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05" yWindow="-105" windowWidth="23250" windowHeight="12570" firstSheet="1" activeTab="3"/>
  </bookViews>
  <sheets>
    <sheet name="Historic-Alterations" sheetId="8" r:id="rId1"/>
    <sheet name="League Summary" sheetId="1" r:id="rId2"/>
    <sheet name="Scorers" sheetId="2" r:id="rId3"/>
    <sheet name="League Matches" sheetId="3" r:id="rId4"/>
    <sheet name="Teams never played" sheetId="5" r:id="rId5"/>
    <sheet name="Other Matches" sheetId="4" r:id="rId6"/>
    <sheet name="Sequences" sheetId="6" r:id="rId7"/>
    <sheet name="Team Summary" sheetId="7" r:id="rId8"/>
  </sheets>
  <definedNames>
    <definedName name="_xlnm._FilterDatabase" localSheetId="0" hidden="1">'Historic-Alterations'!$A$1:$E$1</definedName>
    <definedName name="_xlnm._FilterDatabase" localSheetId="3" hidden="1">'League Matches'!$A$1:$PL$3959</definedName>
    <definedName name="_xlnm._FilterDatabase" localSheetId="1" hidden="1">'League Summary'!$A$1:$BG$100</definedName>
    <definedName name="_xlnm._FilterDatabase" localSheetId="5" hidden="1">'Other Matches'!$A$1:$AU$3211</definedName>
    <definedName name="_xlnm._FilterDatabase" localSheetId="7" hidden="1">'Team Summary'!$A$1:$AA$171</definedName>
    <definedName name="AAA">'League Matches'!$J:$J</definedName>
    <definedName name="FFF">'League Matches'!$I:$I</definedName>
    <definedName name="Opp">'League Matches'!$F:$F</definedName>
    <definedName name="Ven">'League Matches'!$G:$G</definedName>
    <definedName name="WDL">'League Matches'!$H:$H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X1690" i="3" l="1"/>
  <c r="CY1690" i="3"/>
  <c r="CZ1690" i="3"/>
  <c r="CX1691" i="3"/>
  <c r="DA1691" i="3" s="1"/>
  <c r="CY1691" i="3"/>
  <c r="CZ1691" i="3"/>
  <c r="CX1692" i="3"/>
  <c r="CY1692" i="3"/>
  <c r="CZ1692" i="3"/>
  <c r="CX1693" i="3"/>
  <c r="CY1693" i="3"/>
  <c r="CZ1693" i="3"/>
  <c r="CX1694" i="3"/>
  <c r="DA1694" i="3" s="1"/>
  <c r="CY1694" i="3"/>
  <c r="CZ1694" i="3"/>
  <c r="CX1695" i="3"/>
  <c r="CY1695" i="3"/>
  <c r="CZ1695" i="3"/>
  <c r="CX1696" i="3"/>
  <c r="CY1696" i="3"/>
  <c r="CZ1696" i="3"/>
  <c r="CX1697" i="3"/>
  <c r="DA1697" i="3" s="1"/>
  <c r="CY1697" i="3"/>
  <c r="CZ1697" i="3"/>
  <c r="CX1698" i="3"/>
  <c r="DA1698" i="3" s="1"/>
  <c r="CY1698" i="3"/>
  <c r="CZ1698" i="3"/>
  <c r="CX1699" i="3"/>
  <c r="CY1699" i="3"/>
  <c r="CZ1699" i="3"/>
  <c r="CX1700" i="3"/>
  <c r="DA1700" i="3" s="1"/>
  <c r="CY1700" i="3"/>
  <c r="CZ1700" i="3"/>
  <c r="CX1701" i="3"/>
  <c r="CY1701" i="3"/>
  <c r="CZ1701" i="3"/>
  <c r="CX1702" i="3"/>
  <c r="DA1702" i="3" s="1"/>
  <c r="CY1702" i="3"/>
  <c r="CZ1702" i="3"/>
  <c r="CX1703" i="3"/>
  <c r="DA1703" i="3" s="1"/>
  <c r="CY1703" i="3"/>
  <c r="CZ1703" i="3"/>
  <c r="CX1704" i="3"/>
  <c r="CY1704" i="3"/>
  <c r="CZ1704" i="3"/>
  <c r="CX1705" i="3"/>
  <c r="CY1705" i="3"/>
  <c r="CZ1705" i="3"/>
  <c r="CX1706" i="3"/>
  <c r="DA1706" i="3" s="1"/>
  <c r="CY1706" i="3"/>
  <c r="CZ1706" i="3"/>
  <c r="CX1707" i="3"/>
  <c r="CY1707" i="3"/>
  <c r="CZ1707" i="3"/>
  <c r="CX1708" i="3"/>
  <c r="DA1708" i="3" s="1"/>
  <c r="CY1708" i="3"/>
  <c r="CZ1708" i="3"/>
  <c r="CX1709" i="3"/>
  <c r="CY1709" i="3"/>
  <c r="CZ1709" i="3"/>
  <c r="CX1710" i="3"/>
  <c r="DA1710" i="3" s="1"/>
  <c r="CY1710" i="3"/>
  <c r="CZ1710" i="3"/>
  <c r="CX1711" i="3"/>
  <c r="DA1711" i="3" s="1"/>
  <c r="CY1711" i="3"/>
  <c r="CZ1711" i="3"/>
  <c r="CX1712" i="3"/>
  <c r="CY1712" i="3"/>
  <c r="CZ1712" i="3"/>
  <c r="CX1713" i="3"/>
  <c r="DA1713" i="3" s="1"/>
  <c r="CY1713" i="3"/>
  <c r="CZ1713" i="3"/>
  <c r="CX1714" i="3"/>
  <c r="CY1714" i="3"/>
  <c r="CZ1714" i="3"/>
  <c r="CX1715" i="3"/>
  <c r="CY1715" i="3"/>
  <c r="CZ1715" i="3"/>
  <c r="CX1716" i="3"/>
  <c r="DA1716" i="3" s="1"/>
  <c r="CY1716" i="3"/>
  <c r="CZ1716" i="3"/>
  <c r="CX1717" i="3"/>
  <c r="CY1717" i="3"/>
  <c r="CZ1717" i="3"/>
  <c r="CX1718" i="3"/>
  <c r="DA1718" i="3" s="1"/>
  <c r="CY1718" i="3"/>
  <c r="CZ1718" i="3"/>
  <c r="CX1719" i="3"/>
  <c r="CY1719" i="3"/>
  <c r="CZ1719" i="3"/>
  <c r="CX1720" i="3"/>
  <c r="DA1720" i="3" s="1"/>
  <c r="CY1720" i="3"/>
  <c r="CZ1720" i="3"/>
  <c r="CX1721" i="3"/>
  <c r="DA1721" i="3" s="1"/>
  <c r="CY1721" i="3"/>
  <c r="CZ1721" i="3"/>
  <c r="CX1722" i="3"/>
  <c r="CY1722" i="3"/>
  <c r="CZ1722" i="3"/>
  <c r="CX1723" i="3"/>
  <c r="DA1723" i="3" s="1"/>
  <c r="CY1723" i="3"/>
  <c r="CZ1723" i="3"/>
  <c r="CX1724" i="3"/>
  <c r="CY1724" i="3"/>
  <c r="CZ1724" i="3"/>
  <c r="CX1725" i="3"/>
  <c r="DA1725" i="3" s="1"/>
  <c r="CY1725" i="3"/>
  <c r="CZ1725" i="3"/>
  <c r="CX1726" i="3"/>
  <c r="DA1726" i="3" s="1"/>
  <c r="CY1726" i="3"/>
  <c r="CZ1726" i="3"/>
  <c r="CX1727" i="3"/>
  <c r="CY1727" i="3"/>
  <c r="CZ1727" i="3"/>
  <c r="CX1728" i="3"/>
  <c r="DA1728" i="3" s="1"/>
  <c r="CY1728" i="3"/>
  <c r="CZ1728" i="3"/>
  <c r="CX1729" i="3"/>
  <c r="CY1729" i="3"/>
  <c r="CZ1729" i="3"/>
  <c r="CX1730" i="3"/>
  <c r="DA1730" i="3" s="1"/>
  <c r="CY1730" i="3"/>
  <c r="CZ1730" i="3"/>
  <c r="CX1731" i="3"/>
  <c r="CY1731" i="3"/>
  <c r="CZ1731" i="3"/>
  <c r="CX1732" i="3"/>
  <c r="CY1732" i="3"/>
  <c r="CZ1732" i="3"/>
  <c r="CX1733" i="3"/>
  <c r="DA1733" i="3" s="1"/>
  <c r="CY1733" i="3"/>
  <c r="CZ1733" i="3"/>
  <c r="CX1734" i="3"/>
  <c r="CY1734" i="3"/>
  <c r="CZ1734" i="3"/>
  <c r="CX1735" i="3"/>
  <c r="DA1735" i="3" s="1"/>
  <c r="CY1735" i="3"/>
  <c r="CZ1735" i="3"/>
  <c r="CX1736" i="3"/>
  <c r="CY1736" i="3"/>
  <c r="CZ1736" i="3"/>
  <c r="CX1737" i="3"/>
  <c r="DA1737" i="3" s="1"/>
  <c r="CY1737" i="3"/>
  <c r="CZ1737" i="3"/>
  <c r="CX1738" i="3"/>
  <c r="DA1738" i="3" s="1"/>
  <c r="CY1738" i="3"/>
  <c r="CZ1738" i="3"/>
  <c r="CX1739" i="3"/>
  <c r="CY1739" i="3"/>
  <c r="CZ1739" i="3"/>
  <c r="CX1740" i="3"/>
  <c r="DA1740" i="3" s="1"/>
  <c r="CY1740" i="3"/>
  <c r="CZ1740" i="3"/>
  <c r="CX1741" i="3"/>
  <c r="DA1741" i="3" s="1"/>
  <c r="CY1741" i="3"/>
  <c r="CZ1741" i="3"/>
  <c r="CX1742" i="3"/>
  <c r="CY1742" i="3"/>
  <c r="CZ1742" i="3"/>
  <c r="CX1743" i="3"/>
  <c r="CY1743" i="3"/>
  <c r="CZ1743" i="3"/>
  <c r="CX1744" i="3"/>
  <c r="DA1744" i="3" s="1"/>
  <c r="CY1744" i="3"/>
  <c r="CZ1744" i="3"/>
  <c r="CX1745" i="3"/>
  <c r="CY1745" i="3"/>
  <c r="CZ1745" i="3"/>
  <c r="CX1746" i="3"/>
  <c r="DA1746" i="3" s="1"/>
  <c r="CY1746" i="3"/>
  <c r="CZ1746" i="3"/>
  <c r="CX1747" i="3"/>
  <c r="DA1747" i="3" s="1"/>
  <c r="CY1747" i="3"/>
  <c r="CZ1747" i="3"/>
  <c r="CX1748" i="3"/>
  <c r="CY1748" i="3"/>
  <c r="CZ1748" i="3"/>
  <c r="CX1749" i="3"/>
  <c r="DA1749" i="3" s="1"/>
  <c r="CY1749" i="3"/>
  <c r="CZ1749" i="3"/>
  <c r="CX1750" i="3"/>
  <c r="DA1750" i="3" s="1"/>
  <c r="CY1750" i="3"/>
  <c r="CZ1750" i="3"/>
  <c r="CX1751" i="3"/>
  <c r="CY1751" i="3"/>
  <c r="CZ1751" i="3"/>
  <c r="CX1752" i="3"/>
  <c r="CY1752" i="3"/>
  <c r="CZ1752" i="3"/>
  <c r="CX1753" i="3"/>
  <c r="DA1753" i="3" s="1"/>
  <c r="CY1753" i="3"/>
  <c r="CZ1753" i="3"/>
  <c r="CX1754" i="3"/>
  <c r="CY1754" i="3"/>
  <c r="CZ1754" i="3"/>
  <c r="CX1755" i="3"/>
  <c r="DA1755" i="3" s="1"/>
  <c r="CY1755" i="3"/>
  <c r="CZ1755" i="3"/>
  <c r="CX1756" i="3"/>
  <c r="DA1756" i="3" s="1"/>
  <c r="CY1756" i="3"/>
  <c r="CZ1756" i="3"/>
  <c r="CX1757" i="3"/>
  <c r="CY1757" i="3"/>
  <c r="CZ1757" i="3"/>
  <c r="CX1758" i="3"/>
  <c r="DA1758" i="3" s="1"/>
  <c r="CY1758" i="3"/>
  <c r="CZ1758" i="3"/>
  <c r="CX1759" i="3"/>
  <c r="CY1759" i="3"/>
  <c r="CZ1759" i="3"/>
  <c r="CX1760" i="3"/>
  <c r="CY1760" i="3"/>
  <c r="CZ1760" i="3"/>
  <c r="CX1761" i="3"/>
  <c r="DA1761" i="3" s="1"/>
  <c r="CY1761" i="3"/>
  <c r="CZ1761" i="3"/>
  <c r="CX1762" i="3"/>
  <c r="CY1762" i="3"/>
  <c r="CZ1762" i="3"/>
  <c r="CX1763" i="3"/>
  <c r="CY1763" i="3"/>
  <c r="CZ1763" i="3"/>
  <c r="CX1764" i="3"/>
  <c r="CY1764" i="3"/>
  <c r="CZ1764" i="3"/>
  <c r="CX1765" i="3"/>
  <c r="CY1765" i="3"/>
  <c r="CZ1765" i="3"/>
  <c r="CX1766" i="3"/>
  <c r="DA1766" i="3" s="1"/>
  <c r="CY1766" i="3"/>
  <c r="CZ1766" i="3"/>
  <c r="CX1767" i="3"/>
  <c r="DA1767" i="3" s="1"/>
  <c r="CY1767" i="3"/>
  <c r="CZ1767" i="3"/>
  <c r="CX1768" i="3"/>
  <c r="DA1768" i="3" s="1"/>
  <c r="CY1768" i="3"/>
  <c r="CZ1768" i="3"/>
  <c r="CX1769" i="3"/>
  <c r="CY1769" i="3"/>
  <c r="CZ1769" i="3"/>
  <c r="CX1770" i="3"/>
  <c r="DA1770" i="3" s="1"/>
  <c r="CY1770" i="3"/>
  <c r="CZ1770" i="3"/>
  <c r="CX1771" i="3"/>
  <c r="DA1771" i="3" s="1"/>
  <c r="CY1771" i="3"/>
  <c r="CZ1771" i="3"/>
  <c r="CX1772" i="3"/>
  <c r="CY1772" i="3"/>
  <c r="CZ1772" i="3"/>
  <c r="CX1773" i="3"/>
  <c r="CY1773" i="3"/>
  <c r="CZ1773" i="3"/>
  <c r="CX1774" i="3"/>
  <c r="DA1774" i="3" s="1"/>
  <c r="CY1774" i="3"/>
  <c r="CZ1774" i="3"/>
  <c r="CX1775" i="3"/>
  <c r="CY1775" i="3"/>
  <c r="CZ1775" i="3"/>
  <c r="CX1776" i="3"/>
  <c r="DA1776" i="3" s="1"/>
  <c r="CY1776" i="3"/>
  <c r="CZ1776" i="3"/>
  <c r="CX1777" i="3"/>
  <c r="CY1777" i="3"/>
  <c r="CZ1777" i="3"/>
  <c r="CX1778" i="3"/>
  <c r="CY1778" i="3"/>
  <c r="CZ1778" i="3"/>
  <c r="CX1779" i="3"/>
  <c r="DA1779" i="3" s="1"/>
  <c r="CY1779" i="3"/>
  <c r="CZ1779" i="3"/>
  <c r="CX1780" i="3"/>
  <c r="CY1780" i="3"/>
  <c r="CZ1780" i="3"/>
  <c r="CX1781" i="3"/>
  <c r="DA1781" i="3" s="1"/>
  <c r="CY1781" i="3"/>
  <c r="CZ1781" i="3"/>
  <c r="CX1782" i="3"/>
  <c r="CY1782" i="3"/>
  <c r="CZ1782" i="3"/>
  <c r="CX1783" i="3"/>
  <c r="DA1783" i="3" s="1"/>
  <c r="CY1783" i="3"/>
  <c r="CZ1783" i="3"/>
  <c r="CX1784" i="3"/>
  <c r="CY1784" i="3"/>
  <c r="CZ1784" i="3"/>
  <c r="CX1785" i="3"/>
  <c r="CY1785" i="3"/>
  <c r="CZ1785" i="3"/>
  <c r="CX1786" i="3"/>
  <c r="DA1786" i="3" s="1"/>
  <c r="CY1786" i="3"/>
  <c r="CZ1786" i="3"/>
  <c r="CX1787" i="3"/>
  <c r="DA1787" i="3" s="1"/>
  <c r="CY1787" i="3"/>
  <c r="CZ1787" i="3"/>
  <c r="CX1788" i="3"/>
  <c r="CY1788" i="3"/>
  <c r="CZ1788" i="3"/>
  <c r="CX1789" i="3"/>
  <c r="DA1789" i="3" s="1"/>
  <c r="CY1789" i="3"/>
  <c r="CZ1789" i="3"/>
  <c r="CX1790" i="3"/>
  <c r="CY1790" i="3"/>
  <c r="CZ1790" i="3"/>
  <c r="CX1791" i="3"/>
  <c r="CY1791" i="3"/>
  <c r="CZ1791" i="3"/>
  <c r="CX1792" i="3"/>
  <c r="DA1792" i="3" s="1"/>
  <c r="CY1792" i="3"/>
  <c r="CZ1792" i="3"/>
  <c r="CX1793" i="3"/>
  <c r="CY1793" i="3"/>
  <c r="CZ1793" i="3"/>
  <c r="CX1794" i="3"/>
  <c r="CY1794" i="3"/>
  <c r="CZ1794" i="3"/>
  <c r="CX1795" i="3"/>
  <c r="CY1795" i="3"/>
  <c r="CZ1795" i="3"/>
  <c r="CX1796" i="3"/>
  <c r="DA1796" i="3" s="1"/>
  <c r="CY1796" i="3"/>
  <c r="CZ1796" i="3"/>
  <c r="CX1797" i="3"/>
  <c r="DA1797" i="3" s="1"/>
  <c r="CY1797" i="3"/>
  <c r="CZ1797" i="3"/>
  <c r="CX1798" i="3"/>
  <c r="DA1798" i="3" s="1"/>
  <c r="CY1798" i="3"/>
  <c r="CZ1798" i="3"/>
  <c r="CX1799" i="3"/>
  <c r="CY1799" i="3"/>
  <c r="CZ1799" i="3"/>
  <c r="CX1800" i="3"/>
  <c r="DA1800" i="3" s="1"/>
  <c r="CY1800" i="3"/>
  <c r="CZ1800" i="3"/>
  <c r="CX1801" i="3"/>
  <c r="DA1801" i="3" s="1"/>
  <c r="CY1801" i="3"/>
  <c r="CZ1801" i="3"/>
  <c r="CX1802" i="3"/>
  <c r="CY1802" i="3"/>
  <c r="CZ1802" i="3"/>
  <c r="CX1803" i="3"/>
  <c r="CY1803" i="3"/>
  <c r="CZ1803" i="3"/>
  <c r="CX1804" i="3"/>
  <c r="DA1804" i="3" s="1"/>
  <c r="CY1804" i="3"/>
  <c r="CZ1804" i="3"/>
  <c r="CX1805" i="3"/>
  <c r="CY1805" i="3"/>
  <c r="CZ1805" i="3"/>
  <c r="CX1806" i="3"/>
  <c r="DA1806" i="3" s="1"/>
  <c r="CY1806" i="3"/>
  <c r="CZ1806" i="3"/>
  <c r="CX1807" i="3"/>
  <c r="CY1807" i="3"/>
  <c r="CZ1807" i="3"/>
  <c r="CX1808" i="3"/>
  <c r="DA1808" i="3" s="1"/>
  <c r="CY1808" i="3"/>
  <c r="CZ1808" i="3"/>
  <c r="CX1809" i="3"/>
  <c r="DA1809" i="3" s="1"/>
  <c r="CY1809" i="3"/>
  <c r="CZ1809" i="3"/>
  <c r="CX1810" i="3"/>
  <c r="DA1810" i="3" s="1"/>
  <c r="CY1810" i="3"/>
  <c r="CZ1810" i="3"/>
  <c r="CX1811" i="3"/>
  <c r="CY1811" i="3"/>
  <c r="CZ1811" i="3"/>
  <c r="CX1812" i="3"/>
  <c r="CY1812" i="3"/>
  <c r="CZ1812" i="3"/>
  <c r="CX1813" i="3"/>
  <c r="DA1813" i="3" s="1"/>
  <c r="CY1813" i="3"/>
  <c r="CZ1813" i="3"/>
  <c r="CX1814" i="3"/>
  <c r="CY1814" i="3"/>
  <c r="CZ1814" i="3"/>
  <c r="CX1815" i="3"/>
  <c r="CY1815" i="3"/>
  <c r="CZ1815" i="3"/>
  <c r="CX1816" i="3"/>
  <c r="DA1816" i="3" s="1"/>
  <c r="CY1816" i="3"/>
  <c r="CZ1816" i="3"/>
  <c r="CX1817" i="3"/>
  <c r="DA1817" i="3" s="1"/>
  <c r="CY1817" i="3"/>
  <c r="CZ1817" i="3"/>
  <c r="CX1818" i="3"/>
  <c r="CY1818" i="3"/>
  <c r="CZ1818" i="3"/>
  <c r="CX1819" i="3"/>
  <c r="DA1819" i="3" s="1"/>
  <c r="CY1819" i="3"/>
  <c r="CZ1819" i="3"/>
  <c r="CX1820" i="3"/>
  <c r="CY1820" i="3"/>
  <c r="CZ1820" i="3"/>
  <c r="CX1821" i="3"/>
  <c r="DA1821" i="3" s="1"/>
  <c r="CY1821" i="3"/>
  <c r="CZ1821" i="3"/>
  <c r="CX1822" i="3"/>
  <c r="CY1822" i="3"/>
  <c r="CZ1822" i="3"/>
  <c r="CX1823" i="3"/>
  <c r="DA1823" i="3" s="1"/>
  <c r="CY1823" i="3"/>
  <c r="CZ1823" i="3"/>
  <c r="CX1824" i="3"/>
  <c r="CY1824" i="3"/>
  <c r="CZ1824" i="3"/>
  <c r="CX1825" i="3"/>
  <c r="DA1825" i="3" s="1"/>
  <c r="CY1825" i="3"/>
  <c r="CZ1825" i="3"/>
  <c r="CX1826" i="3"/>
  <c r="DA1826" i="3" s="1"/>
  <c r="CY1826" i="3"/>
  <c r="CZ1826" i="3"/>
  <c r="CX1827" i="3"/>
  <c r="CY1827" i="3"/>
  <c r="CZ1827" i="3"/>
  <c r="CX1828" i="3"/>
  <c r="CY1828" i="3"/>
  <c r="CZ1828" i="3"/>
  <c r="CX1829" i="3"/>
  <c r="DA1829" i="3" s="1"/>
  <c r="CY1829" i="3"/>
  <c r="CZ1829" i="3"/>
  <c r="CX1830" i="3"/>
  <c r="DA1830" i="3" s="1"/>
  <c r="CY1830" i="3"/>
  <c r="CZ1830" i="3"/>
  <c r="CX1831" i="3"/>
  <c r="CY1831" i="3"/>
  <c r="CZ1831" i="3"/>
  <c r="CX1832" i="3"/>
  <c r="DA1832" i="3" s="1"/>
  <c r="CY1832" i="3"/>
  <c r="CZ1832" i="3"/>
  <c r="CX1833" i="3"/>
  <c r="CY1833" i="3"/>
  <c r="CZ1833" i="3"/>
  <c r="CX1834" i="3"/>
  <c r="CY1834" i="3"/>
  <c r="CZ1834" i="3"/>
  <c r="CX1835" i="3"/>
  <c r="DA1835" i="3" s="1"/>
  <c r="CY1835" i="3"/>
  <c r="CZ1835" i="3"/>
  <c r="CX1836" i="3"/>
  <c r="CY1836" i="3"/>
  <c r="CZ1836" i="3"/>
  <c r="CX1837" i="3"/>
  <c r="DA1837" i="3" s="1"/>
  <c r="CY1837" i="3"/>
  <c r="CZ1837" i="3"/>
  <c r="CX1838" i="3"/>
  <c r="CY1838" i="3"/>
  <c r="CZ1838" i="3"/>
  <c r="CX1839" i="3"/>
  <c r="DA1839" i="3" s="1"/>
  <c r="CY1839" i="3"/>
  <c r="CZ1839" i="3"/>
  <c r="CX1840" i="3"/>
  <c r="CY1840" i="3"/>
  <c r="CZ1840" i="3"/>
  <c r="CX1841" i="3"/>
  <c r="DA1841" i="3" s="1"/>
  <c r="CY1841" i="3"/>
  <c r="CZ1841" i="3"/>
  <c r="CX1842" i="3"/>
  <c r="CY1842" i="3"/>
  <c r="CZ1842" i="3"/>
  <c r="CX1843" i="3"/>
  <c r="DA1843" i="3" s="1"/>
  <c r="CY1843" i="3"/>
  <c r="CZ1843" i="3"/>
  <c r="CX1844" i="3"/>
  <c r="CY1844" i="3"/>
  <c r="CZ1844" i="3"/>
  <c r="CX1845" i="3"/>
  <c r="DA1845" i="3" s="1"/>
  <c r="CY1845" i="3"/>
  <c r="CZ1845" i="3"/>
  <c r="CX1846" i="3"/>
  <c r="CY1846" i="3"/>
  <c r="CZ1846" i="3"/>
  <c r="CX1847" i="3"/>
  <c r="DA1847" i="3" s="1"/>
  <c r="CY1847" i="3"/>
  <c r="CZ1847" i="3"/>
  <c r="CX1848" i="3"/>
  <c r="DA1848" i="3" s="1"/>
  <c r="CY1848" i="3"/>
  <c r="CZ1848" i="3"/>
  <c r="CX1849" i="3"/>
  <c r="CY1849" i="3"/>
  <c r="CZ1849" i="3"/>
  <c r="CX1850" i="3"/>
  <c r="CY1850" i="3"/>
  <c r="CZ1850" i="3"/>
  <c r="CX1851" i="3"/>
  <c r="DA1851" i="3" s="1"/>
  <c r="CY1851" i="3"/>
  <c r="CZ1851" i="3"/>
  <c r="CX1852" i="3"/>
  <c r="CY1852" i="3"/>
  <c r="CZ1852" i="3"/>
  <c r="CX1853" i="3"/>
  <c r="CY1853" i="3"/>
  <c r="CZ1853" i="3"/>
  <c r="CX1854" i="3"/>
  <c r="DA1854" i="3" s="1"/>
  <c r="CY1854" i="3"/>
  <c r="CZ1854" i="3"/>
  <c r="CX1855" i="3"/>
  <c r="DA1855" i="3" s="1"/>
  <c r="CY1855" i="3"/>
  <c r="CZ1855" i="3"/>
  <c r="CX1856" i="3"/>
  <c r="CY1856" i="3"/>
  <c r="CZ1856" i="3"/>
  <c r="CX1857" i="3"/>
  <c r="DA1857" i="3" s="1"/>
  <c r="CY1857" i="3"/>
  <c r="CZ1857" i="3"/>
  <c r="CX1858" i="3"/>
  <c r="CY1858" i="3"/>
  <c r="CZ1858" i="3"/>
  <c r="CX1859" i="3"/>
  <c r="CY1859" i="3"/>
  <c r="CZ1859" i="3"/>
  <c r="CX1860" i="3"/>
  <c r="DA1860" i="3" s="1"/>
  <c r="CY1860" i="3"/>
  <c r="CZ1860" i="3"/>
  <c r="CX1861" i="3"/>
  <c r="DA1861" i="3" s="1"/>
  <c r="CY1861" i="3"/>
  <c r="CZ1861" i="3"/>
  <c r="CX1862" i="3"/>
  <c r="CY1862" i="3"/>
  <c r="CZ1862" i="3"/>
  <c r="CX1863" i="3"/>
  <c r="DA1863" i="3" s="1"/>
  <c r="CY1863" i="3"/>
  <c r="CZ1863" i="3"/>
  <c r="CX1864" i="3"/>
  <c r="DA1864" i="3" s="1"/>
  <c r="CY1864" i="3"/>
  <c r="CZ1864" i="3"/>
  <c r="CX1865" i="3"/>
  <c r="CY1865" i="3"/>
  <c r="CZ1865" i="3"/>
  <c r="CX1866" i="3"/>
  <c r="DA1866" i="3" s="1"/>
  <c r="CY1866" i="3"/>
  <c r="CZ1866" i="3"/>
  <c r="CX1867" i="3"/>
  <c r="CY1867" i="3"/>
  <c r="CZ1867" i="3"/>
  <c r="CX1868" i="3"/>
  <c r="CY1868" i="3"/>
  <c r="CZ1868" i="3"/>
  <c r="CX1869" i="3"/>
  <c r="DA1869" i="3" s="1"/>
  <c r="CY1869" i="3"/>
  <c r="CZ1869" i="3"/>
  <c r="CX1870" i="3"/>
  <c r="CY1870" i="3"/>
  <c r="CZ1870" i="3"/>
  <c r="CX1871" i="3"/>
  <c r="DA1871" i="3" s="1"/>
  <c r="CY1871" i="3"/>
  <c r="CZ1871" i="3"/>
  <c r="CX1872" i="3"/>
  <c r="DA1872" i="3" s="1"/>
  <c r="CY1872" i="3"/>
  <c r="CZ1872" i="3"/>
  <c r="CX1873" i="3"/>
  <c r="CY1873" i="3"/>
  <c r="CZ1873" i="3"/>
  <c r="CX1874" i="3"/>
  <c r="CY1874" i="3"/>
  <c r="CZ1874" i="3"/>
  <c r="CX1875" i="3"/>
  <c r="DA1875" i="3" s="1"/>
  <c r="CY1875" i="3"/>
  <c r="CZ1875" i="3"/>
  <c r="CX1876" i="3"/>
  <c r="CY1876" i="3"/>
  <c r="CZ1876" i="3"/>
  <c r="CX1877" i="3"/>
  <c r="DA1877" i="3" s="1"/>
  <c r="CY1877" i="3"/>
  <c r="CZ1877" i="3"/>
  <c r="CX1878" i="3"/>
  <c r="CY1878" i="3"/>
  <c r="CZ1878" i="3"/>
  <c r="CX1879" i="3"/>
  <c r="DA1879" i="3" s="1"/>
  <c r="CY1879" i="3"/>
  <c r="CZ1879" i="3"/>
  <c r="CX1880" i="3"/>
  <c r="CY1880" i="3"/>
  <c r="CZ1880" i="3"/>
  <c r="CX1881" i="3"/>
  <c r="DA1881" i="3" s="1"/>
  <c r="CY1881" i="3"/>
  <c r="CZ1881" i="3"/>
  <c r="CX1882" i="3"/>
  <c r="CY1882" i="3"/>
  <c r="CZ1882" i="3"/>
  <c r="CX1883" i="3"/>
  <c r="DA1883" i="3" s="1"/>
  <c r="CY1883" i="3"/>
  <c r="CZ1883" i="3"/>
  <c r="CX1884" i="3"/>
  <c r="DA1884" i="3" s="1"/>
  <c r="CY1884" i="3"/>
  <c r="CZ1884" i="3"/>
  <c r="CX1885" i="3"/>
  <c r="DA1885" i="3" s="1"/>
  <c r="CY1885" i="3"/>
  <c r="CZ1885" i="3"/>
  <c r="CX1886" i="3"/>
  <c r="CY1886" i="3"/>
  <c r="CZ1886" i="3"/>
  <c r="CX1887" i="3"/>
  <c r="DA1887" i="3" s="1"/>
  <c r="CY1887" i="3"/>
  <c r="CZ1887" i="3"/>
  <c r="CX1888" i="3"/>
  <c r="CY1888" i="3"/>
  <c r="CZ1888" i="3"/>
  <c r="CX1889" i="3"/>
  <c r="DA1889" i="3" s="1"/>
  <c r="CY1889" i="3"/>
  <c r="CZ1889" i="3"/>
  <c r="CX1890" i="3"/>
  <c r="CY1890" i="3"/>
  <c r="CZ1890" i="3"/>
  <c r="CX1891" i="3"/>
  <c r="DA1891" i="3" s="1"/>
  <c r="CY1891" i="3"/>
  <c r="CZ1891" i="3"/>
  <c r="CX1892" i="3"/>
  <c r="DA1892" i="3" s="1"/>
  <c r="CY1892" i="3"/>
  <c r="CZ1892" i="3"/>
  <c r="CX1893" i="3"/>
  <c r="CY1893" i="3"/>
  <c r="CZ1893" i="3"/>
  <c r="CX1894" i="3"/>
  <c r="CY1894" i="3"/>
  <c r="CZ1894" i="3"/>
  <c r="CX1895" i="3"/>
  <c r="DA1895" i="3" s="1"/>
  <c r="CY1895" i="3"/>
  <c r="CZ1895" i="3"/>
  <c r="CX1896" i="3"/>
  <c r="CY1896" i="3"/>
  <c r="CZ1896" i="3"/>
  <c r="CX1897" i="3"/>
  <c r="CY1897" i="3"/>
  <c r="CZ1897" i="3"/>
  <c r="CX1898" i="3"/>
  <c r="DA1898" i="3" s="1"/>
  <c r="CY1898" i="3"/>
  <c r="CZ1898" i="3"/>
  <c r="CX1899" i="3"/>
  <c r="DA1899" i="3" s="1"/>
  <c r="CY1899" i="3"/>
  <c r="CZ1899" i="3"/>
  <c r="CX1900" i="3"/>
  <c r="CY1900" i="3"/>
  <c r="CZ1900" i="3"/>
  <c r="CX1901" i="3"/>
  <c r="DA1901" i="3" s="1"/>
  <c r="CY1901" i="3"/>
  <c r="CZ1901" i="3"/>
  <c r="CX1902" i="3"/>
  <c r="CY1902" i="3"/>
  <c r="CZ1902" i="3"/>
  <c r="CX1903" i="3"/>
  <c r="DA1903" i="3" s="1"/>
  <c r="CY1903" i="3"/>
  <c r="CZ1903" i="3"/>
  <c r="CX1904" i="3"/>
  <c r="DA1904" i="3" s="1"/>
  <c r="CY1904" i="3"/>
  <c r="CZ1904" i="3"/>
  <c r="CX1905" i="3"/>
  <c r="CY1905" i="3"/>
  <c r="CZ1905" i="3"/>
  <c r="CX1906" i="3"/>
  <c r="CY1906" i="3"/>
  <c r="CZ1906" i="3"/>
  <c r="CX1907" i="3"/>
  <c r="DA1907" i="3" s="1"/>
  <c r="CY1907" i="3"/>
  <c r="CZ1907" i="3"/>
  <c r="CX1908" i="3"/>
  <c r="CY1908" i="3"/>
  <c r="CZ1908" i="3"/>
  <c r="CX1909" i="3"/>
  <c r="DA1909" i="3" s="1"/>
  <c r="CY1909" i="3"/>
  <c r="CZ1909" i="3"/>
  <c r="CX1910" i="3"/>
  <c r="CY1910" i="3"/>
  <c r="CZ1910" i="3"/>
  <c r="CX1911" i="3"/>
  <c r="CY1911" i="3"/>
  <c r="CZ1911" i="3"/>
  <c r="CX1912" i="3"/>
  <c r="DA1912" i="3" s="1"/>
  <c r="CY1912" i="3"/>
  <c r="CZ1912" i="3"/>
  <c r="CX1913" i="3"/>
  <c r="CY1913" i="3"/>
  <c r="CZ1913" i="3"/>
  <c r="CX1914" i="3"/>
  <c r="CY1914" i="3"/>
  <c r="CZ1914" i="3"/>
  <c r="CX1915" i="3"/>
  <c r="DA1915" i="3" s="1"/>
  <c r="CY1915" i="3"/>
  <c r="CZ1915" i="3"/>
  <c r="CX1916" i="3"/>
  <c r="CY1916" i="3"/>
  <c r="CZ1916" i="3"/>
  <c r="CX1917" i="3"/>
  <c r="DA1917" i="3" s="1"/>
  <c r="CY1917" i="3"/>
  <c r="CZ1917" i="3"/>
  <c r="CX1918" i="3"/>
  <c r="DA1918" i="3" s="1"/>
  <c r="CY1918" i="3"/>
  <c r="CZ1918" i="3"/>
  <c r="CX1919" i="3"/>
  <c r="CY1919" i="3"/>
  <c r="CZ1919" i="3"/>
  <c r="CX1920" i="3"/>
  <c r="DA1920" i="3" s="1"/>
  <c r="CY1920" i="3"/>
  <c r="CZ1920" i="3"/>
  <c r="CX1921" i="3"/>
  <c r="CY1921" i="3"/>
  <c r="CZ1921" i="3"/>
  <c r="CX1922" i="3"/>
  <c r="CY1922" i="3"/>
  <c r="CZ1922" i="3"/>
  <c r="CX1923" i="3"/>
  <c r="DA1923" i="3" s="1"/>
  <c r="CY1923" i="3"/>
  <c r="CZ1923" i="3"/>
  <c r="CX1924" i="3"/>
  <c r="CY1924" i="3"/>
  <c r="CZ1924" i="3"/>
  <c r="CX1925" i="3"/>
  <c r="DA1925" i="3" s="1"/>
  <c r="CY1925" i="3"/>
  <c r="CZ1925" i="3"/>
  <c r="CX1926" i="3"/>
  <c r="CY1926" i="3"/>
  <c r="CZ1926" i="3"/>
  <c r="CX1927" i="3"/>
  <c r="DA1927" i="3" s="1"/>
  <c r="CY1927" i="3"/>
  <c r="CZ1927" i="3"/>
  <c r="CX1928" i="3"/>
  <c r="CY1928" i="3"/>
  <c r="CZ1928" i="3"/>
  <c r="CX1929" i="3"/>
  <c r="DA1929" i="3" s="1"/>
  <c r="CY1929" i="3"/>
  <c r="CZ1929" i="3"/>
  <c r="CX1930" i="3"/>
  <c r="DA1930" i="3" s="1"/>
  <c r="CY1930" i="3"/>
  <c r="CZ1930" i="3"/>
  <c r="CX1931" i="3"/>
  <c r="CY1931" i="3"/>
  <c r="CZ1931" i="3"/>
  <c r="CX1932" i="3"/>
  <c r="CY1932" i="3"/>
  <c r="CZ1932" i="3"/>
  <c r="CX1933" i="3"/>
  <c r="DA1933" i="3" s="1"/>
  <c r="CY1933" i="3"/>
  <c r="CZ1933" i="3"/>
  <c r="CX1934" i="3"/>
  <c r="CY1934" i="3"/>
  <c r="CZ1934" i="3"/>
  <c r="CX1935" i="3"/>
  <c r="DA1935" i="3" s="1"/>
  <c r="CY1935" i="3"/>
  <c r="CZ1935" i="3"/>
  <c r="CX1936" i="3"/>
  <c r="DA1936" i="3" s="1"/>
  <c r="CY1936" i="3"/>
  <c r="CZ1936" i="3"/>
  <c r="CX1937" i="3"/>
  <c r="DA1937" i="3" s="1"/>
  <c r="CY1937" i="3"/>
  <c r="CZ1937" i="3"/>
  <c r="CX1938" i="3"/>
  <c r="CY1938" i="3"/>
  <c r="CZ1938" i="3"/>
  <c r="CX1939" i="3"/>
  <c r="CY1939" i="3"/>
  <c r="CZ1939" i="3"/>
  <c r="CX1940" i="3"/>
  <c r="CY1940" i="3"/>
  <c r="CZ1940" i="3"/>
  <c r="CX1941" i="3"/>
  <c r="DA1941" i="3" s="1"/>
  <c r="CY1941" i="3"/>
  <c r="CZ1941" i="3"/>
  <c r="CX1942" i="3"/>
  <c r="CY1942" i="3"/>
  <c r="CZ1942" i="3"/>
  <c r="CX1943" i="3"/>
  <c r="CY1943" i="3"/>
  <c r="CZ1943" i="3"/>
  <c r="CX1944" i="3"/>
  <c r="DA1944" i="3" s="1"/>
  <c r="CY1944" i="3"/>
  <c r="CZ1944" i="3"/>
  <c r="CX1945" i="3"/>
  <c r="CY1945" i="3"/>
  <c r="CZ1945" i="3"/>
  <c r="CX1946" i="3"/>
  <c r="DA1946" i="3" s="1"/>
  <c r="CY1946" i="3"/>
  <c r="CZ1946" i="3"/>
  <c r="CX1947" i="3"/>
  <c r="CY1947" i="3"/>
  <c r="CZ1947" i="3"/>
  <c r="CX1948" i="3"/>
  <c r="DA1948" i="3" s="1"/>
  <c r="CY1948" i="3"/>
  <c r="CZ1948" i="3"/>
  <c r="CX1949" i="3"/>
  <c r="CY1949" i="3"/>
  <c r="CZ1949" i="3"/>
  <c r="CX1950" i="3"/>
  <c r="DA1950" i="3" s="1"/>
  <c r="CY1950" i="3"/>
  <c r="CZ1950" i="3"/>
  <c r="CX1951" i="3"/>
  <c r="DA1951" i="3" s="1"/>
  <c r="CY1951" i="3"/>
  <c r="CZ1951" i="3"/>
  <c r="CX1952" i="3"/>
  <c r="CY1952" i="3"/>
  <c r="CZ1952" i="3"/>
  <c r="CX1953" i="3"/>
  <c r="DA1953" i="3" s="1"/>
  <c r="CY1953" i="3"/>
  <c r="CZ1953" i="3"/>
  <c r="CX1954" i="3"/>
  <c r="CY1954" i="3"/>
  <c r="CZ1954" i="3"/>
  <c r="CX1955" i="3"/>
  <c r="DA1955" i="3" s="1"/>
  <c r="CY1955" i="3"/>
  <c r="CZ1955" i="3"/>
  <c r="CX1956" i="3"/>
  <c r="CY1956" i="3"/>
  <c r="CZ1956" i="3"/>
  <c r="CX1957" i="3"/>
  <c r="DA1957" i="3" s="1"/>
  <c r="CY1957" i="3"/>
  <c r="CZ1957" i="3"/>
  <c r="CX1958" i="3"/>
  <c r="CY1958" i="3"/>
  <c r="CZ1958" i="3"/>
  <c r="CX1959" i="3"/>
  <c r="DA1959" i="3" s="1"/>
  <c r="CY1959" i="3"/>
  <c r="CZ1959" i="3"/>
  <c r="CX1960" i="3"/>
  <c r="CY1960" i="3"/>
  <c r="CZ1960" i="3"/>
  <c r="CX1961" i="3"/>
  <c r="DA1961" i="3" s="1"/>
  <c r="CY1961" i="3"/>
  <c r="CZ1961" i="3"/>
  <c r="CX1962" i="3"/>
  <c r="DA1962" i="3" s="1"/>
  <c r="CY1962" i="3"/>
  <c r="CZ1962" i="3"/>
  <c r="CX1963" i="3"/>
  <c r="CY1963" i="3"/>
  <c r="CZ1963" i="3"/>
  <c r="CX1964" i="3"/>
  <c r="DA1964" i="3" s="1"/>
  <c r="CY1964" i="3"/>
  <c r="CZ1964" i="3"/>
  <c r="CX1965" i="3"/>
  <c r="CY1965" i="3"/>
  <c r="CZ1965" i="3"/>
  <c r="CX1966" i="3"/>
  <c r="CY1966" i="3"/>
  <c r="CZ1966" i="3"/>
  <c r="CX1967" i="3"/>
  <c r="DA1967" i="3" s="1"/>
  <c r="CY1967" i="3"/>
  <c r="CZ1967" i="3"/>
  <c r="CX1968" i="3"/>
  <c r="CY1968" i="3"/>
  <c r="CZ1968" i="3"/>
  <c r="CX1969" i="3"/>
  <c r="DA1969" i="3" s="1"/>
  <c r="CY1969" i="3"/>
  <c r="CZ1969" i="3"/>
  <c r="CX1970" i="3"/>
  <c r="DA1970" i="3" s="1"/>
  <c r="CY1970" i="3"/>
  <c r="CZ1970" i="3"/>
  <c r="CX1971" i="3"/>
  <c r="CY1971" i="3"/>
  <c r="CZ1971" i="3"/>
  <c r="CX1972" i="3"/>
  <c r="CY1972" i="3"/>
  <c r="CZ1972" i="3"/>
  <c r="CX1973" i="3"/>
  <c r="DA1973" i="3" s="1"/>
  <c r="CY1973" i="3"/>
  <c r="CZ1973" i="3"/>
  <c r="CX1974" i="3"/>
  <c r="DA1974" i="3" s="1"/>
  <c r="CY1974" i="3"/>
  <c r="CZ1974" i="3"/>
  <c r="CX1975" i="3"/>
  <c r="CY1975" i="3"/>
  <c r="CZ1975" i="3"/>
  <c r="CX1976" i="3"/>
  <c r="CY1976" i="3"/>
  <c r="CZ1976" i="3"/>
  <c r="CX1977" i="3"/>
  <c r="DA1977" i="3" s="1"/>
  <c r="CY1977" i="3"/>
  <c r="CZ1977" i="3"/>
  <c r="CX1978" i="3"/>
  <c r="CY1978" i="3"/>
  <c r="CZ1978" i="3"/>
  <c r="CX1979" i="3"/>
  <c r="DA1979" i="3" s="1"/>
  <c r="CY1979" i="3"/>
  <c r="CZ1979" i="3"/>
  <c r="CX1980" i="3"/>
  <c r="DA1980" i="3" s="1"/>
  <c r="CY1980" i="3"/>
  <c r="CZ1980" i="3"/>
  <c r="CX1981" i="3"/>
  <c r="CY1981" i="3"/>
  <c r="CZ1981" i="3"/>
  <c r="CX1982" i="3"/>
  <c r="DA1982" i="3" s="1"/>
  <c r="CY1982" i="3"/>
  <c r="CZ1982" i="3"/>
  <c r="CX1983" i="3"/>
  <c r="CY1983" i="3"/>
  <c r="CZ1983" i="3"/>
  <c r="CX1984" i="3"/>
  <c r="DA1984" i="3" s="1"/>
  <c r="CY1984" i="3"/>
  <c r="CZ1984" i="3"/>
  <c r="CX1985" i="3"/>
  <c r="CY1985" i="3"/>
  <c r="CZ1985" i="3"/>
  <c r="CX1986" i="3"/>
  <c r="DA1986" i="3" s="1"/>
  <c r="CY1986" i="3"/>
  <c r="CZ1986" i="3"/>
  <c r="CX1987" i="3"/>
  <c r="CY1987" i="3"/>
  <c r="CZ1987" i="3"/>
  <c r="CX1988" i="3"/>
  <c r="DA1988" i="3" s="1"/>
  <c r="CY1988" i="3"/>
  <c r="CZ1988" i="3"/>
  <c r="CX1989" i="3"/>
  <c r="CY1989" i="3"/>
  <c r="CZ1989" i="3"/>
  <c r="CX1990" i="3"/>
  <c r="DA1990" i="3" s="1"/>
  <c r="CY1990" i="3"/>
  <c r="CZ1990" i="3"/>
  <c r="CX1991" i="3"/>
  <c r="DA1991" i="3" s="1"/>
  <c r="CY1991" i="3"/>
  <c r="CZ1991" i="3"/>
  <c r="CX1992" i="3"/>
  <c r="CY1992" i="3"/>
  <c r="CZ1992" i="3"/>
  <c r="CX1993" i="3"/>
  <c r="DA1993" i="3" s="1"/>
  <c r="CY1993" i="3"/>
  <c r="CZ1993" i="3"/>
  <c r="CX1994" i="3"/>
  <c r="CY1994" i="3"/>
  <c r="CZ1994" i="3"/>
  <c r="CX1995" i="3"/>
  <c r="CY1995" i="3"/>
  <c r="CZ1995" i="3"/>
  <c r="CX1996" i="3"/>
  <c r="DA1996" i="3" s="1"/>
  <c r="CY1996" i="3"/>
  <c r="CZ1996" i="3"/>
  <c r="CX1997" i="3"/>
  <c r="DA1997" i="3" s="1"/>
  <c r="CY1997" i="3"/>
  <c r="CZ1997" i="3"/>
  <c r="CX1998" i="3"/>
  <c r="CY1998" i="3"/>
  <c r="CZ1998" i="3"/>
  <c r="CX1999" i="3"/>
  <c r="CY1999" i="3"/>
  <c r="CZ1999" i="3"/>
  <c r="CX2000" i="3"/>
  <c r="DA2000" i="3" s="1"/>
  <c r="CY2000" i="3"/>
  <c r="CZ2000" i="3"/>
  <c r="CX2001" i="3"/>
  <c r="DA2001" i="3" s="1"/>
  <c r="CY2001" i="3"/>
  <c r="CZ2001" i="3"/>
  <c r="CX2002" i="3"/>
  <c r="CY2002" i="3"/>
  <c r="CZ2002" i="3"/>
  <c r="CX2003" i="3"/>
  <c r="CY2003" i="3"/>
  <c r="CZ2003" i="3"/>
  <c r="CX2004" i="3"/>
  <c r="DA2004" i="3" s="1"/>
  <c r="CY2004" i="3"/>
  <c r="CZ2004" i="3"/>
  <c r="CX2005" i="3"/>
  <c r="CY2005" i="3"/>
  <c r="CZ2005" i="3"/>
  <c r="CX2006" i="3"/>
  <c r="DA2006" i="3" s="1"/>
  <c r="CY2006" i="3"/>
  <c r="CZ2006" i="3"/>
  <c r="CX2007" i="3"/>
  <c r="CY2007" i="3"/>
  <c r="CZ2007" i="3"/>
  <c r="CX2008" i="3"/>
  <c r="CY2008" i="3"/>
  <c r="CZ2008" i="3"/>
  <c r="CX2009" i="3"/>
  <c r="DA2009" i="3" s="1"/>
  <c r="CY2009" i="3"/>
  <c r="CZ2009" i="3"/>
  <c r="CX2010" i="3"/>
  <c r="DA2010" i="3" s="1"/>
  <c r="CY2010" i="3"/>
  <c r="CZ2010" i="3"/>
  <c r="CX2011" i="3"/>
  <c r="CY2011" i="3"/>
  <c r="CZ2011" i="3"/>
  <c r="CX2012" i="3"/>
  <c r="CY2012" i="3"/>
  <c r="CZ2012" i="3"/>
  <c r="CX2013" i="3"/>
  <c r="DA2013" i="3" s="1"/>
  <c r="CY2013" i="3"/>
  <c r="CZ2013" i="3"/>
  <c r="CX2014" i="3"/>
  <c r="CY2014" i="3"/>
  <c r="CZ2014" i="3"/>
  <c r="CX2015" i="3"/>
  <c r="DA2015" i="3" s="1"/>
  <c r="CY2015" i="3"/>
  <c r="CZ2015" i="3"/>
  <c r="CX2016" i="3"/>
  <c r="CY2016" i="3"/>
  <c r="CZ2016" i="3"/>
  <c r="CX2017" i="3"/>
  <c r="DA2017" i="3" s="1"/>
  <c r="CY2017" i="3"/>
  <c r="CZ2017" i="3"/>
  <c r="CX2018" i="3"/>
  <c r="DA2018" i="3" s="1"/>
  <c r="CY2018" i="3"/>
  <c r="CZ2018" i="3"/>
  <c r="CX2019" i="3"/>
  <c r="CY2019" i="3"/>
  <c r="CZ2019" i="3"/>
  <c r="CX2020" i="3"/>
  <c r="DA2020" i="3" s="1"/>
  <c r="CY2020" i="3"/>
  <c r="CZ2020" i="3"/>
  <c r="CX2021" i="3"/>
  <c r="CY2021" i="3"/>
  <c r="CZ2021" i="3"/>
  <c r="CX2022" i="3"/>
  <c r="CY2022" i="3"/>
  <c r="CZ2022" i="3"/>
  <c r="CX2023" i="3"/>
  <c r="DA2023" i="3" s="1"/>
  <c r="CY2023" i="3"/>
  <c r="CZ2023" i="3"/>
  <c r="CX2024" i="3"/>
  <c r="CY2024" i="3"/>
  <c r="CZ2024" i="3"/>
  <c r="CX2025" i="3"/>
  <c r="CY2025" i="3"/>
  <c r="CZ2025" i="3"/>
  <c r="CX2026" i="3"/>
  <c r="DA2026" i="3" s="1"/>
  <c r="CY2026" i="3"/>
  <c r="CZ2026" i="3"/>
  <c r="CX2027" i="3"/>
  <c r="DA2027" i="3" s="1"/>
  <c r="CY2027" i="3"/>
  <c r="CZ2027" i="3"/>
  <c r="CX2028" i="3"/>
  <c r="CY2028" i="3"/>
  <c r="CZ2028" i="3"/>
  <c r="CX2029" i="3"/>
  <c r="CY2029" i="3"/>
  <c r="CZ2029" i="3"/>
  <c r="CX2030" i="3"/>
  <c r="DA2030" i="3" s="1"/>
  <c r="CY2030" i="3"/>
  <c r="CZ2030" i="3"/>
  <c r="CX2031" i="3"/>
  <c r="CY2031" i="3"/>
  <c r="CZ2031" i="3"/>
  <c r="CX2032" i="3"/>
  <c r="DA2032" i="3" s="1"/>
  <c r="CY2032" i="3"/>
  <c r="CZ2032" i="3"/>
  <c r="CX2033" i="3"/>
  <c r="CY2033" i="3"/>
  <c r="CZ2033" i="3"/>
  <c r="CX2034" i="3"/>
  <c r="CY2034" i="3"/>
  <c r="CZ2034" i="3"/>
  <c r="CX2035" i="3"/>
  <c r="DA2035" i="3" s="1"/>
  <c r="CY2035" i="3"/>
  <c r="CZ2035" i="3"/>
  <c r="CX2036" i="3"/>
  <c r="DA2036" i="3" s="1"/>
  <c r="CY2036" i="3"/>
  <c r="CZ2036" i="3"/>
  <c r="CX2037" i="3"/>
  <c r="CY2037" i="3"/>
  <c r="CZ2037" i="3"/>
  <c r="CX2038" i="3"/>
  <c r="DA2038" i="3" s="1"/>
  <c r="CY2038" i="3"/>
  <c r="CZ2038" i="3"/>
  <c r="CX2039" i="3"/>
  <c r="DA2039" i="3" s="1"/>
  <c r="CY2039" i="3"/>
  <c r="CZ2039" i="3"/>
  <c r="CX2040" i="3"/>
  <c r="CY2040" i="3"/>
  <c r="CZ2040" i="3"/>
  <c r="CX2041" i="3"/>
  <c r="DA2041" i="3" s="1"/>
  <c r="CY2041" i="3"/>
  <c r="CZ2041" i="3"/>
  <c r="CX2042" i="3"/>
  <c r="DA2042" i="3" s="1"/>
  <c r="CY2042" i="3"/>
  <c r="CZ2042" i="3"/>
  <c r="CX2043" i="3"/>
  <c r="CY2043" i="3"/>
  <c r="CZ2043" i="3"/>
  <c r="CX2044" i="3"/>
  <c r="CY2044" i="3"/>
  <c r="CZ2044" i="3"/>
  <c r="CX2045" i="3"/>
  <c r="DA2045" i="3" s="1"/>
  <c r="CY2045" i="3"/>
  <c r="CZ2045" i="3"/>
  <c r="CX2046" i="3"/>
  <c r="CY2046" i="3"/>
  <c r="CZ2046" i="3"/>
  <c r="CX2047" i="3"/>
  <c r="CY2047" i="3"/>
  <c r="CZ2047" i="3"/>
  <c r="CX2048" i="3"/>
  <c r="DA2048" i="3" s="1"/>
  <c r="CY2048" i="3"/>
  <c r="CZ2048" i="3"/>
  <c r="CX2049" i="3"/>
  <c r="DA2049" i="3" s="1"/>
  <c r="CY2049" i="3"/>
  <c r="CZ2049" i="3"/>
  <c r="CX2050" i="3"/>
  <c r="CY2050" i="3"/>
  <c r="CZ2050" i="3"/>
  <c r="CX2051" i="3"/>
  <c r="DA2051" i="3" s="1"/>
  <c r="CY2051" i="3"/>
  <c r="CZ2051" i="3"/>
  <c r="CX2052" i="3"/>
  <c r="DA2052" i="3" s="1"/>
  <c r="CY2052" i="3"/>
  <c r="CZ2052" i="3"/>
  <c r="CX2053" i="3"/>
  <c r="CY2053" i="3"/>
  <c r="CZ2053" i="3"/>
  <c r="CX2054" i="3"/>
  <c r="DA2054" i="3" s="1"/>
  <c r="CY2054" i="3"/>
  <c r="CZ2054" i="3"/>
  <c r="CX2055" i="3"/>
  <c r="CY2055" i="3"/>
  <c r="CZ2055" i="3"/>
  <c r="CX2056" i="3"/>
  <c r="CY2056" i="3"/>
  <c r="CZ2056" i="3"/>
  <c r="CX2057" i="3"/>
  <c r="DA2057" i="3" s="1"/>
  <c r="CY2057" i="3"/>
  <c r="CZ2057" i="3"/>
  <c r="CX2058" i="3"/>
  <c r="DA2058" i="3" s="1"/>
  <c r="CY2058" i="3"/>
  <c r="CZ2058" i="3"/>
  <c r="CX2059" i="3"/>
  <c r="CY2059" i="3"/>
  <c r="CZ2059" i="3"/>
  <c r="CX2060" i="3"/>
  <c r="DA2060" i="3" s="1"/>
  <c r="CY2060" i="3"/>
  <c r="CZ2060" i="3"/>
  <c r="CX2061" i="3"/>
  <c r="DA2061" i="3" s="1"/>
  <c r="CY2061" i="3"/>
  <c r="CZ2061" i="3"/>
  <c r="CX2062" i="3"/>
  <c r="CY2062" i="3"/>
  <c r="CZ2062" i="3"/>
  <c r="CX2063" i="3"/>
  <c r="DA2063" i="3" s="1"/>
  <c r="CY2063" i="3"/>
  <c r="CZ2063" i="3"/>
  <c r="CX2064" i="3"/>
  <c r="CY2064" i="3"/>
  <c r="CZ2064" i="3"/>
  <c r="CX2065" i="3"/>
  <c r="DA2065" i="3" s="1"/>
  <c r="CY2065" i="3"/>
  <c r="CZ2065" i="3"/>
  <c r="CX2066" i="3"/>
  <c r="CY2066" i="3"/>
  <c r="CZ2066" i="3"/>
  <c r="CX2067" i="3"/>
  <c r="DA2067" i="3" s="1"/>
  <c r="CY2067" i="3"/>
  <c r="CZ2067" i="3"/>
  <c r="CX2068" i="3"/>
  <c r="DA2068" i="3" s="1"/>
  <c r="CY2068" i="3"/>
  <c r="CZ2068" i="3"/>
  <c r="CX2069" i="3"/>
  <c r="CY2069" i="3"/>
  <c r="CZ2069" i="3"/>
  <c r="CX2070" i="3"/>
  <c r="DA2070" i="3" s="1"/>
  <c r="CY2070" i="3"/>
  <c r="CZ2070" i="3"/>
  <c r="CX2071" i="3"/>
  <c r="CY2071" i="3"/>
  <c r="CZ2071" i="3"/>
  <c r="CX2072" i="3"/>
  <c r="DA2072" i="3" s="1"/>
  <c r="CY2072" i="3"/>
  <c r="CZ2072" i="3"/>
  <c r="CX2073" i="3"/>
  <c r="DA2073" i="3" s="1"/>
  <c r="CY2073" i="3"/>
  <c r="CZ2073" i="3"/>
  <c r="CX2074" i="3"/>
  <c r="CY2074" i="3"/>
  <c r="CZ2074" i="3"/>
  <c r="CX2075" i="3"/>
  <c r="DA2075" i="3" s="1"/>
  <c r="CY2075" i="3"/>
  <c r="CZ2075" i="3"/>
  <c r="CX2076" i="3"/>
  <c r="DA2076" i="3" s="1"/>
  <c r="CY2076" i="3"/>
  <c r="CZ2076" i="3"/>
  <c r="CX2077" i="3"/>
  <c r="CY2077" i="3"/>
  <c r="CZ2077" i="3"/>
  <c r="CX2078" i="3"/>
  <c r="CY2078" i="3"/>
  <c r="CZ2078" i="3"/>
  <c r="CX2079" i="3"/>
  <c r="DA2079" i="3" s="1"/>
  <c r="CY2079" i="3"/>
  <c r="CZ2079" i="3"/>
  <c r="CX2080" i="3"/>
  <c r="CY2080" i="3"/>
  <c r="CZ2080" i="3"/>
  <c r="CX2081" i="3"/>
  <c r="CY2081" i="3"/>
  <c r="CZ2081" i="3"/>
  <c r="CX2082" i="3"/>
  <c r="DA2082" i="3" s="1"/>
  <c r="CY2082" i="3"/>
  <c r="CZ2082" i="3"/>
  <c r="CX2083" i="3"/>
  <c r="CY2083" i="3"/>
  <c r="CZ2083" i="3"/>
  <c r="CX2084" i="3"/>
  <c r="DA2084" i="3" s="1"/>
  <c r="CY2084" i="3"/>
  <c r="CZ2084" i="3"/>
  <c r="CX2085" i="3"/>
  <c r="CY2085" i="3"/>
  <c r="CZ2085" i="3"/>
  <c r="CX2086" i="3"/>
  <c r="CY2086" i="3"/>
  <c r="CZ2086" i="3"/>
  <c r="CX2087" i="3"/>
  <c r="DA2087" i="3" s="1"/>
  <c r="CY2087" i="3"/>
  <c r="CZ2087" i="3"/>
  <c r="CX2088" i="3"/>
  <c r="CY2088" i="3"/>
  <c r="CZ2088" i="3"/>
  <c r="CX2089" i="3"/>
  <c r="DA2089" i="3" s="1"/>
  <c r="CY2089" i="3"/>
  <c r="CZ2089" i="3"/>
  <c r="CX2090" i="3"/>
  <c r="CY2090" i="3"/>
  <c r="CZ2090" i="3"/>
  <c r="CX2091" i="3"/>
  <c r="CY2091" i="3"/>
  <c r="CZ2091" i="3"/>
  <c r="CX2092" i="3"/>
  <c r="DA2092" i="3" s="1"/>
  <c r="CY2092" i="3"/>
  <c r="CZ2092" i="3"/>
  <c r="CX2093" i="3"/>
  <c r="CY2093" i="3"/>
  <c r="CZ2093" i="3"/>
  <c r="CX2094" i="3"/>
  <c r="CY2094" i="3"/>
  <c r="CZ2094" i="3"/>
  <c r="CX2095" i="3"/>
  <c r="DA2095" i="3" s="1"/>
  <c r="CY2095" i="3"/>
  <c r="CZ2095" i="3"/>
  <c r="CX2096" i="3"/>
  <c r="DA2096" i="3" s="1"/>
  <c r="CY2096" i="3"/>
  <c r="CZ2096" i="3"/>
  <c r="CX2097" i="3"/>
  <c r="CY2097" i="3"/>
  <c r="CZ2097" i="3"/>
  <c r="CX2098" i="3"/>
  <c r="CY2098" i="3"/>
  <c r="CZ2098" i="3"/>
  <c r="CX2099" i="3"/>
  <c r="DA2099" i="3" s="1"/>
  <c r="CY2099" i="3"/>
  <c r="CZ2099" i="3"/>
  <c r="CX2100" i="3"/>
  <c r="CY2100" i="3"/>
  <c r="CZ2100" i="3"/>
  <c r="CX2101" i="3"/>
  <c r="DA2101" i="3" s="1"/>
  <c r="CY2101" i="3"/>
  <c r="CZ2101" i="3"/>
  <c r="CX2102" i="3"/>
  <c r="DA2102" i="3" s="1"/>
  <c r="CY2102" i="3"/>
  <c r="CZ2102" i="3"/>
  <c r="CX2103" i="3"/>
  <c r="CY2103" i="3"/>
  <c r="CZ2103" i="3"/>
  <c r="CX2104" i="3"/>
  <c r="CY2104" i="3"/>
  <c r="CZ2104" i="3"/>
  <c r="CX2105" i="3"/>
  <c r="DA2105" i="3" s="1"/>
  <c r="CY2105" i="3"/>
  <c r="CZ2105" i="3"/>
  <c r="CX2106" i="3"/>
  <c r="DA2106" i="3" s="1"/>
  <c r="CY2106" i="3"/>
  <c r="CZ2106" i="3"/>
  <c r="CX2107" i="3"/>
  <c r="CY2107" i="3"/>
  <c r="CZ2107" i="3"/>
  <c r="CX2108" i="3"/>
  <c r="DA2108" i="3" s="1"/>
  <c r="CY2108" i="3"/>
  <c r="CZ2108" i="3"/>
  <c r="CX2109" i="3"/>
  <c r="CY2109" i="3"/>
  <c r="CZ2109" i="3"/>
  <c r="CX2110" i="3"/>
  <c r="DA2110" i="3" s="1"/>
  <c r="CY2110" i="3"/>
  <c r="CZ2110" i="3"/>
  <c r="CX2111" i="3"/>
  <c r="CY2111" i="3"/>
  <c r="CZ2111" i="3"/>
  <c r="CX2112" i="3"/>
  <c r="DA2112" i="3" s="1"/>
  <c r="CY2112" i="3"/>
  <c r="CZ2112" i="3"/>
  <c r="CX2113" i="3"/>
  <c r="CY2113" i="3"/>
  <c r="CZ2113" i="3"/>
  <c r="CX2114" i="3"/>
  <c r="CY2114" i="3"/>
  <c r="CZ2114" i="3"/>
  <c r="CX2115" i="3"/>
  <c r="DA2115" i="3" s="1"/>
  <c r="CY2115" i="3"/>
  <c r="CZ2115" i="3"/>
  <c r="CX2116" i="3"/>
  <c r="CY2116" i="3"/>
  <c r="CZ2116" i="3"/>
  <c r="CX2117" i="3"/>
  <c r="DA2117" i="3" s="1"/>
  <c r="CY2117" i="3"/>
  <c r="CZ2117" i="3"/>
  <c r="CX2118" i="3"/>
  <c r="CY2118" i="3"/>
  <c r="CZ2118" i="3"/>
  <c r="CX2119" i="3"/>
  <c r="CY2119" i="3"/>
  <c r="CZ2119" i="3"/>
  <c r="CX2120" i="3"/>
  <c r="CY2120" i="3"/>
  <c r="CZ2120" i="3"/>
  <c r="CX2121" i="3"/>
  <c r="DA2121" i="3" s="1"/>
  <c r="CY2121" i="3"/>
  <c r="CZ2121" i="3"/>
  <c r="CX2122" i="3"/>
  <c r="CY2122" i="3"/>
  <c r="CZ2122" i="3"/>
  <c r="CX2123" i="3"/>
  <c r="CY2123" i="3"/>
  <c r="CZ2123" i="3"/>
  <c r="CX2124" i="3"/>
  <c r="DA2124" i="3" s="1"/>
  <c r="CY2124" i="3"/>
  <c r="CZ2124" i="3"/>
  <c r="CX2125" i="3"/>
  <c r="DA2125" i="3" s="1"/>
  <c r="CY2125" i="3"/>
  <c r="CZ2125" i="3"/>
  <c r="CX2126" i="3"/>
  <c r="CY2126" i="3"/>
  <c r="CZ2126" i="3"/>
  <c r="CX2127" i="3"/>
  <c r="CY2127" i="3"/>
  <c r="CZ2127" i="3"/>
  <c r="CX2128" i="3"/>
  <c r="DA2128" i="3" s="1"/>
  <c r="CY2128" i="3"/>
  <c r="CZ2128" i="3"/>
  <c r="CX2129" i="3"/>
  <c r="DA2129" i="3" s="1"/>
  <c r="CY2129" i="3"/>
  <c r="CZ2129" i="3"/>
  <c r="CX2130" i="3"/>
  <c r="CY2130" i="3"/>
  <c r="CZ2130" i="3"/>
  <c r="CX2131" i="3"/>
  <c r="DA2131" i="3" s="1"/>
  <c r="CY2131" i="3"/>
  <c r="CZ2131" i="3"/>
  <c r="CX2132" i="3"/>
  <c r="DA2132" i="3" s="1"/>
  <c r="CY2132" i="3"/>
  <c r="CZ2132" i="3"/>
  <c r="CX2133" i="3"/>
  <c r="CY2133" i="3"/>
  <c r="CZ2133" i="3"/>
  <c r="CX2134" i="3"/>
  <c r="DA2134" i="3" s="1"/>
  <c r="CY2134" i="3"/>
  <c r="CZ2134" i="3"/>
  <c r="CX2135" i="3"/>
  <c r="DA2135" i="3" s="1"/>
  <c r="CY2135" i="3"/>
  <c r="CZ2135" i="3"/>
  <c r="CX2136" i="3"/>
  <c r="CY2136" i="3"/>
  <c r="CZ2136" i="3"/>
  <c r="CX2137" i="3"/>
  <c r="DA2137" i="3" s="1"/>
  <c r="CY2137" i="3"/>
  <c r="CZ2137" i="3"/>
  <c r="CX2138" i="3"/>
  <c r="CY2138" i="3"/>
  <c r="CZ2138" i="3"/>
  <c r="CX2139" i="3"/>
  <c r="DA2139" i="3" s="1"/>
  <c r="CY2139" i="3"/>
  <c r="CZ2139" i="3"/>
  <c r="CX2140" i="3"/>
  <c r="CY2140" i="3"/>
  <c r="CZ2140" i="3"/>
  <c r="CX2141" i="3"/>
  <c r="DA2141" i="3" s="1"/>
  <c r="CY2141" i="3"/>
  <c r="CZ2141" i="3"/>
  <c r="CX2142" i="3"/>
  <c r="CY2142" i="3"/>
  <c r="CZ2142" i="3"/>
  <c r="CX2143" i="3"/>
  <c r="DA2143" i="3" s="1"/>
  <c r="CY2143" i="3"/>
  <c r="CZ2143" i="3"/>
  <c r="CX2144" i="3"/>
  <c r="CY2144" i="3"/>
  <c r="CZ2144" i="3"/>
  <c r="CX2145" i="3"/>
  <c r="DA2145" i="3" s="1"/>
  <c r="CY2145" i="3"/>
  <c r="CZ2145" i="3"/>
  <c r="CX2146" i="3"/>
  <c r="DA2146" i="3" s="1"/>
  <c r="CY2146" i="3"/>
  <c r="CZ2146" i="3"/>
  <c r="CX2147" i="3"/>
  <c r="CY2147" i="3"/>
  <c r="CZ2147" i="3"/>
  <c r="CX2148" i="3"/>
  <c r="DA2148" i="3" s="1"/>
  <c r="CY2148" i="3"/>
  <c r="CZ2148" i="3"/>
  <c r="CX2149" i="3"/>
  <c r="CY2149" i="3"/>
  <c r="CZ2149" i="3"/>
  <c r="CX2150" i="3"/>
  <c r="CY2150" i="3"/>
  <c r="CZ2150" i="3"/>
  <c r="CX2151" i="3"/>
  <c r="DA2151" i="3" s="1"/>
  <c r="CY2151" i="3"/>
  <c r="CZ2151" i="3"/>
  <c r="CX2152" i="3"/>
  <c r="CY2152" i="3"/>
  <c r="CZ2152" i="3"/>
  <c r="CX2153" i="3"/>
  <c r="DA2153" i="3" s="1"/>
  <c r="CY2153" i="3"/>
  <c r="CZ2153" i="3"/>
  <c r="CX2154" i="3"/>
  <c r="DA2154" i="3" s="1"/>
  <c r="CY2154" i="3"/>
  <c r="CZ2154" i="3"/>
  <c r="CX2155" i="3"/>
  <c r="CY2155" i="3"/>
  <c r="CZ2155" i="3"/>
  <c r="CX2156" i="3"/>
  <c r="DA2156" i="3" s="1"/>
  <c r="CY2156" i="3"/>
  <c r="CZ2156" i="3"/>
  <c r="CX2157" i="3"/>
  <c r="CY2157" i="3"/>
  <c r="CZ2157" i="3"/>
  <c r="CX2158" i="3"/>
  <c r="DA2158" i="3" s="1"/>
  <c r="CY2158" i="3"/>
  <c r="CZ2158" i="3"/>
  <c r="CX2159" i="3"/>
  <c r="CY2159" i="3"/>
  <c r="CZ2159" i="3"/>
  <c r="CX2160" i="3"/>
  <c r="DA2160" i="3" s="1"/>
  <c r="CY2160" i="3"/>
  <c r="CZ2160" i="3"/>
  <c r="CX2161" i="3"/>
  <c r="DA2161" i="3" s="1"/>
  <c r="CY2161" i="3"/>
  <c r="CZ2161" i="3"/>
  <c r="CX2162" i="3"/>
  <c r="CY2162" i="3"/>
  <c r="CZ2162" i="3"/>
  <c r="CX2163" i="3"/>
  <c r="CY2163" i="3"/>
  <c r="CZ2163" i="3"/>
  <c r="CX2164" i="3"/>
  <c r="DA2164" i="3" s="1"/>
  <c r="CY2164" i="3"/>
  <c r="CZ2164" i="3"/>
  <c r="CX2165" i="3"/>
  <c r="CY2165" i="3"/>
  <c r="CZ2165" i="3"/>
  <c r="CX2166" i="3"/>
  <c r="CY2166" i="3"/>
  <c r="CZ2166" i="3"/>
  <c r="CX2167" i="3"/>
  <c r="DA2167" i="3" s="1"/>
  <c r="CY2167" i="3"/>
  <c r="CZ2167" i="3"/>
  <c r="CX2168" i="3"/>
  <c r="CY2168" i="3"/>
  <c r="CZ2168" i="3"/>
  <c r="CX2169" i="3"/>
  <c r="DA2169" i="3" s="1"/>
  <c r="CY2169" i="3"/>
  <c r="CZ2169" i="3"/>
  <c r="CX2170" i="3"/>
  <c r="DA2170" i="3" s="1"/>
  <c r="CY2170" i="3"/>
  <c r="CZ2170" i="3"/>
  <c r="CX2171" i="3"/>
  <c r="CY2171" i="3"/>
  <c r="CZ2171" i="3"/>
  <c r="CX2172" i="3"/>
  <c r="CY2172" i="3"/>
  <c r="CZ2172" i="3"/>
  <c r="CX2173" i="3"/>
  <c r="DA2173" i="3" s="1"/>
  <c r="CY2173" i="3"/>
  <c r="CZ2173" i="3"/>
  <c r="CX2174" i="3"/>
  <c r="CY2174" i="3"/>
  <c r="CZ2174" i="3"/>
  <c r="CX2175" i="3"/>
  <c r="DA2175" i="3" s="1"/>
  <c r="CY2175" i="3"/>
  <c r="CZ2175" i="3"/>
  <c r="CX2176" i="3"/>
  <c r="DA2176" i="3" s="1"/>
  <c r="CY2176" i="3"/>
  <c r="CZ2176" i="3"/>
  <c r="CX2177" i="3"/>
  <c r="CY2177" i="3"/>
  <c r="CZ2177" i="3"/>
  <c r="CX2178" i="3"/>
  <c r="CY2178" i="3"/>
  <c r="CZ2178" i="3"/>
  <c r="CX2179" i="3"/>
  <c r="DA2179" i="3" s="1"/>
  <c r="CY2179" i="3"/>
  <c r="CZ2179" i="3"/>
  <c r="CX2180" i="3"/>
  <c r="CY2180" i="3"/>
  <c r="CZ2180" i="3"/>
  <c r="CX2181" i="3"/>
  <c r="DA2181" i="3" s="1"/>
  <c r="CY2181" i="3"/>
  <c r="CZ2181" i="3"/>
  <c r="CX2182" i="3"/>
  <c r="CY2182" i="3"/>
  <c r="CZ2182" i="3"/>
  <c r="CX2183" i="3"/>
  <c r="DA2183" i="3" s="1"/>
  <c r="CY2183" i="3"/>
  <c r="CZ2183" i="3"/>
  <c r="CX2184" i="3"/>
  <c r="CY2184" i="3"/>
  <c r="CZ2184" i="3"/>
  <c r="CX2185" i="3"/>
  <c r="DA2185" i="3" s="1"/>
  <c r="CY2185" i="3"/>
  <c r="CZ2185" i="3"/>
  <c r="CX2186" i="3"/>
  <c r="CY2186" i="3"/>
  <c r="CZ2186" i="3"/>
  <c r="CX2187" i="3"/>
  <c r="DA2187" i="3" s="1"/>
  <c r="CY2187" i="3"/>
  <c r="CZ2187" i="3"/>
  <c r="CX2188" i="3"/>
  <c r="CY2188" i="3"/>
  <c r="CZ2188" i="3"/>
  <c r="CX2189" i="3"/>
  <c r="DA2189" i="3" s="1"/>
  <c r="CY2189" i="3"/>
  <c r="CZ2189" i="3"/>
  <c r="CX2190" i="3"/>
  <c r="CY2190" i="3"/>
  <c r="CZ2190" i="3"/>
  <c r="CX2191" i="3"/>
  <c r="DA2191" i="3" s="1"/>
  <c r="CY2191" i="3"/>
  <c r="CZ2191" i="3"/>
  <c r="CX2192" i="3"/>
  <c r="CY2192" i="3"/>
  <c r="CZ2192" i="3"/>
  <c r="CX2193" i="3"/>
  <c r="DA2193" i="3" s="1"/>
  <c r="CY2193" i="3"/>
  <c r="CZ2193" i="3"/>
  <c r="CX2194" i="3"/>
  <c r="DA2194" i="3" s="1"/>
  <c r="CY2194" i="3"/>
  <c r="CZ2194" i="3"/>
  <c r="CX2195" i="3"/>
  <c r="CY2195" i="3"/>
  <c r="CZ2195" i="3"/>
  <c r="CX2196" i="3"/>
  <c r="DA2196" i="3" s="1"/>
  <c r="CY2196" i="3"/>
  <c r="CZ2196" i="3"/>
  <c r="CX2197" i="3"/>
  <c r="CY2197" i="3"/>
  <c r="CZ2197" i="3"/>
  <c r="CX2198" i="3"/>
  <c r="CY2198" i="3"/>
  <c r="CZ2198" i="3"/>
  <c r="CX2199" i="3"/>
  <c r="DA2199" i="3" s="1"/>
  <c r="CY2199" i="3"/>
  <c r="CZ2199" i="3"/>
  <c r="CX2200" i="3"/>
  <c r="DA2200" i="3" s="1"/>
  <c r="CY2200" i="3"/>
  <c r="CZ2200" i="3"/>
  <c r="CX2201" i="3"/>
  <c r="CY2201" i="3"/>
  <c r="CZ2201" i="3"/>
  <c r="CX2202" i="3"/>
  <c r="CY2202" i="3"/>
  <c r="CZ2202" i="3"/>
  <c r="CX2203" i="3"/>
  <c r="DA2203" i="3" s="1"/>
  <c r="CY2203" i="3"/>
  <c r="CZ2203" i="3"/>
  <c r="CX2204" i="3"/>
  <c r="DA2204" i="3" s="1"/>
  <c r="CY2204" i="3"/>
  <c r="CZ2204" i="3"/>
  <c r="CX2205" i="3"/>
  <c r="CY2205" i="3"/>
  <c r="CZ2205" i="3"/>
  <c r="CX2206" i="3"/>
  <c r="DA2206" i="3" s="1"/>
  <c r="CY2206" i="3"/>
  <c r="CZ2206" i="3"/>
  <c r="CX2207" i="3"/>
  <c r="CY2207" i="3"/>
  <c r="CZ2207" i="3"/>
  <c r="CX2208" i="3"/>
  <c r="DA2208" i="3" s="1"/>
  <c r="CY2208" i="3"/>
  <c r="CZ2208" i="3"/>
  <c r="CX2209" i="3"/>
  <c r="CY2209" i="3"/>
  <c r="CZ2209" i="3"/>
  <c r="CX2210" i="3"/>
  <c r="CY2210" i="3"/>
  <c r="CZ2210" i="3"/>
  <c r="CX2211" i="3"/>
  <c r="DA2211" i="3" s="1"/>
  <c r="CY2211" i="3"/>
  <c r="CZ2211" i="3"/>
  <c r="CX2212" i="3"/>
  <c r="CY2212" i="3"/>
  <c r="CZ2212" i="3"/>
  <c r="CX2213" i="3"/>
  <c r="DA2213" i="3" s="1"/>
  <c r="CY2213" i="3"/>
  <c r="CZ2213" i="3"/>
  <c r="CX2214" i="3"/>
  <c r="DA2214" i="3" s="1"/>
  <c r="CY2214" i="3"/>
  <c r="CZ2214" i="3"/>
  <c r="CX2215" i="3"/>
  <c r="DA2215" i="3" s="1"/>
  <c r="CY2215" i="3"/>
  <c r="CZ2215" i="3"/>
  <c r="CX2216" i="3"/>
  <c r="CY2216" i="3"/>
  <c r="CZ2216" i="3"/>
  <c r="CX2217" i="3"/>
  <c r="DA2217" i="3" s="1"/>
  <c r="CY2217" i="3"/>
  <c r="CZ2217" i="3"/>
  <c r="CX2218" i="3"/>
  <c r="CY2218" i="3"/>
  <c r="CZ2218" i="3"/>
  <c r="CX2219" i="3"/>
  <c r="DA2219" i="3" s="1"/>
  <c r="CY2219" i="3"/>
  <c r="CZ2219" i="3"/>
  <c r="CX2220" i="3"/>
  <c r="DA2220" i="3" s="1"/>
  <c r="CY2220" i="3"/>
  <c r="CZ2220" i="3"/>
  <c r="CX2221" i="3"/>
  <c r="CY2221" i="3"/>
  <c r="CZ2221" i="3"/>
  <c r="CX2222" i="3"/>
  <c r="CY2222" i="3"/>
  <c r="CZ2222" i="3"/>
  <c r="CX2223" i="3"/>
  <c r="DA2223" i="3" s="1"/>
  <c r="CY2223" i="3"/>
  <c r="CZ2223" i="3"/>
  <c r="CX2224" i="3"/>
  <c r="DA2224" i="3" s="1"/>
  <c r="CY2224" i="3"/>
  <c r="CZ2224" i="3"/>
  <c r="CX2225" i="3"/>
  <c r="CY2225" i="3"/>
  <c r="CZ2225" i="3"/>
  <c r="CX2226" i="3"/>
  <c r="DA2226" i="3" s="1"/>
  <c r="CY2226" i="3"/>
  <c r="CZ2226" i="3"/>
  <c r="CX2227" i="3"/>
  <c r="CY2227" i="3"/>
  <c r="CZ2227" i="3"/>
  <c r="CX2228" i="3"/>
  <c r="DA2228" i="3" s="1"/>
  <c r="CY2228" i="3"/>
  <c r="CZ2228" i="3"/>
  <c r="CX2229" i="3"/>
  <c r="CY2229" i="3"/>
  <c r="CZ2229" i="3"/>
  <c r="CX2230" i="3"/>
  <c r="CY2230" i="3"/>
  <c r="CZ2230" i="3"/>
  <c r="CX2231" i="3"/>
  <c r="DA2231" i="3" s="1"/>
  <c r="CY2231" i="3"/>
  <c r="CZ2231" i="3"/>
  <c r="CX2232" i="3"/>
  <c r="CY2232" i="3"/>
  <c r="CZ2232" i="3"/>
  <c r="CX2233" i="3"/>
  <c r="CY2233" i="3"/>
  <c r="CZ2233" i="3"/>
  <c r="CX2234" i="3"/>
  <c r="CY2234" i="3"/>
  <c r="CZ2234" i="3"/>
  <c r="CX2235" i="3"/>
  <c r="DA2235" i="3" s="1"/>
  <c r="CY2235" i="3"/>
  <c r="CZ2235" i="3"/>
  <c r="CX2236" i="3"/>
  <c r="CY2236" i="3"/>
  <c r="CZ2236" i="3"/>
  <c r="CX2237" i="3"/>
  <c r="DA2237" i="3" s="1"/>
  <c r="CY2237" i="3"/>
  <c r="CZ2237" i="3"/>
  <c r="CX2238" i="3"/>
  <c r="DA2238" i="3" s="1"/>
  <c r="CY2238" i="3"/>
  <c r="CZ2238" i="3"/>
  <c r="CX2239" i="3"/>
  <c r="CY2239" i="3"/>
  <c r="CZ2239" i="3"/>
  <c r="CX2240" i="3"/>
  <c r="DA2240" i="3" s="1"/>
  <c r="CY2240" i="3"/>
  <c r="CZ2240" i="3"/>
  <c r="CX2241" i="3"/>
  <c r="CY2241" i="3"/>
  <c r="CZ2241" i="3"/>
  <c r="CX2242" i="3"/>
  <c r="CY2242" i="3"/>
  <c r="CZ2242" i="3"/>
  <c r="CX2243" i="3"/>
  <c r="DA2243" i="3" s="1"/>
  <c r="CY2243" i="3"/>
  <c r="CZ2243" i="3"/>
  <c r="CX2244" i="3"/>
  <c r="DA2244" i="3" s="1"/>
  <c r="CY2244" i="3"/>
  <c r="CZ2244" i="3"/>
  <c r="CX2245" i="3"/>
  <c r="CY2245" i="3"/>
  <c r="CZ2245" i="3"/>
  <c r="CX2246" i="3"/>
  <c r="CY2246" i="3"/>
  <c r="CZ2246" i="3"/>
  <c r="CX2247" i="3"/>
  <c r="DA2247" i="3" s="1"/>
  <c r="CY2247" i="3"/>
  <c r="CZ2247" i="3"/>
  <c r="CX2248" i="3"/>
  <c r="DA2248" i="3" s="1"/>
  <c r="CY2248" i="3"/>
  <c r="CZ2248" i="3"/>
  <c r="CX2249" i="3"/>
  <c r="CY2249" i="3"/>
  <c r="CZ2249" i="3"/>
  <c r="CX2250" i="3"/>
  <c r="CY2250" i="3"/>
  <c r="CZ2250" i="3"/>
  <c r="CX2251" i="3"/>
  <c r="DA2251" i="3" s="1"/>
  <c r="CY2251" i="3"/>
  <c r="CZ2251" i="3"/>
  <c r="CX2252" i="3"/>
  <c r="DA2252" i="3" s="1"/>
  <c r="CY2252" i="3"/>
  <c r="CZ2252" i="3"/>
  <c r="CX2253" i="3"/>
  <c r="CY2253" i="3"/>
  <c r="CZ2253" i="3"/>
  <c r="CX2254" i="3"/>
  <c r="DA2254" i="3" s="1"/>
  <c r="CY2254" i="3"/>
  <c r="CZ2254" i="3"/>
  <c r="CX2255" i="3"/>
  <c r="CY2255" i="3"/>
  <c r="CZ2255" i="3"/>
  <c r="CX2256" i="3"/>
  <c r="CY2256" i="3"/>
  <c r="CZ2256" i="3"/>
  <c r="CX2257" i="3"/>
  <c r="DA2257" i="3" s="1"/>
  <c r="CY2257" i="3"/>
  <c r="CZ2257" i="3"/>
  <c r="CX2258" i="3"/>
  <c r="CY2258" i="3"/>
  <c r="CZ2258" i="3"/>
  <c r="CX2259" i="3"/>
  <c r="DA2259" i="3" s="1"/>
  <c r="CY2259" i="3"/>
  <c r="CZ2259" i="3"/>
  <c r="CX2260" i="3"/>
  <c r="CY2260" i="3"/>
  <c r="CZ2260" i="3"/>
  <c r="CX2261" i="3"/>
  <c r="DA2261" i="3" s="1"/>
  <c r="CY2261" i="3"/>
  <c r="CZ2261" i="3"/>
  <c r="CX2262" i="3"/>
  <c r="DA2262" i="3" s="1"/>
  <c r="CY2262" i="3"/>
  <c r="CZ2262" i="3"/>
  <c r="CX2263" i="3"/>
  <c r="CY2263" i="3"/>
  <c r="CZ2263" i="3"/>
  <c r="CX2264" i="3"/>
  <c r="DA2264" i="3" s="1"/>
  <c r="CY2264" i="3"/>
  <c r="CZ2264" i="3"/>
  <c r="CX2265" i="3"/>
  <c r="CY2265" i="3"/>
  <c r="CZ2265" i="3"/>
  <c r="CX2266" i="3"/>
  <c r="DA2266" i="3" s="1"/>
  <c r="CY2266" i="3"/>
  <c r="CZ2266" i="3"/>
  <c r="CX2267" i="3"/>
  <c r="CY2267" i="3"/>
  <c r="CZ2267" i="3"/>
  <c r="CX2268" i="3"/>
  <c r="DA2268" i="3" s="1"/>
  <c r="CY2268" i="3"/>
  <c r="CZ2268" i="3"/>
  <c r="CX2269" i="3"/>
  <c r="DA2269" i="3" s="1"/>
  <c r="CY2269" i="3"/>
  <c r="CZ2269" i="3"/>
  <c r="CX2270" i="3"/>
  <c r="CY2270" i="3"/>
  <c r="CZ2270" i="3"/>
  <c r="CX2271" i="3"/>
  <c r="DA2271" i="3" s="1"/>
  <c r="CY2271" i="3"/>
  <c r="CZ2271" i="3"/>
  <c r="CX2272" i="3"/>
  <c r="CY2272" i="3"/>
  <c r="CZ2272" i="3"/>
  <c r="CX2273" i="3"/>
  <c r="CY2273" i="3"/>
  <c r="CZ2273" i="3"/>
  <c r="CX2274" i="3"/>
  <c r="DA2274" i="3" s="1"/>
  <c r="CY2274" i="3"/>
  <c r="CZ2274" i="3"/>
  <c r="CX2275" i="3"/>
  <c r="CY2275" i="3"/>
  <c r="CZ2275" i="3"/>
  <c r="CX2276" i="3"/>
  <c r="DA2276" i="3" s="1"/>
  <c r="CY2276" i="3"/>
  <c r="CZ2276" i="3"/>
  <c r="CX2277" i="3"/>
  <c r="CY2277" i="3"/>
  <c r="CZ2277" i="3"/>
  <c r="CX2278" i="3"/>
  <c r="DA2278" i="3" s="1"/>
  <c r="CY2278" i="3"/>
  <c r="CZ2278" i="3"/>
  <c r="CX2279" i="3"/>
  <c r="CY2279" i="3"/>
  <c r="CZ2279" i="3"/>
  <c r="CX2280" i="3"/>
  <c r="DA2280" i="3" s="1"/>
  <c r="CY2280" i="3"/>
  <c r="CZ2280" i="3"/>
  <c r="CX2281" i="3"/>
  <c r="CY2281" i="3"/>
  <c r="CZ2281" i="3"/>
  <c r="CX2282" i="3"/>
  <c r="DA2282" i="3" s="1"/>
  <c r="CY2282" i="3"/>
  <c r="CZ2282" i="3"/>
  <c r="CX2283" i="3"/>
  <c r="CY2283" i="3"/>
  <c r="CZ2283" i="3"/>
  <c r="CX2284" i="3"/>
  <c r="DA2284" i="3" s="1"/>
  <c r="CY2284" i="3"/>
  <c r="CZ2284" i="3"/>
  <c r="CX2285" i="3"/>
  <c r="CY2285" i="3"/>
  <c r="CZ2285" i="3"/>
  <c r="CX2286" i="3"/>
  <c r="DA2286" i="3" s="1"/>
  <c r="CY2286" i="3"/>
  <c r="CZ2286" i="3"/>
  <c r="CX2287" i="3"/>
  <c r="DA2287" i="3" s="1"/>
  <c r="CY2287" i="3"/>
  <c r="CZ2287" i="3"/>
  <c r="CX2288" i="3"/>
  <c r="CY2288" i="3"/>
  <c r="CZ2288" i="3"/>
  <c r="CX2289" i="3"/>
  <c r="CY2289" i="3"/>
  <c r="CZ2289" i="3"/>
  <c r="CX2290" i="3"/>
  <c r="DA2290" i="3" s="1"/>
  <c r="CY2290" i="3"/>
  <c r="CZ2290" i="3"/>
  <c r="CX2291" i="3"/>
  <c r="DA2291" i="3" s="1"/>
  <c r="CY2291" i="3"/>
  <c r="CZ2291" i="3"/>
  <c r="CX2292" i="3"/>
  <c r="CY2292" i="3"/>
  <c r="CZ2292" i="3"/>
  <c r="CX2293" i="3"/>
  <c r="CY2293" i="3"/>
  <c r="CZ2293" i="3"/>
  <c r="CX2294" i="3"/>
  <c r="DA2294" i="3" s="1"/>
  <c r="CY2294" i="3"/>
  <c r="CZ2294" i="3"/>
  <c r="CX2295" i="3"/>
  <c r="CY2295" i="3"/>
  <c r="CZ2295" i="3"/>
  <c r="CX2296" i="3"/>
  <c r="DA2296" i="3" s="1"/>
  <c r="CY2296" i="3"/>
  <c r="CZ2296" i="3"/>
  <c r="CX2297" i="3"/>
  <c r="CY2297" i="3"/>
  <c r="CZ2297" i="3"/>
  <c r="CX2298" i="3"/>
  <c r="DA2298" i="3" s="1"/>
  <c r="CY2298" i="3"/>
  <c r="CZ2298" i="3"/>
  <c r="CX2299" i="3"/>
  <c r="CY2299" i="3"/>
  <c r="CZ2299" i="3"/>
  <c r="CX2300" i="3"/>
  <c r="DA2300" i="3" s="1"/>
  <c r="CY2300" i="3"/>
  <c r="CZ2300" i="3"/>
  <c r="CX2301" i="3"/>
  <c r="CY2301" i="3"/>
  <c r="CZ2301" i="3"/>
  <c r="CX2302" i="3"/>
  <c r="DA2302" i="3" s="1"/>
  <c r="CY2302" i="3"/>
  <c r="CZ2302" i="3"/>
  <c r="CX2303" i="3"/>
  <c r="CY2303" i="3"/>
  <c r="CZ2303" i="3"/>
  <c r="CX2304" i="3"/>
  <c r="CY2304" i="3"/>
  <c r="CZ2304" i="3"/>
  <c r="CX2305" i="3"/>
  <c r="DA2305" i="3" s="1"/>
  <c r="CY2305" i="3"/>
  <c r="CZ2305" i="3"/>
  <c r="CX2306" i="3"/>
  <c r="DA2306" i="3" s="1"/>
  <c r="CY2306" i="3"/>
  <c r="CZ2306" i="3"/>
  <c r="CX2307" i="3"/>
  <c r="CY2307" i="3"/>
  <c r="CZ2307" i="3"/>
  <c r="CX2308" i="3"/>
  <c r="DA2308" i="3" s="1"/>
  <c r="CY2308" i="3"/>
  <c r="CZ2308" i="3"/>
  <c r="CX2309" i="3"/>
  <c r="CY2309" i="3"/>
  <c r="CZ2309" i="3"/>
  <c r="CX2310" i="3"/>
  <c r="DA2310" i="3" s="1"/>
  <c r="CY2310" i="3"/>
  <c r="CZ2310" i="3"/>
  <c r="CX2311" i="3"/>
  <c r="CY2311" i="3"/>
  <c r="CZ2311" i="3"/>
  <c r="CX2312" i="3"/>
  <c r="CY2312" i="3"/>
  <c r="CZ2312" i="3"/>
  <c r="CX2313" i="3"/>
  <c r="DA2313" i="3" s="1"/>
  <c r="CY2313" i="3"/>
  <c r="CZ2313" i="3"/>
  <c r="CX2314" i="3"/>
  <c r="DA2314" i="3" s="1"/>
  <c r="CY2314" i="3"/>
  <c r="CZ2314" i="3"/>
  <c r="CX2315" i="3"/>
  <c r="CY2315" i="3"/>
  <c r="CZ2315" i="3"/>
  <c r="CX2316" i="3"/>
  <c r="DA2316" i="3" s="1"/>
  <c r="CY2316" i="3"/>
  <c r="CZ2316" i="3"/>
  <c r="CX2317" i="3"/>
  <c r="CY2317" i="3"/>
  <c r="CZ2317" i="3"/>
  <c r="CX2318" i="3"/>
  <c r="DA2318" i="3" s="1"/>
  <c r="CY2318" i="3"/>
  <c r="CZ2318" i="3"/>
  <c r="CX2319" i="3"/>
  <c r="CY2319" i="3"/>
  <c r="CZ2319" i="3"/>
  <c r="CX2320" i="3"/>
  <c r="DA2320" i="3" s="1"/>
  <c r="CY2320" i="3"/>
  <c r="CZ2320" i="3"/>
  <c r="CX2321" i="3"/>
  <c r="CY2321" i="3"/>
  <c r="CZ2321" i="3"/>
  <c r="CX2322" i="3"/>
  <c r="CY2322" i="3"/>
  <c r="CZ2322" i="3"/>
  <c r="CX2323" i="3"/>
  <c r="DA2323" i="3" s="1"/>
  <c r="CY2323" i="3"/>
  <c r="CZ2323" i="3"/>
  <c r="CX2324" i="3"/>
  <c r="CY2324" i="3"/>
  <c r="CZ2324" i="3"/>
  <c r="CX2325" i="3"/>
  <c r="DA2325" i="3" s="1"/>
  <c r="CY2325" i="3"/>
  <c r="CZ2325" i="3"/>
  <c r="CX2326" i="3"/>
  <c r="DA2326" i="3" s="1"/>
  <c r="CY2326" i="3"/>
  <c r="CZ2326" i="3"/>
  <c r="CX2327" i="3"/>
  <c r="CY2327" i="3"/>
  <c r="CZ2327" i="3"/>
  <c r="CX2328" i="3"/>
  <c r="DA2328" i="3" s="1"/>
  <c r="CY2328" i="3"/>
  <c r="CZ2328" i="3"/>
  <c r="CX2329" i="3"/>
  <c r="CY2329" i="3"/>
  <c r="CZ2329" i="3"/>
  <c r="CX2330" i="3"/>
  <c r="CY2330" i="3"/>
  <c r="CZ2330" i="3"/>
  <c r="CX2331" i="3"/>
  <c r="DA2331" i="3" s="1"/>
  <c r="CY2331" i="3"/>
  <c r="CZ2331" i="3"/>
  <c r="CX2332" i="3"/>
  <c r="CY2332" i="3"/>
  <c r="CZ2332" i="3"/>
  <c r="CX2333" i="3"/>
  <c r="DA2333" i="3" s="1"/>
  <c r="CY2333" i="3"/>
  <c r="CZ2333" i="3"/>
  <c r="CX2334" i="3"/>
  <c r="DA2334" i="3" s="1"/>
  <c r="CY2334" i="3"/>
  <c r="CZ2334" i="3"/>
  <c r="CX2335" i="3"/>
  <c r="CY2335" i="3"/>
  <c r="CZ2335" i="3"/>
  <c r="CX2336" i="3"/>
  <c r="DA2336" i="3" s="1"/>
  <c r="CY2336" i="3"/>
  <c r="CZ2336" i="3"/>
  <c r="CX2337" i="3"/>
  <c r="CY2337" i="3"/>
  <c r="CZ2337" i="3"/>
  <c r="CX2338" i="3"/>
  <c r="DA2338" i="3" s="1"/>
  <c r="CY2338" i="3"/>
  <c r="CZ2338" i="3"/>
  <c r="CX2339" i="3"/>
  <c r="CY2339" i="3"/>
  <c r="CZ2339" i="3"/>
  <c r="CX2340" i="3"/>
  <c r="CY2340" i="3"/>
  <c r="CZ2340" i="3"/>
  <c r="CX2341" i="3"/>
  <c r="DA2341" i="3" s="1"/>
  <c r="CY2341" i="3"/>
  <c r="CZ2341" i="3"/>
  <c r="CX2342" i="3"/>
  <c r="DA2342" i="3" s="1"/>
  <c r="CY2342" i="3"/>
  <c r="CZ2342" i="3"/>
  <c r="CX2343" i="3"/>
  <c r="CY2343" i="3"/>
  <c r="CZ2343" i="3"/>
  <c r="CX2344" i="3"/>
  <c r="CY2344" i="3"/>
  <c r="CZ2344" i="3"/>
  <c r="CX2345" i="3"/>
  <c r="DA2345" i="3" s="1"/>
  <c r="CY2345" i="3"/>
  <c r="CZ2345" i="3"/>
  <c r="CX2346" i="3"/>
  <c r="DA2346" i="3" s="1"/>
  <c r="CY2346" i="3"/>
  <c r="CZ2346" i="3"/>
  <c r="CX2347" i="3"/>
  <c r="CY2347" i="3"/>
  <c r="CZ2347" i="3"/>
  <c r="CX2348" i="3"/>
  <c r="DA2348" i="3" s="1"/>
  <c r="CY2348" i="3"/>
  <c r="CZ2348" i="3"/>
  <c r="CX2349" i="3"/>
  <c r="CY2349" i="3"/>
  <c r="CZ2349" i="3"/>
  <c r="CX2350" i="3"/>
  <c r="DA2350" i="3" s="1"/>
  <c r="CY2350" i="3"/>
  <c r="CZ2350" i="3"/>
  <c r="CX2351" i="3"/>
  <c r="DA2351" i="3" s="1"/>
  <c r="CY2351" i="3"/>
  <c r="CZ2351" i="3"/>
  <c r="CX2352" i="3"/>
  <c r="CY2352" i="3"/>
  <c r="CZ2352" i="3"/>
  <c r="CX2353" i="3"/>
  <c r="CY2353" i="3"/>
  <c r="CZ2353" i="3"/>
  <c r="CX2354" i="3"/>
  <c r="DA2354" i="3" s="1"/>
  <c r="CY2354" i="3"/>
  <c r="CZ2354" i="3"/>
  <c r="CX2355" i="3"/>
  <c r="DA2355" i="3" s="1"/>
  <c r="CY2355" i="3"/>
  <c r="CZ2355" i="3"/>
  <c r="CX2356" i="3"/>
  <c r="CY2356" i="3"/>
  <c r="CZ2356" i="3"/>
  <c r="CX2357" i="3"/>
  <c r="CY2357" i="3"/>
  <c r="CZ2357" i="3"/>
  <c r="CX2358" i="3"/>
  <c r="CY2358" i="3"/>
  <c r="CZ2358" i="3"/>
  <c r="CX2359" i="3"/>
  <c r="DA2359" i="3" s="1"/>
  <c r="CY2359" i="3"/>
  <c r="CZ2359" i="3"/>
  <c r="CX2360" i="3"/>
  <c r="CY2360" i="3"/>
  <c r="CZ2360" i="3"/>
  <c r="CX2361" i="3"/>
  <c r="DA2361" i="3" s="1"/>
  <c r="CY2361" i="3"/>
  <c r="CZ2361" i="3"/>
  <c r="CX2362" i="3"/>
  <c r="DA2362" i="3" s="1"/>
  <c r="CY2362" i="3"/>
  <c r="CZ2362" i="3"/>
  <c r="CX2363" i="3"/>
  <c r="CY2363" i="3"/>
  <c r="CZ2363" i="3"/>
  <c r="CX2364" i="3"/>
  <c r="DA2364" i="3" s="1"/>
  <c r="CY2364" i="3"/>
  <c r="CZ2364" i="3"/>
  <c r="CX2365" i="3"/>
  <c r="CY2365" i="3"/>
  <c r="CZ2365" i="3"/>
  <c r="CX2366" i="3"/>
  <c r="DA2366" i="3" s="1"/>
  <c r="CY2366" i="3"/>
  <c r="CZ2366" i="3"/>
  <c r="CX2367" i="3"/>
  <c r="CY2367" i="3"/>
  <c r="CZ2367" i="3"/>
  <c r="CX2368" i="3"/>
  <c r="DA2368" i="3" s="1"/>
  <c r="CY2368" i="3"/>
  <c r="CZ2368" i="3"/>
  <c r="CX2369" i="3"/>
  <c r="DA2369" i="3" s="1"/>
  <c r="CY2369" i="3"/>
  <c r="CZ2369" i="3"/>
  <c r="CX2370" i="3"/>
  <c r="CY2370" i="3"/>
  <c r="CZ2370" i="3"/>
  <c r="CX2371" i="3"/>
  <c r="CY2371" i="3"/>
  <c r="CZ2371" i="3"/>
  <c r="CX2372" i="3"/>
  <c r="DA2372" i="3" s="1"/>
  <c r="CY2372" i="3"/>
  <c r="CZ2372" i="3"/>
  <c r="CX2373" i="3"/>
  <c r="CY2373" i="3"/>
  <c r="CZ2373" i="3"/>
  <c r="CX2374" i="3"/>
  <c r="DA2374" i="3" s="1"/>
  <c r="CY2374" i="3"/>
  <c r="CZ2374" i="3"/>
  <c r="CX2375" i="3"/>
  <c r="CY2375" i="3"/>
  <c r="CZ2375" i="3"/>
  <c r="CX2376" i="3"/>
  <c r="DA2376" i="3" s="1"/>
  <c r="CY2376" i="3"/>
  <c r="CZ2376" i="3"/>
  <c r="CX2377" i="3"/>
  <c r="CY2377" i="3"/>
  <c r="CZ2377" i="3"/>
  <c r="CX2378" i="3"/>
  <c r="DA2378" i="3" s="1"/>
  <c r="CY2378" i="3"/>
  <c r="CZ2378" i="3"/>
  <c r="CX2379" i="3"/>
  <c r="CY2379" i="3"/>
  <c r="CZ2379" i="3"/>
  <c r="CX2380" i="3"/>
  <c r="CY2380" i="3"/>
  <c r="CZ2380" i="3"/>
  <c r="CX2381" i="3"/>
  <c r="DA2381" i="3" s="1"/>
  <c r="CY2381" i="3"/>
  <c r="CZ2381" i="3"/>
  <c r="CX2382" i="3"/>
  <c r="CY2382" i="3"/>
  <c r="CZ2382" i="3"/>
  <c r="CX2383" i="3"/>
  <c r="DA2383" i="3" s="1"/>
  <c r="CY2383" i="3"/>
  <c r="CZ2383" i="3"/>
  <c r="CX2384" i="3"/>
  <c r="CY2384" i="3"/>
  <c r="CZ2384" i="3"/>
  <c r="CX2385" i="3"/>
  <c r="DA2385" i="3" s="1"/>
  <c r="CY2385" i="3"/>
  <c r="CZ2385" i="3"/>
  <c r="CX2386" i="3"/>
  <c r="CY2386" i="3"/>
  <c r="CZ2386" i="3"/>
  <c r="CX2387" i="3"/>
  <c r="DA2387" i="3" s="1"/>
  <c r="CY2387" i="3"/>
  <c r="CZ2387" i="3"/>
  <c r="CX2388" i="3"/>
  <c r="DA2388" i="3" s="1"/>
  <c r="CY2388" i="3"/>
  <c r="CZ2388" i="3"/>
  <c r="CX2389" i="3"/>
  <c r="CY2389" i="3"/>
  <c r="CZ2389" i="3"/>
  <c r="CX2390" i="3"/>
  <c r="DA2390" i="3" s="1"/>
  <c r="CY2390" i="3"/>
  <c r="CZ2390" i="3"/>
  <c r="CX2391" i="3"/>
  <c r="CY2391" i="3"/>
  <c r="CZ2391" i="3"/>
  <c r="CX2392" i="3"/>
  <c r="CY2392" i="3"/>
  <c r="CZ2392" i="3"/>
  <c r="CX2393" i="3"/>
  <c r="DA2393" i="3" s="1"/>
  <c r="CY2393" i="3"/>
  <c r="CZ2393" i="3"/>
  <c r="CX2394" i="3"/>
  <c r="DA2394" i="3" s="1"/>
  <c r="CY2394" i="3"/>
  <c r="CZ2394" i="3"/>
  <c r="CX2395" i="3"/>
  <c r="CY2395" i="3"/>
  <c r="CZ2395" i="3"/>
  <c r="CX2396" i="3"/>
  <c r="CY2396" i="3"/>
  <c r="CZ2396" i="3"/>
  <c r="CX2397" i="3"/>
  <c r="DA2397" i="3" s="1"/>
  <c r="CY2397" i="3"/>
  <c r="CZ2397" i="3"/>
  <c r="CX2398" i="3"/>
  <c r="DA2398" i="3" s="1"/>
  <c r="CY2398" i="3"/>
  <c r="CZ2398" i="3"/>
  <c r="CX2399" i="3"/>
  <c r="CY2399" i="3"/>
  <c r="CZ2399" i="3"/>
  <c r="CX2400" i="3"/>
  <c r="CY2400" i="3"/>
  <c r="CZ2400" i="3"/>
  <c r="CX2401" i="3"/>
  <c r="DA2401" i="3" s="1"/>
  <c r="CY2401" i="3"/>
  <c r="CZ2401" i="3"/>
  <c r="CX2402" i="3"/>
  <c r="CY2402" i="3"/>
  <c r="CZ2402" i="3"/>
  <c r="CX2403" i="3"/>
  <c r="DA2403" i="3" s="1"/>
  <c r="CY2403" i="3"/>
  <c r="CZ2403" i="3"/>
  <c r="CX2404" i="3"/>
  <c r="DA2404" i="3" s="1"/>
  <c r="CY2404" i="3"/>
  <c r="CZ2404" i="3"/>
  <c r="CX2405" i="3"/>
  <c r="CY2405" i="3"/>
  <c r="CZ2405" i="3"/>
  <c r="CX2406" i="3"/>
  <c r="DA2406" i="3" s="1"/>
  <c r="CY2406" i="3"/>
  <c r="CZ2406" i="3"/>
  <c r="CX2407" i="3"/>
  <c r="DA2407" i="3" s="1"/>
  <c r="CY2407" i="3"/>
  <c r="CZ2407" i="3"/>
  <c r="CX2408" i="3"/>
  <c r="CY2408" i="3"/>
  <c r="CZ2408" i="3"/>
  <c r="CX2409" i="3"/>
  <c r="CY2409" i="3"/>
  <c r="CZ2409" i="3"/>
  <c r="CX2410" i="3"/>
  <c r="DA2410" i="3" s="1"/>
  <c r="CY2410" i="3"/>
  <c r="CZ2410" i="3"/>
  <c r="CX2411" i="3"/>
  <c r="CY2411" i="3"/>
  <c r="CZ2411" i="3"/>
  <c r="CX2412" i="3"/>
  <c r="CY2412" i="3"/>
  <c r="CZ2412" i="3"/>
  <c r="CX2413" i="3"/>
  <c r="DA2413" i="3" s="1"/>
  <c r="CY2413" i="3"/>
  <c r="CZ2413" i="3"/>
  <c r="CX2414" i="3"/>
  <c r="CY2414" i="3"/>
  <c r="CZ2414" i="3"/>
  <c r="CX2415" i="3"/>
  <c r="DA2415" i="3" s="1"/>
  <c r="CY2415" i="3"/>
  <c r="CZ2415" i="3"/>
  <c r="CX2416" i="3"/>
  <c r="CY2416" i="3"/>
  <c r="CZ2416" i="3"/>
  <c r="CX2417" i="3"/>
  <c r="DA2417" i="3" s="1"/>
  <c r="CY2417" i="3"/>
  <c r="CZ2417" i="3"/>
  <c r="CX2418" i="3"/>
  <c r="CY2418" i="3"/>
  <c r="CZ2418" i="3"/>
  <c r="CX2419" i="3"/>
  <c r="DA2419" i="3" s="1"/>
  <c r="CY2419" i="3"/>
  <c r="CZ2419" i="3"/>
  <c r="CX2420" i="3"/>
  <c r="DA2420" i="3" s="1"/>
  <c r="CY2420" i="3"/>
  <c r="CZ2420" i="3"/>
  <c r="CX2421" i="3"/>
  <c r="CY2421" i="3"/>
  <c r="CZ2421" i="3"/>
  <c r="CX2422" i="3"/>
  <c r="CY2422" i="3"/>
  <c r="CZ2422" i="3"/>
  <c r="CX2423" i="3"/>
  <c r="DA2423" i="3" s="1"/>
  <c r="CY2423" i="3"/>
  <c r="CZ2423" i="3"/>
  <c r="CX2424" i="3"/>
  <c r="DA2424" i="3" s="1"/>
  <c r="CY2424" i="3"/>
  <c r="CZ2424" i="3"/>
  <c r="CX2425" i="3"/>
  <c r="CY2425" i="3"/>
  <c r="CZ2425" i="3"/>
  <c r="CX2426" i="3"/>
  <c r="DA2426" i="3" s="1"/>
  <c r="CY2426" i="3"/>
  <c r="CZ2426" i="3"/>
  <c r="CX2427" i="3"/>
  <c r="CY2427" i="3"/>
  <c r="CZ2427" i="3"/>
  <c r="CX2428" i="3"/>
  <c r="DA2428" i="3" s="1"/>
  <c r="CY2428" i="3"/>
  <c r="CZ2428" i="3"/>
  <c r="CX2429" i="3"/>
  <c r="DA2429" i="3" s="1"/>
  <c r="CY2429" i="3"/>
  <c r="CZ2429" i="3"/>
  <c r="CX2430" i="3"/>
  <c r="CY2430" i="3"/>
  <c r="CZ2430" i="3"/>
  <c r="CX2431" i="3"/>
  <c r="DA2431" i="3" s="1"/>
  <c r="CY2431" i="3"/>
  <c r="CZ2431" i="3"/>
  <c r="CX2432" i="3"/>
  <c r="CY2432" i="3"/>
  <c r="CZ2432" i="3"/>
  <c r="CX2433" i="3"/>
  <c r="CY2433" i="3"/>
  <c r="CZ2433" i="3"/>
  <c r="CX2434" i="3"/>
  <c r="DA2434" i="3" s="1"/>
  <c r="CY2434" i="3"/>
  <c r="CZ2434" i="3"/>
  <c r="CX2435" i="3"/>
  <c r="CY2435" i="3"/>
  <c r="CZ2435" i="3"/>
  <c r="CX2436" i="3"/>
  <c r="DA2436" i="3" s="1"/>
  <c r="CY2436" i="3"/>
  <c r="CZ2436" i="3"/>
  <c r="CX2437" i="3"/>
  <c r="CY2437" i="3"/>
  <c r="CZ2437" i="3"/>
  <c r="CX2438" i="3"/>
  <c r="DA2438" i="3" s="1"/>
  <c r="CY2438" i="3"/>
  <c r="CZ2438" i="3"/>
  <c r="CX2439" i="3"/>
  <c r="CY2439" i="3"/>
  <c r="CZ2439" i="3"/>
  <c r="CX2440" i="3"/>
  <c r="DA2440" i="3" s="1"/>
  <c r="CY2440" i="3"/>
  <c r="CZ2440" i="3"/>
  <c r="CX2441" i="3"/>
  <c r="CY2441" i="3"/>
  <c r="CZ2441" i="3"/>
  <c r="CX2442" i="3"/>
  <c r="CY2442" i="3"/>
  <c r="CZ2442" i="3"/>
  <c r="CX2443" i="3"/>
  <c r="DA2443" i="3" s="1"/>
  <c r="CY2443" i="3"/>
  <c r="CZ2443" i="3"/>
  <c r="CX2444" i="3"/>
  <c r="DA2444" i="3" s="1"/>
  <c r="CY2444" i="3"/>
  <c r="CZ2444" i="3"/>
  <c r="CX2445" i="3"/>
  <c r="CY2445" i="3"/>
  <c r="CZ2445" i="3"/>
  <c r="CX2446" i="3"/>
  <c r="CY2446" i="3"/>
  <c r="CZ2446" i="3"/>
  <c r="CX2447" i="3"/>
  <c r="DA2447" i="3" s="1"/>
  <c r="CY2447" i="3"/>
  <c r="CZ2447" i="3"/>
  <c r="CX2448" i="3"/>
  <c r="CY2448" i="3"/>
  <c r="CZ2448" i="3"/>
  <c r="CX2449" i="3"/>
  <c r="CY2449" i="3"/>
  <c r="CZ2449" i="3"/>
  <c r="CX2450" i="3"/>
  <c r="DA2450" i="3" s="1"/>
  <c r="CY2450" i="3"/>
  <c r="CZ2450" i="3"/>
  <c r="CX2451" i="3"/>
  <c r="DA2451" i="3" s="1"/>
  <c r="CY2451" i="3"/>
  <c r="CZ2451" i="3"/>
  <c r="CX2452" i="3"/>
  <c r="CY2452" i="3"/>
  <c r="CZ2452" i="3"/>
  <c r="CX2453" i="3"/>
  <c r="DA2453" i="3" s="1"/>
  <c r="CY2453" i="3"/>
  <c r="CZ2453" i="3"/>
  <c r="CX2454" i="3"/>
  <c r="CY2454" i="3"/>
  <c r="CZ2454" i="3"/>
  <c r="CX2455" i="3"/>
  <c r="DA2455" i="3" s="1"/>
  <c r="CY2455" i="3"/>
  <c r="CZ2455" i="3"/>
  <c r="CX2456" i="3"/>
  <c r="CY2456" i="3"/>
  <c r="CZ2456" i="3"/>
  <c r="CX2457" i="3"/>
  <c r="DA2457" i="3" s="1"/>
  <c r="CY2457" i="3"/>
  <c r="CZ2457" i="3"/>
  <c r="CX2458" i="3"/>
  <c r="DA2458" i="3" s="1"/>
  <c r="CY2458" i="3"/>
  <c r="CZ2458" i="3"/>
  <c r="CX2459" i="3"/>
  <c r="DA2459" i="3" s="1"/>
  <c r="CY2459" i="3"/>
  <c r="CZ2459" i="3"/>
  <c r="CX2460" i="3"/>
  <c r="CY2460" i="3"/>
  <c r="CZ2460" i="3"/>
  <c r="CX2461" i="3"/>
  <c r="CY2461" i="3"/>
  <c r="CZ2461" i="3"/>
  <c r="CX2462" i="3"/>
  <c r="CY2462" i="3"/>
  <c r="CZ2462" i="3"/>
  <c r="CX2463" i="3"/>
  <c r="DA2463" i="3" s="1"/>
  <c r="CY2463" i="3"/>
  <c r="CZ2463" i="3"/>
  <c r="CX2464" i="3"/>
  <c r="DA2464" i="3" s="1"/>
  <c r="CY2464" i="3"/>
  <c r="CZ2464" i="3"/>
  <c r="CX2465" i="3"/>
  <c r="CY2465" i="3"/>
  <c r="CZ2465" i="3"/>
  <c r="CX2466" i="3"/>
  <c r="DA2466" i="3" s="1"/>
  <c r="CY2466" i="3"/>
  <c r="CZ2466" i="3"/>
  <c r="CX2467" i="3"/>
  <c r="CY2467" i="3"/>
  <c r="CZ2467" i="3"/>
  <c r="CX2468" i="3"/>
  <c r="CY2468" i="3"/>
  <c r="CZ2468" i="3"/>
  <c r="CX2469" i="3"/>
  <c r="DA2469" i="3" s="1"/>
  <c r="CY2469" i="3"/>
  <c r="CZ2469" i="3"/>
  <c r="CX2470" i="3"/>
  <c r="CY2470" i="3"/>
  <c r="CZ2470" i="3"/>
  <c r="CX2471" i="3"/>
  <c r="DA2471" i="3" s="1"/>
  <c r="CY2471" i="3"/>
  <c r="CZ2471" i="3"/>
  <c r="CX2472" i="3"/>
  <c r="CY2472" i="3"/>
  <c r="CZ2472" i="3"/>
  <c r="CX2473" i="3"/>
  <c r="DA2473" i="3" s="1"/>
  <c r="CY2473" i="3"/>
  <c r="CZ2473" i="3"/>
  <c r="CX2474" i="3"/>
  <c r="CY2474" i="3"/>
  <c r="CZ2474" i="3"/>
  <c r="CX2475" i="3"/>
  <c r="DA2475" i="3" s="1"/>
  <c r="CY2475" i="3"/>
  <c r="CZ2475" i="3"/>
  <c r="CX2476" i="3"/>
  <c r="CY2476" i="3"/>
  <c r="CZ2476" i="3"/>
  <c r="CX2477" i="3"/>
  <c r="DA2477" i="3" s="1"/>
  <c r="CY2477" i="3"/>
  <c r="CZ2477" i="3"/>
  <c r="CX2478" i="3"/>
  <c r="DA2478" i="3" s="1"/>
  <c r="CY2478" i="3"/>
  <c r="CZ2478" i="3"/>
  <c r="CX2479" i="3"/>
  <c r="DA2479" i="3" s="1"/>
  <c r="CY2479" i="3"/>
  <c r="CZ2479" i="3"/>
  <c r="CX2480" i="3"/>
  <c r="CY2480" i="3"/>
  <c r="CZ2480" i="3"/>
  <c r="CX2481" i="3"/>
  <c r="DA2481" i="3" s="1"/>
  <c r="CY2481" i="3"/>
  <c r="CZ2481" i="3"/>
  <c r="CX2482" i="3"/>
  <c r="CY2482" i="3"/>
  <c r="CZ2482" i="3"/>
  <c r="CX2483" i="3"/>
  <c r="CY2483" i="3"/>
  <c r="CZ2483" i="3"/>
  <c r="CX2484" i="3"/>
  <c r="DA2484" i="3" s="1"/>
  <c r="CY2484" i="3"/>
  <c r="CZ2484" i="3"/>
  <c r="CX2485" i="3"/>
  <c r="CY2485" i="3"/>
  <c r="CZ2485" i="3"/>
  <c r="CX2486" i="3"/>
  <c r="DA2486" i="3" s="1"/>
  <c r="CY2486" i="3"/>
  <c r="CZ2486" i="3"/>
  <c r="CX2487" i="3"/>
  <c r="CY2487" i="3"/>
  <c r="CZ2487" i="3"/>
  <c r="CX2488" i="3"/>
  <c r="CY2488" i="3"/>
  <c r="CZ2488" i="3"/>
  <c r="CX2489" i="3"/>
  <c r="CY2489" i="3"/>
  <c r="CZ2489" i="3"/>
  <c r="CX2490" i="3"/>
  <c r="DA2490" i="3" s="1"/>
  <c r="CY2490" i="3"/>
  <c r="CZ2490" i="3"/>
  <c r="CX2491" i="3"/>
  <c r="CY2491" i="3"/>
  <c r="CZ2491" i="3"/>
  <c r="CX2492" i="3"/>
  <c r="DA2492" i="3" s="1"/>
  <c r="CY2492" i="3"/>
  <c r="CZ2492" i="3"/>
  <c r="CX2493" i="3"/>
  <c r="DA2493" i="3" s="1"/>
  <c r="CY2493" i="3"/>
  <c r="CZ2493" i="3"/>
  <c r="CX2494" i="3"/>
  <c r="DA2494" i="3" s="1"/>
  <c r="CY2494" i="3"/>
  <c r="CZ2494" i="3"/>
  <c r="CX2495" i="3"/>
  <c r="CY2495" i="3"/>
  <c r="CZ2495" i="3"/>
  <c r="CX2496" i="3"/>
  <c r="DA2496" i="3" s="1"/>
  <c r="CY2496" i="3"/>
  <c r="CZ2496" i="3"/>
  <c r="CX2497" i="3"/>
  <c r="DA2497" i="3" s="1"/>
  <c r="CY2497" i="3"/>
  <c r="CZ2497" i="3"/>
  <c r="CX2498" i="3"/>
  <c r="CY2498" i="3"/>
  <c r="CZ2498" i="3"/>
  <c r="CX2499" i="3"/>
  <c r="DA2499" i="3" s="1"/>
  <c r="CY2499" i="3"/>
  <c r="CZ2499" i="3"/>
  <c r="CX2500" i="3"/>
  <c r="CY2500" i="3"/>
  <c r="CZ2500" i="3"/>
  <c r="CX2501" i="3"/>
  <c r="DA2501" i="3" s="1"/>
  <c r="CY2501" i="3"/>
  <c r="CZ2501" i="3"/>
  <c r="CX2502" i="3"/>
  <c r="CY2502" i="3"/>
  <c r="CZ2502" i="3"/>
  <c r="CX2503" i="3"/>
  <c r="DA2503" i="3" s="1"/>
  <c r="CY2503" i="3"/>
  <c r="CZ2503" i="3"/>
  <c r="CX2504" i="3"/>
  <c r="CY2504" i="3"/>
  <c r="CZ2504" i="3"/>
  <c r="CX2505" i="3"/>
  <c r="CY2505" i="3"/>
  <c r="CZ2505" i="3"/>
  <c r="CX2506" i="3"/>
  <c r="CY2506" i="3"/>
  <c r="CX2507" i="3"/>
  <c r="DA2507" i="3" s="1"/>
  <c r="CY2507" i="3"/>
  <c r="CZ2507" i="3"/>
  <c r="CX2508" i="3"/>
  <c r="CY2508" i="3"/>
  <c r="CX2509" i="3"/>
  <c r="CY2509" i="3"/>
  <c r="CX2510" i="3"/>
  <c r="DA2510" i="3" s="1"/>
  <c r="CY2510" i="3"/>
  <c r="CZ2510" i="3"/>
  <c r="CX2511" i="3"/>
  <c r="DA2511" i="3" s="1"/>
  <c r="CY2511" i="3"/>
  <c r="CZ2511" i="3"/>
  <c r="CX2512" i="3"/>
  <c r="CY2512" i="3"/>
  <c r="CX2513" i="3"/>
  <c r="CY2513" i="3"/>
  <c r="CX2514" i="3"/>
  <c r="DA2514" i="3" s="1"/>
  <c r="CY2514" i="3"/>
  <c r="CZ2514" i="3"/>
  <c r="CX2515" i="3"/>
  <c r="CY2515" i="3"/>
  <c r="CX2516" i="3"/>
  <c r="DA2516" i="3" s="1"/>
  <c r="CY2516" i="3"/>
  <c r="CZ2516" i="3"/>
  <c r="CX2517" i="3"/>
  <c r="CY2517" i="3"/>
  <c r="CX2518" i="3"/>
  <c r="DA2518" i="3" s="1"/>
  <c r="CY2518" i="3"/>
  <c r="CZ2518" i="3"/>
  <c r="CX2519" i="3"/>
  <c r="CY2519" i="3"/>
  <c r="CX2520" i="3"/>
  <c r="DA2520" i="3" s="1"/>
  <c r="CY2520" i="3"/>
  <c r="CZ2520" i="3"/>
  <c r="CX2521" i="3"/>
  <c r="CY2521" i="3"/>
  <c r="CX2522" i="3"/>
  <c r="CY2522" i="3"/>
  <c r="CX2523" i="3"/>
  <c r="DA2523" i="3" s="1"/>
  <c r="CY2523" i="3"/>
  <c r="CZ2523" i="3"/>
  <c r="CX2524" i="3"/>
  <c r="DA2524" i="3" s="1"/>
  <c r="CY2524" i="3"/>
  <c r="CZ2524" i="3"/>
  <c r="CX2525" i="3"/>
  <c r="CY2525" i="3"/>
  <c r="CX2526" i="3"/>
  <c r="DA2526" i="3" s="1"/>
  <c r="CY2526" i="3"/>
  <c r="CZ2526" i="3"/>
  <c r="CX2527" i="3"/>
  <c r="CY2527" i="3"/>
  <c r="CX2528" i="3"/>
  <c r="CY2528" i="3"/>
  <c r="CX2529" i="3"/>
  <c r="DA2529" i="3" s="1"/>
  <c r="CY2529" i="3"/>
  <c r="CZ2529" i="3"/>
  <c r="CX2530" i="3"/>
  <c r="DA2530" i="3" s="1"/>
  <c r="CY2530" i="3"/>
  <c r="CZ2530" i="3"/>
  <c r="CX2531" i="3"/>
  <c r="CY2531" i="3"/>
  <c r="CX2532" i="3"/>
  <c r="DA2532" i="3" s="1"/>
  <c r="CY2532" i="3"/>
  <c r="CZ2532" i="3"/>
  <c r="CX2533" i="3"/>
  <c r="CY2533" i="3"/>
  <c r="CX2534" i="3"/>
  <c r="DA2534" i="3" s="1"/>
  <c r="CY2534" i="3"/>
  <c r="CZ2534" i="3"/>
  <c r="CX2535" i="3"/>
  <c r="CY2535" i="3"/>
  <c r="CX2536" i="3"/>
  <c r="DA2536" i="3" s="1"/>
  <c r="CY2536" i="3"/>
  <c r="CZ2536" i="3"/>
  <c r="CX2537" i="3"/>
  <c r="CY2537" i="3"/>
  <c r="CX2538" i="3"/>
  <c r="DA2538" i="3" s="1"/>
  <c r="CY2538" i="3"/>
  <c r="CZ2538" i="3"/>
  <c r="CX2539" i="3"/>
  <c r="CY2539" i="3"/>
  <c r="CX2540" i="3"/>
  <c r="DA2540" i="3" s="1"/>
  <c r="CY2540" i="3"/>
  <c r="CZ2540" i="3"/>
  <c r="CX2541" i="3"/>
  <c r="CY2541" i="3"/>
  <c r="CX2542" i="3"/>
  <c r="DA2542" i="3" s="1"/>
  <c r="CY2542" i="3"/>
  <c r="CZ2542" i="3"/>
  <c r="CX2543" i="3"/>
  <c r="DA2543" i="3" s="1"/>
  <c r="CY2543" i="3"/>
  <c r="CZ2543" i="3"/>
  <c r="CX2544" i="3"/>
  <c r="CY2544" i="3"/>
  <c r="CX2545" i="3"/>
  <c r="DA2545" i="3" s="1"/>
  <c r="CY2545" i="3"/>
  <c r="CZ2545" i="3"/>
  <c r="CX2546" i="3"/>
  <c r="CY2546" i="3"/>
  <c r="CX2547" i="3"/>
  <c r="DA2547" i="3" s="1"/>
  <c r="CY2547" i="3"/>
  <c r="CZ2547" i="3"/>
  <c r="CX2548" i="3"/>
  <c r="CY2548" i="3"/>
  <c r="CZ2548" i="3"/>
  <c r="CX2549" i="3"/>
  <c r="DA2549" i="3" s="1"/>
  <c r="CY2549" i="3"/>
  <c r="CZ2549" i="3"/>
  <c r="CX2550" i="3"/>
  <c r="CY2550" i="3"/>
  <c r="CZ2550" i="3"/>
  <c r="CX2551" i="3"/>
  <c r="DA2551" i="3" s="1"/>
  <c r="CY2551" i="3"/>
  <c r="CZ2551" i="3"/>
  <c r="CX2552" i="3"/>
  <c r="DA2552" i="3" s="1"/>
  <c r="CY2552" i="3"/>
  <c r="CZ2552" i="3"/>
  <c r="CX2553" i="3"/>
  <c r="CY2553" i="3"/>
  <c r="CZ2553" i="3"/>
  <c r="CX2554" i="3"/>
  <c r="CY2554" i="3"/>
  <c r="CZ2554" i="3"/>
  <c r="CX2555" i="3"/>
  <c r="DA2555" i="3" s="1"/>
  <c r="CY2555" i="3"/>
  <c r="CZ2555" i="3"/>
  <c r="CX2556" i="3"/>
  <c r="DA2556" i="3" s="1"/>
  <c r="CY2556" i="3"/>
  <c r="CZ2556" i="3"/>
  <c r="CX2557" i="3"/>
  <c r="CY2557" i="3"/>
  <c r="CZ2557" i="3"/>
  <c r="CX2558" i="3"/>
  <c r="CY2558" i="3"/>
  <c r="CZ2558" i="3"/>
  <c r="CX2559" i="3"/>
  <c r="DA2559" i="3" s="1"/>
  <c r="CY2559" i="3"/>
  <c r="CZ2559" i="3"/>
  <c r="CX2560" i="3"/>
  <c r="CY2560" i="3"/>
  <c r="CZ2560" i="3"/>
  <c r="CX2561" i="3"/>
  <c r="DA2561" i="3" s="1"/>
  <c r="CY2561" i="3"/>
  <c r="CZ2561" i="3"/>
  <c r="CX2562" i="3"/>
  <c r="CY2562" i="3"/>
  <c r="CZ2562" i="3"/>
  <c r="CX2563" i="3"/>
  <c r="DA2563" i="3" s="1"/>
  <c r="CY2563" i="3"/>
  <c r="CZ2563" i="3"/>
  <c r="CX2564" i="3"/>
  <c r="CY2564" i="3"/>
  <c r="CZ2564" i="3"/>
  <c r="CX2565" i="3"/>
  <c r="DA2565" i="3" s="1"/>
  <c r="CY2565" i="3"/>
  <c r="CZ2565" i="3"/>
  <c r="CX2566" i="3"/>
  <c r="CY2566" i="3"/>
  <c r="CZ2566" i="3"/>
  <c r="CX2567" i="3"/>
  <c r="DA2567" i="3" s="1"/>
  <c r="CY2567" i="3"/>
  <c r="CZ2567" i="3"/>
  <c r="CX2568" i="3"/>
  <c r="CY2568" i="3"/>
  <c r="CZ2568" i="3"/>
  <c r="CX2569" i="3"/>
  <c r="DA2569" i="3" s="1"/>
  <c r="CY2569" i="3"/>
  <c r="CZ2569" i="3"/>
  <c r="CX2570" i="3"/>
  <c r="CY2570" i="3"/>
  <c r="CZ2570" i="3"/>
  <c r="CX2571" i="3"/>
  <c r="DA2571" i="3" s="1"/>
  <c r="CY2571" i="3"/>
  <c r="CZ2571" i="3"/>
  <c r="CX2572" i="3"/>
  <c r="DA2572" i="3" s="1"/>
  <c r="CY2572" i="3"/>
  <c r="CZ2572" i="3"/>
  <c r="CX2573" i="3"/>
  <c r="CY2573" i="3"/>
  <c r="CZ2573" i="3"/>
  <c r="CX2574" i="3"/>
  <c r="DA2574" i="3" s="1"/>
  <c r="CY2574" i="3"/>
  <c r="CZ2574" i="3"/>
  <c r="CX2575" i="3"/>
  <c r="CY2575" i="3"/>
  <c r="CZ2575" i="3"/>
  <c r="CX2576" i="3"/>
  <c r="DA2576" i="3" s="1"/>
  <c r="CY2576" i="3"/>
  <c r="CZ2576" i="3"/>
  <c r="CX2577" i="3"/>
  <c r="CY2577" i="3"/>
  <c r="CZ2577" i="3"/>
  <c r="CX2578" i="3"/>
  <c r="DA2578" i="3" s="1"/>
  <c r="CY2578" i="3"/>
  <c r="CZ2578" i="3"/>
  <c r="CX2579" i="3"/>
  <c r="CY2579" i="3"/>
  <c r="CZ2579" i="3"/>
  <c r="CX2580" i="3"/>
  <c r="DA2580" i="3" s="1"/>
  <c r="CY2580" i="3"/>
  <c r="CZ2580" i="3"/>
  <c r="CX2581" i="3"/>
  <c r="CY2581" i="3"/>
  <c r="CZ2581" i="3"/>
  <c r="CX2582" i="3"/>
  <c r="DA2582" i="3" s="1"/>
  <c r="CY2582" i="3"/>
  <c r="CZ2582" i="3"/>
  <c r="CX2583" i="3"/>
  <c r="CY2583" i="3"/>
  <c r="CZ2583" i="3"/>
  <c r="CX2584" i="3"/>
  <c r="CY2584" i="3"/>
  <c r="CZ2584" i="3"/>
  <c r="CX2585" i="3"/>
  <c r="DA2585" i="3" s="1"/>
  <c r="CY2585" i="3"/>
  <c r="CZ2585" i="3"/>
  <c r="CX2586" i="3"/>
  <c r="CY2586" i="3"/>
  <c r="CZ2586" i="3"/>
  <c r="CX2587" i="3"/>
  <c r="DA2587" i="3" s="1"/>
  <c r="CY2587" i="3"/>
  <c r="CZ2587" i="3"/>
  <c r="CX2588" i="3"/>
  <c r="CY2588" i="3"/>
  <c r="CZ2588" i="3"/>
  <c r="CX2589" i="3"/>
  <c r="DA2589" i="3" s="1"/>
  <c r="CY2589" i="3"/>
  <c r="CZ2589" i="3"/>
  <c r="CX2590" i="3"/>
  <c r="DA2590" i="3" s="1"/>
  <c r="CY2590" i="3"/>
  <c r="CZ2590" i="3"/>
  <c r="CX2591" i="3"/>
  <c r="CY2591" i="3"/>
  <c r="CZ2591" i="3"/>
  <c r="CX2592" i="3"/>
  <c r="DA2592" i="3" s="1"/>
  <c r="CY2592" i="3"/>
  <c r="CZ2592" i="3"/>
  <c r="CX2593" i="3"/>
  <c r="CY2593" i="3"/>
  <c r="CZ2593" i="3"/>
  <c r="CX2594" i="3"/>
  <c r="CY2594" i="3"/>
  <c r="CZ2594" i="3"/>
  <c r="CX2595" i="3"/>
  <c r="DA2595" i="3" s="1"/>
  <c r="CY2595" i="3"/>
  <c r="CZ2595" i="3"/>
  <c r="CX2596" i="3"/>
  <c r="CY2596" i="3"/>
  <c r="CZ2596" i="3"/>
  <c r="CX2597" i="3"/>
  <c r="DA2597" i="3" s="1"/>
  <c r="CY2597" i="3"/>
  <c r="CZ2597" i="3"/>
  <c r="CX2598" i="3"/>
  <c r="DA2598" i="3" s="1"/>
  <c r="CY2598" i="3"/>
  <c r="CZ2598" i="3"/>
  <c r="CX2599" i="3"/>
  <c r="CY2599" i="3"/>
  <c r="CZ2599" i="3"/>
  <c r="CX2600" i="3"/>
  <c r="CY2600" i="3"/>
  <c r="CZ2600" i="3"/>
  <c r="CX2601" i="3"/>
  <c r="DA2601" i="3" s="1"/>
  <c r="CY2601" i="3"/>
  <c r="CZ2601" i="3"/>
  <c r="CX2602" i="3"/>
  <c r="DA2602" i="3" s="1"/>
  <c r="CY2602" i="3"/>
  <c r="CZ2602" i="3"/>
  <c r="CX2603" i="3"/>
  <c r="CY2603" i="3"/>
  <c r="CZ2603" i="3"/>
  <c r="CX2604" i="3"/>
  <c r="CY2604" i="3"/>
  <c r="CZ2604" i="3"/>
  <c r="CX2605" i="3"/>
  <c r="DA2605" i="3" s="1"/>
  <c r="CY2605" i="3"/>
  <c r="CZ2605" i="3"/>
  <c r="CX2606" i="3"/>
  <c r="CY2606" i="3"/>
  <c r="CZ2606" i="3"/>
  <c r="CX2607" i="3"/>
  <c r="DA2607" i="3" s="1"/>
  <c r="CY2607" i="3"/>
  <c r="CZ2607" i="3"/>
  <c r="CX2608" i="3"/>
  <c r="DA2608" i="3" s="1"/>
  <c r="CY2608" i="3"/>
  <c r="CZ2608" i="3"/>
  <c r="CX2609" i="3"/>
  <c r="CY2609" i="3"/>
  <c r="CZ2609" i="3"/>
  <c r="CX2610" i="3"/>
  <c r="DA2610" i="3" s="1"/>
  <c r="CY2610" i="3"/>
  <c r="CZ2610" i="3"/>
  <c r="CX2611" i="3"/>
  <c r="CY2611" i="3"/>
  <c r="CZ2611" i="3"/>
  <c r="CX2612" i="3"/>
  <c r="CY2612" i="3"/>
  <c r="CZ2612" i="3"/>
  <c r="CX2613" i="3"/>
  <c r="DA2613" i="3" s="1"/>
  <c r="CY2613" i="3"/>
  <c r="CZ2613" i="3"/>
  <c r="CX2614" i="3"/>
  <c r="CY2614" i="3"/>
  <c r="CZ2614" i="3"/>
  <c r="CX2615" i="3"/>
  <c r="DA2615" i="3" s="1"/>
  <c r="CY2615" i="3"/>
  <c r="CZ2615" i="3"/>
  <c r="CX2616" i="3"/>
  <c r="DA2616" i="3" s="1"/>
  <c r="CY2616" i="3"/>
  <c r="CZ2616" i="3"/>
  <c r="CX2617" i="3"/>
  <c r="DA2617" i="3" s="1"/>
  <c r="CY2617" i="3"/>
  <c r="CZ2617" i="3"/>
  <c r="CX2618" i="3"/>
  <c r="CY2618" i="3"/>
  <c r="CZ2618" i="3"/>
  <c r="CX2619" i="3"/>
  <c r="DA2619" i="3" s="1"/>
  <c r="CY2619" i="3"/>
  <c r="CZ2619" i="3"/>
  <c r="CX2620" i="3"/>
  <c r="CY2620" i="3"/>
  <c r="CZ2620" i="3"/>
  <c r="CX2621" i="3"/>
  <c r="DA2621" i="3" s="1"/>
  <c r="CY2621" i="3"/>
  <c r="CZ2621" i="3"/>
  <c r="CX2622" i="3"/>
  <c r="CY2622" i="3"/>
  <c r="CZ2622" i="3"/>
  <c r="CX2623" i="3"/>
  <c r="DA2623" i="3" s="1"/>
  <c r="CY2623" i="3"/>
  <c r="CZ2623" i="3"/>
  <c r="CX2624" i="3"/>
  <c r="DA2624" i="3" s="1"/>
  <c r="CY2624" i="3"/>
  <c r="CZ2624" i="3"/>
  <c r="CX2625" i="3"/>
  <c r="CY2625" i="3"/>
  <c r="CZ2625" i="3"/>
  <c r="CX2626" i="3"/>
  <c r="CY2626" i="3"/>
  <c r="CZ2626" i="3"/>
  <c r="CX2627" i="3"/>
  <c r="DA2627" i="3" s="1"/>
  <c r="CY2627" i="3"/>
  <c r="CZ2627" i="3"/>
  <c r="CX2628" i="3"/>
  <c r="CY2628" i="3"/>
  <c r="CZ2628" i="3"/>
  <c r="CX2629" i="3"/>
  <c r="CY2629" i="3"/>
  <c r="CZ2629" i="3"/>
  <c r="CX2630" i="3"/>
  <c r="DA2630" i="3" s="1"/>
  <c r="CY2630" i="3"/>
  <c r="CZ2630" i="3"/>
  <c r="CX2631" i="3"/>
  <c r="CY2631" i="3"/>
  <c r="CZ2631" i="3"/>
  <c r="CX2632" i="3"/>
  <c r="DA2632" i="3" s="1"/>
  <c r="CY2632" i="3"/>
  <c r="CZ2632" i="3"/>
  <c r="CX2633" i="3"/>
  <c r="CY2633" i="3"/>
  <c r="CZ2633" i="3"/>
  <c r="CX2634" i="3"/>
  <c r="DA2634" i="3" s="1"/>
  <c r="CY2634" i="3"/>
  <c r="CZ2634" i="3"/>
  <c r="CX2635" i="3"/>
  <c r="CY2635" i="3"/>
  <c r="CZ2635" i="3"/>
  <c r="CX2636" i="3"/>
  <c r="DA2636" i="3" s="1"/>
  <c r="CY2636" i="3"/>
  <c r="CZ2636" i="3"/>
  <c r="CX2637" i="3"/>
  <c r="CY2637" i="3"/>
  <c r="CZ2637" i="3"/>
  <c r="CX2638" i="3"/>
  <c r="CY2638" i="3"/>
  <c r="CZ2638" i="3"/>
  <c r="CX2639" i="3"/>
  <c r="DA2639" i="3" s="1"/>
  <c r="CY2639" i="3"/>
  <c r="CZ2639" i="3"/>
  <c r="CX2640" i="3"/>
  <c r="CY2640" i="3"/>
  <c r="CZ2640" i="3"/>
  <c r="CX2641" i="3"/>
  <c r="DA2641" i="3" s="1"/>
  <c r="CY2641" i="3"/>
  <c r="CZ2641" i="3"/>
  <c r="CX2642" i="3"/>
  <c r="CY2642" i="3"/>
  <c r="CZ2642" i="3"/>
  <c r="CX2643" i="3"/>
  <c r="DA2643" i="3" s="1"/>
  <c r="CY2643" i="3"/>
  <c r="CZ2643" i="3"/>
  <c r="CX2644" i="3"/>
  <c r="DA2644" i="3" s="1"/>
  <c r="CY2644" i="3"/>
  <c r="CZ2644" i="3"/>
  <c r="CX2645" i="3"/>
  <c r="CY2645" i="3"/>
  <c r="CZ2645" i="3"/>
  <c r="CX2646" i="3"/>
  <c r="CY2646" i="3"/>
  <c r="CZ2646" i="3"/>
  <c r="CX2647" i="3"/>
  <c r="DA2647" i="3" s="1"/>
  <c r="CY2647" i="3"/>
  <c r="CZ2647" i="3"/>
  <c r="CX2648" i="3"/>
  <c r="CY2648" i="3"/>
  <c r="CZ2648" i="3"/>
  <c r="CX2649" i="3"/>
  <c r="DA2649" i="3" s="1"/>
  <c r="CY2649" i="3"/>
  <c r="CZ2649" i="3"/>
  <c r="CX2650" i="3"/>
  <c r="CY2650" i="3"/>
  <c r="CZ2650" i="3"/>
  <c r="CX2651" i="3"/>
  <c r="DA2651" i="3" s="1"/>
  <c r="CY2651" i="3"/>
  <c r="CZ2651" i="3"/>
  <c r="CX2652" i="3"/>
  <c r="CY2652" i="3"/>
  <c r="CZ2652" i="3"/>
  <c r="CX2653" i="3"/>
  <c r="DA2653" i="3" s="1"/>
  <c r="CY2653" i="3"/>
  <c r="CZ2653" i="3"/>
  <c r="CX2654" i="3"/>
  <c r="DA2654" i="3" s="1"/>
  <c r="CY2654" i="3"/>
  <c r="CZ2654" i="3"/>
  <c r="CX2655" i="3"/>
  <c r="CY2655" i="3"/>
  <c r="CZ2655" i="3"/>
  <c r="CX2656" i="3"/>
  <c r="DA2656" i="3" s="1"/>
  <c r="CY2656" i="3"/>
  <c r="CZ2656" i="3"/>
  <c r="CX2657" i="3"/>
  <c r="CY2657" i="3"/>
  <c r="CZ2657" i="3"/>
  <c r="CX2658" i="3"/>
  <c r="DA2658" i="3" s="1"/>
  <c r="CY2658" i="3"/>
  <c r="CZ2658" i="3"/>
  <c r="CX2659" i="3"/>
  <c r="CY2659" i="3"/>
  <c r="CZ2659" i="3"/>
  <c r="CX2660" i="3"/>
  <c r="CY2660" i="3"/>
  <c r="CZ2660" i="3"/>
  <c r="CX2661" i="3"/>
  <c r="DA2661" i="3" s="1"/>
  <c r="CY2661" i="3"/>
  <c r="CZ2661" i="3"/>
  <c r="CX2662" i="3"/>
  <c r="CY2662" i="3"/>
  <c r="CZ2662" i="3"/>
  <c r="CX2663" i="3"/>
  <c r="DA2663" i="3" s="1"/>
  <c r="CY2663" i="3"/>
  <c r="CZ2663" i="3"/>
  <c r="CX2664" i="3"/>
  <c r="CY2664" i="3"/>
  <c r="CZ2664" i="3"/>
  <c r="CX2665" i="3"/>
  <c r="DA2665" i="3" s="1"/>
  <c r="CY2665" i="3"/>
  <c r="CZ2665" i="3"/>
  <c r="CX2666" i="3"/>
  <c r="CY2666" i="3"/>
  <c r="CZ2666" i="3"/>
  <c r="CX2667" i="3"/>
  <c r="CY2667" i="3"/>
  <c r="CZ2667" i="3"/>
  <c r="CX2668" i="3"/>
  <c r="DA2668" i="3" s="1"/>
  <c r="CY2668" i="3"/>
  <c r="CZ2668" i="3"/>
  <c r="CX2669" i="3"/>
  <c r="DA2669" i="3" s="1"/>
  <c r="CY2669" i="3"/>
  <c r="CZ2669" i="3"/>
  <c r="CX2670" i="3"/>
  <c r="DA2670" i="3" s="1"/>
  <c r="CY2670" i="3"/>
  <c r="CZ2670" i="3"/>
  <c r="CX2671" i="3"/>
  <c r="CY2671" i="3"/>
  <c r="CZ2671" i="3"/>
  <c r="CX2672" i="3"/>
  <c r="DA2672" i="3" s="1"/>
  <c r="CY2672" i="3"/>
  <c r="CZ2672" i="3"/>
  <c r="CX2673" i="3"/>
  <c r="DA2673" i="3" s="1"/>
  <c r="CY2673" i="3"/>
  <c r="CZ2673" i="3"/>
  <c r="CX2674" i="3"/>
  <c r="CY2674" i="3"/>
  <c r="CZ2674" i="3"/>
  <c r="CX2675" i="3"/>
  <c r="CY2675" i="3"/>
  <c r="CZ2675" i="3"/>
  <c r="CX2676" i="3"/>
  <c r="DA2676" i="3" s="1"/>
  <c r="CY2676" i="3"/>
  <c r="CZ2676" i="3"/>
  <c r="CX2677" i="3"/>
  <c r="CY2677" i="3"/>
  <c r="CZ2677" i="3"/>
  <c r="CX2678" i="3"/>
  <c r="CY2678" i="3"/>
  <c r="CZ2678" i="3"/>
  <c r="CX2679" i="3"/>
  <c r="DA2679" i="3" s="1"/>
  <c r="CY2679" i="3"/>
  <c r="CZ2679" i="3"/>
  <c r="CX2680" i="3"/>
  <c r="CY2680" i="3"/>
  <c r="CZ2680" i="3"/>
  <c r="CX2681" i="3"/>
  <c r="DA2681" i="3" s="1"/>
  <c r="CY2681" i="3"/>
  <c r="CZ2681" i="3"/>
  <c r="CX2682" i="3"/>
  <c r="DA2682" i="3" s="1"/>
  <c r="CY2682" i="3"/>
  <c r="CZ2682" i="3"/>
  <c r="CX2683" i="3"/>
  <c r="CY2683" i="3"/>
  <c r="CZ2683" i="3"/>
  <c r="CX2684" i="3"/>
  <c r="CY2684" i="3"/>
  <c r="CZ2684" i="3"/>
  <c r="CX2685" i="3"/>
  <c r="DA2685" i="3" s="1"/>
  <c r="CY2685" i="3"/>
  <c r="CZ2685" i="3"/>
  <c r="CX2686" i="3"/>
  <c r="DA2686" i="3" s="1"/>
  <c r="CY2686" i="3"/>
  <c r="CZ2686" i="3"/>
  <c r="CX2687" i="3"/>
  <c r="CY2687" i="3"/>
  <c r="CZ2687" i="3"/>
  <c r="CX2688" i="3"/>
  <c r="CY2688" i="3"/>
  <c r="CZ2688" i="3"/>
  <c r="CX2689" i="3"/>
  <c r="DA2689" i="3" s="1"/>
  <c r="CY2689" i="3"/>
  <c r="CZ2689" i="3"/>
  <c r="CX2690" i="3"/>
  <c r="CY2690" i="3"/>
  <c r="CZ2690" i="3"/>
  <c r="CX2691" i="3"/>
  <c r="DA2691" i="3" s="1"/>
  <c r="CY2691" i="3"/>
  <c r="CZ2691" i="3"/>
  <c r="CX2692" i="3"/>
  <c r="DA2692" i="3" s="1"/>
  <c r="CY2692" i="3"/>
  <c r="CZ2692" i="3"/>
  <c r="CX2693" i="3"/>
  <c r="CY2693" i="3"/>
  <c r="CZ2693" i="3"/>
  <c r="CX2694" i="3"/>
  <c r="DA2694" i="3" s="1"/>
  <c r="CY2694" i="3"/>
  <c r="CZ2694" i="3"/>
  <c r="CX2695" i="3"/>
  <c r="CY2695" i="3"/>
  <c r="CZ2695" i="3"/>
  <c r="CX2696" i="3"/>
  <c r="CY2696" i="3"/>
  <c r="CZ2696" i="3"/>
  <c r="CX2697" i="3"/>
  <c r="DA2697" i="3" s="1"/>
  <c r="CY2697" i="3"/>
  <c r="CZ2697" i="3"/>
  <c r="CX2698" i="3"/>
  <c r="DA2698" i="3" s="1"/>
  <c r="CY2698" i="3"/>
  <c r="CZ2698" i="3"/>
  <c r="CX2699" i="3"/>
  <c r="CY2699" i="3"/>
  <c r="CZ2699" i="3"/>
  <c r="CX2700" i="3"/>
  <c r="DA2700" i="3" s="1"/>
  <c r="CY2700" i="3"/>
  <c r="CZ2700" i="3"/>
  <c r="CX2701" i="3"/>
  <c r="CY2701" i="3"/>
  <c r="CZ2701" i="3"/>
  <c r="CX2702" i="3"/>
  <c r="CY2702" i="3"/>
  <c r="CZ2702" i="3"/>
  <c r="CX2703" i="3"/>
  <c r="DA2703" i="3" s="1"/>
  <c r="CY2703" i="3"/>
  <c r="CZ2703" i="3"/>
  <c r="CX2704" i="3"/>
  <c r="DA2704" i="3" s="1"/>
  <c r="CY2704" i="3"/>
  <c r="CZ2704" i="3"/>
  <c r="CX2705" i="3"/>
  <c r="CY2705" i="3"/>
  <c r="CZ2705" i="3"/>
  <c r="CX2706" i="3"/>
  <c r="DA2706" i="3" s="1"/>
  <c r="CY2706" i="3"/>
  <c r="CZ2706" i="3"/>
  <c r="CX2707" i="3"/>
  <c r="CY2707" i="3"/>
  <c r="CZ2707" i="3"/>
  <c r="CX2708" i="3"/>
  <c r="DA2708" i="3" s="1"/>
  <c r="CY2708" i="3"/>
  <c r="CZ2708" i="3"/>
  <c r="CX2709" i="3"/>
  <c r="DA2709" i="3" s="1"/>
  <c r="CY2709" i="3"/>
  <c r="CZ2709" i="3"/>
  <c r="CX2710" i="3"/>
  <c r="CY2710" i="3"/>
  <c r="CZ2710" i="3"/>
  <c r="CX2711" i="3"/>
  <c r="DA2711" i="3" s="1"/>
  <c r="CY2711" i="3"/>
  <c r="CZ2711" i="3"/>
  <c r="CX2712" i="3"/>
  <c r="DA2712" i="3" s="1"/>
  <c r="CY2712" i="3"/>
  <c r="CZ2712" i="3"/>
  <c r="CX2713" i="3"/>
  <c r="CY2713" i="3"/>
  <c r="CZ2713" i="3"/>
  <c r="CX2714" i="3"/>
  <c r="DA2714" i="3" s="1"/>
  <c r="CY2714" i="3"/>
  <c r="CZ2714" i="3"/>
  <c r="CX2715" i="3"/>
  <c r="CY2715" i="3"/>
  <c r="CZ2715" i="3"/>
  <c r="CX2716" i="3"/>
  <c r="CY2716" i="3"/>
  <c r="CZ2716" i="3"/>
  <c r="CX2717" i="3"/>
  <c r="DA2717" i="3" s="1"/>
  <c r="CY2717" i="3"/>
  <c r="CZ2717" i="3"/>
  <c r="CX2718" i="3"/>
  <c r="CY2718" i="3"/>
  <c r="CZ2718" i="3"/>
  <c r="CX2719" i="3"/>
  <c r="CY2719" i="3"/>
  <c r="CZ2719" i="3"/>
  <c r="CX2720" i="3"/>
  <c r="CY2720" i="3"/>
  <c r="CZ2720" i="3"/>
  <c r="CX2721" i="3"/>
  <c r="DA2721" i="3" s="1"/>
  <c r="CY2721" i="3"/>
  <c r="CZ2721" i="3"/>
  <c r="CX2722" i="3"/>
  <c r="DA2722" i="3" s="1"/>
  <c r="CY2722" i="3"/>
  <c r="CZ2722" i="3"/>
  <c r="CX2723" i="3"/>
  <c r="CY2723" i="3"/>
  <c r="CZ2723" i="3"/>
  <c r="CX2724" i="3"/>
  <c r="DA2724" i="3" s="1"/>
  <c r="CY2724" i="3"/>
  <c r="CZ2724" i="3"/>
  <c r="CX2725" i="3"/>
  <c r="CY2725" i="3"/>
  <c r="CZ2725" i="3"/>
  <c r="CX2726" i="3"/>
  <c r="CY2726" i="3"/>
  <c r="CZ2726" i="3"/>
  <c r="CX2727" i="3"/>
  <c r="DA2727" i="3" s="1"/>
  <c r="CY2727" i="3"/>
  <c r="CZ2727" i="3"/>
  <c r="CX2728" i="3"/>
  <c r="CY2728" i="3"/>
  <c r="CZ2728" i="3"/>
  <c r="CX2729" i="3"/>
  <c r="DA2729" i="3" s="1"/>
  <c r="CY2729" i="3"/>
  <c r="CZ2729" i="3"/>
  <c r="CX2730" i="3"/>
  <c r="DA2730" i="3" s="1"/>
  <c r="CY2730" i="3"/>
  <c r="CZ2730" i="3"/>
  <c r="CX2731" i="3"/>
  <c r="CY2731" i="3"/>
  <c r="CX2732" i="3"/>
  <c r="DA2732" i="3" s="1"/>
  <c r="CY2732" i="3"/>
  <c r="CZ2732" i="3"/>
  <c r="CX2733" i="3"/>
  <c r="CY2733" i="3"/>
  <c r="CZ2733" i="3"/>
  <c r="CX2734" i="3"/>
  <c r="DA2734" i="3" s="1"/>
  <c r="CY2734" i="3"/>
  <c r="CZ2734" i="3"/>
  <c r="CX2735" i="3"/>
  <c r="CY2735" i="3"/>
  <c r="CZ2735" i="3"/>
  <c r="CX2736" i="3"/>
  <c r="CY2736" i="3"/>
  <c r="CZ2736" i="3"/>
  <c r="CX2737" i="3"/>
  <c r="DA2737" i="3" s="1"/>
  <c r="CY2737" i="3"/>
  <c r="CZ2737" i="3"/>
  <c r="CX2738" i="3"/>
  <c r="CY2738" i="3"/>
  <c r="CZ2738" i="3"/>
  <c r="CX2739" i="3"/>
  <c r="DA2739" i="3" s="1"/>
  <c r="CY2739" i="3"/>
  <c r="CZ2739" i="3"/>
  <c r="CX2740" i="3"/>
  <c r="DA2740" i="3" s="1"/>
  <c r="CY2740" i="3"/>
  <c r="CZ2740" i="3"/>
  <c r="CX2741" i="3"/>
  <c r="CY2741" i="3"/>
  <c r="CZ2741" i="3"/>
  <c r="CX2742" i="3"/>
  <c r="CY2742" i="3"/>
  <c r="CZ2742" i="3"/>
  <c r="CX2743" i="3"/>
  <c r="DA2743" i="3" s="1"/>
  <c r="CY2743" i="3"/>
  <c r="CZ2743" i="3"/>
  <c r="CX2744" i="3"/>
  <c r="DA2744" i="3" s="1"/>
  <c r="CY2744" i="3"/>
  <c r="CZ2744" i="3"/>
  <c r="CX2745" i="3"/>
  <c r="CY2745" i="3"/>
  <c r="CZ2745" i="3"/>
  <c r="CX2746" i="3"/>
  <c r="DA2746" i="3" s="1"/>
  <c r="CY2746" i="3"/>
  <c r="CZ2746" i="3"/>
  <c r="CX2747" i="3"/>
  <c r="CY2747" i="3"/>
  <c r="CZ2747" i="3"/>
  <c r="CX2748" i="3"/>
  <c r="CY2748" i="3"/>
  <c r="CZ2748" i="3"/>
  <c r="CX2749" i="3"/>
  <c r="DA2749" i="3" s="1"/>
  <c r="CY2749" i="3"/>
  <c r="CZ2749" i="3"/>
  <c r="CX2750" i="3"/>
  <c r="DA2750" i="3" s="1"/>
  <c r="CY2750" i="3"/>
  <c r="CZ2750" i="3"/>
  <c r="CX2751" i="3"/>
  <c r="CY2751" i="3"/>
  <c r="CZ2751" i="3"/>
  <c r="CX2752" i="3"/>
  <c r="DA2752" i="3" s="1"/>
  <c r="CY2752" i="3"/>
  <c r="CZ2752" i="3"/>
  <c r="CX2753" i="3"/>
  <c r="CY2753" i="3"/>
  <c r="CZ2753" i="3"/>
  <c r="CX2754" i="3"/>
  <c r="DA2754" i="3" s="1"/>
  <c r="CY2754" i="3"/>
  <c r="CZ2754" i="3"/>
  <c r="CX2755" i="3"/>
  <c r="CY2755" i="3"/>
  <c r="CZ2755" i="3"/>
  <c r="CX2756" i="3"/>
  <c r="DA2756" i="3" s="1"/>
  <c r="CY2756" i="3"/>
  <c r="CZ2756" i="3"/>
  <c r="CX2757" i="3"/>
  <c r="CY2757" i="3"/>
  <c r="CZ2757" i="3"/>
  <c r="CX2758" i="3"/>
  <c r="DA2758" i="3" s="1"/>
  <c r="CY2758" i="3"/>
  <c r="CZ2758" i="3"/>
  <c r="CX2759" i="3"/>
  <c r="CY2759" i="3"/>
  <c r="CZ2759" i="3"/>
  <c r="CX2760" i="3"/>
  <c r="DA2760" i="3" s="1"/>
  <c r="CY2760" i="3"/>
  <c r="CZ2760" i="3"/>
  <c r="CX2761" i="3"/>
  <c r="CY2761" i="3"/>
  <c r="CZ2761" i="3"/>
  <c r="CX2762" i="3"/>
  <c r="DA2762" i="3" s="1"/>
  <c r="CY2762" i="3"/>
  <c r="CZ2762" i="3"/>
  <c r="CX2763" i="3"/>
  <c r="CY2763" i="3"/>
  <c r="CZ2763" i="3"/>
  <c r="CX2764" i="3"/>
  <c r="CY2764" i="3"/>
  <c r="CZ2764" i="3"/>
  <c r="CX2765" i="3"/>
  <c r="DA2765" i="3" s="1"/>
  <c r="CY2765" i="3"/>
  <c r="CZ2765" i="3"/>
  <c r="CX2766" i="3"/>
  <c r="DA2766" i="3" s="1"/>
  <c r="CY2766" i="3"/>
  <c r="CZ2766" i="3"/>
  <c r="CX2767" i="3"/>
  <c r="CY2767" i="3"/>
  <c r="CZ2767" i="3"/>
  <c r="CX2768" i="3"/>
  <c r="DA2768" i="3" s="1"/>
  <c r="CY2768" i="3"/>
  <c r="CZ2768" i="3"/>
  <c r="CX2769" i="3"/>
  <c r="DA2769" i="3" s="1"/>
  <c r="CY2769" i="3"/>
  <c r="CZ2769" i="3"/>
  <c r="CX2770" i="3"/>
  <c r="CY2770" i="3"/>
  <c r="CZ2770" i="3"/>
  <c r="CX2771" i="3"/>
  <c r="CY2771" i="3"/>
  <c r="CZ2771" i="3"/>
  <c r="CX2772" i="3"/>
  <c r="DA2772" i="3" s="1"/>
  <c r="CY2772" i="3"/>
  <c r="CZ2772" i="3"/>
  <c r="CX2773" i="3"/>
  <c r="CY2773" i="3"/>
  <c r="CZ2773" i="3"/>
  <c r="CX2774" i="3"/>
  <c r="DA2774" i="3" s="1"/>
  <c r="CY2774" i="3"/>
  <c r="CZ2774" i="3"/>
  <c r="CX2775" i="3"/>
  <c r="CY2775" i="3"/>
  <c r="CZ2775" i="3"/>
  <c r="CX2776" i="3"/>
  <c r="DA2776" i="3" s="1"/>
  <c r="CY2776" i="3"/>
  <c r="CZ2776" i="3"/>
  <c r="CX2777" i="3"/>
  <c r="CY2777" i="3"/>
  <c r="CX2778" i="3"/>
  <c r="DA2778" i="3" s="1"/>
  <c r="CY2778" i="3"/>
  <c r="CZ2778" i="3"/>
  <c r="CX2779" i="3"/>
  <c r="CY2779" i="3"/>
  <c r="CZ2779" i="3"/>
  <c r="CX2780" i="3"/>
  <c r="DA2780" i="3" s="1"/>
  <c r="CY2780" i="3"/>
  <c r="CZ2780" i="3"/>
  <c r="CX2781" i="3"/>
  <c r="CY2781" i="3"/>
  <c r="CZ2781" i="3"/>
  <c r="CX2782" i="3"/>
  <c r="CY2782" i="3"/>
  <c r="CZ2782" i="3"/>
  <c r="CX2783" i="3"/>
  <c r="DA2783" i="3" s="1"/>
  <c r="CY2783" i="3"/>
  <c r="CZ2783" i="3"/>
  <c r="CX2784" i="3"/>
  <c r="CY2784" i="3"/>
  <c r="CZ2784" i="3"/>
  <c r="CX2785" i="3"/>
  <c r="DA2785" i="3" s="1"/>
  <c r="CY2785" i="3"/>
  <c r="CZ2785" i="3"/>
  <c r="CX2786" i="3"/>
  <c r="CY2786" i="3"/>
  <c r="CZ2786" i="3"/>
  <c r="CX2787" i="3"/>
  <c r="DA2787" i="3" s="1"/>
  <c r="CY2787" i="3"/>
  <c r="CZ2787" i="3"/>
  <c r="CX2788" i="3"/>
  <c r="CY2788" i="3"/>
  <c r="CZ2788" i="3"/>
  <c r="CX2789" i="3"/>
  <c r="DA2789" i="3" s="1"/>
  <c r="CY2789" i="3"/>
  <c r="CZ2789" i="3"/>
  <c r="CX2790" i="3"/>
  <c r="DA2790" i="3" s="1"/>
  <c r="CY2790" i="3"/>
  <c r="CZ2790" i="3"/>
  <c r="CX2791" i="3"/>
  <c r="DA2791" i="3" s="1"/>
  <c r="CY2791" i="3"/>
  <c r="CZ2791" i="3"/>
  <c r="CX2792" i="3"/>
  <c r="DA2792" i="3" s="1"/>
  <c r="CY2792" i="3"/>
  <c r="CZ2792" i="3"/>
  <c r="CX2793" i="3"/>
  <c r="CY2793" i="3"/>
  <c r="CZ2793" i="3"/>
  <c r="CX2794" i="3"/>
  <c r="CY2794" i="3"/>
  <c r="CZ2794" i="3"/>
  <c r="CX2795" i="3"/>
  <c r="DA2795" i="3" s="1"/>
  <c r="CY2795" i="3"/>
  <c r="CZ2795" i="3"/>
  <c r="CX2796" i="3"/>
  <c r="CY2796" i="3"/>
  <c r="CZ2796" i="3"/>
  <c r="CX2797" i="3"/>
  <c r="CY2797" i="3"/>
  <c r="CZ2797" i="3"/>
  <c r="CX2798" i="3"/>
  <c r="DA2798" i="3" s="1"/>
  <c r="CY2798" i="3"/>
  <c r="CZ2798" i="3"/>
  <c r="CX2799" i="3"/>
  <c r="CY2799" i="3"/>
  <c r="CZ2799" i="3"/>
  <c r="CX2800" i="3"/>
  <c r="CY2800" i="3"/>
  <c r="CZ2800" i="3"/>
  <c r="CX2801" i="3"/>
  <c r="DA2801" i="3" s="1"/>
  <c r="CY2801" i="3"/>
  <c r="CZ2801" i="3"/>
  <c r="CX2802" i="3"/>
  <c r="DA2802" i="3" s="1"/>
  <c r="CY2802" i="3"/>
  <c r="CZ2802" i="3"/>
  <c r="CX2803" i="3"/>
  <c r="CY2803" i="3"/>
  <c r="CZ2803" i="3"/>
  <c r="CX2804" i="3"/>
  <c r="DA2804" i="3" s="1"/>
  <c r="CY2804" i="3"/>
  <c r="CZ2804" i="3"/>
  <c r="CX2805" i="3"/>
  <c r="CY2805" i="3"/>
  <c r="CZ2805" i="3"/>
  <c r="CX2806" i="3"/>
  <c r="CY2806" i="3"/>
  <c r="CZ2806" i="3"/>
  <c r="CX2807" i="3"/>
  <c r="DA2807" i="3" s="1"/>
  <c r="CY2807" i="3"/>
  <c r="CZ2807" i="3"/>
  <c r="CX2808" i="3"/>
  <c r="CY2808" i="3"/>
  <c r="CZ2808" i="3"/>
  <c r="CX2809" i="3"/>
  <c r="DA2809" i="3" s="1"/>
  <c r="CY2809" i="3"/>
  <c r="CZ2809" i="3"/>
  <c r="CX2810" i="3"/>
  <c r="CY2810" i="3"/>
  <c r="CZ2810" i="3"/>
  <c r="CX2811" i="3"/>
  <c r="DA2811" i="3" s="1"/>
  <c r="CY2811" i="3"/>
  <c r="CZ2811" i="3"/>
  <c r="CX2812" i="3"/>
  <c r="DA2812" i="3" s="1"/>
  <c r="CY2812" i="3"/>
  <c r="CZ2812" i="3"/>
  <c r="CX2813" i="3"/>
  <c r="CY2813" i="3"/>
  <c r="CZ2813" i="3"/>
  <c r="CX2814" i="3"/>
  <c r="DA2814" i="3" s="1"/>
  <c r="CY2814" i="3"/>
  <c r="CZ2814" i="3"/>
  <c r="CX2815" i="3"/>
  <c r="CY2815" i="3"/>
  <c r="CZ2815" i="3"/>
  <c r="CX2816" i="3"/>
  <c r="DA2816" i="3" s="1"/>
  <c r="CY2816" i="3"/>
  <c r="CZ2816" i="3"/>
  <c r="CX2817" i="3"/>
  <c r="CY2817" i="3"/>
  <c r="CZ2817" i="3"/>
  <c r="CX2818" i="3"/>
  <c r="DA2818" i="3" s="1"/>
  <c r="CY2818" i="3"/>
  <c r="CZ2818" i="3"/>
  <c r="CX2819" i="3"/>
  <c r="CY2819" i="3"/>
  <c r="CZ2819" i="3"/>
  <c r="CX2820" i="3"/>
  <c r="DA2820" i="3" s="1"/>
  <c r="CY2820" i="3"/>
  <c r="CZ2820" i="3"/>
  <c r="CX2821" i="3"/>
  <c r="CY2821" i="3"/>
  <c r="CZ2821" i="3"/>
  <c r="CX2822" i="3"/>
  <c r="CY2822" i="3"/>
  <c r="CZ2822" i="3"/>
  <c r="CX2823" i="3"/>
  <c r="DA2823" i="3" s="1"/>
  <c r="CY2823" i="3"/>
  <c r="CZ2823" i="3"/>
  <c r="CX2824" i="3"/>
  <c r="CY2824" i="3"/>
  <c r="CZ2824" i="3"/>
  <c r="CX2825" i="3"/>
  <c r="DA2825" i="3" s="1"/>
  <c r="CY2825" i="3"/>
  <c r="CZ2825" i="3"/>
  <c r="CX2826" i="3"/>
  <c r="CY2826" i="3"/>
  <c r="CZ2826" i="3"/>
  <c r="CX2827" i="3"/>
  <c r="DA2827" i="3" s="1"/>
  <c r="CY2827" i="3"/>
  <c r="CZ2827" i="3"/>
  <c r="CX2828" i="3"/>
  <c r="CY2828" i="3"/>
  <c r="CZ2828" i="3"/>
  <c r="CX2829" i="3"/>
  <c r="DA2829" i="3" s="1"/>
  <c r="CY2829" i="3"/>
  <c r="CZ2829" i="3"/>
  <c r="CX2830" i="3"/>
  <c r="CY2830" i="3"/>
  <c r="CZ2830" i="3"/>
  <c r="CX2831" i="3"/>
  <c r="DA2831" i="3" s="1"/>
  <c r="CY2831" i="3"/>
  <c r="CZ2831" i="3"/>
  <c r="CX2832" i="3"/>
  <c r="DA2832" i="3" s="1"/>
  <c r="CY2832" i="3"/>
  <c r="CZ2832" i="3"/>
  <c r="CX2833" i="3"/>
  <c r="CY2833" i="3"/>
  <c r="CZ2833" i="3"/>
  <c r="CX2834" i="3"/>
  <c r="CY2834" i="3"/>
  <c r="CZ2834" i="3"/>
  <c r="CX2835" i="3"/>
  <c r="DA2835" i="3" s="1"/>
  <c r="CY2835" i="3"/>
  <c r="CZ2835" i="3"/>
  <c r="CX2836" i="3"/>
  <c r="DA2836" i="3" s="1"/>
  <c r="CY2836" i="3"/>
  <c r="CZ2836" i="3"/>
  <c r="CX2837" i="3"/>
  <c r="CY2837" i="3"/>
  <c r="CZ2837" i="3"/>
  <c r="CX2838" i="3"/>
  <c r="DA2838" i="3" s="1"/>
  <c r="CY2838" i="3"/>
  <c r="CZ2838" i="3"/>
  <c r="CX2839" i="3"/>
  <c r="CY2839" i="3"/>
  <c r="CZ2839" i="3"/>
  <c r="CX2840" i="3"/>
  <c r="DA2840" i="3" s="1"/>
  <c r="CY2840" i="3"/>
  <c r="CZ2840" i="3"/>
  <c r="CX2841" i="3"/>
  <c r="CY2841" i="3"/>
  <c r="CZ2841" i="3"/>
  <c r="CX2842" i="3"/>
  <c r="CY2842" i="3"/>
  <c r="CZ2842" i="3"/>
  <c r="CX2843" i="3"/>
  <c r="DA2843" i="3" s="1"/>
  <c r="CY2843" i="3"/>
  <c r="CZ2843" i="3"/>
  <c r="CX2844" i="3"/>
  <c r="CY2844" i="3"/>
  <c r="CZ2844" i="3"/>
  <c r="CX2845" i="3"/>
  <c r="DA2845" i="3" s="1"/>
  <c r="CY2845" i="3"/>
  <c r="CZ2845" i="3"/>
  <c r="CX2846" i="3"/>
  <c r="CY2846" i="3"/>
  <c r="CZ2846" i="3"/>
  <c r="CX2847" i="3"/>
  <c r="CY2847" i="3"/>
  <c r="CZ2847" i="3"/>
  <c r="CX2848" i="3"/>
  <c r="CY2848" i="3"/>
  <c r="CZ2848" i="3"/>
  <c r="CX2849" i="3"/>
  <c r="DA2849" i="3" s="1"/>
  <c r="CY2849" i="3"/>
  <c r="CZ2849" i="3"/>
  <c r="CX2850" i="3"/>
  <c r="DA2850" i="3" s="1"/>
  <c r="CY2850" i="3"/>
  <c r="CZ2850" i="3"/>
  <c r="CX2851" i="3"/>
  <c r="CY2851" i="3"/>
  <c r="CZ2851" i="3"/>
  <c r="CX2852" i="3"/>
  <c r="DA2852" i="3" s="1"/>
  <c r="CY2852" i="3"/>
  <c r="CZ2852" i="3"/>
  <c r="CX2853" i="3"/>
  <c r="DA2853" i="3" s="1"/>
  <c r="CY2853" i="3"/>
  <c r="CZ2853" i="3"/>
  <c r="CX2854" i="3"/>
  <c r="CY2854" i="3"/>
  <c r="CZ2854" i="3"/>
  <c r="CX2855" i="3"/>
  <c r="DA2855" i="3" s="1"/>
  <c r="CY2855" i="3"/>
  <c r="CZ2855" i="3"/>
  <c r="CX2856" i="3"/>
  <c r="CY2856" i="3"/>
  <c r="CZ2856" i="3"/>
  <c r="CX2857" i="3"/>
  <c r="DA2857" i="3" s="1"/>
  <c r="CY2857" i="3"/>
  <c r="CZ2857" i="3"/>
  <c r="CX2858" i="3"/>
  <c r="DA2858" i="3" s="1"/>
  <c r="CY2858" i="3"/>
  <c r="CZ2858" i="3"/>
  <c r="CX2859" i="3"/>
  <c r="CY2859" i="3"/>
  <c r="CZ2859" i="3"/>
  <c r="CX2860" i="3"/>
  <c r="DA2860" i="3" s="1"/>
  <c r="CY2860" i="3"/>
  <c r="CZ2860" i="3"/>
  <c r="CX2861" i="3"/>
  <c r="CY2861" i="3"/>
  <c r="CZ2861" i="3"/>
  <c r="CX2862" i="3"/>
  <c r="CY2862" i="3"/>
  <c r="CZ2862" i="3"/>
  <c r="CX2863" i="3"/>
  <c r="DA2863" i="3" s="1"/>
  <c r="CY2863" i="3"/>
  <c r="CZ2863" i="3"/>
  <c r="CX2864" i="3"/>
  <c r="CY2864" i="3"/>
  <c r="CZ2864" i="3"/>
  <c r="CX2865" i="3"/>
  <c r="DA2865" i="3" s="1"/>
  <c r="CY2865" i="3"/>
  <c r="CZ2865" i="3"/>
  <c r="CX2866" i="3"/>
  <c r="CY2866" i="3"/>
  <c r="CZ2866" i="3"/>
  <c r="CX2867" i="3"/>
  <c r="DA2867" i="3" s="1"/>
  <c r="CY2867" i="3"/>
  <c r="CZ2867" i="3"/>
  <c r="CX2868" i="3"/>
  <c r="CY2868" i="3"/>
  <c r="CZ2868" i="3"/>
  <c r="CX2869" i="3"/>
  <c r="DA2869" i="3" s="1"/>
  <c r="CY2869" i="3"/>
  <c r="CZ2869" i="3"/>
  <c r="CX2870" i="3"/>
  <c r="DA2870" i="3" s="1"/>
  <c r="CY2870" i="3"/>
  <c r="CZ2870" i="3"/>
  <c r="CX2871" i="3"/>
  <c r="CY2871" i="3"/>
  <c r="CZ2871" i="3"/>
  <c r="CX2872" i="3"/>
  <c r="DA2872" i="3" s="1"/>
  <c r="CY2872" i="3"/>
  <c r="CZ2872" i="3"/>
  <c r="CX2873" i="3"/>
  <c r="CY2873" i="3"/>
  <c r="CZ2873" i="3"/>
  <c r="CX2874" i="3"/>
  <c r="DA2874" i="3" s="1"/>
  <c r="CY2874" i="3"/>
  <c r="CZ2874" i="3"/>
  <c r="CX2875" i="3"/>
  <c r="CY2875" i="3"/>
  <c r="CZ2875" i="3"/>
  <c r="CX2876" i="3"/>
  <c r="CY2876" i="3"/>
  <c r="CZ2876" i="3"/>
  <c r="CX2877" i="3"/>
  <c r="DA2877" i="3" s="1"/>
  <c r="CY2877" i="3"/>
  <c r="CZ2877" i="3"/>
  <c r="CX2878" i="3"/>
  <c r="CY2878" i="3"/>
  <c r="CZ2878" i="3"/>
  <c r="CX2879" i="3"/>
  <c r="DA2879" i="3" s="1"/>
  <c r="CY2879" i="3"/>
  <c r="CZ2879" i="3"/>
  <c r="CX2880" i="3"/>
  <c r="CY2880" i="3"/>
  <c r="CZ2880" i="3"/>
  <c r="CX2881" i="3"/>
  <c r="DA2881" i="3" s="1"/>
  <c r="CY2881" i="3"/>
  <c r="CZ2881" i="3"/>
  <c r="CX2882" i="3"/>
  <c r="DA2882" i="3" s="1"/>
  <c r="CY2882" i="3"/>
  <c r="CZ2882" i="3"/>
  <c r="CX2883" i="3"/>
  <c r="CY2883" i="3"/>
  <c r="CZ2883" i="3"/>
  <c r="CX2884" i="3"/>
  <c r="DA2884" i="3" s="1"/>
  <c r="CY2884" i="3"/>
  <c r="CZ2884" i="3"/>
  <c r="CX2885" i="3"/>
  <c r="CY2885" i="3"/>
  <c r="CZ2885" i="3"/>
  <c r="CX2886" i="3"/>
  <c r="DA2886" i="3" s="1"/>
  <c r="CY2886" i="3"/>
  <c r="CZ2886" i="3"/>
  <c r="CX2887" i="3"/>
  <c r="CY2887" i="3"/>
  <c r="CZ2887" i="3"/>
  <c r="CX2888" i="3"/>
  <c r="DA2888" i="3" s="1"/>
  <c r="CY2888" i="3"/>
  <c r="CZ2888" i="3"/>
  <c r="CX2889" i="3"/>
  <c r="CY2889" i="3"/>
  <c r="CZ2889" i="3"/>
  <c r="CX2890" i="3"/>
  <c r="DA2890" i="3" s="1"/>
  <c r="CY2890" i="3"/>
  <c r="CZ2890" i="3"/>
  <c r="CX2891" i="3"/>
  <c r="CY2891" i="3"/>
  <c r="CZ2891" i="3"/>
  <c r="CX2892" i="3"/>
  <c r="DA2892" i="3" s="1"/>
  <c r="CY2892" i="3"/>
  <c r="CZ2892" i="3"/>
  <c r="CX2893" i="3"/>
  <c r="DA2893" i="3" s="1"/>
  <c r="CY2893" i="3"/>
  <c r="CZ2893" i="3"/>
  <c r="CX2894" i="3"/>
  <c r="CY2894" i="3"/>
  <c r="CZ2894" i="3"/>
  <c r="CX2895" i="3"/>
  <c r="CY2895" i="3"/>
  <c r="CZ2895" i="3"/>
  <c r="CX2896" i="3"/>
  <c r="DA2896" i="3" s="1"/>
  <c r="CY2896" i="3"/>
  <c r="CZ2896" i="3"/>
  <c r="CX2897" i="3"/>
  <c r="CY2897" i="3"/>
  <c r="CZ2897" i="3"/>
  <c r="CX2898" i="3"/>
  <c r="DA2898" i="3" s="1"/>
  <c r="CY2898" i="3"/>
  <c r="CZ2898" i="3"/>
  <c r="CX2899" i="3"/>
  <c r="CY2899" i="3"/>
  <c r="CZ2899" i="3"/>
  <c r="CX2900" i="3"/>
  <c r="DA2900" i="3" s="1"/>
  <c r="CY2900" i="3"/>
  <c r="CZ2900" i="3"/>
  <c r="CX2901" i="3"/>
  <c r="DA2901" i="3" s="1"/>
  <c r="CY2901" i="3"/>
  <c r="CZ2901" i="3"/>
  <c r="CX2902" i="3"/>
  <c r="CY2902" i="3"/>
  <c r="CZ2902" i="3"/>
  <c r="CX2903" i="3"/>
  <c r="CY2903" i="3"/>
  <c r="CZ2903" i="3"/>
  <c r="CX2904" i="3"/>
  <c r="DA2904" i="3" s="1"/>
  <c r="CY2904" i="3"/>
  <c r="CZ2904" i="3"/>
  <c r="CX2905" i="3"/>
  <c r="CY2905" i="3"/>
  <c r="CZ2905" i="3"/>
  <c r="CX2906" i="3"/>
  <c r="CY2906" i="3"/>
  <c r="CZ2906" i="3"/>
  <c r="CX2907" i="3"/>
  <c r="DA2907" i="3" s="1"/>
  <c r="CY2907" i="3"/>
  <c r="CZ2907" i="3"/>
  <c r="CX2908" i="3"/>
  <c r="DA2908" i="3" s="1"/>
  <c r="CY2908" i="3"/>
  <c r="CZ2908" i="3"/>
  <c r="CX2909" i="3"/>
  <c r="CY2909" i="3"/>
  <c r="CZ2909" i="3"/>
  <c r="CX2910" i="3"/>
  <c r="CY2910" i="3"/>
  <c r="CZ2910" i="3"/>
  <c r="CX2911" i="3"/>
  <c r="DA2911" i="3" s="1"/>
  <c r="CY2911" i="3"/>
  <c r="CZ2911" i="3"/>
  <c r="CX2912" i="3"/>
  <c r="CY2912" i="3"/>
  <c r="CZ2912" i="3"/>
  <c r="CX2913" i="3"/>
  <c r="DA2913" i="3" s="1"/>
  <c r="CY2913" i="3"/>
  <c r="CZ2913" i="3"/>
  <c r="CX2914" i="3"/>
  <c r="DA2914" i="3" s="1"/>
  <c r="CY2914" i="3"/>
  <c r="CZ2914" i="3"/>
  <c r="CX2915" i="3"/>
  <c r="CY2915" i="3"/>
  <c r="CZ2915" i="3"/>
  <c r="CX2916" i="3"/>
  <c r="CY2916" i="3"/>
  <c r="CZ2916" i="3"/>
  <c r="CX2917" i="3"/>
  <c r="DA2917" i="3" s="1"/>
  <c r="CY2917" i="3"/>
  <c r="CZ2917" i="3"/>
  <c r="CX2918" i="3"/>
  <c r="CY2918" i="3"/>
  <c r="CZ2918" i="3"/>
  <c r="CX2919" i="3"/>
  <c r="DA2919" i="3" s="1"/>
  <c r="CY2919" i="3"/>
  <c r="CZ2919" i="3"/>
  <c r="CX2920" i="3"/>
  <c r="CY2920" i="3"/>
  <c r="CZ2920" i="3"/>
  <c r="CX2921" i="3"/>
  <c r="DA2921" i="3" s="1"/>
  <c r="CY2921" i="3"/>
  <c r="CZ2921" i="3"/>
  <c r="CX2922" i="3"/>
  <c r="CY2922" i="3"/>
  <c r="CZ2922" i="3"/>
  <c r="CX2923" i="3"/>
  <c r="DA2923" i="3" s="1"/>
  <c r="CY2923" i="3"/>
  <c r="CZ2923" i="3"/>
  <c r="CX2924" i="3"/>
  <c r="DA2924" i="3" s="1"/>
  <c r="CY2924" i="3"/>
  <c r="CZ2924" i="3"/>
  <c r="CX2925" i="3"/>
  <c r="CY2925" i="3"/>
  <c r="CZ2925" i="3"/>
  <c r="CX2926" i="3"/>
  <c r="DA2926" i="3" s="1"/>
  <c r="CY2926" i="3"/>
  <c r="CZ2926" i="3"/>
  <c r="CX2927" i="3"/>
  <c r="CY2927" i="3"/>
  <c r="CZ2927" i="3"/>
  <c r="CX2928" i="3"/>
  <c r="DA2928" i="3" s="1"/>
  <c r="CY2928" i="3"/>
  <c r="CZ2928" i="3"/>
  <c r="CX2929" i="3"/>
  <c r="CY2929" i="3"/>
  <c r="CZ2929" i="3"/>
  <c r="CX2930" i="3"/>
  <c r="DA2930" i="3" s="1"/>
  <c r="CY2930" i="3"/>
  <c r="CZ2930" i="3"/>
  <c r="CX2931" i="3"/>
  <c r="CY2931" i="3"/>
  <c r="CZ2931" i="3"/>
  <c r="CX2932" i="3"/>
  <c r="DA2932" i="3" s="1"/>
  <c r="CY2932" i="3"/>
  <c r="CZ2932" i="3"/>
  <c r="CX2933" i="3"/>
  <c r="CY2933" i="3"/>
  <c r="CZ2933" i="3"/>
  <c r="CX2934" i="3"/>
  <c r="CY2934" i="3"/>
  <c r="CZ2934" i="3"/>
  <c r="CX2935" i="3"/>
  <c r="DA2935" i="3" s="1"/>
  <c r="CY2935" i="3"/>
  <c r="CZ2935" i="3"/>
  <c r="CX2936" i="3"/>
  <c r="DA2936" i="3" s="1"/>
  <c r="CY2936" i="3"/>
  <c r="CZ2936" i="3"/>
  <c r="CX2937" i="3"/>
  <c r="CY2937" i="3"/>
  <c r="CZ2937" i="3"/>
  <c r="CX2938" i="3"/>
  <c r="CY2938" i="3"/>
  <c r="CZ2938" i="3"/>
  <c r="CX2939" i="3"/>
  <c r="CY2939" i="3"/>
  <c r="CZ2939" i="3"/>
  <c r="CX2940" i="3"/>
  <c r="DA2940" i="3" s="1"/>
  <c r="CY2940" i="3"/>
  <c r="CZ2940" i="3"/>
  <c r="CX2941" i="3"/>
  <c r="CY2941" i="3"/>
  <c r="CZ2941" i="3"/>
  <c r="CX2942" i="3"/>
  <c r="CY2942" i="3"/>
  <c r="CZ2942" i="3"/>
  <c r="CX2943" i="3"/>
  <c r="DA2943" i="3" s="1"/>
  <c r="CY2943" i="3"/>
  <c r="CZ2943" i="3"/>
  <c r="CX2944" i="3"/>
  <c r="DA2944" i="3" s="1"/>
  <c r="CY2944" i="3"/>
  <c r="CZ2944" i="3"/>
  <c r="CX2945" i="3"/>
  <c r="DA2945" i="3" s="1"/>
  <c r="CY2945" i="3"/>
  <c r="CZ2945" i="3"/>
  <c r="CX2946" i="3"/>
  <c r="CY2946" i="3"/>
  <c r="CZ2946" i="3"/>
  <c r="CX2947" i="3"/>
  <c r="DA2947" i="3" s="1"/>
  <c r="CY2947" i="3"/>
  <c r="CZ2947" i="3"/>
  <c r="CX2948" i="3"/>
  <c r="DA2948" i="3" s="1"/>
  <c r="CY2948" i="3"/>
  <c r="CZ2948" i="3"/>
  <c r="CX2949" i="3"/>
  <c r="DA2949" i="3" s="1"/>
  <c r="CY2949" i="3"/>
  <c r="CZ2949" i="3"/>
  <c r="CX2950" i="3"/>
  <c r="DA2950" i="3" s="1"/>
  <c r="CY2950" i="3"/>
  <c r="CZ2950" i="3"/>
  <c r="CX2951" i="3"/>
  <c r="CY2951" i="3"/>
  <c r="CZ2951" i="3"/>
  <c r="CX2952" i="3"/>
  <c r="DA2952" i="3" s="1"/>
  <c r="CY2952" i="3"/>
  <c r="CZ2952" i="3"/>
  <c r="CX2953" i="3"/>
  <c r="CY2953" i="3"/>
  <c r="CZ2953" i="3"/>
  <c r="CX2954" i="3"/>
  <c r="CY2954" i="3"/>
  <c r="CZ2954" i="3"/>
  <c r="CX2955" i="3"/>
  <c r="DA2955" i="3" s="1"/>
  <c r="CY2955" i="3"/>
  <c r="CZ2955" i="3"/>
  <c r="CX2956" i="3"/>
  <c r="CY2956" i="3"/>
  <c r="CZ2956" i="3"/>
  <c r="CX2957" i="3"/>
  <c r="DA2957" i="3" s="1"/>
  <c r="CY2957" i="3"/>
  <c r="CZ2957" i="3"/>
  <c r="CX2958" i="3"/>
  <c r="CY2958" i="3"/>
  <c r="CZ2958" i="3"/>
  <c r="CX2959" i="3"/>
  <c r="CY2959" i="3"/>
  <c r="CZ2959" i="3"/>
  <c r="CX2960" i="3"/>
  <c r="CY2960" i="3"/>
  <c r="CZ2960" i="3"/>
  <c r="CX2961" i="3"/>
  <c r="DA2961" i="3" s="1"/>
  <c r="CY2961" i="3"/>
  <c r="CZ2961" i="3"/>
  <c r="CX2962" i="3"/>
  <c r="DA2962" i="3" s="1"/>
  <c r="CY2962" i="3"/>
  <c r="CZ2962" i="3"/>
  <c r="CX2963" i="3"/>
  <c r="CY2963" i="3"/>
  <c r="CZ2963" i="3"/>
  <c r="CX2964" i="3"/>
  <c r="CY2964" i="3"/>
  <c r="CZ2964" i="3"/>
  <c r="CX2965" i="3"/>
  <c r="DA2965" i="3" s="1"/>
  <c r="CY2965" i="3"/>
  <c r="CZ2965" i="3"/>
  <c r="CX2966" i="3"/>
  <c r="CY2966" i="3"/>
  <c r="CZ2966" i="3"/>
  <c r="CX2967" i="3"/>
  <c r="DA2967" i="3" s="1"/>
  <c r="CY2967" i="3"/>
  <c r="CZ2967" i="3"/>
  <c r="CX2968" i="3"/>
  <c r="DA2968" i="3" s="1"/>
  <c r="CY2968" i="3"/>
  <c r="CZ2968" i="3"/>
  <c r="CX2969" i="3"/>
  <c r="CY2969" i="3"/>
  <c r="CZ2969" i="3"/>
  <c r="CX2970" i="3"/>
  <c r="CY2970" i="3"/>
  <c r="CZ2970" i="3"/>
  <c r="CX2971" i="3"/>
  <c r="DA2971" i="3" s="1"/>
  <c r="CY2971" i="3"/>
  <c r="CZ2971" i="3"/>
  <c r="CX2972" i="3"/>
  <c r="CY2972" i="3"/>
  <c r="CZ2972" i="3"/>
  <c r="CX2973" i="3"/>
  <c r="DA2973" i="3" s="1"/>
  <c r="CY2973" i="3"/>
  <c r="CZ2973" i="3"/>
  <c r="CX2974" i="3"/>
  <c r="DA2974" i="3" s="1"/>
  <c r="CY2974" i="3"/>
  <c r="CZ2974" i="3"/>
  <c r="CX2975" i="3"/>
  <c r="CY2975" i="3"/>
  <c r="CZ2975" i="3"/>
  <c r="CX2976" i="3"/>
  <c r="DA2976" i="3" s="1"/>
  <c r="CY2976" i="3"/>
  <c r="CZ2976" i="3"/>
  <c r="CX2977" i="3"/>
  <c r="CY2977" i="3"/>
  <c r="CZ2977" i="3"/>
  <c r="CX2978" i="3"/>
  <c r="DA2978" i="3" s="1"/>
  <c r="CY2978" i="3"/>
  <c r="CZ2978" i="3"/>
  <c r="CX2979" i="3"/>
  <c r="CY2979" i="3"/>
  <c r="CZ2979" i="3"/>
  <c r="CX2980" i="3"/>
  <c r="DA2980" i="3" s="1"/>
  <c r="CY2980" i="3"/>
  <c r="CZ2980" i="3"/>
  <c r="CX2981" i="3"/>
  <c r="CY2981" i="3"/>
  <c r="CZ2981" i="3"/>
  <c r="CX2982" i="3"/>
  <c r="DA2982" i="3" s="1"/>
  <c r="CY2982" i="3"/>
  <c r="CZ2982" i="3"/>
  <c r="CX2983" i="3"/>
  <c r="CY2983" i="3"/>
  <c r="CZ2983" i="3"/>
  <c r="CX2984" i="3"/>
  <c r="DA2984" i="3" s="1"/>
  <c r="CY2984" i="3"/>
  <c r="CZ2984" i="3"/>
  <c r="CX2985" i="3"/>
  <c r="CY2985" i="3"/>
  <c r="CZ2985" i="3"/>
  <c r="CX2986" i="3"/>
  <c r="CY2986" i="3"/>
  <c r="CZ2986" i="3"/>
  <c r="CX2987" i="3"/>
  <c r="DA2987" i="3" s="1"/>
  <c r="CY2987" i="3"/>
  <c r="CZ2987" i="3"/>
  <c r="CX2988" i="3"/>
  <c r="CY2988" i="3"/>
  <c r="CZ2988" i="3"/>
  <c r="CX2989" i="3"/>
  <c r="DA2989" i="3" s="1"/>
  <c r="CY2989" i="3"/>
  <c r="CZ2989" i="3"/>
  <c r="CX2990" i="3"/>
  <c r="CY2990" i="3"/>
  <c r="CZ2990" i="3"/>
  <c r="CX2991" i="3"/>
  <c r="DA2991" i="3" s="1"/>
  <c r="CY2991" i="3"/>
  <c r="CZ2991" i="3"/>
  <c r="CX2992" i="3"/>
  <c r="DA2992" i="3" s="1"/>
  <c r="CY2992" i="3"/>
  <c r="CZ2992" i="3"/>
  <c r="CX2993" i="3"/>
  <c r="CY2993" i="3"/>
  <c r="CZ2993" i="3"/>
  <c r="CX2994" i="3"/>
  <c r="CY2994" i="3"/>
  <c r="CZ2994" i="3"/>
  <c r="CX2995" i="3"/>
  <c r="DA2995" i="3" s="1"/>
  <c r="CY2995" i="3"/>
  <c r="CZ2995" i="3"/>
  <c r="CX2996" i="3"/>
  <c r="DA2996" i="3" s="1"/>
  <c r="CY2996" i="3"/>
  <c r="CZ2996" i="3"/>
  <c r="CX2997" i="3"/>
  <c r="CY2997" i="3"/>
  <c r="CZ2997" i="3"/>
  <c r="CX2998" i="3"/>
  <c r="CY2998" i="3"/>
  <c r="CZ2998" i="3"/>
  <c r="CX2999" i="3"/>
  <c r="DA2999" i="3" s="1"/>
  <c r="CY2999" i="3"/>
  <c r="CZ2999" i="3"/>
  <c r="CX3000" i="3"/>
  <c r="DA3000" i="3" s="1"/>
  <c r="CY3000" i="3"/>
  <c r="CZ3000" i="3"/>
  <c r="CX3001" i="3"/>
  <c r="CY3001" i="3"/>
  <c r="CZ3001" i="3"/>
  <c r="CX3002" i="3"/>
  <c r="CY3002" i="3"/>
  <c r="CZ3002" i="3"/>
  <c r="CX3003" i="3"/>
  <c r="DA3003" i="3" s="1"/>
  <c r="CY3003" i="3"/>
  <c r="CZ3003" i="3"/>
  <c r="CX3004" i="3"/>
  <c r="DA3004" i="3" s="1"/>
  <c r="CY3004" i="3"/>
  <c r="CZ3004" i="3"/>
  <c r="CX3005" i="3"/>
  <c r="CY3005" i="3"/>
  <c r="CZ3005" i="3"/>
  <c r="CX3006" i="3"/>
  <c r="CY3006" i="3"/>
  <c r="CZ3006" i="3"/>
  <c r="CX3007" i="3"/>
  <c r="DA3007" i="3" s="1"/>
  <c r="CY3007" i="3"/>
  <c r="CZ3007" i="3"/>
  <c r="CX3008" i="3"/>
  <c r="DA3008" i="3" s="1"/>
  <c r="CY3008" i="3"/>
  <c r="CZ3008" i="3"/>
  <c r="CX3009" i="3"/>
  <c r="CY3009" i="3"/>
  <c r="CZ3009" i="3"/>
  <c r="CX3010" i="3"/>
  <c r="DA3010" i="3" s="1"/>
  <c r="CY3010" i="3"/>
  <c r="CZ3010" i="3"/>
  <c r="CX3011" i="3"/>
  <c r="CY3011" i="3"/>
  <c r="CZ3011" i="3"/>
  <c r="CX3012" i="3"/>
  <c r="DA3012" i="3" s="1"/>
  <c r="CY3012" i="3"/>
  <c r="CZ3012" i="3"/>
  <c r="CX3013" i="3"/>
  <c r="CY3013" i="3"/>
  <c r="CZ3013" i="3"/>
  <c r="CX3014" i="3"/>
  <c r="DA3014" i="3" s="1"/>
  <c r="CY3014" i="3"/>
  <c r="CZ3014" i="3"/>
  <c r="CX3015" i="3"/>
  <c r="CY3015" i="3"/>
  <c r="CZ3015" i="3"/>
  <c r="CX3016" i="3"/>
  <c r="CY3016" i="3"/>
  <c r="CZ3016" i="3"/>
  <c r="CX3017" i="3"/>
  <c r="DA3017" i="3" s="1"/>
  <c r="CY3017" i="3"/>
  <c r="CZ3017" i="3"/>
  <c r="CX3018" i="3"/>
  <c r="DA3018" i="3" s="1"/>
  <c r="CY3018" i="3"/>
  <c r="CZ3018" i="3"/>
  <c r="CX3019" i="3"/>
  <c r="CY3019" i="3"/>
  <c r="CZ3019" i="3"/>
  <c r="CX3020" i="3"/>
  <c r="DA3020" i="3" s="1"/>
  <c r="CY3020" i="3"/>
  <c r="CZ3020" i="3"/>
  <c r="CX3021" i="3"/>
  <c r="CY3021" i="3"/>
  <c r="CZ3021" i="3"/>
  <c r="CX3022" i="3"/>
  <c r="CY3022" i="3"/>
  <c r="CZ3022" i="3"/>
  <c r="CX3023" i="3"/>
  <c r="DA3023" i="3" s="1"/>
  <c r="CY3023" i="3"/>
  <c r="CZ3023" i="3"/>
  <c r="CX3024" i="3"/>
  <c r="DA3024" i="3" s="1"/>
  <c r="CY3024" i="3"/>
  <c r="CZ3024" i="3"/>
  <c r="CX3025" i="3"/>
  <c r="CY3025" i="3"/>
  <c r="CZ3025" i="3"/>
  <c r="CX3026" i="3"/>
  <c r="DA3026" i="3" s="1"/>
  <c r="CY3026" i="3"/>
  <c r="CZ3026" i="3"/>
  <c r="CX3027" i="3"/>
  <c r="CY3027" i="3"/>
  <c r="CZ3027" i="3"/>
  <c r="CX3028" i="3"/>
  <c r="DA3028" i="3" s="1"/>
  <c r="CY3028" i="3"/>
  <c r="CZ3028" i="3"/>
  <c r="CX3029" i="3"/>
  <c r="DA3029" i="3" s="1"/>
  <c r="CY3029" i="3"/>
  <c r="CZ3029" i="3"/>
  <c r="CX3030" i="3"/>
  <c r="CY3030" i="3"/>
  <c r="CZ3030" i="3"/>
  <c r="CX3031" i="3"/>
  <c r="CY3031" i="3"/>
  <c r="CZ3031" i="3"/>
  <c r="CX3032" i="3"/>
  <c r="DA3032" i="3" s="1"/>
  <c r="CY3032" i="3"/>
  <c r="CZ3032" i="3"/>
  <c r="CX3033" i="3"/>
  <c r="CY3033" i="3"/>
  <c r="CZ3033" i="3"/>
  <c r="CX3034" i="3"/>
  <c r="DA3034" i="3" s="1"/>
  <c r="CY3034" i="3"/>
  <c r="CZ3034" i="3"/>
  <c r="CX3035" i="3"/>
  <c r="CY3035" i="3"/>
  <c r="CZ3035" i="3"/>
  <c r="CX3036" i="3"/>
  <c r="DA3036" i="3" s="1"/>
  <c r="CY3036" i="3"/>
  <c r="CZ3036" i="3"/>
  <c r="CX3037" i="3"/>
  <c r="DA3037" i="3" s="1"/>
  <c r="CY3037" i="3"/>
  <c r="CZ3037" i="3"/>
  <c r="CX3038" i="3"/>
  <c r="CY3038" i="3"/>
  <c r="CZ3038" i="3"/>
  <c r="CX3039" i="3"/>
  <c r="CY3039" i="3"/>
  <c r="CZ3039" i="3"/>
  <c r="CX3040" i="3"/>
  <c r="DA3040" i="3" s="1"/>
  <c r="CY3040" i="3"/>
  <c r="CZ3040" i="3"/>
  <c r="CX3041" i="3"/>
  <c r="DA3041" i="3" s="1"/>
  <c r="CY3041" i="3"/>
  <c r="CZ3041" i="3"/>
  <c r="CX3042" i="3"/>
  <c r="DA3042" i="3" s="1"/>
  <c r="CY3042" i="3"/>
  <c r="CZ3042" i="3"/>
  <c r="CX3043" i="3"/>
  <c r="CY3043" i="3"/>
  <c r="CZ3043" i="3"/>
  <c r="CX3044" i="3"/>
  <c r="CY3044" i="3"/>
  <c r="CZ3044" i="3"/>
  <c r="CX3045" i="3"/>
  <c r="DA3045" i="3" s="1"/>
  <c r="CY3045" i="3"/>
  <c r="CZ3045" i="3"/>
  <c r="CX3046" i="3"/>
  <c r="CY3046" i="3"/>
  <c r="CZ3046" i="3"/>
  <c r="CX3047" i="3"/>
  <c r="DA3047" i="3" s="1"/>
  <c r="CY3047" i="3"/>
  <c r="CZ3047" i="3"/>
  <c r="CX3048" i="3"/>
  <c r="CY3048" i="3"/>
  <c r="CZ3048" i="3"/>
  <c r="CX3049" i="3"/>
  <c r="CY3049" i="3"/>
  <c r="CZ3049" i="3"/>
  <c r="CX3050" i="3"/>
  <c r="CY3050" i="3"/>
  <c r="CZ3050" i="3"/>
  <c r="CX3051" i="3"/>
  <c r="DA3051" i="3" s="1"/>
  <c r="CY3051" i="3"/>
  <c r="CZ3051" i="3"/>
  <c r="CX3052" i="3"/>
  <c r="CY3052" i="3"/>
  <c r="CZ3052" i="3"/>
  <c r="CX3053" i="3"/>
  <c r="DA3053" i="3" s="1"/>
  <c r="CY3053" i="3"/>
  <c r="CZ3053" i="3"/>
  <c r="CX3054" i="3"/>
  <c r="DA3054" i="3" s="1"/>
  <c r="CY3054" i="3"/>
  <c r="CZ3054" i="3"/>
  <c r="CX3055" i="3"/>
  <c r="CY3055" i="3"/>
  <c r="CZ3055" i="3"/>
  <c r="CX3056" i="3"/>
  <c r="CY3056" i="3"/>
  <c r="CZ3056" i="3"/>
  <c r="CX3057" i="3"/>
  <c r="DA3057" i="3" s="1"/>
  <c r="CY3057" i="3"/>
  <c r="CZ3057" i="3"/>
  <c r="CX3058" i="3"/>
  <c r="CY3058" i="3"/>
  <c r="CZ3058" i="3"/>
  <c r="CX3059" i="3"/>
  <c r="DA3059" i="3" s="1"/>
  <c r="CY3059" i="3"/>
  <c r="CZ3059" i="3"/>
  <c r="CX3060" i="3"/>
  <c r="DA3060" i="3" s="1"/>
  <c r="CY3060" i="3"/>
  <c r="CZ3060" i="3"/>
  <c r="CX3061" i="3"/>
  <c r="CY3061" i="3"/>
  <c r="CZ3061" i="3"/>
  <c r="CX3062" i="3"/>
  <c r="CY3062" i="3"/>
  <c r="CZ3062" i="3"/>
  <c r="CX3063" i="3"/>
  <c r="DA3063" i="3" s="1"/>
  <c r="CY3063" i="3"/>
  <c r="CZ3063" i="3"/>
  <c r="CX3064" i="3"/>
  <c r="CY3064" i="3"/>
  <c r="CZ3064" i="3"/>
  <c r="CX3065" i="3"/>
  <c r="DA3065" i="3" s="1"/>
  <c r="CY3065" i="3"/>
  <c r="CZ3065" i="3"/>
  <c r="CX3066" i="3"/>
  <c r="DA3066" i="3" s="1"/>
  <c r="CY3066" i="3"/>
  <c r="CZ3066" i="3"/>
  <c r="CX3067" i="3"/>
  <c r="CY3067" i="3"/>
  <c r="CZ3067" i="3"/>
  <c r="CX3068" i="3"/>
  <c r="DA3068" i="3" s="1"/>
  <c r="CY3068" i="3"/>
  <c r="CZ3068" i="3"/>
  <c r="CX3069" i="3"/>
  <c r="CY3069" i="3"/>
  <c r="CZ3069" i="3"/>
  <c r="CX3070" i="3"/>
  <c r="DA3070" i="3" s="1"/>
  <c r="CY3070" i="3"/>
  <c r="CZ3070" i="3"/>
  <c r="CX3071" i="3"/>
  <c r="CY3071" i="3"/>
  <c r="CZ3071" i="3"/>
  <c r="CX3072" i="3"/>
  <c r="CY3072" i="3"/>
  <c r="CZ3072" i="3"/>
  <c r="CX3073" i="3"/>
  <c r="DA3073" i="3" s="1"/>
  <c r="CY3073" i="3"/>
  <c r="CZ3073" i="3"/>
  <c r="CX3074" i="3"/>
  <c r="CY3074" i="3"/>
  <c r="CZ3074" i="3"/>
  <c r="CX3075" i="3"/>
  <c r="DA3075" i="3" s="1"/>
  <c r="CY3075" i="3"/>
  <c r="CZ3075" i="3"/>
  <c r="CX3076" i="3"/>
  <c r="CY3076" i="3"/>
  <c r="CZ3076" i="3"/>
  <c r="CX3077" i="3"/>
  <c r="CY3077" i="3"/>
  <c r="CZ3077" i="3"/>
  <c r="CX3078" i="3"/>
  <c r="DA3078" i="3" s="1"/>
  <c r="CY3078" i="3"/>
  <c r="CZ3078" i="3"/>
  <c r="CX3079" i="3"/>
  <c r="CY3079" i="3"/>
  <c r="CZ3079" i="3"/>
  <c r="CX3080" i="3"/>
  <c r="DA3080" i="3" s="1"/>
  <c r="CY3080" i="3"/>
  <c r="CZ3080" i="3"/>
  <c r="CX3081" i="3"/>
  <c r="CY3081" i="3"/>
  <c r="CZ3081" i="3"/>
  <c r="CX3082" i="3"/>
  <c r="DA3082" i="3" s="1"/>
  <c r="CY3082" i="3"/>
  <c r="CZ3082" i="3"/>
  <c r="CX3083" i="3"/>
  <c r="CY3083" i="3"/>
  <c r="CZ3083" i="3"/>
  <c r="CX3084" i="3"/>
  <c r="DA3084" i="3" s="1"/>
  <c r="CY3084" i="3"/>
  <c r="CZ3084" i="3"/>
  <c r="CX3085" i="3"/>
  <c r="CY3085" i="3"/>
  <c r="CZ3085" i="3"/>
  <c r="CX3086" i="3"/>
  <c r="CY3086" i="3"/>
  <c r="CZ3086" i="3"/>
  <c r="CX3087" i="3"/>
  <c r="DA3087" i="3" s="1"/>
  <c r="CY3087" i="3"/>
  <c r="CZ3087" i="3"/>
  <c r="CX3088" i="3"/>
  <c r="DA3088" i="3" s="1"/>
  <c r="CY3088" i="3"/>
  <c r="CZ3088" i="3"/>
  <c r="CX3089" i="3"/>
  <c r="DA3089" i="3" s="1"/>
  <c r="CY3089" i="3"/>
  <c r="CZ3089" i="3"/>
  <c r="CX3090" i="3"/>
  <c r="CY3090" i="3"/>
  <c r="CZ3090" i="3"/>
  <c r="CX3091" i="3"/>
  <c r="DA3091" i="3" s="1"/>
  <c r="CY3091" i="3"/>
  <c r="CZ3091" i="3"/>
  <c r="CX3092" i="3"/>
  <c r="DA3092" i="3" s="1"/>
  <c r="CY3092" i="3"/>
  <c r="CZ3092" i="3"/>
  <c r="CX3093" i="3"/>
  <c r="CY3093" i="3"/>
  <c r="CZ3093" i="3"/>
  <c r="CX3094" i="3"/>
  <c r="DA3094" i="3" s="1"/>
  <c r="CY3094" i="3"/>
  <c r="CZ3094" i="3"/>
  <c r="CX3095" i="3"/>
  <c r="CY3095" i="3"/>
  <c r="CZ3095" i="3"/>
  <c r="CX3096" i="3"/>
  <c r="CY3096" i="3"/>
  <c r="CZ3096" i="3"/>
  <c r="CX3097" i="3"/>
  <c r="DA3097" i="3" s="1"/>
  <c r="CY3097" i="3"/>
  <c r="CZ3097" i="3"/>
  <c r="CX3098" i="3"/>
  <c r="DA3098" i="3" s="1"/>
  <c r="CY3098" i="3"/>
  <c r="CZ3098" i="3"/>
  <c r="CX3099" i="3"/>
  <c r="CY3099" i="3"/>
  <c r="CZ3099" i="3"/>
  <c r="CX3100" i="3"/>
  <c r="DA3100" i="3" s="1"/>
  <c r="CY3100" i="3"/>
  <c r="CZ3100" i="3"/>
  <c r="CX3101" i="3"/>
  <c r="CY3101" i="3"/>
  <c r="CZ3101" i="3"/>
  <c r="CX3102" i="3"/>
  <c r="DA3102" i="3" s="1"/>
  <c r="CY3102" i="3"/>
  <c r="CZ3102" i="3"/>
  <c r="CX3103" i="3"/>
  <c r="CY3103" i="3"/>
  <c r="CZ3103" i="3"/>
  <c r="CX3104" i="3"/>
  <c r="CY3104" i="3"/>
  <c r="CZ3104" i="3"/>
  <c r="CX3105" i="3"/>
  <c r="DA3105" i="3" s="1"/>
  <c r="CY3105" i="3"/>
  <c r="CZ3105" i="3"/>
  <c r="CX3106" i="3"/>
  <c r="DA3106" i="3" s="1"/>
  <c r="CY3106" i="3"/>
  <c r="CZ3106" i="3"/>
  <c r="CX3107" i="3"/>
  <c r="CY3107" i="3"/>
  <c r="CZ3107" i="3"/>
  <c r="CX3108" i="3"/>
  <c r="DA3108" i="3" s="1"/>
  <c r="CY3108" i="3"/>
  <c r="CZ3108" i="3"/>
  <c r="CX3109" i="3"/>
  <c r="CY3109" i="3"/>
  <c r="CZ3109" i="3"/>
  <c r="CX3110" i="3"/>
  <c r="DA3110" i="3" s="1"/>
  <c r="CY3110" i="3"/>
  <c r="CZ3110" i="3"/>
  <c r="CX3111" i="3"/>
  <c r="CY3111" i="3"/>
  <c r="CZ3111" i="3"/>
  <c r="CX3112" i="3"/>
  <c r="DA3112" i="3" s="1"/>
  <c r="CY3112" i="3"/>
  <c r="CZ3112" i="3"/>
  <c r="CX3113" i="3"/>
  <c r="DA3113" i="3" s="1"/>
  <c r="CY3113" i="3"/>
  <c r="CZ3113" i="3"/>
  <c r="CX3114" i="3"/>
  <c r="DA3114" i="3" s="1"/>
  <c r="CY3114" i="3"/>
  <c r="CZ3114" i="3"/>
  <c r="CX3115" i="3"/>
  <c r="CY3115" i="3"/>
  <c r="CZ3115" i="3"/>
  <c r="CX3116" i="3"/>
  <c r="CY3116" i="3"/>
  <c r="CZ3116" i="3"/>
  <c r="CX3117" i="3"/>
  <c r="DA3117" i="3" s="1"/>
  <c r="CY3117" i="3"/>
  <c r="CZ3117" i="3"/>
  <c r="CX3118" i="3"/>
  <c r="DA3118" i="3" s="1"/>
  <c r="CY3118" i="3"/>
  <c r="CZ3118" i="3"/>
  <c r="CX3119" i="3"/>
  <c r="CY3119" i="3"/>
  <c r="CZ3119" i="3"/>
  <c r="CX3120" i="3"/>
  <c r="CY3120" i="3"/>
  <c r="CZ3120" i="3"/>
  <c r="CX3121" i="3"/>
  <c r="CY3121" i="3"/>
  <c r="CZ3121" i="3"/>
  <c r="CX3122" i="3"/>
  <c r="DA3122" i="3" s="1"/>
  <c r="CY3122" i="3"/>
  <c r="CZ3122" i="3"/>
  <c r="CX3123" i="3"/>
  <c r="CY3123" i="3"/>
  <c r="CZ3123" i="3"/>
  <c r="CX3124" i="3"/>
  <c r="DA3124" i="3" s="1"/>
  <c r="CY3124" i="3"/>
  <c r="CZ3124" i="3"/>
  <c r="CX3125" i="3"/>
  <c r="CY3125" i="3"/>
  <c r="CZ3125" i="3"/>
  <c r="CX3126" i="3"/>
  <c r="CY3126" i="3"/>
  <c r="CZ3126" i="3"/>
  <c r="CX3127" i="3"/>
  <c r="DA3127" i="3" s="1"/>
  <c r="CY3127" i="3"/>
  <c r="CZ3127" i="3"/>
  <c r="CX3128" i="3"/>
  <c r="CY3128" i="3"/>
  <c r="CZ3128" i="3"/>
  <c r="CX3129" i="3"/>
  <c r="DA3129" i="3" s="1"/>
  <c r="CY3129" i="3"/>
  <c r="CZ3129" i="3"/>
  <c r="CX3130" i="3"/>
  <c r="CY3130" i="3"/>
  <c r="CZ3130" i="3"/>
  <c r="CX3131" i="3"/>
  <c r="DA3131" i="3" s="1"/>
  <c r="CY3131" i="3"/>
  <c r="CZ3131" i="3"/>
  <c r="CX3132" i="3"/>
  <c r="DA3132" i="3" s="1"/>
  <c r="CY3132" i="3"/>
  <c r="CZ3132" i="3"/>
  <c r="CX3133" i="3"/>
  <c r="CY3133" i="3"/>
  <c r="CZ3133" i="3"/>
  <c r="CX3134" i="3"/>
  <c r="DA3134" i="3" s="1"/>
  <c r="CY3134" i="3"/>
  <c r="CZ3134" i="3"/>
  <c r="CX3135" i="3"/>
  <c r="CY3135" i="3"/>
  <c r="CZ3135" i="3"/>
  <c r="CX3136" i="3"/>
  <c r="DA3136" i="3" s="1"/>
  <c r="CY3136" i="3"/>
  <c r="CZ3136" i="3"/>
  <c r="CX3137" i="3"/>
  <c r="CY3137" i="3"/>
  <c r="CZ3137" i="3"/>
  <c r="CX3138" i="3"/>
  <c r="CY3138" i="3"/>
  <c r="CZ3138" i="3"/>
  <c r="CX3139" i="3"/>
  <c r="DA3139" i="3" s="1"/>
  <c r="CY3139" i="3"/>
  <c r="CZ3139" i="3"/>
  <c r="CX3140" i="3"/>
  <c r="DA3140" i="3" s="1"/>
  <c r="CY3140" i="3"/>
  <c r="CZ3140" i="3"/>
  <c r="CX3141" i="3"/>
  <c r="CY3141" i="3"/>
  <c r="CZ3141" i="3"/>
  <c r="CX3142" i="3"/>
  <c r="DA3142" i="3" s="1"/>
  <c r="CY3142" i="3"/>
  <c r="CZ3142" i="3"/>
  <c r="CX3143" i="3"/>
  <c r="CY3143" i="3"/>
  <c r="CZ3143" i="3"/>
  <c r="CX3144" i="3"/>
  <c r="DA3144" i="3" s="1"/>
  <c r="CY3144" i="3"/>
  <c r="CZ3144" i="3"/>
  <c r="CX3145" i="3"/>
  <c r="CY3145" i="3"/>
  <c r="CZ3145" i="3"/>
  <c r="CX3146" i="3"/>
  <c r="CY3146" i="3"/>
  <c r="CZ3146" i="3"/>
  <c r="CX3147" i="3"/>
  <c r="DA3147" i="3" s="1"/>
  <c r="CY3147" i="3"/>
  <c r="CZ3147" i="3"/>
  <c r="CX3148" i="3"/>
  <c r="CY3148" i="3"/>
  <c r="CZ3148" i="3"/>
  <c r="CX3149" i="3"/>
  <c r="DA3149" i="3" s="1"/>
  <c r="CY3149" i="3"/>
  <c r="CZ3149" i="3"/>
  <c r="CX3150" i="3"/>
  <c r="DA3150" i="3" s="1"/>
  <c r="CY3150" i="3"/>
  <c r="CZ3150" i="3"/>
  <c r="CX3151" i="3"/>
  <c r="CY3151" i="3"/>
  <c r="CZ3151" i="3"/>
  <c r="CX3152" i="3"/>
  <c r="CY3152" i="3"/>
  <c r="CZ3152" i="3"/>
  <c r="CX3153" i="3"/>
  <c r="DA3153" i="3" s="1"/>
  <c r="CY3153" i="3"/>
  <c r="CZ3153" i="3"/>
  <c r="CX3154" i="3"/>
  <c r="DA3154" i="3" s="1"/>
  <c r="CY3154" i="3"/>
  <c r="CZ3154" i="3"/>
  <c r="CX3155" i="3"/>
  <c r="CY3155" i="3"/>
  <c r="CZ3155" i="3"/>
  <c r="CX3156" i="3"/>
  <c r="DA3156" i="3" s="1"/>
  <c r="CY3156" i="3"/>
  <c r="CZ3156" i="3"/>
  <c r="CX3157" i="3"/>
  <c r="CY3157" i="3"/>
  <c r="CZ3157" i="3"/>
  <c r="CX3158" i="3"/>
  <c r="DA3158" i="3" s="1"/>
  <c r="CY3158" i="3"/>
  <c r="CZ3158" i="3"/>
  <c r="CX3159" i="3"/>
  <c r="DA3159" i="3" s="1"/>
  <c r="CY3159" i="3"/>
  <c r="CZ3159" i="3"/>
  <c r="CX3160" i="3"/>
  <c r="CY3160" i="3"/>
  <c r="CZ3160" i="3"/>
  <c r="CX3161" i="3"/>
  <c r="CY3161" i="3"/>
  <c r="CZ3161" i="3"/>
  <c r="CX3162" i="3"/>
  <c r="DA3162" i="3" s="1"/>
  <c r="CY3162" i="3"/>
  <c r="CZ3162" i="3"/>
  <c r="CX3163" i="3"/>
  <c r="CY3163" i="3"/>
  <c r="CZ3163" i="3"/>
  <c r="CX3164" i="3"/>
  <c r="DA3164" i="3" s="1"/>
  <c r="CY3164" i="3"/>
  <c r="CZ3164" i="3"/>
  <c r="CX3165" i="3"/>
  <c r="DA3165" i="3" s="1"/>
  <c r="CY3165" i="3"/>
  <c r="CZ3165" i="3"/>
  <c r="CX3166" i="3"/>
  <c r="CY3166" i="3"/>
  <c r="CZ3166" i="3"/>
  <c r="CX3167" i="3"/>
  <c r="CY3167" i="3"/>
  <c r="CZ3167" i="3"/>
  <c r="CX3168" i="3"/>
  <c r="DA3168" i="3" s="1"/>
  <c r="CY3168" i="3"/>
  <c r="CZ3168" i="3"/>
  <c r="CX3169" i="3"/>
  <c r="CY3169" i="3"/>
  <c r="CZ3169" i="3"/>
  <c r="CX3170" i="3"/>
  <c r="DA3170" i="3" s="1"/>
  <c r="CY3170" i="3"/>
  <c r="CZ3170" i="3"/>
  <c r="CX3171" i="3"/>
  <c r="CY3171" i="3"/>
  <c r="CZ3171" i="3"/>
  <c r="CX3172" i="3"/>
  <c r="CY3172" i="3"/>
  <c r="CZ3172" i="3"/>
  <c r="CX3173" i="3"/>
  <c r="DA3173" i="3" s="1"/>
  <c r="CY3173" i="3"/>
  <c r="CZ3173" i="3"/>
  <c r="CX3174" i="3"/>
  <c r="DA3174" i="3" s="1"/>
  <c r="CY3174" i="3"/>
  <c r="CZ3174" i="3"/>
  <c r="CX3175" i="3"/>
  <c r="CY3175" i="3"/>
  <c r="CZ3175" i="3"/>
  <c r="CX3176" i="3"/>
  <c r="DA3176" i="3" s="1"/>
  <c r="CY3176" i="3"/>
  <c r="CZ3176" i="3"/>
  <c r="CX3177" i="3"/>
  <c r="CY3177" i="3"/>
  <c r="CZ3177" i="3"/>
  <c r="CX3178" i="3"/>
  <c r="CY3178" i="3"/>
  <c r="CZ3178" i="3"/>
  <c r="CX3179" i="3"/>
  <c r="DA3179" i="3" s="1"/>
  <c r="CY3179" i="3"/>
  <c r="CZ3179" i="3"/>
  <c r="CX3180" i="3"/>
  <c r="CY3180" i="3"/>
  <c r="CZ3180" i="3"/>
  <c r="CX3181" i="3"/>
  <c r="DA3181" i="3" s="1"/>
  <c r="CY3181" i="3"/>
  <c r="CZ3181" i="3"/>
  <c r="CX3182" i="3"/>
  <c r="DA3182" i="3" s="1"/>
  <c r="CY3182" i="3"/>
  <c r="CZ3182" i="3"/>
  <c r="CX3183" i="3"/>
  <c r="CY3183" i="3"/>
  <c r="CZ3183" i="3"/>
  <c r="CX3184" i="3"/>
  <c r="CY3184" i="3"/>
  <c r="CZ3184" i="3"/>
  <c r="CX3185" i="3"/>
  <c r="DA3185" i="3" s="1"/>
  <c r="CY3185" i="3"/>
  <c r="CZ3185" i="3"/>
  <c r="CX3186" i="3"/>
  <c r="DA3186" i="3" s="1"/>
  <c r="CY3186" i="3"/>
  <c r="CZ3186" i="3"/>
  <c r="CX3187" i="3"/>
  <c r="CY3187" i="3"/>
  <c r="CZ3187" i="3"/>
  <c r="CX3188" i="3"/>
  <c r="DA3188" i="3" s="1"/>
  <c r="CY3188" i="3"/>
  <c r="CZ3188" i="3"/>
  <c r="CX3189" i="3"/>
  <c r="CY3189" i="3"/>
  <c r="CZ3189" i="3"/>
  <c r="CX3190" i="3"/>
  <c r="CY3190" i="3"/>
  <c r="CZ3190" i="3"/>
  <c r="CX3191" i="3"/>
  <c r="DA3191" i="3" s="1"/>
  <c r="CY3191" i="3"/>
  <c r="CZ3191" i="3"/>
  <c r="CX3192" i="3"/>
  <c r="CY3192" i="3"/>
  <c r="CZ3192" i="3"/>
  <c r="CX3193" i="3"/>
  <c r="DA3193" i="3" s="1"/>
  <c r="CY3193" i="3"/>
  <c r="CZ3193" i="3"/>
  <c r="CX3194" i="3"/>
  <c r="DA3194" i="3" s="1"/>
  <c r="CY3194" i="3"/>
  <c r="CZ3194" i="3"/>
  <c r="CX3195" i="3"/>
  <c r="CY3195" i="3"/>
  <c r="CZ3195" i="3"/>
  <c r="CX3196" i="3"/>
  <c r="DA3196" i="3" s="1"/>
  <c r="CY3196" i="3"/>
  <c r="CZ3196" i="3"/>
  <c r="CX3197" i="3"/>
  <c r="CY3197" i="3"/>
  <c r="CZ3197" i="3"/>
  <c r="CX3198" i="3"/>
  <c r="CY3198" i="3"/>
  <c r="CZ3198" i="3"/>
  <c r="CX3199" i="3"/>
  <c r="DA3199" i="3" s="1"/>
  <c r="CY3199" i="3"/>
  <c r="CZ3199" i="3"/>
  <c r="CX3200" i="3"/>
  <c r="CY3200" i="3"/>
  <c r="CZ3200" i="3"/>
  <c r="CX3201" i="3"/>
  <c r="DA3201" i="3" s="1"/>
  <c r="CY3201" i="3"/>
  <c r="CZ3201" i="3"/>
  <c r="CX3202" i="3"/>
  <c r="CY3202" i="3"/>
  <c r="CZ3202" i="3"/>
  <c r="CX3203" i="3"/>
  <c r="DA3203" i="3" s="1"/>
  <c r="CY3203" i="3"/>
  <c r="CZ3203" i="3"/>
  <c r="CX3204" i="3"/>
  <c r="CY3204" i="3"/>
  <c r="CZ3204" i="3"/>
  <c r="CX3205" i="3"/>
  <c r="DA3205" i="3" s="1"/>
  <c r="CY3205" i="3"/>
  <c r="CZ3205" i="3"/>
  <c r="CX3206" i="3"/>
  <c r="CY3206" i="3"/>
  <c r="CZ3206" i="3"/>
  <c r="CX3207" i="3"/>
  <c r="CY3207" i="3"/>
  <c r="CZ3207" i="3"/>
  <c r="CX3208" i="3"/>
  <c r="DA3208" i="3" s="1"/>
  <c r="CY3208" i="3"/>
  <c r="CZ3208" i="3"/>
  <c r="CX3209" i="3"/>
  <c r="CY3209" i="3"/>
  <c r="CZ3209" i="3"/>
  <c r="CX3210" i="3"/>
  <c r="DA3210" i="3" s="1"/>
  <c r="CY3210" i="3"/>
  <c r="CZ3210" i="3"/>
  <c r="CX3211" i="3"/>
  <c r="CY3211" i="3"/>
  <c r="CZ3211" i="3"/>
  <c r="CX3212" i="3"/>
  <c r="CY3212" i="3"/>
  <c r="CZ3212" i="3"/>
  <c r="CX3213" i="3"/>
  <c r="DA3213" i="3" s="1"/>
  <c r="CY3213" i="3"/>
  <c r="CZ3213" i="3"/>
  <c r="CX3214" i="3"/>
  <c r="DA3214" i="3" s="1"/>
  <c r="CY3214" i="3"/>
  <c r="CZ3214" i="3"/>
  <c r="CX3215" i="3"/>
  <c r="DA3215" i="3" s="1"/>
  <c r="CY3215" i="3"/>
  <c r="CZ3215" i="3"/>
  <c r="CX3216" i="3"/>
  <c r="CY3216" i="3"/>
  <c r="CZ3216" i="3"/>
  <c r="CX3217" i="3"/>
  <c r="CY3217" i="3"/>
  <c r="CZ3217" i="3"/>
  <c r="CX3218" i="3"/>
  <c r="DA3218" i="3" s="1"/>
  <c r="CY3218" i="3"/>
  <c r="CZ3218" i="3"/>
  <c r="CX3219" i="3"/>
  <c r="DA3219" i="3" s="1"/>
  <c r="CY3219" i="3"/>
  <c r="CZ3219" i="3"/>
  <c r="CX3220" i="3"/>
  <c r="CY3220" i="3"/>
  <c r="CZ3220" i="3"/>
  <c r="CX3221" i="3"/>
  <c r="CY3221" i="3"/>
  <c r="CZ3221" i="3"/>
  <c r="CX3222" i="3"/>
  <c r="DA3222" i="3" s="1"/>
  <c r="CY3222" i="3"/>
  <c r="CZ3222" i="3"/>
  <c r="CX3223" i="3"/>
  <c r="DA3223" i="3" s="1"/>
  <c r="CY3223" i="3"/>
  <c r="CZ3223" i="3"/>
  <c r="CX3224" i="3"/>
  <c r="DA3224" i="3" s="1"/>
  <c r="CY3224" i="3"/>
  <c r="CZ3224" i="3"/>
  <c r="CX3225" i="3"/>
  <c r="CY3225" i="3"/>
  <c r="CZ3225" i="3"/>
  <c r="CX3226" i="3"/>
  <c r="CY3226" i="3"/>
  <c r="CZ3226" i="3"/>
  <c r="CX3227" i="3"/>
  <c r="DA3227" i="3" s="1"/>
  <c r="CY3227" i="3"/>
  <c r="CZ3227" i="3"/>
  <c r="CX3228" i="3"/>
  <c r="CY3228" i="3"/>
  <c r="CZ3228" i="3"/>
  <c r="CX3229" i="3"/>
  <c r="DA3229" i="3" s="1"/>
  <c r="CY3229" i="3"/>
  <c r="CZ3229" i="3"/>
  <c r="CX3230" i="3"/>
  <c r="DA3230" i="3" s="1"/>
  <c r="CY3230" i="3"/>
  <c r="CZ3230" i="3"/>
  <c r="CX3231" i="3"/>
  <c r="CY3231" i="3"/>
  <c r="CZ3231" i="3"/>
  <c r="CX3232" i="3"/>
  <c r="CY3232" i="3"/>
  <c r="CZ3232" i="3"/>
  <c r="CX3233" i="3"/>
  <c r="DA3233" i="3" s="1"/>
  <c r="CY3233" i="3"/>
  <c r="CZ3233" i="3"/>
  <c r="CX3234" i="3"/>
  <c r="CY3234" i="3"/>
  <c r="CZ3234" i="3"/>
  <c r="CX3235" i="3"/>
  <c r="DA3235" i="3" s="1"/>
  <c r="CY3235" i="3"/>
  <c r="CZ3235" i="3"/>
  <c r="CX3236" i="3"/>
  <c r="CY3236" i="3"/>
  <c r="CZ3236" i="3"/>
  <c r="CX3237" i="3"/>
  <c r="CY3237" i="3"/>
  <c r="CZ3237" i="3"/>
  <c r="CX3238" i="3"/>
  <c r="DA3238" i="3" s="1"/>
  <c r="CY3238" i="3"/>
  <c r="CZ3238" i="3"/>
  <c r="CX3239" i="3"/>
  <c r="CY3239" i="3"/>
  <c r="CZ3239" i="3"/>
  <c r="CX3240" i="3"/>
  <c r="DA3240" i="3" s="1"/>
  <c r="CY3240" i="3"/>
  <c r="CZ3240" i="3"/>
  <c r="CX3241" i="3"/>
  <c r="DA3241" i="3" s="1"/>
  <c r="CY3241" i="3"/>
  <c r="CZ3241" i="3"/>
  <c r="CX3242" i="3"/>
  <c r="CY3242" i="3"/>
  <c r="CZ3242" i="3"/>
  <c r="CX3243" i="3"/>
  <c r="DA3243" i="3" s="1"/>
  <c r="CY3243" i="3"/>
  <c r="CZ3243" i="3"/>
  <c r="CX3244" i="3"/>
  <c r="DA3244" i="3" s="1"/>
  <c r="CY3244" i="3"/>
  <c r="CZ3244" i="3"/>
  <c r="CX3245" i="3"/>
  <c r="CY3245" i="3"/>
  <c r="CZ3245" i="3"/>
  <c r="CX3246" i="3"/>
  <c r="DA3246" i="3" s="1"/>
  <c r="CY3246" i="3"/>
  <c r="CZ3246" i="3"/>
  <c r="CX3247" i="3"/>
  <c r="CY3247" i="3"/>
  <c r="CZ3247" i="3"/>
  <c r="CX3248" i="3"/>
  <c r="DA3248" i="3" s="1"/>
  <c r="CY3248" i="3"/>
  <c r="CZ3248" i="3"/>
  <c r="CX3249" i="3"/>
  <c r="CY3249" i="3"/>
  <c r="CZ3249" i="3"/>
  <c r="CX3250" i="3"/>
  <c r="DA3250" i="3" s="1"/>
  <c r="CY3250" i="3"/>
  <c r="CZ3250" i="3"/>
  <c r="CX3251" i="3"/>
  <c r="CY3251" i="3"/>
  <c r="CZ3251" i="3"/>
  <c r="CX3252" i="3"/>
  <c r="DA3252" i="3" s="1"/>
  <c r="CY3252" i="3"/>
  <c r="CZ3252" i="3"/>
  <c r="CX3253" i="3"/>
  <c r="CY3253" i="3"/>
  <c r="CZ3253" i="3"/>
  <c r="CX3254" i="3"/>
  <c r="DA3254" i="3" s="1"/>
  <c r="CY3254" i="3"/>
  <c r="CZ3254" i="3"/>
  <c r="CX3255" i="3"/>
  <c r="CY3255" i="3"/>
  <c r="CZ3255" i="3"/>
  <c r="CX3256" i="3"/>
  <c r="CY3256" i="3"/>
  <c r="CZ3256" i="3"/>
  <c r="CX3257" i="3"/>
  <c r="CY3257" i="3"/>
  <c r="CZ3257" i="3"/>
  <c r="CX3258" i="3"/>
  <c r="DA3258" i="3" s="1"/>
  <c r="CY3258" i="3"/>
  <c r="CZ3258" i="3"/>
  <c r="CX3259" i="3"/>
  <c r="DA3259" i="3" s="1"/>
  <c r="CY3259" i="3"/>
  <c r="CZ3259" i="3"/>
  <c r="CX3260" i="3"/>
  <c r="DA3260" i="3" s="1"/>
  <c r="CY3260" i="3"/>
  <c r="CZ3260" i="3"/>
  <c r="CX3261" i="3"/>
  <c r="DA3261" i="3" s="1"/>
  <c r="CY3261" i="3"/>
  <c r="CZ3261" i="3"/>
  <c r="CX3262" i="3"/>
  <c r="CY3262" i="3"/>
  <c r="CZ3262" i="3"/>
  <c r="CX3263" i="3"/>
  <c r="DA3263" i="3" s="1"/>
  <c r="CY3263" i="3"/>
  <c r="CZ3263" i="3"/>
  <c r="CX3264" i="3"/>
  <c r="DA3264" i="3" s="1"/>
  <c r="CY3264" i="3"/>
  <c r="CZ3264" i="3"/>
  <c r="CX3265" i="3"/>
  <c r="CY3265" i="3"/>
  <c r="CZ3265" i="3"/>
  <c r="CX3266" i="3"/>
  <c r="CY3266" i="3"/>
  <c r="CZ3266" i="3"/>
  <c r="CX3267" i="3"/>
  <c r="CY3267" i="3"/>
  <c r="CZ3267" i="3"/>
  <c r="CX3268" i="3"/>
  <c r="DA3268" i="3" s="1"/>
  <c r="CY3268" i="3"/>
  <c r="CZ3268" i="3"/>
  <c r="CX3269" i="3"/>
  <c r="CY3269" i="3"/>
  <c r="CZ3269" i="3"/>
  <c r="CX3270" i="3"/>
  <c r="CY3270" i="3"/>
  <c r="CZ3270" i="3"/>
  <c r="CX3271" i="3"/>
  <c r="DA3271" i="3" s="1"/>
  <c r="CY3271" i="3"/>
  <c r="CZ3271" i="3"/>
  <c r="CX3272" i="3"/>
  <c r="CY3272" i="3"/>
  <c r="CZ3272" i="3"/>
  <c r="CX3273" i="3"/>
  <c r="CY3273" i="3"/>
  <c r="CZ3273" i="3"/>
  <c r="CX3274" i="3"/>
  <c r="DA3274" i="3" s="1"/>
  <c r="CY3274" i="3"/>
  <c r="CZ3274" i="3"/>
  <c r="CX3275" i="3"/>
  <c r="DA3275" i="3" s="1"/>
  <c r="CY3275" i="3"/>
  <c r="CZ3275" i="3"/>
  <c r="CX3276" i="3"/>
  <c r="DA3276" i="3" s="1"/>
  <c r="CY3276" i="3"/>
  <c r="CZ3276" i="3"/>
  <c r="CX3277" i="3"/>
  <c r="CY3277" i="3"/>
  <c r="CZ3277" i="3"/>
  <c r="CX3278" i="3"/>
  <c r="CY3278" i="3"/>
  <c r="CZ3278" i="3"/>
  <c r="CX3279" i="3"/>
  <c r="DA3279" i="3" s="1"/>
  <c r="CY3279" i="3"/>
  <c r="CZ3279" i="3"/>
  <c r="CX3280" i="3"/>
  <c r="DA3280" i="3" s="1"/>
  <c r="CY3280" i="3"/>
  <c r="CZ3280" i="3"/>
  <c r="CX3281" i="3"/>
  <c r="DA3281" i="3" s="1"/>
  <c r="CY3281" i="3"/>
  <c r="CZ3281" i="3"/>
  <c r="CX3282" i="3"/>
  <c r="CY3282" i="3"/>
  <c r="CZ3282" i="3"/>
  <c r="CX3283" i="3"/>
  <c r="CY3283" i="3"/>
  <c r="CZ3283" i="3"/>
  <c r="CX3284" i="3"/>
  <c r="DA3284" i="3" s="1"/>
  <c r="CY3284" i="3"/>
  <c r="CZ3284" i="3"/>
  <c r="CX3285" i="3"/>
  <c r="CY3285" i="3"/>
  <c r="CZ3285" i="3"/>
  <c r="CX3286" i="3"/>
  <c r="CY3286" i="3"/>
  <c r="CZ3286" i="3"/>
  <c r="CX3287" i="3"/>
  <c r="CY3287" i="3"/>
  <c r="CZ3287" i="3"/>
  <c r="CX3288" i="3"/>
  <c r="CY3288" i="3"/>
  <c r="CZ3288" i="3"/>
  <c r="CX3289" i="3"/>
  <c r="DA3289" i="3" s="1"/>
  <c r="CY3289" i="3"/>
  <c r="CZ3289" i="3"/>
  <c r="CX3290" i="3"/>
  <c r="DA3290" i="3" s="1"/>
  <c r="CY3290" i="3"/>
  <c r="CZ3290" i="3"/>
  <c r="CX3291" i="3"/>
  <c r="CY3291" i="3"/>
  <c r="CZ3291" i="3"/>
  <c r="CX3292" i="3"/>
  <c r="DA3292" i="3" s="1"/>
  <c r="CY3292" i="3"/>
  <c r="CZ3292" i="3"/>
  <c r="CX3293" i="3"/>
  <c r="DA3293" i="3" s="1"/>
  <c r="CY3293" i="3"/>
  <c r="CZ3293" i="3"/>
  <c r="CX3294" i="3"/>
  <c r="CY3294" i="3"/>
  <c r="CZ3294" i="3"/>
  <c r="CX3295" i="3"/>
  <c r="DA3295" i="3" s="1"/>
  <c r="CY3295" i="3"/>
  <c r="CZ3295" i="3"/>
  <c r="CX3296" i="3"/>
  <c r="CY3296" i="3"/>
  <c r="CZ3296" i="3"/>
  <c r="CX3297" i="3"/>
  <c r="DA3297" i="3" s="1"/>
  <c r="CY3297" i="3"/>
  <c r="CZ3297" i="3"/>
  <c r="CX3298" i="3"/>
  <c r="CY3298" i="3"/>
  <c r="CZ3298" i="3"/>
  <c r="CX3299" i="3"/>
  <c r="CY3299" i="3"/>
  <c r="CZ3299" i="3"/>
  <c r="CX3300" i="3"/>
  <c r="CY3300" i="3"/>
  <c r="CZ3300" i="3"/>
  <c r="CX3301" i="3"/>
  <c r="DA3301" i="3" s="1"/>
  <c r="CY3301" i="3"/>
  <c r="CZ3301" i="3"/>
  <c r="CX3302" i="3"/>
  <c r="DA3302" i="3" s="1"/>
  <c r="CY3302" i="3"/>
  <c r="CZ3302" i="3"/>
  <c r="CX3303" i="3"/>
  <c r="DA3303" i="3" s="1"/>
  <c r="CY3303" i="3"/>
  <c r="CZ3303" i="3"/>
  <c r="CX3304" i="3"/>
  <c r="DA3304" i="3" s="1"/>
  <c r="CY3304" i="3"/>
  <c r="CZ3304" i="3"/>
  <c r="CX3305" i="3"/>
  <c r="CY3305" i="3"/>
  <c r="CZ3305" i="3"/>
  <c r="CX3306" i="3"/>
  <c r="CY3306" i="3"/>
  <c r="CZ3306" i="3"/>
  <c r="CX3307" i="3"/>
  <c r="DA3307" i="3" s="1"/>
  <c r="CY3307" i="3"/>
  <c r="CZ3307" i="3"/>
  <c r="CX3308" i="3"/>
  <c r="CY3308" i="3"/>
  <c r="CZ3308" i="3"/>
  <c r="CX3309" i="3"/>
  <c r="DA3309" i="3" s="1"/>
  <c r="CY3309" i="3"/>
  <c r="CZ3309" i="3"/>
  <c r="CX3310" i="3"/>
  <c r="DA3310" i="3" s="1"/>
  <c r="CY3310" i="3"/>
  <c r="CZ3310" i="3"/>
  <c r="CX3311" i="3"/>
  <c r="DA3311" i="3" s="1"/>
  <c r="CY3311" i="3"/>
  <c r="CZ3311" i="3"/>
  <c r="CX3312" i="3"/>
  <c r="CY3312" i="3"/>
  <c r="CZ3312" i="3"/>
  <c r="CX3313" i="3"/>
  <c r="DA3313" i="3" s="1"/>
  <c r="CY3313" i="3"/>
  <c r="CZ3313" i="3"/>
  <c r="CX3314" i="3"/>
  <c r="CY3314" i="3"/>
  <c r="CZ3314" i="3"/>
  <c r="CX3315" i="3"/>
  <c r="CY3315" i="3"/>
  <c r="CZ3315" i="3"/>
  <c r="CX3316" i="3"/>
  <c r="DA3316" i="3" s="1"/>
  <c r="CY3316" i="3"/>
  <c r="CZ3316" i="3"/>
  <c r="CX3317" i="3"/>
  <c r="CY3317" i="3"/>
  <c r="CZ3317" i="3"/>
  <c r="CX3318" i="3"/>
  <c r="CY3318" i="3"/>
  <c r="CZ3318" i="3"/>
  <c r="CX3319" i="3"/>
  <c r="DA3319" i="3" s="1"/>
  <c r="CY3319" i="3"/>
  <c r="CZ3319" i="3"/>
  <c r="CX3320" i="3"/>
  <c r="CY3320" i="3"/>
  <c r="CZ3320" i="3"/>
  <c r="CX3321" i="3"/>
  <c r="DA3321" i="3" s="1"/>
  <c r="CY3321" i="3"/>
  <c r="CZ3321" i="3"/>
  <c r="CX3322" i="3"/>
  <c r="DA3322" i="3" s="1"/>
  <c r="CY3322" i="3"/>
  <c r="CZ3322" i="3"/>
  <c r="CX3323" i="3"/>
  <c r="CY3323" i="3"/>
  <c r="CZ3323" i="3"/>
  <c r="CX3324" i="3"/>
  <c r="CY3324" i="3"/>
  <c r="CZ3324" i="3"/>
  <c r="CX3325" i="3"/>
  <c r="DA3325" i="3" s="1"/>
  <c r="CY3325" i="3"/>
  <c r="CZ3325" i="3"/>
  <c r="CX3326" i="3"/>
  <c r="CY3326" i="3"/>
  <c r="CZ3326" i="3"/>
  <c r="CX3327" i="3"/>
  <c r="DA3327" i="3" s="1"/>
  <c r="CY3327" i="3"/>
  <c r="CZ3327" i="3"/>
  <c r="CX3328" i="3"/>
  <c r="CY3328" i="3"/>
  <c r="CZ3328" i="3"/>
  <c r="CX3329" i="3"/>
  <c r="DA3329" i="3" s="1"/>
  <c r="CY3329" i="3"/>
  <c r="CZ3329" i="3"/>
  <c r="CX3330" i="3"/>
  <c r="DA3330" i="3" s="1"/>
  <c r="CY3330" i="3"/>
  <c r="CZ3330" i="3"/>
  <c r="CX3331" i="3"/>
  <c r="CY3331" i="3"/>
  <c r="CZ3331" i="3"/>
  <c r="CX3332" i="3"/>
  <c r="DA3332" i="3" s="1"/>
  <c r="CY3332" i="3"/>
  <c r="CZ3332" i="3"/>
  <c r="CX3333" i="3"/>
  <c r="CY3333" i="3"/>
  <c r="CZ3333" i="3"/>
  <c r="CX3334" i="3"/>
  <c r="DA3334" i="3" s="1"/>
  <c r="CY3334" i="3"/>
  <c r="CZ3334" i="3"/>
  <c r="CX3335" i="3"/>
  <c r="CY3335" i="3"/>
  <c r="CZ3335" i="3"/>
  <c r="CX3336" i="3"/>
  <c r="DA3336" i="3" s="1"/>
  <c r="CY3336" i="3"/>
  <c r="CZ3336" i="3"/>
  <c r="CX3337" i="3"/>
  <c r="CY3337" i="3"/>
  <c r="CZ3337" i="3"/>
  <c r="CX3338" i="3"/>
  <c r="DA3338" i="3" s="1"/>
  <c r="CY3338" i="3"/>
  <c r="CZ3338" i="3"/>
  <c r="CX3339" i="3"/>
  <c r="CY3339" i="3"/>
  <c r="CZ3339" i="3"/>
  <c r="CX3340" i="3"/>
  <c r="DA3340" i="3" s="1"/>
  <c r="CY3340" i="3"/>
  <c r="CZ3340" i="3"/>
  <c r="CX3341" i="3"/>
  <c r="DA3341" i="3" s="1"/>
  <c r="CY3341" i="3"/>
  <c r="CZ3341" i="3"/>
  <c r="CX3342" i="3"/>
  <c r="CY3342" i="3"/>
  <c r="CZ3342" i="3"/>
  <c r="CX3343" i="3"/>
  <c r="DA3343" i="3" s="1"/>
  <c r="CY3343" i="3"/>
  <c r="CZ3343" i="3"/>
  <c r="CX3344" i="3"/>
  <c r="DA3344" i="3" s="1"/>
  <c r="CY3344" i="3"/>
  <c r="CZ3344" i="3"/>
  <c r="CX3345" i="3"/>
  <c r="CY3345" i="3"/>
  <c r="CZ3345" i="3"/>
  <c r="CX3346" i="3"/>
  <c r="DA3346" i="3" s="1"/>
  <c r="CY3346" i="3"/>
  <c r="CZ3346" i="3"/>
  <c r="CX3347" i="3"/>
  <c r="CY3347" i="3"/>
  <c r="CZ3347" i="3"/>
  <c r="CX3348" i="3"/>
  <c r="DA3348" i="3" s="1"/>
  <c r="CY3348" i="3"/>
  <c r="CZ3348" i="3"/>
  <c r="CX3349" i="3"/>
  <c r="CY3349" i="3"/>
  <c r="CZ3349" i="3"/>
  <c r="CX3350" i="3"/>
  <c r="DA3350" i="3" s="1"/>
  <c r="CY3350" i="3"/>
  <c r="CZ3350" i="3"/>
  <c r="CX3351" i="3"/>
  <c r="DA3351" i="3" s="1"/>
  <c r="CY3351" i="3"/>
  <c r="CZ3351" i="3"/>
  <c r="CX3352" i="3"/>
  <c r="CY3352" i="3"/>
  <c r="CZ3352" i="3"/>
  <c r="CX3353" i="3"/>
  <c r="DA3353" i="3" s="1"/>
  <c r="CY3353" i="3"/>
  <c r="CZ3353" i="3"/>
  <c r="CX3354" i="3"/>
  <c r="CY3354" i="3"/>
  <c r="CZ3354" i="3"/>
  <c r="CX3355" i="3"/>
  <c r="CY3355" i="3"/>
  <c r="CZ3355" i="3"/>
  <c r="CX3356" i="3"/>
  <c r="DA3356" i="3" s="1"/>
  <c r="CY3356" i="3"/>
  <c r="CZ3356" i="3"/>
  <c r="CX3357" i="3"/>
  <c r="CY3357" i="3"/>
  <c r="CZ3357" i="3"/>
  <c r="CX3358" i="3"/>
  <c r="DA3358" i="3" s="1"/>
  <c r="CY3358" i="3"/>
  <c r="CZ3358" i="3"/>
  <c r="CX3359" i="3"/>
  <c r="CY3359" i="3"/>
  <c r="CZ3359" i="3"/>
  <c r="CX3360" i="3"/>
  <c r="CY3360" i="3"/>
  <c r="CZ3360" i="3"/>
  <c r="CX3361" i="3"/>
  <c r="CY3361" i="3"/>
  <c r="CZ3361" i="3"/>
  <c r="CX3362" i="3"/>
  <c r="CY3362" i="3"/>
  <c r="CZ3362" i="3"/>
  <c r="CX3363" i="3"/>
  <c r="DA3363" i="3" s="1"/>
  <c r="CY3363" i="3"/>
  <c r="CZ3363" i="3"/>
  <c r="CX3364" i="3"/>
  <c r="CY3364" i="3"/>
  <c r="CZ3364" i="3"/>
  <c r="CX3365" i="3"/>
  <c r="DA3365" i="3" s="1"/>
  <c r="CY3365" i="3"/>
  <c r="CZ3365" i="3"/>
  <c r="CX3366" i="3"/>
  <c r="DA3366" i="3" s="1"/>
  <c r="CY3366" i="3"/>
  <c r="CZ3366" i="3"/>
  <c r="CX3367" i="3"/>
  <c r="CY3367" i="3"/>
  <c r="CZ3367" i="3"/>
  <c r="CX3368" i="3"/>
  <c r="CY3368" i="3"/>
  <c r="CZ3368" i="3"/>
  <c r="CX3369" i="3"/>
  <c r="DA3369" i="3" s="1"/>
  <c r="CY3369" i="3"/>
  <c r="CZ3369" i="3"/>
  <c r="CX3370" i="3"/>
  <c r="DA3370" i="3" s="1"/>
  <c r="CY3370" i="3"/>
  <c r="CZ3370" i="3"/>
  <c r="CX3371" i="3"/>
  <c r="CY3371" i="3"/>
  <c r="CZ3371" i="3"/>
  <c r="CX3372" i="3"/>
  <c r="DA3372" i="3" s="1"/>
  <c r="CY3372" i="3"/>
  <c r="CZ3372" i="3"/>
  <c r="CX3373" i="3"/>
  <c r="CY3373" i="3"/>
  <c r="CZ3373" i="3"/>
  <c r="CX3374" i="3"/>
  <c r="DA3374" i="3" s="1"/>
  <c r="CY3374" i="3"/>
  <c r="CZ3374" i="3"/>
  <c r="CX3375" i="3"/>
  <c r="CY3375" i="3"/>
  <c r="CZ3375" i="3"/>
  <c r="CX3376" i="3"/>
  <c r="CY3376" i="3"/>
  <c r="CZ3376" i="3"/>
  <c r="CX3377" i="3"/>
  <c r="DA3377" i="3" s="1"/>
  <c r="CY3377" i="3"/>
  <c r="CZ3377" i="3"/>
  <c r="CX3378" i="3"/>
  <c r="DA3378" i="3" s="1"/>
  <c r="CY3378" i="3"/>
  <c r="CZ3378" i="3"/>
  <c r="CX3379" i="3"/>
  <c r="CY3379" i="3"/>
  <c r="CZ3379" i="3"/>
  <c r="CX3380" i="3"/>
  <c r="DA3380" i="3" s="1"/>
  <c r="CY3380" i="3"/>
  <c r="CZ3380" i="3"/>
  <c r="CX3381" i="3"/>
  <c r="CY3381" i="3"/>
  <c r="CZ3381" i="3"/>
  <c r="CX3382" i="3"/>
  <c r="CY3382" i="3"/>
  <c r="CZ3382" i="3"/>
  <c r="CX3383" i="3"/>
  <c r="DA3383" i="3" s="1"/>
  <c r="CY3383" i="3"/>
  <c r="CZ3383" i="3"/>
  <c r="CX3384" i="3"/>
  <c r="CY3384" i="3"/>
  <c r="CZ3384" i="3"/>
  <c r="CX3385" i="3"/>
  <c r="DA3385" i="3" s="1"/>
  <c r="CY3385" i="3"/>
  <c r="CZ3385" i="3"/>
  <c r="CX3386" i="3"/>
  <c r="DA3386" i="3" s="1"/>
  <c r="CY3386" i="3"/>
  <c r="CZ3386" i="3"/>
  <c r="CX3387" i="3"/>
  <c r="CY3387" i="3"/>
  <c r="CZ3387" i="3"/>
  <c r="CX3388" i="3"/>
  <c r="CY3388" i="3"/>
  <c r="CZ3388" i="3"/>
  <c r="CX3389" i="3"/>
  <c r="DA3389" i="3" s="1"/>
  <c r="CY3389" i="3"/>
  <c r="CZ3389" i="3"/>
  <c r="CX3390" i="3"/>
  <c r="CY3390" i="3"/>
  <c r="CZ3390" i="3"/>
  <c r="CX3391" i="3"/>
  <c r="DA3391" i="3" s="1"/>
  <c r="CY3391" i="3"/>
  <c r="CZ3391" i="3"/>
  <c r="CX3392" i="3"/>
  <c r="CY3392" i="3"/>
  <c r="CZ3392" i="3"/>
  <c r="CX3393" i="3"/>
  <c r="DA3393" i="3" s="1"/>
  <c r="CY3393" i="3"/>
  <c r="CZ3393" i="3"/>
  <c r="CX3394" i="3"/>
  <c r="CY3394" i="3"/>
  <c r="CZ3394" i="3"/>
  <c r="CX3395" i="3"/>
  <c r="DA3395" i="3" s="1"/>
  <c r="CY3395" i="3"/>
  <c r="CZ3395" i="3"/>
  <c r="CX3396" i="3"/>
  <c r="DA3396" i="3" s="1"/>
  <c r="CY3396" i="3"/>
  <c r="CZ3396" i="3"/>
  <c r="CX3397" i="3"/>
  <c r="CY3397" i="3"/>
  <c r="CZ3397" i="3"/>
  <c r="CX3398" i="3"/>
  <c r="CY3398" i="3"/>
  <c r="CZ3398" i="3"/>
  <c r="CX3399" i="3"/>
  <c r="CY3399" i="3"/>
  <c r="CZ3399" i="3"/>
  <c r="CX3400" i="3"/>
  <c r="CY3400" i="3"/>
  <c r="CZ3400" i="3"/>
  <c r="CX3401" i="3"/>
  <c r="DA3401" i="3" s="1"/>
  <c r="CY3401" i="3"/>
  <c r="CZ3401" i="3"/>
  <c r="CX3402" i="3"/>
  <c r="CY3402" i="3"/>
  <c r="CZ3402" i="3"/>
  <c r="CX3403" i="3"/>
  <c r="DA3403" i="3" s="1"/>
  <c r="CY3403" i="3"/>
  <c r="CZ3403" i="3"/>
  <c r="CX3404" i="3"/>
  <c r="DA3404" i="3" s="1"/>
  <c r="CY3404" i="3"/>
  <c r="CZ3404" i="3"/>
  <c r="CX3405" i="3"/>
  <c r="DA3405" i="3" s="1"/>
  <c r="CY3405" i="3"/>
  <c r="CZ3405" i="3"/>
  <c r="CX3406" i="3"/>
  <c r="CY3406" i="3"/>
  <c r="CZ3406" i="3"/>
  <c r="CX3407" i="3"/>
  <c r="DA3407" i="3" s="1"/>
  <c r="CY3407" i="3"/>
  <c r="CZ3407" i="3"/>
  <c r="CX3408" i="3"/>
  <c r="CY3408" i="3"/>
  <c r="CZ3408" i="3"/>
  <c r="CX3409" i="3"/>
  <c r="DA3409" i="3" s="1"/>
  <c r="CY3409" i="3"/>
  <c r="CZ3409" i="3"/>
  <c r="CX3410" i="3"/>
  <c r="DA3410" i="3" s="1"/>
  <c r="CY3410" i="3"/>
  <c r="CZ3410" i="3"/>
  <c r="CX3411" i="3"/>
  <c r="CY3411" i="3"/>
  <c r="CZ3411" i="3"/>
  <c r="CX3412" i="3"/>
  <c r="CY3412" i="3"/>
  <c r="CZ3412" i="3"/>
  <c r="CX3413" i="3"/>
  <c r="DA3413" i="3" s="1"/>
  <c r="CY3413" i="3"/>
  <c r="CZ3413" i="3"/>
  <c r="CX3414" i="3"/>
  <c r="DA3414" i="3" s="1"/>
  <c r="CY3414" i="3"/>
  <c r="CZ3414" i="3"/>
  <c r="CX3415" i="3"/>
  <c r="CY3415" i="3"/>
  <c r="CZ3415" i="3"/>
  <c r="CX3416" i="3"/>
  <c r="CY3416" i="3"/>
  <c r="CZ3416" i="3"/>
  <c r="CX3417" i="3"/>
  <c r="DA3417" i="3" s="1"/>
  <c r="CY3417" i="3"/>
  <c r="CZ3417" i="3"/>
  <c r="CX3418" i="3"/>
  <c r="DA3418" i="3" s="1"/>
  <c r="CY3418" i="3"/>
  <c r="CZ3418" i="3"/>
  <c r="CX3419" i="3"/>
  <c r="CY3419" i="3"/>
  <c r="CZ3419" i="3"/>
  <c r="CX3420" i="3"/>
  <c r="DA3420" i="3" s="1"/>
  <c r="CY3420" i="3"/>
  <c r="CZ3420" i="3"/>
  <c r="CX3421" i="3"/>
  <c r="CY3421" i="3"/>
  <c r="CZ3421" i="3"/>
  <c r="CX3422" i="3"/>
  <c r="CY3422" i="3"/>
  <c r="CZ3422" i="3"/>
  <c r="CX3423" i="3"/>
  <c r="DA3423" i="3" s="1"/>
  <c r="CY3423" i="3"/>
  <c r="CZ3423" i="3"/>
  <c r="CX3424" i="3"/>
  <c r="CY3424" i="3"/>
  <c r="CZ3424" i="3"/>
  <c r="CX3425" i="3"/>
  <c r="DA3425" i="3" s="1"/>
  <c r="CY3425" i="3"/>
  <c r="CZ3425" i="3"/>
  <c r="CX3426" i="3"/>
  <c r="DA3426" i="3" s="1"/>
  <c r="CY3426" i="3"/>
  <c r="CZ3426" i="3"/>
  <c r="CX3427" i="3"/>
  <c r="CY3427" i="3"/>
  <c r="CZ3427" i="3"/>
  <c r="CX3428" i="3"/>
  <c r="CY3428" i="3"/>
  <c r="CZ3428" i="3"/>
  <c r="CX3429" i="3"/>
  <c r="DA3429" i="3" s="1"/>
  <c r="CY3429" i="3"/>
  <c r="CZ3429" i="3"/>
  <c r="CX3430" i="3"/>
  <c r="CY3430" i="3"/>
  <c r="CZ3430" i="3"/>
  <c r="CX3431" i="3"/>
  <c r="DA3431" i="3" s="1"/>
  <c r="CY3431" i="3"/>
  <c r="CZ3431" i="3"/>
  <c r="CX3432" i="3"/>
  <c r="DA3432" i="3" s="1"/>
  <c r="CY3432" i="3"/>
  <c r="CZ3432" i="3"/>
  <c r="CX3433" i="3"/>
  <c r="CY3433" i="3"/>
  <c r="CZ3433" i="3"/>
  <c r="CX3434" i="3"/>
  <c r="DA3434" i="3" s="1"/>
  <c r="CY3434" i="3"/>
  <c r="CZ3434" i="3"/>
  <c r="CX3435" i="3"/>
  <c r="DA3435" i="3" s="1"/>
  <c r="CY3435" i="3"/>
  <c r="CZ3435" i="3"/>
  <c r="CX3436" i="3"/>
  <c r="CY3436" i="3"/>
  <c r="CZ3436" i="3"/>
  <c r="CX3437" i="3"/>
  <c r="CY3437" i="3"/>
  <c r="CZ3437" i="3"/>
  <c r="CX3438" i="3"/>
  <c r="DA3438" i="3" s="1"/>
  <c r="CY3438" i="3"/>
  <c r="CZ3438" i="3"/>
  <c r="CX3439" i="3"/>
  <c r="CY3439" i="3"/>
  <c r="CZ3439" i="3"/>
  <c r="CX3440" i="3"/>
  <c r="DA3440" i="3" s="1"/>
  <c r="CY3440" i="3"/>
  <c r="CZ3440" i="3"/>
  <c r="CX3441" i="3"/>
  <c r="CY3441" i="3"/>
  <c r="CZ3441" i="3"/>
  <c r="CX3442" i="3"/>
  <c r="DA3442" i="3" s="1"/>
  <c r="CY3442" i="3"/>
  <c r="CZ3442" i="3"/>
  <c r="CX3443" i="3"/>
  <c r="CY3443" i="3"/>
  <c r="CZ3443" i="3"/>
  <c r="CX3444" i="3"/>
  <c r="CY3444" i="3"/>
  <c r="CZ3444" i="3"/>
  <c r="CX3445" i="3"/>
  <c r="DA3445" i="3" s="1"/>
  <c r="CY3445" i="3"/>
  <c r="CZ3445" i="3"/>
  <c r="CX3446" i="3"/>
  <c r="DA3446" i="3" s="1"/>
  <c r="CY3446" i="3"/>
  <c r="CZ3446" i="3"/>
  <c r="CX3447" i="3"/>
  <c r="CY3447" i="3"/>
  <c r="CZ3447" i="3"/>
  <c r="CX3448" i="3"/>
  <c r="DA3448" i="3" s="1"/>
  <c r="CY3448" i="3"/>
  <c r="CZ3448" i="3"/>
  <c r="CX3449" i="3"/>
  <c r="CY3449" i="3"/>
  <c r="CZ3449" i="3"/>
  <c r="CX3450" i="3"/>
  <c r="CY3450" i="3"/>
  <c r="CZ3450" i="3"/>
  <c r="CX3451" i="3"/>
  <c r="DA3451" i="3" s="1"/>
  <c r="CY3451" i="3"/>
  <c r="CZ3451" i="3"/>
  <c r="CX3452" i="3"/>
  <c r="DA3452" i="3" s="1"/>
  <c r="CY3452" i="3"/>
  <c r="CZ3452" i="3"/>
  <c r="CX3453" i="3"/>
  <c r="CY3453" i="3"/>
  <c r="CZ3453" i="3"/>
  <c r="CX3454" i="3"/>
  <c r="CY3454" i="3"/>
  <c r="CZ3454" i="3"/>
  <c r="CX3455" i="3"/>
  <c r="DA3455" i="3" s="1"/>
  <c r="CY3455" i="3"/>
  <c r="CZ3455" i="3"/>
  <c r="CX3456" i="3"/>
  <c r="CY3456" i="3"/>
  <c r="CZ3456" i="3"/>
  <c r="CX3457" i="3"/>
  <c r="DA3457" i="3" s="1"/>
  <c r="CY3457" i="3"/>
  <c r="CZ3457" i="3"/>
  <c r="CX3458" i="3"/>
  <c r="CY3458" i="3"/>
  <c r="CZ3458" i="3"/>
  <c r="CX3459" i="3"/>
  <c r="DA3459" i="3" s="1"/>
  <c r="CY3459" i="3"/>
  <c r="CZ3459" i="3"/>
  <c r="CX3460" i="3"/>
  <c r="CY3460" i="3"/>
  <c r="CZ3460" i="3"/>
  <c r="CX3461" i="3"/>
  <c r="DA3461" i="3" s="1"/>
  <c r="CY3461" i="3"/>
  <c r="CZ3461" i="3"/>
  <c r="CX3462" i="3"/>
  <c r="DA3462" i="3" s="1"/>
  <c r="CY3462" i="3"/>
  <c r="CZ3462" i="3"/>
  <c r="CX3463" i="3"/>
  <c r="CY3463" i="3"/>
  <c r="CZ3463" i="3"/>
  <c r="CX3464" i="3"/>
  <c r="CY3464" i="3"/>
  <c r="CZ3464" i="3"/>
  <c r="CX3465" i="3"/>
  <c r="DA3465" i="3" s="1"/>
  <c r="CY3465" i="3"/>
  <c r="CZ3465" i="3"/>
  <c r="CX3466" i="3"/>
  <c r="CY3466" i="3"/>
  <c r="CZ3466" i="3"/>
  <c r="CX3467" i="3"/>
  <c r="DA3467" i="3" s="1"/>
  <c r="CY3467" i="3"/>
  <c r="CZ3467" i="3"/>
  <c r="CX3468" i="3"/>
  <c r="DA3468" i="3" s="1"/>
  <c r="CY3468" i="3"/>
  <c r="CZ3468" i="3"/>
  <c r="CX3469" i="3"/>
  <c r="DA3469" i="3" s="1"/>
  <c r="CY3469" i="3"/>
  <c r="CZ3469" i="3"/>
  <c r="CX3470" i="3"/>
  <c r="CY3470" i="3"/>
  <c r="CZ3470" i="3"/>
  <c r="CX3471" i="3"/>
  <c r="CY3471" i="3"/>
  <c r="CZ3471" i="3"/>
  <c r="CX3472" i="3"/>
  <c r="DA3472" i="3" s="1"/>
  <c r="CY3472" i="3"/>
  <c r="CZ3472" i="3"/>
  <c r="CX3473" i="3"/>
  <c r="CY3473" i="3"/>
  <c r="CZ3473" i="3"/>
  <c r="CX3474" i="3"/>
  <c r="DA3474" i="3" s="1"/>
  <c r="CY3474" i="3"/>
  <c r="CZ3474" i="3"/>
  <c r="CX3475" i="3"/>
  <c r="DA3475" i="3" s="1"/>
  <c r="CY3475" i="3"/>
  <c r="CZ3475" i="3"/>
  <c r="CX3476" i="3"/>
  <c r="CY3476" i="3"/>
  <c r="CZ3476" i="3"/>
  <c r="CX3477" i="3"/>
  <c r="DA3477" i="3" s="1"/>
  <c r="CY3477" i="3"/>
  <c r="CZ3477" i="3"/>
  <c r="CX3478" i="3"/>
  <c r="CY3478" i="3"/>
  <c r="CZ3478" i="3"/>
  <c r="CX3479" i="3"/>
  <c r="DA3479" i="3" s="1"/>
  <c r="CY3479" i="3"/>
  <c r="CZ3479" i="3"/>
  <c r="CX3480" i="3"/>
  <c r="DA3480" i="3" s="1"/>
  <c r="CY3480" i="3"/>
  <c r="CZ3480" i="3"/>
  <c r="CX3481" i="3"/>
  <c r="CY3481" i="3"/>
  <c r="CZ3481" i="3"/>
  <c r="CX3482" i="3"/>
  <c r="CY3482" i="3"/>
  <c r="CZ3482" i="3"/>
  <c r="CX3483" i="3"/>
  <c r="DA3483" i="3" s="1"/>
  <c r="CY3483" i="3"/>
  <c r="CZ3483" i="3"/>
  <c r="CX3484" i="3"/>
  <c r="CY3484" i="3"/>
  <c r="CZ3484" i="3"/>
  <c r="CX3485" i="3"/>
  <c r="DA3485" i="3" s="1"/>
  <c r="CY3485" i="3"/>
  <c r="CZ3485" i="3"/>
  <c r="CX3486" i="3"/>
  <c r="CY3486" i="3"/>
  <c r="CZ3486" i="3"/>
  <c r="CX3487" i="3"/>
  <c r="DA3487" i="3" s="1"/>
  <c r="CY3487" i="3"/>
  <c r="CZ3487" i="3"/>
  <c r="CX3488" i="3"/>
  <c r="CY3488" i="3"/>
  <c r="CZ3488" i="3"/>
  <c r="CX3489" i="3"/>
  <c r="DA3489" i="3" s="1"/>
  <c r="CY3489" i="3"/>
  <c r="CZ3489" i="3"/>
  <c r="CX3490" i="3"/>
  <c r="CY3490" i="3"/>
  <c r="CZ3490" i="3"/>
  <c r="CX3491" i="3"/>
  <c r="CY3491" i="3"/>
  <c r="CZ3491" i="3"/>
  <c r="CX3492" i="3"/>
  <c r="DA3492" i="3" s="1"/>
  <c r="CY3492" i="3"/>
  <c r="CZ3492" i="3"/>
  <c r="CX3493" i="3"/>
  <c r="DA3493" i="3" s="1"/>
  <c r="CY3493" i="3"/>
  <c r="CZ3493" i="3"/>
  <c r="CX3494" i="3"/>
  <c r="CY3494" i="3"/>
  <c r="CZ3494" i="3"/>
  <c r="CX3495" i="3"/>
  <c r="DA3495" i="3" s="1"/>
  <c r="CY3495" i="3"/>
  <c r="CZ3495" i="3"/>
  <c r="CX3496" i="3"/>
  <c r="CY3496" i="3"/>
  <c r="CZ3496" i="3"/>
  <c r="CX3497" i="3"/>
  <c r="CY3497" i="3"/>
  <c r="CZ3497" i="3"/>
  <c r="CX3498" i="3"/>
  <c r="DA3498" i="3" s="1"/>
  <c r="CY3498" i="3"/>
  <c r="CZ3498" i="3"/>
  <c r="CX3499" i="3"/>
  <c r="CY3499" i="3"/>
  <c r="CZ3499" i="3"/>
  <c r="CX3500" i="3"/>
  <c r="DA3500" i="3" s="1"/>
  <c r="CY3500" i="3"/>
  <c r="CZ3500" i="3"/>
  <c r="CX3501" i="3"/>
  <c r="CY3501" i="3"/>
  <c r="CZ3501" i="3"/>
  <c r="CX3502" i="3"/>
  <c r="CY3502" i="3"/>
  <c r="CZ3502" i="3"/>
  <c r="CX3503" i="3"/>
  <c r="DA3503" i="3" s="1"/>
  <c r="CY3503" i="3"/>
  <c r="CZ3503" i="3"/>
  <c r="CX3504" i="3"/>
  <c r="DA3504" i="3" s="1"/>
  <c r="CY3504" i="3"/>
  <c r="CZ3504" i="3"/>
  <c r="CX3505" i="3"/>
  <c r="CY3505" i="3"/>
  <c r="CZ3505" i="3"/>
  <c r="CX3506" i="3"/>
  <c r="CY3506" i="3"/>
  <c r="CZ3506" i="3"/>
  <c r="CX3507" i="3"/>
  <c r="DA3507" i="3" s="1"/>
  <c r="CY3507" i="3"/>
  <c r="CZ3507" i="3"/>
  <c r="CX3508" i="3"/>
  <c r="CY3508" i="3"/>
  <c r="CZ3508" i="3"/>
  <c r="CX3509" i="3"/>
  <c r="DA3509" i="3" s="1"/>
  <c r="CY3509" i="3"/>
  <c r="CZ3509" i="3"/>
  <c r="CX3510" i="3"/>
  <c r="DA3510" i="3" s="1"/>
  <c r="CY3510" i="3"/>
  <c r="CZ3510" i="3"/>
  <c r="CX3511" i="3"/>
  <c r="CY3511" i="3"/>
  <c r="CZ3511" i="3"/>
  <c r="CX3512" i="3"/>
  <c r="CY3512" i="3"/>
  <c r="CZ3512" i="3"/>
  <c r="CX3513" i="3"/>
  <c r="DA3513" i="3" s="1"/>
  <c r="CY3513" i="3"/>
  <c r="CZ3513" i="3"/>
  <c r="CX3514" i="3"/>
  <c r="CY3514" i="3"/>
  <c r="CZ3514" i="3"/>
  <c r="CX3515" i="3"/>
  <c r="DA3515" i="3" s="1"/>
  <c r="CY3515" i="3"/>
  <c r="CZ3515" i="3"/>
  <c r="CX3516" i="3"/>
  <c r="CY3516" i="3"/>
  <c r="CZ3516" i="3"/>
  <c r="CX3517" i="3"/>
  <c r="DA3517" i="3" s="1"/>
  <c r="CY3517" i="3"/>
  <c r="CZ3517" i="3"/>
  <c r="CX3518" i="3"/>
  <c r="CY3518" i="3"/>
  <c r="CZ3518" i="3"/>
  <c r="CX3519" i="3"/>
  <c r="DA3519" i="3" s="1"/>
  <c r="CY3519" i="3"/>
  <c r="CZ3519" i="3"/>
  <c r="CX3520" i="3"/>
  <c r="CY3520" i="3"/>
  <c r="CZ3520" i="3"/>
  <c r="CX3521" i="3"/>
  <c r="DA3521" i="3" s="1"/>
  <c r="CY3521" i="3"/>
  <c r="CZ3521" i="3"/>
  <c r="CX3522" i="3"/>
  <c r="DA3522" i="3" s="1"/>
  <c r="CY3522" i="3"/>
  <c r="CZ3522" i="3"/>
  <c r="CX3523" i="3"/>
  <c r="CY3523" i="3"/>
  <c r="CZ3523" i="3"/>
  <c r="CX3524" i="3"/>
  <c r="DA3524" i="3" s="1"/>
  <c r="CY3524" i="3"/>
  <c r="CZ3524" i="3"/>
  <c r="CX3525" i="3"/>
  <c r="CY3525" i="3"/>
  <c r="CZ3525" i="3"/>
  <c r="CX3526" i="3"/>
  <c r="DA3526" i="3" s="1"/>
  <c r="CY3526" i="3"/>
  <c r="CZ3526" i="3"/>
  <c r="CX3527" i="3"/>
  <c r="CY3527" i="3"/>
  <c r="CZ3527" i="3"/>
  <c r="CX3528" i="3"/>
  <c r="DA3528" i="3" s="1"/>
  <c r="CY3528" i="3"/>
  <c r="CZ3528" i="3"/>
  <c r="CX3529" i="3"/>
  <c r="CY3529" i="3"/>
  <c r="CZ3529" i="3"/>
  <c r="CX3530" i="3"/>
  <c r="CY3530" i="3"/>
  <c r="CZ3530" i="3"/>
  <c r="CX3531" i="3"/>
  <c r="DA3531" i="3" s="1"/>
  <c r="CY3531" i="3"/>
  <c r="CZ3531" i="3"/>
  <c r="CX3532" i="3"/>
  <c r="CY3532" i="3"/>
  <c r="CZ3532" i="3"/>
  <c r="CX3533" i="3"/>
  <c r="DA3533" i="3" s="1"/>
  <c r="CY3533" i="3"/>
  <c r="CZ3533" i="3"/>
  <c r="CX3534" i="3"/>
  <c r="CY3534" i="3"/>
  <c r="CZ3534" i="3"/>
  <c r="CX3535" i="3"/>
  <c r="DA3535" i="3" s="1"/>
  <c r="CY3535" i="3"/>
  <c r="CZ3535" i="3"/>
  <c r="CX3536" i="3"/>
  <c r="CY3536" i="3"/>
  <c r="CZ3536" i="3"/>
  <c r="CX3537" i="3"/>
  <c r="DA3537" i="3" s="1"/>
  <c r="CY3537" i="3"/>
  <c r="CZ3537" i="3"/>
  <c r="CX3538" i="3"/>
  <c r="DA3538" i="3" s="1"/>
  <c r="CY3538" i="3"/>
  <c r="CZ3538" i="3"/>
  <c r="CX3539" i="3"/>
  <c r="CY3539" i="3"/>
  <c r="CZ3539" i="3"/>
  <c r="CX3540" i="3"/>
  <c r="CY3540" i="3"/>
  <c r="CZ3540" i="3"/>
  <c r="CX3541" i="3"/>
  <c r="DA3541" i="3" s="1"/>
  <c r="CY3541" i="3"/>
  <c r="CZ3541" i="3"/>
  <c r="CX3542" i="3"/>
  <c r="DA3542" i="3" s="1"/>
  <c r="CY3542" i="3"/>
  <c r="CZ3542" i="3"/>
  <c r="CX3543" i="3"/>
  <c r="CY3543" i="3"/>
  <c r="CZ3543" i="3"/>
  <c r="CX3544" i="3"/>
  <c r="DA3544" i="3" s="1"/>
  <c r="CY3544" i="3"/>
  <c r="CZ3544" i="3"/>
  <c r="CX3545" i="3"/>
  <c r="CY3545" i="3"/>
  <c r="CZ3545" i="3"/>
  <c r="CX3546" i="3"/>
  <c r="CY3546" i="3"/>
  <c r="CZ3546" i="3"/>
  <c r="CX3547" i="3"/>
  <c r="DA3547" i="3" s="1"/>
  <c r="CY3547" i="3"/>
  <c r="CZ3547" i="3"/>
  <c r="CX3548" i="3"/>
  <c r="CY3548" i="3"/>
  <c r="CZ3548" i="3"/>
  <c r="CX3549" i="3"/>
  <c r="DA3549" i="3" s="1"/>
  <c r="CY3549" i="3"/>
  <c r="CZ3549" i="3"/>
  <c r="CX3550" i="3"/>
  <c r="DA3550" i="3" s="1"/>
  <c r="CY3550" i="3"/>
  <c r="CZ3550" i="3"/>
  <c r="CX3551" i="3"/>
  <c r="CY3551" i="3"/>
  <c r="CZ3551" i="3"/>
  <c r="CX3552" i="3"/>
  <c r="CY3552" i="3"/>
  <c r="CZ3552" i="3"/>
  <c r="CX3553" i="3"/>
  <c r="DA3553" i="3" s="1"/>
  <c r="CY3553" i="3"/>
  <c r="CZ3553" i="3"/>
  <c r="CX3554" i="3"/>
  <c r="CY3554" i="3"/>
  <c r="CZ3554" i="3"/>
  <c r="CX3555" i="3"/>
  <c r="DA3555" i="3" s="1"/>
  <c r="CY3555" i="3"/>
  <c r="CZ3555" i="3"/>
  <c r="CX3556" i="3"/>
  <c r="DA3556" i="3" s="1"/>
  <c r="CY3556" i="3"/>
  <c r="CZ3556" i="3"/>
  <c r="CX3557" i="3"/>
  <c r="CY3557" i="3"/>
  <c r="CZ3557" i="3"/>
  <c r="CX3558" i="3"/>
  <c r="DA3558" i="3" s="1"/>
  <c r="CY3558" i="3"/>
  <c r="CZ3558" i="3"/>
  <c r="CX3559" i="3"/>
  <c r="CY3559" i="3"/>
  <c r="CZ3559" i="3"/>
  <c r="CX3560" i="3"/>
  <c r="CY3560" i="3"/>
  <c r="CZ3560" i="3"/>
  <c r="CX3561" i="3"/>
  <c r="DA3561" i="3" s="1"/>
  <c r="CY3561" i="3"/>
  <c r="CZ3561" i="3"/>
  <c r="CX3562" i="3"/>
  <c r="DA3562" i="3" s="1"/>
  <c r="CY3562" i="3"/>
  <c r="CZ3562" i="3"/>
  <c r="CX3563" i="3"/>
  <c r="CY3563" i="3"/>
  <c r="CZ3563" i="3"/>
  <c r="CX3564" i="3"/>
  <c r="CY3564" i="3"/>
  <c r="CZ3564" i="3"/>
  <c r="CX3565" i="3"/>
  <c r="DA3565" i="3" s="1"/>
  <c r="CY3565" i="3"/>
  <c r="CZ3565" i="3"/>
  <c r="CX3566" i="3"/>
  <c r="CY3566" i="3"/>
  <c r="CZ3566" i="3"/>
  <c r="CX3567" i="3"/>
  <c r="DA3567" i="3" s="1"/>
  <c r="CY3567" i="3"/>
  <c r="CZ3567" i="3"/>
  <c r="CX3568" i="3"/>
  <c r="DA3568" i="3" s="1"/>
  <c r="CY3568" i="3"/>
  <c r="CZ3568" i="3"/>
  <c r="CX3569" i="3"/>
  <c r="CY3569" i="3"/>
  <c r="CZ3569" i="3"/>
  <c r="CX3570" i="3"/>
  <c r="DA3570" i="3" s="1"/>
  <c r="CY3570" i="3"/>
  <c r="CZ3570" i="3"/>
  <c r="CX3571" i="3"/>
  <c r="CY3571" i="3"/>
  <c r="CZ3571" i="3"/>
  <c r="CX3572" i="3"/>
  <c r="DA3572" i="3" s="1"/>
  <c r="CY3572" i="3"/>
  <c r="CZ3572" i="3"/>
  <c r="CX3573" i="3"/>
  <c r="DA3573" i="3" s="1"/>
  <c r="CY3573" i="3"/>
  <c r="CZ3573" i="3"/>
  <c r="CX3574" i="3"/>
  <c r="CY3574" i="3"/>
  <c r="CZ3574" i="3"/>
  <c r="CX3575" i="3"/>
  <c r="DA3575" i="3" s="1"/>
  <c r="CY3575" i="3"/>
  <c r="CZ3575" i="3"/>
  <c r="CX3576" i="3"/>
  <c r="CY3576" i="3"/>
  <c r="CZ3576" i="3"/>
  <c r="CX3577" i="3"/>
  <c r="DA3577" i="3" s="1"/>
  <c r="CY3577" i="3"/>
  <c r="CZ3577" i="3"/>
  <c r="CX3578" i="3"/>
  <c r="CY3578" i="3"/>
  <c r="CZ3578" i="3"/>
  <c r="CX3579" i="3"/>
  <c r="CY3579" i="3"/>
  <c r="CZ3579" i="3"/>
  <c r="CX3580" i="3"/>
  <c r="DA3580" i="3" s="1"/>
  <c r="CY3580" i="3"/>
  <c r="CZ3580" i="3"/>
  <c r="CX3581" i="3"/>
  <c r="CY3581" i="3"/>
  <c r="CZ3581" i="3"/>
  <c r="CX3582" i="3"/>
  <c r="CY3582" i="3"/>
  <c r="CZ3582" i="3"/>
  <c r="CX3583" i="3"/>
  <c r="DA3583" i="3" s="1"/>
  <c r="CY3583" i="3"/>
  <c r="CZ3583" i="3"/>
  <c r="CX3584" i="3"/>
  <c r="DA3584" i="3" s="1"/>
  <c r="CY3584" i="3"/>
  <c r="CZ3584" i="3"/>
  <c r="CX3585" i="3"/>
  <c r="CY3585" i="3"/>
  <c r="CZ3585" i="3"/>
  <c r="CX3586" i="3"/>
  <c r="DA3586" i="3" s="1"/>
  <c r="CY3586" i="3"/>
  <c r="CZ3586" i="3"/>
  <c r="CX3587" i="3"/>
  <c r="CY3587" i="3"/>
  <c r="CZ3587" i="3"/>
  <c r="CX3588" i="3"/>
  <c r="DA3588" i="3" s="1"/>
  <c r="CY3588" i="3"/>
  <c r="CZ3588" i="3"/>
  <c r="CX3589" i="3"/>
  <c r="CY3589" i="3"/>
  <c r="CZ3589" i="3"/>
  <c r="CX3590" i="3"/>
  <c r="CY3590" i="3"/>
  <c r="CZ3590" i="3"/>
  <c r="CX3591" i="3"/>
  <c r="DA3591" i="3" s="1"/>
  <c r="CY3591" i="3"/>
  <c r="CZ3591" i="3"/>
  <c r="CX3592" i="3"/>
  <c r="CY3592" i="3"/>
  <c r="CZ3592" i="3"/>
  <c r="CX3593" i="3"/>
  <c r="DA3593" i="3" s="1"/>
  <c r="CY3593" i="3"/>
  <c r="CZ3593" i="3"/>
  <c r="CX3594" i="3"/>
  <c r="CY3594" i="3"/>
  <c r="CZ3594" i="3"/>
  <c r="CX3595" i="3"/>
  <c r="DA3595" i="3" s="1"/>
  <c r="CY3595" i="3"/>
  <c r="CZ3595" i="3"/>
  <c r="CX3596" i="3"/>
  <c r="DA3596" i="3" s="1"/>
  <c r="CY3596" i="3"/>
  <c r="CZ3596" i="3"/>
  <c r="CX3597" i="3"/>
  <c r="CY3597" i="3"/>
  <c r="CZ3597" i="3"/>
  <c r="CX3598" i="3"/>
  <c r="CY3598" i="3"/>
  <c r="CZ3598" i="3"/>
  <c r="CX3599" i="3"/>
  <c r="DA3599" i="3" s="1"/>
  <c r="CY3599" i="3"/>
  <c r="CZ3599" i="3"/>
  <c r="CX3600" i="3"/>
  <c r="DA3600" i="3" s="1"/>
  <c r="CY3600" i="3"/>
  <c r="CZ3600" i="3"/>
  <c r="CX3601" i="3"/>
  <c r="CY3601" i="3"/>
  <c r="CZ3601" i="3"/>
  <c r="CX3602" i="3"/>
  <c r="DA3602" i="3" s="1"/>
  <c r="CY3602" i="3"/>
  <c r="CZ3602" i="3"/>
  <c r="CX3603" i="3"/>
  <c r="CY3603" i="3"/>
  <c r="CZ3603" i="3"/>
  <c r="CX3604" i="3"/>
  <c r="DA3604" i="3" s="1"/>
  <c r="CY3604" i="3"/>
  <c r="CZ3604" i="3"/>
  <c r="CX3605" i="3"/>
  <c r="CY3605" i="3"/>
  <c r="CZ3605" i="3"/>
  <c r="CX3606" i="3"/>
  <c r="CY3606" i="3"/>
  <c r="CZ3606" i="3"/>
  <c r="CX3607" i="3"/>
  <c r="DA3607" i="3" s="1"/>
  <c r="CY3607" i="3"/>
  <c r="CZ3607" i="3"/>
  <c r="CX3608" i="3"/>
  <c r="CY3608" i="3"/>
  <c r="CZ3608" i="3"/>
  <c r="CX3609" i="3"/>
  <c r="DA3609" i="3" s="1"/>
  <c r="CY3609" i="3"/>
  <c r="CZ3609" i="3"/>
  <c r="CX3610" i="3"/>
  <c r="DA3610" i="3" s="1"/>
  <c r="CY3610" i="3"/>
  <c r="CZ3610" i="3"/>
  <c r="CX3611" i="3"/>
  <c r="CY3611" i="3"/>
  <c r="CZ3611" i="3"/>
  <c r="CX3612" i="3"/>
  <c r="DA3612" i="3" s="1"/>
  <c r="CY3612" i="3"/>
  <c r="CZ3612" i="3"/>
  <c r="CX3613" i="3"/>
  <c r="CY3613" i="3"/>
  <c r="CZ3613" i="3"/>
  <c r="CX3614" i="3"/>
  <c r="DA3614" i="3" s="1"/>
  <c r="CY3614" i="3"/>
  <c r="CZ3614" i="3"/>
  <c r="CX3615" i="3"/>
  <c r="CY3615" i="3"/>
  <c r="CZ3615" i="3"/>
  <c r="CX3616" i="3"/>
  <c r="CY3616" i="3"/>
  <c r="CZ3616" i="3"/>
  <c r="CX3617" i="3"/>
  <c r="DA3617" i="3" s="1"/>
  <c r="CY3617" i="3"/>
  <c r="CZ3617" i="3"/>
  <c r="CX3618" i="3"/>
  <c r="CY3618" i="3"/>
  <c r="CZ3618" i="3"/>
  <c r="CX3619" i="3"/>
  <c r="DA3619" i="3" s="1"/>
  <c r="CY3619" i="3"/>
  <c r="CZ3619" i="3"/>
  <c r="CX3620" i="3"/>
  <c r="CY3620" i="3"/>
  <c r="CZ3620" i="3"/>
  <c r="CX3621" i="3"/>
  <c r="DA3621" i="3" s="1"/>
  <c r="CY3621" i="3"/>
  <c r="CZ3621" i="3"/>
  <c r="CX3622" i="3"/>
  <c r="CY3622" i="3"/>
  <c r="CZ3622" i="3"/>
  <c r="CX3623" i="3"/>
  <c r="DA3623" i="3" s="1"/>
  <c r="CY3623" i="3"/>
  <c r="CZ3623" i="3"/>
  <c r="CX3624" i="3"/>
  <c r="CY3624" i="3"/>
  <c r="CZ3624" i="3"/>
  <c r="CX3625" i="3"/>
  <c r="DA3625" i="3" s="1"/>
  <c r="CY3625" i="3"/>
  <c r="CZ3625" i="3"/>
  <c r="CX3626" i="3"/>
  <c r="CY3626" i="3"/>
  <c r="CZ3626" i="3"/>
  <c r="CX3627" i="3"/>
  <c r="DA3627" i="3" s="1"/>
  <c r="CY3627" i="3"/>
  <c r="CZ3627" i="3"/>
  <c r="CX3628" i="3"/>
  <c r="CY3628" i="3"/>
  <c r="CZ3628" i="3"/>
  <c r="CX3629" i="3"/>
  <c r="DA3629" i="3" s="1"/>
  <c r="CY3629" i="3"/>
  <c r="CZ3629" i="3"/>
  <c r="CX3630" i="3"/>
  <c r="CY3630" i="3"/>
  <c r="CZ3630" i="3"/>
  <c r="CX3631" i="3"/>
  <c r="DA3631" i="3" s="1"/>
  <c r="CY3631" i="3"/>
  <c r="CZ3631" i="3"/>
  <c r="CX3632" i="3"/>
  <c r="CY3632" i="3"/>
  <c r="CZ3632" i="3"/>
  <c r="CX3633" i="3"/>
  <c r="DA3633" i="3" s="1"/>
  <c r="CY3633" i="3"/>
  <c r="CZ3633" i="3"/>
  <c r="CX3634" i="3"/>
  <c r="DA3634" i="3" s="1"/>
  <c r="CY3634" i="3"/>
  <c r="CZ3634" i="3"/>
  <c r="CX3635" i="3"/>
  <c r="CY3635" i="3"/>
  <c r="CZ3635" i="3"/>
  <c r="CX3636" i="3"/>
  <c r="CY3636" i="3"/>
  <c r="CZ3636" i="3"/>
  <c r="CX3637" i="3"/>
  <c r="DA3637" i="3" s="1"/>
  <c r="CY3637" i="3"/>
  <c r="CZ3637" i="3"/>
  <c r="CX3638" i="3"/>
  <c r="DA3638" i="3" s="1"/>
  <c r="CY3638" i="3"/>
  <c r="CZ3638" i="3"/>
  <c r="CX3639" i="3"/>
  <c r="CY3639" i="3"/>
  <c r="CZ3639" i="3"/>
  <c r="CX3640" i="3"/>
  <c r="DA3640" i="3" s="1"/>
  <c r="CY3640" i="3"/>
  <c r="CZ3640" i="3"/>
  <c r="CX3641" i="3"/>
  <c r="CY3641" i="3"/>
  <c r="CZ3641" i="3"/>
  <c r="CX3642" i="3"/>
  <c r="CY3642" i="3"/>
  <c r="CZ3642" i="3"/>
  <c r="CX3643" i="3"/>
  <c r="DA3643" i="3" s="1"/>
  <c r="CY3643" i="3"/>
  <c r="CZ3643" i="3"/>
  <c r="CX3644" i="3"/>
  <c r="DA3644" i="3" s="1"/>
  <c r="CY3644" i="3"/>
  <c r="CZ3644" i="3"/>
  <c r="CX3645" i="3"/>
  <c r="CY3645" i="3"/>
  <c r="CZ3645" i="3"/>
  <c r="CX3646" i="3"/>
  <c r="CY3646" i="3"/>
  <c r="CZ3646" i="3"/>
  <c r="CX3647" i="3"/>
  <c r="DA3647" i="3" s="1"/>
  <c r="CY3647" i="3"/>
  <c r="CZ3647" i="3"/>
  <c r="CX3648" i="3"/>
  <c r="CY3648" i="3"/>
  <c r="CZ3648" i="3"/>
  <c r="CX3649" i="3"/>
  <c r="DA3649" i="3" s="1"/>
  <c r="CY3649" i="3"/>
  <c r="CZ3649" i="3"/>
  <c r="CX3650" i="3"/>
  <c r="DA3650" i="3" s="1"/>
  <c r="CY3650" i="3"/>
  <c r="CZ3650" i="3"/>
  <c r="CX3651" i="3"/>
  <c r="CY3651" i="3"/>
  <c r="CZ3651" i="3"/>
  <c r="CX3652" i="3"/>
  <c r="CY3652" i="3"/>
  <c r="CZ3652" i="3"/>
  <c r="CX3653" i="3"/>
  <c r="DA3653" i="3" s="1"/>
  <c r="CY3653" i="3"/>
  <c r="CZ3653" i="3"/>
  <c r="CX3654" i="3"/>
  <c r="CY3654" i="3"/>
  <c r="CZ3654" i="3"/>
  <c r="CX3655" i="3"/>
  <c r="DA3655" i="3" s="1"/>
  <c r="CY3655" i="3"/>
  <c r="CZ3655" i="3"/>
  <c r="CX3656" i="3"/>
  <c r="DA3656" i="3" s="1"/>
  <c r="CY3656" i="3"/>
  <c r="CZ3656" i="3"/>
  <c r="CX3657" i="3"/>
  <c r="CY3657" i="3"/>
  <c r="CZ3657" i="3"/>
  <c r="CX3658" i="3"/>
  <c r="CY3658" i="3"/>
  <c r="CZ3658" i="3"/>
  <c r="CX3659" i="3"/>
  <c r="DA3659" i="3" s="1"/>
  <c r="CY3659" i="3"/>
  <c r="CZ3659" i="3"/>
  <c r="CX3660" i="3"/>
  <c r="CY3660" i="3"/>
  <c r="CZ3660" i="3"/>
  <c r="CX3661" i="3"/>
  <c r="DA3661" i="3" s="1"/>
  <c r="CY3661" i="3"/>
  <c r="CZ3661" i="3"/>
  <c r="CX3662" i="3"/>
  <c r="CY3662" i="3"/>
  <c r="CZ3662" i="3"/>
  <c r="CX3663" i="3"/>
  <c r="DA3663" i="3" s="1"/>
  <c r="CY3663" i="3"/>
  <c r="CZ3663" i="3"/>
  <c r="CX3664" i="3"/>
  <c r="CY3664" i="3"/>
  <c r="CZ3664" i="3"/>
  <c r="CX3665" i="3"/>
  <c r="DA3665" i="3" s="1"/>
  <c r="CY3665" i="3"/>
  <c r="CZ3665" i="3"/>
  <c r="CX3666" i="3"/>
  <c r="CY3666" i="3"/>
  <c r="CZ3666" i="3"/>
  <c r="CX3667" i="3"/>
  <c r="DA3667" i="3" s="1"/>
  <c r="CY3667" i="3"/>
  <c r="CZ3667" i="3"/>
  <c r="CX3668" i="3"/>
  <c r="CY3668" i="3"/>
  <c r="CZ3668" i="3"/>
  <c r="CX3669" i="3"/>
  <c r="DA3669" i="3" s="1"/>
  <c r="CY3669" i="3"/>
  <c r="CZ3669" i="3"/>
  <c r="CX3670" i="3"/>
  <c r="DA3670" i="3" s="1"/>
  <c r="CY3670" i="3"/>
  <c r="CZ3670" i="3"/>
  <c r="CX3671" i="3"/>
  <c r="CY3671" i="3"/>
  <c r="CZ3671" i="3"/>
  <c r="CX3672" i="3"/>
  <c r="DA3672" i="3" s="1"/>
  <c r="CY3672" i="3"/>
  <c r="CZ3672" i="3"/>
  <c r="CX3673" i="3"/>
  <c r="CY3673" i="3"/>
  <c r="CZ3673" i="3"/>
  <c r="CX3674" i="3"/>
  <c r="CY3674" i="3"/>
  <c r="CZ3674" i="3"/>
  <c r="CX3675" i="3"/>
  <c r="DA3675" i="3" s="1"/>
  <c r="CY3675" i="3"/>
  <c r="CZ3675" i="3"/>
  <c r="CX3676" i="3"/>
  <c r="CY3676" i="3"/>
  <c r="CZ3676" i="3"/>
  <c r="CX3677" i="3"/>
  <c r="CY3677" i="3"/>
  <c r="CZ3677" i="3"/>
  <c r="CX3678" i="3"/>
  <c r="CY3678" i="3"/>
  <c r="CZ3678" i="3"/>
  <c r="CX3679" i="3"/>
  <c r="DA3679" i="3" s="1"/>
  <c r="CY3679" i="3"/>
  <c r="CZ3679" i="3"/>
  <c r="CX3680" i="3"/>
  <c r="DA3680" i="3" s="1"/>
  <c r="CY3680" i="3"/>
  <c r="CZ3680" i="3"/>
  <c r="CX3681" i="3"/>
  <c r="DA3681" i="3" s="1"/>
  <c r="CY3681" i="3"/>
  <c r="CZ3681" i="3"/>
  <c r="CX3682" i="3"/>
  <c r="CY3682" i="3"/>
  <c r="CZ3682" i="3"/>
  <c r="CX3683" i="3"/>
  <c r="DA3683" i="3" s="1"/>
  <c r="CY3683" i="3"/>
  <c r="CZ3683" i="3"/>
  <c r="CX3684" i="3"/>
  <c r="DA3684" i="3" s="1"/>
  <c r="CY3684" i="3"/>
  <c r="CZ3684" i="3"/>
  <c r="CX3685" i="3"/>
  <c r="CY3685" i="3"/>
  <c r="CZ3685" i="3"/>
  <c r="CX3686" i="3"/>
  <c r="CY3686" i="3"/>
  <c r="CZ3686" i="3"/>
  <c r="CX3687" i="3"/>
  <c r="DA3687" i="3" s="1"/>
  <c r="CY3687" i="3"/>
  <c r="CZ3687" i="3"/>
  <c r="CX3688" i="3"/>
  <c r="CY3688" i="3"/>
  <c r="CZ3688" i="3"/>
  <c r="CX3689" i="3"/>
  <c r="DA3689" i="3" s="1"/>
  <c r="CY3689" i="3"/>
  <c r="CZ3689" i="3"/>
  <c r="CX3690" i="3"/>
  <c r="CY3690" i="3"/>
  <c r="CZ3690" i="3"/>
  <c r="CX3691" i="3"/>
  <c r="DA3691" i="3" s="1"/>
  <c r="CY3691" i="3"/>
  <c r="CZ3691" i="3"/>
  <c r="CX3692" i="3"/>
  <c r="CY3692" i="3"/>
  <c r="CZ3692" i="3"/>
  <c r="CX3693" i="3"/>
  <c r="CY3693" i="3"/>
  <c r="CZ3693" i="3"/>
  <c r="CX3694" i="3"/>
  <c r="DA3694" i="3" s="1"/>
  <c r="CY3694" i="3"/>
  <c r="CZ3694" i="3"/>
  <c r="CX3695" i="3"/>
  <c r="DA3695" i="3" s="1"/>
  <c r="CY3695" i="3"/>
  <c r="CZ3695" i="3"/>
  <c r="CX3696" i="3"/>
  <c r="DA3696" i="3" s="1"/>
  <c r="CY3696" i="3"/>
  <c r="CZ3696" i="3"/>
  <c r="CX3697" i="3"/>
  <c r="DA3697" i="3" s="1"/>
  <c r="CY3697" i="3"/>
  <c r="CZ3697" i="3"/>
  <c r="CX3698" i="3"/>
  <c r="CY3698" i="3"/>
  <c r="CZ3698" i="3"/>
  <c r="CX3699" i="3"/>
  <c r="CY3699" i="3"/>
  <c r="CZ3699" i="3"/>
  <c r="CX3700" i="3"/>
  <c r="DA3700" i="3" s="1"/>
  <c r="CY3700" i="3"/>
  <c r="CZ3700" i="3"/>
  <c r="CX3701" i="3"/>
  <c r="CY3701" i="3"/>
  <c r="CZ3701" i="3"/>
  <c r="CX3702" i="3"/>
  <c r="CY3702" i="3"/>
  <c r="CZ3702" i="3"/>
  <c r="CX3703" i="3"/>
  <c r="DA3703" i="3" s="1"/>
  <c r="CY3703" i="3"/>
  <c r="CZ3703" i="3"/>
  <c r="CX3704" i="3"/>
  <c r="CY3704" i="3"/>
  <c r="CZ3704" i="3"/>
  <c r="CX3705" i="3"/>
  <c r="DA3705" i="3" s="1"/>
  <c r="CY3705" i="3"/>
  <c r="CZ3705" i="3"/>
  <c r="CX3706" i="3"/>
  <c r="DA3706" i="3" s="1"/>
  <c r="CY3706" i="3"/>
  <c r="CZ3706" i="3"/>
  <c r="CX3707" i="3"/>
  <c r="CY3707" i="3"/>
  <c r="CZ3707" i="3"/>
  <c r="CX3708" i="3"/>
  <c r="DA3708" i="3" s="1"/>
  <c r="CY3708" i="3"/>
  <c r="CZ3708" i="3"/>
  <c r="CX3709" i="3"/>
  <c r="DA3709" i="3" s="1"/>
  <c r="CY3709" i="3"/>
  <c r="CZ3709" i="3"/>
  <c r="CX3710" i="3"/>
  <c r="CY3710" i="3"/>
  <c r="CZ3710" i="3"/>
  <c r="CX3711" i="3"/>
  <c r="DA3711" i="3" s="1"/>
  <c r="CY3711" i="3"/>
  <c r="CZ3711" i="3"/>
  <c r="CX3712" i="3"/>
  <c r="CY3712" i="3"/>
  <c r="CZ3712" i="3"/>
  <c r="CX3713" i="3"/>
  <c r="CY3713" i="3"/>
  <c r="CZ3713" i="3"/>
  <c r="CX3714" i="3"/>
  <c r="DA3714" i="3" s="1"/>
  <c r="CY3714" i="3"/>
  <c r="CZ3714" i="3"/>
  <c r="CX3715" i="3"/>
  <c r="CY3715" i="3"/>
  <c r="CZ3715" i="3"/>
  <c r="CX3716" i="3"/>
  <c r="DA3716" i="3" s="1"/>
  <c r="CY3716" i="3"/>
  <c r="CZ3716" i="3"/>
  <c r="CX3717" i="3"/>
  <c r="CY3717" i="3"/>
  <c r="CZ3717" i="3"/>
  <c r="CX3718" i="3"/>
  <c r="CY3718" i="3"/>
  <c r="CZ3718" i="3"/>
  <c r="CX3719" i="3"/>
  <c r="DA3719" i="3" s="1"/>
  <c r="CY3719" i="3"/>
  <c r="CZ3719" i="3"/>
  <c r="CX3720" i="3"/>
  <c r="DA3720" i="3" s="1"/>
  <c r="CY3720" i="3"/>
  <c r="CZ3720" i="3"/>
  <c r="CX3721" i="3"/>
  <c r="CY3721" i="3"/>
  <c r="CZ3721" i="3"/>
  <c r="CX3722" i="3"/>
  <c r="DA3722" i="3" s="1"/>
  <c r="CY3722" i="3"/>
  <c r="CZ3722" i="3"/>
  <c r="CX3723" i="3"/>
  <c r="CY3723" i="3"/>
  <c r="CZ3723" i="3"/>
  <c r="CX3724" i="3"/>
  <c r="DA3724" i="3" s="1"/>
  <c r="CY3724" i="3"/>
  <c r="CZ3724" i="3"/>
  <c r="CX3725" i="3"/>
  <c r="CY3725" i="3"/>
  <c r="CZ3725" i="3"/>
  <c r="CX3726" i="3"/>
  <c r="DA3726" i="3" s="1"/>
  <c r="CY3726" i="3"/>
  <c r="CZ3726" i="3"/>
  <c r="CX3727" i="3"/>
  <c r="CY3727" i="3"/>
  <c r="CZ3727" i="3"/>
  <c r="CX3728" i="3"/>
  <c r="CY3728" i="3"/>
  <c r="CZ3728" i="3"/>
  <c r="CX3729" i="3"/>
  <c r="DA3729" i="3" s="1"/>
  <c r="CY3729" i="3"/>
  <c r="CZ3729" i="3"/>
  <c r="CX3730" i="3"/>
  <c r="CY3730" i="3"/>
  <c r="CZ3730" i="3"/>
  <c r="CX3731" i="3"/>
  <c r="DA3731" i="3" s="1"/>
  <c r="CY3731" i="3"/>
  <c r="CZ3731" i="3"/>
  <c r="CX3732" i="3"/>
  <c r="CY3732" i="3"/>
  <c r="CZ3732" i="3"/>
  <c r="CX3733" i="3"/>
  <c r="DA3733" i="3" s="1"/>
  <c r="CY3733" i="3"/>
  <c r="CZ3733" i="3"/>
  <c r="CX3734" i="3"/>
  <c r="DA3734" i="3" s="1"/>
  <c r="CY3734" i="3"/>
  <c r="CZ3734" i="3"/>
  <c r="CX3735" i="3"/>
  <c r="CY3735" i="3"/>
  <c r="CZ3735" i="3"/>
  <c r="CX3736" i="3"/>
  <c r="DA3736" i="3" s="1"/>
  <c r="CY3736" i="3"/>
  <c r="CZ3736" i="3"/>
  <c r="CX3737" i="3"/>
  <c r="CY3737" i="3"/>
  <c r="CZ3737" i="3"/>
  <c r="CX3738" i="3"/>
  <c r="DA3738" i="3" s="1"/>
  <c r="CY3738" i="3"/>
  <c r="CZ3738" i="3"/>
  <c r="CX3739" i="3"/>
  <c r="DA3739" i="3" s="1"/>
  <c r="CY3739" i="3"/>
  <c r="CZ3739" i="3"/>
  <c r="CX3740" i="3"/>
  <c r="CY3740" i="3"/>
  <c r="CZ3740" i="3"/>
  <c r="CX3741" i="3"/>
  <c r="CY3741" i="3"/>
  <c r="CZ3741" i="3"/>
  <c r="CX3742" i="3"/>
  <c r="DA3742" i="3" s="1"/>
  <c r="CY3742" i="3"/>
  <c r="CZ3742" i="3"/>
  <c r="CX3743" i="3"/>
  <c r="CY3743" i="3"/>
  <c r="CZ3743" i="3"/>
  <c r="CX3744" i="3"/>
  <c r="DA3744" i="3" s="1"/>
  <c r="CY3744" i="3"/>
  <c r="CZ3744" i="3"/>
  <c r="CX3745" i="3"/>
  <c r="DA3745" i="3" s="1"/>
  <c r="CY3745" i="3"/>
  <c r="CZ3745" i="3"/>
  <c r="CX3746" i="3"/>
  <c r="CY3746" i="3"/>
  <c r="CZ3746" i="3"/>
  <c r="CX3747" i="3"/>
  <c r="DA3747" i="3" s="1"/>
  <c r="CY3747" i="3"/>
  <c r="CZ3747" i="3"/>
  <c r="CX3748" i="3"/>
  <c r="CY3748" i="3"/>
  <c r="CZ3748" i="3"/>
  <c r="CX3749" i="3"/>
  <c r="CY3749" i="3"/>
  <c r="CZ3749" i="3"/>
  <c r="CX3750" i="3"/>
  <c r="DA3750" i="3" s="1"/>
  <c r="CY3750" i="3"/>
  <c r="CZ3750" i="3"/>
  <c r="CX3751" i="3"/>
  <c r="CY3751" i="3"/>
  <c r="CZ3751" i="3"/>
  <c r="CX3752" i="3"/>
  <c r="DA3752" i="3" s="1"/>
  <c r="CY3752" i="3"/>
  <c r="CZ3752" i="3"/>
  <c r="CX3753" i="3"/>
  <c r="CY3753" i="3"/>
  <c r="CZ3753" i="3"/>
  <c r="CX3754" i="3"/>
  <c r="CY3754" i="3"/>
  <c r="CZ3754" i="3"/>
  <c r="CX3755" i="3"/>
  <c r="DA3755" i="3" s="1"/>
  <c r="CY3755" i="3"/>
  <c r="CZ3755" i="3"/>
  <c r="CX3756" i="3"/>
  <c r="DA3756" i="3" s="1"/>
  <c r="CY3756" i="3"/>
  <c r="CZ3756" i="3"/>
  <c r="CX3757" i="3"/>
  <c r="CY3757" i="3"/>
  <c r="CZ3757" i="3"/>
  <c r="CX3758" i="3"/>
  <c r="CY3758" i="3"/>
  <c r="CZ3758" i="3"/>
  <c r="CX3759" i="3"/>
  <c r="DA3759" i="3" s="1"/>
  <c r="CY3759" i="3"/>
  <c r="CZ3759" i="3"/>
  <c r="CX3760" i="3"/>
  <c r="CY3760" i="3"/>
  <c r="CZ3760" i="3"/>
  <c r="CX3761" i="3"/>
  <c r="DA3761" i="3" s="1"/>
  <c r="CY3761" i="3"/>
  <c r="CZ3761" i="3"/>
  <c r="CX3762" i="3"/>
  <c r="CY3762" i="3"/>
  <c r="CZ3762" i="3"/>
  <c r="CX3763" i="3"/>
  <c r="DA3763" i="3" s="1"/>
  <c r="CY3763" i="3"/>
  <c r="CZ3763" i="3"/>
  <c r="CX3764" i="3"/>
  <c r="DA3764" i="3" s="1"/>
  <c r="CY3764" i="3"/>
  <c r="CZ3764" i="3"/>
  <c r="CX3765" i="3"/>
  <c r="CY3765" i="3"/>
  <c r="CZ3765" i="3"/>
  <c r="CX3766" i="3"/>
  <c r="DA3766" i="3" s="1"/>
  <c r="CY3766" i="3"/>
  <c r="CZ3766" i="3"/>
  <c r="CX3767" i="3"/>
  <c r="CY3767" i="3"/>
  <c r="CZ3767" i="3"/>
  <c r="CX3768" i="3"/>
  <c r="CY3768" i="3"/>
  <c r="CZ3768" i="3"/>
  <c r="CX3769" i="3"/>
  <c r="DA3769" i="3" s="1"/>
  <c r="CY3769" i="3"/>
  <c r="CZ3769" i="3"/>
  <c r="CX3770" i="3"/>
  <c r="CY3770" i="3"/>
  <c r="CZ3770" i="3"/>
  <c r="CX3771" i="3"/>
  <c r="DA3771" i="3" s="1"/>
  <c r="CY3771" i="3"/>
  <c r="CZ3771" i="3"/>
  <c r="CX3772" i="3"/>
  <c r="DA3772" i="3" s="1"/>
  <c r="CY3772" i="3"/>
  <c r="CZ3772" i="3"/>
  <c r="CX3773" i="3"/>
  <c r="DA3773" i="3" s="1"/>
  <c r="CY3773" i="3"/>
  <c r="CZ3773" i="3"/>
  <c r="CX3774" i="3"/>
  <c r="CY3774" i="3"/>
  <c r="CZ3774" i="3"/>
  <c r="CX3775" i="3"/>
  <c r="CY3775" i="3"/>
  <c r="CZ3775" i="3"/>
  <c r="CX3776" i="3"/>
  <c r="CY3776" i="3"/>
  <c r="CZ3776" i="3"/>
  <c r="CX3777" i="3"/>
  <c r="DA3777" i="3" s="1"/>
  <c r="CY3777" i="3"/>
  <c r="CZ3777" i="3"/>
  <c r="CX3778" i="3"/>
  <c r="CY3778" i="3"/>
  <c r="CZ3778" i="3"/>
  <c r="CX3779" i="3"/>
  <c r="DA3779" i="3" s="1"/>
  <c r="CY3779" i="3"/>
  <c r="CZ3779" i="3"/>
  <c r="CX3780" i="3"/>
  <c r="CY3780" i="3"/>
  <c r="CZ3780" i="3"/>
  <c r="CX3781" i="3"/>
  <c r="DA3781" i="3" s="1"/>
  <c r="CY3781" i="3"/>
  <c r="CZ3781" i="3"/>
  <c r="CX3782" i="3"/>
  <c r="DA3782" i="3" s="1"/>
  <c r="CY3782" i="3"/>
  <c r="CZ3782" i="3"/>
  <c r="CX3783" i="3"/>
  <c r="CY3783" i="3"/>
  <c r="CZ3783" i="3"/>
  <c r="CX3784" i="3"/>
  <c r="CY3784" i="3"/>
  <c r="CZ3784" i="3"/>
  <c r="CX3785" i="3"/>
  <c r="DA3785" i="3" s="1"/>
  <c r="CY3785" i="3"/>
  <c r="CZ3785" i="3"/>
  <c r="CX3786" i="3"/>
  <c r="CY3786" i="3"/>
  <c r="CZ3786" i="3"/>
  <c r="CX3787" i="3"/>
  <c r="CY3787" i="3"/>
  <c r="CZ3787" i="3"/>
  <c r="CX3788" i="3"/>
  <c r="DA3788" i="3" s="1"/>
  <c r="CY3788" i="3"/>
  <c r="CZ3788" i="3"/>
  <c r="CX3789" i="3"/>
  <c r="DA3789" i="3" s="1"/>
  <c r="CY3789" i="3"/>
  <c r="CZ3789" i="3"/>
  <c r="CX3790" i="3"/>
  <c r="CY3790" i="3"/>
  <c r="CZ3790" i="3"/>
  <c r="CX3791" i="3"/>
  <c r="DA3791" i="3" s="1"/>
  <c r="CY3791" i="3"/>
  <c r="CZ3791" i="3"/>
  <c r="CX3792" i="3"/>
  <c r="CY3792" i="3"/>
  <c r="CZ3792" i="3"/>
  <c r="CX3793" i="3"/>
  <c r="DA3793" i="3" s="1"/>
  <c r="CY3793" i="3"/>
  <c r="CZ3793" i="3"/>
  <c r="CX3794" i="3"/>
  <c r="CY3794" i="3"/>
  <c r="CZ3794" i="3"/>
  <c r="CX3795" i="3"/>
  <c r="DA3795" i="3" s="1"/>
  <c r="CY3795" i="3"/>
  <c r="CZ3795" i="3"/>
  <c r="CX3796" i="3"/>
  <c r="CY3796" i="3"/>
  <c r="CZ3796" i="3"/>
  <c r="CX3797" i="3"/>
  <c r="DA3797" i="3" s="1"/>
  <c r="CY3797" i="3"/>
  <c r="CZ3797" i="3"/>
  <c r="CX3798" i="3"/>
  <c r="CY3798" i="3"/>
  <c r="CZ3798" i="3"/>
  <c r="CX3799" i="3"/>
  <c r="DA3799" i="3" s="1"/>
  <c r="CY3799" i="3"/>
  <c r="CZ3799" i="3"/>
  <c r="CX3800" i="3"/>
  <c r="DA3800" i="3" s="1"/>
  <c r="CY3800" i="3"/>
  <c r="CZ3800" i="3"/>
  <c r="CX3801" i="3"/>
  <c r="CY3801" i="3"/>
  <c r="CZ3801" i="3"/>
  <c r="CX3802" i="3"/>
  <c r="CY3802" i="3"/>
  <c r="CZ3802" i="3"/>
  <c r="CX3803" i="3"/>
  <c r="DA3803" i="3" s="1"/>
  <c r="CY3803" i="3"/>
  <c r="CZ3803" i="3"/>
  <c r="CX3804" i="3"/>
  <c r="CY3804" i="3"/>
  <c r="CZ3804" i="3"/>
  <c r="CX3805" i="3"/>
  <c r="DA3805" i="3" s="1"/>
  <c r="CY3805" i="3"/>
  <c r="CZ3805" i="3"/>
  <c r="CX3806" i="3"/>
  <c r="CY3806" i="3"/>
  <c r="CZ3806" i="3"/>
  <c r="CX3807" i="3"/>
  <c r="DA3807" i="3" s="1"/>
  <c r="CY3807" i="3"/>
  <c r="CZ3807" i="3"/>
  <c r="CX3808" i="3"/>
  <c r="DA3808" i="3" s="1"/>
  <c r="CY3808" i="3"/>
  <c r="CZ3808" i="3"/>
  <c r="CX3809" i="3"/>
  <c r="CY3809" i="3"/>
  <c r="CZ3809" i="3"/>
  <c r="CX3810" i="3"/>
  <c r="CY3810" i="3"/>
  <c r="CZ3810" i="3"/>
  <c r="CX3811" i="3"/>
  <c r="DA3811" i="3" s="1"/>
  <c r="CY3811" i="3"/>
  <c r="CZ3811" i="3"/>
  <c r="CX3812" i="3"/>
  <c r="CY3812" i="3"/>
  <c r="CZ3812" i="3"/>
  <c r="CX3813" i="3"/>
  <c r="DA3813" i="3" s="1"/>
  <c r="CY3813" i="3"/>
  <c r="CZ3813" i="3"/>
  <c r="CX3814" i="3"/>
  <c r="CY3814" i="3"/>
  <c r="CZ3814" i="3"/>
  <c r="CX3815" i="3"/>
  <c r="DA3815" i="3" s="1"/>
  <c r="CY3815" i="3"/>
  <c r="CZ3815" i="3"/>
  <c r="CX3816" i="3"/>
  <c r="CY3816" i="3"/>
  <c r="CZ3816" i="3"/>
  <c r="CX3817" i="3"/>
  <c r="CY3817" i="3"/>
  <c r="CZ3817" i="3"/>
  <c r="CX3818" i="3"/>
  <c r="CY3818" i="3"/>
  <c r="CZ3818" i="3"/>
  <c r="CX3820" i="3"/>
  <c r="CY3820" i="3"/>
  <c r="CZ3820" i="3"/>
  <c r="CX3821" i="3"/>
  <c r="DA3821" i="3" s="1"/>
  <c r="CY3821" i="3"/>
  <c r="CZ3821" i="3"/>
  <c r="CX3822" i="3"/>
  <c r="DA3822" i="3" s="1"/>
  <c r="CY3822" i="3"/>
  <c r="CZ3822" i="3"/>
  <c r="CX3823" i="3"/>
  <c r="CY3823" i="3"/>
  <c r="CZ3823" i="3"/>
  <c r="CX3824" i="3"/>
  <c r="DA3824" i="3" s="1"/>
  <c r="CY3824" i="3"/>
  <c r="CZ3824" i="3"/>
  <c r="CX3825" i="3"/>
  <c r="DA3825" i="3" s="1"/>
  <c r="CY3825" i="3"/>
  <c r="CZ3825" i="3"/>
  <c r="CX3826" i="3"/>
  <c r="CY3826" i="3"/>
  <c r="CZ3826" i="3"/>
  <c r="CX3827" i="3"/>
  <c r="CY3827" i="3"/>
  <c r="CZ3827" i="3"/>
  <c r="CX3828" i="3"/>
  <c r="DA3828" i="3" s="1"/>
  <c r="CY3828" i="3"/>
  <c r="CZ3828" i="3"/>
  <c r="CX3829" i="3"/>
  <c r="CY3829" i="3"/>
  <c r="CZ3829" i="3"/>
  <c r="CX3830" i="3"/>
  <c r="CY3830" i="3"/>
  <c r="CZ3830" i="3"/>
  <c r="CX3831" i="3"/>
  <c r="DA3831" i="3" s="1"/>
  <c r="CY3831" i="3"/>
  <c r="CZ3831" i="3"/>
  <c r="CX3832" i="3"/>
  <c r="DA3832" i="3" s="1"/>
  <c r="CY3832" i="3"/>
  <c r="CZ3832" i="3"/>
  <c r="CX3833" i="3"/>
  <c r="CY3833" i="3"/>
  <c r="CZ3833" i="3"/>
  <c r="CX3834" i="3"/>
  <c r="CY3834" i="3"/>
  <c r="CZ3834" i="3"/>
  <c r="CX3835" i="3"/>
  <c r="DA3835" i="3" s="1"/>
  <c r="CY3835" i="3"/>
  <c r="CZ3835" i="3"/>
  <c r="CX3836" i="3"/>
  <c r="DA3836" i="3" s="1"/>
  <c r="CY3836" i="3"/>
  <c r="CZ3836" i="3"/>
  <c r="CX3837" i="3"/>
  <c r="CY3837" i="3"/>
  <c r="CZ3837" i="3"/>
  <c r="CX3838" i="3"/>
  <c r="CY3838" i="3"/>
  <c r="CZ3838" i="3"/>
  <c r="CX3839" i="3"/>
  <c r="DA3839" i="3" s="1"/>
  <c r="CY3839" i="3"/>
  <c r="CZ3839" i="3"/>
  <c r="CX3840" i="3"/>
  <c r="CY3840" i="3"/>
  <c r="CZ3840" i="3"/>
  <c r="CX3841" i="3"/>
  <c r="CY3841" i="3"/>
  <c r="CZ3841" i="3"/>
  <c r="CX3842" i="3"/>
  <c r="DA3842" i="3" s="1"/>
  <c r="CY3842" i="3"/>
  <c r="CZ3842" i="3"/>
  <c r="CX3843" i="3"/>
  <c r="DA3843" i="3" s="1"/>
  <c r="CY3843" i="3"/>
  <c r="CZ3843" i="3"/>
  <c r="CX3844" i="3"/>
  <c r="DA3844" i="3" s="1"/>
  <c r="CY3844" i="3"/>
  <c r="CZ3844" i="3"/>
  <c r="CX3845" i="3"/>
  <c r="CY3845" i="3"/>
  <c r="CZ3845" i="3"/>
  <c r="CX3846" i="3"/>
  <c r="DA3846" i="3" s="1"/>
  <c r="CY3846" i="3"/>
  <c r="CZ3846" i="3"/>
  <c r="CX3847" i="3"/>
  <c r="CY3847" i="3"/>
  <c r="CZ3847" i="3"/>
  <c r="CX3848" i="3"/>
  <c r="DA3848" i="3" s="1"/>
  <c r="CY3848" i="3"/>
  <c r="CZ3848" i="3"/>
  <c r="CX3849" i="3"/>
  <c r="DA3849" i="3" s="1"/>
  <c r="CY3849" i="3"/>
  <c r="CZ3849" i="3"/>
  <c r="CX3850" i="3"/>
  <c r="CY3850" i="3"/>
  <c r="CZ3850" i="3"/>
  <c r="CX3851" i="3"/>
  <c r="DA3851" i="3" s="1"/>
  <c r="CY3851" i="3"/>
  <c r="CZ3851" i="3"/>
  <c r="CX3852" i="3"/>
  <c r="CY3852" i="3"/>
  <c r="CZ3852" i="3"/>
  <c r="CX3853" i="3"/>
  <c r="DA3853" i="3" s="1"/>
  <c r="CY3853" i="3"/>
  <c r="CZ3853" i="3"/>
  <c r="CX3854" i="3"/>
  <c r="DA3854" i="3" s="1"/>
  <c r="CY3854" i="3"/>
  <c r="CZ3854" i="3"/>
  <c r="CX3855" i="3"/>
  <c r="CY3855" i="3"/>
  <c r="CZ3855" i="3"/>
  <c r="CX3856" i="3"/>
  <c r="DA3856" i="3" s="1"/>
  <c r="CY3856" i="3"/>
  <c r="CZ3856" i="3"/>
  <c r="CX3857" i="3"/>
  <c r="CY3857" i="3"/>
  <c r="CZ3857" i="3"/>
  <c r="CX3858" i="3"/>
  <c r="DA3858" i="3" s="1"/>
  <c r="CY3858" i="3"/>
  <c r="CZ3858" i="3"/>
  <c r="CX3859" i="3"/>
  <c r="CY3859" i="3"/>
  <c r="CZ3859" i="3"/>
  <c r="CX3860" i="3"/>
  <c r="DA3860" i="3" s="1"/>
  <c r="CY3860" i="3"/>
  <c r="CZ3860" i="3"/>
  <c r="CX3861" i="3"/>
  <c r="CY3861" i="3"/>
  <c r="CZ3861" i="3"/>
  <c r="CX3862" i="3"/>
  <c r="DA3862" i="3" s="1"/>
  <c r="CY3862" i="3"/>
  <c r="CZ3862" i="3"/>
  <c r="CX3863" i="3"/>
  <c r="DA3863" i="3" s="1"/>
  <c r="CY3863" i="3"/>
  <c r="CZ3863" i="3"/>
  <c r="CX3864" i="3"/>
  <c r="CY3864" i="3"/>
  <c r="CZ3864" i="3"/>
  <c r="CX3865" i="3"/>
  <c r="CY3865" i="3"/>
  <c r="CZ3865" i="3"/>
  <c r="CX3866" i="3"/>
  <c r="DA3866" i="3" s="1"/>
  <c r="CY3866" i="3"/>
  <c r="CZ3866" i="3"/>
  <c r="CX3867" i="3"/>
  <c r="CY3867" i="3"/>
  <c r="CZ3867" i="3"/>
  <c r="CX3868" i="3"/>
  <c r="CY3868" i="3"/>
  <c r="CZ3868" i="3"/>
  <c r="CX3869" i="3"/>
  <c r="DA3869" i="3" s="1"/>
  <c r="CY3869" i="3"/>
  <c r="CZ3869" i="3"/>
  <c r="CX3870" i="3"/>
  <c r="DA3870" i="3" s="1"/>
  <c r="CY3870" i="3"/>
  <c r="CZ3870" i="3"/>
  <c r="CX3871" i="3"/>
  <c r="CY3871" i="3"/>
  <c r="CZ3871" i="3"/>
  <c r="CX3872" i="3"/>
  <c r="DA3872" i="3" s="1"/>
  <c r="CY3872" i="3"/>
  <c r="CZ3872" i="3"/>
  <c r="CX3873" i="3"/>
  <c r="CY3873" i="3"/>
  <c r="CZ3873" i="3"/>
  <c r="CX3874" i="3"/>
  <c r="DA3874" i="3" s="1"/>
  <c r="CY3874" i="3"/>
  <c r="CZ3874" i="3"/>
  <c r="CX3875" i="3"/>
  <c r="CY3875" i="3"/>
  <c r="CZ3875" i="3"/>
  <c r="CX3876" i="3"/>
  <c r="DA3876" i="3" s="1"/>
  <c r="CY3876" i="3"/>
  <c r="CZ3876" i="3"/>
  <c r="CX3877" i="3"/>
  <c r="CY3877" i="3"/>
  <c r="CZ3877" i="3"/>
  <c r="CX3878" i="3"/>
  <c r="DA3878" i="3" s="1"/>
  <c r="CY3878" i="3"/>
  <c r="CZ3878" i="3"/>
  <c r="CX3879" i="3"/>
  <c r="CY3879" i="3"/>
  <c r="CZ3879" i="3"/>
  <c r="CX3880" i="3"/>
  <c r="DA3880" i="3" s="1"/>
  <c r="CY3880" i="3"/>
  <c r="CZ3880" i="3"/>
  <c r="CX3881" i="3"/>
  <c r="CY3881" i="3"/>
  <c r="CZ3881" i="3"/>
  <c r="CX3882" i="3"/>
  <c r="DA3882" i="3" s="1"/>
  <c r="CY3882" i="3"/>
  <c r="CZ3882" i="3"/>
  <c r="CX3883" i="3"/>
  <c r="CY3883" i="3"/>
  <c r="CZ3883" i="3"/>
  <c r="CX3884" i="3"/>
  <c r="CY3884" i="3"/>
  <c r="CZ3884" i="3"/>
  <c r="CX3885" i="3"/>
  <c r="DA3885" i="3" s="1"/>
  <c r="CY3885" i="3"/>
  <c r="CZ3885" i="3"/>
  <c r="CX3886" i="3"/>
  <c r="DA3886" i="3" s="1"/>
  <c r="CY3886" i="3"/>
  <c r="CZ3886" i="3"/>
  <c r="CX3887" i="3"/>
  <c r="DA3887" i="3" s="1"/>
  <c r="CY3887" i="3"/>
  <c r="CZ3887" i="3"/>
  <c r="CX3888" i="3"/>
  <c r="CY3888" i="3"/>
  <c r="CZ3888" i="3"/>
  <c r="CX3889" i="3"/>
  <c r="CY3889" i="3"/>
  <c r="CZ3889" i="3"/>
  <c r="CX3890" i="3"/>
  <c r="DA3890" i="3" s="1"/>
  <c r="CY3890" i="3"/>
  <c r="CZ3890" i="3"/>
  <c r="CX3891" i="3"/>
  <c r="CY3891" i="3"/>
  <c r="CZ3891" i="3"/>
  <c r="CX3892" i="3"/>
  <c r="CY3892" i="3"/>
  <c r="CZ3892" i="3"/>
  <c r="CX3893" i="3"/>
  <c r="DA3893" i="3" s="1"/>
  <c r="CY3893" i="3"/>
  <c r="CZ3893" i="3"/>
  <c r="CX3894" i="3"/>
  <c r="CY3894" i="3"/>
  <c r="CZ3894" i="3"/>
  <c r="CX3895" i="3"/>
  <c r="DA3895" i="3" s="1"/>
  <c r="CY3895" i="3"/>
  <c r="CZ3895" i="3"/>
  <c r="CX3896" i="3"/>
  <c r="CY3896" i="3"/>
  <c r="CZ3896" i="3"/>
  <c r="CX3897" i="3"/>
  <c r="DA3897" i="3" s="1"/>
  <c r="CY3897" i="3"/>
  <c r="CZ3897" i="3"/>
  <c r="CX3898" i="3"/>
  <c r="DA3898" i="3" s="1"/>
  <c r="CY3898" i="3"/>
  <c r="CZ3898" i="3"/>
  <c r="CX3899" i="3"/>
  <c r="CY3899" i="3"/>
  <c r="CZ3899" i="3"/>
  <c r="CX3900" i="3"/>
  <c r="CY3900" i="3"/>
  <c r="CZ3900" i="3"/>
  <c r="CX3901" i="3"/>
  <c r="DA3901" i="3" s="1"/>
  <c r="CY3901" i="3"/>
  <c r="CZ3901" i="3"/>
  <c r="CX3902" i="3"/>
  <c r="DA3902" i="3" s="1"/>
  <c r="CY3902" i="3"/>
  <c r="CZ3902" i="3"/>
  <c r="CX3903" i="3"/>
  <c r="CY3903" i="3"/>
  <c r="CZ3903" i="3"/>
  <c r="CX3904" i="3"/>
  <c r="DA3904" i="3" s="1"/>
  <c r="CY3904" i="3"/>
  <c r="CZ3904" i="3"/>
  <c r="CX3905" i="3"/>
  <c r="CY3905" i="3"/>
  <c r="CZ3905" i="3"/>
  <c r="CX3906" i="3"/>
  <c r="CY3906" i="3"/>
  <c r="CZ3906" i="3"/>
  <c r="CX3907" i="3"/>
  <c r="DA3907" i="3" s="1"/>
  <c r="CY3907" i="3"/>
  <c r="CZ3907" i="3"/>
  <c r="CX3908" i="3"/>
  <c r="DA3908" i="3" s="1"/>
  <c r="CY3908" i="3"/>
  <c r="CZ3908" i="3"/>
  <c r="CX3909" i="3"/>
  <c r="CY3909" i="3"/>
  <c r="CZ3909" i="3"/>
  <c r="CX3910" i="3"/>
  <c r="CY3910" i="3"/>
  <c r="CZ3910" i="3"/>
  <c r="CX3911" i="3"/>
  <c r="DA3911" i="3" s="1"/>
  <c r="CY3911" i="3"/>
  <c r="CZ3911" i="3"/>
  <c r="CX3912" i="3"/>
  <c r="CY3912" i="3"/>
  <c r="CZ3912" i="3"/>
  <c r="CX3913" i="3"/>
  <c r="DA3913" i="3" s="1"/>
  <c r="CY3913" i="3"/>
  <c r="CZ3913" i="3"/>
  <c r="CX3914" i="3"/>
  <c r="DA3914" i="3" s="1"/>
  <c r="CY3914" i="3"/>
  <c r="CZ3914" i="3"/>
  <c r="CX3915" i="3"/>
  <c r="CY3915" i="3"/>
  <c r="CZ3915" i="3"/>
  <c r="CX3916" i="3"/>
  <c r="DA3916" i="3" s="1"/>
  <c r="CY3916" i="3"/>
  <c r="CZ3916" i="3"/>
  <c r="CX3917" i="3"/>
  <c r="CY3917" i="3"/>
  <c r="CZ3917" i="3"/>
  <c r="CX3918" i="3"/>
  <c r="CY3918" i="3"/>
  <c r="CZ3918" i="3"/>
  <c r="CX3919" i="3"/>
  <c r="DA3919" i="3" s="1"/>
  <c r="CY3919" i="3"/>
  <c r="CZ3919" i="3"/>
  <c r="CX3920" i="3"/>
  <c r="DA3920" i="3" s="1"/>
  <c r="CY3920" i="3"/>
  <c r="CZ3920" i="3"/>
  <c r="CX3921" i="3"/>
  <c r="CY3921" i="3"/>
  <c r="CZ3921" i="3"/>
  <c r="CX3922" i="3"/>
  <c r="DA3922" i="3" s="1"/>
  <c r="CY3922" i="3"/>
  <c r="CZ3922" i="3"/>
  <c r="CX3923" i="3"/>
  <c r="CY3923" i="3"/>
  <c r="CZ3923" i="3"/>
  <c r="CX3924" i="3"/>
  <c r="DA3924" i="3" s="1"/>
  <c r="CY3924" i="3"/>
  <c r="CZ3924" i="3"/>
  <c r="CX3925" i="3"/>
  <c r="DA3925" i="3" s="1"/>
  <c r="CY3925" i="3"/>
  <c r="CZ3925" i="3"/>
  <c r="CX3926" i="3"/>
  <c r="DA3926" i="3" s="1"/>
  <c r="CY3926" i="3"/>
  <c r="CZ3926" i="3"/>
  <c r="CX3927" i="3"/>
  <c r="CY3927" i="3"/>
  <c r="CZ3927" i="3"/>
  <c r="CX3928" i="3"/>
  <c r="DA3928" i="3" s="1"/>
  <c r="CY3928" i="3"/>
  <c r="CZ3928" i="3"/>
  <c r="CX3929" i="3"/>
  <c r="CY3929" i="3"/>
  <c r="CZ3929" i="3"/>
  <c r="CX3930" i="3"/>
  <c r="CY3930" i="3"/>
  <c r="CZ3930" i="3"/>
  <c r="CX3931" i="3"/>
  <c r="CY3931" i="3"/>
  <c r="CZ3931" i="3"/>
  <c r="CX3932" i="3"/>
  <c r="DA3932" i="3" s="1"/>
  <c r="CY3932" i="3"/>
  <c r="CZ3932" i="3"/>
  <c r="CX3933" i="3"/>
  <c r="CY3933" i="3"/>
  <c r="CZ3933" i="3"/>
  <c r="CX3934" i="3"/>
  <c r="CY3934" i="3"/>
  <c r="CZ3934" i="3"/>
  <c r="CX3935" i="3"/>
  <c r="DA3935" i="3" s="1"/>
  <c r="CY3935" i="3"/>
  <c r="CZ3935" i="3"/>
  <c r="CX3936" i="3"/>
  <c r="DA3936" i="3" s="1"/>
  <c r="CY3936" i="3"/>
  <c r="CZ3936" i="3"/>
  <c r="CX3937" i="3"/>
  <c r="CY3937" i="3"/>
  <c r="CZ3937" i="3"/>
  <c r="CX3938" i="3"/>
  <c r="DA3938" i="3" s="1"/>
  <c r="CY3938" i="3"/>
  <c r="CZ3938" i="3"/>
  <c r="CX3939" i="3"/>
  <c r="CY3939" i="3"/>
  <c r="CZ3939" i="3"/>
  <c r="CX3940" i="3"/>
  <c r="DA3940" i="3" s="1"/>
  <c r="CY3940" i="3"/>
  <c r="CZ3940" i="3"/>
  <c r="CX3941" i="3"/>
  <c r="CY3941" i="3"/>
  <c r="CZ3941" i="3"/>
  <c r="CX3942" i="3"/>
  <c r="CY3942" i="3"/>
  <c r="CZ3942" i="3"/>
  <c r="CX3943" i="3"/>
  <c r="DA3943" i="3" s="1"/>
  <c r="CY3943" i="3"/>
  <c r="CZ3943" i="3"/>
  <c r="CX3944" i="3"/>
  <c r="DA3944" i="3" s="1"/>
  <c r="CY3944" i="3"/>
  <c r="CZ3944" i="3"/>
  <c r="CX3945" i="3"/>
  <c r="CY3945" i="3"/>
  <c r="CZ3945" i="3"/>
  <c r="CX3946" i="3"/>
  <c r="CY3946" i="3"/>
  <c r="CZ3946" i="3"/>
  <c r="CX3947" i="3"/>
  <c r="DA3947" i="3" s="1"/>
  <c r="CY3947" i="3"/>
  <c r="CZ3947" i="3"/>
  <c r="CX3948" i="3"/>
  <c r="CY3948" i="3"/>
  <c r="CZ3948" i="3"/>
  <c r="CX3949" i="3"/>
  <c r="DA3949" i="3" s="1"/>
  <c r="CY3949" i="3"/>
  <c r="CZ3949" i="3"/>
  <c r="CX3950" i="3"/>
  <c r="DA3950" i="3" s="1"/>
  <c r="CY3950" i="3"/>
  <c r="CZ3950" i="3"/>
  <c r="CX3951" i="3"/>
  <c r="CY3951" i="3"/>
  <c r="CZ3951" i="3"/>
  <c r="CX3952" i="3"/>
  <c r="CY3952" i="3"/>
  <c r="CZ3952" i="3"/>
  <c r="CX3953" i="3"/>
  <c r="DA3953" i="3" s="1"/>
  <c r="CY3953" i="3"/>
  <c r="CZ3953" i="3"/>
  <c r="CX3954" i="3"/>
  <c r="DA3954" i="3" s="1"/>
  <c r="CY3954" i="3"/>
  <c r="CZ3954" i="3"/>
  <c r="CX3955" i="3"/>
  <c r="CY3955" i="3"/>
  <c r="CZ3955" i="3"/>
  <c r="CX3956" i="3"/>
  <c r="DA3956" i="3" s="1"/>
  <c r="CY3956" i="3"/>
  <c r="CZ3956" i="3"/>
  <c r="CX3957" i="3"/>
  <c r="CY3957" i="3"/>
  <c r="CZ3957" i="3"/>
  <c r="CX3958" i="3"/>
  <c r="CY3958" i="3"/>
  <c r="CZ3958" i="3"/>
  <c r="CZ3819" i="3"/>
  <c r="CY3819" i="3"/>
  <c r="CX3819" i="3"/>
  <c r="DA3819" i="3" s="1"/>
  <c r="DA3674" i="3" l="1"/>
  <c r="DA3666" i="3"/>
  <c r="DA3686" i="3"/>
  <c r="DA3682" i="3"/>
  <c r="DA3671" i="3"/>
  <c r="DA3606" i="3"/>
  <c r="DA3582" i="3"/>
  <c r="DA3464" i="3"/>
  <c r="DA3456" i="3"/>
  <c r="DA3677" i="3"/>
  <c r="DA3298" i="3"/>
  <c r="DA2502" i="3"/>
  <c r="DA2498" i="3"/>
  <c r="DA2482" i="3"/>
  <c r="DA2474" i="3"/>
  <c r="DA2470" i="3"/>
  <c r="DA2462" i="3"/>
  <c r="DA2454" i="3"/>
  <c r="DA2446" i="3"/>
  <c r="DA2442" i="3"/>
  <c r="DA2430" i="3"/>
  <c r="DA2422" i="3"/>
  <c r="DA2418" i="3"/>
  <c r="DA2414" i="3"/>
  <c r="DA2402" i="3"/>
  <c r="DA2386" i="3"/>
  <c r="DA2382" i="3"/>
  <c r="DA2370" i="3"/>
  <c r="DA2358" i="3"/>
  <c r="DA2330" i="3"/>
  <c r="DA2322" i="3"/>
  <c r="DA2270" i="3"/>
  <c r="DA2258" i="3"/>
  <c r="DA2250" i="3"/>
  <c r="DA2246" i="3"/>
  <c r="DA2242" i="3"/>
  <c r="DA2234" i="3"/>
  <c r="DA2230" i="3"/>
  <c r="DA2222" i="3"/>
  <c r="DA2174" i="3"/>
  <c r="DA2166" i="3"/>
  <c r="DA2162" i="3"/>
  <c r="DA2150" i="3"/>
  <c r="DA2142" i="3"/>
  <c r="DA2138" i="3"/>
  <c r="DA2130" i="3"/>
  <c r="DA2126" i="3"/>
  <c r="DA2122" i="3"/>
  <c r="DA2118" i="3"/>
  <c r="DA2114" i="3"/>
  <c r="DA3787" i="3"/>
  <c r="DA3783" i="3"/>
  <c r="DA3775" i="3"/>
  <c r="DA3767" i="3"/>
  <c r="DA3751" i="3"/>
  <c r="DA3743" i="3"/>
  <c r="DA3727" i="3"/>
  <c r="DA3723" i="3"/>
  <c r="DA3715" i="3"/>
  <c r="DA3707" i="3"/>
  <c r="DA3699" i="3"/>
  <c r="DA3688" i="3"/>
  <c r="DA3678" i="3"/>
  <c r="DA3673" i="3"/>
  <c r="DA3660" i="3"/>
  <c r="DA3616" i="3"/>
  <c r="DA3331" i="3"/>
  <c r="DA3306" i="3"/>
  <c r="DA3760" i="3"/>
  <c r="DA3748" i="3"/>
  <c r="DA3740" i="3"/>
  <c r="DA3732" i="3"/>
  <c r="DA3728" i="3"/>
  <c r="DA3712" i="3"/>
  <c r="DA3704" i="3"/>
  <c r="DA3692" i="3"/>
  <c r="DA3685" i="3"/>
  <c r="DA3676" i="3"/>
  <c r="DA3668" i="3"/>
  <c r="DA3387" i="3"/>
  <c r="DA3818" i="3"/>
  <c r="DA3817" i="3"/>
  <c r="DA3809" i="3"/>
  <c r="DA3801" i="3"/>
  <c r="DA3765" i="3"/>
  <c r="DA3757" i="3"/>
  <c r="DA3753" i="3"/>
  <c r="DA3749" i="3"/>
  <c r="DA3741" i="3"/>
  <c r="DA3737" i="3"/>
  <c r="DA3725" i="3"/>
  <c r="DA3721" i="3"/>
  <c r="DA3717" i="3"/>
  <c r="DA3713" i="3"/>
  <c r="DA3701" i="3"/>
  <c r="DA3693" i="3"/>
  <c r="DA3662" i="3"/>
  <c r="DA3632" i="3"/>
  <c r="DA3518" i="3"/>
  <c r="DA3436" i="3"/>
  <c r="DA3430" i="3"/>
  <c r="DA3234" i="3"/>
  <c r="DA3217" i="3"/>
  <c r="DA3209" i="3"/>
  <c r="DA3197" i="3"/>
  <c r="DA3189" i="3"/>
  <c r="DA3177" i="3"/>
  <c r="DA3169" i="3"/>
  <c r="DA3161" i="3"/>
  <c r="DA3157" i="3"/>
  <c r="DA3145" i="3"/>
  <c r="DA3141" i="3"/>
  <c r="DA3137" i="3"/>
  <c r="DA3133" i="3"/>
  <c r="DA3125" i="3"/>
  <c r="DA3121" i="3"/>
  <c r="DA3109" i="3"/>
  <c r="DA3101" i="3"/>
  <c r="DA3093" i="3"/>
  <c r="DA3085" i="3"/>
  <c r="DA3081" i="3"/>
  <c r="DA3077" i="3"/>
  <c r="DA3069" i="3"/>
  <c r="DA3762" i="3"/>
  <c r="DA3758" i="3"/>
  <c r="DA3754" i="3"/>
  <c r="DA3746" i="3"/>
  <c r="DA3730" i="3"/>
  <c r="DA3718" i="3"/>
  <c r="DA3710" i="3"/>
  <c r="DA3702" i="3"/>
  <c r="DA3698" i="3"/>
  <c r="DA3690" i="3"/>
  <c r="DA3664" i="3"/>
  <c r="DA3648" i="3"/>
  <c r="DA3529" i="3"/>
  <c r="DA3511" i="3"/>
  <c r="DA3476" i="3"/>
  <c r="DA3441" i="3"/>
  <c r="DA3411" i="3"/>
  <c r="DA3379" i="3"/>
  <c r="DA3337" i="3"/>
  <c r="DA3566" i="3"/>
  <c r="DA3543" i="3"/>
  <c r="DA3360" i="3"/>
  <c r="DA3347" i="3"/>
  <c r="DA3286" i="3"/>
  <c r="DA3278" i="3"/>
  <c r="DA3270" i="3"/>
  <c r="DA2964" i="3"/>
  <c r="DA2218" i="3"/>
  <c r="DA2022" i="3"/>
  <c r="DA3816" i="3"/>
  <c r="DA3812" i="3"/>
  <c r="DA3804" i="3"/>
  <c r="DA3796" i="3"/>
  <c r="DA3792" i="3"/>
  <c r="DA3784" i="3"/>
  <c r="DA3780" i="3"/>
  <c r="DA3776" i="3"/>
  <c r="DA3768" i="3"/>
  <c r="DA3814" i="3"/>
  <c r="DA3810" i="3"/>
  <c r="DA3806" i="3"/>
  <c r="DA3802" i="3"/>
  <c r="DA3798" i="3"/>
  <c r="DA3794" i="3"/>
  <c r="DA3790" i="3"/>
  <c r="DA3786" i="3"/>
  <c r="DA3778" i="3"/>
  <c r="DA3774" i="3"/>
  <c r="DA3770" i="3"/>
  <c r="DA3578" i="3"/>
  <c r="DA3559" i="3"/>
  <c r="DA3505" i="3"/>
  <c r="DA3735" i="3"/>
  <c r="DA3639" i="3"/>
  <c r="DA3622" i="3"/>
  <c r="DA3608" i="3"/>
  <c r="DA3552" i="3"/>
  <c r="DA3654" i="3"/>
  <c r="DA3641" i="3"/>
  <c r="DA3624" i="3"/>
  <c r="DA3590" i="3"/>
  <c r="DA3658" i="3"/>
  <c r="DA3657" i="3"/>
  <c r="DA3646" i="3"/>
  <c r="DA3630" i="3"/>
  <c r="DA3615" i="3"/>
  <c r="DA3601" i="3"/>
  <c r="DA3592" i="3"/>
  <c r="DA3534" i="3"/>
  <c r="DA3576" i="3"/>
  <c r="DA3560" i="3"/>
  <c r="DA3551" i="3"/>
  <c r="DA3545" i="3"/>
  <c r="DA3527" i="3"/>
  <c r="DA3512" i="3"/>
  <c r="DA3496" i="3"/>
  <c r="DA3481" i="3"/>
  <c r="DA3466" i="3"/>
  <c r="DA3443" i="3"/>
  <c r="DA3422" i="3"/>
  <c r="DA3416" i="3"/>
  <c r="DA3400" i="3"/>
  <c r="DA3394" i="3"/>
  <c r="DA3361" i="3"/>
  <c r="DA3349" i="3"/>
  <c r="DA3062" i="3"/>
  <c r="DA3058" i="3"/>
  <c r="DA3050" i="3"/>
  <c r="DA3046" i="3"/>
  <c r="DA3038" i="3"/>
  <c r="DA3030" i="3"/>
  <c r="DA3022" i="3"/>
  <c r="DA3006" i="3"/>
  <c r="DA3002" i="3"/>
  <c r="DA2998" i="3"/>
  <c r="DA2994" i="3"/>
  <c r="DA2990" i="3"/>
  <c r="DA2986" i="3"/>
  <c r="DA2979" i="3"/>
  <c r="DA2970" i="3"/>
  <c r="DA2784" i="3"/>
  <c r="DA2779" i="3"/>
  <c r="DA3497" i="3"/>
  <c r="DA3491" i="3"/>
  <c r="DA3482" i="3"/>
  <c r="DA3449" i="3"/>
  <c r="DA3424" i="3"/>
  <c r="DA3354" i="3"/>
  <c r="DA3242" i="3"/>
  <c r="DA3055" i="3"/>
  <c r="DA3043" i="3"/>
  <c r="DA3039" i="3"/>
  <c r="DA3035" i="3"/>
  <c r="DA3031" i="3"/>
  <c r="DA3027" i="3"/>
  <c r="DA3019" i="3"/>
  <c r="DA3015" i="3"/>
  <c r="DA3011" i="3"/>
  <c r="DA2981" i="3"/>
  <c r="DA2972" i="3"/>
  <c r="DA2564" i="3"/>
  <c r="DA3598" i="3"/>
  <c r="DA3585" i="3"/>
  <c r="DA3569" i="3"/>
  <c r="DA3536" i="3"/>
  <c r="DA3520" i="3"/>
  <c r="DA3502" i="3"/>
  <c r="DA3473" i="3"/>
  <c r="DA3454" i="3"/>
  <c r="DA3355" i="3"/>
  <c r="DA3323" i="3"/>
  <c r="DA3315" i="3"/>
  <c r="DA3256" i="3"/>
  <c r="DA3251" i="3"/>
  <c r="DA3225" i="3"/>
  <c r="DA3216" i="3"/>
  <c r="DA3212" i="3"/>
  <c r="DA3204" i="3"/>
  <c r="DA3200" i="3"/>
  <c r="DA3192" i="3"/>
  <c r="DA3184" i="3"/>
  <c r="DA3180" i="3"/>
  <c r="DA3172" i="3"/>
  <c r="DA3160" i="3"/>
  <c r="DA3152" i="3"/>
  <c r="DA3148" i="3"/>
  <c r="DA3128" i="3"/>
  <c r="DA3120" i="3"/>
  <c r="DA3116" i="3"/>
  <c r="DA3104" i="3"/>
  <c r="DA3096" i="3"/>
  <c r="DA3076" i="3"/>
  <c r="DA3072" i="3"/>
  <c r="DA2958" i="3"/>
  <c r="DA2951" i="3"/>
  <c r="DA2939" i="3"/>
  <c r="DA2925" i="3"/>
  <c r="DA2859" i="3"/>
  <c r="DA2842" i="3"/>
  <c r="DA2837" i="3"/>
  <c r="DA2693" i="3"/>
  <c r="DA2629" i="3"/>
  <c r="DA3651" i="3"/>
  <c r="DA3642" i="3"/>
  <c r="DA3635" i="3"/>
  <c r="DA3626" i="3"/>
  <c r="DA3618" i="3"/>
  <c r="DA3611" i="3"/>
  <c r="DA3603" i="3"/>
  <c r="DA3594" i="3"/>
  <c r="DA3587" i="3"/>
  <c r="DA3579" i="3"/>
  <c r="DA3571" i="3"/>
  <c r="DA3563" i="3"/>
  <c r="DA3554" i="3"/>
  <c r="DA3546" i="3"/>
  <c r="DA3539" i="3"/>
  <c r="DA3530" i="3"/>
  <c r="DA3523" i="3"/>
  <c r="DA3514" i="3"/>
  <c r="DA3506" i="3"/>
  <c r="DA3499" i="3"/>
  <c r="DA3447" i="3"/>
  <c r="DA3408" i="3"/>
  <c r="DA3398" i="3"/>
  <c r="DA3390" i="3"/>
  <c r="DA3384" i="3"/>
  <c r="DA3376" i="3"/>
  <c r="DA3371" i="3"/>
  <c r="DA3367" i="3"/>
  <c r="DA3362" i="3"/>
  <c r="DA3357" i="3"/>
  <c r="DA3326" i="3"/>
  <c r="DA3320" i="3"/>
  <c r="DA3314" i="3"/>
  <c r="DA3300" i="3"/>
  <c r="DA3294" i="3"/>
  <c r="DA3288" i="3"/>
  <c r="DA3283" i="3"/>
  <c r="DA3273" i="3"/>
  <c r="DA3267" i="3"/>
  <c r="DA3255" i="3"/>
  <c r="DA3249" i="3"/>
  <c r="DA3221" i="3"/>
  <c r="DA3211" i="3"/>
  <c r="DA3207" i="3"/>
  <c r="DA3195" i="3"/>
  <c r="DA3187" i="3"/>
  <c r="DA3183" i="3"/>
  <c r="DA3175" i="3"/>
  <c r="DA3171" i="3"/>
  <c r="DA3167" i="3"/>
  <c r="DA3163" i="3"/>
  <c r="DA3155" i="3"/>
  <c r="DA3151" i="3"/>
  <c r="DA3143" i="3"/>
  <c r="DA3135" i="3"/>
  <c r="DA3123" i="3"/>
  <c r="DA3119" i="3"/>
  <c r="DA3115" i="3"/>
  <c r="DA3111" i="3"/>
  <c r="DA3107" i="3"/>
  <c r="DA3103" i="3"/>
  <c r="DA3099" i="3"/>
  <c r="DA3095" i="3"/>
  <c r="DA3083" i="3"/>
  <c r="DA3079" i="3"/>
  <c r="DA3071" i="3"/>
  <c r="DA3067" i="3"/>
  <c r="DA3652" i="3"/>
  <c r="DA3645" i="3"/>
  <c r="DA3636" i="3"/>
  <c r="DA3628" i="3"/>
  <c r="DA3620" i="3"/>
  <c r="DA3613" i="3"/>
  <c r="DA3605" i="3"/>
  <c r="DA3597" i="3"/>
  <c r="DA3589" i="3"/>
  <c r="DA3581" i="3"/>
  <c r="DA3574" i="3"/>
  <c r="DA3564" i="3"/>
  <c r="DA3557" i="3"/>
  <c r="DA3548" i="3"/>
  <c r="DA3540" i="3"/>
  <c r="DA3532" i="3"/>
  <c r="DA3525" i="3"/>
  <c r="DA3516" i="3"/>
  <c r="DA3488" i="3"/>
  <c r="DA3415" i="3"/>
  <c r="DA3399" i="3"/>
  <c r="DA3392" i="3"/>
  <c r="DA3335" i="3"/>
  <c r="DA3328" i="3"/>
  <c r="DA3305" i="3"/>
  <c r="DA3296" i="3"/>
  <c r="DA3206" i="3"/>
  <c r="DA3202" i="3"/>
  <c r="DA3198" i="3"/>
  <c r="DA3190" i="3"/>
  <c r="DA3178" i="3"/>
  <c r="DA3166" i="3"/>
  <c r="DA3146" i="3"/>
  <c r="DA3138" i="3"/>
  <c r="DA3130" i="3"/>
  <c r="DA3126" i="3"/>
  <c r="DA3090" i="3"/>
  <c r="DA3086" i="3"/>
  <c r="DA3074" i="3"/>
  <c r="DA3490" i="3"/>
  <c r="DA3484" i="3"/>
  <c r="DA3471" i="3"/>
  <c r="DA3463" i="3"/>
  <c r="DA3458" i="3"/>
  <c r="DA3450" i="3"/>
  <c r="DA3439" i="3"/>
  <c r="DA3433" i="3"/>
  <c r="DA3427" i="3"/>
  <c r="DA3419" i="3"/>
  <c r="DA3406" i="3"/>
  <c r="DA3382" i="3"/>
  <c r="DA3375" i="3"/>
  <c r="DA3368" i="3"/>
  <c r="DA3345" i="3"/>
  <c r="DA3339" i="3"/>
  <c r="DA3318" i="3"/>
  <c r="DA3312" i="3"/>
  <c r="DA3287" i="3"/>
  <c r="DA3282" i="3"/>
  <c r="DA3272" i="3"/>
  <c r="DA3266" i="3"/>
  <c r="DA3247" i="3"/>
  <c r="DA3239" i="3"/>
  <c r="DA3232" i="3"/>
  <c r="DA3061" i="3"/>
  <c r="DA3049" i="3"/>
  <c r="DA3033" i="3"/>
  <c r="DA3025" i="3"/>
  <c r="DA3021" i="3"/>
  <c r="DA3013" i="3"/>
  <c r="DA3009" i="3"/>
  <c r="DA3005" i="3"/>
  <c r="DA3001" i="3"/>
  <c r="DA2997" i="3"/>
  <c r="DA2993" i="3"/>
  <c r="DA2985" i="3"/>
  <c r="DA2963" i="3"/>
  <c r="DA3265" i="3"/>
  <c r="DA3257" i="3"/>
  <c r="DA3237" i="3"/>
  <c r="DA3231" i="3"/>
  <c r="DA3226" i="3"/>
  <c r="DA3064" i="3"/>
  <c r="DA3056" i="3"/>
  <c r="DA3052" i="3"/>
  <c r="DA3048" i="3"/>
  <c r="DA3044" i="3"/>
  <c r="DA3016" i="3"/>
  <c r="DA2988" i="3"/>
  <c r="DA2983" i="3"/>
  <c r="DA2975" i="3"/>
  <c r="DA2966" i="3"/>
  <c r="DA3508" i="3"/>
  <c r="DA3501" i="3"/>
  <c r="DA3494" i="3"/>
  <c r="DA3486" i="3"/>
  <c r="DA3478" i="3"/>
  <c r="DA3470" i="3"/>
  <c r="DA3460" i="3"/>
  <c r="DA3453" i="3"/>
  <c r="DA3444" i="3"/>
  <c r="DA3437" i="3"/>
  <c r="DA3428" i="3"/>
  <c r="DA3421" i="3"/>
  <c r="DA3412" i="3"/>
  <c r="DA3402" i="3"/>
  <c r="DA3397" i="3"/>
  <c r="DA3388" i="3"/>
  <c r="DA3381" i="3"/>
  <c r="DA3373" i="3"/>
  <c r="DA3364" i="3"/>
  <c r="DA3359" i="3"/>
  <c r="DA3352" i="3"/>
  <c r="DA3342" i="3"/>
  <c r="DA3333" i="3"/>
  <c r="DA3324" i="3"/>
  <c r="DA3317" i="3"/>
  <c r="DA3308" i="3"/>
  <c r="DA3299" i="3"/>
  <c r="DA3291" i="3"/>
  <c r="DA3285" i="3"/>
  <c r="DA3277" i="3"/>
  <c r="DA3269" i="3"/>
  <c r="DA3262" i="3"/>
  <c r="DA3253" i="3"/>
  <c r="DA3245" i="3"/>
  <c r="DA3236" i="3"/>
  <c r="DA3228" i="3"/>
  <c r="DA3220" i="3"/>
  <c r="DA2977" i="3"/>
  <c r="DA2969" i="3"/>
  <c r="DA2960" i="3"/>
  <c r="DA2954" i="3"/>
  <c r="DA2942" i="3"/>
  <c r="DA2937" i="3"/>
  <c r="DA2933" i="3"/>
  <c r="DA2889" i="3"/>
  <c r="DA2929" i="3"/>
  <c r="DA2909" i="3"/>
  <c r="DA2905" i="3"/>
  <c r="DA2959" i="3"/>
  <c r="DA2953" i="3"/>
  <c r="DA2941" i="3"/>
  <c r="DA2934" i="3"/>
  <c r="DA2927" i="3"/>
  <c r="DA2897" i="3"/>
  <c r="DA2883" i="3"/>
  <c r="DA2876" i="3"/>
  <c r="DA2864" i="3"/>
  <c r="DA2848" i="3"/>
  <c r="DA2794" i="3"/>
  <c r="DA2786" i="3"/>
  <c r="DA2660" i="3"/>
  <c r="DA2824" i="3"/>
  <c r="DA2819" i="3"/>
  <c r="DA2813" i="3"/>
  <c r="DA2800" i="3"/>
  <c r="DA2796" i="3"/>
  <c r="DA2701" i="3"/>
  <c r="DA2956" i="3"/>
  <c r="DA2946" i="3"/>
  <c r="DA2938" i="3"/>
  <c r="DA2931" i="3"/>
  <c r="DA2922" i="3"/>
  <c r="DA2920" i="3"/>
  <c r="DA2891" i="3"/>
  <c r="DA2856" i="3"/>
  <c r="DA2826" i="3"/>
  <c r="DA2803" i="3"/>
  <c r="DA2764" i="3"/>
  <c r="DA2748" i="3"/>
  <c r="DA2736" i="3"/>
  <c r="DA2684" i="3"/>
  <c r="DA2622" i="3"/>
  <c r="DA2918" i="3"/>
  <c r="DA2910" i="3"/>
  <c r="DA2906" i="3"/>
  <c r="DA2885" i="3"/>
  <c r="DA2851" i="3"/>
  <c r="DA2844" i="3"/>
  <c r="DA2821" i="3"/>
  <c r="DA2915" i="3"/>
  <c r="DA2899" i="3"/>
  <c r="DA2894" i="3"/>
  <c r="DA2873" i="3"/>
  <c r="DA2866" i="3"/>
  <c r="DA2861" i="3"/>
  <c r="DA2833" i="3"/>
  <c r="DA2828" i="3"/>
  <c r="DA2808" i="3"/>
  <c r="DA2916" i="3"/>
  <c r="DA2912" i="3"/>
  <c r="DA2902" i="3"/>
  <c r="DA2880" i="3"/>
  <c r="DA2875" i="3"/>
  <c r="DA2868" i="3"/>
  <c r="DA2847" i="3"/>
  <c r="DA2841" i="3"/>
  <c r="DA2834" i="3"/>
  <c r="DA2817" i="3"/>
  <c r="DA2810" i="3"/>
  <c r="DA2014" i="3"/>
  <c r="DA2002" i="3"/>
  <c r="DA1998" i="3"/>
  <c r="DA1994" i="3"/>
  <c r="DA1978" i="3"/>
  <c r="DA1966" i="3"/>
  <c r="DA1958" i="3"/>
  <c r="DA1954" i="3"/>
  <c r="DA1942" i="3"/>
  <c r="DA1938" i="3"/>
  <c r="DA1934" i="3"/>
  <c r="DA1926" i="3"/>
  <c r="DA1922" i="3"/>
  <c r="DA1914" i="3"/>
  <c r="DA1910" i="3"/>
  <c r="DA1906" i="3"/>
  <c r="DA1902" i="3"/>
  <c r="DA1894" i="3"/>
  <c r="DA1890" i="3"/>
  <c r="DA1886" i="3"/>
  <c r="DA1882" i="3"/>
  <c r="DA1878" i="3"/>
  <c r="DA1874" i="3"/>
  <c r="DA1870" i="3"/>
  <c r="DA1862" i="3"/>
  <c r="DA1858" i="3"/>
  <c r="DA1834" i="3"/>
  <c r="DA1690" i="3"/>
  <c r="DA2805" i="3"/>
  <c r="DA2797" i="3"/>
  <c r="DA2788" i="3"/>
  <c r="DA2781" i="3"/>
  <c r="DA2667" i="3"/>
  <c r="DA2637" i="3"/>
  <c r="DA2612" i="3"/>
  <c r="DA2573" i="3"/>
  <c r="DA2548" i="3"/>
  <c r="DA2227" i="3"/>
  <c r="DA2207" i="3"/>
  <c r="DA2195" i="3"/>
  <c r="DA2903" i="3"/>
  <c r="DA2895" i="3"/>
  <c r="DA2887" i="3"/>
  <c r="DA2878" i="3"/>
  <c r="DA2871" i="3"/>
  <c r="DA2862" i="3"/>
  <c r="DA2854" i="3"/>
  <c r="DA2846" i="3"/>
  <c r="DA2839" i="3"/>
  <c r="DA2830" i="3"/>
  <c r="DA2822" i="3"/>
  <c r="DA2815" i="3"/>
  <c r="DA2806" i="3"/>
  <c r="DA2799" i="3"/>
  <c r="DA2793" i="3"/>
  <c r="DA2782" i="3"/>
  <c r="DA2710" i="3"/>
  <c r="DA2645" i="3"/>
  <c r="DA2588" i="3"/>
  <c r="DA2581" i="3"/>
  <c r="DA2192" i="3"/>
  <c r="DA2188" i="3"/>
  <c r="DA2184" i="3"/>
  <c r="DA2180" i="3"/>
  <c r="DA2172" i="3"/>
  <c r="DA2168" i="3"/>
  <c r="DA2136" i="3"/>
  <c r="DA2120" i="3"/>
  <c r="DA2116" i="3"/>
  <c r="DA2725" i="3"/>
  <c r="DA2718" i="3"/>
  <c r="DA2677" i="3"/>
  <c r="DA2652" i="3"/>
  <c r="DA2604" i="3"/>
  <c r="DA2596" i="3"/>
  <c r="DA2557" i="3"/>
  <c r="DA2726" i="3"/>
  <c r="DA2719" i="3"/>
  <c r="DA2713" i="3"/>
  <c r="DA2702" i="3"/>
  <c r="DA2695" i="3"/>
  <c r="DA2687" i="3"/>
  <c r="DA2678" i="3"/>
  <c r="DA2671" i="3"/>
  <c r="DA2662" i="3"/>
  <c r="DA2655" i="3"/>
  <c r="DA2646" i="3"/>
  <c r="DA2638" i="3"/>
  <c r="DA2631" i="3"/>
  <c r="DA2625" i="3"/>
  <c r="DA2614" i="3"/>
  <c r="DA2606" i="3"/>
  <c r="DA2599" i="3"/>
  <c r="DA2591" i="3"/>
  <c r="DA2583" i="3"/>
  <c r="DA2575" i="3"/>
  <c r="DA2566" i="3"/>
  <c r="DA2558" i="3"/>
  <c r="DA2550" i="3"/>
  <c r="DA2747" i="3"/>
  <c r="DA2735" i="3"/>
  <c r="DA2728" i="3"/>
  <c r="DA2720" i="3"/>
  <c r="DA2715" i="3"/>
  <c r="DA2705" i="3"/>
  <c r="DA2696" i="3"/>
  <c r="DA2688" i="3"/>
  <c r="DA2680" i="3"/>
  <c r="DA2674" i="3"/>
  <c r="DA2664" i="3"/>
  <c r="DA2657" i="3"/>
  <c r="DA2648" i="3"/>
  <c r="DA2640" i="3"/>
  <c r="DA2633" i="3"/>
  <c r="DA2626" i="3"/>
  <c r="DA2618" i="3"/>
  <c r="DA2609" i="3"/>
  <c r="DA2600" i="3"/>
  <c r="DA2593" i="3"/>
  <c r="DA2584" i="3"/>
  <c r="DA2577" i="3"/>
  <c r="DA2568" i="3"/>
  <c r="DA2560" i="3"/>
  <c r="DA2553" i="3"/>
  <c r="DA2504" i="3"/>
  <c r="DA2500" i="3"/>
  <c r="DA2723" i="3"/>
  <c r="DA2716" i="3"/>
  <c r="DA2707" i="3"/>
  <c r="DA2699" i="3"/>
  <c r="DA2690" i="3"/>
  <c r="DA2683" i="3"/>
  <c r="DA2675" i="3"/>
  <c r="DA2666" i="3"/>
  <c r="DA2659" i="3"/>
  <c r="DA2650" i="3"/>
  <c r="DA2642" i="3"/>
  <c r="DA2635" i="3"/>
  <c r="DA2628" i="3"/>
  <c r="DA2620" i="3"/>
  <c r="DA2611" i="3"/>
  <c r="DA2603" i="3"/>
  <c r="DA2594" i="3"/>
  <c r="DA2586" i="3"/>
  <c r="DA2579" i="3"/>
  <c r="DA2570" i="3"/>
  <c r="DA2562" i="3"/>
  <c r="DA2554" i="3"/>
  <c r="DA2505" i="3"/>
  <c r="DA2489" i="3"/>
  <c r="DA2485" i="3"/>
  <c r="DA2465" i="3"/>
  <c r="DA2461" i="3"/>
  <c r="DA2449" i="3"/>
  <c r="DA2445" i="3"/>
  <c r="DA2441" i="3"/>
  <c r="DA2437" i="3"/>
  <c r="DA2433" i="3"/>
  <c r="DA2425" i="3"/>
  <c r="DA2421" i="3"/>
  <c r="DA2409" i="3"/>
  <c r="DA2405" i="3"/>
  <c r="DA2377" i="3"/>
  <c r="DA2373" i="3"/>
  <c r="DA2365" i="3"/>
  <c r="DA2357" i="3"/>
  <c r="DA2353" i="3"/>
  <c r="DA2349" i="3"/>
  <c r="DA2337" i="3"/>
  <c r="DA2329" i="3"/>
  <c r="DA2321" i="3"/>
  <c r="DA2317" i="3"/>
  <c r="DA2309" i="3"/>
  <c r="DA2301" i="3"/>
  <c r="DA2297" i="3"/>
  <c r="DA2293" i="3"/>
  <c r="DA2289" i="3"/>
  <c r="DA2285" i="3"/>
  <c r="DA2281" i="3"/>
  <c r="DA2277" i="3"/>
  <c r="DA2273" i="3"/>
  <c r="DA2265" i="3"/>
  <c r="DA2253" i="3"/>
  <c r="DA2249" i="3"/>
  <c r="DA2245" i="3"/>
  <c r="DA2241" i="3"/>
  <c r="DA2233" i="3"/>
  <c r="DA2209" i="3"/>
  <c r="DA2205" i="3"/>
  <c r="DA2201" i="3"/>
  <c r="DA2197" i="3"/>
  <c r="DA2177" i="3"/>
  <c r="DA2165" i="3"/>
  <c r="DA2157" i="3"/>
  <c r="DA2149" i="3"/>
  <c r="DA2133" i="3"/>
  <c r="DA2210" i="3"/>
  <c r="DA2202" i="3"/>
  <c r="DA2198" i="3"/>
  <c r="DA2190" i="3"/>
  <c r="DA2186" i="3"/>
  <c r="DA2182" i="3"/>
  <c r="DA2178" i="3"/>
  <c r="DA1850" i="3"/>
  <c r="DA2495" i="3"/>
  <c r="DA2491" i="3"/>
  <c r="DA2487" i="3"/>
  <c r="DA2483" i="3"/>
  <c r="DA2467" i="3"/>
  <c r="DA2439" i="3"/>
  <c r="DA2435" i="3"/>
  <c r="DA2427" i="3"/>
  <c r="DA2411" i="3"/>
  <c r="DA2399" i="3"/>
  <c r="DA2395" i="3"/>
  <c r="DA2391" i="3"/>
  <c r="DA2379" i="3"/>
  <c r="DA2375" i="3"/>
  <c r="DA2371" i="3"/>
  <c r="DA2367" i="3"/>
  <c r="DA2363" i="3"/>
  <c r="DA2347" i="3"/>
  <c r="DA2343" i="3"/>
  <c r="DA2339" i="3"/>
  <c r="DA2335" i="3"/>
  <c r="DA2327" i="3"/>
  <c r="DA2319" i="3"/>
  <c r="DA2315" i="3"/>
  <c r="DA2311" i="3"/>
  <c r="DA2307" i="3"/>
  <c r="DA2303" i="3"/>
  <c r="DA2299" i="3"/>
  <c r="DA2295" i="3"/>
  <c r="DA2283" i="3"/>
  <c r="DA2279" i="3"/>
  <c r="DA2275" i="3"/>
  <c r="DA2267" i="3"/>
  <c r="DA2263" i="3"/>
  <c r="DA2255" i="3"/>
  <c r="DA2239" i="3"/>
  <c r="DA2171" i="3"/>
  <c r="DA2163" i="3"/>
  <c r="DA2159" i="3"/>
  <c r="DA2155" i="3"/>
  <c r="DA2147" i="3"/>
  <c r="DA2127" i="3"/>
  <c r="DA2123" i="3"/>
  <c r="DA2119" i="3"/>
  <c r="DA2488" i="3"/>
  <c r="DA2480" i="3"/>
  <c r="DA2476" i="3"/>
  <c r="DA2472" i="3"/>
  <c r="DA2468" i="3"/>
  <c r="DA2460" i="3"/>
  <c r="DA2456" i="3"/>
  <c r="DA2452" i="3"/>
  <c r="DA2448" i="3"/>
  <c r="DA2432" i="3"/>
  <c r="DA2416" i="3"/>
  <c r="DA2412" i="3"/>
  <c r="DA2408" i="3"/>
  <c r="DA2400" i="3"/>
  <c r="DA2152" i="3"/>
  <c r="DA2140" i="3"/>
  <c r="DA3952" i="3"/>
  <c r="DA3948" i="3"/>
  <c r="DA3912" i="3"/>
  <c r="DA3900" i="3"/>
  <c r="DA3896" i="3"/>
  <c r="DA3892" i="3"/>
  <c r="DA3888" i="3"/>
  <c r="DA3884" i="3"/>
  <c r="DA3868" i="3"/>
  <c r="DA3864" i="3"/>
  <c r="DA3852" i="3"/>
  <c r="DA3840" i="3"/>
  <c r="DA3820" i="3"/>
  <c r="DA2773" i="3"/>
  <c r="DA2761" i="3"/>
  <c r="DA2757" i="3"/>
  <c r="DA2753" i="3"/>
  <c r="DA2745" i="3"/>
  <c r="DA2741" i="3"/>
  <c r="DA2733" i="3"/>
  <c r="DA3957" i="3"/>
  <c r="DA3955" i="3"/>
  <c r="DA3951" i="3"/>
  <c r="DA3946" i="3"/>
  <c r="DA3945" i="3"/>
  <c r="DA3942" i="3"/>
  <c r="DA3941" i="3"/>
  <c r="DA3939" i="3"/>
  <c r="DA3937" i="3"/>
  <c r="DA3934" i="3"/>
  <c r="DA2770" i="3"/>
  <c r="DA2742" i="3"/>
  <c r="DA2738" i="3"/>
  <c r="DA2775" i="3"/>
  <c r="DA2771" i="3"/>
  <c r="DA2767" i="3"/>
  <c r="DA2763" i="3"/>
  <c r="DA2759" i="3"/>
  <c r="DA2755" i="3"/>
  <c r="DA2751" i="3"/>
  <c r="DA2396" i="3"/>
  <c r="DA2392" i="3"/>
  <c r="DA2384" i="3"/>
  <c r="DA2380" i="3"/>
  <c r="DA2360" i="3"/>
  <c r="DA2356" i="3"/>
  <c r="DA2352" i="3"/>
  <c r="DA2344" i="3"/>
  <c r="DA2340" i="3"/>
  <c r="DA2332" i="3"/>
  <c r="DA2324" i="3"/>
  <c r="DA2312" i="3"/>
  <c r="DA2304" i="3"/>
  <c r="DA2292" i="3"/>
  <c r="DA2288" i="3"/>
  <c r="DA2272" i="3"/>
  <c r="DA2260" i="3"/>
  <c r="DA2256" i="3"/>
  <c r="DA2236" i="3"/>
  <c r="DA2232" i="3"/>
  <c r="DA2389" i="3"/>
  <c r="DA2216" i="3"/>
  <c r="DA2212" i="3"/>
  <c r="DA2229" i="3"/>
  <c r="DA2225" i="3"/>
  <c r="DA2221" i="3"/>
  <c r="DA2144" i="3"/>
  <c r="DA2111" i="3"/>
  <c r="DA2107" i="3"/>
  <c r="DA2103" i="3"/>
  <c r="DA2091" i="3"/>
  <c r="DA2083" i="3"/>
  <c r="DA2071" i="3"/>
  <c r="DA2059" i="3"/>
  <c r="DA2055" i="3"/>
  <c r="DA2047" i="3"/>
  <c r="DA2043" i="3"/>
  <c r="DA2031" i="3"/>
  <c r="DA2019" i="3"/>
  <c r="DA2011" i="3"/>
  <c r="DA2007" i="3"/>
  <c r="DA2003" i="3"/>
  <c r="DA1999" i="3"/>
  <c r="DA1995" i="3"/>
  <c r="DA1987" i="3"/>
  <c r="DA1983" i="3"/>
  <c r="DA1975" i="3"/>
  <c r="DA1971" i="3"/>
  <c r="DA1963" i="3"/>
  <c r="DA1947" i="3"/>
  <c r="DA1943" i="3"/>
  <c r="DA1939" i="3"/>
  <c r="DA1931" i="3"/>
  <c r="DA1919" i="3"/>
  <c r="DA1911" i="3"/>
  <c r="DA1867" i="3"/>
  <c r="DA1859" i="3"/>
  <c r="DA1831" i="3"/>
  <c r="DA1827" i="3"/>
  <c r="DA1815" i="3"/>
  <c r="DA1811" i="3"/>
  <c r="DA1807" i="3"/>
  <c r="DA1803" i="3"/>
  <c r="DA1799" i="3"/>
  <c r="DA1795" i="3"/>
  <c r="DA1791" i="3"/>
  <c r="DA1775" i="3"/>
  <c r="DA1763" i="3"/>
  <c r="DA1759" i="3"/>
  <c r="DA1751" i="3"/>
  <c r="DA1743" i="3"/>
  <c r="DA1739" i="3"/>
  <c r="DA1731" i="3"/>
  <c r="DA1727" i="3"/>
  <c r="DA1719" i="3"/>
  <c r="DA1715" i="3"/>
  <c r="DA1707" i="3"/>
  <c r="DA1699" i="3"/>
  <c r="DA1695" i="3"/>
  <c r="DA3958" i="3"/>
  <c r="DA3933" i="3"/>
  <c r="DA3931" i="3"/>
  <c r="DA3930" i="3"/>
  <c r="DA3929" i="3"/>
  <c r="DA3927" i="3"/>
  <c r="DA3923" i="3"/>
  <c r="DA3921" i="3"/>
  <c r="DA3918" i="3"/>
  <c r="DA3917" i="3"/>
  <c r="DA3915" i="3"/>
  <c r="DA3910" i="3"/>
  <c r="DA3909" i="3"/>
  <c r="DA3906" i="3"/>
  <c r="DA3905" i="3"/>
  <c r="DA3903" i="3"/>
  <c r="DA3899" i="3"/>
  <c r="DA3894" i="3"/>
  <c r="DA3891" i="3"/>
  <c r="DA3889" i="3"/>
  <c r="DA3883" i="3"/>
  <c r="DA3881" i="3"/>
  <c r="DA3879" i="3"/>
  <c r="DA3877" i="3"/>
  <c r="DA3875" i="3"/>
  <c r="DA3873" i="3"/>
  <c r="DA3871" i="3"/>
  <c r="DA3867" i="3"/>
  <c r="DA3865" i="3"/>
  <c r="DA3861" i="3"/>
  <c r="DA3859" i="3"/>
  <c r="DA3857" i="3"/>
  <c r="DA3855" i="3"/>
  <c r="DA3850" i="3"/>
  <c r="DA3847" i="3"/>
  <c r="DA3845" i="3"/>
  <c r="DA3841" i="3"/>
  <c r="DA3838" i="3"/>
  <c r="DA3837" i="3"/>
  <c r="DA3834" i="3"/>
  <c r="DA3833" i="3"/>
  <c r="DA3830" i="3"/>
  <c r="DA3829" i="3"/>
  <c r="DA3827" i="3"/>
  <c r="DA3826" i="3"/>
  <c r="DA3823" i="3"/>
  <c r="DA2104" i="3"/>
  <c r="DA2100" i="3"/>
  <c r="DA2088" i="3"/>
  <c r="DA2080" i="3"/>
  <c r="DA2064" i="3"/>
  <c r="DA2056" i="3"/>
  <c r="DA2044" i="3"/>
  <c r="DA2040" i="3"/>
  <c r="DA1856" i="3"/>
  <c r="DA1852" i="3"/>
  <c r="DA1844" i="3"/>
  <c r="DA1840" i="3"/>
  <c r="DA1836" i="3"/>
  <c r="DA1828" i="3"/>
  <c r="DA1824" i="3"/>
  <c r="DA1820" i="3"/>
  <c r="DA1812" i="3"/>
  <c r="DA1788" i="3"/>
  <c r="DA1784" i="3"/>
  <c r="DA1780" i="3"/>
  <c r="DA1772" i="3"/>
  <c r="DA1764" i="3"/>
  <c r="DA1760" i="3"/>
  <c r="DA1752" i="3"/>
  <c r="DA1748" i="3"/>
  <c r="DA1736" i="3"/>
  <c r="DA1732" i="3"/>
  <c r="DA1724" i="3"/>
  <c r="DA1704" i="3"/>
  <c r="DA1696" i="3"/>
  <c r="DA1692" i="3"/>
  <c r="DA1865" i="3"/>
  <c r="DA1705" i="3"/>
  <c r="DA1701" i="3"/>
  <c r="DA1693" i="3"/>
  <c r="DA1846" i="3"/>
  <c r="DA1842" i="3"/>
  <c r="DA1838" i="3"/>
  <c r="DA2113" i="3"/>
  <c r="DA2109" i="3"/>
  <c r="DA2097" i="3"/>
  <c r="DA2093" i="3"/>
  <c r="DA2085" i="3"/>
  <c r="DA2081" i="3"/>
  <c r="DA2077" i="3"/>
  <c r="DA2069" i="3"/>
  <c r="DA2053" i="3"/>
  <c r="DA2037" i="3"/>
  <c r="DA2033" i="3"/>
  <c r="DA2029" i="3"/>
  <c r="DA2098" i="3"/>
  <c r="DA2094" i="3"/>
  <c r="DA2090" i="3"/>
  <c r="DA2086" i="3"/>
  <c r="DA2078" i="3"/>
  <c r="DA2074" i="3"/>
  <c r="DA2066" i="3"/>
  <c r="DA2062" i="3"/>
  <c r="DA2050" i="3"/>
  <c r="DA2046" i="3"/>
  <c r="DA2034" i="3"/>
  <c r="DA2028" i="3"/>
  <c r="DA2024" i="3"/>
  <c r="DA2016" i="3"/>
  <c r="DA2012" i="3"/>
  <c r="DA2008" i="3"/>
  <c r="DA1992" i="3"/>
  <c r="DA1976" i="3"/>
  <c r="DA1972" i="3"/>
  <c r="DA1968" i="3"/>
  <c r="DA1960" i="3"/>
  <c r="DA1956" i="3"/>
  <c r="DA1952" i="3"/>
  <c r="DA1940" i="3"/>
  <c r="DA1932" i="3"/>
  <c r="DA1928" i="3"/>
  <c r="DA1924" i="3"/>
  <c r="DA1916" i="3"/>
  <c r="DA1908" i="3"/>
  <c r="DA1900" i="3"/>
  <c r="DA1896" i="3"/>
  <c r="DA1888" i="3"/>
  <c r="DA1880" i="3"/>
  <c r="DA1876" i="3"/>
  <c r="DA1868" i="3"/>
  <c r="DA2025" i="3"/>
  <c r="DA2021" i="3"/>
  <c r="DA2005" i="3"/>
  <c r="DA1989" i="3"/>
  <c r="DA1985" i="3"/>
  <c r="DA1981" i="3"/>
  <c r="DA1965" i="3"/>
  <c r="DA1949" i="3"/>
  <c r="DA1945" i="3"/>
  <c r="DA1921" i="3"/>
  <c r="DA1913" i="3"/>
  <c r="DA1905" i="3"/>
  <c r="DA1897" i="3"/>
  <c r="DA1893" i="3"/>
  <c r="DA1873" i="3"/>
  <c r="DA1853" i="3"/>
  <c r="DA1849" i="3"/>
  <c r="DA1833" i="3"/>
  <c r="DA1805" i="3"/>
  <c r="DA1793" i="3"/>
  <c r="DA1785" i="3"/>
  <c r="DA1777" i="3"/>
  <c r="DA1773" i="3"/>
  <c r="DA1769" i="3"/>
  <c r="DA1765" i="3"/>
  <c r="DA1757" i="3"/>
  <c r="DA1745" i="3"/>
  <c r="DA1729" i="3"/>
  <c r="DA1717" i="3"/>
  <c r="DA1709" i="3"/>
  <c r="DA1822" i="3"/>
  <c r="DA1818" i="3"/>
  <c r="DA1814" i="3"/>
  <c r="DA1802" i="3"/>
  <c r="DA1794" i="3"/>
  <c r="DA1790" i="3"/>
  <c r="DA1782" i="3"/>
  <c r="DA1778" i="3"/>
  <c r="DA1712" i="3"/>
  <c r="DA1762" i="3"/>
  <c r="DA1754" i="3"/>
  <c r="DA1742" i="3"/>
  <c r="DA1734" i="3"/>
  <c r="DA1722" i="3"/>
  <c r="DA171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" i="3"/>
  <c r="B4" i="3"/>
  <c r="B2" i="3"/>
  <c r="C3" i="3" l="1"/>
  <c r="D3" i="3"/>
  <c r="C4" i="3"/>
  <c r="D4" i="3"/>
  <c r="C5" i="3"/>
  <c r="D5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C3508" i="3"/>
  <c r="D3508" i="3"/>
  <c r="C3509" i="3"/>
  <c r="D3509" i="3"/>
  <c r="C3510" i="3"/>
  <c r="D3510" i="3"/>
  <c r="C3511" i="3"/>
  <c r="D3511" i="3"/>
  <c r="C3512" i="3"/>
  <c r="D3512" i="3"/>
  <c r="C3513" i="3"/>
  <c r="D3513" i="3"/>
  <c r="C3514" i="3"/>
  <c r="D3514" i="3"/>
  <c r="C3515" i="3"/>
  <c r="D3515" i="3"/>
  <c r="C3516" i="3"/>
  <c r="D3516" i="3"/>
  <c r="C3517" i="3"/>
  <c r="D3517" i="3"/>
  <c r="C3518" i="3"/>
  <c r="D3518" i="3"/>
  <c r="C3519" i="3"/>
  <c r="D3519" i="3"/>
  <c r="C3520" i="3"/>
  <c r="D3520" i="3"/>
  <c r="C3521" i="3"/>
  <c r="D3521" i="3"/>
  <c r="C3522" i="3"/>
  <c r="D3522" i="3"/>
  <c r="C3523" i="3"/>
  <c r="D3523" i="3"/>
  <c r="C3524" i="3"/>
  <c r="D3524" i="3"/>
  <c r="C3525" i="3"/>
  <c r="D3525" i="3"/>
  <c r="C3526" i="3"/>
  <c r="D3526" i="3"/>
  <c r="C3527" i="3"/>
  <c r="D3527" i="3"/>
  <c r="C3528" i="3"/>
  <c r="D3528" i="3"/>
  <c r="C3529" i="3"/>
  <c r="D3529" i="3"/>
  <c r="C3530" i="3"/>
  <c r="D3530" i="3"/>
  <c r="C3531" i="3"/>
  <c r="D3531" i="3"/>
  <c r="C3532" i="3"/>
  <c r="D3532" i="3"/>
  <c r="C3533" i="3"/>
  <c r="D3533" i="3"/>
  <c r="C3534" i="3"/>
  <c r="D3534" i="3"/>
  <c r="C3535" i="3"/>
  <c r="D3535" i="3"/>
  <c r="C3536" i="3"/>
  <c r="D3536" i="3"/>
  <c r="C3537" i="3"/>
  <c r="D3537" i="3"/>
  <c r="C3538" i="3"/>
  <c r="D3538" i="3"/>
  <c r="C3539" i="3"/>
  <c r="D3539" i="3"/>
  <c r="C3540" i="3"/>
  <c r="D3540" i="3"/>
  <c r="C3541" i="3"/>
  <c r="D3541" i="3"/>
  <c r="C3542" i="3"/>
  <c r="D3542" i="3"/>
  <c r="C3543" i="3"/>
  <c r="D3543" i="3"/>
  <c r="C3544" i="3"/>
  <c r="D3544" i="3"/>
  <c r="C3545" i="3"/>
  <c r="D3545" i="3"/>
  <c r="C3546" i="3"/>
  <c r="D3546" i="3"/>
  <c r="C3547" i="3"/>
  <c r="D3547" i="3"/>
  <c r="C3548" i="3"/>
  <c r="D3548" i="3"/>
  <c r="C3549" i="3"/>
  <c r="D3549" i="3"/>
  <c r="C3550" i="3"/>
  <c r="D3550" i="3"/>
  <c r="C3551" i="3"/>
  <c r="D3551" i="3"/>
  <c r="C3552" i="3"/>
  <c r="D3552" i="3"/>
  <c r="C3553" i="3"/>
  <c r="D3553" i="3"/>
  <c r="C3554" i="3"/>
  <c r="D3554" i="3"/>
  <c r="C3555" i="3"/>
  <c r="D3555" i="3"/>
  <c r="C3556" i="3"/>
  <c r="D3556" i="3"/>
  <c r="C3557" i="3"/>
  <c r="D3557" i="3"/>
  <c r="C3558" i="3"/>
  <c r="D3558" i="3"/>
  <c r="C3559" i="3"/>
  <c r="D3559" i="3"/>
  <c r="C3560" i="3"/>
  <c r="D3560" i="3"/>
  <c r="C3561" i="3"/>
  <c r="D3561" i="3"/>
  <c r="C3562" i="3"/>
  <c r="D3562" i="3"/>
  <c r="C3563" i="3"/>
  <c r="D3563" i="3"/>
  <c r="C3564" i="3"/>
  <c r="D3564" i="3"/>
  <c r="C3565" i="3"/>
  <c r="D3565" i="3"/>
  <c r="C3566" i="3"/>
  <c r="D3566" i="3"/>
  <c r="C3567" i="3"/>
  <c r="D3567" i="3"/>
  <c r="C3568" i="3"/>
  <c r="D3568" i="3"/>
  <c r="C3569" i="3"/>
  <c r="D3569" i="3"/>
  <c r="C3570" i="3"/>
  <c r="D3570" i="3"/>
  <c r="C3571" i="3"/>
  <c r="D3571" i="3"/>
  <c r="C3572" i="3"/>
  <c r="D3572" i="3"/>
  <c r="C3573" i="3"/>
  <c r="D3573" i="3"/>
  <c r="C3574" i="3"/>
  <c r="D3574" i="3"/>
  <c r="C3575" i="3"/>
  <c r="D3575" i="3"/>
  <c r="C3576" i="3"/>
  <c r="D3576" i="3"/>
  <c r="C3577" i="3"/>
  <c r="D3577" i="3"/>
  <c r="C3578" i="3"/>
  <c r="D3578" i="3"/>
  <c r="C3579" i="3"/>
  <c r="D3579" i="3"/>
  <c r="C3580" i="3"/>
  <c r="D3580" i="3"/>
  <c r="C3581" i="3"/>
  <c r="D3581" i="3"/>
  <c r="C3582" i="3"/>
  <c r="D3582" i="3"/>
  <c r="C3583" i="3"/>
  <c r="D3583" i="3"/>
  <c r="C3584" i="3"/>
  <c r="D3584" i="3"/>
  <c r="C3585" i="3"/>
  <c r="D3585" i="3"/>
  <c r="C3586" i="3"/>
  <c r="D3586" i="3"/>
  <c r="C3587" i="3"/>
  <c r="D3587" i="3"/>
  <c r="C3588" i="3"/>
  <c r="D3588" i="3"/>
  <c r="C3589" i="3"/>
  <c r="D3589" i="3"/>
  <c r="C3590" i="3"/>
  <c r="D3590" i="3"/>
  <c r="C3591" i="3"/>
  <c r="D3591" i="3"/>
  <c r="C3592" i="3"/>
  <c r="D3592" i="3"/>
  <c r="C3593" i="3"/>
  <c r="D3593" i="3"/>
  <c r="C3594" i="3"/>
  <c r="D3594" i="3"/>
  <c r="C3595" i="3"/>
  <c r="D3595" i="3"/>
  <c r="C3596" i="3"/>
  <c r="D3596" i="3"/>
  <c r="C3597" i="3"/>
  <c r="D3597" i="3"/>
  <c r="C3598" i="3"/>
  <c r="D3598" i="3"/>
  <c r="C3599" i="3"/>
  <c r="D3599" i="3"/>
  <c r="C3600" i="3"/>
  <c r="D3600" i="3"/>
  <c r="C3601" i="3"/>
  <c r="D3601" i="3"/>
  <c r="C3602" i="3"/>
  <c r="D3602" i="3"/>
  <c r="C3603" i="3"/>
  <c r="D3603" i="3"/>
  <c r="C3604" i="3"/>
  <c r="D3604" i="3"/>
  <c r="C3605" i="3"/>
  <c r="D3605" i="3"/>
  <c r="C3606" i="3"/>
  <c r="D3606" i="3"/>
  <c r="C3607" i="3"/>
  <c r="D3607" i="3"/>
  <c r="C3608" i="3"/>
  <c r="D3608" i="3"/>
  <c r="C3609" i="3"/>
  <c r="D3609" i="3"/>
  <c r="C3610" i="3"/>
  <c r="D3610" i="3"/>
  <c r="C3611" i="3"/>
  <c r="D3611" i="3"/>
  <c r="C3612" i="3"/>
  <c r="D3612" i="3"/>
  <c r="C3613" i="3"/>
  <c r="D3613" i="3"/>
  <c r="C3614" i="3"/>
  <c r="D3614" i="3"/>
  <c r="C3615" i="3"/>
  <c r="D3615" i="3"/>
  <c r="C3616" i="3"/>
  <c r="D3616" i="3"/>
  <c r="C3617" i="3"/>
  <c r="D3617" i="3"/>
  <c r="C3618" i="3"/>
  <c r="D3618" i="3"/>
  <c r="C3619" i="3"/>
  <c r="D3619" i="3"/>
  <c r="C3620" i="3"/>
  <c r="D3620" i="3"/>
  <c r="C3621" i="3"/>
  <c r="D3621" i="3"/>
  <c r="C3622" i="3"/>
  <c r="D3622" i="3"/>
  <c r="C3623" i="3"/>
  <c r="D3623" i="3"/>
  <c r="C3624" i="3"/>
  <c r="D3624" i="3"/>
  <c r="C3625" i="3"/>
  <c r="D3625" i="3"/>
  <c r="C3626" i="3"/>
  <c r="D3626" i="3"/>
  <c r="C3627" i="3"/>
  <c r="D3627" i="3"/>
  <c r="C3628" i="3"/>
  <c r="D3628" i="3"/>
  <c r="C3629" i="3"/>
  <c r="D3629" i="3"/>
  <c r="C3630" i="3"/>
  <c r="D3630" i="3"/>
  <c r="C3631" i="3"/>
  <c r="D3631" i="3"/>
  <c r="C3632" i="3"/>
  <c r="D3632" i="3"/>
  <c r="C3633" i="3"/>
  <c r="D3633" i="3"/>
  <c r="C3634" i="3"/>
  <c r="D3634" i="3"/>
  <c r="C3635" i="3"/>
  <c r="D3635" i="3"/>
  <c r="C3636" i="3"/>
  <c r="D3636" i="3"/>
  <c r="C3637" i="3"/>
  <c r="D3637" i="3"/>
  <c r="C3638" i="3"/>
  <c r="D3638" i="3"/>
  <c r="C3639" i="3"/>
  <c r="D3639" i="3"/>
  <c r="C3640" i="3"/>
  <c r="D3640" i="3"/>
  <c r="C3641" i="3"/>
  <c r="D3641" i="3"/>
  <c r="C3642" i="3"/>
  <c r="D3642" i="3"/>
  <c r="C3643" i="3"/>
  <c r="D3643" i="3"/>
  <c r="C3644" i="3"/>
  <c r="D3644" i="3"/>
  <c r="C3645" i="3"/>
  <c r="D3645" i="3"/>
  <c r="C3646" i="3"/>
  <c r="D3646" i="3"/>
  <c r="C3647" i="3"/>
  <c r="D3647" i="3"/>
  <c r="C3648" i="3"/>
  <c r="D3648" i="3"/>
  <c r="C3649" i="3"/>
  <c r="D3649" i="3"/>
  <c r="C3650" i="3"/>
  <c r="D3650" i="3"/>
  <c r="C3651" i="3"/>
  <c r="D3651" i="3"/>
  <c r="C3652" i="3"/>
  <c r="D3652" i="3"/>
  <c r="C3653" i="3"/>
  <c r="D3653" i="3"/>
  <c r="C3654" i="3"/>
  <c r="D3654" i="3"/>
  <c r="C3655" i="3"/>
  <c r="D3655" i="3"/>
  <c r="C3656" i="3"/>
  <c r="D3656" i="3"/>
  <c r="C3657" i="3"/>
  <c r="D3657" i="3"/>
  <c r="C3658" i="3"/>
  <c r="D3658" i="3"/>
  <c r="C3659" i="3"/>
  <c r="D3659" i="3"/>
  <c r="C3660" i="3"/>
  <c r="D3660" i="3"/>
  <c r="C3661" i="3"/>
  <c r="D3661" i="3"/>
  <c r="C3662" i="3"/>
  <c r="D3662" i="3"/>
  <c r="C3663" i="3"/>
  <c r="D3663" i="3"/>
  <c r="C3664" i="3"/>
  <c r="D3664" i="3"/>
  <c r="C3665" i="3"/>
  <c r="D3665" i="3"/>
  <c r="C3666" i="3"/>
  <c r="D3666" i="3"/>
  <c r="C3667" i="3"/>
  <c r="D3667" i="3"/>
  <c r="C3668" i="3"/>
  <c r="D3668" i="3"/>
  <c r="C3669" i="3"/>
  <c r="D3669" i="3"/>
  <c r="C3670" i="3"/>
  <c r="D3670" i="3"/>
  <c r="C3671" i="3"/>
  <c r="D3671" i="3"/>
  <c r="C3672" i="3"/>
  <c r="D3672" i="3"/>
  <c r="C3673" i="3"/>
  <c r="D3673" i="3"/>
  <c r="C3674" i="3"/>
  <c r="D3674" i="3"/>
  <c r="C3675" i="3"/>
  <c r="D3675" i="3"/>
  <c r="C3676" i="3"/>
  <c r="D3676" i="3"/>
  <c r="C3677" i="3"/>
  <c r="D3677" i="3"/>
  <c r="C3678" i="3"/>
  <c r="D3678" i="3"/>
  <c r="C3679" i="3"/>
  <c r="D3679" i="3"/>
  <c r="C3680" i="3"/>
  <c r="D3680" i="3"/>
  <c r="C3681" i="3"/>
  <c r="D3681" i="3"/>
  <c r="C3682" i="3"/>
  <c r="D3682" i="3"/>
  <c r="C3683" i="3"/>
  <c r="D3683" i="3"/>
  <c r="C3684" i="3"/>
  <c r="D3684" i="3"/>
  <c r="C3685" i="3"/>
  <c r="D3685" i="3"/>
  <c r="C3686" i="3"/>
  <c r="D3686" i="3"/>
  <c r="C3687" i="3"/>
  <c r="D3687" i="3"/>
  <c r="C3688" i="3"/>
  <c r="D3688" i="3"/>
  <c r="C3689" i="3"/>
  <c r="D3689" i="3"/>
  <c r="C3690" i="3"/>
  <c r="D3690" i="3"/>
  <c r="C3691" i="3"/>
  <c r="D3691" i="3"/>
  <c r="C3692" i="3"/>
  <c r="D3692" i="3"/>
  <c r="C3693" i="3"/>
  <c r="D3693" i="3"/>
  <c r="C3694" i="3"/>
  <c r="D3694" i="3"/>
  <c r="C3695" i="3"/>
  <c r="D3695" i="3"/>
  <c r="C3696" i="3"/>
  <c r="D3696" i="3"/>
  <c r="C3697" i="3"/>
  <c r="D3697" i="3"/>
  <c r="C3698" i="3"/>
  <c r="D3698" i="3"/>
  <c r="C3699" i="3"/>
  <c r="D3699" i="3"/>
  <c r="C3700" i="3"/>
  <c r="D3700" i="3"/>
  <c r="C3701" i="3"/>
  <c r="D3701" i="3"/>
  <c r="C3702" i="3"/>
  <c r="D3702" i="3"/>
  <c r="C3703" i="3"/>
  <c r="D3703" i="3"/>
  <c r="C3704" i="3"/>
  <c r="D3704" i="3"/>
  <c r="C3705" i="3"/>
  <c r="D3705" i="3"/>
  <c r="C3706" i="3"/>
  <c r="D3706" i="3"/>
  <c r="C3707" i="3"/>
  <c r="D3707" i="3"/>
  <c r="C3708" i="3"/>
  <c r="D3708" i="3"/>
  <c r="C3709" i="3"/>
  <c r="D3709" i="3"/>
  <c r="C3710" i="3"/>
  <c r="D3710" i="3"/>
  <c r="C3711" i="3"/>
  <c r="D3711" i="3"/>
  <c r="C3712" i="3"/>
  <c r="D3712" i="3"/>
  <c r="C3713" i="3"/>
  <c r="D3713" i="3"/>
  <c r="C3714" i="3"/>
  <c r="D3714" i="3"/>
  <c r="C3715" i="3"/>
  <c r="D3715" i="3"/>
  <c r="C3716" i="3"/>
  <c r="D3716" i="3"/>
  <c r="C3717" i="3"/>
  <c r="D3717" i="3"/>
  <c r="C3718" i="3"/>
  <c r="D3718" i="3"/>
  <c r="C3719" i="3"/>
  <c r="D3719" i="3"/>
  <c r="C3720" i="3"/>
  <c r="D3720" i="3"/>
  <c r="C3721" i="3"/>
  <c r="D3721" i="3"/>
  <c r="C3722" i="3"/>
  <c r="D3722" i="3"/>
  <c r="C3723" i="3"/>
  <c r="D3723" i="3"/>
  <c r="C3724" i="3"/>
  <c r="D3724" i="3"/>
  <c r="C3725" i="3"/>
  <c r="D3725" i="3"/>
  <c r="C3726" i="3"/>
  <c r="D3726" i="3"/>
  <c r="C3727" i="3"/>
  <c r="D3727" i="3"/>
  <c r="C3728" i="3"/>
  <c r="D3728" i="3"/>
  <c r="C3729" i="3"/>
  <c r="D3729" i="3"/>
  <c r="C3730" i="3"/>
  <c r="D3730" i="3"/>
  <c r="C3731" i="3"/>
  <c r="D3731" i="3"/>
  <c r="C3732" i="3"/>
  <c r="D3732" i="3"/>
  <c r="C3733" i="3"/>
  <c r="D3733" i="3"/>
  <c r="C3734" i="3"/>
  <c r="D3734" i="3"/>
  <c r="C3735" i="3"/>
  <c r="D3735" i="3"/>
  <c r="C3736" i="3"/>
  <c r="D3736" i="3"/>
  <c r="C3737" i="3"/>
  <c r="D3737" i="3"/>
  <c r="C3738" i="3"/>
  <c r="D3738" i="3"/>
  <c r="C3739" i="3"/>
  <c r="D3739" i="3"/>
  <c r="C3740" i="3"/>
  <c r="D3740" i="3"/>
  <c r="C3741" i="3"/>
  <c r="D3741" i="3"/>
  <c r="C3742" i="3"/>
  <c r="D3742" i="3"/>
  <c r="C3743" i="3"/>
  <c r="D3743" i="3"/>
  <c r="C3744" i="3"/>
  <c r="D3744" i="3"/>
  <c r="C3745" i="3"/>
  <c r="D3745" i="3"/>
  <c r="C3746" i="3"/>
  <c r="D3746" i="3"/>
  <c r="C3747" i="3"/>
  <c r="D3747" i="3"/>
  <c r="C3748" i="3"/>
  <c r="D3748" i="3"/>
  <c r="C3749" i="3"/>
  <c r="D3749" i="3"/>
  <c r="C3750" i="3"/>
  <c r="D3750" i="3"/>
  <c r="C3751" i="3"/>
  <c r="D3751" i="3"/>
  <c r="C3752" i="3"/>
  <c r="D3752" i="3"/>
  <c r="C3753" i="3"/>
  <c r="D3753" i="3"/>
  <c r="C3754" i="3"/>
  <c r="D3754" i="3"/>
  <c r="C3755" i="3"/>
  <c r="D3755" i="3"/>
  <c r="C3756" i="3"/>
  <c r="D3756" i="3"/>
  <c r="C3757" i="3"/>
  <c r="D3757" i="3"/>
  <c r="C3758" i="3"/>
  <c r="D3758" i="3"/>
  <c r="C3759" i="3"/>
  <c r="D3759" i="3"/>
  <c r="C3760" i="3"/>
  <c r="D3760" i="3"/>
  <c r="C3761" i="3"/>
  <c r="D3761" i="3"/>
  <c r="C3762" i="3"/>
  <c r="D3762" i="3"/>
  <c r="C3763" i="3"/>
  <c r="D3763" i="3"/>
  <c r="C3764" i="3"/>
  <c r="D3764" i="3"/>
  <c r="C3765" i="3"/>
  <c r="D3765" i="3"/>
  <c r="C3766" i="3"/>
  <c r="D3766" i="3"/>
  <c r="C3767" i="3"/>
  <c r="D3767" i="3"/>
  <c r="C3768" i="3"/>
  <c r="D3768" i="3"/>
  <c r="C3769" i="3"/>
  <c r="D3769" i="3"/>
  <c r="C3770" i="3"/>
  <c r="D3770" i="3"/>
  <c r="C3771" i="3"/>
  <c r="D3771" i="3"/>
  <c r="C3772" i="3"/>
  <c r="D3772" i="3"/>
  <c r="C3773" i="3"/>
  <c r="D3773" i="3"/>
  <c r="C3774" i="3"/>
  <c r="D3774" i="3"/>
  <c r="C3775" i="3"/>
  <c r="D3775" i="3"/>
  <c r="C3776" i="3"/>
  <c r="D3776" i="3"/>
  <c r="C3777" i="3"/>
  <c r="D3777" i="3"/>
  <c r="C3778" i="3"/>
  <c r="D3778" i="3"/>
  <c r="C3779" i="3"/>
  <c r="D3779" i="3"/>
  <c r="C3780" i="3"/>
  <c r="D3780" i="3"/>
  <c r="C3781" i="3"/>
  <c r="D3781" i="3"/>
  <c r="C3782" i="3"/>
  <c r="D3782" i="3"/>
  <c r="C3783" i="3"/>
  <c r="D3783" i="3"/>
  <c r="C3784" i="3"/>
  <c r="D3784" i="3"/>
  <c r="C3785" i="3"/>
  <c r="D3785" i="3"/>
  <c r="C3786" i="3"/>
  <c r="D3786" i="3"/>
  <c r="C3787" i="3"/>
  <c r="D3787" i="3"/>
  <c r="C3788" i="3"/>
  <c r="D3788" i="3"/>
  <c r="C3789" i="3"/>
  <c r="D3789" i="3"/>
  <c r="C3790" i="3"/>
  <c r="D3790" i="3"/>
  <c r="C3791" i="3"/>
  <c r="D3791" i="3"/>
  <c r="C3792" i="3"/>
  <c r="D3792" i="3"/>
  <c r="C3793" i="3"/>
  <c r="D3793" i="3"/>
  <c r="C3794" i="3"/>
  <c r="D3794" i="3"/>
  <c r="C3795" i="3"/>
  <c r="D3795" i="3"/>
  <c r="C3796" i="3"/>
  <c r="D3796" i="3"/>
  <c r="C3797" i="3"/>
  <c r="D3797" i="3"/>
  <c r="C3798" i="3"/>
  <c r="D3798" i="3"/>
  <c r="C3799" i="3"/>
  <c r="D3799" i="3"/>
  <c r="C3800" i="3"/>
  <c r="D3800" i="3"/>
  <c r="C3801" i="3"/>
  <c r="D3801" i="3"/>
  <c r="C3802" i="3"/>
  <c r="D3802" i="3"/>
  <c r="C3803" i="3"/>
  <c r="D3803" i="3"/>
  <c r="C3804" i="3"/>
  <c r="D3804" i="3"/>
  <c r="C3805" i="3"/>
  <c r="D3805" i="3"/>
  <c r="C3806" i="3"/>
  <c r="D3806" i="3"/>
  <c r="C3807" i="3"/>
  <c r="D3807" i="3"/>
  <c r="C3808" i="3"/>
  <c r="D3808" i="3"/>
  <c r="C3809" i="3"/>
  <c r="D3809" i="3"/>
  <c r="C3810" i="3"/>
  <c r="D3810" i="3"/>
  <c r="C3811" i="3"/>
  <c r="D3811" i="3"/>
  <c r="C3812" i="3"/>
  <c r="D3812" i="3"/>
  <c r="C3813" i="3"/>
  <c r="D3813" i="3"/>
  <c r="C3814" i="3"/>
  <c r="D3814" i="3"/>
  <c r="C3815" i="3"/>
  <c r="D3815" i="3"/>
  <c r="C3816" i="3"/>
  <c r="D3816" i="3"/>
  <c r="C3817" i="3"/>
  <c r="D3817" i="3"/>
  <c r="C3818" i="3"/>
  <c r="D3818" i="3"/>
  <c r="C3819" i="3"/>
  <c r="D3819" i="3"/>
  <c r="C3820" i="3"/>
  <c r="D3820" i="3"/>
  <c r="C3821" i="3"/>
  <c r="D3821" i="3"/>
  <c r="C3822" i="3"/>
  <c r="D3822" i="3"/>
  <c r="C3823" i="3"/>
  <c r="D3823" i="3"/>
  <c r="C3824" i="3"/>
  <c r="D3824" i="3"/>
  <c r="C3825" i="3"/>
  <c r="D3825" i="3"/>
  <c r="C3826" i="3"/>
  <c r="D3826" i="3"/>
  <c r="C3827" i="3"/>
  <c r="D3827" i="3"/>
  <c r="C3828" i="3"/>
  <c r="D3828" i="3"/>
  <c r="C3829" i="3"/>
  <c r="D3829" i="3"/>
  <c r="C3830" i="3"/>
  <c r="D3830" i="3"/>
  <c r="C3831" i="3"/>
  <c r="D3831" i="3"/>
  <c r="C3832" i="3"/>
  <c r="D3832" i="3"/>
  <c r="C3833" i="3"/>
  <c r="D3833" i="3"/>
  <c r="C3834" i="3"/>
  <c r="D3834" i="3"/>
  <c r="C3835" i="3"/>
  <c r="D3835" i="3"/>
  <c r="C3836" i="3"/>
  <c r="D3836" i="3"/>
  <c r="C3837" i="3"/>
  <c r="D3837" i="3"/>
  <c r="C3838" i="3"/>
  <c r="D3838" i="3"/>
  <c r="C3839" i="3"/>
  <c r="D3839" i="3"/>
  <c r="C3840" i="3"/>
  <c r="D3840" i="3"/>
  <c r="C3841" i="3"/>
  <c r="D3841" i="3"/>
  <c r="C3842" i="3"/>
  <c r="D3842" i="3"/>
  <c r="C3843" i="3"/>
  <c r="D3843" i="3"/>
  <c r="C3844" i="3"/>
  <c r="D3844" i="3"/>
  <c r="C3845" i="3"/>
  <c r="D3845" i="3"/>
  <c r="C3846" i="3"/>
  <c r="D3846" i="3"/>
  <c r="C3847" i="3"/>
  <c r="D3847" i="3"/>
  <c r="C3848" i="3"/>
  <c r="D3848" i="3"/>
  <c r="C3849" i="3"/>
  <c r="D3849" i="3"/>
  <c r="C3850" i="3"/>
  <c r="D3850" i="3"/>
  <c r="C3851" i="3"/>
  <c r="D3851" i="3"/>
  <c r="C3852" i="3"/>
  <c r="D3852" i="3"/>
  <c r="C3853" i="3"/>
  <c r="D3853" i="3"/>
  <c r="C3854" i="3"/>
  <c r="D3854" i="3"/>
  <c r="C3855" i="3"/>
  <c r="D3855" i="3"/>
  <c r="C3856" i="3"/>
  <c r="D3856" i="3"/>
  <c r="C3857" i="3"/>
  <c r="D3857" i="3"/>
  <c r="C3858" i="3"/>
  <c r="D3858" i="3"/>
  <c r="C3859" i="3"/>
  <c r="D3859" i="3"/>
  <c r="C3860" i="3"/>
  <c r="D3860" i="3"/>
  <c r="C3861" i="3"/>
  <c r="D3861" i="3"/>
  <c r="C3862" i="3"/>
  <c r="D3862" i="3"/>
  <c r="C3863" i="3"/>
  <c r="D3863" i="3"/>
  <c r="C3864" i="3"/>
  <c r="D3864" i="3"/>
  <c r="C3865" i="3"/>
  <c r="D3865" i="3"/>
  <c r="C3866" i="3"/>
  <c r="D3866" i="3"/>
  <c r="C3867" i="3"/>
  <c r="D3867" i="3"/>
  <c r="C3868" i="3"/>
  <c r="D3868" i="3"/>
  <c r="C3869" i="3"/>
  <c r="D3869" i="3"/>
  <c r="C3870" i="3"/>
  <c r="D3870" i="3"/>
  <c r="C3871" i="3"/>
  <c r="D3871" i="3"/>
  <c r="C3872" i="3"/>
  <c r="D3872" i="3"/>
  <c r="C3873" i="3"/>
  <c r="D3873" i="3"/>
  <c r="C3874" i="3"/>
  <c r="D3874" i="3"/>
  <c r="C3875" i="3"/>
  <c r="D3875" i="3"/>
  <c r="C3876" i="3"/>
  <c r="D3876" i="3"/>
  <c r="C3877" i="3"/>
  <c r="D3877" i="3"/>
  <c r="C3878" i="3"/>
  <c r="D3878" i="3"/>
  <c r="C3879" i="3"/>
  <c r="D3879" i="3"/>
  <c r="C3880" i="3"/>
  <c r="D3880" i="3"/>
  <c r="C3881" i="3"/>
  <c r="D3881" i="3"/>
  <c r="C3882" i="3"/>
  <c r="D3882" i="3"/>
  <c r="C3883" i="3"/>
  <c r="D3883" i="3"/>
  <c r="C3884" i="3"/>
  <c r="D3884" i="3"/>
  <c r="C3885" i="3"/>
  <c r="D3885" i="3"/>
  <c r="C3886" i="3"/>
  <c r="D3886" i="3"/>
  <c r="C3887" i="3"/>
  <c r="D3887" i="3"/>
  <c r="C3888" i="3"/>
  <c r="D3888" i="3"/>
  <c r="C3889" i="3"/>
  <c r="D3889" i="3"/>
  <c r="C3890" i="3"/>
  <c r="D3890" i="3"/>
  <c r="C3891" i="3"/>
  <c r="D3891" i="3"/>
  <c r="C3892" i="3"/>
  <c r="D3892" i="3"/>
  <c r="C3893" i="3"/>
  <c r="D3893" i="3"/>
  <c r="C3894" i="3"/>
  <c r="D3894" i="3"/>
  <c r="C3895" i="3"/>
  <c r="D3895" i="3"/>
  <c r="C3896" i="3"/>
  <c r="D3896" i="3"/>
  <c r="C3897" i="3"/>
  <c r="D3897" i="3"/>
  <c r="C3898" i="3"/>
  <c r="D3898" i="3"/>
  <c r="C3899" i="3"/>
  <c r="D3899" i="3"/>
  <c r="C3900" i="3"/>
  <c r="D3900" i="3"/>
  <c r="C3901" i="3"/>
  <c r="D3901" i="3"/>
  <c r="C3902" i="3"/>
  <c r="D3902" i="3"/>
  <c r="C3903" i="3"/>
  <c r="D3903" i="3"/>
  <c r="C3904" i="3"/>
  <c r="D3904" i="3"/>
  <c r="C3905" i="3"/>
  <c r="D3905" i="3"/>
  <c r="C3906" i="3"/>
  <c r="D3906" i="3"/>
  <c r="C3907" i="3"/>
  <c r="D3907" i="3"/>
  <c r="C3908" i="3"/>
  <c r="D3908" i="3"/>
  <c r="C3909" i="3"/>
  <c r="D3909" i="3"/>
  <c r="C3910" i="3"/>
  <c r="D3910" i="3"/>
  <c r="C3911" i="3"/>
  <c r="D3911" i="3"/>
  <c r="C3912" i="3"/>
  <c r="D3912" i="3"/>
  <c r="C3913" i="3"/>
  <c r="D3913" i="3"/>
  <c r="C3914" i="3"/>
  <c r="D3914" i="3"/>
  <c r="C3915" i="3"/>
  <c r="D3915" i="3"/>
  <c r="C3916" i="3"/>
  <c r="D3916" i="3"/>
  <c r="C3917" i="3"/>
  <c r="D3917" i="3"/>
  <c r="C3918" i="3"/>
  <c r="D3918" i="3"/>
  <c r="C3919" i="3"/>
  <c r="D3919" i="3"/>
  <c r="C3920" i="3"/>
  <c r="D3920" i="3"/>
  <c r="C3921" i="3"/>
  <c r="D3921" i="3"/>
  <c r="C3922" i="3"/>
  <c r="D3922" i="3"/>
  <c r="C3923" i="3"/>
  <c r="D3923" i="3"/>
  <c r="C3924" i="3"/>
  <c r="D3924" i="3"/>
  <c r="C3925" i="3"/>
  <c r="D3925" i="3"/>
  <c r="C3926" i="3"/>
  <c r="D3926" i="3"/>
  <c r="C3927" i="3"/>
  <c r="D3927" i="3"/>
  <c r="C3928" i="3"/>
  <c r="D3928" i="3"/>
  <c r="C3929" i="3"/>
  <c r="D3929" i="3"/>
  <c r="C3930" i="3"/>
  <c r="D3930" i="3"/>
  <c r="C3931" i="3"/>
  <c r="D3931" i="3"/>
  <c r="C3932" i="3"/>
  <c r="D3932" i="3"/>
  <c r="C3933" i="3"/>
  <c r="D3933" i="3"/>
  <c r="C3934" i="3"/>
  <c r="D3934" i="3"/>
  <c r="C3935" i="3"/>
  <c r="D3935" i="3"/>
  <c r="C3936" i="3"/>
  <c r="D3936" i="3"/>
  <c r="C3937" i="3"/>
  <c r="D3937" i="3"/>
  <c r="C3938" i="3"/>
  <c r="D3938" i="3"/>
  <c r="C3939" i="3"/>
  <c r="D3939" i="3"/>
  <c r="C3940" i="3"/>
  <c r="D3940" i="3"/>
  <c r="C3941" i="3"/>
  <c r="D3941" i="3"/>
  <c r="C3942" i="3"/>
  <c r="D3942" i="3"/>
  <c r="C3943" i="3"/>
  <c r="D3943" i="3"/>
  <c r="C3944" i="3"/>
  <c r="D3944" i="3"/>
  <c r="C3945" i="3"/>
  <c r="D3945" i="3"/>
  <c r="C3946" i="3"/>
  <c r="D3946" i="3"/>
  <c r="C3947" i="3"/>
  <c r="D3947" i="3"/>
  <c r="C3948" i="3"/>
  <c r="D3948" i="3"/>
  <c r="C3949" i="3"/>
  <c r="D3949" i="3"/>
  <c r="C3950" i="3"/>
  <c r="D3950" i="3"/>
  <c r="C3951" i="3"/>
  <c r="D3951" i="3"/>
  <c r="C3952" i="3"/>
  <c r="D3952" i="3"/>
  <c r="C3953" i="3"/>
  <c r="D3953" i="3"/>
  <c r="C3954" i="3"/>
  <c r="D3954" i="3"/>
  <c r="C3955" i="3"/>
  <c r="D3955" i="3"/>
  <c r="C3956" i="3"/>
  <c r="D3956" i="3"/>
  <c r="C3957" i="3"/>
  <c r="D3957" i="3"/>
  <c r="C3958" i="3"/>
  <c r="D3958" i="3"/>
  <c r="D2" i="3"/>
  <c r="C2" i="3"/>
  <c r="B4" i="4" l="1"/>
  <c r="C4" i="4"/>
  <c r="B5" i="4"/>
  <c r="C5" i="4"/>
  <c r="B6" i="4"/>
  <c r="C6" i="4"/>
  <c r="B7" i="4"/>
  <c r="C7" i="4"/>
  <c r="B8" i="4"/>
  <c r="C8" i="4"/>
  <c r="B9" i="4"/>
  <c r="C9" i="4"/>
  <c r="B10" i="4"/>
  <c r="C10" i="4"/>
  <c r="B11" i="4"/>
  <c r="C11" i="4"/>
  <c r="B12" i="4"/>
  <c r="C12" i="4"/>
  <c r="B13" i="4"/>
  <c r="C13" i="4"/>
  <c r="B14" i="4"/>
  <c r="C14" i="4"/>
  <c r="B15" i="4"/>
  <c r="C15" i="4"/>
  <c r="B16" i="4"/>
  <c r="C16" i="4"/>
  <c r="B17" i="4"/>
  <c r="C17" i="4"/>
  <c r="B18" i="4"/>
  <c r="C18" i="4"/>
  <c r="B19" i="4"/>
  <c r="C19" i="4"/>
  <c r="B20" i="4"/>
  <c r="C20" i="4"/>
  <c r="B21" i="4"/>
  <c r="C21" i="4"/>
  <c r="B22" i="4"/>
  <c r="C22" i="4"/>
  <c r="B23" i="4"/>
  <c r="C23" i="4"/>
  <c r="B24" i="4"/>
  <c r="C24" i="4"/>
  <c r="B25" i="4"/>
  <c r="C25" i="4"/>
  <c r="B26" i="4"/>
  <c r="C26" i="4"/>
  <c r="B27" i="4"/>
  <c r="C27" i="4"/>
  <c r="B28" i="4"/>
  <c r="C28" i="4"/>
  <c r="B29" i="4"/>
  <c r="C29" i="4"/>
  <c r="B30" i="4"/>
  <c r="C30" i="4"/>
  <c r="B31" i="4"/>
  <c r="C31" i="4"/>
  <c r="B32" i="4"/>
  <c r="C32" i="4"/>
  <c r="B33" i="4"/>
  <c r="C33" i="4"/>
  <c r="B34" i="4"/>
  <c r="C34" i="4"/>
  <c r="B35" i="4"/>
  <c r="C35" i="4"/>
  <c r="B36" i="4"/>
  <c r="C36" i="4"/>
  <c r="B37" i="4"/>
  <c r="C37" i="4"/>
  <c r="B38" i="4"/>
  <c r="C38" i="4"/>
  <c r="B39" i="4"/>
  <c r="C39" i="4"/>
  <c r="B40" i="4"/>
  <c r="C40" i="4"/>
  <c r="B41" i="4"/>
  <c r="C41" i="4"/>
  <c r="B42" i="4"/>
  <c r="C42" i="4"/>
  <c r="B43" i="4"/>
  <c r="C43" i="4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B59" i="4"/>
  <c r="C59" i="4"/>
  <c r="B60" i="4"/>
  <c r="C60" i="4"/>
  <c r="B61" i="4"/>
  <c r="C61" i="4"/>
  <c r="B62" i="4"/>
  <c r="C62" i="4"/>
  <c r="B63" i="4"/>
  <c r="C63" i="4"/>
  <c r="B64" i="4"/>
  <c r="C64" i="4"/>
  <c r="B65" i="4"/>
  <c r="C65" i="4"/>
  <c r="B66" i="4"/>
  <c r="C66" i="4"/>
  <c r="B67" i="4"/>
  <c r="C67" i="4"/>
  <c r="B68" i="4"/>
  <c r="C68" i="4"/>
  <c r="B69" i="4"/>
  <c r="C69" i="4"/>
  <c r="B70" i="4"/>
  <c r="C70" i="4"/>
  <c r="B71" i="4"/>
  <c r="C71" i="4"/>
  <c r="B72" i="4"/>
  <c r="C72" i="4"/>
  <c r="B73" i="4"/>
  <c r="C73" i="4"/>
  <c r="B74" i="4"/>
  <c r="C74" i="4"/>
  <c r="B75" i="4"/>
  <c r="C75" i="4"/>
  <c r="B76" i="4"/>
  <c r="C76" i="4"/>
  <c r="B77" i="4"/>
  <c r="C77" i="4"/>
  <c r="B78" i="4"/>
  <c r="C78" i="4"/>
  <c r="B79" i="4"/>
  <c r="C79" i="4"/>
  <c r="B80" i="4"/>
  <c r="C80" i="4"/>
  <c r="B81" i="4"/>
  <c r="C81" i="4"/>
  <c r="B82" i="4"/>
  <c r="C82" i="4"/>
  <c r="B83" i="4"/>
  <c r="C83" i="4"/>
  <c r="B84" i="4"/>
  <c r="C84" i="4"/>
  <c r="B85" i="4"/>
  <c r="C85" i="4"/>
  <c r="B86" i="4"/>
  <c r="C86" i="4"/>
  <c r="B87" i="4"/>
  <c r="C87" i="4"/>
  <c r="B88" i="4"/>
  <c r="C88" i="4"/>
  <c r="B89" i="4"/>
  <c r="C89" i="4"/>
  <c r="B90" i="4"/>
  <c r="C90" i="4"/>
  <c r="B91" i="4"/>
  <c r="C91" i="4"/>
  <c r="B92" i="4"/>
  <c r="C92" i="4"/>
  <c r="B93" i="4"/>
  <c r="C93" i="4"/>
  <c r="B94" i="4"/>
  <c r="C94" i="4"/>
  <c r="B95" i="4"/>
  <c r="C95" i="4"/>
  <c r="B96" i="4"/>
  <c r="C96" i="4"/>
  <c r="B97" i="4"/>
  <c r="C97" i="4"/>
  <c r="B98" i="4"/>
  <c r="C98" i="4"/>
  <c r="B99" i="4"/>
  <c r="C99" i="4"/>
  <c r="B100" i="4"/>
  <c r="C100" i="4"/>
  <c r="B101" i="4"/>
  <c r="C101" i="4"/>
  <c r="B102" i="4"/>
  <c r="C102" i="4"/>
  <c r="B103" i="4"/>
  <c r="C103" i="4"/>
  <c r="B104" i="4"/>
  <c r="C104" i="4"/>
  <c r="B105" i="4"/>
  <c r="C105" i="4"/>
  <c r="B106" i="4"/>
  <c r="C106" i="4"/>
  <c r="B107" i="4"/>
  <c r="C107" i="4"/>
  <c r="B108" i="4"/>
  <c r="C108" i="4"/>
  <c r="B109" i="4"/>
  <c r="C109" i="4"/>
  <c r="B110" i="4"/>
  <c r="C110" i="4"/>
  <c r="B111" i="4"/>
  <c r="C111" i="4"/>
  <c r="B112" i="4"/>
  <c r="C112" i="4"/>
  <c r="B113" i="4"/>
  <c r="C113" i="4"/>
  <c r="B114" i="4"/>
  <c r="C114" i="4"/>
  <c r="B115" i="4"/>
  <c r="C115" i="4"/>
  <c r="B116" i="4"/>
  <c r="C116" i="4"/>
  <c r="B117" i="4"/>
  <c r="C117" i="4"/>
  <c r="B118" i="4"/>
  <c r="C118" i="4"/>
  <c r="B119" i="4"/>
  <c r="C119" i="4"/>
  <c r="B120" i="4"/>
  <c r="C120" i="4"/>
  <c r="B121" i="4"/>
  <c r="C121" i="4"/>
  <c r="B122" i="4"/>
  <c r="C122" i="4"/>
  <c r="B123" i="4"/>
  <c r="C123" i="4"/>
  <c r="B124" i="4"/>
  <c r="C124" i="4"/>
  <c r="B125" i="4"/>
  <c r="C125" i="4"/>
  <c r="B126" i="4"/>
  <c r="C126" i="4"/>
  <c r="B127" i="4"/>
  <c r="C127" i="4"/>
  <c r="B128" i="4"/>
  <c r="C128" i="4"/>
  <c r="B129" i="4"/>
  <c r="C129" i="4"/>
  <c r="B130" i="4"/>
  <c r="C130" i="4"/>
  <c r="B131" i="4"/>
  <c r="C131" i="4"/>
  <c r="B132" i="4"/>
  <c r="C132" i="4"/>
  <c r="B133" i="4"/>
  <c r="C133" i="4"/>
  <c r="B134" i="4"/>
  <c r="C134" i="4"/>
  <c r="B135" i="4"/>
  <c r="C135" i="4"/>
  <c r="B136" i="4"/>
  <c r="C136" i="4"/>
  <c r="B137" i="4"/>
  <c r="C137" i="4"/>
  <c r="B138" i="4"/>
  <c r="C138" i="4"/>
  <c r="B139" i="4"/>
  <c r="C139" i="4"/>
  <c r="B140" i="4"/>
  <c r="C140" i="4"/>
  <c r="B141" i="4"/>
  <c r="C141" i="4"/>
  <c r="B142" i="4"/>
  <c r="C142" i="4"/>
  <c r="B143" i="4"/>
  <c r="C143" i="4"/>
  <c r="B144" i="4"/>
  <c r="C144" i="4"/>
  <c r="B145" i="4"/>
  <c r="C145" i="4"/>
  <c r="B146" i="4"/>
  <c r="C146" i="4"/>
  <c r="B147" i="4"/>
  <c r="C147" i="4"/>
  <c r="B148" i="4"/>
  <c r="C148" i="4"/>
  <c r="B149" i="4"/>
  <c r="C149" i="4"/>
  <c r="B150" i="4"/>
  <c r="C150" i="4"/>
  <c r="B151" i="4"/>
  <c r="C151" i="4"/>
  <c r="B152" i="4"/>
  <c r="C152" i="4"/>
  <c r="B153" i="4"/>
  <c r="C153" i="4"/>
  <c r="B154" i="4"/>
  <c r="C154" i="4"/>
  <c r="B155" i="4"/>
  <c r="C155" i="4"/>
  <c r="B156" i="4"/>
  <c r="C156" i="4"/>
  <c r="B157" i="4"/>
  <c r="C157" i="4"/>
  <c r="B158" i="4"/>
  <c r="C158" i="4"/>
  <c r="B159" i="4"/>
  <c r="C159" i="4"/>
  <c r="B160" i="4"/>
  <c r="C160" i="4"/>
  <c r="B161" i="4"/>
  <c r="C161" i="4"/>
  <c r="B162" i="4"/>
  <c r="C162" i="4"/>
  <c r="B163" i="4"/>
  <c r="C163" i="4"/>
  <c r="B164" i="4"/>
  <c r="C164" i="4"/>
  <c r="B165" i="4"/>
  <c r="C165" i="4"/>
  <c r="B166" i="4"/>
  <c r="C166" i="4"/>
  <c r="B167" i="4"/>
  <c r="C167" i="4"/>
  <c r="B168" i="4"/>
  <c r="C168" i="4"/>
  <c r="B169" i="4"/>
  <c r="C169" i="4"/>
  <c r="B170" i="4"/>
  <c r="C170" i="4"/>
  <c r="B171" i="4"/>
  <c r="C171" i="4"/>
  <c r="B172" i="4"/>
  <c r="C172" i="4"/>
  <c r="B173" i="4"/>
  <c r="C173" i="4"/>
  <c r="B174" i="4"/>
  <c r="C174" i="4"/>
  <c r="B175" i="4"/>
  <c r="C175" i="4"/>
  <c r="B176" i="4"/>
  <c r="C176" i="4"/>
  <c r="B177" i="4"/>
  <c r="C177" i="4"/>
  <c r="B178" i="4"/>
  <c r="C178" i="4"/>
  <c r="B179" i="4"/>
  <c r="C179" i="4"/>
  <c r="B180" i="4"/>
  <c r="C180" i="4"/>
  <c r="B181" i="4"/>
  <c r="C181" i="4"/>
  <c r="B182" i="4"/>
  <c r="C182" i="4"/>
  <c r="B183" i="4"/>
  <c r="C183" i="4"/>
  <c r="B184" i="4"/>
  <c r="C184" i="4"/>
  <c r="B185" i="4"/>
  <c r="C185" i="4"/>
  <c r="B186" i="4"/>
  <c r="C186" i="4"/>
  <c r="B187" i="4"/>
  <c r="C187" i="4"/>
  <c r="B188" i="4"/>
  <c r="C188" i="4"/>
  <c r="B189" i="4"/>
  <c r="C189" i="4"/>
  <c r="B190" i="4"/>
  <c r="C190" i="4"/>
  <c r="B191" i="4"/>
  <c r="C191" i="4"/>
  <c r="B192" i="4"/>
  <c r="C192" i="4"/>
  <c r="B193" i="4"/>
  <c r="C193" i="4"/>
  <c r="B194" i="4"/>
  <c r="C194" i="4"/>
  <c r="B195" i="4"/>
  <c r="C195" i="4"/>
  <c r="B196" i="4"/>
  <c r="C196" i="4"/>
  <c r="B197" i="4"/>
  <c r="C197" i="4"/>
  <c r="B198" i="4"/>
  <c r="C198" i="4"/>
  <c r="B199" i="4"/>
  <c r="C199" i="4"/>
  <c r="B200" i="4"/>
  <c r="C200" i="4"/>
  <c r="B201" i="4"/>
  <c r="C201" i="4"/>
  <c r="B202" i="4"/>
  <c r="C202" i="4"/>
  <c r="B203" i="4"/>
  <c r="C203" i="4"/>
  <c r="B204" i="4"/>
  <c r="C204" i="4"/>
  <c r="B205" i="4"/>
  <c r="C205" i="4"/>
  <c r="B206" i="4"/>
  <c r="C206" i="4"/>
  <c r="B207" i="4"/>
  <c r="C207" i="4"/>
  <c r="B208" i="4"/>
  <c r="C208" i="4"/>
  <c r="B209" i="4"/>
  <c r="C209" i="4"/>
  <c r="B210" i="4"/>
  <c r="C210" i="4"/>
  <c r="B211" i="4"/>
  <c r="C211" i="4"/>
  <c r="B212" i="4"/>
  <c r="C212" i="4"/>
  <c r="B213" i="4"/>
  <c r="C213" i="4"/>
  <c r="B214" i="4"/>
  <c r="C214" i="4"/>
  <c r="B215" i="4"/>
  <c r="C215" i="4"/>
  <c r="B216" i="4"/>
  <c r="C216" i="4"/>
  <c r="B217" i="4"/>
  <c r="C217" i="4"/>
  <c r="B218" i="4"/>
  <c r="C218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B227" i="4"/>
  <c r="C227" i="4"/>
  <c r="B228" i="4"/>
  <c r="C228" i="4"/>
  <c r="B229" i="4"/>
  <c r="C229" i="4"/>
  <c r="B230" i="4"/>
  <c r="C230" i="4"/>
  <c r="B231" i="4"/>
  <c r="C231" i="4"/>
  <c r="B232" i="4"/>
  <c r="C232" i="4"/>
  <c r="B233" i="4"/>
  <c r="C233" i="4"/>
  <c r="B234" i="4"/>
  <c r="C234" i="4"/>
  <c r="B235" i="4"/>
  <c r="C235" i="4"/>
  <c r="B236" i="4"/>
  <c r="C236" i="4"/>
  <c r="B237" i="4"/>
  <c r="C237" i="4"/>
  <c r="B238" i="4"/>
  <c r="C238" i="4"/>
  <c r="B239" i="4"/>
  <c r="C239" i="4"/>
  <c r="B240" i="4"/>
  <c r="C240" i="4"/>
  <c r="B241" i="4"/>
  <c r="C241" i="4"/>
  <c r="B242" i="4"/>
  <c r="C242" i="4"/>
  <c r="B243" i="4"/>
  <c r="C243" i="4"/>
  <c r="B244" i="4"/>
  <c r="C244" i="4"/>
  <c r="B245" i="4"/>
  <c r="C245" i="4"/>
  <c r="B246" i="4"/>
  <c r="C246" i="4"/>
  <c r="B247" i="4"/>
  <c r="C247" i="4"/>
  <c r="B248" i="4"/>
  <c r="C248" i="4"/>
  <c r="B249" i="4"/>
  <c r="C249" i="4"/>
  <c r="B250" i="4"/>
  <c r="C250" i="4"/>
  <c r="B251" i="4"/>
  <c r="C251" i="4"/>
  <c r="B252" i="4"/>
  <c r="C252" i="4"/>
  <c r="B253" i="4"/>
  <c r="C253" i="4"/>
  <c r="B254" i="4"/>
  <c r="C254" i="4"/>
  <c r="B255" i="4"/>
  <c r="C255" i="4"/>
  <c r="B256" i="4"/>
  <c r="C256" i="4"/>
  <c r="B257" i="4"/>
  <c r="C257" i="4"/>
  <c r="B258" i="4"/>
  <c r="C258" i="4"/>
  <c r="B259" i="4"/>
  <c r="C259" i="4"/>
  <c r="B260" i="4"/>
  <c r="C260" i="4"/>
  <c r="B261" i="4"/>
  <c r="C261" i="4"/>
  <c r="B262" i="4"/>
  <c r="C262" i="4"/>
  <c r="B263" i="4"/>
  <c r="C263" i="4"/>
  <c r="B264" i="4"/>
  <c r="C264" i="4"/>
  <c r="B265" i="4"/>
  <c r="C265" i="4"/>
  <c r="B266" i="4"/>
  <c r="C266" i="4"/>
  <c r="B267" i="4"/>
  <c r="C267" i="4"/>
  <c r="B268" i="4"/>
  <c r="C268" i="4"/>
  <c r="B269" i="4"/>
  <c r="C269" i="4"/>
  <c r="B270" i="4"/>
  <c r="C270" i="4"/>
  <c r="B271" i="4"/>
  <c r="C271" i="4"/>
  <c r="B272" i="4"/>
  <c r="C272" i="4"/>
  <c r="B273" i="4"/>
  <c r="C273" i="4"/>
  <c r="B274" i="4"/>
  <c r="C274" i="4"/>
  <c r="B275" i="4"/>
  <c r="C275" i="4"/>
  <c r="B276" i="4"/>
  <c r="C276" i="4"/>
  <c r="B277" i="4"/>
  <c r="C277" i="4"/>
  <c r="B278" i="4"/>
  <c r="C278" i="4"/>
  <c r="B279" i="4"/>
  <c r="C279" i="4"/>
  <c r="B280" i="4"/>
  <c r="C280" i="4"/>
  <c r="B281" i="4"/>
  <c r="C281" i="4"/>
  <c r="B282" i="4"/>
  <c r="C282" i="4"/>
  <c r="B283" i="4"/>
  <c r="C283" i="4"/>
  <c r="B284" i="4"/>
  <c r="C284" i="4"/>
  <c r="B285" i="4"/>
  <c r="C285" i="4"/>
  <c r="B286" i="4"/>
  <c r="C286" i="4"/>
  <c r="B287" i="4"/>
  <c r="C287" i="4"/>
  <c r="B288" i="4"/>
  <c r="C288" i="4"/>
  <c r="B289" i="4"/>
  <c r="C289" i="4"/>
  <c r="B290" i="4"/>
  <c r="C290" i="4"/>
  <c r="B291" i="4"/>
  <c r="C291" i="4"/>
  <c r="B292" i="4"/>
  <c r="C292" i="4"/>
  <c r="B293" i="4"/>
  <c r="C293" i="4"/>
  <c r="B294" i="4"/>
  <c r="C294" i="4"/>
  <c r="B295" i="4"/>
  <c r="C295" i="4"/>
  <c r="B296" i="4"/>
  <c r="C296" i="4"/>
  <c r="B297" i="4"/>
  <c r="C297" i="4"/>
  <c r="B298" i="4"/>
  <c r="C298" i="4"/>
  <c r="B299" i="4"/>
  <c r="C299" i="4"/>
  <c r="B300" i="4"/>
  <c r="C300" i="4"/>
  <c r="B301" i="4"/>
  <c r="C301" i="4"/>
  <c r="B302" i="4"/>
  <c r="C302" i="4"/>
  <c r="B303" i="4"/>
  <c r="C303" i="4"/>
  <c r="B304" i="4"/>
  <c r="C304" i="4"/>
  <c r="C3" i="4"/>
  <c r="B3" i="4"/>
  <c r="BS3959" i="3" l="1"/>
  <c r="BQ3959" i="3"/>
  <c r="BG3959" i="3"/>
  <c r="BI3959" i="3"/>
  <c r="BK3959" i="3"/>
  <c r="BM3959" i="3"/>
  <c r="BO3959" i="3"/>
  <c r="K4" i="7"/>
  <c r="L4" i="7"/>
  <c r="M4" i="7"/>
  <c r="N4" i="7"/>
  <c r="O4" i="7"/>
  <c r="K5" i="7"/>
  <c r="L5" i="7"/>
  <c r="M5" i="7"/>
  <c r="N5" i="7"/>
  <c r="O5" i="7"/>
  <c r="K6" i="7"/>
  <c r="L6" i="7"/>
  <c r="M6" i="7"/>
  <c r="N6" i="7"/>
  <c r="O6" i="7"/>
  <c r="K7" i="7"/>
  <c r="L7" i="7"/>
  <c r="M7" i="7"/>
  <c r="N7" i="7"/>
  <c r="O7" i="7"/>
  <c r="K8" i="7"/>
  <c r="L8" i="7"/>
  <c r="M8" i="7"/>
  <c r="N8" i="7"/>
  <c r="O8" i="7"/>
  <c r="K9" i="7"/>
  <c r="L9" i="7"/>
  <c r="M9" i="7"/>
  <c r="N9" i="7"/>
  <c r="O9" i="7"/>
  <c r="K10" i="7"/>
  <c r="L10" i="7"/>
  <c r="M10" i="7"/>
  <c r="N10" i="7"/>
  <c r="O10" i="7"/>
  <c r="K11" i="7"/>
  <c r="L11" i="7"/>
  <c r="M11" i="7"/>
  <c r="N11" i="7"/>
  <c r="O11" i="7"/>
  <c r="K12" i="7"/>
  <c r="L12" i="7"/>
  <c r="M12" i="7"/>
  <c r="N12" i="7"/>
  <c r="O12" i="7"/>
  <c r="K13" i="7"/>
  <c r="L13" i="7"/>
  <c r="M13" i="7"/>
  <c r="N13" i="7"/>
  <c r="O13" i="7"/>
  <c r="K14" i="7"/>
  <c r="L14" i="7"/>
  <c r="M14" i="7"/>
  <c r="N14" i="7"/>
  <c r="O14" i="7"/>
  <c r="K15" i="7"/>
  <c r="L15" i="7"/>
  <c r="M15" i="7"/>
  <c r="N15" i="7"/>
  <c r="O15" i="7"/>
  <c r="K16" i="7"/>
  <c r="L16" i="7"/>
  <c r="M16" i="7"/>
  <c r="N16" i="7"/>
  <c r="O16" i="7"/>
  <c r="K17" i="7"/>
  <c r="L17" i="7"/>
  <c r="M17" i="7"/>
  <c r="N17" i="7"/>
  <c r="O17" i="7"/>
  <c r="K18" i="7"/>
  <c r="L18" i="7"/>
  <c r="M18" i="7"/>
  <c r="N18" i="7"/>
  <c r="O18" i="7"/>
  <c r="K19" i="7"/>
  <c r="L19" i="7"/>
  <c r="M19" i="7"/>
  <c r="N19" i="7"/>
  <c r="O19" i="7"/>
  <c r="K20" i="7"/>
  <c r="L20" i="7"/>
  <c r="M20" i="7"/>
  <c r="N20" i="7"/>
  <c r="O20" i="7"/>
  <c r="K21" i="7"/>
  <c r="L21" i="7"/>
  <c r="M21" i="7"/>
  <c r="N21" i="7"/>
  <c r="O21" i="7"/>
  <c r="K22" i="7"/>
  <c r="L22" i="7"/>
  <c r="M22" i="7"/>
  <c r="N22" i="7"/>
  <c r="O22" i="7"/>
  <c r="K23" i="7"/>
  <c r="L23" i="7"/>
  <c r="M23" i="7"/>
  <c r="N23" i="7"/>
  <c r="O23" i="7"/>
  <c r="K24" i="7"/>
  <c r="L24" i="7"/>
  <c r="M24" i="7"/>
  <c r="N24" i="7"/>
  <c r="O24" i="7"/>
  <c r="K25" i="7"/>
  <c r="L25" i="7"/>
  <c r="M25" i="7"/>
  <c r="N25" i="7"/>
  <c r="O25" i="7"/>
  <c r="K26" i="7"/>
  <c r="L26" i="7"/>
  <c r="M26" i="7"/>
  <c r="N26" i="7"/>
  <c r="O26" i="7"/>
  <c r="K27" i="7"/>
  <c r="L27" i="7"/>
  <c r="M27" i="7"/>
  <c r="N27" i="7"/>
  <c r="O27" i="7"/>
  <c r="K28" i="7"/>
  <c r="L28" i="7"/>
  <c r="M28" i="7"/>
  <c r="N28" i="7"/>
  <c r="O28" i="7"/>
  <c r="K29" i="7"/>
  <c r="L29" i="7"/>
  <c r="M29" i="7"/>
  <c r="N29" i="7"/>
  <c r="O29" i="7"/>
  <c r="K30" i="7"/>
  <c r="L30" i="7"/>
  <c r="M30" i="7"/>
  <c r="N30" i="7"/>
  <c r="O30" i="7"/>
  <c r="K31" i="7"/>
  <c r="L31" i="7"/>
  <c r="M31" i="7"/>
  <c r="N31" i="7"/>
  <c r="O31" i="7"/>
  <c r="K32" i="7"/>
  <c r="L32" i="7"/>
  <c r="M32" i="7"/>
  <c r="N32" i="7"/>
  <c r="O32" i="7"/>
  <c r="K33" i="7"/>
  <c r="L33" i="7"/>
  <c r="M33" i="7"/>
  <c r="N33" i="7"/>
  <c r="O33" i="7"/>
  <c r="K34" i="7"/>
  <c r="L34" i="7"/>
  <c r="M34" i="7"/>
  <c r="N34" i="7"/>
  <c r="O34" i="7"/>
  <c r="K35" i="7"/>
  <c r="L35" i="7"/>
  <c r="M35" i="7"/>
  <c r="N35" i="7"/>
  <c r="O35" i="7"/>
  <c r="K36" i="7"/>
  <c r="L36" i="7"/>
  <c r="M36" i="7"/>
  <c r="N36" i="7"/>
  <c r="O36" i="7"/>
  <c r="K37" i="7"/>
  <c r="L37" i="7"/>
  <c r="M37" i="7"/>
  <c r="N37" i="7"/>
  <c r="O37" i="7"/>
  <c r="K38" i="7"/>
  <c r="L38" i="7"/>
  <c r="M38" i="7"/>
  <c r="N38" i="7"/>
  <c r="O38" i="7"/>
  <c r="K39" i="7"/>
  <c r="L39" i="7"/>
  <c r="M39" i="7"/>
  <c r="N39" i="7"/>
  <c r="O39" i="7"/>
  <c r="K40" i="7"/>
  <c r="L40" i="7"/>
  <c r="M40" i="7"/>
  <c r="N40" i="7"/>
  <c r="O40" i="7"/>
  <c r="K41" i="7"/>
  <c r="L41" i="7"/>
  <c r="M41" i="7"/>
  <c r="N41" i="7"/>
  <c r="O41" i="7"/>
  <c r="K42" i="7"/>
  <c r="L42" i="7"/>
  <c r="M42" i="7"/>
  <c r="N42" i="7"/>
  <c r="O42" i="7"/>
  <c r="K43" i="7"/>
  <c r="L43" i="7"/>
  <c r="M43" i="7"/>
  <c r="N43" i="7"/>
  <c r="O43" i="7"/>
  <c r="K44" i="7"/>
  <c r="L44" i="7"/>
  <c r="M44" i="7"/>
  <c r="N44" i="7"/>
  <c r="O44" i="7"/>
  <c r="K45" i="7"/>
  <c r="L45" i="7"/>
  <c r="M45" i="7"/>
  <c r="N45" i="7"/>
  <c r="O45" i="7"/>
  <c r="K46" i="7"/>
  <c r="L46" i="7"/>
  <c r="M46" i="7"/>
  <c r="N46" i="7"/>
  <c r="O46" i="7"/>
  <c r="K47" i="7"/>
  <c r="L47" i="7"/>
  <c r="M47" i="7"/>
  <c r="N47" i="7"/>
  <c r="O47" i="7"/>
  <c r="K48" i="7"/>
  <c r="L48" i="7"/>
  <c r="M48" i="7"/>
  <c r="N48" i="7"/>
  <c r="O48" i="7"/>
  <c r="K49" i="7"/>
  <c r="L49" i="7"/>
  <c r="M49" i="7"/>
  <c r="N49" i="7"/>
  <c r="O49" i="7"/>
  <c r="K50" i="7"/>
  <c r="L50" i="7"/>
  <c r="M50" i="7"/>
  <c r="N50" i="7"/>
  <c r="O50" i="7"/>
  <c r="K51" i="7"/>
  <c r="L51" i="7"/>
  <c r="M51" i="7"/>
  <c r="N51" i="7"/>
  <c r="O51" i="7"/>
  <c r="K52" i="7"/>
  <c r="L52" i="7"/>
  <c r="M52" i="7"/>
  <c r="N52" i="7"/>
  <c r="O52" i="7"/>
  <c r="K53" i="7"/>
  <c r="L53" i="7"/>
  <c r="M53" i="7"/>
  <c r="N53" i="7"/>
  <c r="O53" i="7"/>
  <c r="K54" i="7"/>
  <c r="L54" i="7"/>
  <c r="M54" i="7"/>
  <c r="N54" i="7"/>
  <c r="O54" i="7"/>
  <c r="K55" i="7"/>
  <c r="L55" i="7"/>
  <c r="M55" i="7"/>
  <c r="N55" i="7"/>
  <c r="O55" i="7"/>
  <c r="K56" i="7"/>
  <c r="L56" i="7"/>
  <c r="M56" i="7"/>
  <c r="N56" i="7"/>
  <c r="O56" i="7"/>
  <c r="K57" i="7"/>
  <c r="L57" i="7"/>
  <c r="M57" i="7"/>
  <c r="N57" i="7"/>
  <c r="O57" i="7"/>
  <c r="K58" i="7"/>
  <c r="L58" i="7"/>
  <c r="M58" i="7"/>
  <c r="N58" i="7"/>
  <c r="O58" i="7"/>
  <c r="K59" i="7"/>
  <c r="L59" i="7"/>
  <c r="M59" i="7"/>
  <c r="N59" i="7"/>
  <c r="O59" i="7"/>
  <c r="K60" i="7"/>
  <c r="L60" i="7"/>
  <c r="M60" i="7"/>
  <c r="N60" i="7"/>
  <c r="O60" i="7"/>
  <c r="K61" i="7"/>
  <c r="L61" i="7"/>
  <c r="M61" i="7"/>
  <c r="N61" i="7"/>
  <c r="O61" i="7"/>
  <c r="K62" i="7"/>
  <c r="L62" i="7"/>
  <c r="M62" i="7"/>
  <c r="N62" i="7"/>
  <c r="O62" i="7"/>
  <c r="K63" i="7"/>
  <c r="L63" i="7"/>
  <c r="M63" i="7"/>
  <c r="N63" i="7"/>
  <c r="O63" i="7"/>
  <c r="K64" i="7"/>
  <c r="L64" i="7"/>
  <c r="M64" i="7"/>
  <c r="N64" i="7"/>
  <c r="O64" i="7"/>
  <c r="K65" i="7"/>
  <c r="L65" i="7"/>
  <c r="M65" i="7"/>
  <c r="N65" i="7"/>
  <c r="O65" i="7"/>
  <c r="K66" i="7"/>
  <c r="L66" i="7"/>
  <c r="M66" i="7"/>
  <c r="N66" i="7"/>
  <c r="O66" i="7"/>
  <c r="K67" i="7"/>
  <c r="L67" i="7"/>
  <c r="M67" i="7"/>
  <c r="N67" i="7"/>
  <c r="O67" i="7"/>
  <c r="K68" i="7"/>
  <c r="L68" i="7"/>
  <c r="M68" i="7"/>
  <c r="N68" i="7"/>
  <c r="O68" i="7"/>
  <c r="K69" i="7"/>
  <c r="L69" i="7"/>
  <c r="M69" i="7"/>
  <c r="N69" i="7"/>
  <c r="O69" i="7"/>
  <c r="K70" i="7"/>
  <c r="L70" i="7"/>
  <c r="M70" i="7"/>
  <c r="N70" i="7"/>
  <c r="O70" i="7"/>
  <c r="K71" i="7"/>
  <c r="L71" i="7"/>
  <c r="M71" i="7"/>
  <c r="N71" i="7"/>
  <c r="O71" i="7"/>
  <c r="K72" i="7"/>
  <c r="L72" i="7"/>
  <c r="M72" i="7"/>
  <c r="N72" i="7"/>
  <c r="O72" i="7"/>
  <c r="K73" i="7"/>
  <c r="L73" i="7"/>
  <c r="M73" i="7"/>
  <c r="N73" i="7"/>
  <c r="O73" i="7"/>
  <c r="K74" i="7"/>
  <c r="L74" i="7"/>
  <c r="M74" i="7"/>
  <c r="N74" i="7"/>
  <c r="O74" i="7"/>
  <c r="K75" i="7"/>
  <c r="L75" i="7"/>
  <c r="M75" i="7"/>
  <c r="N75" i="7"/>
  <c r="O75" i="7"/>
  <c r="K76" i="7"/>
  <c r="L76" i="7"/>
  <c r="M76" i="7"/>
  <c r="N76" i="7"/>
  <c r="O76" i="7"/>
  <c r="K77" i="7"/>
  <c r="L77" i="7"/>
  <c r="M77" i="7"/>
  <c r="N77" i="7"/>
  <c r="O77" i="7"/>
  <c r="K78" i="7"/>
  <c r="L78" i="7"/>
  <c r="M78" i="7"/>
  <c r="N78" i="7"/>
  <c r="O78" i="7"/>
  <c r="K79" i="7"/>
  <c r="L79" i="7"/>
  <c r="M79" i="7"/>
  <c r="N79" i="7"/>
  <c r="O79" i="7"/>
  <c r="K80" i="7"/>
  <c r="L80" i="7"/>
  <c r="M80" i="7"/>
  <c r="N80" i="7"/>
  <c r="O80" i="7"/>
  <c r="K81" i="7"/>
  <c r="L81" i="7"/>
  <c r="M81" i="7"/>
  <c r="N81" i="7"/>
  <c r="O81" i="7"/>
  <c r="K82" i="7"/>
  <c r="L82" i="7"/>
  <c r="M82" i="7"/>
  <c r="N82" i="7"/>
  <c r="O82" i="7"/>
  <c r="K83" i="7"/>
  <c r="L83" i="7"/>
  <c r="M83" i="7"/>
  <c r="N83" i="7"/>
  <c r="O83" i="7"/>
  <c r="K84" i="7"/>
  <c r="L84" i="7"/>
  <c r="M84" i="7"/>
  <c r="N84" i="7"/>
  <c r="O84" i="7"/>
  <c r="K85" i="7"/>
  <c r="L85" i="7"/>
  <c r="M85" i="7"/>
  <c r="N85" i="7"/>
  <c r="O85" i="7"/>
  <c r="K86" i="7"/>
  <c r="L86" i="7"/>
  <c r="M86" i="7"/>
  <c r="N86" i="7"/>
  <c r="O86" i="7"/>
  <c r="K87" i="7"/>
  <c r="L87" i="7"/>
  <c r="M87" i="7"/>
  <c r="N87" i="7"/>
  <c r="O87" i="7"/>
  <c r="K88" i="7"/>
  <c r="L88" i="7"/>
  <c r="M88" i="7"/>
  <c r="N88" i="7"/>
  <c r="O88" i="7"/>
  <c r="K89" i="7"/>
  <c r="L89" i="7"/>
  <c r="M89" i="7"/>
  <c r="N89" i="7"/>
  <c r="O89" i="7"/>
  <c r="K90" i="7"/>
  <c r="L90" i="7"/>
  <c r="M90" i="7"/>
  <c r="N90" i="7"/>
  <c r="O90" i="7"/>
  <c r="K91" i="7"/>
  <c r="L91" i="7"/>
  <c r="M91" i="7"/>
  <c r="N91" i="7"/>
  <c r="O91" i="7"/>
  <c r="K92" i="7"/>
  <c r="L92" i="7"/>
  <c r="M92" i="7"/>
  <c r="N92" i="7"/>
  <c r="O92" i="7"/>
  <c r="K93" i="7"/>
  <c r="L93" i="7"/>
  <c r="M93" i="7"/>
  <c r="N93" i="7"/>
  <c r="O93" i="7"/>
  <c r="K94" i="7"/>
  <c r="L94" i="7"/>
  <c r="M94" i="7"/>
  <c r="N94" i="7"/>
  <c r="O94" i="7"/>
  <c r="K95" i="7"/>
  <c r="L95" i="7"/>
  <c r="M95" i="7"/>
  <c r="N95" i="7"/>
  <c r="O95" i="7"/>
  <c r="K96" i="7"/>
  <c r="L96" i="7"/>
  <c r="M96" i="7"/>
  <c r="N96" i="7"/>
  <c r="O96" i="7"/>
  <c r="K97" i="7"/>
  <c r="L97" i="7"/>
  <c r="M97" i="7"/>
  <c r="N97" i="7"/>
  <c r="O97" i="7"/>
  <c r="K98" i="7"/>
  <c r="L98" i="7"/>
  <c r="M98" i="7"/>
  <c r="N98" i="7"/>
  <c r="O98" i="7"/>
  <c r="K99" i="7"/>
  <c r="L99" i="7"/>
  <c r="M99" i="7"/>
  <c r="N99" i="7"/>
  <c r="O99" i="7"/>
  <c r="K100" i="7"/>
  <c r="L100" i="7"/>
  <c r="M100" i="7"/>
  <c r="N100" i="7"/>
  <c r="O100" i="7"/>
  <c r="K101" i="7"/>
  <c r="L101" i="7"/>
  <c r="M101" i="7"/>
  <c r="N101" i="7"/>
  <c r="O101" i="7"/>
  <c r="K102" i="7"/>
  <c r="L102" i="7"/>
  <c r="M102" i="7"/>
  <c r="N102" i="7"/>
  <c r="O102" i="7"/>
  <c r="K103" i="7"/>
  <c r="L103" i="7"/>
  <c r="M103" i="7"/>
  <c r="N103" i="7"/>
  <c r="O103" i="7"/>
  <c r="K104" i="7"/>
  <c r="L104" i="7"/>
  <c r="M104" i="7"/>
  <c r="N104" i="7"/>
  <c r="O104" i="7"/>
  <c r="K105" i="7"/>
  <c r="L105" i="7"/>
  <c r="M105" i="7"/>
  <c r="N105" i="7"/>
  <c r="O105" i="7"/>
  <c r="K106" i="7"/>
  <c r="L106" i="7"/>
  <c r="M106" i="7"/>
  <c r="N106" i="7"/>
  <c r="O106" i="7"/>
  <c r="K107" i="7"/>
  <c r="L107" i="7"/>
  <c r="M107" i="7"/>
  <c r="N107" i="7"/>
  <c r="O107" i="7"/>
  <c r="K108" i="7"/>
  <c r="L108" i="7"/>
  <c r="M108" i="7"/>
  <c r="N108" i="7"/>
  <c r="O108" i="7"/>
  <c r="K109" i="7"/>
  <c r="L109" i="7"/>
  <c r="M109" i="7"/>
  <c r="N109" i="7"/>
  <c r="O109" i="7"/>
  <c r="K110" i="7"/>
  <c r="L110" i="7"/>
  <c r="M110" i="7"/>
  <c r="N110" i="7"/>
  <c r="O110" i="7"/>
  <c r="K111" i="7"/>
  <c r="L111" i="7"/>
  <c r="M111" i="7"/>
  <c r="N111" i="7"/>
  <c r="O111" i="7"/>
  <c r="K112" i="7"/>
  <c r="L112" i="7"/>
  <c r="M112" i="7"/>
  <c r="N112" i="7"/>
  <c r="O112" i="7"/>
  <c r="K113" i="7"/>
  <c r="L113" i="7"/>
  <c r="M113" i="7"/>
  <c r="N113" i="7"/>
  <c r="O113" i="7"/>
  <c r="K114" i="7"/>
  <c r="L114" i="7"/>
  <c r="M114" i="7"/>
  <c r="N114" i="7"/>
  <c r="O114" i="7"/>
  <c r="K115" i="7"/>
  <c r="L115" i="7"/>
  <c r="M115" i="7"/>
  <c r="N115" i="7"/>
  <c r="O115" i="7"/>
  <c r="K116" i="7"/>
  <c r="L116" i="7"/>
  <c r="M116" i="7"/>
  <c r="N116" i="7"/>
  <c r="O116" i="7"/>
  <c r="K117" i="7"/>
  <c r="L117" i="7"/>
  <c r="M117" i="7"/>
  <c r="N117" i="7"/>
  <c r="O117" i="7"/>
  <c r="K118" i="7"/>
  <c r="L118" i="7"/>
  <c r="M118" i="7"/>
  <c r="N118" i="7"/>
  <c r="O118" i="7"/>
  <c r="K119" i="7"/>
  <c r="L119" i="7"/>
  <c r="M119" i="7"/>
  <c r="N119" i="7"/>
  <c r="O119" i="7"/>
  <c r="K120" i="7"/>
  <c r="L120" i="7"/>
  <c r="M120" i="7"/>
  <c r="N120" i="7"/>
  <c r="O120" i="7"/>
  <c r="K121" i="7"/>
  <c r="L121" i="7"/>
  <c r="M121" i="7"/>
  <c r="N121" i="7"/>
  <c r="O121" i="7"/>
  <c r="K122" i="7"/>
  <c r="L122" i="7"/>
  <c r="M122" i="7"/>
  <c r="N122" i="7"/>
  <c r="O122" i="7"/>
  <c r="K123" i="7"/>
  <c r="L123" i="7"/>
  <c r="M123" i="7"/>
  <c r="N123" i="7"/>
  <c r="O123" i="7"/>
  <c r="K124" i="7"/>
  <c r="L124" i="7"/>
  <c r="M124" i="7"/>
  <c r="N124" i="7"/>
  <c r="O124" i="7"/>
  <c r="K125" i="7"/>
  <c r="L125" i="7"/>
  <c r="M125" i="7"/>
  <c r="N125" i="7"/>
  <c r="O125" i="7"/>
  <c r="K126" i="7"/>
  <c r="L126" i="7"/>
  <c r="M126" i="7"/>
  <c r="N126" i="7"/>
  <c r="O126" i="7"/>
  <c r="K127" i="7"/>
  <c r="L127" i="7"/>
  <c r="M127" i="7"/>
  <c r="N127" i="7"/>
  <c r="O127" i="7"/>
  <c r="K128" i="7"/>
  <c r="L128" i="7"/>
  <c r="M128" i="7"/>
  <c r="N128" i="7"/>
  <c r="O128" i="7"/>
  <c r="K129" i="7"/>
  <c r="L129" i="7"/>
  <c r="M129" i="7"/>
  <c r="N129" i="7"/>
  <c r="O129" i="7"/>
  <c r="K130" i="7"/>
  <c r="L130" i="7"/>
  <c r="M130" i="7"/>
  <c r="N130" i="7"/>
  <c r="O130" i="7"/>
  <c r="K131" i="7"/>
  <c r="L131" i="7"/>
  <c r="M131" i="7"/>
  <c r="N131" i="7"/>
  <c r="O131" i="7"/>
  <c r="K132" i="7"/>
  <c r="L132" i="7"/>
  <c r="M132" i="7"/>
  <c r="N132" i="7"/>
  <c r="O132" i="7"/>
  <c r="K133" i="7"/>
  <c r="L133" i="7"/>
  <c r="M133" i="7"/>
  <c r="N133" i="7"/>
  <c r="O133" i="7"/>
  <c r="K134" i="7"/>
  <c r="L134" i="7"/>
  <c r="M134" i="7"/>
  <c r="N134" i="7"/>
  <c r="O134" i="7"/>
  <c r="K135" i="7"/>
  <c r="L135" i="7"/>
  <c r="M135" i="7"/>
  <c r="N135" i="7"/>
  <c r="O135" i="7"/>
  <c r="K136" i="7"/>
  <c r="L136" i="7"/>
  <c r="M136" i="7"/>
  <c r="N136" i="7"/>
  <c r="O136" i="7"/>
  <c r="K137" i="7"/>
  <c r="L137" i="7"/>
  <c r="M137" i="7"/>
  <c r="N137" i="7"/>
  <c r="O137" i="7"/>
  <c r="K138" i="7"/>
  <c r="L138" i="7"/>
  <c r="M138" i="7"/>
  <c r="N138" i="7"/>
  <c r="O138" i="7"/>
  <c r="K139" i="7"/>
  <c r="L139" i="7"/>
  <c r="M139" i="7"/>
  <c r="N139" i="7"/>
  <c r="O139" i="7"/>
  <c r="K140" i="7"/>
  <c r="L140" i="7"/>
  <c r="M140" i="7"/>
  <c r="N140" i="7"/>
  <c r="O140" i="7"/>
  <c r="K141" i="7"/>
  <c r="L141" i="7"/>
  <c r="M141" i="7"/>
  <c r="N141" i="7"/>
  <c r="O141" i="7"/>
  <c r="K142" i="7"/>
  <c r="L142" i="7"/>
  <c r="M142" i="7"/>
  <c r="N142" i="7"/>
  <c r="O142" i="7"/>
  <c r="K143" i="7"/>
  <c r="L143" i="7"/>
  <c r="M143" i="7"/>
  <c r="N143" i="7"/>
  <c r="O143" i="7"/>
  <c r="K144" i="7"/>
  <c r="L144" i="7"/>
  <c r="M144" i="7"/>
  <c r="N144" i="7"/>
  <c r="O144" i="7"/>
  <c r="K145" i="7"/>
  <c r="L145" i="7"/>
  <c r="M145" i="7"/>
  <c r="N145" i="7"/>
  <c r="O145" i="7"/>
  <c r="K146" i="7"/>
  <c r="L146" i="7"/>
  <c r="M146" i="7"/>
  <c r="N146" i="7"/>
  <c r="O146" i="7"/>
  <c r="K147" i="7"/>
  <c r="L147" i="7"/>
  <c r="M147" i="7"/>
  <c r="N147" i="7"/>
  <c r="O147" i="7"/>
  <c r="K148" i="7"/>
  <c r="L148" i="7"/>
  <c r="M148" i="7"/>
  <c r="N148" i="7"/>
  <c r="O148" i="7"/>
  <c r="K149" i="7"/>
  <c r="L149" i="7"/>
  <c r="M149" i="7"/>
  <c r="N149" i="7"/>
  <c r="O149" i="7"/>
  <c r="K150" i="7"/>
  <c r="L150" i="7"/>
  <c r="M150" i="7"/>
  <c r="N150" i="7"/>
  <c r="O150" i="7"/>
  <c r="K151" i="7"/>
  <c r="L151" i="7"/>
  <c r="M151" i="7"/>
  <c r="N151" i="7"/>
  <c r="O151" i="7"/>
  <c r="K152" i="7"/>
  <c r="L152" i="7"/>
  <c r="M152" i="7"/>
  <c r="N152" i="7"/>
  <c r="O152" i="7"/>
  <c r="K153" i="7"/>
  <c r="L153" i="7"/>
  <c r="M153" i="7"/>
  <c r="N153" i="7"/>
  <c r="O153" i="7"/>
  <c r="K154" i="7"/>
  <c r="L154" i="7"/>
  <c r="M154" i="7"/>
  <c r="N154" i="7"/>
  <c r="O154" i="7"/>
  <c r="K155" i="7"/>
  <c r="L155" i="7"/>
  <c r="M155" i="7"/>
  <c r="N155" i="7"/>
  <c r="O155" i="7"/>
  <c r="K156" i="7"/>
  <c r="L156" i="7"/>
  <c r="M156" i="7"/>
  <c r="N156" i="7"/>
  <c r="O156" i="7"/>
  <c r="K157" i="7"/>
  <c r="L157" i="7"/>
  <c r="M157" i="7"/>
  <c r="N157" i="7"/>
  <c r="O157" i="7"/>
  <c r="K158" i="7"/>
  <c r="L158" i="7"/>
  <c r="M158" i="7"/>
  <c r="N158" i="7"/>
  <c r="O158" i="7"/>
  <c r="K159" i="7"/>
  <c r="L159" i="7"/>
  <c r="M159" i="7"/>
  <c r="N159" i="7"/>
  <c r="O159" i="7"/>
  <c r="K160" i="7"/>
  <c r="L160" i="7"/>
  <c r="M160" i="7"/>
  <c r="N160" i="7"/>
  <c r="O160" i="7"/>
  <c r="K161" i="7"/>
  <c r="L161" i="7"/>
  <c r="M161" i="7"/>
  <c r="N161" i="7"/>
  <c r="O161" i="7"/>
  <c r="K162" i="7"/>
  <c r="L162" i="7"/>
  <c r="M162" i="7"/>
  <c r="N162" i="7"/>
  <c r="O162" i="7"/>
  <c r="K163" i="7"/>
  <c r="L163" i="7"/>
  <c r="M163" i="7"/>
  <c r="N163" i="7"/>
  <c r="O163" i="7"/>
  <c r="K164" i="7"/>
  <c r="L164" i="7"/>
  <c r="M164" i="7"/>
  <c r="N164" i="7"/>
  <c r="O164" i="7"/>
  <c r="K165" i="7"/>
  <c r="L165" i="7"/>
  <c r="M165" i="7"/>
  <c r="N165" i="7"/>
  <c r="O165" i="7"/>
  <c r="K166" i="7"/>
  <c r="L166" i="7"/>
  <c r="M166" i="7"/>
  <c r="N166" i="7"/>
  <c r="O166" i="7"/>
  <c r="K167" i="7"/>
  <c r="L167" i="7"/>
  <c r="M167" i="7"/>
  <c r="N167" i="7"/>
  <c r="O167" i="7"/>
  <c r="K168" i="7"/>
  <c r="L168" i="7"/>
  <c r="M168" i="7"/>
  <c r="N168" i="7"/>
  <c r="O168" i="7"/>
  <c r="K169" i="7"/>
  <c r="L169" i="7"/>
  <c r="M169" i="7"/>
  <c r="N169" i="7"/>
  <c r="O169" i="7"/>
  <c r="K170" i="7"/>
  <c r="L170" i="7"/>
  <c r="M170" i="7"/>
  <c r="N170" i="7"/>
  <c r="O170" i="7"/>
  <c r="K171" i="7"/>
  <c r="L171" i="7"/>
  <c r="M171" i="7"/>
  <c r="N171" i="7"/>
  <c r="O171" i="7"/>
  <c r="K2" i="7"/>
  <c r="L2" i="7"/>
  <c r="M2" i="7"/>
  <c r="N2" i="7"/>
  <c r="O2" i="7"/>
  <c r="G3" i="7"/>
  <c r="H3" i="7"/>
  <c r="K3" i="7"/>
  <c r="L3" i="7"/>
  <c r="M3" i="7"/>
  <c r="N3" i="7"/>
  <c r="O3" i="7"/>
  <c r="R3" i="7"/>
  <c r="S3" i="7"/>
  <c r="T3" i="7"/>
  <c r="U3" i="7"/>
  <c r="V3" i="7"/>
  <c r="G4" i="7"/>
  <c r="H4" i="7"/>
  <c r="X4" i="7"/>
  <c r="R4" i="7"/>
  <c r="S4" i="7"/>
  <c r="T4" i="7"/>
  <c r="U4" i="7"/>
  <c r="V4" i="7"/>
  <c r="G5" i="7"/>
  <c r="H5" i="7"/>
  <c r="R5" i="7"/>
  <c r="S5" i="7"/>
  <c r="T5" i="7"/>
  <c r="U5" i="7"/>
  <c r="V5" i="7"/>
  <c r="G6" i="7"/>
  <c r="H6" i="7"/>
  <c r="R6" i="7"/>
  <c r="S6" i="7"/>
  <c r="T6" i="7"/>
  <c r="U6" i="7"/>
  <c r="V6" i="7"/>
  <c r="G7" i="7"/>
  <c r="H7" i="7"/>
  <c r="R7" i="7"/>
  <c r="S7" i="7"/>
  <c r="T7" i="7"/>
  <c r="U7" i="7"/>
  <c r="V7" i="7"/>
  <c r="G8" i="7"/>
  <c r="H8" i="7"/>
  <c r="R8" i="7"/>
  <c r="S8" i="7"/>
  <c r="T8" i="7"/>
  <c r="U8" i="7"/>
  <c r="V8" i="7"/>
  <c r="G9" i="7"/>
  <c r="H9" i="7"/>
  <c r="X9" i="7"/>
  <c r="R9" i="7"/>
  <c r="S9" i="7"/>
  <c r="T9" i="7"/>
  <c r="U9" i="7"/>
  <c r="V9" i="7"/>
  <c r="G10" i="7"/>
  <c r="H10" i="7"/>
  <c r="X10" i="7"/>
  <c r="R10" i="7"/>
  <c r="S10" i="7"/>
  <c r="T10" i="7"/>
  <c r="U10" i="7"/>
  <c r="V10" i="7"/>
  <c r="G11" i="7"/>
  <c r="H11" i="7"/>
  <c r="R11" i="7"/>
  <c r="S11" i="7"/>
  <c r="T11" i="7"/>
  <c r="U11" i="7"/>
  <c r="V11" i="7"/>
  <c r="G12" i="7"/>
  <c r="H12" i="7"/>
  <c r="R12" i="7"/>
  <c r="S12" i="7"/>
  <c r="T12" i="7"/>
  <c r="U12" i="7"/>
  <c r="V12" i="7"/>
  <c r="G13" i="7"/>
  <c r="H13" i="7"/>
  <c r="R13" i="7"/>
  <c r="S13" i="7"/>
  <c r="T13" i="7"/>
  <c r="U13" i="7"/>
  <c r="V13" i="7"/>
  <c r="G14" i="7"/>
  <c r="H14" i="7"/>
  <c r="R14" i="7"/>
  <c r="S14" i="7"/>
  <c r="T14" i="7"/>
  <c r="U14" i="7"/>
  <c r="V14" i="7"/>
  <c r="G15" i="7"/>
  <c r="H15" i="7"/>
  <c r="X15" i="7"/>
  <c r="R15" i="7"/>
  <c r="S15" i="7"/>
  <c r="T15" i="7"/>
  <c r="U15" i="7"/>
  <c r="V15" i="7"/>
  <c r="G16" i="7"/>
  <c r="H16" i="7"/>
  <c r="R16" i="7"/>
  <c r="S16" i="7"/>
  <c r="T16" i="7"/>
  <c r="U16" i="7"/>
  <c r="V16" i="7"/>
  <c r="G17" i="7"/>
  <c r="H17" i="7"/>
  <c r="R17" i="7"/>
  <c r="S17" i="7"/>
  <c r="T17" i="7"/>
  <c r="U17" i="7"/>
  <c r="V17" i="7"/>
  <c r="G18" i="7"/>
  <c r="H18" i="7"/>
  <c r="R18" i="7"/>
  <c r="S18" i="7"/>
  <c r="T18" i="7"/>
  <c r="U18" i="7"/>
  <c r="V18" i="7"/>
  <c r="G19" i="7"/>
  <c r="H19" i="7"/>
  <c r="R19" i="7"/>
  <c r="S19" i="7"/>
  <c r="T19" i="7"/>
  <c r="U19" i="7"/>
  <c r="V19" i="7"/>
  <c r="G20" i="7"/>
  <c r="H20" i="7"/>
  <c r="R20" i="7"/>
  <c r="S20" i="7"/>
  <c r="T20" i="7"/>
  <c r="U20" i="7"/>
  <c r="V20" i="7"/>
  <c r="G21" i="7"/>
  <c r="H21" i="7"/>
  <c r="R21" i="7"/>
  <c r="S21" i="7"/>
  <c r="T21" i="7"/>
  <c r="U21" i="7"/>
  <c r="V21" i="7"/>
  <c r="G22" i="7"/>
  <c r="H22" i="7"/>
  <c r="R22" i="7"/>
  <c r="S22" i="7"/>
  <c r="T22" i="7"/>
  <c r="U22" i="7"/>
  <c r="V22" i="7"/>
  <c r="G23" i="7"/>
  <c r="H23" i="7"/>
  <c r="R23" i="7"/>
  <c r="S23" i="7"/>
  <c r="T23" i="7"/>
  <c r="U23" i="7"/>
  <c r="V23" i="7"/>
  <c r="G24" i="7"/>
  <c r="H24" i="7"/>
  <c r="R24" i="7"/>
  <c r="S24" i="7"/>
  <c r="T24" i="7"/>
  <c r="U24" i="7"/>
  <c r="V24" i="7"/>
  <c r="G25" i="7"/>
  <c r="H25" i="7"/>
  <c r="R25" i="7"/>
  <c r="S25" i="7"/>
  <c r="T25" i="7"/>
  <c r="U25" i="7"/>
  <c r="V25" i="7"/>
  <c r="G26" i="7"/>
  <c r="H26" i="7"/>
  <c r="X26" i="7"/>
  <c r="R26" i="7"/>
  <c r="S26" i="7"/>
  <c r="T26" i="7"/>
  <c r="U26" i="7"/>
  <c r="V26" i="7"/>
  <c r="G27" i="7"/>
  <c r="H27" i="7"/>
  <c r="X27" i="7"/>
  <c r="R27" i="7"/>
  <c r="S27" i="7"/>
  <c r="T27" i="7"/>
  <c r="U27" i="7"/>
  <c r="V27" i="7"/>
  <c r="G28" i="7"/>
  <c r="H28" i="7"/>
  <c r="R28" i="7"/>
  <c r="S28" i="7"/>
  <c r="T28" i="7"/>
  <c r="U28" i="7"/>
  <c r="V28" i="7"/>
  <c r="G29" i="7"/>
  <c r="H29" i="7"/>
  <c r="R29" i="7"/>
  <c r="S29" i="7"/>
  <c r="T29" i="7"/>
  <c r="U29" i="7"/>
  <c r="V29" i="7"/>
  <c r="G30" i="7"/>
  <c r="H30" i="7"/>
  <c r="R30" i="7"/>
  <c r="S30" i="7"/>
  <c r="T30" i="7"/>
  <c r="U30" i="7"/>
  <c r="V30" i="7"/>
  <c r="G31" i="7"/>
  <c r="H31" i="7"/>
  <c r="R31" i="7"/>
  <c r="S31" i="7"/>
  <c r="T31" i="7"/>
  <c r="U31" i="7"/>
  <c r="V31" i="7"/>
  <c r="G32" i="7"/>
  <c r="H32" i="7"/>
  <c r="X32" i="7"/>
  <c r="R32" i="7"/>
  <c r="S32" i="7"/>
  <c r="T32" i="7"/>
  <c r="U32" i="7"/>
  <c r="V32" i="7"/>
  <c r="G33" i="7"/>
  <c r="H33" i="7"/>
  <c r="R33" i="7"/>
  <c r="S33" i="7"/>
  <c r="T33" i="7"/>
  <c r="U33" i="7"/>
  <c r="V33" i="7"/>
  <c r="G34" i="7"/>
  <c r="H34" i="7"/>
  <c r="R34" i="7"/>
  <c r="S34" i="7"/>
  <c r="T34" i="7"/>
  <c r="U34" i="7"/>
  <c r="V34" i="7"/>
  <c r="G35" i="7"/>
  <c r="H35" i="7"/>
  <c r="R35" i="7"/>
  <c r="S35" i="7"/>
  <c r="T35" i="7"/>
  <c r="U35" i="7"/>
  <c r="V35" i="7"/>
  <c r="G36" i="7"/>
  <c r="H36" i="7"/>
  <c r="X36" i="7"/>
  <c r="R36" i="7"/>
  <c r="S36" i="7"/>
  <c r="T36" i="7"/>
  <c r="U36" i="7"/>
  <c r="V36" i="7"/>
  <c r="G37" i="7"/>
  <c r="H37" i="7"/>
  <c r="R37" i="7"/>
  <c r="S37" i="7"/>
  <c r="T37" i="7"/>
  <c r="U37" i="7"/>
  <c r="V37" i="7"/>
  <c r="G38" i="7"/>
  <c r="H38" i="7"/>
  <c r="R38" i="7"/>
  <c r="S38" i="7"/>
  <c r="T38" i="7"/>
  <c r="U38" i="7"/>
  <c r="V38" i="7"/>
  <c r="G39" i="7"/>
  <c r="H39" i="7"/>
  <c r="R39" i="7"/>
  <c r="S39" i="7"/>
  <c r="T39" i="7"/>
  <c r="U39" i="7"/>
  <c r="V39" i="7"/>
  <c r="G40" i="7"/>
  <c r="H40" i="7"/>
  <c r="R40" i="7"/>
  <c r="S40" i="7"/>
  <c r="T40" i="7"/>
  <c r="U40" i="7"/>
  <c r="V40" i="7"/>
  <c r="G41" i="7"/>
  <c r="H41" i="7"/>
  <c r="R41" i="7"/>
  <c r="S41" i="7"/>
  <c r="T41" i="7"/>
  <c r="U41" i="7"/>
  <c r="V41" i="7"/>
  <c r="G42" i="7"/>
  <c r="H42" i="7"/>
  <c r="X42" i="7"/>
  <c r="R42" i="7"/>
  <c r="S42" i="7"/>
  <c r="T42" i="7"/>
  <c r="U42" i="7"/>
  <c r="V42" i="7"/>
  <c r="G43" i="7"/>
  <c r="H43" i="7"/>
  <c r="R43" i="7"/>
  <c r="S43" i="7"/>
  <c r="T43" i="7"/>
  <c r="U43" i="7"/>
  <c r="V43" i="7"/>
  <c r="G44" i="7"/>
  <c r="H44" i="7"/>
  <c r="R44" i="7"/>
  <c r="S44" i="7"/>
  <c r="T44" i="7"/>
  <c r="U44" i="7"/>
  <c r="V44" i="7"/>
  <c r="G45" i="7"/>
  <c r="H45" i="7"/>
  <c r="R45" i="7"/>
  <c r="S45" i="7"/>
  <c r="T45" i="7"/>
  <c r="U45" i="7"/>
  <c r="V45" i="7"/>
  <c r="G46" i="7"/>
  <c r="H46" i="7"/>
  <c r="R46" i="7"/>
  <c r="S46" i="7"/>
  <c r="T46" i="7"/>
  <c r="U46" i="7"/>
  <c r="V46" i="7"/>
  <c r="G47" i="7"/>
  <c r="H47" i="7"/>
  <c r="R47" i="7"/>
  <c r="S47" i="7"/>
  <c r="T47" i="7"/>
  <c r="U47" i="7"/>
  <c r="V47" i="7"/>
  <c r="G48" i="7"/>
  <c r="H48" i="7"/>
  <c r="R48" i="7"/>
  <c r="S48" i="7"/>
  <c r="T48" i="7"/>
  <c r="U48" i="7"/>
  <c r="V48" i="7"/>
  <c r="G49" i="7"/>
  <c r="H49" i="7"/>
  <c r="R49" i="7"/>
  <c r="S49" i="7"/>
  <c r="T49" i="7"/>
  <c r="U49" i="7"/>
  <c r="V49" i="7"/>
  <c r="G50" i="7"/>
  <c r="H50" i="7"/>
  <c r="R50" i="7"/>
  <c r="S50" i="7"/>
  <c r="T50" i="7"/>
  <c r="U50" i="7"/>
  <c r="V50" i="7"/>
  <c r="G51" i="7"/>
  <c r="H51" i="7"/>
  <c r="R51" i="7"/>
  <c r="S51" i="7"/>
  <c r="T51" i="7"/>
  <c r="U51" i="7"/>
  <c r="V51" i="7"/>
  <c r="G52" i="7"/>
  <c r="H52" i="7"/>
  <c r="R52" i="7"/>
  <c r="S52" i="7"/>
  <c r="T52" i="7"/>
  <c r="U52" i="7"/>
  <c r="V52" i="7"/>
  <c r="G53" i="7"/>
  <c r="H53" i="7"/>
  <c r="X53" i="7"/>
  <c r="R53" i="7"/>
  <c r="S53" i="7"/>
  <c r="T53" i="7"/>
  <c r="U53" i="7"/>
  <c r="V53" i="7"/>
  <c r="G54" i="7"/>
  <c r="H54" i="7"/>
  <c r="R54" i="7"/>
  <c r="S54" i="7"/>
  <c r="T54" i="7"/>
  <c r="U54" i="7"/>
  <c r="V54" i="7"/>
  <c r="G55" i="7"/>
  <c r="H55" i="7"/>
  <c r="R55" i="7"/>
  <c r="S55" i="7"/>
  <c r="T55" i="7"/>
  <c r="U55" i="7"/>
  <c r="V55" i="7"/>
  <c r="G56" i="7"/>
  <c r="H56" i="7"/>
  <c r="R56" i="7"/>
  <c r="S56" i="7"/>
  <c r="T56" i="7"/>
  <c r="U56" i="7"/>
  <c r="V56" i="7"/>
  <c r="G57" i="7"/>
  <c r="H57" i="7"/>
  <c r="R57" i="7"/>
  <c r="S57" i="7"/>
  <c r="T57" i="7"/>
  <c r="U57" i="7"/>
  <c r="V57" i="7"/>
  <c r="G58" i="7"/>
  <c r="H58" i="7"/>
  <c r="R58" i="7"/>
  <c r="S58" i="7"/>
  <c r="T58" i="7"/>
  <c r="U58" i="7"/>
  <c r="V58" i="7"/>
  <c r="G59" i="7"/>
  <c r="H59" i="7"/>
  <c r="X59" i="7"/>
  <c r="R59" i="7"/>
  <c r="S59" i="7"/>
  <c r="T59" i="7"/>
  <c r="U59" i="7"/>
  <c r="V59" i="7"/>
  <c r="G60" i="7"/>
  <c r="H60" i="7"/>
  <c r="R60" i="7"/>
  <c r="S60" i="7"/>
  <c r="T60" i="7"/>
  <c r="U60" i="7"/>
  <c r="V60" i="7"/>
  <c r="G61" i="7"/>
  <c r="H61" i="7"/>
  <c r="R61" i="7"/>
  <c r="S61" i="7"/>
  <c r="T61" i="7"/>
  <c r="U61" i="7"/>
  <c r="V61" i="7"/>
  <c r="G62" i="7"/>
  <c r="H62" i="7"/>
  <c r="X62" i="7"/>
  <c r="R62" i="7"/>
  <c r="S62" i="7"/>
  <c r="T62" i="7"/>
  <c r="U62" i="7"/>
  <c r="V62" i="7"/>
  <c r="G63" i="7"/>
  <c r="H63" i="7"/>
  <c r="R63" i="7"/>
  <c r="S63" i="7"/>
  <c r="T63" i="7"/>
  <c r="U63" i="7"/>
  <c r="V63" i="7"/>
  <c r="G64" i="7"/>
  <c r="H64" i="7"/>
  <c r="R64" i="7"/>
  <c r="S64" i="7"/>
  <c r="T64" i="7"/>
  <c r="U64" i="7"/>
  <c r="V64" i="7"/>
  <c r="G65" i="7"/>
  <c r="H65" i="7"/>
  <c r="R65" i="7"/>
  <c r="S65" i="7"/>
  <c r="T65" i="7"/>
  <c r="U65" i="7"/>
  <c r="V65" i="7"/>
  <c r="G66" i="7"/>
  <c r="H66" i="7"/>
  <c r="R66" i="7"/>
  <c r="S66" i="7"/>
  <c r="T66" i="7"/>
  <c r="U66" i="7"/>
  <c r="V66" i="7"/>
  <c r="G67" i="7"/>
  <c r="H67" i="7"/>
  <c r="R67" i="7"/>
  <c r="S67" i="7"/>
  <c r="T67" i="7"/>
  <c r="U67" i="7"/>
  <c r="V67" i="7"/>
  <c r="G68" i="7"/>
  <c r="H68" i="7"/>
  <c r="R68" i="7"/>
  <c r="S68" i="7"/>
  <c r="T68" i="7"/>
  <c r="U68" i="7"/>
  <c r="V68" i="7"/>
  <c r="G69" i="7"/>
  <c r="H69" i="7"/>
  <c r="R69" i="7"/>
  <c r="S69" i="7"/>
  <c r="T69" i="7"/>
  <c r="U69" i="7"/>
  <c r="V69" i="7"/>
  <c r="G70" i="7"/>
  <c r="H70" i="7"/>
  <c r="R70" i="7"/>
  <c r="S70" i="7"/>
  <c r="T70" i="7"/>
  <c r="U70" i="7"/>
  <c r="V70" i="7"/>
  <c r="G71" i="7"/>
  <c r="H71" i="7"/>
  <c r="R71" i="7"/>
  <c r="S71" i="7"/>
  <c r="T71" i="7"/>
  <c r="U71" i="7"/>
  <c r="V71" i="7"/>
  <c r="G72" i="7"/>
  <c r="H72" i="7"/>
  <c r="R72" i="7"/>
  <c r="S72" i="7"/>
  <c r="T72" i="7"/>
  <c r="U72" i="7"/>
  <c r="V72" i="7"/>
  <c r="G73" i="7"/>
  <c r="H73" i="7"/>
  <c r="R73" i="7"/>
  <c r="S73" i="7"/>
  <c r="T73" i="7"/>
  <c r="U73" i="7"/>
  <c r="V73" i="7"/>
  <c r="G74" i="7"/>
  <c r="H74" i="7"/>
  <c r="R74" i="7"/>
  <c r="S74" i="7"/>
  <c r="T74" i="7"/>
  <c r="U74" i="7"/>
  <c r="V74" i="7"/>
  <c r="G75" i="7"/>
  <c r="H75" i="7"/>
  <c r="R75" i="7"/>
  <c r="S75" i="7"/>
  <c r="T75" i="7"/>
  <c r="U75" i="7"/>
  <c r="V75" i="7"/>
  <c r="G76" i="7"/>
  <c r="H76" i="7"/>
  <c r="R76" i="7"/>
  <c r="S76" i="7"/>
  <c r="T76" i="7"/>
  <c r="U76" i="7"/>
  <c r="V76" i="7"/>
  <c r="G77" i="7"/>
  <c r="H77" i="7"/>
  <c r="R77" i="7"/>
  <c r="S77" i="7"/>
  <c r="T77" i="7"/>
  <c r="U77" i="7"/>
  <c r="V77" i="7"/>
  <c r="G78" i="7"/>
  <c r="H78" i="7"/>
  <c r="R78" i="7"/>
  <c r="S78" i="7"/>
  <c r="T78" i="7"/>
  <c r="U78" i="7"/>
  <c r="V78" i="7"/>
  <c r="G79" i="7"/>
  <c r="H79" i="7"/>
  <c r="R79" i="7"/>
  <c r="S79" i="7"/>
  <c r="T79" i="7"/>
  <c r="U79" i="7"/>
  <c r="V79" i="7"/>
  <c r="G80" i="7"/>
  <c r="H80" i="7"/>
  <c r="R80" i="7"/>
  <c r="S80" i="7"/>
  <c r="T80" i="7"/>
  <c r="U80" i="7"/>
  <c r="V80" i="7"/>
  <c r="G81" i="7"/>
  <c r="H81" i="7"/>
  <c r="R81" i="7"/>
  <c r="S81" i="7"/>
  <c r="T81" i="7"/>
  <c r="U81" i="7"/>
  <c r="V81" i="7"/>
  <c r="G82" i="7"/>
  <c r="H82" i="7"/>
  <c r="R82" i="7"/>
  <c r="S82" i="7"/>
  <c r="T82" i="7"/>
  <c r="U82" i="7"/>
  <c r="V82" i="7"/>
  <c r="G83" i="7"/>
  <c r="H83" i="7"/>
  <c r="R83" i="7"/>
  <c r="S83" i="7"/>
  <c r="T83" i="7"/>
  <c r="U83" i="7"/>
  <c r="V83" i="7"/>
  <c r="G84" i="7"/>
  <c r="H84" i="7"/>
  <c r="R84" i="7"/>
  <c r="S84" i="7"/>
  <c r="T84" i="7"/>
  <c r="U84" i="7"/>
  <c r="V84" i="7"/>
  <c r="G85" i="7"/>
  <c r="H85" i="7"/>
  <c r="R85" i="7"/>
  <c r="S85" i="7"/>
  <c r="T85" i="7"/>
  <c r="U85" i="7"/>
  <c r="V85" i="7"/>
  <c r="G86" i="7"/>
  <c r="H86" i="7"/>
  <c r="R86" i="7"/>
  <c r="S86" i="7"/>
  <c r="T86" i="7"/>
  <c r="U86" i="7"/>
  <c r="V86" i="7"/>
  <c r="G87" i="7"/>
  <c r="H87" i="7"/>
  <c r="R87" i="7"/>
  <c r="S87" i="7"/>
  <c r="T87" i="7"/>
  <c r="U87" i="7"/>
  <c r="V87" i="7"/>
  <c r="G88" i="7"/>
  <c r="H88" i="7"/>
  <c r="R88" i="7"/>
  <c r="S88" i="7"/>
  <c r="T88" i="7"/>
  <c r="U88" i="7"/>
  <c r="V88" i="7"/>
  <c r="G89" i="7"/>
  <c r="H89" i="7"/>
  <c r="R89" i="7"/>
  <c r="S89" i="7"/>
  <c r="T89" i="7"/>
  <c r="U89" i="7"/>
  <c r="V89" i="7"/>
  <c r="G90" i="7"/>
  <c r="H90" i="7"/>
  <c r="R90" i="7"/>
  <c r="S90" i="7"/>
  <c r="T90" i="7"/>
  <c r="U90" i="7"/>
  <c r="V90" i="7"/>
  <c r="G91" i="7"/>
  <c r="H91" i="7"/>
  <c r="R91" i="7"/>
  <c r="S91" i="7"/>
  <c r="T91" i="7"/>
  <c r="U91" i="7"/>
  <c r="V91" i="7"/>
  <c r="G92" i="7"/>
  <c r="H92" i="7"/>
  <c r="R92" i="7"/>
  <c r="S92" i="7"/>
  <c r="T92" i="7"/>
  <c r="U92" i="7"/>
  <c r="V92" i="7"/>
  <c r="G93" i="7"/>
  <c r="H93" i="7"/>
  <c r="R93" i="7"/>
  <c r="S93" i="7"/>
  <c r="T93" i="7"/>
  <c r="U93" i="7"/>
  <c r="V93" i="7"/>
  <c r="G94" i="7"/>
  <c r="H94" i="7"/>
  <c r="R94" i="7"/>
  <c r="S94" i="7"/>
  <c r="T94" i="7"/>
  <c r="U94" i="7"/>
  <c r="V94" i="7"/>
  <c r="G95" i="7"/>
  <c r="H95" i="7"/>
  <c r="R95" i="7"/>
  <c r="S95" i="7"/>
  <c r="T95" i="7"/>
  <c r="U95" i="7"/>
  <c r="V95" i="7"/>
  <c r="G96" i="7"/>
  <c r="H96" i="7"/>
  <c r="R96" i="7"/>
  <c r="S96" i="7"/>
  <c r="T96" i="7"/>
  <c r="U96" i="7"/>
  <c r="V96" i="7"/>
  <c r="G97" i="7"/>
  <c r="H97" i="7"/>
  <c r="R97" i="7"/>
  <c r="S97" i="7"/>
  <c r="T97" i="7"/>
  <c r="U97" i="7"/>
  <c r="V97" i="7"/>
  <c r="G98" i="7"/>
  <c r="H98" i="7"/>
  <c r="R98" i="7"/>
  <c r="S98" i="7"/>
  <c r="T98" i="7"/>
  <c r="U98" i="7"/>
  <c r="V98" i="7"/>
  <c r="G99" i="7"/>
  <c r="H99" i="7"/>
  <c r="R99" i="7"/>
  <c r="S99" i="7"/>
  <c r="T99" i="7"/>
  <c r="U99" i="7"/>
  <c r="V99" i="7"/>
  <c r="G100" i="7"/>
  <c r="H100" i="7"/>
  <c r="R100" i="7"/>
  <c r="S100" i="7"/>
  <c r="T100" i="7"/>
  <c r="U100" i="7"/>
  <c r="V100" i="7"/>
  <c r="G101" i="7"/>
  <c r="H101" i="7"/>
  <c r="R101" i="7"/>
  <c r="S101" i="7"/>
  <c r="T101" i="7"/>
  <c r="U101" i="7"/>
  <c r="V101" i="7"/>
  <c r="G102" i="7"/>
  <c r="H102" i="7"/>
  <c r="R102" i="7"/>
  <c r="S102" i="7"/>
  <c r="T102" i="7"/>
  <c r="U102" i="7"/>
  <c r="V102" i="7"/>
  <c r="G103" i="7"/>
  <c r="H103" i="7"/>
  <c r="R103" i="7"/>
  <c r="S103" i="7"/>
  <c r="T103" i="7"/>
  <c r="U103" i="7"/>
  <c r="V103" i="7"/>
  <c r="G104" i="7"/>
  <c r="H104" i="7"/>
  <c r="R104" i="7"/>
  <c r="S104" i="7"/>
  <c r="T104" i="7"/>
  <c r="U104" i="7"/>
  <c r="V104" i="7"/>
  <c r="G105" i="7"/>
  <c r="H105" i="7"/>
  <c r="R105" i="7"/>
  <c r="S105" i="7"/>
  <c r="T105" i="7"/>
  <c r="U105" i="7"/>
  <c r="V105" i="7"/>
  <c r="G106" i="7"/>
  <c r="H106" i="7"/>
  <c r="R106" i="7"/>
  <c r="S106" i="7"/>
  <c r="T106" i="7"/>
  <c r="U106" i="7"/>
  <c r="V106" i="7"/>
  <c r="G107" i="7"/>
  <c r="H107" i="7"/>
  <c r="R107" i="7"/>
  <c r="S107" i="7"/>
  <c r="T107" i="7"/>
  <c r="U107" i="7"/>
  <c r="V107" i="7"/>
  <c r="G108" i="7"/>
  <c r="H108" i="7"/>
  <c r="R108" i="7"/>
  <c r="S108" i="7"/>
  <c r="T108" i="7"/>
  <c r="U108" i="7"/>
  <c r="V108" i="7"/>
  <c r="G109" i="7"/>
  <c r="H109" i="7"/>
  <c r="R109" i="7"/>
  <c r="S109" i="7"/>
  <c r="T109" i="7"/>
  <c r="U109" i="7"/>
  <c r="V109" i="7"/>
  <c r="G110" i="7"/>
  <c r="H110" i="7"/>
  <c r="R110" i="7"/>
  <c r="S110" i="7"/>
  <c r="T110" i="7"/>
  <c r="U110" i="7"/>
  <c r="V110" i="7"/>
  <c r="G111" i="7"/>
  <c r="H111" i="7"/>
  <c r="R111" i="7"/>
  <c r="S111" i="7"/>
  <c r="T111" i="7"/>
  <c r="U111" i="7"/>
  <c r="V111" i="7"/>
  <c r="G112" i="7"/>
  <c r="H112" i="7"/>
  <c r="R112" i="7"/>
  <c r="S112" i="7"/>
  <c r="T112" i="7"/>
  <c r="U112" i="7"/>
  <c r="V112" i="7"/>
  <c r="G113" i="7"/>
  <c r="H113" i="7"/>
  <c r="R113" i="7"/>
  <c r="S113" i="7"/>
  <c r="T113" i="7"/>
  <c r="U113" i="7"/>
  <c r="V113" i="7"/>
  <c r="G114" i="7"/>
  <c r="H114" i="7"/>
  <c r="R114" i="7"/>
  <c r="S114" i="7"/>
  <c r="T114" i="7"/>
  <c r="U114" i="7"/>
  <c r="V114" i="7"/>
  <c r="G115" i="7"/>
  <c r="H115" i="7"/>
  <c r="R115" i="7"/>
  <c r="S115" i="7"/>
  <c r="T115" i="7"/>
  <c r="U115" i="7"/>
  <c r="V115" i="7"/>
  <c r="G116" i="7"/>
  <c r="H116" i="7"/>
  <c r="R116" i="7"/>
  <c r="S116" i="7"/>
  <c r="T116" i="7"/>
  <c r="U116" i="7"/>
  <c r="V116" i="7"/>
  <c r="G117" i="7"/>
  <c r="H117" i="7"/>
  <c r="R117" i="7"/>
  <c r="S117" i="7"/>
  <c r="T117" i="7"/>
  <c r="U117" i="7"/>
  <c r="V117" i="7"/>
  <c r="G118" i="7"/>
  <c r="H118" i="7"/>
  <c r="R118" i="7"/>
  <c r="S118" i="7"/>
  <c r="T118" i="7"/>
  <c r="U118" i="7"/>
  <c r="V118" i="7"/>
  <c r="G119" i="7"/>
  <c r="H119" i="7"/>
  <c r="R119" i="7"/>
  <c r="S119" i="7"/>
  <c r="T119" i="7"/>
  <c r="U119" i="7"/>
  <c r="V119" i="7"/>
  <c r="G120" i="7"/>
  <c r="H120" i="7"/>
  <c r="R120" i="7"/>
  <c r="S120" i="7"/>
  <c r="T120" i="7"/>
  <c r="U120" i="7"/>
  <c r="V120" i="7"/>
  <c r="G121" i="7"/>
  <c r="H121" i="7"/>
  <c r="R121" i="7"/>
  <c r="S121" i="7"/>
  <c r="T121" i="7"/>
  <c r="U121" i="7"/>
  <c r="V121" i="7"/>
  <c r="G122" i="7"/>
  <c r="H122" i="7"/>
  <c r="R122" i="7"/>
  <c r="S122" i="7"/>
  <c r="T122" i="7"/>
  <c r="U122" i="7"/>
  <c r="V122" i="7"/>
  <c r="G123" i="7"/>
  <c r="H123" i="7"/>
  <c r="R123" i="7"/>
  <c r="S123" i="7"/>
  <c r="T123" i="7"/>
  <c r="U123" i="7"/>
  <c r="V123" i="7"/>
  <c r="G124" i="7"/>
  <c r="H124" i="7"/>
  <c r="R124" i="7"/>
  <c r="S124" i="7"/>
  <c r="T124" i="7"/>
  <c r="U124" i="7"/>
  <c r="V124" i="7"/>
  <c r="G125" i="7"/>
  <c r="H125" i="7"/>
  <c r="R125" i="7"/>
  <c r="S125" i="7"/>
  <c r="T125" i="7"/>
  <c r="U125" i="7"/>
  <c r="V125" i="7"/>
  <c r="G126" i="7"/>
  <c r="H126" i="7"/>
  <c r="R126" i="7"/>
  <c r="S126" i="7"/>
  <c r="T126" i="7"/>
  <c r="U126" i="7"/>
  <c r="V126" i="7"/>
  <c r="G127" i="7"/>
  <c r="H127" i="7"/>
  <c r="R127" i="7"/>
  <c r="S127" i="7"/>
  <c r="T127" i="7"/>
  <c r="U127" i="7"/>
  <c r="V127" i="7"/>
  <c r="G128" i="7"/>
  <c r="H128" i="7"/>
  <c r="R128" i="7"/>
  <c r="S128" i="7"/>
  <c r="T128" i="7"/>
  <c r="U128" i="7"/>
  <c r="V128" i="7"/>
  <c r="G129" i="7"/>
  <c r="H129" i="7"/>
  <c r="R129" i="7"/>
  <c r="S129" i="7"/>
  <c r="T129" i="7"/>
  <c r="U129" i="7"/>
  <c r="V129" i="7"/>
  <c r="G130" i="7"/>
  <c r="H130" i="7"/>
  <c r="R130" i="7"/>
  <c r="S130" i="7"/>
  <c r="T130" i="7"/>
  <c r="U130" i="7"/>
  <c r="V130" i="7"/>
  <c r="G131" i="7"/>
  <c r="H131" i="7"/>
  <c r="R131" i="7"/>
  <c r="S131" i="7"/>
  <c r="T131" i="7"/>
  <c r="U131" i="7"/>
  <c r="V131" i="7"/>
  <c r="G132" i="7"/>
  <c r="H132" i="7"/>
  <c r="R132" i="7"/>
  <c r="S132" i="7"/>
  <c r="T132" i="7"/>
  <c r="U132" i="7"/>
  <c r="V132" i="7"/>
  <c r="G133" i="7"/>
  <c r="H133" i="7"/>
  <c r="R133" i="7"/>
  <c r="S133" i="7"/>
  <c r="T133" i="7"/>
  <c r="U133" i="7"/>
  <c r="V133" i="7"/>
  <c r="G134" i="7"/>
  <c r="H134" i="7"/>
  <c r="R134" i="7"/>
  <c r="S134" i="7"/>
  <c r="T134" i="7"/>
  <c r="U134" i="7"/>
  <c r="V134" i="7"/>
  <c r="G135" i="7"/>
  <c r="H135" i="7"/>
  <c r="R135" i="7"/>
  <c r="S135" i="7"/>
  <c r="T135" i="7"/>
  <c r="U135" i="7"/>
  <c r="V135" i="7"/>
  <c r="G136" i="7"/>
  <c r="H136" i="7"/>
  <c r="R136" i="7"/>
  <c r="S136" i="7"/>
  <c r="T136" i="7"/>
  <c r="U136" i="7"/>
  <c r="V136" i="7"/>
  <c r="G137" i="7"/>
  <c r="H137" i="7"/>
  <c r="R137" i="7"/>
  <c r="S137" i="7"/>
  <c r="T137" i="7"/>
  <c r="U137" i="7"/>
  <c r="V137" i="7"/>
  <c r="G138" i="7"/>
  <c r="H138" i="7"/>
  <c r="R138" i="7"/>
  <c r="S138" i="7"/>
  <c r="T138" i="7"/>
  <c r="U138" i="7"/>
  <c r="V138" i="7"/>
  <c r="G139" i="7"/>
  <c r="H139" i="7"/>
  <c r="X139" i="7"/>
  <c r="R139" i="7"/>
  <c r="S139" i="7"/>
  <c r="T139" i="7"/>
  <c r="U139" i="7"/>
  <c r="V139" i="7"/>
  <c r="G140" i="7"/>
  <c r="H140" i="7"/>
  <c r="X140" i="7"/>
  <c r="R140" i="7"/>
  <c r="S140" i="7"/>
  <c r="T140" i="7"/>
  <c r="U140" i="7"/>
  <c r="V140" i="7"/>
  <c r="G141" i="7"/>
  <c r="H141" i="7"/>
  <c r="X141" i="7"/>
  <c r="R141" i="7"/>
  <c r="S141" i="7"/>
  <c r="T141" i="7"/>
  <c r="U141" i="7"/>
  <c r="V141" i="7"/>
  <c r="G142" i="7"/>
  <c r="H142" i="7"/>
  <c r="X142" i="7"/>
  <c r="R142" i="7"/>
  <c r="S142" i="7"/>
  <c r="T142" i="7"/>
  <c r="U142" i="7"/>
  <c r="V142" i="7"/>
  <c r="G143" i="7"/>
  <c r="H143" i="7"/>
  <c r="X143" i="7"/>
  <c r="R143" i="7"/>
  <c r="S143" i="7"/>
  <c r="T143" i="7"/>
  <c r="U143" i="7"/>
  <c r="V143" i="7"/>
  <c r="G144" i="7"/>
  <c r="H144" i="7"/>
  <c r="X144" i="7"/>
  <c r="R144" i="7"/>
  <c r="S144" i="7"/>
  <c r="T144" i="7"/>
  <c r="U144" i="7"/>
  <c r="V144" i="7"/>
  <c r="G145" i="7"/>
  <c r="H145" i="7"/>
  <c r="X145" i="7"/>
  <c r="R145" i="7"/>
  <c r="S145" i="7"/>
  <c r="T145" i="7"/>
  <c r="U145" i="7"/>
  <c r="V145" i="7"/>
  <c r="G146" i="7"/>
  <c r="H146" i="7"/>
  <c r="X146" i="7"/>
  <c r="R146" i="7"/>
  <c r="S146" i="7"/>
  <c r="T146" i="7"/>
  <c r="U146" i="7"/>
  <c r="V146" i="7"/>
  <c r="G147" i="7"/>
  <c r="H147" i="7"/>
  <c r="X147" i="7"/>
  <c r="R147" i="7"/>
  <c r="S147" i="7"/>
  <c r="T147" i="7"/>
  <c r="U147" i="7"/>
  <c r="V147" i="7"/>
  <c r="G148" i="7"/>
  <c r="H148" i="7"/>
  <c r="X148" i="7"/>
  <c r="R148" i="7"/>
  <c r="S148" i="7"/>
  <c r="T148" i="7"/>
  <c r="U148" i="7"/>
  <c r="V148" i="7"/>
  <c r="G149" i="7"/>
  <c r="H149" i="7"/>
  <c r="X149" i="7"/>
  <c r="R149" i="7"/>
  <c r="S149" i="7"/>
  <c r="T149" i="7"/>
  <c r="U149" i="7"/>
  <c r="V149" i="7"/>
  <c r="G150" i="7"/>
  <c r="H150" i="7"/>
  <c r="X150" i="7"/>
  <c r="R150" i="7"/>
  <c r="S150" i="7"/>
  <c r="T150" i="7"/>
  <c r="U150" i="7"/>
  <c r="V150" i="7"/>
  <c r="G151" i="7"/>
  <c r="H151" i="7"/>
  <c r="X151" i="7"/>
  <c r="R151" i="7"/>
  <c r="S151" i="7"/>
  <c r="T151" i="7"/>
  <c r="U151" i="7"/>
  <c r="V151" i="7"/>
  <c r="G152" i="7"/>
  <c r="H152" i="7"/>
  <c r="X152" i="7"/>
  <c r="R152" i="7"/>
  <c r="S152" i="7"/>
  <c r="T152" i="7"/>
  <c r="U152" i="7"/>
  <c r="V152" i="7"/>
  <c r="G153" i="7"/>
  <c r="H153" i="7"/>
  <c r="X153" i="7"/>
  <c r="R153" i="7"/>
  <c r="S153" i="7"/>
  <c r="T153" i="7"/>
  <c r="U153" i="7"/>
  <c r="V153" i="7"/>
  <c r="G154" i="7"/>
  <c r="H154" i="7"/>
  <c r="X154" i="7"/>
  <c r="R154" i="7"/>
  <c r="S154" i="7"/>
  <c r="T154" i="7"/>
  <c r="U154" i="7"/>
  <c r="V154" i="7"/>
  <c r="G155" i="7"/>
  <c r="H155" i="7"/>
  <c r="X155" i="7"/>
  <c r="R155" i="7"/>
  <c r="S155" i="7"/>
  <c r="T155" i="7"/>
  <c r="U155" i="7"/>
  <c r="V155" i="7"/>
  <c r="G156" i="7"/>
  <c r="H156" i="7"/>
  <c r="X156" i="7"/>
  <c r="R156" i="7"/>
  <c r="S156" i="7"/>
  <c r="T156" i="7"/>
  <c r="U156" i="7"/>
  <c r="V156" i="7"/>
  <c r="G157" i="7"/>
  <c r="H157" i="7"/>
  <c r="X157" i="7"/>
  <c r="R157" i="7"/>
  <c r="S157" i="7"/>
  <c r="T157" i="7"/>
  <c r="U157" i="7"/>
  <c r="V157" i="7"/>
  <c r="G158" i="7"/>
  <c r="H158" i="7"/>
  <c r="X158" i="7"/>
  <c r="R158" i="7"/>
  <c r="S158" i="7"/>
  <c r="T158" i="7"/>
  <c r="U158" i="7"/>
  <c r="V158" i="7"/>
  <c r="G159" i="7"/>
  <c r="H159" i="7"/>
  <c r="X159" i="7"/>
  <c r="R159" i="7"/>
  <c r="S159" i="7"/>
  <c r="T159" i="7"/>
  <c r="U159" i="7"/>
  <c r="V159" i="7"/>
  <c r="G160" i="7"/>
  <c r="H160" i="7"/>
  <c r="X160" i="7"/>
  <c r="R160" i="7"/>
  <c r="S160" i="7"/>
  <c r="T160" i="7"/>
  <c r="U160" i="7"/>
  <c r="V160" i="7"/>
  <c r="G161" i="7"/>
  <c r="H161" i="7"/>
  <c r="X161" i="7"/>
  <c r="R161" i="7"/>
  <c r="S161" i="7"/>
  <c r="T161" i="7"/>
  <c r="U161" i="7"/>
  <c r="V161" i="7"/>
  <c r="G162" i="7"/>
  <c r="H162" i="7"/>
  <c r="X162" i="7"/>
  <c r="R162" i="7"/>
  <c r="S162" i="7"/>
  <c r="T162" i="7"/>
  <c r="U162" i="7"/>
  <c r="V162" i="7"/>
  <c r="G163" i="7"/>
  <c r="H163" i="7"/>
  <c r="X163" i="7"/>
  <c r="R163" i="7"/>
  <c r="S163" i="7"/>
  <c r="T163" i="7"/>
  <c r="U163" i="7"/>
  <c r="V163" i="7"/>
  <c r="G164" i="7"/>
  <c r="H164" i="7"/>
  <c r="X164" i="7"/>
  <c r="R164" i="7"/>
  <c r="S164" i="7"/>
  <c r="T164" i="7"/>
  <c r="U164" i="7"/>
  <c r="V164" i="7"/>
  <c r="G165" i="7"/>
  <c r="H165" i="7"/>
  <c r="X165" i="7"/>
  <c r="R165" i="7"/>
  <c r="S165" i="7"/>
  <c r="T165" i="7"/>
  <c r="U165" i="7"/>
  <c r="V165" i="7"/>
  <c r="G166" i="7"/>
  <c r="H166" i="7"/>
  <c r="X166" i="7"/>
  <c r="R166" i="7"/>
  <c r="S166" i="7"/>
  <c r="T166" i="7"/>
  <c r="U166" i="7"/>
  <c r="V166" i="7"/>
  <c r="G167" i="7"/>
  <c r="H167" i="7"/>
  <c r="X167" i="7"/>
  <c r="R167" i="7"/>
  <c r="S167" i="7"/>
  <c r="T167" i="7"/>
  <c r="U167" i="7"/>
  <c r="V167" i="7"/>
  <c r="G168" i="7"/>
  <c r="H168" i="7"/>
  <c r="R168" i="7"/>
  <c r="S168" i="7"/>
  <c r="T168" i="7"/>
  <c r="U168" i="7"/>
  <c r="V168" i="7"/>
  <c r="G169" i="7"/>
  <c r="H169" i="7"/>
  <c r="R169" i="7"/>
  <c r="S169" i="7"/>
  <c r="T169" i="7"/>
  <c r="U169" i="7"/>
  <c r="V169" i="7"/>
  <c r="G170" i="7"/>
  <c r="H170" i="7"/>
  <c r="R170" i="7"/>
  <c r="S170" i="7"/>
  <c r="T170" i="7"/>
  <c r="U170" i="7"/>
  <c r="V170" i="7"/>
  <c r="G171" i="7"/>
  <c r="H171" i="7"/>
  <c r="R171" i="7"/>
  <c r="S171" i="7"/>
  <c r="T171" i="7"/>
  <c r="U171" i="7"/>
  <c r="V171" i="7"/>
  <c r="V2" i="7"/>
  <c r="U2" i="7"/>
  <c r="G2" i="7"/>
  <c r="H2" i="7"/>
  <c r="D3" i="7"/>
  <c r="E3" i="7"/>
  <c r="F3" i="7"/>
  <c r="D4" i="7"/>
  <c r="E4" i="7"/>
  <c r="F4" i="7"/>
  <c r="D5" i="7"/>
  <c r="E5" i="7"/>
  <c r="F5" i="7"/>
  <c r="D6" i="7"/>
  <c r="E6" i="7"/>
  <c r="F6" i="7"/>
  <c r="D7" i="7"/>
  <c r="E7" i="7"/>
  <c r="F7" i="7"/>
  <c r="D8" i="7"/>
  <c r="E8" i="7"/>
  <c r="F8" i="7"/>
  <c r="D9" i="7"/>
  <c r="E9" i="7"/>
  <c r="F9" i="7"/>
  <c r="D10" i="7"/>
  <c r="E10" i="7"/>
  <c r="F10" i="7"/>
  <c r="D11" i="7"/>
  <c r="E11" i="7"/>
  <c r="F11" i="7"/>
  <c r="D12" i="7"/>
  <c r="E12" i="7"/>
  <c r="F12" i="7"/>
  <c r="D13" i="7"/>
  <c r="E13" i="7"/>
  <c r="F13" i="7"/>
  <c r="D14" i="7"/>
  <c r="E14" i="7"/>
  <c r="F14" i="7"/>
  <c r="D15" i="7"/>
  <c r="E15" i="7"/>
  <c r="F15" i="7"/>
  <c r="D16" i="7"/>
  <c r="E16" i="7"/>
  <c r="F16" i="7"/>
  <c r="D17" i="7"/>
  <c r="E17" i="7"/>
  <c r="F17" i="7"/>
  <c r="D18" i="7"/>
  <c r="E18" i="7"/>
  <c r="F18" i="7"/>
  <c r="D19" i="7"/>
  <c r="E19" i="7"/>
  <c r="F19" i="7"/>
  <c r="D20" i="7"/>
  <c r="E20" i="7"/>
  <c r="F20" i="7"/>
  <c r="D21" i="7"/>
  <c r="E21" i="7"/>
  <c r="F21" i="7"/>
  <c r="D22" i="7"/>
  <c r="E22" i="7"/>
  <c r="F22" i="7"/>
  <c r="D23" i="7"/>
  <c r="E23" i="7"/>
  <c r="F23" i="7"/>
  <c r="D24" i="7"/>
  <c r="E24" i="7"/>
  <c r="F24" i="7"/>
  <c r="D25" i="7"/>
  <c r="E25" i="7"/>
  <c r="F25" i="7"/>
  <c r="D26" i="7"/>
  <c r="E26" i="7"/>
  <c r="F26" i="7"/>
  <c r="D27" i="7"/>
  <c r="E27" i="7"/>
  <c r="F27" i="7"/>
  <c r="D28" i="7"/>
  <c r="E28" i="7"/>
  <c r="F28" i="7"/>
  <c r="D29" i="7"/>
  <c r="E29" i="7"/>
  <c r="F29" i="7"/>
  <c r="D30" i="7"/>
  <c r="E30" i="7"/>
  <c r="F30" i="7"/>
  <c r="D31" i="7"/>
  <c r="E31" i="7"/>
  <c r="F31" i="7"/>
  <c r="D32" i="7"/>
  <c r="E32" i="7"/>
  <c r="F32" i="7"/>
  <c r="D33" i="7"/>
  <c r="E33" i="7"/>
  <c r="F33" i="7"/>
  <c r="D34" i="7"/>
  <c r="E34" i="7"/>
  <c r="F34" i="7"/>
  <c r="D35" i="7"/>
  <c r="E35" i="7"/>
  <c r="F35" i="7"/>
  <c r="D36" i="7"/>
  <c r="E36" i="7"/>
  <c r="F36" i="7"/>
  <c r="D37" i="7"/>
  <c r="E37" i="7"/>
  <c r="F37" i="7"/>
  <c r="D38" i="7"/>
  <c r="E38" i="7"/>
  <c r="F38" i="7"/>
  <c r="D39" i="7"/>
  <c r="E39" i="7"/>
  <c r="F39" i="7"/>
  <c r="D40" i="7"/>
  <c r="E40" i="7"/>
  <c r="F40" i="7"/>
  <c r="D41" i="7"/>
  <c r="E41" i="7"/>
  <c r="F41" i="7"/>
  <c r="D42" i="7"/>
  <c r="E42" i="7"/>
  <c r="F42" i="7"/>
  <c r="D43" i="7"/>
  <c r="E43" i="7"/>
  <c r="F43" i="7"/>
  <c r="D44" i="7"/>
  <c r="E44" i="7"/>
  <c r="F44" i="7"/>
  <c r="D45" i="7"/>
  <c r="E45" i="7"/>
  <c r="F45" i="7"/>
  <c r="D46" i="7"/>
  <c r="E46" i="7"/>
  <c r="F46" i="7"/>
  <c r="D47" i="7"/>
  <c r="E47" i="7"/>
  <c r="F47" i="7"/>
  <c r="D48" i="7"/>
  <c r="E48" i="7"/>
  <c r="F48" i="7"/>
  <c r="D49" i="7"/>
  <c r="E49" i="7"/>
  <c r="F49" i="7"/>
  <c r="D50" i="7"/>
  <c r="E50" i="7"/>
  <c r="F50" i="7"/>
  <c r="D51" i="7"/>
  <c r="E51" i="7"/>
  <c r="F51" i="7"/>
  <c r="D52" i="7"/>
  <c r="E52" i="7"/>
  <c r="F52" i="7"/>
  <c r="D53" i="7"/>
  <c r="E53" i="7"/>
  <c r="F53" i="7"/>
  <c r="D54" i="7"/>
  <c r="E54" i="7"/>
  <c r="F54" i="7"/>
  <c r="D55" i="7"/>
  <c r="E55" i="7"/>
  <c r="F55" i="7"/>
  <c r="D56" i="7"/>
  <c r="E56" i="7"/>
  <c r="F56" i="7"/>
  <c r="D57" i="7"/>
  <c r="E57" i="7"/>
  <c r="F57" i="7"/>
  <c r="D58" i="7"/>
  <c r="E58" i="7"/>
  <c r="F58" i="7"/>
  <c r="D59" i="7"/>
  <c r="E59" i="7"/>
  <c r="F59" i="7"/>
  <c r="D60" i="7"/>
  <c r="E60" i="7"/>
  <c r="F60" i="7"/>
  <c r="D61" i="7"/>
  <c r="E61" i="7"/>
  <c r="F61" i="7"/>
  <c r="D62" i="7"/>
  <c r="E62" i="7"/>
  <c r="F62" i="7"/>
  <c r="D63" i="7"/>
  <c r="E63" i="7"/>
  <c r="F63" i="7"/>
  <c r="D64" i="7"/>
  <c r="E64" i="7"/>
  <c r="F64" i="7"/>
  <c r="D65" i="7"/>
  <c r="E65" i="7"/>
  <c r="F65" i="7"/>
  <c r="D66" i="7"/>
  <c r="E66" i="7"/>
  <c r="F66" i="7"/>
  <c r="D67" i="7"/>
  <c r="E67" i="7"/>
  <c r="F67" i="7"/>
  <c r="D68" i="7"/>
  <c r="E68" i="7"/>
  <c r="F68" i="7"/>
  <c r="D69" i="7"/>
  <c r="E69" i="7"/>
  <c r="F69" i="7"/>
  <c r="D70" i="7"/>
  <c r="E70" i="7"/>
  <c r="F70" i="7"/>
  <c r="D71" i="7"/>
  <c r="E71" i="7"/>
  <c r="F71" i="7"/>
  <c r="D72" i="7"/>
  <c r="E72" i="7"/>
  <c r="F72" i="7"/>
  <c r="D73" i="7"/>
  <c r="E73" i="7"/>
  <c r="F73" i="7"/>
  <c r="D74" i="7"/>
  <c r="E74" i="7"/>
  <c r="F74" i="7"/>
  <c r="D75" i="7"/>
  <c r="E75" i="7"/>
  <c r="F75" i="7"/>
  <c r="D76" i="7"/>
  <c r="E76" i="7"/>
  <c r="F76" i="7"/>
  <c r="D77" i="7"/>
  <c r="E77" i="7"/>
  <c r="F77" i="7"/>
  <c r="D78" i="7"/>
  <c r="E78" i="7"/>
  <c r="F78" i="7"/>
  <c r="D79" i="7"/>
  <c r="E79" i="7"/>
  <c r="F79" i="7"/>
  <c r="D80" i="7"/>
  <c r="E80" i="7"/>
  <c r="F80" i="7"/>
  <c r="D81" i="7"/>
  <c r="E81" i="7"/>
  <c r="F81" i="7"/>
  <c r="D82" i="7"/>
  <c r="E82" i="7"/>
  <c r="F82" i="7"/>
  <c r="D83" i="7"/>
  <c r="E83" i="7"/>
  <c r="F83" i="7"/>
  <c r="D84" i="7"/>
  <c r="E84" i="7"/>
  <c r="F84" i="7"/>
  <c r="D85" i="7"/>
  <c r="E85" i="7"/>
  <c r="F85" i="7"/>
  <c r="D86" i="7"/>
  <c r="E86" i="7"/>
  <c r="F86" i="7"/>
  <c r="D87" i="7"/>
  <c r="E87" i="7"/>
  <c r="F87" i="7"/>
  <c r="D88" i="7"/>
  <c r="E88" i="7"/>
  <c r="F88" i="7"/>
  <c r="D89" i="7"/>
  <c r="E89" i="7"/>
  <c r="F89" i="7"/>
  <c r="D90" i="7"/>
  <c r="E90" i="7"/>
  <c r="F90" i="7"/>
  <c r="D91" i="7"/>
  <c r="E91" i="7"/>
  <c r="F91" i="7"/>
  <c r="D92" i="7"/>
  <c r="E92" i="7"/>
  <c r="F92" i="7"/>
  <c r="D93" i="7"/>
  <c r="E93" i="7"/>
  <c r="F93" i="7"/>
  <c r="D94" i="7"/>
  <c r="E94" i="7"/>
  <c r="F94" i="7"/>
  <c r="D95" i="7"/>
  <c r="E95" i="7"/>
  <c r="F95" i="7"/>
  <c r="D96" i="7"/>
  <c r="E96" i="7"/>
  <c r="F96" i="7"/>
  <c r="D97" i="7"/>
  <c r="E97" i="7"/>
  <c r="F97" i="7"/>
  <c r="D98" i="7"/>
  <c r="E98" i="7"/>
  <c r="F98" i="7"/>
  <c r="D99" i="7"/>
  <c r="E99" i="7"/>
  <c r="F99" i="7"/>
  <c r="D100" i="7"/>
  <c r="E100" i="7"/>
  <c r="F100" i="7"/>
  <c r="D101" i="7"/>
  <c r="E101" i="7"/>
  <c r="F101" i="7"/>
  <c r="D102" i="7"/>
  <c r="E102" i="7"/>
  <c r="F102" i="7"/>
  <c r="D103" i="7"/>
  <c r="E103" i="7"/>
  <c r="F103" i="7"/>
  <c r="D104" i="7"/>
  <c r="E104" i="7"/>
  <c r="F104" i="7"/>
  <c r="D105" i="7"/>
  <c r="E105" i="7"/>
  <c r="F105" i="7"/>
  <c r="D106" i="7"/>
  <c r="E106" i="7"/>
  <c r="F106" i="7"/>
  <c r="D107" i="7"/>
  <c r="E107" i="7"/>
  <c r="F107" i="7"/>
  <c r="D108" i="7"/>
  <c r="E108" i="7"/>
  <c r="F108" i="7"/>
  <c r="D109" i="7"/>
  <c r="E109" i="7"/>
  <c r="F109" i="7"/>
  <c r="D110" i="7"/>
  <c r="E110" i="7"/>
  <c r="F110" i="7"/>
  <c r="D111" i="7"/>
  <c r="E111" i="7"/>
  <c r="F111" i="7"/>
  <c r="D112" i="7"/>
  <c r="E112" i="7"/>
  <c r="F112" i="7"/>
  <c r="D113" i="7"/>
  <c r="E113" i="7"/>
  <c r="F113" i="7"/>
  <c r="D114" i="7"/>
  <c r="E114" i="7"/>
  <c r="F114" i="7"/>
  <c r="D115" i="7"/>
  <c r="E115" i="7"/>
  <c r="F115" i="7"/>
  <c r="D116" i="7"/>
  <c r="E116" i="7"/>
  <c r="F116" i="7"/>
  <c r="D117" i="7"/>
  <c r="E117" i="7"/>
  <c r="F117" i="7"/>
  <c r="D118" i="7"/>
  <c r="E118" i="7"/>
  <c r="F118" i="7"/>
  <c r="D119" i="7"/>
  <c r="E119" i="7"/>
  <c r="F119" i="7"/>
  <c r="D120" i="7"/>
  <c r="E120" i="7"/>
  <c r="F120" i="7"/>
  <c r="D121" i="7"/>
  <c r="E121" i="7"/>
  <c r="F121" i="7"/>
  <c r="D122" i="7"/>
  <c r="E122" i="7"/>
  <c r="F122" i="7"/>
  <c r="D123" i="7"/>
  <c r="E123" i="7"/>
  <c r="F123" i="7"/>
  <c r="D124" i="7"/>
  <c r="E124" i="7"/>
  <c r="F124" i="7"/>
  <c r="D125" i="7"/>
  <c r="E125" i="7"/>
  <c r="F125" i="7"/>
  <c r="D126" i="7"/>
  <c r="E126" i="7"/>
  <c r="F126" i="7"/>
  <c r="D127" i="7"/>
  <c r="E127" i="7"/>
  <c r="F127" i="7"/>
  <c r="D128" i="7"/>
  <c r="E128" i="7"/>
  <c r="F128" i="7"/>
  <c r="D129" i="7"/>
  <c r="E129" i="7"/>
  <c r="F129" i="7"/>
  <c r="D130" i="7"/>
  <c r="E130" i="7"/>
  <c r="F130" i="7"/>
  <c r="D131" i="7"/>
  <c r="E131" i="7"/>
  <c r="F131" i="7"/>
  <c r="D132" i="7"/>
  <c r="E132" i="7"/>
  <c r="F132" i="7"/>
  <c r="D133" i="7"/>
  <c r="E133" i="7"/>
  <c r="F133" i="7"/>
  <c r="D134" i="7"/>
  <c r="E134" i="7"/>
  <c r="F134" i="7"/>
  <c r="D135" i="7"/>
  <c r="E135" i="7"/>
  <c r="F135" i="7"/>
  <c r="D136" i="7"/>
  <c r="E136" i="7"/>
  <c r="F136" i="7"/>
  <c r="D137" i="7"/>
  <c r="E137" i="7"/>
  <c r="F137" i="7"/>
  <c r="D138" i="7"/>
  <c r="E138" i="7"/>
  <c r="F138" i="7"/>
  <c r="D139" i="7"/>
  <c r="E139" i="7"/>
  <c r="F139" i="7"/>
  <c r="D140" i="7"/>
  <c r="E140" i="7"/>
  <c r="F140" i="7"/>
  <c r="D141" i="7"/>
  <c r="E141" i="7"/>
  <c r="F141" i="7"/>
  <c r="D142" i="7"/>
  <c r="E142" i="7"/>
  <c r="F142" i="7"/>
  <c r="D143" i="7"/>
  <c r="E143" i="7"/>
  <c r="F143" i="7"/>
  <c r="D144" i="7"/>
  <c r="E144" i="7"/>
  <c r="F144" i="7"/>
  <c r="D145" i="7"/>
  <c r="E145" i="7"/>
  <c r="F145" i="7"/>
  <c r="D146" i="7"/>
  <c r="E146" i="7"/>
  <c r="F146" i="7"/>
  <c r="D147" i="7"/>
  <c r="E147" i="7"/>
  <c r="F147" i="7"/>
  <c r="D148" i="7"/>
  <c r="E148" i="7"/>
  <c r="F148" i="7"/>
  <c r="D149" i="7"/>
  <c r="E149" i="7"/>
  <c r="F149" i="7"/>
  <c r="D150" i="7"/>
  <c r="E150" i="7"/>
  <c r="F150" i="7"/>
  <c r="D151" i="7"/>
  <c r="E151" i="7"/>
  <c r="F151" i="7"/>
  <c r="D152" i="7"/>
  <c r="E152" i="7"/>
  <c r="F152" i="7"/>
  <c r="D153" i="7"/>
  <c r="E153" i="7"/>
  <c r="F153" i="7"/>
  <c r="D154" i="7"/>
  <c r="E154" i="7"/>
  <c r="F154" i="7"/>
  <c r="D155" i="7"/>
  <c r="E155" i="7"/>
  <c r="F155" i="7"/>
  <c r="D156" i="7"/>
  <c r="E156" i="7"/>
  <c r="F156" i="7"/>
  <c r="D157" i="7"/>
  <c r="E157" i="7"/>
  <c r="F157" i="7"/>
  <c r="D158" i="7"/>
  <c r="E158" i="7"/>
  <c r="F158" i="7"/>
  <c r="D159" i="7"/>
  <c r="E159" i="7"/>
  <c r="F159" i="7"/>
  <c r="D160" i="7"/>
  <c r="E160" i="7"/>
  <c r="F160" i="7"/>
  <c r="D161" i="7"/>
  <c r="E161" i="7"/>
  <c r="F161" i="7"/>
  <c r="D162" i="7"/>
  <c r="E162" i="7"/>
  <c r="F162" i="7"/>
  <c r="D163" i="7"/>
  <c r="E163" i="7"/>
  <c r="F163" i="7"/>
  <c r="D164" i="7"/>
  <c r="E164" i="7"/>
  <c r="F164" i="7"/>
  <c r="D165" i="7"/>
  <c r="E165" i="7"/>
  <c r="F165" i="7"/>
  <c r="D166" i="7"/>
  <c r="E166" i="7"/>
  <c r="F166" i="7"/>
  <c r="D167" i="7"/>
  <c r="E167" i="7"/>
  <c r="F167" i="7"/>
  <c r="D168" i="7"/>
  <c r="E168" i="7"/>
  <c r="F168" i="7"/>
  <c r="D169" i="7"/>
  <c r="E169" i="7"/>
  <c r="F169" i="7"/>
  <c r="D170" i="7"/>
  <c r="E170" i="7"/>
  <c r="F170" i="7"/>
  <c r="D171" i="7"/>
  <c r="E171" i="7"/>
  <c r="F171" i="7"/>
  <c r="S2" i="7"/>
  <c r="T2" i="7"/>
  <c r="R2" i="7"/>
  <c r="E2" i="7"/>
  <c r="F2" i="7"/>
  <c r="D2" i="7"/>
  <c r="Q4" i="7" l="1"/>
  <c r="Y3" i="7"/>
  <c r="J3" i="7"/>
  <c r="AA3" i="7" s="1"/>
  <c r="J156" i="7"/>
  <c r="AA156" i="7" s="1"/>
  <c r="J148" i="7"/>
  <c r="AA148" i="7" s="1"/>
  <c r="J144" i="7"/>
  <c r="AA144" i="7" s="1"/>
  <c r="J132" i="7"/>
  <c r="AA132" i="7" s="1"/>
  <c r="J108" i="7"/>
  <c r="AA108" i="7" s="1"/>
  <c r="J169" i="7"/>
  <c r="AA169" i="7" s="1"/>
  <c r="J161" i="7"/>
  <c r="AA161" i="7" s="1"/>
  <c r="J141" i="7"/>
  <c r="AA141" i="7" s="1"/>
  <c r="J125" i="7"/>
  <c r="AA125" i="7" s="1"/>
  <c r="J109" i="7"/>
  <c r="AA109" i="7" s="1"/>
  <c r="J89" i="7"/>
  <c r="AA89" i="7" s="1"/>
  <c r="J73" i="7"/>
  <c r="AA73" i="7" s="1"/>
  <c r="J65" i="7"/>
  <c r="AA65" i="7" s="1"/>
  <c r="J45" i="7"/>
  <c r="AA45" i="7" s="1"/>
  <c r="J17" i="7"/>
  <c r="AA17" i="7" s="1"/>
  <c r="J9" i="7"/>
  <c r="AA9" i="7" s="1"/>
  <c r="J19" i="7"/>
  <c r="AA19" i="7" s="1"/>
  <c r="J15" i="7"/>
  <c r="AA15" i="7" s="1"/>
  <c r="J7" i="7"/>
  <c r="AA7" i="7" s="1"/>
  <c r="J68" i="7"/>
  <c r="AA68" i="7" s="1"/>
  <c r="J60" i="7"/>
  <c r="AA60" i="7" s="1"/>
  <c r="J48" i="7"/>
  <c r="AA48" i="7" s="1"/>
  <c r="J32" i="7"/>
  <c r="AA32" i="7" s="1"/>
  <c r="J28" i="7"/>
  <c r="AA28" i="7" s="1"/>
  <c r="J24" i="7"/>
  <c r="AA24" i="7" s="1"/>
  <c r="J171" i="7"/>
  <c r="AA171" i="7" s="1"/>
  <c r="J164" i="7"/>
  <c r="AA164" i="7" s="1"/>
  <c r="J160" i="7"/>
  <c r="AA160" i="7" s="1"/>
  <c r="J152" i="7"/>
  <c r="AA152" i="7" s="1"/>
  <c r="J140" i="7"/>
  <c r="AA140" i="7" s="1"/>
  <c r="J124" i="7"/>
  <c r="AA124" i="7" s="1"/>
  <c r="J116" i="7"/>
  <c r="AA116" i="7" s="1"/>
  <c r="J100" i="7"/>
  <c r="AA100" i="7" s="1"/>
  <c r="J88" i="7"/>
  <c r="AA88" i="7" s="1"/>
  <c r="J80" i="7"/>
  <c r="AA80" i="7" s="1"/>
  <c r="Q169" i="7"/>
  <c r="Q124" i="7"/>
  <c r="Q120" i="7"/>
  <c r="Q112" i="7"/>
  <c r="Q108" i="7"/>
  <c r="Q104" i="7"/>
  <c r="Q100" i="7"/>
  <c r="Q96" i="7"/>
  <c r="Q92" i="7"/>
  <c r="Q88" i="7"/>
  <c r="Q80" i="7"/>
  <c r="Q72" i="7"/>
  <c r="Q59" i="7"/>
  <c r="Q58" i="7"/>
  <c r="Q49" i="7"/>
  <c r="Q45" i="7"/>
  <c r="Q40" i="7"/>
  <c r="Q36" i="7"/>
  <c r="Q170" i="7"/>
  <c r="J86" i="7"/>
  <c r="AA86" i="7" s="1"/>
  <c r="J78" i="7"/>
  <c r="AA78" i="7" s="1"/>
  <c r="J75" i="7"/>
  <c r="AA75" i="7" s="1"/>
  <c r="J70" i="7"/>
  <c r="AA70" i="7" s="1"/>
  <c r="J67" i="7"/>
  <c r="AA67" i="7" s="1"/>
  <c r="J50" i="7"/>
  <c r="AA50" i="7" s="1"/>
  <c r="J47" i="7"/>
  <c r="AA47" i="7" s="1"/>
  <c r="J34" i="7"/>
  <c r="AA34" i="7" s="1"/>
  <c r="J30" i="7"/>
  <c r="AA30" i="7" s="1"/>
  <c r="J26" i="7"/>
  <c r="AA26" i="7" s="1"/>
  <c r="J23" i="7"/>
  <c r="AA23" i="7" s="1"/>
  <c r="Q171" i="7"/>
  <c r="Q167" i="7"/>
  <c r="Q166" i="7"/>
  <c r="Q150" i="7"/>
  <c r="Q149" i="7"/>
  <c r="Q148" i="7"/>
  <c r="Q114" i="7"/>
  <c r="Q31" i="7"/>
  <c r="Q27" i="7"/>
  <c r="Q26" i="7"/>
  <c r="Q25" i="7"/>
  <c r="Q21" i="7"/>
  <c r="J134" i="7"/>
  <c r="AA134" i="7" s="1"/>
  <c r="J118" i="7"/>
  <c r="AA118" i="7" s="1"/>
  <c r="J102" i="7"/>
  <c r="AA102" i="7" s="1"/>
  <c r="Q2" i="7"/>
  <c r="Q168" i="7"/>
  <c r="J136" i="7"/>
  <c r="AA136" i="7" s="1"/>
  <c r="J135" i="7"/>
  <c r="AA135" i="7" s="1"/>
  <c r="J128" i="7"/>
  <c r="AA128" i="7" s="1"/>
  <c r="J120" i="7"/>
  <c r="AA120" i="7" s="1"/>
  <c r="J119" i="7"/>
  <c r="AA119" i="7" s="1"/>
  <c r="J112" i="7"/>
  <c r="AA112" i="7" s="1"/>
  <c r="J104" i="7"/>
  <c r="AA104" i="7" s="1"/>
  <c r="J103" i="7"/>
  <c r="AA103" i="7" s="1"/>
  <c r="J92" i="7"/>
  <c r="AA92" i="7" s="1"/>
  <c r="J84" i="7"/>
  <c r="AA84" i="7" s="1"/>
  <c r="J83" i="7"/>
  <c r="AA83" i="7" s="1"/>
  <c r="J76" i="7"/>
  <c r="AA76" i="7" s="1"/>
  <c r="J5" i="7"/>
  <c r="AA5" i="7" s="1"/>
  <c r="J72" i="7"/>
  <c r="AA72" i="7" s="1"/>
  <c r="J64" i="7"/>
  <c r="AA64" i="7" s="1"/>
  <c r="J52" i="7"/>
  <c r="AA52" i="7" s="1"/>
  <c r="J36" i="7"/>
  <c r="AA36" i="7" s="1"/>
  <c r="J18" i="7"/>
  <c r="AA18" i="7" s="1"/>
  <c r="J6" i="7"/>
  <c r="AA6" i="7" s="1"/>
  <c r="Q135" i="7"/>
  <c r="Q131" i="7"/>
  <c r="Q127" i="7"/>
  <c r="Q123" i="7"/>
  <c r="Q119" i="7"/>
  <c r="Q115" i="7"/>
  <c r="Q111" i="7"/>
  <c r="Q107" i="7"/>
  <c r="Q103" i="7"/>
  <c r="Y99" i="7"/>
  <c r="Q99" i="7"/>
  <c r="Q95" i="7"/>
  <c r="Q91" i="7"/>
  <c r="Q87" i="7"/>
  <c r="Y83" i="7"/>
  <c r="Q83" i="7"/>
  <c r="Y79" i="7"/>
  <c r="Q79" i="7"/>
  <c r="Q75" i="7"/>
  <c r="Q71" i="7"/>
  <c r="Q67" i="7"/>
  <c r="Q63" i="7"/>
  <c r="Q57" i="7"/>
  <c r="Q53" i="7"/>
  <c r="Q52" i="7"/>
  <c r="Q48" i="7"/>
  <c r="Q44" i="7"/>
  <c r="Y39" i="7"/>
  <c r="Q39" i="7"/>
  <c r="Q33" i="7"/>
  <c r="Q28" i="7"/>
  <c r="Q22" i="7"/>
  <c r="Q18" i="7"/>
  <c r="Q13" i="7"/>
  <c r="Q12" i="7"/>
  <c r="Q5" i="7"/>
  <c r="J2" i="7"/>
  <c r="AA2" i="7" s="1"/>
  <c r="X171" i="7"/>
  <c r="X170" i="7"/>
  <c r="Q136" i="7"/>
  <c r="Q132" i="7"/>
  <c r="Q128" i="7"/>
  <c r="Q116" i="7"/>
  <c r="Y84" i="7"/>
  <c r="Q84" i="7"/>
  <c r="Q76" i="7"/>
  <c r="Q68" i="7"/>
  <c r="Q64" i="7"/>
  <c r="Q54" i="7"/>
  <c r="Q34" i="7"/>
  <c r="Q29" i="7"/>
  <c r="Q23" i="7"/>
  <c r="Q19" i="7"/>
  <c r="Y15" i="7"/>
  <c r="Q15" i="7"/>
  <c r="Y14" i="7"/>
  <c r="Q14" i="7"/>
  <c r="Q7" i="7"/>
  <c r="Q6" i="7"/>
  <c r="J170" i="7"/>
  <c r="AA170" i="7" s="1"/>
  <c r="J168" i="7"/>
  <c r="AA168" i="7" s="1"/>
  <c r="J167" i="7"/>
  <c r="AA167" i="7" s="1"/>
  <c r="J166" i="7"/>
  <c r="AA166" i="7" s="1"/>
  <c r="J162" i="7"/>
  <c r="AA162" i="7" s="1"/>
  <c r="J158" i="7"/>
  <c r="AA158" i="7" s="1"/>
  <c r="J154" i="7"/>
  <c r="AA154" i="7" s="1"/>
  <c r="J150" i="7"/>
  <c r="AA150" i="7" s="1"/>
  <c r="J146" i="7"/>
  <c r="AA146" i="7" s="1"/>
  <c r="Q137" i="7"/>
  <c r="Q133" i="7"/>
  <c r="Q129" i="7"/>
  <c r="Q125" i="7"/>
  <c r="Q121" i="7"/>
  <c r="Q117" i="7"/>
  <c r="Q113" i="7"/>
  <c r="Q109" i="7"/>
  <c r="Q105" i="7"/>
  <c r="Q101" i="7"/>
  <c r="Q97" i="7"/>
  <c r="Q93" i="7"/>
  <c r="Q89" i="7"/>
  <c r="Q85" i="7"/>
  <c r="Q81" i="7"/>
  <c r="Q77" i="7"/>
  <c r="Q73" i="7"/>
  <c r="Q69" i="7"/>
  <c r="Q65" i="7"/>
  <c r="Q60" i="7"/>
  <c r="Q55" i="7"/>
  <c r="Q50" i="7"/>
  <c r="Q46" i="7"/>
  <c r="Q42" i="7"/>
  <c r="Q41" i="7"/>
  <c r="Y37" i="7"/>
  <c r="Q37" i="7"/>
  <c r="Q35" i="7"/>
  <c r="Q30" i="7"/>
  <c r="Q24" i="7"/>
  <c r="Q20" i="7"/>
  <c r="Q16" i="7"/>
  <c r="Q10" i="7"/>
  <c r="Q9" i="7"/>
  <c r="Y8" i="7"/>
  <c r="Q8" i="7"/>
  <c r="X169" i="7"/>
  <c r="J165" i="7"/>
  <c r="AA165" i="7" s="1"/>
  <c r="J163" i="7"/>
  <c r="AA163" i="7" s="1"/>
  <c r="J159" i="7"/>
  <c r="AA159" i="7" s="1"/>
  <c r="J157" i="7"/>
  <c r="AA157" i="7" s="1"/>
  <c r="J155" i="7"/>
  <c r="AA155" i="7" s="1"/>
  <c r="J153" i="7"/>
  <c r="AA153" i="7" s="1"/>
  <c r="J151" i="7"/>
  <c r="AA151" i="7" s="1"/>
  <c r="J149" i="7"/>
  <c r="AA149" i="7" s="1"/>
  <c r="J147" i="7"/>
  <c r="AA147" i="7" s="1"/>
  <c r="J145" i="7"/>
  <c r="AA145" i="7" s="1"/>
  <c r="J143" i="7"/>
  <c r="AA143" i="7" s="1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47" i="7"/>
  <c r="Q146" i="7"/>
  <c r="Q145" i="7"/>
  <c r="Q144" i="7"/>
  <c r="Q143" i="7"/>
  <c r="Q142" i="7"/>
  <c r="Q141" i="7"/>
  <c r="Q140" i="7"/>
  <c r="Q139" i="7"/>
  <c r="Q138" i="7"/>
  <c r="Q134" i="7"/>
  <c r="Q130" i="7"/>
  <c r="Q126" i="7"/>
  <c r="Q122" i="7"/>
  <c r="Q118" i="7"/>
  <c r="Q110" i="7"/>
  <c r="Q106" i="7"/>
  <c r="Q102" i="7"/>
  <c r="Q98" i="7"/>
  <c r="Q94" i="7"/>
  <c r="Q90" i="7"/>
  <c r="Q86" i="7"/>
  <c r="Q82" i="7"/>
  <c r="Y78" i="7"/>
  <c r="Q78" i="7"/>
  <c r="Q74" i="7"/>
  <c r="Q70" i="7"/>
  <c r="Q66" i="7"/>
  <c r="Q62" i="7"/>
  <c r="Q61" i="7"/>
  <c r="Q56" i="7"/>
  <c r="Q51" i="7"/>
  <c r="Q47" i="7"/>
  <c r="Q43" i="7"/>
  <c r="Q38" i="7"/>
  <c r="Q32" i="7"/>
  <c r="Y17" i="7"/>
  <c r="Q17" i="7"/>
  <c r="Q11" i="7"/>
  <c r="J139" i="7"/>
  <c r="AA139" i="7" s="1"/>
  <c r="J138" i="7"/>
  <c r="AA138" i="7" s="1"/>
  <c r="J129" i="7"/>
  <c r="AA129" i="7" s="1"/>
  <c r="J123" i="7"/>
  <c r="AA123" i="7" s="1"/>
  <c r="J122" i="7"/>
  <c r="AA122" i="7" s="1"/>
  <c r="J113" i="7"/>
  <c r="AA113" i="7" s="1"/>
  <c r="J107" i="7"/>
  <c r="AA107" i="7" s="1"/>
  <c r="J106" i="7"/>
  <c r="AA106" i="7" s="1"/>
  <c r="J97" i="7"/>
  <c r="AA97" i="7" s="1"/>
  <c r="J93" i="7"/>
  <c r="AA93" i="7" s="1"/>
  <c r="J87" i="7"/>
  <c r="AA87" i="7" s="1"/>
  <c r="J82" i="7"/>
  <c r="AA82" i="7" s="1"/>
  <c r="J79" i="7"/>
  <c r="AA79" i="7" s="1"/>
  <c r="J77" i="7"/>
  <c r="AA77" i="7" s="1"/>
  <c r="J66" i="7"/>
  <c r="AA66" i="7" s="1"/>
  <c r="J63" i="7"/>
  <c r="AA63" i="7" s="1"/>
  <c r="J61" i="7"/>
  <c r="AA61" i="7" s="1"/>
  <c r="J46" i="7"/>
  <c r="AA46" i="7" s="1"/>
  <c r="J44" i="7"/>
  <c r="AA44" i="7" s="1"/>
  <c r="J42" i="7"/>
  <c r="AA42" i="7" s="1"/>
  <c r="J40" i="7"/>
  <c r="AA40" i="7" s="1"/>
  <c r="J38" i="7"/>
  <c r="AA38" i="7" s="1"/>
  <c r="J35" i="7"/>
  <c r="AA35" i="7" s="1"/>
  <c r="J33" i="7"/>
  <c r="AA33" i="7" s="1"/>
  <c r="J31" i="7"/>
  <c r="AA31" i="7" s="1"/>
  <c r="J29" i="7"/>
  <c r="AA29" i="7" s="1"/>
  <c r="J27" i="7"/>
  <c r="AA27" i="7" s="1"/>
  <c r="J25" i="7"/>
  <c r="AA25" i="7" s="1"/>
  <c r="J59" i="7"/>
  <c r="AA59" i="7" s="1"/>
  <c r="J57" i="7"/>
  <c r="AA57" i="7" s="1"/>
  <c r="J55" i="7"/>
  <c r="AA55" i="7" s="1"/>
  <c r="J53" i="7"/>
  <c r="AA53" i="7" s="1"/>
  <c r="J21" i="7"/>
  <c r="AA21" i="7" s="1"/>
  <c r="J13" i="7"/>
  <c r="AA13" i="7" s="1"/>
  <c r="J137" i="7"/>
  <c r="AA137" i="7" s="1"/>
  <c r="J131" i="7"/>
  <c r="AA131" i="7" s="1"/>
  <c r="J130" i="7"/>
  <c r="AA130" i="7" s="1"/>
  <c r="J121" i="7"/>
  <c r="AA121" i="7" s="1"/>
  <c r="J115" i="7"/>
  <c r="AA115" i="7" s="1"/>
  <c r="J114" i="7"/>
  <c r="AA114" i="7" s="1"/>
  <c r="J105" i="7"/>
  <c r="AA105" i="7" s="1"/>
  <c r="J99" i="7"/>
  <c r="AA99" i="7" s="1"/>
  <c r="J98" i="7"/>
  <c r="AA98" i="7" s="1"/>
  <c r="J96" i="7"/>
  <c r="AA96" i="7" s="1"/>
  <c r="J95" i="7"/>
  <c r="AA95" i="7" s="1"/>
  <c r="J94" i="7"/>
  <c r="AA94" i="7" s="1"/>
  <c r="J90" i="7"/>
  <c r="AA90" i="7" s="1"/>
  <c r="J85" i="7"/>
  <c r="AA85" i="7" s="1"/>
  <c r="J74" i="7"/>
  <c r="AA74" i="7" s="1"/>
  <c r="J71" i="7"/>
  <c r="AA71" i="7" s="1"/>
  <c r="J69" i="7"/>
  <c r="AA69" i="7" s="1"/>
  <c r="J62" i="7"/>
  <c r="AA62" i="7" s="1"/>
  <c r="J58" i="7"/>
  <c r="AA58" i="7" s="1"/>
  <c r="J56" i="7"/>
  <c r="AA56" i="7" s="1"/>
  <c r="J54" i="7"/>
  <c r="AA54" i="7" s="1"/>
  <c r="J51" i="7"/>
  <c r="AA51" i="7" s="1"/>
  <c r="J49" i="7"/>
  <c r="AA49" i="7" s="1"/>
  <c r="J22" i="7"/>
  <c r="AA22" i="7" s="1"/>
  <c r="J14" i="7"/>
  <c r="AA14" i="7" s="1"/>
  <c r="J10" i="7"/>
  <c r="AA10" i="7" s="1"/>
  <c r="J142" i="7"/>
  <c r="AA142" i="7" s="1"/>
  <c r="J133" i="7"/>
  <c r="AA133" i="7" s="1"/>
  <c r="J127" i="7"/>
  <c r="AA127" i="7" s="1"/>
  <c r="J126" i="7"/>
  <c r="AA126" i="7" s="1"/>
  <c r="J117" i="7"/>
  <c r="AA117" i="7" s="1"/>
  <c r="J111" i="7"/>
  <c r="AA111" i="7" s="1"/>
  <c r="J110" i="7"/>
  <c r="AA110" i="7" s="1"/>
  <c r="J101" i="7"/>
  <c r="AA101" i="7" s="1"/>
  <c r="J91" i="7"/>
  <c r="AA91" i="7" s="1"/>
  <c r="J81" i="7"/>
  <c r="AA81" i="7" s="1"/>
  <c r="J43" i="7"/>
  <c r="AA43" i="7" s="1"/>
  <c r="J41" i="7"/>
  <c r="AA41" i="7" s="1"/>
  <c r="J39" i="7"/>
  <c r="AA39" i="7" s="1"/>
  <c r="J37" i="7"/>
  <c r="AA37" i="7" s="1"/>
  <c r="J20" i="7"/>
  <c r="AA20" i="7" s="1"/>
  <c r="J16" i="7"/>
  <c r="AA16" i="7" s="1"/>
  <c r="J12" i="7"/>
  <c r="AA12" i="7" s="1"/>
  <c r="J11" i="7"/>
  <c r="AA11" i="7" s="1"/>
  <c r="J8" i="7"/>
  <c r="AA8" i="7" s="1"/>
  <c r="J4" i="7"/>
  <c r="AA4" i="7" s="1"/>
  <c r="X168" i="7"/>
  <c r="Y97" i="7"/>
  <c r="Y65" i="7"/>
  <c r="X63" i="7"/>
  <c r="X61" i="7"/>
  <c r="X60" i="7"/>
  <c r="X58" i="7"/>
  <c r="X57" i="7"/>
  <c r="X56" i="7"/>
  <c r="X55" i="7"/>
  <c r="X54" i="7"/>
  <c r="X52" i="7"/>
  <c r="X51" i="7"/>
  <c r="X50" i="7"/>
  <c r="X49" i="7"/>
  <c r="X48" i="7"/>
  <c r="X47" i="7"/>
  <c r="X46" i="7"/>
  <c r="X45" i="7"/>
  <c r="X44" i="7"/>
  <c r="X43" i="7"/>
  <c r="X41" i="7"/>
  <c r="X40" i="7"/>
  <c r="X39" i="7"/>
  <c r="X38" i="7"/>
  <c r="X37" i="7"/>
  <c r="Y22" i="7"/>
  <c r="X18" i="7"/>
  <c r="X17" i="7"/>
  <c r="X16" i="7"/>
  <c r="X13" i="7"/>
  <c r="X12" i="7"/>
  <c r="X11" i="7"/>
  <c r="X7" i="7"/>
  <c r="X3" i="7"/>
  <c r="Q3" i="7"/>
  <c r="X2" i="7"/>
  <c r="Y153" i="7"/>
  <c r="Y141" i="7"/>
  <c r="X35" i="7"/>
  <c r="X34" i="7"/>
  <c r="X33" i="7"/>
  <c r="X31" i="7"/>
  <c r="X30" i="7"/>
  <c r="X29" i="7"/>
  <c r="X28" i="7"/>
  <c r="X25" i="7"/>
  <c r="X24" i="7"/>
  <c r="X23" i="7"/>
  <c r="X22" i="7"/>
  <c r="X21" i="7"/>
  <c r="X20" i="7"/>
  <c r="X5" i="7"/>
  <c r="L174" i="7"/>
  <c r="X6" i="7"/>
  <c r="X8" i="7"/>
  <c r="X19" i="7"/>
  <c r="X14" i="7"/>
  <c r="X138" i="7"/>
  <c r="X137" i="7"/>
  <c r="X136" i="7"/>
  <c r="X135" i="7"/>
  <c r="X134" i="7"/>
  <c r="X133" i="7"/>
  <c r="X132" i="7"/>
  <c r="X131" i="7"/>
  <c r="X130" i="7"/>
  <c r="X129" i="7"/>
  <c r="X128" i="7"/>
  <c r="X127" i="7"/>
  <c r="X126" i="7"/>
  <c r="X125" i="7"/>
  <c r="X124" i="7"/>
  <c r="X123" i="7"/>
  <c r="X122" i="7"/>
  <c r="X121" i="7"/>
  <c r="X120" i="7"/>
  <c r="X119" i="7"/>
  <c r="X118" i="7"/>
  <c r="X117" i="7"/>
  <c r="X116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Y71" i="7"/>
  <c r="Y70" i="7"/>
  <c r="Y67" i="7"/>
  <c r="Y63" i="7"/>
  <c r="Y61" i="7"/>
  <c r="Y53" i="7"/>
  <c r="Y47" i="7"/>
  <c r="Y45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Y128" i="7"/>
  <c r="Y134" i="7"/>
  <c r="Y31" i="7"/>
  <c r="Y59" i="7"/>
  <c r="Y55" i="7"/>
  <c r="Y29" i="7"/>
  <c r="Y115" i="7"/>
  <c r="Y20" i="7"/>
  <c r="O174" i="7"/>
  <c r="Y165" i="7"/>
  <c r="Y163" i="7"/>
  <c r="Y126" i="7"/>
  <c r="Y100" i="7"/>
  <c r="Y95" i="7"/>
  <c r="Y94" i="7"/>
  <c r="Y87" i="7"/>
  <c r="Y73" i="7"/>
  <c r="Y69" i="7"/>
  <c r="Y88" i="7"/>
  <c r="Y80" i="7"/>
  <c r="Y76" i="7"/>
  <c r="Y75" i="7"/>
  <c r="Y170" i="7"/>
  <c r="Y169" i="7"/>
  <c r="Y131" i="7"/>
  <c r="Y120" i="7"/>
  <c r="Y119" i="7"/>
  <c r="Y117" i="7"/>
  <c r="C101" i="7"/>
  <c r="C89" i="7"/>
  <c r="H174" i="7"/>
  <c r="U174" i="7"/>
  <c r="Y168" i="7"/>
  <c r="Y157" i="7"/>
  <c r="Y145" i="7"/>
  <c r="Y138" i="7"/>
  <c r="Y130" i="7"/>
  <c r="Y127" i="7"/>
  <c r="Y101" i="7"/>
  <c r="Y91" i="7"/>
  <c r="Y86" i="7"/>
  <c r="Y81" i="7"/>
  <c r="G174" i="7"/>
  <c r="V174" i="7"/>
  <c r="Y171" i="7"/>
  <c r="Y167" i="7"/>
  <c r="Y155" i="7"/>
  <c r="Y143" i="7"/>
  <c r="Y136" i="7"/>
  <c r="Y133" i="7"/>
  <c r="Y124" i="7"/>
  <c r="Y118" i="7"/>
  <c r="Y116" i="7"/>
  <c r="Y89" i="7"/>
  <c r="Y85" i="7"/>
  <c r="Y74" i="7"/>
  <c r="Y51" i="7"/>
  <c r="Y43" i="7"/>
  <c r="Y35" i="7"/>
  <c r="Y27" i="7"/>
  <c r="N174" i="7"/>
  <c r="Y49" i="7"/>
  <c r="Y41" i="7"/>
  <c r="Y33" i="7"/>
  <c r="Y25" i="7"/>
  <c r="Y23" i="7"/>
  <c r="Y12" i="7"/>
  <c r="Y139" i="7"/>
  <c r="Y123" i="7"/>
  <c r="Y113" i="7"/>
  <c r="Y111" i="7"/>
  <c r="Y107" i="7"/>
  <c r="Y106" i="7"/>
  <c r="Y105" i="7"/>
  <c r="Y103" i="7"/>
  <c r="Y102" i="7"/>
  <c r="Y93" i="7"/>
  <c r="Y82" i="7"/>
  <c r="Y77" i="7"/>
  <c r="Y10" i="7"/>
  <c r="Y7" i="7"/>
  <c r="C97" i="7"/>
  <c r="Y166" i="7"/>
  <c r="Y164" i="7"/>
  <c r="Y162" i="7"/>
  <c r="Y159" i="7"/>
  <c r="Y151" i="7"/>
  <c r="Y137" i="7"/>
  <c r="Y121" i="7"/>
  <c r="Y114" i="7"/>
  <c r="Y108" i="7"/>
  <c r="Y161" i="7"/>
  <c r="Y156" i="7"/>
  <c r="Y149" i="7"/>
  <c r="Y147" i="7"/>
  <c r="Y144" i="7"/>
  <c r="Y135" i="7"/>
  <c r="Y132" i="7"/>
  <c r="Y129" i="7"/>
  <c r="Y125" i="7"/>
  <c r="Y112" i="7"/>
  <c r="Y110" i="7"/>
  <c r="Y109" i="7"/>
  <c r="Y96" i="7"/>
  <c r="Y58" i="7"/>
  <c r="Y104" i="7"/>
  <c r="Y92" i="7"/>
  <c r="Y90" i="7"/>
  <c r="Y72" i="7"/>
  <c r="Y98" i="7"/>
  <c r="Y68" i="7"/>
  <c r="Y66" i="7"/>
  <c r="Y64" i="7"/>
  <c r="Y57" i="7"/>
  <c r="Y38" i="7"/>
  <c r="Y36" i="7"/>
  <c r="Y34" i="7"/>
  <c r="Y32" i="7"/>
  <c r="Y30" i="7"/>
  <c r="Y28" i="7"/>
  <c r="Y26" i="7"/>
  <c r="Y56" i="7"/>
  <c r="Y21" i="7"/>
  <c r="Y18" i="7"/>
  <c r="Y13" i="7"/>
  <c r="Y6" i="7"/>
  <c r="Y24" i="7"/>
  <c r="Y19" i="7"/>
  <c r="Y16" i="7"/>
  <c r="Y11" i="7"/>
  <c r="Y9" i="7"/>
  <c r="Y5" i="7"/>
  <c r="Y4" i="7"/>
  <c r="Y160" i="7"/>
  <c r="Y158" i="7"/>
  <c r="Y154" i="7"/>
  <c r="Y152" i="7"/>
  <c r="Y150" i="7"/>
  <c r="Y148" i="7"/>
  <c r="Y146" i="7"/>
  <c r="Y142" i="7"/>
  <c r="Y140" i="7"/>
  <c r="Y122" i="7"/>
  <c r="Y62" i="7"/>
  <c r="Y60" i="7"/>
  <c r="Y54" i="7"/>
  <c r="Y52" i="7"/>
  <c r="Y50" i="7"/>
  <c r="Y48" i="7"/>
  <c r="Y46" i="7"/>
  <c r="Y44" i="7"/>
  <c r="Y42" i="7"/>
  <c r="Y40" i="7"/>
  <c r="M174" i="7"/>
  <c r="S174" i="7"/>
  <c r="C39" i="7"/>
  <c r="C35" i="7"/>
  <c r="C31" i="7"/>
  <c r="C27" i="7"/>
  <c r="C23" i="7"/>
  <c r="C15" i="7"/>
  <c r="C11" i="7"/>
  <c r="C7" i="7"/>
  <c r="R174" i="7"/>
  <c r="K174" i="7"/>
  <c r="T174" i="7"/>
  <c r="C83" i="7"/>
  <c r="C79" i="7"/>
  <c r="C63" i="7"/>
  <c r="C59" i="7"/>
  <c r="C55" i="7"/>
  <c r="C51" i="7"/>
  <c r="C47" i="7"/>
  <c r="C43" i="7"/>
  <c r="C19" i="7"/>
  <c r="C3" i="7"/>
  <c r="C169" i="7"/>
  <c r="C166" i="7"/>
  <c r="C162" i="7"/>
  <c r="C158" i="7"/>
  <c r="C154" i="7"/>
  <c r="C150" i="7"/>
  <c r="C146" i="7"/>
  <c r="C142" i="7"/>
  <c r="C138" i="7"/>
  <c r="C134" i="7"/>
  <c r="C130" i="7"/>
  <c r="C126" i="7"/>
  <c r="C122" i="7"/>
  <c r="C118" i="7"/>
  <c r="C114" i="7"/>
  <c r="C110" i="7"/>
  <c r="C106" i="7"/>
  <c r="C102" i="7"/>
  <c r="C98" i="7"/>
  <c r="C94" i="7"/>
  <c r="C90" i="7"/>
  <c r="C86" i="7"/>
  <c r="C82" i="7"/>
  <c r="C78" i="7"/>
  <c r="C74" i="7"/>
  <c r="C62" i="7"/>
  <c r="C58" i="7"/>
  <c r="C54" i="7"/>
  <c r="C50" i="7"/>
  <c r="C46" i="7"/>
  <c r="C42" i="7"/>
  <c r="C38" i="7"/>
  <c r="C34" i="7"/>
  <c r="C30" i="7"/>
  <c r="C26" i="7"/>
  <c r="C22" i="7"/>
  <c r="C18" i="7"/>
  <c r="C14" i="7"/>
  <c r="C10" i="7"/>
  <c r="C6" i="7"/>
  <c r="C2" i="7"/>
  <c r="C113" i="7"/>
  <c r="C109" i="7"/>
  <c r="C105" i="7"/>
  <c r="C69" i="7"/>
  <c r="C61" i="7"/>
  <c r="C57" i="7"/>
  <c r="C53" i="7"/>
  <c r="C49" i="7"/>
  <c r="C45" i="7"/>
  <c r="C41" i="7"/>
  <c r="C37" i="7"/>
  <c r="C33" i="7"/>
  <c r="C29" i="7"/>
  <c r="C25" i="7"/>
  <c r="C21" i="7"/>
  <c r="C17" i="7"/>
  <c r="C13" i="7"/>
  <c r="C9" i="7"/>
  <c r="C5" i="7"/>
  <c r="C60" i="7"/>
  <c r="C56" i="7"/>
  <c r="C52" i="7"/>
  <c r="C48" i="7"/>
  <c r="C44" i="7"/>
  <c r="C40" i="7"/>
  <c r="C36" i="7"/>
  <c r="C32" i="7"/>
  <c r="C28" i="7"/>
  <c r="C24" i="7"/>
  <c r="C20" i="7"/>
  <c r="C16" i="7"/>
  <c r="C12" i="7"/>
  <c r="C8" i="7"/>
  <c r="C4" i="7"/>
  <c r="C152" i="7"/>
  <c r="C148" i="7"/>
  <c r="C144" i="7"/>
  <c r="C140" i="7"/>
  <c r="C136" i="7"/>
  <c r="C132" i="7"/>
  <c r="C128" i="7"/>
  <c r="C124" i="7"/>
  <c r="C92" i="7"/>
  <c r="C88" i="7"/>
  <c r="C85" i="7"/>
  <c r="C81" i="7"/>
  <c r="C77" i="7"/>
  <c r="C73" i="7"/>
  <c r="C65" i="7"/>
  <c r="C155" i="7"/>
  <c r="C151" i="7"/>
  <c r="C147" i="7"/>
  <c r="C143" i="7"/>
  <c r="C139" i="7"/>
  <c r="C135" i="7"/>
  <c r="C131" i="7"/>
  <c r="C127" i="7"/>
  <c r="C123" i="7"/>
  <c r="C119" i="7"/>
  <c r="C115" i="7"/>
  <c r="C91" i="7"/>
  <c r="C80" i="7"/>
  <c r="C76" i="7"/>
  <c r="C72" i="7"/>
  <c r="C68" i="7"/>
  <c r="C64" i="7"/>
  <c r="C75" i="7"/>
  <c r="C71" i="7"/>
  <c r="C67" i="7"/>
  <c r="C121" i="7"/>
  <c r="C117" i="7"/>
  <c r="C70" i="7"/>
  <c r="C66" i="7"/>
  <c r="C171" i="7"/>
  <c r="C167" i="7"/>
  <c r="C164" i="7"/>
  <c r="C160" i="7"/>
  <c r="C156" i="7"/>
  <c r="C170" i="7"/>
  <c r="C163" i="7"/>
  <c r="C159" i="7"/>
  <c r="C168" i="7"/>
  <c r="C165" i="7"/>
  <c r="C161" i="7"/>
  <c r="C157" i="7"/>
  <c r="C153" i="7"/>
  <c r="C149" i="7"/>
  <c r="C145" i="7"/>
  <c r="C141" i="7"/>
  <c r="C137" i="7"/>
  <c r="C133" i="7"/>
  <c r="C129" i="7"/>
  <c r="C125" i="7"/>
  <c r="C93" i="7"/>
  <c r="C120" i="7"/>
  <c r="C116" i="7"/>
  <c r="C112" i="7"/>
  <c r="C108" i="7"/>
  <c r="C104" i="7"/>
  <c r="C100" i="7"/>
  <c r="C96" i="7"/>
  <c r="C84" i="7"/>
  <c r="C111" i="7"/>
  <c r="C107" i="7"/>
  <c r="C103" i="7"/>
  <c r="C99" i="7"/>
  <c r="C95" i="7"/>
  <c r="C87" i="7"/>
  <c r="D174" i="7"/>
  <c r="F174" i="7"/>
  <c r="E174" i="7"/>
  <c r="Y2" i="7"/>
  <c r="JS578" i="2"/>
  <c r="JR578" i="2"/>
  <c r="JQ578" i="2"/>
  <c r="JT578" i="2" s="1"/>
  <c r="GG578" i="2"/>
  <c r="CP578" i="2"/>
  <c r="CT578" i="2" s="1"/>
  <c r="B578" i="2"/>
  <c r="X174" i="7" l="1"/>
  <c r="Y174" i="7"/>
  <c r="J174" i="7"/>
  <c r="C174" i="7"/>
  <c r="Q174" i="7"/>
  <c r="M175" i="7"/>
  <c r="T175" i="7"/>
  <c r="F175" i="7"/>
  <c r="AG304" i="4"/>
  <c r="AH304" i="4" s="1"/>
  <c r="A2" i="4"/>
  <c r="AG303" i="4"/>
  <c r="AH303" i="4" s="1"/>
  <c r="JS581" i="2"/>
  <c r="JS579" i="2"/>
  <c r="JS577" i="2"/>
  <c r="JS576" i="2"/>
  <c r="JS575" i="2"/>
  <c r="JS574" i="2"/>
  <c r="JS573" i="2"/>
  <c r="JS572" i="2"/>
  <c r="JS571" i="2"/>
  <c r="JS570" i="2"/>
  <c r="JS569" i="2"/>
  <c r="JS568" i="2"/>
  <c r="JS567" i="2"/>
  <c r="JS566" i="2"/>
  <c r="JS565" i="2"/>
  <c r="JS564" i="2"/>
  <c r="JS563" i="2"/>
  <c r="JS562" i="2"/>
  <c r="JS561" i="2"/>
  <c r="JS560" i="2"/>
  <c r="JS559" i="2"/>
  <c r="JS558" i="2"/>
  <c r="JS557" i="2"/>
  <c r="JS556" i="2"/>
  <c r="JS555" i="2"/>
  <c r="JS554" i="2"/>
  <c r="JS553" i="2"/>
  <c r="JS552" i="2"/>
  <c r="JS551" i="2"/>
  <c r="JS550" i="2"/>
  <c r="JS549" i="2"/>
  <c r="JS548" i="2"/>
  <c r="JS547" i="2"/>
  <c r="JS546" i="2"/>
  <c r="JS545" i="2"/>
  <c r="JS544" i="2"/>
  <c r="JS543" i="2"/>
  <c r="JS542" i="2"/>
  <c r="JS541" i="2"/>
  <c r="JS540" i="2"/>
  <c r="JS539" i="2"/>
  <c r="JS538" i="2"/>
  <c r="JS537" i="2"/>
  <c r="JS536" i="2"/>
  <c r="JS535" i="2"/>
  <c r="JS534" i="2"/>
  <c r="JS533" i="2"/>
  <c r="JS532" i="2"/>
  <c r="JS531" i="2"/>
  <c r="JS530" i="2"/>
  <c r="JS529" i="2"/>
  <c r="JS528" i="2"/>
  <c r="JS527" i="2"/>
  <c r="JS526" i="2"/>
  <c r="JS525" i="2"/>
  <c r="JS524" i="2"/>
  <c r="JS523" i="2"/>
  <c r="JS522" i="2"/>
  <c r="JS521" i="2"/>
  <c r="JS520" i="2"/>
  <c r="JS519" i="2"/>
  <c r="JS518" i="2"/>
  <c r="JS517" i="2"/>
  <c r="JS516" i="2"/>
  <c r="JS515" i="2"/>
  <c r="JS514" i="2"/>
  <c r="JS513" i="2"/>
  <c r="JS512" i="2"/>
  <c r="JS511" i="2"/>
  <c r="JS510" i="2"/>
  <c r="JS509" i="2"/>
  <c r="JS508" i="2"/>
  <c r="JS507" i="2"/>
  <c r="JS506" i="2"/>
  <c r="JS505" i="2"/>
  <c r="JS504" i="2"/>
  <c r="JS503" i="2"/>
  <c r="JS502" i="2"/>
  <c r="JS501" i="2"/>
  <c r="JS500" i="2"/>
  <c r="JS499" i="2"/>
  <c r="JS498" i="2"/>
  <c r="JS497" i="2"/>
  <c r="JS496" i="2"/>
  <c r="JS495" i="2"/>
  <c r="JS494" i="2"/>
  <c r="JS493" i="2"/>
  <c r="JS492" i="2"/>
  <c r="JS491" i="2"/>
  <c r="JS490" i="2"/>
  <c r="JS489" i="2"/>
  <c r="JS488" i="2"/>
  <c r="JS487" i="2"/>
  <c r="JS486" i="2"/>
  <c r="JS485" i="2"/>
  <c r="JS484" i="2"/>
  <c r="JS483" i="2"/>
  <c r="JS482" i="2"/>
  <c r="JS481" i="2"/>
  <c r="JS480" i="2"/>
  <c r="JS479" i="2"/>
  <c r="JS478" i="2"/>
  <c r="JS477" i="2"/>
  <c r="JS476" i="2"/>
  <c r="JS475" i="2"/>
  <c r="JS474" i="2"/>
  <c r="JS473" i="2"/>
  <c r="JS472" i="2"/>
  <c r="JS471" i="2"/>
  <c r="JS470" i="2"/>
  <c r="JS469" i="2"/>
  <c r="JS468" i="2"/>
  <c r="JS467" i="2"/>
  <c r="JS466" i="2"/>
  <c r="JS465" i="2"/>
  <c r="JS464" i="2"/>
  <c r="JS463" i="2"/>
  <c r="JS462" i="2"/>
  <c r="JS461" i="2"/>
  <c r="JS460" i="2"/>
  <c r="JS459" i="2"/>
  <c r="JS458" i="2"/>
  <c r="JS457" i="2"/>
  <c r="JS456" i="2"/>
  <c r="JS455" i="2"/>
  <c r="JS454" i="2"/>
  <c r="JS453" i="2"/>
  <c r="JS452" i="2"/>
  <c r="JS451" i="2"/>
  <c r="JS450" i="2"/>
  <c r="JS449" i="2"/>
  <c r="JS448" i="2"/>
  <c r="JS447" i="2"/>
  <c r="JS446" i="2"/>
  <c r="JS445" i="2"/>
  <c r="JS444" i="2"/>
  <c r="JS443" i="2"/>
  <c r="JS442" i="2"/>
  <c r="JS441" i="2"/>
  <c r="JS440" i="2"/>
  <c r="JS439" i="2"/>
  <c r="JS438" i="2"/>
  <c r="JS437" i="2"/>
  <c r="JS436" i="2"/>
  <c r="JS435" i="2"/>
  <c r="JS434" i="2"/>
  <c r="JS433" i="2"/>
  <c r="JS432" i="2"/>
  <c r="JS431" i="2"/>
  <c r="JS430" i="2"/>
  <c r="JS429" i="2"/>
  <c r="JS428" i="2"/>
  <c r="JS427" i="2"/>
  <c r="JS426" i="2"/>
  <c r="JS425" i="2"/>
  <c r="JS424" i="2"/>
  <c r="JS423" i="2"/>
  <c r="JS422" i="2"/>
  <c r="JS421" i="2"/>
  <c r="JS420" i="2"/>
  <c r="JS419" i="2"/>
  <c r="JS418" i="2"/>
  <c r="JS417" i="2"/>
  <c r="JS416" i="2"/>
  <c r="JS415" i="2"/>
  <c r="JS414" i="2"/>
  <c r="JS413" i="2"/>
  <c r="JS412" i="2"/>
  <c r="JS411" i="2"/>
  <c r="JS410" i="2"/>
  <c r="JS409" i="2"/>
  <c r="JS408" i="2"/>
  <c r="JS407" i="2"/>
  <c r="JS406" i="2"/>
  <c r="JS405" i="2"/>
  <c r="JS404" i="2"/>
  <c r="JS403" i="2"/>
  <c r="JS402" i="2"/>
  <c r="JS401" i="2"/>
  <c r="JS400" i="2"/>
  <c r="JS399" i="2"/>
  <c r="JS398" i="2"/>
  <c r="JS397" i="2"/>
  <c r="JS396" i="2"/>
  <c r="JS395" i="2"/>
  <c r="JS394" i="2"/>
  <c r="JS393" i="2"/>
  <c r="JS392" i="2"/>
  <c r="JS391" i="2"/>
  <c r="JS390" i="2"/>
  <c r="JS389" i="2"/>
  <c r="JS388" i="2"/>
  <c r="JS387" i="2"/>
  <c r="JS386" i="2"/>
  <c r="JS385" i="2"/>
  <c r="JS384" i="2"/>
  <c r="JS383" i="2"/>
  <c r="JS382" i="2"/>
  <c r="JS381" i="2"/>
  <c r="JS380" i="2"/>
  <c r="JS379" i="2"/>
  <c r="JS378" i="2"/>
  <c r="JS377" i="2"/>
  <c r="JS376" i="2"/>
  <c r="JS375" i="2"/>
  <c r="JS374" i="2"/>
  <c r="JS373" i="2"/>
  <c r="JS372" i="2"/>
  <c r="JS371" i="2"/>
  <c r="JS370" i="2"/>
  <c r="JS369" i="2"/>
  <c r="JS368" i="2"/>
  <c r="JS367" i="2"/>
  <c r="JS366" i="2"/>
  <c r="JS365" i="2"/>
  <c r="JS364" i="2"/>
  <c r="JS363" i="2"/>
  <c r="JS362" i="2"/>
  <c r="JS361" i="2"/>
  <c r="JS360" i="2"/>
  <c r="JS359" i="2"/>
  <c r="JS358" i="2"/>
  <c r="JS357" i="2"/>
  <c r="JS356" i="2"/>
  <c r="JS355" i="2"/>
  <c r="JS354" i="2"/>
  <c r="JS353" i="2"/>
  <c r="JS352" i="2"/>
  <c r="JS351" i="2"/>
  <c r="JS350" i="2"/>
  <c r="JS349" i="2"/>
  <c r="JS348" i="2"/>
  <c r="JS347" i="2"/>
  <c r="JS346" i="2"/>
  <c r="JS345" i="2"/>
  <c r="JS344" i="2"/>
  <c r="JS343" i="2"/>
  <c r="JS342" i="2"/>
  <c r="JS341" i="2"/>
  <c r="JS340" i="2"/>
  <c r="JS339" i="2"/>
  <c r="JS338" i="2"/>
  <c r="JS337" i="2"/>
  <c r="JS336" i="2"/>
  <c r="JS335" i="2"/>
  <c r="JS334" i="2"/>
  <c r="JS333" i="2"/>
  <c r="JS332" i="2"/>
  <c r="JS331" i="2"/>
  <c r="JS330" i="2"/>
  <c r="JS329" i="2"/>
  <c r="JS328" i="2"/>
  <c r="JS327" i="2"/>
  <c r="JS326" i="2"/>
  <c r="JS325" i="2"/>
  <c r="JS324" i="2"/>
  <c r="JS323" i="2"/>
  <c r="JS322" i="2"/>
  <c r="JS321" i="2"/>
  <c r="JS320" i="2"/>
  <c r="JS319" i="2"/>
  <c r="JS318" i="2"/>
  <c r="JS317" i="2"/>
  <c r="JS316" i="2"/>
  <c r="JS315" i="2"/>
  <c r="JS314" i="2"/>
  <c r="JS313" i="2"/>
  <c r="JS312" i="2"/>
  <c r="JS311" i="2"/>
  <c r="JS310" i="2"/>
  <c r="JS309" i="2"/>
  <c r="JS308" i="2"/>
  <c r="JS307" i="2"/>
  <c r="JS306" i="2"/>
  <c r="JS305" i="2"/>
  <c r="JS304" i="2"/>
  <c r="JS303" i="2"/>
  <c r="JS302" i="2"/>
  <c r="JS301" i="2"/>
  <c r="JS300" i="2"/>
  <c r="JS299" i="2"/>
  <c r="JS298" i="2"/>
  <c r="JS297" i="2"/>
  <c r="JS296" i="2"/>
  <c r="JS295" i="2"/>
  <c r="JS294" i="2"/>
  <c r="JS293" i="2"/>
  <c r="JS292" i="2"/>
  <c r="JS291" i="2"/>
  <c r="JS290" i="2"/>
  <c r="JS289" i="2"/>
  <c r="JS288" i="2"/>
  <c r="JS287" i="2"/>
  <c r="JS286" i="2"/>
  <c r="JS285" i="2"/>
  <c r="JS284" i="2"/>
  <c r="JS283" i="2"/>
  <c r="JS282" i="2"/>
  <c r="JS281" i="2"/>
  <c r="JS280" i="2"/>
  <c r="JS279" i="2"/>
  <c r="JS278" i="2"/>
  <c r="JS277" i="2"/>
  <c r="JS276" i="2"/>
  <c r="JS275" i="2"/>
  <c r="JS274" i="2"/>
  <c r="JS273" i="2"/>
  <c r="JS272" i="2"/>
  <c r="JS271" i="2"/>
  <c r="JS270" i="2"/>
  <c r="JS269" i="2"/>
  <c r="JS268" i="2"/>
  <c r="JS267" i="2"/>
  <c r="JS266" i="2"/>
  <c r="JS265" i="2"/>
  <c r="JS264" i="2"/>
  <c r="JS263" i="2"/>
  <c r="JS262" i="2"/>
  <c r="JS261" i="2"/>
  <c r="JS260" i="2"/>
  <c r="JS259" i="2"/>
  <c r="JS258" i="2"/>
  <c r="JS257" i="2"/>
  <c r="JS256" i="2"/>
  <c r="JS255" i="2"/>
  <c r="JS254" i="2"/>
  <c r="JS253" i="2"/>
  <c r="JS252" i="2"/>
  <c r="JS251" i="2"/>
  <c r="JS250" i="2"/>
  <c r="JS249" i="2"/>
  <c r="JS248" i="2"/>
  <c r="JS247" i="2"/>
  <c r="JS246" i="2"/>
  <c r="JS245" i="2"/>
  <c r="JS244" i="2"/>
  <c r="JS243" i="2"/>
  <c r="JS242" i="2"/>
  <c r="JS241" i="2"/>
  <c r="JS240" i="2"/>
  <c r="JS239" i="2"/>
  <c r="JS238" i="2"/>
  <c r="JS237" i="2"/>
  <c r="JS236" i="2"/>
  <c r="JS235" i="2"/>
  <c r="JS234" i="2"/>
  <c r="JS233" i="2"/>
  <c r="JS232" i="2"/>
  <c r="JS231" i="2"/>
  <c r="JS230" i="2"/>
  <c r="JS229" i="2"/>
  <c r="JS228" i="2"/>
  <c r="JS227" i="2"/>
  <c r="JS226" i="2"/>
  <c r="JS225" i="2"/>
  <c r="JS224" i="2"/>
  <c r="JS223" i="2"/>
  <c r="JS222" i="2"/>
  <c r="JS221" i="2"/>
  <c r="JS220" i="2"/>
  <c r="JS219" i="2"/>
  <c r="JS218" i="2"/>
  <c r="JS217" i="2"/>
  <c r="JS216" i="2"/>
  <c r="JS215" i="2"/>
  <c r="JS214" i="2"/>
  <c r="JS213" i="2"/>
  <c r="JS212" i="2"/>
  <c r="JS211" i="2"/>
  <c r="JS210" i="2"/>
  <c r="JS209" i="2"/>
  <c r="JS208" i="2"/>
  <c r="JS207" i="2"/>
  <c r="JS206" i="2"/>
  <c r="JS205" i="2"/>
  <c r="JS204" i="2"/>
  <c r="JS203" i="2"/>
  <c r="JS202" i="2"/>
  <c r="JS201" i="2"/>
  <c r="JS200" i="2"/>
  <c r="JS199" i="2"/>
  <c r="JS198" i="2"/>
  <c r="JS197" i="2"/>
  <c r="JS196" i="2"/>
  <c r="JS195" i="2"/>
  <c r="JS194" i="2"/>
  <c r="JS193" i="2"/>
  <c r="JS192" i="2"/>
  <c r="JS191" i="2"/>
  <c r="JS190" i="2"/>
  <c r="JS189" i="2"/>
  <c r="JS188" i="2"/>
  <c r="JS187" i="2"/>
  <c r="JS186" i="2"/>
  <c r="JS185" i="2"/>
  <c r="JS184" i="2"/>
  <c r="JS183" i="2"/>
  <c r="JS182" i="2"/>
  <c r="JS181" i="2"/>
  <c r="JS180" i="2"/>
  <c r="JS179" i="2"/>
  <c r="JS178" i="2"/>
  <c r="JS177" i="2"/>
  <c r="JS176" i="2"/>
  <c r="JS175" i="2"/>
  <c r="JS174" i="2"/>
  <c r="JS173" i="2"/>
  <c r="JS172" i="2"/>
  <c r="JS171" i="2"/>
  <c r="JS170" i="2"/>
  <c r="JS169" i="2"/>
  <c r="JS168" i="2"/>
  <c r="JS167" i="2"/>
  <c r="JS166" i="2"/>
  <c r="JS165" i="2"/>
  <c r="JS164" i="2"/>
  <c r="JS163" i="2"/>
  <c r="JS162" i="2"/>
  <c r="JS161" i="2"/>
  <c r="JS160" i="2"/>
  <c r="JS159" i="2"/>
  <c r="JS158" i="2"/>
  <c r="JS157" i="2"/>
  <c r="JS156" i="2"/>
  <c r="JS155" i="2"/>
  <c r="JS154" i="2"/>
  <c r="JS153" i="2"/>
  <c r="JS152" i="2"/>
  <c r="JS151" i="2"/>
  <c r="JS150" i="2"/>
  <c r="JS149" i="2"/>
  <c r="JS148" i="2"/>
  <c r="JS147" i="2"/>
  <c r="JS146" i="2"/>
  <c r="JS145" i="2"/>
  <c r="JS144" i="2"/>
  <c r="JS143" i="2"/>
  <c r="JS142" i="2"/>
  <c r="JS141" i="2"/>
  <c r="JS140" i="2"/>
  <c r="JS139" i="2"/>
  <c r="JS138" i="2"/>
  <c r="JS137" i="2"/>
  <c r="JS136" i="2"/>
  <c r="JS135" i="2"/>
  <c r="JS134" i="2"/>
  <c r="JS133" i="2"/>
  <c r="JS132" i="2"/>
  <c r="JS131" i="2"/>
  <c r="JS130" i="2"/>
  <c r="JS129" i="2"/>
  <c r="JS128" i="2"/>
  <c r="JS127" i="2"/>
  <c r="JS126" i="2"/>
  <c r="JS125" i="2"/>
  <c r="JS124" i="2"/>
  <c r="JS123" i="2"/>
  <c r="JS122" i="2"/>
  <c r="JS121" i="2"/>
  <c r="JS120" i="2"/>
  <c r="JS119" i="2"/>
  <c r="JS118" i="2"/>
  <c r="JS117" i="2"/>
  <c r="JS116" i="2"/>
  <c r="JS115" i="2"/>
  <c r="JS114" i="2"/>
  <c r="JS113" i="2"/>
  <c r="JS112" i="2"/>
  <c r="JS111" i="2"/>
  <c r="JS110" i="2"/>
  <c r="JS109" i="2"/>
  <c r="JS108" i="2"/>
  <c r="JS107" i="2"/>
  <c r="JS106" i="2"/>
  <c r="JS105" i="2"/>
  <c r="JS104" i="2"/>
  <c r="JS103" i="2"/>
  <c r="JS102" i="2"/>
  <c r="JS101" i="2"/>
  <c r="JS100" i="2"/>
  <c r="JS99" i="2"/>
  <c r="JS98" i="2"/>
  <c r="JS97" i="2"/>
  <c r="JS96" i="2"/>
  <c r="JS95" i="2"/>
  <c r="JS94" i="2"/>
  <c r="JS93" i="2"/>
  <c r="JS92" i="2"/>
  <c r="JS91" i="2"/>
  <c r="JS90" i="2"/>
  <c r="JS89" i="2"/>
  <c r="JS88" i="2"/>
  <c r="JS87" i="2"/>
  <c r="JS86" i="2"/>
  <c r="JS85" i="2"/>
  <c r="JS84" i="2"/>
  <c r="JS83" i="2"/>
  <c r="JS82" i="2"/>
  <c r="JS81" i="2"/>
  <c r="JS80" i="2"/>
  <c r="JS79" i="2"/>
  <c r="JS78" i="2"/>
  <c r="JS77" i="2"/>
  <c r="JS76" i="2"/>
  <c r="JS75" i="2"/>
  <c r="JS74" i="2"/>
  <c r="JS73" i="2"/>
  <c r="JS72" i="2"/>
  <c r="JS71" i="2"/>
  <c r="JS70" i="2"/>
  <c r="JS69" i="2"/>
  <c r="JS68" i="2"/>
  <c r="JS67" i="2"/>
  <c r="JS66" i="2"/>
  <c r="JS65" i="2"/>
  <c r="JS64" i="2"/>
  <c r="JS63" i="2"/>
  <c r="JS62" i="2"/>
  <c r="JS61" i="2"/>
  <c r="JS60" i="2"/>
  <c r="JS59" i="2"/>
  <c r="JS58" i="2"/>
  <c r="JS57" i="2"/>
  <c r="JS56" i="2"/>
  <c r="JS55" i="2"/>
  <c r="JS54" i="2"/>
  <c r="JS53" i="2"/>
  <c r="JS52" i="2"/>
  <c r="JS51" i="2"/>
  <c r="JS50" i="2"/>
  <c r="JS49" i="2"/>
  <c r="JS48" i="2"/>
  <c r="JS47" i="2"/>
  <c r="JS46" i="2"/>
  <c r="JS45" i="2"/>
  <c r="JS44" i="2"/>
  <c r="JS43" i="2"/>
  <c r="JS42" i="2"/>
  <c r="JS41" i="2"/>
  <c r="JS40" i="2"/>
  <c r="JS39" i="2"/>
  <c r="JS38" i="2"/>
  <c r="JS37" i="2"/>
  <c r="JS36" i="2"/>
  <c r="JS35" i="2"/>
  <c r="JS34" i="2"/>
  <c r="JS33" i="2"/>
  <c r="JS32" i="2"/>
  <c r="JS31" i="2"/>
  <c r="JS30" i="2"/>
  <c r="JS29" i="2"/>
  <c r="JS28" i="2"/>
  <c r="JS27" i="2"/>
  <c r="JS26" i="2"/>
  <c r="JS25" i="2"/>
  <c r="JS24" i="2"/>
  <c r="JS23" i="2"/>
  <c r="JS22" i="2"/>
  <c r="JS21" i="2"/>
  <c r="JS20" i="2"/>
  <c r="JS19" i="2"/>
  <c r="JS18" i="2"/>
  <c r="JS17" i="2"/>
  <c r="JS16" i="2"/>
  <c r="JS15" i="2"/>
  <c r="JS14" i="2"/>
  <c r="JS13" i="2"/>
  <c r="JS12" i="2"/>
  <c r="JS11" i="2"/>
  <c r="JS10" i="2"/>
  <c r="JS9" i="2"/>
  <c r="JS8" i="2"/>
  <c r="JS7" i="2"/>
  <c r="JS6" i="2"/>
  <c r="JS5" i="2"/>
  <c r="JS4" i="2"/>
  <c r="JS3" i="2"/>
  <c r="JS2" i="2"/>
  <c r="JR581" i="2"/>
  <c r="JR579" i="2"/>
  <c r="JR577" i="2"/>
  <c r="JR576" i="2"/>
  <c r="JR575" i="2"/>
  <c r="JR574" i="2"/>
  <c r="JR573" i="2"/>
  <c r="JR572" i="2"/>
  <c r="JR571" i="2"/>
  <c r="JR570" i="2"/>
  <c r="JR569" i="2"/>
  <c r="JR568" i="2"/>
  <c r="JR567" i="2"/>
  <c r="JR566" i="2"/>
  <c r="JR565" i="2"/>
  <c r="JR564" i="2"/>
  <c r="JR563" i="2"/>
  <c r="JR562" i="2"/>
  <c r="JR561" i="2"/>
  <c r="JR560" i="2"/>
  <c r="JR559" i="2"/>
  <c r="JR558" i="2"/>
  <c r="JR557" i="2"/>
  <c r="JR556" i="2"/>
  <c r="JR555" i="2"/>
  <c r="JR554" i="2"/>
  <c r="JR553" i="2"/>
  <c r="JR552" i="2"/>
  <c r="JR551" i="2"/>
  <c r="JR550" i="2"/>
  <c r="JR549" i="2"/>
  <c r="JR548" i="2"/>
  <c r="JR547" i="2"/>
  <c r="JR546" i="2"/>
  <c r="JR545" i="2"/>
  <c r="JR544" i="2"/>
  <c r="JR543" i="2"/>
  <c r="JR542" i="2"/>
  <c r="JR541" i="2"/>
  <c r="JR540" i="2"/>
  <c r="JR539" i="2"/>
  <c r="JR538" i="2"/>
  <c r="JR537" i="2"/>
  <c r="JR536" i="2"/>
  <c r="JR535" i="2"/>
  <c r="JR534" i="2"/>
  <c r="JR533" i="2"/>
  <c r="JR532" i="2"/>
  <c r="JR531" i="2"/>
  <c r="JR530" i="2"/>
  <c r="JR529" i="2"/>
  <c r="JR528" i="2"/>
  <c r="JR527" i="2"/>
  <c r="JR526" i="2"/>
  <c r="JR525" i="2"/>
  <c r="JR524" i="2"/>
  <c r="JR523" i="2"/>
  <c r="JR522" i="2"/>
  <c r="JR521" i="2"/>
  <c r="JR520" i="2"/>
  <c r="JR519" i="2"/>
  <c r="JR518" i="2"/>
  <c r="JR517" i="2"/>
  <c r="JR516" i="2"/>
  <c r="JR515" i="2"/>
  <c r="JR514" i="2"/>
  <c r="JR513" i="2"/>
  <c r="JR512" i="2"/>
  <c r="JR511" i="2"/>
  <c r="JR510" i="2"/>
  <c r="JR509" i="2"/>
  <c r="JR508" i="2"/>
  <c r="JR507" i="2"/>
  <c r="JR506" i="2"/>
  <c r="JR505" i="2"/>
  <c r="JR504" i="2"/>
  <c r="JR503" i="2"/>
  <c r="JR502" i="2"/>
  <c r="JR501" i="2"/>
  <c r="JR500" i="2"/>
  <c r="JR499" i="2"/>
  <c r="JR498" i="2"/>
  <c r="JR497" i="2"/>
  <c r="JR496" i="2"/>
  <c r="JR495" i="2"/>
  <c r="JR494" i="2"/>
  <c r="JR493" i="2"/>
  <c r="JR492" i="2"/>
  <c r="JR491" i="2"/>
  <c r="JR490" i="2"/>
  <c r="JR489" i="2"/>
  <c r="JR488" i="2"/>
  <c r="JR487" i="2"/>
  <c r="JR486" i="2"/>
  <c r="JR485" i="2"/>
  <c r="JR484" i="2"/>
  <c r="JR483" i="2"/>
  <c r="JR482" i="2"/>
  <c r="JR481" i="2"/>
  <c r="JR480" i="2"/>
  <c r="JR479" i="2"/>
  <c r="JR478" i="2"/>
  <c r="JR477" i="2"/>
  <c r="JR476" i="2"/>
  <c r="JR475" i="2"/>
  <c r="JR474" i="2"/>
  <c r="JR473" i="2"/>
  <c r="JR472" i="2"/>
  <c r="JR471" i="2"/>
  <c r="JR470" i="2"/>
  <c r="JR469" i="2"/>
  <c r="JR468" i="2"/>
  <c r="JR467" i="2"/>
  <c r="JR466" i="2"/>
  <c r="JR465" i="2"/>
  <c r="JR464" i="2"/>
  <c r="JR463" i="2"/>
  <c r="JR462" i="2"/>
  <c r="JR461" i="2"/>
  <c r="JR460" i="2"/>
  <c r="JR459" i="2"/>
  <c r="JR458" i="2"/>
  <c r="JR457" i="2"/>
  <c r="JR456" i="2"/>
  <c r="JR455" i="2"/>
  <c r="JR454" i="2"/>
  <c r="JR453" i="2"/>
  <c r="JR452" i="2"/>
  <c r="JR451" i="2"/>
  <c r="JR450" i="2"/>
  <c r="JR449" i="2"/>
  <c r="JR448" i="2"/>
  <c r="JR447" i="2"/>
  <c r="JR446" i="2"/>
  <c r="JR445" i="2"/>
  <c r="JR444" i="2"/>
  <c r="JR443" i="2"/>
  <c r="JR442" i="2"/>
  <c r="JR441" i="2"/>
  <c r="JR440" i="2"/>
  <c r="JR439" i="2"/>
  <c r="JR438" i="2"/>
  <c r="JR437" i="2"/>
  <c r="JR436" i="2"/>
  <c r="JR435" i="2"/>
  <c r="JR434" i="2"/>
  <c r="JR433" i="2"/>
  <c r="JR432" i="2"/>
  <c r="JR431" i="2"/>
  <c r="JR430" i="2"/>
  <c r="JR429" i="2"/>
  <c r="JR428" i="2"/>
  <c r="JR427" i="2"/>
  <c r="JR426" i="2"/>
  <c r="JR425" i="2"/>
  <c r="JR424" i="2"/>
  <c r="JR423" i="2"/>
  <c r="JR422" i="2"/>
  <c r="JR421" i="2"/>
  <c r="JR420" i="2"/>
  <c r="JR419" i="2"/>
  <c r="JR418" i="2"/>
  <c r="JR417" i="2"/>
  <c r="JR416" i="2"/>
  <c r="JR415" i="2"/>
  <c r="JR414" i="2"/>
  <c r="JR413" i="2"/>
  <c r="JR412" i="2"/>
  <c r="JR411" i="2"/>
  <c r="JR410" i="2"/>
  <c r="JR409" i="2"/>
  <c r="JR408" i="2"/>
  <c r="JR407" i="2"/>
  <c r="JR406" i="2"/>
  <c r="JR405" i="2"/>
  <c r="JR404" i="2"/>
  <c r="JR403" i="2"/>
  <c r="JR402" i="2"/>
  <c r="JR401" i="2"/>
  <c r="JR400" i="2"/>
  <c r="JR399" i="2"/>
  <c r="JR398" i="2"/>
  <c r="JR397" i="2"/>
  <c r="JR396" i="2"/>
  <c r="JR395" i="2"/>
  <c r="JR394" i="2"/>
  <c r="JR393" i="2"/>
  <c r="JR392" i="2"/>
  <c r="JR391" i="2"/>
  <c r="JR390" i="2"/>
  <c r="JR389" i="2"/>
  <c r="JR388" i="2"/>
  <c r="JR387" i="2"/>
  <c r="JR386" i="2"/>
  <c r="JR385" i="2"/>
  <c r="JR384" i="2"/>
  <c r="JR383" i="2"/>
  <c r="JR382" i="2"/>
  <c r="JR381" i="2"/>
  <c r="JR380" i="2"/>
  <c r="JR379" i="2"/>
  <c r="JR378" i="2"/>
  <c r="JR377" i="2"/>
  <c r="JR376" i="2"/>
  <c r="JR375" i="2"/>
  <c r="JR374" i="2"/>
  <c r="JR373" i="2"/>
  <c r="JR372" i="2"/>
  <c r="JR371" i="2"/>
  <c r="JR370" i="2"/>
  <c r="JR369" i="2"/>
  <c r="JR368" i="2"/>
  <c r="JR367" i="2"/>
  <c r="JR366" i="2"/>
  <c r="JR365" i="2"/>
  <c r="JR364" i="2"/>
  <c r="JR363" i="2"/>
  <c r="JR362" i="2"/>
  <c r="JR361" i="2"/>
  <c r="JR360" i="2"/>
  <c r="JR359" i="2"/>
  <c r="JR358" i="2"/>
  <c r="JR357" i="2"/>
  <c r="JR356" i="2"/>
  <c r="JR355" i="2"/>
  <c r="JR354" i="2"/>
  <c r="JR353" i="2"/>
  <c r="JR352" i="2"/>
  <c r="JR351" i="2"/>
  <c r="JR350" i="2"/>
  <c r="JR349" i="2"/>
  <c r="JR348" i="2"/>
  <c r="JR347" i="2"/>
  <c r="JR346" i="2"/>
  <c r="JR345" i="2"/>
  <c r="JR344" i="2"/>
  <c r="JR343" i="2"/>
  <c r="JR342" i="2"/>
  <c r="JR341" i="2"/>
  <c r="JR340" i="2"/>
  <c r="JR339" i="2"/>
  <c r="JR338" i="2"/>
  <c r="JR337" i="2"/>
  <c r="JR336" i="2"/>
  <c r="JR335" i="2"/>
  <c r="JR334" i="2"/>
  <c r="JR333" i="2"/>
  <c r="JR332" i="2"/>
  <c r="JR331" i="2"/>
  <c r="JR330" i="2"/>
  <c r="JR329" i="2"/>
  <c r="JR328" i="2"/>
  <c r="JR327" i="2"/>
  <c r="JR326" i="2"/>
  <c r="JR325" i="2"/>
  <c r="JR324" i="2"/>
  <c r="JR323" i="2"/>
  <c r="JR322" i="2"/>
  <c r="JR321" i="2"/>
  <c r="JR320" i="2"/>
  <c r="JR319" i="2"/>
  <c r="JR318" i="2"/>
  <c r="JR317" i="2"/>
  <c r="JR316" i="2"/>
  <c r="JR315" i="2"/>
  <c r="JR314" i="2"/>
  <c r="JR313" i="2"/>
  <c r="JR312" i="2"/>
  <c r="JR311" i="2"/>
  <c r="JR310" i="2"/>
  <c r="JR309" i="2"/>
  <c r="JR308" i="2"/>
  <c r="JR307" i="2"/>
  <c r="JR306" i="2"/>
  <c r="JR305" i="2"/>
  <c r="JR304" i="2"/>
  <c r="JR303" i="2"/>
  <c r="JR302" i="2"/>
  <c r="JR301" i="2"/>
  <c r="JR300" i="2"/>
  <c r="JR299" i="2"/>
  <c r="JR298" i="2"/>
  <c r="JR297" i="2"/>
  <c r="JR296" i="2"/>
  <c r="JR295" i="2"/>
  <c r="JR294" i="2"/>
  <c r="JR293" i="2"/>
  <c r="JR292" i="2"/>
  <c r="JR291" i="2"/>
  <c r="JR290" i="2"/>
  <c r="JR289" i="2"/>
  <c r="JR288" i="2"/>
  <c r="JR287" i="2"/>
  <c r="JR286" i="2"/>
  <c r="JR285" i="2"/>
  <c r="JR284" i="2"/>
  <c r="JR283" i="2"/>
  <c r="JR282" i="2"/>
  <c r="JR281" i="2"/>
  <c r="JR280" i="2"/>
  <c r="JR279" i="2"/>
  <c r="JR278" i="2"/>
  <c r="JR277" i="2"/>
  <c r="JR276" i="2"/>
  <c r="JR275" i="2"/>
  <c r="JR274" i="2"/>
  <c r="JR273" i="2"/>
  <c r="JR272" i="2"/>
  <c r="JR271" i="2"/>
  <c r="JR270" i="2"/>
  <c r="JR269" i="2"/>
  <c r="JR268" i="2"/>
  <c r="JR267" i="2"/>
  <c r="JR266" i="2"/>
  <c r="JR265" i="2"/>
  <c r="JR264" i="2"/>
  <c r="JR263" i="2"/>
  <c r="JR262" i="2"/>
  <c r="JR261" i="2"/>
  <c r="JR260" i="2"/>
  <c r="JR259" i="2"/>
  <c r="JR258" i="2"/>
  <c r="JR257" i="2"/>
  <c r="JR256" i="2"/>
  <c r="JR255" i="2"/>
  <c r="JR254" i="2"/>
  <c r="JR253" i="2"/>
  <c r="JR252" i="2"/>
  <c r="JR251" i="2"/>
  <c r="JR250" i="2"/>
  <c r="JR249" i="2"/>
  <c r="JR248" i="2"/>
  <c r="JR247" i="2"/>
  <c r="JR246" i="2"/>
  <c r="JR245" i="2"/>
  <c r="JR244" i="2"/>
  <c r="JR243" i="2"/>
  <c r="JR242" i="2"/>
  <c r="JR241" i="2"/>
  <c r="JR240" i="2"/>
  <c r="JR239" i="2"/>
  <c r="JR238" i="2"/>
  <c r="JR237" i="2"/>
  <c r="JR236" i="2"/>
  <c r="JR235" i="2"/>
  <c r="JR234" i="2"/>
  <c r="JR233" i="2"/>
  <c r="JR232" i="2"/>
  <c r="JR231" i="2"/>
  <c r="JR230" i="2"/>
  <c r="JR229" i="2"/>
  <c r="JR228" i="2"/>
  <c r="JR227" i="2"/>
  <c r="JR226" i="2"/>
  <c r="JR225" i="2"/>
  <c r="JR224" i="2"/>
  <c r="JR223" i="2"/>
  <c r="JR222" i="2"/>
  <c r="JR221" i="2"/>
  <c r="JR220" i="2"/>
  <c r="JR219" i="2"/>
  <c r="JR218" i="2"/>
  <c r="JR217" i="2"/>
  <c r="JR216" i="2"/>
  <c r="JR215" i="2"/>
  <c r="JR214" i="2"/>
  <c r="JR213" i="2"/>
  <c r="JR212" i="2"/>
  <c r="JR211" i="2"/>
  <c r="JR210" i="2"/>
  <c r="JR209" i="2"/>
  <c r="JR208" i="2"/>
  <c r="JR207" i="2"/>
  <c r="JR206" i="2"/>
  <c r="JR205" i="2"/>
  <c r="JR204" i="2"/>
  <c r="JR203" i="2"/>
  <c r="JR202" i="2"/>
  <c r="JR201" i="2"/>
  <c r="JR200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R187" i="2"/>
  <c r="JR186" i="2"/>
  <c r="JR185" i="2"/>
  <c r="JR184" i="2"/>
  <c r="JR183" i="2"/>
  <c r="JR182" i="2"/>
  <c r="JR181" i="2"/>
  <c r="JR180" i="2"/>
  <c r="JR179" i="2"/>
  <c r="JR178" i="2"/>
  <c r="JR177" i="2"/>
  <c r="JR176" i="2"/>
  <c r="JR175" i="2"/>
  <c r="JR17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R161" i="2"/>
  <c r="JR160" i="2"/>
  <c r="JR159" i="2"/>
  <c r="JR158" i="2"/>
  <c r="JR157" i="2"/>
  <c r="JR156" i="2"/>
  <c r="JR155" i="2"/>
  <c r="JR154" i="2"/>
  <c r="JR153" i="2"/>
  <c r="JR152" i="2"/>
  <c r="JR151" i="2"/>
  <c r="JR150" i="2"/>
  <c r="JR149" i="2"/>
  <c r="JR148" i="2"/>
  <c r="JR147" i="2"/>
  <c r="JR146" i="2"/>
  <c r="JR145" i="2"/>
  <c r="JR144" i="2"/>
  <c r="JR143" i="2"/>
  <c r="JR142" i="2"/>
  <c r="JR141" i="2"/>
  <c r="JR140" i="2"/>
  <c r="JR139" i="2"/>
  <c r="JR138" i="2"/>
  <c r="JR137" i="2"/>
  <c r="JR136" i="2"/>
  <c r="JR135" i="2"/>
  <c r="JR134" i="2"/>
  <c r="JR133" i="2"/>
  <c r="JR132" i="2"/>
  <c r="JR131" i="2"/>
  <c r="JR130" i="2"/>
  <c r="JR129" i="2"/>
  <c r="JR128" i="2"/>
  <c r="JR127" i="2"/>
  <c r="JR126" i="2"/>
  <c r="JR125" i="2"/>
  <c r="JR124" i="2"/>
  <c r="JR123" i="2"/>
  <c r="JR122" i="2"/>
  <c r="JR121" i="2"/>
  <c r="JR120" i="2"/>
  <c r="JR119" i="2"/>
  <c r="JR118" i="2"/>
  <c r="JR117" i="2"/>
  <c r="JR116" i="2"/>
  <c r="JR115" i="2"/>
  <c r="JR114" i="2"/>
  <c r="JR113" i="2"/>
  <c r="JR112" i="2"/>
  <c r="JR111" i="2"/>
  <c r="JR110" i="2"/>
  <c r="JR109" i="2"/>
  <c r="JR108" i="2"/>
  <c r="JR107" i="2"/>
  <c r="JR106" i="2"/>
  <c r="JR105" i="2"/>
  <c r="JR104" i="2"/>
  <c r="JR103" i="2"/>
  <c r="JR102" i="2"/>
  <c r="JR101" i="2"/>
  <c r="JR100" i="2"/>
  <c r="JR99" i="2"/>
  <c r="JR98" i="2"/>
  <c r="JR97" i="2"/>
  <c r="JR96" i="2"/>
  <c r="JR95" i="2"/>
  <c r="JR94" i="2"/>
  <c r="JR93" i="2"/>
  <c r="JR92" i="2"/>
  <c r="JR91" i="2"/>
  <c r="JR90" i="2"/>
  <c r="JR89" i="2"/>
  <c r="JR88" i="2"/>
  <c r="JR87" i="2"/>
  <c r="JR86" i="2"/>
  <c r="JR85" i="2"/>
  <c r="JR84" i="2"/>
  <c r="JR83" i="2"/>
  <c r="JR82" i="2"/>
  <c r="JR81" i="2"/>
  <c r="JR80" i="2"/>
  <c r="JR79" i="2"/>
  <c r="JR78" i="2"/>
  <c r="JR77" i="2"/>
  <c r="JR76" i="2"/>
  <c r="JR75" i="2"/>
  <c r="JR74" i="2"/>
  <c r="JR73" i="2"/>
  <c r="JR72" i="2"/>
  <c r="JR71" i="2"/>
  <c r="JR70" i="2"/>
  <c r="JR69" i="2"/>
  <c r="JR68" i="2"/>
  <c r="JR67" i="2"/>
  <c r="JR66" i="2"/>
  <c r="JR65" i="2"/>
  <c r="JR64" i="2"/>
  <c r="JR63" i="2"/>
  <c r="JR62" i="2"/>
  <c r="JR61" i="2"/>
  <c r="JR60" i="2"/>
  <c r="JR59" i="2"/>
  <c r="JR58" i="2"/>
  <c r="JR57" i="2"/>
  <c r="JR56" i="2"/>
  <c r="JR55" i="2"/>
  <c r="JR54" i="2"/>
  <c r="JR53" i="2"/>
  <c r="JR52" i="2"/>
  <c r="JR51" i="2"/>
  <c r="JR50" i="2"/>
  <c r="JR49" i="2"/>
  <c r="JR48" i="2"/>
  <c r="JR47" i="2"/>
  <c r="JR46" i="2"/>
  <c r="JR45" i="2"/>
  <c r="JR44" i="2"/>
  <c r="JR43" i="2"/>
  <c r="JR42" i="2"/>
  <c r="JR41" i="2"/>
  <c r="JR40" i="2"/>
  <c r="JR39" i="2"/>
  <c r="JR38" i="2"/>
  <c r="JR37" i="2"/>
  <c r="JR36" i="2"/>
  <c r="JR35" i="2"/>
  <c r="JR34" i="2"/>
  <c r="JR33" i="2"/>
  <c r="JR32" i="2"/>
  <c r="JR31" i="2"/>
  <c r="JR30" i="2"/>
  <c r="JR29" i="2"/>
  <c r="JR28" i="2"/>
  <c r="JR27" i="2"/>
  <c r="JR26" i="2"/>
  <c r="JR25" i="2"/>
  <c r="JR24" i="2"/>
  <c r="JR23" i="2"/>
  <c r="JR22" i="2"/>
  <c r="JR21" i="2"/>
  <c r="JR20" i="2"/>
  <c r="JR19" i="2"/>
  <c r="JR18" i="2"/>
  <c r="JR17" i="2"/>
  <c r="JR16" i="2"/>
  <c r="JR15" i="2"/>
  <c r="JR14" i="2"/>
  <c r="JR13" i="2"/>
  <c r="JR12" i="2"/>
  <c r="JR11" i="2"/>
  <c r="JR10" i="2"/>
  <c r="JR9" i="2"/>
  <c r="JR8" i="2"/>
  <c r="JR7" i="2"/>
  <c r="JR6" i="2"/>
  <c r="JR5" i="2"/>
  <c r="JR4" i="2"/>
  <c r="JR3" i="2"/>
  <c r="JR2" i="2"/>
  <c r="JQ579" i="2"/>
  <c r="JQ577" i="2"/>
  <c r="JQ576" i="2"/>
  <c r="JQ575" i="2"/>
  <c r="JQ574" i="2"/>
  <c r="JQ573" i="2"/>
  <c r="JQ572" i="2"/>
  <c r="JQ571" i="2"/>
  <c r="JQ570" i="2"/>
  <c r="JQ569" i="2"/>
  <c r="JQ568" i="2"/>
  <c r="JQ567" i="2"/>
  <c r="JQ566" i="2"/>
  <c r="JQ565" i="2"/>
  <c r="JQ564" i="2"/>
  <c r="JQ563" i="2"/>
  <c r="JQ562" i="2"/>
  <c r="JQ561" i="2"/>
  <c r="JQ560" i="2"/>
  <c r="JQ559" i="2"/>
  <c r="JQ558" i="2"/>
  <c r="JQ557" i="2"/>
  <c r="JQ556" i="2"/>
  <c r="JQ555" i="2"/>
  <c r="JQ554" i="2"/>
  <c r="JQ553" i="2"/>
  <c r="JQ552" i="2"/>
  <c r="JQ551" i="2"/>
  <c r="JQ550" i="2"/>
  <c r="JQ549" i="2"/>
  <c r="JQ548" i="2"/>
  <c r="JQ547" i="2"/>
  <c r="JQ546" i="2"/>
  <c r="JQ545" i="2"/>
  <c r="JQ544" i="2"/>
  <c r="JQ543" i="2"/>
  <c r="JQ542" i="2"/>
  <c r="JQ541" i="2"/>
  <c r="JQ540" i="2"/>
  <c r="JQ539" i="2"/>
  <c r="JQ538" i="2"/>
  <c r="JQ537" i="2"/>
  <c r="JQ536" i="2"/>
  <c r="JQ535" i="2"/>
  <c r="JQ534" i="2"/>
  <c r="JQ533" i="2"/>
  <c r="JQ532" i="2"/>
  <c r="JQ531" i="2"/>
  <c r="JQ530" i="2"/>
  <c r="JQ529" i="2"/>
  <c r="JQ528" i="2"/>
  <c r="JQ527" i="2"/>
  <c r="JQ526" i="2"/>
  <c r="JQ525" i="2"/>
  <c r="JQ524" i="2"/>
  <c r="JQ523" i="2"/>
  <c r="JQ522" i="2"/>
  <c r="JQ521" i="2"/>
  <c r="JQ520" i="2"/>
  <c r="JQ519" i="2"/>
  <c r="JQ518" i="2"/>
  <c r="JQ517" i="2"/>
  <c r="JQ516" i="2"/>
  <c r="JQ515" i="2"/>
  <c r="JQ514" i="2"/>
  <c r="JQ513" i="2"/>
  <c r="JQ512" i="2"/>
  <c r="JQ511" i="2"/>
  <c r="JQ510" i="2"/>
  <c r="JQ509" i="2"/>
  <c r="JQ508" i="2"/>
  <c r="JQ507" i="2"/>
  <c r="JQ506" i="2"/>
  <c r="JQ505" i="2"/>
  <c r="JQ504" i="2"/>
  <c r="JQ503" i="2"/>
  <c r="JQ502" i="2"/>
  <c r="JQ501" i="2"/>
  <c r="JQ500" i="2"/>
  <c r="JQ499" i="2"/>
  <c r="JQ498" i="2"/>
  <c r="JQ497" i="2"/>
  <c r="JQ496" i="2"/>
  <c r="JQ495" i="2"/>
  <c r="JQ494" i="2"/>
  <c r="JQ493" i="2"/>
  <c r="JQ492" i="2"/>
  <c r="JQ491" i="2"/>
  <c r="JQ490" i="2"/>
  <c r="JQ489" i="2"/>
  <c r="JQ488" i="2"/>
  <c r="JQ487" i="2"/>
  <c r="JQ486" i="2"/>
  <c r="JQ485" i="2"/>
  <c r="JQ484" i="2"/>
  <c r="JQ483" i="2"/>
  <c r="JQ482" i="2"/>
  <c r="JQ481" i="2"/>
  <c r="JQ480" i="2"/>
  <c r="JQ479" i="2"/>
  <c r="JQ478" i="2"/>
  <c r="JQ477" i="2"/>
  <c r="JQ476" i="2"/>
  <c r="JQ475" i="2"/>
  <c r="JQ474" i="2"/>
  <c r="JQ473" i="2"/>
  <c r="JQ472" i="2"/>
  <c r="JQ471" i="2"/>
  <c r="JQ470" i="2"/>
  <c r="JQ469" i="2"/>
  <c r="JQ468" i="2"/>
  <c r="JQ467" i="2"/>
  <c r="JQ466" i="2"/>
  <c r="JQ465" i="2"/>
  <c r="JQ464" i="2"/>
  <c r="JQ463" i="2"/>
  <c r="JQ462" i="2"/>
  <c r="JQ461" i="2"/>
  <c r="JQ460" i="2"/>
  <c r="JQ459" i="2"/>
  <c r="JQ458" i="2"/>
  <c r="JQ457" i="2"/>
  <c r="JQ456" i="2"/>
  <c r="JQ455" i="2"/>
  <c r="JQ454" i="2"/>
  <c r="JQ453" i="2"/>
  <c r="JQ452" i="2"/>
  <c r="JQ451" i="2"/>
  <c r="JQ450" i="2"/>
  <c r="JQ449" i="2"/>
  <c r="JQ448" i="2"/>
  <c r="JQ447" i="2"/>
  <c r="JQ446" i="2"/>
  <c r="JQ445" i="2"/>
  <c r="JQ444" i="2"/>
  <c r="JQ443" i="2"/>
  <c r="JQ442" i="2"/>
  <c r="JQ441" i="2"/>
  <c r="JQ440" i="2"/>
  <c r="JQ439" i="2"/>
  <c r="JQ438" i="2"/>
  <c r="JQ437" i="2"/>
  <c r="JQ436" i="2"/>
  <c r="JQ435" i="2"/>
  <c r="JQ434" i="2"/>
  <c r="JQ433" i="2"/>
  <c r="JQ432" i="2"/>
  <c r="JQ431" i="2"/>
  <c r="JQ430" i="2"/>
  <c r="JQ429" i="2"/>
  <c r="JQ428" i="2"/>
  <c r="JQ427" i="2"/>
  <c r="JQ426" i="2"/>
  <c r="JQ425" i="2"/>
  <c r="JQ424" i="2"/>
  <c r="JQ423" i="2"/>
  <c r="JQ422" i="2"/>
  <c r="JQ421" i="2"/>
  <c r="JQ420" i="2"/>
  <c r="JQ419" i="2"/>
  <c r="JQ418" i="2"/>
  <c r="JQ417" i="2"/>
  <c r="JQ416" i="2"/>
  <c r="JQ415" i="2"/>
  <c r="JQ414" i="2"/>
  <c r="JQ413" i="2"/>
  <c r="JQ412" i="2"/>
  <c r="JQ411" i="2"/>
  <c r="JQ410" i="2"/>
  <c r="JQ409" i="2"/>
  <c r="JQ408" i="2"/>
  <c r="JQ407" i="2"/>
  <c r="JQ406" i="2"/>
  <c r="JQ405" i="2"/>
  <c r="JQ404" i="2"/>
  <c r="JQ403" i="2"/>
  <c r="JQ402" i="2"/>
  <c r="JQ401" i="2"/>
  <c r="JQ400" i="2"/>
  <c r="JQ399" i="2"/>
  <c r="JQ398" i="2"/>
  <c r="JQ397" i="2"/>
  <c r="JQ396" i="2"/>
  <c r="JQ395" i="2"/>
  <c r="JQ394" i="2"/>
  <c r="JQ393" i="2"/>
  <c r="JQ392" i="2"/>
  <c r="JQ391" i="2"/>
  <c r="JQ390" i="2"/>
  <c r="JQ389" i="2"/>
  <c r="JQ388" i="2"/>
  <c r="JQ387" i="2"/>
  <c r="JQ386" i="2"/>
  <c r="JQ385" i="2"/>
  <c r="JQ384" i="2"/>
  <c r="JQ383" i="2"/>
  <c r="JQ382" i="2"/>
  <c r="JQ381" i="2"/>
  <c r="JQ380" i="2"/>
  <c r="JQ379" i="2"/>
  <c r="JQ378" i="2"/>
  <c r="JQ377" i="2"/>
  <c r="JQ376" i="2"/>
  <c r="JQ375" i="2"/>
  <c r="JQ374" i="2"/>
  <c r="JQ373" i="2"/>
  <c r="JQ372" i="2"/>
  <c r="JQ371" i="2"/>
  <c r="JQ370" i="2"/>
  <c r="JQ369" i="2"/>
  <c r="JQ368" i="2"/>
  <c r="JQ367" i="2"/>
  <c r="JQ366" i="2"/>
  <c r="JQ365" i="2"/>
  <c r="JQ364" i="2"/>
  <c r="JQ363" i="2"/>
  <c r="JQ362" i="2"/>
  <c r="JQ361" i="2"/>
  <c r="JQ360" i="2"/>
  <c r="JQ359" i="2"/>
  <c r="JQ358" i="2"/>
  <c r="JQ357" i="2"/>
  <c r="JQ356" i="2"/>
  <c r="JQ355" i="2"/>
  <c r="JQ354" i="2"/>
  <c r="JQ353" i="2"/>
  <c r="JQ352" i="2"/>
  <c r="JQ351" i="2"/>
  <c r="JQ350" i="2"/>
  <c r="JQ349" i="2"/>
  <c r="JQ348" i="2"/>
  <c r="JQ347" i="2"/>
  <c r="JQ346" i="2"/>
  <c r="JQ345" i="2"/>
  <c r="JQ344" i="2"/>
  <c r="JQ343" i="2"/>
  <c r="JQ342" i="2"/>
  <c r="JQ341" i="2"/>
  <c r="JQ340" i="2"/>
  <c r="JQ339" i="2"/>
  <c r="JQ338" i="2"/>
  <c r="JQ337" i="2"/>
  <c r="JQ336" i="2"/>
  <c r="JQ335" i="2"/>
  <c r="JQ334" i="2"/>
  <c r="JQ333" i="2"/>
  <c r="JQ332" i="2"/>
  <c r="JQ331" i="2"/>
  <c r="JQ330" i="2"/>
  <c r="JQ329" i="2"/>
  <c r="JQ328" i="2"/>
  <c r="JQ327" i="2"/>
  <c r="JQ326" i="2"/>
  <c r="JQ325" i="2"/>
  <c r="JQ324" i="2"/>
  <c r="JQ323" i="2"/>
  <c r="JQ322" i="2"/>
  <c r="JQ321" i="2"/>
  <c r="JQ320" i="2"/>
  <c r="JQ319" i="2"/>
  <c r="JQ318" i="2"/>
  <c r="JQ317" i="2"/>
  <c r="JQ316" i="2"/>
  <c r="JQ315" i="2"/>
  <c r="JQ314" i="2"/>
  <c r="JQ313" i="2"/>
  <c r="JQ312" i="2"/>
  <c r="JQ311" i="2"/>
  <c r="JQ310" i="2"/>
  <c r="JQ309" i="2"/>
  <c r="JQ308" i="2"/>
  <c r="JQ307" i="2"/>
  <c r="JQ306" i="2"/>
  <c r="JQ305" i="2"/>
  <c r="JQ304" i="2"/>
  <c r="JQ303" i="2"/>
  <c r="JQ302" i="2"/>
  <c r="JQ301" i="2"/>
  <c r="JQ300" i="2"/>
  <c r="JQ299" i="2"/>
  <c r="JQ298" i="2"/>
  <c r="JQ297" i="2"/>
  <c r="JQ296" i="2"/>
  <c r="JQ295" i="2"/>
  <c r="JQ294" i="2"/>
  <c r="JQ293" i="2"/>
  <c r="JQ292" i="2"/>
  <c r="JQ291" i="2"/>
  <c r="JQ290" i="2"/>
  <c r="JQ289" i="2"/>
  <c r="JQ288" i="2"/>
  <c r="JQ287" i="2"/>
  <c r="JQ286" i="2"/>
  <c r="JQ285" i="2"/>
  <c r="JQ284" i="2"/>
  <c r="JQ283" i="2"/>
  <c r="JQ282" i="2"/>
  <c r="JQ281" i="2"/>
  <c r="JQ280" i="2"/>
  <c r="JQ279" i="2"/>
  <c r="JQ278" i="2"/>
  <c r="JQ277" i="2"/>
  <c r="JQ276" i="2"/>
  <c r="JQ275" i="2"/>
  <c r="JQ274" i="2"/>
  <c r="JQ273" i="2"/>
  <c r="JQ272" i="2"/>
  <c r="JQ271" i="2"/>
  <c r="JQ270" i="2"/>
  <c r="JQ269" i="2"/>
  <c r="JQ268" i="2"/>
  <c r="JQ267" i="2"/>
  <c r="JQ266" i="2"/>
  <c r="JQ265" i="2"/>
  <c r="JQ264" i="2"/>
  <c r="JQ263" i="2"/>
  <c r="JQ262" i="2"/>
  <c r="JQ261" i="2"/>
  <c r="JQ260" i="2"/>
  <c r="JQ259" i="2"/>
  <c r="JQ258" i="2"/>
  <c r="JQ257" i="2"/>
  <c r="JQ256" i="2"/>
  <c r="JQ255" i="2"/>
  <c r="JQ254" i="2"/>
  <c r="JQ253" i="2"/>
  <c r="JQ252" i="2"/>
  <c r="JQ251" i="2"/>
  <c r="JQ250" i="2"/>
  <c r="JQ249" i="2"/>
  <c r="JQ248" i="2"/>
  <c r="JQ247" i="2"/>
  <c r="JQ246" i="2"/>
  <c r="JQ245" i="2"/>
  <c r="JQ244" i="2"/>
  <c r="JQ243" i="2"/>
  <c r="JQ242" i="2"/>
  <c r="JQ241" i="2"/>
  <c r="JQ240" i="2"/>
  <c r="JQ239" i="2"/>
  <c r="JQ238" i="2"/>
  <c r="JQ237" i="2"/>
  <c r="JQ236" i="2"/>
  <c r="JQ235" i="2"/>
  <c r="JQ234" i="2"/>
  <c r="JQ233" i="2"/>
  <c r="JQ232" i="2"/>
  <c r="JQ231" i="2"/>
  <c r="JQ230" i="2"/>
  <c r="JQ229" i="2"/>
  <c r="JQ228" i="2"/>
  <c r="JQ227" i="2"/>
  <c r="JQ226" i="2"/>
  <c r="JQ225" i="2"/>
  <c r="JQ224" i="2"/>
  <c r="JQ223" i="2"/>
  <c r="JQ222" i="2"/>
  <c r="JQ221" i="2"/>
  <c r="JQ220" i="2"/>
  <c r="JQ219" i="2"/>
  <c r="JQ218" i="2"/>
  <c r="JQ217" i="2"/>
  <c r="JQ216" i="2"/>
  <c r="JQ215" i="2"/>
  <c r="JQ214" i="2"/>
  <c r="JQ213" i="2"/>
  <c r="JQ212" i="2"/>
  <c r="JQ211" i="2"/>
  <c r="JQ210" i="2"/>
  <c r="JQ209" i="2"/>
  <c r="JQ208" i="2"/>
  <c r="JQ207" i="2"/>
  <c r="JQ206" i="2"/>
  <c r="JQ205" i="2"/>
  <c r="JQ204" i="2"/>
  <c r="JQ203" i="2"/>
  <c r="JQ202" i="2"/>
  <c r="JQ201" i="2"/>
  <c r="JQ200" i="2"/>
  <c r="JQ199" i="2"/>
  <c r="JQ198" i="2"/>
  <c r="JQ197" i="2"/>
  <c r="JQ196" i="2"/>
  <c r="JQ195" i="2"/>
  <c r="JQ194" i="2"/>
  <c r="JQ193" i="2"/>
  <c r="JQ192" i="2"/>
  <c r="JQ191" i="2"/>
  <c r="JQ190" i="2"/>
  <c r="JQ189" i="2"/>
  <c r="JQ188" i="2"/>
  <c r="JQ187" i="2"/>
  <c r="JQ186" i="2"/>
  <c r="JQ185" i="2"/>
  <c r="JQ184" i="2"/>
  <c r="JQ183" i="2"/>
  <c r="JQ182" i="2"/>
  <c r="JQ181" i="2"/>
  <c r="JQ180" i="2"/>
  <c r="JQ179" i="2"/>
  <c r="JQ178" i="2"/>
  <c r="JQ177" i="2"/>
  <c r="JQ176" i="2"/>
  <c r="JQ175" i="2"/>
  <c r="JQ174" i="2"/>
  <c r="JQ173" i="2"/>
  <c r="JQ172" i="2"/>
  <c r="JQ171" i="2"/>
  <c r="JQ170" i="2"/>
  <c r="JQ169" i="2"/>
  <c r="JQ168" i="2"/>
  <c r="JQ167" i="2"/>
  <c r="JQ166" i="2"/>
  <c r="JQ165" i="2"/>
  <c r="JQ164" i="2"/>
  <c r="JQ163" i="2"/>
  <c r="JQ162" i="2"/>
  <c r="JQ161" i="2"/>
  <c r="JQ160" i="2"/>
  <c r="JQ159" i="2"/>
  <c r="JQ158" i="2"/>
  <c r="JQ157" i="2"/>
  <c r="JQ156" i="2"/>
  <c r="JQ155" i="2"/>
  <c r="JQ154" i="2"/>
  <c r="JQ153" i="2"/>
  <c r="JQ152" i="2"/>
  <c r="JQ151" i="2"/>
  <c r="JQ150" i="2"/>
  <c r="JQ149" i="2"/>
  <c r="JQ148" i="2"/>
  <c r="JQ147" i="2"/>
  <c r="JQ146" i="2"/>
  <c r="JQ145" i="2"/>
  <c r="JQ144" i="2"/>
  <c r="JQ143" i="2"/>
  <c r="JQ142" i="2"/>
  <c r="JQ141" i="2"/>
  <c r="JQ140" i="2"/>
  <c r="JQ139" i="2"/>
  <c r="JQ138" i="2"/>
  <c r="JQ137" i="2"/>
  <c r="JQ136" i="2"/>
  <c r="JQ135" i="2"/>
  <c r="JQ134" i="2"/>
  <c r="JQ133" i="2"/>
  <c r="JQ132" i="2"/>
  <c r="JQ131" i="2"/>
  <c r="JQ130" i="2"/>
  <c r="JQ129" i="2"/>
  <c r="JQ128" i="2"/>
  <c r="JQ127" i="2"/>
  <c r="JQ126" i="2"/>
  <c r="JQ125" i="2"/>
  <c r="JQ124" i="2"/>
  <c r="JQ123" i="2"/>
  <c r="JQ122" i="2"/>
  <c r="JQ121" i="2"/>
  <c r="JQ120" i="2"/>
  <c r="JQ119" i="2"/>
  <c r="JQ118" i="2"/>
  <c r="JQ117" i="2"/>
  <c r="JQ116" i="2"/>
  <c r="JQ115" i="2"/>
  <c r="JQ114" i="2"/>
  <c r="JQ113" i="2"/>
  <c r="JQ112" i="2"/>
  <c r="JQ111" i="2"/>
  <c r="JQ110" i="2"/>
  <c r="JQ109" i="2"/>
  <c r="JQ108" i="2"/>
  <c r="JQ107" i="2"/>
  <c r="JQ106" i="2"/>
  <c r="JQ105" i="2"/>
  <c r="JQ104" i="2"/>
  <c r="JQ103" i="2"/>
  <c r="JQ102" i="2"/>
  <c r="JQ101" i="2"/>
  <c r="JQ100" i="2"/>
  <c r="JQ99" i="2"/>
  <c r="JQ98" i="2"/>
  <c r="JQ97" i="2"/>
  <c r="JQ96" i="2"/>
  <c r="JQ95" i="2"/>
  <c r="JQ94" i="2"/>
  <c r="JQ93" i="2"/>
  <c r="JQ92" i="2"/>
  <c r="JQ91" i="2"/>
  <c r="JQ90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Q76" i="2"/>
  <c r="JQ75" i="2"/>
  <c r="JQ74" i="2"/>
  <c r="JQ73" i="2"/>
  <c r="JQ72" i="2"/>
  <c r="JQ71" i="2"/>
  <c r="JQ70" i="2"/>
  <c r="JQ69" i="2"/>
  <c r="JQ68" i="2"/>
  <c r="JQ67" i="2"/>
  <c r="JQ66" i="2"/>
  <c r="JQ65" i="2"/>
  <c r="JQ64" i="2"/>
  <c r="JQ63" i="2"/>
  <c r="JQ62" i="2"/>
  <c r="JQ61" i="2"/>
  <c r="JQ60" i="2"/>
  <c r="JQ59" i="2"/>
  <c r="JQ58" i="2"/>
  <c r="JQ57" i="2"/>
  <c r="JQ56" i="2"/>
  <c r="JQ55" i="2"/>
  <c r="JQ54" i="2"/>
  <c r="JQ53" i="2"/>
  <c r="JQ52" i="2"/>
  <c r="JQ51" i="2"/>
  <c r="JQ50" i="2"/>
  <c r="JQ49" i="2"/>
  <c r="JQ48" i="2"/>
  <c r="JQ47" i="2"/>
  <c r="JQ46" i="2"/>
  <c r="JQ45" i="2"/>
  <c r="JQ44" i="2"/>
  <c r="JQ43" i="2"/>
  <c r="JQ42" i="2"/>
  <c r="JQ41" i="2"/>
  <c r="JQ40" i="2"/>
  <c r="JQ39" i="2"/>
  <c r="JQ38" i="2"/>
  <c r="JQ37" i="2"/>
  <c r="JQ36" i="2"/>
  <c r="JQ35" i="2"/>
  <c r="JQ34" i="2"/>
  <c r="JQ33" i="2"/>
  <c r="JQ32" i="2"/>
  <c r="JQ31" i="2"/>
  <c r="JQ30" i="2"/>
  <c r="JQ29" i="2"/>
  <c r="JQ28" i="2"/>
  <c r="JQ27" i="2"/>
  <c r="JQ26" i="2"/>
  <c r="JQ25" i="2"/>
  <c r="JQ24" i="2"/>
  <c r="JQ23" i="2"/>
  <c r="JQ22" i="2"/>
  <c r="JQ21" i="2"/>
  <c r="JQ20" i="2"/>
  <c r="JQ19" i="2"/>
  <c r="JQ18" i="2"/>
  <c r="JQ17" i="2"/>
  <c r="JQ16" i="2"/>
  <c r="JQ15" i="2"/>
  <c r="JQ14" i="2"/>
  <c r="JQ13" i="2"/>
  <c r="JQ12" i="2"/>
  <c r="JQ11" i="2"/>
  <c r="JQ10" i="2"/>
  <c r="JQ9" i="2"/>
  <c r="JQ8" i="2"/>
  <c r="JQ7" i="2"/>
  <c r="JQ6" i="2"/>
  <c r="JQ5" i="2"/>
  <c r="JQ4" i="2"/>
  <c r="JQ3" i="2"/>
  <c r="JQ2" i="2"/>
  <c r="GE583" i="2"/>
  <c r="GG577" i="2"/>
  <c r="CP577" i="2"/>
  <c r="CT577" i="2" s="1"/>
  <c r="B577" i="2"/>
  <c r="GG576" i="2"/>
  <c r="CP576" i="2"/>
  <c r="CT576" i="2" s="1"/>
  <c r="B576" i="2"/>
  <c r="GG575" i="2"/>
  <c r="CP575" i="2"/>
  <c r="CT575" i="2" s="1"/>
  <c r="B575" i="2"/>
  <c r="GG574" i="2"/>
  <c r="CT574" i="2"/>
  <c r="B574" i="2"/>
  <c r="GG573" i="2"/>
  <c r="CP573" i="2"/>
  <c r="CT573" i="2" s="1"/>
  <c r="B573" i="2"/>
  <c r="CN598" i="2"/>
  <c r="CN597" i="2"/>
  <c r="CN596" i="2"/>
  <c r="CN593" i="2"/>
  <c r="CN590" i="2"/>
  <c r="CN583" i="2"/>
  <c r="JR585" i="2" s="1"/>
  <c r="CT3958" i="3"/>
  <c r="BS3958" i="3"/>
  <c r="BQ3958" i="3"/>
  <c r="BP3958" i="3"/>
  <c r="BO3958" i="3"/>
  <c r="BM3958" i="3"/>
  <c r="BL3958" i="3"/>
  <c r="BK3958" i="3"/>
  <c r="BJ3958" i="3"/>
  <c r="BI3958" i="3"/>
  <c r="BG3958" i="3"/>
  <c r="AZ3958" i="3"/>
  <c r="BA3958" i="3" s="1"/>
  <c r="AU3958" i="3"/>
  <c r="R3958" i="3"/>
  <c r="Q3958" i="3"/>
  <c r="P3958" i="3"/>
  <c r="CT3957" i="3"/>
  <c r="BT3957" i="3"/>
  <c r="BT3958" i="3" s="1"/>
  <c r="BS3957" i="3"/>
  <c r="BQ3957" i="3"/>
  <c r="BP3957" i="3"/>
  <c r="BO3957" i="3"/>
  <c r="BM3957" i="3"/>
  <c r="BL3957" i="3"/>
  <c r="BK3957" i="3"/>
  <c r="BJ3957" i="3"/>
  <c r="BI3957" i="3"/>
  <c r="BG3957" i="3"/>
  <c r="AZ3957" i="3"/>
  <c r="BA3957" i="3" s="1"/>
  <c r="AU3957" i="3"/>
  <c r="R3957" i="3"/>
  <c r="Q3957" i="3"/>
  <c r="P3957" i="3"/>
  <c r="CT3956" i="3"/>
  <c r="BS3956" i="3"/>
  <c r="BQ3956" i="3"/>
  <c r="BO3956" i="3"/>
  <c r="BM3956" i="3"/>
  <c r="BL3956" i="3"/>
  <c r="BK3956" i="3"/>
  <c r="BI3956" i="3"/>
  <c r="BH3956" i="3"/>
  <c r="BH3957" i="3" s="1"/>
  <c r="BH3958" i="3" s="1"/>
  <c r="BG3956" i="3"/>
  <c r="AZ3956" i="3"/>
  <c r="BA3956" i="3" s="1"/>
  <c r="AU3956" i="3"/>
  <c r="R3956" i="3"/>
  <c r="Q3956" i="3"/>
  <c r="P3956" i="3"/>
  <c r="CT3955" i="3"/>
  <c r="BT3955" i="3"/>
  <c r="BT3956" i="3" s="1"/>
  <c r="BS3955" i="3"/>
  <c r="BR3955" i="3"/>
  <c r="BR3956" i="3" s="1"/>
  <c r="BR3957" i="3" s="1"/>
  <c r="BR3958" i="3" s="1"/>
  <c r="BQ3955" i="3"/>
  <c r="BO3955" i="3"/>
  <c r="BM3955" i="3"/>
  <c r="BL3955" i="3"/>
  <c r="BK3955" i="3"/>
  <c r="BI3955" i="3"/>
  <c r="BH3955" i="3"/>
  <c r="BG3955" i="3"/>
  <c r="AZ3955" i="3"/>
  <c r="BA3955" i="3" s="1"/>
  <c r="AU3955" i="3"/>
  <c r="R3955" i="3"/>
  <c r="Q3955" i="3"/>
  <c r="P3955" i="3"/>
  <c r="CT3954" i="3"/>
  <c r="BT3954" i="3"/>
  <c r="BS3954" i="3"/>
  <c r="BQ3954" i="3"/>
  <c r="BP3954" i="3"/>
  <c r="BP3955" i="3" s="1"/>
  <c r="BP3956" i="3" s="1"/>
  <c r="BO3954" i="3"/>
  <c r="BM3954" i="3"/>
  <c r="BL3954" i="3"/>
  <c r="BK3954" i="3"/>
  <c r="BJ3954" i="3"/>
  <c r="BJ3955" i="3" s="1"/>
  <c r="BJ3956" i="3" s="1"/>
  <c r="BI3954" i="3"/>
  <c r="BG3954" i="3"/>
  <c r="AZ3954" i="3"/>
  <c r="BA3954" i="3" s="1"/>
  <c r="AU3954" i="3"/>
  <c r="R3954" i="3"/>
  <c r="Q3954" i="3"/>
  <c r="P3954" i="3"/>
  <c r="CT3953" i="3"/>
  <c r="BT3953" i="3"/>
  <c r="BS3953" i="3"/>
  <c r="BR3953" i="3"/>
  <c r="BR3954" i="3" s="1"/>
  <c r="BQ3953" i="3"/>
  <c r="BO3953" i="3"/>
  <c r="BM3953" i="3"/>
  <c r="BL3953" i="3"/>
  <c r="BK3953" i="3"/>
  <c r="BI3953" i="3"/>
  <c r="BH3953" i="3"/>
  <c r="BH3954" i="3" s="1"/>
  <c r="BG3953" i="3"/>
  <c r="AZ3953" i="3"/>
  <c r="BA3953" i="3" s="1"/>
  <c r="AU3953" i="3"/>
  <c r="R3953" i="3"/>
  <c r="Q3953" i="3"/>
  <c r="P3953" i="3"/>
  <c r="CT3952" i="3"/>
  <c r="BT3952" i="3"/>
  <c r="BS3952" i="3"/>
  <c r="BQ3952" i="3"/>
  <c r="BP3952" i="3"/>
  <c r="BP3953" i="3" s="1"/>
  <c r="BO3952" i="3"/>
  <c r="BM3952" i="3"/>
  <c r="BL3952" i="3"/>
  <c r="BK3952" i="3"/>
  <c r="BJ3952" i="3"/>
  <c r="BJ3953" i="3" s="1"/>
  <c r="BI3952" i="3"/>
  <c r="BG3952" i="3"/>
  <c r="AZ3952" i="3"/>
  <c r="BA3952" i="3" s="1"/>
  <c r="AU3952" i="3"/>
  <c r="R3952" i="3"/>
  <c r="Q3952" i="3"/>
  <c r="P3952" i="3"/>
  <c r="CT3951" i="3"/>
  <c r="BS3951" i="3"/>
  <c r="BQ3951" i="3"/>
  <c r="BP3951" i="3"/>
  <c r="BO3951" i="3"/>
  <c r="BM3951" i="3"/>
  <c r="BL3951" i="3"/>
  <c r="BK3951" i="3"/>
  <c r="BJ3951" i="3"/>
  <c r="BI3951" i="3"/>
  <c r="BG3951" i="3"/>
  <c r="AZ3951" i="3"/>
  <c r="BA3951" i="3" s="1"/>
  <c r="AU3951" i="3"/>
  <c r="R3951" i="3"/>
  <c r="Q3951" i="3"/>
  <c r="P3951" i="3"/>
  <c r="CT3950" i="3"/>
  <c r="BT3950" i="3"/>
  <c r="BT3951" i="3" s="1"/>
  <c r="BS3950" i="3"/>
  <c r="BQ3950" i="3"/>
  <c r="BP3950" i="3"/>
  <c r="BO3950" i="3"/>
  <c r="BM3950" i="3"/>
  <c r="BL3950" i="3"/>
  <c r="BK3950" i="3"/>
  <c r="BJ3950" i="3"/>
  <c r="BI3950" i="3"/>
  <c r="BG3950" i="3"/>
  <c r="AZ3950" i="3"/>
  <c r="BA3950" i="3" s="1"/>
  <c r="AU3950" i="3"/>
  <c r="R3950" i="3"/>
  <c r="Q3950" i="3"/>
  <c r="P3950" i="3"/>
  <c r="CT3949" i="3"/>
  <c r="BT3949" i="3"/>
  <c r="BS3949" i="3"/>
  <c r="BQ3949" i="3"/>
  <c r="BP3949" i="3"/>
  <c r="BO3949" i="3"/>
  <c r="BM3949" i="3"/>
  <c r="BL3949" i="3"/>
  <c r="BK3949" i="3"/>
  <c r="BJ3949" i="3"/>
  <c r="BI3949" i="3"/>
  <c r="BG3949" i="3"/>
  <c r="AZ3949" i="3"/>
  <c r="BA3949" i="3" s="1"/>
  <c r="AU3949" i="3"/>
  <c r="R3949" i="3"/>
  <c r="Q3949" i="3"/>
  <c r="P3949" i="3"/>
  <c r="CT3948" i="3"/>
  <c r="BS3948" i="3"/>
  <c r="BR3948" i="3"/>
  <c r="BR3949" i="3" s="1"/>
  <c r="BR3950" i="3" s="1"/>
  <c r="BR3951" i="3" s="1"/>
  <c r="BR3952" i="3" s="1"/>
  <c r="BQ3948" i="3"/>
  <c r="BO3948" i="3"/>
  <c r="BN3948" i="3"/>
  <c r="BN3949" i="3" s="1"/>
  <c r="BN3950" i="3" s="1"/>
  <c r="BN3951" i="3" s="1"/>
  <c r="BN3952" i="3" s="1"/>
  <c r="BN3953" i="3" s="1"/>
  <c r="BN3954" i="3" s="1"/>
  <c r="BN3955" i="3" s="1"/>
  <c r="BN3956" i="3" s="1"/>
  <c r="BN3957" i="3" s="1"/>
  <c r="BN3958" i="3" s="1"/>
  <c r="BM3948" i="3"/>
  <c r="BK3948" i="3"/>
  <c r="BJ3948" i="3"/>
  <c r="BI3948" i="3"/>
  <c r="BH3948" i="3"/>
  <c r="BH3949" i="3" s="1"/>
  <c r="BH3950" i="3" s="1"/>
  <c r="BH3951" i="3" s="1"/>
  <c r="BH3952" i="3" s="1"/>
  <c r="BG3948" i="3"/>
  <c r="AZ3948" i="3"/>
  <c r="BA3948" i="3" s="1"/>
  <c r="AU3948" i="3"/>
  <c r="R3948" i="3"/>
  <c r="Q3948" i="3"/>
  <c r="P3948" i="3"/>
  <c r="CT3947" i="3"/>
  <c r="BS3947" i="3"/>
  <c r="BQ3947" i="3"/>
  <c r="BO3947" i="3"/>
  <c r="BM3947" i="3"/>
  <c r="BL3947" i="3"/>
  <c r="BL3948" i="3" s="1"/>
  <c r="BK3947" i="3"/>
  <c r="BI3947" i="3"/>
  <c r="BH3947" i="3"/>
  <c r="BG3947" i="3"/>
  <c r="AZ3947" i="3"/>
  <c r="BA3947" i="3" s="1"/>
  <c r="AU3947" i="3"/>
  <c r="R3947" i="3"/>
  <c r="Q3947" i="3"/>
  <c r="P3947" i="3"/>
  <c r="CT3946" i="3"/>
  <c r="BT3946" i="3"/>
  <c r="BT3947" i="3" s="1"/>
  <c r="BT3948" i="3" s="1"/>
  <c r="BS3946" i="3"/>
  <c r="BQ3946" i="3"/>
  <c r="BP3946" i="3"/>
  <c r="BP3947" i="3" s="1"/>
  <c r="BP3948" i="3" s="1"/>
  <c r="BO3946" i="3"/>
  <c r="BM3946" i="3"/>
  <c r="BL3946" i="3"/>
  <c r="BK3946" i="3"/>
  <c r="BJ3946" i="3"/>
  <c r="BJ3947" i="3" s="1"/>
  <c r="BI3946" i="3"/>
  <c r="BG3946" i="3"/>
  <c r="AZ3946" i="3"/>
  <c r="BA3946" i="3" s="1"/>
  <c r="AU3946" i="3"/>
  <c r="R3946" i="3"/>
  <c r="Q3946" i="3"/>
  <c r="P3946" i="3"/>
  <c r="R3945" i="3"/>
  <c r="Q3945" i="3"/>
  <c r="P3945" i="3"/>
  <c r="CT3945" i="3"/>
  <c r="BT3945" i="3"/>
  <c r="BS3945" i="3"/>
  <c r="BQ3945" i="3"/>
  <c r="BP3945" i="3"/>
  <c r="BO3945" i="3"/>
  <c r="BM3945" i="3"/>
  <c r="BL3945" i="3"/>
  <c r="BK3945" i="3"/>
  <c r="BJ3945" i="3"/>
  <c r="BI3945" i="3"/>
  <c r="BG3945" i="3"/>
  <c r="AZ3945" i="3"/>
  <c r="BA3945" i="3" s="1"/>
  <c r="AU3945" i="3"/>
  <c r="AK3945" i="3"/>
  <c r="AK3946" i="3" s="1"/>
  <c r="R3944" i="3"/>
  <c r="Q3944" i="3"/>
  <c r="P3944" i="3"/>
  <c r="CT3944" i="3"/>
  <c r="BS3944" i="3"/>
  <c r="BQ3944" i="3"/>
  <c r="BO3944" i="3"/>
  <c r="BM3944" i="3"/>
  <c r="BL3944" i="3"/>
  <c r="BK3944" i="3"/>
  <c r="BI3944" i="3"/>
  <c r="BH3944" i="3"/>
  <c r="BH3945" i="3" s="1"/>
  <c r="BH3946" i="3" s="1"/>
  <c r="BG3944" i="3"/>
  <c r="AZ3944" i="3"/>
  <c r="BA3944" i="3" s="1"/>
  <c r="AU3944" i="3"/>
  <c r="AM3944" i="3"/>
  <c r="AM3945" i="3" s="1"/>
  <c r="T3944" i="3"/>
  <c r="T3945" i="3" s="1"/>
  <c r="T3946" i="3" s="1"/>
  <c r="T3947" i="3" s="1"/>
  <c r="T3948" i="3" s="1"/>
  <c r="T3949" i="3" s="1"/>
  <c r="T3950" i="3" s="1"/>
  <c r="T3951" i="3" s="1"/>
  <c r="T3952" i="3" s="1"/>
  <c r="T3953" i="3" s="1"/>
  <c r="T3954" i="3" s="1"/>
  <c r="T3955" i="3" s="1"/>
  <c r="T3956" i="3" s="1"/>
  <c r="T3957" i="3" s="1"/>
  <c r="T3958" i="3" s="1"/>
  <c r="S3944" i="3"/>
  <c r="S3945" i="3" s="1"/>
  <c r="S3946" i="3" s="1"/>
  <c r="S3947" i="3" s="1"/>
  <c r="S3948" i="3" s="1"/>
  <c r="S3949" i="3" s="1"/>
  <c r="S3950" i="3" s="1"/>
  <c r="S3951" i="3" s="1"/>
  <c r="S3952" i="3" s="1"/>
  <c r="S3953" i="3" s="1"/>
  <c r="S3954" i="3" s="1"/>
  <c r="S3955" i="3" s="1"/>
  <c r="S3956" i="3" s="1"/>
  <c r="S3957" i="3" s="1"/>
  <c r="S3958" i="3" s="1"/>
  <c r="JR596" i="2" l="1"/>
  <c r="U3947" i="3"/>
  <c r="AT3947" i="3" s="1"/>
  <c r="AV3947" i="3" s="1"/>
  <c r="U3950" i="3"/>
  <c r="AT3950" i="3" s="1"/>
  <c r="AV3950" i="3" s="1"/>
  <c r="AL3945" i="3"/>
  <c r="O3947" i="3"/>
  <c r="O3949" i="3"/>
  <c r="U3948" i="3"/>
  <c r="AT3948" i="3" s="1"/>
  <c r="AV3948" i="3" s="1"/>
  <c r="O3950" i="3"/>
  <c r="AM3946" i="3"/>
  <c r="AN3945" i="3"/>
  <c r="AL3946" i="3"/>
  <c r="AK3947" i="3"/>
  <c r="AN3944" i="3"/>
  <c r="U3946" i="3"/>
  <c r="AT3946" i="3" s="1"/>
  <c r="AV3946" i="3" s="1"/>
  <c r="JR590" i="2"/>
  <c r="JR583" i="2"/>
  <c r="JT573" i="2"/>
  <c r="JT575" i="2"/>
  <c r="JT576" i="2"/>
  <c r="JT577" i="2"/>
  <c r="JT574" i="2"/>
  <c r="O3958" i="3"/>
  <c r="U3951" i="3"/>
  <c r="AT3951" i="3" s="1"/>
  <c r="AV3951" i="3" s="1"/>
  <c r="U3952" i="3"/>
  <c r="AT3952" i="3" s="1"/>
  <c r="AV3952" i="3" s="1"/>
  <c r="U3956" i="3"/>
  <c r="AT3956" i="3" s="1"/>
  <c r="AV3956" i="3" s="1"/>
  <c r="U3957" i="3"/>
  <c r="AT3957" i="3" s="1"/>
  <c r="AV3957" i="3" s="1"/>
  <c r="O3951" i="3"/>
  <c r="U3953" i="3"/>
  <c r="AT3953" i="3" s="1"/>
  <c r="AV3953" i="3" s="1"/>
  <c r="U3958" i="3"/>
  <c r="AT3958" i="3" s="1"/>
  <c r="AV3958" i="3" s="1"/>
  <c r="O3954" i="3"/>
  <c r="O3955" i="3"/>
  <c r="U3954" i="3"/>
  <c r="AT3954" i="3" s="1"/>
  <c r="AV3954" i="3" s="1"/>
  <c r="O3957" i="3"/>
  <c r="O3956" i="3"/>
  <c r="U3955" i="3"/>
  <c r="AT3955" i="3" s="1"/>
  <c r="AV3955" i="3" s="1"/>
  <c r="O3953" i="3"/>
  <c r="O3952" i="3"/>
  <c r="U3949" i="3"/>
  <c r="AT3949" i="3" s="1"/>
  <c r="AV3949" i="3" s="1"/>
  <c r="O3948" i="3"/>
  <c r="O3946" i="3"/>
  <c r="O3945" i="3"/>
  <c r="U3945" i="3"/>
  <c r="AT3945" i="3" s="1"/>
  <c r="AV3945" i="3" s="1"/>
  <c r="O3944" i="3"/>
  <c r="U3944" i="3"/>
  <c r="AT3944" i="3" s="1"/>
  <c r="AV3944" i="3" s="1"/>
  <c r="BY92" i="1"/>
  <c r="BY95" i="1"/>
  <c r="BY94" i="1"/>
  <c r="AU3943" i="3"/>
  <c r="AL3947" i="3" l="1"/>
  <c r="AK3948" i="3"/>
  <c r="AN3946" i="3"/>
  <c r="AM3947" i="3"/>
  <c r="BP89" i="1"/>
  <c r="BJ89" i="1"/>
  <c r="AL3948" i="3" l="1"/>
  <c r="AK3949" i="3"/>
  <c r="AN3947" i="3"/>
  <c r="AM3948" i="3"/>
  <c r="AE89" i="1"/>
  <c r="Z89" i="1"/>
  <c r="AG89" i="1"/>
  <c r="BV89" i="1"/>
  <c r="BU89" i="1"/>
  <c r="U89" i="1"/>
  <c r="T89" i="1"/>
  <c r="S89" i="1"/>
  <c r="R89" i="1"/>
  <c r="Q89" i="1"/>
  <c r="Y89" i="1" l="1"/>
  <c r="AL3949" i="3"/>
  <c r="AK3950" i="3"/>
  <c r="AN3948" i="3"/>
  <c r="AM3949" i="3"/>
  <c r="BW89" i="1"/>
  <c r="F89" i="1"/>
  <c r="AA89" i="1" s="1"/>
  <c r="V89" i="1"/>
  <c r="AN3949" i="3" l="1"/>
  <c r="AM3950" i="3"/>
  <c r="AL3950" i="3"/>
  <c r="AK3951" i="3"/>
  <c r="W89" i="1"/>
  <c r="CT3943" i="3"/>
  <c r="BS3943" i="3"/>
  <c r="BR3943" i="3"/>
  <c r="BR3944" i="3" s="1"/>
  <c r="BR3945" i="3" s="1"/>
  <c r="BR3946" i="3" s="1"/>
  <c r="BR3947" i="3" s="1"/>
  <c r="BQ3943" i="3"/>
  <c r="BO3943" i="3"/>
  <c r="BN3943" i="3"/>
  <c r="BN3944" i="3" s="1"/>
  <c r="BN3945" i="3" s="1"/>
  <c r="BN3946" i="3" s="1"/>
  <c r="BN3947" i="3" s="1"/>
  <c r="BM3943" i="3"/>
  <c r="BK3943" i="3"/>
  <c r="BJ3943" i="3"/>
  <c r="BJ3944" i="3" s="1"/>
  <c r="BI3943" i="3"/>
  <c r="BH3943" i="3"/>
  <c r="BG3943" i="3"/>
  <c r="AZ3943" i="3"/>
  <c r="BA3943" i="3" s="1"/>
  <c r="R3943" i="3"/>
  <c r="Q3943" i="3"/>
  <c r="P3943" i="3"/>
  <c r="CT3942" i="3"/>
  <c r="BT3942" i="3"/>
  <c r="BT3943" i="3" s="1"/>
  <c r="BT3944" i="3" s="1"/>
  <c r="BS3942" i="3"/>
  <c r="BQ3942" i="3"/>
  <c r="BP3942" i="3"/>
  <c r="BP3943" i="3" s="1"/>
  <c r="BP3944" i="3" s="1"/>
  <c r="BO3942" i="3"/>
  <c r="BM3942" i="3"/>
  <c r="BL3942" i="3"/>
  <c r="BL3943" i="3" s="1"/>
  <c r="BK3942" i="3"/>
  <c r="BJ3942" i="3"/>
  <c r="BI3942" i="3"/>
  <c r="BG3942" i="3"/>
  <c r="AZ3942" i="3"/>
  <c r="BA3942" i="3" s="1"/>
  <c r="AU3942" i="3"/>
  <c r="R3942" i="3"/>
  <c r="Q3942" i="3"/>
  <c r="P3942" i="3"/>
  <c r="CT3941" i="3"/>
  <c r="BS3941" i="3"/>
  <c r="BR3941" i="3"/>
  <c r="BR3942" i="3" s="1"/>
  <c r="BQ3941" i="3"/>
  <c r="BO3941" i="3"/>
  <c r="BN3941" i="3"/>
  <c r="BN3942" i="3" s="1"/>
  <c r="BM3941" i="3"/>
  <c r="BK3941" i="3"/>
  <c r="BJ3941" i="3"/>
  <c r="BI3941" i="3"/>
  <c r="BH3941" i="3"/>
  <c r="BH3942" i="3" s="1"/>
  <c r="BG3941" i="3"/>
  <c r="AZ3941" i="3"/>
  <c r="BA3941" i="3" s="1"/>
  <c r="AU3941" i="3"/>
  <c r="R3941" i="3"/>
  <c r="Q3941" i="3"/>
  <c r="P3941" i="3"/>
  <c r="AL3951" i="3" l="1"/>
  <c r="AK3952" i="3"/>
  <c r="AN3950" i="3"/>
  <c r="AM3951" i="3"/>
  <c r="U3942" i="3"/>
  <c r="AT3942" i="3" s="1"/>
  <c r="AV3942" i="3" s="1"/>
  <c r="O3941" i="3"/>
  <c r="U3943" i="3"/>
  <c r="AT3943" i="3" s="1"/>
  <c r="AV3943" i="3" s="1"/>
  <c r="O3943" i="3"/>
  <c r="O3942" i="3"/>
  <c r="U3941" i="3"/>
  <c r="AT3941" i="3" s="1"/>
  <c r="AV3941" i="3" s="1"/>
  <c r="AL3952" i="3" l="1"/>
  <c r="AK3953" i="3"/>
  <c r="AN3951" i="3"/>
  <c r="AM3952" i="3"/>
  <c r="CT3940" i="3"/>
  <c r="BS3940" i="3"/>
  <c r="BQ3940" i="3"/>
  <c r="BO3940" i="3"/>
  <c r="BM3940" i="3"/>
  <c r="BL3940" i="3"/>
  <c r="BL3941" i="3" s="1"/>
  <c r="BK3940" i="3"/>
  <c r="BI3940" i="3"/>
  <c r="BH3940" i="3"/>
  <c r="BG3940" i="3"/>
  <c r="AZ3940" i="3"/>
  <c r="BA3940" i="3" s="1"/>
  <c r="AU3940" i="3"/>
  <c r="R3940" i="3"/>
  <c r="Q3940" i="3"/>
  <c r="P3940" i="3"/>
  <c r="CT3939" i="3"/>
  <c r="BS3939" i="3"/>
  <c r="BQ3939" i="3"/>
  <c r="BP3939" i="3"/>
  <c r="BP3940" i="3" s="1"/>
  <c r="BP3941" i="3" s="1"/>
  <c r="BO3939" i="3"/>
  <c r="BM3939" i="3"/>
  <c r="BL3939" i="3"/>
  <c r="BK3939" i="3"/>
  <c r="BJ3939" i="3"/>
  <c r="BJ3940" i="3" s="1"/>
  <c r="BI3939" i="3"/>
  <c r="BG3939" i="3"/>
  <c r="AZ3939" i="3"/>
  <c r="BA3939" i="3" s="1"/>
  <c r="AU3939" i="3"/>
  <c r="R3939" i="3"/>
  <c r="Q3939" i="3"/>
  <c r="P3939" i="3"/>
  <c r="GG572" i="2"/>
  <c r="CP572" i="2"/>
  <c r="CT572" i="2" s="1"/>
  <c r="B572" i="2"/>
  <c r="CT3938" i="3"/>
  <c r="BT3938" i="3"/>
  <c r="BT3939" i="3" s="1"/>
  <c r="BT3940" i="3" s="1"/>
  <c r="BT3941" i="3" s="1"/>
  <c r="BS3938" i="3"/>
  <c r="BQ3938" i="3"/>
  <c r="BP3938" i="3"/>
  <c r="BO3938" i="3"/>
  <c r="BM3938" i="3"/>
  <c r="BL3938" i="3"/>
  <c r="BK3938" i="3"/>
  <c r="BJ3938" i="3"/>
  <c r="BI3938" i="3"/>
  <c r="BG3938" i="3"/>
  <c r="AZ3938" i="3"/>
  <c r="BA3938" i="3" s="1"/>
  <c r="AU3938" i="3"/>
  <c r="R3938" i="3"/>
  <c r="Q3938" i="3"/>
  <c r="P3938" i="3"/>
  <c r="CT3937" i="3"/>
  <c r="BT3937" i="3"/>
  <c r="BS3937" i="3"/>
  <c r="BQ3937" i="3"/>
  <c r="BP3937" i="3"/>
  <c r="BO3937" i="3"/>
  <c r="BM3937" i="3"/>
  <c r="BL3937" i="3"/>
  <c r="BK3937" i="3"/>
  <c r="BJ3937" i="3"/>
  <c r="BI3937" i="3"/>
  <c r="BG3937" i="3"/>
  <c r="AZ3937" i="3"/>
  <c r="BA3937" i="3" s="1"/>
  <c r="AU3937" i="3"/>
  <c r="R3937" i="3"/>
  <c r="Q3937" i="3"/>
  <c r="P3937" i="3"/>
  <c r="CT3936" i="3"/>
  <c r="CT3935" i="3"/>
  <c r="BS3936" i="3"/>
  <c r="BQ3936" i="3"/>
  <c r="BO3936" i="3"/>
  <c r="BN3936" i="3"/>
  <c r="BN3937" i="3" s="1"/>
  <c r="BN3938" i="3" s="1"/>
  <c r="BN3939" i="3" s="1"/>
  <c r="BN3940" i="3" s="1"/>
  <c r="BM3936" i="3"/>
  <c r="BK3936" i="3"/>
  <c r="BJ3936" i="3"/>
  <c r="BI3936" i="3"/>
  <c r="BH3936" i="3"/>
  <c r="BH3937" i="3" s="1"/>
  <c r="BH3938" i="3" s="1"/>
  <c r="BH3939" i="3" s="1"/>
  <c r="BG3936" i="3"/>
  <c r="AZ3936" i="3"/>
  <c r="BA3936" i="3" s="1"/>
  <c r="AU3936" i="3"/>
  <c r="R3936" i="3"/>
  <c r="Q3936" i="3"/>
  <c r="P3936" i="3"/>
  <c r="AN3952" i="3" l="1"/>
  <c r="AM3953" i="3"/>
  <c r="AL3953" i="3"/>
  <c r="AK3954" i="3"/>
  <c r="JT572" i="2"/>
  <c r="U3939" i="3"/>
  <c r="AT3939" i="3" s="1"/>
  <c r="AV3939" i="3" s="1"/>
  <c r="U3940" i="3"/>
  <c r="AT3940" i="3" s="1"/>
  <c r="AV3940" i="3" s="1"/>
  <c r="O3940" i="3"/>
  <c r="O3938" i="3"/>
  <c r="O3939" i="3"/>
  <c r="U3938" i="3"/>
  <c r="AT3938" i="3" s="1"/>
  <c r="AV3938" i="3" s="1"/>
  <c r="O3937" i="3"/>
  <c r="U3937" i="3"/>
  <c r="AT3937" i="3" s="1"/>
  <c r="AV3937" i="3" s="1"/>
  <c r="U3936" i="3"/>
  <c r="AT3936" i="3" s="1"/>
  <c r="AV3936" i="3" s="1"/>
  <c r="O3936" i="3"/>
  <c r="BT3935" i="3"/>
  <c r="BT3936" i="3" s="1"/>
  <c r="BS3935" i="3"/>
  <c r="BR3935" i="3"/>
  <c r="BR3936" i="3" s="1"/>
  <c r="BR3937" i="3" s="1"/>
  <c r="BR3938" i="3" s="1"/>
  <c r="BR3939" i="3" s="1"/>
  <c r="BR3940" i="3" s="1"/>
  <c r="BQ3935" i="3"/>
  <c r="BO3935" i="3"/>
  <c r="BM3935" i="3"/>
  <c r="BL3935" i="3"/>
  <c r="BL3936" i="3" s="1"/>
  <c r="BK3935" i="3"/>
  <c r="BI3935" i="3"/>
  <c r="BH3935" i="3"/>
  <c r="BG3935" i="3"/>
  <c r="AZ3935" i="3"/>
  <c r="BA3935" i="3" s="1"/>
  <c r="AU3935" i="3"/>
  <c r="R3935" i="3"/>
  <c r="Q3935" i="3"/>
  <c r="P3935" i="3"/>
  <c r="AK3955" i="3" l="1"/>
  <c r="AL3954" i="3"/>
  <c r="AN3953" i="3"/>
  <c r="AM3954" i="3"/>
  <c r="U3935" i="3"/>
  <c r="AT3935" i="3" s="1"/>
  <c r="AV3935" i="3" s="1"/>
  <c r="O3935" i="3"/>
  <c r="GG571" i="2"/>
  <c r="CP571" i="2"/>
  <c r="CT571" i="2" s="1"/>
  <c r="B571" i="2"/>
  <c r="CT3934" i="3"/>
  <c r="BS3934" i="3"/>
  <c r="BQ3934" i="3"/>
  <c r="BO3934" i="3"/>
  <c r="BN3934" i="3"/>
  <c r="BN3935" i="3" s="1"/>
  <c r="BM3934" i="3"/>
  <c r="BK3934" i="3"/>
  <c r="BJ3934" i="3"/>
  <c r="BJ3935" i="3" s="1"/>
  <c r="BI3934" i="3"/>
  <c r="BH3934" i="3"/>
  <c r="BG3934" i="3"/>
  <c r="AZ3934" i="3"/>
  <c r="BA3934" i="3" s="1"/>
  <c r="AU3934" i="3"/>
  <c r="R3934" i="3"/>
  <c r="Q3934" i="3"/>
  <c r="P3934" i="3"/>
  <c r="AM3955" i="3" l="1"/>
  <c r="AN3954" i="3"/>
  <c r="AL3955" i="3"/>
  <c r="AK3956" i="3"/>
  <c r="JT571" i="2"/>
  <c r="U3934" i="3"/>
  <c r="AT3934" i="3" s="1"/>
  <c r="AV3934" i="3" s="1"/>
  <c r="O3934" i="3"/>
  <c r="AL3956" i="3" l="1"/>
  <c r="AK3957" i="3"/>
  <c r="AN3955" i="3"/>
  <c r="AM3956" i="3"/>
  <c r="GG570" i="2"/>
  <c r="CP570" i="2"/>
  <c r="CT570" i="2" s="1"/>
  <c r="B570" i="2"/>
  <c r="CT3933" i="3"/>
  <c r="BS3933" i="3"/>
  <c r="BQ3933" i="3"/>
  <c r="BO3933" i="3"/>
  <c r="BN3933" i="3"/>
  <c r="BM3933" i="3"/>
  <c r="BK3933" i="3"/>
  <c r="BJ3933" i="3"/>
  <c r="BI3933" i="3"/>
  <c r="BH3933" i="3"/>
  <c r="BG3933" i="3"/>
  <c r="AZ3933" i="3"/>
  <c r="BA3933" i="3" s="1"/>
  <c r="AU3933" i="3"/>
  <c r="R3933" i="3"/>
  <c r="Q3933" i="3"/>
  <c r="P3933" i="3"/>
  <c r="CT3932" i="3"/>
  <c r="BS3932" i="3"/>
  <c r="BR3932" i="3"/>
  <c r="BR3933" i="3" s="1"/>
  <c r="BR3934" i="3" s="1"/>
  <c r="BQ3932" i="3"/>
  <c r="BO3932" i="3"/>
  <c r="BN3932" i="3"/>
  <c r="BM3932" i="3"/>
  <c r="BK3932" i="3"/>
  <c r="BJ3932" i="3"/>
  <c r="BI3932" i="3"/>
  <c r="BH3932" i="3"/>
  <c r="BG3932" i="3"/>
  <c r="AZ3932" i="3"/>
  <c r="BA3932" i="3" s="1"/>
  <c r="AU3932" i="3"/>
  <c r="R3932" i="3"/>
  <c r="Q3932" i="3"/>
  <c r="P3932" i="3"/>
  <c r="CT3931" i="3"/>
  <c r="BS3931" i="3"/>
  <c r="BQ3931" i="3"/>
  <c r="BO3931" i="3"/>
  <c r="BM3931" i="3"/>
  <c r="BL3931" i="3"/>
  <c r="BL3932" i="3" s="1"/>
  <c r="BL3933" i="3" s="1"/>
  <c r="BL3934" i="3" s="1"/>
  <c r="BK3931" i="3"/>
  <c r="BI3931" i="3"/>
  <c r="BH3931" i="3"/>
  <c r="BG3931" i="3"/>
  <c r="AZ3931" i="3"/>
  <c r="BA3931" i="3" s="1"/>
  <c r="AU3931" i="3"/>
  <c r="R3931" i="3"/>
  <c r="Q3931" i="3"/>
  <c r="P3931" i="3"/>
  <c r="CT3930" i="3"/>
  <c r="BS3930" i="3"/>
  <c r="BQ3930" i="3"/>
  <c r="BO3930" i="3"/>
  <c r="BM3930" i="3"/>
  <c r="BL3930" i="3"/>
  <c r="BK3930" i="3"/>
  <c r="BI3930" i="3"/>
  <c r="BH3930" i="3"/>
  <c r="BG3930" i="3"/>
  <c r="AZ3930" i="3"/>
  <c r="BA3930" i="3" s="1"/>
  <c r="AU3930" i="3"/>
  <c r="R3930" i="3"/>
  <c r="Q3930" i="3"/>
  <c r="P3930" i="3"/>
  <c r="CT3929" i="3"/>
  <c r="BS3929" i="3"/>
  <c r="BR3929" i="3"/>
  <c r="BR3930" i="3" s="1"/>
  <c r="BR3931" i="3" s="1"/>
  <c r="BQ3929" i="3"/>
  <c r="BO3929" i="3"/>
  <c r="BN3929" i="3"/>
  <c r="BN3930" i="3" s="1"/>
  <c r="BN3931" i="3" s="1"/>
  <c r="BM3929" i="3"/>
  <c r="BK3929" i="3"/>
  <c r="BJ3929" i="3"/>
  <c r="BJ3930" i="3" s="1"/>
  <c r="BJ3931" i="3" s="1"/>
  <c r="BI3929" i="3"/>
  <c r="BH3929" i="3"/>
  <c r="BG3929" i="3"/>
  <c r="AZ3929" i="3"/>
  <c r="BA3929" i="3" s="1"/>
  <c r="AU3929" i="3"/>
  <c r="R3929" i="3"/>
  <c r="Q3929" i="3"/>
  <c r="P3929" i="3"/>
  <c r="CT3928" i="3"/>
  <c r="BT3928" i="3"/>
  <c r="BT3929" i="3" s="1"/>
  <c r="BT3930" i="3" s="1"/>
  <c r="BT3931" i="3" s="1"/>
  <c r="BT3932" i="3" s="1"/>
  <c r="BT3933" i="3" s="1"/>
  <c r="BT3934" i="3" s="1"/>
  <c r="BS3928" i="3"/>
  <c r="BQ3928" i="3"/>
  <c r="BP3928" i="3"/>
  <c r="BP3929" i="3" s="1"/>
  <c r="BP3930" i="3" s="1"/>
  <c r="BP3931" i="3" s="1"/>
  <c r="BP3932" i="3" s="1"/>
  <c r="BP3933" i="3" s="1"/>
  <c r="BP3934" i="3" s="1"/>
  <c r="BP3935" i="3" s="1"/>
  <c r="BP3936" i="3" s="1"/>
  <c r="BO3928" i="3"/>
  <c r="BM3928" i="3"/>
  <c r="BL3928" i="3"/>
  <c r="BL3929" i="3" s="1"/>
  <c r="BK3928" i="3"/>
  <c r="BJ3928" i="3"/>
  <c r="BI3928" i="3"/>
  <c r="BG3928" i="3"/>
  <c r="AZ3928" i="3"/>
  <c r="BA3928" i="3" s="1"/>
  <c r="AU3928" i="3"/>
  <c r="R3928" i="3"/>
  <c r="Q3928" i="3"/>
  <c r="P3928" i="3"/>
  <c r="CT3927" i="3"/>
  <c r="BS3927" i="3"/>
  <c r="BQ3927" i="3"/>
  <c r="BO3927" i="3"/>
  <c r="BM3927" i="3"/>
  <c r="BL3927" i="3"/>
  <c r="BK3927" i="3"/>
  <c r="BI3927" i="3"/>
  <c r="BH3927" i="3"/>
  <c r="BH3928" i="3" s="1"/>
  <c r="BG3927" i="3"/>
  <c r="AZ3927" i="3"/>
  <c r="BA3927" i="3" s="1"/>
  <c r="AU3927" i="3"/>
  <c r="R3927" i="3"/>
  <c r="Q3927" i="3"/>
  <c r="P3927" i="3"/>
  <c r="CT3926" i="3"/>
  <c r="BS3926" i="3"/>
  <c r="BQ3926" i="3"/>
  <c r="BO3926" i="3"/>
  <c r="BN3926" i="3"/>
  <c r="BN3927" i="3" s="1"/>
  <c r="BN3928" i="3" s="1"/>
  <c r="BM3926" i="3"/>
  <c r="BK3926" i="3"/>
  <c r="BJ3926" i="3"/>
  <c r="BJ3927" i="3" s="1"/>
  <c r="BI3926" i="3"/>
  <c r="BH3926" i="3"/>
  <c r="BG3926" i="3"/>
  <c r="AZ3926" i="3"/>
  <c r="BA3926" i="3" s="1"/>
  <c r="AU3926" i="3"/>
  <c r="R3926" i="3"/>
  <c r="Q3926" i="3"/>
  <c r="P3926" i="3"/>
  <c r="CT3925" i="3"/>
  <c r="BS3925" i="3"/>
  <c r="BQ3925" i="3"/>
  <c r="BP3925" i="3"/>
  <c r="BP3926" i="3" s="1"/>
  <c r="BP3927" i="3" s="1"/>
  <c r="BO3925" i="3"/>
  <c r="BM3925" i="3"/>
  <c r="BL3925" i="3"/>
  <c r="BL3926" i="3" s="1"/>
  <c r="BK3925" i="3"/>
  <c r="BJ3925" i="3"/>
  <c r="BI3925" i="3"/>
  <c r="BG3925" i="3"/>
  <c r="AZ3925" i="3"/>
  <c r="BA3925" i="3" s="1"/>
  <c r="AU3925" i="3"/>
  <c r="R3925" i="3"/>
  <c r="Q3925" i="3"/>
  <c r="P3925" i="3"/>
  <c r="CT3924" i="3"/>
  <c r="BS3924" i="3"/>
  <c r="BQ3924" i="3"/>
  <c r="BO3924" i="3"/>
  <c r="BM3924" i="3"/>
  <c r="BL3924" i="3"/>
  <c r="BK3924" i="3"/>
  <c r="BI3924" i="3"/>
  <c r="BH3924" i="3"/>
  <c r="BH3925" i="3" s="1"/>
  <c r="BG3924" i="3"/>
  <c r="AZ3924" i="3"/>
  <c r="BA3924" i="3" s="1"/>
  <c r="AU3924" i="3"/>
  <c r="R3924" i="3"/>
  <c r="Q3924" i="3"/>
  <c r="P3924" i="3"/>
  <c r="CT3923" i="3"/>
  <c r="BT3923" i="3"/>
  <c r="BT3924" i="3" s="1"/>
  <c r="BT3925" i="3" s="1"/>
  <c r="BT3926" i="3" s="1"/>
  <c r="BT3927" i="3" s="1"/>
  <c r="BS3923" i="3"/>
  <c r="BQ3923" i="3"/>
  <c r="BP3923" i="3"/>
  <c r="BP3924" i="3" s="1"/>
  <c r="BO3923" i="3"/>
  <c r="BM3923" i="3"/>
  <c r="BL3923" i="3"/>
  <c r="BK3923" i="3"/>
  <c r="BJ3923" i="3"/>
  <c r="BJ3924" i="3" s="1"/>
  <c r="BI3923" i="3"/>
  <c r="BG3923" i="3"/>
  <c r="AZ3923" i="3"/>
  <c r="BA3923" i="3" s="1"/>
  <c r="AU3923" i="3"/>
  <c r="R3923" i="3"/>
  <c r="Q3923" i="3"/>
  <c r="P3923" i="3"/>
  <c r="CT3922" i="3"/>
  <c r="BS3922" i="3"/>
  <c r="BQ3922" i="3"/>
  <c r="BO3922" i="3"/>
  <c r="BM3922" i="3"/>
  <c r="BL3922" i="3"/>
  <c r="BK3922" i="3"/>
  <c r="BI3922" i="3"/>
  <c r="BH3922" i="3"/>
  <c r="BH3923" i="3" s="1"/>
  <c r="BG3922" i="3"/>
  <c r="AZ3922" i="3"/>
  <c r="BA3922" i="3" s="1"/>
  <c r="AU3922" i="3"/>
  <c r="R3922" i="3"/>
  <c r="Q3922" i="3"/>
  <c r="P3922" i="3"/>
  <c r="CT3921" i="3"/>
  <c r="BS3921" i="3"/>
  <c r="BQ3921" i="3"/>
  <c r="BO3921" i="3"/>
  <c r="BM3921" i="3"/>
  <c r="BL3921" i="3"/>
  <c r="BK3921" i="3"/>
  <c r="BI3921" i="3"/>
  <c r="BH3921" i="3"/>
  <c r="BG3921" i="3"/>
  <c r="AZ3921" i="3"/>
  <c r="BA3921" i="3" s="1"/>
  <c r="AU3921" i="3"/>
  <c r="R3921" i="3"/>
  <c r="Q3921" i="3"/>
  <c r="P3921" i="3"/>
  <c r="BT3920" i="3"/>
  <c r="BT3921" i="3" s="1"/>
  <c r="BT3922" i="3" s="1"/>
  <c r="BS3920" i="3"/>
  <c r="BS3919" i="3"/>
  <c r="BT3918" i="3"/>
  <c r="BT3919" i="3" s="1"/>
  <c r="BS3918" i="3"/>
  <c r="BS3917" i="3"/>
  <c r="BT3916" i="3"/>
  <c r="BT3917" i="3" s="1"/>
  <c r="BS3916" i="3"/>
  <c r="BS3915" i="3"/>
  <c r="BS3914" i="3"/>
  <c r="BS3913" i="3"/>
  <c r="BS3912" i="3"/>
  <c r="BS3911" i="3"/>
  <c r="BS3910" i="3"/>
  <c r="BS3909" i="3"/>
  <c r="BS3908" i="3"/>
  <c r="BS3907" i="3"/>
  <c r="BT3906" i="3"/>
  <c r="BT3907" i="3" s="1"/>
  <c r="BT3908" i="3" s="1"/>
  <c r="BT3909" i="3" s="1"/>
  <c r="BT3910" i="3" s="1"/>
  <c r="BT3911" i="3" s="1"/>
  <c r="BT3912" i="3" s="1"/>
  <c r="BT3913" i="3" s="1"/>
  <c r="BT3914" i="3" s="1"/>
  <c r="BT3915" i="3" s="1"/>
  <c r="BS3906" i="3"/>
  <c r="BS3905" i="3"/>
  <c r="BS3904" i="3"/>
  <c r="BS3903" i="3"/>
  <c r="BS3902" i="3"/>
  <c r="BS3901" i="3"/>
  <c r="BS3900" i="3"/>
  <c r="BS3899" i="3"/>
  <c r="BS3898" i="3"/>
  <c r="BS3897" i="3"/>
  <c r="BS3896" i="3"/>
  <c r="BS3895" i="3"/>
  <c r="BS3894" i="3"/>
  <c r="BS3893" i="3"/>
  <c r="BT3892" i="3"/>
  <c r="BT3893" i="3" s="1"/>
  <c r="BT3894" i="3" s="1"/>
  <c r="BT3895" i="3" s="1"/>
  <c r="BT3896" i="3" s="1"/>
  <c r="BT3897" i="3" s="1"/>
  <c r="BT3898" i="3" s="1"/>
  <c r="BT3899" i="3" s="1"/>
  <c r="BT3900" i="3" s="1"/>
  <c r="BT3901" i="3" s="1"/>
  <c r="BT3902" i="3" s="1"/>
  <c r="BT3903" i="3" s="1"/>
  <c r="BT3904" i="3" s="1"/>
  <c r="BT3905" i="3" s="1"/>
  <c r="BS3892" i="3"/>
  <c r="BT3891" i="3"/>
  <c r="BS3891" i="3"/>
  <c r="BS3890" i="3"/>
  <c r="BS3889" i="3"/>
  <c r="BS3888" i="3"/>
  <c r="BT3887" i="3"/>
  <c r="BT3888" i="3" s="1"/>
  <c r="BT3889" i="3" s="1"/>
  <c r="BT3890" i="3" s="1"/>
  <c r="BS3887" i="3"/>
  <c r="BS3886" i="3"/>
  <c r="BS3885" i="3"/>
  <c r="BS3884" i="3"/>
  <c r="BS3883" i="3"/>
  <c r="BS3882" i="3"/>
  <c r="BS3881" i="3"/>
  <c r="BS3880" i="3"/>
  <c r="BS3879" i="3"/>
  <c r="BS3878" i="3"/>
  <c r="BS3877" i="3"/>
  <c r="BS3876" i="3"/>
  <c r="BS3875" i="3"/>
  <c r="BT3874" i="3"/>
  <c r="BT3875" i="3" s="1"/>
  <c r="BT3876" i="3" s="1"/>
  <c r="BT3877" i="3" s="1"/>
  <c r="BT3878" i="3" s="1"/>
  <c r="BT3879" i="3" s="1"/>
  <c r="BT3880" i="3" s="1"/>
  <c r="BT3881" i="3" s="1"/>
  <c r="BT3882" i="3" s="1"/>
  <c r="BT3883" i="3" s="1"/>
  <c r="BT3884" i="3" s="1"/>
  <c r="BT3885" i="3" s="1"/>
  <c r="BT3886" i="3" s="1"/>
  <c r="BS3874" i="3"/>
  <c r="BS3873" i="3"/>
  <c r="BS3872" i="3"/>
  <c r="BS3871" i="3"/>
  <c r="BS3870" i="3"/>
  <c r="BS3869" i="3"/>
  <c r="BS3868" i="3"/>
  <c r="BS3867" i="3"/>
  <c r="BS3866" i="3"/>
  <c r="BS3865" i="3"/>
  <c r="BT3864" i="3"/>
  <c r="BT3865" i="3" s="1"/>
  <c r="BT3866" i="3" s="1"/>
  <c r="BT3867" i="3" s="1"/>
  <c r="BT3868" i="3" s="1"/>
  <c r="BT3869" i="3" s="1"/>
  <c r="BT3870" i="3" s="1"/>
  <c r="BT3871" i="3" s="1"/>
  <c r="BT3872" i="3" s="1"/>
  <c r="BT3873" i="3" s="1"/>
  <c r="BS3864" i="3"/>
  <c r="BS3863" i="3"/>
  <c r="BT3862" i="3"/>
  <c r="BT3863" i="3" s="1"/>
  <c r="BS3862" i="3"/>
  <c r="BS3861" i="3"/>
  <c r="BS3860" i="3"/>
  <c r="BS3859" i="3"/>
  <c r="BT3858" i="3"/>
  <c r="BT3859" i="3" s="1"/>
  <c r="BT3860" i="3" s="1"/>
  <c r="BT3861" i="3" s="1"/>
  <c r="BS3858" i="3"/>
  <c r="BS3857" i="3"/>
  <c r="BT3856" i="3"/>
  <c r="BT3857" i="3" s="1"/>
  <c r="BS3856" i="3"/>
  <c r="BS3855" i="3"/>
  <c r="BS3854" i="3"/>
  <c r="BS3853" i="3"/>
  <c r="BT3852" i="3"/>
  <c r="BT3853" i="3" s="1"/>
  <c r="BT3854" i="3" s="1"/>
  <c r="BT3855" i="3" s="1"/>
  <c r="BS3852" i="3"/>
  <c r="BS3851" i="3"/>
  <c r="BS3850" i="3"/>
  <c r="BT3849" i="3"/>
  <c r="BT3850" i="3" s="1"/>
  <c r="BT3851" i="3" s="1"/>
  <c r="BS3849" i="3"/>
  <c r="BT3848" i="3"/>
  <c r="BS3848" i="3"/>
  <c r="BS3847" i="3"/>
  <c r="BS3846" i="3"/>
  <c r="BT3845" i="3"/>
  <c r="BT3846" i="3" s="1"/>
  <c r="BT3847" i="3" s="1"/>
  <c r="BS3845" i="3"/>
  <c r="BS3844" i="3"/>
  <c r="BS3843" i="3"/>
  <c r="BS3842" i="3"/>
  <c r="BT3841" i="3"/>
  <c r="BT3842" i="3" s="1"/>
  <c r="BT3843" i="3" s="1"/>
  <c r="BT3844" i="3" s="1"/>
  <c r="BS3841" i="3"/>
  <c r="BS3840" i="3"/>
  <c r="BS3839" i="3"/>
  <c r="BT3838" i="3"/>
  <c r="BT3839" i="3" s="1"/>
  <c r="BT3840" i="3" s="1"/>
  <c r="BS3838" i="3"/>
  <c r="BS3837" i="3"/>
  <c r="BS3836" i="3"/>
  <c r="BT3835" i="3"/>
  <c r="BT3836" i="3" s="1"/>
  <c r="BT3837" i="3" s="1"/>
  <c r="BS3835" i="3"/>
  <c r="BT3834" i="3"/>
  <c r="BS3834" i="3"/>
  <c r="BS3833" i="3"/>
  <c r="BS3832" i="3"/>
  <c r="BT3831" i="3"/>
  <c r="BT3832" i="3" s="1"/>
  <c r="BT3833" i="3" s="1"/>
  <c r="BS3831" i="3"/>
  <c r="BS3830" i="3"/>
  <c r="BS3829" i="3"/>
  <c r="BS3828" i="3"/>
  <c r="BT3827" i="3"/>
  <c r="BT3828" i="3" s="1"/>
  <c r="BT3829" i="3" s="1"/>
  <c r="BT3830" i="3" s="1"/>
  <c r="BS3827" i="3"/>
  <c r="BS3826" i="3"/>
  <c r="BS3825" i="3"/>
  <c r="BT3824" i="3"/>
  <c r="BT3825" i="3" s="1"/>
  <c r="BT3826" i="3" s="1"/>
  <c r="BS3824" i="3"/>
  <c r="BS3823" i="3"/>
  <c r="BT3822" i="3"/>
  <c r="BT3823" i="3" s="1"/>
  <c r="BS3822" i="3"/>
  <c r="BS3821" i="3"/>
  <c r="BT3820" i="3"/>
  <c r="BT3821" i="3" s="1"/>
  <c r="BS3820" i="3"/>
  <c r="BS3819" i="3"/>
  <c r="BT3818" i="3"/>
  <c r="BT3819" i="3" s="1"/>
  <c r="BS3818" i="3"/>
  <c r="BS3817" i="3"/>
  <c r="BS3816" i="3"/>
  <c r="BS3815" i="3"/>
  <c r="BS3814" i="3"/>
  <c r="BS3813" i="3"/>
  <c r="BS3812" i="3"/>
  <c r="BS3811" i="3"/>
  <c r="BS3810" i="3"/>
  <c r="BS3780" i="3"/>
  <c r="BS3779" i="3"/>
  <c r="BT3778" i="3"/>
  <c r="BT3779" i="3" s="1"/>
  <c r="BT3780" i="3" s="1"/>
  <c r="BT3810" i="3" s="1"/>
  <c r="BT3811" i="3" s="1"/>
  <c r="BT3812" i="3" s="1"/>
  <c r="BT3813" i="3" s="1"/>
  <c r="BT3814" i="3" s="1"/>
  <c r="BT3815" i="3" s="1"/>
  <c r="BT3816" i="3" s="1"/>
  <c r="BT3817" i="3" s="1"/>
  <c r="BS3778" i="3"/>
  <c r="BS3777" i="3"/>
  <c r="BS3776" i="3"/>
  <c r="BT3775" i="3"/>
  <c r="BT3776" i="3" s="1"/>
  <c r="BT3777" i="3" s="1"/>
  <c r="BS3775" i="3"/>
  <c r="BS3774" i="3"/>
  <c r="BT3773" i="3"/>
  <c r="BT3774" i="3" s="1"/>
  <c r="BS3773" i="3"/>
  <c r="BS3772" i="3"/>
  <c r="BS3771" i="3"/>
  <c r="BT3770" i="3"/>
  <c r="BT3771" i="3" s="1"/>
  <c r="BT3772" i="3" s="1"/>
  <c r="BS3770" i="3"/>
  <c r="BS3769" i="3"/>
  <c r="BS3768" i="3"/>
  <c r="BS3759" i="3"/>
  <c r="BS3758" i="3"/>
  <c r="BS3757" i="3"/>
  <c r="BT3756" i="3"/>
  <c r="BT3757" i="3" s="1"/>
  <c r="BT3758" i="3" s="1"/>
  <c r="BT3759" i="3" s="1"/>
  <c r="BT3768" i="3" s="1"/>
  <c r="BT3769" i="3" s="1"/>
  <c r="BS3756" i="3"/>
  <c r="BS3755" i="3"/>
  <c r="BS3754" i="3"/>
  <c r="BT3753" i="3"/>
  <c r="BT3754" i="3" s="1"/>
  <c r="BT3755" i="3" s="1"/>
  <c r="BS3753" i="3"/>
  <c r="BS3752" i="3"/>
  <c r="BT3751" i="3"/>
  <c r="BT3752" i="3" s="1"/>
  <c r="BS3751" i="3"/>
  <c r="BT3750" i="3"/>
  <c r="BS3750" i="3"/>
  <c r="BS3749" i="3"/>
  <c r="BS3748" i="3"/>
  <c r="BT3747" i="3"/>
  <c r="BT3748" i="3" s="1"/>
  <c r="BT3749" i="3" s="1"/>
  <c r="BS3747" i="3"/>
  <c r="BS3746" i="3"/>
  <c r="BT3745" i="3"/>
  <c r="BT3746" i="3" s="1"/>
  <c r="BS3745" i="3"/>
  <c r="BS3744" i="3"/>
  <c r="BT3743" i="3"/>
  <c r="BT3744" i="3" s="1"/>
  <c r="BS3743" i="3"/>
  <c r="BS3742" i="3"/>
  <c r="BS3741" i="3"/>
  <c r="BS3740" i="3"/>
  <c r="BT3739" i="3"/>
  <c r="BT3740" i="3" s="1"/>
  <c r="BT3741" i="3" s="1"/>
  <c r="BT3742" i="3" s="1"/>
  <c r="BS3739" i="3"/>
  <c r="BS3738" i="3"/>
  <c r="BT3737" i="3"/>
  <c r="BT3738" i="3" s="1"/>
  <c r="BS3737" i="3"/>
  <c r="BT3736" i="3"/>
  <c r="BS3736" i="3"/>
  <c r="BS3735" i="3"/>
  <c r="BT3734" i="3"/>
  <c r="BT3735" i="3" s="1"/>
  <c r="BS3734" i="3"/>
  <c r="BS3733" i="3"/>
  <c r="BS3732" i="3"/>
  <c r="BS3731" i="3"/>
  <c r="BT3730" i="3"/>
  <c r="BT3731" i="3" s="1"/>
  <c r="BT3732" i="3" s="1"/>
  <c r="BT3733" i="3" s="1"/>
  <c r="BS3730" i="3"/>
  <c r="BT3729" i="3"/>
  <c r="BS3729" i="3"/>
  <c r="BT3728" i="3"/>
  <c r="BS3728" i="3"/>
  <c r="BT3727" i="3"/>
  <c r="BS3727" i="3"/>
  <c r="BS3726" i="3"/>
  <c r="BT3725" i="3"/>
  <c r="BT3726" i="3" s="1"/>
  <c r="BS3725" i="3"/>
  <c r="BS3724" i="3"/>
  <c r="BS3723" i="3"/>
  <c r="BS3722" i="3"/>
  <c r="BT3721" i="3"/>
  <c r="BT3722" i="3" s="1"/>
  <c r="BT3723" i="3" s="1"/>
  <c r="BT3724" i="3" s="1"/>
  <c r="BS3721" i="3"/>
  <c r="BS3720" i="3"/>
  <c r="BS3719" i="3"/>
  <c r="BS3718" i="3"/>
  <c r="BS3717" i="3"/>
  <c r="BT3716" i="3"/>
  <c r="BT3717" i="3" s="1"/>
  <c r="BT3718" i="3" s="1"/>
  <c r="BT3719" i="3" s="1"/>
  <c r="BT3720" i="3" s="1"/>
  <c r="BS3716" i="3"/>
  <c r="BT3715" i="3"/>
  <c r="BS3715" i="3"/>
  <c r="BS3714" i="3"/>
  <c r="BT3713" i="3"/>
  <c r="BT3714" i="3" s="1"/>
  <c r="BS3713" i="3"/>
  <c r="BS3712" i="3"/>
  <c r="BS3711" i="3"/>
  <c r="BS3710" i="3"/>
  <c r="BS3709" i="3"/>
  <c r="BS3708" i="3"/>
  <c r="BT3707" i="3"/>
  <c r="BT3708" i="3" s="1"/>
  <c r="BT3709" i="3" s="1"/>
  <c r="BT3710" i="3" s="1"/>
  <c r="BT3711" i="3" s="1"/>
  <c r="BT3712" i="3" s="1"/>
  <c r="BS3707" i="3"/>
  <c r="BS3706" i="3"/>
  <c r="BS3705" i="3"/>
  <c r="BS3704" i="3"/>
  <c r="BS3703" i="3"/>
  <c r="BS3702" i="3"/>
  <c r="BT3701" i="3"/>
  <c r="BT3702" i="3" s="1"/>
  <c r="BT3703" i="3" s="1"/>
  <c r="BT3704" i="3" s="1"/>
  <c r="BT3705" i="3" s="1"/>
  <c r="BT3706" i="3" s="1"/>
  <c r="BS3701" i="3"/>
  <c r="BS3700" i="3"/>
  <c r="BT3699" i="3"/>
  <c r="BT3700" i="3" s="1"/>
  <c r="BS3699" i="3"/>
  <c r="BS3698" i="3"/>
  <c r="BS3697" i="3"/>
  <c r="BS3696" i="3"/>
  <c r="BS3695" i="3"/>
  <c r="BS3694" i="3"/>
  <c r="BS3693" i="3"/>
  <c r="BS3692" i="3"/>
  <c r="BS3691" i="3"/>
  <c r="BT3690" i="3"/>
  <c r="BT3691" i="3" s="1"/>
  <c r="BT3692" i="3" s="1"/>
  <c r="BT3693" i="3" s="1"/>
  <c r="BT3694" i="3" s="1"/>
  <c r="BT3695" i="3" s="1"/>
  <c r="BT3696" i="3" s="1"/>
  <c r="BT3697" i="3" s="1"/>
  <c r="BT3698" i="3" s="1"/>
  <c r="BS3690" i="3"/>
  <c r="BT3689" i="3"/>
  <c r="BS3689" i="3"/>
  <c r="BS3688" i="3"/>
  <c r="BT3687" i="3"/>
  <c r="BT3688" i="3" s="1"/>
  <c r="BS3687" i="3"/>
  <c r="BS3686" i="3"/>
  <c r="BT3685" i="3"/>
  <c r="BT3686" i="3" s="1"/>
  <c r="BS3685" i="3"/>
  <c r="BS3684" i="3"/>
  <c r="BS3683" i="3"/>
  <c r="BS3682" i="3"/>
  <c r="BS3681" i="3"/>
  <c r="BS3680" i="3"/>
  <c r="BS3679" i="3"/>
  <c r="BS3678" i="3"/>
  <c r="BS3677" i="3"/>
  <c r="BS3676" i="3"/>
  <c r="BS3675" i="3"/>
  <c r="BT3674" i="3"/>
  <c r="BT3675" i="3" s="1"/>
  <c r="BT3676" i="3" s="1"/>
  <c r="BT3677" i="3" s="1"/>
  <c r="BT3678" i="3" s="1"/>
  <c r="BT3679" i="3" s="1"/>
  <c r="BT3680" i="3" s="1"/>
  <c r="BT3681" i="3" s="1"/>
  <c r="BT3682" i="3" s="1"/>
  <c r="BT3683" i="3" s="1"/>
  <c r="BT3684" i="3" s="1"/>
  <c r="BS3674" i="3"/>
  <c r="BS3673" i="3"/>
  <c r="BS3672" i="3"/>
  <c r="BT3671" i="3"/>
  <c r="BT3672" i="3" s="1"/>
  <c r="BT3673" i="3" s="1"/>
  <c r="BS3671" i="3"/>
  <c r="BS3670" i="3"/>
  <c r="BS3669" i="3"/>
  <c r="BS3668" i="3"/>
  <c r="BS3667" i="3"/>
  <c r="BS3666" i="3"/>
  <c r="BS3665" i="3"/>
  <c r="BT3664" i="3"/>
  <c r="BT3665" i="3" s="1"/>
  <c r="BT3666" i="3" s="1"/>
  <c r="BT3667" i="3" s="1"/>
  <c r="BT3668" i="3" s="1"/>
  <c r="BT3669" i="3" s="1"/>
  <c r="BT3670" i="3" s="1"/>
  <c r="BS3664" i="3"/>
  <c r="BS3663" i="3"/>
  <c r="BS3662" i="3"/>
  <c r="BS3661" i="3"/>
  <c r="BS3660" i="3"/>
  <c r="BS3659" i="3"/>
  <c r="BS3658" i="3"/>
  <c r="BS3657" i="3"/>
  <c r="BS3656" i="3"/>
  <c r="BS3655" i="3"/>
  <c r="BS3654" i="3"/>
  <c r="BS3653" i="3"/>
  <c r="BS3652" i="3"/>
  <c r="BT3651" i="3"/>
  <c r="BT3652" i="3" s="1"/>
  <c r="BT3653" i="3" s="1"/>
  <c r="BT3654" i="3" s="1"/>
  <c r="BT3655" i="3" s="1"/>
  <c r="BT3656" i="3" s="1"/>
  <c r="BT3657" i="3" s="1"/>
  <c r="BT3658" i="3" s="1"/>
  <c r="BT3659" i="3" s="1"/>
  <c r="BT3660" i="3" s="1"/>
  <c r="BT3661" i="3" s="1"/>
  <c r="BT3662" i="3" s="1"/>
  <c r="BT3663" i="3" s="1"/>
  <c r="BS3651" i="3"/>
  <c r="BS3650" i="3"/>
  <c r="BS3649" i="3"/>
  <c r="BS3648" i="3"/>
  <c r="BS3647" i="3"/>
  <c r="BS3646" i="3"/>
  <c r="BT3645" i="3"/>
  <c r="BT3646" i="3" s="1"/>
  <c r="BT3647" i="3" s="1"/>
  <c r="BT3648" i="3" s="1"/>
  <c r="BT3649" i="3" s="1"/>
  <c r="BT3650" i="3" s="1"/>
  <c r="BS3645" i="3"/>
  <c r="BT3644" i="3"/>
  <c r="BS3644" i="3"/>
  <c r="BT3643" i="3"/>
  <c r="BS3643" i="3"/>
  <c r="BS3642" i="3"/>
  <c r="BS3641" i="3"/>
  <c r="BS3640" i="3"/>
  <c r="BS3639" i="3"/>
  <c r="BS3638" i="3"/>
  <c r="BT3637" i="3"/>
  <c r="BT3638" i="3" s="1"/>
  <c r="BT3639" i="3" s="1"/>
  <c r="BT3640" i="3" s="1"/>
  <c r="BT3641" i="3" s="1"/>
  <c r="BT3642" i="3" s="1"/>
  <c r="BS3637" i="3"/>
  <c r="BS3636" i="3"/>
  <c r="BT3635" i="3"/>
  <c r="BT3636" i="3" s="1"/>
  <c r="BS3635" i="3"/>
  <c r="BS3634" i="3"/>
  <c r="BS3633" i="3"/>
  <c r="BS3632" i="3"/>
  <c r="BS3631" i="3"/>
  <c r="BS3630" i="3"/>
  <c r="BS3629" i="3"/>
  <c r="BS3628" i="3"/>
  <c r="BS3627" i="3"/>
  <c r="BS3626" i="3"/>
  <c r="BT3625" i="3"/>
  <c r="BT3626" i="3" s="1"/>
  <c r="BT3627" i="3" s="1"/>
  <c r="BT3628" i="3" s="1"/>
  <c r="BT3629" i="3" s="1"/>
  <c r="BT3630" i="3" s="1"/>
  <c r="BT3631" i="3" s="1"/>
  <c r="BT3632" i="3" s="1"/>
  <c r="BT3633" i="3" s="1"/>
  <c r="BT3634" i="3" s="1"/>
  <c r="BS3625" i="3"/>
  <c r="BS3624" i="3"/>
  <c r="BS3623" i="3"/>
  <c r="BS3622" i="3"/>
  <c r="BT3621" i="3"/>
  <c r="BT3622" i="3" s="1"/>
  <c r="BT3623" i="3" s="1"/>
  <c r="BT3624" i="3" s="1"/>
  <c r="BS3621" i="3"/>
  <c r="BT3620" i="3"/>
  <c r="BS3620" i="3"/>
  <c r="BS3619" i="3"/>
  <c r="BS3618" i="3"/>
  <c r="BS3617" i="3"/>
  <c r="BS3616" i="3"/>
  <c r="BS3615" i="3"/>
  <c r="BS3614" i="3"/>
  <c r="BS3613" i="3"/>
  <c r="BS3612" i="3"/>
  <c r="BS3611" i="3"/>
  <c r="BS3610" i="3"/>
  <c r="BS3609" i="3"/>
  <c r="BS3608" i="3"/>
  <c r="BS3607" i="3"/>
  <c r="BS3606" i="3"/>
  <c r="BT3605" i="3"/>
  <c r="BT3606" i="3" s="1"/>
  <c r="BT3607" i="3" s="1"/>
  <c r="BT3608" i="3" s="1"/>
  <c r="BT3609" i="3" s="1"/>
  <c r="BT3610" i="3" s="1"/>
  <c r="BT3611" i="3" s="1"/>
  <c r="BT3612" i="3" s="1"/>
  <c r="BT3613" i="3" s="1"/>
  <c r="BT3614" i="3" s="1"/>
  <c r="BT3615" i="3" s="1"/>
  <c r="BT3616" i="3" s="1"/>
  <c r="BT3617" i="3" s="1"/>
  <c r="BT3618" i="3" s="1"/>
  <c r="BT3619" i="3" s="1"/>
  <c r="BS3605" i="3"/>
  <c r="BS3604" i="3"/>
  <c r="BT3603" i="3"/>
  <c r="BT3604" i="3" s="1"/>
  <c r="BS3603" i="3"/>
  <c r="BS3602" i="3"/>
  <c r="BS3601" i="3"/>
  <c r="BS3600" i="3"/>
  <c r="BS3599" i="3"/>
  <c r="BS3598" i="3"/>
  <c r="BT3597" i="3"/>
  <c r="BT3598" i="3" s="1"/>
  <c r="BT3599" i="3" s="1"/>
  <c r="BT3600" i="3" s="1"/>
  <c r="BT3601" i="3" s="1"/>
  <c r="BT3602" i="3" s="1"/>
  <c r="BS3597" i="3"/>
  <c r="BS3596" i="3"/>
  <c r="BS3595" i="3"/>
  <c r="BS3594" i="3"/>
  <c r="BS3593" i="3"/>
  <c r="BS3592" i="3"/>
  <c r="BS3591" i="3"/>
  <c r="BS3590" i="3"/>
  <c r="BS3589" i="3"/>
  <c r="BS3588" i="3"/>
  <c r="BS3587" i="3"/>
  <c r="BS3586" i="3"/>
  <c r="BS3585" i="3"/>
  <c r="BS3584" i="3"/>
  <c r="BS3583" i="3"/>
  <c r="BS3582" i="3"/>
  <c r="BS3581" i="3"/>
  <c r="BS3580" i="3"/>
  <c r="BT3579" i="3"/>
  <c r="BT3580" i="3" s="1"/>
  <c r="BT3581" i="3" s="1"/>
  <c r="BT3582" i="3" s="1"/>
  <c r="BT3583" i="3" s="1"/>
  <c r="BT3584" i="3" s="1"/>
  <c r="BT3585" i="3" s="1"/>
  <c r="BT3586" i="3" s="1"/>
  <c r="BT3587" i="3" s="1"/>
  <c r="BT3588" i="3" s="1"/>
  <c r="BT3589" i="3" s="1"/>
  <c r="BT3590" i="3" s="1"/>
  <c r="BT3591" i="3" s="1"/>
  <c r="BT3592" i="3" s="1"/>
  <c r="BT3593" i="3" s="1"/>
  <c r="BT3594" i="3" s="1"/>
  <c r="BT3595" i="3" s="1"/>
  <c r="BT3596" i="3" s="1"/>
  <c r="BS3579" i="3"/>
  <c r="BS3578" i="3"/>
  <c r="BS3577" i="3"/>
  <c r="BS3576" i="3"/>
  <c r="BS3575" i="3"/>
  <c r="BS3574" i="3"/>
  <c r="BS3573" i="3"/>
  <c r="BS3572" i="3"/>
  <c r="BS3571" i="3"/>
  <c r="BS3570" i="3"/>
  <c r="BS3569" i="3"/>
  <c r="BS3568" i="3"/>
  <c r="BS3567" i="3"/>
  <c r="BS3566" i="3"/>
  <c r="BS3565" i="3"/>
  <c r="BS3564" i="3"/>
  <c r="BS3563" i="3"/>
  <c r="BS3562" i="3"/>
  <c r="BS3561" i="3"/>
  <c r="BS3560" i="3"/>
  <c r="BS3559" i="3"/>
  <c r="BS3558" i="3"/>
  <c r="BS3557" i="3"/>
  <c r="BS3556" i="3"/>
  <c r="BT3555" i="3"/>
  <c r="BT3556" i="3" s="1"/>
  <c r="BT3557" i="3" s="1"/>
  <c r="BT3558" i="3" s="1"/>
  <c r="BT3559" i="3" s="1"/>
  <c r="BT3560" i="3" s="1"/>
  <c r="BT3561" i="3" s="1"/>
  <c r="BT3562" i="3" s="1"/>
  <c r="BT3563" i="3" s="1"/>
  <c r="BT3564" i="3" s="1"/>
  <c r="BT3565" i="3" s="1"/>
  <c r="BT3566" i="3" s="1"/>
  <c r="BT3567" i="3" s="1"/>
  <c r="BT3568" i="3" s="1"/>
  <c r="BT3569" i="3" s="1"/>
  <c r="BT3570" i="3" s="1"/>
  <c r="BT3571" i="3" s="1"/>
  <c r="BT3572" i="3" s="1"/>
  <c r="BT3573" i="3" s="1"/>
  <c r="BT3574" i="3" s="1"/>
  <c r="BT3575" i="3" s="1"/>
  <c r="BT3576" i="3" s="1"/>
  <c r="BT3577" i="3" s="1"/>
  <c r="BT3578" i="3" s="1"/>
  <c r="BS3555" i="3"/>
  <c r="BS3554" i="3"/>
  <c r="BT3553" i="3"/>
  <c r="BT3554" i="3" s="1"/>
  <c r="BS3553" i="3"/>
  <c r="BT3552" i="3"/>
  <c r="BS3552" i="3"/>
  <c r="BS3551" i="3"/>
  <c r="BS3550" i="3"/>
  <c r="BS3549" i="3"/>
  <c r="BS3548" i="3"/>
  <c r="BS3547" i="3"/>
  <c r="BS3546" i="3"/>
  <c r="BT3545" i="3"/>
  <c r="BT3546" i="3" s="1"/>
  <c r="BT3547" i="3" s="1"/>
  <c r="BT3548" i="3" s="1"/>
  <c r="BT3549" i="3" s="1"/>
  <c r="BT3550" i="3" s="1"/>
  <c r="BT3551" i="3" s="1"/>
  <c r="BS3545" i="3"/>
  <c r="BT3544" i="3"/>
  <c r="BS3544" i="3"/>
  <c r="BT3543" i="3"/>
  <c r="BS3543" i="3"/>
  <c r="BS3542" i="3"/>
  <c r="BS3541" i="3"/>
  <c r="BS3540" i="3"/>
  <c r="BT3539" i="3"/>
  <c r="BT3540" i="3" s="1"/>
  <c r="BT3541" i="3" s="1"/>
  <c r="BT3542" i="3" s="1"/>
  <c r="BS3539" i="3"/>
  <c r="BS3538" i="3"/>
  <c r="BT3537" i="3"/>
  <c r="BT3538" i="3" s="1"/>
  <c r="BS3537" i="3"/>
  <c r="BT3536" i="3"/>
  <c r="BS3536" i="3"/>
  <c r="BS3535" i="3"/>
  <c r="BT3534" i="3"/>
  <c r="BT3535" i="3" s="1"/>
  <c r="BS3534" i="3"/>
  <c r="BS3533" i="3"/>
  <c r="BS3532" i="3"/>
  <c r="BS3531" i="3"/>
  <c r="BS3530" i="3"/>
  <c r="BS3529" i="3"/>
  <c r="BS3528" i="3"/>
  <c r="BT3527" i="3"/>
  <c r="BT3528" i="3" s="1"/>
  <c r="BT3529" i="3" s="1"/>
  <c r="BT3530" i="3" s="1"/>
  <c r="BT3531" i="3" s="1"/>
  <c r="BT3532" i="3" s="1"/>
  <c r="BT3533" i="3" s="1"/>
  <c r="BS3527" i="3"/>
  <c r="BT3526" i="3"/>
  <c r="BS3526" i="3"/>
  <c r="BT3525" i="3"/>
  <c r="BS3525" i="3"/>
  <c r="BS3524" i="3"/>
  <c r="BS3523" i="3"/>
  <c r="BS3522" i="3"/>
  <c r="BS3521" i="3"/>
  <c r="BS3520" i="3"/>
  <c r="BT3519" i="3"/>
  <c r="BT3520" i="3" s="1"/>
  <c r="BT3521" i="3" s="1"/>
  <c r="BT3522" i="3" s="1"/>
  <c r="BT3523" i="3" s="1"/>
  <c r="BT3524" i="3" s="1"/>
  <c r="BS3519" i="3"/>
  <c r="BS3518" i="3"/>
  <c r="BS3517" i="3"/>
  <c r="BS3516" i="3"/>
  <c r="BS3515" i="3"/>
  <c r="BT3514" i="3"/>
  <c r="BT3515" i="3" s="1"/>
  <c r="BT3516" i="3" s="1"/>
  <c r="BT3517" i="3" s="1"/>
  <c r="BT3518" i="3" s="1"/>
  <c r="BS3514" i="3"/>
  <c r="BS3513" i="3"/>
  <c r="BS3512" i="3"/>
  <c r="BT3511" i="3"/>
  <c r="BT3512" i="3" s="1"/>
  <c r="BT3513" i="3" s="1"/>
  <c r="BS3511" i="3"/>
  <c r="BS3510" i="3"/>
  <c r="BS3509" i="3"/>
  <c r="BT3508" i="3"/>
  <c r="BT3509" i="3" s="1"/>
  <c r="BT3510" i="3" s="1"/>
  <c r="BS3508" i="3"/>
  <c r="BS3507" i="3"/>
  <c r="BS3506" i="3"/>
  <c r="BS3505" i="3"/>
  <c r="BS3504" i="3"/>
  <c r="BS3503" i="3"/>
  <c r="BT3502" i="3"/>
  <c r="BT3503" i="3" s="1"/>
  <c r="BT3504" i="3" s="1"/>
  <c r="BT3505" i="3" s="1"/>
  <c r="BT3506" i="3" s="1"/>
  <c r="BT3507" i="3" s="1"/>
  <c r="BS3502" i="3"/>
  <c r="BT3501" i="3"/>
  <c r="BS3501" i="3"/>
  <c r="BT3500" i="3"/>
  <c r="BS3500" i="3"/>
  <c r="BS3499" i="3"/>
  <c r="BT3498" i="3"/>
  <c r="BT3499" i="3" s="1"/>
  <c r="BS3498" i="3"/>
  <c r="BT3497" i="3"/>
  <c r="BS3497" i="3"/>
  <c r="BT3496" i="3"/>
  <c r="BS3496" i="3"/>
  <c r="BT3495" i="3"/>
  <c r="BS3495" i="3"/>
  <c r="BT3494" i="3"/>
  <c r="BS3494" i="3"/>
  <c r="BT3493" i="3"/>
  <c r="BS3493" i="3"/>
  <c r="BT3492" i="3"/>
  <c r="BS3492" i="3"/>
  <c r="BS3491" i="3"/>
  <c r="BT3490" i="3"/>
  <c r="BT3491" i="3" s="1"/>
  <c r="BS3490" i="3"/>
  <c r="BT3489" i="3"/>
  <c r="BS3489" i="3"/>
  <c r="BT3488" i="3"/>
  <c r="BS3488" i="3"/>
  <c r="BS3487" i="3"/>
  <c r="BS3486" i="3"/>
  <c r="BS3485" i="3"/>
  <c r="BT3484" i="3"/>
  <c r="BT3485" i="3" s="1"/>
  <c r="BT3486" i="3" s="1"/>
  <c r="BT3487" i="3" s="1"/>
  <c r="BS3484" i="3"/>
  <c r="BT3483" i="3"/>
  <c r="BS3483" i="3"/>
  <c r="BS3482" i="3"/>
  <c r="BT3481" i="3"/>
  <c r="BT3482" i="3" s="1"/>
  <c r="BS3481" i="3"/>
  <c r="BS3480" i="3"/>
  <c r="BS3479" i="3"/>
  <c r="BT3478" i="3"/>
  <c r="BT3479" i="3" s="1"/>
  <c r="BT3480" i="3" s="1"/>
  <c r="BS3478" i="3"/>
  <c r="BS3477" i="3"/>
  <c r="BT3476" i="3"/>
  <c r="BT3477" i="3" s="1"/>
  <c r="BS3476" i="3"/>
  <c r="BT3475" i="3"/>
  <c r="BS3475" i="3"/>
  <c r="BS3474" i="3"/>
  <c r="BS3473" i="3"/>
  <c r="BS3472" i="3"/>
  <c r="BS3471" i="3"/>
  <c r="BS3470" i="3"/>
  <c r="BS3469" i="3"/>
  <c r="BS3468" i="3"/>
  <c r="BT3467" i="3"/>
  <c r="BT3468" i="3" s="1"/>
  <c r="BT3469" i="3" s="1"/>
  <c r="BT3470" i="3" s="1"/>
  <c r="BT3471" i="3" s="1"/>
  <c r="BT3472" i="3" s="1"/>
  <c r="BT3473" i="3" s="1"/>
  <c r="BT3474" i="3" s="1"/>
  <c r="BS3467" i="3"/>
  <c r="BS3466" i="3"/>
  <c r="BS3465" i="3"/>
  <c r="BS3464" i="3"/>
  <c r="BS3463" i="3"/>
  <c r="BS3462" i="3"/>
  <c r="BS3461" i="3"/>
  <c r="BT3460" i="3"/>
  <c r="BT3461" i="3" s="1"/>
  <c r="BT3462" i="3" s="1"/>
  <c r="BT3463" i="3" s="1"/>
  <c r="BT3464" i="3" s="1"/>
  <c r="BT3465" i="3" s="1"/>
  <c r="BT3466" i="3" s="1"/>
  <c r="BS3460" i="3"/>
  <c r="BS3459" i="3"/>
  <c r="BT3458" i="3"/>
  <c r="BT3459" i="3" s="1"/>
  <c r="BS3458" i="3"/>
  <c r="BT3457" i="3"/>
  <c r="BS3457" i="3"/>
  <c r="BS3456" i="3"/>
  <c r="BT3455" i="3"/>
  <c r="BT3456" i="3" s="1"/>
  <c r="BS3455" i="3"/>
  <c r="BS3454" i="3"/>
  <c r="BT3453" i="3"/>
  <c r="BT3454" i="3" s="1"/>
  <c r="BS3453" i="3"/>
  <c r="BT3452" i="3"/>
  <c r="BS3452" i="3"/>
  <c r="BS3451" i="3"/>
  <c r="BS3450" i="3"/>
  <c r="BT3449" i="3"/>
  <c r="BT3450" i="3" s="1"/>
  <c r="BT3451" i="3" s="1"/>
  <c r="BS3449" i="3"/>
  <c r="BS3448" i="3"/>
  <c r="BS3447" i="3"/>
  <c r="BS3446" i="3"/>
  <c r="BT3445" i="3"/>
  <c r="BT3446" i="3" s="1"/>
  <c r="BT3447" i="3" s="1"/>
  <c r="BT3448" i="3" s="1"/>
  <c r="BS3445" i="3"/>
  <c r="BS3444" i="3"/>
  <c r="BT3443" i="3"/>
  <c r="BT3444" i="3" s="1"/>
  <c r="BS3443" i="3"/>
  <c r="BS3442" i="3"/>
  <c r="BS3441" i="3"/>
  <c r="BS3440" i="3"/>
  <c r="BT3439" i="3"/>
  <c r="BT3440" i="3" s="1"/>
  <c r="BT3441" i="3" s="1"/>
  <c r="BT3442" i="3" s="1"/>
  <c r="BS3439" i="3"/>
  <c r="BS3438" i="3"/>
  <c r="BS3437" i="3"/>
  <c r="BT3436" i="3"/>
  <c r="BT3437" i="3" s="1"/>
  <c r="BT3438" i="3" s="1"/>
  <c r="BS3436" i="3"/>
  <c r="BT3435" i="3"/>
  <c r="BS3435" i="3"/>
  <c r="BS3434" i="3"/>
  <c r="BS3433" i="3"/>
  <c r="BS3432" i="3"/>
  <c r="BS3431" i="3"/>
  <c r="BS3430" i="3"/>
  <c r="BS3429" i="3"/>
  <c r="BS3428" i="3"/>
  <c r="BS3427" i="3"/>
  <c r="BT3426" i="3"/>
  <c r="BT3427" i="3" s="1"/>
  <c r="BT3428" i="3" s="1"/>
  <c r="BT3429" i="3" s="1"/>
  <c r="BT3430" i="3" s="1"/>
  <c r="BT3431" i="3" s="1"/>
  <c r="BT3432" i="3" s="1"/>
  <c r="BT3433" i="3" s="1"/>
  <c r="BT3434" i="3" s="1"/>
  <c r="BS3426" i="3"/>
  <c r="BT3425" i="3"/>
  <c r="BS3425" i="3"/>
  <c r="BS3424" i="3"/>
  <c r="BS3423" i="3"/>
  <c r="BT3422" i="3"/>
  <c r="BT3423" i="3" s="1"/>
  <c r="BT3424" i="3" s="1"/>
  <c r="BS3422" i="3"/>
  <c r="BS3421" i="3"/>
  <c r="BT3420" i="3"/>
  <c r="BT3421" i="3" s="1"/>
  <c r="BS3420" i="3"/>
  <c r="BT3419" i="3"/>
  <c r="BS3419" i="3"/>
  <c r="BS3418" i="3"/>
  <c r="BS3417" i="3"/>
  <c r="BS3416" i="3"/>
  <c r="BS3415" i="3"/>
  <c r="BS3414" i="3"/>
  <c r="BS3413" i="3"/>
  <c r="BS3412" i="3"/>
  <c r="BT3411" i="3"/>
  <c r="BT3412" i="3" s="1"/>
  <c r="BT3413" i="3" s="1"/>
  <c r="BT3414" i="3" s="1"/>
  <c r="BT3415" i="3" s="1"/>
  <c r="BT3416" i="3" s="1"/>
  <c r="BT3417" i="3" s="1"/>
  <c r="BT3418" i="3" s="1"/>
  <c r="BS3411" i="3"/>
  <c r="BT3410" i="3"/>
  <c r="BS3410" i="3"/>
  <c r="BT3409" i="3"/>
  <c r="BS3409" i="3"/>
  <c r="BS3408" i="3"/>
  <c r="BT3407" i="3"/>
  <c r="BT3408" i="3" s="1"/>
  <c r="BS3407" i="3"/>
  <c r="BS3406" i="3"/>
  <c r="BS3405" i="3"/>
  <c r="BS3404" i="3"/>
  <c r="BT3403" i="3"/>
  <c r="BT3404" i="3" s="1"/>
  <c r="BT3405" i="3" s="1"/>
  <c r="BT3406" i="3" s="1"/>
  <c r="BS3403" i="3"/>
  <c r="BS3402" i="3"/>
  <c r="BS3401" i="3"/>
  <c r="BT3400" i="3"/>
  <c r="BT3401" i="3" s="1"/>
  <c r="BT3402" i="3" s="1"/>
  <c r="BS3400" i="3"/>
  <c r="BT3399" i="3"/>
  <c r="BS3399" i="3"/>
  <c r="BS3398" i="3"/>
  <c r="BS3397" i="3"/>
  <c r="BS3396" i="3"/>
  <c r="BS3395" i="3"/>
  <c r="BS3394" i="3"/>
  <c r="BT3393" i="3"/>
  <c r="BT3394" i="3" s="1"/>
  <c r="BT3395" i="3" s="1"/>
  <c r="BT3396" i="3" s="1"/>
  <c r="BT3397" i="3" s="1"/>
  <c r="BT3398" i="3" s="1"/>
  <c r="BS3393" i="3"/>
  <c r="BS3392" i="3"/>
  <c r="BS3391" i="3"/>
  <c r="BS3390" i="3"/>
  <c r="BT3389" i="3"/>
  <c r="BT3390" i="3" s="1"/>
  <c r="BT3391" i="3" s="1"/>
  <c r="BT3392" i="3" s="1"/>
  <c r="BS3389" i="3"/>
  <c r="BT3388" i="3"/>
  <c r="BS3388" i="3"/>
  <c r="BT3387" i="3"/>
  <c r="BS3387" i="3"/>
  <c r="BS3386" i="3"/>
  <c r="BT3385" i="3"/>
  <c r="BT3386" i="3" s="1"/>
  <c r="BS3385" i="3"/>
  <c r="BT3384" i="3"/>
  <c r="BS3384" i="3"/>
  <c r="BS3383" i="3"/>
  <c r="BS3382" i="3"/>
  <c r="BS3381" i="3"/>
  <c r="BS3380" i="3"/>
  <c r="BS3379" i="3"/>
  <c r="BS3378" i="3"/>
  <c r="BS3377" i="3"/>
  <c r="BT3376" i="3"/>
  <c r="BT3377" i="3" s="1"/>
  <c r="BT3378" i="3" s="1"/>
  <c r="BT3379" i="3" s="1"/>
  <c r="BT3380" i="3" s="1"/>
  <c r="BT3381" i="3" s="1"/>
  <c r="BT3382" i="3" s="1"/>
  <c r="BT3383" i="3" s="1"/>
  <c r="BS3376" i="3"/>
  <c r="BS3375" i="3"/>
  <c r="BT3374" i="3"/>
  <c r="BT3375" i="3" s="1"/>
  <c r="BS3374" i="3"/>
  <c r="BT3373" i="3"/>
  <c r="BS3373" i="3"/>
  <c r="BS3372" i="3"/>
  <c r="BS3371" i="3"/>
  <c r="BT3370" i="3"/>
  <c r="BT3371" i="3" s="1"/>
  <c r="BT3372" i="3" s="1"/>
  <c r="BS3370" i="3"/>
  <c r="BS3369" i="3"/>
  <c r="BS3368" i="3"/>
  <c r="BS3367" i="3"/>
  <c r="BS3366" i="3"/>
  <c r="BS3365" i="3"/>
  <c r="BT3364" i="3"/>
  <c r="BT3365" i="3" s="1"/>
  <c r="BT3366" i="3" s="1"/>
  <c r="BT3367" i="3" s="1"/>
  <c r="BT3368" i="3" s="1"/>
  <c r="BT3369" i="3" s="1"/>
  <c r="BS3364" i="3"/>
  <c r="BS3363" i="3"/>
  <c r="BT3362" i="3"/>
  <c r="BT3363" i="3" s="1"/>
  <c r="BS3362" i="3"/>
  <c r="BS3361" i="3"/>
  <c r="BS3360" i="3"/>
  <c r="BS3359" i="3"/>
  <c r="BS3358" i="3"/>
  <c r="BT3357" i="3"/>
  <c r="BT3358" i="3" s="1"/>
  <c r="BT3359" i="3" s="1"/>
  <c r="BT3360" i="3" s="1"/>
  <c r="BT3361" i="3" s="1"/>
  <c r="BS3357" i="3"/>
  <c r="BS3356" i="3"/>
  <c r="BS3355" i="3"/>
  <c r="BT3354" i="3"/>
  <c r="BT3355" i="3" s="1"/>
  <c r="BT3356" i="3" s="1"/>
  <c r="BS3354" i="3"/>
  <c r="BT3353" i="3"/>
  <c r="BS3353" i="3"/>
  <c r="BS3352" i="3"/>
  <c r="BS3351" i="3"/>
  <c r="BT3350" i="3"/>
  <c r="BT3351" i="3" s="1"/>
  <c r="BT3352" i="3" s="1"/>
  <c r="BS3350" i="3"/>
  <c r="BT3349" i="3"/>
  <c r="BS3349" i="3"/>
  <c r="BS3348" i="3"/>
  <c r="BS3347" i="3"/>
  <c r="BS3346" i="3"/>
  <c r="BS3345" i="3"/>
  <c r="BS3344" i="3"/>
  <c r="BS3343" i="3"/>
  <c r="BT3342" i="3"/>
  <c r="BT3343" i="3" s="1"/>
  <c r="BT3344" i="3" s="1"/>
  <c r="BT3345" i="3" s="1"/>
  <c r="BT3346" i="3" s="1"/>
  <c r="BT3347" i="3" s="1"/>
  <c r="BT3348" i="3" s="1"/>
  <c r="BS3342" i="3"/>
  <c r="BT3341" i="3"/>
  <c r="BS3341" i="3"/>
  <c r="BT3340" i="3"/>
  <c r="BS3340" i="3"/>
  <c r="BT3339" i="3"/>
  <c r="BS3339" i="3"/>
  <c r="BT3338" i="3"/>
  <c r="BS3338" i="3"/>
  <c r="BS3337" i="3"/>
  <c r="BS3336" i="3"/>
  <c r="BS3335" i="3"/>
  <c r="BS3334" i="3"/>
  <c r="BS3333" i="3"/>
  <c r="BS3332" i="3"/>
  <c r="BT3331" i="3"/>
  <c r="BT3332" i="3" s="1"/>
  <c r="BT3333" i="3" s="1"/>
  <c r="BT3334" i="3" s="1"/>
  <c r="BT3335" i="3" s="1"/>
  <c r="BT3336" i="3" s="1"/>
  <c r="BT3337" i="3" s="1"/>
  <c r="BS3331" i="3"/>
  <c r="BS3330" i="3"/>
  <c r="BS3329" i="3"/>
  <c r="BT3328" i="3"/>
  <c r="BT3329" i="3" s="1"/>
  <c r="BT3330" i="3" s="1"/>
  <c r="BS3328" i="3"/>
  <c r="BS3327" i="3"/>
  <c r="BT3326" i="3"/>
  <c r="BT3327" i="3" s="1"/>
  <c r="BS3326" i="3"/>
  <c r="BS3325" i="3"/>
  <c r="BT3324" i="3"/>
  <c r="BT3325" i="3" s="1"/>
  <c r="BS3324" i="3"/>
  <c r="BT3323" i="3"/>
  <c r="BS3323" i="3"/>
  <c r="BS3322" i="3"/>
  <c r="BT3321" i="3"/>
  <c r="BT3322" i="3" s="1"/>
  <c r="BS3321" i="3"/>
  <c r="BS3320" i="3"/>
  <c r="BS3319" i="3"/>
  <c r="BS3318" i="3"/>
  <c r="BT3317" i="3"/>
  <c r="BT3318" i="3" s="1"/>
  <c r="BT3319" i="3" s="1"/>
  <c r="BT3320" i="3" s="1"/>
  <c r="BS3317" i="3"/>
  <c r="BS3316" i="3"/>
  <c r="BT3315" i="3"/>
  <c r="BT3316" i="3" s="1"/>
  <c r="BS3315" i="3"/>
  <c r="BS3314" i="3"/>
  <c r="BT3313" i="3"/>
  <c r="BT3314" i="3" s="1"/>
  <c r="BS3313" i="3"/>
  <c r="BS3312" i="3"/>
  <c r="BT3311" i="3"/>
  <c r="BT3312" i="3" s="1"/>
  <c r="BS3311" i="3"/>
  <c r="BT3310" i="3"/>
  <c r="BS3310" i="3"/>
  <c r="BT3309" i="3"/>
  <c r="BS3309" i="3"/>
  <c r="BS3308" i="3"/>
  <c r="BS3307" i="3"/>
  <c r="BS3306" i="3"/>
  <c r="BT3305" i="3"/>
  <c r="BT3306" i="3" s="1"/>
  <c r="BT3307" i="3" s="1"/>
  <c r="BT3308" i="3" s="1"/>
  <c r="BS3305" i="3"/>
  <c r="BS3304" i="3"/>
  <c r="BT3303" i="3"/>
  <c r="BT3304" i="3" s="1"/>
  <c r="BS3303" i="3"/>
  <c r="BS3302" i="3"/>
  <c r="BT3301" i="3"/>
  <c r="BT3302" i="3" s="1"/>
  <c r="BS3301" i="3"/>
  <c r="BS3300" i="3"/>
  <c r="BT3299" i="3"/>
  <c r="BT3300" i="3" s="1"/>
  <c r="BS3299" i="3"/>
  <c r="BS3298" i="3"/>
  <c r="BT3297" i="3"/>
  <c r="BT3298" i="3" s="1"/>
  <c r="BS3297" i="3"/>
  <c r="BT3296" i="3"/>
  <c r="BS3296" i="3"/>
  <c r="BT3295" i="3"/>
  <c r="BS3295" i="3"/>
  <c r="BT3294" i="3"/>
  <c r="BS3294" i="3"/>
  <c r="BS3293" i="3"/>
  <c r="BS3292" i="3"/>
  <c r="BS3291" i="3"/>
  <c r="BS3290" i="3"/>
  <c r="BS3289" i="3"/>
  <c r="BS3288" i="3"/>
  <c r="BS3287" i="3"/>
  <c r="BS3286" i="3"/>
  <c r="BT3285" i="3"/>
  <c r="BT3286" i="3" s="1"/>
  <c r="BT3287" i="3" s="1"/>
  <c r="BT3288" i="3" s="1"/>
  <c r="BT3289" i="3" s="1"/>
  <c r="BT3290" i="3" s="1"/>
  <c r="BT3291" i="3" s="1"/>
  <c r="BT3292" i="3" s="1"/>
  <c r="BT3293" i="3" s="1"/>
  <c r="BS3285" i="3"/>
  <c r="BT3284" i="3"/>
  <c r="BS3284" i="3"/>
  <c r="BT3283" i="3"/>
  <c r="BS3283" i="3"/>
  <c r="BS3282" i="3"/>
  <c r="BS3281" i="3"/>
  <c r="BS3280" i="3"/>
  <c r="BS3279" i="3"/>
  <c r="BT3278" i="3"/>
  <c r="BT3279" i="3" s="1"/>
  <c r="BT3280" i="3" s="1"/>
  <c r="BT3281" i="3" s="1"/>
  <c r="BT3282" i="3" s="1"/>
  <c r="BS3278" i="3"/>
  <c r="BT3277" i="3"/>
  <c r="BS3277" i="3"/>
  <c r="BS3276" i="3"/>
  <c r="BS3275" i="3"/>
  <c r="BS3274" i="3"/>
  <c r="BS3273" i="3"/>
  <c r="BT3272" i="3"/>
  <c r="BT3273" i="3" s="1"/>
  <c r="BT3274" i="3" s="1"/>
  <c r="BT3275" i="3" s="1"/>
  <c r="BT3276" i="3" s="1"/>
  <c r="BS3272" i="3"/>
  <c r="BT3271" i="3"/>
  <c r="BS3271" i="3"/>
  <c r="BS3270" i="3"/>
  <c r="BT3269" i="3"/>
  <c r="BT3270" i="3" s="1"/>
  <c r="BS3269" i="3"/>
  <c r="BS3268" i="3"/>
  <c r="BS3267" i="3"/>
  <c r="BT3266" i="3"/>
  <c r="BT3267" i="3" s="1"/>
  <c r="BT3268" i="3" s="1"/>
  <c r="BS3266" i="3"/>
  <c r="BT3265" i="3"/>
  <c r="BS3265" i="3"/>
  <c r="BS3264" i="3"/>
  <c r="BT3263" i="3"/>
  <c r="BT3264" i="3" s="1"/>
  <c r="BS3263" i="3"/>
  <c r="BT3262" i="3"/>
  <c r="BS3262" i="3"/>
  <c r="BS3261" i="3"/>
  <c r="BS3260" i="3"/>
  <c r="BS3259" i="3"/>
  <c r="BS3258" i="3"/>
  <c r="BT3257" i="3"/>
  <c r="BT3258" i="3" s="1"/>
  <c r="BT3259" i="3" s="1"/>
  <c r="BT3260" i="3" s="1"/>
  <c r="BT3261" i="3" s="1"/>
  <c r="BS3257" i="3"/>
  <c r="BS3256" i="3"/>
  <c r="BS3255" i="3"/>
  <c r="BS3254" i="3"/>
  <c r="BS3253" i="3"/>
  <c r="BS3252" i="3"/>
  <c r="BS3251" i="3"/>
  <c r="BS3250" i="3"/>
  <c r="BS3249" i="3"/>
  <c r="BS3248" i="3"/>
  <c r="BS3247" i="3"/>
  <c r="BS3246" i="3"/>
  <c r="BT3245" i="3"/>
  <c r="BT3246" i="3" s="1"/>
  <c r="BT3247" i="3" s="1"/>
  <c r="BT3248" i="3" s="1"/>
  <c r="BT3249" i="3" s="1"/>
  <c r="BT3250" i="3" s="1"/>
  <c r="BT3251" i="3" s="1"/>
  <c r="BT3252" i="3" s="1"/>
  <c r="BT3253" i="3" s="1"/>
  <c r="BT3254" i="3" s="1"/>
  <c r="BT3255" i="3" s="1"/>
  <c r="BT3256" i="3" s="1"/>
  <c r="BS3245" i="3"/>
  <c r="BT3244" i="3"/>
  <c r="BS3244" i="3"/>
  <c r="BS3243" i="3"/>
  <c r="BT3242" i="3"/>
  <c r="BT3243" i="3" s="1"/>
  <c r="BS3242" i="3"/>
  <c r="BS3241" i="3"/>
  <c r="BS3240" i="3"/>
  <c r="BS3239" i="3"/>
  <c r="BS3238" i="3"/>
  <c r="BT3237" i="3"/>
  <c r="BT3238" i="3" s="1"/>
  <c r="BT3239" i="3" s="1"/>
  <c r="BT3240" i="3" s="1"/>
  <c r="BT3241" i="3" s="1"/>
  <c r="BS3237" i="3"/>
  <c r="BS3236" i="3"/>
  <c r="BS3235" i="3"/>
  <c r="BS3234" i="3"/>
  <c r="BS3233" i="3"/>
  <c r="BS3232" i="3"/>
  <c r="BT3231" i="3"/>
  <c r="BT3232" i="3" s="1"/>
  <c r="BT3233" i="3" s="1"/>
  <c r="BT3234" i="3" s="1"/>
  <c r="BT3235" i="3" s="1"/>
  <c r="BT3236" i="3" s="1"/>
  <c r="BS3231" i="3"/>
  <c r="BT3230" i="3"/>
  <c r="BS3230" i="3"/>
  <c r="BS3229" i="3"/>
  <c r="BS3228" i="3"/>
  <c r="BT3227" i="3"/>
  <c r="BT3228" i="3" s="1"/>
  <c r="BT3229" i="3" s="1"/>
  <c r="BS3227" i="3"/>
  <c r="BS3226" i="3"/>
  <c r="BS3225" i="3"/>
  <c r="BT3224" i="3"/>
  <c r="BT3225" i="3" s="1"/>
  <c r="BT3226" i="3" s="1"/>
  <c r="BS3224" i="3"/>
  <c r="BS3223" i="3"/>
  <c r="BS3222" i="3"/>
  <c r="BS3221" i="3"/>
  <c r="BS3220" i="3"/>
  <c r="BS3219" i="3"/>
  <c r="BS3218" i="3"/>
  <c r="BS3217" i="3"/>
  <c r="BT3216" i="3"/>
  <c r="BT3217" i="3" s="1"/>
  <c r="BT3218" i="3" s="1"/>
  <c r="BT3219" i="3" s="1"/>
  <c r="BT3220" i="3" s="1"/>
  <c r="BT3221" i="3" s="1"/>
  <c r="BT3222" i="3" s="1"/>
  <c r="BT3223" i="3" s="1"/>
  <c r="BS3216" i="3"/>
  <c r="BS3215" i="3"/>
  <c r="BS3214" i="3"/>
  <c r="BS3213" i="3"/>
  <c r="BT3212" i="3"/>
  <c r="BT3213" i="3" s="1"/>
  <c r="BT3214" i="3" s="1"/>
  <c r="BT3215" i="3" s="1"/>
  <c r="BS3212" i="3"/>
  <c r="BT3211" i="3"/>
  <c r="BS3211" i="3"/>
  <c r="BS3210" i="3"/>
  <c r="BS3209" i="3"/>
  <c r="BS3208" i="3"/>
  <c r="BT3207" i="3"/>
  <c r="BT3208" i="3" s="1"/>
  <c r="BT3209" i="3" s="1"/>
  <c r="BT3210" i="3" s="1"/>
  <c r="BS3207" i="3"/>
  <c r="BS3206" i="3"/>
  <c r="BS3205" i="3"/>
  <c r="BS3204" i="3"/>
  <c r="BS3203" i="3"/>
  <c r="BS3202" i="3"/>
  <c r="BS3201" i="3"/>
  <c r="BS3200" i="3"/>
  <c r="BT3199" i="3"/>
  <c r="BT3200" i="3" s="1"/>
  <c r="BT3201" i="3" s="1"/>
  <c r="BT3202" i="3" s="1"/>
  <c r="BT3203" i="3" s="1"/>
  <c r="BT3204" i="3" s="1"/>
  <c r="BT3205" i="3" s="1"/>
  <c r="BT3206" i="3" s="1"/>
  <c r="BS3199" i="3"/>
  <c r="BT3198" i="3"/>
  <c r="BS3198" i="3"/>
  <c r="BS3197" i="3"/>
  <c r="BS3196" i="3"/>
  <c r="BS3195" i="3"/>
  <c r="BT3194" i="3"/>
  <c r="BT3195" i="3" s="1"/>
  <c r="BT3196" i="3" s="1"/>
  <c r="BT3197" i="3" s="1"/>
  <c r="BS3194" i="3"/>
  <c r="BS3193" i="3"/>
  <c r="BS3192" i="3"/>
  <c r="BS3191" i="3"/>
  <c r="BS3190" i="3"/>
  <c r="BS3189" i="3"/>
  <c r="BT3188" i="3"/>
  <c r="BT3189" i="3" s="1"/>
  <c r="BT3190" i="3" s="1"/>
  <c r="BT3191" i="3" s="1"/>
  <c r="BT3192" i="3" s="1"/>
  <c r="BT3193" i="3" s="1"/>
  <c r="BS3188" i="3"/>
  <c r="BS3187" i="3"/>
  <c r="BS3186" i="3"/>
  <c r="BS3185" i="3"/>
  <c r="BS3184" i="3"/>
  <c r="BT3183" i="3"/>
  <c r="BT3184" i="3" s="1"/>
  <c r="BT3185" i="3" s="1"/>
  <c r="BT3186" i="3" s="1"/>
  <c r="BT3187" i="3" s="1"/>
  <c r="BS3183" i="3"/>
  <c r="BT3182" i="3"/>
  <c r="BS3182" i="3"/>
  <c r="BT3181" i="3"/>
  <c r="BS3181" i="3"/>
  <c r="BS3180" i="3"/>
  <c r="BS3179" i="3"/>
  <c r="BS3178" i="3"/>
  <c r="BS3177" i="3"/>
  <c r="BS3176" i="3"/>
  <c r="BT3175" i="3"/>
  <c r="BT3176" i="3" s="1"/>
  <c r="BT3177" i="3" s="1"/>
  <c r="BT3178" i="3" s="1"/>
  <c r="BT3179" i="3" s="1"/>
  <c r="BT3180" i="3" s="1"/>
  <c r="BS3175" i="3"/>
  <c r="BT3174" i="3"/>
  <c r="BS3174" i="3"/>
  <c r="BT3173" i="3"/>
  <c r="BS3173" i="3"/>
  <c r="BS3172" i="3"/>
  <c r="BT3171" i="3"/>
  <c r="BT3172" i="3" s="1"/>
  <c r="BS3171" i="3"/>
  <c r="BS3170" i="3"/>
  <c r="BT3169" i="3"/>
  <c r="BT3170" i="3" s="1"/>
  <c r="BS3169" i="3"/>
  <c r="BT3168" i="3"/>
  <c r="BS3168" i="3"/>
  <c r="BS3167" i="3"/>
  <c r="BS3166" i="3"/>
  <c r="BS3165" i="3"/>
  <c r="BS3164" i="3"/>
  <c r="BT3163" i="3"/>
  <c r="BT3164" i="3" s="1"/>
  <c r="BT3165" i="3" s="1"/>
  <c r="BT3166" i="3" s="1"/>
  <c r="BT3167" i="3" s="1"/>
  <c r="BS3163" i="3"/>
  <c r="BS3162" i="3"/>
  <c r="BS3161" i="3"/>
  <c r="BT3160" i="3"/>
  <c r="BT3161" i="3" s="1"/>
  <c r="BT3162" i="3" s="1"/>
  <c r="BS3160" i="3"/>
  <c r="BT3159" i="3"/>
  <c r="BS3159" i="3"/>
  <c r="BT3158" i="3"/>
  <c r="BS3158" i="3"/>
  <c r="BS3157" i="3"/>
  <c r="BS3156" i="3"/>
  <c r="BT3155" i="3"/>
  <c r="BT3156" i="3" s="1"/>
  <c r="BT3157" i="3" s="1"/>
  <c r="BS3155" i="3"/>
  <c r="BS3154" i="3"/>
  <c r="BS3153" i="3"/>
  <c r="BS3152" i="3"/>
  <c r="BT3151" i="3"/>
  <c r="BT3152" i="3" s="1"/>
  <c r="BT3153" i="3" s="1"/>
  <c r="BT3154" i="3" s="1"/>
  <c r="BS3151" i="3"/>
  <c r="BS3150" i="3"/>
  <c r="BS3149" i="3"/>
  <c r="BS3148" i="3"/>
  <c r="BS3147" i="3"/>
  <c r="BT3146" i="3"/>
  <c r="BT3147" i="3" s="1"/>
  <c r="BT3148" i="3" s="1"/>
  <c r="BT3149" i="3" s="1"/>
  <c r="BT3150" i="3" s="1"/>
  <c r="BS3146" i="3"/>
  <c r="BS3145" i="3"/>
  <c r="BS3144" i="3"/>
  <c r="BT3143" i="3"/>
  <c r="BT3144" i="3" s="1"/>
  <c r="BT3145" i="3" s="1"/>
  <c r="BS3143" i="3"/>
  <c r="BT3142" i="3"/>
  <c r="BS3142" i="3"/>
  <c r="BS3141" i="3"/>
  <c r="BT3140" i="3"/>
  <c r="BT3141" i="3" s="1"/>
  <c r="BS3140" i="3"/>
  <c r="BS3139" i="3"/>
  <c r="BT3138" i="3"/>
  <c r="BT3139" i="3" s="1"/>
  <c r="BS3138" i="3"/>
  <c r="BS3137" i="3"/>
  <c r="BS3136" i="3"/>
  <c r="BS3135" i="3"/>
  <c r="BS3134" i="3"/>
  <c r="BS3133" i="3"/>
  <c r="BT3132" i="3"/>
  <c r="BT3133" i="3" s="1"/>
  <c r="BT3134" i="3" s="1"/>
  <c r="BT3135" i="3" s="1"/>
  <c r="BT3136" i="3" s="1"/>
  <c r="BT3137" i="3" s="1"/>
  <c r="BS3132" i="3"/>
  <c r="BT3131" i="3"/>
  <c r="BS3131" i="3"/>
  <c r="BS3130" i="3"/>
  <c r="BS3129" i="3"/>
  <c r="BT3128" i="3"/>
  <c r="BT3129" i="3" s="1"/>
  <c r="BT3130" i="3" s="1"/>
  <c r="BS3128" i="3"/>
  <c r="BT3127" i="3"/>
  <c r="BS3127" i="3"/>
  <c r="BS3126" i="3"/>
  <c r="BS3125" i="3"/>
  <c r="BS3124" i="3"/>
  <c r="BS3123" i="3"/>
  <c r="BS3122" i="3"/>
  <c r="BT3121" i="3"/>
  <c r="BT3122" i="3" s="1"/>
  <c r="BT3123" i="3" s="1"/>
  <c r="BT3124" i="3" s="1"/>
  <c r="BT3125" i="3" s="1"/>
  <c r="BT3126" i="3" s="1"/>
  <c r="BS3121" i="3"/>
  <c r="BS3120" i="3"/>
  <c r="BS3119" i="3"/>
  <c r="BT3118" i="3"/>
  <c r="BT3119" i="3" s="1"/>
  <c r="BT3120" i="3" s="1"/>
  <c r="BS3118" i="3"/>
  <c r="BS3117" i="3"/>
  <c r="BS3116" i="3"/>
  <c r="BS3115" i="3"/>
  <c r="BS3114" i="3"/>
  <c r="BS3113" i="3"/>
  <c r="BT3112" i="3"/>
  <c r="BT3113" i="3" s="1"/>
  <c r="BT3114" i="3" s="1"/>
  <c r="BT3115" i="3" s="1"/>
  <c r="BT3116" i="3" s="1"/>
  <c r="BT3117" i="3" s="1"/>
  <c r="BS3112" i="3"/>
  <c r="BS3111" i="3"/>
  <c r="BS3110" i="3"/>
  <c r="BS3109" i="3"/>
  <c r="BS3108" i="3"/>
  <c r="BS3107" i="3"/>
  <c r="BT3106" i="3"/>
  <c r="BT3107" i="3" s="1"/>
  <c r="BT3108" i="3" s="1"/>
  <c r="BT3109" i="3" s="1"/>
  <c r="BT3110" i="3" s="1"/>
  <c r="BT3111" i="3" s="1"/>
  <c r="BS3106" i="3"/>
  <c r="BS3105" i="3"/>
  <c r="BS3104" i="3"/>
  <c r="BT3103" i="3"/>
  <c r="BT3104" i="3" s="1"/>
  <c r="BT3105" i="3" s="1"/>
  <c r="BS3103" i="3"/>
  <c r="BS3102" i="3"/>
  <c r="BT3101" i="3"/>
  <c r="BT3102" i="3" s="1"/>
  <c r="BS3101" i="3"/>
  <c r="BS3100" i="3"/>
  <c r="BS3099" i="3"/>
  <c r="BS3098" i="3"/>
  <c r="BS3097" i="3"/>
  <c r="BT3096" i="3"/>
  <c r="BT3097" i="3" s="1"/>
  <c r="BT3098" i="3" s="1"/>
  <c r="BT3099" i="3" s="1"/>
  <c r="BT3100" i="3" s="1"/>
  <c r="BS3096" i="3"/>
  <c r="BT3095" i="3"/>
  <c r="BS3095" i="3"/>
  <c r="BS3094" i="3"/>
  <c r="BT3093" i="3"/>
  <c r="BT3094" i="3" s="1"/>
  <c r="BS3093" i="3"/>
  <c r="BS3092" i="3"/>
  <c r="BS3091" i="3"/>
  <c r="BT3090" i="3"/>
  <c r="BT3091" i="3" s="1"/>
  <c r="BT3092" i="3" s="1"/>
  <c r="BS3090" i="3"/>
  <c r="BS3089" i="3"/>
  <c r="BS3088" i="3"/>
  <c r="BS3087" i="3"/>
  <c r="BS3086" i="3"/>
  <c r="BS3085" i="3"/>
  <c r="BT3084" i="3"/>
  <c r="BT3085" i="3" s="1"/>
  <c r="BT3086" i="3" s="1"/>
  <c r="BT3087" i="3" s="1"/>
  <c r="BT3088" i="3" s="1"/>
  <c r="BT3089" i="3" s="1"/>
  <c r="BS3084" i="3"/>
  <c r="BS3083" i="3"/>
  <c r="BS3082" i="3"/>
  <c r="BS3081" i="3"/>
  <c r="BT3080" i="3"/>
  <c r="BT3081" i="3" s="1"/>
  <c r="BT3082" i="3" s="1"/>
  <c r="BT3083" i="3" s="1"/>
  <c r="BS3080" i="3"/>
  <c r="BT3079" i="3"/>
  <c r="BS3079" i="3"/>
  <c r="BS3078" i="3"/>
  <c r="BS3077" i="3"/>
  <c r="BS3076" i="3"/>
  <c r="BS3075" i="3"/>
  <c r="BS3074" i="3"/>
  <c r="BS3073" i="3"/>
  <c r="BS3072" i="3"/>
  <c r="BS3071" i="3"/>
  <c r="BS3070" i="3"/>
  <c r="BS3069" i="3"/>
  <c r="BS3068" i="3"/>
  <c r="BT3067" i="3"/>
  <c r="BT3068" i="3" s="1"/>
  <c r="BT3069" i="3" s="1"/>
  <c r="BT3070" i="3" s="1"/>
  <c r="BT3071" i="3" s="1"/>
  <c r="BT3072" i="3" s="1"/>
  <c r="BT3073" i="3" s="1"/>
  <c r="BT3074" i="3" s="1"/>
  <c r="BT3075" i="3" s="1"/>
  <c r="BT3076" i="3" s="1"/>
  <c r="BT3077" i="3" s="1"/>
  <c r="BT3078" i="3" s="1"/>
  <c r="BS3067" i="3"/>
  <c r="BS3066" i="3"/>
  <c r="BS3065" i="3"/>
  <c r="BS3064" i="3"/>
  <c r="BT3063" i="3"/>
  <c r="BT3064" i="3" s="1"/>
  <c r="BT3065" i="3" s="1"/>
  <c r="BT3066" i="3" s="1"/>
  <c r="BS3063" i="3"/>
  <c r="BS3062" i="3"/>
  <c r="BT3061" i="3"/>
  <c r="BT3062" i="3" s="1"/>
  <c r="BS3061" i="3"/>
  <c r="BS3060" i="3"/>
  <c r="BT3059" i="3"/>
  <c r="BT3060" i="3" s="1"/>
  <c r="BS3059" i="3"/>
  <c r="BS3058" i="3"/>
  <c r="BS3057" i="3"/>
  <c r="BS3056" i="3"/>
  <c r="BT3055" i="3"/>
  <c r="BT3056" i="3" s="1"/>
  <c r="BT3057" i="3" s="1"/>
  <c r="BT3058" i="3" s="1"/>
  <c r="BS3055" i="3"/>
  <c r="BS3054" i="3"/>
  <c r="BT3053" i="3"/>
  <c r="BT3054" i="3" s="1"/>
  <c r="BS3053" i="3"/>
  <c r="BS3052" i="3"/>
  <c r="BS3051" i="3"/>
  <c r="BS3050" i="3"/>
  <c r="BS3049" i="3"/>
  <c r="BS3048" i="3"/>
  <c r="BS3047" i="3"/>
  <c r="BS3046" i="3"/>
  <c r="BS3045" i="3"/>
  <c r="BT3044" i="3"/>
  <c r="BT3045" i="3" s="1"/>
  <c r="BT3046" i="3" s="1"/>
  <c r="BT3047" i="3" s="1"/>
  <c r="BT3048" i="3" s="1"/>
  <c r="BT3049" i="3" s="1"/>
  <c r="BT3050" i="3" s="1"/>
  <c r="BT3051" i="3" s="1"/>
  <c r="BT3052" i="3" s="1"/>
  <c r="BS3044" i="3"/>
  <c r="BS3043" i="3"/>
  <c r="BS3042" i="3"/>
  <c r="BT3041" i="3"/>
  <c r="BT3042" i="3" s="1"/>
  <c r="BT3043" i="3" s="1"/>
  <c r="BS3041" i="3"/>
  <c r="BS3040" i="3"/>
  <c r="BS3039" i="3"/>
  <c r="BS3038" i="3"/>
  <c r="BS3037" i="3"/>
  <c r="BT3036" i="3"/>
  <c r="BT3037" i="3" s="1"/>
  <c r="BT3038" i="3" s="1"/>
  <c r="BT3039" i="3" s="1"/>
  <c r="BT3040" i="3" s="1"/>
  <c r="BS3036" i="3"/>
  <c r="BS3035" i="3"/>
  <c r="BS3034" i="3"/>
  <c r="BT3033" i="3"/>
  <c r="BT3034" i="3" s="1"/>
  <c r="BT3035" i="3" s="1"/>
  <c r="BS3033" i="3"/>
  <c r="BS3032" i="3"/>
  <c r="BS3031" i="3"/>
  <c r="BT3030" i="3"/>
  <c r="BT3031" i="3" s="1"/>
  <c r="BT3032" i="3" s="1"/>
  <c r="BS3030" i="3"/>
  <c r="BS3029" i="3"/>
  <c r="BS3028" i="3"/>
  <c r="BT3027" i="3"/>
  <c r="BT3028" i="3" s="1"/>
  <c r="BT3029" i="3" s="1"/>
  <c r="BS3027" i="3"/>
  <c r="BS3026" i="3"/>
  <c r="BT3025" i="3"/>
  <c r="BT3026" i="3" s="1"/>
  <c r="BS3025" i="3"/>
  <c r="BS3024" i="3"/>
  <c r="BT3023" i="3"/>
  <c r="BT3024" i="3" s="1"/>
  <c r="BS3023" i="3"/>
  <c r="BS3022" i="3"/>
  <c r="BS3021" i="3"/>
  <c r="BS3020" i="3"/>
  <c r="BT3019" i="3"/>
  <c r="BT3020" i="3" s="1"/>
  <c r="BT3021" i="3" s="1"/>
  <c r="BT3022" i="3" s="1"/>
  <c r="BS3019" i="3"/>
  <c r="BS3018" i="3"/>
  <c r="BT3017" i="3"/>
  <c r="BT3018" i="3" s="1"/>
  <c r="BS3017" i="3"/>
  <c r="BS3016" i="3"/>
  <c r="BS3015" i="3"/>
  <c r="BS3014" i="3"/>
  <c r="BS3013" i="3"/>
  <c r="BS3012" i="3"/>
  <c r="BT3011" i="3"/>
  <c r="BT3012" i="3" s="1"/>
  <c r="BT3013" i="3" s="1"/>
  <c r="BT3014" i="3" s="1"/>
  <c r="BT3015" i="3" s="1"/>
  <c r="BT3016" i="3" s="1"/>
  <c r="BS3011" i="3"/>
  <c r="BT3010" i="3"/>
  <c r="BS3010" i="3"/>
  <c r="BT3009" i="3"/>
  <c r="BS3009" i="3"/>
  <c r="BS3008" i="3"/>
  <c r="BS3007" i="3"/>
  <c r="BS3006" i="3"/>
  <c r="BT3005" i="3"/>
  <c r="BT3006" i="3" s="1"/>
  <c r="BT3007" i="3" s="1"/>
  <c r="BT3008" i="3" s="1"/>
  <c r="BS3005" i="3"/>
  <c r="BS3004" i="3"/>
  <c r="BS3003" i="3"/>
  <c r="BS3002" i="3"/>
  <c r="BT3001" i="3"/>
  <c r="BT3002" i="3" s="1"/>
  <c r="BT3003" i="3" s="1"/>
  <c r="BT3004" i="3" s="1"/>
  <c r="BS3001" i="3"/>
  <c r="BS3000" i="3"/>
  <c r="BT2999" i="3"/>
  <c r="BT3000" i="3" s="1"/>
  <c r="BS2999" i="3"/>
  <c r="BT2998" i="3"/>
  <c r="BS2998" i="3"/>
  <c r="BS2997" i="3"/>
  <c r="BS2996" i="3"/>
  <c r="BS2995" i="3"/>
  <c r="BS2994" i="3"/>
  <c r="BT2993" i="3"/>
  <c r="BT2994" i="3" s="1"/>
  <c r="BT2995" i="3" s="1"/>
  <c r="BT2996" i="3" s="1"/>
  <c r="BT2997" i="3" s="1"/>
  <c r="BS2993" i="3"/>
  <c r="BS2992" i="3"/>
  <c r="BT2991" i="3"/>
  <c r="BT2992" i="3" s="1"/>
  <c r="BS2991" i="3"/>
  <c r="BS2990" i="3"/>
  <c r="BT2989" i="3"/>
  <c r="BT2990" i="3" s="1"/>
  <c r="BS2989" i="3"/>
  <c r="BS2988" i="3"/>
  <c r="BS2987" i="3"/>
  <c r="BS2986" i="3"/>
  <c r="BS2985" i="3"/>
  <c r="BS2984" i="3"/>
  <c r="BS2983" i="3"/>
  <c r="BS2982" i="3"/>
  <c r="BS2981" i="3"/>
  <c r="BT2980" i="3"/>
  <c r="BT2981" i="3" s="1"/>
  <c r="BT2982" i="3" s="1"/>
  <c r="BT2983" i="3" s="1"/>
  <c r="BT2984" i="3" s="1"/>
  <c r="BT2985" i="3" s="1"/>
  <c r="BT2986" i="3" s="1"/>
  <c r="BT2987" i="3" s="1"/>
  <c r="BT2988" i="3" s="1"/>
  <c r="BS2980" i="3"/>
  <c r="BS2979" i="3"/>
  <c r="BT2978" i="3"/>
  <c r="BT2979" i="3" s="1"/>
  <c r="BS2978" i="3"/>
  <c r="BS2977" i="3"/>
  <c r="BS2976" i="3"/>
  <c r="BS2975" i="3"/>
  <c r="BS2974" i="3"/>
  <c r="BT2973" i="3"/>
  <c r="BT2974" i="3" s="1"/>
  <c r="BT2975" i="3" s="1"/>
  <c r="BT2976" i="3" s="1"/>
  <c r="BT2977" i="3" s="1"/>
  <c r="BS2973" i="3"/>
  <c r="BS2972" i="3"/>
  <c r="BS2971" i="3"/>
  <c r="BT2970" i="3"/>
  <c r="BT2971" i="3" s="1"/>
  <c r="BT2972" i="3" s="1"/>
  <c r="BS2970" i="3"/>
  <c r="BT2969" i="3"/>
  <c r="BS2969" i="3"/>
  <c r="BS2968" i="3"/>
  <c r="BS2967" i="3"/>
  <c r="BT2966" i="3"/>
  <c r="BT2967" i="3" s="1"/>
  <c r="BT2968" i="3" s="1"/>
  <c r="BS2966" i="3"/>
  <c r="BS2965" i="3"/>
  <c r="BS2964" i="3"/>
  <c r="BS2963" i="3"/>
  <c r="BS2962" i="3"/>
  <c r="BS2961" i="3"/>
  <c r="BT2960" i="3"/>
  <c r="BT2961" i="3" s="1"/>
  <c r="BT2962" i="3" s="1"/>
  <c r="BT2963" i="3" s="1"/>
  <c r="BT2964" i="3" s="1"/>
  <c r="BT2965" i="3" s="1"/>
  <c r="BS2960" i="3"/>
  <c r="BS2959" i="3"/>
  <c r="BT2958" i="3"/>
  <c r="BT2959" i="3" s="1"/>
  <c r="BS2958" i="3"/>
  <c r="BT2957" i="3"/>
  <c r="BS2957" i="3"/>
  <c r="BT2956" i="3"/>
  <c r="BS2956" i="3"/>
  <c r="BS2955" i="3"/>
  <c r="BT2954" i="3"/>
  <c r="BT2955" i="3" s="1"/>
  <c r="BS2954" i="3"/>
  <c r="BS2953" i="3"/>
  <c r="BS2952" i="3"/>
  <c r="BT2951" i="3"/>
  <c r="BT2952" i="3" s="1"/>
  <c r="BT2953" i="3" s="1"/>
  <c r="BS2951" i="3"/>
  <c r="BS2950" i="3"/>
  <c r="BS2949" i="3"/>
  <c r="BS2948" i="3"/>
  <c r="BS2947" i="3"/>
  <c r="BT2946" i="3"/>
  <c r="BT2947" i="3" s="1"/>
  <c r="BT2948" i="3" s="1"/>
  <c r="BT2949" i="3" s="1"/>
  <c r="BT2950" i="3" s="1"/>
  <c r="BS2946" i="3"/>
  <c r="BS2945" i="3"/>
  <c r="BT2944" i="3"/>
  <c r="BT2945" i="3" s="1"/>
  <c r="BS2944" i="3"/>
  <c r="BS2943" i="3"/>
  <c r="BS2942" i="3"/>
  <c r="BT2941" i="3"/>
  <c r="BT2942" i="3" s="1"/>
  <c r="BT2943" i="3" s="1"/>
  <c r="BS2941" i="3"/>
  <c r="BS2940" i="3"/>
  <c r="BS2939" i="3"/>
  <c r="BS2938" i="3"/>
  <c r="BS2937" i="3"/>
  <c r="BS2936" i="3"/>
  <c r="BS2935" i="3"/>
  <c r="BS2934" i="3"/>
  <c r="BS2933" i="3"/>
  <c r="BS2932" i="3"/>
  <c r="BT2931" i="3"/>
  <c r="BT2932" i="3" s="1"/>
  <c r="BT2933" i="3" s="1"/>
  <c r="BT2934" i="3" s="1"/>
  <c r="BT2935" i="3" s="1"/>
  <c r="BT2936" i="3" s="1"/>
  <c r="BT2937" i="3" s="1"/>
  <c r="BT2938" i="3" s="1"/>
  <c r="BT2939" i="3" s="1"/>
  <c r="BT2940" i="3" s="1"/>
  <c r="BS2931" i="3"/>
  <c r="BS2930" i="3"/>
  <c r="BS2929" i="3"/>
  <c r="BS2928" i="3"/>
  <c r="BS2927" i="3"/>
  <c r="BS2926" i="3"/>
  <c r="BT2925" i="3"/>
  <c r="BT2926" i="3" s="1"/>
  <c r="BT2927" i="3" s="1"/>
  <c r="BT2928" i="3" s="1"/>
  <c r="BT2929" i="3" s="1"/>
  <c r="BT2930" i="3" s="1"/>
  <c r="BS2925" i="3"/>
  <c r="BS2924" i="3"/>
  <c r="BS2923" i="3"/>
  <c r="BS2922" i="3"/>
  <c r="BS2921" i="3"/>
  <c r="BT2920" i="3"/>
  <c r="BT2921" i="3" s="1"/>
  <c r="BT2922" i="3" s="1"/>
  <c r="BT2923" i="3" s="1"/>
  <c r="BT2924" i="3" s="1"/>
  <c r="BS2920" i="3"/>
  <c r="BS2919" i="3"/>
  <c r="BS2918" i="3"/>
  <c r="BT2917" i="3"/>
  <c r="BT2918" i="3" s="1"/>
  <c r="BT2919" i="3" s="1"/>
  <c r="BS2917" i="3"/>
  <c r="BS2916" i="3"/>
  <c r="BT2915" i="3"/>
  <c r="BT2916" i="3" s="1"/>
  <c r="BS2915" i="3"/>
  <c r="BS2914" i="3"/>
  <c r="BS2913" i="3"/>
  <c r="BS2912" i="3"/>
  <c r="BT2911" i="3"/>
  <c r="BT2912" i="3" s="1"/>
  <c r="BT2913" i="3" s="1"/>
  <c r="BT2914" i="3" s="1"/>
  <c r="BS2911" i="3"/>
  <c r="BS2910" i="3"/>
  <c r="BS2909" i="3"/>
  <c r="BS2908" i="3"/>
  <c r="BS2907" i="3"/>
  <c r="BT2906" i="3"/>
  <c r="BT2907" i="3" s="1"/>
  <c r="BT2908" i="3" s="1"/>
  <c r="BT2909" i="3" s="1"/>
  <c r="BT2910" i="3" s="1"/>
  <c r="BS2906" i="3"/>
  <c r="BT2905" i="3"/>
  <c r="BS2905" i="3"/>
  <c r="BS2904" i="3"/>
  <c r="BT2903" i="3"/>
  <c r="BT2904" i="3" s="1"/>
  <c r="BS2903" i="3"/>
  <c r="BS2902" i="3"/>
  <c r="BS2901" i="3"/>
  <c r="BT2900" i="3"/>
  <c r="BT2901" i="3" s="1"/>
  <c r="BT2902" i="3" s="1"/>
  <c r="BS2900" i="3"/>
  <c r="BS2899" i="3"/>
  <c r="BS2898" i="3"/>
  <c r="BT2897" i="3"/>
  <c r="BT2898" i="3" s="1"/>
  <c r="BT2899" i="3" s="1"/>
  <c r="BS2897" i="3"/>
  <c r="BS2896" i="3"/>
  <c r="BS2895" i="3"/>
  <c r="BS2894" i="3"/>
  <c r="BS2893" i="3"/>
  <c r="BT2892" i="3"/>
  <c r="BT2893" i="3" s="1"/>
  <c r="BT2894" i="3" s="1"/>
  <c r="BT2895" i="3" s="1"/>
  <c r="BT2896" i="3" s="1"/>
  <c r="BS2892" i="3"/>
  <c r="BS2891" i="3"/>
  <c r="BS2890" i="3"/>
  <c r="BS2889" i="3"/>
  <c r="BS2888" i="3"/>
  <c r="BS2887" i="3"/>
  <c r="BS2886" i="3"/>
  <c r="BT2885" i="3"/>
  <c r="BT2886" i="3" s="1"/>
  <c r="BT2887" i="3" s="1"/>
  <c r="BT2888" i="3" s="1"/>
  <c r="BT2889" i="3" s="1"/>
  <c r="BT2890" i="3" s="1"/>
  <c r="BT2891" i="3" s="1"/>
  <c r="BS2885" i="3"/>
  <c r="BS2884" i="3"/>
  <c r="BS2883" i="3"/>
  <c r="BS2882" i="3"/>
  <c r="BS2881" i="3"/>
  <c r="BS2880" i="3"/>
  <c r="BS2879" i="3"/>
  <c r="BS2878" i="3"/>
  <c r="BS2877" i="3"/>
  <c r="BS2876" i="3"/>
  <c r="BT2875" i="3"/>
  <c r="BT2876" i="3" s="1"/>
  <c r="BT2877" i="3" s="1"/>
  <c r="BT2878" i="3" s="1"/>
  <c r="BT2879" i="3" s="1"/>
  <c r="BT2880" i="3" s="1"/>
  <c r="BT2881" i="3" s="1"/>
  <c r="BT2882" i="3" s="1"/>
  <c r="BT2883" i="3" s="1"/>
  <c r="BT2884" i="3" s="1"/>
  <c r="BS2875" i="3"/>
  <c r="BS2874" i="3"/>
  <c r="BT2873" i="3"/>
  <c r="BT2874" i="3" s="1"/>
  <c r="BS2873" i="3"/>
  <c r="BS2872" i="3"/>
  <c r="BS2871" i="3"/>
  <c r="BS2870" i="3"/>
  <c r="BT2869" i="3"/>
  <c r="BT2870" i="3" s="1"/>
  <c r="BT2871" i="3" s="1"/>
  <c r="BT2872" i="3" s="1"/>
  <c r="BS2869" i="3"/>
  <c r="BT2868" i="3"/>
  <c r="BS2868" i="3"/>
  <c r="BS2867" i="3"/>
  <c r="BT2866" i="3"/>
  <c r="BT2867" i="3" s="1"/>
  <c r="BS2866" i="3"/>
  <c r="BT2865" i="3"/>
  <c r="BS2865" i="3"/>
  <c r="BT2864" i="3"/>
  <c r="BS2864" i="3"/>
  <c r="BT2863" i="3"/>
  <c r="BS2863" i="3"/>
  <c r="BS2862" i="3"/>
  <c r="BT2861" i="3"/>
  <c r="BT2862" i="3" s="1"/>
  <c r="BS2861" i="3"/>
  <c r="BT2860" i="3"/>
  <c r="BS2860" i="3"/>
  <c r="BS2859" i="3"/>
  <c r="BS2858" i="3"/>
  <c r="BS2857" i="3"/>
  <c r="BT2856" i="3"/>
  <c r="BT2857" i="3" s="1"/>
  <c r="BT2858" i="3" s="1"/>
  <c r="BT2859" i="3" s="1"/>
  <c r="BS2856" i="3"/>
  <c r="BS2855" i="3"/>
  <c r="BS2854" i="3"/>
  <c r="BS2853" i="3"/>
  <c r="BS2852" i="3"/>
  <c r="BT2851" i="3"/>
  <c r="BT2852" i="3" s="1"/>
  <c r="BT2853" i="3" s="1"/>
  <c r="BT2854" i="3" s="1"/>
  <c r="BT2855" i="3" s="1"/>
  <c r="BS2851" i="3"/>
  <c r="BS2850" i="3"/>
  <c r="BS2849" i="3"/>
  <c r="BS2848" i="3"/>
  <c r="BS2847" i="3"/>
  <c r="BS2846" i="3"/>
  <c r="BS2845" i="3"/>
  <c r="BS2844" i="3"/>
  <c r="BS2843" i="3"/>
  <c r="BT2842" i="3"/>
  <c r="BT2843" i="3" s="1"/>
  <c r="BT2844" i="3" s="1"/>
  <c r="BT2845" i="3" s="1"/>
  <c r="BT2846" i="3" s="1"/>
  <c r="BT2847" i="3" s="1"/>
  <c r="BT2848" i="3" s="1"/>
  <c r="BT2849" i="3" s="1"/>
  <c r="BT2850" i="3" s="1"/>
  <c r="BS2842" i="3"/>
  <c r="BT2841" i="3"/>
  <c r="BS2841" i="3"/>
  <c r="BS2840" i="3"/>
  <c r="BS2839" i="3"/>
  <c r="BT2838" i="3"/>
  <c r="BT2839" i="3" s="1"/>
  <c r="BT2840" i="3" s="1"/>
  <c r="BS2838" i="3"/>
  <c r="BS2837" i="3"/>
  <c r="BT2836" i="3"/>
  <c r="BT2837" i="3" s="1"/>
  <c r="BS2836" i="3"/>
  <c r="BT2835" i="3"/>
  <c r="BS2835" i="3"/>
  <c r="BS2834" i="3"/>
  <c r="BS2833" i="3"/>
  <c r="BS2832" i="3"/>
  <c r="BS2831" i="3"/>
  <c r="BT2830" i="3"/>
  <c r="BT2831" i="3" s="1"/>
  <c r="BT2832" i="3" s="1"/>
  <c r="BT2833" i="3" s="1"/>
  <c r="BT2834" i="3" s="1"/>
  <c r="BS2830" i="3"/>
  <c r="BS2829" i="3"/>
  <c r="BS2828" i="3"/>
  <c r="BS2827" i="3"/>
  <c r="BS2826" i="3"/>
  <c r="BT2825" i="3"/>
  <c r="BT2826" i="3" s="1"/>
  <c r="BT2827" i="3" s="1"/>
  <c r="BT2828" i="3" s="1"/>
  <c r="BT2829" i="3" s="1"/>
  <c r="BS2825" i="3"/>
  <c r="BT2824" i="3"/>
  <c r="BS2824" i="3"/>
  <c r="BS2823" i="3"/>
  <c r="BS2822" i="3"/>
  <c r="BT2821" i="3"/>
  <c r="BT2822" i="3" s="1"/>
  <c r="BT2823" i="3" s="1"/>
  <c r="BS2821" i="3"/>
  <c r="BS2820" i="3"/>
  <c r="BS2819" i="3"/>
  <c r="BS2818" i="3"/>
  <c r="BS2817" i="3"/>
  <c r="BS2816" i="3"/>
  <c r="BS2815" i="3"/>
  <c r="BS2814" i="3"/>
  <c r="BS2813" i="3"/>
  <c r="BS2812" i="3"/>
  <c r="BS2811" i="3"/>
  <c r="BS2810" i="3"/>
  <c r="BS2809" i="3"/>
  <c r="BS2808" i="3"/>
  <c r="BS2807" i="3"/>
  <c r="BS2806" i="3"/>
  <c r="BS2805" i="3"/>
  <c r="BS2804" i="3"/>
  <c r="BS2803" i="3"/>
  <c r="BS2802" i="3"/>
  <c r="BT2801" i="3"/>
  <c r="BT2802" i="3" s="1"/>
  <c r="BT2803" i="3" s="1"/>
  <c r="BT2804" i="3" s="1"/>
  <c r="BT2805" i="3" s="1"/>
  <c r="BT2806" i="3" s="1"/>
  <c r="BT2807" i="3" s="1"/>
  <c r="BT2808" i="3" s="1"/>
  <c r="BT2809" i="3" s="1"/>
  <c r="BT2810" i="3" s="1"/>
  <c r="BT2811" i="3" s="1"/>
  <c r="BT2812" i="3" s="1"/>
  <c r="BT2813" i="3" s="1"/>
  <c r="BT2814" i="3" s="1"/>
  <c r="BT2815" i="3" s="1"/>
  <c r="BT2816" i="3" s="1"/>
  <c r="BT2817" i="3" s="1"/>
  <c r="BT2818" i="3" s="1"/>
  <c r="BT2819" i="3" s="1"/>
  <c r="BT2820" i="3" s="1"/>
  <c r="BS2801" i="3"/>
  <c r="BS2800" i="3"/>
  <c r="BS2799" i="3"/>
  <c r="BS2798" i="3"/>
  <c r="BS2797" i="3"/>
  <c r="BS2796" i="3"/>
  <c r="BS2795" i="3"/>
  <c r="BS2794" i="3"/>
  <c r="BS2793" i="3"/>
  <c r="BS2792" i="3"/>
  <c r="BS2791" i="3"/>
  <c r="BS2790" i="3"/>
  <c r="BS2789" i="3"/>
  <c r="BS2788" i="3"/>
  <c r="BS2787" i="3"/>
  <c r="BT2786" i="3"/>
  <c r="BT2787" i="3" s="1"/>
  <c r="BT2788" i="3" s="1"/>
  <c r="BT2789" i="3" s="1"/>
  <c r="BT2790" i="3" s="1"/>
  <c r="BT2791" i="3" s="1"/>
  <c r="BT2792" i="3" s="1"/>
  <c r="BT2793" i="3" s="1"/>
  <c r="BT2794" i="3" s="1"/>
  <c r="BT2795" i="3" s="1"/>
  <c r="BT2796" i="3" s="1"/>
  <c r="BT2797" i="3" s="1"/>
  <c r="BT2798" i="3" s="1"/>
  <c r="BT2799" i="3" s="1"/>
  <c r="BT2800" i="3" s="1"/>
  <c r="BS2786" i="3"/>
  <c r="BS2785" i="3"/>
  <c r="BS2784" i="3"/>
  <c r="BS2783" i="3"/>
  <c r="BS2782" i="3"/>
  <c r="BT2781" i="3"/>
  <c r="BT2782" i="3" s="1"/>
  <c r="BT2783" i="3" s="1"/>
  <c r="BT2784" i="3" s="1"/>
  <c r="BT2785" i="3" s="1"/>
  <c r="BS2781" i="3"/>
  <c r="BT2780" i="3"/>
  <c r="BS2780" i="3"/>
  <c r="BS2779" i="3"/>
  <c r="BS2778" i="3"/>
  <c r="BT2777" i="3"/>
  <c r="BT2778" i="3" s="1"/>
  <c r="BT2779" i="3" s="1"/>
  <c r="BS2777" i="3"/>
  <c r="BS2776" i="3"/>
  <c r="BS2775" i="3"/>
  <c r="BS2774" i="3"/>
  <c r="BS2773" i="3"/>
  <c r="BS2772" i="3"/>
  <c r="BS2771" i="3"/>
  <c r="BS2770" i="3"/>
  <c r="BS2769" i="3"/>
  <c r="BS2768" i="3"/>
  <c r="BS2767" i="3"/>
  <c r="BS2766" i="3"/>
  <c r="BS2765" i="3"/>
  <c r="BS2764" i="3"/>
  <c r="BS2763" i="3"/>
  <c r="BT2762" i="3"/>
  <c r="BT2763" i="3" s="1"/>
  <c r="BT2764" i="3" s="1"/>
  <c r="BT2765" i="3" s="1"/>
  <c r="BT2766" i="3" s="1"/>
  <c r="BT2767" i="3" s="1"/>
  <c r="BT2768" i="3" s="1"/>
  <c r="BT2769" i="3" s="1"/>
  <c r="BT2770" i="3" s="1"/>
  <c r="BT2771" i="3" s="1"/>
  <c r="BT2772" i="3" s="1"/>
  <c r="BT2773" i="3" s="1"/>
  <c r="BT2774" i="3" s="1"/>
  <c r="BT2775" i="3" s="1"/>
  <c r="BT2776" i="3" s="1"/>
  <c r="BS2762" i="3"/>
  <c r="BT2761" i="3"/>
  <c r="BS2761" i="3"/>
  <c r="BS2760" i="3"/>
  <c r="BS2759" i="3"/>
  <c r="BT2758" i="3"/>
  <c r="BT2759" i="3" s="1"/>
  <c r="BT2760" i="3" s="1"/>
  <c r="BS2758" i="3"/>
  <c r="BT2757" i="3"/>
  <c r="BS2757" i="3"/>
  <c r="BS2756" i="3"/>
  <c r="BT2755" i="3"/>
  <c r="BT2756" i="3" s="1"/>
  <c r="BS2755" i="3"/>
  <c r="BS2754" i="3"/>
  <c r="BT2753" i="3"/>
  <c r="BT2754" i="3" s="1"/>
  <c r="BS2753" i="3"/>
  <c r="BT2752" i="3"/>
  <c r="BS2752" i="3"/>
  <c r="BS2751" i="3"/>
  <c r="BS2750" i="3"/>
  <c r="BS2749" i="3"/>
  <c r="BT2748" i="3"/>
  <c r="BT2749" i="3" s="1"/>
  <c r="BT2750" i="3" s="1"/>
  <c r="BT2751" i="3" s="1"/>
  <c r="BS2748" i="3"/>
  <c r="BT2747" i="3"/>
  <c r="BS2747" i="3"/>
  <c r="BS2746" i="3"/>
  <c r="BS2745" i="3"/>
  <c r="BS2744" i="3"/>
  <c r="BS2743" i="3"/>
  <c r="BS2742" i="3"/>
  <c r="BT2741" i="3"/>
  <c r="BT2742" i="3" s="1"/>
  <c r="BT2743" i="3" s="1"/>
  <c r="BT2744" i="3" s="1"/>
  <c r="BT2745" i="3" s="1"/>
  <c r="BT2746" i="3" s="1"/>
  <c r="BS2741" i="3"/>
  <c r="BS2740" i="3"/>
  <c r="BS2739" i="3"/>
  <c r="BS2738" i="3"/>
  <c r="BT2737" i="3"/>
  <c r="BT2738" i="3" s="1"/>
  <c r="BT2739" i="3" s="1"/>
  <c r="BT2740" i="3" s="1"/>
  <c r="BS2737" i="3"/>
  <c r="BS2736" i="3"/>
  <c r="BS2735" i="3"/>
  <c r="BS2734" i="3"/>
  <c r="BS2733" i="3"/>
  <c r="BS2732" i="3"/>
  <c r="BS2731" i="3"/>
  <c r="BT2730" i="3"/>
  <c r="BT2731" i="3" s="1"/>
  <c r="BT2732" i="3" s="1"/>
  <c r="BT2733" i="3" s="1"/>
  <c r="BT2734" i="3" s="1"/>
  <c r="BT2735" i="3" s="1"/>
  <c r="BT2736" i="3" s="1"/>
  <c r="BS2730" i="3"/>
  <c r="BS2729" i="3"/>
  <c r="BS2728" i="3"/>
  <c r="BS2727" i="3"/>
  <c r="BT2726" i="3"/>
  <c r="BT2727" i="3" s="1"/>
  <c r="BT2728" i="3" s="1"/>
  <c r="BT2729" i="3" s="1"/>
  <c r="BS2726" i="3"/>
  <c r="BS2725" i="3"/>
  <c r="BS2724" i="3"/>
  <c r="BS2723" i="3"/>
  <c r="BS2722" i="3"/>
  <c r="BT2721" i="3"/>
  <c r="BT2722" i="3" s="1"/>
  <c r="BT2723" i="3" s="1"/>
  <c r="BT2724" i="3" s="1"/>
  <c r="BT2725" i="3" s="1"/>
  <c r="BS2721" i="3"/>
  <c r="BT2720" i="3"/>
  <c r="BS2720" i="3"/>
  <c r="BS2719" i="3"/>
  <c r="BS2718" i="3"/>
  <c r="BS2717" i="3"/>
  <c r="BS2716" i="3"/>
  <c r="BS2715" i="3"/>
  <c r="BS2714" i="3"/>
  <c r="BS2713" i="3"/>
  <c r="BS2712" i="3"/>
  <c r="BS2711" i="3"/>
  <c r="BS2710" i="3"/>
  <c r="BS2709" i="3"/>
  <c r="BS2708" i="3"/>
  <c r="BT2707" i="3"/>
  <c r="BT2708" i="3" s="1"/>
  <c r="BT2709" i="3" s="1"/>
  <c r="BT2710" i="3" s="1"/>
  <c r="BT2711" i="3" s="1"/>
  <c r="BT2712" i="3" s="1"/>
  <c r="BT2713" i="3" s="1"/>
  <c r="BT2714" i="3" s="1"/>
  <c r="BT2715" i="3" s="1"/>
  <c r="BT2716" i="3" s="1"/>
  <c r="BT2717" i="3" s="1"/>
  <c r="BT2718" i="3" s="1"/>
  <c r="BT2719" i="3" s="1"/>
  <c r="BS2707" i="3"/>
  <c r="BS2706" i="3"/>
  <c r="BT2705" i="3"/>
  <c r="BT2706" i="3" s="1"/>
  <c r="BS2705" i="3"/>
  <c r="BT2704" i="3"/>
  <c r="BS2704" i="3"/>
  <c r="BS2703" i="3"/>
  <c r="BT2702" i="3"/>
  <c r="BT2703" i="3" s="1"/>
  <c r="BS2702" i="3"/>
  <c r="BT2701" i="3"/>
  <c r="BS2701" i="3"/>
  <c r="BS2700" i="3"/>
  <c r="BS2699" i="3"/>
  <c r="BT2698" i="3"/>
  <c r="BT2699" i="3" s="1"/>
  <c r="BT2700" i="3" s="1"/>
  <c r="BS2698" i="3"/>
  <c r="BS2697" i="3"/>
  <c r="BS2696" i="3"/>
  <c r="BS2695" i="3"/>
  <c r="BS2694" i="3"/>
  <c r="BS2693" i="3"/>
  <c r="BS2692" i="3"/>
  <c r="BS2691" i="3"/>
  <c r="BT2690" i="3"/>
  <c r="BT2691" i="3" s="1"/>
  <c r="BT2692" i="3" s="1"/>
  <c r="BT2693" i="3" s="1"/>
  <c r="BT2694" i="3" s="1"/>
  <c r="BT2695" i="3" s="1"/>
  <c r="BT2696" i="3" s="1"/>
  <c r="BT2697" i="3" s="1"/>
  <c r="BS2690" i="3"/>
  <c r="BT2689" i="3"/>
  <c r="BS2689" i="3"/>
  <c r="BS2688" i="3"/>
  <c r="BS2687" i="3"/>
  <c r="BS2686" i="3"/>
  <c r="BS2685" i="3"/>
  <c r="BS2684" i="3"/>
  <c r="BS2683" i="3"/>
  <c r="BS2682" i="3"/>
  <c r="BS2681" i="3"/>
  <c r="BS2680" i="3"/>
  <c r="BS2679" i="3"/>
  <c r="BS2678" i="3"/>
  <c r="BS2677" i="3"/>
  <c r="BS2676" i="3"/>
  <c r="BS2675" i="3"/>
  <c r="BS2674" i="3"/>
  <c r="BS2673" i="3"/>
  <c r="BS2672" i="3"/>
  <c r="BS2671" i="3"/>
  <c r="BS2670" i="3"/>
  <c r="BS2669" i="3"/>
  <c r="BS2668" i="3"/>
  <c r="BT2667" i="3"/>
  <c r="BT2668" i="3" s="1"/>
  <c r="BT2669" i="3" s="1"/>
  <c r="BT2670" i="3" s="1"/>
  <c r="BT2671" i="3" s="1"/>
  <c r="BT2672" i="3" s="1"/>
  <c r="BT2673" i="3" s="1"/>
  <c r="BT2674" i="3" s="1"/>
  <c r="BT2675" i="3" s="1"/>
  <c r="BT2676" i="3" s="1"/>
  <c r="BT2677" i="3" s="1"/>
  <c r="BT2678" i="3" s="1"/>
  <c r="BT2679" i="3" s="1"/>
  <c r="BT2680" i="3" s="1"/>
  <c r="BT2681" i="3" s="1"/>
  <c r="BT2682" i="3" s="1"/>
  <c r="BT2683" i="3" s="1"/>
  <c r="BT2684" i="3" s="1"/>
  <c r="BT2685" i="3" s="1"/>
  <c r="BT2686" i="3" s="1"/>
  <c r="BT2687" i="3" s="1"/>
  <c r="BT2688" i="3" s="1"/>
  <c r="BS2667" i="3"/>
  <c r="BT2666" i="3"/>
  <c r="BS2666" i="3"/>
  <c r="BS2665" i="3"/>
  <c r="BS2664" i="3"/>
  <c r="BS2663" i="3"/>
  <c r="BT2662" i="3"/>
  <c r="BT2663" i="3" s="1"/>
  <c r="BT2664" i="3" s="1"/>
  <c r="BT2665" i="3" s="1"/>
  <c r="BS2662" i="3"/>
  <c r="BS2661" i="3"/>
  <c r="BS2660" i="3"/>
  <c r="BS2659" i="3"/>
  <c r="BS2658" i="3"/>
  <c r="BS2657" i="3"/>
  <c r="BS2656" i="3"/>
  <c r="BS2655" i="3"/>
  <c r="BS2654" i="3"/>
  <c r="BS2653" i="3"/>
  <c r="BS2652" i="3"/>
  <c r="BS2651" i="3"/>
  <c r="BT2650" i="3"/>
  <c r="BT2651" i="3" s="1"/>
  <c r="BT2652" i="3" s="1"/>
  <c r="BT2653" i="3" s="1"/>
  <c r="BT2654" i="3" s="1"/>
  <c r="BT2655" i="3" s="1"/>
  <c r="BT2656" i="3" s="1"/>
  <c r="BT2657" i="3" s="1"/>
  <c r="BT2658" i="3" s="1"/>
  <c r="BT2659" i="3" s="1"/>
  <c r="BT2660" i="3" s="1"/>
  <c r="BT2661" i="3" s="1"/>
  <c r="BS2650" i="3"/>
  <c r="BT2649" i="3"/>
  <c r="BS2649" i="3"/>
  <c r="BT2648" i="3"/>
  <c r="BS2648" i="3"/>
  <c r="BT2647" i="3"/>
  <c r="BS2647" i="3"/>
  <c r="BS2646" i="3"/>
  <c r="BS2645" i="3"/>
  <c r="BS2644" i="3"/>
  <c r="BS2643" i="3"/>
  <c r="BS2642" i="3"/>
  <c r="BS2641" i="3"/>
  <c r="BS2640" i="3"/>
  <c r="BS2639" i="3"/>
  <c r="BT2638" i="3"/>
  <c r="BT2639" i="3" s="1"/>
  <c r="BT2640" i="3" s="1"/>
  <c r="BT2641" i="3" s="1"/>
  <c r="BT2642" i="3" s="1"/>
  <c r="BT2643" i="3" s="1"/>
  <c r="BT2644" i="3" s="1"/>
  <c r="BT2645" i="3" s="1"/>
  <c r="BT2646" i="3" s="1"/>
  <c r="BS2638" i="3"/>
  <c r="BS2637" i="3"/>
  <c r="BT2636" i="3"/>
  <c r="BT2637" i="3" s="1"/>
  <c r="BS2636" i="3"/>
  <c r="BT2635" i="3"/>
  <c r="BS2635" i="3"/>
  <c r="BS2634" i="3"/>
  <c r="BS2633" i="3"/>
  <c r="BS2632" i="3"/>
  <c r="BT2631" i="3"/>
  <c r="BT2632" i="3" s="1"/>
  <c r="BT2633" i="3" s="1"/>
  <c r="BT2634" i="3" s="1"/>
  <c r="BS2631" i="3"/>
  <c r="BS2630" i="3"/>
  <c r="BT2629" i="3"/>
  <c r="BT2630" i="3" s="1"/>
  <c r="BS2629" i="3"/>
  <c r="BT2628" i="3"/>
  <c r="BS2628" i="3"/>
  <c r="BS2627" i="3"/>
  <c r="BT2626" i="3"/>
  <c r="BT2627" i="3" s="1"/>
  <c r="BS2626" i="3"/>
  <c r="BS2625" i="3"/>
  <c r="BS2624" i="3"/>
  <c r="BS2623" i="3"/>
  <c r="BS2622" i="3"/>
  <c r="BS2621" i="3"/>
  <c r="BS2620" i="3"/>
  <c r="BS2619" i="3"/>
  <c r="BT2618" i="3"/>
  <c r="BT2619" i="3" s="1"/>
  <c r="BT2620" i="3" s="1"/>
  <c r="BT2621" i="3" s="1"/>
  <c r="BT2622" i="3" s="1"/>
  <c r="BT2623" i="3" s="1"/>
  <c r="BT2624" i="3" s="1"/>
  <c r="BT2625" i="3" s="1"/>
  <c r="BS2618" i="3"/>
  <c r="BT2617" i="3"/>
  <c r="BS2617" i="3"/>
  <c r="BT2616" i="3"/>
  <c r="BS2616" i="3"/>
  <c r="BS2615" i="3"/>
  <c r="BT2614" i="3"/>
  <c r="BT2615" i="3" s="1"/>
  <c r="BS2614" i="3"/>
  <c r="BS2613" i="3"/>
  <c r="BS2612" i="3"/>
  <c r="BT2611" i="3"/>
  <c r="BT2612" i="3" s="1"/>
  <c r="BT2613" i="3" s="1"/>
  <c r="BS2611" i="3"/>
  <c r="BT2610" i="3"/>
  <c r="BS2610" i="3"/>
  <c r="BT2609" i="3"/>
  <c r="BS2609" i="3"/>
  <c r="BS2608" i="3"/>
  <c r="BT2607" i="3"/>
  <c r="BT2608" i="3" s="1"/>
  <c r="BS2607" i="3"/>
  <c r="BT2606" i="3"/>
  <c r="BS2606" i="3"/>
  <c r="BS2605" i="3"/>
  <c r="BS2604" i="3"/>
  <c r="BS2603" i="3"/>
  <c r="BT2602" i="3"/>
  <c r="BT2603" i="3" s="1"/>
  <c r="BT2604" i="3" s="1"/>
  <c r="BT2605" i="3" s="1"/>
  <c r="BS2602" i="3"/>
  <c r="BT2601" i="3"/>
  <c r="BS2601" i="3"/>
  <c r="BS2600" i="3"/>
  <c r="BT2599" i="3"/>
  <c r="BT2600" i="3" s="1"/>
  <c r="BS2599" i="3"/>
  <c r="BS2598" i="3"/>
  <c r="BS2597" i="3"/>
  <c r="BS2596" i="3"/>
  <c r="BS2595" i="3"/>
  <c r="BS2594" i="3"/>
  <c r="BS2593" i="3"/>
  <c r="BS2592" i="3"/>
  <c r="BT2591" i="3"/>
  <c r="BT2592" i="3" s="1"/>
  <c r="BT2593" i="3" s="1"/>
  <c r="BT2594" i="3" s="1"/>
  <c r="BT2595" i="3" s="1"/>
  <c r="BT2596" i="3" s="1"/>
  <c r="BT2597" i="3" s="1"/>
  <c r="BT2598" i="3" s="1"/>
  <c r="BS2591" i="3"/>
  <c r="BS2590" i="3"/>
  <c r="BT2589" i="3"/>
  <c r="BT2590" i="3" s="1"/>
  <c r="BS2589" i="3"/>
  <c r="BS2588" i="3"/>
  <c r="BS2587" i="3"/>
  <c r="BT2586" i="3"/>
  <c r="BT2587" i="3" s="1"/>
  <c r="BT2588" i="3" s="1"/>
  <c r="BS2586" i="3"/>
  <c r="BT2585" i="3"/>
  <c r="BS2585" i="3"/>
  <c r="BT2584" i="3"/>
  <c r="BS2584" i="3"/>
  <c r="BT2583" i="3"/>
  <c r="BS2583" i="3"/>
  <c r="BS2582" i="3"/>
  <c r="BT2581" i="3"/>
  <c r="BT2582" i="3" s="1"/>
  <c r="BS2581" i="3"/>
  <c r="BS2580" i="3"/>
  <c r="BT2579" i="3"/>
  <c r="BT2580" i="3" s="1"/>
  <c r="BS2579" i="3"/>
  <c r="BS2578" i="3"/>
  <c r="BT2577" i="3"/>
  <c r="BT2578" i="3" s="1"/>
  <c r="BS2577" i="3"/>
  <c r="BS2576" i="3"/>
  <c r="BS2575" i="3"/>
  <c r="BS2574" i="3"/>
  <c r="BT2573" i="3"/>
  <c r="BT2574" i="3" s="1"/>
  <c r="BT2575" i="3" s="1"/>
  <c r="BT2576" i="3" s="1"/>
  <c r="BS2573" i="3"/>
  <c r="BT2572" i="3"/>
  <c r="BS2572" i="3"/>
  <c r="BS2571" i="3"/>
  <c r="BT2570" i="3"/>
  <c r="BT2571" i="3" s="1"/>
  <c r="BS2570" i="3"/>
  <c r="BT2569" i="3"/>
  <c r="BS2569" i="3"/>
  <c r="BT2568" i="3"/>
  <c r="BS2568" i="3"/>
  <c r="BS2567" i="3"/>
  <c r="BT2566" i="3"/>
  <c r="BT2567" i="3" s="1"/>
  <c r="BS2566" i="3"/>
  <c r="BS2565" i="3"/>
  <c r="BS2564" i="3"/>
  <c r="BS2563" i="3"/>
  <c r="BS2562" i="3"/>
  <c r="BT2561" i="3"/>
  <c r="BT2562" i="3" s="1"/>
  <c r="BT2563" i="3" s="1"/>
  <c r="BT2564" i="3" s="1"/>
  <c r="BT2565" i="3" s="1"/>
  <c r="BS2561" i="3"/>
  <c r="BS2560" i="3"/>
  <c r="BS2559" i="3"/>
  <c r="BS2558" i="3"/>
  <c r="BT2557" i="3"/>
  <c r="BT2558" i="3" s="1"/>
  <c r="BT2559" i="3" s="1"/>
  <c r="BT2560" i="3" s="1"/>
  <c r="BS2557" i="3"/>
  <c r="BT2556" i="3"/>
  <c r="BS2556" i="3"/>
  <c r="BT2555" i="3"/>
  <c r="BS2555" i="3"/>
  <c r="BS2554" i="3"/>
  <c r="BS2553" i="3"/>
  <c r="BS2552" i="3"/>
  <c r="BS2551" i="3"/>
  <c r="BT2550" i="3"/>
  <c r="BT2551" i="3" s="1"/>
  <c r="BT2552" i="3" s="1"/>
  <c r="BT2553" i="3" s="1"/>
  <c r="BT2554" i="3" s="1"/>
  <c r="BS2550" i="3"/>
  <c r="BS2549" i="3"/>
  <c r="BS2548" i="3"/>
  <c r="BS2547" i="3"/>
  <c r="BT2546" i="3"/>
  <c r="BT2547" i="3" s="1"/>
  <c r="BT2548" i="3" s="1"/>
  <c r="BT2549" i="3" s="1"/>
  <c r="BS2546" i="3"/>
  <c r="BT2545" i="3"/>
  <c r="BS2545" i="3"/>
  <c r="BS2544" i="3"/>
  <c r="BS2543" i="3"/>
  <c r="BS2542" i="3"/>
  <c r="BS2541" i="3"/>
  <c r="BS2540" i="3"/>
  <c r="BS2539" i="3"/>
  <c r="BS2538" i="3"/>
  <c r="BS2537" i="3"/>
  <c r="BT2536" i="3"/>
  <c r="BT2537" i="3" s="1"/>
  <c r="BT2538" i="3" s="1"/>
  <c r="BT2539" i="3" s="1"/>
  <c r="BT2540" i="3" s="1"/>
  <c r="BT2541" i="3" s="1"/>
  <c r="BT2542" i="3" s="1"/>
  <c r="BT2543" i="3" s="1"/>
  <c r="BT2544" i="3" s="1"/>
  <c r="BS2536" i="3"/>
  <c r="BS2535" i="3"/>
  <c r="BS2534" i="3"/>
  <c r="BS2533" i="3"/>
  <c r="BS2532" i="3"/>
  <c r="BT2531" i="3"/>
  <c r="BT2532" i="3" s="1"/>
  <c r="BT2533" i="3" s="1"/>
  <c r="BT2534" i="3" s="1"/>
  <c r="BT2535" i="3" s="1"/>
  <c r="BS2531" i="3"/>
  <c r="BS2530" i="3"/>
  <c r="BT2529" i="3"/>
  <c r="BT2530" i="3" s="1"/>
  <c r="BS2529" i="3"/>
  <c r="BS2528" i="3"/>
  <c r="BT2527" i="3"/>
  <c r="BT2528" i="3" s="1"/>
  <c r="BS2527" i="3"/>
  <c r="BS2526" i="3"/>
  <c r="BS2525" i="3"/>
  <c r="BS2524" i="3"/>
  <c r="BS2523" i="3"/>
  <c r="BT2522" i="3"/>
  <c r="BT2523" i="3" s="1"/>
  <c r="BT2524" i="3" s="1"/>
  <c r="BT2525" i="3" s="1"/>
  <c r="BT2526" i="3" s="1"/>
  <c r="BS2522" i="3"/>
  <c r="BS2521" i="3"/>
  <c r="BS2520" i="3"/>
  <c r="BT2519" i="3"/>
  <c r="BT2520" i="3" s="1"/>
  <c r="BT2521" i="3" s="1"/>
  <c r="BS2519" i="3"/>
  <c r="BS2518" i="3"/>
  <c r="BT2517" i="3"/>
  <c r="BT2518" i="3" s="1"/>
  <c r="BS2517" i="3"/>
  <c r="BS2516" i="3"/>
  <c r="BS2515" i="3"/>
  <c r="BT2514" i="3"/>
  <c r="BT2515" i="3" s="1"/>
  <c r="BT2516" i="3" s="1"/>
  <c r="BS2514" i="3"/>
  <c r="BT2513" i="3"/>
  <c r="BS2513" i="3"/>
  <c r="BS2512" i="3"/>
  <c r="BS2511" i="3"/>
  <c r="BS2510" i="3"/>
  <c r="BS2509" i="3"/>
  <c r="BT2508" i="3"/>
  <c r="BT2509" i="3" s="1"/>
  <c r="BT2510" i="3" s="1"/>
  <c r="BT2511" i="3" s="1"/>
  <c r="BT2512" i="3" s="1"/>
  <c r="BS2508" i="3"/>
  <c r="BT2507" i="3"/>
  <c r="BS2507" i="3"/>
  <c r="BT2506" i="3"/>
  <c r="BS2506" i="3"/>
  <c r="BS2505" i="3"/>
  <c r="BS2504" i="3"/>
  <c r="BS2503" i="3"/>
  <c r="BS2502" i="3"/>
  <c r="BS2501" i="3"/>
  <c r="BT2500" i="3"/>
  <c r="BT2501" i="3" s="1"/>
  <c r="BT2502" i="3" s="1"/>
  <c r="BT2503" i="3" s="1"/>
  <c r="BT2504" i="3" s="1"/>
  <c r="BT2505" i="3" s="1"/>
  <c r="BS2500" i="3"/>
  <c r="BS2499" i="3"/>
  <c r="BS2498" i="3"/>
  <c r="BT2497" i="3"/>
  <c r="BT2498" i="3" s="1"/>
  <c r="BT2499" i="3" s="1"/>
  <c r="BS2497" i="3"/>
  <c r="BS2496" i="3"/>
  <c r="BS2495" i="3"/>
  <c r="BS2494" i="3"/>
  <c r="BS2493" i="3"/>
  <c r="BS2492" i="3"/>
  <c r="BT2491" i="3"/>
  <c r="BT2492" i="3" s="1"/>
  <c r="BT2493" i="3" s="1"/>
  <c r="BT2494" i="3" s="1"/>
  <c r="BT2495" i="3" s="1"/>
  <c r="BT2496" i="3" s="1"/>
  <c r="BS2491" i="3"/>
  <c r="BS2490" i="3"/>
  <c r="BT2489" i="3"/>
  <c r="BT2490" i="3" s="1"/>
  <c r="BS2489" i="3"/>
  <c r="BS2488" i="3"/>
  <c r="BT2487" i="3"/>
  <c r="BT2488" i="3" s="1"/>
  <c r="BS2487" i="3"/>
  <c r="BS2486" i="3"/>
  <c r="BS2485" i="3"/>
  <c r="BS2484" i="3"/>
  <c r="BS2483" i="3"/>
  <c r="BS2482" i="3"/>
  <c r="BS2481" i="3"/>
  <c r="BS2480" i="3"/>
  <c r="BS2479" i="3"/>
  <c r="BT2478" i="3"/>
  <c r="BT2479" i="3" s="1"/>
  <c r="BT2480" i="3" s="1"/>
  <c r="BT2481" i="3" s="1"/>
  <c r="BT2482" i="3" s="1"/>
  <c r="BT2483" i="3" s="1"/>
  <c r="BT2484" i="3" s="1"/>
  <c r="BT2485" i="3" s="1"/>
  <c r="BT2486" i="3" s="1"/>
  <c r="BS2478" i="3"/>
  <c r="BS2477" i="3"/>
  <c r="BT2476" i="3"/>
  <c r="BT2477" i="3" s="1"/>
  <c r="BS2476" i="3"/>
  <c r="BS2475" i="3"/>
  <c r="BS2474" i="3"/>
  <c r="BS2473" i="3"/>
  <c r="BS2472" i="3"/>
  <c r="BS2471" i="3"/>
  <c r="BS2470" i="3"/>
  <c r="BS2469" i="3"/>
  <c r="BS2468" i="3"/>
  <c r="BT2467" i="3"/>
  <c r="BT2468" i="3" s="1"/>
  <c r="BT2469" i="3" s="1"/>
  <c r="BT2470" i="3" s="1"/>
  <c r="BT2471" i="3" s="1"/>
  <c r="BT2472" i="3" s="1"/>
  <c r="BT2473" i="3" s="1"/>
  <c r="BT2474" i="3" s="1"/>
  <c r="BT2475" i="3" s="1"/>
  <c r="BS2467" i="3"/>
  <c r="BT2466" i="3"/>
  <c r="BS2466" i="3"/>
  <c r="BS2465" i="3"/>
  <c r="BS2464" i="3"/>
  <c r="BS2463" i="3"/>
  <c r="BS2462" i="3"/>
  <c r="BT2461" i="3"/>
  <c r="BT2462" i="3" s="1"/>
  <c r="BT2463" i="3" s="1"/>
  <c r="BT2464" i="3" s="1"/>
  <c r="BT2465" i="3" s="1"/>
  <c r="BS2461" i="3"/>
  <c r="BT2460" i="3"/>
  <c r="BS2460" i="3"/>
  <c r="BS2459" i="3"/>
  <c r="BS2458" i="3"/>
  <c r="BS2457" i="3"/>
  <c r="BT2456" i="3"/>
  <c r="BT2457" i="3" s="1"/>
  <c r="BT2458" i="3" s="1"/>
  <c r="BT2459" i="3" s="1"/>
  <c r="BS2456" i="3"/>
  <c r="BT2455" i="3"/>
  <c r="BS2455" i="3"/>
  <c r="BS2454" i="3"/>
  <c r="BS2453" i="3"/>
  <c r="BT2452" i="3"/>
  <c r="BT2453" i="3" s="1"/>
  <c r="BT2454" i="3" s="1"/>
  <c r="BS2452" i="3"/>
  <c r="BS2451" i="3"/>
  <c r="BT2450" i="3"/>
  <c r="BT2451" i="3" s="1"/>
  <c r="BS2450" i="3"/>
  <c r="BS2449" i="3"/>
  <c r="BS2448" i="3"/>
  <c r="BS2447" i="3"/>
  <c r="BT2446" i="3"/>
  <c r="BT2447" i="3" s="1"/>
  <c r="BT2448" i="3" s="1"/>
  <c r="BT2449" i="3" s="1"/>
  <c r="BS2446" i="3"/>
  <c r="BT2445" i="3"/>
  <c r="BS2445" i="3"/>
  <c r="BS2444" i="3"/>
  <c r="BS2443" i="3"/>
  <c r="BS2442" i="3"/>
  <c r="BT2441" i="3"/>
  <c r="BT2442" i="3" s="1"/>
  <c r="BT2443" i="3" s="1"/>
  <c r="BT2444" i="3" s="1"/>
  <c r="BS2441" i="3"/>
  <c r="BS2440" i="3"/>
  <c r="BT2439" i="3"/>
  <c r="BT2440" i="3" s="1"/>
  <c r="BS2439" i="3"/>
  <c r="BS2438" i="3"/>
  <c r="BS2437" i="3"/>
  <c r="BT2436" i="3"/>
  <c r="BT2437" i="3" s="1"/>
  <c r="BT2438" i="3" s="1"/>
  <c r="BS2436" i="3"/>
  <c r="BT2435" i="3"/>
  <c r="BS2435" i="3"/>
  <c r="BS2434" i="3"/>
  <c r="BS2433" i="3"/>
  <c r="BS2432" i="3"/>
  <c r="BS2431" i="3"/>
  <c r="BT2430" i="3"/>
  <c r="BT2431" i="3" s="1"/>
  <c r="BT2432" i="3" s="1"/>
  <c r="BT2433" i="3" s="1"/>
  <c r="BT2434" i="3" s="1"/>
  <c r="BS2430" i="3"/>
  <c r="BS2429" i="3"/>
  <c r="BS2428" i="3"/>
  <c r="BS2427" i="3"/>
  <c r="BT2426" i="3"/>
  <c r="BT2427" i="3" s="1"/>
  <c r="BT2428" i="3" s="1"/>
  <c r="BT2429" i="3" s="1"/>
  <c r="BS2426" i="3"/>
  <c r="BS2425" i="3"/>
  <c r="BT2424" i="3"/>
  <c r="BT2425" i="3" s="1"/>
  <c r="BS2424" i="3"/>
  <c r="BS2423" i="3"/>
  <c r="BS2422" i="3"/>
  <c r="BS2421" i="3"/>
  <c r="BT2420" i="3"/>
  <c r="BT2421" i="3" s="1"/>
  <c r="BT2422" i="3" s="1"/>
  <c r="BT2423" i="3" s="1"/>
  <c r="BS2420" i="3"/>
  <c r="BS2419" i="3"/>
  <c r="BS2418" i="3"/>
  <c r="BS2417" i="3"/>
  <c r="BT2416" i="3"/>
  <c r="BT2417" i="3" s="1"/>
  <c r="BT2418" i="3" s="1"/>
  <c r="BT2419" i="3" s="1"/>
  <c r="BS2416" i="3"/>
  <c r="BS2415" i="3"/>
  <c r="BT2414" i="3"/>
  <c r="BT2415" i="3" s="1"/>
  <c r="BS2414" i="3"/>
  <c r="BS2413" i="3"/>
  <c r="BS2412" i="3"/>
  <c r="BS2411" i="3"/>
  <c r="BS2410" i="3"/>
  <c r="BT2409" i="3"/>
  <c r="BT2410" i="3" s="1"/>
  <c r="BT2411" i="3" s="1"/>
  <c r="BT2412" i="3" s="1"/>
  <c r="BT2413" i="3" s="1"/>
  <c r="BS2409" i="3"/>
  <c r="BS2408" i="3"/>
  <c r="BS2407" i="3"/>
  <c r="BS2406" i="3"/>
  <c r="BS2405" i="3"/>
  <c r="BS2404" i="3"/>
  <c r="BS2403" i="3"/>
  <c r="BS2402" i="3"/>
  <c r="BT2401" i="3"/>
  <c r="BT2402" i="3" s="1"/>
  <c r="BT2403" i="3" s="1"/>
  <c r="BT2404" i="3" s="1"/>
  <c r="BT2405" i="3" s="1"/>
  <c r="BT2406" i="3" s="1"/>
  <c r="BT2407" i="3" s="1"/>
  <c r="BT2408" i="3" s="1"/>
  <c r="BS2401" i="3"/>
  <c r="BS2400" i="3"/>
  <c r="BT2399" i="3"/>
  <c r="BT2400" i="3" s="1"/>
  <c r="BS2399" i="3"/>
  <c r="BT2398" i="3"/>
  <c r="BS2398" i="3"/>
  <c r="BS2397" i="3"/>
  <c r="BS2396" i="3"/>
  <c r="BS2395" i="3"/>
  <c r="BS2394" i="3"/>
  <c r="BS2393" i="3"/>
  <c r="BS2392" i="3"/>
  <c r="BS2391" i="3"/>
  <c r="BT2390" i="3"/>
  <c r="BT2391" i="3" s="1"/>
  <c r="BT2392" i="3" s="1"/>
  <c r="BT2393" i="3" s="1"/>
  <c r="BT2394" i="3" s="1"/>
  <c r="BT2395" i="3" s="1"/>
  <c r="BT2396" i="3" s="1"/>
  <c r="BT2397" i="3" s="1"/>
  <c r="BS2390" i="3"/>
  <c r="BT2389" i="3"/>
  <c r="BS2389" i="3"/>
  <c r="BS2388" i="3"/>
  <c r="BS2387" i="3"/>
  <c r="BS2386" i="3"/>
  <c r="BS2385" i="3"/>
  <c r="BS2384" i="3"/>
  <c r="BS2383" i="3"/>
  <c r="BS2382" i="3"/>
  <c r="BT2381" i="3"/>
  <c r="BT2382" i="3" s="1"/>
  <c r="BT2383" i="3" s="1"/>
  <c r="BT2384" i="3" s="1"/>
  <c r="BT2385" i="3" s="1"/>
  <c r="BT2386" i="3" s="1"/>
  <c r="BT2387" i="3" s="1"/>
  <c r="BT2388" i="3" s="1"/>
  <c r="BS2381" i="3"/>
  <c r="BS2380" i="3"/>
  <c r="BT2379" i="3"/>
  <c r="BT2380" i="3" s="1"/>
  <c r="BS2379" i="3"/>
  <c r="BS2378" i="3"/>
  <c r="BS2377" i="3"/>
  <c r="BT2376" i="3"/>
  <c r="BT2377" i="3" s="1"/>
  <c r="BT2378" i="3" s="1"/>
  <c r="BS2376" i="3"/>
  <c r="BT2375" i="3"/>
  <c r="BS2375" i="3"/>
  <c r="BS2374" i="3"/>
  <c r="BT2373" i="3"/>
  <c r="BT2374" i="3" s="1"/>
  <c r="BS2373" i="3"/>
  <c r="BS2372" i="3"/>
  <c r="BT2371" i="3"/>
  <c r="BT2372" i="3" s="1"/>
  <c r="BS2371" i="3"/>
  <c r="BS2370" i="3"/>
  <c r="BS2369" i="3"/>
  <c r="BS2368" i="3"/>
  <c r="BS2367" i="3"/>
  <c r="BS2366" i="3"/>
  <c r="BS2365" i="3"/>
  <c r="BT2364" i="3"/>
  <c r="BT2365" i="3" s="1"/>
  <c r="BT2366" i="3" s="1"/>
  <c r="BT2367" i="3" s="1"/>
  <c r="BT2368" i="3" s="1"/>
  <c r="BT2369" i="3" s="1"/>
  <c r="BT2370" i="3" s="1"/>
  <c r="BS2364" i="3"/>
  <c r="BS2363" i="3"/>
  <c r="BS2362" i="3"/>
  <c r="BT2361" i="3"/>
  <c r="BT2362" i="3" s="1"/>
  <c r="BT2363" i="3" s="1"/>
  <c r="BS2361" i="3"/>
  <c r="BT2360" i="3"/>
  <c r="BS2360" i="3"/>
  <c r="BS2359" i="3"/>
  <c r="BT2358" i="3"/>
  <c r="BT2359" i="3" s="1"/>
  <c r="BS2358" i="3"/>
  <c r="BT2357" i="3"/>
  <c r="BS2357" i="3"/>
  <c r="BS2356" i="3"/>
  <c r="BS2355" i="3"/>
  <c r="BS2354" i="3"/>
  <c r="BS2353" i="3"/>
  <c r="BS2352" i="3"/>
  <c r="BT2351" i="3"/>
  <c r="BT2352" i="3" s="1"/>
  <c r="BT2353" i="3" s="1"/>
  <c r="BT2354" i="3" s="1"/>
  <c r="BT2355" i="3" s="1"/>
  <c r="BT2356" i="3" s="1"/>
  <c r="BS2351" i="3"/>
  <c r="BS2350" i="3"/>
  <c r="BT2349" i="3"/>
  <c r="BT2350" i="3" s="1"/>
  <c r="BS2349" i="3"/>
  <c r="BT2348" i="3"/>
  <c r="BS2348" i="3"/>
  <c r="BS2347" i="3"/>
  <c r="BS2346" i="3"/>
  <c r="BT2345" i="3"/>
  <c r="BT2346" i="3" s="1"/>
  <c r="BT2347" i="3" s="1"/>
  <c r="BS2345" i="3"/>
  <c r="BS2344" i="3"/>
  <c r="BS2343" i="3"/>
  <c r="BS2342" i="3"/>
  <c r="BS2341" i="3"/>
  <c r="BT2340" i="3"/>
  <c r="BT2341" i="3" s="1"/>
  <c r="BT2342" i="3" s="1"/>
  <c r="BT2343" i="3" s="1"/>
  <c r="BT2344" i="3" s="1"/>
  <c r="BS2340" i="3"/>
  <c r="BS2339" i="3"/>
  <c r="BS2338" i="3"/>
  <c r="BS2337" i="3"/>
  <c r="BS2336" i="3"/>
  <c r="BS2335" i="3"/>
  <c r="BT2334" i="3"/>
  <c r="BT2335" i="3" s="1"/>
  <c r="BT2336" i="3" s="1"/>
  <c r="BT2337" i="3" s="1"/>
  <c r="BT2338" i="3" s="1"/>
  <c r="BT2339" i="3" s="1"/>
  <c r="BS2334" i="3"/>
  <c r="BS2333" i="3"/>
  <c r="BS2332" i="3"/>
  <c r="BT2331" i="3"/>
  <c r="BT2332" i="3" s="1"/>
  <c r="BT2333" i="3" s="1"/>
  <c r="BS2331" i="3"/>
  <c r="BS2330" i="3"/>
  <c r="BS2329" i="3"/>
  <c r="BS2328" i="3"/>
  <c r="BS2327" i="3"/>
  <c r="BS2326" i="3"/>
  <c r="BS2325" i="3"/>
  <c r="BS2324" i="3"/>
  <c r="BS2323" i="3"/>
  <c r="BS2322" i="3"/>
  <c r="BS2321" i="3"/>
  <c r="BT2320" i="3"/>
  <c r="BT2321" i="3" s="1"/>
  <c r="BT2322" i="3" s="1"/>
  <c r="BT2323" i="3" s="1"/>
  <c r="BT2324" i="3" s="1"/>
  <c r="BT2325" i="3" s="1"/>
  <c r="BT2326" i="3" s="1"/>
  <c r="BT2327" i="3" s="1"/>
  <c r="BT2328" i="3" s="1"/>
  <c r="BT2329" i="3" s="1"/>
  <c r="BT2330" i="3" s="1"/>
  <c r="BS2320" i="3"/>
  <c r="BS2319" i="3"/>
  <c r="BT2318" i="3"/>
  <c r="BT2319" i="3" s="1"/>
  <c r="BS2318" i="3"/>
  <c r="BS2317" i="3"/>
  <c r="BS2316" i="3"/>
  <c r="BS2315" i="3"/>
  <c r="BS2314" i="3"/>
  <c r="BS2313" i="3"/>
  <c r="BS2312" i="3"/>
  <c r="BS2311" i="3"/>
  <c r="BS2310" i="3"/>
  <c r="BS2309" i="3"/>
  <c r="BS2308" i="3"/>
  <c r="BS2307" i="3"/>
  <c r="BS2306" i="3"/>
  <c r="BS2305" i="3"/>
  <c r="BT2304" i="3"/>
  <c r="BT2305" i="3" s="1"/>
  <c r="BT2306" i="3" s="1"/>
  <c r="BT2307" i="3" s="1"/>
  <c r="BT2308" i="3" s="1"/>
  <c r="BT2309" i="3" s="1"/>
  <c r="BT2310" i="3" s="1"/>
  <c r="BT2311" i="3" s="1"/>
  <c r="BT2312" i="3" s="1"/>
  <c r="BT2313" i="3" s="1"/>
  <c r="BT2314" i="3" s="1"/>
  <c r="BT2315" i="3" s="1"/>
  <c r="BT2316" i="3" s="1"/>
  <c r="BT2317" i="3" s="1"/>
  <c r="BS2304" i="3"/>
  <c r="BS2303" i="3"/>
  <c r="BS2302" i="3"/>
  <c r="BS2301" i="3"/>
  <c r="BS2300" i="3"/>
  <c r="BS2299" i="3"/>
  <c r="BS2298" i="3"/>
  <c r="BS2297" i="3"/>
  <c r="BT2296" i="3"/>
  <c r="BT2297" i="3" s="1"/>
  <c r="BT2298" i="3" s="1"/>
  <c r="BT2299" i="3" s="1"/>
  <c r="BT2300" i="3" s="1"/>
  <c r="BT2301" i="3" s="1"/>
  <c r="BT2302" i="3" s="1"/>
  <c r="BT2303" i="3" s="1"/>
  <c r="BS2296" i="3"/>
  <c r="BT2295" i="3"/>
  <c r="BS2295" i="3"/>
  <c r="BS2294" i="3"/>
  <c r="BS2293" i="3"/>
  <c r="BS2292" i="3"/>
  <c r="BS2291" i="3"/>
  <c r="BS2290" i="3"/>
  <c r="BS2289" i="3"/>
  <c r="BS2288" i="3"/>
  <c r="BS2287" i="3"/>
  <c r="BS2286" i="3"/>
  <c r="BS2285" i="3"/>
  <c r="BS2284" i="3"/>
  <c r="BS2283" i="3"/>
  <c r="BS2282" i="3"/>
  <c r="BS2281" i="3"/>
  <c r="BS2280" i="3"/>
  <c r="BS2279" i="3"/>
  <c r="BS2278" i="3"/>
  <c r="BS2277" i="3"/>
  <c r="BS2276" i="3"/>
  <c r="BS2275" i="3"/>
  <c r="BS2274" i="3"/>
  <c r="BS2273" i="3"/>
  <c r="BT2272" i="3"/>
  <c r="BT2273" i="3" s="1"/>
  <c r="BT2274" i="3" s="1"/>
  <c r="BT2275" i="3" s="1"/>
  <c r="BT2276" i="3" s="1"/>
  <c r="BT2277" i="3" s="1"/>
  <c r="BT2278" i="3" s="1"/>
  <c r="BT2279" i="3" s="1"/>
  <c r="BT2280" i="3" s="1"/>
  <c r="BT2281" i="3" s="1"/>
  <c r="BT2282" i="3" s="1"/>
  <c r="BT2283" i="3" s="1"/>
  <c r="BT2284" i="3" s="1"/>
  <c r="BT2285" i="3" s="1"/>
  <c r="BT2286" i="3" s="1"/>
  <c r="BT2287" i="3" s="1"/>
  <c r="BT2288" i="3" s="1"/>
  <c r="BT2289" i="3" s="1"/>
  <c r="BT2290" i="3" s="1"/>
  <c r="BT2291" i="3" s="1"/>
  <c r="BT2292" i="3" s="1"/>
  <c r="BT2293" i="3" s="1"/>
  <c r="BT2294" i="3" s="1"/>
  <c r="BS2272" i="3"/>
  <c r="BS2271" i="3"/>
  <c r="BT2270" i="3"/>
  <c r="BT2271" i="3" s="1"/>
  <c r="BS2270" i="3"/>
  <c r="BS2269" i="3"/>
  <c r="BS2268" i="3"/>
  <c r="BS2267" i="3"/>
  <c r="BS2266" i="3"/>
  <c r="BS2265" i="3"/>
  <c r="BT2264" i="3"/>
  <c r="BT2265" i="3" s="1"/>
  <c r="BT2266" i="3" s="1"/>
  <c r="BT2267" i="3" s="1"/>
  <c r="BT2268" i="3" s="1"/>
  <c r="BT2269" i="3" s="1"/>
  <c r="BS2264" i="3"/>
  <c r="BS2263" i="3"/>
  <c r="BS2262" i="3"/>
  <c r="BS2261" i="3"/>
  <c r="BS2260" i="3"/>
  <c r="BS2259" i="3"/>
  <c r="BS2258" i="3"/>
  <c r="BS2257" i="3"/>
  <c r="BS2256" i="3"/>
  <c r="BS2255" i="3"/>
  <c r="BS2254" i="3"/>
  <c r="BS2253" i="3"/>
  <c r="BS2252" i="3"/>
  <c r="BS2251" i="3"/>
  <c r="BS2250" i="3"/>
  <c r="BS2249" i="3"/>
  <c r="BS2248" i="3"/>
  <c r="BS2247" i="3"/>
  <c r="BS2246" i="3"/>
  <c r="BS2245" i="3"/>
  <c r="BS2244" i="3"/>
  <c r="BS2243" i="3"/>
  <c r="BS2242" i="3"/>
  <c r="BT2241" i="3"/>
  <c r="BT2242" i="3" s="1"/>
  <c r="BT2243" i="3" s="1"/>
  <c r="BT2244" i="3" s="1"/>
  <c r="BT2245" i="3" s="1"/>
  <c r="BT2246" i="3" s="1"/>
  <c r="BT2247" i="3" s="1"/>
  <c r="BT2248" i="3" s="1"/>
  <c r="BT2249" i="3" s="1"/>
  <c r="BT2250" i="3" s="1"/>
  <c r="BT2251" i="3" s="1"/>
  <c r="BT2252" i="3" s="1"/>
  <c r="BT2253" i="3" s="1"/>
  <c r="BT2254" i="3" s="1"/>
  <c r="BT2255" i="3" s="1"/>
  <c r="BT2256" i="3" s="1"/>
  <c r="BT2257" i="3" s="1"/>
  <c r="BT2258" i="3" s="1"/>
  <c r="BT2259" i="3" s="1"/>
  <c r="BT2260" i="3" s="1"/>
  <c r="BT2261" i="3" s="1"/>
  <c r="BT2262" i="3" s="1"/>
  <c r="BT2263" i="3" s="1"/>
  <c r="BS2241" i="3"/>
  <c r="BS2240" i="3"/>
  <c r="BT2239" i="3"/>
  <c r="BT2240" i="3" s="1"/>
  <c r="BS2239" i="3"/>
  <c r="BS2238" i="3"/>
  <c r="BS2237" i="3"/>
  <c r="BT2236" i="3"/>
  <c r="BT2237" i="3" s="1"/>
  <c r="BT2238" i="3" s="1"/>
  <c r="BS2236" i="3"/>
  <c r="BS2235" i="3"/>
  <c r="BS2234" i="3"/>
  <c r="BT2233" i="3"/>
  <c r="BT2234" i="3" s="1"/>
  <c r="BT2235" i="3" s="1"/>
  <c r="BS2233" i="3"/>
  <c r="BS2232" i="3"/>
  <c r="BS2231" i="3"/>
  <c r="BS2230" i="3"/>
  <c r="BS2229" i="3"/>
  <c r="BT2228" i="3"/>
  <c r="BT2229" i="3" s="1"/>
  <c r="BT2230" i="3" s="1"/>
  <c r="BT2231" i="3" s="1"/>
  <c r="BT2232" i="3" s="1"/>
  <c r="BS2228" i="3"/>
  <c r="BS2227" i="3"/>
  <c r="BS2226" i="3"/>
  <c r="BT2225" i="3"/>
  <c r="BT2226" i="3" s="1"/>
  <c r="BT2227" i="3" s="1"/>
  <c r="BS2225" i="3"/>
  <c r="BS2224" i="3"/>
  <c r="BS2223" i="3"/>
  <c r="BT2222" i="3"/>
  <c r="BT2223" i="3" s="1"/>
  <c r="BT2224" i="3" s="1"/>
  <c r="BS2222" i="3"/>
  <c r="BT2221" i="3"/>
  <c r="BS2221" i="3"/>
  <c r="BS2220" i="3"/>
  <c r="BS2219" i="3"/>
  <c r="BT2218" i="3"/>
  <c r="BT2219" i="3" s="1"/>
  <c r="BT2220" i="3" s="1"/>
  <c r="BS2218" i="3"/>
  <c r="BS2217" i="3"/>
  <c r="BS2216" i="3"/>
  <c r="BS2215" i="3"/>
  <c r="BS2214" i="3"/>
  <c r="BS2213" i="3"/>
  <c r="BS2212" i="3"/>
  <c r="BS2211" i="3"/>
  <c r="BS2210" i="3"/>
  <c r="BT2209" i="3"/>
  <c r="BT2210" i="3" s="1"/>
  <c r="BT2211" i="3" s="1"/>
  <c r="BT2212" i="3" s="1"/>
  <c r="BT2213" i="3" s="1"/>
  <c r="BT2214" i="3" s="1"/>
  <c r="BT2215" i="3" s="1"/>
  <c r="BT2216" i="3" s="1"/>
  <c r="BT2217" i="3" s="1"/>
  <c r="BS2209" i="3"/>
  <c r="BS2208" i="3"/>
  <c r="BT2207" i="3"/>
  <c r="BT2208" i="3" s="1"/>
  <c r="BS2207" i="3"/>
  <c r="BS2206" i="3"/>
  <c r="BS2205" i="3"/>
  <c r="BS2204" i="3"/>
  <c r="BT2203" i="3"/>
  <c r="BT2204" i="3" s="1"/>
  <c r="BT2205" i="3" s="1"/>
  <c r="BT2206" i="3" s="1"/>
  <c r="BS2203" i="3"/>
  <c r="BS2202" i="3"/>
  <c r="BS2201" i="3"/>
  <c r="BS2200" i="3"/>
  <c r="BS2199" i="3"/>
  <c r="BT2198" i="3"/>
  <c r="BT2199" i="3" s="1"/>
  <c r="BT2200" i="3" s="1"/>
  <c r="BT2201" i="3" s="1"/>
  <c r="BT2202" i="3" s="1"/>
  <c r="BS2198" i="3"/>
  <c r="BT2197" i="3"/>
  <c r="BS2197" i="3"/>
  <c r="BS2196" i="3"/>
  <c r="BS2195" i="3"/>
  <c r="BS2194" i="3"/>
  <c r="BT2193" i="3"/>
  <c r="BT2194" i="3" s="1"/>
  <c r="BT2195" i="3" s="1"/>
  <c r="BT2196" i="3" s="1"/>
  <c r="BS2193" i="3"/>
  <c r="BS2192" i="3"/>
  <c r="BS2191" i="3"/>
  <c r="BS2190" i="3"/>
  <c r="BS2189" i="3"/>
  <c r="BS2188" i="3"/>
  <c r="BS2187" i="3"/>
  <c r="BS2186" i="3"/>
  <c r="BT2185" i="3"/>
  <c r="BT2186" i="3" s="1"/>
  <c r="BT2187" i="3" s="1"/>
  <c r="BT2188" i="3" s="1"/>
  <c r="BT2189" i="3" s="1"/>
  <c r="BT2190" i="3" s="1"/>
  <c r="BT2191" i="3" s="1"/>
  <c r="BT2192" i="3" s="1"/>
  <c r="BS2185" i="3"/>
  <c r="BT2184" i="3"/>
  <c r="BS2184" i="3"/>
  <c r="BS2183" i="3"/>
  <c r="BS2182" i="3"/>
  <c r="BS2181" i="3"/>
  <c r="BS2180" i="3"/>
  <c r="BS2179" i="3"/>
  <c r="BS2178" i="3"/>
  <c r="BS2177" i="3"/>
  <c r="BS2176" i="3"/>
  <c r="BS2175" i="3"/>
  <c r="BS2174" i="3"/>
  <c r="BS2173" i="3"/>
  <c r="BS2172" i="3"/>
  <c r="BT2171" i="3"/>
  <c r="BT2172" i="3" s="1"/>
  <c r="BT2173" i="3" s="1"/>
  <c r="BT2174" i="3" s="1"/>
  <c r="BT2175" i="3" s="1"/>
  <c r="BT2176" i="3" s="1"/>
  <c r="BT2177" i="3" s="1"/>
  <c r="BT2178" i="3" s="1"/>
  <c r="BT2179" i="3" s="1"/>
  <c r="BT2180" i="3" s="1"/>
  <c r="BT2181" i="3" s="1"/>
  <c r="BT2182" i="3" s="1"/>
  <c r="BT2183" i="3" s="1"/>
  <c r="BS2171" i="3"/>
  <c r="BS2170" i="3"/>
  <c r="BS2169" i="3"/>
  <c r="BT2168" i="3"/>
  <c r="BT2169" i="3" s="1"/>
  <c r="BT2170" i="3" s="1"/>
  <c r="BS2168" i="3"/>
  <c r="BT2167" i="3"/>
  <c r="BS2167" i="3"/>
  <c r="BT2166" i="3"/>
  <c r="BS2166" i="3"/>
  <c r="BT2165" i="3"/>
  <c r="BS2165" i="3"/>
  <c r="BS2164" i="3"/>
  <c r="BS2163" i="3"/>
  <c r="BT2162" i="3"/>
  <c r="BT2163" i="3" s="1"/>
  <c r="BT2164" i="3" s="1"/>
  <c r="BS2162" i="3"/>
  <c r="BS2161" i="3"/>
  <c r="BS2160" i="3"/>
  <c r="BS2159" i="3"/>
  <c r="BS2158" i="3"/>
  <c r="BS2157" i="3"/>
  <c r="BS2156" i="3"/>
  <c r="BS2155" i="3"/>
  <c r="BS2154" i="3"/>
  <c r="BS2153" i="3"/>
  <c r="BS2152" i="3"/>
  <c r="BS2151" i="3"/>
  <c r="BS2150" i="3"/>
  <c r="BT2149" i="3"/>
  <c r="BT2150" i="3" s="1"/>
  <c r="BT2151" i="3" s="1"/>
  <c r="BT2152" i="3" s="1"/>
  <c r="BT2153" i="3" s="1"/>
  <c r="BT2154" i="3" s="1"/>
  <c r="BT2155" i="3" s="1"/>
  <c r="BT2156" i="3" s="1"/>
  <c r="BT2157" i="3" s="1"/>
  <c r="BT2158" i="3" s="1"/>
  <c r="BT2159" i="3" s="1"/>
  <c r="BT2160" i="3" s="1"/>
  <c r="BT2161" i="3" s="1"/>
  <c r="BS2149" i="3"/>
  <c r="BS2148" i="3"/>
  <c r="BS2147" i="3"/>
  <c r="BS2146" i="3"/>
  <c r="BS2145" i="3"/>
  <c r="BT2144" i="3"/>
  <c r="BT2145" i="3" s="1"/>
  <c r="BT2146" i="3" s="1"/>
  <c r="BT2147" i="3" s="1"/>
  <c r="BT2148" i="3" s="1"/>
  <c r="BS2144" i="3"/>
  <c r="BS2143" i="3"/>
  <c r="BS2142" i="3"/>
  <c r="BS2141" i="3"/>
  <c r="BT2140" i="3"/>
  <c r="BT2141" i="3" s="1"/>
  <c r="BT2142" i="3" s="1"/>
  <c r="BT2143" i="3" s="1"/>
  <c r="BS2140" i="3"/>
  <c r="BT2139" i="3"/>
  <c r="BS2139" i="3"/>
  <c r="BT2138" i="3"/>
  <c r="BS2138" i="3"/>
  <c r="BT2137" i="3"/>
  <c r="BS2137" i="3"/>
  <c r="BS2136" i="3"/>
  <c r="BS2135" i="3"/>
  <c r="BS2134" i="3"/>
  <c r="BS2133" i="3"/>
  <c r="BT2132" i="3"/>
  <c r="BT2133" i="3" s="1"/>
  <c r="BT2134" i="3" s="1"/>
  <c r="BT2135" i="3" s="1"/>
  <c r="BT2136" i="3" s="1"/>
  <c r="BS2132" i="3"/>
  <c r="BT2131" i="3"/>
  <c r="BS2131" i="3"/>
  <c r="BT2130" i="3"/>
  <c r="BS2130" i="3"/>
  <c r="BS2129" i="3"/>
  <c r="BS2128" i="3"/>
  <c r="BS2127" i="3"/>
  <c r="BS2126" i="3"/>
  <c r="BT2125" i="3"/>
  <c r="BT2126" i="3" s="1"/>
  <c r="BT2127" i="3" s="1"/>
  <c r="BT2128" i="3" s="1"/>
  <c r="BT2129" i="3" s="1"/>
  <c r="BS2125" i="3"/>
  <c r="BS2124" i="3"/>
  <c r="BT2123" i="3"/>
  <c r="BT2124" i="3" s="1"/>
  <c r="BS2123" i="3"/>
  <c r="BT2122" i="3"/>
  <c r="BS2122" i="3"/>
  <c r="BS2121" i="3"/>
  <c r="BT2120" i="3"/>
  <c r="BT2121" i="3" s="1"/>
  <c r="BS2120" i="3"/>
  <c r="BS2119" i="3"/>
  <c r="BS2118" i="3"/>
  <c r="BS2117" i="3"/>
  <c r="BS2116" i="3"/>
  <c r="BS2115" i="3"/>
  <c r="BT2114" i="3"/>
  <c r="BT2115" i="3" s="1"/>
  <c r="BT2116" i="3" s="1"/>
  <c r="BT2117" i="3" s="1"/>
  <c r="BT2118" i="3" s="1"/>
  <c r="BT2119" i="3" s="1"/>
  <c r="BS2114" i="3"/>
  <c r="BT2113" i="3"/>
  <c r="BS2113" i="3"/>
  <c r="BS2112" i="3"/>
  <c r="BS2111" i="3"/>
  <c r="BT2110" i="3"/>
  <c r="BT2111" i="3" s="1"/>
  <c r="BT2112" i="3" s="1"/>
  <c r="BS2110" i="3"/>
  <c r="BS2109" i="3"/>
  <c r="BS2108" i="3"/>
  <c r="BS2107" i="3"/>
  <c r="BS2106" i="3"/>
  <c r="BS2105" i="3"/>
  <c r="BT2104" i="3"/>
  <c r="BT2105" i="3" s="1"/>
  <c r="BT2106" i="3" s="1"/>
  <c r="BT2107" i="3" s="1"/>
  <c r="BT2108" i="3" s="1"/>
  <c r="BT2109" i="3" s="1"/>
  <c r="BS2104" i="3"/>
  <c r="BT2103" i="3"/>
  <c r="BS2103" i="3"/>
  <c r="BS2102" i="3"/>
  <c r="BT2101" i="3"/>
  <c r="BT2102" i="3" s="1"/>
  <c r="BS2101" i="3"/>
  <c r="BS2100" i="3"/>
  <c r="BS2099" i="3"/>
  <c r="BT2098" i="3"/>
  <c r="BT2099" i="3" s="1"/>
  <c r="BT2100" i="3" s="1"/>
  <c r="BS2098" i="3"/>
  <c r="BT2097" i="3"/>
  <c r="BS2097" i="3"/>
  <c r="BT2096" i="3"/>
  <c r="BS2096" i="3"/>
  <c r="BS2095" i="3"/>
  <c r="BS2094" i="3"/>
  <c r="BT2093" i="3"/>
  <c r="BT2094" i="3" s="1"/>
  <c r="BT2095" i="3" s="1"/>
  <c r="BS2093" i="3"/>
  <c r="BS2092" i="3"/>
  <c r="BT2091" i="3"/>
  <c r="BT2092" i="3" s="1"/>
  <c r="BS2091" i="3"/>
  <c r="BT2090" i="3"/>
  <c r="BS2090" i="3"/>
  <c r="BS2089" i="3"/>
  <c r="BT2088" i="3"/>
  <c r="BT2089" i="3" s="1"/>
  <c r="BS2088" i="3"/>
  <c r="BS2087" i="3"/>
  <c r="BT2086" i="3"/>
  <c r="BT2087" i="3" s="1"/>
  <c r="BS2086" i="3"/>
  <c r="BT2085" i="3"/>
  <c r="BS2085" i="3"/>
  <c r="BS2084" i="3"/>
  <c r="BS2083" i="3"/>
  <c r="BS2082" i="3"/>
  <c r="BS2081" i="3"/>
  <c r="BT2080" i="3"/>
  <c r="BT2081" i="3" s="1"/>
  <c r="BT2082" i="3" s="1"/>
  <c r="BT2083" i="3" s="1"/>
  <c r="BT2084" i="3" s="1"/>
  <c r="BS2080" i="3"/>
  <c r="BS2079" i="3"/>
  <c r="BT2078" i="3"/>
  <c r="BT2079" i="3" s="1"/>
  <c r="BS2078" i="3"/>
  <c r="BT2077" i="3"/>
  <c r="BS2077" i="3"/>
  <c r="BS2076" i="3"/>
  <c r="BS2075" i="3"/>
  <c r="BS2074" i="3"/>
  <c r="BS2073" i="3"/>
  <c r="BS2072" i="3"/>
  <c r="BS2071" i="3"/>
  <c r="BS2070" i="3"/>
  <c r="BS2069" i="3"/>
  <c r="BT2068" i="3"/>
  <c r="BT2069" i="3" s="1"/>
  <c r="BT2070" i="3" s="1"/>
  <c r="BT2071" i="3" s="1"/>
  <c r="BT2072" i="3" s="1"/>
  <c r="BT2073" i="3" s="1"/>
  <c r="BT2074" i="3" s="1"/>
  <c r="BT2075" i="3" s="1"/>
  <c r="BT2076" i="3" s="1"/>
  <c r="BS2068" i="3"/>
  <c r="BT2067" i="3"/>
  <c r="BS2067" i="3"/>
  <c r="BS2066" i="3"/>
  <c r="BS2065" i="3"/>
  <c r="BT2064" i="3"/>
  <c r="BT2065" i="3" s="1"/>
  <c r="BT2066" i="3" s="1"/>
  <c r="BS2064" i="3"/>
  <c r="BS2063" i="3"/>
  <c r="BS2062" i="3"/>
  <c r="BS2061" i="3"/>
  <c r="BS2060" i="3"/>
  <c r="BS2059" i="3"/>
  <c r="BS2058" i="3"/>
  <c r="BT2057" i="3"/>
  <c r="BT2058" i="3" s="1"/>
  <c r="BT2059" i="3" s="1"/>
  <c r="BT2060" i="3" s="1"/>
  <c r="BT2061" i="3" s="1"/>
  <c r="BT2062" i="3" s="1"/>
  <c r="BT2063" i="3" s="1"/>
  <c r="BS2057" i="3"/>
  <c r="BS2056" i="3"/>
  <c r="BS2055" i="3"/>
  <c r="BT2054" i="3"/>
  <c r="BT2055" i="3" s="1"/>
  <c r="BT2056" i="3" s="1"/>
  <c r="BS2054" i="3"/>
  <c r="BS2053" i="3"/>
  <c r="BS2052" i="3"/>
  <c r="BS2051" i="3"/>
  <c r="BS2050" i="3"/>
  <c r="BS2049" i="3"/>
  <c r="BT2048" i="3"/>
  <c r="BT2049" i="3" s="1"/>
  <c r="BT2050" i="3" s="1"/>
  <c r="BT2051" i="3" s="1"/>
  <c r="BT2052" i="3" s="1"/>
  <c r="BT2053" i="3" s="1"/>
  <c r="BS2048" i="3"/>
  <c r="BT2047" i="3"/>
  <c r="BS2047" i="3"/>
  <c r="BT2046" i="3"/>
  <c r="BS2046" i="3"/>
  <c r="BT2045" i="3"/>
  <c r="BS2045" i="3"/>
  <c r="BS2044" i="3"/>
  <c r="BT2043" i="3"/>
  <c r="BT2044" i="3" s="1"/>
  <c r="BS2043" i="3"/>
  <c r="BS2042" i="3"/>
  <c r="BS2041" i="3"/>
  <c r="BS2040" i="3"/>
  <c r="BT2039" i="3"/>
  <c r="BT2040" i="3" s="1"/>
  <c r="BT2041" i="3" s="1"/>
  <c r="BT2042" i="3" s="1"/>
  <c r="BS2039" i="3"/>
  <c r="BS2038" i="3"/>
  <c r="BS2037" i="3"/>
  <c r="BS2036" i="3"/>
  <c r="BS2035" i="3"/>
  <c r="BS2034" i="3"/>
  <c r="BS2033" i="3"/>
  <c r="BS2032" i="3"/>
  <c r="BT2031" i="3"/>
  <c r="BT2032" i="3" s="1"/>
  <c r="BT2033" i="3" s="1"/>
  <c r="BT2034" i="3" s="1"/>
  <c r="BT2035" i="3" s="1"/>
  <c r="BT2036" i="3" s="1"/>
  <c r="BT2037" i="3" s="1"/>
  <c r="BT2038" i="3" s="1"/>
  <c r="BS2031" i="3"/>
  <c r="BS2030" i="3"/>
  <c r="BT2029" i="3"/>
  <c r="BT2030" i="3" s="1"/>
  <c r="BS2029" i="3"/>
  <c r="BS2028" i="3"/>
  <c r="BS2027" i="3"/>
  <c r="BS2026" i="3"/>
  <c r="BS2025" i="3"/>
  <c r="BT2024" i="3"/>
  <c r="BT2025" i="3" s="1"/>
  <c r="BT2026" i="3" s="1"/>
  <c r="BT2027" i="3" s="1"/>
  <c r="BT2028" i="3" s="1"/>
  <c r="BS2024" i="3"/>
  <c r="BS2023" i="3"/>
  <c r="BS2022" i="3"/>
  <c r="BS2021" i="3"/>
  <c r="BS2020" i="3"/>
  <c r="BT2019" i="3"/>
  <c r="BT2020" i="3" s="1"/>
  <c r="BT2021" i="3" s="1"/>
  <c r="BT2022" i="3" s="1"/>
  <c r="BT2023" i="3" s="1"/>
  <c r="BS2019" i="3"/>
  <c r="BT2018" i="3"/>
  <c r="BS2018" i="3"/>
  <c r="BS2017" i="3"/>
  <c r="BS2016" i="3"/>
  <c r="BT2015" i="3"/>
  <c r="BT2016" i="3" s="1"/>
  <c r="BT2017" i="3" s="1"/>
  <c r="BS2015" i="3"/>
  <c r="BS2014" i="3"/>
  <c r="BS2013" i="3"/>
  <c r="BS2012" i="3"/>
  <c r="BS2011" i="3"/>
  <c r="BT2010" i="3"/>
  <c r="BT2011" i="3" s="1"/>
  <c r="BT2012" i="3" s="1"/>
  <c r="BT2013" i="3" s="1"/>
  <c r="BT2014" i="3" s="1"/>
  <c r="BS2010" i="3"/>
  <c r="BS2009" i="3"/>
  <c r="BS2008" i="3"/>
  <c r="BS2007" i="3"/>
  <c r="BS2006" i="3"/>
  <c r="BS2005" i="3"/>
  <c r="BT2004" i="3"/>
  <c r="BT2005" i="3" s="1"/>
  <c r="BT2006" i="3" s="1"/>
  <c r="BT2007" i="3" s="1"/>
  <c r="BT2008" i="3" s="1"/>
  <c r="BT2009" i="3" s="1"/>
  <c r="BS2004" i="3"/>
  <c r="BS2003" i="3"/>
  <c r="BS2002" i="3"/>
  <c r="BS2001" i="3"/>
  <c r="BS2000" i="3"/>
  <c r="BS1999" i="3"/>
  <c r="BT1998" i="3"/>
  <c r="BT1999" i="3" s="1"/>
  <c r="BT2000" i="3" s="1"/>
  <c r="BT2001" i="3" s="1"/>
  <c r="BT2002" i="3" s="1"/>
  <c r="BT2003" i="3" s="1"/>
  <c r="BS1998" i="3"/>
  <c r="BS1997" i="3"/>
  <c r="BS1996" i="3"/>
  <c r="BS1995" i="3"/>
  <c r="BS1994" i="3"/>
  <c r="BS1993" i="3"/>
  <c r="BT1992" i="3"/>
  <c r="BT1993" i="3" s="1"/>
  <c r="BT1994" i="3" s="1"/>
  <c r="BT1995" i="3" s="1"/>
  <c r="BT1996" i="3" s="1"/>
  <c r="BT1997" i="3" s="1"/>
  <c r="BS1992" i="3"/>
  <c r="BS1991" i="3"/>
  <c r="BS1990" i="3"/>
  <c r="BS1989" i="3"/>
  <c r="BS1988" i="3"/>
  <c r="BS1987" i="3"/>
  <c r="BS1986" i="3"/>
  <c r="BS1985" i="3"/>
  <c r="BT1984" i="3"/>
  <c r="BT1985" i="3" s="1"/>
  <c r="BT1986" i="3" s="1"/>
  <c r="BT1987" i="3" s="1"/>
  <c r="BT1988" i="3" s="1"/>
  <c r="BT1989" i="3" s="1"/>
  <c r="BT1990" i="3" s="1"/>
  <c r="BT1991" i="3" s="1"/>
  <c r="BS1984" i="3"/>
  <c r="BS1983" i="3"/>
  <c r="BS1982" i="3"/>
  <c r="BS1981" i="3"/>
  <c r="BS1980" i="3"/>
  <c r="BS1979" i="3"/>
  <c r="BT1978" i="3"/>
  <c r="BT1979" i="3" s="1"/>
  <c r="BT1980" i="3" s="1"/>
  <c r="BT1981" i="3" s="1"/>
  <c r="BT1982" i="3" s="1"/>
  <c r="BT1983" i="3" s="1"/>
  <c r="BS1978" i="3"/>
  <c r="BS1977" i="3"/>
  <c r="BS1976" i="3"/>
  <c r="BT1975" i="3"/>
  <c r="BT1976" i="3" s="1"/>
  <c r="BT1977" i="3" s="1"/>
  <c r="BS1975" i="3"/>
  <c r="BS1974" i="3"/>
  <c r="BS1973" i="3"/>
  <c r="BS1972" i="3"/>
  <c r="BT1971" i="3"/>
  <c r="BT1972" i="3" s="1"/>
  <c r="BT1973" i="3" s="1"/>
  <c r="BT1974" i="3" s="1"/>
  <c r="BS1971" i="3"/>
  <c r="BS1970" i="3"/>
  <c r="BS1969" i="3"/>
  <c r="BS1968" i="3"/>
  <c r="BS1967" i="3"/>
  <c r="BS1966" i="3"/>
  <c r="BS1965" i="3"/>
  <c r="BS1964" i="3"/>
  <c r="BS1963" i="3"/>
  <c r="BS1962" i="3"/>
  <c r="BS1961" i="3"/>
  <c r="BT1960" i="3"/>
  <c r="BT1961" i="3" s="1"/>
  <c r="BT1962" i="3" s="1"/>
  <c r="BT1963" i="3" s="1"/>
  <c r="BT1964" i="3" s="1"/>
  <c r="BT1965" i="3" s="1"/>
  <c r="BT1966" i="3" s="1"/>
  <c r="BT1967" i="3" s="1"/>
  <c r="BT1968" i="3" s="1"/>
  <c r="BT1969" i="3" s="1"/>
  <c r="BT1970" i="3" s="1"/>
  <c r="BS1960" i="3"/>
  <c r="BT1959" i="3"/>
  <c r="BS1959" i="3"/>
  <c r="BT1958" i="3"/>
  <c r="BS1958" i="3"/>
  <c r="BS1957" i="3"/>
  <c r="BS1956" i="3"/>
  <c r="BS1955" i="3"/>
  <c r="BS1954" i="3"/>
  <c r="BS1953" i="3"/>
  <c r="BS1952" i="3"/>
  <c r="BS1951" i="3"/>
  <c r="BS1950" i="3"/>
  <c r="BT1949" i="3"/>
  <c r="BT1950" i="3" s="1"/>
  <c r="BT1951" i="3" s="1"/>
  <c r="BT1952" i="3" s="1"/>
  <c r="BT1953" i="3" s="1"/>
  <c r="BT1954" i="3" s="1"/>
  <c r="BT1955" i="3" s="1"/>
  <c r="BT1956" i="3" s="1"/>
  <c r="BT1957" i="3" s="1"/>
  <c r="BS1949" i="3"/>
  <c r="BT1948" i="3"/>
  <c r="BS1948" i="3"/>
  <c r="BS1947" i="3"/>
  <c r="BS1946" i="3"/>
  <c r="BS1945" i="3"/>
  <c r="BT1944" i="3"/>
  <c r="BT1945" i="3" s="1"/>
  <c r="BT1946" i="3" s="1"/>
  <c r="BT1947" i="3" s="1"/>
  <c r="BS1944" i="3"/>
  <c r="BT1943" i="3"/>
  <c r="BS1943" i="3"/>
  <c r="BS1942" i="3"/>
  <c r="BS1941" i="3"/>
  <c r="BS1940" i="3"/>
  <c r="BS1939" i="3"/>
  <c r="BS1938" i="3"/>
  <c r="BS1937" i="3"/>
  <c r="BS1936" i="3"/>
  <c r="BS1935" i="3"/>
  <c r="BS1934" i="3"/>
  <c r="BS1933" i="3"/>
  <c r="BS1932" i="3"/>
  <c r="BS1931" i="3"/>
  <c r="BS1930" i="3"/>
  <c r="BS1929" i="3"/>
  <c r="BS1928" i="3"/>
  <c r="BS1927" i="3"/>
  <c r="BS1926" i="3"/>
  <c r="BS1925" i="3"/>
  <c r="BS1924" i="3"/>
  <c r="BS1923" i="3"/>
  <c r="BS1922" i="3"/>
  <c r="BT1921" i="3"/>
  <c r="BT1922" i="3" s="1"/>
  <c r="BT1923" i="3" s="1"/>
  <c r="BT1924" i="3" s="1"/>
  <c r="BT1925" i="3" s="1"/>
  <c r="BT1926" i="3" s="1"/>
  <c r="BT1927" i="3" s="1"/>
  <c r="BT1928" i="3" s="1"/>
  <c r="BT1929" i="3" s="1"/>
  <c r="BT1930" i="3" s="1"/>
  <c r="BT1931" i="3" s="1"/>
  <c r="BT1932" i="3" s="1"/>
  <c r="BT1933" i="3" s="1"/>
  <c r="BT1934" i="3" s="1"/>
  <c r="BT1935" i="3" s="1"/>
  <c r="BT1936" i="3" s="1"/>
  <c r="BT1937" i="3" s="1"/>
  <c r="BT1938" i="3" s="1"/>
  <c r="BT1939" i="3" s="1"/>
  <c r="BT1940" i="3" s="1"/>
  <c r="BT1941" i="3" s="1"/>
  <c r="BT1942" i="3" s="1"/>
  <c r="BS1921" i="3"/>
  <c r="BS1920" i="3"/>
  <c r="BS1919" i="3"/>
  <c r="BS1918" i="3"/>
  <c r="BS1917" i="3"/>
  <c r="BS1916" i="3"/>
  <c r="BS1915" i="3"/>
  <c r="BS1914" i="3"/>
  <c r="BS1913" i="3"/>
  <c r="BS1912" i="3"/>
  <c r="BS1911" i="3"/>
  <c r="BT1910" i="3"/>
  <c r="BT1911" i="3" s="1"/>
  <c r="BT1912" i="3" s="1"/>
  <c r="BT1913" i="3" s="1"/>
  <c r="BT1914" i="3" s="1"/>
  <c r="BT1915" i="3" s="1"/>
  <c r="BT1916" i="3" s="1"/>
  <c r="BT1917" i="3" s="1"/>
  <c r="BT1918" i="3" s="1"/>
  <c r="BT1919" i="3" s="1"/>
  <c r="BT1920" i="3" s="1"/>
  <c r="BS1910" i="3"/>
  <c r="BS1909" i="3"/>
  <c r="BT1908" i="3"/>
  <c r="BT1909" i="3" s="1"/>
  <c r="BS1908" i="3"/>
  <c r="BS1907" i="3"/>
  <c r="BT1906" i="3"/>
  <c r="BT1907" i="3" s="1"/>
  <c r="BS1906" i="3"/>
  <c r="BS1905" i="3"/>
  <c r="BS1904" i="3"/>
  <c r="BT1903" i="3"/>
  <c r="BT1904" i="3" s="1"/>
  <c r="BT1905" i="3" s="1"/>
  <c r="BS1903" i="3"/>
  <c r="BS1902" i="3"/>
  <c r="BS1901" i="3"/>
  <c r="BT1900" i="3"/>
  <c r="BT1901" i="3" s="1"/>
  <c r="BT1902" i="3" s="1"/>
  <c r="BS1900" i="3"/>
  <c r="BT1899" i="3"/>
  <c r="BS1899" i="3"/>
  <c r="BS1898" i="3"/>
  <c r="BS1897" i="3"/>
  <c r="BS1896" i="3"/>
  <c r="BS1895" i="3"/>
  <c r="BS1894" i="3"/>
  <c r="BT1893" i="3"/>
  <c r="BT1894" i="3" s="1"/>
  <c r="BT1895" i="3" s="1"/>
  <c r="BT1896" i="3" s="1"/>
  <c r="BT1897" i="3" s="1"/>
  <c r="BT1898" i="3" s="1"/>
  <c r="BS1893" i="3"/>
  <c r="BS1892" i="3"/>
  <c r="BT1891" i="3"/>
  <c r="BT1892" i="3" s="1"/>
  <c r="BS1891" i="3"/>
  <c r="BS1890" i="3"/>
  <c r="BS1889" i="3"/>
  <c r="BS1888" i="3"/>
  <c r="BS1887" i="3"/>
  <c r="BS1886" i="3"/>
  <c r="BS1885" i="3"/>
  <c r="BS1884" i="3"/>
  <c r="BS1883" i="3"/>
  <c r="BS1882" i="3"/>
  <c r="BS1881" i="3"/>
  <c r="BT1880" i="3"/>
  <c r="BT1881" i="3" s="1"/>
  <c r="BT1882" i="3" s="1"/>
  <c r="BT1883" i="3" s="1"/>
  <c r="BT1884" i="3" s="1"/>
  <c r="BT1885" i="3" s="1"/>
  <c r="BT1886" i="3" s="1"/>
  <c r="BT1887" i="3" s="1"/>
  <c r="BT1888" i="3" s="1"/>
  <c r="BT1889" i="3" s="1"/>
  <c r="BT1890" i="3" s="1"/>
  <c r="BS1880" i="3"/>
  <c r="BS1879" i="3"/>
  <c r="BT1878" i="3"/>
  <c r="BT1879" i="3" s="1"/>
  <c r="BS1878" i="3"/>
  <c r="BS1877" i="3"/>
  <c r="BS1876" i="3"/>
  <c r="BS1875" i="3"/>
  <c r="BT1874" i="3"/>
  <c r="BT1875" i="3" s="1"/>
  <c r="BT1876" i="3" s="1"/>
  <c r="BT1877" i="3" s="1"/>
  <c r="BS1874" i="3"/>
  <c r="BS1873" i="3"/>
  <c r="BS1872" i="3"/>
  <c r="BT1871" i="3"/>
  <c r="BT1872" i="3" s="1"/>
  <c r="BT1873" i="3" s="1"/>
  <c r="BS1871" i="3"/>
  <c r="BT1870" i="3"/>
  <c r="BS1870" i="3"/>
  <c r="BS1869" i="3"/>
  <c r="BS1868" i="3"/>
  <c r="BS1867" i="3"/>
  <c r="BS1866" i="3"/>
  <c r="BS1865" i="3"/>
  <c r="BS1864" i="3"/>
  <c r="BS1863" i="3"/>
  <c r="BS1862" i="3"/>
  <c r="BS1861" i="3"/>
  <c r="BS1860" i="3"/>
  <c r="BS1859" i="3"/>
  <c r="BS1858" i="3"/>
  <c r="BS1857" i="3"/>
  <c r="BS1856" i="3"/>
  <c r="BS1855" i="3"/>
  <c r="BS1854" i="3"/>
  <c r="BS1853" i="3"/>
  <c r="BT1852" i="3"/>
  <c r="BT1853" i="3" s="1"/>
  <c r="BT1854" i="3" s="1"/>
  <c r="BT1855" i="3" s="1"/>
  <c r="BT1856" i="3" s="1"/>
  <c r="BT1857" i="3" s="1"/>
  <c r="BT1858" i="3" s="1"/>
  <c r="BT1859" i="3" s="1"/>
  <c r="BT1860" i="3" s="1"/>
  <c r="BT1861" i="3" s="1"/>
  <c r="BT1862" i="3" s="1"/>
  <c r="BT1863" i="3" s="1"/>
  <c r="BT1864" i="3" s="1"/>
  <c r="BT1865" i="3" s="1"/>
  <c r="BT1866" i="3" s="1"/>
  <c r="BT1867" i="3" s="1"/>
  <c r="BT1868" i="3" s="1"/>
  <c r="BT1869" i="3" s="1"/>
  <c r="BS1852" i="3"/>
  <c r="BT1851" i="3"/>
  <c r="BS1851" i="3"/>
  <c r="BS1850" i="3"/>
  <c r="BS1849" i="3"/>
  <c r="BS1848" i="3"/>
  <c r="BS1847" i="3"/>
  <c r="BS1846" i="3"/>
  <c r="BS1845" i="3"/>
  <c r="BT1844" i="3"/>
  <c r="BT1845" i="3" s="1"/>
  <c r="BT1846" i="3" s="1"/>
  <c r="BT1847" i="3" s="1"/>
  <c r="BT1848" i="3" s="1"/>
  <c r="BT1849" i="3" s="1"/>
  <c r="BT1850" i="3" s="1"/>
  <c r="BS1844" i="3"/>
  <c r="BS1843" i="3"/>
  <c r="BS1842" i="3"/>
  <c r="BS1841" i="3"/>
  <c r="BT1840" i="3"/>
  <c r="BT1841" i="3" s="1"/>
  <c r="BT1842" i="3" s="1"/>
  <c r="BT1843" i="3" s="1"/>
  <c r="BS1840" i="3"/>
  <c r="BS1839" i="3"/>
  <c r="BT1838" i="3"/>
  <c r="BT1839" i="3" s="1"/>
  <c r="BS1838" i="3"/>
  <c r="BS1837" i="3"/>
  <c r="BS1836" i="3"/>
  <c r="BS1835" i="3"/>
  <c r="BS1834" i="3"/>
  <c r="BS1833" i="3"/>
  <c r="BS1832" i="3"/>
  <c r="BS1831" i="3"/>
  <c r="BS1830" i="3"/>
  <c r="BS1829" i="3"/>
  <c r="BT1828" i="3"/>
  <c r="BT1829" i="3" s="1"/>
  <c r="BT1830" i="3" s="1"/>
  <c r="BT1831" i="3" s="1"/>
  <c r="BT1832" i="3" s="1"/>
  <c r="BT1833" i="3" s="1"/>
  <c r="BT1834" i="3" s="1"/>
  <c r="BT1835" i="3" s="1"/>
  <c r="BT1836" i="3" s="1"/>
  <c r="BT1837" i="3" s="1"/>
  <c r="BS1828" i="3"/>
  <c r="BS1827" i="3"/>
  <c r="BT1826" i="3"/>
  <c r="BT1827" i="3" s="1"/>
  <c r="BS1826" i="3"/>
  <c r="BS1825" i="3"/>
  <c r="BS1824" i="3"/>
  <c r="BS1823" i="3"/>
  <c r="BS1822" i="3"/>
  <c r="BS1821" i="3"/>
  <c r="BS1820" i="3"/>
  <c r="BS1819" i="3"/>
  <c r="BS1818" i="3"/>
  <c r="BS1817" i="3"/>
  <c r="BS1816" i="3"/>
  <c r="BT1815" i="3"/>
  <c r="BT1816" i="3" s="1"/>
  <c r="BT1817" i="3" s="1"/>
  <c r="BT1818" i="3" s="1"/>
  <c r="BT1819" i="3" s="1"/>
  <c r="BT1820" i="3" s="1"/>
  <c r="BT1821" i="3" s="1"/>
  <c r="BT1822" i="3" s="1"/>
  <c r="BT1823" i="3" s="1"/>
  <c r="BT1824" i="3" s="1"/>
  <c r="BT1825" i="3" s="1"/>
  <c r="BS1815" i="3"/>
  <c r="BS1814" i="3"/>
  <c r="BS1813" i="3"/>
  <c r="BT1812" i="3"/>
  <c r="BT1813" i="3" s="1"/>
  <c r="BT1814" i="3" s="1"/>
  <c r="BS1812" i="3"/>
  <c r="BS1811" i="3"/>
  <c r="BS1810" i="3"/>
  <c r="BS1809" i="3"/>
  <c r="BS1808" i="3"/>
  <c r="BS1807" i="3"/>
  <c r="BS1806" i="3"/>
  <c r="BS1805" i="3"/>
  <c r="BT1804" i="3"/>
  <c r="BT1805" i="3" s="1"/>
  <c r="BT1806" i="3" s="1"/>
  <c r="BT1807" i="3" s="1"/>
  <c r="BT1808" i="3" s="1"/>
  <c r="BT1809" i="3" s="1"/>
  <c r="BT1810" i="3" s="1"/>
  <c r="BT1811" i="3" s="1"/>
  <c r="BS1804" i="3"/>
  <c r="BS1803" i="3"/>
  <c r="BS1802" i="3"/>
  <c r="BS1801" i="3"/>
  <c r="BS1800" i="3"/>
  <c r="BS1799" i="3"/>
  <c r="BT1798" i="3"/>
  <c r="BT1799" i="3" s="1"/>
  <c r="BT1800" i="3" s="1"/>
  <c r="BT1801" i="3" s="1"/>
  <c r="BT1802" i="3" s="1"/>
  <c r="BT1803" i="3" s="1"/>
  <c r="BS1798" i="3"/>
  <c r="BS1797" i="3"/>
  <c r="BS1796" i="3"/>
  <c r="BS1795" i="3"/>
  <c r="BS1794" i="3"/>
  <c r="BS1793" i="3"/>
  <c r="BS1792" i="3"/>
  <c r="BS1791" i="3"/>
  <c r="BS1790" i="3"/>
  <c r="BS1789" i="3"/>
  <c r="BT1788" i="3"/>
  <c r="BT1789" i="3" s="1"/>
  <c r="BT1790" i="3" s="1"/>
  <c r="BT1791" i="3" s="1"/>
  <c r="BT1792" i="3" s="1"/>
  <c r="BT1793" i="3" s="1"/>
  <c r="BT1794" i="3" s="1"/>
  <c r="BT1795" i="3" s="1"/>
  <c r="BT1796" i="3" s="1"/>
  <c r="BT1797" i="3" s="1"/>
  <c r="BS1788" i="3"/>
  <c r="BS1787" i="3"/>
  <c r="BS1786" i="3"/>
  <c r="BS1785" i="3"/>
  <c r="BS1784" i="3"/>
  <c r="BS1783" i="3"/>
  <c r="BS1782" i="3"/>
  <c r="BS1781" i="3"/>
  <c r="BS1780" i="3"/>
  <c r="BS1779" i="3"/>
  <c r="BS1778" i="3"/>
  <c r="BT1777" i="3"/>
  <c r="BT1778" i="3" s="1"/>
  <c r="BT1779" i="3" s="1"/>
  <c r="BT1780" i="3" s="1"/>
  <c r="BT1781" i="3" s="1"/>
  <c r="BT1782" i="3" s="1"/>
  <c r="BT1783" i="3" s="1"/>
  <c r="BT1784" i="3" s="1"/>
  <c r="BT1785" i="3" s="1"/>
  <c r="BT1786" i="3" s="1"/>
  <c r="BT1787" i="3" s="1"/>
  <c r="BS1777" i="3"/>
  <c r="BS1776" i="3"/>
  <c r="BS1775" i="3"/>
  <c r="BS1774" i="3"/>
  <c r="BS1773" i="3"/>
  <c r="BS1772" i="3"/>
  <c r="BS1771" i="3"/>
  <c r="BS1770" i="3"/>
  <c r="BS1769" i="3"/>
  <c r="BS1768" i="3"/>
  <c r="BS1767" i="3"/>
  <c r="BS1766" i="3"/>
  <c r="BS1765" i="3"/>
  <c r="BT1764" i="3"/>
  <c r="BT1765" i="3" s="1"/>
  <c r="BT1766" i="3" s="1"/>
  <c r="BT1767" i="3" s="1"/>
  <c r="BT1768" i="3" s="1"/>
  <c r="BT1769" i="3" s="1"/>
  <c r="BT1770" i="3" s="1"/>
  <c r="BT1771" i="3" s="1"/>
  <c r="BT1772" i="3" s="1"/>
  <c r="BT1773" i="3" s="1"/>
  <c r="BT1774" i="3" s="1"/>
  <c r="BT1775" i="3" s="1"/>
  <c r="BT1776" i="3" s="1"/>
  <c r="BS1764" i="3"/>
  <c r="BS1763" i="3"/>
  <c r="BS1762" i="3"/>
  <c r="BS1761" i="3"/>
  <c r="BS1760" i="3"/>
  <c r="BS1759" i="3"/>
  <c r="BS1758" i="3"/>
  <c r="BS1757" i="3"/>
  <c r="BS1756" i="3"/>
  <c r="BT1755" i="3"/>
  <c r="BT1756" i="3" s="1"/>
  <c r="BT1757" i="3" s="1"/>
  <c r="BT1758" i="3" s="1"/>
  <c r="BT1759" i="3" s="1"/>
  <c r="BT1760" i="3" s="1"/>
  <c r="BT1761" i="3" s="1"/>
  <c r="BT1762" i="3" s="1"/>
  <c r="BT1763" i="3" s="1"/>
  <c r="BS1755" i="3"/>
  <c r="BS1754" i="3"/>
  <c r="BT1753" i="3"/>
  <c r="BT1754" i="3" s="1"/>
  <c r="BS1753" i="3"/>
  <c r="BT1752" i="3"/>
  <c r="BS1752" i="3"/>
  <c r="BS1751" i="3"/>
  <c r="BS1750" i="3"/>
  <c r="BS1749" i="3"/>
  <c r="BT1748" i="3"/>
  <c r="BT1749" i="3" s="1"/>
  <c r="BT1750" i="3" s="1"/>
  <c r="BT1751" i="3" s="1"/>
  <c r="BS1748" i="3"/>
  <c r="BS1747" i="3"/>
  <c r="BS1746" i="3"/>
  <c r="BS1745" i="3"/>
  <c r="BS1744" i="3"/>
  <c r="BS1743" i="3"/>
  <c r="BS1742" i="3"/>
  <c r="BS1741" i="3"/>
  <c r="BT1740" i="3"/>
  <c r="BT1741" i="3" s="1"/>
  <c r="BT1742" i="3" s="1"/>
  <c r="BT1743" i="3" s="1"/>
  <c r="BT1744" i="3" s="1"/>
  <c r="BT1745" i="3" s="1"/>
  <c r="BT1746" i="3" s="1"/>
  <c r="BT1747" i="3" s="1"/>
  <c r="BS1740" i="3"/>
  <c r="BT1739" i="3"/>
  <c r="BS1739" i="3"/>
  <c r="BS1738" i="3"/>
  <c r="BS1737" i="3"/>
  <c r="BS1736" i="3"/>
  <c r="BS1735" i="3"/>
  <c r="BS1734" i="3"/>
  <c r="BS1733" i="3"/>
  <c r="BS1732" i="3"/>
  <c r="BT1731" i="3"/>
  <c r="BT1732" i="3" s="1"/>
  <c r="BT1733" i="3" s="1"/>
  <c r="BT1734" i="3" s="1"/>
  <c r="BT1735" i="3" s="1"/>
  <c r="BT1736" i="3" s="1"/>
  <c r="BT1737" i="3" s="1"/>
  <c r="BT1738" i="3" s="1"/>
  <c r="BS1731" i="3"/>
  <c r="BS1730" i="3"/>
  <c r="BS1729" i="3"/>
  <c r="BS1728" i="3"/>
  <c r="BT1727" i="3"/>
  <c r="BT1728" i="3" s="1"/>
  <c r="BT1729" i="3" s="1"/>
  <c r="BT1730" i="3" s="1"/>
  <c r="BS1727" i="3"/>
  <c r="BS1726" i="3"/>
  <c r="BS1725" i="3"/>
  <c r="BS1724" i="3"/>
  <c r="BS1723" i="3"/>
  <c r="BT1722" i="3"/>
  <c r="BT1723" i="3" s="1"/>
  <c r="BT1724" i="3" s="1"/>
  <c r="BT1725" i="3" s="1"/>
  <c r="BT1726" i="3" s="1"/>
  <c r="BS1722" i="3"/>
  <c r="BS1721" i="3"/>
  <c r="BS1720" i="3"/>
  <c r="BS1719" i="3"/>
  <c r="BS1718" i="3"/>
  <c r="BT1717" i="3"/>
  <c r="BT1718" i="3" s="1"/>
  <c r="BT1719" i="3" s="1"/>
  <c r="BT1720" i="3" s="1"/>
  <c r="BT1721" i="3" s="1"/>
  <c r="BS1717" i="3"/>
  <c r="BS1716" i="3"/>
  <c r="BS1715" i="3"/>
  <c r="BT1714" i="3"/>
  <c r="BT1715" i="3" s="1"/>
  <c r="BT1716" i="3" s="1"/>
  <c r="BS1714" i="3"/>
  <c r="BS1713" i="3"/>
  <c r="BS1712" i="3"/>
  <c r="BS1711" i="3"/>
  <c r="BS1710" i="3"/>
  <c r="BT1709" i="3"/>
  <c r="BT1710" i="3" s="1"/>
  <c r="BT1711" i="3" s="1"/>
  <c r="BT1712" i="3" s="1"/>
  <c r="BT1713" i="3" s="1"/>
  <c r="BS1709" i="3"/>
  <c r="BS1708" i="3"/>
  <c r="BS1707" i="3"/>
  <c r="BS1706" i="3"/>
  <c r="BS1705" i="3"/>
  <c r="BS1704" i="3"/>
  <c r="BS1703" i="3"/>
  <c r="BS1702" i="3"/>
  <c r="BT1701" i="3"/>
  <c r="BT1702" i="3" s="1"/>
  <c r="BT1703" i="3" s="1"/>
  <c r="BT1704" i="3" s="1"/>
  <c r="BT1705" i="3" s="1"/>
  <c r="BT1706" i="3" s="1"/>
  <c r="BT1707" i="3" s="1"/>
  <c r="BT1708" i="3" s="1"/>
  <c r="BS1701" i="3"/>
  <c r="BS1700" i="3"/>
  <c r="BT1699" i="3"/>
  <c r="BT1700" i="3" s="1"/>
  <c r="BS1699" i="3"/>
  <c r="BT1698" i="3"/>
  <c r="BS1698" i="3"/>
  <c r="BS1697" i="3"/>
  <c r="BS1696" i="3"/>
  <c r="BS1695" i="3"/>
  <c r="BT1694" i="3"/>
  <c r="BT1695" i="3" s="1"/>
  <c r="BT1696" i="3" s="1"/>
  <c r="BT1697" i="3" s="1"/>
  <c r="BS1694" i="3"/>
  <c r="BS1693" i="3"/>
  <c r="BT1692" i="3"/>
  <c r="BT1693" i="3" s="1"/>
  <c r="BS1692" i="3"/>
  <c r="BS1691" i="3"/>
  <c r="BS1690" i="3"/>
  <c r="BT1689" i="3"/>
  <c r="BT1690" i="3" s="1"/>
  <c r="BT1691" i="3" s="1"/>
  <c r="BS1689" i="3"/>
  <c r="BS1688" i="3"/>
  <c r="BS1687" i="3"/>
  <c r="BS1686" i="3"/>
  <c r="BT1685" i="3"/>
  <c r="BT1686" i="3" s="1"/>
  <c r="BT1687" i="3" s="1"/>
  <c r="BT1688" i="3" s="1"/>
  <c r="BS1685" i="3"/>
  <c r="BS1684" i="3"/>
  <c r="BS1683" i="3"/>
  <c r="BT1682" i="3"/>
  <c r="BT1683" i="3" s="1"/>
  <c r="BT1684" i="3" s="1"/>
  <c r="BS1682" i="3"/>
  <c r="BS1681" i="3"/>
  <c r="BT1680" i="3"/>
  <c r="BT1681" i="3" s="1"/>
  <c r="BS1680" i="3"/>
  <c r="BS1679" i="3"/>
  <c r="BS1678" i="3"/>
  <c r="BS1677" i="3"/>
  <c r="BS1676" i="3"/>
  <c r="BT1675" i="3"/>
  <c r="BT1676" i="3" s="1"/>
  <c r="BT1677" i="3" s="1"/>
  <c r="BT1678" i="3" s="1"/>
  <c r="BT1679" i="3" s="1"/>
  <c r="BS1675" i="3"/>
  <c r="BS1674" i="3"/>
  <c r="BS1673" i="3"/>
  <c r="BT1672" i="3"/>
  <c r="BT1673" i="3" s="1"/>
  <c r="BT1674" i="3" s="1"/>
  <c r="BS1672" i="3"/>
  <c r="BS1671" i="3"/>
  <c r="BS1670" i="3"/>
  <c r="BS1669" i="3"/>
  <c r="BS1668" i="3"/>
  <c r="BS1667" i="3"/>
  <c r="BS1666" i="3"/>
  <c r="BT1665" i="3"/>
  <c r="BT1666" i="3" s="1"/>
  <c r="BT1667" i="3" s="1"/>
  <c r="BT1668" i="3" s="1"/>
  <c r="BT1669" i="3" s="1"/>
  <c r="BT1670" i="3" s="1"/>
  <c r="BT1671" i="3" s="1"/>
  <c r="BS1665" i="3"/>
  <c r="BS1664" i="3"/>
  <c r="BS1663" i="3"/>
  <c r="BT1662" i="3"/>
  <c r="BT1663" i="3" s="1"/>
  <c r="BT1664" i="3" s="1"/>
  <c r="BS1662" i="3"/>
  <c r="BT1661" i="3"/>
  <c r="BS1661" i="3"/>
  <c r="BT1660" i="3"/>
  <c r="BS1660" i="3"/>
  <c r="BT1659" i="3"/>
  <c r="BS1659" i="3"/>
  <c r="BT1658" i="3"/>
  <c r="BS1658" i="3"/>
  <c r="BT1657" i="3"/>
  <c r="BS1657" i="3"/>
  <c r="BT1656" i="3"/>
  <c r="BS1656" i="3"/>
  <c r="BT1655" i="3"/>
  <c r="BS1655" i="3"/>
  <c r="BT1654" i="3"/>
  <c r="BS1654" i="3"/>
  <c r="BT1653" i="3"/>
  <c r="BS1653" i="3"/>
  <c r="BT1652" i="3"/>
  <c r="BS1652" i="3"/>
  <c r="BS1651" i="3"/>
  <c r="BS1650" i="3"/>
  <c r="BT1649" i="3"/>
  <c r="BT1650" i="3" s="1"/>
  <c r="BT1651" i="3" s="1"/>
  <c r="BS1649" i="3"/>
  <c r="BS1648" i="3"/>
  <c r="BS1647" i="3"/>
  <c r="BS1646" i="3"/>
  <c r="BS1645" i="3"/>
  <c r="BS1644" i="3"/>
  <c r="BS1643" i="3"/>
  <c r="BS1642" i="3"/>
  <c r="BS1641" i="3"/>
  <c r="BS1640" i="3"/>
  <c r="BS1639" i="3"/>
  <c r="BS1638" i="3"/>
  <c r="BS1637" i="3"/>
  <c r="BT1636" i="3"/>
  <c r="BT1637" i="3" s="1"/>
  <c r="BT1638" i="3" s="1"/>
  <c r="BT1639" i="3" s="1"/>
  <c r="BT1640" i="3" s="1"/>
  <c r="BT1641" i="3" s="1"/>
  <c r="BT1642" i="3" s="1"/>
  <c r="BT1643" i="3" s="1"/>
  <c r="BT1644" i="3" s="1"/>
  <c r="BT1645" i="3" s="1"/>
  <c r="BT1646" i="3" s="1"/>
  <c r="BT1647" i="3" s="1"/>
  <c r="BT1648" i="3" s="1"/>
  <c r="BS1636" i="3"/>
  <c r="BS1635" i="3"/>
  <c r="BS1634" i="3"/>
  <c r="BS1633" i="3"/>
  <c r="BT1632" i="3"/>
  <c r="BT1633" i="3" s="1"/>
  <c r="BT1634" i="3" s="1"/>
  <c r="BT1635" i="3" s="1"/>
  <c r="BS1632" i="3"/>
  <c r="BS1631" i="3"/>
  <c r="BT1630" i="3"/>
  <c r="BT1631" i="3" s="1"/>
  <c r="BS1630" i="3"/>
  <c r="BS1629" i="3"/>
  <c r="BS1628" i="3"/>
  <c r="BS1627" i="3"/>
  <c r="BS1626" i="3"/>
  <c r="BS1625" i="3"/>
  <c r="BS1624" i="3"/>
  <c r="BS1623" i="3"/>
  <c r="BS1622" i="3"/>
  <c r="BT1621" i="3"/>
  <c r="BT1622" i="3" s="1"/>
  <c r="BT1623" i="3" s="1"/>
  <c r="BT1624" i="3" s="1"/>
  <c r="BT1625" i="3" s="1"/>
  <c r="BT1626" i="3" s="1"/>
  <c r="BT1627" i="3" s="1"/>
  <c r="BT1628" i="3" s="1"/>
  <c r="BT1629" i="3" s="1"/>
  <c r="BS1621" i="3"/>
  <c r="BS1620" i="3"/>
  <c r="BT1619" i="3"/>
  <c r="BT1620" i="3" s="1"/>
  <c r="BS1619" i="3"/>
  <c r="BT1618" i="3"/>
  <c r="BS1618" i="3"/>
  <c r="BS1617" i="3"/>
  <c r="BS1616" i="3"/>
  <c r="BS1615" i="3"/>
  <c r="BT1614" i="3"/>
  <c r="BT1615" i="3" s="1"/>
  <c r="BT1616" i="3" s="1"/>
  <c r="BT1617" i="3" s="1"/>
  <c r="BS1614" i="3"/>
  <c r="BS1613" i="3"/>
  <c r="BS1612" i="3"/>
  <c r="BT1611" i="3"/>
  <c r="BT1612" i="3" s="1"/>
  <c r="BT1613" i="3" s="1"/>
  <c r="BS1611" i="3"/>
  <c r="BT1610" i="3"/>
  <c r="BS1610" i="3"/>
  <c r="BS1609" i="3"/>
  <c r="BS1608" i="3"/>
  <c r="BS1607" i="3"/>
  <c r="BT1606" i="3"/>
  <c r="BT1607" i="3" s="1"/>
  <c r="BT1608" i="3" s="1"/>
  <c r="BT1609" i="3" s="1"/>
  <c r="BS1606" i="3"/>
  <c r="BT1605" i="3"/>
  <c r="BS1605" i="3"/>
  <c r="BS1604" i="3"/>
  <c r="BT1603" i="3"/>
  <c r="BT1604" i="3" s="1"/>
  <c r="BS1603" i="3"/>
  <c r="BS1602" i="3"/>
  <c r="BS1601" i="3"/>
  <c r="BS1600" i="3"/>
  <c r="BS1599" i="3"/>
  <c r="BT1598" i="3"/>
  <c r="BT1599" i="3" s="1"/>
  <c r="BT1600" i="3" s="1"/>
  <c r="BT1601" i="3" s="1"/>
  <c r="BT1602" i="3" s="1"/>
  <c r="BS1598" i="3"/>
  <c r="BS1597" i="3"/>
  <c r="BT1596" i="3"/>
  <c r="BT1597" i="3" s="1"/>
  <c r="BS1596" i="3"/>
  <c r="BS1595" i="3"/>
  <c r="BS1594" i="3"/>
  <c r="BT1593" i="3"/>
  <c r="BT1594" i="3" s="1"/>
  <c r="BT1595" i="3" s="1"/>
  <c r="BS1593" i="3"/>
  <c r="BS1592" i="3"/>
  <c r="BS1591" i="3"/>
  <c r="BS1590" i="3"/>
  <c r="BT1589" i="3"/>
  <c r="BT1590" i="3" s="1"/>
  <c r="BT1591" i="3" s="1"/>
  <c r="BT1592" i="3" s="1"/>
  <c r="BS1589" i="3"/>
  <c r="BS1588" i="3"/>
  <c r="BT1587" i="3"/>
  <c r="BT1588" i="3" s="1"/>
  <c r="BS1587" i="3"/>
  <c r="BS1586" i="3"/>
  <c r="BS1585" i="3"/>
  <c r="BS1584" i="3"/>
  <c r="BS1583" i="3"/>
  <c r="BT1582" i="3"/>
  <c r="BT1583" i="3" s="1"/>
  <c r="BT1584" i="3" s="1"/>
  <c r="BT1585" i="3" s="1"/>
  <c r="BT1586" i="3" s="1"/>
  <c r="BS1582" i="3"/>
  <c r="BS1581" i="3"/>
  <c r="BS1580" i="3"/>
  <c r="BS1579" i="3"/>
  <c r="BT1578" i="3"/>
  <c r="BT1579" i="3" s="1"/>
  <c r="BT1580" i="3" s="1"/>
  <c r="BT1581" i="3" s="1"/>
  <c r="BS1578" i="3"/>
  <c r="BS1577" i="3"/>
  <c r="BS1576" i="3"/>
  <c r="BS1575" i="3"/>
  <c r="BS1574" i="3"/>
  <c r="BT1573" i="3"/>
  <c r="BT1574" i="3" s="1"/>
  <c r="BT1575" i="3" s="1"/>
  <c r="BT1576" i="3" s="1"/>
  <c r="BT1577" i="3" s="1"/>
  <c r="BS1573" i="3"/>
  <c r="BS1572" i="3"/>
  <c r="BS1571" i="3"/>
  <c r="BS1570" i="3"/>
  <c r="BS1569" i="3"/>
  <c r="BS1568" i="3"/>
  <c r="BS1567" i="3"/>
  <c r="BS1566" i="3"/>
  <c r="BS1565" i="3"/>
  <c r="BS1564" i="3"/>
  <c r="BS1563" i="3"/>
  <c r="BS1562" i="3"/>
  <c r="BS1561" i="3"/>
  <c r="BS1560" i="3"/>
  <c r="BT1559" i="3"/>
  <c r="BT1560" i="3" s="1"/>
  <c r="BT1561" i="3" s="1"/>
  <c r="BT1562" i="3" s="1"/>
  <c r="BT1563" i="3" s="1"/>
  <c r="BT1564" i="3" s="1"/>
  <c r="BT1565" i="3" s="1"/>
  <c r="BT1566" i="3" s="1"/>
  <c r="BT1567" i="3" s="1"/>
  <c r="BT1568" i="3" s="1"/>
  <c r="BT1569" i="3" s="1"/>
  <c r="BT1570" i="3" s="1"/>
  <c r="BT1571" i="3" s="1"/>
  <c r="BT1572" i="3" s="1"/>
  <c r="BS1559" i="3"/>
  <c r="BT1558" i="3"/>
  <c r="BS1558" i="3"/>
  <c r="BS1557" i="3"/>
  <c r="BT1556" i="3"/>
  <c r="BT1557" i="3" s="1"/>
  <c r="BS1556" i="3"/>
  <c r="BS1555" i="3"/>
  <c r="BS1554" i="3"/>
  <c r="BS1553" i="3"/>
  <c r="BT1552" i="3"/>
  <c r="BT1553" i="3" s="1"/>
  <c r="BT1554" i="3" s="1"/>
  <c r="BT1555" i="3" s="1"/>
  <c r="BS1552" i="3"/>
  <c r="BS1551" i="3"/>
  <c r="BS1550" i="3"/>
  <c r="BT1549" i="3"/>
  <c r="BT1550" i="3" s="1"/>
  <c r="BT1551" i="3" s="1"/>
  <c r="BS1549" i="3"/>
  <c r="BS1548" i="3"/>
  <c r="BS1547" i="3"/>
  <c r="BS1546" i="3"/>
  <c r="BT1545" i="3"/>
  <c r="BT1546" i="3" s="1"/>
  <c r="BT1547" i="3" s="1"/>
  <c r="BT1548" i="3" s="1"/>
  <c r="BS1545" i="3"/>
  <c r="BT1544" i="3"/>
  <c r="BS1544" i="3"/>
  <c r="BS1543" i="3"/>
  <c r="BS1542" i="3"/>
  <c r="BS1541" i="3"/>
  <c r="BS1540" i="3"/>
  <c r="BT1539" i="3"/>
  <c r="BT1540" i="3" s="1"/>
  <c r="BT1541" i="3" s="1"/>
  <c r="BT1542" i="3" s="1"/>
  <c r="BT1543" i="3" s="1"/>
  <c r="BS1539" i="3"/>
  <c r="BS1538" i="3"/>
  <c r="BS1537" i="3"/>
  <c r="BT1536" i="3"/>
  <c r="BT1537" i="3" s="1"/>
  <c r="BT1538" i="3" s="1"/>
  <c r="BS1536" i="3"/>
  <c r="BT1535" i="3"/>
  <c r="BS1535" i="3"/>
  <c r="BT1534" i="3"/>
  <c r="BS1534" i="3"/>
  <c r="BS1533" i="3"/>
  <c r="BS1532" i="3"/>
  <c r="BS1531" i="3"/>
  <c r="BS1530" i="3"/>
  <c r="BT1529" i="3"/>
  <c r="BT1530" i="3" s="1"/>
  <c r="BT1531" i="3" s="1"/>
  <c r="BT1532" i="3" s="1"/>
  <c r="BT1533" i="3" s="1"/>
  <c r="BS1529" i="3"/>
  <c r="BS1528" i="3"/>
  <c r="BT1527" i="3"/>
  <c r="BT1528" i="3" s="1"/>
  <c r="BS1527" i="3"/>
  <c r="BT1526" i="3"/>
  <c r="BS1526" i="3"/>
  <c r="BT1525" i="3"/>
  <c r="BS1525" i="3"/>
  <c r="BS1524" i="3"/>
  <c r="BS1523" i="3"/>
  <c r="BS1522" i="3"/>
  <c r="BT1521" i="3"/>
  <c r="BT1522" i="3" s="1"/>
  <c r="BT1523" i="3" s="1"/>
  <c r="BT1524" i="3" s="1"/>
  <c r="BS1521" i="3"/>
  <c r="BS1520" i="3"/>
  <c r="BS1519" i="3"/>
  <c r="BS1518" i="3"/>
  <c r="BS1517" i="3"/>
  <c r="BT1516" i="3"/>
  <c r="BT1517" i="3" s="1"/>
  <c r="BT1518" i="3" s="1"/>
  <c r="BT1519" i="3" s="1"/>
  <c r="BT1520" i="3" s="1"/>
  <c r="BS1516" i="3"/>
  <c r="BS1515" i="3"/>
  <c r="BS1514" i="3"/>
  <c r="BS1513" i="3"/>
  <c r="BT1512" i="3"/>
  <c r="BT1513" i="3" s="1"/>
  <c r="BT1514" i="3" s="1"/>
  <c r="BT1515" i="3" s="1"/>
  <c r="BS1512" i="3"/>
  <c r="BS1511" i="3"/>
  <c r="BS1510" i="3"/>
  <c r="BT1509" i="3"/>
  <c r="BT1510" i="3" s="1"/>
  <c r="BT1511" i="3" s="1"/>
  <c r="BS1509" i="3"/>
  <c r="BT1508" i="3"/>
  <c r="BS1508" i="3"/>
  <c r="BS1507" i="3"/>
  <c r="BT1506" i="3"/>
  <c r="BT1507" i="3" s="1"/>
  <c r="BS1506" i="3"/>
  <c r="BS1505" i="3"/>
  <c r="BS1504" i="3"/>
  <c r="BS1503" i="3"/>
  <c r="BS1502" i="3"/>
  <c r="BT1501" i="3"/>
  <c r="BT1502" i="3" s="1"/>
  <c r="BT1503" i="3" s="1"/>
  <c r="BT1504" i="3" s="1"/>
  <c r="BT1505" i="3" s="1"/>
  <c r="BS1501" i="3"/>
  <c r="BS1500" i="3"/>
  <c r="BT1499" i="3"/>
  <c r="BT1500" i="3" s="1"/>
  <c r="BS1499" i="3"/>
  <c r="BS1498" i="3"/>
  <c r="BS1497" i="3"/>
  <c r="BS1496" i="3"/>
  <c r="BT1495" i="3"/>
  <c r="BT1496" i="3" s="1"/>
  <c r="BT1497" i="3" s="1"/>
  <c r="BT1498" i="3" s="1"/>
  <c r="BS1495" i="3"/>
  <c r="BT1494" i="3"/>
  <c r="BS1494" i="3"/>
  <c r="BS1493" i="3"/>
  <c r="BT1492" i="3"/>
  <c r="BT1493" i="3" s="1"/>
  <c r="BS1492" i="3"/>
  <c r="BT1491" i="3"/>
  <c r="BS1491" i="3"/>
  <c r="BS1490" i="3"/>
  <c r="BS1489" i="3"/>
  <c r="BT1488" i="3"/>
  <c r="BT1489" i="3" s="1"/>
  <c r="BT1490" i="3" s="1"/>
  <c r="BS1488" i="3"/>
  <c r="BT1487" i="3"/>
  <c r="BS1487" i="3"/>
  <c r="BS1486" i="3"/>
  <c r="BS1485" i="3"/>
  <c r="BS1484" i="3"/>
  <c r="BS1483" i="3"/>
  <c r="BT1482" i="3"/>
  <c r="BT1483" i="3" s="1"/>
  <c r="BT1484" i="3" s="1"/>
  <c r="BT1485" i="3" s="1"/>
  <c r="BT1486" i="3" s="1"/>
  <c r="BS1482" i="3"/>
  <c r="BS1481" i="3"/>
  <c r="BS1480" i="3"/>
  <c r="BS1479" i="3"/>
  <c r="BT1478" i="3"/>
  <c r="BT1479" i="3" s="1"/>
  <c r="BT1480" i="3" s="1"/>
  <c r="BT1481" i="3" s="1"/>
  <c r="BS1478" i="3"/>
  <c r="BS1477" i="3"/>
  <c r="BS1476" i="3"/>
  <c r="BS1475" i="3"/>
  <c r="BS1474" i="3"/>
  <c r="BS1473" i="3"/>
  <c r="BS1472" i="3"/>
  <c r="BT1471" i="3"/>
  <c r="BT1472" i="3" s="1"/>
  <c r="BT1473" i="3" s="1"/>
  <c r="BT1474" i="3" s="1"/>
  <c r="BT1475" i="3" s="1"/>
  <c r="BT1476" i="3" s="1"/>
  <c r="BT1477" i="3" s="1"/>
  <c r="BS1471" i="3"/>
  <c r="BS1470" i="3"/>
  <c r="BS1469" i="3"/>
  <c r="BS1468" i="3"/>
  <c r="BS1467" i="3"/>
  <c r="BS1466" i="3"/>
  <c r="BS1465" i="3"/>
  <c r="BT1464" i="3"/>
  <c r="BT1465" i="3" s="1"/>
  <c r="BT1466" i="3" s="1"/>
  <c r="BT1467" i="3" s="1"/>
  <c r="BT1468" i="3" s="1"/>
  <c r="BT1469" i="3" s="1"/>
  <c r="BT1470" i="3" s="1"/>
  <c r="BS1464" i="3"/>
  <c r="BT1463" i="3"/>
  <c r="BS1463" i="3"/>
  <c r="BS1462" i="3"/>
  <c r="BT1461" i="3"/>
  <c r="BT1462" i="3" s="1"/>
  <c r="BS1461" i="3"/>
  <c r="BS1460" i="3"/>
  <c r="BT1459" i="3"/>
  <c r="BT1460" i="3" s="1"/>
  <c r="BS1459" i="3"/>
  <c r="BS1458" i="3"/>
  <c r="BS1457" i="3"/>
  <c r="BS1456" i="3"/>
  <c r="BT1455" i="3"/>
  <c r="BT1456" i="3" s="1"/>
  <c r="BT1457" i="3" s="1"/>
  <c r="BT1458" i="3" s="1"/>
  <c r="BS1455" i="3"/>
  <c r="BS1454" i="3"/>
  <c r="BS1453" i="3"/>
  <c r="BS1452" i="3"/>
  <c r="BS1451" i="3"/>
  <c r="BS1450" i="3"/>
  <c r="BS1449" i="3"/>
  <c r="BS1448" i="3"/>
  <c r="BT1447" i="3"/>
  <c r="BT1448" i="3" s="1"/>
  <c r="BT1449" i="3" s="1"/>
  <c r="BT1450" i="3" s="1"/>
  <c r="BT1451" i="3" s="1"/>
  <c r="BT1452" i="3" s="1"/>
  <c r="BT1453" i="3" s="1"/>
  <c r="BT1454" i="3" s="1"/>
  <c r="BS1447" i="3"/>
  <c r="BS1446" i="3"/>
  <c r="BS1445" i="3"/>
  <c r="BS1444" i="3"/>
  <c r="BS1443" i="3"/>
  <c r="BS1442" i="3"/>
  <c r="BS1441" i="3"/>
  <c r="BT1440" i="3"/>
  <c r="BT1441" i="3" s="1"/>
  <c r="BT1442" i="3" s="1"/>
  <c r="BT1443" i="3" s="1"/>
  <c r="BT1444" i="3" s="1"/>
  <c r="BT1445" i="3" s="1"/>
  <c r="BT1446" i="3" s="1"/>
  <c r="BS1440" i="3"/>
  <c r="BS1439" i="3"/>
  <c r="BS1438" i="3"/>
  <c r="BT1437" i="3"/>
  <c r="BT1438" i="3" s="1"/>
  <c r="BT1439" i="3" s="1"/>
  <c r="BS1437" i="3"/>
  <c r="BT1436" i="3"/>
  <c r="BS1436" i="3"/>
  <c r="BS1435" i="3"/>
  <c r="BS1434" i="3"/>
  <c r="BS1433" i="3"/>
  <c r="BT1432" i="3"/>
  <c r="BT1433" i="3" s="1"/>
  <c r="BT1434" i="3" s="1"/>
  <c r="BT1435" i="3" s="1"/>
  <c r="BS1432" i="3"/>
  <c r="BS1431" i="3"/>
  <c r="BS1430" i="3"/>
  <c r="BS1429" i="3"/>
  <c r="BS1428" i="3"/>
  <c r="BS1427" i="3"/>
  <c r="BS1426" i="3"/>
  <c r="BS1425" i="3"/>
  <c r="BS1424" i="3"/>
  <c r="BT1423" i="3"/>
  <c r="BT1424" i="3" s="1"/>
  <c r="BT1425" i="3" s="1"/>
  <c r="BT1426" i="3" s="1"/>
  <c r="BT1427" i="3" s="1"/>
  <c r="BT1428" i="3" s="1"/>
  <c r="BT1429" i="3" s="1"/>
  <c r="BT1430" i="3" s="1"/>
  <c r="BT1431" i="3" s="1"/>
  <c r="BS1423" i="3"/>
  <c r="BS1422" i="3"/>
  <c r="BS1421" i="3"/>
  <c r="BS1420" i="3"/>
  <c r="BS1419" i="3"/>
  <c r="BS1418" i="3"/>
  <c r="BS1417" i="3"/>
  <c r="BS1416" i="3"/>
  <c r="BS1415" i="3"/>
  <c r="BS1414" i="3"/>
  <c r="BS1413" i="3"/>
  <c r="BS1412" i="3"/>
  <c r="BS1411" i="3"/>
  <c r="BS1410" i="3"/>
  <c r="BS1409" i="3"/>
  <c r="BS1408" i="3"/>
  <c r="BS1407" i="3"/>
  <c r="BS1406" i="3"/>
  <c r="BS1405" i="3"/>
  <c r="BS1404" i="3"/>
  <c r="BS1403" i="3"/>
  <c r="BS1402" i="3"/>
  <c r="BS1401" i="3"/>
  <c r="BT1400" i="3"/>
  <c r="BT1401" i="3" s="1"/>
  <c r="BT1402" i="3" s="1"/>
  <c r="BT1403" i="3" s="1"/>
  <c r="BT1404" i="3" s="1"/>
  <c r="BT1405" i="3" s="1"/>
  <c r="BT1406" i="3" s="1"/>
  <c r="BT1407" i="3" s="1"/>
  <c r="BT1408" i="3" s="1"/>
  <c r="BT1409" i="3" s="1"/>
  <c r="BT1410" i="3" s="1"/>
  <c r="BT1411" i="3" s="1"/>
  <c r="BT1412" i="3" s="1"/>
  <c r="BT1413" i="3" s="1"/>
  <c r="BT1414" i="3" s="1"/>
  <c r="BT1415" i="3" s="1"/>
  <c r="BT1416" i="3" s="1"/>
  <c r="BT1417" i="3" s="1"/>
  <c r="BT1418" i="3" s="1"/>
  <c r="BT1419" i="3" s="1"/>
  <c r="BT1420" i="3" s="1"/>
  <c r="BT1421" i="3" s="1"/>
  <c r="BT1422" i="3" s="1"/>
  <c r="BS1400" i="3"/>
  <c r="BT1399" i="3"/>
  <c r="BS1399" i="3"/>
  <c r="BS1398" i="3"/>
  <c r="BS1397" i="3"/>
  <c r="BT1396" i="3"/>
  <c r="BT1397" i="3" s="1"/>
  <c r="BT1398" i="3" s="1"/>
  <c r="BS1396" i="3"/>
  <c r="BS1395" i="3"/>
  <c r="BS1394" i="3"/>
  <c r="BS1393" i="3"/>
  <c r="BS1392" i="3"/>
  <c r="BS1391" i="3"/>
  <c r="BS1390" i="3"/>
  <c r="BS1389" i="3"/>
  <c r="BS1388" i="3"/>
  <c r="BT1387" i="3"/>
  <c r="BT1388" i="3" s="1"/>
  <c r="BT1389" i="3" s="1"/>
  <c r="BT1390" i="3" s="1"/>
  <c r="BT1391" i="3" s="1"/>
  <c r="BT1392" i="3" s="1"/>
  <c r="BT1393" i="3" s="1"/>
  <c r="BT1394" i="3" s="1"/>
  <c r="BT1395" i="3" s="1"/>
  <c r="BS1387" i="3"/>
  <c r="BS1386" i="3"/>
  <c r="BS1385" i="3"/>
  <c r="BS1384" i="3"/>
  <c r="BS1383" i="3"/>
  <c r="BS1382" i="3"/>
  <c r="BS1381" i="3"/>
  <c r="BT1380" i="3"/>
  <c r="BT1381" i="3" s="1"/>
  <c r="BT1382" i="3" s="1"/>
  <c r="BT1383" i="3" s="1"/>
  <c r="BT1384" i="3" s="1"/>
  <c r="BT1385" i="3" s="1"/>
  <c r="BT1386" i="3" s="1"/>
  <c r="BS1380" i="3"/>
  <c r="BS1379" i="3"/>
  <c r="BS1378" i="3"/>
  <c r="BS1377" i="3"/>
  <c r="BS1376" i="3"/>
  <c r="BS1375" i="3"/>
  <c r="BS1374" i="3"/>
  <c r="BS1373" i="3"/>
  <c r="BS1372" i="3"/>
  <c r="BS1371" i="3"/>
  <c r="BS1370" i="3"/>
  <c r="BS1369" i="3"/>
  <c r="BS1368" i="3"/>
  <c r="BS1367" i="3"/>
  <c r="BS1366" i="3"/>
  <c r="BS1365" i="3"/>
  <c r="BT1364" i="3"/>
  <c r="BT1365" i="3" s="1"/>
  <c r="BT1366" i="3" s="1"/>
  <c r="BT1367" i="3" s="1"/>
  <c r="BT1368" i="3" s="1"/>
  <c r="BT1369" i="3" s="1"/>
  <c r="BT1370" i="3" s="1"/>
  <c r="BT1371" i="3" s="1"/>
  <c r="BT1372" i="3" s="1"/>
  <c r="BT1373" i="3" s="1"/>
  <c r="BT1374" i="3" s="1"/>
  <c r="BT1375" i="3" s="1"/>
  <c r="BT1376" i="3" s="1"/>
  <c r="BT1377" i="3" s="1"/>
  <c r="BT1378" i="3" s="1"/>
  <c r="BT1379" i="3" s="1"/>
  <c r="BS1364" i="3"/>
  <c r="BS1363" i="3"/>
  <c r="BS1362" i="3"/>
  <c r="BT1361" i="3"/>
  <c r="BT1362" i="3" s="1"/>
  <c r="BT1363" i="3" s="1"/>
  <c r="BS1361" i="3"/>
  <c r="BS1360" i="3"/>
  <c r="BT1359" i="3"/>
  <c r="BT1360" i="3" s="1"/>
  <c r="BS1359" i="3"/>
  <c r="BS1358" i="3"/>
  <c r="BS1357" i="3"/>
  <c r="BS1356" i="3"/>
  <c r="BS1355" i="3"/>
  <c r="BS1354" i="3"/>
  <c r="BT1353" i="3"/>
  <c r="BT1354" i="3" s="1"/>
  <c r="BT1355" i="3" s="1"/>
  <c r="BT1356" i="3" s="1"/>
  <c r="BT1357" i="3" s="1"/>
  <c r="BT1358" i="3" s="1"/>
  <c r="BS1353" i="3"/>
  <c r="BS1352" i="3"/>
  <c r="BS1351" i="3"/>
  <c r="BS1350" i="3"/>
  <c r="BS1349" i="3"/>
  <c r="BS1348" i="3"/>
  <c r="BS1347" i="3"/>
  <c r="BT1346" i="3"/>
  <c r="BT1347" i="3" s="1"/>
  <c r="BT1348" i="3" s="1"/>
  <c r="BT1349" i="3" s="1"/>
  <c r="BT1350" i="3" s="1"/>
  <c r="BT1351" i="3" s="1"/>
  <c r="BT1352" i="3" s="1"/>
  <c r="BS1346" i="3"/>
  <c r="BS1345" i="3"/>
  <c r="BS1344" i="3"/>
  <c r="BS1343" i="3"/>
  <c r="BS1342" i="3"/>
  <c r="BS1341" i="3"/>
  <c r="BS1340" i="3"/>
  <c r="BS1339" i="3"/>
  <c r="BS1338" i="3"/>
  <c r="BS1337" i="3"/>
  <c r="BS1336" i="3"/>
  <c r="BS1335" i="3"/>
  <c r="BS1334" i="3"/>
  <c r="BS1333" i="3"/>
  <c r="BS1332" i="3"/>
  <c r="BS1331" i="3"/>
  <c r="BS1330" i="3"/>
  <c r="BS1329" i="3"/>
  <c r="BS1328" i="3"/>
  <c r="BS1327" i="3"/>
  <c r="BS1326" i="3"/>
  <c r="BS1325" i="3"/>
  <c r="BS1324" i="3"/>
  <c r="BS1323" i="3"/>
  <c r="BS1322" i="3"/>
  <c r="BT1321" i="3"/>
  <c r="BT1322" i="3" s="1"/>
  <c r="BT1323" i="3" s="1"/>
  <c r="BT1324" i="3" s="1"/>
  <c r="BT1325" i="3" s="1"/>
  <c r="BT1326" i="3" s="1"/>
  <c r="BT1327" i="3" s="1"/>
  <c r="BT1328" i="3" s="1"/>
  <c r="BT1329" i="3" s="1"/>
  <c r="BT1330" i="3" s="1"/>
  <c r="BT1331" i="3" s="1"/>
  <c r="BT1332" i="3" s="1"/>
  <c r="BT1333" i="3" s="1"/>
  <c r="BT1334" i="3" s="1"/>
  <c r="BT1335" i="3" s="1"/>
  <c r="BT1336" i="3" s="1"/>
  <c r="BT1337" i="3" s="1"/>
  <c r="BT1338" i="3" s="1"/>
  <c r="BT1339" i="3" s="1"/>
  <c r="BT1340" i="3" s="1"/>
  <c r="BT1341" i="3" s="1"/>
  <c r="BT1342" i="3" s="1"/>
  <c r="BT1343" i="3" s="1"/>
  <c r="BT1344" i="3" s="1"/>
  <c r="BT1345" i="3" s="1"/>
  <c r="BS1321" i="3"/>
  <c r="BS1320" i="3"/>
  <c r="BS1319" i="3"/>
  <c r="BS1318" i="3"/>
  <c r="BT1317" i="3"/>
  <c r="BT1318" i="3" s="1"/>
  <c r="BT1319" i="3" s="1"/>
  <c r="BT1320" i="3" s="1"/>
  <c r="BS1317" i="3"/>
  <c r="BS1316" i="3"/>
  <c r="BS1315" i="3"/>
  <c r="BS1314" i="3"/>
  <c r="BS1313" i="3"/>
  <c r="BT1312" i="3"/>
  <c r="BT1313" i="3" s="1"/>
  <c r="BT1314" i="3" s="1"/>
  <c r="BT1315" i="3" s="1"/>
  <c r="BT1316" i="3" s="1"/>
  <c r="BS1312" i="3"/>
  <c r="BS1311" i="3"/>
  <c r="BS1310" i="3"/>
  <c r="BS1309" i="3"/>
  <c r="BS1308" i="3"/>
  <c r="BS1307" i="3"/>
  <c r="BS1306" i="3"/>
  <c r="BS1305" i="3"/>
  <c r="BT1304" i="3"/>
  <c r="BT1305" i="3" s="1"/>
  <c r="BT1306" i="3" s="1"/>
  <c r="BT1307" i="3" s="1"/>
  <c r="BT1308" i="3" s="1"/>
  <c r="BT1309" i="3" s="1"/>
  <c r="BT1310" i="3" s="1"/>
  <c r="BT1311" i="3" s="1"/>
  <c r="BS1304" i="3"/>
  <c r="BS1303" i="3"/>
  <c r="BS1302" i="3"/>
  <c r="BS1301" i="3"/>
  <c r="BT1300" i="3"/>
  <c r="BT1301" i="3" s="1"/>
  <c r="BT1302" i="3" s="1"/>
  <c r="BT1303" i="3" s="1"/>
  <c r="BS1300" i="3"/>
  <c r="BS1299" i="3"/>
  <c r="BS1298" i="3"/>
  <c r="BS1297" i="3"/>
  <c r="BS1296" i="3"/>
  <c r="BS1295" i="3"/>
  <c r="BS1294" i="3"/>
  <c r="BS1293" i="3"/>
  <c r="BS1292" i="3"/>
  <c r="BS1291" i="3"/>
  <c r="BS1290" i="3"/>
  <c r="BS1289" i="3"/>
  <c r="BS1288" i="3"/>
  <c r="BS1287" i="3"/>
  <c r="BS1286" i="3"/>
  <c r="BS1285" i="3"/>
  <c r="BS1284" i="3"/>
  <c r="BS1283" i="3"/>
  <c r="BS1282" i="3"/>
  <c r="BS1281" i="3"/>
  <c r="BS1280" i="3"/>
  <c r="BT1279" i="3"/>
  <c r="BT1280" i="3" s="1"/>
  <c r="BT1281" i="3" s="1"/>
  <c r="BT1282" i="3" s="1"/>
  <c r="BT1283" i="3" s="1"/>
  <c r="BT1284" i="3" s="1"/>
  <c r="BT1285" i="3" s="1"/>
  <c r="BT1286" i="3" s="1"/>
  <c r="BT1287" i="3" s="1"/>
  <c r="BT1288" i="3" s="1"/>
  <c r="BT1289" i="3" s="1"/>
  <c r="BT1290" i="3" s="1"/>
  <c r="BT1291" i="3" s="1"/>
  <c r="BT1292" i="3" s="1"/>
  <c r="BT1293" i="3" s="1"/>
  <c r="BT1294" i="3" s="1"/>
  <c r="BT1295" i="3" s="1"/>
  <c r="BT1296" i="3" s="1"/>
  <c r="BT1297" i="3" s="1"/>
  <c r="BT1298" i="3" s="1"/>
  <c r="BT1299" i="3" s="1"/>
  <c r="BS1279" i="3"/>
  <c r="BS1278" i="3"/>
  <c r="BS1277" i="3"/>
  <c r="BS1276" i="3"/>
  <c r="BT1275" i="3"/>
  <c r="BT1276" i="3" s="1"/>
  <c r="BT1277" i="3" s="1"/>
  <c r="BT1278" i="3" s="1"/>
  <c r="BS1275" i="3"/>
  <c r="BT1274" i="3"/>
  <c r="BS1274" i="3"/>
  <c r="BS1273" i="3"/>
  <c r="BT1272" i="3"/>
  <c r="BT1273" i="3" s="1"/>
  <c r="BS1272" i="3"/>
  <c r="BS1271" i="3"/>
  <c r="BS1270" i="3"/>
  <c r="BT1269" i="3"/>
  <c r="BT1270" i="3" s="1"/>
  <c r="BT1271" i="3" s="1"/>
  <c r="BS1269" i="3"/>
  <c r="BS1268" i="3"/>
  <c r="BS1267" i="3"/>
  <c r="BT1266" i="3"/>
  <c r="BT1267" i="3" s="1"/>
  <c r="BT1268" i="3" s="1"/>
  <c r="BS1266" i="3"/>
  <c r="BS1265" i="3"/>
  <c r="BT1264" i="3"/>
  <c r="BT1265" i="3" s="1"/>
  <c r="BS1264" i="3"/>
  <c r="BS1263" i="3"/>
  <c r="BS1262" i="3"/>
  <c r="BT1261" i="3"/>
  <c r="BT1262" i="3" s="1"/>
  <c r="BT1263" i="3" s="1"/>
  <c r="BS1261" i="3"/>
  <c r="BS1260" i="3"/>
  <c r="BS1259" i="3"/>
  <c r="BS1258" i="3"/>
  <c r="BS1257" i="3"/>
  <c r="BS1256" i="3"/>
  <c r="BS1255" i="3"/>
  <c r="BS1254" i="3"/>
  <c r="BS1253" i="3"/>
  <c r="BS1252" i="3"/>
  <c r="BS1251" i="3"/>
  <c r="BS1250" i="3"/>
  <c r="BT1249" i="3"/>
  <c r="BT1250" i="3" s="1"/>
  <c r="BT1251" i="3" s="1"/>
  <c r="BT1252" i="3" s="1"/>
  <c r="BT1253" i="3" s="1"/>
  <c r="BT1254" i="3" s="1"/>
  <c r="BT1255" i="3" s="1"/>
  <c r="BT1256" i="3" s="1"/>
  <c r="BT1257" i="3" s="1"/>
  <c r="BT1258" i="3" s="1"/>
  <c r="BT1259" i="3" s="1"/>
  <c r="BT1260" i="3" s="1"/>
  <c r="BS1249" i="3"/>
  <c r="BS1248" i="3"/>
  <c r="BS1247" i="3"/>
  <c r="BS1246" i="3"/>
  <c r="BS1245" i="3"/>
  <c r="BS1244" i="3"/>
  <c r="BS1243" i="3"/>
  <c r="BS1242" i="3"/>
  <c r="BS1241" i="3"/>
  <c r="BS1240" i="3"/>
  <c r="BS1239" i="3"/>
  <c r="BS1238" i="3"/>
  <c r="BT1237" i="3"/>
  <c r="BT1238" i="3" s="1"/>
  <c r="BT1239" i="3" s="1"/>
  <c r="BT1240" i="3" s="1"/>
  <c r="BT1241" i="3" s="1"/>
  <c r="BT1242" i="3" s="1"/>
  <c r="BT1243" i="3" s="1"/>
  <c r="BT1244" i="3" s="1"/>
  <c r="BT1245" i="3" s="1"/>
  <c r="BT1246" i="3" s="1"/>
  <c r="BT1247" i="3" s="1"/>
  <c r="BT1248" i="3" s="1"/>
  <c r="BS1237" i="3"/>
  <c r="BS1236" i="3"/>
  <c r="BT1235" i="3"/>
  <c r="BT1236" i="3" s="1"/>
  <c r="BS1235" i="3"/>
  <c r="BS1234" i="3"/>
  <c r="BT1233" i="3"/>
  <c r="BT1234" i="3" s="1"/>
  <c r="BS1233" i="3"/>
  <c r="BS1232" i="3"/>
  <c r="BS1231" i="3"/>
  <c r="BS1230" i="3"/>
  <c r="BS1229" i="3"/>
  <c r="BT1228" i="3"/>
  <c r="BT1229" i="3" s="1"/>
  <c r="BT1230" i="3" s="1"/>
  <c r="BT1231" i="3" s="1"/>
  <c r="BT1232" i="3" s="1"/>
  <c r="BS1228" i="3"/>
  <c r="BS1227" i="3"/>
  <c r="BT1226" i="3"/>
  <c r="BT1227" i="3" s="1"/>
  <c r="BS1226" i="3"/>
  <c r="BT1225" i="3"/>
  <c r="BS1225" i="3"/>
  <c r="BS1224" i="3"/>
  <c r="BS1223" i="3"/>
  <c r="BS1222" i="3"/>
  <c r="BS1221" i="3"/>
  <c r="BT1220" i="3"/>
  <c r="BT1221" i="3" s="1"/>
  <c r="BT1222" i="3" s="1"/>
  <c r="BT1223" i="3" s="1"/>
  <c r="BT1224" i="3" s="1"/>
  <c r="BS1220" i="3"/>
  <c r="BS1219" i="3"/>
  <c r="BT1218" i="3"/>
  <c r="BT1219" i="3" s="1"/>
  <c r="BS1218" i="3"/>
  <c r="BS1217" i="3"/>
  <c r="BT1216" i="3"/>
  <c r="BT1217" i="3" s="1"/>
  <c r="BS1216" i="3"/>
  <c r="BS1215" i="3"/>
  <c r="BT1214" i="3"/>
  <c r="BT1215" i="3" s="1"/>
  <c r="BS1214" i="3"/>
  <c r="BS1213" i="3"/>
  <c r="BS1212" i="3"/>
  <c r="BT1211" i="3"/>
  <c r="BT1212" i="3" s="1"/>
  <c r="BT1213" i="3" s="1"/>
  <c r="BS1211" i="3"/>
  <c r="BS1210" i="3"/>
  <c r="BS1209" i="3"/>
  <c r="BS1208" i="3"/>
  <c r="BS1207" i="3"/>
  <c r="BS1206" i="3"/>
  <c r="BS1205" i="3"/>
  <c r="BS1204" i="3"/>
  <c r="BT1203" i="3"/>
  <c r="BT1204" i="3" s="1"/>
  <c r="BT1205" i="3" s="1"/>
  <c r="BT1206" i="3" s="1"/>
  <c r="BT1207" i="3" s="1"/>
  <c r="BT1208" i="3" s="1"/>
  <c r="BT1209" i="3" s="1"/>
  <c r="BT1210" i="3" s="1"/>
  <c r="BS1203" i="3"/>
  <c r="BS1202" i="3"/>
  <c r="BS1201" i="3"/>
  <c r="BS1200" i="3"/>
  <c r="BT1199" i="3"/>
  <c r="BT1200" i="3" s="1"/>
  <c r="BT1201" i="3" s="1"/>
  <c r="BT1202" i="3" s="1"/>
  <c r="BS1199" i="3"/>
  <c r="BS1198" i="3"/>
  <c r="BS1197" i="3"/>
  <c r="BS1196" i="3"/>
  <c r="BS1195" i="3"/>
  <c r="BT1194" i="3"/>
  <c r="BT1195" i="3" s="1"/>
  <c r="BT1196" i="3" s="1"/>
  <c r="BT1197" i="3" s="1"/>
  <c r="BT1198" i="3" s="1"/>
  <c r="BS1194" i="3"/>
  <c r="BS1193" i="3"/>
  <c r="BS1192" i="3"/>
  <c r="BT1191" i="3"/>
  <c r="BT1192" i="3" s="1"/>
  <c r="BT1193" i="3" s="1"/>
  <c r="BS1191" i="3"/>
  <c r="BS1190" i="3"/>
  <c r="BT1189" i="3"/>
  <c r="BT1190" i="3" s="1"/>
  <c r="BS1189" i="3"/>
  <c r="BS1188" i="3"/>
  <c r="BS1187" i="3"/>
  <c r="BS1186" i="3"/>
  <c r="BS1185" i="3"/>
  <c r="BS1184" i="3"/>
  <c r="BS1183" i="3"/>
  <c r="BS1182" i="3"/>
  <c r="BS1181" i="3"/>
  <c r="BS1180" i="3"/>
  <c r="BT1179" i="3"/>
  <c r="BT1180" i="3" s="1"/>
  <c r="BT1181" i="3" s="1"/>
  <c r="BT1182" i="3" s="1"/>
  <c r="BT1183" i="3" s="1"/>
  <c r="BT1184" i="3" s="1"/>
  <c r="BT1185" i="3" s="1"/>
  <c r="BT1186" i="3" s="1"/>
  <c r="BT1187" i="3" s="1"/>
  <c r="BT1188" i="3" s="1"/>
  <c r="BS1179" i="3"/>
  <c r="BS1178" i="3"/>
  <c r="BS1177" i="3"/>
  <c r="BS1176" i="3"/>
  <c r="BS1175" i="3"/>
  <c r="BS1174" i="3"/>
  <c r="BS1173" i="3"/>
  <c r="BS1172" i="3"/>
  <c r="BS1171" i="3"/>
  <c r="BT1170" i="3"/>
  <c r="BT1171" i="3" s="1"/>
  <c r="BT1172" i="3" s="1"/>
  <c r="BT1173" i="3" s="1"/>
  <c r="BT1174" i="3" s="1"/>
  <c r="BT1175" i="3" s="1"/>
  <c r="BT1176" i="3" s="1"/>
  <c r="BT1177" i="3" s="1"/>
  <c r="BT1178" i="3" s="1"/>
  <c r="BS1170" i="3"/>
  <c r="BS1169" i="3"/>
  <c r="BS1168" i="3"/>
  <c r="BT1167" i="3"/>
  <c r="BT1168" i="3" s="1"/>
  <c r="BT1169" i="3" s="1"/>
  <c r="BS1167" i="3"/>
  <c r="BT1166" i="3"/>
  <c r="BS1166" i="3"/>
  <c r="BS1165" i="3"/>
  <c r="BT1164" i="3"/>
  <c r="BT1165" i="3" s="1"/>
  <c r="BS1164" i="3"/>
  <c r="BS1163" i="3"/>
  <c r="BT1162" i="3"/>
  <c r="BT1163" i="3" s="1"/>
  <c r="BS1162" i="3"/>
  <c r="BS1161" i="3"/>
  <c r="BS1160" i="3"/>
  <c r="BS1159" i="3"/>
  <c r="BS1158" i="3"/>
  <c r="BS1157" i="3"/>
  <c r="BT1156" i="3"/>
  <c r="BT1157" i="3" s="1"/>
  <c r="BT1158" i="3" s="1"/>
  <c r="BT1159" i="3" s="1"/>
  <c r="BT1160" i="3" s="1"/>
  <c r="BT1161" i="3" s="1"/>
  <c r="BS1156" i="3"/>
  <c r="BS1155" i="3"/>
  <c r="BS1154" i="3"/>
  <c r="BS1153" i="3"/>
  <c r="BT1152" i="3"/>
  <c r="BT1153" i="3" s="1"/>
  <c r="BT1154" i="3" s="1"/>
  <c r="BT1155" i="3" s="1"/>
  <c r="BS1152" i="3"/>
  <c r="BS1151" i="3"/>
  <c r="BS1150" i="3"/>
  <c r="BS1149" i="3"/>
  <c r="BT1148" i="3"/>
  <c r="BT1149" i="3" s="1"/>
  <c r="BT1150" i="3" s="1"/>
  <c r="BT1151" i="3" s="1"/>
  <c r="BS1148" i="3"/>
  <c r="BS1147" i="3"/>
  <c r="BS1146" i="3"/>
  <c r="BS1145" i="3"/>
  <c r="BT1144" i="3"/>
  <c r="BT1145" i="3" s="1"/>
  <c r="BT1146" i="3" s="1"/>
  <c r="BT1147" i="3" s="1"/>
  <c r="BS1144" i="3"/>
  <c r="BS1143" i="3"/>
  <c r="BS1142" i="3"/>
  <c r="BS1141" i="3"/>
  <c r="BT1140" i="3"/>
  <c r="BT1141" i="3" s="1"/>
  <c r="BT1142" i="3" s="1"/>
  <c r="BT1143" i="3" s="1"/>
  <c r="BS1140" i="3"/>
  <c r="BT1139" i="3"/>
  <c r="BS1139" i="3"/>
  <c r="BS1138" i="3"/>
  <c r="BS1137" i="3"/>
  <c r="BT1136" i="3"/>
  <c r="BT1137" i="3" s="1"/>
  <c r="BT1138" i="3" s="1"/>
  <c r="BS1136" i="3"/>
  <c r="BS1135" i="3"/>
  <c r="BT1134" i="3"/>
  <c r="BT1135" i="3" s="1"/>
  <c r="BS1134" i="3"/>
  <c r="BS1133" i="3"/>
  <c r="BS1132" i="3"/>
  <c r="BS1131" i="3"/>
  <c r="BS1130" i="3"/>
  <c r="BT1129" i="3"/>
  <c r="BT1130" i="3" s="1"/>
  <c r="BT1131" i="3" s="1"/>
  <c r="BT1132" i="3" s="1"/>
  <c r="BT1133" i="3" s="1"/>
  <c r="BS1129" i="3"/>
  <c r="BT1128" i="3"/>
  <c r="BS1128" i="3"/>
  <c r="BS1127" i="3"/>
  <c r="BS1126" i="3"/>
  <c r="BS1125" i="3"/>
  <c r="BS1124" i="3"/>
  <c r="BS1123" i="3"/>
  <c r="BS1122" i="3"/>
  <c r="BT1121" i="3"/>
  <c r="BT1122" i="3" s="1"/>
  <c r="BT1123" i="3" s="1"/>
  <c r="BT1124" i="3" s="1"/>
  <c r="BT1125" i="3" s="1"/>
  <c r="BT1126" i="3" s="1"/>
  <c r="BT1127" i="3" s="1"/>
  <c r="BS1121" i="3"/>
  <c r="BS1120" i="3"/>
  <c r="BS1119" i="3"/>
  <c r="BT1118" i="3"/>
  <c r="BT1119" i="3" s="1"/>
  <c r="BT1120" i="3" s="1"/>
  <c r="BS1118" i="3"/>
  <c r="BS1117" i="3"/>
  <c r="BS1116" i="3"/>
  <c r="BT1115" i="3"/>
  <c r="BT1116" i="3" s="1"/>
  <c r="BT1117" i="3" s="1"/>
  <c r="BS1115" i="3"/>
  <c r="BS1114" i="3"/>
  <c r="BT1113" i="3"/>
  <c r="BT1114" i="3" s="1"/>
  <c r="BS1113" i="3"/>
  <c r="BT1112" i="3"/>
  <c r="BS1112" i="3"/>
  <c r="BS1111" i="3"/>
  <c r="BS1110" i="3"/>
  <c r="BS1109" i="3"/>
  <c r="BT1108" i="3"/>
  <c r="BT1109" i="3" s="1"/>
  <c r="BT1110" i="3" s="1"/>
  <c r="BT1111" i="3" s="1"/>
  <c r="BS1108" i="3"/>
  <c r="BT1107" i="3"/>
  <c r="BS1107" i="3"/>
  <c r="BS1106" i="3"/>
  <c r="BS1105" i="3"/>
  <c r="BS1104" i="3"/>
  <c r="BT1103" i="3"/>
  <c r="BT1104" i="3" s="1"/>
  <c r="BT1105" i="3" s="1"/>
  <c r="BT1106" i="3" s="1"/>
  <c r="BS1103" i="3"/>
  <c r="BS1102" i="3"/>
  <c r="BS1101" i="3"/>
  <c r="BS1100" i="3"/>
  <c r="BS1099" i="3"/>
  <c r="BS1098" i="3"/>
  <c r="BS1097" i="3"/>
  <c r="BT1096" i="3"/>
  <c r="BT1097" i="3" s="1"/>
  <c r="BT1098" i="3" s="1"/>
  <c r="BT1099" i="3" s="1"/>
  <c r="BT1100" i="3" s="1"/>
  <c r="BT1101" i="3" s="1"/>
  <c r="BT1102" i="3" s="1"/>
  <c r="BS1096" i="3"/>
  <c r="BS1095" i="3"/>
  <c r="BS1094" i="3"/>
  <c r="BS1093" i="3"/>
  <c r="BS1092" i="3"/>
  <c r="BS1091" i="3"/>
  <c r="BS1090" i="3"/>
  <c r="BS1089" i="3"/>
  <c r="BS1088" i="3"/>
  <c r="BS1087" i="3"/>
  <c r="BT1086" i="3"/>
  <c r="BT1087" i="3" s="1"/>
  <c r="BT1088" i="3" s="1"/>
  <c r="BT1089" i="3" s="1"/>
  <c r="BT1090" i="3" s="1"/>
  <c r="BT1091" i="3" s="1"/>
  <c r="BT1092" i="3" s="1"/>
  <c r="BT1093" i="3" s="1"/>
  <c r="BT1094" i="3" s="1"/>
  <c r="BT1095" i="3" s="1"/>
  <c r="BS1086" i="3"/>
  <c r="BT1085" i="3"/>
  <c r="BS1085" i="3"/>
  <c r="BT1084" i="3"/>
  <c r="BS1084" i="3"/>
  <c r="BS1083" i="3"/>
  <c r="BS1082" i="3"/>
  <c r="BT1081" i="3"/>
  <c r="BT1082" i="3" s="1"/>
  <c r="BT1083" i="3" s="1"/>
  <c r="BS1081" i="3"/>
  <c r="BS1080" i="3"/>
  <c r="BS1079" i="3"/>
  <c r="BT1078" i="3"/>
  <c r="BT1079" i="3" s="1"/>
  <c r="BT1080" i="3" s="1"/>
  <c r="BS1078" i="3"/>
  <c r="BS1077" i="3"/>
  <c r="BT1076" i="3"/>
  <c r="BT1077" i="3" s="1"/>
  <c r="BS1076" i="3"/>
  <c r="BS1075" i="3"/>
  <c r="BT1074" i="3"/>
  <c r="BT1075" i="3" s="1"/>
  <c r="BS1074" i="3"/>
  <c r="BS1073" i="3"/>
  <c r="BT1072" i="3"/>
  <c r="BT1073" i="3" s="1"/>
  <c r="BS1072" i="3"/>
  <c r="BS1071" i="3"/>
  <c r="BS1070" i="3"/>
  <c r="BS1069" i="3"/>
  <c r="BS1068" i="3"/>
  <c r="BS1067" i="3"/>
  <c r="BS1066" i="3"/>
  <c r="BS1065" i="3"/>
  <c r="BS1064" i="3"/>
  <c r="BT1063" i="3"/>
  <c r="BT1064" i="3" s="1"/>
  <c r="BT1065" i="3" s="1"/>
  <c r="BT1066" i="3" s="1"/>
  <c r="BT1067" i="3" s="1"/>
  <c r="BT1068" i="3" s="1"/>
  <c r="BT1069" i="3" s="1"/>
  <c r="BT1070" i="3" s="1"/>
  <c r="BT1071" i="3" s="1"/>
  <c r="BS1063" i="3"/>
  <c r="BT1062" i="3"/>
  <c r="BS1062" i="3"/>
  <c r="BS1061" i="3"/>
  <c r="BS1060" i="3"/>
  <c r="BS1059" i="3"/>
  <c r="BT1058" i="3"/>
  <c r="BT1059" i="3" s="1"/>
  <c r="BT1060" i="3" s="1"/>
  <c r="BT1061" i="3" s="1"/>
  <c r="BS1058" i="3"/>
  <c r="BT1057" i="3"/>
  <c r="BS1057" i="3"/>
  <c r="BS1056" i="3"/>
  <c r="BS1055" i="3"/>
  <c r="BT1054" i="3"/>
  <c r="BT1055" i="3" s="1"/>
  <c r="BT1056" i="3" s="1"/>
  <c r="BS1054" i="3"/>
  <c r="BS1053" i="3"/>
  <c r="BS1052" i="3"/>
  <c r="BS1051" i="3"/>
  <c r="BT1050" i="3"/>
  <c r="BT1051" i="3" s="1"/>
  <c r="BT1052" i="3" s="1"/>
  <c r="BT1053" i="3" s="1"/>
  <c r="BS1050" i="3"/>
  <c r="BS1049" i="3"/>
  <c r="BS1048" i="3"/>
  <c r="BS1047" i="3"/>
  <c r="BS1046" i="3"/>
  <c r="BS1045" i="3"/>
  <c r="BS1044" i="3"/>
  <c r="BT1043" i="3"/>
  <c r="BT1044" i="3" s="1"/>
  <c r="BT1045" i="3" s="1"/>
  <c r="BT1046" i="3" s="1"/>
  <c r="BT1047" i="3" s="1"/>
  <c r="BT1048" i="3" s="1"/>
  <c r="BT1049" i="3" s="1"/>
  <c r="BS1043" i="3"/>
  <c r="BS1042" i="3"/>
  <c r="BS1041" i="3"/>
  <c r="BS1040" i="3"/>
  <c r="BT1039" i="3"/>
  <c r="BT1040" i="3" s="1"/>
  <c r="BT1041" i="3" s="1"/>
  <c r="BT1042" i="3" s="1"/>
  <c r="BS1039" i="3"/>
  <c r="BS1038" i="3"/>
  <c r="BS1037" i="3"/>
  <c r="BS1036" i="3"/>
  <c r="BS1035" i="3"/>
  <c r="BT1034" i="3"/>
  <c r="BT1035" i="3" s="1"/>
  <c r="BT1036" i="3" s="1"/>
  <c r="BT1037" i="3" s="1"/>
  <c r="BT1038" i="3" s="1"/>
  <c r="BS1034" i="3"/>
  <c r="BT1033" i="3"/>
  <c r="BS1033" i="3"/>
  <c r="BS1032" i="3"/>
  <c r="BS1031" i="3"/>
  <c r="BT1030" i="3"/>
  <c r="BT1031" i="3" s="1"/>
  <c r="BT1032" i="3" s="1"/>
  <c r="BS1030" i="3"/>
  <c r="BS1029" i="3"/>
  <c r="BS1028" i="3"/>
  <c r="BT1027" i="3"/>
  <c r="BT1028" i="3" s="1"/>
  <c r="BT1029" i="3" s="1"/>
  <c r="BS1027" i="3"/>
  <c r="BS1026" i="3"/>
  <c r="BS1025" i="3"/>
  <c r="BS1024" i="3"/>
  <c r="BS1023" i="3"/>
  <c r="BS1022" i="3"/>
  <c r="BS1021" i="3"/>
  <c r="BS1020" i="3"/>
  <c r="BS1019" i="3"/>
  <c r="BS1018" i="3"/>
  <c r="BS1017" i="3"/>
  <c r="BS1016" i="3"/>
  <c r="BS1015" i="3"/>
  <c r="BT1014" i="3"/>
  <c r="BT1015" i="3" s="1"/>
  <c r="BT1016" i="3" s="1"/>
  <c r="BT1017" i="3" s="1"/>
  <c r="BT1018" i="3" s="1"/>
  <c r="BT1019" i="3" s="1"/>
  <c r="BT1020" i="3" s="1"/>
  <c r="BT1021" i="3" s="1"/>
  <c r="BT1022" i="3" s="1"/>
  <c r="BT1023" i="3" s="1"/>
  <c r="BT1024" i="3" s="1"/>
  <c r="BT1025" i="3" s="1"/>
  <c r="BT1026" i="3" s="1"/>
  <c r="BS1014" i="3"/>
  <c r="BS1013" i="3"/>
  <c r="BS1012" i="3"/>
  <c r="BS1011" i="3"/>
  <c r="BT1010" i="3"/>
  <c r="BT1011" i="3" s="1"/>
  <c r="BT1012" i="3" s="1"/>
  <c r="BT1013" i="3" s="1"/>
  <c r="BS1010" i="3"/>
  <c r="BT1009" i="3"/>
  <c r="BS1009" i="3"/>
  <c r="BS1008" i="3"/>
  <c r="BS1007" i="3"/>
  <c r="BS1006" i="3"/>
  <c r="BS1005" i="3"/>
  <c r="BS1004" i="3"/>
  <c r="BT1003" i="3"/>
  <c r="BT1004" i="3" s="1"/>
  <c r="BT1005" i="3" s="1"/>
  <c r="BT1006" i="3" s="1"/>
  <c r="BT1007" i="3" s="1"/>
  <c r="BT1008" i="3" s="1"/>
  <c r="BS1003" i="3"/>
  <c r="BS1002" i="3"/>
  <c r="BT1001" i="3"/>
  <c r="BT1002" i="3" s="1"/>
  <c r="BS1001" i="3"/>
  <c r="BT1000" i="3"/>
  <c r="BS1000" i="3"/>
  <c r="BS999" i="3"/>
  <c r="BS998" i="3"/>
  <c r="BT997" i="3"/>
  <c r="BT998" i="3" s="1"/>
  <c r="BT999" i="3" s="1"/>
  <c r="BS997" i="3"/>
  <c r="BS996" i="3"/>
  <c r="BS995" i="3"/>
  <c r="BS994" i="3"/>
  <c r="BS993" i="3"/>
  <c r="BS992" i="3"/>
  <c r="BT991" i="3"/>
  <c r="BT992" i="3" s="1"/>
  <c r="BT993" i="3" s="1"/>
  <c r="BT994" i="3" s="1"/>
  <c r="BT995" i="3" s="1"/>
  <c r="BT996" i="3" s="1"/>
  <c r="BS991" i="3"/>
  <c r="BT990" i="3"/>
  <c r="BS990" i="3"/>
  <c r="BT989" i="3"/>
  <c r="BS989" i="3"/>
  <c r="BS988" i="3"/>
  <c r="BT987" i="3"/>
  <c r="BT988" i="3" s="1"/>
  <c r="BS987" i="3"/>
  <c r="BS986" i="3"/>
  <c r="BS985" i="3"/>
  <c r="BS984" i="3"/>
  <c r="BT983" i="3"/>
  <c r="BT984" i="3" s="1"/>
  <c r="BT985" i="3" s="1"/>
  <c r="BT986" i="3" s="1"/>
  <c r="BS983" i="3"/>
  <c r="BT982" i="3"/>
  <c r="BS982" i="3"/>
  <c r="BS981" i="3"/>
  <c r="BS980" i="3"/>
  <c r="BT979" i="3"/>
  <c r="BT980" i="3" s="1"/>
  <c r="BT981" i="3" s="1"/>
  <c r="BS979" i="3"/>
  <c r="BS978" i="3"/>
  <c r="BS977" i="3"/>
  <c r="BS976" i="3"/>
  <c r="BS975" i="3"/>
  <c r="BT974" i="3"/>
  <c r="BT975" i="3" s="1"/>
  <c r="BT976" i="3" s="1"/>
  <c r="BT977" i="3" s="1"/>
  <c r="BT978" i="3" s="1"/>
  <c r="BS974" i="3"/>
  <c r="BS973" i="3"/>
  <c r="BS972" i="3"/>
  <c r="BS971" i="3"/>
  <c r="BS970" i="3"/>
  <c r="BS969" i="3"/>
  <c r="BS968" i="3"/>
  <c r="BS967" i="3"/>
  <c r="BT966" i="3"/>
  <c r="BT967" i="3" s="1"/>
  <c r="BT968" i="3" s="1"/>
  <c r="BT969" i="3" s="1"/>
  <c r="BT970" i="3" s="1"/>
  <c r="BT971" i="3" s="1"/>
  <c r="BT972" i="3" s="1"/>
  <c r="BT973" i="3" s="1"/>
  <c r="BS966" i="3"/>
  <c r="BT965" i="3"/>
  <c r="BS965" i="3"/>
  <c r="BS964" i="3"/>
  <c r="BS963" i="3"/>
  <c r="BS962" i="3"/>
  <c r="BT961" i="3"/>
  <c r="BT962" i="3" s="1"/>
  <c r="BT963" i="3" s="1"/>
  <c r="BT964" i="3" s="1"/>
  <c r="BS961" i="3"/>
  <c r="BS960" i="3"/>
  <c r="BS959" i="3"/>
  <c r="BT958" i="3"/>
  <c r="BT959" i="3" s="1"/>
  <c r="BT960" i="3" s="1"/>
  <c r="BS958" i="3"/>
  <c r="BT957" i="3"/>
  <c r="BS957" i="3"/>
  <c r="BT956" i="3"/>
  <c r="BS956" i="3"/>
  <c r="BT955" i="3"/>
  <c r="BS955" i="3"/>
  <c r="BT954" i="3"/>
  <c r="BS954" i="3"/>
  <c r="BT953" i="3"/>
  <c r="BS953" i="3"/>
  <c r="BT952" i="3"/>
  <c r="BS952" i="3"/>
  <c r="BS951" i="3"/>
  <c r="BS950" i="3"/>
  <c r="BT949" i="3"/>
  <c r="BT950" i="3" s="1"/>
  <c r="BT951" i="3" s="1"/>
  <c r="BS949" i="3"/>
  <c r="BT948" i="3"/>
  <c r="BS948" i="3"/>
  <c r="BT947" i="3"/>
  <c r="BS947" i="3"/>
  <c r="BT946" i="3"/>
  <c r="BS946" i="3"/>
  <c r="BS945" i="3"/>
  <c r="BT944" i="3"/>
  <c r="BT945" i="3" s="1"/>
  <c r="BS944" i="3"/>
  <c r="BS943" i="3"/>
  <c r="BS942" i="3"/>
  <c r="BS941" i="3"/>
  <c r="BS940" i="3"/>
  <c r="BS939" i="3"/>
  <c r="BS938" i="3"/>
  <c r="BS937" i="3"/>
  <c r="BS936" i="3"/>
  <c r="BS935" i="3"/>
  <c r="BS934" i="3"/>
  <c r="BS933" i="3"/>
  <c r="BS932" i="3"/>
  <c r="BS931" i="3"/>
  <c r="BS930" i="3"/>
  <c r="BS929" i="3"/>
  <c r="BS928" i="3"/>
  <c r="BT927" i="3"/>
  <c r="BT928" i="3" s="1"/>
  <c r="BT929" i="3" s="1"/>
  <c r="BT930" i="3" s="1"/>
  <c r="BT931" i="3" s="1"/>
  <c r="BT932" i="3" s="1"/>
  <c r="BT933" i="3" s="1"/>
  <c r="BT934" i="3" s="1"/>
  <c r="BT935" i="3" s="1"/>
  <c r="BT936" i="3" s="1"/>
  <c r="BT937" i="3" s="1"/>
  <c r="BT938" i="3" s="1"/>
  <c r="BT939" i="3" s="1"/>
  <c r="BT940" i="3" s="1"/>
  <c r="BT941" i="3" s="1"/>
  <c r="BT942" i="3" s="1"/>
  <c r="BT943" i="3" s="1"/>
  <c r="BS927" i="3"/>
  <c r="BS926" i="3"/>
  <c r="BS925" i="3"/>
  <c r="BS924" i="3"/>
  <c r="BS923" i="3"/>
  <c r="BS922" i="3"/>
  <c r="BT921" i="3"/>
  <c r="BT922" i="3" s="1"/>
  <c r="BT923" i="3" s="1"/>
  <c r="BT924" i="3" s="1"/>
  <c r="BT925" i="3" s="1"/>
  <c r="BT926" i="3" s="1"/>
  <c r="BS921" i="3"/>
  <c r="BS920" i="3"/>
  <c r="BT919" i="3"/>
  <c r="BT920" i="3" s="1"/>
  <c r="BS919" i="3"/>
  <c r="BS918" i="3"/>
  <c r="BS917" i="3"/>
  <c r="BS916" i="3"/>
  <c r="BS915" i="3"/>
  <c r="BS914" i="3"/>
  <c r="BS913" i="3"/>
  <c r="BT912" i="3"/>
  <c r="BT913" i="3" s="1"/>
  <c r="BT914" i="3" s="1"/>
  <c r="BT915" i="3" s="1"/>
  <c r="BT916" i="3" s="1"/>
  <c r="BT917" i="3" s="1"/>
  <c r="BT918" i="3" s="1"/>
  <c r="BS912" i="3"/>
  <c r="BT911" i="3"/>
  <c r="BS911" i="3"/>
  <c r="BT910" i="3"/>
  <c r="BS910" i="3"/>
  <c r="BS909" i="3"/>
  <c r="BS908" i="3"/>
  <c r="BS907" i="3"/>
  <c r="BT906" i="3"/>
  <c r="BT907" i="3" s="1"/>
  <c r="BT908" i="3" s="1"/>
  <c r="BT909" i="3" s="1"/>
  <c r="BS906" i="3"/>
  <c r="BT905" i="3"/>
  <c r="BS905" i="3"/>
  <c r="BS904" i="3"/>
  <c r="BS903" i="3"/>
  <c r="BS902" i="3"/>
  <c r="BT901" i="3"/>
  <c r="BT902" i="3" s="1"/>
  <c r="BT903" i="3" s="1"/>
  <c r="BT904" i="3" s="1"/>
  <c r="BS901" i="3"/>
  <c r="BT900" i="3"/>
  <c r="BS900" i="3"/>
  <c r="BS899" i="3"/>
  <c r="BS898" i="3"/>
  <c r="BT897" i="3"/>
  <c r="BT898" i="3" s="1"/>
  <c r="BT899" i="3" s="1"/>
  <c r="BS897" i="3"/>
  <c r="BS896" i="3"/>
  <c r="BS895" i="3"/>
  <c r="BS894" i="3"/>
  <c r="BT893" i="3"/>
  <c r="BT894" i="3" s="1"/>
  <c r="BT895" i="3" s="1"/>
  <c r="BT896" i="3" s="1"/>
  <c r="BS893" i="3"/>
  <c r="BS892" i="3"/>
  <c r="BS891" i="3"/>
  <c r="BS890" i="3"/>
  <c r="BS889" i="3"/>
  <c r="BS888" i="3"/>
  <c r="BS887" i="3"/>
  <c r="BS886" i="3"/>
  <c r="BS885" i="3"/>
  <c r="BS884" i="3"/>
  <c r="BT883" i="3"/>
  <c r="BT884" i="3" s="1"/>
  <c r="BT885" i="3" s="1"/>
  <c r="BT886" i="3" s="1"/>
  <c r="BT887" i="3" s="1"/>
  <c r="BT888" i="3" s="1"/>
  <c r="BT889" i="3" s="1"/>
  <c r="BT890" i="3" s="1"/>
  <c r="BT891" i="3" s="1"/>
  <c r="BT892" i="3" s="1"/>
  <c r="BS883" i="3"/>
  <c r="BS882" i="3"/>
  <c r="BS881" i="3"/>
  <c r="BT880" i="3"/>
  <c r="BT881" i="3" s="1"/>
  <c r="BT882" i="3" s="1"/>
  <c r="BS880" i="3"/>
  <c r="BT879" i="3"/>
  <c r="BS879" i="3"/>
  <c r="BS878" i="3"/>
  <c r="BS877" i="3"/>
  <c r="BS876" i="3"/>
  <c r="BS875" i="3"/>
  <c r="BS874" i="3"/>
  <c r="BS873" i="3"/>
  <c r="BS872" i="3"/>
  <c r="BT871" i="3"/>
  <c r="BT872" i="3" s="1"/>
  <c r="BT873" i="3" s="1"/>
  <c r="BT874" i="3" s="1"/>
  <c r="BT875" i="3" s="1"/>
  <c r="BT876" i="3" s="1"/>
  <c r="BT877" i="3" s="1"/>
  <c r="BT878" i="3" s="1"/>
  <c r="BS871" i="3"/>
  <c r="BS870" i="3"/>
  <c r="BT869" i="3"/>
  <c r="BT870" i="3" s="1"/>
  <c r="BS869" i="3"/>
  <c r="BT868" i="3"/>
  <c r="BS868" i="3"/>
  <c r="BS867" i="3"/>
  <c r="BT866" i="3"/>
  <c r="BT867" i="3" s="1"/>
  <c r="BS866" i="3"/>
  <c r="BS865" i="3"/>
  <c r="BS864" i="3"/>
  <c r="BS863" i="3"/>
  <c r="BT862" i="3"/>
  <c r="BT863" i="3" s="1"/>
  <c r="BT864" i="3" s="1"/>
  <c r="BT865" i="3" s="1"/>
  <c r="BS862" i="3"/>
  <c r="BT861" i="3"/>
  <c r="BS861" i="3"/>
  <c r="BS860" i="3"/>
  <c r="BS859" i="3"/>
  <c r="BT858" i="3"/>
  <c r="BT859" i="3" s="1"/>
  <c r="BT860" i="3" s="1"/>
  <c r="BS858" i="3"/>
  <c r="BT857" i="3"/>
  <c r="BS857" i="3"/>
  <c r="BS856" i="3"/>
  <c r="BS855" i="3"/>
  <c r="BS854" i="3"/>
  <c r="BS853" i="3"/>
  <c r="BS852" i="3"/>
  <c r="BS851" i="3"/>
  <c r="BS850" i="3"/>
  <c r="BS849" i="3"/>
  <c r="BS848" i="3"/>
  <c r="BS847" i="3"/>
  <c r="BS846" i="3"/>
  <c r="BS845" i="3"/>
  <c r="BS844" i="3"/>
  <c r="BS843" i="3"/>
  <c r="BS842" i="3"/>
  <c r="BS841" i="3"/>
  <c r="BT840" i="3"/>
  <c r="BT841" i="3" s="1"/>
  <c r="BT842" i="3" s="1"/>
  <c r="BT843" i="3" s="1"/>
  <c r="BT844" i="3" s="1"/>
  <c r="BT845" i="3" s="1"/>
  <c r="BT846" i="3" s="1"/>
  <c r="BT847" i="3" s="1"/>
  <c r="BT848" i="3" s="1"/>
  <c r="BT849" i="3" s="1"/>
  <c r="BT850" i="3" s="1"/>
  <c r="BT851" i="3" s="1"/>
  <c r="BT852" i="3" s="1"/>
  <c r="BT853" i="3" s="1"/>
  <c r="BT854" i="3" s="1"/>
  <c r="BT855" i="3" s="1"/>
  <c r="BT856" i="3" s="1"/>
  <c r="BS840" i="3"/>
  <c r="BS839" i="3"/>
  <c r="BT838" i="3"/>
  <c r="BT839" i="3" s="1"/>
  <c r="BS838" i="3"/>
  <c r="BS837" i="3"/>
  <c r="BT836" i="3"/>
  <c r="BT837" i="3" s="1"/>
  <c r="BS836" i="3"/>
  <c r="BT835" i="3"/>
  <c r="BS835" i="3"/>
  <c r="BS834" i="3"/>
  <c r="BS833" i="3"/>
  <c r="BS832" i="3"/>
  <c r="BS831" i="3"/>
  <c r="BS830" i="3"/>
  <c r="BS829" i="3"/>
  <c r="BT828" i="3"/>
  <c r="BT829" i="3" s="1"/>
  <c r="BT830" i="3" s="1"/>
  <c r="BT831" i="3" s="1"/>
  <c r="BT832" i="3" s="1"/>
  <c r="BT833" i="3" s="1"/>
  <c r="BT834" i="3" s="1"/>
  <c r="BS828" i="3"/>
  <c r="BT827" i="3"/>
  <c r="BS827" i="3"/>
  <c r="BT826" i="3"/>
  <c r="BS826" i="3"/>
  <c r="BT825" i="3"/>
  <c r="BS825" i="3"/>
  <c r="BS824" i="3"/>
  <c r="BT823" i="3"/>
  <c r="BT824" i="3" s="1"/>
  <c r="BS823" i="3"/>
  <c r="BS822" i="3"/>
  <c r="BS821" i="3"/>
  <c r="BS820" i="3"/>
  <c r="BS819" i="3"/>
  <c r="BS818" i="3"/>
  <c r="BS817" i="3"/>
  <c r="BS816" i="3"/>
  <c r="BS815" i="3"/>
  <c r="BS814" i="3"/>
  <c r="BT813" i="3"/>
  <c r="BT814" i="3" s="1"/>
  <c r="BT815" i="3" s="1"/>
  <c r="BT816" i="3" s="1"/>
  <c r="BT817" i="3" s="1"/>
  <c r="BT818" i="3" s="1"/>
  <c r="BT819" i="3" s="1"/>
  <c r="BT820" i="3" s="1"/>
  <c r="BT821" i="3" s="1"/>
  <c r="BT822" i="3" s="1"/>
  <c r="BS813" i="3"/>
  <c r="BT812" i="3"/>
  <c r="BS812" i="3"/>
  <c r="BS811" i="3"/>
  <c r="BS810" i="3"/>
  <c r="BS809" i="3"/>
  <c r="BT808" i="3"/>
  <c r="BT809" i="3" s="1"/>
  <c r="BT810" i="3" s="1"/>
  <c r="BT811" i="3" s="1"/>
  <c r="BS808" i="3"/>
  <c r="BS807" i="3"/>
  <c r="BS806" i="3"/>
  <c r="BS805" i="3"/>
  <c r="BS804" i="3"/>
  <c r="BS803" i="3"/>
  <c r="BS802" i="3"/>
  <c r="BS801" i="3"/>
  <c r="BS800" i="3"/>
  <c r="BS799" i="3"/>
  <c r="BS798" i="3"/>
  <c r="BS797" i="3"/>
  <c r="BS796" i="3"/>
  <c r="BS795" i="3"/>
  <c r="BS794" i="3"/>
  <c r="BS793" i="3"/>
  <c r="BS792" i="3"/>
  <c r="BS791" i="3"/>
  <c r="BT790" i="3"/>
  <c r="BT791" i="3" s="1"/>
  <c r="BT792" i="3" s="1"/>
  <c r="BT793" i="3" s="1"/>
  <c r="BT794" i="3" s="1"/>
  <c r="BT795" i="3" s="1"/>
  <c r="BT796" i="3" s="1"/>
  <c r="BT797" i="3" s="1"/>
  <c r="BT798" i="3" s="1"/>
  <c r="BT799" i="3" s="1"/>
  <c r="BT800" i="3" s="1"/>
  <c r="BT801" i="3" s="1"/>
  <c r="BT802" i="3" s="1"/>
  <c r="BT803" i="3" s="1"/>
  <c r="BT804" i="3" s="1"/>
  <c r="BT805" i="3" s="1"/>
  <c r="BT806" i="3" s="1"/>
  <c r="BT807" i="3" s="1"/>
  <c r="BS790" i="3"/>
  <c r="BS789" i="3"/>
  <c r="BS788" i="3"/>
  <c r="BT787" i="3"/>
  <c r="BT788" i="3" s="1"/>
  <c r="BT789" i="3" s="1"/>
  <c r="BS787" i="3"/>
  <c r="BS786" i="3"/>
  <c r="BS785" i="3"/>
  <c r="BT784" i="3"/>
  <c r="BT785" i="3" s="1"/>
  <c r="BT786" i="3" s="1"/>
  <c r="BS784" i="3"/>
  <c r="BS783" i="3"/>
  <c r="BS782" i="3"/>
  <c r="BS781" i="3"/>
  <c r="BS780" i="3"/>
  <c r="BS779" i="3"/>
  <c r="BS778" i="3"/>
  <c r="BT777" i="3"/>
  <c r="BT778" i="3" s="1"/>
  <c r="BT779" i="3" s="1"/>
  <c r="BT780" i="3" s="1"/>
  <c r="BT781" i="3" s="1"/>
  <c r="BT782" i="3" s="1"/>
  <c r="BT783" i="3" s="1"/>
  <c r="BS777" i="3"/>
  <c r="BS776" i="3"/>
  <c r="BS775" i="3"/>
  <c r="BS774" i="3"/>
  <c r="BT773" i="3"/>
  <c r="BT774" i="3" s="1"/>
  <c r="BT775" i="3" s="1"/>
  <c r="BT776" i="3" s="1"/>
  <c r="BS773" i="3"/>
  <c r="BS772" i="3"/>
  <c r="BS771" i="3"/>
  <c r="BS770" i="3"/>
  <c r="BS769" i="3"/>
  <c r="BS768" i="3"/>
  <c r="BT767" i="3"/>
  <c r="BT768" i="3" s="1"/>
  <c r="BT769" i="3" s="1"/>
  <c r="BT770" i="3" s="1"/>
  <c r="BT771" i="3" s="1"/>
  <c r="BT772" i="3" s="1"/>
  <c r="BS767" i="3"/>
  <c r="BS766" i="3"/>
  <c r="BS765" i="3"/>
  <c r="BS764" i="3"/>
  <c r="BS763" i="3"/>
  <c r="BS762" i="3"/>
  <c r="BS761" i="3"/>
  <c r="BS760" i="3"/>
  <c r="BS759" i="3"/>
  <c r="BS758" i="3"/>
  <c r="BS757" i="3"/>
  <c r="BS756" i="3"/>
  <c r="BS755" i="3"/>
  <c r="BS754" i="3"/>
  <c r="BT753" i="3"/>
  <c r="BT754" i="3" s="1"/>
  <c r="BT755" i="3" s="1"/>
  <c r="BT756" i="3" s="1"/>
  <c r="BT757" i="3" s="1"/>
  <c r="BT758" i="3" s="1"/>
  <c r="BT759" i="3" s="1"/>
  <c r="BT760" i="3" s="1"/>
  <c r="BT761" i="3" s="1"/>
  <c r="BT762" i="3" s="1"/>
  <c r="BT763" i="3" s="1"/>
  <c r="BT764" i="3" s="1"/>
  <c r="BT765" i="3" s="1"/>
  <c r="BT766" i="3" s="1"/>
  <c r="BS753" i="3"/>
  <c r="BS752" i="3"/>
  <c r="BT751" i="3"/>
  <c r="BT752" i="3" s="1"/>
  <c r="BS751" i="3"/>
  <c r="BS750" i="3"/>
  <c r="BS749" i="3"/>
  <c r="BS748" i="3"/>
  <c r="BS747" i="3"/>
  <c r="BS746" i="3"/>
  <c r="BS745" i="3"/>
  <c r="BT744" i="3"/>
  <c r="BT745" i="3" s="1"/>
  <c r="BT746" i="3" s="1"/>
  <c r="BT747" i="3" s="1"/>
  <c r="BT748" i="3" s="1"/>
  <c r="BT749" i="3" s="1"/>
  <c r="BT750" i="3" s="1"/>
  <c r="BS744" i="3"/>
  <c r="BS743" i="3"/>
  <c r="BS742" i="3"/>
  <c r="BS741" i="3"/>
  <c r="BS740" i="3"/>
  <c r="BS739" i="3"/>
  <c r="BS738" i="3"/>
  <c r="BS737" i="3"/>
  <c r="BS736" i="3"/>
  <c r="BS735" i="3"/>
  <c r="BS734" i="3"/>
  <c r="BS733" i="3"/>
  <c r="BS732" i="3"/>
  <c r="BT731" i="3"/>
  <c r="BT732" i="3" s="1"/>
  <c r="BT733" i="3" s="1"/>
  <c r="BT734" i="3" s="1"/>
  <c r="BT735" i="3" s="1"/>
  <c r="BT736" i="3" s="1"/>
  <c r="BT737" i="3" s="1"/>
  <c r="BT738" i="3" s="1"/>
  <c r="BT739" i="3" s="1"/>
  <c r="BT740" i="3" s="1"/>
  <c r="BT741" i="3" s="1"/>
  <c r="BT742" i="3" s="1"/>
  <c r="BT743" i="3" s="1"/>
  <c r="BS731" i="3"/>
  <c r="BT730" i="3"/>
  <c r="BS730" i="3"/>
  <c r="BS729" i="3"/>
  <c r="BS728" i="3"/>
  <c r="BT727" i="3"/>
  <c r="BT728" i="3" s="1"/>
  <c r="BT729" i="3" s="1"/>
  <c r="BS727" i="3"/>
  <c r="BS726" i="3"/>
  <c r="BS725" i="3"/>
  <c r="BS724" i="3"/>
  <c r="BS723" i="3"/>
  <c r="BS722" i="3"/>
  <c r="BS721" i="3"/>
  <c r="BT720" i="3"/>
  <c r="BT721" i="3" s="1"/>
  <c r="BT722" i="3" s="1"/>
  <c r="BT723" i="3" s="1"/>
  <c r="BT724" i="3" s="1"/>
  <c r="BT725" i="3" s="1"/>
  <c r="BT726" i="3" s="1"/>
  <c r="BS720" i="3"/>
  <c r="BT719" i="3"/>
  <c r="BS719" i="3"/>
  <c r="BS718" i="3"/>
  <c r="BS717" i="3"/>
  <c r="BT716" i="3"/>
  <c r="BT717" i="3" s="1"/>
  <c r="BT718" i="3" s="1"/>
  <c r="BS716" i="3"/>
  <c r="BT715" i="3"/>
  <c r="BS715" i="3"/>
  <c r="BT714" i="3"/>
  <c r="BS714" i="3"/>
  <c r="BS713" i="3"/>
  <c r="BS712" i="3"/>
  <c r="BS711" i="3"/>
  <c r="BS710" i="3"/>
  <c r="BS709" i="3"/>
  <c r="BS708" i="3"/>
  <c r="BS707" i="3"/>
  <c r="BS706" i="3"/>
  <c r="BS705" i="3"/>
  <c r="BS704" i="3"/>
  <c r="BT703" i="3"/>
  <c r="BT704" i="3" s="1"/>
  <c r="BT705" i="3" s="1"/>
  <c r="BT706" i="3" s="1"/>
  <c r="BT707" i="3" s="1"/>
  <c r="BT708" i="3" s="1"/>
  <c r="BT709" i="3" s="1"/>
  <c r="BT710" i="3" s="1"/>
  <c r="BT711" i="3" s="1"/>
  <c r="BT712" i="3" s="1"/>
  <c r="BT713" i="3" s="1"/>
  <c r="BS703" i="3"/>
  <c r="BS702" i="3"/>
  <c r="BS701" i="3"/>
  <c r="BS700" i="3"/>
  <c r="BT699" i="3"/>
  <c r="BT700" i="3" s="1"/>
  <c r="BT701" i="3" s="1"/>
  <c r="BT702" i="3" s="1"/>
  <c r="BS699" i="3"/>
  <c r="BS698" i="3"/>
  <c r="BT697" i="3"/>
  <c r="BT698" i="3" s="1"/>
  <c r="BS697" i="3"/>
  <c r="BT696" i="3"/>
  <c r="BS696" i="3"/>
  <c r="BS695" i="3"/>
  <c r="BT694" i="3"/>
  <c r="BT695" i="3" s="1"/>
  <c r="BS694" i="3"/>
  <c r="BS693" i="3"/>
  <c r="BT692" i="3"/>
  <c r="BT693" i="3" s="1"/>
  <c r="BS692" i="3"/>
  <c r="BT691" i="3"/>
  <c r="BS691" i="3"/>
  <c r="BS690" i="3"/>
  <c r="BS689" i="3"/>
  <c r="BT688" i="3"/>
  <c r="BT689" i="3" s="1"/>
  <c r="BT690" i="3" s="1"/>
  <c r="BS688" i="3"/>
  <c r="BS687" i="3"/>
  <c r="BT686" i="3"/>
  <c r="BT687" i="3" s="1"/>
  <c r="BS686" i="3"/>
  <c r="BS685" i="3"/>
  <c r="BT684" i="3"/>
  <c r="BT685" i="3" s="1"/>
  <c r="BS684" i="3"/>
  <c r="BT683" i="3"/>
  <c r="BS683" i="3"/>
  <c r="BS682" i="3"/>
  <c r="BS681" i="3"/>
  <c r="BS680" i="3"/>
  <c r="BT679" i="3"/>
  <c r="BT680" i="3" s="1"/>
  <c r="BT681" i="3" s="1"/>
  <c r="BT682" i="3" s="1"/>
  <c r="BS679" i="3"/>
  <c r="BS678" i="3"/>
  <c r="BS677" i="3"/>
  <c r="BS676" i="3"/>
  <c r="BS675" i="3"/>
  <c r="BS674" i="3"/>
  <c r="BT673" i="3"/>
  <c r="BT674" i="3" s="1"/>
  <c r="BT675" i="3" s="1"/>
  <c r="BT676" i="3" s="1"/>
  <c r="BT677" i="3" s="1"/>
  <c r="BT678" i="3" s="1"/>
  <c r="BS673" i="3"/>
  <c r="BT672" i="3"/>
  <c r="BS672" i="3"/>
  <c r="BS671" i="3"/>
  <c r="BT670" i="3"/>
  <c r="BT671" i="3" s="1"/>
  <c r="BS670" i="3"/>
  <c r="BS669" i="3"/>
  <c r="BT668" i="3"/>
  <c r="BT669" i="3" s="1"/>
  <c r="BS668" i="3"/>
  <c r="BS667" i="3"/>
  <c r="BS666" i="3"/>
  <c r="BS665" i="3"/>
  <c r="BT664" i="3"/>
  <c r="BT665" i="3" s="1"/>
  <c r="BT666" i="3" s="1"/>
  <c r="BT667" i="3" s="1"/>
  <c r="BS664" i="3"/>
  <c r="BS663" i="3"/>
  <c r="BS662" i="3"/>
  <c r="BT661" i="3"/>
  <c r="BT662" i="3" s="1"/>
  <c r="BT663" i="3" s="1"/>
  <c r="BS661" i="3"/>
  <c r="BS660" i="3"/>
  <c r="BS659" i="3"/>
  <c r="BS658" i="3"/>
  <c r="BS657" i="3"/>
  <c r="BS656" i="3"/>
  <c r="BT655" i="3"/>
  <c r="BT656" i="3" s="1"/>
  <c r="BT657" i="3" s="1"/>
  <c r="BT658" i="3" s="1"/>
  <c r="BT659" i="3" s="1"/>
  <c r="BT660" i="3" s="1"/>
  <c r="BS655" i="3"/>
  <c r="BT654" i="3"/>
  <c r="BS654" i="3"/>
  <c r="BS653" i="3"/>
  <c r="BT652" i="3"/>
  <c r="BT653" i="3" s="1"/>
  <c r="BS652" i="3"/>
  <c r="BS651" i="3"/>
  <c r="BS650" i="3"/>
  <c r="BS649" i="3"/>
  <c r="BS648" i="3"/>
  <c r="BT647" i="3"/>
  <c r="BT648" i="3" s="1"/>
  <c r="BT649" i="3" s="1"/>
  <c r="BT650" i="3" s="1"/>
  <c r="BT651" i="3" s="1"/>
  <c r="BS647" i="3"/>
  <c r="BT646" i="3"/>
  <c r="BS646" i="3"/>
  <c r="BS645" i="3"/>
  <c r="BS644" i="3"/>
  <c r="BS643" i="3"/>
  <c r="BS642" i="3"/>
  <c r="BS641" i="3"/>
  <c r="BS640" i="3"/>
  <c r="BS639" i="3"/>
  <c r="BT638" i="3"/>
  <c r="BT639" i="3" s="1"/>
  <c r="BT640" i="3" s="1"/>
  <c r="BT641" i="3" s="1"/>
  <c r="BT642" i="3" s="1"/>
  <c r="BT643" i="3" s="1"/>
  <c r="BT644" i="3" s="1"/>
  <c r="BT645" i="3" s="1"/>
  <c r="BS638" i="3"/>
  <c r="BS637" i="3"/>
  <c r="BS636" i="3"/>
  <c r="BS635" i="3"/>
  <c r="BS634" i="3"/>
  <c r="BT633" i="3"/>
  <c r="BT634" i="3" s="1"/>
  <c r="BT635" i="3" s="1"/>
  <c r="BT636" i="3" s="1"/>
  <c r="BT637" i="3" s="1"/>
  <c r="BS633" i="3"/>
  <c r="BS632" i="3"/>
  <c r="BS631" i="3"/>
  <c r="BT630" i="3"/>
  <c r="BT631" i="3" s="1"/>
  <c r="BT632" i="3" s="1"/>
  <c r="BS630" i="3"/>
  <c r="BS629" i="3"/>
  <c r="BS628" i="3"/>
  <c r="BS627" i="3"/>
  <c r="BT626" i="3"/>
  <c r="BT627" i="3" s="1"/>
  <c r="BT628" i="3" s="1"/>
  <c r="BT629" i="3" s="1"/>
  <c r="BS626" i="3"/>
  <c r="BT625" i="3"/>
  <c r="BS625" i="3"/>
  <c r="BS624" i="3"/>
  <c r="BS623" i="3"/>
  <c r="BS622" i="3"/>
  <c r="BS621" i="3"/>
  <c r="BS620" i="3"/>
  <c r="BT619" i="3"/>
  <c r="BT620" i="3" s="1"/>
  <c r="BT621" i="3" s="1"/>
  <c r="BT622" i="3" s="1"/>
  <c r="BT623" i="3" s="1"/>
  <c r="BT624" i="3" s="1"/>
  <c r="BS619" i="3"/>
  <c r="BS618" i="3"/>
  <c r="BS617" i="3"/>
  <c r="BS616" i="3"/>
  <c r="BS615" i="3"/>
  <c r="BS614" i="3"/>
  <c r="BS613" i="3"/>
  <c r="BT612" i="3"/>
  <c r="BT613" i="3" s="1"/>
  <c r="BT614" i="3" s="1"/>
  <c r="BT615" i="3" s="1"/>
  <c r="BT616" i="3" s="1"/>
  <c r="BT617" i="3" s="1"/>
  <c r="BT618" i="3" s="1"/>
  <c r="BS612" i="3"/>
  <c r="BS611" i="3"/>
  <c r="BS610" i="3"/>
  <c r="BS609" i="3"/>
  <c r="BT608" i="3"/>
  <c r="BT609" i="3" s="1"/>
  <c r="BT610" i="3" s="1"/>
  <c r="BT611" i="3" s="1"/>
  <c r="BS608" i="3"/>
  <c r="BS607" i="3"/>
  <c r="BT606" i="3"/>
  <c r="BT607" i="3" s="1"/>
  <c r="BS606" i="3"/>
  <c r="BS605" i="3"/>
  <c r="BS604" i="3"/>
  <c r="BS603" i="3"/>
  <c r="BS602" i="3"/>
  <c r="BT601" i="3"/>
  <c r="BT602" i="3" s="1"/>
  <c r="BT603" i="3" s="1"/>
  <c r="BT604" i="3" s="1"/>
  <c r="BT605" i="3" s="1"/>
  <c r="BS601" i="3"/>
  <c r="BS600" i="3"/>
  <c r="BT599" i="3"/>
  <c r="BT600" i="3" s="1"/>
  <c r="BS599" i="3"/>
  <c r="BS598" i="3"/>
  <c r="BS597" i="3"/>
  <c r="BS596" i="3"/>
  <c r="BT595" i="3"/>
  <c r="BT596" i="3" s="1"/>
  <c r="BT597" i="3" s="1"/>
  <c r="BT598" i="3" s="1"/>
  <c r="BS595" i="3"/>
  <c r="BT594" i="3"/>
  <c r="BS594" i="3"/>
  <c r="BT593" i="3"/>
  <c r="BS593" i="3"/>
  <c r="BS592" i="3"/>
  <c r="BS591" i="3"/>
  <c r="BS590" i="3"/>
  <c r="BT589" i="3"/>
  <c r="BT590" i="3" s="1"/>
  <c r="BT591" i="3" s="1"/>
  <c r="BT592" i="3" s="1"/>
  <c r="BS589" i="3"/>
  <c r="BS588" i="3"/>
  <c r="BS587" i="3"/>
  <c r="BS586" i="3"/>
  <c r="BT585" i="3"/>
  <c r="BT586" i="3" s="1"/>
  <c r="BT587" i="3" s="1"/>
  <c r="BT588" i="3" s="1"/>
  <c r="BS585" i="3"/>
  <c r="BS584" i="3"/>
  <c r="BS583" i="3"/>
  <c r="BS582" i="3"/>
  <c r="BS581" i="3"/>
  <c r="BS580" i="3"/>
  <c r="BS579" i="3"/>
  <c r="BS578" i="3"/>
  <c r="BS577" i="3"/>
  <c r="BS576" i="3"/>
  <c r="BT575" i="3"/>
  <c r="BT576" i="3" s="1"/>
  <c r="BT577" i="3" s="1"/>
  <c r="BT578" i="3" s="1"/>
  <c r="BT579" i="3" s="1"/>
  <c r="BT580" i="3" s="1"/>
  <c r="BT581" i="3" s="1"/>
  <c r="BT582" i="3" s="1"/>
  <c r="BT583" i="3" s="1"/>
  <c r="BT584" i="3" s="1"/>
  <c r="BS575" i="3"/>
  <c r="BS574" i="3"/>
  <c r="BT573" i="3"/>
  <c r="BT574" i="3" s="1"/>
  <c r="BS573" i="3"/>
  <c r="BS572" i="3"/>
  <c r="BS571" i="3"/>
  <c r="BS570" i="3"/>
  <c r="BT569" i="3"/>
  <c r="BT570" i="3" s="1"/>
  <c r="BT571" i="3" s="1"/>
  <c r="BT572" i="3" s="1"/>
  <c r="BS569" i="3"/>
  <c r="BS568" i="3"/>
  <c r="BS567" i="3"/>
  <c r="BS566" i="3"/>
  <c r="BT565" i="3"/>
  <c r="BT566" i="3" s="1"/>
  <c r="BT567" i="3" s="1"/>
  <c r="BT568" i="3" s="1"/>
  <c r="BS565" i="3"/>
  <c r="BS564" i="3"/>
  <c r="BS563" i="3"/>
  <c r="BS562" i="3"/>
  <c r="BS561" i="3"/>
  <c r="BS560" i="3"/>
  <c r="BS559" i="3"/>
  <c r="BS558" i="3"/>
  <c r="BS557" i="3"/>
  <c r="BS556" i="3"/>
  <c r="BS555" i="3"/>
  <c r="BS554" i="3"/>
  <c r="BS553" i="3"/>
  <c r="BS552" i="3"/>
  <c r="BS551" i="3"/>
  <c r="BS550" i="3"/>
  <c r="BS549" i="3"/>
  <c r="BS548" i="3"/>
  <c r="BS547" i="3"/>
  <c r="BS546" i="3"/>
  <c r="BS545" i="3"/>
  <c r="BS544" i="3"/>
  <c r="BS543" i="3"/>
  <c r="BS542" i="3"/>
  <c r="BS541" i="3"/>
  <c r="BS540" i="3"/>
  <c r="BS539" i="3"/>
  <c r="BS538" i="3"/>
  <c r="BS537" i="3"/>
  <c r="BT536" i="3"/>
  <c r="BT537" i="3" s="1"/>
  <c r="BT538" i="3" s="1"/>
  <c r="BT539" i="3" s="1"/>
  <c r="BT540" i="3" s="1"/>
  <c r="BT541" i="3" s="1"/>
  <c r="BT542" i="3" s="1"/>
  <c r="BT543" i="3" s="1"/>
  <c r="BT544" i="3" s="1"/>
  <c r="BT545" i="3" s="1"/>
  <c r="BT546" i="3" s="1"/>
  <c r="BT547" i="3" s="1"/>
  <c r="BT548" i="3" s="1"/>
  <c r="BT549" i="3" s="1"/>
  <c r="BT550" i="3" s="1"/>
  <c r="BT551" i="3" s="1"/>
  <c r="BT552" i="3" s="1"/>
  <c r="BT553" i="3" s="1"/>
  <c r="BT554" i="3" s="1"/>
  <c r="BT555" i="3" s="1"/>
  <c r="BT556" i="3" s="1"/>
  <c r="BT557" i="3" s="1"/>
  <c r="BT558" i="3" s="1"/>
  <c r="BT559" i="3" s="1"/>
  <c r="BT560" i="3" s="1"/>
  <c r="BT561" i="3" s="1"/>
  <c r="BT562" i="3" s="1"/>
  <c r="BT563" i="3" s="1"/>
  <c r="BT564" i="3" s="1"/>
  <c r="BS536" i="3"/>
  <c r="BS535" i="3"/>
  <c r="BT534" i="3"/>
  <c r="BT535" i="3" s="1"/>
  <c r="BS534" i="3"/>
  <c r="BS533" i="3"/>
  <c r="BS532" i="3"/>
  <c r="BS531" i="3"/>
  <c r="BS530" i="3"/>
  <c r="BS529" i="3"/>
  <c r="BS528" i="3"/>
  <c r="BS527" i="3"/>
  <c r="BT526" i="3"/>
  <c r="BT527" i="3" s="1"/>
  <c r="BT528" i="3" s="1"/>
  <c r="BT529" i="3" s="1"/>
  <c r="BT530" i="3" s="1"/>
  <c r="BT531" i="3" s="1"/>
  <c r="BT532" i="3" s="1"/>
  <c r="BT533" i="3" s="1"/>
  <c r="BS526" i="3"/>
  <c r="BS525" i="3"/>
  <c r="BS524" i="3"/>
  <c r="BS523" i="3"/>
  <c r="BS522" i="3"/>
  <c r="BS521" i="3"/>
  <c r="BS520" i="3"/>
  <c r="BT519" i="3"/>
  <c r="BT520" i="3" s="1"/>
  <c r="BT521" i="3" s="1"/>
  <c r="BT522" i="3" s="1"/>
  <c r="BT523" i="3" s="1"/>
  <c r="BT524" i="3" s="1"/>
  <c r="BT525" i="3" s="1"/>
  <c r="BS519" i="3"/>
  <c r="BT518" i="3"/>
  <c r="BS518" i="3"/>
  <c r="BS517" i="3"/>
  <c r="BS516" i="3"/>
  <c r="BS515" i="3"/>
  <c r="BS514" i="3"/>
  <c r="BT513" i="3"/>
  <c r="BT514" i="3" s="1"/>
  <c r="BT515" i="3" s="1"/>
  <c r="BT516" i="3" s="1"/>
  <c r="BT517" i="3" s="1"/>
  <c r="BS513" i="3"/>
  <c r="BS512" i="3"/>
  <c r="BT511" i="3"/>
  <c r="BT512" i="3" s="1"/>
  <c r="BS511" i="3"/>
  <c r="BT510" i="3"/>
  <c r="BS510" i="3"/>
  <c r="BS509" i="3"/>
  <c r="BS508" i="3"/>
  <c r="BS507" i="3"/>
  <c r="BS506" i="3"/>
  <c r="BT505" i="3"/>
  <c r="BT506" i="3" s="1"/>
  <c r="BT507" i="3" s="1"/>
  <c r="BT508" i="3" s="1"/>
  <c r="BT509" i="3" s="1"/>
  <c r="BS505" i="3"/>
  <c r="BS504" i="3"/>
  <c r="BS503" i="3"/>
  <c r="BT502" i="3"/>
  <c r="BT503" i="3" s="1"/>
  <c r="BT504" i="3" s="1"/>
  <c r="BS502" i="3"/>
  <c r="BS501" i="3"/>
  <c r="BS500" i="3"/>
  <c r="BS499" i="3"/>
  <c r="BS498" i="3"/>
  <c r="BS497" i="3"/>
  <c r="BS496" i="3"/>
  <c r="BT495" i="3"/>
  <c r="BT496" i="3" s="1"/>
  <c r="BT497" i="3" s="1"/>
  <c r="BT498" i="3" s="1"/>
  <c r="BT499" i="3" s="1"/>
  <c r="BT500" i="3" s="1"/>
  <c r="BT501" i="3" s="1"/>
  <c r="BS495" i="3"/>
  <c r="BS494" i="3"/>
  <c r="BS493" i="3"/>
  <c r="BT492" i="3"/>
  <c r="BT493" i="3" s="1"/>
  <c r="BT494" i="3" s="1"/>
  <c r="BS492" i="3"/>
  <c r="BS491" i="3"/>
  <c r="BS490" i="3"/>
  <c r="BS489" i="3"/>
  <c r="BS488" i="3"/>
  <c r="BS487" i="3"/>
  <c r="BS486" i="3"/>
  <c r="BS485" i="3"/>
  <c r="BT484" i="3"/>
  <c r="BT485" i="3" s="1"/>
  <c r="BT486" i="3" s="1"/>
  <c r="BT487" i="3" s="1"/>
  <c r="BT488" i="3" s="1"/>
  <c r="BT489" i="3" s="1"/>
  <c r="BT490" i="3" s="1"/>
  <c r="BT491" i="3" s="1"/>
  <c r="BS484" i="3"/>
  <c r="BS483" i="3"/>
  <c r="BS482" i="3"/>
  <c r="BT481" i="3"/>
  <c r="BT482" i="3" s="1"/>
  <c r="BT483" i="3" s="1"/>
  <c r="BS481" i="3"/>
  <c r="BS480" i="3"/>
  <c r="BS479" i="3"/>
  <c r="BS478" i="3"/>
  <c r="BS477" i="3"/>
  <c r="BS476" i="3"/>
  <c r="BS475" i="3"/>
  <c r="BS474" i="3"/>
  <c r="BS473" i="3"/>
  <c r="BS472" i="3"/>
  <c r="BT471" i="3"/>
  <c r="BT472" i="3" s="1"/>
  <c r="BT473" i="3" s="1"/>
  <c r="BT474" i="3" s="1"/>
  <c r="BT475" i="3" s="1"/>
  <c r="BT476" i="3" s="1"/>
  <c r="BT477" i="3" s="1"/>
  <c r="BT478" i="3" s="1"/>
  <c r="BT479" i="3" s="1"/>
  <c r="BT480" i="3" s="1"/>
  <c r="BS471" i="3"/>
  <c r="BT470" i="3"/>
  <c r="BS470" i="3"/>
  <c r="BS469" i="3"/>
  <c r="BS468" i="3"/>
  <c r="BT467" i="3"/>
  <c r="BT468" i="3" s="1"/>
  <c r="BT469" i="3" s="1"/>
  <c r="BS467" i="3"/>
  <c r="BT466" i="3"/>
  <c r="BS466" i="3"/>
  <c r="BS465" i="3"/>
  <c r="BT464" i="3"/>
  <c r="BT465" i="3" s="1"/>
  <c r="BS464" i="3"/>
  <c r="BS463" i="3"/>
  <c r="BS462" i="3"/>
  <c r="BT461" i="3"/>
  <c r="BT462" i="3" s="1"/>
  <c r="BT463" i="3" s="1"/>
  <c r="BS461" i="3"/>
  <c r="BS460" i="3"/>
  <c r="BS459" i="3"/>
  <c r="BT458" i="3"/>
  <c r="BT459" i="3" s="1"/>
  <c r="BT460" i="3" s="1"/>
  <c r="BS458" i="3"/>
  <c r="BS457" i="3"/>
  <c r="BT456" i="3"/>
  <c r="BT457" i="3" s="1"/>
  <c r="BS456" i="3"/>
  <c r="BT455" i="3"/>
  <c r="BS455" i="3"/>
  <c r="BS454" i="3"/>
  <c r="BS453" i="3"/>
  <c r="BS452" i="3"/>
  <c r="BS451" i="3"/>
  <c r="BT450" i="3"/>
  <c r="BT451" i="3" s="1"/>
  <c r="BT452" i="3" s="1"/>
  <c r="BT453" i="3" s="1"/>
  <c r="BT454" i="3" s="1"/>
  <c r="BS450" i="3"/>
  <c r="BS449" i="3"/>
  <c r="BS448" i="3"/>
  <c r="BS447" i="3"/>
  <c r="BS446" i="3"/>
  <c r="BS445" i="3"/>
  <c r="BT444" i="3"/>
  <c r="BT445" i="3" s="1"/>
  <c r="BT446" i="3" s="1"/>
  <c r="BT447" i="3" s="1"/>
  <c r="BT448" i="3" s="1"/>
  <c r="BT449" i="3" s="1"/>
  <c r="BS444" i="3"/>
  <c r="BS443" i="3"/>
  <c r="BS442" i="3"/>
  <c r="BS441" i="3"/>
  <c r="BS440" i="3"/>
  <c r="BS439" i="3"/>
  <c r="BS438" i="3"/>
  <c r="BS437" i="3"/>
  <c r="BT436" i="3"/>
  <c r="BT437" i="3" s="1"/>
  <c r="BT438" i="3" s="1"/>
  <c r="BT439" i="3" s="1"/>
  <c r="BT440" i="3" s="1"/>
  <c r="BT441" i="3" s="1"/>
  <c r="BT442" i="3" s="1"/>
  <c r="BT443" i="3" s="1"/>
  <c r="BS436" i="3"/>
  <c r="BS435" i="3"/>
  <c r="BT434" i="3"/>
  <c r="BT435" i="3" s="1"/>
  <c r="BS434" i="3"/>
  <c r="BS433" i="3"/>
  <c r="BS432" i="3"/>
  <c r="BS431" i="3"/>
  <c r="BS430" i="3"/>
  <c r="BS429" i="3"/>
  <c r="BS428" i="3"/>
  <c r="BS427" i="3"/>
  <c r="BS426" i="3"/>
  <c r="BT425" i="3"/>
  <c r="BT426" i="3" s="1"/>
  <c r="BT427" i="3" s="1"/>
  <c r="BT428" i="3" s="1"/>
  <c r="BT429" i="3" s="1"/>
  <c r="BT430" i="3" s="1"/>
  <c r="BT431" i="3" s="1"/>
  <c r="BT432" i="3" s="1"/>
  <c r="BT433" i="3" s="1"/>
  <c r="BS425" i="3"/>
  <c r="BS424" i="3"/>
  <c r="BS423" i="3"/>
  <c r="BT422" i="3"/>
  <c r="BT423" i="3" s="1"/>
  <c r="BT424" i="3" s="1"/>
  <c r="BS422" i="3"/>
  <c r="BS421" i="3"/>
  <c r="BS420" i="3"/>
  <c r="BS419" i="3"/>
  <c r="BS418" i="3"/>
  <c r="BS417" i="3"/>
  <c r="BS416" i="3"/>
  <c r="BS415" i="3"/>
  <c r="BS414" i="3"/>
  <c r="BS413" i="3"/>
  <c r="BS412" i="3"/>
  <c r="BS411" i="3"/>
  <c r="BS410" i="3"/>
  <c r="BT409" i="3"/>
  <c r="BT410" i="3" s="1"/>
  <c r="BT411" i="3" s="1"/>
  <c r="BT412" i="3" s="1"/>
  <c r="BT413" i="3" s="1"/>
  <c r="BT414" i="3" s="1"/>
  <c r="BT415" i="3" s="1"/>
  <c r="BT416" i="3" s="1"/>
  <c r="BT417" i="3" s="1"/>
  <c r="BT418" i="3" s="1"/>
  <c r="BT419" i="3" s="1"/>
  <c r="BT420" i="3" s="1"/>
  <c r="BT421" i="3" s="1"/>
  <c r="BS409" i="3"/>
  <c r="BS408" i="3"/>
  <c r="BS407" i="3"/>
  <c r="BT406" i="3"/>
  <c r="BT407" i="3" s="1"/>
  <c r="BT408" i="3" s="1"/>
  <c r="BS406" i="3"/>
  <c r="BS405" i="3"/>
  <c r="BS404" i="3"/>
  <c r="BS403" i="3"/>
  <c r="BS402" i="3"/>
  <c r="BS401" i="3"/>
  <c r="BS400" i="3"/>
  <c r="BS399" i="3"/>
  <c r="BS398" i="3"/>
  <c r="BS397" i="3"/>
  <c r="BS396" i="3"/>
  <c r="BS395" i="3"/>
  <c r="BS394" i="3"/>
  <c r="BS393" i="3"/>
  <c r="BS392" i="3"/>
  <c r="BS391" i="3"/>
  <c r="BS390" i="3"/>
  <c r="BS389" i="3"/>
  <c r="BS388" i="3"/>
  <c r="BS387" i="3"/>
  <c r="BT386" i="3"/>
  <c r="BT387" i="3" s="1"/>
  <c r="BT388" i="3" s="1"/>
  <c r="BT389" i="3" s="1"/>
  <c r="BT390" i="3" s="1"/>
  <c r="BT391" i="3" s="1"/>
  <c r="BT392" i="3" s="1"/>
  <c r="BT393" i="3" s="1"/>
  <c r="BT394" i="3" s="1"/>
  <c r="BT395" i="3" s="1"/>
  <c r="BT396" i="3" s="1"/>
  <c r="BT397" i="3" s="1"/>
  <c r="BT398" i="3" s="1"/>
  <c r="BT399" i="3" s="1"/>
  <c r="BT400" i="3" s="1"/>
  <c r="BT401" i="3" s="1"/>
  <c r="BT402" i="3" s="1"/>
  <c r="BT403" i="3" s="1"/>
  <c r="BT404" i="3" s="1"/>
  <c r="BT405" i="3" s="1"/>
  <c r="BS386" i="3"/>
  <c r="BS385" i="3"/>
  <c r="BT384" i="3"/>
  <c r="BT385" i="3" s="1"/>
  <c r="BS384" i="3"/>
  <c r="BT383" i="3"/>
  <c r="BS383" i="3"/>
  <c r="BS382" i="3"/>
  <c r="BS381" i="3"/>
  <c r="BS380" i="3"/>
  <c r="BS379" i="3"/>
  <c r="BS378" i="3"/>
  <c r="BS377" i="3"/>
  <c r="BS376" i="3"/>
  <c r="BS375" i="3"/>
  <c r="BS374" i="3"/>
  <c r="BS373" i="3"/>
  <c r="BT372" i="3"/>
  <c r="BT373" i="3" s="1"/>
  <c r="BT374" i="3" s="1"/>
  <c r="BT375" i="3" s="1"/>
  <c r="BT376" i="3" s="1"/>
  <c r="BT377" i="3" s="1"/>
  <c r="BT378" i="3" s="1"/>
  <c r="BT379" i="3" s="1"/>
  <c r="BT380" i="3" s="1"/>
  <c r="BT381" i="3" s="1"/>
  <c r="BT382" i="3" s="1"/>
  <c r="BS372" i="3"/>
  <c r="BS371" i="3"/>
  <c r="BS370" i="3"/>
  <c r="BT369" i="3"/>
  <c r="BT370" i="3" s="1"/>
  <c r="BT371" i="3" s="1"/>
  <c r="BS369" i="3"/>
  <c r="BS368" i="3"/>
  <c r="BS367" i="3"/>
  <c r="BS366" i="3"/>
  <c r="BS365" i="3"/>
  <c r="BS364" i="3"/>
  <c r="BT363" i="3"/>
  <c r="BT364" i="3" s="1"/>
  <c r="BT365" i="3" s="1"/>
  <c r="BT366" i="3" s="1"/>
  <c r="BT367" i="3" s="1"/>
  <c r="BT368" i="3" s="1"/>
  <c r="BS363" i="3"/>
  <c r="BT362" i="3"/>
  <c r="BS362" i="3"/>
  <c r="BS361" i="3"/>
  <c r="BS360" i="3"/>
  <c r="BS359" i="3"/>
  <c r="BT358" i="3"/>
  <c r="BT359" i="3" s="1"/>
  <c r="BT360" i="3" s="1"/>
  <c r="BT361" i="3" s="1"/>
  <c r="BS358" i="3"/>
  <c r="BS357" i="3"/>
  <c r="BT356" i="3"/>
  <c r="BT357" i="3" s="1"/>
  <c r="BS356" i="3"/>
  <c r="BS355" i="3"/>
  <c r="BS354" i="3"/>
  <c r="BS353" i="3"/>
  <c r="BS352" i="3"/>
  <c r="BS351" i="3"/>
  <c r="BS350" i="3"/>
  <c r="BS349" i="3"/>
  <c r="BS348" i="3"/>
  <c r="BS347" i="3"/>
  <c r="BS346" i="3"/>
  <c r="BS345" i="3"/>
  <c r="BS344" i="3"/>
  <c r="BS343" i="3"/>
  <c r="BS342" i="3"/>
  <c r="BS341" i="3"/>
  <c r="BS340" i="3"/>
  <c r="BS339" i="3"/>
  <c r="BS338" i="3"/>
  <c r="BT337" i="3"/>
  <c r="BT338" i="3" s="1"/>
  <c r="BT339" i="3" s="1"/>
  <c r="BT340" i="3" s="1"/>
  <c r="BT341" i="3" s="1"/>
  <c r="BT342" i="3" s="1"/>
  <c r="BT343" i="3" s="1"/>
  <c r="BT344" i="3" s="1"/>
  <c r="BT345" i="3" s="1"/>
  <c r="BT346" i="3" s="1"/>
  <c r="BT347" i="3" s="1"/>
  <c r="BT348" i="3" s="1"/>
  <c r="BT349" i="3" s="1"/>
  <c r="BT350" i="3" s="1"/>
  <c r="BT351" i="3" s="1"/>
  <c r="BT352" i="3" s="1"/>
  <c r="BT353" i="3" s="1"/>
  <c r="BT354" i="3" s="1"/>
  <c r="BT355" i="3" s="1"/>
  <c r="BS337" i="3"/>
  <c r="BT336" i="3"/>
  <c r="BS336" i="3"/>
  <c r="BS335" i="3"/>
  <c r="BS334" i="3"/>
  <c r="BS333" i="3"/>
  <c r="BS332" i="3"/>
  <c r="BS331" i="3"/>
  <c r="BT330" i="3"/>
  <c r="BT331" i="3" s="1"/>
  <c r="BT332" i="3" s="1"/>
  <c r="BT333" i="3" s="1"/>
  <c r="BT334" i="3" s="1"/>
  <c r="BT335" i="3" s="1"/>
  <c r="BS330" i="3"/>
  <c r="BS329" i="3"/>
  <c r="BT328" i="3"/>
  <c r="BT329" i="3" s="1"/>
  <c r="BS328" i="3"/>
  <c r="BS327" i="3"/>
  <c r="BS326" i="3"/>
  <c r="BS325" i="3"/>
  <c r="BT324" i="3"/>
  <c r="BT325" i="3" s="1"/>
  <c r="BT326" i="3" s="1"/>
  <c r="BT327" i="3" s="1"/>
  <c r="BS324" i="3"/>
  <c r="BS323" i="3"/>
  <c r="BS322" i="3"/>
  <c r="BS321" i="3"/>
  <c r="BS320" i="3"/>
  <c r="BS319" i="3"/>
  <c r="BS318" i="3"/>
  <c r="BS317" i="3"/>
  <c r="BS316" i="3"/>
  <c r="BS315" i="3"/>
  <c r="BS314" i="3"/>
  <c r="BS313" i="3"/>
  <c r="BT312" i="3"/>
  <c r="BT313" i="3" s="1"/>
  <c r="BT314" i="3" s="1"/>
  <c r="BT315" i="3" s="1"/>
  <c r="BT316" i="3" s="1"/>
  <c r="BT317" i="3" s="1"/>
  <c r="BT318" i="3" s="1"/>
  <c r="BT319" i="3" s="1"/>
  <c r="BT320" i="3" s="1"/>
  <c r="BT321" i="3" s="1"/>
  <c r="BT322" i="3" s="1"/>
  <c r="BT323" i="3" s="1"/>
  <c r="BS312" i="3"/>
  <c r="BS311" i="3"/>
  <c r="BS310" i="3"/>
  <c r="BS309" i="3"/>
  <c r="BS308" i="3"/>
  <c r="BT307" i="3"/>
  <c r="BT308" i="3" s="1"/>
  <c r="BT309" i="3" s="1"/>
  <c r="BT310" i="3" s="1"/>
  <c r="BT311" i="3" s="1"/>
  <c r="BS307" i="3"/>
  <c r="BS306" i="3"/>
  <c r="BS305" i="3"/>
  <c r="BS304" i="3"/>
  <c r="BS303" i="3"/>
  <c r="BS302" i="3"/>
  <c r="BS301" i="3"/>
  <c r="BS300" i="3"/>
  <c r="BS299" i="3"/>
  <c r="BS298" i="3"/>
  <c r="BT297" i="3"/>
  <c r="BT298" i="3" s="1"/>
  <c r="BT299" i="3" s="1"/>
  <c r="BT300" i="3" s="1"/>
  <c r="BT301" i="3" s="1"/>
  <c r="BT302" i="3" s="1"/>
  <c r="BT303" i="3" s="1"/>
  <c r="BT304" i="3" s="1"/>
  <c r="BT305" i="3" s="1"/>
  <c r="BT306" i="3" s="1"/>
  <c r="BS297" i="3"/>
  <c r="BS296" i="3"/>
  <c r="BT295" i="3"/>
  <c r="BT296" i="3" s="1"/>
  <c r="BS295" i="3"/>
  <c r="BS294" i="3"/>
  <c r="BT293" i="3"/>
  <c r="BT294" i="3" s="1"/>
  <c r="BS293" i="3"/>
  <c r="BS292" i="3"/>
  <c r="BT291" i="3"/>
  <c r="BT292" i="3" s="1"/>
  <c r="BS291" i="3"/>
  <c r="BS290" i="3"/>
  <c r="BS289" i="3"/>
  <c r="BT288" i="3"/>
  <c r="BT289" i="3" s="1"/>
  <c r="BT290" i="3" s="1"/>
  <c r="BS288" i="3"/>
  <c r="BS287" i="3"/>
  <c r="BT286" i="3"/>
  <c r="BT287" i="3" s="1"/>
  <c r="BS286" i="3"/>
  <c r="BS285" i="3"/>
  <c r="BS284" i="3"/>
  <c r="BT283" i="3"/>
  <c r="BT284" i="3" s="1"/>
  <c r="BT285" i="3" s="1"/>
  <c r="BS283" i="3"/>
  <c r="BS282" i="3"/>
  <c r="BS281" i="3"/>
  <c r="BS280" i="3"/>
  <c r="BS279" i="3"/>
  <c r="BS278" i="3"/>
  <c r="BS277" i="3"/>
  <c r="BS276" i="3"/>
  <c r="BS275" i="3"/>
  <c r="BT274" i="3"/>
  <c r="BT275" i="3" s="1"/>
  <c r="BT276" i="3" s="1"/>
  <c r="BT277" i="3" s="1"/>
  <c r="BT278" i="3" s="1"/>
  <c r="BT279" i="3" s="1"/>
  <c r="BT280" i="3" s="1"/>
  <c r="BT281" i="3" s="1"/>
  <c r="BT282" i="3" s="1"/>
  <c r="BS274" i="3"/>
  <c r="BS273" i="3"/>
  <c r="BS272" i="3"/>
  <c r="BS271" i="3"/>
  <c r="BS270" i="3"/>
  <c r="BT269" i="3"/>
  <c r="BT270" i="3" s="1"/>
  <c r="BT271" i="3" s="1"/>
  <c r="BT272" i="3" s="1"/>
  <c r="BT273" i="3" s="1"/>
  <c r="BS269" i="3"/>
  <c r="BS268" i="3"/>
  <c r="BS267" i="3"/>
  <c r="BS266" i="3"/>
  <c r="BS265" i="3"/>
  <c r="BS264" i="3"/>
  <c r="BS263" i="3"/>
  <c r="BS262" i="3"/>
  <c r="BS261" i="3"/>
  <c r="BS260" i="3"/>
  <c r="BS259" i="3"/>
  <c r="BT258" i="3"/>
  <c r="BT259" i="3" s="1"/>
  <c r="BT260" i="3" s="1"/>
  <c r="BT261" i="3" s="1"/>
  <c r="BT262" i="3" s="1"/>
  <c r="BT263" i="3" s="1"/>
  <c r="BT264" i="3" s="1"/>
  <c r="BT265" i="3" s="1"/>
  <c r="BT266" i="3" s="1"/>
  <c r="BT267" i="3" s="1"/>
  <c r="BT268" i="3" s="1"/>
  <c r="BS258" i="3"/>
  <c r="BT257" i="3"/>
  <c r="BS257" i="3"/>
  <c r="BS256" i="3"/>
  <c r="BS255" i="3"/>
  <c r="BS254" i="3"/>
  <c r="BS253" i="3"/>
  <c r="BS252" i="3"/>
  <c r="BS251" i="3"/>
  <c r="BT250" i="3"/>
  <c r="BT251" i="3" s="1"/>
  <c r="BT252" i="3" s="1"/>
  <c r="BT253" i="3" s="1"/>
  <c r="BT254" i="3" s="1"/>
  <c r="BT255" i="3" s="1"/>
  <c r="BT256" i="3" s="1"/>
  <c r="BS250" i="3"/>
  <c r="BT249" i="3"/>
  <c r="BS249" i="3"/>
  <c r="BT248" i="3"/>
  <c r="BS248" i="3"/>
  <c r="BS247" i="3"/>
  <c r="BS246" i="3"/>
  <c r="BS245" i="3"/>
  <c r="BS244" i="3"/>
  <c r="BS243" i="3"/>
  <c r="BS242" i="3"/>
  <c r="BS241" i="3"/>
  <c r="BS240" i="3"/>
  <c r="BS239" i="3"/>
  <c r="BT238" i="3"/>
  <c r="BT239" i="3" s="1"/>
  <c r="BT240" i="3" s="1"/>
  <c r="BT241" i="3" s="1"/>
  <c r="BT242" i="3" s="1"/>
  <c r="BT243" i="3" s="1"/>
  <c r="BT244" i="3" s="1"/>
  <c r="BT245" i="3" s="1"/>
  <c r="BT246" i="3" s="1"/>
  <c r="BT247" i="3" s="1"/>
  <c r="BS238" i="3"/>
  <c r="BS237" i="3"/>
  <c r="BS236" i="3"/>
  <c r="BS235" i="3"/>
  <c r="BT234" i="3"/>
  <c r="BT235" i="3" s="1"/>
  <c r="BT236" i="3" s="1"/>
  <c r="BT237" i="3" s="1"/>
  <c r="BS234" i="3"/>
  <c r="BS233" i="3"/>
  <c r="BS232" i="3"/>
  <c r="BS231" i="3"/>
  <c r="BS230" i="3"/>
  <c r="BS229" i="3"/>
  <c r="BS228" i="3"/>
  <c r="BS227" i="3"/>
  <c r="BS226" i="3"/>
  <c r="BS225" i="3"/>
  <c r="BS224" i="3"/>
  <c r="BT223" i="3"/>
  <c r="BT224" i="3" s="1"/>
  <c r="BT225" i="3" s="1"/>
  <c r="BT226" i="3" s="1"/>
  <c r="BT227" i="3" s="1"/>
  <c r="BT228" i="3" s="1"/>
  <c r="BT229" i="3" s="1"/>
  <c r="BT230" i="3" s="1"/>
  <c r="BT231" i="3" s="1"/>
  <c r="BT232" i="3" s="1"/>
  <c r="BT233" i="3" s="1"/>
  <c r="BS223" i="3"/>
  <c r="BS222" i="3"/>
  <c r="BT221" i="3"/>
  <c r="BT222" i="3" s="1"/>
  <c r="BS221" i="3"/>
  <c r="BS220" i="3"/>
  <c r="BS219" i="3"/>
  <c r="BS218" i="3"/>
  <c r="BS217" i="3"/>
  <c r="BS216" i="3"/>
  <c r="BS215" i="3"/>
  <c r="BT214" i="3"/>
  <c r="BT215" i="3" s="1"/>
  <c r="BT216" i="3" s="1"/>
  <c r="BT217" i="3" s="1"/>
  <c r="BT218" i="3" s="1"/>
  <c r="BT219" i="3" s="1"/>
  <c r="BT220" i="3" s="1"/>
  <c r="BS214" i="3"/>
  <c r="BT213" i="3"/>
  <c r="BS213" i="3"/>
  <c r="BS212" i="3"/>
  <c r="BS211" i="3"/>
  <c r="BS210" i="3"/>
  <c r="BS209" i="3"/>
  <c r="BS208" i="3"/>
  <c r="BT207" i="3"/>
  <c r="BT208" i="3" s="1"/>
  <c r="BT209" i="3" s="1"/>
  <c r="BT210" i="3" s="1"/>
  <c r="BT211" i="3" s="1"/>
  <c r="BT212" i="3" s="1"/>
  <c r="BS207" i="3"/>
  <c r="BS206" i="3"/>
  <c r="BS205" i="3"/>
  <c r="BS204" i="3"/>
  <c r="BS203" i="3"/>
  <c r="BS202" i="3"/>
  <c r="BS201" i="3"/>
  <c r="BS200" i="3"/>
  <c r="BT199" i="3"/>
  <c r="BT200" i="3" s="1"/>
  <c r="BT201" i="3" s="1"/>
  <c r="BT202" i="3" s="1"/>
  <c r="BT203" i="3" s="1"/>
  <c r="BT204" i="3" s="1"/>
  <c r="BT205" i="3" s="1"/>
  <c r="BT206" i="3" s="1"/>
  <c r="BS199" i="3"/>
  <c r="BS198" i="3"/>
  <c r="BS197" i="3"/>
  <c r="BS196" i="3"/>
  <c r="BS195" i="3"/>
  <c r="BS194" i="3"/>
  <c r="BS193" i="3"/>
  <c r="BS192" i="3"/>
  <c r="BS191" i="3"/>
  <c r="BS190" i="3"/>
  <c r="BT189" i="3"/>
  <c r="BT190" i="3" s="1"/>
  <c r="BT191" i="3" s="1"/>
  <c r="BT192" i="3" s="1"/>
  <c r="BT193" i="3" s="1"/>
  <c r="BT194" i="3" s="1"/>
  <c r="BT195" i="3" s="1"/>
  <c r="BT196" i="3" s="1"/>
  <c r="BT197" i="3" s="1"/>
  <c r="BT198" i="3" s="1"/>
  <c r="BS189" i="3"/>
  <c r="BS188" i="3"/>
  <c r="BS187" i="3"/>
  <c r="BS186" i="3"/>
  <c r="BS185" i="3"/>
  <c r="BT184" i="3"/>
  <c r="BT185" i="3" s="1"/>
  <c r="BT186" i="3" s="1"/>
  <c r="BT187" i="3" s="1"/>
  <c r="BT188" i="3" s="1"/>
  <c r="BS184" i="3"/>
  <c r="BS183" i="3"/>
  <c r="BS182" i="3"/>
  <c r="BS181" i="3"/>
  <c r="BT180" i="3"/>
  <c r="BT181" i="3" s="1"/>
  <c r="BT182" i="3" s="1"/>
  <c r="BT183" i="3" s="1"/>
  <c r="BS180" i="3"/>
  <c r="BS179" i="3"/>
  <c r="BT178" i="3"/>
  <c r="BT179" i="3" s="1"/>
  <c r="BS178" i="3"/>
  <c r="BT177" i="3"/>
  <c r="BS177" i="3"/>
  <c r="BS176" i="3"/>
  <c r="BS175" i="3"/>
  <c r="BS174" i="3"/>
  <c r="BS173" i="3"/>
  <c r="BS172" i="3"/>
  <c r="BS171" i="3"/>
  <c r="BS170" i="3"/>
  <c r="BS169" i="3"/>
  <c r="BS168" i="3"/>
  <c r="BS167" i="3"/>
  <c r="BS166" i="3"/>
  <c r="BS165" i="3"/>
  <c r="BS164" i="3"/>
  <c r="BS163" i="3"/>
  <c r="BS162" i="3"/>
  <c r="BS161" i="3"/>
  <c r="BS160" i="3"/>
  <c r="BS159" i="3"/>
  <c r="BS158" i="3"/>
  <c r="BS157" i="3"/>
  <c r="BS156" i="3"/>
  <c r="BS155" i="3"/>
  <c r="BS154" i="3"/>
  <c r="BS153" i="3"/>
  <c r="BS152" i="3"/>
  <c r="BT151" i="3"/>
  <c r="BT152" i="3" s="1"/>
  <c r="BT153" i="3" s="1"/>
  <c r="BT154" i="3" s="1"/>
  <c r="BT155" i="3" s="1"/>
  <c r="BT156" i="3" s="1"/>
  <c r="BT157" i="3" s="1"/>
  <c r="BT158" i="3" s="1"/>
  <c r="BT159" i="3" s="1"/>
  <c r="BT160" i="3" s="1"/>
  <c r="BT161" i="3" s="1"/>
  <c r="BT162" i="3" s="1"/>
  <c r="BT163" i="3" s="1"/>
  <c r="BT164" i="3" s="1"/>
  <c r="BT165" i="3" s="1"/>
  <c r="BT166" i="3" s="1"/>
  <c r="BT167" i="3" s="1"/>
  <c r="BT168" i="3" s="1"/>
  <c r="BT169" i="3" s="1"/>
  <c r="BT170" i="3" s="1"/>
  <c r="BT171" i="3" s="1"/>
  <c r="BT172" i="3" s="1"/>
  <c r="BT173" i="3" s="1"/>
  <c r="BT174" i="3" s="1"/>
  <c r="BT175" i="3" s="1"/>
  <c r="BT176" i="3" s="1"/>
  <c r="BS151" i="3"/>
  <c r="BS150" i="3"/>
  <c r="BS149" i="3"/>
  <c r="BS148" i="3"/>
  <c r="BS147" i="3"/>
  <c r="BS146" i="3"/>
  <c r="BT145" i="3"/>
  <c r="BT146" i="3" s="1"/>
  <c r="BT147" i="3" s="1"/>
  <c r="BT148" i="3" s="1"/>
  <c r="BT149" i="3" s="1"/>
  <c r="BT150" i="3" s="1"/>
  <c r="BS145" i="3"/>
  <c r="BS144" i="3"/>
  <c r="BS143" i="3"/>
  <c r="BS142" i="3"/>
  <c r="BS141" i="3"/>
  <c r="BS140" i="3"/>
  <c r="BS139" i="3"/>
  <c r="BS138" i="3"/>
  <c r="BS137" i="3"/>
  <c r="BS136" i="3"/>
  <c r="BS135" i="3"/>
  <c r="BT134" i="3"/>
  <c r="BT135" i="3" s="1"/>
  <c r="BT136" i="3" s="1"/>
  <c r="BT137" i="3" s="1"/>
  <c r="BT138" i="3" s="1"/>
  <c r="BT139" i="3" s="1"/>
  <c r="BT140" i="3" s="1"/>
  <c r="BT141" i="3" s="1"/>
  <c r="BT142" i="3" s="1"/>
  <c r="BT143" i="3" s="1"/>
  <c r="BT144" i="3" s="1"/>
  <c r="BS134" i="3"/>
  <c r="BT133" i="3"/>
  <c r="BS133" i="3"/>
  <c r="BS132" i="3"/>
  <c r="BS131" i="3"/>
  <c r="BS130" i="3"/>
  <c r="BS129" i="3"/>
  <c r="BS128" i="3"/>
  <c r="BS127" i="3"/>
  <c r="BS126" i="3"/>
  <c r="BS125" i="3"/>
  <c r="BS124" i="3"/>
  <c r="BS123" i="3"/>
  <c r="BS122" i="3"/>
  <c r="BS121" i="3"/>
  <c r="BS120" i="3"/>
  <c r="BS119" i="3"/>
  <c r="BS118" i="3"/>
  <c r="BT117" i="3"/>
  <c r="BT118" i="3" s="1"/>
  <c r="BT119" i="3" s="1"/>
  <c r="BT120" i="3" s="1"/>
  <c r="BT121" i="3" s="1"/>
  <c r="BT122" i="3" s="1"/>
  <c r="BT123" i="3" s="1"/>
  <c r="BT124" i="3" s="1"/>
  <c r="BT125" i="3" s="1"/>
  <c r="BT126" i="3" s="1"/>
  <c r="BT127" i="3" s="1"/>
  <c r="BT128" i="3" s="1"/>
  <c r="BT129" i="3" s="1"/>
  <c r="BT130" i="3" s="1"/>
  <c r="BT131" i="3" s="1"/>
  <c r="BT132" i="3" s="1"/>
  <c r="BS117" i="3"/>
  <c r="BS116" i="3"/>
  <c r="BT115" i="3"/>
  <c r="BT116" i="3" s="1"/>
  <c r="BS115" i="3"/>
  <c r="BS114" i="3"/>
  <c r="BS113" i="3"/>
  <c r="BS112" i="3"/>
  <c r="BT111" i="3"/>
  <c r="BT112" i="3" s="1"/>
  <c r="BT113" i="3" s="1"/>
  <c r="BT114" i="3" s="1"/>
  <c r="BS111" i="3"/>
  <c r="BS110" i="3"/>
  <c r="BT109" i="3"/>
  <c r="BT110" i="3" s="1"/>
  <c r="BS109" i="3"/>
  <c r="BS108" i="3"/>
  <c r="BS107" i="3"/>
  <c r="BS106" i="3"/>
  <c r="BS105" i="3"/>
  <c r="BT104" i="3"/>
  <c r="BT105" i="3" s="1"/>
  <c r="BT106" i="3" s="1"/>
  <c r="BT107" i="3" s="1"/>
  <c r="BT108" i="3" s="1"/>
  <c r="BS104" i="3"/>
  <c r="BS103" i="3"/>
  <c r="BT102" i="3"/>
  <c r="BT103" i="3" s="1"/>
  <c r="BS102" i="3"/>
  <c r="BS101" i="3"/>
  <c r="BS100" i="3"/>
  <c r="BS99" i="3"/>
  <c r="BS98" i="3"/>
  <c r="BT97" i="3"/>
  <c r="BT98" i="3" s="1"/>
  <c r="BT99" i="3" s="1"/>
  <c r="BT100" i="3" s="1"/>
  <c r="BT101" i="3" s="1"/>
  <c r="BS97" i="3"/>
  <c r="BT96" i="3"/>
  <c r="BS96" i="3"/>
  <c r="BS95" i="3"/>
  <c r="BS94" i="3"/>
  <c r="BS93" i="3"/>
  <c r="BS92" i="3"/>
  <c r="BS91" i="3"/>
  <c r="BT90" i="3"/>
  <c r="BT91" i="3" s="1"/>
  <c r="BT92" i="3" s="1"/>
  <c r="BT93" i="3" s="1"/>
  <c r="BT94" i="3" s="1"/>
  <c r="BT95" i="3" s="1"/>
  <c r="BS90" i="3"/>
  <c r="BS89" i="3"/>
  <c r="BT88" i="3"/>
  <c r="BT89" i="3" s="1"/>
  <c r="BS88" i="3"/>
  <c r="BS87" i="3"/>
  <c r="BS86" i="3"/>
  <c r="BS85" i="3"/>
  <c r="BS84" i="3"/>
  <c r="BS83" i="3"/>
  <c r="BS82" i="3"/>
  <c r="BS81" i="3"/>
  <c r="BS80" i="3"/>
  <c r="BS79" i="3"/>
  <c r="BS78" i="3"/>
  <c r="BS77" i="3"/>
  <c r="BS76" i="3"/>
  <c r="BS75" i="3"/>
  <c r="BT74" i="3"/>
  <c r="BT75" i="3" s="1"/>
  <c r="BT76" i="3" s="1"/>
  <c r="BT77" i="3" s="1"/>
  <c r="BT78" i="3" s="1"/>
  <c r="BT79" i="3" s="1"/>
  <c r="BT80" i="3" s="1"/>
  <c r="BT81" i="3" s="1"/>
  <c r="BT82" i="3" s="1"/>
  <c r="BT83" i="3" s="1"/>
  <c r="BT84" i="3" s="1"/>
  <c r="BT85" i="3" s="1"/>
  <c r="BT86" i="3" s="1"/>
  <c r="BT87" i="3" s="1"/>
  <c r="BS74" i="3"/>
  <c r="BS73" i="3"/>
  <c r="BT72" i="3"/>
  <c r="BT73" i="3" s="1"/>
  <c r="BS72" i="3"/>
  <c r="BS71" i="3"/>
  <c r="BS70" i="3"/>
  <c r="BS69" i="3"/>
  <c r="BS68" i="3"/>
  <c r="BS67" i="3"/>
  <c r="BS66" i="3"/>
  <c r="BS65" i="3"/>
  <c r="BS64" i="3"/>
  <c r="BS63" i="3"/>
  <c r="BT62" i="3"/>
  <c r="BT63" i="3" s="1"/>
  <c r="BT64" i="3" s="1"/>
  <c r="BT65" i="3" s="1"/>
  <c r="BT66" i="3" s="1"/>
  <c r="BT67" i="3" s="1"/>
  <c r="BT68" i="3" s="1"/>
  <c r="BT69" i="3" s="1"/>
  <c r="BT70" i="3" s="1"/>
  <c r="BT71" i="3" s="1"/>
  <c r="BS62" i="3"/>
  <c r="BS61" i="3"/>
  <c r="BS60" i="3"/>
  <c r="BS59" i="3"/>
  <c r="BT58" i="3"/>
  <c r="BT59" i="3" s="1"/>
  <c r="BT60" i="3" s="1"/>
  <c r="BT61" i="3" s="1"/>
  <c r="BS58" i="3"/>
  <c r="BS57" i="3"/>
  <c r="BS56" i="3"/>
  <c r="BT55" i="3"/>
  <c r="BT56" i="3" s="1"/>
  <c r="BT57" i="3" s="1"/>
  <c r="BS55" i="3"/>
  <c r="BS54" i="3"/>
  <c r="BS53" i="3"/>
  <c r="BT52" i="3"/>
  <c r="BT53" i="3" s="1"/>
  <c r="BT54" i="3" s="1"/>
  <c r="BS52" i="3"/>
  <c r="BS51" i="3"/>
  <c r="BS50" i="3"/>
  <c r="BS49" i="3"/>
  <c r="BS48" i="3"/>
  <c r="BS47" i="3"/>
  <c r="BS46" i="3"/>
  <c r="BS45" i="3"/>
  <c r="BS44" i="3"/>
  <c r="BS43" i="3"/>
  <c r="BT42" i="3"/>
  <c r="BT43" i="3" s="1"/>
  <c r="BT44" i="3" s="1"/>
  <c r="BT45" i="3" s="1"/>
  <c r="BT46" i="3" s="1"/>
  <c r="BT47" i="3" s="1"/>
  <c r="BT48" i="3" s="1"/>
  <c r="BT49" i="3" s="1"/>
  <c r="BT50" i="3" s="1"/>
  <c r="BT51" i="3" s="1"/>
  <c r="BS42" i="3"/>
  <c r="BS41" i="3"/>
  <c r="BS40" i="3"/>
  <c r="BS39" i="3"/>
  <c r="BS38" i="3"/>
  <c r="BT37" i="3"/>
  <c r="BT38" i="3" s="1"/>
  <c r="BT39" i="3" s="1"/>
  <c r="BT40" i="3" s="1"/>
  <c r="BT41" i="3" s="1"/>
  <c r="BS37" i="3"/>
  <c r="BS36" i="3"/>
  <c r="BS35" i="3"/>
  <c r="BT34" i="3"/>
  <c r="BT35" i="3" s="1"/>
  <c r="BT36" i="3" s="1"/>
  <c r="BS34" i="3"/>
  <c r="BS33" i="3"/>
  <c r="BT32" i="3"/>
  <c r="BT33" i="3" s="1"/>
  <c r="BS32" i="3"/>
  <c r="BS31" i="3"/>
  <c r="BS30" i="3"/>
  <c r="BT29" i="3"/>
  <c r="BT30" i="3" s="1"/>
  <c r="BT31" i="3" s="1"/>
  <c r="BS29" i="3"/>
  <c r="BS28" i="3"/>
  <c r="BS27" i="3"/>
  <c r="BS26" i="3"/>
  <c r="BS25" i="3"/>
  <c r="BT24" i="3"/>
  <c r="BT25" i="3" s="1"/>
  <c r="BT26" i="3" s="1"/>
  <c r="BT27" i="3" s="1"/>
  <c r="BT28" i="3" s="1"/>
  <c r="BS24" i="3"/>
  <c r="BS23" i="3"/>
  <c r="BS22" i="3"/>
  <c r="BT21" i="3"/>
  <c r="BT22" i="3" s="1"/>
  <c r="BT23" i="3" s="1"/>
  <c r="BS21" i="3"/>
  <c r="BS20" i="3"/>
  <c r="BT19" i="3"/>
  <c r="BT20" i="3" s="1"/>
  <c r="BS19" i="3"/>
  <c r="BS18" i="3"/>
  <c r="BS17" i="3"/>
  <c r="BS16" i="3"/>
  <c r="BT15" i="3"/>
  <c r="BT16" i="3" s="1"/>
  <c r="BT17" i="3" s="1"/>
  <c r="BT18" i="3" s="1"/>
  <c r="BS15" i="3"/>
  <c r="BS14" i="3"/>
  <c r="BT13" i="3"/>
  <c r="BT14" i="3" s="1"/>
  <c r="BS13" i="3"/>
  <c r="BS12" i="3"/>
  <c r="BS11" i="3"/>
  <c r="BS10" i="3"/>
  <c r="BS9" i="3"/>
  <c r="BS8" i="3"/>
  <c r="BT7" i="3"/>
  <c r="BT8" i="3" s="1"/>
  <c r="BT9" i="3" s="1"/>
  <c r="BT10" i="3" s="1"/>
  <c r="BT11" i="3" s="1"/>
  <c r="BT12" i="3" s="1"/>
  <c r="BS7" i="3"/>
  <c r="BS6" i="3"/>
  <c r="BS5" i="3"/>
  <c r="BS4" i="3"/>
  <c r="BT3" i="3"/>
  <c r="BT4" i="3" s="1"/>
  <c r="BT5" i="3" s="1"/>
  <c r="BT6" i="3" s="1"/>
  <c r="BS3" i="3"/>
  <c r="BT2" i="3"/>
  <c r="BS2" i="3"/>
  <c r="CT3920" i="3"/>
  <c r="BR3920" i="3"/>
  <c r="BR3921" i="3" s="1"/>
  <c r="BR3922" i="3" s="1"/>
  <c r="BR3923" i="3" s="1"/>
  <c r="BR3924" i="3" s="1"/>
  <c r="BR3925" i="3" s="1"/>
  <c r="BR3926" i="3" s="1"/>
  <c r="BR3927" i="3" s="1"/>
  <c r="BR3928" i="3" s="1"/>
  <c r="BQ3920" i="3"/>
  <c r="BO3920" i="3"/>
  <c r="BM3920" i="3"/>
  <c r="BL3920" i="3"/>
  <c r="BK3920" i="3"/>
  <c r="BI3920" i="3"/>
  <c r="BH3920" i="3"/>
  <c r="BG3920" i="3"/>
  <c r="AZ3920" i="3"/>
  <c r="BA3920" i="3" s="1"/>
  <c r="AU3920" i="3"/>
  <c r="R3920" i="3"/>
  <c r="Q3920" i="3"/>
  <c r="P3920" i="3"/>
  <c r="AG573" i="4"/>
  <c r="AH573" i="4" s="1"/>
  <c r="AG302" i="4"/>
  <c r="AH302" i="4" s="1"/>
  <c r="AN3956" i="3" l="1"/>
  <c r="AM3957" i="3"/>
  <c r="AL3957" i="3"/>
  <c r="AK3958" i="3"/>
  <c r="AL3958" i="3" s="1"/>
  <c r="JT570" i="2"/>
  <c r="O3933" i="3"/>
  <c r="U3924" i="3"/>
  <c r="AT3924" i="3" s="1"/>
  <c r="AV3924" i="3" s="1"/>
  <c r="U3933" i="3"/>
  <c r="AT3933" i="3" s="1"/>
  <c r="AV3933" i="3" s="1"/>
  <c r="O3929" i="3"/>
  <c r="U3931" i="3"/>
  <c r="AT3931" i="3" s="1"/>
  <c r="AV3931" i="3" s="1"/>
  <c r="U3932" i="3"/>
  <c r="AT3932" i="3" s="1"/>
  <c r="AV3932" i="3" s="1"/>
  <c r="O3932" i="3"/>
  <c r="O3931" i="3"/>
  <c r="U3930" i="3"/>
  <c r="AT3930" i="3" s="1"/>
  <c r="AV3930" i="3" s="1"/>
  <c r="O3930" i="3"/>
  <c r="U3929" i="3"/>
  <c r="AT3929" i="3" s="1"/>
  <c r="AV3929" i="3" s="1"/>
  <c r="U3928" i="3"/>
  <c r="AT3928" i="3" s="1"/>
  <c r="AV3928" i="3" s="1"/>
  <c r="O3928" i="3"/>
  <c r="U3926" i="3"/>
  <c r="AT3926" i="3" s="1"/>
  <c r="AV3926" i="3" s="1"/>
  <c r="U3927" i="3"/>
  <c r="AT3927" i="3" s="1"/>
  <c r="AV3927" i="3" s="1"/>
  <c r="O3927" i="3"/>
  <c r="O3926" i="3"/>
  <c r="U3922" i="3"/>
  <c r="AT3922" i="3" s="1"/>
  <c r="AV3922" i="3" s="1"/>
  <c r="O3925" i="3"/>
  <c r="U3921" i="3"/>
  <c r="AT3921" i="3" s="1"/>
  <c r="AV3921" i="3" s="1"/>
  <c r="O3921" i="3"/>
  <c r="O3922" i="3"/>
  <c r="O3924" i="3"/>
  <c r="U3925" i="3"/>
  <c r="AT3925" i="3" s="1"/>
  <c r="AV3925" i="3" s="1"/>
  <c r="U3923" i="3"/>
  <c r="AT3923" i="3" s="1"/>
  <c r="AV3923" i="3" s="1"/>
  <c r="O3923" i="3"/>
  <c r="O3920" i="3"/>
  <c r="U3920" i="3"/>
  <c r="AT3920" i="3" s="1"/>
  <c r="AV3920" i="3" s="1"/>
  <c r="CT3919" i="3"/>
  <c r="BQ3919" i="3"/>
  <c r="BO3919" i="3"/>
  <c r="BM3919" i="3"/>
  <c r="BL3919" i="3"/>
  <c r="BK3919" i="3"/>
  <c r="BI3919" i="3"/>
  <c r="BH3919" i="3"/>
  <c r="BG3919" i="3"/>
  <c r="AZ3919" i="3"/>
  <c r="BA3919" i="3" s="1"/>
  <c r="AU3919" i="3"/>
  <c r="R3919" i="3"/>
  <c r="Q3919" i="3"/>
  <c r="P3919" i="3"/>
  <c r="GG569" i="2"/>
  <c r="CP569" i="2"/>
  <c r="CT569" i="2" s="1"/>
  <c r="B569" i="2"/>
  <c r="CT3918" i="3"/>
  <c r="BQ3918" i="3"/>
  <c r="BP3918" i="3"/>
  <c r="BP3919" i="3" s="1"/>
  <c r="BP3920" i="3" s="1"/>
  <c r="BP3921" i="3" s="1"/>
  <c r="BP3922" i="3" s="1"/>
  <c r="BO3918" i="3"/>
  <c r="BM3918" i="3"/>
  <c r="BL3918" i="3"/>
  <c r="BK3918" i="3"/>
  <c r="BJ3918" i="3"/>
  <c r="BJ3919" i="3" s="1"/>
  <c r="BJ3920" i="3" s="1"/>
  <c r="BJ3921" i="3" s="1"/>
  <c r="BJ3922" i="3" s="1"/>
  <c r="BI3918" i="3"/>
  <c r="BG3918" i="3"/>
  <c r="AZ3918" i="3"/>
  <c r="BA3918" i="3" s="1"/>
  <c r="AU3918" i="3"/>
  <c r="R3918" i="3"/>
  <c r="Q3918" i="3"/>
  <c r="P3918" i="3"/>
  <c r="CT3917" i="3"/>
  <c r="BQ3917" i="3"/>
  <c r="BO3917" i="3"/>
  <c r="BN3917" i="3"/>
  <c r="BN3918" i="3" s="1"/>
  <c r="BN3919" i="3" s="1"/>
  <c r="BN3920" i="3" s="1"/>
  <c r="BN3921" i="3" s="1"/>
  <c r="BN3922" i="3" s="1"/>
  <c r="BN3923" i="3" s="1"/>
  <c r="BN3924" i="3" s="1"/>
  <c r="BN3925" i="3" s="1"/>
  <c r="BM3917" i="3"/>
  <c r="BK3917" i="3"/>
  <c r="BJ3917" i="3"/>
  <c r="BI3917" i="3"/>
  <c r="BH3917" i="3"/>
  <c r="BH3918" i="3" s="1"/>
  <c r="BG3917" i="3"/>
  <c r="AZ3917" i="3"/>
  <c r="BA3917" i="3" s="1"/>
  <c r="AU3917" i="3"/>
  <c r="R3917" i="3"/>
  <c r="Q3917" i="3"/>
  <c r="P3917" i="3"/>
  <c r="CT3916" i="3"/>
  <c r="BQ3916" i="3"/>
  <c r="BP3916" i="3"/>
  <c r="BP3917" i="3" s="1"/>
  <c r="BO3916" i="3"/>
  <c r="BM3916" i="3"/>
  <c r="BL3916" i="3"/>
  <c r="BL3917" i="3" s="1"/>
  <c r="BK3916" i="3"/>
  <c r="BJ3916" i="3"/>
  <c r="BI3916" i="3"/>
  <c r="BG3916" i="3"/>
  <c r="AZ3916" i="3"/>
  <c r="BA3916" i="3" s="1"/>
  <c r="AU3916" i="3"/>
  <c r="R3916" i="3"/>
  <c r="Q3916" i="3"/>
  <c r="P3916" i="3"/>
  <c r="AG301" i="4"/>
  <c r="AH301" i="4" s="1"/>
  <c r="CT3915" i="3"/>
  <c r="BQ3915" i="3"/>
  <c r="BO3915" i="3"/>
  <c r="BM3915" i="3"/>
  <c r="BL3915" i="3"/>
  <c r="BK3915" i="3"/>
  <c r="BI3915" i="3"/>
  <c r="BH3915" i="3"/>
  <c r="BH3916" i="3" s="1"/>
  <c r="BG3915" i="3"/>
  <c r="AZ3915" i="3"/>
  <c r="BA3915" i="3" s="1"/>
  <c r="AU3915" i="3"/>
  <c r="R3915" i="3"/>
  <c r="Q3915" i="3"/>
  <c r="P3915" i="3"/>
  <c r="CT3914" i="3"/>
  <c r="BR3914" i="3"/>
  <c r="BR3915" i="3" s="1"/>
  <c r="BR3916" i="3" s="1"/>
  <c r="BR3917" i="3" s="1"/>
  <c r="BR3918" i="3" s="1"/>
  <c r="BR3919" i="3" s="1"/>
  <c r="BQ3914" i="3"/>
  <c r="BO3914" i="3"/>
  <c r="BN3914" i="3"/>
  <c r="BN3915" i="3" s="1"/>
  <c r="BN3916" i="3" s="1"/>
  <c r="BM3914" i="3"/>
  <c r="BK3914" i="3"/>
  <c r="BJ3914" i="3"/>
  <c r="BJ3915" i="3" s="1"/>
  <c r="BI3914" i="3"/>
  <c r="BH3914" i="3"/>
  <c r="BG3914" i="3"/>
  <c r="AZ3914" i="3"/>
  <c r="BA3914" i="3" s="1"/>
  <c r="AU3914" i="3"/>
  <c r="R3914" i="3"/>
  <c r="Q3914" i="3"/>
  <c r="P3914" i="3"/>
  <c r="GG579" i="2"/>
  <c r="CP579" i="2"/>
  <c r="CT579" i="2" s="1"/>
  <c r="B579" i="2"/>
  <c r="GG568" i="2"/>
  <c r="CP568" i="2"/>
  <c r="CT568" i="2" s="1"/>
  <c r="B568" i="2"/>
  <c r="CT3913" i="3"/>
  <c r="BQ3913" i="3"/>
  <c r="BO3913" i="3"/>
  <c r="BN3913" i="3"/>
  <c r="BM3913" i="3"/>
  <c r="BK3913" i="3"/>
  <c r="BJ3913" i="3"/>
  <c r="BI3913" i="3"/>
  <c r="BH3913" i="3"/>
  <c r="BG3913" i="3"/>
  <c r="AZ3913" i="3"/>
  <c r="BA3913" i="3" s="1"/>
  <c r="AU3913" i="3"/>
  <c r="R3913" i="3"/>
  <c r="Q3913" i="3"/>
  <c r="P3913" i="3"/>
  <c r="AN3957" i="3" l="1"/>
  <c r="AM3958" i="3"/>
  <c r="AN3958" i="3" s="1"/>
  <c r="JT579" i="2"/>
  <c r="U3918" i="3"/>
  <c r="AT3918" i="3" s="1"/>
  <c r="AV3918" i="3" s="1"/>
  <c r="JT569" i="2"/>
  <c r="O3919" i="3"/>
  <c r="U3919" i="3"/>
  <c r="AT3919" i="3" s="1"/>
  <c r="AV3919" i="3" s="1"/>
  <c r="O3918" i="3"/>
  <c r="JT568" i="2"/>
  <c r="O3917" i="3"/>
  <c r="U3917" i="3"/>
  <c r="AT3917" i="3" s="1"/>
  <c r="AV3917" i="3" s="1"/>
  <c r="O3913" i="3"/>
  <c r="O3914" i="3"/>
  <c r="O3916" i="3"/>
  <c r="U3916" i="3"/>
  <c r="O3915" i="3"/>
  <c r="U3915" i="3"/>
  <c r="AT3915" i="3" s="1"/>
  <c r="AV3915" i="3" s="1"/>
  <c r="U3914" i="3"/>
  <c r="AT3914" i="3" s="1"/>
  <c r="AV3914" i="3" s="1"/>
  <c r="U3913" i="3"/>
  <c r="AT3913" i="3" s="1"/>
  <c r="AV3913" i="3" s="1"/>
  <c r="GG567" i="2"/>
  <c r="CP567" i="2"/>
  <c r="CT567" i="2" s="1"/>
  <c r="B567" i="2"/>
  <c r="AT3916" i="3" l="1"/>
  <c r="AV3916" i="3" s="1"/>
  <c r="JT567" i="2"/>
  <c r="AG300" i="4" l="1"/>
  <c r="AH300" i="4" s="1"/>
  <c r="AG299" i="4"/>
  <c r="AH299" i="4" s="1"/>
  <c r="AG298" i="4"/>
  <c r="AH298" i="4" s="1"/>
  <c r="CT3912" i="3"/>
  <c r="BQ3912" i="3"/>
  <c r="BO3912" i="3"/>
  <c r="BM3912" i="3"/>
  <c r="BL3912" i="3"/>
  <c r="BL3913" i="3" s="1"/>
  <c r="BL3914" i="3" s="1"/>
  <c r="BK3912" i="3"/>
  <c r="BI3912" i="3"/>
  <c r="BH3912" i="3"/>
  <c r="BG3912" i="3"/>
  <c r="AZ3912" i="3"/>
  <c r="BA3912" i="3" s="1"/>
  <c r="AU3912" i="3"/>
  <c r="R3912" i="3"/>
  <c r="Q3912" i="3"/>
  <c r="P3912" i="3"/>
  <c r="CT3911" i="3"/>
  <c r="BQ3911" i="3"/>
  <c r="BP3911" i="3"/>
  <c r="BP3912" i="3" s="1"/>
  <c r="BP3913" i="3" s="1"/>
  <c r="BP3914" i="3" s="1"/>
  <c r="BP3915" i="3" s="1"/>
  <c r="BO3911" i="3"/>
  <c r="BM3911" i="3"/>
  <c r="BL3911" i="3"/>
  <c r="BK3911" i="3"/>
  <c r="BJ3911" i="3"/>
  <c r="BJ3912" i="3" s="1"/>
  <c r="BI3911" i="3"/>
  <c r="BG3911" i="3"/>
  <c r="AZ3911" i="3"/>
  <c r="BA3911" i="3" s="1"/>
  <c r="AU3911" i="3"/>
  <c r="R3911" i="3"/>
  <c r="Q3911" i="3"/>
  <c r="P3911" i="3"/>
  <c r="CT3910" i="3"/>
  <c r="BQ3910" i="3"/>
  <c r="BO3910" i="3"/>
  <c r="BM3910" i="3"/>
  <c r="BL3910" i="3"/>
  <c r="BK3910" i="3"/>
  <c r="BI3910" i="3"/>
  <c r="BG3910" i="3"/>
  <c r="AZ3910" i="3"/>
  <c r="BA3910" i="3" s="1"/>
  <c r="AU3910" i="3"/>
  <c r="R3910" i="3"/>
  <c r="Q3910" i="3"/>
  <c r="P3910" i="3"/>
  <c r="CT3909" i="3"/>
  <c r="BQ3909" i="3"/>
  <c r="BO3909" i="3"/>
  <c r="BN3909" i="3"/>
  <c r="BN3910" i="3" s="1"/>
  <c r="BN3911" i="3" s="1"/>
  <c r="BN3912" i="3" s="1"/>
  <c r="BM3909" i="3"/>
  <c r="BK3909" i="3"/>
  <c r="BJ3909" i="3"/>
  <c r="BJ3910" i="3" s="1"/>
  <c r="BI3909" i="3"/>
  <c r="BH3909" i="3"/>
  <c r="BH3910" i="3" s="1"/>
  <c r="BH3911" i="3" s="1"/>
  <c r="BG3909" i="3"/>
  <c r="AZ3909" i="3"/>
  <c r="BA3909" i="3" s="1"/>
  <c r="AU3909" i="3"/>
  <c r="R3909" i="3"/>
  <c r="Q3909" i="3"/>
  <c r="P3909" i="3"/>
  <c r="CT3908" i="3"/>
  <c r="BQ3908" i="3"/>
  <c r="BP3908" i="3"/>
  <c r="BP3909" i="3" s="1"/>
  <c r="BP3910" i="3" s="1"/>
  <c r="BO3908" i="3"/>
  <c r="BM3908" i="3"/>
  <c r="BL3908" i="3"/>
  <c r="BL3909" i="3" s="1"/>
  <c r="BK3908" i="3"/>
  <c r="BJ3908" i="3"/>
  <c r="BI3908" i="3"/>
  <c r="BG3908" i="3"/>
  <c r="AZ3908" i="3"/>
  <c r="BA3908" i="3" s="1"/>
  <c r="AU3908" i="3"/>
  <c r="R3908" i="3"/>
  <c r="Q3908" i="3"/>
  <c r="P3908" i="3"/>
  <c r="O3908" i="3" l="1"/>
  <c r="O3909" i="3"/>
  <c r="O3912" i="3"/>
  <c r="U3912" i="3"/>
  <c r="AT3912" i="3" s="1"/>
  <c r="AV3912" i="3" s="1"/>
  <c r="O3911" i="3"/>
  <c r="O3910" i="3"/>
  <c r="U3911" i="3"/>
  <c r="AT3911" i="3" s="1"/>
  <c r="AV3911" i="3" s="1"/>
  <c r="U3910" i="3"/>
  <c r="AT3910" i="3" s="1"/>
  <c r="AV3910" i="3" s="1"/>
  <c r="U3909" i="3"/>
  <c r="AT3909" i="3" s="1"/>
  <c r="AV3909" i="3" s="1"/>
  <c r="U3908" i="3"/>
  <c r="AT3908" i="3" s="1"/>
  <c r="AV3908" i="3" s="1"/>
  <c r="CT3907" i="3" l="1"/>
  <c r="BR3907" i="3"/>
  <c r="BR3908" i="3" s="1"/>
  <c r="BR3909" i="3" s="1"/>
  <c r="BR3910" i="3" s="1"/>
  <c r="BR3911" i="3" s="1"/>
  <c r="BR3912" i="3" s="1"/>
  <c r="BR3913" i="3" s="1"/>
  <c r="BQ3907" i="3"/>
  <c r="BO3907" i="3"/>
  <c r="BN3907" i="3"/>
  <c r="BN3908" i="3" s="1"/>
  <c r="BM3907" i="3"/>
  <c r="BK3907" i="3"/>
  <c r="BJ3907" i="3"/>
  <c r="BI3907" i="3"/>
  <c r="BH3907" i="3"/>
  <c r="BH3908" i="3" s="1"/>
  <c r="BG3907" i="3"/>
  <c r="AZ3907" i="3"/>
  <c r="BA3907" i="3" s="1"/>
  <c r="AU3907" i="3"/>
  <c r="R3907" i="3"/>
  <c r="Q3907" i="3"/>
  <c r="P3907" i="3"/>
  <c r="O3907" i="3" l="1"/>
  <c r="U3907" i="3"/>
  <c r="AT3907" i="3" s="1"/>
  <c r="AV3907" i="3" s="1"/>
  <c r="JT566" i="2" l="1"/>
  <c r="GG566" i="2"/>
  <c r="CP566" i="2"/>
  <c r="CT566" i="2" s="1"/>
  <c r="B566" i="2"/>
  <c r="CT3906" i="3" l="1"/>
  <c r="BQ3906" i="3"/>
  <c r="BP3906" i="3"/>
  <c r="BP3907" i="3" s="1"/>
  <c r="BO3906" i="3"/>
  <c r="BM3906" i="3"/>
  <c r="BL3906" i="3"/>
  <c r="BL3907" i="3" s="1"/>
  <c r="BK3906" i="3"/>
  <c r="BJ3906" i="3"/>
  <c r="BI3906" i="3"/>
  <c r="BG3906" i="3"/>
  <c r="AZ3906" i="3"/>
  <c r="BA3906" i="3" s="1"/>
  <c r="AU3906" i="3"/>
  <c r="R3906" i="3"/>
  <c r="Q3906" i="3"/>
  <c r="P3906" i="3"/>
  <c r="GG565" i="2"/>
  <c r="CP565" i="2"/>
  <c r="CT565" i="2" s="1"/>
  <c r="B565" i="2"/>
  <c r="GG564" i="2"/>
  <c r="CP564" i="2"/>
  <c r="CT564" i="2" s="1"/>
  <c r="B564" i="2"/>
  <c r="GG563" i="2"/>
  <c r="CP563" i="2"/>
  <c r="CT563" i="2" s="1"/>
  <c r="B563" i="2"/>
  <c r="GG562" i="2"/>
  <c r="CP562" i="2"/>
  <c r="CT562" i="2" s="1"/>
  <c r="B562" i="2"/>
  <c r="JQ581" i="2"/>
  <c r="GD583" i="2"/>
  <c r="CM598" i="2"/>
  <c r="CM597" i="2"/>
  <c r="CM596" i="2"/>
  <c r="CM593" i="2"/>
  <c r="CM590" i="2"/>
  <c r="CM583" i="2"/>
  <c r="JQ585" i="2" s="1"/>
  <c r="JT562" i="2" l="1"/>
  <c r="O3906" i="3"/>
  <c r="JT564" i="2"/>
  <c r="JT565" i="2"/>
  <c r="U3906" i="3"/>
  <c r="AT3906" i="3" s="1"/>
  <c r="AV3906" i="3" s="1"/>
  <c r="JT563" i="2"/>
  <c r="JQ596" i="2"/>
  <c r="JQ590" i="2"/>
  <c r="JQ583" i="2"/>
  <c r="CT3905" i="3"/>
  <c r="BQ3905" i="3"/>
  <c r="BO3905" i="3"/>
  <c r="BM3905" i="3"/>
  <c r="BL3905" i="3"/>
  <c r="BK3905" i="3"/>
  <c r="BI3905" i="3"/>
  <c r="BH3905" i="3"/>
  <c r="BH3906" i="3" s="1"/>
  <c r="BG3905" i="3"/>
  <c r="AZ3905" i="3"/>
  <c r="BA3905" i="3" s="1"/>
  <c r="AU3905" i="3"/>
  <c r="R3905" i="3"/>
  <c r="Q3905" i="3"/>
  <c r="P3905" i="3"/>
  <c r="CT3904" i="3"/>
  <c r="BQ3904" i="3"/>
  <c r="BO3904" i="3"/>
  <c r="BN3904" i="3"/>
  <c r="BN3905" i="3" s="1"/>
  <c r="BN3906" i="3" s="1"/>
  <c r="BM3904" i="3"/>
  <c r="BK3904" i="3"/>
  <c r="BJ3904" i="3"/>
  <c r="BJ3905" i="3" s="1"/>
  <c r="BI3904" i="3"/>
  <c r="BH3904" i="3"/>
  <c r="BG3904" i="3"/>
  <c r="AZ3904" i="3"/>
  <c r="BA3904" i="3" s="1"/>
  <c r="AU3904" i="3"/>
  <c r="R3904" i="3"/>
  <c r="Q3904" i="3"/>
  <c r="P3904" i="3"/>
  <c r="B618" i="2"/>
  <c r="O3904" i="3" l="1"/>
  <c r="O3905" i="3"/>
  <c r="U3905" i="3"/>
  <c r="AT3905" i="3" s="1"/>
  <c r="AV3905" i="3" s="1"/>
  <c r="U3904" i="3"/>
  <c r="AT3904" i="3" s="1"/>
  <c r="AV3904" i="3" s="1"/>
  <c r="BD89" i="1" l="1"/>
  <c r="BQ3903" i="3" l="1"/>
  <c r="BO3903" i="3"/>
  <c r="BN3903" i="3"/>
  <c r="BM3903" i="3"/>
  <c r="BK3903" i="3"/>
  <c r="BJ3903" i="3"/>
  <c r="BI3903" i="3"/>
  <c r="BH3903" i="3"/>
  <c r="BG3903" i="3"/>
  <c r="BQ3902" i="3"/>
  <c r="BO3902" i="3"/>
  <c r="BM3902" i="3"/>
  <c r="BL3902" i="3"/>
  <c r="BL3903" i="3" s="1"/>
  <c r="BL3904" i="3" s="1"/>
  <c r="BK3902" i="3"/>
  <c r="BI3902" i="3"/>
  <c r="BH3902" i="3"/>
  <c r="BG3902" i="3"/>
  <c r="BQ3901" i="3"/>
  <c r="BO3901" i="3"/>
  <c r="BM3901" i="3"/>
  <c r="BL3901" i="3"/>
  <c r="BK3901" i="3"/>
  <c r="BI3901" i="3"/>
  <c r="BH3901" i="3"/>
  <c r="BG3901" i="3"/>
  <c r="BQ3900" i="3"/>
  <c r="BO3900" i="3"/>
  <c r="BM3900" i="3"/>
  <c r="BL3900" i="3"/>
  <c r="BK3900" i="3"/>
  <c r="BI3900" i="3"/>
  <c r="BH3900" i="3"/>
  <c r="BG3900" i="3"/>
  <c r="BR3899" i="3"/>
  <c r="BR3900" i="3" s="1"/>
  <c r="BR3901" i="3" s="1"/>
  <c r="BR3902" i="3" s="1"/>
  <c r="BR3903" i="3" s="1"/>
  <c r="BR3904" i="3" s="1"/>
  <c r="BR3905" i="3" s="1"/>
  <c r="BR3906" i="3" s="1"/>
  <c r="BQ3899" i="3"/>
  <c r="BO3899" i="3"/>
  <c r="BN3899" i="3"/>
  <c r="BN3900" i="3" s="1"/>
  <c r="BN3901" i="3" s="1"/>
  <c r="BN3902" i="3" s="1"/>
  <c r="BM3899" i="3"/>
  <c r="BK3899" i="3"/>
  <c r="BJ3899" i="3"/>
  <c r="BJ3900" i="3" s="1"/>
  <c r="BJ3901" i="3" s="1"/>
  <c r="BJ3902" i="3" s="1"/>
  <c r="BI3899" i="3"/>
  <c r="BH3899" i="3"/>
  <c r="BG3899" i="3"/>
  <c r="BQ3898" i="3"/>
  <c r="BO3898" i="3"/>
  <c r="BN3898" i="3"/>
  <c r="BM3898" i="3"/>
  <c r="BK3898" i="3"/>
  <c r="BJ3898" i="3"/>
  <c r="BI3898" i="3"/>
  <c r="BH3898" i="3"/>
  <c r="BG3898" i="3"/>
  <c r="AM3898" i="3"/>
  <c r="AM3899" i="3" s="1"/>
  <c r="AN3899" i="3" s="1"/>
  <c r="T3898" i="3"/>
  <c r="T3899" i="3" s="1"/>
  <c r="T3900" i="3" s="1"/>
  <c r="T3901" i="3" s="1"/>
  <c r="T3902" i="3" s="1"/>
  <c r="T3903" i="3" s="1"/>
  <c r="T3904" i="3" s="1"/>
  <c r="T3905" i="3" s="1"/>
  <c r="S3898" i="3"/>
  <c r="S3899" i="3" s="1"/>
  <c r="S3900" i="3" s="1"/>
  <c r="S3901" i="3" s="1"/>
  <c r="S3902" i="3" s="1"/>
  <c r="S3903" i="3" s="1"/>
  <c r="S3904" i="3" s="1"/>
  <c r="S3905" i="3" s="1"/>
  <c r="R3902" i="3"/>
  <c r="Q3902" i="3"/>
  <c r="P3902" i="3"/>
  <c r="R3901" i="3"/>
  <c r="Q3901" i="3"/>
  <c r="P3901" i="3"/>
  <c r="R3900" i="3"/>
  <c r="Q3900" i="3"/>
  <c r="P3900" i="3"/>
  <c r="R3899" i="3"/>
  <c r="Q3899" i="3"/>
  <c r="P3899" i="3"/>
  <c r="R3898" i="3"/>
  <c r="Q3898" i="3"/>
  <c r="P3898" i="3"/>
  <c r="R3903" i="3"/>
  <c r="Q3903" i="3"/>
  <c r="P3903" i="3"/>
  <c r="CT3903" i="3"/>
  <c r="CT3902" i="3"/>
  <c r="CT3901" i="3"/>
  <c r="CT3900" i="3"/>
  <c r="CT3899" i="3"/>
  <c r="CT3898" i="3"/>
  <c r="AZ3903" i="3"/>
  <c r="BA3903" i="3" s="1"/>
  <c r="AZ3902" i="3"/>
  <c r="BA3902" i="3" s="1"/>
  <c r="AZ3901" i="3"/>
  <c r="BA3901" i="3" s="1"/>
  <c r="AZ3900" i="3"/>
  <c r="BA3900" i="3" s="1"/>
  <c r="AZ3899" i="3"/>
  <c r="BA3899" i="3" s="1"/>
  <c r="AZ3898" i="3"/>
  <c r="BA3898" i="3" s="1"/>
  <c r="AU3903" i="3"/>
  <c r="AU3902" i="3"/>
  <c r="AU3901" i="3"/>
  <c r="AU3900" i="3"/>
  <c r="AU3899" i="3"/>
  <c r="AU3898" i="3"/>
  <c r="BP88" i="1"/>
  <c r="BJ88" i="1"/>
  <c r="T3906" i="3" l="1"/>
  <c r="T3907" i="3" s="1"/>
  <c r="T3908" i="3" s="1"/>
  <c r="T3909" i="3" s="1"/>
  <c r="T3910" i="3" s="1"/>
  <c r="T3911" i="3" s="1"/>
  <c r="T3912" i="3" s="1"/>
  <c r="T3913" i="3" s="1"/>
  <c r="T3914" i="3" s="1"/>
  <c r="T3915" i="3" s="1"/>
  <c r="T3916" i="3" s="1"/>
  <c r="T3917" i="3" s="1"/>
  <c r="T3918" i="3" s="1"/>
  <c r="T3919" i="3" s="1"/>
  <c r="T3920" i="3" s="1"/>
  <c r="T3921" i="3" s="1"/>
  <c r="T3922" i="3" s="1"/>
  <c r="T3923" i="3" s="1"/>
  <c r="T3924" i="3" s="1"/>
  <c r="T3925" i="3" s="1"/>
  <c r="T3926" i="3" s="1"/>
  <c r="T3927" i="3" s="1"/>
  <c r="T3928" i="3" s="1"/>
  <c r="T3929" i="3" s="1"/>
  <c r="T3930" i="3" s="1"/>
  <c r="T3931" i="3" s="1"/>
  <c r="T3932" i="3" s="1"/>
  <c r="T3933" i="3" s="1"/>
  <c r="S3906" i="3"/>
  <c r="S3907" i="3" s="1"/>
  <c r="S3908" i="3" s="1"/>
  <c r="S3909" i="3" s="1"/>
  <c r="S3910" i="3" s="1"/>
  <c r="S3911" i="3" s="1"/>
  <c r="S3912" i="3" s="1"/>
  <c r="S3913" i="3" s="1"/>
  <c r="S3914" i="3" s="1"/>
  <c r="S3915" i="3" s="1"/>
  <c r="S3916" i="3" s="1"/>
  <c r="S3917" i="3" s="1"/>
  <c r="S3918" i="3" s="1"/>
  <c r="S3919" i="3" s="1"/>
  <c r="S3920" i="3" s="1"/>
  <c r="S3921" i="3" s="1"/>
  <c r="S3922" i="3" s="1"/>
  <c r="S3923" i="3" s="1"/>
  <c r="S3924" i="3" s="1"/>
  <c r="S3925" i="3" s="1"/>
  <c r="S3926" i="3" s="1"/>
  <c r="S3927" i="3" s="1"/>
  <c r="S3928" i="3" s="1"/>
  <c r="S3929" i="3" s="1"/>
  <c r="S3930" i="3" s="1"/>
  <c r="S3931" i="3" s="1"/>
  <c r="S3932" i="3" s="1"/>
  <c r="S3933" i="3" s="1"/>
  <c r="U3900" i="3"/>
  <c r="AT3900" i="3" s="1"/>
  <c r="AV3900" i="3" s="1"/>
  <c r="O3900" i="3"/>
  <c r="U3898" i="3"/>
  <c r="AT3898" i="3" s="1"/>
  <c r="AV3898" i="3" s="1"/>
  <c r="U3902" i="3"/>
  <c r="AT3902" i="3" s="1"/>
  <c r="AV3902" i="3" s="1"/>
  <c r="U3903" i="3"/>
  <c r="AT3903" i="3" s="1"/>
  <c r="AV3903" i="3" s="1"/>
  <c r="U3901" i="3"/>
  <c r="AT3901" i="3" s="1"/>
  <c r="AV3901" i="3" s="1"/>
  <c r="O3898" i="3"/>
  <c r="O3902" i="3"/>
  <c r="O3899" i="3"/>
  <c r="AN3898" i="3"/>
  <c r="AK3899" i="3"/>
  <c r="AL3899" i="3" s="1"/>
  <c r="AM3900" i="3"/>
  <c r="AN3900" i="3" s="1"/>
  <c r="O3901" i="3"/>
  <c r="U3899" i="3"/>
  <c r="AT3899" i="3" s="1"/>
  <c r="AV3899" i="3" s="1"/>
  <c r="O3903" i="3"/>
  <c r="Z88" i="1"/>
  <c r="AE88" i="1"/>
  <c r="AG88" i="1"/>
  <c r="CT3897" i="3"/>
  <c r="BQ3897" i="3"/>
  <c r="BO3897" i="3"/>
  <c r="BM3897" i="3"/>
  <c r="BL3897" i="3"/>
  <c r="BL3898" i="3" s="1"/>
  <c r="BL3899" i="3" s="1"/>
  <c r="BK3897" i="3"/>
  <c r="BI3897" i="3"/>
  <c r="BH3897" i="3"/>
  <c r="BG3897" i="3"/>
  <c r="AZ3897" i="3"/>
  <c r="BA3897" i="3" s="1"/>
  <c r="AU3897" i="3"/>
  <c r="R3897" i="3"/>
  <c r="Q3897" i="3"/>
  <c r="P3897" i="3"/>
  <c r="S3934" i="3" l="1"/>
  <c r="S3935" i="3" s="1"/>
  <c r="S3936" i="3" s="1"/>
  <c r="S3937" i="3" s="1"/>
  <c r="S3938" i="3" s="1"/>
  <c r="S3939" i="3" s="1"/>
  <c r="S3940" i="3" s="1"/>
  <c r="S3941" i="3" s="1"/>
  <c r="S3942" i="3" s="1"/>
  <c r="S3943" i="3" s="1"/>
  <c r="T3934" i="3"/>
  <c r="T3935" i="3" s="1"/>
  <c r="T3936" i="3" s="1"/>
  <c r="T3937" i="3" s="1"/>
  <c r="T3938" i="3" s="1"/>
  <c r="T3939" i="3" s="1"/>
  <c r="T3940" i="3" s="1"/>
  <c r="T3941" i="3" s="1"/>
  <c r="T3942" i="3" s="1"/>
  <c r="T3943" i="3" s="1"/>
  <c r="AM3901" i="3"/>
  <c r="AN3901" i="3" s="1"/>
  <c r="AK3900" i="3"/>
  <c r="AL3900" i="3" s="1"/>
  <c r="O3897" i="3"/>
  <c r="U3897" i="3"/>
  <c r="AT3897" i="3" s="1"/>
  <c r="AV3897" i="3" s="1"/>
  <c r="CT3896" i="3"/>
  <c r="BQ3896" i="3"/>
  <c r="BO3896" i="3"/>
  <c r="BM3896" i="3"/>
  <c r="BL3896" i="3"/>
  <c r="BK3896" i="3"/>
  <c r="BI3896" i="3"/>
  <c r="BH3896" i="3"/>
  <c r="BG3896" i="3"/>
  <c r="AZ3896" i="3"/>
  <c r="BA3896" i="3" s="1"/>
  <c r="AU3896" i="3"/>
  <c r="R3896" i="3"/>
  <c r="Q3896" i="3"/>
  <c r="P3896" i="3"/>
  <c r="CT3895" i="3"/>
  <c r="BQ3895" i="3"/>
  <c r="BO3895" i="3"/>
  <c r="BN3895" i="3"/>
  <c r="BN3896" i="3" s="1"/>
  <c r="BN3897" i="3" s="1"/>
  <c r="BM3895" i="3"/>
  <c r="BK3895" i="3"/>
  <c r="BJ3895" i="3"/>
  <c r="BJ3896" i="3" s="1"/>
  <c r="BJ3897" i="3" s="1"/>
  <c r="BI3895" i="3"/>
  <c r="BH3895" i="3"/>
  <c r="BG3895" i="3"/>
  <c r="AZ3895" i="3"/>
  <c r="BA3895" i="3" s="1"/>
  <c r="AU3895" i="3"/>
  <c r="R3895" i="3"/>
  <c r="Q3895" i="3"/>
  <c r="P3895" i="3"/>
  <c r="CT3894" i="3"/>
  <c r="BR3894" i="3"/>
  <c r="BR3895" i="3" s="1"/>
  <c r="BR3896" i="3" s="1"/>
  <c r="BR3897" i="3" s="1"/>
  <c r="BR3898" i="3" s="1"/>
  <c r="BQ3894" i="3"/>
  <c r="BO3894" i="3"/>
  <c r="BN3894" i="3"/>
  <c r="BM3894" i="3"/>
  <c r="BK3894" i="3"/>
  <c r="BJ3894" i="3"/>
  <c r="BI3894" i="3"/>
  <c r="BH3894" i="3"/>
  <c r="BG3894" i="3"/>
  <c r="AZ3894" i="3"/>
  <c r="BA3894" i="3" s="1"/>
  <c r="AU3894" i="3"/>
  <c r="R3894" i="3"/>
  <c r="Q3894" i="3"/>
  <c r="P3894" i="3"/>
  <c r="CT3893" i="3"/>
  <c r="BQ3893" i="3"/>
  <c r="BP3893" i="3"/>
  <c r="BP3894" i="3" s="1"/>
  <c r="BP3895" i="3" s="1"/>
  <c r="BP3896" i="3" s="1"/>
  <c r="BP3897" i="3" s="1"/>
  <c r="BP3898" i="3" s="1"/>
  <c r="BP3899" i="3" s="1"/>
  <c r="BP3900" i="3" s="1"/>
  <c r="BP3901" i="3" s="1"/>
  <c r="BP3902" i="3" s="1"/>
  <c r="BP3903" i="3" s="1"/>
  <c r="BP3904" i="3" s="1"/>
  <c r="BP3905" i="3" s="1"/>
  <c r="BO3893" i="3"/>
  <c r="BM3893" i="3"/>
  <c r="BL3893" i="3"/>
  <c r="BL3894" i="3" s="1"/>
  <c r="BL3895" i="3" s="1"/>
  <c r="BK3893" i="3"/>
  <c r="BJ3893" i="3"/>
  <c r="BI3893" i="3"/>
  <c r="BG3893" i="3"/>
  <c r="AZ3893" i="3"/>
  <c r="BA3893" i="3" s="1"/>
  <c r="AU3893" i="3"/>
  <c r="R3893" i="3"/>
  <c r="Q3893" i="3"/>
  <c r="P3893" i="3"/>
  <c r="CT3892" i="3"/>
  <c r="BQ3892" i="3"/>
  <c r="BP3892" i="3"/>
  <c r="BO3892" i="3"/>
  <c r="BM3892" i="3"/>
  <c r="BL3892" i="3"/>
  <c r="BK3892" i="3"/>
  <c r="BJ3892" i="3"/>
  <c r="BI3892" i="3"/>
  <c r="BG3892" i="3"/>
  <c r="AZ3892" i="3"/>
  <c r="BA3892" i="3" s="1"/>
  <c r="AU3892" i="3"/>
  <c r="R3892" i="3"/>
  <c r="Q3892" i="3"/>
  <c r="P3892" i="3"/>
  <c r="CT3891" i="3"/>
  <c r="BR3891" i="3"/>
  <c r="BR3892" i="3" s="1"/>
  <c r="BR3893" i="3" s="1"/>
  <c r="BQ3891" i="3"/>
  <c r="BO3891" i="3"/>
  <c r="BM3891" i="3"/>
  <c r="BL3891" i="3"/>
  <c r="BK3891" i="3"/>
  <c r="BI3891" i="3"/>
  <c r="BH3891" i="3"/>
  <c r="BH3892" i="3" s="1"/>
  <c r="BH3893" i="3" s="1"/>
  <c r="BG3891" i="3"/>
  <c r="AZ3891" i="3"/>
  <c r="BA3891" i="3" s="1"/>
  <c r="AU3891" i="3"/>
  <c r="R3891" i="3"/>
  <c r="Q3891" i="3"/>
  <c r="P3891" i="3"/>
  <c r="CT3890" i="3"/>
  <c r="BR3890" i="3"/>
  <c r="BQ3890" i="3"/>
  <c r="BO3890" i="3"/>
  <c r="BN3890" i="3"/>
  <c r="BN3891" i="3" s="1"/>
  <c r="BN3892" i="3" s="1"/>
  <c r="BN3893" i="3" s="1"/>
  <c r="BM3890" i="3"/>
  <c r="BK3890" i="3"/>
  <c r="BJ3890" i="3"/>
  <c r="BJ3891" i="3" s="1"/>
  <c r="BI3890" i="3"/>
  <c r="BH3890" i="3"/>
  <c r="BG3890" i="3"/>
  <c r="AZ3890" i="3"/>
  <c r="BA3890" i="3" s="1"/>
  <c r="AU3890" i="3"/>
  <c r="R3890" i="3"/>
  <c r="Q3890" i="3"/>
  <c r="P3890" i="3"/>
  <c r="CT3889" i="3"/>
  <c r="BQ3889" i="3"/>
  <c r="BP3889" i="3"/>
  <c r="BP3890" i="3" s="1"/>
  <c r="BP3891" i="3" s="1"/>
  <c r="BO3889" i="3"/>
  <c r="BM3889" i="3"/>
  <c r="BL3889" i="3"/>
  <c r="BL3890" i="3" s="1"/>
  <c r="BK3889" i="3"/>
  <c r="BJ3889" i="3"/>
  <c r="BI3889" i="3"/>
  <c r="BG3889" i="3"/>
  <c r="AZ3889" i="3"/>
  <c r="BA3889" i="3" s="1"/>
  <c r="AU3889" i="3"/>
  <c r="R3889" i="3"/>
  <c r="Q3889" i="3"/>
  <c r="P3889" i="3"/>
  <c r="BV88" i="1"/>
  <c r="BU88" i="1"/>
  <c r="BD88" i="1"/>
  <c r="U88" i="1"/>
  <c r="T88" i="1"/>
  <c r="Y88" i="1" s="1"/>
  <c r="S88" i="1"/>
  <c r="R88" i="1"/>
  <c r="Q88" i="1"/>
  <c r="CT3888" i="3"/>
  <c r="BQ3888" i="3"/>
  <c r="BO3888" i="3"/>
  <c r="BN3888" i="3"/>
  <c r="BN3889" i="3" s="1"/>
  <c r="BM3888" i="3"/>
  <c r="BK3888" i="3"/>
  <c r="BJ3888" i="3"/>
  <c r="BI3888" i="3"/>
  <c r="BH3888" i="3"/>
  <c r="BH3889" i="3" s="1"/>
  <c r="BG3888" i="3"/>
  <c r="AZ3888" i="3"/>
  <c r="BA3888" i="3" s="1"/>
  <c r="AU3888" i="3"/>
  <c r="R3888" i="3"/>
  <c r="Q3888" i="3"/>
  <c r="P3888" i="3"/>
  <c r="AG572" i="4"/>
  <c r="AH572" i="4" s="1"/>
  <c r="AK3901" i="3" l="1"/>
  <c r="AL3901" i="3" s="1"/>
  <c r="AM3902" i="3"/>
  <c r="AN3902" i="3" s="1"/>
  <c r="O3888" i="3"/>
  <c r="BW88" i="1"/>
  <c r="O3894" i="3"/>
  <c r="O3896" i="3"/>
  <c r="O3893" i="3"/>
  <c r="O3895" i="3"/>
  <c r="O3890" i="3"/>
  <c r="O3889" i="3"/>
  <c r="O3891" i="3"/>
  <c r="U3892" i="3"/>
  <c r="AT3892" i="3" s="1"/>
  <c r="AV3892" i="3" s="1"/>
  <c r="U3896" i="3"/>
  <c r="AT3896" i="3" s="1"/>
  <c r="AV3896" i="3" s="1"/>
  <c r="U3895" i="3"/>
  <c r="AT3895" i="3" s="1"/>
  <c r="AV3895" i="3" s="1"/>
  <c r="U3894" i="3"/>
  <c r="AT3894" i="3" s="1"/>
  <c r="AV3894" i="3" s="1"/>
  <c r="U3893" i="3"/>
  <c r="AT3893" i="3" s="1"/>
  <c r="AV3893" i="3" s="1"/>
  <c r="O3892" i="3"/>
  <c r="U3891" i="3"/>
  <c r="AT3891" i="3" s="1"/>
  <c r="AV3891" i="3" s="1"/>
  <c r="U3890" i="3"/>
  <c r="AT3890" i="3" s="1"/>
  <c r="AV3890" i="3" s="1"/>
  <c r="U3889" i="3"/>
  <c r="AT3889" i="3" s="1"/>
  <c r="AV3889" i="3" s="1"/>
  <c r="F88" i="1"/>
  <c r="AA88" i="1" s="1"/>
  <c r="V88" i="1"/>
  <c r="U3888" i="3"/>
  <c r="AT3888" i="3" s="1"/>
  <c r="AV3888" i="3" s="1"/>
  <c r="AM3903" i="3" l="1"/>
  <c r="AK3902" i="3"/>
  <c r="AL3902" i="3" s="1"/>
  <c r="W88" i="1"/>
  <c r="JT560" i="2"/>
  <c r="GG560" i="2"/>
  <c r="CP560" i="2"/>
  <c r="CT560" i="2" s="1"/>
  <c r="B560" i="2"/>
  <c r="JT561" i="2"/>
  <c r="GG561" i="2"/>
  <c r="CP561" i="2"/>
  <c r="CT561" i="2" s="1"/>
  <c r="B561" i="2"/>
  <c r="CT3887" i="3"/>
  <c r="BQ3887" i="3"/>
  <c r="BP3887" i="3"/>
  <c r="BP3888" i="3" s="1"/>
  <c r="BO3887" i="3"/>
  <c r="BM3887" i="3"/>
  <c r="BL3887" i="3"/>
  <c r="BL3888" i="3" s="1"/>
  <c r="BK3887" i="3"/>
  <c r="BJ3887" i="3"/>
  <c r="BI3887" i="3"/>
  <c r="BG3887" i="3"/>
  <c r="AZ3887" i="3"/>
  <c r="BA3887" i="3" s="1"/>
  <c r="AU3887" i="3"/>
  <c r="R3887" i="3"/>
  <c r="Q3887" i="3"/>
  <c r="P3887" i="3"/>
  <c r="BJ3885" i="3"/>
  <c r="BM3885" i="3"/>
  <c r="CT3886" i="3"/>
  <c r="BQ3886" i="3"/>
  <c r="BO3886" i="3"/>
  <c r="BM3886" i="3"/>
  <c r="BK3886" i="3"/>
  <c r="BJ3886" i="3"/>
  <c r="BI3886" i="3"/>
  <c r="BG3886" i="3"/>
  <c r="AZ3886" i="3"/>
  <c r="BA3886" i="3" s="1"/>
  <c r="AU3886" i="3"/>
  <c r="R3886" i="3"/>
  <c r="Q3886" i="3"/>
  <c r="P3886" i="3"/>
  <c r="CT3885" i="3"/>
  <c r="BR3885" i="3"/>
  <c r="BR3886" i="3" s="1"/>
  <c r="BR3887" i="3" s="1"/>
  <c r="BR3888" i="3" s="1"/>
  <c r="BR3889" i="3" s="1"/>
  <c r="BQ3885" i="3"/>
  <c r="BO3885" i="3"/>
  <c r="BN3885" i="3"/>
  <c r="BN3886" i="3" s="1"/>
  <c r="BN3887" i="3" s="1"/>
  <c r="BK3885" i="3"/>
  <c r="BI3885" i="3"/>
  <c r="BH3885" i="3"/>
  <c r="BH3886" i="3" s="1"/>
  <c r="BH3887" i="3" s="1"/>
  <c r="BG3885" i="3"/>
  <c r="AZ3885" i="3"/>
  <c r="BA3885" i="3" s="1"/>
  <c r="AU3885" i="3"/>
  <c r="R3885" i="3"/>
  <c r="Q3885" i="3"/>
  <c r="P3885" i="3"/>
  <c r="AN3903" i="3" l="1"/>
  <c r="AM3904" i="3"/>
  <c r="AK3903" i="3"/>
  <c r="O3887" i="3"/>
  <c r="O3885" i="3"/>
  <c r="U3887" i="3"/>
  <c r="AT3887" i="3" s="1"/>
  <c r="AV3887" i="3" s="1"/>
  <c r="O3886" i="3"/>
  <c r="U3886" i="3"/>
  <c r="AT3886" i="3" s="1"/>
  <c r="AV3886" i="3" s="1"/>
  <c r="U3885" i="3"/>
  <c r="AT3885" i="3" s="1"/>
  <c r="AV3885" i="3" s="1"/>
  <c r="AL3903" i="3" l="1"/>
  <c r="AK3904" i="3"/>
  <c r="AN3904" i="3"/>
  <c r="AM3905" i="3"/>
  <c r="CT3884" i="3"/>
  <c r="BQ3884" i="3"/>
  <c r="BP3884" i="3"/>
  <c r="BP3885" i="3" s="1"/>
  <c r="BP3886" i="3" s="1"/>
  <c r="BO3884" i="3"/>
  <c r="BM3884" i="3"/>
  <c r="BL3884" i="3"/>
  <c r="BL3885" i="3" s="1"/>
  <c r="BL3886" i="3" s="1"/>
  <c r="BK3884" i="3"/>
  <c r="BJ3884" i="3"/>
  <c r="BI3884" i="3"/>
  <c r="BG3884" i="3"/>
  <c r="AZ3884" i="3"/>
  <c r="BA3884" i="3" s="1"/>
  <c r="AU3884" i="3"/>
  <c r="R3884" i="3"/>
  <c r="Q3884" i="3"/>
  <c r="P3884" i="3"/>
  <c r="JT559" i="2"/>
  <c r="GG559" i="2"/>
  <c r="CP559" i="2"/>
  <c r="CT559" i="2" s="1"/>
  <c r="B559" i="2"/>
  <c r="CT3883" i="3"/>
  <c r="BQ3883" i="3"/>
  <c r="BO3883" i="3"/>
  <c r="BM3883" i="3"/>
  <c r="BL3883" i="3"/>
  <c r="BK3883" i="3"/>
  <c r="BI3883" i="3"/>
  <c r="BH3883" i="3"/>
  <c r="BH3884" i="3" s="1"/>
  <c r="BG3883" i="3"/>
  <c r="AZ3883" i="3"/>
  <c r="BA3883" i="3" s="1"/>
  <c r="AU3883" i="3"/>
  <c r="R3883" i="3"/>
  <c r="Q3883" i="3"/>
  <c r="P3883" i="3"/>
  <c r="CT3882" i="3"/>
  <c r="BQ3882" i="3"/>
  <c r="BO3882" i="3"/>
  <c r="BN3882" i="3"/>
  <c r="BN3883" i="3" s="1"/>
  <c r="BN3884" i="3" s="1"/>
  <c r="BM3882" i="3"/>
  <c r="BK3882" i="3"/>
  <c r="BJ3882" i="3"/>
  <c r="BJ3883" i="3" s="1"/>
  <c r="BI3882" i="3"/>
  <c r="BH3882" i="3"/>
  <c r="BG3882" i="3"/>
  <c r="AZ3882" i="3"/>
  <c r="BA3882" i="3" s="1"/>
  <c r="AU3882" i="3"/>
  <c r="R3882" i="3"/>
  <c r="Q3882" i="3"/>
  <c r="P3882" i="3"/>
  <c r="CT3881" i="3"/>
  <c r="BQ3881" i="3"/>
  <c r="BO3881" i="3"/>
  <c r="BN3881" i="3"/>
  <c r="BM3881" i="3"/>
  <c r="BK3881" i="3"/>
  <c r="BJ3881" i="3"/>
  <c r="BI3881" i="3"/>
  <c r="BH3881" i="3"/>
  <c r="BG3881" i="3"/>
  <c r="AZ3881" i="3"/>
  <c r="BA3881" i="3" s="1"/>
  <c r="AU3881" i="3"/>
  <c r="R3881" i="3"/>
  <c r="Q3881" i="3"/>
  <c r="P3881" i="3"/>
  <c r="CT3880" i="3"/>
  <c r="BR3880" i="3"/>
  <c r="BR3881" i="3" s="1"/>
  <c r="BR3882" i="3" s="1"/>
  <c r="BR3883" i="3" s="1"/>
  <c r="BR3884" i="3" s="1"/>
  <c r="BQ3880" i="3"/>
  <c r="BO3880" i="3"/>
  <c r="BN3880" i="3"/>
  <c r="BM3880" i="3"/>
  <c r="BK3880" i="3"/>
  <c r="BJ3880" i="3"/>
  <c r="BI3880" i="3"/>
  <c r="BH3880" i="3"/>
  <c r="BG3880" i="3"/>
  <c r="AZ3880" i="3"/>
  <c r="BA3880" i="3" s="1"/>
  <c r="AU3880" i="3"/>
  <c r="R3880" i="3"/>
  <c r="Q3880" i="3"/>
  <c r="P3880" i="3"/>
  <c r="AG571" i="4"/>
  <c r="AH571" i="4" s="1"/>
  <c r="AR3879" i="3"/>
  <c r="AQ3879" i="3"/>
  <c r="AP3879" i="3"/>
  <c r="AR3878" i="3"/>
  <c r="AQ3878" i="3"/>
  <c r="AP3878" i="3"/>
  <c r="CT3879" i="3"/>
  <c r="BQ3879" i="3"/>
  <c r="BO3879" i="3"/>
  <c r="BM3879" i="3"/>
  <c r="BK3879" i="3"/>
  <c r="BJ3879" i="3"/>
  <c r="BI3879" i="3"/>
  <c r="BG3879" i="3"/>
  <c r="AZ3879" i="3"/>
  <c r="BA3879" i="3" s="1"/>
  <c r="AU3879" i="3"/>
  <c r="R3879" i="3"/>
  <c r="Q3879" i="3"/>
  <c r="P3879" i="3"/>
  <c r="CT3878" i="3"/>
  <c r="BR3878" i="3"/>
  <c r="BR3879" i="3" s="1"/>
  <c r="BQ3878" i="3"/>
  <c r="BO3878" i="3"/>
  <c r="BN3878" i="3"/>
  <c r="BN3879" i="3" s="1"/>
  <c r="BM3878" i="3"/>
  <c r="BK3878" i="3"/>
  <c r="BJ3878" i="3"/>
  <c r="BI3878" i="3"/>
  <c r="BH3878" i="3"/>
  <c r="BH3879" i="3" s="1"/>
  <c r="BG3878" i="3"/>
  <c r="AZ3878" i="3"/>
  <c r="BA3878" i="3" s="1"/>
  <c r="AU3878" i="3"/>
  <c r="R3878" i="3"/>
  <c r="Q3878" i="3"/>
  <c r="P3878" i="3"/>
  <c r="AG570" i="4"/>
  <c r="AH570" i="4" s="1"/>
  <c r="AN3905" i="3" l="1"/>
  <c r="AM3906" i="3"/>
  <c r="AL3904" i="3"/>
  <c r="AK3905" i="3"/>
  <c r="U3882" i="3"/>
  <c r="AT3882" i="3" s="1"/>
  <c r="AV3882" i="3" s="1"/>
  <c r="U3883" i="3"/>
  <c r="AT3883" i="3" s="1"/>
  <c r="AV3883" i="3" s="1"/>
  <c r="O3880" i="3"/>
  <c r="O3884" i="3"/>
  <c r="U3884" i="3"/>
  <c r="AT3884" i="3" s="1"/>
  <c r="AV3884" i="3" s="1"/>
  <c r="U3879" i="3"/>
  <c r="AT3879" i="3" s="1"/>
  <c r="AV3879" i="3" s="1"/>
  <c r="O3882" i="3"/>
  <c r="O3881" i="3"/>
  <c r="O3883" i="3"/>
  <c r="U3880" i="3"/>
  <c r="AT3880" i="3" s="1"/>
  <c r="AV3880" i="3" s="1"/>
  <c r="U3881" i="3"/>
  <c r="AT3881" i="3" s="1"/>
  <c r="AV3881" i="3" s="1"/>
  <c r="O3878" i="3"/>
  <c r="U3878" i="3"/>
  <c r="AT3878" i="3" s="1"/>
  <c r="AV3878" i="3" s="1"/>
  <c r="O3879" i="3"/>
  <c r="AR3877" i="3"/>
  <c r="AQ3877" i="3"/>
  <c r="AP3877" i="3"/>
  <c r="AR3876" i="3"/>
  <c r="AQ3876" i="3"/>
  <c r="AP3876" i="3"/>
  <c r="AR3875" i="3"/>
  <c r="AQ3875" i="3"/>
  <c r="AP3875" i="3"/>
  <c r="AR3874" i="3"/>
  <c r="AQ3874" i="3"/>
  <c r="AP3874" i="3"/>
  <c r="AR3873" i="3"/>
  <c r="AQ3873" i="3"/>
  <c r="AP3873" i="3"/>
  <c r="AR3872" i="3"/>
  <c r="AQ3872" i="3"/>
  <c r="AP3872" i="3"/>
  <c r="AR3871" i="3"/>
  <c r="AQ3871" i="3"/>
  <c r="AP3871" i="3"/>
  <c r="AR3870" i="3"/>
  <c r="AQ3870" i="3"/>
  <c r="AP3870" i="3"/>
  <c r="AR3869" i="3"/>
  <c r="AQ3869" i="3"/>
  <c r="AP3869" i="3"/>
  <c r="CT3877" i="3"/>
  <c r="BQ3877" i="3"/>
  <c r="BP3877" i="3"/>
  <c r="BP3878" i="3" s="1"/>
  <c r="BP3879" i="3" s="1"/>
  <c r="BP3880" i="3" s="1"/>
  <c r="BP3881" i="3" s="1"/>
  <c r="BP3882" i="3" s="1"/>
  <c r="BP3883" i="3" s="1"/>
  <c r="BO3877" i="3"/>
  <c r="BM3877" i="3"/>
  <c r="BL3877" i="3"/>
  <c r="BL3878" i="3" s="1"/>
  <c r="BL3879" i="3" s="1"/>
  <c r="BL3880" i="3" s="1"/>
  <c r="BL3881" i="3" s="1"/>
  <c r="BL3882" i="3" s="1"/>
  <c r="BK3877" i="3"/>
  <c r="BJ3877" i="3"/>
  <c r="BI3877" i="3"/>
  <c r="BG3877" i="3"/>
  <c r="AZ3877" i="3"/>
  <c r="BA3877" i="3" s="1"/>
  <c r="AU3877" i="3"/>
  <c r="R3877" i="3"/>
  <c r="Q3877" i="3"/>
  <c r="P3877" i="3"/>
  <c r="AL3905" i="3" l="1"/>
  <c r="AK3906" i="3"/>
  <c r="AN3906" i="3"/>
  <c r="AM3907" i="3"/>
  <c r="O3877" i="3"/>
  <c r="U3877" i="3"/>
  <c r="AT3877" i="3" s="1"/>
  <c r="AV3877" i="3" s="1"/>
  <c r="AN3907" i="3" l="1"/>
  <c r="AM3908" i="3"/>
  <c r="AL3906" i="3"/>
  <c r="AK3907" i="3"/>
  <c r="JT558" i="2"/>
  <c r="GG558" i="2"/>
  <c r="CP558" i="2"/>
  <c r="CT558" i="2" s="1"/>
  <c r="B558" i="2"/>
  <c r="CT3876" i="3"/>
  <c r="BQ3876" i="3"/>
  <c r="BO3876" i="3"/>
  <c r="BM3876" i="3"/>
  <c r="BL3876" i="3"/>
  <c r="BK3876" i="3"/>
  <c r="BI3876" i="3"/>
  <c r="BH3876" i="3"/>
  <c r="BH3877" i="3" s="1"/>
  <c r="BG3876" i="3"/>
  <c r="AZ3876" i="3"/>
  <c r="BA3876" i="3" s="1"/>
  <c r="AU3876" i="3"/>
  <c r="R3876" i="3"/>
  <c r="Q3876" i="3"/>
  <c r="P3876" i="3"/>
  <c r="CT3875" i="3"/>
  <c r="BR3875" i="3"/>
  <c r="BR3876" i="3" s="1"/>
  <c r="BR3877" i="3" s="1"/>
  <c r="BQ3875" i="3"/>
  <c r="BO3875" i="3"/>
  <c r="BN3875" i="3"/>
  <c r="BN3876" i="3" s="1"/>
  <c r="BN3877" i="3" s="1"/>
  <c r="BM3875" i="3"/>
  <c r="BK3875" i="3"/>
  <c r="BJ3875" i="3"/>
  <c r="BJ3876" i="3" s="1"/>
  <c r="BI3875" i="3"/>
  <c r="BH3875" i="3"/>
  <c r="BG3875" i="3"/>
  <c r="AZ3875" i="3"/>
  <c r="BA3875" i="3" s="1"/>
  <c r="AU3875" i="3"/>
  <c r="R3875" i="3"/>
  <c r="Q3875" i="3"/>
  <c r="P3875" i="3"/>
  <c r="JT557" i="2"/>
  <c r="GG557" i="2"/>
  <c r="CP557" i="2"/>
  <c r="CT557" i="2" s="1"/>
  <c r="B557" i="2"/>
  <c r="AG569" i="4"/>
  <c r="AH569" i="4" s="1"/>
  <c r="CT3874" i="3"/>
  <c r="BQ3874" i="3"/>
  <c r="BP3874" i="3"/>
  <c r="BP3875" i="3" s="1"/>
  <c r="BP3876" i="3" s="1"/>
  <c r="BO3874" i="3"/>
  <c r="BM3874" i="3"/>
  <c r="BL3874" i="3"/>
  <c r="BL3875" i="3" s="1"/>
  <c r="BK3874" i="3"/>
  <c r="BJ3874" i="3"/>
  <c r="BI3874" i="3"/>
  <c r="BG3874" i="3"/>
  <c r="AZ3874" i="3"/>
  <c r="BA3874" i="3" s="1"/>
  <c r="AU3874" i="3"/>
  <c r="R3874" i="3"/>
  <c r="Q3874" i="3"/>
  <c r="P3874" i="3"/>
  <c r="CT3873" i="3"/>
  <c r="BQ3873" i="3"/>
  <c r="BO3873" i="3"/>
  <c r="BM3873" i="3"/>
  <c r="BL3873" i="3"/>
  <c r="BK3873" i="3"/>
  <c r="BI3873" i="3"/>
  <c r="BH3873" i="3"/>
  <c r="BH3874" i="3" s="1"/>
  <c r="BG3873" i="3"/>
  <c r="AZ3873" i="3"/>
  <c r="BA3873" i="3" s="1"/>
  <c r="AU3873" i="3"/>
  <c r="R3873" i="3"/>
  <c r="Q3873" i="3"/>
  <c r="P3873" i="3"/>
  <c r="CT3872" i="3"/>
  <c r="BR3872" i="3"/>
  <c r="BR3873" i="3" s="1"/>
  <c r="BR3874" i="3" s="1"/>
  <c r="BQ3872" i="3"/>
  <c r="BO3872" i="3"/>
  <c r="BN3872" i="3"/>
  <c r="BN3873" i="3" s="1"/>
  <c r="BN3874" i="3" s="1"/>
  <c r="BM3872" i="3"/>
  <c r="BK3872" i="3"/>
  <c r="BJ3872" i="3"/>
  <c r="BJ3873" i="3" s="1"/>
  <c r="BI3872" i="3"/>
  <c r="BH3872" i="3"/>
  <c r="BG3872" i="3"/>
  <c r="AZ3872" i="3"/>
  <c r="BA3872" i="3" s="1"/>
  <c r="AU3872" i="3"/>
  <c r="R3872" i="3"/>
  <c r="Q3872" i="3"/>
  <c r="P3872" i="3"/>
  <c r="CT3871" i="3"/>
  <c r="BQ3871" i="3"/>
  <c r="BO3871" i="3"/>
  <c r="BN3871" i="3"/>
  <c r="BM3871" i="3"/>
  <c r="BK3871" i="3"/>
  <c r="BJ3871" i="3"/>
  <c r="BI3871" i="3"/>
  <c r="BH3871" i="3"/>
  <c r="BG3871" i="3"/>
  <c r="AZ3871" i="3"/>
  <c r="BA3871" i="3" s="1"/>
  <c r="AU3871" i="3"/>
  <c r="R3871" i="3"/>
  <c r="Q3871" i="3"/>
  <c r="P3871" i="3"/>
  <c r="AL3907" i="3" l="1"/>
  <c r="AK3908" i="3"/>
  <c r="AN3908" i="3"/>
  <c r="AM3909" i="3"/>
  <c r="O3875" i="3"/>
  <c r="U3876" i="3"/>
  <c r="AT3876" i="3" s="1"/>
  <c r="AV3876" i="3" s="1"/>
  <c r="O3876" i="3"/>
  <c r="O3874" i="3"/>
  <c r="O3871" i="3"/>
  <c r="U3875" i="3"/>
  <c r="AT3875" i="3" s="1"/>
  <c r="AV3875" i="3" s="1"/>
  <c r="O3873" i="3"/>
  <c r="U3873" i="3"/>
  <c r="AT3873" i="3" s="1"/>
  <c r="AV3873" i="3" s="1"/>
  <c r="U3874" i="3"/>
  <c r="AT3874" i="3" s="1"/>
  <c r="AV3874" i="3" s="1"/>
  <c r="O3872" i="3"/>
  <c r="U3872" i="3"/>
  <c r="AT3872" i="3" s="1"/>
  <c r="AV3872" i="3" s="1"/>
  <c r="U3871" i="3"/>
  <c r="AT3871" i="3" s="1"/>
  <c r="AV3871" i="3" s="1"/>
  <c r="AN3909" i="3" l="1"/>
  <c r="AM3910" i="3"/>
  <c r="AL3908" i="3"/>
  <c r="AK3909" i="3"/>
  <c r="JT556" i="2"/>
  <c r="JT555" i="2"/>
  <c r="GG556" i="2"/>
  <c r="CP556" i="2"/>
  <c r="CT556" i="2" s="1"/>
  <c r="B556" i="2"/>
  <c r="GG555" i="2"/>
  <c r="CP555" i="2"/>
  <c r="CT555" i="2" s="1"/>
  <c r="B555" i="2"/>
  <c r="B554" i="2"/>
  <c r="JP554" i="2"/>
  <c r="JO554" i="2"/>
  <c r="JN554" i="2"/>
  <c r="JM554" i="2"/>
  <c r="JL554" i="2"/>
  <c r="JK554" i="2"/>
  <c r="JJ554" i="2"/>
  <c r="JI554" i="2"/>
  <c r="JH554" i="2"/>
  <c r="JG554" i="2"/>
  <c r="GG554" i="2"/>
  <c r="CP554" i="2"/>
  <c r="CT554" i="2" s="1"/>
  <c r="JP553" i="2"/>
  <c r="JO553" i="2"/>
  <c r="JN553" i="2"/>
  <c r="JM553" i="2"/>
  <c r="JL553" i="2"/>
  <c r="JK553" i="2"/>
  <c r="JJ553" i="2"/>
  <c r="JI553" i="2"/>
  <c r="JH553" i="2"/>
  <c r="JG553" i="2"/>
  <c r="GG553" i="2"/>
  <c r="CP553" i="2"/>
  <c r="CT553" i="2" s="1"/>
  <c r="B553" i="2"/>
  <c r="CO598" i="2"/>
  <c r="CL598" i="2"/>
  <c r="CK598" i="2"/>
  <c r="CJ598" i="2"/>
  <c r="CI598" i="2"/>
  <c r="CH598" i="2"/>
  <c r="CG598" i="2"/>
  <c r="CF598" i="2"/>
  <c r="CE598" i="2"/>
  <c r="CO597" i="2"/>
  <c r="CL597" i="2"/>
  <c r="CK597" i="2"/>
  <c r="CJ597" i="2"/>
  <c r="CI597" i="2"/>
  <c r="CH597" i="2"/>
  <c r="CG597" i="2"/>
  <c r="CF597" i="2"/>
  <c r="CE597" i="2"/>
  <c r="CO596" i="2"/>
  <c r="CL596" i="2"/>
  <c r="CK596" i="2"/>
  <c r="CJ596" i="2"/>
  <c r="CI596" i="2"/>
  <c r="CH596" i="2"/>
  <c r="CG596" i="2"/>
  <c r="CF596" i="2"/>
  <c r="CE596" i="2"/>
  <c r="CO593" i="2"/>
  <c r="CO590" i="2"/>
  <c r="CL593" i="2"/>
  <c r="CL590" i="2"/>
  <c r="CK593" i="2"/>
  <c r="CK590" i="2"/>
  <c r="CJ593" i="2"/>
  <c r="CJ590" i="2"/>
  <c r="CI593" i="2"/>
  <c r="CI590" i="2"/>
  <c r="CH593" i="2"/>
  <c r="CH590" i="2"/>
  <c r="JO581" i="2"/>
  <c r="JN581" i="2"/>
  <c r="JM581" i="2"/>
  <c r="JL581" i="2"/>
  <c r="JK581" i="2"/>
  <c r="JJ581" i="2"/>
  <c r="JI581" i="2"/>
  <c r="JH581" i="2"/>
  <c r="JG581" i="2"/>
  <c r="JO552" i="2"/>
  <c r="JN552" i="2"/>
  <c r="JM552" i="2"/>
  <c r="JL552" i="2"/>
  <c r="JK552" i="2"/>
  <c r="JJ552" i="2"/>
  <c r="JI552" i="2"/>
  <c r="JH552" i="2"/>
  <c r="JG552" i="2"/>
  <c r="JO551" i="2"/>
  <c r="JN551" i="2"/>
  <c r="JM551" i="2"/>
  <c r="JL551" i="2"/>
  <c r="JK551" i="2"/>
  <c r="JJ551" i="2"/>
  <c r="JI551" i="2"/>
  <c r="JH551" i="2"/>
  <c r="JG551" i="2"/>
  <c r="JO550" i="2"/>
  <c r="JN550" i="2"/>
  <c r="JM550" i="2"/>
  <c r="JL550" i="2"/>
  <c r="JK550" i="2"/>
  <c r="JJ550" i="2"/>
  <c r="JI550" i="2"/>
  <c r="JH550" i="2"/>
  <c r="JG550" i="2"/>
  <c r="JO549" i="2"/>
  <c r="JN549" i="2"/>
  <c r="JM549" i="2"/>
  <c r="JL549" i="2"/>
  <c r="JK549" i="2"/>
  <c r="JJ549" i="2"/>
  <c r="JI549" i="2"/>
  <c r="JH549" i="2"/>
  <c r="JG549" i="2"/>
  <c r="JO548" i="2"/>
  <c r="JN548" i="2"/>
  <c r="JM548" i="2"/>
  <c r="JL548" i="2"/>
  <c r="JK548" i="2"/>
  <c r="JJ548" i="2"/>
  <c r="JI548" i="2"/>
  <c r="JH548" i="2"/>
  <c r="JG548" i="2"/>
  <c r="JO547" i="2"/>
  <c r="JN547" i="2"/>
  <c r="JM547" i="2"/>
  <c r="JL547" i="2"/>
  <c r="JK547" i="2"/>
  <c r="JJ547" i="2"/>
  <c r="JI547" i="2"/>
  <c r="JH547" i="2"/>
  <c r="JG547" i="2"/>
  <c r="JO546" i="2"/>
  <c r="JN546" i="2"/>
  <c r="JM546" i="2"/>
  <c r="JL546" i="2"/>
  <c r="JK546" i="2"/>
  <c r="JJ546" i="2"/>
  <c r="JI546" i="2"/>
  <c r="JH546" i="2"/>
  <c r="JG546" i="2"/>
  <c r="JO545" i="2"/>
  <c r="JN545" i="2"/>
  <c r="JM545" i="2"/>
  <c r="JL545" i="2"/>
  <c r="JK545" i="2"/>
  <c r="JJ545" i="2"/>
  <c r="JI545" i="2"/>
  <c r="JH545" i="2"/>
  <c r="JG545" i="2"/>
  <c r="JO544" i="2"/>
  <c r="JN544" i="2"/>
  <c r="JM544" i="2"/>
  <c r="JL544" i="2"/>
  <c r="JK544" i="2"/>
  <c r="JJ544" i="2"/>
  <c r="JI544" i="2"/>
  <c r="JH544" i="2"/>
  <c r="JG544" i="2"/>
  <c r="JO543" i="2"/>
  <c r="JN543" i="2"/>
  <c r="JM543" i="2"/>
  <c r="JL543" i="2"/>
  <c r="JK543" i="2"/>
  <c r="JJ543" i="2"/>
  <c r="JI543" i="2"/>
  <c r="JH543" i="2"/>
  <c r="JG543" i="2"/>
  <c r="JO542" i="2"/>
  <c r="JN542" i="2"/>
  <c r="JM542" i="2"/>
  <c r="JL542" i="2"/>
  <c r="JK542" i="2"/>
  <c r="JJ542" i="2"/>
  <c r="JI542" i="2"/>
  <c r="JH542" i="2"/>
  <c r="JG542" i="2"/>
  <c r="JO541" i="2"/>
  <c r="JN541" i="2"/>
  <c r="JM541" i="2"/>
  <c r="JL541" i="2"/>
  <c r="JK541" i="2"/>
  <c r="JJ541" i="2"/>
  <c r="JI541" i="2"/>
  <c r="JH541" i="2"/>
  <c r="JG541" i="2"/>
  <c r="JO540" i="2"/>
  <c r="JN540" i="2"/>
  <c r="JM540" i="2"/>
  <c r="JL540" i="2"/>
  <c r="JK540" i="2"/>
  <c r="JJ540" i="2"/>
  <c r="JI540" i="2"/>
  <c r="JH540" i="2"/>
  <c r="JG540" i="2"/>
  <c r="JO539" i="2"/>
  <c r="JN539" i="2"/>
  <c r="JM539" i="2"/>
  <c r="JL539" i="2"/>
  <c r="JK539" i="2"/>
  <c r="JJ539" i="2"/>
  <c r="JI539" i="2"/>
  <c r="JH539" i="2"/>
  <c r="JG539" i="2"/>
  <c r="JO538" i="2"/>
  <c r="JN538" i="2"/>
  <c r="JM538" i="2"/>
  <c r="JL538" i="2"/>
  <c r="JK538" i="2"/>
  <c r="JJ538" i="2"/>
  <c r="JI538" i="2"/>
  <c r="JH538" i="2"/>
  <c r="JG538" i="2"/>
  <c r="JO537" i="2"/>
  <c r="JN537" i="2"/>
  <c r="JM537" i="2"/>
  <c r="JL537" i="2"/>
  <c r="JK537" i="2"/>
  <c r="JJ537" i="2"/>
  <c r="JI537" i="2"/>
  <c r="JH537" i="2"/>
  <c r="JG537" i="2"/>
  <c r="JO536" i="2"/>
  <c r="JN536" i="2"/>
  <c r="JM536" i="2"/>
  <c r="JL536" i="2"/>
  <c r="JK536" i="2"/>
  <c r="JJ536" i="2"/>
  <c r="JI536" i="2"/>
  <c r="JH536" i="2"/>
  <c r="JG536" i="2"/>
  <c r="JO535" i="2"/>
  <c r="JN535" i="2"/>
  <c r="JM535" i="2"/>
  <c r="JL535" i="2"/>
  <c r="JK535" i="2"/>
  <c r="JJ535" i="2"/>
  <c r="JI535" i="2"/>
  <c r="JH535" i="2"/>
  <c r="JG535" i="2"/>
  <c r="JO534" i="2"/>
  <c r="JN534" i="2"/>
  <c r="JM534" i="2"/>
  <c r="JL534" i="2"/>
  <c r="JK534" i="2"/>
  <c r="JJ534" i="2"/>
  <c r="JI534" i="2"/>
  <c r="JH534" i="2"/>
  <c r="JG534" i="2"/>
  <c r="JO533" i="2"/>
  <c r="JN533" i="2"/>
  <c r="JM533" i="2"/>
  <c r="JL533" i="2"/>
  <c r="JK533" i="2"/>
  <c r="JJ533" i="2"/>
  <c r="JI533" i="2"/>
  <c r="JH533" i="2"/>
  <c r="JG533" i="2"/>
  <c r="JO532" i="2"/>
  <c r="JN532" i="2"/>
  <c r="JM532" i="2"/>
  <c r="JL532" i="2"/>
  <c r="JK532" i="2"/>
  <c r="JJ532" i="2"/>
  <c r="JI532" i="2"/>
  <c r="JH532" i="2"/>
  <c r="JG532" i="2"/>
  <c r="JO531" i="2"/>
  <c r="JN531" i="2"/>
  <c r="JM531" i="2"/>
  <c r="JL531" i="2"/>
  <c r="JK531" i="2"/>
  <c r="JJ531" i="2"/>
  <c r="JI531" i="2"/>
  <c r="JH531" i="2"/>
  <c r="JG531" i="2"/>
  <c r="JO530" i="2"/>
  <c r="JN530" i="2"/>
  <c r="JM530" i="2"/>
  <c r="JL530" i="2"/>
  <c r="JK530" i="2"/>
  <c r="JJ530" i="2"/>
  <c r="JI530" i="2"/>
  <c r="JH530" i="2"/>
  <c r="JG530" i="2"/>
  <c r="JO529" i="2"/>
  <c r="JN529" i="2"/>
  <c r="JM529" i="2"/>
  <c r="JL529" i="2"/>
  <c r="JK529" i="2"/>
  <c r="JJ529" i="2"/>
  <c r="JI529" i="2"/>
  <c r="JH529" i="2"/>
  <c r="JG529" i="2"/>
  <c r="JO528" i="2"/>
  <c r="JN528" i="2"/>
  <c r="JM528" i="2"/>
  <c r="JL528" i="2"/>
  <c r="JK528" i="2"/>
  <c r="JJ528" i="2"/>
  <c r="JI528" i="2"/>
  <c r="JH528" i="2"/>
  <c r="JG528" i="2"/>
  <c r="JO527" i="2"/>
  <c r="JN527" i="2"/>
  <c r="JM527" i="2"/>
  <c r="JL527" i="2"/>
  <c r="JK527" i="2"/>
  <c r="JJ527" i="2"/>
  <c r="JI527" i="2"/>
  <c r="JH527" i="2"/>
  <c r="JG527" i="2"/>
  <c r="JO526" i="2"/>
  <c r="JN526" i="2"/>
  <c r="JM526" i="2"/>
  <c r="JL526" i="2"/>
  <c r="JK526" i="2"/>
  <c r="JJ526" i="2"/>
  <c r="JI526" i="2"/>
  <c r="JH526" i="2"/>
  <c r="JG526" i="2"/>
  <c r="JO525" i="2"/>
  <c r="JN525" i="2"/>
  <c r="JM525" i="2"/>
  <c r="JL525" i="2"/>
  <c r="JK525" i="2"/>
  <c r="JJ525" i="2"/>
  <c r="JI525" i="2"/>
  <c r="JH525" i="2"/>
  <c r="JG525" i="2"/>
  <c r="JO524" i="2"/>
  <c r="JN524" i="2"/>
  <c r="JM524" i="2"/>
  <c r="JL524" i="2"/>
  <c r="JK524" i="2"/>
  <c r="JJ524" i="2"/>
  <c r="JI524" i="2"/>
  <c r="JH524" i="2"/>
  <c r="JG524" i="2"/>
  <c r="JO523" i="2"/>
  <c r="JN523" i="2"/>
  <c r="JM523" i="2"/>
  <c r="JL523" i="2"/>
  <c r="JK523" i="2"/>
  <c r="JJ523" i="2"/>
  <c r="JI523" i="2"/>
  <c r="JH523" i="2"/>
  <c r="JG523" i="2"/>
  <c r="JO522" i="2"/>
  <c r="JN522" i="2"/>
  <c r="JM522" i="2"/>
  <c r="JL522" i="2"/>
  <c r="JK522" i="2"/>
  <c r="JJ522" i="2"/>
  <c r="JI522" i="2"/>
  <c r="JH522" i="2"/>
  <c r="JG522" i="2"/>
  <c r="JO521" i="2"/>
  <c r="JN521" i="2"/>
  <c r="JM521" i="2"/>
  <c r="JL521" i="2"/>
  <c r="JK521" i="2"/>
  <c r="JJ521" i="2"/>
  <c r="JI521" i="2"/>
  <c r="JH521" i="2"/>
  <c r="JG521" i="2"/>
  <c r="JO520" i="2"/>
  <c r="JN520" i="2"/>
  <c r="JM520" i="2"/>
  <c r="JL520" i="2"/>
  <c r="JK520" i="2"/>
  <c r="JJ520" i="2"/>
  <c r="JI520" i="2"/>
  <c r="JH520" i="2"/>
  <c r="JG520" i="2"/>
  <c r="JO519" i="2"/>
  <c r="JN519" i="2"/>
  <c r="JM519" i="2"/>
  <c r="JL519" i="2"/>
  <c r="JK519" i="2"/>
  <c r="JJ519" i="2"/>
  <c r="JI519" i="2"/>
  <c r="JH519" i="2"/>
  <c r="JG519" i="2"/>
  <c r="JO518" i="2"/>
  <c r="JN518" i="2"/>
  <c r="JM518" i="2"/>
  <c r="JL518" i="2"/>
  <c r="JK518" i="2"/>
  <c r="JJ518" i="2"/>
  <c r="JI518" i="2"/>
  <c r="JH518" i="2"/>
  <c r="JG518" i="2"/>
  <c r="JO517" i="2"/>
  <c r="JN517" i="2"/>
  <c r="JM517" i="2"/>
  <c r="JL517" i="2"/>
  <c r="JK517" i="2"/>
  <c r="JJ517" i="2"/>
  <c r="JI517" i="2"/>
  <c r="JH517" i="2"/>
  <c r="JG517" i="2"/>
  <c r="JO516" i="2"/>
  <c r="JN516" i="2"/>
  <c r="JM516" i="2"/>
  <c r="JL516" i="2"/>
  <c r="JK516" i="2"/>
  <c r="JJ516" i="2"/>
  <c r="JI516" i="2"/>
  <c r="JH516" i="2"/>
  <c r="JG516" i="2"/>
  <c r="JO515" i="2"/>
  <c r="JN515" i="2"/>
  <c r="JM515" i="2"/>
  <c r="JL515" i="2"/>
  <c r="JK515" i="2"/>
  <c r="JJ515" i="2"/>
  <c r="JI515" i="2"/>
  <c r="JH515" i="2"/>
  <c r="JG515" i="2"/>
  <c r="JO514" i="2"/>
  <c r="JN514" i="2"/>
  <c r="JM514" i="2"/>
  <c r="JL514" i="2"/>
  <c r="JK514" i="2"/>
  <c r="JJ514" i="2"/>
  <c r="JI514" i="2"/>
  <c r="JH514" i="2"/>
  <c r="JG514" i="2"/>
  <c r="JO513" i="2"/>
  <c r="JN513" i="2"/>
  <c r="JM513" i="2"/>
  <c r="JL513" i="2"/>
  <c r="JK513" i="2"/>
  <c r="JJ513" i="2"/>
  <c r="JI513" i="2"/>
  <c r="JH513" i="2"/>
  <c r="JG513" i="2"/>
  <c r="JO512" i="2"/>
  <c r="JN512" i="2"/>
  <c r="JM512" i="2"/>
  <c r="JL512" i="2"/>
  <c r="JK512" i="2"/>
  <c r="JJ512" i="2"/>
  <c r="JI512" i="2"/>
  <c r="JH512" i="2"/>
  <c r="JG512" i="2"/>
  <c r="JO511" i="2"/>
  <c r="JN511" i="2"/>
  <c r="JM511" i="2"/>
  <c r="JL511" i="2"/>
  <c r="JK511" i="2"/>
  <c r="JJ511" i="2"/>
  <c r="JI511" i="2"/>
  <c r="JH511" i="2"/>
  <c r="JG511" i="2"/>
  <c r="JO510" i="2"/>
  <c r="JN510" i="2"/>
  <c r="JM510" i="2"/>
  <c r="JL510" i="2"/>
  <c r="JK510" i="2"/>
  <c r="JJ510" i="2"/>
  <c r="JI510" i="2"/>
  <c r="JH510" i="2"/>
  <c r="JG510" i="2"/>
  <c r="JO509" i="2"/>
  <c r="JN509" i="2"/>
  <c r="JM509" i="2"/>
  <c r="JL509" i="2"/>
  <c r="JK509" i="2"/>
  <c r="JJ509" i="2"/>
  <c r="JI509" i="2"/>
  <c r="JH509" i="2"/>
  <c r="JG509" i="2"/>
  <c r="JO508" i="2"/>
  <c r="JN508" i="2"/>
  <c r="JM508" i="2"/>
  <c r="JL508" i="2"/>
  <c r="JK508" i="2"/>
  <c r="JJ508" i="2"/>
  <c r="JI508" i="2"/>
  <c r="JH508" i="2"/>
  <c r="JG508" i="2"/>
  <c r="JO507" i="2"/>
  <c r="JN507" i="2"/>
  <c r="JM507" i="2"/>
  <c r="JL507" i="2"/>
  <c r="JK507" i="2"/>
  <c r="JJ507" i="2"/>
  <c r="JI507" i="2"/>
  <c r="JH507" i="2"/>
  <c r="JG507" i="2"/>
  <c r="JO506" i="2"/>
  <c r="JN506" i="2"/>
  <c r="JM506" i="2"/>
  <c r="JL506" i="2"/>
  <c r="JK506" i="2"/>
  <c r="JJ506" i="2"/>
  <c r="JI506" i="2"/>
  <c r="JH506" i="2"/>
  <c r="JG506" i="2"/>
  <c r="JO505" i="2"/>
  <c r="JN505" i="2"/>
  <c r="JM505" i="2"/>
  <c r="JL505" i="2"/>
  <c r="JK505" i="2"/>
  <c r="JJ505" i="2"/>
  <c r="JI505" i="2"/>
  <c r="JH505" i="2"/>
  <c r="JG505" i="2"/>
  <c r="JO504" i="2"/>
  <c r="JN504" i="2"/>
  <c r="JM504" i="2"/>
  <c r="JL504" i="2"/>
  <c r="JK504" i="2"/>
  <c r="JJ504" i="2"/>
  <c r="JI504" i="2"/>
  <c r="JH504" i="2"/>
  <c r="JG504" i="2"/>
  <c r="JO503" i="2"/>
  <c r="JN503" i="2"/>
  <c r="JM503" i="2"/>
  <c r="JL503" i="2"/>
  <c r="JK503" i="2"/>
  <c r="JJ503" i="2"/>
  <c r="JI503" i="2"/>
  <c r="JH503" i="2"/>
  <c r="JG503" i="2"/>
  <c r="JO502" i="2"/>
  <c r="JN502" i="2"/>
  <c r="JM502" i="2"/>
  <c r="JL502" i="2"/>
  <c r="JK502" i="2"/>
  <c r="JJ502" i="2"/>
  <c r="JI502" i="2"/>
  <c r="JH502" i="2"/>
  <c r="JG502" i="2"/>
  <c r="JO501" i="2"/>
  <c r="JN501" i="2"/>
  <c r="JM501" i="2"/>
  <c r="JL501" i="2"/>
  <c r="JK501" i="2"/>
  <c r="JJ501" i="2"/>
  <c r="JI501" i="2"/>
  <c r="JH501" i="2"/>
  <c r="JG501" i="2"/>
  <c r="JO500" i="2"/>
  <c r="JN500" i="2"/>
  <c r="JM500" i="2"/>
  <c r="JL500" i="2"/>
  <c r="JK500" i="2"/>
  <c r="JJ500" i="2"/>
  <c r="JI500" i="2"/>
  <c r="JH500" i="2"/>
  <c r="JG500" i="2"/>
  <c r="JO499" i="2"/>
  <c r="JN499" i="2"/>
  <c r="JM499" i="2"/>
  <c r="JL499" i="2"/>
  <c r="JK499" i="2"/>
  <c r="JJ499" i="2"/>
  <c r="JI499" i="2"/>
  <c r="JH499" i="2"/>
  <c r="JG499" i="2"/>
  <c r="JO498" i="2"/>
  <c r="JN498" i="2"/>
  <c r="JM498" i="2"/>
  <c r="JL498" i="2"/>
  <c r="JK498" i="2"/>
  <c r="JJ498" i="2"/>
  <c r="JI498" i="2"/>
  <c r="JH498" i="2"/>
  <c r="JG498" i="2"/>
  <c r="JO497" i="2"/>
  <c r="JN497" i="2"/>
  <c r="JM497" i="2"/>
  <c r="JL497" i="2"/>
  <c r="JK497" i="2"/>
  <c r="JJ497" i="2"/>
  <c r="JI497" i="2"/>
  <c r="JH497" i="2"/>
  <c r="JG497" i="2"/>
  <c r="JO496" i="2"/>
  <c r="JN496" i="2"/>
  <c r="JM496" i="2"/>
  <c r="JL496" i="2"/>
  <c r="JK496" i="2"/>
  <c r="JJ496" i="2"/>
  <c r="JI496" i="2"/>
  <c r="JH496" i="2"/>
  <c r="JG496" i="2"/>
  <c r="JO495" i="2"/>
  <c r="JN495" i="2"/>
  <c r="JM495" i="2"/>
  <c r="JL495" i="2"/>
  <c r="JK495" i="2"/>
  <c r="JJ495" i="2"/>
  <c r="JI495" i="2"/>
  <c r="JH495" i="2"/>
  <c r="JG495" i="2"/>
  <c r="JO494" i="2"/>
  <c r="JN494" i="2"/>
  <c r="JM494" i="2"/>
  <c r="JL494" i="2"/>
  <c r="JK494" i="2"/>
  <c r="JJ494" i="2"/>
  <c r="JI494" i="2"/>
  <c r="JH494" i="2"/>
  <c r="JG494" i="2"/>
  <c r="JO493" i="2"/>
  <c r="JN493" i="2"/>
  <c r="JM493" i="2"/>
  <c r="JL493" i="2"/>
  <c r="JK493" i="2"/>
  <c r="JJ493" i="2"/>
  <c r="JI493" i="2"/>
  <c r="JH493" i="2"/>
  <c r="JG493" i="2"/>
  <c r="JO492" i="2"/>
  <c r="JN492" i="2"/>
  <c r="JM492" i="2"/>
  <c r="JL492" i="2"/>
  <c r="JK492" i="2"/>
  <c r="JJ492" i="2"/>
  <c r="JI492" i="2"/>
  <c r="JH492" i="2"/>
  <c r="JG492" i="2"/>
  <c r="JO491" i="2"/>
  <c r="JN491" i="2"/>
  <c r="JM491" i="2"/>
  <c r="JL491" i="2"/>
  <c r="JK491" i="2"/>
  <c r="JJ491" i="2"/>
  <c r="JI491" i="2"/>
  <c r="JH491" i="2"/>
  <c r="JG491" i="2"/>
  <c r="JO490" i="2"/>
  <c r="JN490" i="2"/>
  <c r="JM490" i="2"/>
  <c r="JL490" i="2"/>
  <c r="JK490" i="2"/>
  <c r="JJ490" i="2"/>
  <c r="JI490" i="2"/>
  <c r="JH490" i="2"/>
  <c r="JG490" i="2"/>
  <c r="JO489" i="2"/>
  <c r="JN489" i="2"/>
  <c r="JM489" i="2"/>
  <c r="JL489" i="2"/>
  <c r="JK489" i="2"/>
  <c r="JJ489" i="2"/>
  <c r="JI489" i="2"/>
  <c r="JH489" i="2"/>
  <c r="JG489" i="2"/>
  <c r="JO488" i="2"/>
  <c r="JN488" i="2"/>
  <c r="JM488" i="2"/>
  <c r="JL488" i="2"/>
  <c r="JK488" i="2"/>
  <c r="JJ488" i="2"/>
  <c r="JI488" i="2"/>
  <c r="JH488" i="2"/>
  <c r="JG488" i="2"/>
  <c r="JO487" i="2"/>
  <c r="JN487" i="2"/>
  <c r="JM487" i="2"/>
  <c r="JL487" i="2"/>
  <c r="JK487" i="2"/>
  <c r="JJ487" i="2"/>
  <c r="JI487" i="2"/>
  <c r="JH487" i="2"/>
  <c r="JG487" i="2"/>
  <c r="JO486" i="2"/>
  <c r="JN486" i="2"/>
  <c r="JM486" i="2"/>
  <c r="JL486" i="2"/>
  <c r="JK486" i="2"/>
  <c r="JJ486" i="2"/>
  <c r="JI486" i="2"/>
  <c r="JH486" i="2"/>
  <c r="JG486" i="2"/>
  <c r="JO485" i="2"/>
  <c r="JN485" i="2"/>
  <c r="JM485" i="2"/>
  <c r="JL485" i="2"/>
  <c r="JK485" i="2"/>
  <c r="JJ485" i="2"/>
  <c r="JI485" i="2"/>
  <c r="JH485" i="2"/>
  <c r="JG485" i="2"/>
  <c r="JO484" i="2"/>
  <c r="JN484" i="2"/>
  <c r="JM484" i="2"/>
  <c r="JL484" i="2"/>
  <c r="JK484" i="2"/>
  <c r="JJ484" i="2"/>
  <c r="JI484" i="2"/>
  <c r="JH484" i="2"/>
  <c r="JG484" i="2"/>
  <c r="JO483" i="2"/>
  <c r="JN483" i="2"/>
  <c r="JM483" i="2"/>
  <c r="JL483" i="2"/>
  <c r="JK483" i="2"/>
  <c r="JJ483" i="2"/>
  <c r="JI483" i="2"/>
  <c r="JH483" i="2"/>
  <c r="JG483" i="2"/>
  <c r="JO482" i="2"/>
  <c r="JN482" i="2"/>
  <c r="JM482" i="2"/>
  <c r="JL482" i="2"/>
  <c r="JK482" i="2"/>
  <c r="JJ482" i="2"/>
  <c r="JI482" i="2"/>
  <c r="JH482" i="2"/>
  <c r="JG482" i="2"/>
  <c r="JO481" i="2"/>
  <c r="JN481" i="2"/>
  <c r="JM481" i="2"/>
  <c r="JL481" i="2"/>
  <c r="JK481" i="2"/>
  <c r="JJ481" i="2"/>
  <c r="JI481" i="2"/>
  <c r="JH481" i="2"/>
  <c r="JG481" i="2"/>
  <c r="JO480" i="2"/>
  <c r="JN480" i="2"/>
  <c r="JM480" i="2"/>
  <c r="JL480" i="2"/>
  <c r="JK480" i="2"/>
  <c r="JJ480" i="2"/>
  <c r="JI480" i="2"/>
  <c r="JH480" i="2"/>
  <c r="JG480" i="2"/>
  <c r="JO479" i="2"/>
  <c r="JN479" i="2"/>
  <c r="JM479" i="2"/>
  <c r="JL479" i="2"/>
  <c r="JK479" i="2"/>
  <c r="JJ479" i="2"/>
  <c r="JI479" i="2"/>
  <c r="JH479" i="2"/>
  <c r="JG479" i="2"/>
  <c r="JO478" i="2"/>
  <c r="JN478" i="2"/>
  <c r="JM478" i="2"/>
  <c r="JL478" i="2"/>
  <c r="JK478" i="2"/>
  <c r="JJ478" i="2"/>
  <c r="JI478" i="2"/>
  <c r="JH478" i="2"/>
  <c r="JG478" i="2"/>
  <c r="JO477" i="2"/>
  <c r="JN477" i="2"/>
  <c r="JM477" i="2"/>
  <c r="JL477" i="2"/>
  <c r="JK477" i="2"/>
  <c r="JJ477" i="2"/>
  <c r="JI477" i="2"/>
  <c r="JH477" i="2"/>
  <c r="JG477" i="2"/>
  <c r="JO476" i="2"/>
  <c r="JN476" i="2"/>
  <c r="JM476" i="2"/>
  <c r="JL476" i="2"/>
  <c r="JK476" i="2"/>
  <c r="JJ476" i="2"/>
  <c r="JI476" i="2"/>
  <c r="JH476" i="2"/>
  <c r="JG476" i="2"/>
  <c r="JO475" i="2"/>
  <c r="JN475" i="2"/>
  <c r="JM475" i="2"/>
  <c r="JL475" i="2"/>
  <c r="JK475" i="2"/>
  <c r="JJ475" i="2"/>
  <c r="JI475" i="2"/>
  <c r="JH475" i="2"/>
  <c r="JG475" i="2"/>
  <c r="JO474" i="2"/>
  <c r="JN474" i="2"/>
  <c r="JM474" i="2"/>
  <c r="JL474" i="2"/>
  <c r="JK474" i="2"/>
  <c r="JJ474" i="2"/>
  <c r="JI474" i="2"/>
  <c r="JH474" i="2"/>
  <c r="JG474" i="2"/>
  <c r="JO473" i="2"/>
  <c r="JN473" i="2"/>
  <c r="JM473" i="2"/>
  <c r="JL473" i="2"/>
  <c r="JK473" i="2"/>
  <c r="JJ473" i="2"/>
  <c r="JI473" i="2"/>
  <c r="JH473" i="2"/>
  <c r="JG473" i="2"/>
  <c r="JO472" i="2"/>
  <c r="JN472" i="2"/>
  <c r="JM472" i="2"/>
  <c r="JL472" i="2"/>
  <c r="JK472" i="2"/>
  <c r="JJ472" i="2"/>
  <c r="JI472" i="2"/>
  <c r="JH472" i="2"/>
  <c r="JG472" i="2"/>
  <c r="JO471" i="2"/>
  <c r="JN471" i="2"/>
  <c r="JM471" i="2"/>
  <c r="JL471" i="2"/>
  <c r="JK471" i="2"/>
  <c r="JJ471" i="2"/>
  <c r="JI471" i="2"/>
  <c r="JH471" i="2"/>
  <c r="JG471" i="2"/>
  <c r="JO470" i="2"/>
  <c r="JN470" i="2"/>
  <c r="JM470" i="2"/>
  <c r="JL470" i="2"/>
  <c r="JK470" i="2"/>
  <c r="JJ470" i="2"/>
  <c r="JI470" i="2"/>
  <c r="JH470" i="2"/>
  <c r="JG470" i="2"/>
  <c r="JO469" i="2"/>
  <c r="JN469" i="2"/>
  <c r="JM469" i="2"/>
  <c r="JL469" i="2"/>
  <c r="JK469" i="2"/>
  <c r="JJ469" i="2"/>
  <c r="JI469" i="2"/>
  <c r="JH469" i="2"/>
  <c r="JG469" i="2"/>
  <c r="JO468" i="2"/>
  <c r="JN468" i="2"/>
  <c r="JM468" i="2"/>
  <c r="JL468" i="2"/>
  <c r="JK468" i="2"/>
  <c r="JJ468" i="2"/>
  <c r="JI468" i="2"/>
  <c r="JH468" i="2"/>
  <c r="JG468" i="2"/>
  <c r="JO467" i="2"/>
  <c r="JN467" i="2"/>
  <c r="JM467" i="2"/>
  <c r="JL467" i="2"/>
  <c r="JK467" i="2"/>
  <c r="JJ467" i="2"/>
  <c r="JI467" i="2"/>
  <c r="JH467" i="2"/>
  <c r="JG467" i="2"/>
  <c r="JO466" i="2"/>
  <c r="JN466" i="2"/>
  <c r="JM466" i="2"/>
  <c r="JL466" i="2"/>
  <c r="JK466" i="2"/>
  <c r="JJ466" i="2"/>
  <c r="JI466" i="2"/>
  <c r="JH466" i="2"/>
  <c r="JG466" i="2"/>
  <c r="JO465" i="2"/>
  <c r="JN465" i="2"/>
  <c r="JM465" i="2"/>
  <c r="JL465" i="2"/>
  <c r="JK465" i="2"/>
  <c r="JJ465" i="2"/>
  <c r="JI465" i="2"/>
  <c r="JH465" i="2"/>
  <c r="JG465" i="2"/>
  <c r="JO464" i="2"/>
  <c r="JN464" i="2"/>
  <c r="JM464" i="2"/>
  <c r="JL464" i="2"/>
  <c r="JK464" i="2"/>
  <c r="JJ464" i="2"/>
  <c r="JI464" i="2"/>
  <c r="JH464" i="2"/>
  <c r="JG464" i="2"/>
  <c r="JO463" i="2"/>
  <c r="JN463" i="2"/>
  <c r="JM463" i="2"/>
  <c r="JL463" i="2"/>
  <c r="JK463" i="2"/>
  <c r="JJ463" i="2"/>
  <c r="JI463" i="2"/>
  <c r="JH463" i="2"/>
  <c r="JG463" i="2"/>
  <c r="JO462" i="2"/>
  <c r="JN462" i="2"/>
  <c r="JM462" i="2"/>
  <c r="JL462" i="2"/>
  <c r="JK462" i="2"/>
  <c r="JJ462" i="2"/>
  <c r="JI462" i="2"/>
  <c r="JH462" i="2"/>
  <c r="JG462" i="2"/>
  <c r="JO461" i="2"/>
  <c r="JN461" i="2"/>
  <c r="JM461" i="2"/>
  <c r="JL461" i="2"/>
  <c r="JK461" i="2"/>
  <c r="JJ461" i="2"/>
  <c r="JI461" i="2"/>
  <c r="JH461" i="2"/>
  <c r="JG461" i="2"/>
  <c r="JO460" i="2"/>
  <c r="JN460" i="2"/>
  <c r="JM460" i="2"/>
  <c r="JL460" i="2"/>
  <c r="JK460" i="2"/>
  <c r="JJ460" i="2"/>
  <c r="JI460" i="2"/>
  <c r="JH460" i="2"/>
  <c r="JG460" i="2"/>
  <c r="JO459" i="2"/>
  <c r="JN459" i="2"/>
  <c r="JM459" i="2"/>
  <c r="JL459" i="2"/>
  <c r="JK459" i="2"/>
  <c r="JJ459" i="2"/>
  <c r="JI459" i="2"/>
  <c r="JH459" i="2"/>
  <c r="JG459" i="2"/>
  <c r="JO458" i="2"/>
  <c r="JN458" i="2"/>
  <c r="JM458" i="2"/>
  <c r="JL458" i="2"/>
  <c r="JK458" i="2"/>
  <c r="JJ458" i="2"/>
  <c r="JI458" i="2"/>
  <c r="JH458" i="2"/>
  <c r="JG458" i="2"/>
  <c r="JO457" i="2"/>
  <c r="JN457" i="2"/>
  <c r="JM457" i="2"/>
  <c r="JL457" i="2"/>
  <c r="JK457" i="2"/>
  <c r="JJ457" i="2"/>
  <c r="JI457" i="2"/>
  <c r="JH457" i="2"/>
  <c r="JG457" i="2"/>
  <c r="JO456" i="2"/>
  <c r="JN456" i="2"/>
  <c r="JM456" i="2"/>
  <c r="JL456" i="2"/>
  <c r="JK456" i="2"/>
  <c r="JJ456" i="2"/>
  <c r="JI456" i="2"/>
  <c r="JH456" i="2"/>
  <c r="JG456" i="2"/>
  <c r="JO455" i="2"/>
  <c r="JN455" i="2"/>
  <c r="JM455" i="2"/>
  <c r="JL455" i="2"/>
  <c r="JK455" i="2"/>
  <c r="JJ455" i="2"/>
  <c r="JI455" i="2"/>
  <c r="JH455" i="2"/>
  <c r="JG455" i="2"/>
  <c r="JO454" i="2"/>
  <c r="JN454" i="2"/>
  <c r="JM454" i="2"/>
  <c r="JL454" i="2"/>
  <c r="JK454" i="2"/>
  <c r="JJ454" i="2"/>
  <c r="JI454" i="2"/>
  <c r="JH454" i="2"/>
  <c r="JG454" i="2"/>
  <c r="JO453" i="2"/>
  <c r="JN453" i="2"/>
  <c r="JM453" i="2"/>
  <c r="JL453" i="2"/>
  <c r="JK453" i="2"/>
  <c r="JJ453" i="2"/>
  <c r="JI453" i="2"/>
  <c r="JH453" i="2"/>
  <c r="JG453" i="2"/>
  <c r="JO452" i="2"/>
  <c r="JN452" i="2"/>
  <c r="JM452" i="2"/>
  <c r="JL452" i="2"/>
  <c r="JK452" i="2"/>
  <c r="JJ452" i="2"/>
  <c r="JI452" i="2"/>
  <c r="JH452" i="2"/>
  <c r="JG452" i="2"/>
  <c r="JO451" i="2"/>
  <c r="JN451" i="2"/>
  <c r="JM451" i="2"/>
  <c r="JL451" i="2"/>
  <c r="JK451" i="2"/>
  <c r="JJ451" i="2"/>
  <c r="JI451" i="2"/>
  <c r="JH451" i="2"/>
  <c r="JG451" i="2"/>
  <c r="JO450" i="2"/>
  <c r="JN450" i="2"/>
  <c r="JM450" i="2"/>
  <c r="JL450" i="2"/>
  <c r="JK450" i="2"/>
  <c r="JJ450" i="2"/>
  <c r="JI450" i="2"/>
  <c r="JH450" i="2"/>
  <c r="JG450" i="2"/>
  <c r="JO449" i="2"/>
  <c r="JN449" i="2"/>
  <c r="JM449" i="2"/>
  <c r="JL449" i="2"/>
  <c r="JK449" i="2"/>
  <c r="JJ449" i="2"/>
  <c r="JI449" i="2"/>
  <c r="JH449" i="2"/>
  <c r="JG449" i="2"/>
  <c r="JO448" i="2"/>
  <c r="JN448" i="2"/>
  <c r="JM448" i="2"/>
  <c r="JL448" i="2"/>
  <c r="JK448" i="2"/>
  <c r="JJ448" i="2"/>
  <c r="JI448" i="2"/>
  <c r="JH448" i="2"/>
  <c r="JG448" i="2"/>
  <c r="JO447" i="2"/>
  <c r="JN447" i="2"/>
  <c r="JM447" i="2"/>
  <c r="JL447" i="2"/>
  <c r="JK447" i="2"/>
  <c r="JJ447" i="2"/>
  <c r="JI447" i="2"/>
  <c r="JH447" i="2"/>
  <c r="JG447" i="2"/>
  <c r="JO446" i="2"/>
  <c r="JN446" i="2"/>
  <c r="JM446" i="2"/>
  <c r="JL446" i="2"/>
  <c r="JK446" i="2"/>
  <c r="JJ446" i="2"/>
  <c r="JI446" i="2"/>
  <c r="JH446" i="2"/>
  <c r="JG446" i="2"/>
  <c r="JO445" i="2"/>
  <c r="JN445" i="2"/>
  <c r="JM445" i="2"/>
  <c r="JL445" i="2"/>
  <c r="JK445" i="2"/>
  <c r="JJ445" i="2"/>
  <c r="JI445" i="2"/>
  <c r="JH445" i="2"/>
  <c r="JG445" i="2"/>
  <c r="JO444" i="2"/>
  <c r="JN444" i="2"/>
  <c r="JM444" i="2"/>
  <c r="JL444" i="2"/>
  <c r="JK444" i="2"/>
  <c r="JJ444" i="2"/>
  <c r="JI444" i="2"/>
  <c r="JH444" i="2"/>
  <c r="JG444" i="2"/>
  <c r="JO443" i="2"/>
  <c r="JN443" i="2"/>
  <c r="JM443" i="2"/>
  <c r="JL443" i="2"/>
  <c r="JK443" i="2"/>
  <c r="JJ443" i="2"/>
  <c r="JI443" i="2"/>
  <c r="JH443" i="2"/>
  <c r="JG443" i="2"/>
  <c r="JO442" i="2"/>
  <c r="JN442" i="2"/>
  <c r="JM442" i="2"/>
  <c r="JL442" i="2"/>
  <c r="JK442" i="2"/>
  <c r="JJ442" i="2"/>
  <c r="JI442" i="2"/>
  <c r="JH442" i="2"/>
  <c r="JG442" i="2"/>
  <c r="JO441" i="2"/>
  <c r="JN441" i="2"/>
  <c r="JM441" i="2"/>
  <c r="JL441" i="2"/>
  <c r="JK441" i="2"/>
  <c r="JJ441" i="2"/>
  <c r="JI441" i="2"/>
  <c r="JH441" i="2"/>
  <c r="JG441" i="2"/>
  <c r="JO440" i="2"/>
  <c r="JN440" i="2"/>
  <c r="JM440" i="2"/>
  <c r="JL440" i="2"/>
  <c r="JK440" i="2"/>
  <c r="JJ440" i="2"/>
  <c r="JI440" i="2"/>
  <c r="JH440" i="2"/>
  <c r="JG440" i="2"/>
  <c r="JO439" i="2"/>
  <c r="JN439" i="2"/>
  <c r="JM439" i="2"/>
  <c r="JL439" i="2"/>
  <c r="JK439" i="2"/>
  <c r="JJ439" i="2"/>
  <c r="JI439" i="2"/>
  <c r="JH439" i="2"/>
  <c r="JG439" i="2"/>
  <c r="JO438" i="2"/>
  <c r="JN438" i="2"/>
  <c r="JM438" i="2"/>
  <c r="JL438" i="2"/>
  <c r="JK438" i="2"/>
  <c r="JJ438" i="2"/>
  <c r="JI438" i="2"/>
  <c r="JH438" i="2"/>
  <c r="JG438" i="2"/>
  <c r="JO437" i="2"/>
  <c r="JN437" i="2"/>
  <c r="JM437" i="2"/>
  <c r="JL437" i="2"/>
  <c r="JK437" i="2"/>
  <c r="JJ437" i="2"/>
  <c r="JI437" i="2"/>
  <c r="JH437" i="2"/>
  <c r="JG437" i="2"/>
  <c r="JO436" i="2"/>
  <c r="JN436" i="2"/>
  <c r="JM436" i="2"/>
  <c r="JL436" i="2"/>
  <c r="JK436" i="2"/>
  <c r="JJ436" i="2"/>
  <c r="JI436" i="2"/>
  <c r="JH436" i="2"/>
  <c r="JG436" i="2"/>
  <c r="JO435" i="2"/>
  <c r="JN435" i="2"/>
  <c r="JM435" i="2"/>
  <c r="JL435" i="2"/>
  <c r="JK435" i="2"/>
  <c r="JJ435" i="2"/>
  <c r="JI435" i="2"/>
  <c r="JH435" i="2"/>
  <c r="JG435" i="2"/>
  <c r="JO434" i="2"/>
  <c r="JN434" i="2"/>
  <c r="JM434" i="2"/>
  <c r="JL434" i="2"/>
  <c r="JK434" i="2"/>
  <c r="JJ434" i="2"/>
  <c r="JI434" i="2"/>
  <c r="JH434" i="2"/>
  <c r="JG434" i="2"/>
  <c r="JO433" i="2"/>
  <c r="JN433" i="2"/>
  <c r="JM433" i="2"/>
  <c r="JL433" i="2"/>
  <c r="JK433" i="2"/>
  <c r="JJ433" i="2"/>
  <c r="JI433" i="2"/>
  <c r="JH433" i="2"/>
  <c r="JG433" i="2"/>
  <c r="JO432" i="2"/>
  <c r="JN432" i="2"/>
  <c r="JM432" i="2"/>
  <c r="JL432" i="2"/>
  <c r="JK432" i="2"/>
  <c r="JJ432" i="2"/>
  <c r="JI432" i="2"/>
  <c r="JH432" i="2"/>
  <c r="JG432" i="2"/>
  <c r="JO431" i="2"/>
  <c r="JN431" i="2"/>
  <c r="JM431" i="2"/>
  <c r="JL431" i="2"/>
  <c r="JK431" i="2"/>
  <c r="JJ431" i="2"/>
  <c r="JI431" i="2"/>
  <c r="JH431" i="2"/>
  <c r="JG431" i="2"/>
  <c r="JO430" i="2"/>
  <c r="JN430" i="2"/>
  <c r="JM430" i="2"/>
  <c r="JL430" i="2"/>
  <c r="JK430" i="2"/>
  <c r="JJ430" i="2"/>
  <c r="JI430" i="2"/>
  <c r="JH430" i="2"/>
  <c r="JG430" i="2"/>
  <c r="JO429" i="2"/>
  <c r="JN429" i="2"/>
  <c r="JM429" i="2"/>
  <c r="JL429" i="2"/>
  <c r="JK429" i="2"/>
  <c r="JJ429" i="2"/>
  <c r="JI429" i="2"/>
  <c r="JH429" i="2"/>
  <c r="JG429" i="2"/>
  <c r="JO428" i="2"/>
  <c r="JN428" i="2"/>
  <c r="JM428" i="2"/>
  <c r="JL428" i="2"/>
  <c r="JK428" i="2"/>
  <c r="JJ428" i="2"/>
  <c r="JI428" i="2"/>
  <c r="JH428" i="2"/>
  <c r="JG428" i="2"/>
  <c r="JO427" i="2"/>
  <c r="JN427" i="2"/>
  <c r="JM427" i="2"/>
  <c r="JL427" i="2"/>
  <c r="JK427" i="2"/>
  <c r="JJ427" i="2"/>
  <c r="JI427" i="2"/>
  <c r="JH427" i="2"/>
  <c r="JG427" i="2"/>
  <c r="JO426" i="2"/>
  <c r="JN426" i="2"/>
  <c r="JM426" i="2"/>
  <c r="JL426" i="2"/>
  <c r="JK426" i="2"/>
  <c r="JJ426" i="2"/>
  <c r="JI426" i="2"/>
  <c r="JH426" i="2"/>
  <c r="JG426" i="2"/>
  <c r="JO425" i="2"/>
  <c r="JN425" i="2"/>
  <c r="JM425" i="2"/>
  <c r="JL425" i="2"/>
  <c r="JK425" i="2"/>
  <c r="JJ425" i="2"/>
  <c r="JI425" i="2"/>
  <c r="JH425" i="2"/>
  <c r="JG425" i="2"/>
  <c r="JO424" i="2"/>
  <c r="JN424" i="2"/>
  <c r="JM424" i="2"/>
  <c r="JL424" i="2"/>
  <c r="JK424" i="2"/>
  <c r="JJ424" i="2"/>
  <c r="JI424" i="2"/>
  <c r="JH424" i="2"/>
  <c r="JG424" i="2"/>
  <c r="JO423" i="2"/>
  <c r="JN423" i="2"/>
  <c r="JM423" i="2"/>
  <c r="JL423" i="2"/>
  <c r="JK423" i="2"/>
  <c r="JJ423" i="2"/>
  <c r="JI423" i="2"/>
  <c r="JH423" i="2"/>
  <c r="JG423" i="2"/>
  <c r="JO422" i="2"/>
  <c r="JN422" i="2"/>
  <c r="JM422" i="2"/>
  <c r="JL422" i="2"/>
  <c r="JK422" i="2"/>
  <c r="JJ422" i="2"/>
  <c r="JI422" i="2"/>
  <c r="JH422" i="2"/>
  <c r="JG422" i="2"/>
  <c r="JO421" i="2"/>
  <c r="JN421" i="2"/>
  <c r="JM421" i="2"/>
  <c r="JL421" i="2"/>
  <c r="JK421" i="2"/>
  <c r="JJ421" i="2"/>
  <c r="JI421" i="2"/>
  <c r="JH421" i="2"/>
  <c r="JG421" i="2"/>
  <c r="JO420" i="2"/>
  <c r="JN420" i="2"/>
  <c r="JM420" i="2"/>
  <c r="JL420" i="2"/>
  <c r="JK420" i="2"/>
  <c r="JJ420" i="2"/>
  <c r="JI420" i="2"/>
  <c r="JH420" i="2"/>
  <c r="JG420" i="2"/>
  <c r="JO419" i="2"/>
  <c r="JN419" i="2"/>
  <c r="JM419" i="2"/>
  <c r="JL419" i="2"/>
  <c r="JK419" i="2"/>
  <c r="JJ419" i="2"/>
  <c r="JI419" i="2"/>
  <c r="JH419" i="2"/>
  <c r="JG419" i="2"/>
  <c r="JO418" i="2"/>
  <c r="JN418" i="2"/>
  <c r="JM418" i="2"/>
  <c r="JL418" i="2"/>
  <c r="JK418" i="2"/>
  <c r="JJ418" i="2"/>
  <c r="JI418" i="2"/>
  <c r="JH418" i="2"/>
  <c r="JG418" i="2"/>
  <c r="JO417" i="2"/>
  <c r="JN417" i="2"/>
  <c r="JM417" i="2"/>
  <c r="JL417" i="2"/>
  <c r="JK417" i="2"/>
  <c r="JJ417" i="2"/>
  <c r="JI417" i="2"/>
  <c r="JH417" i="2"/>
  <c r="JG417" i="2"/>
  <c r="JO416" i="2"/>
  <c r="JN416" i="2"/>
  <c r="JM416" i="2"/>
  <c r="JL416" i="2"/>
  <c r="JK416" i="2"/>
  <c r="JJ416" i="2"/>
  <c r="JI416" i="2"/>
  <c r="JH416" i="2"/>
  <c r="JG416" i="2"/>
  <c r="JO415" i="2"/>
  <c r="JN415" i="2"/>
  <c r="JM415" i="2"/>
  <c r="JL415" i="2"/>
  <c r="JK415" i="2"/>
  <c r="JJ415" i="2"/>
  <c r="JI415" i="2"/>
  <c r="JH415" i="2"/>
  <c r="JG415" i="2"/>
  <c r="JO414" i="2"/>
  <c r="JN414" i="2"/>
  <c r="JM414" i="2"/>
  <c r="JL414" i="2"/>
  <c r="JK414" i="2"/>
  <c r="JJ414" i="2"/>
  <c r="JI414" i="2"/>
  <c r="JH414" i="2"/>
  <c r="JG414" i="2"/>
  <c r="JO413" i="2"/>
  <c r="JN413" i="2"/>
  <c r="JM413" i="2"/>
  <c r="JL413" i="2"/>
  <c r="JK413" i="2"/>
  <c r="JJ413" i="2"/>
  <c r="JI413" i="2"/>
  <c r="JH413" i="2"/>
  <c r="JG413" i="2"/>
  <c r="JO412" i="2"/>
  <c r="JN412" i="2"/>
  <c r="JM412" i="2"/>
  <c r="JL412" i="2"/>
  <c r="JK412" i="2"/>
  <c r="JJ412" i="2"/>
  <c r="JI412" i="2"/>
  <c r="JH412" i="2"/>
  <c r="JG412" i="2"/>
  <c r="JO411" i="2"/>
  <c r="JN411" i="2"/>
  <c r="JM411" i="2"/>
  <c r="JL411" i="2"/>
  <c r="JK411" i="2"/>
  <c r="JJ411" i="2"/>
  <c r="JI411" i="2"/>
  <c r="JH411" i="2"/>
  <c r="JG411" i="2"/>
  <c r="JO410" i="2"/>
  <c r="JN410" i="2"/>
  <c r="JM410" i="2"/>
  <c r="JL410" i="2"/>
  <c r="JK410" i="2"/>
  <c r="JJ410" i="2"/>
  <c r="JI410" i="2"/>
  <c r="JH410" i="2"/>
  <c r="JG410" i="2"/>
  <c r="JO409" i="2"/>
  <c r="JN409" i="2"/>
  <c r="JM409" i="2"/>
  <c r="JL409" i="2"/>
  <c r="JK409" i="2"/>
  <c r="JJ409" i="2"/>
  <c r="JI409" i="2"/>
  <c r="JH409" i="2"/>
  <c r="JG409" i="2"/>
  <c r="JO408" i="2"/>
  <c r="JN408" i="2"/>
  <c r="JM408" i="2"/>
  <c r="JL408" i="2"/>
  <c r="JK408" i="2"/>
  <c r="JJ408" i="2"/>
  <c r="JI408" i="2"/>
  <c r="JH408" i="2"/>
  <c r="JG408" i="2"/>
  <c r="JO407" i="2"/>
  <c r="JN407" i="2"/>
  <c r="JM407" i="2"/>
  <c r="JL407" i="2"/>
  <c r="JK407" i="2"/>
  <c r="JJ407" i="2"/>
  <c r="JI407" i="2"/>
  <c r="JH407" i="2"/>
  <c r="JG407" i="2"/>
  <c r="JO406" i="2"/>
  <c r="JN406" i="2"/>
  <c r="JM406" i="2"/>
  <c r="JL406" i="2"/>
  <c r="JK406" i="2"/>
  <c r="JJ406" i="2"/>
  <c r="JI406" i="2"/>
  <c r="JH406" i="2"/>
  <c r="JG406" i="2"/>
  <c r="JO405" i="2"/>
  <c r="JN405" i="2"/>
  <c r="JM405" i="2"/>
  <c r="JL405" i="2"/>
  <c r="JK405" i="2"/>
  <c r="JJ405" i="2"/>
  <c r="JI405" i="2"/>
  <c r="JH405" i="2"/>
  <c r="JG405" i="2"/>
  <c r="JO404" i="2"/>
  <c r="JN404" i="2"/>
  <c r="JM404" i="2"/>
  <c r="JL404" i="2"/>
  <c r="JK404" i="2"/>
  <c r="JJ404" i="2"/>
  <c r="JI404" i="2"/>
  <c r="JH404" i="2"/>
  <c r="JG404" i="2"/>
  <c r="JO403" i="2"/>
  <c r="JN403" i="2"/>
  <c r="JM403" i="2"/>
  <c r="JL403" i="2"/>
  <c r="JK403" i="2"/>
  <c r="JJ403" i="2"/>
  <c r="JI403" i="2"/>
  <c r="JH403" i="2"/>
  <c r="JG403" i="2"/>
  <c r="JO402" i="2"/>
  <c r="JN402" i="2"/>
  <c r="JM402" i="2"/>
  <c r="JL402" i="2"/>
  <c r="JK402" i="2"/>
  <c r="JJ402" i="2"/>
  <c r="JI402" i="2"/>
  <c r="JH402" i="2"/>
  <c r="JG402" i="2"/>
  <c r="JO401" i="2"/>
  <c r="JN401" i="2"/>
  <c r="JM401" i="2"/>
  <c r="JL401" i="2"/>
  <c r="JK401" i="2"/>
  <c r="JJ401" i="2"/>
  <c r="JI401" i="2"/>
  <c r="JH401" i="2"/>
  <c r="JG401" i="2"/>
  <c r="JO400" i="2"/>
  <c r="JN400" i="2"/>
  <c r="JM400" i="2"/>
  <c r="JL400" i="2"/>
  <c r="JK400" i="2"/>
  <c r="JJ400" i="2"/>
  <c r="JI400" i="2"/>
  <c r="JH400" i="2"/>
  <c r="JG400" i="2"/>
  <c r="JO399" i="2"/>
  <c r="JN399" i="2"/>
  <c r="JM399" i="2"/>
  <c r="JL399" i="2"/>
  <c r="JK399" i="2"/>
  <c r="JJ399" i="2"/>
  <c r="JI399" i="2"/>
  <c r="JH399" i="2"/>
  <c r="JG399" i="2"/>
  <c r="JO398" i="2"/>
  <c r="JN398" i="2"/>
  <c r="JM398" i="2"/>
  <c r="JL398" i="2"/>
  <c r="JK398" i="2"/>
  <c r="JJ398" i="2"/>
  <c r="JI398" i="2"/>
  <c r="JH398" i="2"/>
  <c r="JG398" i="2"/>
  <c r="JO397" i="2"/>
  <c r="JN397" i="2"/>
  <c r="JM397" i="2"/>
  <c r="JL397" i="2"/>
  <c r="JK397" i="2"/>
  <c r="JJ397" i="2"/>
  <c r="JI397" i="2"/>
  <c r="JH397" i="2"/>
  <c r="JG397" i="2"/>
  <c r="JO396" i="2"/>
  <c r="JN396" i="2"/>
  <c r="JM396" i="2"/>
  <c r="JL396" i="2"/>
  <c r="JK396" i="2"/>
  <c r="JJ396" i="2"/>
  <c r="JI396" i="2"/>
  <c r="JH396" i="2"/>
  <c r="JG396" i="2"/>
  <c r="JO395" i="2"/>
  <c r="JN395" i="2"/>
  <c r="JM395" i="2"/>
  <c r="JL395" i="2"/>
  <c r="JK395" i="2"/>
  <c r="JJ395" i="2"/>
  <c r="JI395" i="2"/>
  <c r="JH395" i="2"/>
  <c r="JG395" i="2"/>
  <c r="JO394" i="2"/>
  <c r="JN394" i="2"/>
  <c r="JM394" i="2"/>
  <c r="JL394" i="2"/>
  <c r="JK394" i="2"/>
  <c r="JJ394" i="2"/>
  <c r="JI394" i="2"/>
  <c r="JH394" i="2"/>
  <c r="JG394" i="2"/>
  <c r="JO393" i="2"/>
  <c r="JN393" i="2"/>
  <c r="JM393" i="2"/>
  <c r="JL393" i="2"/>
  <c r="JK393" i="2"/>
  <c r="JJ393" i="2"/>
  <c r="JI393" i="2"/>
  <c r="JH393" i="2"/>
  <c r="JG393" i="2"/>
  <c r="JO392" i="2"/>
  <c r="JN392" i="2"/>
  <c r="JM392" i="2"/>
  <c r="JL392" i="2"/>
  <c r="JK392" i="2"/>
  <c r="JJ392" i="2"/>
  <c r="JI392" i="2"/>
  <c r="JH392" i="2"/>
  <c r="JG392" i="2"/>
  <c r="JO391" i="2"/>
  <c r="JN391" i="2"/>
  <c r="JM391" i="2"/>
  <c r="JL391" i="2"/>
  <c r="JK391" i="2"/>
  <c r="JJ391" i="2"/>
  <c r="JI391" i="2"/>
  <c r="JH391" i="2"/>
  <c r="JG391" i="2"/>
  <c r="JO390" i="2"/>
  <c r="JN390" i="2"/>
  <c r="JM390" i="2"/>
  <c r="JL390" i="2"/>
  <c r="JK390" i="2"/>
  <c r="JJ390" i="2"/>
  <c r="JI390" i="2"/>
  <c r="JH390" i="2"/>
  <c r="JG390" i="2"/>
  <c r="JO389" i="2"/>
  <c r="JN389" i="2"/>
  <c r="JM389" i="2"/>
  <c r="JL389" i="2"/>
  <c r="JK389" i="2"/>
  <c r="JJ389" i="2"/>
  <c r="JI389" i="2"/>
  <c r="JH389" i="2"/>
  <c r="JG389" i="2"/>
  <c r="JO388" i="2"/>
  <c r="JN388" i="2"/>
  <c r="JM388" i="2"/>
  <c r="JL388" i="2"/>
  <c r="JK388" i="2"/>
  <c r="JJ388" i="2"/>
  <c r="JI388" i="2"/>
  <c r="JH388" i="2"/>
  <c r="JG388" i="2"/>
  <c r="JO387" i="2"/>
  <c r="JN387" i="2"/>
  <c r="JM387" i="2"/>
  <c r="JL387" i="2"/>
  <c r="JK387" i="2"/>
  <c r="JJ387" i="2"/>
  <c r="JI387" i="2"/>
  <c r="JH387" i="2"/>
  <c r="JG387" i="2"/>
  <c r="JO386" i="2"/>
  <c r="JN386" i="2"/>
  <c r="JM386" i="2"/>
  <c r="JL386" i="2"/>
  <c r="JK386" i="2"/>
  <c r="JJ386" i="2"/>
  <c r="JI386" i="2"/>
  <c r="JH386" i="2"/>
  <c r="JG386" i="2"/>
  <c r="JO385" i="2"/>
  <c r="JN385" i="2"/>
  <c r="JM385" i="2"/>
  <c r="JL385" i="2"/>
  <c r="JK385" i="2"/>
  <c r="JJ385" i="2"/>
  <c r="JI385" i="2"/>
  <c r="JH385" i="2"/>
  <c r="JG385" i="2"/>
  <c r="JO384" i="2"/>
  <c r="JN384" i="2"/>
  <c r="JM384" i="2"/>
  <c r="JL384" i="2"/>
  <c r="JK384" i="2"/>
  <c r="JJ384" i="2"/>
  <c r="JI384" i="2"/>
  <c r="JH384" i="2"/>
  <c r="JG384" i="2"/>
  <c r="JO383" i="2"/>
  <c r="JN383" i="2"/>
  <c r="JM383" i="2"/>
  <c r="JL383" i="2"/>
  <c r="JK383" i="2"/>
  <c r="JJ383" i="2"/>
  <c r="JI383" i="2"/>
  <c r="JH383" i="2"/>
  <c r="JG383" i="2"/>
  <c r="JO382" i="2"/>
  <c r="JN382" i="2"/>
  <c r="JM382" i="2"/>
  <c r="JL382" i="2"/>
  <c r="JK382" i="2"/>
  <c r="JJ382" i="2"/>
  <c r="JI382" i="2"/>
  <c r="JH382" i="2"/>
  <c r="JG382" i="2"/>
  <c r="JO381" i="2"/>
  <c r="JN381" i="2"/>
  <c r="JM381" i="2"/>
  <c r="JL381" i="2"/>
  <c r="JK381" i="2"/>
  <c r="JJ381" i="2"/>
  <c r="JI381" i="2"/>
  <c r="JH381" i="2"/>
  <c r="JG381" i="2"/>
  <c r="JO380" i="2"/>
  <c r="JN380" i="2"/>
  <c r="JM380" i="2"/>
  <c r="JL380" i="2"/>
  <c r="JK380" i="2"/>
  <c r="JJ380" i="2"/>
  <c r="JI380" i="2"/>
  <c r="JH380" i="2"/>
  <c r="JG380" i="2"/>
  <c r="JO379" i="2"/>
  <c r="JN379" i="2"/>
  <c r="JM379" i="2"/>
  <c r="JL379" i="2"/>
  <c r="JK379" i="2"/>
  <c r="JJ379" i="2"/>
  <c r="JI379" i="2"/>
  <c r="JH379" i="2"/>
  <c r="JG379" i="2"/>
  <c r="JO378" i="2"/>
  <c r="JN378" i="2"/>
  <c r="JM378" i="2"/>
  <c r="JL378" i="2"/>
  <c r="JK378" i="2"/>
  <c r="JJ378" i="2"/>
  <c r="JI378" i="2"/>
  <c r="JH378" i="2"/>
  <c r="JG378" i="2"/>
  <c r="JO377" i="2"/>
  <c r="JN377" i="2"/>
  <c r="JM377" i="2"/>
  <c r="JL377" i="2"/>
  <c r="JK377" i="2"/>
  <c r="JJ377" i="2"/>
  <c r="JI377" i="2"/>
  <c r="JH377" i="2"/>
  <c r="JG377" i="2"/>
  <c r="JO376" i="2"/>
  <c r="JN376" i="2"/>
  <c r="JM376" i="2"/>
  <c r="JL376" i="2"/>
  <c r="JK376" i="2"/>
  <c r="JJ376" i="2"/>
  <c r="JI376" i="2"/>
  <c r="JH376" i="2"/>
  <c r="JG376" i="2"/>
  <c r="JO375" i="2"/>
  <c r="JN375" i="2"/>
  <c r="JM375" i="2"/>
  <c r="JL375" i="2"/>
  <c r="JK375" i="2"/>
  <c r="JJ375" i="2"/>
  <c r="JI375" i="2"/>
  <c r="JH375" i="2"/>
  <c r="JG375" i="2"/>
  <c r="JO374" i="2"/>
  <c r="JN374" i="2"/>
  <c r="JM374" i="2"/>
  <c r="JL374" i="2"/>
  <c r="JK374" i="2"/>
  <c r="JJ374" i="2"/>
  <c r="JI374" i="2"/>
  <c r="JH374" i="2"/>
  <c r="JG374" i="2"/>
  <c r="JO373" i="2"/>
  <c r="JN373" i="2"/>
  <c r="JM373" i="2"/>
  <c r="JL373" i="2"/>
  <c r="JK373" i="2"/>
  <c r="JJ373" i="2"/>
  <c r="JI373" i="2"/>
  <c r="JH373" i="2"/>
  <c r="JG373" i="2"/>
  <c r="JO372" i="2"/>
  <c r="JN372" i="2"/>
  <c r="JM372" i="2"/>
  <c r="JL372" i="2"/>
  <c r="JK372" i="2"/>
  <c r="JJ372" i="2"/>
  <c r="JI372" i="2"/>
  <c r="JH372" i="2"/>
  <c r="JG372" i="2"/>
  <c r="JO371" i="2"/>
  <c r="JN371" i="2"/>
  <c r="JM371" i="2"/>
  <c r="JL371" i="2"/>
  <c r="JK371" i="2"/>
  <c r="JJ371" i="2"/>
  <c r="JI371" i="2"/>
  <c r="JH371" i="2"/>
  <c r="JG371" i="2"/>
  <c r="JO370" i="2"/>
  <c r="JN370" i="2"/>
  <c r="JM370" i="2"/>
  <c r="JL370" i="2"/>
  <c r="JK370" i="2"/>
  <c r="JJ370" i="2"/>
  <c r="JI370" i="2"/>
  <c r="JH370" i="2"/>
  <c r="JG370" i="2"/>
  <c r="JO369" i="2"/>
  <c r="JN369" i="2"/>
  <c r="JM369" i="2"/>
  <c r="JL369" i="2"/>
  <c r="JK369" i="2"/>
  <c r="JJ369" i="2"/>
  <c r="JI369" i="2"/>
  <c r="JH369" i="2"/>
  <c r="JG369" i="2"/>
  <c r="JO368" i="2"/>
  <c r="JN368" i="2"/>
  <c r="JM368" i="2"/>
  <c r="JL368" i="2"/>
  <c r="JK368" i="2"/>
  <c r="JJ368" i="2"/>
  <c r="JI368" i="2"/>
  <c r="JH368" i="2"/>
  <c r="JG368" i="2"/>
  <c r="JO367" i="2"/>
  <c r="JN367" i="2"/>
  <c r="JM367" i="2"/>
  <c r="JL367" i="2"/>
  <c r="JK367" i="2"/>
  <c r="JJ367" i="2"/>
  <c r="JI367" i="2"/>
  <c r="JH367" i="2"/>
  <c r="JG367" i="2"/>
  <c r="JO366" i="2"/>
  <c r="JN366" i="2"/>
  <c r="JM366" i="2"/>
  <c r="JL366" i="2"/>
  <c r="JK366" i="2"/>
  <c r="JJ366" i="2"/>
  <c r="JI366" i="2"/>
  <c r="JH366" i="2"/>
  <c r="JG366" i="2"/>
  <c r="JO365" i="2"/>
  <c r="JN365" i="2"/>
  <c r="JM365" i="2"/>
  <c r="JL365" i="2"/>
  <c r="JK365" i="2"/>
  <c r="JJ365" i="2"/>
  <c r="JI365" i="2"/>
  <c r="JH365" i="2"/>
  <c r="JG365" i="2"/>
  <c r="JO364" i="2"/>
  <c r="JN364" i="2"/>
  <c r="JM364" i="2"/>
  <c r="JL364" i="2"/>
  <c r="JK364" i="2"/>
  <c r="JJ364" i="2"/>
  <c r="JI364" i="2"/>
  <c r="JH364" i="2"/>
  <c r="JG364" i="2"/>
  <c r="JO363" i="2"/>
  <c r="JN363" i="2"/>
  <c r="JM363" i="2"/>
  <c r="JL363" i="2"/>
  <c r="JK363" i="2"/>
  <c r="JJ363" i="2"/>
  <c r="JI363" i="2"/>
  <c r="JH363" i="2"/>
  <c r="JG363" i="2"/>
  <c r="JO362" i="2"/>
  <c r="JN362" i="2"/>
  <c r="JM362" i="2"/>
  <c r="JL362" i="2"/>
  <c r="JK362" i="2"/>
  <c r="JJ362" i="2"/>
  <c r="JI362" i="2"/>
  <c r="JH362" i="2"/>
  <c r="JG362" i="2"/>
  <c r="JO361" i="2"/>
  <c r="JN361" i="2"/>
  <c r="JM361" i="2"/>
  <c r="JL361" i="2"/>
  <c r="JK361" i="2"/>
  <c r="JJ361" i="2"/>
  <c r="JI361" i="2"/>
  <c r="JH361" i="2"/>
  <c r="JG361" i="2"/>
  <c r="JO360" i="2"/>
  <c r="JN360" i="2"/>
  <c r="JM360" i="2"/>
  <c r="JL360" i="2"/>
  <c r="JK360" i="2"/>
  <c r="JJ360" i="2"/>
  <c r="JI360" i="2"/>
  <c r="JH360" i="2"/>
  <c r="JG360" i="2"/>
  <c r="JO359" i="2"/>
  <c r="JN359" i="2"/>
  <c r="JM359" i="2"/>
  <c r="JL359" i="2"/>
  <c r="JK359" i="2"/>
  <c r="JJ359" i="2"/>
  <c r="JI359" i="2"/>
  <c r="JH359" i="2"/>
  <c r="JG359" i="2"/>
  <c r="JO358" i="2"/>
  <c r="JN358" i="2"/>
  <c r="JM358" i="2"/>
  <c r="JL358" i="2"/>
  <c r="JK358" i="2"/>
  <c r="JJ358" i="2"/>
  <c r="JI358" i="2"/>
  <c r="JH358" i="2"/>
  <c r="JG358" i="2"/>
  <c r="JO357" i="2"/>
  <c r="JN357" i="2"/>
  <c r="JM357" i="2"/>
  <c r="JL357" i="2"/>
  <c r="JK357" i="2"/>
  <c r="JJ357" i="2"/>
  <c r="JI357" i="2"/>
  <c r="JH357" i="2"/>
  <c r="JG357" i="2"/>
  <c r="JO356" i="2"/>
  <c r="JN356" i="2"/>
  <c r="JM356" i="2"/>
  <c r="JL356" i="2"/>
  <c r="JK356" i="2"/>
  <c r="JJ356" i="2"/>
  <c r="JI356" i="2"/>
  <c r="JH356" i="2"/>
  <c r="JG356" i="2"/>
  <c r="JO355" i="2"/>
  <c r="JN355" i="2"/>
  <c r="JM355" i="2"/>
  <c r="JL355" i="2"/>
  <c r="JK355" i="2"/>
  <c r="JJ355" i="2"/>
  <c r="JI355" i="2"/>
  <c r="JH355" i="2"/>
  <c r="JG355" i="2"/>
  <c r="JO354" i="2"/>
  <c r="JN354" i="2"/>
  <c r="JM354" i="2"/>
  <c r="JL354" i="2"/>
  <c r="JK354" i="2"/>
  <c r="JJ354" i="2"/>
  <c r="JI354" i="2"/>
  <c r="JH354" i="2"/>
  <c r="JG354" i="2"/>
  <c r="JO353" i="2"/>
  <c r="JN353" i="2"/>
  <c r="JM353" i="2"/>
  <c r="JL353" i="2"/>
  <c r="JK353" i="2"/>
  <c r="JJ353" i="2"/>
  <c r="JI353" i="2"/>
  <c r="JH353" i="2"/>
  <c r="JG353" i="2"/>
  <c r="JO352" i="2"/>
  <c r="JN352" i="2"/>
  <c r="JM352" i="2"/>
  <c r="JL352" i="2"/>
  <c r="JK352" i="2"/>
  <c r="JJ352" i="2"/>
  <c r="JI352" i="2"/>
  <c r="JH352" i="2"/>
  <c r="JG352" i="2"/>
  <c r="JO351" i="2"/>
  <c r="JN351" i="2"/>
  <c r="JM351" i="2"/>
  <c r="JL351" i="2"/>
  <c r="JK351" i="2"/>
  <c r="JJ351" i="2"/>
  <c r="JI351" i="2"/>
  <c r="JH351" i="2"/>
  <c r="JG351" i="2"/>
  <c r="JO350" i="2"/>
  <c r="JN350" i="2"/>
  <c r="JM350" i="2"/>
  <c r="JL350" i="2"/>
  <c r="JK350" i="2"/>
  <c r="JJ350" i="2"/>
  <c r="JI350" i="2"/>
  <c r="JH350" i="2"/>
  <c r="JG350" i="2"/>
  <c r="JO349" i="2"/>
  <c r="JN349" i="2"/>
  <c r="JM349" i="2"/>
  <c r="JL349" i="2"/>
  <c r="JK349" i="2"/>
  <c r="JJ349" i="2"/>
  <c r="JI349" i="2"/>
  <c r="JH349" i="2"/>
  <c r="JG349" i="2"/>
  <c r="JO348" i="2"/>
  <c r="JN348" i="2"/>
  <c r="JM348" i="2"/>
  <c r="JL348" i="2"/>
  <c r="JK348" i="2"/>
  <c r="JJ348" i="2"/>
  <c r="JI348" i="2"/>
  <c r="JH348" i="2"/>
  <c r="JG348" i="2"/>
  <c r="JO347" i="2"/>
  <c r="JN347" i="2"/>
  <c r="JM347" i="2"/>
  <c r="JL347" i="2"/>
  <c r="JK347" i="2"/>
  <c r="JJ347" i="2"/>
  <c r="JI347" i="2"/>
  <c r="JH347" i="2"/>
  <c r="JG347" i="2"/>
  <c r="JO346" i="2"/>
  <c r="JN346" i="2"/>
  <c r="JM346" i="2"/>
  <c r="JL346" i="2"/>
  <c r="JK346" i="2"/>
  <c r="JJ346" i="2"/>
  <c r="JI346" i="2"/>
  <c r="JH346" i="2"/>
  <c r="JG346" i="2"/>
  <c r="JO345" i="2"/>
  <c r="JN345" i="2"/>
  <c r="JM345" i="2"/>
  <c r="JL345" i="2"/>
  <c r="JK345" i="2"/>
  <c r="JJ345" i="2"/>
  <c r="JI345" i="2"/>
  <c r="JH345" i="2"/>
  <c r="JG345" i="2"/>
  <c r="JO344" i="2"/>
  <c r="JN344" i="2"/>
  <c r="JM344" i="2"/>
  <c r="JL344" i="2"/>
  <c r="JK344" i="2"/>
  <c r="JJ344" i="2"/>
  <c r="JI344" i="2"/>
  <c r="JH344" i="2"/>
  <c r="JG344" i="2"/>
  <c r="JO343" i="2"/>
  <c r="JN343" i="2"/>
  <c r="JM343" i="2"/>
  <c r="JL343" i="2"/>
  <c r="JK343" i="2"/>
  <c r="JJ343" i="2"/>
  <c r="JI343" i="2"/>
  <c r="JH343" i="2"/>
  <c r="JG343" i="2"/>
  <c r="JO342" i="2"/>
  <c r="JN342" i="2"/>
  <c r="JM342" i="2"/>
  <c r="JL342" i="2"/>
  <c r="JK342" i="2"/>
  <c r="JJ342" i="2"/>
  <c r="JI342" i="2"/>
  <c r="JH342" i="2"/>
  <c r="JG342" i="2"/>
  <c r="JO341" i="2"/>
  <c r="JN341" i="2"/>
  <c r="JM341" i="2"/>
  <c r="JL341" i="2"/>
  <c r="JK341" i="2"/>
  <c r="JJ341" i="2"/>
  <c r="JI341" i="2"/>
  <c r="JH341" i="2"/>
  <c r="JG341" i="2"/>
  <c r="JO340" i="2"/>
  <c r="JN340" i="2"/>
  <c r="JM340" i="2"/>
  <c r="JL340" i="2"/>
  <c r="JK340" i="2"/>
  <c r="JJ340" i="2"/>
  <c r="JI340" i="2"/>
  <c r="JH340" i="2"/>
  <c r="JG340" i="2"/>
  <c r="JO339" i="2"/>
  <c r="JN339" i="2"/>
  <c r="JM339" i="2"/>
  <c r="JL339" i="2"/>
  <c r="JK339" i="2"/>
  <c r="JJ339" i="2"/>
  <c r="JI339" i="2"/>
  <c r="JH339" i="2"/>
  <c r="JG339" i="2"/>
  <c r="JO338" i="2"/>
  <c r="JN338" i="2"/>
  <c r="JM338" i="2"/>
  <c r="JL338" i="2"/>
  <c r="JK338" i="2"/>
  <c r="JJ338" i="2"/>
  <c r="JI338" i="2"/>
  <c r="JH338" i="2"/>
  <c r="JG338" i="2"/>
  <c r="JO337" i="2"/>
  <c r="JN337" i="2"/>
  <c r="JM337" i="2"/>
  <c r="JL337" i="2"/>
  <c r="JK337" i="2"/>
  <c r="JJ337" i="2"/>
  <c r="JI337" i="2"/>
  <c r="JH337" i="2"/>
  <c r="JG337" i="2"/>
  <c r="JO336" i="2"/>
  <c r="JN336" i="2"/>
  <c r="JM336" i="2"/>
  <c r="JL336" i="2"/>
  <c r="JK336" i="2"/>
  <c r="JJ336" i="2"/>
  <c r="JI336" i="2"/>
  <c r="JH336" i="2"/>
  <c r="JG336" i="2"/>
  <c r="JO335" i="2"/>
  <c r="JN335" i="2"/>
  <c r="JM335" i="2"/>
  <c r="JL335" i="2"/>
  <c r="JK335" i="2"/>
  <c r="JJ335" i="2"/>
  <c r="JI335" i="2"/>
  <c r="JH335" i="2"/>
  <c r="JG335" i="2"/>
  <c r="JO334" i="2"/>
  <c r="JN334" i="2"/>
  <c r="JM334" i="2"/>
  <c r="JL334" i="2"/>
  <c r="JK334" i="2"/>
  <c r="JJ334" i="2"/>
  <c r="JI334" i="2"/>
  <c r="JH334" i="2"/>
  <c r="JG334" i="2"/>
  <c r="JO333" i="2"/>
  <c r="JN333" i="2"/>
  <c r="JM333" i="2"/>
  <c r="JL333" i="2"/>
  <c r="JK333" i="2"/>
  <c r="JJ333" i="2"/>
  <c r="JI333" i="2"/>
  <c r="JH333" i="2"/>
  <c r="JG333" i="2"/>
  <c r="JO332" i="2"/>
  <c r="JN332" i="2"/>
  <c r="JM332" i="2"/>
  <c r="JL332" i="2"/>
  <c r="JK332" i="2"/>
  <c r="JJ332" i="2"/>
  <c r="JI332" i="2"/>
  <c r="JH332" i="2"/>
  <c r="JG332" i="2"/>
  <c r="JO331" i="2"/>
  <c r="JN331" i="2"/>
  <c r="JM331" i="2"/>
  <c r="JL331" i="2"/>
  <c r="JK331" i="2"/>
  <c r="JJ331" i="2"/>
  <c r="JI331" i="2"/>
  <c r="JH331" i="2"/>
  <c r="JG331" i="2"/>
  <c r="JO330" i="2"/>
  <c r="JN330" i="2"/>
  <c r="JM330" i="2"/>
  <c r="JL330" i="2"/>
  <c r="JK330" i="2"/>
  <c r="JJ330" i="2"/>
  <c r="JI330" i="2"/>
  <c r="JH330" i="2"/>
  <c r="JG330" i="2"/>
  <c r="JO329" i="2"/>
  <c r="JN329" i="2"/>
  <c r="JM329" i="2"/>
  <c r="JL329" i="2"/>
  <c r="JK329" i="2"/>
  <c r="JJ329" i="2"/>
  <c r="JI329" i="2"/>
  <c r="JH329" i="2"/>
  <c r="JG329" i="2"/>
  <c r="JO328" i="2"/>
  <c r="JN328" i="2"/>
  <c r="JM328" i="2"/>
  <c r="JL328" i="2"/>
  <c r="JK328" i="2"/>
  <c r="JJ328" i="2"/>
  <c r="JI328" i="2"/>
  <c r="JH328" i="2"/>
  <c r="JG328" i="2"/>
  <c r="JO327" i="2"/>
  <c r="JN327" i="2"/>
  <c r="JM327" i="2"/>
  <c r="JL327" i="2"/>
  <c r="JK327" i="2"/>
  <c r="JJ327" i="2"/>
  <c r="JI327" i="2"/>
  <c r="JH327" i="2"/>
  <c r="JG327" i="2"/>
  <c r="JO326" i="2"/>
  <c r="JN326" i="2"/>
  <c r="JM326" i="2"/>
  <c r="JL326" i="2"/>
  <c r="JK326" i="2"/>
  <c r="JJ326" i="2"/>
  <c r="JI326" i="2"/>
  <c r="JH326" i="2"/>
  <c r="JG326" i="2"/>
  <c r="JO325" i="2"/>
  <c r="JN325" i="2"/>
  <c r="JM325" i="2"/>
  <c r="JL325" i="2"/>
  <c r="JK325" i="2"/>
  <c r="JJ325" i="2"/>
  <c r="JI325" i="2"/>
  <c r="JH325" i="2"/>
  <c r="JG325" i="2"/>
  <c r="JO324" i="2"/>
  <c r="JN324" i="2"/>
  <c r="JM324" i="2"/>
  <c r="JL324" i="2"/>
  <c r="JK324" i="2"/>
  <c r="JJ324" i="2"/>
  <c r="JI324" i="2"/>
  <c r="JH324" i="2"/>
  <c r="JG324" i="2"/>
  <c r="JO323" i="2"/>
  <c r="JN323" i="2"/>
  <c r="JM323" i="2"/>
  <c r="JL323" i="2"/>
  <c r="JK323" i="2"/>
  <c r="JJ323" i="2"/>
  <c r="JI323" i="2"/>
  <c r="JH323" i="2"/>
  <c r="JG323" i="2"/>
  <c r="JO322" i="2"/>
  <c r="JN322" i="2"/>
  <c r="JM322" i="2"/>
  <c r="JL322" i="2"/>
  <c r="JK322" i="2"/>
  <c r="JJ322" i="2"/>
  <c r="JI322" i="2"/>
  <c r="JH322" i="2"/>
  <c r="JG322" i="2"/>
  <c r="JO321" i="2"/>
  <c r="JN321" i="2"/>
  <c r="JM321" i="2"/>
  <c r="JL321" i="2"/>
  <c r="JK321" i="2"/>
  <c r="JJ321" i="2"/>
  <c r="JI321" i="2"/>
  <c r="JH321" i="2"/>
  <c r="JG321" i="2"/>
  <c r="JO320" i="2"/>
  <c r="JN320" i="2"/>
  <c r="JM320" i="2"/>
  <c r="JL320" i="2"/>
  <c r="JK320" i="2"/>
  <c r="JJ320" i="2"/>
  <c r="JI320" i="2"/>
  <c r="JH320" i="2"/>
  <c r="JG320" i="2"/>
  <c r="JO319" i="2"/>
  <c r="JN319" i="2"/>
  <c r="JM319" i="2"/>
  <c r="JL319" i="2"/>
  <c r="JK319" i="2"/>
  <c r="JJ319" i="2"/>
  <c r="JI319" i="2"/>
  <c r="JH319" i="2"/>
  <c r="JG319" i="2"/>
  <c r="JO318" i="2"/>
  <c r="JN318" i="2"/>
  <c r="JM318" i="2"/>
  <c r="JL318" i="2"/>
  <c r="JK318" i="2"/>
  <c r="JJ318" i="2"/>
  <c r="JI318" i="2"/>
  <c r="JH318" i="2"/>
  <c r="JG318" i="2"/>
  <c r="JO317" i="2"/>
  <c r="JN317" i="2"/>
  <c r="JM317" i="2"/>
  <c r="JL317" i="2"/>
  <c r="JK317" i="2"/>
  <c r="JJ317" i="2"/>
  <c r="JI317" i="2"/>
  <c r="JH317" i="2"/>
  <c r="JG317" i="2"/>
  <c r="JO316" i="2"/>
  <c r="JN316" i="2"/>
  <c r="JM316" i="2"/>
  <c r="JL316" i="2"/>
  <c r="JK316" i="2"/>
  <c r="JJ316" i="2"/>
  <c r="JI316" i="2"/>
  <c r="JH316" i="2"/>
  <c r="JG316" i="2"/>
  <c r="JO315" i="2"/>
  <c r="JN315" i="2"/>
  <c r="JM315" i="2"/>
  <c r="JL315" i="2"/>
  <c r="JK315" i="2"/>
  <c r="JJ315" i="2"/>
  <c r="JI315" i="2"/>
  <c r="JH315" i="2"/>
  <c r="JG315" i="2"/>
  <c r="JO314" i="2"/>
  <c r="JN314" i="2"/>
  <c r="JM314" i="2"/>
  <c r="JL314" i="2"/>
  <c r="JK314" i="2"/>
  <c r="JJ314" i="2"/>
  <c r="JI314" i="2"/>
  <c r="JH314" i="2"/>
  <c r="JG314" i="2"/>
  <c r="JO313" i="2"/>
  <c r="JN313" i="2"/>
  <c r="JM313" i="2"/>
  <c r="JL313" i="2"/>
  <c r="JK313" i="2"/>
  <c r="JJ313" i="2"/>
  <c r="JI313" i="2"/>
  <c r="JH313" i="2"/>
  <c r="JG313" i="2"/>
  <c r="JO312" i="2"/>
  <c r="JN312" i="2"/>
  <c r="JM312" i="2"/>
  <c r="JL312" i="2"/>
  <c r="JK312" i="2"/>
  <c r="JJ312" i="2"/>
  <c r="JI312" i="2"/>
  <c r="JH312" i="2"/>
  <c r="JG312" i="2"/>
  <c r="JO311" i="2"/>
  <c r="JN311" i="2"/>
  <c r="JM311" i="2"/>
  <c r="JL311" i="2"/>
  <c r="JK311" i="2"/>
  <c r="JJ311" i="2"/>
  <c r="JI311" i="2"/>
  <c r="JH311" i="2"/>
  <c r="JG311" i="2"/>
  <c r="JO310" i="2"/>
  <c r="JN310" i="2"/>
  <c r="JM310" i="2"/>
  <c r="JL310" i="2"/>
  <c r="JK310" i="2"/>
  <c r="JJ310" i="2"/>
  <c r="JI310" i="2"/>
  <c r="JH310" i="2"/>
  <c r="JG310" i="2"/>
  <c r="JO309" i="2"/>
  <c r="JN309" i="2"/>
  <c r="JM309" i="2"/>
  <c r="JL309" i="2"/>
  <c r="JK309" i="2"/>
  <c r="JJ309" i="2"/>
  <c r="JI309" i="2"/>
  <c r="JH309" i="2"/>
  <c r="JG309" i="2"/>
  <c r="JO308" i="2"/>
  <c r="JN308" i="2"/>
  <c r="JM308" i="2"/>
  <c r="JL308" i="2"/>
  <c r="JK308" i="2"/>
  <c r="JJ308" i="2"/>
  <c r="JI308" i="2"/>
  <c r="JH308" i="2"/>
  <c r="JG308" i="2"/>
  <c r="JO307" i="2"/>
  <c r="JN307" i="2"/>
  <c r="JM307" i="2"/>
  <c r="JL307" i="2"/>
  <c r="JK307" i="2"/>
  <c r="JJ307" i="2"/>
  <c r="JI307" i="2"/>
  <c r="JH307" i="2"/>
  <c r="JG307" i="2"/>
  <c r="JO306" i="2"/>
  <c r="JN306" i="2"/>
  <c r="JM306" i="2"/>
  <c r="JL306" i="2"/>
  <c r="JK306" i="2"/>
  <c r="JJ306" i="2"/>
  <c r="JI306" i="2"/>
  <c r="JH306" i="2"/>
  <c r="JG306" i="2"/>
  <c r="JO305" i="2"/>
  <c r="JN305" i="2"/>
  <c r="JM305" i="2"/>
  <c r="JL305" i="2"/>
  <c r="JK305" i="2"/>
  <c r="JJ305" i="2"/>
  <c r="JI305" i="2"/>
  <c r="JH305" i="2"/>
  <c r="JG305" i="2"/>
  <c r="JO304" i="2"/>
  <c r="JN304" i="2"/>
  <c r="JM304" i="2"/>
  <c r="JL304" i="2"/>
  <c r="JK304" i="2"/>
  <c r="JJ304" i="2"/>
  <c r="JI304" i="2"/>
  <c r="JH304" i="2"/>
  <c r="JG304" i="2"/>
  <c r="JO303" i="2"/>
  <c r="JN303" i="2"/>
  <c r="JM303" i="2"/>
  <c r="JL303" i="2"/>
  <c r="JK303" i="2"/>
  <c r="JJ303" i="2"/>
  <c r="JI303" i="2"/>
  <c r="JH303" i="2"/>
  <c r="JG303" i="2"/>
  <c r="JO302" i="2"/>
  <c r="JN302" i="2"/>
  <c r="JM302" i="2"/>
  <c r="JL302" i="2"/>
  <c r="JK302" i="2"/>
  <c r="JJ302" i="2"/>
  <c r="JI302" i="2"/>
  <c r="JH302" i="2"/>
  <c r="JG302" i="2"/>
  <c r="JO301" i="2"/>
  <c r="JN301" i="2"/>
  <c r="JM301" i="2"/>
  <c r="JL301" i="2"/>
  <c r="JK301" i="2"/>
  <c r="JJ301" i="2"/>
  <c r="JI301" i="2"/>
  <c r="JH301" i="2"/>
  <c r="JG301" i="2"/>
  <c r="JO300" i="2"/>
  <c r="JN300" i="2"/>
  <c r="JM300" i="2"/>
  <c r="JL300" i="2"/>
  <c r="JK300" i="2"/>
  <c r="JJ300" i="2"/>
  <c r="JI300" i="2"/>
  <c r="JH300" i="2"/>
  <c r="JG300" i="2"/>
  <c r="JO299" i="2"/>
  <c r="JN299" i="2"/>
  <c r="JM299" i="2"/>
  <c r="JL299" i="2"/>
  <c r="JK299" i="2"/>
  <c r="JJ299" i="2"/>
  <c r="JI299" i="2"/>
  <c r="JH299" i="2"/>
  <c r="JG299" i="2"/>
  <c r="JO298" i="2"/>
  <c r="JN298" i="2"/>
  <c r="JM298" i="2"/>
  <c r="JL298" i="2"/>
  <c r="JK298" i="2"/>
  <c r="JJ298" i="2"/>
  <c r="JI298" i="2"/>
  <c r="JH298" i="2"/>
  <c r="JG298" i="2"/>
  <c r="JO297" i="2"/>
  <c r="JN297" i="2"/>
  <c r="JM297" i="2"/>
  <c r="JL297" i="2"/>
  <c r="JK297" i="2"/>
  <c r="JJ297" i="2"/>
  <c r="JI297" i="2"/>
  <c r="JH297" i="2"/>
  <c r="JG297" i="2"/>
  <c r="JO296" i="2"/>
  <c r="JN296" i="2"/>
  <c r="JM296" i="2"/>
  <c r="JL296" i="2"/>
  <c r="JK296" i="2"/>
  <c r="JJ296" i="2"/>
  <c r="JI296" i="2"/>
  <c r="JH296" i="2"/>
  <c r="JG296" i="2"/>
  <c r="JO295" i="2"/>
  <c r="JN295" i="2"/>
  <c r="JM295" i="2"/>
  <c r="JL295" i="2"/>
  <c r="JK295" i="2"/>
  <c r="JJ295" i="2"/>
  <c r="JI295" i="2"/>
  <c r="JH295" i="2"/>
  <c r="JG295" i="2"/>
  <c r="JO294" i="2"/>
  <c r="JN294" i="2"/>
  <c r="JM294" i="2"/>
  <c r="JL294" i="2"/>
  <c r="JK294" i="2"/>
  <c r="JJ294" i="2"/>
  <c r="JI294" i="2"/>
  <c r="JH294" i="2"/>
  <c r="JG294" i="2"/>
  <c r="JO293" i="2"/>
  <c r="JN293" i="2"/>
  <c r="JM293" i="2"/>
  <c r="JL293" i="2"/>
  <c r="JK293" i="2"/>
  <c r="JJ293" i="2"/>
  <c r="JI293" i="2"/>
  <c r="JH293" i="2"/>
  <c r="JG293" i="2"/>
  <c r="JO292" i="2"/>
  <c r="JN292" i="2"/>
  <c r="JM292" i="2"/>
  <c r="JL292" i="2"/>
  <c r="JK292" i="2"/>
  <c r="JJ292" i="2"/>
  <c r="JI292" i="2"/>
  <c r="JH292" i="2"/>
  <c r="JG292" i="2"/>
  <c r="JO291" i="2"/>
  <c r="JN291" i="2"/>
  <c r="JM291" i="2"/>
  <c r="JL291" i="2"/>
  <c r="JK291" i="2"/>
  <c r="JJ291" i="2"/>
  <c r="JI291" i="2"/>
  <c r="JH291" i="2"/>
  <c r="JG291" i="2"/>
  <c r="JO290" i="2"/>
  <c r="JN290" i="2"/>
  <c r="JM290" i="2"/>
  <c r="JL290" i="2"/>
  <c r="JK290" i="2"/>
  <c r="JJ290" i="2"/>
  <c r="JI290" i="2"/>
  <c r="JH290" i="2"/>
  <c r="JG290" i="2"/>
  <c r="JO289" i="2"/>
  <c r="JN289" i="2"/>
  <c r="JM289" i="2"/>
  <c r="JL289" i="2"/>
  <c r="JK289" i="2"/>
  <c r="JJ289" i="2"/>
  <c r="JI289" i="2"/>
  <c r="JH289" i="2"/>
  <c r="JG289" i="2"/>
  <c r="JO288" i="2"/>
  <c r="JN288" i="2"/>
  <c r="JM288" i="2"/>
  <c r="JL288" i="2"/>
  <c r="JK288" i="2"/>
  <c r="JJ288" i="2"/>
  <c r="JI288" i="2"/>
  <c r="JH288" i="2"/>
  <c r="JG288" i="2"/>
  <c r="JO287" i="2"/>
  <c r="JN287" i="2"/>
  <c r="JM287" i="2"/>
  <c r="JL287" i="2"/>
  <c r="JK287" i="2"/>
  <c r="JJ287" i="2"/>
  <c r="JI287" i="2"/>
  <c r="JH287" i="2"/>
  <c r="JG287" i="2"/>
  <c r="JO286" i="2"/>
  <c r="JN286" i="2"/>
  <c r="JM286" i="2"/>
  <c r="JL286" i="2"/>
  <c r="JK286" i="2"/>
  <c r="JJ286" i="2"/>
  <c r="JI286" i="2"/>
  <c r="JH286" i="2"/>
  <c r="JG286" i="2"/>
  <c r="JO285" i="2"/>
  <c r="JN285" i="2"/>
  <c r="JM285" i="2"/>
  <c r="JL285" i="2"/>
  <c r="JK285" i="2"/>
  <c r="JJ285" i="2"/>
  <c r="JI285" i="2"/>
  <c r="JH285" i="2"/>
  <c r="JG285" i="2"/>
  <c r="JO284" i="2"/>
  <c r="JN284" i="2"/>
  <c r="JM284" i="2"/>
  <c r="JL284" i="2"/>
  <c r="JK284" i="2"/>
  <c r="JJ284" i="2"/>
  <c r="JI284" i="2"/>
  <c r="JH284" i="2"/>
  <c r="JG284" i="2"/>
  <c r="JO283" i="2"/>
  <c r="JN283" i="2"/>
  <c r="JM283" i="2"/>
  <c r="JL283" i="2"/>
  <c r="JK283" i="2"/>
  <c r="JJ283" i="2"/>
  <c r="JI283" i="2"/>
  <c r="JH283" i="2"/>
  <c r="JG283" i="2"/>
  <c r="JO282" i="2"/>
  <c r="JN282" i="2"/>
  <c r="JM282" i="2"/>
  <c r="JL282" i="2"/>
  <c r="JK282" i="2"/>
  <c r="JJ282" i="2"/>
  <c r="JI282" i="2"/>
  <c r="JH282" i="2"/>
  <c r="JG282" i="2"/>
  <c r="JO281" i="2"/>
  <c r="JN281" i="2"/>
  <c r="JM281" i="2"/>
  <c r="JL281" i="2"/>
  <c r="JK281" i="2"/>
  <c r="JJ281" i="2"/>
  <c r="JI281" i="2"/>
  <c r="JH281" i="2"/>
  <c r="JG281" i="2"/>
  <c r="JO280" i="2"/>
  <c r="JN280" i="2"/>
  <c r="JM280" i="2"/>
  <c r="JL280" i="2"/>
  <c r="JK280" i="2"/>
  <c r="JJ280" i="2"/>
  <c r="JI280" i="2"/>
  <c r="JH280" i="2"/>
  <c r="JG280" i="2"/>
  <c r="JO279" i="2"/>
  <c r="JN279" i="2"/>
  <c r="JM279" i="2"/>
  <c r="JL279" i="2"/>
  <c r="JK279" i="2"/>
  <c r="JJ279" i="2"/>
  <c r="JI279" i="2"/>
  <c r="JH279" i="2"/>
  <c r="JG279" i="2"/>
  <c r="JO278" i="2"/>
  <c r="JN278" i="2"/>
  <c r="JM278" i="2"/>
  <c r="JL278" i="2"/>
  <c r="JK278" i="2"/>
  <c r="JJ278" i="2"/>
  <c r="JI278" i="2"/>
  <c r="JH278" i="2"/>
  <c r="JG278" i="2"/>
  <c r="JO277" i="2"/>
  <c r="JN277" i="2"/>
  <c r="JM277" i="2"/>
  <c r="JL277" i="2"/>
  <c r="JK277" i="2"/>
  <c r="JJ277" i="2"/>
  <c r="JI277" i="2"/>
  <c r="JH277" i="2"/>
  <c r="JG277" i="2"/>
  <c r="JO276" i="2"/>
  <c r="JN276" i="2"/>
  <c r="JM276" i="2"/>
  <c r="JL276" i="2"/>
  <c r="JK276" i="2"/>
  <c r="JJ276" i="2"/>
  <c r="JI276" i="2"/>
  <c r="JH276" i="2"/>
  <c r="JG276" i="2"/>
  <c r="JO275" i="2"/>
  <c r="JN275" i="2"/>
  <c r="JM275" i="2"/>
  <c r="JL275" i="2"/>
  <c r="JK275" i="2"/>
  <c r="JJ275" i="2"/>
  <c r="JI275" i="2"/>
  <c r="JH275" i="2"/>
  <c r="JG275" i="2"/>
  <c r="JO274" i="2"/>
  <c r="JN274" i="2"/>
  <c r="JM274" i="2"/>
  <c r="JL274" i="2"/>
  <c r="JK274" i="2"/>
  <c r="JJ274" i="2"/>
  <c r="JI274" i="2"/>
  <c r="JH274" i="2"/>
  <c r="JG274" i="2"/>
  <c r="JO273" i="2"/>
  <c r="JN273" i="2"/>
  <c r="JM273" i="2"/>
  <c r="JL273" i="2"/>
  <c r="JK273" i="2"/>
  <c r="JJ273" i="2"/>
  <c r="JI273" i="2"/>
  <c r="JH273" i="2"/>
  <c r="JG273" i="2"/>
  <c r="JO272" i="2"/>
  <c r="JN272" i="2"/>
  <c r="JM272" i="2"/>
  <c r="JL272" i="2"/>
  <c r="JK272" i="2"/>
  <c r="JJ272" i="2"/>
  <c r="JI272" i="2"/>
  <c r="JH272" i="2"/>
  <c r="JG272" i="2"/>
  <c r="JO271" i="2"/>
  <c r="JN271" i="2"/>
  <c r="JM271" i="2"/>
  <c r="JL271" i="2"/>
  <c r="JK271" i="2"/>
  <c r="JJ271" i="2"/>
  <c r="JI271" i="2"/>
  <c r="JH271" i="2"/>
  <c r="JG271" i="2"/>
  <c r="JO270" i="2"/>
  <c r="JN270" i="2"/>
  <c r="JM270" i="2"/>
  <c r="JL270" i="2"/>
  <c r="JK270" i="2"/>
  <c r="JJ270" i="2"/>
  <c r="JI270" i="2"/>
  <c r="JH270" i="2"/>
  <c r="JG270" i="2"/>
  <c r="JO269" i="2"/>
  <c r="JN269" i="2"/>
  <c r="JM269" i="2"/>
  <c r="JL269" i="2"/>
  <c r="JK269" i="2"/>
  <c r="JJ269" i="2"/>
  <c r="JI269" i="2"/>
  <c r="JH269" i="2"/>
  <c r="JG269" i="2"/>
  <c r="JO268" i="2"/>
  <c r="JN268" i="2"/>
  <c r="JM268" i="2"/>
  <c r="JL268" i="2"/>
  <c r="JK268" i="2"/>
  <c r="JJ268" i="2"/>
  <c r="JI268" i="2"/>
  <c r="JH268" i="2"/>
  <c r="JG268" i="2"/>
  <c r="JO267" i="2"/>
  <c r="JN267" i="2"/>
  <c r="JM267" i="2"/>
  <c r="JL267" i="2"/>
  <c r="JK267" i="2"/>
  <c r="JJ267" i="2"/>
  <c r="JI267" i="2"/>
  <c r="JH267" i="2"/>
  <c r="JG267" i="2"/>
  <c r="JO266" i="2"/>
  <c r="JN266" i="2"/>
  <c r="JM266" i="2"/>
  <c r="JL266" i="2"/>
  <c r="JK266" i="2"/>
  <c r="JJ266" i="2"/>
  <c r="JI266" i="2"/>
  <c r="JH266" i="2"/>
  <c r="JG266" i="2"/>
  <c r="JO265" i="2"/>
  <c r="JN265" i="2"/>
  <c r="JM265" i="2"/>
  <c r="JL265" i="2"/>
  <c r="JK265" i="2"/>
  <c r="JJ265" i="2"/>
  <c r="JI265" i="2"/>
  <c r="JH265" i="2"/>
  <c r="JG265" i="2"/>
  <c r="JO264" i="2"/>
  <c r="JN264" i="2"/>
  <c r="JM264" i="2"/>
  <c r="JL264" i="2"/>
  <c r="JK264" i="2"/>
  <c r="JJ264" i="2"/>
  <c r="JI264" i="2"/>
  <c r="JH264" i="2"/>
  <c r="JG264" i="2"/>
  <c r="JO263" i="2"/>
  <c r="JN263" i="2"/>
  <c r="JM263" i="2"/>
  <c r="JL263" i="2"/>
  <c r="JK263" i="2"/>
  <c r="JJ263" i="2"/>
  <c r="JI263" i="2"/>
  <c r="JH263" i="2"/>
  <c r="JG263" i="2"/>
  <c r="JO262" i="2"/>
  <c r="JN262" i="2"/>
  <c r="JM262" i="2"/>
  <c r="JL262" i="2"/>
  <c r="JK262" i="2"/>
  <c r="JJ262" i="2"/>
  <c r="JI262" i="2"/>
  <c r="JH262" i="2"/>
  <c r="JG262" i="2"/>
  <c r="JO261" i="2"/>
  <c r="JN261" i="2"/>
  <c r="JM261" i="2"/>
  <c r="JL261" i="2"/>
  <c r="JK261" i="2"/>
  <c r="JJ261" i="2"/>
  <c r="JI261" i="2"/>
  <c r="JH261" i="2"/>
  <c r="JG261" i="2"/>
  <c r="JO260" i="2"/>
  <c r="JN260" i="2"/>
  <c r="JM260" i="2"/>
  <c r="JL260" i="2"/>
  <c r="JK260" i="2"/>
  <c r="JJ260" i="2"/>
  <c r="JI260" i="2"/>
  <c r="JH260" i="2"/>
  <c r="JG260" i="2"/>
  <c r="JO259" i="2"/>
  <c r="JN259" i="2"/>
  <c r="JM259" i="2"/>
  <c r="JL259" i="2"/>
  <c r="JK259" i="2"/>
  <c r="JJ259" i="2"/>
  <c r="JI259" i="2"/>
  <c r="JH259" i="2"/>
  <c r="JG259" i="2"/>
  <c r="JO258" i="2"/>
  <c r="JN258" i="2"/>
  <c r="JM258" i="2"/>
  <c r="JL258" i="2"/>
  <c r="JK258" i="2"/>
  <c r="JJ258" i="2"/>
  <c r="JI258" i="2"/>
  <c r="JH258" i="2"/>
  <c r="JG258" i="2"/>
  <c r="JO257" i="2"/>
  <c r="JN257" i="2"/>
  <c r="JM257" i="2"/>
  <c r="JL257" i="2"/>
  <c r="JK257" i="2"/>
  <c r="JJ257" i="2"/>
  <c r="JI257" i="2"/>
  <c r="JH257" i="2"/>
  <c r="JG257" i="2"/>
  <c r="JO256" i="2"/>
  <c r="JN256" i="2"/>
  <c r="JM256" i="2"/>
  <c r="JL256" i="2"/>
  <c r="JK256" i="2"/>
  <c r="JJ256" i="2"/>
  <c r="JI256" i="2"/>
  <c r="JH256" i="2"/>
  <c r="JG256" i="2"/>
  <c r="JO255" i="2"/>
  <c r="JN255" i="2"/>
  <c r="JM255" i="2"/>
  <c r="JL255" i="2"/>
  <c r="JK255" i="2"/>
  <c r="JJ255" i="2"/>
  <c r="JI255" i="2"/>
  <c r="JH255" i="2"/>
  <c r="JG255" i="2"/>
  <c r="JO254" i="2"/>
  <c r="JN254" i="2"/>
  <c r="JM254" i="2"/>
  <c r="JL254" i="2"/>
  <c r="JK254" i="2"/>
  <c r="JJ254" i="2"/>
  <c r="JI254" i="2"/>
  <c r="JH254" i="2"/>
  <c r="JG254" i="2"/>
  <c r="JO253" i="2"/>
  <c r="JN253" i="2"/>
  <c r="JM253" i="2"/>
  <c r="JL253" i="2"/>
  <c r="JK253" i="2"/>
  <c r="JJ253" i="2"/>
  <c r="JI253" i="2"/>
  <c r="JH253" i="2"/>
  <c r="JG253" i="2"/>
  <c r="JO252" i="2"/>
  <c r="JN252" i="2"/>
  <c r="JM252" i="2"/>
  <c r="JL252" i="2"/>
  <c r="JK252" i="2"/>
  <c r="JJ252" i="2"/>
  <c r="JI252" i="2"/>
  <c r="JH252" i="2"/>
  <c r="JG252" i="2"/>
  <c r="JO251" i="2"/>
  <c r="JN251" i="2"/>
  <c r="JM251" i="2"/>
  <c r="JL251" i="2"/>
  <c r="JK251" i="2"/>
  <c r="JJ251" i="2"/>
  <c r="JI251" i="2"/>
  <c r="JH251" i="2"/>
  <c r="JG251" i="2"/>
  <c r="JO250" i="2"/>
  <c r="JN250" i="2"/>
  <c r="JM250" i="2"/>
  <c r="JL250" i="2"/>
  <c r="JK250" i="2"/>
  <c r="JJ250" i="2"/>
  <c r="JI250" i="2"/>
  <c r="JH250" i="2"/>
  <c r="JG250" i="2"/>
  <c r="JO249" i="2"/>
  <c r="JN249" i="2"/>
  <c r="JM249" i="2"/>
  <c r="JL249" i="2"/>
  <c r="JK249" i="2"/>
  <c r="JJ249" i="2"/>
  <c r="JI249" i="2"/>
  <c r="JH249" i="2"/>
  <c r="JG249" i="2"/>
  <c r="JO248" i="2"/>
  <c r="JN248" i="2"/>
  <c r="JM248" i="2"/>
  <c r="JL248" i="2"/>
  <c r="JK248" i="2"/>
  <c r="JJ248" i="2"/>
  <c r="JI248" i="2"/>
  <c r="JH248" i="2"/>
  <c r="JG248" i="2"/>
  <c r="JO247" i="2"/>
  <c r="JN247" i="2"/>
  <c r="JM247" i="2"/>
  <c r="JL247" i="2"/>
  <c r="JK247" i="2"/>
  <c r="JJ247" i="2"/>
  <c r="JI247" i="2"/>
  <c r="JH247" i="2"/>
  <c r="JG247" i="2"/>
  <c r="JO246" i="2"/>
  <c r="JN246" i="2"/>
  <c r="JM246" i="2"/>
  <c r="JL246" i="2"/>
  <c r="JK246" i="2"/>
  <c r="JJ246" i="2"/>
  <c r="JI246" i="2"/>
  <c r="JH246" i="2"/>
  <c r="JG246" i="2"/>
  <c r="JO245" i="2"/>
  <c r="JN245" i="2"/>
  <c r="JM245" i="2"/>
  <c r="JL245" i="2"/>
  <c r="JK245" i="2"/>
  <c r="JJ245" i="2"/>
  <c r="JI245" i="2"/>
  <c r="JH245" i="2"/>
  <c r="JG245" i="2"/>
  <c r="JO244" i="2"/>
  <c r="JN244" i="2"/>
  <c r="JM244" i="2"/>
  <c r="JL244" i="2"/>
  <c r="JK244" i="2"/>
  <c r="JJ244" i="2"/>
  <c r="JI244" i="2"/>
  <c r="JH244" i="2"/>
  <c r="JG244" i="2"/>
  <c r="JO243" i="2"/>
  <c r="JN243" i="2"/>
  <c r="JM243" i="2"/>
  <c r="JL243" i="2"/>
  <c r="JK243" i="2"/>
  <c r="JJ243" i="2"/>
  <c r="JI243" i="2"/>
  <c r="JH243" i="2"/>
  <c r="JG243" i="2"/>
  <c r="JO242" i="2"/>
  <c r="JN242" i="2"/>
  <c r="JM242" i="2"/>
  <c r="JL242" i="2"/>
  <c r="JK242" i="2"/>
  <c r="JJ242" i="2"/>
  <c r="JI242" i="2"/>
  <c r="JH242" i="2"/>
  <c r="JG242" i="2"/>
  <c r="JO241" i="2"/>
  <c r="JN241" i="2"/>
  <c r="JM241" i="2"/>
  <c r="JL241" i="2"/>
  <c r="JK241" i="2"/>
  <c r="JJ241" i="2"/>
  <c r="JI241" i="2"/>
  <c r="JH241" i="2"/>
  <c r="JG241" i="2"/>
  <c r="JO240" i="2"/>
  <c r="JN240" i="2"/>
  <c r="JM240" i="2"/>
  <c r="JL240" i="2"/>
  <c r="JK240" i="2"/>
  <c r="JJ240" i="2"/>
  <c r="JI240" i="2"/>
  <c r="JH240" i="2"/>
  <c r="JG240" i="2"/>
  <c r="JO239" i="2"/>
  <c r="JN239" i="2"/>
  <c r="JM239" i="2"/>
  <c r="JL239" i="2"/>
  <c r="JK239" i="2"/>
  <c r="JJ239" i="2"/>
  <c r="JI239" i="2"/>
  <c r="JH239" i="2"/>
  <c r="JG239" i="2"/>
  <c r="JO238" i="2"/>
  <c r="JN238" i="2"/>
  <c r="JM238" i="2"/>
  <c r="JL238" i="2"/>
  <c r="JK238" i="2"/>
  <c r="JJ238" i="2"/>
  <c r="JI238" i="2"/>
  <c r="JH238" i="2"/>
  <c r="JG238" i="2"/>
  <c r="JO237" i="2"/>
  <c r="JN237" i="2"/>
  <c r="JM237" i="2"/>
  <c r="JL237" i="2"/>
  <c r="JK237" i="2"/>
  <c r="JJ237" i="2"/>
  <c r="JI237" i="2"/>
  <c r="JH237" i="2"/>
  <c r="JG237" i="2"/>
  <c r="JO236" i="2"/>
  <c r="JN236" i="2"/>
  <c r="JM236" i="2"/>
  <c r="JL236" i="2"/>
  <c r="JK236" i="2"/>
  <c r="JJ236" i="2"/>
  <c r="JI236" i="2"/>
  <c r="JH236" i="2"/>
  <c r="JG236" i="2"/>
  <c r="JO235" i="2"/>
  <c r="JN235" i="2"/>
  <c r="JM235" i="2"/>
  <c r="JL235" i="2"/>
  <c r="JK235" i="2"/>
  <c r="JJ235" i="2"/>
  <c r="JI235" i="2"/>
  <c r="JH235" i="2"/>
  <c r="JG235" i="2"/>
  <c r="JO234" i="2"/>
  <c r="JN234" i="2"/>
  <c r="JM234" i="2"/>
  <c r="JL234" i="2"/>
  <c r="JK234" i="2"/>
  <c r="JJ234" i="2"/>
  <c r="JI234" i="2"/>
  <c r="JH234" i="2"/>
  <c r="JG234" i="2"/>
  <c r="JO233" i="2"/>
  <c r="JN233" i="2"/>
  <c r="JM233" i="2"/>
  <c r="JL233" i="2"/>
  <c r="JK233" i="2"/>
  <c r="JJ233" i="2"/>
  <c r="JI233" i="2"/>
  <c r="JH233" i="2"/>
  <c r="JG233" i="2"/>
  <c r="JO232" i="2"/>
  <c r="JN232" i="2"/>
  <c r="JM232" i="2"/>
  <c r="JL232" i="2"/>
  <c r="JK232" i="2"/>
  <c r="JJ232" i="2"/>
  <c r="JI232" i="2"/>
  <c r="JH232" i="2"/>
  <c r="JG232" i="2"/>
  <c r="JO231" i="2"/>
  <c r="JN231" i="2"/>
  <c r="JM231" i="2"/>
  <c r="JL231" i="2"/>
  <c r="JK231" i="2"/>
  <c r="JJ231" i="2"/>
  <c r="JI231" i="2"/>
  <c r="JH231" i="2"/>
  <c r="JG231" i="2"/>
  <c r="JO230" i="2"/>
  <c r="JN230" i="2"/>
  <c r="JM230" i="2"/>
  <c r="JL230" i="2"/>
  <c r="JK230" i="2"/>
  <c r="JJ230" i="2"/>
  <c r="JI230" i="2"/>
  <c r="JH230" i="2"/>
  <c r="JG230" i="2"/>
  <c r="JO229" i="2"/>
  <c r="JN229" i="2"/>
  <c r="JM229" i="2"/>
  <c r="JL229" i="2"/>
  <c r="JK229" i="2"/>
  <c r="JJ229" i="2"/>
  <c r="JI229" i="2"/>
  <c r="JH229" i="2"/>
  <c r="JG229" i="2"/>
  <c r="JO228" i="2"/>
  <c r="JN228" i="2"/>
  <c r="JM228" i="2"/>
  <c r="JL228" i="2"/>
  <c r="JK228" i="2"/>
  <c r="JJ228" i="2"/>
  <c r="JI228" i="2"/>
  <c r="JH228" i="2"/>
  <c r="JG228" i="2"/>
  <c r="JO227" i="2"/>
  <c r="JN227" i="2"/>
  <c r="JM227" i="2"/>
  <c r="JL227" i="2"/>
  <c r="JK227" i="2"/>
  <c r="JJ227" i="2"/>
  <c r="JI227" i="2"/>
  <c r="JH227" i="2"/>
  <c r="JG227" i="2"/>
  <c r="JO226" i="2"/>
  <c r="JN226" i="2"/>
  <c r="JM226" i="2"/>
  <c r="JL226" i="2"/>
  <c r="JK226" i="2"/>
  <c r="JJ226" i="2"/>
  <c r="JI226" i="2"/>
  <c r="JH226" i="2"/>
  <c r="JG226" i="2"/>
  <c r="JO225" i="2"/>
  <c r="JN225" i="2"/>
  <c r="JM225" i="2"/>
  <c r="JL225" i="2"/>
  <c r="JK225" i="2"/>
  <c r="JJ225" i="2"/>
  <c r="JI225" i="2"/>
  <c r="JH225" i="2"/>
  <c r="JG225" i="2"/>
  <c r="JO224" i="2"/>
  <c r="JN224" i="2"/>
  <c r="JM224" i="2"/>
  <c r="JL224" i="2"/>
  <c r="JK224" i="2"/>
  <c r="JJ224" i="2"/>
  <c r="JI224" i="2"/>
  <c r="JH224" i="2"/>
  <c r="JG224" i="2"/>
  <c r="JO223" i="2"/>
  <c r="JN223" i="2"/>
  <c r="JM223" i="2"/>
  <c r="JL223" i="2"/>
  <c r="JK223" i="2"/>
  <c r="JJ223" i="2"/>
  <c r="JI223" i="2"/>
  <c r="JH223" i="2"/>
  <c r="JG223" i="2"/>
  <c r="JO222" i="2"/>
  <c r="JN222" i="2"/>
  <c r="JM222" i="2"/>
  <c r="JL222" i="2"/>
  <c r="JK222" i="2"/>
  <c r="JJ222" i="2"/>
  <c r="JI222" i="2"/>
  <c r="JH222" i="2"/>
  <c r="JG222" i="2"/>
  <c r="JO221" i="2"/>
  <c r="JN221" i="2"/>
  <c r="JM221" i="2"/>
  <c r="JL221" i="2"/>
  <c r="JK221" i="2"/>
  <c r="JJ221" i="2"/>
  <c r="JI221" i="2"/>
  <c r="JH221" i="2"/>
  <c r="JG221" i="2"/>
  <c r="JO220" i="2"/>
  <c r="JN220" i="2"/>
  <c r="JM220" i="2"/>
  <c r="JL220" i="2"/>
  <c r="JK220" i="2"/>
  <c r="JJ220" i="2"/>
  <c r="JI220" i="2"/>
  <c r="JH220" i="2"/>
  <c r="JG220" i="2"/>
  <c r="JO219" i="2"/>
  <c r="JN219" i="2"/>
  <c r="JM219" i="2"/>
  <c r="JL219" i="2"/>
  <c r="JK219" i="2"/>
  <c r="JJ219" i="2"/>
  <c r="JI219" i="2"/>
  <c r="JH219" i="2"/>
  <c r="JG219" i="2"/>
  <c r="JO218" i="2"/>
  <c r="JN218" i="2"/>
  <c r="JM218" i="2"/>
  <c r="JL218" i="2"/>
  <c r="JK218" i="2"/>
  <c r="JJ218" i="2"/>
  <c r="JI218" i="2"/>
  <c r="JH218" i="2"/>
  <c r="JG218" i="2"/>
  <c r="JO217" i="2"/>
  <c r="JN217" i="2"/>
  <c r="JM217" i="2"/>
  <c r="JL217" i="2"/>
  <c r="JK217" i="2"/>
  <c r="JJ217" i="2"/>
  <c r="JI217" i="2"/>
  <c r="JH217" i="2"/>
  <c r="JG217" i="2"/>
  <c r="JO216" i="2"/>
  <c r="JN216" i="2"/>
  <c r="JM216" i="2"/>
  <c r="JL216" i="2"/>
  <c r="JK216" i="2"/>
  <c r="JJ216" i="2"/>
  <c r="JI216" i="2"/>
  <c r="JH216" i="2"/>
  <c r="JG216" i="2"/>
  <c r="JO215" i="2"/>
  <c r="JN215" i="2"/>
  <c r="JM215" i="2"/>
  <c r="JL215" i="2"/>
  <c r="JK215" i="2"/>
  <c r="JJ215" i="2"/>
  <c r="JI215" i="2"/>
  <c r="JH215" i="2"/>
  <c r="JG215" i="2"/>
  <c r="JO214" i="2"/>
  <c r="JN214" i="2"/>
  <c r="JM214" i="2"/>
  <c r="JL214" i="2"/>
  <c r="JK214" i="2"/>
  <c r="JJ214" i="2"/>
  <c r="JI214" i="2"/>
  <c r="JH214" i="2"/>
  <c r="JG214" i="2"/>
  <c r="JO213" i="2"/>
  <c r="JN213" i="2"/>
  <c r="JM213" i="2"/>
  <c r="JL213" i="2"/>
  <c r="JK213" i="2"/>
  <c r="JJ213" i="2"/>
  <c r="JI213" i="2"/>
  <c r="JH213" i="2"/>
  <c r="JG213" i="2"/>
  <c r="JO212" i="2"/>
  <c r="JN212" i="2"/>
  <c r="JM212" i="2"/>
  <c r="JL212" i="2"/>
  <c r="JK212" i="2"/>
  <c r="JJ212" i="2"/>
  <c r="JI212" i="2"/>
  <c r="JH212" i="2"/>
  <c r="JG212" i="2"/>
  <c r="JO211" i="2"/>
  <c r="JN211" i="2"/>
  <c r="JM211" i="2"/>
  <c r="JL211" i="2"/>
  <c r="JK211" i="2"/>
  <c r="JJ211" i="2"/>
  <c r="JI211" i="2"/>
  <c r="JH211" i="2"/>
  <c r="JG211" i="2"/>
  <c r="JO210" i="2"/>
  <c r="JN210" i="2"/>
  <c r="JM210" i="2"/>
  <c r="JL210" i="2"/>
  <c r="JK210" i="2"/>
  <c r="JJ210" i="2"/>
  <c r="JI210" i="2"/>
  <c r="JH210" i="2"/>
  <c r="JG210" i="2"/>
  <c r="JO209" i="2"/>
  <c r="JN209" i="2"/>
  <c r="JM209" i="2"/>
  <c r="JL209" i="2"/>
  <c r="JK209" i="2"/>
  <c r="JJ209" i="2"/>
  <c r="JI209" i="2"/>
  <c r="JH209" i="2"/>
  <c r="JG209" i="2"/>
  <c r="JO208" i="2"/>
  <c r="JN208" i="2"/>
  <c r="JM208" i="2"/>
  <c r="JL208" i="2"/>
  <c r="JK208" i="2"/>
  <c r="JJ208" i="2"/>
  <c r="JI208" i="2"/>
  <c r="JH208" i="2"/>
  <c r="JG208" i="2"/>
  <c r="JO207" i="2"/>
  <c r="JN207" i="2"/>
  <c r="JM207" i="2"/>
  <c r="JL207" i="2"/>
  <c r="JK207" i="2"/>
  <c r="JJ207" i="2"/>
  <c r="JI207" i="2"/>
  <c r="JH207" i="2"/>
  <c r="JG207" i="2"/>
  <c r="JO206" i="2"/>
  <c r="JN206" i="2"/>
  <c r="JM206" i="2"/>
  <c r="JL206" i="2"/>
  <c r="JK206" i="2"/>
  <c r="JJ206" i="2"/>
  <c r="JI206" i="2"/>
  <c r="JH206" i="2"/>
  <c r="JG206" i="2"/>
  <c r="JO205" i="2"/>
  <c r="JN205" i="2"/>
  <c r="JM205" i="2"/>
  <c r="JL205" i="2"/>
  <c r="JK205" i="2"/>
  <c r="JJ205" i="2"/>
  <c r="JI205" i="2"/>
  <c r="JH205" i="2"/>
  <c r="JG205" i="2"/>
  <c r="JO204" i="2"/>
  <c r="JN204" i="2"/>
  <c r="JM204" i="2"/>
  <c r="JL204" i="2"/>
  <c r="JK204" i="2"/>
  <c r="JJ204" i="2"/>
  <c r="JI204" i="2"/>
  <c r="JH204" i="2"/>
  <c r="JG204" i="2"/>
  <c r="JO203" i="2"/>
  <c r="JN203" i="2"/>
  <c r="JM203" i="2"/>
  <c r="JL203" i="2"/>
  <c r="JK203" i="2"/>
  <c r="JJ203" i="2"/>
  <c r="JI203" i="2"/>
  <c r="JH203" i="2"/>
  <c r="JG203" i="2"/>
  <c r="JO202" i="2"/>
  <c r="JN202" i="2"/>
  <c r="JM202" i="2"/>
  <c r="JL202" i="2"/>
  <c r="JK202" i="2"/>
  <c r="JJ202" i="2"/>
  <c r="JI202" i="2"/>
  <c r="JH202" i="2"/>
  <c r="JG202" i="2"/>
  <c r="JO201" i="2"/>
  <c r="JN201" i="2"/>
  <c r="JM201" i="2"/>
  <c r="JL201" i="2"/>
  <c r="JK201" i="2"/>
  <c r="JJ201" i="2"/>
  <c r="JI201" i="2"/>
  <c r="JH201" i="2"/>
  <c r="JG201" i="2"/>
  <c r="JO200" i="2"/>
  <c r="JN200" i="2"/>
  <c r="JM200" i="2"/>
  <c r="JL200" i="2"/>
  <c r="JK200" i="2"/>
  <c r="JJ200" i="2"/>
  <c r="JI200" i="2"/>
  <c r="JH200" i="2"/>
  <c r="JG200" i="2"/>
  <c r="JO199" i="2"/>
  <c r="JN199" i="2"/>
  <c r="JM199" i="2"/>
  <c r="JL199" i="2"/>
  <c r="JK199" i="2"/>
  <c r="JJ199" i="2"/>
  <c r="JI199" i="2"/>
  <c r="JH199" i="2"/>
  <c r="JG199" i="2"/>
  <c r="JO198" i="2"/>
  <c r="JN198" i="2"/>
  <c r="JM198" i="2"/>
  <c r="JL198" i="2"/>
  <c r="JK198" i="2"/>
  <c r="JJ198" i="2"/>
  <c r="JI198" i="2"/>
  <c r="JH198" i="2"/>
  <c r="JG198" i="2"/>
  <c r="JO197" i="2"/>
  <c r="JN197" i="2"/>
  <c r="JM197" i="2"/>
  <c r="JL197" i="2"/>
  <c r="JK197" i="2"/>
  <c r="JJ197" i="2"/>
  <c r="JI197" i="2"/>
  <c r="JH197" i="2"/>
  <c r="JG197" i="2"/>
  <c r="JO196" i="2"/>
  <c r="JN196" i="2"/>
  <c r="JM196" i="2"/>
  <c r="JL196" i="2"/>
  <c r="JK196" i="2"/>
  <c r="JJ196" i="2"/>
  <c r="JI196" i="2"/>
  <c r="JH196" i="2"/>
  <c r="JG196" i="2"/>
  <c r="JO195" i="2"/>
  <c r="JN195" i="2"/>
  <c r="JM195" i="2"/>
  <c r="JL195" i="2"/>
  <c r="JK195" i="2"/>
  <c r="JJ195" i="2"/>
  <c r="JI195" i="2"/>
  <c r="JH195" i="2"/>
  <c r="JG195" i="2"/>
  <c r="JO194" i="2"/>
  <c r="JN194" i="2"/>
  <c r="JM194" i="2"/>
  <c r="JL194" i="2"/>
  <c r="JK194" i="2"/>
  <c r="JJ194" i="2"/>
  <c r="JI194" i="2"/>
  <c r="JH194" i="2"/>
  <c r="JG194" i="2"/>
  <c r="JO193" i="2"/>
  <c r="JN193" i="2"/>
  <c r="JM193" i="2"/>
  <c r="JL193" i="2"/>
  <c r="JK193" i="2"/>
  <c r="JJ193" i="2"/>
  <c r="JI193" i="2"/>
  <c r="JH193" i="2"/>
  <c r="JG193" i="2"/>
  <c r="JO192" i="2"/>
  <c r="JN192" i="2"/>
  <c r="JM192" i="2"/>
  <c r="JL192" i="2"/>
  <c r="JK192" i="2"/>
  <c r="JJ192" i="2"/>
  <c r="JI192" i="2"/>
  <c r="JH192" i="2"/>
  <c r="JG192" i="2"/>
  <c r="JO191" i="2"/>
  <c r="JN191" i="2"/>
  <c r="JM191" i="2"/>
  <c r="JL191" i="2"/>
  <c r="JK191" i="2"/>
  <c r="JJ191" i="2"/>
  <c r="JI191" i="2"/>
  <c r="JH191" i="2"/>
  <c r="JG191" i="2"/>
  <c r="JO190" i="2"/>
  <c r="JN190" i="2"/>
  <c r="JM190" i="2"/>
  <c r="JL190" i="2"/>
  <c r="JK190" i="2"/>
  <c r="JJ190" i="2"/>
  <c r="JI190" i="2"/>
  <c r="JH190" i="2"/>
  <c r="JG190" i="2"/>
  <c r="JO189" i="2"/>
  <c r="JN189" i="2"/>
  <c r="JM189" i="2"/>
  <c r="JL189" i="2"/>
  <c r="JK189" i="2"/>
  <c r="JJ189" i="2"/>
  <c r="JI189" i="2"/>
  <c r="JH189" i="2"/>
  <c r="JG189" i="2"/>
  <c r="JO188" i="2"/>
  <c r="JN188" i="2"/>
  <c r="JM188" i="2"/>
  <c r="JL188" i="2"/>
  <c r="JK188" i="2"/>
  <c r="JJ188" i="2"/>
  <c r="JI188" i="2"/>
  <c r="JH188" i="2"/>
  <c r="JG188" i="2"/>
  <c r="JO187" i="2"/>
  <c r="JN187" i="2"/>
  <c r="JM187" i="2"/>
  <c r="JL187" i="2"/>
  <c r="JK187" i="2"/>
  <c r="JJ187" i="2"/>
  <c r="JI187" i="2"/>
  <c r="JH187" i="2"/>
  <c r="JG187" i="2"/>
  <c r="JO186" i="2"/>
  <c r="JN186" i="2"/>
  <c r="JM186" i="2"/>
  <c r="JL186" i="2"/>
  <c r="JK186" i="2"/>
  <c r="JJ186" i="2"/>
  <c r="JI186" i="2"/>
  <c r="JH186" i="2"/>
  <c r="JG186" i="2"/>
  <c r="JO185" i="2"/>
  <c r="JN185" i="2"/>
  <c r="JM185" i="2"/>
  <c r="JL185" i="2"/>
  <c r="JK185" i="2"/>
  <c r="JJ185" i="2"/>
  <c r="JI185" i="2"/>
  <c r="JH185" i="2"/>
  <c r="JG185" i="2"/>
  <c r="JO184" i="2"/>
  <c r="JN184" i="2"/>
  <c r="JM184" i="2"/>
  <c r="JL184" i="2"/>
  <c r="JK184" i="2"/>
  <c r="JJ184" i="2"/>
  <c r="JI184" i="2"/>
  <c r="JH184" i="2"/>
  <c r="JG184" i="2"/>
  <c r="JO183" i="2"/>
  <c r="JN183" i="2"/>
  <c r="JM183" i="2"/>
  <c r="JL183" i="2"/>
  <c r="JK183" i="2"/>
  <c r="JJ183" i="2"/>
  <c r="JI183" i="2"/>
  <c r="JH183" i="2"/>
  <c r="JG183" i="2"/>
  <c r="JO182" i="2"/>
  <c r="JN182" i="2"/>
  <c r="JM182" i="2"/>
  <c r="JL182" i="2"/>
  <c r="JK182" i="2"/>
  <c r="JJ182" i="2"/>
  <c r="JI182" i="2"/>
  <c r="JH182" i="2"/>
  <c r="JG182" i="2"/>
  <c r="JO181" i="2"/>
  <c r="JN181" i="2"/>
  <c r="JM181" i="2"/>
  <c r="JL181" i="2"/>
  <c r="JK181" i="2"/>
  <c r="JJ181" i="2"/>
  <c r="JI181" i="2"/>
  <c r="JH181" i="2"/>
  <c r="JG181" i="2"/>
  <c r="JO180" i="2"/>
  <c r="JN180" i="2"/>
  <c r="JM180" i="2"/>
  <c r="JL180" i="2"/>
  <c r="JK180" i="2"/>
  <c r="JJ180" i="2"/>
  <c r="JI180" i="2"/>
  <c r="JH180" i="2"/>
  <c r="JG180" i="2"/>
  <c r="JO179" i="2"/>
  <c r="JN179" i="2"/>
  <c r="JM179" i="2"/>
  <c r="JL179" i="2"/>
  <c r="JK179" i="2"/>
  <c r="JJ179" i="2"/>
  <c r="JI179" i="2"/>
  <c r="JH179" i="2"/>
  <c r="JG179" i="2"/>
  <c r="JO178" i="2"/>
  <c r="JN178" i="2"/>
  <c r="JM178" i="2"/>
  <c r="JL178" i="2"/>
  <c r="JK178" i="2"/>
  <c r="JJ178" i="2"/>
  <c r="JI178" i="2"/>
  <c r="JH178" i="2"/>
  <c r="JG178" i="2"/>
  <c r="JO177" i="2"/>
  <c r="JN177" i="2"/>
  <c r="JM177" i="2"/>
  <c r="JL177" i="2"/>
  <c r="JK177" i="2"/>
  <c r="JJ177" i="2"/>
  <c r="JI177" i="2"/>
  <c r="JH177" i="2"/>
  <c r="JG177" i="2"/>
  <c r="JO176" i="2"/>
  <c r="JN176" i="2"/>
  <c r="JM176" i="2"/>
  <c r="JL176" i="2"/>
  <c r="JK176" i="2"/>
  <c r="JJ176" i="2"/>
  <c r="JI176" i="2"/>
  <c r="JH176" i="2"/>
  <c r="JG176" i="2"/>
  <c r="JO175" i="2"/>
  <c r="JN175" i="2"/>
  <c r="JM175" i="2"/>
  <c r="JL175" i="2"/>
  <c r="JK175" i="2"/>
  <c r="JJ175" i="2"/>
  <c r="JI175" i="2"/>
  <c r="JH175" i="2"/>
  <c r="JG175" i="2"/>
  <c r="JO174" i="2"/>
  <c r="JN174" i="2"/>
  <c r="JM174" i="2"/>
  <c r="JL174" i="2"/>
  <c r="JK174" i="2"/>
  <c r="JJ174" i="2"/>
  <c r="JI174" i="2"/>
  <c r="JH174" i="2"/>
  <c r="JG174" i="2"/>
  <c r="JO173" i="2"/>
  <c r="JN173" i="2"/>
  <c r="JM173" i="2"/>
  <c r="JL173" i="2"/>
  <c r="JK173" i="2"/>
  <c r="JJ173" i="2"/>
  <c r="JI173" i="2"/>
  <c r="JH173" i="2"/>
  <c r="JG173" i="2"/>
  <c r="JO172" i="2"/>
  <c r="JN172" i="2"/>
  <c r="JM172" i="2"/>
  <c r="JL172" i="2"/>
  <c r="JK172" i="2"/>
  <c r="JJ172" i="2"/>
  <c r="JI172" i="2"/>
  <c r="JH172" i="2"/>
  <c r="JG172" i="2"/>
  <c r="JO171" i="2"/>
  <c r="JN171" i="2"/>
  <c r="JM171" i="2"/>
  <c r="JL171" i="2"/>
  <c r="JK171" i="2"/>
  <c r="JJ171" i="2"/>
  <c r="JI171" i="2"/>
  <c r="JH171" i="2"/>
  <c r="JG171" i="2"/>
  <c r="JO170" i="2"/>
  <c r="JN170" i="2"/>
  <c r="JM170" i="2"/>
  <c r="JL170" i="2"/>
  <c r="JK170" i="2"/>
  <c r="JJ170" i="2"/>
  <c r="JI170" i="2"/>
  <c r="JH170" i="2"/>
  <c r="JG170" i="2"/>
  <c r="JO169" i="2"/>
  <c r="JN169" i="2"/>
  <c r="JM169" i="2"/>
  <c r="JL169" i="2"/>
  <c r="JK169" i="2"/>
  <c r="JJ169" i="2"/>
  <c r="JI169" i="2"/>
  <c r="JH169" i="2"/>
  <c r="JG169" i="2"/>
  <c r="JO168" i="2"/>
  <c r="JN168" i="2"/>
  <c r="JM168" i="2"/>
  <c r="JL168" i="2"/>
  <c r="JK168" i="2"/>
  <c r="JJ168" i="2"/>
  <c r="JI168" i="2"/>
  <c r="JH168" i="2"/>
  <c r="JG168" i="2"/>
  <c r="JO167" i="2"/>
  <c r="JN167" i="2"/>
  <c r="JM167" i="2"/>
  <c r="JL167" i="2"/>
  <c r="JK167" i="2"/>
  <c r="JJ167" i="2"/>
  <c r="JI167" i="2"/>
  <c r="JH167" i="2"/>
  <c r="JG167" i="2"/>
  <c r="JO166" i="2"/>
  <c r="JN166" i="2"/>
  <c r="JM166" i="2"/>
  <c r="JL166" i="2"/>
  <c r="JK166" i="2"/>
  <c r="JJ166" i="2"/>
  <c r="JI166" i="2"/>
  <c r="JH166" i="2"/>
  <c r="JG166" i="2"/>
  <c r="JO165" i="2"/>
  <c r="JN165" i="2"/>
  <c r="JM165" i="2"/>
  <c r="JL165" i="2"/>
  <c r="JK165" i="2"/>
  <c r="JJ165" i="2"/>
  <c r="JI165" i="2"/>
  <c r="JH165" i="2"/>
  <c r="JG165" i="2"/>
  <c r="JO164" i="2"/>
  <c r="JN164" i="2"/>
  <c r="JM164" i="2"/>
  <c r="JL164" i="2"/>
  <c r="JK164" i="2"/>
  <c r="JJ164" i="2"/>
  <c r="JI164" i="2"/>
  <c r="JH164" i="2"/>
  <c r="JG164" i="2"/>
  <c r="JO163" i="2"/>
  <c r="JN163" i="2"/>
  <c r="JM163" i="2"/>
  <c r="JL163" i="2"/>
  <c r="JK163" i="2"/>
  <c r="JJ163" i="2"/>
  <c r="JI163" i="2"/>
  <c r="JH163" i="2"/>
  <c r="JG163" i="2"/>
  <c r="JO162" i="2"/>
  <c r="JN162" i="2"/>
  <c r="JM162" i="2"/>
  <c r="JL162" i="2"/>
  <c r="JK162" i="2"/>
  <c r="JJ162" i="2"/>
  <c r="JI162" i="2"/>
  <c r="JH162" i="2"/>
  <c r="JG162" i="2"/>
  <c r="JO161" i="2"/>
  <c r="JN161" i="2"/>
  <c r="JM161" i="2"/>
  <c r="JL161" i="2"/>
  <c r="JK161" i="2"/>
  <c r="JJ161" i="2"/>
  <c r="JI161" i="2"/>
  <c r="JH161" i="2"/>
  <c r="JG161" i="2"/>
  <c r="JO160" i="2"/>
  <c r="JN160" i="2"/>
  <c r="JM160" i="2"/>
  <c r="JL160" i="2"/>
  <c r="JK160" i="2"/>
  <c r="JJ160" i="2"/>
  <c r="JI160" i="2"/>
  <c r="JH160" i="2"/>
  <c r="JG160" i="2"/>
  <c r="JO159" i="2"/>
  <c r="JN159" i="2"/>
  <c r="JM159" i="2"/>
  <c r="JL159" i="2"/>
  <c r="JK159" i="2"/>
  <c r="JJ159" i="2"/>
  <c r="JI159" i="2"/>
  <c r="JH159" i="2"/>
  <c r="JG159" i="2"/>
  <c r="JO158" i="2"/>
  <c r="JN158" i="2"/>
  <c r="JM158" i="2"/>
  <c r="JL158" i="2"/>
  <c r="JK158" i="2"/>
  <c r="JJ158" i="2"/>
  <c r="JI158" i="2"/>
  <c r="JH158" i="2"/>
  <c r="JG158" i="2"/>
  <c r="JO157" i="2"/>
  <c r="JN157" i="2"/>
  <c r="JM157" i="2"/>
  <c r="JL157" i="2"/>
  <c r="JK157" i="2"/>
  <c r="JJ157" i="2"/>
  <c r="JI157" i="2"/>
  <c r="JH157" i="2"/>
  <c r="JG157" i="2"/>
  <c r="JO156" i="2"/>
  <c r="JN156" i="2"/>
  <c r="JM156" i="2"/>
  <c r="JL156" i="2"/>
  <c r="JK156" i="2"/>
  <c r="JJ156" i="2"/>
  <c r="JI156" i="2"/>
  <c r="JH156" i="2"/>
  <c r="JG156" i="2"/>
  <c r="JO155" i="2"/>
  <c r="JN155" i="2"/>
  <c r="JM155" i="2"/>
  <c r="JL155" i="2"/>
  <c r="JK155" i="2"/>
  <c r="JJ155" i="2"/>
  <c r="JI155" i="2"/>
  <c r="JH155" i="2"/>
  <c r="JG155" i="2"/>
  <c r="JO154" i="2"/>
  <c r="JN154" i="2"/>
  <c r="JM154" i="2"/>
  <c r="JL154" i="2"/>
  <c r="JK154" i="2"/>
  <c r="JJ154" i="2"/>
  <c r="JI154" i="2"/>
  <c r="JH154" i="2"/>
  <c r="JG154" i="2"/>
  <c r="JO153" i="2"/>
  <c r="JN153" i="2"/>
  <c r="JM153" i="2"/>
  <c r="JL153" i="2"/>
  <c r="JK153" i="2"/>
  <c r="JJ153" i="2"/>
  <c r="JI153" i="2"/>
  <c r="JH153" i="2"/>
  <c r="JG153" i="2"/>
  <c r="JO152" i="2"/>
  <c r="JN152" i="2"/>
  <c r="JM152" i="2"/>
  <c r="JL152" i="2"/>
  <c r="JK152" i="2"/>
  <c r="JJ152" i="2"/>
  <c r="JI152" i="2"/>
  <c r="JH152" i="2"/>
  <c r="JG152" i="2"/>
  <c r="JO151" i="2"/>
  <c r="JN151" i="2"/>
  <c r="JM151" i="2"/>
  <c r="JL151" i="2"/>
  <c r="JK151" i="2"/>
  <c r="JJ151" i="2"/>
  <c r="JI151" i="2"/>
  <c r="JH151" i="2"/>
  <c r="JG151" i="2"/>
  <c r="JO150" i="2"/>
  <c r="JN150" i="2"/>
  <c r="JM150" i="2"/>
  <c r="JL150" i="2"/>
  <c r="JK150" i="2"/>
  <c r="JJ150" i="2"/>
  <c r="JI150" i="2"/>
  <c r="JH150" i="2"/>
  <c r="JG150" i="2"/>
  <c r="JO149" i="2"/>
  <c r="JN149" i="2"/>
  <c r="JM149" i="2"/>
  <c r="JL149" i="2"/>
  <c r="JK149" i="2"/>
  <c r="JJ149" i="2"/>
  <c r="JI149" i="2"/>
  <c r="JH149" i="2"/>
  <c r="JG149" i="2"/>
  <c r="JO148" i="2"/>
  <c r="JN148" i="2"/>
  <c r="JM148" i="2"/>
  <c r="JL148" i="2"/>
  <c r="JK148" i="2"/>
  <c r="JJ148" i="2"/>
  <c r="JI148" i="2"/>
  <c r="JH148" i="2"/>
  <c r="JG148" i="2"/>
  <c r="JO147" i="2"/>
  <c r="JN147" i="2"/>
  <c r="JM147" i="2"/>
  <c r="JL147" i="2"/>
  <c r="JK147" i="2"/>
  <c r="JJ147" i="2"/>
  <c r="JI147" i="2"/>
  <c r="JH147" i="2"/>
  <c r="JG147" i="2"/>
  <c r="JO146" i="2"/>
  <c r="JN146" i="2"/>
  <c r="JM146" i="2"/>
  <c r="JL146" i="2"/>
  <c r="JK146" i="2"/>
  <c r="JJ146" i="2"/>
  <c r="JI146" i="2"/>
  <c r="JH146" i="2"/>
  <c r="JG146" i="2"/>
  <c r="JO145" i="2"/>
  <c r="JN145" i="2"/>
  <c r="JM145" i="2"/>
  <c r="JL145" i="2"/>
  <c r="JK145" i="2"/>
  <c r="JJ145" i="2"/>
  <c r="JI145" i="2"/>
  <c r="JH145" i="2"/>
  <c r="JG145" i="2"/>
  <c r="JO144" i="2"/>
  <c r="JN144" i="2"/>
  <c r="JM144" i="2"/>
  <c r="JL144" i="2"/>
  <c r="JK144" i="2"/>
  <c r="JJ144" i="2"/>
  <c r="JI144" i="2"/>
  <c r="JH144" i="2"/>
  <c r="JG144" i="2"/>
  <c r="JO143" i="2"/>
  <c r="JN143" i="2"/>
  <c r="JM143" i="2"/>
  <c r="JL143" i="2"/>
  <c r="JK143" i="2"/>
  <c r="JJ143" i="2"/>
  <c r="JI143" i="2"/>
  <c r="JH143" i="2"/>
  <c r="JG143" i="2"/>
  <c r="JO142" i="2"/>
  <c r="JN142" i="2"/>
  <c r="JM142" i="2"/>
  <c r="JL142" i="2"/>
  <c r="JK142" i="2"/>
  <c r="JJ142" i="2"/>
  <c r="JI142" i="2"/>
  <c r="JH142" i="2"/>
  <c r="JG142" i="2"/>
  <c r="JO141" i="2"/>
  <c r="JN141" i="2"/>
  <c r="JM141" i="2"/>
  <c r="JL141" i="2"/>
  <c r="JK141" i="2"/>
  <c r="JJ141" i="2"/>
  <c r="JI141" i="2"/>
  <c r="JH141" i="2"/>
  <c r="JG141" i="2"/>
  <c r="JO140" i="2"/>
  <c r="JN140" i="2"/>
  <c r="JM140" i="2"/>
  <c r="JL140" i="2"/>
  <c r="JK140" i="2"/>
  <c r="JJ140" i="2"/>
  <c r="JI140" i="2"/>
  <c r="JH140" i="2"/>
  <c r="JG140" i="2"/>
  <c r="JO139" i="2"/>
  <c r="JN139" i="2"/>
  <c r="JM139" i="2"/>
  <c r="JL139" i="2"/>
  <c r="JK139" i="2"/>
  <c r="JJ139" i="2"/>
  <c r="JI139" i="2"/>
  <c r="JH139" i="2"/>
  <c r="JG139" i="2"/>
  <c r="JO138" i="2"/>
  <c r="JN138" i="2"/>
  <c r="JM138" i="2"/>
  <c r="JL138" i="2"/>
  <c r="JK138" i="2"/>
  <c r="JJ138" i="2"/>
  <c r="JI138" i="2"/>
  <c r="JH138" i="2"/>
  <c r="JG138" i="2"/>
  <c r="JO137" i="2"/>
  <c r="JN137" i="2"/>
  <c r="JM137" i="2"/>
  <c r="JL137" i="2"/>
  <c r="JK137" i="2"/>
  <c r="JJ137" i="2"/>
  <c r="JI137" i="2"/>
  <c r="JH137" i="2"/>
  <c r="JG137" i="2"/>
  <c r="JO136" i="2"/>
  <c r="JN136" i="2"/>
  <c r="JM136" i="2"/>
  <c r="JL136" i="2"/>
  <c r="JK136" i="2"/>
  <c r="JJ136" i="2"/>
  <c r="JI136" i="2"/>
  <c r="JH136" i="2"/>
  <c r="JG136" i="2"/>
  <c r="JO135" i="2"/>
  <c r="JN135" i="2"/>
  <c r="JM135" i="2"/>
  <c r="JL135" i="2"/>
  <c r="JK135" i="2"/>
  <c r="JJ135" i="2"/>
  <c r="JI135" i="2"/>
  <c r="JH135" i="2"/>
  <c r="JG135" i="2"/>
  <c r="JO134" i="2"/>
  <c r="JN134" i="2"/>
  <c r="JM134" i="2"/>
  <c r="JL134" i="2"/>
  <c r="JK134" i="2"/>
  <c r="JJ134" i="2"/>
  <c r="JI134" i="2"/>
  <c r="JH134" i="2"/>
  <c r="JG134" i="2"/>
  <c r="JO133" i="2"/>
  <c r="JN133" i="2"/>
  <c r="JM133" i="2"/>
  <c r="JL133" i="2"/>
  <c r="JK133" i="2"/>
  <c r="JJ133" i="2"/>
  <c r="JI133" i="2"/>
  <c r="JH133" i="2"/>
  <c r="JG133" i="2"/>
  <c r="JO132" i="2"/>
  <c r="JN132" i="2"/>
  <c r="JM132" i="2"/>
  <c r="JL132" i="2"/>
  <c r="JK132" i="2"/>
  <c r="JJ132" i="2"/>
  <c r="JI132" i="2"/>
  <c r="JH132" i="2"/>
  <c r="JG132" i="2"/>
  <c r="JO131" i="2"/>
  <c r="JN131" i="2"/>
  <c r="JM131" i="2"/>
  <c r="JL131" i="2"/>
  <c r="JK131" i="2"/>
  <c r="JJ131" i="2"/>
  <c r="JI131" i="2"/>
  <c r="JH131" i="2"/>
  <c r="JG131" i="2"/>
  <c r="JO130" i="2"/>
  <c r="JN130" i="2"/>
  <c r="JM130" i="2"/>
  <c r="JL130" i="2"/>
  <c r="JK130" i="2"/>
  <c r="JJ130" i="2"/>
  <c r="JI130" i="2"/>
  <c r="JH130" i="2"/>
  <c r="JG130" i="2"/>
  <c r="JO129" i="2"/>
  <c r="JN129" i="2"/>
  <c r="JM129" i="2"/>
  <c r="JL129" i="2"/>
  <c r="JK129" i="2"/>
  <c r="JJ129" i="2"/>
  <c r="JI129" i="2"/>
  <c r="JH129" i="2"/>
  <c r="JG129" i="2"/>
  <c r="JO128" i="2"/>
  <c r="JN128" i="2"/>
  <c r="JM128" i="2"/>
  <c r="JL128" i="2"/>
  <c r="JK128" i="2"/>
  <c r="JJ128" i="2"/>
  <c r="JI128" i="2"/>
  <c r="JH128" i="2"/>
  <c r="JG128" i="2"/>
  <c r="JO127" i="2"/>
  <c r="JN127" i="2"/>
  <c r="JM127" i="2"/>
  <c r="JL127" i="2"/>
  <c r="JK127" i="2"/>
  <c r="JJ127" i="2"/>
  <c r="JI127" i="2"/>
  <c r="JH127" i="2"/>
  <c r="JG127" i="2"/>
  <c r="JO126" i="2"/>
  <c r="JN126" i="2"/>
  <c r="JM126" i="2"/>
  <c r="JL126" i="2"/>
  <c r="JK126" i="2"/>
  <c r="JJ126" i="2"/>
  <c r="JI126" i="2"/>
  <c r="JH126" i="2"/>
  <c r="JG126" i="2"/>
  <c r="JO125" i="2"/>
  <c r="JN125" i="2"/>
  <c r="JM125" i="2"/>
  <c r="JL125" i="2"/>
  <c r="JK125" i="2"/>
  <c r="JJ125" i="2"/>
  <c r="JI125" i="2"/>
  <c r="JH125" i="2"/>
  <c r="JG125" i="2"/>
  <c r="JO124" i="2"/>
  <c r="JN124" i="2"/>
  <c r="JM124" i="2"/>
  <c r="JL124" i="2"/>
  <c r="JK124" i="2"/>
  <c r="JJ124" i="2"/>
  <c r="JI124" i="2"/>
  <c r="JH124" i="2"/>
  <c r="JG124" i="2"/>
  <c r="JO123" i="2"/>
  <c r="JN123" i="2"/>
  <c r="JM123" i="2"/>
  <c r="JL123" i="2"/>
  <c r="JK123" i="2"/>
  <c r="JJ123" i="2"/>
  <c r="JI123" i="2"/>
  <c r="JH123" i="2"/>
  <c r="JG123" i="2"/>
  <c r="JO122" i="2"/>
  <c r="JN122" i="2"/>
  <c r="JM122" i="2"/>
  <c r="JL122" i="2"/>
  <c r="JK122" i="2"/>
  <c r="JJ122" i="2"/>
  <c r="JI122" i="2"/>
  <c r="JH122" i="2"/>
  <c r="JG122" i="2"/>
  <c r="JO121" i="2"/>
  <c r="JN121" i="2"/>
  <c r="JM121" i="2"/>
  <c r="JL121" i="2"/>
  <c r="JK121" i="2"/>
  <c r="JJ121" i="2"/>
  <c r="JI121" i="2"/>
  <c r="JH121" i="2"/>
  <c r="JG121" i="2"/>
  <c r="JO120" i="2"/>
  <c r="JN120" i="2"/>
  <c r="JM120" i="2"/>
  <c r="JL120" i="2"/>
  <c r="JK120" i="2"/>
  <c r="JJ120" i="2"/>
  <c r="JI120" i="2"/>
  <c r="JH120" i="2"/>
  <c r="JG120" i="2"/>
  <c r="JO119" i="2"/>
  <c r="JN119" i="2"/>
  <c r="JM119" i="2"/>
  <c r="JL119" i="2"/>
  <c r="JK119" i="2"/>
  <c r="JJ119" i="2"/>
  <c r="JI119" i="2"/>
  <c r="JH119" i="2"/>
  <c r="JG119" i="2"/>
  <c r="JO118" i="2"/>
  <c r="JN118" i="2"/>
  <c r="JM118" i="2"/>
  <c r="JL118" i="2"/>
  <c r="JK118" i="2"/>
  <c r="JJ118" i="2"/>
  <c r="JI118" i="2"/>
  <c r="JH118" i="2"/>
  <c r="JG118" i="2"/>
  <c r="JO117" i="2"/>
  <c r="JN117" i="2"/>
  <c r="JM117" i="2"/>
  <c r="JL117" i="2"/>
  <c r="JK117" i="2"/>
  <c r="JJ117" i="2"/>
  <c r="JI117" i="2"/>
  <c r="JH117" i="2"/>
  <c r="JG117" i="2"/>
  <c r="JO116" i="2"/>
  <c r="JN116" i="2"/>
  <c r="JM116" i="2"/>
  <c r="JL116" i="2"/>
  <c r="JK116" i="2"/>
  <c r="JJ116" i="2"/>
  <c r="JI116" i="2"/>
  <c r="JH116" i="2"/>
  <c r="JG116" i="2"/>
  <c r="JO115" i="2"/>
  <c r="JN115" i="2"/>
  <c r="JM115" i="2"/>
  <c r="JL115" i="2"/>
  <c r="JK115" i="2"/>
  <c r="JJ115" i="2"/>
  <c r="JI115" i="2"/>
  <c r="JH115" i="2"/>
  <c r="JG115" i="2"/>
  <c r="JO114" i="2"/>
  <c r="JN114" i="2"/>
  <c r="JM114" i="2"/>
  <c r="JL114" i="2"/>
  <c r="JK114" i="2"/>
  <c r="JJ114" i="2"/>
  <c r="JI114" i="2"/>
  <c r="JH114" i="2"/>
  <c r="JG114" i="2"/>
  <c r="JO113" i="2"/>
  <c r="JN113" i="2"/>
  <c r="JM113" i="2"/>
  <c r="JL113" i="2"/>
  <c r="JK113" i="2"/>
  <c r="JJ113" i="2"/>
  <c r="JI113" i="2"/>
  <c r="JH113" i="2"/>
  <c r="JG113" i="2"/>
  <c r="JO112" i="2"/>
  <c r="JN112" i="2"/>
  <c r="JM112" i="2"/>
  <c r="JL112" i="2"/>
  <c r="JK112" i="2"/>
  <c r="JJ112" i="2"/>
  <c r="JI112" i="2"/>
  <c r="JH112" i="2"/>
  <c r="JG112" i="2"/>
  <c r="JO111" i="2"/>
  <c r="JN111" i="2"/>
  <c r="JM111" i="2"/>
  <c r="JL111" i="2"/>
  <c r="JK111" i="2"/>
  <c r="JJ111" i="2"/>
  <c r="JI111" i="2"/>
  <c r="JH111" i="2"/>
  <c r="JG111" i="2"/>
  <c r="JO110" i="2"/>
  <c r="JN110" i="2"/>
  <c r="JM110" i="2"/>
  <c r="JL110" i="2"/>
  <c r="JK110" i="2"/>
  <c r="JJ110" i="2"/>
  <c r="JI110" i="2"/>
  <c r="JH110" i="2"/>
  <c r="JG110" i="2"/>
  <c r="JO109" i="2"/>
  <c r="JN109" i="2"/>
  <c r="JM109" i="2"/>
  <c r="JL109" i="2"/>
  <c r="JK109" i="2"/>
  <c r="JJ109" i="2"/>
  <c r="JI109" i="2"/>
  <c r="JH109" i="2"/>
  <c r="JG109" i="2"/>
  <c r="JO108" i="2"/>
  <c r="JN108" i="2"/>
  <c r="JM108" i="2"/>
  <c r="JL108" i="2"/>
  <c r="JK108" i="2"/>
  <c r="JJ108" i="2"/>
  <c r="JI108" i="2"/>
  <c r="JH108" i="2"/>
  <c r="JG108" i="2"/>
  <c r="JO107" i="2"/>
  <c r="JN107" i="2"/>
  <c r="JM107" i="2"/>
  <c r="JL107" i="2"/>
  <c r="JK107" i="2"/>
  <c r="JJ107" i="2"/>
  <c r="JI107" i="2"/>
  <c r="JH107" i="2"/>
  <c r="JG107" i="2"/>
  <c r="JO106" i="2"/>
  <c r="JN106" i="2"/>
  <c r="JM106" i="2"/>
  <c r="JL106" i="2"/>
  <c r="JK106" i="2"/>
  <c r="JJ106" i="2"/>
  <c r="JI106" i="2"/>
  <c r="JH106" i="2"/>
  <c r="JG106" i="2"/>
  <c r="JO105" i="2"/>
  <c r="JN105" i="2"/>
  <c r="JM105" i="2"/>
  <c r="JL105" i="2"/>
  <c r="JK105" i="2"/>
  <c r="JJ105" i="2"/>
  <c r="JI105" i="2"/>
  <c r="JH105" i="2"/>
  <c r="JG105" i="2"/>
  <c r="JO104" i="2"/>
  <c r="JN104" i="2"/>
  <c r="JM104" i="2"/>
  <c r="JL104" i="2"/>
  <c r="JK104" i="2"/>
  <c r="JJ104" i="2"/>
  <c r="JI104" i="2"/>
  <c r="JH104" i="2"/>
  <c r="JG104" i="2"/>
  <c r="JO103" i="2"/>
  <c r="JN103" i="2"/>
  <c r="JM103" i="2"/>
  <c r="JL103" i="2"/>
  <c r="JK103" i="2"/>
  <c r="JJ103" i="2"/>
  <c r="JI103" i="2"/>
  <c r="JH103" i="2"/>
  <c r="JG103" i="2"/>
  <c r="JO102" i="2"/>
  <c r="JN102" i="2"/>
  <c r="JM102" i="2"/>
  <c r="JL102" i="2"/>
  <c r="JK102" i="2"/>
  <c r="JJ102" i="2"/>
  <c r="JI102" i="2"/>
  <c r="JH102" i="2"/>
  <c r="JG102" i="2"/>
  <c r="JO101" i="2"/>
  <c r="JN101" i="2"/>
  <c r="JM101" i="2"/>
  <c r="JL101" i="2"/>
  <c r="JK101" i="2"/>
  <c r="JJ101" i="2"/>
  <c r="JI101" i="2"/>
  <c r="JH101" i="2"/>
  <c r="JG101" i="2"/>
  <c r="JO100" i="2"/>
  <c r="JN100" i="2"/>
  <c r="JM100" i="2"/>
  <c r="JL100" i="2"/>
  <c r="JK100" i="2"/>
  <c r="JJ100" i="2"/>
  <c r="JI100" i="2"/>
  <c r="JH100" i="2"/>
  <c r="JG100" i="2"/>
  <c r="JO99" i="2"/>
  <c r="JN99" i="2"/>
  <c r="JM99" i="2"/>
  <c r="JL99" i="2"/>
  <c r="JK99" i="2"/>
  <c r="JJ99" i="2"/>
  <c r="JI99" i="2"/>
  <c r="JH99" i="2"/>
  <c r="JG99" i="2"/>
  <c r="JO98" i="2"/>
  <c r="JN98" i="2"/>
  <c r="JM98" i="2"/>
  <c r="JL98" i="2"/>
  <c r="JK98" i="2"/>
  <c r="JJ98" i="2"/>
  <c r="JI98" i="2"/>
  <c r="JH98" i="2"/>
  <c r="JG98" i="2"/>
  <c r="JO97" i="2"/>
  <c r="JN97" i="2"/>
  <c r="JM97" i="2"/>
  <c r="JL97" i="2"/>
  <c r="JK97" i="2"/>
  <c r="JJ97" i="2"/>
  <c r="JI97" i="2"/>
  <c r="JH97" i="2"/>
  <c r="JG97" i="2"/>
  <c r="JO96" i="2"/>
  <c r="JN96" i="2"/>
  <c r="JM96" i="2"/>
  <c r="JL96" i="2"/>
  <c r="JK96" i="2"/>
  <c r="JJ96" i="2"/>
  <c r="JI96" i="2"/>
  <c r="JH96" i="2"/>
  <c r="JG96" i="2"/>
  <c r="JO95" i="2"/>
  <c r="JN95" i="2"/>
  <c r="JM95" i="2"/>
  <c r="JL95" i="2"/>
  <c r="JK95" i="2"/>
  <c r="JJ95" i="2"/>
  <c r="JI95" i="2"/>
  <c r="JH95" i="2"/>
  <c r="JG95" i="2"/>
  <c r="JO94" i="2"/>
  <c r="JN94" i="2"/>
  <c r="JM94" i="2"/>
  <c r="JL94" i="2"/>
  <c r="JK94" i="2"/>
  <c r="JJ94" i="2"/>
  <c r="JI94" i="2"/>
  <c r="JH94" i="2"/>
  <c r="JG94" i="2"/>
  <c r="JO93" i="2"/>
  <c r="JN93" i="2"/>
  <c r="JM93" i="2"/>
  <c r="JL93" i="2"/>
  <c r="JK93" i="2"/>
  <c r="JJ93" i="2"/>
  <c r="JI93" i="2"/>
  <c r="JH93" i="2"/>
  <c r="JG93" i="2"/>
  <c r="JO92" i="2"/>
  <c r="JN92" i="2"/>
  <c r="JM92" i="2"/>
  <c r="JL92" i="2"/>
  <c r="JK92" i="2"/>
  <c r="JJ92" i="2"/>
  <c r="JI92" i="2"/>
  <c r="JH92" i="2"/>
  <c r="JG92" i="2"/>
  <c r="JO91" i="2"/>
  <c r="JN91" i="2"/>
  <c r="JM91" i="2"/>
  <c r="JL91" i="2"/>
  <c r="JK91" i="2"/>
  <c r="JJ91" i="2"/>
  <c r="JI91" i="2"/>
  <c r="JH91" i="2"/>
  <c r="JG91" i="2"/>
  <c r="JO90" i="2"/>
  <c r="JN90" i="2"/>
  <c r="JM90" i="2"/>
  <c r="JL90" i="2"/>
  <c r="JK90" i="2"/>
  <c r="JJ90" i="2"/>
  <c r="JI90" i="2"/>
  <c r="JH90" i="2"/>
  <c r="JG90" i="2"/>
  <c r="JO89" i="2"/>
  <c r="JN89" i="2"/>
  <c r="JM89" i="2"/>
  <c r="JL89" i="2"/>
  <c r="JK89" i="2"/>
  <c r="JJ89" i="2"/>
  <c r="JI89" i="2"/>
  <c r="JH89" i="2"/>
  <c r="JG89" i="2"/>
  <c r="JO88" i="2"/>
  <c r="JN88" i="2"/>
  <c r="JM88" i="2"/>
  <c r="JL88" i="2"/>
  <c r="JK88" i="2"/>
  <c r="JJ88" i="2"/>
  <c r="JI88" i="2"/>
  <c r="JH88" i="2"/>
  <c r="JG88" i="2"/>
  <c r="JO87" i="2"/>
  <c r="JN87" i="2"/>
  <c r="JM87" i="2"/>
  <c r="JL87" i="2"/>
  <c r="JK87" i="2"/>
  <c r="JJ87" i="2"/>
  <c r="JI87" i="2"/>
  <c r="JH87" i="2"/>
  <c r="JG87" i="2"/>
  <c r="JO86" i="2"/>
  <c r="JN86" i="2"/>
  <c r="JM86" i="2"/>
  <c r="JL86" i="2"/>
  <c r="JK86" i="2"/>
  <c r="JJ86" i="2"/>
  <c r="JI86" i="2"/>
  <c r="JH86" i="2"/>
  <c r="JG86" i="2"/>
  <c r="JO85" i="2"/>
  <c r="JN85" i="2"/>
  <c r="JM85" i="2"/>
  <c r="JL85" i="2"/>
  <c r="JK85" i="2"/>
  <c r="JJ85" i="2"/>
  <c r="JI85" i="2"/>
  <c r="JH85" i="2"/>
  <c r="JG85" i="2"/>
  <c r="JO84" i="2"/>
  <c r="JN84" i="2"/>
  <c r="JM84" i="2"/>
  <c r="JL84" i="2"/>
  <c r="JK84" i="2"/>
  <c r="JJ84" i="2"/>
  <c r="JI84" i="2"/>
  <c r="JH84" i="2"/>
  <c r="JG84" i="2"/>
  <c r="JO83" i="2"/>
  <c r="JN83" i="2"/>
  <c r="JM83" i="2"/>
  <c r="JL83" i="2"/>
  <c r="JK83" i="2"/>
  <c r="JJ83" i="2"/>
  <c r="JI83" i="2"/>
  <c r="JH83" i="2"/>
  <c r="JG83" i="2"/>
  <c r="JO82" i="2"/>
  <c r="JN82" i="2"/>
  <c r="JM82" i="2"/>
  <c r="JL82" i="2"/>
  <c r="JK82" i="2"/>
  <c r="JJ82" i="2"/>
  <c r="JI82" i="2"/>
  <c r="JH82" i="2"/>
  <c r="JG82" i="2"/>
  <c r="JO81" i="2"/>
  <c r="JN81" i="2"/>
  <c r="JM81" i="2"/>
  <c r="JL81" i="2"/>
  <c r="JK81" i="2"/>
  <c r="JJ81" i="2"/>
  <c r="JI81" i="2"/>
  <c r="JH81" i="2"/>
  <c r="JG81" i="2"/>
  <c r="JO80" i="2"/>
  <c r="JN80" i="2"/>
  <c r="JM80" i="2"/>
  <c r="JL80" i="2"/>
  <c r="JK80" i="2"/>
  <c r="JJ80" i="2"/>
  <c r="JI80" i="2"/>
  <c r="JH80" i="2"/>
  <c r="JG80" i="2"/>
  <c r="JO79" i="2"/>
  <c r="JN79" i="2"/>
  <c r="JM79" i="2"/>
  <c r="JL79" i="2"/>
  <c r="JK79" i="2"/>
  <c r="JJ79" i="2"/>
  <c r="JI79" i="2"/>
  <c r="JH79" i="2"/>
  <c r="JG79" i="2"/>
  <c r="JO78" i="2"/>
  <c r="JN78" i="2"/>
  <c r="JM78" i="2"/>
  <c r="JL78" i="2"/>
  <c r="JK78" i="2"/>
  <c r="JJ78" i="2"/>
  <c r="JI78" i="2"/>
  <c r="JH78" i="2"/>
  <c r="JG78" i="2"/>
  <c r="JO77" i="2"/>
  <c r="JN77" i="2"/>
  <c r="JM77" i="2"/>
  <c r="JL77" i="2"/>
  <c r="JK77" i="2"/>
  <c r="JJ77" i="2"/>
  <c r="JI77" i="2"/>
  <c r="JH77" i="2"/>
  <c r="JG77" i="2"/>
  <c r="JO76" i="2"/>
  <c r="JN76" i="2"/>
  <c r="JM76" i="2"/>
  <c r="JL76" i="2"/>
  <c r="JK76" i="2"/>
  <c r="JJ76" i="2"/>
  <c r="JI76" i="2"/>
  <c r="JH76" i="2"/>
  <c r="JG76" i="2"/>
  <c r="JO75" i="2"/>
  <c r="JN75" i="2"/>
  <c r="JM75" i="2"/>
  <c r="JL75" i="2"/>
  <c r="JK75" i="2"/>
  <c r="JJ75" i="2"/>
  <c r="JI75" i="2"/>
  <c r="JH75" i="2"/>
  <c r="JG75" i="2"/>
  <c r="JO74" i="2"/>
  <c r="JN74" i="2"/>
  <c r="JM74" i="2"/>
  <c r="JL74" i="2"/>
  <c r="JK74" i="2"/>
  <c r="JJ74" i="2"/>
  <c r="JI74" i="2"/>
  <c r="JH74" i="2"/>
  <c r="JG74" i="2"/>
  <c r="JO73" i="2"/>
  <c r="JN73" i="2"/>
  <c r="JM73" i="2"/>
  <c r="JL73" i="2"/>
  <c r="JK73" i="2"/>
  <c r="JJ73" i="2"/>
  <c r="JI73" i="2"/>
  <c r="JH73" i="2"/>
  <c r="JG73" i="2"/>
  <c r="JO72" i="2"/>
  <c r="JN72" i="2"/>
  <c r="JM72" i="2"/>
  <c r="JL72" i="2"/>
  <c r="JK72" i="2"/>
  <c r="JJ72" i="2"/>
  <c r="JI72" i="2"/>
  <c r="JH72" i="2"/>
  <c r="JG72" i="2"/>
  <c r="JO71" i="2"/>
  <c r="JN71" i="2"/>
  <c r="JM71" i="2"/>
  <c r="JL71" i="2"/>
  <c r="JK71" i="2"/>
  <c r="JJ71" i="2"/>
  <c r="JI71" i="2"/>
  <c r="JH71" i="2"/>
  <c r="JG71" i="2"/>
  <c r="JO70" i="2"/>
  <c r="JN70" i="2"/>
  <c r="JM70" i="2"/>
  <c r="JL70" i="2"/>
  <c r="JK70" i="2"/>
  <c r="JJ70" i="2"/>
  <c r="JI70" i="2"/>
  <c r="JH70" i="2"/>
  <c r="JG70" i="2"/>
  <c r="JO69" i="2"/>
  <c r="JN69" i="2"/>
  <c r="JM69" i="2"/>
  <c r="JL69" i="2"/>
  <c r="JK69" i="2"/>
  <c r="JJ69" i="2"/>
  <c r="JI69" i="2"/>
  <c r="JH69" i="2"/>
  <c r="JG69" i="2"/>
  <c r="JO68" i="2"/>
  <c r="JN68" i="2"/>
  <c r="JM68" i="2"/>
  <c r="JL68" i="2"/>
  <c r="JK68" i="2"/>
  <c r="JJ68" i="2"/>
  <c r="JI68" i="2"/>
  <c r="JH68" i="2"/>
  <c r="JG68" i="2"/>
  <c r="JO67" i="2"/>
  <c r="JN67" i="2"/>
  <c r="JM67" i="2"/>
  <c r="JL67" i="2"/>
  <c r="JK67" i="2"/>
  <c r="JJ67" i="2"/>
  <c r="JI67" i="2"/>
  <c r="JH67" i="2"/>
  <c r="JG67" i="2"/>
  <c r="JO66" i="2"/>
  <c r="JN66" i="2"/>
  <c r="JM66" i="2"/>
  <c r="JL66" i="2"/>
  <c r="JK66" i="2"/>
  <c r="JJ66" i="2"/>
  <c r="JI66" i="2"/>
  <c r="JH66" i="2"/>
  <c r="JG66" i="2"/>
  <c r="JO65" i="2"/>
  <c r="JN65" i="2"/>
  <c r="JM65" i="2"/>
  <c r="JL65" i="2"/>
  <c r="JK65" i="2"/>
  <c r="JJ65" i="2"/>
  <c r="JI65" i="2"/>
  <c r="JH65" i="2"/>
  <c r="JG65" i="2"/>
  <c r="JO64" i="2"/>
  <c r="JN64" i="2"/>
  <c r="JM64" i="2"/>
  <c r="JL64" i="2"/>
  <c r="JK64" i="2"/>
  <c r="JJ64" i="2"/>
  <c r="JI64" i="2"/>
  <c r="JH64" i="2"/>
  <c r="JG64" i="2"/>
  <c r="JO63" i="2"/>
  <c r="JN63" i="2"/>
  <c r="JM63" i="2"/>
  <c r="JL63" i="2"/>
  <c r="JK63" i="2"/>
  <c r="JJ63" i="2"/>
  <c r="JI63" i="2"/>
  <c r="JH63" i="2"/>
  <c r="JG63" i="2"/>
  <c r="JO62" i="2"/>
  <c r="JN62" i="2"/>
  <c r="JM62" i="2"/>
  <c r="JL62" i="2"/>
  <c r="JK62" i="2"/>
  <c r="JJ62" i="2"/>
  <c r="JI62" i="2"/>
  <c r="JH62" i="2"/>
  <c r="JG62" i="2"/>
  <c r="JO61" i="2"/>
  <c r="JN61" i="2"/>
  <c r="JM61" i="2"/>
  <c r="JL61" i="2"/>
  <c r="JK61" i="2"/>
  <c r="JJ61" i="2"/>
  <c r="JI61" i="2"/>
  <c r="JH61" i="2"/>
  <c r="JG61" i="2"/>
  <c r="JO60" i="2"/>
  <c r="JN60" i="2"/>
  <c r="JM60" i="2"/>
  <c r="JL60" i="2"/>
  <c r="JK60" i="2"/>
  <c r="JJ60" i="2"/>
  <c r="JI60" i="2"/>
  <c r="JH60" i="2"/>
  <c r="JG60" i="2"/>
  <c r="JO59" i="2"/>
  <c r="JN59" i="2"/>
  <c r="JM59" i="2"/>
  <c r="JL59" i="2"/>
  <c r="JK59" i="2"/>
  <c r="JJ59" i="2"/>
  <c r="JI59" i="2"/>
  <c r="JH59" i="2"/>
  <c r="JG59" i="2"/>
  <c r="JO58" i="2"/>
  <c r="JN58" i="2"/>
  <c r="JM58" i="2"/>
  <c r="JL58" i="2"/>
  <c r="JK58" i="2"/>
  <c r="JJ58" i="2"/>
  <c r="JI58" i="2"/>
  <c r="JH58" i="2"/>
  <c r="JG58" i="2"/>
  <c r="JO57" i="2"/>
  <c r="JN57" i="2"/>
  <c r="JM57" i="2"/>
  <c r="JL57" i="2"/>
  <c r="JK57" i="2"/>
  <c r="JJ57" i="2"/>
  <c r="JI57" i="2"/>
  <c r="JH57" i="2"/>
  <c r="JG57" i="2"/>
  <c r="JO56" i="2"/>
  <c r="JN56" i="2"/>
  <c r="JM56" i="2"/>
  <c r="JL56" i="2"/>
  <c r="JK56" i="2"/>
  <c r="JJ56" i="2"/>
  <c r="JI56" i="2"/>
  <c r="JH56" i="2"/>
  <c r="JG56" i="2"/>
  <c r="JO55" i="2"/>
  <c r="JN55" i="2"/>
  <c r="JM55" i="2"/>
  <c r="JL55" i="2"/>
  <c r="JK55" i="2"/>
  <c r="JJ55" i="2"/>
  <c r="JI55" i="2"/>
  <c r="JH55" i="2"/>
  <c r="JG55" i="2"/>
  <c r="JO54" i="2"/>
  <c r="JN54" i="2"/>
  <c r="JM54" i="2"/>
  <c r="JL54" i="2"/>
  <c r="JK54" i="2"/>
  <c r="JJ54" i="2"/>
  <c r="JI54" i="2"/>
  <c r="JH54" i="2"/>
  <c r="JG54" i="2"/>
  <c r="JO53" i="2"/>
  <c r="JN53" i="2"/>
  <c r="JM53" i="2"/>
  <c r="JL53" i="2"/>
  <c r="JK53" i="2"/>
  <c r="JJ53" i="2"/>
  <c r="JI53" i="2"/>
  <c r="JH53" i="2"/>
  <c r="JG53" i="2"/>
  <c r="JO52" i="2"/>
  <c r="JN52" i="2"/>
  <c r="JM52" i="2"/>
  <c r="JL52" i="2"/>
  <c r="JK52" i="2"/>
  <c r="JJ52" i="2"/>
  <c r="JI52" i="2"/>
  <c r="JH52" i="2"/>
  <c r="JG52" i="2"/>
  <c r="JO51" i="2"/>
  <c r="JN51" i="2"/>
  <c r="JM51" i="2"/>
  <c r="JL51" i="2"/>
  <c r="JK51" i="2"/>
  <c r="JJ51" i="2"/>
  <c r="JI51" i="2"/>
  <c r="JH51" i="2"/>
  <c r="JG51" i="2"/>
  <c r="JO50" i="2"/>
  <c r="JN50" i="2"/>
  <c r="JM50" i="2"/>
  <c r="JL50" i="2"/>
  <c r="JK50" i="2"/>
  <c r="JJ50" i="2"/>
  <c r="JI50" i="2"/>
  <c r="JH50" i="2"/>
  <c r="JG50" i="2"/>
  <c r="JO49" i="2"/>
  <c r="JN49" i="2"/>
  <c r="JM49" i="2"/>
  <c r="JL49" i="2"/>
  <c r="JK49" i="2"/>
  <c r="JJ49" i="2"/>
  <c r="JI49" i="2"/>
  <c r="JH49" i="2"/>
  <c r="JG49" i="2"/>
  <c r="JO48" i="2"/>
  <c r="JN48" i="2"/>
  <c r="JM48" i="2"/>
  <c r="JL48" i="2"/>
  <c r="JK48" i="2"/>
  <c r="JJ48" i="2"/>
  <c r="JI48" i="2"/>
  <c r="JH48" i="2"/>
  <c r="JG48" i="2"/>
  <c r="JO47" i="2"/>
  <c r="JN47" i="2"/>
  <c r="JM47" i="2"/>
  <c r="JL47" i="2"/>
  <c r="JK47" i="2"/>
  <c r="JJ47" i="2"/>
  <c r="JI47" i="2"/>
  <c r="JH47" i="2"/>
  <c r="JG47" i="2"/>
  <c r="JO46" i="2"/>
  <c r="JN46" i="2"/>
  <c r="JM46" i="2"/>
  <c r="JL46" i="2"/>
  <c r="JK46" i="2"/>
  <c r="JJ46" i="2"/>
  <c r="JI46" i="2"/>
  <c r="JH46" i="2"/>
  <c r="JG46" i="2"/>
  <c r="JO45" i="2"/>
  <c r="JN45" i="2"/>
  <c r="JM45" i="2"/>
  <c r="JL45" i="2"/>
  <c r="JK45" i="2"/>
  <c r="JJ45" i="2"/>
  <c r="JI45" i="2"/>
  <c r="JH45" i="2"/>
  <c r="JG45" i="2"/>
  <c r="JO44" i="2"/>
  <c r="JN44" i="2"/>
  <c r="JM44" i="2"/>
  <c r="JL44" i="2"/>
  <c r="JK44" i="2"/>
  <c r="JJ44" i="2"/>
  <c r="JI44" i="2"/>
  <c r="JH44" i="2"/>
  <c r="JG44" i="2"/>
  <c r="JO43" i="2"/>
  <c r="JN43" i="2"/>
  <c r="JM43" i="2"/>
  <c r="JL43" i="2"/>
  <c r="JK43" i="2"/>
  <c r="JJ43" i="2"/>
  <c r="JI43" i="2"/>
  <c r="JH43" i="2"/>
  <c r="JG43" i="2"/>
  <c r="JO42" i="2"/>
  <c r="JN42" i="2"/>
  <c r="JM42" i="2"/>
  <c r="JL42" i="2"/>
  <c r="JK42" i="2"/>
  <c r="JJ42" i="2"/>
  <c r="JI42" i="2"/>
  <c r="JH42" i="2"/>
  <c r="JG42" i="2"/>
  <c r="JO41" i="2"/>
  <c r="JN41" i="2"/>
  <c r="JM41" i="2"/>
  <c r="JL41" i="2"/>
  <c r="JK41" i="2"/>
  <c r="JJ41" i="2"/>
  <c r="JI41" i="2"/>
  <c r="JH41" i="2"/>
  <c r="JG41" i="2"/>
  <c r="JO40" i="2"/>
  <c r="JN40" i="2"/>
  <c r="JM40" i="2"/>
  <c r="JL40" i="2"/>
  <c r="JK40" i="2"/>
  <c r="JJ40" i="2"/>
  <c r="JI40" i="2"/>
  <c r="JH40" i="2"/>
  <c r="JG40" i="2"/>
  <c r="JO39" i="2"/>
  <c r="JN39" i="2"/>
  <c r="JM39" i="2"/>
  <c r="JL39" i="2"/>
  <c r="JK39" i="2"/>
  <c r="JJ39" i="2"/>
  <c r="JI39" i="2"/>
  <c r="JH39" i="2"/>
  <c r="JG39" i="2"/>
  <c r="JO38" i="2"/>
  <c r="JN38" i="2"/>
  <c r="JM38" i="2"/>
  <c r="JL38" i="2"/>
  <c r="JK38" i="2"/>
  <c r="JJ38" i="2"/>
  <c r="JI38" i="2"/>
  <c r="JH38" i="2"/>
  <c r="JG38" i="2"/>
  <c r="JO37" i="2"/>
  <c r="JN37" i="2"/>
  <c r="JM37" i="2"/>
  <c r="JL37" i="2"/>
  <c r="JK37" i="2"/>
  <c r="JJ37" i="2"/>
  <c r="JI37" i="2"/>
  <c r="JH37" i="2"/>
  <c r="JG37" i="2"/>
  <c r="JO36" i="2"/>
  <c r="JN36" i="2"/>
  <c r="JM36" i="2"/>
  <c r="JL36" i="2"/>
  <c r="JK36" i="2"/>
  <c r="JJ36" i="2"/>
  <c r="JI36" i="2"/>
  <c r="JH36" i="2"/>
  <c r="JG36" i="2"/>
  <c r="JO35" i="2"/>
  <c r="JN35" i="2"/>
  <c r="JM35" i="2"/>
  <c r="JL35" i="2"/>
  <c r="JK35" i="2"/>
  <c r="JJ35" i="2"/>
  <c r="JI35" i="2"/>
  <c r="JH35" i="2"/>
  <c r="JG35" i="2"/>
  <c r="JO34" i="2"/>
  <c r="JN34" i="2"/>
  <c r="JM34" i="2"/>
  <c r="JL34" i="2"/>
  <c r="JK34" i="2"/>
  <c r="JJ34" i="2"/>
  <c r="JI34" i="2"/>
  <c r="JH34" i="2"/>
  <c r="JG34" i="2"/>
  <c r="JO33" i="2"/>
  <c r="JN33" i="2"/>
  <c r="JM33" i="2"/>
  <c r="JL33" i="2"/>
  <c r="JK33" i="2"/>
  <c r="JJ33" i="2"/>
  <c r="JI33" i="2"/>
  <c r="JH33" i="2"/>
  <c r="JG33" i="2"/>
  <c r="JO32" i="2"/>
  <c r="JN32" i="2"/>
  <c r="JM32" i="2"/>
  <c r="JL32" i="2"/>
  <c r="JK32" i="2"/>
  <c r="JJ32" i="2"/>
  <c r="JI32" i="2"/>
  <c r="JH32" i="2"/>
  <c r="JG32" i="2"/>
  <c r="JO31" i="2"/>
  <c r="JN31" i="2"/>
  <c r="JM31" i="2"/>
  <c r="JL31" i="2"/>
  <c r="JK31" i="2"/>
  <c r="JJ31" i="2"/>
  <c r="JI31" i="2"/>
  <c r="JH31" i="2"/>
  <c r="JG31" i="2"/>
  <c r="JO30" i="2"/>
  <c r="JN30" i="2"/>
  <c r="JM30" i="2"/>
  <c r="JL30" i="2"/>
  <c r="JK30" i="2"/>
  <c r="JJ30" i="2"/>
  <c r="JI30" i="2"/>
  <c r="JH30" i="2"/>
  <c r="JG30" i="2"/>
  <c r="JO29" i="2"/>
  <c r="JN29" i="2"/>
  <c r="JM29" i="2"/>
  <c r="JL29" i="2"/>
  <c r="JK29" i="2"/>
  <c r="JJ29" i="2"/>
  <c r="JI29" i="2"/>
  <c r="JH29" i="2"/>
  <c r="JG29" i="2"/>
  <c r="JO28" i="2"/>
  <c r="JN28" i="2"/>
  <c r="JM28" i="2"/>
  <c r="JL28" i="2"/>
  <c r="JK28" i="2"/>
  <c r="JJ28" i="2"/>
  <c r="JI28" i="2"/>
  <c r="JH28" i="2"/>
  <c r="JG28" i="2"/>
  <c r="JO27" i="2"/>
  <c r="JN27" i="2"/>
  <c r="JM27" i="2"/>
  <c r="JL27" i="2"/>
  <c r="JK27" i="2"/>
  <c r="JJ27" i="2"/>
  <c r="JI27" i="2"/>
  <c r="JH27" i="2"/>
  <c r="JG27" i="2"/>
  <c r="JO26" i="2"/>
  <c r="JN26" i="2"/>
  <c r="JM26" i="2"/>
  <c r="JL26" i="2"/>
  <c r="JK26" i="2"/>
  <c r="JJ26" i="2"/>
  <c r="JI26" i="2"/>
  <c r="JH26" i="2"/>
  <c r="JG26" i="2"/>
  <c r="JO25" i="2"/>
  <c r="JN25" i="2"/>
  <c r="JM25" i="2"/>
  <c r="JL25" i="2"/>
  <c r="JK25" i="2"/>
  <c r="JJ25" i="2"/>
  <c r="JI25" i="2"/>
  <c r="JH25" i="2"/>
  <c r="JG25" i="2"/>
  <c r="JO24" i="2"/>
  <c r="JN24" i="2"/>
  <c r="JM24" i="2"/>
  <c r="JL24" i="2"/>
  <c r="JK24" i="2"/>
  <c r="JJ24" i="2"/>
  <c r="JI24" i="2"/>
  <c r="JH24" i="2"/>
  <c r="JG24" i="2"/>
  <c r="JO23" i="2"/>
  <c r="JN23" i="2"/>
  <c r="JM23" i="2"/>
  <c r="JL23" i="2"/>
  <c r="JK23" i="2"/>
  <c r="JJ23" i="2"/>
  <c r="JI23" i="2"/>
  <c r="JH23" i="2"/>
  <c r="JG23" i="2"/>
  <c r="JO22" i="2"/>
  <c r="JN22" i="2"/>
  <c r="JM22" i="2"/>
  <c r="JL22" i="2"/>
  <c r="JK22" i="2"/>
  <c r="JJ22" i="2"/>
  <c r="JI22" i="2"/>
  <c r="JH22" i="2"/>
  <c r="JG22" i="2"/>
  <c r="JO21" i="2"/>
  <c r="JN21" i="2"/>
  <c r="JM21" i="2"/>
  <c r="JL21" i="2"/>
  <c r="JK21" i="2"/>
  <c r="JJ21" i="2"/>
  <c r="JI21" i="2"/>
  <c r="JH21" i="2"/>
  <c r="JG21" i="2"/>
  <c r="JO20" i="2"/>
  <c r="JN20" i="2"/>
  <c r="JM20" i="2"/>
  <c r="JL20" i="2"/>
  <c r="JK20" i="2"/>
  <c r="JJ20" i="2"/>
  <c r="JI20" i="2"/>
  <c r="JH20" i="2"/>
  <c r="JG20" i="2"/>
  <c r="JO19" i="2"/>
  <c r="JN19" i="2"/>
  <c r="JM19" i="2"/>
  <c r="JL19" i="2"/>
  <c r="JK19" i="2"/>
  <c r="JJ19" i="2"/>
  <c r="JI19" i="2"/>
  <c r="JH19" i="2"/>
  <c r="JG19" i="2"/>
  <c r="JO18" i="2"/>
  <c r="JN18" i="2"/>
  <c r="JM18" i="2"/>
  <c r="JL18" i="2"/>
  <c r="JK18" i="2"/>
  <c r="JJ18" i="2"/>
  <c r="JI18" i="2"/>
  <c r="JH18" i="2"/>
  <c r="JG18" i="2"/>
  <c r="JO17" i="2"/>
  <c r="JN17" i="2"/>
  <c r="JM17" i="2"/>
  <c r="JL17" i="2"/>
  <c r="JK17" i="2"/>
  <c r="JJ17" i="2"/>
  <c r="JI17" i="2"/>
  <c r="JH17" i="2"/>
  <c r="JG17" i="2"/>
  <c r="JO16" i="2"/>
  <c r="JN16" i="2"/>
  <c r="JM16" i="2"/>
  <c r="JL16" i="2"/>
  <c r="JK16" i="2"/>
  <c r="JJ16" i="2"/>
  <c r="JI16" i="2"/>
  <c r="JH16" i="2"/>
  <c r="JG16" i="2"/>
  <c r="JO15" i="2"/>
  <c r="JN15" i="2"/>
  <c r="JM15" i="2"/>
  <c r="JL15" i="2"/>
  <c r="JK15" i="2"/>
  <c r="JJ15" i="2"/>
  <c r="JI15" i="2"/>
  <c r="JH15" i="2"/>
  <c r="JG15" i="2"/>
  <c r="JO14" i="2"/>
  <c r="JN14" i="2"/>
  <c r="JM14" i="2"/>
  <c r="JL14" i="2"/>
  <c r="JK14" i="2"/>
  <c r="JJ14" i="2"/>
  <c r="JI14" i="2"/>
  <c r="JH14" i="2"/>
  <c r="JG14" i="2"/>
  <c r="JO13" i="2"/>
  <c r="JN13" i="2"/>
  <c r="JM13" i="2"/>
  <c r="JL13" i="2"/>
  <c r="JK13" i="2"/>
  <c r="JJ13" i="2"/>
  <c r="JI13" i="2"/>
  <c r="JH13" i="2"/>
  <c r="JG13" i="2"/>
  <c r="JO12" i="2"/>
  <c r="JN12" i="2"/>
  <c r="JM12" i="2"/>
  <c r="JL12" i="2"/>
  <c r="JK12" i="2"/>
  <c r="JJ12" i="2"/>
  <c r="JI12" i="2"/>
  <c r="JH12" i="2"/>
  <c r="JG12" i="2"/>
  <c r="JO11" i="2"/>
  <c r="JN11" i="2"/>
  <c r="JM11" i="2"/>
  <c r="JL11" i="2"/>
  <c r="JK11" i="2"/>
  <c r="JJ11" i="2"/>
  <c r="JI11" i="2"/>
  <c r="JH11" i="2"/>
  <c r="JG11" i="2"/>
  <c r="JO10" i="2"/>
  <c r="JN10" i="2"/>
  <c r="JM10" i="2"/>
  <c r="JL10" i="2"/>
  <c r="JK10" i="2"/>
  <c r="JJ10" i="2"/>
  <c r="JI10" i="2"/>
  <c r="JH10" i="2"/>
  <c r="JG10" i="2"/>
  <c r="JO9" i="2"/>
  <c r="JN9" i="2"/>
  <c r="JM9" i="2"/>
  <c r="JL9" i="2"/>
  <c r="JK9" i="2"/>
  <c r="JJ9" i="2"/>
  <c r="JI9" i="2"/>
  <c r="JH9" i="2"/>
  <c r="JG9" i="2"/>
  <c r="JO8" i="2"/>
  <c r="JN8" i="2"/>
  <c r="JM8" i="2"/>
  <c r="JL8" i="2"/>
  <c r="JK8" i="2"/>
  <c r="JJ8" i="2"/>
  <c r="JI8" i="2"/>
  <c r="JH8" i="2"/>
  <c r="JG8" i="2"/>
  <c r="JO7" i="2"/>
  <c r="JN7" i="2"/>
  <c r="JM7" i="2"/>
  <c r="JL7" i="2"/>
  <c r="JK7" i="2"/>
  <c r="JJ7" i="2"/>
  <c r="JI7" i="2"/>
  <c r="JH7" i="2"/>
  <c r="JG7" i="2"/>
  <c r="JO6" i="2"/>
  <c r="JN6" i="2"/>
  <c r="JM6" i="2"/>
  <c r="JL6" i="2"/>
  <c r="JK6" i="2"/>
  <c r="JJ6" i="2"/>
  <c r="JI6" i="2"/>
  <c r="JH6" i="2"/>
  <c r="JG6" i="2"/>
  <c r="JO5" i="2"/>
  <c r="JN5" i="2"/>
  <c r="JM5" i="2"/>
  <c r="JL5" i="2"/>
  <c r="JK5" i="2"/>
  <c r="JJ5" i="2"/>
  <c r="JI5" i="2"/>
  <c r="JH5" i="2"/>
  <c r="JG5" i="2"/>
  <c r="JO4" i="2"/>
  <c r="JN4" i="2"/>
  <c r="JM4" i="2"/>
  <c r="JL4" i="2"/>
  <c r="JK4" i="2"/>
  <c r="JJ4" i="2"/>
  <c r="JI4" i="2"/>
  <c r="JH4" i="2"/>
  <c r="JG4" i="2"/>
  <c r="JO3" i="2"/>
  <c r="JN3" i="2"/>
  <c r="JM3" i="2"/>
  <c r="JL3" i="2"/>
  <c r="JK3" i="2"/>
  <c r="JJ3" i="2"/>
  <c r="JI3" i="2"/>
  <c r="JH3" i="2"/>
  <c r="JG3" i="2"/>
  <c r="JO2" i="2"/>
  <c r="JN2" i="2"/>
  <c r="JM2" i="2"/>
  <c r="JL2" i="2"/>
  <c r="JK2" i="2"/>
  <c r="JJ2" i="2"/>
  <c r="JI2" i="2"/>
  <c r="JH2" i="2"/>
  <c r="JG2" i="2"/>
  <c r="JP552" i="2"/>
  <c r="JP551" i="2"/>
  <c r="JP550" i="2"/>
  <c r="JP549" i="2"/>
  <c r="JP548" i="2"/>
  <c r="JP547" i="2"/>
  <c r="JP546" i="2"/>
  <c r="JP545" i="2"/>
  <c r="JP544" i="2"/>
  <c r="JP543" i="2"/>
  <c r="JP542" i="2"/>
  <c r="JP541" i="2"/>
  <c r="JP540" i="2"/>
  <c r="JP539" i="2"/>
  <c r="JP538" i="2"/>
  <c r="JP537" i="2"/>
  <c r="JP536" i="2"/>
  <c r="JP535" i="2"/>
  <c r="JP534" i="2"/>
  <c r="JP533" i="2"/>
  <c r="JP532" i="2"/>
  <c r="JP531" i="2"/>
  <c r="JP530" i="2"/>
  <c r="JP529" i="2"/>
  <c r="JP528" i="2"/>
  <c r="JP527" i="2"/>
  <c r="JP526" i="2"/>
  <c r="JP525" i="2"/>
  <c r="JP524" i="2"/>
  <c r="JP523" i="2"/>
  <c r="JP522" i="2"/>
  <c r="JP521" i="2"/>
  <c r="JP520" i="2"/>
  <c r="JP519" i="2"/>
  <c r="JP518" i="2"/>
  <c r="JP517" i="2"/>
  <c r="JP516" i="2"/>
  <c r="JP515" i="2"/>
  <c r="JP514" i="2"/>
  <c r="JP513" i="2"/>
  <c r="JP512" i="2"/>
  <c r="JP511" i="2"/>
  <c r="JP510" i="2"/>
  <c r="JP509" i="2"/>
  <c r="JP508" i="2"/>
  <c r="JP507" i="2"/>
  <c r="JP506" i="2"/>
  <c r="JP505" i="2"/>
  <c r="JP504" i="2"/>
  <c r="JP503" i="2"/>
  <c r="JP502" i="2"/>
  <c r="JP501" i="2"/>
  <c r="JP500" i="2"/>
  <c r="JP499" i="2"/>
  <c r="JP498" i="2"/>
  <c r="JP497" i="2"/>
  <c r="JP496" i="2"/>
  <c r="JP495" i="2"/>
  <c r="JP494" i="2"/>
  <c r="JP493" i="2"/>
  <c r="JP492" i="2"/>
  <c r="JP491" i="2"/>
  <c r="JP490" i="2"/>
  <c r="JP489" i="2"/>
  <c r="JP488" i="2"/>
  <c r="JP487" i="2"/>
  <c r="JP486" i="2"/>
  <c r="JP485" i="2"/>
  <c r="JP484" i="2"/>
  <c r="JP483" i="2"/>
  <c r="JP482" i="2"/>
  <c r="JP481" i="2"/>
  <c r="JP480" i="2"/>
  <c r="JP479" i="2"/>
  <c r="JP478" i="2"/>
  <c r="JP477" i="2"/>
  <c r="JP476" i="2"/>
  <c r="JP475" i="2"/>
  <c r="JP474" i="2"/>
  <c r="JP473" i="2"/>
  <c r="JP472" i="2"/>
  <c r="JP471" i="2"/>
  <c r="JP470" i="2"/>
  <c r="JP469" i="2"/>
  <c r="JP468" i="2"/>
  <c r="JP467" i="2"/>
  <c r="JP466" i="2"/>
  <c r="JP465" i="2"/>
  <c r="JP464" i="2"/>
  <c r="JP463" i="2"/>
  <c r="JP462" i="2"/>
  <c r="JP461" i="2"/>
  <c r="JP460" i="2"/>
  <c r="JP459" i="2"/>
  <c r="JP458" i="2"/>
  <c r="JP457" i="2"/>
  <c r="JP456" i="2"/>
  <c r="JP455" i="2"/>
  <c r="JP454" i="2"/>
  <c r="JP453" i="2"/>
  <c r="JP452" i="2"/>
  <c r="JP451" i="2"/>
  <c r="JP450" i="2"/>
  <c r="JP449" i="2"/>
  <c r="JP448" i="2"/>
  <c r="JP447" i="2"/>
  <c r="JP446" i="2"/>
  <c r="JP445" i="2"/>
  <c r="JP444" i="2"/>
  <c r="JP443" i="2"/>
  <c r="JP442" i="2"/>
  <c r="JP441" i="2"/>
  <c r="JP440" i="2"/>
  <c r="JP439" i="2"/>
  <c r="JP438" i="2"/>
  <c r="JP437" i="2"/>
  <c r="JP436" i="2"/>
  <c r="JP435" i="2"/>
  <c r="JP434" i="2"/>
  <c r="JP433" i="2"/>
  <c r="JP432" i="2"/>
  <c r="JP431" i="2"/>
  <c r="JP430" i="2"/>
  <c r="JP429" i="2"/>
  <c r="JP428" i="2"/>
  <c r="JP427" i="2"/>
  <c r="JP426" i="2"/>
  <c r="JP425" i="2"/>
  <c r="JP424" i="2"/>
  <c r="JP423" i="2"/>
  <c r="JP422" i="2"/>
  <c r="JP421" i="2"/>
  <c r="JP420" i="2"/>
  <c r="JP419" i="2"/>
  <c r="JP418" i="2"/>
  <c r="JP417" i="2"/>
  <c r="JP416" i="2"/>
  <c r="JP415" i="2"/>
  <c r="JP414" i="2"/>
  <c r="JP413" i="2"/>
  <c r="JP412" i="2"/>
  <c r="JP411" i="2"/>
  <c r="JP410" i="2"/>
  <c r="JP409" i="2"/>
  <c r="JP408" i="2"/>
  <c r="JP407" i="2"/>
  <c r="JP406" i="2"/>
  <c r="JP405" i="2"/>
  <c r="JP404" i="2"/>
  <c r="JP403" i="2"/>
  <c r="JP402" i="2"/>
  <c r="JP401" i="2"/>
  <c r="JP400" i="2"/>
  <c r="JP399" i="2"/>
  <c r="JP398" i="2"/>
  <c r="JP397" i="2"/>
  <c r="JP396" i="2"/>
  <c r="JP395" i="2"/>
  <c r="JP394" i="2"/>
  <c r="JP393" i="2"/>
  <c r="JP392" i="2"/>
  <c r="JP391" i="2"/>
  <c r="JP390" i="2"/>
  <c r="JP389" i="2"/>
  <c r="JP388" i="2"/>
  <c r="JP387" i="2"/>
  <c r="JP386" i="2"/>
  <c r="JP385" i="2"/>
  <c r="JP384" i="2"/>
  <c r="JP383" i="2"/>
  <c r="JP382" i="2"/>
  <c r="JP381" i="2"/>
  <c r="JP380" i="2"/>
  <c r="JP379" i="2"/>
  <c r="JP378" i="2"/>
  <c r="JP377" i="2"/>
  <c r="JP376" i="2"/>
  <c r="JP375" i="2"/>
  <c r="JP374" i="2"/>
  <c r="JP373" i="2"/>
  <c r="JP372" i="2"/>
  <c r="JP371" i="2"/>
  <c r="JP370" i="2"/>
  <c r="JP369" i="2"/>
  <c r="JP368" i="2"/>
  <c r="JP367" i="2"/>
  <c r="JP366" i="2"/>
  <c r="JP365" i="2"/>
  <c r="JP364" i="2"/>
  <c r="JP363" i="2"/>
  <c r="JP362" i="2"/>
  <c r="JP361" i="2"/>
  <c r="JP360" i="2"/>
  <c r="JP359" i="2"/>
  <c r="JP358" i="2"/>
  <c r="JP357" i="2"/>
  <c r="JP356" i="2"/>
  <c r="JP355" i="2"/>
  <c r="JP354" i="2"/>
  <c r="JP353" i="2"/>
  <c r="JP352" i="2"/>
  <c r="JP351" i="2"/>
  <c r="JP350" i="2"/>
  <c r="JP349" i="2"/>
  <c r="JP348" i="2"/>
  <c r="JP347" i="2"/>
  <c r="JP346" i="2"/>
  <c r="JP345" i="2"/>
  <c r="JP344" i="2"/>
  <c r="JP343" i="2"/>
  <c r="JP342" i="2"/>
  <c r="JP341" i="2"/>
  <c r="JP340" i="2"/>
  <c r="JP339" i="2"/>
  <c r="JP338" i="2"/>
  <c r="JP337" i="2"/>
  <c r="JP336" i="2"/>
  <c r="JP335" i="2"/>
  <c r="JP334" i="2"/>
  <c r="JP333" i="2"/>
  <c r="JP332" i="2"/>
  <c r="JP331" i="2"/>
  <c r="JP330" i="2"/>
  <c r="JP329" i="2"/>
  <c r="JP328" i="2"/>
  <c r="JP327" i="2"/>
  <c r="JP326" i="2"/>
  <c r="JP325" i="2"/>
  <c r="JP324" i="2"/>
  <c r="JP323" i="2"/>
  <c r="JP322" i="2"/>
  <c r="JP321" i="2"/>
  <c r="JP320" i="2"/>
  <c r="JP319" i="2"/>
  <c r="JP318" i="2"/>
  <c r="JP317" i="2"/>
  <c r="JP316" i="2"/>
  <c r="JP315" i="2"/>
  <c r="JP314" i="2"/>
  <c r="JP313" i="2"/>
  <c r="JP312" i="2"/>
  <c r="JP311" i="2"/>
  <c r="JP310" i="2"/>
  <c r="JP309" i="2"/>
  <c r="JP308" i="2"/>
  <c r="JP307" i="2"/>
  <c r="JP306" i="2"/>
  <c r="JP305" i="2"/>
  <c r="JP304" i="2"/>
  <c r="JP303" i="2"/>
  <c r="JP302" i="2"/>
  <c r="JP301" i="2"/>
  <c r="JP300" i="2"/>
  <c r="JP299" i="2"/>
  <c r="JP298" i="2"/>
  <c r="JP297" i="2"/>
  <c r="JP296" i="2"/>
  <c r="JP295" i="2"/>
  <c r="JP294" i="2"/>
  <c r="JP293" i="2"/>
  <c r="JP292" i="2"/>
  <c r="JP291" i="2"/>
  <c r="JP290" i="2"/>
  <c r="JP289" i="2"/>
  <c r="JP288" i="2"/>
  <c r="JP287" i="2"/>
  <c r="JP286" i="2"/>
  <c r="JP285" i="2"/>
  <c r="JP284" i="2"/>
  <c r="JP283" i="2"/>
  <c r="JP282" i="2"/>
  <c r="JP281" i="2"/>
  <c r="JP280" i="2"/>
  <c r="JP279" i="2"/>
  <c r="JP278" i="2"/>
  <c r="JP277" i="2"/>
  <c r="JP276" i="2"/>
  <c r="JP275" i="2"/>
  <c r="JP274" i="2"/>
  <c r="JP273" i="2"/>
  <c r="JP272" i="2"/>
  <c r="JP271" i="2"/>
  <c r="JP270" i="2"/>
  <c r="JP269" i="2"/>
  <c r="JP268" i="2"/>
  <c r="JP267" i="2"/>
  <c r="JP266" i="2"/>
  <c r="JP265" i="2"/>
  <c r="JP264" i="2"/>
  <c r="JP263" i="2"/>
  <c r="JP262" i="2"/>
  <c r="JP261" i="2"/>
  <c r="JP260" i="2"/>
  <c r="JP259" i="2"/>
  <c r="JP258" i="2"/>
  <c r="JP257" i="2"/>
  <c r="JP256" i="2"/>
  <c r="JP255" i="2"/>
  <c r="JP254" i="2"/>
  <c r="JP253" i="2"/>
  <c r="JP252" i="2"/>
  <c r="JP251" i="2"/>
  <c r="JP250" i="2"/>
  <c r="JP249" i="2"/>
  <c r="JP248" i="2"/>
  <c r="JP247" i="2"/>
  <c r="JP246" i="2"/>
  <c r="JP245" i="2"/>
  <c r="JP244" i="2"/>
  <c r="JP243" i="2"/>
  <c r="JP242" i="2"/>
  <c r="JP241" i="2"/>
  <c r="JP240" i="2"/>
  <c r="JP239" i="2"/>
  <c r="JP238" i="2"/>
  <c r="JP237" i="2"/>
  <c r="JP236" i="2"/>
  <c r="JP235" i="2"/>
  <c r="JP234" i="2"/>
  <c r="JP233" i="2"/>
  <c r="JP232" i="2"/>
  <c r="JP231" i="2"/>
  <c r="JP230" i="2"/>
  <c r="JP229" i="2"/>
  <c r="JP228" i="2"/>
  <c r="JP227" i="2"/>
  <c r="JP226" i="2"/>
  <c r="JP225" i="2"/>
  <c r="JP224" i="2"/>
  <c r="JP223" i="2"/>
  <c r="JP222" i="2"/>
  <c r="JP221" i="2"/>
  <c r="JP220" i="2"/>
  <c r="JP219" i="2"/>
  <c r="JP218" i="2"/>
  <c r="JP217" i="2"/>
  <c r="JP216" i="2"/>
  <c r="JP215" i="2"/>
  <c r="JP214" i="2"/>
  <c r="JP213" i="2"/>
  <c r="JP212" i="2"/>
  <c r="JP211" i="2"/>
  <c r="JP210" i="2"/>
  <c r="JP209" i="2"/>
  <c r="JP208" i="2"/>
  <c r="JP207" i="2"/>
  <c r="JP206" i="2"/>
  <c r="JP205" i="2"/>
  <c r="JP204" i="2"/>
  <c r="JP203" i="2"/>
  <c r="JP202" i="2"/>
  <c r="JP201" i="2"/>
  <c r="JP200" i="2"/>
  <c r="JP199" i="2"/>
  <c r="JP198" i="2"/>
  <c r="JP197" i="2"/>
  <c r="JP196" i="2"/>
  <c r="JP195" i="2"/>
  <c r="JP194" i="2"/>
  <c r="JP193" i="2"/>
  <c r="JP192" i="2"/>
  <c r="JP191" i="2"/>
  <c r="JP190" i="2"/>
  <c r="JP189" i="2"/>
  <c r="JP188" i="2"/>
  <c r="JP187" i="2"/>
  <c r="JP186" i="2"/>
  <c r="JP185" i="2"/>
  <c r="JP184" i="2"/>
  <c r="JP183" i="2"/>
  <c r="JP182" i="2"/>
  <c r="JP181" i="2"/>
  <c r="JP180" i="2"/>
  <c r="JP179" i="2"/>
  <c r="JP178" i="2"/>
  <c r="JP177" i="2"/>
  <c r="JP176" i="2"/>
  <c r="JP175" i="2"/>
  <c r="JP174" i="2"/>
  <c r="JP173" i="2"/>
  <c r="JP172" i="2"/>
  <c r="JP171" i="2"/>
  <c r="JP170" i="2"/>
  <c r="JP169" i="2"/>
  <c r="JP168" i="2"/>
  <c r="JP167" i="2"/>
  <c r="JP166" i="2"/>
  <c r="JP165" i="2"/>
  <c r="JP164" i="2"/>
  <c r="JP163" i="2"/>
  <c r="JP162" i="2"/>
  <c r="JP161" i="2"/>
  <c r="JP160" i="2"/>
  <c r="JP159" i="2"/>
  <c r="JP158" i="2"/>
  <c r="JP157" i="2"/>
  <c r="JP156" i="2"/>
  <c r="JP155" i="2"/>
  <c r="JP154" i="2"/>
  <c r="JP153" i="2"/>
  <c r="JP152" i="2"/>
  <c r="JP151" i="2"/>
  <c r="JP150" i="2"/>
  <c r="JP149" i="2"/>
  <c r="JP148" i="2"/>
  <c r="JP147" i="2"/>
  <c r="JP146" i="2"/>
  <c r="JP145" i="2"/>
  <c r="JP144" i="2"/>
  <c r="JP143" i="2"/>
  <c r="JP142" i="2"/>
  <c r="JP141" i="2"/>
  <c r="JP140" i="2"/>
  <c r="JP139" i="2"/>
  <c r="JP138" i="2"/>
  <c r="JP137" i="2"/>
  <c r="JP136" i="2"/>
  <c r="JP135" i="2"/>
  <c r="JP134" i="2"/>
  <c r="JP133" i="2"/>
  <c r="JP132" i="2"/>
  <c r="JP131" i="2"/>
  <c r="JP130" i="2"/>
  <c r="JP129" i="2"/>
  <c r="JP128" i="2"/>
  <c r="JP127" i="2"/>
  <c r="JP126" i="2"/>
  <c r="JP125" i="2"/>
  <c r="JP124" i="2"/>
  <c r="JP123" i="2"/>
  <c r="JP122" i="2"/>
  <c r="JP121" i="2"/>
  <c r="JP120" i="2"/>
  <c r="JP119" i="2"/>
  <c r="JP118" i="2"/>
  <c r="JP117" i="2"/>
  <c r="JP116" i="2"/>
  <c r="JP115" i="2"/>
  <c r="JP114" i="2"/>
  <c r="JP113" i="2"/>
  <c r="JP112" i="2"/>
  <c r="JP111" i="2"/>
  <c r="JP110" i="2"/>
  <c r="JP109" i="2"/>
  <c r="JP108" i="2"/>
  <c r="JP107" i="2"/>
  <c r="JP106" i="2"/>
  <c r="JP105" i="2"/>
  <c r="JP104" i="2"/>
  <c r="JP103" i="2"/>
  <c r="JP102" i="2"/>
  <c r="JP101" i="2"/>
  <c r="JP100" i="2"/>
  <c r="JP99" i="2"/>
  <c r="JP98" i="2"/>
  <c r="JP97" i="2"/>
  <c r="JP96" i="2"/>
  <c r="JP95" i="2"/>
  <c r="JP94" i="2"/>
  <c r="JP93" i="2"/>
  <c r="JP92" i="2"/>
  <c r="JP91" i="2"/>
  <c r="JP90" i="2"/>
  <c r="JP89" i="2"/>
  <c r="JP88" i="2"/>
  <c r="JP87" i="2"/>
  <c r="JP86" i="2"/>
  <c r="JP85" i="2"/>
  <c r="JP84" i="2"/>
  <c r="JP83" i="2"/>
  <c r="JP82" i="2"/>
  <c r="JP81" i="2"/>
  <c r="JP80" i="2"/>
  <c r="JP79" i="2"/>
  <c r="JP78" i="2"/>
  <c r="JP77" i="2"/>
  <c r="JP76" i="2"/>
  <c r="JP75" i="2"/>
  <c r="JP74" i="2"/>
  <c r="JP73" i="2"/>
  <c r="JP72" i="2"/>
  <c r="JP71" i="2"/>
  <c r="JP70" i="2"/>
  <c r="JP69" i="2"/>
  <c r="JP68" i="2"/>
  <c r="JP67" i="2"/>
  <c r="JP66" i="2"/>
  <c r="JP65" i="2"/>
  <c r="JP64" i="2"/>
  <c r="JP63" i="2"/>
  <c r="JP62" i="2"/>
  <c r="JP61" i="2"/>
  <c r="JP60" i="2"/>
  <c r="JP59" i="2"/>
  <c r="JP58" i="2"/>
  <c r="JP57" i="2"/>
  <c r="JP56" i="2"/>
  <c r="JP55" i="2"/>
  <c r="JP54" i="2"/>
  <c r="JP53" i="2"/>
  <c r="JP52" i="2"/>
  <c r="JP51" i="2"/>
  <c r="JP50" i="2"/>
  <c r="JP49" i="2"/>
  <c r="JP48" i="2"/>
  <c r="JP47" i="2"/>
  <c r="JP46" i="2"/>
  <c r="JP45" i="2"/>
  <c r="JP44" i="2"/>
  <c r="JP43" i="2"/>
  <c r="JP42" i="2"/>
  <c r="JP41" i="2"/>
  <c r="JP40" i="2"/>
  <c r="JP39" i="2"/>
  <c r="JP38" i="2"/>
  <c r="JP37" i="2"/>
  <c r="JP36" i="2"/>
  <c r="JP35" i="2"/>
  <c r="JP34" i="2"/>
  <c r="JP33" i="2"/>
  <c r="JP32" i="2"/>
  <c r="JP31" i="2"/>
  <c r="JP30" i="2"/>
  <c r="JP29" i="2"/>
  <c r="JP28" i="2"/>
  <c r="JP27" i="2"/>
  <c r="JP26" i="2"/>
  <c r="JP25" i="2"/>
  <c r="JP24" i="2"/>
  <c r="JP23" i="2"/>
  <c r="JP22" i="2"/>
  <c r="JP21" i="2"/>
  <c r="JP20" i="2"/>
  <c r="JP19" i="2"/>
  <c r="JP18" i="2"/>
  <c r="JP17" i="2"/>
  <c r="JP16" i="2"/>
  <c r="JP15" i="2"/>
  <c r="JP14" i="2"/>
  <c r="JP13" i="2"/>
  <c r="JP12" i="2"/>
  <c r="JP11" i="2"/>
  <c r="JP10" i="2"/>
  <c r="JP9" i="2"/>
  <c r="JP8" i="2"/>
  <c r="JP7" i="2"/>
  <c r="JP6" i="2"/>
  <c r="JP5" i="2"/>
  <c r="JP4" i="2"/>
  <c r="JP3" i="2"/>
  <c r="JP2" i="2"/>
  <c r="JP581" i="2"/>
  <c r="CL583" i="2"/>
  <c r="JP585" i="2" s="1"/>
  <c r="CK583" i="2"/>
  <c r="GC583" i="2"/>
  <c r="AL3909" i="3" l="1"/>
  <c r="AK3910" i="3"/>
  <c r="AN3910" i="3"/>
  <c r="AM3911" i="3"/>
  <c r="JT554" i="2"/>
  <c r="JP583" i="2"/>
  <c r="JM583" i="2"/>
  <c r="JT553" i="2"/>
  <c r="JO583" i="2"/>
  <c r="JN583" i="2"/>
  <c r="JP596" i="2"/>
  <c r="JP590" i="2"/>
  <c r="AN3911" i="3" l="1"/>
  <c r="AM3912" i="3"/>
  <c r="AL3910" i="3"/>
  <c r="AK3911" i="3"/>
  <c r="AG297" i="4"/>
  <c r="AH297" i="4" s="1"/>
  <c r="AG296" i="4"/>
  <c r="AH296" i="4" s="1"/>
  <c r="CT3870" i="3"/>
  <c r="BQ3870" i="3"/>
  <c r="BO3870" i="3"/>
  <c r="BN3870" i="3"/>
  <c r="BM3870" i="3"/>
  <c r="BK3870" i="3"/>
  <c r="BJ3870" i="3"/>
  <c r="BI3870" i="3"/>
  <c r="BH3870" i="3"/>
  <c r="BG3870" i="3"/>
  <c r="AZ3870" i="3"/>
  <c r="BA3870" i="3" s="1"/>
  <c r="AU3870" i="3"/>
  <c r="R3870" i="3"/>
  <c r="Q3870" i="3"/>
  <c r="P3870" i="3"/>
  <c r="AR3868" i="3"/>
  <c r="AQ3868" i="3"/>
  <c r="AP3868" i="3"/>
  <c r="AR3867" i="3"/>
  <c r="AQ3867" i="3"/>
  <c r="AP3867" i="3"/>
  <c r="AR3866" i="3"/>
  <c r="AQ3866" i="3"/>
  <c r="AP3866" i="3"/>
  <c r="AR3865" i="3"/>
  <c r="AQ3865" i="3"/>
  <c r="AP3865" i="3"/>
  <c r="AR3864" i="3"/>
  <c r="AQ3864" i="3"/>
  <c r="AP3864" i="3"/>
  <c r="AR3863" i="3"/>
  <c r="AQ3863" i="3"/>
  <c r="AP3863" i="3"/>
  <c r="AR3862" i="3"/>
  <c r="AQ3862" i="3"/>
  <c r="AP3862" i="3"/>
  <c r="AR3861" i="3"/>
  <c r="AQ3861" i="3"/>
  <c r="AP3861" i="3"/>
  <c r="AR3860" i="3"/>
  <c r="AQ3860" i="3"/>
  <c r="AP3860" i="3"/>
  <c r="AR3859" i="3"/>
  <c r="AQ3859" i="3"/>
  <c r="AP3859" i="3"/>
  <c r="AR3858" i="3"/>
  <c r="AQ3858" i="3"/>
  <c r="AP3858" i="3"/>
  <c r="AR3857" i="3"/>
  <c r="AQ3857" i="3"/>
  <c r="AP3857" i="3"/>
  <c r="AR3856" i="3"/>
  <c r="AQ3856" i="3"/>
  <c r="AP3856" i="3"/>
  <c r="AR3855" i="3"/>
  <c r="AQ3855" i="3"/>
  <c r="AP3855" i="3"/>
  <c r="AR3854" i="3"/>
  <c r="AQ3854" i="3"/>
  <c r="AP3854" i="3"/>
  <c r="AR3853" i="3"/>
  <c r="AQ3853" i="3"/>
  <c r="AP3853" i="3"/>
  <c r="AR3852" i="3"/>
  <c r="AQ3852" i="3"/>
  <c r="AP3852" i="3"/>
  <c r="AN3912" i="3" l="1"/>
  <c r="AM3913" i="3"/>
  <c r="AL3911" i="3"/>
  <c r="AK3912" i="3"/>
  <c r="O3870" i="3"/>
  <c r="U3870" i="3"/>
  <c r="AT3870" i="3" s="1"/>
  <c r="AV3870" i="3" s="1"/>
  <c r="CT3869" i="3"/>
  <c r="BQ3869" i="3"/>
  <c r="BO3869" i="3"/>
  <c r="BM3869" i="3"/>
  <c r="BL3869" i="3"/>
  <c r="BL3870" i="3" s="1"/>
  <c r="BL3871" i="3" s="1"/>
  <c r="BL3872" i="3" s="1"/>
  <c r="BK3869" i="3"/>
  <c r="BI3869" i="3"/>
  <c r="BH3869" i="3"/>
  <c r="BG3869" i="3"/>
  <c r="AZ3869" i="3"/>
  <c r="BA3869" i="3" s="1"/>
  <c r="AU3869" i="3"/>
  <c r="R3869" i="3"/>
  <c r="Q3869" i="3"/>
  <c r="P3869" i="3"/>
  <c r="AK3852" i="3"/>
  <c r="AK3853" i="3" s="1"/>
  <c r="AU3853" i="3"/>
  <c r="AU3852" i="3"/>
  <c r="AM3853" i="3"/>
  <c r="AN3853" i="3" s="1"/>
  <c r="R3868" i="3"/>
  <c r="Q3868" i="3"/>
  <c r="P3868" i="3"/>
  <c r="R3867" i="3"/>
  <c r="Q3867" i="3"/>
  <c r="P3867" i="3"/>
  <c r="R3866" i="3"/>
  <c r="Q3866" i="3"/>
  <c r="P3866" i="3"/>
  <c r="R3865" i="3"/>
  <c r="Q3865" i="3"/>
  <c r="P3865" i="3"/>
  <c r="R3864" i="3"/>
  <c r="Q3864" i="3"/>
  <c r="P3864" i="3"/>
  <c r="R3863" i="3"/>
  <c r="Q3863" i="3"/>
  <c r="P3863" i="3"/>
  <c r="R3862" i="3"/>
  <c r="Q3862" i="3"/>
  <c r="P3862" i="3"/>
  <c r="R3861" i="3"/>
  <c r="Q3861" i="3"/>
  <c r="P3861" i="3"/>
  <c r="R3860" i="3"/>
  <c r="Q3860" i="3"/>
  <c r="P3860" i="3"/>
  <c r="R3859" i="3"/>
  <c r="Q3859" i="3"/>
  <c r="P3859" i="3"/>
  <c r="R3858" i="3"/>
  <c r="Q3858" i="3"/>
  <c r="P3858" i="3"/>
  <c r="R3857" i="3"/>
  <c r="Q3857" i="3"/>
  <c r="P3857" i="3"/>
  <c r="R3856" i="3"/>
  <c r="Q3856" i="3"/>
  <c r="P3856" i="3"/>
  <c r="R3855" i="3"/>
  <c r="Q3855" i="3"/>
  <c r="P3855" i="3"/>
  <c r="R3854" i="3"/>
  <c r="Q3854" i="3"/>
  <c r="P3854" i="3"/>
  <c r="R3853" i="3"/>
  <c r="Q3853" i="3"/>
  <c r="P3853" i="3"/>
  <c r="R3852" i="3"/>
  <c r="Q3852" i="3"/>
  <c r="P3852" i="3"/>
  <c r="CT3868" i="3"/>
  <c r="BQ3868" i="3"/>
  <c r="BO3868" i="3"/>
  <c r="BN3868" i="3"/>
  <c r="BN3869" i="3" s="1"/>
  <c r="BM3868" i="3"/>
  <c r="BK3868" i="3"/>
  <c r="BJ3868" i="3"/>
  <c r="BJ3869" i="3" s="1"/>
  <c r="BI3868" i="3"/>
  <c r="BH3868" i="3"/>
  <c r="BG3868" i="3"/>
  <c r="AZ3868" i="3"/>
  <c r="BA3868" i="3" s="1"/>
  <c r="AU3868" i="3"/>
  <c r="CT3867" i="3"/>
  <c r="BQ3867" i="3"/>
  <c r="BO3867" i="3"/>
  <c r="BM3867" i="3"/>
  <c r="BK3867" i="3"/>
  <c r="BI3867" i="3"/>
  <c r="BH3867" i="3"/>
  <c r="BG3867" i="3"/>
  <c r="AZ3867" i="3"/>
  <c r="BA3867" i="3" s="1"/>
  <c r="AU3867" i="3"/>
  <c r="CT3866" i="3"/>
  <c r="BQ3866" i="3"/>
  <c r="BO3866" i="3"/>
  <c r="BN3866" i="3"/>
  <c r="BN3867" i="3" s="1"/>
  <c r="BM3866" i="3"/>
  <c r="BK3866" i="3"/>
  <c r="BJ3866" i="3"/>
  <c r="BJ3867" i="3" s="1"/>
  <c r="BI3866" i="3"/>
  <c r="BH3866" i="3"/>
  <c r="BG3866" i="3"/>
  <c r="AZ3866" i="3"/>
  <c r="BA3866" i="3" s="1"/>
  <c r="AU3866" i="3"/>
  <c r="CT3865" i="3"/>
  <c r="BQ3865" i="3"/>
  <c r="BO3865" i="3"/>
  <c r="BM3865" i="3"/>
  <c r="BK3865" i="3"/>
  <c r="BI3865" i="3"/>
  <c r="BH3865" i="3"/>
  <c r="BG3865" i="3"/>
  <c r="AZ3865" i="3"/>
  <c r="BA3865" i="3" s="1"/>
  <c r="AU3865" i="3"/>
  <c r="CT3864" i="3"/>
  <c r="BQ3864" i="3"/>
  <c r="BO3864" i="3"/>
  <c r="BM3864" i="3"/>
  <c r="BK3864" i="3"/>
  <c r="BJ3864" i="3"/>
  <c r="BJ3865" i="3" s="1"/>
  <c r="BI3864" i="3"/>
  <c r="BG3864" i="3"/>
  <c r="AZ3864" i="3"/>
  <c r="BA3864" i="3" s="1"/>
  <c r="AU3864" i="3"/>
  <c r="CT3863" i="3"/>
  <c r="BQ3863" i="3"/>
  <c r="BO3863" i="3"/>
  <c r="BN3863" i="3"/>
  <c r="BN3864" i="3" s="1"/>
  <c r="BN3865" i="3" s="1"/>
  <c r="BM3863" i="3"/>
  <c r="BK3863" i="3"/>
  <c r="BJ3863" i="3"/>
  <c r="BI3863" i="3"/>
  <c r="BH3863" i="3"/>
  <c r="BH3864" i="3" s="1"/>
  <c r="BG3863" i="3"/>
  <c r="AZ3863" i="3"/>
  <c r="BA3863" i="3" s="1"/>
  <c r="AU3863" i="3"/>
  <c r="CT3862" i="3"/>
  <c r="BQ3862" i="3"/>
  <c r="BO3862" i="3"/>
  <c r="BM3862" i="3"/>
  <c r="BK3862" i="3"/>
  <c r="BJ3862" i="3"/>
  <c r="BI3862" i="3"/>
  <c r="BG3862" i="3"/>
  <c r="AZ3862" i="3"/>
  <c r="BA3862" i="3" s="1"/>
  <c r="AU3862" i="3"/>
  <c r="CT3861" i="3"/>
  <c r="BQ3861" i="3"/>
  <c r="BO3861" i="3"/>
  <c r="BN3861" i="3"/>
  <c r="BN3862" i="3" s="1"/>
  <c r="BM3861" i="3"/>
  <c r="BK3861" i="3"/>
  <c r="BJ3861" i="3"/>
  <c r="BI3861" i="3"/>
  <c r="BH3861" i="3"/>
  <c r="BH3862" i="3" s="1"/>
  <c r="BG3861" i="3"/>
  <c r="AZ3861" i="3"/>
  <c r="BA3861" i="3" s="1"/>
  <c r="AU3861" i="3"/>
  <c r="CT3860" i="3"/>
  <c r="BQ3860" i="3"/>
  <c r="BO3860" i="3"/>
  <c r="BM3860" i="3"/>
  <c r="BK3860" i="3"/>
  <c r="BI3860" i="3"/>
  <c r="BH3860" i="3"/>
  <c r="BG3860" i="3"/>
  <c r="AZ3860" i="3"/>
  <c r="BA3860" i="3" s="1"/>
  <c r="AU3860" i="3"/>
  <c r="CT3859" i="3"/>
  <c r="BQ3859" i="3"/>
  <c r="BO3859" i="3"/>
  <c r="BM3859" i="3"/>
  <c r="BK3859" i="3"/>
  <c r="BJ3859" i="3"/>
  <c r="BJ3860" i="3" s="1"/>
  <c r="BI3859" i="3"/>
  <c r="BG3859" i="3"/>
  <c r="AZ3859" i="3"/>
  <c r="BA3859" i="3" s="1"/>
  <c r="AU3859" i="3"/>
  <c r="CT3858" i="3"/>
  <c r="BQ3858" i="3"/>
  <c r="BO3858" i="3"/>
  <c r="BM3858" i="3"/>
  <c r="BK3858" i="3"/>
  <c r="BJ3858" i="3"/>
  <c r="BI3858" i="3"/>
  <c r="BG3858" i="3"/>
  <c r="AZ3858" i="3"/>
  <c r="BA3858" i="3" s="1"/>
  <c r="AU3858" i="3"/>
  <c r="CT3857" i="3"/>
  <c r="BQ3857" i="3"/>
  <c r="BO3857" i="3"/>
  <c r="BM3857" i="3"/>
  <c r="BK3857" i="3"/>
  <c r="BI3857" i="3"/>
  <c r="BH3857" i="3"/>
  <c r="BH3858" i="3" s="1"/>
  <c r="BH3859" i="3" s="1"/>
  <c r="BG3857" i="3"/>
  <c r="AZ3857" i="3"/>
  <c r="BA3857" i="3" s="1"/>
  <c r="AU3857" i="3"/>
  <c r="CT3856" i="3"/>
  <c r="BQ3856" i="3"/>
  <c r="BO3856" i="3"/>
  <c r="BM3856" i="3"/>
  <c r="BK3856" i="3"/>
  <c r="BJ3856" i="3"/>
  <c r="BJ3857" i="3" s="1"/>
  <c r="BI3856" i="3"/>
  <c r="BG3856" i="3"/>
  <c r="AZ3856" i="3"/>
  <c r="BA3856" i="3" s="1"/>
  <c r="AU3856" i="3"/>
  <c r="CT3855" i="3"/>
  <c r="BQ3855" i="3"/>
  <c r="BO3855" i="3"/>
  <c r="BN3855" i="3"/>
  <c r="BN3856" i="3" s="1"/>
  <c r="BN3857" i="3" s="1"/>
  <c r="BN3858" i="3" s="1"/>
  <c r="BN3859" i="3" s="1"/>
  <c r="BN3860" i="3" s="1"/>
  <c r="BM3855" i="3"/>
  <c r="BK3855" i="3"/>
  <c r="BJ3855" i="3"/>
  <c r="BI3855" i="3"/>
  <c r="BH3855" i="3"/>
  <c r="BH3856" i="3" s="1"/>
  <c r="BG3855" i="3"/>
  <c r="AZ3855" i="3"/>
  <c r="BA3855" i="3" s="1"/>
  <c r="AU3855" i="3"/>
  <c r="CT3854" i="3"/>
  <c r="BQ3854" i="3"/>
  <c r="BO3854" i="3"/>
  <c r="BM3854" i="3"/>
  <c r="BK3854" i="3"/>
  <c r="BI3854" i="3"/>
  <c r="BH3854" i="3"/>
  <c r="BG3854" i="3"/>
  <c r="AZ3854" i="3"/>
  <c r="BA3854" i="3" s="1"/>
  <c r="AU3854" i="3"/>
  <c r="CT3853" i="3"/>
  <c r="BQ3853" i="3"/>
  <c r="BO3853" i="3"/>
  <c r="BN3853" i="3"/>
  <c r="BN3854" i="3" s="1"/>
  <c r="BM3853" i="3"/>
  <c r="BK3853" i="3"/>
  <c r="BJ3853" i="3"/>
  <c r="BJ3854" i="3" s="1"/>
  <c r="BI3853" i="3"/>
  <c r="BH3853" i="3"/>
  <c r="BG3853" i="3"/>
  <c r="AZ3853" i="3"/>
  <c r="BA3853" i="3" s="1"/>
  <c r="CT3852" i="3"/>
  <c r="BQ3852" i="3"/>
  <c r="BP3852" i="3"/>
  <c r="BP3853" i="3" s="1"/>
  <c r="BP3854" i="3" s="1"/>
  <c r="BP3855" i="3" s="1"/>
  <c r="BP3856" i="3" s="1"/>
  <c r="BP3857" i="3" s="1"/>
  <c r="BP3858" i="3" s="1"/>
  <c r="BP3859" i="3" s="1"/>
  <c r="BP3860" i="3" s="1"/>
  <c r="BP3861" i="3" s="1"/>
  <c r="BP3862" i="3" s="1"/>
  <c r="BP3863" i="3" s="1"/>
  <c r="BP3864" i="3" s="1"/>
  <c r="BP3865" i="3" s="1"/>
  <c r="BP3866" i="3" s="1"/>
  <c r="BP3867" i="3" s="1"/>
  <c r="BP3868" i="3" s="1"/>
  <c r="BP3869" i="3" s="1"/>
  <c r="BP3870" i="3" s="1"/>
  <c r="BP3871" i="3" s="1"/>
  <c r="BP3872" i="3" s="1"/>
  <c r="BP3873" i="3" s="1"/>
  <c r="BO3852" i="3"/>
  <c r="BM3852" i="3"/>
  <c r="BL3852" i="3"/>
  <c r="BL3853" i="3" s="1"/>
  <c r="BL3854" i="3" s="1"/>
  <c r="BL3855" i="3" s="1"/>
  <c r="BL3856" i="3" s="1"/>
  <c r="BL3857" i="3" s="1"/>
  <c r="BL3858" i="3" s="1"/>
  <c r="BL3859" i="3" s="1"/>
  <c r="BL3860" i="3" s="1"/>
  <c r="BL3861" i="3" s="1"/>
  <c r="BL3862" i="3" s="1"/>
  <c r="BL3863" i="3" s="1"/>
  <c r="BL3864" i="3" s="1"/>
  <c r="BL3865" i="3" s="1"/>
  <c r="BL3866" i="3" s="1"/>
  <c r="BL3867" i="3" s="1"/>
  <c r="BL3868" i="3" s="1"/>
  <c r="BK3852" i="3"/>
  <c r="BJ3852" i="3"/>
  <c r="BI3852" i="3"/>
  <c r="BG3852" i="3"/>
  <c r="AZ3852" i="3"/>
  <c r="BA3852" i="3" s="1"/>
  <c r="T3852" i="3"/>
  <c r="T3853" i="3" s="1"/>
  <c r="T3854" i="3" s="1"/>
  <c r="T3855" i="3" s="1"/>
  <c r="T3856" i="3" s="1"/>
  <c r="T3857" i="3" s="1"/>
  <c r="T3858" i="3" s="1"/>
  <c r="T3859" i="3" s="1"/>
  <c r="T3860" i="3" s="1"/>
  <c r="T3861" i="3" s="1"/>
  <c r="T3862" i="3" s="1"/>
  <c r="T3863" i="3" s="1"/>
  <c r="T3864" i="3" s="1"/>
  <c r="T3865" i="3" s="1"/>
  <c r="T3866" i="3" s="1"/>
  <c r="T3867" i="3" s="1"/>
  <c r="T3868" i="3" s="1"/>
  <c r="T3869" i="3" s="1"/>
  <c r="T3870" i="3" s="1"/>
  <c r="T3871" i="3" s="1"/>
  <c r="T3872" i="3" s="1"/>
  <c r="T3873" i="3" s="1"/>
  <c r="T3874" i="3" s="1"/>
  <c r="S3852" i="3"/>
  <c r="S3853" i="3" s="1"/>
  <c r="S3854" i="3" s="1"/>
  <c r="S3855" i="3" s="1"/>
  <c r="S3856" i="3" s="1"/>
  <c r="S3857" i="3" s="1"/>
  <c r="S3858" i="3" s="1"/>
  <c r="S3859" i="3" s="1"/>
  <c r="S3860" i="3" s="1"/>
  <c r="S3861" i="3" s="1"/>
  <c r="S3862" i="3" s="1"/>
  <c r="S3863" i="3" s="1"/>
  <c r="S3864" i="3" s="1"/>
  <c r="S3865" i="3" s="1"/>
  <c r="S3866" i="3" s="1"/>
  <c r="S3867" i="3" s="1"/>
  <c r="S3868" i="3" s="1"/>
  <c r="S3869" i="3" s="1"/>
  <c r="S3870" i="3" s="1"/>
  <c r="S3871" i="3" s="1"/>
  <c r="S3872" i="3" s="1"/>
  <c r="S3873" i="3" s="1"/>
  <c r="S3874" i="3" s="1"/>
  <c r="BX92" i="1"/>
  <c r="AG514" i="4"/>
  <c r="AH514" i="4" s="1"/>
  <c r="AG513" i="4"/>
  <c r="AH513" i="4" s="1"/>
  <c r="AG512" i="4"/>
  <c r="AH512" i="4" s="1"/>
  <c r="AL3912" i="3" l="1"/>
  <c r="AK3913" i="3"/>
  <c r="AN3913" i="3"/>
  <c r="AM3914" i="3"/>
  <c r="U3865" i="3"/>
  <c r="AT3865" i="3" s="1"/>
  <c r="AV3865" i="3" s="1"/>
  <c r="S3875" i="3"/>
  <c r="S3876" i="3" s="1"/>
  <c r="S3877" i="3" s="1"/>
  <c r="S3878" i="3" s="1"/>
  <c r="S3879" i="3" s="1"/>
  <c r="S3880" i="3" s="1"/>
  <c r="S3881" i="3" s="1"/>
  <c r="S3882" i="3" s="1"/>
  <c r="S3883" i="3" s="1"/>
  <c r="S3884" i="3" s="1"/>
  <c r="S3885" i="3" s="1"/>
  <c r="S3886" i="3" s="1"/>
  <c r="S3887" i="3" s="1"/>
  <c r="S3888" i="3" s="1"/>
  <c r="S3889" i="3" s="1"/>
  <c r="S3890" i="3" s="1"/>
  <c r="S3891" i="3" s="1"/>
  <c r="S3892" i="3" s="1"/>
  <c r="S3893" i="3" s="1"/>
  <c r="S3894" i="3" s="1"/>
  <c r="S3895" i="3" s="1"/>
  <c r="S3896" i="3" s="1"/>
  <c r="S3897" i="3" s="1"/>
  <c r="T3875" i="3"/>
  <c r="T3876" i="3" s="1"/>
  <c r="T3877" i="3" s="1"/>
  <c r="T3878" i="3" s="1"/>
  <c r="T3879" i="3" s="1"/>
  <c r="T3880" i="3" s="1"/>
  <c r="T3881" i="3" s="1"/>
  <c r="T3882" i="3" s="1"/>
  <c r="T3883" i="3" s="1"/>
  <c r="T3884" i="3" s="1"/>
  <c r="T3885" i="3" s="1"/>
  <c r="T3886" i="3" s="1"/>
  <c r="T3887" i="3" s="1"/>
  <c r="T3888" i="3" s="1"/>
  <c r="T3889" i="3" s="1"/>
  <c r="T3890" i="3" s="1"/>
  <c r="T3891" i="3" s="1"/>
  <c r="T3892" i="3" s="1"/>
  <c r="T3893" i="3" s="1"/>
  <c r="T3894" i="3" s="1"/>
  <c r="T3895" i="3" s="1"/>
  <c r="T3896" i="3" s="1"/>
  <c r="T3897" i="3" s="1"/>
  <c r="U3853" i="3"/>
  <c r="AT3853" i="3" s="1"/>
  <c r="AV3853" i="3" s="1"/>
  <c r="U3857" i="3"/>
  <c r="AT3857" i="3" s="1"/>
  <c r="AV3857" i="3" s="1"/>
  <c r="U3861" i="3"/>
  <c r="AT3861" i="3" s="1"/>
  <c r="AV3861" i="3" s="1"/>
  <c r="U3869" i="3"/>
  <c r="AT3869" i="3" s="1"/>
  <c r="AV3869" i="3" s="1"/>
  <c r="AM3854" i="3"/>
  <c r="AN3854" i="3" s="1"/>
  <c r="AL3852" i="3"/>
  <c r="O3869" i="3"/>
  <c r="AK3854" i="3"/>
  <c r="AL3853" i="3"/>
  <c r="U3854" i="3"/>
  <c r="AT3854" i="3" s="1"/>
  <c r="AV3854" i="3" s="1"/>
  <c r="O3855" i="3"/>
  <c r="U3858" i="3"/>
  <c r="AT3858" i="3" s="1"/>
  <c r="AV3858" i="3" s="1"/>
  <c r="O3859" i="3"/>
  <c r="O3863" i="3"/>
  <c r="O3858" i="3"/>
  <c r="O3856" i="3"/>
  <c r="O3860" i="3"/>
  <c r="U3866" i="3"/>
  <c r="AT3866" i="3" s="1"/>
  <c r="AV3866" i="3" s="1"/>
  <c r="O3853" i="3"/>
  <c r="U3855" i="3"/>
  <c r="AT3855" i="3" s="1"/>
  <c r="AV3855" i="3" s="1"/>
  <c r="U3859" i="3"/>
  <c r="AT3859" i="3" s="1"/>
  <c r="AV3859" i="3" s="1"/>
  <c r="U3862" i="3"/>
  <c r="AT3862" i="3" s="1"/>
  <c r="AV3862" i="3" s="1"/>
  <c r="U3863" i="3"/>
  <c r="AT3863" i="3" s="1"/>
  <c r="AV3863" i="3" s="1"/>
  <c r="U3867" i="3"/>
  <c r="AT3867" i="3" s="1"/>
  <c r="AV3867" i="3" s="1"/>
  <c r="O3854" i="3"/>
  <c r="U3856" i="3"/>
  <c r="AT3856" i="3" s="1"/>
  <c r="AV3856" i="3" s="1"/>
  <c r="U3860" i="3"/>
  <c r="AT3860" i="3" s="1"/>
  <c r="AV3860" i="3" s="1"/>
  <c r="U3864" i="3"/>
  <c r="AT3864" i="3" s="1"/>
  <c r="AV3864" i="3" s="1"/>
  <c r="U3868" i="3"/>
  <c r="AT3868" i="3" s="1"/>
  <c r="AV3868" i="3" s="1"/>
  <c r="O3868" i="3"/>
  <c r="O3867" i="3"/>
  <c r="O3866" i="3"/>
  <c r="O3865" i="3"/>
  <c r="O3864" i="3"/>
  <c r="O3862" i="3"/>
  <c r="O3861" i="3"/>
  <c r="O3857" i="3"/>
  <c r="O3852" i="3"/>
  <c r="U3852" i="3"/>
  <c r="AT3852" i="3" s="1"/>
  <c r="AV3852" i="3" s="1"/>
  <c r="CT3851" i="3"/>
  <c r="BQ3851" i="3"/>
  <c r="BO3851" i="3"/>
  <c r="BM3851" i="3"/>
  <c r="BL3851" i="3"/>
  <c r="BK3851" i="3"/>
  <c r="BI3851" i="3"/>
  <c r="BH3851" i="3"/>
  <c r="BH3852" i="3" s="1"/>
  <c r="BG3851" i="3"/>
  <c r="AZ3851" i="3"/>
  <c r="BA3851" i="3" s="1"/>
  <c r="AU3851" i="3"/>
  <c r="R3851" i="3"/>
  <c r="Q3851" i="3"/>
  <c r="P3851" i="3"/>
  <c r="BJ87" i="1"/>
  <c r="AN3914" i="3" l="1"/>
  <c r="AM3915" i="3"/>
  <c r="AL3913" i="3"/>
  <c r="AK3914" i="3"/>
  <c r="AM3855" i="3"/>
  <c r="AM3856" i="3" s="1"/>
  <c r="AK3855" i="3"/>
  <c r="AL3854" i="3"/>
  <c r="U3851" i="3"/>
  <c r="AT3851" i="3" s="1"/>
  <c r="AV3851" i="3" s="1"/>
  <c r="O3851" i="3"/>
  <c r="Z87" i="1"/>
  <c r="BV87" i="1"/>
  <c r="BU87" i="1"/>
  <c r="BP87" i="1"/>
  <c r="BD87" i="1"/>
  <c r="AG87" i="1"/>
  <c r="AE87" i="1"/>
  <c r="U87" i="1"/>
  <c r="T87" i="1"/>
  <c r="S87" i="1"/>
  <c r="R87" i="1"/>
  <c r="Q87" i="1"/>
  <c r="CT3850" i="3"/>
  <c r="BQ3850" i="3"/>
  <c r="BP3850" i="3"/>
  <c r="BP3851" i="3" s="1"/>
  <c r="BO3850" i="3"/>
  <c r="BM3850" i="3"/>
  <c r="BL3850" i="3"/>
  <c r="BK3850" i="3"/>
  <c r="BJ3850" i="3"/>
  <c r="BJ3851" i="3" s="1"/>
  <c r="BI3850" i="3"/>
  <c r="BG3850" i="3"/>
  <c r="AZ3850" i="3"/>
  <c r="BA3850" i="3" s="1"/>
  <c r="AU3850" i="3"/>
  <c r="R3850" i="3"/>
  <c r="Q3850" i="3"/>
  <c r="P3850" i="3"/>
  <c r="CT3849" i="3"/>
  <c r="BQ3849" i="3"/>
  <c r="BP3849" i="3"/>
  <c r="BO3849" i="3"/>
  <c r="BM3849" i="3"/>
  <c r="BL3849" i="3"/>
  <c r="BK3849" i="3"/>
  <c r="BJ3849" i="3"/>
  <c r="BI3849" i="3"/>
  <c r="BG3849" i="3"/>
  <c r="AZ3849" i="3"/>
  <c r="BA3849" i="3" s="1"/>
  <c r="AU3849" i="3"/>
  <c r="R3849" i="3"/>
  <c r="Q3849" i="3"/>
  <c r="P3849" i="3"/>
  <c r="CT3848" i="3"/>
  <c r="BQ3848" i="3"/>
  <c r="BP3848" i="3"/>
  <c r="BO3848" i="3"/>
  <c r="BM3848" i="3"/>
  <c r="BL3848" i="3"/>
  <c r="BK3848" i="3"/>
  <c r="BJ3848" i="3"/>
  <c r="BI3848" i="3"/>
  <c r="BG3848" i="3"/>
  <c r="AZ3848" i="3"/>
  <c r="BA3848" i="3" s="1"/>
  <c r="AU3848" i="3"/>
  <c r="R3848" i="3"/>
  <c r="Q3848" i="3"/>
  <c r="P3848" i="3"/>
  <c r="CT3847" i="3"/>
  <c r="BQ3847" i="3"/>
  <c r="BO3847" i="3"/>
  <c r="BM3847" i="3"/>
  <c r="BL3847" i="3"/>
  <c r="BK3847" i="3"/>
  <c r="BI3847" i="3"/>
  <c r="BH3847" i="3"/>
  <c r="BH3848" i="3" s="1"/>
  <c r="BH3849" i="3" s="1"/>
  <c r="BH3850" i="3" s="1"/>
  <c r="BG3847" i="3"/>
  <c r="AZ3847" i="3"/>
  <c r="BA3847" i="3" s="1"/>
  <c r="AU3847" i="3"/>
  <c r="R3847" i="3"/>
  <c r="Q3847" i="3"/>
  <c r="P3847" i="3"/>
  <c r="CT3846" i="3"/>
  <c r="BR3846" i="3"/>
  <c r="BR3847" i="3" s="1"/>
  <c r="BR3848" i="3" s="1"/>
  <c r="BR3849" i="3" s="1"/>
  <c r="BR3850" i="3" s="1"/>
  <c r="BR3851" i="3" s="1"/>
  <c r="BR3852" i="3" s="1"/>
  <c r="BR3853" i="3" s="1"/>
  <c r="BR3854" i="3" s="1"/>
  <c r="BR3855" i="3" s="1"/>
  <c r="BR3856" i="3" s="1"/>
  <c r="BR3857" i="3" s="1"/>
  <c r="BR3858" i="3" s="1"/>
  <c r="BR3859" i="3" s="1"/>
  <c r="BR3860" i="3" s="1"/>
  <c r="BR3861" i="3" s="1"/>
  <c r="BR3862" i="3" s="1"/>
  <c r="BR3863" i="3" s="1"/>
  <c r="BR3864" i="3" s="1"/>
  <c r="BR3865" i="3" s="1"/>
  <c r="BR3866" i="3" s="1"/>
  <c r="BR3867" i="3" s="1"/>
  <c r="BR3868" i="3" s="1"/>
  <c r="BR3869" i="3" s="1"/>
  <c r="BR3870" i="3" s="1"/>
  <c r="BR3871" i="3" s="1"/>
  <c r="BQ3846" i="3"/>
  <c r="BO3846" i="3"/>
  <c r="BN3846" i="3"/>
  <c r="BN3847" i="3" s="1"/>
  <c r="BN3848" i="3" s="1"/>
  <c r="BN3849" i="3" s="1"/>
  <c r="BN3850" i="3" s="1"/>
  <c r="BN3851" i="3" s="1"/>
  <c r="BN3852" i="3" s="1"/>
  <c r="BM3846" i="3"/>
  <c r="BK3846" i="3"/>
  <c r="BJ3846" i="3"/>
  <c r="BJ3847" i="3" s="1"/>
  <c r="BI3846" i="3"/>
  <c r="BH3846" i="3"/>
  <c r="BG3846" i="3"/>
  <c r="AZ3846" i="3"/>
  <c r="BA3846" i="3" s="1"/>
  <c r="AU3846" i="3"/>
  <c r="R3846" i="3"/>
  <c r="Q3846" i="3"/>
  <c r="P3846" i="3"/>
  <c r="JT552" i="2"/>
  <c r="GG552" i="2"/>
  <c r="CP552" i="2"/>
  <c r="CT552" i="2" s="1"/>
  <c r="B552" i="2"/>
  <c r="CT3845" i="3"/>
  <c r="BQ3845" i="3"/>
  <c r="BP3845" i="3"/>
  <c r="BP3846" i="3" s="1"/>
  <c r="BP3847" i="3" s="1"/>
  <c r="BO3845" i="3"/>
  <c r="BM3845" i="3"/>
  <c r="BL3845" i="3"/>
  <c r="BL3846" i="3" s="1"/>
  <c r="BK3845" i="3"/>
  <c r="BJ3845" i="3"/>
  <c r="BI3845" i="3"/>
  <c r="BG3845" i="3"/>
  <c r="AZ3845" i="3"/>
  <c r="BA3845" i="3" s="1"/>
  <c r="AU3845" i="3"/>
  <c r="R3845" i="3"/>
  <c r="Q3845" i="3"/>
  <c r="P3845" i="3"/>
  <c r="CT3844" i="3"/>
  <c r="BQ3844" i="3"/>
  <c r="BO3844" i="3"/>
  <c r="BM3844" i="3"/>
  <c r="BL3844" i="3"/>
  <c r="BK3844" i="3"/>
  <c r="BI3844" i="3"/>
  <c r="BH3844" i="3"/>
  <c r="BH3845" i="3" s="1"/>
  <c r="BG3844" i="3"/>
  <c r="AZ3844" i="3"/>
  <c r="BA3844" i="3" s="1"/>
  <c r="AU3844" i="3"/>
  <c r="R3844" i="3"/>
  <c r="Q3844" i="3"/>
  <c r="P3844" i="3"/>
  <c r="CT3843" i="3"/>
  <c r="BR3843" i="3"/>
  <c r="BR3844" i="3" s="1"/>
  <c r="BR3845" i="3" s="1"/>
  <c r="BQ3843" i="3"/>
  <c r="BO3843" i="3"/>
  <c r="BN3843" i="3"/>
  <c r="BN3844" i="3" s="1"/>
  <c r="BN3845" i="3" s="1"/>
  <c r="BM3843" i="3"/>
  <c r="BK3843" i="3"/>
  <c r="BJ3843" i="3"/>
  <c r="BJ3844" i="3" s="1"/>
  <c r="BI3843" i="3"/>
  <c r="BH3843" i="3"/>
  <c r="BG3843" i="3"/>
  <c r="AZ3843" i="3"/>
  <c r="BA3843" i="3" s="1"/>
  <c r="AU3843" i="3"/>
  <c r="R3843" i="3"/>
  <c r="Q3843" i="3"/>
  <c r="P3843" i="3"/>
  <c r="AN3855" i="3" l="1"/>
  <c r="AN3915" i="3"/>
  <c r="AM3916" i="3"/>
  <c r="AL3914" i="3"/>
  <c r="AK3915" i="3"/>
  <c r="AK3856" i="3"/>
  <c r="AL3855" i="3"/>
  <c r="AN3856" i="3"/>
  <c r="AM3857" i="3"/>
  <c r="BW87" i="1"/>
  <c r="O3847" i="3"/>
  <c r="O3849" i="3"/>
  <c r="O3845" i="3"/>
  <c r="O3846" i="3"/>
  <c r="O3850" i="3"/>
  <c r="Y87" i="1"/>
  <c r="V87" i="1"/>
  <c r="F87" i="1"/>
  <c r="AA87" i="1" s="1"/>
  <c r="U3850" i="3"/>
  <c r="AT3850" i="3" s="1"/>
  <c r="AV3850" i="3" s="1"/>
  <c r="U3849" i="3"/>
  <c r="O3848" i="3"/>
  <c r="U3848" i="3"/>
  <c r="AT3848" i="3" s="1"/>
  <c r="AV3848" i="3" s="1"/>
  <c r="U3847" i="3"/>
  <c r="AT3847" i="3" s="1"/>
  <c r="AV3847" i="3" s="1"/>
  <c r="U3846" i="3"/>
  <c r="AT3846" i="3" s="1"/>
  <c r="AV3846" i="3" s="1"/>
  <c r="U3845" i="3"/>
  <c r="AT3845" i="3" s="1"/>
  <c r="AV3845" i="3" s="1"/>
  <c r="O3844" i="3"/>
  <c r="O3843" i="3"/>
  <c r="U3844" i="3"/>
  <c r="AT3844" i="3" s="1"/>
  <c r="AV3844" i="3" s="1"/>
  <c r="U3843" i="3"/>
  <c r="AT3843" i="3" s="1"/>
  <c r="AV3843" i="3" s="1"/>
  <c r="CT3842" i="3"/>
  <c r="BR3842" i="3"/>
  <c r="BQ3842" i="3"/>
  <c r="BO3842" i="3"/>
  <c r="BN3842" i="3"/>
  <c r="BM3842" i="3"/>
  <c r="BK3842" i="3"/>
  <c r="BJ3842" i="3"/>
  <c r="BI3842" i="3"/>
  <c r="BH3842" i="3"/>
  <c r="BG3842" i="3"/>
  <c r="AZ3842" i="3"/>
  <c r="BA3842" i="3" s="1"/>
  <c r="AU3842" i="3"/>
  <c r="R3842" i="3"/>
  <c r="Q3842" i="3"/>
  <c r="P3842" i="3"/>
  <c r="AG568" i="4"/>
  <c r="AH568" i="4" s="1"/>
  <c r="AN3916" i="3" l="1"/>
  <c r="AM3917" i="3"/>
  <c r="AL3915" i="3"/>
  <c r="AK3916" i="3"/>
  <c r="AL3856" i="3"/>
  <c r="AK3857" i="3"/>
  <c r="AM3858" i="3"/>
  <c r="AN3857" i="3"/>
  <c r="W87" i="1"/>
  <c r="AT3849" i="3"/>
  <c r="AV3849" i="3" s="1"/>
  <c r="O3842" i="3"/>
  <c r="U3842" i="3"/>
  <c r="AT3842" i="3" s="1"/>
  <c r="AV3842" i="3" s="1"/>
  <c r="CT3841" i="3"/>
  <c r="BQ3841" i="3"/>
  <c r="BP3841" i="3"/>
  <c r="BP3842" i="3" s="1"/>
  <c r="BP3843" i="3" s="1"/>
  <c r="BP3844" i="3" s="1"/>
  <c r="BO3841" i="3"/>
  <c r="BM3841" i="3"/>
  <c r="BL3841" i="3"/>
  <c r="BL3842" i="3" s="1"/>
  <c r="BL3843" i="3" s="1"/>
  <c r="BK3841" i="3"/>
  <c r="BJ3841" i="3"/>
  <c r="BI3841" i="3"/>
  <c r="BG3841" i="3"/>
  <c r="AZ3841" i="3"/>
  <c r="BA3841" i="3" s="1"/>
  <c r="AU3841" i="3"/>
  <c r="R3841" i="3"/>
  <c r="Q3841" i="3"/>
  <c r="P3841" i="3"/>
  <c r="AL3916" i="3" l="1"/>
  <c r="AK3917" i="3"/>
  <c r="AN3917" i="3"/>
  <c r="AM3918" i="3"/>
  <c r="AL3857" i="3"/>
  <c r="AK3858" i="3"/>
  <c r="AM3859" i="3"/>
  <c r="AN3858" i="3"/>
  <c r="O3841" i="3"/>
  <c r="U3841" i="3"/>
  <c r="AT3841" i="3" s="1"/>
  <c r="AV3841" i="3" s="1"/>
  <c r="CT3840" i="3"/>
  <c r="BR3840" i="3"/>
  <c r="BR3841" i="3" s="1"/>
  <c r="BQ3840" i="3"/>
  <c r="BO3840" i="3"/>
  <c r="BN3840" i="3"/>
  <c r="BN3841" i="3" s="1"/>
  <c r="BM3840" i="3"/>
  <c r="BK3840" i="3"/>
  <c r="BJ3840" i="3"/>
  <c r="BI3840" i="3"/>
  <c r="BH3840" i="3"/>
  <c r="BH3841" i="3" s="1"/>
  <c r="BG3840" i="3"/>
  <c r="AZ3840" i="3"/>
  <c r="BA3840" i="3" s="1"/>
  <c r="AU3840" i="3"/>
  <c r="R3840" i="3"/>
  <c r="Q3840" i="3"/>
  <c r="P3840" i="3"/>
  <c r="AN3918" i="3" l="1"/>
  <c r="AM3919" i="3"/>
  <c r="AL3917" i="3"/>
  <c r="AK3918" i="3"/>
  <c r="AL3858" i="3"/>
  <c r="AK3859" i="3"/>
  <c r="AM3860" i="3"/>
  <c r="AN3859" i="3"/>
  <c r="O3840" i="3"/>
  <c r="U3840" i="3"/>
  <c r="CT3839" i="3"/>
  <c r="BQ3839" i="3"/>
  <c r="BO3839" i="3"/>
  <c r="BM3839" i="3"/>
  <c r="BL3839" i="3"/>
  <c r="BL3840" i="3" s="1"/>
  <c r="BK3839" i="3"/>
  <c r="BI3839" i="3"/>
  <c r="BH3839" i="3"/>
  <c r="BG3839" i="3"/>
  <c r="AZ3839" i="3"/>
  <c r="BA3839" i="3" s="1"/>
  <c r="AU3839" i="3"/>
  <c r="R3839" i="3"/>
  <c r="Q3839" i="3"/>
  <c r="P3839" i="3"/>
  <c r="CT3838" i="3"/>
  <c r="BR3838" i="3"/>
  <c r="BR3839" i="3" s="1"/>
  <c r="BQ3838" i="3"/>
  <c r="BO3838" i="3"/>
  <c r="BM3838" i="3"/>
  <c r="BL3838" i="3"/>
  <c r="BK3838" i="3"/>
  <c r="BI3838" i="3"/>
  <c r="BH3838" i="3"/>
  <c r="BG3838" i="3"/>
  <c r="AZ3838" i="3"/>
  <c r="BA3838" i="3" s="1"/>
  <c r="AU3838" i="3"/>
  <c r="R3838" i="3"/>
  <c r="Q3838" i="3"/>
  <c r="P3838" i="3"/>
  <c r="AN3919" i="3" l="1"/>
  <c r="AM3920" i="3"/>
  <c r="AL3918" i="3"/>
  <c r="AK3919" i="3"/>
  <c r="AL3859" i="3"/>
  <c r="AK3860" i="3"/>
  <c r="AM3861" i="3"/>
  <c r="AN3860" i="3"/>
  <c r="AT3840" i="3"/>
  <c r="AV3840" i="3" s="1"/>
  <c r="O3838" i="3"/>
  <c r="O3839" i="3"/>
  <c r="U3839" i="3"/>
  <c r="AT3839" i="3" s="1"/>
  <c r="AV3839" i="3" s="1"/>
  <c r="U3838" i="3"/>
  <c r="AT3838" i="3" s="1"/>
  <c r="AV3838" i="3" s="1"/>
  <c r="AN3920" i="3" l="1"/>
  <c r="AM3921" i="3"/>
  <c r="AL3919" i="3"/>
  <c r="AK3920" i="3"/>
  <c r="AL3860" i="3"/>
  <c r="AK3861" i="3"/>
  <c r="AM3862" i="3"/>
  <c r="AN3861" i="3"/>
  <c r="AG595" i="4"/>
  <c r="AH595" i="4" s="1"/>
  <c r="AG567" i="4"/>
  <c r="AH567" i="4" s="1"/>
  <c r="CT3837" i="3"/>
  <c r="BQ3837" i="3"/>
  <c r="BP3837" i="3"/>
  <c r="BP3838" i="3" s="1"/>
  <c r="BP3839" i="3" s="1"/>
  <c r="BP3840" i="3" s="1"/>
  <c r="BO3837" i="3"/>
  <c r="BM3837" i="3"/>
  <c r="BL3837" i="3"/>
  <c r="BK3837" i="3"/>
  <c r="BJ3837" i="3"/>
  <c r="BJ3838" i="3" s="1"/>
  <c r="BJ3839" i="3" s="1"/>
  <c r="BI3837" i="3"/>
  <c r="BG3837" i="3"/>
  <c r="AZ3837" i="3"/>
  <c r="BA3837" i="3" s="1"/>
  <c r="AU3837" i="3"/>
  <c r="R3837" i="3"/>
  <c r="Q3837" i="3"/>
  <c r="P3837" i="3"/>
  <c r="CT3836" i="3"/>
  <c r="BQ3836" i="3"/>
  <c r="BO3836" i="3"/>
  <c r="BM3836" i="3"/>
  <c r="BL3836" i="3"/>
  <c r="BK3836" i="3"/>
  <c r="BI3836" i="3"/>
  <c r="BH3836" i="3"/>
  <c r="BH3837" i="3" s="1"/>
  <c r="BG3836" i="3"/>
  <c r="AZ3836" i="3"/>
  <c r="BA3836" i="3" s="1"/>
  <c r="AU3836" i="3"/>
  <c r="R3836" i="3"/>
  <c r="Q3836" i="3"/>
  <c r="P3836" i="3"/>
  <c r="AN3921" i="3" l="1"/>
  <c r="AM3922" i="3"/>
  <c r="AL3920" i="3"/>
  <c r="AK3921" i="3"/>
  <c r="AL3861" i="3"/>
  <c r="AK3862" i="3"/>
  <c r="AN3862" i="3"/>
  <c r="AM3863" i="3"/>
  <c r="O3837" i="3"/>
  <c r="U3837" i="3"/>
  <c r="AT3837" i="3" s="1"/>
  <c r="AV3837" i="3" s="1"/>
  <c r="O3836" i="3"/>
  <c r="U3836" i="3"/>
  <c r="AT3836" i="3" s="1"/>
  <c r="AV3836" i="3" s="1"/>
  <c r="JT551" i="2"/>
  <c r="GG551" i="2"/>
  <c r="CP551" i="2"/>
  <c r="CT551" i="2" s="1"/>
  <c r="B551" i="2"/>
  <c r="Q27" i="6"/>
  <c r="Q26" i="6"/>
  <c r="Q14" i="6"/>
  <c r="CT3835" i="3"/>
  <c r="BQ3835" i="3"/>
  <c r="BP3835" i="3"/>
  <c r="BP3836" i="3" s="1"/>
  <c r="BO3835" i="3"/>
  <c r="BM3835" i="3"/>
  <c r="BL3835" i="3"/>
  <c r="BK3835" i="3"/>
  <c r="BJ3835" i="3"/>
  <c r="BJ3836" i="3" s="1"/>
  <c r="BI3835" i="3"/>
  <c r="BG3835" i="3"/>
  <c r="AZ3835" i="3"/>
  <c r="BA3835" i="3" s="1"/>
  <c r="AU3835" i="3"/>
  <c r="R3835" i="3"/>
  <c r="Q3835" i="3"/>
  <c r="P3835" i="3"/>
  <c r="BP3768" i="3"/>
  <c r="BR3829" i="3"/>
  <c r="BR3830" i="3" s="1"/>
  <c r="BR3831" i="3" s="1"/>
  <c r="BR3832" i="3" s="1"/>
  <c r="BR3833" i="3" s="1"/>
  <c r="BR3834" i="3" s="1"/>
  <c r="BR3835" i="3" s="1"/>
  <c r="BR3836" i="3" s="1"/>
  <c r="BR3837" i="3" s="1"/>
  <c r="BR3828" i="3"/>
  <c r="BR3825" i="3"/>
  <c r="BR3826" i="3" s="1"/>
  <c r="BR3827" i="3" s="1"/>
  <c r="BR3822" i="3"/>
  <c r="BR3823" i="3" s="1"/>
  <c r="BR3824" i="3" s="1"/>
  <c r="BR3821" i="3"/>
  <c r="BR3816" i="3"/>
  <c r="BR3817" i="3" s="1"/>
  <c r="BR3818" i="3" s="1"/>
  <c r="BR3819" i="3" s="1"/>
  <c r="BR3820" i="3" s="1"/>
  <c r="BR3811" i="3"/>
  <c r="BR3812" i="3" s="1"/>
  <c r="BR3813" i="3" s="1"/>
  <c r="BR3814" i="3" s="1"/>
  <c r="BR3815" i="3" s="1"/>
  <c r="BR3770" i="3"/>
  <c r="BR3771" i="3" s="1"/>
  <c r="BR3772" i="3" s="1"/>
  <c r="BR3773" i="3" s="1"/>
  <c r="BR3774" i="3" s="1"/>
  <c r="BR3775" i="3" s="1"/>
  <c r="BR3776" i="3" s="1"/>
  <c r="BR3777" i="3" s="1"/>
  <c r="BR3778" i="3" s="1"/>
  <c r="BR3779" i="3" s="1"/>
  <c r="BR3780" i="3" s="1"/>
  <c r="BR3810" i="3" s="1"/>
  <c r="BQ3834" i="3"/>
  <c r="BQ3833" i="3"/>
  <c r="BQ3832" i="3"/>
  <c r="BQ3831" i="3"/>
  <c r="BQ3830" i="3"/>
  <c r="BQ3829" i="3"/>
  <c r="BQ3828" i="3"/>
  <c r="BQ3827" i="3"/>
  <c r="BQ3826" i="3"/>
  <c r="BQ3825" i="3"/>
  <c r="BQ3824" i="3"/>
  <c r="BQ3823" i="3"/>
  <c r="BQ3822" i="3"/>
  <c r="BQ3821" i="3"/>
  <c r="BQ3820" i="3"/>
  <c r="BQ3819" i="3"/>
  <c r="BQ3818" i="3"/>
  <c r="BQ3817" i="3"/>
  <c r="BQ3816" i="3"/>
  <c r="BQ3815" i="3"/>
  <c r="BQ3814" i="3"/>
  <c r="BQ3813" i="3"/>
  <c r="BQ3812" i="3"/>
  <c r="BQ3811" i="3"/>
  <c r="BQ3810" i="3"/>
  <c r="BQ3780" i="3"/>
  <c r="BQ3779" i="3"/>
  <c r="BQ3778" i="3"/>
  <c r="BQ3777" i="3"/>
  <c r="BQ3776" i="3"/>
  <c r="BQ3775" i="3"/>
  <c r="BQ3774" i="3"/>
  <c r="BQ3773" i="3"/>
  <c r="BQ3772" i="3"/>
  <c r="BQ3771" i="3"/>
  <c r="BQ3770" i="3"/>
  <c r="BQ3769" i="3"/>
  <c r="BQ3768" i="3"/>
  <c r="BQ3" i="3"/>
  <c r="BR3" i="3"/>
  <c r="BR4" i="3" s="1"/>
  <c r="BR5" i="3" s="1"/>
  <c r="BR6" i="3" s="1"/>
  <c r="BR7" i="3" s="1"/>
  <c r="BQ4" i="3"/>
  <c r="BQ5" i="3"/>
  <c r="BQ6" i="3"/>
  <c r="BQ7" i="3"/>
  <c r="BQ8" i="3"/>
  <c r="BR8" i="3"/>
  <c r="BR9" i="3" s="1"/>
  <c r="BR10" i="3" s="1"/>
  <c r="BR11" i="3" s="1"/>
  <c r="BQ9" i="3"/>
  <c r="BQ10" i="3"/>
  <c r="BQ11" i="3"/>
  <c r="BQ12" i="3"/>
  <c r="BR12" i="3"/>
  <c r="BQ13" i="3"/>
  <c r="BR13" i="3"/>
  <c r="BR14" i="3" s="1"/>
  <c r="BR15" i="3" s="1"/>
  <c r="BR16" i="3" s="1"/>
  <c r="BR17" i="3" s="1"/>
  <c r="BR18" i="3" s="1"/>
  <c r="BQ14" i="3"/>
  <c r="BQ15" i="3"/>
  <c r="BQ16" i="3"/>
  <c r="BQ17" i="3"/>
  <c r="BQ18" i="3"/>
  <c r="BQ19" i="3"/>
  <c r="BR19" i="3"/>
  <c r="BR20" i="3" s="1"/>
  <c r="BR21" i="3" s="1"/>
  <c r="BR22" i="3" s="1"/>
  <c r="BR23" i="3" s="1"/>
  <c r="BR24" i="3" s="1"/>
  <c r="BQ20" i="3"/>
  <c r="BQ21" i="3"/>
  <c r="BQ22" i="3"/>
  <c r="BQ23" i="3"/>
  <c r="BQ24" i="3"/>
  <c r="BQ25" i="3"/>
  <c r="BR25" i="3"/>
  <c r="BR26" i="3" s="1"/>
  <c r="BQ26" i="3"/>
  <c r="BQ27" i="3"/>
  <c r="BR27" i="3"/>
  <c r="BR28" i="3" s="1"/>
  <c r="BR29" i="3" s="1"/>
  <c r="BR30" i="3" s="1"/>
  <c r="BR31" i="3" s="1"/>
  <c r="BR32" i="3" s="1"/>
  <c r="BR33" i="3" s="1"/>
  <c r="BR34" i="3" s="1"/>
  <c r="BR35" i="3" s="1"/>
  <c r="BR36" i="3" s="1"/>
  <c r="BR37" i="3" s="1"/>
  <c r="BR38" i="3" s="1"/>
  <c r="BR39" i="3" s="1"/>
  <c r="BR40" i="3" s="1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R41" i="3"/>
  <c r="BR42" i="3" s="1"/>
  <c r="BR43" i="3" s="1"/>
  <c r="BR44" i="3" s="1"/>
  <c r="BR45" i="3" s="1"/>
  <c r="BR46" i="3" s="1"/>
  <c r="BR47" i="3" s="1"/>
  <c r="BR48" i="3" s="1"/>
  <c r="BR49" i="3" s="1"/>
  <c r="BR50" i="3" s="1"/>
  <c r="BR51" i="3" s="1"/>
  <c r="BR52" i="3" s="1"/>
  <c r="BR53" i="3" s="1"/>
  <c r="BR54" i="3" s="1"/>
  <c r="BR55" i="3" s="1"/>
  <c r="BR56" i="3" s="1"/>
  <c r="BQ42" i="3"/>
  <c r="BQ43" i="3"/>
  <c r="BQ44" i="3"/>
  <c r="BQ45" i="3"/>
  <c r="BQ46" i="3"/>
  <c r="BQ47" i="3"/>
  <c r="BQ48" i="3"/>
  <c r="BQ49" i="3"/>
  <c r="BQ50" i="3"/>
  <c r="BQ51" i="3"/>
  <c r="BQ52" i="3"/>
  <c r="BQ53" i="3"/>
  <c r="BQ54" i="3"/>
  <c r="BQ55" i="3"/>
  <c r="BQ56" i="3"/>
  <c r="BQ57" i="3"/>
  <c r="BR57" i="3"/>
  <c r="BR58" i="3" s="1"/>
  <c r="BR59" i="3" s="1"/>
  <c r="BR60" i="3" s="1"/>
  <c r="BR61" i="3" s="1"/>
  <c r="BR62" i="3" s="1"/>
  <c r="BQ58" i="3"/>
  <c r="BQ59" i="3"/>
  <c r="BQ60" i="3"/>
  <c r="BQ61" i="3"/>
  <c r="BQ62" i="3"/>
  <c r="BQ63" i="3"/>
  <c r="BR63" i="3"/>
  <c r="BR64" i="3" s="1"/>
  <c r="BR65" i="3" s="1"/>
  <c r="BR66" i="3" s="1"/>
  <c r="BR67" i="3" s="1"/>
  <c r="BR68" i="3" s="1"/>
  <c r="BR69" i="3" s="1"/>
  <c r="BR70" i="3" s="1"/>
  <c r="BQ64" i="3"/>
  <c r="BQ65" i="3"/>
  <c r="BQ66" i="3"/>
  <c r="BQ67" i="3"/>
  <c r="BQ68" i="3"/>
  <c r="BQ69" i="3"/>
  <c r="BQ70" i="3"/>
  <c r="BQ71" i="3"/>
  <c r="BR71" i="3"/>
  <c r="BQ72" i="3"/>
  <c r="BR72" i="3"/>
  <c r="BR73" i="3" s="1"/>
  <c r="BQ73" i="3"/>
  <c r="BQ74" i="3"/>
  <c r="BR74" i="3"/>
  <c r="BR75" i="3" s="1"/>
  <c r="BR76" i="3" s="1"/>
  <c r="BR77" i="3" s="1"/>
  <c r="BR78" i="3" s="1"/>
  <c r="BR79" i="3" s="1"/>
  <c r="BQ75" i="3"/>
  <c r="BQ76" i="3"/>
  <c r="BQ77" i="3"/>
  <c r="BQ78" i="3"/>
  <c r="BQ79" i="3"/>
  <c r="BQ80" i="3"/>
  <c r="BR80" i="3"/>
  <c r="BR81" i="3" s="1"/>
  <c r="BR82" i="3" s="1"/>
  <c r="BR83" i="3" s="1"/>
  <c r="BR84" i="3" s="1"/>
  <c r="BQ81" i="3"/>
  <c r="BQ82" i="3"/>
  <c r="BQ83" i="3"/>
  <c r="BQ84" i="3"/>
  <c r="BQ85" i="3"/>
  <c r="BR85" i="3"/>
  <c r="BR86" i="3" s="1"/>
  <c r="BR87" i="3" s="1"/>
  <c r="BR88" i="3" s="1"/>
  <c r="BQ86" i="3"/>
  <c r="BQ87" i="3"/>
  <c r="BQ88" i="3"/>
  <c r="BQ89" i="3"/>
  <c r="BR89" i="3"/>
  <c r="BR90" i="3" s="1"/>
  <c r="BR91" i="3" s="1"/>
  <c r="BR92" i="3" s="1"/>
  <c r="BR93" i="3" s="1"/>
  <c r="BR94" i="3" s="1"/>
  <c r="BR95" i="3" s="1"/>
  <c r="BR96" i="3" s="1"/>
  <c r="BR97" i="3" s="1"/>
  <c r="BR98" i="3" s="1"/>
  <c r="BR99" i="3" s="1"/>
  <c r="BQ90" i="3"/>
  <c r="BQ91" i="3"/>
  <c r="BQ92" i="3"/>
  <c r="BQ93" i="3"/>
  <c r="BQ94" i="3"/>
  <c r="BQ95" i="3"/>
  <c r="BQ96" i="3"/>
  <c r="BQ97" i="3"/>
  <c r="BQ98" i="3"/>
  <c r="BQ99" i="3"/>
  <c r="BQ100" i="3"/>
  <c r="BR100" i="3"/>
  <c r="BR101" i="3" s="1"/>
  <c r="BR102" i="3" s="1"/>
  <c r="BR103" i="3" s="1"/>
  <c r="BR104" i="3" s="1"/>
  <c r="BQ101" i="3"/>
  <c r="BQ102" i="3"/>
  <c r="BQ103" i="3"/>
  <c r="BQ104" i="3"/>
  <c r="BQ105" i="3"/>
  <c r="BR105" i="3"/>
  <c r="BR106" i="3" s="1"/>
  <c r="BQ106" i="3"/>
  <c r="BQ107" i="3"/>
  <c r="BR107" i="3"/>
  <c r="BR108" i="3" s="1"/>
  <c r="BR109" i="3" s="1"/>
  <c r="BR110" i="3" s="1"/>
  <c r="BR111" i="3" s="1"/>
  <c r="BR112" i="3" s="1"/>
  <c r="BR113" i="3" s="1"/>
  <c r="BR114" i="3" s="1"/>
  <c r="BR115" i="3" s="1"/>
  <c r="BR116" i="3" s="1"/>
  <c r="BQ108" i="3"/>
  <c r="BQ109" i="3"/>
  <c r="BQ110" i="3"/>
  <c r="BQ111" i="3"/>
  <c r="BQ112" i="3"/>
  <c r="BQ113" i="3"/>
  <c r="BQ114" i="3"/>
  <c r="BQ115" i="3"/>
  <c r="BQ116" i="3"/>
  <c r="BQ117" i="3"/>
  <c r="BR117" i="3"/>
  <c r="BR118" i="3" s="1"/>
  <c r="BR119" i="3" s="1"/>
  <c r="BR120" i="3" s="1"/>
  <c r="BR121" i="3" s="1"/>
  <c r="BR122" i="3" s="1"/>
  <c r="BR123" i="3" s="1"/>
  <c r="BR124" i="3" s="1"/>
  <c r="BR125" i="3" s="1"/>
  <c r="BQ118" i="3"/>
  <c r="BQ119" i="3"/>
  <c r="BQ120" i="3"/>
  <c r="BQ121" i="3"/>
  <c r="BQ122" i="3"/>
  <c r="BQ123" i="3"/>
  <c r="BQ124" i="3"/>
  <c r="BQ125" i="3"/>
  <c r="BQ126" i="3"/>
  <c r="BR126" i="3"/>
  <c r="BR127" i="3" s="1"/>
  <c r="BR128" i="3" s="1"/>
  <c r="BQ127" i="3"/>
  <c r="BQ128" i="3"/>
  <c r="BQ129" i="3"/>
  <c r="BR129" i="3"/>
  <c r="BR130" i="3" s="1"/>
  <c r="BR131" i="3" s="1"/>
  <c r="BQ130" i="3"/>
  <c r="BQ131" i="3"/>
  <c r="BQ132" i="3"/>
  <c r="BR132" i="3"/>
  <c r="BQ133" i="3"/>
  <c r="BR133" i="3"/>
  <c r="BR134" i="3" s="1"/>
  <c r="BR135" i="3" s="1"/>
  <c r="BR136" i="3" s="1"/>
  <c r="BR137" i="3" s="1"/>
  <c r="BR138" i="3" s="1"/>
  <c r="BR139" i="3" s="1"/>
  <c r="BR140" i="3" s="1"/>
  <c r="BR141" i="3" s="1"/>
  <c r="BR142" i="3" s="1"/>
  <c r="BQ134" i="3"/>
  <c r="BQ135" i="3"/>
  <c r="BQ136" i="3"/>
  <c r="BQ137" i="3"/>
  <c r="BQ138" i="3"/>
  <c r="BQ139" i="3"/>
  <c r="BQ140" i="3"/>
  <c r="BQ141" i="3"/>
  <c r="BQ142" i="3"/>
  <c r="BQ143" i="3"/>
  <c r="BR143" i="3"/>
  <c r="BQ144" i="3"/>
  <c r="BR144" i="3"/>
  <c r="BR145" i="3" s="1"/>
  <c r="BR146" i="3" s="1"/>
  <c r="BR147" i="3" s="1"/>
  <c r="BQ145" i="3"/>
  <c r="BQ146" i="3"/>
  <c r="BQ147" i="3"/>
  <c r="BQ148" i="3"/>
  <c r="BR148" i="3"/>
  <c r="BR149" i="3" s="1"/>
  <c r="BQ149" i="3"/>
  <c r="BQ150" i="3"/>
  <c r="BR150" i="3"/>
  <c r="BR151" i="3" s="1"/>
  <c r="BR152" i="3" s="1"/>
  <c r="BR153" i="3" s="1"/>
  <c r="BR154" i="3" s="1"/>
  <c r="BQ151" i="3"/>
  <c r="BQ152" i="3"/>
  <c r="BQ153" i="3"/>
  <c r="BQ154" i="3"/>
  <c r="BQ155" i="3"/>
  <c r="BR155" i="3"/>
  <c r="BQ156" i="3"/>
  <c r="BR156" i="3"/>
  <c r="BQ157" i="3"/>
  <c r="BR157" i="3"/>
  <c r="BR158" i="3" s="1"/>
  <c r="BR159" i="3" s="1"/>
  <c r="BR160" i="3" s="1"/>
  <c r="BR161" i="3" s="1"/>
  <c r="BQ158" i="3"/>
  <c r="BQ159" i="3"/>
  <c r="BQ160" i="3"/>
  <c r="BQ161" i="3"/>
  <c r="BQ162" i="3"/>
  <c r="BR162" i="3"/>
  <c r="BR163" i="3" s="1"/>
  <c r="BQ163" i="3"/>
  <c r="BQ164" i="3"/>
  <c r="BR164" i="3"/>
  <c r="BR165" i="3" s="1"/>
  <c r="BR166" i="3" s="1"/>
  <c r="BR167" i="3" s="1"/>
  <c r="BR168" i="3" s="1"/>
  <c r="BR169" i="3" s="1"/>
  <c r="BQ165" i="3"/>
  <c r="BQ166" i="3"/>
  <c r="BQ167" i="3"/>
  <c r="BQ168" i="3"/>
  <c r="BQ169" i="3"/>
  <c r="BQ170" i="3"/>
  <c r="BR170" i="3"/>
  <c r="BR171" i="3" s="1"/>
  <c r="BR172" i="3" s="1"/>
  <c r="BR173" i="3" s="1"/>
  <c r="BR174" i="3" s="1"/>
  <c r="BR175" i="3" s="1"/>
  <c r="BR176" i="3" s="1"/>
  <c r="BR177" i="3" s="1"/>
  <c r="BR178" i="3" s="1"/>
  <c r="BQ171" i="3"/>
  <c r="BQ172" i="3"/>
  <c r="BQ173" i="3"/>
  <c r="BQ174" i="3"/>
  <c r="BQ175" i="3"/>
  <c r="BQ176" i="3"/>
  <c r="BQ177" i="3"/>
  <c r="BQ178" i="3"/>
  <c r="BQ179" i="3"/>
  <c r="BR179" i="3"/>
  <c r="BR180" i="3" s="1"/>
  <c r="BR181" i="3" s="1"/>
  <c r="BR182" i="3" s="1"/>
  <c r="BQ180" i="3"/>
  <c r="BQ181" i="3"/>
  <c r="BQ182" i="3"/>
  <c r="BQ183" i="3"/>
  <c r="BR183" i="3"/>
  <c r="BR184" i="3" s="1"/>
  <c r="BR185" i="3" s="1"/>
  <c r="BQ184" i="3"/>
  <c r="BQ185" i="3"/>
  <c r="BQ186" i="3"/>
  <c r="BR186" i="3"/>
  <c r="BR187" i="3" s="1"/>
  <c r="BQ187" i="3"/>
  <c r="BQ188" i="3"/>
  <c r="BR188" i="3"/>
  <c r="BQ189" i="3"/>
  <c r="BR189" i="3"/>
  <c r="BR190" i="3" s="1"/>
  <c r="BR191" i="3" s="1"/>
  <c r="BR192" i="3" s="1"/>
  <c r="BR193" i="3" s="1"/>
  <c r="BR194" i="3" s="1"/>
  <c r="BR195" i="3" s="1"/>
  <c r="BR196" i="3" s="1"/>
  <c r="BR197" i="3" s="1"/>
  <c r="BQ190" i="3"/>
  <c r="BQ191" i="3"/>
  <c r="BQ192" i="3"/>
  <c r="BQ193" i="3"/>
  <c r="BQ194" i="3"/>
  <c r="BQ195" i="3"/>
  <c r="BQ196" i="3"/>
  <c r="BQ197" i="3"/>
  <c r="BQ198" i="3"/>
  <c r="BR198" i="3"/>
  <c r="BR199" i="3" s="1"/>
  <c r="BR200" i="3" s="1"/>
  <c r="BQ199" i="3"/>
  <c r="BQ200" i="3"/>
  <c r="BQ201" i="3"/>
  <c r="BR201" i="3"/>
  <c r="BR202" i="3" s="1"/>
  <c r="BR203" i="3" s="1"/>
  <c r="BQ202" i="3"/>
  <c r="BQ203" i="3"/>
  <c r="BQ204" i="3"/>
  <c r="BR204" i="3"/>
  <c r="BR205" i="3" s="1"/>
  <c r="BR206" i="3" s="1"/>
  <c r="BR207" i="3" s="1"/>
  <c r="BR208" i="3" s="1"/>
  <c r="BR209" i="3" s="1"/>
  <c r="BQ205" i="3"/>
  <c r="BQ206" i="3"/>
  <c r="BQ207" i="3"/>
  <c r="BQ208" i="3"/>
  <c r="BQ209" i="3"/>
  <c r="BQ210" i="3"/>
  <c r="BR210" i="3"/>
  <c r="BR211" i="3" s="1"/>
  <c r="BR212" i="3" s="1"/>
  <c r="BQ211" i="3"/>
  <c r="BQ212" i="3"/>
  <c r="BQ213" i="3"/>
  <c r="BR213" i="3"/>
  <c r="BR214" i="3" s="1"/>
  <c r="BR215" i="3" s="1"/>
  <c r="BR216" i="3" s="1"/>
  <c r="BR217" i="3" s="1"/>
  <c r="BR218" i="3" s="1"/>
  <c r="BR219" i="3" s="1"/>
  <c r="BQ214" i="3"/>
  <c r="BQ215" i="3"/>
  <c r="BQ216" i="3"/>
  <c r="BQ217" i="3"/>
  <c r="BQ218" i="3"/>
  <c r="BQ219" i="3"/>
  <c r="BQ220" i="3"/>
  <c r="BR220" i="3"/>
  <c r="BQ221" i="3"/>
  <c r="BR221" i="3"/>
  <c r="BR222" i="3" s="1"/>
  <c r="BR223" i="3" s="1"/>
  <c r="BR224" i="3" s="1"/>
  <c r="BR225" i="3" s="1"/>
  <c r="BQ222" i="3"/>
  <c r="BQ223" i="3"/>
  <c r="BQ224" i="3"/>
  <c r="BQ225" i="3"/>
  <c r="BQ226" i="3"/>
  <c r="BR226" i="3"/>
  <c r="BQ227" i="3"/>
  <c r="BR227" i="3"/>
  <c r="BR228" i="3" s="1"/>
  <c r="BR229" i="3" s="1"/>
  <c r="BR230" i="3" s="1"/>
  <c r="BR231" i="3" s="1"/>
  <c r="BR232" i="3" s="1"/>
  <c r="BR233" i="3" s="1"/>
  <c r="BR234" i="3" s="1"/>
  <c r="BR235" i="3" s="1"/>
  <c r="BR236" i="3" s="1"/>
  <c r="BR237" i="3" s="1"/>
  <c r="BQ228" i="3"/>
  <c r="BQ229" i="3"/>
  <c r="BQ230" i="3"/>
  <c r="BQ231" i="3"/>
  <c r="BQ232" i="3"/>
  <c r="BQ233" i="3"/>
  <c r="BQ234" i="3"/>
  <c r="BQ235" i="3"/>
  <c r="BQ236" i="3"/>
  <c r="BQ237" i="3"/>
  <c r="BQ238" i="3"/>
  <c r="BR238" i="3"/>
  <c r="BQ239" i="3"/>
  <c r="BR239" i="3"/>
  <c r="BQ240" i="3"/>
  <c r="BR240" i="3"/>
  <c r="BR241" i="3" s="1"/>
  <c r="BR242" i="3" s="1"/>
  <c r="BR243" i="3" s="1"/>
  <c r="BR244" i="3" s="1"/>
  <c r="BR245" i="3" s="1"/>
  <c r="BR246" i="3" s="1"/>
  <c r="BR247" i="3" s="1"/>
  <c r="BR248" i="3" s="1"/>
  <c r="BR249" i="3" s="1"/>
  <c r="BR250" i="3" s="1"/>
  <c r="BQ241" i="3"/>
  <c r="BQ242" i="3"/>
  <c r="BQ243" i="3"/>
  <c r="BQ244" i="3"/>
  <c r="BQ245" i="3"/>
  <c r="BQ246" i="3"/>
  <c r="BQ247" i="3"/>
  <c r="BQ248" i="3"/>
  <c r="BQ249" i="3"/>
  <c r="BQ250" i="3"/>
  <c r="BQ251" i="3"/>
  <c r="BR251" i="3"/>
  <c r="BQ252" i="3"/>
  <c r="BR252" i="3"/>
  <c r="BR253" i="3" s="1"/>
  <c r="BR254" i="3" s="1"/>
  <c r="BR255" i="3" s="1"/>
  <c r="BR256" i="3" s="1"/>
  <c r="BR257" i="3" s="1"/>
  <c r="BR258" i="3" s="1"/>
  <c r="BR259" i="3" s="1"/>
  <c r="BR260" i="3" s="1"/>
  <c r="BR261" i="3" s="1"/>
  <c r="BR262" i="3" s="1"/>
  <c r="BR263" i="3" s="1"/>
  <c r="BR264" i="3" s="1"/>
  <c r="BQ253" i="3"/>
  <c r="BQ254" i="3"/>
  <c r="BQ255" i="3"/>
  <c r="BQ256" i="3"/>
  <c r="BQ257" i="3"/>
  <c r="BQ258" i="3"/>
  <c r="BQ259" i="3"/>
  <c r="BQ260" i="3"/>
  <c r="BQ261" i="3"/>
  <c r="BQ262" i="3"/>
  <c r="BQ263" i="3"/>
  <c r="BQ264" i="3"/>
  <c r="BQ265" i="3"/>
  <c r="BR265" i="3"/>
  <c r="BR266" i="3" s="1"/>
  <c r="BR267" i="3" s="1"/>
  <c r="BQ266" i="3"/>
  <c r="BQ267" i="3"/>
  <c r="BQ268" i="3"/>
  <c r="BR268" i="3"/>
  <c r="BQ269" i="3"/>
  <c r="BR269" i="3"/>
  <c r="BR270" i="3" s="1"/>
  <c r="BR271" i="3" s="1"/>
  <c r="BQ270" i="3"/>
  <c r="BQ271" i="3"/>
  <c r="BQ272" i="3"/>
  <c r="BR272" i="3"/>
  <c r="BR273" i="3" s="1"/>
  <c r="BR274" i="3" s="1"/>
  <c r="BR275" i="3" s="1"/>
  <c r="BQ273" i="3"/>
  <c r="BQ274" i="3"/>
  <c r="BQ275" i="3"/>
  <c r="BQ276" i="3"/>
  <c r="BR276" i="3"/>
  <c r="BR277" i="3" s="1"/>
  <c r="BR278" i="3" s="1"/>
  <c r="BQ277" i="3"/>
  <c r="BQ278" i="3"/>
  <c r="BQ279" i="3"/>
  <c r="BR279" i="3"/>
  <c r="BR280" i="3" s="1"/>
  <c r="BQ280" i="3"/>
  <c r="BQ281" i="3"/>
  <c r="BR281" i="3"/>
  <c r="BR282" i="3" s="1"/>
  <c r="BQ282" i="3"/>
  <c r="BQ283" i="3"/>
  <c r="BR283" i="3"/>
  <c r="BQ284" i="3"/>
  <c r="BR284" i="3"/>
  <c r="BR285" i="3" s="1"/>
  <c r="BQ285" i="3"/>
  <c r="BQ286" i="3"/>
  <c r="BR286" i="3"/>
  <c r="BR287" i="3" s="1"/>
  <c r="BQ287" i="3"/>
  <c r="BQ288" i="3"/>
  <c r="BR288" i="3"/>
  <c r="BR289" i="3" s="1"/>
  <c r="BR290" i="3" s="1"/>
  <c r="BR291" i="3" s="1"/>
  <c r="BR292" i="3" s="1"/>
  <c r="BR293" i="3" s="1"/>
  <c r="BR294" i="3" s="1"/>
  <c r="BR295" i="3" s="1"/>
  <c r="BR296" i="3" s="1"/>
  <c r="BQ289" i="3"/>
  <c r="BQ290" i="3"/>
  <c r="BQ291" i="3"/>
  <c r="BQ292" i="3"/>
  <c r="BQ293" i="3"/>
  <c r="BQ294" i="3"/>
  <c r="BQ295" i="3"/>
  <c r="BQ296" i="3"/>
  <c r="BQ297" i="3"/>
  <c r="BR297" i="3"/>
  <c r="BR298" i="3" s="1"/>
  <c r="BQ298" i="3"/>
  <c r="BQ299" i="3"/>
  <c r="BR299" i="3"/>
  <c r="BQ300" i="3"/>
  <c r="BR300" i="3"/>
  <c r="BR301" i="3" s="1"/>
  <c r="BR302" i="3" s="1"/>
  <c r="BR303" i="3" s="1"/>
  <c r="BQ301" i="3"/>
  <c r="BQ302" i="3"/>
  <c r="BQ303" i="3"/>
  <c r="BQ304" i="3"/>
  <c r="BR304" i="3"/>
  <c r="BR305" i="3" s="1"/>
  <c r="BR306" i="3" s="1"/>
  <c r="BR307" i="3" s="1"/>
  <c r="BQ305" i="3"/>
  <c r="BQ306" i="3"/>
  <c r="BQ307" i="3"/>
  <c r="BQ308" i="3"/>
  <c r="BR308" i="3"/>
  <c r="BR309" i="3" s="1"/>
  <c r="BR310" i="3" s="1"/>
  <c r="BR311" i="3" s="1"/>
  <c r="BR312" i="3" s="1"/>
  <c r="BQ309" i="3"/>
  <c r="BQ310" i="3"/>
  <c r="BQ311" i="3"/>
  <c r="BQ312" i="3"/>
  <c r="BQ313" i="3"/>
  <c r="BR313" i="3"/>
  <c r="BR314" i="3" s="1"/>
  <c r="BR315" i="3" s="1"/>
  <c r="BR316" i="3" s="1"/>
  <c r="BR317" i="3" s="1"/>
  <c r="BR318" i="3" s="1"/>
  <c r="BR319" i="3" s="1"/>
  <c r="BR320" i="3" s="1"/>
  <c r="BR321" i="3" s="1"/>
  <c r="BR322" i="3" s="1"/>
  <c r="BQ314" i="3"/>
  <c r="BQ315" i="3"/>
  <c r="BQ316" i="3"/>
  <c r="BQ317" i="3"/>
  <c r="BQ318" i="3"/>
  <c r="BQ319" i="3"/>
  <c r="BQ320" i="3"/>
  <c r="BQ321" i="3"/>
  <c r="BQ322" i="3"/>
  <c r="BQ323" i="3"/>
  <c r="BR323" i="3"/>
  <c r="BR324" i="3" s="1"/>
  <c r="BR325" i="3" s="1"/>
  <c r="BR326" i="3" s="1"/>
  <c r="BR327" i="3" s="1"/>
  <c r="BR328" i="3" s="1"/>
  <c r="BR329" i="3" s="1"/>
  <c r="BQ324" i="3"/>
  <c r="BQ325" i="3"/>
  <c r="BQ326" i="3"/>
  <c r="BQ327" i="3"/>
  <c r="BQ328" i="3"/>
  <c r="BQ329" i="3"/>
  <c r="BQ330" i="3"/>
  <c r="BR330" i="3"/>
  <c r="BR331" i="3" s="1"/>
  <c r="BR332" i="3" s="1"/>
  <c r="BR333" i="3" s="1"/>
  <c r="BR334" i="3" s="1"/>
  <c r="BR335" i="3" s="1"/>
  <c r="BQ331" i="3"/>
  <c r="BQ332" i="3"/>
  <c r="BQ333" i="3"/>
  <c r="BQ334" i="3"/>
  <c r="BQ335" i="3"/>
  <c r="BQ336" i="3"/>
  <c r="BR336" i="3"/>
  <c r="BR337" i="3" s="1"/>
  <c r="BR338" i="3" s="1"/>
  <c r="BR339" i="3" s="1"/>
  <c r="BR340" i="3" s="1"/>
  <c r="BR341" i="3" s="1"/>
  <c r="BR342" i="3" s="1"/>
  <c r="BR343" i="3" s="1"/>
  <c r="BR344" i="3" s="1"/>
  <c r="BR345" i="3" s="1"/>
  <c r="BR346" i="3" s="1"/>
  <c r="BR347" i="3" s="1"/>
  <c r="BR348" i="3" s="1"/>
  <c r="BR349" i="3" s="1"/>
  <c r="BR350" i="3" s="1"/>
  <c r="BR351" i="3" s="1"/>
  <c r="BR352" i="3" s="1"/>
  <c r="BR353" i="3" s="1"/>
  <c r="BR354" i="3" s="1"/>
  <c r="BQ337" i="3"/>
  <c r="BQ338" i="3"/>
  <c r="BQ339" i="3"/>
  <c r="BQ340" i="3"/>
  <c r="BQ341" i="3"/>
  <c r="BQ342" i="3"/>
  <c r="BQ343" i="3"/>
  <c r="BQ344" i="3"/>
  <c r="BQ345" i="3"/>
  <c r="BQ346" i="3"/>
  <c r="BQ347" i="3"/>
  <c r="BQ348" i="3"/>
  <c r="BQ349" i="3"/>
  <c r="BQ350" i="3"/>
  <c r="BQ351" i="3"/>
  <c r="BQ352" i="3"/>
  <c r="BQ353" i="3"/>
  <c r="BQ354" i="3"/>
  <c r="BQ355" i="3"/>
  <c r="BR355" i="3"/>
  <c r="BQ356" i="3"/>
  <c r="BR356" i="3"/>
  <c r="BQ357" i="3"/>
  <c r="BR357" i="3"/>
  <c r="BR358" i="3" s="1"/>
  <c r="BR359" i="3" s="1"/>
  <c r="BR360" i="3" s="1"/>
  <c r="BR361" i="3" s="1"/>
  <c r="BR362" i="3" s="1"/>
  <c r="BQ358" i="3"/>
  <c r="BQ359" i="3"/>
  <c r="BQ360" i="3"/>
  <c r="BQ361" i="3"/>
  <c r="BQ362" i="3"/>
  <c r="BQ363" i="3"/>
  <c r="BR363" i="3"/>
  <c r="BR364" i="3" s="1"/>
  <c r="BR365" i="3" s="1"/>
  <c r="BR366" i="3" s="1"/>
  <c r="BR367" i="3" s="1"/>
  <c r="BR368" i="3" s="1"/>
  <c r="BR369" i="3" s="1"/>
  <c r="BR370" i="3" s="1"/>
  <c r="BQ364" i="3"/>
  <c r="BQ365" i="3"/>
  <c r="BQ366" i="3"/>
  <c r="BQ367" i="3"/>
  <c r="BQ368" i="3"/>
  <c r="BQ369" i="3"/>
  <c r="BQ370" i="3"/>
  <c r="BQ371" i="3"/>
  <c r="BR371" i="3"/>
  <c r="BR372" i="3" s="1"/>
  <c r="BQ372" i="3"/>
  <c r="BQ373" i="3"/>
  <c r="BR373" i="3"/>
  <c r="BR374" i="3" s="1"/>
  <c r="BR375" i="3" s="1"/>
  <c r="BR376" i="3" s="1"/>
  <c r="BR377" i="3" s="1"/>
  <c r="BQ374" i="3"/>
  <c r="BQ375" i="3"/>
  <c r="BQ376" i="3"/>
  <c r="BQ377" i="3"/>
  <c r="BQ378" i="3"/>
  <c r="BR378" i="3"/>
  <c r="BR379" i="3" s="1"/>
  <c r="BQ379" i="3"/>
  <c r="BQ380" i="3"/>
  <c r="BR380" i="3"/>
  <c r="BR381" i="3" s="1"/>
  <c r="BR382" i="3" s="1"/>
  <c r="BR383" i="3" s="1"/>
  <c r="BR384" i="3" s="1"/>
  <c r="BR385" i="3" s="1"/>
  <c r="BR386" i="3" s="1"/>
  <c r="BR387" i="3" s="1"/>
  <c r="BR388" i="3" s="1"/>
  <c r="BR389" i="3" s="1"/>
  <c r="BQ381" i="3"/>
  <c r="BQ382" i="3"/>
  <c r="BQ383" i="3"/>
  <c r="BQ384" i="3"/>
  <c r="BQ385" i="3"/>
  <c r="BQ386" i="3"/>
  <c r="BQ387" i="3"/>
  <c r="BQ388" i="3"/>
  <c r="BQ389" i="3"/>
  <c r="BQ390" i="3"/>
  <c r="BR390" i="3"/>
  <c r="BQ391" i="3"/>
  <c r="BR391" i="3"/>
  <c r="BR392" i="3" s="1"/>
  <c r="BQ392" i="3"/>
  <c r="BQ393" i="3"/>
  <c r="BR393" i="3"/>
  <c r="BR394" i="3" s="1"/>
  <c r="BQ394" i="3"/>
  <c r="BQ395" i="3"/>
  <c r="BR395" i="3"/>
  <c r="BR396" i="3" s="1"/>
  <c r="BR397" i="3" s="1"/>
  <c r="BR398" i="3" s="1"/>
  <c r="BR399" i="3" s="1"/>
  <c r="BQ396" i="3"/>
  <c r="BQ397" i="3"/>
  <c r="BQ398" i="3"/>
  <c r="BQ399" i="3"/>
  <c r="BQ400" i="3"/>
  <c r="BR400" i="3"/>
  <c r="BQ401" i="3"/>
  <c r="BR401" i="3"/>
  <c r="BR402" i="3" s="1"/>
  <c r="BR403" i="3" s="1"/>
  <c r="BR404" i="3" s="1"/>
  <c r="BR405" i="3" s="1"/>
  <c r="BR406" i="3" s="1"/>
  <c r="BQ402" i="3"/>
  <c r="BQ403" i="3"/>
  <c r="BQ404" i="3"/>
  <c r="BQ405" i="3"/>
  <c r="BQ406" i="3"/>
  <c r="BQ407" i="3"/>
  <c r="BR407" i="3"/>
  <c r="BR408" i="3" s="1"/>
  <c r="BR409" i="3" s="1"/>
  <c r="BR410" i="3" s="1"/>
  <c r="BR411" i="3" s="1"/>
  <c r="BR412" i="3" s="1"/>
  <c r="BR413" i="3" s="1"/>
  <c r="BR414" i="3" s="1"/>
  <c r="BR415" i="3" s="1"/>
  <c r="BQ408" i="3"/>
  <c r="BQ409" i="3"/>
  <c r="BQ410" i="3"/>
  <c r="BQ411" i="3"/>
  <c r="BQ412" i="3"/>
  <c r="BQ413" i="3"/>
  <c r="BQ414" i="3"/>
  <c r="BQ415" i="3"/>
  <c r="BQ416" i="3"/>
  <c r="BR416" i="3"/>
  <c r="BR417" i="3" s="1"/>
  <c r="BR418" i="3" s="1"/>
  <c r="BR419" i="3" s="1"/>
  <c r="BR420" i="3" s="1"/>
  <c r="BR421" i="3" s="1"/>
  <c r="BR422" i="3" s="1"/>
  <c r="BR423" i="3" s="1"/>
  <c r="BR424" i="3" s="1"/>
  <c r="BR425" i="3" s="1"/>
  <c r="BR426" i="3" s="1"/>
  <c r="BR427" i="3" s="1"/>
  <c r="BR428" i="3" s="1"/>
  <c r="BR429" i="3" s="1"/>
  <c r="BR430" i="3" s="1"/>
  <c r="BR431" i="3" s="1"/>
  <c r="BR432" i="3" s="1"/>
  <c r="BQ417" i="3"/>
  <c r="BQ418" i="3"/>
  <c r="BQ419" i="3"/>
  <c r="BQ420" i="3"/>
  <c r="BQ421" i="3"/>
  <c r="BQ422" i="3"/>
  <c r="BQ423" i="3"/>
  <c r="BQ424" i="3"/>
  <c r="BQ425" i="3"/>
  <c r="BQ426" i="3"/>
  <c r="BQ427" i="3"/>
  <c r="BQ428" i="3"/>
  <c r="BQ429" i="3"/>
  <c r="BQ430" i="3"/>
  <c r="BQ431" i="3"/>
  <c r="BQ432" i="3"/>
  <c r="BQ433" i="3"/>
  <c r="BR433" i="3"/>
  <c r="BR434" i="3" s="1"/>
  <c r="BR435" i="3" s="1"/>
  <c r="BR436" i="3" s="1"/>
  <c r="BR437" i="3" s="1"/>
  <c r="BQ434" i="3"/>
  <c r="BQ435" i="3"/>
  <c r="BQ436" i="3"/>
  <c r="BQ437" i="3"/>
  <c r="BQ438" i="3"/>
  <c r="BR438" i="3"/>
  <c r="BR439" i="3" s="1"/>
  <c r="BR440" i="3" s="1"/>
  <c r="BQ439" i="3"/>
  <c r="BQ440" i="3"/>
  <c r="BQ441" i="3"/>
  <c r="BR441" i="3"/>
  <c r="BQ442" i="3"/>
  <c r="BR442" i="3"/>
  <c r="BR443" i="3" s="1"/>
  <c r="BR444" i="3" s="1"/>
  <c r="BR445" i="3" s="1"/>
  <c r="BQ443" i="3"/>
  <c r="BQ444" i="3"/>
  <c r="BQ445" i="3"/>
  <c r="BQ446" i="3"/>
  <c r="BR446" i="3"/>
  <c r="BQ447" i="3"/>
  <c r="BR447" i="3"/>
  <c r="BR448" i="3" s="1"/>
  <c r="BR449" i="3" s="1"/>
  <c r="BR450" i="3" s="1"/>
  <c r="BR451" i="3" s="1"/>
  <c r="BR452" i="3" s="1"/>
  <c r="BR453" i="3" s="1"/>
  <c r="BR454" i="3" s="1"/>
  <c r="BR455" i="3" s="1"/>
  <c r="BR456" i="3" s="1"/>
  <c r="BR457" i="3" s="1"/>
  <c r="BR458" i="3" s="1"/>
  <c r="BR459" i="3" s="1"/>
  <c r="BR460" i="3" s="1"/>
  <c r="BQ448" i="3"/>
  <c r="BQ449" i="3"/>
  <c r="BQ450" i="3"/>
  <c r="BQ451" i="3"/>
  <c r="BQ452" i="3"/>
  <c r="BQ453" i="3"/>
  <c r="BQ454" i="3"/>
  <c r="BQ455" i="3"/>
  <c r="BQ456" i="3"/>
  <c r="BQ457" i="3"/>
  <c r="BQ458" i="3"/>
  <c r="BQ459" i="3"/>
  <c r="BQ460" i="3"/>
  <c r="BQ461" i="3"/>
  <c r="BR461" i="3"/>
  <c r="BR462" i="3" s="1"/>
  <c r="BR463" i="3" s="1"/>
  <c r="BR464" i="3" s="1"/>
  <c r="BR465" i="3" s="1"/>
  <c r="BR466" i="3" s="1"/>
  <c r="BR467" i="3" s="1"/>
  <c r="BR468" i="3" s="1"/>
  <c r="BQ462" i="3"/>
  <c r="BQ463" i="3"/>
  <c r="BQ464" i="3"/>
  <c r="BQ465" i="3"/>
  <c r="BQ466" i="3"/>
  <c r="BQ467" i="3"/>
  <c r="BQ468" i="3"/>
  <c r="BQ469" i="3"/>
  <c r="BR469" i="3"/>
  <c r="BQ470" i="3"/>
  <c r="BR470" i="3"/>
  <c r="BR471" i="3" s="1"/>
  <c r="BQ471" i="3"/>
  <c r="BQ472" i="3"/>
  <c r="BR472" i="3"/>
  <c r="BR473" i="3" s="1"/>
  <c r="BR474" i="3" s="1"/>
  <c r="BQ473" i="3"/>
  <c r="BQ474" i="3"/>
  <c r="BQ475" i="3"/>
  <c r="BR475" i="3"/>
  <c r="BQ476" i="3"/>
  <c r="BR476" i="3"/>
  <c r="BR477" i="3" s="1"/>
  <c r="BR478" i="3" s="1"/>
  <c r="BQ477" i="3"/>
  <c r="BQ478" i="3"/>
  <c r="BQ479" i="3"/>
  <c r="BR479" i="3"/>
  <c r="BR480" i="3" s="1"/>
  <c r="BR481" i="3" s="1"/>
  <c r="BR482" i="3" s="1"/>
  <c r="BR483" i="3" s="1"/>
  <c r="BR484" i="3" s="1"/>
  <c r="BR485" i="3" s="1"/>
  <c r="BR486" i="3" s="1"/>
  <c r="BR487" i="3" s="1"/>
  <c r="BR488" i="3" s="1"/>
  <c r="BR489" i="3" s="1"/>
  <c r="BR490" i="3" s="1"/>
  <c r="BR491" i="3" s="1"/>
  <c r="BQ480" i="3"/>
  <c r="BQ481" i="3"/>
  <c r="BQ482" i="3"/>
  <c r="BQ483" i="3"/>
  <c r="BQ484" i="3"/>
  <c r="BQ485" i="3"/>
  <c r="BQ486" i="3"/>
  <c r="BQ487" i="3"/>
  <c r="BQ488" i="3"/>
  <c r="BQ489" i="3"/>
  <c r="BQ490" i="3"/>
  <c r="BQ491" i="3"/>
  <c r="BQ492" i="3"/>
  <c r="BR492" i="3"/>
  <c r="BR493" i="3" s="1"/>
  <c r="BR494" i="3" s="1"/>
  <c r="BQ493" i="3"/>
  <c r="BQ494" i="3"/>
  <c r="BQ495" i="3"/>
  <c r="BR495" i="3"/>
  <c r="BR496" i="3" s="1"/>
  <c r="BR497" i="3" s="1"/>
  <c r="BQ496" i="3"/>
  <c r="BQ497" i="3"/>
  <c r="BQ498" i="3"/>
  <c r="BR498" i="3"/>
  <c r="BR499" i="3" s="1"/>
  <c r="BR500" i="3" s="1"/>
  <c r="BR501" i="3" s="1"/>
  <c r="BQ499" i="3"/>
  <c r="BQ500" i="3"/>
  <c r="BQ501" i="3"/>
  <c r="BQ502" i="3"/>
  <c r="BR502" i="3"/>
  <c r="BQ503" i="3"/>
  <c r="BR503" i="3"/>
  <c r="BR504" i="3" s="1"/>
  <c r="BR505" i="3" s="1"/>
  <c r="BR506" i="3" s="1"/>
  <c r="BR507" i="3" s="1"/>
  <c r="BR508" i="3" s="1"/>
  <c r="BR509" i="3" s="1"/>
  <c r="BR510" i="3" s="1"/>
  <c r="BR511" i="3" s="1"/>
  <c r="BR512" i="3" s="1"/>
  <c r="BR513" i="3" s="1"/>
  <c r="BR514" i="3" s="1"/>
  <c r="BR515" i="3" s="1"/>
  <c r="BQ504" i="3"/>
  <c r="BQ505" i="3"/>
  <c r="BQ506" i="3"/>
  <c r="BQ507" i="3"/>
  <c r="BQ508" i="3"/>
  <c r="BQ509" i="3"/>
  <c r="BQ510" i="3"/>
  <c r="BQ511" i="3"/>
  <c r="BQ512" i="3"/>
  <c r="BQ513" i="3"/>
  <c r="BQ514" i="3"/>
  <c r="BQ515" i="3"/>
  <c r="BQ516" i="3"/>
  <c r="BR516" i="3"/>
  <c r="BR517" i="3" s="1"/>
  <c r="BQ517" i="3"/>
  <c r="BQ518" i="3"/>
  <c r="BR518" i="3"/>
  <c r="BR519" i="3" s="1"/>
  <c r="BR520" i="3" s="1"/>
  <c r="BR521" i="3" s="1"/>
  <c r="BR522" i="3" s="1"/>
  <c r="BR523" i="3" s="1"/>
  <c r="BR524" i="3" s="1"/>
  <c r="BR525" i="3" s="1"/>
  <c r="BR526" i="3" s="1"/>
  <c r="BR527" i="3" s="1"/>
  <c r="BQ519" i="3"/>
  <c r="BQ520" i="3"/>
  <c r="BQ521" i="3"/>
  <c r="BQ522" i="3"/>
  <c r="BQ523" i="3"/>
  <c r="BQ524" i="3"/>
  <c r="BQ525" i="3"/>
  <c r="BQ526" i="3"/>
  <c r="BQ527" i="3"/>
  <c r="BQ528" i="3"/>
  <c r="BR528" i="3"/>
  <c r="BQ529" i="3"/>
  <c r="BR529" i="3"/>
  <c r="BR530" i="3" s="1"/>
  <c r="BR531" i="3" s="1"/>
  <c r="BR532" i="3" s="1"/>
  <c r="BR533" i="3" s="1"/>
  <c r="BR534" i="3" s="1"/>
  <c r="BQ530" i="3"/>
  <c r="BQ531" i="3"/>
  <c r="BQ532" i="3"/>
  <c r="BQ533" i="3"/>
  <c r="BQ534" i="3"/>
  <c r="BQ535" i="3"/>
  <c r="BR535" i="3"/>
  <c r="BR536" i="3" s="1"/>
  <c r="BQ536" i="3"/>
  <c r="BQ537" i="3"/>
  <c r="BR537" i="3"/>
  <c r="BR538" i="3" s="1"/>
  <c r="BR539" i="3" s="1"/>
  <c r="BR540" i="3" s="1"/>
  <c r="BR541" i="3" s="1"/>
  <c r="BQ538" i="3"/>
  <c r="BQ539" i="3"/>
  <c r="BQ540" i="3"/>
  <c r="BQ541" i="3"/>
  <c r="BQ542" i="3"/>
  <c r="BR542" i="3"/>
  <c r="BR543" i="3" s="1"/>
  <c r="BQ543" i="3"/>
  <c r="BQ544" i="3"/>
  <c r="BR544" i="3"/>
  <c r="BQ545" i="3"/>
  <c r="BR545" i="3"/>
  <c r="BR546" i="3" s="1"/>
  <c r="BQ546" i="3"/>
  <c r="BQ547" i="3"/>
  <c r="BR547" i="3"/>
  <c r="BR548" i="3" s="1"/>
  <c r="BR549" i="3" s="1"/>
  <c r="BQ548" i="3"/>
  <c r="BQ549" i="3"/>
  <c r="BQ550" i="3"/>
  <c r="BR550" i="3"/>
  <c r="BR551" i="3" s="1"/>
  <c r="BR552" i="3" s="1"/>
  <c r="BQ551" i="3"/>
  <c r="BQ552" i="3"/>
  <c r="BQ553" i="3"/>
  <c r="BR553" i="3"/>
  <c r="BQ554" i="3"/>
  <c r="BR554" i="3"/>
  <c r="BQ555" i="3"/>
  <c r="BR555" i="3"/>
  <c r="BR556" i="3" s="1"/>
  <c r="BR557" i="3" s="1"/>
  <c r="BR558" i="3" s="1"/>
  <c r="BR559" i="3" s="1"/>
  <c r="BQ556" i="3"/>
  <c r="BQ557" i="3"/>
  <c r="BQ558" i="3"/>
  <c r="BQ559" i="3"/>
  <c r="BQ560" i="3"/>
  <c r="BR560" i="3"/>
  <c r="BR561" i="3" s="1"/>
  <c r="BQ561" i="3"/>
  <c r="BQ562" i="3"/>
  <c r="BR562" i="3"/>
  <c r="BR563" i="3" s="1"/>
  <c r="BR564" i="3" s="1"/>
  <c r="BR565" i="3" s="1"/>
  <c r="BR566" i="3" s="1"/>
  <c r="BR567" i="3" s="1"/>
  <c r="BR568" i="3" s="1"/>
  <c r="BR569" i="3" s="1"/>
  <c r="BR570" i="3" s="1"/>
  <c r="BQ563" i="3"/>
  <c r="BQ564" i="3"/>
  <c r="BQ565" i="3"/>
  <c r="BQ566" i="3"/>
  <c r="BQ567" i="3"/>
  <c r="BQ568" i="3"/>
  <c r="BQ569" i="3"/>
  <c r="BQ570" i="3"/>
  <c r="BQ571" i="3"/>
  <c r="BR571" i="3"/>
  <c r="BQ572" i="3"/>
  <c r="BR572" i="3"/>
  <c r="BR573" i="3" s="1"/>
  <c r="BR574" i="3" s="1"/>
  <c r="BQ573" i="3"/>
  <c r="BQ574" i="3"/>
  <c r="BQ575" i="3"/>
  <c r="BR575" i="3"/>
  <c r="BR576" i="3" s="1"/>
  <c r="BQ576" i="3"/>
  <c r="BQ577" i="3"/>
  <c r="BR577" i="3"/>
  <c r="BR578" i="3" s="1"/>
  <c r="BR579" i="3" s="1"/>
  <c r="BR580" i="3" s="1"/>
  <c r="BR581" i="3" s="1"/>
  <c r="BQ578" i="3"/>
  <c r="BQ579" i="3"/>
  <c r="BQ580" i="3"/>
  <c r="BQ581" i="3"/>
  <c r="BQ582" i="3"/>
  <c r="BR582" i="3"/>
  <c r="BR583" i="3" s="1"/>
  <c r="BR584" i="3" s="1"/>
  <c r="BR585" i="3" s="1"/>
  <c r="BR586" i="3" s="1"/>
  <c r="BR587" i="3" s="1"/>
  <c r="BR588" i="3" s="1"/>
  <c r="BR589" i="3" s="1"/>
  <c r="BR590" i="3" s="1"/>
  <c r="BR591" i="3" s="1"/>
  <c r="BR592" i="3" s="1"/>
  <c r="BR593" i="3" s="1"/>
  <c r="BR594" i="3" s="1"/>
  <c r="BR595" i="3" s="1"/>
  <c r="BR596" i="3" s="1"/>
  <c r="BQ583" i="3"/>
  <c r="BQ584" i="3"/>
  <c r="BQ585" i="3"/>
  <c r="BQ586" i="3"/>
  <c r="BQ587" i="3"/>
  <c r="BQ588" i="3"/>
  <c r="BQ589" i="3"/>
  <c r="BQ590" i="3"/>
  <c r="BQ591" i="3"/>
  <c r="BQ592" i="3"/>
  <c r="BQ593" i="3"/>
  <c r="BQ594" i="3"/>
  <c r="BQ595" i="3"/>
  <c r="BQ596" i="3"/>
  <c r="BQ597" i="3"/>
  <c r="BR597" i="3"/>
  <c r="BR598" i="3" s="1"/>
  <c r="BR599" i="3" s="1"/>
  <c r="BR600" i="3" s="1"/>
  <c r="BQ598" i="3"/>
  <c r="BQ599" i="3"/>
  <c r="BQ600" i="3"/>
  <c r="BQ601" i="3"/>
  <c r="BR601" i="3"/>
  <c r="BR602" i="3" s="1"/>
  <c r="BQ602" i="3"/>
  <c r="BQ603" i="3"/>
  <c r="BR603" i="3"/>
  <c r="BR604" i="3" s="1"/>
  <c r="BQ604" i="3"/>
  <c r="BQ605" i="3"/>
  <c r="BR605" i="3"/>
  <c r="BR606" i="3" s="1"/>
  <c r="BQ606" i="3"/>
  <c r="BQ607" i="3"/>
  <c r="BR607" i="3"/>
  <c r="BR608" i="3" s="1"/>
  <c r="BR609" i="3" s="1"/>
  <c r="BR610" i="3" s="1"/>
  <c r="BR611" i="3" s="1"/>
  <c r="BQ608" i="3"/>
  <c r="BQ609" i="3"/>
  <c r="BQ610" i="3"/>
  <c r="BQ611" i="3"/>
  <c r="BQ612" i="3"/>
  <c r="BR612" i="3"/>
  <c r="BR613" i="3" s="1"/>
  <c r="BR614" i="3" s="1"/>
  <c r="BR615" i="3" s="1"/>
  <c r="BR616" i="3" s="1"/>
  <c r="BR617" i="3" s="1"/>
  <c r="BR618" i="3" s="1"/>
  <c r="BR619" i="3" s="1"/>
  <c r="BR620" i="3" s="1"/>
  <c r="BQ613" i="3"/>
  <c r="BQ614" i="3"/>
  <c r="BQ615" i="3"/>
  <c r="BQ616" i="3"/>
  <c r="BQ617" i="3"/>
  <c r="BQ618" i="3"/>
  <c r="BQ619" i="3"/>
  <c r="BQ620" i="3"/>
  <c r="BQ621" i="3"/>
  <c r="BR621" i="3"/>
  <c r="BR622" i="3" s="1"/>
  <c r="BQ622" i="3"/>
  <c r="BQ623" i="3"/>
  <c r="BR623" i="3"/>
  <c r="BR624" i="3" s="1"/>
  <c r="BR625" i="3" s="1"/>
  <c r="BQ624" i="3"/>
  <c r="BQ625" i="3"/>
  <c r="BQ626" i="3"/>
  <c r="BR626" i="3"/>
  <c r="BR627" i="3" s="1"/>
  <c r="BR628" i="3" s="1"/>
  <c r="BR629" i="3" s="1"/>
  <c r="BR630" i="3" s="1"/>
  <c r="BQ627" i="3"/>
  <c r="BQ628" i="3"/>
  <c r="BQ629" i="3"/>
  <c r="BQ630" i="3"/>
  <c r="BQ631" i="3"/>
  <c r="BR631" i="3"/>
  <c r="BR632" i="3" s="1"/>
  <c r="BQ632" i="3"/>
  <c r="BQ633" i="3"/>
  <c r="BR633" i="3"/>
  <c r="BR634" i="3" s="1"/>
  <c r="BR635" i="3" s="1"/>
  <c r="BR636" i="3" s="1"/>
  <c r="BQ634" i="3"/>
  <c r="BQ635" i="3"/>
  <c r="BQ636" i="3"/>
  <c r="BQ637" i="3"/>
  <c r="BR637" i="3"/>
  <c r="BR638" i="3" s="1"/>
  <c r="BQ638" i="3"/>
  <c r="BQ639" i="3"/>
  <c r="BR639" i="3"/>
  <c r="BR640" i="3" s="1"/>
  <c r="BR641" i="3" s="1"/>
  <c r="BR642" i="3" s="1"/>
  <c r="BQ640" i="3"/>
  <c r="BQ641" i="3"/>
  <c r="BQ642" i="3"/>
  <c r="BQ643" i="3"/>
  <c r="BR643" i="3"/>
  <c r="BR644" i="3" s="1"/>
  <c r="BR645" i="3" s="1"/>
  <c r="BR646" i="3" s="1"/>
  <c r="BR647" i="3" s="1"/>
  <c r="BR648" i="3" s="1"/>
  <c r="BR649" i="3" s="1"/>
  <c r="BQ644" i="3"/>
  <c r="BQ645" i="3"/>
  <c r="BQ646" i="3"/>
  <c r="BQ647" i="3"/>
  <c r="BQ648" i="3"/>
  <c r="BQ649" i="3"/>
  <c r="BQ650" i="3"/>
  <c r="BR650" i="3"/>
  <c r="BQ651" i="3"/>
  <c r="BR651" i="3"/>
  <c r="BQ652" i="3"/>
  <c r="BR652" i="3"/>
  <c r="BR653" i="3" s="1"/>
  <c r="BR654" i="3" s="1"/>
  <c r="BR655" i="3" s="1"/>
  <c r="BR656" i="3" s="1"/>
  <c r="BR657" i="3" s="1"/>
  <c r="BR658" i="3" s="1"/>
  <c r="BR659" i="3" s="1"/>
  <c r="BR660" i="3" s="1"/>
  <c r="BR661" i="3" s="1"/>
  <c r="BQ653" i="3"/>
  <c r="BQ654" i="3"/>
  <c r="BQ655" i="3"/>
  <c r="BQ656" i="3"/>
  <c r="BQ657" i="3"/>
  <c r="BQ658" i="3"/>
  <c r="BQ659" i="3"/>
  <c r="BQ660" i="3"/>
  <c r="BQ661" i="3"/>
  <c r="BQ662" i="3"/>
  <c r="BR662" i="3"/>
  <c r="BR663" i="3" s="1"/>
  <c r="BQ663" i="3"/>
  <c r="BQ664" i="3"/>
  <c r="BR664" i="3"/>
  <c r="BR665" i="3" s="1"/>
  <c r="BR666" i="3" s="1"/>
  <c r="BR667" i="3" s="1"/>
  <c r="BQ665" i="3"/>
  <c r="BQ666" i="3"/>
  <c r="BQ667" i="3"/>
  <c r="BQ668" i="3"/>
  <c r="BR668" i="3"/>
  <c r="BR669" i="3" s="1"/>
  <c r="BR670" i="3" s="1"/>
  <c r="BR671" i="3" s="1"/>
  <c r="BR672" i="3" s="1"/>
  <c r="BQ669" i="3"/>
  <c r="BQ670" i="3"/>
  <c r="BQ671" i="3"/>
  <c r="BQ672" i="3"/>
  <c r="BQ673" i="3"/>
  <c r="BR673" i="3"/>
  <c r="BR674" i="3" s="1"/>
  <c r="BR675" i="3" s="1"/>
  <c r="BR676" i="3" s="1"/>
  <c r="BR677" i="3" s="1"/>
  <c r="BQ674" i="3"/>
  <c r="BQ675" i="3"/>
  <c r="BQ676" i="3"/>
  <c r="BQ677" i="3"/>
  <c r="BQ678" i="3"/>
  <c r="BR678" i="3"/>
  <c r="BR679" i="3" s="1"/>
  <c r="BR680" i="3" s="1"/>
  <c r="BR681" i="3" s="1"/>
  <c r="BR682" i="3" s="1"/>
  <c r="BQ679" i="3"/>
  <c r="BQ680" i="3"/>
  <c r="BQ681" i="3"/>
  <c r="BQ682" i="3"/>
  <c r="BQ683" i="3"/>
  <c r="BR683" i="3"/>
  <c r="BR684" i="3" s="1"/>
  <c r="BR685" i="3" s="1"/>
  <c r="BQ684" i="3"/>
  <c r="BQ685" i="3"/>
  <c r="BQ686" i="3"/>
  <c r="BR686" i="3"/>
  <c r="BR687" i="3" s="1"/>
  <c r="BR688" i="3" s="1"/>
  <c r="BR689" i="3" s="1"/>
  <c r="BR690" i="3" s="1"/>
  <c r="BR691" i="3" s="1"/>
  <c r="BQ687" i="3"/>
  <c r="BQ688" i="3"/>
  <c r="BQ689" i="3"/>
  <c r="BQ690" i="3"/>
  <c r="BQ691" i="3"/>
  <c r="BQ692" i="3"/>
  <c r="BR692" i="3"/>
  <c r="BQ693" i="3"/>
  <c r="BR693" i="3"/>
  <c r="BR694" i="3" s="1"/>
  <c r="BR695" i="3" s="1"/>
  <c r="BR696" i="3" s="1"/>
  <c r="BR697" i="3" s="1"/>
  <c r="BR698" i="3" s="1"/>
  <c r="BR699" i="3" s="1"/>
  <c r="BQ694" i="3"/>
  <c r="BQ695" i="3"/>
  <c r="BQ696" i="3"/>
  <c r="BQ697" i="3"/>
  <c r="BQ698" i="3"/>
  <c r="BQ699" i="3"/>
  <c r="BQ700" i="3"/>
  <c r="BR700" i="3"/>
  <c r="BR701" i="3" s="1"/>
  <c r="BR702" i="3" s="1"/>
  <c r="BR703" i="3" s="1"/>
  <c r="BR704" i="3" s="1"/>
  <c r="BR705" i="3" s="1"/>
  <c r="BR706" i="3" s="1"/>
  <c r="BR707" i="3" s="1"/>
  <c r="BQ701" i="3"/>
  <c r="BQ702" i="3"/>
  <c r="BQ703" i="3"/>
  <c r="BQ704" i="3"/>
  <c r="BQ705" i="3"/>
  <c r="BQ706" i="3"/>
  <c r="BQ707" i="3"/>
  <c r="BQ708" i="3"/>
  <c r="BR708" i="3"/>
  <c r="BQ709" i="3"/>
  <c r="BR709" i="3"/>
  <c r="BR710" i="3" s="1"/>
  <c r="BR711" i="3" s="1"/>
  <c r="BQ710" i="3"/>
  <c r="BQ711" i="3"/>
  <c r="BQ712" i="3"/>
  <c r="BR712" i="3"/>
  <c r="BR713" i="3" s="1"/>
  <c r="BQ713" i="3"/>
  <c r="BQ714" i="3"/>
  <c r="BR714" i="3"/>
  <c r="BR715" i="3" s="1"/>
  <c r="BR716" i="3" s="1"/>
  <c r="BR717" i="3" s="1"/>
  <c r="BR718" i="3" s="1"/>
  <c r="BR719" i="3" s="1"/>
  <c r="BR720" i="3" s="1"/>
  <c r="BQ715" i="3"/>
  <c r="BQ716" i="3"/>
  <c r="BQ717" i="3"/>
  <c r="BQ718" i="3"/>
  <c r="BQ719" i="3"/>
  <c r="BQ720" i="3"/>
  <c r="BQ721" i="3"/>
  <c r="BR721" i="3"/>
  <c r="BR722" i="3" s="1"/>
  <c r="BQ722" i="3"/>
  <c r="BQ723" i="3"/>
  <c r="BR723" i="3"/>
  <c r="BR724" i="3" s="1"/>
  <c r="BR725" i="3" s="1"/>
  <c r="BQ724" i="3"/>
  <c r="BQ725" i="3"/>
  <c r="BQ726" i="3"/>
  <c r="BR726" i="3"/>
  <c r="BQ727" i="3"/>
  <c r="BR727" i="3"/>
  <c r="BR728" i="3" s="1"/>
  <c r="BQ728" i="3"/>
  <c r="BQ729" i="3"/>
  <c r="BR729" i="3"/>
  <c r="BR730" i="3" s="1"/>
  <c r="BQ730" i="3"/>
  <c r="BQ731" i="3"/>
  <c r="BR731" i="3"/>
  <c r="BQ732" i="3"/>
  <c r="BR732" i="3"/>
  <c r="BR733" i="3" s="1"/>
  <c r="BR734" i="3" s="1"/>
  <c r="BR735" i="3" s="1"/>
  <c r="BR736" i="3" s="1"/>
  <c r="BQ733" i="3"/>
  <c r="BQ734" i="3"/>
  <c r="BQ735" i="3"/>
  <c r="BQ736" i="3"/>
  <c r="BQ737" i="3"/>
  <c r="BR737" i="3"/>
  <c r="BQ738" i="3"/>
  <c r="BR738" i="3"/>
  <c r="BR739" i="3" s="1"/>
  <c r="BR740" i="3" s="1"/>
  <c r="BR741" i="3" s="1"/>
  <c r="BR742" i="3" s="1"/>
  <c r="BR743" i="3" s="1"/>
  <c r="BQ739" i="3"/>
  <c r="BQ740" i="3"/>
  <c r="BQ741" i="3"/>
  <c r="BQ742" i="3"/>
  <c r="BQ743" i="3"/>
  <c r="BQ744" i="3"/>
  <c r="BR744" i="3"/>
  <c r="BR745" i="3" s="1"/>
  <c r="BQ745" i="3"/>
  <c r="BQ746" i="3"/>
  <c r="BR746" i="3"/>
  <c r="BR747" i="3" s="1"/>
  <c r="BQ747" i="3"/>
  <c r="BQ748" i="3"/>
  <c r="BR748" i="3"/>
  <c r="BR749" i="3" s="1"/>
  <c r="BR750" i="3" s="1"/>
  <c r="BR751" i="3" s="1"/>
  <c r="BR752" i="3" s="1"/>
  <c r="BR753" i="3" s="1"/>
  <c r="BR754" i="3" s="1"/>
  <c r="BR755" i="3" s="1"/>
  <c r="BR756" i="3" s="1"/>
  <c r="BR757" i="3" s="1"/>
  <c r="BQ749" i="3"/>
  <c r="BQ750" i="3"/>
  <c r="BQ751" i="3"/>
  <c r="BQ752" i="3"/>
  <c r="BQ753" i="3"/>
  <c r="BQ754" i="3"/>
  <c r="BQ755" i="3"/>
  <c r="BQ756" i="3"/>
  <c r="BQ757" i="3"/>
  <c r="BQ758" i="3"/>
  <c r="BR758" i="3"/>
  <c r="BR759" i="3" s="1"/>
  <c r="BR760" i="3" s="1"/>
  <c r="BR761" i="3" s="1"/>
  <c r="BQ759" i="3"/>
  <c r="BQ760" i="3"/>
  <c r="BQ761" i="3"/>
  <c r="BQ762" i="3"/>
  <c r="BR762" i="3"/>
  <c r="BR763" i="3" s="1"/>
  <c r="BR764" i="3" s="1"/>
  <c r="BR765" i="3" s="1"/>
  <c r="BR766" i="3" s="1"/>
  <c r="BQ763" i="3"/>
  <c r="BQ764" i="3"/>
  <c r="BQ765" i="3"/>
  <c r="BQ766" i="3"/>
  <c r="BQ767" i="3"/>
  <c r="BR767" i="3"/>
  <c r="BR768" i="3" s="1"/>
  <c r="BQ768" i="3"/>
  <c r="BQ769" i="3"/>
  <c r="BR769" i="3"/>
  <c r="BR770" i="3" s="1"/>
  <c r="BR771" i="3" s="1"/>
  <c r="BR772" i="3" s="1"/>
  <c r="BR773" i="3" s="1"/>
  <c r="BR774" i="3" s="1"/>
  <c r="BQ770" i="3"/>
  <c r="BQ771" i="3"/>
  <c r="BQ772" i="3"/>
  <c r="BQ773" i="3"/>
  <c r="BQ774" i="3"/>
  <c r="BQ775" i="3"/>
  <c r="BR775" i="3"/>
  <c r="BQ776" i="3"/>
  <c r="BR776" i="3"/>
  <c r="BQ777" i="3"/>
  <c r="BR777" i="3"/>
  <c r="BQ778" i="3"/>
  <c r="BR778" i="3"/>
  <c r="BR779" i="3" s="1"/>
  <c r="BR780" i="3" s="1"/>
  <c r="BR781" i="3" s="1"/>
  <c r="BR782" i="3" s="1"/>
  <c r="BR783" i="3" s="1"/>
  <c r="BR784" i="3" s="1"/>
  <c r="BR785" i="3" s="1"/>
  <c r="BR786" i="3" s="1"/>
  <c r="BR787" i="3" s="1"/>
  <c r="BR788" i="3" s="1"/>
  <c r="BR789" i="3" s="1"/>
  <c r="BR790" i="3" s="1"/>
  <c r="BR791" i="3" s="1"/>
  <c r="BR792" i="3" s="1"/>
  <c r="BR793" i="3" s="1"/>
  <c r="BR794" i="3" s="1"/>
  <c r="BR795" i="3" s="1"/>
  <c r="BR796" i="3" s="1"/>
  <c r="BR797" i="3" s="1"/>
  <c r="BR798" i="3" s="1"/>
  <c r="BR799" i="3" s="1"/>
  <c r="BR800" i="3" s="1"/>
  <c r="BR801" i="3" s="1"/>
  <c r="BQ779" i="3"/>
  <c r="BQ780" i="3"/>
  <c r="BQ781" i="3"/>
  <c r="BQ782" i="3"/>
  <c r="BQ783" i="3"/>
  <c r="BQ784" i="3"/>
  <c r="BQ785" i="3"/>
  <c r="BQ786" i="3"/>
  <c r="BQ787" i="3"/>
  <c r="BQ788" i="3"/>
  <c r="BQ789" i="3"/>
  <c r="BQ790" i="3"/>
  <c r="BQ791" i="3"/>
  <c r="BQ792" i="3"/>
  <c r="BQ793" i="3"/>
  <c r="BQ794" i="3"/>
  <c r="BQ795" i="3"/>
  <c r="BQ796" i="3"/>
  <c r="BQ797" i="3"/>
  <c r="BQ798" i="3"/>
  <c r="BQ799" i="3"/>
  <c r="BQ800" i="3"/>
  <c r="BQ801" i="3"/>
  <c r="BQ802" i="3"/>
  <c r="BR802" i="3"/>
  <c r="BR803" i="3" s="1"/>
  <c r="BR804" i="3" s="1"/>
  <c r="BR805" i="3" s="1"/>
  <c r="BR806" i="3" s="1"/>
  <c r="BR807" i="3" s="1"/>
  <c r="BQ803" i="3"/>
  <c r="BQ804" i="3"/>
  <c r="BQ805" i="3"/>
  <c r="BQ806" i="3"/>
  <c r="BQ807" i="3"/>
  <c r="BQ808" i="3"/>
  <c r="BR808" i="3"/>
  <c r="BR809" i="3" s="1"/>
  <c r="BR810" i="3" s="1"/>
  <c r="BR811" i="3" s="1"/>
  <c r="BR812" i="3" s="1"/>
  <c r="BR813" i="3" s="1"/>
  <c r="BR814" i="3" s="1"/>
  <c r="BQ809" i="3"/>
  <c r="BQ810" i="3"/>
  <c r="BQ811" i="3"/>
  <c r="BQ812" i="3"/>
  <c r="BQ813" i="3"/>
  <c r="BQ814" i="3"/>
  <c r="BQ815" i="3"/>
  <c r="BR815" i="3"/>
  <c r="BR816" i="3" s="1"/>
  <c r="BR817" i="3" s="1"/>
  <c r="BR818" i="3" s="1"/>
  <c r="BR819" i="3" s="1"/>
  <c r="BR820" i="3" s="1"/>
  <c r="BR821" i="3" s="1"/>
  <c r="BQ816" i="3"/>
  <c r="BQ817" i="3"/>
  <c r="BQ818" i="3"/>
  <c r="BQ819" i="3"/>
  <c r="BQ820" i="3"/>
  <c r="BQ821" i="3"/>
  <c r="BQ822" i="3"/>
  <c r="BR822" i="3"/>
  <c r="BR823" i="3" s="1"/>
  <c r="BR824" i="3" s="1"/>
  <c r="BR825" i="3" s="1"/>
  <c r="BR826" i="3" s="1"/>
  <c r="BR827" i="3" s="1"/>
  <c r="BQ823" i="3"/>
  <c r="BQ824" i="3"/>
  <c r="BQ825" i="3"/>
  <c r="BQ826" i="3"/>
  <c r="BQ827" i="3"/>
  <c r="BQ828" i="3"/>
  <c r="BR828" i="3"/>
  <c r="BR829" i="3" s="1"/>
  <c r="BR830" i="3" s="1"/>
  <c r="BR831" i="3" s="1"/>
  <c r="BR832" i="3" s="1"/>
  <c r="BR833" i="3" s="1"/>
  <c r="BR834" i="3" s="1"/>
  <c r="BR835" i="3" s="1"/>
  <c r="BR836" i="3" s="1"/>
  <c r="BR837" i="3" s="1"/>
  <c r="BR838" i="3" s="1"/>
  <c r="BR839" i="3" s="1"/>
  <c r="BR840" i="3" s="1"/>
  <c r="BR841" i="3" s="1"/>
  <c r="BR842" i="3" s="1"/>
  <c r="BR843" i="3" s="1"/>
  <c r="BR844" i="3" s="1"/>
  <c r="BR845" i="3" s="1"/>
  <c r="BR846" i="3" s="1"/>
  <c r="BR847" i="3" s="1"/>
  <c r="BQ829" i="3"/>
  <c r="BQ830" i="3"/>
  <c r="BQ831" i="3"/>
  <c r="BQ832" i="3"/>
  <c r="BQ833" i="3"/>
  <c r="BQ834" i="3"/>
  <c r="BQ835" i="3"/>
  <c r="BQ836" i="3"/>
  <c r="BQ837" i="3"/>
  <c r="BQ838" i="3"/>
  <c r="BQ839" i="3"/>
  <c r="BQ840" i="3"/>
  <c r="BQ841" i="3"/>
  <c r="BQ842" i="3"/>
  <c r="BQ843" i="3"/>
  <c r="BQ844" i="3"/>
  <c r="BQ845" i="3"/>
  <c r="BQ846" i="3"/>
  <c r="BQ847" i="3"/>
  <c r="BQ848" i="3"/>
  <c r="BR848" i="3"/>
  <c r="BR849" i="3" s="1"/>
  <c r="BR850" i="3" s="1"/>
  <c r="BR851" i="3" s="1"/>
  <c r="BR852" i="3" s="1"/>
  <c r="BR853" i="3" s="1"/>
  <c r="BR854" i="3" s="1"/>
  <c r="BR855" i="3" s="1"/>
  <c r="BR856" i="3" s="1"/>
  <c r="BR857" i="3" s="1"/>
  <c r="BQ849" i="3"/>
  <c r="BQ850" i="3"/>
  <c r="BQ851" i="3"/>
  <c r="BQ852" i="3"/>
  <c r="BQ853" i="3"/>
  <c r="BQ854" i="3"/>
  <c r="BQ855" i="3"/>
  <c r="BQ856" i="3"/>
  <c r="BQ857" i="3"/>
  <c r="BQ858" i="3"/>
  <c r="BR858" i="3"/>
  <c r="BR859" i="3" s="1"/>
  <c r="BQ859" i="3"/>
  <c r="BQ860" i="3"/>
  <c r="BR860" i="3"/>
  <c r="BR861" i="3" s="1"/>
  <c r="BR862" i="3" s="1"/>
  <c r="BR863" i="3" s="1"/>
  <c r="BQ861" i="3"/>
  <c r="BQ862" i="3"/>
  <c r="BQ863" i="3"/>
  <c r="BQ864" i="3"/>
  <c r="BR864" i="3"/>
  <c r="BR865" i="3" s="1"/>
  <c r="BR866" i="3" s="1"/>
  <c r="BR867" i="3" s="1"/>
  <c r="BQ865" i="3"/>
  <c r="BQ866" i="3"/>
  <c r="BQ867" i="3"/>
  <c r="BQ868" i="3"/>
  <c r="BR868" i="3"/>
  <c r="BR869" i="3" s="1"/>
  <c r="BR870" i="3" s="1"/>
  <c r="BR871" i="3" s="1"/>
  <c r="BQ869" i="3"/>
  <c r="BQ870" i="3"/>
  <c r="BQ871" i="3"/>
  <c r="BQ872" i="3"/>
  <c r="BR872" i="3"/>
  <c r="BR873" i="3" s="1"/>
  <c r="BR874" i="3" s="1"/>
  <c r="BR875" i="3" s="1"/>
  <c r="BR876" i="3" s="1"/>
  <c r="BR877" i="3" s="1"/>
  <c r="BQ873" i="3"/>
  <c r="BQ874" i="3"/>
  <c r="BQ875" i="3"/>
  <c r="BQ876" i="3"/>
  <c r="BQ877" i="3"/>
  <c r="BQ878" i="3"/>
  <c r="BR878" i="3"/>
  <c r="BR879" i="3" s="1"/>
  <c r="BR880" i="3" s="1"/>
  <c r="BR881" i="3" s="1"/>
  <c r="BR882" i="3" s="1"/>
  <c r="BR883" i="3" s="1"/>
  <c r="BR884" i="3" s="1"/>
  <c r="BR885" i="3" s="1"/>
  <c r="BR886" i="3" s="1"/>
  <c r="BQ879" i="3"/>
  <c r="BQ880" i="3"/>
  <c r="BQ881" i="3"/>
  <c r="BQ882" i="3"/>
  <c r="BQ883" i="3"/>
  <c r="BQ884" i="3"/>
  <c r="BQ885" i="3"/>
  <c r="BQ886" i="3"/>
  <c r="BQ887" i="3"/>
  <c r="BR887" i="3"/>
  <c r="BR888" i="3" s="1"/>
  <c r="BQ888" i="3"/>
  <c r="BQ889" i="3"/>
  <c r="BR889" i="3"/>
  <c r="BR890" i="3" s="1"/>
  <c r="BR891" i="3" s="1"/>
  <c r="BR892" i="3" s="1"/>
  <c r="BR893" i="3" s="1"/>
  <c r="BR894" i="3" s="1"/>
  <c r="BR895" i="3" s="1"/>
  <c r="BR896" i="3" s="1"/>
  <c r="BR897" i="3" s="1"/>
  <c r="BR898" i="3" s="1"/>
  <c r="BR899" i="3" s="1"/>
  <c r="BR900" i="3" s="1"/>
  <c r="BR901" i="3" s="1"/>
  <c r="BQ890" i="3"/>
  <c r="BQ891" i="3"/>
  <c r="BQ892" i="3"/>
  <c r="BQ893" i="3"/>
  <c r="BQ894" i="3"/>
  <c r="BQ895" i="3"/>
  <c r="BQ896" i="3"/>
  <c r="BQ897" i="3"/>
  <c r="BQ898" i="3"/>
  <c r="BQ899" i="3"/>
  <c r="BQ900" i="3"/>
  <c r="BQ901" i="3"/>
  <c r="BQ902" i="3"/>
  <c r="BR902" i="3"/>
  <c r="BR903" i="3" s="1"/>
  <c r="BR904" i="3" s="1"/>
  <c r="BQ903" i="3"/>
  <c r="BQ904" i="3"/>
  <c r="BQ905" i="3"/>
  <c r="BR905" i="3"/>
  <c r="BR906" i="3" s="1"/>
  <c r="BQ906" i="3"/>
  <c r="BQ907" i="3"/>
  <c r="BR907" i="3"/>
  <c r="BQ908" i="3"/>
  <c r="BR908" i="3"/>
  <c r="BR909" i="3" s="1"/>
  <c r="BR910" i="3" s="1"/>
  <c r="BR911" i="3" s="1"/>
  <c r="BQ909" i="3"/>
  <c r="BQ910" i="3"/>
  <c r="BQ911" i="3"/>
  <c r="BQ912" i="3"/>
  <c r="BR912" i="3"/>
  <c r="BR913" i="3" s="1"/>
  <c r="BR914" i="3" s="1"/>
  <c r="BR915" i="3" s="1"/>
  <c r="BR916" i="3" s="1"/>
  <c r="BQ913" i="3"/>
  <c r="BQ914" i="3"/>
  <c r="BQ915" i="3"/>
  <c r="BQ916" i="3"/>
  <c r="BQ917" i="3"/>
  <c r="BR917" i="3"/>
  <c r="BQ918" i="3"/>
  <c r="BR918" i="3"/>
  <c r="BR919" i="3" s="1"/>
  <c r="BR920" i="3" s="1"/>
  <c r="BR921" i="3" s="1"/>
  <c r="BQ919" i="3"/>
  <c r="BQ920" i="3"/>
  <c r="BQ921" i="3"/>
  <c r="BQ922" i="3"/>
  <c r="BR922" i="3"/>
  <c r="BR923" i="3" s="1"/>
  <c r="BR924" i="3" s="1"/>
  <c r="BR925" i="3" s="1"/>
  <c r="BQ923" i="3"/>
  <c r="BQ924" i="3"/>
  <c r="BQ925" i="3"/>
  <c r="BQ926" i="3"/>
  <c r="BR926" i="3"/>
  <c r="BQ927" i="3"/>
  <c r="BR927" i="3"/>
  <c r="BR928" i="3" s="1"/>
  <c r="BR929" i="3" s="1"/>
  <c r="BR930" i="3" s="1"/>
  <c r="BR931" i="3" s="1"/>
  <c r="BR932" i="3" s="1"/>
  <c r="BR933" i="3" s="1"/>
  <c r="BQ928" i="3"/>
  <c r="BQ929" i="3"/>
  <c r="BQ930" i="3"/>
  <c r="BQ931" i="3"/>
  <c r="BQ932" i="3"/>
  <c r="BQ933" i="3"/>
  <c r="BQ934" i="3"/>
  <c r="BR934" i="3"/>
  <c r="BR935" i="3" s="1"/>
  <c r="BR936" i="3" s="1"/>
  <c r="BR937" i="3" s="1"/>
  <c r="BQ935" i="3"/>
  <c r="BQ936" i="3"/>
  <c r="BQ937" i="3"/>
  <c r="BQ938" i="3"/>
  <c r="BR938" i="3"/>
  <c r="BR939" i="3" s="1"/>
  <c r="BR940" i="3" s="1"/>
  <c r="BR941" i="3" s="1"/>
  <c r="BR942" i="3" s="1"/>
  <c r="BR943" i="3" s="1"/>
  <c r="BQ939" i="3"/>
  <c r="BQ940" i="3"/>
  <c r="BQ941" i="3"/>
  <c r="BQ942" i="3"/>
  <c r="BQ943" i="3"/>
  <c r="BQ944" i="3"/>
  <c r="BR944" i="3"/>
  <c r="BR945" i="3" s="1"/>
  <c r="BR946" i="3" s="1"/>
  <c r="BQ945" i="3"/>
  <c r="BQ946" i="3"/>
  <c r="BQ947" i="3"/>
  <c r="BR947" i="3"/>
  <c r="BR948" i="3" s="1"/>
  <c r="BR949" i="3" s="1"/>
  <c r="BR950" i="3" s="1"/>
  <c r="BR951" i="3" s="1"/>
  <c r="BR952" i="3" s="1"/>
  <c r="BQ948" i="3"/>
  <c r="BQ949" i="3"/>
  <c r="BQ950" i="3"/>
  <c r="BQ951" i="3"/>
  <c r="BQ952" i="3"/>
  <c r="BQ953" i="3"/>
  <c r="BR953" i="3"/>
  <c r="BR954" i="3" s="1"/>
  <c r="BR955" i="3" s="1"/>
  <c r="BR956" i="3" s="1"/>
  <c r="BR957" i="3" s="1"/>
  <c r="BR958" i="3" s="1"/>
  <c r="BQ954" i="3"/>
  <c r="BQ955" i="3"/>
  <c r="BQ956" i="3"/>
  <c r="BQ957" i="3"/>
  <c r="BQ958" i="3"/>
  <c r="BQ959" i="3"/>
  <c r="BR959" i="3"/>
  <c r="BR960" i="3" s="1"/>
  <c r="BR961" i="3" s="1"/>
  <c r="BR962" i="3" s="1"/>
  <c r="BR963" i="3" s="1"/>
  <c r="BR964" i="3" s="1"/>
  <c r="BR965" i="3" s="1"/>
  <c r="BQ960" i="3"/>
  <c r="BQ961" i="3"/>
  <c r="BQ962" i="3"/>
  <c r="BQ963" i="3"/>
  <c r="BQ964" i="3"/>
  <c r="BQ965" i="3"/>
  <c r="BQ966" i="3"/>
  <c r="BR966" i="3"/>
  <c r="BR967" i="3" s="1"/>
  <c r="BR968" i="3" s="1"/>
  <c r="BR969" i="3" s="1"/>
  <c r="BR970" i="3" s="1"/>
  <c r="BR971" i="3" s="1"/>
  <c r="BQ967" i="3"/>
  <c r="BQ968" i="3"/>
  <c r="BQ969" i="3"/>
  <c r="BQ970" i="3"/>
  <c r="BQ971" i="3"/>
  <c r="BQ972" i="3"/>
  <c r="BR972" i="3"/>
  <c r="BQ973" i="3"/>
  <c r="BR973" i="3"/>
  <c r="BR974" i="3" s="1"/>
  <c r="BR975" i="3" s="1"/>
  <c r="BR976" i="3" s="1"/>
  <c r="BQ974" i="3"/>
  <c r="BQ975" i="3"/>
  <c r="BQ976" i="3"/>
  <c r="BQ977" i="3"/>
  <c r="BR977" i="3"/>
  <c r="BR978" i="3" s="1"/>
  <c r="BR979" i="3" s="1"/>
  <c r="BR980" i="3" s="1"/>
  <c r="BR981" i="3" s="1"/>
  <c r="BQ978" i="3"/>
  <c r="BQ979" i="3"/>
  <c r="BQ980" i="3"/>
  <c r="BQ981" i="3"/>
  <c r="BQ982" i="3"/>
  <c r="BR982" i="3"/>
  <c r="BQ983" i="3"/>
  <c r="BR983" i="3"/>
  <c r="BR984" i="3" s="1"/>
  <c r="BR985" i="3" s="1"/>
  <c r="BR986" i="3" s="1"/>
  <c r="BQ984" i="3"/>
  <c r="BQ985" i="3"/>
  <c r="BQ986" i="3"/>
  <c r="BQ987" i="3"/>
  <c r="BR987" i="3"/>
  <c r="BR988" i="3" s="1"/>
  <c r="BR989" i="3" s="1"/>
  <c r="BR990" i="3" s="1"/>
  <c r="BQ988" i="3"/>
  <c r="BQ989" i="3"/>
  <c r="BQ990" i="3"/>
  <c r="BQ991" i="3"/>
  <c r="BR991" i="3"/>
  <c r="BR992" i="3" s="1"/>
  <c r="BR993" i="3" s="1"/>
  <c r="BR994" i="3" s="1"/>
  <c r="BR995" i="3" s="1"/>
  <c r="BQ992" i="3"/>
  <c r="BQ993" i="3"/>
  <c r="BQ994" i="3"/>
  <c r="BQ995" i="3"/>
  <c r="BQ996" i="3"/>
  <c r="BR996" i="3"/>
  <c r="BQ997" i="3"/>
  <c r="BR997" i="3"/>
  <c r="BR998" i="3" s="1"/>
  <c r="BR999" i="3" s="1"/>
  <c r="BR1000" i="3" s="1"/>
  <c r="BR1001" i="3" s="1"/>
  <c r="BQ998" i="3"/>
  <c r="BQ999" i="3"/>
  <c r="BQ1000" i="3"/>
  <c r="BQ1001" i="3"/>
  <c r="BQ1002" i="3"/>
  <c r="BR1002" i="3"/>
  <c r="BR1003" i="3" s="1"/>
  <c r="BR1004" i="3" s="1"/>
  <c r="BQ1003" i="3"/>
  <c r="BQ1004" i="3"/>
  <c r="BQ1005" i="3"/>
  <c r="BR1005" i="3"/>
  <c r="BR1006" i="3" s="1"/>
  <c r="BR1007" i="3" s="1"/>
  <c r="BR1008" i="3" s="1"/>
  <c r="BQ1006" i="3"/>
  <c r="BQ1007" i="3"/>
  <c r="BQ1008" i="3"/>
  <c r="BQ1009" i="3"/>
  <c r="BR1009" i="3"/>
  <c r="BR1010" i="3" s="1"/>
  <c r="BR1011" i="3" s="1"/>
  <c r="BR1012" i="3" s="1"/>
  <c r="BR1013" i="3" s="1"/>
  <c r="BR1014" i="3" s="1"/>
  <c r="BQ1010" i="3"/>
  <c r="BQ1011" i="3"/>
  <c r="BQ1012" i="3"/>
  <c r="BQ1013" i="3"/>
  <c r="BQ1014" i="3"/>
  <c r="BQ1015" i="3"/>
  <c r="BR1015" i="3"/>
  <c r="BR1016" i="3" s="1"/>
  <c r="BR1017" i="3" s="1"/>
  <c r="BR1018" i="3" s="1"/>
  <c r="BQ1016" i="3"/>
  <c r="BQ1017" i="3"/>
  <c r="BQ1018" i="3"/>
  <c r="BQ1019" i="3"/>
  <c r="BR1019" i="3"/>
  <c r="BR1020" i="3" s="1"/>
  <c r="BQ1020" i="3"/>
  <c r="BQ1021" i="3"/>
  <c r="BR1021" i="3"/>
  <c r="BR1022" i="3" s="1"/>
  <c r="BR1023" i="3" s="1"/>
  <c r="BQ1022" i="3"/>
  <c r="BQ1023" i="3"/>
  <c r="BQ1024" i="3"/>
  <c r="BR1024" i="3"/>
  <c r="BR1025" i="3" s="1"/>
  <c r="BR1026" i="3" s="1"/>
  <c r="BR1027" i="3" s="1"/>
  <c r="BR1028" i="3" s="1"/>
  <c r="BR1029" i="3" s="1"/>
  <c r="BR1030" i="3" s="1"/>
  <c r="BR1031" i="3" s="1"/>
  <c r="BQ1025" i="3"/>
  <c r="BQ1026" i="3"/>
  <c r="BQ1027" i="3"/>
  <c r="BQ1028" i="3"/>
  <c r="BQ1029" i="3"/>
  <c r="BQ1030" i="3"/>
  <c r="BQ1031" i="3"/>
  <c r="BQ1032" i="3"/>
  <c r="BR1032" i="3"/>
  <c r="BR1033" i="3" s="1"/>
  <c r="BQ1033" i="3"/>
  <c r="BQ1034" i="3"/>
  <c r="BR1034" i="3"/>
  <c r="BR1035" i="3" s="1"/>
  <c r="BR1036" i="3" s="1"/>
  <c r="BR1037" i="3" s="1"/>
  <c r="BR1038" i="3" s="1"/>
  <c r="BR1039" i="3" s="1"/>
  <c r="BQ1035" i="3"/>
  <c r="BQ1036" i="3"/>
  <c r="BQ1037" i="3"/>
  <c r="BQ1038" i="3"/>
  <c r="BQ1039" i="3"/>
  <c r="BQ1040" i="3"/>
  <c r="BR1040" i="3"/>
  <c r="BQ1041" i="3"/>
  <c r="BR1041" i="3"/>
  <c r="BQ1042" i="3"/>
  <c r="BR1042" i="3"/>
  <c r="BR1043" i="3" s="1"/>
  <c r="BQ1043" i="3"/>
  <c r="BQ1044" i="3"/>
  <c r="BR1044" i="3"/>
  <c r="BR1045" i="3" s="1"/>
  <c r="BR1046" i="3" s="1"/>
  <c r="BQ1045" i="3"/>
  <c r="BQ1046" i="3"/>
  <c r="BQ1047" i="3"/>
  <c r="BR1047" i="3"/>
  <c r="BR1048" i="3" s="1"/>
  <c r="BR1049" i="3" s="1"/>
  <c r="BR1050" i="3" s="1"/>
  <c r="BR1051" i="3" s="1"/>
  <c r="BR1052" i="3" s="1"/>
  <c r="BR1053" i="3" s="1"/>
  <c r="BR1054" i="3" s="1"/>
  <c r="BR1055" i="3" s="1"/>
  <c r="BR1056" i="3" s="1"/>
  <c r="BR1057" i="3" s="1"/>
  <c r="BQ1048" i="3"/>
  <c r="BQ1049" i="3"/>
  <c r="BQ1050" i="3"/>
  <c r="BQ1051" i="3"/>
  <c r="BQ1052" i="3"/>
  <c r="BQ1053" i="3"/>
  <c r="BQ1054" i="3"/>
  <c r="BQ1055" i="3"/>
  <c r="BQ1056" i="3"/>
  <c r="BQ1057" i="3"/>
  <c r="BQ1058" i="3"/>
  <c r="BR1058" i="3"/>
  <c r="BR1059" i="3" s="1"/>
  <c r="BR1060" i="3" s="1"/>
  <c r="BQ1059" i="3"/>
  <c r="BQ1060" i="3"/>
  <c r="BQ1061" i="3"/>
  <c r="BR1061" i="3"/>
  <c r="BR1062" i="3" s="1"/>
  <c r="BQ1062" i="3"/>
  <c r="BQ1063" i="3"/>
  <c r="BR1063" i="3"/>
  <c r="BR1064" i="3" s="1"/>
  <c r="BR1065" i="3" s="1"/>
  <c r="BR1066" i="3" s="1"/>
  <c r="BR1067" i="3" s="1"/>
  <c r="BQ1064" i="3"/>
  <c r="BQ1065" i="3"/>
  <c r="BQ1066" i="3"/>
  <c r="BQ1067" i="3"/>
  <c r="BQ1068" i="3"/>
  <c r="BR1068" i="3"/>
  <c r="BR1069" i="3" s="1"/>
  <c r="BQ1069" i="3"/>
  <c r="BQ1070" i="3"/>
  <c r="BR1070" i="3"/>
  <c r="BQ1071" i="3"/>
  <c r="BR1071" i="3"/>
  <c r="BR1072" i="3" s="1"/>
  <c r="BR1073" i="3" s="1"/>
  <c r="BR1074" i="3" s="1"/>
  <c r="BR1075" i="3" s="1"/>
  <c r="BR1076" i="3" s="1"/>
  <c r="BQ1072" i="3"/>
  <c r="BQ1073" i="3"/>
  <c r="BQ1074" i="3"/>
  <c r="BQ1075" i="3"/>
  <c r="BQ1076" i="3"/>
  <c r="BQ1077" i="3"/>
  <c r="BR1077" i="3"/>
  <c r="BR1078" i="3" s="1"/>
  <c r="BR1079" i="3" s="1"/>
  <c r="BR1080" i="3" s="1"/>
  <c r="BR1081" i="3" s="1"/>
  <c r="BQ1078" i="3"/>
  <c r="BQ1079" i="3"/>
  <c r="BQ1080" i="3"/>
  <c r="BQ1081" i="3"/>
  <c r="BQ1082" i="3"/>
  <c r="BR1082" i="3"/>
  <c r="BR1083" i="3" s="1"/>
  <c r="BR1084" i="3" s="1"/>
  <c r="BQ1083" i="3"/>
  <c r="BQ1084" i="3"/>
  <c r="BQ1085" i="3"/>
  <c r="BR1085" i="3"/>
  <c r="BR1086" i="3" s="1"/>
  <c r="BR1087" i="3" s="1"/>
  <c r="BQ1086" i="3"/>
  <c r="BQ1087" i="3"/>
  <c r="BQ1088" i="3"/>
  <c r="BR1088" i="3"/>
  <c r="BR1089" i="3" s="1"/>
  <c r="BQ1089" i="3"/>
  <c r="BQ1090" i="3"/>
  <c r="BR1090" i="3"/>
  <c r="BR1091" i="3" s="1"/>
  <c r="BR1092" i="3" s="1"/>
  <c r="BQ1091" i="3"/>
  <c r="BQ1092" i="3"/>
  <c r="BQ1093" i="3"/>
  <c r="BR1093" i="3"/>
  <c r="BR1094" i="3" s="1"/>
  <c r="BR1095" i="3" s="1"/>
  <c r="BR1096" i="3" s="1"/>
  <c r="BR1097" i="3" s="1"/>
  <c r="BR1098" i="3" s="1"/>
  <c r="BR1099" i="3" s="1"/>
  <c r="BQ1094" i="3"/>
  <c r="BQ1095" i="3"/>
  <c r="BQ1096" i="3"/>
  <c r="BQ1097" i="3"/>
  <c r="BQ1098" i="3"/>
  <c r="BQ1099" i="3"/>
  <c r="BQ1100" i="3"/>
  <c r="BR1100" i="3"/>
  <c r="BR1101" i="3" s="1"/>
  <c r="BR1102" i="3" s="1"/>
  <c r="BR1103" i="3" s="1"/>
  <c r="BR1104" i="3" s="1"/>
  <c r="BR1105" i="3" s="1"/>
  <c r="BR1106" i="3" s="1"/>
  <c r="BR1107" i="3" s="1"/>
  <c r="BQ1101" i="3"/>
  <c r="BQ1102" i="3"/>
  <c r="BQ1103" i="3"/>
  <c r="BQ1104" i="3"/>
  <c r="BQ1105" i="3"/>
  <c r="BQ1106" i="3"/>
  <c r="BQ1107" i="3"/>
  <c r="BQ1108" i="3"/>
  <c r="BR1108" i="3"/>
  <c r="BR1109" i="3" s="1"/>
  <c r="BR1110" i="3" s="1"/>
  <c r="BR1111" i="3" s="1"/>
  <c r="BQ1109" i="3"/>
  <c r="BQ1110" i="3"/>
  <c r="BQ1111" i="3"/>
  <c r="BQ1112" i="3"/>
  <c r="BR1112" i="3"/>
  <c r="BR1113" i="3" s="1"/>
  <c r="BQ1113" i="3"/>
  <c r="BQ1114" i="3"/>
  <c r="BR1114" i="3"/>
  <c r="BR1115" i="3" s="1"/>
  <c r="BR1116" i="3" s="1"/>
  <c r="BR1117" i="3" s="1"/>
  <c r="BR1118" i="3" s="1"/>
  <c r="BR1119" i="3" s="1"/>
  <c r="BR1120" i="3" s="1"/>
  <c r="BQ1115" i="3"/>
  <c r="BQ1116" i="3"/>
  <c r="BQ1117" i="3"/>
  <c r="BQ1118" i="3"/>
  <c r="BQ1119" i="3"/>
  <c r="BQ1120" i="3"/>
  <c r="BQ1121" i="3"/>
  <c r="BR1121" i="3"/>
  <c r="BR1122" i="3" s="1"/>
  <c r="BR1123" i="3" s="1"/>
  <c r="BR1124" i="3" s="1"/>
  <c r="BR1125" i="3" s="1"/>
  <c r="BQ1122" i="3"/>
  <c r="BQ1123" i="3"/>
  <c r="BQ1124" i="3"/>
  <c r="BQ1125" i="3"/>
  <c r="BQ1126" i="3"/>
  <c r="BR1126" i="3"/>
  <c r="BR1127" i="3" s="1"/>
  <c r="BR1128" i="3" s="1"/>
  <c r="BR1129" i="3" s="1"/>
  <c r="BR1130" i="3" s="1"/>
  <c r="BR1131" i="3" s="1"/>
  <c r="BR1132" i="3" s="1"/>
  <c r="BR1133" i="3" s="1"/>
  <c r="BR1134" i="3" s="1"/>
  <c r="BR1135" i="3" s="1"/>
  <c r="BQ1127" i="3"/>
  <c r="BQ1128" i="3"/>
  <c r="BQ1129" i="3"/>
  <c r="BQ1130" i="3"/>
  <c r="BQ1131" i="3"/>
  <c r="BQ1132" i="3"/>
  <c r="BQ1133" i="3"/>
  <c r="BQ1134" i="3"/>
  <c r="BQ1135" i="3"/>
  <c r="BQ1136" i="3"/>
  <c r="BR1136" i="3"/>
  <c r="BQ1137" i="3"/>
  <c r="BR1137" i="3"/>
  <c r="BR1138" i="3" s="1"/>
  <c r="BR1139" i="3" s="1"/>
  <c r="BR1140" i="3" s="1"/>
  <c r="BQ1138" i="3"/>
  <c r="BQ1139" i="3"/>
  <c r="BQ1140" i="3"/>
  <c r="BQ1141" i="3"/>
  <c r="BR1141" i="3"/>
  <c r="BQ1142" i="3"/>
  <c r="BR1142" i="3"/>
  <c r="BR1143" i="3" s="1"/>
  <c r="BQ1143" i="3"/>
  <c r="BQ1144" i="3"/>
  <c r="BR1144" i="3"/>
  <c r="BR1145" i="3" s="1"/>
  <c r="BQ1145" i="3"/>
  <c r="BQ1146" i="3"/>
  <c r="BR1146" i="3"/>
  <c r="BR1147" i="3" s="1"/>
  <c r="BQ1147" i="3"/>
  <c r="BQ1148" i="3"/>
  <c r="BR1148" i="3"/>
  <c r="BQ1149" i="3"/>
  <c r="BR1149" i="3"/>
  <c r="BR1150" i="3" s="1"/>
  <c r="BR1151" i="3" s="1"/>
  <c r="BQ1150" i="3"/>
  <c r="BQ1151" i="3"/>
  <c r="BQ1152" i="3"/>
  <c r="BR1152" i="3"/>
  <c r="BR1153" i="3" s="1"/>
  <c r="BR1154" i="3" s="1"/>
  <c r="BR1155" i="3" s="1"/>
  <c r="BQ1153" i="3"/>
  <c r="BQ1154" i="3"/>
  <c r="BQ1155" i="3"/>
  <c r="BQ1156" i="3"/>
  <c r="BR1156" i="3"/>
  <c r="BQ1157" i="3"/>
  <c r="BR1157" i="3"/>
  <c r="BR1158" i="3" s="1"/>
  <c r="BR1159" i="3" s="1"/>
  <c r="BR1160" i="3" s="1"/>
  <c r="BR1161" i="3" s="1"/>
  <c r="BR1162" i="3" s="1"/>
  <c r="BR1163" i="3" s="1"/>
  <c r="BR1164" i="3" s="1"/>
  <c r="BR1165" i="3" s="1"/>
  <c r="BR1166" i="3" s="1"/>
  <c r="BR1167" i="3" s="1"/>
  <c r="BR1168" i="3" s="1"/>
  <c r="BR1169" i="3" s="1"/>
  <c r="BR1170" i="3" s="1"/>
  <c r="BR1171" i="3" s="1"/>
  <c r="BR1172" i="3" s="1"/>
  <c r="BR1173" i="3" s="1"/>
  <c r="BR1174" i="3" s="1"/>
  <c r="BR1175" i="3" s="1"/>
  <c r="BR1176" i="3" s="1"/>
  <c r="BR1177" i="3" s="1"/>
  <c r="BR1178" i="3" s="1"/>
  <c r="BR1179" i="3" s="1"/>
  <c r="BR1180" i="3" s="1"/>
  <c r="BR1181" i="3" s="1"/>
  <c r="BQ1158" i="3"/>
  <c r="BQ1159" i="3"/>
  <c r="BQ1160" i="3"/>
  <c r="BQ1161" i="3"/>
  <c r="BQ1162" i="3"/>
  <c r="BQ1163" i="3"/>
  <c r="BQ1164" i="3"/>
  <c r="BQ1165" i="3"/>
  <c r="BQ1166" i="3"/>
  <c r="BQ1167" i="3"/>
  <c r="BQ1168" i="3"/>
  <c r="BQ1169" i="3"/>
  <c r="BQ1170" i="3"/>
  <c r="BQ1171" i="3"/>
  <c r="BQ1172" i="3"/>
  <c r="BQ1173" i="3"/>
  <c r="BQ1174" i="3"/>
  <c r="BQ1175" i="3"/>
  <c r="BQ1176" i="3"/>
  <c r="BQ1177" i="3"/>
  <c r="BQ1178" i="3"/>
  <c r="BQ1179" i="3"/>
  <c r="BQ1180" i="3"/>
  <c r="BQ1181" i="3"/>
  <c r="BQ1182" i="3"/>
  <c r="BR1182" i="3"/>
  <c r="BR1183" i="3" s="1"/>
  <c r="BQ1183" i="3"/>
  <c r="BQ1184" i="3"/>
  <c r="BR1184" i="3"/>
  <c r="BQ1185" i="3"/>
  <c r="BR1185" i="3"/>
  <c r="BR1186" i="3" s="1"/>
  <c r="BQ1186" i="3"/>
  <c r="BQ1187" i="3"/>
  <c r="BR1187" i="3"/>
  <c r="BR1188" i="3" s="1"/>
  <c r="BQ1188" i="3"/>
  <c r="BQ1189" i="3"/>
  <c r="BR1189" i="3"/>
  <c r="BR1190" i="3" s="1"/>
  <c r="BR1191" i="3" s="1"/>
  <c r="BR1192" i="3" s="1"/>
  <c r="BR1193" i="3" s="1"/>
  <c r="BR1194" i="3" s="1"/>
  <c r="BR1195" i="3" s="1"/>
  <c r="BQ1190" i="3"/>
  <c r="BQ1191" i="3"/>
  <c r="BQ1192" i="3"/>
  <c r="BQ1193" i="3"/>
  <c r="BQ1194" i="3"/>
  <c r="BQ1195" i="3"/>
  <c r="BQ1196" i="3"/>
  <c r="BR1196" i="3"/>
  <c r="BQ1197" i="3"/>
  <c r="BR1197" i="3"/>
  <c r="BQ1198" i="3"/>
  <c r="BR1198" i="3"/>
  <c r="BQ1199" i="3"/>
  <c r="BR1199" i="3"/>
  <c r="BR1200" i="3" s="1"/>
  <c r="BR1201" i="3" s="1"/>
  <c r="BQ1200" i="3"/>
  <c r="BQ1201" i="3"/>
  <c r="BQ1202" i="3"/>
  <c r="BR1202" i="3"/>
  <c r="BQ1203" i="3"/>
  <c r="BR1203" i="3"/>
  <c r="BR1204" i="3" s="1"/>
  <c r="BQ1204" i="3"/>
  <c r="BQ1205" i="3"/>
  <c r="BR1205" i="3"/>
  <c r="BQ1206" i="3"/>
  <c r="BR1206" i="3"/>
  <c r="BQ1207" i="3"/>
  <c r="BR1207" i="3"/>
  <c r="BR1208" i="3" s="1"/>
  <c r="BR1209" i="3" s="1"/>
  <c r="BQ1208" i="3"/>
  <c r="BQ1209" i="3"/>
  <c r="BQ1210" i="3"/>
  <c r="BR1210" i="3"/>
  <c r="BR1211" i="3" s="1"/>
  <c r="BR1212" i="3" s="1"/>
  <c r="BQ1211" i="3"/>
  <c r="BQ1212" i="3"/>
  <c r="BQ1213" i="3"/>
  <c r="BR1213" i="3"/>
  <c r="BR1214" i="3" s="1"/>
  <c r="BQ1214" i="3"/>
  <c r="BQ1215" i="3"/>
  <c r="BR1215" i="3"/>
  <c r="BR1216" i="3" s="1"/>
  <c r="BR1217" i="3" s="1"/>
  <c r="BR1218" i="3" s="1"/>
  <c r="BR1219" i="3" s="1"/>
  <c r="BR1220" i="3" s="1"/>
  <c r="BR1221" i="3" s="1"/>
  <c r="BR1222" i="3" s="1"/>
  <c r="BR1223" i="3" s="1"/>
  <c r="BR1224" i="3" s="1"/>
  <c r="BQ1216" i="3"/>
  <c r="BQ1217" i="3"/>
  <c r="BQ1218" i="3"/>
  <c r="BQ1219" i="3"/>
  <c r="BQ1220" i="3"/>
  <c r="BQ1221" i="3"/>
  <c r="BQ1222" i="3"/>
  <c r="BQ1223" i="3"/>
  <c r="BQ1224" i="3"/>
  <c r="BQ1225" i="3"/>
  <c r="BR1225" i="3"/>
  <c r="BR1226" i="3" s="1"/>
  <c r="BQ1226" i="3"/>
  <c r="BQ1227" i="3"/>
  <c r="BR1227" i="3"/>
  <c r="BR1228" i="3" s="1"/>
  <c r="BQ1228" i="3"/>
  <c r="BQ1229" i="3"/>
  <c r="BR1229" i="3"/>
  <c r="BR1230" i="3" s="1"/>
  <c r="BR1231" i="3" s="1"/>
  <c r="BR1232" i="3" s="1"/>
  <c r="BQ1230" i="3"/>
  <c r="BQ1231" i="3"/>
  <c r="BQ1232" i="3"/>
  <c r="BQ1233" i="3"/>
  <c r="BR1233" i="3"/>
  <c r="BR1234" i="3" s="1"/>
  <c r="BR1235" i="3" s="1"/>
  <c r="BR1236" i="3" s="1"/>
  <c r="BR1237" i="3" s="1"/>
  <c r="BR1238" i="3" s="1"/>
  <c r="BR1239" i="3" s="1"/>
  <c r="BR1240" i="3" s="1"/>
  <c r="BR1241" i="3" s="1"/>
  <c r="BR1242" i="3" s="1"/>
  <c r="BR1243" i="3" s="1"/>
  <c r="BR1244" i="3" s="1"/>
  <c r="BQ1234" i="3"/>
  <c r="BQ1235" i="3"/>
  <c r="BQ1236" i="3"/>
  <c r="BQ1237" i="3"/>
  <c r="BQ1238" i="3"/>
  <c r="BQ1239" i="3"/>
  <c r="BQ1240" i="3"/>
  <c r="BQ1241" i="3"/>
  <c r="BQ1242" i="3"/>
  <c r="BQ1243" i="3"/>
  <c r="BQ1244" i="3"/>
  <c r="BQ1245" i="3"/>
  <c r="BR1245" i="3"/>
  <c r="BQ1246" i="3"/>
  <c r="BR1246" i="3"/>
  <c r="BQ1247" i="3"/>
  <c r="BR1247" i="3"/>
  <c r="BR1248" i="3" s="1"/>
  <c r="BR1249" i="3" s="1"/>
  <c r="BR1250" i="3" s="1"/>
  <c r="BR1251" i="3" s="1"/>
  <c r="BR1252" i="3" s="1"/>
  <c r="BR1253" i="3" s="1"/>
  <c r="BR1254" i="3" s="1"/>
  <c r="BR1255" i="3" s="1"/>
  <c r="BR1256" i="3" s="1"/>
  <c r="BR1257" i="3" s="1"/>
  <c r="BR1258" i="3" s="1"/>
  <c r="BR1259" i="3" s="1"/>
  <c r="BR1260" i="3" s="1"/>
  <c r="BR1261" i="3" s="1"/>
  <c r="BR1262" i="3" s="1"/>
  <c r="BR1263" i="3" s="1"/>
  <c r="BR1264" i="3" s="1"/>
  <c r="BR1265" i="3" s="1"/>
  <c r="BQ1248" i="3"/>
  <c r="BQ1249" i="3"/>
  <c r="BQ1250" i="3"/>
  <c r="BQ1251" i="3"/>
  <c r="BQ1252" i="3"/>
  <c r="BQ1253" i="3"/>
  <c r="BQ1254" i="3"/>
  <c r="BQ1255" i="3"/>
  <c r="BQ1256" i="3"/>
  <c r="BQ1257" i="3"/>
  <c r="BQ1258" i="3"/>
  <c r="BQ1259" i="3"/>
  <c r="BQ1260" i="3"/>
  <c r="BQ1261" i="3"/>
  <c r="BQ1262" i="3"/>
  <c r="BQ1263" i="3"/>
  <c r="BQ1264" i="3"/>
  <c r="BQ1265" i="3"/>
  <c r="BQ1266" i="3"/>
  <c r="BR1266" i="3"/>
  <c r="BR1267" i="3" s="1"/>
  <c r="BQ1267" i="3"/>
  <c r="BQ1268" i="3"/>
  <c r="BR1268" i="3"/>
  <c r="BR1269" i="3" s="1"/>
  <c r="BQ1269" i="3"/>
  <c r="BQ1270" i="3"/>
  <c r="BR1270" i="3"/>
  <c r="BR1271" i="3" s="1"/>
  <c r="BR1272" i="3" s="1"/>
  <c r="BQ1271" i="3"/>
  <c r="BQ1272" i="3"/>
  <c r="BQ1273" i="3"/>
  <c r="BR1273" i="3"/>
  <c r="BR1274" i="3" s="1"/>
  <c r="BR1275" i="3" s="1"/>
  <c r="BR1276" i="3" s="1"/>
  <c r="BQ1274" i="3"/>
  <c r="BQ1275" i="3"/>
  <c r="BQ1276" i="3"/>
  <c r="BQ1277" i="3"/>
  <c r="BR1277" i="3"/>
  <c r="BR1278" i="3" s="1"/>
  <c r="BR1279" i="3" s="1"/>
  <c r="BR1280" i="3" s="1"/>
  <c r="BR1281" i="3" s="1"/>
  <c r="BR1282" i="3" s="1"/>
  <c r="BR1283" i="3" s="1"/>
  <c r="BR1284" i="3" s="1"/>
  <c r="BQ1278" i="3"/>
  <c r="BQ1279" i="3"/>
  <c r="BQ1280" i="3"/>
  <c r="BQ1281" i="3"/>
  <c r="BQ1282" i="3"/>
  <c r="BQ1283" i="3"/>
  <c r="BQ1284" i="3"/>
  <c r="BQ1285" i="3"/>
  <c r="BR1285" i="3"/>
  <c r="BR1286" i="3" s="1"/>
  <c r="BR1287" i="3" s="1"/>
  <c r="BQ1286" i="3"/>
  <c r="BQ1287" i="3"/>
  <c r="BQ1288" i="3"/>
  <c r="BR1288" i="3"/>
  <c r="BR1289" i="3" s="1"/>
  <c r="BR1290" i="3" s="1"/>
  <c r="BR1291" i="3" s="1"/>
  <c r="BQ1289" i="3"/>
  <c r="BQ1290" i="3"/>
  <c r="BQ1291" i="3"/>
  <c r="BQ1292" i="3"/>
  <c r="BR1292" i="3"/>
  <c r="BR1293" i="3" s="1"/>
  <c r="BQ1293" i="3"/>
  <c r="BQ1294" i="3"/>
  <c r="BR1294" i="3"/>
  <c r="BQ1295" i="3"/>
  <c r="BR1295" i="3"/>
  <c r="BR1296" i="3" s="1"/>
  <c r="BR1297" i="3" s="1"/>
  <c r="BR1298" i="3" s="1"/>
  <c r="BR1299" i="3" s="1"/>
  <c r="BR1300" i="3" s="1"/>
  <c r="BR1301" i="3" s="1"/>
  <c r="BR1302" i="3" s="1"/>
  <c r="BQ1296" i="3"/>
  <c r="BQ1297" i="3"/>
  <c r="BQ1298" i="3"/>
  <c r="BQ1299" i="3"/>
  <c r="BQ1300" i="3"/>
  <c r="BQ1301" i="3"/>
  <c r="BQ1302" i="3"/>
  <c r="BQ1303" i="3"/>
  <c r="BR1303" i="3"/>
  <c r="BQ1304" i="3"/>
  <c r="BR1304" i="3"/>
  <c r="BQ1305" i="3"/>
  <c r="BR1305" i="3"/>
  <c r="BR1306" i="3" s="1"/>
  <c r="BR1307" i="3" s="1"/>
  <c r="BR1308" i="3" s="1"/>
  <c r="BR1309" i="3" s="1"/>
  <c r="BR1310" i="3" s="1"/>
  <c r="BR1311" i="3" s="1"/>
  <c r="BR1312" i="3" s="1"/>
  <c r="BR1313" i="3" s="1"/>
  <c r="BQ1306" i="3"/>
  <c r="BQ1307" i="3"/>
  <c r="BQ1308" i="3"/>
  <c r="BQ1309" i="3"/>
  <c r="BQ1310" i="3"/>
  <c r="BQ1311" i="3"/>
  <c r="BQ1312" i="3"/>
  <c r="BQ1313" i="3"/>
  <c r="BQ1314" i="3"/>
  <c r="BR1314" i="3"/>
  <c r="BR1315" i="3" s="1"/>
  <c r="BQ1315" i="3"/>
  <c r="BQ1316" i="3"/>
  <c r="BR1316" i="3"/>
  <c r="BR1317" i="3" s="1"/>
  <c r="BR1318" i="3" s="1"/>
  <c r="BQ1317" i="3"/>
  <c r="BQ1318" i="3"/>
  <c r="BQ1319" i="3"/>
  <c r="BR1319" i="3"/>
  <c r="BQ1320" i="3"/>
  <c r="BR1320" i="3"/>
  <c r="BQ1321" i="3"/>
  <c r="BR1321" i="3"/>
  <c r="BR1322" i="3" s="1"/>
  <c r="BR1323" i="3" s="1"/>
  <c r="BR1324" i="3" s="1"/>
  <c r="BR1325" i="3" s="1"/>
  <c r="BQ1322" i="3"/>
  <c r="BQ1323" i="3"/>
  <c r="BQ1324" i="3"/>
  <c r="BQ1325" i="3"/>
  <c r="BQ1326" i="3"/>
  <c r="BR1326" i="3"/>
  <c r="BR1327" i="3" s="1"/>
  <c r="BR1328" i="3" s="1"/>
  <c r="BR1329" i="3" s="1"/>
  <c r="BR1330" i="3" s="1"/>
  <c r="BR1331" i="3" s="1"/>
  <c r="BR1332" i="3" s="1"/>
  <c r="BR1333" i="3" s="1"/>
  <c r="BR1334" i="3" s="1"/>
  <c r="BR1335" i="3" s="1"/>
  <c r="BR1336" i="3" s="1"/>
  <c r="BR1337" i="3" s="1"/>
  <c r="BR1338" i="3" s="1"/>
  <c r="BR1339" i="3" s="1"/>
  <c r="BQ1327" i="3"/>
  <c r="BQ1328" i="3"/>
  <c r="BQ1329" i="3"/>
  <c r="BQ1330" i="3"/>
  <c r="BQ1331" i="3"/>
  <c r="BQ1332" i="3"/>
  <c r="BQ1333" i="3"/>
  <c r="BQ1334" i="3"/>
  <c r="BQ1335" i="3"/>
  <c r="BQ1336" i="3"/>
  <c r="BQ1337" i="3"/>
  <c r="BQ1338" i="3"/>
  <c r="BQ1339" i="3"/>
  <c r="BQ1340" i="3"/>
  <c r="BR1340" i="3"/>
  <c r="BR1341" i="3" s="1"/>
  <c r="BQ1341" i="3"/>
  <c r="BQ1342" i="3"/>
  <c r="BR1342" i="3"/>
  <c r="BQ1343" i="3"/>
  <c r="BR1343" i="3"/>
  <c r="BQ1344" i="3"/>
  <c r="BR1344" i="3"/>
  <c r="BR1345" i="3" s="1"/>
  <c r="BR1346" i="3" s="1"/>
  <c r="BQ1345" i="3"/>
  <c r="BQ1346" i="3"/>
  <c r="BQ1347" i="3"/>
  <c r="BR1347" i="3"/>
  <c r="BR1348" i="3" s="1"/>
  <c r="BQ1348" i="3"/>
  <c r="BQ1349" i="3"/>
  <c r="BR1349" i="3"/>
  <c r="BR1350" i="3" s="1"/>
  <c r="BR1351" i="3" s="1"/>
  <c r="BR1352" i="3" s="1"/>
  <c r="BQ1350" i="3"/>
  <c r="BQ1351" i="3"/>
  <c r="BQ1352" i="3"/>
  <c r="BQ1353" i="3"/>
  <c r="BR1353" i="3"/>
  <c r="BQ1354" i="3"/>
  <c r="BR1354" i="3"/>
  <c r="BR1355" i="3" s="1"/>
  <c r="BR1356" i="3" s="1"/>
  <c r="BR1357" i="3" s="1"/>
  <c r="BR1358" i="3" s="1"/>
  <c r="BR1359" i="3" s="1"/>
  <c r="BR1360" i="3" s="1"/>
  <c r="BQ1355" i="3"/>
  <c r="BQ1356" i="3"/>
  <c r="BQ1357" i="3"/>
  <c r="BQ1358" i="3"/>
  <c r="BQ1359" i="3"/>
  <c r="BQ1360" i="3"/>
  <c r="BQ1361" i="3"/>
  <c r="BR1361" i="3"/>
  <c r="BQ1362" i="3"/>
  <c r="BR1362" i="3"/>
  <c r="BR1363" i="3" s="1"/>
  <c r="BR1364" i="3" s="1"/>
  <c r="BR1365" i="3" s="1"/>
  <c r="BR1366" i="3" s="1"/>
  <c r="BR1367" i="3" s="1"/>
  <c r="BR1368" i="3" s="1"/>
  <c r="BR1369" i="3" s="1"/>
  <c r="BQ1363" i="3"/>
  <c r="BQ1364" i="3"/>
  <c r="BQ1365" i="3"/>
  <c r="BQ1366" i="3"/>
  <c r="BQ1367" i="3"/>
  <c r="BQ1368" i="3"/>
  <c r="BQ1369" i="3"/>
  <c r="BQ1370" i="3"/>
  <c r="BR1370" i="3"/>
  <c r="BR1371" i="3" s="1"/>
  <c r="BR1372" i="3" s="1"/>
  <c r="BR1373" i="3" s="1"/>
  <c r="BR1374" i="3" s="1"/>
  <c r="BQ1371" i="3"/>
  <c r="BQ1372" i="3"/>
  <c r="BQ1373" i="3"/>
  <c r="BQ1374" i="3"/>
  <c r="BQ1375" i="3"/>
  <c r="BR1375" i="3"/>
  <c r="BR1376" i="3" s="1"/>
  <c r="BR1377" i="3" s="1"/>
  <c r="BR1378" i="3" s="1"/>
  <c r="BQ1376" i="3"/>
  <c r="BQ1377" i="3"/>
  <c r="BQ1378" i="3"/>
  <c r="BQ1379" i="3"/>
  <c r="BR1379" i="3"/>
  <c r="BQ1380" i="3"/>
  <c r="BR1380" i="3"/>
  <c r="BR1381" i="3" s="1"/>
  <c r="BR1382" i="3" s="1"/>
  <c r="BQ1381" i="3"/>
  <c r="BQ1382" i="3"/>
  <c r="BQ1383" i="3"/>
  <c r="BR1383" i="3"/>
  <c r="BR1384" i="3" s="1"/>
  <c r="BR1385" i="3" s="1"/>
  <c r="BR1386" i="3" s="1"/>
  <c r="BR1387" i="3" s="1"/>
  <c r="BR1388" i="3" s="1"/>
  <c r="BR1389" i="3" s="1"/>
  <c r="BR1390" i="3" s="1"/>
  <c r="BR1391" i="3" s="1"/>
  <c r="BQ1384" i="3"/>
  <c r="BQ1385" i="3"/>
  <c r="BQ1386" i="3"/>
  <c r="BQ1387" i="3"/>
  <c r="BQ1388" i="3"/>
  <c r="BQ1389" i="3"/>
  <c r="BQ1390" i="3"/>
  <c r="BQ1391" i="3"/>
  <c r="BQ1392" i="3"/>
  <c r="BR1392" i="3"/>
  <c r="BQ1393" i="3"/>
  <c r="BR1393" i="3"/>
  <c r="BR1394" i="3" s="1"/>
  <c r="BR1395" i="3" s="1"/>
  <c r="BR1396" i="3" s="1"/>
  <c r="BR1397" i="3" s="1"/>
  <c r="BQ1394" i="3"/>
  <c r="BQ1395" i="3"/>
  <c r="BQ1396" i="3"/>
  <c r="BQ1397" i="3"/>
  <c r="BQ1398" i="3"/>
  <c r="BR1398" i="3"/>
  <c r="BQ1399" i="3"/>
  <c r="BR1399" i="3"/>
  <c r="BR1400" i="3" s="1"/>
  <c r="BR1401" i="3" s="1"/>
  <c r="BR1402" i="3" s="1"/>
  <c r="BR1403" i="3" s="1"/>
  <c r="BR1404" i="3" s="1"/>
  <c r="BR1405" i="3" s="1"/>
  <c r="BQ1400" i="3"/>
  <c r="BQ1401" i="3"/>
  <c r="BQ1402" i="3"/>
  <c r="BQ1403" i="3"/>
  <c r="BQ1404" i="3"/>
  <c r="BQ1405" i="3"/>
  <c r="BQ1406" i="3"/>
  <c r="BR1406" i="3"/>
  <c r="BR1407" i="3" s="1"/>
  <c r="BQ1407" i="3"/>
  <c r="BQ1408" i="3"/>
  <c r="BR1408" i="3"/>
  <c r="BR1409" i="3" s="1"/>
  <c r="BR1410" i="3" s="1"/>
  <c r="BR1411" i="3" s="1"/>
  <c r="BR1412" i="3" s="1"/>
  <c r="BR1413" i="3" s="1"/>
  <c r="BQ1409" i="3"/>
  <c r="BQ1410" i="3"/>
  <c r="BQ1411" i="3"/>
  <c r="BQ1412" i="3"/>
  <c r="BQ1413" i="3"/>
  <c r="BQ1414" i="3"/>
  <c r="BR1414" i="3"/>
  <c r="BR1415" i="3" s="1"/>
  <c r="BR1416" i="3" s="1"/>
  <c r="BR1417" i="3" s="1"/>
  <c r="BR1418" i="3" s="1"/>
  <c r="BQ1415" i="3"/>
  <c r="BQ1416" i="3"/>
  <c r="BQ1417" i="3"/>
  <c r="BQ1418" i="3"/>
  <c r="BQ1419" i="3"/>
  <c r="BR1419" i="3"/>
  <c r="BR1420" i="3" s="1"/>
  <c r="BQ1420" i="3"/>
  <c r="BQ1421" i="3"/>
  <c r="BR1421" i="3"/>
  <c r="BR1422" i="3" s="1"/>
  <c r="BQ1422" i="3"/>
  <c r="BQ1423" i="3"/>
  <c r="BR1423" i="3"/>
  <c r="BR1424" i="3" s="1"/>
  <c r="BQ1424" i="3"/>
  <c r="BQ1425" i="3"/>
  <c r="BR1425" i="3"/>
  <c r="BQ1426" i="3"/>
  <c r="BR1426" i="3"/>
  <c r="BR1427" i="3" s="1"/>
  <c r="BR1428" i="3" s="1"/>
  <c r="BQ1427" i="3"/>
  <c r="BQ1428" i="3"/>
  <c r="BQ1429" i="3"/>
  <c r="BR1429" i="3"/>
  <c r="BR1430" i="3" s="1"/>
  <c r="BQ1430" i="3"/>
  <c r="BQ1431" i="3"/>
  <c r="BR1431" i="3"/>
  <c r="BQ1432" i="3"/>
  <c r="BR1432" i="3"/>
  <c r="BR1433" i="3" s="1"/>
  <c r="BR1434" i="3" s="1"/>
  <c r="BR1435" i="3" s="1"/>
  <c r="BQ1433" i="3"/>
  <c r="BQ1434" i="3"/>
  <c r="BQ1435" i="3"/>
  <c r="BQ1436" i="3"/>
  <c r="BR1436" i="3"/>
  <c r="BR1437" i="3" s="1"/>
  <c r="BR1438" i="3" s="1"/>
  <c r="BQ1437" i="3"/>
  <c r="BQ1438" i="3"/>
  <c r="BQ1439" i="3"/>
  <c r="BR1439" i="3"/>
  <c r="BR1440" i="3" s="1"/>
  <c r="BR1441" i="3" s="1"/>
  <c r="BR1442" i="3" s="1"/>
  <c r="BR1443" i="3" s="1"/>
  <c r="BR1444" i="3" s="1"/>
  <c r="BR1445" i="3" s="1"/>
  <c r="BQ1440" i="3"/>
  <c r="BQ1441" i="3"/>
  <c r="BQ1442" i="3"/>
  <c r="BQ1443" i="3"/>
  <c r="BQ1444" i="3"/>
  <c r="BQ1445" i="3"/>
  <c r="BQ1446" i="3"/>
  <c r="BR1446" i="3"/>
  <c r="BR1447" i="3" s="1"/>
  <c r="BR1448" i="3" s="1"/>
  <c r="BR1449" i="3" s="1"/>
  <c r="BQ1447" i="3"/>
  <c r="BQ1448" i="3"/>
  <c r="BQ1449" i="3"/>
  <c r="BQ1450" i="3"/>
  <c r="BR1450" i="3"/>
  <c r="BR1451" i="3" s="1"/>
  <c r="BR1452" i="3" s="1"/>
  <c r="BR1453" i="3" s="1"/>
  <c r="BR1454" i="3" s="1"/>
  <c r="BR1455" i="3" s="1"/>
  <c r="BR1456" i="3" s="1"/>
  <c r="BQ1451" i="3"/>
  <c r="BQ1452" i="3"/>
  <c r="BQ1453" i="3"/>
  <c r="BQ1454" i="3"/>
  <c r="BQ1455" i="3"/>
  <c r="BQ1456" i="3"/>
  <c r="BQ1457" i="3"/>
  <c r="BR1457" i="3"/>
  <c r="BQ1458" i="3"/>
  <c r="BR1458" i="3"/>
  <c r="BQ1459" i="3"/>
  <c r="BR1459" i="3"/>
  <c r="BR1460" i="3" s="1"/>
  <c r="BR1461" i="3" s="1"/>
  <c r="BR1462" i="3" s="1"/>
  <c r="BR1463" i="3" s="1"/>
  <c r="BR1464" i="3" s="1"/>
  <c r="BQ1460" i="3"/>
  <c r="BQ1461" i="3"/>
  <c r="BQ1462" i="3"/>
  <c r="BQ1463" i="3"/>
  <c r="BQ1464" i="3"/>
  <c r="BQ1465" i="3"/>
  <c r="BR1465" i="3"/>
  <c r="BR1466" i="3" s="1"/>
  <c r="BR1467" i="3" s="1"/>
  <c r="BR1468" i="3" s="1"/>
  <c r="BR1469" i="3" s="1"/>
  <c r="BR1470" i="3" s="1"/>
  <c r="BR1471" i="3" s="1"/>
  <c r="BQ1466" i="3"/>
  <c r="BQ1467" i="3"/>
  <c r="BQ1468" i="3"/>
  <c r="BQ1469" i="3"/>
  <c r="BQ1470" i="3"/>
  <c r="BQ1471" i="3"/>
  <c r="BQ1472" i="3"/>
  <c r="BR1472" i="3"/>
  <c r="BQ1473" i="3"/>
  <c r="BR1473" i="3"/>
  <c r="BR1474" i="3" s="1"/>
  <c r="BR1475" i="3" s="1"/>
  <c r="BR1476" i="3" s="1"/>
  <c r="BR1477" i="3" s="1"/>
  <c r="BR1478" i="3" s="1"/>
  <c r="BR1479" i="3" s="1"/>
  <c r="BQ1474" i="3"/>
  <c r="BQ1475" i="3"/>
  <c r="BQ1476" i="3"/>
  <c r="BQ1477" i="3"/>
  <c r="BQ1478" i="3"/>
  <c r="BQ1479" i="3"/>
  <c r="BQ1480" i="3"/>
  <c r="BR1480" i="3"/>
  <c r="BQ1481" i="3"/>
  <c r="BR1481" i="3"/>
  <c r="BQ1482" i="3"/>
  <c r="BR1482" i="3"/>
  <c r="BR1483" i="3" s="1"/>
  <c r="BR1484" i="3" s="1"/>
  <c r="BR1485" i="3" s="1"/>
  <c r="BR1486" i="3" s="1"/>
  <c r="BR1487" i="3" s="1"/>
  <c r="BQ1483" i="3"/>
  <c r="BQ1484" i="3"/>
  <c r="BQ1485" i="3"/>
  <c r="BQ1486" i="3"/>
  <c r="BQ1487" i="3"/>
  <c r="BQ1488" i="3"/>
  <c r="BR1488" i="3"/>
  <c r="BQ1489" i="3"/>
  <c r="BR1489" i="3"/>
  <c r="BR1490" i="3" s="1"/>
  <c r="BQ1490" i="3"/>
  <c r="BQ1491" i="3"/>
  <c r="BR1491" i="3"/>
  <c r="BQ1492" i="3"/>
  <c r="BR1492" i="3"/>
  <c r="BQ1493" i="3"/>
  <c r="BR1493" i="3"/>
  <c r="BQ1494" i="3"/>
  <c r="BR1494" i="3"/>
  <c r="BR1495" i="3" s="1"/>
  <c r="BR1496" i="3" s="1"/>
  <c r="BR1497" i="3" s="1"/>
  <c r="BR1498" i="3" s="1"/>
  <c r="BR1499" i="3" s="1"/>
  <c r="BR1500" i="3" s="1"/>
  <c r="BQ1495" i="3"/>
  <c r="BQ1496" i="3"/>
  <c r="BQ1497" i="3"/>
  <c r="BQ1498" i="3"/>
  <c r="BQ1499" i="3"/>
  <c r="BQ1500" i="3"/>
  <c r="BQ1501" i="3"/>
  <c r="BR1501" i="3"/>
  <c r="BR1502" i="3" s="1"/>
  <c r="BR1503" i="3" s="1"/>
  <c r="BQ1502" i="3"/>
  <c r="BQ1503" i="3"/>
  <c r="BQ1504" i="3"/>
  <c r="BR1504" i="3"/>
  <c r="BQ1505" i="3"/>
  <c r="BR1505" i="3"/>
  <c r="BQ1506" i="3"/>
  <c r="BR1506" i="3"/>
  <c r="BR1507" i="3" s="1"/>
  <c r="BR1508" i="3" s="1"/>
  <c r="BR1509" i="3" s="1"/>
  <c r="BR1510" i="3" s="1"/>
  <c r="BR1511" i="3" s="1"/>
  <c r="BR1512" i="3" s="1"/>
  <c r="BR1513" i="3" s="1"/>
  <c r="BR1514" i="3" s="1"/>
  <c r="BQ1507" i="3"/>
  <c r="BQ1508" i="3"/>
  <c r="BQ1509" i="3"/>
  <c r="BQ1510" i="3"/>
  <c r="BQ1511" i="3"/>
  <c r="BQ1512" i="3"/>
  <c r="BQ1513" i="3"/>
  <c r="BQ1514" i="3"/>
  <c r="BQ1515" i="3"/>
  <c r="BR1515" i="3"/>
  <c r="BR1516" i="3" s="1"/>
  <c r="BR1517" i="3" s="1"/>
  <c r="BR1518" i="3" s="1"/>
  <c r="BQ1516" i="3"/>
  <c r="BQ1517" i="3"/>
  <c r="BQ1518" i="3"/>
  <c r="BQ1519" i="3"/>
  <c r="BR1519" i="3"/>
  <c r="BR1520" i="3" s="1"/>
  <c r="BR1521" i="3" s="1"/>
  <c r="BQ1520" i="3"/>
  <c r="BQ1521" i="3"/>
  <c r="BQ1522" i="3"/>
  <c r="BR1522" i="3"/>
  <c r="BR1523" i="3" s="1"/>
  <c r="BR1524" i="3" s="1"/>
  <c r="BR1525" i="3" s="1"/>
  <c r="BR1526" i="3" s="1"/>
  <c r="BR1527" i="3" s="1"/>
  <c r="BR1528" i="3" s="1"/>
  <c r="BR1529" i="3" s="1"/>
  <c r="BR1530" i="3" s="1"/>
  <c r="BQ1523" i="3"/>
  <c r="BQ1524" i="3"/>
  <c r="BQ1525" i="3"/>
  <c r="BQ1526" i="3"/>
  <c r="BQ1527" i="3"/>
  <c r="BQ1528" i="3"/>
  <c r="BQ1529" i="3"/>
  <c r="BQ1530" i="3"/>
  <c r="BQ1531" i="3"/>
  <c r="BR1531" i="3"/>
  <c r="BR1532" i="3" s="1"/>
  <c r="BR1533" i="3" s="1"/>
  <c r="BQ1532" i="3"/>
  <c r="BQ1533" i="3"/>
  <c r="BQ1534" i="3"/>
  <c r="BR1534" i="3"/>
  <c r="BR1535" i="3" s="1"/>
  <c r="BR1536" i="3" s="1"/>
  <c r="BR1537" i="3" s="1"/>
  <c r="BR1538" i="3" s="1"/>
  <c r="BR1539" i="3" s="1"/>
  <c r="BR1540" i="3" s="1"/>
  <c r="BR1541" i="3" s="1"/>
  <c r="BR1542" i="3" s="1"/>
  <c r="BR1543" i="3" s="1"/>
  <c r="BR1544" i="3" s="1"/>
  <c r="BR1545" i="3" s="1"/>
  <c r="BR1546" i="3" s="1"/>
  <c r="BR1547" i="3" s="1"/>
  <c r="BQ1535" i="3"/>
  <c r="BQ1536" i="3"/>
  <c r="BQ1537" i="3"/>
  <c r="BQ1538" i="3"/>
  <c r="BQ1539" i="3"/>
  <c r="BQ1540" i="3"/>
  <c r="BQ1541" i="3"/>
  <c r="BQ1542" i="3"/>
  <c r="BQ1543" i="3"/>
  <c r="BQ1544" i="3"/>
  <c r="BQ1545" i="3"/>
  <c r="BQ1546" i="3"/>
  <c r="BQ1547" i="3"/>
  <c r="BQ1548" i="3"/>
  <c r="BR1548" i="3"/>
  <c r="BR1549" i="3" s="1"/>
  <c r="BQ1549" i="3"/>
  <c r="BQ1550" i="3"/>
  <c r="BR1550" i="3"/>
  <c r="BQ1551" i="3"/>
  <c r="BR1551" i="3"/>
  <c r="BQ1552" i="3"/>
  <c r="BR1552" i="3"/>
  <c r="BR1553" i="3" s="1"/>
  <c r="BR1554" i="3" s="1"/>
  <c r="BQ1553" i="3"/>
  <c r="BQ1554" i="3"/>
  <c r="BQ1555" i="3"/>
  <c r="BR1555" i="3"/>
  <c r="BR1556" i="3" s="1"/>
  <c r="BR1557" i="3" s="1"/>
  <c r="BR1558" i="3" s="1"/>
  <c r="BR1559" i="3" s="1"/>
  <c r="BR1560" i="3" s="1"/>
  <c r="BR1561" i="3" s="1"/>
  <c r="BR1562" i="3" s="1"/>
  <c r="BR1563" i="3" s="1"/>
  <c r="BR1564" i="3" s="1"/>
  <c r="BR1565" i="3" s="1"/>
  <c r="BQ1556" i="3"/>
  <c r="BQ1557" i="3"/>
  <c r="BQ1558" i="3"/>
  <c r="BQ1559" i="3"/>
  <c r="BQ1560" i="3"/>
  <c r="BQ1561" i="3"/>
  <c r="BQ1562" i="3"/>
  <c r="BQ1563" i="3"/>
  <c r="BQ1564" i="3"/>
  <c r="BQ1565" i="3"/>
  <c r="BQ1566" i="3"/>
  <c r="BR1566" i="3"/>
  <c r="BQ1567" i="3"/>
  <c r="BR1567" i="3"/>
  <c r="BR1568" i="3" s="1"/>
  <c r="BR1569" i="3" s="1"/>
  <c r="BR1570" i="3" s="1"/>
  <c r="BR1571" i="3" s="1"/>
  <c r="BR1572" i="3" s="1"/>
  <c r="BQ1568" i="3"/>
  <c r="BQ1569" i="3"/>
  <c r="BQ1570" i="3"/>
  <c r="BQ1571" i="3"/>
  <c r="BQ1572" i="3"/>
  <c r="BQ1573" i="3"/>
  <c r="BR1573" i="3"/>
  <c r="BQ1574" i="3"/>
  <c r="BR1574" i="3"/>
  <c r="BQ1575" i="3"/>
  <c r="BR1575" i="3"/>
  <c r="BR1576" i="3" s="1"/>
  <c r="BR1577" i="3" s="1"/>
  <c r="BR1578" i="3" s="1"/>
  <c r="BQ1576" i="3"/>
  <c r="BQ1577" i="3"/>
  <c r="BQ1578" i="3"/>
  <c r="BQ1579" i="3"/>
  <c r="BR1579" i="3"/>
  <c r="BR1580" i="3" s="1"/>
  <c r="BR1581" i="3" s="1"/>
  <c r="BR1582" i="3" s="1"/>
  <c r="BR1583" i="3" s="1"/>
  <c r="BR1584" i="3" s="1"/>
  <c r="BR1585" i="3" s="1"/>
  <c r="BR1586" i="3" s="1"/>
  <c r="BR1587" i="3" s="1"/>
  <c r="BQ1580" i="3"/>
  <c r="BQ1581" i="3"/>
  <c r="BQ1582" i="3"/>
  <c r="BQ1583" i="3"/>
  <c r="BQ1584" i="3"/>
  <c r="BQ1585" i="3"/>
  <c r="BQ1586" i="3"/>
  <c r="BQ1587" i="3"/>
  <c r="BQ1588" i="3"/>
  <c r="BR1588" i="3"/>
  <c r="BR1589" i="3" s="1"/>
  <c r="BR1590" i="3" s="1"/>
  <c r="BR1591" i="3" s="1"/>
  <c r="BQ1589" i="3"/>
  <c r="BQ1590" i="3"/>
  <c r="BQ1591" i="3"/>
  <c r="BQ1592" i="3"/>
  <c r="BR1592" i="3"/>
  <c r="BQ1593" i="3"/>
  <c r="BR1593" i="3"/>
  <c r="BR1594" i="3" s="1"/>
  <c r="BQ1594" i="3"/>
  <c r="BQ1595" i="3"/>
  <c r="BR1595" i="3"/>
  <c r="BQ1596" i="3"/>
  <c r="BR1596" i="3"/>
  <c r="BQ1597" i="3"/>
  <c r="BR1597" i="3"/>
  <c r="BQ1598" i="3"/>
  <c r="BR1598" i="3"/>
  <c r="BR1599" i="3" s="1"/>
  <c r="BR1600" i="3" s="1"/>
  <c r="BQ1599" i="3"/>
  <c r="BQ1600" i="3"/>
  <c r="BQ1601" i="3"/>
  <c r="BR1601" i="3"/>
  <c r="BQ1602" i="3"/>
  <c r="BR1602" i="3"/>
  <c r="BQ1603" i="3"/>
  <c r="BR1603" i="3"/>
  <c r="BQ1604" i="3"/>
  <c r="BR1604" i="3"/>
  <c r="BQ1605" i="3"/>
  <c r="BR1605" i="3"/>
  <c r="BQ1606" i="3"/>
  <c r="BR1606" i="3"/>
  <c r="BQ1607" i="3"/>
  <c r="BR1607" i="3"/>
  <c r="BR1608" i="3" s="1"/>
  <c r="BR1609" i="3" s="1"/>
  <c r="BR1610" i="3" s="1"/>
  <c r="BR1611" i="3" s="1"/>
  <c r="BQ1608" i="3"/>
  <c r="BQ1609" i="3"/>
  <c r="BQ1610" i="3"/>
  <c r="BQ1611" i="3"/>
  <c r="BQ1612" i="3"/>
  <c r="BR1612" i="3"/>
  <c r="BR1613" i="3" s="1"/>
  <c r="BQ1613" i="3"/>
  <c r="BQ1614" i="3"/>
  <c r="BR1614" i="3"/>
  <c r="BR1615" i="3" s="1"/>
  <c r="BR1616" i="3" s="1"/>
  <c r="BQ1615" i="3"/>
  <c r="BQ1616" i="3"/>
  <c r="BQ1617" i="3"/>
  <c r="BR1617" i="3"/>
  <c r="BR1618" i="3" s="1"/>
  <c r="BR1619" i="3" s="1"/>
  <c r="BR1620" i="3" s="1"/>
  <c r="BQ1618" i="3"/>
  <c r="BQ1619" i="3"/>
  <c r="BQ1620" i="3"/>
  <c r="BQ1621" i="3"/>
  <c r="BR1621" i="3"/>
  <c r="BQ1622" i="3"/>
  <c r="BR1622" i="3"/>
  <c r="BR1623" i="3" s="1"/>
  <c r="BR1624" i="3" s="1"/>
  <c r="BR1625" i="3" s="1"/>
  <c r="BQ1623" i="3"/>
  <c r="BQ1624" i="3"/>
  <c r="BQ1625" i="3"/>
  <c r="BQ1626" i="3"/>
  <c r="BR1626" i="3"/>
  <c r="BR1627" i="3" s="1"/>
  <c r="BR1628" i="3" s="1"/>
  <c r="BR1629" i="3" s="1"/>
  <c r="BQ1627" i="3"/>
  <c r="BQ1628" i="3"/>
  <c r="BQ1629" i="3"/>
  <c r="BQ1630" i="3"/>
  <c r="BR1630" i="3"/>
  <c r="BQ1631" i="3"/>
  <c r="BR1631" i="3"/>
  <c r="BQ1632" i="3"/>
  <c r="BR1632" i="3"/>
  <c r="BQ1633" i="3"/>
  <c r="BR1633" i="3"/>
  <c r="BR1634" i="3" s="1"/>
  <c r="BQ1634" i="3"/>
  <c r="BQ1635" i="3"/>
  <c r="BR1635" i="3"/>
  <c r="BQ1636" i="3"/>
  <c r="BR1636" i="3"/>
  <c r="BR1637" i="3" s="1"/>
  <c r="BQ1637" i="3"/>
  <c r="BQ1638" i="3"/>
  <c r="BR1638" i="3"/>
  <c r="BQ1639" i="3"/>
  <c r="BR1639" i="3"/>
  <c r="BR1640" i="3" s="1"/>
  <c r="BR1641" i="3" s="1"/>
  <c r="BQ1640" i="3"/>
  <c r="BQ1641" i="3"/>
  <c r="BQ1642" i="3"/>
  <c r="BR1642" i="3"/>
  <c r="BR1643" i="3" s="1"/>
  <c r="BR1644" i="3" s="1"/>
  <c r="BR1645" i="3" s="1"/>
  <c r="BQ1643" i="3"/>
  <c r="BQ1644" i="3"/>
  <c r="BQ1645" i="3"/>
  <c r="BQ1646" i="3"/>
  <c r="BR1646" i="3"/>
  <c r="BR1647" i="3" s="1"/>
  <c r="BR1648" i="3" s="1"/>
  <c r="BR1649" i="3" s="1"/>
  <c r="BR1650" i="3" s="1"/>
  <c r="BR1651" i="3" s="1"/>
  <c r="BQ1647" i="3"/>
  <c r="BQ1648" i="3"/>
  <c r="BQ1649" i="3"/>
  <c r="BQ1650" i="3"/>
  <c r="BQ1651" i="3"/>
  <c r="BQ1652" i="3"/>
  <c r="BR1652" i="3"/>
  <c r="BQ1653" i="3"/>
  <c r="BR1653" i="3"/>
  <c r="BR1654" i="3" s="1"/>
  <c r="BQ1654" i="3"/>
  <c r="BQ1655" i="3"/>
  <c r="BR1655" i="3"/>
  <c r="BQ1656" i="3"/>
  <c r="BR1656" i="3"/>
  <c r="BR1657" i="3" s="1"/>
  <c r="BQ1657" i="3"/>
  <c r="BQ1658" i="3"/>
  <c r="BR1658" i="3"/>
  <c r="BR1659" i="3" s="1"/>
  <c r="BQ1659" i="3"/>
  <c r="BQ1660" i="3"/>
  <c r="BR1660" i="3"/>
  <c r="BR1661" i="3" s="1"/>
  <c r="BR1662" i="3" s="1"/>
  <c r="BR1663" i="3" s="1"/>
  <c r="BR1664" i="3" s="1"/>
  <c r="BR1665" i="3" s="1"/>
  <c r="BR1666" i="3" s="1"/>
  <c r="BR1667" i="3" s="1"/>
  <c r="BQ1661" i="3"/>
  <c r="BQ1662" i="3"/>
  <c r="BQ1663" i="3"/>
  <c r="BQ1664" i="3"/>
  <c r="BQ1665" i="3"/>
  <c r="BQ1666" i="3"/>
  <c r="BQ1667" i="3"/>
  <c r="BQ1668" i="3"/>
  <c r="BR1668" i="3"/>
  <c r="BR1669" i="3" s="1"/>
  <c r="BR1670" i="3" s="1"/>
  <c r="BQ1669" i="3"/>
  <c r="BQ1670" i="3"/>
  <c r="BQ1671" i="3"/>
  <c r="BR1671" i="3"/>
  <c r="BR1672" i="3" s="1"/>
  <c r="BR1673" i="3" s="1"/>
  <c r="BR1674" i="3" s="1"/>
  <c r="BQ1672" i="3"/>
  <c r="BQ1673" i="3"/>
  <c r="BQ1674" i="3"/>
  <c r="BQ1675" i="3"/>
  <c r="BR1675" i="3"/>
  <c r="BR1676" i="3" s="1"/>
  <c r="BR1677" i="3" s="1"/>
  <c r="BR1678" i="3" s="1"/>
  <c r="BR1679" i="3" s="1"/>
  <c r="BR1680" i="3" s="1"/>
  <c r="BR1681" i="3" s="1"/>
  <c r="BQ1676" i="3"/>
  <c r="BQ1677" i="3"/>
  <c r="BQ1678" i="3"/>
  <c r="BQ1679" i="3"/>
  <c r="BQ1680" i="3"/>
  <c r="BQ1681" i="3"/>
  <c r="BQ1682" i="3"/>
  <c r="BR1682" i="3"/>
  <c r="BR1683" i="3" s="1"/>
  <c r="BQ1683" i="3"/>
  <c r="BQ1684" i="3"/>
  <c r="BR1684" i="3"/>
  <c r="BR1685" i="3" s="1"/>
  <c r="BR1686" i="3" s="1"/>
  <c r="BR1687" i="3" s="1"/>
  <c r="BR1688" i="3" s="1"/>
  <c r="BR1689" i="3" s="1"/>
  <c r="BR1690" i="3" s="1"/>
  <c r="BR1691" i="3" s="1"/>
  <c r="BR1692" i="3" s="1"/>
  <c r="BR1693" i="3" s="1"/>
  <c r="BR1694" i="3" s="1"/>
  <c r="BQ1685" i="3"/>
  <c r="BQ1686" i="3"/>
  <c r="BQ1687" i="3"/>
  <c r="BQ1688" i="3"/>
  <c r="BQ1689" i="3"/>
  <c r="BQ1690" i="3"/>
  <c r="BQ1691" i="3"/>
  <c r="BQ1692" i="3"/>
  <c r="BQ1693" i="3"/>
  <c r="BQ1694" i="3"/>
  <c r="BQ1695" i="3"/>
  <c r="BR1695" i="3"/>
  <c r="BR1696" i="3" s="1"/>
  <c r="BR1697" i="3" s="1"/>
  <c r="BQ1696" i="3"/>
  <c r="BQ1697" i="3"/>
  <c r="BQ1698" i="3"/>
  <c r="BR1698" i="3"/>
  <c r="BR1699" i="3" s="1"/>
  <c r="BQ1699" i="3"/>
  <c r="BQ1700" i="3"/>
  <c r="BR1700" i="3"/>
  <c r="BR1701" i="3" s="1"/>
  <c r="BR1702" i="3" s="1"/>
  <c r="BR1703" i="3" s="1"/>
  <c r="BR1704" i="3" s="1"/>
  <c r="BQ1701" i="3"/>
  <c r="BQ1702" i="3"/>
  <c r="BQ1703" i="3"/>
  <c r="BQ1704" i="3"/>
  <c r="BQ1705" i="3"/>
  <c r="BR1705" i="3"/>
  <c r="BQ1706" i="3"/>
  <c r="BR1706" i="3"/>
  <c r="BR1707" i="3" s="1"/>
  <c r="BR1708" i="3" s="1"/>
  <c r="BR1709" i="3" s="1"/>
  <c r="BR1710" i="3" s="1"/>
  <c r="BQ1707" i="3"/>
  <c r="BQ1708" i="3"/>
  <c r="BQ1709" i="3"/>
  <c r="BQ1710" i="3"/>
  <c r="BQ1711" i="3"/>
  <c r="BR1711" i="3"/>
  <c r="BQ1712" i="3"/>
  <c r="BR1712" i="3"/>
  <c r="BQ1713" i="3"/>
  <c r="BR1713" i="3"/>
  <c r="BR1714" i="3" s="1"/>
  <c r="BR1715" i="3" s="1"/>
  <c r="BR1716" i="3" s="1"/>
  <c r="BR1717" i="3" s="1"/>
  <c r="BQ1714" i="3"/>
  <c r="BQ1715" i="3"/>
  <c r="BQ1716" i="3"/>
  <c r="BQ1717" i="3"/>
  <c r="BQ1718" i="3"/>
  <c r="BR1718" i="3"/>
  <c r="BR1719" i="3" s="1"/>
  <c r="BR1720" i="3" s="1"/>
  <c r="BR1721" i="3" s="1"/>
  <c r="BR1722" i="3" s="1"/>
  <c r="BQ1719" i="3"/>
  <c r="BQ1720" i="3"/>
  <c r="BQ1721" i="3"/>
  <c r="BQ1722" i="3"/>
  <c r="BQ1723" i="3"/>
  <c r="BR1723" i="3"/>
  <c r="BR1724" i="3" s="1"/>
  <c r="BR1725" i="3" s="1"/>
  <c r="BQ1724" i="3"/>
  <c r="BQ1725" i="3"/>
  <c r="BQ1726" i="3"/>
  <c r="BR1726" i="3"/>
  <c r="BQ1727" i="3"/>
  <c r="BR1727" i="3"/>
  <c r="BR1728" i="3" s="1"/>
  <c r="BR1729" i="3" s="1"/>
  <c r="BR1730" i="3" s="1"/>
  <c r="BQ1728" i="3"/>
  <c r="BQ1729" i="3"/>
  <c r="BQ1730" i="3"/>
  <c r="BQ1731" i="3"/>
  <c r="BR1731" i="3"/>
  <c r="BR1732" i="3" s="1"/>
  <c r="BR1733" i="3" s="1"/>
  <c r="BR1734" i="3" s="1"/>
  <c r="BR1735" i="3" s="1"/>
  <c r="BR1736" i="3" s="1"/>
  <c r="BR1737" i="3" s="1"/>
  <c r="BQ1732" i="3"/>
  <c r="BQ1733" i="3"/>
  <c r="BQ1734" i="3"/>
  <c r="BQ1735" i="3"/>
  <c r="BQ1736" i="3"/>
  <c r="BQ1737" i="3"/>
  <c r="BQ1738" i="3"/>
  <c r="BR1738" i="3"/>
  <c r="BR1739" i="3" s="1"/>
  <c r="BQ1739" i="3"/>
  <c r="BQ1740" i="3"/>
  <c r="BR1740" i="3"/>
  <c r="BQ1741" i="3"/>
  <c r="BR1741" i="3"/>
  <c r="BR1742" i="3" s="1"/>
  <c r="BR1743" i="3" s="1"/>
  <c r="BQ1742" i="3"/>
  <c r="BQ1743" i="3"/>
  <c r="BQ1744" i="3"/>
  <c r="BR1744" i="3"/>
  <c r="BR1745" i="3" s="1"/>
  <c r="BQ1745" i="3"/>
  <c r="BQ1746" i="3"/>
  <c r="BR1746" i="3"/>
  <c r="BQ1747" i="3"/>
  <c r="BR1747" i="3"/>
  <c r="BR1748" i="3" s="1"/>
  <c r="BR1749" i="3" s="1"/>
  <c r="BQ1748" i="3"/>
  <c r="BQ1749" i="3"/>
  <c r="BQ1750" i="3"/>
  <c r="BR1750" i="3"/>
  <c r="BR1751" i="3" s="1"/>
  <c r="BQ1751" i="3"/>
  <c r="BQ1752" i="3"/>
  <c r="BR1752" i="3"/>
  <c r="BR1753" i="3" s="1"/>
  <c r="BR1754" i="3" s="1"/>
  <c r="BQ1753" i="3"/>
  <c r="BQ1754" i="3"/>
  <c r="BQ1755" i="3"/>
  <c r="BR1755" i="3"/>
  <c r="BQ1756" i="3"/>
  <c r="BR1756" i="3"/>
  <c r="BQ1757" i="3"/>
  <c r="BR1757" i="3"/>
  <c r="BR1758" i="3" s="1"/>
  <c r="BR1759" i="3" s="1"/>
  <c r="BR1760" i="3" s="1"/>
  <c r="BQ1758" i="3"/>
  <c r="BQ1759" i="3"/>
  <c r="BQ1760" i="3"/>
  <c r="BQ1761" i="3"/>
  <c r="BR1761" i="3"/>
  <c r="BQ1762" i="3"/>
  <c r="BR1762" i="3"/>
  <c r="BR1763" i="3" s="1"/>
  <c r="BR1764" i="3" s="1"/>
  <c r="BR1765" i="3" s="1"/>
  <c r="BR1766" i="3" s="1"/>
  <c r="BQ1763" i="3"/>
  <c r="BQ1764" i="3"/>
  <c r="BQ1765" i="3"/>
  <c r="BQ1766" i="3"/>
  <c r="BQ1767" i="3"/>
  <c r="BR1767" i="3"/>
  <c r="BQ1768" i="3"/>
  <c r="BR1768" i="3"/>
  <c r="BR1769" i="3" s="1"/>
  <c r="BR1770" i="3" s="1"/>
  <c r="BQ1769" i="3"/>
  <c r="BQ1770" i="3"/>
  <c r="BQ1771" i="3"/>
  <c r="BR1771" i="3"/>
  <c r="BR1772" i="3" s="1"/>
  <c r="BR1773" i="3" s="1"/>
  <c r="BQ1772" i="3"/>
  <c r="BQ1773" i="3"/>
  <c r="BQ1774" i="3"/>
  <c r="BR1774" i="3"/>
  <c r="BR1775" i="3" s="1"/>
  <c r="BQ1775" i="3"/>
  <c r="BQ1776" i="3"/>
  <c r="BR1776" i="3"/>
  <c r="BR1777" i="3" s="1"/>
  <c r="BQ1777" i="3"/>
  <c r="BQ1778" i="3"/>
  <c r="BR1778" i="3"/>
  <c r="BR1779" i="3" s="1"/>
  <c r="BR1780" i="3" s="1"/>
  <c r="BR1781" i="3" s="1"/>
  <c r="BR1782" i="3" s="1"/>
  <c r="BQ1779" i="3"/>
  <c r="BQ1780" i="3"/>
  <c r="BQ1781" i="3"/>
  <c r="BQ1782" i="3"/>
  <c r="BQ1783" i="3"/>
  <c r="BR1783" i="3"/>
  <c r="BQ1784" i="3"/>
  <c r="BR1784" i="3"/>
  <c r="BR1785" i="3" s="1"/>
  <c r="BQ1785" i="3"/>
  <c r="BQ1786" i="3"/>
  <c r="BR1786" i="3"/>
  <c r="BR1787" i="3" s="1"/>
  <c r="BR1788" i="3" s="1"/>
  <c r="BR1789" i="3" s="1"/>
  <c r="BQ1787" i="3"/>
  <c r="BQ1788" i="3"/>
  <c r="BQ1789" i="3"/>
  <c r="BQ1790" i="3"/>
  <c r="BR1790" i="3"/>
  <c r="BR1791" i="3" s="1"/>
  <c r="BR1792" i="3" s="1"/>
  <c r="BR1793" i="3" s="1"/>
  <c r="BR1794" i="3" s="1"/>
  <c r="BR1795" i="3" s="1"/>
  <c r="BR1796" i="3" s="1"/>
  <c r="BR1797" i="3" s="1"/>
  <c r="BR1798" i="3" s="1"/>
  <c r="BR1799" i="3" s="1"/>
  <c r="BR1800" i="3" s="1"/>
  <c r="BR1801" i="3" s="1"/>
  <c r="BR1802" i="3" s="1"/>
  <c r="BQ1791" i="3"/>
  <c r="BQ1792" i="3"/>
  <c r="BQ1793" i="3"/>
  <c r="BQ1794" i="3"/>
  <c r="BQ1795" i="3"/>
  <c r="BQ1796" i="3"/>
  <c r="BQ1797" i="3"/>
  <c r="BQ1798" i="3"/>
  <c r="BQ1799" i="3"/>
  <c r="BQ1800" i="3"/>
  <c r="BQ1801" i="3"/>
  <c r="BQ1802" i="3"/>
  <c r="BQ1803" i="3"/>
  <c r="BR1803" i="3"/>
  <c r="BR1804" i="3" s="1"/>
  <c r="BQ1804" i="3"/>
  <c r="BQ1805" i="3"/>
  <c r="BR1805" i="3"/>
  <c r="BR1806" i="3" s="1"/>
  <c r="BR1807" i="3" s="1"/>
  <c r="BR1808" i="3" s="1"/>
  <c r="BQ1806" i="3"/>
  <c r="BQ1807" i="3"/>
  <c r="BQ1808" i="3"/>
  <c r="BQ1809" i="3"/>
  <c r="BR1809" i="3"/>
  <c r="BQ1810" i="3"/>
  <c r="BR1810" i="3"/>
  <c r="BQ1811" i="3"/>
  <c r="BR1811" i="3"/>
  <c r="BQ1812" i="3"/>
  <c r="BR1812" i="3"/>
  <c r="BQ1813" i="3"/>
  <c r="BR1813" i="3"/>
  <c r="BR1814" i="3" s="1"/>
  <c r="BQ1814" i="3"/>
  <c r="BQ1815" i="3"/>
  <c r="BR1815" i="3"/>
  <c r="BR1816" i="3" s="1"/>
  <c r="BQ1816" i="3"/>
  <c r="BQ1817" i="3"/>
  <c r="BR1817" i="3"/>
  <c r="BR1818" i="3" s="1"/>
  <c r="BR1819" i="3" s="1"/>
  <c r="BR1820" i="3" s="1"/>
  <c r="BR1821" i="3" s="1"/>
  <c r="BR1822" i="3" s="1"/>
  <c r="BR1823" i="3" s="1"/>
  <c r="BR1824" i="3" s="1"/>
  <c r="BR1825" i="3" s="1"/>
  <c r="BQ1818" i="3"/>
  <c r="BQ1819" i="3"/>
  <c r="BQ1820" i="3"/>
  <c r="BQ1821" i="3"/>
  <c r="BQ1822" i="3"/>
  <c r="BQ1823" i="3"/>
  <c r="BQ1824" i="3"/>
  <c r="BQ1825" i="3"/>
  <c r="BQ1826" i="3"/>
  <c r="BR1826" i="3"/>
  <c r="BR1827" i="3" s="1"/>
  <c r="BR1828" i="3" s="1"/>
  <c r="BR1829" i="3" s="1"/>
  <c r="BQ1827" i="3"/>
  <c r="BQ1828" i="3"/>
  <c r="BQ1829" i="3"/>
  <c r="BQ1830" i="3"/>
  <c r="BR1830" i="3"/>
  <c r="BR1831" i="3" s="1"/>
  <c r="BR1832" i="3" s="1"/>
  <c r="BR1833" i="3" s="1"/>
  <c r="BR1834" i="3" s="1"/>
  <c r="BQ1831" i="3"/>
  <c r="BQ1832" i="3"/>
  <c r="BQ1833" i="3"/>
  <c r="BQ1834" i="3"/>
  <c r="BQ1835" i="3"/>
  <c r="BR1835" i="3"/>
  <c r="BR1836" i="3" s="1"/>
  <c r="BR1837" i="3" s="1"/>
  <c r="BQ1836" i="3"/>
  <c r="BQ1837" i="3"/>
  <c r="BQ1838" i="3"/>
  <c r="BR1838" i="3"/>
  <c r="BR1839" i="3" s="1"/>
  <c r="BR1840" i="3" s="1"/>
  <c r="BR1841" i="3" s="1"/>
  <c r="BR1842" i="3" s="1"/>
  <c r="BQ1839" i="3"/>
  <c r="BQ1840" i="3"/>
  <c r="BQ1841" i="3"/>
  <c r="BQ1842" i="3"/>
  <c r="BQ1843" i="3"/>
  <c r="BR1843" i="3"/>
  <c r="BR1844" i="3" s="1"/>
  <c r="BR1845" i="3" s="1"/>
  <c r="BQ1844" i="3"/>
  <c r="BQ1845" i="3"/>
  <c r="BQ1846" i="3"/>
  <c r="BR1846" i="3"/>
  <c r="BQ1847" i="3"/>
  <c r="BR1847" i="3"/>
  <c r="BR1848" i="3" s="1"/>
  <c r="BR1849" i="3" s="1"/>
  <c r="BR1850" i="3" s="1"/>
  <c r="BR1851" i="3" s="1"/>
  <c r="BQ1848" i="3"/>
  <c r="BQ1849" i="3"/>
  <c r="BQ1850" i="3"/>
  <c r="BQ1851" i="3"/>
  <c r="BQ1852" i="3"/>
  <c r="BR1852" i="3"/>
  <c r="BR1853" i="3" s="1"/>
  <c r="BR1854" i="3" s="1"/>
  <c r="BR1855" i="3" s="1"/>
  <c r="BQ1853" i="3"/>
  <c r="BQ1854" i="3"/>
  <c r="BQ1855" i="3"/>
  <c r="BQ1856" i="3"/>
  <c r="BR1856" i="3"/>
  <c r="BR1857" i="3" s="1"/>
  <c r="BR1858" i="3" s="1"/>
  <c r="BR1859" i="3" s="1"/>
  <c r="BR1860" i="3" s="1"/>
  <c r="BR1861" i="3" s="1"/>
  <c r="BR1862" i="3" s="1"/>
  <c r="BQ1857" i="3"/>
  <c r="BQ1858" i="3"/>
  <c r="BQ1859" i="3"/>
  <c r="BQ1860" i="3"/>
  <c r="BQ1861" i="3"/>
  <c r="BQ1862" i="3"/>
  <c r="BQ1863" i="3"/>
  <c r="BR1863" i="3"/>
  <c r="BQ1864" i="3"/>
  <c r="BR1864" i="3"/>
  <c r="BQ1865" i="3"/>
  <c r="BR1865" i="3"/>
  <c r="BR1866" i="3" s="1"/>
  <c r="BR1867" i="3" s="1"/>
  <c r="BR1868" i="3" s="1"/>
  <c r="BQ1866" i="3"/>
  <c r="BQ1867" i="3"/>
  <c r="BQ1868" i="3"/>
  <c r="BQ1869" i="3"/>
  <c r="BR1869" i="3"/>
  <c r="BR1870" i="3" s="1"/>
  <c r="BR1871" i="3" s="1"/>
  <c r="BQ1870" i="3"/>
  <c r="BQ1871" i="3"/>
  <c r="BQ1872" i="3"/>
  <c r="BR1872" i="3"/>
  <c r="BQ1873" i="3"/>
  <c r="BR1873" i="3"/>
  <c r="BR1874" i="3" s="1"/>
  <c r="BR1875" i="3" s="1"/>
  <c r="BR1876" i="3" s="1"/>
  <c r="BR1877" i="3" s="1"/>
  <c r="BQ1874" i="3"/>
  <c r="BQ1875" i="3"/>
  <c r="BQ1876" i="3"/>
  <c r="BQ1877" i="3"/>
  <c r="BQ1878" i="3"/>
  <c r="BR1878" i="3"/>
  <c r="BQ1879" i="3"/>
  <c r="BR1879" i="3"/>
  <c r="BR1880" i="3" s="1"/>
  <c r="BQ1880" i="3"/>
  <c r="BQ1881" i="3"/>
  <c r="BR1881" i="3"/>
  <c r="BQ1882" i="3"/>
  <c r="BR1882" i="3"/>
  <c r="BR1883" i="3" s="1"/>
  <c r="BR1884" i="3" s="1"/>
  <c r="BQ1883" i="3"/>
  <c r="BQ1884" i="3"/>
  <c r="BQ1885" i="3"/>
  <c r="BR1885" i="3"/>
  <c r="BR1886" i="3" s="1"/>
  <c r="BQ1886" i="3"/>
  <c r="BQ1887" i="3"/>
  <c r="BR1887" i="3"/>
  <c r="BR1888" i="3" s="1"/>
  <c r="BR1889" i="3" s="1"/>
  <c r="BQ1888" i="3"/>
  <c r="BQ1889" i="3"/>
  <c r="BQ1890" i="3"/>
  <c r="BR1890" i="3"/>
  <c r="BR1891" i="3" s="1"/>
  <c r="BR1892" i="3" s="1"/>
  <c r="BR1893" i="3" s="1"/>
  <c r="BR1894" i="3" s="1"/>
  <c r="BR1895" i="3" s="1"/>
  <c r="BR1896" i="3" s="1"/>
  <c r="BR1897" i="3" s="1"/>
  <c r="BQ1891" i="3"/>
  <c r="BQ1892" i="3"/>
  <c r="BQ1893" i="3"/>
  <c r="BQ1894" i="3"/>
  <c r="BQ1895" i="3"/>
  <c r="BQ1896" i="3"/>
  <c r="BQ1897" i="3"/>
  <c r="BQ1898" i="3"/>
  <c r="BR1898" i="3"/>
  <c r="BQ1899" i="3"/>
  <c r="BR1899" i="3"/>
  <c r="BQ1900" i="3"/>
  <c r="BR1900" i="3"/>
  <c r="BR1901" i="3" s="1"/>
  <c r="BR1902" i="3" s="1"/>
  <c r="BR1903" i="3" s="1"/>
  <c r="BQ1901" i="3"/>
  <c r="BQ1902" i="3"/>
  <c r="BQ1903" i="3"/>
  <c r="BQ1904" i="3"/>
  <c r="BR1904" i="3"/>
  <c r="BR1905" i="3" s="1"/>
  <c r="BR1906" i="3" s="1"/>
  <c r="BQ1905" i="3"/>
  <c r="BQ1906" i="3"/>
  <c r="BQ1907" i="3"/>
  <c r="BR1907" i="3"/>
  <c r="BR1908" i="3" s="1"/>
  <c r="BR1909" i="3" s="1"/>
  <c r="BR1910" i="3" s="1"/>
  <c r="BR1911" i="3" s="1"/>
  <c r="BR1912" i="3" s="1"/>
  <c r="BR1913" i="3" s="1"/>
  <c r="BQ1908" i="3"/>
  <c r="BQ1909" i="3"/>
  <c r="BQ1910" i="3"/>
  <c r="BQ1911" i="3"/>
  <c r="BQ1912" i="3"/>
  <c r="BQ1913" i="3"/>
  <c r="BQ1914" i="3"/>
  <c r="BR1914" i="3"/>
  <c r="BQ1915" i="3"/>
  <c r="BR1915" i="3"/>
  <c r="BQ1916" i="3"/>
  <c r="BR1916" i="3"/>
  <c r="BR1917" i="3" s="1"/>
  <c r="BR1918" i="3" s="1"/>
  <c r="BR1919" i="3" s="1"/>
  <c r="BR1920" i="3" s="1"/>
  <c r="BR1921" i="3" s="1"/>
  <c r="BR1922" i="3" s="1"/>
  <c r="BR1923" i="3" s="1"/>
  <c r="BR1924" i="3" s="1"/>
  <c r="BR1925" i="3" s="1"/>
  <c r="BR1926" i="3" s="1"/>
  <c r="BR1927" i="3" s="1"/>
  <c r="BR1928" i="3" s="1"/>
  <c r="BQ1917" i="3"/>
  <c r="BQ1918" i="3"/>
  <c r="BQ1919" i="3"/>
  <c r="BQ1920" i="3"/>
  <c r="BQ1921" i="3"/>
  <c r="BQ1922" i="3"/>
  <c r="BQ1923" i="3"/>
  <c r="BQ1924" i="3"/>
  <c r="BQ1925" i="3"/>
  <c r="BQ1926" i="3"/>
  <c r="BQ1927" i="3"/>
  <c r="BQ1928" i="3"/>
  <c r="BQ1929" i="3"/>
  <c r="BR1929" i="3"/>
  <c r="BR1930" i="3" s="1"/>
  <c r="BR1931" i="3" s="1"/>
  <c r="BR1932" i="3" s="1"/>
  <c r="BR1933" i="3" s="1"/>
  <c r="BQ1930" i="3"/>
  <c r="BQ1931" i="3"/>
  <c r="BQ1932" i="3"/>
  <c r="BQ1933" i="3"/>
  <c r="BQ1934" i="3"/>
  <c r="BR1934" i="3"/>
  <c r="BR1935" i="3" s="1"/>
  <c r="BR1936" i="3" s="1"/>
  <c r="BQ1935" i="3"/>
  <c r="BQ1936" i="3"/>
  <c r="BQ1937" i="3"/>
  <c r="BR1937" i="3"/>
  <c r="BR1938" i="3" s="1"/>
  <c r="BR1939" i="3" s="1"/>
  <c r="BR1940" i="3" s="1"/>
  <c r="BQ1938" i="3"/>
  <c r="BQ1939" i="3"/>
  <c r="BQ1940" i="3"/>
  <c r="BQ1941" i="3"/>
  <c r="BR1941" i="3"/>
  <c r="BR1942" i="3" s="1"/>
  <c r="BR1943" i="3" s="1"/>
  <c r="BQ1942" i="3"/>
  <c r="BQ1943" i="3"/>
  <c r="BQ1944" i="3"/>
  <c r="BR1944" i="3"/>
  <c r="BQ1945" i="3"/>
  <c r="BR1945" i="3"/>
  <c r="BR1946" i="3" s="1"/>
  <c r="BQ1946" i="3"/>
  <c r="BQ1947" i="3"/>
  <c r="BR1947" i="3"/>
  <c r="BR1948" i="3" s="1"/>
  <c r="BR1949" i="3" s="1"/>
  <c r="BR1950" i="3" s="1"/>
  <c r="BR1951" i="3" s="1"/>
  <c r="BR1952" i="3" s="1"/>
  <c r="BR1953" i="3" s="1"/>
  <c r="BR1954" i="3" s="1"/>
  <c r="BR1955" i="3" s="1"/>
  <c r="BR1956" i="3" s="1"/>
  <c r="BQ1948" i="3"/>
  <c r="BQ1949" i="3"/>
  <c r="BQ1950" i="3"/>
  <c r="BQ1951" i="3"/>
  <c r="BQ1952" i="3"/>
  <c r="BQ1953" i="3"/>
  <c r="BQ1954" i="3"/>
  <c r="BQ1955" i="3"/>
  <c r="BQ1956" i="3"/>
  <c r="BQ1957" i="3"/>
  <c r="BR1957" i="3"/>
  <c r="BR1958" i="3" s="1"/>
  <c r="BR1959" i="3" s="1"/>
  <c r="BQ1958" i="3"/>
  <c r="BQ1959" i="3"/>
  <c r="BQ1960" i="3"/>
  <c r="BR1960" i="3"/>
  <c r="BR1961" i="3" s="1"/>
  <c r="BQ1961" i="3"/>
  <c r="BQ1962" i="3"/>
  <c r="BR1962" i="3"/>
  <c r="BQ1963" i="3"/>
  <c r="BR1963" i="3"/>
  <c r="BQ1964" i="3"/>
  <c r="BR1964" i="3"/>
  <c r="BR1965" i="3" s="1"/>
  <c r="BQ1965" i="3"/>
  <c r="BQ1966" i="3"/>
  <c r="BR1966" i="3"/>
  <c r="BQ1967" i="3"/>
  <c r="BR1967" i="3"/>
  <c r="BR1968" i="3" s="1"/>
  <c r="BR1969" i="3" s="1"/>
  <c r="BR1970" i="3" s="1"/>
  <c r="BR1971" i="3" s="1"/>
  <c r="BR1972" i="3" s="1"/>
  <c r="BQ1968" i="3"/>
  <c r="BQ1969" i="3"/>
  <c r="BQ1970" i="3"/>
  <c r="BQ1971" i="3"/>
  <c r="BQ1972" i="3"/>
  <c r="BQ1973" i="3"/>
  <c r="BR1973" i="3"/>
  <c r="BQ1974" i="3"/>
  <c r="BR1974" i="3"/>
  <c r="BR1975" i="3" s="1"/>
  <c r="BR1976" i="3" s="1"/>
  <c r="BR1977" i="3" s="1"/>
  <c r="BR1978" i="3" s="1"/>
  <c r="BR1979" i="3" s="1"/>
  <c r="BR1980" i="3" s="1"/>
  <c r="BR1981" i="3" s="1"/>
  <c r="BQ1975" i="3"/>
  <c r="BQ1976" i="3"/>
  <c r="BQ1977" i="3"/>
  <c r="BQ1978" i="3"/>
  <c r="BQ1979" i="3"/>
  <c r="BQ1980" i="3"/>
  <c r="BQ1981" i="3"/>
  <c r="BQ1982" i="3"/>
  <c r="BR1982" i="3"/>
  <c r="BR1983" i="3" s="1"/>
  <c r="BQ1983" i="3"/>
  <c r="BQ1984" i="3"/>
  <c r="BR1984" i="3"/>
  <c r="BR1985" i="3" s="1"/>
  <c r="BQ1985" i="3"/>
  <c r="BQ1986" i="3"/>
  <c r="BR1986" i="3"/>
  <c r="BR1987" i="3" s="1"/>
  <c r="BQ1987" i="3"/>
  <c r="BQ1988" i="3"/>
  <c r="BR1988" i="3"/>
  <c r="BQ1989" i="3"/>
  <c r="BR1989" i="3"/>
  <c r="BR1990" i="3" s="1"/>
  <c r="BQ1990" i="3"/>
  <c r="BQ1991" i="3"/>
  <c r="BR1991" i="3"/>
  <c r="BR1992" i="3" s="1"/>
  <c r="BQ1992" i="3"/>
  <c r="BQ1993" i="3"/>
  <c r="BR1993" i="3"/>
  <c r="BR1994" i="3" s="1"/>
  <c r="BQ1994" i="3"/>
  <c r="BQ1995" i="3"/>
  <c r="BR1995" i="3"/>
  <c r="BR1996" i="3" s="1"/>
  <c r="BR1997" i="3" s="1"/>
  <c r="BR1998" i="3" s="1"/>
  <c r="BQ1996" i="3"/>
  <c r="BQ1997" i="3"/>
  <c r="BQ1998" i="3"/>
  <c r="BQ1999" i="3"/>
  <c r="BR1999" i="3"/>
  <c r="BR2000" i="3" s="1"/>
  <c r="BR2001" i="3" s="1"/>
  <c r="BQ2000" i="3"/>
  <c r="BQ2001" i="3"/>
  <c r="BQ2002" i="3"/>
  <c r="BR2002" i="3"/>
  <c r="BR2003" i="3" s="1"/>
  <c r="BR2004" i="3" s="1"/>
  <c r="BR2005" i="3" s="1"/>
  <c r="BR2006" i="3" s="1"/>
  <c r="BR2007" i="3" s="1"/>
  <c r="BQ2003" i="3"/>
  <c r="BQ2004" i="3"/>
  <c r="BQ2005" i="3"/>
  <c r="BQ2006" i="3"/>
  <c r="BQ2007" i="3"/>
  <c r="BQ2008" i="3"/>
  <c r="BR2008" i="3"/>
  <c r="BR2009" i="3" s="1"/>
  <c r="BR2010" i="3" s="1"/>
  <c r="BR2011" i="3" s="1"/>
  <c r="BR2012" i="3" s="1"/>
  <c r="BQ2009" i="3"/>
  <c r="BQ2010" i="3"/>
  <c r="BQ2011" i="3"/>
  <c r="BQ2012" i="3"/>
  <c r="BQ2013" i="3"/>
  <c r="BR2013" i="3"/>
  <c r="BQ2014" i="3"/>
  <c r="BR2014" i="3"/>
  <c r="BR2015" i="3" s="1"/>
  <c r="BR2016" i="3" s="1"/>
  <c r="BQ2015" i="3"/>
  <c r="BQ2016" i="3"/>
  <c r="BQ2017" i="3"/>
  <c r="BR2017" i="3"/>
  <c r="BR2018" i="3" s="1"/>
  <c r="BQ2018" i="3"/>
  <c r="BQ2019" i="3"/>
  <c r="BR2019" i="3"/>
  <c r="BR2020" i="3" s="1"/>
  <c r="BR2021" i="3" s="1"/>
  <c r="BR2022" i="3" s="1"/>
  <c r="BR2023" i="3" s="1"/>
  <c r="BQ2020" i="3"/>
  <c r="BQ2021" i="3"/>
  <c r="BQ2022" i="3"/>
  <c r="BQ2023" i="3"/>
  <c r="BQ2024" i="3"/>
  <c r="BR2024" i="3"/>
  <c r="BQ2025" i="3"/>
  <c r="BR2025" i="3"/>
  <c r="BR2026" i="3" s="1"/>
  <c r="BQ2026" i="3"/>
  <c r="BQ2027" i="3"/>
  <c r="BR2027" i="3"/>
  <c r="BR2028" i="3" s="1"/>
  <c r="BR2029" i="3" s="1"/>
  <c r="BR2030" i="3" s="1"/>
  <c r="BR2031" i="3" s="1"/>
  <c r="BR2032" i="3" s="1"/>
  <c r="BR2033" i="3" s="1"/>
  <c r="BR2034" i="3" s="1"/>
  <c r="BR2035" i="3" s="1"/>
  <c r="BQ2028" i="3"/>
  <c r="BQ2029" i="3"/>
  <c r="BQ2030" i="3"/>
  <c r="BQ2031" i="3"/>
  <c r="BQ2032" i="3"/>
  <c r="BQ2033" i="3"/>
  <c r="BQ2034" i="3"/>
  <c r="BQ2035" i="3"/>
  <c r="BQ2036" i="3"/>
  <c r="BR2036" i="3"/>
  <c r="BR2037" i="3" s="1"/>
  <c r="BR2038" i="3" s="1"/>
  <c r="BR2039" i="3" s="1"/>
  <c r="BR2040" i="3" s="1"/>
  <c r="BQ2037" i="3"/>
  <c r="BQ2038" i="3"/>
  <c r="BQ2039" i="3"/>
  <c r="BQ2040" i="3"/>
  <c r="BQ2041" i="3"/>
  <c r="BR2041" i="3"/>
  <c r="BR2042" i="3" s="1"/>
  <c r="BR2043" i="3" s="1"/>
  <c r="BR2044" i="3" s="1"/>
  <c r="BQ2042" i="3"/>
  <c r="BQ2043" i="3"/>
  <c r="BQ2044" i="3"/>
  <c r="BQ2045" i="3"/>
  <c r="BR2045" i="3"/>
  <c r="BR2046" i="3" s="1"/>
  <c r="BR2047" i="3" s="1"/>
  <c r="BQ2046" i="3"/>
  <c r="BQ2047" i="3"/>
  <c r="BQ2048" i="3"/>
  <c r="BR2048" i="3"/>
  <c r="BR2049" i="3" s="1"/>
  <c r="BR2050" i="3" s="1"/>
  <c r="BR2051" i="3" s="1"/>
  <c r="BQ2049" i="3"/>
  <c r="BQ2050" i="3"/>
  <c r="BQ2051" i="3"/>
  <c r="BQ2052" i="3"/>
  <c r="BR2052" i="3"/>
  <c r="BR2053" i="3" s="1"/>
  <c r="BQ2053" i="3"/>
  <c r="BQ2054" i="3"/>
  <c r="BR2054" i="3"/>
  <c r="BR2055" i="3" s="1"/>
  <c r="BR2056" i="3" s="1"/>
  <c r="BQ2055" i="3"/>
  <c r="BQ2056" i="3"/>
  <c r="BQ2057" i="3"/>
  <c r="BR2057" i="3"/>
  <c r="BR2058" i="3" s="1"/>
  <c r="BR2059" i="3" s="1"/>
  <c r="BR2060" i="3" s="1"/>
  <c r="BR2061" i="3" s="1"/>
  <c r="BR2062" i="3" s="1"/>
  <c r="BR2063" i="3" s="1"/>
  <c r="BR2064" i="3" s="1"/>
  <c r="BR2065" i="3" s="1"/>
  <c r="BR2066" i="3" s="1"/>
  <c r="BQ2058" i="3"/>
  <c r="BQ2059" i="3"/>
  <c r="BQ2060" i="3"/>
  <c r="BQ2061" i="3"/>
  <c r="BQ2062" i="3"/>
  <c r="BQ2063" i="3"/>
  <c r="BQ2064" i="3"/>
  <c r="BQ2065" i="3"/>
  <c r="BQ2066" i="3"/>
  <c r="BQ2067" i="3"/>
  <c r="BR2067" i="3"/>
  <c r="BR2068" i="3" s="1"/>
  <c r="BR2069" i="3" s="1"/>
  <c r="BQ2068" i="3"/>
  <c r="BQ2069" i="3"/>
  <c r="BQ2070" i="3"/>
  <c r="BR2070" i="3"/>
  <c r="BR2071" i="3" s="1"/>
  <c r="BR2072" i="3" s="1"/>
  <c r="BR2073" i="3" s="1"/>
  <c r="BR2074" i="3" s="1"/>
  <c r="BQ2071" i="3"/>
  <c r="BQ2072" i="3"/>
  <c r="BQ2073" i="3"/>
  <c r="BQ2074" i="3"/>
  <c r="BQ2075" i="3"/>
  <c r="BR2075" i="3"/>
  <c r="BR2076" i="3" s="1"/>
  <c r="BR2077" i="3" s="1"/>
  <c r="BR2078" i="3" s="1"/>
  <c r="BR2079" i="3" s="1"/>
  <c r="BR2080" i="3" s="1"/>
  <c r="BR2081" i="3" s="1"/>
  <c r="BQ2076" i="3"/>
  <c r="BQ2077" i="3"/>
  <c r="BQ2078" i="3"/>
  <c r="BQ2079" i="3"/>
  <c r="BQ2080" i="3"/>
  <c r="BQ2081" i="3"/>
  <c r="BQ2082" i="3"/>
  <c r="BR2082" i="3"/>
  <c r="BR2083" i="3" s="1"/>
  <c r="BR2084" i="3" s="1"/>
  <c r="BQ2083" i="3"/>
  <c r="BQ2084" i="3"/>
  <c r="BQ2085" i="3"/>
  <c r="BR2085" i="3"/>
  <c r="BR2086" i="3" s="1"/>
  <c r="BR2087" i="3" s="1"/>
  <c r="BR2088" i="3" s="1"/>
  <c r="BR2089" i="3" s="1"/>
  <c r="BR2090" i="3" s="1"/>
  <c r="BR2091" i="3" s="1"/>
  <c r="BR2092" i="3" s="1"/>
  <c r="BQ2086" i="3"/>
  <c r="BQ2087" i="3"/>
  <c r="BQ2088" i="3"/>
  <c r="BQ2089" i="3"/>
  <c r="BQ2090" i="3"/>
  <c r="BQ2091" i="3"/>
  <c r="BQ2092" i="3"/>
  <c r="BQ2093" i="3"/>
  <c r="BR2093" i="3"/>
  <c r="BR2094" i="3" s="1"/>
  <c r="BR2095" i="3" s="1"/>
  <c r="BR2096" i="3" s="1"/>
  <c r="BR2097" i="3" s="1"/>
  <c r="BR2098" i="3" s="1"/>
  <c r="BR2099" i="3" s="1"/>
  <c r="BR2100" i="3" s="1"/>
  <c r="BQ2094" i="3"/>
  <c r="BQ2095" i="3"/>
  <c r="BQ2096" i="3"/>
  <c r="BQ2097" i="3"/>
  <c r="BQ2098" i="3"/>
  <c r="BQ2099" i="3"/>
  <c r="BQ2100" i="3"/>
  <c r="BQ2101" i="3"/>
  <c r="BR2101" i="3"/>
  <c r="BR2102" i="3" s="1"/>
  <c r="BR2103" i="3" s="1"/>
  <c r="BR2104" i="3" s="1"/>
  <c r="BR2105" i="3" s="1"/>
  <c r="BQ2102" i="3"/>
  <c r="BQ2103" i="3"/>
  <c r="BQ2104" i="3"/>
  <c r="BQ2105" i="3"/>
  <c r="BQ2106" i="3"/>
  <c r="BR2106" i="3"/>
  <c r="BR2107" i="3" s="1"/>
  <c r="BR2108" i="3" s="1"/>
  <c r="BR2109" i="3" s="1"/>
  <c r="BR2110" i="3" s="1"/>
  <c r="BR2111" i="3" s="1"/>
  <c r="BR2112" i="3" s="1"/>
  <c r="BR2113" i="3" s="1"/>
  <c r="BR2114" i="3" s="1"/>
  <c r="BR2115" i="3" s="1"/>
  <c r="BR2116" i="3" s="1"/>
  <c r="BR2117" i="3" s="1"/>
  <c r="BR2118" i="3" s="1"/>
  <c r="BR2119" i="3" s="1"/>
  <c r="BR2120" i="3" s="1"/>
  <c r="BQ2107" i="3"/>
  <c r="BQ2108" i="3"/>
  <c r="BQ2109" i="3"/>
  <c r="BQ2110" i="3"/>
  <c r="BQ2111" i="3"/>
  <c r="BQ2112" i="3"/>
  <c r="BQ2113" i="3"/>
  <c r="BQ2114" i="3"/>
  <c r="BQ2115" i="3"/>
  <c r="BQ2116" i="3"/>
  <c r="BQ2117" i="3"/>
  <c r="BQ2118" i="3"/>
  <c r="BQ2119" i="3"/>
  <c r="BQ2120" i="3"/>
  <c r="BQ2121" i="3"/>
  <c r="BR2121" i="3"/>
  <c r="BR2122" i="3" s="1"/>
  <c r="BR2123" i="3" s="1"/>
  <c r="BQ2122" i="3"/>
  <c r="BQ2123" i="3"/>
  <c r="BQ2124" i="3"/>
  <c r="BR2124" i="3"/>
  <c r="BQ2125" i="3"/>
  <c r="BR2125" i="3"/>
  <c r="BR2126" i="3" s="1"/>
  <c r="BR2127" i="3" s="1"/>
  <c r="BR2128" i="3" s="1"/>
  <c r="BR2129" i="3" s="1"/>
  <c r="BR2130" i="3" s="1"/>
  <c r="BR2131" i="3" s="1"/>
  <c r="BR2132" i="3" s="1"/>
  <c r="BR2133" i="3" s="1"/>
  <c r="BR2134" i="3" s="1"/>
  <c r="BR2135" i="3" s="1"/>
  <c r="BR2136" i="3" s="1"/>
  <c r="BR2137" i="3" s="1"/>
  <c r="BR2138" i="3" s="1"/>
  <c r="BR2139" i="3" s="1"/>
  <c r="BR2140" i="3" s="1"/>
  <c r="BR2141" i="3" s="1"/>
  <c r="BR2142" i="3" s="1"/>
  <c r="BR2143" i="3" s="1"/>
  <c r="BR2144" i="3" s="1"/>
  <c r="BR2145" i="3" s="1"/>
  <c r="BR2146" i="3" s="1"/>
  <c r="BR2147" i="3" s="1"/>
  <c r="BR2148" i="3" s="1"/>
  <c r="BR2149" i="3" s="1"/>
  <c r="BQ2126" i="3"/>
  <c r="BQ2127" i="3"/>
  <c r="BQ2128" i="3"/>
  <c r="BQ2129" i="3"/>
  <c r="BQ2130" i="3"/>
  <c r="BQ2131" i="3"/>
  <c r="BQ2132" i="3"/>
  <c r="BQ2133" i="3"/>
  <c r="BQ2134" i="3"/>
  <c r="BQ2135" i="3"/>
  <c r="BQ2136" i="3"/>
  <c r="BQ2137" i="3"/>
  <c r="BQ2138" i="3"/>
  <c r="BQ2139" i="3"/>
  <c r="BQ2140" i="3"/>
  <c r="BQ2141" i="3"/>
  <c r="BQ2142" i="3"/>
  <c r="BQ2143" i="3"/>
  <c r="BQ2144" i="3"/>
  <c r="BQ2145" i="3"/>
  <c r="BQ2146" i="3"/>
  <c r="BQ2147" i="3"/>
  <c r="BQ2148" i="3"/>
  <c r="BQ2149" i="3"/>
  <c r="BQ2150" i="3"/>
  <c r="BR2150" i="3"/>
  <c r="BQ2151" i="3"/>
  <c r="BR2151" i="3"/>
  <c r="BR2152" i="3" s="1"/>
  <c r="BQ2152" i="3"/>
  <c r="BQ2153" i="3"/>
  <c r="BR2153" i="3"/>
  <c r="BR2154" i="3" s="1"/>
  <c r="BR2155" i="3" s="1"/>
  <c r="BR2156" i="3" s="1"/>
  <c r="BR2157" i="3" s="1"/>
  <c r="BR2158" i="3" s="1"/>
  <c r="BR2159" i="3" s="1"/>
  <c r="BR2160" i="3" s="1"/>
  <c r="BR2161" i="3" s="1"/>
  <c r="BR2162" i="3" s="1"/>
  <c r="BR2163" i="3" s="1"/>
  <c r="BQ2154" i="3"/>
  <c r="BQ2155" i="3"/>
  <c r="BQ2156" i="3"/>
  <c r="BQ2157" i="3"/>
  <c r="BQ2158" i="3"/>
  <c r="BQ2159" i="3"/>
  <c r="BQ2160" i="3"/>
  <c r="BQ2161" i="3"/>
  <c r="BQ2162" i="3"/>
  <c r="BQ2163" i="3"/>
  <c r="BQ2164" i="3"/>
  <c r="BR2164" i="3"/>
  <c r="BR2165" i="3" s="1"/>
  <c r="BR2166" i="3" s="1"/>
  <c r="BR2167" i="3" s="1"/>
  <c r="BQ2165" i="3"/>
  <c r="BQ2166" i="3"/>
  <c r="BQ2167" i="3"/>
  <c r="BQ2168" i="3"/>
  <c r="BR2168" i="3"/>
  <c r="BQ2169" i="3"/>
  <c r="BR2169" i="3"/>
  <c r="BQ2170" i="3"/>
  <c r="BR2170" i="3"/>
  <c r="BR2171" i="3" s="1"/>
  <c r="BR2172" i="3" s="1"/>
  <c r="BQ2171" i="3"/>
  <c r="BQ2172" i="3"/>
  <c r="BQ2173" i="3"/>
  <c r="BR2173" i="3"/>
  <c r="BR2174" i="3" s="1"/>
  <c r="BR2175" i="3" s="1"/>
  <c r="BQ2174" i="3"/>
  <c r="BQ2175" i="3"/>
  <c r="BQ2176" i="3"/>
  <c r="BR2176" i="3"/>
  <c r="BQ2177" i="3"/>
  <c r="BR2177" i="3"/>
  <c r="BR2178" i="3" s="1"/>
  <c r="BR2179" i="3" s="1"/>
  <c r="BR2180" i="3" s="1"/>
  <c r="BQ2178" i="3"/>
  <c r="BQ2179" i="3"/>
  <c r="BQ2180" i="3"/>
  <c r="BQ2181" i="3"/>
  <c r="BR2181" i="3"/>
  <c r="BR2182" i="3" s="1"/>
  <c r="BR2183" i="3" s="1"/>
  <c r="BR2184" i="3" s="1"/>
  <c r="BR2185" i="3" s="1"/>
  <c r="BQ2182" i="3"/>
  <c r="BQ2183" i="3"/>
  <c r="BQ2184" i="3"/>
  <c r="BQ2185" i="3"/>
  <c r="BQ2186" i="3"/>
  <c r="BR2186" i="3"/>
  <c r="BR2187" i="3" s="1"/>
  <c r="BR2188" i="3" s="1"/>
  <c r="BR2189" i="3" s="1"/>
  <c r="BR2190" i="3" s="1"/>
  <c r="BR2191" i="3" s="1"/>
  <c r="BR2192" i="3" s="1"/>
  <c r="BR2193" i="3" s="1"/>
  <c r="BR2194" i="3" s="1"/>
  <c r="BR2195" i="3" s="1"/>
  <c r="BR2196" i="3" s="1"/>
  <c r="BR2197" i="3" s="1"/>
  <c r="BR2198" i="3" s="1"/>
  <c r="BQ2187" i="3"/>
  <c r="BQ2188" i="3"/>
  <c r="BQ2189" i="3"/>
  <c r="BQ2190" i="3"/>
  <c r="BQ2191" i="3"/>
  <c r="BQ2192" i="3"/>
  <c r="BQ2193" i="3"/>
  <c r="BQ2194" i="3"/>
  <c r="BQ2195" i="3"/>
  <c r="BQ2196" i="3"/>
  <c r="BQ2197" i="3"/>
  <c r="BQ2198" i="3"/>
  <c r="BQ2199" i="3"/>
  <c r="BR2199" i="3"/>
  <c r="BR2200" i="3" s="1"/>
  <c r="BR2201" i="3" s="1"/>
  <c r="BR2202" i="3" s="1"/>
  <c r="BR2203" i="3" s="1"/>
  <c r="BR2204" i="3" s="1"/>
  <c r="BQ2200" i="3"/>
  <c r="BQ2201" i="3"/>
  <c r="BQ2202" i="3"/>
  <c r="BQ2203" i="3"/>
  <c r="BQ2204" i="3"/>
  <c r="BQ2205" i="3"/>
  <c r="BR2205" i="3"/>
  <c r="BR2206" i="3" s="1"/>
  <c r="BR2207" i="3" s="1"/>
  <c r="BQ2206" i="3"/>
  <c r="BQ2207" i="3"/>
  <c r="BQ2208" i="3"/>
  <c r="BR2208" i="3"/>
  <c r="BQ2209" i="3"/>
  <c r="BR2209" i="3"/>
  <c r="BQ2210" i="3"/>
  <c r="BR2210" i="3"/>
  <c r="BR2211" i="3" s="1"/>
  <c r="BR2212" i="3" s="1"/>
  <c r="BR2213" i="3" s="1"/>
  <c r="BR2214" i="3" s="1"/>
  <c r="BQ2211" i="3"/>
  <c r="BQ2212" i="3"/>
  <c r="BQ2213" i="3"/>
  <c r="BQ2214" i="3"/>
  <c r="BQ2215" i="3"/>
  <c r="BR2215" i="3"/>
  <c r="BR2216" i="3" s="1"/>
  <c r="BR2217" i="3" s="1"/>
  <c r="BR2218" i="3" s="1"/>
  <c r="BR2219" i="3" s="1"/>
  <c r="BQ2216" i="3"/>
  <c r="BQ2217" i="3"/>
  <c r="BQ2218" i="3"/>
  <c r="BQ2219" i="3"/>
  <c r="BQ2220" i="3"/>
  <c r="BR2220" i="3"/>
  <c r="BR2221" i="3" s="1"/>
  <c r="BR2222" i="3" s="1"/>
  <c r="BQ2221" i="3"/>
  <c r="BQ2222" i="3"/>
  <c r="BQ2223" i="3"/>
  <c r="BR2223" i="3"/>
  <c r="BR2224" i="3" s="1"/>
  <c r="BR2225" i="3" s="1"/>
  <c r="BR2226" i="3" s="1"/>
  <c r="BR2227" i="3" s="1"/>
  <c r="BQ2224" i="3"/>
  <c r="BQ2225" i="3"/>
  <c r="BQ2226" i="3"/>
  <c r="BQ2227" i="3"/>
  <c r="BQ2228" i="3"/>
  <c r="BR2228" i="3"/>
  <c r="BR2229" i="3" s="1"/>
  <c r="BR2230" i="3" s="1"/>
  <c r="BR2231" i="3" s="1"/>
  <c r="BR2232" i="3" s="1"/>
  <c r="BR2233" i="3" s="1"/>
  <c r="BR2234" i="3" s="1"/>
  <c r="BR2235" i="3" s="1"/>
  <c r="BR2236" i="3" s="1"/>
  <c r="BR2237" i="3" s="1"/>
  <c r="BQ2229" i="3"/>
  <c r="BQ2230" i="3"/>
  <c r="BQ2231" i="3"/>
  <c r="BQ2232" i="3"/>
  <c r="BQ2233" i="3"/>
  <c r="BQ2234" i="3"/>
  <c r="BQ2235" i="3"/>
  <c r="BQ2236" i="3"/>
  <c r="BQ2237" i="3"/>
  <c r="BQ2238" i="3"/>
  <c r="BR2238" i="3"/>
  <c r="BR2239" i="3" s="1"/>
  <c r="BR2240" i="3" s="1"/>
  <c r="BR2241" i="3" s="1"/>
  <c r="BR2242" i="3" s="1"/>
  <c r="BQ2239" i="3"/>
  <c r="BQ2240" i="3"/>
  <c r="BQ2241" i="3"/>
  <c r="BQ2242" i="3"/>
  <c r="BQ2243" i="3"/>
  <c r="BR2243" i="3"/>
  <c r="BR2244" i="3" s="1"/>
  <c r="BR2245" i="3" s="1"/>
  <c r="BR2246" i="3" s="1"/>
  <c r="BR2247" i="3" s="1"/>
  <c r="BR2248" i="3" s="1"/>
  <c r="BR2249" i="3" s="1"/>
  <c r="BR2250" i="3" s="1"/>
  <c r="BR2251" i="3" s="1"/>
  <c r="BR2252" i="3" s="1"/>
  <c r="BR2253" i="3" s="1"/>
  <c r="BR2254" i="3" s="1"/>
  <c r="BR2255" i="3" s="1"/>
  <c r="BR2256" i="3" s="1"/>
  <c r="BQ2244" i="3"/>
  <c r="BQ2245" i="3"/>
  <c r="BQ2246" i="3"/>
  <c r="BQ2247" i="3"/>
  <c r="BQ2248" i="3"/>
  <c r="BQ2249" i="3"/>
  <c r="BQ2250" i="3"/>
  <c r="BQ2251" i="3"/>
  <c r="BQ2252" i="3"/>
  <c r="BQ2253" i="3"/>
  <c r="BQ2254" i="3"/>
  <c r="BQ2255" i="3"/>
  <c r="BQ2256" i="3"/>
  <c r="BQ2257" i="3"/>
  <c r="BR2257" i="3"/>
  <c r="BR2258" i="3" s="1"/>
  <c r="BQ2258" i="3"/>
  <c r="BQ2259" i="3"/>
  <c r="BR2259" i="3"/>
  <c r="BR2260" i="3" s="1"/>
  <c r="BR2261" i="3" s="1"/>
  <c r="BQ2260" i="3"/>
  <c r="BQ2261" i="3"/>
  <c r="BQ2262" i="3"/>
  <c r="BR2262" i="3"/>
  <c r="BQ2263" i="3"/>
  <c r="BR2263" i="3"/>
  <c r="BQ2264" i="3"/>
  <c r="BR2264" i="3"/>
  <c r="BR2265" i="3" s="1"/>
  <c r="BR2266" i="3" s="1"/>
  <c r="BR2267" i="3" s="1"/>
  <c r="BR2268" i="3" s="1"/>
  <c r="BR2269" i="3" s="1"/>
  <c r="BR2270" i="3" s="1"/>
  <c r="BQ2265" i="3"/>
  <c r="BQ2266" i="3"/>
  <c r="BQ2267" i="3"/>
  <c r="BQ2268" i="3"/>
  <c r="BQ2269" i="3"/>
  <c r="BQ2270" i="3"/>
  <c r="BQ2271" i="3"/>
  <c r="BR2271" i="3"/>
  <c r="BR2272" i="3" s="1"/>
  <c r="BR2273" i="3" s="1"/>
  <c r="BR2274" i="3" s="1"/>
  <c r="BR2275" i="3" s="1"/>
  <c r="BQ2272" i="3"/>
  <c r="BQ2273" i="3"/>
  <c r="BQ2274" i="3"/>
  <c r="BQ2275" i="3"/>
  <c r="BQ2276" i="3"/>
  <c r="BR2276" i="3"/>
  <c r="BR2277" i="3" s="1"/>
  <c r="BR2278" i="3" s="1"/>
  <c r="BR2279" i="3" s="1"/>
  <c r="BQ2277" i="3"/>
  <c r="BQ2278" i="3"/>
  <c r="BQ2279" i="3"/>
  <c r="BQ2280" i="3"/>
  <c r="BR2280" i="3"/>
  <c r="BR2281" i="3" s="1"/>
  <c r="BQ2281" i="3"/>
  <c r="BQ2282" i="3"/>
  <c r="BR2282" i="3"/>
  <c r="BR2283" i="3" s="1"/>
  <c r="BR2284" i="3" s="1"/>
  <c r="BR2285" i="3" s="1"/>
  <c r="BR2286" i="3" s="1"/>
  <c r="BR2287" i="3" s="1"/>
  <c r="BR2288" i="3" s="1"/>
  <c r="BR2289" i="3" s="1"/>
  <c r="BR2290" i="3" s="1"/>
  <c r="BR2291" i="3" s="1"/>
  <c r="BR2292" i="3" s="1"/>
  <c r="BR2293" i="3" s="1"/>
  <c r="BR2294" i="3" s="1"/>
  <c r="BR2295" i="3" s="1"/>
  <c r="BQ2283" i="3"/>
  <c r="BQ2284" i="3"/>
  <c r="BQ2285" i="3"/>
  <c r="BQ2286" i="3"/>
  <c r="BQ2287" i="3"/>
  <c r="BQ2288" i="3"/>
  <c r="BQ2289" i="3"/>
  <c r="BQ2290" i="3"/>
  <c r="BQ2291" i="3"/>
  <c r="BQ2292" i="3"/>
  <c r="BQ2293" i="3"/>
  <c r="BQ2294" i="3"/>
  <c r="BQ2295" i="3"/>
  <c r="BQ2296" i="3"/>
  <c r="BR2296" i="3"/>
  <c r="BR2297" i="3" s="1"/>
  <c r="BR2298" i="3" s="1"/>
  <c r="BQ2297" i="3"/>
  <c r="BQ2298" i="3"/>
  <c r="BQ2299" i="3"/>
  <c r="BR2299" i="3"/>
  <c r="BR2300" i="3" s="1"/>
  <c r="BR2301" i="3" s="1"/>
  <c r="BQ2300" i="3"/>
  <c r="BQ2301" i="3"/>
  <c r="BQ2302" i="3"/>
  <c r="BR2302" i="3"/>
  <c r="BR2303" i="3" s="1"/>
  <c r="BR2304" i="3" s="1"/>
  <c r="BQ2303" i="3"/>
  <c r="BQ2304" i="3"/>
  <c r="BQ2305" i="3"/>
  <c r="BR2305" i="3"/>
  <c r="BQ2306" i="3"/>
  <c r="BR2306" i="3"/>
  <c r="BQ2307" i="3"/>
  <c r="BR2307" i="3"/>
  <c r="BR2308" i="3" s="1"/>
  <c r="BR2309" i="3" s="1"/>
  <c r="BR2310" i="3" s="1"/>
  <c r="BQ2308" i="3"/>
  <c r="BQ2309" i="3"/>
  <c r="BQ2310" i="3"/>
  <c r="BQ2311" i="3"/>
  <c r="BR2311" i="3"/>
  <c r="BR2312" i="3" s="1"/>
  <c r="BR2313" i="3" s="1"/>
  <c r="BR2314" i="3" s="1"/>
  <c r="BR2315" i="3" s="1"/>
  <c r="BR2316" i="3" s="1"/>
  <c r="BR2317" i="3" s="1"/>
  <c r="BR2318" i="3" s="1"/>
  <c r="BQ2312" i="3"/>
  <c r="BQ2313" i="3"/>
  <c r="BQ2314" i="3"/>
  <c r="BQ2315" i="3"/>
  <c r="BQ2316" i="3"/>
  <c r="BQ2317" i="3"/>
  <c r="BQ2318" i="3"/>
  <c r="BQ2319" i="3"/>
  <c r="BR2319" i="3"/>
  <c r="BR2320" i="3" s="1"/>
  <c r="BQ2320" i="3"/>
  <c r="BQ2321" i="3"/>
  <c r="BR2321" i="3"/>
  <c r="BR2322" i="3" s="1"/>
  <c r="BR2323" i="3" s="1"/>
  <c r="BQ2322" i="3"/>
  <c r="BQ2323" i="3"/>
  <c r="BQ2324" i="3"/>
  <c r="BR2324" i="3"/>
  <c r="BR2325" i="3" s="1"/>
  <c r="BQ2325" i="3"/>
  <c r="BQ2326" i="3"/>
  <c r="BR2326" i="3"/>
  <c r="BR2327" i="3" s="1"/>
  <c r="BQ2327" i="3"/>
  <c r="BQ2328" i="3"/>
  <c r="BR2328" i="3"/>
  <c r="BR2329" i="3" s="1"/>
  <c r="BR2330" i="3" s="1"/>
  <c r="BR2331" i="3" s="1"/>
  <c r="BR2332" i="3" s="1"/>
  <c r="BQ2329" i="3"/>
  <c r="BQ2330" i="3"/>
  <c r="BQ2331" i="3"/>
  <c r="BQ2332" i="3"/>
  <c r="BQ2333" i="3"/>
  <c r="BR2333" i="3"/>
  <c r="BR2334" i="3" s="1"/>
  <c r="BR2335" i="3" s="1"/>
  <c r="BQ2334" i="3"/>
  <c r="BQ2335" i="3"/>
  <c r="BQ2336" i="3"/>
  <c r="BR2336" i="3"/>
  <c r="BR2337" i="3" s="1"/>
  <c r="BR2338" i="3" s="1"/>
  <c r="BR2339" i="3" s="1"/>
  <c r="BR2340" i="3" s="1"/>
  <c r="BR2341" i="3" s="1"/>
  <c r="BQ2337" i="3"/>
  <c r="BQ2338" i="3"/>
  <c r="BQ2339" i="3"/>
  <c r="BQ2340" i="3"/>
  <c r="BQ2341" i="3"/>
  <c r="BQ2342" i="3"/>
  <c r="BR2342" i="3"/>
  <c r="BR2343" i="3" s="1"/>
  <c r="BR2344" i="3" s="1"/>
  <c r="BQ2343" i="3"/>
  <c r="BQ2344" i="3"/>
  <c r="BQ2345" i="3"/>
  <c r="BR2345" i="3"/>
  <c r="BQ2346" i="3"/>
  <c r="BR2346" i="3"/>
  <c r="BR2347" i="3" s="1"/>
  <c r="BQ2347" i="3"/>
  <c r="BQ2348" i="3"/>
  <c r="BR2348" i="3"/>
  <c r="BR2349" i="3" s="1"/>
  <c r="BR2350" i="3" s="1"/>
  <c r="BR2351" i="3" s="1"/>
  <c r="BR2352" i="3" s="1"/>
  <c r="BQ2349" i="3"/>
  <c r="BQ2350" i="3"/>
  <c r="BQ2351" i="3"/>
  <c r="BQ2352" i="3"/>
  <c r="BQ2353" i="3"/>
  <c r="BR2353" i="3"/>
  <c r="BR2354" i="3" s="1"/>
  <c r="BR2355" i="3" s="1"/>
  <c r="BQ2354" i="3"/>
  <c r="BQ2355" i="3"/>
  <c r="BQ2356" i="3"/>
  <c r="BR2356" i="3"/>
  <c r="BR2357" i="3" s="1"/>
  <c r="BQ2357" i="3"/>
  <c r="BQ2358" i="3"/>
  <c r="BR2358" i="3"/>
  <c r="BR2359" i="3" s="1"/>
  <c r="BQ2359" i="3"/>
  <c r="BQ2360" i="3"/>
  <c r="BR2360" i="3"/>
  <c r="BR2361" i="3" s="1"/>
  <c r="BR2362" i="3" s="1"/>
  <c r="BR2363" i="3" s="1"/>
  <c r="BQ2361" i="3"/>
  <c r="BQ2362" i="3"/>
  <c r="BQ2363" i="3"/>
  <c r="BQ2364" i="3"/>
  <c r="BR2364" i="3"/>
  <c r="BR2365" i="3" s="1"/>
  <c r="BQ2365" i="3"/>
  <c r="BQ2366" i="3"/>
  <c r="BR2366" i="3"/>
  <c r="BR2367" i="3" s="1"/>
  <c r="BR2368" i="3" s="1"/>
  <c r="BR2369" i="3" s="1"/>
  <c r="BR2370" i="3" s="1"/>
  <c r="BR2371" i="3" s="1"/>
  <c r="BQ2367" i="3"/>
  <c r="BQ2368" i="3"/>
  <c r="BQ2369" i="3"/>
  <c r="BQ2370" i="3"/>
  <c r="BQ2371" i="3"/>
  <c r="BQ2372" i="3"/>
  <c r="BR2372" i="3"/>
  <c r="BR2373" i="3" s="1"/>
  <c r="BR2374" i="3" s="1"/>
  <c r="BR2375" i="3" s="1"/>
  <c r="BQ2373" i="3"/>
  <c r="BQ2374" i="3"/>
  <c r="BQ2375" i="3"/>
  <c r="BQ2376" i="3"/>
  <c r="BR2376" i="3"/>
  <c r="BQ2377" i="3"/>
  <c r="BR2377" i="3"/>
  <c r="BR2378" i="3" s="1"/>
  <c r="BR2379" i="3" s="1"/>
  <c r="BR2380" i="3" s="1"/>
  <c r="BR2381" i="3" s="1"/>
  <c r="BR2382" i="3" s="1"/>
  <c r="BR2383" i="3" s="1"/>
  <c r="BR2384" i="3" s="1"/>
  <c r="BR2385" i="3" s="1"/>
  <c r="BR2386" i="3" s="1"/>
  <c r="BQ2378" i="3"/>
  <c r="BQ2379" i="3"/>
  <c r="BQ2380" i="3"/>
  <c r="BQ2381" i="3"/>
  <c r="BQ2382" i="3"/>
  <c r="BQ2383" i="3"/>
  <c r="BQ2384" i="3"/>
  <c r="BQ2385" i="3"/>
  <c r="BQ2386" i="3"/>
  <c r="BQ2387" i="3"/>
  <c r="BR2387" i="3"/>
  <c r="BR2388" i="3" s="1"/>
  <c r="BR2389" i="3" s="1"/>
  <c r="BQ2388" i="3"/>
  <c r="BQ2389" i="3"/>
  <c r="BQ2390" i="3"/>
  <c r="BR2390" i="3"/>
  <c r="BQ2391" i="3"/>
  <c r="BR2391" i="3"/>
  <c r="BR2392" i="3" s="1"/>
  <c r="BR2393" i="3" s="1"/>
  <c r="BR2394" i="3" s="1"/>
  <c r="BR2395" i="3" s="1"/>
  <c r="BR2396" i="3" s="1"/>
  <c r="BQ2392" i="3"/>
  <c r="BQ2393" i="3"/>
  <c r="BQ2394" i="3"/>
  <c r="BQ2395" i="3"/>
  <c r="BQ2396" i="3"/>
  <c r="BQ2397" i="3"/>
  <c r="BR2397" i="3"/>
  <c r="BR2398" i="3" s="1"/>
  <c r="BQ2398" i="3"/>
  <c r="BQ2399" i="3"/>
  <c r="BR2399" i="3"/>
  <c r="BQ2400" i="3"/>
  <c r="BR2400" i="3"/>
  <c r="BQ2401" i="3"/>
  <c r="BR2401" i="3"/>
  <c r="BR2402" i="3" s="1"/>
  <c r="BR2403" i="3" s="1"/>
  <c r="BQ2402" i="3"/>
  <c r="BQ2403" i="3"/>
  <c r="BQ2404" i="3"/>
  <c r="BR2404" i="3"/>
  <c r="BR2405" i="3" s="1"/>
  <c r="BR2406" i="3" s="1"/>
  <c r="BR2407" i="3" s="1"/>
  <c r="BR2408" i="3" s="1"/>
  <c r="BR2409" i="3" s="1"/>
  <c r="BR2410" i="3" s="1"/>
  <c r="BQ2405" i="3"/>
  <c r="BQ2406" i="3"/>
  <c r="BQ2407" i="3"/>
  <c r="BQ2408" i="3"/>
  <c r="BQ2409" i="3"/>
  <c r="BQ2410" i="3"/>
  <c r="BQ2411" i="3"/>
  <c r="BR2411" i="3"/>
  <c r="BQ2412" i="3"/>
  <c r="BR2412" i="3"/>
  <c r="BR2413" i="3" s="1"/>
  <c r="BR2414" i="3" s="1"/>
  <c r="BR2415" i="3" s="1"/>
  <c r="BQ2413" i="3"/>
  <c r="BQ2414" i="3"/>
  <c r="BQ2415" i="3"/>
  <c r="BQ2416" i="3"/>
  <c r="BR2416" i="3"/>
  <c r="BR2417" i="3" s="1"/>
  <c r="BQ2417" i="3"/>
  <c r="BQ2418" i="3"/>
  <c r="BR2418" i="3"/>
  <c r="BQ2419" i="3"/>
  <c r="BR2419" i="3"/>
  <c r="BQ2420" i="3"/>
  <c r="BR2420" i="3"/>
  <c r="BR2421" i="3" s="1"/>
  <c r="BR2422" i="3" s="1"/>
  <c r="BR2423" i="3" s="1"/>
  <c r="BQ2421" i="3"/>
  <c r="BQ2422" i="3"/>
  <c r="BQ2423" i="3"/>
  <c r="BQ2424" i="3"/>
  <c r="BR2424" i="3"/>
  <c r="BR2425" i="3" s="1"/>
  <c r="BR2426" i="3" s="1"/>
  <c r="BR2427" i="3" s="1"/>
  <c r="BR2428" i="3" s="1"/>
  <c r="BQ2425" i="3"/>
  <c r="BQ2426" i="3"/>
  <c r="BQ2427" i="3"/>
  <c r="BQ2428" i="3"/>
  <c r="BQ2429" i="3"/>
  <c r="BR2429" i="3"/>
  <c r="BQ2430" i="3"/>
  <c r="BR2430" i="3"/>
  <c r="BQ2431" i="3"/>
  <c r="BR2431" i="3"/>
  <c r="BQ2432" i="3"/>
  <c r="BR2432" i="3"/>
  <c r="BR2433" i="3" s="1"/>
  <c r="BQ2433" i="3"/>
  <c r="BQ2434" i="3"/>
  <c r="BR2434" i="3"/>
  <c r="BR2435" i="3" s="1"/>
  <c r="BR2436" i="3" s="1"/>
  <c r="BQ2435" i="3"/>
  <c r="BQ2436" i="3"/>
  <c r="BQ2437" i="3"/>
  <c r="BR2437" i="3"/>
  <c r="BR2438" i="3" s="1"/>
  <c r="BR2439" i="3" s="1"/>
  <c r="BR2440" i="3" s="1"/>
  <c r="BQ2438" i="3"/>
  <c r="BQ2439" i="3"/>
  <c r="BQ2440" i="3"/>
  <c r="BQ2441" i="3"/>
  <c r="BR2441" i="3"/>
  <c r="BQ2442" i="3"/>
  <c r="BR2442" i="3"/>
  <c r="BR2443" i="3" s="1"/>
  <c r="BR2444" i="3" s="1"/>
  <c r="BR2445" i="3" s="1"/>
  <c r="BR2446" i="3" s="1"/>
  <c r="BR2447" i="3" s="1"/>
  <c r="BQ2443" i="3"/>
  <c r="BQ2444" i="3"/>
  <c r="BQ2445" i="3"/>
  <c r="BQ2446" i="3"/>
  <c r="BQ2447" i="3"/>
  <c r="BQ2448" i="3"/>
  <c r="BR2448" i="3"/>
  <c r="BQ2449" i="3"/>
  <c r="BR2449" i="3"/>
  <c r="BQ2450" i="3"/>
  <c r="BR2450" i="3"/>
  <c r="BR2451" i="3" s="1"/>
  <c r="BR2452" i="3" s="1"/>
  <c r="BR2453" i="3" s="1"/>
  <c r="BQ2451" i="3"/>
  <c r="BQ2452" i="3"/>
  <c r="BQ2453" i="3"/>
  <c r="BQ2454" i="3"/>
  <c r="BR2454" i="3"/>
  <c r="BR2455" i="3" s="1"/>
  <c r="BQ2455" i="3"/>
  <c r="BQ2456" i="3"/>
  <c r="BR2456" i="3"/>
  <c r="BQ2457" i="3"/>
  <c r="BR2457" i="3"/>
  <c r="BR2458" i="3" s="1"/>
  <c r="BR2459" i="3" s="1"/>
  <c r="BR2460" i="3" s="1"/>
  <c r="BR2461" i="3" s="1"/>
  <c r="BQ2458" i="3"/>
  <c r="BQ2459" i="3"/>
  <c r="BQ2460" i="3"/>
  <c r="BQ2461" i="3"/>
  <c r="BQ2462" i="3"/>
  <c r="BR2462" i="3"/>
  <c r="BR2463" i="3" s="1"/>
  <c r="BR2464" i="3" s="1"/>
  <c r="BR2465" i="3" s="1"/>
  <c r="BQ2463" i="3"/>
  <c r="BQ2464" i="3"/>
  <c r="BQ2465" i="3"/>
  <c r="BQ2466" i="3"/>
  <c r="BR2466" i="3"/>
  <c r="BR2467" i="3" s="1"/>
  <c r="BQ2467" i="3"/>
  <c r="BQ2468" i="3"/>
  <c r="BR2468" i="3"/>
  <c r="BR2469" i="3" s="1"/>
  <c r="BR2470" i="3" s="1"/>
  <c r="BQ2469" i="3"/>
  <c r="BQ2470" i="3"/>
  <c r="BQ2471" i="3"/>
  <c r="BR2471" i="3"/>
  <c r="BR2472" i="3" s="1"/>
  <c r="BQ2472" i="3"/>
  <c r="BQ2473" i="3"/>
  <c r="BR2473" i="3"/>
  <c r="BR2474" i="3" s="1"/>
  <c r="BQ2474" i="3"/>
  <c r="BQ2475" i="3"/>
  <c r="BR2475" i="3"/>
  <c r="BR2476" i="3" s="1"/>
  <c r="BR2477" i="3" s="1"/>
  <c r="BR2478" i="3" s="1"/>
  <c r="BQ2476" i="3"/>
  <c r="BQ2477" i="3"/>
  <c r="BQ2478" i="3"/>
  <c r="BQ2479" i="3"/>
  <c r="BR2479" i="3"/>
  <c r="BR2480" i="3" s="1"/>
  <c r="BR2481" i="3" s="1"/>
  <c r="BQ2480" i="3"/>
  <c r="BQ2481" i="3"/>
  <c r="BQ2482" i="3"/>
  <c r="BR2482" i="3"/>
  <c r="BR2483" i="3" s="1"/>
  <c r="BR2484" i="3" s="1"/>
  <c r="BR2485" i="3" s="1"/>
  <c r="BR2486" i="3" s="1"/>
  <c r="BR2487" i="3" s="1"/>
  <c r="BR2488" i="3" s="1"/>
  <c r="BR2489" i="3" s="1"/>
  <c r="BQ2483" i="3"/>
  <c r="BQ2484" i="3"/>
  <c r="BQ2485" i="3"/>
  <c r="BQ2486" i="3"/>
  <c r="BQ2487" i="3"/>
  <c r="BQ2488" i="3"/>
  <c r="BQ2489" i="3"/>
  <c r="BQ2490" i="3"/>
  <c r="BR2490" i="3"/>
  <c r="BQ2491" i="3"/>
  <c r="BR2491" i="3"/>
  <c r="BQ2492" i="3"/>
  <c r="BR2492" i="3"/>
  <c r="BR2493" i="3" s="1"/>
  <c r="BR2494" i="3" s="1"/>
  <c r="BR2495" i="3" s="1"/>
  <c r="BR2496" i="3" s="1"/>
  <c r="BQ2493" i="3"/>
  <c r="BQ2494" i="3"/>
  <c r="BQ2495" i="3"/>
  <c r="BQ2496" i="3"/>
  <c r="BQ2497" i="3"/>
  <c r="BR2497" i="3"/>
  <c r="BR2498" i="3" s="1"/>
  <c r="BR2499" i="3" s="1"/>
  <c r="BR2500" i="3" s="1"/>
  <c r="BR2501" i="3" s="1"/>
  <c r="BR2502" i="3" s="1"/>
  <c r="BQ2498" i="3"/>
  <c r="BQ2499" i="3"/>
  <c r="BQ2500" i="3"/>
  <c r="BQ2501" i="3"/>
  <c r="BQ2502" i="3"/>
  <c r="BQ2503" i="3"/>
  <c r="BR2503" i="3"/>
  <c r="BR2504" i="3" s="1"/>
  <c r="BR2505" i="3" s="1"/>
  <c r="BR2506" i="3" s="1"/>
  <c r="BR2507" i="3" s="1"/>
  <c r="BR2508" i="3" s="1"/>
  <c r="BR2509" i="3" s="1"/>
  <c r="BR2510" i="3" s="1"/>
  <c r="BR2511" i="3" s="1"/>
  <c r="BR2512" i="3" s="1"/>
  <c r="BR2513" i="3" s="1"/>
  <c r="BR2514" i="3" s="1"/>
  <c r="BR2515" i="3" s="1"/>
  <c r="BR2516" i="3" s="1"/>
  <c r="BR2517" i="3" s="1"/>
  <c r="BR2518" i="3" s="1"/>
  <c r="BR2519" i="3" s="1"/>
  <c r="BR2520" i="3" s="1"/>
  <c r="BR2521" i="3" s="1"/>
  <c r="BQ2504" i="3"/>
  <c r="BQ2505" i="3"/>
  <c r="BQ2506" i="3"/>
  <c r="BQ2507" i="3"/>
  <c r="BQ2508" i="3"/>
  <c r="BQ2509" i="3"/>
  <c r="BQ2510" i="3"/>
  <c r="BQ2511" i="3"/>
  <c r="BQ2512" i="3"/>
  <c r="BQ2513" i="3"/>
  <c r="BQ2514" i="3"/>
  <c r="BQ2515" i="3"/>
  <c r="BQ2516" i="3"/>
  <c r="BQ2517" i="3"/>
  <c r="BQ2518" i="3"/>
  <c r="BQ2519" i="3"/>
  <c r="BQ2520" i="3"/>
  <c r="BQ2521" i="3"/>
  <c r="BQ2522" i="3"/>
  <c r="BR2522" i="3"/>
  <c r="BR2523" i="3" s="1"/>
  <c r="BR2524" i="3" s="1"/>
  <c r="BR2525" i="3" s="1"/>
  <c r="BR2526" i="3" s="1"/>
  <c r="BQ2523" i="3"/>
  <c r="BQ2524" i="3"/>
  <c r="BQ2525" i="3"/>
  <c r="BQ2526" i="3"/>
  <c r="BQ2527" i="3"/>
  <c r="BR2527" i="3"/>
  <c r="BR2528" i="3" s="1"/>
  <c r="BQ2528" i="3"/>
  <c r="BQ2529" i="3"/>
  <c r="BR2529" i="3"/>
  <c r="BQ2530" i="3"/>
  <c r="BR2530" i="3"/>
  <c r="BR2531" i="3" s="1"/>
  <c r="BR2532" i="3" s="1"/>
  <c r="BQ2531" i="3"/>
  <c r="BQ2532" i="3"/>
  <c r="BQ2533" i="3"/>
  <c r="BR2533" i="3"/>
  <c r="BQ2534" i="3"/>
  <c r="BR2534" i="3"/>
  <c r="BR2535" i="3" s="1"/>
  <c r="BR2536" i="3" s="1"/>
  <c r="BR2537" i="3" s="1"/>
  <c r="BR2538" i="3" s="1"/>
  <c r="BR2539" i="3" s="1"/>
  <c r="BR2540" i="3" s="1"/>
  <c r="BR2541" i="3" s="1"/>
  <c r="BR2542" i="3" s="1"/>
  <c r="BR2543" i="3" s="1"/>
  <c r="BR2544" i="3" s="1"/>
  <c r="BR2545" i="3" s="1"/>
  <c r="BR2546" i="3" s="1"/>
  <c r="BQ2535" i="3"/>
  <c r="BQ2536" i="3"/>
  <c r="BQ2537" i="3"/>
  <c r="BQ2538" i="3"/>
  <c r="BQ2539" i="3"/>
  <c r="BQ2540" i="3"/>
  <c r="BQ2541" i="3"/>
  <c r="BQ2542" i="3"/>
  <c r="BQ2543" i="3"/>
  <c r="BQ2544" i="3"/>
  <c r="BQ2545" i="3"/>
  <c r="BQ2546" i="3"/>
  <c r="BQ2547" i="3"/>
  <c r="BR2547" i="3"/>
  <c r="BR2548" i="3" s="1"/>
  <c r="BR2549" i="3" s="1"/>
  <c r="BQ2548" i="3"/>
  <c r="BQ2549" i="3"/>
  <c r="BQ2550" i="3"/>
  <c r="BR2550" i="3"/>
  <c r="BR2551" i="3" s="1"/>
  <c r="BQ2551" i="3"/>
  <c r="BQ2552" i="3"/>
  <c r="BR2552" i="3"/>
  <c r="BR2553" i="3" s="1"/>
  <c r="BR2554" i="3" s="1"/>
  <c r="BR2555" i="3" s="1"/>
  <c r="BR2556" i="3" s="1"/>
  <c r="BR2557" i="3" s="1"/>
  <c r="BQ2553" i="3"/>
  <c r="BQ2554" i="3"/>
  <c r="BQ2555" i="3"/>
  <c r="BQ2556" i="3"/>
  <c r="BQ2557" i="3"/>
  <c r="BQ2558" i="3"/>
  <c r="BR2558" i="3"/>
  <c r="BR2559" i="3" s="1"/>
  <c r="BQ2559" i="3"/>
  <c r="BQ2560" i="3"/>
  <c r="BR2560" i="3"/>
  <c r="BQ2561" i="3"/>
  <c r="BR2561" i="3"/>
  <c r="BQ2562" i="3"/>
  <c r="BR2562" i="3"/>
  <c r="BR2563" i="3" s="1"/>
  <c r="BR2564" i="3" s="1"/>
  <c r="BR2565" i="3" s="1"/>
  <c r="BR2566" i="3" s="1"/>
  <c r="BR2567" i="3" s="1"/>
  <c r="BQ2563" i="3"/>
  <c r="BQ2564" i="3"/>
  <c r="BQ2565" i="3"/>
  <c r="BQ2566" i="3"/>
  <c r="BQ2567" i="3"/>
  <c r="BQ2568" i="3"/>
  <c r="BR2568" i="3"/>
  <c r="BR2569" i="3" s="1"/>
  <c r="BR2570" i="3" s="1"/>
  <c r="BR2571" i="3" s="1"/>
  <c r="BR2572" i="3" s="1"/>
  <c r="BQ2569" i="3"/>
  <c r="BQ2570" i="3"/>
  <c r="BQ2571" i="3"/>
  <c r="BQ2572" i="3"/>
  <c r="BQ2573" i="3"/>
  <c r="BR2573" i="3"/>
  <c r="BR2574" i="3" s="1"/>
  <c r="BR2575" i="3" s="1"/>
  <c r="BR2576" i="3" s="1"/>
  <c r="BR2577" i="3" s="1"/>
  <c r="BR2578" i="3" s="1"/>
  <c r="BR2579" i="3" s="1"/>
  <c r="BQ2574" i="3"/>
  <c r="BQ2575" i="3"/>
  <c r="BQ2576" i="3"/>
  <c r="BQ2577" i="3"/>
  <c r="BQ2578" i="3"/>
  <c r="BQ2579" i="3"/>
  <c r="BQ2580" i="3"/>
  <c r="BR2580" i="3"/>
  <c r="BR2581" i="3" s="1"/>
  <c r="BR2582" i="3" s="1"/>
  <c r="BR2583" i="3" s="1"/>
  <c r="BR2584" i="3" s="1"/>
  <c r="BQ2581" i="3"/>
  <c r="BQ2582" i="3"/>
  <c r="BQ2583" i="3"/>
  <c r="BQ2584" i="3"/>
  <c r="BQ2585" i="3"/>
  <c r="BR2585" i="3"/>
  <c r="BR2586" i="3" s="1"/>
  <c r="BR2587" i="3" s="1"/>
  <c r="BR2588" i="3" s="1"/>
  <c r="BR2589" i="3" s="1"/>
  <c r="BR2590" i="3" s="1"/>
  <c r="BQ2586" i="3"/>
  <c r="BQ2587" i="3"/>
  <c r="BQ2588" i="3"/>
  <c r="BQ2589" i="3"/>
  <c r="BQ2590" i="3"/>
  <c r="BQ2591" i="3"/>
  <c r="BR2591" i="3"/>
  <c r="BR2592" i="3" s="1"/>
  <c r="BR2593" i="3" s="1"/>
  <c r="BR2594" i="3" s="1"/>
  <c r="BR2595" i="3" s="1"/>
  <c r="BR2596" i="3" s="1"/>
  <c r="BQ2592" i="3"/>
  <c r="BQ2593" i="3"/>
  <c r="BQ2594" i="3"/>
  <c r="BQ2595" i="3"/>
  <c r="BQ2596" i="3"/>
  <c r="BQ2597" i="3"/>
  <c r="BR2597" i="3"/>
  <c r="BR2598" i="3" s="1"/>
  <c r="BR2599" i="3" s="1"/>
  <c r="BR2600" i="3" s="1"/>
  <c r="BQ2598" i="3"/>
  <c r="BQ2599" i="3"/>
  <c r="BQ2600" i="3"/>
  <c r="BQ2601" i="3"/>
  <c r="BR2601" i="3"/>
  <c r="BQ2602" i="3"/>
  <c r="BR2602" i="3"/>
  <c r="BR2603" i="3" s="1"/>
  <c r="BR2604" i="3" s="1"/>
  <c r="BR2605" i="3" s="1"/>
  <c r="BR2606" i="3" s="1"/>
  <c r="BQ2603" i="3"/>
  <c r="BQ2604" i="3"/>
  <c r="BQ2605" i="3"/>
  <c r="BQ2606" i="3"/>
  <c r="BQ2607" i="3"/>
  <c r="BR2607" i="3"/>
  <c r="BQ2608" i="3"/>
  <c r="BR2608" i="3"/>
  <c r="BR2609" i="3" s="1"/>
  <c r="BR2610" i="3" s="1"/>
  <c r="BR2611" i="3" s="1"/>
  <c r="BQ2609" i="3"/>
  <c r="BQ2610" i="3"/>
  <c r="BQ2611" i="3"/>
  <c r="BQ2612" i="3"/>
  <c r="BR2612" i="3"/>
  <c r="BR2613" i="3" s="1"/>
  <c r="BR2614" i="3" s="1"/>
  <c r="BQ2613" i="3"/>
  <c r="BQ2614" i="3"/>
  <c r="BQ2615" i="3"/>
  <c r="BR2615" i="3"/>
  <c r="BR2616" i="3" s="1"/>
  <c r="BR2617" i="3" s="1"/>
  <c r="BR2618" i="3" s="1"/>
  <c r="BR2619" i="3" s="1"/>
  <c r="BQ2616" i="3"/>
  <c r="BQ2617" i="3"/>
  <c r="BQ2618" i="3"/>
  <c r="BQ2619" i="3"/>
  <c r="BQ2620" i="3"/>
  <c r="BR2620" i="3"/>
  <c r="BR2621" i="3" s="1"/>
  <c r="BR2622" i="3" s="1"/>
  <c r="BR2623" i="3" s="1"/>
  <c r="BQ2621" i="3"/>
  <c r="BQ2622" i="3"/>
  <c r="BQ2623" i="3"/>
  <c r="BQ2624" i="3"/>
  <c r="BR2624" i="3"/>
  <c r="BR2625" i="3" s="1"/>
  <c r="BR2626" i="3" s="1"/>
  <c r="BR2627" i="3" s="1"/>
  <c r="BQ2625" i="3"/>
  <c r="BQ2626" i="3"/>
  <c r="BQ2627" i="3"/>
  <c r="BQ2628" i="3"/>
  <c r="BR2628" i="3"/>
  <c r="BR2629" i="3" s="1"/>
  <c r="BQ2629" i="3"/>
  <c r="BQ2630" i="3"/>
  <c r="BR2630" i="3"/>
  <c r="BQ2631" i="3"/>
  <c r="BR2631" i="3"/>
  <c r="BQ2632" i="3"/>
  <c r="BR2632" i="3"/>
  <c r="BR2633" i="3" s="1"/>
  <c r="BR2634" i="3" s="1"/>
  <c r="BR2635" i="3" s="1"/>
  <c r="BR2636" i="3" s="1"/>
  <c r="BQ2633" i="3"/>
  <c r="BQ2634" i="3"/>
  <c r="BQ2635" i="3"/>
  <c r="BQ2636" i="3"/>
  <c r="BQ2637" i="3"/>
  <c r="BR2637" i="3"/>
  <c r="BR2638" i="3" s="1"/>
  <c r="BR2639" i="3" s="1"/>
  <c r="BR2640" i="3" s="1"/>
  <c r="BQ2638" i="3"/>
  <c r="BQ2639" i="3"/>
  <c r="BQ2640" i="3"/>
  <c r="BQ2641" i="3"/>
  <c r="BR2641" i="3"/>
  <c r="BR2642" i="3" s="1"/>
  <c r="BR2643" i="3" s="1"/>
  <c r="BQ2642" i="3"/>
  <c r="BQ2643" i="3"/>
  <c r="BQ2644" i="3"/>
  <c r="BR2644" i="3"/>
  <c r="BQ2645" i="3"/>
  <c r="BR2645" i="3"/>
  <c r="BR2646" i="3" s="1"/>
  <c r="BR2647" i="3" s="1"/>
  <c r="BR2648" i="3" s="1"/>
  <c r="BR2649" i="3" s="1"/>
  <c r="BR2650" i="3" s="1"/>
  <c r="BR2651" i="3" s="1"/>
  <c r="BQ2646" i="3"/>
  <c r="BQ2647" i="3"/>
  <c r="BQ2648" i="3"/>
  <c r="BQ2649" i="3"/>
  <c r="BQ2650" i="3"/>
  <c r="BQ2651" i="3"/>
  <c r="BQ2652" i="3"/>
  <c r="BR2652" i="3"/>
  <c r="BR2653" i="3" s="1"/>
  <c r="BR2654" i="3" s="1"/>
  <c r="BR2655" i="3" s="1"/>
  <c r="BR2656" i="3" s="1"/>
  <c r="BR2657" i="3" s="1"/>
  <c r="BQ2653" i="3"/>
  <c r="BQ2654" i="3"/>
  <c r="BQ2655" i="3"/>
  <c r="BQ2656" i="3"/>
  <c r="BQ2657" i="3"/>
  <c r="BQ2658" i="3"/>
  <c r="BR2658" i="3"/>
  <c r="BQ2659" i="3"/>
  <c r="BR2659" i="3"/>
  <c r="BQ2660" i="3"/>
  <c r="BR2660" i="3"/>
  <c r="BR2661" i="3" s="1"/>
  <c r="BR2662" i="3" s="1"/>
  <c r="BQ2661" i="3"/>
  <c r="BQ2662" i="3"/>
  <c r="BQ2663" i="3"/>
  <c r="BR2663" i="3"/>
  <c r="BR2664" i="3" s="1"/>
  <c r="BR2665" i="3" s="1"/>
  <c r="BR2666" i="3" s="1"/>
  <c r="BQ2664" i="3"/>
  <c r="BQ2665" i="3"/>
  <c r="BQ2666" i="3"/>
  <c r="BQ2667" i="3"/>
  <c r="BR2667" i="3"/>
  <c r="BQ2668" i="3"/>
  <c r="BR2668" i="3"/>
  <c r="BR2669" i="3" s="1"/>
  <c r="BR2670" i="3" s="1"/>
  <c r="BR2671" i="3" s="1"/>
  <c r="BR2672" i="3" s="1"/>
  <c r="BR2673" i="3" s="1"/>
  <c r="BR2674" i="3" s="1"/>
  <c r="BR2675" i="3" s="1"/>
  <c r="BR2676" i="3" s="1"/>
  <c r="BR2677" i="3" s="1"/>
  <c r="BR2678" i="3" s="1"/>
  <c r="BR2679" i="3" s="1"/>
  <c r="BR2680" i="3" s="1"/>
  <c r="BQ2669" i="3"/>
  <c r="BQ2670" i="3"/>
  <c r="BQ2671" i="3"/>
  <c r="BQ2672" i="3"/>
  <c r="BQ2673" i="3"/>
  <c r="BQ2674" i="3"/>
  <c r="BQ2675" i="3"/>
  <c r="BQ2676" i="3"/>
  <c r="BQ2677" i="3"/>
  <c r="BQ2678" i="3"/>
  <c r="BQ2679" i="3"/>
  <c r="BQ2680" i="3"/>
  <c r="BQ2681" i="3"/>
  <c r="BR2681" i="3"/>
  <c r="BQ2682" i="3"/>
  <c r="BR2682" i="3"/>
  <c r="BQ2683" i="3"/>
  <c r="BR2683" i="3"/>
  <c r="BQ2684" i="3"/>
  <c r="BR2684" i="3"/>
  <c r="BR2685" i="3" s="1"/>
  <c r="BR2686" i="3" s="1"/>
  <c r="BR2687" i="3" s="1"/>
  <c r="BR2688" i="3" s="1"/>
  <c r="BR2689" i="3" s="1"/>
  <c r="BQ2685" i="3"/>
  <c r="BQ2686" i="3"/>
  <c r="BQ2687" i="3"/>
  <c r="BQ2688" i="3"/>
  <c r="BQ2689" i="3"/>
  <c r="BQ2690" i="3"/>
  <c r="BR2690" i="3"/>
  <c r="BQ2691" i="3"/>
  <c r="BR2691" i="3"/>
  <c r="BR2692" i="3" s="1"/>
  <c r="BR2693" i="3" s="1"/>
  <c r="BR2694" i="3" s="1"/>
  <c r="BR2695" i="3" s="1"/>
  <c r="BR2696" i="3" s="1"/>
  <c r="BQ2692" i="3"/>
  <c r="BQ2693" i="3"/>
  <c r="BQ2694" i="3"/>
  <c r="BQ2695" i="3"/>
  <c r="BQ2696" i="3"/>
  <c r="BQ2697" i="3"/>
  <c r="BR2697" i="3"/>
  <c r="BR2698" i="3" s="1"/>
  <c r="BR2699" i="3" s="1"/>
  <c r="BQ2698" i="3"/>
  <c r="BQ2699" i="3"/>
  <c r="BQ2700" i="3"/>
  <c r="BR2700" i="3"/>
  <c r="BR2701" i="3" s="1"/>
  <c r="BR2702" i="3" s="1"/>
  <c r="BR2703" i="3" s="1"/>
  <c r="BR2704" i="3" s="1"/>
  <c r="BQ2701" i="3"/>
  <c r="BQ2702" i="3"/>
  <c r="BQ2703" i="3"/>
  <c r="BQ2704" i="3"/>
  <c r="BQ2705" i="3"/>
  <c r="BR2705" i="3"/>
  <c r="BQ2706" i="3"/>
  <c r="BR2706" i="3"/>
  <c r="BR2707" i="3" s="1"/>
  <c r="BQ2707" i="3"/>
  <c r="BQ2708" i="3"/>
  <c r="BR2708" i="3"/>
  <c r="BQ2709" i="3"/>
  <c r="BR2709" i="3"/>
  <c r="BR2710" i="3" s="1"/>
  <c r="BR2711" i="3" s="1"/>
  <c r="BR2712" i="3" s="1"/>
  <c r="BQ2710" i="3"/>
  <c r="BQ2711" i="3"/>
  <c r="BQ2712" i="3"/>
  <c r="BQ2713" i="3"/>
  <c r="BR2713" i="3"/>
  <c r="BR2714" i="3" s="1"/>
  <c r="BQ2714" i="3"/>
  <c r="BQ2715" i="3"/>
  <c r="BR2715" i="3"/>
  <c r="BR2716" i="3" s="1"/>
  <c r="BR2717" i="3" s="1"/>
  <c r="BR2718" i="3" s="1"/>
  <c r="BR2719" i="3" s="1"/>
  <c r="BR2720" i="3" s="1"/>
  <c r="BQ2716" i="3"/>
  <c r="BQ2717" i="3"/>
  <c r="BQ2718" i="3"/>
  <c r="BQ2719" i="3"/>
  <c r="BQ2720" i="3"/>
  <c r="BQ2721" i="3"/>
  <c r="BR2721" i="3"/>
  <c r="BR2722" i="3" s="1"/>
  <c r="BR2723" i="3" s="1"/>
  <c r="BR2724" i="3" s="1"/>
  <c r="BR2725" i="3" s="1"/>
  <c r="BR2726" i="3" s="1"/>
  <c r="BQ2722" i="3"/>
  <c r="BQ2723" i="3"/>
  <c r="BQ2724" i="3"/>
  <c r="BQ2725" i="3"/>
  <c r="BQ2726" i="3"/>
  <c r="BQ2727" i="3"/>
  <c r="BR2727" i="3"/>
  <c r="BQ2728" i="3"/>
  <c r="BR2728" i="3"/>
  <c r="BR2729" i="3" s="1"/>
  <c r="BR2730" i="3" s="1"/>
  <c r="BR2731" i="3" s="1"/>
  <c r="BR2732" i="3" s="1"/>
  <c r="BQ2729" i="3"/>
  <c r="BQ2730" i="3"/>
  <c r="BQ2731" i="3"/>
  <c r="BQ2732" i="3"/>
  <c r="BQ2733" i="3"/>
  <c r="BR2733" i="3"/>
  <c r="BR2734" i="3" s="1"/>
  <c r="BR2735" i="3" s="1"/>
  <c r="BQ2734" i="3"/>
  <c r="BQ2735" i="3"/>
  <c r="BQ2736" i="3"/>
  <c r="BR2736" i="3"/>
  <c r="BQ2737" i="3"/>
  <c r="BR2737" i="3"/>
  <c r="BR2738" i="3" s="1"/>
  <c r="BQ2738" i="3"/>
  <c r="BQ2739" i="3"/>
  <c r="BR2739" i="3"/>
  <c r="BR2740" i="3" s="1"/>
  <c r="BR2741" i="3" s="1"/>
  <c r="BR2742" i="3" s="1"/>
  <c r="BR2743" i="3" s="1"/>
  <c r="BR2744" i="3" s="1"/>
  <c r="BR2745" i="3" s="1"/>
  <c r="BR2746" i="3" s="1"/>
  <c r="BR2747" i="3" s="1"/>
  <c r="BR2748" i="3" s="1"/>
  <c r="BR2749" i="3" s="1"/>
  <c r="BQ2740" i="3"/>
  <c r="BQ2741" i="3"/>
  <c r="BQ2742" i="3"/>
  <c r="BQ2743" i="3"/>
  <c r="BQ2744" i="3"/>
  <c r="BQ2745" i="3"/>
  <c r="BQ2746" i="3"/>
  <c r="BQ2747" i="3"/>
  <c r="BQ2748" i="3"/>
  <c r="BQ2749" i="3"/>
  <c r="BQ2750" i="3"/>
  <c r="BR2750" i="3"/>
  <c r="BR2751" i="3" s="1"/>
  <c r="BQ2751" i="3"/>
  <c r="BQ2752" i="3"/>
  <c r="BR2752" i="3"/>
  <c r="BR2753" i="3" s="1"/>
  <c r="BR2754" i="3" s="1"/>
  <c r="BQ2753" i="3"/>
  <c r="BQ2754" i="3"/>
  <c r="BQ2755" i="3"/>
  <c r="BR2755" i="3"/>
  <c r="BR2756" i="3" s="1"/>
  <c r="BQ2756" i="3"/>
  <c r="BQ2757" i="3"/>
  <c r="BR2757" i="3"/>
  <c r="BQ2758" i="3"/>
  <c r="BR2758" i="3"/>
  <c r="BR2759" i="3" s="1"/>
  <c r="BR2760" i="3" s="1"/>
  <c r="BR2761" i="3" s="1"/>
  <c r="BQ2759" i="3"/>
  <c r="BQ2760" i="3"/>
  <c r="BQ2761" i="3"/>
  <c r="BQ2762" i="3"/>
  <c r="BR2762" i="3"/>
  <c r="BR2763" i="3" s="1"/>
  <c r="BQ2763" i="3"/>
  <c r="BQ2764" i="3"/>
  <c r="BR2764" i="3"/>
  <c r="BR2765" i="3" s="1"/>
  <c r="BQ2765" i="3"/>
  <c r="BQ2766" i="3"/>
  <c r="BR2766" i="3"/>
  <c r="BR2767" i="3" s="1"/>
  <c r="BR2768" i="3" s="1"/>
  <c r="BR2769" i="3" s="1"/>
  <c r="BQ2767" i="3"/>
  <c r="BQ2768" i="3"/>
  <c r="BQ2769" i="3"/>
  <c r="BQ2770" i="3"/>
  <c r="BR2770" i="3"/>
  <c r="BR2771" i="3" s="1"/>
  <c r="BQ2771" i="3"/>
  <c r="BQ2772" i="3"/>
  <c r="BR2772" i="3"/>
  <c r="BQ2773" i="3"/>
  <c r="BR2773" i="3"/>
  <c r="BR2774" i="3" s="1"/>
  <c r="BR2775" i="3" s="1"/>
  <c r="BR2776" i="3" s="1"/>
  <c r="BQ2774" i="3"/>
  <c r="BQ2775" i="3"/>
  <c r="BQ2776" i="3"/>
  <c r="BQ2777" i="3"/>
  <c r="BR2777" i="3"/>
  <c r="BQ2778" i="3"/>
  <c r="BR2778" i="3"/>
  <c r="BR2779" i="3" s="1"/>
  <c r="BR2780" i="3" s="1"/>
  <c r="BR2781" i="3" s="1"/>
  <c r="BR2782" i="3" s="1"/>
  <c r="BR2783" i="3" s="1"/>
  <c r="BR2784" i="3" s="1"/>
  <c r="BR2785" i="3" s="1"/>
  <c r="BR2786" i="3" s="1"/>
  <c r="BR2787" i="3" s="1"/>
  <c r="BR2788" i="3" s="1"/>
  <c r="BR2789" i="3" s="1"/>
  <c r="BR2790" i="3" s="1"/>
  <c r="BQ2779" i="3"/>
  <c r="BQ2780" i="3"/>
  <c r="BQ2781" i="3"/>
  <c r="BQ2782" i="3"/>
  <c r="BQ2783" i="3"/>
  <c r="BQ2784" i="3"/>
  <c r="BQ2785" i="3"/>
  <c r="BQ2786" i="3"/>
  <c r="BQ2787" i="3"/>
  <c r="BQ2788" i="3"/>
  <c r="BQ2789" i="3"/>
  <c r="BQ2790" i="3"/>
  <c r="BQ2791" i="3"/>
  <c r="BR2791" i="3"/>
  <c r="BQ2792" i="3"/>
  <c r="BR2792" i="3"/>
  <c r="BR2793" i="3" s="1"/>
  <c r="BQ2793" i="3"/>
  <c r="BQ2794" i="3"/>
  <c r="BR2794" i="3"/>
  <c r="BQ2795" i="3"/>
  <c r="BR2795" i="3"/>
  <c r="BR2796" i="3" s="1"/>
  <c r="BR2797" i="3" s="1"/>
  <c r="BR2798" i="3" s="1"/>
  <c r="BR2799" i="3" s="1"/>
  <c r="BR2800" i="3" s="1"/>
  <c r="BR2801" i="3" s="1"/>
  <c r="BR2802" i="3" s="1"/>
  <c r="BQ2796" i="3"/>
  <c r="BQ2797" i="3"/>
  <c r="BQ2798" i="3"/>
  <c r="BQ2799" i="3"/>
  <c r="BQ2800" i="3"/>
  <c r="BQ2801" i="3"/>
  <c r="BQ2802" i="3"/>
  <c r="BQ2803" i="3"/>
  <c r="BR2803" i="3"/>
  <c r="BR2804" i="3" s="1"/>
  <c r="BR2805" i="3" s="1"/>
  <c r="BQ2804" i="3"/>
  <c r="BQ2805" i="3"/>
  <c r="BQ2806" i="3"/>
  <c r="BR2806" i="3"/>
  <c r="BR2807" i="3" s="1"/>
  <c r="BR2808" i="3" s="1"/>
  <c r="BR2809" i="3" s="1"/>
  <c r="BQ2807" i="3"/>
  <c r="BQ2808" i="3"/>
  <c r="BQ2809" i="3"/>
  <c r="BQ2810" i="3"/>
  <c r="BR2810" i="3"/>
  <c r="BQ2811" i="3"/>
  <c r="BR2811" i="3"/>
  <c r="BR2812" i="3" s="1"/>
  <c r="BR2813" i="3" s="1"/>
  <c r="BR2814" i="3" s="1"/>
  <c r="BR2815" i="3" s="1"/>
  <c r="BR2816" i="3" s="1"/>
  <c r="BR2817" i="3" s="1"/>
  <c r="BR2818" i="3" s="1"/>
  <c r="BR2819" i="3" s="1"/>
  <c r="BR2820" i="3" s="1"/>
  <c r="BR2821" i="3" s="1"/>
  <c r="BQ2812" i="3"/>
  <c r="BQ2813" i="3"/>
  <c r="BQ2814" i="3"/>
  <c r="BQ2815" i="3"/>
  <c r="BQ2816" i="3"/>
  <c r="BQ2817" i="3"/>
  <c r="BQ2818" i="3"/>
  <c r="BQ2819" i="3"/>
  <c r="BQ2820" i="3"/>
  <c r="BQ2821" i="3"/>
  <c r="BQ2822" i="3"/>
  <c r="BR2822" i="3"/>
  <c r="BQ2823" i="3"/>
  <c r="BR2823" i="3"/>
  <c r="BR2824" i="3" s="1"/>
  <c r="BQ2824" i="3"/>
  <c r="BQ2825" i="3"/>
  <c r="BR2825" i="3"/>
  <c r="BQ2826" i="3"/>
  <c r="BR2826" i="3"/>
  <c r="BR2827" i="3" s="1"/>
  <c r="BQ2827" i="3"/>
  <c r="BQ2828" i="3"/>
  <c r="BR2828" i="3"/>
  <c r="BQ2829" i="3"/>
  <c r="BR2829" i="3"/>
  <c r="BQ2830" i="3"/>
  <c r="BR2830" i="3"/>
  <c r="BR2831" i="3" s="1"/>
  <c r="BR2832" i="3" s="1"/>
  <c r="BR2833" i="3" s="1"/>
  <c r="BR2834" i="3" s="1"/>
  <c r="BR2835" i="3" s="1"/>
  <c r="BR2836" i="3" s="1"/>
  <c r="BR2837" i="3" s="1"/>
  <c r="BR2838" i="3" s="1"/>
  <c r="BQ2831" i="3"/>
  <c r="BQ2832" i="3"/>
  <c r="BQ2833" i="3"/>
  <c r="BQ2834" i="3"/>
  <c r="BQ2835" i="3"/>
  <c r="BQ2836" i="3"/>
  <c r="BQ2837" i="3"/>
  <c r="BQ2838" i="3"/>
  <c r="BQ2839" i="3"/>
  <c r="BR2839" i="3"/>
  <c r="BR2840" i="3" s="1"/>
  <c r="BR2841" i="3" s="1"/>
  <c r="BQ2840" i="3"/>
  <c r="BQ2841" i="3"/>
  <c r="BQ2842" i="3"/>
  <c r="BR2842" i="3"/>
  <c r="BQ2843" i="3"/>
  <c r="BR2843" i="3"/>
  <c r="BR2844" i="3" s="1"/>
  <c r="BR2845" i="3" s="1"/>
  <c r="BR2846" i="3" s="1"/>
  <c r="BQ2844" i="3"/>
  <c r="BQ2845" i="3"/>
  <c r="BQ2846" i="3"/>
  <c r="BQ2847" i="3"/>
  <c r="BR2847" i="3"/>
  <c r="BR2848" i="3" s="1"/>
  <c r="BR2849" i="3" s="1"/>
  <c r="BR2850" i="3" s="1"/>
  <c r="BR2851" i="3" s="1"/>
  <c r="BQ2848" i="3"/>
  <c r="BQ2849" i="3"/>
  <c r="BQ2850" i="3"/>
  <c r="BQ2851" i="3"/>
  <c r="BQ2852" i="3"/>
  <c r="BR2852" i="3"/>
  <c r="BQ2853" i="3"/>
  <c r="BR2853" i="3"/>
  <c r="BR2854" i="3" s="1"/>
  <c r="BQ2854" i="3"/>
  <c r="BQ2855" i="3"/>
  <c r="BR2855" i="3"/>
  <c r="BQ2856" i="3"/>
  <c r="BR2856" i="3"/>
  <c r="BQ2857" i="3"/>
  <c r="BR2857" i="3"/>
  <c r="BR2858" i="3" s="1"/>
  <c r="BR2859" i="3" s="1"/>
  <c r="BR2860" i="3" s="1"/>
  <c r="BR2861" i="3" s="1"/>
  <c r="BR2862" i="3" s="1"/>
  <c r="BQ2858" i="3"/>
  <c r="BQ2859" i="3"/>
  <c r="BQ2860" i="3"/>
  <c r="BQ2861" i="3"/>
  <c r="BQ2862" i="3"/>
  <c r="BQ2863" i="3"/>
  <c r="BR2863" i="3"/>
  <c r="BQ2864" i="3"/>
  <c r="BR2864" i="3"/>
  <c r="BR2865" i="3" s="1"/>
  <c r="BQ2865" i="3"/>
  <c r="BQ2866" i="3"/>
  <c r="BR2866" i="3"/>
  <c r="BQ2867" i="3"/>
  <c r="BR2867" i="3"/>
  <c r="BR2868" i="3" s="1"/>
  <c r="BQ2868" i="3"/>
  <c r="BQ2869" i="3"/>
  <c r="BR2869" i="3"/>
  <c r="BR2870" i="3" s="1"/>
  <c r="BQ2870" i="3"/>
  <c r="BQ2871" i="3"/>
  <c r="BR2871" i="3"/>
  <c r="BR2872" i="3" s="1"/>
  <c r="BR2873" i="3" s="1"/>
  <c r="BR2874" i="3" s="1"/>
  <c r="BR2875" i="3" s="1"/>
  <c r="BQ2872" i="3"/>
  <c r="BQ2873" i="3"/>
  <c r="BQ2874" i="3"/>
  <c r="BQ2875" i="3"/>
  <c r="BQ2876" i="3"/>
  <c r="BR2876" i="3"/>
  <c r="BR2877" i="3" s="1"/>
  <c r="BQ2877" i="3"/>
  <c r="BQ2878" i="3"/>
  <c r="BR2878" i="3"/>
  <c r="BQ2879" i="3"/>
  <c r="BR2879" i="3"/>
  <c r="BR2880" i="3" s="1"/>
  <c r="BQ2880" i="3"/>
  <c r="BQ2881" i="3"/>
  <c r="BR2881" i="3"/>
  <c r="BR2882" i="3" s="1"/>
  <c r="BR2883" i="3" s="1"/>
  <c r="BR2884" i="3" s="1"/>
  <c r="BQ2882" i="3"/>
  <c r="BQ2883" i="3"/>
  <c r="BQ2884" i="3"/>
  <c r="BQ2885" i="3"/>
  <c r="BR2885" i="3"/>
  <c r="BQ2886" i="3"/>
  <c r="BR2886" i="3"/>
  <c r="BR2887" i="3" s="1"/>
  <c r="BR2888" i="3" s="1"/>
  <c r="BR2889" i="3" s="1"/>
  <c r="BQ2887" i="3"/>
  <c r="BQ2888" i="3"/>
  <c r="BQ2889" i="3"/>
  <c r="BQ2890" i="3"/>
  <c r="BR2890" i="3"/>
  <c r="BQ2891" i="3"/>
  <c r="BR2891" i="3"/>
  <c r="BR2892" i="3" s="1"/>
  <c r="BQ2892" i="3"/>
  <c r="BQ2893" i="3"/>
  <c r="BR2893" i="3"/>
  <c r="BR2894" i="3" s="1"/>
  <c r="BQ2894" i="3"/>
  <c r="BQ2895" i="3"/>
  <c r="BR2895" i="3"/>
  <c r="BQ2896" i="3"/>
  <c r="BR2896" i="3"/>
  <c r="BQ2897" i="3"/>
  <c r="BR2897" i="3"/>
  <c r="BQ2898" i="3"/>
  <c r="BR2898" i="3"/>
  <c r="BQ2899" i="3"/>
  <c r="BR2899" i="3"/>
  <c r="BR2900" i="3" s="1"/>
  <c r="BR2901" i="3" s="1"/>
  <c r="BR2902" i="3" s="1"/>
  <c r="BR2903" i="3" s="1"/>
  <c r="BR2904" i="3" s="1"/>
  <c r="BR2905" i="3" s="1"/>
  <c r="BQ2900" i="3"/>
  <c r="BQ2901" i="3"/>
  <c r="BQ2902" i="3"/>
  <c r="BQ2903" i="3"/>
  <c r="BQ2904" i="3"/>
  <c r="BQ2905" i="3"/>
  <c r="BQ2906" i="3"/>
  <c r="BR2906" i="3"/>
  <c r="BR2907" i="3" s="1"/>
  <c r="BR2908" i="3" s="1"/>
  <c r="BR2909" i="3" s="1"/>
  <c r="BR2910" i="3" s="1"/>
  <c r="BQ2907" i="3"/>
  <c r="BQ2908" i="3"/>
  <c r="BQ2909" i="3"/>
  <c r="BQ2910" i="3"/>
  <c r="BQ2911" i="3"/>
  <c r="BR2911" i="3"/>
  <c r="BR2912" i="3" s="1"/>
  <c r="BR2913" i="3" s="1"/>
  <c r="BQ2912" i="3"/>
  <c r="BQ2913" i="3"/>
  <c r="BQ2914" i="3"/>
  <c r="BR2914" i="3"/>
  <c r="BR2915" i="3" s="1"/>
  <c r="BQ2915" i="3"/>
  <c r="BQ2916" i="3"/>
  <c r="BR2916" i="3"/>
  <c r="BR2917" i="3" s="1"/>
  <c r="BR2918" i="3" s="1"/>
  <c r="BR2919" i="3" s="1"/>
  <c r="BR2920" i="3" s="1"/>
  <c r="BQ2917" i="3"/>
  <c r="BQ2918" i="3"/>
  <c r="BQ2919" i="3"/>
  <c r="BQ2920" i="3"/>
  <c r="BQ2921" i="3"/>
  <c r="BR2921" i="3"/>
  <c r="BR2922" i="3" s="1"/>
  <c r="BR2923" i="3" s="1"/>
  <c r="BR2924" i="3" s="1"/>
  <c r="BQ2922" i="3"/>
  <c r="BQ2923" i="3"/>
  <c r="BQ2924" i="3"/>
  <c r="BQ2925" i="3"/>
  <c r="BR2925" i="3"/>
  <c r="BR2926" i="3" s="1"/>
  <c r="BR2927" i="3" s="1"/>
  <c r="BQ2926" i="3"/>
  <c r="BQ2927" i="3"/>
  <c r="BQ2928" i="3"/>
  <c r="BR2928" i="3"/>
  <c r="BR2929" i="3" s="1"/>
  <c r="BR2930" i="3" s="1"/>
  <c r="BR2931" i="3" s="1"/>
  <c r="BR2932" i="3" s="1"/>
  <c r="BQ2929" i="3"/>
  <c r="BQ2930" i="3"/>
  <c r="BQ2931" i="3"/>
  <c r="BQ2932" i="3"/>
  <c r="BQ2933" i="3"/>
  <c r="BR2933" i="3"/>
  <c r="BQ2934" i="3"/>
  <c r="BR2934" i="3"/>
  <c r="BR2935" i="3" s="1"/>
  <c r="BR2936" i="3" s="1"/>
  <c r="BR2937" i="3" s="1"/>
  <c r="BR2938" i="3" s="1"/>
  <c r="BR2939" i="3" s="1"/>
  <c r="BQ2935" i="3"/>
  <c r="BQ2936" i="3"/>
  <c r="BQ2937" i="3"/>
  <c r="BQ2938" i="3"/>
  <c r="BQ2939" i="3"/>
  <c r="BQ2940" i="3"/>
  <c r="BR2940" i="3"/>
  <c r="BQ2941" i="3"/>
  <c r="BR2941" i="3"/>
  <c r="BR2942" i="3" s="1"/>
  <c r="BR2943" i="3" s="1"/>
  <c r="BR2944" i="3" s="1"/>
  <c r="BR2945" i="3" s="1"/>
  <c r="BR2946" i="3" s="1"/>
  <c r="BR2947" i="3" s="1"/>
  <c r="BR2948" i="3" s="1"/>
  <c r="BQ2942" i="3"/>
  <c r="BQ2943" i="3"/>
  <c r="BQ2944" i="3"/>
  <c r="BQ2945" i="3"/>
  <c r="BQ2946" i="3"/>
  <c r="BQ2947" i="3"/>
  <c r="BQ2948" i="3"/>
  <c r="BQ2949" i="3"/>
  <c r="BR2949" i="3"/>
  <c r="BQ2950" i="3"/>
  <c r="BR2950" i="3"/>
  <c r="BR2951" i="3" s="1"/>
  <c r="BR2952" i="3" s="1"/>
  <c r="BQ2951" i="3"/>
  <c r="BQ2952" i="3"/>
  <c r="BQ2953" i="3"/>
  <c r="BR2953" i="3"/>
  <c r="BR2954" i="3" s="1"/>
  <c r="BR2955" i="3" s="1"/>
  <c r="BR2956" i="3" s="1"/>
  <c r="BR2957" i="3" s="1"/>
  <c r="BQ2954" i="3"/>
  <c r="BQ2955" i="3"/>
  <c r="BQ2956" i="3"/>
  <c r="BQ2957" i="3"/>
  <c r="BQ2958" i="3"/>
  <c r="BR2958" i="3"/>
  <c r="BR2959" i="3" s="1"/>
  <c r="BR2960" i="3" s="1"/>
  <c r="BQ2959" i="3"/>
  <c r="BQ2960" i="3"/>
  <c r="BQ2961" i="3"/>
  <c r="BR2961" i="3"/>
  <c r="BR2962" i="3" s="1"/>
  <c r="BR2963" i="3" s="1"/>
  <c r="BR2964" i="3" s="1"/>
  <c r="BR2965" i="3" s="1"/>
  <c r="BR2966" i="3" s="1"/>
  <c r="BR2967" i="3" s="1"/>
  <c r="BR2968" i="3" s="1"/>
  <c r="BQ2962" i="3"/>
  <c r="BQ2963" i="3"/>
  <c r="BQ2964" i="3"/>
  <c r="BQ2965" i="3"/>
  <c r="BQ2966" i="3"/>
  <c r="BQ2967" i="3"/>
  <c r="BQ2968" i="3"/>
  <c r="BQ2969" i="3"/>
  <c r="BR2969" i="3"/>
  <c r="BR2970" i="3" s="1"/>
  <c r="BQ2970" i="3"/>
  <c r="BQ2971" i="3"/>
  <c r="BR2971" i="3"/>
  <c r="BQ2972" i="3"/>
  <c r="BR2972" i="3"/>
  <c r="BR2973" i="3" s="1"/>
  <c r="BQ2973" i="3"/>
  <c r="BQ2974" i="3"/>
  <c r="BR2974" i="3"/>
  <c r="BR2975" i="3" s="1"/>
  <c r="BQ2975" i="3"/>
  <c r="BQ2976" i="3"/>
  <c r="BR2976" i="3"/>
  <c r="BR2977" i="3" s="1"/>
  <c r="BQ2977" i="3"/>
  <c r="BQ2978" i="3"/>
  <c r="BR2978" i="3"/>
  <c r="BR2979" i="3" s="1"/>
  <c r="BR2980" i="3" s="1"/>
  <c r="BR2981" i="3" s="1"/>
  <c r="BR2982" i="3" s="1"/>
  <c r="BR2983" i="3" s="1"/>
  <c r="BQ2979" i="3"/>
  <c r="BQ2980" i="3"/>
  <c r="BQ2981" i="3"/>
  <c r="BQ2982" i="3"/>
  <c r="BQ2983" i="3"/>
  <c r="BQ2984" i="3"/>
  <c r="BR2984" i="3"/>
  <c r="BR2985" i="3" s="1"/>
  <c r="BR2986" i="3" s="1"/>
  <c r="BR2987" i="3" s="1"/>
  <c r="BR2988" i="3" s="1"/>
  <c r="BQ2985" i="3"/>
  <c r="BQ2986" i="3"/>
  <c r="BQ2987" i="3"/>
  <c r="BQ2988" i="3"/>
  <c r="BQ2989" i="3"/>
  <c r="BR2989" i="3"/>
  <c r="BR2990" i="3" s="1"/>
  <c r="BR2991" i="3" s="1"/>
  <c r="BR2992" i="3" s="1"/>
  <c r="BQ2990" i="3"/>
  <c r="BQ2991" i="3"/>
  <c r="BQ2992" i="3"/>
  <c r="BQ2993" i="3"/>
  <c r="BR2993" i="3"/>
  <c r="BR2994" i="3" s="1"/>
  <c r="BR2995" i="3" s="1"/>
  <c r="BR2996" i="3" s="1"/>
  <c r="BR2997" i="3" s="1"/>
  <c r="BR2998" i="3" s="1"/>
  <c r="BR2999" i="3" s="1"/>
  <c r="BR3000" i="3" s="1"/>
  <c r="BR3001" i="3" s="1"/>
  <c r="BR3002" i="3" s="1"/>
  <c r="BR3003" i="3" s="1"/>
  <c r="BQ2994" i="3"/>
  <c r="BQ2995" i="3"/>
  <c r="BQ2996" i="3"/>
  <c r="BQ2997" i="3"/>
  <c r="BQ2998" i="3"/>
  <c r="BQ2999" i="3"/>
  <c r="BQ3000" i="3"/>
  <c r="BQ3001" i="3"/>
  <c r="BQ3002" i="3"/>
  <c r="BQ3003" i="3"/>
  <c r="BQ3004" i="3"/>
  <c r="BR3004" i="3"/>
  <c r="BQ3005" i="3"/>
  <c r="BR3005" i="3"/>
  <c r="BQ3006" i="3"/>
  <c r="BR3006" i="3"/>
  <c r="BQ3007" i="3"/>
  <c r="BR3007" i="3"/>
  <c r="BR3008" i="3" s="1"/>
  <c r="BR3009" i="3" s="1"/>
  <c r="BR3010" i="3" s="1"/>
  <c r="BR3011" i="3" s="1"/>
  <c r="BQ3008" i="3"/>
  <c r="BQ3009" i="3"/>
  <c r="BQ3010" i="3"/>
  <c r="BQ3011" i="3"/>
  <c r="BQ3012" i="3"/>
  <c r="BR3012" i="3"/>
  <c r="BR3013" i="3" s="1"/>
  <c r="BQ3013" i="3"/>
  <c r="BQ3014" i="3"/>
  <c r="BR3014" i="3"/>
  <c r="BR3015" i="3" s="1"/>
  <c r="BR3016" i="3" s="1"/>
  <c r="BQ3015" i="3"/>
  <c r="BQ3016" i="3"/>
  <c r="BQ3017" i="3"/>
  <c r="BR3017" i="3"/>
  <c r="BQ3018" i="3"/>
  <c r="BR3018" i="3"/>
  <c r="BR3019" i="3" s="1"/>
  <c r="BQ3019" i="3"/>
  <c r="BQ3020" i="3"/>
  <c r="BR3020" i="3"/>
  <c r="BR3021" i="3" s="1"/>
  <c r="BR3022" i="3" s="1"/>
  <c r="BQ3021" i="3"/>
  <c r="BQ3022" i="3"/>
  <c r="BQ3023" i="3"/>
  <c r="BR3023" i="3"/>
  <c r="BR3024" i="3" s="1"/>
  <c r="BR3025" i="3" s="1"/>
  <c r="BR3026" i="3" s="1"/>
  <c r="BQ3024" i="3"/>
  <c r="BQ3025" i="3"/>
  <c r="BQ3026" i="3"/>
  <c r="BQ3027" i="3"/>
  <c r="BR3027" i="3"/>
  <c r="BQ3028" i="3"/>
  <c r="BR3028" i="3"/>
  <c r="BR3029" i="3" s="1"/>
  <c r="BR3030" i="3" s="1"/>
  <c r="BQ3029" i="3"/>
  <c r="BQ3030" i="3"/>
  <c r="BQ3031" i="3"/>
  <c r="BR3031" i="3"/>
  <c r="BR3032" i="3" s="1"/>
  <c r="BR3033" i="3" s="1"/>
  <c r="BR3034" i="3" s="1"/>
  <c r="BQ3032" i="3"/>
  <c r="BQ3033" i="3"/>
  <c r="BQ3034" i="3"/>
  <c r="BQ3035" i="3"/>
  <c r="BR3035" i="3"/>
  <c r="BQ3036" i="3"/>
  <c r="BR3036" i="3"/>
  <c r="BR3037" i="3" s="1"/>
  <c r="BR3038" i="3" s="1"/>
  <c r="BR3039" i="3" s="1"/>
  <c r="BQ3037" i="3"/>
  <c r="BQ3038" i="3"/>
  <c r="BQ3039" i="3"/>
  <c r="BQ3040" i="3"/>
  <c r="BR3040" i="3"/>
  <c r="BQ3041" i="3"/>
  <c r="BR3041" i="3"/>
  <c r="BR3042" i="3" s="1"/>
  <c r="BR3043" i="3" s="1"/>
  <c r="BQ3042" i="3"/>
  <c r="BQ3043" i="3"/>
  <c r="BQ3044" i="3"/>
  <c r="BR3044" i="3"/>
  <c r="BQ3045" i="3"/>
  <c r="BR3045" i="3"/>
  <c r="BQ3046" i="3"/>
  <c r="BR3046" i="3"/>
  <c r="BQ3047" i="3"/>
  <c r="BR3047" i="3"/>
  <c r="BR3048" i="3" s="1"/>
  <c r="BQ3048" i="3"/>
  <c r="BQ3049" i="3"/>
  <c r="BR3049" i="3"/>
  <c r="BR3050" i="3" s="1"/>
  <c r="BR3051" i="3" s="1"/>
  <c r="BR3052" i="3" s="1"/>
  <c r="BQ3050" i="3"/>
  <c r="BQ3051" i="3"/>
  <c r="BQ3052" i="3"/>
  <c r="BQ3053" i="3"/>
  <c r="BR3053" i="3"/>
  <c r="BQ3054" i="3"/>
  <c r="BR3054" i="3"/>
  <c r="BR3055" i="3" s="1"/>
  <c r="BQ3055" i="3"/>
  <c r="BQ3056" i="3"/>
  <c r="BR3056" i="3"/>
  <c r="BQ3057" i="3"/>
  <c r="BR3057" i="3"/>
  <c r="BQ3058" i="3"/>
  <c r="BR3058" i="3"/>
  <c r="BR3059" i="3" s="1"/>
  <c r="BQ3059" i="3"/>
  <c r="BQ3060" i="3"/>
  <c r="BR3060" i="3"/>
  <c r="BQ3061" i="3"/>
  <c r="BR3061" i="3"/>
  <c r="BR3062" i="3" s="1"/>
  <c r="BR3063" i="3" s="1"/>
  <c r="BR3064" i="3" s="1"/>
  <c r="BR3065" i="3" s="1"/>
  <c r="BR3066" i="3" s="1"/>
  <c r="BQ3062" i="3"/>
  <c r="BQ3063" i="3"/>
  <c r="BQ3064" i="3"/>
  <c r="BQ3065" i="3"/>
  <c r="BQ3066" i="3"/>
  <c r="BQ3067" i="3"/>
  <c r="BR3067" i="3"/>
  <c r="BQ3068" i="3"/>
  <c r="BR3068" i="3"/>
  <c r="BR3069" i="3" s="1"/>
  <c r="BQ3069" i="3"/>
  <c r="BQ3070" i="3"/>
  <c r="BR3070" i="3"/>
  <c r="BR3071" i="3" s="1"/>
  <c r="BR3072" i="3" s="1"/>
  <c r="BQ3071" i="3"/>
  <c r="BQ3072" i="3"/>
  <c r="BQ3073" i="3"/>
  <c r="BR3073" i="3"/>
  <c r="BR3074" i="3" s="1"/>
  <c r="BR3075" i="3" s="1"/>
  <c r="BR3076" i="3" s="1"/>
  <c r="BQ3074" i="3"/>
  <c r="BQ3075" i="3"/>
  <c r="BQ3076" i="3"/>
  <c r="BQ3077" i="3"/>
  <c r="BR3077" i="3"/>
  <c r="BR3078" i="3" s="1"/>
  <c r="BR3079" i="3" s="1"/>
  <c r="BR3080" i="3" s="1"/>
  <c r="BQ3078" i="3"/>
  <c r="BQ3079" i="3"/>
  <c r="BQ3080" i="3"/>
  <c r="BQ3081" i="3"/>
  <c r="BR3081" i="3"/>
  <c r="BR3082" i="3" s="1"/>
  <c r="BQ3082" i="3"/>
  <c r="BQ3083" i="3"/>
  <c r="BR3083" i="3"/>
  <c r="BR3084" i="3" s="1"/>
  <c r="BR3085" i="3" s="1"/>
  <c r="BR3086" i="3" s="1"/>
  <c r="BQ3084" i="3"/>
  <c r="BQ3085" i="3"/>
  <c r="BQ3086" i="3"/>
  <c r="BQ3087" i="3"/>
  <c r="BR3087" i="3"/>
  <c r="BQ3088" i="3"/>
  <c r="BR3088" i="3"/>
  <c r="BR3089" i="3" s="1"/>
  <c r="BQ3089" i="3"/>
  <c r="BQ3090" i="3"/>
  <c r="BR3090" i="3"/>
  <c r="BQ3091" i="3"/>
  <c r="BR3091" i="3"/>
  <c r="BQ3092" i="3"/>
  <c r="BR3092" i="3"/>
  <c r="BQ3093" i="3"/>
  <c r="BR3093" i="3"/>
  <c r="BQ3094" i="3"/>
  <c r="BR3094" i="3"/>
  <c r="BR3095" i="3" s="1"/>
  <c r="BQ3095" i="3"/>
  <c r="BQ3096" i="3"/>
  <c r="BR3096" i="3"/>
  <c r="BR3097" i="3" s="1"/>
  <c r="BR3098" i="3" s="1"/>
  <c r="BR3099" i="3" s="1"/>
  <c r="BQ3097" i="3"/>
  <c r="BQ3098" i="3"/>
  <c r="BQ3099" i="3"/>
  <c r="BQ3100" i="3"/>
  <c r="BR3100" i="3"/>
  <c r="BR3101" i="3" s="1"/>
  <c r="BR3102" i="3" s="1"/>
  <c r="BR3103" i="3" s="1"/>
  <c r="BR3104" i="3" s="1"/>
  <c r="BR3105" i="3" s="1"/>
  <c r="BR3106" i="3" s="1"/>
  <c r="BR3107" i="3" s="1"/>
  <c r="BR3108" i="3" s="1"/>
  <c r="BR3109" i="3" s="1"/>
  <c r="BR3110" i="3" s="1"/>
  <c r="BQ3101" i="3"/>
  <c r="BQ3102" i="3"/>
  <c r="BQ3103" i="3"/>
  <c r="BQ3104" i="3"/>
  <c r="BQ3105" i="3"/>
  <c r="BQ3106" i="3"/>
  <c r="BQ3107" i="3"/>
  <c r="BQ3108" i="3"/>
  <c r="BQ3109" i="3"/>
  <c r="BQ3110" i="3"/>
  <c r="BQ3111" i="3"/>
  <c r="BR3111" i="3"/>
  <c r="BQ3112" i="3"/>
  <c r="BR3112" i="3"/>
  <c r="BQ3113" i="3"/>
  <c r="BR3113" i="3"/>
  <c r="BQ3114" i="3"/>
  <c r="BR3114" i="3"/>
  <c r="BR3115" i="3" s="1"/>
  <c r="BR3116" i="3" s="1"/>
  <c r="BR3117" i="3" s="1"/>
  <c r="BR3118" i="3" s="1"/>
  <c r="BQ3115" i="3"/>
  <c r="BQ3116" i="3"/>
  <c r="BQ3117" i="3"/>
  <c r="BQ3118" i="3"/>
  <c r="BQ3119" i="3"/>
  <c r="BR3119" i="3"/>
  <c r="BR3120" i="3" s="1"/>
  <c r="BQ3120" i="3"/>
  <c r="BQ3121" i="3"/>
  <c r="BR3121" i="3"/>
  <c r="BQ3122" i="3"/>
  <c r="BR3122" i="3"/>
  <c r="BR3123" i="3" s="1"/>
  <c r="BR3124" i="3" s="1"/>
  <c r="BR3125" i="3" s="1"/>
  <c r="BR3126" i="3" s="1"/>
  <c r="BR3127" i="3" s="1"/>
  <c r="BR3128" i="3" s="1"/>
  <c r="BR3129" i="3" s="1"/>
  <c r="BR3130" i="3" s="1"/>
  <c r="BQ3123" i="3"/>
  <c r="BQ3124" i="3"/>
  <c r="BQ3125" i="3"/>
  <c r="BQ3126" i="3"/>
  <c r="BQ3127" i="3"/>
  <c r="BQ3128" i="3"/>
  <c r="BQ3129" i="3"/>
  <c r="BQ3130" i="3"/>
  <c r="BQ3131" i="3"/>
  <c r="BR3131" i="3"/>
  <c r="BR3132" i="3" s="1"/>
  <c r="BR3133" i="3" s="1"/>
  <c r="BQ3132" i="3"/>
  <c r="BQ3133" i="3"/>
  <c r="BQ3134" i="3"/>
  <c r="BR3134" i="3"/>
  <c r="BQ3135" i="3"/>
  <c r="BR3135" i="3"/>
  <c r="BR3136" i="3" s="1"/>
  <c r="BR3137" i="3" s="1"/>
  <c r="BQ3136" i="3"/>
  <c r="BQ3137" i="3"/>
  <c r="BQ3138" i="3"/>
  <c r="BR3138" i="3"/>
  <c r="BR3139" i="3" s="1"/>
  <c r="BR3140" i="3" s="1"/>
  <c r="BR3141" i="3" s="1"/>
  <c r="BR3142" i="3" s="1"/>
  <c r="BQ3139" i="3"/>
  <c r="BQ3140" i="3"/>
  <c r="BQ3141" i="3"/>
  <c r="BQ3142" i="3"/>
  <c r="BQ3143" i="3"/>
  <c r="BR3143" i="3"/>
  <c r="BQ3144" i="3"/>
  <c r="BR3144" i="3"/>
  <c r="BR3145" i="3" s="1"/>
  <c r="BR3146" i="3" s="1"/>
  <c r="BR3147" i="3" s="1"/>
  <c r="BR3148" i="3" s="1"/>
  <c r="BQ3145" i="3"/>
  <c r="BQ3146" i="3"/>
  <c r="BQ3147" i="3"/>
  <c r="BQ3148" i="3"/>
  <c r="BQ3149" i="3"/>
  <c r="BR3149" i="3"/>
  <c r="BR3150" i="3" s="1"/>
  <c r="BR3151" i="3" s="1"/>
  <c r="BR3152" i="3" s="1"/>
  <c r="BR3153" i="3" s="1"/>
  <c r="BR3154" i="3" s="1"/>
  <c r="BR3155" i="3" s="1"/>
  <c r="BR3156" i="3" s="1"/>
  <c r="BR3157" i="3" s="1"/>
  <c r="BR3158" i="3" s="1"/>
  <c r="BQ3150" i="3"/>
  <c r="BQ3151" i="3"/>
  <c r="BQ3152" i="3"/>
  <c r="BQ3153" i="3"/>
  <c r="BQ3154" i="3"/>
  <c r="BQ3155" i="3"/>
  <c r="BQ3156" i="3"/>
  <c r="BQ3157" i="3"/>
  <c r="BQ3158" i="3"/>
  <c r="BQ3159" i="3"/>
  <c r="BR3159" i="3"/>
  <c r="BR3160" i="3" s="1"/>
  <c r="BQ3160" i="3"/>
  <c r="BQ3161" i="3"/>
  <c r="BR3161" i="3"/>
  <c r="BR3162" i="3" s="1"/>
  <c r="BR3163" i="3" s="1"/>
  <c r="BR3164" i="3" s="1"/>
  <c r="BR3165" i="3" s="1"/>
  <c r="BR3166" i="3" s="1"/>
  <c r="BQ3162" i="3"/>
  <c r="BQ3163" i="3"/>
  <c r="BQ3164" i="3"/>
  <c r="BQ3165" i="3"/>
  <c r="BQ3166" i="3"/>
  <c r="BQ3167" i="3"/>
  <c r="BR3167" i="3"/>
  <c r="BR3168" i="3" s="1"/>
  <c r="BR3169" i="3" s="1"/>
  <c r="BR3170" i="3" s="1"/>
  <c r="BQ3168" i="3"/>
  <c r="BQ3169" i="3"/>
  <c r="BQ3170" i="3"/>
  <c r="BQ3171" i="3"/>
  <c r="BR3171" i="3"/>
  <c r="BR3172" i="3" s="1"/>
  <c r="BR3173" i="3" s="1"/>
  <c r="BR3174" i="3" s="1"/>
  <c r="BQ3172" i="3"/>
  <c r="BQ3173" i="3"/>
  <c r="BQ3174" i="3"/>
  <c r="BQ3175" i="3"/>
  <c r="BR3175" i="3"/>
  <c r="BR3176" i="3" s="1"/>
  <c r="BQ3176" i="3"/>
  <c r="BQ3177" i="3"/>
  <c r="BR3177" i="3"/>
  <c r="BQ3178" i="3"/>
  <c r="BR3178" i="3"/>
  <c r="BR3179" i="3" s="1"/>
  <c r="BR3180" i="3" s="1"/>
  <c r="BQ3179" i="3"/>
  <c r="BQ3180" i="3"/>
  <c r="BQ3181" i="3"/>
  <c r="BR3181" i="3"/>
  <c r="BR3182" i="3" s="1"/>
  <c r="BR3183" i="3" s="1"/>
  <c r="BR3184" i="3" s="1"/>
  <c r="BR3185" i="3" s="1"/>
  <c r="BR3186" i="3" s="1"/>
  <c r="BQ3182" i="3"/>
  <c r="BQ3183" i="3"/>
  <c r="BQ3184" i="3"/>
  <c r="BQ3185" i="3"/>
  <c r="BQ3186" i="3"/>
  <c r="BQ3187" i="3"/>
  <c r="BR3187" i="3"/>
  <c r="BR3188" i="3" s="1"/>
  <c r="BR3189" i="3" s="1"/>
  <c r="BR3190" i="3" s="1"/>
  <c r="BQ3188" i="3"/>
  <c r="BQ3189" i="3"/>
  <c r="BQ3190" i="3"/>
  <c r="BQ3191" i="3"/>
  <c r="BR3191" i="3"/>
  <c r="BQ3192" i="3"/>
  <c r="BR3192" i="3"/>
  <c r="BQ3193" i="3"/>
  <c r="BR3193" i="3"/>
  <c r="BR3194" i="3" s="1"/>
  <c r="BR3195" i="3" s="1"/>
  <c r="BR3196" i="3" s="1"/>
  <c r="BR3197" i="3" s="1"/>
  <c r="BR3198" i="3" s="1"/>
  <c r="BR3199" i="3" s="1"/>
  <c r="BQ3194" i="3"/>
  <c r="BQ3195" i="3"/>
  <c r="BQ3196" i="3"/>
  <c r="BQ3197" i="3"/>
  <c r="BQ3198" i="3"/>
  <c r="BQ3199" i="3"/>
  <c r="BQ3200" i="3"/>
  <c r="BR3200" i="3"/>
  <c r="BR3201" i="3" s="1"/>
  <c r="BR3202" i="3" s="1"/>
  <c r="BR3203" i="3" s="1"/>
  <c r="BR3204" i="3" s="1"/>
  <c r="BR3205" i="3" s="1"/>
  <c r="BR3206" i="3" s="1"/>
  <c r="BR3207" i="3" s="1"/>
  <c r="BR3208" i="3" s="1"/>
  <c r="BR3209" i="3" s="1"/>
  <c r="BR3210" i="3" s="1"/>
  <c r="BR3211" i="3" s="1"/>
  <c r="BR3212" i="3" s="1"/>
  <c r="BR3213" i="3" s="1"/>
  <c r="BR3214" i="3" s="1"/>
  <c r="BQ3201" i="3"/>
  <c r="BQ3202" i="3"/>
  <c r="BQ3203" i="3"/>
  <c r="BQ3204" i="3"/>
  <c r="BQ3205" i="3"/>
  <c r="BQ3206" i="3"/>
  <c r="BQ3207" i="3"/>
  <c r="BQ3208" i="3"/>
  <c r="BQ3209" i="3"/>
  <c r="BQ3210" i="3"/>
  <c r="BQ3211" i="3"/>
  <c r="BQ3212" i="3"/>
  <c r="BQ3213" i="3"/>
  <c r="BQ3214" i="3"/>
  <c r="BQ3215" i="3"/>
  <c r="BR3215" i="3"/>
  <c r="BQ3216" i="3"/>
  <c r="BR3216" i="3"/>
  <c r="BR3217" i="3" s="1"/>
  <c r="BR3218" i="3" s="1"/>
  <c r="BR3219" i="3" s="1"/>
  <c r="BR3220" i="3" s="1"/>
  <c r="BQ3217" i="3"/>
  <c r="BQ3218" i="3"/>
  <c r="BQ3219" i="3"/>
  <c r="BQ3220" i="3"/>
  <c r="BQ3221" i="3"/>
  <c r="BR3221" i="3"/>
  <c r="BR3222" i="3" s="1"/>
  <c r="BR3223" i="3" s="1"/>
  <c r="BR3224" i="3" s="1"/>
  <c r="BR3225" i="3" s="1"/>
  <c r="BQ3222" i="3"/>
  <c r="BQ3223" i="3"/>
  <c r="BQ3224" i="3"/>
  <c r="BQ3225" i="3"/>
  <c r="BQ3226" i="3"/>
  <c r="BR3226" i="3"/>
  <c r="BQ3227" i="3"/>
  <c r="BR3227" i="3"/>
  <c r="BR3228" i="3" s="1"/>
  <c r="BQ3228" i="3"/>
  <c r="BQ3229" i="3"/>
  <c r="BR3229" i="3"/>
  <c r="BR3230" i="3" s="1"/>
  <c r="BR3231" i="3" s="1"/>
  <c r="BR3232" i="3" s="1"/>
  <c r="BR3233" i="3" s="1"/>
  <c r="BR3234" i="3" s="1"/>
  <c r="BR3235" i="3" s="1"/>
  <c r="BR3236" i="3" s="1"/>
  <c r="BR3237" i="3" s="1"/>
  <c r="BR3238" i="3" s="1"/>
  <c r="BR3239" i="3" s="1"/>
  <c r="BQ3230" i="3"/>
  <c r="BQ3231" i="3"/>
  <c r="BQ3232" i="3"/>
  <c r="BQ3233" i="3"/>
  <c r="BQ3234" i="3"/>
  <c r="BQ3235" i="3"/>
  <c r="BQ3236" i="3"/>
  <c r="BQ3237" i="3"/>
  <c r="BQ3238" i="3"/>
  <c r="BQ3239" i="3"/>
  <c r="BQ3240" i="3"/>
  <c r="BR3240" i="3"/>
  <c r="BR3241" i="3" s="1"/>
  <c r="BQ3241" i="3"/>
  <c r="BQ3242" i="3"/>
  <c r="BR3242" i="3"/>
  <c r="BR3243" i="3" s="1"/>
  <c r="BR3244" i="3" s="1"/>
  <c r="BR3245" i="3" s="1"/>
  <c r="BQ3243" i="3"/>
  <c r="BQ3244" i="3"/>
  <c r="BQ3245" i="3"/>
  <c r="BQ3246" i="3"/>
  <c r="BR3246" i="3"/>
  <c r="BR3247" i="3" s="1"/>
  <c r="BQ3247" i="3"/>
  <c r="BQ3248" i="3"/>
  <c r="BR3248" i="3"/>
  <c r="BR3249" i="3" s="1"/>
  <c r="BR3250" i="3" s="1"/>
  <c r="BQ3249" i="3"/>
  <c r="BQ3250" i="3"/>
  <c r="BQ3251" i="3"/>
  <c r="BR3251" i="3"/>
  <c r="BR3252" i="3" s="1"/>
  <c r="BR3253" i="3" s="1"/>
  <c r="BR3254" i="3" s="1"/>
  <c r="BR3255" i="3" s="1"/>
  <c r="BR3256" i="3" s="1"/>
  <c r="BR3257" i="3" s="1"/>
  <c r="BR3258" i="3" s="1"/>
  <c r="BR3259" i="3" s="1"/>
  <c r="BQ3252" i="3"/>
  <c r="BQ3253" i="3"/>
  <c r="BQ3254" i="3"/>
  <c r="BQ3255" i="3"/>
  <c r="BQ3256" i="3"/>
  <c r="BQ3257" i="3"/>
  <c r="BQ3258" i="3"/>
  <c r="BQ3259" i="3"/>
  <c r="BQ3260" i="3"/>
  <c r="BR3260" i="3"/>
  <c r="BQ3261" i="3"/>
  <c r="BR3261" i="3"/>
  <c r="BR3262" i="3" s="1"/>
  <c r="BQ3262" i="3"/>
  <c r="BQ3263" i="3"/>
  <c r="BR3263" i="3"/>
  <c r="BR3264" i="3" s="1"/>
  <c r="BQ3264" i="3"/>
  <c r="BQ3265" i="3"/>
  <c r="BR3265" i="3"/>
  <c r="BQ3266" i="3"/>
  <c r="BR3266" i="3"/>
  <c r="BQ3267" i="3"/>
  <c r="BR3267" i="3"/>
  <c r="BQ3268" i="3"/>
  <c r="BR3268" i="3"/>
  <c r="BQ3269" i="3"/>
  <c r="BR3269" i="3"/>
  <c r="BR3270" i="3" s="1"/>
  <c r="BQ3270" i="3"/>
  <c r="BQ3271" i="3"/>
  <c r="BR3271" i="3"/>
  <c r="BR3272" i="3" s="1"/>
  <c r="BR3273" i="3" s="1"/>
  <c r="BR3274" i="3" s="1"/>
  <c r="BR3275" i="3" s="1"/>
  <c r="BR3276" i="3" s="1"/>
  <c r="BQ3272" i="3"/>
  <c r="BQ3273" i="3"/>
  <c r="BQ3274" i="3"/>
  <c r="BQ3275" i="3"/>
  <c r="BQ3276" i="3"/>
  <c r="BQ3277" i="3"/>
  <c r="BR3277" i="3"/>
  <c r="BR3278" i="3" s="1"/>
  <c r="BQ3278" i="3"/>
  <c r="BQ3279" i="3"/>
  <c r="BR3279" i="3"/>
  <c r="BR3280" i="3" s="1"/>
  <c r="BR3281" i="3" s="1"/>
  <c r="BR3282" i="3" s="1"/>
  <c r="BR3283" i="3" s="1"/>
  <c r="BQ3280" i="3"/>
  <c r="BQ3281" i="3"/>
  <c r="BQ3282" i="3"/>
  <c r="BQ3283" i="3"/>
  <c r="BQ3284" i="3"/>
  <c r="BR3284" i="3"/>
  <c r="BR3285" i="3" s="1"/>
  <c r="BR3286" i="3" s="1"/>
  <c r="BR3287" i="3" s="1"/>
  <c r="BR3288" i="3" s="1"/>
  <c r="BR3289" i="3" s="1"/>
  <c r="BQ3285" i="3"/>
  <c r="BQ3286" i="3"/>
  <c r="BQ3287" i="3"/>
  <c r="BQ3288" i="3"/>
  <c r="BQ3289" i="3"/>
  <c r="BQ3290" i="3"/>
  <c r="BR3290" i="3"/>
  <c r="BR3291" i="3" s="1"/>
  <c r="BR3292" i="3" s="1"/>
  <c r="BR3293" i="3" s="1"/>
  <c r="BR3294" i="3" s="1"/>
  <c r="BR3295" i="3" s="1"/>
  <c r="BR3296" i="3" s="1"/>
  <c r="BR3297" i="3" s="1"/>
  <c r="BR3298" i="3" s="1"/>
  <c r="BR3299" i="3" s="1"/>
  <c r="BR3300" i="3" s="1"/>
  <c r="BR3301" i="3" s="1"/>
  <c r="BR3302" i="3" s="1"/>
  <c r="BR3303" i="3" s="1"/>
  <c r="BQ3291" i="3"/>
  <c r="BQ3292" i="3"/>
  <c r="BQ3293" i="3"/>
  <c r="BQ3294" i="3"/>
  <c r="BQ3295" i="3"/>
  <c r="BQ3296" i="3"/>
  <c r="BQ3297" i="3"/>
  <c r="BQ3298" i="3"/>
  <c r="BQ3299" i="3"/>
  <c r="BQ3300" i="3"/>
  <c r="BQ3301" i="3"/>
  <c r="BQ3302" i="3"/>
  <c r="BQ3303" i="3"/>
  <c r="BQ3304" i="3"/>
  <c r="BR3304" i="3"/>
  <c r="BQ3305" i="3"/>
  <c r="BR3305" i="3"/>
  <c r="BQ3306" i="3"/>
  <c r="BR3306" i="3"/>
  <c r="BR3307" i="3" s="1"/>
  <c r="BR3308" i="3" s="1"/>
  <c r="BQ3307" i="3"/>
  <c r="BQ3308" i="3"/>
  <c r="BQ3309" i="3"/>
  <c r="BR3309" i="3"/>
  <c r="BR3310" i="3" s="1"/>
  <c r="BR3311" i="3" s="1"/>
  <c r="BR3312" i="3" s="1"/>
  <c r="BR3313" i="3" s="1"/>
  <c r="BR3314" i="3" s="1"/>
  <c r="BR3315" i="3" s="1"/>
  <c r="BR3316" i="3" s="1"/>
  <c r="BR3317" i="3" s="1"/>
  <c r="BR3318" i="3" s="1"/>
  <c r="BQ3310" i="3"/>
  <c r="BQ3311" i="3"/>
  <c r="BQ3312" i="3"/>
  <c r="BQ3313" i="3"/>
  <c r="BQ3314" i="3"/>
  <c r="BQ3315" i="3"/>
  <c r="BQ3316" i="3"/>
  <c r="BQ3317" i="3"/>
  <c r="BQ3318" i="3"/>
  <c r="BQ3319" i="3"/>
  <c r="BR3319" i="3"/>
  <c r="BR3320" i="3" s="1"/>
  <c r="BQ3320" i="3"/>
  <c r="BQ3321" i="3"/>
  <c r="BR3321" i="3"/>
  <c r="BR3322" i="3" s="1"/>
  <c r="BQ3322" i="3"/>
  <c r="BQ3323" i="3"/>
  <c r="BR3323" i="3"/>
  <c r="BR3324" i="3" s="1"/>
  <c r="BR3325" i="3" s="1"/>
  <c r="BR3326" i="3" s="1"/>
  <c r="BR3327" i="3" s="1"/>
  <c r="BR3328" i="3" s="1"/>
  <c r="BQ3324" i="3"/>
  <c r="BQ3325" i="3"/>
  <c r="BQ3326" i="3"/>
  <c r="BQ3327" i="3"/>
  <c r="BQ3328" i="3"/>
  <c r="BQ3329" i="3"/>
  <c r="BR3329" i="3"/>
  <c r="BR3330" i="3" s="1"/>
  <c r="BQ3330" i="3"/>
  <c r="BQ3331" i="3"/>
  <c r="BR3331" i="3"/>
  <c r="BR3332" i="3" s="1"/>
  <c r="BQ3332" i="3"/>
  <c r="BQ3333" i="3"/>
  <c r="BR3333" i="3"/>
  <c r="BQ3334" i="3"/>
  <c r="BR3334" i="3"/>
  <c r="BR3335" i="3" s="1"/>
  <c r="BR3336" i="3" s="1"/>
  <c r="BR3337" i="3" s="1"/>
  <c r="BR3338" i="3" s="1"/>
  <c r="BR3339" i="3" s="1"/>
  <c r="BQ3335" i="3"/>
  <c r="BQ3336" i="3"/>
  <c r="BQ3337" i="3"/>
  <c r="BQ3338" i="3"/>
  <c r="BQ3339" i="3"/>
  <c r="BQ3340" i="3"/>
  <c r="BR3340" i="3"/>
  <c r="BR3341" i="3" s="1"/>
  <c r="BR3342" i="3" s="1"/>
  <c r="BR3343" i="3" s="1"/>
  <c r="BQ3341" i="3"/>
  <c r="BQ3342" i="3"/>
  <c r="BQ3343" i="3"/>
  <c r="BQ3344" i="3"/>
  <c r="BR3344" i="3"/>
  <c r="BR3345" i="3" s="1"/>
  <c r="BQ3345" i="3"/>
  <c r="BQ3346" i="3"/>
  <c r="BR3346" i="3"/>
  <c r="BR3347" i="3" s="1"/>
  <c r="BQ3347" i="3"/>
  <c r="BQ3348" i="3"/>
  <c r="BR3348" i="3"/>
  <c r="BR3349" i="3" s="1"/>
  <c r="BQ3349" i="3"/>
  <c r="BQ3350" i="3"/>
  <c r="BR3350" i="3"/>
  <c r="BR3351" i="3" s="1"/>
  <c r="BR3352" i="3" s="1"/>
  <c r="BQ3351" i="3"/>
  <c r="BQ3352" i="3"/>
  <c r="BQ3353" i="3"/>
  <c r="BR3353" i="3"/>
  <c r="BR3354" i="3" s="1"/>
  <c r="BR3355" i="3" s="1"/>
  <c r="BR3356" i="3" s="1"/>
  <c r="BR3357" i="3" s="1"/>
  <c r="BR3358" i="3" s="1"/>
  <c r="BR3359" i="3" s="1"/>
  <c r="BR3360" i="3" s="1"/>
  <c r="BR3361" i="3" s="1"/>
  <c r="BR3362" i="3" s="1"/>
  <c r="BR3363" i="3" s="1"/>
  <c r="BQ3354" i="3"/>
  <c r="BQ3355" i="3"/>
  <c r="BQ3356" i="3"/>
  <c r="BQ3357" i="3"/>
  <c r="BQ3358" i="3"/>
  <c r="BQ3359" i="3"/>
  <c r="BQ3360" i="3"/>
  <c r="BQ3361" i="3"/>
  <c r="BQ3362" i="3"/>
  <c r="BQ3363" i="3"/>
  <c r="BQ3364" i="3"/>
  <c r="BR3364" i="3"/>
  <c r="BR3365" i="3" s="1"/>
  <c r="BR3366" i="3" s="1"/>
  <c r="BR3367" i="3" s="1"/>
  <c r="BQ3365" i="3"/>
  <c r="BQ3366" i="3"/>
  <c r="BQ3367" i="3"/>
  <c r="BQ3368" i="3"/>
  <c r="BR3368" i="3"/>
  <c r="BR3369" i="3" s="1"/>
  <c r="BQ3369" i="3"/>
  <c r="BQ3370" i="3"/>
  <c r="BR3370" i="3"/>
  <c r="BQ3371" i="3"/>
  <c r="BR3371" i="3"/>
  <c r="BR3372" i="3" s="1"/>
  <c r="BR3373" i="3" s="1"/>
  <c r="BR3374" i="3" s="1"/>
  <c r="BR3375" i="3" s="1"/>
  <c r="BR3376" i="3" s="1"/>
  <c r="BR3377" i="3" s="1"/>
  <c r="BR3378" i="3" s="1"/>
  <c r="BR3379" i="3" s="1"/>
  <c r="BR3380" i="3" s="1"/>
  <c r="BR3381" i="3" s="1"/>
  <c r="BR3382" i="3" s="1"/>
  <c r="BR3383" i="3" s="1"/>
  <c r="BQ3372" i="3"/>
  <c r="BQ3373" i="3"/>
  <c r="BQ3374" i="3"/>
  <c r="BQ3375" i="3"/>
  <c r="BQ3376" i="3"/>
  <c r="BQ3377" i="3"/>
  <c r="BQ3378" i="3"/>
  <c r="BQ3379" i="3"/>
  <c r="BQ3380" i="3"/>
  <c r="BQ3381" i="3"/>
  <c r="BQ3382" i="3"/>
  <c r="BQ3383" i="3"/>
  <c r="BQ3384" i="3"/>
  <c r="BR3384" i="3"/>
  <c r="BQ3385" i="3"/>
  <c r="BR3385" i="3"/>
  <c r="BR3386" i="3" s="1"/>
  <c r="BR3387" i="3" s="1"/>
  <c r="BR3388" i="3" s="1"/>
  <c r="BQ3386" i="3"/>
  <c r="BQ3387" i="3"/>
  <c r="BQ3388" i="3"/>
  <c r="BQ3389" i="3"/>
  <c r="BR3389" i="3"/>
  <c r="BR3390" i="3" s="1"/>
  <c r="BR3391" i="3" s="1"/>
  <c r="BR3392" i="3" s="1"/>
  <c r="BR3393" i="3" s="1"/>
  <c r="BR3394" i="3" s="1"/>
  <c r="BR3395" i="3" s="1"/>
  <c r="BR3396" i="3" s="1"/>
  <c r="BR3397" i="3" s="1"/>
  <c r="BR3398" i="3" s="1"/>
  <c r="BR3399" i="3" s="1"/>
  <c r="BQ3390" i="3"/>
  <c r="BQ3391" i="3"/>
  <c r="BQ3392" i="3"/>
  <c r="BQ3393" i="3"/>
  <c r="BQ3394" i="3"/>
  <c r="BQ3395" i="3"/>
  <c r="BQ3396" i="3"/>
  <c r="BQ3397" i="3"/>
  <c r="BQ3398" i="3"/>
  <c r="BQ3399" i="3"/>
  <c r="BQ3400" i="3"/>
  <c r="BR3400" i="3"/>
  <c r="BR3401" i="3" s="1"/>
  <c r="BR3402" i="3" s="1"/>
  <c r="BR3403" i="3" s="1"/>
  <c r="BR3404" i="3" s="1"/>
  <c r="BR3405" i="3" s="1"/>
  <c r="BQ3401" i="3"/>
  <c r="BQ3402" i="3"/>
  <c r="BQ3403" i="3"/>
  <c r="BQ3404" i="3"/>
  <c r="BQ3405" i="3"/>
  <c r="BQ3406" i="3"/>
  <c r="BR3406" i="3"/>
  <c r="BR3407" i="3" s="1"/>
  <c r="BR3408" i="3" s="1"/>
  <c r="BR3409" i="3" s="1"/>
  <c r="BR3410" i="3" s="1"/>
  <c r="BR3411" i="3" s="1"/>
  <c r="BR3412" i="3" s="1"/>
  <c r="BR3413" i="3" s="1"/>
  <c r="BR3414" i="3" s="1"/>
  <c r="BR3415" i="3" s="1"/>
  <c r="BR3416" i="3" s="1"/>
  <c r="BR3417" i="3" s="1"/>
  <c r="BR3418" i="3" s="1"/>
  <c r="BQ3407" i="3"/>
  <c r="BQ3408" i="3"/>
  <c r="BQ3409" i="3"/>
  <c r="BQ3410" i="3"/>
  <c r="BQ3411" i="3"/>
  <c r="BQ3412" i="3"/>
  <c r="BQ3413" i="3"/>
  <c r="BQ3414" i="3"/>
  <c r="BQ3415" i="3"/>
  <c r="BQ3416" i="3"/>
  <c r="BQ3417" i="3"/>
  <c r="BQ3418" i="3"/>
  <c r="BQ3419" i="3"/>
  <c r="BR3419" i="3"/>
  <c r="BR3420" i="3" s="1"/>
  <c r="BQ3420" i="3"/>
  <c r="BQ3421" i="3"/>
  <c r="BR3421" i="3"/>
  <c r="BQ3422" i="3"/>
  <c r="BR3422" i="3"/>
  <c r="BR3423" i="3" s="1"/>
  <c r="BR3424" i="3" s="1"/>
  <c r="BR3425" i="3" s="1"/>
  <c r="BQ3423" i="3"/>
  <c r="BQ3424" i="3"/>
  <c r="BQ3425" i="3"/>
  <c r="BQ3426" i="3"/>
  <c r="BR3426" i="3"/>
  <c r="BR3427" i="3" s="1"/>
  <c r="BQ3427" i="3"/>
  <c r="BQ3428" i="3"/>
  <c r="BR3428" i="3"/>
  <c r="BR3429" i="3" s="1"/>
  <c r="BQ3429" i="3"/>
  <c r="BQ3430" i="3"/>
  <c r="BR3430" i="3"/>
  <c r="BR3431" i="3" s="1"/>
  <c r="BQ3431" i="3"/>
  <c r="BQ3432" i="3"/>
  <c r="BR3432" i="3"/>
  <c r="BR3433" i="3" s="1"/>
  <c r="BQ3433" i="3"/>
  <c r="BQ3434" i="3"/>
  <c r="BR3434" i="3"/>
  <c r="BQ3435" i="3"/>
  <c r="BR3435" i="3"/>
  <c r="BR3436" i="3" s="1"/>
  <c r="BR3437" i="3" s="1"/>
  <c r="BR3438" i="3" s="1"/>
  <c r="BQ3436" i="3"/>
  <c r="BQ3437" i="3"/>
  <c r="BQ3438" i="3"/>
  <c r="BQ3439" i="3"/>
  <c r="BR3439" i="3"/>
  <c r="BR3440" i="3" s="1"/>
  <c r="BR3441" i="3" s="1"/>
  <c r="BQ3440" i="3"/>
  <c r="BQ3441" i="3"/>
  <c r="BQ3442" i="3"/>
  <c r="BR3442" i="3"/>
  <c r="BQ3443" i="3"/>
  <c r="BR3443" i="3"/>
  <c r="BR3444" i="3" s="1"/>
  <c r="BQ3444" i="3"/>
  <c r="BQ3445" i="3"/>
  <c r="BR3445" i="3"/>
  <c r="BR3446" i="3" s="1"/>
  <c r="BQ3446" i="3"/>
  <c r="BQ3447" i="3"/>
  <c r="BR3447" i="3"/>
  <c r="BR3448" i="3" s="1"/>
  <c r="BQ3448" i="3"/>
  <c r="BQ3449" i="3"/>
  <c r="BR3449" i="3"/>
  <c r="BQ3450" i="3"/>
  <c r="BR3450" i="3"/>
  <c r="BR3451" i="3" s="1"/>
  <c r="BQ3451" i="3"/>
  <c r="BQ3452" i="3"/>
  <c r="BR3452" i="3"/>
  <c r="BR3453" i="3" s="1"/>
  <c r="BR3454" i="3" s="1"/>
  <c r="BR3455" i="3" s="1"/>
  <c r="BR3456" i="3" s="1"/>
  <c r="BR3457" i="3" s="1"/>
  <c r="BR3458" i="3" s="1"/>
  <c r="BQ3453" i="3"/>
  <c r="BQ3454" i="3"/>
  <c r="BQ3455" i="3"/>
  <c r="BQ3456" i="3"/>
  <c r="BQ3457" i="3"/>
  <c r="BQ3458" i="3"/>
  <c r="BQ3459" i="3"/>
  <c r="BR3459" i="3"/>
  <c r="BQ3460" i="3"/>
  <c r="BR3460" i="3"/>
  <c r="BR3461" i="3" s="1"/>
  <c r="BR3462" i="3" s="1"/>
  <c r="BQ3461" i="3"/>
  <c r="BQ3462" i="3"/>
  <c r="BQ3463" i="3"/>
  <c r="BR3463" i="3"/>
  <c r="BR3464" i="3" s="1"/>
  <c r="BR3465" i="3" s="1"/>
  <c r="BR3466" i="3" s="1"/>
  <c r="BR3467" i="3" s="1"/>
  <c r="BQ3464" i="3"/>
  <c r="BQ3465" i="3"/>
  <c r="BQ3466" i="3"/>
  <c r="BQ3467" i="3"/>
  <c r="BQ3468" i="3"/>
  <c r="BR3468" i="3"/>
  <c r="BR3469" i="3" s="1"/>
  <c r="BQ3469" i="3"/>
  <c r="BQ3470" i="3"/>
  <c r="BR3470" i="3"/>
  <c r="BR3471" i="3" s="1"/>
  <c r="BR3472" i="3" s="1"/>
  <c r="BR3473" i="3" s="1"/>
  <c r="BR3474" i="3" s="1"/>
  <c r="BQ3471" i="3"/>
  <c r="BQ3472" i="3"/>
  <c r="BQ3473" i="3"/>
  <c r="BQ3474" i="3"/>
  <c r="BQ3475" i="3"/>
  <c r="BR3475" i="3"/>
  <c r="BQ3476" i="3"/>
  <c r="BR3476" i="3"/>
  <c r="BR3477" i="3" s="1"/>
  <c r="BQ3477" i="3"/>
  <c r="BQ3478" i="3"/>
  <c r="BR3478" i="3"/>
  <c r="BR3479" i="3" s="1"/>
  <c r="BR3480" i="3" s="1"/>
  <c r="BR3481" i="3" s="1"/>
  <c r="BR3482" i="3" s="1"/>
  <c r="BR3483" i="3" s="1"/>
  <c r="BQ3479" i="3"/>
  <c r="BQ3480" i="3"/>
  <c r="BQ3481" i="3"/>
  <c r="BQ3482" i="3"/>
  <c r="BQ3483" i="3"/>
  <c r="BQ3484" i="3"/>
  <c r="BR3484" i="3"/>
  <c r="BQ3485" i="3"/>
  <c r="BR3485" i="3"/>
  <c r="BQ3486" i="3"/>
  <c r="BR3486" i="3"/>
  <c r="BR3487" i="3" s="1"/>
  <c r="BQ3487" i="3"/>
  <c r="BQ3488" i="3"/>
  <c r="BR3488" i="3"/>
  <c r="BR3489" i="3" s="1"/>
  <c r="BQ3489" i="3"/>
  <c r="BQ3490" i="3"/>
  <c r="BR3490" i="3"/>
  <c r="BR3491" i="3" s="1"/>
  <c r="BR3492" i="3" s="1"/>
  <c r="BR3493" i="3" s="1"/>
  <c r="BR3494" i="3" s="1"/>
  <c r="BR3495" i="3" s="1"/>
  <c r="BR3496" i="3" s="1"/>
  <c r="BQ3491" i="3"/>
  <c r="BQ3492" i="3"/>
  <c r="BQ3493" i="3"/>
  <c r="BQ3494" i="3"/>
  <c r="BQ3495" i="3"/>
  <c r="BQ3496" i="3"/>
  <c r="BQ3497" i="3"/>
  <c r="BR3497" i="3"/>
  <c r="BQ3498" i="3"/>
  <c r="BR3498" i="3"/>
  <c r="BR3499" i="3" s="1"/>
  <c r="BR3500" i="3" s="1"/>
  <c r="BR3501" i="3" s="1"/>
  <c r="BR3502" i="3" s="1"/>
  <c r="BR3503" i="3" s="1"/>
  <c r="BR3504" i="3" s="1"/>
  <c r="BR3505" i="3" s="1"/>
  <c r="BR3506" i="3" s="1"/>
  <c r="BR3507" i="3" s="1"/>
  <c r="BQ3499" i="3"/>
  <c r="BQ3500" i="3"/>
  <c r="BQ3501" i="3"/>
  <c r="BQ3502" i="3"/>
  <c r="BQ3503" i="3"/>
  <c r="BQ3504" i="3"/>
  <c r="BQ3505" i="3"/>
  <c r="BQ3506" i="3"/>
  <c r="BQ3507" i="3"/>
  <c r="BQ3508" i="3"/>
  <c r="BR3508" i="3"/>
  <c r="BR3509" i="3" s="1"/>
  <c r="BQ3509" i="3"/>
  <c r="BQ3510" i="3"/>
  <c r="BR3510" i="3"/>
  <c r="BQ3511" i="3"/>
  <c r="BR3511" i="3"/>
  <c r="BR3512" i="3" s="1"/>
  <c r="BQ3512" i="3"/>
  <c r="BQ3513" i="3"/>
  <c r="BR3513" i="3"/>
  <c r="BQ3514" i="3"/>
  <c r="BR3514" i="3"/>
  <c r="BR3515" i="3" s="1"/>
  <c r="BQ3515" i="3"/>
  <c r="BQ3516" i="3"/>
  <c r="BR3516" i="3"/>
  <c r="BR3517" i="3" s="1"/>
  <c r="BR3518" i="3" s="1"/>
  <c r="BR3519" i="3" s="1"/>
  <c r="BQ3517" i="3"/>
  <c r="BQ3518" i="3"/>
  <c r="BQ3519" i="3"/>
  <c r="BQ3520" i="3"/>
  <c r="BR3520" i="3"/>
  <c r="BR3521" i="3" s="1"/>
  <c r="BR3522" i="3" s="1"/>
  <c r="BR3523" i="3" s="1"/>
  <c r="BR3524" i="3" s="1"/>
  <c r="BR3525" i="3" s="1"/>
  <c r="BR3526" i="3" s="1"/>
  <c r="BQ3521" i="3"/>
  <c r="BQ3522" i="3"/>
  <c r="BQ3523" i="3"/>
  <c r="BQ3524" i="3"/>
  <c r="BQ3525" i="3"/>
  <c r="BQ3526" i="3"/>
  <c r="BQ3527" i="3"/>
  <c r="BR3527" i="3"/>
  <c r="BQ3528" i="3"/>
  <c r="BR3528" i="3"/>
  <c r="BQ3529" i="3"/>
  <c r="BR3529" i="3"/>
  <c r="BR3530" i="3" s="1"/>
  <c r="BQ3530" i="3"/>
  <c r="BQ3531" i="3"/>
  <c r="BR3531" i="3"/>
  <c r="BQ3532" i="3"/>
  <c r="BR3532" i="3"/>
  <c r="BR3533" i="3" s="1"/>
  <c r="BR3534" i="3" s="1"/>
  <c r="BQ3533" i="3"/>
  <c r="BQ3534" i="3"/>
  <c r="BQ3535" i="3"/>
  <c r="BR3535" i="3"/>
  <c r="BQ3536" i="3"/>
  <c r="BR3536" i="3"/>
  <c r="BR3537" i="3" s="1"/>
  <c r="BR3538" i="3" s="1"/>
  <c r="BQ3537" i="3"/>
  <c r="BQ3538" i="3"/>
  <c r="BQ3539" i="3"/>
  <c r="BR3539" i="3"/>
  <c r="BQ3540" i="3"/>
  <c r="BR3540" i="3"/>
  <c r="BR3541" i="3" s="1"/>
  <c r="BR3542" i="3" s="1"/>
  <c r="BR3543" i="3" s="1"/>
  <c r="BQ3541" i="3"/>
  <c r="BQ3542" i="3"/>
  <c r="BQ3543" i="3"/>
  <c r="BQ3544" i="3"/>
  <c r="BR3544" i="3"/>
  <c r="BR3545" i="3" s="1"/>
  <c r="BR3546" i="3" s="1"/>
  <c r="BQ3545" i="3"/>
  <c r="BQ3546" i="3"/>
  <c r="BQ3547" i="3"/>
  <c r="BR3547" i="3"/>
  <c r="BQ3548" i="3"/>
  <c r="BR3548" i="3"/>
  <c r="BR3549" i="3" s="1"/>
  <c r="BQ3549" i="3"/>
  <c r="BQ3550" i="3"/>
  <c r="BR3550" i="3"/>
  <c r="BR3551" i="3" s="1"/>
  <c r="BR3552" i="3" s="1"/>
  <c r="BQ3551" i="3"/>
  <c r="BQ3552" i="3"/>
  <c r="BQ3553" i="3"/>
  <c r="BR3553" i="3"/>
  <c r="BR3554" i="3" s="1"/>
  <c r="BR3555" i="3" s="1"/>
  <c r="BR3556" i="3" s="1"/>
  <c r="BR3557" i="3" s="1"/>
  <c r="BQ3554" i="3"/>
  <c r="BQ3555" i="3"/>
  <c r="BQ3556" i="3"/>
  <c r="BQ3557" i="3"/>
  <c r="BQ3558" i="3"/>
  <c r="BR3558" i="3"/>
  <c r="BR3559" i="3" s="1"/>
  <c r="BR3560" i="3" s="1"/>
  <c r="BR3561" i="3" s="1"/>
  <c r="BR3562" i="3" s="1"/>
  <c r="BR3563" i="3" s="1"/>
  <c r="BR3564" i="3" s="1"/>
  <c r="BQ3559" i="3"/>
  <c r="BQ3560" i="3"/>
  <c r="BQ3561" i="3"/>
  <c r="BQ3562" i="3"/>
  <c r="BQ3563" i="3"/>
  <c r="BQ3564" i="3"/>
  <c r="BQ3565" i="3"/>
  <c r="BR3565" i="3"/>
  <c r="BR3566" i="3" s="1"/>
  <c r="BR3567" i="3" s="1"/>
  <c r="BQ3566" i="3"/>
  <c r="BQ3567" i="3"/>
  <c r="BQ3568" i="3"/>
  <c r="BR3568" i="3"/>
  <c r="BR3569" i="3" s="1"/>
  <c r="BR3570" i="3" s="1"/>
  <c r="BR3571" i="3" s="1"/>
  <c r="BR3572" i="3" s="1"/>
  <c r="BQ3569" i="3"/>
  <c r="BQ3570" i="3"/>
  <c r="BQ3571" i="3"/>
  <c r="BQ3572" i="3"/>
  <c r="BQ3573" i="3"/>
  <c r="BR3573" i="3"/>
  <c r="BQ3574" i="3"/>
  <c r="BR3574" i="3"/>
  <c r="BR3575" i="3" s="1"/>
  <c r="BR3576" i="3" s="1"/>
  <c r="BQ3575" i="3"/>
  <c r="BQ3576" i="3"/>
  <c r="BQ3577" i="3"/>
  <c r="BR3577" i="3"/>
  <c r="BR3578" i="3" s="1"/>
  <c r="BR3579" i="3" s="1"/>
  <c r="BR3580" i="3" s="1"/>
  <c r="BR3581" i="3" s="1"/>
  <c r="BR3582" i="3" s="1"/>
  <c r="BQ3578" i="3"/>
  <c r="BQ3579" i="3"/>
  <c r="BQ3580" i="3"/>
  <c r="BQ3581" i="3"/>
  <c r="BQ3582" i="3"/>
  <c r="BQ3583" i="3"/>
  <c r="BR3583" i="3"/>
  <c r="BQ3584" i="3"/>
  <c r="BR3584" i="3"/>
  <c r="BR3585" i="3" s="1"/>
  <c r="BR3586" i="3" s="1"/>
  <c r="BR3587" i="3" s="1"/>
  <c r="BR3588" i="3" s="1"/>
  <c r="BR3589" i="3" s="1"/>
  <c r="BR3590" i="3" s="1"/>
  <c r="BR3591" i="3" s="1"/>
  <c r="BR3592" i="3" s="1"/>
  <c r="BQ3585" i="3"/>
  <c r="BQ3586" i="3"/>
  <c r="BQ3587" i="3"/>
  <c r="BQ3588" i="3"/>
  <c r="BQ3589" i="3"/>
  <c r="BQ3590" i="3"/>
  <c r="BQ3591" i="3"/>
  <c r="BQ3592" i="3"/>
  <c r="BQ3593" i="3"/>
  <c r="BR3593" i="3"/>
  <c r="BR3594" i="3" s="1"/>
  <c r="BR3595" i="3" s="1"/>
  <c r="BR3596" i="3" s="1"/>
  <c r="BR3597" i="3" s="1"/>
  <c r="BR3598" i="3" s="1"/>
  <c r="BR3599" i="3" s="1"/>
  <c r="BR3600" i="3" s="1"/>
  <c r="BR3601" i="3" s="1"/>
  <c r="BR3602" i="3" s="1"/>
  <c r="BR3603" i="3" s="1"/>
  <c r="BQ3594" i="3"/>
  <c r="BQ3595" i="3"/>
  <c r="BQ3596" i="3"/>
  <c r="BQ3597" i="3"/>
  <c r="BQ3598" i="3"/>
  <c r="BQ3599" i="3"/>
  <c r="BQ3600" i="3"/>
  <c r="BQ3601" i="3"/>
  <c r="BQ3602" i="3"/>
  <c r="BQ3603" i="3"/>
  <c r="BQ3604" i="3"/>
  <c r="BR3604" i="3"/>
  <c r="BQ3605" i="3"/>
  <c r="BR3605" i="3"/>
  <c r="BQ3606" i="3"/>
  <c r="BR3606" i="3"/>
  <c r="BQ3607" i="3"/>
  <c r="BR3607" i="3"/>
  <c r="BQ3608" i="3"/>
  <c r="BR3608" i="3"/>
  <c r="BR3609" i="3" s="1"/>
  <c r="BR3610" i="3" s="1"/>
  <c r="BR3611" i="3" s="1"/>
  <c r="BQ3609" i="3"/>
  <c r="BQ3610" i="3"/>
  <c r="BQ3611" i="3"/>
  <c r="BQ3612" i="3"/>
  <c r="BR3612" i="3"/>
  <c r="BR3613" i="3" s="1"/>
  <c r="BR3614" i="3" s="1"/>
  <c r="BQ3613" i="3"/>
  <c r="BQ3614" i="3"/>
  <c r="BQ3615" i="3"/>
  <c r="BR3615" i="3"/>
  <c r="BR3616" i="3" s="1"/>
  <c r="BQ3616" i="3"/>
  <c r="BQ3617" i="3"/>
  <c r="BR3617" i="3"/>
  <c r="BR3618" i="3" s="1"/>
  <c r="BQ3618" i="3"/>
  <c r="BQ3619" i="3"/>
  <c r="BR3619" i="3"/>
  <c r="BQ3620" i="3"/>
  <c r="BR3620" i="3"/>
  <c r="BR3621" i="3" s="1"/>
  <c r="BQ3621" i="3"/>
  <c r="BQ3622" i="3"/>
  <c r="BR3622" i="3"/>
  <c r="BR3623" i="3" s="1"/>
  <c r="BR3624" i="3" s="1"/>
  <c r="BQ3623" i="3"/>
  <c r="BQ3624" i="3"/>
  <c r="BQ3625" i="3"/>
  <c r="BR3625" i="3"/>
  <c r="BR3626" i="3" s="1"/>
  <c r="BR3627" i="3" s="1"/>
  <c r="BR3628" i="3" s="1"/>
  <c r="BR3629" i="3" s="1"/>
  <c r="BR3630" i="3" s="1"/>
  <c r="BR3631" i="3" s="1"/>
  <c r="BR3632" i="3" s="1"/>
  <c r="BQ3626" i="3"/>
  <c r="BQ3627" i="3"/>
  <c r="BQ3628" i="3"/>
  <c r="BQ3629" i="3"/>
  <c r="BQ3630" i="3"/>
  <c r="BQ3631" i="3"/>
  <c r="BQ3632" i="3"/>
  <c r="BQ3633" i="3"/>
  <c r="BR3633" i="3"/>
  <c r="BR3634" i="3" s="1"/>
  <c r="BR3635" i="3" s="1"/>
  <c r="BQ3634" i="3"/>
  <c r="BQ3635" i="3"/>
  <c r="BQ3636" i="3"/>
  <c r="BR3636" i="3"/>
  <c r="BR3637" i="3" s="1"/>
  <c r="BR3638" i="3" s="1"/>
  <c r="BR3639" i="3" s="1"/>
  <c r="BR3640" i="3" s="1"/>
  <c r="BR3641" i="3" s="1"/>
  <c r="BQ3637" i="3"/>
  <c r="BQ3638" i="3"/>
  <c r="BQ3639" i="3"/>
  <c r="BQ3640" i="3"/>
  <c r="BQ3641" i="3"/>
  <c r="BQ3642" i="3"/>
  <c r="BR3642" i="3"/>
  <c r="BR3643" i="3" s="1"/>
  <c r="BR3644" i="3" s="1"/>
  <c r="BQ3643" i="3"/>
  <c r="BQ3644" i="3"/>
  <c r="BQ3645" i="3"/>
  <c r="BR3645" i="3"/>
  <c r="BR3646" i="3" s="1"/>
  <c r="BR3647" i="3" s="1"/>
  <c r="BQ3646" i="3"/>
  <c r="BQ3647" i="3"/>
  <c r="BQ3648" i="3"/>
  <c r="BR3648" i="3"/>
  <c r="BQ3649" i="3"/>
  <c r="BR3649" i="3"/>
  <c r="BR3650" i="3" s="1"/>
  <c r="BR3651" i="3" s="1"/>
  <c r="BR3652" i="3" s="1"/>
  <c r="BQ3650" i="3"/>
  <c r="BQ3651" i="3"/>
  <c r="BQ3652" i="3"/>
  <c r="BQ3653" i="3"/>
  <c r="BR3653" i="3"/>
  <c r="BR3654" i="3" s="1"/>
  <c r="BR3655" i="3" s="1"/>
  <c r="BR3656" i="3" s="1"/>
  <c r="BR3657" i="3" s="1"/>
  <c r="BR3658" i="3" s="1"/>
  <c r="BR3659" i="3" s="1"/>
  <c r="BR3660" i="3" s="1"/>
  <c r="BR3661" i="3" s="1"/>
  <c r="BR3662" i="3" s="1"/>
  <c r="BR3663" i="3" s="1"/>
  <c r="BR3664" i="3" s="1"/>
  <c r="BR3665" i="3" s="1"/>
  <c r="BR3666" i="3" s="1"/>
  <c r="BR3667" i="3" s="1"/>
  <c r="BR3668" i="3" s="1"/>
  <c r="BQ3654" i="3"/>
  <c r="BQ3655" i="3"/>
  <c r="BQ3656" i="3"/>
  <c r="BQ3657" i="3"/>
  <c r="BQ3658" i="3"/>
  <c r="BQ3659" i="3"/>
  <c r="BQ3660" i="3"/>
  <c r="BQ3661" i="3"/>
  <c r="BQ3662" i="3"/>
  <c r="BQ3663" i="3"/>
  <c r="BQ3664" i="3"/>
  <c r="BQ3665" i="3"/>
  <c r="BQ3666" i="3"/>
  <c r="BQ3667" i="3"/>
  <c r="BQ3668" i="3"/>
  <c r="BQ3669" i="3"/>
  <c r="BR3669" i="3"/>
  <c r="BR3670" i="3" s="1"/>
  <c r="BR3671" i="3" s="1"/>
  <c r="BR3672" i="3" s="1"/>
  <c r="BR3673" i="3" s="1"/>
  <c r="BR3674" i="3" s="1"/>
  <c r="BR3675" i="3" s="1"/>
  <c r="BR3676" i="3" s="1"/>
  <c r="BR3677" i="3" s="1"/>
  <c r="BQ3670" i="3"/>
  <c r="BQ3671" i="3"/>
  <c r="BQ3672" i="3"/>
  <c r="BQ3673" i="3"/>
  <c r="BQ3674" i="3"/>
  <c r="BQ3675" i="3"/>
  <c r="BQ3676" i="3"/>
  <c r="BQ3677" i="3"/>
  <c r="BQ3678" i="3"/>
  <c r="BR3678" i="3"/>
  <c r="BQ3679" i="3"/>
  <c r="BR3679" i="3"/>
  <c r="BQ3680" i="3"/>
  <c r="BR3680" i="3"/>
  <c r="BQ3681" i="3"/>
  <c r="BR3681" i="3"/>
  <c r="BR3682" i="3" s="1"/>
  <c r="BQ3682" i="3"/>
  <c r="BQ3683" i="3"/>
  <c r="BR3683" i="3"/>
  <c r="BQ3684" i="3"/>
  <c r="BR3684" i="3"/>
  <c r="BR3685" i="3" s="1"/>
  <c r="BR3686" i="3" s="1"/>
  <c r="BR3687" i="3" s="1"/>
  <c r="BR3688" i="3" s="1"/>
  <c r="BQ3685" i="3"/>
  <c r="BQ3686" i="3"/>
  <c r="BQ3687" i="3"/>
  <c r="BQ3688" i="3"/>
  <c r="BQ3689" i="3"/>
  <c r="BR3689" i="3"/>
  <c r="BR3690" i="3" s="1"/>
  <c r="BR3691" i="3" s="1"/>
  <c r="BQ3690" i="3"/>
  <c r="BQ3691" i="3"/>
  <c r="BQ3692" i="3"/>
  <c r="BR3692" i="3"/>
  <c r="BR3693" i="3" s="1"/>
  <c r="BR3694" i="3" s="1"/>
  <c r="BR3695" i="3" s="1"/>
  <c r="BR3696" i="3" s="1"/>
  <c r="BQ3693" i="3"/>
  <c r="BQ3694" i="3"/>
  <c r="BQ3695" i="3"/>
  <c r="BQ3696" i="3"/>
  <c r="BQ3697" i="3"/>
  <c r="BR3697" i="3"/>
  <c r="BR3698" i="3" s="1"/>
  <c r="BQ3698" i="3"/>
  <c r="BQ3699" i="3"/>
  <c r="BR3699" i="3"/>
  <c r="BQ3700" i="3"/>
  <c r="BR3700" i="3"/>
  <c r="BR3701" i="3" s="1"/>
  <c r="BR3702" i="3" s="1"/>
  <c r="BQ3701" i="3"/>
  <c r="BQ3702" i="3"/>
  <c r="BQ3703" i="3"/>
  <c r="BR3703" i="3"/>
  <c r="BR3704" i="3" s="1"/>
  <c r="BR3705" i="3" s="1"/>
  <c r="BR3706" i="3" s="1"/>
  <c r="BR3707" i="3" s="1"/>
  <c r="BQ3704" i="3"/>
  <c r="BQ3705" i="3"/>
  <c r="BQ3706" i="3"/>
  <c r="BQ3707" i="3"/>
  <c r="BQ3708" i="3"/>
  <c r="BR3708" i="3"/>
  <c r="BR3709" i="3" s="1"/>
  <c r="BR3710" i="3" s="1"/>
  <c r="BR3711" i="3" s="1"/>
  <c r="BR3712" i="3" s="1"/>
  <c r="BR3713" i="3" s="1"/>
  <c r="BR3714" i="3" s="1"/>
  <c r="BR3715" i="3" s="1"/>
  <c r="BR3716" i="3" s="1"/>
  <c r="BQ3709" i="3"/>
  <c r="BQ3710" i="3"/>
  <c r="BQ3711" i="3"/>
  <c r="BQ3712" i="3"/>
  <c r="BQ3713" i="3"/>
  <c r="BQ3714" i="3"/>
  <c r="BQ3715" i="3"/>
  <c r="BQ3716" i="3"/>
  <c r="BQ3717" i="3"/>
  <c r="BR3717" i="3"/>
  <c r="BR3718" i="3" s="1"/>
  <c r="BR3719" i="3" s="1"/>
  <c r="BR3720" i="3" s="1"/>
  <c r="BR3721" i="3" s="1"/>
  <c r="BR3722" i="3" s="1"/>
  <c r="BR3723" i="3" s="1"/>
  <c r="BR3724" i="3" s="1"/>
  <c r="BR3725" i="3" s="1"/>
  <c r="BR3726" i="3" s="1"/>
  <c r="BQ3718" i="3"/>
  <c r="BQ3719" i="3"/>
  <c r="BQ3720" i="3"/>
  <c r="BQ3721" i="3"/>
  <c r="BQ3722" i="3"/>
  <c r="BQ3723" i="3"/>
  <c r="BQ3724" i="3"/>
  <c r="BQ3725" i="3"/>
  <c r="BQ3726" i="3"/>
  <c r="BQ3727" i="3"/>
  <c r="BR3727" i="3"/>
  <c r="BR3728" i="3" s="1"/>
  <c r="BR3729" i="3" s="1"/>
  <c r="BR3730" i="3" s="1"/>
  <c r="BR3731" i="3" s="1"/>
  <c r="BR3732" i="3" s="1"/>
  <c r="BR3733" i="3" s="1"/>
  <c r="BQ3728" i="3"/>
  <c r="BQ3729" i="3"/>
  <c r="BQ3730" i="3"/>
  <c r="BQ3731" i="3"/>
  <c r="BQ3732" i="3"/>
  <c r="BQ3733" i="3"/>
  <c r="BQ3734" i="3"/>
  <c r="BR3734" i="3"/>
  <c r="BR3735" i="3" s="1"/>
  <c r="BR3736" i="3" s="1"/>
  <c r="BR3737" i="3" s="1"/>
  <c r="BR3738" i="3" s="1"/>
  <c r="BR3739" i="3" s="1"/>
  <c r="BR3740" i="3" s="1"/>
  <c r="BR3741" i="3" s="1"/>
  <c r="BQ3735" i="3"/>
  <c r="BQ3736" i="3"/>
  <c r="BQ3737" i="3"/>
  <c r="BQ3738" i="3"/>
  <c r="BQ3739" i="3"/>
  <c r="BQ3740" i="3"/>
  <c r="BQ3741" i="3"/>
  <c r="BQ3742" i="3"/>
  <c r="BR3742" i="3"/>
  <c r="BR3743" i="3" s="1"/>
  <c r="BR3744" i="3" s="1"/>
  <c r="BQ3743" i="3"/>
  <c r="BQ3744" i="3"/>
  <c r="BQ3745" i="3"/>
  <c r="BR3745" i="3"/>
  <c r="BQ3746" i="3"/>
  <c r="BR3746" i="3"/>
  <c r="BR3747" i="3" s="1"/>
  <c r="BR3748" i="3" s="1"/>
  <c r="BR3749" i="3" s="1"/>
  <c r="BR3750" i="3" s="1"/>
  <c r="BR3751" i="3" s="1"/>
  <c r="BQ3747" i="3"/>
  <c r="BQ3748" i="3"/>
  <c r="BQ3749" i="3"/>
  <c r="BQ3750" i="3"/>
  <c r="BQ3751" i="3"/>
  <c r="BQ3752" i="3"/>
  <c r="BR3752" i="3"/>
  <c r="BR3753" i="3" s="1"/>
  <c r="BR3754" i="3" s="1"/>
  <c r="BR3755" i="3" s="1"/>
  <c r="BR3756" i="3" s="1"/>
  <c r="BR3757" i="3" s="1"/>
  <c r="BR3758" i="3" s="1"/>
  <c r="BR3759" i="3" s="1"/>
  <c r="BR3768" i="3" s="1"/>
  <c r="BR3769" i="3" s="1"/>
  <c r="BQ3753" i="3"/>
  <c r="BQ3754" i="3"/>
  <c r="BQ3755" i="3"/>
  <c r="BQ3756" i="3"/>
  <c r="BQ3757" i="3"/>
  <c r="BQ3758" i="3"/>
  <c r="BQ3759" i="3"/>
  <c r="BR2" i="3"/>
  <c r="BQ2" i="3"/>
  <c r="BP3834" i="3"/>
  <c r="BO3834" i="3"/>
  <c r="BM3834" i="3"/>
  <c r="BL3834" i="3"/>
  <c r="BK3834" i="3"/>
  <c r="BJ3834" i="3"/>
  <c r="BI3834" i="3"/>
  <c r="BG3834" i="3"/>
  <c r="BP3833" i="3"/>
  <c r="BO3833" i="3"/>
  <c r="BM3833" i="3"/>
  <c r="BL3833" i="3"/>
  <c r="BK3833" i="3"/>
  <c r="BJ3833" i="3"/>
  <c r="BI3833" i="3"/>
  <c r="BG3833" i="3"/>
  <c r="BP3832" i="3"/>
  <c r="BO3832" i="3"/>
  <c r="BM3832" i="3"/>
  <c r="BL3832" i="3"/>
  <c r="BK3832" i="3"/>
  <c r="BJ3832" i="3"/>
  <c r="BI3832" i="3"/>
  <c r="BG3832" i="3"/>
  <c r="BP3831" i="3"/>
  <c r="BO3831" i="3"/>
  <c r="BM3831" i="3"/>
  <c r="BL3831" i="3"/>
  <c r="BK3831" i="3"/>
  <c r="BJ3831" i="3"/>
  <c r="BI3831" i="3"/>
  <c r="BG3831" i="3"/>
  <c r="BO3830" i="3"/>
  <c r="BM3830" i="3"/>
  <c r="BL3830" i="3"/>
  <c r="BK3830" i="3"/>
  <c r="BI3830" i="3"/>
  <c r="BH3830" i="3"/>
  <c r="BH3831" i="3" s="1"/>
  <c r="BH3832" i="3" s="1"/>
  <c r="BH3833" i="3" s="1"/>
  <c r="BH3834" i="3" s="1"/>
  <c r="BH3835" i="3" s="1"/>
  <c r="BG3830" i="3"/>
  <c r="BO3829" i="3"/>
  <c r="BN3829" i="3"/>
  <c r="BN3830" i="3" s="1"/>
  <c r="BN3831" i="3" s="1"/>
  <c r="BN3832" i="3" s="1"/>
  <c r="BN3833" i="3" s="1"/>
  <c r="BN3834" i="3" s="1"/>
  <c r="BN3835" i="3" s="1"/>
  <c r="BN3836" i="3" s="1"/>
  <c r="BN3837" i="3" s="1"/>
  <c r="BN3838" i="3" s="1"/>
  <c r="BN3839" i="3" s="1"/>
  <c r="BM3829" i="3"/>
  <c r="BK3829" i="3"/>
  <c r="BJ3829" i="3"/>
  <c r="BJ3830" i="3" s="1"/>
  <c r="BI3829" i="3"/>
  <c r="BH3829" i="3"/>
  <c r="BG3829" i="3"/>
  <c r="BO3828" i="3"/>
  <c r="BN3828" i="3"/>
  <c r="BM3828" i="3"/>
  <c r="BK3828" i="3"/>
  <c r="BJ3828" i="3"/>
  <c r="BI3828" i="3"/>
  <c r="BH3828" i="3"/>
  <c r="BG3828" i="3"/>
  <c r="BP3827" i="3"/>
  <c r="BP3828" i="3" s="1"/>
  <c r="BP3829" i="3" s="1"/>
  <c r="BP3830" i="3" s="1"/>
  <c r="BO3827" i="3"/>
  <c r="BM3827" i="3"/>
  <c r="BL3827" i="3"/>
  <c r="BL3828" i="3" s="1"/>
  <c r="BL3829" i="3" s="1"/>
  <c r="BK3827" i="3"/>
  <c r="BJ3827" i="3"/>
  <c r="BI3827" i="3"/>
  <c r="BG3827" i="3"/>
  <c r="BO3826" i="3"/>
  <c r="BM3826" i="3"/>
  <c r="BL3826" i="3"/>
  <c r="BK3826" i="3"/>
  <c r="BI3826" i="3"/>
  <c r="BH3826" i="3"/>
  <c r="BH3827" i="3" s="1"/>
  <c r="BG3826" i="3"/>
  <c r="BO3825" i="3"/>
  <c r="BN3825" i="3"/>
  <c r="BN3826" i="3" s="1"/>
  <c r="BN3827" i="3" s="1"/>
  <c r="BM3825" i="3"/>
  <c r="BK3825" i="3"/>
  <c r="BJ3825" i="3"/>
  <c r="BJ3826" i="3" s="1"/>
  <c r="BI3825" i="3"/>
  <c r="BH3825" i="3"/>
  <c r="BG3825" i="3"/>
  <c r="BP3824" i="3"/>
  <c r="BP3825" i="3" s="1"/>
  <c r="BP3826" i="3" s="1"/>
  <c r="BO3824" i="3"/>
  <c r="BM3824" i="3"/>
  <c r="BL3824" i="3"/>
  <c r="BL3825" i="3" s="1"/>
  <c r="BK3824" i="3"/>
  <c r="BJ3824" i="3"/>
  <c r="BI3824" i="3"/>
  <c r="BG3824" i="3"/>
  <c r="BO3823" i="3"/>
  <c r="BN3823" i="3"/>
  <c r="BN3824" i="3" s="1"/>
  <c r="BM3823" i="3"/>
  <c r="BK3823" i="3"/>
  <c r="BJ3823" i="3"/>
  <c r="BI3823" i="3"/>
  <c r="BH3823" i="3"/>
  <c r="BH3824" i="3" s="1"/>
  <c r="BG3823" i="3"/>
  <c r="BO3822" i="3"/>
  <c r="BM3822" i="3"/>
  <c r="BL3822" i="3"/>
  <c r="BL3823" i="3" s="1"/>
  <c r="BK3822" i="3"/>
  <c r="BI3822" i="3"/>
  <c r="BH3822" i="3"/>
  <c r="BG3822" i="3"/>
  <c r="BO3821" i="3"/>
  <c r="BN3821" i="3"/>
  <c r="BN3822" i="3" s="1"/>
  <c r="BM3821" i="3"/>
  <c r="BK3821" i="3"/>
  <c r="BJ3821" i="3"/>
  <c r="BJ3822" i="3" s="1"/>
  <c r="BI3821" i="3"/>
  <c r="BH3821" i="3"/>
  <c r="BG3821" i="3"/>
  <c r="BP3820" i="3"/>
  <c r="BP3821" i="3" s="1"/>
  <c r="BP3822" i="3" s="1"/>
  <c r="BP3823" i="3" s="1"/>
  <c r="BO3820" i="3"/>
  <c r="BM3820" i="3"/>
  <c r="BL3820" i="3"/>
  <c r="BL3821" i="3" s="1"/>
  <c r="BK3820" i="3"/>
  <c r="BJ3820" i="3"/>
  <c r="BI3820" i="3"/>
  <c r="BG3820" i="3"/>
  <c r="BO3819" i="3"/>
  <c r="BN3819" i="3"/>
  <c r="BN3820" i="3" s="1"/>
  <c r="BM3819" i="3"/>
  <c r="BK3819" i="3"/>
  <c r="BJ3819" i="3"/>
  <c r="BI3819" i="3"/>
  <c r="BH3819" i="3"/>
  <c r="BH3820" i="3" s="1"/>
  <c r="BG3819" i="3"/>
  <c r="BP3818" i="3"/>
  <c r="BP3819" i="3" s="1"/>
  <c r="BO3818" i="3"/>
  <c r="BM3818" i="3"/>
  <c r="BL3818" i="3"/>
  <c r="BL3819" i="3" s="1"/>
  <c r="BK3818" i="3"/>
  <c r="BJ3818" i="3"/>
  <c r="BI3818" i="3"/>
  <c r="BG3818" i="3"/>
  <c r="BP3817" i="3"/>
  <c r="BO3817" i="3"/>
  <c r="BM3817" i="3"/>
  <c r="BL3817" i="3"/>
  <c r="BK3817" i="3"/>
  <c r="BJ3817" i="3"/>
  <c r="BI3817" i="3"/>
  <c r="BG3817" i="3"/>
  <c r="BO3816" i="3"/>
  <c r="BN3816" i="3"/>
  <c r="BN3817" i="3" s="1"/>
  <c r="BN3818" i="3" s="1"/>
  <c r="BM3816" i="3"/>
  <c r="BK3816" i="3"/>
  <c r="BJ3816" i="3"/>
  <c r="BI3816" i="3"/>
  <c r="BH3816" i="3"/>
  <c r="BH3817" i="3" s="1"/>
  <c r="BH3818" i="3" s="1"/>
  <c r="BG3816" i="3"/>
  <c r="BP3815" i="3"/>
  <c r="BP3816" i="3" s="1"/>
  <c r="BO3815" i="3"/>
  <c r="BM3815" i="3"/>
  <c r="BL3815" i="3"/>
  <c r="BL3816" i="3" s="1"/>
  <c r="BK3815" i="3"/>
  <c r="BJ3815" i="3"/>
  <c r="BI3815" i="3"/>
  <c r="BG3815" i="3"/>
  <c r="BP3814" i="3"/>
  <c r="BO3814" i="3"/>
  <c r="BM3814" i="3"/>
  <c r="BL3814" i="3"/>
  <c r="BK3814" i="3"/>
  <c r="BJ3814" i="3"/>
  <c r="BI3814" i="3"/>
  <c r="BG3814" i="3"/>
  <c r="BP3813" i="3"/>
  <c r="BO3813" i="3"/>
  <c r="BM3813" i="3"/>
  <c r="BL3813" i="3"/>
  <c r="BK3813" i="3"/>
  <c r="BJ3813" i="3"/>
  <c r="BI3813" i="3"/>
  <c r="BG3813" i="3"/>
  <c r="BO3812" i="3"/>
  <c r="BN3812" i="3"/>
  <c r="BN3813" i="3" s="1"/>
  <c r="BN3814" i="3" s="1"/>
  <c r="BN3815" i="3" s="1"/>
  <c r="BM3812" i="3"/>
  <c r="BK3812" i="3"/>
  <c r="BJ3812" i="3"/>
  <c r="BI3812" i="3"/>
  <c r="BH3812" i="3"/>
  <c r="BH3813" i="3" s="1"/>
  <c r="BH3814" i="3" s="1"/>
  <c r="BH3815" i="3" s="1"/>
  <c r="BG3812" i="3"/>
  <c r="BO3811" i="3"/>
  <c r="BN3811" i="3"/>
  <c r="BM3811" i="3"/>
  <c r="BK3811" i="3"/>
  <c r="BJ3811" i="3"/>
  <c r="BI3811" i="3"/>
  <c r="BH3811" i="3"/>
  <c r="BG3811" i="3"/>
  <c r="BN3810" i="3"/>
  <c r="BH3810" i="3"/>
  <c r="BO3780" i="3"/>
  <c r="BN3780" i="3"/>
  <c r="BM3780" i="3"/>
  <c r="BK3780" i="3"/>
  <c r="BJ3780" i="3"/>
  <c r="BI3780" i="3"/>
  <c r="BH3780" i="3"/>
  <c r="BG3780" i="3"/>
  <c r="BO3779" i="3"/>
  <c r="BM3779" i="3"/>
  <c r="BL3779" i="3"/>
  <c r="BL3780" i="3" s="1"/>
  <c r="BK3779" i="3"/>
  <c r="BI3779" i="3"/>
  <c r="BH3779" i="3"/>
  <c r="BG3779" i="3"/>
  <c r="BP3778" i="3"/>
  <c r="BP3779" i="3" s="1"/>
  <c r="BP3780" i="3" s="1"/>
  <c r="BO3778" i="3"/>
  <c r="BM3778" i="3"/>
  <c r="BL3778" i="3"/>
  <c r="BK3778" i="3"/>
  <c r="BJ3778" i="3"/>
  <c r="BJ3779" i="3" s="1"/>
  <c r="BI3778" i="3"/>
  <c r="BG3778" i="3"/>
  <c r="BO3777" i="3"/>
  <c r="BN3777" i="3"/>
  <c r="BN3778" i="3" s="1"/>
  <c r="BN3779" i="3" s="1"/>
  <c r="BM3777" i="3"/>
  <c r="BK3777" i="3"/>
  <c r="BJ3777" i="3"/>
  <c r="BI3777" i="3"/>
  <c r="BH3777" i="3"/>
  <c r="BH3778" i="3" s="1"/>
  <c r="BG3777" i="3"/>
  <c r="BO3776" i="3"/>
  <c r="BM3776" i="3"/>
  <c r="BL3776" i="3"/>
  <c r="BL3777" i="3" s="1"/>
  <c r="BK3776" i="3"/>
  <c r="BI3776" i="3"/>
  <c r="BH3776" i="3"/>
  <c r="BG3776" i="3"/>
  <c r="BP3775" i="3"/>
  <c r="BP3776" i="3" s="1"/>
  <c r="BP3777" i="3" s="1"/>
  <c r="BO3775" i="3"/>
  <c r="BM3775" i="3"/>
  <c r="BL3775" i="3"/>
  <c r="BK3775" i="3"/>
  <c r="BJ3775" i="3"/>
  <c r="BJ3776" i="3" s="1"/>
  <c r="BI3775" i="3"/>
  <c r="BG3775" i="3"/>
  <c r="BP3774" i="3"/>
  <c r="BO3774" i="3"/>
  <c r="BM3774" i="3"/>
  <c r="BL3774" i="3"/>
  <c r="BK3774" i="3"/>
  <c r="BJ3774" i="3"/>
  <c r="BI3774" i="3"/>
  <c r="BG3774" i="3"/>
  <c r="BP3773" i="3"/>
  <c r="BO3773" i="3"/>
  <c r="BM3773" i="3"/>
  <c r="BL3773" i="3"/>
  <c r="BK3773" i="3"/>
  <c r="BJ3773" i="3"/>
  <c r="BI3773" i="3"/>
  <c r="BG3773" i="3"/>
  <c r="BO3772" i="3"/>
  <c r="BN3772" i="3"/>
  <c r="BN3773" i="3" s="1"/>
  <c r="BN3774" i="3" s="1"/>
  <c r="BN3775" i="3" s="1"/>
  <c r="BN3776" i="3" s="1"/>
  <c r="BM3772" i="3"/>
  <c r="BK3772" i="3"/>
  <c r="BJ3772" i="3"/>
  <c r="BI3772" i="3"/>
  <c r="BH3772" i="3"/>
  <c r="BH3773" i="3" s="1"/>
  <c r="BH3774" i="3" s="1"/>
  <c r="BH3775" i="3" s="1"/>
  <c r="BG3772" i="3"/>
  <c r="BP3771" i="3"/>
  <c r="BP3772" i="3" s="1"/>
  <c r="BO3771" i="3"/>
  <c r="BM3771" i="3"/>
  <c r="BL3771" i="3"/>
  <c r="BL3772" i="3" s="1"/>
  <c r="BK3771" i="3"/>
  <c r="BJ3771" i="3"/>
  <c r="BI3771" i="3"/>
  <c r="BG3771" i="3"/>
  <c r="BO3770" i="3"/>
  <c r="BM3770" i="3"/>
  <c r="BL3770" i="3"/>
  <c r="BK3770" i="3"/>
  <c r="BI3770" i="3"/>
  <c r="BH3770" i="3"/>
  <c r="BH3771" i="3" s="1"/>
  <c r="BG3770" i="3"/>
  <c r="CT3834" i="3"/>
  <c r="AZ3834" i="3"/>
  <c r="BA3834" i="3" s="1"/>
  <c r="AU3834" i="3"/>
  <c r="R3834" i="3"/>
  <c r="Q3834" i="3"/>
  <c r="P3834" i="3"/>
  <c r="AG566" i="4"/>
  <c r="AH566" i="4" s="1"/>
  <c r="AL3921" i="3" l="1"/>
  <c r="AK3922" i="3"/>
  <c r="AN3922" i="3"/>
  <c r="AM3923" i="3"/>
  <c r="AL3862" i="3"/>
  <c r="AK3863" i="3"/>
  <c r="AM3864" i="3"/>
  <c r="AN3863" i="3"/>
  <c r="O3835" i="3"/>
  <c r="U3835" i="3"/>
  <c r="AT3835" i="3" s="1"/>
  <c r="AV3835" i="3" s="1"/>
  <c r="O3834" i="3"/>
  <c r="U3834" i="3"/>
  <c r="AT3834" i="3" s="1"/>
  <c r="AV3834" i="3" s="1"/>
  <c r="JT550" i="2"/>
  <c r="GG550" i="2"/>
  <c r="CP550" i="2"/>
  <c r="CT550" i="2" s="1"/>
  <c r="B550" i="2"/>
  <c r="CT3833" i="3"/>
  <c r="AZ3833" i="3"/>
  <c r="BA3833" i="3" s="1"/>
  <c r="AU3833" i="3"/>
  <c r="R3833" i="3"/>
  <c r="Q3833" i="3"/>
  <c r="P3833" i="3"/>
  <c r="JT548" i="2"/>
  <c r="GG548" i="2"/>
  <c r="CP548" i="2"/>
  <c r="CT548" i="2" s="1"/>
  <c r="JT549" i="2"/>
  <c r="GG549" i="2"/>
  <c r="CP549" i="2"/>
  <c r="CT549" i="2" s="1"/>
  <c r="B549" i="2"/>
  <c r="B548" i="2"/>
  <c r="CT3832" i="3"/>
  <c r="AZ3832" i="3"/>
  <c r="BA3832" i="3" s="1"/>
  <c r="AU3832" i="3"/>
  <c r="R3832" i="3"/>
  <c r="Q3832" i="3"/>
  <c r="P3832" i="3"/>
  <c r="JT547" i="2"/>
  <c r="GG547" i="2"/>
  <c r="CP547" i="2"/>
  <c r="CT547" i="2" s="1"/>
  <c r="B547" i="2"/>
  <c r="CT3831" i="3"/>
  <c r="AZ3831" i="3"/>
  <c r="BA3831" i="3" s="1"/>
  <c r="AU3831" i="3"/>
  <c r="R3831" i="3"/>
  <c r="Q3831" i="3"/>
  <c r="P3831" i="3"/>
  <c r="CT3830" i="3"/>
  <c r="AZ3830" i="3"/>
  <c r="BA3830" i="3" s="1"/>
  <c r="AU3830" i="3"/>
  <c r="R3830" i="3"/>
  <c r="Q3830" i="3"/>
  <c r="P3830" i="3"/>
  <c r="CT3829" i="3"/>
  <c r="AZ3829" i="3"/>
  <c r="BA3829" i="3" s="1"/>
  <c r="AU3829" i="3"/>
  <c r="R3829" i="3"/>
  <c r="Q3829" i="3"/>
  <c r="P3829" i="3"/>
  <c r="CT3828" i="3"/>
  <c r="AZ3828" i="3"/>
  <c r="BA3828" i="3" s="1"/>
  <c r="AU3828" i="3"/>
  <c r="R3828" i="3"/>
  <c r="Q3828" i="3"/>
  <c r="P3828" i="3"/>
  <c r="AG565" i="4"/>
  <c r="AH565" i="4" s="1"/>
  <c r="CT3827" i="3"/>
  <c r="AZ3827" i="3"/>
  <c r="BA3827" i="3" s="1"/>
  <c r="AU3827" i="3"/>
  <c r="R3827" i="3"/>
  <c r="Q3827" i="3"/>
  <c r="P3827" i="3"/>
  <c r="AG564" i="4"/>
  <c r="AH564" i="4" s="1"/>
  <c r="CT3826" i="3"/>
  <c r="AZ3826" i="3"/>
  <c r="BA3826" i="3" s="1"/>
  <c r="AU3826" i="3"/>
  <c r="R3826" i="3"/>
  <c r="Q3826" i="3"/>
  <c r="P3826" i="3"/>
  <c r="AN3923" i="3" l="1"/>
  <c r="AM3924" i="3"/>
  <c r="AL3922" i="3"/>
  <c r="AK3923" i="3"/>
  <c r="AL3863" i="3"/>
  <c r="AK3864" i="3"/>
  <c r="AM3865" i="3"/>
  <c r="AN3864" i="3"/>
  <c r="U3833" i="3"/>
  <c r="AT3833" i="3" s="1"/>
  <c r="AV3833" i="3" s="1"/>
  <c r="O3833" i="3"/>
  <c r="O3832" i="3"/>
  <c r="U3832" i="3"/>
  <c r="AT3832" i="3" s="1"/>
  <c r="AV3832" i="3" s="1"/>
  <c r="U3828" i="3"/>
  <c r="AT3828" i="3" s="1"/>
  <c r="AV3828" i="3" s="1"/>
  <c r="U3830" i="3"/>
  <c r="AT3830" i="3" s="1"/>
  <c r="AV3830" i="3" s="1"/>
  <c r="U3831" i="3"/>
  <c r="AT3831" i="3" s="1"/>
  <c r="AV3831" i="3" s="1"/>
  <c r="O3831" i="3"/>
  <c r="U3829" i="3"/>
  <c r="AT3829" i="3" s="1"/>
  <c r="AV3829" i="3" s="1"/>
  <c r="O3827" i="3"/>
  <c r="O3830" i="3"/>
  <c r="O3829" i="3"/>
  <c r="O3828" i="3"/>
  <c r="U3827" i="3"/>
  <c r="AT3827" i="3" s="1"/>
  <c r="AV3827" i="3" s="1"/>
  <c r="O3826" i="3"/>
  <c r="U3826" i="3"/>
  <c r="AT3826" i="3" s="1"/>
  <c r="AV3826" i="3" s="1"/>
  <c r="CT3825" i="3"/>
  <c r="AZ3825" i="3"/>
  <c r="BA3825" i="3" s="1"/>
  <c r="AU3825" i="3"/>
  <c r="R3825" i="3"/>
  <c r="Q3825" i="3"/>
  <c r="P3825" i="3"/>
  <c r="CT3824" i="3"/>
  <c r="AZ3824" i="3"/>
  <c r="BA3824" i="3" s="1"/>
  <c r="AU3824" i="3"/>
  <c r="R3824" i="3"/>
  <c r="Q3824" i="3"/>
  <c r="P3824" i="3"/>
  <c r="BV86" i="1"/>
  <c r="U86" i="1"/>
  <c r="T86" i="1"/>
  <c r="S86" i="1"/>
  <c r="R86" i="1"/>
  <c r="Q86" i="1"/>
  <c r="BU86" i="1"/>
  <c r="JT546" i="2"/>
  <c r="JT588" i="2"/>
  <c r="JT587" i="2"/>
  <c r="JT586" i="2"/>
  <c r="GG581" i="2"/>
  <c r="GG546" i="2"/>
  <c r="GG545" i="2"/>
  <c r="GG544" i="2"/>
  <c r="GG543" i="2"/>
  <c r="GG542" i="2"/>
  <c r="GG541" i="2"/>
  <c r="GG540" i="2"/>
  <c r="GG539" i="2"/>
  <c r="GG538" i="2"/>
  <c r="GG537" i="2"/>
  <c r="GG536" i="2"/>
  <c r="GG535" i="2"/>
  <c r="GG534" i="2"/>
  <c r="GG533" i="2"/>
  <c r="GG532" i="2"/>
  <c r="GG531" i="2"/>
  <c r="GG530" i="2"/>
  <c r="GG529" i="2"/>
  <c r="GG528" i="2"/>
  <c r="GG527" i="2"/>
  <c r="GG526" i="2"/>
  <c r="GG525" i="2"/>
  <c r="GG524" i="2"/>
  <c r="GG523" i="2"/>
  <c r="GG522" i="2"/>
  <c r="GG521" i="2"/>
  <c r="GG520" i="2"/>
  <c r="GG519" i="2"/>
  <c r="GG518" i="2"/>
  <c r="GG517" i="2"/>
  <c r="GG516" i="2"/>
  <c r="GG515" i="2"/>
  <c r="GG514" i="2"/>
  <c r="GG513" i="2"/>
  <c r="GG512" i="2"/>
  <c r="GG511" i="2"/>
  <c r="GG510" i="2"/>
  <c r="GG509" i="2"/>
  <c r="GG508" i="2"/>
  <c r="GG507" i="2"/>
  <c r="GG506" i="2"/>
  <c r="GG505" i="2"/>
  <c r="GG504" i="2"/>
  <c r="GG503" i="2"/>
  <c r="GG502" i="2"/>
  <c r="GG501" i="2"/>
  <c r="GG500" i="2"/>
  <c r="GG499" i="2"/>
  <c r="GG498" i="2"/>
  <c r="GG497" i="2"/>
  <c r="GG496" i="2"/>
  <c r="GG495" i="2"/>
  <c r="GG494" i="2"/>
  <c r="GG493" i="2"/>
  <c r="GG492" i="2"/>
  <c r="GG491" i="2"/>
  <c r="GG490" i="2"/>
  <c r="GG489" i="2"/>
  <c r="GG488" i="2"/>
  <c r="GG487" i="2"/>
  <c r="GG486" i="2"/>
  <c r="GG485" i="2"/>
  <c r="GG484" i="2"/>
  <c r="GG483" i="2"/>
  <c r="GG482" i="2"/>
  <c r="GG481" i="2"/>
  <c r="GG480" i="2"/>
  <c r="GG479" i="2"/>
  <c r="GG478" i="2"/>
  <c r="GG477" i="2"/>
  <c r="GG476" i="2"/>
  <c r="GG475" i="2"/>
  <c r="GG474" i="2"/>
  <c r="GG473" i="2"/>
  <c r="GG472" i="2"/>
  <c r="GG471" i="2"/>
  <c r="GG470" i="2"/>
  <c r="GG469" i="2"/>
  <c r="GG468" i="2"/>
  <c r="GG467" i="2"/>
  <c r="GG466" i="2"/>
  <c r="GG465" i="2"/>
  <c r="GG464" i="2"/>
  <c r="GG463" i="2"/>
  <c r="GG462" i="2"/>
  <c r="GG461" i="2"/>
  <c r="GG460" i="2"/>
  <c r="GG459" i="2"/>
  <c r="GG458" i="2"/>
  <c r="GG457" i="2"/>
  <c r="GG456" i="2"/>
  <c r="GG455" i="2"/>
  <c r="GG454" i="2"/>
  <c r="GG453" i="2"/>
  <c r="GG452" i="2"/>
  <c r="GG451" i="2"/>
  <c r="GG450" i="2"/>
  <c r="GG449" i="2"/>
  <c r="GG448" i="2"/>
  <c r="GG447" i="2"/>
  <c r="GG446" i="2"/>
  <c r="GG445" i="2"/>
  <c r="GG444" i="2"/>
  <c r="GG443" i="2"/>
  <c r="GG442" i="2"/>
  <c r="GG441" i="2"/>
  <c r="GG440" i="2"/>
  <c r="GG439" i="2"/>
  <c r="GG438" i="2"/>
  <c r="GG437" i="2"/>
  <c r="GG436" i="2"/>
  <c r="GG435" i="2"/>
  <c r="GG434" i="2"/>
  <c r="GG433" i="2"/>
  <c r="GG432" i="2"/>
  <c r="GG431" i="2"/>
  <c r="GG430" i="2"/>
  <c r="GG429" i="2"/>
  <c r="GG428" i="2"/>
  <c r="GG427" i="2"/>
  <c r="GG426" i="2"/>
  <c r="GG425" i="2"/>
  <c r="GG424" i="2"/>
  <c r="GG423" i="2"/>
  <c r="GG422" i="2"/>
  <c r="GG421" i="2"/>
  <c r="GG420" i="2"/>
  <c r="GG419" i="2"/>
  <c r="GG418" i="2"/>
  <c r="GG417" i="2"/>
  <c r="GG416" i="2"/>
  <c r="GG415" i="2"/>
  <c r="GG414" i="2"/>
  <c r="GG413" i="2"/>
  <c r="GG412" i="2"/>
  <c r="GG411" i="2"/>
  <c r="GG410" i="2"/>
  <c r="GG409" i="2"/>
  <c r="GG408" i="2"/>
  <c r="GG407" i="2"/>
  <c r="GG406" i="2"/>
  <c r="GG405" i="2"/>
  <c r="GG404" i="2"/>
  <c r="GG403" i="2"/>
  <c r="GG402" i="2"/>
  <c r="GG401" i="2"/>
  <c r="GG400" i="2"/>
  <c r="GG399" i="2"/>
  <c r="GG398" i="2"/>
  <c r="GG397" i="2"/>
  <c r="GG396" i="2"/>
  <c r="GG395" i="2"/>
  <c r="GG394" i="2"/>
  <c r="GG393" i="2"/>
  <c r="GG392" i="2"/>
  <c r="GG391" i="2"/>
  <c r="GG390" i="2"/>
  <c r="GG389" i="2"/>
  <c r="GG388" i="2"/>
  <c r="GG387" i="2"/>
  <c r="GG386" i="2"/>
  <c r="GG385" i="2"/>
  <c r="GG384" i="2"/>
  <c r="GG383" i="2"/>
  <c r="GG382" i="2"/>
  <c r="GG381" i="2"/>
  <c r="GG380" i="2"/>
  <c r="GG379" i="2"/>
  <c r="GG378" i="2"/>
  <c r="GG377" i="2"/>
  <c r="GG376" i="2"/>
  <c r="GG375" i="2"/>
  <c r="GG374" i="2"/>
  <c r="GG373" i="2"/>
  <c r="GG372" i="2"/>
  <c r="GG371" i="2"/>
  <c r="GG370" i="2"/>
  <c r="GG369" i="2"/>
  <c r="GG368" i="2"/>
  <c r="GG367" i="2"/>
  <c r="GG366" i="2"/>
  <c r="GG365" i="2"/>
  <c r="GG364" i="2"/>
  <c r="GG363" i="2"/>
  <c r="GG362" i="2"/>
  <c r="GG361" i="2"/>
  <c r="GG360" i="2"/>
  <c r="GG359" i="2"/>
  <c r="GG358" i="2"/>
  <c r="GG357" i="2"/>
  <c r="GG356" i="2"/>
  <c r="GG355" i="2"/>
  <c r="GG354" i="2"/>
  <c r="GG353" i="2"/>
  <c r="GG352" i="2"/>
  <c r="GG351" i="2"/>
  <c r="GG350" i="2"/>
  <c r="GG349" i="2"/>
  <c r="GG348" i="2"/>
  <c r="GG347" i="2"/>
  <c r="GG346" i="2"/>
  <c r="GG345" i="2"/>
  <c r="GG344" i="2"/>
  <c r="GG343" i="2"/>
  <c r="GG342" i="2"/>
  <c r="GG341" i="2"/>
  <c r="GG340" i="2"/>
  <c r="GG339" i="2"/>
  <c r="GG338" i="2"/>
  <c r="GG337" i="2"/>
  <c r="GG336" i="2"/>
  <c r="GG335" i="2"/>
  <c r="GG334" i="2"/>
  <c r="GG333" i="2"/>
  <c r="GG332" i="2"/>
  <c r="GG331" i="2"/>
  <c r="GG330" i="2"/>
  <c r="GG329" i="2"/>
  <c r="GG328" i="2"/>
  <c r="GG327" i="2"/>
  <c r="GG326" i="2"/>
  <c r="GG325" i="2"/>
  <c r="GG324" i="2"/>
  <c r="GG323" i="2"/>
  <c r="GG322" i="2"/>
  <c r="GG321" i="2"/>
  <c r="GG320" i="2"/>
  <c r="GG319" i="2"/>
  <c r="GG318" i="2"/>
  <c r="GG317" i="2"/>
  <c r="GG316" i="2"/>
  <c r="GG315" i="2"/>
  <c r="GG314" i="2"/>
  <c r="GG313" i="2"/>
  <c r="GG312" i="2"/>
  <c r="GG311" i="2"/>
  <c r="GG310" i="2"/>
  <c r="GG309" i="2"/>
  <c r="GG308" i="2"/>
  <c r="GG307" i="2"/>
  <c r="GG306" i="2"/>
  <c r="GG305" i="2"/>
  <c r="GG304" i="2"/>
  <c r="GG303" i="2"/>
  <c r="GG302" i="2"/>
  <c r="GG301" i="2"/>
  <c r="GG300" i="2"/>
  <c r="GG299" i="2"/>
  <c r="GG298" i="2"/>
  <c r="GG297" i="2"/>
  <c r="GG296" i="2"/>
  <c r="GG295" i="2"/>
  <c r="GG294" i="2"/>
  <c r="GG293" i="2"/>
  <c r="GG292" i="2"/>
  <c r="GG291" i="2"/>
  <c r="GG290" i="2"/>
  <c r="GG289" i="2"/>
  <c r="GG288" i="2"/>
  <c r="GG287" i="2"/>
  <c r="GG286" i="2"/>
  <c r="GG285" i="2"/>
  <c r="GG284" i="2"/>
  <c r="GG283" i="2"/>
  <c r="GG282" i="2"/>
  <c r="GG281" i="2"/>
  <c r="GG280" i="2"/>
  <c r="GG279" i="2"/>
  <c r="GG278" i="2"/>
  <c r="GG277" i="2"/>
  <c r="GG276" i="2"/>
  <c r="GG275" i="2"/>
  <c r="GG274" i="2"/>
  <c r="GG273" i="2"/>
  <c r="GG272" i="2"/>
  <c r="GG271" i="2"/>
  <c r="GG270" i="2"/>
  <c r="GG269" i="2"/>
  <c r="GG268" i="2"/>
  <c r="GG267" i="2"/>
  <c r="GG266" i="2"/>
  <c r="GG265" i="2"/>
  <c r="GG264" i="2"/>
  <c r="GG263" i="2"/>
  <c r="GG262" i="2"/>
  <c r="GG261" i="2"/>
  <c r="GG260" i="2"/>
  <c r="GG259" i="2"/>
  <c r="GG258" i="2"/>
  <c r="GG257" i="2"/>
  <c r="GG256" i="2"/>
  <c r="GG255" i="2"/>
  <c r="GG254" i="2"/>
  <c r="GG253" i="2"/>
  <c r="GG252" i="2"/>
  <c r="GG251" i="2"/>
  <c r="GG250" i="2"/>
  <c r="GG249" i="2"/>
  <c r="GG248" i="2"/>
  <c r="GG247" i="2"/>
  <c r="GG246" i="2"/>
  <c r="GG245" i="2"/>
  <c r="GG244" i="2"/>
  <c r="GG243" i="2"/>
  <c r="GG242" i="2"/>
  <c r="GG241" i="2"/>
  <c r="GG240" i="2"/>
  <c r="GG239" i="2"/>
  <c r="GG238" i="2"/>
  <c r="GG237" i="2"/>
  <c r="GG236" i="2"/>
  <c r="GG235" i="2"/>
  <c r="GG234" i="2"/>
  <c r="GG233" i="2"/>
  <c r="GG232" i="2"/>
  <c r="GG231" i="2"/>
  <c r="GG230" i="2"/>
  <c r="GG229" i="2"/>
  <c r="GG228" i="2"/>
  <c r="GG227" i="2"/>
  <c r="GG226" i="2"/>
  <c r="GG225" i="2"/>
  <c r="GG224" i="2"/>
  <c r="GG223" i="2"/>
  <c r="GG222" i="2"/>
  <c r="GG221" i="2"/>
  <c r="GG220" i="2"/>
  <c r="GG219" i="2"/>
  <c r="GG218" i="2"/>
  <c r="GG217" i="2"/>
  <c r="GG216" i="2"/>
  <c r="GG215" i="2"/>
  <c r="GG214" i="2"/>
  <c r="GG213" i="2"/>
  <c r="GG212" i="2"/>
  <c r="GG211" i="2"/>
  <c r="GG210" i="2"/>
  <c r="GG209" i="2"/>
  <c r="GG208" i="2"/>
  <c r="GG207" i="2"/>
  <c r="GG206" i="2"/>
  <c r="GG205" i="2"/>
  <c r="GG204" i="2"/>
  <c r="GG203" i="2"/>
  <c r="GG202" i="2"/>
  <c r="GG201" i="2"/>
  <c r="GG200" i="2"/>
  <c r="GG199" i="2"/>
  <c r="GG198" i="2"/>
  <c r="GG197" i="2"/>
  <c r="GG196" i="2"/>
  <c r="GG195" i="2"/>
  <c r="GG194" i="2"/>
  <c r="GG193" i="2"/>
  <c r="GG192" i="2"/>
  <c r="GG191" i="2"/>
  <c r="GG190" i="2"/>
  <c r="GG189" i="2"/>
  <c r="GG188" i="2"/>
  <c r="GG187" i="2"/>
  <c r="GG186" i="2"/>
  <c r="GG185" i="2"/>
  <c r="GG184" i="2"/>
  <c r="GG183" i="2"/>
  <c r="GG182" i="2"/>
  <c r="GG181" i="2"/>
  <c r="GG180" i="2"/>
  <c r="GG179" i="2"/>
  <c r="GG178" i="2"/>
  <c r="GG177" i="2"/>
  <c r="GG176" i="2"/>
  <c r="GG175" i="2"/>
  <c r="GG174" i="2"/>
  <c r="GG173" i="2"/>
  <c r="GG172" i="2"/>
  <c r="GG171" i="2"/>
  <c r="GG170" i="2"/>
  <c r="GG169" i="2"/>
  <c r="GG168" i="2"/>
  <c r="GG167" i="2"/>
  <c r="GG166" i="2"/>
  <c r="GG165" i="2"/>
  <c r="GG164" i="2"/>
  <c r="GG163" i="2"/>
  <c r="GG162" i="2"/>
  <c r="GG161" i="2"/>
  <c r="GG160" i="2"/>
  <c r="GG159" i="2"/>
  <c r="GG158" i="2"/>
  <c r="GG157" i="2"/>
  <c r="GG156" i="2"/>
  <c r="GG155" i="2"/>
  <c r="GG154" i="2"/>
  <c r="GG153" i="2"/>
  <c r="GG152" i="2"/>
  <c r="GG151" i="2"/>
  <c r="GG150" i="2"/>
  <c r="GG149" i="2"/>
  <c r="GG148" i="2"/>
  <c r="GG147" i="2"/>
  <c r="GG146" i="2"/>
  <c r="GG145" i="2"/>
  <c r="GG144" i="2"/>
  <c r="GG143" i="2"/>
  <c r="GG142" i="2"/>
  <c r="GG141" i="2"/>
  <c r="GG140" i="2"/>
  <c r="GG139" i="2"/>
  <c r="GG138" i="2"/>
  <c r="GG137" i="2"/>
  <c r="GG136" i="2"/>
  <c r="GG135" i="2"/>
  <c r="GG134" i="2"/>
  <c r="GG133" i="2"/>
  <c r="GG132" i="2"/>
  <c r="GG131" i="2"/>
  <c r="GG130" i="2"/>
  <c r="GG129" i="2"/>
  <c r="GG128" i="2"/>
  <c r="GG127" i="2"/>
  <c r="GG126" i="2"/>
  <c r="GG125" i="2"/>
  <c r="GG124" i="2"/>
  <c r="GG123" i="2"/>
  <c r="GG122" i="2"/>
  <c r="GG121" i="2"/>
  <c r="GG120" i="2"/>
  <c r="GG119" i="2"/>
  <c r="GG118" i="2"/>
  <c r="GG117" i="2"/>
  <c r="GG116" i="2"/>
  <c r="GG115" i="2"/>
  <c r="GG114" i="2"/>
  <c r="GG113" i="2"/>
  <c r="GG112" i="2"/>
  <c r="GG111" i="2"/>
  <c r="GG110" i="2"/>
  <c r="GG109" i="2"/>
  <c r="GG108" i="2"/>
  <c r="GG107" i="2"/>
  <c r="GG106" i="2"/>
  <c r="GG105" i="2"/>
  <c r="GG104" i="2"/>
  <c r="GG103" i="2"/>
  <c r="GG102" i="2"/>
  <c r="GG101" i="2"/>
  <c r="GG100" i="2"/>
  <c r="GG99" i="2"/>
  <c r="GG98" i="2"/>
  <c r="GG97" i="2"/>
  <c r="GG96" i="2"/>
  <c r="GG95" i="2"/>
  <c r="GG94" i="2"/>
  <c r="GG93" i="2"/>
  <c r="GG92" i="2"/>
  <c r="GG91" i="2"/>
  <c r="GG90" i="2"/>
  <c r="GG89" i="2"/>
  <c r="GG88" i="2"/>
  <c r="GG87" i="2"/>
  <c r="GG86" i="2"/>
  <c r="GG85" i="2"/>
  <c r="GG84" i="2"/>
  <c r="GG83" i="2"/>
  <c r="GG82" i="2"/>
  <c r="GG81" i="2"/>
  <c r="GG80" i="2"/>
  <c r="GG79" i="2"/>
  <c r="GG78" i="2"/>
  <c r="GG77" i="2"/>
  <c r="GG76" i="2"/>
  <c r="GG75" i="2"/>
  <c r="GG74" i="2"/>
  <c r="GG73" i="2"/>
  <c r="GG72" i="2"/>
  <c r="GG71" i="2"/>
  <c r="GG70" i="2"/>
  <c r="GG69" i="2"/>
  <c r="GG68" i="2"/>
  <c r="GG67" i="2"/>
  <c r="GG66" i="2"/>
  <c r="GG65" i="2"/>
  <c r="GG64" i="2"/>
  <c r="GG63" i="2"/>
  <c r="GG62" i="2"/>
  <c r="GG61" i="2"/>
  <c r="GG60" i="2"/>
  <c r="GG59" i="2"/>
  <c r="GG58" i="2"/>
  <c r="GG57" i="2"/>
  <c r="GG56" i="2"/>
  <c r="GG55" i="2"/>
  <c r="GG54" i="2"/>
  <c r="GG53" i="2"/>
  <c r="GG52" i="2"/>
  <c r="GG51" i="2"/>
  <c r="GG50" i="2"/>
  <c r="GG49" i="2"/>
  <c r="GG48" i="2"/>
  <c r="GG47" i="2"/>
  <c r="GG46" i="2"/>
  <c r="GG45" i="2"/>
  <c r="GG44" i="2"/>
  <c r="GG43" i="2"/>
  <c r="GG42" i="2"/>
  <c r="GG41" i="2"/>
  <c r="GG40" i="2"/>
  <c r="GG39" i="2"/>
  <c r="GG38" i="2"/>
  <c r="GG37" i="2"/>
  <c r="GG36" i="2"/>
  <c r="GG35" i="2"/>
  <c r="GG34" i="2"/>
  <c r="GG33" i="2"/>
  <c r="GG32" i="2"/>
  <c r="GG31" i="2"/>
  <c r="GG30" i="2"/>
  <c r="GG29" i="2"/>
  <c r="GG28" i="2"/>
  <c r="GG27" i="2"/>
  <c r="GG26" i="2"/>
  <c r="GG25" i="2"/>
  <c r="GG24" i="2"/>
  <c r="GG23" i="2"/>
  <c r="GG22" i="2"/>
  <c r="GG21" i="2"/>
  <c r="GG20" i="2"/>
  <c r="GG19" i="2"/>
  <c r="GG18" i="2"/>
  <c r="GG17" i="2"/>
  <c r="GG16" i="2"/>
  <c r="GG15" i="2"/>
  <c r="GG14" i="2"/>
  <c r="GG13" i="2"/>
  <c r="GG12" i="2"/>
  <c r="GG11" i="2"/>
  <c r="GG10" i="2"/>
  <c r="GG9" i="2"/>
  <c r="GG8" i="2"/>
  <c r="GG7" i="2"/>
  <c r="GG6" i="2"/>
  <c r="GG5" i="2"/>
  <c r="GG4" i="2"/>
  <c r="GG3" i="2"/>
  <c r="GG2" i="2"/>
  <c r="GF583" i="2"/>
  <c r="CP546" i="2"/>
  <c r="CT546" i="2" s="1"/>
  <c r="B617" i="2"/>
  <c r="B616" i="2"/>
  <c r="B615" i="2"/>
  <c r="B614" i="2"/>
  <c r="B613" i="2"/>
  <c r="B612" i="2"/>
  <c r="B581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CP581" i="2"/>
  <c r="CP545" i="2"/>
  <c r="CT545" i="2" s="1"/>
  <c r="CP544" i="2"/>
  <c r="CP543" i="2"/>
  <c r="CP542" i="2"/>
  <c r="CP541" i="2"/>
  <c r="CP540" i="2"/>
  <c r="CP539" i="2"/>
  <c r="CP538" i="2"/>
  <c r="CP537" i="2"/>
  <c r="CP536" i="2"/>
  <c r="CP535" i="2"/>
  <c r="CP534" i="2"/>
  <c r="CP533" i="2"/>
  <c r="CP532" i="2"/>
  <c r="CP531" i="2"/>
  <c r="CP530" i="2"/>
  <c r="CP529" i="2"/>
  <c r="CP528" i="2"/>
  <c r="CP527" i="2"/>
  <c r="CP526" i="2"/>
  <c r="CP525" i="2"/>
  <c r="CP524" i="2"/>
  <c r="CP523" i="2"/>
  <c r="CP522" i="2"/>
  <c r="CP521" i="2"/>
  <c r="CP520" i="2"/>
  <c r="CP519" i="2"/>
  <c r="CP518" i="2"/>
  <c r="CP517" i="2"/>
  <c r="CP516" i="2"/>
  <c r="CP515" i="2"/>
  <c r="CP514" i="2"/>
  <c r="CP513" i="2"/>
  <c r="CP512" i="2"/>
  <c r="CP511" i="2"/>
  <c r="CP510" i="2"/>
  <c r="CP509" i="2"/>
  <c r="CP508" i="2"/>
  <c r="CP507" i="2"/>
  <c r="CP506" i="2"/>
  <c r="CP505" i="2"/>
  <c r="CP504" i="2"/>
  <c r="CP503" i="2"/>
  <c r="CP502" i="2"/>
  <c r="CP501" i="2"/>
  <c r="CP500" i="2"/>
  <c r="CP499" i="2"/>
  <c r="CP498" i="2"/>
  <c r="CP497" i="2"/>
  <c r="CP496" i="2"/>
  <c r="CP495" i="2"/>
  <c r="CP494" i="2"/>
  <c r="CP493" i="2"/>
  <c r="CP492" i="2"/>
  <c r="CP491" i="2"/>
  <c r="CP490" i="2"/>
  <c r="CP489" i="2"/>
  <c r="CP488" i="2"/>
  <c r="CP487" i="2"/>
  <c r="CP486" i="2"/>
  <c r="CP485" i="2"/>
  <c r="CP484" i="2"/>
  <c r="CP483" i="2"/>
  <c r="CP482" i="2"/>
  <c r="CP481" i="2"/>
  <c r="CP480" i="2"/>
  <c r="CP479" i="2"/>
  <c r="CP478" i="2"/>
  <c r="CP477" i="2"/>
  <c r="CP476" i="2"/>
  <c r="CP475" i="2"/>
  <c r="CP474" i="2"/>
  <c r="CP473" i="2"/>
  <c r="CP472" i="2"/>
  <c r="CP471" i="2"/>
  <c r="CP470" i="2"/>
  <c r="CP469" i="2"/>
  <c r="CP468" i="2"/>
  <c r="CP467" i="2"/>
  <c r="CP466" i="2"/>
  <c r="CP465" i="2"/>
  <c r="CP464" i="2"/>
  <c r="CP463" i="2"/>
  <c r="CP462" i="2"/>
  <c r="CP461" i="2"/>
  <c r="CP460" i="2"/>
  <c r="CP459" i="2"/>
  <c r="CP458" i="2"/>
  <c r="CP457" i="2"/>
  <c r="CP456" i="2"/>
  <c r="CP455" i="2"/>
  <c r="CP454" i="2"/>
  <c r="CP453" i="2"/>
  <c r="CP452" i="2"/>
  <c r="CP451" i="2"/>
  <c r="CP450" i="2"/>
  <c r="CP449" i="2"/>
  <c r="CP448" i="2"/>
  <c r="CP447" i="2"/>
  <c r="CP446" i="2"/>
  <c r="CP445" i="2"/>
  <c r="CP444" i="2"/>
  <c r="CP443" i="2"/>
  <c r="CP442" i="2"/>
  <c r="CP441" i="2"/>
  <c r="CP440" i="2"/>
  <c r="CP439" i="2"/>
  <c r="CP438" i="2"/>
  <c r="CP437" i="2"/>
  <c r="CP436" i="2"/>
  <c r="CP435" i="2"/>
  <c r="CP434" i="2"/>
  <c r="CP433" i="2"/>
  <c r="CP432" i="2"/>
  <c r="CP431" i="2"/>
  <c r="CP430" i="2"/>
  <c r="CP429" i="2"/>
  <c r="CP428" i="2"/>
  <c r="CP427" i="2"/>
  <c r="CP426" i="2"/>
  <c r="CP425" i="2"/>
  <c r="CP424" i="2"/>
  <c r="CP423" i="2"/>
  <c r="CP422" i="2"/>
  <c r="CP421" i="2"/>
  <c r="CP420" i="2"/>
  <c r="CP419" i="2"/>
  <c r="CP418" i="2"/>
  <c r="CP417" i="2"/>
  <c r="CP416" i="2"/>
  <c r="CP415" i="2"/>
  <c r="CP414" i="2"/>
  <c r="CP413" i="2"/>
  <c r="CP412" i="2"/>
  <c r="CP411" i="2"/>
  <c r="CP410" i="2"/>
  <c r="CP409" i="2"/>
  <c r="CP408" i="2"/>
  <c r="CP407" i="2"/>
  <c r="CP406" i="2"/>
  <c r="CP405" i="2"/>
  <c r="CP404" i="2"/>
  <c r="CP403" i="2"/>
  <c r="CP402" i="2"/>
  <c r="CP401" i="2"/>
  <c r="CP400" i="2"/>
  <c r="CP399" i="2"/>
  <c r="CP398" i="2"/>
  <c r="CP397" i="2"/>
  <c r="CP396" i="2"/>
  <c r="CP395" i="2"/>
  <c r="CP394" i="2"/>
  <c r="CP393" i="2"/>
  <c r="CP392" i="2"/>
  <c r="CP391" i="2"/>
  <c r="CP390" i="2"/>
  <c r="CP389" i="2"/>
  <c r="CP388" i="2"/>
  <c r="CP387" i="2"/>
  <c r="CP386" i="2"/>
  <c r="CP385" i="2"/>
  <c r="CP384" i="2"/>
  <c r="CP383" i="2"/>
  <c r="CP382" i="2"/>
  <c r="CP381" i="2"/>
  <c r="CP380" i="2"/>
  <c r="CP379" i="2"/>
  <c r="CP378" i="2"/>
  <c r="CP377" i="2"/>
  <c r="CP376" i="2"/>
  <c r="CP375" i="2"/>
  <c r="CP374" i="2"/>
  <c r="CP373" i="2"/>
  <c r="CP372" i="2"/>
  <c r="CP371" i="2"/>
  <c r="CP370" i="2"/>
  <c r="CP369" i="2"/>
  <c r="CP368" i="2"/>
  <c r="CP367" i="2"/>
  <c r="CP366" i="2"/>
  <c r="CP365" i="2"/>
  <c r="CP364" i="2"/>
  <c r="CP363" i="2"/>
  <c r="CP362" i="2"/>
  <c r="CP361" i="2"/>
  <c r="CP360" i="2"/>
  <c r="CP359" i="2"/>
  <c r="CP358" i="2"/>
  <c r="CP357" i="2"/>
  <c r="CP356" i="2"/>
  <c r="CP355" i="2"/>
  <c r="CP354" i="2"/>
  <c r="CP353" i="2"/>
  <c r="CP352" i="2"/>
  <c r="CP351" i="2"/>
  <c r="CP350" i="2"/>
  <c r="CP349" i="2"/>
  <c r="CP348" i="2"/>
  <c r="CP347" i="2"/>
  <c r="CP346" i="2"/>
  <c r="CP345" i="2"/>
  <c r="CP344" i="2"/>
  <c r="CP343" i="2"/>
  <c r="CP342" i="2"/>
  <c r="CP341" i="2"/>
  <c r="CP340" i="2"/>
  <c r="CP339" i="2"/>
  <c r="CP338" i="2"/>
  <c r="CP337" i="2"/>
  <c r="CP336" i="2"/>
  <c r="CP335" i="2"/>
  <c r="CP334" i="2"/>
  <c r="CP333" i="2"/>
  <c r="CP332" i="2"/>
  <c r="CP331" i="2"/>
  <c r="CP330" i="2"/>
  <c r="CP329" i="2"/>
  <c r="CP328" i="2"/>
  <c r="CP327" i="2"/>
  <c r="CP326" i="2"/>
  <c r="CP325" i="2"/>
  <c r="CP324" i="2"/>
  <c r="CP323" i="2"/>
  <c r="CP322" i="2"/>
  <c r="CP321" i="2"/>
  <c r="CP320" i="2"/>
  <c r="CP319" i="2"/>
  <c r="CP318" i="2"/>
  <c r="CP317" i="2"/>
  <c r="CP316" i="2"/>
  <c r="CP315" i="2"/>
  <c r="CP314" i="2"/>
  <c r="CP313" i="2"/>
  <c r="CP312" i="2"/>
  <c r="CP311" i="2"/>
  <c r="CP310" i="2"/>
  <c r="CP309" i="2"/>
  <c r="CP308" i="2"/>
  <c r="CP307" i="2"/>
  <c r="CP306" i="2"/>
  <c r="CP305" i="2"/>
  <c r="CP304" i="2"/>
  <c r="CP303" i="2"/>
  <c r="CP302" i="2"/>
  <c r="CP301" i="2"/>
  <c r="CP300" i="2"/>
  <c r="CP299" i="2"/>
  <c r="CP298" i="2"/>
  <c r="CP297" i="2"/>
  <c r="CP296" i="2"/>
  <c r="CP295" i="2"/>
  <c r="CP294" i="2"/>
  <c r="CP293" i="2"/>
  <c r="CP292" i="2"/>
  <c r="CP291" i="2"/>
  <c r="CP290" i="2"/>
  <c r="CP289" i="2"/>
  <c r="CP288" i="2"/>
  <c r="CP287" i="2"/>
  <c r="CP286" i="2"/>
  <c r="CP285" i="2"/>
  <c r="CP284" i="2"/>
  <c r="CP283" i="2"/>
  <c r="CP282" i="2"/>
  <c r="CP281" i="2"/>
  <c r="CP280" i="2"/>
  <c r="CP279" i="2"/>
  <c r="CP278" i="2"/>
  <c r="CP277" i="2"/>
  <c r="CP276" i="2"/>
  <c r="CP275" i="2"/>
  <c r="CP274" i="2"/>
  <c r="CP273" i="2"/>
  <c r="CP272" i="2"/>
  <c r="CP271" i="2"/>
  <c r="CP270" i="2"/>
  <c r="CP269" i="2"/>
  <c r="CP268" i="2"/>
  <c r="CP267" i="2"/>
  <c r="CP266" i="2"/>
  <c r="CP265" i="2"/>
  <c r="CP264" i="2"/>
  <c r="CP263" i="2"/>
  <c r="CP262" i="2"/>
  <c r="CP261" i="2"/>
  <c r="CP260" i="2"/>
  <c r="CP259" i="2"/>
  <c r="CP258" i="2"/>
  <c r="CP257" i="2"/>
  <c r="CP256" i="2"/>
  <c r="CP255" i="2"/>
  <c r="CP254" i="2"/>
  <c r="CP253" i="2"/>
  <c r="CP252" i="2"/>
  <c r="CP251" i="2"/>
  <c r="CP250" i="2"/>
  <c r="CP249" i="2"/>
  <c r="CP248" i="2"/>
  <c r="CP247" i="2"/>
  <c r="CP246" i="2"/>
  <c r="CP245" i="2"/>
  <c r="CP244" i="2"/>
  <c r="CP243" i="2"/>
  <c r="CP242" i="2"/>
  <c r="CP241" i="2"/>
  <c r="CP240" i="2"/>
  <c r="CP239" i="2"/>
  <c r="CP238" i="2"/>
  <c r="CP237" i="2"/>
  <c r="CP236" i="2"/>
  <c r="CP235" i="2"/>
  <c r="CP234" i="2"/>
  <c r="CP233" i="2"/>
  <c r="CP232" i="2"/>
  <c r="CP231" i="2"/>
  <c r="CP230" i="2"/>
  <c r="CP229" i="2"/>
  <c r="CP228" i="2"/>
  <c r="CP227" i="2"/>
  <c r="CP226" i="2"/>
  <c r="CP225" i="2"/>
  <c r="CP224" i="2"/>
  <c r="CP223" i="2"/>
  <c r="CP222" i="2"/>
  <c r="CP221" i="2"/>
  <c r="CP220" i="2"/>
  <c r="CP219" i="2"/>
  <c r="CP218" i="2"/>
  <c r="CP217" i="2"/>
  <c r="CP216" i="2"/>
  <c r="CP215" i="2"/>
  <c r="CP214" i="2"/>
  <c r="CP213" i="2"/>
  <c r="CP212" i="2"/>
  <c r="CP211" i="2"/>
  <c r="CP210" i="2"/>
  <c r="CP209" i="2"/>
  <c r="CP208" i="2"/>
  <c r="CP207" i="2"/>
  <c r="CP206" i="2"/>
  <c r="CP205" i="2"/>
  <c r="CP204" i="2"/>
  <c r="CP203" i="2"/>
  <c r="CP202" i="2"/>
  <c r="CP201" i="2"/>
  <c r="CP200" i="2"/>
  <c r="CP199" i="2"/>
  <c r="CP198" i="2"/>
  <c r="CP197" i="2"/>
  <c r="CP196" i="2"/>
  <c r="CP195" i="2"/>
  <c r="CP194" i="2"/>
  <c r="CP193" i="2"/>
  <c r="CP192" i="2"/>
  <c r="CP191" i="2"/>
  <c r="CP190" i="2"/>
  <c r="CP189" i="2"/>
  <c r="CP188" i="2"/>
  <c r="CP187" i="2"/>
  <c r="CP186" i="2"/>
  <c r="CP185" i="2"/>
  <c r="CP184" i="2"/>
  <c r="CP183" i="2"/>
  <c r="CP182" i="2"/>
  <c r="CP181" i="2"/>
  <c r="CP180" i="2"/>
  <c r="CP179" i="2"/>
  <c r="CP178" i="2"/>
  <c r="CP177" i="2"/>
  <c r="CP176" i="2"/>
  <c r="CP175" i="2"/>
  <c r="CP174" i="2"/>
  <c r="CP173" i="2"/>
  <c r="CP172" i="2"/>
  <c r="CP171" i="2"/>
  <c r="CP170" i="2"/>
  <c r="CP169" i="2"/>
  <c r="CP168" i="2"/>
  <c r="CP167" i="2"/>
  <c r="CP166" i="2"/>
  <c r="CP165" i="2"/>
  <c r="CP164" i="2"/>
  <c r="CP163" i="2"/>
  <c r="CP162" i="2"/>
  <c r="CP161" i="2"/>
  <c r="CP160" i="2"/>
  <c r="CP159" i="2"/>
  <c r="CP158" i="2"/>
  <c r="CP157" i="2"/>
  <c r="CP156" i="2"/>
  <c r="CP155" i="2"/>
  <c r="CP154" i="2"/>
  <c r="CP153" i="2"/>
  <c r="CP152" i="2"/>
  <c r="CP151" i="2"/>
  <c r="CP150" i="2"/>
  <c r="CP149" i="2"/>
  <c r="CP148" i="2"/>
  <c r="CP147" i="2"/>
  <c r="CP146" i="2"/>
  <c r="CP145" i="2"/>
  <c r="CP144" i="2"/>
  <c r="CP143" i="2"/>
  <c r="CP142" i="2"/>
  <c r="CP141" i="2"/>
  <c r="CP140" i="2"/>
  <c r="CP139" i="2"/>
  <c r="CP138" i="2"/>
  <c r="CP137" i="2"/>
  <c r="CP136" i="2"/>
  <c r="CP135" i="2"/>
  <c r="CP134" i="2"/>
  <c r="CP133" i="2"/>
  <c r="CP132" i="2"/>
  <c r="CP131" i="2"/>
  <c r="CP130" i="2"/>
  <c r="CP129" i="2"/>
  <c r="CP128" i="2"/>
  <c r="CP127" i="2"/>
  <c r="CP126" i="2"/>
  <c r="CP125" i="2"/>
  <c r="CP124" i="2"/>
  <c r="CP123" i="2"/>
  <c r="CP122" i="2"/>
  <c r="CP121" i="2"/>
  <c r="CP120" i="2"/>
  <c r="CP119" i="2"/>
  <c r="CP118" i="2"/>
  <c r="CP117" i="2"/>
  <c r="CP116" i="2"/>
  <c r="CP115" i="2"/>
  <c r="CP114" i="2"/>
  <c r="CP113" i="2"/>
  <c r="CP112" i="2"/>
  <c r="CP111" i="2"/>
  <c r="CP110" i="2"/>
  <c r="CP109" i="2"/>
  <c r="CP108" i="2"/>
  <c r="CP107" i="2"/>
  <c r="CP106" i="2"/>
  <c r="CP105" i="2"/>
  <c r="CP104" i="2"/>
  <c r="CP103" i="2"/>
  <c r="CP102" i="2"/>
  <c r="CP101" i="2"/>
  <c r="CP100" i="2"/>
  <c r="CP99" i="2"/>
  <c r="CP98" i="2"/>
  <c r="CP97" i="2"/>
  <c r="CP96" i="2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9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3" i="2"/>
  <c r="CP12" i="2"/>
  <c r="CP11" i="2"/>
  <c r="CP10" i="2"/>
  <c r="CP9" i="2"/>
  <c r="CP8" i="2"/>
  <c r="CP7" i="2"/>
  <c r="CP6" i="2"/>
  <c r="CP5" i="2"/>
  <c r="CP4" i="2"/>
  <c r="CP3" i="2"/>
  <c r="CP2" i="2"/>
  <c r="JF545" i="2"/>
  <c r="JE545" i="2"/>
  <c r="JD545" i="2"/>
  <c r="JC545" i="2"/>
  <c r="JB545" i="2"/>
  <c r="JA545" i="2"/>
  <c r="IZ545" i="2"/>
  <c r="IY545" i="2"/>
  <c r="IX545" i="2"/>
  <c r="IW545" i="2"/>
  <c r="IV545" i="2"/>
  <c r="IU545" i="2"/>
  <c r="IT545" i="2"/>
  <c r="IS545" i="2"/>
  <c r="IR545" i="2"/>
  <c r="IQ545" i="2"/>
  <c r="IP545" i="2"/>
  <c r="IO545" i="2"/>
  <c r="IN545" i="2"/>
  <c r="IM545" i="2"/>
  <c r="IL545" i="2"/>
  <c r="IK545" i="2"/>
  <c r="IJ545" i="2"/>
  <c r="II545" i="2"/>
  <c r="IH545" i="2"/>
  <c r="IG545" i="2"/>
  <c r="IF545" i="2"/>
  <c r="IE545" i="2"/>
  <c r="ID545" i="2"/>
  <c r="IC545" i="2"/>
  <c r="IB545" i="2"/>
  <c r="IA545" i="2"/>
  <c r="HZ545" i="2"/>
  <c r="HY545" i="2"/>
  <c r="HX545" i="2"/>
  <c r="HW545" i="2"/>
  <c r="HV545" i="2"/>
  <c r="HU545" i="2"/>
  <c r="HT545" i="2"/>
  <c r="HS545" i="2"/>
  <c r="HR545" i="2"/>
  <c r="HQ545" i="2"/>
  <c r="HP545" i="2"/>
  <c r="HO545" i="2"/>
  <c r="HN545" i="2"/>
  <c r="HM545" i="2"/>
  <c r="HL545" i="2"/>
  <c r="HK545" i="2"/>
  <c r="HJ545" i="2"/>
  <c r="HI545" i="2"/>
  <c r="HH545" i="2"/>
  <c r="HG545" i="2"/>
  <c r="HF545" i="2"/>
  <c r="HE545" i="2"/>
  <c r="HD545" i="2"/>
  <c r="HC545" i="2"/>
  <c r="HB545" i="2"/>
  <c r="HA545" i="2"/>
  <c r="GZ545" i="2"/>
  <c r="GY545" i="2"/>
  <c r="GX545" i="2"/>
  <c r="GW545" i="2"/>
  <c r="GV545" i="2"/>
  <c r="GU545" i="2"/>
  <c r="GT545" i="2"/>
  <c r="GS545" i="2"/>
  <c r="GR545" i="2"/>
  <c r="GQ545" i="2"/>
  <c r="GP545" i="2"/>
  <c r="GO545" i="2"/>
  <c r="GN545" i="2"/>
  <c r="GM545" i="2"/>
  <c r="GL545" i="2"/>
  <c r="GK545" i="2"/>
  <c r="GJ545" i="2"/>
  <c r="GI545" i="2"/>
  <c r="GH545" i="2"/>
  <c r="CO583" i="2"/>
  <c r="AL3923" i="3" l="1"/>
  <c r="AK3924" i="3"/>
  <c r="AN3924" i="3"/>
  <c r="AM3925" i="3"/>
  <c r="Y86" i="1"/>
  <c r="JS585" i="2"/>
  <c r="AL3864" i="3"/>
  <c r="AK3865" i="3"/>
  <c r="AM3866" i="3"/>
  <c r="AN3865" i="3"/>
  <c r="JT545" i="2"/>
  <c r="JS596" i="2"/>
  <c r="BW86" i="1"/>
  <c r="O3825" i="3"/>
  <c r="JS583" i="2"/>
  <c r="JS590" i="2"/>
  <c r="U3825" i="3"/>
  <c r="AT3825" i="3" s="1"/>
  <c r="AV3825" i="3" s="1"/>
  <c r="U3824" i="3"/>
  <c r="AT3824" i="3" s="1"/>
  <c r="AV3824" i="3" s="1"/>
  <c r="O3824" i="3"/>
  <c r="F86" i="1"/>
  <c r="V86" i="1"/>
  <c r="AN3925" i="3" l="1"/>
  <c r="AM3926" i="3"/>
  <c r="AL3924" i="3"/>
  <c r="AK3925" i="3"/>
  <c r="AL3865" i="3"/>
  <c r="AK3866" i="3"/>
  <c r="AM3867" i="3"/>
  <c r="AN3866" i="3"/>
  <c r="W86" i="1"/>
  <c r="AG563" i="4"/>
  <c r="AH563" i="4" s="1"/>
  <c r="CT3823" i="3"/>
  <c r="AZ3823" i="3"/>
  <c r="BA3823" i="3" s="1"/>
  <c r="AU3823" i="3"/>
  <c r="R3823" i="3"/>
  <c r="Q3823" i="3"/>
  <c r="P3823" i="3"/>
  <c r="CT3822" i="3"/>
  <c r="AZ3822" i="3"/>
  <c r="BA3822" i="3" s="1"/>
  <c r="AU3822" i="3"/>
  <c r="R3822" i="3"/>
  <c r="Q3822" i="3"/>
  <c r="P3822" i="3"/>
  <c r="CT3821" i="3"/>
  <c r="CT3820" i="3"/>
  <c r="CT3819" i="3"/>
  <c r="CT3818" i="3"/>
  <c r="CT3817" i="3"/>
  <c r="CT3816" i="3"/>
  <c r="CT3815" i="3"/>
  <c r="CT3814" i="3"/>
  <c r="CT3813" i="3"/>
  <c r="CT3812" i="3"/>
  <c r="CT3811" i="3"/>
  <c r="CT3810" i="3"/>
  <c r="CT3780" i="3"/>
  <c r="CT3779" i="3"/>
  <c r="CT3778" i="3"/>
  <c r="CT3777" i="3"/>
  <c r="CT3776" i="3"/>
  <c r="CT3775" i="3"/>
  <c r="CT3774" i="3"/>
  <c r="CT3773" i="3"/>
  <c r="CT3772" i="3"/>
  <c r="CT3771" i="3"/>
  <c r="CT3770" i="3"/>
  <c r="CT3769" i="3"/>
  <c r="CT3768" i="3"/>
  <c r="AR3821" i="3"/>
  <c r="AZ3821" i="3"/>
  <c r="BA3821" i="3" s="1"/>
  <c r="AU3821" i="3"/>
  <c r="R3821" i="3"/>
  <c r="Q3821" i="3"/>
  <c r="P3821" i="3"/>
  <c r="AG295" i="4"/>
  <c r="AH295" i="4" s="1"/>
  <c r="AG294" i="4"/>
  <c r="AH294" i="4" s="1"/>
  <c r="AG293" i="4"/>
  <c r="AH293" i="4" s="1"/>
  <c r="AG292" i="4"/>
  <c r="AH292" i="4" s="1"/>
  <c r="AG291" i="4"/>
  <c r="AH291" i="4" s="1"/>
  <c r="AL3925" i="3" l="1"/>
  <c r="AK3926" i="3"/>
  <c r="AN3926" i="3"/>
  <c r="AM3927" i="3"/>
  <c r="AL3866" i="3"/>
  <c r="AK3867" i="3"/>
  <c r="AM3868" i="3"/>
  <c r="AN3867" i="3"/>
  <c r="O3823" i="3"/>
  <c r="U3822" i="3"/>
  <c r="AT3822" i="3" s="1"/>
  <c r="AV3822" i="3" s="1"/>
  <c r="U3823" i="3"/>
  <c r="AT3823" i="3" s="1"/>
  <c r="AV3823" i="3" s="1"/>
  <c r="O3822" i="3"/>
  <c r="U3821" i="3"/>
  <c r="AT3821" i="3" s="1"/>
  <c r="AV3821" i="3" s="1"/>
  <c r="O3821" i="3"/>
  <c r="AZ3820" i="3"/>
  <c r="BA3820" i="3" s="1"/>
  <c r="AZ3819" i="3"/>
  <c r="BA3819" i="3" s="1"/>
  <c r="AZ3818" i="3"/>
  <c r="BA3818" i="3" s="1"/>
  <c r="AZ3817" i="3"/>
  <c r="BA3817" i="3" s="1"/>
  <c r="AZ3816" i="3"/>
  <c r="BA3816" i="3" s="1"/>
  <c r="AZ3815" i="3"/>
  <c r="BA3815" i="3" s="1"/>
  <c r="AZ3814" i="3"/>
  <c r="BA3814" i="3" s="1"/>
  <c r="AZ3813" i="3"/>
  <c r="BA3813" i="3" s="1"/>
  <c r="AZ3812" i="3"/>
  <c r="BA3812" i="3" s="1"/>
  <c r="AZ3811" i="3"/>
  <c r="BA3811" i="3" s="1"/>
  <c r="AZ3810" i="3"/>
  <c r="BA3810" i="3" s="1"/>
  <c r="AM3811" i="3"/>
  <c r="AN3811" i="3" s="1"/>
  <c r="AK3810" i="3"/>
  <c r="AK3811" i="3" s="1"/>
  <c r="AK3812" i="3" s="1"/>
  <c r="AR3819" i="3"/>
  <c r="AR3818" i="3"/>
  <c r="AR3817" i="3"/>
  <c r="AR3816" i="3"/>
  <c r="AR3815" i="3"/>
  <c r="AR3814" i="3"/>
  <c r="AR3813" i="3"/>
  <c r="AR3812" i="3"/>
  <c r="AR3811" i="3"/>
  <c r="AR3810" i="3"/>
  <c r="AR3820" i="3"/>
  <c r="AP3819" i="3"/>
  <c r="AP3818" i="3"/>
  <c r="AP3817" i="3"/>
  <c r="AP3816" i="3"/>
  <c r="AP3815" i="3"/>
  <c r="AP3814" i="3"/>
  <c r="AP3813" i="3"/>
  <c r="AP3812" i="3"/>
  <c r="AP3811" i="3"/>
  <c r="AP3810" i="3"/>
  <c r="AP3820" i="3"/>
  <c r="AU3820" i="3"/>
  <c r="R3820" i="3"/>
  <c r="Q3820" i="3"/>
  <c r="P3820" i="3"/>
  <c r="AU3819" i="3"/>
  <c r="R3819" i="3"/>
  <c r="Q3819" i="3"/>
  <c r="P3819" i="3"/>
  <c r="AU3818" i="3"/>
  <c r="R3818" i="3"/>
  <c r="Q3818" i="3"/>
  <c r="P3818" i="3"/>
  <c r="AU3817" i="3"/>
  <c r="R3817" i="3"/>
  <c r="Q3817" i="3"/>
  <c r="P3817" i="3"/>
  <c r="AU3816" i="3"/>
  <c r="R3816" i="3"/>
  <c r="Q3816" i="3"/>
  <c r="P3816" i="3"/>
  <c r="AU3815" i="3"/>
  <c r="R3815" i="3"/>
  <c r="Q3815" i="3"/>
  <c r="P3815" i="3"/>
  <c r="AU3814" i="3"/>
  <c r="R3814" i="3"/>
  <c r="Q3814" i="3"/>
  <c r="P3814" i="3"/>
  <c r="AU3813" i="3"/>
  <c r="R3813" i="3"/>
  <c r="Q3813" i="3"/>
  <c r="P3813" i="3"/>
  <c r="AU3812" i="3"/>
  <c r="R3812" i="3"/>
  <c r="Q3812" i="3"/>
  <c r="P3812" i="3"/>
  <c r="AU3811" i="3"/>
  <c r="R3811" i="3"/>
  <c r="Q3811" i="3"/>
  <c r="P3811" i="3"/>
  <c r="R3810" i="3"/>
  <c r="Q3810" i="3"/>
  <c r="P3810" i="3"/>
  <c r="T3810" i="3"/>
  <c r="S3810" i="3"/>
  <c r="BO3810" i="3"/>
  <c r="BM3810" i="3"/>
  <c r="BK3810" i="3"/>
  <c r="BJ3810" i="3"/>
  <c r="BI3810" i="3"/>
  <c r="BG3810" i="3"/>
  <c r="AU3810" i="3"/>
  <c r="AN3927" i="3" l="1"/>
  <c r="AM3928" i="3"/>
  <c r="AL3926" i="3"/>
  <c r="AK3927" i="3"/>
  <c r="AN3868" i="3"/>
  <c r="AM3869" i="3"/>
  <c r="AL3867" i="3"/>
  <c r="AK3868" i="3"/>
  <c r="T3811" i="3"/>
  <c r="T3812" i="3" s="1"/>
  <c r="T3813" i="3" s="1"/>
  <c r="T3814" i="3" s="1"/>
  <c r="T3815" i="3" s="1"/>
  <c r="T3816" i="3" s="1"/>
  <c r="T3817" i="3" s="1"/>
  <c r="T3818" i="3" s="1"/>
  <c r="T3819" i="3" s="1"/>
  <c r="T3820" i="3" s="1"/>
  <c r="T3821" i="3" s="1"/>
  <c r="T3822" i="3" s="1"/>
  <c r="T3823" i="3" s="1"/>
  <c r="T3824" i="3" s="1"/>
  <c r="T3825" i="3" s="1"/>
  <c r="T3826" i="3" s="1"/>
  <c r="T3827" i="3" s="1"/>
  <c r="T3828" i="3" s="1"/>
  <c r="T3829" i="3" s="1"/>
  <c r="T3830" i="3" s="1"/>
  <c r="T3831" i="3" s="1"/>
  <c r="T3832" i="3" s="1"/>
  <c r="T3833" i="3" s="1"/>
  <c r="T3834" i="3" s="1"/>
  <c r="T3835" i="3" s="1"/>
  <c r="T3836" i="3" s="1"/>
  <c r="T3837" i="3" s="1"/>
  <c r="T3838" i="3" s="1"/>
  <c r="T3839" i="3" s="1"/>
  <c r="T3840" i="3" s="1"/>
  <c r="T3841" i="3" s="1"/>
  <c r="T3842" i="3" s="1"/>
  <c r="T3843" i="3" s="1"/>
  <c r="T3844" i="3" s="1"/>
  <c r="T3845" i="3" s="1"/>
  <c r="T3846" i="3" s="1"/>
  <c r="T3847" i="3" s="1"/>
  <c r="T3848" i="3" s="1"/>
  <c r="T3849" i="3" s="1"/>
  <c r="T3850" i="3" s="1"/>
  <c r="T3851" i="3" s="1"/>
  <c r="S3811" i="3"/>
  <c r="S3812" i="3" s="1"/>
  <c r="S3813" i="3" s="1"/>
  <c r="S3814" i="3" s="1"/>
  <c r="S3815" i="3" s="1"/>
  <c r="S3816" i="3" s="1"/>
  <c r="S3817" i="3" s="1"/>
  <c r="S3818" i="3" s="1"/>
  <c r="S3819" i="3" s="1"/>
  <c r="S3820" i="3" s="1"/>
  <c r="S3821" i="3" s="1"/>
  <c r="S3822" i="3" s="1"/>
  <c r="S3823" i="3" s="1"/>
  <c r="S3824" i="3" s="1"/>
  <c r="S3825" i="3" s="1"/>
  <c r="S3826" i="3" s="1"/>
  <c r="S3827" i="3" s="1"/>
  <c r="S3828" i="3" s="1"/>
  <c r="S3829" i="3" s="1"/>
  <c r="S3830" i="3" s="1"/>
  <c r="S3831" i="3" s="1"/>
  <c r="S3832" i="3" s="1"/>
  <c r="S3833" i="3" s="1"/>
  <c r="S3834" i="3" s="1"/>
  <c r="S3835" i="3" s="1"/>
  <c r="S3836" i="3" s="1"/>
  <c r="S3837" i="3" s="1"/>
  <c r="S3838" i="3" s="1"/>
  <c r="S3839" i="3" s="1"/>
  <c r="S3840" i="3" s="1"/>
  <c r="S3841" i="3" s="1"/>
  <c r="S3842" i="3" s="1"/>
  <c r="S3843" i="3" s="1"/>
  <c r="S3844" i="3" s="1"/>
  <c r="S3845" i="3" s="1"/>
  <c r="S3846" i="3" s="1"/>
  <c r="S3847" i="3" s="1"/>
  <c r="S3848" i="3" s="1"/>
  <c r="S3849" i="3" s="1"/>
  <c r="S3850" i="3" s="1"/>
  <c r="S3851" i="3" s="1"/>
  <c r="U3811" i="3"/>
  <c r="AT3811" i="3" s="1"/>
  <c r="AV3811" i="3" s="1"/>
  <c r="AL3810" i="3"/>
  <c r="O3812" i="3"/>
  <c r="AM3812" i="3"/>
  <c r="AN3812" i="3" s="1"/>
  <c r="U3810" i="3"/>
  <c r="AT3810" i="3" s="1"/>
  <c r="AV3810" i="3" s="1"/>
  <c r="U3813" i="3"/>
  <c r="AT3813" i="3" s="1"/>
  <c r="AV3813" i="3" s="1"/>
  <c r="O3815" i="3"/>
  <c r="O3816" i="3"/>
  <c r="O3818" i="3"/>
  <c r="O3820" i="3"/>
  <c r="U3812" i="3"/>
  <c r="AT3812" i="3" s="1"/>
  <c r="AV3812" i="3" s="1"/>
  <c r="AL3812" i="3"/>
  <c r="AK3813" i="3"/>
  <c r="AK3814" i="3" s="1"/>
  <c r="AL3814" i="3" s="1"/>
  <c r="AL3811" i="3"/>
  <c r="U3815" i="3"/>
  <c r="AT3815" i="3" s="1"/>
  <c r="AV3815" i="3" s="1"/>
  <c r="U3817" i="3"/>
  <c r="AT3817" i="3" s="1"/>
  <c r="AV3817" i="3" s="1"/>
  <c r="U3819" i="3"/>
  <c r="AT3819" i="3" s="1"/>
  <c r="AV3819" i="3" s="1"/>
  <c r="O3814" i="3"/>
  <c r="U3816" i="3"/>
  <c r="AT3816" i="3" s="1"/>
  <c r="AV3816" i="3" s="1"/>
  <c r="U3820" i="3"/>
  <c r="AT3820" i="3" s="1"/>
  <c r="AV3820" i="3" s="1"/>
  <c r="O3819" i="3"/>
  <c r="U3814" i="3"/>
  <c r="AT3814" i="3" s="1"/>
  <c r="AV3814" i="3" s="1"/>
  <c r="U3818" i="3"/>
  <c r="AT3818" i="3" s="1"/>
  <c r="AV3818" i="3" s="1"/>
  <c r="O3813" i="3"/>
  <c r="O3817" i="3"/>
  <c r="O3811" i="3"/>
  <c r="O3810" i="3"/>
  <c r="AU3780" i="3"/>
  <c r="R3780" i="3"/>
  <c r="Q3780" i="3"/>
  <c r="P3780" i="3"/>
  <c r="BL3810" i="3"/>
  <c r="BL3811" i="3" s="1"/>
  <c r="BL3812" i="3" s="1"/>
  <c r="AU3779" i="3"/>
  <c r="R3779" i="3"/>
  <c r="Q3779" i="3"/>
  <c r="P3779" i="3"/>
  <c r="AL3927" i="3" l="1"/>
  <c r="AK3928" i="3"/>
  <c r="AN3928" i="3"/>
  <c r="AM3929" i="3"/>
  <c r="AN3869" i="3"/>
  <c r="AM3870" i="3"/>
  <c r="AL3868" i="3"/>
  <c r="AK3869" i="3"/>
  <c r="AM3813" i="3"/>
  <c r="AN3813" i="3" s="1"/>
  <c r="U3780" i="3"/>
  <c r="AT3780" i="3" s="1"/>
  <c r="AV3780" i="3" s="1"/>
  <c r="AL3813" i="3"/>
  <c r="AK3815" i="3"/>
  <c r="AK3816" i="3" s="1"/>
  <c r="AM3814" i="3"/>
  <c r="O3780" i="3"/>
  <c r="U3779" i="3"/>
  <c r="AT3779" i="3" s="1"/>
  <c r="AV3779" i="3" s="1"/>
  <c r="O3779" i="3"/>
  <c r="AK608" i="4"/>
  <c r="AK609" i="4" s="1"/>
  <c r="AK610" i="4" s="1"/>
  <c r="AK611" i="4" s="1"/>
  <c r="AK612" i="4" s="1"/>
  <c r="AK613" i="4" s="1"/>
  <c r="AK614" i="4" s="1"/>
  <c r="AK615" i="4" s="1"/>
  <c r="AK616" i="4" s="1"/>
  <c r="AK617" i="4" s="1"/>
  <c r="AK618" i="4" s="1"/>
  <c r="AK619" i="4" s="1"/>
  <c r="AK620" i="4" s="1"/>
  <c r="AK600" i="4"/>
  <c r="AK601" i="4" s="1"/>
  <c r="AK602" i="4" s="1"/>
  <c r="AK603" i="4" s="1"/>
  <c r="AK604" i="4" s="1"/>
  <c r="AK584" i="4"/>
  <c r="AK585" i="4" s="1"/>
  <c r="AK586" i="4" s="1"/>
  <c r="AK587" i="4" s="1"/>
  <c r="AK588" i="4" s="1"/>
  <c r="AK589" i="4" s="1"/>
  <c r="AK590" i="4" s="1"/>
  <c r="AK591" i="4" s="1"/>
  <c r="AK592" i="4" s="1"/>
  <c r="AK593" i="4" s="1"/>
  <c r="AK594" i="4" s="1"/>
  <c r="AK595" i="4" s="1"/>
  <c r="AK577" i="4"/>
  <c r="AK578" i="4" s="1"/>
  <c r="AK579" i="4" s="1"/>
  <c r="AK580" i="4" s="1"/>
  <c r="AK518" i="4"/>
  <c r="AK519" i="4" s="1"/>
  <c r="AK520" i="4" s="1"/>
  <c r="AK521" i="4" s="1"/>
  <c r="AK522" i="4" s="1"/>
  <c r="AK523" i="4" s="1"/>
  <c r="AK524" i="4" s="1"/>
  <c r="AK525" i="4" s="1"/>
  <c r="AK526" i="4" s="1"/>
  <c r="AK527" i="4" s="1"/>
  <c r="AK528" i="4" s="1"/>
  <c r="AK529" i="4" s="1"/>
  <c r="AK530" i="4" s="1"/>
  <c r="AK531" i="4" s="1"/>
  <c r="AK532" i="4" s="1"/>
  <c r="AK533" i="4" s="1"/>
  <c r="AK534" i="4" s="1"/>
  <c r="AK535" i="4" s="1"/>
  <c r="AK536" i="4" s="1"/>
  <c r="AK537" i="4" s="1"/>
  <c r="AK538" i="4" s="1"/>
  <c r="AK539" i="4" s="1"/>
  <c r="AK540" i="4" s="1"/>
  <c r="AK541" i="4" s="1"/>
  <c r="AK542" i="4" s="1"/>
  <c r="AK543" i="4" s="1"/>
  <c r="AK544" i="4" s="1"/>
  <c r="AK545" i="4" s="1"/>
  <c r="AK546" i="4" s="1"/>
  <c r="AK547" i="4" s="1"/>
  <c r="AK548" i="4" s="1"/>
  <c r="AK549" i="4" s="1"/>
  <c r="AK550" i="4" s="1"/>
  <c r="AK551" i="4" s="1"/>
  <c r="AK552" i="4" s="1"/>
  <c r="AK553" i="4" s="1"/>
  <c r="AK554" i="4" s="1"/>
  <c r="AK555" i="4" s="1"/>
  <c r="AK556" i="4" s="1"/>
  <c r="AK557" i="4" s="1"/>
  <c r="AK558" i="4" s="1"/>
  <c r="AK559" i="4" s="1"/>
  <c r="AK560" i="4" s="1"/>
  <c r="AK561" i="4" s="1"/>
  <c r="AK562" i="4" s="1"/>
  <c r="AK563" i="4" s="1"/>
  <c r="AK564" i="4" s="1"/>
  <c r="AK565" i="4" s="1"/>
  <c r="AK566" i="4" s="1"/>
  <c r="AK567" i="4" s="1"/>
  <c r="AK568" i="4" s="1"/>
  <c r="AK569" i="4" s="1"/>
  <c r="AK570" i="4" s="1"/>
  <c r="AK497" i="4"/>
  <c r="AK498" i="4" s="1"/>
  <c r="AK499" i="4" s="1"/>
  <c r="AK500" i="4" s="1"/>
  <c r="AK501" i="4" s="1"/>
  <c r="AK502" i="4" s="1"/>
  <c r="AK503" i="4" s="1"/>
  <c r="AK504" i="4" s="1"/>
  <c r="AK505" i="4" s="1"/>
  <c r="AK506" i="4" s="1"/>
  <c r="AK507" i="4" s="1"/>
  <c r="AK508" i="4" s="1"/>
  <c r="AK509" i="4" s="1"/>
  <c r="AK510" i="4" s="1"/>
  <c r="AK511" i="4" s="1"/>
  <c r="AK512" i="4" s="1"/>
  <c r="AK513" i="4" s="1"/>
  <c r="AK514" i="4" s="1"/>
  <c r="AK434" i="4"/>
  <c r="AK435" i="4" s="1"/>
  <c r="AK436" i="4" s="1"/>
  <c r="AK437" i="4" s="1"/>
  <c r="AK438" i="4" s="1"/>
  <c r="AK439" i="4" s="1"/>
  <c r="AK440" i="4" s="1"/>
  <c r="AK441" i="4" s="1"/>
  <c r="AK442" i="4" s="1"/>
  <c r="AK443" i="4" s="1"/>
  <c r="AK444" i="4" s="1"/>
  <c r="AK445" i="4" s="1"/>
  <c r="AK446" i="4" s="1"/>
  <c r="AK447" i="4" s="1"/>
  <c r="AK448" i="4" s="1"/>
  <c r="AK449" i="4" s="1"/>
  <c r="AK450" i="4" s="1"/>
  <c r="AK451" i="4" s="1"/>
  <c r="AK452" i="4" s="1"/>
  <c r="AK453" i="4" s="1"/>
  <c r="AK454" i="4" s="1"/>
  <c r="AK455" i="4" s="1"/>
  <c r="AK456" i="4" s="1"/>
  <c r="AK457" i="4" s="1"/>
  <c r="AK458" i="4" s="1"/>
  <c r="AK459" i="4" s="1"/>
  <c r="AK460" i="4" s="1"/>
  <c r="AK461" i="4" s="1"/>
  <c r="AK462" i="4" s="1"/>
  <c r="AK463" i="4" s="1"/>
  <c r="AK464" i="4" s="1"/>
  <c r="AK465" i="4" s="1"/>
  <c r="AK466" i="4" s="1"/>
  <c r="AK467" i="4" s="1"/>
  <c r="AK468" i="4" s="1"/>
  <c r="AK469" i="4" s="1"/>
  <c r="AK470" i="4" s="1"/>
  <c r="AK471" i="4" s="1"/>
  <c r="AK472" i="4" s="1"/>
  <c r="AK473" i="4" s="1"/>
  <c r="AK474" i="4" s="1"/>
  <c r="AK475" i="4" s="1"/>
  <c r="AK476" i="4" s="1"/>
  <c r="AK477" i="4" s="1"/>
  <c r="AK478" i="4" s="1"/>
  <c r="AK479" i="4" s="1"/>
  <c r="AK480" i="4" s="1"/>
  <c r="AK481" i="4" s="1"/>
  <c r="AK482" i="4" s="1"/>
  <c r="AK308" i="4"/>
  <c r="AK309" i="4" s="1"/>
  <c r="AK310" i="4" s="1"/>
  <c r="AK311" i="4" s="1"/>
  <c r="AK312" i="4" s="1"/>
  <c r="AK313" i="4" s="1"/>
  <c r="AK314" i="4" s="1"/>
  <c r="AK315" i="4" s="1"/>
  <c r="AK316" i="4" s="1"/>
  <c r="AK317" i="4" s="1"/>
  <c r="AK318" i="4" s="1"/>
  <c r="AK319" i="4" s="1"/>
  <c r="AK320" i="4" s="1"/>
  <c r="AK321" i="4" s="1"/>
  <c r="AK322" i="4" s="1"/>
  <c r="AK323" i="4" s="1"/>
  <c r="AK324" i="4" s="1"/>
  <c r="AK325" i="4" s="1"/>
  <c r="AK326" i="4" s="1"/>
  <c r="AK327" i="4" s="1"/>
  <c r="AK328" i="4" s="1"/>
  <c r="AK329" i="4" s="1"/>
  <c r="AK330" i="4" s="1"/>
  <c r="AK331" i="4" s="1"/>
  <c r="AK332" i="4" s="1"/>
  <c r="AK333" i="4" s="1"/>
  <c r="AK334" i="4" s="1"/>
  <c r="AK335" i="4" s="1"/>
  <c r="AK336" i="4" s="1"/>
  <c r="AK337" i="4" s="1"/>
  <c r="AK338" i="4" s="1"/>
  <c r="AK339" i="4" s="1"/>
  <c r="AK340" i="4" s="1"/>
  <c r="AK341" i="4" s="1"/>
  <c r="AK342" i="4" s="1"/>
  <c r="AK343" i="4" s="1"/>
  <c r="AK344" i="4" s="1"/>
  <c r="AK345" i="4" s="1"/>
  <c r="AK346" i="4" s="1"/>
  <c r="AK347" i="4" s="1"/>
  <c r="AK348" i="4" s="1"/>
  <c r="AK349" i="4" s="1"/>
  <c r="AK350" i="4" s="1"/>
  <c r="AK351" i="4" s="1"/>
  <c r="AK352" i="4" s="1"/>
  <c r="AK353" i="4" s="1"/>
  <c r="AK354" i="4" s="1"/>
  <c r="AK355" i="4" s="1"/>
  <c r="AK356" i="4" s="1"/>
  <c r="AK357" i="4" s="1"/>
  <c r="AK358" i="4" s="1"/>
  <c r="AK359" i="4" s="1"/>
  <c r="AK360" i="4" s="1"/>
  <c r="AK361" i="4" s="1"/>
  <c r="AK362" i="4" s="1"/>
  <c r="AK363" i="4" s="1"/>
  <c r="AK364" i="4" s="1"/>
  <c r="AK365" i="4" s="1"/>
  <c r="AK366" i="4" s="1"/>
  <c r="AK367" i="4" s="1"/>
  <c r="AK368" i="4" s="1"/>
  <c r="AK369" i="4" s="1"/>
  <c r="AK370" i="4" s="1"/>
  <c r="AK371" i="4" s="1"/>
  <c r="AK372" i="4" s="1"/>
  <c r="AK373" i="4" s="1"/>
  <c r="AK374" i="4" s="1"/>
  <c r="AK375" i="4" s="1"/>
  <c r="AK376" i="4" s="1"/>
  <c r="AK377" i="4" s="1"/>
  <c r="AK378" i="4" s="1"/>
  <c r="AK379" i="4" s="1"/>
  <c r="AK380" i="4" s="1"/>
  <c r="AK381" i="4" s="1"/>
  <c r="AK382" i="4" s="1"/>
  <c r="AK383" i="4" s="1"/>
  <c r="AK384" i="4" s="1"/>
  <c r="AK385" i="4" s="1"/>
  <c r="AK386" i="4" s="1"/>
  <c r="AK387" i="4" s="1"/>
  <c r="AK388" i="4" s="1"/>
  <c r="AK389" i="4" s="1"/>
  <c r="AK390" i="4" s="1"/>
  <c r="AK391" i="4" s="1"/>
  <c r="AK392" i="4" s="1"/>
  <c r="AK393" i="4" s="1"/>
  <c r="AK394" i="4" s="1"/>
  <c r="AK395" i="4" s="1"/>
  <c r="AK396" i="4" s="1"/>
  <c r="AK397" i="4" s="1"/>
  <c r="AK398" i="4" s="1"/>
  <c r="AK399" i="4" s="1"/>
  <c r="AK400" i="4" s="1"/>
  <c r="AK401" i="4" s="1"/>
  <c r="AK402" i="4" s="1"/>
  <c r="AK403" i="4" s="1"/>
  <c r="AK404" i="4" s="1"/>
  <c r="AK405" i="4" s="1"/>
  <c r="AK406" i="4" s="1"/>
  <c r="AK407" i="4" s="1"/>
  <c r="AK408" i="4" s="1"/>
  <c r="AK409" i="4" s="1"/>
  <c r="AK410" i="4" s="1"/>
  <c r="AK411" i="4" s="1"/>
  <c r="AK412" i="4" s="1"/>
  <c r="AK413" i="4" s="1"/>
  <c r="AK414" i="4" s="1"/>
  <c r="AK415" i="4" s="1"/>
  <c r="AK416" i="4" s="1"/>
  <c r="AK417" i="4" s="1"/>
  <c r="AK418" i="4" s="1"/>
  <c r="AK419" i="4" s="1"/>
  <c r="AK420" i="4" s="1"/>
  <c r="AK421" i="4" s="1"/>
  <c r="AK422" i="4" s="1"/>
  <c r="AK423" i="4" s="1"/>
  <c r="AK424" i="4" s="1"/>
  <c r="AK425" i="4" s="1"/>
  <c r="AK426" i="4" s="1"/>
  <c r="AK427" i="4" s="1"/>
  <c r="AK428" i="4" s="1"/>
  <c r="AK429" i="4" s="1"/>
  <c r="AK430" i="4" s="1"/>
  <c r="AK4" i="4"/>
  <c r="AK5" i="4" s="1"/>
  <c r="AK6" i="4" s="1"/>
  <c r="AK7" i="4" s="1"/>
  <c r="AK8" i="4" s="1"/>
  <c r="AK9" i="4" s="1"/>
  <c r="AK10" i="4" s="1"/>
  <c r="AK11" i="4" s="1"/>
  <c r="AK12" i="4" s="1"/>
  <c r="AK13" i="4" s="1"/>
  <c r="AK14" i="4" s="1"/>
  <c r="AK15" i="4" s="1"/>
  <c r="AK16" i="4" s="1"/>
  <c r="AK17" i="4" s="1"/>
  <c r="AK18" i="4" s="1"/>
  <c r="AK19" i="4" s="1"/>
  <c r="AK20" i="4" s="1"/>
  <c r="AK21" i="4" s="1"/>
  <c r="AK22" i="4" s="1"/>
  <c r="AK23" i="4" s="1"/>
  <c r="AK24" i="4" s="1"/>
  <c r="AK25" i="4" s="1"/>
  <c r="AK26" i="4" s="1"/>
  <c r="AK27" i="4" s="1"/>
  <c r="AK28" i="4" s="1"/>
  <c r="AK29" i="4" s="1"/>
  <c r="AK30" i="4" s="1"/>
  <c r="AK31" i="4" s="1"/>
  <c r="AK32" i="4" s="1"/>
  <c r="AK33" i="4" s="1"/>
  <c r="AK34" i="4" s="1"/>
  <c r="AK35" i="4" s="1"/>
  <c r="AK36" i="4" s="1"/>
  <c r="AK37" i="4" s="1"/>
  <c r="AK38" i="4" s="1"/>
  <c r="AK39" i="4" s="1"/>
  <c r="AK40" i="4" s="1"/>
  <c r="AK41" i="4" s="1"/>
  <c r="AK42" i="4" s="1"/>
  <c r="AK43" i="4" s="1"/>
  <c r="AK44" i="4" s="1"/>
  <c r="AK45" i="4" s="1"/>
  <c r="AK46" i="4" s="1"/>
  <c r="AK47" i="4" s="1"/>
  <c r="AK48" i="4" s="1"/>
  <c r="AK49" i="4" s="1"/>
  <c r="AK50" i="4" s="1"/>
  <c r="AK51" i="4" s="1"/>
  <c r="AK52" i="4" s="1"/>
  <c r="AK53" i="4" s="1"/>
  <c r="AK54" i="4" s="1"/>
  <c r="AK55" i="4" s="1"/>
  <c r="AK56" i="4" s="1"/>
  <c r="AK57" i="4" s="1"/>
  <c r="AK58" i="4" s="1"/>
  <c r="AK59" i="4" s="1"/>
  <c r="AK60" i="4" s="1"/>
  <c r="AK61" i="4" s="1"/>
  <c r="AK62" i="4" s="1"/>
  <c r="AK63" i="4" s="1"/>
  <c r="AK64" i="4" s="1"/>
  <c r="AK65" i="4" s="1"/>
  <c r="AK66" i="4" s="1"/>
  <c r="AK67" i="4" s="1"/>
  <c r="AK68" i="4" s="1"/>
  <c r="AK69" i="4" s="1"/>
  <c r="AK70" i="4" s="1"/>
  <c r="AK71" i="4" s="1"/>
  <c r="AK72" i="4" s="1"/>
  <c r="AK73" i="4" s="1"/>
  <c r="AK74" i="4" s="1"/>
  <c r="AK75" i="4" s="1"/>
  <c r="AK76" i="4" s="1"/>
  <c r="AK77" i="4" s="1"/>
  <c r="AK78" i="4" s="1"/>
  <c r="AK79" i="4" s="1"/>
  <c r="AK80" i="4" s="1"/>
  <c r="AK81" i="4" s="1"/>
  <c r="AK82" i="4" s="1"/>
  <c r="AK83" i="4" s="1"/>
  <c r="AK84" i="4" s="1"/>
  <c r="AK85" i="4" s="1"/>
  <c r="AK86" i="4" s="1"/>
  <c r="AK87" i="4" s="1"/>
  <c r="AK88" i="4" s="1"/>
  <c r="AK89" i="4" s="1"/>
  <c r="AK90" i="4" s="1"/>
  <c r="AK91" i="4" s="1"/>
  <c r="AK92" i="4" s="1"/>
  <c r="AK93" i="4" s="1"/>
  <c r="AK94" i="4" s="1"/>
  <c r="AK95" i="4" s="1"/>
  <c r="AK96" i="4" s="1"/>
  <c r="AK97" i="4" s="1"/>
  <c r="AK98" i="4" s="1"/>
  <c r="AK99" i="4" s="1"/>
  <c r="AK100" i="4" s="1"/>
  <c r="AK101" i="4" s="1"/>
  <c r="AK102" i="4" s="1"/>
  <c r="AK103" i="4" s="1"/>
  <c r="AK104" i="4" s="1"/>
  <c r="AK105" i="4" s="1"/>
  <c r="AK106" i="4" s="1"/>
  <c r="AK107" i="4" s="1"/>
  <c r="AK108" i="4" s="1"/>
  <c r="AK109" i="4" s="1"/>
  <c r="AK110" i="4" s="1"/>
  <c r="AK111" i="4" s="1"/>
  <c r="AK112" i="4" s="1"/>
  <c r="AK113" i="4" s="1"/>
  <c r="AK114" i="4" s="1"/>
  <c r="AK115" i="4" s="1"/>
  <c r="AK116" i="4" s="1"/>
  <c r="AK117" i="4" s="1"/>
  <c r="AK118" i="4" s="1"/>
  <c r="AK119" i="4" s="1"/>
  <c r="AK120" i="4" s="1"/>
  <c r="AK121" i="4" s="1"/>
  <c r="AK122" i="4" s="1"/>
  <c r="AK123" i="4" s="1"/>
  <c r="AK124" i="4" s="1"/>
  <c r="AK125" i="4" s="1"/>
  <c r="AK126" i="4" s="1"/>
  <c r="AK127" i="4" s="1"/>
  <c r="AK128" i="4" s="1"/>
  <c r="AK129" i="4" s="1"/>
  <c r="AK130" i="4" s="1"/>
  <c r="AK131" i="4" s="1"/>
  <c r="AK132" i="4" s="1"/>
  <c r="AK133" i="4" s="1"/>
  <c r="AK134" i="4" s="1"/>
  <c r="AK135" i="4" s="1"/>
  <c r="AK136" i="4" s="1"/>
  <c r="AK137" i="4" s="1"/>
  <c r="AK138" i="4" s="1"/>
  <c r="AK139" i="4" s="1"/>
  <c r="AK140" i="4" s="1"/>
  <c r="AK141" i="4" s="1"/>
  <c r="AK142" i="4" s="1"/>
  <c r="AK143" i="4" s="1"/>
  <c r="AK144" i="4" s="1"/>
  <c r="AK145" i="4" s="1"/>
  <c r="AK146" i="4" s="1"/>
  <c r="AK147" i="4" s="1"/>
  <c r="AK148" i="4" s="1"/>
  <c r="AK149" i="4" s="1"/>
  <c r="AK150" i="4" s="1"/>
  <c r="AK151" i="4" s="1"/>
  <c r="AK152" i="4" s="1"/>
  <c r="AK153" i="4" s="1"/>
  <c r="AK154" i="4" s="1"/>
  <c r="AK155" i="4" s="1"/>
  <c r="AK156" i="4" s="1"/>
  <c r="AK157" i="4" s="1"/>
  <c r="AK158" i="4" s="1"/>
  <c r="AK159" i="4" s="1"/>
  <c r="AK160" i="4" s="1"/>
  <c r="AK161" i="4" s="1"/>
  <c r="AK162" i="4" s="1"/>
  <c r="AK163" i="4" s="1"/>
  <c r="AK164" i="4" s="1"/>
  <c r="AK165" i="4" s="1"/>
  <c r="AK166" i="4" s="1"/>
  <c r="AK167" i="4" s="1"/>
  <c r="AK168" i="4" s="1"/>
  <c r="AK169" i="4" s="1"/>
  <c r="AK170" i="4" s="1"/>
  <c r="AK171" i="4" s="1"/>
  <c r="AK172" i="4" s="1"/>
  <c r="AK173" i="4" s="1"/>
  <c r="AK174" i="4" s="1"/>
  <c r="AK175" i="4" s="1"/>
  <c r="AK176" i="4" s="1"/>
  <c r="AK177" i="4" s="1"/>
  <c r="AK178" i="4" s="1"/>
  <c r="AK179" i="4" s="1"/>
  <c r="AK180" i="4" s="1"/>
  <c r="AK181" i="4" s="1"/>
  <c r="AK182" i="4" s="1"/>
  <c r="AK183" i="4" s="1"/>
  <c r="AK184" i="4" s="1"/>
  <c r="AK185" i="4" s="1"/>
  <c r="AK186" i="4" s="1"/>
  <c r="AK187" i="4" s="1"/>
  <c r="AK188" i="4" s="1"/>
  <c r="AK189" i="4" s="1"/>
  <c r="AK190" i="4" s="1"/>
  <c r="AK191" i="4" s="1"/>
  <c r="AK192" i="4" s="1"/>
  <c r="AK193" i="4" s="1"/>
  <c r="AK194" i="4" s="1"/>
  <c r="AK195" i="4" s="1"/>
  <c r="AK196" i="4" s="1"/>
  <c r="AK197" i="4" s="1"/>
  <c r="AK198" i="4" s="1"/>
  <c r="AK199" i="4" s="1"/>
  <c r="AK200" i="4" s="1"/>
  <c r="AK201" i="4" s="1"/>
  <c r="AK202" i="4" s="1"/>
  <c r="AK203" i="4" s="1"/>
  <c r="AK204" i="4" s="1"/>
  <c r="AK205" i="4" s="1"/>
  <c r="AK206" i="4" s="1"/>
  <c r="AK207" i="4" s="1"/>
  <c r="AK208" i="4" s="1"/>
  <c r="AK209" i="4" s="1"/>
  <c r="AK210" i="4" s="1"/>
  <c r="AK211" i="4" s="1"/>
  <c r="AK212" i="4" s="1"/>
  <c r="AK213" i="4" s="1"/>
  <c r="AK214" i="4" s="1"/>
  <c r="AK215" i="4" s="1"/>
  <c r="AK216" i="4" s="1"/>
  <c r="AK217" i="4" s="1"/>
  <c r="AK218" i="4" s="1"/>
  <c r="AK219" i="4" s="1"/>
  <c r="AK220" i="4" s="1"/>
  <c r="AK221" i="4" s="1"/>
  <c r="AK222" i="4" s="1"/>
  <c r="AK223" i="4" s="1"/>
  <c r="AK224" i="4" s="1"/>
  <c r="AK225" i="4" s="1"/>
  <c r="AK226" i="4" s="1"/>
  <c r="AK227" i="4" s="1"/>
  <c r="AK228" i="4" s="1"/>
  <c r="AK229" i="4" s="1"/>
  <c r="AK230" i="4" s="1"/>
  <c r="AK231" i="4" s="1"/>
  <c r="AK232" i="4" s="1"/>
  <c r="AK233" i="4" s="1"/>
  <c r="AK234" i="4" s="1"/>
  <c r="AK235" i="4" s="1"/>
  <c r="AK236" i="4" s="1"/>
  <c r="AK237" i="4" s="1"/>
  <c r="AK238" i="4" s="1"/>
  <c r="AK239" i="4" s="1"/>
  <c r="AK240" i="4" s="1"/>
  <c r="AK241" i="4" s="1"/>
  <c r="AK242" i="4" s="1"/>
  <c r="AK243" i="4" s="1"/>
  <c r="AK244" i="4" s="1"/>
  <c r="AK245" i="4" s="1"/>
  <c r="AK246" i="4" s="1"/>
  <c r="AK247" i="4" s="1"/>
  <c r="AK248" i="4" s="1"/>
  <c r="AK249" i="4" s="1"/>
  <c r="AK250" i="4" s="1"/>
  <c r="AK251" i="4" s="1"/>
  <c r="AK252" i="4" s="1"/>
  <c r="AK253" i="4" s="1"/>
  <c r="AK254" i="4" s="1"/>
  <c r="AK255" i="4" s="1"/>
  <c r="AK256" i="4" s="1"/>
  <c r="AK257" i="4" s="1"/>
  <c r="AK258" i="4" s="1"/>
  <c r="AK259" i="4" s="1"/>
  <c r="AK260" i="4" s="1"/>
  <c r="AK261" i="4" s="1"/>
  <c r="AK262" i="4" s="1"/>
  <c r="AK263" i="4" s="1"/>
  <c r="AK264" i="4" s="1"/>
  <c r="AK265" i="4" s="1"/>
  <c r="AK266" i="4" s="1"/>
  <c r="AK267" i="4" s="1"/>
  <c r="AK268" i="4" s="1"/>
  <c r="AK269" i="4" s="1"/>
  <c r="AK270" i="4" s="1"/>
  <c r="AK271" i="4" s="1"/>
  <c r="AK272" i="4" s="1"/>
  <c r="AK273" i="4" s="1"/>
  <c r="AK274" i="4" s="1"/>
  <c r="AK275" i="4" s="1"/>
  <c r="AK276" i="4" s="1"/>
  <c r="AK277" i="4" s="1"/>
  <c r="AK278" i="4" s="1"/>
  <c r="AK279" i="4" s="1"/>
  <c r="AK280" i="4" s="1"/>
  <c r="AK281" i="4" s="1"/>
  <c r="AK282" i="4" s="1"/>
  <c r="AK283" i="4" s="1"/>
  <c r="AK284" i="4" s="1"/>
  <c r="AK285" i="4" s="1"/>
  <c r="AK286" i="4" s="1"/>
  <c r="AK287" i="4" s="1"/>
  <c r="AK288" i="4" s="1"/>
  <c r="AK289" i="4" s="1"/>
  <c r="AU3778" i="3"/>
  <c r="R3778" i="3"/>
  <c r="Q3778" i="3"/>
  <c r="P3778" i="3"/>
  <c r="AU3777" i="3"/>
  <c r="R3777" i="3"/>
  <c r="Q3777" i="3"/>
  <c r="P3777" i="3"/>
  <c r="AU3776" i="3"/>
  <c r="R3776" i="3"/>
  <c r="Q3776" i="3"/>
  <c r="P3776" i="3"/>
  <c r="AU3775" i="3"/>
  <c r="R3775" i="3"/>
  <c r="Q3775" i="3"/>
  <c r="P3775" i="3"/>
  <c r="AU3774" i="3"/>
  <c r="R3774" i="3"/>
  <c r="Q3774" i="3"/>
  <c r="P3774" i="3"/>
  <c r="AU3773" i="3"/>
  <c r="R3773" i="3"/>
  <c r="Q3773" i="3"/>
  <c r="P3773" i="3"/>
  <c r="AU3772" i="3"/>
  <c r="R3772" i="3"/>
  <c r="Q3772" i="3"/>
  <c r="P3772" i="3"/>
  <c r="BP3810" i="3"/>
  <c r="BP3811" i="3" s="1"/>
  <c r="BP3812" i="3" s="1"/>
  <c r="AU3771" i="3"/>
  <c r="R3771" i="3"/>
  <c r="Q3771" i="3"/>
  <c r="P3771" i="3"/>
  <c r="AU3770" i="3"/>
  <c r="R3770" i="3"/>
  <c r="Q3770" i="3"/>
  <c r="P3770" i="3"/>
  <c r="BO3769" i="3"/>
  <c r="BM3769" i="3"/>
  <c r="BL3769" i="3"/>
  <c r="BK3769" i="3"/>
  <c r="BI3769" i="3"/>
  <c r="BH3769" i="3"/>
  <c r="BG3769" i="3"/>
  <c r="AU3769" i="3"/>
  <c r="R3769" i="3"/>
  <c r="Q3769" i="3"/>
  <c r="P3769" i="3"/>
  <c r="R3768" i="3"/>
  <c r="Q3768" i="3"/>
  <c r="P3768" i="3"/>
  <c r="BP3769" i="3"/>
  <c r="BP3770" i="3" s="1"/>
  <c r="BO3768" i="3"/>
  <c r="BM3768" i="3"/>
  <c r="BL3768" i="3"/>
  <c r="BK3768" i="3"/>
  <c r="BJ3768" i="3"/>
  <c r="BJ3769" i="3" s="1"/>
  <c r="BJ3770" i="3" s="1"/>
  <c r="BI3768" i="3"/>
  <c r="BG3768" i="3"/>
  <c r="AU3768" i="3"/>
  <c r="T3768" i="3"/>
  <c r="T3769" i="3" s="1"/>
  <c r="T3770" i="3" s="1"/>
  <c r="T3771" i="3" s="1"/>
  <c r="T3772" i="3" s="1"/>
  <c r="T3773" i="3" s="1"/>
  <c r="T3774" i="3" s="1"/>
  <c r="T3775" i="3" s="1"/>
  <c r="T3776" i="3" s="1"/>
  <c r="T3777" i="3" s="1"/>
  <c r="T3778" i="3" s="1"/>
  <c r="T3779" i="3" s="1"/>
  <c r="T3780" i="3" s="1"/>
  <c r="S3768" i="3"/>
  <c r="S3769" i="3" s="1"/>
  <c r="S3770" i="3" s="1"/>
  <c r="S3771" i="3" s="1"/>
  <c r="S3772" i="3" s="1"/>
  <c r="S3773" i="3" s="1"/>
  <c r="S3774" i="3" s="1"/>
  <c r="S3775" i="3" s="1"/>
  <c r="S3776" i="3" s="1"/>
  <c r="S3777" i="3" s="1"/>
  <c r="S3778" i="3" s="1"/>
  <c r="S3779" i="3" s="1"/>
  <c r="S3780" i="3" s="1"/>
  <c r="CR3744" i="3"/>
  <c r="JF543" i="2"/>
  <c r="JE543" i="2"/>
  <c r="JD543" i="2"/>
  <c r="JC543" i="2"/>
  <c r="JB543" i="2"/>
  <c r="JA543" i="2"/>
  <c r="IZ543" i="2"/>
  <c r="IY543" i="2"/>
  <c r="IX543" i="2"/>
  <c r="IW543" i="2"/>
  <c r="IV543" i="2"/>
  <c r="IU543" i="2"/>
  <c r="IT543" i="2"/>
  <c r="IS543" i="2"/>
  <c r="IR543" i="2"/>
  <c r="IQ543" i="2"/>
  <c r="IP543" i="2"/>
  <c r="IO543" i="2"/>
  <c r="IN543" i="2"/>
  <c r="IM543" i="2"/>
  <c r="IL543" i="2"/>
  <c r="IK543" i="2"/>
  <c r="IJ543" i="2"/>
  <c r="II543" i="2"/>
  <c r="IH543" i="2"/>
  <c r="IG543" i="2"/>
  <c r="IF543" i="2"/>
  <c r="IE543" i="2"/>
  <c r="ID543" i="2"/>
  <c r="IC543" i="2"/>
  <c r="IB543" i="2"/>
  <c r="IA543" i="2"/>
  <c r="HZ543" i="2"/>
  <c r="HY543" i="2"/>
  <c r="HX543" i="2"/>
  <c r="HW543" i="2"/>
  <c r="HV543" i="2"/>
  <c r="HU543" i="2"/>
  <c r="HT543" i="2"/>
  <c r="HS543" i="2"/>
  <c r="HR543" i="2"/>
  <c r="HQ543" i="2"/>
  <c r="HP543" i="2"/>
  <c r="HO543" i="2"/>
  <c r="HN543" i="2"/>
  <c r="HM543" i="2"/>
  <c r="HL543" i="2"/>
  <c r="HK543" i="2"/>
  <c r="HJ543" i="2"/>
  <c r="HI543" i="2"/>
  <c r="HH543" i="2"/>
  <c r="HG543" i="2"/>
  <c r="HF543" i="2"/>
  <c r="HE543" i="2"/>
  <c r="HD543" i="2"/>
  <c r="HC543" i="2"/>
  <c r="HB543" i="2"/>
  <c r="HA543" i="2"/>
  <c r="GZ543" i="2"/>
  <c r="GY543" i="2"/>
  <c r="GX543" i="2"/>
  <c r="GW543" i="2"/>
  <c r="GV543" i="2"/>
  <c r="GU543" i="2"/>
  <c r="GT543" i="2"/>
  <c r="GS543" i="2"/>
  <c r="GR543" i="2"/>
  <c r="GQ543" i="2"/>
  <c r="GP543" i="2"/>
  <c r="GO543" i="2"/>
  <c r="GN543" i="2"/>
  <c r="GM543" i="2"/>
  <c r="GL543" i="2"/>
  <c r="GK543" i="2"/>
  <c r="GJ543" i="2"/>
  <c r="GI543" i="2"/>
  <c r="GH543" i="2"/>
  <c r="CT543" i="2"/>
  <c r="JF542" i="2"/>
  <c r="JE542" i="2"/>
  <c r="JD542" i="2"/>
  <c r="JC542" i="2"/>
  <c r="JB542" i="2"/>
  <c r="JA542" i="2"/>
  <c r="IZ542" i="2"/>
  <c r="IY542" i="2"/>
  <c r="IX542" i="2"/>
  <c r="IW542" i="2"/>
  <c r="IV542" i="2"/>
  <c r="IU542" i="2"/>
  <c r="IT542" i="2"/>
  <c r="IS542" i="2"/>
  <c r="IR542" i="2"/>
  <c r="IQ542" i="2"/>
  <c r="IP542" i="2"/>
  <c r="IO542" i="2"/>
  <c r="IN542" i="2"/>
  <c r="IM542" i="2"/>
  <c r="IL542" i="2"/>
  <c r="IK542" i="2"/>
  <c r="IJ542" i="2"/>
  <c r="II542" i="2"/>
  <c r="IH542" i="2"/>
  <c r="IG542" i="2"/>
  <c r="IF542" i="2"/>
  <c r="IE542" i="2"/>
  <c r="ID542" i="2"/>
  <c r="IC542" i="2"/>
  <c r="IB542" i="2"/>
  <c r="IA542" i="2"/>
  <c r="HZ542" i="2"/>
  <c r="HY542" i="2"/>
  <c r="HX542" i="2"/>
  <c r="HW542" i="2"/>
  <c r="HV542" i="2"/>
  <c r="HU542" i="2"/>
  <c r="HT542" i="2"/>
  <c r="HS542" i="2"/>
  <c r="HR542" i="2"/>
  <c r="HQ542" i="2"/>
  <c r="HP542" i="2"/>
  <c r="HO542" i="2"/>
  <c r="HN542" i="2"/>
  <c r="HM542" i="2"/>
  <c r="HL542" i="2"/>
  <c r="HK542" i="2"/>
  <c r="HJ542" i="2"/>
  <c r="HI542" i="2"/>
  <c r="HH542" i="2"/>
  <c r="HG542" i="2"/>
  <c r="HF542" i="2"/>
  <c r="HE542" i="2"/>
  <c r="HD542" i="2"/>
  <c r="HC542" i="2"/>
  <c r="HB542" i="2"/>
  <c r="HA542" i="2"/>
  <c r="GZ542" i="2"/>
  <c r="GY542" i="2"/>
  <c r="GX542" i="2"/>
  <c r="GW542" i="2"/>
  <c r="GV542" i="2"/>
  <c r="GU542" i="2"/>
  <c r="GT542" i="2"/>
  <c r="GS542" i="2"/>
  <c r="GR542" i="2"/>
  <c r="GQ542" i="2"/>
  <c r="GP542" i="2"/>
  <c r="GO542" i="2"/>
  <c r="GN542" i="2"/>
  <c r="GM542" i="2"/>
  <c r="GL542" i="2"/>
  <c r="GK542" i="2"/>
  <c r="GJ542" i="2"/>
  <c r="GI542" i="2"/>
  <c r="GH542" i="2"/>
  <c r="CT542" i="2"/>
  <c r="JF541" i="2"/>
  <c r="JE541" i="2"/>
  <c r="JD541" i="2"/>
  <c r="JC541" i="2"/>
  <c r="JB541" i="2"/>
  <c r="JA541" i="2"/>
  <c r="IZ541" i="2"/>
  <c r="IY541" i="2"/>
  <c r="IX541" i="2"/>
  <c r="IW541" i="2"/>
  <c r="IV541" i="2"/>
  <c r="IU541" i="2"/>
  <c r="IT541" i="2"/>
  <c r="IS541" i="2"/>
  <c r="IR541" i="2"/>
  <c r="IQ541" i="2"/>
  <c r="IP541" i="2"/>
  <c r="IO541" i="2"/>
  <c r="IN541" i="2"/>
  <c r="IM541" i="2"/>
  <c r="IL541" i="2"/>
  <c r="IK541" i="2"/>
  <c r="IJ541" i="2"/>
  <c r="II541" i="2"/>
  <c r="IH541" i="2"/>
  <c r="IG541" i="2"/>
  <c r="IF541" i="2"/>
  <c r="IE541" i="2"/>
  <c r="ID541" i="2"/>
  <c r="IC541" i="2"/>
  <c r="IB541" i="2"/>
  <c r="IA541" i="2"/>
  <c r="HZ541" i="2"/>
  <c r="HY541" i="2"/>
  <c r="HX541" i="2"/>
  <c r="HW541" i="2"/>
  <c r="HV541" i="2"/>
  <c r="HU541" i="2"/>
  <c r="HT541" i="2"/>
  <c r="HS541" i="2"/>
  <c r="HR541" i="2"/>
  <c r="HQ541" i="2"/>
  <c r="HP541" i="2"/>
  <c r="HO541" i="2"/>
  <c r="HN541" i="2"/>
  <c r="HM541" i="2"/>
  <c r="HL541" i="2"/>
  <c r="HK541" i="2"/>
  <c r="HJ541" i="2"/>
  <c r="HI541" i="2"/>
  <c r="HH541" i="2"/>
  <c r="HG541" i="2"/>
  <c r="HF541" i="2"/>
  <c r="HE541" i="2"/>
  <c r="HD541" i="2"/>
  <c r="HC541" i="2"/>
  <c r="HB541" i="2"/>
  <c r="HA541" i="2"/>
  <c r="GZ541" i="2"/>
  <c r="GY541" i="2"/>
  <c r="GX541" i="2"/>
  <c r="GW541" i="2"/>
  <c r="GV541" i="2"/>
  <c r="GU541" i="2"/>
  <c r="GT541" i="2"/>
  <c r="GS541" i="2"/>
  <c r="GR541" i="2"/>
  <c r="GQ541" i="2"/>
  <c r="GP541" i="2"/>
  <c r="GO541" i="2"/>
  <c r="GN541" i="2"/>
  <c r="GM541" i="2"/>
  <c r="GL541" i="2"/>
  <c r="GK541" i="2"/>
  <c r="GJ541" i="2"/>
  <c r="GI541" i="2"/>
  <c r="GH541" i="2"/>
  <c r="CT541" i="2"/>
  <c r="JF540" i="2"/>
  <c r="JE540" i="2"/>
  <c r="JD540" i="2"/>
  <c r="JC540" i="2"/>
  <c r="JB540" i="2"/>
  <c r="JA540" i="2"/>
  <c r="IZ540" i="2"/>
  <c r="IY540" i="2"/>
  <c r="IX540" i="2"/>
  <c r="IW540" i="2"/>
  <c r="IV540" i="2"/>
  <c r="IU540" i="2"/>
  <c r="IT540" i="2"/>
  <c r="IS540" i="2"/>
  <c r="IR540" i="2"/>
  <c r="IQ540" i="2"/>
  <c r="IP540" i="2"/>
  <c r="IO540" i="2"/>
  <c r="IN540" i="2"/>
  <c r="IM540" i="2"/>
  <c r="IL540" i="2"/>
  <c r="IK540" i="2"/>
  <c r="IJ540" i="2"/>
  <c r="II540" i="2"/>
  <c r="IH540" i="2"/>
  <c r="IG540" i="2"/>
  <c r="IF540" i="2"/>
  <c r="IE540" i="2"/>
  <c r="ID540" i="2"/>
  <c r="IC540" i="2"/>
  <c r="IB540" i="2"/>
  <c r="IA540" i="2"/>
  <c r="HZ540" i="2"/>
  <c r="HY540" i="2"/>
  <c r="HX540" i="2"/>
  <c r="HW540" i="2"/>
  <c r="HV540" i="2"/>
  <c r="HU540" i="2"/>
  <c r="HT540" i="2"/>
  <c r="HS540" i="2"/>
  <c r="HR540" i="2"/>
  <c r="HQ540" i="2"/>
  <c r="HP540" i="2"/>
  <c r="HO540" i="2"/>
  <c r="HN540" i="2"/>
  <c r="HM540" i="2"/>
  <c r="HL540" i="2"/>
  <c r="HK540" i="2"/>
  <c r="HJ540" i="2"/>
  <c r="HI540" i="2"/>
  <c r="HH540" i="2"/>
  <c r="HG540" i="2"/>
  <c r="HF540" i="2"/>
  <c r="HE540" i="2"/>
  <c r="HD540" i="2"/>
  <c r="HC540" i="2"/>
  <c r="HB540" i="2"/>
  <c r="HA540" i="2"/>
  <c r="GZ540" i="2"/>
  <c r="GY540" i="2"/>
  <c r="GX540" i="2"/>
  <c r="GW540" i="2"/>
  <c r="GV540" i="2"/>
  <c r="GU540" i="2"/>
  <c r="GT540" i="2"/>
  <c r="GS540" i="2"/>
  <c r="GR540" i="2"/>
  <c r="GQ540" i="2"/>
  <c r="GP540" i="2"/>
  <c r="GO540" i="2"/>
  <c r="GN540" i="2"/>
  <c r="GM540" i="2"/>
  <c r="GL540" i="2"/>
  <c r="GK540" i="2"/>
  <c r="GJ540" i="2"/>
  <c r="GI540" i="2"/>
  <c r="GH540" i="2"/>
  <c r="CT540" i="2"/>
  <c r="JF539" i="2"/>
  <c r="JE539" i="2"/>
  <c r="JD539" i="2"/>
  <c r="JC539" i="2"/>
  <c r="JB539" i="2"/>
  <c r="JA539" i="2"/>
  <c r="IZ539" i="2"/>
  <c r="IY539" i="2"/>
  <c r="IX539" i="2"/>
  <c r="IW539" i="2"/>
  <c r="IV539" i="2"/>
  <c r="IU539" i="2"/>
  <c r="IT539" i="2"/>
  <c r="IS539" i="2"/>
  <c r="IR539" i="2"/>
  <c r="IQ539" i="2"/>
  <c r="IP539" i="2"/>
  <c r="IO539" i="2"/>
  <c r="IN539" i="2"/>
  <c r="IM539" i="2"/>
  <c r="IL539" i="2"/>
  <c r="IK539" i="2"/>
  <c r="IJ539" i="2"/>
  <c r="II539" i="2"/>
  <c r="IH539" i="2"/>
  <c r="IG539" i="2"/>
  <c r="IF539" i="2"/>
  <c r="IE539" i="2"/>
  <c r="ID539" i="2"/>
  <c r="IC539" i="2"/>
  <c r="IB539" i="2"/>
  <c r="IA539" i="2"/>
  <c r="HZ539" i="2"/>
  <c r="HY539" i="2"/>
  <c r="HX539" i="2"/>
  <c r="HW539" i="2"/>
  <c r="HV539" i="2"/>
  <c r="HU539" i="2"/>
  <c r="HT539" i="2"/>
  <c r="HS539" i="2"/>
  <c r="HR539" i="2"/>
  <c r="HQ539" i="2"/>
  <c r="HP539" i="2"/>
  <c r="HO539" i="2"/>
  <c r="HN539" i="2"/>
  <c r="HM539" i="2"/>
  <c r="HL539" i="2"/>
  <c r="HK539" i="2"/>
  <c r="HJ539" i="2"/>
  <c r="HI539" i="2"/>
  <c r="HH539" i="2"/>
  <c r="HG539" i="2"/>
  <c r="HF539" i="2"/>
  <c r="HE539" i="2"/>
  <c r="HD539" i="2"/>
  <c r="HC539" i="2"/>
  <c r="HB539" i="2"/>
  <c r="HA539" i="2"/>
  <c r="GZ539" i="2"/>
  <c r="GY539" i="2"/>
  <c r="GX539" i="2"/>
  <c r="GW539" i="2"/>
  <c r="GV539" i="2"/>
  <c r="GU539" i="2"/>
  <c r="GT539" i="2"/>
  <c r="GS539" i="2"/>
  <c r="GR539" i="2"/>
  <c r="GQ539" i="2"/>
  <c r="GP539" i="2"/>
  <c r="GO539" i="2"/>
  <c r="GN539" i="2"/>
  <c r="GM539" i="2"/>
  <c r="GL539" i="2"/>
  <c r="GK539" i="2"/>
  <c r="GJ539" i="2"/>
  <c r="GI539" i="2"/>
  <c r="GH539" i="2"/>
  <c r="CT539" i="2"/>
  <c r="JF538" i="2"/>
  <c r="JE538" i="2"/>
  <c r="JD538" i="2"/>
  <c r="JC538" i="2"/>
  <c r="JB538" i="2"/>
  <c r="JA538" i="2"/>
  <c r="IZ538" i="2"/>
  <c r="IY538" i="2"/>
  <c r="IX538" i="2"/>
  <c r="IW538" i="2"/>
  <c r="IV538" i="2"/>
  <c r="IU538" i="2"/>
  <c r="IT538" i="2"/>
  <c r="IS538" i="2"/>
  <c r="IR538" i="2"/>
  <c r="IQ538" i="2"/>
  <c r="IP538" i="2"/>
  <c r="IO538" i="2"/>
  <c r="IN538" i="2"/>
  <c r="IM538" i="2"/>
  <c r="IL538" i="2"/>
  <c r="IK538" i="2"/>
  <c r="IJ538" i="2"/>
  <c r="II538" i="2"/>
  <c r="IH538" i="2"/>
  <c r="IG538" i="2"/>
  <c r="IF538" i="2"/>
  <c r="IE538" i="2"/>
  <c r="ID538" i="2"/>
  <c r="IC538" i="2"/>
  <c r="IB538" i="2"/>
  <c r="IA538" i="2"/>
  <c r="HZ538" i="2"/>
  <c r="HY538" i="2"/>
  <c r="HX538" i="2"/>
  <c r="HW538" i="2"/>
  <c r="HV538" i="2"/>
  <c r="HU538" i="2"/>
  <c r="HT538" i="2"/>
  <c r="HS538" i="2"/>
  <c r="HR538" i="2"/>
  <c r="HQ538" i="2"/>
  <c r="HP538" i="2"/>
  <c r="HO538" i="2"/>
  <c r="HN538" i="2"/>
  <c r="HM538" i="2"/>
  <c r="HL538" i="2"/>
  <c r="HK538" i="2"/>
  <c r="HJ538" i="2"/>
  <c r="HI538" i="2"/>
  <c r="HH538" i="2"/>
  <c r="HG538" i="2"/>
  <c r="HF538" i="2"/>
  <c r="HE538" i="2"/>
  <c r="HD538" i="2"/>
  <c r="HC538" i="2"/>
  <c r="HB538" i="2"/>
  <c r="HA538" i="2"/>
  <c r="GZ538" i="2"/>
  <c r="GY538" i="2"/>
  <c r="GX538" i="2"/>
  <c r="GW538" i="2"/>
  <c r="GV538" i="2"/>
  <c r="GU538" i="2"/>
  <c r="GT538" i="2"/>
  <c r="GS538" i="2"/>
  <c r="GR538" i="2"/>
  <c r="GQ538" i="2"/>
  <c r="GP538" i="2"/>
  <c r="GO538" i="2"/>
  <c r="GN538" i="2"/>
  <c r="GM538" i="2"/>
  <c r="GL538" i="2"/>
  <c r="GK538" i="2"/>
  <c r="GJ538" i="2"/>
  <c r="GI538" i="2"/>
  <c r="GH538" i="2"/>
  <c r="CT538" i="2"/>
  <c r="JF537" i="2"/>
  <c r="JE537" i="2"/>
  <c r="JD537" i="2"/>
  <c r="JC537" i="2"/>
  <c r="JB537" i="2"/>
  <c r="JA537" i="2"/>
  <c r="IZ537" i="2"/>
  <c r="IY537" i="2"/>
  <c r="IX537" i="2"/>
  <c r="IW537" i="2"/>
  <c r="IV537" i="2"/>
  <c r="IU537" i="2"/>
  <c r="IT537" i="2"/>
  <c r="IS537" i="2"/>
  <c r="IR537" i="2"/>
  <c r="IQ537" i="2"/>
  <c r="IP537" i="2"/>
  <c r="IO537" i="2"/>
  <c r="IN537" i="2"/>
  <c r="IM537" i="2"/>
  <c r="IL537" i="2"/>
  <c r="IK537" i="2"/>
  <c r="IJ537" i="2"/>
  <c r="II537" i="2"/>
  <c r="IH537" i="2"/>
  <c r="IG537" i="2"/>
  <c r="IF537" i="2"/>
  <c r="IE537" i="2"/>
  <c r="ID537" i="2"/>
  <c r="IC537" i="2"/>
  <c r="IB537" i="2"/>
  <c r="IA537" i="2"/>
  <c r="HZ537" i="2"/>
  <c r="HY537" i="2"/>
  <c r="HX537" i="2"/>
  <c r="HW537" i="2"/>
  <c r="HV537" i="2"/>
  <c r="HU537" i="2"/>
  <c r="HT537" i="2"/>
  <c r="HS537" i="2"/>
  <c r="HR537" i="2"/>
  <c r="HQ537" i="2"/>
  <c r="HP537" i="2"/>
  <c r="HO537" i="2"/>
  <c r="HN537" i="2"/>
  <c r="HM537" i="2"/>
  <c r="HL537" i="2"/>
  <c r="HK537" i="2"/>
  <c r="HJ537" i="2"/>
  <c r="HI537" i="2"/>
  <c r="HH537" i="2"/>
  <c r="HG537" i="2"/>
  <c r="HF537" i="2"/>
  <c r="HE537" i="2"/>
  <c r="HD537" i="2"/>
  <c r="HC537" i="2"/>
  <c r="HB537" i="2"/>
  <c r="HA537" i="2"/>
  <c r="GZ537" i="2"/>
  <c r="GY537" i="2"/>
  <c r="GX537" i="2"/>
  <c r="GW537" i="2"/>
  <c r="GV537" i="2"/>
  <c r="GU537" i="2"/>
  <c r="GT537" i="2"/>
  <c r="GS537" i="2"/>
  <c r="GR537" i="2"/>
  <c r="GQ537" i="2"/>
  <c r="GP537" i="2"/>
  <c r="GO537" i="2"/>
  <c r="GN537" i="2"/>
  <c r="GM537" i="2"/>
  <c r="GL537" i="2"/>
  <c r="GK537" i="2"/>
  <c r="GJ537" i="2"/>
  <c r="GI537" i="2"/>
  <c r="GH537" i="2"/>
  <c r="CT537" i="2"/>
  <c r="JF536" i="2"/>
  <c r="JE536" i="2"/>
  <c r="JD536" i="2"/>
  <c r="JC536" i="2"/>
  <c r="JB536" i="2"/>
  <c r="JA536" i="2"/>
  <c r="IZ536" i="2"/>
  <c r="IY536" i="2"/>
  <c r="IX536" i="2"/>
  <c r="IW536" i="2"/>
  <c r="IV536" i="2"/>
  <c r="IU536" i="2"/>
  <c r="IT536" i="2"/>
  <c r="IS536" i="2"/>
  <c r="IR536" i="2"/>
  <c r="IQ536" i="2"/>
  <c r="IP536" i="2"/>
  <c r="IO536" i="2"/>
  <c r="IN536" i="2"/>
  <c r="IM536" i="2"/>
  <c r="IL536" i="2"/>
  <c r="IK536" i="2"/>
  <c r="IJ536" i="2"/>
  <c r="II536" i="2"/>
  <c r="IH536" i="2"/>
  <c r="IG536" i="2"/>
  <c r="IF536" i="2"/>
  <c r="IE536" i="2"/>
  <c r="ID536" i="2"/>
  <c r="IC536" i="2"/>
  <c r="IB536" i="2"/>
  <c r="IA536" i="2"/>
  <c r="HZ536" i="2"/>
  <c r="HY536" i="2"/>
  <c r="HX536" i="2"/>
  <c r="HW536" i="2"/>
  <c r="HV536" i="2"/>
  <c r="HU536" i="2"/>
  <c r="HT536" i="2"/>
  <c r="HS536" i="2"/>
  <c r="HR536" i="2"/>
  <c r="HQ536" i="2"/>
  <c r="HP536" i="2"/>
  <c r="HO536" i="2"/>
  <c r="HN536" i="2"/>
  <c r="HM536" i="2"/>
  <c r="HL536" i="2"/>
  <c r="HK536" i="2"/>
  <c r="HJ536" i="2"/>
  <c r="HI536" i="2"/>
  <c r="HH536" i="2"/>
  <c r="HG536" i="2"/>
  <c r="HF536" i="2"/>
  <c r="HE536" i="2"/>
  <c r="HD536" i="2"/>
  <c r="HC536" i="2"/>
  <c r="HB536" i="2"/>
  <c r="HA536" i="2"/>
  <c r="GZ536" i="2"/>
  <c r="GY536" i="2"/>
  <c r="GX536" i="2"/>
  <c r="GW536" i="2"/>
  <c r="GV536" i="2"/>
  <c r="GU536" i="2"/>
  <c r="GT536" i="2"/>
  <c r="GS536" i="2"/>
  <c r="GR536" i="2"/>
  <c r="GQ536" i="2"/>
  <c r="GP536" i="2"/>
  <c r="GO536" i="2"/>
  <c r="GN536" i="2"/>
  <c r="GM536" i="2"/>
  <c r="GL536" i="2"/>
  <c r="GK536" i="2"/>
  <c r="GJ536" i="2"/>
  <c r="GI536" i="2"/>
  <c r="GH536" i="2"/>
  <c r="CT536" i="2"/>
  <c r="JF535" i="2"/>
  <c r="JE535" i="2"/>
  <c r="JD535" i="2"/>
  <c r="JC535" i="2"/>
  <c r="JB535" i="2"/>
  <c r="JA535" i="2"/>
  <c r="IZ535" i="2"/>
  <c r="IY535" i="2"/>
  <c r="IX535" i="2"/>
  <c r="IW535" i="2"/>
  <c r="IV535" i="2"/>
  <c r="IU535" i="2"/>
  <c r="IT535" i="2"/>
  <c r="IS535" i="2"/>
  <c r="IR535" i="2"/>
  <c r="IQ535" i="2"/>
  <c r="IP535" i="2"/>
  <c r="IO535" i="2"/>
  <c r="IN535" i="2"/>
  <c r="IM535" i="2"/>
  <c r="IL535" i="2"/>
  <c r="IK535" i="2"/>
  <c r="IJ535" i="2"/>
  <c r="II535" i="2"/>
  <c r="IH535" i="2"/>
  <c r="IG535" i="2"/>
  <c r="IF535" i="2"/>
  <c r="IE535" i="2"/>
  <c r="ID535" i="2"/>
  <c r="IC535" i="2"/>
  <c r="IB535" i="2"/>
  <c r="IA535" i="2"/>
  <c r="HZ535" i="2"/>
  <c r="HY535" i="2"/>
  <c r="HX535" i="2"/>
  <c r="HW535" i="2"/>
  <c r="HV535" i="2"/>
  <c r="HU535" i="2"/>
  <c r="HT535" i="2"/>
  <c r="HS535" i="2"/>
  <c r="HR535" i="2"/>
  <c r="HQ535" i="2"/>
  <c r="HP535" i="2"/>
  <c r="HO535" i="2"/>
  <c r="HN535" i="2"/>
  <c r="HM535" i="2"/>
  <c r="HL535" i="2"/>
  <c r="HK535" i="2"/>
  <c r="HJ535" i="2"/>
  <c r="HI535" i="2"/>
  <c r="HH535" i="2"/>
  <c r="HG535" i="2"/>
  <c r="HF535" i="2"/>
  <c r="HE535" i="2"/>
  <c r="HD535" i="2"/>
  <c r="HC535" i="2"/>
  <c r="HB535" i="2"/>
  <c r="HA535" i="2"/>
  <c r="GZ535" i="2"/>
  <c r="GY535" i="2"/>
  <c r="GX535" i="2"/>
  <c r="GW535" i="2"/>
  <c r="GV535" i="2"/>
  <c r="GU535" i="2"/>
  <c r="GT535" i="2"/>
  <c r="GS535" i="2"/>
  <c r="GR535" i="2"/>
  <c r="GQ535" i="2"/>
  <c r="GP535" i="2"/>
  <c r="GO535" i="2"/>
  <c r="GN535" i="2"/>
  <c r="GM535" i="2"/>
  <c r="GL535" i="2"/>
  <c r="GK535" i="2"/>
  <c r="GJ535" i="2"/>
  <c r="GI535" i="2"/>
  <c r="GH535" i="2"/>
  <c r="CT535" i="2"/>
  <c r="JO1" i="2"/>
  <c r="JN1" i="2"/>
  <c r="JM1" i="2"/>
  <c r="JL1" i="2"/>
  <c r="JK1" i="2"/>
  <c r="JO623" i="2"/>
  <c r="JO615" i="2"/>
  <c r="JO613" i="2"/>
  <c r="JO612" i="2"/>
  <c r="GA583" i="2"/>
  <c r="CJ583" i="2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BD86" i="1"/>
  <c r="AN3929" i="3" l="1"/>
  <c r="AM3930" i="3"/>
  <c r="AL3928" i="3"/>
  <c r="AK3929" i="3"/>
  <c r="AN3870" i="3"/>
  <c r="AM3871" i="3"/>
  <c r="AL3869" i="3"/>
  <c r="AK3870" i="3"/>
  <c r="JT536" i="2"/>
  <c r="JT540" i="2"/>
  <c r="JT535" i="2"/>
  <c r="JT539" i="2"/>
  <c r="JT538" i="2"/>
  <c r="JT542" i="2"/>
  <c r="JT543" i="2"/>
  <c r="JT537" i="2"/>
  <c r="JT541" i="2"/>
  <c r="JN585" i="2"/>
  <c r="JM590" i="2"/>
  <c r="JO596" i="2"/>
  <c r="AL3815" i="3"/>
  <c r="AN3814" i="3"/>
  <c r="AM3815" i="3"/>
  <c r="AL3816" i="3"/>
  <c r="AK3817" i="3"/>
  <c r="I107" i="1"/>
  <c r="JL590" i="2"/>
  <c r="AK290" i="4"/>
  <c r="AK291" i="4" s="1"/>
  <c r="AK292" i="4" s="1"/>
  <c r="AK293" i="4" s="1"/>
  <c r="AK294" i="4" s="1"/>
  <c r="AK295" i="4" s="1"/>
  <c r="AK296" i="4" s="1"/>
  <c r="AK297" i="4" s="1"/>
  <c r="AK298" i="4" s="1"/>
  <c r="AK299" i="4" s="1"/>
  <c r="AK300" i="4" s="1"/>
  <c r="AK301" i="4" s="1"/>
  <c r="AK302" i="4" s="1"/>
  <c r="AK303" i="4" s="1"/>
  <c r="AK304" i="4" s="1"/>
  <c r="U3775" i="3"/>
  <c r="AT3775" i="3" s="1"/>
  <c r="AV3775" i="3" s="1"/>
  <c r="U3771" i="3"/>
  <c r="AT3771" i="3" s="1"/>
  <c r="AV3771" i="3" s="1"/>
  <c r="U3772" i="3"/>
  <c r="AT3772" i="3" s="1"/>
  <c r="AV3772" i="3" s="1"/>
  <c r="U3776" i="3"/>
  <c r="AT3776" i="3" s="1"/>
  <c r="AV3776" i="3" s="1"/>
  <c r="U3773" i="3"/>
  <c r="AT3773" i="3" s="1"/>
  <c r="AV3773" i="3" s="1"/>
  <c r="U3777" i="3"/>
  <c r="AT3777" i="3" s="1"/>
  <c r="AV3777" i="3" s="1"/>
  <c r="U3774" i="3"/>
  <c r="AT3774" i="3" s="1"/>
  <c r="AV3774" i="3" s="1"/>
  <c r="U3778" i="3"/>
  <c r="AT3778" i="3" s="1"/>
  <c r="AV3778" i="3" s="1"/>
  <c r="O3771" i="3"/>
  <c r="O3772" i="3"/>
  <c r="O3773" i="3"/>
  <c r="O3774" i="3"/>
  <c r="O3775" i="3"/>
  <c r="O3776" i="3"/>
  <c r="O3777" i="3"/>
  <c r="O3778" i="3"/>
  <c r="O3770" i="3"/>
  <c r="O3769" i="3"/>
  <c r="U3769" i="3"/>
  <c r="AT3769" i="3" s="1"/>
  <c r="AV3769" i="3" s="1"/>
  <c r="U3770" i="3"/>
  <c r="AT3770" i="3" s="1"/>
  <c r="AV3770" i="3" s="1"/>
  <c r="U3768" i="3"/>
  <c r="AT3768" i="3" s="1"/>
  <c r="AV3768" i="3" s="1"/>
  <c r="O3768" i="3"/>
  <c r="JO590" i="2"/>
  <c r="JL583" i="2"/>
  <c r="JN590" i="2"/>
  <c r="I111" i="1"/>
  <c r="I115" i="1"/>
  <c r="I119" i="1"/>
  <c r="I123" i="1"/>
  <c r="I108" i="1"/>
  <c r="I112" i="1"/>
  <c r="I116" i="1"/>
  <c r="I120" i="1"/>
  <c r="I124" i="1"/>
  <c r="I105" i="1"/>
  <c r="I109" i="1"/>
  <c r="I113" i="1"/>
  <c r="I117" i="1"/>
  <c r="I121" i="1"/>
  <c r="I125" i="1"/>
  <c r="I106" i="1"/>
  <c r="I110" i="1"/>
  <c r="I114" i="1"/>
  <c r="I118" i="1"/>
  <c r="I122" i="1"/>
  <c r="I126" i="1"/>
  <c r="AL3929" i="3" l="1"/>
  <c r="AK3930" i="3"/>
  <c r="AN3930" i="3"/>
  <c r="AM3931" i="3"/>
  <c r="AK3871" i="3"/>
  <c r="AL3870" i="3"/>
  <c r="AN3871" i="3"/>
  <c r="AM3872" i="3"/>
  <c r="AM3816" i="3"/>
  <c r="AN3815" i="3"/>
  <c r="AK3818" i="3"/>
  <c r="AL3817" i="3"/>
  <c r="Z85" i="1"/>
  <c r="AN3931" i="3" l="1"/>
  <c r="AM3932" i="3"/>
  <c r="AL3930" i="3"/>
  <c r="AK3931" i="3"/>
  <c r="AN3872" i="3"/>
  <c r="AM3873" i="3"/>
  <c r="AL3871" i="3"/>
  <c r="AK3872" i="3"/>
  <c r="AN3816" i="3"/>
  <c r="AM3817" i="3"/>
  <c r="AL3818" i="3"/>
  <c r="AK3819" i="3"/>
  <c r="CT3759" i="3"/>
  <c r="BP3759" i="3"/>
  <c r="BO3759" i="3"/>
  <c r="BM3759" i="3"/>
  <c r="BL3759" i="3"/>
  <c r="BK3759" i="3"/>
  <c r="BJ3759" i="3"/>
  <c r="BI3759" i="3"/>
  <c r="BG3759" i="3"/>
  <c r="AZ3759" i="3"/>
  <c r="BA3759" i="3" s="1"/>
  <c r="AU3759" i="3"/>
  <c r="R3759" i="3"/>
  <c r="Q3759" i="3"/>
  <c r="P3759" i="3"/>
  <c r="AL3931" i="3" l="1"/>
  <c r="AK3932" i="3"/>
  <c r="AN3932" i="3"/>
  <c r="AM3933" i="3"/>
  <c r="AL3872" i="3"/>
  <c r="AK3873" i="3"/>
  <c r="AM3874" i="3"/>
  <c r="AN3873" i="3"/>
  <c r="AM3818" i="3"/>
  <c r="AN3817" i="3"/>
  <c r="AK3820" i="3"/>
  <c r="AL3819" i="3"/>
  <c r="O3759" i="3"/>
  <c r="U3759" i="3"/>
  <c r="AT3759" i="3" s="1"/>
  <c r="AV3759" i="3" s="1"/>
  <c r="CT3757" i="3"/>
  <c r="CT3756" i="3"/>
  <c r="CT3755" i="3"/>
  <c r="CT3754" i="3"/>
  <c r="CT3753" i="3"/>
  <c r="CT3752" i="3"/>
  <c r="CT3751" i="3"/>
  <c r="CT3750" i="3"/>
  <c r="CT3749" i="3"/>
  <c r="CT3748" i="3"/>
  <c r="CT3747" i="3"/>
  <c r="CT3746" i="3"/>
  <c r="CT3745" i="3"/>
  <c r="CT3744" i="3"/>
  <c r="CT3743" i="3"/>
  <c r="CT3742" i="3"/>
  <c r="CT3741" i="3"/>
  <c r="CT3740" i="3"/>
  <c r="CT3739" i="3"/>
  <c r="CT3738" i="3"/>
  <c r="CT3737" i="3"/>
  <c r="CT3736" i="3"/>
  <c r="CT3735" i="3"/>
  <c r="CT3734" i="3"/>
  <c r="CT3733" i="3"/>
  <c r="CT3732" i="3"/>
  <c r="CT3731" i="3"/>
  <c r="CT3730" i="3"/>
  <c r="CT3729" i="3"/>
  <c r="CT3728" i="3"/>
  <c r="CT3727" i="3"/>
  <c r="CT3726" i="3"/>
  <c r="CT3725" i="3"/>
  <c r="CT3724" i="3"/>
  <c r="CT3723" i="3"/>
  <c r="CT3722" i="3"/>
  <c r="CT3721" i="3"/>
  <c r="CT3720" i="3"/>
  <c r="CT3719" i="3"/>
  <c r="CT3718" i="3"/>
  <c r="CT3717" i="3"/>
  <c r="CT3716" i="3"/>
  <c r="CT3715" i="3"/>
  <c r="CT3714" i="3"/>
  <c r="CT3713" i="3"/>
  <c r="CT3712" i="3"/>
  <c r="CT3711" i="3"/>
  <c r="CT3710" i="3"/>
  <c r="CT3709" i="3"/>
  <c r="CT3708" i="3"/>
  <c r="CT3707" i="3"/>
  <c r="CT3706" i="3"/>
  <c r="CT3705" i="3"/>
  <c r="CT3704" i="3"/>
  <c r="CT3703" i="3"/>
  <c r="CT3702" i="3"/>
  <c r="CT3701" i="3"/>
  <c r="CT3700" i="3"/>
  <c r="CT3699" i="3"/>
  <c r="CT3698" i="3"/>
  <c r="CT3697" i="3"/>
  <c r="CT3696" i="3"/>
  <c r="CT3695" i="3"/>
  <c r="CT3694" i="3"/>
  <c r="CT3693" i="3"/>
  <c r="CT3692" i="3"/>
  <c r="CT3691" i="3"/>
  <c r="CT3690" i="3"/>
  <c r="CT3689" i="3"/>
  <c r="CT3688" i="3"/>
  <c r="CT3687" i="3"/>
  <c r="CT3686" i="3"/>
  <c r="CT3685" i="3"/>
  <c r="CT3684" i="3"/>
  <c r="CT3683" i="3"/>
  <c r="CT3682" i="3"/>
  <c r="CT3681" i="3"/>
  <c r="CT3680" i="3"/>
  <c r="CT3679" i="3"/>
  <c r="CT3678" i="3"/>
  <c r="CT3677" i="3"/>
  <c r="CT3676" i="3"/>
  <c r="CT3675" i="3"/>
  <c r="CT3674" i="3"/>
  <c r="CT3673" i="3"/>
  <c r="CT3672" i="3"/>
  <c r="CT3671" i="3"/>
  <c r="CT3670" i="3"/>
  <c r="CT3669" i="3"/>
  <c r="CT3668" i="3"/>
  <c r="CT3667" i="3"/>
  <c r="CT3666" i="3"/>
  <c r="CT3665" i="3"/>
  <c r="CT3664" i="3"/>
  <c r="CT3663" i="3"/>
  <c r="CT3662" i="3"/>
  <c r="CT3661" i="3"/>
  <c r="CT3660" i="3"/>
  <c r="CT3659" i="3"/>
  <c r="CT3658" i="3"/>
  <c r="CT3657" i="3"/>
  <c r="CT3656" i="3"/>
  <c r="CT3655" i="3"/>
  <c r="CT3654" i="3"/>
  <c r="CT3653" i="3"/>
  <c r="CT3652" i="3"/>
  <c r="CT3651" i="3"/>
  <c r="CT3650" i="3"/>
  <c r="CT3649" i="3"/>
  <c r="CT3648" i="3"/>
  <c r="CT3647" i="3"/>
  <c r="CT3646" i="3"/>
  <c r="CT3645" i="3"/>
  <c r="CT3644" i="3"/>
  <c r="CT3643" i="3"/>
  <c r="CT3642" i="3"/>
  <c r="CT3641" i="3"/>
  <c r="CT3640" i="3"/>
  <c r="CT3639" i="3"/>
  <c r="CT3638" i="3"/>
  <c r="CT3637" i="3"/>
  <c r="CT3636" i="3"/>
  <c r="CT3635" i="3"/>
  <c r="CT3634" i="3"/>
  <c r="CT3633" i="3"/>
  <c r="CT3632" i="3"/>
  <c r="CT3631" i="3"/>
  <c r="CT3630" i="3"/>
  <c r="CT3629" i="3"/>
  <c r="CT3628" i="3"/>
  <c r="CT3627" i="3"/>
  <c r="CT3626" i="3"/>
  <c r="CT3625" i="3"/>
  <c r="CT3624" i="3"/>
  <c r="CT3623" i="3"/>
  <c r="CT3622" i="3"/>
  <c r="CT3621" i="3"/>
  <c r="CT3620" i="3"/>
  <c r="CT3619" i="3"/>
  <c r="CT3618" i="3"/>
  <c r="CT3617" i="3"/>
  <c r="CT3616" i="3"/>
  <c r="CT3615" i="3"/>
  <c r="CT3614" i="3"/>
  <c r="CT3613" i="3"/>
  <c r="CT3612" i="3"/>
  <c r="CT3611" i="3"/>
  <c r="CT3610" i="3"/>
  <c r="CT3609" i="3"/>
  <c r="CT3608" i="3"/>
  <c r="CT3607" i="3"/>
  <c r="CT3606" i="3"/>
  <c r="CT3605" i="3"/>
  <c r="CT3604" i="3"/>
  <c r="CT3603" i="3"/>
  <c r="CT3602" i="3"/>
  <c r="CT3601" i="3"/>
  <c r="CT3600" i="3"/>
  <c r="CT3599" i="3"/>
  <c r="CT3598" i="3"/>
  <c r="CT3597" i="3"/>
  <c r="CT3596" i="3"/>
  <c r="CT3595" i="3"/>
  <c r="CT3594" i="3"/>
  <c r="CT3593" i="3"/>
  <c r="CT3592" i="3"/>
  <c r="CT3591" i="3"/>
  <c r="CT3590" i="3"/>
  <c r="CT3589" i="3"/>
  <c r="CT3588" i="3"/>
  <c r="CT3587" i="3"/>
  <c r="CT3586" i="3"/>
  <c r="CT3585" i="3"/>
  <c r="CT3584" i="3"/>
  <c r="CT3583" i="3"/>
  <c r="CT3582" i="3"/>
  <c r="CT3581" i="3"/>
  <c r="CT3580" i="3"/>
  <c r="CT3579" i="3"/>
  <c r="CT3578" i="3"/>
  <c r="CT3577" i="3"/>
  <c r="CT3576" i="3"/>
  <c r="CT3575" i="3"/>
  <c r="CT3574" i="3"/>
  <c r="CT3573" i="3"/>
  <c r="CT3572" i="3"/>
  <c r="CT3571" i="3"/>
  <c r="CT3570" i="3"/>
  <c r="CT3569" i="3"/>
  <c r="CT3568" i="3"/>
  <c r="CT3567" i="3"/>
  <c r="CT3566" i="3"/>
  <c r="CT3565" i="3"/>
  <c r="CT3564" i="3"/>
  <c r="CT3563" i="3"/>
  <c r="CT3562" i="3"/>
  <c r="CT3561" i="3"/>
  <c r="CT3560" i="3"/>
  <c r="CT3559" i="3"/>
  <c r="CT3558" i="3"/>
  <c r="CT3557" i="3"/>
  <c r="CT3556" i="3"/>
  <c r="CT3555" i="3"/>
  <c r="CT3554" i="3"/>
  <c r="CT3553" i="3"/>
  <c r="CT3552" i="3"/>
  <c r="CT3551" i="3"/>
  <c r="CT3550" i="3"/>
  <c r="CT3549" i="3"/>
  <c r="CT3548" i="3"/>
  <c r="CT3547" i="3"/>
  <c r="CT3546" i="3"/>
  <c r="CT3545" i="3"/>
  <c r="CT3544" i="3"/>
  <c r="CT3543" i="3"/>
  <c r="CT3542" i="3"/>
  <c r="CT3541" i="3"/>
  <c r="CT3540" i="3"/>
  <c r="CT3539" i="3"/>
  <c r="CT3538" i="3"/>
  <c r="CT3537" i="3"/>
  <c r="CT3536" i="3"/>
  <c r="CT3535" i="3"/>
  <c r="CT3534" i="3"/>
  <c r="CT3533" i="3"/>
  <c r="CT3532" i="3"/>
  <c r="CT3531" i="3"/>
  <c r="CT3530" i="3"/>
  <c r="CT3529" i="3"/>
  <c r="CT3528" i="3"/>
  <c r="CT3527" i="3"/>
  <c r="CT3526" i="3"/>
  <c r="CT3525" i="3"/>
  <c r="CT3524" i="3"/>
  <c r="CT3523" i="3"/>
  <c r="CT3522" i="3"/>
  <c r="CT3521" i="3"/>
  <c r="CT3520" i="3"/>
  <c r="CT3519" i="3"/>
  <c r="CT3518" i="3"/>
  <c r="CT3517" i="3"/>
  <c r="CT3516" i="3"/>
  <c r="CT3515" i="3"/>
  <c r="CT3514" i="3"/>
  <c r="CT3513" i="3"/>
  <c r="CT3512" i="3"/>
  <c r="CT3511" i="3"/>
  <c r="CT3510" i="3"/>
  <c r="CT3509" i="3"/>
  <c r="CT3508" i="3"/>
  <c r="CT3507" i="3"/>
  <c r="CT3506" i="3"/>
  <c r="CT3505" i="3"/>
  <c r="CT3504" i="3"/>
  <c r="CT3503" i="3"/>
  <c r="CT3502" i="3"/>
  <c r="CT3501" i="3"/>
  <c r="CT3500" i="3"/>
  <c r="CT3499" i="3"/>
  <c r="CT3498" i="3"/>
  <c r="CT3497" i="3"/>
  <c r="CT3496" i="3"/>
  <c r="CT3495" i="3"/>
  <c r="CT3494" i="3"/>
  <c r="CT3493" i="3"/>
  <c r="CT3492" i="3"/>
  <c r="CT3491" i="3"/>
  <c r="CT3490" i="3"/>
  <c r="CT3489" i="3"/>
  <c r="CT3488" i="3"/>
  <c r="CT3487" i="3"/>
  <c r="CT3486" i="3"/>
  <c r="CT3485" i="3"/>
  <c r="CT3484" i="3"/>
  <c r="CT3483" i="3"/>
  <c r="CT3482" i="3"/>
  <c r="CT3481" i="3"/>
  <c r="CT3480" i="3"/>
  <c r="CT3479" i="3"/>
  <c r="CT3478" i="3"/>
  <c r="CT3477" i="3"/>
  <c r="CT3476" i="3"/>
  <c r="CT3475" i="3"/>
  <c r="CT3474" i="3"/>
  <c r="CT3473" i="3"/>
  <c r="CT3472" i="3"/>
  <c r="CT3471" i="3"/>
  <c r="CT3470" i="3"/>
  <c r="CT3469" i="3"/>
  <c r="CT3468" i="3"/>
  <c r="CT3467" i="3"/>
  <c r="CT3466" i="3"/>
  <c r="CT3465" i="3"/>
  <c r="CT3464" i="3"/>
  <c r="CT3463" i="3"/>
  <c r="CT3462" i="3"/>
  <c r="CT3461" i="3"/>
  <c r="CT3460" i="3"/>
  <c r="CT3459" i="3"/>
  <c r="CT3458" i="3"/>
  <c r="CT3457" i="3"/>
  <c r="CT3456" i="3"/>
  <c r="CT3455" i="3"/>
  <c r="CT3454" i="3"/>
  <c r="CT3453" i="3"/>
  <c r="CT3452" i="3"/>
  <c r="CT3451" i="3"/>
  <c r="CT3450" i="3"/>
  <c r="CT3449" i="3"/>
  <c r="CT3448" i="3"/>
  <c r="CT3447" i="3"/>
  <c r="CT3446" i="3"/>
  <c r="CT3445" i="3"/>
  <c r="CT3444" i="3"/>
  <c r="CT3443" i="3"/>
  <c r="CT3442" i="3"/>
  <c r="CT3441" i="3"/>
  <c r="CT3440" i="3"/>
  <c r="CT3439" i="3"/>
  <c r="CT3438" i="3"/>
  <c r="CT3437" i="3"/>
  <c r="CT3436" i="3"/>
  <c r="CT3435" i="3"/>
  <c r="CT3434" i="3"/>
  <c r="CT3433" i="3"/>
  <c r="CT3432" i="3"/>
  <c r="CT3431" i="3"/>
  <c r="CT3430" i="3"/>
  <c r="CT3429" i="3"/>
  <c r="CT3428" i="3"/>
  <c r="CT3427" i="3"/>
  <c r="CT3426" i="3"/>
  <c r="CT3425" i="3"/>
  <c r="CT3424" i="3"/>
  <c r="CT3423" i="3"/>
  <c r="CT3422" i="3"/>
  <c r="CT3421" i="3"/>
  <c r="CT3420" i="3"/>
  <c r="CT3419" i="3"/>
  <c r="CT3418" i="3"/>
  <c r="CT3417" i="3"/>
  <c r="CT3416" i="3"/>
  <c r="CT3415" i="3"/>
  <c r="CT3414" i="3"/>
  <c r="CT3413" i="3"/>
  <c r="CT3412" i="3"/>
  <c r="CT3411" i="3"/>
  <c r="CT3410" i="3"/>
  <c r="CT3409" i="3"/>
  <c r="CT3408" i="3"/>
  <c r="CT3407" i="3"/>
  <c r="CT3406" i="3"/>
  <c r="CT3405" i="3"/>
  <c r="CT3404" i="3"/>
  <c r="CT3403" i="3"/>
  <c r="CT3402" i="3"/>
  <c r="CT3401" i="3"/>
  <c r="CT3400" i="3"/>
  <c r="CT3399" i="3"/>
  <c r="CT3398" i="3"/>
  <c r="CT3397" i="3"/>
  <c r="CT3396" i="3"/>
  <c r="CT3395" i="3"/>
  <c r="CT3394" i="3"/>
  <c r="CT3393" i="3"/>
  <c r="CT3392" i="3"/>
  <c r="CT3391" i="3"/>
  <c r="CT3390" i="3"/>
  <c r="CT3389" i="3"/>
  <c r="CT3388" i="3"/>
  <c r="CT3387" i="3"/>
  <c r="CT3386" i="3"/>
  <c r="CT3385" i="3"/>
  <c r="CT3384" i="3"/>
  <c r="CT3383" i="3"/>
  <c r="CT3382" i="3"/>
  <c r="CT3381" i="3"/>
  <c r="CT3380" i="3"/>
  <c r="CT3379" i="3"/>
  <c r="CT3378" i="3"/>
  <c r="CT3377" i="3"/>
  <c r="CT3376" i="3"/>
  <c r="CT3375" i="3"/>
  <c r="CT3374" i="3"/>
  <c r="CT3373" i="3"/>
  <c r="CT3372" i="3"/>
  <c r="CT3371" i="3"/>
  <c r="CT3370" i="3"/>
  <c r="CT3369" i="3"/>
  <c r="CT3368" i="3"/>
  <c r="CT3367" i="3"/>
  <c r="CT3366" i="3"/>
  <c r="CT3365" i="3"/>
  <c r="CT3364" i="3"/>
  <c r="CT3363" i="3"/>
  <c r="CT3362" i="3"/>
  <c r="CT3361" i="3"/>
  <c r="CT3360" i="3"/>
  <c r="CT3359" i="3"/>
  <c r="CT3358" i="3"/>
  <c r="CT3357" i="3"/>
  <c r="CT3356" i="3"/>
  <c r="CT3355" i="3"/>
  <c r="CT3354" i="3"/>
  <c r="CT3353" i="3"/>
  <c r="CT3352" i="3"/>
  <c r="CT3351" i="3"/>
  <c r="CT3350" i="3"/>
  <c r="CT3349" i="3"/>
  <c r="CT3348" i="3"/>
  <c r="CT3347" i="3"/>
  <c r="CT3346" i="3"/>
  <c r="CT3345" i="3"/>
  <c r="CT3344" i="3"/>
  <c r="CT3343" i="3"/>
  <c r="CT3342" i="3"/>
  <c r="CT3341" i="3"/>
  <c r="CT3340" i="3"/>
  <c r="CT3339" i="3"/>
  <c r="CT3338" i="3"/>
  <c r="CT3337" i="3"/>
  <c r="CT3336" i="3"/>
  <c r="CT3335" i="3"/>
  <c r="CT3334" i="3"/>
  <c r="CT3333" i="3"/>
  <c r="CT3332" i="3"/>
  <c r="CT3331" i="3"/>
  <c r="CT3330" i="3"/>
  <c r="CT3329" i="3"/>
  <c r="CT3328" i="3"/>
  <c r="CT3327" i="3"/>
  <c r="CT3326" i="3"/>
  <c r="CT3325" i="3"/>
  <c r="CT3324" i="3"/>
  <c r="CT3323" i="3"/>
  <c r="CT3322" i="3"/>
  <c r="CT3321" i="3"/>
  <c r="CT3320" i="3"/>
  <c r="CT3319" i="3"/>
  <c r="CT3318" i="3"/>
  <c r="CT3317" i="3"/>
  <c r="CT3316" i="3"/>
  <c r="CT3315" i="3"/>
  <c r="CT3314" i="3"/>
  <c r="CT3313" i="3"/>
  <c r="CT3312" i="3"/>
  <c r="CT3311" i="3"/>
  <c r="CT3310" i="3"/>
  <c r="CT3309" i="3"/>
  <c r="CT3308" i="3"/>
  <c r="CT3307" i="3"/>
  <c r="CT3306" i="3"/>
  <c r="CT3305" i="3"/>
  <c r="CT3304" i="3"/>
  <c r="CT3303" i="3"/>
  <c r="CT3302" i="3"/>
  <c r="CT3301" i="3"/>
  <c r="CT3300" i="3"/>
  <c r="CT3299" i="3"/>
  <c r="CT3298" i="3"/>
  <c r="CT3297" i="3"/>
  <c r="CT3296" i="3"/>
  <c r="CT3295" i="3"/>
  <c r="CT3294" i="3"/>
  <c r="CT3293" i="3"/>
  <c r="CT3292" i="3"/>
  <c r="CT3291" i="3"/>
  <c r="CT3290" i="3"/>
  <c r="CT3289" i="3"/>
  <c r="CT3288" i="3"/>
  <c r="CT3287" i="3"/>
  <c r="CT3286" i="3"/>
  <c r="CT3285" i="3"/>
  <c r="CT3284" i="3"/>
  <c r="CT3283" i="3"/>
  <c r="CT3282" i="3"/>
  <c r="CT3281" i="3"/>
  <c r="CT3280" i="3"/>
  <c r="CT3279" i="3"/>
  <c r="CT3278" i="3"/>
  <c r="CT3277" i="3"/>
  <c r="CT3276" i="3"/>
  <c r="CT3275" i="3"/>
  <c r="CT3274" i="3"/>
  <c r="CT3273" i="3"/>
  <c r="CT3272" i="3"/>
  <c r="CT3271" i="3"/>
  <c r="CT3270" i="3"/>
  <c r="CT3269" i="3"/>
  <c r="CT3268" i="3"/>
  <c r="CT3267" i="3"/>
  <c r="CT3266" i="3"/>
  <c r="CT3265" i="3"/>
  <c r="CT3264" i="3"/>
  <c r="CT3263" i="3"/>
  <c r="CT3262" i="3"/>
  <c r="CT3261" i="3"/>
  <c r="CT3260" i="3"/>
  <c r="CT3259" i="3"/>
  <c r="CT3258" i="3"/>
  <c r="CT3257" i="3"/>
  <c r="CT3256" i="3"/>
  <c r="CT3255" i="3"/>
  <c r="CT3254" i="3"/>
  <c r="CT3253" i="3"/>
  <c r="CT3252" i="3"/>
  <c r="CT3251" i="3"/>
  <c r="CT3250" i="3"/>
  <c r="CT3249" i="3"/>
  <c r="CT3248" i="3"/>
  <c r="CT3247" i="3"/>
  <c r="CT3246" i="3"/>
  <c r="CT3245" i="3"/>
  <c r="CT3244" i="3"/>
  <c r="CT3243" i="3"/>
  <c r="CT3242" i="3"/>
  <c r="CT3241" i="3"/>
  <c r="CT3240" i="3"/>
  <c r="CT3239" i="3"/>
  <c r="CT3238" i="3"/>
  <c r="CT3237" i="3"/>
  <c r="CT3236" i="3"/>
  <c r="CT3235" i="3"/>
  <c r="CT3234" i="3"/>
  <c r="CT3233" i="3"/>
  <c r="CT3232" i="3"/>
  <c r="CT3231" i="3"/>
  <c r="CT3230" i="3"/>
  <c r="CT3229" i="3"/>
  <c r="CT3228" i="3"/>
  <c r="CT3227" i="3"/>
  <c r="CT3226" i="3"/>
  <c r="CT3225" i="3"/>
  <c r="CT3224" i="3"/>
  <c r="CT3223" i="3"/>
  <c r="CT3222" i="3"/>
  <c r="CT3221" i="3"/>
  <c r="CT3220" i="3"/>
  <c r="CT3219" i="3"/>
  <c r="CT3218" i="3"/>
  <c r="CT3217" i="3"/>
  <c r="CT3216" i="3"/>
  <c r="CT3215" i="3"/>
  <c r="CT3214" i="3"/>
  <c r="CT3213" i="3"/>
  <c r="CT3212" i="3"/>
  <c r="CT3211" i="3"/>
  <c r="CT3210" i="3"/>
  <c r="CT3209" i="3"/>
  <c r="CT3208" i="3"/>
  <c r="CT3207" i="3"/>
  <c r="CT3206" i="3"/>
  <c r="CT3205" i="3"/>
  <c r="CT3204" i="3"/>
  <c r="CT3203" i="3"/>
  <c r="CT3202" i="3"/>
  <c r="CT3201" i="3"/>
  <c r="CT3200" i="3"/>
  <c r="CT3199" i="3"/>
  <c r="CT3198" i="3"/>
  <c r="CT3197" i="3"/>
  <c r="CT3196" i="3"/>
  <c r="CT3195" i="3"/>
  <c r="CT3194" i="3"/>
  <c r="CT3193" i="3"/>
  <c r="CT3192" i="3"/>
  <c r="CT3191" i="3"/>
  <c r="CT3190" i="3"/>
  <c r="CT3189" i="3"/>
  <c r="CT3188" i="3"/>
  <c r="CT3187" i="3"/>
  <c r="CT3186" i="3"/>
  <c r="CT3185" i="3"/>
  <c r="CT3184" i="3"/>
  <c r="CT3183" i="3"/>
  <c r="CT3182" i="3"/>
  <c r="CT3181" i="3"/>
  <c r="CT3180" i="3"/>
  <c r="CT3179" i="3"/>
  <c r="CT3178" i="3"/>
  <c r="CT3177" i="3"/>
  <c r="CT3176" i="3"/>
  <c r="CT3175" i="3"/>
  <c r="CT3174" i="3"/>
  <c r="CT3173" i="3"/>
  <c r="CT3172" i="3"/>
  <c r="CT3171" i="3"/>
  <c r="CT3170" i="3"/>
  <c r="CT3169" i="3"/>
  <c r="CT3168" i="3"/>
  <c r="CT3167" i="3"/>
  <c r="CT3166" i="3"/>
  <c r="CT3165" i="3"/>
  <c r="CT3164" i="3"/>
  <c r="CT3163" i="3"/>
  <c r="CT3162" i="3"/>
  <c r="CT3161" i="3"/>
  <c r="CT3160" i="3"/>
  <c r="CT3159" i="3"/>
  <c r="CT3158" i="3"/>
  <c r="CT3157" i="3"/>
  <c r="CT3156" i="3"/>
  <c r="CT3155" i="3"/>
  <c r="CT3154" i="3"/>
  <c r="CT3153" i="3"/>
  <c r="CT3152" i="3"/>
  <c r="CT3151" i="3"/>
  <c r="CT3150" i="3"/>
  <c r="CT3149" i="3"/>
  <c r="CT3148" i="3"/>
  <c r="CT3147" i="3"/>
  <c r="CT3146" i="3"/>
  <c r="CT3145" i="3"/>
  <c r="CT3144" i="3"/>
  <c r="CT3143" i="3"/>
  <c r="CT3142" i="3"/>
  <c r="CT3141" i="3"/>
  <c r="CT3140" i="3"/>
  <c r="CT3139" i="3"/>
  <c r="CT3138" i="3"/>
  <c r="CT3137" i="3"/>
  <c r="CT3136" i="3"/>
  <c r="CT3135" i="3"/>
  <c r="CT3134" i="3"/>
  <c r="CT3133" i="3"/>
  <c r="CT3132" i="3"/>
  <c r="CT3131" i="3"/>
  <c r="CT3130" i="3"/>
  <c r="CT3129" i="3"/>
  <c r="CT3128" i="3"/>
  <c r="CT3127" i="3"/>
  <c r="CT3126" i="3"/>
  <c r="CT3125" i="3"/>
  <c r="CT3124" i="3"/>
  <c r="CT3123" i="3"/>
  <c r="CT3122" i="3"/>
  <c r="CT3121" i="3"/>
  <c r="CT3120" i="3"/>
  <c r="CT3119" i="3"/>
  <c r="CT3118" i="3"/>
  <c r="CT3117" i="3"/>
  <c r="CT3116" i="3"/>
  <c r="CT3115" i="3"/>
  <c r="CT3114" i="3"/>
  <c r="CT3113" i="3"/>
  <c r="CT3112" i="3"/>
  <c r="CT3111" i="3"/>
  <c r="CT3110" i="3"/>
  <c r="CT3109" i="3"/>
  <c r="CT3108" i="3"/>
  <c r="CT3107" i="3"/>
  <c r="CT3106" i="3"/>
  <c r="CT3105" i="3"/>
  <c r="CT3104" i="3"/>
  <c r="CT3103" i="3"/>
  <c r="CT3102" i="3"/>
  <c r="CT3101" i="3"/>
  <c r="CT3100" i="3"/>
  <c r="CT3099" i="3"/>
  <c r="CT3098" i="3"/>
  <c r="CT3097" i="3"/>
  <c r="CT3096" i="3"/>
  <c r="CT3095" i="3"/>
  <c r="CT3094" i="3"/>
  <c r="CT3093" i="3"/>
  <c r="CT3092" i="3"/>
  <c r="CT3091" i="3"/>
  <c r="CT3090" i="3"/>
  <c r="CT3089" i="3"/>
  <c r="CT3088" i="3"/>
  <c r="CT3087" i="3"/>
  <c r="CT3086" i="3"/>
  <c r="CT3085" i="3"/>
  <c r="CT3084" i="3"/>
  <c r="CT3083" i="3"/>
  <c r="CT3082" i="3"/>
  <c r="CT3081" i="3"/>
  <c r="CT3080" i="3"/>
  <c r="CT3079" i="3"/>
  <c r="CT3078" i="3"/>
  <c r="CT3077" i="3"/>
  <c r="CT3076" i="3"/>
  <c r="CT3075" i="3"/>
  <c r="CT3074" i="3"/>
  <c r="CT3073" i="3"/>
  <c r="CT3072" i="3"/>
  <c r="CT3071" i="3"/>
  <c r="CT3070" i="3"/>
  <c r="CT3069" i="3"/>
  <c r="CT3068" i="3"/>
  <c r="CT3067" i="3"/>
  <c r="CT3066" i="3"/>
  <c r="CT3065" i="3"/>
  <c r="CT3064" i="3"/>
  <c r="CT3063" i="3"/>
  <c r="CT3062" i="3"/>
  <c r="CT3061" i="3"/>
  <c r="CT3060" i="3"/>
  <c r="CT3059" i="3"/>
  <c r="CT3058" i="3"/>
  <c r="CT3057" i="3"/>
  <c r="CT3056" i="3"/>
  <c r="CT3055" i="3"/>
  <c r="CT3054" i="3"/>
  <c r="CT3053" i="3"/>
  <c r="CT3052" i="3"/>
  <c r="CT3051" i="3"/>
  <c r="CT3050" i="3"/>
  <c r="CT3049" i="3"/>
  <c r="CT3048" i="3"/>
  <c r="CT3047" i="3"/>
  <c r="CT3046" i="3"/>
  <c r="CT3045" i="3"/>
  <c r="CT3044" i="3"/>
  <c r="CT3043" i="3"/>
  <c r="CT3042" i="3"/>
  <c r="CT3041" i="3"/>
  <c r="CT3040" i="3"/>
  <c r="CT3039" i="3"/>
  <c r="CT3038" i="3"/>
  <c r="CT3037" i="3"/>
  <c r="CT3036" i="3"/>
  <c r="CT3035" i="3"/>
  <c r="CT3034" i="3"/>
  <c r="CT3033" i="3"/>
  <c r="CT3032" i="3"/>
  <c r="CT3031" i="3"/>
  <c r="CT3030" i="3"/>
  <c r="CT3029" i="3"/>
  <c r="CT3028" i="3"/>
  <c r="CT3027" i="3"/>
  <c r="CT3026" i="3"/>
  <c r="CT3025" i="3"/>
  <c r="CT3024" i="3"/>
  <c r="CT3023" i="3"/>
  <c r="CT3022" i="3"/>
  <c r="CT3021" i="3"/>
  <c r="CT3020" i="3"/>
  <c r="CT3019" i="3"/>
  <c r="CT3018" i="3"/>
  <c r="CT3017" i="3"/>
  <c r="CT3016" i="3"/>
  <c r="CT3015" i="3"/>
  <c r="CT3014" i="3"/>
  <c r="CT3013" i="3"/>
  <c r="CT3012" i="3"/>
  <c r="CT3011" i="3"/>
  <c r="CT3010" i="3"/>
  <c r="CT3009" i="3"/>
  <c r="CT3008" i="3"/>
  <c r="CT3007" i="3"/>
  <c r="CT3006" i="3"/>
  <c r="CT3005" i="3"/>
  <c r="CT3004" i="3"/>
  <c r="CT3003" i="3"/>
  <c r="CT3002" i="3"/>
  <c r="CT3001" i="3"/>
  <c r="CT3000" i="3"/>
  <c r="CT2999" i="3"/>
  <c r="CT2998" i="3"/>
  <c r="CT2997" i="3"/>
  <c r="CT2996" i="3"/>
  <c r="CT2995" i="3"/>
  <c r="CT2994" i="3"/>
  <c r="CT2993" i="3"/>
  <c r="CT2992" i="3"/>
  <c r="CT2991" i="3"/>
  <c r="CT2990" i="3"/>
  <c r="CT2989" i="3"/>
  <c r="CT2988" i="3"/>
  <c r="CT2987" i="3"/>
  <c r="CT2986" i="3"/>
  <c r="CT2985" i="3"/>
  <c r="CT2984" i="3"/>
  <c r="CT2983" i="3"/>
  <c r="CT2982" i="3"/>
  <c r="CT2981" i="3"/>
  <c r="CT2980" i="3"/>
  <c r="CT2979" i="3"/>
  <c r="CT2978" i="3"/>
  <c r="CT2977" i="3"/>
  <c r="CT2976" i="3"/>
  <c r="CT2975" i="3"/>
  <c r="CT2974" i="3"/>
  <c r="CT2973" i="3"/>
  <c r="CT2972" i="3"/>
  <c r="CT2971" i="3"/>
  <c r="CT2970" i="3"/>
  <c r="CT2969" i="3"/>
  <c r="CT2968" i="3"/>
  <c r="CT2967" i="3"/>
  <c r="CT2966" i="3"/>
  <c r="CT2965" i="3"/>
  <c r="CT2964" i="3"/>
  <c r="CT2963" i="3"/>
  <c r="CT2962" i="3"/>
  <c r="CT2961" i="3"/>
  <c r="CT2960" i="3"/>
  <c r="CT2959" i="3"/>
  <c r="CT2958" i="3"/>
  <c r="CT2957" i="3"/>
  <c r="CT2956" i="3"/>
  <c r="CT2955" i="3"/>
  <c r="CT2954" i="3"/>
  <c r="CT2953" i="3"/>
  <c r="CT2952" i="3"/>
  <c r="CT2951" i="3"/>
  <c r="CT2950" i="3"/>
  <c r="CT2949" i="3"/>
  <c r="CT2948" i="3"/>
  <c r="CT2947" i="3"/>
  <c r="CT2946" i="3"/>
  <c r="CT2945" i="3"/>
  <c r="CT2944" i="3"/>
  <c r="CT2943" i="3"/>
  <c r="CT2942" i="3"/>
  <c r="CT2941" i="3"/>
  <c r="CT2940" i="3"/>
  <c r="CT2939" i="3"/>
  <c r="CT2938" i="3"/>
  <c r="CT2937" i="3"/>
  <c r="CT2936" i="3"/>
  <c r="CT2935" i="3"/>
  <c r="CT2934" i="3"/>
  <c r="CT2933" i="3"/>
  <c r="CT2932" i="3"/>
  <c r="CT2931" i="3"/>
  <c r="CT2930" i="3"/>
  <c r="CT2929" i="3"/>
  <c r="CT2928" i="3"/>
  <c r="CT2927" i="3"/>
  <c r="CT2926" i="3"/>
  <c r="CT2925" i="3"/>
  <c r="CT2924" i="3"/>
  <c r="CT2923" i="3"/>
  <c r="CT2922" i="3"/>
  <c r="CT2921" i="3"/>
  <c r="CT2920" i="3"/>
  <c r="CT2919" i="3"/>
  <c r="CT2918" i="3"/>
  <c r="CT2917" i="3"/>
  <c r="CT2916" i="3"/>
  <c r="CT2915" i="3"/>
  <c r="CT2914" i="3"/>
  <c r="CT2913" i="3"/>
  <c r="CT2912" i="3"/>
  <c r="CT2911" i="3"/>
  <c r="CT2910" i="3"/>
  <c r="CT2909" i="3"/>
  <c r="CT2908" i="3"/>
  <c r="CT2907" i="3"/>
  <c r="CT2906" i="3"/>
  <c r="CT2905" i="3"/>
  <c r="CT2904" i="3"/>
  <c r="CT2903" i="3"/>
  <c r="CT2902" i="3"/>
  <c r="CT2901" i="3"/>
  <c r="CT2900" i="3"/>
  <c r="CT2899" i="3"/>
  <c r="CT2898" i="3"/>
  <c r="CT2897" i="3"/>
  <c r="CT2896" i="3"/>
  <c r="CT2895" i="3"/>
  <c r="CT2894" i="3"/>
  <c r="CT2893" i="3"/>
  <c r="CT2892" i="3"/>
  <c r="CT2891" i="3"/>
  <c r="CT2890" i="3"/>
  <c r="CT2889" i="3"/>
  <c r="CT2888" i="3"/>
  <c r="CT2887" i="3"/>
  <c r="CT2886" i="3"/>
  <c r="CT2885" i="3"/>
  <c r="CT2884" i="3"/>
  <c r="CT2883" i="3"/>
  <c r="CT2882" i="3"/>
  <c r="CT2881" i="3"/>
  <c r="CT2880" i="3"/>
  <c r="CT2879" i="3"/>
  <c r="CT2878" i="3"/>
  <c r="CT2877" i="3"/>
  <c r="CT2876" i="3"/>
  <c r="CT2875" i="3"/>
  <c r="CT2874" i="3"/>
  <c r="CT2873" i="3"/>
  <c r="CT2872" i="3"/>
  <c r="CT2871" i="3"/>
  <c r="CT2870" i="3"/>
  <c r="CT2869" i="3"/>
  <c r="CT2868" i="3"/>
  <c r="CT2867" i="3"/>
  <c r="CT2866" i="3"/>
  <c r="CT2865" i="3"/>
  <c r="CT2864" i="3"/>
  <c r="CT2863" i="3"/>
  <c r="CT2862" i="3"/>
  <c r="CT2861" i="3"/>
  <c r="CT2860" i="3"/>
  <c r="CT2859" i="3"/>
  <c r="CT2858" i="3"/>
  <c r="CT2857" i="3"/>
  <c r="CT2856" i="3"/>
  <c r="CT2855" i="3"/>
  <c r="CT2854" i="3"/>
  <c r="CT2853" i="3"/>
  <c r="CT2852" i="3"/>
  <c r="CT2851" i="3"/>
  <c r="CT2850" i="3"/>
  <c r="CT2849" i="3"/>
  <c r="CT2848" i="3"/>
  <c r="CT2847" i="3"/>
  <c r="CT2846" i="3"/>
  <c r="CT2845" i="3"/>
  <c r="CT2844" i="3"/>
  <c r="CT2843" i="3"/>
  <c r="CT2842" i="3"/>
  <c r="CT2841" i="3"/>
  <c r="CT2840" i="3"/>
  <c r="CT2839" i="3"/>
  <c r="CT2838" i="3"/>
  <c r="CT2837" i="3"/>
  <c r="CT2836" i="3"/>
  <c r="CT2835" i="3"/>
  <c r="CT2834" i="3"/>
  <c r="CT2833" i="3"/>
  <c r="CT2832" i="3"/>
  <c r="CT2831" i="3"/>
  <c r="CT2830" i="3"/>
  <c r="CT2829" i="3"/>
  <c r="CT2828" i="3"/>
  <c r="CT2827" i="3"/>
  <c r="CT2826" i="3"/>
  <c r="CT2825" i="3"/>
  <c r="CT2824" i="3"/>
  <c r="CT2823" i="3"/>
  <c r="CT2822" i="3"/>
  <c r="CT2821" i="3"/>
  <c r="CT2820" i="3"/>
  <c r="CT2819" i="3"/>
  <c r="CT2818" i="3"/>
  <c r="CT2817" i="3"/>
  <c r="CT2816" i="3"/>
  <c r="CT2815" i="3"/>
  <c r="CT2814" i="3"/>
  <c r="CT2813" i="3"/>
  <c r="CT2812" i="3"/>
  <c r="CT2811" i="3"/>
  <c r="CT2810" i="3"/>
  <c r="CT2809" i="3"/>
  <c r="CT2808" i="3"/>
  <c r="CT2807" i="3"/>
  <c r="CT2806" i="3"/>
  <c r="CT2805" i="3"/>
  <c r="CT2804" i="3"/>
  <c r="CT2803" i="3"/>
  <c r="CT2802" i="3"/>
  <c r="CT2801" i="3"/>
  <c r="CT2800" i="3"/>
  <c r="CT2799" i="3"/>
  <c r="CT2798" i="3"/>
  <c r="CT2797" i="3"/>
  <c r="CT2796" i="3"/>
  <c r="CT2795" i="3"/>
  <c r="CT2794" i="3"/>
  <c r="CT2793" i="3"/>
  <c r="CT2792" i="3"/>
  <c r="CT2791" i="3"/>
  <c r="CT2790" i="3"/>
  <c r="CT2789" i="3"/>
  <c r="CT2788" i="3"/>
  <c r="CT2787" i="3"/>
  <c r="CT2786" i="3"/>
  <c r="CT2785" i="3"/>
  <c r="CT2784" i="3"/>
  <c r="CT2783" i="3"/>
  <c r="CT2782" i="3"/>
  <c r="CT2781" i="3"/>
  <c r="CT2780" i="3"/>
  <c r="CT2779" i="3"/>
  <c r="CT2778" i="3"/>
  <c r="CT2777" i="3"/>
  <c r="CT2776" i="3"/>
  <c r="CT2775" i="3"/>
  <c r="CT2774" i="3"/>
  <c r="CT2773" i="3"/>
  <c r="CT2772" i="3"/>
  <c r="CT2771" i="3"/>
  <c r="CT2770" i="3"/>
  <c r="CT2769" i="3"/>
  <c r="CT2768" i="3"/>
  <c r="CT2767" i="3"/>
  <c r="CT2766" i="3"/>
  <c r="CT2765" i="3"/>
  <c r="CT2764" i="3"/>
  <c r="CT2763" i="3"/>
  <c r="CT2762" i="3"/>
  <c r="CT2761" i="3"/>
  <c r="CT2760" i="3"/>
  <c r="CT2759" i="3"/>
  <c r="CT2758" i="3"/>
  <c r="CT2757" i="3"/>
  <c r="CT2756" i="3"/>
  <c r="CT2755" i="3"/>
  <c r="CT2754" i="3"/>
  <c r="CT2753" i="3"/>
  <c r="CT2752" i="3"/>
  <c r="CT2751" i="3"/>
  <c r="CT2750" i="3"/>
  <c r="CT2749" i="3"/>
  <c r="CT2748" i="3"/>
  <c r="CT2747" i="3"/>
  <c r="CT2746" i="3"/>
  <c r="CT2745" i="3"/>
  <c r="CT2744" i="3"/>
  <c r="CT2743" i="3"/>
  <c r="CT2742" i="3"/>
  <c r="CT2741" i="3"/>
  <c r="CT2740" i="3"/>
  <c r="CT2739" i="3"/>
  <c r="CT2738" i="3"/>
  <c r="CT2737" i="3"/>
  <c r="CT2736" i="3"/>
  <c r="CT2735" i="3"/>
  <c r="CT2734" i="3"/>
  <c r="CT2733" i="3"/>
  <c r="CT2732" i="3"/>
  <c r="CT2731" i="3"/>
  <c r="CT2730" i="3"/>
  <c r="CT2729" i="3"/>
  <c r="CT2728" i="3"/>
  <c r="CT2727" i="3"/>
  <c r="CT2726" i="3"/>
  <c r="CT2725" i="3"/>
  <c r="CT2724" i="3"/>
  <c r="CT2723" i="3"/>
  <c r="CT2722" i="3"/>
  <c r="CT2721" i="3"/>
  <c r="CT2720" i="3"/>
  <c r="CT2719" i="3"/>
  <c r="CT2718" i="3"/>
  <c r="CT2717" i="3"/>
  <c r="CT2716" i="3"/>
  <c r="CT2715" i="3"/>
  <c r="CT2714" i="3"/>
  <c r="CT2713" i="3"/>
  <c r="CT2712" i="3"/>
  <c r="CT2711" i="3"/>
  <c r="CT2710" i="3"/>
  <c r="CT2709" i="3"/>
  <c r="CT2708" i="3"/>
  <c r="CT2707" i="3"/>
  <c r="CT2706" i="3"/>
  <c r="CT2705" i="3"/>
  <c r="CT2704" i="3"/>
  <c r="CT2703" i="3"/>
  <c r="CT2702" i="3"/>
  <c r="CT2701" i="3"/>
  <c r="CT2700" i="3"/>
  <c r="CT2699" i="3"/>
  <c r="CT2698" i="3"/>
  <c r="CT2697" i="3"/>
  <c r="CT2696" i="3"/>
  <c r="CT2695" i="3"/>
  <c r="CT2694" i="3"/>
  <c r="CT2693" i="3"/>
  <c r="CT2692" i="3"/>
  <c r="CT2691" i="3"/>
  <c r="CT2690" i="3"/>
  <c r="CT2689" i="3"/>
  <c r="CT2688" i="3"/>
  <c r="CT2687" i="3"/>
  <c r="CT2686" i="3"/>
  <c r="CT2685" i="3"/>
  <c r="CT2684" i="3"/>
  <c r="CT2683" i="3"/>
  <c r="CT2682" i="3"/>
  <c r="CT2681" i="3"/>
  <c r="CT2680" i="3"/>
  <c r="CT2679" i="3"/>
  <c r="CT2678" i="3"/>
  <c r="CT2677" i="3"/>
  <c r="CT2676" i="3"/>
  <c r="CT2675" i="3"/>
  <c r="CT2674" i="3"/>
  <c r="CT2673" i="3"/>
  <c r="CT2672" i="3"/>
  <c r="CT2671" i="3"/>
  <c r="CT2670" i="3"/>
  <c r="CT2669" i="3"/>
  <c r="CT2668" i="3"/>
  <c r="CT2667" i="3"/>
  <c r="CT2666" i="3"/>
  <c r="CT2665" i="3"/>
  <c r="CT2664" i="3"/>
  <c r="CT2663" i="3"/>
  <c r="CT2662" i="3"/>
  <c r="CT2661" i="3"/>
  <c r="CT2660" i="3"/>
  <c r="CT2659" i="3"/>
  <c r="CT2658" i="3"/>
  <c r="CT2657" i="3"/>
  <c r="CT2656" i="3"/>
  <c r="CT2655" i="3"/>
  <c r="CT2654" i="3"/>
  <c r="CT2653" i="3"/>
  <c r="CT2652" i="3"/>
  <c r="CT2651" i="3"/>
  <c r="CT2650" i="3"/>
  <c r="CT2649" i="3"/>
  <c r="CT2648" i="3"/>
  <c r="CT2647" i="3"/>
  <c r="CT2646" i="3"/>
  <c r="CT2645" i="3"/>
  <c r="CT2644" i="3"/>
  <c r="CT2643" i="3"/>
  <c r="CT2642" i="3"/>
  <c r="CT2641" i="3"/>
  <c r="CT2640" i="3"/>
  <c r="CT2639" i="3"/>
  <c r="CT2638" i="3"/>
  <c r="CT2637" i="3"/>
  <c r="CT2636" i="3"/>
  <c r="CT2635" i="3"/>
  <c r="CT2634" i="3"/>
  <c r="CT2633" i="3"/>
  <c r="CT2632" i="3"/>
  <c r="CT2631" i="3"/>
  <c r="CT2630" i="3"/>
  <c r="CT2629" i="3"/>
  <c r="CT2628" i="3"/>
  <c r="CT2627" i="3"/>
  <c r="CT2626" i="3"/>
  <c r="CT2625" i="3"/>
  <c r="CT2624" i="3"/>
  <c r="CT2623" i="3"/>
  <c r="CT2622" i="3"/>
  <c r="CT2621" i="3"/>
  <c r="CT2620" i="3"/>
  <c r="CT2619" i="3"/>
  <c r="CT2618" i="3"/>
  <c r="CT2617" i="3"/>
  <c r="CT2616" i="3"/>
  <c r="CT2615" i="3"/>
  <c r="CT2614" i="3"/>
  <c r="CT2613" i="3"/>
  <c r="CT2612" i="3"/>
  <c r="CT2611" i="3"/>
  <c r="CT2610" i="3"/>
  <c r="CT2609" i="3"/>
  <c r="CT2608" i="3"/>
  <c r="CT2607" i="3"/>
  <c r="CT2606" i="3"/>
  <c r="CT2605" i="3"/>
  <c r="CT2604" i="3"/>
  <c r="CT2603" i="3"/>
  <c r="CT2602" i="3"/>
  <c r="CT2601" i="3"/>
  <c r="CT2600" i="3"/>
  <c r="CT2599" i="3"/>
  <c r="CT2598" i="3"/>
  <c r="CT2597" i="3"/>
  <c r="CT2596" i="3"/>
  <c r="CT2595" i="3"/>
  <c r="CT2594" i="3"/>
  <c r="CT2593" i="3"/>
  <c r="CT2592" i="3"/>
  <c r="CT2591" i="3"/>
  <c r="CT2590" i="3"/>
  <c r="CT2589" i="3"/>
  <c r="CT2588" i="3"/>
  <c r="CT2587" i="3"/>
  <c r="CT2586" i="3"/>
  <c r="CT2585" i="3"/>
  <c r="CT2584" i="3"/>
  <c r="CT2583" i="3"/>
  <c r="CT2582" i="3"/>
  <c r="CT2581" i="3"/>
  <c r="CT2580" i="3"/>
  <c r="CT2579" i="3"/>
  <c r="CT2578" i="3"/>
  <c r="CT2577" i="3"/>
  <c r="CT2576" i="3"/>
  <c r="CT2575" i="3"/>
  <c r="CT2574" i="3"/>
  <c r="CT2573" i="3"/>
  <c r="CT2572" i="3"/>
  <c r="CT2571" i="3"/>
  <c r="CT2570" i="3"/>
  <c r="CT2569" i="3"/>
  <c r="CT2568" i="3"/>
  <c r="CT2567" i="3"/>
  <c r="CT2566" i="3"/>
  <c r="CT2565" i="3"/>
  <c r="CT2564" i="3"/>
  <c r="CT2563" i="3"/>
  <c r="CT2562" i="3"/>
  <c r="CT2561" i="3"/>
  <c r="CT2560" i="3"/>
  <c r="CT2559" i="3"/>
  <c r="CT2558" i="3"/>
  <c r="CT2557" i="3"/>
  <c r="CT2556" i="3"/>
  <c r="CT2555" i="3"/>
  <c r="CT2554" i="3"/>
  <c r="CT2553" i="3"/>
  <c r="CT2552" i="3"/>
  <c r="CT2551" i="3"/>
  <c r="CT2550" i="3"/>
  <c r="CT2549" i="3"/>
  <c r="CT2548" i="3"/>
  <c r="CT2547" i="3"/>
  <c r="CT2546" i="3"/>
  <c r="CT2545" i="3"/>
  <c r="CT2544" i="3"/>
  <c r="CT2543" i="3"/>
  <c r="CT2542" i="3"/>
  <c r="CT2541" i="3"/>
  <c r="CT2540" i="3"/>
  <c r="CT2539" i="3"/>
  <c r="CT2538" i="3"/>
  <c r="CT2537" i="3"/>
  <c r="CT2536" i="3"/>
  <c r="CT2535" i="3"/>
  <c r="CT2534" i="3"/>
  <c r="CT2533" i="3"/>
  <c r="CT2532" i="3"/>
  <c r="CT2531" i="3"/>
  <c r="CT2530" i="3"/>
  <c r="CT2529" i="3"/>
  <c r="CT2528" i="3"/>
  <c r="CT2527" i="3"/>
  <c r="CT2526" i="3"/>
  <c r="CT2525" i="3"/>
  <c r="CT2524" i="3"/>
  <c r="CT2523" i="3"/>
  <c r="CT2522" i="3"/>
  <c r="CT2521" i="3"/>
  <c r="CT2520" i="3"/>
  <c r="CT2519" i="3"/>
  <c r="CT2518" i="3"/>
  <c r="CT2517" i="3"/>
  <c r="CT2516" i="3"/>
  <c r="CT2515" i="3"/>
  <c r="CT2514" i="3"/>
  <c r="CT2513" i="3"/>
  <c r="CT2512" i="3"/>
  <c r="CT2511" i="3"/>
  <c r="CT2510" i="3"/>
  <c r="CT2509" i="3"/>
  <c r="CT2508" i="3"/>
  <c r="CT2507" i="3"/>
  <c r="CT2506" i="3"/>
  <c r="CT2505" i="3"/>
  <c r="CT2504" i="3"/>
  <c r="CT2503" i="3"/>
  <c r="CT2502" i="3"/>
  <c r="CT2501" i="3"/>
  <c r="CT2500" i="3"/>
  <c r="CT2499" i="3"/>
  <c r="CT2498" i="3"/>
  <c r="CT2497" i="3"/>
  <c r="CT2496" i="3"/>
  <c r="CT2495" i="3"/>
  <c r="CT2494" i="3"/>
  <c r="CT2493" i="3"/>
  <c r="CT2492" i="3"/>
  <c r="CT2491" i="3"/>
  <c r="CT2490" i="3"/>
  <c r="CT2489" i="3"/>
  <c r="CT2488" i="3"/>
  <c r="CT2487" i="3"/>
  <c r="CT2486" i="3"/>
  <c r="CT2485" i="3"/>
  <c r="CT2484" i="3"/>
  <c r="CT2483" i="3"/>
  <c r="CT2482" i="3"/>
  <c r="CT2481" i="3"/>
  <c r="CT2480" i="3"/>
  <c r="CT2479" i="3"/>
  <c r="CT2478" i="3"/>
  <c r="CT2477" i="3"/>
  <c r="CT2476" i="3"/>
  <c r="CT2475" i="3"/>
  <c r="CT2474" i="3"/>
  <c r="CT2473" i="3"/>
  <c r="CT2472" i="3"/>
  <c r="CT2471" i="3"/>
  <c r="CT2470" i="3"/>
  <c r="CT2469" i="3"/>
  <c r="CT2468" i="3"/>
  <c r="CT2467" i="3"/>
  <c r="CT2466" i="3"/>
  <c r="CT2465" i="3"/>
  <c r="CT2464" i="3"/>
  <c r="CT2463" i="3"/>
  <c r="CT2462" i="3"/>
  <c r="CT2461" i="3"/>
  <c r="CT2460" i="3"/>
  <c r="CT2459" i="3"/>
  <c r="CT2458" i="3"/>
  <c r="CT2457" i="3"/>
  <c r="CT2456" i="3"/>
  <c r="CT2455" i="3"/>
  <c r="CT2454" i="3"/>
  <c r="CT2453" i="3"/>
  <c r="CT2452" i="3"/>
  <c r="CT2451" i="3"/>
  <c r="CT2450" i="3"/>
  <c r="CT2449" i="3"/>
  <c r="CT2448" i="3"/>
  <c r="CT2447" i="3"/>
  <c r="CT2446" i="3"/>
  <c r="CT2445" i="3"/>
  <c r="CT2444" i="3"/>
  <c r="CT2443" i="3"/>
  <c r="CT2442" i="3"/>
  <c r="CT2441" i="3"/>
  <c r="CT2440" i="3"/>
  <c r="CT2439" i="3"/>
  <c r="CT2438" i="3"/>
  <c r="CT2437" i="3"/>
  <c r="CT2436" i="3"/>
  <c r="CT2435" i="3"/>
  <c r="CT2434" i="3"/>
  <c r="CT2433" i="3"/>
  <c r="CT2432" i="3"/>
  <c r="CT2431" i="3"/>
  <c r="CT2430" i="3"/>
  <c r="CT2429" i="3"/>
  <c r="CT2428" i="3"/>
  <c r="CT2427" i="3"/>
  <c r="CT2426" i="3"/>
  <c r="CT2425" i="3"/>
  <c r="CT2424" i="3"/>
  <c r="CT2423" i="3"/>
  <c r="CT2422" i="3"/>
  <c r="CT2421" i="3"/>
  <c r="CT2420" i="3"/>
  <c r="CT2419" i="3"/>
  <c r="CT2418" i="3"/>
  <c r="CT2417" i="3"/>
  <c r="CT2416" i="3"/>
  <c r="CT2415" i="3"/>
  <c r="CT2414" i="3"/>
  <c r="CT2413" i="3"/>
  <c r="CT2412" i="3"/>
  <c r="CT2411" i="3"/>
  <c r="CT2410" i="3"/>
  <c r="CT2409" i="3"/>
  <c r="CT2408" i="3"/>
  <c r="CT2407" i="3"/>
  <c r="CT2406" i="3"/>
  <c r="CT2405" i="3"/>
  <c r="CT2404" i="3"/>
  <c r="CT2403" i="3"/>
  <c r="CT2402" i="3"/>
  <c r="CT2401" i="3"/>
  <c r="CT2400" i="3"/>
  <c r="CT2399" i="3"/>
  <c r="CT2398" i="3"/>
  <c r="CT2397" i="3"/>
  <c r="CT2396" i="3"/>
  <c r="CT2395" i="3"/>
  <c r="CT2394" i="3"/>
  <c r="CT2393" i="3"/>
  <c r="CT2392" i="3"/>
  <c r="CT2391" i="3"/>
  <c r="CT2390" i="3"/>
  <c r="CT2389" i="3"/>
  <c r="CT2388" i="3"/>
  <c r="CT2387" i="3"/>
  <c r="CT2386" i="3"/>
  <c r="CT2385" i="3"/>
  <c r="CT2384" i="3"/>
  <c r="CT2383" i="3"/>
  <c r="CT2382" i="3"/>
  <c r="CT2381" i="3"/>
  <c r="CT2380" i="3"/>
  <c r="CT2379" i="3"/>
  <c r="CT2378" i="3"/>
  <c r="CT2377" i="3"/>
  <c r="CT2376" i="3"/>
  <c r="CT2375" i="3"/>
  <c r="CT2374" i="3"/>
  <c r="CT2373" i="3"/>
  <c r="CT2372" i="3"/>
  <c r="CT2371" i="3"/>
  <c r="CT2370" i="3"/>
  <c r="CT2369" i="3"/>
  <c r="CT2368" i="3"/>
  <c r="CT2367" i="3"/>
  <c r="CT2366" i="3"/>
  <c r="CT2365" i="3"/>
  <c r="CT2364" i="3"/>
  <c r="CT2363" i="3"/>
  <c r="CT2362" i="3"/>
  <c r="CT2361" i="3"/>
  <c r="CT2360" i="3"/>
  <c r="CT2359" i="3"/>
  <c r="CT2358" i="3"/>
  <c r="CT2357" i="3"/>
  <c r="CT2356" i="3"/>
  <c r="CT2355" i="3"/>
  <c r="CT2354" i="3"/>
  <c r="CT2353" i="3"/>
  <c r="CT2352" i="3"/>
  <c r="CT2351" i="3"/>
  <c r="CT2350" i="3"/>
  <c r="CT2349" i="3"/>
  <c r="CT2348" i="3"/>
  <c r="CT2347" i="3"/>
  <c r="CT2346" i="3"/>
  <c r="CT2345" i="3"/>
  <c r="CT2344" i="3"/>
  <c r="CT2343" i="3"/>
  <c r="CT2342" i="3"/>
  <c r="CT2341" i="3"/>
  <c r="CT2340" i="3"/>
  <c r="CT2339" i="3"/>
  <c r="CT2338" i="3"/>
  <c r="CT2337" i="3"/>
  <c r="CT2336" i="3"/>
  <c r="CT2335" i="3"/>
  <c r="CT2334" i="3"/>
  <c r="CT2333" i="3"/>
  <c r="CT2332" i="3"/>
  <c r="CT2331" i="3"/>
  <c r="CT2330" i="3"/>
  <c r="CT2329" i="3"/>
  <c r="CT2328" i="3"/>
  <c r="CT2327" i="3"/>
  <c r="CT2326" i="3"/>
  <c r="CT2325" i="3"/>
  <c r="CT2324" i="3"/>
  <c r="CT2323" i="3"/>
  <c r="CT2322" i="3"/>
  <c r="CT2321" i="3"/>
  <c r="CT2320" i="3"/>
  <c r="CT2319" i="3"/>
  <c r="CT2318" i="3"/>
  <c r="CT2317" i="3"/>
  <c r="CT2316" i="3"/>
  <c r="CT2315" i="3"/>
  <c r="CT2314" i="3"/>
  <c r="CT2313" i="3"/>
  <c r="CT2312" i="3"/>
  <c r="CT2311" i="3"/>
  <c r="CT2310" i="3"/>
  <c r="CT2309" i="3"/>
  <c r="CT2308" i="3"/>
  <c r="CT2307" i="3"/>
  <c r="CT2306" i="3"/>
  <c r="CT2305" i="3"/>
  <c r="CT2304" i="3"/>
  <c r="CT2303" i="3"/>
  <c r="CT2302" i="3"/>
  <c r="CT2301" i="3"/>
  <c r="CT2300" i="3"/>
  <c r="CT2299" i="3"/>
  <c r="CT2298" i="3"/>
  <c r="CT2297" i="3"/>
  <c r="CT2296" i="3"/>
  <c r="CT2295" i="3"/>
  <c r="CT2294" i="3"/>
  <c r="CT2293" i="3"/>
  <c r="CT2292" i="3"/>
  <c r="CT2291" i="3"/>
  <c r="CT2290" i="3"/>
  <c r="CT2289" i="3"/>
  <c r="CT2288" i="3"/>
  <c r="CT2287" i="3"/>
  <c r="CT2286" i="3"/>
  <c r="CT2285" i="3"/>
  <c r="CT2284" i="3"/>
  <c r="CT2283" i="3"/>
  <c r="CT2282" i="3"/>
  <c r="CT2281" i="3"/>
  <c r="CT2280" i="3"/>
  <c r="CT2279" i="3"/>
  <c r="CT2278" i="3"/>
  <c r="CT2277" i="3"/>
  <c r="CT2276" i="3"/>
  <c r="CT2275" i="3"/>
  <c r="CT2274" i="3"/>
  <c r="CT2273" i="3"/>
  <c r="CT2272" i="3"/>
  <c r="CT2271" i="3"/>
  <c r="CT2270" i="3"/>
  <c r="CT2269" i="3"/>
  <c r="CT2268" i="3"/>
  <c r="CT2267" i="3"/>
  <c r="CT2266" i="3"/>
  <c r="CT2265" i="3"/>
  <c r="CT2264" i="3"/>
  <c r="CT2263" i="3"/>
  <c r="CT2262" i="3"/>
  <c r="CT2261" i="3"/>
  <c r="CT2260" i="3"/>
  <c r="CT2259" i="3"/>
  <c r="CT2258" i="3"/>
  <c r="CT2257" i="3"/>
  <c r="CT2256" i="3"/>
  <c r="CT2255" i="3"/>
  <c r="CT2254" i="3"/>
  <c r="CT2253" i="3"/>
  <c r="CT2252" i="3"/>
  <c r="CT2251" i="3"/>
  <c r="CT2250" i="3"/>
  <c r="CT2249" i="3"/>
  <c r="CT2248" i="3"/>
  <c r="CT2247" i="3"/>
  <c r="CT2246" i="3"/>
  <c r="CT2245" i="3"/>
  <c r="CT2244" i="3"/>
  <c r="CT2243" i="3"/>
  <c r="CT2242" i="3"/>
  <c r="CT2241" i="3"/>
  <c r="CT2240" i="3"/>
  <c r="CT2239" i="3"/>
  <c r="CT2238" i="3"/>
  <c r="CT2237" i="3"/>
  <c r="CT2236" i="3"/>
  <c r="CT2235" i="3"/>
  <c r="CT2234" i="3"/>
  <c r="CT2233" i="3"/>
  <c r="CT2232" i="3"/>
  <c r="CT2231" i="3"/>
  <c r="CT2230" i="3"/>
  <c r="CT2229" i="3"/>
  <c r="CT2228" i="3"/>
  <c r="CT2227" i="3"/>
  <c r="CT2226" i="3"/>
  <c r="CT2225" i="3"/>
  <c r="CT2224" i="3"/>
  <c r="CT2223" i="3"/>
  <c r="CT2222" i="3"/>
  <c r="CT2221" i="3"/>
  <c r="CT2220" i="3"/>
  <c r="CT2219" i="3"/>
  <c r="CT2218" i="3"/>
  <c r="CT2217" i="3"/>
  <c r="CT2216" i="3"/>
  <c r="CT2215" i="3"/>
  <c r="CT2214" i="3"/>
  <c r="CT2213" i="3"/>
  <c r="CT2212" i="3"/>
  <c r="CT2211" i="3"/>
  <c r="CT2210" i="3"/>
  <c r="CT2209" i="3"/>
  <c r="CT2208" i="3"/>
  <c r="CT2207" i="3"/>
  <c r="CT2206" i="3"/>
  <c r="CT2205" i="3"/>
  <c r="CT2204" i="3"/>
  <c r="CT2203" i="3"/>
  <c r="CT2202" i="3"/>
  <c r="CT2201" i="3"/>
  <c r="CT2200" i="3"/>
  <c r="CT2199" i="3"/>
  <c r="CT2198" i="3"/>
  <c r="CT2197" i="3"/>
  <c r="CT2196" i="3"/>
  <c r="CT2195" i="3"/>
  <c r="CT2194" i="3"/>
  <c r="CT2193" i="3"/>
  <c r="CT2192" i="3"/>
  <c r="CT2191" i="3"/>
  <c r="CT2190" i="3"/>
  <c r="CT2189" i="3"/>
  <c r="CT2188" i="3"/>
  <c r="CT2187" i="3"/>
  <c r="CT2186" i="3"/>
  <c r="CT2185" i="3"/>
  <c r="CT2184" i="3"/>
  <c r="CT2183" i="3"/>
  <c r="CT2182" i="3"/>
  <c r="CT2181" i="3"/>
  <c r="CT2180" i="3"/>
  <c r="CT2179" i="3"/>
  <c r="CT2178" i="3"/>
  <c r="CT2177" i="3"/>
  <c r="CT2176" i="3"/>
  <c r="CT2175" i="3"/>
  <c r="CT2174" i="3"/>
  <c r="CT2173" i="3"/>
  <c r="CT2172" i="3"/>
  <c r="CT2171" i="3"/>
  <c r="CT2170" i="3"/>
  <c r="CT2169" i="3"/>
  <c r="CT2168" i="3"/>
  <c r="CT2167" i="3"/>
  <c r="CT2166" i="3"/>
  <c r="CT2165" i="3"/>
  <c r="CT2164" i="3"/>
  <c r="CT2163" i="3"/>
  <c r="CT2162" i="3"/>
  <c r="CT2161" i="3"/>
  <c r="CT2160" i="3"/>
  <c r="CT2159" i="3"/>
  <c r="CT2158" i="3"/>
  <c r="CT2157" i="3"/>
  <c r="CT2156" i="3"/>
  <c r="CT2155" i="3"/>
  <c r="CT2154" i="3"/>
  <c r="CT2153" i="3"/>
  <c r="CT2152" i="3"/>
  <c r="CT2151" i="3"/>
  <c r="CT2150" i="3"/>
  <c r="CT2149" i="3"/>
  <c r="CT2148" i="3"/>
  <c r="CT2147" i="3"/>
  <c r="CT2146" i="3"/>
  <c r="CT2145" i="3"/>
  <c r="CT2144" i="3"/>
  <c r="CT2143" i="3"/>
  <c r="CT2142" i="3"/>
  <c r="CT2141" i="3"/>
  <c r="CT2140" i="3"/>
  <c r="CT2139" i="3"/>
  <c r="CT2138" i="3"/>
  <c r="CT2137" i="3"/>
  <c r="CT2136" i="3"/>
  <c r="CT2135" i="3"/>
  <c r="CT2134" i="3"/>
  <c r="CT2133" i="3"/>
  <c r="CT2132" i="3"/>
  <c r="CT2131" i="3"/>
  <c r="CT2130" i="3"/>
  <c r="CT2129" i="3"/>
  <c r="CT2128" i="3"/>
  <c r="CT2127" i="3"/>
  <c r="CT2126" i="3"/>
  <c r="CT2125" i="3"/>
  <c r="CT2124" i="3"/>
  <c r="CT2123" i="3"/>
  <c r="CT2122" i="3"/>
  <c r="CT3758" i="3"/>
  <c r="BO3758" i="3"/>
  <c r="BN3758" i="3"/>
  <c r="BN3759" i="3" s="1"/>
  <c r="BN3768" i="3" s="1"/>
  <c r="BN3769" i="3" s="1"/>
  <c r="BN3770" i="3" s="1"/>
  <c r="BN3771" i="3" s="1"/>
  <c r="BM3758" i="3"/>
  <c r="BK3758" i="3"/>
  <c r="BJ3758" i="3"/>
  <c r="BI3758" i="3"/>
  <c r="BH3758" i="3"/>
  <c r="BH3759" i="3" s="1"/>
  <c r="BH3768" i="3" s="1"/>
  <c r="BG3758" i="3"/>
  <c r="AZ3758" i="3"/>
  <c r="BA3758" i="3" s="1"/>
  <c r="AU3758" i="3"/>
  <c r="R3758" i="3"/>
  <c r="Q3758" i="3"/>
  <c r="P3758" i="3"/>
  <c r="AN3933" i="3" l="1"/>
  <c r="AM3934" i="3"/>
  <c r="AL3932" i="3"/>
  <c r="AK3933" i="3"/>
  <c r="AK3874" i="3"/>
  <c r="AL3873" i="3"/>
  <c r="AN3874" i="3"/>
  <c r="AM3875" i="3"/>
  <c r="AL3820" i="3"/>
  <c r="AK3821" i="3"/>
  <c r="AN3818" i="3"/>
  <c r="AM3819" i="3"/>
  <c r="O3758" i="3"/>
  <c r="U3758" i="3"/>
  <c r="AT3758" i="3" s="1"/>
  <c r="AV3758" i="3" s="1"/>
  <c r="BO3757" i="3"/>
  <c r="BM3757" i="3"/>
  <c r="BL3757" i="3"/>
  <c r="BL3758" i="3" s="1"/>
  <c r="BK3757" i="3"/>
  <c r="BI3757" i="3"/>
  <c r="BH3757" i="3"/>
  <c r="BG3757" i="3"/>
  <c r="AZ3757" i="3"/>
  <c r="BA3757" i="3" s="1"/>
  <c r="AU3757" i="3"/>
  <c r="R3757" i="3"/>
  <c r="Q3757" i="3"/>
  <c r="P3757" i="3"/>
  <c r="AL3933" i="3" l="1"/>
  <c r="AK3934" i="3"/>
  <c r="AN3934" i="3"/>
  <c r="AM3935" i="3"/>
  <c r="AN3875" i="3"/>
  <c r="AM3876" i="3"/>
  <c r="AL3874" i="3"/>
  <c r="AK3875" i="3"/>
  <c r="AL3821" i="3"/>
  <c r="AK3822" i="3"/>
  <c r="AM3820" i="3"/>
  <c r="AN3819" i="3"/>
  <c r="U3757" i="3"/>
  <c r="AT3757" i="3" s="1"/>
  <c r="AV3757" i="3" s="1"/>
  <c r="O3757" i="3"/>
  <c r="AN3935" i="3" l="1"/>
  <c r="AM3936" i="3"/>
  <c r="AL3934" i="3"/>
  <c r="AK3935" i="3"/>
  <c r="AN3876" i="3"/>
  <c r="AM3877" i="3"/>
  <c r="AL3875" i="3"/>
  <c r="AK3876" i="3"/>
  <c r="AL3822" i="3"/>
  <c r="AK3823" i="3"/>
  <c r="AN3820" i="3"/>
  <c r="AM3821" i="3"/>
  <c r="BP3756" i="3"/>
  <c r="BP3757" i="3" s="1"/>
  <c r="BP3758" i="3" s="1"/>
  <c r="BO3756" i="3"/>
  <c r="BM3756" i="3"/>
  <c r="BL3756" i="3"/>
  <c r="BK3756" i="3"/>
  <c r="BJ3756" i="3"/>
  <c r="BJ3757" i="3" s="1"/>
  <c r="BI3756" i="3"/>
  <c r="BG3756" i="3"/>
  <c r="AZ3756" i="3"/>
  <c r="BA3756" i="3" s="1"/>
  <c r="AU3756" i="3"/>
  <c r="R3756" i="3"/>
  <c r="Q3756" i="3"/>
  <c r="P3756" i="3"/>
  <c r="AL3935" i="3" l="1"/>
  <c r="AK3936" i="3"/>
  <c r="AN3936" i="3"/>
  <c r="AM3937" i="3"/>
  <c r="AN3877" i="3"/>
  <c r="AM3878" i="3"/>
  <c r="AL3876" i="3"/>
  <c r="AK3877" i="3"/>
  <c r="AL3823" i="3"/>
  <c r="AK3824" i="3"/>
  <c r="AN3821" i="3"/>
  <c r="AM3822" i="3"/>
  <c r="U3756" i="3"/>
  <c r="AT3756" i="3" s="1"/>
  <c r="AV3756" i="3" s="1"/>
  <c r="O3756" i="3"/>
  <c r="AN3937" i="3" l="1"/>
  <c r="AM3938" i="3"/>
  <c r="AL3936" i="3"/>
  <c r="AK3937" i="3"/>
  <c r="AM3879" i="3"/>
  <c r="AN3878" i="3"/>
  <c r="AL3877" i="3"/>
  <c r="AK3878" i="3"/>
  <c r="AL3824" i="3"/>
  <c r="AK3825" i="3"/>
  <c r="AN3822" i="3"/>
  <c r="AM3823" i="3"/>
  <c r="S85" i="1"/>
  <c r="BO3755" i="3"/>
  <c r="BN3755" i="3"/>
  <c r="BN3756" i="3" s="1"/>
  <c r="BN3757" i="3" s="1"/>
  <c r="BM3755" i="3"/>
  <c r="BK3755" i="3"/>
  <c r="BJ3755" i="3"/>
  <c r="BI3755" i="3"/>
  <c r="BH3755" i="3"/>
  <c r="BH3756" i="3" s="1"/>
  <c r="BG3755" i="3"/>
  <c r="AZ3755" i="3"/>
  <c r="BA3755" i="3" s="1"/>
  <c r="AU3755" i="3"/>
  <c r="R3755" i="3"/>
  <c r="Q3755" i="3"/>
  <c r="P3755" i="3"/>
  <c r="AL3937" i="3" l="1"/>
  <c r="AK3938" i="3"/>
  <c r="AN3938" i="3"/>
  <c r="AM3939" i="3"/>
  <c r="AK3879" i="3"/>
  <c r="AL3878" i="3"/>
  <c r="AN3879" i="3"/>
  <c r="AM3880" i="3"/>
  <c r="AL3825" i="3"/>
  <c r="AK3826" i="3"/>
  <c r="AN3823" i="3"/>
  <c r="AM3824" i="3"/>
  <c r="O3755" i="3"/>
  <c r="U3755" i="3"/>
  <c r="AT3755" i="3" s="1"/>
  <c r="AV3755" i="3" s="1"/>
  <c r="U85" i="1"/>
  <c r="JF534" i="2"/>
  <c r="JE534" i="2"/>
  <c r="JD534" i="2"/>
  <c r="JC534" i="2"/>
  <c r="JB534" i="2"/>
  <c r="JA534" i="2"/>
  <c r="IZ534" i="2"/>
  <c r="IY534" i="2"/>
  <c r="IX534" i="2"/>
  <c r="IW534" i="2"/>
  <c r="IV534" i="2"/>
  <c r="IU534" i="2"/>
  <c r="IT534" i="2"/>
  <c r="IS534" i="2"/>
  <c r="IR534" i="2"/>
  <c r="IQ534" i="2"/>
  <c r="IP534" i="2"/>
  <c r="IO534" i="2"/>
  <c r="IN534" i="2"/>
  <c r="IM534" i="2"/>
  <c r="IL534" i="2"/>
  <c r="IK534" i="2"/>
  <c r="IJ534" i="2"/>
  <c r="II534" i="2"/>
  <c r="IH534" i="2"/>
  <c r="IG534" i="2"/>
  <c r="IF534" i="2"/>
  <c r="IE534" i="2"/>
  <c r="ID534" i="2"/>
  <c r="IC534" i="2"/>
  <c r="IB534" i="2"/>
  <c r="IA534" i="2"/>
  <c r="HZ534" i="2"/>
  <c r="HY534" i="2"/>
  <c r="HX534" i="2"/>
  <c r="HW534" i="2"/>
  <c r="HV534" i="2"/>
  <c r="HU534" i="2"/>
  <c r="HT534" i="2"/>
  <c r="HS534" i="2"/>
  <c r="HR534" i="2"/>
  <c r="HQ534" i="2"/>
  <c r="HP534" i="2"/>
  <c r="HO534" i="2"/>
  <c r="HN534" i="2"/>
  <c r="HM534" i="2"/>
  <c r="HL534" i="2"/>
  <c r="HK534" i="2"/>
  <c r="HJ534" i="2"/>
  <c r="HI534" i="2"/>
  <c r="HH534" i="2"/>
  <c r="HG534" i="2"/>
  <c r="HF534" i="2"/>
  <c r="HE534" i="2"/>
  <c r="HD534" i="2"/>
  <c r="HC534" i="2"/>
  <c r="HB534" i="2"/>
  <c r="HA534" i="2"/>
  <c r="GZ534" i="2"/>
  <c r="GY534" i="2"/>
  <c r="GX534" i="2"/>
  <c r="GW534" i="2"/>
  <c r="GV534" i="2"/>
  <c r="GU534" i="2"/>
  <c r="GT534" i="2"/>
  <c r="GS534" i="2"/>
  <c r="GR534" i="2"/>
  <c r="GQ534" i="2"/>
  <c r="GP534" i="2"/>
  <c r="GO534" i="2"/>
  <c r="GN534" i="2"/>
  <c r="GM534" i="2"/>
  <c r="GL534" i="2"/>
  <c r="GK534" i="2"/>
  <c r="GJ534" i="2"/>
  <c r="GI534" i="2"/>
  <c r="GH534" i="2"/>
  <c r="CT534" i="2"/>
  <c r="AN3939" i="3" l="1"/>
  <c r="AM3940" i="3"/>
  <c r="AL3938" i="3"/>
  <c r="AK3939" i="3"/>
  <c r="AM3881" i="3"/>
  <c r="AN3880" i="3"/>
  <c r="AL3879" i="3"/>
  <c r="AK3880" i="3"/>
  <c r="JT534" i="2"/>
  <c r="AL3826" i="3"/>
  <c r="AK3827" i="3"/>
  <c r="AN3824" i="3"/>
  <c r="AM3825" i="3"/>
  <c r="BP3754" i="3"/>
  <c r="BP3755" i="3" s="1"/>
  <c r="BO3754" i="3"/>
  <c r="BM3754" i="3"/>
  <c r="BL3754" i="3"/>
  <c r="BL3755" i="3" s="1"/>
  <c r="BK3754" i="3"/>
  <c r="BJ3754" i="3"/>
  <c r="BI3754" i="3"/>
  <c r="BG3754" i="3"/>
  <c r="AZ3754" i="3"/>
  <c r="BA3754" i="3" s="1"/>
  <c r="AU3754" i="3"/>
  <c r="R3754" i="3"/>
  <c r="Q3754" i="3"/>
  <c r="P3754" i="3"/>
  <c r="AL3939" i="3" l="1"/>
  <c r="AK3940" i="3"/>
  <c r="AN3940" i="3"/>
  <c r="AM3941" i="3"/>
  <c r="AL3880" i="3"/>
  <c r="AK3881" i="3"/>
  <c r="AN3881" i="3"/>
  <c r="AM3882" i="3"/>
  <c r="AN3825" i="3"/>
  <c r="AM3826" i="3"/>
  <c r="AL3827" i="3"/>
  <c r="AK3828" i="3"/>
  <c r="O3754" i="3"/>
  <c r="U3754" i="3"/>
  <c r="AT3754" i="3" s="1"/>
  <c r="AV3754" i="3" s="1"/>
  <c r="BP3753" i="3"/>
  <c r="BO3753" i="3"/>
  <c r="BM3753" i="3"/>
  <c r="BL3753" i="3"/>
  <c r="BK3753" i="3"/>
  <c r="BJ3753" i="3"/>
  <c r="BI3753" i="3"/>
  <c r="BG3753" i="3"/>
  <c r="AZ3753" i="3"/>
  <c r="BA3753" i="3" s="1"/>
  <c r="AU3753" i="3"/>
  <c r="R3753" i="3"/>
  <c r="Q3753" i="3"/>
  <c r="P3753" i="3"/>
  <c r="AN3941" i="3" l="1"/>
  <c r="AM3942" i="3"/>
  <c r="AL3940" i="3"/>
  <c r="AK3941" i="3"/>
  <c r="AN3882" i="3"/>
  <c r="AM3883" i="3"/>
  <c r="AL3881" i="3"/>
  <c r="AK3882" i="3"/>
  <c r="AN3826" i="3"/>
  <c r="AM3827" i="3"/>
  <c r="AL3828" i="3"/>
  <c r="AK3829" i="3"/>
  <c r="O3753" i="3"/>
  <c r="U3753" i="3"/>
  <c r="AT3753" i="3" s="1"/>
  <c r="AV3753" i="3" s="1"/>
  <c r="BO3752" i="3"/>
  <c r="BN3752" i="3"/>
  <c r="BN3753" i="3" s="1"/>
  <c r="BN3754" i="3" s="1"/>
  <c r="BM3752" i="3"/>
  <c r="BK3752" i="3"/>
  <c r="BJ3752" i="3"/>
  <c r="BI3752" i="3"/>
  <c r="BH3752" i="3"/>
  <c r="BH3753" i="3" s="1"/>
  <c r="BH3754" i="3" s="1"/>
  <c r="BG3752" i="3"/>
  <c r="AZ3752" i="3"/>
  <c r="BA3752" i="3" s="1"/>
  <c r="AU3752" i="3"/>
  <c r="R3752" i="3"/>
  <c r="Q3752" i="3"/>
  <c r="P3752" i="3"/>
  <c r="AL3941" i="3" l="1"/>
  <c r="AK3942" i="3"/>
  <c r="AN3942" i="3"/>
  <c r="AM3943" i="3"/>
  <c r="AN3943" i="3" s="1"/>
  <c r="AN3883" i="3"/>
  <c r="AM3884" i="3"/>
  <c r="AL3882" i="3"/>
  <c r="AK3883" i="3"/>
  <c r="AL3829" i="3"/>
  <c r="AK3830" i="3"/>
  <c r="AN3827" i="3"/>
  <c r="AM3828" i="3"/>
  <c r="O3752" i="3"/>
  <c r="U3752" i="3"/>
  <c r="AT3752" i="3" s="1"/>
  <c r="AV3752" i="3" s="1"/>
  <c r="BV85" i="1"/>
  <c r="BU85" i="1"/>
  <c r="BP85" i="1"/>
  <c r="BJ85" i="1"/>
  <c r="BD85" i="1"/>
  <c r="AG85" i="1"/>
  <c r="AE85" i="1"/>
  <c r="T85" i="1"/>
  <c r="R85" i="1"/>
  <c r="Q85" i="1"/>
  <c r="BV84" i="1"/>
  <c r="BU84" i="1"/>
  <c r="BV83" i="1"/>
  <c r="BU83" i="1"/>
  <c r="BV82" i="1"/>
  <c r="BU82" i="1"/>
  <c r="BV81" i="1"/>
  <c r="BU81" i="1"/>
  <c r="BV80" i="1"/>
  <c r="BU80" i="1"/>
  <c r="BV79" i="1"/>
  <c r="BU79" i="1"/>
  <c r="BV78" i="1"/>
  <c r="BU78" i="1"/>
  <c r="BV77" i="1"/>
  <c r="BU77" i="1"/>
  <c r="BV76" i="1"/>
  <c r="BU76" i="1"/>
  <c r="BV75" i="1"/>
  <c r="BU75" i="1"/>
  <c r="BV74" i="1"/>
  <c r="BU74" i="1"/>
  <c r="BV73" i="1"/>
  <c r="BU73" i="1"/>
  <c r="BV72" i="1"/>
  <c r="BU72" i="1"/>
  <c r="BV71" i="1"/>
  <c r="BU71" i="1"/>
  <c r="BV70" i="1"/>
  <c r="BU70" i="1"/>
  <c r="BV69" i="1"/>
  <c r="BU69" i="1"/>
  <c r="BV68" i="1"/>
  <c r="BU68" i="1"/>
  <c r="BV67" i="1"/>
  <c r="BU67" i="1"/>
  <c r="BV66" i="1"/>
  <c r="BU66" i="1"/>
  <c r="BV65" i="1"/>
  <c r="BU65" i="1"/>
  <c r="BV64" i="1"/>
  <c r="BU64" i="1"/>
  <c r="BV63" i="1"/>
  <c r="BU63" i="1"/>
  <c r="BV62" i="1"/>
  <c r="BU62" i="1"/>
  <c r="BV61" i="1"/>
  <c r="BU61" i="1"/>
  <c r="BV60" i="1"/>
  <c r="BU60" i="1"/>
  <c r="BV59" i="1"/>
  <c r="BU59" i="1"/>
  <c r="BV58" i="1"/>
  <c r="BU58" i="1"/>
  <c r="BV57" i="1"/>
  <c r="BU57" i="1"/>
  <c r="BV56" i="1"/>
  <c r="BU56" i="1"/>
  <c r="BV55" i="1"/>
  <c r="BU55" i="1"/>
  <c r="BV54" i="1"/>
  <c r="BU54" i="1"/>
  <c r="BV53" i="1"/>
  <c r="BU53" i="1"/>
  <c r="BV52" i="1"/>
  <c r="BU52" i="1"/>
  <c r="BV51" i="1"/>
  <c r="BU51" i="1"/>
  <c r="BV50" i="1"/>
  <c r="BU50" i="1"/>
  <c r="BV49" i="1"/>
  <c r="BU49" i="1"/>
  <c r="BV48" i="1"/>
  <c r="BU48" i="1"/>
  <c r="BV47" i="1"/>
  <c r="BU47" i="1"/>
  <c r="BV46" i="1"/>
  <c r="BU46" i="1"/>
  <c r="BV45" i="1"/>
  <c r="BU45" i="1"/>
  <c r="BV44" i="1"/>
  <c r="BU44" i="1"/>
  <c r="BV43" i="1"/>
  <c r="BU43" i="1"/>
  <c r="BV42" i="1"/>
  <c r="BU42" i="1"/>
  <c r="BV41" i="1"/>
  <c r="BU41" i="1"/>
  <c r="BV40" i="1"/>
  <c r="BU40" i="1"/>
  <c r="BV39" i="1"/>
  <c r="BU39" i="1"/>
  <c r="BV38" i="1"/>
  <c r="BU38" i="1"/>
  <c r="BV37" i="1"/>
  <c r="BU37" i="1"/>
  <c r="BV36" i="1"/>
  <c r="BU36" i="1"/>
  <c r="BV35" i="1"/>
  <c r="BU35" i="1"/>
  <c r="BV34" i="1"/>
  <c r="BU34" i="1"/>
  <c r="BV33" i="1"/>
  <c r="BU33" i="1"/>
  <c r="BV32" i="1"/>
  <c r="BU32" i="1"/>
  <c r="BV31" i="1"/>
  <c r="BU31" i="1"/>
  <c r="BV30" i="1"/>
  <c r="BU30" i="1"/>
  <c r="BV29" i="1"/>
  <c r="BU29" i="1"/>
  <c r="BV28" i="1"/>
  <c r="BU28" i="1"/>
  <c r="BV27" i="1"/>
  <c r="BU27" i="1"/>
  <c r="BV26" i="1"/>
  <c r="BU26" i="1"/>
  <c r="BV25" i="1"/>
  <c r="BU25" i="1"/>
  <c r="BV24" i="1"/>
  <c r="BU24" i="1"/>
  <c r="BV23" i="1"/>
  <c r="BU23" i="1"/>
  <c r="BV22" i="1"/>
  <c r="BU22" i="1"/>
  <c r="BV21" i="1"/>
  <c r="BU21" i="1"/>
  <c r="BV20" i="1"/>
  <c r="BU20" i="1"/>
  <c r="BV19" i="1"/>
  <c r="BU19" i="1"/>
  <c r="BV18" i="1"/>
  <c r="BU18" i="1"/>
  <c r="BV17" i="1"/>
  <c r="BU17" i="1"/>
  <c r="BV16" i="1"/>
  <c r="BU16" i="1"/>
  <c r="BV15" i="1"/>
  <c r="BU15" i="1"/>
  <c r="BV14" i="1"/>
  <c r="BU14" i="1"/>
  <c r="BV13" i="1"/>
  <c r="BU13" i="1"/>
  <c r="BV12" i="1"/>
  <c r="BU12" i="1"/>
  <c r="BV11" i="1"/>
  <c r="BU11" i="1"/>
  <c r="BV10" i="1"/>
  <c r="BU10" i="1"/>
  <c r="BV9" i="1"/>
  <c r="BU9" i="1"/>
  <c r="BV8" i="1"/>
  <c r="BU8" i="1"/>
  <c r="BV7" i="1"/>
  <c r="BU7" i="1"/>
  <c r="BV6" i="1"/>
  <c r="BU6" i="1"/>
  <c r="BV5" i="1"/>
  <c r="BU5" i="1"/>
  <c r="BV4" i="1"/>
  <c r="BU4" i="1"/>
  <c r="BV3" i="1"/>
  <c r="BU3" i="1"/>
  <c r="BV2" i="1"/>
  <c r="BU2" i="1"/>
  <c r="AL3942" i="3" l="1"/>
  <c r="AK3943" i="3"/>
  <c r="AL3943" i="3" s="1"/>
  <c r="AN3884" i="3"/>
  <c r="AM3885" i="3"/>
  <c r="AL3883" i="3"/>
  <c r="AK3884" i="3"/>
  <c r="AL3830" i="3"/>
  <c r="AK3831" i="3"/>
  <c r="AN3828" i="3"/>
  <c r="AM3829" i="3"/>
  <c r="BW19" i="1"/>
  <c r="BW51" i="1"/>
  <c r="BW83" i="1"/>
  <c r="BW22" i="1"/>
  <c r="BW26" i="1"/>
  <c r="BW54" i="1"/>
  <c r="BW58" i="1"/>
  <c r="BW2" i="1"/>
  <c r="BW5" i="1"/>
  <c r="BW7" i="1"/>
  <c r="BW9" i="1"/>
  <c r="BW11" i="1"/>
  <c r="BW12" i="1"/>
  <c r="BW13" i="1"/>
  <c r="BW15" i="1"/>
  <c r="BW31" i="1"/>
  <c r="BW32" i="1"/>
  <c r="BW37" i="1"/>
  <c r="BW39" i="1"/>
  <c r="BW41" i="1"/>
  <c r="BW43" i="1"/>
  <c r="BW44" i="1"/>
  <c r="BW45" i="1"/>
  <c r="BW47" i="1"/>
  <c r="BW63" i="1"/>
  <c r="BW64" i="1"/>
  <c r="BW68" i="1"/>
  <c r="BW69" i="1"/>
  <c r="BW71" i="1"/>
  <c r="BW73" i="1"/>
  <c r="BW75" i="1"/>
  <c r="BW76" i="1"/>
  <c r="BW77" i="1"/>
  <c r="BW79" i="1"/>
  <c r="BW3" i="1"/>
  <c r="BW6" i="1"/>
  <c r="BW10" i="1"/>
  <c r="BW16" i="1"/>
  <c r="BW20" i="1"/>
  <c r="BW21" i="1"/>
  <c r="BW23" i="1"/>
  <c r="BW25" i="1"/>
  <c r="BW27" i="1"/>
  <c r="BW28" i="1"/>
  <c r="BW29" i="1"/>
  <c r="BW35" i="1"/>
  <c r="BW38" i="1"/>
  <c r="BW42" i="1"/>
  <c r="BW48" i="1"/>
  <c r="BW52" i="1"/>
  <c r="BW53" i="1"/>
  <c r="BW55" i="1"/>
  <c r="BW57" i="1"/>
  <c r="BW59" i="1"/>
  <c r="BW60" i="1"/>
  <c r="BW61" i="1"/>
  <c r="BW67" i="1"/>
  <c r="BW74" i="1"/>
  <c r="BW80" i="1"/>
  <c r="BW84" i="1"/>
  <c r="BW30" i="1"/>
  <c r="BV92" i="1"/>
  <c r="BW4" i="1"/>
  <c r="BW18" i="1"/>
  <c r="BW34" i="1"/>
  <c r="BW36" i="1"/>
  <c r="BW50" i="1"/>
  <c r="BW66" i="1"/>
  <c r="BW82" i="1"/>
  <c r="BW14" i="1"/>
  <c r="BW46" i="1"/>
  <c r="BW62" i="1"/>
  <c r="BW78" i="1"/>
  <c r="BW8" i="1"/>
  <c r="BW17" i="1"/>
  <c r="BW24" i="1"/>
  <c r="BW33" i="1"/>
  <c r="BW40" i="1"/>
  <c r="BW49" i="1"/>
  <c r="BW56" i="1"/>
  <c r="BW65" i="1"/>
  <c r="BW70" i="1"/>
  <c r="BW72" i="1"/>
  <c r="BW81" i="1"/>
  <c r="F85" i="1"/>
  <c r="AA85" i="1" s="1"/>
  <c r="BW85" i="1"/>
  <c r="BU92" i="1"/>
  <c r="Y85" i="1"/>
  <c r="V85" i="1"/>
  <c r="AL3884" i="3" l="1"/>
  <c r="AK3885" i="3"/>
  <c r="AN3885" i="3"/>
  <c r="AM3886" i="3"/>
  <c r="AL3831" i="3"/>
  <c r="AK3832" i="3"/>
  <c r="AN3829" i="3"/>
  <c r="AM3830" i="3"/>
  <c r="BW92" i="1"/>
  <c r="W85" i="1"/>
  <c r="BP3751" i="3"/>
  <c r="BP3752" i="3" s="1"/>
  <c r="BO3751" i="3"/>
  <c r="BM3751" i="3"/>
  <c r="BL3751" i="3"/>
  <c r="BL3752" i="3" s="1"/>
  <c r="BK3751" i="3"/>
  <c r="BJ3751" i="3"/>
  <c r="BI3751" i="3"/>
  <c r="BG3751" i="3"/>
  <c r="AZ3751" i="3"/>
  <c r="BA3751" i="3" s="1"/>
  <c r="AU3751" i="3"/>
  <c r="R3751" i="3"/>
  <c r="Q3751" i="3"/>
  <c r="P3751" i="3"/>
  <c r="JF533" i="2"/>
  <c r="JE533" i="2"/>
  <c r="JD533" i="2"/>
  <c r="JC533" i="2"/>
  <c r="JB533" i="2"/>
  <c r="JA533" i="2"/>
  <c r="IZ533" i="2"/>
  <c r="IY533" i="2"/>
  <c r="IX533" i="2"/>
  <c r="IW533" i="2"/>
  <c r="IV533" i="2"/>
  <c r="IU533" i="2"/>
  <c r="IT533" i="2"/>
  <c r="IS533" i="2"/>
  <c r="IR533" i="2"/>
  <c r="IQ533" i="2"/>
  <c r="IP533" i="2"/>
  <c r="IO533" i="2"/>
  <c r="IN533" i="2"/>
  <c r="IM533" i="2"/>
  <c r="IL533" i="2"/>
  <c r="IK533" i="2"/>
  <c r="IJ533" i="2"/>
  <c r="II533" i="2"/>
  <c r="IH533" i="2"/>
  <c r="IG533" i="2"/>
  <c r="IF533" i="2"/>
  <c r="IE533" i="2"/>
  <c r="ID533" i="2"/>
  <c r="IC533" i="2"/>
  <c r="IB533" i="2"/>
  <c r="IA533" i="2"/>
  <c r="HZ533" i="2"/>
  <c r="HY533" i="2"/>
  <c r="HX533" i="2"/>
  <c r="HW533" i="2"/>
  <c r="HV533" i="2"/>
  <c r="HU533" i="2"/>
  <c r="HT533" i="2"/>
  <c r="HS533" i="2"/>
  <c r="HR533" i="2"/>
  <c r="HQ533" i="2"/>
  <c r="HP533" i="2"/>
  <c r="HO533" i="2"/>
  <c r="HN533" i="2"/>
  <c r="HM533" i="2"/>
  <c r="HL533" i="2"/>
  <c r="HK533" i="2"/>
  <c r="HJ533" i="2"/>
  <c r="HI533" i="2"/>
  <c r="HH533" i="2"/>
  <c r="HG533" i="2"/>
  <c r="HF533" i="2"/>
  <c r="HE533" i="2"/>
  <c r="HD533" i="2"/>
  <c r="HC533" i="2"/>
  <c r="HB533" i="2"/>
  <c r="HA533" i="2"/>
  <c r="GZ533" i="2"/>
  <c r="GY533" i="2"/>
  <c r="GX533" i="2"/>
  <c r="GW533" i="2"/>
  <c r="GV533" i="2"/>
  <c r="GU533" i="2"/>
  <c r="GT533" i="2"/>
  <c r="GS533" i="2"/>
  <c r="GR533" i="2"/>
  <c r="GQ533" i="2"/>
  <c r="GP533" i="2"/>
  <c r="GO533" i="2"/>
  <c r="GN533" i="2"/>
  <c r="GM533" i="2"/>
  <c r="GL533" i="2"/>
  <c r="GK533" i="2"/>
  <c r="GJ533" i="2"/>
  <c r="GI533" i="2"/>
  <c r="GH533" i="2"/>
  <c r="CT533" i="2"/>
  <c r="AL3885" i="3" l="1"/>
  <c r="AK3886" i="3"/>
  <c r="AN3886" i="3"/>
  <c r="AM3887" i="3"/>
  <c r="AL3832" i="3"/>
  <c r="AK3833" i="3"/>
  <c r="AN3830" i="3"/>
  <c r="AM3831" i="3"/>
  <c r="JT533" i="2"/>
  <c r="O3751" i="3"/>
  <c r="U3751" i="3"/>
  <c r="AT3751" i="3" s="1"/>
  <c r="AV3751" i="3" s="1"/>
  <c r="BP3750" i="3"/>
  <c r="BO3750" i="3"/>
  <c r="BM3750" i="3"/>
  <c r="BL3750" i="3"/>
  <c r="BK3750" i="3"/>
  <c r="BJ3750" i="3"/>
  <c r="BI3750" i="3"/>
  <c r="BG3750" i="3"/>
  <c r="AZ3750" i="3"/>
  <c r="BA3750" i="3" s="1"/>
  <c r="AU3750" i="3"/>
  <c r="R3750" i="3"/>
  <c r="Q3750" i="3"/>
  <c r="P3750" i="3"/>
  <c r="AN3887" i="3" l="1"/>
  <c r="AM3888" i="3"/>
  <c r="AL3886" i="3"/>
  <c r="AK3887" i="3"/>
  <c r="AL3833" i="3"/>
  <c r="AK3834" i="3"/>
  <c r="AN3831" i="3"/>
  <c r="AM3832" i="3"/>
  <c r="O3750" i="3"/>
  <c r="U3750" i="3"/>
  <c r="AT3750" i="3" s="1"/>
  <c r="AV3750" i="3" s="1"/>
  <c r="BP3749" i="3"/>
  <c r="BO3749" i="3"/>
  <c r="BM3749" i="3"/>
  <c r="BL3749" i="3"/>
  <c r="BK3749" i="3"/>
  <c r="BJ3749" i="3"/>
  <c r="BI3749" i="3"/>
  <c r="BG3749" i="3"/>
  <c r="AZ3749" i="3"/>
  <c r="BA3749" i="3" s="1"/>
  <c r="AU3749" i="3"/>
  <c r="R3749" i="3"/>
  <c r="Q3749" i="3"/>
  <c r="P3749" i="3"/>
  <c r="AN3888" i="3" l="1"/>
  <c r="AM3889" i="3"/>
  <c r="AL3887" i="3"/>
  <c r="AK3888" i="3"/>
  <c r="AL3834" i="3"/>
  <c r="AK3835" i="3"/>
  <c r="AN3832" i="3"/>
  <c r="AM3833" i="3"/>
  <c r="O3749" i="3"/>
  <c r="U3749" i="3"/>
  <c r="AT3749" i="3" s="1"/>
  <c r="AV3749" i="3" s="1"/>
  <c r="AL3888" i="3" l="1"/>
  <c r="AK3889" i="3"/>
  <c r="AN3889" i="3"/>
  <c r="AM3890" i="3"/>
  <c r="AL3835" i="3"/>
  <c r="AK3836" i="3"/>
  <c r="AN3833" i="3"/>
  <c r="AM3834" i="3"/>
  <c r="BO3748" i="3"/>
  <c r="BN3748" i="3"/>
  <c r="BN3749" i="3" s="1"/>
  <c r="BN3750" i="3" s="1"/>
  <c r="BN3751" i="3" s="1"/>
  <c r="BM3748" i="3"/>
  <c r="BK3748" i="3"/>
  <c r="BJ3748" i="3"/>
  <c r="BI3748" i="3"/>
  <c r="BH3748" i="3"/>
  <c r="BH3749" i="3" s="1"/>
  <c r="BH3750" i="3" s="1"/>
  <c r="BH3751" i="3" s="1"/>
  <c r="BG3748" i="3"/>
  <c r="AZ3748" i="3"/>
  <c r="BA3748" i="3" s="1"/>
  <c r="AU3748" i="3"/>
  <c r="R3748" i="3"/>
  <c r="Q3748" i="3"/>
  <c r="P3748" i="3"/>
  <c r="AN3890" i="3" l="1"/>
  <c r="AM3891" i="3"/>
  <c r="AL3889" i="3"/>
  <c r="AK3890" i="3"/>
  <c r="AL3836" i="3"/>
  <c r="AK3837" i="3"/>
  <c r="AN3834" i="3"/>
  <c r="AM3835" i="3"/>
  <c r="O3748" i="3"/>
  <c r="U3748" i="3"/>
  <c r="BP3747" i="3"/>
  <c r="BP3748" i="3" s="1"/>
  <c r="BO3747" i="3"/>
  <c r="BM3747" i="3"/>
  <c r="BL3747" i="3"/>
  <c r="BL3748" i="3" s="1"/>
  <c r="BK3747" i="3"/>
  <c r="BJ3747" i="3"/>
  <c r="BI3747" i="3"/>
  <c r="BG3747" i="3"/>
  <c r="AZ3747" i="3"/>
  <c r="BA3747" i="3" s="1"/>
  <c r="AU3747" i="3"/>
  <c r="R3747" i="3"/>
  <c r="Q3747" i="3"/>
  <c r="P3747" i="3"/>
  <c r="AL3890" i="3" l="1"/>
  <c r="AK3891" i="3"/>
  <c r="AN3891" i="3"/>
  <c r="AM3892" i="3"/>
  <c r="AL3837" i="3"/>
  <c r="AK3838" i="3"/>
  <c r="AN3835" i="3"/>
  <c r="AM3836" i="3"/>
  <c r="O3747" i="3"/>
  <c r="AT3748" i="3"/>
  <c r="AV3748" i="3" s="1"/>
  <c r="U3747" i="3"/>
  <c r="AT3747" i="3" s="1"/>
  <c r="AV3747" i="3" s="1"/>
  <c r="BO3746" i="3"/>
  <c r="BN3746" i="3"/>
  <c r="BN3747" i="3" s="1"/>
  <c r="BM3746" i="3"/>
  <c r="BK3746" i="3"/>
  <c r="BJ3746" i="3"/>
  <c r="BI3746" i="3"/>
  <c r="BH3746" i="3"/>
  <c r="BH3747" i="3" s="1"/>
  <c r="BG3746" i="3"/>
  <c r="AZ3746" i="3"/>
  <c r="BA3746" i="3" s="1"/>
  <c r="AU3746" i="3"/>
  <c r="R3746" i="3"/>
  <c r="Q3746" i="3"/>
  <c r="P3746" i="3"/>
  <c r="AN3892" i="3" l="1"/>
  <c r="AM3893" i="3"/>
  <c r="AL3891" i="3"/>
  <c r="AK3892" i="3"/>
  <c r="AL3838" i="3"/>
  <c r="AK3839" i="3"/>
  <c r="AN3836" i="3"/>
  <c r="AM3837" i="3"/>
  <c r="O3746" i="3"/>
  <c r="U3746" i="3"/>
  <c r="AT3746" i="3" s="1"/>
  <c r="AV3746" i="3" s="1"/>
  <c r="BO3745" i="3"/>
  <c r="BM3745" i="3"/>
  <c r="BL3745" i="3"/>
  <c r="BL3746" i="3" s="1"/>
  <c r="BK3745" i="3"/>
  <c r="BI3745" i="3"/>
  <c r="BH3745" i="3"/>
  <c r="BG3745" i="3"/>
  <c r="AZ3745" i="3"/>
  <c r="BA3745" i="3" s="1"/>
  <c r="AU3745" i="3"/>
  <c r="R3745" i="3"/>
  <c r="Q3745" i="3"/>
  <c r="P3745" i="3"/>
  <c r="AL3892" i="3" l="1"/>
  <c r="AK3893" i="3"/>
  <c r="AN3893" i="3"/>
  <c r="AM3894" i="3"/>
  <c r="AL3839" i="3"/>
  <c r="AK3840" i="3"/>
  <c r="AN3837" i="3"/>
  <c r="AM3838" i="3"/>
  <c r="O3745" i="3"/>
  <c r="U3745" i="3"/>
  <c r="AT3745" i="3" s="1"/>
  <c r="AV3745" i="3" s="1"/>
  <c r="BO3744" i="3"/>
  <c r="BM3744" i="3"/>
  <c r="BL3744" i="3"/>
  <c r="BK3744" i="3"/>
  <c r="BI3744" i="3"/>
  <c r="BH3744" i="3"/>
  <c r="BG3744" i="3"/>
  <c r="AZ3744" i="3"/>
  <c r="BA3744" i="3" s="1"/>
  <c r="AU3744" i="3"/>
  <c r="R3744" i="3"/>
  <c r="Q3744" i="3"/>
  <c r="P3744" i="3"/>
  <c r="AN3894" i="3" l="1"/>
  <c r="AM3895" i="3"/>
  <c r="AL3893" i="3"/>
  <c r="AK3894" i="3"/>
  <c r="AL3840" i="3"/>
  <c r="AK3841" i="3"/>
  <c r="AN3838" i="3"/>
  <c r="AM3839" i="3"/>
  <c r="O3744" i="3"/>
  <c r="U3744" i="3"/>
  <c r="AT3744" i="3" s="1"/>
  <c r="AV3744" i="3" s="1"/>
  <c r="BP3743" i="3"/>
  <c r="BP3744" i="3" s="1"/>
  <c r="BP3745" i="3" s="1"/>
  <c r="BP3746" i="3" s="1"/>
  <c r="BO3743" i="3"/>
  <c r="BM3743" i="3"/>
  <c r="BL3743" i="3"/>
  <c r="BK3743" i="3"/>
  <c r="BJ3743" i="3"/>
  <c r="BJ3744" i="3" s="1"/>
  <c r="BJ3745" i="3" s="1"/>
  <c r="BI3743" i="3"/>
  <c r="BG3743" i="3"/>
  <c r="AZ3743" i="3"/>
  <c r="BA3743" i="3" s="1"/>
  <c r="AU3743" i="3"/>
  <c r="R3743" i="3"/>
  <c r="Q3743" i="3"/>
  <c r="P3743" i="3"/>
  <c r="AL3894" i="3" l="1"/>
  <c r="AK3895" i="3"/>
  <c r="AN3895" i="3"/>
  <c r="AM3896" i="3"/>
  <c r="AL3841" i="3"/>
  <c r="AK3842" i="3"/>
  <c r="AN3839" i="3"/>
  <c r="AM3840" i="3"/>
  <c r="O3743" i="3"/>
  <c r="U3743" i="3"/>
  <c r="AT3743" i="3" s="1"/>
  <c r="AV3743" i="3" s="1"/>
  <c r="AG561" i="4"/>
  <c r="AH561" i="4" s="1"/>
  <c r="AN3896" i="3" l="1"/>
  <c r="AM3897" i="3"/>
  <c r="AN3897" i="3" s="1"/>
  <c r="AL3895" i="3"/>
  <c r="AK3896" i="3"/>
  <c r="AL3842" i="3"/>
  <c r="AK3843" i="3"/>
  <c r="AN3840" i="3"/>
  <c r="AM3841" i="3"/>
  <c r="BO3742" i="3"/>
  <c r="BN3742" i="3"/>
  <c r="BN3743" i="3" s="1"/>
  <c r="BN3744" i="3" s="1"/>
  <c r="BN3745" i="3" s="1"/>
  <c r="BM3742" i="3"/>
  <c r="BK3742" i="3"/>
  <c r="BJ3742" i="3"/>
  <c r="BI3742" i="3"/>
  <c r="BH3742" i="3"/>
  <c r="BH3743" i="3" s="1"/>
  <c r="BG3742" i="3"/>
  <c r="AZ3742" i="3"/>
  <c r="BA3742" i="3" s="1"/>
  <c r="AU3742" i="3"/>
  <c r="R3742" i="3"/>
  <c r="Q3742" i="3"/>
  <c r="P3742" i="3"/>
  <c r="AL3896" i="3" l="1"/>
  <c r="AK3897" i="3"/>
  <c r="AL3897" i="3" s="1"/>
  <c r="AL3843" i="3"/>
  <c r="AK3844" i="3"/>
  <c r="AN3841" i="3"/>
  <c r="AM3842" i="3"/>
  <c r="O3742" i="3"/>
  <c r="U3742" i="3"/>
  <c r="AT3742" i="3" s="1"/>
  <c r="AV3742" i="3" s="1"/>
  <c r="AL3844" i="3" l="1"/>
  <c r="AK3845" i="3"/>
  <c r="AN3842" i="3"/>
  <c r="AM3843" i="3"/>
  <c r="AG288" i="4"/>
  <c r="AH288" i="4" s="1"/>
  <c r="AL3845" i="3" l="1"/>
  <c r="AK3846" i="3"/>
  <c r="AN3843" i="3"/>
  <c r="AM3844" i="3"/>
  <c r="BO3741" i="3"/>
  <c r="BM3741" i="3"/>
  <c r="BL3741" i="3"/>
  <c r="BL3742" i="3" s="1"/>
  <c r="BK3741" i="3"/>
  <c r="BI3741" i="3"/>
  <c r="BH3741" i="3"/>
  <c r="BG3741" i="3"/>
  <c r="AZ3741" i="3"/>
  <c r="BA3741" i="3" s="1"/>
  <c r="AU3741" i="3"/>
  <c r="R3741" i="3"/>
  <c r="Q3741" i="3"/>
  <c r="P3741" i="3"/>
  <c r="AN3844" i="3" l="1"/>
  <c r="AM3845" i="3"/>
  <c r="AL3846" i="3"/>
  <c r="AK3847" i="3"/>
  <c r="O3741" i="3"/>
  <c r="U3741" i="3"/>
  <c r="AT3741" i="3" s="1"/>
  <c r="AV3741" i="3" s="1"/>
  <c r="BP3740" i="3"/>
  <c r="BP3741" i="3" s="1"/>
  <c r="BP3742" i="3" s="1"/>
  <c r="BO3740" i="3"/>
  <c r="BM3740" i="3"/>
  <c r="BL3740" i="3"/>
  <c r="BK3740" i="3"/>
  <c r="BJ3740" i="3"/>
  <c r="BJ3741" i="3" s="1"/>
  <c r="BI3740" i="3"/>
  <c r="BG3740" i="3"/>
  <c r="AZ3740" i="3"/>
  <c r="BA3740" i="3" s="1"/>
  <c r="AU3740" i="3"/>
  <c r="R3740" i="3"/>
  <c r="Q3740" i="3"/>
  <c r="P3740" i="3"/>
  <c r="AL3847" i="3" l="1"/>
  <c r="AK3848" i="3"/>
  <c r="AN3845" i="3"/>
  <c r="AM3846" i="3"/>
  <c r="O3740" i="3"/>
  <c r="U3740" i="3"/>
  <c r="AT3740" i="3" s="1"/>
  <c r="AV3740" i="3" s="1"/>
  <c r="BP3739" i="3"/>
  <c r="BO3739" i="3"/>
  <c r="BM3739" i="3"/>
  <c r="BL3739" i="3"/>
  <c r="BK3739" i="3"/>
  <c r="BJ3739" i="3"/>
  <c r="BI3739" i="3"/>
  <c r="BG3739" i="3"/>
  <c r="AZ3739" i="3"/>
  <c r="BA3739" i="3" s="1"/>
  <c r="AU3739" i="3"/>
  <c r="R3739" i="3"/>
  <c r="Q3739" i="3"/>
  <c r="P3739" i="3"/>
  <c r="JF544" i="2"/>
  <c r="JE544" i="2"/>
  <c r="JD544" i="2"/>
  <c r="JC544" i="2"/>
  <c r="JB544" i="2"/>
  <c r="JA544" i="2"/>
  <c r="IZ544" i="2"/>
  <c r="IY544" i="2"/>
  <c r="IX544" i="2"/>
  <c r="IW544" i="2"/>
  <c r="IV544" i="2"/>
  <c r="IU544" i="2"/>
  <c r="IT544" i="2"/>
  <c r="IS544" i="2"/>
  <c r="IR544" i="2"/>
  <c r="IQ544" i="2"/>
  <c r="IP544" i="2"/>
  <c r="IO544" i="2"/>
  <c r="IN544" i="2"/>
  <c r="IM544" i="2"/>
  <c r="IL544" i="2"/>
  <c r="IK544" i="2"/>
  <c r="IJ544" i="2"/>
  <c r="II544" i="2"/>
  <c r="IH544" i="2"/>
  <c r="IG544" i="2"/>
  <c r="IF544" i="2"/>
  <c r="IE544" i="2"/>
  <c r="ID544" i="2"/>
  <c r="IC544" i="2"/>
  <c r="IB544" i="2"/>
  <c r="IA544" i="2"/>
  <c r="HZ544" i="2"/>
  <c r="HY544" i="2"/>
  <c r="HX544" i="2"/>
  <c r="HW544" i="2"/>
  <c r="HV544" i="2"/>
  <c r="HU544" i="2"/>
  <c r="HT544" i="2"/>
  <c r="HS544" i="2"/>
  <c r="HR544" i="2"/>
  <c r="HQ544" i="2"/>
  <c r="HP544" i="2"/>
  <c r="HO544" i="2"/>
  <c r="HN544" i="2"/>
  <c r="HM544" i="2"/>
  <c r="HL544" i="2"/>
  <c r="HK544" i="2"/>
  <c r="HJ544" i="2"/>
  <c r="HI544" i="2"/>
  <c r="HH544" i="2"/>
  <c r="HG544" i="2"/>
  <c r="HF544" i="2"/>
  <c r="HE544" i="2"/>
  <c r="HD544" i="2"/>
  <c r="HC544" i="2"/>
  <c r="HB544" i="2"/>
  <c r="HA544" i="2"/>
  <c r="GZ544" i="2"/>
  <c r="GY544" i="2"/>
  <c r="GX544" i="2"/>
  <c r="GW544" i="2"/>
  <c r="GV544" i="2"/>
  <c r="GU544" i="2"/>
  <c r="GT544" i="2"/>
  <c r="GS544" i="2"/>
  <c r="GR544" i="2"/>
  <c r="GQ544" i="2"/>
  <c r="GP544" i="2"/>
  <c r="GO544" i="2"/>
  <c r="GN544" i="2"/>
  <c r="GM544" i="2"/>
  <c r="GL544" i="2"/>
  <c r="GK544" i="2"/>
  <c r="GJ544" i="2"/>
  <c r="GI544" i="2"/>
  <c r="GH544" i="2"/>
  <c r="CT544" i="2"/>
  <c r="JF532" i="2"/>
  <c r="JE532" i="2"/>
  <c r="JD532" i="2"/>
  <c r="JC532" i="2"/>
  <c r="JB532" i="2"/>
  <c r="JA532" i="2"/>
  <c r="IZ532" i="2"/>
  <c r="IY532" i="2"/>
  <c r="IX532" i="2"/>
  <c r="IW532" i="2"/>
  <c r="IV532" i="2"/>
  <c r="IU532" i="2"/>
  <c r="IT532" i="2"/>
  <c r="IS532" i="2"/>
  <c r="IR532" i="2"/>
  <c r="IQ532" i="2"/>
  <c r="IP532" i="2"/>
  <c r="IO532" i="2"/>
  <c r="IN532" i="2"/>
  <c r="IM532" i="2"/>
  <c r="IL532" i="2"/>
  <c r="IK532" i="2"/>
  <c r="IJ532" i="2"/>
  <c r="II532" i="2"/>
  <c r="IH532" i="2"/>
  <c r="IG532" i="2"/>
  <c r="IF532" i="2"/>
  <c r="IE532" i="2"/>
  <c r="ID532" i="2"/>
  <c r="IC532" i="2"/>
  <c r="IB532" i="2"/>
  <c r="IA532" i="2"/>
  <c r="HZ532" i="2"/>
  <c r="HY532" i="2"/>
  <c r="HX532" i="2"/>
  <c r="HW532" i="2"/>
  <c r="HV532" i="2"/>
  <c r="HU532" i="2"/>
  <c r="HT532" i="2"/>
  <c r="HS532" i="2"/>
  <c r="HR532" i="2"/>
  <c r="HQ532" i="2"/>
  <c r="HP532" i="2"/>
  <c r="HO532" i="2"/>
  <c r="HN532" i="2"/>
  <c r="HM532" i="2"/>
  <c r="HL532" i="2"/>
  <c r="HK532" i="2"/>
  <c r="HJ532" i="2"/>
  <c r="HI532" i="2"/>
  <c r="HH532" i="2"/>
  <c r="HG532" i="2"/>
  <c r="HF532" i="2"/>
  <c r="HE532" i="2"/>
  <c r="HD532" i="2"/>
  <c r="HC532" i="2"/>
  <c r="HB532" i="2"/>
  <c r="HA532" i="2"/>
  <c r="GZ532" i="2"/>
  <c r="GY532" i="2"/>
  <c r="GX532" i="2"/>
  <c r="GW532" i="2"/>
  <c r="GV532" i="2"/>
  <c r="GU532" i="2"/>
  <c r="GT532" i="2"/>
  <c r="GS532" i="2"/>
  <c r="GR532" i="2"/>
  <c r="GQ532" i="2"/>
  <c r="GP532" i="2"/>
  <c r="GO532" i="2"/>
  <c r="GN532" i="2"/>
  <c r="GM532" i="2"/>
  <c r="GL532" i="2"/>
  <c r="GK532" i="2"/>
  <c r="GJ532" i="2"/>
  <c r="GI532" i="2"/>
  <c r="GH532" i="2"/>
  <c r="CT532" i="2"/>
  <c r="AL3848" i="3" l="1"/>
  <c r="AK3849" i="3"/>
  <c r="AN3846" i="3"/>
  <c r="AM3847" i="3"/>
  <c r="JT544" i="2"/>
  <c r="JT532" i="2"/>
  <c r="O3739" i="3"/>
  <c r="U3739" i="3"/>
  <c r="AT3739" i="3" s="1"/>
  <c r="AV3739" i="3" s="1"/>
  <c r="AG287" i="4"/>
  <c r="AH287" i="4" s="1"/>
  <c r="AL3849" i="3" l="1"/>
  <c r="AK3850" i="3"/>
  <c r="AN3847" i="3"/>
  <c r="AM3848" i="3"/>
  <c r="AU3738" i="3"/>
  <c r="BO3738" i="3"/>
  <c r="BM3738" i="3"/>
  <c r="BL3738" i="3"/>
  <c r="BK3738" i="3"/>
  <c r="BI3738" i="3"/>
  <c r="BH3738" i="3"/>
  <c r="BH3739" i="3" s="1"/>
  <c r="BH3740" i="3" s="1"/>
  <c r="BG3738" i="3"/>
  <c r="AZ3738" i="3"/>
  <c r="BA3738" i="3" s="1"/>
  <c r="R3738" i="3"/>
  <c r="Q3738" i="3"/>
  <c r="P3738" i="3"/>
  <c r="AL3850" i="3" l="1"/>
  <c r="AK3851" i="3"/>
  <c r="AL3851" i="3" s="1"/>
  <c r="AN3848" i="3"/>
  <c r="AM3849" i="3"/>
  <c r="U3738" i="3"/>
  <c r="AT3738" i="3" s="1"/>
  <c r="AV3738" i="3" s="1"/>
  <c r="O3738" i="3"/>
  <c r="JF531" i="2"/>
  <c r="JE531" i="2"/>
  <c r="JD531" i="2"/>
  <c r="JC531" i="2"/>
  <c r="JB531" i="2"/>
  <c r="JA531" i="2"/>
  <c r="IZ531" i="2"/>
  <c r="IY531" i="2"/>
  <c r="IX531" i="2"/>
  <c r="IW531" i="2"/>
  <c r="IV531" i="2"/>
  <c r="IU531" i="2"/>
  <c r="IT531" i="2"/>
  <c r="IS531" i="2"/>
  <c r="IR531" i="2"/>
  <c r="IQ531" i="2"/>
  <c r="IP531" i="2"/>
  <c r="IO531" i="2"/>
  <c r="IN531" i="2"/>
  <c r="IM531" i="2"/>
  <c r="IL531" i="2"/>
  <c r="IK531" i="2"/>
  <c r="IJ531" i="2"/>
  <c r="II531" i="2"/>
  <c r="IH531" i="2"/>
  <c r="IG531" i="2"/>
  <c r="IF531" i="2"/>
  <c r="IE531" i="2"/>
  <c r="ID531" i="2"/>
  <c r="IC531" i="2"/>
  <c r="IB531" i="2"/>
  <c r="IA531" i="2"/>
  <c r="HZ531" i="2"/>
  <c r="HY531" i="2"/>
  <c r="HX531" i="2"/>
  <c r="HW531" i="2"/>
  <c r="HV531" i="2"/>
  <c r="HU531" i="2"/>
  <c r="HT531" i="2"/>
  <c r="HS531" i="2"/>
  <c r="HR531" i="2"/>
  <c r="HQ531" i="2"/>
  <c r="HP531" i="2"/>
  <c r="HO531" i="2"/>
  <c r="HN531" i="2"/>
  <c r="HM531" i="2"/>
  <c r="HL531" i="2"/>
  <c r="HK531" i="2"/>
  <c r="HJ531" i="2"/>
  <c r="HI531" i="2"/>
  <c r="HH531" i="2"/>
  <c r="HG531" i="2"/>
  <c r="HF531" i="2"/>
  <c r="HE531" i="2"/>
  <c r="HD531" i="2"/>
  <c r="HC531" i="2"/>
  <c r="HB531" i="2"/>
  <c r="HA531" i="2"/>
  <c r="GZ531" i="2"/>
  <c r="GY531" i="2"/>
  <c r="GX531" i="2"/>
  <c r="GW531" i="2"/>
  <c r="GV531" i="2"/>
  <c r="GU531" i="2"/>
  <c r="GT531" i="2"/>
  <c r="GS531" i="2"/>
  <c r="GR531" i="2"/>
  <c r="GQ531" i="2"/>
  <c r="GP531" i="2"/>
  <c r="GO531" i="2"/>
  <c r="GN531" i="2"/>
  <c r="GM531" i="2"/>
  <c r="GL531" i="2"/>
  <c r="GK531" i="2"/>
  <c r="GJ531" i="2"/>
  <c r="GI531" i="2"/>
  <c r="GH531" i="2"/>
  <c r="CT531" i="2"/>
  <c r="AG286" i="4"/>
  <c r="AH286" i="4" s="1"/>
  <c r="AN3849" i="3" l="1"/>
  <c r="AM3850" i="3"/>
  <c r="JT531" i="2"/>
  <c r="BP3737" i="3"/>
  <c r="BP3738" i="3" s="1"/>
  <c r="BO3737" i="3"/>
  <c r="BM3737" i="3"/>
  <c r="BL3737" i="3"/>
  <c r="BK3737" i="3"/>
  <c r="BJ3737" i="3"/>
  <c r="BJ3738" i="3" s="1"/>
  <c r="BI3737" i="3"/>
  <c r="BG3737" i="3"/>
  <c r="AZ3737" i="3"/>
  <c r="BA3737" i="3" s="1"/>
  <c r="AU3737" i="3"/>
  <c r="R3737" i="3"/>
  <c r="Q3737" i="3"/>
  <c r="P3737" i="3"/>
  <c r="AN3850" i="3" l="1"/>
  <c r="AM3851" i="3"/>
  <c r="AN3851" i="3" s="1"/>
  <c r="O3737" i="3"/>
  <c r="U3737" i="3"/>
  <c r="AT3737" i="3" s="1"/>
  <c r="AV3737" i="3" s="1"/>
  <c r="JF530" i="2"/>
  <c r="JE530" i="2"/>
  <c r="JD530" i="2"/>
  <c r="JC530" i="2"/>
  <c r="JB530" i="2"/>
  <c r="JA530" i="2"/>
  <c r="IZ530" i="2"/>
  <c r="IY530" i="2"/>
  <c r="IX530" i="2"/>
  <c r="IW530" i="2"/>
  <c r="IV530" i="2"/>
  <c r="IU530" i="2"/>
  <c r="IT530" i="2"/>
  <c r="IS530" i="2"/>
  <c r="IR530" i="2"/>
  <c r="IQ530" i="2"/>
  <c r="IP530" i="2"/>
  <c r="IO530" i="2"/>
  <c r="IN530" i="2"/>
  <c r="IM530" i="2"/>
  <c r="IL530" i="2"/>
  <c r="IK530" i="2"/>
  <c r="IJ530" i="2"/>
  <c r="II530" i="2"/>
  <c r="IH530" i="2"/>
  <c r="IG530" i="2"/>
  <c r="IF530" i="2"/>
  <c r="IE530" i="2"/>
  <c r="ID530" i="2"/>
  <c r="IC530" i="2"/>
  <c r="IB530" i="2"/>
  <c r="IA530" i="2"/>
  <c r="HZ530" i="2"/>
  <c r="HY530" i="2"/>
  <c r="HX530" i="2"/>
  <c r="HW530" i="2"/>
  <c r="HV530" i="2"/>
  <c r="HU530" i="2"/>
  <c r="HT530" i="2"/>
  <c r="HS530" i="2"/>
  <c r="HR530" i="2"/>
  <c r="HQ530" i="2"/>
  <c r="HP530" i="2"/>
  <c r="HO530" i="2"/>
  <c r="HN530" i="2"/>
  <c r="HM530" i="2"/>
  <c r="HL530" i="2"/>
  <c r="HK530" i="2"/>
  <c r="HJ530" i="2"/>
  <c r="HI530" i="2"/>
  <c r="HH530" i="2"/>
  <c r="HG530" i="2"/>
  <c r="HF530" i="2"/>
  <c r="HE530" i="2"/>
  <c r="HD530" i="2"/>
  <c r="HC530" i="2"/>
  <c r="HB530" i="2"/>
  <c r="HA530" i="2"/>
  <c r="GZ530" i="2"/>
  <c r="GY530" i="2"/>
  <c r="GX530" i="2"/>
  <c r="GW530" i="2"/>
  <c r="GV530" i="2"/>
  <c r="GU530" i="2"/>
  <c r="GT530" i="2"/>
  <c r="GS530" i="2"/>
  <c r="GR530" i="2"/>
  <c r="GQ530" i="2"/>
  <c r="GP530" i="2"/>
  <c r="GO530" i="2"/>
  <c r="GN530" i="2"/>
  <c r="GM530" i="2"/>
  <c r="GL530" i="2"/>
  <c r="GK530" i="2"/>
  <c r="GJ530" i="2"/>
  <c r="GI530" i="2"/>
  <c r="GH530" i="2"/>
  <c r="CT530" i="2"/>
  <c r="JT530" i="2" l="1"/>
  <c r="AG285" i="4"/>
  <c r="AH285" i="4" s="1"/>
  <c r="BP3736" i="3" l="1"/>
  <c r="BO3736" i="3"/>
  <c r="BM3736" i="3"/>
  <c r="BL3736" i="3"/>
  <c r="BK3736" i="3"/>
  <c r="BJ3736" i="3"/>
  <c r="BI3736" i="3"/>
  <c r="BG3736" i="3"/>
  <c r="AZ3736" i="3"/>
  <c r="BA3736" i="3" s="1"/>
  <c r="AU3736" i="3"/>
  <c r="R3736" i="3"/>
  <c r="Q3736" i="3"/>
  <c r="P3736" i="3"/>
  <c r="O3736" i="3" l="1"/>
  <c r="U3736" i="3"/>
  <c r="AT3736" i="3" s="1"/>
  <c r="AV3736" i="3" s="1"/>
  <c r="BO3735" i="3" l="1"/>
  <c r="BM3735" i="3"/>
  <c r="BL3735" i="3"/>
  <c r="BK3735" i="3"/>
  <c r="BI3735" i="3"/>
  <c r="BH3735" i="3"/>
  <c r="BH3736" i="3" s="1"/>
  <c r="BH3737" i="3" s="1"/>
  <c r="BG3735" i="3"/>
  <c r="AZ3735" i="3"/>
  <c r="BA3735" i="3" s="1"/>
  <c r="AU3735" i="3"/>
  <c r="R3735" i="3"/>
  <c r="Q3735" i="3"/>
  <c r="P3735" i="3"/>
  <c r="U3735" i="3" l="1"/>
  <c r="AT3735" i="3" s="1"/>
  <c r="AV3735" i="3" s="1"/>
  <c r="O3735" i="3"/>
  <c r="BO3734" i="3"/>
  <c r="BM3734" i="3"/>
  <c r="BL3734" i="3"/>
  <c r="BK3734" i="3"/>
  <c r="BI3734" i="3"/>
  <c r="BH3734" i="3"/>
  <c r="BG3734" i="3"/>
  <c r="AZ3734" i="3"/>
  <c r="BA3734" i="3" s="1"/>
  <c r="AU3734" i="3"/>
  <c r="R3734" i="3"/>
  <c r="Q3734" i="3"/>
  <c r="P3734" i="3"/>
  <c r="U3734" i="3" l="1"/>
  <c r="AT3734" i="3" s="1"/>
  <c r="AV3734" i="3" s="1"/>
  <c r="O3734" i="3"/>
  <c r="BP3733" i="3"/>
  <c r="BP3734" i="3" s="1"/>
  <c r="BP3735" i="3" s="1"/>
  <c r="BO3733" i="3"/>
  <c r="BM3733" i="3"/>
  <c r="BL3733" i="3"/>
  <c r="BK3733" i="3"/>
  <c r="BJ3733" i="3"/>
  <c r="BJ3734" i="3" s="1"/>
  <c r="BJ3735" i="3" s="1"/>
  <c r="BI3733" i="3"/>
  <c r="BG3733" i="3"/>
  <c r="AZ3733" i="3"/>
  <c r="BA3733" i="3" s="1"/>
  <c r="AU3733" i="3"/>
  <c r="R3733" i="3"/>
  <c r="Q3733" i="3"/>
  <c r="P3733" i="3"/>
  <c r="O3733" i="3" l="1"/>
  <c r="U3733" i="3"/>
  <c r="AT3733" i="3" s="1"/>
  <c r="AV3733" i="3" s="1"/>
  <c r="BO3732" i="3"/>
  <c r="BM3732" i="3"/>
  <c r="BL3732" i="3"/>
  <c r="BK3732" i="3"/>
  <c r="BI3732" i="3"/>
  <c r="BH3732" i="3"/>
  <c r="BH3733" i="3" s="1"/>
  <c r="BG3732" i="3"/>
  <c r="AZ3732" i="3"/>
  <c r="BA3732" i="3" s="1"/>
  <c r="AU3732" i="3"/>
  <c r="R3732" i="3"/>
  <c r="Q3732" i="3"/>
  <c r="P3732" i="3"/>
  <c r="O3732" i="3" l="1"/>
  <c r="U3732" i="3"/>
  <c r="AT3732" i="3" s="1"/>
  <c r="AV3732" i="3" s="1"/>
  <c r="BP3731" i="3"/>
  <c r="BP3732" i="3" s="1"/>
  <c r="BO3731" i="3"/>
  <c r="BM3731" i="3"/>
  <c r="BL3731" i="3"/>
  <c r="BK3731" i="3"/>
  <c r="BJ3731" i="3"/>
  <c r="BJ3732" i="3" s="1"/>
  <c r="BI3731" i="3"/>
  <c r="BG3731" i="3"/>
  <c r="AZ3731" i="3"/>
  <c r="BA3731" i="3" s="1"/>
  <c r="AU3731" i="3"/>
  <c r="R3731" i="3"/>
  <c r="Q3731" i="3"/>
  <c r="P3731" i="3"/>
  <c r="O3731" i="3" l="1"/>
  <c r="U3731" i="3"/>
  <c r="AT3731" i="3" s="1"/>
  <c r="AV3731" i="3" s="1"/>
  <c r="BP3730" i="3"/>
  <c r="BO3730" i="3"/>
  <c r="BM3730" i="3"/>
  <c r="BL3730" i="3"/>
  <c r="BK3730" i="3"/>
  <c r="BJ3730" i="3"/>
  <c r="BI3730" i="3"/>
  <c r="BG3730" i="3"/>
  <c r="AZ3730" i="3"/>
  <c r="BA3730" i="3" s="1"/>
  <c r="AU3730" i="3"/>
  <c r="R3730" i="3"/>
  <c r="Q3730" i="3"/>
  <c r="P3730" i="3"/>
  <c r="U3730" i="3" l="1"/>
  <c r="AT3730" i="3" s="1"/>
  <c r="AV3730" i="3" s="1"/>
  <c r="O3730" i="3"/>
  <c r="JM623" i="2"/>
  <c r="JM615" i="2"/>
  <c r="JM613" i="2"/>
  <c r="JM612" i="2"/>
  <c r="FZ583" i="2"/>
  <c r="JF529" i="2"/>
  <c r="JE529" i="2"/>
  <c r="JD529" i="2"/>
  <c r="JC529" i="2"/>
  <c r="JB529" i="2"/>
  <c r="JA529" i="2"/>
  <c r="IZ529" i="2"/>
  <c r="IY529" i="2"/>
  <c r="IX529" i="2"/>
  <c r="IW529" i="2"/>
  <c r="IV529" i="2"/>
  <c r="IU529" i="2"/>
  <c r="IT529" i="2"/>
  <c r="IS529" i="2"/>
  <c r="IR529" i="2"/>
  <c r="IQ529" i="2"/>
  <c r="IP529" i="2"/>
  <c r="IO529" i="2"/>
  <c r="IN529" i="2"/>
  <c r="IM529" i="2"/>
  <c r="IL529" i="2"/>
  <c r="IK529" i="2"/>
  <c r="IJ529" i="2"/>
  <c r="II529" i="2"/>
  <c r="IH529" i="2"/>
  <c r="IG529" i="2"/>
  <c r="IF529" i="2"/>
  <c r="IE529" i="2"/>
  <c r="ID529" i="2"/>
  <c r="IC529" i="2"/>
  <c r="IB529" i="2"/>
  <c r="IA529" i="2"/>
  <c r="HZ529" i="2"/>
  <c r="HY529" i="2"/>
  <c r="HX529" i="2"/>
  <c r="HW529" i="2"/>
  <c r="HV529" i="2"/>
  <c r="HU529" i="2"/>
  <c r="HT529" i="2"/>
  <c r="HS529" i="2"/>
  <c r="HR529" i="2"/>
  <c r="HQ529" i="2"/>
  <c r="HP529" i="2"/>
  <c r="HO529" i="2"/>
  <c r="HN529" i="2"/>
  <c r="HM529" i="2"/>
  <c r="HL529" i="2"/>
  <c r="HK529" i="2"/>
  <c r="HJ529" i="2"/>
  <c r="HI529" i="2"/>
  <c r="HH529" i="2"/>
  <c r="HG529" i="2"/>
  <c r="HF529" i="2"/>
  <c r="HE529" i="2"/>
  <c r="HD529" i="2"/>
  <c r="HC529" i="2"/>
  <c r="HB529" i="2"/>
  <c r="HA529" i="2"/>
  <c r="GZ529" i="2"/>
  <c r="GY529" i="2"/>
  <c r="GX529" i="2"/>
  <c r="GW529" i="2"/>
  <c r="GV529" i="2"/>
  <c r="GU529" i="2"/>
  <c r="GT529" i="2"/>
  <c r="GS529" i="2"/>
  <c r="GR529" i="2"/>
  <c r="GQ529" i="2"/>
  <c r="GP529" i="2"/>
  <c r="GO529" i="2"/>
  <c r="GN529" i="2"/>
  <c r="GM529" i="2"/>
  <c r="GL529" i="2"/>
  <c r="GK529" i="2"/>
  <c r="GJ529" i="2"/>
  <c r="GI529" i="2"/>
  <c r="GH529" i="2"/>
  <c r="CT529" i="2"/>
  <c r="JF528" i="2"/>
  <c r="JE528" i="2"/>
  <c r="JD528" i="2"/>
  <c r="JC528" i="2"/>
  <c r="JB528" i="2"/>
  <c r="JA528" i="2"/>
  <c r="IZ528" i="2"/>
  <c r="IY528" i="2"/>
  <c r="IX528" i="2"/>
  <c r="IW528" i="2"/>
  <c r="IV528" i="2"/>
  <c r="IU528" i="2"/>
  <c r="IT528" i="2"/>
  <c r="IS528" i="2"/>
  <c r="IR528" i="2"/>
  <c r="IQ528" i="2"/>
  <c r="IP528" i="2"/>
  <c r="IO528" i="2"/>
  <c r="IN528" i="2"/>
  <c r="IM528" i="2"/>
  <c r="IL528" i="2"/>
  <c r="IK528" i="2"/>
  <c r="IJ528" i="2"/>
  <c r="II528" i="2"/>
  <c r="IH528" i="2"/>
  <c r="IG528" i="2"/>
  <c r="IF528" i="2"/>
  <c r="IE528" i="2"/>
  <c r="ID528" i="2"/>
  <c r="IC528" i="2"/>
  <c r="IB528" i="2"/>
  <c r="IA528" i="2"/>
  <c r="HZ528" i="2"/>
  <c r="HY528" i="2"/>
  <c r="HX528" i="2"/>
  <c r="HW528" i="2"/>
  <c r="HV528" i="2"/>
  <c r="HU528" i="2"/>
  <c r="HT528" i="2"/>
  <c r="HS528" i="2"/>
  <c r="HR528" i="2"/>
  <c r="HQ528" i="2"/>
  <c r="HP528" i="2"/>
  <c r="HO528" i="2"/>
  <c r="HN528" i="2"/>
  <c r="HM528" i="2"/>
  <c r="HL528" i="2"/>
  <c r="HK528" i="2"/>
  <c r="HJ528" i="2"/>
  <c r="HI528" i="2"/>
  <c r="HH528" i="2"/>
  <c r="HG528" i="2"/>
  <c r="HF528" i="2"/>
  <c r="HE528" i="2"/>
  <c r="HD528" i="2"/>
  <c r="HC528" i="2"/>
  <c r="HB528" i="2"/>
  <c r="HA528" i="2"/>
  <c r="GZ528" i="2"/>
  <c r="GY528" i="2"/>
  <c r="GX528" i="2"/>
  <c r="GW528" i="2"/>
  <c r="GV528" i="2"/>
  <c r="GU528" i="2"/>
  <c r="GT528" i="2"/>
  <c r="GS528" i="2"/>
  <c r="GR528" i="2"/>
  <c r="GQ528" i="2"/>
  <c r="GP528" i="2"/>
  <c r="GO528" i="2"/>
  <c r="GN528" i="2"/>
  <c r="GM528" i="2"/>
  <c r="GL528" i="2"/>
  <c r="GK528" i="2"/>
  <c r="GJ528" i="2"/>
  <c r="GI528" i="2"/>
  <c r="GH528" i="2"/>
  <c r="CT528" i="2"/>
  <c r="CI583" i="2"/>
  <c r="JT529" i="2" l="1"/>
  <c r="JT528" i="2"/>
  <c r="JM585" i="2"/>
  <c r="JM596" i="2"/>
  <c r="AU3729" i="3"/>
  <c r="BP3729" i="3"/>
  <c r="BO3729" i="3"/>
  <c r="BM3729" i="3"/>
  <c r="BL3729" i="3"/>
  <c r="BK3729" i="3"/>
  <c r="BJ3729" i="3"/>
  <c r="BI3729" i="3"/>
  <c r="BG3729" i="3"/>
  <c r="AZ3729" i="3"/>
  <c r="BA3729" i="3" s="1"/>
  <c r="R3729" i="3"/>
  <c r="Q3729" i="3"/>
  <c r="P3729" i="3"/>
  <c r="O3729" i="3" l="1"/>
  <c r="U3729" i="3"/>
  <c r="AT3729" i="3" s="1"/>
  <c r="AV3729" i="3" s="1"/>
  <c r="R3728" i="3"/>
  <c r="Q3728" i="3"/>
  <c r="R3727" i="3"/>
  <c r="Q3727" i="3"/>
  <c r="P3728" i="3"/>
  <c r="P3727" i="3"/>
  <c r="R3726" i="3"/>
  <c r="Q3726" i="3"/>
  <c r="P3726" i="3"/>
  <c r="BO3728" i="3"/>
  <c r="BM3728" i="3"/>
  <c r="BK3728" i="3"/>
  <c r="BJ3728" i="3"/>
  <c r="BI3728" i="3"/>
  <c r="BG3728" i="3"/>
  <c r="AZ3728" i="3"/>
  <c r="BA3728" i="3" s="1"/>
  <c r="AU3728" i="3"/>
  <c r="BO3727" i="3"/>
  <c r="BM3727" i="3"/>
  <c r="BL3727" i="3"/>
  <c r="BL3728" i="3" s="1"/>
  <c r="BK3727" i="3"/>
  <c r="BI3727" i="3"/>
  <c r="BG3727" i="3"/>
  <c r="AZ3727" i="3"/>
  <c r="BA3727" i="3" s="1"/>
  <c r="AU3727" i="3"/>
  <c r="AK3727" i="3"/>
  <c r="AK3728" i="3" s="1"/>
  <c r="BP3726" i="3"/>
  <c r="BP3727" i="3" s="1"/>
  <c r="BP3728" i="3" s="1"/>
  <c r="BO3726" i="3"/>
  <c r="BM3726" i="3"/>
  <c r="BL3726" i="3"/>
  <c r="BK3726" i="3"/>
  <c r="BJ3726" i="3"/>
  <c r="BJ3727" i="3" s="1"/>
  <c r="BI3726" i="3"/>
  <c r="BG3726" i="3"/>
  <c r="AZ3726" i="3"/>
  <c r="BA3726" i="3" s="1"/>
  <c r="AU3726" i="3"/>
  <c r="AM3726" i="3"/>
  <c r="AM3727" i="3" s="1"/>
  <c r="AM3728" i="3" s="1"/>
  <c r="T3726" i="3"/>
  <c r="T3727" i="3" s="1"/>
  <c r="T3728" i="3" s="1"/>
  <c r="T3729" i="3" s="1"/>
  <c r="T3730" i="3" s="1"/>
  <c r="T3731" i="3" s="1"/>
  <c r="T3732" i="3" s="1"/>
  <c r="T3733" i="3" s="1"/>
  <c r="T3734" i="3" s="1"/>
  <c r="T3735" i="3" s="1"/>
  <c r="T3736" i="3" s="1"/>
  <c r="T3737" i="3" s="1"/>
  <c r="T3738" i="3" s="1"/>
  <c r="T3739" i="3" s="1"/>
  <c r="T3740" i="3" s="1"/>
  <c r="T3741" i="3" s="1"/>
  <c r="T3742" i="3" s="1"/>
  <c r="T3743" i="3" s="1"/>
  <c r="T3744" i="3" s="1"/>
  <c r="T3745" i="3" s="1"/>
  <c r="T3746" i="3" s="1"/>
  <c r="T3747" i="3" s="1"/>
  <c r="T3748" i="3" s="1"/>
  <c r="T3749" i="3" s="1"/>
  <c r="T3750" i="3" s="1"/>
  <c r="T3751" i="3" s="1"/>
  <c r="T3752" i="3" s="1"/>
  <c r="T3753" i="3" s="1"/>
  <c r="T3754" i="3" s="1"/>
  <c r="T3755" i="3" s="1"/>
  <c r="T3756" i="3" s="1"/>
  <c r="T3757" i="3" s="1"/>
  <c r="T3758" i="3" s="1"/>
  <c r="T3759" i="3" s="1"/>
  <c r="S3726" i="3"/>
  <c r="S3727" i="3" s="1"/>
  <c r="S3728" i="3" s="1"/>
  <c r="S3729" i="3" s="1"/>
  <c r="S3730" i="3" s="1"/>
  <c r="S3731" i="3" s="1"/>
  <c r="S3732" i="3" s="1"/>
  <c r="S3733" i="3" s="1"/>
  <c r="S3734" i="3" s="1"/>
  <c r="S3735" i="3" s="1"/>
  <c r="S3736" i="3" s="1"/>
  <c r="S3737" i="3" s="1"/>
  <c r="S3738" i="3" s="1"/>
  <c r="S3739" i="3" s="1"/>
  <c r="S3740" i="3" s="1"/>
  <c r="S3741" i="3" s="1"/>
  <c r="S3742" i="3" s="1"/>
  <c r="S3743" i="3" s="1"/>
  <c r="S3744" i="3" s="1"/>
  <c r="S3745" i="3" s="1"/>
  <c r="S3746" i="3" s="1"/>
  <c r="S3747" i="3" s="1"/>
  <c r="S3748" i="3" s="1"/>
  <c r="S3749" i="3" s="1"/>
  <c r="S3750" i="3" s="1"/>
  <c r="S3751" i="3" s="1"/>
  <c r="S3752" i="3" s="1"/>
  <c r="S3753" i="3" s="1"/>
  <c r="S3754" i="3" s="1"/>
  <c r="S3755" i="3" s="1"/>
  <c r="S3756" i="3" s="1"/>
  <c r="S3757" i="3" s="1"/>
  <c r="S3758" i="3" s="1"/>
  <c r="S3759" i="3" s="1"/>
  <c r="AL3728" i="3" l="1"/>
  <c r="AK3729" i="3"/>
  <c r="AN3728" i="3"/>
  <c r="AM3729" i="3"/>
  <c r="AN3726" i="3"/>
  <c r="AN3727" i="3"/>
  <c r="AL3727" i="3"/>
  <c r="O3726" i="3"/>
  <c r="U3726" i="3"/>
  <c r="AT3726" i="3" s="1"/>
  <c r="AV3726" i="3" s="1"/>
  <c r="U3727" i="3"/>
  <c r="O3728" i="3"/>
  <c r="O3727" i="3"/>
  <c r="U3728" i="3"/>
  <c r="AN3729" i="3" l="1"/>
  <c r="AM3730" i="3"/>
  <c r="AL3729" i="3"/>
  <c r="AK3730" i="3"/>
  <c r="AT3728" i="3"/>
  <c r="AV3728" i="3" s="1"/>
  <c r="AT3727" i="3"/>
  <c r="AV3727" i="3" s="1"/>
  <c r="AL3730" i="3" l="1"/>
  <c r="AK3731" i="3"/>
  <c r="AM3731" i="3"/>
  <c r="AN3730" i="3"/>
  <c r="CD598" i="2"/>
  <c r="CC598" i="2"/>
  <c r="CB598" i="2"/>
  <c r="CA598" i="2"/>
  <c r="BZ598" i="2"/>
  <c r="BY598" i="2"/>
  <c r="BX598" i="2"/>
  <c r="BW598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BC598" i="2"/>
  <c r="BB598" i="2"/>
  <c r="BA598" i="2"/>
  <c r="AZ598" i="2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AL3731" i="3" l="1"/>
  <c r="AK3732" i="3"/>
  <c r="AN3731" i="3"/>
  <c r="AM3732" i="3"/>
  <c r="BP84" i="1"/>
  <c r="BJ84" i="1"/>
  <c r="BD84" i="1"/>
  <c r="AG84" i="1"/>
  <c r="AE84" i="1"/>
  <c r="Z84" i="1"/>
  <c r="U84" i="1"/>
  <c r="T84" i="1"/>
  <c r="S84" i="1"/>
  <c r="R84" i="1"/>
  <c r="Q84" i="1"/>
  <c r="Y84" i="1" l="1"/>
  <c r="AN3732" i="3"/>
  <c r="AM3733" i="3"/>
  <c r="AL3732" i="3"/>
  <c r="AK3733" i="3"/>
  <c r="F84" i="1"/>
  <c r="AA84" i="1" s="1"/>
  <c r="V84" i="1"/>
  <c r="BP3725" i="3"/>
  <c r="BO3725" i="3"/>
  <c r="BM3725" i="3"/>
  <c r="BL3725" i="3"/>
  <c r="BK3725" i="3"/>
  <c r="BJ3725" i="3"/>
  <c r="BI3725" i="3"/>
  <c r="BG3725" i="3"/>
  <c r="AZ3725" i="3"/>
  <c r="BA3725" i="3" s="1"/>
  <c r="AU3725" i="3"/>
  <c r="R3725" i="3"/>
  <c r="Q3725" i="3"/>
  <c r="P3725" i="3"/>
  <c r="AL3733" i="3" l="1"/>
  <c r="AK3734" i="3"/>
  <c r="AN3733" i="3"/>
  <c r="AM3734" i="3"/>
  <c r="W84" i="1"/>
  <c r="O3725" i="3"/>
  <c r="U3725" i="3"/>
  <c r="AT3725" i="3" s="1"/>
  <c r="AV3725" i="3" s="1"/>
  <c r="BP3724" i="3"/>
  <c r="BO3724" i="3"/>
  <c r="BM3724" i="3"/>
  <c r="BL3724" i="3"/>
  <c r="BK3724" i="3"/>
  <c r="BJ3724" i="3"/>
  <c r="BI3724" i="3"/>
  <c r="BG3724" i="3"/>
  <c r="AZ3724" i="3"/>
  <c r="BA3724" i="3" s="1"/>
  <c r="AU3724" i="3"/>
  <c r="R3724" i="3"/>
  <c r="Q3724" i="3"/>
  <c r="P3724" i="3"/>
  <c r="AN3734" i="3" l="1"/>
  <c r="AM3735" i="3"/>
  <c r="AL3734" i="3"/>
  <c r="AK3735" i="3"/>
  <c r="O3724" i="3"/>
  <c r="U3724" i="3"/>
  <c r="AT3724" i="3" s="1"/>
  <c r="AV3724" i="3" s="1"/>
  <c r="BO3723" i="3"/>
  <c r="BN3723" i="3"/>
  <c r="BN3724" i="3" s="1"/>
  <c r="BN3725" i="3" s="1"/>
  <c r="BN3726" i="3" s="1"/>
  <c r="BN3727" i="3" s="1"/>
  <c r="BN3728" i="3" s="1"/>
  <c r="BN3729" i="3" s="1"/>
  <c r="BN3730" i="3" s="1"/>
  <c r="BN3731" i="3" s="1"/>
  <c r="BN3732" i="3" s="1"/>
  <c r="BN3733" i="3" s="1"/>
  <c r="BN3734" i="3" s="1"/>
  <c r="BN3735" i="3" s="1"/>
  <c r="BN3736" i="3" s="1"/>
  <c r="BN3737" i="3" s="1"/>
  <c r="BN3738" i="3" s="1"/>
  <c r="BN3739" i="3" s="1"/>
  <c r="BN3740" i="3" s="1"/>
  <c r="BN3741" i="3" s="1"/>
  <c r="BM3723" i="3"/>
  <c r="BK3723" i="3"/>
  <c r="BJ3723" i="3"/>
  <c r="BI3723" i="3"/>
  <c r="BH3723" i="3"/>
  <c r="BH3724" i="3" s="1"/>
  <c r="BH3725" i="3" s="1"/>
  <c r="BH3726" i="3" s="1"/>
  <c r="BH3727" i="3" s="1"/>
  <c r="BH3728" i="3" s="1"/>
  <c r="BH3729" i="3" s="1"/>
  <c r="BH3730" i="3" s="1"/>
  <c r="BH3731" i="3" s="1"/>
  <c r="BG3723" i="3"/>
  <c r="AZ3723" i="3"/>
  <c r="BA3723" i="3" s="1"/>
  <c r="AU3723" i="3"/>
  <c r="R3723" i="3"/>
  <c r="Q3723" i="3"/>
  <c r="P3723" i="3"/>
  <c r="AN3735" i="3" l="1"/>
  <c r="AM3736" i="3"/>
  <c r="AL3735" i="3"/>
  <c r="AK3736" i="3"/>
  <c r="O3723" i="3"/>
  <c r="U3723" i="3"/>
  <c r="AT3723" i="3" s="1"/>
  <c r="AV3723" i="3" s="1"/>
  <c r="BO3722" i="3"/>
  <c r="BM3722" i="3"/>
  <c r="BL3722" i="3"/>
  <c r="BL3723" i="3" s="1"/>
  <c r="BK3722" i="3"/>
  <c r="BI3722" i="3"/>
  <c r="BH3722" i="3"/>
  <c r="BG3722" i="3"/>
  <c r="AZ3722" i="3"/>
  <c r="BA3722" i="3" s="1"/>
  <c r="AU3722" i="3"/>
  <c r="R3722" i="3"/>
  <c r="Q3722" i="3"/>
  <c r="P3722" i="3"/>
  <c r="AL3736" i="3" l="1"/>
  <c r="AK3737" i="3"/>
  <c r="AN3736" i="3"/>
  <c r="AM3737" i="3"/>
  <c r="O3722" i="3"/>
  <c r="U3722" i="3"/>
  <c r="AT3722" i="3" s="1"/>
  <c r="AV3722" i="3" s="1"/>
  <c r="AN3737" i="3" l="1"/>
  <c r="AM3738" i="3"/>
  <c r="AL3737" i="3"/>
  <c r="AK3738" i="3"/>
  <c r="BP3721" i="3"/>
  <c r="BP3722" i="3" s="1"/>
  <c r="BP3723" i="3" s="1"/>
  <c r="BO3721" i="3"/>
  <c r="BM3721" i="3"/>
  <c r="BL3721" i="3"/>
  <c r="BK3721" i="3"/>
  <c r="BJ3721" i="3"/>
  <c r="BJ3722" i="3" s="1"/>
  <c r="BI3721" i="3"/>
  <c r="BG3721" i="3"/>
  <c r="AZ3721" i="3"/>
  <c r="BA3721" i="3" s="1"/>
  <c r="AU3721" i="3"/>
  <c r="R3721" i="3"/>
  <c r="Q3721" i="3"/>
  <c r="P3721" i="3"/>
  <c r="AN3738" i="3" l="1"/>
  <c r="AM3739" i="3"/>
  <c r="AL3738" i="3"/>
  <c r="AK3739" i="3"/>
  <c r="O3721" i="3"/>
  <c r="U3721" i="3"/>
  <c r="AT3721" i="3" s="1"/>
  <c r="AV3721" i="3" s="1"/>
  <c r="BO3720" i="3"/>
  <c r="BM3720" i="3"/>
  <c r="BL3720" i="3"/>
  <c r="BK3720" i="3"/>
  <c r="BI3720" i="3"/>
  <c r="BH3720" i="3"/>
  <c r="BH3721" i="3" s="1"/>
  <c r="BG3720" i="3"/>
  <c r="AZ3720" i="3"/>
  <c r="BA3720" i="3" s="1"/>
  <c r="AU3720" i="3"/>
  <c r="R3720" i="3"/>
  <c r="Q3720" i="3"/>
  <c r="P3720" i="3"/>
  <c r="AN3739" i="3" l="1"/>
  <c r="AM3740" i="3"/>
  <c r="AL3739" i="3"/>
  <c r="AK3740" i="3"/>
  <c r="O3720" i="3"/>
  <c r="U3720" i="3"/>
  <c r="AT3720" i="3" s="1"/>
  <c r="AV3720" i="3" s="1"/>
  <c r="BO3719" i="3"/>
  <c r="BM3719" i="3"/>
  <c r="BL3719" i="3"/>
  <c r="BK3719" i="3"/>
  <c r="BI3719" i="3"/>
  <c r="BH3719" i="3"/>
  <c r="BG3719" i="3"/>
  <c r="AZ3719" i="3"/>
  <c r="BA3719" i="3" s="1"/>
  <c r="AU3719" i="3"/>
  <c r="AL3740" i="3" l="1"/>
  <c r="AK3741" i="3"/>
  <c r="AN3740" i="3"/>
  <c r="AM3741" i="3"/>
  <c r="R3719" i="3"/>
  <c r="Q3719" i="3"/>
  <c r="P3719" i="3"/>
  <c r="AL3741" i="3" l="1"/>
  <c r="AK3742" i="3"/>
  <c r="AN3741" i="3"/>
  <c r="AM3742" i="3"/>
  <c r="U3719" i="3"/>
  <c r="AT3719" i="3" s="1"/>
  <c r="AV3719" i="3" s="1"/>
  <c r="O3719" i="3"/>
  <c r="BO3718" i="3"/>
  <c r="BM3718" i="3"/>
  <c r="BL3718" i="3"/>
  <c r="BK3718" i="3"/>
  <c r="BI3718" i="3"/>
  <c r="BH3718" i="3"/>
  <c r="BG3718" i="3"/>
  <c r="AZ3718" i="3"/>
  <c r="BA3718" i="3" s="1"/>
  <c r="AU3718" i="3"/>
  <c r="R3718" i="3"/>
  <c r="Q3718" i="3"/>
  <c r="P3718" i="3"/>
  <c r="AN3742" i="3" l="1"/>
  <c r="AM3743" i="3"/>
  <c r="AL3742" i="3"/>
  <c r="AK3743" i="3"/>
  <c r="U3718" i="3"/>
  <c r="AT3718" i="3" s="1"/>
  <c r="AV3718" i="3" s="1"/>
  <c r="O3718" i="3"/>
  <c r="BO3717" i="3"/>
  <c r="BN3717" i="3"/>
  <c r="BN3718" i="3" s="1"/>
  <c r="BN3719" i="3" s="1"/>
  <c r="BN3720" i="3" s="1"/>
  <c r="BN3721" i="3" s="1"/>
  <c r="BN3722" i="3" s="1"/>
  <c r="BM3717" i="3"/>
  <c r="BK3717" i="3"/>
  <c r="BJ3717" i="3"/>
  <c r="BJ3718" i="3" s="1"/>
  <c r="BJ3719" i="3" s="1"/>
  <c r="BJ3720" i="3" s="1"/>
  <c r="BI3717" i="3"/>
  <c r="BH3717" i="3"/>
  <c r="BG3717" i="3"/>
  <c r="AZ3717" i="3"/>
  <c r="BA3717" i="3" s="1"/>
  <c r="AU3717" i="3"/>
  <c r="R3717" i="3"/>
  <c r="Q3717" i="3"/>
  <c r="P3717" i="3"/>
  <c r="AN3743" i="3" l="1"/>
  <c r="AM3744" i="3"/>
  <c r="AL3743" i="3"/>
  <c r="AK3744" i="3"/>
  <c r="O3717" i="3"/>
  <c r="U3717" i="3"/>
  <c r="AT3717" i="3" s="1"/>
  <c r="AV3717" i="3" s="1"/>
  <c r="BP3716" i="3"/>
  <c r="BP3717" i="3" s="1"/>
  <c r="BP3718" i="3" s="1"/>
  <c r="BP3719" i="3" s="1"/>
  <c r="BP3720" i="3" s="1"/>
  <c r="BO3716" i="3"/>
  <c r="BM3716" i="3"/>
  <c r="BL3716" i="3"/>
  <c r="BL3717" i="3" s="1"/>
  <c r="BK3716" i="3"/>
  <c r="BJ3716" i="3"/>
  <c r="BI3716" i="3"/>
  <c r="BG3716" i="3"/>
  <c r="AZ3716" i="3"/>
  <c r="BA3716" i="3" s="1"/>
  <c r="AU3716" i="3"/>
  <c r="R3716" i="3"/>
  <c r="Q3716" i="3"/>
  <c r="P3716" i="3"/>
  <c r="AL3744" i="3" l="1"/>
  <c r="AK3745" i="3"/>
  <c r="AN3744" i="3"/>
  <c r="AM3745" i="3"/>
  <c r="U3716" i="3"/>
  <c r="AT3716" i="3" s="1"/>
  <c r="AV3716" i="3" s="1"/>
  <c r="O3716" i="3"/>
  <c r="BP3715" i="3"/>
  <c r="BO3715" i="3"/>
  <c r="BM3715" i="3"/>
  <c r="BL3715" i="3"/>
  <c r="BK3715" i="3"/>
  <c r="BJ3715" i="3"/>
  <c r="BI3715" i="3"/>
  <c r="BG3715" i="3"/>
  <c r="BP3714" i="3"/>
  <c r="BO3714" i="3"/>
  <c r="BM3714" i="3"/>
  <c r="BL3714" i="3"/>
  <c r="BK3714" i="3"/>
  <c r="BJ3714" i="3"/>
  <c r="BI3714" i="3"/>
  <c r="BG3714" i="3"/>
  <c r="AZ3715" i="3"/>
  <c r="BA3715" i="3" s="1"/>
  <c r="AU3715" i="3"/>
  <c r="R3715" i="3"/>
  <c r="Q3715" i="3"/>
  <c r="P3715" i="3"/>
  <c r="AN3745" i="3" l="1"/>
  <c r="AM3746" i="3"/>
  <c r="AL3745" i="3"/>
  <c r="AK3746" i="3"/>
  <c r="U3715" i="3"/>
  <c r="AT3715" i="3" s="1"/>
  <c r="AV3715" i="3" s="1"/>
  <c r="O3715" i="3"/>
  <c r="JF526" i="2"/>
  <c r="JE526" i="2"/>
  <c r="JD526" i="2"/>
  <c r="JC526" i="2"/>
  <c r="JB526" i="2"/>
  <c r="JA526" i="2"/>
  <c r="IZ526" i="2"/>
  <c r="IY526" i="2"/>
  <c r="IX526" i="2"/>
  <c r="IW526" i="2"/>
  <c r="IV526" i="2"/>
  <c r="IU526" i="2"/>
  <c r="IT526" i="2"/>
  <c r="IS526" i="2"/>
  <c r="IR526" i="2"/>
  <c r="IQ526" i="2"/>
  <c r="IP526" i="2"/>
  <c r="IO526" i="2"/>
  <c r="IN526" i="2"/>
  <c r="IM526" i="2"/>
  <c r="IL526" i="2"/>
  <c r="IK526" i="2"/>
  <c r="IJ526" i="2"/>
  <c r="II526" i="2"/>
  <c r="IH526" i="2"/>
  <c r="IG526" i="2"/>
  <c r="IF526" i="2"/>
  <c r="IE526" i="2"/>
  <c r="ID526" i="2"/>
  <c r="IC526" i="2"/>
  <c r="IB526" i="2"/>
  <c r="IA526" i="2"/>
  <c r="HZ526" i="2"/>
  <c r="HY526" i="2"/>
  <c r="HX526" i="2"/>
  <c r="HW526" i="2"/>
  <c r="HV526" i="2"/>
  <c r="HU526" i="2"/>
  <c r="HT526" i="2"/>
  <c r="HS526" i="2"/>
  <c r="HR526" i="2"/>
  <c r="HQ526" i="2"/>
  <c r="HP526" i="2"/>
  <c r="HO526" i="2"/>
  <c r="HN526" i="2"/>
  <c r="HM526" i="2"/>
  <c r="HL526" i="2"/>
  <c r="HK526" i="2"/>
  <c r="HJ526" i="2"/>
  <c r="HI526" i="2"/>
  <c r="HH526" i="2"/>
  <c r="HG526" i="2"/>
  <c r="HF526" i="2"/>
  <c r="HE526" i="2"/>
  <c r="HD526" i="2"/>
  <c r="HC526" i="2"/>
  <c r="HB526" i="2"/>
  <c r="HA526" i="2"/>
  <c r="GZ526" i="2"/>
  <c r="GY526" i="2"/>
  <c r="GX526" i="2"/>
  <c r="GW526" i="2"/>
  <c r="GV526" i="2"/>
  <c r="GU526" i="2"/>
  <c r="GT526" i="2"/>
  <c r="GS526" i="2"/>
  <c r="GR526" i="2"/>
  <c r="GQ526" i="2"/>
  <c r="GP526" i="2"/>
  <c r="GO526" i="2"/>
  <c r="GN526" i="2"/>
  <c r="GM526" i="2"/>
  <c r="GL526" i="2"/>
  <c r="GK526" i="2"/>
  <c r="GJ526" i="2"/>
  <c r="GI526" i="2"/>
  <c r="GH526" i="2"/>
  <c r="CT526" i="2"/>
  <c r="JF527" i="2"/>
  <c r="JE527" i="2"/>
  <c r="JD527" i="2"/>
  <c r="JC527" i="2"/>
  <c r="JB527" i="2"/>
  <c r="JA527" i="2"/>
  <c r="IZ527" i="2"/>
  <c r="IY527" i="2"/>
  <c r="IX527" i="2"/>
  <c r="IW527" i="2"/>
  <c r="IV527" i="2"/>
  <c r="IU527" i="2"/>
  <c r="IT527" i="2"/>
  <c r="IS527" i="2"/>
  <c r="IR527" i="2"/>
  <c r="IQ527" i="2"/>
  <c r="IP527" i="2"/>
  <c r="IO527" i="2"/>
  <c r="IN527" i="2"/>
  <c r="IM527" i="2"/>
  <c r="IL527" i="2"/>
  <c r="IK527" i="2"/>
  <c r="IJ527" i="2"/>
  <c r="II527" i="2"/>
  <c r="IH527" i="2"/>
  <c r="IG527" i="2"/>
  <c r="IF527" i="2"/>
  <c r="IE527" i="2"/>
  <c r="ID527" i="2"/>
  <c r="IC527" i="2"/>
  <c r="IB527" i="2"/>
  <c r="IA527" i="2"/>
  <c r="HZ527" i="2"/>
  <c r="HY527" i="2"/>
  <c r="HX527" i="2"/>
  <c r="HW527" i="2"/>
  <c r="HV527" i="2"/>
  <c r="HU527" i="2"/>
  <c r="HT527" i="2"/>
  <c r="HS527" i="2"/>
  <c r="HR527" i="2"/>
  <c r="HQ527" i="2"/>
  <c r="HP527" i="2"/>
  <c r="HO527" i="2"/>
  <c r="HN527" i="2"/>
  <c r="HM527" i="2"/>
  <c r="HL527" i="2"/>
  <c r="HK527" i="2"/>
  <c r="HJ527" i="2"/>
  <c r="HI527" i="2"/>
  <c r="HH527" i="2"/>
  <c r="HG527" i="2"/>
  <c r="HF527" i="2"/>
  <c r="HE527" i="2"/>
  <c r="HD527" i="2"/>
  <c r="HC527" i="2"/>
  <c r="HB527" i="2"/>
  <c r="HA527" i="2"/>
  <c r="GZ527" i="2"/>
  <c r="GY527" i="2"/>
  <c r="GX527" i="2"/>
  <c r="GW527" i="2"/>
  <c r="GV527" i="2"/>
  <c r="GU527" i="2"/>
  <c r="GT527" i="2"/>
  <c r="GS527" i="2"/>
  <c r="GR527" i="2"/>
  <c r="GQ527" i="2"/>
  <c r="GP527" i="2"/>
  <c r="GO527" i="2"/>
  <c r="GN527" i="2"/>
  <c r="GM527" i="2"/>
  <c r="GL527" i="2"/>
  <c r="GK527" i="2"/>
  <c r="GJ527" i="2"/>
  <c r="GI527" i="2"/>
  <c r="GH527" i="2"/>
  <c r="CT527" i="2"/>
  <c r="AZ3714" i="3"/>
  <c r="BA3714" i="3" s="1"/>
  <c r="AU3714" i="3"/>
  <c r="R3714" i="3"/>
  <c r="Q3714" i="3"/>
  <c r="P3714" i="3"/>
  <c r="JT526" i="2" l="1"/>
  <c r="JT527" i="2"/>
  <c r="AL3746" i="3"/>
  <c r="AK3747" i="3"/>
  <c r="AN3746" i="3"/>
  <c r="AM3747" i="3"/>
  <c r="O3714" i="3"/>
  <c r="U3714" i="3"/>
  <c r="AT3714" i="3" s="1"/>
  <c r="AV3714" i="3" s="1"/>
  <c r="BP3713" i="3"/>
  <c r="BO3713" i="3"/>
  <c r="BM3713" i="3"/>
  <c r="BL3713" i="3"/>
  <c r="BK3713" i="3"/>
  <c r="BJ3713" i="3"/>
  <c r="BI3713" i="3"/>
  <c r="BG3713" i="3"/>
  <c r="AZ3713" i="3"/>
  <c r="BA3713" i="3" s="1"/>
  <c r="AU3713" i="3"/>
  <c r="R3713" i="3"/>
  <c r="Q3713" i="3"/>
  <c r="P3713" i="3"/>
  <c r="BO3712" i="3"/>
  <c r="BN3712" i="3"/>
  <c r="BN3713" i="3" s="1"/>
  <c r="BN3714" i="3" s="1"/>
  <c r="BN3715" i="3" s="1"/>
  <c r="BN3716" i="3" s="1"/>
  <c r="BM3712" i="3"/>
  <c r="BK3712" i="3"/>
  <c r="BJ3712" i="3"/>
  <c r="BI3712" i="3"/>
  <c r="BH3712" i="3"/>
  <c r="BH3713" i="3" s="1"/>
  <c r="BH3714" i="3" s="1"/>
  <c r="BH3715" i="3" s="1"/>
  <c r="BH3716" i="3" s="1"/>
  <c r="BG3712" i="3"/>
  <c r="AZ3712" i="3"/>
  <c r="BA3712" i="3" s="1"/>
  <c r="AU3712" i="3"/>
  <c r="R3712" i="3"/>
  <c r="Q3712" i="3"/>
  <c r="P3712" i="3"/>
  <c r="BP3711" i="3"/>
  <c r="BP3712" i="3" s="1"/>
  <c r="BO3711" i="3"/>
  <c r="BM3711" i="3"/>
  <c r="BL3711" i="3"/>
  <c r="BL3712" i="3" s="1"/>
  <c r="BK3711" i="3"/>
  <c r="BJ3711" i="3"/>
  <c r="BI3711" i="3"/>
  <c r="BG3711" i="3"/>
  <c r="AZ3711" i="3"/>
  <c r="BA3711" i="3" s="1"/>
  <c r="AU3711" i="3"/>
  <c r="R3711" i="3"/>
  <c r="Q3711" i="3"/>
  <c r="P3711" i="3"/>
  <c r="AN3747" i="3" l="1"/>
  <c r="AM3748" i="3"/>
  <c r="AL3747" i="3"/>
  <c r="AK3748" i="3"/>
  <c r="U3711" i="3"/>
  <c r="AT3711" i="3" s="1"/>
  <c r="AV3711" i="3" s="1"/>
  <c r="U3712" i="3"/>
  <c r="AT3712" i="3" s="1"/>
  <c r="AV3712" i="3" s="1"/>
  <c r="U3713" i="3"/>
  <c r="AT3713" i="3" s="1"/>
  <c r="AV3713" i="3" s="1"/>
  <c r="O3713" i="3"/>
  <c r="O3712" i="3"/>
  <c r="O3711" i="3"/>
  <c r="BO3710" i="3"/>
  <c r="BN3710" i="3"/>
  <c r="BN3711" i="3" s="1"/>
  <c r="BM3710" i="3"/>
  <c r="BK3710" i="3"/>
  <c r="BJ3710" i="3"/>
  <c r="BI3710" i="3"/>
  <c r="BH3710" i="3"/>
  <c r="BH3711" i="3" s="1"/>
  <c r="BG3710" i="3"/>
  <c r="AZ3710" i="3"/>
  <c r="BA3710" i="3" s="1"/>
  <c r="AU3710" i="3"/>
  <c r="R3710" i="3"/>
  <c r="Q3710" i="3"/>
  <c r="P3710" i="3"/>
  <c r="AL3748" i="3" l="1"/>
  <c r="AK3749" i="3"/>
  <c r="AN3748" i="3"/>
  <c r="AM3749" i="3"/>
  <c r="U3710" i="3"/>
  <c r="AT3710" i="3" s="1"/>
  <c r="AV3710" i="3" s="1"/>
  <c r="O3710" i="3"/>
  <c r="R3709" i="3"/>
  <c r="Q3709" i="3"/>
  <c r="P3709" i="3"/>
  <c r="R3708" i="3"/>
  <c r="Q3708" i="3"/>
  <c r="P3708" i="3"/>
  <c r="BO3709" i="3"/>
  <c r="BN3709" i="3"/>
  <c r="BM3709" i="3"/>
  <c r="BK3709" i="3"/>
  <c r="BJ3709" i="3"/>
  <c r="BI3709" i="3"/>
  <c r="BH3709" i="3"/>
  <c r="BG3709" i="3"/>
  <c r="AZ3709" i="3"/>
  <c r="BA3709" i="3" s="1"/>
  <c r="AU3709" i="3"/>
  <c r="AN3749" i="3" l="1"/>
  <c r="AM3750" i="3"/>
  <c r="AL3749" i="3"/>
  <c r="AK3750" i="3"/>
  <c r="U3709" i="3"/>
  <c r="AT3709" i="3" s="1"/>
  <c r="AV3709" i="3" s="1"/>
  <c r="U3708" i="3"/>
  <c r="O3709" i="3"/>
  <c r="O3708" i="3"/>
  <c r="BO3708" i="3"/>
  <c r="BN3708" i="3"/>
  <c r="BM3708" i="3"/>
  <c r="BK3708" i="3"/>
  <c r="BJ3708" i="3"/>
  <c r="BI3708" i="3"/>
  <c r="BH3708" i="3"/>
  <c r="BG3708" i="3"/>
  <c r="AZ3708" i="3"/>
  <c r="BA3708" i="3" s="1"/>
  <c r="AU3708" i="3"/>
  <c r="AL3750" i="3" l="1"/>
  <c r="AK3751" i="3"/>
  <c r="AN3750" i="3"/>
  <c r="AM3751" i="3"/>
  <c r="AT3708" i="3"/>
  <c r="AV3708" i="3" s="1"/>
  <c r="JF525" i="2"/>
  <c r="JE525" i="2"/>
  <c r="JD525" i="2"/>
  <c r="JC525" i="2"/>
  <c r="JB525" i="2"/>
  <c r="JA525" i="2"/>
  <c r="IZ525" i="2"/>
  <c r="IY525" i="2"/>
  <c r="IX525" i="2"/>
  <c r="IW525" i="2"/>
  <c r="IV525" i="2"/>
  <c r="IU525" i="2"/>
  <c r="IT525" i="2"/>
  <c r="IS525" i="2"/>
  <c r="IR525" i="2"/>
  <c r="IQ525" i="2"/>
  <c r="IP525" i="2"/>
  <c r="IO525" i="2"/>
  <c r="IN525" i="2"/>
  <c r="IM525" i="2"/>
  <c r="IL525" i="2"/>
  <c r="IK525" i="2"/>
  <c r="IJ525" i="2"/>
  <c r="II525" i="2"/>
  <c r="IH525" i="2"/>
  <c r="IG525" i="2"/>
  <c r="IF525" i="2"/>
  <c r="IE525" i="2"/>
  <c r="ID525" i="2"/>
  <c r="IC525" i="2"/>
  <c r="IB525" i="2"/>
  <c r="IA525" i="2"/>
  <c r="HZ525" i="2"/>
  <c r="HY525" i="2"/>
  <c r="HX525" i="2"/>
  <c r="HW525" i="2"/>
  <c r="HV525" i="2"/>
  <c r="HU525" i="2"/>
  <c r="HT525" i="2"/>
  <c r="HS525" i="2"/>
  <c r="HR525" i="2"/>
  <c r="HQ525" i="2"/>
  <c r="HP525" i="2"/>
  <c r="HO525" i="2"/>
  <c r="HN525" i="2"/>
  <c r="HM525" i="2"/>
  <c r="HL525" i="2"/>
  <c r="HK525" i="2"/>
  <c r="HJ525" i="2"/>
  <c r="HI525" i="2"/>
  <c r="HH525" i="2"/>
  <c r="HG525" i="2"/>
  <c r="HF525" i="2"/>
  <c r="HE525" i="2"/>
  <c r="HD525" i="2"/>
  <c r="HC525" i="2"/>
  <c r="HB525" i="2"/>
  <c r="HA525" i="2"/>
  <c r="GZ525" i="2"/>
  <c r="GY525" i="2"/>
  <c r="GX525" i="2"/>
  <c r="GW525" i="2"/>
  <c r="GV525" i="2"/>
  <c r="GU525" i="2"/>
  <c r="GT525" i="2"/>
  <c r="GS525" i="2"/>
  <c r="GR525" i="2"/>
  <c r="GQ525" i="2"/>
  <c r="GP525" i="2"/>
  <c r="GO525" i="2"/>
  <c r="GN525" i="2"/>
  <c r="GM525" i="2"/>
  <c r="GL525" i="2"/>
  <c r="GK525" i="2"/>
  <c r="GJ525" i="2"/>
  <c r="GI525" i="2"/>
  <c r="GH525" i="2"/>
  <c r="CT525" i="2"/>
  <c r="BP3707" i="3"/>
  <c r="BP3708" i="3" s="1"/>
  <c r="BP3709" i="3" s="1"/>
  <c r="BP3710" i="3" s="1"/>
  <c r="BO3707" i="3"/>
  <c r="BM3707" i="3"/>
  <c r="BL3707" i="3"/>
  <c r="BL3708" i="3" s="1"/>
  <c r="BL3709" i="3" s="1"/>
  <c r="BL3710" i="3" s="1"/>
  <c r="BK3707" i="3"/>
  <c r="BJ3707" i="3"/>
  <c r="BI3707" i="3"/>
  <c r="BG3707" i="3"/>
  <c r="AZ3707" i="3"/>
  <c r="BA3707" i="3" s="1"/>
  <c r="AU3707" i="3"/>
  <c r="R3707" i="3"/>
  <c r="Q3707" i="3"/>
  <c r="P3707" i="3"/>
  <c r="JT525" i="2" l="1"/>
  <c r="AN3751" i="3"/>
  <c r="AM3752" i="3"/>
  <c r="AL3751" i="3"/>
  <c r="AK3752" i="3"/>
  <c r="O3707" i="3"/>
  <c r="U3707" i="3"/>
  <c r="AT3707" i="3" s="1"/>
  <c r="AV3707" i="3" s="1"/>
  <c r="BO3706" i="3"/>
  <c r="BN3706" i="3"/>
  <c r="BN3707" i="3" s="1"/>
  <c r="BM3706" i="3"/>
  <c r="BK3706" i="3"/>
  <c r="BJ3706" i="3"/>
  <c r="BI3706" i="3"/>
  <c r="BH3706" i="3"/>
  <c r="BH3707" i="3" s="1"/>
  <c r="BG3706" i="3"/>
  <c r="AZ3706" i="3"/>
  <c r="BA3706" i="3" s="1"/>
  <c r="AU3706" i="3"/>
  <c r="R3706" i="3"/>
  <c r="Q3706" i="3"/>
  <c r="P3706" i="3"/>
  <c r="AL3752" i="3" l="1"/>
  <c r="AK3753" i="3"/>
  <c r="AN3752" i="3"/>
  <c r="AM3753" i="3"/>
  <c r="U3706" i="3"/>
  <c r="AT3706" i="3" s="1"/>
  <c r="AV3706" i="3" s="1"/>
  <c r="O3706" i="3"/>
  <c r="AL3753" i="3" l="1"/>
  <c r="AK3754" i="3"/>
  <c r="AN3753" i="3"/>
  <c r="AM3754" i="3"/>
  <c r="BO3705" i="3"/>
  <c r="BN3705" i="3"/>
  <c r="BM3705" i="3"/>
  <c r="BK3705" i="3"/>
  <c r="BJ3705" i="3"/>
  <c r="BI3705" i="3"/>
  <c r="BH3705" i="3"/>
  <c r="BG3705" i="3"/>
  <c r="AZ3705" i="3"/>
  <c r="BA3705" i="3" s="1"/>
  <c r="AU3705" i="3"/>
  <c r="R3705" i="3"/>
  <c r="Q3705" i="3"/>
  <c r="P3705" i="3"/>
  <c r="AN3754" i="3" l="1"/>
  <c r="AM3755" i="3"/>
  <c r="AL3754" i="3"/>
  <c r="AK3755" i="3"/>
  <c r="O3705" i="3"/>
  <c r="U3705" i="3"/>
  <c r="BP3704" i="3"/>
  <c r="BP3705" i="3" s="1"/>
  <c r="BP3706" i="3" s="1"/>
  <c r="BO3704" i="3"/>
  <c r="BM3704" i="3"/>
  <c r="BL3704" i="3"/>
  <c r="BL3705" i="3" s="1"/>
  <c r="BL3706" i="3" s="1"/>
  <c r="BK3704" i="3"/>
  <c r="BJ3704" i="3"/>
  <c r="BI3704" i="3"/>
  <c r="BG3704" i="3"/>
  <c r="AZ3704" i="3"/>
  <c r="BA3704" i="3" s="1"/>
  <c r="AU3704" i="3"/>
  <c r="R3704" i="3"/>
  <c r="Q3704" i="3"/>
  <c r="P3704" i="3"/>
  <c r="AL3755" i="3" l="1"/>
  <c r="AK3756" i="3"/>
  <c r="AN3755" i="3"/>
  <c r="AM3756" i="3"/>
  <c r="O3704" i="3"/>
  <c r="AT3705" i="3"/>
  <c r="AV3705" i="3" s="1"/>
  <c r="U3704" i="3"/>
  <c r="AT3704" i="3" s="1"/>
  <c r="AV3704" i="3" s="1"/>
  <c r="JF524" i="2"/>
  <c r="JE524" i="2"/>
  <c r="JD524" i="2"/>
  <c r="JC524" i="2"/>
  <c r="JB524" i="2"/>
  <c r="JA524" i="2"/>
  <c r="IZ524" i="2"/>
  <c r="IY524" i="2"/>
  <c r="IX524" i="2"/>
  <c r="IW524" i="2"/>
  <c r="IV524" i="2"/>
  <c r="IU524" i="2"/>
  <c r="IT524" i="2"/>
  <c r="IS524" i="2"/>
  <c r="IR524" i="2"/>
  <c r="IQ524" i="2"/>
  <c r="IP524" i="2"/>
  <c r="IO524" i="2"/>
  <c r="IN524" i="2"/>
  <c r="IM524" i="2"/>
  <c r="IL524" i="2"/>
  <c r="IK524" i="2"/>
  <c r="IJ524" i="2"/>
  <c r="II524" i="2"/>
  <c r="IH524" i="2"/>
  <c r="IG524" i="2"/>
  <c r="IF524" i="2"/>
  <c r="IE524" i="2"/>
  <c r="ID524" i="2"/>
  <c r="IC524" i="2"/>
  <c r="IB524" i="2"/>
  <c r="IA524" i="2"/>
  <c r="HZ524" i="2"/>
  <c r="HY524" i="2"/>
  <c r="HX524" i="2"/>
  <c r="HW524" i="2"/>
  <c r="HV524" i="2"/>
  <c r="HU524" i="2"/>
  <c r="HT524" i="2"/>
  <c r="HS524" i="2"/>
  <c r="HR524" i="2"/>
  <c r="HQ524" i="2"/>
  <c r="HP524" i="2"/>
  <c r="HO524" i="2"/>
  <c r="HN524" i="2"/>
  <c r="HM524" i="2"/>
  <c r="HL524" i="2"/>
  <c r="HK524" i="2"/>
  <c r="HJ524" i="2"/>
  <c r="HI524" i="2"/>
  <c r="HH524" i="2"/>
  <c r="HG524" i="2"/>
  <c r="HF524" i="2"/>
  <c r="HE524" i="2"/>
  <c r="HD524" i="2"/>
  <c r="HC524" i="2"/>
  <c r="HB524" i="2"/>
  <c r="HA524" i="2"/>
  <c r="GZ524" i="2"/>
  <c r="GY524" i="2"/>
  <c r="GX524" i="2"/>
  <c r="GW524" i="2"/>
  <c r="GV524" i="2"/>
  <c r="GU524" i="2"/>
  <c r="GT524" i="2"/>
  <c r="GS524" i="2"/>
  <c r="GR524" i="2"/>
  <c r="GQ524" i="2"/>
  <c r="GP524" i="2"/>
  <c r="GO524" i="2"/>
  <c r="GN524" i="2"/>
  <c r="GM524" i="2"/>
  <c r="GL524" i="2"/>
  <c r="GK524" i="2"/>
  <c r="GJ524" i="2"/>
  <c r="GI524" i="2"/>
  <c r="GH524" i="2"/>
  <c r="CT524" i="2"/>
  <c r="JT524" i="2" l="1"/>
  <c r="AN3756" i="3"/>
  <c r="AM3757" i="3"/>
  <c r="AL3756" i="3"/>
  <c r="AK3757" i="3"/>
  <c r="BO3703" i="3"/>
  <c r="BN3703" i="3"/>
  <c r="BN3704" i="3" s="1"/>
  <c r="BM3703" i="3"/>
  <c r="BK3703" i="3"/>
  <c r="BJ3703" i="3"/>
  <c r="BI3703" i="3"/>
  <c r="BH3703" i="3"/>
  <c r="BH3704" i="3" s="1"/>
  <c r="BG3703" i="3"/>
  <c r="AZ3703" i="3"/>
  <c r="BA3703" i="3" s="1"/>
  <c r="AU3703" i="3"/>
  <c r="R3703" i="3"/>
  <c r="Q3703" i="3"/>
  <c r="P3703" i="3"/>
  <c r="AN3757" i="3" l="1"/>
  <c r="AM3758" i="3"/>
  <c r="AL3757" i="3"/>
  <c r="AK3758" i="3"/>
  <c r="O3703" i="3"/>
  <c r="U3703" i="3"/>
  <c r="AT3703" i="3" s="1"/>
  <c r="AV3703" i="3" s="1"/>
  <c r="BO3702" i="3"/>
  <c r="BM3702" i="3"/>
  <c r="BL3702" i="3"/>
  <c r="BL3703" i="3" s="1"/>
  <c r="BK3702" i="3"/>
  <c r="BI3702" i="3"/>
  <c r="BH3702" i="3"/>
  <c r="BG3702" i="3"/>
  <c r="AZ3702" i="3"/>
  <c r="BA3702" i="3" s="1"/>
  <c r="AU3702" i="3"/>
  <c r="R3702" i="3"/>
  <c r="Q3702" i="3"/>
  <c r="P3702" i="3"/>
  <c r="AL3758" i="3" l="1"/>
  <c r="AK3759" i="3"/>
  <c r="AL3759" i="3" s="1"/>
  <c r="AN3758" i="3"/>
  <c r="AM3759" i="3"/>
  <c r="AN3759" i="3" s="1"/>
  <c r="U3702" i="3"/>
  <c r="AT3702" i="3" s="1"/>
  <c r="AV3702" i="3" s="1"/>
  <c r="O3702" i="3"/>
  <c r="JF523" i="2"/>
  <c r="JE523" i="2"/>
  <c r="JD523" i="2"/>
  <c r="JC523" i="2"/>
  <c r="JB523" i="2"/>
  <c r="JA523" i="2"/>
  <c r="IZ523" i="2"/>
  <c r="IY523" i="2"/>
  <c r="IX523" i="2"/>
  <c r="IW523" i="2"/>
  <c r="IV523" i="2"/>
  <c r="IU523" i="2"/>
  <c r="IT523" i="2"/>
  <c r="IS523" i="2"/>
  <c r="IR523" i="2"/>
  <c r="IQ523" i="2"/>
  <c r="IP523" i="2"/>
  <c r="IO523" i="2"/>
  <c r="IN523" i="2"/>
  <c r="IM523" i="2"/>
  <c r="IL523" i="2"/>
  <c r="IK523" i="2"/>
  <c r="IJ523" i="2"/>
  <c r="II523" i="2"/>
  <c r="IH523" i="2"/>
  <c r="IG523" i="2"/>
  <c r="IF523" i="2"/>
  <c r="IE523" i="2"/>
  <c r="ID523" i="2"/>
  <c r="IC523" i="2"/>
  <c r="IB523" i="2"/>
  <c r="IA523" i="2"/>
  <c r="HZ523" i="2"/>
  <c r="HY523" i="2"/>
  <c r="HX523" i="2"/>
  <c r="HW523" i="2"/>
  <c r="HV523" i="2"/>
  <c r="HU523" i="2"/>
  <c r="HT523" i="2"/>
  <c r="HS523" i="2"/>
  <c r="HR523" i="2"/>
  <c r="HQ523" i="2"/>
  <c r="HP523" i="2"/>
  <c r="HO523" i="2"/>
  <c r="HN523" i="2"/>
  <c r="HM523" i="2"/>
  <c r="HL523" i="2"/>
  <c r="HK523" i="2"/>
  <c r="HJ523" i="2"/>
  <c r="HI523" i="2"/>
  <c r="HH523" i="2"/>
  <c r="HG523" i="2"/>
  <c r="HF523" i="2"/>
  <c r="HE523" i="2"/>
  <c r="HD523" i="2"/>
  <c r="HC523" i="2"/>
  <c r="HB523" i="2"/>
  <c r="HA523" i="2"/>
  <c r="GZ523" i="2"/>
  <c r="GY523" i="2"/>
  <c r="GX523" i="2"/>
  <c r="GW523" i="2"/>
  <c r="GV523" i="2"/>
  <c r="GU523" i="2"/>
  <c r="GT523" i="2"/>
  <c r="GS523" i="2"/>
  <c r="GR523" i="2"/>
  <c r="GQ523" i="2"/>
  <c r="GP523" i="2"/>
  <c r="GO523" i="2"/>
  <c r="GN523" i="2"/>
  <c r="GM523" i="2"/>
  <c r="GL523" i="2"/>
  <c r="GK523" i="2"/>
  <c r="GJ523" i="2"/>
  <c r="GI523" i="2"/>
  <c r="GH523" i="2"/>
  <c r="CT523" i="2"/>
  <c r="JT523" i="2" l="1"/>
  <c r="BP3701" i="3"/>
  <c r="BP3702" i="3" s="1"/>
  <c r="BP3703" i="3" s="1"/>
  <c r="BO3701" i="3"/>
  <c r="BM3701" i="3"/>
  <c r="BL3701" i="3"/>
  <c r="BK3701" i="3"/>
  <c r="BJ3701" i="3"/>
  <c r="BJ3702" i="3" s="1"/>
  <c r="BI3701" i="3"/>
  <c r="BG3701" i="3"/>
  <c r="AZ3701" i="3"/>
  <c r="BA3701" i="3" s="1"/>
  <c r="AU3701" i="3"/>
  <c r="R3701" i="3"/>
  <c r="Q3701" i="3"/>
  <c r="P3701" i="3"/>
  <c r="BO3700" i="3"/>
  <c r="BN3700" i="3"/>
  <c r="BN3701" i="3" s="1"/>
  <c r="BN3702" i="3" s="1"/>
  <c r="BM3700" i="3"/>
  <c r="BK3700" i="3"/>
  <c r="BJ3700" i="3"/>
  <c r="BI3700" i="3"/>
  <c r="BH3700" i="3"/>
  <c r="BH3701" i="3" s="1"/>
  <c r="BG3700" i="3"/>
  <c r="AZ3700" i="3"/>
  <c r="BA3700" i="3" s="1"/>
  <c r="AU3700" i="3"/>
  <c r="R3700" i="3"/>
  <c r="Q3700" i="3"/>
  <c r="P3700" i="3"/>
  <c r="AG560" i="4"/>
  <c r="AH560" i="4" s="1"/>
  <c r="AG559" i="4"/>
  <c r="AH559" i="4" s="1"/>
  <c r="U3701" i="3" l="1"/>
  <c r="AT3701" i="3" s="1"/>
  <c r="AV3701" i="3" s="1"/>
  <c r="O3701" i="3"/>
  <c r="O3700" i="3"/>
  <c r="U3700" i="3"/>
  <c r="AT3700" i="3" s="1"/>
  <c r="AV3700" i="3" s="1"/>
  <c r="BO3699" i="3"/>
  <c r="BM3699" i="3"/>
  <c r="BL3699" i="3"/>
  <c r="BL3700" i="3" s="1"/>
  <c r="BK3699" i="3"/>
  <c r="BI3699" i="3"/>
  <c r="BH3699" i="3"/>
  <c r="BG3699" i="3"/>
  <c r="AZ3699" i="3"/>
  <c r="BA3699" i="3" s="1"/>
  <c r="AU3699" i="3"/>
  <c r="R3699" i="3"/>
  <c r="Q3699" i="3"/>
  <c r="P3699" i="3"/>
  <c r="AG284" i="4"/>
  <c r="AH284" i="4" s="1"/>
  <c r="O3699" i="3" l="1"/>
  <c r="U3699" i="3"/>
  <c r="AT3699" i="3" s="1"/>
  <c r="AV3699" i="3" s="1"/>
  <c r="BO3698" i="3"/>
  <c r="BN3698" i="3"/>
  <c r="BN3699" i="3" s="1"/>
  <c r="BM3698" i="3"/>
  <c r="BK3698" i="3"/>
  <c r="BJ3698" i="3"/>
  <c r="BJ3699" i="3" s="1"/>
  <c r="BI3698" i="3"/>
  <c r="BH3698" i="3"/>
  <c r="BG3698" i="3"/>
  <c r="AZ3698" i="3"/>
  <c r="BA3698" i="3" s="1"/>
  <c r="AU3698" i="3"/>
  <c r="R3698" i="3"/>
  <c r="Q3698" i="3"/>
  <c r="P3698" i="3"/>
  <c r="BO3697" i="3"/>
  <c r="BN3697" i="3"/>
  <c r="BM3697" i="3"/>
  <c r="BK3697" i="3"/>
  <c r="BJ3697" i="3"/>
  <c r="BI3697" i="3"/>
  <c r="BH3697" i="3"/>
  <c r="BG3697" i="3"/>
  <c r="AZ3697" i="3"/>
  <c r="BA3697" i="3" s="1"/>
  <c r="AU3697" i="3"/>
  <c r="R3697" i="3"/>
  <c r="Q3697" i="3"/>
  <c r="P3697" i="3"/>
  <c r="O3697" i="3" l="1"/>
  <c r="O3698" i="3"/>
  <c r="U3697" i="3"/>
  <c r="AT3697" i="3" s="1"/>
  <c r="AV3697" i="3" s="1"/>
  <c r="U3698" i="3"/>
  <c r="AT3698" i="3" s="1"/>
  <c r="AV3698" i="3" s="1"/>
  <c r="BO3696" i="3"/>
  <c r="BN3696" i="3"/>
  <c r="BM3696" i="3"/>
  <c r="BK3696" i="3"/>
  <c r="BJ3696" i="3"/>
  <c r="BI3696" i="3"/>
  <c r="BH3696" i="3"/>
  <c r="BG3696" i="3"/>
  <c r="AZ3696" i="3"/>
  <c r="BA3696" i="3" s="1"/>
  <c r="AU3696" i="3"/>
  <c r="R3696" i="3"/>
  <c r="Q3696" i="3"/>
  <c r="P3696" i="3"/>
  <c r="O3696" i="3" l="1"/>
  <c r="U3696" i="3"/>
  <c r="AT3696" i="3" s="1"/>
  <c r="AV3696" i="3" s="1"/>
  <c r="AG283" i="4"/>
  <c r="AH283" i="4" s="1"/>
  <c r="R3695" i="3" l="1"/>
  <c r="Q3695" i="3"/>
  <c r="P3695" i="3"/>
  <c r="BP3695" i="3"/>
  <c r="BP3696" i="3" s="1"/>
  <c r="BP3697" i="3" s="1"/>
  <c r="BP3698" i="3" s="1"/>
  <c r="BP3699" i="3" s="1"/>
  <c r="BP3700" i="3" s="1"/>
  <c r="BO3695" i="3"/>
  <c r="BM3695" i="3"/>
  <c r="BL3695" i="3"/>
  <c r="BL3696" i="3" s="1"/>
  <c r="BL3697" i="3" s="1"/>
  <c r="BL3698" i="3" s="1"/>
  <c r="BK3695" i="3"/>
  <c r="BJ3695" i="3"/>
  <c r="BI3695" i="3"/>
  <c r="BG3695" i="3"/>
  <c r="AZ3695" i="3"/>
  <c r="BA3695" i="3" s="1"/>
  <c r="AU3695" i="3"/>
  <c r="U3695" i="3" l="1"/>
  <c r="AT3695" i="3" s="1"/>
  <c r="AV3695" i="3" s="1"/>
  <c r="O3695" i="3"/>
  <c r="AG282" i="4"/>
  <c r="AH282" i="4" s="1"/>
  <c r="BO3694" i="3" l="1"/>
  <c r="BM3694" i="3"/>
  <c r="BL3694" i="3"/>
  <c r="BK3694" i="3"/>
  <c r="BI3694" i="3"/>
  <c r="BH3694" i="3"/>
  <c r="BH3695" i="3" s="1"/>
  <c r="BG3694" i="3"/>
  <c r="AZ3694" i="3"/>
  <c r="BA3694" i="3" s="1"/>
  <c r="AU3694" i="3"/>
  <c r="R3694" i="3"/>
  <c r="Q3694" i="3"/>
  <c r="P3694" i="3"/>
  <c r="O3694" i="3" l="1"/>
  <c r="U3694" i="3"/>
  <c r="AT3694" i="3" s="1"/>
  <c r="AV3694" i="3" s="1"/>
  <c r="BP3693" i="3"/>
  <c r="BP3694" i="3" s="1"/>
  <c r="BO3693" i="3"/>
  <c r="BM3693" i="3"/>
  <c r="BL3693" i="3"/>
  <c r="BK3693" i="3"/>
  <c r="BJ3693" i="3"/>
  <c r="BJ3694" i="3" s="1"/>
  <c r="BI3693" i="3"/>
  <c r="BG3693" i="3"/>
  <c r="AZ3693" i="3"/>
  <c r="BA3693" i="3" s="1"/>
  <c r="AU3693" i="3"/>
  <c r="R3693" i="3"/>
  <c r="Q3693" i="3"/>
  <c r="P3693" i="3"/>
  <c r="O3693" i="3" l="1"/>
  <c r="U3693" i="3"/>
  <c r="AT3693" i="3" s="1"/>
  <c r="AV3693" i="3" s="1"/>
  <c r="JF521" i="2"/>
  <c r="JE521" i="2"/>
  <c r="JD521" i="2"/>
  <c r="JC521" i="2"/>
  <c r="JB521" i="2"/>
  <c r="JA521" i="2"/>
  <c r="IZ521" i="2"/>
  <c r="IY521" i="2"/>
  <c r="IX521" i="2"/>
  <c r="IW521" i="2"/>
  <c r="IV521" i="2"/>
  <c r="IU521" i="2"/>
  <c r="IT521" i="2"/>
  <c r="IS521" i="2"/>
  <c r="IR521" i="2"/>
  <c r="IQ521" i="2"/>
  <c r="IP521" i="2"/>
  <c r="IO521" i="2"/>
  <c r="IN521" i="2"/>
  <c r="IM521" i="2"/>
  <c r="IL521" i="2"/>
  <c r="IK521" i="2"/>
  <c r="IJ521" i="2"/>
  <c r="II521" i="2"/>
  <c r="IH521" i="2"/>
  <c r="IG521" i="2"/>
  <c r="IF521" i="2"/>
  <c r="IE521" i="2"/>
  <c r="ID521" i="2"/>
  <c r="IC521" i="2"/>
  <c r="IB521" i="2"/>
  <c r="IA521" i="2"/>
  <c r="HZ521" i="2"/>
  <c r="HY521" i="2"/>
  <c r="HX521" i="2"/>
  <c r="HW521" i="2"/>
  <c r="HV521" i="2"/>
  <c r="HU521" i="2"/>
  <c r="HT521" i="2"/>
  <c r="HS521" i="2"/>
  <c r="HR521" i="2"/>
  <c r="HQ521" i="2"/>
  <c r="HP521" i="2"/>
  <c r="HO521" i="2"/>
  <c r="HN521" i="2"/>
  <c r="HM521" i="2"/>
  <c r="HL521" i="2"/>
  <c r="HK521" i="2"/>
  <c r="HJ521" i="2"/>
  <c r="HI521" i="2"/>
  <c r="HH521" i="2"/>
  <c r="HG521" i="2"/>
  <c r="HF521" i="2"/>
  <c r="HE521" i="2"/>
  <c r="HD521" i="2"/>
  <c r="HC521" i="2"/>
  <c r="HB521" i="2"/>
  <c r="HA521" i="2"/>
  <c r="GZ521" i="2"/>
  <c r="GY521" i="2"/>
  <c r="GX521" i="2"/>
  <c r="GW521" i="2"/>
  <c r="GV521" i="2"/>
  <c r="GU521" i="2"/>
  <c r="GT521" i="2"/>
  <c r="GS521" i="2"/>
  <c r="GR521" i="2"/>
  <c r="GQ521" i="2"/>
  <c r="GP521" i="2"/>
  <c r="GO521" i="2"/>
  <c r="GN521" i="2"/>
  <c r="GM521" i="2"/>
  <c r="GL521" i="2"/>
  <c r="GK521" i="2"/>
  <c r="GJ521" i="2"/>
  <c r="GI521" i="2"/>
  <c r="GH521" i="2"/>
  <c r="CT521" i="2"/>
  <c r="JF522" i="2"/>
  <c r="JE522" i="2"/>
  <c r="JD522" i="2"/>
  <c r="JC522" i="2"/>
  <c r="JB522" i="2"/>
  <c r="JA522" i="2"/>
  <c r="IZ522" i="2"/>
  <c r="IY522" i="2"/>
  <c r="IX522" i="2"/>
  <c r="IW522" i="2"/>
  <c r="IV522" i="2"/>
  <c r="IU522" i="2"/>
  <c r="IT522" i="2"/>
  <c r="IS522" i="2"/>
  <c r="IR522" i="2"/>
  <c r="IQ522" i="2"/>
  <c r="IP522" i="2"/>
  <c r="IO522" i="2"/>
  <c r="IN522" i="2"/>
  <c r="IM522" i="2"/>
  <c r="IL522" i="2"/>
  <c r="IK522" i="2"/>
  <c r="IJ522" i="2"/>
  <c r="II522" i="2"/>
  <c r="IH522" i="2"/>
  <c r="IG522" i="2"/>
  <c r="IF522" i="2"/>
  <c r="IE522" i="2"/>
  <c r="ID522" i="2"/>
  <c r="IC522" i="2"/>
  <c r="IB522" i="2"/>
  <c r="IA522" i="2"/>
  <c r="HZ522" i="2"/>
  <c r="HY522" i="2"/>
  <c r="HX522" i="2"/>
  <c r="HW522" i="2"/>
  <c r="HV522" i="2"/>
  <c r="HU522" i="2"/>
  <c r="HT522" i="2"/>
  <c r="HS522" i="2"/>
  <c r="HR522" i="2"/>
  <c r="HQ522" i="2"/>
  <c r="HP522" i="2"/>
  <c r="HO522" i="2"/>
  <c r="HN522" i="2"/>
  <c r="HM522" i="2"/>
  <c r="HL522" i="2"/>
  <c r="HK522" i="2"/>
  <c r="HJ522" i="2"/>
  <c r="HI522" i="2"/>
  <c r="HH522" i="2"/>
  <c r="HG522" i="2"/>
  <c r="HF522" i="2"/>
  <c r="HE522" i="2"/>
  <c r="HD522" i="2"/>
  <c r="HC522" i="2"/>
  <c r="HB522" i="2"/>
  <c r="HA522" i="2"/>
  <c r="GZ522" i="2"/>
  <c r="GY522" i="2"/>
  <c r="GX522" i="2"/>
  <c r="GW522" i="2"/>
  <c r="GV522" i="2"/>
  <c r="GU522" i="2"/>
  <c r="GT522" i="2"/>
  <c r="GS522" i="2"/>
  <c r="GR522" i="2"/>
  <c r="GQ522" i="2"/>
  <c r="GP522" i="2"/>
  <c r="GO522" i="2"/>
  <c r="GN522" i="2"/>
  <c r="GM522" i="2"/>
  <c r="GL522" i="2"/>
  <c r="GK522" i="2"/>
  <c r="GJ522" i="2"/>
  <c r="GI522" i="2"/>
  <c r="GH522" i="2"/>
  <c r="CT522" i="2"/>
  <c r="FY583" i="2"/>
  <c r="JL623" i="2"/>
  <c r="JL615" i="2"/>
  <c r="JL613" i="2"/>
  <c r="JL612" i="2"/>
  <c r="JF519" i="2"/>
  <c r="JE519" i="2"/>
  <c r="JD519" i="2"/>
  <c r="JC519" i="2"/>
  <c r="JB519" i="2"/>
  <c r="JA519" i="2"/>
  <c r="IZ519" i="2"/>
  <c r="IY519" i="2"/>
  <c r="IX519" i="2"/>
  <c r="IW519" i="2"/>
  <c r="IV519" i="2"/>
  <c r="IU519" i="2"/>
  <c r="IT519" i="2"/>
  <c r="IS519" i="2"/>
  <c r="IR519" i="2"/>
  <c r="IQ519" i="2"/>
  <c r="IP519" i="2"/>
  <c r="IO519" i="2"/>
  <c r="IN519" i="2"/>
  <c r="IM519" i="2"/>
  <c r="IL519" i="2"/>
  <c r="IK519" i="2"/>
  <c r="IJ519" i="2"/>
  <c r="II519" i="2"/>
  <c r="IH519" i="2"/>
  <c r="IG519" i="2"/>
  <c r="IF519" i="2"/>
  <c r="IE519" i="2"/>
  <c r="ID519" i="2"/>
  <c r="IC519" i="2"/>
  <c r="IB519" i="2"/>
  <c r="IA519" i="2"/>
  <c r="HZ519" i="2"/>
  <c r="HY519" i="2"/>
  <c r="HX519" i="2"/>
  <c r="HW519" i="2"/>
  <c r="HV519" i="2"/>
  <c r="HU519" i="2"/>
  <c r="HT519" i="2"/>
  <c r="HS519" i="2"/>
  <c r="HR519" i="2"/>
  <c r="HQ519" i="2"/>
  <c r="HP519" i="2"/>
  <c r="HO519" i="2"/>
  <c r="HN519" i="2"/>
  <c r="HM519" i="2"/>
  <c r="HL519" i="2"/>
  <c r="HK519" i="2"/>
  <c r="HJ519" i="2"/>
  <c r="HI519" i="2"/>
  <c r="HH519" i="2"/>
  <c r="HG519" i="2"/>
  <c r="HF519" i="2"/>
  <c r="HE519" i="2"/>
  <c r="HD519" i="2"/>
  <c r="HC519" i="2"/>
  <c r="HB519" i="2"/>
  <c r="HA519" i="2"/>
  <c r="GZ519" i="2"/>
  <c r="GY519" i="2"/>
  <c r="GX519" i="2"/>
  <c r="GW519" i="2"/>
  <c r="GV519" i="2"/>
  <c r="GU519" i="2"/>
  <c r="GT519" i="2"/>
  <c r="GS519" i="2"/>
  <c r="GR519" i="2"/>
  <c r="GQ519" i="2"/>
  <c r="GP519" i="2"/>
  <c r="GO519" i="2"/>
  <c r="GN519" i="2"/>
  <c r="GM519" i="2"/>
  <c r="GL519" i="2"/>
  <c r="GK519" i="2"/>
  <c r="GJ519" i="2"/>
  <c r="GI519" i="2"/>
  <c r="GH519" i="2"/>
  <c r="CT519" i="2"/>
  <c r="JF520" i="2"/>
  <c r="JE520" i="2"/>
  <c r="JD520" i="2"/>
  <c r="JC520" i="2"/>
  <c r="JB520" i="2"/>
  <c r="JA520" i="2"/>
  <c r="IZ520" i="2"/>
  <c r="IY520" i="2"/>
  <c r="IX520" i="2"/>
  <c r="IW520" i="2"/>
  <c r="IV520" i="2"/>
  <c r="IU520" i="2"/>
  <c r="IT520" i="2"/>
  <c r="IS520" i="2"/>
  <c r="IR520" i="2"/>
  <c r="IQ520" i="2"/>
  <c r="IP520" i="2"/>
  <c r="IO520" i="2"/>
  <c r="IN520" i="2"/>
  <c r="IM520" i="2"/>
  <c r="IL520" i="2"/>
  <c r="IK520" i="2"/>
  <c r="IJ520" i="2"/>
  <c r="II520" i="2"/>
  <c r="IH520" i="2"/>
  <c r="IG520" i="2"/>
  <c r="IF520" i="2"/>
  <c r="IE520" i="2"/>
  <c r="ID520" i="2"/>
  <c r="IC520" i="2"/>
  <c r="IB520" i="2"/>
  <c r="IA520" i="2"/>
  <c r="HZ520" i="2"/>
  <c r="HY520" i="2"/>
  <c r="HX520" i="2"/>
  <c r="HW520" i="2"/>
  <c r="HV520" i="2"/>
  <c r="HU520" i="2"/>
  <c r="HT520" i="2"/>
  <c r="HS520" i="2"/>
  <c r="HR520" i="2"/>
  <c r="HQ520" i="2"/>
  <c r="HP520" i="2"/>
  <c r="HO520" i="2"/>
  <c r="HN520" i="2"/>
  <c r="HM520" i="2"/>
  <c r="HL520" i="2"/>
  <c r="HK520" i="2"/>
  <c r="HJ520" i="2"/>
  <c r="HI520" i="2"/>
  <c r="HH520" i="2"/>
  <c r="HG520" i="2"/>
  <c r="HF520" i="2"/>
  <c r="HE520" i="2"/>
  <c r="HD520" i="2"/>
  <c r="HC520" i="2"/>
  <c r="HB520" i="2"/>
  <c r="HA520" i="2"/>
  <c r="GZ520" i="2"/>
  <c r="GY520" i="2"/>
  <c r="GX520" i="2"/>
  <c r="GW520" i="2"/>
  <c r="GV520" i="2"/>
  <c r="GU520" i="2"/>
  <c r="GT520" i="2"/>
  <c r="GS520" i="2"/>
  <c r="GR520" i="2"/>
  <c r="GQ520" i="2"/>
  <c r="GP520" i="2"/>
  <c r="GO520" i="2"/>
  <c r="GN520" i="2"/>
  <c r="GM520" i="2"/>
  <c r="GL520" i="2"/>
  <c r="GK520" i="2"/>
  <c r="GJ520" i="2"/>
  <c r="GI520" i="2"/>
  <c r="GH520" i="2"/>
  <c r="CT520" i="2"/>
  <c r="JF518" i="2"/>
  <c r="JE518" i="2"/>
  <c r="JD518" i="2"/>
  <c r="JC518" i="2"/>
  <c r="JB518" i="2"/>
  <c r="JA518" i="2"/>
  <c r="IZ518" i="2"/>
  <c r="IY518" i="2"/>
  <c r="IX518" i="2"/>
  <c r="IW518" i="2"/>
  <c r="IV518" i="2"/>
  <c r="IU518" i="2"/>
  <c r="IT518" i="2"/>
  <c r="IS518" i="2"/>
  <c r="IR518" i="2"/>
  <c r="IQ518" i="2"/>
  <c r="IP518" i="2"/>
  <c r="IO518" i="2"/>
  <c r="IN518" i="2"/>
  <c r="IM518" i="2"/>
  <c r="IL518" i="2"/>
  <c r="IK518" i="2"/>
  <c r="IJ518" i="2"/>
  <c r="II518" i="2"/>
  <c r="IH518" i="2"/>
  <c r="IG518" i="2"/>
  <c r="IF518" i="2"/>
  <c r="IE518" i="2"/>
  <c r="ID518" i="2"/>
  <c r="IC518" i="2"/>
  <c r="IB518" i="2"/>
  <c r="IA518" i="2"/>
  <c r="HZ518" i="2"/>
  <c r="HY518" i="2"/>
  <c r="HX518" i="2"/>
  <c r="HW518" i="2"/>
  <c r="HV518" i="2"/>
  <c r="HU518" i="2"/>
  <c r="HT518" i="2"/>
  <c r="HS518" i="2"/>
  <c r="HR518" i="2"/>
  <c r="HQ518" i="2"/>
  <c r="HP518" i="2"/>
  <c r="HO518" i="2"/>
  <c r="HN518" i="2"/>
  <c r="HM518" i="2"/>
  <c r="HL518" i="2"/>
  <c r="HK518" i="2"/>
  <c r="HJ518" i="2"/>
  <c r="HI518" i="2"/>
  <c r="HH518" i="2"/>
  <c r="HG518" i="2"/>
  <c r="HF518" i="2"/>
  <c r="HE518" i="2"/>
  <c r="HD518" i="2"/>
  <c r="HC518" i="2"/>
  <c r="HB518" i="2"/>
  <c r="HA518" i="2"/>
  <c r="GZ518" i="2"/>
  <c r="GY518" i="2"/>
  <c r="GX518" i="2"/>
  <c r="GW518" i="2"/>
  <c r="GV518" i="2"/>
  <c r="GU518" i="2"/>
  <c r="GT518" i="2"/>
  <c r="GS518" i="2"/>
  <c r="GR518" i="2"/>
  <c r="GQ518" i="2"/>
  <c r="GP518" i="2"/>
  <c r="GO518" i="2"/>
  <c r="GN518" i="2"/>
  <c r="GM518" i="2"/>
  <c r="GL518" i="2"/>
  <c r="GK518" i="2"/>
  <c r="GJ518" i="2"/>
  <c r="GI518" i="2"/>
  <c r="GH518" i="2"/>
  <c r="CT518" i="2"/>
  <c r="CH583" i="2"/>
  <c r="AG281" i="4"/>
  <c r="AH281" i="4" s="1"/>
  <c r="BP83" i="1"/>
  <c r="BJ83" i="1"/>
  <c r="BD83" i="1"/>
  <c r="BB92" i="1"/>
  <c r="JT520" i="2" l="1"/>
  <c r="JT521" i="2"/>
  <c r="JT518" i="2"/>
  <c r="JT519" i="2"/>
  <c r="JT522" i="2"/>
  <c r="JL585" i="2"/>
  <c r="JL596" i="2"/>
  <c r="AG83" i="1" l="1"/>
  <c r="AE83" i="1"/>
  <c r="Z83" i="1"/>
  <c r="BO3692" i="3"/>
  <c r="BM3692" i="3"/>
  <c r="BK3692" i="3"/>
  <c r="BJ3692" i="3"/>
  <c r="BI3692" i="3"/>
  <c r="BG3692" i="3"/>
  <c r="AZ3692" i="3"/>
  <c r="BA3692" i="3" s="1"/>
  <c r="AU3692" i="3"/>
  <c r="R3692" i="3"/>
  <c r="Q3692" i="3"/>
  <c r="P3692" i="3"/>
  <c r="BO3691" i="3"/>
  <c r="BM3691" i="3"/>
  <c r="BL3691" i="3"/>
  <c r="BL3692" i="3" s="1"/>
  <c r="BK3691" i="3"/>
  <c r="BI3691" i="3"/>
  <c r="BG3691" i="3"/>
  <c r="AZ3691" i="3"/>
  <c r="BA3691" i="3" s="1"/>
  <c r="AU3691" i="3"/>
  <c r="R3691" i="3"/>
  <c r="Q3691" i="3"/>
  <c r="P3691" i="3"/>
  <c r="BP3690" i="3"/>
  <c r="BP3691" i="3" s="1"/>
  <c r="BP3692" i="3" s="1"/>
  <c r="BO3690" i="3"/>
  <c r="BM3690" i="3"/>
  <c r="BL3690" i="3"/>
  <c r="BK3690" i="3"/>
  <c r="BJ3690" i="3"/>
  <c r="BJ3691" i="3" s="1"/>
  <c r="BI3690" i="3"/>
  <c r="BG3690" i="3"/>
  <c r="AZ3690" i="3"/>
  <c r="BA3690" i="3" s="1"/>
  <c r="AU3690" i="3"/>
  <c r="R3690" i="3"/>
  <c r="Q3690" i="3"/>
  <c r="P3690" i="3"/>
  <c r="BO3689" i="3"/>
  <c r="BM3689" i="3"/>
  <c r="BL3689" i="3"/>
  <c r="BK3689" i="3"/>
  <c r="BI3689" i="3"/>
  <c r="BG3689" i="3"/>
  <c r="AZ3689" i="3"/>
  <c r="BA3689" i="3" s="1"/>
  <c r="AU3689" i="3"/>
  <c r="R3689" i="3"/>
  <c r="Q3689" i="3"/>
  <c r="P3689" i="3"/>
  <c r="BO3688" i="3"/>
  <c r="BM3688" i="3"/>
  <c r="BL3688" i="3"/>
  <c r="BK3688" i="3"/>
  <c r="BI3688" i="3"/>
  <c r="BG3688" i="3"/>
  <c r="AZ3688" i="3"/>
  <c r="BA3688" i="3" s="1"/>
  <c r="AU3688" i="3"/>
  <c r="R3688" i="3"/>
  <c r="Q3688" i="3"/>
  <c r="P3688" i="3"/>
  <c r="BP3687" i="3"/>
  <c r="BP3688" i="3" s="1"/>
  <c r="BP3689" i="3" s="1"/>
  <c r="BO3687" i="3"/>
  <c r="BM3687" i="3"/>
  <c r="BL3687" i="3"/>
  <c r="BK3687" i="3"/>
  <c r="BJ3687" i="3"/>
  <c r="BJ3688" i="3" s="1"/>
  <c r="BJ3689" i="3" s="1"/>
  <c r="BI3687" i="3"/>
  <c r="BG3687" i="3"/>
  <c r="AZ3687" i="3"/>
  <c r="BA3687" i="3" s="1"/>
  <c r="AU3687" i="3"/>
  <c r="R3687" i="3"/>
  <c r="Q3687" i="3"/>
  <c r="P3687" i="3"/>
  <c r="BO3686" i="3"/>
  <c r="BN3686" i="3"/>
  <c r="BN3687" i="3" s="1"/>
  <c r="BN3688" i="3" s="1"/>
  <c r="BN3689" i="3" s="1"/>
  <c r="BN3690" i="3" s="1"/>
  <c r="BN3691" i="3" s="1"/>
  <c r="BN3692" i="3" s="1"/>
  <c r="BN3693" i="3" s="1"/>
  <c r="BN3694" i="3" s="1"/>
  <c r="BN3695" i="3" s="1"/>
  <c r="BM3686" i="3"/>
  <c r="BK3686" i="3"/>
  <c r="BJ3686" i="3"/>
  <c r="BI3686" i="3"/>
  <c r="BH3686" i="3"/>
  <c r="BH3687" i="3" s="1"/>
  <c r="BH3688" i="3" s="1"/>
  <c r="BH3689" i="3" s="1"/>
  <c r="BH3690" i="3" s="1"/>
  <c r="BH3691" i="3" s="1"/>
  <c r="BH3692" i="3" s="1"/>
  <c r="BH3693" i="3" s="1"/>
  <c r="BG3686" i="3"/>
  <c r="AZ3686" i="3"/>
  <c r="BA3686" i="3" s="1"/>
  <c r="AU3686" i="3"/>
  <c r="R3686" i="3"/>
  <c r="Q3686" i="3"/>
  <c r="P3686" i="3"/>
  <c r="R3685" i="3"/>
  <c r="Q3685" i="3"/>
  <c r="P3685" i="3"/>
  <c r="BP3685" i="3"/>
  <c r="BP3686" i="3" s="1"/>
  <c r="BO3685" i="3"/>
  <c r="BM3685" i="3"/>
  <c r="BL3685" i="3"/>
  <c r="BL3686" i="3" s="1"/>
  <c r="BK3685" i="3"/>
  <c r="BJ3685" i="3"/>
  <c r="BI3685" i="3"/>
  <c r="BG3685" i="3"/>
  <c r="AZ3685" i="3"/>
  <c r="BA3685" i="3" s="1"/>
  <c r="AU3685" i="3"/>
  <c r="AK3685" i="3"/>
  <c r="AK3686" i="3" s="1"/>
  <c r="AK3687" i="3" s="1"/>
  <c r="AM3684" i="3"/>
  <c r="AN3684" i="3" s="1"/>
  <c r="R3684" i="3"/>
  <c r="Q3684" i="3"/>
  <c r="P3684" i="3"/>
  <c r="BO3684" i="3"/>
  <c r="BN3684" i="3"/>
  <c r="BN3685" i="3" s="1"/>
  <c r="BM3684" i="3"/>
  <c r="BK3684" i="3"/>
  <c r="BJ3684" i="3"/>
  <c r="BI3684" i="3"/>
  <c r="BH3684" i="3"/>
  <c r="BH3685" i="3" s="1"/>
  <c r="BG3684" i="3"/>
  <c r="AZ3684" i="3"/>
  <c r="BA3684" i="3" s="1"/>
  <c r="AU3684" i="3"/>
  <c r="T3684" i="3"/>
  <c r="T3685" i="3" s="1"/>
  <c r="T3686" i="3" s="1"/>
  <c r="T3687" i="3" s="1"/>
  <c r="T3688" i="3" s="1"/>
  <c r="T3689" i="3" s="1"/>
  <c r="T3690" i="3" s="1"/>
  <c r="T3691" i="3" s="1"/>
  <c r="T3692" i="3" s="1"/>
  <c r="T3693" i="3" s="1"/>
  <c r="T3694" i="3" s="1"/>
  <c r="T3695" i="3" s="1"/>
  <c r="T3696" i="3" s="1"/>
  <c r="T3697" i="3" s="1"/>
  <c r="T3698" i="3" s="1"/>
  <c r="T3699" i="3" s="1"/>
  <c r="T3700" i="3" s="1"/>
  <c r="T3701" i="3" s="1"/>
  <c r="T3702" i="3" s="1"/>
  <c r="T3703" i="3" s="1"/>
  <c r="T3704" i="3" s="1"/>
  <c r="T3705" i="3" s="1"/>
  <c r="T3706" i="3" s="1"/>
  <c r="T3707" i="3" s="1"/>
  <c r="T3708" i="3" s="1"/>
  <c r="T3709" i="3" s="1"/>
  <c r="T3710" i="3" s="1"/>
  <c r="T3711" i="3" s="1"/>
  <c r="T3712" i="3" s="1"/>
  <c r="T3713" i="3" s="1"/>
  <c r="T3714" i="3" s="1"/>
  <c r="T3715" i="3" s="1"/>
  <c r="T3716" i="3" s="1"/>
  <c r="T3717" i="3" s="1"/>
  <c r="T3718" i="3" s="1"/>
  <c r="T3719" i="3" s="1"/>
  <c r="T3720" i="3" s="1"/>
  <c r="T3721" i="3" s="1"/>
  <c r="S3684" i="3"/>
  <c r="S3685" i="3" s="1"/>
  <c r="S3686" i="3" s="1"/>
  <c r="S3687" i="3" s="1"/>
  <c r="S3688" i="3" s="1"/>
  <c r="S3689" i="3" s="1"/>
  <c r="S3690" i="3" s="1"/>
  <c r="S3691" i="3" s="1"/>
  <c r="S3692" i="3" s="1"/>
  <c r="S3693" i="3" s="1"/>
  <c r="S3694" i="3" s="1"/>
  <c r="S3695" i="3" s="1"/>
  <c r="S3696" i="3" s="1"/>
  <c r="S3697" i="3" s="1"/>
  <c r="S3698" i="3" s="1"/>
  <c r="S3699" i="3" s="1"/>
  <c r="S3700" i="3" s="1"/>
  <c r="S3701" i="3" s="1"/>
  <c r="S3702" i="3" s="1"/>
  <c r="S3703" i="3" s="1"/>
  <c r="S3704" i="3" s="1"/>
  <c r="S3705" i="3" s="1"/>
  <c r="S3706" i="3" s="1"/>
  <c r="S3707" i="3" s="1"/>
  <c r="S3708" i="3" s="1"/>
  <c r="S3709" i="3" s="1"/>
  <c r="S3710" i="3" s="1"/>
  <c r="S3711" i="3" s="1"/>
  <c r="S3712" i="3" s="1"/>
  <c r="S3713" i="3" s="1"/>
  <c r="S3714" i="3" s="1"/>
  <c r="S3715" i="3" s="1"/>
  <c r="S3716" i="3" s="1"/>
  <c r="S3717" i="3" s="1"/>
  <c r="S3718" i="3" s="1"/>
  <c r="S3719" i="3" s="1"/>
  <c r="S3720" i="3" s="1"/>
  <c r="S3721" i="3" s="1"/>
  <c r="T3722" i="3" l="1"/>
  <c r="T3723" i="3" s="1"/>
  <c r="T3724" i="3" s="1"/>
  <c r="T3725" i="3" s="1"/>
  <c r="S3722" i="3"/>
  <c r="S3723" i="3" s="1"/>
  <c r="S3724" i="3" s="1"/>
  <c r="S3725" i="3" s="1"/>
  <c r="U3686" i="3"/>
  <c r="AT3686" i="3" s="1"/>
  <c r="AV3686" i="3" s="1"/>
  <c r="AM3685" i="3"/>
  <c r="AL3685" i="3"/>
  <c r="O3687" i="3"/>
  <c r="U3689" i="3"/>
  <c r="AT3689" i="3" s="1"/>
  <c r="AV3689" i="3" s="1"/>
  <c r="O3688" i="3"/>
  <c r="U3690" i="3"/>
  <c r="AT3690" i="3" s="1"/>
  <c r="AV3690" i="3" s="1"/>
  <c r="O3689" i="3"/>
  <c r="O3690" i="3"/>
  <c r="O3692" i="3"/>
  <c r="U3692" i="3"/>
  <c r="AT3692" i="3" s="1"/>
  <c r="AV3692" i="3" s="1"/>
  <c r="AL3686" i="3"/>
  <c r="U3688" i="3"/>
  <c r="AT3688" i="3" s="1"/>
  <c r="AV3688" i="3" s="1"/>
  <c r="O3686" i="3"/>
  <c r="O3691" i="3"/>
  <c r="AL3687" i="3"/>
  <c r="AK3688" i="3"/>
  <c r="U3687" i="3"/>
  <c r="AT3687" i="3" s="1"/>
  <c r="AV3687" i="3" s="1"/>
  <c r="U3691" i="3"/>
  <c r="AT3691" i="3" s="1"/>
  <c r="AV3691" i="3" s="1"/>
  <c r="U3685" i="3"/>
  <c r="AT3685" i="3" s="1"/>
  <c r="AV3685" i="3" s="1"/>
  <c r="O3685" i="3"/>
  <c r="U3684" i="3"/>
  <c r="AT3684" i="3" s="1"/>
  <c r="AV3684" i="3" s="1"/>
  <c r="O3684" i="3"/>
  <c r="BO3683" i="3"/>
  <c r="BN3683" i="3"/>
  <c r="BM3683" i="3"/>
  <c r="BK3683" i="3"/>
  <c r="BJ3683" i="3"/>
  <c r="BI3683" i="3"/>
  <c r="BH3683" i="3"/>
  <c r="BG3683" i="3"/>
  <c r="AZ3683" i="3"/>
  <c r="BA3683" i="3" s="1"/>
  <c r="AU3683" i="3"/>
  <c r="R3683" i="3"/>
  <c r="Q3683" i="3"/>
  <c r="P3683" i="3"/>
  <c r="O3683" i="3" l="1"/>
  <c r="AM3686" i="3"/>
  <c r="AN3685" i="3"/>
  <c r="AL3688" i="3"/>
  <c r="AK3689" i="3"/>
  <c r="U3683" i="3"/>
  <c r="AT3683" i="3" s="1"/>
  <c r="AV3683" i="3" s="1"/>
  <c r="U83" i="1"/>
  <c r="T83" i="1"/>
  <c r="S83" i="1"/>
  <c r="R83" i="1"/>
  <c r="Q83" i="1"/>
  <c r="BO3682" i="3"/>
  <c r="BM3682" i="3"/>
  <c r="BL3682" i="3"/>
  <c r="BL3683" i="3" s="1"/>
  <c r="BL3684" i="3" s="1"/>
  <c r="BK3682" i="3"/>
  <c r="BI3682" i="3"/>
  <c r="BH3682" i="3"/>
  <c r="BG3682" i="3"/>
  <c r="AZ3682" i="3"/>
  <c r="BA3682" i="3" s="1"/>
  <c r="AU3682" i="3"/>
  <c r="R3682" i="3"/>
  <c r="Q3682" i="3"/>
  <c r="P3682" i="3"/>
  <c r="Y83" i="1" l="1"/>
  <c r="O3682" i="3"/>
  <c r="AN3686" i="3"/>
  <c r="AM3687" i="3"/>
  <c r="V83" i="1"/>
  <c r="F83" i="1"/>
  <c r="AK3690" i="3"/>
  <c r="AL3689" i="3"/>
  <c r="U3682" i="3"/>
  <c r="AT3682" i="3" s="1"/>
  <c r="AV3682" i="3" s="1"/>
  <c r="W83" i="1" l="1"/>
  <c r="AA83" i="1"/>
  <c r="AM3688" i="3"/>
  <c r="AN3687" i="3"/>
  <c r="AK3691" i="3"/>
  <c r="AL3690" i="3"/>
  <c r="BO3681" i="3"/>
  <c r="BN3681" i="3"/>
  <c r="BN3682" i="3" s="1"/>
  <c r="BM3681" i="3"/>
  <c r="BK3681" i="3"/>
  <c r="BJ3681" i="3"/>
  <c r="BJ3682" i="3" s="1"/>
  <c r="BI3681" i="3"/>
  <c r="BH3681" i="3"/>
  <c r="BG3681" i="3"/>
  <c r="AZ3681" i="3"/>
  <c r="BA3681" i="3" s="1"/>
  <c r="AU3681" i="3"/>
  <c r="R3681" i="3"/>
  <c r="Q3681" i="3"/>
  <c r="P3681" i="3"/>
  <c r="U3681" i="3" l="1"/>
  <c r="AT3681" i="3" s="1"/>
  <c r="AV3681" i="3" s="1"/>
  <c r="AM3689" i="3"/>
  <c r="AN3688" i="3"/>
  <c r="AL3691" i="3"/>
  <c r="AK3692" i="3"/>
  <c r="O3681" i="3"/>
  <c r="BO3680" i="3"/>
  <c r="BN3680" i="3"/>
  <c r="BM3680" i="3"/>
  <c r="BK3680" i="3"/>
  <c r="BJ3680" i="3"/>
  <c r="BI3680" i="3"/>
  <c r="BH3680" i="3"/>
  <c r="BG3680" i="3"/>
  <c r="AZ3680" i="3"/>
  <c r="BA3680" i="3" s="1"/>
  <c r="AU3680" i="3"/>
  <c r="R3680" i="3"/>
  <c r="Q3680" i="3"/>
  <c r="P3680" i="3"/>
  <c r="AL3692" i="3" l="1"/>
  <c r="AK3693" i="3"/>
  <c r="O3680" i="3"/>
  <c r="AN3689" i="3"/>
  <c r="AM3690" i="3"/>
  <c r="U3680" i="3"/>
  <c r="AT3680" i="3" s="1"/>
  <c r="AV3680" i="3" s="1"/>
  <c r="BO3679" i="3"/>
  <c r="BN3679" i="3"/>
  <c r="BM3679" i="3"/>
  <c r="BK3679" i="3"/>
  <c r="BJ3679" i="3"/>
  <c r="BI3679" i="3"/>
  <c r="BH3679" i="3"/>
  <c r="BG3679" i="3"/>
  <c r="AZ3679" i="3"/>
  <c r="BA3679" i="3" s="1"/>
  <c r="AU3679" i="3"/>
  <c r="R3679" i="3"/>
  <c r="Q3679" i="3"/>
  <c r="P3679" i="3"/>
  <c r="AK3694" i="3" l="1"/>
  <c r="AL3693" i="3"/>
  <c r="U3679" i="3"/>
  <c r="AT3679" i="3" s="1"/>
  <c r="AV3679" i="3" s="1"/>
  <c r="AN3690" i="3"/>
  <c r="AM3691" i="3"/>
  <c r="O3679" i="3"/>
  <c r="BO3678" i="3"/>
  <c r="BN3678" i="3"/>
  <c r="BM3678" i="3"/>
  <c r="BK3678" i="3"/>
  <c r="BJ3678" i="3"/>
  <c r="BI3678" i="3"/>
  <c r="BH3678" i="3"/>
  <c r="BG3678" i="3"/>
  <c r="AZ3678" i="3"/>
  <c r="BA3678" i="3" s="1"/>
  <c r="AU3678" i="3"/>
  <c r="R3678" i="3"/>
  <c r="Q3678" i="3"/>
  <c r="P3678" i="3"/>
  <c r="AL3694" i="3" l="1"/>
  <c r="AK3695" i="3"/>
  <c r="AM3692" i="3"/>
  <c r="AN3691" i="3"/>
  <c r="O3678" i="3"/>
  <c r="U3678" i="3"/>
  <c r="AT3678" i="3" s="1"/>
  <c r="AV3678" i="3" s="1"/>
  <c r="JF516" i="2"/>
  <c r="JE516" i="2"/>
  <c r="JD516" i="2"/>
  <c r="JC516" i="2"/>
  <c r="JB516" i="2"/>
  <c r="JA516" i="2"/>
  <c r="IZ516" i="2"/>
  <c r="IY516" i="2"/>
  <c r="IX516" i="2"/>
  <c r="IW516" i="2"/>
  <c r="IV516" i="2"/>
  <c r="IU516" i="2"/>
  <c r="IT516" i="2"/>
  <c r="IS516" i="2"/>
  <c r="IR516" i="2"/>
  <c r="IQ516" i="2"/>
  <c r="IP516" i="2"/>
  <c r="IO516" i="2"/>
  <c r="IN516" i="2"/>
  <c r="IM516" i="2"/>
  <c r="IL516" i="2"/>
  <c r="IK516" i="2"/>
  <c r="IJ516" i="2"/>
  <c r="II516" i="2"/>
  <c r="IH516" i="2"/>
  <c r="IG516" i="2"/>
  <c r="IF516" i="2"/>
  <c r="IE516" i="2"/>
  <c r="ID516" i="2"/>
  <c r="IC516" i="2"/>
  <c r="IB516" i="2"/>
  <c r="IA516" i="2"/>
  <c r="HZ516" i="2"/>
  <c r="HY516" i="2"/>
  <c r="HX516" i="2"/>
  <c r="HW516" i="2"/>
  <c r="HV516" i="2"/>
  <c r="HU516" i="2"/>
  <c r="HT516" i="2"/>
  <c r="HS516" i="2"/>
  <c r="HR516" i="2"/>
  <c r="HQ516" i="2"/>
  <c r="HP516" i="2"/>
  <c r="HO516" i="2"/>
  <c r="HN516" i="2"/>
  <c r="HM516" i="2"/>
  <c r="HL516" i="2"/>
  <c r="HK516" i="2"/>
  <c r="HJ516" i="2"/>
  <c r="HI516" i="2"/>
  <c r="HH516" i="2"/>
  <c r="HG516" i="2"/>
  <c r="HF516" i="2"/>
  <c r="HE516" i="2"/>
  <c r="HD516" i="2"/>
  <c r="HC516" i="2"/>
  <c r="HB516" i="2"/>
  <c r="HA516" i="2"/>
  <c r="GZ516" i="2"/>
  <c r="GY516" i="2"/>
  <c r="GX516" i="2"/>
  <c r="GW516" i="2"/>
  <c r="GV516" i="2"/>
  <c r="GU516" i="2"/>
  <c r="GT516" i="2"/>
  <c r="GS516" i="2"/>
  <c r="GR516" i="2"/>
  <c r="GQ516" i="2"/>
  <c r="GP516" i="2"/>
  <c r="GO516" i="2"/>
  <c r="GN516" i="2"/>
  <c r="GM516" i="2"/>
  <c r="GL516" i="2"/>
  <c r="GK516" i="2"/>
  <c r="GJ516" i="2"/>
  <c r="GI516" i="2"/>
  <c r="GH516" i="2"/>
  <c r="CT516" i="2"/>
  <c r="BO3677" i="3"/>
  <c r="BM3677" i="3"/>
  <c r="BL3677" i="3"/>
  <c r="BL3678" i="3" s="1"/>
  <c r="BL3679" i="3" s="1"/>
  <c r="BL3680" i="3" s="1"/>
  <c r="BL3681" i="3" s="1"/>
  <c r="BK3677" i="3"/>
  <c r="BI3677" i="3"/>
  <c r="BH3677" i="3"/>
  <c r="BG3677" i="3"/>
  <c r="AZ3677" i="3"/>
  <c r="BA3677" i="3" s="1"/>
  <c r="AU3677" i="3"/>
  <c r="R3677" i="3"/>
  <c r="Q3677" i="3"/>
  <c r="P3677" i="3"/>
  <c r="JT516" i="2" l="1"/>
  <c r="U3677" i="3"/>
  <c r="AT3677" i="3" s="1"/>
  <c r="AV3677" i="3" s="1"/>
  <c r="AL3695" i="3"/>
  <c r="AK3696" i="3"/>
  <c r="AN3692" i="3"/>
  <c r="AM3693" i="3"/>
  <c r="O3677" i="3"/>
  <c r="JF517" i="2"/>
  <c r="JE517" i="2"/>
  <c r="JD517" i="2"/>
  <c r="JC517" i="2"/>
  <c r="JB517" i="2"/>
  <c r="JA517" i="2"/>
  <c r="IZ517" i="2"/>
  <c r="IY517" i="2"/>
  <c r="IX517" i="2"/>
  <c r="IW517" i="2"/>
  <c r="IV517" i="2"/>
  <c r="IU517" i="2"/>
  <c r="IT517" i="2"/>
  <c r="IS517" i="2"/>
  <c r="IR517" i="2"/>
  <c r="IQ517" i="2"/>
  <c r="IP517" i="2"/>
  <c r="IO517" i="2"/>
  <c r="IN517" i="2"/>
  <c r="IM517" i="2"/>
  <c r="IL517" i="2"/>
  <c r="IK517" i="2"/>
  <c r="IJ517" i="2"/>
  <c r="II517" i="2"/>
  <c r="IH517" i="2"/>
  <c r="IG517" i="2"/>
  <c r="IF517" i="2"/>
  <c r="IE517" i="2"/>
  <c r="ID517" i="2"/>
  <c r="IC517" i="2"/>
  <c r="IB517" i="2"/>
  <c r="IA517" i="2"/>
  <c r="HZ517" i="2"/>
  <c r="HY517" i="2"/>
  <c r="HX517" i="2"/>
  <c r="HW517" i="2"/>
  <c r="HV517" i="2"/>
  <c r="HU517" i="2"/>
  <c r="HT517" i="2"/>
  <c r="HS517" i="2"/>
  <c r="HR517" i="2"/>
  <c r="HQ517" i="2"/>
  <c r="HP517" i="2"/>
  <c r="HO517" i="2"/>
  <c r="HN517" i="2"/>
  <c r="HM517" i="2"/>
  <c r="HL517" i="2"/>
  <c r="HK517" i="2"/>
  <c r="HJ517" i="2"/>
  <c r="HI517" i="2"/>
  <c r="HH517" i="2"/>
  <c r="HG517" i="2"/>
  <c r="HF517" i="2"/>
  <c r="HE517" i="2"/>
  <c r="HD517" i="2"/>
  <c r="HC517" i="2"/>
  <c r="HB517" i="2"/>
  <c r="HA517" i="2"/>
  <c r="GZ517" i="2"/>
  <c r="GY517" i="2"/>
  <c r="GX517" i="2"/>
  <c r="GW517" i="2"/>
  <c r="GV517" i="2"/>
  <c r="GU517" i="2"/>
  <c r="GT517" i="2"/>
  <c r="GS517" i="2"/>
  <c r="GR517" i="2"/>
  <c r="GQ517" i="2"/>
  <c r="GP517" i="2"/>
  <c r="GO517" i="2"/>
  <c r="GN517" i="2"/>
  <c r="GM517" i="2"/>
  <c r="GL517" i="2"/>
  <c r="GK517" i="2"/>
  <c r="GJ517" i="2"/>
  <c r="GI517" i="2"/>
  <c r="GH517" i="2"/>
  <c r="CT517" i="2"/>
  <c r="BP3676" i="3"/>
  <c r="BP3677" i="3" s="1"/>
  <c r="BP3678" i="3" s="1"/>
  <c r="BP3679" i="3" s="1"/>
  <c r="BP3680" i="3" s="1"/>
  <c r="BP3681" i="3" s="1"/>
  <c r="BP3682" i="3" s="1"/>
  <c r="BP3683" i="3" s="1"/>
  <c r="BP3684" i="3" s="1"/>
  <c r="BO3676" i="3"/>
  <c r="BM3676" i="3"/>
  <c r="BL3676" i="3"/>
  <c r="BK3676" i="3"/>
  <c r="BJ3676" i="3"/>
  <c r="BJ3677" i="3" s="1"/>
  <c r="BI3676" i="3"/>
  <c r="BG3676" i="3"/>
  <c r="AZ3676" i="3"/>
  <c r="BA3676" i="3" s="1"/>
  <c r="AU3676" i="3"/>
  <c r="R3676" i="3"/>
  <c r="Q3676" i="3"/>
  <c r="P3676" i="3"/>
  <c r="JT517" i="2" l="1"/>
  <c r="AL3696" i="3"/>
  <c r="AK3697" i="3"/>
  <c r="AN3693" i="3"/>
  <c r="AM3694" i="3"/>
  <c r="U3676" i="3"/>
  <c r="AT3676" i="3" s="1"/>
  <c r="AV3676" i="3" s="1"/>
  <c r="O3676" i="3"/>
  <c r="BO3675" i="3"/>
  <c r="BN3675" i="3"/>
  <c r="BN3676" i="3" s="1"/>
  <c r="BN3677" i="3" s="1"/>
  <c r="BM3675" i="3"/>
  <c r="BK3675" i="3"/>
  <c r="BJ3675" i="3"/>
  <c r="BI3675" i="3"/>
  <c r="BH3675" i="3"/>
  <c r="BH3676" i="3" s="1"/>
  <c r="BG3675" i="3"/>
  <c r="AZ3675" i="3"/>
  <c r="BA3675" i="3" s="1"/>
  <c r="AU3675" i="3"/>
  <c r="R3675" i="3"/>
  <c r="Q3675" i="3"/>
  <c r="P3675" i="3"/>
  <c r="AN3694" i="3" l="1"/>
  <c r="AM3695" i="3"/>
  <c r="AL3697" i="3"/>
  <c r="AK3698" i="3"/>
  <c r="U3675" i="3"/>
  <c r="AT3675" i="3" s="1"/>
  <c r="AV3675" i="3" s="1"/>
  <c r="O3675" i="3"/>
  <c r="BP3674" i="3"/>
  <c r="BP3675" i="3" s="1"/>
  <c r="BO3674" i="3"/>
  <c r="BM3674" i="3"/>
  <c r="BL3674" i="3"/>
  <c r="BL3675" i="3" s="1"/>
  <c r="BK3674" i="3"/>
  <c r="BJ3674" i="3"/>
  <c r="BI3674" i="3"/>
  <c r="BG3674" i="3"/>
  <c r="AZ3674" i="3"/>
  <c r="BA3674" i="3" s="1"/>
  <c r="AU3674" i="3"/>
  <c r="R3674" i="3"/>
  <c r="Q3674" i="3"/>
  <c r="P3674" i="3"/>
  <c r="AL3698" i="3" l="1"/>
  <c r="AK3699" i="3"/>
  <c r="AM3696" i="3"/>
  <c r="AN3695" i="3"/>
  <c r="U3674" i="3"/>
  <c r="AT3674" i="3" s="1"/>
  <c r="AV3674" i="3" s="1"/>
  <c r="O3674" i="3"/>
  <c r="AL3699" i="3" l="1"/>
  <c r="AK3700" i="3"/>
  <c r="AN3696" i="3"/>
  <c r="AM3697" i="3"/>
  <c r="BO3673" i="3"/>
  <c r="BM3673" i="3"/>
  <c r="BL3673" i="3"/>
  <c r="BK3673" i="3"/>
  <c r="BI3673" i="3"/>
  <c r="BH3673" i="3"/>
  <c r="BH3674" i="3" s="1"/>
  <c r="BG3673" i="3"/>
  <c r="AZ3673" i="3"/>
  <c r="BA3673" i="3" s="1"/>
  <c r="AU3673" i="3"/>
  <c r="R3673" i="3"/>
  <c r="Q3673" i="3"/>
  <c r="P3673" i="3"/>
  <c r="AL3700" i="3" l="1"/>
  <c r="AK3701" i="3"/>
  <c r="AN3697" i="3"/>
  <c r="AM3698" i="3"/>
  <c r="U3673" i="3"/>
  <c r="AT3673" i="3" s="1"/>
  <c r="AV3673" i="3" s="1"/>
  <c r="O3673" i="3"/>
  <c r="JF515" i="2"/>
  <c r="JE515" i="2"/>
  <c r="JD515" i="2"/>
  <c r="JC515" i="2"/>
  <c r="JB515" i="2"/>
  <c r="JA515" i="2"/>
  <c r="IZ515" i="2"/>
  <c r="IY515" i="2"/>
  <c r="IX515" i="2"/>
  <c r="IW515" i="2"/>
  <c r="IV515" i="2"/>
  <c r="IU515" i="2"/>
  <c r="IT515" i="2"/>
  <c r="IS515" i="2"/>
  <c r="IR515" i="2"/>
  <c r="IQ515" i="2"/>
  <c r="IP515" i="2"/>
  <c r="IO515" i="2"/>
  <c r="IN515" i="2"/>
  <c r="IM515" i="2"/>
  <c r="IL515" i="2"/>
  <c r="IK515" i="2"/>
  <c r="IJ515" i="2"/>
  <c r="II515" i="2"/>
  <c r="IH515" i="2"/>
  <c r="IG515" i="2"/>
  <c r="IF515" i="2"/>
  <c r="IE515" i="2"/>
  <c r="ID515" i="2"/>
  <c r="IC515" i="2"/>
  <c r="IB515" i="2"/>
  <c r="IA515" i="2"/>
  <c r="HZ515" i="2"/>
  <c r="HY515" i="2"/>
  <c r="HX515" i="2"/>
  <c r="HW515" i="2"/>
  <c r="HV515" i="2"/>
  <c r="HU515" i="2"/>
  <c r="HT515" i="2"/>
  <c r="HS515" i="2"/>
  <c r="HR515" i="2"/>
  <c r="HQ515" i="2"/>
  <c r="HP515" i="2"/>
  <c r="HO515" i="2"/>
  <c r="HN515" i="2"/>
  <c r="HM515" i="2"/>
  <c r="HL515" i="2"/>
  <c r="HK515" i="2"/>
  <c r="HJ515" i="2"/>
  <c r="HI515" i="2"/>
  <c r="HH515" i="2"/>
  <c r="HG515" i="2"/>
  <c r="HF515" i="2"/>
  <c r="HE515" i="2"/>
  <c r="HD515" i="2"/>
  <c r="HC515" i="2"/>
  <c r="HB515" i="2"/>
  <c r="HA515" i="2"/>
  <c r="GZ515" i="2"/>
  <c r="GY515" i="2"/>
  <c r="GX515" i="2"/>
  <c r="GW515" i="2"/>
  <c r="GV515" i="2"/>
  <c r="GU515" i="2"/>
  <c r="GT515" i="2"/>
  <c r="GS515" i="2"/>
  <c r="GR515" i="2"/>
  <c r="GQ515" i="2"/>
  <c r="GP515" i="2"/>
  <c r="GO515" i="2"/>
  <c r="GN515" i="2"/>
  <c r="GM515" i="2"/>
  <c r="GL515" i="2"/>
  <c r="GK515" i="2"/>
  <c r="GJ515" i="2"/>
  <c r="GI515" i="2"/>
  <c r="GH515" i="2"/>
  <c r="CT515" i="2"/>
  <c r="BO3672" i="3"/>
  <c r="BN3672" i="3"/>
  <c r="BN3673" i="3" s="1"/>
  <c r="BN3674" i="3" s="1"/>
  <c r="BM3672" i="3"/>
  <c r="BK3672" i="3"/>
  <c r="BJ3672" i="3"/>
  <c r="BJ3673" i="3" s="1"/>
  <c r="BI3672" i="3"/>
  <c r="BH3672" i="3"/>
  <c r="BG3672" i="3"/>
  <c r="AZ3672" i="3"/>
  <c r="BA3672" i="3" s="1"/>
  <c r="AU3672" i="3"/>
  <c r="R3672" i="3"/>
  <c r="Q3672" i="3"/>
  <c r="P3672" i="3"/>
  <c r="JT515" i="2" l="1"/>
  <c r="AL3701" i="3"/>
  <c r="AK3702" i="3"/>
  <c r="AN3698" i="3"/>
  <c r="AM3699" i="3"/>
  <c r="O3672" i="3"/>
  <c r="U3672" i="3"/>
  <c r="AT3672" i="3" s="1"/>
  <c r="AV3672" i="3" s="1"/>
  <c r="BP3671" i="3"/>
  <c r="BP3672" i="3" s="1"/>
  <c r="BP3673" i="3" s="1"/>
  <c r="BO3671" i="3"/>
  <c r="BM3671" i="3"/>
  <c r="BL3671" i="3"/>
  <c r="BL3672" i="3" s="1"/>
  <c r="BK3671" i="3"/>
  <c r="BJ3671" i="3"/>
  <c r="BI3671" i="3"/>
  <c r="BG3671" i="3"/>
  <c r="AZ3671" i="3"/>
  <c r="BA3671" i="3" s="1"/>
  <c r="AU3671" i="3"/>
  <c r="R3671" i="3"/>
  <c r="Q3671" i="3"/>
  <c r="P3671" i="3"/>
  <c r="AL3702" i="3" l="1"/>
  <c r="AK3703" i="3"/>
  <c r="AN3699" i="3"/>
  <c r="AM3700" i="3"/>
  <c r="U3671" i="3"/>
  <c r="AT3671" i="3" s="1"/>
  <c r="AV3671" i="3" s="1"/>
  <c r="O3671" i="3"/>
  <c r="BO3670" i="3"/>
  <c r="BM3670" i="3"/>
  <c r="BL3670" i="3"/>
  <c r="BK3670" i="3"/>
  <c r="BI3670" i="3"/>
  <c r="BH3670" i="3"/>
  <c r="BH3671" i="3" s="1"/>
  <c r="BG3670" i="3"/>
  <c r="AZ3670" i="3"/>
  <c r="BA3670" i="3" s="1"/>
  <c r="AU3670" i="3"/>
  <c r="R3670" i="3"/>
  <c r="Q3670" i="3"/>
  <c r="P3670" i="3"/>
  <c r="AL3703" i="3" l="1"/>
  <c r="AK3704" i="3"/>
  <c r="AN3700" i="3"/>
  <c r="AM3701" i="3"/>
  <c r="O3670" i="3"/>
  <c r="U3670" i="3"/>
  <c r="AT3670" i="3" s="1"/>
  <c r="AV3670" i="3" s="1"/>
  <c r="BO3669" i="3"/>
  <c r="BN3669" i="3"/>
  <c r="BN3670" i="3" s="1"/>
  <c r="BN3671" i="3" s="1"/>
  <c r="BM3669" i="3"/>
  <c r="BK3669" i="3"/>
  <c r="BJ3669" i="3"/>
  <c r="BJ3670" i="3" s="1"/>
  <c r="BI3669" i="3"/>
  <c r="BH3669" i="3"/>
  <c r="BG3669" i="3"/>
  <c r="AZ3669" i="3"/>
  <c r="BA3669" i="3" s="1"/>
  <c r="AU3669" i="3"/>
  <c r="R3669" i="3"/>
  <c r="Q3669" i="3"/>
  <c r="P3669" i="3"/>
  <c r="AL3704" i="3" l="1"/>
  <c r="AK3705" i="3"/>
  <c r="AN3701" i="3"/>
  <c r="AM3702" i="3"/>
  <c r="U3669" i="3"/>
  <c r="AT3669" i="3" s="1"/>
  <c r="AV3669" i="3" s="1"/>
  <c r="O3669" i="3"/>
  <c r="BO3668" i="3"/>
  <c r="BM3668" i="3"/>
  <c r="BL3668" i="3"/>
  <c r="BL3669" i="3" s="1"/>
  <c r="BK3668" i="3"/>
  <c r="BI3668" i="3"/>
  <c r="BH3668" i="3"/>
  <c r="BG3668" i="3"/>
  <c r="AZ3668" i="3"/>
  <c r="BA3668" i="3" s="1"/>
  <c r="AU3668" i="3"/>
  <c r="R3668" i="3"/>
  <c r="Q3668" i="3"/>
  <c r="P3668" i="3"/>
  <c r="AN3702" i="3" l="1"/>
  <c r="AM3703" i="3"/>
  <c r="AL3705" i="3"/>
  <c r="AK3706" i="3"/>
  <c r="U3668" i="3"/>
  <c r="AT3668" i="3" s="1"/>
  <c r="AV3668" i="3" s="1"/>
  <c r="O3668" i="3"/>
  <c r="JF514" i="2"/>
  <c r="JE514" i="2"/>
  <c r="JD514" i="2"/>
  <c r="JC514" i="2"/>
  <c r="JB514" i="2"/>
  <c r="JA514" i="2"/>
  <c r="IZ514" i="2"/>
  <c r="IY514" i="2"/>
  <c r="IX514" i="2"/>
  <c r="IW514" i="2"/>
  <c r="IV514" i="2"/>
  <c r="IU514" i="2"/>
  <c r="IT514" i="2"/>
  <c r="IS514" i="2"/>
  <c r="IR514" i="2"/>
  <c r="IQ514" i="2"/>
  <c r="IP514" i="2"/>
  <c r="IO514" i="2"/>
  <c r="IN514" i="2"/>
  <c r="IM514" i="2"/>
  <c r="IL514" i="2"/>
  <c r="IK514" i="2"/>
  <c r="IJ514" i="2"/>
  <c r="II514" i="2"/>
  <c r="IH514" i="2"/>
  <c r="IG514" i="2"/>
  <c r="IF514" i="2"/>
  <c r="IE514" i="2"/>
  <c r="ID514" i="2"/>
  <c r="IC514" i="2"/>
  <c r="IB514" i="2"/>
  <c r="IA514" i="2"/>
  <c r="HZ514" i="2"/>
  <c r="HY514" i="2"/>
  <c r="HX514" i="2"/>
  <c r="HW514" i="2"/>
  <c r="HV514" i="2"/>
  <c r="HU514" i="2"/>
  <c r="HT514" i="2"/>
  <c r="HS514" i="2"/>
  <c r="HR514" i="2"/>
  <c r="HQ514" i="2"/>
  <c r="HP514" i="2"/>
  <c r="HO514" i="2"/>
  <c r="HN514" i="2"/>
  <c r="HM514" i="2"/>
  <c r="HL514" i="2"/>
  <c r="HK514" i="2"/>
  <c r="HJ514" i="2"/>
  <c r="HI514" i="2"/>
  <c r="HH514" i="2"/>
  <c r="HG514" i="2"/>
  <c r="HF514" i="2"/>
  <c r="HE514" i="2"/>
  <c r="HD514" i="2"/>
  <c r="HC514" i="2"/>
  <c r="HB514" i="2"/>
  <c r="HA514" i="2"/>
  <c r="GZ514" i="2"/>
  <c r="GY514" i="2"/>
  <c r="GX514" i="2"/>
  <c r="GW514" i="2"/>
  <c r="GV514" i="2"/>
  <c r="GU514" i="2"/>
  <c r="GT514" i="2"/>
  <c r="GS514" i="2"/>
  <c r="GR514" i="2"/>
  <c r="GQ514" i="2"/>
  <c r="GP514" i="2"/>
  <c r="GO514" i="2"/>
  <c r="GN514" i="2"/>
  <c r="GM514" i="2"/>
  <c r="GL514" i="2"/>
  <c r="GK514" i="2"/>
  <c r="GJ514" i="2"/>
  <c r="GI514" i="2"/>
  <c r="GH514" i="2"/>
  <c r="CT514" i="2"/>
  <c r="JT514" i="2" l="1"/>
  <c r="AL3706" i="3"/>
  <c r="AK3707" i="3"/>
  <c r="AN3703" i="3"/>
  <c r="AM3704" i="3"/>
  <c r="BP3667" i="3"/>
  <c r="BP3668" i="3" s="1"/>
  <c r="BP3669" i="3" s="1"/>
  <c r="BP3670" i="3" s="1"/>
  <c r="BO3667" i="3"/>
  <c r="BM3667" i="3"/>
  <c r="BL3667" i="3"/>
  <c r="BK3667" i="3"/>
  <c r="BJ3667" i="3"/>
  <c r="BJ3668" i="3" s="1"/>
  <c r="BI3667" i="3"/>
  <c r="BG3667" i="3"/>
  <c r="AZ3667" i="3"/>
  <c r="BA3667" i="3" s="1"/>
  <c r="AU3667" i="3"/>
  <c r="R3667" i="3"/>
  <c r="Q3667" i="3"/>
  <c r="P3667" i="3"/>
  <c r="AN3704" i="3" l="1"/>
  <c r="AM3705" i="3"/>
  <c r="AL3707" i="3"/>
  <c r="AK3708" i="3"/>
  <c r="U3667" i="3"/>
  <c r="AT3667" i="3" s="1"/>
  <c r="AV3667" i="3" s="1"/>
  <c r="O3667" i="3"/>
  <c r="BP3666" i="3"/>
  <c r="BO3666" i="3"/>
  <c r="BM3666" i="3"/>
  <c r="BL3666" i="3"/>
  <c r="BK3666" i="3"/>
  <c r="BJ3666" i="3"/>
  <c r="BI3666" i="3"/>
  <c r="BG3666" i="3"/>
  <c r="AZ3666" i="3"/>
  <c r="BA3666" i="3" s="1"/>
  <c r="AU3666" i="3"/>
  <c r="R3666" i="3"/>
  <c r="Q3666" i="3"/>
  <c r="P3666" i="3"/>
  <c r="AN3705" i="3" l="1"/>
  <c r="AM3706" i="3"/>
  <c r="AL3708" i="3"/>
  <c r="AK3709" i="3"/>
  <c r="U3666" i="3"/>
  <c r="AT3666" i="3" s="1"/>
  <c r="AV3666" i="3" s="1"/>
  <c r="O3666" i="3"/>
  <c r="JF513" i="2"/>
  <c r="JE513" i="2"/>
  <c r="JD513" i="2"/>
  <c r="JC513" i="2"/>
  <c r="JB513" i="2"/>
  <c r="JA513" i="2"/>
  <c r="IZ513" i="2"/>
  <c r="IY513" i="2"/>
  <c r="IX513" i="2"/>
  <c r="IW513" i="2"/>
  <c r="IV513" i="2"/>
  <c r="IU513" i="2"/>
  <c r="IT513" i="2"/>
  <c r="IS513" i="2"/>
  <c r="IR513" i="2"/>
  <c r="IQ513" i="2"/>
  <c r="IP513" i="2"/>
  <c r="IO513" i="2"/>
  <c r="IN513" i="2"/>
  <c r="IM513" i="2"/>
  <c r="IL513" i="2"/>
  <c r="IK513" i="2"/>
  <c r="IJ513" i="2"/>
  <c r="II513" i="2"/>
  <c r="IH513" i="2"/>
  <c r="IG513" i="2"/>
  <c r="IF513" i="2"/>
  <c r="IE513" i="2"/>
  <c r="ID513" i="2"/>
  <c r="IC513" i="2"/>
  <c r="IB513" i="2"/>
  <c r="IA513" i="2"/>
  <c r="HZ513" i="2"/>
  <c r="HY513" i="2"/>
  <c r="HX513" i="2"/>
  <c r="HW513" i="2"/>
  <c r="HV513" i="2"/>
  <c r="HU513" i="2"/>
  <c r="HT513" i="2"/>
  <c r="HS513" i="2"/>
  <c r="HR513" i="2"/>
  <c r="HQ513" i="2"/>
  <c r="HP513" i="2"/>
  <c r="HO513" i="2"/>
  <c r="HN513" i="2"/>
  <c r="HM513" i="2"/>
  <c r="HL513" i="2"/>
  <c r="HK513" i="2"/>
  <c r="HJ513" i="2"/>
  <c r="HI513" i="2"/>
  <c r="HH513" i="2"/>
  <c r="HG513" i="2"/>
  <c r="HF513" i="2"/>
  <c r="HE513" i="2"/>
  <c r="HD513" i="2"/>
  <c r="HC513" i="2"/>
  <c r="HB513" i="2"/>
  <c r="HA513" i="2"/>
  <c r="GZ513" i="2"/>
  <c r="GY513" i="2"/>
  <c r="GX513" i="2"/>
  <c r="GW513" i="2"/>
  <c r="GV513" i="2"/>
  <c r="GU513" i="2"/>
  <c r="GT513" i="2"/>
  <c r="GS513" i="2"/>
  <c r="GR513" i="2"/>
  <c r="GQ513" i="2"/>
  <c r="GP513" i="2"/>
  <c r="GO513" i="2"/>
  <c r="GN513" i="2"/>
  <c r="GM513" i="2"/>
  <c r="GL513" i="2"/>
  <c r="GK513" i="2"/>
  <c r="GJ513" i="2"/>
  <c r="GI513" i="2"/>
  <c r="GH513" i="2"/>
  <c r="CT513" i="2"/>
  <c r="JT513" i="2" l="1"/>
  <c r="AK3710" i="3"/>
  <c r="AL3709" i="3"/>
  <c r="AM3707" i="3"/>
  <c r="AN3706" i="3"/>
  <c r="BO3665" i="3"/>
  <c r="BM3665" i="3"/>
  <c r="BK3665" i="3"/>
  <c r="BJ3665" i="3"/>
  <c r="BI3665" i="3"/>
  <c r="BG3665" i="3"/>
  <c r="AZ3665" i="3"/>
  <c r="BA3665" i="3" s="1"/>
  <c r="AU3665" i="3"/>
  <c r="R3665" i="3"/>
  <c r="Q3665" i="3"/>
  <c r="P3665" i="3"/>
  <c r="BO3663" i="3"/>
  <c r="BM3663" i="3"/>
  <c r="BK3663" i="3"/>
  <c r="BJ3663" i="3"/>
  <c r="BI3663" i="3"/>
  <c r="BG3663" i="3"/>
  <c r="AZ3663" i="3"/>
  <c r="BA3663" i="3" s="1"/>
  <c r="AU3663" i="3"/>
  <c r="R3663" i="3"/>
  <c r="Q3663" i="3"/>
  <c r="P3663" i="3"/>
  <c r="BO3664" i="3"/>
  <c r="BM3664" i="3"/>
  <c r="BL3664" i="3"/>
  <c r="BL3665" i="3" s="1"/>
  <c r="BK3664" i="3"/>
  <c r="BJ3664" i="3"/>
  <c r="BI3664" i="3"/>
  <c r="BG3664" i="3"/>
  <c r="AZ3664" i="3"/>
  <c r="BA3664" i="3" s="1"/>
  <c r="AU3664" i="3"/>
  <c r="R3664" i="3"/>
  <c r="Q3664" i="3"/>
  <c r="P3664" i="3"/>
  <c r="BO3662" i="3"/>
  <c r="BN3662" i="3"/>
  <c r="BN3663" i="3" s="1"/>
  <c r="BN3664" i="3" s="1"/>
  <c r="BN3665" i="3" s="1"/>
  <c r="BN3666" i="3" s="1"/>
  <c r="BN3667" i="3" s="1"/>
  <c r="BN3668" i="3" s="1"/>
  <c r="BM3662" i="3"/>
  <c r="BK3662" i="3"/>
  <c r="BJ3662" i="3"/>
  <c r="BI3662" i="3"/>
  <c r="BH3662" i="3"/>
  <c r="BH3663" i="3" s="1"/>
  <c r="BH3664" i="3" s="1"/>
  <c r="BH3665" i="3" s="1"/>
  <c r="BH3666" i="3" s="1"/>
  <c r="BH3667" i="3" s="1"/>
  <c r="BG3662" i="3"/>
  <c r="AZ3662" i="3"/>
  <c r="BA3662" i="3" s="1"/>
  <c r="AU3662" i="3"/>
  <c r="R3662" i="3"/>
  <c r="Q3662" i="3"/>
  <c r="P3662" i="3"/>
  <c r="AN3707" i="3" l="1"/>
  <c r="AM3708" i="3"/>
  <c r="AK3711" i="3"/>
  <c r="AL3710" i="3"/>
  <c r="U3663" i="3"/>
  <c r="AT3663" i="3" s="1"/>
  <c r="AV3663" i="3" s="1"/>
  <c r="U3662" i="3"/>
  <c r="AT3662" i="3" s="1"/>
  <c r="AV3662" i="3" s="1"/>
  <c r="U3664" i="3"/>
  <c r="AT3664" i="3" s="1"/>
  <c r="AV3664" i="3" s="1"/>
  <c r="U3665" i="3"/>
  <c r="AT3665" i="3" s="1"/>
  <c r="AV3665" i="3" s="1"/>
  <c r="O3665" i="3"/>
  <c r="O3663" i="3"/>
  <c r="O3664" i="3"/>
  <c r="O3662" i="3"/>
  <c r="AG558" i="4"/>
  <c r="AH558" i="4" s="1"/>
  <c r="AL3711" i="3" l="1"/>
  <c r="AK3712" i="3"/>
  <c r="AN3708" i="3"/>
  <c r="AM3709" i="3"/>
  <c r="BO3661" i="3"/>
  <c r="BN3661" i="3"/>
  <c r="BM3661" i="3"/>
  <c r="BK3661" i="3"/>
  <c r="BJ3661" i="3"/>
  <c r="BI3661" i="3"/>
  <c r="BH3661" i="3"/>
  <c r="BG3661" i="3"/>
  <c r="AZ3661" i="3"/>
  <c r="BA3661" i="3" s="1"/>
  <c r="AU3661" i="3"/>
  <c r="R3661" i="3"/>
  <c r="Q3661" i="3"/>
  <c r="P3661" i="3"/>
  <c r="AM3710" i="3" l="1"/>
  <c r="AN3709" i="3"/>
  <c r="AL3712" i="3"/>
  <c r="AK3713" i="3"/>
  <c r="U3661" i="3"/>
  <c r="AT3661" i="3" s="1"/>
  <c r="AV3661" i="3" s="1"/>
  <c r="O3661" i="3"/>
  <c r="AG557" i="4"/>
  <c r="AH557" i="4" s="1"/>
  <c r="JN612" i="2"/>
  <c r="JK612" i="2"/>
  <c r="JI612" i="2"/>
  <c r="JH612" i="2"/>
  <c r="JG612" i="2"/>
  <c r="JF612" i="2"/>
  <c r="JE612" i="2"/>
  <c r="JD612" i="2"/>
  <c r="JC612" i="2"/>
  <c r="JB612" i="2"/>
  <c r="JA612" i="2"/>
  <c r="IZ612" i="2"/>
  <c r="IY612" i="2"/>
  <c r="IX612" i="2"/>
  <c r="IW612" i="2"/>
  <c r="IV612" i="2"/>
  <c r="IU612" i="2"/>
  <c r="IT612" i="2"/>
  <c r="IS612" i="2"/>
  <c r="IR612" i="2"/>
  <c r="IQ612" i="2"/>
  <c r="IP612" i="2"/>
  <c r="IO612" i="2"/>
  <c r="IN612" i="2"/>
  <c r="IM612" i="2"/>
  <c r="IL612" i="2"/>
  <c r="IK612" i="2"/>
  <c r="IJ612" i="2"/>
  <c r="II612" i="2"/>
  <c r="IH612" i="2"/>
  <c r="IG612" i="2"/>
  <c r="IF612" i="2"/>
  <c r="IE612" i="2"/>
  <c r="ID612" i="2"/>
  <c r="IC612" i="2"/>
  <c r="IB612" i="2"/>
  <c r="IA612" i="2"/>
  <c r="HZ612" i="2"/>
  <c r="HY612" i="2"/>
  <c r="HX612" i="2"/>
  <c r="HW612" i="2"/>
  <c r="HV612" i="2"/>
  <c r="HU612" i="2"/>
  <c r="HT612" i="2"/>
  <c r="HS612" i="2"/>
  <c r="HR612" i="2"/>
  <c r="HQ612" i="2"/>
  <c r="HP612" i="2"/>
  <c r="HO612" i="2"/>
  <c r="HN612" i="2"/>
  <c r="HM612" i="2"/>
  <c r="HL612" i="2"/>
  <c r="HK612" i="2"/>
  <c r="HJ612" i="2"/>
  <c r="HI612" i="2"/>
  <c r="HH612" i="2"/>
  <c r="HG612" i="2"/>
  <c r="HF612" i="2"/>
  <c r="HE612" i="2"/>
  <c r="HD612" i="2"/>
  <c r="HC612" i="2"/>
  <c r="HB612" i="2"/>
  <c r="HA612" i="2"/>
  <c r="GZ612" i="2"/>
  <c r="GY612" i="2"/>
  <c r="GX612" i="2"/>
  <c r="GW612" i="2"/>
  <c r="GV612" i="2"/>
  <c r="GU612" i="2"/>
  <c r="GT612" i="2"/>
  <c r="GS612" i="2"/>
  <c r="GR612" i="2"/>
  <c r="GQ612" i="2"/>
  <c r="GP612" i="2"/>
  <c r="GO612" i="2"/>
  <c r="GN612" i="2"/>
  <c r="GM612" i="2"/>
  <c r="GL612" i="2"/>
  <c r="GK612" i="2"/>
  <c r="GJ612" i="2"/>
  <c r="GI612" i="2"/>
  <c r="GH612" i="2"/>
  <c r="JF512" i="2"/>
  <c r="JE512" i="2"/>
  <c r="JD512" i="2"/>
  <c r="JC512" i="2"/>
  <c r="JB512" i="2"/>
  <c r="JA512" i="2"/>
  <c r="IZ512" i="2"/>
  <c r="IY512" i="2"/>
  <c r="IX512" i="2"/>
  <c r="IW512" i="2"/>
  <c r="IV512" i="2"/>
  <c r="IU512" i="2"/>
  <c r="IT512" i="2"/>
  <c r="IS512" i="2"/>
  <c r="IR512" i="2"/>
  <c r="IQ512" i="2"/>
  <c r="IP512" i="2"/>
  <c r="IO512" i="2"/>
  <c r="IN512" i="2"/>
  <c r="IM512" i="2"/>
  <c r="IL512" i="2"/>
  <c r="IK512" i="2"/>
  <c r="IJ512" i="2"/>
  <c r="II512" i="2"/>
  <c r="IH512" i="2"/>
  <c r="IG512" i="2"/>
  <c r="IF512" i="2"/>
  <c r="IE512" i="2"/>
  <c r="ID512" i="2"/>
  <c r="IC512" i="2"/>
  <c r="IB512" i="2"/>
  <c r="IA512" i="2"/>
  <c r="HZ512" i="2"/>
  <c r="HY512" i="2"/>
  <c r="HX512" i="2"/>
  <c r="HW512" i="2"/>
  <c r="HV512" i="2"/>
  <c r="HU512" i="2"/>
  <c r="HT512" i="2"/>
  <c r="HS512" i="2"/>
  <c r="HR512" i="2"/>
  <c r="HQ512" i="2"/>
  <c r="HP512" i="2"/>
  <c r="HO512" i="2"/>
  <c r="HN512" i="2"/>
  <c r="HM512" i="2"/>
  <c r="HL512" i="2"/>
  <c r="HK512" i="2"/>
  <c r="HJ512" i="2"/>
  <c r="HI512" i="2"/>
  <c r="HH512" i="2"/>
  <c r="HG512" i="2"/>
  <c r="HF512" i="2"/>
  <c r="HE512" i="2"/>
  <c r="HD512" i="2"/>
  <c r="HC512" i="2"/>
  <c r="HB512" i="2"/>
  <c r="HA512" i="2"/>
  <c r="GZ512" i="2"/>
  <c r="GY512" i="2"/>
  <c r="GX512" i="2"/>
  <c r="GW512" i="2"/>
  <c r="GV512" i="2"/>
  <c r="GU512" i="2"/>
  <c r="GT512" i="2"/>
  <c r="GS512" i="2"/>
  <c r="GR512" i="2"/>
  <c r="GQ512" i="2"/>
  <c r="GP512" i="2"/>
  <c r="GO512" i="2"/>
  <c r="GN512" i="2"/>
  <c r="GM512" i="2"/>
  <c r="GL512" i="2"/>
  <c r="GK512" i="2"/>
  <c r="GJ512" i="2"/>
  <c r="GI512" i="2"/>
  <c r="GH512" i="2"/>
  <c r="CT512" i="2"/>
  <c r="JT512" i="2" l="1"/>
  <c r="AL3713" i="3"/>
  <c r="AK3714" i="3"/>
  <c r="AM3711" i="3"/>
  <c r="AN3710" i="3"/>
  <c r="BO3660" i="3"/>
  <c r="BM3660" i="3"/>
  <c r="BL3660" i="3"/>
  <c r="BL3661" i="3" s="1"/>
  <c r="BL3662" i="3" s="1"/>
  <c r="BL3663" i="3" s="1"/>
  <c r="BK3660" i="3"/>
  <c r="BI3660" i="3"/>
  <c r="BH3660" i="3"/>
  <c r="BG3660" i="3"/>
  <c r="AZ3660" i="3"/>
  <c r="BA3660" i="3" s="1"/>
  <c r="AU3660" i="3"/>
  <c r="R3660" i="3"/>
  <c r="Q3660" i="3"/>
  <c r="P3660" i="3"/>
  <c r="AL3714" i="3" l="1"/>
  <c r="AK3715" i="3"/>
  <c r="AN3711" i="3"/>
  <c r="AM3712" i="3"/>
  <c r="O3660" i="3"/>
  <c r="U3660" i="3"/>
  <c r="AT3660" i="3" s="1"/>
  <c r="AV3660" i="3" s="1"/>
  <c r="JF511" i="2"/>
  <c r="JE511" i="2"/>
  <c r="JD511" i="2"/>
  <c r="JC511" i="2"/>
  <c r="JB511" i="2"/>
  <c r="JA511" i="2"/>
  <c r="IZ511" i="2"/>
  <c r="IY511" i="2"/>
  <c r="IX511" i="2"/>
  <c r="IW511" i="2"/>
  <c r="IV511" i="2"/>
  <c r="IU511" i="2"/>
  <c r="IT511" i="2"/>
  <c r="IS511" i="2"/>
  <c r="IR511" i="2"/>
  <c r="IQ511" i="2"/>
  <c r="IP511" i="2"/>
  <c r="IO511" i="2"/>
  <c r="IN511" i="2"/>
  <c r="IM511" i="2"/>
  <c r="IL511" i="2"/>
  <c r="IK511" i="2"/>
  <c r="IJ511" i="2"/>
  <c r="II511" i="2"/>
  <c r="IH511" i="2"/>
  <c r="IG511" i="2"/>
  <c r="IF511" i="2"/>
  <c r="IE511" i="2"/>
  <c r="ID511" i="2"/>
  <c r="IC511" i="2"/>
  <c r="IB511" i="2"/>
  <c r="IA511" i="2"/>
  <c r="HZ511" i="2"/>
  <c r="HY511" i="2"/>
  <c r="HX511" i="2"/>
  <c r="HW511" i="2"/>
  <c r="HV511" i="2"/>
  <c r="HU511" i="2"/>
  <c r="HT511" i="2"/>
  <c r="HS511" i="2"/>
  <c r="HR511" i="2"/>
  <c r="HQ511" i="2"/>
  <c r="HP511" i="2"/>
  <c r="HO511" i="2"/>
  <c r="HN511" i="2"/>
  <c r="HM511" i="2"/>
  <c r="HL511" i="2"/>
  <c r="HK511" i="2"/>
  <c r="HJ511" i="2"/>
  <c r="HI511" i="2"/>
  <c r="HH511" i="2"/>
  <c r="HG511" i="2"/>
  <c r="HF511" i="2"/>
  <c r="HE511" i="2"/>
  <c r="HD511" i="2"/>
  <c r="HC511" i="2"/>
  <c r="HB511" i="2"/>
  <c r="HA511" i="2"/>
  <c r="GZ511" i="2"/>
  <c r="GY511" i="2"/>
  <c r="GX511" i="2"/>
  <c r="GW511" i="2"/>
  <c r="GV511" i="2"/>
  <c r="GU511" i="2"/>
  <c r="GT511" i="2"/>
  <c r="GS511" i="2"/>
  <c r="GR511" i="2"/>
  <c r="GQ511" i="2"/>
  <c r="GP511" i="2"/>
  <c r="GO511" i="2"/>
  <c r="GN511" i="2"/>
  <c r="GM511" i="2"/>
  <c r="GL511" i="2"/>
  <c r="GK511" i="2"/>
  <c r="GJ511" i="2"/>
  <c r="GI511" i="2"/>
  <c r="GH511" i="2"/>
  <c r="CT511" i="2"/>
  <c r="JT511" i="2" l="1"/>
  <c r="AL3715" i="3"/>
  <c r="AK3716" i="3"/>
  <c r="AM3713" i="3"/>
  <c r="AN3712" i="3"/>
  <c r="JF510" i="2"/>
  <c r="JE510" i="2"/>
  <c r="JD510" i="2"/>
  <c r="JC510" i="2"/>
  <c r="JB510" i="2"/>
  <c r="JA510" i="2"/>
  <c r="IZ510" i="2"/>
  <c r="IY510" i="2"/>
  <c r="IX510" i="2"/>
  <c r="IW510" i="2"/>
  <c r="IV510" i="2"/>
  <c r="IU510" i="2"/>
  <c r="IT510" i="2"/>
  <c r="IS510" i="2"/>
  <c r="IR510" i="2"/>
  <c r="IQ510" i="2"/>
  <c r="IP510" i="2"/>
  <c r="IO510" i="2"/>
  <c r="IN510" i="2"/>
  <c r="IM510" i="2"/>
  <c r="IL510" i="2"/>
  <c r="IK510" i="2"/>
  <c r="IJ510" i="2"/>
  <c r="II510" i="2"/>
  <c r="IH510" i="2"/>
  <c r="IG510" i="2"/>
  <c r="IF510" i="2"/>
  <c r="IE510" i="2"/>
  <c r="ID510" i="2"/>
  <c r="IC510" i="2"/>
  <c r="IB510" i="2"/>
  <c r="IA510" i="2"/>
  <c r="HZ510" i="2"/>
  <c r="HY510" i="2"/>
  <c r="HX510" i="2"/>
  <c r="HW510" i="2"/>
  <c r="HV510" i="2"/>
  <c r="HU510" i="2"/>
  <c r="HT510" i="2"/>
  <c r="HS510" i="2"/>
  <c r="HR510" i="2"/>
  <c r="HQ510" i="2"/>
  <c r="HP510" i="2"/>
  <c r="HO510" i="2"/>
  <c r="HN510" i="2"/>
  <c r="HM510" i="2"/>
  <c r="HL510" i="2"/>
  <c r="HK510" i="2"/>
  <c r="HJ510" i="2"/>
  <c r="HI510" i="2"/>
  <c r="HH510" i="2"/>
  <c r="HG510" i="2"/>
  <c r="HF510" i="2"/>
  <c r="HE510" i="2"/>
  <c r="HD510" i="2"/>
  <c r="HC510" i="2"/>
  <c r="HB510" i="2"/>
  <c r="HA510" i="2"/>
  <c r="GZ510" i="2"/>
  <c r="GY510" i="2"/>
  <c r="GX510" i="2"/>
  <c r="GW510" i="2"/>
  <c r="GV510" i="2"/>
  <c r="GU510" i="2"/>
  <c r="GT510" i="2"/>
  <c r="GS510" i="2"/>
  <c r="GR510" i="2"/>
  <c r="GQ510" i="2"/>
  <c r="GP510" i="2"/>
  <c r="GO510" i="2"/>
  <c r="GN510" i="2"/>
  <c r="GM510" i="2"/>
  <c r="GL510" i="2"/>
  <c r="GK510" i="2"/>
  <c r="GJ510" i="2"/>
  <c r="GI510" i="2"/>
  <c r="GH510" i="2"/>
  <c r="CT510" i="2"/>
  <c r="BP3658" i="3"/>
  <c r="BP3659" i="3" s="1"/>
  <c r="BP3660" i="3" s="1"/>
  <c r="BP3661" i="3" s="1"/>
  <c r="BP3662" i="3" s="1"/>
  <c r="BP3663" i="3" s="1"/>
  <c r="BP3664" i="3" s="1"/>
  <c r="BP3665" i="3" s="1"/>
  <c r="BO3658" i="3"/>
  <c r="BM3658" i="3"/>
  <c r="BL3658" i="3"/>
  <c r="BK3658" i="3"/>
  <c r="BJ3658" i="3"/>
  <c r="BI3658" i="3"/>
  <c r="BG3658" i="3"/>
  <c r="AZ3658" i="3"/>
  <c r="BA3658" i="3" s="1"/>
  <c r="AU3658" i="3"/>
  <c r="R3658" i="3"/>
  <c r="Q3658" i="3"/>
  <c r="P3658" i="3"/>
  <c r="BO3657" i="3"/>
  <c r="BM3657" i="3"/>
  <c r="BK3657" i="3"/>
  <c r="BJ3657" i="3"/>
  <c r="BI3657" i="3"/>
  <c r="BG3657" i="3"/>
  <c r="AZ3657" i="3"/>
  <c r="BA3657" i="3" s="1"/>
  <c r="AU3657" i="3"/>
  <c r="R3657" i="3"/>
  <c r="Q3657" i="3"/>
  <c r="P3657" i="3"/>
  <c r="BO3659" i="3"/>
  <c r="BM3659" i="3"/>
  <c r="BL3659" i="3"/>
  <c r="BK3659" i="3"/>
  <c r="BJ3659" i="3"/>
  <c r="BJ3660" i="3" s="1"/>
  <c r="BI3659" i="3"/>
  <c r="BG3659" i="3"/>
  <c r="AZ3659" i="3"/>
  <c r="BA3659" i="3" s="1"/>
  <c r="AU3659" i="3"/>
  <c r="R3659" i="3"/>
  <c r="Q3659" i="3"/>
  <c r="P3659" i="3"/>
  <c r="BO3656" i="3"/>
  <c r="BN3656" i="3"/>
  <c r="BN3657" i="3" s="1"/>
  <c r="BN3658" i="3" s="1"/>
  <c r="BN3659" i="3" s="1"/>
  <c r="BN3660" i="3" s="1"/>
  <c r="BM3656" i="3"/>
  <c r="BK3656" i="3"/>
  <c r="BJ3656" i="3"/>
  <c r="BI3656" i="3"/>
  <c r="BH3656" i="3"/>
  <c r="BH3657" i="3" s="1"/>
  <c r="BH3658" i="3" s="1"/>
  <c r="BH3659" i="3" s="1"/>
  <c r="BG3656" i="3"/>
  <c r="AZ3656" i="3"/>
  <c r="BA3656" i="3" s="1"/>
  <c r="AU3656" i="3"/>
  <c r="R3656" i="3"/>
  <c r="Q3656" i="3"/>
  <c r="P3656" i="3"/>
  <c r="BO3655" i="3"/>
  <c r="BM3655" i="3"/>
  <c r="BL3655" i="3"/>
  <c r="BL3656" i="3" s="1"/>
  <c r="BL3657" i="3" s="1"/>
  <c r="BK3655" i="3"/>
  <c r="BI3655" i="3"/>
  <c r="BH3655" i="3"/>
  <c r="BG3655" i="3"/>
  <c r="AZ3655" i="3"/>
  <c r="BA3655" i="3" s="1"/>
  <c r="AU3655" i="3"/>
  <c r="R3655" i="3"/>
  <c r="Q3655" i="3"/>
  <c r="P3655" i="3"/>
  <c r="BP3654" i="3"/>
  <c r="BP3655" i="3" s="1"/>
  <c r="BP3656" i="3" s="1"/>
  <c r="BP3657" i="3" s="1"/>
  <c r="BO3654" i="3"/>
  <c r="BM3654" i="3"/>
  <c r="BL3654" i="3"/>
  <c r="BK3654" i="3"/>
  <c r="BJ3654" i="3"/>
  <c r="BJ3655" i="3" s="1"/>
  <c r="BI3654" i="3"/>
  <c r="BG3654" i="3"/>
  <c r="AZ3654" i="3"/>
  <c r="BA3654" i="3" s="1"/>
  <c r="AU3654" i="3"/>
  <c r="R3654" i="3"/>
  <c r="Q3654" i="3"/>
  <c r="P3654" i="3"/>
  <c r="JT510" i="2" l="1"/>
  <c r="AL3716" i="3"/>
  <c r="AK3717" i="3"/>
  <c r="AN3713" i="3"/>
  <c r="AM3714" i="3"/>
  <c r="O3655" i="3"/>
  <c r="U3655" i="3"/>
  <c r="AT3655" i="3" s="1"/>
  <c r="AV3655" i="3" s="1"/>
  <c r="U3654" i="3"/>
  <c r="AT3654" i="3" s="1"/>
  <c r="AV3654" i="3" s="1"/>
  <c r="U3657" i="3"/>
  <c r="AT3657" i="3" s="1"/>
  <c r="AV3657" i="3" s="1"/>
  <c r="U3656" i="3"/>
  <c r="AT3656" i="3" s="1"/>
  <c r="AV3656" i="3" s="1"/>
  <c r="U3658" i="3"/>
  <c r="AT3658" i="3" s="1"/>
  <c r="AV3658" i="3" s="1"/>
  <c r="U3659" i="3"/>
  <c r="AT3659" i="3" s="1"/>
  <c r="AV3659" i="3" s="1"/>
  <c r="O3658" i="3"/>
  <c r="O3657" i="3"/>
  <c r="O3659" i="3"/>
  <c r="O3656" i="3"/>
  <c r="O3654" i="3"/>
  <c r="AG280" i="4"/>
  <c r="AH280" i="4" s="1"/>
  <c r="AI3467" i="3"/>
  <c r="BO3653" i="3"/>
  <c r="BN3653" i="3"/>
  <c r="BN3654" i="3" s="1"/>
  <c r="BN3655" i="3" s="1"/>
  <c r="BM3653" i="3"/>
  <c r="BK3653" i="3"/>
  <c r="BJ3653" i="3"/>
  <c r="BI3653" i="3"/>
  <c r="BH3653" i="3"/>
  <c r="BH3654" i="3" s="1"/>
  <c r="BG3653" i="3"/>
  <c r="AZ3653" i="3"/>
  <c r="BA3653" i="3" s="1"/>
  <c r="AU3653" i="3"/>
  <c r="R3653" i="3"/>
  <c r="Q3653" i="3"/>
  <c r="P3653" i="3"/>
  <c r="JF581" i="2"/>
  <c r="JE581" i="2"/>
  <c r="JD581" i="2"/>
  <c r="JC581" i="2"/>
  <c r="JB581" i="2"/>
  <c r="JA581" i="2"/>
  <c r="IZ581" i="2"/>
  <c r="IY581" i="2"/>
  <c r="IX581" i="2"/>
  <c r="IW581" i="2"/>
  <c r="IV581" i="2"/>
  <c r="IU581" i="2"/>
  <c r="IT581" i="2"/>
  <c r="IS581" i="2"/>
  <c r="IR581" i="2"/>
  <c r="IQ581" i="2"/>
  <c r="IP581" i="2"/>
  <c r="IO581" i="2"/>
  <c r="IN581" i="2"/>
  <c r="IM581" i="2"/>
  <c r="IL581" i="2"/>
  <c r="IK581" i="2"/>
  <c r="IJ581" i="2"/>
  <c r="II581" i="2"/>
  <c r="IH581" i="2"/>
  <c r="IG581" i="2"/>
  <c r="IF581" i="2"/>
  <c r="IE581" i="2"/>
  <c r="ID581" i="2"/>
  <c r="IC581" i="2"/>
  <c r="IB581" i="2"/>
  <c r="IA581" i="2"/>
  <c r="HZ581" i="2"/>
  <c r="HY581" i="2"/>
  <c r="HX581" i="2"/>
  <c r="HW581" i="2"/>
  <c r="HV581" i="2"/>
  <c r="HU581" i="2"/>
  <c r="HT581" i="2"/>
  <c r="HS581" i="2"/>
  <c r="HR581" i="2"/>
  <c r="HQ581" i="2"/>
  <c r="HP581" i="2"/>
  <c r="HO581" i="2"/>
  <c r="HN581" i="2"/>
  <c r="HM581" i="2"/>
  <c r="HL581" i="2"/>
  <c r="HK581" i="2"/>
  <c r="HJ581" i="2"/>
  <c r="HI581" i="2"/>
  <c r="HH581" i="2"/>
  <c r="HG581" i="2"/>
  <c r="HF581" i="2"/>
  <c r="HE581" i="2"/>
  <c r="HD581" i="2"/>
  <c r="HC581" i="2"/>
  <c r="HB581" i="2"/>
  <c r="HA581" i="2"/>
  <c r="GZ581" i="2"/>
  <c r="GY581" i="2"/>
  <c r="GX581" i="2"/>
  <c r="GW581" i="2"/>
  <c r="GV581" i="2"/>
  <c r="GU581" i="2"/>
  <c r="GT581" i="2"/>
  <c r="GS581" i="2"/>
  <c r="GR581" i="2"/>
  <c r="GQ581" i="2"/>
  <c r="GP581" i="2"/>
  <c r="GO581" i="2"/>
  <c r="GN581" i="2"/>
  <c r="GM581" i="2"/>
  <c r="GL581" i="2"/>
  <c r="GK581" i="2"/>
  <c r="GJ581" i="2"/>
  <c r="GI581" i="2"/>
  <c r="GH581" i="2"/>
  <c r="JF509" i="2"/>
  <c r="JE509" i="2"/>
  <c r="JD509" i="2"/>
  <c r="JC509" i="2"/>
  <c r="JB509" i="2"/>
  <c r="JA509" i="2"/>
  <c r="IZ509" i="2"/>
  <c r="IY509" i="2"/>
  <c r="IX509" i="2"/>
  <c r="IW509" i="2"/>
  <c r="IV509" i="2"/>
  <c r="IU509" i="2"/>
  <c r="IT509" i="2"/>
  <c r="IS509" i="2"/>
  <c r="IR509" i="2"/>
  <c r="IQ509" i="2"/>
  <c r="IP509" i="2"/>
  <c r="IO509" i="2"/>
  <c r="IN509" i="2"/>
  <c r="IM509" i="2"/>
  <c r="IL509" i="2"/>
  <c r="IK509" i="2"/>
  <c r="IJ509" i="2"/>
  <c r="II509" i="2"/>
  <c r="IH509" i="2"/>
  <c r="IG509" i="2"/>
  <c r="IF509" i="2"/>
  <c r="IE509" i="2"/>
  <c r="ID509" i="2"/>
  <c r="IC509" i="2"/>
  <c r="IB509" i="2"/>
  <c r="IA509" i="2"/>
  <c r="HZ509" i="2"/>
  <c r="HY509" i="2"/>
  <c r="HX509" i="2"/>
  <c r="HW509" i="2"/>
  <c r="HV509" i="2"/>
  <c r="HU509" i="2"/>
  <c r="HT509" i="2"/>
  <c r="HS509" i="2"/>
  <c r="HR509" i="2"/>
  <c r="HQ509" i="2"/>
  <c r="HP509" i="2"/>
  <c r="HO509" i="2"/>
  <c r="HN509" i="2"/>
  <c r="HM509" i="2"/>
  <c r="HL509" i="2"/>
  <c r="HK509" i="2"/>
  <c r="HJ509" i="2"/>
  <c r="HI509" i="2"/>
  <c r="HH509" i="2"/>
  <c r="HG509" i="2"/>
  <c r="HF509" i="2"/>
  <c r="HE509" i="2"/>
  <c r="HD509" i="2"/>
  <c r="HC509" i="2"/>
  <c r="HB509" i="2"/>
  <c r="HA509" i="2"/>
  <c r="GZ509" i="2"/>
  <c r="GY509" i="2"/>
  <c r="GX509" i="2"/>
  <c r="GW509" i="2"/>
  <c r="GV509" i="2"/>
  <c r="GU509" i="2"/>
  <c r="GT509" i="2"/>
  <c r="GS509" i="2"/>
  <c r="GR509" i="2"/>
  <c r="GQ509" i="2"/>
  <c r="GP509" i="2"/>
  <c r="GO509" i="2"/>
  <c r="GN509" i="2"/>
  <c r="GM509" i="2"/>
  <c r="GL509" i="2"/>
  <c r="GK509" i="2"/>
  <c r="GJ509" i="2"/>
  <c r="GI509" i="2"/>
  <c r="GH509" i="2"/>
  <c r="JF508" i="2"/>
  <c r="JE508" i="2"/>
  <c r="JD508" i="2"/>
  <c r="JC508" i="2"/>
  <c r="JB508" i="2"/>
  <c r="JA508" i="2"/>
  <c r="IZ508" i="2"/>
  <c r="IY508" i="2"/>
  <c r="IX508" i="2"/>
  <c r="IW508" i="2"/>
  <c r="IV508" i="2"/>
  <c r="IU508" i="2"/>
  <c r="IT508" i="2"/>
  <c r="IS508" i="2"/>
  <c r="IR508" i="2"/>
  <c r="IQ508" i="2"/>
  <c r="IP508" i="2"/>
  <c r="IO508" i="2"/>
  <c r="IN508" i="2"/>
  <c r="IM508" i="2"/>
  <c r="IL508" i="2"/>
  <c r="IK508" i="2"/>
  <c r="IJ508" i="2"/>
  <c r="II508" i="2"/>
  <c r="IH508" i="2"/>
  <c r="IG508" i="2"/>
  <c r="IF508" i="2"/>
  <c r="IE508" i="2"/>
  <c r="ID508" i="2"/>
  <c r="IC508" i="2"/>
  <c r="IB508" i="2"/>
  <c r="IA508" i="2"/>
  <c r="HZ508" i="2"/>
  <c r="HY508" i="2"/>
  <c r="HX508" i="2"/>
  <c r="HW508" i="2"/>
  <c r="HV508" i="2"/>
  <c r="HU508" i="2"/>
  <c r="HT508" i="2"/>
  <c r="HS508" i="2"/>
  <c r="HR508" i="2"/>
  <c r="HQ508" i="2"/>
  <c r="HP508" i="2"/>
  <c r="HO508" i="2"/>
  <c r="HN508" i="2"/>
  <c r="HM508" i="2"/>
  <c r="HL508" i="2"/>
  <c r="HK508" i="2"/>
  <c r="HJ508" i="2"/>
  <c r="HI508" i="2"/>
  <c r="HH508" i="2"/>
  <c r="HG508" i="2"/>
  <c r="HF508" i="2"/>
  <c r="HE508" i="2"/>
  <c r="HD508" i="2"/>
  <c r="HC508" i="2"/>
  <c r="HB508" i="2"/>
  <c r="HA508" i="2"/>
  <c r="GZ508" i="2"/>
  <c r="GY508" i="2"/>
  <c r="GX508" i="2"/>
  <c r="GW508" i="2"/>
  <c r="GV508" i="2"/>
  <c r="GU508" i="2"/>
  <c r="GT508" i="2"/>
  <c r="GS508" i="2"/>
  <c r="GR508" i="2"/>
  <c r="GQ508" i="2"/>
  <c r="GP508" i="2"/>
  <c r="GO508" i="2"/>
  <c r="GN508" i="2"/>
  <c r="GM508" i="2"/>
  <c r="GL508" i="2"/>
  <c r="GK508" i="2"/>
  <c r="GJ508" i="2"/>
  <c r="GI508" i="2"/>
  <c r="GH508" i="2"/>
  <c r="JF507" i="2"/>
  <c r="JE507" i="2"/>
  <c r="JD507" i="2"/>
  <c r="JC507" i="2"/>
  <c r="JB507" i="2"/>
  <c r="JA507" i="2"/>
  <c r="IZ507" i="2"/>
  <c r="IY507" i="2"/>
  <c r="IX507" i="2"/>
  <c r="IW507" i="2"/>
  <c r="IV507" i="2"/>
  <c r="IU507" i="2"/>
  <c r="IT507" i="2"/>
  <c r="IS507" i="2"/>
  <c r="IR507" i="2"/>
  <c r="IQ507" i="2"/>
  <c r="IP507" i="2"/>
  <c r="IO507" i="2"/>
  <c r="IN507" i="2"/>
  <c r="IM507" i="2"/>
  <c r="IL507" i="2"/>
  <c r="IK507" i="2"/>
  <c r="IJ507" i="2"/>
  <c r="II507" i="2"/>
  <c r="IH507" i="2"/>
  <c r="IG507" i="2"/>
  <c r="IF507" i="2"/>
  <c r="IE507" i="2"/>
  <c r="ID507" i="2"/>
  <c r="IC507" i="2"/>
  <c r="IB507" i="2"/>
  <c r="IA507" i="2"/>
  <c r="HZ507" i="2"/>
  <c r="HY507" i="2"/>
  <c r="HX507" i="2"/>
  <c r="HW507" i="2"/>
  <c r="HV507" i="2"/>
  <c r="HU507" i="2"/>
  <c r="HT507" i="2"/>
  <c r="HS507" i="2"/>
  <c r="HR507" i="2"/>
  <c r="HQ507" i="2"/>
  <c r="HP507" i="2"/>
  <c r="HO507" i="2"/>
  <c r="HN507" i="2"/>
  <c r="HM507" i="2"/>
  <c r="HL507" i="2"/>
  <c r="HK507" i="2"/>
  <c r="HJ507" i="2"/>
  <c r="HI507" i="2"/>
  <c r="HH507" i="2"/>
  <c r="HG507" i="2"/>
  <c r="HF507" i="2"/>
  <c r="HE507" i="2"/>
  <c r="HD507" i="2"/>
  <c r="HC507" i="2"/>
  <c r="HB507" i="2"/>
  <c r="HA507" i="2"/>
  <c r="GZ507" i="2"/>
  <c r="GY507" i="2"/>
  <c r="GX507" i="2"/>
  <c r="GW507" i="2"/>
  <c r="GV507" i="2"/>
  <c r="GU507" i="2"/>
  <c r="GT507" i="2"/>
  <c r="GS507" i="2"/>
  <c r="GR507" i="2"/>
  <c r="GQ507" i="2"/>
  <c r="GP507" i="2"/>
  <c r="GO507" i="2"/>
  <c r="GN507" i="2"/>
  <c r="GM507" i="2"/>
  <c r="GL507" i="2"/>
  <c r="GK507" i="2"/>
  <c r="GJ507" i="2"/>
  <c r="GI507" i="2"/>
  <c r="GH507" i="2"/>
  <c r="JF506" i="2"/>
  <c r="JE506" i="2"/>
  <c r="JD506" i="2"/>
  <c r="JC506" i="2"/>
  <c r="JB506" i="2"/>
  <c r="JA506" i="2"/>
  <c r="IZ506" i="2"/>
  <c r="IY506" i="2"/>
  <c r="IX506" i="2"/>
  <c r="IW506" i="2"/>
  <c r="IV506" i="2"/>
  <c r="IU506" i="2"/>
  <c r="IT506" i="2"/>
  <c r="IS506" i="2"/>
  <c r="IR506" i="2"/>
  <c r="IQ506" i="2"/>
  <c r="IP506" i="2"/>
  <c r="IO506" i="2"/>
  <c r="IN506" i="2"/>
  <c r="IM506" i="2"/>
  <c r="IL506" i="2"/>
  <c r="IK506" i="2"/>
  <c r="IJ506" i="2"/>
  <c r="II506" i="2"/>
  <c r="IH506" i="2"/>
  <c r="IG506" i="2"/>
  <c r="IF506" i="2"/>
  <c r="IE506" i="2"/>
  <c r="ID506" i="2"/>
  <c r="IC506" i="2"/>
  <c r="IB506" i="2"/>
  <c r="IA506" i="2"/>
  <c r="HZ506" i="2"/>
  <c r="HY506" i="2"/>
  <c r="HX506" i="2"/>
  <c r="HW506" i="2"/>
  <c r="HV506" i="2"/>
  <c r="HU506" i="2"/>
  <c r="HT506" i="2"/>
  <c r="HS506" i="2"/>
  <c r="HR506" i="2"/>
  <c r="HQ506" i="2"/>
  <c r="HP506" i="2"/>
  <c r="HO506" i="2"/>
  <c r="HN506" i="2"/>
  <c r="HM506" i="2"/>
  <c r="HL506" i="2"/>
  <c r="HK506" i="2"/>
  <c r="HJ506" i="2"/>
  <c r="HI506" i="2"/>
  <c r="HH506" i="2"/>
  <c r="HG506" i="2"/>
  <c r="HF506" i="2"/>
  <c r="HE506" i="2"/>
  <c r="HD506" i="2"/>
  <c r="HC506" i="2"/>
  <c r="HB506" i="2"/>
  <c r="HA506" i="2"/>
  <c r="GZ506" i="2"/>
  <c r="GY506" i="2"/>
  <c r="GX506" i="2"/>
  <c r="GW506" i="2"/>
  <c r="GV506" i="2"/>
  <c r="GU506" i="2"/>
  <c r="GT506" i="2"/>
  <c r="GS506" i="2"/>
  <c r="GR506" i="2"/>
  <c r="GQ506" i="2"/>
  <c r="GP506" i="2"/>
  <c r="GO506" i="2"/>
  <c r="GN506" i="2"/>
  <c r="GM506" i="2"/>
  <c r="GL506" i="2"/>
  <c r="GK506" i="2"/>
  <c r="GJ506" i="2"/>
  <c r="GI506" i="2"/>
  <c r="GH506" i="2"/>
  <c r="JF505" i="2"/>
  <c r="JE505" i="2"/>
  <c r="JD505" i="2"/>
  <c r="JC505" i="2"/>
  <c r="JB505" i="2"/>
  <c r="JA505" i="2"/>
  <c r="IZ505" i="2"/>
  <c r="IY505" i="2"/>
  <c r="IX505" i="2"/>
  <c r="IW505" i="2"/>
  <c r="IV505" i="2"/>
  <c r="IU505" i="2"/>
  <c r="IT505" i="2"/>
  <c r="IS505" i="2"/>
  <c r="IR505" i="2"/>
  <c r="IQ505" i="2"/>
  <c r="IP505" i="2"/>
  <c r="IO505" i="2"/>
  <c r="IN505" i="2"/>
  <c r="IM505" i="2"/>
  <c r="IL505" i="2"/>
  <c r="IK505" i="2"/>
  <c r="IJ505" i="2"/>
  <c r="II505" i="2"/>
  <c r="IH505" i="2"/>
  <c r="IG505" i="2"/>
  <c r="IF505" i="2"/>
  <c r="IE505" i="2"/>
  <c r="ID505" i="2"/>
  <c r="IC505" i="2"/>
  <c r="IB505" i="2"/>
  <c r="IA505" i="2"/>
  <c r="HZ505" i="2"/>
  <c r="HY505" i="2"/>
  <c r="HX505" i="2"/>
  <c r="HW505" i="2"/>
  <c r="HV505" i="2"/>
  <c r="HU505" i="2"/>
  <c r="HT505" i="2"/>
  <c r="HS505" i="2"/>
  <c r="HR505" i="2"/>
  <c r="HQ505" i="2"/>
  <c r="HP505" i="2"/>
  <c r="HO505" i="2"/>
  <c r="HN505" i="2"/>
  <c r="HM505" i="2"/>
  <c r="HL505" i="2"/>
  <c r="HK505" i="2"/>
  <c r="HJ505" i="2"/>
  <c r="HI505" i="2"/>
  <c r="HH505" i="2"/>
  <c r="HG505" i="2"/>
  <c r="HF505" i="2"/>
  <c r="HE505" i="2"/>
  <c r="HD505" i="2"/>
  <c r="HC505" i="2"/>
  <c r="HB505" i="2"/>
  <c r="HA505" i="2"/>
  <c r="GZ505" i="2"/>
  <c r="GY505" i="2"/>
  <c r="GX505" i="2"/>
  <c r="GW505" i="2"/>
  <c r="GV505" i="2"/>
  <c r="GU505" i="2"/>
  <c r="GT505" i="2"/>
  <c r="GS505" i="2"/>
  <c r="GR505" i="2"/>
  <c r="GQ505" i="2"/>
  <c r="GP505" i="2"/>
  <c r="GO505" i="2"/>
  <c r="GN505" i="2"/>
  <c r="GM505" i="2"/>
  <c r="GL505" i="2"/>
  <c r="GK505" i="2"/>
  <c r="GJ505" i="2"/>
  <c r="GI505" i="2"/>
  <c r="GH505" i="2"/>
  <c r="JF504" i="2"/>
  <c r="JE504" i="2"/>
  <c r="JD504" i="2"/>
  <c r="JC504" i="2"/>
  <c r="JB504" i="2"/>
  <c r="JA504" i="2"/>
  <c r="IZ504" i="2"/>
  <c r="IY504" i="2"/>
  <c r="IX504" i="2"/>
  <c r="IW504" i="2"/>
  <c r="IV504" i="2"/>
  <c r="IU504" i="2"/>
  <c r="IT504" i="2"/>
  <c r="IS504" i="2"/>
  <c r="IR504" i="2"/>
  <c r="IQ504" i="2"/>
  <c r="IP504" i="2"/>
  <c r="IO504" i="2"/>
  <c r="IN504" i="2"/>
  <c r="IM504" i="2"/>
  <c r="IL504" i="2"/>
  <c r="IK504" i="2"/>
  <c r="IJ504" i="2"/>
  <c r="II504" i="2"/>
  <c r="IH504" i="2"/>
  <c r="IG504" i="2"/>
  <c r="IF504" i="2"/>
  <c r="IE504" i="2"/>
  <c r="ID504" i="2"/>
  <c r="IC504" i="2"/>
  <c r="IB504" i="2"/>
  <c r="IA504" i="2"/>
  <c r="HZ504" i="2"/>
  <c r="HY504" i="2"/>
  <c r="HX504" i="2"/>
  <c r="HW504" i="2"/>
  <c r="HV504" i="2"/>
  <c r="HU504" i="2"/>
  <c r="HT504" i="2"/>
  <c r="HS504" i="2"/>
  <c r="HR504" i="2"/>
  <c r="HQ504" i="2"/>
  <c r="HP504" i="2"/>
  <c r="HO504" i="2"/>
  <c r="HN504" i="2"/>
  <c r="HM504" i="2"/>
  <c r="HL504" i="2"/>
  <c r="HK504" i="2"/>
  <c r="HJ504" i="2"/>
  <c r="HI504" i="2"/>
  <c r="HH504" i="2"/>
  <c r="HG504" i="2"/>
  <c r="HF504" i="2"/>
  <c r="HE504" i="2"/>
  <c r="HD504" i="2"/>
  <c r="HC504" i="2"/>
  <c r="HB504" i="2"/>
  <c r="HA504" i="2"/>
  <c r="GZ504" i="2"/>
  <c r="GY504" i="2"/>
  <c r="GX504" i="2"/>
  <c r="GW504" i="2"/>
  <c r="GV504" i="2"/>
  <c r="GU504" i="2"/>
  <c r="GT504" i="2"/>
  <c r="GS504" i="2"/>
  <c r="GR504" i="2"/>
  <c r="GQ504" i="2"/>
  <c r="GP504" i="2"/>
  <c r="GO504" i="2"/>
  <c r="GN504" i="2"/>
  <c r="GM504" i="2"/>
  <c r="GL504" i="2"/>
  <c r="GK504" i="2"/>
  <c r="GJ504" i="2"/>
  <c r="GI504" i="2"/>
  <c r="GH504" i="2"/>
  <c r="JF503" i="2"/>
  <c r="JE503" i="2"/>
  <c r="JD503" i="2"/>
  <c r="JC503" i="2"/>
  <c r="JB503" i="2"/>
  <c r="JA503" i="2"/>
  <c r="IZ503" i="2"/>
  <c r="IY503" i="2"/>
  <c r="IX503" i="2"/>
  <c r="IW503" i="2"/>
  <c r="IV503" i="2"/>
  <c r="IU503" i="2"/>
  <c r="IT503" i="2"/>
  <c r="IS503" i="2"/>
  <c r="IR503" i="2"/>
  <c r="IQ503" i="2"/>
  <c r="IP503" i="2"/>
  <c r="IO503" i="2"/>
  <c r="IN503" i="2"/>
  <c r="IM503" i="2"/>
  <c r="IL503" i="2"/>
  <c r="IK503" i="2"/>
  <c r="IJ503" i="2"/>
  <c r="II503" i="2"/>
  <c r="IH503" i="2"/>
  <c r="IG503" i="2"/>
  <c r="IF503" i="2"/>
  <c r="IE503" i="2"/>
  <c r="ID503" i="2"/>
  <c r="IC503" i="2"/>
  <c r="IB503" i="2"/>
  <c r="IA503" i="2"/>
  <c r="HZ503" i="2"/>
  <c r="HY503" i="2"/>
  <c r="HX503" i="2"/>
  <c r="HW503" i="2"/>
  <c r="HV503" i="2"/>
  <c r="HU503" i="2"/>
  <c r="HT503" i="2"/>
  <c r="HS503" i="2"/>
  <c r="HR503" i="2"/>
  <c r="HQ503" i="2"/>
  <c r="HP503" i="2"/>
  <c r="HO503" i="2"/>
  <c r="HN503" i="2"/>
  <c r="HM503" i="2"/>
  <c r="HL503" i="2"/>
  <c r="HK503" i="2"/>
  <c r="HJ503" i="2"/>
  <c r="HI503" i="2"/>
  <c r="HH503" i="2"/>
  <c r="HG503" i="2"/>
  <c r="HF503" i="2"/>
  <c r="HE503" i="2"/>
  <c r="HD503" i="2"/>
  <c r="HC503" i="2"/>
  <c r="HB503" i="2"/>
  <c r="HA503" i="2"/>
  <c r="GZ503" i="2"/>
  <c r="GY503" i="2"/>
  <c r="GX503" i="2"/>
  <c r="GW503" i="2"/>
  <c r="GV503" i="2"/>
  <c r="GU503" i="2"/>
  <c r="GT503" i="2"/>
  <c r="GS503" i="2"/>
  <c r="GR503" i="2"/>
  <c r="GQ503" i="2"/>
  <c r="GP503" i="2"/>
  <c r="GO503" i="2"/>
  <c r="GN503" i="2"/>
  <c r="GM503" i="2"/>
  <c r="GL503" i="2"/>
  <c r="GK503" i="2"/>
  <c r="GJ503" i="2"/>
  <c r="GI503" i="2"/>
  <c r="GH503" i="2"/>
  <c r="JF502" i="2"/>
  <c r="JE502" i="2"/>
  <c r="JD502" i="2"/>
  <c r="JC502" i="2"/>
  <c r="JB502" i="2"/>
  <c r="JA502" i="2"/>
  <c r="IZ502" i="2"/>
  <c r="IY502" i="2"/>
  <c r="IX502" i="2"/>
  <c r="IW502" i="2"/>
  <c r="IV502" i="2"/>
  <c r="IU502" i="2"/>
  <c r="IT502" i="2"/>
  <c r="IS502" i="2"/>
  <c r="IR502" i="2"/>
  <c r="IQ502" i="2"/>
  <c r="IP502" i="2"/>
  <c r="IO502" i="2"/>
  <c r="IN502" i="2"/>
  <c r="IM502" i="2"/>
  <c r="IL502" i="2"/>
  <c r="IK502" i="2"/>
  <c r="IJ502" i="2"/>
  <c r="II502" i="2"/>
  <c r="IH502" i="2"/>
  <c r="IG502" i="2"/>
  <c r="IF502" i="2"/>
  <c r="IE502" i="2"/>
  <c r="ID502" i="2"/>
  <c r="IC502" i="2"/>
  <c r="IB502" i="2"/>
  <c r="IA502" i="2"/>
  <c r="HZ502" i="2"/>
  <c r="HY502" i="2"/>
  <c r="HX502" i="2"/>
  <c r="HW502" i="2"/>
  <c r="HV502" i="2"/>
  <c r="HU502" i="2"/>
  <c r="HT502" i="2"/>
  <c r="HS502" i="2"/>
  <c r="HR502" i="2"/>
  <c r="HQ502" i="2"/>
  <c r="HP502" i="2"/>
  <c r="HO502" i="2"/>
  <c r="HN502" i="2"/>
  <c r="HM502" i="2"/>
  <c r="HL502" i="2"/>
  <c r="HK502" i="2"/>
  <c r="HJ502" i="2"/>
  <c r="HI502" i="2"/>
  <c r="HH502" i="2"/>
  <c r="HG502" i="2"/>
  <c r="HF502" i="2"/>
  <c r="HE502" i="2"/>
  <c r="HD502" i="2"/>
  <c r="HC502" i="2"/>
  <c r="HB502" i="2"/>
  <c r="HA502" i="2"/>
  <c r="GZ502" i="2"/>
  <c r="GY502" i="2"/>
  <c r="GX502" i="2"/>
  <c r="GW502" i="2"/>
  <c r="GV502" i="2"/>
  <c r="GU502" i="2"/>
  <c r="GT502" i="2"/>
  <c r="GS502" i="2"/>
  <c r="GR502" i="2"/>
  <c r="GQ502" i="2"/>
  <c r="GP502" i="2"/>
  <c r="GO502" i="2"/>
  <c r="GN502" i="2"/>
  <c r="GM502" i="2"/>
  <c r="GL502" i="2"/>
  <c r="GK502" i="2"/>
  <c r="GJ502" i="2"/>
  <c r="GI502" i="2"/>
  <c r="GH502" i="2"/>
  <c r="JF501" i="2"/>
  <c r="JE501" i="2"/>
  <c r="JD501" i="2"/>
  <c r="JC501" i="2"/>
  <c r="JB501" i="2"/>
  <c r="JA501" i="2"/>
  <c r="IZ501" i="2"/>
  <c r="IY501" i="2"/>
  <c r="IX501" i="2"/>
  <c r="IW501" i="2"/>
  <c r="IV501" i="2"/>
  <c r="IU501" i="2"/>
  <c r="IT501" i="2"/>
  <c r="IS501" i="2"/>
  <c r="IR501" i="2"/>
  <c r="IQ501" i="2"/>
  <c r="IP501" i="2"/>
  <c r="IO501" i="2"/>
  <c r="IN501" i="2"/>
  <c r="IM501" i="2"/>
  <c r="IL501" i="2"/>
  <c r="IK501" i="2"/>
  <c r="IJ501" i="2"/>
  <c r="II501" i="2"/>
  <c r="IH501" i="2"/>
  <c r="IG501" i="2"/>
  <c r="IF501" i="2"/>
  <c r="IE501" i="2"/>
  <c r="ID501" i="2"/>
  <c r="IC501" i="2"/>
  <c r="IB501" i="2"/>
  <c r="IA501" i="2"/>
  <c r="HZ501" i="2"/>
  <c r="HY501" i="2"/>
  <c r="HX501" i="2"/>
  <c r="HW501" i="2"/>
  <c r="HV501" i="2"/>
  <c r="HU501" i="2"/>
  <c r="HT501" i="2"/>
  <c r="HS501" i="2"/>
  <c r="HR501" i="2"/>
  <c r="HQ501" i="2"/>
  <c r="HP501" i="2"/>
  <c r="HO501" i="2"/>
  <c r="HN501" i="2"/>
  <c r="HM501" i="2"/>
  <c r="HL501" i="2"/>
  <c r="HK501" i="2"/>
  <c r="HJ501" i="2"/>
  <c r="HI501" i="2"/>
  <c r="HH501" i="2"/>
  <c r="HG501" i="2"/>
  <c r="HF501" i="2"/>
  <c r="HE501" i="2"/>
  <c r="HD501" i="2"/>
  <c r="HC501" i="2"/>
  <c r="HB501" i="2"/>
  <c r="HA501" i="2"/>
  <c r="GZ501" i="2"/>
  <c r="GY501" i="2"/>
  <c r="GX501" i="2"/>
  <c r="GW501" i="2"/>
  <c r="GV501" i="2"/>
  <c r="GU501" i="2"/>
  <c r="GT501" i="2"/>
  <c r="GS501" i="2"/>
  <c r="GR501" i="2"/>
  <c r="GQ501" i="2"/>
  <c r="GP501" i="2"/>
  <c r="GO501" i="2"/>
  <c r="GN501" i="2"/>
  <c r="GM501" i="2"/>
  <c r="GL501" i="2"/>
  <c r="GK501" i="2"/>
  <c r="GJ501" i="2"/>
  <c r="GI501" i="2"/>
  <c r="GH501" i="2"/>
  <c r="JF500" i="2"/>
  <c r="JE500" i="2"/>
  <c r="JD500" i="2"/>
  <c r="JC500" i="2"/>
  <c r="JB500" i="2"/>
  <c r="JA500" i="2"/>
  <c r="IZ500" i="2"/>
  <c r="IY500" i="2"/>
  <c r="IX500" i="2"/>
  <c r="IW500" i="2"/>
  <c r="IV500" i="2"/>
  <c r="IU500" i="2"/>
  <c r="IT500" i="2"/>
  <c r="IS500" i="2"/>
  <c r="IR500" i="2"/>
  <c r="IQ500" i="2"/>
  <c r="IP500" i="2"/>
  <c r="IO500" i="2"/>
  <c r="IN500" i="2"/>
  <c r="IM500" i="2"/>
  <c r="IL500" i="2"/>
  <c r="IK500" i="2"/>
  <c r="IJ500" i="2"/>
  <c r="II500" i="2"/>
  <c r="IH500" i="2"/>
  <c r="IG500" i="2"/>
  <c r="IF500" i="2"/>
  <c r="IE500" i="2"/>
  <c r="ID500" i="2"/>
  <c r="IC500" i="2"/>
  <c r="IB500" i="2"/>
  <c r="IA500" i="2"/>
  <c r="HZ500" i="2"/>
  <c r="HY500" i="2"/>
  <c r="HX500" i="2"/>
  <c r="HW500" i="2"/>
  <c r="HV500" i="2"/>
  <c r="HU500" i="2"/>
  <c r="HT500" i="2"/>
  <c r="HS500" i="2"/>
  <c r="HR500" i="2"/>
  <c r="HQ500" i="2"/>
  <c r="HP500" i="2"/>
  <c r="HO500" i="2"/>
  <c r="HN500" i="2"/>
  <c r="HM500" i="2"/>
  <c r="HL500" i="2"/>
  <c r="HK500" i="2"/>
  <c r="HJ500" i="2"/>
  <c r="HI500" i="2"/>
  <c r="HH500" i="2"/>
  <c r="HG500" i="2"/>
  <c r="HF500" i="2"/>
  <c r="HE500" i="2"/>
  <c r="HD500" i="2"/>
  <c r="HC500" i="2"/>
  <c r="HB500" i="2"/>
  <c r="HA500" i="2"/>
  <c r="GZ500" i="2"/>
  <c r="GY500" i="2"/>
  <c r="GX500" i="2"/>
  <c r="GW500" i="2"/>
  <c r="GV500" i="2"/>
  <c r="GU500" i="2"/>
  <c r="GT500" i="2"/>
  <c r="GS500" i="2"/>
  <c r="GR500" i="2"/>
  <c r="GQ500" i="2"/>
  <c r="GP500" i="2"/>
  <c r="GO500" i="2"/>
  <c r="GN500" i="2"/>
  <c r="GM500" i="2"/>
  <c r="GL500" i="2"/>
  <c r="GK500" i="2"/>
  <c r="GJ500" i="2"/>
  <c r="GI500" i="2"/>
  <c r="GH500" i="2"/>
  <c r="JF499" i="2"/>
  <c r="JE499" i="2"/>
  <c r="JD499" i="2"/>
  <c r="JC499" i="2"/>
  <c r="JB499" i="2"/>
  <c r="JA499" i="2"/>
  <c r="IZ499" i="2"/>
  <c r="IY499" i="2"/>
  <c r="IX499" i="2"/>
  <c r="IW499" i="2"/>
  <c r="IV499" i="2"/>
  <c r="IU499" i="2"/>
  <c r="IT499" i="2"/>
  <c r="IS499" i="2"/>
  <c r="IR499" i="2"/>
  <c r="IQ499" i="2"/>
  <c r="IP499" i="2"/>
  <c r="IO499" i="2"/>
  <c r="IN499" i="2"/>
  <c r="IM499" i="2"/>
  <c r="IL499" i="2"/>
  <c r="IK499" i="2"/>
  <c r="IJ499" i="2"/>
  <c r="II499" i="2"/>
  <c r="IH499" i="2"/>
  <c r="IG499" i="2"/>
  <c r="IF499" i="2"/>
  <c r="IE499" i="2"/>
  <c r="ID499" i="2"/>
  <c r="IC499" i="2"/>
  <c r="IB499" i="2"/>
  <c r="IA499" i="2"/>
  <c r="HZ499" i="2"/>
  <c r="HY499" i="2"/>
  <c r="HX499" i="2"/>
  <c r="HW499" i="2"/>
  <c r="HV499" i="2"/>
  <c r="HU499" i="2"/>
  <c r="HT499" i="2"/>
  <c r="HS499" i="2"/>
  <c r="HR499" i="2"/>
  <c r="HQ499" i="2"/>
  <c r="HP499" i="2"/>
  <c r="HO499" i="2"/>
  <c r="HN499" i="2"/>
  <c r="HM499" i="2"/>
  <c r="HL499" i="2"/>
  <c r="HK499" i="2"/>
  <c r="HJ499" i="2"/>
  <c r="HI499" i="2"/>
  <c r="HH499" i="2"/>
  <c r="HG499" i="2"/>
  <c r="HF499" i="2"/>
  <c r="HE499" i="2"/>
  <c r="HD499" i="2"/>
  <c r="HC499" i="2"/>
  <c r="HB499" i="2"/>
  <c r="HA499" i="2"/>
  <c r="GZ499" i="2"/>
  <c r="GY499" i="2"/>
  <c r="GX499" i="2"/>
  <c r="GW499" i="2"/>
  <c r="GV499" i="2"/>
  <c r="GU499" i="2"/>
  <c r="GT499" i="2"/>
  <c r="GS499" i="2"/>
  <c r="GR499" i="2"/>
  <c r="GQ499" i="2"/>
  <c r="GP499" i="2"/>
  <c r="GO499" i="2"/>
  <c r="GN499" i="2"/>
  <c r="GM499" i="2"/>
  <c r="GL499" i="2"/>
  <c r="GK499" i="2"/>
  <c r="GJ499" i="2"/>
  <c r="GI499" i="2"/>
  <c r="GH499" i="2"/>
  <c r="JF498" i="2"/>
  <c r="JE498" i="2"/>
  <c r="JD498" i="2"/>
  <c r="JC498" i="2"/>
  <c r="JB498" i="2"/>
  <c r="JA498" i="2"/>
  <c r="IZ498" i="2"/>
  <c r="IY498" i="2"/>
  <c r="IX498" i="2"/>
  <c r="IW498" i="2"/>
  <c r="IV498" i="2"/>
  <c r="IU498" i="2"/>
  <c r="IT498" i="2"/>
  <c r="IS498" i="2"/>
  <c r="IR498" i="2"/>
  <c r="IQ498" i="2"/>
  <c r="IP498" i="2"/>
  <c r="IO498" i="2"/>
  <c r="IN498" i="2"/>
  <c r="IM498" i="2"/>
  <c r="IL498" i="2"/>
  <c r="IK498" i="2"/>
  <c r="IJ498" i="2"/>
  <c r="II498" i="2"/>
  <c r="IH498" i="2"/>
  <c r="IG498" i="2"/>
  <c r="IF498" i="2"/>
  <c r="IE498" i="2"/>
  <c r="ID498" i="2"/>
  <c r="IC498" i="2"/>
  <c r="IB498" i="2"/>
  <c r="IA498" i="2"/>
  <c r="HZ498" i="2"/>
  <c r="HY498" i="2"/>
  <c r="HX498" i="2"/>
  <c r="HW498" i="2"/>
  <c r="HV498" i="2"/>
  <c r="HU498" i="2"/>
  <c r="HT498" i="2"/>
  <c r="HS498" i="2"/>
  <c r="HR498" i="2"/>
  <c r="HQ498" i="2"/>
  <c r="HP498" i="2"/>
  <c r="HO498" i="2"/>
  <c r="HN498" i="2"/>
  <c r="HM498" i="2"/>
  <c r="HL498" i="2"/>
  <c r="HK498" i="2"/>
  <c r="HJ498" i="2"/>
  <c r="HI498" i="2"/>
  <c r="HH498" i="2"/>
  <c r="HG498" i="2"/>
  <c r="HF498" i="2"/>
  <c r="HE498" i="2"/>
  <c r="HD498" i="2"/>
  <c r="HC498" i="2"/>
  <c r="HB498" i="2"/>
  <c r="HA498" i="2"/>
  <c r="GZ498" i="2"/>
  <c r="GY498" i="2"/>
  <c r="GX498" i="2"/>
  <c r="GW498" i="2"/>
  <c r="GV498" i="2"/>
  <c r="GU498" i="2"/>
  <c r="GT498" i="2"/>
  <c r="GS498" i="2"/>
  <c r="GR498" i="2"/>
  <c r="GQ498" i="2"/>
  <c r="GP498" i="2"/>
  <c r="GO498" i="2"/>
  <c r="GN498" i="2"/>
  <c r="GM498" i="2"/>
  <c r="GL498" i="2"/>
  <c r="GK498" i="2"/>
  <c r="GJ498" i="2"/>
  <c r="GI498" i="2"/>
  <c r="GH498" i="2"/>
  <c r="JF497" i="2"/>
  <c r="JE497" i="2"/>
  <c r="JD497" i="2"/>
  <c r="JC497" i="2"/>
  <c r="JB497" i="2"/>
  <c r="JA497" i="2"/>
  <c r="IZ497" i="2"/>
  <c r="IY497" i="2"/>
  <c r="IX497" i="2"/>
  <c r="IW497" i="2"/>
  <c r="IV497" i="2"/>
  <c r="IU497" i="2"/>
  <c r="IT497" i="2"/>
  <c r="IS497" i="2"/>
  <c r="IR497" i="2"/>
  <c r="IQ497" i="2"/>
  <c r="IP497" i="2"/>
  <c r="IO497" i="2"/>
  <c r="IN497" i="2"/>
  <c r="IM497" i="2"/>
  <c r="IL497" i="2"/>
  <c r="IK497" i="2"/>
  <c r="IJ497" i="2"/>
  <c r="II497" i="2"/>
  <c r="IH497" i="2"/>
  <c r="IG497" i="2"/>
  <c r="IF497" i="2"/>
  <c r="IE497" i="2"/>
  <c r="ID497" i="2"/>
  <c r="IC497" i="2"/>
  <c r="IB497" i="2"/>
  <c r="IA497" i="2"/>
  <c r="HZ497" i="2"/>
  <c r="HY497" i="2"/>
  <c r="HX497" i="2"/>
  <c r="HW497" i="2"/>
  <c r="HV497" i="2"/>
  <c r="HU497" i="2"/>
  <c r="HT497" i="2"/>
  <c r="HS497" i="2"/>
  <c r="HR497" i="2"/>
  <c r="HQ497" i="2"/>
  <c r="HP497" i="2"/>
  <c r="HO497" i="2"/>
  <c r="HN497" i="2"/>
  <c r="HM497" i="2"/>
  <c r="HL497" i="2"/>
  <c r="HK497" i="2"/>
  <c r="HJ497" i="2"/>
  <c r="HI497" i="2"/>
  <c r="HH497" i="2"/>
  <c r="HG497" i="2"/>
  <c r="HF497" i="2"/>
  <c r="HE497" i="2"/>
  <c r="HD497" i="2"/>
  <c r="HC497" i="2"/>
  <c r="HB497" i="2"/>
  <c r="HA497" i="2"/>
  <c r="GZ497" i="2"/>
  <c r="GY497" i="2"/>
  <c r="GX497" i="2"/>
  <c r="GW497" i="2"/>
  <c r="GV497" i="2"/>
  <c r="GU497" i="2"/>
  <c r="GT497" i="2"/>
  <c r="GS497" i="2"/>
  <c r="GR497" i="2"/>
  <c r="GQ497" i="2"/>
  <c r="GP497" i="2"/>
  <c r="GO497" i="2"/>
  <c r="GN497" i="2"/>
  <c r="GM497" i="2"/>
  <c r="GL497" i="2"/>
  <c r="GK497" i="2"/>
  <c r="GJ497" i="2"/>
  <c r="GI497" i="2"/>
  <c r="GH497" i="2"/>
  <c r="JF496" i="2"/>
  <c r="JE496" i="2"/>
  <c r="JD496" i="2"/>
  <c r="JC496" i="2"/>
  <c r="JB496" i="2"/>
  <c r="JA496" i="2"/>
  <c r="IZ496" i="2"/>
  <c r="IY496" i="2"/>
  <c r="IX496" i="2"/>
  <c r="IW496" i="2"/>
  <c r="IV496" i="2"/>
  <c r="IU496" i="2"/>
  <c r="IT496" i="2"/>
  <c r="IS496" i="2"/>
  <c r="IR496" i="2"/>
  <c r="IQ496" i="2"/>
  <c r="IP496" i="2"/>
  <c r="IO496" i="2"/>
  <c r="IN496" i="2"/>
  <c r="IM496" i="2"/>
  <c r="IL496" i="2"/>
  <c r="IK496" i="2"/>
  <c r="IJ496" i="2"/>
  <c r="II496" i="2"/>
  <c r="IH496" i="2"/>
  <c r="IG496" i="2"/>
  <c r="IF496" i="2"/>
  <c r="IE496" i="2"/>
  <c r="ID496" i="2"/>
  <c r="IC496" i="2"/>
  <c r="IB496" i="2"/>
  <c r="IA496" i="2"/>
  <c r="HZ496" i="2"/>
  <c r="HY496" i="2"/>
  <c r="HX496" i="2"/>
  <c r="HW496" i="2"/>
  <c r="HV496" i="2"/>
  <c r="HU496" i="2"/>
  <c r="HT496" i="2"/>
  <c r="HS496" i="2"/>
  <c r="HR496" i="2"/>
  <c r="HQ496" i="2"/>
  <c r="HP496" i="2"/>
  <c r="HO496" i="2"/>
  <c r="HN496" i="2"/>
  <c r="HM496" i="2"/>
  <c r="HL496" i="2"/>
  <c r="HK496" i="2"/>
  <c r="HJ496" i="2"/>
  <c r="HI496" i="2"/>
  <c r="HH496" i="2"/>
  <c r="HG496" i="2"/>
  <c r="HF496" i="2"/>
  <c r="HE496" i="2"/>
  <c r="HD496" i="2"/>
  <c r="HC496" i="2"/>
  <c r="HB496" i="2"/>
  <c r="HA496" i="2"/>
  <c r="GZ496" i="2"/>
  <c r="GY496" i="2"/>
  <c r="GX496" i="2"/>
  <c r="GW496" i="2"/>
  <c r="GV496" i="2"/>
  <c r="GU496" i="2"/>
  <c r="GT496" i="2"/>
  <c r="GS496" i="2"/>
  <c r="GR496" i="2"/>
  <c r="GQ496" i="2"/>
  <c r="GP496" i="2"/>
  <c r="GO496" i="2"/>
  <c r="GN496" i="2"/>
  <c r="GM496" i="2"/>
  <c r="GL496" i="2"/>
  <c r="GK496" i="2"/>
  <c r="GJ496" i="2"/>
  <c r="GI496" i="2"/>
  <c r="GH496" i="2"/>
  <c r="JF495" i="2"/>
  <c r="JE495" i="2"/>
  <c r="JD495" i="2"/>
  <c r="JC495" i="2"/>
  <c r="JB495" i="2"/>
  <c r="JA495" i="2"/>
  <c r="IZ495" i="2"/>
  <c r="IY495" i="2"/>
  <c r="IX495" i="2"/>
  <c r="IW495" i="2"/>
  <c r="IV495" i="2"/>
  <c r="IU495" i="2"/>
  <c r="IT495" i="2"/>
  <c r="IS495" i="2"/>
  <c r="IR495" i="2"/>
  <c r="IQ495" i="2"/>
  <c r="IP495" i="2"/>
  <c r="IO495" i="2"/>
  <c r="IN495" i="2"/>
  <c r="IM495" i="2"/>
  <c r="IL495" i="2"/>
  <c r="IK495" i="2"/>
  <c r="IJ495" i="2"/>
  <c r="II495" i="2"/>
  <c r="IH495" i="2"/>
  <c r="IG495" i="2"/>
  <c r="IF495" i="2"/>
  <c r="IE495" i="2"/>
  <c r="ID495" i="2"/>
  <c r="IC495" i="2"/>
  <c r="IB495" i="2"/>
  <c r="IA495" i="2"/>
  <c r="HZ495" i="2"/>
  <c r="HY495" i="2"/>
  <c r="HX495" i="2"/>
  <c r="HW495" i="2"/>
  <c r="HV495" i="2"/>
  <c r="HU495" i="2"/>
  <c r="HT495" i="2"/>
  <c r="HS495" i="2"/>
  <c r="HR495" i="2"/>
  <c r="HQ495" i="2"/>
  <c r="HP495" i="2"/>
  <c r="HO495" i="2"/>
  <c r="HN495" i="2"/>
  <c r="HM495" i="2"/>
  <c r="HL495" i="2"/>
  <c r="HK495" i="2"/>
  <c r="HJ495" i="2"/>
  <c r="HI495" i="2"/>
  <c r="HH495" i="2"/>
  <c r="HG495" i="2"/>
  <c r="HF495" i="2"/>
  <c r="HE495" i="2"/>
  <c r="HD495" i="2"/>
  <c r="HC495" i="2"/>
  <c r="HB495" i="2"/>
  <c r="HA495" i="2"/>
  <c r="GZ495" i="2"/>
  <c r="GY495" i="2"/>
  <c r="GX495" i="2"/>
  <c r="GW495" i="2"/>
  <c r="GV495" i="2"/>
  <c r="GU495" i="2"/>
  <c r="GT495" i="2"/>
  <c r="GS495" i="2"/>
  <c r="GR495" i="2"/>
  <c r="GQ495" i="2"/>
  <c r="GP495" i="2"/>
  <c r="GO495" i="2"/>
  <c r="GN495" i="2"/>
  <c r="GM495" i="2"/>
  <c r="GL495" i="2"/>
  <c r="GK495" i="2"/>
  <c r="GJ495" i="2"/>
  <c r="GI495" i="2"/>
  <c r="GH495" i="2"/>
  <c r="JF494" i="2"/>
  <c r="JE494" i="2"/>
  <c r="JD494" i="2"/>
  <c r="JC494" i="2"/>
  <c r="JB494" i="2"/>
  <c r="JA494" i="2"/>
  <c r="IZ494" i="2"/>
  <c r="IY494" i="2"/>
  <c r="IX494" i="2"/>
  <c r="IW494" i="2"/>
  <c r="IV494" i="2"/>
  <c r="IU494" i="2"/>
  <c r="IT494" i="2"/>
  <c r="IS494" i="2"/>
  <c r="IR494" i="2"/>
  <c r="IQ494" i="2"/>
  <c r="IP494" i="2"/>
  <c r="IO494" i="2"/>
  <c r="IN494" i="2"/>
  <c r="IM494" i="2"/>
  <c r="IL494" i="2"/>
  <c r="IK494" i="2"/>
  <c r="IJ494" i="2"/>
  <c r="II494" i="2"/>
  <c r="IH494" i="2"/>
  <c r="IG494" i="2"/>
  <c r="IF494" i="2"/>
  <c r="IE494" i="2"/>
  <c r="ID494" i="2"/>
  <c r="IC494" i="2"/>
  <c r="IB494" i="2"/>
  <c r="IA494" i="2"/>
  <c r="HZ494" i="2"/>
  <c r="HY494" i="2"/>
  <c r="HX494" i="2"/>
  <c r="HW494" i="2"/>
  <c r="HV494" i="2"/>
  <c r="HU494" i="2"/>
  <c r="HT494" i="2"/>
  <c r="HS494" i="2"/>
  <c r="HR494" i="2"/>
  <c r="HQ494" i="2"/>
  <c r="HP494" i="2"/>
  <c r="HO494" i="2"/>
  <c r="HN494" i="2"/>
  <c r="HM494" i="2"/>
  <c r="HL494" i="2"/>
  <c r="HK494" i="2"/>
  <c r="HJ494" i="2"/>
  <c r="HI494" i="2"/>
  <c r="HH494" i="2"/>
  <c r="HG494" i="2"/>
  <c r="HF494" i="2"/>
  <c r="HE494" i="2"/>
  <c r="HD494" i="2"/>
  <c r="HC494" i="2"/>
  <c r="HB494" i="2"/>
  <c r="HA494" i="2"/>
  <c r="GZ494" i="2"/>
  <c r="GY494" i="2"/>
  <c r="GX494" i="2"/>
  <c r="GW494" i="2"/>
  <c r="GV494" i="2"/>
  <c r="GU494" i="2"/>
  <c r="GT494" i="2"/>
  <c r="GS494" i="2"/>
  <c r="GR494" i="2"/>
  <c r="GQ494" i="2"/>
  <c r="GP494" i="2"/>
  <c r="GO494" i="2"/>
  <c r="GN494" i="2"/>
  <c r="GM494" i="2"/>
  <c r="GL494" i="2"/>
  <c r="GK494" i="2"/>
  <c r="GJ494" i="2"/>
  <c r="GI494" i="2"/>
  <c r="GH494" i="2"/>
  <c r="JF493" i="2"/>
  <c r="JE493" i="2"/>
  <c r="JD493" i="2"/>
  <c r="JC493" i="2"/>
  <c r="JB493" i="2"/>
  <c r="JA493" i="2"/>
  <c r="IZ493" i="2"/>
  <c r="IY493" i="2"/>
  <c r="IX493" i="2"/>
  <c r="IW493" i="2"/>
  <c r="IV493" i="2"/>
  <c r="IU493" i="2"/>
  <c r="IT493" i="2"/>
  <c r="IS493" i="2"/>
  <c r="IR493" i="2"/>
  <c r="IQ493" i="2"/>
  <c r="IP493" i="2"/>
  <c r="IO493" i="2"/>
  <c r="IN493" i="2"/>
  <c r="IM493" i="2"/>
  <c r="IL493" i="2"/>
  <c r="IK493" i="2"/>
  <c r="IJ493" i="2"/>
  <c r="II493" i="2"/>
  <c r="IH493" i="2"/>
  <c r="IG493" i="2"/>
  <c r="IF493" i="2"/>
  <c r="IE493" i="2"/>
  <c r="ID493" i="2"/>
  <c r="IC493" i="2"/>
  <c r="IB493" i="2"/>
  <c r="IA493" i="2"/>
  <c r="HZ493" i="2"/>
  <c r="HY493" i="2"/>
  <c r="HX493" i="2"/>
  <c r="HW493" i="2"/>
  <c r="HV493" i="2"/>
  <c r="HU493" i="2"/>
  <c r="HT493" i="2"/>
  <c r="HS493" i="2"/>
  <c r="HR493" i="2"/>
  <c r="HQ493" i="2"/>
  <c r="HP493" i="2"/>
  <c r="HO493" i="2"/>
  <c r="HN493" i="2"/>
  <c r="HM493" i="2"/>
  <c r="HL493" i="2"/>
  <c r="HK493" i="2"/>
  <c r="HJ493" i="2"/>
  <c r="HI493" i="2"/>
  <c r="HH493" i="2"/>
  <c r="HG493" i="2"/>
  <c r="HF493" i="2"/>
  <c r="HE493" i="2"/>
  <c r="HD493" i="2"/>
  <c r="HC493" i="2"/>
  <c r="HB493" i="2"/>
  <c r="HA493" i="2"/>
  <c r="GZ493" i="2"/>
  <c r="GY493" i="2"/>
  <c r="GX493" i="2"/>
  <c r="GW493" i="2"/>
  <c r="GV493" i="2"/>
  <c r="GU493" i="2"/>
  <c r="GT493" i="2"/>
  <c r="GS493" i="2"/>
  <c r="GR493" i="2"/>
  <c r="GQ493" i="2"/>
  <c r="GP493" i="2"/>
  <c r="GO493" i="2"/>
  <c r="GN493" i="2"/>
  <c r="GM493" i="2"/>
  <c r="GL493" i="2"/>
  <c r="GK493" i="2"/>
  <c r="GJ493" i="2"/>
  <c r="GI493" i="2"/>
  <c r="GH493" i="2"/>
  <c r="JF492" i="2"/>
  <c r="JE492" i="2"/>
  <c r="JD492" i="2"/>
  <c r="JC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I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HA492" i="2"/>
  <c r="GZ492" i="2"/>
  <c r="GY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JF491" i="2"/>
  <c r="JE491" i="2"/>
  <c r="JD491" i="2"/>
  <c r="JC491" i="2"/>
  <c r="JB491" i="2"/>
  <c r="JA491" i="2"/>
  <c r="IZ491" i="2"/>
  <c r="IY491" i="2"/>
  <c r="IX491" i="2"/>
  <c r="IW491" i="2"/>
  <c r="IV491" i="2"/>
  <c r="IU491" i="2"/>
  <c r="IT491" i="2"/>
  <c r="IS491" i="2"/>
  <c r="IR491" i="2"/>
  <c r="IQ491" i="2"/>
  <c r="IP491" i="2"/>
  <c r="IO491" i="2"/>
  <c r="IN491" i="2"/>
  <c r="IM491" i="2"/>
  <c r="IL491" i="2"/>
  <c r="IK491" i="2"/>
  <c r="IJ491" i="2"/>
  <c r="II491" i="2"/>
  <c r="IH491" i="2"/>
  <c r="IG491" i="2"/>
  <c r="IF491" i="2"/>
  <c r="IE491" i="2"/>
  <c r="ID491" i="2"/>
  <c r="IC491" i="2"/>
  <c r="IB491" i="2"/>
  <c r="IA491" i="2"/>
  <c r="HZ491" i="2"/>
  <c r="HY491" i="2"/>
  <c r="HX491" i="2"/>
  <c r="HW491" i="2"/>
  <c r="HV491" i="2"/>
  <c r="HU491" i="2"/>
  <c r="HT491" i="2"/>
  <c r="HS491" i="2"/>
  <c r="HR491" i="2"/>
  <c r="HQ491" i="2"/>
  <c r="HP491" i="2"/>
  <c r="HO491" i="2"/>
  <c r="HN491" i="2"/>
  <c r="HM491" i="2"/>
  <c r="HL491" i="2"/>
  <c r="HK491" i="2"/>
  <c r="HJ491" i="2"/>
  <c r="HI491" i="2"/>
  <c r="HH491" i="2"/>
  <c r="HG491" i="2"/>
  <c r="HF491" i="2"/>
  <c r="HE491" i="2"/>
  <c r="HD491" i="2"/>
  <c r="HC491" i="2"/>
  <c r="HB491" i="2"/>
  <c r="HA491" i="2"/>
  <c r="GZ491" i="2"/>
  <c r="GY491" i="2"/>
  <c r="GX491" i="2"/>
  <c r="GW491" i="2"/>
  <c r="GV491" i="2"/>
  <c r="GU491" i="2"/>
  <c r="GT491" i="2"/>
  <c r="GS491" i="2"/>
  <c r="GR491" i="2"/>
  <c r="GQ491" i="2"/>
  <c r="GP491" i="2"/>
  <c r="GO491" i="2"/>
  <c r="GN491" i="2"/>
  <c r="GM491" i="2"/>
  <c r="GL491" i="2"/>
  <c r="GK491" i="2"/>
  <c r="GJ491" i="2"/>
  <c r="GI491" i="2"/>
  <c r="GH491" i="2"/>
  <c r="JF490" i="2"/>
  <c r="JE490" i="2"/>
  <c r="JD490" i="2"/>
  <c r="JC490" i="2"/>
  <c r="JB490" i="2"/>
  <c r="JA490" i="2"/>
  <c r="IZ490" i="2"/>
  <c r="IY490" i="2"/>
  <c r="IX490" i="2"/>
  <c r="IW490" i="2"/>
  <c r="IV490" i="2"/>
  <c r="IU490" i="2"/>
  <c r="IT490" i="2"/>
  <c r="IS490" i="2"/>
  <c r="IR490" i="2"/>
  <c r="IQ490" i="2"/>
  <c r="IP490" i="2"/>
  <c r="IO490" i="2"/>
  <c r="IN490" i="2"/>
  <c r="IM490" i="2"/>
  <c r="IL490" i="2"/>
  <c r="IK490" i="2"/>
  <c r="IJ490" i="2"/>
  <c r="II490" i="2"/>
  <c r="IH490" i="2"/>
  <c r="IG490" i="2"/>
  <c r="IF490" i="2"/>
  <c r="IE490" i="2"/>
  <c r="ID490" i="2"/>
  <c r="IC490" i="2"/>
  <c r="IB490" i="2"/>
  <c r="IA490" i="2"/>
  <c r="HZ490" i="2"/>
  <c r="HY490" i="2"/>
  <c r="HX490" i="2"/>
  <c r="HW490" i="2"/>
  <c r="HV490" i="2"/>
  <c r="HU490" i="2"/>
  <c r="HT490" i="2"/>
  <c r="HS490" i="2"/>
  <c r="HR490" i="2"/>
  <c r="HQ490" i="2"/>
  <c r="HP490" i="2"/>
  <c r="HO490" i="2"/>
  <c r="HN490" i="2"/>
  <c r="HM490" i="2"/>
  <c r="HL490" i="2"/>
  <c r="HK490" i="2"/>
  <c r="HJ490" i="2"/>
  <c r="HI490" i="2"/>
  <c r="HH490" i="2"/>
  <c r="HG490" i="2"/>
  <c r="HF490" i="2"/>
  <c r="HE490" i="2"/>
  <c r="HD490" i="2"/>
  <c r="HC490" i="2"/>
  <c r="HB490" i="2"/>
  <c r="HA490" i="2"/>
  <c r="GZ490" i="2"/>
  <c r="GY490" i="2"/>
  <c r="GX490" i="2"/>
  <c r="GW490" i="2"/>
  <c r="GV490" i="2"/>
  <c r="GU490" i="2"/>
  <c r="GT490" i="2"/>
  <c r="GS490" i="2"/>
  <c r="GR490" i="2"/>
  <c r="GQ490" i="2"/>
  <c r="GP490" i="2"/>
  <c r="GO490" i="2"/>
  <c r="GN490" i="2"/>
  <c r="GM490" i="2"/>
  <c r="GL490" i="2"/>
  <c r="GK490" i="2"/>
  <c r="GJ490" i="2"/>
  <c r="GI490" i="2"/>
  <c r="GH490" i="2"/>
  <c r="JF489" i="2"/>
  <c r="JE489" i="2"/>
  <c r="JD489" i="2"/>
  <c r="JC489" i="2"/>
  <c r="JB489" i="2"/>
  <c r="JA489" i="2"/>
  <c r="IZ489" i="2"/>
  <c r="IY489" i="2"/>
  <c r="IX489" i="2"/>
  <c r="IW489" i="2"/>
  <c r="IV489" i="2"/>
  <c r="IU489" i="2"/>
  <c r="IT489" i="2"/>
  <c r="IS489" i="2"/>
  <c r="IR489" i="2"/>
  <c r="IQ489" i="2"/>
  <c r="IP489" i="2"/>
  <c r="IO489" i="2"/>
  <c r="IN489" i="2"/>
  <c r="IM489" i="2"/>
  <c r="IL489" i="2"/>
  <c r="IK489" i="2"/>
  <c r="IJ489" i="2"/>
  <c r="II489" i="2"/>
  <c r="IH489" i="2"/>
  <c r="IG489" i="2"/>
  <c r="IF489" i="2"/>
  <c r="IE489" i="2"/>
  <c r="ID489" i="2"/>
  <c r="IC489" i="2"/>
  <c r="IB489" i="2"/>
  <c r="IA489" i="2"/>
  <c r="HZ489" i="2"/>
  <c r="HY489" i="2"/>
  <c r="HX489" i="2"/>
  <c r="HW489" i="2"/>
  <c r="HV489" i="2"/>
  <c r="HU489" i="2"/>
  <c r="HT489" i="2"/>
  <c r="HS489" i="2"/>
  <c r="HR489" i="2"/>
  <c r="HQ489" i="2"/>
  <c r="HP489" i="2"/>
  <c r="HO489" i="2"/>
  <c r="HN489" i="2"/>
  <c r="HM489" i="2"/>
  <c r="HL489" i="2"/>
  <c r="HK489" i="2"/>
  <c r="HJ489" i="2"/>
  <c r="HI489" i="2"/>
  <c r="HH489" i="2"/>
  <c r="HG489" i="2"/>
  <c r="HF489" i="2"/>
  <c r="HE489" i="2"/>
  <c r="HD489" i="2"/>
  <c r="HC489" i="2"/>
  <c r="HB489" i="2"/>
  <c r="HA489" i="2"/>
  <c r="GZ489" i="2"/>
  <c r="GY489" i="2"/>
  <c r="GX489" i="2"/>
  <c r="GW489" i="2"/>
  <c r="GV489" i="2"/>
  <c r="GU489" i="2"/>
  <c r="GT489" i="2"/>
  <c r="GS489" i="2"/>
  <c r="GR489" i="2"/>
  <c r="GQ489" i="2"/>
  <c r="GP489" i="2"/>
  <c r="GO489" i="2"/>
  <c r="GN489" i="2"/>
  <c r="GM489" i="2"/>
  <c r="GL489" i="2"/>
  <c r="GK489" i="2"/>
  <c r="GJ489" i="2"/>
  <c r="GI489" i="2"/>
  <c r="GH489" i="2"/>
  <c r="JF488" i="2"/>
  <c r="JE488" i="2"/>
  <c r="JD488" i="2"/>
  <c r="JC488" i="2"/>
  <c r="JB488" i="2"/>
  <c r="JA488" i="2"/>
  <c r="IZ488" i="2"/>
  <c r="IY488" i="2"/>
  <c r="IX488" i="2"/>
  <c r="IW488" i="2"/>
  <c r="IV488" i="2"/>
  <c r="IU488" i="2"/>
  <c r="IT488" i="2"/>
  <c r="IS488" i="2"/>
  <c r="IR488" i="2"/>
  <c r="IQ488" i="2"/>
  <c r="IP488" i="2"/>
  <c r="IO488" i="2"/>
  <c r="IN488" i="2"/>
  <c r="IM488" i="2"/>
  <c r="IL488" i="2"/>
  <c r="IK488" i="2"/>
  <c r="IJ488" i="2"/>
  <c r="II488" i="2"/>
  <c r="IH488" i="2"/>
  <c r="IG488" i="2"/>
  <c r="IF488" i="2"/>
  <c r="IE488" i="2"/>
  <c r="ID488" i="2"/>
  <c r="IC488" i="2"/>
  <c r="IB488" i="2"/>
  <c r="IA488" i="2"/>
  <c r="HZ488" i="2"/>
  <c r="HY488" i="2"/>
  <c r="HX488" i="2"/>
  <c r="HW488" i="2"/>
  <c r="HV488" i="2"/>
  <c r="HU488" i="2"/>
  <c r="HT488" i="2"/>
  <c r="HS488" i="2"/>
  <c r="HR488" i="2"/>
  <c r="HQ488" i="2"/>
  <c r="HP488" i="2"/>
  <c r="HO488" i="2"/>
  <c r="HN488" i="2"/>
  <c r="HM488" i="2"/>
  <c r="HL488" i="2"/>
  <c r="HK488" i="2"/>
  <c r="HJ488" i="2"/>
  <c r="HI488" i="2"/>
  <c r="HH488" i="2"/>
  <c r="HG488" i="2"/>
  <c r="HF488" i="2"/>
  <c r="HE488" i="2"/>
  <c r="HD488" i="2"/>
  <c r="HC488" i="2"/>
  <c r="HB488" i="2"/>
  <c r="HA488" i="2"/>
  <c r="GZ488" i="2"/>
  <c r="GY488" i="2"/>
  <c r="GX488" i="2"/>
  <c r="GW488" i="2"/>
  <c r="GV488" i="2"/>
  <c r="GU488" i="2"/>
  <c r="GT488" i="2"/>
  <c r="GS488" i="2"/>
  <c r="GR488" i="2"/>
  <c r="GQ488" i="2"/>
  <c r="GP488" i="2"/>
  <c r="GO488" i="2"/>
  <c r="GN488" i="2"/>
  <c r="GM488" i="2"/>
  <c r="GL488" i="2"/>
  <c r="GK488" i="2"/>
  <c r="GJ488" i="2"/>
  <c r="GI488" i="2"/>
  <c r="GH488" i="2"/>
  <c r="JF487" i="2"/>
  <c r="JE487" i="2"/>
  <c r="JD487" i="2"/>
  <c r="JC487" i="2"/>
  <c r="JB487" i="2"/>
  <c r="JA487" i="2"/>
  <c r="IZ487" i="2"/>
  <c r="IY487" i="2"/>
  <c r="IX487" i="2"/>
  <c r="IW487" i="2"/>
  <c r="IV487" i="2"/>
  <c r="IU487" i="2"/>
  <c r="IT487" i="2"/>
  <c r="IS487" i="2"/>
  <c r="IR487" i="2"/>
  <c r="IQ487" i="2"/>
  <c r="IP487" i="2"/>
  <c r="IO487" i="2"/>
  <c r="IN487" i="2"/>
  <c r="IM487" i="2"/>
  <c r="IL487" i="2"/>
  <c r="IK487" i="2"/>
  <c r="IJ487" i="2"/>
  <c r="II487" i="2"/>
  <c r="IH487" i="2"/>
  <c r="IG487" i="2"/>
  <c r="IF487" i="2"/>
  <c r="IE487" i="2"/>
  <c r="ID487" i="2"/>
  <c r="IC487" i="2"/>
  <c r="IB487" i="2"/>
  <c r="IA487" i="2"/>
  <c r="HZ487" i="2"/>
  <c r="HY487" i="2"/>
  <c r="HX487" i="2"/>
  <c r="HW487" i="2"/>
  <c r="HV487" i="2"/>
  <c r="HU487" i="2"/>
  <c r="HT487" i="2"/>
  <c r="HS487" i="2"/>
  <c r="HR487" i="2"/>
  <c r="HQ487" i="2"/>
  <c r="HP487" i="2"/>
  <c r="HO487" i="2"/>
  <c r="HN487" i="2"/>
  <c r="HM487" i="2"/>
  <c r="HL487" i="2"/>
  <c r="HK487" i="2"/>
  <c r="HJ487" i="2"/>
  <c r="HI487" i="2"/>
  <c r="HH487" i="2"/>
  <c r="HG487" i="2"/>
  <c r="HF487" i="2"/>
  <c r="HE487" i="2"/>
  <c r="HD487" i="2"/>
  <c r="HC487" i="2"/>
  <c r="HB487" i="2"/>
  <c r="HA487" i="2"/>
  <c r="GZ487" i="2"/>
  <c r="GY487" i="2"/>
  <c r="GX487" i="2"/>
  <c r="GW487" i="2"/>
  <c r="GV487" i="2"/>
  <c r="GU487" i="2"/>
  <c r="GT487" i="2"/>
  <c r="GS487" i="2"/>
  <c r="GR487" i="2"/>
  <c r="GQ487" i="2"/>
  <c r="GP487" i="2"/>
  <c r="GO487" i="2"/>
  <c r="GN487" i="2"/>
  <c r="GM487" i="2"/>
  <c r="GL487" i="2"/>
  <c r="GK487" i="2"/>
  <c r="GJ487" i="2"/>
  <c r="GI487" i="2"/>
  <c r="GH487" i="2"/>
  <c r="JF486" i="2"/>
  <c r="JE486" i="2"/>
  <c r="JD486" i="2"/>
  <c r="JC486" i="2"/>
  <c r="JB486" i="2"/>
  <c r="JA486" i="2"/>
  <c r="IZ486" i="2"/>
  <c r="IY486" i="2"/>
  <c r="IX486" i="2"/>
  <c r="IW486" i="2"/>
  <c r="IV486" i="2"/>
  <c r="IU486" i="2"/>
  <c r="IT486" i="2"/>
  <c r="IS486" i="2"/>
  <c r="IR486" i="2"/>
  <c r="IQ486" i="2"/>
  <c r="IP486" i="2"/>
  <c r="IO486" i="2"/>
  <c r="IN486" i="2"/>
  <c r="IM486" i="2"/>
  <c r="IL486" i="2"/>
  <c r="IK486" i="2"/>
  <c r="IJ486" i="2"/>
  <c r="II486" i="2"/>
  <c r="IH486" i="2"/>
  <c r="IG486" i="2"/>
  <c r="IF486" i="2"/>
  <c r="IE486" i="2"/>
  <c r="ID486" i="2"/>
  <c r="IC486" i="2"/>
  <c r="IB486" i="2"/>
  <c r="IA486" i="2"/>
  <c r="HZ486" i="2"/>
  <c r="HY486" i="2"/>
  <c r="HX486" i="2"/>
  <c r="HW486" i="2"/>
  <c r="HV486" i="2"/>
  <c r="HU486" i="2"/>
  <c r="HT486" i="2"/>
  <c r="HS486" i="2"/>
  <c r="HR486" i="2"/>
  <c r="HQ486" i="2"/>
  <c r="HP486" i="2"/>
  <c r="HO486" i="2"/>
  <c r="HN486" i="2"/>
  <c r="HM486" i="2"/>
  <c r="HL486" i="2"/>
  <c r="HK486" i="2"/>
  <c r="HJ486" i="2"/>
  <c r="HI486" i="2"/>
  <c r="HH486" i="2"/>
  <c r="HG486" i="2"/>
  <c r="HF486" i="2"/>
  <c r="HE486" i="2"/>
  <c r="HD486" i="2"/>
  <c r="HC486" i="2"/>
  <c r="HB486" i="2"/>
  <c r="HA486" i="2"/>
  <c r="GZ486" i="2"/>
  <c r="GY486" i="2"/>
  <c r="GX486" i="2"/>
  <c r="GW486" i="2"/>
  <c r="GV486" i="2"/>
  <c r="GU486" i="2"/>
  <c r="GT486" i="2"/>
  <c r="GS486" i="2"/>
  <c r="GR486" i="2"/>
  <c r="GQ486" i="2"/>
  <c r="GP486" i="2"/>
  <c r="GO486" i="2"/>
  <c r="GN486" i="2"/>
  <c r="GM486" i="2"/>
  <c r="GL486" i="2"/>
  <c r="GK486" i="2"/>
  <c r="GJ486" i="2"/>
  <c r="GI486" i="2"/>
  <c r="GH486" i="2"/>
  <c r="JF485" i="2"/>
  <c r="JE485" i="2"/>
  <c r="JD485" i="2"/>
  <c r="JC485" i="2"/>
  <c r="JB485" i="2"/>
  <c r="JA485" i="2"/>
  <c r="IZ485" i="2"/>
  <c r="IY485" i="2"/>
  <c r="IX485" i="2"/>
  <c r="IW485" i="2"/>
  <c r="IV485" i="2"/>
  <c r="IU485" i="2"/>
  <c r="IT485" i="2"/>
  <c r="IS485" i="2"/>
  <c r="IR485" i="2"/>
  <c r="IQ485" i="2"/>
  <c r="IP485" i="2"/>
  <c r="IO485" i="2"/>
  <c r="IN485" i="2"/>
  <c r="IM485" i="2"/>
  <c r="IL485" i="2"/>
  <c r="IK485" i="2"/>
  <c r="IJ485" i="2"/>
  <c r="II485" i="2"/>
  <c r="IH485" i="2"/>
  <c r="IG485" i="2"/>
  <c r="IF485" i="2"/>
  <c r="IE485" i="2"/>
  <c r="ID485" i="2"/>
  <c r="IC485" i="2"/>
  <c r="IB485" i="2"/>
  <c r="IA485" i="2"/>
  <c r="HZ485" i="2"/>
  <c r="HY485" i="2"/>
  <c r="HX485" i="2"/>
  <c r="HW485" i="2"/>
  <c r="HV485" i="2"/>
  <c r="HU485" i="2"/>
  <c r="HT485" i="2"/>
  <c r="HS485" i="2"/>
  <c r="HR485" i="2"/>
  <c r="HQ485" i="2"/>
  <c r="HP485" i="2"/>
  <c r="HO485" i="2"/>
  <c r="HN485" i="2"/>
  <c r="HM485" i="2"/>
  <c r="HL485" i="2"/>
  <c r="HK485" i="2"/>
  <c r="HJ485" i="2"/>
  <c r="HI485" i="2"/>
  <c r="HH485" i="2"/>
  <c r="HG485" i="2"/>
  <c r="HF485" i="2"/>
  <c r="HE485" i="2"/>
  <c r="HD485" i="2"/>
  <c r="HC485" i="2"/>
  <c r="HB485" i="2"/>
  <c r="HA485" i="2"/>
  <c r="GZ485" i="2"/>
  <c r="GY485" i="2"/>
  <c r="GX485" i="2"/>
  <c r="GW485" i="2"/>
  <c r="GV485" i="2"/>
  <c r="GU485" i="2"/>
  <c r="GT485" i="2"/>
  <c r="GS485" i="2"/>
  <c r="GR485" i="2"/>
  <c r="GQ485" i="2"/>
  <c r="GP485" i="2"/>
  <c r="GO485" i="2"/>
  <c r="GN485" i="2"/>
  <c r="GM485" i="2"/>
  <c r="GL485" i="2"/>
  <c r="GK485" i="2"/>
  <c r="GJ485" i="2"/>
  <c r="GI485" i="2"/>
  <c r="GH485" i="2"/>
  <c r="JF484" i="2"/>
  <c r="JE484" i="2"/>
  <c r="JD484" i="2"/>
  <c r="JC484" i="2"/>
  <c r="JB484" i="2"/>
  <c r="JA484" i="2"/>
  <c r="IZ484" i="2"/>
  <c r="IY484" i="2"/>
  <c r="IX484" i="2"/>
  <c r="IW484" i="2"/>
  <c r="IV484" i="2"/>
  <c r="IU484" i="2"/>
  <c r="IT484" i="2"/>
  <c r="IS484" i="2"/>
  <c r="IR484" i="2"/>
  <c r="IQ484" i="2"/>
  <c r="IP484" i="2"/>
  <c r="IO484" i="2"/>
  <c r="IN484" i="2"/>
  <c r="IM484" i="2"/>
  <c r="IL484" i="2"/>
  <c r="IK484" i="2"/>
  <c r="IJ484" i="2"/>
  <c r="II484" i="2"/>
  <c r="IH484" i="2"/>
  <c r="IG484" i="2"/>
  <c r="IF484" i="2"/>
  <c r="IE484" i="2"/>
  <c r="ID484" i="2"/>
  <c r="IC484" i="2"/>
  <c r="IB484" i="2"/>
  <c r="IA484" i="2"/>
  <c r="HZ484" i="2"/>
  <c r="HY484" i="2"/>
  <c r="HX484" i="2"/>
  <c r="HW484" i="2"/>
  <c r="HV484" i="2"/>
  <c r="HU484" i="2"/>
  <c r="HT484" i="2"/>
  <c r="HS484" i="2"/>
  <c r="HR484" i="2"/>
  <c r="HQ484" i="2"/>
  <c r="HP484" i="2"/>
  <c r="HO484" i="2"/>
  <c r="HN484" i="2"/>
  <c r="HM484" i="2"/>
  <c r="HL484" i="2"/>
  <c r="HK484" i="2"/>
  <c r="HJ484" i="2"/>
  <c r="HI484" i="2"/>
  <c r="HH484" i="2"/>
  <c r="HG484" i="2"/>
  <c r="HF484" i="2"/>
  <c r="HE484" i="2"/>
  <c r="HD484" i="2"/>
  <c r="HC484" i="2"/>
  <c r="HB484" i="2"/>
  <c r="HA484" i="2"/>
  <c r="GZ484" i="2"/>
  <c r="GY484" i="2"/>
  <c r="GX484" i="2"/>
  <c r="GW484" i="2"/>
  <c r="GV484" i="2"/>
  <c r="GU484" i="2"/>
  <c r="GT484" i="2"/>
  <c r="GS484" i="2"/>
  <c r="GR484" i="2"/>
  <c r="GQ484" i="2"/>
  <c r="GP484" i="2"/>
  <c r="GO484" i="2"/>
  <c r="GN484" i="2"/>
  <c r="GM484" i="2"/>
  <c r="GL484" i="2"/>
  <c r="GK484" i="2"/>
  <c r="GJ484" i="2"/>
  <c r="GI484" i="2"/>
  <c r="GH484" i="2"/>
  <c r="JF483" i="2"/>
  <c r="JE483" i="2"/>
  <c r="JD483" i="2"/>
  <c r="JC483" i="2"/>
  <c r="JB483" i="2"/>
  <c r="JA483" i="2"/>
  <c r="IZ483" i="2"/>
  <c r="IY483" i="2"/>
  <c r="IX483" i="2"/>
  <c r="IW483" i="2"/>
  <c r="IV483" i="2"/>
  <c r="IU483" i="2"/>
  <c r="IT483" i="2"/>
  <c r="IS483" i="2"/>
  <c r="IR483" i="2"/>
  <c r="IQ483" i="2"/>
  <c r="IP483" i="2"/>
  <c r="IO483" i="2"/>
  <c r="IN483" i="2"/>
  <c r="IM483" i="2"/>
  <c r="IL483" i="2"/>
  <c r="IK483" i="2"/>
  <c r="IJ483" i="2"/>
  <c r="II483" i="2"/>
  <c r="IH483" i="2"/>
  <c r="IG483" i="2"/>
  <c r="IF483" i="2"/>
  <c r="IE483" i="2"/>
  <c r="ID483" i="2"/>
  <c r="IC483" i="2"/>
  <c r="IB483" i="2"/>
  <c r="IA483" i="2"/>
  <c r="HZ483" i="2"/>
  <c r="HY483" i="2"/>
  <c r="HX483" i="2"/>
  <c r="HW483" i="2"/>
  <c r="HV483" i="2"/>
  <c r="HU483" i="2"/>
  <c r="HT483" i="2"/>
  <c r="HS483" i="2"/>
  <c r="HR483" i="2"/>
  <c r="HQ483" i="2"/>
  <c r="HP483" i="2"/>
  <c r="HO483" i="2"/>
  <c r="HN483" i="2"/>
  <c r="HM483" i="2"/>
  <c r="HL483" i="2"/>
  <c r="HK483" i="2"/>
  <c r="HJ483" i="2"/>
  <c r="HI483" i="2"/>
  <c r="HH483" i="2"/>
  <c r="HG483" i="2"/>
  <c r="HF483" i="2"/>
  <c r="HE483" i="2"/>
  <c r="HD483" i="2"/>
  <c r="HC483" i="2"/>
  <c r="HB483" i="2"/>
  <c r="HA483" i="2"/>
  <c r="GZ483" i="2"/>
  <c r="GY483" i="2"/>
  <c r="GX483" i="2"/>
  <c r="GW483" i="2"/>
  <c r="GV483" i="2"/>
  <c r="GU483" i="2"/>
  <c r="GT483" i="2"/>
  <c r="GS483" i="2"/>
  <c r="GR483" i="2"/>
  <c r="GQ483" i="2"/>
  <c r="GP483" i="2"/>
  <c r="GO483" i="2"/>
  <c r="GN483" i="2"/>
  <c r="GM483" i="2"/>
  <c r="GL483" i="2"/>
  <c r="GK483" i="2"/>
  <c r="GJ483" i="2"/>
  <c r="GI483" i="2"/>
  <c r="GH483" i="2"/>
  <c r="JF482" i="2"/>
  <c r="JE482" i="2"/>
  <c r="JD482" i="2"/>
  <c r="JC482" i="2"/>
  <c r="JB482" i="2"/>
  <c r="JA482" i="2"/>
  <c r="IZ482" i="2"/>
  <c r="IY482" i="2"/>
  <c r="IX482" i="2"/>
  <c r="IW482" i="2"/>
  <c r="IV482" i="2"/>
  <c r="IU482" i="2"/>
  <c r="IT482" i="2"/>
  <c r="IS482" i="2"/>
  <c r="IR482" i="2"/>
  <c r="IQ482" i="2"/>
  <c r="IP482" i="2"/>
  <c r="IO482" i="2"/>
  <c r="IN482" i="2"/>
  <c r="IM482" i="2"/>
  <c r="IL482" i="2"/>
  <c r="IK482" i="2"/>
  <c r="IJ482" i="2"/>
  <c r="II482" i="2"/>
  <c r="IH482" i="2"/>
  <c r="IG482" i="2"/>
  <c r="IF482" i="2"/>
  <c r="IE482" i="2"/>
  <c r="ID482" i="2"/>
  <c r="IC482" i="2"/>
  <c r="IB482" i="2"/>
  <c r="IA482" i="2"/>
  <c r="HZ482" i="2"/>
  <c r="HY482" i="2"/>
  <c r="HX482" i="2"/>
  <c r="HW482" i="2"/>
  <c r="HV482" i="2"/>
  <c r="HU482" i="2"/>
  <c r="HT482" i="2"/>
  <c r="HS482" i="2"/>
  <c r="HR482" i="2"/>
  <c r="HQ482" i="2"/>
  <c r="HP482" i="2"/>
  <c r="HO482" i="2"/>
  <c r="HN482" i="2"/>
  <c r="HM482" i="2"/>
  <c r="HL482" i="2"/>
  <c r="HK482" i="2"/>
  <c r="HJ482" i="2"/>
  <c r="HI482" i="2"/>
  <c r="HH482" i="2"/>
  <c r="HG482" i="2"/>
  <c r="HF482" i="2"/>
  <c r="HE482" i="2"/>
  <c r="HD482" i="2"/>
  <c r="HC482" i="2"/>
  <c r="HB482" i="2"/>
  <c r="HA482" i="2"/>
  <c r="GZ482" i="2"/>
  <c r="GY482" i="2"/>
  <c r="GX482" i="2"/>
  <c r="GW482" i="2"/>
  <c r="GV482" i="2"/>
  <c r="GU482" i="2"/>
  <c r="GT482" i="2"/>
  <c r="GS482" i="2"/>
  <c r="GR482" i="2"/>
  <c r="GQ482" i="2"/>
  <c r="GP482" i="2"/>
  <c r="GO482" i="2"/>
  <c r="GN482" i="2"/>
  <c r="GM482" i="2"/>
  <c r="GL482" i="2"/>
  <c r="GK482" i="2"/>
  <c r="GJ482" i="2"/>
  <c r="GI482" i="2"/>
  <c r="GH482" i="2"/>
  <c r="JF481" i="2"/>
  <c r="JE481" i="2"/>
  <c r="JD481" i="2"/>
  <c r="JC481" i="2"/>
  <c r="JB481" i="2"/>
  <c r="JA481" i="2"/>
  <c r="IZ481" i="2"/>
  <c r="IY481" i="2"/>
  <c r="IX481" i="2"/>
  <c r="IW481" i="2"/>
  <c r="IV481" i="2"/>
  <c r="IU481" i="2"/>
  <c r="IT481" i="2"/>
  <c r="IS481" i="2"/>
  <c r="IR481" i="2"/>
  <c r="IQ481" i="2"/>
  <c r="IP481" i="2"/>
  <c r="IO481" i="2"/>
  <c r="IN481" i="2"/>
  <c r="IM481" i="2"/>
  <c r="IL481" i="2"/>
  <c r="IK481" i="2"/>
  <c r="IJ481" i="2"/>
  <c r="II481" i="2"/>
  <c r="IH481" i="2"/>
  <c r="IG481" i="2"/>
  <c r="IF481" i="2"/>
  <c r="IE481" i="2"/>
  <c r="ID481" i="2"/>
  <c r="IC481" i="2"/>
  <c r="IB481" i="2"/>
  <c r="IA481" i="2"/>
  <c r="HZ481" i="2"/>
  <c r="HY481" i="2"/>
  <c r="HX481" i="2"/>
  <c r="HW481" i="2"/>
  <c r="HV481" i="2"/>
  <c r="HU481" i="2"/>
  <c r="HT481" i="2"/>
  <c r="HS481" i="2"/>
  <c r="HR481" i="2"/>
  <c r="HQ481" i="2"/>
  <c r="HP481" i="2"/>
  <c r="HO481" i="2"/>
  <c r="HN481" i="2"/>
  <c r="HM481" i="2"/>
  <c r="HL481" i="2"/>
  <c r="HK481" i="2"/>
  <c r="HJ481" i="2"/>
  <c r="HI481" i="2"/>
  <c r="HH481" i="2"/>
  <c r="HG481" i="2"/>
  <c r="HF481" i="2"/>
  <c r="HE481" i="2"/>
  <c r="HD481" i="2"/>
  <c r="HC481" i="2"/>
  <c r="HB481" i="2"/>
  <c r="HA481" i="2"/>
  <c r="GZ481" i="2"/>
  <c r="GY481" i="2"/>
  <c r="GX481" i="2"/>
  <c r="GW481" i="2"/>
  <c r="GV481" i="2"/>
  <c r="GU481" i="2"/>
  <c r="GT481" i="2"/>
  <c r="GS481" i="2"/>
  <c r="GR481" i="2"/>
  <c r="GQ481" i="2"/>
  <c r="GP481" i="2"/>
  <c r="GO481" i="2"/>
  <c r="GN481" i="2"/>
  <c r="GM481" i="2"/>
  <c r="GL481" i="2"/>
  <c r="GK481" i="2"/>
  <c r="GJ481" i="2"/>
  <c r="GI481" i="2"/>
  <c r="GH481" i="2"/>
  <c r="JF480" i="2"/>
  <c r="JE480" i="2"/>
  <c r="JD480" i="2"/>
  <c r="JC480" i="2"/>
  <c r="JB480" i="2"/>
  <c r="JA480" i="2"/>
  <c r="IZ480" i="2"/>
  <c r="IY480" i="2"/>
  <c r="IX480" i="2"/>
  <c r="IW480" i="2"/>
  <c r="IV480" i="2"/>
  <c r="IU480" i="2"/>
  <c r="IT480" i="2"/>
  <c r="IS480" i="2"/>
  <c r="IR480" i="2"/>
  <c r="IQ480" i="2"/>
  <c r="IP480" i="2"/>
  <c r="IO480" i="2"/>
  <c r="IN480" i="2"/>
  <c r="IM480" i="2"/>
  <c r="IL480" i="2"/>
  <c r="IK480" i="2"/>
  <c r="IJ480" i="2"/>
  <c r="II480" i="2"/>
  <c r="IH480" i="2"/>
  <c r="IG480" i="2"/>
  <c r="IF480" i="2"/>
  <c r="IE480" i="2"/>
  <c r="ID480" i="2"/>
  <c r="IC480" i="2"/>
  <c r="IB480" i="2"/>
  <c r="IA480" i="2"/>
  <c r="HZ480" i="2"/>
  <c r="HY480" i="2"/>
  <c r="HX480" i="2"/>
  <c r="HW480" i="2"/>
  <c r="HV480" i="2"/>
  <c r="HU480" i="2"/>
  <c r="HT480" i="2"/>
  <c r="HS480" i="2"/>
  <c r="HR480" i="2"/>
  <c r="HQ480" i="2"/>
  <c r="HP480" i="2"/>
  <c r="HO480" i="2"/>
  <c r="HN480" i="2"/>
  <c r="HM480" i="2"/>
  <c r="HL480" i="2"/>
  <c r="HK480" i="2"/>
  <c r="HJ480" i="2"/>
  <c r="HI480" i="2"/>
  <c r="HH480" i="2"/>
  <c r="HG480" i="2"/>
  <c r="HF480" i="2"/>
  <c r="HE480" i="2"/>
  <c r="HD480" i="2"/>
  <c r="HC480" i="2"/>
  <c r="HB480" i="2"/>
  <c r="HA480" i="2"/>
  <c r="GZ480" i="2"/>
  <c r="GY480" i="2"/>
  <c r="GX480" i="2"/>
  <c r="GW480" i="2"/>
  <c r="GV480" i="2"/>
  <c r="GU480" i="2"/>
  <c r="GT480" i="2"/>
  <c r="GS480" i="2"/>
  <c r="GR480" i="2"/>
  <c r="GQ480" i="2"/>
  <c r="GP480" i="2"/>
  <c r="GO480" i="2"/>
  <c r="GN480" i="2"/>
  <c r="GM480" i="2"/>
  <c r="GL480" i="2"/>
  <c r="GK480" i="2"/>
  <c r="GJ480" i="2"/>
  <c r="GI480" i="2"/>
  <c r="GH480" i="2"/>
  <c r="JF479" i="2"/>
  <c r="JE479" i="2"/>
  <c r="JD479" i="2"/>
  <c r="JC479" i="2"/>
  <c r="JB479" i="2"/>
  <c r="JA479" i="2"/>
  <c r="IZ479" i="2"/>
  <c r="IY479" i="2"/>
  <c r="IX479" i="2"/>
  <c r="IW479" i="2"/>
  <c r="IV479" i="2"/>
  <c r="IU479" i="2"/>
  <c r="IT479" i="2"/>
  <c r="IS479" i="2"/>
  <c r="IR479" i="2"/>
  <c r="IQ479" i="2"/>
  <c r="IP479" i="2"/>
  <c r="IO479" i="2"/>
  <c r="IN479" i="2"/>
  <c r="IM479" i="2"/>
  <c r="IL479" i="2"/>
  <c r="IK479" i="2"/>
  <c r="IJ479" i="2"/>
  <c r="II479" i="2"/>
  <c r="IH479" i="2"/>
  <c r="IG479" i="2"/>
  <c r="IF479" i="2"/>
  <c r="IE479" i="2"/>
  <c r="ID479" i="2"/>
  <c r="IC479" i="2"/>
  <c r="IB479" i="2"/>
  <c r="IA479" i="2"/>
  <c r="HZ479" i="2"/>
  <c r="HY479" i="2"/>
  <c r="HX479" i="2"/>
  <c r="HW479" i="2"/>
  <c r="HV479" i="2"/>
  <c r="HU479" i="2"/>
  <c r="HT479" i="2"/>
  <c r="HS479" i="2"/>
  <c r="HR479" i="2"/>
  <c r="HQ479" i="2"/>
  <c r="HP479" i="2"/>
  <c r="HO479" i="2"/>
  <c r="HN479" i="2"/>
  <c r="HM479" i="2"/>
  <c r="HL479" i="2"/>
  <c r="HK479" i="2"/>
  <c r="HJ479" i="2"/>
  <c r="HI479" i="2"/>
  <c r="HH479" i="2"/>
  <c r="HG479" i="2"/>
  <c r="HF479" i="2"/>
  <c r="HE479" i="2"/>
  <c r="HD479" i="2"/>
  <c r="HC479" i="2"/>
  <c r="HB479" i="2"/>
  <c r="HA479" i="2"/>
  <c r="GZ479" i="2"/>
  <c r="GY479" i="2"/>
  <c r="GX479" i="2"/>
  <c r="GW479" i="2"/>
  <c r="GV479" i="2"/>
  <c r="GU479" i="2"/>
  <c r="GT479" i="2"/>
  <c r="GS479" i="2"/>
  <c r="GR479" i="2"/>
  <c r="GQ479" i="2"/>
  <c r="GP479" i="2"/>
  <c r="GO479" i="2"/>
  <c r="GN479" i="2"/>
  <c r="GM479" i="2"/>
  <c r="GL479" i="2"/>
  <c r="GK479" i="2"/>
  <c r="GJ479" i="2"/>
  <c r="GI479" i="2"/>
  <c r="GH479" i="2"/>
  <c r="JF478" i="2"/>
  <c r="JE478" i="2"/>
  <c r="JD478" i="2"/>
  <c r="JC478" i="2"/>
  <c r="JB478" i="2"/>
  <c r="JA478" i="2"/>
  <c r="IZ478" i="2"/>
  <c r="IY478" i="2"/>
  <c r="IX478" i="2"/>
  <c r="IW478" i="2"/>
  <c r="IV478" i="2"/>
  <c r="IU478" i="2"/>
  <c r="IT478" i="2"/>
  <c r="IS478" i="2"/>
  <c r="IR478" i="2"/>
  <c r="IQ478" i="2"/>
  <c r="IP478" i="2"/>
  <c r="IO478" i="2"/>
  <c r="IN478" i="2"/>
  <c r="IM478" i="2"/>
  <c r="IL478" i="2"/>
  <c r="IK478" i="2"/>
  <c r="IJ478" i="2"/>
  <c r="II478" i="2"/>
  <c r="IH478" i="2"/>
  <c r="IG478" i="2"/>
  <c r="IF478" i="2"/>
  <c r="IE478" i="2"/>
  <c r="ID478" i="2"/>
  <c r="IC478" i="2"/>
  <c r="IB478" i="2"/>
  <c r="IA478" i="2"/>
  <c r="HZ478" i="2"/>
  <c r="HY478" i="2"/>
  <c r="HX478" i="2"/>
  <c r="HW478" i="2"/>
  <c r="HV478" i="2"/>
  <c r="HU478" i="2"/>
  <c r="HT478" i="2"/>
  <c r="HS478" i="2"/>
  <c r="HR478" i="2"/>
  <c r="HQ478" i="2"/>
  <c r="HP478" i="2"/>
  <c r="HO478" i="2"/>
  <c r="HN478" i="2"/>
  <c r="HM478" i="2"/>
  <c r="HL478" i="2"/>
  <c r="HK478" i="2"/>
  <c r="HJ478" i="2"/>
  <c r="HI478" i="2"/>
  <c r="HH478" i="2"/>
  <c r="HG478" i="2"/>
  <c r="HF478" i="2"/>
  <c r="HE478" i="2"/>
  <c r="HD478" i="2"/>
  <c r="HC478" i="2"/>
  <c r="HB478" i="2"/>
  <c r="HA478" i="2"/>
  <c r="GZ478" i="2"/>
  <c r="GY478" i="2"/>
  <c r="GX478" i="2"/>
  <c r="GW478" i="2"/>
  <c r="GV478" i="2"/>
  <c r="GU478" i="2"/>
  <c r="GT478" i="2"/>
  <c r="GS478" i="2"/>
  <c r="GR478" i="2"/>
  <c r="GQ478" i="2"/>
  <c r="GP478" i="2"/>
  <c r="GO478" i="2"/>
  <c r="GN478" i="2"/>
  <c r="GM478" i="2"/>
  <c r="GL478" i="2"/>
  <c r="GK478" i="2"/>
  <c r="GJ478" i="2"/>
  <c r="GI478" i="2"/>
  <c r="GH478" i="2"/>
  <c r="JF477" i="2"/>
  <c r="JE477" i="2"/>
  <c r="JD477" i="2"/>
  <c r="JC477" i="2"/>
  <c r="JB477" i="2"/>
  <c r="JA477" i="2"/>
  <c r="IZ477" i="2"/>
  <c r="IY477" i="2"/>
  <c r="IX477" i="2"/>
  <c r="IW477" i="2"/>
  <c r="IV477" i="2"/>
  <c r="IU477" i="2"/>
  <c r="IT477" i="2"/>
  <c r="IS477" i="2"/>
  <c r="IR477" i="2"/>
  <c r="IQ477" i="2"/>
  <c r="IP477" i="2"/>
  <c r="IO477" i="2"/>
  <c r="IN477" i="2"/>
  <c r="IM477" i="2"/>
  <c r="IL477" i="2"/>
  <c r="IK477" i="2"/>
  <c r="IJ477" i="2"/>
  <c r="II477" i="2"/>
  <c r="IH477" i="2"/>
  <c r="IG477" i="2"/>
  <c r="IF477" i="2"/>
  <c r="IE477" i="2"/>
  <c r="ID477" i="2"/>
  <c r="IC477" i="2"/>
  <c r="IB477" i="2"/>
  <c r="IA477" i="2"/>
  <c r="HZ477" i="2"/>
  <c r="HY477" i="2"/>
  <c r="HX477" i="2"/>
  <c r="HW477" i="2"/>
  <c r="HV477" i="2"/>
  <c r="HU477" i="2"/>
  <c r="HT477" i="2"/>
  <c r="HS477" i="2"/>
  <c r="HR477" i="2"/>
  <c r="HQ477" i="2"/>
  <c r="HP477" i="2"/>
  <c r="HO477" i="2"/>
  <c r="HN477" i="2"/>
  <c r="HM477" i="2"/>
  <c r="HL477" i="2"/>
  <c r="HK477" i="2"/>
  <c r="HJ477" i="2"/>
  <c r="HI477" i="2"/>
  <c r="HH477" i="2"/>
  <c r="HG477" i="2"/>
  <c r="HF477" i="2"/>
  <c r="HE477" i="2"/>
  <c r="HD477" i="2"/>
  <c r="HC477" i="2"/>
  <c r="HB477" i="2"/>
  <c r="HA477" i="2"/>
  <c r="GZ477" i="2"/>
  <c r="GY477" i="2"/>
  <c r="GX477" i="2"/>
  <c r="GW477" i="2"/>
  <c r="GV477" i="2"/>
  <c r="GU477" i="2"/>
  <c r="GT477" i="2"/>
  <c r="GS477" i="2"/>
  <c r="GR477" i="2"/>
  <c r="GQ477" i="2"/>
  <c r="GP477" i="2"/>
  <c r="GO477" i="2"/>
  <c r="GN477" i="2"/>
  <c r="GM477" i="2"/>
  <c r="GL477" i="2"/>
  <c r="GK477" i="2"/>
  <c r="GJ477" i="2"/>
  <c r="GI477" i="2"/>
  <c r="GH477" i="2"/>
  <c r="JF476" i="2"/>
  <c r="JE476" i="2"/>
  <c r="JD476" i="2"/>
  <c r="JC476" i="2"/>
  <c r="JB476" i="2"/>
  <c r="JA476" i="2"/>
  <c r="IZ476" i="2"/>
  <c r="IY476" i="2"/>
  <c r="IX476" i="2"/>
  <c r="IW476" i="2"/>
  <c r="IV476" i="2"/>
  <c r="IU476" i="2"/>
  <c r="IT476" i="2"/>
  <c r="IS476" i="2"/>
  <c r="IR476" i="2"/>
  <c r="IQ476" i="2"/>
  <c r="IP476" i="2"/>
  <c r="IO476" i="2"/>
  <c r="IN476" i="2"/>
  <c r="IM476" i="2"/>
  <c r="IL476" i="2"/>
  <c r="IK476" i="2"/>
  <c r="IJ476" i="2"/>
  <c r="II476" i="2"/>
  <c r="IH476" i="2"/>
  <c r="IG476" i="2"/>
  <c r="IF476" i="2"/>
  <c r="IE476" i="2"/>
  <c r="ID476" i="2"/>
  <c r="IC476" i="2"/>
  <c r="IB476" i="2"/>
  <c r="IA476" i="2"/>
  <c r="HZ476" i="2"/>
  <c r="HY476" i="2"/>
  <c r="HX476" i="2"/>
  <c r="HW476" i="2"/>
  <c r="HV476" i="2"/>
  <c r="HU476" i="2"/>
  <c r="HT476" i="2"/>
  <c r="HS476" i="2"/>
  <c r="HR476" i="2"/>
  <c r="HQ476" i="2"/>
  <c r="HP476" i="2"/>
  <c r="HO476" i="2"/>
  <c r="HN476" i="2"/>
  <c r="HM476" i="2"/>
  <c r="HL476" i="2"/>
  <c r="HK476" i="2"/>
  <c r="HJ476" i="2"/>
  <c r="HI476" i="2"/>
  <c r="HH476" i="2"/>
  <c r="HG476" i="2"/>
  <c r="HF476" i="2"/>
  <c r="HE476" i="2"/>
  <c r="HD476" i="2"/>
  <c r="HC476" i="2"/>
  <c r="HB476" i="2"/>
  <c r="HA476" i="2"/>
  <c r="GZ476" i="2"/>
  <c r="GY476" i="2"/>
  <c r="GX476" i="2"/>
  <c r="GW476" i="2"/>
  <c r="GV476" i="2"/>
  <c r="GU476" i="2"/>
  <c r="GT476" i="2"/>
  <c r="GS476" i="2"/>
  <c r="GR476" i="2"/>
  <c r="GQ476" i="2"/>
  <c r="GP476" i="2"/>
  <c r="GO476" i="2"/>
  <c r="GN476" i="2"/>
  <c r="GM476" i="2"/>
  <c r="GL476" i="2"/>
  <c r="GK476" i="2"/>
  <c r="GJ476" i="2"/>
  <c r="GI476" i="2"/>
  <c r="GH476" i="2"/>
  <c r="JF475" i="2"/>
  <c r="JE475" i="2"/>
  <c r="JD475" i="2"/>
  <c r="JC475" i="2"/>
  <c r="JB475" i="2"/>
  <c r="JA475" i="2"/>
  <c r="IZ475" i="2"/>
  <c r="IY475" i="2"/>
  <c r="IX475" i="2"/>
  <c r="IW475" i="2"/>
  <c r="IV475" i="2"/>
  <c r="IU475" i="2"/>
  <c r="IT475" i="2"/>
  <c r="IS475" i="2"/>
  <c r="IR475" i="2"/>
  <c r="IQ475" i="2"/>
  <c r="IP475" i="2"/>
  <c r="IO475" i="2"/>
  <c r="IN475" i="2"/>
  <c r="IM475" i="2"/>
  <c r="IL475" i="2"/>
  <c r="IK475" i="2"/>
  <c r="IJ475" i="2"/>
  <c r="II475" i="2"/>
  <c r="IH475" i="2"/>
  <c r="IG475" i="2"/>
  <c r="IF475" i="2"/>
  <c r="IE475" i="2"/>
  <c r="ID475" i="2"/>
  <c r="IC475" i="2"/>
  <c r="IB475" i="2"/>
  <c r="IA475" i="2"/>
  <c r="HZ475" i="2"/>
  <c r="HY475" i="2"/>
  <c r="HX475" i="2"/>
  <c r="HW475" i="2"/>
  <c r="HV475" i="2"/>
  <c r="HU475" i="2"/>
  <c r="HT475" i="2"/>
  <c r="HS475" i="2"/>
  <c r="HR475" i="2"/>
  <c r="HQ475" i="2"/>
  <c r="HP475" i="2"/>
  <c r="HO475" i="2"/>
  <c r="HN475" i="2"/>
  <c r="HM475" i="2"/>
  <c r="HL475" i="2"/>
  <c r="HK475" i="2"/>
  <c r="HJ475" i="2"/>
  <c r="HI475" i="2"/>
  <c r="HH475" i="2"/>
  <c r="HG475" i="2"/>
  <c r="HF475" i="2"/>
  <c r="HE475" i="2"/>
  <c r="HD475" i="2"/>
  <c r="HC475" i="2"/>
  <c r="HB475" i="2"/>
  <c r="HA475" i="2"/>
  <c r="GZ475" i="2"/>
  <c r="GY475" i="2"/>
  <c r="GX475" i="2"/>
  <c r="GW475" i="2"/>
  <c r="GV475" i="2"/>
  <c r="GU475" i="2"/>
  <c r="GT475" i="2"/>
  <c r="GS475" i="2"/>
  <c r="GR475" i="2"/>
  <c r="GQ475" i="2"/>
  <c r="GP475" i="2"/>
  <c r="GO475" i="2"/>
  <c r="GN475" i="2"/>
  <c r="GM475" i="2"/>
  <c r="GL475" i="2"/>
  <c r="GK475" i="2"/>
  <c r="GJ475" i="2"/>
  <c r="GI475" i="2"/>
  <c r="GH475" i="2"/>
  <c r="JF474" i="2"/>
  <c r="JE474" i="2"/>
  <c r="JD474" i="2"/>
  <c r="JC474" i="2"/>
  <c r="JB474" i="2"/>
  <c r="JA474" i="2"/>
  <c r="IZ474" i="2"/>
  <c r="IY474" i="2"/>
  <c r="IX474" i="2"/>
  <c r="IW474" i="2"/>
  <c r="IV474" i="2"/>
  <c r="IU474" i="2"/>
  <c r="IT474" i="2"/>
  <c r="IS474" i="2"/>
  <c r="IR474" i="2"/>
  <c r="IQ474" i="2"/>
  <c r="IP474" i="2"/>
  <c r="IO474" i="2"/>
  <c r="IN474" i="2"/>
  <c r="IM474" i="2"/>
  <c r="IL474" i="2"/>
  <c r="IK474" i="2"/>
  <c r="IJ474" i="2"/>
  <c r="II474" i="2"/>
  <c r="IH474" i="2"/>
  <c r="IG474" i="2"/>
  <c r="IF474" i="2"/>
  <c r="IE474" i="2"/>
  <c r="ID474" i="2"/>
  <c r="IC474" i="2"/>
  <c r="IB474" i="2"/>
  <c r="IA474" i="2"/>
  <c r="HZ474" i="2"/>
  <c r="HY474" i="2"/>
  <c r="HX474" i="2"/>
  <c r="HW474" i="2"/>
  <c r="HV474" i="2"/>
  <c r="HU474" i="2"/>
  <c r="HT474" i="2"/>
  <c r="HS474" i="2"/>
  <c r="HR474" i="2"/>
  <c r="HQ474" i="2"/>
  <c r="HP474" i="2"/>
  <c r="HO474" i="2"/>
  <c r="HN474" i="2"/>
  <c r="HM474" i="2"/>
  <c r="HL474" i="2"/>
  <c r="HK474" i="2"/>
  <c r="HJ474" i="2"/>
  <c r="HI474" i="2"/>
  <c r="HH474" i="2"/>
  <c r="HG474" i="2"/>
  <c r="HF474" i="2"/>
  <c r="HE474" i="2"/>
  <c r="HD474" i="2"/>
  <c r="HC474" i="2"/>
  <c r="HB474" i="2"/>
  <c r="HA474" i="2"/>
  <c r="GZ474" i="2"/>
  <c r="GY474" i="2"/>
  <c r="GX474" i="2"/>
  <c r="GW474" i="2"/>
  <c r="GV474" i="2"/>
  <c r="GU474" i="2"/>
  <c r="GT474" i="2"/>
  <c r="GS474" i="2"/>
  <c r="GR474" i="2"/>
  <c r="GQ474" i="2"/>
  <c r="GP474" i="2"/>
  <c r="GO474" i="2"/>
  <c r="GN474" i="2"/>
  <c r="GM474" i="2"/>
  <c r="GL474" i="2"/>
  <c r="GK474" i="2"/>
  <c r="GJ474" i="2"/>
  <c r="GI474" i="2"/>
  <c r="GH474" i="2"/>
  <c r="JF473" i="2"/>
  <c r="JE473" i="2"/>
  <c r="JD473" i="2"/>
  <c r="JC473" i="2"/>
  <c r="JB473" i="2"/>
  <c r="JA473" i="2"/>
  <c r="IZ473" i="2"/>
  <c r="IY473" i="2"/>
  <c r="IX473" i="2"/>
  <c r="IW473" i="2"/>
  <c r="IV473" i="2"/>
  <c r="IU473" i="2"/>
  <c r="IT473" i="2"/>
  <c r="IS473" i="2"/>
  <c r="IR473" i="2"/>
  <c r="IQ473" i="2"/>
  <c r="IP473" i="2"/>
  <c r="IO473" i="2"/>
  <c r="IN473" i="2"/>
  <c r="IM473" i="2"/>
  <c r="IL473" i="2"/>
  <c r="IK473" i="2"/>
  <c r="IJ473" i="2"/>
  <c r="II473" i="2"/>
  <c r="IH473" i="2"/>
  <c r="IG473" i="2"/>
  <c r="IF473" i="2"/>
  <c r="IE473" i="2"/>
  <c r="ID473" i="2"/>
  <c r="IC473" i="2"/>
  <c r="IB473" i="2"/>
  <c r="IA473" i="2"/>
  <c r="HZ473" i="2"/>
  <c r="HY473" i="2"/>
  <c r="HX473" i="2"/>
  <c r="HW473" i="2"/>
  <c r="HV473" i="2"/>
  <c r="HU473" i="2"/>
  <c r="HT473" i="2"/>
  <c r="HS473" i="2"/>
  <c r="HR473" i="2"/>
  <c r="HQ473" i="2"/>
  <c r="HP473" i="2"/>
  <c r="HO473" i="2"/>
  <c r="HN473" i="2"/>
  <c r="HM473" i="2"/>
  <c r="HL473" i="2"/>
  <c r="HK473" i="2"/>
  <c r="HJ473" i="2"/>
  <c r="HI473" i="2"/>
  <c r="HH473" i="2"/>
  <c r="HG473" i="2"/>
  <c r="HF473" i="2"/>
  <c r="HE473" i="2"/>
  <c r="HD473" i="2"/>
  <c r="HC473" i="2"/>
  <c r="HB473" i="2"/>
  <c r="HA473" i="2"/>
  <c r="GZ473" i="2"/>
  <c r="GY473" i="2"/>
  <c r="GX473" i="2"/>
  <c r="GW473" i="2"/>
  <c r="GV473" i="2"/>
  <c r="GU473" i="2"/>
  <c r="GT473" i="2"/>
  <c r="GS473" i="2"/>
  <c r="GR473" i="2"/>
  <c r="GQ473" i="2"/>
  <c r="GP473" i="2"/>
  <c r="GO473" i="2"/>
  <c r="GN473" i="2"/>
  <c r="GM473" i="2"/>
  <c r="GL473" i="2"/>
  <c r="GK473" i="2"/>
  <c r="GJ473" i="2"/>
  <c r="GI473" i="2"/>
  <c r="GH473" i="2"/>
  <c r="JF472" i="2"/>
  <c r="JE472" i="2"/>
  <c r="JD472" i="2"/>
  <c r="JC472" i="2"/>
  <c r="JB472" i="2"/>
  <c r="JA472" i="2"/>
  <c r="IZ472" i="2"/>
  <c r="IY472" i="2"/>
  <c r="IX472" i="2"/>
  <c r="IW472" i="2"/>
  <c r="IV472" i="2"/>
  <c r="IU472" i="2"/>
  <c r="IT472" i="2"/>
  <c r="IS472" i="2"/>
  <c r="IR472" i="2"/>
  <c r="IQ472" i="2"/>
  <c r="IP472" i="2"/>
  <c r="IO472" i="2"/>
  <c r="IN472" i="2"/>
  <c r="IM472" i="2"/>
  <c r="IL472" i="2"/>
  <c r="IK472" i="2"/>
  <c r="IJ472" i="2"/>
  <c r="II472" i="2"/>
  <c r="IH472" i="2"/>
  <c r="IG472" i="2"/>
  <c r="IF472" i="2"/>
  <c r="IE472" i="2"/>
  <c r="ID472" i="2"/>
  <c r="IC472" i="2"/>
  <c r="IB472" i="2"/>
  <c r="IA472" i="2"/>
  <c r="HZ472" i="2"/>
  <c r="HY472" i="2"/>
  <c r="HX472" i="2"/>
  <c r="HW472" i="2"/>
  <c r="HV472" i="2"/>
  <c r="HU472" i="2"/>
  <c r="HT472" i="2"/>
  <c r="HS472" i="2"/>
  <c r="HR472" i="2"/>
  <c r="HQ472" i="2"/>
  <c r="HP472" i="2"/>
  <c r="HO472" i="2"/>
  <c r="HN472" i="2"/>
  <c r="HM472" i="2"/>
  <c r="HL472" i="2"/>
  <c r="HK472" i="2"/>
  <c r="HJ472" i="2"/>
  <c r="HI472" i="2"/>
  <c r="HH472" i="2"/>
  <c r="HG472" i="2"/>
  <c r="HF472" i="2"/>
  <c r="HE472" i="2"/>
  <c r="HD472" i="2"/>
  <c r="HC472" i="2"/>
  <c r="HB472" i="2"/>
  <c r="HA472" i="2"/>
  <c r="GZ472" i="2"/>
  <c r="GY472" i="2"/>
  <c r="GX472" i="2"/>
  <c r="GW472" i="2"/>
  <c r="GV472" i="2"/>
  <c r="GU472" i="2"/>
  <c r="GT472" i="2"/>
  <c r="GS472" i="2"/>
  <c r="GR472" i="2"/>
  <c r="GQ472" i="2"/>
  <c r="GP472" i="2"/>
  <c r="GO472" i="2"/>
  <c r="GN472" i="2"/>
  <c r="GM472" i="2"/>
  <c r="GL472" i="2"/>
  <c r="GK472" i="2"/>
  <c r="GJ472" i="2"/>
  <c r="GI472" i="2"/>
  <c r="GH472" i="2"/>
  <c r="JF471" i="2"/>
  <c r="JE471" i="2"/>
  <c r="JD471" i="2"/>
  <c r="JC471" i="2"/>
  <c r="JB471" i="2"/>
  <c r="JA471" i="2"/>
  <c r="IZ471" i="2"/>
  <c r="IY471" i="2"/>
  <c r="IX471" i="2"/>
  <c r="IW471" i="2"/>
  <c r="IV471" i="2"/>
  <c r="IU471" i="2"/>
  <c r="IT471" i="2"/>
  <c r="IS471" i="2"/>
  <c r="IR471" i="2"/>
  <c r="IQ471" i="2"/>
  <c r="IP471" i="2"/>
  <c r="IO471" i="2"/>
  <c r="IN471" i="2"/>
  <c r="IM471" i="2"/>
  <c r="IL471" i="2"/>
  <c r="IK471" i="2"/>
  <c r="IJ471" i="2"/>
  <c r="II471" i="2"/>
  <c r="IH471" i="2"/>
  <c r="IG471" i="2"/>
  <c r="IF471" i="2"/>
  <c r="IE471" i="2"/>
  <c r="ID471" i="2"/>
  <c r="IC471" i="2"/>
  <c r="IB471" i="2"/>
  <c r="IA471" i="2"/>
  <c r="HZ471" i="2"/>
  <c r="HY471" i="2"/>
  <c r="HX471" i="2"/>
  <c r="HW471" i="2"/>
  <c r="HV471" i="2"/>
  <c r="HU471" i="2"/>
  <c r="HT471" i="2"/>
  <c r="HS471" i="2"/>
  <c r="HR471" i="2"/>
  <c r="HQ471" i="2"/>
  <c r="HP471" i="2"/>
  <c r="HO471" i="2"/>
  <c r="HN471" i="2"/>
  <c r="HM471" i="2"/>
  <c r="HL471" i="2"/>
  <c r="HK471" i="2"/>
  <c r="HJ471" i="2"/>
  <c r="HI471" i="2"/>
  <c r="HH471" i="2"/>
  <c r="HG471" i="2"/>
  <c r="HF471" i="2"/>
  <c r="HE471" i="2"/>
  <c r="HD471" i="2"/>
  <c r="HC471" i="2"/>
  <c r="HB471" i="2"/>
  <c r="HA471" i="2"/>
  <c r="GZ471" i="2"/>
  <c r="GY471" i="2"/>
  <c r="GX471" i="2"/>
  <c r="GW471" i="2"/>
  <c r="GV471" i="2"/>
  <c r="GU471" i="2"/>
  <c r="GT471" i="2"/>
  <c r="GS471" i="2"/>
  <c r="GR471" i="2"/>
  <c r="GQ471" i="2"/>
  <c r="GP471" i="2"/>
  <c r="GO471" i="2"/>
  <c r="GN471" i="2"/>
  <c r="GM471" i="2"/>
  <c r="GL471" i="2"/>
  <c r="GK471" i="2"/>
  <c r="GJ471" i="2"/>
  <c r="GI471" i="2"/>
  <c r="GH471" i="2"/>
  <c r="JF470" i="2"/>
  <c r="JE470" i="2"/>
  <c r="JD470" i="2"/>
  <c r="JC470" i="2"/>
  <c r="JB470" i="2"/>
  <c r="JA470" i="2"/>
  <c r="IZ470" i="2"/>
  <c r="IY470" i="2"/>
  <c r="IX470" i="2"/>
  <c r="IW470" i="2"/>
  <c r="IV470" i="2"/>
  <c r="IU470" i="2"/>
  <c r="IT470" i="2"/>
  <c r="IS470" i="2"/>
  <c r="IR470" i="2"/>
  <c r="IQ470" i="2"/>
  <c r="IP470" i="2"/>
  <c r="IO470" i="2"/>
  <c r="IN470" i="2"/>
  <c r="IM470" i="2"/>
  <c r="IL470" i="2"/>
  <c r="IK470" i="2"/>
  <c r="IJ470" i="2"/>
  <c r="II470" i="2"/>
  <c r="IH470" i="2"/>
  <c r="IG470" i="2"/>
  <c r="IF470" i="2"/>
  <c r="IE470" i="2"/>
  <c r="ID470" i="2"/>
  <c r="IC470" i="2"/>
  <c r="IB470" i="2"/>
  <c r="IA470" i="2"/>
  <c r="HZ470" i="2"/>
  <c r="HY470" i="2"/>
  <c r="HX470" i="2"/>
  <c r="HW470" i="2"/>
  <c r="HV470" i="2"/>
  <c r="HU470" i="2"/>
  <c r="HT470" i="2"/>
  <c r="HS470" i="2"/>
  <c r="HR470" i="2"/>
  <c r="HQ470" i="2"/>
  <c r="HP470" i="2"/>
  <c r="HO470" i="2"/>
  <c r="HN470" i="2"/>
  <c r="HM470" i="2"/>
  <c r="HL470" i="2"/>
  <c r="HK470" i="2"/>
  <c r="HJ470" i="2"/>
  <c r="HI470" i="2"/>
  <c r="HH470" i="2"/>
  <c r="HG470" i="2"/>
  <c r="HF470" i="2"/>
  <c r="HE470" i="2"/>
  <c r="HD470" i="2"/>
  <c r="HC470" i="2"/>
  <c r="HB470" i="2"/>
  <c r="HA470" i="2"/>
  <c r="GZ470" i="2"/>
  <c r="GY470" i="2"/>
  <c r="GX470" i="2"/>
  <c r="GW470" i="2"/>
  <c r="GV470" i="2"/>
  <c r="GU470" i="2"/>
  <c r="GT470" i="2"/>
  <c r="GS470" i="2"/>
  <c r="GR470" i="2"/>
  <c r="GQ470" i="2"/>
  <c r="GP470" i="2"/>
  <c r="GO470" i="2"/>
  <c r="GN470" i="2"/>
  <c r="GM470" i="2"/>
  <c r="GL470" i="2"/>
  <c r="GK470" i="2"/>
  <c r="GJ470" i="2"/>
  <c r="GI470" i="2"/>
  <c r="GH470" i="2"/>
  <c r="JF469" i="2"/>
  <c r="JE469" i="2"/>
  <c r="JD469" i="2"/>
  <c r="JC469" i="2"/>
  <c r="JB469" i="2"/>
  <c r="JA469" i="2"/>
  <c r="IZ469" i="2"/>
  <c r="IY469" i="2"/>
  <c r="IX469" i="2"/>
  <c r="IW469" i="2"/>
  <c r="IV469" i="2"/>
  <c r="IU469" i="2"/>
  <c r="IT469" i="2"/>
  <c r="IS469" i="2"/>
  <c r="IR469" i="2"/>
  <c r="IQ469" i="2"/>
  <c r="IP469" i="2"/>
  <c r="IO469" i="2"/>
  <c r="IN469" i="2"/>
  <c r="IM469" i="2"/>
  <c r="IL469" i="2"/>
  <c r="IK469" i="2"/>
  <c r="IJ469" i="2"/>
  <c r="II469" i="2"/>
  <c r="IH469" i="2"/>
  <c r="IG469" i="2"/>
  <c r="IF469" i="2"/>
  <c r="IE469" i="2"/>
  <c r="ID469" i="2"/>
  <c r="IC469" i="2"/>
  <c r="IB469" i="2"/>
  <c r="IA469" i="2"/>
  <c r="HZ469" i="2"/>
  <c r="HY469" i="2"/>
  <c r="HX469" i="2"/>
  <c r="HW469" i="2"/>
  <c r="HV469" i="2"/>
  <c r="HU469" i="2"/>
  <c r="HT469" i="2"/>
  <c r="HS469" i="2"/>
  <c r="HR469" i="2"/>
  <c r="HQ469" i="2"/>
  <c r="HP469" i="2"/>
  <c r="HO469" i="2"/>
  <c r="HN469" i="2"/>
  <c r="HM469" i="2"/>
  <c r="HL469" i="2"/>
  <c r="HK469" i="2"/>
  <c r="HJ469" i="2"/>
  <c r="HI469" i="2"/>
  <c r="HH469" i="2"/>
  <c r="HG469" i="2"/>
  <c r="HF469" i="2"/>
  <c r="HE469" i="2"/>
  <c r="HD469" i="2"/>
  <c r="HC469" i="2"/>
  <c r="HB469" i="2"/>
  <c r="HA469" i="2"/>
  <c r="GZ469" i="2"/>
  <c r="GY469" i="2"/>
  <c r="GX469" i="2"/>
  <c r="GW469" i="2"/>
  <c r="GV469" i="2"/>
  <c r="GU469" i="2"/>
  <c r="GT469" i="2"/>
  <c r="GS469" i="2"/>
  <c r="GR469" i="2"/>
  <c r="GQ469" i="2"/>
  <c r="GP469" i="2"/>
  <c r="GO469" i="2"/>
  <c r="GN469" i="2"/>
  <c r="GM469" i="2"/>
  <c r="GL469" i="2"/>
  <c r="GK469" i="2"/>
  <c r="GJ469" i="2"/>
  <c r="GI469" i="2"/>
  <c r="GH469" i="2"/>
  <c r="JF468" i="2"/>
  <c r="JE468" i="2"/>
  <c r="JD468" i="2"/>
  <c r="JC468" i="2"/>
  <c r="JB468" i="2"/>
  <c r="JA468" i="2"/>
  <c r="IZ468" i="2"/>
  <c r="IY468" i="2"/>
  <c r="IX468" i="2"/>
  <c r="IW468" i="2"/>
  <c r="IV468" i="2"/>
  <c r="IU468" i="2"/>
  <c r="IT468" i="2"/>
  <c r="IS468" i="2"/>
  <c r="IR468" i="2"/>
  <c r="IQ468" i="2"/>
  <c r="IP468" i="2"/>
  <c r="IO468" i="2"/>
  <c r="IN468" i="2"/>
  <c r="IM468" i="2"/>
  <c r="IL468" i="2"/>
  <c r="IK468" i="2"/>
  <c r="IJ468" i="2"/>
  <c r="II468" i="2"/>
  <c r="IH468" i="2"/>
  <c r="IG468" i="2"/>
  <c r="IF468" i="2"/>
  <c r="IE468" i="2"/>
  <c r="ID468" i="2"/>
  <c r="IC468" i="2"/>
  <c r="IB468" i="2"/>
  <c r="IA468" i="2"/>
  <c r="HZ468" i="2"/>
  <c r="HY468" i="2"/>
  <c r="HX468" i="2"/>
  <c r="HW468" i="2"/>
  <c r="HV468" i="2"/>
  <c r="HU468" i="2"/>
  <c r="HT468" i="2"/>
  <c r="HS468" i="2"/>
  <c r="HR468" i="2"/>
  <c r="HQ468" i="2"/>
  <c r="HP468" i="2"/>
  <c r="HO468" i="2"/>
  <c r="HN468" i="2"/>
  <c r="HM468" i="2"/>
  <c r="HL468" i="2"/>
  <c r="HK468" i="2"/>
  <c r="HJ468" i="2"/>
  <c r="HI468" i="2"/>
  <c r="HH468" i="2"/>
  <c r="HG468" i="2"/>
  <c r="HF468" i="2"/>
  <c r="HE468" i="2"/>
  <c r="HD468" i="2"/>
  <c r="HC468" i="2"/>
  <c r="HB468" i="2"/>
  <c r="HA468" i="2"/>
  <c r="GZ468" i="2"/>
  <c r="GY468" i="2"/>
  <c r="GX468" i="2"/>
  <c r="GW468" i="2"/>
  <c r="GV468" i="2"/>
  <c r="GU468" i="2"/>
  <c r="GT468" i="2"/>
  <c r="GS468" i="2"/>
  <c r="GR468" i="2"/>
  <c r="GQ468" i="2"/>
  <c r="GP468" i="2"/>
  <c r="GO468" i="2"/>
  <c r="GN468" i="2"/>
  <c r="GM468" i="2"/>
  <c r="GL468" i="2"/>
  <c r="GK468" i="2"/>
  <c r="GJ468" i="2"/>
  <c r="GI468" i="2"/>
  <c r="GH468" i="2"/>
  <c r="JF467" i="2"/>
  <c r="JE467" i="2"/>
  <c r="JD467" i="2"/>
  <c r="JC467" i="2"/>
  <c r="JB467" i="2"/>
  <c r="JA467" i="2"/>
  <c r="IZ467" i="2"/>
  <c r="IY467" i="2"/>
  <c r="IX467" i="2"/>
  <c r="IW467" i="2"/>
  <c r="IV467" i="2"/>
  <c r="IU467" i="2"/>
  <c r="IT467" i="2"/>
  <c r="IS467" i="2"/>
  <c r="IR467" i="2"/>
  <c r="IQ467" i="2"/>
  <c r="IP467" i="2"/>
  <c r="IO467" i="2"/>
  <c r="IN467" i="2"/>
  <c r="IM467" i="2"/>
  <c r="IL467" i="2"/>
  <c r="IK467" i="2"/>
  <c r="IJ467" i="2"/>
  <c r="II467" i="2"/>
  <c r="IH467" i="2"/>
  <c r="IG467" i="2"/>
  <c r="IF467" i="2"/>
  <c r="IE467" i="2"/>
  <c r="ID467" i="2"/>
  <c r="IC467" i="2"/>
  <c r="IB467" i="2"/>
  <c r="IA467" i="2"/>
  <c r="HZ467" i="2"/>
  <c r="HY467" i="2"/>
  <c r="HX467" i="2"/>
  <c r="HW467" i="2"/>
  <c r="HV467" i="2"/>
  <c r="HU467" i="2"/>
  <c r="HT467" i="2"/>
  <c r="HS467" i="2"/>
  <c r="HR467" i="2"/>
  <c r="HQ467" i="2"/>
  <c r="HP467" i="2"/>
  <c r="HO467" i="2"/>
  <c r="HN467" i="2"/>
  <c r="HM467" i="2"/>
  <c r="HL467" i="2"/>
  <c r="HK467" i="2"/>
  <c r="HJ467" i="2"/>
  <c r="HI467" i="2"/>
  <c r="HH467" i="2"/>
  <c r="HG467" i="2"/>
  <c r="HF467" i="2"/>
  <c r="HE467" i="2"/>
  <c r="HD467" i="2"/>
  <c r="HC467" i="2"/>
  <c r="HB467" i="2"/>
  <c r="HA467" i="2"/>
  <c r="GZ467" i="2"/>
  <c r="GY467" i="2"/>
  <c r="GX467" i="2"/>
  <c r="GW467" i="2"/>
  <c r="GV467" i="2"/>
  <c r="GU467" i="2"/>
  <c r="GT467" i="2"/>
  <c r="GS467" i="2"/>
  <c r="GR467" i="2"/>
  <c r="GQ467" i="2"/>
  <c r="GP467" i="2"/>
  <c r="GO467" i="2"/>
  <c r="GN467" i="2"/>
  <c r="GM467" i="2"/>
  <c r="GL467" i="2"/>
  <c r="GK467" i="2"/>
  <c r="GJ467" i="2"/>
  <c r="GI467" i="2"/>
  <c r="GH467" i="2"/>
  <c r="JF466" i="2"/>
  <c r="JE466" i="2"/>
  <c r="JD466" i="2"/>
  <c r="JC466" i="2"/>
  <c r="JB466" i="2"/>
  <c r="JA466" i="2"/>
  <c r="IZ466" i="2"/>
  <c r="IY466" i="2"/>
  <c r="IX466" i="2"/>
  <c r="IW466" i="2"/>
  <c r="IV466" i="2"/>
  <c r="IU466" i="2"/>
  <c r="IT466" i="2"/>
  <c r="IS466" i="2"/>
  <c r="IR466" i="2"/>
  <c r="IQ466" i="2"/>
  <c r="IP466" i="2"/>
  <c r="IO466" i="2"/>
  <c r="IN466" i="2"/>
  <c r="IM466" i="2"/>
  <c r="IL466" i="2"/>
  <c r="IK466" i="2"/>
  <c r="IJ466" i="2"/>
  <c r="II466" i="2"/>
  <c r="IH466" i="2"/>
  <c r="IG466" i="2"/>
  <c r="IF466" i="2"/>
  <c r="IE466" i="2"/>
  <c r="ID466" i="2"/>
  <c r="IC466" i="2"/>
  <c r="IB466" i="2"/>
  <c r="IA466" i="2"/>
  <c r="HZ466" i="2"/>
  <c r="HY466" i="2"/>
  <c r="HX466" i="2"/>
  <c r="HW466" i="2"/>
  <c r="HV466" i="2"/>
  <c r="HU466" i="2"/>
  <c r="HT466" i="2"/>
  <c r="HS466" i="2"/>
  <c r="HR466" i="2"/>
  <c r="HQ466" i="2"/>
  <c r="HP466" i="2"/>
  <c r="HO466" i="2"/>
  <c r="HN466" i="2"/>
  <c r="HM466" i="2"/>
  <c r="HL466" i="2"/>
  <c r="HK466" i="2"/>
  <c r="HJ466" i="2"/>
  <c r="HI466" i="2"/>
  <c r="HH466" i="2"/>
  <c r="HG466" i="2"/>
  <c r="HF466" i="2"/>
  <c r="HE466" i="2"/>
  <c r="HD466" i="2"/>
  <c r="HC466" i="2"/>
  <c r="HB466" i="2"/>
  <c r="HA466" i="2"/>
  <c r="GZ466" i="2"/>
  <c r="GY466" i="2"/>
  <c r="GX466" i="2"/>
  <c r="GW466" i="2"/>
  <c r="GV466" i="2"/>
  <c r="GU466" i="2"/>
  <c r="GT466" i="2"/>
  <c r="GS466" i="2"/>
  <c r="GR466" i="2"/>
  <c r="GQ466" i="2"/>
  <c r="GP466" i="2"/>
  <c r="GO466" i="2"/>
  <c r="GN466" i="2"/>
  <c r="GM466" i="2"/>
  <c r="GL466" i="2"/>
  <c r="GK466" i="2"/>
  <c r="GJ466" i="2"/>
  <c r="GI466" i="2"/>
  <c r="GH466" i="2"/>
  <c r="JF465" i="2"/>
  <c r="JE465" i="2"/>
  <c r="JD465" i="2"/>
  <c r="JC465" i="2"/>
  <c r="JB465" i="2"/>
  <c r="JA465" i="2"/>
  <c r="IZ465" i="2"/>
  <c r="IY465" i="2"/>
  <c r="IX465" i="2"/>
  <c r="IW465" i="2"/>
  <c r="IV465" i="2"/>
  <c r="IU465" i="2"/>
  <c r="IT465" i="2"/>
  <c r="IS465" i="2"/>
  <c r="IR465" i="2"/>
  <c r="IQ465" i="2"/>
  <c r="IP465" i="2"/>
  <c r="IO465" i="2"/>
  <c r="IN465" i="2"/>
  <c r="IM465" i="2"/>
  <c r="IL465" i="2"/>
  <c r="IK465" i="2"/>
  <c r="IJ465" i="2"/>
  <c r="II465" i="2"/>
  <c r="IH465" i="2"/>
  <c r="IG465" i="2"/>
  <c r="IF465" i="2"/>
  <c r="IE465" i="2"/>
  <c r="ID465" i="2"/>
  <c r="IC465" i="2"/>
  <c r="IB465" i="2"/>
  <c r="IA465" i="2"/>
  <c r="HZ465" i="2"/>
  <c r="HY465" i="2"/>
  <c r="HX465" i="2"/>
  <c r="HW465" i="2"/>
  <c r="HV465" i="2"/>
  <c r="HU465" i="2"/>
  <c r="HT465" i="2"/>
  <c r="HS465" i="2"/>
  <c r="HR465" i="2"/>
  <c r="HQ465" i="2"/>
  <c r="HP465" i="2"/>
  <c r="HO465" i="2"/>
  <c r="HN465" i="2"/>
  <c r="HM465" i="2"/>
  <c r="HL465" i="2"/>
  <c r="HK465" i="2"/>
  <c r="HJ465" i="2"/>
  <c r="HI465" i="2"/>
  <c r="HH465" i="2"/>
  <c r="HG465" i="2"/>
  <c r="HF465" i="2"/>
  <c r="HE465" i="2"/>
  <c r="HD465" i="2"/>
  <c r="HC465" i="2"/>
  <c r="HB465" i="2"/>
  <c r="HA465" i="2"/>
  <c r="GZ465" i="2"/>
  <c r="GY465" i="2"/>
  <c r="GX465" i="2"/>
  <c r="GW465" i="2"/>
  <c r="GV465" i="2"/>
  <c r="GU465" i="2"/>
  <c r="GT465" i="2"/>
  <c r="GS465" i="2"/>
  <c r="GR465" i="2"/>
  <c r="GQ465" i="2"/>
  <c r="GP465" i="2"/>
  <c r="GO465" i="2"/>
  <c r="GN465" i="2"/>
  <c r="GM465" i="2"/>
  <c r="GL465" i="2"/>
  <c r="GK465" i="2"/>
  <c r="GJ465" i="2"/>
  <c r="GI465" i="2"/>
  <c r="GH465" i="2"/>
  <c r="JF464" i="2"/>
  <c r="JE464" i="2"/>
  <c r="JD464" i="2"/>
  <c r="JC464" i="2"/>
  <c r="JB464" i="2"/>
  <c r="JA464" i="2"/>
  <c r="IZ464" i="2"/>
  <c r="IY464" i="2"/>
  <c r="IX464" i="2"/>
  <c r="IW464" i="2"/>
  <c r="IV464" i="2"/>
  <c r="IU464" i="2"/>
  <c r="IT464" i="2"/>
  <c r="IS464" i="2"/>
  <c r="IR464" i="2"/>
  <c r="IQ464" i="2"/>
  <c r="IP464" i="2"/>
  <c r="IO464" i="2"/>
  <c r="IN464" i="2"/>
  <c r="IM464" i="2"/>
  <c r="IL464" i="2"/>
  <c r="IK464" i="2"/>
  <c r="IJ464" i="2"/>
  <c r="II464" i="2"/>
  <c r="IH464" i="2"/>
  <c r="IG464" i="2"/>
  <c r="IF464" i="2"/>
  <c r="IE464" i="2"/>
  <c r="ID464" i="2"/>
  <c r="IC464" i="2"/>
  <c r="IB464" i="2"/>
  <c r="IA464" i="2"/>
  <c r="HZ464" i="2"/>
  <c r="HY464" i="2"/>
  <c r="HX464" i="2"/>
  <c r="HW464" i="2"/>
  <c r="HV464" i="2"/>
  <c r="HU464" i="2"/>
  <c r="HT464" i="2"/>
  <c r="HS464" i="2"/>
  <c r="HR464" i="2"/>
  <c r="HQ464" i="2"/>
  <c r="HP464" i="2"/>
  <c r="HO464" i="2"/>
  <c r="HN464" i="2"/>
  <c r="HM464" i="2"/>
  <c r="HL464" i="2"/>
  <c r="HK464" i="2"/>
  <c r="HJ464" i="2"/>
  <c r="HI464" i="2"/>
  <c r="HH464" i="2"/>
  <c r="HG464" i="2"/>
  <c r="HF464" i="2"/>
  <c r="HE464" i="2"/>
  <c r="HD464" i="2"/>
  <c r="HC464" i="2"/>
  <c r="HB464" i="2"/>
  <c r="HA464" i="2"/>
  <c r="GZ464" i="2"/>
  <c r="GY464" i="2"/>
  <c r="GX464" i="2"/>
  <c r="GW464" i="2"/>
  <c r="GV464" i="2"/>
  <c r="GU464" i="2"/>
  <c r="GT464" i="2"/>
  <c r="GS464" i="2"/>
  <c r="GR464" i="2"/>
  <c r="GQ464" i="2"/>
  <c r="GP464" i="2"/>
  <c r="GO464" i="2"/>
  <c r="GN464" i="2"/>
  <c r="GM464" i="2"/>
  <c r="GL464" i="2"/>
  <c r="GK464" i="2"/>
  <c r="GJ464" i="2"/>
  <c r="GI464" i="2"/>
  <c r="GH464" i="2"/>
  <c r="JF463" i="2"/>
  <c r="JE463" i="2"/>
  <c r="JD463" i="2"/>
  <c r="JC463" i="2"/>
  <c r="JB463" i="2"/>
  <c r="JA463" i="2"/>
  <c r="IZ463" i="2"/>
  <c r="IY463" i="2"/>
  <c r="IX463" i="2"/>
  <c r="IW463" i="2"/>
  <c r="IV463" i="2"/>
  <c r="IU463" i="2"/>
  <c r="IT463" i="2"/>
  <c r="IS463" i="2"/>
  <c r="IR463" i="2"/>
  <c r="IQ463" i="2"/>
  <c r="IP463" i="2"/>
  <c r="IO463" i="2"/>
  <c r="IN463" i="2"/>
  <c r="IM463" i="2"/>
  <c r="IL463" i="2"/>
  <c r="IK463" i="2"/>
  <c r="IJ463" i="2"/>
  <c r="II463" i="2"/>
  <c r="IH463" i="2"/>
  <c r="IG463" i="2"/>
  <c r="IF463" i="2"/>
  <c r="IE463" i="2"/>
  <c r="ID463" i="2"/>
  <c r="IC463" i="2"/>
  <c r="IB463" i="2"/>
  <c r="IA463" i="2"/>
  <c r="HZ463" i="2"/>
  <c r="HY463" i="2"/>
  <c r="HX463" i="2"/>
  <c r="HW463" i="2"/>
  <c r="HV463" i="2"/>
  <c r="HU463" i="2"/>
  <c r="HT463" i="2"/>
  <c r="HS463" i="2"/>
  <c r="HR463" i="2"/>
  <c r="HQ463" i="2"/>
  <c r="HP463" i="2"/>
  <c r="HO463" i="2"/>
  <c r="HN463" i="2"/>
  <c r="HM463" i="2"/>
  <c r="HL463" i="2"/>
  <c r="HK463" i="2"/>
  <c r="HJ463" i="2"/>
  <c r="HI463" i="2"/>
  <c r="HH463" i="2"/>
  <c r="HG463" i="2"/>
  <c r="HF463" i="2"/>
  <c r="HE463" i="2"/>
  <c r="HD463" i="2"/>
  <c r="HC463" i="2"/>
  <c r="HB463" i="2"/>
  <c r="HA463" i="2"/>
  <c r="GZ463" i="2"/>
  <c r="GY463" i="2"/>
  <c r="GX463" i="2"/>
  <c r="GW463" i="2"/>
  <c r="GV463" i="2"/>
  <c r="GU463" i="2"/>
  <c r="GT463" i="2"/>
  <c r="GS463" i="2"/>
  <c r="GR463" i="2"/>
  <c r="GQ463" i="2"/>
  <c r="GP463" i="2"/>
  <c r="GO463" i="2"/>
  <c r="GN463" i="2"/>
  <c r="GM463" i="2"/>
  <c r="GL463" i="2"/>
  <c r="GK463" i="2"/>
  <c r="GJ463" i="2"/>
  <c r="GI463" i="2"/>
  <c r="GH463" i="2"/>
  <c r="JF462" i="2"/>
  <c r="JE462" i="2"/>
  <c r="JD462" i="2"/>
  <c r="JC462" i="2"/>
  <c r="JB462" i="2"/>
  <c r="JA462" i="2"/>
  <c r="IZ462" i="2"/>
  <c r="IY462" i="2"/>
  <c r="IX462" i="2"/>
  <c r="IW462" i="2"/>
  <c r="IV462" i="2"/>
  <c r="IU462" i="2"/>
  <c r="IT462" i="2"/>
  <c r="IS462" i="2"/>
  <c r="IR462" i="2"/>
  <c r="IQ462" i="2"/>
  <c r="IP462" i="2"/>
  <c r="IO462" i="2"/>
  <c r="IN462" i="2"/>
  <c r="IM462" i="2"/>
  <c r="IL462" i="2"/>
  <c r="IK462" i="2"/>
  <c r="IJ462" i="2"/>
  <c r="II462" i="2"/>
  <c r="IH462" i="2"/>
  <c r="IG462" i="2"/>
  <c r="IF462" i="2"/>
  <c r="IE462" i="2"/>
  <c r="ID462" i="2"/>
  <c r="IC462" i="2"/>
  <c r="IB462" i="2"/>
  <c r="IA462" i="2"/>
  <c r="HZ462" i="2"/>
  <c r="HY462" i="2"/>
  <c r="HX462" i="2"/>
  <c r="HW462" i="2"/>
  <c r="HV462" i="2"/>
  <c r="HU462" i="2"/>
  <c r="HT462" i="2"/>
  <c r="HS462" i="2"/>
  <c r="HR462" i="2"/>
  <c r="HQ462" i="2"/>
  <c r="HP462" i="2"/>
  <c r="HO462" i="2"/>
  <c r="HN462" i="2"/>
  <c r="HM462" i="2"/>
  <c r="HL462" i="2"/>
  <c r="HK462" i="2"/>
  <c r="HJ462" i="2"/>
  <c r="HI462" i="2"/>
  <c r="HH462" i="2"/>
  <c r="HG462" i="2"/>
  <c r="HF462" i="2"/>
  <c r="HE462" i="2"/>
  <c r="HD462" i="2"/>
  <c r="HC462" i="2"/>
  <c r="HB462" i="2"/>
  <c r="HA462" i="2"/>
  <c r="GZ462" i="2"/>
  <c r="GY462" i="2"/>
  <c r="GX462" i="2"/>
  <c r="GW462" i="2"/>
  <c r="GV462" i="2"/>
  <c r="GU462" i="2"/>
  <c r="GT462" i="2"/>
  <c r="GS462" i="2"/>
  <c r="GR462" i="2"/>
  <c r="GQ462" i="2"/>
  <c r="GP462" i="2"/>
  <c r="GO462" i="2"/>
  <c r="GN462" i="2"/>
  <c r="GM462" i="2"/>
  <c r="GL462" i="2"/>
  <c r="GK462" i="2"/>
  <c r="GJ462" i="2"/>
  <c r="GI462" i="2"/>
  <c r="GH462" i="2"/>
  <c r="JF461" i="2"/>
  <c r="JE461" i="2"/>
  <c r="JD461" i="2"/>
  <c r="JC461" i="2"/>
  <c r="JB461" i="2"/>
  <c r="JA461" i="2"/>
  <c r="IZ461" i="2"/>
  <c r="IY461" i="2"/>
  <c r="IX461" i="2"/>
  <c r="IW461" i="2"/>
  <c r="IV461" i="2"/>
  <c r="IU461" i="2"/>
  <c r="IT461" i="2"/>
  <c r="IS461" i="2"/>
  <c r="IR461" i="2"/>
  <c r="IQ461" i="2"/>
  <c r="IP461" i="2"/>
  <c r="IO461" i="2"/>
  <c r="IN461" i="2"/>
  <c r="IM461" i="2"/>
  <c r="IL461" i="2"/>
  <c r="IK461" i="2"/>
  <c r="IJ461" i="2"/>
  <c r="II461" i="2"/>
  <c r="IH461" i="2"/>
  <c r="IG461" i="2"/>
  <c r="IF461" i="2"/>
  <c r="IE461" i="2"/>
  <c r="ID461" i="2"/>
  <c r="IC461" i="2"/>
  <c r="IB461" i="2"/>
  <c r="IA461" i="2"/>
  <c r="HZ461" i="2"/>
  <c r="HY461" i="2"/>
  <c r="HX461" i="2"/>
  <c r="HW461" i="2"/>
  <c r="HV461" i="2"/>
  <c r="HU461" i="2"/>
  <c r="HT461" i="2"/>
  <c r="HS461" i="2"/>
  <c r="HR461" i="2"/>
  <c r="HQ461" i="2"/>
  <c r="HP461" i="2"/>
  <c r="HO461" i="2"/>
  <c r="HN461" i="2"/>
  <c r="HM461" i="2"/>
  <c r="HL461" i="2"/>
  <c r="HK461" i="2"/>
  <c r="HJ461" i="2"/>
  <c r="HI461" i="2"/>
  <c r="HH461" i="2"/>
  <c r="HG461" i="2"/>
  <c r="HF461" i="2"/>
  <c r="HE461" i="2"/>
  <c r="HD461" i="2"/>
  <c r="HC461" i="2"/>
  <c r="HB461" i="2"/>
  <c r="HA461" i="2"/>
  <c r="GZ461" i="2"/>
  <c r="GY461" i="2"/>
  <c r="GX461" i="2"/>
  <c r="GW461" i="2"/>
  <c r="GV461" i="2"/>
  <c r="GU461" i="2"/>
  <c r="GT461" i="2"/>
  <c r="GS461" i="2"/>
  <c r="GR461" i="2"/>
  <c r="GQ461" i="2"/>
  <c r="GP461" i="2"/>
  <c r="GO461" i="2"/>
  <c r="GN461" i="2"/>
  <c r="GM461" i="2"/>
  <c r="GL461" i="2"/>
  <c r="GK461" i="2"/>
  <c r="GJ461" i="2"/>
  <c r="GI461" i="2"/>
  <c r="GH461" i="2"/>
  <c r="JF460" i="2"/>
  <c r="JE460" i="2"/>
  <c r="JD460" i="2"/>
  <c r="JC460" i="2"/>
  <c r="JB460" i="2"/>
  <c r="JA460" i="2"/>
  <c r="IZ460" i="2"/>
  <c r="IY460" i="2"/>
  <c r="IX460" i="2"/>
  <c r="IW460" i="2"/>
  <c r="IV460" i="2"/>
  <c r="IU460" i="2"/>
  <c r="IT460" i="2"/>
  <c r="IS460" i="2"/>
  <c r="IR460" i="2"/>
  <c r="IQ460" i="2"/>
  <c r="IP460" i="2"/>
  <c r="IO460" i="2"/>
  <c r="IN460" i="2"/>
  <c r="IM460" i="2"/>
  <c r="IL460" i="2"/>
  <c r="IK460" i="2"/>
  <c r="IJ460" i="2"/>
  <c r="II460" i="2"/>
  <c r="IH460" i="2"/>
  <c r="IG460" i="2"/>
  <c r="IF460" i="2"/>
  <c r="IE460" i="2"/>
  <c r="ID460" i="2"/>
  <c r="IC460" i="2"/>
  <c r="IB460" i="2"/>
  <c r="IA460" i="2"/>
  <c r="HZ460" i="2"/>
  <c r="HY460" i="2"/>
  <c r="HX460" i="2"/>
  <c r="HW460" i="2"/>
  <c r="HV460" i="2"/>
  <c r="HU460" i="2"/>
  <c r="HT460" i="2"/>
  <c r="HS460" i="2"/>
  <c r="HR460" i="2"/>
  <c r="HQ460" i="2"/>
  <c r="HP460" i="2"/>
  <c r="HO460" i="2"/>
  <c r="HN460" i="2"/>
  <c r="HM460" i="2"/>
  <c r="HL460" i="2"/>
  <c r="HK460" i="2"/>
  <c r="HJ460" i="2"/>
  <c r="HI460" i="2"/>
  <c r="HH460" i="2"/>
  <c r="HG460" i="2"/>
  <c r="HF460" i="2"/>
  <c r="HE460" i="2"/>
  <c r="HD460" i="2"/>
  <c r="HC460" i="2"/>
  <c r="HB460" i="2"/>
  <c r="HA460" i="2"/>
  <c r="GZ460" i="2"/>
  <c r="GY460" i="2"/>
  <c r="GX460" i="2"/>
  <c r="GW460" i="2"/>
  <c r="GV460" i="2"/>
  <c r="GU460" i="2"/>
  <c r="GT460" i="2"/>
  <c r="GS460" i="2"/>
  <c r="GR460" i="2"/>
  <c r="GQ460" i="2"/>
  <c r="GP460" i="2"/>
  <c r="GO460" i="2"/>
  <c r="GN460" i="2"/>
  <c r="GM460" i="2"/>
  <c r="GL460" i="2"/>
  <c r="GK460" i="2"/>
  <c r="GJ460" i="2"/>
  <c r="GI460" i="2"/>
  <c r="GH460" i="2"/>
  <c r="JF459" i="2"/>
  <c r="JE459" i="2"/>
  <c r="JD459" i="2"/>
  <c r="JC459" i="2"/>
  <c r="JB459" i="2"/>
  <c r="JA459" i="2"/>
  <c r="IZ459" i="2"/>
  <c r="IY459" i="2"/>
  <c r="IX459" i="2"/>
  <c r="IW459" i="2"/>
  <c r="IV459" i="2"/>
  <c r="IU459" i="2"/>
  <c r="IT459" i="2"/>
  <c r="IS459" i="2"/>
  <c r="IR459" i="2"/>
  <c r="IQ459" i="2"/>
  <c r="IP459" i="2"/>
  <c r="IO459" i="2"/>
  <c r="IN459" i="2"/>
  <c r="IM459" i="2"/>
  <c r="IL459" i="2"/>
  <c r="IK459" i="2"/>
  <c r="IJ459" i="2"/>
  <c r="II459" i="2"/>
  <c r="IH459" i="2"/>
  <c r="IG459" i="2"/>
  <c r="IF459" i="2"/>
  <c r="IE459" i="2"/>
  <c r="ID459" i="2"/>
  <c r="IC459" i="2"/>
  <c r="IB459" i="2"/>
  <c r="IA459" i="2"/>
  <c r="HZ459" i="2"/>
  <c r="HY459" i="2"/>
  <c r="HX459" i="2"/>
  <c r="HW459" i="2"/>
  <c r="HV459" i="2"/>
  <c r="HU459" i="2"/>
  <c r="HT459" i="2"/>
  <c r="HS459" i="2"/>
  <c r="HR459" i="2"/>
  <c r="HQ459" i="2"/>
  <c r="HP459" i="2"/>
  <c r="HO459" i="2"/>
  <c r="HN459" i="2"/>
  <c r="HM459" i="2"/>
  <c r="HL459" i="2"/>
  <c r="HK459" i="2"/>
  <c r="HJ459" i="2"/>
  <c r="HI459" i="2"/>
  <c r="HH459" i="2"/>
  <c r="HG459" i="2"/>
  <c r="HF459" i="2"/>
  <c r="HE459" i="2"/>
  <c r="HD459" i="2"/>
  <c r="HC459" i="2"/>
  <c r="HB459" i="2"/>
  <c r="HA459" i="2"/>
  <c r="GZ459" i="2"/>
  <c r="GY459" i="2"/>
  <c r="GX459" i="2"/>
  <c r="GW459" i="2"/>
  <c r="GV459" i="2"/>
  <c r="GU459" i="2"/>
  <c r="GT459" i="2"/>
  <c r="GS459" i="2"/>
  <c r="GR459" i="2"/>
  <c r="GQ459" i="2"/>
  <c r="GP459" i="2"/>
  <c r="GO459" i="2"/>
  <c r="GN459" i="2"/>
  <c r="GM459" i="2"/>
  <c r="GL459" i="2"/>
  <c r="GK459" i="2"/>
  <c r="GJ459" i="2"/>
  <c r="GI459" i="2"/>
  <c r="GH459" i="2"/>
  <c r="JF458" i="2"/>
  <c r="JE458" i="2"/>
  <c r="JD458" i="2"/>
  <c r="JC458" i="2"/>
  <c r="JB458" i="2"/>
  <c r="JA458" i="2"/>
  <c r="IZ458" i="2"/>
  <c r="IY458" i="2"/>
  <c r="IX458" i="2"/>
  <c r="IW458" i="2"/>
  <c r="IV458" i="2"/>
  <c r="IU458" i="2"/>
  <c r="IT458" i="2"/>
  <c r="IS458" i="2"/>
  <c r="IR458" i="2"/>
  <c r="IQ458" i="2"/>
  <c r="IP458" i="2"/>
  <c r="IO458" i="2"/>
  <c r="IN458" i="2"/>
  <c r="IM458" i="2"/>
  <c r="IL458" i="2"/>
  <c r="IK458" i="2"/>
  <c r="IJ458" i="2"/>
  <c r="II458" i="2"/>
  <c r="IH458" i="2"/>
  <c r="IG458" i="2"/>
  <c r="IF458" i="2"/>
  <c r="IE458" i="2"/>
  <c r="ID458" i="2"/>
  <c r="IC458" i="2"/>
  <c r="IB458" i="2"/>
  <c r="IA458" i="2"/>
  <c r="HZ458" i="2"/>
  <c r="HY458" i="2"/>
  <c r="HX458" i="2"/>
  <c r="HW458" i="2"/>
  <c r="HV458" i="2"/>
  <c r="HU458" i="2"/>
  <c r="HT458" i="2"/>
  <c r="HS458" i="2"/>
  <c r="HR458" i="2"/>
  <c r="HQ458" i="2"/>
  <c r="HP458" i="2"/>
  <c r="HO458" i="2"/>
  <c r="HN458" i="2"/>
  <c r="HM458" i="2"/>
  <c r="HL458" i="2"/>
  <c r="HK458" i="2"/>
  <c r="HJ458" i="2"/>
  <c r="HI458" i="2"/>
  <c r="HH458" i="2"/>
  <c r="HG458" i="2"/>
  <c r="HF458" i="2"/>
  <c r="HE458" i="2"/>
  <c r="HD458" i="2"/>
  <c r="HC458" i="2"/>
  <c r="HB458" i="2"/>
  <c r="HA458" i="2"/>
  <c r="GZ458" i="2"/>
  <c r="GY458" i="2"/>
  <c r="GX458" i="2"/>
  <c r="GW458" i="2"/>
  <c r="GV458" i="2"/>
  <c r="GU458" i="2"/>
  <c r="GT458" i="2"/>
  <c r="GS458" i="2"/>
  <c r="GR458" i="2"/>
  <c r="GQ458" i="2"/>
  <c r="GP458" i="2"/>
  <c r="GO458" i="2"/>
  <c r="GN458" i="2"/>
  <c r="GM458" i="2"/>
  <c r="GL458" i="2"/>
  <c r="GK458" i="2"/>
  <c r="GJ458" i="2"/>
  <c r="GI458" i="2"/>
  <c r="GH458" i="2"/>
  <c r="JF457" i="2"/>
  <c r="JE457" i="2"/>
  <c r="JD457" i="2"/>
  <c r="JC457" i="2"/>
  <c r="JB457" i="2"/>
  <c r="JA457" i="2"/>
  <c r="IZ457" i="2"/>
  <c r="IY457" i="2"/>
  <c r="IX457" i="2"/>
  <c r="IW457" i="2"/>
  <c r="IV457" i="2"/>
  <c r="IU457" i="2"/>
  <c r="IT457" i="2"/>
  <c r="IS457" i="2"/>
  <c r="IR457" i="2"/>
  <c r="IQ457" i="2"/>
  <c r="IP457" i="2"/>
  <c r="IO457" i="2"/>
  <c r="IN457" i="2"/>
  <c r="IM457" i="2"/>
  <c r="IL457" i="2"/>
  <c r="IK457" i="2"/>
  <c r="IJ457" i="2"/>
  <c r="II457" i="2"/>
  <c r="IH457" i="2"/>
  <c r="IG457" i="2"/>
  <c r="IF457" i="2"/>
  <c r="IE457" i="2"/>
  <c r="ID457" i="2"/>
  <c r="IC457" i="2"/>
  <c r="IB457" i="2"/>
  <c r="IA457" i="2"/>
  <c r="HZ457" i="2"/>
  <c r="HY457" i="2"/>
  <c r="HX457" i="2"/>
  <c r="HW457" i="2"/>
  <c r="HV457" i="2"/>
  <c r="HU457" i="2"/>
  <c r="HT457" i="2"/>
  <c r="HS457" i="2"/>
  <c r="HR457" i="2"/>
  <c r="HQ457" i="2"/>
  <c r="HP457" i="2"/>
  <c r="HO457" i="2"/>
  <c r="HN457" i="2"/>
  <c r="HM457" i="2"/>
  <c r="HL457" i="2"/>
  <c r="HK457" i="2"/>
  <c r="HJ457" i="2"/>
  <c r="HI457" i="2"/>
  <c r="HH457" i="2"/>
  <c r="HG457" i="2"/>
  <c r="HF457" i="2"/>
  <c r="HE457" i="2"/>
  <c r="HD457" i="2"/>
  <c r="HC457" i="2"/>
  <c r="HB457" i="2"/>
  <c r="HA457" i="2"/>
  <c r="GZ457" i="2"/>
  <c r="GY457" i="2"/>
  <c r="GX457" i="2"/>
  <c r="GW457" i="2"/>
  <c r="GV457" i="2"/>
  <c r="GU457" i="2"/>
  <c r="GT457" i="2"/>
  <c r="GS457" i="2"/>
  <c r="GR457" i="2"/>
  <c r="GQ457" i="2"/>
  <c r="GP457" i="2"/>
  <c r="GO457" i="2"/>
  <c r="GN457" i="2"/>
  <c r="GM457" i="2"/>
  <c r="GL457" i="2"/>
  <c r="GK457" i="2"/>
  <c r="GJ457" i="2"/>
  <c r="GI457" i="2"/>
  <c r="GH457" i="2"/>
  <c r="JF456" i="2"/>
  <c r="JE456" i="2"/>
  <c r="JD456" i="2"/>
  <c r="JC456" i="2"/>
  <c r="JB456" i="2"/>
  <c r="JA456" i="2"/>
  <c r="IZ456" i="2"/>
  <c r="IY456" i="2"/>
  <c r="IX456" i="2"/>
  <c r="IW456" i="2"/>
  <c r="IV456" i="2"/>
  <c r="IU456" i="2"/>
  <c r="IT456" i="2"/>
  <c r="IS456" i="2"/>
  <c r="IR456" i="2"/>
  <c r="IQ456" i="2"/>
  <c r="IP456" i="2"/>
  <c r="IO456" i="2"/>
  <c r="IN456" i="2"/>
  <c r="IM456" i="2"/>
  <c r="IL456" i="2"/>
  <c r="IK456" i="2"/>
  <c r="IJ456" i="2"/>
  <c r="II456" i="2"/>
  <c r="IH456" i="2"/>
  <c r="IG456" i="2"/>
  <c r="IF456" i="2"/>
  <c r="IE456" i="2"/>
  <c r="ID456" i="2"/>
  <c r="IC456" i="2"/>
  <c r="IB456" i="2"/>
  <c r="IA456" i="2"/>
  <c r="HZ456" i="2"/>
  <c r="HY456" i="2"/>
  <c r="HX456" i="2"/>
  <c r="HW456" i="2"/>
  <c r="HV456" i="2"/>
  <c r="HU456" i="2"/>
  <c r="HT456" i="2"/>
  <c r="HS456" i="2"/>
  <c r="HR456" i="2"/>
  <c r="HQ456" i="2"/>
  <c r="HP456" i="2"/>
  <c r="HO456" i="2"/>
  <c r="HN456" i="2"/>
  <c r="HM456" i="2"/>
  <c r="HL456" i="2"/>
  <c r="HK456" i="2"/>
  <c r="HJ456" i="2"/>
  <c r="HI456" i="2"/>
  <c r="HH456" i="2"/>
  <c r="HG456" i="2"/>
  <c r="HF456" i="2"/>
  <c r="HE456" i="2"/>
  <c r="HD456" i="2"/>
  <c r="HC456" i="2"/>
  <c r="HB456" i="2"/>
  <c r="HA456" i="2"/>
  <c r="GZ456" i="2"/>
  <c r="GY456" i="2"/>
  <c r="GX456" i="2"/>
  <c r="GW456" i="2"/>
  <c r="GV456" i="2"/>
  <c r="GU456" i="2"/>
  <c r="GT456" i="2"/>
  <c r="GS456" i="2"/>
  <c r="GR456" i="2"/>
  <c r="GQ456" i="2"/>
  <c r="GP456" i="2"/>
  <c r="GO456" i="2"/>
  <c r="GN456" i="2"/>
  <c r="GM456" i="2"/>
  <c r="GL456" i="2"/>
  <c r="GK456" i="2"/>
  <c r="GJ456" i="2"/>
  <c r="GI456" i="2"/>
  <c r="GH456" i="2"/>
  <c r="JF455" i="2"/>
  <c r="JE455" i="2"/>
  <c r="JD455" i="2"/>
  <c r="JC455" i="2"/>
  <c r="JB455" i="2"/>
  <c r="JA455" i="2"/>
  <c r="IZ455" i="2"/>
  <c r="IY455" i="2"/>
  <c r="IX455" i="2"/>
  <c r="IW455" i="2"/>
  <c r="IV455" i="2"/>
  <c r="IU455" i="2"/>
  <c r="IT455" i="2"/>
  <c r="IS455" i="2"/>
  <c r="IR455" i="2"/>
  <c r="IQ455" i="2"/>
  <c r="IP455" i="2"/>
  <c r="IO455" i="2"/>
  <c r="IN455" i="2"/>
  <c r="IM455" i="2"/>
  <c r="IL455" i="2"/>
  <c r="IK455" i="2"/>
  <c r="IJ455" i="2"/>
  <c r="II455" i="2"/>
  <c r="IH455" i="2"/>
  <c r="IG455" i="2"/>
  <c r="IF455" i="2"/>
  <c r="IE455" i="2"/>
  <c r="ID455" i="2"/>
  <c r="IC455" i="2"/>
  <c r="IB455" i="2"/>
  <c r="IA455" i="2"/>
  <c r="HZ455" i="2"/>
  <c r="HY455" i="2"/>
  <c r="HX455" i="2"/>
  <c r="HW455" i="2"/>
  <c r="HV455" i="2"/>
  <c r="HU455" i="2"/>
  <c r="HT455" i="2"/>
  <c r="HS455" i="2"/>
  <c r="HR455" i="2"/>
  <c r="HQ455" i="2"/>
  <c r="HP455" i="2"/>
  <c r="HO455" i="2"/>
  <c r="HN455" i="2"/>
  <c r="HM455" i="2"/>
  <c r="HL455" i="2"/>
  <c r="HK455" i="2"/>
  <c r="HJ455" i="2"/>
  <c r="HI455" i="2"/>
  <c r="HH455" i="2"/>
  <c r="HG455" i="2"/>
  <c r="HF455" i="2"/>
  <c r="HE455" i="2"/>
  <c r="HD455" i="2"/>
  <c r="HC455" i="2"/>
  <c r="HB455" i="2"/>
  <c r="HA455" i="2"/>
  <c r="GZ455" i="2"/>
  <c r="GY455" i="2"/>
  <c r="GX455" i="2"/>
  <c r="GW455" i="2"/>
  <c r="GV455" i="2"/>
  <c r="GU455" i="2"/>
  <c r="GT455" i="2"/>
  <c r="GS455" i="2"/>
  <c r="GR455" i="2"/>
  <c r="GQ455" i="2"/>
  <c r="GP455" i="2"/>
  <c r="GO455" i="2"/>
  <c r="GN455" i="2"/>
  <c r="GM455" i="2"/>
  <c r="GL455" i="2"/>
  <c r="GK455" i="2"/>
  <c r="GJ455" i="2"/>
  <c r="GI455" i="2"/>
  <c r="GH455" i="2"/>
  <c r="JF454" i="2"/>
  <c r="JE454" i="2"/>
  <c r="JD454" i="2"/>
  <c r="JC454" i="2"/>
  <c r="JB454" i="2"/>
  <c r="JA454" i="2"/>
  <c r="IZ454" i="2"/>
  <c r="IY454" i="2"/>
  <c r="IX454" i="2"/>
  <c r="IW454" i="2"/>
  <c r="IV454" i="2"/>
  <c r="IU454" i="2"/>
  <c r="IT454" i="2"/>
  <c r="IS454" i="2"/>
  <c r="IR454" i="2"/>
  <c r="IQ454" i="2"/>
  <c r="IP454" i="2"/>
  <c r="IO454" i="2"/>
  <c r="IN454" i="2"/>
  <c r="IM454" i="2"/>
  <c r="IL454" i="2"/>
  <c r="IK454" i="2"/>
  <c r="IJ454" i="2"/>
  <c r="II454" i="2"/>
  <c r="IH454" i="2"/>
  <c r="IG454" i="2"/>
  <c r="IF454" i="2"/>
  <c r="IE454" i="2"/>
  <c r="ID454" i="2"/>
  <c r="IC454" i="2"/>
  <c r="IB454" i="2"/>
  <c r="IA454" i="2"/>
  <c r="HZ454" i="2"/>
  <c r="HY454" i="2"/>
  <c r="HX454" i="2"/>
  <c r="HW454" i="2"/>
  <c r="HV454" i="2"/>
  <c r="HU454" i="2"/>
  <c r="HT454" i="2"/>
  <c r="HS454" i="2"/>
  <c r="HR454" i="2"/>
  <c r="HQ454" i="2"/>
  <c r="HP454" i="2"/>
  <c r="HO454" i="2"/>
  <c r="HN454" i="2"/>
  <c r="HM454" i="2"/>
  <c r="HL454" i="2"/>
  <c r="HK454" i="2"/>
  <c r="HJ454" i="2"/>
  <c r="HI454" i="2"/>
  <c r="HH454" i="2"/>
  <c r="HG454" i="2"/>
  <c r="HF454" i="2"/>
  <c r="HE454" i="2"/>
  <c r="HD454" i="2"/>
  <c r="HC454" i="2"/>
  <c r="HB454" i="2"/>
  <c r="HA454" i="2"/>
  <c r="GZ454" i="2"/>
  <c r="GY454" i="2"/>
  <c r="GX454" i="2"/>
  <c r="GW454" i="2"/>
  <c r="GV454" i="2"/>
  <c r="GU454" i="2"/>
  <c r="GT454" i="2"/>
  <c r="GS454" i="2"/>
  <c r="GR454" i="2"/>
  <c r="GQ454" i="2"/>
  <c r="GP454" i="2"/>
  <c r="GO454" i="2"/>
  <c r="GN454" i="2"/>
  <c r="GM454" i="2"/>
  <c r="GL454" i="2"/>
  <c r="GK454" i="2"/>
  <c r="GJ454" i="2"/>
  <c r="GI454" i="2"/>
  <c r="GH454" i="2"/>
  <c r="JF453" i="2"/>
  <c r="JE453" i="2"/>
  <c r="JD453" i="2"/>
  <c r="JC453" i="2"/>
  <c r="JB453" i="2"/>
  <c r="JA453" i="2"/>
  <c r="IZ453" i="2"/>
  <c r="IY453" i="2"/>
  <c r="IX453" i="2"/>
  <c r="IW453" i="2"/>
  <c r="IV453" i="2"/>
  <c r="IU453" i="2"/>
  <c r="IT453" i="2"/>
  <c r="IS453" i="2"/>
  <c r="IR453" i="2"/>
  <c r="IQ453" i="2"/>
  <c r="IP453" i="2"/>
  <c r="IO453" i="2"/>
  <c r="IN453" i="2"/>
  <c r="IM453" i="2"/>
  <c r="IL453" i="2"/>
  <c r="IK453" i="2"/>
  <c r="IJ453" i="2"/>
  <c r="II453" i="2"/>
  <c r="IH453" i="2"/>
  <c r="IG453" i="2"/>
  <c r="IF453" i="2"/>
  <c r="IE453" i="2"/>
  <c r="ID453" i="2"/>
  <c r="IC453" i="2"/>
  <c r="IB453" i="2"/>
  <c r="IA453" i="2"/>
  <c r="HZ453" i="2"/>
  <c r="HY453" i="2"/>
  <c r="HX453" i="2"/>
  <c r="HW453" i="2"/>
  <c r="HV453" i="2"/>
  <c r="HU453" i="2"/>
  <c r="HT453" i="2"/>
  <c r="HS453" i="2"/>
  <c r="HR453" i="2"/>
  <c r="HQ453" i="2"/>
  <c r="HP453" i="2"/>
  <c r="HO453" i="2"/>
  <c r="HN453" i="2"/>
  <c r="HM453" i="2"/>
  <c r="HL453" i="2"/>
  <c r="HK453" i="2"/>
  <c r="HJ453" i="2"/>
  <c r="HI453" i="2"/>
  <c r="HH453" i="2"/>
  <c r="HG453" i="2"/>
  <c r="HF453" i="2"/>
  <c r="HE453" i="2"/>
  <c r="HD453" i="2"/>
  <c r="HC453" i="2"/>
  <c r="HB453" i="2"/>
  <c r="HA453" i="2"/>
  <c r="GZ453" i="2"/>
  <c r="GY453" i="2"/>
  <c r="GX453" i="2"/>
  <c r="GW453" i="2"/>
  <c r="GV453" i="2"/>
  <c r="GU453" i="2"/>
  <c r="GT453" i="2"/>
  <c r="GS453" i="2"/>
  <c r="GR453" i="2"/>
  <c r="GQ453" i="2"/>
  <c r="GP453" i="2"/>
  <c r="GO453" i="2"/>
  <c r="GN453" i="2"/>
  <c r="GM453" i="2"/>
  <c r="GL453" i="2"/>
  <c r="GK453" i="2"/>
  <c r="GJ453" i="2"/>
  <c r="GI453" i="2"/>
  <c r="GH453" i="2"/>
  <c r="JF452" i="2"/>
  <c r="JE452" i="2"/>
  <c r="JD452" i="2"/>
  <c r="JC452" i="2"/>
  <c r="JB452" i="2"/>
  <c r="JA452" i="2"/>
  <c r="IZ452" i="2"/>
  <c r="IY452" i="2"/>
  <c r="IX452" i="2"/>
  <c r="IW452" i="2"/>
  <c r="IV452" i="2"/>
  <c r="IU452" i="2"/>
  <c r="IT452" i="2"/>
  <c r="IS452" i="2"/>
  <c r="IR452" i="2"/>
  <c r="IQ452" i="2"/>
  <c r="IP452" i="2"/>
  <c r="IO452" i="2"/>
  <c r="IN452" i="2"/>
  <c r="IM452" i="2"/>
  <c r="IL452" i="2"/>
  <c r="IK452" i="2"/>
  <c r="IJ452" i="2"/>
  <c r="II452" i="2"/>
  <c r="IH452" i="2"/>
  <c r="IG452" i="2"/>
  <c r="IF452" i="2"/>
  <c r="IE452" i="2"/>
  <c r="ID452" i="2"/>
  <c r="IC452" i="2"/>
  <c r="IB452" i="2"/>
  <c r="IA452" i="2"/>
  <c r="HZ452" i="2"/>
  <c r="HY452" i="2"/>
  <c r="HX452" i="2"/>
  <c r="HW452" i="2"/>
  <c r="HV452" i="2"/>
  <c r="HU452" i="2"/>
  <c r="HT452" i="2"/>
  <c r="HS452" i="2"/>
  <c r="HR452" i="2"/>
  <c r="HQ452" i="2"/>
  <c r="HP452" i="2"/>
  <c r="HO452" i="2"/>
  <c r="HN452" i="2"/>
  <c r="HM452" i="2"/>
  <c r="HL452" i="2"/>
  <c r="HK452" i="2"/>
  <c r="HJ452" i="2"/>
  <c r="HI452" i="2"/>
  <c r="HH452" i="2"/>
  <c r="HG452" i="2"/>
  <c r="HF452" i="2"/>
  <c r="HE452" i="2"/>
  <c r="HD452" i="2"/>
  <c r="HC452" i="2"/>
  <c r="HB452" i="2"/>
  <c r="HA452" i="2"/>
  <c r="GZ452" i="2"/>
  <c r="GY452" i="2"/>
  <c r="GX452" i="2"/>
  <c r="GW452" i="2"/>
  <c r="GV452" i="2"/>
  <c r="GU452" i="2"/>
  <c r="GT452" i="2"/>
  <c r="GS452" i="2"/>
  <c r="GR452" i="2"/>
  <c r="GQ452" i="2"/>
  <c r="GP452" i="2"/>
  <c r="GO452" i="2"/>
  <c r="GN452" i="2"/>
  <c r="GM452" i="2"/>
  <c r="GL452" i="2"/>
  <c r="GK452" i="2"/>
  <c r="GJ452" i="2"/>
  <c r="GI452" i="2"/>
  <c r="GH452" i="2"/>
  <c r="JF451" i="2"/>
  <c r="JE451" i="2"/>
  <c r="JD451" i="2"/>
  <c r="JC451" i="2"/>
  <c r="JB451" i="2"/>
  <c r="JA451" i="2"/>
  <c r="IZ451" i="2"/>
  <c r="IY451" i="2"/>
  <c r="IX451" i="2"/>
  <c r="IW451" i="2"/>
  <c r="IV451" i="2"/>
  <c r="IU451" i="2"/>
  <c r="IT451" i="2"/>
  <c r="IS451" i="2"/>
  <c r="IR451" i="2"/>
  <c r="IQ451" i="2"/>
  <c r="IP451" i="2"/>
  <c r="IO451" i="2"/>
  <c r="IN451" i="2"/>
  <c r="IM451" i="2"/>
  <c r="IL451" i="2"/>
  <c r="IK451" i="2"/>
  <c r="IJ451" i="2"/>
  <c r="II451" i="2"/>
  <c r="IH451" i="2"/>
  <c r="IG451" i="2"/>
  <c r="IF451" i="2"/>
  <c r="IE451" i="2"/>
  <c r="ID451" i="2"/>
  <c r="IC451" i="2"/>
  <c r="IB451" i="2"/>
  <c r="IA451" i="2"/>
  <c r="HZ451" i="2"/>
  <c r="HY451" i="2"/>
  <c r="HX451" i="2"/>
  <c r="HW451" i="2"/>
  <c r="HV451" i="2"/>
  <c r="HU451" i="2"/>
  <c r="HT451" i="2"/>
  <c r="HS451" i="2"/>
  <c r="HR451" i="2"/>
  <c r="HQ451" i="2"/>
  <c r="HP451" i="2"/>
  <c r="HO451" i="2"/>
  <c r="HN451" i="2"/>
  <c r="HM451" i="2"/>
  <c r="HL451" i="2"/>
  <c r="HK451" i="2"/>
  <c r="HJ451" i="2"/>
  <c r="HI451" i="2"/>
  <c r="HH451" i="2"/>
  <c r="HG451" i="2"/>
  <c r="HF451" i="2"/>
  <c r="HE451" i="2"/>
  <c r="HD451" i="2"/>
  <c r="HC451" i="2"/>
  <c r="HB451" i="2"/>
  <c r="HA451" i="2"/>
  <c r="GZ451" i="2"/>
  <c r="GY451" i="2"/>
  <c r="GX451" i="2"/>
  <c r="GW451" i="2"/>
  <c r="GV451" i="2"/>
  <c r="GU451" i="2"/>
  <c r="GT451" i="2"/>
  <c r="GS451" i="2"/>
  <c r="GR451" i="2"/>
  <c r="GQ451" i="2"/>
  <c r="GP451" i="2"/>
  <c r="GO451" i="2"/>
  <c r="GN451" i="2"/>
  <c r="GM451" i="2"/>
  <c r="GL451" i="2"/>
  <c r="GK451" i="2"/>
  <c r="GJ451" i="2"/>
  <c r="GI451" i="2"/>
  <c r="GH451" i="2"/>
  <c r="JF450" i="2"/>
  <c r="JE450" i="2"/>
  <c r="JD450" i="2"/>
  <c r="JC450" i="2"/>
  <c r="JB450" i="2"/>
  <c r="JA450" i="2"/>
  <c r="IZ450" i="2"/>
  <c r="IY450" i="2"/>
  <c r="IX450" i="2"/>
  <c r="IW450" i="2"/>
  <c r="IV450" i="2"/>
  <c r="IU450" i="2"/>
  <c r="IT450" i="2"/>
  <c r="IS450" i="2"/>
  <c r="IR450" i="2"/>
  <c r="IQ450" i="2"/>
  <c r="IP450" i="2"/>
  <c r="IO450" i="2"/>
  <c r="IN450" i="2"/>
  <c r="IM450" i="2"/>
  <c r="IL450" i="2"/>
  <c r="IK450" i="2"/>
  <c r="IJ450" i="2"/>
  <c r="II450" i="2"/>
  <c r="IH450" i="2"/>
  <c r="IG450" i="2"/>
  <c r="IF450" i="2"/>
  <c r="IE450" i="2"/>
  <c r="ID450" i="2"/>
  <c r="IC450" i="2"/>
  <c r="IB450" i="2"/>
  <c r="IA450" i="2"/>
  <c r="HZ450" i="2"/>
  <c r="HY450" i="2"/>
  <c r="HX450" i="2"/>
  <c r="HW450" i="2"/>
  <c r="HV450" i="2"/>
  <c r="HU450" i="2"/>
  <c r="HT450" i="2"/>
  <c r="HS450" i="2"/>
  <c r="HR450" i="2"/>
  <c r="HQ450" i="2"/>
  <c r="HP450" i="2"/>
  <c r="HO450" i="2"/>
  <c r="HN450" i="2"/>
  <c r="HM450" i="2"/>
  <c r="HL450" i="2"/>
  <c r="HK450" i="2"/>
  <c r="HJ450" i="2"/>
  <c r="HI450" i="2"/>
  <c r="HH450" i="2"/>
  <c r="HG450" i="2"/>
  <c r="HF450" i="2"/>
  <c r="HE450" i="2"/>
  <c r="HD450" i="2"/>
  <c r="HC450" i="2"/>
  <c r="HB450" i="2"/>
  <c r="HA450" i="2"/>
  <c r="GZ450" i="2"/>
  <c r="GY450" i="2"/>
  <c r="GX450" i="2"/>
  <c r="GW450" i="2"/>
  <c r="GV450" i="2"/>
  <c r="GU450" i="2"/>
  <c r="GT450" i="2"/>
  <c r="GS450" i="2"/>
  <c r="GR450" i="2"/>
  <c r="GQ450" i="2"/>
  <c r="GP450" i="2"/>
  <c r="GO450" i="2"/>
  <c r="GN450" i="2"/>
  <c r="GM450" i="2"/>
  <c r="GL450" i="2"/>
  <c r="GK450" i="2"/>
  <c r="GJ450" i="2"/>
  <c r="GI450" i="2"/>
  <c r="GH450" i="2"/>
  <c r="JF449" i="2"/>
  <c r="JE449" i="2"/>
  <c r="JD449" i="2"/>
  <c r="JC449" i="2"/>
  <c r="JB449" i="2"/>
  <c r="JA449" i="2"/>
  <c r="IZ449" i="2"/>
  <c r="IY449" i="2"/>
  <c r="IX449" i="2"/>
  <c r="IW449" i="2"/>
  <c r="IV449" i="2"/>
  <c r="IU449" i="2"/>
  <c r="IT449" i="2"/>
  <c r="IS449" i="2"/>
  <c r="IR449" i="2"/>
  <c r="IQ449" i="2"/>
  <c r="IP449" i="2"/>
  <c r="IO449" i="2"/>
  <c r="IN449" i="2"/>
  <c r="IM449" i="2"/>
  <c r="IL449" i="2"/>
  <c r="IK449" i="2"/>
  <c r="IJ449" i="2"/>
  <c r="II449" i="2"/>
  <c r="IH449" i="2"/>
  <c r="IG449" i="2"/>
  <c r="IF449" i="2"/>
  <c r="IE449" i="2"/>
  <c r="ID449" i="2"/>
  <c r="IC449" i="2"/>
  <c r="IB449" i="2"/>
  <c r="IA449" i="2"/>
  <c r="HZ449" i="2"/>
  <c r="HY449" i="2"/>
  <c r="HX449" i="2"/>
  <c r="HW449" i="2"/>
  <c r="HV449" i="2"/>
  <c r="HU449" i="2"/>
  <c r="HT449" i="2"/>
  <c r="HS449" i="2"/>
  <c r="HR449" i="2"/>
  <c r="HQ449" i="2"/>
  <c r="HP449" i="2"/>
  <c r="HO449" i="2"/>
  <c r="HN449" i="2"/>
  <c r="HM449" i="2"/>
  <c r="HL449" i="2"/>
  <c r="HK449" i="2"/>
  <c r="HJ449" i="2"/>
  <c r="HI449" i="2"/>
  <c r="HH449" i="2"/>
  <c r="HG449" i="2"/>
  <c r="HF449" i="2"/>
  <c r="HE449" i="2"/>
  <c r="HD449" i="2"/>
  <c r="HC449" i="2"/>
  <c r="HB449" i="2"/>
  <c r="HA449" i="2"/>
  <c r="GZ449" i="2"/>
  <c r="GY449" i="2"/>
  <c r="GX449" i="2"/>
  <c r="GW449" i="2"/>
  <c r="GV449" i="2"/>
  <c r="GU449" i="2"/>
  <c r="GT449" i="2"/>
  <c r="GS449" i="2"/>
  <c r="GR449" i="2"/>
  <c r="GQ449" i="2"/>
  <c r="GP449" i="2"/>
  <c r="GO449" i="2"/>
  <c r="GN449" i="2"/>
  <c r="GM449" i="2"/>
  <c r="GL449" i="2"/>
  <c r="GK449" i="2"/>
  <c r="GJ449" i="2"/>
  <c r="GI449" i="2"/>
  <c r="GH449" i="2"/>
  <c r="JF448" i="2"/>
  <c r="JE448" i="2"/>
  <c r="JD448" i="2"/>
  <c r="JC448" i="2"/>
  <c r="JB448" i="2"/>
  <c r="JA448" i="2"/>
  <c r="IZ448" i="2"/>
  <c r="IY448" i="2"/>
  <c r="IX448" i="2"/>
  <c r="IW448" i="2"/>
  <c r="IV448" i="2"/>
  <c r="IU448" i="2"/>
  <c r="IT448" i="2"/>
  <c r="IS448" i="2"/>
  <c r="IR448" i="2"/>
  <c r="IQ448" i="2"/>
  <c r="IP448" i="2"/>
  <c r="IO448" i="2"/>
  <c r="IN448" i="2"/>
  <c r="IM448" i="2"/>
  <c r="IL448" i="2"/>
  <c r="IK448" i="2"/>
  <c r="IJ448" i="2"/>
  <c r="II448" i="2"/>
  <c r="IH448" i="2"/>
  <c r="IG448" i="2"/>
  <c r="IF448" i="2"/>
  <c r="IE448" i="2"/>
  <c r="ID448" i="2"/>
  <c r="IC448" i="2"/>
  <c r="IB448" i="2"/>
  <c r="IA448" i="2"/>
  <c r="HZ448" i="2"/>
  <c r="HY448" i="2"/>
  <c r="HX448" i="2"/>
  <c r="HW448" i="2"/>
  <c r="HV448" i="2"/>
  <c r="HU448" i="2"/>
  <c r="HT448" i="2"/>
  <c r="HS448" i="2"/>
  <c r="HR448" i="2"/>
  <c r="HQ448" i="2"/>
  <c r="HP448" i="2"/>
  <c r="HO448" i="2"/>
  <c r="HN448" i="2"/>
  <c r="HM448" i="2"/>
  <c r="HL448" i="2"/>
  <c r="HK448" i="2"/>
  <c r="HJ448" i="2"/>
  <c r="HI448" i="2"/>
  <c r="HH448" i="2"/>
  <c r="HG448" i="2"/>
  <c r="HF448" i="2"/>
  <c r="HE448" i="2"/>
  <c r="HD448" i="2"/>
  <c r="HC448" i="2"/>
  <c r="HB448" i="2"/>
  <c r="HA448" i="2"/>
  <c r="GZ448" i="2"/>
  <c r="GY448" i="2"/>
  <c r="GX448" i="2"/>
  <c r="GW448" i="2"/>
  <c r="GV448" i="2"/>
  <c r="GU448" i="2"/>
  <c r="GT448" i="2"/>
  <c r="GS448" i="2"/>
  <c r="GR448" i="2"/>
  <c r="GQ448" i="2"/>
  <c r="GP448" i="2"/>
  <c r="GO448" i="2"/>
  <c r="GN448" i="2"/>
  <c r="GM448" i="2"/>
  <c r="GL448" i="2"/>
  <c r="GK448" i="2"/>
  <c r="GJ448" i="2"/>
  <c r="GI448" i="2"/>
  <c r="GH448" i="2"/>
  <c r="JF447" i="2"/>
  <c r="JE447" i="2"/>
  <c r="JD447" i="2"/>
  <c r="JC447" i="2"/>
  <c r="JB447" i="2"/>
  <c r="JA447" i="2"/>
  <c r="IZ447" i="2"/>
  <c r="IY447" i="2"/>
  <c r="IX447" i="2"/>
  <c r="IW447" i="2"/>
  <c r="IV447" i="2"/>
  <c r="IU447" i="2"/>
  <c r="IT447" i="2"/>
  <c r="IS447" i="2"/>
  <c r="IR447" i="2"/>
  <c r="IQ447" i="2"/>
  <c r="IP447" i="2"/>
  <c r="IO447" i="2"/>
  <c r="IN447" i="2"/>
  <c r="IM447" i="2"/>
  <c r="IL447" i="2"/>
  <c r="IK447" i="2"/>
  <c r="IJ447" i="2"/>
  <c r="II447" i="2"/>
  <c r="IH447" i="2"/>
  <c r="IG447" i="2"/>
  <c r="IF447" i="2"/>
  <c r="IE447" i="2"/>
  <c r="ID447" i="2"/>
  <c r="IC447" i="2"/>
  <c r="IB447" i="2"/>
  <c r="IA447" i="2"/>
  <c r="HZ447" i="2"/>
  <c r="HY447" i="2"/>
  <c r="HX447" i="2"/>
  <c r="HW447" i="2"/>
  <c r="HV447" i="2"/>
  <c r="HU447" i="2"/>
  <c r="HT447" i="2"/>
  <c r="HS447" i="2"/>
  <c r="HR447" i="2"/>
  <c r="HQ447" i="2"/>
  <c r="HP447" i="2"/>
  <c r="HO447" i="2"/>
  <c r="HN447" i="2"/>
  <c r="HM447" i="2"/>
  <c r="HL447" i="2"/>
  <c r="HK447" i="2"/>
  <c r="HJ447" i="2"/>
  <c r="HI447" i="2"/>
  <c r="HH447" i="2"/>
  <c r="HG447" i="2"/>
  <c r="HF447" i="2"/>
  <c r="HE447" i="2"/>
  <c r="HD447" i="2"/>
  <c r="HC447" i="2"/>
  <c r="HB447" i="2"/>
  <c r="HA447" i="2"/>
  <c r="GZ447" i="2"/>
  <c r="GY447" i="2"/>
  <c r="GX447" i="2"/>
  <c r="GW447" i="2"/>
  <c r="GV447" i="2"/>
  <c r="GU447" i="2"/>
  <c r="GT447" i="2"/>
  <c r="GS447" i="2"/>
  <c r="GR447" i="2"/>
  <c r="GQ447" i="2"/>
  <c r="GP447" i="2"/>
  <c r="GO447" i="2"/>
  <c r="GN447" i="2"/>
  <c r="GM447" i="2"/>
  <c r="GL447" i="2"/>
  <c r="GK447" i="2"/>
  <c r="GJ447" i="2"/>
  <c r="GI447" i="2"/>
  <c r="GH447" i="2"/>
  <c r="JF446" i="2"/>
  <c r="JE446" i="2"/>
  <c r="JD446" i="2"/>
  <c r="JC446" i="2"/>
  <c r="JB446" i="2"/>
  <c r="JA446" i="2"/>
  <c r="IZ446" i="2"/>
  <c r="IY446" i="2"/>
  <c r="IX446" i="2"/>
  <c r="IW446" i="2"/>
  <c r="IV446" i="2"/>
  <c r="IU446" i="2"/>
  <c r="IT446" i="2"/>
  <c r="IS446" i="2"/>
  <c r="IR446" i="2"/>
  <c r="IQ446" i="2"/>
  <c r="IP446" i="2"/>
  <c r="IO446" i="2"/>
  <c r="IN446" i="2"/>
  <c r="IM446" i="2"/>
  <c r="IL446" i="2"/>
  <c r="IK446" i="2"/>
  <c r="IJ446" i="2"/>
  <c r="II446" i="2"/>
  <c r="IH446" i="2"/>
  <c r="IG446" i="2"/>
  <c r="IF446" i="2"/>
  <c r="IE446" i="2"/>
  <c r="ID446" i="2"/>
  <c r="IC446" i="2"/>
  <c r="IB446" i="2"/>
  <c r="IA446" i="2"/>
  <c r="HZ446" i="2"/>
  <c r="HY446" i="2"/>
  <c r="HX446" i="2"/>
  <c r="HW446" i="2"/>
  <c r="HV446" i="2"/>
  <c r="HU446" i="2"/>
  <c r="HT446" i="2"/>
  <c r="HS446" i="2"/>
  <c r="HR446" i="2"/>
  <c r="HQ446" i="2"/>
  <c r="HP446" i="2"/>
  <c r="HO446" i="2"/>
  <c r="HN446" i="2"/>
  <c r="HM446" i="2"/>
  <c r="HL446" i="2"/>
  <c r="HK446" i="2"/>
  <c r="HJ446" i="2"/>
  <c r="HI446" i="2"/>
  <c r="HH446" i="2"/>
  <c r="HG446" i="2"/>
  <c r="HF446" i="2"/>
  <c r="HE446" i="2"/>
  <c r="HD446" i="2"/>
  <c r="HC446" i="2"/>
  <c r="HB446" i="2"/>
  <c r="HA446" i="2"/>
  <c r="GZ446" i="2"/>
  <c r="GY446" i="2"/>
  <c r="GX446" i="2"/>
  <c r="GW446" i="2"/>
  <c r="GV446" i="2"/>
  <c r="GU446" i="2"/>
  <c r="GT446" i="2"/>
  <c r="GS446" i="2"/>
  <c r="GR446" i="2"/>
  <c r="GQ446" i="2"/>
  <c r="GP446" i="2"/>
  <c r="GO446" i="2"/>
  <c r="GN446" i="2"/>
  <c r="GM446" i="2"/>
  <c r="GL446" i="2"/>
  <c r="GK446" i="2"/>
  <c r="GJ446" i="2"/>
  <c r="GI446" i="2"/>
  <c r="GH446" i="2"/>
  <c r="JF445" i="2"/>
  <c r="JE445" i="2"/>
  <c r="JD445" i="2"/>
  <c r="JC445" i="2"/>
  <c r="JB445" i="2"/>
  <c r="JA445" i="2"/>
  <c r="IZ445" i="2"/>
  <c r="IY445" i="2"/>
  <c r="IX445" i="2"/>
  <c r="IW445" i="2"/>
  <c r="IV445" i="2"/>
  <c r="IU445" i="2"/>
  <c r="IT445" i="2"/>
  <c r="IS445" i="2"/>
  <c r="IR445" i="2"/>
  <c r="IQ445" i="2"/>
  <c r="IP445" i="2"/>
  <c r="IO445" i="2"/>
  <c r="IN445" i="2"/>
  <c r="IM445" i="2"/>
  <c r="IL445" i="2"/>
  <c r="IK445" i="2"/>
  <c r="IJ445" i="2"/>
  <c r="II445" i="2"/>
  <c r="IH445" i="2"/>
  <c r="IG445" i="2"/>
  <c r="IF445" i="2"/>
  <c r="IE445" i="2"/>
  <c r="ID445" i="2"/>
  <c r="IC445" i="2"/>
  <c r="IB445" i="2"/>
  <c r="IA445" i="2"/>
  <c r="HZ445" i="2"/>
  <c r="HY445" i="2"/>
  <c r="HX445" i="2"/>
  <c r="HW445" i="2"/>
  <c r="HV445" i="2"/>
  <c r="HU445" i="2"/>
  <c r="HT445" i="2"/>
  <c r="HS445" i="2"/>
  <c r="HR445" i="2"/>
  <c r="HQ445" i="2"/>
  <c r="HP445" i="2"/>
  <c r="HO445" i="2"/>
  <c r="HN445" i="2"/>
  <c r="HM445" i="2"/>
  <c r="HL445" i="2"/>
  <c r="HK445" i="2"/>
  <c r="HJ445" i="2"/>
  <c r="HI445" i="2"/>
  <c r="HH445" i="2"/>
  <c r="HG445" i="2"/>
  <c r="HF445" i="2"/>
  <c r="HE445" i="2"/>
  <c r="HD445" i="2"/>
  <c r="HC445" i="2"/>
  <c r="HB445" i="2"/>
  <c r="HA445" i="2"/>
  <c r="GZ445" i="2"/>
  <c r="GY445" i="2"/>
  <c r="GX445" i="2"/>
  <c r="GW445" i="2"/>
  <c r="GV445" i="2"/>
  <c r="GU445" i="2"/>
  <c r="GT445" i="2"/>
  <c r="GS445" i="2"/>
  <c r="GR445" i="2"/>
  <c r="GQ445" i="2"/>
  <c r="GP445" i="2"/>
  <c r="GO445" i="2"/>
  <c r="GN445" i="2"/>
  <c r="GM445" i="2"/>
  <c r="GL445" i="2"/>
  <c r="GK445" i="2"/>
  <c r="GJ445" i="2"/>
  <c r="GI445" i="2"/>
  <c r="GH445" i="2"/>
  <c r="JF444" i="2"/>
  <c r="JE444" i="2"/>
  <c r="JD444" i="2"/>
  <c r="JC444" i="2"/>
  <c r="JB444" i="2"/>
  <c r="JA444" i="2"/>
  <c r="IZ444" i="2"/>
  <c r="IY444" i="2"/>
  <c r="IX444" i="2"/>
  <c r="IW444" i="2"/>
  <c r="IV444" i="2"/>
  <c r="IU444" i="2"/>
  <c r="IT444" i="2"/>
  <c r="IS444" i="2"/>
  <c r="IR444" i="2"/>
  <c r="IQ444" i="2"/>
  <c r="IP444" i="2"/>
  <c r="IO444" i="2"/>
  <c r="IN444" i="2"/>
  <c r="IM444" i="2"/>
  <c r="IL444" i="2"/>
  <c r="IK444" i="2"/>
  <c r="IJ444" i="2"/>
  <c r="II444" i="2"/>
  <c r="IH444" i="2"/>
  <c r="IG444" i="2"/>
  <c r="IF444" i="2"/>
  <c r="IE444" i="2"/>
  <c r="ID444" i="2"/>
  <c r="IC444" i="2"/>
  <c r="IB444" i="2"/>
  <c r="IA444" i="2"/>
  <c r="HZ444" i="2"/>
  <c r="HY444" i="2"/>
  <c r="HX444" i="2"/>
  <c r="HW444" i="2"/>
  <c r="HV444" i="2"/>
  <c r="HU444" i="2"/>
  <c r="HT444" i="2"/>
  <c r="HS444" i="2"/>
  <c r="HR444" i="2"/>
  <c r="HQ444" i="2"/>
  <c r="HP444" i="2"/>
  <c r="HO444" i="2"/>
  <c r="HN444" i="2"/>
  <c r="HM444" i="2"/>
  <c r="HL444" i="2"/>
  <c r="HK444" i="2"/>
  <c r="HJ444" i="2"/>
  <c r="HI444" i="2"/>
  <c r="HH444" i="2"/>
  <c r="HG444" i="2"/>
  <c r="HF444" i="2"/>
  <c r="HE444" i="2"/>
  <c r="HD444" i="2"/>
  <c r="HC444" i="2"/>
  <c r="HB444" i="2"/>
  <c r="HA444" i="2"/>
  <c r="GZ444" i="2"/>
  <c r="GY444" i="2"/>
  <c r="GX444" i="2"/>
  <c r="GW444" i="2"/>
  <c r="GV444" i="2"/>
  <c r="GU444" i="2"/>
  <c r="GT444" i="2"/>
  <c r="GS444" i="2"/>
  <c r="GR444" i="2"/>
  <c r="GQ444" i="2"/>
  <c r="GP444" i="2"/>
  <c r="GO444" i="2"/>
  <c r="GN444" i="2"/>
  <c r="GM444" i="2"/>
  <c r="GL444" i="2"/>
  <c r="GK444" i="2"/>
  <c r="GJ444" i="2"/>
  <c r="GI444" i="2"/>
  <c r="GH444" i="2"/>
  <c r="JF443" i="2"/>
  <c r="JE443" i="2"/>
  <c r="JD443" i="2"/>
  <c r="JC443" i="2"/>
  <c r="JB443" i="2"/>
  <c r="JA443" i="2"/>
  <c r="IZ443" i="2"/>
  <c r="IY443" i="2"/>
  <c r="IX443" i="2"/>
  <c r="IW443" i="2"/>
  <c r="IV443" i="2"/>
  <c r="IU443" i="2"/>
  <c r="IT443" i="2"/>
  <c r="IS443" i="2"/>
  <c r="IR443" i="2"/>
  <c r="IQ443" i="2"/>
  <c r="IP443" i="2"/>
  <c r="IO443" i="2"/>
  <c r="IN443" i="2"/>
  <c r="IM443" i="2"/>
  <c r="IL443" i="2"/>
  <c r="IK443" i="2"/>
  <c r="IJ443" i="2"/>
  <c r="II443" i="2"/>
  <c r="IH443" i="2"/>
  <c r="IG443" i="2"/>
  <c r="IF443" i="2"/>
  <c r="IE443" i="2"/>
  <c r="ID443" i="2"/>
  <c r="IC443" i="2"/>
  <c r="IB443" i="2"/>
  <c r="IA443" i="2"/>
  <c r="HZ443" i="2"/>
  <c r="HY443" i="2"/>
  <c r="HX443" i="2"/>
  <c r="HW443" i="2"/>
  <c r="HV443" i="2"/>
  <c r="HU443" i="2"/>
  <c r="HT443" i="2"/>
  <c r="HS443" i="2"/>
  <c r="HR443" i="2"/>
  <c r="HQ443" i="2"/>
  <c r="HP443" i="2"/>
  <c r="HO443" i="2"/>
  <c r="HN443" i="2"/>
  <c r="HM443" i="2"/>
  <c r="HL443" i="2"/>
  <c r="HK443" i="2"/>
  <c r="HJ443" i="2"/>
  <c r="HI443" i="2"/>
  <c r="HH443" i="2"/>
  <c r="HG443" i="2"/>
  <c r="HF443" i="2"/>
  <c r="HE443" i="2"/>
  <c r="HD443" i="2"/>
  <c r="HC443" i="2"/>
  <c r="HB443" i="2"/>
  <c r="HA443" i="2"/>
  <c r="GZ443" i="2"/>
  <c r="GY443" i="2"/>
  <c r="GX443" i="2"/>
  <c r="GW443" i="2"/>
  <c r="GV443" i="2"/>
  <c r="GU443" i="2"/>
  <c r="GT443" i="2"/>
  <c r="GS443" i="2"/>
  <c r="GR443" i="2"/>
  <c r="GQ443" i="2"/>
  <c r="GP443" i="2"/>
  <c r="GO443" i="2"/>
  <c r="GN443" i="2"/>
  <c r="GM443" i="2"/>
  <c r="GL443" i="2"/>
  <c r="GK443" i="2"/>
  <c r="GJ443" i="2"/>
  <c r="GI443" i="2"/>
  <c r="GH443" i="2"/>
  <c r="JF442" i="2"/>
  <c r="JE442" i="2"/>
  <c r="JD442" i="2"/>
  <c r="JC442" i="2"/>
  <c r="JB442" i="2"/>
  <c r="JA442" i="2"/>
  <c r="IZ442" i="2"/>
  <c r="IY442" i="2"/>
  <c r="IX442" i="2"/>
  <c r="IW442" i="2"/>
  <c r="IV442" i="2"/>
  <c r="IU442" i="2"/>
  <c r="IT442" i="2"/>
  <c r="IS442" i="2"/>
  <c r="IR442" i="2"/>
  <c r="IQ442" i="2"/>
  <c r="IP442" i="2"/>
  <c r="IO442" i="2"/>
  <c r="IN442" i="2"/>
  <c r="IM442" i="2"/>
  <c r="IL442" i="2"/>
  <c r="IK442" i="2"/>
  <c r="IJ442" i="2"/>
  <c r="II442" i="2"/>
  <c r="IH442" i="2"/>
  <c r="IG442" i="2"/>
  <c r="IF442" i="2"/>
  <c r="IE442" i="2"/>
  <c r="ID442" i="2"/>
  <c r="IC442" i="2"/>
  <c r="IB442" i="2"/>
  <c r="IA442" i="2"/>
  <c r="HZ442" i="2"/>
  <c r="HY442" i="2"/>
  <c r="HX442" i="2"/>
  <c r="HW442" i="2"/>
  <c r="HV442" i="2"/>
  <c r="HU442" i="2"/>
  <c r="HT442" i="2"/>
  <c r="HS442" i="2"/>
  <c r="HR442" i="2"/>
  <c r="HQ442" i="2"/>
  <c r="HP442" i="2"/>
  <c r="HO442" i="2"/>
  <c r="HN442" i="2"/>
  <c r="HM442" i="2"/>
  <c r="HL442" i="2"/>
  <c r="HK442" i="2"/>
  <c r="HJ442" i="2"/>
  <c r="HI442" i="2"/>
  <c r="HH442" i="2"/>
  <c r="HG442" i="2"/>
  <c r="HF442" i="2"/>
  <c r="HE442" i="2"/>
  <c r="HD442" i="2"/>
  <c r="HC442" i="2"/>
  <c r="HB442" i="2"/>
  <c r="HA442" i="2"/>
  <c r="GZ442" i="2"/>
  <c r="GY442" i="2"/>
  <c r="GX442" i="2"/>
  <c r="GW442" i="2"/>
  <c r="GV442" i="2"/>
  <c r="GU442" i="2"/>
  <c r="GT442" i="2"/>
  <c r="GS442" i="2"/>
  <c r="GR442" i="2"/>
  <c r="GQ442" i="2"/>
  <c r="GP442" i="2"/>
  <c r="GO442" i="2"/>
  <c r="GN442" i="2"/>
  <c r="GM442" i="2"/>
  <c r="GL442" i="2"/>
  <c r="GK442" i="2"/>
  <c r="GJ442" i="2"/>
  <c r="GI442" i="2"/>
  <c r="GH442" i="2"/>
  <c r="JF441" i="2"/>
  <c r="JE441" i="2"/>
  <c r="JD441" i="2"/>
  <c r="JC441" i="2"/>
  <c r="JB441" i="2"/>
  <c r="JA441" i="2"/>
  <c r="IZ441" i="2"/>
  <c r="IY441" i="2"/>
  <c r="IX441" i="2"/>
  <c r="IW441" i="2"/>
  <c r="IV441" i="2"/>
  <c r="IU441" i="2"/>
  <c r="IT441" i="2"/>
  <c r="IS441" i="2"/>
  <c r="IR441" i="2"/>
  <c r="IQ441" i="2"/>
  <c r="IP441" i="2"/>
  <c r="IO441" i="2"/>
  <c r="IN441" i="2"/>
  <c r="IM441" i="2"/>
  <c r="IL441" i="2"/>
  <c r="IK441" i="2"/>
  <c r="IJ441" i="2"/>
  <c r="II441" i="2"/>
  <c r="IH441" i="2"/>
  <c r="IG441" i="2"/>
  <c r="IF441" i="2"/>
  <c r="IE441" i="2"/>
  <c r="ID441" i="2"/>
  <c r="IC441" i="2"/>
  <c r="IB441" i="2"/>
  <c r="IA441" i="2"/>
  <c r="HZ441" i="2"/>
  <c r="HY441" i="2"/>
  <c r="HX441" i="2"/>
  <c r="HW441" i="2"/>
  <c r="HV441" i="2"/>
  <c r="HU441" i="2"/>
  <c r="HT441" i="2"/>
  <c r="HS441" i="2"/>
  <c r="HR441" i="2"/>
  <c r="HQ441" i="2"/>
  <c r="HP441" i="2"/>
  <c r="HO441" i="2"/>
  <c r="HN441" i="2"/>
  <c r="HM441" i="2"/>
  <c r="HL441" i="2"/>
  <c r="HK441" i="2"/>
  <c r="HJ441" i="2"/>
  <c r="HI441" i="2"/>
  <c r="HH441" i="2"/>
  <c r="HG441" i="2"/>
  <c r="HF441" i="2"/>
  <c r="HE441" i="2"/>
  <c r="HD441" i="2"/>
  <c r="HC441" i="2"/>
  <c r="HB441" i="2"/>
  <c r="HA441" i="2"/>
  <c r="GZ441" i="2"/>
  <c r="GY441" i="2"/>
  <c r="GX441" i="2"/>
  <c r="GW441" i="2"/>
  <c r="GV441" i="2"/>
  <c r="GU441" i="2"/>
  <c r="GT441" i="2"/>
  <c r="GS441" i="2"/>
  <c r="GR441" i="2"/>
  <c r="GQ441" i="2"/>
  <c r="GP441" i="2"/>
  <c r="GO441" i="2"/>
  <c r="GN441" i="2"/>
  <c r="GM441" i="2"/>
  <c r="GL441" i="2"/>
  <c r="GK441" i="2"/>
  <c r="GJ441" i="2"/>
  <c r="GI441" i="2"/>
  <c r="GH441" i="2"/>
  <c r="JF440" i="2"/>
  <c r="JE440" i="2"/>
  <c r="JD440" i="2"/>
  <c r="JC440" i="2"/>
  <c r="JB440" i="2"/>
  <c r="JA440" i="2"/>
  <c r="IZ440" i="2"/>
  <c r="IY440" i="2"/>
  <c r="IX440" i="2"/>
  <c r="IW440" i="2"/>
  <c r="IV440" i="2"/>
  <c r="IU440" i="2"/>
  <c r="IT440" i="2"/>
  <c r="IS440" i="2"/>
  <c r="IR440" i="2"/>
  <c r="IQ440" i="2"/>
  <c r="IP440" i="2"/>
  <c r="IO440" i="2"/>
  <c r="IN440" i="2"/>
  <c r="IM440" i="2"/>
  <c r="IL440" i="2"/>
  <c r="IK440" i="2"/>
  <c r="IJ440" i="2"/>
  <c r="II440" i="2"/>
  <c r="IH440" i="2"/>
  <c r="IG440" i="2"/>
  <c r="IF440" i="2"/>
  <c r="IE440" i="2"/>
  <c r="ID440" i="2"/>
  <c r="IC440" i="2"/>
  <c r="IB440" i="2"/>
  <c r="IA440" i="2"/>
  <c r="HZ440" i="2"/>
  <c r="HY440" i="2"/>
  <c r="HX440" i="2"/>
  <c r="HW440" i="2"/>
  <c r="HV440" i="2"/>
  <c r="HU440" i="2"/>
  <c r="HT440" i="2"/>
  <c r="HS440" i="2"/>
  <c r="HR440" i="2"/>
  <c r="HQ440" i="2"/>
  <c r="HP440" i="2"/>
  <c r="HO440" i="2"/>
  <c r="HN440" i="2"/>
  <c r="HM440" i="2"/>
  <c r="HL440" i="2"/>
  <c r="HK440" i="2"/>
  <c r="HJ440" i="2"/>
  <c r="HI440" i="2"/>
  <c r="HH440" i="2"/>
  <c r="HG440" i="2"/>
  <c r="HF440" i="2"/>
  <c r="HE440" i="2"/>
  <c r="HD440" i="2"/>
  <c r="HC440" i="2"/>
  <c r="HB440" i="2"/>
  <c r="HA440" i="2"/>
  <c r="GZ440" i="2"/>
  <c r="GY440" i="2"/>
  <c r="GX440" i="2"/>
  <c r="GW440" i="2"/>
  <c r="GV440" i="2"/>
  <c r="GU440" i="2"/>
  <c r="GT440" i="2"/>
  <c r="GS440" i="2"/>
  <c r="GR440" i="2"/>
  <c r="GQ440" i="2"/>
  <c r="GP440" i="2"/>
  <c r="GO440" i="2"/>
  <c r="GN440" i="2"/>
  <c r="GM440" i="2"/>
  <c r="GL440" i="2"/>
  <c r="GK440" i="2"/>
  <c r="GJ440" i="2"/>
  <c r="GI440" i="2"/>
  <c r="GH440" i="2"/>
  <c r="JF439" i="2"/>
  <c r="JE439" i="2"/>
  <c r="JD439" i="2"/>
  <c r="JC439" i="2"/>
  <c r="JB439" i="2"/>
  <c r="JA439" i="2"/>
  <c r="IZ439" i="2"/>
  <c r="IY439" i="2"/>
  <c r="IX439" i="2"/>
  <c r="IW439" i="2"/>
  <c r="IV439" i="2"/>
  <c r="IU439" i="2"/>
  <c r="IT439" i="2"/>
  <c r="IS439" i="2"/>
  <c r="IR439" i="2"/>
  <c r="IQ439" i="2"/>
  <c r="IP439" i="2"/>
  <c r="IO439" i="2"/>
  <c r="IN439" i="2"/>
  <c r="IM439" i="2"/>
  <c r="IL439" i="2"/>
  <c r="IK439" i="2"/>
  <c r="IJ439" i="2"/>
  <c r="II439" i="2"/>
  <c r="IH439" i="2"/>
  <c r="IG439" i="2"/>
  <c r="IF439" i="2"/>
  <c r="IE439" i="2"/>
  <c r="ID439" i="2"/>
  <c r="IC439" i="2"/>
  <c r="IB439" i="2"/>
  <c r="IA439" i="2"/>
  <c r="HZ439" i="2"/>
  <c r="HY439" i="2"/>
  <c r="HX439" i="2"/>
  <c r="HW439" i="2"/>
  <c r="HV439" i="2"/>
  <c r="HU439" i="2"/>
  <c r="HT439" i="2"/>
  <c r="HS439" i="2"/>
  <c r="HR439" i="2"/>
  <c r="HQ439" i="2"/>
  <c r="HP439" i="2"/>
  <c r="HO439" i="2"/>
  <c r="HN439" i="2"/>
  <c r="HM439" i="2"/>
  <c r="HL439" i="2"/>
  <c r="HK439" i="2"/>
  <c r="HJ439" i="2"/>
  <c r="HI439" i="2"/>
  <c r="HH439" i="2"/>
  <c r="HG439" i="2"/>
  <c r="HF439" i="2"/>
  <c r="HE439" i="2"/>
  <c r="HD439" i="2"/>
  <c r="HC439" i="2"/>
  <c r="HB439" i="2"/>
  <c r="HA439" i="2"/>
  <c r="GZ439" i="2"/>
  <c r="GY439" i="2"/>
  <c r="GX439" i="2"/>
  <c r="GW439" i="2"/>
  <c r="GV439" i="2"/>
  <c r="GU439" i="2"/>
  <c r="GT439" i="2"/>
  <c r="GS439" i="2"/>
  <c r="GR439" i="2"/>
  <c r="GQ439" i="2"/>
  <c r="GP439" i="2"/>
  <c r="GO439" i="2"/>
  <c r="GN439" i="2"/>
  <c r="GM439" i="2"/>
  <c r="GL439" i="2"/>
  <c r="GK439" i="2"/>
  <c r="GJ439" i="2"/>
  <c r="GI439" i="2"/>
  <c r="GH439" i="2"/>
  <c r="JF438" i="2"/>
  <c r="JE438" i="2"/>
  <c r="JD438" i="2"/>
  <c r="JC438" i="2"/>
  <c r="JB438" i="2"/>
  <c r="JA438" i="2"/>
  <c r="IZ438" i="2"/>
  <c r="IY438" i="2"/>
  <c r="IX438" i="2"/>
  <c r="IW438" i="2"/>
  <c r="IV438" i="2"/>
  <c r="IU438" i="2"/>
  <c r="IT438" i="2"/>
  <c r="IS438" i="2"/>
  <c r="IR438" i="2"/>
  <c r="IQ438" i="2"/>
  <c r="IP438" i="2"/>
  <c r="IO438" i="2"/>
  <c r="IN438" i="2"/>
  <c r="IM438" i="2"/>
  <c r="IL438" i="2"/>
  <c r="IK438" i="2"/>
  <c r="IJ438" i="2"/>
  <c r="II438" i="2"/>
  <c r="IH438" i="2"/>
  <c r="IG438" i="2"/>
  <c r="IF438" i="2"/>
  <c r="IE438" i="2"/>
  <c r="ID438" i="2"/>
  <c r="IC438" i="2"/>
  <c r="IB438" i="2"/>
  <c r="IA438" i="2"/>
  <c r="HZ438" i="2"/>
  <c r="HY438" i="2"/>
  <c r="HX438" i="2"/>
  <c r="HW438" i="2"/>
  <c r="HV438" i="2"/>
  <c r="HU438" i="2"/>
  <c r="HT438" i="2"/>
  <c r="HS438" i="2"/>
  <c r="HR438" i="2"/>
  <c r="HQ438" i="2"/>
  <c r="HP438" i="2"/>
  <c r="HO438" i="2"/>
  <c r="HN438" i="2"/>
  <c r="HM438" i="2"/>
  <c r="HL438" i="2"/>
  <c r="HK438" i="2"/>
  <c r="HJ438" i="2"/>
  <c r="HI438" i="2"/>
  <c r="HH438" i="2"/>
  <c r="HG438" i="2"/>
  <c r="HF438" i="2"/>
  <c r="HE438" i="2"/>
  <c r="HD438" i="2"/>
  <c r="HC438" i="2"/>
  <c r="HB438" i="2"/>
  <c r="HA438" i="2"/>
  <c r="GZ438" i="2"/>
  <c r="GY438" i="2"/>
  <c r="GX438" i="2"/>
  <c r="GW438" i="2"/>
  <c r="GV438" i="2"/>
  <c r="GU438" i="2"/>
  <c r="GT438" i="2"/>
  <c r="GS438" i="2"/>
  <c r="GR438" i="2"/>
  <c r="GQ438" i="2"/>
  <c r="GP438" i="2"/>
  <c r="GO438" i="2"/>
  <c r="GN438" i="2"/>
  <c r="GM438" i="2"/>
  <c r="GL438" i="2"/>
  <c r="GK438" i="2"/>
  <c r="GJ438" i="2"/>
  <c r="GI438" i="2"/>
  <c r="GH438" i="2"/>
  <c r="JF437" i="2"/>
  <c r="JE437" i="2"/>
  <c r="JD437" i="2"/>
  <c r="JC437" i="2"/>
  <c r="JB437" i="2"/>
  <c r="JA437" i="2"/>
  <c r="IZ437" i="2"/>
  <c r="IY437" i="2"/>
  <c r="IX437" i="2"/>
  <c r="IW437" i="2"/>
  <c r="IV437" i="2"/>
  <c r="IU437" i="2"/>
  <c r="IT437" i="2"/>
  <c r="IS437" i="2"/>
  <c r="IR437" i="2"/>
  <c r="IQ437" i="2"/>
  <c r="IP437" i="2"/>
  <c r="IO437" i="2"/>
  <c r="IN437" i="2"/>
  <c r="IM437" i="2"/>
  <c r="IL437" i="2"/>
  <c r="IK437" i="2"/>
  <c r="IJ437" i="2"/>
  <c r="II437" i="2"/>
  <c r="IH437" i="2"/>
  <c r="IG437" i="2"/>
  <c r="IF437" i="2"/>
  <c r="IE437" i="2"/>
  <c r="ID437" i="2"/>
  <c r="IC437" i="2"/>
  <c r="IB437" i="2"/>
  <c r="IA437" i="2"/>
  <c r="HZ437" i="2"/>
  <c r="HY437" i="2"/>
  <c r="HX437" i="2"/>
  <c r="HW437" i="2"/>
  <c r="HV437" i="2"/>
  <c r="HU437" i="2"/>
  <c r="HT437" i="2"/>
  <c r="HS437" i="2"/>
  <c r="HR437" i="2"/>
  <c r="HQ437" i="2"/>
  <c r="HP437" i="2"/>
  <c r="HO437" i="2"/>
  <c r="HN437" i="2"/>
  <c r="HM437" i="2"/>
  <c r="HL437" i="2"/>
  <c r="HK437" i="2"/>
  <c r="HJ437" i="2"/>
  <c r="HI437" i="2"/>
  <c r="HH437" i="2"/>
  <c r="HG437" i="2"/>
  <c r="HF437" i="2"/>
  <c r="HE437" i="2"/>
  <c r="HD437" i="2"/>
  <c r="HC437" i="2"/>
  <c r="HB437" i="2"/>
  <c r="HA437" i="2"/>
  <c r="GZ437" i="2"/>
  <c r="GY437" i="2"/>
  <c r="GX437" i="2"/>
  <c r="GW437" i="2"/>
  <c r="GV437" i="2"/>
  <c r="GU437" i="2"/>
  <c r="GT437" i="2"/>
  <c r="GS437" i="2"/>
  <c r="GR437" i="2"/>
  <c r="GQ437" i="2"/>
  <c r="GP437" i="2"/>
  <c r="GO437" i="2"/>
  <c r="GN437" i="2"/>
  <c r="GM437" i="2"/>
  <c r="GL437" i="2"/>
  <c r="GK437" i="2"/>
  <c r="GJ437" i="2"/>
  <c r="GI437" i="2"/>
  <c r="GH437" i="2"/>
  <c r="JF436" i="2"/>
  <c r="JE436" i="2"/>
  <c r="JD436" i="2"/>
  <c r="JC436" i="2"/>
  <c r="JB436" i="2"/>
  <c r="JA436" i="2"/>
  <c r="IZ436" i="2"/>
  <c r="IY436" i="2"/>
  <c r="IX436" i="2"/>
  <c r="IW436" i="2"/>
  <c r="IV436" i="2"/>
  <c r="IU436" i="2"/>
  <c r="IT436" i="2"/>
  <c r="IS436" i="2"/>
  <c r="IR436" i="2"/>
  <c r="IQ436" i="2"/>
  <c r="IP436" i="2"/>
  <c r="IO436" i="2"/>
  <c r="IN436" i="2"/>
  <c r="IM436" i="2"/>
  <c r="IL436" i="2"/>
  <c r="IK436" i="2"/>
  <c r="IJ436" i="2"/>
  <c r="II436" i="2"/>
  <c r="IH436" i="2"/>
  <c r="IG436" i="2"/>
  <c r="IF436" i="2"/>
  <c r="IE436" i="2"/>
  <c r="ID436" i="2"/>
  <c r="IC436" i="2"/>
  <c r="IB436" i="2"/>
  <c r="IA436" i="2"/>
  <c r="HZ436" i="2"/>
  <c r="HY436" i="2"/>
  <c r="HX436" i="2"/>
  <c r="HW436" i="2"/>
  <c r="HV436" i="2"/>
  <c r="HU436" i="2"/>
  <c r="HT436" i="2"/>
  <c r="HS436" i="2"/>
  <c r="HR436" i="2"/>
  <c r="HQ436" i="2"/>
  <c r="HP436" i="2"/>
  <c r="HO436" i="2"/>
  <c r="HN436" i="2"/>
  <c r="HM436" i="2"/>
  <c r="HL436" i="2"/>
  <c r="HK436" i="2"/>
  <c r="HJ436" i="2"/>
  <c r="HI436" i="2"/>
  <c r="HH436" i="2"/>
  <c r="HG436" i="2"/>
  <c r="HF436" i="2"/>
  <c r="HE436" i="2"/>
  <c r="HD436" i="2"/>
  <c r="HC436" i="2"/>
  <c r="HB436" i="2"/>
  <c r="HA436" i="2"/>
  <c r="GZ436" i="2"/>
  <c r="GY436" i="2"/>
  <c r="GX436" i="2"/>
  <c r="GW436" i="2"/>
  <c r="GV436" i="2"/>
  <c r="GU436" i="2"/>
  <c r="GT436" i="2"/>
  <c r="GS436" i="2"/>
  <c r="GR436" i="2"/>
  <c r="GQ436" i="2"/>
  <c r="GP436" i="2"/>
  <c r="GO436" i="2"/>
  <c r="GN436" i="2"/>
  <c r="GM436" i="2"/>
  <c r="GL436" i="2"/>
  <c r="GK436" i="2"/>
  <c r="GJ436" i="2"/>
  <c r="GI436" i="2"/>
  <c r="GH436" i="2"/>
  <c r="JF435" i="2"/>
  <c r="JE435" i="2"/>
  <c r="JD435" i="2"/>
  <c r="JC435" i="2"/>
  <c r="JB435" i="2"/>
  <c r="JA435" i="2"/>
  <c r="IZ435" i="2"/>
  <c r="IY435" i="2"/>
  <c r="IX435" i="2"/>
  <c r="IW435" i="2"/>
  <c r="IV435" i="2"/>
  <c r="IU435" i="2"/>
  <c r="IT435" i="2"/>
  <c r="IS435" i="2"/>
  <c r="IR435" i="2"/>
  <c r="IQ435" i="2"/>
  <c r="IP435" i="2"/>
  <c r="IO435" i="2"/>
  <c r="IN435" i="2"/>
  <c r="IM435" i="2"/>
  <c r="IL435" i="2"/>
  <c r="IK435" i="2"/>
  <c r="IJ435" i="2"/>
  <c r="II435" i="2"/>
  <c r="IH435" i="2"/>
  <c r="IG435" i="2"/>
  <c r="IF435" i="2"/>
  <c r="IE435" i="2"/>
  <c r="ID435" i="2"/>
  <c r="IC435" i="2"/>
  <c r="IB435" i="2"/>
  <c r="IA435" i="2"/>
  <c r="HZ435" i="2"/>
  <c r="HY435" i="2"/>
  <c r="HX435" i="2"/>
  <c r="HW435" i="2"/>
  <c r="HV435" i="2"/>
  <c r="HU435" i="2"/>
  <c r="HT435" i="2"/>
  <c r="HS435" i="2"/>
  <c r="HR435" i="2"/>
  <c r="HQ435" i="2"/>
  <c r="HP435" i="2"/>
  <c r="HO435" i="2"/>
  <c r="HN435" i="2"/>
  <c r="HM435" i="2"/>
  <c r="HL435" i="2"/>
  <c r="HK435" i="2"/>
  <c r="HJ435" i="2"/>
  <c r="HI435" i="2"/>
  <c r="HH435" i="2"/>
  <c r="HG435" i="2"/>
  <c r="HF435" i="2"/>
  <c r="HE435" i="2"/>
  <c r="HD435" i="2"/>
  <c r="HC435" i="2"/>
  <c r="HB435" i="2"/>
  <c r="HA435" i="2"/>
  <c r="GZ435" i="2"/>
  <c r="GY435" i="2"/>
  <c r="GX435" i="2"/>
  <c r="GW435" i="2"/>
  <c r="GV435" i="2"/>
  <c r="GU435" i="2"/>
  <c r="GT435" i="2"/>
  <c r="GS435" i="2"/>
  <c r="GR435" i="2"/>
  <c r="GQ435" i="2"/>
  <c r="GP435" i="2"/>
  <c r="GO435" i="2"/>
  <c r="GN435" i="2"/>
  <c r="GM435" i="2"/>
  <c r="GL435" i="2"/>
  <c r="GK435" i="2"/>
  <c r="GJ435" i="2"/>
  <c r="GI435" i="2"/>
  <c r="GH435" i="2"/>
  <c r="JF434" i="2"/>
  <c r="JE434" i="2"/>
  <c r="JD434" i="2"/>
  <c r="JC434" i="2"/>
  <c r="JB434" i="2"/>
  <c r="JA434" i="2"/>
  <c r="IZ434" i="2"/>
  <c r="IY434" i="2"/>
  <c r="IX434" i="2"/>
  <c r="IW434" i="2"/>
  <c r="IV434" i="2"/>
  <c r="IU434" i="2"/>
  <c r="IT434" i="2"/>
  <c r="IS434" i="2"/>
  <c r="IR434" i="2"/>
  <c r="IQ434" i="2"/>
  <c r="IP434" i="2"/>
  <c r="IO434" i="2"/>
  <c r="IN434" i="2"/>
  <c r="IM434" i="2"/>
  <c r="IL434" i="2"/>
  <c r="IK434" i="2"/>
  <c r="IJ434" i="2"/>
  <c r="II434" i="2"/>
  <c r="IH434" i="2"/>
  <c r="IG434" i="2"/>
  <c r="IF434" i="2"/>
  <c r="IE434" i="2"/>
  <c r="ID434" i="2"/>
  <c r="IC434" i="2"/>
  <c r="IB434" i="2"/>
  <c r="IA434" i="2"/>
  <c r="HZ434" i="2"/>
  <c r="HY434" i="2"/>
  <c r="HX434" i="2"/>
  <c r="HW434" i="2"/>
  <c r="HV434" i="2"/>
  <c r="HU434" i="2"/>
  <c r="HT434" i="2"/>
  <c r="HS434" i="2"/>
  <c r="HR434" i="2"/>
  <c r="HQ434" i="2"/>
  <c r="HP434" i="2"/>
  <c r="HO434" i="2"/>
  <c r="HN434" i="2"/>
  <c r="HM434" i="2"/>
  <c r="HL434" i="2"/>
  <c r="HK434" i="2"/>
  <c r="HJ434" i="2"/>
  <c r="HI434" i="2"/>
  <c r="HH434" i="2"/>
  <c r="HG434" i="2"/>
  <c r="HF434" i="2"/>
  <c r="HE434" i="2"/>
  <c r="HD434" i="2"/>
  <c r="HC434" i="2"/>
  <c r="HB434" i="2"/>
  <c r="HA434" i="2"/>
  <c r="GZ434" i="2"/>
  <c r="GY434" i="2"/>
  <c r="GX434" i="2"/>
  <c r="GW434" i="2"/>
  <c r="GV434" i="2"/>
  <c r="GU434" i="2"/>
  <c r="GT434" i="2"/>
  <c r="GS434" i="2"/>
  <c r="GR434" i="2"/>
  <c r="GQ434" i="2"/>
  <c r="GP434" i="2"/>
  <c r="GO434" i="2"/>
  <c r="GN434" i="2"/>
  <c r="GM434" i="2"/>
  <c r="GL434" i="2"/>
  <c r="GK434" i="2"/>
  <c r="GJ434" i="2"/>
  <c r="GI434" i="2"/>
  <c r="GH434" i="2"/>
  <c r="JF433" i="2"/>
  <c r="JE433" i="2"/>
  <c r="JD433" i="2"/>
  <c r="JC433" i="2"/>
  <c r="JB433" i="2"/>
  <c r="JA433" i="2"/>
  <c r="IZ433" i="2"/>
  <c r="IY433" i="2"/>
  <c r="IX433" i="2"/>
  <c r="IW433" i="2"/>
  <c r="IV433" i="2"/>
  <c r="IU433" i="2"/>
  <c r="IT433" i="2"/>
  <c r="IS433" i="2"/>
  <c r="IR433" i="2"/>
  <c r="IQ433" i="2"/>
  <c r="IP433" i="2"/>
  <c r="IO433" i="2"/>
  <c r="IN433" i="2"/>
  <c r="IM433" i="2"/>
  <c r="IL433" i="2"/>
  <c r="IK433" i="2"/>
  <c r="IJ433" i="2"/>
  <c r="II433" i="2"/>
  <c r="IH433" i="2"/>
  <c r="IG433" i="2"/>
  <c r="IF433" i="2"/>
  <c r="IE433" i="2"/>
  <c r="ID433" i="2"/>
  <c r="IC433" i="2"/>
  <c r="IB433" i="2"/>
  <c r="IA433" i="2"/>
  <c r="HZ433" i="2"/>
  <c r="HY433" i="2"/>
  <c r="HX433" i="2"/>
  <c r="HW433" i="2"/>
  <c r="HV433" i="2"/>
  <c r="HU433" i="2"/>
  <c r="HT433" i="2"/>
  <c r="HS433" i="2"/>
  <c r="HR433" i="2"/>
  <c r="HQ433" i="2"/>
  <c r="HP433" i="2"/>
  <c r="HO433" i="2"/>
  <c r="HN433" i="2"/>
  <c r="HM433" i="2"/>
  <c r="HL433" i="2"/>
  <c r="HK433" i="2"/>
  <c r="HJ433" i="2"/>
  <c r="HI433" i="2"/>
  <c r="HH433" i="2"/>
  <c r="HG433" i="2"/>
  <c r="HF433" i="2"/>
  <c r="HE433" i="2"/>
  <c r="HD433" i="2"/>
  <c r="HC433" i="2"/>
  <c r="HB433" i="2"/>
  <c r="HA433" i="2"/>
  <c r="GZ433" i="2"/>
  <c r="GY433" i="2"/>
  <c r="GX433" i="2"/>
  <c r="GW433" i="2"/>
  <c r="GV433" i="2"/>
  <c r="GU433" i="2"/>
  <c r="GT433" i="2"/>
  <c r="GS433" i="2"/>
  <c r="GR433" i="2"/>
  <c r="GQ433" i="2"/>
  <c r="GP433" i="2"/>
  <c r="GO433" i="2"/>
  <c r="GN433" i="2"/>
  <c r="GM433" i="2"/>
  <c r="GL433" i="2"/>
  <c r="GK433" i="2"/>
  <c r="GJ433" i="2"/>
  <c r="GI433" i="2"/>
  <c r="GH433" i="2"/>
  <c r="JF432" i="2"/>
  <c r="JE432" i="2"/>
  <c r="JD432" i="2"/>
  <c r="JC432" i="2"/>
  <c r="JB432" i="2"/>
  <c r="JA432" i="2"/>
  <c r="IZ432" i="2"/>
  <c r="IY432" i="2"/>
  <c r="IX432" i="2"/>
  <c r="IW432" i="2"/>
  <c r="IV432" i="2"/>
  <c r="IU432" i="2"/>
  <c r="IT432" i="2"/>
  <c r="IS432" i="2"/>
  <c r="IR432" i="2"/>
  <c r="IQ432" i="2"/>
  <c r="IP432" i="2"/>
  <c r="IO432" i="2"/>
  <c r="IN432" i="2"/>
  <c r="IM432" i="2"/>
  <c r="IL432" i="2"/>
  <c r="IK432" i="2"/>
  <c r="IJ432" i="2"/>
  <c r="II432" i="2"/>
  <c r="IH432" i="2"/>
  <c r="IG432" i="2"/>
  <c r="IF432" i="2"/>
  <c r="IE432" i="2"/>
  <c r="ID432" i="2"/>
  <c r="IC432" i="2"/>
  <c r="IB432" i="2"/>
  <c r="IA432" i="2"/>
  <c r="HZ432" i="2"/>
  <c r="HY432" i="2"/>
  <c r="HX432" i="2"/>
  <c r="HW432" i="2"/>
  <c r="HV432" i="2"/>
  <c r="HU432" i="2"/>
  <c r="HT432" i="2"/>
  <c r="HS432" i="2"/>
  <c r="HR432" i="2"/>
  <c r="HQ432" i="2"/>
  <c r="HP432" i="2"/>
  <c r="HO432" i="2"/>
  <c r="HN432" i="2"/>
  <c r="HM432" i="2"/>
  <c r="HL432" i="2"/>
  <c r="HK432" i="2"/>
  <c r="HJ432" i="2"/>
  <c r="HI432" i="2"/>
  <c r="HH432" i="2"/>
  <c r="HG432" i="2"/>
  <c r="HF432" i="2"/>
  <c r="HE432" i="2"/>
  <c r="HD432" i="2"/>
  <c r="HC432" i="2"/>
  <c r="HB432" i="2"/>
  <c r="HA432" i="2"/>
  <c r="GZ432" i="2"/>
  <c r="GY432" i="2"/>
  <c r="GX432" i="2"/>
  <c r="GW432" i="2"/>
  <c r="GV432" i="2"/>
  <c r="GU432" i="2"/>
  <c r="GT432" i="2"/>
  <c r="GS432" i="2"/>
  <c r="GR432" i="2"/>
  <c r="GQ432" i="2"/>
  <c r="GP432" i="2"/>
  <c r="GO432" i="2"/>
  <c r="GN432" i="2"/>
  <c r="GM432" i="2"/>
  <c r="GL432" i="2"/>
  <c r="GK432" i="2"/>
  <c r="GJ432" i="2"/>
  <c r="GI432" i="2"/>
  <c r="GH432" i="2"/>
  <c r="JF431" i="2"/>
  <c r="JE431" i="2"/>
  <c r="JD431" i="2"/>
  <c r="JC431" i="2"/>
  <c r="JB431" i="2"/>
  <c r="JA431" i="2"/>
  <c r="IZ431" i="2"/>
  <c r="IY431" i="2"/>
  <c r="IX431" i="2"/>
  <c r="IW431" i="2"/>
  <c r="IV431" i="2"/>
  <c r="IU431" i="2"/>
  <c r="IT431" i="2"/>
  <c r="IS431" i="2"/>
  <c r="IR431" i="2"/>
  <c r="IQ431" i="2"/>
  <c r="IP431" i="2"/>
  <c r="IO431" i="2"/>
  <c r="IN431" i="2"/>
  <c r="IM431" i="2"/>
  <c r="IL431" i="2"/>
  <c r="IK431" i="2"/>
  <c r="IJ431" i="2"/>
  <c r="II431" i="2"/>
  <c r="IH431" i="2"/>
  <c r="IG431" i="2"/>
  <c r="IF431" i="2"/>
  <c r="IE431" i="2"/>
  <c r="ID431" i="2"/>
  <c r="IC431" i="2"/>
  <c r="IB431" i="2"/>
  <c r="IA431" i="2"/>
  <c r="HZ431" i="2"/>
  <c r="HY431" i="2"/>
  <c r="HX431" i="2"/>
  <c r="HW431" i="2"/>
  <c r="HV431" i="2"/>
  <c r="HU431" i="2"/>
  <c r="HT431" i="2"/>
  <c r="HS431" i="2"/>
  <c r="HR431" i="2"/>
  <c r="HQ431" i="2"/>
  <c r="HP431" i="2"/>
  <c r="HO431" i="2"/>
  <c r="HN431" i="2"/>
  <c r="HM431" i="2"/>
  <c r="HL431" i="2"/>
  <c r="HK431" i="2"/>
  <c r="HJ431" i="2"/>
  <c r="HI431" i="2"/>
  <c r="HH431" i="2"/>
  <c r="HG431" i="2"/>
  <c r="HF431" i="2"/>
  <c r="HE431" i="2"/>
  <c r="HD431" i="2"/>
  <c r="HC431" i="2"/>
  <c r="HB431" i="2"/>
  <c r="HA431" i="2"/>
  <c r="GZ431" i="2"/>
  <c r="GY431" i="2"/>
  <c r="GX431" i="2"/>
  <c r="GW431" i="2"/>
  <c r="GV431" i="2"/>
  <c r="GU431" i="2"/>
  <c r="GT431" i="2"/>
  <c r="GS431" i="2"/>
  <c r="GR431" i="2"/>
  <c r="GQ431" i="2"/>
  <c r="GP431" i="2"/>
  <c r="GO431" i="2"/>
  <c r="GN431" i="2"/>
  <c r="GM431" i="2"/>
  <c r="GL431" i="2"/>
  <c r="GK431" i="2"/>
  <c r="GJ431" i="2"/>
  <c r="GI431" i="2"/>
  <c r="GH431" i="2"/>
  <c r="JF430" i="2"/>
  <c r="JE430" i="2"/>
  <c r="JD430" i="2"/>
  <c r="JC430" i="2"/>
  <c r="JB430" i="2"/>
  <c r="JA430" i="2"/>
  <c r="IZ430" i="2"/>
  <c r="IY430" i="2"/>
  <c r="IX430" i="2"/>
  <c r="IW430" i="2"/>
  <c r="IV430" i="2"/>
  <c r="IU430" i="2"/>
  <c r="IT430" i="2"/>
  <c r="IS430" i="2"/>
  <c r="IR430" i="2"/>
  <c r="IQ430" i="2"/>
  <c r="IP430" i="2"/>
  <c r="IO430" i="2"/>
  <c r="IN430" i="2"/>
  <c r="IM430" i="2"/>
  <c r="IL430" i="2"/>
  <c r="IK430" i="2"/>
  <c r="IJ430" i="2"/>
  <c r="II430" i="2"/>
  <c r="IH430" i="2"/>
  <c r="IG430" i="2"/>
  <c r="IF430" i="2"/>
  <c r="IE430" i="2"/>
  <c r="ID430" i="2"/>
  <c r="IC430" i="2"/>
  <c r="IB430" i="2"/>
  <c r="IA430" i="2"/>
  <c r="HZ430" i="2"/>
  <c r="HY430" i="2"/>
  <c r="HX430" i="2"/>
  <c r="HW430" i="2"/>
  <c r="HV430" i="2"/>
  <c r="HU430" i="2"/>
  <c r="HT430" i="2"/>
  <c r="HS430" i="2"/>
  <c r="HR430" i="2"/>
  <c r="HQ430" i="2"/>
  <c r="HP430" i="2"/>
  <c r="HO430" i="2"/>
  <c r="HN430" i="2"/>
  <c r="HM430" i="2"/>
  <c r="HL430" i="2"/>
  <c r="HK430" i="2"/>
  <c r="HJ430" i="2"/>
  <c r="HI430" i="2"/>
  <c r="HH430" i="2"/>
  <c r="HG430" i="2"/>
  <c r="HF430" i="2"/>
  <c r="HE430" i="2"/>
  <c r="HD430" i="2"/>
  <c r="HC430" i="2"/>
  <c r="HB430" i="2"/>
  <c r="HA430" i="2"/>
  <c r="GZ430" i="2"/>
  <c r="GY430" i="2"/>
  <c r="GX430" i="2"/>
  <c r="GW430" i="2"/>
  <c r="GV430" i="2"/>
  <c r="GU430" i="2"/>
  <c r="GT430" i="2"/>
  <c r="GS430" i="2"/>
  <c r="GR430" i="2"/>
  <c r="GQ430" i="2"/>
  <c r="GP430" i="2"/>
  <c r="GO430" i="2"/>
  <c r="GN430" i="2"/>
  <c r="GM430" i="2"/>
  <c r="GL430" i="2"/>
  <c r="GK430" i="2"/>
  <c r="GJ430" i="2"/>
  <c r="GI430" i="2"/>
  <c r="GH430" i="2"/>
  <c r="JF429" i="2"/>
  <c r="JE429" i="2"/>
  <c r="JD429" i="2"/>
  <c r="JC429" i="2"/>
  <c r="JB429" i="2"/>
  <c r="JA429" i="2"/>
  <c r="IZ429" i="2"/>
  <c r="IY429" i="2"/>
  <c r="IX429" i="2"/>
  <c r="IW429" i="2"/>
  <c r="IV429" i="2"/>
  <c r="IU429" i="2"/>
  <c r="IT429" i="2"/>
  <c r="IS429" i="2"/>
  <c r="IR429" i="2"/>
  <c r="IQ429" i="2"/>
  <c r="IP429" i="2"/>
  <c r="IO429" i="2"/>
  <c r="IN429" i="2"/>
  <c r="IM429" i="2"/>
  <c r="IL429" i="2"/>
  <c r="IK429" i="2"/>
  <c r="IJ429" i="2"/>
  <c r="II429" i="2"/>
  <c r="IH429" i="2"/>
  <c r="IG429" i="2"/>
  <c r="IF429" i="2"/>
  <c r="IE429" i="2"/>
  <c r="ID429" i="2"/>
  <c r="IC429" i="2"/>
  <c r="IB429" i="2"/>
  <c r="IA429" i="2"/>
  <c r="HZ429" i="2"/>
  <c r="HY429" i="2"/>
  <c r="HX429" i="2"/>
  <c r="HW429" i="2"/>
  <c r="HV429" i="2"/>
  <c r="HU429" i="2"/>
  <c r="HT429" i="2"/>
  <c r="HS429" i="2"/>
  <c r="HR429" i="2"/>
  <c r="HQ429" i="2"/>
  <c r="HP429" i="2"/>
  <c r="HO429" i="2"/>
  <c r="HN429" i="2"/>
  <c r="HM429" i="2"/>
  <c r="HL429" i="2"/>
  <c r="HK429" i="2"/>
  <c r="HJ429" i="2"/>
  <c r="HI429" i="2"/>
  <c r="HH429" i="2"/>
  <c r="HG429" i="2"/>
  <c r="HF429" i="2"/>
  <c r="HE429" i="2"/>
  <c r="HD429" i="2"/>
  <c r="HC429" i="2"/>
  <c r="HB429" i="2"/>
  <c r="HA429" i="2"/>
  <c r="GZ429" i="2"/>
  <c r="GY429" i="2"/>
  <c r="GX429" i="2"/>
  <c r="GW429" i="2"/>
  <c r="GV429" i="2"/>
  <c r="GU429" i="2"/>
  <c r="GT429" i="2"/>
  <c r="GS429" i="2"/>
  <c r="GR429" i="2"/>
  <c r="GQ429" i="2"/>
  <c r="GP429" i="2"/>
  <c r="GO429" i="2"/>
  <c r="GN429" i="2"/>
  <c r="GM429" i="2"/>
  <c r="GL429" i="2"/>
  <c r="GK429" i="2"/>
  <c r="GJ429" i="2"/>
  <c r="GI429" i="2"/>
  <c r="GH429" i="2"/>
  <c r="JF428" i="2"/>
  <c r="JE428" i="2"/>
  <c r="JD428" i="2"/>
  <c r="JC428" i="2"/>
  <c r="JB428" i="2"/>
  <c r="JA428" i="2"/>
  <c r="IZ428" i="2"/>
  <c r="IY428" i="2"/>
  <c r="IX428" i="2"/>
  <c r="IW428" i="2"/>
  <c r="IV428" i="2"/>
  <c r="IU428" i="2"/>
  <c r="IT428" i="2"/>
  <c r="IS428" i="2"/>
  <c r="IR428" i="2"/>
  <c r="IQ428" i="2"/>
  <c r="IP428" i="2"/>
  <c r="IO428" i="2"/>
  <c r="IN428" i="2"/>
  <c r="IM428" i="2"/>
  <c r="IL428" i="2"/>
  <c r="IK428" i="2"/>
  <c r="IJ428" i="2"/>
  <c r="II428" i="2"/>
  <c r="IH428" i="2"/>
  <c r="IG428" i="2"/>
  <c r="IF428" i="2"/>
  <c r="IE428" i="2"/>
  <c r="ID428" i="2"/>
  <c r="IC428" i="2"/>
  <c r="IB428" i="2"/>
  <c r="IA428" i="2"/>
  <c r="HZ428" i="2"/>
  <c r="HY428" i="2"/>
  <c r="HX428" i="2"/>
  <c r="HW428" i="2"/>
  <c r="HV428" i="2"/>
  <c r="HU428" i="2"/>
  <c r="HT428" i="2"/>
  <c r="HS428" i="2"/>
  <c r="HR428" i="2"/>
  <c r="HQ428" i="2"/>
  <c r="HP428" i="2"/>
  <c r="HO428" i="2"/>
  <c r="HN428" i="2"/>
  <c r="HM428" i="2"/>
  <c r="HL428" i="2"/>
  <c r="HK428" i="2"/>
  <c r="HJ428" i="2"/>
  <c r="HI428" i="2"/>
  <c r="HH428" i="2"/>
  <c r="HG428" i="2"/>
  <c r="HF428" i="2"/>
  <c r="HE428" i="2"/>
  <c r="HD428" i="2"/>
  <c r="HC428" i="2"/>
  <c r="HB428" i="2"/>
  <c r="HA428" i="2"/>
  <c r="GZ428" i="2"/>
  <c r="GY428" i="2"/>
  <c r="GX428" i="2"/>
  <c r="GW428" i="2"/>
  <c r="GV428" i="2"/>
  <c r="GU428" i="2"/>
  <c r="GT428" i="2"/>
  <c r="GS428" i="2"/>
  <c r="GR428" i="2"/>
  <c r="GQ428" i="2"/>
  <c r="GP428" i="2"/>
  <c r="GO428" i="2"/>
  <c r="GN428" i="2"/>
  <c r="GM428" i="2"/>
  <c r="GL428" i="2"/>
  <c r="GK428" i="2"/>
  <c r="GJ428" i="2"/>
  <c r="GI428" i="2"/>
  <c r="GH428" i="2"/>
  <c r="JF427" i="2"/>
  <c r="JE427" i="2"/>
  <c r="JD427" i="2"/>
  <c r="JC427" i="2"/>
  <c r="JB427" i="2"/>
  <c r="JA427" i="2"/>
  <c r="IZ427" i="2"/>
  <c r="IY427" i="2"/>
  <c r="IX427" i="2"/>
  <c r="IW427" i="2"/>
  <c r="IV427" i="2"/>
  <c r="IU427" i="2"/>
  <c r="IT427" i="2"/>
  <c r="IS427" i="2"/>
  <c r="IR427" i="2"/>
  <c r="IQ427" i="2"/>
  <c r="IP427" i="2"/>
  <c r="IO427" i="2"/>
  <c r="IN427" i="2"/>
  <c r="IM427" i="2"/>
  <c r="IL427" i="2"/>
  <c r="IK427" i="2"/>
  <c r="IJ427" i="2"/>
  <c r="II427" i="2"/>
  <c r="IH427" i="2"/>
  <c r="IG427" i="2"/>
  <c r="IF427" i="2"/>
  <c r="IE427" i="2"/>
  <c r="ID427" i="2"/>
  <c r="IC427" i="2"/>
  <c r="IB427" i="2"/>
  <c r="IA427" i="2"/>
  <c r="HZ427" i="2"/>
  <c r="HY427" i="2"/>
  <c r="HX427" i="2"/>
  <c r="HW427" i="2"/>
  <c r="HV427" i="2"/>
  <c r="HU427" i="2"/>
  <c r="HT427" i="2"/>
  <c r="HS427" i="2"/>
  <c r="HR427" i="2"/>
  <c r="HQ427" i="2"/>
  <c r="HP427" i="2"/>
  <c r="HO427" i="2"/>
  <c r="HN427" i="2"/>
  <c r="HM427" i="2"/>
  <c r="HL427" i="2"/>
  <c r="HK427" i="2"/>
  <c r="HJ427" i="2"/>
  <c r="HI427" i="2"/>
  <c r="HH427" i="2"/>
  <c r="HG427" i="2"/>
  <c r="HF427" i="2"/>
  <c r="HE427" i="2"/>
  <c r="HD427" i="2"/>
  <c r="HC427" i="2"/>
  <c r="HB427" i="2"/>
  <c r="HA427" i="2"/>
  <c r="GZ427" i="2"/>
  <c r="GY427" i="2"/>
  <c r="GX427" i="2"/>
  <c r="GW427" i="2"/>
  <c r="GV427" i="2"/>
  <c r="GU427" i="2"/>
  <c r="GT427" i="2"/>
  <c r="GS427" i="2"/>
  <c r="GR427" i="2"/>
  <c r="GQ427" i="2"/>
  <c r="GP427" i="2"/>
  <c r="GO427" i="2"/>
  <c r="GN427" i="2"/>
  <c r="GM427" i="2"/>
  <c r="GL427" i="2"/>
  <c r="GK427" i="2"/>
  <c r="GJ427" i="2"/>
  <c r="GI427" i="2"/>
  <c r="GH427" i="2"/>
  <c r="JF426" i="2"/>
  <c r="JE426" i="2"/>
  <c r="JD426" i="2"/>
  <c r="JC426" i="2"/>
  <c r="JB426" i="2"/>
  <c r="JA426" i="2"/>
  <c r="IZ426" i="2"/>
  <c r="IY426" i="2"/>
  <c r="IX426" i="2"/>
  <c r="IW426" i="2"/>
  <c r="IV426" i="2"/>
  <c r="IU426" i="2"/>
  <c r="IT426" i="2"/>
  <c r="IS426" i="2"/>
  <c r="IR426" i="2"/>
  <c r="IQ426" i="2"/>
  <c r="IP426" i="2"/>
  <c r="IO426" i="2"/>
  <c r="IN426" i="2"/>
  <c r="IM426" i="2"/>
  <c r="IL426" i="2"/>
  <c r="IK426" i="2"/>
  <c r="IJ426" i="2"/>
  <c r="II426" i="2"/>
  <c r="IH426" i="2"/>
  <c r="IG426" i="2"/>
  <c r="IF426" i="2"/>
  <c r="IE426" i="2"/>
  <c r="ID426" i="2"/>
  <c r="IC426" i="2"/>
  <c r="IB426" i="2"/>
  <c r="IA426" i="2"/>
  <c r="HZ426" i="2"/>
  <c r="HY426" i="2"/>
  <c r="HX426" i="2"/>
  <c r="HW426" i="2"/>
  <c r="HV426" i="2"/>
  <c r="HU426" i="2"/>
  <c r="HT426" i="2"/>
  <c r="HS426" i="2"/>
  <c r="HR426" i="2"/>
  <c r="HQ426" i="2"/>
  <c r="HP426" i="2"/>
  <c r="HO426" i="2"/>
  <c r="HN426" i="2"/>
  <c r="HM426" i="2"/>
  <c r="HL426" i="2"/>
  <c r="HK426" i="2"/>
  <c r="HJ426" i="2"/>
  <c r="HI426" i="2"/>
  <c r="HH426" i="2"/>
  <c r="HG426" i="2"/>
  <c r="HF426" i="2"/>
  <c r="HE426" i="2"/>
  <c r="HD426" i="2"/>
  <c r="HC426" i="2"/>
  <c r="HB426" i="2"/>
  <c r="HA426" i="2"/>
  <c r="GZ426" i="2"/>
  <c r="GY426" i="2"/>
  <c r="GX426" i="2"/>
  <c r="GW426" i="2"/>
  <c r="GV426" i="2"/>
  <c r="GU426" i="2"/>
  <c r="GT426" i="2"/>
  <c r="GS426" i="2"/>
  <c r="GR426" i="2"/>
  <c r="GQ426" i="2"/>
  <c r="GP426" i="2"/>
  <c r="GO426" i="2"/>
  <c r="GN426" i="2"/>
  <c r="GM426" i="2"/>
  <c r="GL426" i="2"/>
  <c r="GK426" i="2"/>
  <c r="GJ426" i="2"/>
  <c r="GI426" i="2"/>
  <c r="GH426" i="2"/>
  <c r="JF425" i="2"/>
  <c r="JE425" i="2"/>
  <c r="JD425" i="2"/>
  <c r="JC425" i="2"/>
  <c r="JB425" i="2"/>
  <c r="JA425" i="2"/>
  <c r="IZ425" i="2"/>
  <c r="IY425" i="2"/>
  <c r="IX425" i="2"/>
  <c r="IW425" i="2"/>
  <c r="IV425" i="2"/>
  <c r="IU425" i="2"/>
  <c r="IT425" i="2"/>
  <c r="IS425" i="2"/>
  <c r="IR425" i="2"/>
  <c r="IQ425" i="2"/>
  <c r="IP425" i="2"/>
  <c r="IO425" i="2"/>
  <c r="IN425" i="2"/>
  <c r="IM425" i="2"/>
  <c r="IL425" i="2"/>
  <c r="IK425" i="2"/>
  <c r="IJ425" i="2"/>
  <c r="II425" i="2"/>
  <c r="IH425" i="2"/>
  <c r="IG425" i="2"/>
  <c r="IF425" i="2"/>
  <c r="IE425" i="2"/>
  <c r="ID425" i="2"/>
  <c r="IC425" i="2"/>
  <c r="IB425" i="2"/>
  <c r="IA425" i="2"/>
  <c r="HZ425" i="2"/>
  <c r="HY425" i="2"/>
  <c r="HX425" i="2"/>
  <c r="HW425" i="2"/>
  <c r="HV425" i="2"/>
  <c r="HU425" i="2"/>
  <c r="HT425" i="2"/>
  <c r="HS425" i="2"/>
  <c r="HR425" i="2"/>
  <c r="HQ425" i="2"/>
  <c r="HP425" i="2"/>
  <c r="HO425" i="2"/>
  <c r="HN425" i="2"/>
  <c r="HM425" i="2"/>
  <c r="HL425" i="2"/>
  <c r="HK425" i="2"/>
  <c r="HJ425" i="2"/>
  <c r="HI425" i="2"/>
  <c r="HH425" i="2"/>
  <c r="HG425" i="2"/>
  <c r="HF425" i="2"/>
  <c r="HE425" i="2"/>
  <c r="HD425" i="2"/>
  <c r="HC425" i="2"/>
  <c r="HB425" i="2"/>
  <c r="HA425" i="2"/>
  <c r="GZ425" i="2"/>
  <c r="GY425" i="2"/>
  <c r="GX425" i="2"/>
  <c r="GW425" i="2"/>
  <c r="GV425" i="2"/>
  <c r="GU425" i="2"/>
  <c r="GT425" i="2"/>
  <c r="GS425" i="2"/>
  <c r="GR425" i="2"/>
  <c r="GQ425" i="2"/>
  <c r="GP425" i="2"/>
  <c r="GO425" i="2"/>
  <c r="GN425" i="2"/>
  <c r="GM425" i="2"/>
  <c r="GL425" i="2"/>
  <c r="GK425" i="2"/>
  <c r="GJ425" i="2"/>
  <c r="GI425" i="2"/>
  <c r="GH425" i="2"/>
  <c r="JF424" i="2"/>
  <c r="JE424" i="2"/>
  <c r="JD424" i="2"/>
  <c r="JC424" i="2"/>
  <c r="JB424" i="2"/>
  <c r="JA424" i="2"/>
  <c r="IZ424" i="2"/>
  <c r="IY424" i="2"/>
  <c r="IX424" i="2"/>
  <c r="IW424" i="2"/>
  <c r="IV424" i="2"/>
  <c r="IU424" i="2"/>
  <c r="IT424" i="2"/>
  <c r="IS424" i="2"/>
  <c r="IR424" i="2"/>
  <c r="IQ424" i="2"/>
  <c r="IP424" i="2"/>
  <c r="IO424" i="2"/>
  <c r="IN424" i="2"/>
  <c r="IM424" i="2"/>
  <c r="IL424" i="2"/>
  <c r="IK424" i="2"/>
  <c r="IJ424" i="2"/>
  <c r="II424" i="2"/>
  <c r="IH424" i="2"/>
  <c r="IG424" i="2"/>
  <c r="IF424" i="2"/>
  <c r="IE424" i="2"/>
  <c r="ID424" i="2"/>
  <c r="IC424" i="2"/>
  <c r="IB424" i="2"/>
  <c r="IA424" i="2"/>
  <c r="HZ424" i="2"/>
  <c r="HY424" i="2"/>
  <c r="HX424" i="2"/>
  <c r="HW424" i="2"/>
  <c r="HV424" i="2"/>
  <c r="HU424" i="2"/>
  <c r="HT424" i="2"/>
  <c r="HS424" i="2"/>
  <c r="HR424" i="2"/>
  <c r="HQ424" i="2"/>
  <c r="HP424" i="2"/>
  <c r="HO424" i="2"/>
  <c r="HN424" i="2"/>
  <c r="HM424" i="2"/>
  <c r="HL424" i="2"/>
  <c r="HK424" i="2"/>
  <c r="HJ424" i="2"/>
  <c r="HI424" i="2"/>
  <c r="HH424" i="2"/>
  <c r="HG424" i="2"/>
  <c r="HF424" i="2"/>
  <c r="HE424" i="2"/>
  <c r="HD424" i="2"/>
  <c r="HC424" i="2"/>
  <c r="HB424" i="2"/>
  <c r="HA424" i="2"/>
  <c r="GZ424" i="2"/>
  <c r="GY424" i="2"/>
  <c r="GX424" i="2"/>
  <c r="GW424" i="2"/>
  <c r="GV424" i="2"/>
  <c r="GU424" i="2"/>
  <c r="GT424" i="2"/>
  <c r="GS424" i="2"/>
  <c r="GR424" i="2"/>
  <c r="GQ424" i="2"/>
  <c r="GP424" i="2"/>
  <c r="GO424" i="2"/>
  <c r="GN424" i="2"/>
  <c r="GM424" i="2"/>
  <c r="GL424" i="2"/>
  <c r="GK424" i="2"/>
  <c r="GJ424" i="2"/>
  <c r="GI424" i="2"/>
  <c r="GH424" i="2"/>
  <c r="JF423" i="2"/>
  <c r="JE423" i="2"/>
  <c r="JD423" i="2"/>
  <c r="JC423" i="2"/>
  <c r="JB423" i="2"/>
  <c r="JA423" i="2"/>
  <c r="IZ423" i="2"/>
  <c r="IY423" i="2"/>
  <c r="IX423" i="2"/>
  <c r="IW423" i="2"/>
  <c r="IV423" i="2"/>
  <c r="IU423" i="2"/>
  <c r="IT423" i="2"/>
  <c r="IS423" i="2"/>
  <c r="IR423" i="2"/>
  <c r="IQ423" i="2"/>
  <c r="IP423" i="2"/>
  <c r="IO423" i="2"/>
  <c r="IN423" i="2"/>
  <c r="IM423" i="2"/>
  <c r="IL423" i="2"/>
  <c r="IK423" i="2"/>
  <c r="IJ423" i="2"/>
  <c r="II423" i="2"/>
  <c r="IH423" i="2"/>
  <c r="IG423" i="2"/>
  <c r="IF423" i="2"/>
  <c r="IE423" i="2"/>
  <c r="ID423" i="2"/>
  <c r="IC423" i="2"/>
  <c r="IB423" i="2"/>
  <c r="IA423" i="2"/>
  <c r="HZ423" i="2"/>
  <c r="HY423" i="2"/>
  <c r="HX423" i="2"/>
  <c r="HW423" i="2"/>
  <c r="HV423" i="2"/>
  <c r="HU423" i="2"/>
  <c r="HT423" i="2"/>
  <c r="HS423" i="2"/>
  <c r="HR423" i="2"/>
  <c r="HQ423" i="2"/>
  <c r="HP423" i="2"/>
  <c r="HO423" i="2"/>
  <c r="HN423" i="2"/>
  <c r="HM423" i="2"/>
  <c r="HL423" i="2"/>
  <c r="HK423" i="2"/>
  <c r="HJ423" i="2"/>
  <c r="HI423" i="2"/>
  <c r="HH423" i="2"/>
  <c r="HG423" i="2"/>
  <c r="HF423" i="2"/>
  <c r="HE423" i="2"/>
  <c r="HD423" i="2"/>
  <c r="HC423" i="2"/>
  <c r="HB423" i="2"/>
  <c r="HA423" i="2"/>
  <c r="GZ423" i="2"/>
  <c r="GY423" i="2"/>
  <c r="GX423" i="2"/>
  <c r="GW423" i="2"/>
  <c r="GV423" i="2"/>
  <c r="GU423" i="2"/>
  <c r="GT423" i="2"/>
  <c r="GS423" i="2"/>
  <c r="GR423" i="2"/>
  <c r="GQ423" i="2"/>
  <c r="GP423" i="2"/>
  <c r="GO423" i="2"/>
  <c r="GN423" i="2"/>
  <c r="GM423" i="2"/>
  <c r="GL423" i="2"/>
  <c r="GK423" i="2"/>
  <c r="GJ423" i="2"/>
  <c r="GI423" i="2"/>
  <c r="GH423" i="2"/>
  <c r="JF422" i="2"/>
  <c r="JE422" i="2"/>
  <c r="JD422" i="2"/>
  <c r="JC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I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H422" i="2"/>
  <c r="HG422" i="2"/>
  <c r="HF422" i="2"/>
  <c r="HE422" i="2"/>
  <c r="HD422" i="2"/>
  <c r="HC422" i="2"/>
  <c r="HB422" i="2"/>
  <c r="HA422" i="2"/>
  <c r="GZ422" i="2"/>
  <c r="GY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JF421" i="2"/>
  <c r="JE421" i="2"/>
  <c r="JD421" i="2"/>
  <c r="JC421" i="2"/>
  <c r="JB421" i="2"/>
  <c r="JA421" i="2"/>
  <c r="IZ421" i="2"/>
  <c r="IY421" i="2"/>
  <c r="IX421" i="2"/>
  <c r="IW421" i="2"/>
  <c r="IV421" i="2"/>
  <c r="IU421" i="2"/>
  <c r="IT421" i="2"/>
  <c r="IS421" i="2"/>
  <c r="IR421" i="2"/>
  <c r="IQ421" i="2"/>
  <c r="IP421" i="2"/>
  <c r="IO421" i="2"/>
  <c r="IN421" i="2"/>
  <c r="IM421" i="2"/>
  <c r="IL421" i="2"/>
  <c r="IK421" i="2"/>
  <c r="IJ421" i="2"/>
  <c r="II421" i="2"/>
  <c r="IH421" i="2"/>
  <c r="IG421" i="2"/>
  <c r="IF421" i="2"/>
  <c r="IE421" i="2"/>
  <c r="ID421" i="2"/>
  <c r="IC421" i="2"/>
  <c r="IB421" i="2"/>
  <c r="IA421" i="2"/>
  <c r="HZ421" i="2"/>
  <c r="HY421" i="2"/>
  <c r="HX421" i="2"/>
  <c r="HW421" i="2"/>
  <c r="HV421" i="2"/>
  <c r="HU421" i="2"/>
  <c r="HT421" i="2"/>
  <c r="HS421" i="2"/>
  <c r="HR421" i="2"/>
  <c r="HQ421" i="2"/>
  <c r="HP421" i="2"/>
  <c r="HO421" i="2"/>
  <c r="HN421" i="2"/>
  <c r="HM421" i="2"/>
  <c r="HL421" i="2"/>
  <c r="HK421" i="2"/>
  <c r="HJ421" i="2"/>
  <c r="HI421" i="2"/>
  <c r="HH421" i="2"/>
  <c r="HG421" i="2"/>
  <c r="HF421" i="2"/>
  <c r="HE421" i="2"/>
  <c r="HD421" i="2"/>
  <c r="HC421" i="2"/>
  <c r="HB421" i="2"/>
  <c r="HA421" i="2"/>
  <c r="GZ421" i="2"/>
  <c r="GY421" i="2"/>
  <c r="GX421" i="2"/>
  <c r="GW421" i="2"/>
  <c r="GV421" i="2"/>
  <c r="GU421" i="2"/>
  <c r="GT421" i="2"/>
  <c r="GS421" i="2"/>
  <c r="GR421" i="2"/>
  <c r="GQ421" i="2"/>
  <c r="GP421" i="2"/>
  <c r="GO421" i="2"/>
  <c r="GN421" i="2"/>
  <c r="GM421" i="2"/>
  <c r="GL421" i="2"/>
  <c r="GK421" i="2"/>
  <c r="GJ421" i="2"/>
  <c r="GI421" i="2"/>
  <c r="GH421" i="2"/>
  <c r="JF420" i="2"/>
  <c r="JE420" i="2"/>
  <c r="JD420" i="2"/>
  <c r="JC420" i="2"/>
  <c r="JB420" i="2"/>
  <c r="JA420" i="2"/>
  <c r="IZ420" i="2"/>
  <c r="IY420" i="2"/>
  <c r="IX420" i="2"/>
  <c r="IW420" i="2"/>
  <c r="IV420" i="2"/>
  <c r="IU420" i="2"/>
  <c r="IT420" i="2"/>
  <c r="IS420" i="2"/>
  <c r="IR420" i="2"/>
  <c r="IQ420" i="2"/>
  <c r="IP420" i="2"/>
  <c r="IO420" i="2"/>
  <c r="IN420" i="2"/>
  <c r="IM420" i="2"/>
  <c r="IL420" i="2"/>
  <c r="IK420" i="2"/>
  <c r="IJ420" i="2"/>
  <c r="II420" i="2"/>
  <c r="IH420" i="2"/>
  <c r="IG420" i="2"/>
  <c r="IF420" i="2"/>
  <c r="IE420" i="2"/>
  <c r="ID420" i="2"/>
  <c r="IC420" i="2"/>
  <c r="IB420" i="2"/>
  <c r="IA420" i="2"/>
  <c r="HZ420" i="2"/>
  <c r="HY420" i="2"/>
  <c r="HX420" i="2"/>
  <c r="HW420" i="2"/>
  <c r="HV420" i="2"/>
  <c r="HU420" i="2"/>
  <c r="HT420" i="2"/>
  <c r="HS420" i="2"/>
  <c r="HR420" i="2"/>
  <c r="HQ420" i="2"/>
  <c r="HP420" i="2"/>
  <c r="HO420" i="2"/>
  <c r="HN420" i="2"/>
  <c r="HM420" i="2"/>
  <c r="HL420" i="2"/>
  <c r="HK420" i="2"/>
  <c r="HJ420" i="2"/>
  <c r="HI420" i="2"/>
  <c r="HH420" i="2"/>
  <c r="HG420" i="2"/>
  <c r="HF420" i="2"/>
  <c r="HE420" i="2"/>
  <c r="HD420" i="2"/>
  <c r="HC420" i="2"/>
  <c r="HB420" i="2"/>
  <c r="HA420" i="2"/>
  <c r="GZ420" i="2"/>
  <c r="GY420" i="2"/>
  <c r="GX420" i="2"/>
  <c r="GW420" i="2"/>
  <c r="GV420" i="2"/>
  <c r="GU420" i="2"/>
  <c r="GT420" i="2"/>
  <c r="GS420" i="2"/>
  <c r="GR420" i="2"/>
  <c r="GQ420" i="2"/>
  <c r="GP420" i="2"/>
  <c r="GO420" i="2"/>
  <c r="GN420" i="2"/>
  <c r="GM420" i="2"/>
  <c r="GL420" i="2"/>
  <c r="GK420" i="2"/>
  <c r="GJ420" i="2"/>
  <c r="GI420" i="2"/>
  <c r="GH420" i="2"/>
  <c r="JF419" i="2"/>
  <c r="JE419" i="2"/>
  <c r="JD419" i="2"/>
  <c r="JC419" i="2"/>
  <c r="JB419" i="2"/>
  <c r="JA419" i="2"/>
  <c r="IZ419" i="2"/>
  <c r="IY419" i="2"/>
  <c r="IX419" i="2"/>
  <c r="IW419" i="2"/>
  <c r="IV419" i="2"/>
  <c r="IU419" i="2"/>
  <c r="IT419" i="2"/>
  <c r="IS419" i="2"/>
  <c r="IR419" i="2"/>
  <c r="IQ419" i="2"/>
  <c r="IP419" i="2"/>
  <c r="IO419" i="2"/>
  <c r="IN419" i="2"/>
  <c r="IM419" i="2"/>
  <c r="IL419" i="2"/>
  <c r="IK419" i="2"/>
  <c r="IJ419" i="2"/>
  <c r="II419" i="2"/>
  <c r="IH419" i="2"/>
  <c r="IG419" i="2"/>
  <c r="IF419" i="2"/>
  <c r="IE419" i="2"/>
  <c r="ID419" i="2"/>
  <c r="IC419" i="2"/>
  <c r="IB419" i="2"/>
  <c r="IA419" i="2"/>
  <c r="HZ419" i="2"/>
  <c r="HY419" i="2"/>
  <c r="HX419" i="2"/>
  <c r="HW419" i="2"/>
  <c r="HV419" i="2"/>
  <c r="HU419" i="2"/>
  <c r="HT419" i="2"/>
  <c r="HS419" i="2"/>
  <c r="HR419" i="2"/>
  <c r="HQ419" i="2"/>
  <c r="HP419" i="2"/>
  <c r="HO419" i="2"/>
  <c r="HN419" i="2"/>
  <c r="HM419" i="2"/>
  <c r="HL419" i="2"/>
  <c r="HK419" i="2"/>
  <c r="HJ419" i="2"/>
  <c r="HI419" i="2"/>
  <c r="HH419" i="2"/>
  <c r="HG419" i="2"/>
  <c r="HF419" i="2"/>
  <c r="HE419" i="2"/>
  <c r="HD419" i="2"/>
  <c r="HC419" i="2"/>
  <c r="HB419" i="2"/>
  <c r="HA419" i="2"/>
  <c r="GZ419" i="2"/>
  <c r="GY419" i="2"/>
  <c r="GX419" i="2"/>
  <c r="GW419" i="2"/>
  <c r="GV419" i="2"/>
  <c r="GU419" i="2"/>
  <c r="GT419" i="2"/>
  <c r="GS419" i="2"/>
  <c r="GR419" i="2"/>
  <c r="GQ419" i="2"/>
  <c r="GP419" i="2"/>
  <c r="GO419" i="2"/>
  <c r="GN419" i="2"/>
  <c r="GM419" i="2"/>
  <c r="GL419" i="2"/>
  <c r="GK419" i="2"/>
  <c r="GJ419" i="2"/>
  <c r="GI419" i="2"/>
  <c r="GH419" i="2"/>
  <c r="JF418" i="2"/>
  <c r="JE418" i="2"/>
  <c r="JD418" i="2"/>
  <c r="JC418" i="2"/>
  <c r="JB418" i="2"/>
  <c r="JA418" i="2"/>
  <c r="IZ418" i="2"/>
  <c r="IY418" i="2"/>
  <c r="IX418" i="2"/>
  <c r="IW418" i="2"/>
  <c r="IV418" i="2"/>
  <c r="IU418" i="2"/>
  <c r="IT418" i="2"/>
  <c r="IS418" i="2"/>
  <c r="IR418" i="2"/>
  <c r="IQ418" i="2"/>
  <c r="IP418" i="2"/>
  <c r="IO418" i="2"/>
  <c r="IN418" i="2"/>
  <c r="IM418" i="2"/>
  <c r="IL418" i="2"/>
  <c r="IK418" i="2"/>
  <c r="IJ418" i="2"/>
  <c r="II418" i="2"/>
  <c r="IH418" i="2"/>
  <c r="IG418" i="2"/>
  <c r="IF418" i="2"/>
  <c r="IE418" i="2"/>
  <c r="ID418" i="2"/>
  <c r="IC418" i="2"/>
  <c r="IB418" i="2"/>
  <c r="IA418" i="2"/>
  <c r="HZ418" i="2"/>
  <c r="HY418" i="2"/>
  <c r="HX418" i="2"/>
  <c r="HW418" i="2"/>
  <c r="HV418" i="2"/>
  <c r="HU418" i="2"/>
  <c r="HT418" i="2"/>
  <c r="HS418" i="2"/>
  <c r="HR418" i="2"/>
  <c r="HQ418" i="2"/>
  <c r="HP418" i="2"/>
  <c r="HO418" i="2"/>
  <c r="HN418" i="2"/>
  <c r="HM418" i="2"/>
  <c r="HL418" i="2"/>
  <c r="HK418" i="2"/>
  <c r="HJ418" i="2"/>
  <c r="HI418" i="2"/>
  <c r="HH418" i="2"/>
  <c r="HG418" i="2"/>
  <c r="HF418" i="2"/>
  <c r="HE418" i="2"/>
  <c r="HD418" i="2"/>
  <c r="HC418" i="2"/>
  <c r="HB418" i="2"/>
  <c r="HA418" i="2"/>
  <c r="GZ418" i="2"/>
  <c r="GY418" i="2"/>
  <c r="GX418" i="2"/>
  <c r="GW418" i="2"/>
  <c r="GV418" i="2"/>
  <c r="GU418" i="2"/>
  <c r="GT418" i="2"/>
  <c r="GS418" i="2"/>
  <c r="GR418" i="2"/>
  <c r="GQ418" i="2"/>
  <c r="GP418" i="2"/>
  <c r="GO418" i="2"/>
  <c r="GN418" i="2"/>
  <c r="GM418" i="2"/>
  <c r="GL418" i="2"/>
  <c r="GK418" i="2"/>
  <c r="GJ418" i="2"/>
  <c r="GI418" i="2"/>
  <c r="GH418" i="2"/>
  <c r="JF417" i="2"/>
  <c r="JE417" i="2"/>
  <c r="JD417" i="2"/>
  <c r="JC417" i="2"/>
  <c r="JB417" i="2"/>
  <c r="JA417" i="2"/>
  <c r="IZ417" i="2"/>
  <c r="IY417" i="2"/>
  <c r="IX417" i="2"/>
  <c r="IW417" i="2"/>
  <c r="IV417" i="2"/>
  <c r="IU417" i="2"/>
  <c r="IT417" i="2"/>
  <c r="IS417" i="2"/>
  <c r="IR417" i="2"/>
  <c r="IQ417" i="2"/>
  <c r="IP417" i="2"/>
  <c r="IO417" i="2"/>
  <c r="IN417" i="2"/>
  <c r="IM417" i="2"/>
  <c r="IL417" i="2"/>
  <c r="IK417" i="2"/>
  <c r="IJ417" i="2"/>
  <c r="II417" i="2"/>
  <c r="IH417" i="2"/>
  <c r="IG417" i="2"/>
  <c r="IF417" i="2"/>
  <c r="IE417" i="2"/>
  <c r="ID417" i="2"/>
  <c r="IC417" i="2"/>
  <c r="IB417" i="2"/>
  <c r="IA417" i="2"/>
  <c r="HZ417" i="2"/>
  <c r="HY417" i="2"/>
  <c r="HX417" i="2"/>
  <c r="HW417" i="2"/>
  <c r="HV417" i="2"/>
  <c r="HU417" i="2"/>
  <c r="HT417" i="2"/>
  <c r="HS417" i="2"/>
  <c r="HR417" i="2"/>
  <c r="HQ417" i="2"/>
  <c r="HP417" i="2"/>
  <c r="HO417" i="2"/>
  <c r="HN417" i="2"/>
  <c r="HM417" i="2"/>
  <c r="HL417" i="2"/>
  <c r="HK417" i="2"/>
  <c r="HJ417" i="2"/>
  <c r="HI417" i="2"/>
  <c r="HH417" i="2"/>
  <c r="HG417" i="2"/>
  <c r="HF417" i="2"/>
  <c r="HE417" i="2"/>
  <c r="HD417" i="2"/>
  <c r="HC417" i="2"/>
  <c r="HB417" i="2"/>
  <c r="HA417" i="2"/>
  <c r="GZ417" i="2"/>
  <c r="GY417" i="2"/>
  <c r="GX417" i="2"/>
  <c r="GW417" i="2"/>
  <c r="GV417" i="2"/>
  <c r="GU417" i="2"/>
  <c r="GT417" i="2"/>
  <c r="GS417" i="2"/>
  <c r="GR417" i="2"/>
  <c r="GQ417" i="2"/>
  <c r="GP417" i="2"/>
  <c r="GO417" i="2"/>
  <c r="GN417" i="2"/>
  <c r="GM417" i="2"/>
  <c r="GL417" i="2"/>
  <c r="GK417" i="2"/>
  <c r="GJ417" i="2"/>
  <c r="GI417" i="2"/>
  <c r="GH417" i="2"/>
  <c r="JF416" i="2"/>
  <c r="JE416" i="2"/>
  <c r="JD416" i="2"/>
  <c r="JC416" i="2"/>
  <c r="JB416" i="2"/>
  <c r="JA416" i="2"/>
  <c r="IZ416" i="2"/>
  <c r="IY416" i="2"/>
  <c r="IX416" i="2"/>
  <c r="IW416" i="2"/>
  <c r="IV416" i="2"/>
  <c r="IU416" i="2"/>
  <c r="IT416" i="2"/>
  <c r="IS416" i="2"/>
  <c r="IR416" i="2"/>
  <c r="IQ416" i="2"/>
  <c r="IP416" i="2"/>
  <c r="IO416" i="2"/>
  <c r="IN416" i="2"/>
  <c r="IM416" i="2"/>
  <c r="IL416" i="2"/>
  <c r="IK416" i="2"/>
  <c r="IJ416" i="2"/>
  <c r="II416" i="2"/>
  <c r="IH416" i="2"/>
  <c r="IG416" i="2"/>
  <c r="IF416" i="2"/>
  <c r="IE416" i="2"/>
  <c r="ID416" i="2"/>
  <c r="IC416" i="2"/>
  <c r="IB416" i="2"/>
  <c r="IA416" i="2"/>
  <c r="HZ416" i="2"/>
  <c r="HY416" i="2"/>
  <c r="HX416" i="2"/>
  <c r="HW416" i="2"/>
  <c r="HV416" i="2"/>
  <c r="HU416" i="2"/>
  <c r="HT416" i="2"/>
  <c r="HS416" i="2"/>
  <c r="HR416" i="2"/>
  <c r="HQ416" i="2"/>
  <c r="HP416" i="2"/>
  <c r="HO416" i="2"/>
  <c r="HN416" i="2"/>
  <c r="HM416" i="2"/>
  <c r="HL416" i="2"/>
  <c r="HK416" i="2"/>
  <c r="HJ416" i="2"/>
  <c r="HI416" i="2"/>
  <c r="HH416" i="2"/>
  <c r="HG416" i="2"/>
  <c r="HF416" i="2"/>
  <c r="HE416" i="2"/>
  <c r="HD416" i="2"/>
  <c r="HC416" i="2"/>
  <c r="HB416" i="2"/>
  <c r="HA416" i="2"/>
  <c r="GZ416" i="2"/>
  <c r="GY416" i="2"/>
  <c r="GX416" i="2"/>
  <c r="GW416" i="2"/>
  <c r="GV416" i="2"/>
  <c r="GU416" i="2"/>
  <c r="GT416" i="2"/>
  <c r="GS416" i="2"/>
  <c r="GR416" i="2"/>
  <c r="GQ416" i="2"/>
  <c r="GP416" i="2"/>
  <c r="GO416" i="2"/>
  <c r="GN416" i="2"/>
  <c r="GM416" i="2"/>
  <c r="GL416" i="2"/>
  <c r="GK416" i="2"/>
  <c r="GJ416" i="2"/>
  <c r="GI416" i="2"/>
  <c r="GH416" i="2"/>
  <c r="JF415" i="2"/>
  <c r="JE415" i="2"/>
  <c r="JD415" i="2"/>
  <c r="JC415" i="2"/>
  <c r="JB415" i="2"/>
  <c r="JA415" i="2"/>
  <c r="IZ415" i="2"/>
  <c r="IY415" i="2"/>
  <c r="IX415" i="2"/>
  <c r="IW415" i="2"/>
  <c r="IV415" i="2"/>
  <c r="IU415" i="2"/>
  <c r="IT415" i="2"/>
  <c r="IS415" i="2"/>
  <c r="IR415" i="2"/>
  <c r="IQ415" i="2"/>
  <c r="IP415" i="2"/>
  <c r="IO415" i="2"/>
  <c r="IN415" i="2"/>
  <c r="IM415" i="2"/>
  <c r="IL415" i="2"/>
  <c r="IK415" i="2"/>
  <c r="IJ415" i="2"/>
  <c r="II415" i="2"/>
  <c r="IH415" i="2"/>
  <c r="IG415" i="2"/>
  <c r="IF415" i="2"/>
  <c r="IE415" i="2"/>
  <c r="ID415" i="2"/>
  <c r="IC415" i="2"/>
  <c r="IB415" i="2"/>
  <c r="IA415" i="2"/>
  <c r="HZ415" i="2"/>
  <c r="HY415" i="2"/>
  <c r="HX415" i="2"/>
  <c r="HW415" i="2"/>
  <c r="HV415" i="2"/>
  <c r="HU415" i="2"/>
  <c r="HT415" i="2"/>
  <c r="HS415" i="2"/>
  <c r="HR415" i="2"/>
  <c r="HQ415" i="2"/>
  <c r="HP415" i="2"/>
  <c r="HO415" i="2"/>
  <c r="HN415" i="2"/>
  <c r="HM415" i="2"/>
  <c r="HL415" i="2"/>
  <c r="HK415" i="2"/>
  <c r="HJ415" i="2"/>
  <c r="HI415" i="2"/>
  <c r="HH415" i="2"/>
  <c r="HG415" i="2"/>
  <c r="HF415" i="2"/>
  <c r="HE415" i="2"/>
  <c r="HD415" i="2"/>
  <c r="HC415" i="2"/>
  <c r="HB415" i="2"/>
  <c r="HA415" i="2"/>
  <c r="GZ415" i="2"/>
  <c r="GY415" i="2"/>
  <c r="GX415" i="2"/>
  <c r="GW415" i="2"/>
  <c r="GV415" i="2"/>
  <c r="GU415" i="2"/>
  <c r="GT415" i="2"/>
  <c r="GS415" i="2"/>
  <c r="GR415" i="2"/>
  <c r="GQ415" i="2"/>
  <c r="GP415" i="2"/>
  <c r="GO415" i="2"/>
  <c r="GN415" i="2"/>
  <c r="GM415" i="2"/>
  <c r="GL415" i="2"/>
  <c r="GK415" i="2"/>
  <c r="GJ415" i="2"/>
  <c r="GI415" i="2"/>
  <c r="GH415" i="2"/>
  <c r="JF414" i="2"/>
  <c r="JE414" i="2"/>
  <c r="JD414" i="2"/>
  <c r="JC414" i="2"/>
  <c r="JB414" i="2"/>
  <c r="JA414" i="2"/>
  <c r="IZ414" i="2"/>
  <c r="IY414" i="2"/>
  <c r="IX414" i="2"/>
  <c r="IW414" i="2"/>
  <c r="IV414" i="2"/>
  <c r="IU414" i="2"/>
  <c r="IT414" i="2"/>
  <c r="IS414" i="2"/>
  <c r="IR414" i="2"/>
  <c r="IQ414" i="2"/>
  <c r="IP414" i="2"/>
  <c r="IO414" i="2"/>
  <c r="IN414" i="2"/>
  <c r="IM414" i="2"/>
  <c r="IL414" i="2"/>
  <c r="IK414" i="2"/>
  <c r="IJ414" i="2"/>
  <c r="II414" i="2"/>
  <c r="IH414" i="2"/>
  <c r="IG414" i="2"/>
  <c r="IF414" i="2"/>
  <c r="IE414" i="2"/>
  <c r="ID414" i="2"/>
  <c r="IC414" i="2"/>
  <c r="IB414" i="2"/>
  <c r="IA414" i="2"/>
  <c r="HZ414" i="2"/>
  <c r="HY414" i="2"/>
  <c r="HX414" i="2"/>
  <c r="HW414" i="2"/>
  <c r="HV414" i="2"/>
  <c r="HU414" i="2"/>
  <c r="HT414" i="2"/>
  <c r="HS414" i="2"/>
  <c r="HR414" i="2"/>
  <c r="HQ414" i="2"/>
  <c r="HP414" i="2"/>
  <c r="HO414" i="2"/>
  <c r="HN414" i="2"/>
  <c r="HM414" i="2"/>
  <c r="HL414" i="2"/>
  <c r="HK414" i="2"/>
  <c r="HJ414" i="2"/>
  <c r="HI414" i="2"/>
  <c r="HH414" i="2"/>
  <c r="HG414" i="2"/>
  <c r="HF414" i="2"/>
  <c r="HE414" i="2"/>
  <c r="HD414" i="2"/>
  <c r="HC414" i="2"/>
  <c r="HB414" i="2"/>
  <c r="HA414" i="2"/>
  <c r="GZ414" i="2"/>
  <c r="GY414" i="2"/>
  <c r="GX414" i="2"/>
  <c r="GW414" i="2"/>
  <c r="GV414" i="2"/>
  <c r="GU414" i="2"/>
  <c r="GT414" i="2"/>
  <c r="GS414" i="2"/>
  <c r="GR414" i="2"/>
  <c r="GQ414" i="2"/>
  <c r="GP414" i="2"/>
  <c r="GO414" i="2"/>
  <c r="GN414" i="2"/>
  <c r="GM414" i="2"/>
  <c r="GL414" i="2"/>
  <c r="GK414" i="2"/>
  <c r="GJ414" i="2"/>
  <c r="GI414" i="2"/>
  <c r="GH414" i="2"/>
  <c r="JF413" i="2"/>
  <c r="JE413" i="2"/>
  <c r="JD413" i="2"/>
  <c r="JC413" i="2"/>
  <c r="JB413" i="2"/>
  <c r="JA413" i="2"/>
  <c r="IZ413" i="2"/>
  <c r="IY413" i="2"/>
  <c r="IX413" i="2"/>
  <c r="IW413" i="2"/>
  <c r="IV413" i="2"/>
  <c r="IU413" i="2"/>
  <c r="IT413" i="2"/>
  <c r="IS413" i="2"/>
  <c r="IR413" i="2"/>
  <c r="IQ413" i="2"/>
  <c r="IP413" i="2"/>
  <c r="IO413" i="2"/>
  <c r="IN413" i="2"/>
  <c r="IM413" i="2"/>
  <c r="IL413" i="2"/>
  <c r="IK413" i="2"/>
  <c r="IJ413" i="2"/>
  <c r="II413" i="2"/>
  <c r="IH413" i="2"/>
  <c r="IG413" i="2"/>
  <c r="IF413" i="2"/>
  <c r="IE413" i="2"/>
  <c r="ID413" i="2"/>
  <c r="IC413" i="2"/>
  <c r="IB413" i="2"/>
  <c r="IA413" i="2"/>
  <c r="HZ413" i="2"/>
  <c r="HY413" i="2"/>
  <c r="HX413" i="2"/>
  <c r="HW413" i="2"/>
  <c r="HV413" i="2"/>
  <c r="HU413" i="2"/>
  <c r="HT413" i="2"/>
  <c r="HS413" i="2"/>
  <c r="HR413" i="2"/>
  <c r="HQ413" i="2"/>
  <c r="HP413" i="2"/>
  <c r="HO413" i="2"/>
  <c r="HN413" i="2"/>
  <c r="HM413" i="2"/>
  <c r="HL413" i="2"/>
  <c r="HK413" i="2"/>
  <c r="HJ413" i="2"/>
  <c r="HI413" i="2"/>
  <c r="HH413" i="2"/>
  <c r="HG413" i="2"/>
  <c r="HF413" i="2"/>
  <c r="HE413" i="2"/>
  <c r="HD413" i="2"/>
  <c r="HC413" i="2"/>
  <c r="HB413" i="2"/>
  <c r="HA413" i="2"/>
  <c r="GZ413" i="2"/>
  <c r="GY413" i="2"/>
  <c r="GX413" i="2"/>
  <c r="GW413" i="2"/>
  <c r="GV413" i="2"/>
  <c r="GU413" i="2"/>
  <c r="GT413" i="2"/>
  <c r="GS413" i="2"/>
  <c r="GR413" i="2"/>
  <c r="GQ413" i="2"/>
  <c r="GP413" i="2"/>
  <c r="GO413" i="2"/>
  <c r="GN413" i="2"/>
  <c r="GM413" i="2"/>
  <c r="GL413" i="2"/>
  <c r="GK413" i="2"/>
  <c r="GJ413" i="2"/>
  <c r="GI413" i="2"/>
  <c r="GH413" i="2"/>
  <c r="JF412" i="2"/>
  <c r="JE412" i="2"/>
  <c r="JD412" i="2"/>
  <c r="JC412" i="2"/>
  <c r="JB412" i="2"/>
  <c r="JA412" i="2"/>
  <c r="IZ412" i="2"/>
  <c r="IY412" i="2"/>
  <c r="IX412" i="2"/>
  <c r="IW412" i="2"/>
  <c r="IV412" i="2"/>
  <c r="IU412" i="2"/>
  <c r="IT412" i="2"/>
  <c r="IS412" i="2"/>
  <c r="IR412" i="2"/>
  <c r="IQ412" i="2"/>
  <c r="IP412" i="2"/>
  <c r="IO412" i="2"/>
  <c r="IN412" i="2"/>
  <c r="IM412" i="2"/>
  <c r="IL412" i="2"/>
  <c r="IK412" i="2"/>
  <c r="IJ412" i="2"/>
  <c r="II412" i="2"/>
  <c r="IH412" i="2"/>
  <c r="IG412" i="2"/>
  <c r="IF412" i="2"/>
  <c r="IE412" i="2"/>
  <c r="ID412" i="2"/>
  <c r="IC412" i="2"/>
  <c r="IB412" i="2"/>
  <c r="IA412" i="2"/>
  <c r="HZ412" i="2"/>
  <c r="HY412" i="2"/>
  <c r="HX412" i="2"/>
  <c r="HW412" i="2"/>
  <c r="HV412" i="2"/>
  <c r="HU412" i="2"/>
  <c r="HT412" i="2"/>
  <c r="HS412" i="2"/>
  <c r="HR412" i="2"/>
  <c r="HQ412" i="2"/>
  <c r="HP412" i="2"/>
  <c r="HO412" i="2"/>
  <c r="HN412" i="2"/>
  <c r="HM412" i="2"/>
  <c r="HL412" i="2"/>
  <c r="HK412" i="2"/>
  <c r="HJ412" i="2"/>
  <c r="HI412" i="2"/>
  <c r="HH412" i="2"/>
  <c r="HG412" i="2"/>
  <c r="HF412" i="2"/>
  <c r="HE412" i="2"/>
  <c r="HD412" i="2"/>
  <c r="HC412" i="2"/>
  <c r="HB412" i="2"/>
  <c r="HA412" i="2"/>
  <c r="GZ412" i="2"/>
  <c r="GY412" i="2"/>
  <c r="GX412" i="2"/>
  <c r="GW412" i="2"/>
  <c r="GV412" i="2"/>
  <c r="GU412" i="2"/>
  <c r="GT412" i="2"/>
  <c r="GS412" i="2"/>
  <c r="GR412" i="2"/>
  <c r="GQ412" i="2"/>
  <c r="GP412" i="2"/>
  <c r="GO412" i="2"/>
  <c r="GN412" i="2"/>
  <c r="GM412" i="2"/>
  <c r="GL412" i="2"/>
  <c r="GK412" i="2"/>
  <c r="GJ412" i="2"/>
  <c r="GI412" i="2"/>
  <c r="GH412" i="2"/>
  <c r="JF411" i="2"/>
  <c r="JE411" i="2"/>
  <c r="JD411" i="2"/>
  <c r="JC411" i="2"/>
  <c r="JB411" i="2"/>
  <c r="JA411" i="2"/>
  <c r="IZ411" i="2"/>
  <c r="IY411" i="2"/>
  <c r="IX411" i="2"/>
  <c r="IW411" i="2"/>
  <c r="IV411" i="2"/>
  <c r="IU411" i="2"/>
  <c r="IT411" i="2"/>
  <c r="IS411" i="2"/>
  <c r="IR411" i="2"/>
  <c r="IQ411" i="2"/>
  <c r="IP411" i="2"/>
  <c r="IO411" i="2"/>
  <c r="IN411" i="2"/>
  <c r="IM411" i="2"/>
  <c r="IL411" i="2"/>
  <c r="IK411" i="2"/>
  <c r="IJ411" i="2"/>
  <c r="II411" i="2"/>
  <c r="IH411" i="2"/>
  <c r="IG411" i="2"/>
  <c r="IF411" i="2"/>
  <c r="IE411" i="2"/>
  <c r="ID411" i="2"/>
  <c r="IC411" i="2"/>
  <c r="IB411" i="2"/>
  <c r="IA411" i="2"/>
  <c r="HZ411" i="2"/>
  <c r="HY411" i="2"/>
  <c r="HX411" i="2"/>
  <c r="HW411" i="2"/>
  <c r="HV411" i="2"/>
  <c r="HU411" i="2"/>
  <c r="HT411" i="2"/>
  <c r="HS411" i="2"/>
  <c r="HR411" i="2"/>
  <c r="HQ411" i="2"/>
  <c r="HP411" i="2"/>
  <c r="HO411" i="2"/>
  <c r="HN411" i="2"/>
  <c r="HM411" i="2"/>
  <c r="HL411" i="2"/>
  <c r="HK411" i="2"/>
  <c r="HJ411" i="2"/>
  <c r="HI411" i="2"/>
  <c r="HH411" i="2"/>
  <c r="HG411" i="2"/>
  <c r="HF411" i="2"/>
  <c r="HE411" i="2"/>
  <c r="HD411" i="2"/>
  <c r="HC411" i="2"/>
  <c r="HB411" i="2"/>
  <c r="HA411" i="2"/>
  <c r="GZ411" i="2"/>
  <c r="GY411" i="2"/>
  <c r="GX411" i="2"/>
  <c r="GW411" i="2"/>
  <c r="GV411" i="2"/>
  <c r="GU411" i="2"/>
  <c r="GT411" i="2"/>
  <c r="GS411" i="2"/>
  <c r="GR411" i="2"/>
  <c r="GQ411" i="2"/>
  <c r="GP411" i="2"/>
  <c r="GO411" i="2"/>
  <c r="GN411" i="2"/>
  <c r="GM411" i="2"/>
  <c r="GL411" i="2"/>
  <c r="GK411" i="2"/>
  <c r="GJ411" i="2"/>
  <c r="GI411" i="2"/>
  <c r="GH411" i="2"/>
  <c r="JF410" i="2"/>
  <c r="JE410" i="2"/>
  <c r="JD410" i="2"/>
  <c r="JC410" i="2"/>
  <c r="JB410" i="2"/>
  <c r="JA410" i="2"/>
  <c r="IZ410" i="2"/>
  <c r="IY410" i="2"/>
  <c r="IX410" i="2"/>
  <c r="IW410" i="2"/>
  <c r="IV410" i="2"/>
  <c r="IU410" i="2"/>
  <c r="IT410" i="2"/>
  <c r="IS410" i="2"/>
  <c r="IR410" i="2"/>
  <c r="IQ410" i="2"/>
  <c r="IP410" i="2"/>
  <c r="IO410" i="2"/>
  <c r="IN410" i="2"/>
  <c r="IM410" i="2"/>
  <c r="IL410" i="2"/>
  <c r="IK410" i="2"/>
  <c r="IJ410" i="2"/>
  <c r="II410" i="2"/>
  <c r="IH410" i="2"/>
  <c r="IG410" i="2"/>
  <c r="IF410" i="2"/>
  <c r="IE410" i="2"/>
  <c r="ID410" i="2"/>
  <c r="IC410" i="2"/>
  <c r="IB410" i="2"/>
  <c r="IA410" i="2"/>
  <c r="HZ410" i="2"/>
  <c r="HY410" i="2"/>
  <c r="HX410" i="2"/>
  <c r="HW410" i="2"/>
  <c r="HV410" i="2"/>
  <c r="HU410" i="2"/>
  <c r="HT410" i="2"/>
  <c r="HS410" i="2"/>
  <c r="HR410" i="2"/>
  <c r="HQ410" i="2"/>
  <c r="HP410" i="2"/>
  <c r="HO410" i="2"/>
  <c r="HN410" i="2"/>
  <c r="HM410" i="2"/>
  <c r="HL410" i="2"/>
  <c r="HK410" i="2"/>
  <c r="HJ410" i="2"/>
  <c r="HI410" i="2"/>
  <c r="HH410" i="2"/>
  <c r="HG410" i="2"/>
  <c r="HF410" i="2"/>
  <c r="HE410" i="2"/>
  <c r="HD410" i="2"/>
  <c r="HC410" i="2"/>
  <c r="HB410" i="2"/>
  <c r="HA410" i="2"/>
  <c r="GZ410" i="2"/>
  <c r="GY410" i="2"/>
  <c r="GX410" i="2"/>
  <c r="GW410" i="2"/>
  <c r="GV410" i="2"/>
  <c r="GU410" i="2"/>
  <c r="GT410" i="2"/>
  <c r="GS410" i="2"/>
  <c r="GR410" i="2"/>
  <c r="GQ410" i="2"/>
  <c r="GP410" i="2"/>
  <c r="GO410" i="2"/>
  <c r="GN410" i="2"/>
  <c r="GM410" i="2"/>
  <c r="GL410" i="2"/>
  <c r="GK410" i="2"/>
  <c r="GJ410" i="2"/>
  <c r="GI410" i="2"/>
  <c r="GH410" i="2"/>
  <c r="JF409" i="2"/>
  <c r="JE409" i="2"/>
  <c r="JD409" i="2"/>
  <c r="JC409" i="2"/>
  <c r="JB409" i="2"/>
  <c r="JA409" i="2"/>
  <c r="IZ409" i="2"/>
  <c r="IY409" i="2"/>
  <c r="IX409" i="2"/>
  <c r="IW409" i="2"/>
  <c r="IV409" i="2"/>
  <c r="IU409" i="2"/>
  <c r="IT409" i="2"/>
  <c r="IS409" i="2"/>
  <c r="IR409" i="2"/>
  <c r="IQ409" i="2"/>
  <c r="IP409" i="2"/>
  <c r="IO409" i="2"/>
  <c r="IN409" i="2"/>
  <c r="IM409" i="2"/>
  <c r="IL409" i="2"/>
  <c r="IK409" i="2"/>
  <c r="IJ409" i="2"/>
  <c r="II409" i="2"/>
  <c r="IH409" i="2"/>
  <c r="IG409" i="2"/>
  <c r="IF409" i="2"/>
  <c r="IE409" i="2"/>
  <c r="ID409" i="2"/>
  <c r="IC409" i="2"/>
  <c r="IB409" i="2"/>
  <c r="IA409" i="2"/>
  <c r="HZ409" i="2"/>
  <c r="HY409" i="2"/>
  <c r="HX409" i="2"/>
  <c r="HW409" i="2"/>
  <c r="HV409" i="2"/>
  <c r="HU409" i="2"/>
  <c r="HT409" i="2"/>
  <c r="HS409" i="2"/>
  <c r="HR409" i="2"/>
  <c r="HQ409" i="2"/>
  <c r="HP409" i="2"/>
  <c r="HO409" i="2"/>
  <c r="HN409" i="2"/>
  <c r="HM409" i="2"/>
  <c r="HL409" i="2"/>
  <c r="HK409" i="2"/>
  <c r="HJ409" i="2"/>
  <c r="HI409" i="2"/>
  <c r="HH409" i="2"/>
  <c r="HG409" i="2"/>
  <c r="HF409" i="2"/>
  <c r="HE409" i="2"/>
  <c r="HD409" i="2"/>
  <c r="HC409" i="2"/>
  <c r="HB409" i="2"/>
  <c r="HA409" i="2"/>
  <c r="GZ409" i="2"/>
  <c r="GY409" i="2"/>
  <c r="GX409" i="2"/>
  <c r="GW409" i="2"/>
  <c r="GV409" i="2"/>
  <c r="GU409" i="2"/>
  <c r="GT409" i="2"/>
  <c r="GS409" i="2"/>
  <c r="GR409" i="2"/>
  <c r="GQ409" i="2"/>
  <c r="GP409" i="2"/>
  <c r="GO409" i="2"/>
  <c r="GN409" i="2"/>
  <c r="GM409" i="2"/>
  <c r="GL409" i="2"/>
  <c r="GK409" i="2"/>
  <c r="GJ409" i="2"/>
  <c r="GI409" i="2"/>
  <c r="GH409" i="2"/>
  <c r="JF408" i="2"/>
  <c r="JE408" i="2"/>
  <c r="JD408" i="2"/>
  <c r="JC408" i="2"/>
  <c r="JB408" i="2"/>
  <c r="JA408" i="2"/>
  <c r="IZ408" i="2"/>
  <c r="IY408" i="2"/>
  <c r="IX408" i="2"/>
  <c r="IW408" i="2"/>
  <c r="IV408" i="2"/>
  <c r="IU408" i="2"/>
  <c r="IT408" i="2"/>
  <c r="IS408" i="2"/>
  <c r="IR408" i="2"/>
  <c r="IQ408" i="2"/>
  <c r="IP408" i="2"/>
  <c r="IO408" i="2"/>
  <c r="IN408" i="2"/>
  <c r="IM408" i="2"/>
  <c r="IL408" i="2"/>
  <c r="IK408" i="2"/>
  <c r="IJ408" i="2"/>
  <c r="II408" i="2"/>
  <c r="IH408" i="2"/>
  <c r="IG408" i="2"/>
  <c r="IF408" i="2"/>
  <c r="IE408" i="2"/>
  <c r="ID408" i="2"/>
  <c r="IC408" i="2"/>
  <c r="IB408" i="2"/>
  <c r="IA408" i="2"/>
  <c r="HZ408" i="2"/>
  <c r="HY408" i="2"/>
  <c r="HX408" i="2"/>
  <c r="HW408" i="2"/>
  <c r="HV408" i="2"/>
  <c r="HU408" i="2"/>
  <c r="HT408" i="2"/>
  <c r="HS408" i="2"/>
  <c r="HR408" i="2"/>
  <c r="HQ408" i="2"/>
  <c r="HP408" i="2"/>
  <c r="HO408" i="2"/>
  <c r="HN408" i="2"/>
  <c r="HM408" i="2"/>
  <c r="HL408" i="2"/>
  <c r="HK408" i="2"/>
  <c r="HJ408" i="2"/>
  <c r="HI408" i="2"/>
  <c r="HH408" i="2"/>
  <c r="HG408" i="2"/>
  <c r="HF408" i="2"/>
  <c r="HE408" i="2"/>
  <c r="HD408" i="2"/>
  <c r="HC408" i="2"/>
  <c r="HB408" i="2"/>
  <c r="HA408" i="2"/>
  <c r="GZ408" i="2"/>
  <c r="GY408" i="2"/>
  <c r="GX408" i="2"/>
  <c r="GW408" i="2"/>
  <c r="GV408" i="2"/>
  <c r="GU408" i="2"/>
  <c r="GT408" i="2"/>
  <c r="GS408" i="2"/>
  <c r="GR408" i="2"/>
  <c r="GQ408" i="2"/>
  <c r="GP408" i="2"/>
  <c r="GO408" i="2"/>
  <c r="GN408" i="2"/>
  <c r="GM408" i="2"/>
  <c r="GL408" i="2"/>
  <c r="GK408" i="2"/>
  <c r="GJ408" i="2"/>
  <c r="GI408" i="2"/>
  <c r="GH408" i="2"/>
  <c r="JF407" i="2"/>
  <c r="JE407" i="2"/>
  <c r="JD407" i="2"/>
  <c r="JC407" i="2"/>
  <c r="JB407" i="2"/>
  <c r="JA407" i="2"/>
  <c r="IZ407" i="2"/>
  <c r="IY407" i="2"/>
  <c r="IX407" i="2"/>
  <c r="IW407" i="2"/>
  <c r="IV407" i="2"/>
  <c r="IU407" i="2"/>
  <c r="IT407" i="2"/>
  <c r="IS407" i="2"/>
  <c r="IR407" i="2"/>
  <c r="IQ407" i="2"/>
  <c r="IP407" i="2"/>
  <c r="IO407" i="2"/>
  <c r="IN407" i="2"/>
  <c r="IM407" i="2"/>
  <c r="IL407" i="2"/>
  <c r="IK407" i="2"/>
  <c r="IJ407" i="2"/>
  <c r="II407" i="2"/>
  <c r="IH407" i="2"/>
  <c r="IG407" i="2"/>
  <c r="IF407" i="2"/>
  <c r="IE407" i="2"/>
  <c r="ID407" i="2"/>
  <c r="IC407" i="2"/>
  <c r="IB407" i="2"/>
  <c r="IA407" i="2"/>
  <c r="HZ407" i="2"/>
  <c r="HY407" i="2"/>
  <c r="HX407" i="2"/>
  <c r="HW407" i="2"/>
  <c r="HV407" i="2"/>
  <c r="HU407" i="2"/>
  <c r="HT407" i="2"/>
  <c r="HS407" i="2"/>
  <c r="HR407" i="2"/>
  <c r="HQ407" i="2"/>
  <c r="HP407" i="2"/>
  <c r="HO407" i="2"/>
  <c r="HN407" i="2"/>
  <c r="HM407" i="2"/>
  <c r="HL407" i="2"/>
  <c r="HK407" i="2"/>
  <c r="HJ407" i="2"/>
  <c r="HI407" i="2"/>
  <c r="HH407" i="2"/>
  <c r="HG407" i="2"/>
  <c r="HF407" i="2"/>
  <c r="HE407" i="2"/>
  <c r="HD407" i="2"/>
  <c r="HC407" i="2"/>
  <c r="HB407" i="2"/>
  <c r="HA407" i="2"/>
  <c r="GZ407" i="2"/>
  <c r="GY407" i="2"/>
  <c r="GX407" i="2"/>
  <c r="GW407" i="2"/>
  <c r="GV407" i="2"/>
  <c r="GU407" i="2"/>
  <c r="GT407" i="2"/>
  <c r="GS407" i="2"/>
  <c r="GR407" i="2"/>
  <c r="GQ407" i="2"/>
  <c r="GP407" i="2"/>
  <c r="GO407" i="2"/>
  <c r="GN407" i="2"/>
  <c r="GM407" i="2"/>
  <c r="GL407" i="2"/>
  <c r="GK407" i="2"/>
  <c r="GJ407" i="2"/>
  <c r="GI407" i="2"/>
  <c r="GH407" i="2"/>
  <c r="JF406" i="2"/>
  <c r="JE406" i="2"/>
  <c r="JD406" i="2"/>
  <c r="JC406" i="2"/>
  <c r="JB406" i="2"/>
  <c r="JA406" i="2"/>
  <c r="IZ406" i="2"/>
  <c r="IY406" i="2"/>
  <c r="IX406" i="2"/>
  <c r="IW406" i="2"/>
  <c r="IV406" i="2"/>
  <c r="IU406" i="2"/>
  <c r="IT406" i="2"/>
  <c r="IS406" i="2"/>
  <c r="IR406" i="2"/>
  <c r="IQ406" i="2"/>
  <c r="IP406" i="2"/>
  <c r="IO406" i="2"/>
  <c r="IN406" i="2"/>
  <c r="IM406" i="2"/>
  <c r="IL406" i="2"/>
  <c r="IK406" i="2"/>
  <c r="IJ406" i="2"/>
  <c r="II406" i="2"/>
  <c r="IH406" i="2"/>
  <c r="IG406" i="2"/>
  <c r="IF406" i="2"/>
  <c r="IE406" i="2"/>
  <c r="ID406" i="2"/>
  <c r="IC406" i="2"/>
  <c r="IB406" i="2"/>
  <c r="IA406" i="2"/>
  <c r="HZ406" i="2"/>
  <c r="HY406" i="2"/>
  <c r="HX406" i="2"/>
  <c r="HW406" i="2"/>
  <c r="HV406" i="2"/>
  <c r="HU406" i="2"/>
  <c r="HT406" i="2"/>
  <c r="HS406" i="2"/>
  <c r="HR406" i="2"/>
  <c r="HQ406" i="2"/>
  <c r="HP406" i="2"/>
  <c r="HO406" i="2"/>
  <c r="HN406" i="2"/>
  <c r="HM406" i="2"/>
  <c r="HL406" i="2"/>
  <c r="HK406" i="2"/>
  <c r="HJ406" i="2"/>
  <c r="HI406" i="2"/>
  <c r="HH406" i="2"/>
  <c r="HG406" i="2"/>
  <c r="HF406" i="2"/>
  <c r="HE406" i="2"/>
  <c r="HD406" i="2"/>
  <c r="HC406" i="2"/>
  <c r="HB406" i="2"/>
  <c r="HA406" i="2"/>
  <c r="GZ406" i="2"/>
  <c r="GY406" i="2"/>
  <c r="GX406" i="2"/>
  <c r="GW406" i="2"/>
  <c r="GV406" i="2"/>
  <c r="GU406" i="2"/>
  <c r="GT406" i="2"/>
  <c r="GS406" i="2"/>
  <c r="GR406" i="2"/>
  <c r="GQ406" i="2"/>
  <c r="GP406" i="2"/>
  <c r="GO406" i="2"/>
  <c r="GN406" i="2"/>
  <c r="GM406" i="2"/>
  <c r="GL406" i="2"/>
  <c r="GK406" i="2"/>
  <c r="GJ406" i="2"/>
  <c r="GI406" i="2"/>
  <c r="GH406" i="2"/>
  <c r="JF405" i="2"/>
  <c r="JE405" i="2"/>
  <c r="JD405" i="2"/>
  <c r="JC405" i="2"/>
  <c r="JB405" i="2"/>
  <c r="JA405" i="2"/>
  <c r="IZ405" i="2"/>
  <c r="IY405" i="2"/>
  <c r="IX405" i="2"/>
  <c r="IW405" i="2"/>
  <c r="IV405" i="2"/>
  <c r="IU405" i="2"/>
  <c r="IT405" i="2"/>
  <c r="IS405" i="2"/>
  <c r="IR405" i="2"/>
  <c r="IQ405" i="2"/>
  <c r="IP405" i="2"/>
  <c r="IO405" i="2"/>
  <c r="IN405" i="2"/>
  <c r="IM405" i="2"/>
  <c r="IL405" i="2"/>
  <c r="IK405" i="2"/>
  <c r="IJ405" i="2"/>
  <c r="II405" i="2"/>
  <c r="IH405" i="2"/>
  <c r="IG405" i="2"/>
  <c r="IF405" i="2"/>
  <c r="IE405" i="2"/>
  <c r="ID405" i="2"/>
  <c r="IC405" i="2"/>
  <c r="IB405" i="2"/>
  <c r="IA405" i="2"/>
  <c r="HZ405" i="2"/>
  <c r="HY405" i="2"/>
  <c r="HX405" i="2"/>
  <c r="HW405" i="2"/>
  <c r="HV405" i="2"/>
  <c r="HU405" i="2"/>
  <c r="HT405" i="2"/>
  <c r="HS405" i="2"/>
  <c r="HR405" i="2"/>
  <c r="HQ405" i="2"/>
  <c r="HP405" i="2"/>
  <c r="HO405" i="2"/>
  <c r="HN405" i="2"/>
  <c r="HM405" i="2"/>
  <c r="HL405" i="2"/>
  <c r="HK405" i="2"/>
  <c r="HJ405" i="2"/>
  <c r="HI405" i="2"/>
  <c r="HH405" i="2"/>
  <c r="HG405" i="2"/>
  <c r="HF405" i="2"/>
  <c r="HE405" i="2"/>
  <c r="HD405" i="2"/>
  <c r="HC405" i="2"/>
  <c r="HB405" i="2"/>
  <c r="HA405" i="2"/>
  <c r="GZ405" i="2"/>
  <c r="GY405" i="2"/>
  <c r="GX405" i="2"/>
  <c r="GW405" i="2"/>
  <c r="GV405" i="2"/>
  <c r="GU405" i="2"/>
  <c r="GT405" i="2"/>
  <c r="GS405" i="2"/>
  <c r="GR405" i="2"/>
  <c r="GQ405" i="2"/>
  <c r="GP405" i="2"/>
  <c r="GO405" i="2"/>
  <c r="GN405" i="2"/>
  <c r="GM405" i="2"/>
  <c r="GL405" i="2"/>
  <c r="GK405" i="2"/>
  <c r="GJ405" i="2"/>
  <c r="GI405" i="2"/>
  <c r="GH405" i="2"/>
  <c r="JF404" i="2"/>
  <c r="JE404" i="2"/>
  <c r="JD404" i="2"/>
  <c r="JC404" i="2"/>
  <c r="JB404" i="2"/>
  <c r="JA404" i="2"/>
  <c r="IZ404" i="2"/>
  <c r="IY404" i="2"/>
  <c r="IX404" i="2"/>
  <c r="IW404" i="2"/>
  <c r="IV404" i="2"/>
  <c r="IU404" i="2"/>
  <c r="IT404" i="2"/>
  <c r="IS404" i="2"/>
  <c r="IR404" i="2"/>
  <c r="IQ404" i="2"/>
  <c r="IP404" i="2"/>
  <c r="IO404" i="2"/>
  <c r="IN404" i="2"/>
  <c r="IM404" i="2"/>
  <c r="IL404" i="2"/>
  <c r="IK404" i="2"/>
  <c r="IJ404" i="2"/>
  <c r="II404" i="2"/>
  <c r="IH404" i="2"/>
  <c r="IG404" i="2"/>
  <c r="IF404" i="2"/>
  <c r="IE404" i="2"/>
  <c r="ID404" i="2"/>
  <c r="IC404" i="2"/>
  <c r="IB404" i="2"/>
  <c r="IA404" i="2"/>
  <c r="HZ404" i="2"/>
  <c r="HY404" i="2"/>
  <c r="HX404" i="2"/>
  <c r="HW404" i="2"/>
  <c r="HV404" i="2"/>
  <c r="HU404" i="2"/>
  <c r="HT404" i="2"/>
  <c r="HS404" i="2"/>
  <c r="HR404" i="2"/>
  <c r="HQ404" i="2"/>
  <c r="HP404" i="2"/>
  <c r="HO404" i="2"/>
  <c r="HN404" i="2"/>
  <c r="HM404" i="2"/>
  <c r="HL404" i="2"/>
  <c r="HK404" i="2"/>
  <c r="HJ404" i="2"/>
  <c r="HI404" i="2"/>
  <c r="HH404" i="2"/>
  <c r="HG404" i="2"/>
  <c r="HF404" i="2"/>
  <c r="HE404" i="2"/>
  <c r="HD404" i="2"/>
  <c r="HC404" i="2"/>
  <c r="HB404" i="2"/>
  <c r="HA404" i="2"/>
  <c r="GZ404" i="2"/>
  <c r="GY404" i="2"/>
  <c r="GX404" i="2"/>
  <c r="GW404" i="2"/>
  <c r="GV404" i="2"/>
  <c r="GU404" i="2"/>
  <c r="GT404" i="2"/>
  <c r="GS404" i="2"/>
  <c r="GR404" i="2"/>
  <c r="GQ404" i="2"/>
  <c r="GP404" i="2"/>
  <c r="GO404" i="2"/>
  <c r="GN404" i="2"/>
  <c r="GM404" i="2"/>
  <c r="GL404" i="2"/>
  <c r="GK404" i="2"/>
  <c r="GJ404" i="2"/>
  <c r="GI404" i="2"/>
  <c r="GH404" i="2"/>
  <c r="JF403" i="2"/>
  <c r="JE403" i="2"/>
  <c r="JD403" i="2"/>
  <c r="JC403" i="2"/>
  <c r="JB403" i="2"/>
  <c r="JA403" i="2"/>
  <c r="IZ403" i="2"/>
  <c r="IY403" i="2"/>
  <c r="IX403" i="2"/>
  <c r="IW403" i="2"/>
  <c r="IV403" i="2"/>
  <c r="IU403" i="2"/>
  <c r="IT403" i="2"/>
  <c r="IS403" i="2"/>
  <c r="IR403" i="2"/>
  <c r="IQ403" i="2"/>
  <c r="IP403" i="2"/>
  <c r="IO403" i="2"/>
  <c r="IN403" i="2"/>
  <c r="IM403" i="2"/>
  <c r="IL403" i="2"/>
  <c r="IK403" i="2"/>
  <c r="IJ403" i="2"/>
  <c r="II403" i="2"/>
  <c r="IH403" i="2"/>
  <c r="IG403" i="2"/>
  <c r="IF403" i="2"/>
  <c r="IE403" i="2"/>
  <c r="ID403" i="2"/>
  <c r="IC403" i="2"/>
  <c r="IB403" i="2"/>
  <c r="IA403" i="2"/>
  <c r="HZ403" i="2"/>
  <c r="HY403" i="2"/>
  <c r="HX403" i="2"/>
  <c r="HW403" i="2"/>
  <c r="HV403" i="2"/>
  <c r="HU403" i="2"/>
  <c r="HT403" i="2"/>
  <c r="HS403" i="2"/>
  <c r="HR403" i="2"/>
  <c r="HQ403" i="2"/>
  <c r="HP403" i="2"/>
  <c r="HO403" i="2"/>
  <c r="HN403" i="2"/>
  <c r="HM403" i="2"/>
  <c r="HL403" i="2"/>
  <c r="HK403" i="2"/>
  <c r="HJ403" i="2"/>
  <c r="HI403" i="2"/>
  <c r="HH403" i="2"/>
  <c r="HG403" i="2"/>
  <c r="HF403" i="2"/>
  <c r="HE403" i="2"/>
  <c r="HD403" i="2"/>
  <c r="HC403" i="2"/>
  <c r="HB403" i="2"/>
  <c r="HA403" i="2"/>
  <c r="GZ403" i="2"/>
  <c r="GY403" i="2"/>
  <c r="GX403" i="2"/>
  <c r="GW403" i="2"/>
  <c r="GV403" i="2"/>
  <c r="GU403" i="2"/>
  <c r="GT403" i="2"/>
  <c r="GS403" i="2"/>
  <c r="GR403" i="2"/>
  <c r="GQ403" i="2"/>
  <c r="GP403" i="2"/>
  <c r="GO403" i="2"/>
  <c r="GN403" i="2"/>
  <c r="GM403" i="2"/>
  <c r="GL403" i="2"/>
  <c r="GK403" i="2"/>
  <c r="GJ403" i="2"/>
  <c r="GI403" i="2"/>
  <c r="GH403" i="2"/>
  <c r="JF402" i="2"/>
  <c r="JE402" i="2"/>
  <c r="JD402" i="2"/>
  <c r="JC402" i="2"/>
  <c r="JB402" i="2"/>
  <c r="JA402" i="2"/>
  <c r="IZ402" i="2"/>
  <c r="IY402" i="2"/>
  <c r="IX402" i="2"/>
  <c r="IW402" i="2"/>
  <c r="IV402" i="2"/>
  <c r="IU402" i="2"/>
  <c r="IT402" i="2"/>
  <c r="IS402" i="2"/>
  <c r="IR402" i="2"/>
  <c r="IQ402" i="2"/>
  <c r="IP402" i="2"/>
  <c r="IO402" i="2"/>
  <c r="IN402" i="2"/>
  <c r="IM402" i="2"/>
  <c r="IL402" i="2"/>
  <c r="IK402" i="2"/>
  <c r="IJ402" i="2"/>
  <c r="II402" i="2"/>
  <c r="IH402" i="2"/>
  <c r="IG402" i="2"/>
  <c r="IF402" i="2"/>
  <c r="IE402" i="2"/>
  <c r="ID402" i="2"/>
  <c r="IC402" i="2"/>
  <c r="IB402" i="2"/>
  <c r="IA402" i="2"/>
  <c r="HZ402" i="2"/>
  <c r="HY402" i="2"/>
  <c r="HX402" i="2"/>
  <c r="HW402" i="2"/>
  <c r="HV402" i="2"/>
  <c r="HU402" i="2"/>
  <c r="HT402" i="2"/>
  <c r="HS402" i="2"/>
  <c r="HR402" i="2"/>
  <c r="HQ402" i="2"/>
  <c r="HP402" i="2"/>
  <c r="HO402" i="2"/>
  <c r="HN402" i="2"/>
  <c r="HM402" i="2"/>
  <c r="HL402" i="2"/>
  <c r="HK402" i="2"/>
  <c r="HJ402" i="2"/>
  <c r="HI402" i="2"/>
  <c r="HH402" i="2"/>
  <c r="HG402" i="2"/>
  <c r="HF402" i="2"/>
  <c r="HE402" i="2"/>
  <c r="HD402" i="2"/>
  <c r="HC402" i="2"/>
  <c r="HB402" i="2"/>
  <c r="HA402" i="2"/>
  <c r="GZ402" i="2"/>
  <c r="GY402" i="2"/>
  <c r="GX402" i="2"/>
  <c r="GW402" i="2"/>
  <c r="GV402" i="2"/>
  <c r="GU402" i="2"/>
  <c r="GT402" i="2"/>
  <c r="GS402" i="2"/>
  <c r="GR402" i="2"/>
  <c r="GQ402" i="2"/>
  <c r="GP402" i="2"/>
  <c r="GO402" i="2"/>
  <c r="GN402" i="2"/>
  <c r="GM402" i="2"/>
  <c r="GL402" i="2"/>
  <c r="GK402" i="2"/>
  <c r="GJ402" i="2"/>
  <c r="GI402" i="2"/>
  <c r="GH402" i="2"/>
  <c r="JF401" i="2"/>
  <c r="JE401" i="2"/>
  <c r="JD401" i="2"/>
  <c r="JC401" i="2"/>
  <c r="JB401" i="2"/>
  <c r="JA401" i="2"/>
  <c r="IZ401" i="2"/>
  <c r="IY401" i="2"/>
  <c r="IX401" i="2"/>
  <c r="IW401" i="2"/>
  <c r="IV401" i="2"/>
  <c r="IU401" i="2"/>
  <c r="IT401" i="2"/>
  <c r="IS401" i="2"/>
  <c r="IR401" i="2"/>
  <c r="IQ401" i="2"/>
  <c r="IP401" i="2"/>
  <c r="IO401" i="2"/>
  <c r="IN401" i="2"/>
  <c r="IM401" i="2"/>
  <c r="IL401" i="2"/>
  <c r="IK401" i="2"/>
  <c r="IJ401" i="2"/>
  <c r="II401" i="2"/>
  <c r="IH401" i="2"/>
  <c r="IG401" i="2"/>
  <c r="IF401" i="2"/>
  <c r="IE401" i="2"/>
  <c r="ID401" i="2"/>
  <c r="IC401" i="2"/>
  <c r="IB401" i="2"/>
  <c r="IA401" i="2"/>
  <c r="HZ401" i="2"/>
  <c r="HY401" i="2"/>
  <c r="HX401" i="2"/>
  <c r="HW401" i="2"/>
  <c r="HV401" i="2"/>
  <c r="HU401" i="2"/>
  <c r="HT401" i="2"/>
  <c r="HS401" i="2"/>
  <c r="HR401" i="2"/>
  <c r="HQ401" i="2"/>
  <c r="HP401" i="2"/>
  <c r="HO401" i="2"/>
  <c r="HN401" i="2"/>
  <c r="HM401" i="2"/>
  <c r="HL401" i="2"/>
  <c r="HK401" i="2"/>
  <c r="HJ401" i="2"/>
  <c r="HI401" i="2"/>
  <c r="HH401" i="2"/>
  <c r="HG401" i="2"/>
  <c r="HF401" i="2"/>
  <c r="HE401" i="2"/>
  <c r="HD401" i="2"/>
  <c r="HC401" i="2"/>
  <c r="HB401" i="2"/>
  <c r="HA401" i="2"/>
  <c r="GZ401" i="2"/>
  <c r="GY401" i="2"/>
  <c r="GX401" i="2"/>
  <c r="GW401" i="2"/>
  <c r="GV401" i="2"/>
  <c r="GU401" i="2"/>
  <c r="GT401" i="2"/>
  <c r="GS401" i="2"/>
  <c r="GR401" i="2"/>
  <c r="GQ401" i="2"/>
  <c r="GP401" i="2"/>
  <c r="GO401" i="2"/>
  <c r="GN401" i="2"/>
  <c r="GM401" i="2"/>
  <c r="GL401" i="2"/>
  <c r="GK401" i="2"/>
  <c r="GJ401" i="2"/>
  <c r="GI401" i="2"/>
  <c r="GH401" i="2"/>
  <c r="JF400" i="2"/>
  <c r="JE400" i="2"/>
  <c r="JD400" i="2"/>
  <c r="JC400" i="2"/>
  <c r="JB400" i="2"/>
  <c r="JA400" i="2"/>
  <c r="IZ400" i="2"/>
  <c r="IY400" i="2"/>
  <c r="IX400" i="2"/>
  <c r="IW400" i="2"/>
  <c r="IV400" i="2"/>
  <c r="IU400" i="2"/>
  <c r="IT400" i="2"/>
  <c r="IS400" i="2"/>
  <c r="IR400" i="2"/>
  <c r="IQ400" i="2"/>
  <c r="IP400" i="2"/>
  <c r="IO400" i="2"/>
  <c r="IN400" i="2"/>
  <c r="IM400" i="2"/>
  <c r="IL400" i="2"/>
  <c r="IK400" i="2"/>
  <c r="IJ400" i="2"/>
  <c r="II400" i="2"/>
  <c r="IH400" i="2"/>
  <c r="IG400" i="2"/>
  <c r="IF400" i="2"/>
  <c r="IE400" i="2"/>
  <c r="ID400" i="2"/>
  <c r="IC400" i="2"/>
  <c r="IB400" i="2"/>
  <c r="IA400" i="2"/>
  <c r="HZ400" i="2"/>
  <c r="HY400" i="2"/>
  <c r="HX400" i="2"/>
  <c r="HW400" i="2"/>
  <c r="HV400" i="2"/>
  <c r="HU400" i="2"/>
  <c r="HT400" i="2"/>
  <c r="HS400" i="2"/>
  <c r="HR400" i="2"/>
  <c r="HQ400" i="2"/>
  <c r="HP400" i="2"/>
  <c r="HO400" i="2"/>
  <c r="HN400" i="2"/>
  <c r="HM400" i="2"/>
  <c r="HL400" i="2"/>
  <c r="HK400" i="2"/>
  <c r="HJ400" i="2"/>
  <c r="HI400" i="2"/>
  <c r="HH400" i="2"/>
  <c r="HG400" i="2"/>
  <c r="HF400" i="2"/>
  <c r="HE400" i="2"/>
  <c r="HD400" i="2"/>
  <c r="HC400" i="2"/>
  <c r="HB400" i="2"/>
  <c r="HA400" i="2"/>
  <c r="GZ400" i="2"/>
  <c r="GY400" i="2"/>
  <c r="GX400" i="2"/>
  <c r="GW400" i="2"/>
  <c r="GV400" i="2"/>
  <c r="GU400" i="2"/>
  <c r="GT400" i="2"/>
  <c r="GS400" i="2"/>
  <c r="GR400" i="2"/>
  <c r="GQ400" i="2"/>
  <c r="GP400" i="2"/>
  <c r="GO400" i="2"/>
  <c r="GN400" i="2"/>
  <c r="GM400" i="2"/>
  <c r="GL400" i="2"/>
  <c r="GK400" i="2"/>
  <c r="GJ400" i="2"/>
  <c r="GI400" i="2"/>
  <c r="GH400" i="2"/>
  <c r="JF399" i="2"/>
  <c r="JE399" i="2"/>
  <c r="JD399" i="2"/>
  <c r="JC399" i="2"/>
  <c r="JB399" i="2"/>
  <c r="JA399" i="2"/>
  <c r="IZ399" i="2"/>
  <c r="IY399" i="2"/>
  <c r="IX399" i="2"/>
  <c r="IW399" i="2"/>
  <c r="IV399" i="2"/>
  <c r="IU399" i="2"/>
  <c r="IT399" i="2"/>
  <c r="IS399" i="2"/>
  <c r="IR399" i="2"/>
  <c r="IQ399" i="2"/>
  <c r="IP399" i="2"/>
  <c r="IO399" i="2"/>
  <c r="IN399" i="2"/>
  <c r="IM399" i="2"/>
  <c r="IL399" i="2"/>
  <c r="IK399" i="2"/>
  <c r="IJ399" i="2"/>
  <c r="II399" i="2"/>
  <c r="IH399" i="2"/>
  <c r="IG399" i="2"/>
  <c r="IF399" i="2"/>
  <c r="IE399" i="2"/>
  <c r="ID399" i="2"/>
  <c r="IC399" i="2"/>
  <c r="IB399" i="2"/>
  <c r="IA399" i="2"/>
  <c r="HZ399" i="2"/>
  <c r="HY399" i="2"/>
  <c r="HX399" i="2"/>
  <c r="HW399" i="2"/>
  <c r="HV399" i="2"/>
  <c r="HU399" i="2"/>
  <c r="HT399" i="2"/>
  <c r="HS399" i="2"/>
  <c r="HR399" i="2"/>
  <c r="HQ399" i="2"/>
  <c r="HP399" i="2"/>
  <c r="HO399" i="2"/>
  <c r="HN399" i="2"/>
  <c r="HM399" i="2"/>
  <c r="HL399" i="2"/>
  <c r="HK399" i="2"/>
  <c r="HJ399" i="2"/>
  <c r="HI399" i="2"/>
  <c r="HH399" i="2"/>
  <c r="HG399" i="2"/>
  <c r="HF399" i="2"/>
  <c r="HE399" i="2"/>
  <c r="HD399" i="2"/>
  <c r="HC399" i="2"/>
  <c r="HB399" i="2"/>
  <c r="HA399" i="2"/>
  <c r="GZ399" i="2"/>
  <c r="GY399" i="2"/>
  <c r="GX399" i="2"/>
  <c r="GW399" i="2"/>
  <c r="GV399" i="2"/>
  <c r="GU399" i="2"/>
  <c r="GT399" i="2"/>
  <c r="GS399" i="2"/>
  <c r="GR399" i="2"/>
  <c r="GQ399" i="2"/>
  <c r="GP399" i="2"/>
  <c r="GO399" i="2"/>
  <c r="GN399" i="2"/>
  <c r="GM399" i="2"/>
  <c r="GL399" i="2"/>
  <c r="GK399" i="2"/>
  <c r="GJ399" i="2"/>
  <c r="GI399" i="2"/>
  <c r="GH399" i="2"/>
  <c r="JF398" i="2"/>
  <c r="JE398" i="2"/>
  <c r="JD398" i="2"/>
  <c r="JC398" i="2"/>
  <c r="JB398" i="2"/>
  <c r="JA398" i="2"/>
  <c r="IZ398" i="2"/>
  <c r="IY398" i="2"/>
  <c r="IX398" i="2"/>
  <c r="IW398" i="2"/>
  <c r="IV398" i="2"/>
  <c r="IU398" i="2"/>
  <c r="IT398" i="2"/>
  <c r="IS398" i="2"/>
  <c r="IR398" i="2"/>
  <c r="IQ398" i="2"/>
  <c r="IP398" i="2"/>
  <c r="IO398" i="2"/>
  <c r="IN398" i="2"/>
  <c r="IM398" i="2"/>
  <c r="IL398" i="2"/>
  <c r="IK398" i="2"/>
  <c r="IJ398" i="2"/>
  <c r="II398" i="2"/>
  <c r="IH398" i="2"/>
  <c r="IG398" i="2"/>
  <c r="IF398" i="2"/>
  <c r="IE398" i="2"/>
  <c r="ID398" i="2"/>
  <c r="IC398" i="2"/>
  <c r="IB398" i="2"/>
  <c r="IA398" i="2"/>
  <c r="HZ398" i="2"/>
  <c r="HY398" i="2"/>
  <c r="HX398" i="2"/>
  <c r="HW398" i="2"/>
  <c r="HV398" i="2"/>
  <c r="HU398" i="2"/>
  <c r="HT398" i="2"/>
  <c r="HS398" i="2"/>
  <c r="HR398" i="2"/>
  <c r="HQ398" i="2"/>
  <c r="HP398" i="2"/>
  <c r="HO398" i="2"/>
  <c r="HN398" i="2"/>
  <c r="HM398" i="2"/>
  <c r="HL398" i="2"/>
  <c r="HK398" i="2"/>
  <c r="HJ398" i="2"/>
  <c r="HI398" i="2"/>
  <c r="HH398" i="2"/>
  <c r="HG398" i="2"/>
  <c r="HF398" i="2"/>
  <c r="HE398" i="2"/>
  <c r="HD398" i="2"/>
  <c r="HC398" i="2"/>
  <c r="HB398" i="2"/>
  <c r="HA398" i="2"/>
  <c r="GZ398" i="2"/>
  <c r="GY398" i="2"/>
  <c r="GX398" i="2"/>
  <c r="GW398" i="2"/>
  <c r="GV398" i="2"/>
  <c r="GU398" i="2"/>
  <c r="GT398" i="2"/>
  <c r="GS398" i="2"/>
  <c r="GR398" i="2"/>
  <c r="GQ398" i="2"/>
  <c r="GP398" i="2"/>
  <c r="GO398" i="2"/>
  <c r="GN398" i="2"/>
  <c r="GM398" i="2"/>
  <c r="GL398" i="2"/>
  <c r="GK398" i="2"/>
  <c r="GJ398" i="2"/>
  <c r="GI398" i="2"/>
  <c r="GH398" i="2"/>
  <c r="JF397" i="2"/>
  <c r="JE397" i="2"/>
  <c r="JD397" i="2"/>
  <c r="JC397" i="2"/>
  <c r="JB397" i="2"/>
  <c r="JA397" i="2"/>
  <c r="IZ397" i="2"/>
  <c r="IY397" i="2"/>
  <c r="IX397" i="2"/>
  <c r="IW397" i="2"/>
  <c r="IV397" i="2"/>
  <c r="IU397" i="2"/>
  <c r="IT397" i="2"/>
  <c r="IS397" i="2"/>
  <c r="IR397" i="2"/>
  <c r="IQ397" i="2"/>
  <c r="IP397" i="2"/>
  <c r="IO397" i="2"/>
  <c r="IN397" i="2"/>
  <c r="IM397" i="2"/>
  <c r="IL397" i="2"/>
  <c r="IK397" i="2"/>
  <c r="IJ397" i="2"/>
  <c r="II397" i="2"/>
  <c r="IH397" i="2"/>
  <c r="IG397" i="2"/>
  <c r="IF397" i="2"/>
  <c r="IE397" i="2"/>
  <c r="ID397" i="2"/>
  <c r="IC397" i="2"/>
  <c r="IB397" i="2"/>
  <c r="IA397" i="2"/>
  <c r="HZ397" i="2"/>
  <c r="HY397" i="2"/>
  <c r="HX397" i="2"/>
  <c r="HW397" i="2"/>
  <c r="HV397" i="2"/>
  <c r="HU397" i="2"/>
  <c r="HT397" i="2"/>
  <c r="HS397" i="2"/>
  <c r="HR397" i="2"/>
  <c r="HQ397" i="2"/>
  <c r="HP397" i="2"/>
  <c r="HO397" i="2"/>
  <c r="HN397" i="2"/>
  <c r="HM397" i="2"/>
  <c r="HL397" i="2"/>
  <c r="HK397" i="2"/>
  <c r="HJ397" i="2"/>
  <c r="HI397" i="2"/>
  <c r="HH397" i="2"/>
  <c r="HG397" i="2"/>
  <c r="HF397" i="2"/>
  <c r="HE397" i="2"/>
  <c r="HD397" i="2"/>
  <c r="HC397" i="2"/>
  <c r="HB397" i="2"/>
  <c r="HA397" i="2"/>
  <c r="GZ397" i="2"/>
  <c r="GY397" i="2"/>
  <c r="GX397" i="2"/>
  <c r="GW397" i="2"/>
  <c r="GV397" i="2"/>
  <c r="GU397" i="2"/>
  <c r="GT397" i="2"/>
  <c r="GS397" i="2"/>
  <c r="GR397" i="2"/>
  <c r="GQ397" i="2"/>
  <c r="GP397" i="2"/>
  <c r="GO397" i="2"/>
  <c r="GN397" i="2"/>
  <c r="GM397" i="2"/>
  <c r="GL397" i="2"/>
  <c r="GK397" i="2"/>
  <c r="GJ397" i="2"/>
  <c r="GI397" i="2"/>
  <c r="GH397" i="2"/>
  <c r="JF396" i="2"/>
  <c r="JE396" i="2"/>
  <c r="JD396" i="2"/>
  <c r="JC396" i="2"/>
  <c r="JB396" i="2"/>
  <c r="JA396" i="2"/>
  <c r="IZ396" i="2"/>
  <c r="IY396" i="2"/>
  <c r="IX396" i="2"/>
  <c r="IW396" i="2"/>
  <c r="IV396" i="2"/>
  <c r="IU396" i="2"/>
  <c r="IT396" i="2"/>
  <c r="IS396" i="2"/>
  <c r="IR396" i="2"/>
  <c r="IQ396" i="2"/>
  <c r="IP396" i="2"/>
  <c r="IO396" i="2"/>
  <c r="IN396" i="2"/>
  <c r="IM396" i="2"/>
  <c r="IL396" i="2"/>
  <c r="IK396" i="2"/>
  <c r="IJ396" i="2"/>
  <c r="II396" i="2"/>
  <c r="IH396" i="2"/>
  <c r="IG396" i="2"/>
  <c r="IF396" i="2"/>
  <c r="IE396" i="2"/>
  <c r="ID396" i="2"/>
  <c r="IC396" i="2"/>
  <c r="IB396" i="2"/>
  <c r="IA396" i="2"/>
  <c r="HZ396" i="2"/>
  <c r="HY396" i="2"/>
  <c r="HX396" i="2"/>
  <c r="HW396" i="2"/>
  <c r="HV396" i="2"/>
  <c r="HU396" i="2"/>
  <c r="HT396" i="2"/>
  <c r="HS396" i="2"/>
  <c r="HR396" i="2"/>
  <c r="HQ396" i="2"/>
  <c r="HP396" i="2"/>
  <c r="HO396" i="2"/>
  <c r="HN396" i="2"/>
  <c r="HM396" i="2"/>
  <c r="HL396" i="2"/>
  <c r="HK396" i="2"/>
  <c r="HJ396" i="2"/>
  <c r="HI396" i="2"/>
  <c r="HH396" i="2"/>
  <c r="HG396" i="2"/>
  <c r="HF396" i="2"/>
  <c r="HE396" i="2"/>
  <c r="HD396" i="2"/>
  <c r="HC396" i="2"/>
  <c r="HB396" i="2"/>
  <c r="HA396" i="2"/>
  <c r="GZ396" i="2"/>
  <c r="GY396" i="2"/>
  <c r="GX396" i="2"/>
  <c r="GW396" i="2"/>
  <c r="GV396" i="2"/>
  <c r="GU396" i="2"/>
  <c r="GT396" i="2"/>
  <c r="GS396" i="2"/>
  <c r="GR396" i="2"/>
  <c r="GQ396" i="2"/>
  <c r="GP396" i="2"/>
  <c r="GO396" i="2"/>
  <c r="GN396" i="2"/>
  <c r="GM396" i="2"/>
  <c r="GL396" i="2"/>
  <c r="GK396" i="2"/>
  <c r="GJ396" i="2"/>
  <c r="GI396" i="2"/>
  <c r="GH396" i="2"/>
  <c r="JF395" i="2"/>
  <c r="JE395" i="2"/>
  <c r="JD395" i="2"/>
  <c r="JC395" i="2"/>
  <c r="JB395" i="2"/>
  <c r="JA395" i="2"/>
  <c r="IZ395" i="2"/>
  <c r="IY395" i="2"/>
  <c r="IX395" i="2"/>
  <c r="IW395" i="2"/>
  <c r="IV395" i="2"/>
  <c r="IU395" i="2"/>
  <c r="IT395" i="2"/>
  <c r="IS395" i="2"/>
  <c r="IR395" i="2"/>
  <c r="IQ395" i="2"/>
  <c r="IP395" i="2"/>
  <c r="IO395" i="2"/>
  <c r="IN395" i="2"/>
  <c r="IM395" i="2"/>
  <c r="IL395" i="2"/>
  <c r="IK395" i="2"/>
  <c r="IJ395" i="2"/>
  <c r="II395" i="2"/>
  <c r="IH395" i="2"/>
  <c r="IG395" i="2"/>
  <c r="IF395" i="2"/>
  <c r="IE395" i="2"/>
  <c r="ID395" i="2"/>
  <c r="IC395" i="2"/>
  <c r="IB395" i="2"/>
  <c r="IA395" i="2"/>
  <c r="HZ395" i="2"/>
  <c r="HY395" i="2"/>
  <c r="HX395" i="2"/>
  <c r="HW395" i="2"/>
  <c r="HV395" i="2"/>
  <c r="HU395" i="2"/>
  <c r="HT395" i="2"/>
  <c r="HS395" i="2"/>
  <c r="HR395" i="2"/>
  <c r="HQ395" i="2"/>
  <c r="HP395" i="2"/>
  <c r="HO395" i="2"/>
  <c r="HN395" i="2"/>
  <c r="HM395" i="2"/>
  <c r="HL395" i="2"/>
  <c r="HK395" i="2"/>
  <c r="HJ395" i="2"/>
  <c r="HI395" i="2"/>
  <c r="HH395" i="2"/>
  <c r="HG395" i="2"/>
  <c r="HF395" i="2"/>
  <c r="HE395" i="2"/>
  <c r="HD395" i="2"/>
  <c r="HC395" i="2"/>
  <c r="HB395" i="2"/>
  <c r="HA395" i="2"/>
  <c r="GZ395" i="2"/>
  <c r="GY395" i="2"/>
  <c r="GX395" i="2"/>
  <c r="GW395" i="2"/>
  <c r="GV395" i="2"/>
  <c r="GU395" i="2"/>
  <c r="GT395" i="2"/>
  <c r="GS395" i="2"/>
  <c r="GR395" i="2"/>
  <c r="GQ395" i="2"/>
  <c r="GP395" i="2"/>
  <c r="GO395" i="2"/>
  <c r="GN395" i="2"/>
  <c r="GM395" i="2"/>
  <c r="GL395" i="2"/>
  <c r="GK395" i="2"/>
  <c r="GJ395" i="2"/>
  <c r="GI395" i="2"/>
  <c r="GH395" i="2"/>
  <c r="JF394" i="2"/>
  <c r="JE394" i="2"/>
  <c r="JD394" i="2"/>
  <c r="JC394" i="2"/>
  <c r="JB394" i="2"/>
  <c r="JA394" i="2"/>
  <c r="IZ394" i="2"/>
  <c r="IY394" i="2"/>
  <c r="IX394" i="2"/>
  <c r="IW394" i="2"/>
  <c r="IV394" i="2"/>
  <c r="IU394" i="2"/>
  <c r="IT394" i="2"/>
  <c r="IS394" i="2"/>
  <c r="IR394" i="2"/>
  <c r="IQ394" i="2"/>
  <c r="IP394" i="2"/>
  <c r="IO394" i="2"/>
  <c r="IN394" i="2"/>
  <c r="IM394" i="2"/>
  <c r="IL394" i="2"/>
  <c r="IK394" i="2"/>
  <c r="IJ394" i="2"/>
  <c r="II394" i="2"/>
  <c r="IH394" i="2"/>
  <c r="IG394" i="2"/>
  <c r="IF394" i="2"/>
  <c r="IE394" i="2"/>
  <c r="ID394" i="2"/>
  <c r="IC394" i="2"/>
  <c r="IB394" i="2"/>
  <c r="IA394" i="2"/>
  <c r="HZ394" i="2"/>
  <c r="HY394" i="2"/>
  <c r="HX394" i="2"/>
  <c r="HW394" i="2"/>
  <c r="HV394" i="2"/>
  <c r="HU394" i="2"/>
  <c r="HT394" i="2"/>
  <c r="HS394" i="2"/>
  <c r="HR394" i="2"/>
  <c r="HQ394" i="2"/>
  <c r="HP394" i="2"/>
  <c r="HO394" i="2"/>
  <c r="HN394" i="2"/>
  <c r="HM394" i="2"/>
  <c r="HL394" i="2"/>
  <c r="HK394" i="2"/>
  <c r="HJ394" i="2"/>
  <c r="HI394" i="2"/>
  <c r="HH394" i="2"/>
  <c r="HG394" i="2"/>
  <c r="HF394" i="2"/>
  <c r="HE394" i="2"/>
  <c r="HD394" i="2"/>
  <c r="HC394" i="2"/>
  <c r="HB394" i="2"/>
  <c r="HA394" i="2"/>
  <c r="GZ394" i="2"/>
  <c r="GY394" i="2"/>
  <c r="GX394" i="2"/>
  <c r="GW394" i="2"/>
  <c r="GV394" i="2"/>
  <c r="GU394" i="2"/>
  <c r="GT394" i="2"/>
  <c r="GS394" i="2"/>
  <c r="GR394" i="2"/>
  <c r="GQ394" i="2"/>
  <c r="GP394" i="2"/>
  <c r="GO394" i="2"/>
  <c r="GN394" i="2"/>
  <c r="GM394" i="2"/>
  <c r="GL394" i="2"/>
  <c r="GK394" i="2"/>
  <c r="GJ394" i="2"/>
  <c r="GI394" i="2"/>
  <c r="GH394" i="2"/>
  <c r="JF393" i="2"/>
  <c r="JE393" i="2"/>
  <c r="JD393" i="2"/>
  <c r="JC393" i="2"/>
  <c r="JB393" i="2"/>
  <c r="JA393" i="2"/>
  <c r="IZ393" i="2"/>
  <c r="IY393" i="2"/>
  <c r="IX393" i="2"/>
  <c r="IW393" i="2"/>
  <c r="IV393" i="2"/>
  <c r="IU393" i="2"/>
  <c r="IT393" i="2"/>
  <c r="IS393" i="2"/>
  <c r="IR393" i="2"/>
  <c r="IQ393" i="2"/>
  <c r="IP393" i="2"/>
  <c r="IO393" i="2"/>
  <c r="IN393" i="2"/>
  <c r="IM393" i="2"/>
  <c r="IL393" i="2"/>
  <c r="IK393" i="2"/>
  <c r="IJ393" i="2"/>
  <c r="II393" i="2"/>
  <c r="IH393" i="2"/>
  <c r="IG393" i="2"/>
  <c r="IF393" i="2"/>
  <c r="IE393" i="2"/>
  <c r="ID393" i="2"/>
  <c r="IC393" i="2"/>
  <c r="IB393" i="2"/>
  <c r="IA393" i="2"/>
  <c r="HZ393" i="2"/>
  <c r="HY393" i="2"/>
  <c r="HX393" i="2"/>
  <c r="HW393" i="2"/>
  <c r="HV393" i="2"/>
  <c r="HU393" i="2"/>
  <c r="HT393" i="2"/>
  <c r="HS393" i="2"/>
  <c r="HR393" i="2"/>
  <c r="HQ393" i="2"/>
  <c r="HP393" i="2"/>
  <c r="HO393" i="2"/>
  <c r="HN393" i="2"/>
  <c r="HM393" i="2"/>
  <c r="HL393" i="2"/>
  <c r="HK393" i="2"/>
  <c r="HJ393" i="2"/>
  <c r="HI393" i="2"/>
  <c r="HH393" i="2"/>
  <c r="HG393" i="2"/>
  <c r="HF393" i="2"/>
  <c r="HE393" i="2"/>
  <c r="HD393" i="2"/>
  <c r="HC393" i="2"/>
  <c r="HB393" i="2"/>
  <c r="HA393" i="2"/>
  <c r="GZ393" i="2"/>
  <c r="GY393" i="2"/>
  <c r="GX393" i="2"/>
  <c r="GW393" i="2"/>
  <c r="GV393" i="2"/>
  <c r="GU393" i="2"/>
  <c r="GT393" i="2"/>
  <c r="GS393" i="2"/>
  <c r="GR393" i="2"/>
  <c r="GQ393" i="2"/>
  <c r="GP393" i="2"/>
  <c r="GO393" i="2"/>
  <c r="GN393" i="2"/>
  <c r="GM393" i="2"/>
  <c r="GL393" i="2"/>
  <c r="GK393" i="2"/>
  <c r="GJ393" i="2"/>
  <c r="GI393" i="2"/>
  <c r="GH393" i="2"/>
  <c r="JF392" i="2"/>
  <c r="JE392" i="2"/>
  <c r="JD392" i="2"/>
  <c r="JC392" i="2"/>
  <c r="JB392" i="2"/>
  <c r="JA392" i="2"/>
  <c r="IZ392" i="2"/>
  <c r="IY392" i="2"/>
  <c r="IX392" i="2"/>
  <c r="IW392" i="2"/>
  <c r="IV392" i="2"/>
  <c r="IU392" i="2"/>
  <c r="IT392" i="2"/>
  <c r="IS392" i="2"/>
  <c r="IR392" i="2"/>
  <c r="IQ392" i="2"/>
  <c r="IP392" i="2"/>
  <c r="IO392" i="2"/>
  <c r="IN392" i="2"/>
  <c r="IM392" i="2"/>
  <c r="IL392" i="2"/>
  <c r="IK392" i="2"/>
  <c r="IJ392" i="2"/>
  <c r="II392" i="2"/>
  <c r="IH392" i="2"/>
  <c r="IG392" i="2"/>
  <c r="IF392" i="2"/>
  <c r="IE392" i="2"/>
  <c r="ID392" i="2"/>
  <c r="IC392" i="2"/>
  <c r="IB392" i="2"/>
  <c r="IA392" i="2"/>
  <c r="HZ392" i="2"/>
  <c r="HY392" i="2"/>
  <c r="HX392" i="2"/>
  <c r="HW392" i="2"/>
  <c r="HV392" i="2"/>
  <c r="HU392" i="2"/>
  <c r="HT392" i="2"/>
  <c r="HS392" i="2"/>
  <c r="HR392" i="2"/>
  <c r="HQ392" i="2"/>
  <c r="HP392" i="2"/>
  <c r="HO392" i="2"/>
  <c r="HN392" i="2"/>
  <c r="HM392" i="2"/>
  <c r="HL392" i="2"/>
  <c r="HK392" i="2"/>
  <c r="HJ392" i="2"/>
  <c r="HI392" i="2"/>
  <c r="HH392" i="2"/>
  <c r="HG392" i="2"/>
  <c r="HF392" i="2"/>
  <c r="HE392" i="2"/>
  <c r="HD392" i="2"/>
  <c r="HC392" i="2"/>
  <c r="HB392" i="2"/>
  <c r="HA392" i="2"/>
  <c r="GZ392" i="2"/>
  <c r="GY392" i="2"/>
  <c r="GX392" i="2"/>
  <c r="GW392" i="2"/>
  <c r="GV392" i="2"/>
  <c r="GU392" i="2"/>
  <c r="GT392" i="2"/>
  <c r="GS392" i="2"/>
  <c r="GR392" i="2"/>
  <c r="GQ392" i="2"/>
  <c r="GP392" i="2"/>
  <c r="GO392" i="2"/>
  <c r="GN392" i="2"/>
  <c r="GM392" i="2"/>
  <c r="GL392" i="2"/>
  <c r="GK392" i="2"/>
  <c r="GJ392" i="2"/>
  <c r="GI392" i="2"/>
  <c r="GH392" i="2"/>
  <c r="JF391" i="2"/>
  <c r="JE391" i="2"/>
  <c r="JD391" i="2"/>
  <c r="JC391" i="2"/>
  <c r="JB391" i="2"/>
  <c r="JA391" i="2"/>
  <c r="IZ391" i="2"/>
  <c r="IY391" i="2"/>
  <c r="IX391" i="2"/>
  <c r="IW391" i="2"/>
  <c r="IV391" i="2"/>
  <c r="IU391" i="2"/>
  <c r="IT391" i="2"/>
  <c r="IS391" i="2"/>
  <c r="IR391" i="2"/>
  <c r="IQ391" i="2"/>
  <c r="IP391" i="2"/>
  <c r="IO391" i="2"/>
  <c r="IN391" i="2"/>
  <c r="IM391" i="2"/>
  <c r="IL391" i="2"/>
  <c r="IK391" i="2"/>
  <c r="IJ391" i="2"/>
  <c r="II391" i="2"/>
  <c r="IH391" i="2"/>
  <c r="IG391" i="2"/>
  <c r="IF391" i="2"/>
  <c r="IE391" i="2"/>
  <c r="ID391" i="2"/>
  <c r="IC391" i="2"/>
  <c r="IB391" i="2"/>
  <c r="IA391" i="2"/>
  <c r="HZ391" i="2"/>
  <c r="HY391" i="2"/>
  <c r="HX391" i="2"/>
  <c r="HW391" i="2"/>
  <c r="HV391" i="2"/>
  <c r="HU391" i="2"/>
  <c r="HT391" i="2"/>
  <c r="HS391" i="2"/>
  <c r="HR391" i="2"/>
  <c r="HQ391" i="2"/>
  <c r="HP391" i="2"/>
  <c r="HO391" i="2"/>
  <c r="HN391" i="2"/>
  <c r="HM391" i="2"/>
  <c r="HL391" i="2"/>
  <c r="HK391" i="2"/>
  <c r="HJ391" i="2"/>
  <c r="HI391" i="2"/>
  <c r="HH391" i="2"/>
  <c r="HG391" i="2"/>
  <c r="HF391" i="2"/>
  <c r="HE391" i="2"/>
  <c r="HD391" i="2"/>
  <c r="HC391" i="2"/>
  <c r="HB391" i="2"/>
  <c r="HA391" i="2"/>
  <c r="GZ391" i="2"/>
  <c r="GY391" i="2"/>
  <c r="GX391" i="2"/>
  <c r="GW391" i="2"/>
  <c r="GV391" i="2"/>
  <c r="GU391" i="2"/>
  <c r="GT391" i="2"/>
  <c r="GS391" i="2"/>
  <c r="GR391" i="2"/>
  <c r="GQ391" i="2"/>
  <c r="GP391" i="2"/>
  <c r="GO391" i="2"/>
  <c r="GN391" i="2"/>
  <c r="GM391" i="2"/>
  <c r="GL391" i="2"/>
  <c r="GK391" i="2"/>
  <c r="GJ391" i="2"/>
  <c r="GI391" i="2"/>
  <c r="GH391" i="2"/>
  <c r="JF390" i="2"/>
  <c r="JE390" i="2"/>
  <c r="JD390" i="2"/>
  <c r="JC390" i="2"/>
  <c r="JB390" i="2"/>
  <c r="JA390" i="2"/>
  <c r="IZ390" i="2"/>
  <c r="IY390" i="2"/>
  <c r="IX390" i="2"/>
  <c r="IW390" i="2"/>
  <c r="IV390" i="2"/>
  <c r="IU390" i="2"/>
  <c r="IT390" i="2"/>
  <c r="IS390" i="2"/>
  <c r="IR390" i="2"/>
  <c r="IQ390" i="2"/>
  <c r="IP390" i="2"/>
  <c r="IO390" i="2"/>
  <c r="IN390" i="2"/>
  <c r="IM390" i="2"/>
  <c r="IL390" i="2"/>
  <c r="IK390" i="2"/>
  <c r="IJ390" i="2"/>
  <c r="II390" i="2"/>
  <c r="IH390" i="2"/>
  <c r="IG390" i="2"/>
  <c r="IF390" i="2"/>
  <c r="IE390" i="2"/>
  <c r="ID390" i="2"/>
  <c r="IC390" i="2"/>
  <c r="IB390" i="2"/>
  <c r="IA390" i="2"/>
  <c r="HZ390" i="2"/>
  <c r="HY390" i="2"/>
  <c r="HX390" i="2"/>
  <c r="HW390" i="2"/>
  <c r="HV390" i="2"/>
  <c r="HU390" i="2"/>
  <c r="HT390" i="2"/>
  <c r="HS390" i="2"/>
  <c r="HR390" i="2"/>
  <c r="HQ390" i="2"/>
  <c r="HP390" i="2"/>
  <c r="HO390" i="2"/>
  <c r="HN390" i="2"/>
  <c r="HM390" i="2"/>
  <c r="HL390" i="2"/>
  <c r="HK390" i="2"/>
  <c r="HJ390" i="2"/>
  <c r="HI390" i="2"/>
  <c r="HH390" i="2"/>
  <c r="HG390" i="2"/>
  <c r="HF390" i="2"/>
  <c r="HE390" i="2"/>
  <c r="HD390" i="2"/>
  <c r="HC390" i="2"/>
  <c r="HB390" i="2"/>
  <c r="HA390" i="2"/>
  <c r="GZ390" i="2"/>
  <c r="GY390" i="2"/>
  <c r="GX390" i="2"/>
  <c r="GW390" i="2"/>
  <c r="GV390" i="2"/>
  <c r="GU390" i="2"/>
  <c r="GT390" i="2"/>
  <c r="GS390" i="2"/>
  <c r="GR390" i="2"/>
  <c r="GQ390" i="2"/>
  <c r="GP390" i="2"/>
  <c r="GO390" i="2"/>
  <c r="GN390" i="2"/>
  <c r="GM390" i="2"/>
  <c r="GL390" i="2"/>
  <c r="GK390" i="2"/>
  <c r="GJ390" i="2"/>
  <c r="GI390" i="2"/>
  <c r="GH390" i="2"/>
  <c r="JF389" i="2"/>
  <c r="JE389" i="2"/>
  <c r="JD389" i="2"/>
  <c r="JC389" i="2"/>
  <c r="JB389" i="2"/>
  <c r="JA389" i="2"/>
  <c r="IZ389" i="2"/>
  <c r="IY389" i="2"/>
  <c r="IX389" i="2"/>
  <c r="IW389" i="2"/>
  <c r="IV389" i="2"/>
  <c r="IU389" i="2"/>
  <c r="IT389" i="2"/>
  <c r="IS389" i="2"/>
  <c r="IR389" i="2"/>
  <c r="IQ389" i="2"/>
  <c r="IP389" i="2"/>
  <c r="IO389" i="2"/>
  <c r="IN389" i="2"/>
  <c r="IM389" i="2"/>
  <c r="IL389" i="2"/>
  <c r="IK389" i="2"/>
  <c r="IJ389" i="2"/>
  <c r="II389" i="2"/>
  <c r="IH389" i="2"/>
  <c r="IG389" i="2"/>
  <c r="IF389" i="2"/>
  <c r="IE389" i="2"/>
  <c r="ID389" i="2"/>
  <c r="IC389" i="2"/>
  <c r="IB389" i="2"/>
  <c r="IA389" i="2"/>
  <c r="HZ389" i="2"/>
  <c r="HY389" i="2"/>
  <c r="HX389" i="2"/>
  <c r="HW389" i="2"/>
  <c r="HV389" i="2"/>
  <c r="HU389" i="2"/>
  <c r="HT389" i="2"/>
  <c r="HS389" i="2"/>
  <c r="HR389" i="2"/>
  <c r="HQ389" i="2"/>
  <c r="HP389" i="2"/>
  <c r="HO389" i="2"/>
  <c r="HN389" i="2"/>
  <c r="HM389" i="2"/>
  <c r="HL389" i="2"/>
  <c r="HK389" i="2"/>
  <c r="HJ389" i="2"/>
  <c r="HI389" i="2"/>
  <c r="HH389" i="2"/>
  <c r="HG389" i="2"/>
  <c r="HF389" i="2"/>
  <c r="HE389" i="2"/>
  <c r="HD389" i="2"/>
  <c r="HC389" i="2"/>
  <c r="HB389" i="2"/>
  <c r="HA389" i="2"/>
  <c r="GZ389" i="2"/>
  <c r="GY389" i="2"/>
  <c r="GX389" i="2"/>
  <c r="GW389" i="2"/>
  <c r="GV389" i="2"/>
  <c r="GU389" i="2"/>
  <c r="GT389" i="2"/>
  <c r="GS389" i="2"/>
  <c r="GR389" i="2"/>
  <c r="GQ389" i="2"/>
  <c r="GP389" i="2"/>
  <c r="GO389" i="2"/>
  <c r="GN389" i="2"/>
  <c r="GM389" i="2"/>
  <c r="GL389" i="2"/>
  <c r="GK389" i="2"/>
  <c r="GJ389" i="2"/>
  <c r="GI389" i="2"/>
  <c r="GH389" i="2"/>
  <c r="JF388" i="2"/>
  <c r="JE388" i="2"/>
  <c r="JD388" i="2"/>
  <c r="JC388" i="2"/>
  <c r="JB388" i="2"/>
  <c r="JA388" i="2"/>
  <c r="IZ388" i="2"/>
  <c r="IY388" i="2"/>
  <c r="IX388" i="2"/>
  <c r="IW388" i="2"/>
  <c r="IV388" i="2"/>
  <c r="IU388" i="2"/>
  <c r="IT388" i="2"/>
  <c r="IS388" i="2"/>
  <c r="IR388" i="2"/>
  <c r="IQ388" i="2"/>
  <c r="IP388" i="2"/>
  <c r="IO388" i="2"/>
  <c r="IN388" i="2"/>
  <c r="IM388" i="2"/>
  <c r="IL388" i="2"/>
  <c r="IK388" i="2"/>
  <c r="IJ388" i="2"/>
  <c r="II388" i="2"/>
  <c r="IH388" i="2"/>
  <c r="IG388" i="2"/>
  <c r="IF388" i="2"/>
  <c r="IE388" i="2"/>
  <c r="ID388" i="2"/>
  <c r="IC388" i="2"/>
  <c r="IB388" i="2"/>
  <c r="IA388" i="2"/>
  <c r="HZ388" i="2"/>
  <c r="HY388" i="2"/>
  <c r="HX388" i="2"/>
  <c r="HW388" i="2"/>
  <c r="HV388" i="2"/>
  <c r="HU388" i="2"/>
  <c r="HT388" i="2"/>
  <c r="HS388" i="2"/>
  <c r="HR388" i="2"/>
  <c r="HQ388" i="2"/>
  <c r="HP388" i="2"/>
  <c r="HO388" i="2"/>
  <c r="HN388" i="2"/>
  <c r="HM388" i="2"/>
  <c r="HL388" i="2"/>
  <c r="HK388" i="2"/>
  <c r="HJ388" i="2"/>
  <c r="HI388" i="2"/>
  <c r="HH388" i="2"/>
  <c r="HG388" i="2"/>
  <c r="HF388" i="2"/>
  <c r="HE388" i="2"/>
  <c r="HD388" i="2"/>
  <c r="HC388" i="2"/>
  <c r="HB388" i="2"/>
  <c r="HA388" i="2"/>
  <c r="GZ388" i="2"/>
  <c r="GY388" i="2"/>
  <c r="GX388" i="2"/>
  <c r="GW388" i="2"/>
  <c r="GV388" i="2"/>
  <c r="GU388" i="2"/>
  <c r="GT388" i="2"/>
  <c r="GS388" i="2"/>
  <c r="GR388" i="2"/>
  <c r="GQ388" i="2"/>
  <c r="GP388" i="2"/>
  <c r="GO388" i="2"/>
  <c r="GN388" i="2"/>
  <c r="GM388" i="2"/>
  <c r="GL388" i="2"/>
  <c r="GK388" i="2"/>
  <c r="GJ388" i="2"/>
  <c r="GI388" i="2"/>
  <c r="GH388" i="2"/>
  <c r="JF387" i="2"/>
  <c r="JE387" i="2"/>
  <c r="JD387" i="2"/>
  <c r="JC387" i="2"/>
  <c r="JB387" i="2"/>
  <c r="JA387" i="2"/>
  <c r="IZ387" i="2"/>
  <c r="IY387" i="2"/>
  <c r="IX387" i="2"/>
  <c r="IW387" i="2"/>
  <c r="IV387" i="2"/>
  <c r="IU387" i="2"/>
  <c r="IT387" i="2"/>
  <c r="IS387" i="2"/>
  <c r="IR387" i="2"/>
  <c r="IQ387" i="2"/>
  <c r="IP387" i="2"/>
  <c r="IO387" i="2"/>
  <c r="IN387" i="2"/>
  <c r="IM387" i="2"/>
  <c r="IL387" i="2"/>
  <c r="IK387" i="2"/>
  <c r="IJ387" i="2"/>
  <c r="II387" i="2"/>
  <c r="IH387" i="2"/>
  <c r="IG387" i="2"/>
  <c r="IF387" i="2"/>
  <c r="IE387" i="2"/>
  <c r="ID387" i="2"/>
  <c r="IC387" i="2"/>
  <c r="IB387" i="2"/>
  <c r="IA387" i="2"/>
  <c r="HZ387" i="2"/>
  <c r="HY387" i="2"/>
  <c r="HX387" i="2"/>
  <c r="HW387" i="2"/>
  <c r="HV387" i="2"/>
  <c r="HU387" i="2"/>
  <c r="HT387" i="2"/>
  <c r="HS387" i="2"/>
  <c r="HR387" i="2"/>
  <c r="HQ387" i="2"/>
  <c r="HP387" i="2"/>
  <c r="HO387" i="2"/>
  <c r="HN387" i="2"/>
  <c r="HM387" i="2"/>
  <c r="HL387" i="2"/>
  <c r="HK387" i="2"/>
  <c r="HJ387" i="2"/>
  <c r="HI387" i="2"/>
  <c r="HH387" i="2"/>
  <c r="HG387" i="2"/>
  <c r="HF387" i="2"/>
  <c r="HE387" i="2"/>
  <c r="HD387" i="2"/>
  <c r="HC387" i="2"/>
  <c r="HB387" i="2"/>
  <c r="HA387" i="2"/>
  <c r="GZ387" i="2"/>
  <c r="GY387" i="2"/>
  <c r="GX387" i="2"/>
  <c r="GW387" i="2"/>
  <c r="GV387" i="2"/>
  <c r="GU387" i="2"/>
  <c r="GT387" i="2"/>
  <c r="GS387" i="2"/>
  <c r="GR387" i="2"/>
  <c r="GQ387" i="2"/>
  <c r="GP387" i="2"/>
  <c r="GO387" i="2"/>
  <c r="GN387" i="2"/>
  <c r="GM387" i="2"/>
  <c r="GL387" i="2"/>
  <c r="GK387" i="2"/>
  <c r="GJ387" i="2"/>
  <c r="GI387" i="2"/>
  <c r="GH387" i="2"/>
  <c r="JF386" i="2"/>
  <c r="JE386" i="2"/>
  <c r="JD386" i="2"/>
  <c r="JC386" i="2"/>
  <c r="JB386" i="2"/>
  <c r="JA386" i="2"/>
  <c r="IZ386" i="2"/>
  <c r="IY386" i="2"/>
  <c r="IX386" i="2"/>
  <c r="IW386" i="2"/>
  <c r="IV386" i="2"/>
  <c r="IU386" i="2"/>
  <c r="IT386" i="2"/>
  <c r="IS386" i="2"/>
  <c r="IR386" i="2"/>
  <c r="IQ386" i="2"/>
  <c r="IP386" i="2"/>
  <c r="IO386" i="2"/>
  <c r="IN386" i="2"/>
  <c r="IM386" i="2"/>
  <c r="IL386" i="2"/>
  <c r="IK386" i="2"/>
  <c r="IJ386" i="2"/>
  <c r="II386" i="2"/>
  <c r="IH386" i="2"/>
  <c r="IG386" i="2"/>
  <c r="IF386" i="2"/>
  <c r="IE386" i="2"/>
  <c r="ID386" i="2"/>
  <c r="IC386" i="2"/>
  <c r="IB386" i="2"/>
  <c r="IA386" i="2"/>
  <c r="HZ386" i="2"/>
  <c r="HY386" i="2"/>
  <c r="HX386" i="2"/>
  <c r="HW386" i="2"/>
  <c r="HV386" i="2"/>
  <c r="HU386" i="2"/>
  <c r="HT386" i="2"/>
  <c r="HS386" i="2"/>
  <c r="HR386" i="2"/>
  <c r="HQ386" i="2"/>
  <c r="HP386" i="2"/>
  <c r="HO386" i="2"/>
  <c r="HN386" i="2"/>
  <c r="HM386" i="2"/>
  <c r="HL386" i="2"/>
  <c r="HK386" i="2"/>
  <c r="HJ386" i="2"/>
  <c r="HI386" i="2"/>
  <c r="HH386" i="2"/>
  <c r="HG386" i="2"/>
  <c r="HF386" i="2"/>
  <c r="HE386" i="2"/>
  <c r="HD386" i="2"/>
  <c r="HC386" i="2"/>
  <c r="HB386" i="2"/>
  <c r="HA386" i="2"/>
  <c r="GZ386" i="2"/>
  <c r="GY386" i="2"/>
  <c r="GX386" i="2"/>
  <c r="GW386" i="2"/>
  <c r="GV386" i="2"/>
  <c r="GU386" i="2"/>
  <c r="GT386" i="2"/>
  <c r="GS386" i="2"/>
  <c r="GR386" i="2"/>
  <c r="GQ386" i="2"/>
  <c r="GP386" i="2"/>
  <c r="GO386" i="2"/>
  <c r="GN386" i="2"/>
  <c r="GM386" i="2"/>
  <c r="GL386" i="2"/>
  <c r="GK386" i="2"/>
  <c r="GJ386" i="2"/>
  <c r="GI386" i="2"/>
  <c r="GH386" i="2"/>
  <c r="JF385" i="2"/>
  <c r="JE385" i="2"/>
  <c r="JD385" i="2"/>
  <c r="JC385" i="2"/>
  <c r="JB385" i="2"/>
  <c r="JA385" i="2"/>
  <c r="IZ385" i="2"/>
  <c r="IY385" i="2"/>
  <c r="IX385" i="2"/>
  <c r="IW385" i="2"/>
  <c r="IV385" i="2"/>
  <c r="IU385" i="2"/>
  <c r="IT385" i="2"/>
  <c r="IS385" i="2"/>
  <c r="IR385" i="2"/>
  <c r="IQ385" i="2"/>
  <c r="IP385" i="2"/>
  <c r="IO385" i="2"/>
  <c r="IN385" i="2"/>
  <c r="IM385" i="2"/>
  <c r="IL385" i="2"/>
  <c r="IK385" i="2"/>
  <c r="IJ385" i="2"/>
  <c r="II385" i="2"/>
  <c r="IH385" i="2"/>
  <c r="IG385" i="2"/>
  <c r="IF385" i="2"/>
  <c r="IE385" i="2"/>
  <c r="ID385" i="2"/>
  <c r="IC385" i="2"/>
  <c r="IB385" i="2"/>
  <c r="IA385" i="2"/>
  <c r="HZ385" i="2"/>
  <c r="HY385" i="2"/>
  <c r="HX385" i="2"/>
  <c r="HW385" i="2"/>
  <c r="HV385" i="2"/>
  <c r="HU385" i="2"/>
  <c r="HT385" i="2"/>
  <c r="HS385" i="2"/>
  <c r="HR385" i="2"/>
  <c r="HQ385" i="2"/>
  <c r="HP385" i="2"/>
  <c r="HO385" i="2"/>
  <c r="HN385" i="2"/>
  <c r="HM385" i="2"/>
  <c r="HL385" i="2"/>
  <c r="HK385" i="2"/>
  <c r="HJ385" i="2"/>
  <c r="HI385" i="2"/>
  <c r="HH385" i="2"/>
  <c r="HG385" i="2"/>
  <c r="HF385" i="2"/>
  <c r="HE385" i="2"/>
  <c r="HD385" i="2"/>
  <c r="HC385" i="2"/>
  <c r="HB385" i="2"/>
  <c r="HA385" i="2"/>
  <c r="GZ385" i="2"/>
  <c r="GY385" i="2"/>
  <c r="GX385" i="2"/>
  <c r="GW385" i="2"/>
  <c r="GV385" i="2"/>
  <c r="GU385" i="2"/>
  <c r="GT385" i="2"/>
  <c r="GS385" i="2"/>
  <c r="GR385" i="2"/>
  <c r="GQ385" i="2"/>
  <c r="GP385" i="2"/>
  <c r="GO385" i="2"/>
  <c r="GN385" i="2"/>
  <c r="GM385" i="2"/>
  <c r="GL385" i="2"/>
  <c r="GK385" i="2"/>
  <c r="GJ385" i="2"/>
  <c r="GI385" i="2"/>
  <c r="GH385" i="2"/>
  <c r="JF384" i="2"/>
  <c r="JE384" i="2"/>
  <c r="JD384" i="2"/>
  <c r="JC384" i="2"/>
  <c r="JB384" i="2"/>
  <c r="JA384" i="2"/>
  <c r="IZ384" i="2"/>
  <c r="IY384" i="2"/>
  <c r="IX384" i="2"/>
  <c r="IW384" i="2"/>
  <c r="IV384" i="2"/>
  <c r="IU384" i="2"/>
  <c r="IT384" i="2"/>
  <c r="IS384" i="2"/>
  <c r="IR384" i="2"/>
  <c r="IQ384" i="2"/>
  <c r="IP384" i="2"/>
  <c r="IO384" i="2"/>
  <c r="IN384" i="2"/>
  <c r="IM384" i="2"/>
  <c r="IL384" i="2"/>
  <c r="IK384" i="2"/>
  <c r="IJ384" i="2"/>
  <c r="II384" i="2"/>
  <c r="IH384" i="2"/>
  <c r="IG384" i="2"/>
  <c r="IF384" i="2"/>
  <c r="IE384" i="2"/>
  <c r="ID384" i="2"/>
  <c r="IC384" i="2"/>
  <c r="IB384" i="2"/>
  <c r="IA384" i="2"/>
  <c r="HZ384" i="2"/>
  <c r="HY384" i="2"/>
  <c r="HX384" i="2"/>
  <c r="HW384" i="2"/>
  <c r="HV384" i="2"/>
  <c r="HU384" i="2"/>
  <c r="HT384" i="2"/>
  <c r="HS384" i="2"/>
  <c r="HR384" i="2"/>
  <c r="HQ384" i="2"/>
  <c r="HP384" i="2"/>
  <c r="HO384" i="2"/>
  <c r="HN384" i="2"/>
  <c r="HM384" i="2"/>
  <c r="HL384" i="2"/>
  <c r="HK384" i="2"/>
  <c r="HJ384" i="2"/>
  <c r="HI384" i="2"/>
  <c r="HH384" i="2"/>
  <c r="HG384" i="2"/>
  <c r="HF384" i="2"/>
  <c r="HE384" i="2"/>
  <c r="HD384" i="2"/>
  <c r="HC384" i="2"/>
  <c r="HB384" i="2"/>
  <c r="HA384" i="2"/>
  <c r="GZ384" i="2"/>
  <c r="GY384" i="2"/>
  <c r="GX384" i="2"/>
  <c r="GW384" i="2"/>
  <c r="GV384" i="2"/>
  <c r="GU384" i="2"/>
  <c r="GT384" i="2"/>
  <c r="GS384" i="2"/>
  <c r="GR384" i="2"/>
  <c r="GQ384" i="2"/>
  <c r="GP384" i="2"/>
  <c r="GO384" i="2"/>
  <c r="GN384" i="2"/>
  <c r="GM384" i="2"/>
  <c r="GL384" i="2"/>
  <c r="GK384" i="2"/>
  <c r="GJ384" i="2"/>
  <c r="GI384" i="2"/>
  <c r="GH384" i="2"/>
  <c r="JF383" i="2"/>
  <c r="JE383" i="2"/>
  <c r="JD383" i="2"/>
  <c r="JC383" i="2"/>
  <c r="JB383" i="2"/>
  <c r="JA383" i="2"/>
  <c r="IZ383" i="2"/>
  <c r="IY383" i="2"/>
  <c r="IX383" i="2"/>
  <c r="IW383" i="2"/>
  <c r="IV383" i="2"/>
  <c r="IU383" i="2"/>
  <c r="IT383" i="2"/>
  <c r="IS383" i="2"/>
  <c r="IR383" i="2"/>
  <c r="IQ383" i="2"/>
  <c r="IP383" i="2"/>
  <c r="IO383" i="2"/>
  <c r="IN383" i="2"/>
  <c r="IM383" i="2"/>
  <c r="IL383" i="2"/>
  <c r="IK383" i="2"/>
  <c r="IJ383" i="2"/>
  <c r="II383" i="2"/>
  <c r="IH383" i="2"/>
  <c r="IG383" i="2"/>
  <c r="IF383" i="2"/>
  <c r="IE383" i="2"/>
  <c r="ID383" i="2"/>
  <c r="IC383" i="2"/>
  <c r="IB383" i="2"/>
  <c r="IA383" i="2"/>
  <c r="HZ383" i="2"/>
  <c r="HY383" i="2"/>
  <c r="HX383" i="2"/>
  <c r="HW383" i="2"/>
  <c r="HV383" i="2"/>
  <c r="HU383" i="2"/>
  <c r="HT383" i="2"/>
  <c r="HS383" i="2"/>
  <c r="HR383" i="2"/>
  <c r="HQ383" i="2"/>
  <c r="HP383" i="2"/>
  <c r="HO383" i="2"/>
  <c r="HN383" i="2"/>
  <c r="HM383" i="2"/>
  <c r="HL383" i="2"/>
  <c r="HK383" i="2"/>
  <c r="HJ383" i="2"/>
  <c r="HI383" i="2"/>
  <c r="HH383" i="2"/>
  <c r="HG383" i="2"/>
  <c r="HF383" i="2"/>
  <c r="HE383" i="2"/>
  <c r="HD383" i="2"/>
  <c r="HC383" i="2"/>
  <c r="HB383" i="2"/>
  <c r="HA383" i="2"/>
  <c r="GZ383" i="2"/>
  <c r="GY383" i="2"/>
  <c r="GX383" i="2"/>
  <c r="GW383" i="2"/>
  <c r="GV383" i="2"/>
  <c r="GU383" i="2"/>
  <c r="GT383" i="2"/>
  <c r="GS383" i="2"/>
  <c r="GR383" i="2"/>
  <c r="GQ383" i="2"/>
  <c r="GP383" i="2"/>
  <c r="GO383" i="2"/>
  <c r="GN383" i="2"/>
  <c r="GM383" i="2"/>
  <c r="GL383" i="2"/>
  <c r="GK383" i="2"/>
  <c r="GJ383" i="2"/>
  <c r="GI383" i="2"/>
  <c r="GH383" i="2"/>
  <c r="JF382" i="2"/>
  <c r="JE382" i="2"/>
  <c r="JD382" i="2"/>
  <c r="JC382" i="2"/>
  <c r="JB382" i="2"/>
  <c r="JA382" i="2"/>
  <c r="IZ382" i="2"/>
  <c r="IY382" i="2"/>
  <c r="IX382" i="2"/>
  <c r="IW382" i="2"/>
  <c r="IV382" i="2"/>
  <c r="IU382" i="2"/>
  <c r="IT382" i="2"/>
  <c r="IS382" i="2"/>
  <c r="IR382" i="2"/>
  <c r="IQ382" i="2"/>
  <c r="IP382" i="2"/>
  <c r="IO382" i="2"/>
  <c r="IN382" i="2"/>
  <c r="IM382" i="2"/>
  <c r="IL382" i="2"/>
  <c r="IK382" i="2"/>
  <c r="IJ382" i="2"/>
  <c r="II382" i="2"/>
  <c r="IH382" i="2"/>
  <c r="IG382" i="2"/>
  <c r="IF382" i="2"/>
  <c r="IE382" i="2"/>
  <c r="ID382" i="2"/>
  <c r="IC382" i="2"/>
  <c r="IB382" i="2"/>
  <c r="IA382" i="2"/>
  <c r="HZ382" i="2"/>
  <c r="HY382" i="2"/>
  <c r="HX382" i="2"/>
  <c r="HW382" i="2"/>
  <c r="HV382" i="2"/>
  <c r="HU382" i="2"/>
  <c r="HT382" i="2"/>
  <c r="HS382" i="2"/>
  <c r="HR382" i="2"/>
  <c r="HQ382" i="2"/>
  <c r="HP382" i="2"/>
  <c r="HO382" i="2"/>
  <c r="HN382" i="2"/>
  <c r="HM382" i="2"/>
  <c r="HL382" i="2"/>
  <c r="HK382" i="2"/>
  <c r="HJ382" i="2"/>
  <c r="HI382" i="2"/>
  <c r="HH382" i="2"/>
  <c r="HG382" i="2"/>
  <c r="HF382" i="2"/>
  <c r="HE382" i="2"/>
  <c r="HD382" i="2"/>
  <c r="HC382" i="2"/>
  <c r="HB382" i="2"/>
  <c r="HA382" i="2"/>
  <c r="GZ382" i="2"/>
  <c r="GY382" i="2"/>
  <c r="GX382" i="2"/>
  <c r="GW382" i="2"/>
  <c r="GV382" i="2"/>
  <c r="GU382" i="2"/>
  <c r="GT382" i="2"/>
  <c r="GS382" i="2"/>
  <c r="GR382" i="2"/>
  <c r="GQ382" i="2"/>
  <c r="GP382" i="2"/>
  <c r="GO382" i="2"/>
  <c r="GN382" i="2"/>
  <c r="GM382" i="2"/>
  <c r="GL382" i="2"/>
  <c r="GK382" i="2"/>
  <c r="GJ382" i="2"/>
  <c r="GI382" i="2"/>
  <c r="GH382" i="2"/>
  <c r="JF381" i="2"/>
  <c r="JE381" i="2"/>
  <c r="JD381" i="2"/>
  <c r="JC381" i="2"/>
  <c r="JB381" i="2"/>
  <c r="JA381" i="2"/>
  <c r="IZ381" i="2"/>
  <c r="IY381" i="2"/>
  <c r="IX381" i="2"/>
  <c r="IW381" i="2"/>
  <c r="IV381" i="2"/>
  <c r="IU381" i="2"/>
  <c r="IT381" i="2"/>
  <c r="IS381" i="2"/>
  <c r="IR381" i="2"/>
  <c r="IQ381" i="2"/>
  <c r="IP381" i="2"/>
  <c r="IO381" i="2"/>
  <c r="IN381" i="2"/>
  <c r="IM381" i="2"/>
  <c r="IL381" i="2"/>
  <c r="IK381" i="2"/>
  <c r="IJ381" i="2"/>
  <c r="II381" i="2"/>
  <c r="IH381" i="2"/>
  <c r="IG381" i="2"/>
  <c r="IF381" i="2"/>
  <c r="IE381" i="2"/>
  <c r="ID381" i="2"/>
  <c r="IC381" i="2"/>
  <c r="IB381" i="2"/>
  <c r="IA381" i="2"/>
  <c r="HZ381" i="2"/>
  <c r="HY381" i="2"/>
  <c r="HX381" i="2"/>
  <c r="HW381" i="2"/>
  <c r="HV381" i="2"/>
  <c r="HU381" i="2"/>
  <c r="HT381" i="2"/>
  <c r="HS381" i="2"/>
  <c r="HR381" i="2"/>
  <c r="HQ381" i="2"/>
  <c r="HP381" i="2"/>
  <c r="HO381" i="2"/>
  <c r="HN381" i="2"/>
  <c r="HM381" i="2"/>
  <c r="HL381" i="2"/>
  <c r="HK381" i="2"/>
  <c r="HJ381" i="2"/>
  <c r="HI381" i="2"/>
  <c r="HH381" i="2"/>
  <c r="HG381" i="2"/>
  <c r="HF381" i="2"/>
  <c r="HE381" i="2"/>
  <c r="HD381" i="2"/>
  <c r="HC381" i="2"/>
  <c r="HB381" i="2"/>
  <c r="HA381" i="2"/>
  <c r="GZ381" i="2"/>
  <c r="GY381" i="2"/>
  <c r="GX381" i="2"/>
  <c r="GW381" i="2"/>
  <c r="GV381" i="2"/>
  <c r="GU381" i="2"/>
  <c r="GT381" i="2"/>
  <c r="GS381" i="2"/>
  <c r="GR381" i="2"/>
  <c r="GQ381" i="2"/>
  <c r="GP381" i="2"/>
  <c r="GO381" i="2"/>
  <c r="GN381" i="2"/>
  <c r="GM381" i="2"/>
  <c r="GL381" i="2"/>
  <c r="GK381" i="2"/>
  <c r="GJ381" i="2"/>
  <c r="GI381" i="2"/>
  <c r="GH381" i="2"/>
  <c r="JF380" i="2"/>
  <c r="JE380" i="2"/>
  <c r="JD380" i="2"/>
  <c r="JC380" i="2"/>
  <c r="JB380" i="2"/>
  <c r="JA380" i="2"/>
  <c r="IZ380" i="2"/>
  <c r="IY380" i="2"/>
  <c r="IX380" i="2"/>
  <c r="IW380" i="2"/>
  <c r="IV380" i="2"/>
  <c r="IU380" i="2"/>
  <c r="IT380" i="2"/>
  <c r="IS380" i="2"/>
  <c r="IR380" i="2"/>
  <c r="IQ380" i="2"/>
  <c r="IP380" i="2"/>
  <c r="IO380" i="2"/>
  <c r="IN380" i="2"/>
  <c r="IM380" i="2"/>
  <c r="IL380" i="2"/>
  <c r="IK380" i="2"/>
  <c r="IJ380" i="2"/>
  <c r="II380" i="2"/>
  <c r="IH380" i="2"/>
  <c r="IG380" i="2"/>
  <c r="IF380" i="2"/>
  <c r="IE380" i="2"/>
  <c r="ID380" i="2"/>
  <c r="IC380" i="2"/>
  <c r="IB380" i="2"/>
  <c r="IA380" i="2"/>
  <c r="HZ380" i="2"/>
  <c r="HY380" i="2"/>
  <c r="HX380" i="2"/>
  <c r="HW380" i="2"/>
  <c r="HV380" i="2"/>
  <c r="HU380" i="2"/>
  <c r="HT380" i="2"/>
  <c r="HS380" i="2"/>
  <c r="HR380" i="2"/>
  <c r="HQ380" i="2"/>
  <c r="HP380" i="2"/>
  <c r="HO380" i="2"/>
  <c r="HN380" i="2"/>
  <c r="HM380" i="2"/>
  <c r="HL380" i="2"/>
  <c r="HK380" i="2"/>
  <c r="HJ380" i="2"/>
  <c r="HI380" i="2"/>
  <c r="HH380" i="2"/>
  <c r="HG380" i="2"/>
  <c r="HF380" i="2"/>
  <c r="HE380" i="2"/>
  <c r="HD380" i="2"/>
  <c r="HC380" i="2"/>
  <c r="HB380" i="2"/>
  <c r="HA380" i="2"/>
  <c r="GZ380" i="2"/>
  <c r="GY380" i="2"/>
  <c r="GX380" i="2"/>
  <c r="GW380" i="2"/>
  <c r="GV380" i="2"/>
  <c r="GU380" i="2"/>
  <c r="GT380" i="2"/>
  <c r="GS380" i="2"/>
  <c r="GR380" i="2"/>
  <c r="GQ380" i="2"/>
  <c r="GP380" i="2"/>
  <c r="GO380" i="2"/>
  <c r="GN380" i="2"/>
  <c r="GM380" i="2"/>
  <c r="GL380" i="2"/>
  <c r="GK380" i="2"/>
  <c r="GJ380" i="2"/>
  <c r="GI380" i="2"/>
  <c r="GH380" i="2"/>
  <c r="JF379" i="2"/>
  <c r="JE379" i="2"/>
  <c r="JD379" i="2"/>
  <c r="JC379" i="2"/>
  <c r="JB379" i="2"/>
  <c r="JA379" i="2"/>
  <c r="IZ379" i="2"/>
  <c r="IY379" i="2"/>
  <c r="IX379" i="2"/>
  <c r="IW379" i="2"/>
  <c r="IV379" i="2"/>
  <c r="IU379" i="2"/>
  <c r="IT379" i="2"/>
  <c r="IS379" i="2"/>
  <c r="IR379" i="2"/>
  <c r="IQ379" i="2"/>
  <c r="IP379" i="2"/>
  <c r="IO379" i="2"/>
  <c r="IN379" i="2"/>
  <c r="IM379" i="2"/>
  <c r="IL379" i="2"/>
  <c r="IK379" i="2"/>
  <c r="IJ379" i="2"/>
  <c r="II379" i="2"/>
  <c r="IH379" i="2"/>
  <c r="IG379" i="2"/>
  <c r="IF379" i="2"/>
  <c r="IE379" i="2"/>
  <c r="ID379" i="2"/>
  <c r="IC379" i="2"/>
  <c r="IB379" i="2"/>
  <c r="IA379" i="2"/>
  <c r="HZ379" i="2"/>
  <c r="HY379" i="2"/>
  <c r="HX379" i="2"/>
  <c r="HW379" i="2"/>
  <c r="HV379" i="2"/>
  <c r="HU379" i="2"/>
  <c r="HT379" i="2"/>
  <c r="HS379" i="2"/>
  <c r="HR379" i="2"/>
  <c r="HQ379" i="2"/>
  <c r="HP379" i="2"/>
  <c r="HO379" i="2"/>
  <c r="HN379" i="2"/>
  <c r="HM379" i="2"/>
  <c r="HL379" i="2"/>
  <c r="HK379" i="2"/>
  <c r="HJ379" i="2"/>
  <c r="HI379" i="2"/>
  <c r="HH379" i="2"/>
  <c r="HG379" i="2"/>
  <c r="HF379" i="2"/>
  <c r="HE379" i="2"/>
  <c r="HD379" i="2"/>
  <c r="HC379" i="2"/>
  <c r="HB379" i="2"/>
  <c r="HA379" i="2"/>
  <c r="GZ379" i="2"/>
  <c r="GY379" i="2"/>
  <c r="GX379" i="2"/>
  <c r="GW379" i="2"/>
  <c r="GV379" i="2"/>
  <c r="GU379" i="2"/>
  <c r="GT379" i="2"/>
  <c r="GS379" i="2"/>
  <c r="GR379" i="2"/>
  <c r="GQ379" i="2"/>
  <c r="GP379" i="2"/>
  <c r="GO379" i="2"/>
  <c r="GN379" i="2"/>
  <c r="GM379" i="2"/>
  <c r="GL379" i="2"/>
  <c r="GK379" i="2"/>
  <c r="GJ379" i="2"/>
  <c r="GI379" i="2"/>
  <c r="GH379" i="2"/>
  <c r="JF378" i="2"/>
  <c r="JE378" i="2"/>
  <c r="JD378" i="2"/>
  <c r="JC378" i="2"/>
  <c r="JB378" i="2"/>
  <c r="JA378" i="2"/>
  <c r="IZ378" i="2"/>
  <c r="IY378" i="2"/>
  <c r="IX378" i="2"/>
  <c r="IW378" i="2"/>
  <c r="IV378" i="2"/>
  <c r="IU378" i="2"/>
  <c r="IT378" i="2"/>
  <c r="IS378" i="2"/>
  <c r="IR378" i="2"/>
  <c r="IQ378" i="2"/>
  <c r="IP378" i="2"/>
  <c r="IO378" i="2"/>
  <c r="IN378" i="2"/>
  <c r="IM378" i="2"/>
  <c r="IL378" i="2"/>
  <c r="IK378" i="2"/>
  <c r="IJ378" i="2"/>
  <c r="II378" i="2"/>
  <c r="IH378" i="2"/>
  <c r="IG378" i="2"/>
  <c r="IF378" i="2"/>
  <c r="IE378" i="2"/>
  <c r="ID378" i="2"/>
  <c r="IC378" i="2"/>
  <c r="IB378" i="2"/>
  <c r="IA378" i="2"/>
  <c r="HZ378" i="2"/>
  <c r="HY378" i="2"/>
  <c r="HX378" i="2"/>
  <c r="HW378" i="2"/>
  <c r="HV378" i="2"/>
  <c r="HU378" i="2"/>
  <c r="HT378" i="2"/>
  <c r="HS378" i="2"/>
  <c r="HR378" i="2"/>
  <c r="HQ378" i="2"/>
  <c r="HP378" i="2"/>
  <c r="HO378" i="2"/>
  <c r="HN378" i="2"/>
  <c r="HM378" i="2"/>
  <c r="HL378" i="2"/>
  <c r="HK378" i="2"/>
  <c r="HJ378" i="2"/>
  <c r="HI378" i="2"/>
  <c r="HH378" i="2"/>
  <c r="HG378" i="2"/>
  <c r="HF378" i="2"/>
  <c r="HE378" i="2"/>
  <c r="HD378" i="2"/>
  <c r="HC378" i="2"/>
  <c r="HB378" i="2"/>
  <c r="HA378" i="2"/>
  <c r="GZ378" i="2"/>
  <c r="GY378" i="2"/>
  <c r="GX378" i="2"/>
  <c r="GW378" i="2"/>
  <c r="GV378" i="2"/>
  <c r="GU378" i="2"/>
  <c r="GT378" i="2"/>
  <c r="GS378" i="2"/>
  <c r="GR378" i="2"/>
  <c r="GQ378" i="2"/>
  <c r="GP378" i="2"/>
  <c r="GO378" i="2"/>
  <c r="GN378" i="2"/>
  <c r="GM378" i="2"/>
  <c r="GL378" i="2"/>
  <c r="GK378" i="2"/>
  <c r="GJ378" i="2"/>
  <c r="GI378" i="2"/>
  <c r="GH378" i="2"/>
  <c r="JF377" i="2"/>
  <c r="JE377" i="2"/>
  <c r="JD377" i="2"/>
  <c r="JC377" i="2"/>
  <c r="JB377" i="2"/>
  <c r="JA377" i="2"/>
  <c r="IZ377" i="2"/>
  <c r="IY377" i="2"/>
  <c r="IX377" i="2"/>
  <c r="IW377" i="2"/>
  <c r="IV377" i="2"/>
  <c r="IU377" i="2"/>
  <c r="IT377" i="2"/>
  <c r="IS377" i="2"/>
  <c r="IR377" i="2"/>
  <c r="IQ377" i="2"/>
  <c r="IP377" i="2"/>
  <c r="IO377" i="2"/>
  <c r="IN377" i="2"/>
  <c r="IM377" i="2"/>
  <c r="IL377" i="2"/>
  <c r="IK377" i="2"/>
  <c r="IJ377" i="2"/>
  <c r="II377" i="2"/>
  <c r="IH377" i="2"/>
  <c r="IG377" i="2"/>
  <c r="IF377" i="2"/>
  <c r="IE377" i="2"/>
  <c r="ID377" i="2"/>
  <c r="IC377" i="2"/>
  <c r="IB377" i="2"/>
  <c r="IA377" i="2"/>
  <c r="HZ377" i="2"/>
  <c r="HY377" i="2"/>
  <c r="HX377" i="2"/>
  <c r="HW377" i="2"/>
  <c r="HV377" i="2"/>
  <c r="HU377" i="2"/>
  <c r="HT377" i="2"/>
  <c r="HS377" i="2"/>
  <c r="HR377" i="2"/>
  <c r="HQ377" i="2"/>
  <c r="HP377" i="2"/>
  <c r="HO377" i="2"/>
  <c r="HN377" i="2"/>
  <c r="HM377" i="2"/>
  <c r="HL377" i="2"/>
  <c r="HK377" i="2"/>
  <c r="HJ377" i="2"/>
  <c r="HI377" i="2"/>
  <c r="HH377" i="2"/>
  <c r="HG377" i="2"/>
  <c r="HF377" i="2"/>
  <c r="HE377" i="2"/>
  <c r="HD377" i="2"/>
  <c r="HC377" i="2"/>
  <c r="HB377" i="2"/>
  <c r="HA377" i="2"/>
  <c r="GZ377" i="2"/>
  <c r="GY377" i="2"/>
  <c r="GX377" i="2"/>
  <c r="GW377" i="2"/>
  <c r="GV377" i="2"/>
  <c r="GU377" i="2"/>
  <c r="GT377" i="2"/>
  <c r="GS377" i="2"/>
  <c r="GR377" i="2"/>
  <c r="GQ377" i="2"/>
  <c r="GP377" i="2"/>
  <c r="GO377" i="2"/>
  <c r="GN377" i="2"/>
  <c r="GM377" i="2"/>
  <c r="GL377" i="2"/>
  <c r="GK377" i="2"/>
  <c r="GJ377" i="2"/>
  <c r="GI377" i="2"/>
  <c r="GH377" i="2"/>
  <c r="JF376" i="2"/>
  <c r="JE376" i="2"/>
  <c r="JD376" i="2"/>
  <c r="JC376" i="2"/>
  <c r="JB376" i="2"/>
  <c r="JA376" i="2"/>
  <c r="IZ376" i="2"/>
  <c r="IY376" i="2"/>
  <c r="IX376" i="2"/>
  <c r="IW376" i="2"/>
  <c r="IV376" i="2"/>
  <c r="IU376" i="2"/>
  <c r="IT376" i="2"/>
  <c r="IS376" i="2"/>
  <c r="IR376" i="2"/>
  <c r="IQ376" i="2"/>
  <c r="IP376" i="2"/>
  <c r="IO376" i="2"/>
  <c r="IN376" i="2"/>
  <c r="IM376" i="2"/>
  <c r="IL376" i="2"/>
  <c r="IK376" i="2"/>
  <c r="IJ376" i="2"/>
  <c r="II376" i="2"/>
  <c r="IH376" i="2"/>
  <c r="IG376" i="2"/>
  <c r="IF376" i="2"/>
  <c r="IE376" i="2"/>
  <c r="ID376" i="2"/>
  <c r="IC376" i="2"/>
  <c r="IB376" i="2"/>
  <c r="IA376" i="2"/>
  <c r="HZ376" i="2"/>
  <c r="HY376" i="2"/>
  <c r="HX376" i="2"/>
  <c r="HW376" i="2"/>
  <c r="HV376" i="2"/>
  <c r="HU376" i="2"/>
  <c r="HT376" i="2"/>
  <c r="HS376" i="2"/>
  <c r="HR376" i="2"/>
  <c r="HQ376" i="2"/>
  <c r="HP376" i="2"/>
  <c r="HO376" i="2"/>
  <c r="HN376" i="2"/>
  <c r="HM376" i="2"/>
  <c r="HL376" i="2"/>
  <c r="HK376" i="2"/>
  <c r="HJ376" i="2"/>
  <c r="HI376" i="2"/>
  <c r="HH376" i="2"/>
  <c r="HG376" i="2"/>
  <c r="HF376" i="2"/>
  <c r="HE376" i="2"/>
  <c r="HD376" i="2"/>
  <c r="HC376" i="2"/>
  <c r="HB376" i="2"/>
  <c r="HA376" i="2"/>
  <c r="GZ376" i="2"/>
  <c r="GY376" i="2"/>
  <c r="GX376" i="2"/>
  <c r="GW376" i="2"/>
  <c r="GV376" i="2"/>
  <c r="GU376" i="2"/>
  <c r="GT376" i="2"/>
  <c r="GS376" i="2"/>
  <c r="GR376" i="2"/>
  <c r="GQ376" i="2"/>
  <c r="GP376" i="2"/>
  <c r="GO376" i="2"/>
  <c r="GN376" i="2"/>
  <c r="GM376" i="2"/>
  <c r="GL376" i="2"/>
  <c r="GK376" i="2"/>
  <c r="GJ376" i="2"/>
  <c r="GI376" i="2"/>
  <c r="GH376" i="2"/>
  <c r="JF375" i="2"/>
  <c r="JE375" i="2"/>
  <c r="JD375" i="2"/>
  <c r="JC375" i="2"/>
  <c r="JB375" i="2"/>
  <c r="JA375" i="2"/>
  <c r="IZ375" i="2"/>
  <c r="IY375" i="2"/>
  <c r="IX375" i="2"/>
  <c r="IW375" i="2"/>
  <c r="IV375" i="2"/>
  <c r="IU375" i="2"/>
  <c r="IT375" i="2"/>
  <c r="IS375" i="2"/>
  <c r="IR375" i="2"/>
  <c r="IQ375" i="2"/>
  <c r="IP375" i="2"/>
  <c r="IO375" i="2"/>
  <c r="IN375" i="2"/>
  <c r="IM375" i="2"/>
  <c r="IL375" i="2"/>
  <c r="IK375" i="2"/>
  <c r="IJ375" i="2"/>
  <c r="II375" i="2"/>
  <c r="IH375" i="2"/>
  <c r="IG375" i="2"/>
  <c r="IF375" i="2"/>
  <c r="IE375" i="2"/>
  <c r="ID375" i="2"/>
  <c r="IC375" i="2"/>
  <c r="IB375" i="2"/>
  <c r="IA375" i="2"/>
  <c r="HZ375" i="2"/>
  <c r="HY375" i="2"/>
  <c r="HX375" i="2"/>
  <c r="HW375" i="2"/>
  <c r="HV375" i="2"/>
  <c r="HU375" i="2"/>
  <c r="HT375" i="2"/>
  <c r="HS375" i="2"/>
  <c r="HR375" i="2"/>
  <c r="HQ375" i="2"/>
  <c r="HP375" i="2"/>
  <c r="HO375" i="2"/>
  <c r="HN375" i="2"/>
  <c r="HM375" i="2"/>
  <c r="HL375" i="2"/>
  <c r="HK375" i="2"/>
  <c r="HJ375" i="2"/>
  <c r="HI375" i="2"/>
  <c r="HH375" i="2"/>
  <c r="HG375" i="2"/>
  <c r="HF375" i="2"/>
  <c r="HE375" i="2"/>
  <c r="HD375" i="2"/>
  <c r="HC375" i="2"/>
  <c r="HB375" i="2"/>
  <c r="HA375" i="2"/>
  <c r="GZ375" i="2"/>
  <c r="GY375" i="2"/>
  <c r="GX375" i="2"/>
  <c r="GW375" i="2"/>
  <c r="GV375" i="2"/>
  <c r="GU375" i="2"/>
  <c r="GT375" i="2"/>
  <c r="GS375" i="2"/>
  <c r="GR375" i="2"/>
  <c r="GQ375" i="2"/>
  <c r="GP375" i="2"/>
  <c r="GO375" i="2"/>
  <c r="GN375" i="2"/>
  <c r="GM375" i="2"/>
  <c r="GL375" i="2"/>
  <c r="GK375" i="2"/>
  <c r="GJ375" i="2"/>
  <c r="GI375" i="2"/>
  <c r="GH375" i="2"/>
  <c r="JF374" i="2"/>
  <c r="JE374" i="2"/>
  <c r="JD374" i="2"/>
  <c r="JC374" i="2"/>
  <c r="JB374" i="2"/>
  <c r="JA374" i="2"/>
  <c r="IZ374" i="2"/>
  <c r="IY374" i="2"/>
  <c r="IX374" i="2"/>
  <c r="IW374" i="2"/>
  <c r="IV374" i="2"/>
  <c r="IU374" i="2"/>
  <c r="IT374" i="2"/>
  <c r="IS374" i="2"/>
  <c r="IR374" i="2"/>
  <c r="IQ374" i="2"/>
  <c r="IP374" i="2"/>
  <c r="IO374" i="2"/>
  <c r="IN374" i="2"/>
  <c r="IM374" i="2"/>
  <c r="IL374" i="2"/>
  <c r="IK374" i="2"/>
  <c r="IJ374" i="2"/>
  <c r="II374" i="2"/>
  <c r="IH374" i="2"/>
  <c r="IG374" i="2"/>
  <c r="IF374" i="2"/>
  <c r="IE374" i="2"/>
  <c r="ID374" i="2"/>
  <c r="IC374" i="2"/>
  <c r="IB374" i="2"/>
  <c r="IA374" i="2"/>
  <c r="HZ374" i="2"/>
  <c r="HY374" i="2"/>
  <c r="HX374" i="2"/>
  <c r="HW374" i="2"/>
  <c r="HV374" i="2"/>
  <c r="HU374" i="2"/>
  <c r="HT374" i="2"/>
  <c r="HS374" i="2"/>
  <c r="HR374" i="2"/>
  <c r="HQ374" i="2"/>
  <c r="HP374" i="2"/>
  <c r="HO374" i="2"/>
  <c r="HN374" i="2"/>
  <c r="HM374" i="2"/>
  <c r="HL374" i="2"/>
  <c r="HK374" i="2"/>
  <c r="HJ374" i="2"/>
  <c r="HI374" i="2"/>
  <c r="HH374" i="2"/>
  <c r="HG374" i="2"/>
  <c r="HF374" i="2"/>
  <c r="HE374" i="2"/>
  <c r="HD374" i="2"/>
  <c r="HC374" i="2"/>
  <c r="HB374" i="2"/>
  <c r="HA374" i="2"/>
  <c r="GZ374" i="2"/>
  <c r="GY374" i="2"/>
  <c r="GX374" i="2"/>
  <c r="GW374" i="2"/>
  <c r="GV374" i="2"/>
  <c r="GU374" i="2"/>
  <c r="GT374" i="2"/>
  <c r="GS374" i="2"/>
  <c r="GR374" i="2"/>
  <c r="GQ374" i="2"/>
  <c r="GP374" i="2"/>
  <c r="GO374" i="2"/>
  <c r="GN374" i="2"/>
  <c r="GM374" i="2"/>
  <c r="GL374" i="2"/>
  <c r="GK374" i="2"/>
  <c r="GJ374" i="2"/>
  <c r="GI374" i="2"/>
  <c r="GH374" i="2"/>
  <c r="JF373" i="2"/>
  <c r="JE373" i="2"/>
  <c r="JD373" i="2"/>
  <c r="JC373" i="2"/>
  <c r="JB373" i="2"/>
  <c r="JA373" i="2"/>
  <c r="IZ373" i="2"/>
  <c r="IY373" i="2"/>
  <c r="IX373" i="2"/>
  <c r="IW373" i="2"/>
  <c r="IV373" i="2"/>
  <c r="IU373" i="2"/>
  <c r="IT373" i="2"/>
  <c r="IS373" i="2"/>
  <c r="IR373" i="2"/>
  <c r="IQ373" i="2"/>
  <c r="IP373" i="2"/>
  <c r="IO373" i="2"/>
  <c r="IN373" i="2"/>
  <c r="IM373" i="2"/>
  <c r="IL373" i="2"/>
  <c r="IK373" i="2"/>
  <c r="IJ373" i="2"/>
  <c r="II373" i="2"/>
  <c r="IH373" i="2"/>
  <c r="IG373" i="2"/>
  <c r="IF373" i="2"/>
  <c r="IE373" i="2"/>
  <c r="ID373" i="2"/>
  <c r="IC373" i="2"/>
  <c r="IB373" i="2"/>
  <c r="IA373" i="2"/>
  <c r="HZ373" i="2"/>
  <c r="HY373" i="2"/>
  <c r="HX373" i="2"/>
  <c r="HW373" i="2"/>
  <c r="HV373" i="2"/>
  <c r="HU373" i="2"/>
  <c r="HT373" i="2"/>
  <c r="HS373" i="2"/>
  <c r="HR373" i="2"/>
  <c r="HQ373" i="2"/>
  <c r="HP373" i="2"/>
  <c r="HO373" i="2"/>
  <c r="HN373" i="2"/>
  <c r="HM373" i="2"/>
  <c r="HL373" i="2"/>
  <c r="HK373" i="2"/>
  <c r="HJ373" i="2"/>
  <c r="HI373" i="2"/>
  <c r="HH373" i="2"/>
  <c r="HG373" i="2"/>
  <c r="HF373" i="2"/>
  <c r="HE373" i="2"/>
  <c r="HD373" i="2"/>
  <c r="HC373" i="2"/>
  <c r="HB373" i="2"/>
  <c r="HA373" i="2"/>
  <c r="GZ373" i="2"/>
  <c r="GY373" i="2"/>
  <c r="GX373" i="2"/>
  <c r="GW373" i="2"/>
  <c r="GV373" i="2"/>
  <c r="GU373" i="2"/>
  <c r="GT373" i="2"/>
  <c r="GS373" i="2"/>
  <c r="GR373" i="2"/>
  <c r="GQ373" i="2"/>
  <c r="GP373" i="2"/>
  <c r="GO373" i="2"/>
  <c r="GN373" i="2"/>
  <c r="GM373" i="2"/>
  <c r="GL373" i="2"/>
  <c r="GK373" i="2"/>
  <c r="GJ373" i="2"/>
  <c r="GI373" i="2"/>
  <c r="GH373" i="2"/>
  <c r="JF372" i="2"/>
  <c r="JE372" i="2"/>
  <c r="JD372" i="2"/>
  <c r="JC372" i="2"/>
  <c r="JB372" i="2"/>
  <c r="JA372" i="2"/>
  <c r="IZ372" i="2"/>
  <c r="IY372" i="2"/>
  <c r="IX372" i="2"/>
  <c r="IW372" i="2"/>
  <c r="IV372" i="2"/>
  <c r="IU372" i="2"/>
  <c r="IT372" i="2"/>
  <c r="IS372" i="2"/>
  <c r="IR372" i="2"/>
  <c r="IQ372" i="2"/>
  <c r="IP372" i="2"/>
  <c r="IO372" i="2"/>
  <c r="IN372" i="2"/>
  <c r="IM372" i="2"/>
  <c r="IL372" i="2"/>
  <c r="IK372" i="2"/>
  <c r="IJ372" i="2"/>
  <c r="II372" i="2"/>
  <c r="IH372" i="2"/>
  <c r="IG372" i="2"/>
  <c r="IF372" i="2"/>
  <c r="IE372" i="2"/>
  <c r="ID372" i="2"/>
  <c r="IC372" i="2"/>
  <c r="IB372" i="2"/>
  <c r="IA372" i="2"/>
  <c r="HZ372" i="2"/>
  <c r="HY372" i="2"/>
  <c r="HX372" i="2"/>
  <c r="HW372" i="2"/>
  <c r="HV372" i="2"/>
  <c r="HU372" i="2"/>
  <c r="HT372" i="2"/>
  <c r="HS372" i="2"/>
  <c r="HR372" i="2"/>
  <c r="HQ372" i="2"/>
  <c r="HP372" i="2"/>
  <c r="HO372" i="2"/>
  <c r="HN372" i="2"/>
  <c r="HM372" i="2"/>
  <c r="HL372" i="2"/>
  <c r="HK372" i="2"/>
  <c r="HJ372" i="2"/>
  <c r="HI372" i="2"/>
  <c r="HH372" i="2"/>
  <c r="HG372" i="2"/>
  <c r="HF372" i="2"/>
  <c r="HE372" i="2"/>
  <c r="HD372" i="2"/>
  <c r="HC372" i="2"/>
  <c r="HB372" i="2"/>
  <c r="HA372" i="2"/>
  <c r="GZ372" i="2"/>
  <c r="GY372" i="2"/>
  <c r="GX372" i="2"/>
  <c r="GW372" i="2"/>
  <c r="GV372" i="2"/>
  <c r="GU372" i="2"/>
  <c r="GT372" i="2"/>
  <c r="GS372" i="2"/>
  <c r="GR372" i="2"/>
  <c r="GQ372" i="2"/>
  <c r="GP372" i="2"/>
  <c r="GO372" i="2"/>
  <c r="GN372" i="2"/>
  <c r="GM372" i="2"/>
  <c r="GL372" i="2"/>
  <c r="GK372" i="2"/>
  <c r="GJ372" i="2"/>
  <c r="GI372" i="2"/>
  <c r="GH372" i="2"/>
  <c r="JF371" i="2"/>
  <c r="JE371" i="2"/>
  <c r="JD371" i="2"/>
  <c r="JC371" i="2"/>
  <c r="JB371" i="2"/>
  <c r="JA371" i="2"/>
  <c r="IZ371" i="2"/>
  <c r="IY371" i="2"/>
  <c r="IX371" i="2"/>
  <c r="IW371" i="2"/>
  <c r="IV371" i="2"/>
  <c r="IU371" i="2"/>
  <c r="IT371" i="2"/>
  <c r="IS371" i="2"/>
  <c r="IR371" i="2"/>
  <c r="IQ371" i="2"/>
  <c r="IP371" i="2"/>
  <c r="IO371" i="2"/>
  <c r="IN371" i="2"/>
  <c r="IM371" i="2"/>
  <c r="IL371" i="2"/>
  <c r="IK371" i="2"/>
  <c r="IJ371" i="2"/>
  <c r="II371" i="2"/>
  <c r="IH371" i="2"/>
  <c r="IG371" i="2"/>
  <c r="IF371" i="2"/>
  <c r="IE371" i="2"/>
  <c r="ID371" i="2"/>
  <c r="IC371" i="2"/>
  <c r="IB371" i="2"/>
  <c r="IA371" i="2"/>
  <c r="HZ371" i="2"/>
  <c r="HY371" i="2"/>
  <c r="HX371" i="2"/>
  <c r="HW371" i="2"/>
  <c r="HV371" i="2"/>
  <c r="HU371" i="2"/>
  <c r="HT371" i="2"/>
  <c r="HS371" i="2"/>
  <c r="HR371" i="2"/>
  <c r="HQ371" i="2"/>
  <c r="HP371" i="2"/>
  <c r="HO371" i="2"/>
  <c r="HN371" i="2"/>
  <c r="HM371" i="2"/>
  <c r="HL371" i="2"/>
  <c r="HK371" i="2"/>
  <c r="HJ371" i="2"/>
  <c r="HI371" i="2"/>
  <c r="HH371" i="2"/>
  <c r="HG371" i="2"/>
  <c r="HF371" i="2"/>
  <c r="HE371" i="2"/>
  <c r="HD371" i="2"/>
  <c r="HC371" i="2"/>
  <c r="HB371" i="2"/>
  <c r="HA371" i="2"/>
  <c r="GZ371" i="2"/>
  <c r="GY371" i="2"/>
  <c r="GX371" i="2"/>
  <c r="GW371" i="2"/>
  <c r="GV371" i="2"/>
  <c r="GU371" i="2"/>
  <c r="GT371" i="2"/>
  <c r="GS371" i="2"/>
  <c r="GR371" i="2"/>
  <c r="GQ371" i="2"/>
  <c r="GP371" i="2"/>
  <c r="GO371" i="2"/>
  <c r="GN371" i="2"/>
  <c r="GM371" i="2"/>
  <c r="GL371" i="2"/>
  <c r="GK371" i="2"/>
  <c r="GJ371" i="2"/>
  <c r="GI371" i="2"/>
  <c r="GH371" i="2"/>
  <c r="JF370" i="2"/>
  <c r="JE370" i="2"/>
  <c r="JD370" i="2"/>
  <c r="JC370" i="2"/>
  <c r="JB370" i="2"/>
  <c r="JA370" i="2"/>
  <c r="IZ370" i="2"/>
  <c r="IY370" i="2"/>
  <c r="IX370" i="2"/>
  <c r="IW370" i="2"/>
  <c r="IV370" i="2"/>
  <c r="IU370" i="2"/>
  <c r="IT370" i="2"/>
  <c r="IS370" i="2"/>
  <c r="IR370" i="2"/>
  <c r="IQ370" i="2"/>
  <c r="IP370" i="2"/>
  <c r="IO370" i="2"/>
  <c r="IN370" i="2"/>
  <c r="IM370" i="2"/>
  <c r="IL370" i="2"/>
  <c r="IK370" i="2"/>
  <c r="IJ370" i="2"/>
  <c r="II370" i="2"/>
  <c r="IH370" i="2"/>
  <c r="IG370" i="2"/>
  <c r="IF370" i="2"/>
  <c r="IE370" i="2"/>
  <c r="ID370" i="2"/>
  <c r="IC370" i="2"/>
  <c r="IB370" i="2"/>
  <c r="IA370" i="2"/>
  <c r="HZ370" i="2"/>
  <c r="HY370" i="2"/>
  <c r="HX370" i="2"/>
  <c r="HW370" i="2"/>
  <c r="HV370" i="2"/>
  <c r="HU370" i="2"/>
  <c r="HT370" i="2"/>
  <c r="HS370" i="2"/>
  <c r="HR370" i="2"/>
  <c r="HQ370" i="2"/>
  <c r="HP370" i="2"/>
  <c r="HO370" i="2"/>
  <c r="HN370" i="2"/>
  <c r="HM370" i="2"/>
  <c r="HL370" i="2"/>
  <c r="HK370" i="2"/>
  <c r="HJ370" i="2"/>
  <c r="HI370" i="2"/>
  <c r="HH370" i="2"/>
  <c r="HG370" i="2"/>
  <c r="HF370" i="2"/>
  <c r="HE370" i="2"/>
  <c r="HD370" i="2"/>
  <c r="HC370" i="2"/>
  <c r="HB370" i="2"/>
  <c r="HA370" i="2"/>
  <c r="GZ370" i="2"/>
  <c r="GY370" i="2"/>
  <c r="GX370" i="2"/>
  <c r="GW370" i="2"/>
  <c r="GV370" i="2"/>
  <c r="GU370" i="2"/>
  <c r="GT370" i="2"/>
  <c r="GS370" i="2"/>
  <c r="GR370" i="2"/>
  <c r="GQ370" i="2"/>
  <c r="GP370" i="2"/>
  <c r="GO370" i="2"/>
  <c r="GN370" i="2"/>
  <c r="GM370" i="2"/>
  <c r="GL370" i="2"/>
  <c r="GK370" i="2"/>
  <c r="GJ370" i="2"/>
  <c r="GI370" i="2"/>
  <c r="GH370" i="2"/>
  <c r="JF369" i="2"/>
  <c r="JE369" i="2"/>
  <c r="JD369" i="2"/>
  <c r="JC369" i="2"/>
  <c r="JB369" i="2"/>
  <c r="JA369" i="2"/>
  <c r="IZ369" i="2"/>
  <c r="IY369" i="2"/>
  <c r="IX369" i="2"/>
  <c r="IW369" i="2"/>
  <c r="IV369" i="2"/>
  <c r="IU369" i="2"/>
  <c r="IT369" i="2"/>
  <c r="IS369" i="2"/>
  <c r="IR369" i="2"/>
  <c r="IQ369" i="2"/>
  <c r="IP369" i="2"/>
  <c r="IO369" i="2"/>
  <c r="IN369" i="2"/>
  <c r="IM369" i="2"/>
  <c r="IL369" i="2"/>
  <c r="IK369" i="2"/>
  <c r="IJ369" i="2"/>
  <c r="II369" i="2"/>
  <c r="IH369" i="2"/>
  <c r="IG369" i="2"/>
  <c r="IF369" i="2"/>
  <c r="IE369" i="2"/>
  <c r="ID369" i="2"/>
  <c r="IC369" i="2"/>
  <c r="IB369" i="2"/>
  <c r="IA369" i="2"/>
  <c r="HZ369" i="2"/>
  <c r="HY369" i="2"/>
  <c r="HX369" i="2"/>
  <c r="HW369" i="2"/>
  <c r="HV369" i="2"/>
  <c r="HU369" i="2"/>
  <c r="HT369" i="2"/>
  <c r="HS369" i="2"/>
  <c r="HR369" i="2"/>
  <c r="HQ369" i="2"/>
  <c r="HP369" i="2"/>
  <c r="HO369" i="2"/>
  <c r="HN369" i="2"/>
  <c r="HM369" i="2"/>
  <c r="HL369" i="2"/>
  <c r="HK369" i="2"/>
  <c r="HJ369" i="2"/>
  <c r="HI369" i="2"/>
  <c r="HH369" i="2"/>
  <c r="HG369" i="2"/>
  <c r="HF369" i="2"/>
  <c r="HE369" i="2"/>
  <c r="HD369" i="2"/>
  <c r="HC369" i="2"/>
  <c r="HB369" i="2"/>
  <c r="HA369" i="2"/>
  <c r="GZ369" i="2"/>
  <c r="GY369" i="2"/>
  <c r="GX369" i="2"/>
  <c r="GW369" i="2"/>
  <c r="GV369" i="2"/>
  <c r="GU369" i="2"/>
  <c r="GT369" i="2"/>
  <c r="GS369" i="2"/>
  <c r="GR369" i="2"/>
  <c r="GQ369" i="2"/>
  <c r="GP369" i="2"/>
  <c r="GO369" i="2"/>
  <c r="GN369" i="2"/>
  <c r="GM369" i="2"/>
  <c r="GL369" i="2"/>
  <c r="GK369" i="2"/>
  <c r="GJ369" i="2"/>
  <c r="GI369" i="2"/>
  <c r="GH369" i="2"/>
  <c r="JF368" i="2"/>
  <c r="JE368" i="2"/>
  <c r="JD368" i="2"/>
  <c r="JC368" i="2"/>
  <c r="JB368" i="2"/>
  <c r="JA368" i="2"/>
  <c r="IZ368" i="2"/>
  <c r="IY368" i="2"/>
  <c r="IX368" i="2"/>
  <c r="IW368" i="2"/>
  <c r="IV368" i="2"/>
  <c r="IU368" i="2"/>
  <c r="IT368" i="2"/>
  <c r="IS368" i="2"/>
  <c r="IR368" i="2"/>
  <c r="IQ368" i="2"/>
  <c r="IP368" i="2"/>
  <c r="IO368" i="2"/>
  <c r="IN368" i="2"/>
  <c r="IM368" i="2"/>
  <c r="IL368" i="2"/>
  <c r="IK368" i="2"/>
  <c r="IJ368" i="2"/>
  <c r="II368" i="2"/>
  <c r="IH368" i="2"/>
  <c r="IG368" i="2"/>
  <c r="IF368" i="2"/>
  <c r="IE368" i="2"/>
  <c r="ID368" i="2"/>
  <c r="IC368" i="2"/>
  <c r="IB368" i="2"/>
  <c r="IA368" i="2"/>
  <c r="HZ368" i="2"/>
  <c r="HY368" i="2"/>
  <c r="HX368" i="2"/>
  <c r="HW368" i="2"/>
  <c r="HV368" i="2"/>
  <c r="HU368" i="2"/>
  <c r="HT368" i="2"/>
  <c r="HS368" i="2"/>
  <c r="HR368" i="2"/>
  <c r="HQ368" i="2"/>
  <c r="HP368" i="2"/>
  <c r="HO368" i="2"/>
  <c r="HN368" i="2"/>
  <c r="HM368" i="2"/>
  <c r="HL368" i="2"/>
  <c r="HK368" i="2"/>
  <c r="HJ368" i="2"/>
  <c r="HI368" i="2"/>
  <c r="HH368" i="2"/>
  <c r="HG368" i="2"/>
  <c r="HF368" i="2"/>
  <c r="HE368" i="2"/>
  <c r="HD368" i="2"/>
  <c r="HC368" i="2"/>
  <c r="HB368" i="2"/>
  <c r="HA368" i="2"/>
  <c r="GZ368" i="2"/>
  <c r="GY368" i="2"/>
  <c r="GX368" i="2"/>
  <c r="GW368" i="2"/>
  <c r="GV368" i="2"/>
  <c r="GU368" i="2"/>
  <c r="GT368" i="2"/>
  <c r="GS368" i="2"/>
  <c r="GR368" i="2"/>
  <c r="GQ368" i="2"/>
  <c r="GP368" i="2"/>
  <c r="GO368" i="2"/>
  <c r="GN368" i="2"/>
  <c r="GM368" i="2"/>
  <c r="GL368" i="2"/>
  <c r="GK368" i="2"/>
  <c r="GJ368" i="2"/>
  <c r="GI368" i="2"/>
  <c r="GH368" i="2"/>
  <c r="JF367" i="2"/>
  <c r="JE367" i="2"/>
  <c r="JD367" i="2"/>
  <c r="JC367" i="2"/>
  <c r="JB367" i="2"/>
  <c r="JA367" i="2"/>
  <c r="IZ367" i="2"/>
  <c r="IY367" i="2"/>
  <c r="IX367" i="2"/>
  <c r="IW367" i="2"/>
  <c r="IV367" i="2"/>
  <c r="IU367" i="2"/>
  <c r="IT367" i="2"/>
  <c r="IS367" i="2"/>
  <c r="IR367" i="2"/>
  <c r="IQ367" i="2"/>
  <c r="IP367" i="2"/>
  <c r="IO367" i="2"/>
  <c r="IN367" i="2"/>
  <c r="IM367" i="2"/>
  <c r="IL367" i="2"/>
  <c r="IK367" i="2"/>
  <c r="IJ367" i="2"/>
  <c r="II367" i="2"/>
  <c r="IH367" i="2"/>
  <c r="IG367" i="2"/>
  <c r="IF367" i="2"/>
  <c r="IE367" i="2"/>
  <c r="ID367" i="2"/>
  <c r="IC367" i="2"/>
  <c r="IB367" i="2"/>
  <c r="IA367" i="2"/>
  <c r="HZ367" i="2"/>
  <c r="HY367" i="2"/>
  <c r="HX367" i="2"/>
  <c r="HW367" i="2"/>
  <c r="HV367" i="2"/>
  <c r="HU367" i="2"/>
  <c r="HT367" i="2"/>
  <c r="HS367" i="2"/>
  <c r="HR367" i="2"/>
  <c r="HQ367" i="2"/>
  <c r="HP367" i="2"/>
  <c r="HO367" i="2"/>
  <c r="HN367" i="2"/>
  <c r="HM367" i="2"/>
  <c r="HL367" i="2"/>
  <c r="HK367" i="2"/>
  <c r="HJ367" i="2"/>
  <c r="HI367" i="2"/>
  <c r="HH367" i="2"/>
  <c r="HG367" i="2"/>
  <c r="HF367" i="2"/>
  <c r="HE367" i="2"/>
  <c r="HD367" i="2"/>
  <c r="HC367" i="2"/>
  <c r="HB367" i="2"/>
  <c r="HA367" i="2"/>
  <c r="GZ367" i="2"/>
  <c r="GY367" i="2"/>
  <c r="GX367" i="2"/>
  <c r="GW367" i="2"/>
  <c r="GV367" i="2"/>
  <c r="GU367" i="2"/>
  <c r="GT367" i="2"/>
  <c r="GS367" i="2"/>
  <c r="GR367" i="2"/>
  <c r="GQ367" i="2"/>
  <c r="GP367" i="2"/>
  <c r="GO367" i="2"/>
  <c r="GN367" i="2"/>
  <c r="GM367" i="2"/>
  <c r="GL367" i="2"/>
  <c r="GK367" i="2"/>
  <c r="GJ367" i="2"/>
  <c r="GI367" i="2"/>
  <c r="GH367" i="2"/>
  <c r="JF366" i="2"/>
  <c r="JE366" i="2"/>
  <c r="JD366" i="2"/>
  <c r="JC366" i="2"/>
  <c r="JB366" i="2"/>
  <c r="JA366" i="2"/>
  <c r="IZ366" i="2"/>
  <c r="IY366" i="2"/>
  <c r="IX366" i="2"/>
  <c r="IW366" i="2"/>
  <c r="IV366" i="2"/>
  <c r="IU366" i="2"/>
  <c r="IT366" i="2"/>
  <c r="IS366" i="2"/>
  <c r="IR366" i="2"/>
  <c r="IQ366" i="2"/>
  <c r="IP366" i="2"/>
  <c r="IO366" i="2"/>
  <c r="IN366" i="2"/>
  <c r="IM366" i="2"/>
  <c r="IL366" i="2"/>
  <c r="IK366" i="2"/>
  <c r="IJ366" i="2"/>
  <c r="II366" i="2"/>
  <c r="IH366" i="2"/>
  <c r="IG366" i="2"/>
  <c r="IF366" i="2"/>
  <c r="IE366" i="2"/>
  <c r="ID366" i="2"/>
  <c r="IC366" i="2"/>
  <c r="IB366" i="2"/>
  <c r="IA366" i="2"/>
  <c r="HZ366" i="2"/>
  <c r="HY366" i="2"/>
  <c r="HX366" i="2"/>
  <c r="HW366" i="2"/>
  <c r="HV366" i="2"/>
  <c r="HU366" i="2"/>
  <c r="HT366" i="2"/>
  <c r="HS366" i="2"/>
  <c r="HR366" i="2"/>
  <c r="HQ366" i="2"/>
  <c r="HP366" i="2"/>
  <c r="HO366" i="2"/>
  <c r="HN366" i="2"/>
  <c r="HM366" i="2"/>
  <c r="HL366" i="2"/>
  <c r="HK366" i="2"/>
  <c r="HJ366" i="2"/>
  <c r="HI366" i="2"/>
  <c r="HH366" i="2"/>
  <c r="HG366" i="2"/>
  <c r="HF366" i="2"/>
  <c r="HE366" i="2"/>
  <c r="HD366" i="2"/>
  <c r="HC366" i="2"/>
  <c r="HB366" i="2"/>
  <c r="HA366" i="2"/>
  <c r="GZ366" i="2"/>
  <c r="GY366" i="2"/>
  <c r="GX366" i="2"/>
  <c r="GW366" i="2"/>
  <c r="GV366" i="2"/>
  <c r="GU366" i="2"/>
  <c r="GT366" i="2"/>
  <c r="GS366" i="2"/>
  <c r="GR366" i="2"/>
  <c r="GQ366" i="2"/>
  <c r="GP366" i="2"/>
  <c r="GO366" i="2"/>
  <c r="GN366" i="2"/>
  <c r="GM366" i="2"/>
  <c r="GL366" i="2"/>
  <c r="GK366" i="2"/>
  <c r="GJ366" i="2"/>
  <c r="GI366" i="2"/>
  <c r="GH366" i="2"/>
  <c r="JF365" i="2"/>
  <c r="JE365" i="2"/>
  <c r="JD365" i="2"/>
  <c r="JC365" i="2"/>
  <c r="JB365" i="2"/>
  <c r="JA365" i="2"/>
  <c r="IZ365" i="2"/>
  <c r="IY365" i="2"/>
  <c r="IX365" i="2"/>
  <c r="IW365" i="2"/>
  <c r="IV365" i="2"/>
  <c r="IU365" i="2"/>
  <c r="IT365" i="2"/>
  <c r="IS365" i="2"/>
  <c r="IR365" i="2"/>
  <c r="IQ365" i="2"/>
  <c r="IP365" i="2"/>
  <c r="IO365" i="2"/>
  <c r="IN365" i="2"/>
  <c r="IM365" i="2"/>
  <c r="IL365" i="2"/>
  <c r="IK365" i="2"/>
  <c r="IJ365" i="2"/>
  <c r="II365" i="2"/>
  <c r="IH365" i="2"/>
  <c r="IG365" i="2"/>
  <c r="IF365" i="2"/>
  <c r="IE365" i="2"/>
  <c r="ID365" i="2"/>
  <c r="IC365" i="2"/>
  <c r="IB365" i="2"/>
  <c r="IA365" i="2"/>
  <c r="HZ365" i="2"/>
  <c r="HY365" i="2"/>
  <c r="HX365" i="2"/>
  <c r="HW365" i="2"/>
  <c r="HV365" i="2"/>
  <c r="HU365" i="2"/>
  <c r="HT365" i="2"/>
  <c r="HS365" i="2"/>
  <c r="HR365" i="2"/>
  <c r="HQ365" i="2"/>
  <c r="HP365" i="2"/>
  <c r="HO365" i="2"/>
  <c r="HN365" i="2"/>
  <c r="HM365" i="2"/>
  <c r="HL365" i="2"/>
  <c r="HK365" i="2"/>
  <c r="HJ365" i="2"/>
  <c r="HI365" i="2"/>
  <c r="HH365" i="2"/>
  <c r="HG365" i="2"/>
  <c r="HF365" i="2"/>
  <c r="HE365" i="2"/>
  <c r="HD365" i="2"/>
  <c r="HC365" i="2"/>
  <c r="HB365" i="2"/>
  <c r="HA365" i="2"/>
  <c r="GZ365" i="2"/>
  <c r="GY365" i="2"/>
  <c r="GX365" i="2"/>
  <c r="GW365" i="2"/>
  <c r="GV365" i="2"/>
  <c r="GU365" i="2"/>
  <c r="GT365" i="2"/>
  <c r="GS365" i="2"/>
  <c r="GR365" i="2"/>
  <c r="GQ365" i="2"/>
  <c r="GP365" i="2"/>
  <c r="GO365" i="2"/>
  <c r="GN365" i="2"/>
  <c r="GM365" i="2"/>
  <c r="GL365" i="2"/>
  <c r="GK365" i="2"/>
  <c r="GJ365" i="2"/>
  <c r="GI365" i="2"/>
  <c r="GH365" i="2"/>
  <c r="JF364" i="2"/>
  <c r="JE364" i="2"/>
  <c r="JD364" i="2"/>
  <c r="JC364" i="2"/>
  <c r="JB364" i="2"/>
  <c r="JA364" i="2"/>
  <c r="IZ364" i="2"/>
  <c r="IY364" i="2"/>
  <c r="IX364" i="2"/>
  <c r="IW364" i="2"/>
  <c r="IV364" i="2"/>
  <c r="IU364" i="2"/>
  <c r="IT364" i="2"/>
  <c r="IS364" i="2"/>
  <c r="IR364" i="2"/>
  <c r="IQ364" i="2"/>
  <c r="IP364" i="2"/>
  <c r="IO364" i="2"/>
  <c r="IN364" i="2"/>
  <c r="IM364" i="2"/>
  <c r="IL364" i="2"/>
  <c r="IK364" i="2"/>
  <c r="IJ364" i="2"/>
  <c r="II364" i="2"/>
  <c r="IH364" i="2"/>
  <c r="IG364" i="2"/>
  <c r="IF364" i="2"/>
  <c r="IE364" i="2"/>
  <c r="ID364" i="2"/>
  <c r="IC364" i="2"/>
  <c r="IB364" i="2"/>
  <c r="IA364" i="2"/>
  <c r="HZ364" i="2"/>
  <c r="HY364" i="2"/>
  <c r="HX364" i="2"/>
  <c r="HW364" i="2"/>
  <c r="HV364" i="2"/>
  <c r="HU364" i="2"/>
  <c r="HT364" i="2"/>
  <c r="HS364" i="2"/>
  <c r="HR364" i="2"/>
  <c r="HQ364" i="2"/>
  <c r="HP364" i="2"/>
  <c r="HO364" i="2"/>
  <c r="HN364" i="2"/>
  <c r="HM364" i="2"/>
  <c r="HL364" i="2"/>
  <c r="HK364" i="2"/>
  <c r="HJ364" i="2"/>
  <c r="HI364" i="2"/>
  <c r="HH364" i="2"/>
  <c r="HG364" i="2"/>
  <c r="HF364" i="2"/>
  <c r="HE364" i="2"/>
  <c r="HD364" i="2"/>
  <c r="HC364" i="2"/>
  <c r="HB364" i="2"/>
  <c r="HA364" i="2"/>
  <c r="GZ364" i="2"/>
  <c r="GY364" i="2"/>
  <c r="GX364" i="2"/>
  <c r="GW364" i="2"/>
  <c r="GV364" i="2"/>
  <c r="GU364" i="2"/>
  <c r="GT364" i="2"/>
  <c r="GS364" i="2"/>
  <c r="GR364" i="2"/>
  <c r="GQ364" i="2"/>
  <c r="GP364" i="2"/>
  <c r="GO364" i="2"/>
  <c r="GN364" i="2"/>
  <c r="GM364" i="2"/>
  <c r="GL364" i="2"/>
  <c r="GK364" i="2"/>
  <c r="GJ364" i="2"/>
  <c r="GI364" i="2"/>
  <c r="GH364" i="2"/>
  <c r="JF363" i="2"/>
  <c r="JE363" i="2"/>
  <c r="JD363" i="2"/>
  <c r="JC363" i="2"/>
  <c r="JB363" i="2"/>
  <c r="JA363" i="2"/>
  <c r="IZ363" i="2"/>
  <c r="IY363" i="2"/>
  <c r="IX363" i="2"/>
  <c r="IW363" i="2"/>
  <c r="IV363" i="2"/>
  <c r="IU363" i="2"/>
  <c r="IT363" i="2"/>
  <c r="IS363" i="2"/>
  <c r="IR363" i="2"/>
  <c r="IQ363" i="2"/>
  <c r="IP363" i="2"/>
  <c r="IO363" i="2"/>
  <c r="IN363" i="2"/>
  <c r="IM363" i="2"/>
  <c r="IL363" i="2"/>
  <c r="IK363" i="2"/>
  <c r="IJ363" i="2"/>
  <c r="II363" i="2"/>
  <c r="IH363" i="2"/>
  <c r="IG363" i="2"/>
  <c r="IF363" i="2"/>
  <c r="IE363" i="2"/>
  <c r="ID363" i="2"/>
  <c r="IC363" i="2"/>
  <c r="IB363" i="2"/>
  <c r="IA363" i="2"/>
  <c r="HZ363" i="2"/>
  <c r="HY363" i="2"/>
  <c r="HX363" i="2"/>
  <c r="HW363" i="2"/>
  <c r="HV363" i="2"/>
  <c r="HU363" i="2"/>
  <c r="HT363" i="2"/>
  <c r="HS363" i="2"/>
  <c r="HR363" i="2"/>
  <c r="HQ363" i="2"/>
  <c r="HP363" i="2"/>
  <c r="HO363" i="2"/>
  <c r="HN363" i="2"/>
  <c r="HM363" i="2"/>
  <c r="HL363" i="2"/>
  <c r="HK363" i="2"/>
  <c r="HJ363" i="2"/>
  <c r="HI363" i="2"/>
  <c r="HH363" i="2"/>
  <c r="HG363" i="2"/>
  <c r="HF363" i="2"/>
  <c r="HE363" i="2"/>
  <c r="HD363" i="2"/>
  <c r="HC363" i="2"/>
  <c r="HB363" i="2"/>
  <c r="HA363" i="2"/>
  <c r="GZ363" i="2"/>
  <c r="GY363" i="2"/>
  <c r="GX363" i="2"/>
  <c r="GW363" i="2"/>
  <c r="GV363" i="2"/>
  <c r="GU363" i="2"/>
  <c r="GT363" i="2"/>
  <c r="GS363" i="2"/>
  <c r="GR363" i="2"/>
  <c r="GQ363" i="2"/>
  <c r="GP363" i="2"/>
  <c r="GO363" i="2"/>
  <c r="GN363" i="2"/>
  <c r="GM363" i="2"/>
  <c r="GL363" i="2"/>
  <c r="GK363" i="2"/>
  <c r="GJ363" i="2"/>
  <c r="GI363" i="2"/>
  <c r="GH363" i="2"/>
  <c r="JF362" i="2"/>
  <c r="JE362" i="2"/>
  <c r="JD362" i="2"/>
  <c r="JC362" i="2"/>
  <c r="JB362" i="2"/>
  <c r="JA362" i="2"/>
  <c r="IZ362" i="2"/>
  <c r="IY362" i="2"/>
  <c r="IX362" i="2"/>
  <c r="IW362" i="2"/>
  <c r="IV362" i="2"/>
  <c r="IU362" i="2"/>
  <c r="IT362" i="2"/>
  <c r="IS362" i="2"/>
  <c r="IR362" i="2"/>
  <c r="IQ362" i="2"/>
  <c r="IP362" i="2"/>
  <c r="IO362" i="2"/>
  <c r="IN362" i="2"/>
  <c r="IM362" i="2"/>
  <c r="IL362" i="2"/>
  <c r="IK362" i="2"/>
  <c r="IJ362" i="2"/>
  <c r="II362" i="2"/>
  <c r="IH362" i="2"/>
  <c r="IG362" i="2"/>
  <c r="IF362" i="2"/>
  <c r="IE362" i="2"/>
  <c r="ID362" i="2"/>
  <c r="IC362" i="2"/>
  <c r="IB362" i="2"/>
  <c r="IA362" i="2"/>
  <c r="HZ362" i="2"/>
  <c r="HY362" i="2"/>
  <c r="HX362" i="2"/>
  <c r="HW362" i="2"/>
  <c r="HV362" i="2"/>
  <c r="HU362" i="2"/>
  <c r="HT362" i="2"/>
  <c r="HS362" i="2"/>
  <c r="HR362" i="2"/>
  <c r="HQ362" i="2"/>
  <c r="HP362" i="2"/>
  <c r="HO362" i="2"/>
  <c r="HN362" i="2"/>
  <c r="HM362" i="2"/>
  <c r="HL362" i="2"/>
  <c r="HK362" i="2"/>
  <c r="HJ362" i="2"/>
  <c r="HI362" i="2"/>
  <c r="HH362" i="2"/>
  <c r="HG362" i="2"/>
  <c r="HF362" i="2"/>
  <c r="HE362" i="2"/>
  <c r="HD362" i="2"/>
  <c r="HC362" i="2"/>
  <c r="HB362" i="2"/>
  <c r="HA362" i="2"/>
  <c r="GZ362" i="2"/>
  <c r="GY362" i="2"/>
  <c r="GX362" i="2"/>
  <c r="GW362" i="2"/>
  <c r="GV362" i="2"/>
  <c r="GU362" i="2"/>
  <c r="GT362" i="2"/>
  <c r="GS362" i="2"/>
  <c r="GR362" i="2"/>
  <c r="GQ362" i="2"/>
  <c r="GP362" i="2"/>
  <c r="GO362" i="2"/>
  <c r="GN362" i="2"/>
  <c r="GM362" i="2"/>
  <c r="GL362" i="2"/>
  <c r="GK362" i="2"/>
  <c r="GJ362" i="2"/>
  <c r="GI362" i="2"/>
  <c r="GH362" i="2"/>
  <c r="JF361" i="2"/>
  <c r="JE361" i="2"/>
  <c r="JD361" i="2"/>
  <c r="JC361" i="2"/>
  <c r="JB361" i="2"/>
  <c r="JA361" i="2"/>
  <c r="IZ361" i="2"/>
  <c r="IY361" i="2"/>
  <c r="IX361" i="2"/>
  <c r="IW361" i="2"/>
  <c r="IV361" i="2"/>
  <c r="IU361" i="2"/>
  <c r="IT361" i="2"/>
  <c r="IS361" i="2"/>
  <c r="IR361" i="2"/>
  <c r="IQ361" i="2"/>
  <c r="IP361" i="2"/>
  <c r="IO361" i="2"/>
  <c r="IN361" i="2"/>
  <c r="IM361" i="2"/>
  <c r="IL361" i="2"/>
  <c r="IK361" i="2"/>
  <c r="IJ361" i="2"/>
  <c r="II361" i="2"/>
  <c r="IH361" i="2"/>
  <c r="IG361" i="2"/>
  <c r="IF361" i="2"/>
  <c r="IE361" i="2"/>
  <c r="ID361" i="2"/>
  <c r="IC361" i="2"/>
  <c r="IB361" i="2"/>
  <c r="IA361" i="2"/>
  <c r="HZ361" i="2"/>
  <c r="HY361" i="2"/>
  <c r="HX361" i="2"/>
  <c r="HW361" i="2"/>
  <c r="HV361" i="2"/>
  <c r="HU361" i="2"/>
  <c r="HT361" i="2"/>
  <c r="HS361" i="2"/>
  <c r="HR361" i="2"/>
  <c r="HQ361" i="2"/>
  <c r="HP361" i="2"/>
  <c r="HO361" i="2"/>
  <c r="HN361" i="2"/>
  <c r="HM361" i="2"/>
  <c r="HL361" i="2"/>
  <c r="HK361" i="2"/>
  <c r="HJ361" i="2"/>
  <c r="HI361" i="2"/>
  <c r="HH361" i="2"/>
  <c r="HG361" i="2"/>
  <c r="HF361" i="2"/>
  <c r="HE361" i="2"/>
  <c r="HD361" i="2"/>
  <c r="HC361" i="2"/>
  <c r="HB361" i="2"/>
  <c r="HA361" i="2"/>
  <c r="GZ361" i="2"/>
  <c r="GY361" i="2"/>
  <c r="GX361" i="2"/>
  <c r="GW361" i="2"/>
  <c r="GV361" i="2"/>
  <c r="GU361" i="2"/>
  <c r="GT361" i="2"/>
  <c r="GS361" i="2"/>
  <c r="GR361" i="2"/>
  <c r="GQ361" i="2"/>
  <c r="GP361" i="2"/>
  <c r="GO361" i="2"/>
  <c r="GN361" i="2"/>
  <c r="GM361" i="2"/>
  <c r="GL361" i="2"/>
  <c r="GK361" i="2"/>
  <c r="GJ361" i="2"/>
  <c r="GI361" i="2"/>
  <c r="GH361" i="2"/>
  <c r="JF360" i="2"/>
  <c r="JE360" i="2"/>
  <c r="JD360" i="2"/>
  <c r="JC360" i="2"/>
  <c r="JB360" i="2"/>
  <c r="JA360" i="2"/>
  <c r="IZ360" i="2"/>
  <c r="IY360" i="2"/>
  <c r="IX360" i="2"/>
  <c r="IW360" i="2"/>
  <c r="IV360" i="2"/>
  <c r="IU360" i="2"/>
  <c r="IT360" i="2"/>
  <c r="IS360" i="2"/>
  <c r="IR360" i="2"/>
  <c r="IQ360" i="2"/>
  <c r="IP360" i="2"/>
  <c r="IO360" i="2"/>
  <c r="IN360" i="2"/>
  <c r="IM360" i="2"/>
  <c r="IL360" i="2"/>
  <c r="IK360" i="2"/>
  <c r="IJ360" i="2"/>
  <c r="II360" i="2"/>
  <c r="IH360" i="2"/>
  <c r="IG360" i="2"/>
  <c r="IF360" i="2"/>
  <c r="IE360" i="2"/>
  <c r="ID360" i="2"/>
  <c r="IC360" i="2"/>
  <c r="IB360" i="2"/>
  <c r="IA360" i="2"/>
  <c r="HZ360" i="2"/>
  <c r="HY360" i="2"/>
  <c r="HX360" i="2"/>
  <c r="HW360" i="2"/>
  <c r="HV360" i="2"/>
  <c r="HU360" i="2"/>
  <c r="HT360" i="2"/>
  <c r="HS360" i="2"/>
  <c r="HR360" i="2"/>
  <c r="HQ360" i="2"/>
  <c r="HP360" i="2"/>
  <c r="HO360" i="2"/>
  <c r="HN360" i="2"/>
  <c r="HM360" i="2"/>
  <c r="HL360" i="2"/>
  <c r="HK360" i="2"/>
  <c r="HJ360" i="2"/>
  <c r="HI360" i="2"/>
  <c r="HH360" i="2"/>
  <c r="HG360" i="2"/>
  <c r="HF360" i="2"/>
  <c r="HE360" i="2"/>
  <c r="HD360" i="2"/>
  <c r="HC360" i="2"/>
  <c r="HB360" i="2"/>
  <c r="HA360" i="2"/>
  <c r="GZ360" i="2"/>
  <c r="GY360" i="2"/>
  <c r="GX360" i="2"/>
  <c r="GW360" i="2"/>
  <c r="GV360" i="2"/>
  <c r="GU360" i="2"/>
  <c r="GT360" i="2"/>
  <c r="GS360" i="2"/>
  <c r="GR360" i="2"/>
  <c r="GQ360" i="2"/>
  <c r="GP360" i="2"/>
  <c r="GO360" i="2"/>
  <c r="GN360" i="2"/>
  <c r="GM360" i="2"/>
  <c r="GL360" i="2"/>
  <c r="GK360" i="2"/>
  <c r="GJ360" i="2"/>
  <c r="GI360" i="2"/>
  <c r="GH360" i="2"/>
  <c r="JF359" i="2"/>
  <c r="JE359" i="2"/>
  <c r="JD359" i="2"/>
  <c r="JC359" i="2"/>
  <c r="JB359" i="2"/>
  <c r="JA359" i="2"/>
  <c r="IZ359" i="2"/>
  <c r="IY359" i="2"/>
  <c r="IX359" i="2"/>
  <c r="IW359" i="2"/>
  <c r="IV359" i="2"/>
  <c r="IU359" i="2"/>
  <c r="IT359" i="2"/>
  <c r="IS359" i="2"/>
  <c r="IR359" i="2"/>
  <c r="IQ359" i="2"/>
  <c r="IP359" i="2"/>
  <c r="IO359" i="2"/>
  <c r="IN359" i="2"/>
  <c r="IM359" i="2"/>
  <c r="IL359" i="2"/>
  <c r="IK359" i="2"/>
  <c r="IJ359" i="2"/>
  <c r="II359" i="2"/>
  <c r="IH359" i="2"/>
  <c r="IG359" i="2"/>
  <c r="IF359" i="2"/>
  <c r="IE359" i="2"/>
  <c r="ID359" i="2"/>
  <c r="IC359" i="2"/>
  <c r="IB359" i="2"/>
  <c r="IA359" i="2"/>
  <c r="HZ359" i="2"/>
  <c r="HY359" i="2"/>
  <c r="HX359" i="2"/>
  <c r="HW359" i="2"/>
  <c r="HV359" i="2"/>
  <c r="HU359" i="2"/>
  <c r="HT359" i="2"/>
  <c r="HS359" i="2"/>
  <c r="HR359" i="2"/>
  <c r="HQ359" i="2"/>
  <c r="HP359" i="2"/>
  <c r="HO359" i="2"/>
  <c r="HN359" i="2"/>
  <c r="HM359" i="2"/>
  <c r="HL359" i="2"/>
  <c r="HK359" i="2"/>
  <c r="HJ359" i="2"/>
  <c r="HI359" i="2"/>
  <c r="HH359" i="2"/>
  <c r="HG359" i="2"/>
  <c r="HF359" i="2"/>
  <c r="HE359" i="2"/>
  <c r="HD359" i="2"/>
  <c r="HC359" i="2"/>
  <c r="HB359" i="2"/>
  <c r="HA359" i="2"/>
  <c r="GZ359" i="2"/>
  <c r="GY359" i="2"/>
  <c r="GX359" i="2"/>
  <c r="GW359" i="2"/>
  <c r="GV359" i="2"/>
  <c r="GU359" i="2"/>
  <c r="GT359" i="2"/>
  <c r="GS359" i="2"/>
  <c r="GR359" i="2"/>
  <c r="GQ359" i="2"/>
  <c r="GP359" i="2"/>
  <c r="GO359" i="2"/>
  <c r="GN359" i="2"/>
  <c r="GM359" i="2"/>
  <c r="GL359" i="2"/>
  <c r="GK359" i="2"/>
  <c r="GJ359" i="2"/>
  <c r="GI359" i="2"/>
  <c r="GH359" i="2"/>
  <c r="JF358" i="2"/>
  <c r="JE358" i="2"/>
  <c r="JD358" i="2"/>
  <c r="JC358" i="2"/>
  <c r="JB358" i="2"/>
  <c r="JA358" i="2"/>
  <c r="IZ358" i="2"/>
  <c r="IY358" i="2"/>
  <c r="IX358" i="2"/>
  <c r="IW358" i="2"/>
  <c r="IV358" i="2"/>
  <c r="IU358" i="2"/>
  <c r="IT358" i="2"/>
  <c r="IS358" i="2"/>
  <c r="IR358" i="2"/>
  <c r="IQ358" i="2"/>
  <c r="IP358" i="2"/>
  <c r="IO358" i="2"/>
  <c r="IN358" i="2"/>
  <c r="IM358" i="2"/>
  <c r="IL358" i="2"/>
  <c r="IK358" i="2"/>
  <c r="IJ358" i="2"/>
  <c r="II358" i="2"/>
  <c r="IH358" i="2"/>
  <c r="IG358" i="2"/>
  <c r="IF358" i="2"/>
  <c r="IE358" i="2"/>
  <c r="ID358" i="2"/>
  <c r="IC358" i="2"/>
  <c r="IB358" i="2"/>
  <c r="IA358" i="2"/>
  <c r="HZ358" i="2"/>
  <c r="HY358" i="2"/>
  <c r="HX358" i="2"/>
  <c r="HW358" i="2"/>
  <c r="HV358" i="2"/>
  <c r="HU358" i="2"/>
  <c r="HT358" i="2"/>
  <c r="HS358" i="2"/>
  <c r="HR358" i="2"/>
  <c r="HQ358" i="2"/>
  <c r="HP358" i="2"/>
  <c r="HO358" i="2"/>
  <c r="HN358" i="2"/>
  <c r="HM358" i="2"/>
  <c r="HL358" i="2"/>
  <c r="HK358" i="2"/>
  <c r="HJ358" i="2"/>
  <c r="HI358" i="2"/>
  <c r="HH358" i="2"/>
  <c r="HG358" i="2"/>
  <c r="HF358" i="2"/>
  <c r="HE358" i="2"/>
  <c r="HD358" i="2"/>
  <c r="HC358" i="2"/>
  <c r="HB358" i="2"/>
  <c r="HA358" i="2"/>
  <c r="GZ358" i="2"/>
  <c r="GY358" i="2"/>
  <c r="GX358" i="2"/>
  <c r="GW358" i="2"/>
  <c r="GV358" i="2"/>
  <c r="GU358" i="2"/>
  <c r="GT358" i="2"/>
  <c r="GS358" i="2"/>
  <c r="GR358" i="2"/>
  <c r="GQ358" i="2"/>
  <c r="GP358" i="2"/>
  <c r="GO358" i="2"/>
  <c r="GN358" i="2"/>
  <c r="GM358" i="2"/>
  <c r="GL358" i="2"/>
  <c r="GK358" i="2"/>
  <c r="GJ358" i="2"/>
  <c r="GI358" i="2"/>
  <c r="GH358" i="2"/>
  <c r="JF357" i="2"/>
  <c r="JE357" i="2"/>
  <c r="JD357" i="2"/>
  <c r="JC357" i="2"/>
  <c r="JB357" i="2"/>
  <c r="JA357" i="2"/>
  <c r="IZ357" i="2"/>
  <c r="IY357" i="2"/>
  <c r="IX357" i="2"/>
  <c r="IW357" i="2"/>
  <c r="IV357" i="2"/>
  <c r="IU357" i="2"/>
  <c r="IT357" i="2"/>
  <c r="IS357" i="2"/>
  <c r="IR357" i="2"/>
  <c r="IQ357" i="2"/>
  <c r="IP357" i="2"/>
  <c r="IO357" i="2"/>
  <c r="IN357" i="2"/>
  <c r="IM357" i="2"/>
  <c r="IL357" i="2"/>
  <c r="IK357" i="2"/>
  <c r="IJ357" i="2"/>
  <c r="II357" i="2"/>
  <c r="IH357" i="2"/>
  <c r="IG357" i="2"/>
  <c r="IF357" i="2"/>
  <c r="IE357" i="2"/>
  <c r="ID357" i="2"/>
  <c r="IC357" i="2"/>
  <c r="IB357" i="2"/>
  <c r="IA357" i="2"/>
  <c r="HZ357" i="2"/>
  <c r="HY357" i="2"/>
  <c r="HX357" i="2"/>
  <c r="HW357" i="2"/>
  <c r="HV357" i="2"/>
  <c r="HU357" i="2"/>
  <c r="HT357" i="2"/>
  <c r="HS357" i="2"/>
  <c r="HR357" i="2"/>
  <c r="HQ357" i="2"/>
  <c r="HP357" i="2"/>
  <c r="HO357" i="2"/>
  <c r="HN357" i="2"/>
  <c r="HM357" i="2"/>
  <c r="HL357" i="2"/>
  <c r="HK357" i="2"/>
  <c r="HJ357" i="2"/>
  <c r="HI357" i="2"/>
  <c r="HH357" i="2"/>
  <c r="HG357" i="2"/>
  <c r="HF357" i="2"/>
  <c r="HE357" i="2"/>
  <c r="HD357" i="2"/>
  <c r="HC357" i="2"/>
  <c r="HB357" i="2"/>
  <c r="HA357" i="2"/>
  <c r="GZ357" i="2"/>
  <c r="GY357" i="2"/>
  <c r="GX357" i="2"/>
  <c r="GW357" i="2"/>
  <c r="GV357" i="2"/>
  <c r="GU357" i="2"/>
  <c r="GT357" i="2"/>
  <c r="GS357" i="2"/>
  <c r="GR357" i="2"/>
  <c r="GQ357" i="2"/>
  <c r="GP357" i="2"/>
  <c r="GO357" i="2"/>
  <c r="GN357" i="2"/>
  <c r="GM357" i="2"/>
  <c r="GL357" i="2"/>
  <c r="GK357" i="2"/>
  <c r="GJ357" i="2"/>
  <c r="GI357" i="2"/>
  <c r="GH357" i="2"/>
  <c r="JF356" i="2"/>
  <c r="JE356" i="2"/>
  <c r="JD356" i="2"/>
  <c r="JC356" i="2"/>
  <c r="JB356" i="2"/>
  <c r="JA356" i="2"/>
  <c r="IZ356" i="2"/>
  <c r="IY356" i="2"/>
  <c r="IX356" i="2"/>
  <c r="IW356" i="2"/>
  <c r="IV356" i="2"/>
  <c r="IU356" i="2"/>
  <c r="IT356" i="2"/>
  <c r="IS356" i="2"/>
  <c r="IR356" i="2"/>
  <c r="IQ356" i="2"/>
  <c r="IP356" i="2"/>
  <c r="IO356" i="2"/>
  <c r="IN356" i="2"/>
  <c r="IM356" i="2"/>
  <c r="IL356" i="2"/>
  <c r="IK356" i="2"/>
  <c r="IJ356" i="2"/>
  <c r="II356" i="2"/>
  <c r="IH356" i="2"/>
  <c r="IG356" i="2"/>
  <c r="IF356" i="2"/>
  <c r="IE356" i="2"/>
  <c r="ID356" i="2"/>
  <c r="IC356" i="2"/>
  <c r="IB356" i="2"/>
  <c r="IA356" i="2"/>
  <c r="HZ356" i="2"/>
  <c r="HY356" i="2"/>
  <c r="HX356" i="2"/>
  <c r="HW356" i="2"/>
  <c r="HV356" i="2"/>
  <c r="HU356" i="2"/>
  <c r="HT356" i="2"/>
  <c r="HS356" i="2"/>
  <c r="HR356" i="2"/>
  <c r="HQ356" i="2"/>
  <c r="HP356" i="2"/>
  <c r="HO356" i="2"/>
  <c r="HN356" i="2"/>
  <c r="HM356" i="2"/>
  <c r="HL356" i="2"/>
  <c r="HK356" i="2"/>
  <c r="HJ356" i="2"/>
  <c r="HI356" i="2"/>
  <c r="HH356" i="2"/>
  <c r="HG356" i="2"/>
  <c r="HF356" i="2"/>
  <c r="HE356" i="2"/>
  <c r="HD356" i="2"/>
  <c r="HC356" i="2"/>
  <c r="HB356" i="2"/>
  <c r="HA356" i="2"/>
  <c r="GZ356" i="2"/>
  <c r="GY356" i="2"/>
  <c r="GX356" i="2"/>
  <c r="GW356" i="2"/>
  <c r="GV356" i="2"/>
  <c r="GU356" i="2"/>
  <c r="GT356" i="2"/>
  <c r="GS356" i="2"/>
  <c r="GR356" i="2"/>
  <c r="GQ356" i="2"/>
  <c r="GP356" i="2"/>
  <c r="GO356" i="2"/>
  <c r="GN356" i="2"/>
  <c r="GM356" i="2"/>
  <c r="GL356" i="2"/>
  <c r="GK356" i="2"/>
  <c r="GJ356" i="2"/>
  <c r="GI356" i="2"/>
  <c r="GH356" i="2"/>
  <c r="JF355" i="2"/>
  <c r="JE355" i="2"/>
  <c r="JD355" i="2"/>
  <c r="JC355" i="2"/>
  <c r="JB355" i="2"/>
  <c r="JA355" i="2"/>
  <c r="IZ355" i="2"/>
  <c r="IY355" i="2"/>
  <c r="IX355" i="2"/>
  <c r="IW355" i="2"/>
  <c r="IV355" i="2"/>
  <c r="IU355" i="2"/>
  <c r="IT355" i="2"/>
  <c r="IS355" i="2"/>
  <c r="IR355" i="2"/>
  <c r="IQ355" i="2"/>
  <c r="IP355" i="2"/>
  <c r="IO355" i="2"/>
  <c r="IN355" i="2"/>
  <c r="IM355" i="2"/>
  <c r="IL355" i="2"/>
  <c r="IK355" i="2"/>
  <c r="IJ355" i="2"/>
  <c r="II355" i="2"/>
  <c r="IH355" i="2"/>
  <c r="IG355" i="2"/>
  <c r="IF355" i="2"/>
  <c r="IE355" i="2"/>
  <c r="ID355" i="2"/>
  <c r="IC355" i="2"/>
  <c r="IB355" i="2"/>
  <c r="IA355" i="2"/>
  <c r="HZ355" i="2"/>
  <c r="HY355" i="2"/>
  <c r="HX355" i="2"/>
  <c r="HW355" i="2"/>
  <c r="HV355" i="2"/>
  <c r="HU355" i="2"/>
  <c r="HT355" i="2"/>
  <c r="HS355" i="2"/>
  <c r="HR355" i="2"/>
  <c r="HQ355" i="2"/>
  <c r="HP355" i="2"/>
  <c r="HO355" i="2"/>
  <c r="HN355" i="2"/>
  <c r="HM355" i="2"/>
  <c r="HL355" i="2"/>
  <c r="HK355" i="2"/>
  <c r="HJ355" i="2"/>
  <c r="HI355" i="2"/>
  <c r="HH355" i="2"/>
  <c r="HG355" i="2"/>
  <c r="HF355" i="2"/>
  <c r="HE355" i="2"/>
  <c r="HD355" i="2"/>
  <c r="HC355" i="2"/>
  <c r="HB355" i="2"/>
  <c r="HA355" i="2"/>
  <c r="GZ355" i="2"/>
  <c r="GY355" i="2"/>
  <c r="GX355" i="2"/>
  <c r="GW355" i="2"/>
  <c r="GV355" i="2"/>
  <c r="GU355" i="2"/>
  <c r="GT355" i="2"/>
  <c r="GS355" i="2"/>
  <c r="GR355" i="2"/>
  <c r="GQ355" i="2"/>
  <c r="GP355" i="2"/>
  <c r="GO355" i="2"/>
  <c r="GN355" i="2"/>
  <c r="GM355" i="2"/>
  <c r="GL355" i="2"/>
  <c r="GK355" i="2"/>
  <c r="GJ355" i="2"/>
  <c r="GI355" i="2"/>
  <c r="GH355" i="2"/>
  <c r="JF354" i="2"/>
  <c r="JE354" i="2"/>
  <c r="JD354" i="2"/>
  <c r="JC354" i="2"/>
  <c r="JB354" i="2"/>
  <c r="JA354" i="2"/>
  <c r="IZ354" i="2"/>
  <c r="IY354" i="2"/>
  <c r="IX354" i="2"/>
  <c r="IW354" i="2"/>
  <c r="IV354" i="2"/>
  <c r="IU354" i="2"/>
  <c r="IT354" i="2"/>
  <c r="IS354" i="2"/>
  <c r="IR354" i="2"/>
  <c r="IQ354" i="2"/>
  <c r="IP354" i="2"/>
  <c r="IO354" i="2"/>
  <c r="IN354" i="2"/>
  <c r="IM354" i="2"/>
  <c r="IL354" i="2"/>
  <c r="IK354" i="2"/>
  <c r="IJ354" i="2"/>
  <c r="II354" i="2"/>
  <c r="IH354" i="2"/>
  <c r="IG354" i="2"/>
  <c r="IF354" i="2"/>
  <c r="IE354" i="2"/>
  <c r="ID354" i="2"/>
  <c r="IC354" i="2"/>
  <c r="IB354" i="2"/>
  <c r="IA354" i="2"/>
  <c r="HZ354" i="2"/>
  <c r="HY354" i="2"/>
  <c r="HX354" i="2"/>
  <c r="HW354" i="2"/>
  <c r="HV354" i="2"/>
  <c r="HU354" i="2"/>
  <c r="HT354" i="2"/>
  <c r="HS354" i="2"/>
  <c r="HR354" i="2"/>
  <c r="HQ354" i="2"/>
  <c r="HP354" i="2"/>
  <c r="HO354" i="2"/>
  <c r="HN354" i="2"/>
  <c r="HM354" i="2"/>
  <c r="HL354" i="2"/>
  <c r="HK354" i="2"/>
  <c r="HJ354" i="2"/>
  <c r="HI354" i="2"/>
  <c r="HH354" i="2"/>
  <c r="HG354" i="2"/>
  <c r="HF354" i="2"/>
  <c r="HE354" i="2"/>
  <c r="HD354" i="2"/>
  <c r="HC354" i="2"/>
  <c r="HB354" i="2"/>
  <c r="HA354" i="2"/>
  <c r="GZ354" i="2"/>
  <c r="GY354" i="2"/>
  <c r="GX354" i="2"/>
  <c r="GW354" i="2"/>
  <c r="GV354" i="2"/>
  <c r="GU354" i="2"/>
  <c r="GT354" i="2"/>
  <c r="GS354" i="2"/>
  <c r="GR354" i="2"/>
  <c r="GQ354" i="2"/>
  <c r="GP354" i="2"/>
  <c r="GO354" i="2"/>
  <c r="GN354" i="2"/>
  <c r="GM354" i="2"/>
  <c r="GL354" i="2"/>
  <c r="GK354" i="2"/>
  <c r="GJ354" i="2"/>
  <c r="GI354" i="2"/>
  <c r="GH354" i="2"/>
  <c r="JF353" i="2"/>
  <c r="JE353" i="2"/>
  <c r="JD353" i="2"/>
  <c r="JC353" i="2"/>
  <c r="JB353" i="2"/>
  <c r="JA353" i="2"/>
  <c r="IZ353" i="2"/>
  <c r="IY353" i="2"/>
  <c r="IX353" i="2"/>
  <c r="IW353" i="2"/>
  <c r="IV353" i="2"/>
  <c r="IU353" i="2"/>
  <c r="IT353" i="2"/>
  <c r="IS353" i="2"/>
  <c r="IR353" i="2"/>
  <c r="IQ353" i="2"/>
  <c r="IP353" i="2"/>
  <c r="IO353" i="2"/>
  <c r="IN353" i="2"/>
  <c r="IM353" i="2"/>
  <c r="IL353" i="2"/>
  <c r="IK353" i="2"/>
  <c r="IJ353" i="2"/>
  <c r="II353" i="2"/>
  <c r="IH353" i="2"/>
  <c r="IG353" i="2"/>
  <c r="IF353" i="2"/>
  <c r="IE353" i="2"/>
  <c r="ID353" i="2"/>
  <c r="IC353" i="2"/>
  <c r="IB353" i="2"/>
  <c r="IA353" i="2"/>
  <c r="HZ353" i="2"/>
  <c r="HY353" i="2"/>
  <c r="HX353" i="2"/>
  <c r="HW353" i="2"/>
  <c r="HV353" i="2"/>
  <c r="HU353" i="2"/>
  <c r="HT353" i="2"/>
  <c r="HS353" i="2"/>
  <c r="HR353" i="2"/>
  <c r="HQ353" i="2"/>
  <c r="HP353" i="2"/>
  <c r="HO353" i="2"/>
  <c r="HN353" i="2"/>
  <c r="HM353" i="2"/>
  <c r="HL353" i="2"/>
  <c r="HK353" i="2"/>
  <c r="HJ353" i="2"/>
  <c r="HI353" i="2"/>
  <c r="HH353" i="2"/>
  <c r="HG353" i="2"/>
  <c r="HF353" i="2"/>
  <c r="HE353" i="2"/>
  <c r="HD353" i="2"/>
  <c r="HC353" i="2"/>
  <c r="HB353" i="2"/>
  <c r="HA353" i="2"/>
  <c r="GZ353" i="2"/>
  <c r="GY353" i="2"/>
  <c r="GX353" i="2"/>
  <c r="GW353" i="2"/>
  <c r="GV353" i="2"/>
  <c r="GU353" i="2"/>
  <c r="GT353" i="2"/>
  <c r="GS353" i="2"/>
  <c r="GR353" i="2"/>
  <c r="GQ353" i="2"/>
  <c r="GP353" i="2"/>
  <c r="GO353" i="2"/>
  <c r="GN353" i="2"/>
  <c r="GM353" i="2"/>
  <c r="GL353" i="2"/>
  <c r="GK353" i="2"/>
  <c r="GJ353" i="2"/>
  <c r="GI353" i="2"/>
  <c r="GH353" i="2"/>
  <c r="JF352" i="2"/>
  <c r="JE352" i="2"/>
  <c r="JD352" i="2"/>
  <c r="JC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I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Z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JF351" i="2"/>
  <c r="JE351" i="2"/>
  <c r="JD351" i="2"/>
  <c r="JC351" i="2"/>
  <c r="JB351" i="2"/>
  <c r="JA351" i="2"/>
  <c r="IZ351" i="2"/>
  <c r="IY351" i="2"/>
  <c r="IX351" i="2"/>
  <c r="IW351" i="2"/>
  <c r="IV351" i="2"/>
  <c r="IU351" i="2"/>
  <c r="IT351" i="2"/>
  <c r="IS351" i="2"/>
  <c r="IR351" i="2"/>
  <c r="IQ351" i="2"/>
  <c r="IP351" i="2"/>
  <c r="IO351" i="2"/>
  <c r="IN351" i="2"/>
  <c r="IM351" i="2"/>
  <c r="IL351" i="2"/>
  <c r="IK351" i="2"/>
  <c r="IJ351" i="2"/>
  <c r="II351" i="2"/>
  <c r="IH351" i="2"/>
  <c r="IG351" i="2"/>
  <c r="IF351" i="2"/>
  <c r="IE351" i="2"/>
  <c r="ID351" i="2"/>
  <c r="IC351" i="2"/>
  <c r="IB351" i="2"/>
  <c r="IA351" i="2"/>
  <c r="HZ351" i="2"/>
  <c r="HY351" i="2"/>
  <c r="HX351" i="2"/>
  <c r="HW351" i="2"/>
  <c r="HV351" i="2"/>
  <c r="HU351" i="2"/>
  <c r="HT351" i="2"/>
  <c r="HS351" i="2"/>
  <c r="HR351" i="2"/>
  <c r="HQ351" i="2"/>
  <c r="HP351" i="2"/>
  <c r="HO351" i="2"/>
  <c r="HN351" i="2"/>
  <c r="HM351" i="2"/>
  <c r="HL351" i="2"/>
  <c r="HK351" i="2"/>
  <c r="HJ351" i="2"/>
  <c r="HI351" i="2"/>
  <c r="HH351" i="2"/>
  <c r="HG351" i="2"/>
  <c r="HF351" i="2"/>
  <c r="HE351" i="2"/>
  <c r="HD351" i="2"/>
  <c r="HC351" i="2"/>
  <c r="HB351" i="2"/>
  <c r="HA351" i="2"/>
  <c r="GZ351" i="2"/>
  <c r="GY351" i="2"/>
  <c r="GX351" i="2"/>
  <c r="GW351" i="2"/>
  <c r="GV351" i="2"/>
  <c r="GU351" i="2"/>
  <c r="GT351" i="2"/>
  <c r="GS351" i="2"/>
  <c r="GR351" i="2"/>
  <c r="GQ351" i="2"/>
  <c r="GP351" i="2"/>
  <c r="GO351" i="2"/>
  <c r="GN351" i="2"/>
  <c r="GM351" i="2"/>
  <c r="GL351" i="2"/>
  <c r="GK351" i="2"/>
  <c r="GJ351" i="2"/>
  <c r="GI351" i="2"/>
  <c r="GH351" i="2"/>
  <c r="JF350" i="2"/>
  <c r="JE350" i="2"/>
  <c r="JD350" i="2"/>
  <c r="JC350" i="2"/>
  <c r="JB350" i="2"/>
  <c r="JA350" i="2"/>
  <c r="IZ350" i="2"/>
  <c r="IY350" i="2"/>
  <c r="IX350" i="2"/>
  <c r="IW350" i="2"/>
  <c r="IV350" i="2"/>
  <c r="IU350" i="2"/>
  <c r="IT350" i="2"/>
  <c r="IS350" i="2"/>
  <c r="IR350" i="2"/>
  <c r="IQ350" i="2"/>
  <c r="IP350" i="2"/>
  <c r="IO350" i="2"/>
  <c r="IN350" i="2"/>
  <c r="IM350" i="2"/>
  <c r="IL350" i="2"/>
  <c r="IK350" i="2"/>
  <c r="IJ350" i="2"/>
  <c r="II350" i="2"/>
  <c r="IH350" i="2"/>
  <c r="IG350" i="2"/>
  <c r="IF350" i="2"/>
  <c r="IE350" i="2"/>
  <c r="ID350" i="2"/>
  <c r="IC350" i="2"/>
  <c r="IB350" i="2"/>
  <c r="IA350" i="2"/>
  <c r="HZ350" i="2"/>
  <c r="HY350" i="2"/>
  <c r="HX350" i="2"/>
  <c r="HW350" i="2"/>
  <c r="HV350" i="2"/>
  <c r="HU350" i="2"/>
  <c r="HT350" i="2"/>
  <c r="HS350" i="2"/>
  <c r="HR350" i="2"/>
  <c r="HQ350" i="2"/>
  <c r="HP350" i="2"/>
  <c r="HO350" i="2"/>
  <c r="HN350" i="2"/>
  <c r="HM350" i="2"/>
  <c r="HL350" i="2"/>
  <c r="HK350" i="2"/>
  <c r="HJ350" i="2"/>
  <c r="HI350" i="2"/>
  <c r="HH350" i="2"/>
  <c r="HG350" i="2"/>
  <c r="HF350" i="2"/>
  <c r="HE350" i="2"/>
  <c r="HD350" i="2"/>
  <c r="HC350" i="2"/>
  <c r="HB350" i="2"/>
  <c r="HA350" i="2"/>
  <c r="GZ350" i="2"/>
  <c r="GY350" i="2"/>
  <c r="GX350" i="2"/>
  <c r="GW350" i="2"/>
  <c r="GV350" i="2"/>
  <c r="GU350" i="2"/>
  <c r="GT350" i="2"/>
  <c r="GS350" i="2"/>
  <c r="GR350" i="2"/>
  <c r="GQ350" i="2"/>
  <c r="GP350" i="2"/>
  <c r="GO350" i="2"/>
  <c r="GN350" i="2"/>
  <c r="GM350" i="2"/>
  <c r="GL350" i="2"/>
  <c r="GK350" i="2"/>
  <c r="GJ350" i="2"/>
  <c r="GI350" i="2"/>
  <c r="GH350" i="2"/>
  <c r="JF349" i="2"/>
  <c r="JE349" i="2"/>
  <c r="JD349" i="2"/>
  <c r="JC349" i="2"/>
  <c r="JB349" i="2"/>
  <c r="JA349" i="2"/>
  <c r="IZ349" i="2"/>
  <c r="IY349" i="2"/>
  <c r="IX349" i="2"/>
  <c r="IW349" i="2"/>
  <c r="IV349" i="2"/>
  <c r="IU349" i="2"/>
  <c r="IT349" i="2"/>
  <c r="IS349" i="2"/>
  <c r="IR349" i="2"/>
  <c r="IQ349" i="2"/>
  <c r="IP349" i="2"/>
  <c r="IO349" i="2"/>
  <c r="IN349" i="2"/>
  <c r="IM349" i="2"/>
  <c r="IL349" i="2"/>
  <c r="IK349" i="2"/>
  <c r="IJ349" i="2"/>
  <c r="II349" i="2"/>
  <c r="IH349" i="2"/>
  <c r="IG349" i="2"/>
  <c r="IF349" i="2"/>
  <c r="IE349" i="2"/>
  <c r="ID349" i="2"/>
  <c r="IC349" i="2"/>
  <c r="IB349" i="2"/>
  <c r="IA349" i="2"/>
  <c r="HZ349" i="2"/>
  <c r="HY349" i="2"/>
  <c r="HX349" i="2"/>
  <c r="HW349" i="2"/>
  <c r="HV349" i="2"/>
  <c r="HU349" i="2"/>
  <c r="HT349" i="2"/>
  <c r="HS349" i="2"/>
  <c r="HR349" i="2"/>
  <c r="HQ349" i="2"/>
  <c r="HP349" i="2"/>
  <c r="HO349" i="2"/>
  <c r="HN349" i="2"/>
  <c r="HM349" i="2"/>
  <c r="HL349" i="2"/>
  <c r="HK349" i="2"/>
  <c r="HJ349" i="2"/>
  <c r="HI349" i="2"/>
  <c r="HH349" i="2"/>
  <c r="HG349" i="2"/>
  <c r="HF349" i="2"/>
  <c r="HE349" i="2"/>
  <c r="HD349" i="2"/>
  <c r="HC349" i="2"/>
  <c r="HB349" i="2"/>
  <c r="HA349" i="2"/>
  <c r="GZ349" i="2"/>
  <c r="GY349" i="2"/>
  <c r="GX349" i="2"/>
  <c r="GW349" i="2"/>
  <c r="GV349" i="2"/>
  <c r="GU349" i="2"/>
  <c r="GT349" i="2"/>
  <c r="GS349" i="2"/>
  <c r="GR349" i="2"/>
  <c r="GQ349" i="2"/>
  <c r="GP349" i="2"/>
  <c r="GO349" i="2"/>
  <c r="GN349" i="2"/>
  <c r="GM349" i="2"/>
  <c r="GL349" i="2"/>
  <c r="GK349" i="2"/>
  <c r="GJ349" i="2"/>
  <c r="GI349" i="2"/>
  <c r="GH349" i="2"/>
  <c r="JF348" i="2"/>
  <c r="JE348" i="2"/>
  <c r="JD348" i="2"/>
  <c r="JC348" i="2"/>
  <c r="JB348" i="2"/>
  <c r="JA348" i="2"/>
  <c r="IZ348" i="2"/>
  <c r="IY348" i="2"/>
  <c r="IX348" i="2"/>
  <c r="IW348" i="2"/>
  <c r="IV348" i="2"/>
  <c r="IU348" i="2"/>
  <c r="IT348" i="2"/>
  <c r="IS348" i="2"/>
  <c r="IR348" i="2"/>
  <c r="IQ348" i="2"/>
  <c r="IP348" i="2"/>
  <c r="IO348" i="2"/>
  <c r="IN348" i="2"/>
  <c r="IM348" i="2"/>
  <c r="IL348" i="2"/>
  <c r="IK348" i="2"/>
  <c r="IJ348" i="2"/>
  <c r="II348" i="2"/>
  <c r="IH348" i="2"/>
  <c r="IG348" i="2"/>
  <c r="IF348" i="2"/>
  <c r="IE348" i="2"/>
  <c r="ID348" i="2"/>
  <c r="IC348" i="2"/>
  <c r="IB348" i="2"/>
  <c r="IA348" i="2"/>
  <c r="HZ348" i="2"/>
  <c r="HY348" i="2"/>
  <c r="HX348" i="2"/>
  <c r="HW348" i="2"/>
  <c r="HV348" i="2"/>
  <c r="HU348" i="2"/>
  <c r="HT348" i="2"/>
  <c r="HS348" i="2"/>
  <c r="HR348" i="2"/>
  <c r="HQ348" i="2"/>
  <c r="HP348" i="2"/>
  <c r="HO348" i="2"/>
  <c r="HN348" i="2"/>
  <c r="HM348" i="2"/>
  <c r="HL348" i="2"/>
  <c r="HK348" i="2"/>
  <c r="HJ348" i="2"/>
  <c r="HI348" i="2"/>
  <c r="HH348" i="2"/>
  <c r="HG348" i="2"/>
  <c r="HF348" i="2"/>
  <c r="HE348" i="2"/>
  <c r="HD348" i="2"/>
  <c r="HC348" i="2"/>
  <c r="HB348" i="2"/>
  <c r="HA348" i="2"/>
  <c r="GZ348" i="2"/>
  <c r="GY348" i="2"/>
  <c r="GX348" i="2"/>
  <c r="GW348" i="2"/>
  <c r="GV348" i="2"/>
  <c r="GU348" i="2"/>
  <c r="GT348" i="2"/>
  <c r="GS348" i="2"/>
  <c r="GR348" i="2"/>
  <c r="GQ348" i="2"/>
  <c r="GP348" i="2"/>
  <c r="GO348" i="2"/>
  <c r="GN348" i="2"/>
  <c r="GM348" i="2"/>
  <c r="GL348" i="2"/>
  <c r="GK348" i="2"/>
  <c r="GJ348" i="2"/>
  <c r="GI348" i="2"/>
  <c r="GH348" i="2"/>
  <c r="JF347" i="2"/>
  <c r="JE347" i="2"/>
  <c r="JD347" i="2"/>
  <c r="JC347" i="2"/>
  <c r="JB347" i="2"/>
  <c r="JA347" i="2"/>
  <c r="IZ347" i="2"/>
  <c r="IY347" i="2"/>
  <c r="IX347" i="2"/>
  <c r="IW347" i="2"/>
  <c r="IV347" i="2"/>
  <c r="IU347" i="2"/>
  <c r="IT347" i="2"/>
  <c r="IS347" i="2"/>
  <c r="IR347" i="2"/>
  <c r="IQ347" i="2"/>
  <c r="IP347" i="2"/>
  <c r="IO347" i="2"/>
  <c r="IN347" i="2"/>
  <c r="IM347" i="2"/>
  <c r="IL347" i="2"/>
  <c r="IK347" i="2"/>
  <c r="IJ347" i="2"/>
  <c r="II347" i="2"/>
  <c r="IH347" i="2"/>
  <c r="IG347" i="2"/>
  <c r="IF347" i="2"/>
  <c r="IE347" i="2"/>
  <c r="ID347" i="2"/>
  <c r="IC347" i="2"/>
  <c r="IB347" i="2"/>
  <c r="IA347" i="2"/>
  <c r="HZ347" i="2"/>
  <c r="HY347" i="2"/>
  <c r="HX347" i="2"/>
  <c r="HW347" i="2"/>
  <c r="HV347" i="2"/>
  <c r="HU347" i="2"/>
  <c r="HT347" i="2"/>
  <c r="HS347" i="2"/>
  <c r="HR347" i="2"/>
  <c r="HQ347" i="2"/>
  <c r="HP347" i="2"/>
  <c r="HO347" i="2"/>
  <c r="HN347" i="2"/>
  <c r="HM347" i="2"/>
  <c r="HL347" i="2"/>
  <c r="HK347" i="2"/>
  <c r="HJ347" i="2"/>
  <c r="HI347" i="2"/>
  <c r="HH347" i="2"/>
  <c r="HG347" i="2"/>
  <c r="HF347" i="2"/>
  <c r="HE347" i="2"/>
  <c r="HD347" i="2"/>
  <c r="HC347" i="2"/>
  <c r="HB347" i="2"/>
  <c r="HA347" i="2"/>
  <c r="GZ347" i="2"/>
  <c r="GY347" i="2"/>
  <c r="GX347" i="2"/>
  <c r="GW347" i="2"/>
  <c r="GV347" i="2"/>
  <c r="GU347" i="2"/>
  <c r="GT347" i="2"/>
  <c r="GS347" i="2"/>
  <c r="GR347" i="2"/>
  <c r="GQ347" i="2"/>
  <c r="GP347" i="2"/>
  <c r="GO347" i="2"/>
  <c r="GN347" i="2"/>
  <c r="GM347" i="2"/>
  <c r="GL347" i="2"/>
  <c r="GK347" i="2"/>
  <c r="GJ347" i="2"/>
  <c r="GI347" i="2"/>
  <c r="GH347" i="2"/>
  <c r="JF346" i="2"/>
  <c r="JE346" i="2"/>
  <c r="JD346" i="2"/>
  <c r="JC346" i="2"/>
  <c r="JB346" i="2"/>
  <c r="JA346" i="2"/>
  <c r="IZ346" i="2"/>
  <c r="IY346" i="2"/>
  <c r="IX346" i="2"/>
  <c r="IW346" i="2"/>
  <c r="IV346" i="2"/>
  <c r="IU346" i="2"/>
  <c r="IT346" i="2"/>
  <c r="IS346" i="2"/>
  <c r="IR346" i="2"/>
  <c r="IQ346" i="2"/>
  <c r="IP346" i="2"/>
  <c r="IO346" i="2"/>
  <c r="IN346" i="2"/>
  <c r="IM346" i="2"/>
  <c r="IL346" i="2"/>
  <c r="IK346" i="2"/>
  <c r="IJ346" i="2"/>
  <c r="II346" i="2"/>
  <c r="IH346" i="2"/>
  <c r="IG346" i="2"/>
  <c r="IF346" i="2"/>
  <c r="IE346" i="2"/>
  <c r="ID346" i="2"/>
  <c r="IC346" i="2"/>
  <c r="IB346" i="2"/>
  <c r="IA346" i="2"/>
  <c r="HZ346" i="2"/>
  <c r="HY346" i="2"/>
  <c r="HX346" i="2"/>
  <c r="HW346" i="2"/>
  <c r="HV346" i="2"/>
  <c r="HU346" i="2"/>
  <c r="HT346" i="2"/>
  <c r="HS346" i="2"/>
  <c r="HR346" i="2"/>
  <c r="HQ346" i="2"/>
  <c r="HP346" i="2"/>
  <c r="HO346" i="2"/>
  <c r="HN346" i="2"/>
  <c r="HM346" i="2"/>
  <c r="HL346" i="2"/>
  <c r="HK346" i="2"/>
  <c r="HJ346" i="2"/>
  <c r="HI346" i="2"/>
  <c r="HH346" i="2"/>
  <c r="HG346" i="2"/>
  <c r="HF346" i="2"/>
  <c r="HE346" i="2"/>
  <c r="HD346" i="2"/>
  <c r="HC346" i="2"/>
  <c r="HB346" i="2"/>
  <c r="HA346" i="2"/>
  <c r="GZ346" i="2"/>
  <c r="GY346" i="2"/>
  <c r="GX346" i="2"/>
  <c r="GW346" i="2"/>
  <c r="GV346" i="2"/>
  <c r="GU346" i="2"/>
  <c r="GT346" i="2"/>
  <c r="GS346" i="2"/>
  <c r="GR346" i="2"/>
  <c r="GQ346" i="2"/>
  <c r="GP346" i="2"/>
  <c r="GO346" i="2"/>
  <c r="GN346" i="2"/>
  <c r="GM346" i="2"/>
  <c r="GL346" i="2"/>
  <c r="GK346" i="2"/>
  <c r="GJ346" i="2"/>
  <c r="GI346" i="2"/>
  <c r="GH346" i="2"/>
  <c r="JF345" i="2"/>
  <c r="JE345" i="2"/>
  <c r="JD345" i="2"/>
  <c r="JC345" i="2"/>
  <c r="JB345" i="2"/>
  <c r="JA345" i="2"/>
  <c r="IZ345" i="2"/>
  <c r="IY345" i="2"/>
  <c r="IX345" i="2"/>
  <c r="IW345" i="2"/>
  <c r="IV345" i="2"/>
  <c r="IU345" i="2"/>
  <c r="IT345" i="2"/>
  <c r="IS345" i="2"/>
  <c r="IR345" i="2"/>
  <c r="IQ345" i="2"/>
  <c r="IP345" i="2"/>
  <c r="IO345" i="2"/>
  <c r="IN345" i="2"/>
  <c r="IM345" i="2"/>
  <c r="IL345" i="2"/>
  <c r="IK345" i="2"/>
  <c r="IJ345" i="2"/>
  <c r="II345" i="2"/>
  <c r="IH345" i="2"/>
  <c r="IG345" i="2"/>
  <c r="IF345" i="2"/>
  <c r="IE345" i="2"/>
  <c r="ID345" i="2"/>
  <c r="IC345" i="2"/>
  <c r="IB345" i="2"/>
  <c r="IA345" i="2"/>
  <c r="HZ345" i="2"/>
  <c r="HY345" i="2"/>
  <c r="HX345" i="2"/>
  <c r="HW345" i="2"/>
  <c r="HV345" i="2"/>
  <c r="HU345" i="2"/>
  <c r="HT345" i="2"/>
  <c r="HS345" i="2"/>
  <c r="HR345" i="2"/>
  <c r="HQ345" i="2"/>
  <c r="HP345" i="2"/>
  <c r="HO345" i="2"/>
  <c r="HN345" i="2"/>
  <c r="HM345" i="2"/>
  <c r="HL345" i="2"/>
  <c r="HK345" i="2"/>
  <c r="HJ345" i="2"/>
  <c r="HI345" i="2"/>
  <c r="HH345" i="2"/>
  <c r="HG345" i="2"/>
  <c r="HF345" i="2"/>
  <c r="HE345" i="2"/>
  <c r="HD345" i="2"/>
  <c r="HC345" i="2"/>
  <c r="HB345" i="2"/>
  <c r="HA345" i="2"/>
  <c r="GZ345" i="2"/>
  <c r="GY345" i="2"/>
  <c r="GX345" i="2"/>
  <c r="GW345" i="2"/>
  <c r="GV345" i="2"/>
  <c r="GU345" i="2"/>
  <c r="GT345" i="2"/>
  <c r="GS345" i="2"/>
  <c r="GR345" i="2"/>
  <c r="GQ345" i="2"/>
  <c r="GP345" i="2"/>
  <c r="GO345" i="2"/>
  <c r="GN345" i="2"/>
  <c r="GM345" i="2"/>
  <c r="GL345" i="2"/>
  <c r="GK345" i="2"/>
  <c r="GJ345" i="2"/>
  <c r="GI345" i="2"/>
  <c r="GH345" i="2"/>
  <c r="JF344" i="2"/>
  <c r="JE344" i="2"/>
  <c r="JD344" i="2"/>
  <c r="JC344" i="2"/>
  <c r="JB344" i="2"/>
  <c r="JA344" i="2"/>
  <c r="IZ344" i="2"/>
  <c r="IY344" i="2"/>
  <c r="IX344" i="2"/>
  <c r="IW344" i="2"/>
  <c r="IV344" i="2"/>
  <c r="IU344" i="2"/>
  <c r="IT344" i="2"/>
  <c r="IS344" i="2"/>
  <c r="IR344" i="2"/>
  <c r="IQ344" i="2"/>
  <c r="IP344" i="2"/>
  <c r="IO344" i="2"/>
  <c r="IN344" i="2"/>
  <c r="IM344" i="2"/>
  <c r="IL344" i="2"/>
  <c r="IK344" i="2"/>
  <c r="IJ344" i="2"/>
  <c r="II344" i="2"/>
  <c r="IH344" i="2"/>
  <c r="IG344" i="2"/>
  <c r="IF344" i="2"/>
  <c r="IE344" i="2"/>
  <c r="ID344" i="2"/>
  <c r="IC344" i="2"/>
  <c r="IB344" i="2"/>
  <c r="IA344" i="2"/>
  <c r="HZ344" i="2"/>
  <c r="HY344" i="2"/>
  <c r="HX344" i="2"/>
  <c r="HW344" i="2"/>
  <c r="HV344" i="2"/>
  <c r="HU344" i="2"/>
  <c r="HT344" i="2"/>
  <c r="HS344" i="2"/>
  <c r="HR344" i="2"/>
  <c r="HQ344" i="2"/>
  <c r="HP344" i="2"/>
  <c r="HO344" i="2"/>
  <c r="HN344" i="2"/>
  <c r="HM344" i="2"/>
  <c r="HL344" i="2"/>
  <c r="HK344" i="2"/>
  <c r="HJ344" i="2"/>
  <c r="HI344" i="2"/>
  <c r="HH344" i="2"/>
  <c r="HG344" i="2"/>
  <c r="HF344" i="2"/>
  <c r="HE344" i="2"/>
  <c r="HD344" i="2"/>
  <c r="HC344" i="2"/>
  <c r="HB344" i="2"/>
  <c r="HA344" i="2"/>
  <c r="GZ344" i="2"/>
  <c r="GY344" i="2"/>
  <c r="GX344" i="2"/>
  <c r="GW344" i="2"/>
  <c r="GV344" i="2"/>
  <c r="GU344" i="2"/>
  <c r="GT344" i="2"/>
  <c r="GS344" i="2"/>
  <c r="GR344" i="2"/>
  <c r="GQ344" i="2"/>
  <c r="GP344" i="2"/>
  <c r="GO344" i="2"/>
  <c r="GN344" i="2"/>
  <c r="GM344" i="2"/>
  <c r="GL344" i="2"/>
  <c r="GK344" i="2"/>
  <c r="GJ344" i="2"/>
  <c r="GI344" i="2"/>
  <c r="GH344" i="2"/>
  <c r="JF343" i="2"/>
  <c r="JE343" i="2"/>
  <c r="JD343" i="2"/>
  <c r="JC343" i="2"/>
  <c r="JB343" i="2"/>
  <c r="JA343" i="2"/>
  <c r="IZ343" i="2"/>
  <c r="IY343" i="2"/>
  <c r="IX343" i="2"/>
  <c r="IW343" i="2"/>
  <c r="IV343" i="2"/>
  <c r="IU343" i="2"/>
  <c r="IT343" i="2"/>
  <c r="IS343" i="2"/>
  <c r="IR343" i="2"/>
  <c r="IQ343" i="2"/>
  <c r="IP343" i="2"/>
  <c r="IO343" i="2"/>
  <c r="IN343" i="2"/>
  <c r="IM343" i="2"/>
  <c r="IL343" i="2"/>
  <c r="IK343" i="2"/>
  <c r="IJ343" i="2"/>
  <c r="II343" i="2"/>
  <c r="IH343" i="2"/>
  <c r="IG343" i="2"/>
  <c r="IF343" i="2"/>
  <c r="IE343" i="2"/>
  <c r="ID343" i="2"/>
  <c r="IC343" i="2"/>
  <c r="IB343" i="2"/>
  <c r="IA343" i="2"/>
  <c r="HZ343" i="2"/>
  <c r="HY343" i="2"/>
  <c r="HX343" i="2"/>
  <c r="HW343" i="2"/>
  <c r="HV343" i="2"/>
  <c r="HU343" i="2"/>
  <c r="HT343" i="2"/>
  <c r="HS343" i="2"/>
  <c r="HR343" i="2"/>
  <c r="HQ343" i="2"/>
  <c r="HP343" i="2"/>
  <c r="HO343" i="2"/>
  <c r="HN343" i="2"/>
  <c r="HM343" i="2"/>
  <c r="HL343" i="2"/>
  <c r="HK343" i="2"/>
  <c r="HJ343" i="2"/>
  <c r="HI343" i="2"/>
  <c r="HH343" i="2"/>
  <c r="HG343" i="2"/>
  <c r="HF343" i="2"/>
  <c r="HE343" i="2"/>
  <c r="HD343" i="2"/>
  <c r="HC343" i="2"/>
  <c r="HB343" i="2"/>
  <c r="HA343" i="2"/>
  <c r="GZ343" i="2"/>
  <c r="GY343" i="2"/>
  <c r="GX343" i="2"/>
  <c r="GW343" i="2"/>
  <c r="GV343" i="2"/>
  <c r="GU343" i="2"/>
  <c r="GT343" i="2"/>
  <c r="GS343" i="2"/>
  <c r="GR343" i="2"/>
  <c r="GQ343" i="2"/>
  <c r="GP343" i="2"/>
  <c r="GO343" i="2"/>
  <c r="GN343" i="2"/>
  <c r="GM343" i="2"/>
  <c r="GL343" i="2"/>
  <c r="GK343" i="2"/>
  <c r="GJ343" i="2"/>
  <c r="GI343" i="2"/>
  <c r="GH343" i="2"/>
  <c r="JF342" i="2"/>
  <c r="JE342" i="2"/>
  <c r="JD342" i="2"/>
  <c r="JC342" i="2"/>
  <c r="JB342" i="2"/>
  <c r="JA342" i="2"/>
  <c r="IZ342" i="2"/>
  <c r="IY342" i="2"/>
  <c r="IX342" i="2"/>
  <c r="IW342" i="2"/>
  <c r="IV342" i="2"/>
  <c r="IU342" i="2"/>
  <c r="IT342" i="2"/>
  <c r="IS342" i="2"/>
  <c r="IR342" i="2"/>
  <c r="IQ342" i="2"/>
  <c r="IP342" i="2"/>
  <c r="IO342" i="2"/>
  <c r="IN342" i="2"/>
  <c r="IM342" i="2"/>
  <c r="IL342" i="2"/>
  <c r="IK342" i="2"/>
  <c r="IJ342" i="2"/>
  <c r="II342" i="2"/>
  <c r="IH342" i="2"/>
  <c r="IG342" i="2"/>
  <c r="IF342" i="2"/>
  <c r="IE342" i="2"/>
  <c r="ID342" i="2"/>
  <c r="IC342" i="2"/>
  <c r="IB342" i="2"/>
  <c r="IA342" i="2"/>
  <c r="HZ342" i="2"/>
  <c r="HY342" i="2"/>
  <c r="HX342" i="2"/>
  <c r="HW342" i="2"/>
  <c r="HV342" i="2"/>
  <c r="HU342" i="2"/>
  <c r="HT342" i="2"/>
  <c r="HS342" i="2"/>
  <c r="HR342" i="2"/>
  <c r="HQ342" i="2"/>
  <c r="HP342" i="2"/>
  <c r="HO342" i="2"/>
  <c r="HN342" i="2"/>
  <c r="HM342" i="2"/>
  <c r="HL342" i="2"/>
  <c r="HK342" i="2"/>
  <c r="HJ342" i="2"/>
  <c r="HI342" i="2"/>
  <c r="HH342" i="2"/>
  <c r="HG342" i="2"/>
  <c r="HF342" i="2"/>
  <c r="HE342" i="2"/>
  <c r="HD342" i="2"/>
  <c r="HC342" i="2"/>
  <c r="HB342" i="2"/>
  <c r="HA342" i="2"/>
  <c r="GZ342" i="2"/>
  <c r="GY342" i="2"/>
  <c r="GX342" i="2"/>
  <c r="GW342" i="2"/>
  <c r="GV342" i="2"/>
  <c r="GU342" i="2"/>
  <c r="GT342" i="2"/>
  <c r="GS342" i="2"/>
  <c r="GR342" i="2"/>
  <c r="GQ342" i="2"/>
  <c r="GP342" i="2"/>
  <c r="GO342" i="2"/>
  <c r="GN342" i="2"/>
  <c r="GM342" i="2"/>
  <c r="GL342" i="2"/>
  <c r="GK342" i="2"/>
  <c r="GJ342" i="2"/>
  <c r="GI342" i="2"/>
  <c r="GH342" i="2"/>
  <c r="JF341" i="2"/>
  <c r="JE341" i="2"/>
  <c r="JD341" i="2"/>
  <c r="JC341" i="2"/>
  <c r="JB341" i="2"/>
  <c r="JA341" i="2"/>
  <c r="IZ341" i="2"/>
  <c r="IY341" i="2"/>
  <c r="IX341" i="2"/>
  <c r="IW341" i="2"/>
  <c r="IV341" i="2"/>
  <c r="IU341" i="2"/>
  <c r="IT341" i="2"/>
  <c r="IS341" i="2"/>
  <c r="IR341" i="2"/>
  <c r="IQ341" i="2"/>
  <c r="IP341" i="2"/>
  <c r="IO341" i="2"/>
  <c r="IN341" i="2"/>
  <c r="IM341" i="2"/>
  <c r="IL341" i="2"/>
  <c r="IK341" i="2"/>
  <c r="IJ341" i="2"/>
  <c r="II341" i="2"/>
  <c r="IH341" i="2"/>
  <c r="IG341" i="2"/>
  <c r="IF341" i="2"/>
  <c r="IE341" i="2"/>
  <c r="ID341" i="2"/>
  <c r="IC341" i="2"/>
  <c r="IB341" i="2"/>
  <c r="IA341" i="2"/>
  <c r="HZ341" i="2"/>
  <c r="HY341" i="2"/>
  <c r="HX341" i="2"/>
  <c r="HW341" i="2"/>
  <c r="HV341" i="2"/>
  <c r="HU341" i="2"/>
  <c r="HT341" i="2"/>
  <c r="HS341" i="2"/>
  <c r="HR341" i="2"/>
  <c r="HQ341" i="2"/>
  <c r="HP341" i="2"/>
  <c r="HO341" i="2"/>
  <c r="HN341" i="2"/>
  <c r="HM341" i="2"/>
  <c r="HL341" i="2"/>
  <c r="HK341" i="2"/>
  <c r="HJ341" i="2"/>
  <c r="HI341" i="2"/>
  <c r="HH341" i="2"/>
  <c r="HG341" i="2"/>
  <c r="HF341" i="2"/>
  <c r="HE341" i="2"/>
  <c r="HD341" i="2"/>
  <c r="HC341" i="2"/>
  <c r="HB341" i="2"/>
  <c r="HA341" i="2"/>
  <c r="GZ341" i="2"/>
  <c r="GY341" i="2"/>
  <c r="GX341" i="2"/>
  <c r="GW341" i="2"/>
  <c r="GV341" i="2"/>
  <c r="GU341" i="2"/>
  <c r="GT341" i="2"/>
  <c r="GS341" i="2"/>
  <c r="GR341" i="2"/>
  <c r="GQ341" i="2"/>
  <c r="GP341" i="2"/>
  <c r="GO341" i="2"/>
  <c r="GN341" i="2"/>
  <c r="GM341" i="2"/>
  <c r="GL341" i="2"/>
  <c r="GK341" i="2"/>
  <c r="GJ341" i="2"/>
  <c r="GI341" i="2"/>
  <c r="GH341" i="2"/>
  <c r="JF340" i="2"/>
  <c r="JE340" i="2"/>
  <c r="JD340" i="2"/>
  <c r="JC340" i="2"/>
  <c r="JB340" i="2"/>
  <c r="JA340" i="2"/>
  <c r="IZ340" i="2"/>
  <c r="IY340" i="2"/>
  <c r="IX340" i="2"/>
  <c r="IW340" i="2"/>
  <c r="IV340" i="2"/>
  <c r="IU340" i="2"/>
  <c r="IT340" i="2"/>
  <c r="IS340" i="2"/>
  <c r="IR340" i="2"/>
  <c r="IQ340" i="2"/>
  <c r="IP340" i="2"/>
  <c r="IO340" i="2"/>
  <c r="IN340" i="2"/>
  <c r="IM340" i="2"/>
  <c r="IL340" i="2"/>
  <c r="IK340" i="2"/>
  <c r="IJ340" i="2"/>
  <c r="II340" i="2"/>
  <c r="IH340" i="2"/>
  <c r="IG340" i="2"/>
  <c r="IF340" i="2"/>
  <c r="IE340" i="2"/>
  <c r="ID340" i="2"/>
  <c r="IC340" i="2"/>
  <c r="IB340" i="2"/>
  <c r="IA340" i="2"/>
  <c r="HZ340" i="2"/>
  <c r="HY340" i="2"/>
  <c r="HX340" i="2"/>
  <c r="HW340" i="2"/>
  <c r="HV340" i="2"/>
  <c r="HU340" i="2"/>
  <c r="HT340" i="2"/>
  <c r="HS340" i="2"/>
  <c r="HR340" i="2"/>
  <c r="HQ340" i="2"/>
  <c r="HP340" i="2"/>
  <c r="HO340" i="2"/>
  <c r="HN340" i="2"/>
  <c r="HM340" i="2"/>
  <c r="HL340" i="2"/>
  <c r="HK340" i="2"/>
  <c r="HJ340" i="2"/>
  <c r="HI340" i="2"/>
  <c r="HH340" i="2"/>
  <c r="HG340" i="2"/>
  <c r="HF340" i="2"/>
  <c r="HE340" i="2"/>
  <c r="HD340" i="2"/>
  <c r="HC340" i="2"/>
  <c r="HB340" i="2"/>
  <c r="HA340" i="2"/>
  <c r="GZ340" i="2"/>
  <c r="GY340" i="2"/>
  <c r="GX340" i="2"/>
  <c r="GW340" i="2"/>
  <c r="GV340" i="2"/>
  <c r="GU340" i="2"/>
  <c r="GT340" i="2"/>
  <c r="GS340" i="2"/>
  <c r="GR340" i="2"/>
  <c r="GQ340" i="2"/>
  <c r="GP340" i="2"/>
  <c r="GO340" i="2"/>
  <c r="GN340" i="2"/>
  <c r="GM340" i="2"/>
  <c r="GL340" i="2"/>
  <c r="GK340" i="2"/>
  <c r="GJ340" i="2"/>
  <c r="GI340" i="2"/>
  <c r="GH340" i="2"/>
  <c r="JF339" i="2"/>
  <c r="JE339" i="2"/>
  <c r="JD339" i="2"/>
  <c r="JC339" i="2"/>
  <c r="JB339" i="2"/>
  <c r="JA339" i="2"/>
  <c r="IZ339" i="2"/>
  <c r="IY339" i="2"/>
  <c r="IX339" i="2"/>
  <c r="IW339" i="2"/>
  <c r="IV339" i="2"/>
  <c r="IU339" i="2"/>
  <c r="IT339" i="2"/>
  <c r="IS339" i="2"/>
  <c r="IR339" i="2"/>
  <c r="IQ339" i="2"/>
  <c r="IP339" i="2"/>
  <c r="IO339" i="2"/>
  <c r="IN339" i="2"/>
  <c r="IM339" i="2"/>
  <c r="IL339" i="2"/>
  <c r="IK339" i="2"/>
  <c r="IJ339" i="2"/>
  <c r="II339" i="2"/>
  <c r="IH339" i="2"/>
  <c r="IG339" i="2"/>
  <c r="IF339" i="2"/>
  <c r="IE339" i="2"/>
  <c r="ID339" i="2"/>
  <c r="IC339" i="2"/>
  <c r="IB339" i="2"/>
  <c r="IA339" i="2"/>
  <c r="HZ339" i="2"/>
  <c r="HY339" i="2"/>
  <c r="HX339" i="2"/>
  <c r="HW339" i="2"/>
  <c r="HV339" i="2"/>
  <c r="HU339" i="2"/>
  <c r="HT339" i="2"/>
  <c r="HS339" i="2"/>
  <c r="HR339" i="2"/>
  <c r="HQ339" i="2"/>
  <c r="HP339" i="2"/>
  <c r="HO339" i="2"/>
  <c r="HN339" i="2"/>
  <c r="HM339" i="2"/>
  <c r="HL339" i="2"/>
  <c r="HK339" i="2"/>
  <c r="HJ339" i="2"/>
  <c r="HI339" i="2"/>
  <c r="HH339" i="2"/>
  <c r="HG339" i="2"/>
  <c r="HF339" i="2"/>
  <c r="HE339" i="2"/>
  <c r="HD339" i="2"/>
  <c r="HC339" i="2"/>
  <c r="HB339" i="2"/>
  <c r="HA339" i="2"/>
  <c r="GZ339" i="2"/>
  <c r="GY339" i="2"/>
  <c r="GX339" i="2"/>
  <c r="GW339" i="2"/>
  <c r="GV339" i="2"/>
  <c r="GU339" i="2"/>
  <c r="GT339" i="2"/>
  <c r="GS339" i="2"/>
  <c r="GR339" i="2"/>
  <c r="GQ339" i="2"/>
  <c r="GP339" i="2"/>
  <c r="GO339" i="2"/>
  <c r="GN339" i="2"/>
  <c r="GM339" i="2"/>
  <c r="GL339" i="2"/>
  <c r="GK339" i="2"/>
  <c r="GJ339" i="2"/>
  <c r="GI339" i="2"/>
  <c r="GH339" i="2"/>
  <c r="JF338" i="2"/>
  <c r="JE338" i="2"/>
  <c r="JD338" i="2"/>
  <c r="JC338" i="2"/>
  <c r="JB338" i="2"/>
  <c r="JA338" i="2"/>
  <c r="IZ338" i="2"/>
  <c r="IY338" i="2"/>
  <c r="IX338" i="2"/>
  <c r="IW338" i="2"/>
  <c r="IV338" i="2"/>
  <c r="IU338" i="2"/>
  <c r="IT338" i="2"/>
  <c r="IS338" i="2"/>
  <c r="IR338" i="2"/>
  <c r="IQ338" i="2"/>
  <c r="IP338" i="2"/>
  <c r="IO338" i="2"/>
  <c r="IN338" i="2"/>
  <c r="IM338" i="2"/>
  <c r="IL338" i="2"/>
  <c r="IK338" i="2"/>
  <c r="IJ338" i="2"/>
  <c r="II338" i="2"/>
  <c r="IH338" i="2"/>
  <c r="IG338" i="2"/>
  <c r="IF338" i="2"/>
  <c r="IE338" i="2"/>
  <c r="ID338" i="2"/>
  <c r="IC338" i="2"/>
  <c r="IB338" i="2"/>
  <c r="IA338" i="2"/>
  <c r="HZ338" i="2"/>
  <c r="HY338" i="2"/>
  <c r="HX338" i="2"/>
  <c r="HW338" i="2"/>
  <c r="HV338" i="2"/>
  <c r="HU338" i="2"/>
  <c r="HT338" i="2"/>
  <c r="HS338" i="2"/>
  <c r="HR338" i="2"/>
  <c r="HQ338" i="2"/>
  <c r="HP338" i="2"/>
  <c r="HO338" i="2"/>
  <c r="HN338" i="2"/>
  <c r="HM338" i="2"/>
  <c r="HL338" i="2"/>
  <c r="HK338" i="2"/>
  <c r="HJ338" i="2"/>
  <c r="HI338" i="2"/>
  <c r="HH338" i="2"/>
  <c r="HG338" i="2"/>
  <c r="HF338" i="2"/>
  <c r="HE338" i="2"/>
  <c r="HD338" i="2"/>
  <c r="HC338" i="2"/>
  <c r="HB338" i="2"/>
  <c r="HA338" i="2"/>
  <c r="GZ338" i="2"/>
  <c r="GY338" i="2"/>
  <c r="GX338" i="2"/>
  <c r="GW338" i="2"/>
  <c r="GV338" i="2"/>
  <c r="GU338" i="2"/>
  <c r="GT338" i="2"/>
  <c r="GS338" i="2"/>
  <c r="GR338" i="2"/>
  <c r="GQ338" i="2"/>
  <c r="GP338" i="2"/>
  <c r="GO338" i="2"/>
  <c r="GN338" i="2"/>
  <c r="GM338" i="2"/>
  <c r="GL338" i="2"/>
  <c r="GK338" i="2"/>
  <c r="GJ338" i="2"/>
  <c r="GI338" i="2"/>
  <c r="GH338" i="2"/>
  <c r="JF337" i="2"/>
  <c r="JE337" i="2"/>
  <c r="JD337" i="2"/>
  <c r="JC337" i="2"/>
  <c r="JB337" i="2"/>
  <c r="JA337" i="2"/>
  <c r="IZ337" i="2"/>
  <c r="IY337" i="2"/>
  <c r="IX337" i="2"/>
  <c r="IW337" i="2"/>
  <c r="IV337" i="2"/>
  <c r="IU337" i="2"/>
  <c r="IT337" i="2"/>
  <c r="IS337" i="2"/>
  <c r="IR337" i="2"/>
  <c r="IQ337" i="2"/>
  <c r="IP337" i="2"/>
  <c r="IO337" i="2"/>
  <c r="IN337" i="2"/>
  <c r="IM337" i="2"/>
  <c r="IL337" i="2"/>
  <c r="IK337" i="2"/>
  <c r="IJ337" i="2"/>
  <c r="II337" i="2"/>
  <c r="IH337" i="2"/>
  <c r="IG337" i="2"/>
  <c r="IF337" i="2"/>
  <c r="IE337" i="2"/>
  <c r="ID337" i="2"/>
  <c r="IC337" i="2"/>
  <c r="IB337" i="2"/>
  <c r="IA337" i="2"/>
  <c r="HZ337" i="2"/>
  <c r="HY337" i="2"/>
  <c r="HX337" i="2"/>
  <c r="HW337" i="2"/>
  <c r="HV337" i="2"/>
  <c r="HU337" i="2"/>
  <c r="HT337" i="2"/>
  <c r="HS337" i="2"/>
  <c r="HR337" i="2"/>
  <c r="HQ337" i="2"/>
  <c r="HP337" i="2"/>
  <c r="HO337" i="2"/>
  <c r="HN337" i="2"/>
  <c r="HM337" i="2"/>
  <c r="HL337" i="2"/>
  <c r="HK337" i="2"/>
  <c r="HJ337" i="2"/>
  <c r="HI337" i="2"/>
  <c r="HH337" i="2"/>
  <c r="HG337" i="2"/>
  <c r="HF337" i="2"/>
  <c r="HE337" i="2"/>
  <c r="HD337" i="2"/>
  <c r="HC337" i="2"/>
  <c r="HB337" i="2"/>
  <c r="HA337" i="2"/>
  <c r="GZ337" i="2"/>
  <c r="GY337" i="2"/>
  <c r="GX337" i="2"/>
  <c r="GW337" i="2"/>
  <c r="GV337" i="2"/>
  <c r="GU337" i="2"/>
  <c r="GT337" i="2"/>
  <c r="GS337" i="2"/>
  <c r="GR337" i="2"/>
  <c r="GQ337" i="2"/>
  <c r="GP337" i="2"/>
  <c r="GO337" i="2"/>
  <c r="GN337" i="2"/>
  <c r="GM337" i="2"/>
  <c r="GL337" i="2"/>
  <c r="GK337" i="2"/>
  <c r="GJ337" i="2"/>
  <c r="GI337" i="2"/>
  <c r="GH337" i="2"/>
  <c r="JF336" i="2"/>
  <c r="JE336" i="2"/>
  <c r="JD336" i="2"/>
  <c r="JC336" i="2"/>
  <c r="JB336" i="2"/>
  <c r="JA336" i="2"/>
  <c r="IZ336" i="2"/>
  <c r="IY336" i="2"/>
  <c r="IX336" i="2"/>
  <c r="IW336" i="2"/>
  <c r="IV336" i="2"/>
  <c r="IU336" i="2"/>
  <c r="IT336" i="2"/>
  <c r="IS336" i="2"/>
  <c r="IR336" i="2"/>
  <c r="IQ336" i="2"/>
  <c r="IP336" i="2"/>
  <c r="IO336" i="2"/>
  <c r="IN336" i="2"/>
  <c r="IM336" i="2"/>
  <c r="IL336" i="2"/>
  <c r="IK336" i="2"/>
  <c r="IJ336" i="2"/>
  <c r="II336" i="2"/>
  <c r="IH336" i="2"/>
  <c r="IG336" i="2"/>
  <c r="IF336" i="2"/>
  <c r="IE336" i="2"/>
  <c r="ID336" i="2"/>
  <c r="IC336" i="2"/>
  <c r="IB336" i="2"/>
  <c r="IA336" i="2"/>
  <c r="HZ336" i="2"/>
  <c r="HY336" i="2"/>
  <c r="HX336" i="2"/>
  <c r="HW336" i="2"/>
  <c r="HV336" i="2"/>
  <c r="HU336" i="2"/>
  <c r="HT336" i="2"/>
  <c r="HS336" i="2"/>
  <c r="HR336" i="2"/>
  <c r="HQ336" i="2"/>
  <c r="HP336" i="2"/>
  <c r="HO336" i="2"/>
  <c r="HN336" i="2"/>
  <c r="HM336" i="2"/>
  <c r="HL336" i="2"/>
  <c r="HK336" i="2"/>
  <c r="HJ336" i="2"/>
  <c r="HI336" i="2"/>
  <c r="HH336" i="2"/>
  <c r="HG336" i="2"/>
  <c r="HF336" i="2"/>
  <c r="HE336" i="2"/>
  <c r="HD336" i="2"/>
  <c r="HC336" i="2"/>
  <c r="HB336" i="2"/>
  <c r="HA336" i="2"/>
  <c r="GZ336" i="2"/>
  <c r="GY336" i="2"/>
  <c r="GX336" i="2"/>
  <c r="GW336" i="2"/>
  <c r="GV336" i="2"/>
  <c r="GU336" i="2"/>
  <c r="GT336" i="2"/>
  <c r="GS336" i="2"/>
  <c r="GR336" i="2"/>
  <c r="GQ336" i="2"/>
  <c r="GP336" i="2"/>
  <c r="GO336" i="2"/>
  <c r="GN336" i="2"/>
  <c r="GM336" i="2"/>
  <c r="GL336" i="2"/>
  <c r="GK336" i="2"/>
  <c r="GJ336" i="2"/>
  <c r="GI336" i="2"/>
  <c r="GH336" i="2"/>
  <c r="JF335" i="2"/>
  <c r="JE335" i="2"/>
  <c r="JD335" i="2"/>
  <c r="JC335" i="2"/>
  <c r="JB335" i="2"/>
  <c r="JA335" i="2"/>
  <c r="IZ335" i="2"/>
  <c r="IY335" i="2"/>
  <c r="IX335" i="2"/>
  <c r="IW335" i="2"/>
  <c r="IV335" i="2"/>
  <c r="IU335" i="2"/>
  <c r="IT335" i="2"/>
  <c r="IS335" i="2"/>
  <c r="IR335" i="2"/>
  <c r="IQ335" i="2"/>
  <c r="IP335" i="2"/>
  <c r="IO335" i="2"/>
  <c r="IN335" i="2"/>
  <c r="IM335" i="2"/>
  <c r="IL335" i="2"/>
  <c r="IK335" i="2"/>
  <c r="IJ335" i="2"/>
  <c r="II335" i="2"/>
  <c r="IH335" i="2"/>
  <c r="IG335" i="2"/>
  <c r="IF335" i="2"/>
  <c r="IE335" i="2"/>
  <c r="ID335" i="2"/>
  <c r="IC335" i="2"/>
  <c r="IB335" i="2"/>
  <c r="IA335" i="2"/>
  <c r="HZ335" i="2"/>
  <c r="HY335" i="2"/>
  <c r="HX335" i="2"/>
  <c r="HW335" i="2"/>
  <c r="HV335" i="2"/>
  <c r="HU335" i="2"/>
  <c r="HT335" i="2"/>
  <c r="HS335" i="2"/>
  <c r="HR335" i="2"/>
  <c r="HQ335" i="2"/>
  <c r="HP335" i="2"/>
  <c r="HO335" i="2"/>
  <c r="HN335" i="2"/>
  <c r="HM335" i="2"/>
  <c r="HL335" i="2"/>
  <c r="HK335" i="2"/>
  <c r="HJ335" i="2"/>
  <c r="HI335" i="2"/>
  <c r="HH335" i="2"/>
  <c r="HG335" i="2"/>
  <c r="HF335" i="2"/>
  <c r="HE335" i="2"/>
  <c r="HD335" i="2"/>
  <c r="HC335" i="2"/>
  <c r="HB335" i="2"/>
  <c r="HA335" i="2"/>
  <c r="GZ335" i="2"/>
  <c r="GY335" i="2"/>
  <c r="GX335" i="2"/>
  <c r="GW335" i="2"/>
  <c r="GV335" i="2"/>
  <c r="GU335" i="2"/>
  <c r="GT335" i="2"/>
  <c r="GS335" i="2"/>
  <c r="GR335" i="2"/>
  <c r="GQ335" i="2"/>
  <c r="GP335" i="2"/>
  <c r="GO335" i="2"/>
  <c r="GN335" i="2"/>
  <c r="GM335" i="2"/>
  <c r="GL335" i="2"/>
  <c r="GK335" i="2"/>
  <c r="GJ335" i="2"/>
  <c r="GI335" i="2"/>
  <c r="GH335" i="2"/>
  <c r="JF334" i="2"/>
  <c r="JE334" i="2"/>
  <c r="JD334" i="2"/>
  <c r="JC334" i="2"/>
  <c r="JB334" i="2"/>
  <c r="JA334" i="2"/>
  <c r="IZ334" i="2"/>
  <c r="IY334" i="2"/>
  <c r="IX334" i="2"/>
  <c r="IW334" i="2"/>
  <c r="IV334" i="2"/>
  <c r="IU334" i="2"/>
  <c r="IT334" i="2"/>
  <c r="IS334" i="2"/>
  <c r="IR334" i="2"/>
  <c r="IQ334" i="2"/>
  <c r="IP334" i="2"/>
  <c r="IO334" i="2"/>
  <c r="IN334" i="2"/>
  <c r="IM334" i="2"/>
  <c r="IL334" i="2"/>
  <c r="IK334" i="2"/>
  <c r="IJ334" i="2"/>
  <c r="II334" i="2"/>
  <c r="IH334" i="2"/>
  <c r="IG334" i="2"/>
  <c r="IF334" i="2"/>
  <c r="IE334" i="2"/>
  <c r="ID334" i="2"/>
  <c r="IC334" i="2"/>
  <c r="IB334" i="2"/>
  <c r="IA334" i="2"/>
  <c r="HZ334" i="2"/>
  <c r="HY334" i="2"/>
  <c r="HX334" i="2"/>
  <c r="HW334" i="2"/>
  <c r="HV334" i="2"/>
  <c r="HU334" i="2"/>
  <c r="HT334" i="2"/>
  <c r="HS334" i="2"/>
  <c r="HR334" i="2"/>
  <c r="HQ334" i="2"/>
  <c r="HP334" i="2"/>
  <c r="HO334" i="2"/>
  <c r="HN334" i="2"/>
  <c r="HM334" i="2"/>
  <c r="HL334" i="2"/>
  <c r="HK334" i="2"/>
  <c r="HJ334" i="2"/>
  <c r="HI334" i="2"/>
  <c r="HH334" i="2"/>
  <c r="HG334" i="2"/>
  <c r="HF334" i="2"/>
  <c r="HE334" i="2"/>
  <c r="HD334" i="2"/>
  <c r="HC334" i="2"/>
  <c r="HB334" i="2"/>
  <c r="HA334" i="2"/>
  <c r="GZ334" i="2"/>
  <c r="GY334" i="2"/>
  <c r="GX334" i="2"/>
  <c r="GW334" i="2"/>
  <c r="GV334" i="2"/>
  <c r="GU334" i="2"/>
  <c r="GT334" i="2"/>
  <c r="GS334" i="2"/>
  <c r="GR334" i="2"/>
  <c r="GQ334" i="2"/>
  <c r="GP334" i="2"/>
  <c r="GO334" i="2"/>
  <c r="GN334" i="2"/>
  <c r="GM334" i="2"/>
  <c r="GL334" i="2"/>
  <c r="GK334" i="2"/>
  <c r="GJ334" i="2"/>
  <c r="GI334" i="2"/>
  <c r="GH334" i="2"/>
  <c r="JF333" i="2"/>
  <c r="JE333" i="2"/>
  <c r="JD333" i="2"/>
  <c r="JC333" i="2"/>
  <c r="JB333" i="2"/>
  <c r="JA333" i="2"/>
  <c r="IZ333" i="2"/>
  <c r="IY333" i="2"/>
  <c r="IX333" i="2"/>
  <c r="IW333" i="2"/>
  <c r="IV333" i="2"/>
  <c r="IU333" i="2"/>
  <c r="IT333" i="2"/>
  <c r="IS333" i="2"/>
  <c r="IR333" i="2"/>
  <c r="IQ333" i="2"/>
  <c r="IP333" i="2"/>
  <c r="IO333" i="2"/>
  <c r="IN333" i="2"/>
  <c r="IM333" i="2"/>
  <c r="IL333" i="2"/>
  <c r="IK333" i="2"/>
  <c r="IJ333" i="2"/>
  <c r="II333" i="2"/>
  <c r="IH333" i="2"/>
  <c r="IG333" i="2"/>
  <c r="IF333" i="2"/>
  <c r="IE333" i="2"/>
  <c r="ID333" i="2"/>
  <c r="IC333" i="2"/>
  <c r="IB333" i="2"/>
  <c r="IA333" i="2"/>
  <c r="HZ333" i="2"/>
  <c r="HY333" i="2"/>
  <c r="HX333" i="2"/>
  <c r="HW333" i="2"/>
  <c r="HV333" i="2"/>
  <c r="HU333" i="2"/>
  <c r="HT333" i="2"/>
  <c r="HS333" i="2"/>
  <c r="HR333" i="2"/>
  <c r="HQ333" i="2"/>
  <c r="HP333" i="2"/>
  <c r="HO333" i="2"/>
  <c r="HN333" i="2"/>
  <c r="HM333" i="2"/>
  <c r="HL333" i="2"/>
  <c r="HK333" i="2"/>
  <c r="HJ333" i="2"/>
  <c r="HI333" i="2"/>
  <c r="HH333" i="2"/>
  <c r="HG333" i="2"/>
  <c r="HF333" i="2"/>
  <c r="HE333" i="2"/>
  <c r="HD333" i="2"/>
  <c r="HC333" i="2"/>
  <c r="HB333" i="2"/>
  <c r="HA333" i="2"/>
  <c r="GZ333" i="2"/>
  <c r="GY333" i="2"/>
  <c r="GX333" i="2"/>
  <c r="GW333" i="2"/>
  <c r="GV333" i="2"/>
  <c r="GU333" i="2"/>
  <c r="GT333" i="2"/>
  <c r="GS333" i="2"/>
  <c r="GR333" i="2"/>
  <c r="GQ333" i="2"/>
  <c r="GP333" i="2"/>
  <c r="GO333" i="2"/>
  <c r="GN333" i="2"/>
  <c r="GM333" i="2"/>
  <c r="GL333" i="2"/>
  <c r="GK333" i="2"/>
  <c r="GJ333" i="2"/>
  <c r="GI333" i="2"/>
  <c r="GH333" i="2"/>
  <c r="JF332" i="2"/>
  <c r="JE332" i="2"/>
  <c r="JD332" i="2"/>
  <c r="JC332" i="2"/>
  <c r="JB332" i="2"/>
  <c r="JA332" i="2"/>
  <c r="IZ332" i="2"/>
  <c r="IY332" i="2"/>
  <c r="IX332" i="2"/>
  <c r="IW332" i="2"/>
  <c r="IV332" i="2"/>
  <c r="IU332" i="2"/>
  <c r="IT332" i="2"/>
  <c r="IS332" i="2"/>
  <c r="IR332" i="2"/>
  <c r="IQ332" i="2"/>
  <c r="IP332" i="2"/>
  <c r="IO332" i="2"/>
  <c r="IN332" i="2"/>
  <c r="IM332" i="2"/>
  <c r="IL332" i="2"/>
  <c r="IK332" i="2"/>
  <c r="IJ332" i="2"/>
  <c r="II332" i="2"/>
  <c r="IH332" i="2"/>
  <c r="IG332" i="2"/>
  <c r="IF332" i="2"/>
  <c r="IE332" i="2"/>
  <c r="ID332" i="2"/>
  <c r="IC332" i="2"/>
  <c r="IB332" i="2"/>
  <c r="IA332" i="2"/>
  <c r="HZ332" i="2"/>
  <c r="HY332" i="2"/>
  <c r="HX332" i="2"/>
  <c r="HW332" i="2"/>
  <c r="HV332" i="2"/>
  <c r="HU332" i="2"/>
  <c r="HT332" i="2"/>
  <c r="HS332" i="2"/>
  <c r="HR332" i="2"/>
  <c r="HQ332" i="2"/>
  <c r="HP332" i="2"/>
  <c r="HO332" i="2"/>
  <c r="HN332" i="2"/>
  <c r="HM332" i="2"/>
  <c r="HL332" i="2"/>
  <c r="HK332" i="2"/>
  <c r="HJ332" i="2"/>
  <c r="HI332" i="2"/>
  <c r="HH332" i="2"/>
  <c r="HG332" i="2"/>
  <c r="HF332" i="2"/>
  <c r="HE332" i="2"/>
  <c r="HD332" i="2"/>
  <c r="HC332" i="2"/>
  <c r="HB332" i="2"/>
  <c r="HA332" i="2"/>
  <c r="GZ332" i="2"/>
  <c r="GY332" i="2"/>
  <c r="GX332" i="2"/>
  <c r="GW332" i="2"/>
  <c r="GV332" i="2"/>
  <c r="GU332" i="2"/>
  <c r="GT332" i="2"/>
  <c r="GS332" i="2"/>
  <c r="GR332" i="2"/>
  <c r="GQ332" i="2"/>
  <c r="GP332" i="2"/>
  <c r="GO332" i="2"/>
  <c r="GN332" i="2"/>
  <c r="GM332" i="2"/>
  <c r="GL332" i="2"/>
  <c r="GK332" i="2"/>
  <c r="GJ332" i="2"/>
  <c r="GI332" i="2"/>
  <c r="GH332" i="2"/>
  <c r="JF331" i="2"/>
  <c r="JE331" i="2"/>
  <c r="JD331" i="2"/>
  <c r="JC331" i="2"/>
  <c r="JB331" i="2"/>
  <c r="JA331" i="2"/>
  <c r="IZ331" i="2"/>
  <c r="IY331" i="2"/>
  <c r="IX331" i="2"/>
  <c r="IW331" i="2"/>
  <c r="IV331" i="2"/>
  <c r="IU331" i="2"/>
  <c r="IT331" i="2"/>
  <c r="IS331" i="2"/>
  <c r="IR331" i="2"/>
  <c r="IQ331" i="2"/>
  <c r="IP331" i="2"/>
  <c r="IO331" i="2"/>
  <c r="IN331" i="2"/>
  <c r="IM331" i="2"/>
  <c r="IL331" i="2"/>
  <c r="IK331" i="2"/>
  <c r="IJ331" i="2"/>
  <c r="II331" i="2"/>
  <c r="IH331" i="2"/>
  <c r="IG331" i="2"/>
  <c r="IF331" i="2"/>
  <c r="IE331" i="2"/>
  <c r="ID331" i="2"/>
  <c r="IC331" i="2"/>
  <c r="IB331" i="2"/>
  <c r="IA331" i="2"/>
  <c r="HZ331" i="2"/>
  <c r="HY331" i="2"/>
  <c r="HX331" i="2"/>
  <c r="HW331" i="2"/>
  <c r="HV331" i="2"/>
  <c r="HU331" i="2"/>
  <c r="HT331" i="2"/>
  <c r="HS331" i="2"/>
  <c r="HR331" i="2"/>
  <c r="HQ331" i="2"/>
  <c r="HP331" i="2"/>
  <c r="HO331" i="2"/>
  <c r="HN331" i="2"/>
  <c r="HM331" i="2"/>
  <c r="HL331" i="2"/>
  <c r="HK331" i="2"/>
  <c r="HJ331" i="2"/>
  <c r="HI331" i="2"/>
  <c r="HH331" i="2"/>
  <c r="HG331" i="2"/>
  <c r="HF331" i="2"/>
  <c r="HE331" i="2"/>
  <c r="HD331" i="2"/>
  <c r="HC331" i="2"/>
  <c r="HB331" i="2"/>
  <c r="HA331" i="2"/>
  <c r="GZ331" i="2"/>
  <c r="GY331" i="2"/>
  <c r="GX331" i="2"/>
  <c r="GW331" i="2"/>
  <c r="GV331" i="2"/>
  <c r="GU331" i="2"/>
  <c r="GT331" i="2"/>
  <c r="GS331" i="2"/>
  <c r="GR331" i="2"/>
  <c r="GQ331" i="2"/>
  <c r="GP331" i="2"/>
  <c r="GO331" i="2"/>
  <c r="GN331" i="2"/>
  <c r="GM331" i="2"/>
  <c r="GL331" i="2"/>
  <c r="GK331" i="2"/>
  <c r="GJ331" i="2"/>
  <c r="GI331" i="2"/>
  <c r="GH331" i="2"/>
  <c r="JF330" i="2"/>
  <c r="JE330" i="2"/>
  <c r="JD330" i="2"/>
  <c r="JC330" i="2"/>
  <c r="JB330" i="2"/>
  <c r="JA330" i="2"/>
  <c r="IZ330" i="2"/>
  <c r="IY330" i="2"/>
  <c r="IX330" i="2"/>
  <c r="IW330" i="2"/>
  <c r="IV330" i="2"/>
  <c r="IU330" i="2"/>
  <c r="IT330" i="2"/>
  <c r="IS330" i="2"/>
  <c r="IR330" i="2"/>
  <c r="IQ330" i="2"/>
  <c r="IP330" i="2"/>
  <c r="IO330" i="2"/>
  <c r="IN330" i="2"/>
  <c r="IM330" i="2"/>
  <c r="IL330" i="2"/>
  <c r="IK330" i="2"/>
  <c r="IJ330" i="2"/>
  <c r="II330" i="2"/>
  <c r="IH330" i="2"/>
  <c r="IG330" i="2"/>
  <c r="IF330" i="2"/>
  <c r="IE330" i="2"/>
  <c r="ID330" i="2"/>
  <c r="IC330" i="2"/>
  <c r="IB330" i="2"/>
  <c r="IA330" i="2"/>
  <c r="HZ330" i="2"/>
  <c r="HY330" i="2"/>
  <c r="HX330" i="2"/>
  <c r="HW330" i="2"/>
  <c r="HV330" i="2"/>
  <c r="HU330" i="2"/>
  <c r="HT330" i="2"/>
  <c r="HS330" i="2"/>
  <c r="HR330" i="2"/>
  <c r="HQ330" i="2"/>
  <c r="HP330" i="2"/>
  <c r="HO330" i="2"/>
  <c r="HN330" i="2"/>
  <c r="HM330" i="2"/>
  <c r="HL330" i="2"/>
  <c r="HK330" i="2"/>
  <c r="HJ330" i="2"/>
  <c r="HI330" i="2"/>
  <c r="HH330" i="2"/>
  <c r="HG330" i="2"/>
  <c r="HF330" i="2"/>
  <c r="HE330" i="2"/>
  <c r="HD330" i="2"/>
  <c r="HC330" i="2"/>
  <c r="HB330" i="2"/>
  <c r="HA330" i="2"/>
  <c r="GZ330" i="2"/>
  <c r="GY330" i="2"/>
  <c r="GX330" i="2"/>
  <c r="GW330" i="2"/>
  <c r="GV330" i="2"/>
  <c r="GU330" i="2"/>
  <c r="GT330" i="2"/>
  <c r="GS330" i="2"/>
  <c r="GR330" i="2"/>
  <c r="GQ330" i="2"/>
  <c r="GP330" i="2"/>
  <c r="GO330" i="2"/>
  <c r="GN330" i="2"/>
  <c r="GM330" i="2"/>
  <c r="GL330" i="2"/>
  <c r="GK330" i="2"/>
  <c r="GJ330" i="2"/>
  <c r="GI330" i="2"/>
  <c r="GH330" i="2"/>
  <c r="JF329" i="2"/>
  <c r="JE329" i="2"/>
  <c r="JD329" i="2"/>
  <c r="JC329" i="2"/>
  <c r="JB329" i="2"/>
  <c r="JA329" i="2"/>
  <c r="IZ329" i="2"/>
  <c r="IY329" i="2"/>
  <c r="IX329" i="2"/>
  <c r="IW329" i="2"/>
  <c r="IV329" i="2"/>
  <c r="IU329" i="2"/>
  <c r="IT329" i="2"/>
  <c r="IS329" i="2"/>
  <c r="IR329" i="2"/>
  <c r="IQ329" i="2"/>
  <c r="IP329" i="2"/>
  <c r="IO329" i="2"/>
  <c r="IN329" i="2"/>
  <c r="IM329" i="2"/>
  <c r="IL329" i="2"/>
  <c r="IK329" i="2"/>
  <c r="IJ329" i="2"/>
  <c r="II329" i="2"/>
  <c r="IH329" i="2"/>
  <c r="IG329" i="2"/>
  <c r="IF329" i="2"/>
  <c r="IE329" i="2"/>
  <c r="ID329" i="2"/>
  <c r="IC329" i="2"/>
  <c r="IB329" i="2"/>
  <c r="IA329" i="2"/>
  <c r="HZ329" i="2"/>
  <c r="HY329" i="2"/>
  <c r="HX329" i="2"/>
  <c r="HW329" i="2"/>
  <c r="HV329" i="2"/>
  <c r="HU329" i="2"/>
  <c r="HT329" i="2"/>
  <c r="HS329" i="2"/>
  <c r="HR329" i="2"/>
  <c r="HQ329" i="2"/>
  <c r="HP329" i="2"/>
  <c r="HO329" i="2"/>
  <c r="HN329" i="2"/>
  <c r="HM329" i="2"/>
  <c r="HL329" i="2"/>
  <c r="HK329" i="2"/>
  <c r="HJ329" i="2"/>
  <c r="HI329" i="2"/>
  <c r="HH329" i="2"/>
  <c r="HG329" i="2"/>
  <c r="HF329" i="2"/>
  <c r="HE329" i="2"/>
  <c r="HD329" i="2"/>
  <c r="HC329" i="2"/>
  <c r="HB329" i="2"/>
  <c r="HA329" i="2"/>
  <c r="GZ329" i="2"/>
  <c r="GY329" i="2"/>
  <c r="GX329" i="2"/>
  <c r="GW329" i="2"/>
  <c r="GV329" i="2"/>
  <c r="GU329" i="2"/>
  <c r="GT329" i="2"/>
  <c r="GS329" i="2"/>
  <c r="GR329" i="2"/>
  <c r="GQ329" i="2"/>
  <c r="GP329" i="2"/>
  <c r="GO329" i="2"/>
  <c r="GN329" i="2"/>
  <c r="GM329" i="2"/>
  <c r="GL329" i="2"/>
  <c r="GK329" i="2"/>
  <c r="GJ329" i="2"/>
  <c r="GI329" i="2"/>
  <c r="GH329" i="2"/>
  <c r="JF328" i="2"/>
  <c r="JE328" i="2"/>
  <c r="JD328" i="2"/>
  <c r="JC328" i="2"/>
  <c r="JB328" i="2"/>
  <c r="JA328" i="2"/>
  <c r="IZ328" i="2"/>
  <c r="IY328" i="2"/>
  <c r="IX328" i="2"/>
  <c r="IW328" i="2"/>
  <c r="IV328" i="2"/>
  <c r="IU328" i="2"/>
  <c r="IT328" i="2"/>
  <c r="IS328" i="2"/>
  <c r="IR328" i="2"/>
  <c r="IQ328" i="2"/>
  <c r="IP328" i="2"/>
  <c r="IO328" i="2"/>
  <c r="IN328" i="2"/>
  <c r="IM328" i="2"/>
  <c r="IL328" i="2"/>
  <c r="IK328" i="2"/>
  <c r="IJ328" i="2"/>
  <c r="II328" i="2"/>
  <c r="IH328" i="2"/>
  <c r="IG328" i="2"/>
  <c r="IF328" i="2"/>
  <c r="IE328" i="2"/>
  <c r="ID328" i="2"/>
  <c r="IC328" i="2"/>
  <c r="IB328" i="2"/>
  <c r="IA328" i="2"/>
  <c r="HZ328" i="2"/>
  <c r="HY328" i="2"/>
  <c r="HX328" i="2"/>
  <c r="HW328" i="2"/>
  <c r="HV328" i="2"/>
  <c r="HU328" i="2"/>
  <c r="HT328" i="2"/>
  <c r="HS328" i="2"/>
  <c r="HR328" i="2"/>
  <c r="HQ328" i="2"/>
  <c r="HP328" i="2"/>
  <c r="HO328" i="2"/>
  <c r="HN328" i="2"/>
  <c r="HM328" i="2"/>
  <c r="HL328" i="2"/>
  <c r="HK328" i="2"/>
  <c r="HJ328" i="2"/>
  <c r="HI328" i="2"/>
  <c r="HH328" i="2"/>
  <c r="HG328" i="2"/>
  <c r="HF328" i="2"/>
  <c r="HE328" i="2"/>
  <c r="HD328" i="2"/>
  <c r="HC328" i="2"/>
  <c r="HB328" i="2"/>
  <c r="HA328" i="2"/>
  <c r="GZ328" i="2"/>
  <c r="GY328" i="2"/>
  <c r="GX328" i="2"/>
  <c r="GW328" i="2"/>
  <c r="GV328" i="2"/>
  <c r="GU328" i="2"/>
  <c r="GT328" i="2"/>
  <c r="GS328" i="2"/>
  <c r="GR328" i="2"/>
  <c r="GQ328" i="2"/>
  <c r="GP328" i="2"/>
  <c r="GO328" i="2"/>
  <c r="GN328" i="2"/>
  <c r="GM328" i="2"/>
  <c r="GL328" i="2"/>
  <c r="GK328" i="2"/>
  <c r="GJ328" i="2"/>
  <c r="GI328" i="2"/>
  <c r="GH328" i="2"/>
  <c r="JF327" i="2"/>
  <c r="JE327" i="2"/>
  <c r="JD327" i="2"/>
  <c r="JC327" i="2"/>
  <c r="JB327" i="2"/>
  <c r="JA327" i="2"/>
  <c r="IZ327" i="2"/>
  <c r="IY327" i="2"/>
  <c r="IX327" i="2"/>
  <c r="IW327" i="2"/>
  <c r="IV327" i="2"/>
  <c r="IU327" i="2"/>
  <c r="IT327" i="2"/>
  <c r="IS327" i="2"/>
  <c r="IR327" i="2"/>
  <c r="IQ327" i="2"/>
  <c r="IP327" i="2"/>
  <c r="IO327" i="2"/>
  <c r="IN327" i="2"/>
  <c r="IM327" i="2"/>
  <c r="IL327" i="2"/>
  <c r="IK327" i="2"/>
  <c r="IJ327" i="2"/>
  <c r="II327" i="2"/>
  <c r="IH327" i="2"/>
  <c r="IG327" i="2"/>
  <c r="IF327" i="2"/>
  <c r="IE327" i="2"/>
  <c r="ID327" i="2"/>
  <c r="IC327" i="2"/>
  <c r="IB327" i="2"/>
  <c r="IA327" i="2"/>
  <c r="HZ327" i="2"/>
  <c r="HY327" i="2"/>
  <c r="HX327" i="2"/>
  <c r="HW327" i="2"/>
  <c r="HV327" i="2"/>
  <c r="HU327" i="2"/>
  <c r="HT327" i="2"/>
  <c r="HS327" i="2"/>
  <c r="HR327" i="2"/>
  <c r="HQ327" i="2"/>
  <c r="HP327" i="2"/>
  <c r="HO327" i="2"/>
  <c r="HN327" i="2"/>
  <c r="HM327" i="2"/>
  <c r="HL327" i="2"/>
  <c r="HK327" i="2"/>
  <c r="HJ327" i="2"/>
  <c r="HI327" i="2"/>
  <c r="HH327" i="2"/>
  <c r="HG327" i="2"/>
  <c r="HF327" i="2"/>
  <c r="HE327" i="2"/>
  <c r="HD327" i="2"/>
  <c r="HC327" i="2"/>
  <c r="HB327" i="2"/>
  <c r="HA327" i="2"/>
  <c r="GZ327" i="2"/>
  <c r="GY327" i="2"/>
  <c r="GX327" i="2"/>
  <c r="GW327" i="2"/>
  <c r="GV327" i="2"/>
  <c r="GU327" i="2"/>
  <c r="GT327" i="2"/>
  <c r="GS327" i="2"/>
  <c r="GR327" i="2"/>
  <c r="GQ327" i="2"/>
  <c r="GP327" i="2"/>
  <c r="GO327" i="2"/>
  <c r="GN327" i="2"/>
  <c r="GM327" i="2"/>
  <c r="GL327" i="2"/>
  <c r="GK327" i="2"/>
  <c r="GJ327" i="2"/>
  <c r="GI327" i="2"/>
  <c r="GH327" i="2"/>
  <c r="JF326" i="2"/>
  <c r="JE326" i="2"/>
  <c r="JD326" i="2"/>
  <c r="JC326" i="2"/>
  <c r="JB326" i="2"/>
  <c r="JA326" i="2"/>
  <c r="IZ326" i="2"/>
  <c r="IY326" i="2"/>
  <c r="IX326" i="2"/>
  <c r="IW326" i="2"/>
  <c r="IV326" i="2"/>
  <c r="IU326" i="2"/>
  <c r="IT326" i="2"/>
  <c r="IS326" i="2"/>
  <c r="IR326" i="2"/>
  <c r="IQ326" i="2"/>
  <c r="IP326" i="2"/>
  <c r="IO326" i="2"/>
  <c r="IN326" i="2"/>
  <c r="IM326" i="2"/>
  <c r="IL326" i="2"/>
  <c r="IK326" i="2"/>
  <c r="IJ326" i="2"/>
  <c r="II326" i="2"/>
  <c r="IH326" i="2"/>
  <c r="IG326" i="2"/>
  <c r="IF326" i="2"/>
  <c r="IE326" i="2"/>
  <c r="ID326" i="2"/>
  <c r="IC326" i="2"/>
  <c r="IB326" i="2"/>
  <c r="IA326" i="2"/>
  <c r="HZ326" i="2"/>
  <c r="HY326" i="2"/>
  <c r="HX326" i="2"/>
  <c r="HW326" i="2"/>
  <c r="HV326" i="2"/>
  <c r="HU326" i="2"/>
  <c r="HT326" i="2"/>
  <c r="HS326" i="2"/>
  <c r="HR326" i="2"/>
  <c r="HQ326" i="2"/>
  <c r="HP326" i="2"/>
  <c r="HO326" i="2"/>
  <c r="HN326" i="2"/>
  <c r="HM326" i="2"/>
  <c r="HL326" i="2"/>
  <c r="HK326" i="2"/>
  <c r="HJ326" i="2"/>
  <c r="HI326" i="2"/>
  <c r="HH326" i="2"/>
  <c r="HG326" i="2"/>
  <c r="HF326" i="2"/>
  <c r="HE326" i="2"/>
  <c r="HD326" i="2"/>
  <c r="HC326" i="2"/>
  <c r="HB326" i="2"/>
  <c r="HA326" i="2"/>
  <c r="GZ326" i="2"/>
  <c r="GY326" i="2"/>
  <c r="GX326" i="2"/>
  <c r="GW326" i="2"/>
  <c r="GV326" i="2"/>
  <c r="GU326" i="2"/>
  <c r="GT326" i="2"/>
  <c r="GS326" i="2"/>
  <c r="GR326" i="2"/>
  <c r="GQ326" i="2"/>
  <c r="GP326" i="2"/>
  <c r="GO326" i="2"/>
  <c r="GN326" i="2"/>
  <c r="GM326" i="2"/>
  <c r="GL326" i="2"/>
  <c r="GK326" i="2"/>
  <c r="GJ326" i="2"/>
  <c r="GI326" i="2"/>
  <c r="GH326" i="2"/>
  <c r="JF325" i="2"/>
  <c r="JE325" i="2"/>
  <c r="JD325" i="2"/>
  <c r="JC325" i="2"/>
  <c r="JB325" i="2"/>
  <c r="JA325" i="2"/>
  <c r="IZ325" i="2"/>
  <c r="IY325" i="2"/>
  <c r="IX325" i="2"/>
  <c r="IW325" i="2"/>
  <c r="IV325" i="2"/>
  <c r="IU325" i="2"/>
  <c r="IT325" i="2"/>
  <c r="IS325" i="2"/>
  <c r="IR325" i="2"/>
  <c r="IQ325" i="2"/>
  <c r="IP325" i="2"/>
  <c r="IO325" i="2"/>
  <c r="IN325" i="2"/>
  <c r="IM325" i="2"/>
  <c r="IL325" i="2"/>
  <c r="IK325" i="2"/>
  <c r="IJ325" i="2"/>
  <c r="II325" i="2"/>
  <c r="IH325" i="2"/>
  <c r="IG325" i="2"/>
  <c r="IF325" i="2"/>
  <c r="IE325" i="2"/>
  <c r="ID325" i="2"/>
  <c r="IC325" i="2"/>
  <c r="IB325" i="2"/>
  <c r="IA325" i="2"/>
  <c r="HZ325" i="2"/>
  <c r="HY325" i="2"/>
  <c r="HX325" i="2"/>
  <c r="HW325" i="2"/>
  <c r="HV325" i="2"/>
  <c r="HU325" i="2"/>
  <c r="HT325" i="2"/>
  <c r="HS325" i="2"/>
  <c r="HR325" i="2"/>
  <c r="HQ325" i="2"/>
  <c r="HP325" i="2"/>
  <c r="HO325" i="2"/>
  <c r="HN325" i="2"/>
  <c r="HM325" i="2"/>
  <c r="HL325" i="2"/>
  <c r="HK325" i="2"/>
  <c r="HJ325" i="2"/>
  <c r="HI325" i="2"/>
  <c r="HH325" i="2"/>
  <c r="HG325" i="2"/>
  <c r="HF325" i="2"/>
  <c r="HE325" i="2"/>
  <c r="HD325" i="2"/>
  <c r="HC325" i="2"/>
  <c r="HB325" i="2"/>
  <c r="HA325" i="2"/>
  <c r="GZ325" i="2"/>
  <c r="GY325" i="2"/>
  <c r="GX325" i="2"/>
  <c r="GW325" i="2"/>
  <c r="GV325" i="2"/>
  <c r="GU325" i="2"/>
  <c r="GT325" i="2"/>
  <c r="GS325" i="2"/>
  <c r="GR325" i="2"/>
  <c r="GQ325" i="2"/>
  <c r="GP325" i="2"/>
  <c r="GO325" i="2"/>
  <c r="GN325" i="2"/>
  <c r="GM325" i="2"/>
  <c r="GL325" i="2"/>
  <c r="GK325" i="2"/>
  <c r="GJ325" i="2"/>
  <c r="GI325" i="2"/>
  <c r="GH325" i="2"/>
  <c r="JF324" i="2"/>
  <c r="JE324" i="2"/>
  <c r="JD324" i="2"/>
  <c r="JC324" i="2"/>
  <c r="JB324" i="2"/>
  <c r="JA324" i="2"/>
  <c r="IZ324" i="2"/>
  <c r="IY324" i="2"/>
  <c r="IX324" i="2"/>
  <c r="IW324" i="2"/>
  <c r="IV324" i="2"/>
  <c r="IU324" i="2"/>
  <c r="IT324" i="2"/>
  <c r="IS324" i="2"/>
  <c r="IR324" i="2"/>
  <c r="IQ324" i="2"/>
  <c r="IP324" i="2"/>
  <c r="IO324" i="2"/>
  <c r="IN324" i="2"/>
  <c r="IM324" i="2"/>
  <c r="IL324" i="2"/>
  <c r="IK324" i="2"/>
  <c r="IJ324" i="2"/>
  <c r="II324" i="2"/>
  <c r="IH324" i="2"/>
  <c r="IG324" i="2"/>
  <c r="IF324" i="2"/>
  <c r="IE324" i="2"/>
  <c r="ID324" i="2"/>
  <c r="IC324" i="2"/>
  <c r="IB324" i="2"/>
  <c r="IA324" i="2"/>
  <c r="HZ324" i="2"/>
  <c r="HY324" i="2"/>
  <c r="HX324" i="2"/>
  <c r="HW324" i="2"/>
  <c r="HV324" i="2"/>
  <c r="HU324" i="2"/>
  <c r="HT324" i="2"/>
  <c r="HS324" i="2"/>
  <c r="HR324" i="2"/>
  <c r="HQ324" i="2"/>
  <c r="HP324" i="2"/>
  <c r="HO324" i="2"/>
  <c r="HN324" i="2"/>
  <c r="HM324" i="2"/>
  <c r="HL324" i="2"/>
  <c r="HK324" i="2"/>
  <c r="HJ324" i="2"/>
  <c r="HI324" i="2"/>
  <c r="HH324" i="2"/>
  <c r="HG324" i="2"/>
  <c r="HF324" i="2"/>
  <c r="HE324" i="2"/>
  <c r="HD324" i="2"/>
  <c r="HC324" i="2"/>
  <c r="HB324" i="2"/>
  <c r="HA324" i="2"/>
  <c r="GZ324" i="2"/>
  <c r="GY324" i="2"/>
  <c r="GX324" i="2"/>
  <c r="GW324" i="2"/>
  <c r="GV324" i="2"/>
  <c r="GU324" i="2"/>
  <c r="GT324" i="2"/>
  <c r="GS324" i="2"/>
  <c r="GR324" i="2"/>
  <c r="GQ324" i="2"/>
  <c r="GP324" i="2"/>
  <c r="GO324" i="2"/>
  <c r="GN324" i="2"/>
  <c r="GM324" i="2"/>
  <c r="GL324" i="2"/>
  <c r="GK324" i="2"/>
  <c r="GJ324" i="2"/>
  <c r="GI324" i="2"/>
  <c r="GH324" i="2"/>
  <c r="JF323" i="2"/>
  <c r="JE323" i="2"/>
  <c r="JD323" i="2"/>
  <c r="JC323" i="2"/>
  <c r="JB323" i="2"/>
  <c r="JA323" i="2"/>
  <c r="IZ323" i="2"/>
  <c r="IY323" i="2"/>
  <c r="IX323" i="2"/>
  <c r="IW323" i="2"/>
  <c r="IV323" i="2"/>
  <c r="IU323" i="2"/>
  <c r="IT323" i="2"/>
  <c r="IS323" i="2"/>
  <c r="IR323" i="2"/>
  <c r="IQ323" i="2"/>
  <c r="IP323" i="2"/>
  <c r="IO323" i="2"/>
  <c r="IN323" i="2"/>
  <c r="IM323" i="2"/>
  <c r="IL323" i="2"/>
  <c r="IK323" i="2"/>
  <c r="IJ323" i="2"/>
  <c r="II323" i="2"/>
  <c r="IH323" i="2"/>
  <c r="IG323" i="2"/>
  <c r="IF323" i="2"/>
  <c r="IE323" i="2"/>
  <c r="ID323" i="2"/>
  <c r="IC323" i="2"/>
  <c r="IB323" i="2"/>
  <c r="IA323" i="2"/>
  <c r="HZ323" i="2"/>
  <c r="HY323" i="2"/>
  <c r="HX323" i="2"/>
  <c r="HW323" i="2"/>
  <c r="HV323" i="2"/>
  <c r="HU323" i="2"/>
  <c r="HT323" i="2"/>
  <c r="HS323" i="2"/>
  <c r="HR323" i="2"/>
  <c r="HQ323" i="2"/>
  <c r="HP323" i="2"/>
  <c r="HO323" i="2"/>
  <c r="HN323" i="2"/>
  <c r="HM323" i="2"/>
  <c r="HL323" i="2"/>
  <c r="HK323" i="2"/>
  <c r="HJ323" i="2"/>
  <c r="HI323" i="2"/>
  <c r="HH323" i="2"/>
  <c r="HG323" i="2"/>
  <c r="HF323" i="2"/>
  <c r="HE323" i="2"/>
  <c r="HD323" i="2"/>
  <c r="HC323" i="2"/>
  <c r="HB323" i="2"/>
  <c r="HA323" i="2"/>
  <c r="GZ323" i="2"/>
  <c r="GY323" i="2"/>
  <c r="GX323" i="2"/>
  <c r="GW323" i="2"/>
  <c r="GV323" i="2"/>
  <c r="GU323" i="2"/>
  <c r="GT323" i="2"/>
  <c r="GS323" i="2"/>
  <c r="GR323" i="2"/>
  <c r="GQ323" i="2"/>
  <c r="GP323" i="2"/>
  <c r="GO323" i="2"/>
  <c r="GN323" i="2"/>
  <c r="GM323" i="2"/>
  <c r="GL323" i="2"/>
  <c r="GK323" i="2"/>
  <c r="GJ323" i="2"/>
  <c r="GI323" i="2"/>
  <c r="GH323" i="2"/>
  <c r="JF322" i="2"/>
  <c r="JE322" i="2"/>
  <c r="JD322" i="2"/>
  <c r="JC322" i="2"/>
  <c r="JB322" i="2"/>
  <c r="JA322" i="2"/>
  <c r="IZ322" i="2"/>
  <c r="IY322" i="2"/>
  <c r="IX322" i="2"/>
  <c r="IW322" i="2"/>
  <c r="IV322" i="2"/>
  <c r="IU322" i="2"/>
  <c r="IT322" i="2"/>
  <c r="IS322" i="2"/>
  <c r="IR322" i="2"/>
  <c r="IQ322" i="2"/>
  <c r="IP322" i="2"/>
  <c r="IO322" i="2"/>
  <c r="IN322" i="2"/>
  <c r="IM322" i="2"/>
  <c r="IL322" i="2"/>
  <c r="IK322" i="2"/>
  <c r="IJ322" i="2"/>
  <c r="II322" i="2"/>
  <c r="IH322" i="2"/>
  <c r="IG322" i="2"/>
  <c r="IF322" i="2"/>
  <c r="IE322" i="2"/>
  <c r="ID322" i="2"/>
  <c r="IC322" i="2"/>
  <c r="IB322" i="2"/>
  <c r="IA322" i="2"/>
  <c r="HZ322" i="2"/>
  <c r="HY322" i="2"/>
  <c r="HX322" i="2"/>
  <c r="HW322" i="2"/>
  <c r="HV322" i="2"/>
  <c r="HU322" i="2"/>
  <c r="HT322" i="2"/>
  <c r="HS322" i="2"/>
  <c r="HR322" i="2"/>
  <c r="HQ322" i="2"/>
  <c r="HP322" i="2"/>
  <c r="HO322" i="2"/>
  <c r="HN322" i="2"/>
  <c r="HM322" i="2"/>
  <c r="HL322" i="2"/>
  <c r="HK322" i="2"/>
  <c r="HJ322" i="2"/>
  <c r="HI322" i="2"/>
  <c r="HH322" i="2"/>
  <c r="HG322" i="2"/>
  <c r="HF322" i="2"/>
  <c r="HE322" i="2"/>
  <c r="HD322" i="2"/>
  <c r="HC322" i="2"/>
  <c r="HB322" i="2"/>
  <c r="HA322" i="2"/>
  <c r="GZ322" i="2"/>
  <c r="GY322" i="2"/>
  <c r="GX322" i="2"/>
  <c r="GW322" i="2"/>
  <c r="GV322" i="2"/>
  <c r="GU322" i="2"/>
  <c r="GT322" i="2"/>
  <c r="GS322" i="2"/>
  <c r="GR322" i="2"/>
  <c r="GQ322" i="2"/>
  <c r="GP322" i="2"/>
  <c r="GO322" i="2"/>
  <c r="GN322" i="2"/>
  <c r="GM322" i="2"/>
  <c r="GL322" i="2"/>
  <c r="GK322" i="2"/>
  <c r="GJ322" i="2"/>
  <c r="GI322" i="2"/>
  <c r="GH322" i="2"/>
  <c r="JF321" i="2"/>
  <c r="JE321" i="2"/>
  <c r="JD321" i="2"/>
  <c r="JC321" i="2"/>
  <c r="JB321" i="2"/>
  <c r="JA321" i="2"/>
  <c r="IZ321" i="2"/>
  <c r="IY321" i="2"/>
  <c r="IX321" i="2"/>
  <c r="IW321" i="2"/>
  <c r="IV321" i="2"/>
  <c r="IU321" i="2"/>
  <c r="IT321" i="2"/>
  <c r="IS321" i="2"/>
  <c r="IR321" i="2"/>
  <c r="IQ321" i="2"/>
  <c r="IP321" i="2"/>
  <c r="IO321" i="2"/>
  <c r="IN321" i="2"/>
  <c r="IM321" i="2"/>
  <c r="IL321" i="2"/>
  <c r="IK321" i="2"/>
  <c r="IJ321" i="2"/>
  <c r="II321" i="2"/>
  <c r="IH321" i="2"/>
  <c r="IG321" i="2"/>
  <c r="IF321" i="2"/>
  <c r="IE321" i="2"/>
  <c r="ID321" i="2"/>
  <c r="IC321" i="2"/>
  <c r="IB321" i="2"/>
  <c r="IA321" i="2"/>
  <c r="HZ321" i="2"/>
  <c r="HY321" i="2"/>
  <c r="HX321" i="2"/>
  <c r="HW321" i="2"/>
  <c r="HV321" i="2"/>
  <c r="HU321" i="2"/>
  <c r="HT321" i="2"/>
  <c r="HS321" i="2"/>
  <c r="HR321" i="2"/>
  <c r="HQ321" i="2"/>
  <c r="HP321" i="2"/>
  <c r="HO321" i="2"/>
  <c r="HN321" i="2"/>
  <c r="HM321" i="2"/>
  <c r="HL321" i="2"/>
  <c r="HK321" i="2"/>
  <c r="HJ321" i="2"/>
  <c r="HI321" i="2"/>
  <c r="HH321" i="2"/>
  <c r="HG321" i="2"/>
  <c r="HF321" i="2"/>
  <c r="HE321" i="2"/>
  <c r="HD321" i="2"/>
  <c r="HC321" i="2"/>
  <c r="HB321" i="2"/>
  <c r="HA321" i="2"/>
  <c r="GZ321" i="2"/>
  <c r="GY321" i="2"/>
  <c r="GX321" i="2"/>
  <c r="GW321" i="2"/>
  <c r="GV321" i="2"/>
  <c r="GU321" i="2"/>
  <c r="GT321" i="2"/>
  <c r="GS321" i="2"/>
  <c r="GR321" i="2"/>
  <c r="GQ321" i="2"/>
  <c r="GP321" i="2"/>
  <c r="GO321" i="2"/>
  <c r="GN321" i="2"/>
  <c r="GM321" i="2"/>
  <c r="GL321" i="2"/>
  <c r="GK321" i="2"/>
  <c r="GJ321" i="2"/>
  <c r="GI321" i="2"/>
  <c r="GH321" i="2"/>
  <c r="JF320" i="2"/>
  <c r="JE320" i="2"/>
  <c r="JD320" i="2"/>
  <c r="JC320" i="2"/>
  <c r="JB320" i="2"/>
  <c r="JA320" i="2"/>
  <c r="IZ320" i="2"/>
  <c r="IY320" i="2"/>
  <c r="IX320" i="2"/>
  <c r="IW320" i="2"/>
  <c r="IV320" i="2"/>
  <c r="IU320" i="2"/>
  <c r="IT320" i="2"/>
  <c r="IS320" i="2"/>
  <c r="IR320" i="2"/>
  <c r="IQ320" i="2"/>
  <c r="IP320" i="2"/>
  <c r="IO320" i="2"/>
  <c r="IN320" i="2"/>
  <c r="IM320" i="2"/>
  <c r="IL320" i="2"/>
  <c r="IK320" i="2"/>
  <c r="IJ320" i="2"/>
  <c r="II320" i="2"/>
  <c r="IH320" i="2"/>
  <c r="IG320" i="2"/>
  <c r="IF320" i="2"/>
  <c r="IE320" i="2"/>
  <c r="ID320" i="2"/>
  <c r="IC320" i="2"/>
  <c r="IB320" i="2"/>
  <c r="IA320" i="2"/>
  <c r="HZ320" i="2"/>
  <c r="HY320" i="2"/>
  <c r="HX320" i="2"/>
  <c r="HW320" i="2"/>
  <c r="HV320" i="2"/>
  <c r="HU320" i="2"/>
  <c r="HT320" i="2"/>
  <c r="HS320" i="2"/>
  <c r="HR320" i="2"/>
  <c r="HQ320" i="2"/>
  <c r="HP320" i="2"/>
  <c r="HO320" i="2"/>
  <c r="HN320" i="2"/>
  <c r="HM320" i="2"/>
  <c r="HL320" i="2"/>
  <c r="HK320" i="2"/>
  <c r="HJ320" i="2"/>
  <c r="HI320" i="2"/>
  <c r="HH320" i="2"/>
  <c r="HG320" i="2"/>
  <c r="HF320" i="2"/>
  <c r="HE320" i="2"/>
  <c r="HD320" i="2"/>
  <c r="HC320" i="2"/>
  <c r="HB320" i="2"/>
  <c r="HA320" i="2"/>
  <c r="GZ320" i="2"/>
  <c r="GY320" i="2"/>
  <c r="GX320" i="2"/>
  <c r="GW320" i="2"/>
  <c r="GV320" i="2"/>
  <c r="GU320" i="2"/>
  <c r="GT320" i="2"/>
  <c r="GS320" i="2"/>
  <c r="GR320" i="2"/>
  <c r="GQ320" i="2"/>
  <c r="GP320" i="2"/>
  <c r="GO320" i="2"/>
  <c r="GN320" i="2"/>
  <c r="GM320" i="2"/>
  <c r="GL320" i="2"/>
  <c r="GK320" i="2"/>
  <c r="GJ320" i="2"/>
  <c r="GI320" i="2"/>
  <c r="GH320" i="2"/>
  <c r="JF319" i="2"/>
  <c r="JE319" i="2"/>
  <c r="JD319" i="2"/>
  <c r="JC319" i="2"/>
  <c r="JB319" i="2"/>
  <c r="JA319" i="2"/>
  <c r="IZ319" i="2"/>
  <c r="IY319" i="2"/>
  <c r="IX319" i="2"/>
  <c r="IW319" i="2"/>
  <c r="IV319" i="2"/>
  <c r="IU319" i="2"/>
  <c r="IT319" i="2"/>
  <c r="IS319" i="2"/>
  <c r="IR319" i="2"/>
  <c r="IQ319" i="2"/>
  <c r="IP319" i="2"/>
  <c r="IO319" i="2"/>
  <c r="IN319" i="2"/>
  <c r="IM319" i="2"/>
  <c r="IL319" i="2"/>
  <c r="IK319" i="2"/>
  <c r="IJ319" i="2"/>
  <c r="II319" i="2"/>
  <c r="IH319" i="2"/>
  <c r="IG319" i="2"/>
  <c r="IF319" i="2"/>
  <c r="IE319" i="2"/>
  <c r="ID319" i="2"/>
  <c r="IC319" i="2"/>
  <c r="IB319" i="2"/>
  <c r="IA319" i="2"/>
  <c r="HZ319" i="2"/>
  <c r="HY319" i="2"/>
  <c r="HX319" i="2"/>
  <c r="HW319" i="2"/>
  <c r="HV319" i="2"/>
  <c r="HU319" i="2"/>
  <c r="HT319" i="2"/>
  <c r="HS319" i="2"/>
  <c r="HR319" i="2"/>
  <c r="HQ319" i="2"/>
  <c r="HP319" i="2"/>
  <c r="HO319" i="2"/>
  <c r="HN319" i="2"/>
  <c r="HM319" i="2"/>
  <c r="HL319" i="2"/>
  <c r="HK319" i="2"/>
  <c r="HJ319" i="2"/>
  <c r="HI319" i="2"/>
  <c r="HH319" i="2"/>
  <c r="HG319" i="2"/>
  <c r="HF319" i="2"/>
  <c r="HE319" i="2"/>
  <c r="HD319" i="2"/>
  <c r="HC319" i="2"/>
  <c r="HB319" i="2"/>
  <c r="HA319" i="2"/>
  <c r="GZ319" i="2"/>
  <c r="GY319" i="2"/>
  <c r="GX319" i="2"/>
  <c r="GW319" i="2"/>
  <c r="GV319" i="2"/>
  <c r="GU319" i="2"/>
  <c r="GT319" i="2"/>
  <c r="GS319" i="2"/>
  <c r="GR319" i="2"/>
  <c r="GQ319" i="2"/>
  <c r="GP319" i="2"/>
  <c r="GO319" i="2"/>
  <c r="GN319" i="2"/>
  <c r="GM319" i="2"/>
  <c r="GL319" i="2"/>
  <c r="GK319" i="2"/>
  <c r="GJ319" i="2"/>
  <c r="GI319" i="2"/>
  <c r="GH319" i="2"/>
  <c r="JF318" i="2"/>
  <c r="JE318" i="2"/>
  <c r="JD318" i="2"/>
  <c r="JC318" i="2"/>
  <c r="JB318" i="2"/>
  <c r="JA318" i="2"/>
  <c r="IZ318" i="2"/>
  <c r="IY318" i="2"/>
  <c r="IX318" i="2"/>
  <c r="IW318" i="2"/>
  <c r="IV318" i="2"/>
  <c r="IU318" i="2"/>
  <c r="IT318" i="2"/>
  <c r="IS318" i="2"/>
  <c r="IR318" i="2"/>
  <c r="IQ318" i="2"/>
  <c r="IP318" i="2"/>
  <c r="IO318" i="2"/>
  <c r="IN318" i="2"/>
  <c r="IM318" i="2"/>
  <c r="IL318" i="2"/>
  <c r="IK318" i="2"/>
  <c r="IJ318" i="2"/>
  <c r="II318" i="2"/>
  <c r="IH318" i="2"/>
  <c r="IG318" i="2"/>
  <c r="IF318" i="2"/>
  <c r="IE318" i="2"/>
  <c r="ID318" i="2"/>
  <c r="IC318" i="2"/>
  <c r="IB318" i="2"/>
  <c r="IA318" i="2"/>
  <c r="HZ318" i="2"/>
  <c r="HY318" i="2"/>
  <c r="HX318" i="2"/>
  <c r="HW318" i="2"/>
  <c r="HV318" i="2"/>
  <c r="HU318" i="2"/>
  <c r="HT318" i="2"/>
  <c r="HS318" i="2"/>
  <c r="HR318" i="2"/>
  <c r="HQ318" i="2"/>
  <c r="HP318" i="2"/>
  <c r="HO318" i="2"/>
  <c r="HN318" i="2"/>
  <c r="HM318" i="2"/>
  <c r="HL318" i="2"/>
  <c r="HK318" i="2"/>
  <c r="HJ318" i="2"/>
  <c r="HI318" i="2"/>
  <c r="HH318" i="2"/>
  <c r="HG318" i="2"/>
  <c r="HF318" i="2"/>
  <c r="HE318" i="2"/>
  <c r="HD318" i="2"/>
  <c r="HC318" i="2"/>
  <c r="HB318" i="2"/>
  <c r="HA318" i="2"/>
  <c r="GZ318" i="2"/>
  <c r="GY318" i="2"/>
  <c r="GX318" i="2"/>
  <c r="GW318" i="2"/>
  <c r="GV318" i="2"/>
  <c r="GU318" i="2"/>
  <c r="GT318" i="2"/>
  <c r="GS318" i="2"/>
  <c r="GR318" i="2"/>
  <c r="GQ318" i="2"/>
  <c r="GP318" i="2"/>
  <c r="GO318" i="2"/>
  <c r="GN318" i="2"/>
  <c r="GM318" i="2"/>
  <c r="GL318" i="2"/>
  <c r="GK318" i="2"/>
  <c r="GJ318" i="2"/>
  <c r="GI318" i="2"/>
  <c r="GH318" i="2"/>
  <c r="JF317" i="2"/>
  <c r="JE317" i="2"/>
  <c r="JD317" i="2"/>
  <c r="JC317" i="2"/>
  <c r="JB317" i="2"/>
  <c r="JA317" i="2"/>
  <c r="IZ317" i="2"/>
  <c r="IY317" i="2"/>
  <c r="IX317" i="2"/>
  <c r="IW317" i="2"/>
  <c r="IV317" i="2"/>
  <c r="IU317" i="2"/>
  <c r="IT317" i="2"/>
  <c r="IS317" i="2"/>
  <c r="IR317" i="2"/>
  <c r="IQ317" i="2"/>
  <c r="IP317" i="2"/>
  <c r="IO317" i="2"/>
  <c r="IN317" i="2"/>
  <c r="IM317" i="2"/>
  <c r="IL317" i="2"/>
  <c r="IK317" i="2"/>
  <c r="IJ317" i="2"/>
  <c r="II317" i="2"/>
  <c r="IH317" i="2"/>
  <c r="IG317" i="2"/>
  <c r="IF317" i="2"/>
  <c r="IE317" i="2"/>
  <c r="ID317" i="2"/>
  <c r="IC317" i="2"/>
  <c r="IB317" i="2"/>
  <c r="IA317" i="2"/>
  <c r="HZ317" i="2"/>
  <c r="HY317" i="2"/>
  <c r="HX317" i="2"/>
  <c r="HW317" i="2"/>
  <c r="HV317" i="2"/>
  <c r="HU317" i="2"/>
  <c r="HT317" i="2"/>
  <c r="HS317" i="2"/>
  <c r="HR317" i="2"/>
  <c r="HQ317" i="2"/>
  <c r="HP317" i="2"/>
  <c r="HO317" i="2"/>
  <c r="HN317" i="2"/>
  <c r="HM317" i="2"/>
  <c r="HL317" i="2"/>
  <c r="HK317" i="2"/>
  <c r="HJ317" i="2"/>
  <c r="HI317" i="2"/>
  <c r="HH317" i="2"/>
  <c r="HG317" i="2"/>
  <c r="HF317" i="2"/>
  <c r="HE317" i="2"/>
  <c r="HD317" i="2"/>
  <c r="HC317" i="2"/>
  <c r="HB317" i="2"/>
  <c r="HA317" i="2"/>
  <c r="GZ317" i="2"/>
  <c r="GY317" i="2"/>
  <c r="GX317" i="2"/>
  <c r="GW317" i="2"/>
  <c r="GV317" i="2"/>
  <c r="GU317" i="2"/>
  <c r="GT317" i="2"/>
  <c r="GS317" i="2"/>
  <c r="GR317" i="2"/>
  <c r="GQ317" i="2"/>
  <c r="GP317" i="2"/>
  <c r="GO317" i="2"/>
  <c r="GN317" i="2"/>
  <c r="GM317" i="2"/>
  <c r="GL317" i="2"/>
  <c r="GK317" i="2"/>
  <c r="GJ317" i="2"/>
  <c r="GI317" i="2"/>
  <c r="GH317" i="2"/>
  <c r="JF316" i="2"/>
  <c r="JE316" i="2"/>
  <c r="JD316" i="2"/>
  <c r="JC316" i="2"/>
  <c r="JB316" i="2"/>
  <c r="JA316" i="2"/>
  <c r="IZ316" i="2"/>
  <c r="IY316" i="2"/>
  <c r="IX316" i="2"/>
  <c r="IW316" i="2"/>
  <c r="IV316" i="2"/>
  <c r="IU316" i="2"/>
  <c r="IT316" i="2"/>
  <c r="IS316" i="2"/>
  <c r="IR316" i="2"/>
  <c r="IQ316" i="2"/>
  <c r="IP316" i="2"/>
  <c r="IO316" i="2"/>
  <c r="IN316" i="2"/>
  <c r="IM316" i="2"/>
  <c r="IL316" i="2"/>
  <c r="IK316" i="2"/>
  <c r="IJ316" i="2"/>
  <c r="II316" i="2"/>
  <c r="IH316" i="2"/>
  <c r="IG316" i="2"/>
  <c r="IF316" i="2"/>
  <c r="IE316" i="2"/>
  <c r="ID316" i="2"/>
  <c r="IC316" i="2"/>
  <c r="IB316" i="2"/>
  <c r="IA316" i="2"/>
  <c r="HZ316" i="2"/>
  <c r="HY316" i="2"/>
  <c r="HX316" i="2"/>
  <c r="HW316" i="2"/>
  <c r="HV316" i="2"/>
  <c r="HU316" i="2"/>
  <c r="HT316" i="2"/>
  <c r="HS316" i="2"/>
  <c r="HR316" i="2"/>
  <c r="HQ316" i="2"/>
  <c r="HP316" i="2"/>
  <c r="HO316" i="2"/>
  <c r="HN316" i="2"/>
  <c r="HM316" i="2"/>
  <c r="HL316" i="2"/>
  <c r="HK316" i="2"/>
  <c r="HJ316" i="2"/>
  <c r="HI316" i="2"/>
  <c r="HH316" i="2"/>
  <c r="HG316" i="2"/>
  <c r="HF316" i="2"/>
  <c r="HE316" i="2"/>
  <c r="HD316" i="2"/>
  <c r="HC316" i="2"/>
  <c r="HB316" i="2"/>
  <c r="HA316" i="2"/>
  <c r="GZ316" i="2"/>
  <c r="GY316" i="2"/>
  <c r="GX316" i="2"/>
  <c r="GW316" i="2"/>
  <c r="GV316" i="2"/>
  <c r="GU316" i="2"/>
  <c r="GT316" i="2"/>
  <c r="GS316" i="2"/>
  <c r="GR316" i="2"/>
  <c r="GQ316" i="2"/>
  <c r="GP316" i="2"/>
  <c r="GO316" i="2"/>
  <c r="GN316" i="2"/>
  <c r="GM316" i="2"/>
  <c r="GL316" i="2"/>
  <c r="GK316" i="2"/>
  <c r="GJ316" i="2"/>
  <c r="GI316" i="2"/>
  <c r="GH316" i="2"/>
  <c r="JF315" i="2"/>
  <c r="JE315" i="2"/>
  <c r="JD315" i="2"/>
  <c r="JC315" i="2"/>
  <c r="JB315" i="2"/>
  <c r="JA315" i="2"/>
  <c r="IZ315" i="2"/>
  <c r="IY315" i="2"/>
  <c r="IX315" i="2"/>
  <c r="IW315" i="2"/>
  <c r="IV315" i="2"/>
  <c r="IU315" i="2"/>
  <c r="IT315" i="2"/>
  <c r="IS315" i="2"/>
  <c r="IR315" i="2"/>
  <c r="IQ315" i="2"/>
  <c r="IP315" i="2"/>
  <c r="IO315" i="2"/>
  <c r="IN315" i="2"/>
  <c r="IM315" i="2"/>
  <c r="IL315" i="2"/>
  <c r="IK315" i="2"/>
  <c r="IJ315" i="2"/>
  <c r="II315" i="2"/>
  <c r="IH315" i="2"/>
  <c r="IG315" i="2"/>
  <c r="IF315" i="2"/>
  <c r="IE315" i="2"/>
  <c r="ID315" i="2"/>
  <c r="IC315" i="2"/>
  <c r="IB315" i="2"/>
  <c r="IA315" i="2"/>
  <c r="HZ315" i="2"/>
  <c r="HY315" i="2"/>
  <c r="HX315" i="2"/>
  <c r="HW315" i="2"/>
  <c r="HV315" i="2"/>
  <c r="HU315" i="2"/>
  <c r="HT315" i="2"/>
  <c r="HS315" i="2"/>
  <c r="HR315" i="2"/>
  <c r="HQ315" i="2"/>
  <c r="HP315" i="2"/>
  <c r="HO315" i="2"/>
  <c r="HN315" i="2"/>
  <c r="HM315" i="2"/>
  <c r="HL315" i="2"/>
  <c r="HK315" i="2"/>
  <c r="HJ315" i="2"/>
  <c r="HI315" i="2"/>
  <c r="HH315" i="2"/>
  <c r="HG315" i="2"/>
  <c r="HF315" i="2"/>
  <c r="HE315" i="2"/>
  <c r="HD315" i="2"/>
  <c r="HC315" i="2"/>
  <c r="HB315" i="2"/>
  <c r="HA315" i="2"/>
  <c r="GZ315" i="2"/>
  <c r="GY315" i="2"/>
  <c r="GX315" i="2"/>
  <c r="GW315" i="2"/>
  <c r="GV315" i="2"/>
  <c r="GU315" i="2"/>
  <c r="GT315" i="2"/>
  <c r="GS315" i="2"/>
  <c r="GR315" i="2"/>
  <c r="GQ315" i="2"/>
  <c r="GP315" i="2"/>
  <c r="GO315" i="2"/>
  <c r="GN315" i="2"/>
  <c r="GM315" i="2"/>
  <c r="GL315" i="2"/>
  <c r="GK315" i="2"/>
  <c r="GJ315" i="2"/>
  <c r="GI315" i="2"/>
  <c r="GH315" i="2"/>
  <c r="JF314" i="2"/>
  <c r="JE314" i="2"/>
  <c r="JD314" i="2"/>
  <c r="JC314" i="2"/>
  <c r="JB314" i="2"/>
  <c r="JA314" i="2"/>
  <c r="IZ314" i="2"/>
  <c r="IY314" i="2"/>
  <c r="IX314" i="2"/>
  <c r="IW314" i="2"/>
  <c r="IV314" i="2"/>
  <c r="IU314" i="2"/>
  <c r="IT314" i="2"/>
  <c r="IS314" i="2"/>
  <c r="IR314" i="2"/>
  <c r="IQ314" i="2"/>
  <c r="IP314" i="2"/>
  <c r="IO314" i="2"/>
  <c r="IN314" i="2"/>
  <c r="IM314" i="2"/>
  <c r="IL314" i="2"/>
  <c r="IK314" i="2"/>
  <c r="IJ314" i="2"/>
  <c r="II314" i="2"/>
  <c r="IH314" i="2"/>
  <c r="IG314" i="2"/>
  <c r="IF314" i="2"/>
  <c r="IE314" i="2"/>
  <c r="ID314" i="2"/>
  <c r="IC314" i="2"/>
  <c r="IB314" i="2"/>
  <c r="IA314" i="2"/>
  <c r="HZ314" i="2"/>
  <c r="HY314" i="2"/>
  <c r="HX314" i="2"/>
  <c r="HW314" i="2"/>
  <c r="HV314" i="2"/>
  <c r="HU314" i="2"/>
  <c r="HT314" i="2"/>
  <c r="HS314" i="2"/>
  <c r="HR314" i="2"/>
  <c r="HQ314" i="2"/>
  <c r="HP314" i="2"/>
  <c r="HO314" i="2"/>
  <c r="HN314" i="2"/>
  <c r="HM314" i="2"/>
  <c r="HL314" i="2"/>
  <c r="HK314" i="2"/>
  <c r="HJ314" i="2"/>
  <c r="HI314" i="2"/>
  <c r="HH314" i="2"/>
  <c r="HG314" i="2"/>
  <c r="HF314" i="2"/>
  <c r="HE314" i="2"/>
  <c r="HD314" i="2"/>
  <c r="HC314" i="2"/>
  <c r="HB314" i="2"/>
  <c r="HA314" i="2"/>
  <c r="GZ314" i="2"/>
  <c r="GY314" i="2"/>
  <c r="GX314" i="2"/>
  <c r="GW314" i="2"/>
  <c r="GV314" i="2"/>
  <c r="GU314" i="2"/>
  <c r="GT314" i="2"/>
  <c r="GS314" i="2"/>
  <c r="GR314" i="2"/>
  <c r="GQ314" i="2"/>
  <c r="GP314" i="2"/>
  <c r="GO314" i="2"/>
  <c r="GN314" i="2"/>
  <c r="GM314" i="2"/>
  <c r="GL314" i="2"/>
  <c r="GK314" i="2"/>
  <c r="GJ314" i="2"/>
  <c r="GI314" i="2"/>
  <c r="GH314" i="2"/>
  <c r="JF313" i="2"/>
  <c r="JE313" i="2"/>
  <c r="JD313" i="2"/>
  <c r="JC313" i="2"/>
  <c r="JB313" i="2"/>
  <c r="JA313" i="2"/>
  <c r="IZ313" i="2"/>
  <c r="IY313" i="2"/>
  <c r="IX313" i="2"/>
  <c r="IW313" i="2"/>
  <c r="IV313" i="2"/>
  <c r="IU313" i="2"/>
  <c r="IT313" i="2"/>
  <c r="IS313" i="2"/>
  <c r="IR313" i="2"/>
  <c r="IQ313" i="2"/>
  <c r="IP313" i="2"/>
  <c r="IO313" i="2"/>
  <c r="IN313" i="2"/>
  <c r="IM313" i="2"/>
  <c r="IL313" i="2"/>
  <c r="IK313" i="2"/>
  <c r="IJ313" i="2"/>
  <c r="II313" i="2"/>
  <c r="IH313" i="2"/>
  <c r="IG313" i="2"/>
  <c r="IF313" i="2"/>
  <c r="IE313" i="2"/>
  <c r="ID313" i="2"/>
  <c r="IC313" i="2"/>
  <c r="IB313" i="2"/>
  <c r="IA313" i="2"/>
  <c r="HZ313" i="2"/>
  <c r="HY313" i="2"/>
  <c r="HX313" i="2"/>
  <c r="HW313" i="2"/>
  <c r="HV313" i="2"/>
  <c r="HU313" i="2"/>
  <c r="HT313" i="2"/>
  <c r="HS313" i="2"/>
  <c r="HR313" i="2"/>
  <c r="HQ313" i="2"/>
  <c r="HP313" i="2"/>
  <c r="HO313" i="2"/>
  <c r="HN313" i="2"/>
  <c r="HM313" i="2"/>
  <c r="HL313" i="2"/>
  <c r="HK313" i="2"/>
  <c r="HJ313" i="2"/>
  <c r="HI313" i="2"/>
  <c r="HH313" i="2"/>
  <c r="HG313" i="2"/>
  <c r="HF313" i="2"/>
  <c r="HE313" i="2"/>
  <c r="HD313" i="2"/>
  <c r="HC313" i="2"/>
  <c r="HB313" i="2"/>
  <c r="HA313" i="2"/>
  <c r="GZ313" i="2"/>
  <c r="GY313" i="2"/>
  <c r="GX313" i="2"/>
  <c r="GW313" i="2"/>
  <c r="GV313" i="2"/>
  <c r="GU313" i="2"/>
  <c r="GT313" i="2"/>
  <c r="GS313" i="2"/>
  <c r="GR313" i="2"/>
  <c r="GQ313" i="2"/>
  <c r="GP313" i="2"/>
  <c r="GO313" i="2"/>
  <c r="GN313" i="2"/>
  <c r="GM313" i="2"/>
  <c r="GL313" i="2"/>
  <c r="GK313" i="2"/>
  <c r="GJ313" i="2"/>
  <c r="GI313" i="2"/>
  <c r="GH313" i="2"/>
  <c r="JF312" i="2"/>
  <c r="JE312" i="2"/>
  <c r="JD312" i="2"/>
  <c r="JC312" i="2"/>
  <c r="JB312" i="2"/>
  <c r="JA312" i="2"/>
  <c r="IZ312" i="2"/>
  <c r="IY312" i="2"/>
  <c r="IX312" i="2"/>
  <c r="IW312" i="2"/>
  <c r="IV312" i="2"/>
  <c r="IU312" i="2"/>
  <c r="IT312" i="2"/>
  <c r="IS312" i="2"/>
  <c r="IR312" i="2"/>
  <c r="IQ312" i="2"/>
  <c r="IP312" i="2"/>
  <c r="IO312" i="2"/>
  <c r="IN312" i="2"/>
  <c r="IM312" i="2"/>
  <c r="IL312" i="2"/>
  <c r="IK312" i="2"/>
  <c r="IJ312" i="2"/>
  <c r="II312" i="2"/>
  <c r="IH312" i="2"/>
  <c r="IG312" i="2"/>
  <c r="IF312" i="2"/>
  <c r="IE312" i="2"/>
  <c r="ID312" i="2"/>
  <c r="IC312" i="2"/>
  <c r="IB312" i="2"/>
  <c r="IA312" i="2"/>
  <c r="HZ312" i="2"/>
  <c r="HY312" i="2"/>
  <c r="HX312" i="2"/>
  <c r="HW312" i="2"/>
  <c r="HV312" i="2"/>
  <c r="HU312" i="2"/>
  <c r="HT312" i="2"/>
  <c r="HS312" i="2"/>
  <c r="HR312" i="2"/>
  <c r="HQ312" i="2"/>
  <c r="HP312" i="2"/>
  <c r="HO312" i="2"/>
  <c r="HN312" i="2"/>
  <c r="HM312" i="2"/>
  <c r="HL312" i="2"/>
  <c r="HK312" i="2"/>
  <c r="HJ312" i="2"/>
  <c r="HI312" i="2"/>
  <c r="HH312" i="2"/>
  <c r="HG312" i="2"/>
  <c r="HF312" i="2"/>
  <c r="HE312" i="2"/>
  <c r="HD312" i="2"/>
  <c r="HC312" i="2"/>
  <c r="HB312" i="2"/>
  <c r="HA312" i="2"/>
  <c r="GZ312" i="2"/>
  <c r="GY312" i="2"/>
  <c r="GX312" i="2"/>
  <c r="GW312" i="2"/>
  <c r="GV312" i="2"/>
  <c r="GU312" i="2"/>
  <c r="GT312" i="2"/>
  <c r="GS312" i="2"/>
  <c r="GR312" i="2"/>
  <c r="GQ312" i="2"/>
  <c r="GP312" i="2"/>
  <c r="GO312" i="2"/>
  <c r="GN312" i="2"/>
  <c r="GM312" i="2"/>
  <c r="GL312" i="2"/>
  <c r="GK312" i="2"/>
  <c r="GJ312" i="2"/>
  <c r="GI312" i="2"/>
  <c r="GH312" i="2"/>
  <c r="JF311" i="2"/>
  <c r="JE311" i="2"/>
  <c r="JD311" i="2"/>
  <c r="JC311" i="2"/>
  <c r="JB311" i="2"/>
  <c r="JA311" i="2"/>
  <c r="IZ311" i="2"/>
  <c r="IY311" i="2"/>
  <c r="IX311" i="2"/>
  <c r="IW311" i="2"/>
  <c r="IV311" i="2"/>
  <c r="IU311" i="2"/>
  <c r="IT311" i="2"/>
  <c r="IS311" i="2"/>
  <c r="IR311" i="2"/>
  <c r="IQ311" i="2"/>
  <c r="IP311" i="2"/>
  <c r="IO311" i="2"/>
  <c r="IN311" i="2"/>
  <c r="IM311" i="2"/>
  <c r="IL311" i="2"/>
  <c r="IK311" i="2"/>
  <c r="IJ311" i="2"/>
  <c r="II311" i="2"/>
  <c r="IH311" i="2"/>
  <c r="IG311" i="2"/>
  <c r="IF311" i="2"/>
  <c r="IE311" i="2"/>
  <c r="ID311" i="2"/>
  <c r="IC311" i="2"/>
  <c r="IB311" i="2"/>
  <c r="IA311" i="2"/>
  <c r="HZ311" i="2"/>
  <c r="HY311" i="2"/>
  <c r="HX311" i="2"/>
  <c r="HW311" i="2"/>
  <c r="HV311" i="2"/>
  <c r="HU311" i="2"/>
  <c r="HT311" i="2"/>
  <c r="HS311" i="2"/>
  <c r="HR311" i="2"/>
  <c r="HQ311" i="2"/>
  <c r="HP311" i="2"/>
  <c r="HO311" i="2"/>
  <c r="HN311" i="2"/>
  <c r="HM311" i="2"/>
  <c r="HL311" i="2"/>
  <c r="HK311" i="2"/>
  <c r="HJ311" i="2"/>
  <c r="HI311" i="2"/>
  <c r="HH311" i="2"/>
  <c r="HG311" i="2"/>
  <c r="HF311" i="2"/>
  <c r="HE311" i="2"/>
  <c r="HD311" i="2"/>
  <c r="HC311" i="2"/>
  <c r="HB311" i="2"/>
  <c r="HA311" i="2"/>
  <c r="GZ311" i="2"/>
  <c r="GY311" i="2"/>
  <c r="GX311" i="2"/>
  <c r="GW311" i="2"/>
  <c r="GV311" i="2"/>
  <c r="GU311" i="2"/>
  <c r="GT311" i="2"/>
  <c r="GS311" i="2"/>
  <c r="GR311" i="2"/>
  <c r="GQ311" i="2"/>
  <c r="GP311" i="2"/>
  <c r="GO311" i="2"/>
  <c r="GN311" i="2"/>
  <c r="GM311" i="2"/>
  <c r="GL311" i="2"/>
  <c r="GK311" i="2"/>
  <c r="GJ311" i="2"/>
  <c r="GI311" i="2"/>
  <c r="GH311" i="2"/>
  <c r="JF310" i="2"/>
  <c r="JE310" i="2"/>
  <c r="JD310" i="2"/>
  <c r="JC310" i="2"/>
  <c r="JB310" i="2"/>
  <c r="JA310" i="2"/>
  <c r="IZ310" i="2"/>
  <c r="IY310" i="2"/>
  <c r="IX310" i="2"/>
  <c r="IW310" i="2"/>
  <c r="IV310" i="2"/>
  <c r="IU310" i="2"/>
  <c r="IT310" i="2"/>
  <c r="IS310" i="2"/>
  <c r="IR310" i="2"/>
  <c r="IQ310" i="2"/>
  <c r="IP310" i="2"/>
  <c r="IO310" i="2"/>
  <c r="IN310" i="2"/>
  <c r="IM310" i="2"/>
  <c r="IL310" i="2"/>
  <c r="IK310" i="2"/>
  <c r="IJ310" i="2"/>
  <c r="II310" i="2"/>
  <c r="IH310" i="2"/>
  <c r="IG310" i="2"/>
  <c r="IF310" i="2"/>
  <c r="IE310" i="2"/>
  <c r="ID310" i="2"/>
  <c r="IC310" i="2"/>
  <c r="IB310" i="2"/>
  <c r="IA310" i="2"/>
  <c r="HZ310" i="2"/>
  <c r="HY310" i="2"/>
  <c r="HX310" i="2"/>
  <c r="HW310" i="2"/>
  <c r="HV310" i="2"/>
  <c r="HU310" i="2"/>
  <c r="HT310" i="2"/>
  <c r="HS310" i="2"/>
  <c r="HR310" i="2"/>
  <c r="HQ310" i="2"/>
  <c r="HP310" i="2"/>
  <c r="HO310" i="2"/>
  <c r="HN310" i="2"/>
  <c r="HM310" i="2"/>
  <c r="HL310" i="2"/>
  <c r="HK310" i="2"/>
  <c r="HJ310" i="2"/>
  <c r="HI310" i="2"/>
  <c r="HH310" i="2"/>
  <c r="HG310" i="2"/>
  <c r="HF310" i="2"/>
  <c r="HE310" i="2"/>
  <c r="HD310" i="2"/>
  <c r="HC310" i="2"/>
  <c r="HB310" i="2"/>
  <c r="HA310" i="2"/>
  <c r="GZ310" i="2"/>
  <c r="GY310" i="2"/>
  <c r="GX310" i="2"/>
  <c r="GW310" i="2"/>
  <c r="GV310" i="2"/>
  <c r="GU310" i="2"/>
  <c r="GT310" i="2"/>
  <c r="GS310" i="2"/>
  <c r="GR310" i="2"/>
  <c r="GQ310" i="2"/>
  <c r="GP310" i="2"/>
  <c r="GO310" i="2"/>
  <c r="GN310" i="2"/>
  <c r="GM310" i="2"/>
  <c r="GL310" i="2"/>
  <c r="GK310" i="2"/>
  <c r="GJ310" i="2"/>
  <c r="GI310" i="2"/>
  <c r="GH310" i="2"/>
  <c r="JF309" i="2"/>
  <c r="JE309" i="2"/>
  <c r="JD309" i="2"/>
  <c r="JC309" i="2"/>
  <c r="JB309" i="2"/>
  <c r="JA309" i="2"/>
  <c r="IZ309" i="2"/>
  <c r="IY309" i="2"/>
  <c r="IX309" i="2"/>
  <c r="IW309" i="2"/>
  <c r="IV309" i="2"/>
  <c r="IU309" i="2"/>
  <c r="IT309" i="2"/>
  <c r="IS309" i="2"/>
  <c r="IR309" i="2"/>
  <c r="IQ309" i="2"/>
  <c r="IP309" i="2"/>
  <c r="IO309" i="2"/>
  <c r="IN309" i="2"/>
  <c r="IM309" i="2"/>
  <c r="IL309" i="2"/>
  <c r="IK309" i="2"/>
  <c r="IJ309" i="2"/>
  <c r="II309" i="2"/>
  <c r="IH309" i="2"/>
  <c r="IG309" i="2"/>
  <c r="IF309" i="2"/>
  <c r="IE309" i="2"/>
  <c r="ID309" i="2"/>
  <c r="IC309" i="2"/>
  <c r="IB309" i="2"/>
  <c r="IA309" i="2"/>
  <c r="HZ309" i="2"/>
  <c r="HY309" i="2"/>
  <c r="HX309" i="2"/>
  <c r="HW309" i="2"/>
  <c r="HV309" i="2"/>
  <c r="HU309" i="2"/>
  <c r="HT309" i="2"/>
  <c r="HS309" i="2"/>
  <c r="HR309" i="2"/>
  <c r="HQ309" i="2"/>
  <c r="HP309" i="2"/>
  <c r="HO309" i="2"/>
  <c r="HN309" i="2"/>
  <c r="HM309" i="2"/>
  <c r="HL309" i="2"/>
  <c r="HK309" i="2"/>
  <c r="HJ309" i="2"/>
  <c r="HI309" i="2"/>
  <c r="HH309" i="2"/>
  <c r="HG309" i="2"/>
  <c r="HF309" i="2"/>
  <c r="HE309" i="2"/>
  <c r="HD309" i="2"/>
  <c r="HC309" i="2"/>
  <c r="HB309" i="2"/>
  <c r="HA309" i="2"/>
  <c r="GZ309" i="2"/>
  <c r="GY309" i="2"/>
  <c r="GX309" i="2"/>
  <c r="GW309" i="2"/>
  <c r="GV309" i="2"/>
  <c r="GU309" i="2"/>
  <c r="GT309" i="2"/>
  <c r="GS309" i="2"/>
  <c r="GR309" i="2"/>
  <c r="GQ309" i="2"/>
  <c r="GP309" i="2"/>
  <c r="GO309" i="2"/>
  <c r="GN309" i="2"/>
  <c r="GM309" i="2"/>
  <c r="GL309" i="2"/>
  <c r="GK309" i="2"/>
  <c r="GJ309" i="2"/>
  <c r="GI309" i="2"/>
  <c r="GH309" i="2"/>
  <c r="JF308" i="2"/>
  <c r="JE308" i="2"/>
  <c r="JD308" i="2"/>
  <c r="JC308" i="2"/>
  <c r="JB308" i="2"/>
  <c r="JA308" i="2"/>
  <c r="IZ308" i="2"/>
  <c r="IY308" i="2"/>
  <c r="IX308" i="2"/>
  <c r="IW308" i="2"/>
  <c r="IV308" i="2"/>
  <c r="IU308" i="2"/>
  <c r="IT308" i="2"/>
  <c r="IS308" i="2"/>
  <c r="IR308" i="2"/>
  <c r="IQ308" i="2"/>
  <c r="IP308" i="2"/>
  <c r="IO308" i="2"/>
  <c r="IN308" i="2"/>
  <c r="IM308" i="2"/>
  <c r="IL308" i="2"/>
  <c r="IK308" i="2"/>
  <c r="IJ308" i="2"/>
  <c r="II308" i="2"/>
  <c r="IH308" i="2"/>
  <c r="IG308" i="2"/>
  <c r="IF308" i="2"/>
  <c r="IE308" i="2"/>
  <c r="ID308" i="2"/>
  <c r="IC308" i="2"/>
  <c r="IB308" i="2"/>
  <c r="IA308" i="2"/>
  <c r="HZ308" i="2"/>
  <c r="HY308" i="2"/>
  <c r="HX308" i="2"/>
  <c r="HW308" i="2"/>
  <c r="HV308" i="2"/>
  <c r="HU308" i="2"/>
  <c r="HT308" i="2"/>
  <c r="HS308" i="2"/>
  <c r="HR308" i="2"/>
  <c r="HQ308" i="2"/>
  <c r="HP308" i="2"/>
  <c r="HO308" i="2"/>
  <c r="HN308" i="2"/>
  <c r="HM308" i="2"/>
  <c r="HL308" i="2"/>
  <c r="HK308" i="2"/>
  <c r="HJ308" i="2"/>
  <c r="HI308" i="2"/>
  <c r="HH308" i="2"/>
  <c r="HG308" i="2"/>
  <c r="HF308" i="2"/>
  <c r="HE308" i="2"/>
  <c r="HD308" i="2"/>
  <c r="HC308" i="2"/>
  <c r="HB308" i="2"/>
  <c r="HA308" i="2"/>
  <c r="GZ308" i="2"/>
  <c r="GY308" i="2"/>
  <c r="GX308" i="2"/>
  <c r="GW308" i="2"/>
  <c r="GV308" i="2"/>
  <c r="GU308" i="2"/>
  <c r="GT308" i="2"/>
  <c r="GS308" i="2"/>
  <c r="GR308" i="2"/>
  <c r="GQ308" i="2"/>
  <c r="GP308" i="2"/>
  <c r="GO308" i="2"/>
  <c r="GN308" i="2"/>
  <c r="GM308" i="2"/>
  <c r="GL308" i="2"/>
  <c r="GK308" i="2"/>
  <c r="GJ308" i="2"/>
  <c r="GI308" i="2"/>
  <c r="GH308" i="2"/>
  <c r="JF307" i="2"/>
  <c r="JE307" i="2"/>
  <c r="JD307" i="2"/>
  <c r="JC307" i="2"/>
  <c r="JB307" i="2"/>
  <c r="JA307" i="2"/>
  <c r="IZ307" i="2"/>
  <c r="IY307" i="2"/>
  <c r="IX307" i="2"/>
  <c r="IW307" i="2"/>
  <c r="IV307" i="2"/>
  <c r="IU307" i="2"/>
  <c r="IT307" i="2"/>
  <c r="IS307" i="2"/>
  <c r="IR307" i="2"/>
  <c r="IQ307" i="2"/>
  <c r="IP307" i="2"/>
  <c r="IO307" i="2"/>
  <c r="IN307" i="2"/>
  <c r="IM307" i="2"/>
  <c r="IL307" i="2"/>
  <c r="IK307" i="2"/>
  <c r="IJ307" i="2"/>
  <c r="II307" i="2"/>
  <c r="IH307" i="2"/>
  <c r="IG307" i="2"/>
  <c r="IF307" i="2"/>
  <c r="IE307" i="2"/>
  <c r="ID307" i="2"/>
  <c r="IC307" i="2"/>
  <c r="IB307" i="2"/>
  <c r="IA307" i="2"/>
  <c r="HZ307" i="2"/>
  <c r="HY307" i="2"/>
  <c r="HX307" i="2"/>
  <c r="HW307" i="2"/>
  <c r="HV307" i="2"/>
  <c r="HU307" i="2"/>
  <c r="HT307" i="2"/>
  <c r="HS307" i="2"/>
  <c r="HR307" i="2"/>
  <c r="HQ307" i="2"/>
  <c r="HP307" i="2"/>
  <c r="HO307" i="2"/>
  <c r="HN307" i="2"/>
  <c r="HM307" i="2"/>
  <c r="HL307" i="2"/>
  <c r="HK307" i="2"/>
  <c r="HJ307" i="2"/>
  <c r="HI307" i="2"/>
  <c r="HH307" i="2"/>
  <c r="HG307" i="2"/>
  <c r="HF307" i="2"/>
  <c r="HE307" i="2"/>
  <c r="HD307" i="2"/>
  <c r="HC307" i="2"/>
  <c r="HB307" i="2"/>
  <c r="HA307" i="2"/>
  <c r="GZ307" i="2"/>
  <c r="GY307" i="2"/>
  <c r="GX307" i="2"/>
  <c r="GW307" i="2"/>
  <c r="GV307" i="2"/>
  <c r="GU307" i="2"/>
  <c r="GT307" i="2"/>
  <c r="GS307" i="2"/>
  <c r="GR307" i="2"/>
  <c r="GQ307" i="2"/>
  <c r="GP307" i="2"/>
  <c r="GO307" i="2"/>
  <c r="GN307" i="2"/>
  <c r="GM307" i="2"/>
  <c r="GL307" i="2"/>
  <c r="GK307" i="2"/>
  <c r="GJ307" i="2"/>
  <c r="GI307" i="2"/>
  <c r="GH307" i="2"/>
  <c r="JF306" i="2"/>
  <c r="JE306" i="2"/>
  <c r="JD306" i="2"/>
  <c r="JC306" i="2"/>
  <c r="JB306" i="2"/>
  <c r="JA306" i="2"/>
  <c r="IZ306" i="2"/>
  <c r="IY306" i="2"/>
  <c r="IX306" i="2"/>
  <c r="IW306" i="2"/>
  <c r="IV306" i="2"/>
  <c r="IU306" i="2"/>
  <c r="IT306" i="2"/>
  <c r="IS306" i="2"/>
  <c r="IR306" i="2"/>
  <c r="IQ306" i="2"/>
  <c r="IP306" i="2"/>
  <c r="IO306" i="2"/>
  <c r="IN306" i="2"/>
  <c r="IM306" i="2"/>
  <c r="IL306" i="2"/>
  <c r="IK306" i="2"/>
  <c r="IJ306" i="2"/>
  <c r="II306" i="2"/>
  <c r="IH306" i="2"/>
  <c r="IG306" i="2"/>
  <c r="IF306" i="2"/>
  <c r="IE306" i="2"/>
  <c r="ID306" i="2"/>
  <c r="IC306" i="2"/>
  <c r="IB306" i="2"/>
  <c r="IA306" i="2"/>
  <c r="HZ306" i="2"/>
  <c r="HY306" i="2"/>
  <c r="HX306" i="2"/>
  <c r="HW306" i="2"/>
  <c r="HV306" i="2"/>
  <c r="HU306" i="2"/>
  <c r="HT306" i="2"/>
  <c r="HS306" i="2"/>
  <c r="HR306" i="2"/>
  <c r="HQ306" i="2"/>
  <c r="HP306" i="2"/>
  <c r="HO306" i="2"/>
  <c r="HN306" i="2"/>
  <c r="HM306" i="2"/>
  <c r="HL306" i="2"/>
  <c r="HK306" i="2"/>
  <c r="HJ306" i="2"/>
  <c r="HI306" i="2"/>
  <c r="HH306" i="2"/>
  <c r="HG306" i="2"/>
  <c r="HF306" i="2"/>
  <c r="HE306" i="2"/>
  <c r="HD306" i="2"/>
  <c r="HC306" i="2"/>
  <c r="HB306" i="2"/>
  <c r="HA306" i="2"/>
  <c r="GZ306" i="2"/>
  <c r="GY306" i="2"/>
  <c r="GX306" i="2"/>
  <c r="GW306" i="2"/>
  <c r="GV306" i="2"/>
  <c r="GU306" i="2"/>
  <c r="GT306" i="2"/>
  <c r="GS306" i="2"/>
  <c r="GR306" i="2"/>
  <c r="GQ306" i="2"/>
  <c r="GP306" i="2"/>
  <c r="GO306" i="2"/>
  <c r="GN306" i="2"/>
  <c r="GM306" i="2"/>
  <c r="GL306" i="2"/>
  <c r="GK306" i="2"/>
  <c r="GJ306" i="2"/>
  <c r="GI306" i="2"/>
  <c r="GH306" i="2"/>
  <c r="JF305" i="2"/>
  <c r="JE305" i="2"/>
  <c r="JD305" i="2"/>
  <c r="JC305" i="2"/>
  <c r="JB305" i="2"/>
  <c r="JA305" i="2"/>
  <c r="IZ305" i="2"/>
  <c r="IY305" i="2"/>
  <c r="IX305" i="2"/>
  <c r="IW305" i="2"/>
  <c r="IV305" i="2"/>
  <c r="IU305" i="2"/>
  <c r="IT305" i="2"/>
  <c r="IS305" i="2"/>
  <c r="IR305" i="2"/>
  <c r="IQ305" i="2"/>
  <c r="IP305" i="2"/>
  <c r="IO305" i="2"/>
  <c r="IN305" i="2"/>
  <c r="IM305" i="2"/>
  <c r="IL305" i="2"/>
  <c r="IK305" i="2"/>
  <c r="IJ305" i="2"/>
  <c r="II305" i="2"/>
  <c r="IH305" i="2"/>
  <c r="IG305" i="2"/>
  <c r="IF305" i="2"/>
  <c r="IE305" i="2"/>
  <c r="ID305" i="2"/>
  <c r="IC305" i="2"/>
  <c r="IB305" i="2"/>
  <c r="IA305" i="2"/>
  <c r="HZ305" i="2"/>
  <c r="HY305" i="2"/>
  <c r="HX305" i="2"/>
  <c r="HW305" i="2"/>
  <c r="HV305" i="2"/>
  <c r="HU305" i="2"/>
  <c r="HT305" i="2"/>
  <c r="HS305" i="2"/>
  <c r="HR305" i="2"/>
  <c r="HQ305" i="2"/>
  <c r="HP305" i="2"/>
  <c r="HO305" i="2"/>
  <c r="HN305" i="2"/>
  <c r="HM305" i="2"/>
  <c r="HL305" i="2"/>
  <c r="HK305" i="2"/>
  <c r="HJ305" i="2"/>
  <c r="HI305" i="2"/>
  <c r="HH305" i="2"/>
  <c r="HG305" i="2"/>
  <c r="HF305" i="2"/>
  <c r="HE305" i="2"/>
  <c r="HD305" i="2"/>
  <c r="HC305" i="2"/>
  <c r="HB305" i="2"/>
  <c r="HA305" i="2"/>
  <c r="GZ305" i="2"/>
  <c r="GY305" i="2"/>
  <c r="GX305" i="2"/>
  <c r="GW305" i="2"/>
  <c r="GV305" i="2"/>
  <c r="GU305" i="2"/>
  <c r="GT305" i="2"/>
  <c r="GS305" i="2"/>
  <c r="GR305" i="2"/>
  <c r="GQ305" i="2"/>
  <c r="GP305" i="2"/>
  <c r="GO305" i="2"/>
  <c r="GN305" i="2"/>
  <c r="GM305" i="2"/>
  <c r="GL305" i="2"/>
  <c r="GK305" i="2"/>
  <c r="GJ305" i="2"/>
  <c r="GI305" i="2"/>
  <c r="GH305" i="2"/>
  <c r="JF304" i="2"/>
  <c r="JE304" i="2"/>
  <c r="JD304" i="2"/>
  <c r="JC304" i="2"/>
  <c r="JB304" i="2"/>
  <c r="JA304" i="2"/>
  <c r="IZ304" i="2"/>
  <c r="IY304" i="2"/>
  <c r="IX304" i="2"/>
  <c r="IW304" i="2"/>
  <c r="IV304" i="2"/>
  <c r="IU304" i="2"/>
  <c r="IT304" i="2"/>
  <c r="IS304" i="2"/>
  <c r="IR304" i="2"/>
  <c r="IQ304" i="2"/>
  <c r="IP304" i="2"/>
  <c r="IO304" i="2"/>
  <c r="IN304" i="2"/>
  <c r="IM304" i="2"/>
  <c r="IL304" i="2"/>
  <c r="IK304" i="2"/>
  <c r="IJ304" i="2"/>
  <c r="II304" i="2"/>
  <c r="IH304" i="2"/>
  <c r="IG304" i="2"/>
  <c r="IF304" i="2"/>
  <c r="IE304" i="2"/>
  <c r="ID304" i="2"/>
  <c r="IC304" i="2"/>
  <c r="IB304" i="2"/>
  <c r="IA304" i="2"/>
  <c r="HZ304" i="2"/>
  <c r="HY304" i="2"/>
  <c r="HX304" i="2"/>
  <c r="HW304" i="2"/>
  <c r="HV304" i="2"/>
  <c r="HU304" i="2"/>
  <c r="HT304" i="2"/>
  <c r="HS304" i="2"/>
  <c r="HR304" i="2"/>
  <c r="HQ304" i="2"/>
  <c r="HP304" i="2"/>
  <c r="HO304" i="2"/>
  <c r="HN304" i="2"/>
  <c r="HM304" i="2"/>
  <c r="HL304" i="2"/>
  <c r="HK304" i="2"/>
  <c r="HJ304" i="2"/>
  <c r="HI304" i="2"/>
  <c r="HH304" i="2"/>
  <c r="HG304" i="2"/>
  <c r="HF304" i="2"/>
  <c r="HE304" i="2"/>
  <c r="HD304" i="2"/>
  <c r="HC304" i="2"/>
  <c r="HB304" i="2"/>
  <c r="HA304" i="2"/>
  <c r="GZ304" i="2"/>
  <c r="GY304" i="2"/>
  <c r="GX304" i="2"/>
  <c r="GW304" i="2"/>
  <c r="GV304" i="2"/>
  <c r="GU304" i="2"/>
  <c r="GT304" i="2"/>
  <c r="GS304" i="2"/>
  <c r="GR304" i="2"/>
  <c r="GQ304" i="2"/>
  <c r="GP304" i="2"/>
  <c r="GO304" i="2"/>
  <c r="GN304" i="2"/>
  <c r="GM304" i="2"/>
  <c r="GL304" i="2"/>
  <c r="GK304" i="2"/>
  <c r="GJ304" i="2"/>
  <c r="GI304" i="2"/>
  <c r="GH304" i="2"/>
  <c r="JF303" i="2"/>
  <c r="JE303" i="2"/>
  <c r="JD303" i="2"/>
  <c r="JC303" i="2"/>
  <c r="JB303" i="2"/>
  <c r="JA303" i="2"/>
  <c r="IZ303" i="2"/>
  <c r="IY303" i="2"/>
  <c r="IX303" i="2"/>
  <c r="IW303" i="2"/>
  <c r="IV303" i="2"/>
  <c r="IU303" i="2"/>
  <c r="IT303" i="2"/>
  <c r="IS303" i="2"/>
  <c r="IR303" i="2"/>
  <c r="IQ303" i="2"/>
  <c r="IP303" i="2"/>
  <c r="IO303" i="2"/>
  <c r="IN303" i="2"/>
  <c r="IM303" i="2"/>
  <c r="IL303" i="2"/>
  <c r="IK303" i="2"/>
  <c r="IJ303" i="2"/>
  <c r="II303" i="2"/>
  <c r="IH303" i="2"/>
  <c r="IG303" i="2"/>
  <c r="IF303" i="2"/>
  <c r="IE303" i="2"/>
  <c r="ID303" i="2"/>
  <c r="IC303" i="2"/>
  <c r="IB303" i="2"/>
  <c r="IA303" i="2"/>
  <c r="HZ303" i="2"/>
  <c r="HY303" i="2"/>
  <c r="HX303" i="2"/>
  <c r="HW303" i="2"/>
  <c r="HV303" i="2"/>
  <c r="HU303" i="2"/>
  <c r="HT303" i="2"/>
  <c r="HS303" i="2"/>
  <c r="HR303" i="2"/>
  <c r="HQ303" i="2"/>
  <c r="HP303" i="2"/>
  <c r="HO303" i="2"/>
  <c r="HN303" i="2"/>
  <c r="HM303" i="2"/>
  <c r="HL303" i="2"/>
  <c r="HK303" i="2"/>
  <c r="HJ303" i="2"/>
  <c r="HI303" i="2"/>
  <c r="HH303" i="2"/>
  <c r="HG303" i="2"/>
  <c r="HF303" i="2"/>
  <c r="HE303" i="2"/>
  <c r="HD303" i="2"/>
  <c r="HC303" i="2"/>
  <c r="HB303" i="2"/>
  <c r="HA303" i="2"/>
  <c r="GZ303" i="2"/>
  <c r="GY303" i="2"/>
  <c r="GX303" i="2"/>
  <c r="GW303" i="2"/>
  <c r="GV303" i="2"/>
  <c r="GU303" i="2"/>
  <c r="GT303" i="2"/>
  <c r="GS303" i="2"/>
  <c r="GR303" i="2"/>
  <c r="GQ303" i="2"/>
  <c r="GP303" i="2"/>
  <c r="GO303" i="2"/>
  <c r="GN303" i="2"/>
  <c r="GM303" i="2"/>
  <c r="GL303" i="2"/>
  <c r="GK303" i="2"/>
  <c r="GJ303" i="2"/>
  <c r="GI303" i="2"/>
  <c r="GH303" i="2"/>
  <c r="JF302" i="2"/>
  <c r="JE302" i="2"/>
  <c r="JD302" i="2"/>
  <c r="JC302" i="2"/>
  <c r="JB302" i="2"/>
  <c r="JA302" i="2"/>
  <c r="IZ302" i="2"/>
  <c r="IY302" i="2"/>
  <c r="IX302" i="2"/>
  <c r="IW302" i="2"/>
  <c r="IV302" i="2"/>
  <c r="IU302" i="2"/>
  <c r="IT302" i="2"/>
  <c r="IS302" i="2"/>
  <c r="IR302" i="2"/>
  <c r="IQ302" i="2"/>
  <c r="IP302" i="2"/>
  <c r="IO302" i="2"/>
  <c r="IN302" i="2"/>
  <c r="IM302" i="2"/>
  <c r="IL302" i="2"/>
  <c r="IK302" i="2"/>
  <c r="IJ302" i="2"/>
  <c r="II302" i="2"/>
  <c r="IH302" i="2"/>
  <c r="IG302" i="2"/>
  <c r="IF302" i="2"/>
  <c r="IE302" i="2"/>
  <c r="ID302" i="2"/>
  <c r="IC302" i="2"/>
  <c r="IB302" i="2"/>
  <c r="IA302" i="2"/>
  <c r="HZ302" i="2"/>
  <c r="HY302" i="2"/>
  <c r="HX302" i="2"/>
  <c r="HW302" i="2"/>
  <c r="HV302" i="2"/>
  <c r="HU302" i="2"/>
  <c r="HT302" i="2"/>
  <c r="HS302" i="2"/>
  <c r="HR302" i="2"/>
  <c r="HQ302" i="2"/>
  <c r="HP302" i="2"/>
  <c r="HO302" i="2"/>
  <c r="HN302" i="2"/>
  <c r="HM302" i="2"/>
  <c r="HL302" i="2"/>
  <c r="HK302" i="2"/>
  <c r="HJ302" i="2"/>
  <c r="HI302" i="2"/>
  <c r="HH302" i="2"/>
  <c r="HG302" i="2"/>
  <c r="HF302" i="2"/>
  <c r="HE302" i="2"/>
  <c r="HD302" i="2"/>
  <c r="HC302" i="2"/>
  <c r="HB302" i="2"/>
  <c r="HA302" i="2"/>
  <c r="GZ302" i="2"/>
  <c r="GY302" i="2"/>
  <c r="GX302" i="2"/>
  <c r="GW302" i="2"/>
  <c r="GV302" i="2"/>
  <c r="GU302" i="2"/>
  <c r="GT302" i="2"/>
  <c r="GS302" i="2"/>
  <c r="GR302" i="2"/>
  <c r="GQ302" i="2"/>
  <c r="GP302" i="2"/>
  <c r="GO302" i="2"/>
  <c r="GN302" i="2"/>
  <c r="GM302" i="2"/>
  <c r="GL302" i="2"/>
  <c r="GK302" i="2"/>
  <c r="GJ302" i="2"/>
  <c r="GI302" i="2"/>
  <c r="GH302" i="2"/>
  <c r="JF301" i="2"/>
  <c r="JE301" i="2"/>
  <c r="JD301" i="2"/>
  <c r="JC301" i="2"/>
  <c r="JB301" i="2"/>
  <c r="JA301" i="2"/>
  <c r="IZ301" i="2"/>
  <c r="IY301" i="2"/>
  <c r="IX301" i="2"/>
  <c r="IW301" i="2"/>
  <c r="IV301" i="2"/>
  <c r="IU301" i="2"/>
  <c r="IT301" i="2"/>
  <c r="IS301" i="2"/>
  <c r="IR301" i="2"/>
  <c r="IQ301" i="2"/>
  <c r="IP301" i="2"/>
  <c r="IO301" i="2"/>
  <c r="IN301" i="2"/>
  <c r="IM301" i="2"/>
  <c r="IL301" i="2"/>
  <c r="IK301" i="2"/>
  <c r="IJ301" i="2"/>
  <c r="II301" i="2"/>
  <c r="IH301" i="2"/>
  <c r="IG301" i="2"/>
  <c r="IF301" i="2"/>
  <c r="IE301" i="2"/>
  <c r="ID301" i="2"/>
  <c r="IC301" i="2"/>
  <c r="IB301" i="2"/>
  <c r="IA301" i="2"/>
  <c r="HZ301" i="2"/>
  <c r="HY301" i="2"/>
  <c r="HX301" i="2"/>
  <c r="HW301" i="2"/>
  <c r="HV301" i="2"/>
  <c r="HU301" i="2"/>
  <c r="HT301" i="2"/>
  <c r="HS301" i="2"/>
  <c r="HR301" i="2"/>
  <c r="HQ301" i="2"/>
  <c r="HP301" i="2"/>
  <c r="HO301" i="2"/>
  <c r="HN301" i="2"/>
  <c r="HM301" i="2"/>
  <c r="HL301" i="2"/>
  <c r="HK301" i="2"/>
  <c r="HJ301" i="2"/>
  <c r="HI301" i="2"/>
  <c r="HH301" i="2"/>
  <c r="HG301" i="2"/>
  <c r="HF301" i="2"/>
  <c r="HE301" i="2"/>
  <c r="HD301" i="2"/>
  <c r="HC301" i="2"/>
  <c r="HB301" i="2"/>
  <c r="HA301" i="2"/>
  <c r="GZ301" i="2"/>
  <c r="GY301" i="2"/>
  <c r="GX301" i="2"/>
  <c r="GW301" i="2"/>
  <c r="GV301" i="2"/>
  <c r="GU301" i="2"/>
  <c r="GT301" i="2"/>
  <c r="GS301" i="2"/>
  <c r="GR301" i="2"/>
  <c r="GQ301" i="2"/>
  <c r="GP301" i="2"/>
  <c r="GO301" i="2"/>
  <c r="GN301" i="2"/>
  <c r="GM301" i="2"/>
  <c r="GL301" i="2"/>
  <c r="GK301" i="2"/>
  <c r="GJ301" i="2"/>
  <c r="GI301" i="2"/>
  <c r="GH301" i="2"/>
  <c r="JF300" i="2"/>
  <c r="JE300" i="2"/>
  <c r="JD300" i="2"/>
  <c r="JC300" i="2"/>
  <c r="JB300" i="2"/>
  <c r="JA300" i="2"/>
  <c r="IZ300" i="2"/>
  <c r="IY300" i="2"/>
  <c r="IX300" i="2"/>
  <c r="IW300" i="2"/>
  <c r="IV300" i="2"/>
  <c r="IU300" i="2"/>
  <c r="IT300" i="2"/>
  <c r="IS300" i="2"/>
  <c r="IR300" i="2"/>
  <c r="IQ300" i="2"/>
  <c r="IP300" i="2"/>
  <c r="IO300" i="2"/>
  <c r="IN300" i="2"/>
  <c r="IM300" i="2"/>
  <c r="IL300" i="2"/>
  <c r="IK300" i="2"/>
  <c r="IJ300" i="2"/>
  <c r="II300" i="2"/>
  <c r="IH300" i="2"/>
  <c r="IG300" i="2"/>
  <c r="IF300" i="2"/>
  <c r="IE300" i="2"/>
  <c r="ID300" i="2"/>
  <c r="IC300" i="2"/>
  <c r="IB300" i="2"/>
  <c r="IA300" i="2"/>
  <c r="HZ300" i="2"/>
  <c r="HY300" i="2"/>
  <c r="HX300" i="2"/>
  <c r="HW300" i="2"/>
  <c r="HV300" i="2"/>
  <c r="HU300" i="2"/>
  <c r="HT300" i="2"/>
  <c r="HS300" i="2"/>
  <c r="HR300" i="2"/>
  <c r="HQ300" i="2"/>
  <c r="HP300" i="2"/>
  <c r="HO300" i="2"/>
  <c r="HN300" i="2"/>
  <c r="HM300" i="2"/>
  <c r="HL300" i="2"/>
  <c r="HK300" i="2"/>
  <c r="HJ300" i="2"/>
  <c r="HI300" i="2"/>
  <c r="HH300" i="2"/>
  <c r="HG300" i="2"/>
  <c r="HF300" i="2"/>
  <c r="HE300" i="2"/>
  <c r="HD300" i="2"/>
  <c r="HC300" i="2"/>
  <c r="HB300" i="2"/>
  <c r="HA300" i="2"/>
  <c r="GZ300" i="2"/>
  <c r="GY300" i="2"/>
  <c r="GX300" i="2"/>
  <c r="GW300" i="2"/>
  <c r="GV300" i="2"/>
  <c r="GU300" i="2"/>
  <c r="GT300" i="2"/>
  <c r="GS300" i="2"/>
  <c r="GR300" i="2"/>
  <c r="GQ300" i="2"/>
  <c r="GP300" i="2"/>
  <c r="GO300" i="2"/>
  <c r="GN300" i="2"/>
  <c r="GM300" i="2"/>
  <c r="GL300" i="2"/>
  <c r="GK300" i="2"/>
  <c r="GJ300" i="2"/>
  <c r="GI300" i="2"/>
  <c r="GH300" i="2"/>
  <c r="JF299" i="2"/>
  <c r="JE299" i="2"/>
  <c r="JD299" i="2"/>
  <c r="JC299" i="2"/>
  <c r="JB299" i="2"/>
  <c r="JA299" i="2"/>
  <c r="IZ299" i="2"/>
  <c r="IY299" i="2"/>
  <c r="IX299" i="2"/>
  <c r="IW299" i="2"/>
  <c r="IV299" i="2"/>
  <c r="IU299" i="2"/>
  <c r="IT299" i="2"/>
  <c r="IS299" i="2"/>
  <c r="IR299" i="2"/>
  <c r="IQ299" i="2"/>
  <c r="IP299" i="2"/>
  <c r="IO299" i="2"/>
  <c r="IN299" i="2"/>
  <c r="IM299" i="2"/>
  <c r="IL299" i="2"/>
  <c r="IK299" i="2"/>
  <c r="IJ299" i="2"/>
  <c r="II299" i="2"/>
  <c r="IH299" i="2"/>
  <c r="IG299" i="2"/>
  <c r="IF299" i="2"/>
  <c r="IE299" i="2"/>
  <c r="ID299" i="2"/>
  <c r="IC299" i="2"/>
  <c r="IB299" i="2"/>
  <c r="IA299" i="2"/>
  <c r="HZ299" i="2"/>
  <c r="HY299" i="2"/>
  <c r="HX299" i="2"/>
  <c r="HW299" i="2"/>
  <c r="HV299" i="2"/>
  <c r="HU299" i="2"/>
  <c r="HT299" i="2"/>
  <c r="HS299" i="2"/>
  <c r="HR299" i="2"/>
  <c r="HQ299" i="2"/>
  <c r="HP299" i="2"/>
  <c r="HO299" i="2"/>
  <c r="HN299" i="2"/>
  <c r="HM299" i="2"/>
  <c r="HL299" i="2"/>
  <c r="HK299" i="2"/>
  <c r="HJ299" i="2"/>
  <c r="HI299" i="2"/>
  <c r="HH299" i="2"/>
  <c r="HG299" i="2"/>
  <c r="HF299" i="2"/>
  <c r="HE299" i="2"/>
  <c r="HD299" i="2"/>
  <c r="HC299" i="2"/>
  <c r="HB299" i="2"/>
  <c r="HA299" i="2"/>
  <c r="GZ299" i="2"/>
  <c r="GY299" i="2"/>
  <c r="GX299" i="2"/>
  <c r="GW299" i="2"/>
  <c r="GV299" i="2"/>
  <c r="GU299" i="2"/>
  <c r="GT299" i="2"/>
  <c r="GS299" i="2"/>
  <c r="GR299" i="2"/>
  <c r="GQ299" i="2"/>
  <c r="GP299" i="2"/>
  <c r="GO299" i="2"/>
  <c r="GN299" i="2"/>
  <c r="GM299" i="2"/>
  <c r="GL299" i="2"/>
  <c r="GK299" i="2"/>
  <c r="GJ299" i="2"/>
  <c r="GI299" i="2"/>
  <c r="GH299" i="2"/>
  <c r="JF298" i="2"/>
  <c r="JE298" i="2"/>
  <c r="JD298" i="2"/>
  <c r="JC298" i="2"/>
  <c r="JB298" i="2"/>
  <c r="JA298" i="2"/>
  <c r="IZ298" i="2"/>
  <c r="IY298" i="2"/>
  <c r="IX298" i="2"/>
  <c r="IW298" i="2"/>
  <c r="IV298" i="2"/>
  <c r="IU298" i="2"/>
  <c r="IT298" i="2"/>
  <c r="IS298" i="2"/>
  <c r="IR298" i="2"/>
  <c r="IQ298" i="2"/>
  <c r="IP298" i="2"/>
  <c r="IO298" i="2"/>
  <c r="IN298" i="2"/>
  <c r="IM298" i="2"/>
  <c r="IL298" i="2"/>
  <c r="IK298" i="2"/>
  <c r="IJ298" i="2"/>
  <c r="II298" i="2"/>
  <c r="IH298" i="2"/>
  <c r="IG298" i="2"/>
  <c r="IF298" i="2"/>
  <c r="IE298" i="2"/>
  <c r="ID298" i="2"/>
  <c r="IC298" i="2"/>
  <c r="IB298" i="2"/>
  <c r="IA298" i="2"/>
  <c r="HZ298" i="2"/>
  <c r="HY298" i="2"/>
  <c r="HX298" i="2"/>
  <c r="HW298" i="2"/>
  <c r="HV298" i="2"/>
  <c r="HU298" i="2"/>
  <c r="HT298" i="2"/>
  <c r="HS298" i="2"/>
  <c r="HR298" i="2"/>
  <c r="HQ298" i="2"/>
  <c r="HP298" i="2"/>
  <c r="HO298" i="2"/>
  <c r="HN298" i="2"/>
  <c r="HM298" i="2"/>
  <c r="HL298" i="2"/>
  <c r="HK298" i="2"/>
  <c r="HJ298" i="2"/>
  <c r="HI298" i="2"/>
  <c r="HH298" i="2"/>
  <c r="HG298" i="2"/>
  <c r="HF298" i="2"/>
  <c r="HE298" i="2"/>
  <c r="HD298" i="2"/>
  <c r="HC298" i="2"/>
  <c r="HB298" i="2"/>
  <c r="HA298" i="2"/>
  <c r="GZ298" i="2"/>
  <c r="GY298" i="2"/>
  <c r="GX298" i="2"/>
  <c r="GW298" i="2"/>
  <c r="GV298" i="2"/>
  <c r="GU298" i="2"/>
  <c r="GT298" i="2"/>
  <c r="GS298" i="2"/>
  <c r="GR298" i="2"/>
  <c r="GQ298" i="2"/>
  <c r="GP298" i="2"/>
  <c r="GO298" i="2"/>
  <c r="GN298" i="2"/>
  <c r="GM298" i="2"/>
  <c r="GL298" i="2"/>
  <c r="GK298" i="2"/>
  <c r="GJ298" i="2"/>
  <c r="GI298" i="2"/>
  <c r="GH298" i="2"/>
  <c r="JF297" i="2"/>
  <c r="JE297" i="2"/>
  <c r="JD297" i="2"/>
  <c r="JC297" i="2"/>
  <c r="JB297" i="2"/>
  <c r="JA297" i="2"/>
  <c r="IZ297" i="2"/>
  <c r="IY297" i="2"/>
  <c r="IX297" i="2"/>
  <c r="IW297" i="2"/>
  <c r="IV297" i="2"/>
  <c r="IU297" i="2"/>
  <c r="IT297" i="2"/>
  <c r="IS297" i="2"/>
  <c r="IR297" i="2"/>
  <c r="IQ297" i="2"/>
  <c r="IP297" i="2"/>
  <c r="IO297" i="2"/>
  <c r="IN297" i="2"/>
  <c r="IM297" i="2"/>
  <c r="IL297" i="2"/>
  <c r="IK297" i="2"/>
  <c r="IJ297" i="2"/>
  <c r="II297" i="2"/>
  <c r="IH297" i="2"/>
  <c r="IG297" i="2"/>
  <c r="IF297" i="2"/>
  <c r="IE297" i="2"/>
  <c r="ID297" i="2"/>
  <c r="IC297" i="2"/>
  <c r="IB297" i="2"/>
  <c r="IA297" i="2"/>
  <c r="HZ297" i="2"/>
  <c r="HY297" i="2"/>
  <c r="HX297" i="2"/>
  <c r="HW297" i="2"/>
  <c r="HV297" i="2"/>
  <c r="HU297" i="2"/>
  <c r="HT297" i="2"/>
  <c r="HS297" i="2"/>
  <c r="HR297" i="2"/>
  <c r="HQ297" i="2"/>
  <c r="HP297" i="2"/>
  <c r="HO297" i="2"/>
  <c r="HN297" i="2"/>
  <c r="HM297" i="2"/>
  <c r="HL297" i="2"/>
  <c r="HK297" i="2"/>
  <c r="HJ297" i="2"/>
  <c r="HI297" i="2"/>
  <c r="HH297" i="2"/>
  <c r="HG297" i="2"/>
  <c r="HF297" i="2"/>
  <c r="HE297" i="2"/>
  <c r="HD297" i="2"/>
  <c r="HC297" i="2"/>
  <c r="HB297" i="2"/>
  <c r="HA297" i="2"/>
  <c r="GZ297" i="2"/>
  <c r="GY297" i="2"/>
  <c r="GX297" i="2"/>
  <c r="GW297" i="2"/>
  <c r="GV297" i="2"/>
  <c r="GU297" i="2"/>
  <c r="GT297" i="2"/>
  <c r="GS297" i="2"/>
  <c r="GR297" i="2"/>
  <c r="GQ297" i="2"/>
  <c r="GP297" i="2"/>
  <c r="GO297" i="2"/>
  <c r="GN297" i="2"/>
  <c r="GM297" i="2"/>
  <c r="GL297" i="2"/>
  <c r="GK297" i="2"/>
  <c r="GJ297" i="2"/>
  <c r="GI297" i="2"/>
  <c r="GH297" i="2"/>
  <c r="JF296" i="2"/>
  <c r="JE296" i="2"/>
  <c r="JD296" i="2"/>
  <c r="JC296" i="2"/>
  <c r="JB296" i="2"/>
  <c r="JA296" i="2"/>
  <c r="IZ296" i="2"/>
  <c r="IY296" i="2"/>
  <c r="IX296" i="2"/>
  <c r="IW296" i="2"/>
  <c r="IV296" i="2"/>
  <c r="IU296" i="2"/>
  <c r="IT296" i="2"/>
  <c r="IS296" i="2"/>
  <c r="IR296" i="2"/>
  <c r="IQ296" i="2"/>
  <c r="IP296" i="2"/>
  <c r="IO296" i="2"/>
  <c r="IN296" i="2"/>
  <c r="IM296" i="2"/>
  <c r="IL296" i="2"/>
  <c r="IK296" i="2"/>
  <c r="IJ296" i="2"/>
  <c r="II296" i="2"/>
  <c r="IH296" i="2"/>
  <c r="IG296" i="2"/>
  <c r="IF296" i="2"/>
  <c r="IE296" i="2"/>
  <c r="ID296" i="2"/>
  <c r="IC296" i="2"/>
  <c r="IB296" i="2"/>
  <c r="IA296" i="2"/>
  <c r="HZ296" i="2"/>
  <c r="HY296" i="2"/>
  <c r="HX296" i="2"/>
  <c r="HW296" i="2"/>
  <c r="HV296" i="2"/>
  <c r="HU296" i="2"/>
  <c r="HT296" i="2"/>
  <c r="HS296" i="2"/>
  <c r="HR296" i="2"/>
  <c r="HQ296" i="2"/>
  <c r="HP296" i="2"/>
  <c r="HO296" i="2"/>
  <c r="HN296" i="2"/>
  <c r="HM296" i="2"/>
  <c r="HL296" i="2"/>
  <c r="HK296" i="2"/>
  <c r="HJ296" i="2"/>
  <c r="HI296" i="2"/>
  <c r="HH296" i="2"/>
  <c r="HG296" i="2"/>
  <c r="HF296" i="2"/>
  <c r="HE296" i="2"/>
  <c r="HD296" i="2"/>
  <c r="HC296" i="2"/>
  <c r="HB296" i="2"/>
  <c r="HA296" i="2"/>
  <c r="GZ296" i="2"/>
  <c r="GY296" i="2"/>
  <c r="GX296" i="2"/>
  <c r="GW296" i="2"/>
  <c r="GV296" i="2"/>
  <c r="GU296" i="2"/>
  <c r="GT296" i="2"/>
  <c r="GS296" i="2"/>
  <c r="GR296" i="2"/>
  <c r="GQ296" i="2"/>
  <c r="GP296" i="2"/>
  <c r="GO296" i="2"/>
  <c r="GN296" i="2"/>
  <c r="GM296" i="2"/>
  <c r="GL296" i="2"/>
  <c r="GK296" i="2"/>
  <c r="GJ296" i="2"/>
  <c r="GI296" i="2"/>
  <c r="GH296" i="2"/>
  <c r="JF295" i="2"/>
  <c r="JE295" i="2"/>
  <c r="JD295" i="2"/>
  <c r="JC295" i="2"/>
  <c r="JB295" i="2"/>
  <c r="JA295" i="2"/>
  <c r="IZ295" i="2"/>
  <c r="IY295" i="2"/>
  <c r="IX295" i="2"/>
  <c r="IW295" i="2"/>
  <c r="IV295" i="2"/>
  <c r="IU295" i="2"/>
  <c r="IT295" i="2"/>
  <c r="IS295" i="2"/>
  <c r="IR295" i="2"/>
  <c r="IQ295" i="2"/>
  <c r="IP295" i="2"/>
  <c r="IO295" i="2"/>
  <c r="IN295" i="2"/>
  <c r="IM295" i="2"/>
  <c r="IL295" i="2"/>
  <c r="IK295" i="2"/>
  <c r="IJ295" i="2"/>
  <c r="II295" i="2"/>
  <c r="IH295" i="2"/>
  <c r="IG295" i="2"/>
  <c r="IF295" i="2"/>
  <c r="IE295" i="2"/>
  <c r="ID295" i="2"/>
  <c r="IC295" i="2"/>
  <c r="IB295" i="2"/>
  <c r="IA295" i="2"/>
  <c r="HZ295" i="2"/>
  <c r="HY295" i="2"/>
  <c r="HX295" i="2"/>
  <c r="HW295" i="2"/>
  <c r="HV295" i="2"/>
  <c r="HU295" i="2"/>
  <c r="HT295" i="2"/>
  <c r="HS295" i="2"/>
  <c r="HR295" i="2"/>
  <c r="HQ295" i="2"/>
  <c r="HP295" i="2"/>
  <c r="HO295" i="2"/>
  <c r="HN295" i="2"/>
  <c r="HM295" i="2"/>
  <c r="HL295" i="2"/>
  <c r="HK295" i="2"/>
  <c r="HJ295" i="2"/>
  <c r="HI295" i="2"/>
  <c r="HH295" i="2"/>
  <c r="HG295" i="2"/>
  <c r="HF295" i="2"/>
  <c r="HE295" i="2"/>
  <c r="HD295" i="2"/>
  <c r="HC295" i="2"/>
  <c r="HB295" i="2"/>
  <c r="HA295" i="2"/>
  <c r="GZ295" i="2"/>
  <c r="GY295" i="2"/>
  <c r="GX295" i="2"/>
  <c r="GW295" i="2"/>
  <c r="GV295" i="2"/>
  <c r="GU295" i="2"/>
  <c r="GT295" i="2"/>
  <c r="GS295" i="2"/>
  <c r="GR295" i="2"/>
  <c r="GQ295" i="2"/>
  <c r="GP295" i="2"/>
  <c r="GO295" i="2"/>
  <c r="GN295" i="2"/>
  <c r="GM295" i="2"/>
  <c r="GL295" i="2"/>
  <c r="GK295" i="2"/>
  <c r="GJ295" i="2"/>
  <c r="GI295" i="2"/>
  <c r="GH295" i="2"/>
  <c r="JF294" i="2"/>
  <c r="JE294" i="2"/>
  <c r="JD294" i="2"/>
  <c r="JC294" i="2"/>
  <c r="JB294" i="2"/>
  <c r="JA294" i="2"/>
  <c r="IZ294" i="2"/>
  <c r="IY294" i="2"/>
  <c r="IX294" i="2"/>
  <c r="IW294" i="2"/>
  <c r="IV294" i="2"/>
  <c r="IU294" i="2"/>
  <c r="IT294" i="2"/>
  <c r="IS294" i="2"/>
  <c r="IR294" i="2"/>
  <c r="IQ294" i="2"/>
  <c r="IP294" i="2"/>
  <c r="IO294" i="2"/>
  <c r="IN294" i="2"/>
  <c r="IM294" i="2"/>
  <c r="IL294" i="2"/>
  <c r="IK294" i="2"/>
  <c r="IJ294" i="2"/>
  <c r="II294" i="2"/>
  <c r="IH294" i="2"/>
  <c r="IG294" i="2"/>
  <c r="IF294" i="2"/>
  <c r="IE294" i="2"/>
  <c r="ID294" i="2"/>
  <c r="IC294" i="2"/>
  <c r="IB294" i="2"/>
  <c r="IA294" i="2"/>
  <c r="HZ294" i="2"/>
  <c r="HY294" i="2"/>
  <c r="HX294" i="2"/>
  <c r="HW294" i="2"/>
  <c r="HV294" i="2"/>
  <c r="HU294" i="2"/>
  <c r="HT294" i="2"/>
  <c r="HS294" i="2"/>
  <c r="HR294" i="2"/>
  <c r="HQ294" i="2"/>
  <c r="HP294" i="2"/>
  <c r="HO294" i="2"/>
  <c r="HN294" i="2"/>
  <c r="HM294" i="2"/>
  <c r="HL294" i="2"/>
  <c r="HK294" i="2"/>
  <c r="HJ294" i="2"/>
  <c r="HI294" i="2"/>
  <c r="HH294" i="2"/>
  <c r="HG294" i="2"/>
  <c r="HF294" i="2"/>
  <c r="HE294" i="2"/>
  <c r="HD294" i="2"/>
  <c r="HC294" i="2"/>
  <c r="HB294" i="2"/>
  <c r="HA294" i="2"/>
  <c r="GZ294" i="2"/>
  <c r="GY294" i="2"/>
  <c r="GX294" i="2"/>
  <c r="GW294" i="2"/>
  <c r="GV294" i="2"/>
  <c r="GU294" i="2"/>
  <c r="GT294" i="2"/>
  <c r="GS294" i="2"/>
  <c r="GR294" i="2"/>
  <c r="GQ294" i="2"/>
  <c r="GP294" i="2"/>
  <c r="GO294" i="2"/>
  <c r="GN294" i="2"/>
  <c r="GM294" i="2"/>
  <c r="GL294" i="2"/>
  <c r="GK294" i="2"/>
  <c r="GJ294" i="2"/>
  <c r="GI294" i="2"/>
  <c r="GH294" i="2"/>
  <c r="JF293" i="2"/>
  <c r="JE293" i="2"/>
  <c r="JD293" i="2"/>
  <c r="JC293" i="2"/>
  <c r="JB293" i="2"/>
  <c r="JA293" i="2"/>
  <c r="IZ293" i="2"/>
  <c r="IY293" i="2"/>
  <c r="IX293" i="2"/>
  <c r="IW293" i="2"/>
  <c r="IV293" i="2"/>
  <c r="IU293" i="2"/>
  <c r="IT293" i="2"/>
  <c r="IS293" i="2"/>
  <c r="IR293" i="2"/>
  <c r="IQ293" i="2"/>
  <c r="IP293" i="2"/>
  <c r="IO293" i="2"/>
  <c r="IN293" i="2"/>
  <c r="IM293" i="2"/>
  <c r="IL293" i="2"/>
  <c r="IK293" i="2"/>
  <c r="IJ293" i="2"/>
  <c r="II293" i="2"/>
  <c r="IH293" i="2"/>
  <c r="IG293" i="2"/>
  <c r="IF293" i="2"/>
  <c r="IE293" i="2"/>
  <c r="ID293" i="2"/>
  <c r="IC293" i="2"/>
  <c r="IB293" i="2"/>
  <c r="IA293" i="2"/>
  <c r="HZ293" i="2"/>
  <c r="HY293" i="2"/>
  <c r="HX293" i="2"/>
  <c r="HW293" i="2"/>
  <c r="HV293" i="2"/>
  <c r="HU293" i="2"/>
  <c r="HT293" i="2"/>
  <c r="HS293" i="2"/>
  <c r="HR293" i="2"/>
  <c r="HQ293" i="2"/>
  <c r="HP293" i="2"/>
  <c r="HO293" i="2"/>
  <c r="HN293" i="2"/>
  <c r="HM293" i="2"/>
  <c r="HL293" i="2"/>
  <c r="HK293" i="2"/>
  <c r="HJ293" i="2"/>
  <c r="HI293" i="2"/>
  <c r="HH293" i="2"/>
  <c r="HG293" i="2"/>
  <c r="HF293" i="2"/>
  <c r="HE293" i="2"/>
  <c r="HD293" i="2"/>
  <c r="HC293" i="2"/>
  <c r="HB293" i="2"/>
  <c r="HA293" i="2"/>
  <c r="GZ293" i="2"/>
  <c r="GY293" i="2"/>
  <c r="GX293" i="2"/>
  <c r="GW293" i="2"/>
  <c r="GV293" i="2"/>
  <c r="GU293" i="2"/>
  <c r="GT293" i="2"/>
  <c r="GS293" i="2"/>
  <c r="GR293" i="2"/>
  <c r="GQ293" i="2"/>
  <c r="GP293" i="2"/>
  <c r="GO293" i="2"/>
  <c r="GN293" i="2"/>
  <c r="GM293" i="2"/>
  <c r="GL293" i="2"/>
  <c r="GK293" i="2"/>
  <c r="GJ293" i="2"/>
  <c r="GI293" i="2"/>
  <c r="GH293" i="2"/>
  <c r="JF292" i="2"/>
  <c r="JE292" i="2"/>
  <c r="JD292" i="2"/>
  <c r="JC292" i="2"/>
  <c r="JB292" i="2"/>
  <c r="JA292" i="2"/>
  <c r="IZ292" i="2"/>
  <c r="IY292" i="2"/>
  <c r="IX292" i="2"/>
  <c r="IW292" i="2"/>
  <c r="IV292" i="2"/>
  <c r="IU292" i="2"/>
  <c r="IT292" i="2"/>
  <c r="IS292" i="2"/>
  <c r="IR292" i="2"/>
  <c r="IQ292" i="2"/>
  <c r="IP292" i="2"/>
  <c r="IO292" i="2"/>
  <c r="IN292" i="2"/>
  <c r="IM292" i="2"/>
  <c r="IL292" i="2"/>
  <c r="IK292" i="2"/>
  <c r="IJ292" i="2"/>
  <c r="II292" i="2"/>
  <c r="IH292" i="2"/>
  <c r="IG292" i="2"/>
  <c r="IF292" i="2"/>
  <c r="IE292" i="2"/>
  <c r="ID292" i="2"/>
  <c r="IC292" i="2"/>
  <c r="IB292" i="2"/>
  <c r="IA292" i="2"/>
  <c r="HZ292" i="2"/>
  <c r="HY292" i="2"/>
  <c r="HX292" i="2"/>
  <c r="HW292" i="2"/>
  <c r="HV292" i="2"/>
  <c r="HU292" i="2"/>
  <c r="HT292" i="2"/>
  <c r="HS292" i="2"/>
  <c r="HR292" i="2"/>
  <c r="HQ292" i="2"/>
  <c r="HP292" i="2"/>
  <c r="HO292" i="2"/>
  <c r="HN292" i="2"/>
  <c r="HM292" i="2"/>
  <c r="HL292" i="2"/>
  <c r="HK292" i="2"/>
  <c r="HJ292" i="2"/>
  <c r="HI292" i="2"/>
  <c r="HH292" i="2"/>
  <c r="HG292" i="2"/>
  <c r="HF292" i="2"/>
  <c r="HE292" i="2"/>
  <c r="HD292" i="2"/>
  <c r="HC292" i="2"/>
  <c r="HB292" i="2"/>
  <c r="HA292" i="2"/>
  <c r="GZ292" i="2"/>
  <c r="GY292" i="2"/>
  <c r="GX292" i="2"/>
  <c r="GW292" i="2"/>
  <c r="GV292" i="2"/>
  <c r="GU292" i="2"/>
  <c r="GT292" i="2"/>
  <c r="GS292" i="2"/>
  <c r="GR292" i="2"/>
  <c r="GQ292" i="2"/>
  <c r="GP292" i="2"/>
  <c r="GO292" i="2"/>
  <c r="GN292" i="2"/>
  <c r="GM292" i="2"/>
  <c r="GL292" i="2"/>
  <c r="GK292" i="2"/>
  <c r="GJ292" i="2"/>
  <c r="GI292" i="2"/>
  <c r="GH292" i="2"/>
  <c r="JF291" i="2"/>
  <c r="JE291" i="2"/>
  <c r="JD291" i="2"/>
  <c r="JC291" i="2"/>
  <c r="JB291" i="2"/>
  <c r="JA291" i="2"/>
  <c r="IZ291" i="2"/>
  <c r="IY291" i="2"/>
  <c r="IX291" i="2"/>
  <c r="IW291" i="2"/>
  <c r="IV291" i="2"/>
  <c r="IU291" i="2"/>
  <c r="IT291" i="2"/>
  <c r="IS291" i="2"/>
  <c r="IR291" i="2"/>
  <c r="IQ291" i="2"/>
  <c r="IP291" i="2"/>
  <c r="IO291" i="2"/>
  <c r="IN291" i="2"/>
  <c r="IM291" i="2"/>
  <c r="IL291" i="2"/>
  <c r="IK291" i="2"/>
  <c r="IJ291" i="2"/>
  <c r="II291" i="2"/>
  <c r="IH291" i="2"/>
  <c r="IG291" i="2"/>
  <c r="IF291" i="2"/>
  <c r="IE291" i="2"/>
  <c r="ID291" i="2"/>
  <c r="IC291" i="2"/>
  <c r="IB291" i="2"/>
  <c r="IA291" i="2"/>
  <c r="HZ291" i="2"/>
  <c r="HY291" i="2"/>
  <c r="HX291" i="2"/>
  <c r="HW291" i="2"/>
  <c r="HV291" i="2"/>
  <c r="HU291" i="2"/>
  <c r="HT291" i="2"/>
  <c r="HS291" i="2"/>
  <c r="HR291" i="2"/>
  <c r="HQ291" i="2"/>
  <c r="HP291" i="2"/>
  <c r="HO291" i="2"/>
  <c r="HN291" i="2"/>
  <c r="HM291" i="2"/>
  <c r="HL291" i="2"/>
  <c r="HK291" i="2"/>
  <c r="HJ291" i="2"/>
  <c r="HI291" i="2"/>
  <c r="HH291" i="2"/>
  <c r="HG291" i="2"/>
  <c r="HF291" i="2"/>
  <c r="HE291" i="2"/>
  <c r="HD291" i="2"/>
  <c r="HC291" i="2"/>
  <c r="HB291" i="2"/>
  <c r="HA291" i="2"/>
  <c r="GZ291" i="2"/>
  <c r="GY291" i="2"/>
  <c r="GX291" i="2"/>
  <c r="GW291" i="2"/>
  <c r="GV291" i="2"/>
  <c r="GU291" i="2"/>
  <c r="GT291" i="2"/>
  <c r="GS291" i="2"/>
  <c r="GR291" i="2"/>
  <c r="GQ291" i="2"/>
  <c r="GP291" i="2"/>
  <c r="GO291" i="2"/>
  <c r="GN291" i="2"/>
  <c r="GM291" i="2"/>
  <c r="GL291" i="2"/>
  <c r="GK291" i="2"/>
  <c r="GJ291" i="2"/>
  <c r="GI291" i="2"/>
  <c r="GH291" i="2"/>
  <c r="JF290" i="2"/>
  <c r="JE290" i="2"/>
  <c r="JD290" i="2"/>
  <c r="JC290" i="2"/>
  <c r="JB290" i="2"/>
  <c r="JA290" i="2"/>
  <c r="IZ290" i="2"/>
  <c r="IY290" i="2"/>
  <c r="IX290" i="2"/>
  <c r="IW290" i="2"/>
  <c r="IV290" i="2"/>
  <c r="IU290" i="2"/>
  <c r="IT290" i="2"/>
  <c r="IS290" i="2"/>
  <c r="IR290" i="2"/>
  <c r="IQ290" i="2"/>
  <c r="IP290" i="2"/>
  <c r="IO290" i="2"/>
  <c r="IN290" i="2"/>
  <c r="IM290" i="2"/>
  <c r="IL290" i="2"/>
  <c r="IK290" i="2"/>
  <c r="IJ290" i="2"/>
  <c r="II290" i="2"/>
  <c r="IH290" i="2"/>
  <c r="IG290" i="2"/>
  <c r="IF290" i="2"/>
  <c r="IE290" i="2"/>
  <c r="ID290" i="2"/>
  <c r="IC290" i="2"/>
  <c r="IB290" i="2"/>
  <c r="IA290" i="2"/>
  <c r="HZ290" i="2"/>
  <c r="HY290" i="2"/>
  <c r="HX290" i="2"/>
  <c r="HW290" i="2"/>
  <c r="HV290" i="2"/>
  <c r="HU290" i="2"/>
  <c r="HT290" i="2"/>
  <c r="HS290" i="2"/>
  <c r="HR290" i="2"/>
  <c r="HQ290" i="2"/>
  <c r="HP290" i="2"/>
  <c r="HO290" i="2"/>
  <c r="HN290" i="2"/>
  <c r="HM290" i="2"/>
  <c r="HL290" i="2"/>
  <c r="HK290" i="2"/>
  <c r="HJ290" i="2"/>
  <c r="HI290" i="2"/>
  <c r="HH290" i="2"/>
  <c r="HG290" i="2"/>
  <c r="HF290" i="2"/>
  <c r="HE290" i="2"/>
  <c r="HD290" i="2"/>
  <c r="HC290" i="2"/>
  <c r="HB290" i="2"/>
  <c r="HA290" i="2"/>
  <c r="GZ290" i="2"/>
  <c r="GY290" i="2"/>
  <c r="GX290" i="2"/>
  <c r="GW290" i="2"/>
  <c r="GV290" i="2"/>
  <c r="GU290" i="2"/>
  <c r="GT290" i="2"/>
  <c r="GS290" i="2"/>
  <c r="GR290" i="2"/>
  <c r="GQ290" i="2"/>
  <c r="GP290" i="2"/>
  <c r="GO290" i="2"/>
  <c r="GN290" i="2"/>
  <c r="GM290" i="2"/>
  <c r="GL290" i="2"/>
  <c r="GK290" i="2"/>
  <c r="GJ290" i="2"/>
  <c r="GI290" i="2"/>
  <c r="GH290" i="2"/>
  <c r="JF289" i="2"/>
  <c r="JE289" i="2"/>
  <c r="JD289" i="2"/>
  <c r="JC289" i="2"/>
  <c r="JB289" i="2"/>
  <c r="JA289" i="2"/>
  <c r="IZ289" i="2"/>
  <c r="IY289" i="2"/>
  <c r="IX289" i="2"/>
  <c r="IW289" i="2"/>
  <c r="IV289" i="2"/>
  <c r="IU289" i="2"/>
  <c r="IT289" i="2"/>
  <c r="IS289" i="2"/>
  <c r="IR289" i="2"/>
  <c r="IQ289" i="2"/>
  <c r="IP289" i="2"/>
  <c r="IO289" i="2"/>
  <c r="IN289" i="2"/>
  <c r="IM289" i="2"/>
  <c r="IL289" i="2"/>
  <c r="IK289" i="2"/>
  <c r="IJ289" i="2"/>
  <c r="II289" i="2"/>
  <c r="IH289" i="2"/>
  <c r="IG289" i="2"/>
  <c r="IF289" i="2"/>
  <c r="IE289" i="2"/>
  <c r="ID289" i="2"/>
  <c r="IC289" i="2"/>
  <c r="IB289" i="2"/>
  <c r="IA289" i="2"/>
  <c r="HZ289" i="2"/>
  <c r="HY289" i="2"/>
  <c r="HX289" i="2"/>
  <c r="HW289" i="2"/>
  <c r="HV289" i="2"/>
  <c r="HU289" i="2"/>
  <c r="HT289" i="2"/>
  <c r="HS289" i="2"/>
  <c r="HR289" i="2"/>
  <c r="HQ289" i="2"/>
  <c r="HP289" i="2"/>
  <c r="HO289" i="2"/>
  <c r="HN289" i="2"/>
  <c r="HM289" i="2"/>
  <c r="HL289" i="2"/>
  <c r="HK289" i="2"/>
  <c r="HJ289" i="2"/>
  <c r="HI289" i="2"/>
  <c r="HH289" i="2"/>
  <c r="HG289" i="2"/>
  <c r="HF289" i="2"/>
  <c r="HE289" i="2"/>
  <c r="HD289" i="2"/>
  <c r="HC289" i="2"/>
  <c r="HB289" i="2"/>
  <c r="HA289" i="2"/>
  <c r="GZ289" i="2"/>
  <c r="GY289" i="2"/>
  <c r="GX289" i="2"/>
  <c r="GW289" i="2"/>
  <c r="GV289" i="2"/>
  <c r="GU289" i="2"/>
  <c r="GT289" i="2"/>
  <c r="GS289" i="2"/>
  <c r="GR289" i="2"/>
  <c r="GQ289" i="2"/>
  <c r="GP289" i="2"/>
  <c r="GO289" i="2"/>
  <c r="GN289" i="2"/>
  <c r="GM289" i="2"/>
  <c r="GL289" i="2"/>
  <c r="GK289" i="2"/>
  <c r="GJ289" i="2"/>
  <c r="GI289" i="2"/>
  <c r="GH289" i="2"/>
  <c r="JF288" i="2"/>
  <c r="JE288" i="2"/>
  <c r="JD288" i="2"/>
  <c r="JC288" i="2"/>
  <c r="JB288" i="2"/>
  <c r="JA288" i="2"/>
  <c r="IZ288" i="2"/>
  <c r="IY288" i="2"/>
  <c r="IX288" i="2"/>
  <c r="IW288" i="2"/>
  <c r="IV288" i="2"/>
  <c r="IU288" i="2"/>
  <c r="IT288" i="2"/>
  <c r="IS288" i="2"/>
  <c r="IR288" i="2"/>
  <c r="IQ288" i="2"/>
  <c r="IP288" i="2"/>
  <c r="IO288" i="2"/>
  <c r="IN288" i="2"/>
  <c r="IM288" i="2"/>
  <c r="IL288" i="2"/>
  <c r="IK288" i="2"/>
  <c r="IJ288" i="2"/>
  <c r="II288" i="2"/>
  <c r="IH288" i="2"/>
  <c r="IG288" i="2"/>
  <c r="IF288" i="2"/>
  <c r="IE288" i="2"/>
  <c r="ID288" i="2"/>
  <c r="IC288" i="2"/>
  <c r="IB288" i="2"/>
  <c r="IA288" i="2"/>
  <c r="HZ288" i="2"/>
  <c r="HY288" i="2"/>
  <c r="HX288" i="2"/>
  <c r="HW288" i="2"/>
  <c r="HV288" i="2"/>
  <c r="HU288" i="2"/>
  <c r="HT288" i="2"/>
  <c r="HS288" i="2"/>
  <c r="HR288" i="2"/>
  <c r="HQ288" i="2"/>
  <c r="HP288" i="2"/>
  <c r="HO288" i="2"/>
  <c r="HN288" i="2"/>
  <c r="HM288" i="2"/>
  <c r="HL288" i="2"/>
  <c r="HK288" i="2"/>
  <c r="HJ288" i="2"/>
  <c r="HI288" i="2"/>
  <c r="HH288" i="2"/>
  <c r="HG288" i="2"/>
  <c r="HF288" i="2"/>
  <c r="HE288" i="2"/>
  <c r="HD288" i="2"/>
  <c r="HC288" i="2"/>
  <c r="HB288" i="2"/>
  <c r="HA288" i="2"/>
  <c r="GZ288" i="2"/>
  <c r="GY288" i="2"/>
  <c r="GX288" i="2"/>
  <c r="GW288" i="2"/>
  <c r="GV288" i="2"/>
  <c r="GU288" i="2"/>
  <c r="GT288" i="2"/>
  <c r="GS288" i="2"/>
  <c r="GR288" i="2"/>
  <c r="GQ288" i="2"/>
  <c r="GP288" i="2"/>
  <c r="GO288" i="2"/>
  <c r="GN288" i="2"/>
  <c r="GM288" i="2"/>
  <c r="GL288" i="2"/>
  <c r="GK288" i="2"/>
  <c r="GJ288" i="2"/>
  <c r="GI288" i="2"/>
  <c r="GH288" i="2"/>
  <c r="JF287" i="2"/>
  <c r="JE287" i="2"/>
  <c r="JD287" i="2"/>
  <c r="JC287" i="2"/>
  <c r="JB287" i="2"/>
  <c r="JA287" i="2"/>
  <c r="IZ287" i="2"/>
  <c r="IY287" i="2"/>
  <c r="IX287" i="2"/>
  <c r="IW287" i="2"/>
  <c r="IV287" i="2"/>
  <c r="IU287" i="2"/>
  <c r="IT287" i="2"/>
  <c r="IS287" i="2"/>
  <c r="IR287" i="2"/>
  <c r="IQ287" i="2"/>
  <c r="IP287" i="2"/>
  <c r="IO287" i="2"/>
  <c r="IN287" i="2"/>
  <c r="IM287" i="2"/>
  <c r="IL287" i="2"/>
  <c r="IK287" i="2"/>
  <c r="IJ287" i="2"/>
  <c r="II287" i="2"/>
  <c r="IH287" i="2"/>
  <c r="IG287" i="2"/>
  <c r="IF287" i="2"/>
  <c r="IE287" i="2"/>
  <c r="ID287" i="2"/>
  <c r="IC287" i="2"/>
  <c r="IB287" i="2"/>
  <c r="IA287" i="2"/>
  <c r="HZ287" i="2"/>
  <c r="HY287" i="2"/>
  <c r="HX287" i="2"/>
  <c r="HW287" i="2"/>
  <c r="HV287" i="2"/>
  <c r="HU287" i="2"/>
  <c r="HT287" i="2"/>
  <c r="HS287" i="2"/>
  <c r="HR287" i="2"/>
  <c r="HQ287" i="2"/>
  <c r="HP287" i="2"/>
  <c r="HO287" i="2"/>
  <c r="HN287" i="2"/>
  <c r="HM287" i="2"/>
  <c r="HL287" i="2"/>
  <c r="HK287" i="2"/>
  <c r="HJ287" i="2"/>
  <c r="HI287" i="2"/>
  <c r="HH287" i="2"/>
  <c r="HG287" i="2"/>
  <c r="HF287" i="2"/>
  <c r="HE287" i="2"/>
  <c r="HD287" i="2"/>
  <c r="HC287" i="2"/>
  <c r="HB287" i="2"/>
  <c r="HA287" i="2"/>
  <c r="GZ287" i="2"/>
  <c r="GY287" i="2"/>
  <c r="GX287" i="2"/>
  <c r="GW287" i="2"/>
  <c r="GV287" i="2"/>
  <c r="GU287" i="2"/>
  <c r="GT287" i="2"/>
  <c r="GS287" i="2"/>
  <c r="GR287" i="2"/>
  <c r="GQ287" i="2"/>
  <c r="GP287" i="2"/>
  <c r="GO287" i="2"/>
  <c r="GN287" i="2"/>
  <c r="GM287" i="2"/>
  <c r="GL287" i="2"/>
  <c r="GK287" i="2"/>
  <c r="GJ287" i="2"/>
  <c r="GI287" i="2"/>
  <c r="GH287" i="2"/>
  <c r="JF286" i="2"/>
  <c r="JE286" i="2"/>
  <c r="JD286" i="2"/>
  <c r="JC286" i="2"/>
  <c r="JB286" i="2"/>
  <c r="JA286" i="2"/>
  <c r="IZ286" i="2"/>
  <c r="IY286" i="2"/>
  <c r="IX286" i="2"/>
  <c r="IW286" i="2"/>
  <c r="IV286" i="2"/>
  <c r="IU286" i="2"/>
  <c r="IT286" i="2"/>
  <c r="IS286" i="2"/>
  <c r="IR286" i="2"/>
  <c r="IQ286" i="2"/>
  <c r="IP286" i="2"/>
  <c r="IO286" i="2"/>
  <c r="IN286" i="2"/>
  <c r="IM286" i="2"/>
  <c r="IL286" i="2"/>
  <c r="IK286" i="2"/>
  <c r="IJ286" i="2"/>
  <c r="II286" i="2"/>
  <c r="IH286" i="2"/>
  <c r="IG286" i="2"/>
  <c r="IF286" i="2"/>
  <c r="IE286" i="2"/>
  <c r="ID286" i="2"/>
  <c r="IC286" i="2"/>
  <c r="IB286" i="2"/>
  <c r="IA286" i="2"/>
  <c r="HZ286" i="2"/>
  <c r="HY286" i="2"/>
  <c r="HX286" i="2"/>
  <c r="HW286" i="2"/>
  <c r="HV286" i="2"/>
  <c r="HU286" i="2"/>
  <c r="HT286" i="2"/>
  <c r="HS286" i="2"/>
  <c r="HR286" i="2"/>
  <c r="HQ286" i="2"/>
  <c r="HP286" i="2"/>
  <c r="HO286" i="2"/>
  <c r="HN286" i="2"/>
  <c r="HM286" i="2"/>
  <c r="HL286" i="2"/>
  <c r="HK286" i="2"/>
  <c r="HJ286" i="2"/>
  <c r="HI286" i="2"/>
  <c r="HH286" i="2"/>
  <c r="HG286" i="2"/>
  <c r="HF286" i="2"/>
  <c r="HE286" i="2"/>
  <c r="HD286" i="2"/>
  <c r="HC286" i="2"/>
  <c r="HB286" i="2"/>
  <c r="HA286" i="2"/>
  <c r="GZ286" i="2"/>
  <c r="GY286" i="2"/>
  <c r="GX286" i="2"/>
  <c r="GW286" i="2"/>
  <c r="GV286" i="2"/>
  <c r="GU286" i="2"/>
  <c r="GT286" i="2"/>
  <c r="GS286" i="2"/>
  <c r="GR286" i="2"/>
  <c r="GQ286" i="2"/>
  <c r="GP286" i="2"/>
  <c r="GO286" i="2"/>
  <c r="GN286" i="2"/>
  <c r="GM286" i="2"/>
  <c r="GL286" i="2"/>
  <c r="GK286" i="2"/>
  <c r="GJ286" i="2"/>
  <c r="GI286" i="2"/>
  <c r="GH286" i="2"/>
  <c r="JF285" i="2"/>
  <c r="JE285" i="2"/>
  <c r="JD285" i="2"/>
  <c r="JC285" i="2"/>
  <c r="JB285" i="2"/>
  <c r="JA285" i="2"/>
  <c r="IZ285" i="2"/>
  <c r="IY285" i="2"/>
  <c r="IX285" i="2"/>
  <c r="IW285" i="2"/>
  <c r="IV285" i="2"/>
  <c r="IU285" i="2"/>
  <c r="IT285" i="2"/>
  <c r="IS285" i="2"/>
  <c r="IR285" i="2"/>
  <c r="IQ285" i="2"/>
  <c r="IP285" i="2"/>
  <c r="IO285" i="2"/>
  <c r="IN285" i="2"/>
  <c r="IM285" i="2"/>
  <c r="IL285" i="2"/>
  <c r="IK285" i="2"/>
  <c r="IJ285" i="2"/>
  <c r="II285" i="2"/>
  <c r="IH285" i="2"/>
  <c r="IG285" i="2"/>
  <c r="IF285" i="2"/>
  <c r="IE285" i="2"/>
  <c r="ID285" i="2"/>
  <c r="IC285" i="2"/>
  <c r="IB285" i="2"/>
  <c r="IA285" i="2"/>
  <c r="HZ285" i="2"/>
  <c r="HY285" i="2"/>
  <c r="HX285" i="2"/>
  <c r="HW285" i="2"/>
  <c r="HV285" i="2"/>
  <c r="HU285" i="2"/>
  <c r="HT285" i="2"/>
  <c r="HS285" i="2"/>
  <c r="HR285" i="2"/>
  <c r="HQ285" i="2"/>
  <c r="HP285" i="2"/>
  <c r="HO285" i="2"/>
  <c r="HN285" i="2"/>
  <c r="HM285" i="2"/>
  <c r="HL285" i="2"/>
  <c r="HK285" i="2"/>
  <c r="HJ285" i="2"/>
  <c r="HI285" i="2"/>
  <c r="HH285" i="2"/>
  <c r="HG285" i="2"/>
  <c r="HF285" i="2"/>
  <c r="HE285" i="2"/>
  <c r="HD285" i="2"/>
  <c r="HC285" i="2"/>
  <c r="HB285" i="2"/>
  <c r="HA285" i="2"/>
  <c r="GZ285" i="2"/>
  <c r="GY285" i="2"/>
  <c r="GX285" i="2"/>
  <c r="GW285" i="2"/>
  <c r="GV285" i="2"/>
  <c r="GU285" i="2"/>
  <c r="GT285" i="2"/>
  <c r="GS285" i="2"/>
  <c r="GR285" i="2"/>
  <c r="GQ285" i="2"/>
  <c r="GP285" i="2"/>
  <c r="GO285" i="2"/>
  <c r="GN285" i="2"/>
  <c r="GM285" i="2"/>
  <c r="GL285" i="2"/>
  <c r="GK285" i="2"/>
  <c r="GJ285" i="2"/>
  <c r="GI285" i="2"/>
  <c r="GH285" i="2"/>
  <c r="JF284" i="2"/>
  <c r="JE284" i="2"/>
  <c r="JD284" i="2"/>
  <c r="JC284" i="2"/>
  <c r="JB284" i="2"/>
  <c r="JA284" i="2"/>
  <c r="IZ284" i="2"/>
  <c r="IY284" i="2"/>
  <c r="IX284" i="2"/>
  <c r="IW284" i="2"/>
  <c r="IV284" i="2"/>
  <c r="IU284" i="2"/>
  <c r="IT284" i="2"/>
  <c r="IS284" i="2"/>
  <c r="IR284" i="2"/>
  <c r="IQ284" i="2"/>
  <c r="IP284" i="2"/>
  <c r="IO284" i="2"/>
  <c r="IN284" i="2"/>
  <c r="IM284" i="2"/>
  <c r="IL284" i="2"/>
  <c r="IK284" i="2"/>
  <c r="IJ284" i="2"/>
  <c r="II284" i="2"/>
  <c r="IH284" i="2"/>
  <c r="IG284" i="2"/>
  <c r="IF284" i="2"/>
  <c r="IE284" i="2"/>
  <c r="ID284" i="2"/>
  <c r="IC284" i="2"/>
  <c r="IB284" i="2"/>
  <c r="IA284" i="2"/>
  <c r="HZ284" i="2"/>
  <c r="HY284" i="2"/>
  <c r="HX284" i="2"/>
  <c r="HW284" i="2"/>
  <c r="HV284" i="2"/>
  <c r="HU284" i="2"/>
  <c r="HT284" i="2"/>
  <c r="HS284" i="2"/>
  <c r="HR284" i="2"/>
  <c r="HQ284" i="2"/>
  <c r="HP284" i="2"/>
  <c r="HO284" i="2"/>
  <c r="HN284" i="2"/>
  <c r="HM284" i="2"/>
  <c r="HL284" i="2"/>
  <c r="HK284" i="2"/>
  <c r="HJ284" i="2"/>
  <c r="HI284" i="2"/>
  <c r="HH284" i="2"/>
  <c r="HG284" i="2"/>
  <c r="HF284" i="2"/>
  <c r="HE284" i="2"/>
  <c r="HD284" i="2"/>
  <c r="HC284" i="2"/>
  <c r="HB284" i="2"/>
  <c r="HA284" i="2"/>
  <c r="GZ284" i="2"/>
  <c r="GY284" i="2"/>
  <c r="GX284" i="2"/>
  <c r="GW284" i="2"/>
  <c r="GV284" i="2"/>
  <c r="GU284" i="2"/>
  <c r="GT284" i="2"/>
  <c r="GS284" i="2"/>
  <c r="GR284" i="2"/>
  <c r="GQ284" i="2"/>
  <c r="GP284" i="2"/>
  <c r="GO284" i="2"/>
  <c r="GN284" i="2"/>
  <c r="GM284" i="2"/>
  <c r="GL284" i="2"/>
  <c r="GK284" i="2"/>
  <c r="GJ284" i="2"/>
  <c r="GI284" i="2"/>
  <c r="GH284" i="2"/>
  <c r="JF283" i="2"/>
  <c r="JE283" i="2"/>
  <c r="JD283" i="2"/>
  <c r="JC283" i="2"/>
  <c r="JB283" i="2"/>
  <c r="JA283" i="2"/>
  <c r="IZ283" i="2"/>
  <c r="IY283" i="2"/>
  <c r="IX283" i="2"/>
  <c r="IW283" i="2"/>
  <c r="IV283" i="2"/>
  <c r="IU283" i="2"/>
  <c r="IT283" i="2"/>
  <c r="IS283" i="2"/>
  <c r="IR283" i="2"/>
  <c r="IQ283" i="2"/>
  <c r="IP283" i="2"/>
  <c r="IO283" i="2"/>
  <c r="IN283" i="2"/>
  <c r="IM283" i="2"/>
  <c r="IL283" i="2"/>
  <c r="IK283" i="2"/>
  <c r="IJ283" i="2"/>
  <c r="II283" i="2"/>
  <c r="IH283" i="2"/>
  <c r="IG283" i="2"/>
  <c r="IF283" i="2"/>
  <c r="IE283" i="2"/>
  <c r="ID283" i="2"/>
  <c r="IC283" i="2"/>
  <c r="IB283" i="2"/>
  <c r="IA283" i="2"/>
  <c r="HZ283" i="2"/>
  <c r="HY283" i="2"/>
  <c r="HX283" i="2"/>
  <c r="HW283" i="2"/>
  <c r="HV283" i="2"/>
  <c r="HU283" i="2"/>
  <c r="HT283" i="2"/>
  <c r="HS283" i="2"/>
  <c r="HR283" i="2"/>
  <c r="HQ283" i="2"/>
  <c r="HP283" i="2"/>
  <c r="HO283" i="2"/>
  <c r="HN283" i="2"/>
  <c r="HM283" i="2"/>
  <c r="HL283" i="2"/>
  <c r="HK283" i="2"/>
  <c r="HJ283" i="2"/>
  <c r="HI283" i="2"/>
  <c r="HH283" i="2"/>
  <c r="HG283" i="2"/>
  <c r="HF283" i="2"/>
  <c r="HE283" i="2"/>
  <c r="HD283" i="2"/>
  <c r="HC283" i="2"/>
  <c r="HB283" i="2"/>
  <c r="HA283" i="2"/>
  <c r="GZ283" i="2"/>
  <c r="GY283" i="2"/>
  <c r="GX283" i="2"/>
  <c r="GW283" i="2"/>
  <c r="GV283" i="2"/>
  <c r="GU283" i="2"/>
  <c r="GT283" i="2"/>
  <c r="GS283" i="2"/>
  <c r="GR283" i="2"/>
  <c r="GQ283" i="2"/>
  <c r="GP283" i="2"/>
  <c r="GO283" i="2"/>
  <c r="GN283" i="2"/>
  <c r="GM283" i="2"/>
  <c r="GL283" i="2"/>
  <c r="GK283" i="2"/>
  <c r="GJ283" i="2"/>
  <c r="GI283" i="2"/>
  <c r="GH283" i="2"/>
  <c r="JF282" i="2"/>
  <c r="JE282" i="2"/>
  <c r="JD282" i="2"/>
  <c r="JC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I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HA282" i="2"/>
  <c r="GZ282" i="2"/>
  <c r="GY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JF281" i="2"/>
  <c r="JE281" i="2"/>
  <c r="JD281" i="2"/>
  <c r="JC281" i="2"/>
  <c r="JB281" i="2"/>
  <c r="JA281" i="2"/>
  <c r="IZ281" i="2"/>
  <c r="IY281" i="2"/>
  <c r="IX281" i="2"/>
  <c r="IW281" i="2"/>
  <c r="IV281" i="2"/>
  <c r="IU281" i="2"/>
  <c r="IT281" i="2"/>
  <c r="IS281" i="2"/>
  <c r="IR281" i="2"/>
  <c r="IQ281" i="2"/>
  <c r="IP281" i="2"/>
  <c r="IO281" i="2"/>
  <c r="IN281" i="2"/>
  <c r="IM281" i="2"/>
  <c r="IL281" i="2"/>
  <c r="IK281" i="2"/>
  <c r="IJ281" i="2"/>
  <c r="II281" i="2"/>
  <c r="IH281" i="2"/>
  <c r="IG281" i="2"/>
  <c r="IF281" i="2"/>
  <c r="IE281" i="2"/>
  <c r="ID281" i="2"/>
  <c r="IC281" i="2"/>
  <c r="IB281" i="2"/>
  <c r="IA281" i="2"/>
  <c r="HZ281" i="2"/>
  <c r="HY281" i="2"/>
  <c r="HX281" i="2"/>
  <c r="HW281" i="2"/>
  <c r="HV281" i="2"/>
  <c r="HU281" i="2"/>
  <c r="HT281" i="2"/>
  <c r="HS281" i="2"/>
  <c r="HR281" i="2"/>
  <c r="HQ281" i="2"/>
  <c r="HP281" i="2"/>
  <c r="HO281" i="2"/>
  <c r="HN281" i="2"/>
  <c r="HM281" i="2"/>
  <c r="HL281" i="2"/>
  <c r="HK281" i="2"/>
  <c r="HJ281" i="2"/>
  <c r="HI281" i="2"/>
  <c r="HH281" i="2"/>
  <c r="HG281" i="2"/>
  <c r="HF281" i="2"/>
  <c r="HE281" i="2"/>
  <c r="HD281" i="2"/>
  <c r="HC281" i="2"/>
  <c r="HB281" i="2"/>
  <c r="HA281" i="2"/>
  <c r="GZ281" i="2"/>
  <c r="GY281" i="2"/>
  <c r="GX281" i="2"/>
  <c r="GW281" i="2"/>
  <c r="GV281" i="2"/>
  <c r="GU281" i="2"/>
  <c r="GT281" i="2"/>
  <c r="GS281" i="2"/>
  <c r="GR281" i="2"/>
  <c r="GQ281" i="2"/>
  <c r="GP281" i="2"/>
  <c r="GO281" i="2"/>
  <c r="GN281" i="2"/>
  <c r="GM281" i="2"/>
  <c r="GL281" i="2"/>
  <c r="GK281" i="2"/>
  <c r="GJ281" i="2"/>
  <c r="GI281" i="2"/>
  <c r="GH281" i="2"/>
  <c r="JF280" i="2"/>
  <c r="JE280" i="2"/>
  <c r="JD280" i="2"/>
  <c r="JC280" i="2"/>
  <c r="JB280" i="2"/>
  <c r="JA280" i="2"/>
  <c r="IZ280" i="2"/>
  <c r="IY280" i="2"/>
  <c r="IX280" i="2"/>
  <c r="IW280" i="2"/>
  <c r="IV280" i="2"/>
  <c r="IU280" i="2"/>
  <c r="IT280" i="2"/>
  <c r="IS280" i="2"/>
  <c r="IR280" i="2"/>
  <c r="IQ280" i="2"/>
  <c r="IP280" i="2"/>
  <c r="IO280" i="2"/>
  <c r="IN280" i="2"/>
  <c r="IM280" i="2"/>
  <c r="IL280" i="2"/>
  <c r="IK280" i="2"/>
  <c r="IJ280" i="2"/>
  <c r="II280" i="2"/>
  <c r="IH280" i="2"/>
  <c r="IG280" i="2"/>
  <c r="IF280" i="2"/>
  <c r="IE280" i="2"/>
  <c r="ID280" i="2"/>
  <c r="IC280" i="2"/>
  <c r="IB280" i="2"/>
  <c r="IA280" i="2"/>
  <c r="HZ280" i="2"/>
  <c r="HY280" i="2"/>
  <c r="HX280" i="2"/>
  <c r="HW280" i="2"/>
  <c r="HV280" i="2"/>
  <c r="HU280" i="2"/>
  <c r="HT280" i="2"/>
  <c r="HS280" i="2"/>
  <c r="HR280" i="2"/>
  <c r="HQ280" i="2"/>
  <c r="HP280" i="2"/>
  <c r="HO280" i="2"/>
  <c r="HN280" i="2"/>
  <c r="HM280" i="2"/>
  <c r="HL280" i="2"/>
  <c r="HK280" i="2"/>
  <c r="HJ280" i="2"/>
  <c r="HI280" i="2"/>
  <c r="HH280" i="2"/>
  <c r="HG280" i="2"/>
  <c r="HF280" i="2"/>
  <c r="HE280" i="2"/>
  <c r="HD280" i="2"/>
  <c r="HC280" i="2"/>
  <c r="HB280" i="2"/>
  <c r="HA280" i="2"/>
  <c r="GZ280" i="2"/>
  <c r="GY280" i="2"/>
  <c r="GX280" i="2"/>
  <c r="GW280" i="2"/>
  <c r="GV280" i="2"/>
  <c r="GU280" i="2"/>
  <c r="GT280" i="2"/>
  <c r="GS280" i="2"/>
  <c r="GR280" i="2"/>
  <c r="GQ280" i="2"/>
  <c r="GP280" i="2"/>
  <c r="GO280" i="2"/>
  <c r="GN280" i="2"/>
  <c r="GM280" i="2"/>
  <c r="GL280" i="2"/>
  <c r="GK280" i="2"/>
  <c r="GJ280" i="2"/>
  <c r="GI280" i="2"/>
  <c r="GH280" i="2"/>
  <c r="JF279" i="2"/>
  <c r="JE279" i="2"/>
  <c r="JD279" i="2"/>
  <c r="JC279" i="2"/>
  <c r="JB279" i="2"/>
  <c r="JA279" i="2"/>
  <c r="IZ279" i="2"/>
  <c r="IY279" i="2"/>
  <c r="IX279" i="2"/>
  <c r="IW279" i="2"/>
  <c r="IV279" i="2"/>
  <c r="IU279" i="2"/>
  <c r="IT279" i="2"/>
  <c r="IS279" i="2"/>
  <c r="IR279" i="2"/>
  <c r="IQ279" i="2"/>
  <c r="IP279" i="2"/>
  <c r="IO279" i="2"/>
  <c r="IN279" i="2"/>
  <c r="IM279" i="2"/>
  <c r="IL279" i="2"/>
  <c r="IK279" i="2"/>
  <c r="IJ279" i="2"/>
  <c r="II279" i="2"/>
  <c r="IH279" i="2"/>
  <c r="IG279" i="2"/>
  <c r="IF279" i="2"/>
  <c r="IE279" i="2"/>
  <c r="ID279" i="2"/>
  <c r="IC279" i="2"/>
  <c r="IB279" i="2"/>
  <c r="IA279" i="2"/>
  <c r="HZ279" i="2"/>
  <c r="HY279" i="2"/>
  <c r="HX279" i="2"/>
  <c r="HW279" i="2"/>
  <c r="HV279" i="2"/>
  <c r="HU279" i="2"/>
  <c r="HT279" i="2"/>
  <c r="HS279" i="2"/>
  <c r="HR279" i="2"/>
  <c r="HQ279" i="2"/>
  <c r="HP279" i="2"/>
  <c r="HO279" i="2"/>
  <c r="HN279" i="2"/>
  <c r="HM279" i="2"/>
  <c r="HL279" i="2"/>
  <c r="HK279" i="2"/>
  <c r="HJ279" i="2"/>
  <c r="HI279" i="2"/>
  <c r="HH279" i="2"/>
  <c r="HG279" i="2"/>
  <c r="HF279" i="2"/>
  <c r="HE279" i="2"/>
  <c r="HD279" i="2"/>
  <c r="HC279" i="2"/>
  <c r="HB279" i="2"/>
  <c r="HA279" i="2"/>
  <c r="GZ279" i="2"/>
  <c r="GY279" i="2"/>
  <c r="GX279" i="2"/>
  <c r="GW279" i="2"/>
  <c r="GV279" i="2"/>
  <c r="GU279" i="2"/>
  <c r="GT279" i="2"/>
  <c r="GS279" i="2"/>
  <c r="GR279" i="2"/>
  <c r="GQ279" i="2"/>
  <c r="GP279" i="2"/>
  <c r="GO279" i="2"/>
  <c r="GN279" i="2"/>
  <c r="GM279" i="2"/>
  <c r="GL279" i="2"/>
  <c r="GK279" i="2"/>
  <c r="GJ279" i="2"/>
  <c r="GI279" i="2"/>
  <c r="GH279" i="2"/>
  <c r="JF278" i="2"/>
  <c r="JE278" i="2"/>
  <c r="JD278" i="2"/>
  <c r="JC278" i="2"/>
  <c r="JB278" i="2"/>
  <c r="JA278" i="2"/>
  <c r="IZ278" i="2"/>
  <c r="IY278" i="2"/>
  <c r="IX278" i="2"/>
  <c r="IW278" i="2"/>
  <c r="IV278" i="2"/>
  <c r="IU278" i="2"/>
  <c r="IT278" i="2"/>
  <c r="IS278" i="2"/>
  <c r="IR278" i="2"/>
  <c r="IQ278" i="2"/>
  <c r="IP278" i="2"/>
  <c r="IO278" i="2"/>
  <c r="IN278" i="2"/>
  <c r="IM278" i="2"/>
  <c r="IL278" i="2"/>
  <c r="IK278" i="2"/>
  <c r="IJ278" i="2"/>
  <c r="II278" i="2"/>
  <c r="IH278" i="2"/>
  <c r="IG278" i="2"/>
  <c r="IF278" i="2"/>
  <c r="IE278" i="2"/>
  <c r="ID278" i="2"/>
  <c r="IC278" i="2"/>
  <c r="IB278" i="2"/>
  <c r="IA278" i="2"/>
  <c r="HZ278" i="2"/>
  <c r="HY278" i="2"/>
  <c r="HX278" i="2"/>
  <c r="HW278" i="2"/>
  <c r="HV278" i="2"/>
  <c r="HU278" i="2"/>
  <c r="HT278" i="2"/>
  <c r="HS278" i="2"/>
  <c r="HR278" i="2"/>
  <c r="HQ278" i="2"/>
  <c r="HP278" i="2"/>
  <c r="HO278" i="2"/>
  <c r="HN278" i="2"/>
  <c r="HM278" i="2"/>
  <c r="HL278" i="2"/>
  <c r="HK278" i="2"/>
  <c r="HJ278" i="2"/>
  <c r="HI278" i="2"/>
  <c r="HH278" i="2"/>
  <c r="HG278" i="2"/>
  <c r="HF278" i="2"/>
  <c r="HE278" i="2"/>
  <c r="HD278" i="2"/>
  <c r="HC278" i="2"/>
  <c r="HB278" i="2"/>
  <c r="HA278" i="2"/>
  <c r="GZ278" i="2"/>
  <c r="GY278" i="2"/>
  <c r="GX278" i="2"/>
  <c r="GW278" i="2"/>
  <c r="GV278" i="2"/>
  <c r="GU278" i="2"/>
  <c r="GT278" i="2"/>
  <c r="GS278" i="2"/>
  <c r="GR278" i="2"/>
  <c r="GQ278" i="2"/>
  <c r="GP278" i="2"/>
  <c r="GO278" i="2"/>
  <c r="GN278" i="2"/>
  <c r="GM278" i="2"/>
  <c r="GL278" i="2"/>
  <c r="GK278" i="2"/>
  <c r="GJ278" i="2"/>
  <c r="GI278" i="2"/>
  <c r="GH278" i="2"/>
  <c r="JF277" i="2"/>
  <c r="JE277" i="2"/>
  <c r="JD277" i="2"/>
  <c r="JC277" i="2"/>
  <c r="JB277" i="2"/>
  <c r="JA277" i="2"/>
  <c r="IZ277" i="2"/>
  <c r="IY277" i="2"/>
  <c r="IX277" i="2"/>
  <c r="IW277" i="2"/>
  <c r="IV277" i="2"/>
  <c r="IU277" i="2"/>
  <c r="IT277" i="2"/>
  <c r="IS277" i="2"/>
  <c r="IR277" i="2"/>
  <c r="IQ277" i="2"/>
  <c r="IP277" i="2"/>
  <c r="IO277" i="2"/>
  <c r="IN277" i="2"/>
  <c r="IM277" i="2"/>
  <c r="IL277" i="2"/>
  <c r="IK277" i="2"/>
  <c r="IJ277" i="2"/>
  <c r="II277" i="2"/>
  <c r="IH277" i="2"/>
  <c r="IG277" i="2"/>
  <c r="IF277" i="2"/>
  <c r="IE277" i="2"/>
  <c r="ID277" i="2"/>
  <c r="IC277" i="2"/>
  <c r="IB277" i="2"/>
  <c r="IA277" i="2"/>
  <c r="HZ277" i="2"/>
  <c r="HY277" i="2"/>
  <c r="HX277" i="2"/>
  <c r="HW277" i="2"/>
  <c r="HV277" i="2"/>
  <c r="HU277" i="2"/>
  <c r="HT277" i="2"/>
  <c r="HS277" i="2"/>
  <c r="HR277" i="2"/>
  <c r="HQ277" i="2"/>
  <c r="HP277" i="2"/>
  <c r="HO277" i="2"/>
  <c r="HN277" i="2"/>
  <c r="HM277" i="2"/>
  <c r="HL277" i="2"/>
  <c r="HK277" i="2"/>
  <c r="HJ277" i="2"/>
  <c r="HI277" i="2"/>
  <c r="HH277" i="2"/>
  <c r="HG277" i="2"/>
  <c r="HF277" i="2"/>
  <c r="HE277" i="2"/>
  <c r="HD277" i="2"/>
  <c r="HC277" i="2"/>
  <c r="HB277" i="2"/>
  <c r="HA277" i="2"/>
  <c r="GZ277" i="2"/>
  <c r="GY277" i="2"/>
  <c r="GX277" i="2"/>
  <c r="GW277" i="2"/>
  <c r="GV277" i="2"/>
  <c r="GU277" i="2"/>
  <c r="GT277" i="2"/>
  <c r="GS277" i="2"/>
  <c r="GR277" i="2"/>
  <c r="GQ277" i="2"/>
  <c r="GP277" i="2"/>
  <c r="GO277" i="2"/>
  <c r="GN277" i="2"/>
  <c r="GM277" i="2"/>
  <c r="GL277" i="2"/>
  <c r="GK277" i="2"/>
  <c r="GJ277" i="2"/>
  <c r="GI277" i="2"/>
  <c r="GH277" i="2"/>
  <c r="JF276" i="2"/>
  <c r="JE276" i="2"/>
  <c r="JD276" i="2"/>
  <c r="JC276" i="2"/>
  <c r="JB276" i="2"/>
  <c r="JA276" i="2"/>
  <c r="IZ276" i="2"/>
  <c r="IY276" i="2"/>
  <c r="IX276" i="2"/>
  <c r="IW276" i="2"/>
  <c r="IV276" i="2"/>
  <c r="IU276" i="2"/>
  <c r="IT276" i="2"/>
  <c r="IS276" i="2"/>
  <c r="IR276" i="2"/>
  <c r="IQ276" i="2"/>
  <c r="IP276" i="2"/>
  <c r="IO276" i="2"/>
  <c r="IN276" i="2"/>
  <c r="IM276" i="2"/>
  <c r="IL276" i="2"/>
  <c r="IK276" i="2"/>
  <c r="IJ276" i="2"/>
  <c r="II276" i="2"/>
  <c r="IH276" i="2"/>
  <c r="IG276" i="2"/>
  <c r="IF276" i="2"/>
  <c r="IE276" i="2"/>
  <c r="ID276" i="2"/>
  <c r="IC276" i="2"/>
  <c r="IB276" i="2"/>
  <c r="IA276" i="2"/>
  <c r="HZ276" i="2"/>
  <c r="HY276" i="2"/>
  <c r="HX276" i="2"/>
  <c r="HW276" i="2"/>
  <c r="HV276" i="2"/>
  <c r="HU276" i="2"/>
  <c r="HT276" i="2"/>
  <c r="HS276" i="2"/>
  <c r="HR276" i="2"/>
  <c r="HQ276" i="2"/>
  <c r="HP276" i="2"/>
  <c r="HO276" i="2"/>
  <c r="HN276" i="2"/>
  <c r="HM276" i="2"/>
  <c r="HL276" i="2"/>
  <c r="HK276" i="2"/>
  <c r="HJ276" i="2"/>
  <c r="HI276" i="2"/>
  <c r="HH276" i="2"/>
  <c r="HG276" i="2"/>
  <c r="HF276" i="2"/>
  <c r="HE276" i="2"/>
  <c r="HD276" i="2"/>
  <c r="HC276" i="2"/>
  <c r="HB276" i="2"/>
  <c r="HA276" i="2"/>
  <c r="GZ276" i="2"/>
  <c r="GY276" i="2"/>
  <c r="GX276" i="2"/>
  <c r="GW276" i="2"/>
  <c r="GV276" i="2"/>
  <c r="GU276" i="2"/>
  <c r="GT276" i="2"/>
  <c r="GS276" i="2"/>
  <c r="GR276" i="2"/>
  <c r="GQ276" i="2"/>
  <c r="GP276" i="2"/>
  <c r="GO276" i="2"/>
  <c r="GN276" i="2"/>
  <c r="GM276" i="2"/>
  <c r="GL276" i="2"/>
  <c r="GK276" i="2"/>
  <c r="GJ276" i="2"/>
  <c r="GI276" i="2"/>
  <c r="GH276" i="2"/>
  <c r="JF275" i="2"/>
  <c r="JE275" i="2"/>
  <c r="JD275" i="2"/>
  <c r="JC275" i="2"/>
  <c r="JB275" i="2"/>
  <c r="JA275" i="2"/>
  <c r="IZ275" i="2"/>
  <c r="IY275" i="2"/>
  <c r="IX275" i="2"/>
  <c r="IW275" i="2"/>
  <c r="IV275" i="2"/>
  <c r="IU275" i="2"/>
  <c r="IT275" i="2"/>
  <c r="IS275" i="2"/>
  <c r="IR275" i="2"/>
  <c r="IQ275" i="2"/>
  <c r="IP275" i="2"/>
  <c r="IO275" i="2"/>
  <c r="IN275" i="2"/>
  <c r="IM275" i="2"/>
  <c r="IL275" i="2"/>
  <c r="IK275" i="2"/>
  <c r="IJ275" i="2"/>
  <c r="II275" i="2"/>
  <c r="IH275" i="2"/>
  <c r="IG275" i="2"/>
  <c r="IF275" i="2"/>
  <c r="IE275" i="2"/>
  <c r="ID275" i="2"/>
  <c r="IC275" i="2"/>
  <c r="IB275" i="2"/>
  <c r="IA275" i="2"/>
  <c r="HZ275" i="2"/>
  <c r="HY275" i="2"/>
  <c r="HX275" i="2"/>
  <c r="HW275" i="2"/>
  <c r="HV275" i="2"/>
  <c r="HU275" i="2"/>
  <c r="HT275" i="2"/>
  <c r="HS275" i="2"/>
  <c r="HR275" i="2"/>
  <c r="HQ275" i="2"/>
  <c r="HP275" i="2"/>
  <c r="HO275" i="2"/>
  <c r="HN275" i="2"/>
  <c r="HM275" i="2"/>
  <c r="HL275" i="2"/>
  <c r="HK275" i="2"/>
  <c r="HJ275" i="2"/>
  <c r="HI275" i="2"/>
  <c r="HH275" i="2"/>
  <c r="HG275" i="2"/>
  <c r="HF275" i="2"/>
  <c r="HE275" i="2"/>
  <c r="HD275" i="2"/>
  <c r="HC275" i="2"/>
  <c r="HB275" i="2"/>
  <c r="HA275" i="2"/>
  <c r="GZ275" i="2"/>
  <c r="GY275" i="2"/>
  <c r="GX275" i="2"/>
  <c r="GW275" i="2"/>
  <c r="GV275" i="2"/>
  <c r="GU275" i="2"/>
  <c r="GT275" i="2"/>
  <c r="GS275" i="2"/>
  <c r="GR275" i="2"/>
  <c r="GQ275" i="2"/>
  <c r="GP275" i="2"/>
  <c r="GO275" i="2"/>
  <c r="GN275" i="2"/>
  <c r="GM275" i="2"/>
  <c r="GL275" i="2"/>
  <c r="GK275" i="2"/>
  <c r="GJ275" i="2"/>
  <c r="GI275" i="2"/>
  <c r="GH275" i="2"/>
  <c r="JF274" i="2"/>
  <c r="JE274" i="2"/>
  <c r="JD274" i="2"/>
  <c r="JC274" i="2"/>
  <c r="JB274" i="2"/>
  <c r="JA274" i="2"/>
  <c r="IZ274" i="2"/>
  <c r="IY274" i="2"/>
  <c r="IX274" i="2"/>
  <c r="IW274" i="2"/>
  <c r="IV274" i="2"/>
  <c r="IU274" i="2"/>
  <c r="IT274" i="2"/>
  <c r="IS274" i="2"/>
  <c r="IR274" i="2"/>
  <c r="IQ274" i="2"/>
  <c r="IP274" i="2"/>
  <c r="IO274" i="2"/>
  <c r="IN274" i="2"/>
  <c r="IM274" i="2"/>
  <c r="IL274" i="2"/>
  <c r="IK274" i="2"/>
  <c r="IJ274" i="2"/>
  <c r="II274" i="2"/>
  <c r="IH274" i="2"/>
  <c r="IG274" i="2"/>
  <c r="IF274" i="2"/>
  <c r="IE274" i="2"/>
  <c r="ID274" i="2"/>
  <c r="IC274" i="2"/>
  <c r="IB274" i="2"/>
  <c r="IA274" i="2"/>
  <c r="HZ274" i="2"/>
  <c r="HY274" i="2"/>
  <c r="HX274" i="2"/>
  <c r="HW274" i="2"/>
  <c r="HV274" i="2"/>
  <c r="HU274" i="2"/>
  <c r="HT274" i="2"/>
  <c r="HS274" i="2"/>
  <c r="HR274" i="2"/>
  <c r="HQ274" i="2"/>
  <c r="HP274" i="2"/>
  <c r="HO274" i="2"/>
  <c r="HN274" i="2"/>
  <c r="HM274" i="2"/>
  <c r="HL274" i="2"/>
  <c r="HK274" i="2"/>
  <c r="HJ274" i="2"/>
  <c r="HI274" i="2"/>
  <c r="HH274" i="2"/>
  <c r="HG274" i="2"/>
  <c r="HF274" i="2"/>
  <c r="HE274" i="2"/>
  <c r="HD274" i="2"/>
  <c r="HC274" i="2"/>
  <c r="HB274" i="2"/>
  <c r="HA274" i="2"/>
  <c r="GZ274" i="2"/>
  <c r="GY274" i="2"/>
  <c r="GX274" i="2"/>
  <c r="GW274" i="2"/>
  <c r="GV274" i="2"/>
  <c r="GU274" i="2"/>
  <c r="GT274" i="2"/>
  <c r="GS274" i="2"/>
  <c r="GR274" i="2"/>
  <c r="GQ274" i="2"/>
  <c r="GP274" i="2"/>
  <c r="GO274" i="2"/>
  <c r="GN274" i="2"/>
  <c r="GM274" i="2"/>
  <c r="GL274" i="2"/>
  <c r="GK274" i="2"/>
  <c r="GJ274" i="2"/>
  <c r="GI274" i="2"/>
  <c r="GH274" i="2"/>
  <c r="JF273" i="2"/>
  <c r="JE273" i="2"/>
  <c r="JD273" i="2"/>
  <c r="JC273" i="2"/>
  <c r="JB273" i="2"/>
  <c r="JA273" i="2"/>
  <c r="IZ273" i="2"/>
  <c r="IY273" i="2"/>
  <c r="IX273" i="2"/>
  <c r="IW273" i="2"/>
  <c r="IV273" i="2"/>
  <c r="IU273" i="2"/>
  <c r="IT273" i="2"/>
  <c r="IS273" i="2"/>
  <c r="IR273" i="2"/>
  <c r="IQ273" i="2"/>
  <c r="IP273" i="2"/>
  <c r="IO273" i="2"/>
  <c r="IN273" i="2"/>
  <c r="IM273" i="2"/>
  <c r="IL273" i="2"/>
  <c r="IK273" i="2"/>
  <c r="IJ273" i="2"/>
  <c r="II273" i="2"/>
  <c r="IH273" i="2"/>
  <c r="IG273" i="2"/>
  <c r="IF273" i="2"/>
  <c r="IE273" i="2"/>
  <c r="ID273" i="2"/>
  <c r="IC273" i="2"/>
  <c r="IB273" i="2"/>
  <c r="IA273" i="2"/>
  <c r="HZ273" i="2"/>
  <c r="HY273" i="2"/>
  <c r="HX273" i="2"/>
  <c r="HW273" i="2"/>
  <c r="HV273" i="2"/>
  <c r="HU273" i="2"/>
  <c r="HT273" i="2"/>
  <c r="HS273" i="2"/>
  <c r="HR273" i="2"/>
  <c r="HQ273" i="2"/>
  <c r="HP273" i="2"/>
  <c r="HO273" i="2"/>
  <c r="HN273" i="2"/>
  <c r="HM273" i="2"/>
  <c r="HL273" i="2"/>
  <c r="HK273" i="2"/>
  <c r="HJ273" i="2"/>
  <c r="HI273" i="2"/>
  <c r="HH273" i="2"/>
  <c r="HG273" i="2"/>
  <c r="HF273" i="2"/>
  <c r="HE273" i="2"/>
  <c r="HD273" i="2"/>
  <c r="HC273" i="2"/>
  <c r="HB273" i="2"/>
  <c r="HA273" i="2"/>
  <c r="GZ273" i="2"/>
  <c r="GY273" i="2"/>
  <c r="GX273" i="2"/>
  <c r="GW273" i="2"/>
  <c r="GV273" i="2"/>
  <c r="GU273" i="2"/>
  <c r="GT273" i="2"/>
  <c r="GS273" i="2"/>
  <c r="GR273" i="2"/>
  <c r="GQ273" i="2"/>
  <c r="GP273" i="2"/>
  <c r="GO273" i="2"/>
  <c r="GN273" i="2"/>
  <c r="GM273" i="2"/>
  <c r="GL273" i="2"/>
  <c r="GK273" i="2"/>
  <c r="GJ273" i="2"/>
  <c r="GI273" i="2"/>
  <c r="GH273" i="2"/>
  <c r="JF272" i="2"/>
  <c r="JE272" i="2"/>
  <c r="JD272" i="2"/>
  <c r="JC272" i="2"/>
  <c r="JB272" i="2"/>
  <c r="JA272" i="2"/>
  <c r="IZ272" i="2"/>
  <c r="IY272" i="2"/>
  <c r="IX272" i="2"/>
  <c r="IW272" i="2"/>
  <c r="IV272" i="2"/>
  <c r="IU272" i="2"/>
  <c r="IT272" i="2"/>
  <c r="IS272" i="2"/>
  <c r="IR272" i="2"/>
  <c r="IQ272" i="2"/>
  <c r="IP272" i="2"/>
  <c r="IO272" i="2"/>
  <c r="IN272" i="2"/>
  <c r="IM272" i="2"/>
  <c r="IL272" i="2"/>
  <c r="IK272" i="2"/>
  <c r="IJ272" i="2"/>
  <c r="II272" i="2"/>
  <c r="IH272" i="2"/>
  <c r="IG272" i="2"/>
  <c r="IF272" i="2"/>
  <c r="IE272" i="2"/>
  <c r="ID272" i="2"/>
  <c r="IC272" i="2"/>
  <c r="IB272" i="2"/>
  <c r="IA272" i="2"/>
  <c r="HZ272" i="2"/>
  <c r="HY272" i="2"/>
  <c r="HX272" i="2"/>
  <c r="HW272" i="2"/>
  <c r="HV272" i="2"/>
  <c r="HU272" i="2"/>
  <c r="HT272" i="2"/>
  <c r="HS272" i="2"/>
  <c r="HR272" i="2"/>
  <c r="HQ272" i="2"/>
  <c r="HP272" i="2"/>
  <c r="HO272" i="2"/>
  <c r="HN272" i="2"/>
  <c r="HM272" i="2"/>
  <c r="HL272" i="2"/>
  <c r="HK272" i="2"/>
  <c r="HJ272" i="2"/>
  <c r="HI272" i="2"/>
  <c r="HH272" i="2"/>
  <c r="HG272" i="2"/>
  <c r="HF272" i="2"/>
  <c r="HE272" i="2"/>
  <c r="HD272" i="2"/>
  <c r="HC272" i="2"/>
  <c r="HB272" i="2"/>
  <c r="HA272" i="2"/>
  <c r="GZ272" i="2"/>
  <c r="GY272" i="2"/>
  <c r="GX272" i="2"/>
  <c r="GW272" i="2"/>
  <c r="GV272" i="2"/>
  <c r="GU272" i="2"/>
  <c r="GT272" i="2"/>
  <c r="GS272" i="2"/>
  <c r="GR272" i="2"/>
  <c r="GQ272" i="2"/>
  <c r="GP272" i="2"/>
  <c r="GO272" i="2"/>
  <c r="GN272" i="2"/>
  <c r="GM272" i="2"/>
  <c r="GL272" i="2"/>
  <c r="GK272" i="2"/>
  <c r="GJ272" i="2"/>
  <c r="GI272" i="2"/>
  <c r="GH272" i="2"/>
  <c r="JF271" i="2"/>
  <c r="JE271" i="2"/>
  <c r="JD271" i="2"/>
  <c r="JC271" i="2"/>
  <c r="JB271" i="2"/>
  <c r="JA271" i="2"/>
  <c r="IZ271" i="2"/>
  <c r="IY271" i="2"/>
  <c r="IX271" i="2"/>
  <c r="IW271" i="2"/>
  <c r="IV271" i="2"/>
  <c r="IU271" i="2"/>
  <c r="IT271" i="2"/>
  <c r="IS271" i="2"/>
  <c r="IR271" i="2"/>
  <c r="IQ271" i="2"/>
  <c r="IP271" i="2"/>
  <c r="IO271" i="2"/>
  <c r="IN271" i="2"/>
  <c r="IM271" i="2"/>
  <c r="IL271" i="2"/>
  <c r="IK271" i="2"/>
  <c r="IJ271" i="2"/>
  <c r="II271" i="2"/>
  <c r="IH271" i="2"/>
  <c r="IG271" i="2"/>
  <c r="IF271" i="2"/>
  <c r="IE271" i="2"/>
  <c r="ID271" i="2"/>
  <c r="IC271" i="2"/>
  <c r="IB271" i="2"/>
  <c r="IA271" i="2"/>
  <c r="HZ271" i="2"/>
  <c r="HY271" i="2"/>
  <c r="HX271" i="2"/>
  <c r="HW271" i="2"/>
  <c r="HV271" i="2"/>
  <c r="HU271" i="2"/>
  <c r="HT271" i="2"/>
  <c r="HS271" i="2"/>
  <c r="HR271" i="2"/>
  <c r="HQ271" i="2"/>
  <c r="HP271" i="2"/>
  <c r="HO271" i="2"/>
  <c r="HN271" i="2"/>
  <c r="HM271" i="2"/>
  <c r="HL271" i="2"/>
  <c r="HK271" i="2"/>
  <c r="HJ271" i="2"/>
  <c r="HI271" i="2"/>
  <c r="HH271" i="2"/>
  <c r="HG271" i="2"/>
  <c r="HF271" i="2"/>
  <c r="HE271" i="2"/>
  <c r="HD271" i="2"/>
  <c r="HC271" i="2"/>
  <c r="HB271" i="2"/>
  <c r="HA271" i="2"/>
  <c r="GZ271" i="2"/>
  <c r="GY271" i="2"/>
  <c r="GX271" i="2"/>
  <c r="GW271" i="2"/>
  <c r="GV271" i="2"/>
  <c r="GU271" i="2"/>
  <c r="GT271" i="2"/>
  <c r="GS271" i="2"/>
  <c r="GR271" i="2"/>
  <c r="GQ271" i="2"/>
  <c r="GP271" i="2"/>
  <c r="GO271" i="2"/>
  <c r="GN271" i="2"/>
  <c r="GM271" i="2"/>
  <c r="GL271" i="2"/>
  <c r="GK271" i="2"/>
  <c r="GJ271" i="2"/>
  <c r="GI271" i="2"/>
  <c r="GH271" i="2"/>
  <c r="JF270" i="2"/>
  <c r="JE270" i="2"/>
  <c r="JD270" i="2"/>
  <c r="JC270" i="2"/>
  <c r="JB270" i="2"/>
  <c r="JA270" i="2"/>
  <c r="IZ270" i="2"/>
  <c r="IY270" i="2"/>
  <c r="IX270" i="2"/>
  <c r="IW270" i="2"/>
  <c r="IV270" i="2"/>
  <c r="IU270" i="2"/>
  <c r="IT270" i="2"/>
  <c r="IS270" i="2"/>
  <c r="IR270" i="2"/>
  <c r="IQ270" i="2"/>
  <c r="IP270" i="2"/>
  <c r="IO270" i="2"/>
  <c r="IN270" i="2"/>
  <c r="IM270" i="2"/>
  <c r="IL270" i="2"/>
  <c r="IK270" i="2"/>
  <c r="IJ270" i="2"/>
  <c r="II270" i="2"/>
  <c r="IH270" i="2"/>
  <c r="IG270" i="2"/>
  <c r="IF270" i="2"/>
  <c r="IE270" i="2"/>
  <c r="ID270" i="2"/>
  <c r="IC270" i="2"/>
  <c r="IB270" i="2"/>
  <c r="IA270" i="2"/>
  <c r="HZ270" i="2"/>
  <c r="HY270" i="2"/>
  <c r="HX270" i="2"/>
  <c r="HW270" i="2"/>
  <c r="HV270" i="2"/>
  <c r="HU270" i="2"/>
  <c r="HT270" i="2"/>
  <c r="HS270" i="2"/>
  <c r="HR270" i="2"/>
  <c r="HQ270" i="2"/>
  <c r="HP270" i="2"/>
  <c r="HO270" i="2"/>
  <c r="HN270" i="2"/>
  <c r="HM270" i="2"/>
  <c r="HL270" i="2"/>
  <c r="HK270" i="2"/>
  <c r="HJ270" i="2"/>
  <c r="HI270" i="2"/>
  <c r="HH270" i="2"/>
  <c r="HG270" i="2"/>
  <c r="HF270" i="2"/>
  <c r="HE270" i="2"/>
  <c r="HD270" i="2"/>
  <c r="HC270" i="2"/>
  <c r="HB270" i="2"/>
  <c r="HA270" i="2"/>
  <c r="GZ270" i="2"/>
  <c r="GY270" i="2"/>
  <c r="GX270" i="2"/>
  <c r="GW270" i="2"/>
  <c r="GV270" i="2"/>
  <c r="GU270" i="2"/>
  <c r="GT270" i="2"/>
  <c r="GS270" i="2"/>
  <c r="GR270" i="2"/>
  <c r="GQ270" i="2"/>
  <c r="GP270" i="2"/>
  <c r="GO270" i="2"/>
  <c r="GN270" i="2"/>
  <c r="GM270" i="2"/>
  <c r="GL270" i="2"/>
  <c r="GK270" i="2"/>
  <c r="GJ270" i="2"/>
  <c r="GI270" i="2"/>
  <c r="GH270" i="2"/>
  <c r="JF269" i="2"/>
  <c r="JE269" i="2"/>
  <c r="JD269" i="2"/>
  <c r="JC269" i="2"/>
  <c r="JB269" i="2"/>
  <c r="JA269" i="2"/>
  <c r="IZ269" i="2"/>
  <c r="IY269" i="2"/>
  <c r="IX269" i="2"/>
  <c r="IW269" i="2"/>
  <c r="IV269" i="2"/>
  <c r="IU269" i="2"/>
  <c r="IT269" i="2"/>
  <c r="IS269" i="2"/>
  <c r="IR269" i="2"/>
  <c r="IQ269" i="2"/>
  <c r="IP269" i="2"/>
  <c r="IO269" i="2"/>
  <c r="IN269" i="2"/>
  <c r="IM269" i="2"/>
  <c r="IL269" i="2"/>
  <c r="IK269" i="2"/>
  <c r="IJ269" i="2"/>
  <c r="II269" i="2"/>
  <c r="IH269" i="2"/>
  <c r="IG269" i="2"/>
  <c r="IF269" i="2"/>
  <c r="IE269" i="2"/>
  <c r="ID269" i="2"/>
  <c r="IC269" i="2"/>
  <c r="IB269" i="2"/>
  <c r="IA269" i="2"/>
  <c r="HZ269" i="2"/>
  <c r="HY269" i="2"/>
  <c r="HX269" i="2"/>
  <c r="HW269" i="2"/>
  <c r="HV269" i="2"/>
  <c r="HU269" i="2"/>
  <c r="HT269" i="2"/>
  <c r="HS269" i="2"/>
  <c r="HR269" i="2"/>
  <c r="HQ269" i="2"/>
  <c r="HP269" i="2"/>
  <c r="HO269" i="2"/>
  <c r="HN269" i="2"/>
  <c r="HM269" i="2"/>
  <c r="HL269" i="2"/>
  <c r="HK269" i="2"/>
  <c r="HJ269" i="2"/>
  <c r="HI269" i="2"/>
  <c r="HH269" i="2"/>
  <c r="HG269" i="2"/>
  <c r="HF269" i="2"/>
  <c r="HE269" i="2"/>
  <c r="HD269" i="2"/>
  <c r="HC269" i="2"/>
  <c r="HB269" i="2"/>
  <c r="HA269" i="2"/>
  <c r="GZ269" i="2"/>
  <c r="GY269" i="2"/>
  <c r="GX269" i="2"/>
  <c r="GW269" i="2"/>
  <c r="GV269" i="2"/>
  <c r="GU269" i="2"/>
  <c r="GT269" i="2"/>
  <c r="GS269" i="2"/>
  <c r="GR269" i="2"/>
  <c r="GQ269" i="2"/>
  <c r="GP269" i="2"/>
  <c r="GO269" i="2"/>
  <c r="GN269" i="2"/>
  <c r="GM269" i="2"/>
  <c r="GL269" i="2"/>
  <c r="GK269" i="2"/>
  <c r="GJ269" i="2"/>
  <c r="GI269" i="2"/>
  <c r="GH269" i="2"/>
  <c r="JF268" i="2"/>
  <c r="JE268" i="2"/>
  <c r="JD268" i="2"/>
  <c r="JC268" i="2"/>
  <c r="JB268" i="2"/>
  <c r="JA268" i="2"/>
  <c r="IZ268" i="2"/>
  <c r="IY268" i="2"/>
  <c r="IX268" i="2"/>
  <c r="IW268" i="2"/>
  <c r="IV268" i="2"/>
  <c r="IU268" i="2"/>
  <c r="IT268" i="2"/>
  <c r="IS268" i="2"/>
  <c r="IR268" i="2"/>
  <c r="IQ268" i="2"/>
  <c r="IP268" i="2"/>
  <c r="IO268" i="2"/>
  <c r="IN268" i="2"/>
  <c r="IM268" i="2"/>
  <c r="IL268" i="2"/>
  <c r="IK268" i="2"/>
  <c r="IJ268" i="2"/>
  <c r="II268" i="2"/>
  <c r="IH268" i="2"/>
  <c r="IG268" i="2"/>
  <c r="IF268" i="2"/>
  <c r="IE268" i="2"/>
  <c r="ID268" i="2"/>
  <c r="IC268" i="2"/>
  <c r="IB268" i="2"/>
  <c r="IA268" i="2"/>
  <c r="HZ268" i="2"/>
  <c r="HY268" i="2"/>
  <c r="HX268" i="2"/>
  <c r="HW268" i="2"/>
  <c r="HV268" i="2"/>
  <c r="HU268" i="2"/>
  <c r="HT268" i="2"/>
  <c r="HS268" i="2"/>
  <c r="HR268" i="2"/>
  <c r="HQ268" i="2"/>
  <c r="HP268" i="2"/>
  <c r="HO268" i="2"/>
  <c r="HN268" i="2"/>
  <c r="HM268" i="2"/>
  <c r="HL268" i="2"/>
  <c r="HK268" i="2"/>
  <c r="HJ268" i="2"/>
  <c r="HI268" i="2"/>
  <c r="HH268" i="2"/>
  <c r="HG268" i="2"/>
  <c r="HF268" i="2"/>
  <c r="HE268" i="2"/>
  <c r="HD268" i="2"/>
  <c r="HC268" i="2"/>
  <c r="HB268" i="2"/>
  <c r="HA268" i="2"/>
  <c r="GZ268" i="2"/>
  <c r="GY268" i="2"/>
  <c r="GX268" i="2"/>
  <c r="GW268" i="2"/>
  <c r="GV268" i="2"/>
  <c r="GU268" i="2"/>
  <c r="GT268" i="2"/>
  <c r="GS268" i="2"/>
  <c r="GR268" i="2"/>
  <c r="GQ268" i="2"/>
  <c r="GP268" i="2"/>
  <c r="GO268" i="2"/>
  <c r="GN268" i="2"/>
  <c r="GM268" i="2"/>
  <c r="GL268" i="2"/>
  <c r="GK268" i="2"/>
  <c r="GJ268" i="2"/>
  <c r="GI268" i="2"/>
  <c r="GH268" i="2"/>
  <c r="JF267" i="2"/>
  <c r="JE267" i="2"/>
  <c r="JD267" i="2"/>
  <c r="JC267" i="2"/>
  <c r="JB267" i="2"/>
  <c r="JA267" i="2"/>
  <c r="IZ267" i="2"/>
  <c r="IY267" i="2"/>
  <c r="IX267" i="2"/>
  <c r="IW267" i="2"/>
  <c r="IV267" i="2"/>
  <c r="IU267" i="2"/>
  <c r="IT267" i="2"/>
  <c r="IS267" i="2"/>
  <c r="IR267" i="2"/>
  <c r="IQ267" i="2"/>
  <c r="IP267" i="2"/>
  <c r="IO267" i="2"/>
  <c r="IN267" i="2"/>
  <c r="IM267" i="2"/>
  <c r="IL267" i="2"/>
  <c r="IK267" i="2"/>
  <c r="IJ267" i="2"/>
  <c r="II267" i="2"/>
  <c r="IH267" i="2"/>
  <c r="IG267" i="2"/>
  <c r="IF267" i="2"/>
  <c r="IE267" i="2"/>
  <c r="ID267" i="2"/>
  <c r="IC267" i="2"/>
  <c r="IB267" i="2"/>
  <c r="IA267" i="2"/>
  <c r="HZ267" i="2"/>
  <c r="HY267" i="2"/>
  <c r="HX267" i="2"/>
  <c r="HW267" i="2"/>
  <c r="HV267" i="2"/>
  <c r="HU267" i="2"/>
  <c r="HT267" i="2"/>
  <c r="HS267" i="2"/>
  <c r="HR267" i="2"/>
  <c r="HQ267" i="2"/>
  <c r="HP267" i="2"/>
  <c r="HO267" i="2"/>
  <c r="HN267" i="2"/>
  <c r="HM267" i="2"/>
  <c r="HL267" i="2"/>
  <c r="HK267" i="2"/>
  <c r="HJ267" i="2"/>
  <c r="HI267" i="2"/>
  <c r="HH267" i="2"/>
  <c r="HG267" i="2"/>
  <c r="HF267" i="2"/>
  <c r="HE267" i="2"/>
  <c r="HD267" i="2"/>
  <c r="HC267" i="2"/>
  <c r="HB267" i="2"/>
  <c r="HA267" i="2"/>
  <c r="GZ267" i="2"/>
  <c r="GY267" i="2"/>
  <c r="GX267" i="2"/>
  <c r="GW267" i="2"/>
  <c r="GV267" i="2"/>
  <c r="GU267" i="2"/>
  <c r="GT267" i="2"/>
  <c r="GS267" i="2"/>
  <c r="GR267" i="2"/>
  <c r="GQ267" i="2"/>
  <c r="GP267" i="2"/>
  <c r="GO267" i="2"/>
  <c r="GN267" i="2"/>
  <c r="GM267" i="2"/>
  <c r="GL267" i="2"/>
  <c r="GK267" i="2"/>
  <c r="GJ267" i="2"/>
  <c r="GI267" i="2"/>
  <c r="GH267" i="2"/>
  <c r="JF266" i="2"/>
  <c r="JE266" i="2"/>
  <c r="JD266" i="2"/>
  <c r="JC266" i="2"/>
  <c r="JB266" i="2"/>
  <c r="JA266" i="2"/>
  <c r="IZ266" i="2"/>
  <c r="IY266" i="2"/>
  <c r="IX266" i="2"/>
  <c r="IW266" i="2"/>
  <c r="IV266" i="2"/>
  <c r="IU266" i="2"/>
  <c r="IT266" i="2"/>
  <c r="IS266" i="2"/>
  <c r="IR266" i="2"/>
  <c r="IQ266" i="2"/>
  <c r="IP266" i="2"/>
  <c r="IO266" i="2"/>
  <c r="IN266" i="2"/>
  <c r="IM266" i="2"/>
  <c r="IL266" i="2"/>
  <c r="IK266" i="2"/>
  <c r="IJ266" i="2"/>
  <c r="II266" i="2"/>
  <c r="IH266" i="2"/>
  <c r="IG266" i="2"/>
  <c r="IF266" i="2"/>
  <c r="IE266" i="2"/>
  <c r="ID266" i="2"/>
  <c r="IC266" i="2"/>
  <c r="IB266" i="2"/>
  <c r="IA266" i="2"/>
  <c r="HZ266" i="2"/>
  <c r="HY266" i="2"/>
  <c r="HX266" i="2"/>
  <c r="HW266" i="2"/>
  <c r="HV266" i="2"/>
  <c r="HU266" i="2"/>
  <c r="HT266" i="2"/>
  <c r="HS266" i="2"/>
  <c r="HR266" i="2"/>
  <c r="HQ266" i="2"/>
  <c r="HP266" i="2"/>
  <c r="HO266" i="2"/>
  <c r="HN266" i="2"/>
  <c r="HM266" i="2"/>
  <c r="HL266" i="2"/>
  <c r="HK266" i="2"/>
  <c r="HJ266" i="2"/>
  <c r="HI266" i="2"/>
  <c r="HH266" i="2"/>
  <c r="HG266" i="2"/>
  <c r="HF266" i="2"/>
  <c r="HE266" i="2"/>
  <c r="HD266" i="2"/>
  <c r="HC266" i="2"/>
  <c r="HB266" i="2"/>
  <c r="HA266" i="2"/>
  <c r="GZ266" i="2"/>
  <c r="GY266" i="2"/>
  <c r="GX266" i="2"/>
  <c r="GW266" i="2"/>
  <c r="GV266" i="2"/>
  <c r="GU266" i="2"/>
  <c r="GT266" i="2"/>
  <c r="GS266" i="2"/>
  <c r="GR266" i="2"/>
  <c r="GQ266" i="2"/>
  <c r="GP266" i="2"/>
  <c r="GO266" i="2"/>
  <c r="GN266" i="2"/>
  <c r="GM266" i="2"/>
  <c r="GL266" i="2"/>
  <c r="GK266" i="2"/>
  <c r="GJ266" i="2"/>
  <c r="GI266" i="2"/>
  <c r="GH266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HB265" i="2"/>
  <c r="HA265" i="2"/>
  <c r="GZ265" i="2"/>
  <c r="GY265" i="2"/>
  <c r="GX265" i="2"/>
  <c r="GW265" i="2"/>
  <c r="GV265" i="2"/>
  <c r="GU265" i="2"/>
  <c r="GT265" i="2"/>
  <c r="GS265" i="2"/>
  <c r="GR265" i="2"/>
  <c r="GQ265" i="2"/>
  <c r="GP265" i="2"/>
  <c r="GO265" i="2"/>
  <c r="GN265" i="2"/>
  <c r="GM265" i="2"/>
  <c r="GL265" i="2"/>
  <c r="GK265" i="2"/>
  <c r="GJ265" i="2"/>
  <c r="GI265" i="2"/>
  <c r="GH265" i="2"/>
  <c r="JF264" i="2"/>
  <c r="JE264" i="2"/>
  <c r="JD264" i="2"/>
  <c r="JC264" i="2"/>
  <c r="JB264" i="2"/>
  <c r="JA264" i="2"/>
  <c r="IZ264" i="2"/>
  <c r="IY264" i="2"/>
  <c r="IX264" i="2"/>
  <c r="IW264" i="2"/>
  <c r="IV264" i="2"/>
  <c r="IU264" i="2"/>
  <c r="IT264" i="2"/>
  <c r="IS264" i="2"/>
  <c r="IR264" i="2"/>
  <c r="IQ264" i="2"/>
  <c r="IP264" i="2"/>
  <c r="IO264" i="2"/>
  <c r="IN264" i="2"/>
  <c r="IM264" i="2"/>
  <c r="IL264" i="2"/>
  <c r="IK264" i="2"/>
  <c r="IJ264" i="2"/>
  <c r="II264" i="2"/>
  <c r="IH264" i="2"/>
  <c r="IG264" i="2"/>
  <c r="IF264" i="2"/>
  <c r="IE264" i="2"/>
  <c r="ID264" i="2"/>
  <c r="IC264" i="2"/>
  <c r="IB264" i="2"/>
  <c r="IA264" i="2"/>
  <c r="HZ264" i="2"/>
  <c r="HY264" i="2"/>
  <c r="HX264" i="2"/>
  <c r="HW264" i="2"/>
  <c r="HV264" i="2"/>
  <c r="HU264" i="2"/>
  <c r="HT264" i="2"/>
  <c r="HS264" i="2"/>
  <c r="HR264" i="2"/>
  <c r="HQ264" i="2"/>
  <c r="HP264" i="2"/>
  <c r="HO264" i="2"/>
  <c r="HN264" i="2"/>
  <c r="HM264" i="2"/>
  <c r="HL264" i="2"/>
  <c r="HK264" i="2"/>
  <c r="HJ264" i="2"/>
  <c r="HI264" i="2"/>
  <c r="HH264" i="2"/>
  <c r="HG264" i="2"/>
  <c r="HF264" i="2"/>
  <c r="HE264" i="2"/>
  <c r="HD264" i="2"/>
  <c r="HC264" i="2"/>
  <c r="HB264" i="2"/>
  <c r="HA264" i="2"/>
  <c r="GZ264" i="2"/>
  <c r="GY264" i="2"/>
  <c r="GX264" i="2"/>
  <c r="GW264" i="2"/>
  <c r="GV264" i="2"/>
  <c r="GU264" i="2"/>
  <c r="GT264" i="2"/>
  <c r="GS264" i="2"/>
  <c r="GR264" i="2"/>
  <c r="GQ264" i="2"/>
  <c r="GP264" i="2"/>
  <c r="GO264" i="2"/>
  <c r="GN264" i="2"/>
  <c r="GM264" i="2"/>
  <c r="GL264" i="2"/>
  <c r="GK264" i="2"/>
  <c r="GJ264" i="2"/>
  <c r="GI264" i="2"/>
  <c r="GH264" i="2"/>
  <c r="JF263" i="2"/>
  <c r="JE263" i="2"/>
  <c r="JD263" i="2"/>
  <c r="JC263" i="2"/>
  <c r="JB263" i="2"/>
  <c r="JA263" i="2"/>
  <c r="IZ263" i="2"/>
  <c r="IY263" i="2"/>
  <c r="IX263" i="2"/>
  <c r="IW263" i="2"/>
  <c r="IV263" i="2"/>
  <c r="IU263" i="2"/>
  <c r="IT263" i="2"/>
  <c r="IS263" i="2"/>
  <c r="IR263" i="2"/>
  <c r="IQ263" i="2"/>
  <c r="IP263" i="2"/>
  <c r="IO263" i="2"/>
  <c r="IN263" i="2"/>
  <c r="IM263" i="2"/>
  <c r="IL263" i="2"/>
  <c r="IK263" i="2"/>
  <c r="IJ263" i="2"/>
  <c r="II263" i="2"/>
  <c r="IH263" i="2"/>
  <c r="IG263" i="2"/>
  <c r="IF263" i="2"/>
  <c r="IE263" i="2"/>
  <c r="ID263" i="2"/>
  <c r="IC263" i="2"/>
  <c r="IB263" i="2"/>
  <c r="IA263" i="2"/>
  <c r="HZ263" i="2"/>
  <c r="HY263" i="2"/>
  <c r="HX263" i="2"/>
  <c r="HW263" i="2"/>
  <c r="HV263" i="2"/>
  <c r="HU263" i="2"/>
  <c r="HT263" i="2"/>
  <c r="HS263" i="2"/>
  <c r="HR263" i="2"/>
  <c r="HQ263" i="2"/>
  <c r="HP263" i="2"/>
  <c r="HO263" i="2"/>
  <c r="HN263" i="2"/>
  <c r="HM263" i="2"/>
  <c r="HL263" i="2"/>
  <c r="HK263" i="2"/>
  <c r="HJ263" i="2"/>
  <c r="HI263" i="2"/>
  <c r="HH263" i="2"/>
  <c r="HG263" i="2"/>
  <c r="HF263" i="2"/>
  <c r="HE263" i="2"/>
  <c r="HD263" i="2"/>
  <c r="HC263" i="2"/>
  <c r="HB263" i="2"/>
  <c r="HA263" i="2"/>
  <c r="GZ263" i="2"/>
  <c r="GY263" i="2"/>
  <c r="GX263" i="2"/>
  <c r="GW263" i="2"/>
  <c r="GV263" i="2"/>
  <c r="GU263" i="2"/>
  <c r="GT263" i="2"/>
  <c r="GS263" i="2"/>
  <c r="GR263" i="2"/>
  <c r="GQ263" i="2"/>
  <c r="GP263" i="2"/>
  <c r="GO263" i="2"/>
  <c r="GN263" i="2"/>
  <c r="GM263" i="2"/>
  <c r="GL263" i="2"/>
  <c r="GK263" i="2"/>
  <c r="GJ263" i="2"/>
  <c r="GI263" i="2"/>
  <c r="GH263" i="2"/>
  <c r="JF262" i="2"/>
  <c r="JE262" i="2"/>
  <c r="JD262" i="2"/>
  <c r="JC262" i="2"/>
  <c r="JB262" i="2"/>
  <c r="JA262" i="2"/>
  <c r="IZ262" i="2"/>
  <c r="IY262" i="2"/>
  <c r="IX262" i="2"/>
  <c r="IW262" i="2"/>
  <c r="IV262" i="2"/>
  <c r="IU262" i="2"/>
  <c r="IT262" i="2"/>
  <c r="IS262" i="2"/>
  <c r="IR262" i="2"/>
  <c r="IQ262" i="2"/>
  <c r="IP262" i="2"/>
  <c r="IO262" i="2"/>
  <c r="IN262" i="2"/>
  <c r="IM262" i="2"/>
  <c r="IL262" i="2"/>
  <c r="IK262" i="2"/>
  <c r="IJ262" i="2"/>
  <c r="II262" i="2"/>
  <c r="IH262" i="2"/>
  <c r="IG262" i="2"/>
  <c r="IF262" i="2"/>
  <c r="IE262" i="2"/>
  <c r="ID262" i="2"/>
  <c r="IC262" i="2"/>
  <c r="IB262" i="2"/>
  <c r="IA262" i="2"/>
  <c r="HZ262" i="2"/>
  <c r="HY262" i="2"/>
  <c r="HX262" i="2"/>
  <c r="HW262" i="2"/>
  <c r="HV262" i="2"/>
  <c r="HU262" i="2"/>
  <c r="HT262" i="2"/>
  <c r="HS262" i="2"/>
  <c r="HR262" i="2"/>
  <c r="HQ262" i="2"/>
  <c r="HP262" i="2"/>
  <c r="HO262" i="2"/>
  <c r="HN262" i="2"/>
  <c r="HM262" i="2"/>
  <c r="HL262" i="2"/>
  <c r="HK262" i="2"/>
  <c r="HJ262" i="2"/>
  <c r="HI262" i="2"/>
  <c r="HH262" i="2"/>
  <c r="HG262" i="2"/>
  <c r="HF262" i="2"/>
  <c r="HE262" i="2"/>
  <c r="HD262" i="2"/>
  <c r="HC262" i="2"/>
  <c r="HB262" i="2"/>
  <c r="HA262" i="2"/>
  <c r="GZ262" i="2"/>
  <c r="GY262" i="2"/>
  <c r="GX262" i="2"/>
  <c r="GW262" i="2"/>
  <c r="GV262" i="2"/>
  <c r="GU262" i="2"/>
  <c r="GT262" i="2"/>
  <c r="GS262" i="2"/>
  <c r="GR262" i="2"/>
  <c r="GQ262" i="2"/>
  <c r="GP262" i="2"/>
  <c r="GO262" i="2"/>
  <c r="GN262" i="2"/>
  <c r="GM262" i="2"/>
  <c r="GL262" i="2"/>
  <c r="GK262" i="2"/>
  <c r="GJ262" i="2"/>
  <c r="GI262" i="2"/>
  <c r="GH262" i="2"/>
  <c r="JF261" i="2"/>
  <c r="JE261" i="2"/>
  <c r="JD261" i="2"/>
  <c r="JC261" i="2"/>
  <c r="JB261" i="2"/>
  <c r="JA261" i="2"/>
  <c r="IZ261" i="2"/>
  <c r="IY261" i="2"/>
  <c r="IX261" i="2"/>
  <c r="IW261" i="2"/>
  <c r="IV261" i="2"/>
  <c r="IU261" i="2"/>
  <c r="IT261" i="2"/>
  <c r="IS261" i="2"/>
  <c r="IR261" i="2"/>
  <c r="IQ261" i="2"/>
  <c r="IP261" i="2"/>
  <c r="IO261" i="2"/>
  <c r="IN261" i="2"/>
  <c r="IM261" i="2"/>
  <c r="IL261" i="2"/>
  <c r="IK261" i="2"/>
  <c r="IJ261" i="2"/>
  <c r="II261" i="2"/>
  <c r="IH261" i="2"/>
  <c r="IG261" i="2"/>
  <c r="IF261" i="2"/>
  <c r="IE261" i="2"/>
  <c r="ID261" i="2"/>
  <c r="IC261" i="2"/>
  <c r="IB261" i="2"/>
  <c r="IA261" i="2"/>
  <c r="HZ261" i="2"/>
  <c r="HY261" i="2"/>
  <c r="HX261" i="2"/>
  <c r="HW261" i="2"/>
  <c r="HV261" i="2"/>
  <c r="HU261" i="2"/>
  <c r="HT261" i="2"/>
  <c r="HS261" i="2"/>
  <c r="HR261" i="2"/>
  <c r="HQ261" i="2"/>
  <c r="HP261" i="2"/>
  <c r="HO261" i="2"/>
  <c r="HN261" i="2"/>
  <c r="HM261" i="2"/>
  <c r="HL261" i="2"/>
  <c r="HK261" i="2"/>
  <c r="HJ261" i="2"/>
  <c r="HI261" i="2"/>
  <c r="HH261" i="2"/>
  <c r="HG261" i="2"/>
  <c r="HF261" i="2"/>
  <c r="HE261" i="2"/>
  <c r="HD261" i="2"/>
  <c r="HC261" i="2"/>
  <c r="HB261" i="2"/>
  <c r="HA261" i="2"/>
  <c r="GZ261" i="2"/>
  <c r="GY261" i="2"/>
  <c r="GX261" i="2"/>
  <c r="GW261" i="2"/>
  <c r="GV261" i="2"/>
  <c r="GU261" i="2"/>
  <c r="GT261" i="2"/>
  <c r="GS261" i="2"/>
  <c r="GR261" i="2"/>
  <c r="GQ261" i="2"/>
  <c r="GP261" i="2"/>
  <c r="GO261" i="2"/>
  <c r="GN261" i="2"/>
  <c r="GM261" i="2"/>
  <c r="GL261" i="2"/>
  <c r="GK261" i="2"/>
  <c r="GJ261" i="2"/>
  <c r="GI261" i="2"/>
  <c r="GH261" i="2"/>
  <c r="JF260" i="2"/>
  <c r="JE260" i="2"/>
  <c r="JD260" i="2"/>
  <c r="JC260" i="2"/>
  <c r="JB260" i="2"/>
  <c r="JA260" i="2"/>
  <c r="IZ260" i="2"/>
  <c r="IY260" i="2"/>
  <c r="IX260" i="2"/>
  <c r="IW260" i="2"/>
  <c r="IV260" i="2"/>
  <c r="IU260" i="2"/>
  <c r="IT260" i="2"/>
  <c r="IS260" i="2"/>
  <c r="IR260" i="2"/>
  <c r="IQ260" i="2"/>
  <c r="IP260" i="2"/>
  <c r="IO260" i="2"/>
  <c r="IN260" i="2"/>
  <c r="IM260" i="2"/>
  <c r="IL260" i="2"/>
  <c r="IK260" i="2"/>
  <c r="IJ260" i="2"/>
  <c r="II260" i="2"/>
  <c r="IH260" i="2"/>
  <c r="IG260" i="2"/>
  <c r="IF260" i="2"/>
  <c r="IE260" i="2"/>
  <c r="ID260" i="2"/>
  <c r="IC260" i="2"/>
  <c r="IB260" i="2"/>
  <c r="IA260" i="2"/>
  <c r="HZ260" i="2"/>
  <c r="HY260" i="2"/>
  <c r="HX260" i="2"/>
  <c r="HW260" i="2"/>
  <c r="HV260" i="2"/>
  <c r="HU260" i="2"/>
  <c r="HT260" i="2"/>
  <c r="HS260" i="2"/>
  <c r="HR260" i="2"/>
  <c r="HQ260" i="2"/>
  <c r="HP260" i="2"/>
  <c r="HO260" i="2"/>
  <c r="HN260" i="2"/>
  <c r="HM260" i="2"/>
  <c r="HL260" i="2"/>
  <c r="HK260" i="2"/>
  <c r="HJ260" i="2"/>
  <c r="HI260" i="2"/>
  <c r="HH260" i="2"/>
  <c r="HG260" i="2"/>
  <c r="HF260" i="2"/>
  <c r="HE260" i="2"/>
  <c r="HD260" i="2"/>
  <c r="HC260" i="2"/>
  <c r="HB260" i="2"/>
  <c r="HA260" i="2"/>
  <c r="GZ260" i="2"/>
  <c r="GY260" i="2"/>
  <c r="GX260" i="2"/>
  <c r="GW260" i="2"/>
  <c r="GV260" i="2"/>
  <c r="GU260" i="2"/>
  <c r="GT260" i="2"/>
  <c r="GS260" i="2"/>
  <c r="GR260" i="2"/>
  <c r="GQ260" i="2"/>
  <c r="GP260" i="2"/>
  <c r="GO260" i="2"/>
  <c r="GN260" i="2"/>
  <c r="GM260" i="2"/>
  <c r="GL260" i="2"/>
  <c r="GK260" i="2"/>
  <c r="GJ260" i="2"/>
  <c r="GI260" i="2"/>
  <c r="GH260" i="2"/>
  <c r="JF259" i="2"/>
  <c r="JE259" i="2"/>
  <c r="JD259" i="2"/>
  <c r="JC259" i="2"/>
  <c r="JB259" i="2"/>
  <c r="JA259" i="2"/>
  <c r="IZ259" i="2"/>
  <c r="IY259" i="2"/>
  <c r="IX259" i="2"/>
  <c r="IW259" i="2"/>
  <c r="IV259" i="2"/>
  <c r="IU259" i="2"/>
  <c r="IT259" i="2"/>
  <c r="IS259" i="2"/>
  <c r="IR259" i="2"/>
  <c r="IQ259" i="2"/>
  <c r="IP259" i="2"/>
  <c r="IO259" i="2"/>
  <c r="IN259" i="2"/>
  <c r="IM259" i="2"/>
  <c r="IL259" i="2"/>
  <c r="IK259" i="2"/>
  <c r="IJ259" i="2"/>
  <c r="II259" i="2"/>
  <c r="IH259" i="2"/>
  <c r="IG259" i="2"/>
  <c r="IF259" i="2"/>
  <c r="IE259" i="2"/>
  <c r="ID259" i="2"/>
  <c r="IC259" i="2"/>
  <c r="IB259" i="2"/>
  <c r="IA259" i="2"/>
  <c r="HZ259" i="2"/>
  <c r="HY259" i="2"/>
  <c r="HX259" i="2"/>
  <c r="HW259" i="2"/>
  <c r="HV259" i="2"/>
  <c r="HU259" i="2"/>
  <c r="HT259" i="2"/>
  <c r="HS259" i="2"/>
  <c r="HR259" i="2"/>
  <c r="HQ259" i="2"/>
  <c r="HP259" i="2"/>
  <c r="HO259" i="2"/>
  <c r="HN259" i="2"/>
  <c r="HM259" i="2"/>
  <c r="HL259" i="2"/>
  <c r="HK259" i="2"/>
  <c r="HJ259" i="2"/>
  <c r="HI259" i="2"/>
  <c r="HH259" i="2"/>
  <c r="HG259" i="2"/>
  <c r="HF259" i="2"/>
  <c r="HE259" i="2"/>
  <c r="HD259" i="2"/>
  <c r="HC259" i="2"/>
  <c r="HB259" i="2"/>
  <c r="HA259" i="2"/>
  <c r="GZ259" i="2"/>
  <c r="GY259" i="2"/>
  <c r="GX259" i="2"/>
  <c r="GW259" i="2"/>
  <c r="GV259" i="2"/>
  <c r="GU259" i="2"/>
  <c r="GT259" i="2"/>
  <c r="GS259" i="2"/>
  <c r="GR259" i="2"/>
  <c r="GQ259" i="2"/>
  <c r="GP259" i="2"/>
  <c r="GO259" i="2"/>
  <c r="GN259" i="2"/>
  <c r="GM259" i="2"/>
  <c r="GL259" i="2"/>
  <c r="GK259" i="2"/>
  <c r="GJ259" i="2"/>
  <c r="GI259" i="2"/>
  <c r="GH259" i="2"/>
  <c r="JF258" i="2"/>
  <c r="JE258" i="2"/>
  <c r="JD258" i="2"/>
  <c r="JC258" i="2"/>
  <c r="JB258" i="2"/>
  <c r="JA258" i="2"/>
  <c r="IZ258" i="2"/>
  <c r="IY258" i="2"/>
  <c r="IX258" i="2"/>
  <c r="IW258" i="2"/>
  <c r="IV258" i="2"/>
  <c r="IU258" i="2"/>
  <c r="IT258" i="2"/>
  <c r="IS258" i="2"/>
  <c r="IR258" i="2"/>
  <c r="IQ258" i="2"/>
  <c r="IP258" i="2"/>
  <c r="IO258" i="2"/>
  <c r="IN258" i="2"/>
  <c r="IM258" i="2"/>
  <c r="IL258" i="2"/>
  <c r="IK258" i="2"/>
  <c r="IJ258" i="2"/>
  <c r="II258" i="2"/>
  <c r="IH258" i="2"/>
  <c r="IG258" i="2"/>
  <c r="IF258" i="2"/>
  <c r="IE258" i="2"/>
  <c r="ID258" i="2"/>
  <c r="IC258" i="2"/>
  <c r="IB258" i="2"/>
  <c r="IA258" i="2"/>
  <c r="HZ258" i="2"/>
  <c r="HY258" i="2"/>
  <c r="HX258" i="2"/>
  <c r="HW258" i="2"/>
  <c r="HV258" i="2"/>
  <c r="HU258" i="2"/>
  <c r="HT258" i="2"/>
  <c r="HS258" i="2"/>
  <c r="HR258" i="2"/>
  <c r="HQ258" i="2"/>
  <c r="HP258" i="2"/>
  <c r="HO258" i="2"/>
  <c r="HN258" i="2"/>
  <c r="HM258" i="2"/>
  <c r="HL258" i="2"/>
  <c r="HK258" i="2"/>
  <c r="HJ258" i="2"/>
  <c r="HI258" i="2"/>
  <c r="HH258" i="2"/>
  <c r="HG258" i="2"/>
  <c r="HF258" i="2"/>
  <c r="HE258" i="2"/>
  <c r="HD258" i="2"/>
  <c r="HC258" i="2"/>
  <c r="HB258" i="2"/>
  <c r="HA258" i="2"/>
  <c r="GZ258" i="2"/>
  <c r="GY258" i="2"/>
  <c r="GX258" i="2"/>
  <c r="GW258" i="2"/>
  <c r="GV258" i="2"/>
  <c r="GU258" i="2"/>
  <c r="GT258" i="2"/>
  <c r="GS258" i="2"/>
  <c r="GR258" i="2"/>
  <c r="GQ258" i="2"/>
  <c r="GP258" i="2"/>
  <c r="GO258" i="2"/>
  <c r="GN258" i="2"/>
  <c r="GM258" i="2"/>
  <c r="GL258" i="2"/>
  <c r="GK258" i="2"/>
  <c r="GJ258" i="2"/>
  <c r="GI258" i="2"/>
  <c r="GH258" i="2"/>
  <c r="JF257" i="2"/>
  <c r="JE257" i="2"/>
  <c r="JD257" i="2"/>
  <c r="JC257" i="2"/>
  <c r="JB257" i="2"/>
  <c r="JA257" i="2"/>
  <c r="IZ257" i="2"/>
  <c r="IY257" i="2"/>
  <c r="IX257" i="2"/>
  <c r="IW257" i="2"/>
  <c r="IV257" i="2"/>
  <c r="IU257" i="2"/>
  <c r="IT257" i="2"/>
  <c r="IS257" i="2"/>
  <c r="IR257" i="2"/>
  <c r="IQ257" i="2"/>
  <c r="IP257" i="2"/>
  <c r="IO257" i="2"/>
  <c r="IN257" i="2"/>
  <c r="IM257" i="2"/>
  <c r="IL257" i="2"/>
  <c r="IK257" i="2"/>
  <c r="IJ257" i="2"/>
  <c r="II257" i="2"/>
  <c r="IH257" i="2"/>
  <c r="IG257" i="2"/>
  <c r="IF257" i="2"/>
  <c r="IE257" i="2"/>
  <c r="ID257" i="2"/>
  <c r="IC257" i="2"/>
  <c r="IB257" i="2"/>
  <c r="IA257" i="2"/>
  <c r="HZ257" i="2"/>
  <c r="HY257" i="2"/>
  <c r="HX257" i="2"/>
  <c r="HW257" i="2"/>
  <c r="HV257" i="2"/>
  <c r="HU257" i="2"/>
  <c r="HT257" i="2"/>
  <c r="HS257" i="2"/>
  <c r="HR257" i="2"/>
  <c r="HQ257" i="2"/>
  <c r="HP257" i="2"/>
  <c r="HO257" i="2"/>
  <c r="HN257" i="2"/>
  <c r="HM257" i="2"/>
  <c r="HL257" i="2"/>
  <c r="HK257" i="2"/>
  <c r="HJ257" i="2"/>
  <c r="HI257" i="2"/>
  <c r="HH257" i="2"/>
  <c r="HG257" i="2"/>
  <c r="HF257" i="2"/>
  <c r="HE257" i="2"/>
  <c r="HD257" i="2"/>
  <c r="HC257" i="2"/>
  <c r="HB257" i="2"/>
  <c r="HA257" i="2"/>
  <c r="GZ257" i="2"/>
  <c r="GY257" i="2"/>
  <c r="GX257" i="2"/>
  <c r="GW257" i="2"/>
  <c r="GV257" i="2"/>
  <c r="GU257" i="2"/>
  <c r="GT257" i="2"/>
  <c r="GS257" i="2"/>
  <c r="GR257" i="2"/>
  <c r="GQ257" i="2"/>
  <c r="GP257" i="2"/>
  <c r="GO257" i="2"/>
  <c r="GN257" i="2"/>
  <c r="GM257" i="2"/>
  <c r="GL257" i="2"/>
  <c r="GK257" i="2"/>
  <c r="GJ257" i="2"/>
  <c r="GI257" i="2"/>
  <c r="GH257" i="2"/>
  <c r="JF256" i="2"/>
  <c r="JE256" i="2"/>
  <c r="JD256" i="2"/>
  <c r="JC256" i="2"/>
  <c r="JB256" i="2"/>
  <c r="JA256" i="2"/>
  <c r="IZ256" i="2"/>
  <c r="IY256" i="2"/>
  <c r="IX256" i="2"/>
  <c r="IW256" i="2"/>
  <c r="IV256" i="2"/>
  <c r="IU256" i="2"/>
  <c r="IT256" i="2"/>
  <c r="IS256" i="2"/>
  <c r="IR256" i="2"/>
  <c r="IQ256" i="2"/>
  <c r="IP256" i="2"/>
  <c r="IO256" i="2"/>
  <c r="IN256" i="2"/>
  <c r="IM256" i="2"/>
  <c r="IL256" i="2"/>
  <c r="IK256" i="2"/>
  <c r="IJ256" i="2"/>
  <c r="II256" i="2"/>
  <c r="IH256" i="2"/>
  <c r="IG256" i="2"/>
  <c r="IF256" i="2"/>
  <c r="IE256" i="2"/>
  <c r="ID256" i="2"/>
  <c r="IC256" i="2"/>
  <c r="IB256" i="2"/>
  <c r="IA256" i="2"/>
  <c r="HZ256" i="2"/>
  <c r="HY256" i="2"/>
  <c r="HX256" i="2"/>
  <c r="HW256" i="2"/>
  <c r="HV256" i="2"/>
  <c r="HU256" i="2"/>
  <c r="HT256" i="2"/>
  <c r="HS256" i="2"/>
  <c r="HR256" i="2"/>
  <c r="HQ256" i="2"/>
  <c r="HP256" i="2"/>
  <c r="HO256" i="2"/>
  <c r="HN256" i="2"/>
  <c r="HM256" i="2"/>
  <c r="HL256" i="2"/>
  <c r="HK256" i="2"/>
  <c r="HJ256" i="2"/>
  <c r="HI256" i="2"/>
  <c r="HH256" i="2"/>
  <c r="HG256" i="2"/>
  <c r="HF256" i="2"/>
  <c r="HE256" i="2"/>
  <c r="HD256" i="2"/>
  <c r="HC256" i="2"/>
  <c r="HB256" i="2"/>
  <c r="HA256" i="2"/>
  <c r="GZ256" i="2"/>
  <c r="GY256" i="2"/>
  <c r="GX256" i="2"/>
  <c r="GW256" i="2"/>
  <c r="GV256" i="2"/>
  <c r="GU256" i="2"/>
  <c r="GT256" i="2"/>
  <c r="GS256" i="2"/>
  <c r="GR256" i="2"/>
  <c r="GQ256" i="2"/>
  <c r="GP256" i="2"/>
  <c r="GO256" i="2"/>
  <c r="GN256" i="2"/>
  <c r="GM256" i="2"/>
  <c r="GL256" i="2"/>
  <c r="GK256" i="2"/>
  <c r="GJ256" i="2"/>
  <c r="GI256" i="2"/>
  <c r="GH256" i="2"/>
  <c r="JF255" i="2"/>
  <c r="JE255" i="2"/>
  <c r="JD255" i="2"/>
  <c r="JC255" i="2"/>
  <c r="JB255" i="2"/>
  <c r="JA255" i="2"/>
  <c r="IZ255" i="2"/>
  <c r="IY255" i="2"/>
  <c r="IX255" i="2"/>
  <c r="IW255" i="2"/>
  <c r="IV255" i="2"/>
  <c r="IU255" i="2"/>
  <c r="IT255" i="2"/>
  <c r="IS255" i="2"/>
  <c r="IR255" i="2"/>
  <c r="IQ255" i="2"/>
  <c r="IP255" i="2"/>
  <c r="IO255" i="2"/>
  <c r="IN255" i="2"/>
  <c r="IM255" i="2"/>
  <c r="IL255" i="2"/>
  <c r="IK255" i="2"/>
  <c r="IJ255" i="2"/>
  <c r="II255" i="2"/>
  <c r="IH255" i="2"/>
  <c r="IG255" i="2"/>
  <c r="IF255" i="2"/>
  <c r="IE255" i="2"/>
  <c r="ID255" i="2"/>
  <c r="IC255" i="2"/>
  <c r="IB255" i="2"/>
  <c r="IA255" i="2"/>
  <c r="HZ255" i="2"/>
  <c r="HY255" i="2"/>
  <c r="HX255" i="2"/>
  <c r="HW255" i="2"/>
  <c r="HV255" i="2"/>
  <c r="HU255" i="2"/>
  <c r="HT255" i="2"/>
  <c r="HS255" i="2"/>
  <c r="HR255" i="2"/>
  <c r="HQ255" i="2"/>
  <c r="HP255" i="2"/>
  <c r="HO255" i="2"/>
  <c r="HN255" i="2"/>
  <c r="HM255" i="2"/>
  <c r="HL255" i="2"/>
  <c r="HK255" i="2"/>
  <c r="HJ255" i="2"/>
  <c r="HI255" i="2"/>
  <c r="HH255" i="2"/>
  <c r="HG255" i="2"/>
  <c r="HF255" i="2"/>
  <c r="HE255" i="2"/>
  <c r="HD255" i="2"/>
  <c r="HC255" i="2"/>
  <c r="HB255" i="2"/>
  <c r="HA255" i="2"/>
  <c r="GZ255" i="2"/>
  <c r="GY255" i="2"/>
  <c r="GX255" i="2"/>
  <c r="GW255" i="2"/>
  <c r="GV255" i="2"/>
  <c r="GU255" i="2"/>
  <c r="GT255" i="2"/>
  <c r="GS255" i="2"/>
  <c r="GR255" i="2"/>
  <c r="GQ255" i="2"/>
  <c r="GP255" i="2"/>
  <c r="GO255" i="2"/>
  <c r="GN255" i="2"/>
  <c r="GM255" i="2"/>
  <c r="GL255" i="2"/>
  <c r="GK255" i="2"/>
  <c r="GJ255" i="2"/>
  <c r="GI255" i="2"/>
  <c r="GH255" i="2"/>
  <c r="JF254" i="2"/>
  <c r="JE254" i="2"/>
  <c r="JD254" i="2"/>
  <c r="JC254" i="2"/>
  <c r="JB254" i="2"/>
  <c r="JA254" i="2"/>
  <c r="IZ254" i="2"/>
  <c r="IY254" i="2"/>
  <c r="IX254" i="2"/>
  <c r="IW254" i="2"/>
  <c r="IV254" i="2"/>
  <c r="IU254" i="2"/>
  <c r="IT254" i="2"/>
  <c r="IS254" i="2"/>
  <c r="IR254" i="2"/>
  <c r="IQ254" i="2"/>
  <c r="IP254" i="2"/>
  <c r="IO254" i="2"/>
  <c r="IN254" i="2"/>
  <c r="IM254" i="2"/>
  <c r="IL254" i="2"/>
  <c r="IK254" i="2"/>
  <c r="IJ254" i="2"/>
  <c r="II254" i="2"/>
  <c r="IH254" i="2"/>
  <c r="IG254" i="2"/>
  <c r="IF254" i="2"/>
  <c r="IE254" i="2"/>
  <c r="ID254" i="2"/>
  <c r="IC254" i="2"/>
  <c r="IB254" i="2"/>
  <c r="IA254" i="2"/>
  <c r="HZ254" i="2"/>
  <c r="HY254" i="2"/>
  <c r="HX254" i="2"/>
  <c r="HW254" i="2"/>
  <c r="HV254" i="2"/>
  <c r="HU254" i="2"/>
  <c r="HT254" i="2"/>
  <c r="HS254" i="2"/>
  <c r="HR254" i="2"/>
  <c r="HQ254" i="2"/>
  <c r="HP254" i="2"/>
  <c r="HO254" i="2"/>
  <c r="HN254" i="2"/>
  <c r="HM254" i="2"/>
  <c r="HL254" i="2"/>
  <c r="HK254" i="2"/>
  <c r="HJ254" i="2"/>
  <c r="HI254" i="2"/>
  <c r="HH254" i="2"/>
  <c r="HG254" i="2"/>
  <c r="HF254" i="2"/>
  <c r="HE254" i="2"/>
  <c r="HD254" i="2"/>
  <c r="HC254" i="2"/>
  <c r="HB254" i="2"/>
  <c r="HA254" i="2"/>
  <c r="GZ254" i="2"/>
  <c r="GY254" i="2"/>
  <c r="GX254" i="2"/>
  <c r="GW254" i="2"/>
  <c r="GV254" i="2"/>
  <c r="GU254" i="2"/>
  <c r="GT254" i="2"/>
  <c r="GS254" i="2"/>
  <c r="GR254" i="2"/>
  <c r="GQ254" i="2"/>
  <c r="GP254" i="2"/>
  <c r="GO254" i="2"/>
  <c r="GN254" i="2"/>
  <c r="GM254" i="2"/>
  <c r="GL254" i="2"/>
  <c r="GK254" i="2"/>
  <c r="GJ254" i="2"/>
  <c r="GI254" i="2"/>
  <c r="GH254" i="2"/>
  <c r="JF253" i="2"/>
  <c r="JE253" i="2"/>
  <c r="JD253" i="2"/>
  <c r="JC253" i="2"/>
  <c r="JB253" i="2"/>
  <c r="JA253" i="2"/>
  <c r="IZ253" i="2"/>
  <c r="IY253" i="2"/>
  <c r="IX253" i="2"/>
  <c r="IW253" i="2"/>
  <c r="IV253" i="2"/>
  <c r="IU253" i="2"/>
  <c r="IT253" i="2"/>
  <c r="IS253" i="2"/>
  <c r="IR253" i="2"/>
  <c r="IQ253" i="2"/>
  <c r="IP253" i="2"/>
  <c r="IO253" i="2"/>
  <c r="IN253" i="2"/>
  <c r="IM253" i="2"/>
  <c r="IL253" i="2"/>
  <c r="IK253" i="2"/>
  <c r="IJ253" i="2"/>
  <c r="II253" i="2"/>
  <c r="IH253" i="2"/>
  <c r="IG253" i="2"/>
  <c r="IF253" i="2"/>
  <c r="IE253" i="2"/>
  <c r="ID253" i="2"/>
  <c r="IC253" i="2"/>
  <c r="IB253" i="2"/>
  <c r="IA253" i="2"/>
  <c r="HZ253" i="2"/>
  <c r="HY253" i="2"/>
  <c r="HX253" i="2"/>
  <c r="HW253" i="2"/>
  <c r="HV253" i="2"/>
  <c r="HU253" i="2"/>
  <c r="HT253" i="2"/>
  <c r="HS253" i="2"/>
  <c r="HR253" i="2"/>
  <c r="HQ253" i="2"/>
  <c r="HP253" i="2"/>
  <c r="HO253" i="2"/>
  <c r="HN253" i="2"/>
  <c r="HM253" i="2"/>
  <c r="HL253" i="2"/>
  <c r="HK253" i="2"/>
  <c r="HJ253" i="2"/>
  <c r="HI253" i="2"/>
  <c r="HH253" i="2"/>
  <c r="HG253" i="2"/>
  <c r="HF253" i="2"/>
  <c r="HE253" i="2"/>
  <c r="HD253" i="2"/>
  <c r="HC253" i="2"/>
  <c r="HB253" i="2"/>
  <c r="HA253" i="2"/>
  <c r="GZ253" i="2"/>
  <c r="GY253" i="2"/>
  <c r="GX253" i="2"/>
  <c r="GW253" i="2"/>
  <c r="GV253" i="2"/>
  <c r="GU253" i="2"/>
  <c r="GT253" i="2"/>
  <c r="GS253" i="2"/>
  <c r="GR253" i="2"/>
  <c r="GQ253" i="2"/>
  <c r="GP253" i="2"/>
  <c r="GO253" i="2"/>
  <c r="GN253" i="2"/>
  <c r="GM253" i="2"/>
  <c r="GL253" i="2"/>
  <c r="GK253" i="2"/>
  <c r="GJ253" i="2"/>
  <c r="GI253" i="2"/>
  <c r="GH253" i="2"/>
  <c r="JF252" i="2"/>
  <c r="JE252" i="2"/>
  <c r="JD252" i="2"/>
  <c r="JC252" i="2"/>
  <c r="JB252" i="2"/>
  <c r="JA252" i="2"/>
  <c r="IZ252" i="2"/>
  <c r="IY252" i="2"/>
  <c r="IX252" i="2"/>
  <c r="IW252" i="2"/>
  <c r="IV252" i="2"/>
  <c r="IU252" i="2"/>
  <c r="IT252" i="2"/>
  <c r="IS252" i="2"/>
  <c r="IR252" i="2"/>
  <c r="IQ252" i="2"/>
  <c r="IP252" i="2"/>
  <c r="IO252" i="2"/>
  <c r="IN252" i="2"/>
  <c r="IM252" i="2"/>
  <c r="IL252" i="2"/>
  <c r="IK252" i="2"/>
  <c r="IJ252" i="2"/>
  <c r="II252" i="2"/>
  <c r="IH252" i="2"/>
  <c r="IG252" i="2"/>
  <c r="IF252" i="2"/>
  <c r="IE252" i="2"/>
  <c r="ID252" i="2"/>
  <c r="IC252" i="2"/>
  <c r="IB252" i="2"/>
  <c r="IA252" i="2"/>
  <c r="HZ252" i="2"/>
  <c r="HY252" i="2"/>
  <c r="HX252" i="2"/>
  <c r="HW252" i="2"/>
  <c r="HV252" i="2"/>
  <c r="HU252" i="2"/>
  <c r="HT252" i="2"/>
  <c r="HS252" i="2"/>
  <c r="HR252" i="2"/>
  <c r="HQ252" i="2"/>
  <c r="HP252" i="2"/>
  <c r="HO252" i="2"/>
  <c r="HN252" i="2"/>
  <c r="HM252" i="2"/>
  <c r="HL252" i="2"/>
  <c r="HK252" i="2"/>
  <c r="HJ252" i="2"/>
  <c r="HI252" i="2"/>
  <c r="HH252" i="2"/>
  <c r="HG252" i="2"/>
  <c r="HF252" i="2"/>
  <c r="HE252" i="2"/>
  <c r="HD252" i="2"/>
  <c r="HC252" i="2"/>
  <c r="HB252" i="2"/>
  <c r="HA252" i="2"/>
  <c r="GZ252" i="2"/>
  <c r="GY252" i="2"/>
  <c r="GX252" i="2"/>
  <c r="GW252" i="2"/>
  <c r="GV252" i="2"/>
  <c r="GU252" i="2"/>
  <c r="GT252" i="2"/>
  <c r="GS252" i="2"/>
  <c r="GR252" i="2"/>
  <c r="GQ252" i="2"/>
  <c r="GP252" i="2"/>
  <c r="GO252" i="2"/>
  <c r="GN252" i="2"/>
  <c r="GM252" i="2"/>
  <c r="GL252" i="2"/>
  <c r="GK252" i="2"/>
  <c r="GJ252" i="2"/>
  <c r="GI252" i="2"/>
  <c r="GH252" i="2"/>
  <c r="JF251" i="2"/>
  <c r="JE251" i="2"/>
  <c r="JD251" i="2"/>
  <c r="JC251" i="2"/>
  <c r="JB251" i="2"/>
  <c r="JA251" i="2"/>
  <c r="IZ251" i="2"/>
  <c r="IY251" i="2"/>
  <c r="IX251" i="2"/>
  <c r="IW251" i="2"/>
  <c r="IV251" i="2"/>
  <c r="IU251" i="2"/>
  <c r="IT251" i="2"/>
  <c r="IS251" i="2"/>
  <c r="IR251" i="2"/>
  <c r="IQ251" i="2"/>
  <c r="IP251" i="2"/>
  <c r="IO251" i="2"/>
  <c r="IN251" i="2"/>
  <c r="IM251" i="2"/>
  <c r="IL251" i="2"/>
  <c r="IK251" i="2"/>
  <c r="IJ251" i="2"/>
  <c r="II251" i="2"/>
  <c r="IH251" i="2"/>
  <c r="IG251" i="2"/>
  <c r="IF251" i="2"/>
  <c r="IE251" i="2"/>
  <c r="ID251" i="2"/>
  <c r="IC251" i="2"/>
  <c r="IB251" i="2"/>
  <c r="IA251" i="2"/>
  <c r="HZ251" i="2"/>
  <c r="HY251" i="2"/>
  <c r="HX251" i="2"/>
  <c r="HW251" i="2"/>
  <c r="HV251" i="2"/>
  <c r="HU251" i="2"/>
  <c r="HT251" i="2"/>
  <c r="HS251" i="2"/>
  <c r="HR251" i="2"/>
  <c r="HQ251" i="2"/>
  <c r="HP251" i="2"/>
  <c r="HO251" i="2"/>
  <c r="HN251" i="2"/>
  <c r="HM251" i="2"/>
  <c r="HL251" i="2"/>
  <c r="HK251" i="2"/>
  <c r="HJ251" i="2"/>
  <c r="HI251" i="2"/>
  <c r="HH251" i="2"/>
  <c r="HG251" i="2"/>
  <c r="HF251" i="2"/>
  <c r="HE251" i="2"/>
  <c r="HD251" i="2"/>
  <c r="HC251" i="2"/>
  <c r="HB251" i="2"/>
  <c r="HA251" i="2"/>
  <c r="GZ251" i="2"/>
  <c r="GY251" i="2"/>
  <c r="GX251" i="2"/>
  <c r="GW251" i="2"/>
  <c r="GV251" i="2"/>
  <c r="GU251" i="2"/>
  <c r="GT251" i="2"/>
  <c r="GS251" i="2"/>
  <c r="GR251" i="2"/>
  <c r="GQ251" i="2"/>
  <c r="GP251" i="2"/>
  <c r="GO251" i="2"/>
  <c r="GN251" i="2"/>
  <c r="GM251" i="2"/>
  <c r="GL251" i="2"/>
  <c r="GK251" i="2"/>
  <c r="GJ251" i="2"/>
  <c r="GI251" i="2"/>
  <c r="GH251" i="2"/>
  <c r="JF250" i="2"/>
  <c r="JE250" i="2"/>
  <c r="JD250" i="2"/>
  <c r="JC250" i="2"/>
  <c r="JB250" i="2"/>
  <c r="JA250" i="2"/>
  <c r="IZ250" i="2"/>
  <c r="IY250" i="2"/>
  <c r="IX250" i="2"/>
  <c r="IW250" i="2"/>
  <c r="IV250" i="2"/>
  <c r="IU250" i="2"/>
  <c r="IT250" i="2"/>
  <c r="IS250" i="2"/>
  <c r="IR250" i="2"/>
  <c r="IQ250" i="2"/>
  <c r="IP250" i="2"/>
  <c r="IO250" i="2"/>
  <c r="IN250" i="2"/>
  <c r="IM250" i="2"/>
  <c r="IL250" i="2"/>
  <c r="IK250" i="2"/>
  <c r="IJ250" i="2"/>
  <c r="II250" i="2"/>
  <c r="IH250" i="2"/>
  <c r="IG250" i="2"/>
  <c r="IF250" i="2"/>
  <c r="IE250" i="2"/>
  <c r="ID250" i="2"/>
  <c r="IC250" i="2"/>
  <c r="IB250" i="2"/>
  <c r="IA250" i="2"/>
  <c r="HZ250" i="2"/>
  <c r="HY250" i="2"/>
  <c r="HX250" i="2"/>
  <c r="HW250" i="2"/>
  <c r="HV250" i="2"/>
  <c r="HU250" i="2"/>
  <c r="HT250" i="2"/>
  <c r="HS250" i="2"/>
  <c r="HR250" i="2"/>
  <c r="HQ250" i="2"/>
  <c r="HP250" i="2"/>
  <c r="HO250" i="2"/>
  <c r="HN250" i="2"/>
  <c r="HM250" i="2"/>
  <c r="HL250" i="2"/>
  <c r="HK250" i="2"/>
  <c r="HJ250" i="2"/>
  <c r="HI250" i="2"/>
  <c r="HH250" i="2"/>
  <c r="HG250" i="2"/>
  <c r="HF250" i="2"/>
  <c r="HE250" i="2"/>
  <c r="HD250" i="2"/>
  <c r="HC250" i="2"/>
  <c r="HB250" i="2"/>
  <c r="HA250" i="2"/>
  <c r="GZ250" i="2"/>
  <c r="GY250" i="2"/>
  <c r="GX250" i="2"/>
  <c r="GW250" i="2"/>
  <c r="GV250" i="2"/>
  <c r="GU250" i="2"/>
  <c r="GT250" i="2"/>
  <c r="GS250" i="2"/>
  <c r="GR250" i="2"/>
  <c r="GQ250" i="2"/>
  <c r="GP250" i="2"/>
  <c r="GO250" i="2"/>
  <c r="GN250" i="2"/>
  <c r="GM250" i="2"/>
  <c r="GL250" i="2"/>
  <c r="GK250" i="2"/>
  <c r="GJ250" i="2"/>
  <c r="GI250" i="2"/>
  <c r="GH250" i="2"/>
  <c r="JF249" i="2"/>
  <c r="JE249" i="2"/>
  <c r="JD249" i="2"/>
  <c r="JC249" i="2"/>
  <c r="JB249" i="2"/>
  <c r="JA249" i="2"/>
  <c r="IZ249" i="2"/>
  <c r="IY249" i="2"/>
  <c r="IX249" i="2"/>
  <c r="IW249" i="2"/>
  <c r="IV249" i="2"/>
  <c r="IU249" i="2"/>
  <c r="IT249" i="2"/>
  <c r="IS249" i="2"/>
  <c r="IR249" i="2"/>
  <c r="IQ249" i="2"/>
  <c r="IP249" i="2"/>
  <c r="IO249" i="2"/>
  <c r="IN249" i="2"/>
  <c r="IM249" i="2"/>
  <c r="IL249" i="2"/>
  <c r="IK249" i="2"/>
  <c r="IJ249" i="2"/>
  <c r="II249" i="2"/>
  <c r="IH249" i="2"/>
  <c r="IG249" i="2"/>
  <c r="IF249" i="2"/>
  <c r="IE249" i="2"/>
  <c r="ID249" i="2"/>
  <c r="IC249" i="2"/>
  <c r="IB249" i="2"/>
  <c r="IA249" i="2"/>
  <c r="HZ249" i="2"/>
  <c r="HY249" i="2"/>
  <c r="HX249" i="2"/>
  <c r="HW249" i="2"/>
  <c r="HV249" i="2"/>
  <c r="HU249" i="2"/>
  <c r="HT249" i="2"/>
  <c r="HS249" i="2"/>
  <c r="HR249" i="2"/>
  <c r="HQ249" i="2"/>
  <c r="HP249" i="2"/>
  <c r="HO249" i="2"/>
  <c r="HN249" i="2"/>
  <c r="HM249" i="2"/>
  <c r="HL249" i="2"/>
  <c r="HK249" i="2"/>
  <c r="HJ249" i="2"/>
  <c r="HI249" i="2"/>
  <c r="HH249" i="2"/>
  <c r="HG249" i="2"/>
  <c r="HF249" i="2"/>
  <c r="HE249" i="2"/>
  <c r="HD249" i="2"/>
  <c r="HC249" i="2"/>
  <c r="HB249" i="2"/>
  <c r="HA249" i="2"/>
  <c r="GZ249" i="2"/>
  <c r="GY249" i="2"/>
  <c r="GX249" i="2"/>
  <c r="GW249" i="2"/>
  <c r="GV249" i="2"/>
  <c r="GU249" i="2"/>
  <c r="GT249" i="2"/>
  <c r="GS249" i="2"/>
  <c r="GR249" i="2"/>
  <c r="GQ249" i="2"/>
  <c r="GP249" i="2"/>
  <c r="GO249" i="2"/>
  <c r="GN249" i="2"/>
  <c r="GM249" i="2"/>
  <c r="GL249" i="2"/>
  <c r="GK249" i="2"/>
  <c r="GJ249" i="2"/>
  <c r="GI249" i="2"/>
  <c r="GH249" i="2"/>
  <c r="JF248" i="2"/>
  <c r="JE248" i="2"/>
  <c r="JD248" i="2"/>
  <c r="JC248" i="2"/>
  <c r="JB248" i="2"/>
  <c r="JA248" i="2"/>
  <c r="IZ248" i="2"/>
  <c r="IY248" i="2"/>
  <c r="IX248" i="2"/>
  <c r="IW248" i="2"/>
  <c r="IV248" i="2"/>
  <c r="IU248" i="2"/>
  <c r="IT248" i="2"/>
  <c r="IS248" i="2"/>
  <c r="IR248" i="2"/>
  <c r="IQ248" i="2"/>
  <c r="IP248" i="2"/>
  <c r="IO248" i="2"/>
  <c r="IN248" i="2"/>
  <c r="IM248" i="2"/>
  <c r="IL248" i="2"/>
  <c r="IK248" i="2"/>
  <c r="IJ248" i="2"/>
  <c r="II248" i="2"/>
  <c r="IH248" i="2"/>
  <c r="IG248" i="2"/>
  <c r="IF248" i="2"/>
  <c r="IE248" i="2"/>
  <c r="ID248" i="2"/>
  <c r="IC248" i="2"/>
  <c r="IB248" i="2"/>
  <c r="IA248" i="2"/>
  <c r="HZ248" i="2"/>
  <c r="HY248" i="2"/>
  <c r="HX248" i="2"/>
  <c r="HW248" i="2"/>
  <c r="HV248" i="2"/>
  <c r="HU248" i="2"/>
  <c r="HT248" i="2"/>
  <c r="HS248" i="2"/>
  <c r="HR248" i="2"/>
  <c r="HQ248" i="2"/>
  <c r="HP248" i="2"/>
  <c r="HO248" i="2"/>
  <c r="HN248" i="2"/>
  <c r="HM248" i="2"/>
  <c r="HL248" i="2"/>
  <c r="HK248" i="2"/>
  <c r="HJ248" i="2"/>
  <c r="HI248" i="2"/>
  <c r="HH248" i="2"/>
  <c r="HG248" i="2"/>
  <c r="HF248" i="2"/>
  <c r="HE248" i="2"/>
  <c r="HD248" i="2"/>
  <c r="HC248" i="2"/>
  <c r="HB248" i="2"/>
  <c r="HA248" i="2"/>
  <c r="GZ248" i="2"/>
  <c r="GY248" i="2"/>
  <c r="GX248" i="2"/>
  <c r="GW248" i="2"/>
  <c r="GV248" i="2"/>
  <c r="GU248" i="2"/>
  <c r="GT248" i="2"/>
  <c r="GS248" i="2"/>
  <c r="GR248" i="2"/>
  <c r="GQ248" i="2"/>
  <c r="GP248" i="2"/>
  <c r="GO248" i="2"/>
  <c r="GN248" i="2"/>
  <c r="GM248" i="2"/>
  <c r="GL248" i="2"/>
  <c r="GK248" i="2"/>
  <c r="GJ248" i="2"/>
  <c r="GI248" i="2"/>
  <c r="GH248" i="2"/>
  <c r="JF247" i="2"/>
  <c r="JE247" i="2"/>
  <c r="JD247" i="2"/>
  <c r="JC247" i="2"/>
  <c r="JB247" i="2"/>
  <c r="JA247" i="2"/>
  <c r="IZ247" i="2"/>
  <c r="IY247" i="2"/>
  <c r="IX247" i="2"/>
  <c r="IW247" i="2"/>
  <c r="IV247" i="2"/>
  <c r="IU247" i="2"/>
  <c r="IT247" i="2"/>
  <c r="IS247" i="2"/>
  <c r="IR247" i="2"/>
  <c r="IQ247" i="2"/>
  <c r="IP247" i="2"/>
  <c r="IO247" i="2"/>
  <c r="IN247" i="2"/>
  <c r="IM247" i="2"/>
  <c r="IL247" i="2"/>
  <c r="IK247" i="2"/>
  <c r="IJ247" i="2"/>
  <c r="II247" i="2"/>
  <c r="IH247" i="2"/>
  <c r="IG247" i="2"/>
  <c r="IF247" i="2"/>
  <c r="IE247" i="2"/>
  <c r="ID247" i="2"/>
  <c r="IC247" i="2"/>
  <c r="IB247" i="2"/>
  <c r="IA247" i="2"/>
  <c r="HZ247" i="2"/>
  <c r="HY247" i="2"/>
  <c r="HX247" i="2"/>
  <c r="HW247" i="2"/>
  <c r="HV247" i="2"/>
  <c r="HU247" i="2"/>
  <c r="HT247" i="2"/>
  <c r="HS247" i="2"/>
  <c r="HR247" i="2"/>
  <c r="HQ247" i="2"/>
  <c r="HP247" i="2"/>
  <c r="HO247" i="2"/>
  <c r="HN247" i="2"/>
  <c r="HM247" i="2"/>
  <c r="HL247" i="2"/>
  <c r="HK247" i="2"/>
  <c r="HJ247" i="2"/>
  <c r="HI247" i="2"/>
  <c r="HH247" i="2"/>
  <c r="HG247" i="2"/>
  <c r="HF247" i="2"/>
  <c r="HE247" i="2"/>
  <c r="HD247" i="2"/>
  <c r="HC247" i="2"/>
  <c r="HB247" i="2"/>
  <c r="HA247" i="2"/>
  <c r="GZ247" i="2"/>
  <c r="GY247" i="2"/>
  <c r="GX247" i="2"/>
  <c r="GW247" i="2"/>
  <c r="GV247" i="2"/>
  <c r="GU247" i="2"/>
  <c r="GT247" i="2"/>
  <c r="GS247" i="2"/>
  <c r="GR247" i="2"/>
  <c r="GQ247" i="2"/>
  <c r="GP247" i="2"/>
  <c r="GO247" i="2"/>
  <c r="GN247" i="2"/>
  <c r="GM247" i="2"/>
  <c r="GL247" i="2"/>
  <c r="GK247" i="2"/>
  <c r="GJ247" i="2"/>
  <c r="GI247" i="2"/>
  <c r="GH247" i="2"/>
  <c r="JF246" i="2"/>
  <c r="JE246" i="2"/>
  <c r="JD246" i="2"/>
  <c r="JC246" i="2"/>
  <c r="JB246" i="2"/>
  <c r="JA246" i="2"/>
  <c r="IZ246" i="2"/>
  <c r="IY246" i="2"/>
  <c r="IX246" i="2"/>
  <c r="IW246" i="2"/>
  <c r="IV246" i="2"/>
  <c r="IU246" i="2"/>
  <c r="IT246" i="2"/>
  <c r="IS246" i="2"/>
  <c r="IR246" i="2"/>
  <c r="IQ246" i="2"/>
  <c r="IP246" i="2"/>
  <c r="IO246" i="2"/>
  <c r="IN246" i="2"/>
  <c r="IM246" i="2"/>
  <c r="IL246" i="2"/>
  <c r="IK246" i="2"/>
  <c r="IJ246" i="2"/>
  <c r="II246" i="2"/>
  <c r="IH246" i="2"/>
  <c r="IG246" i="2"/>
  <c r="IF246" i="2"/>
  <c r="IE246" i="2"/>
  <c r="ID246" i="2"/>
  <c r="IC246" i="2"/>
  <c r="IB246" i="2"/>
  <c r="IA246" i="2"/>
  <c r="HZ246" i="2"/>
  <c r="HY246" i="2"/>
  <c r="HX246" i="2"/>
  <c r="HW246" i="2"/>
  <c r="HV246" i="2"/>
  <c r="HU246" i="2"/>
  <c r="HT246" i="2"/>
  <c r="HS246" i="2"/>
  <c r="HR246" i="2"/>
  <c r="HQ246" i="2"/>
  <c r="HP246" i="2"/>
  <c r="HO246" i="2"/>
  <c r="HN246" i="2"/>
  <c r="HM246" i="2"/>
  <c r="HL246" i="2"/>
  <c r="HK246" i="2"/>
  <c r="HJ246" i="2"/>
  <c r="HI246" i="2"/>
  <c r="HH246" i="2"/>
  <c r="HG246" i="2"/>
  <c r="HF246" i="2"/>
  <c r="HE246" i="2"/>
  <c r="HD246" i="2"/>
  <c r="HC246" i="2"/>
  <c r="HB246" i="2"/>
  <c r="HA246" i="2"/>
  <c r="GZ246" i="2"/>
  <c r="GY246" i="2"/>
  <c r="GX246" i="2"/>
  <c r="GW246" i="2"/>
  <c r="GV246" i="2"/>
  <c r="GU246" i="2"/>
  <c r="GT246" i="2"/>
  <c r="GS246" i="2"/>
  <c r="GR246" i="2"/>
  <c r="GQ246" i="2"/>
  <c r="GP246" i="2"/>
  <c r="GO246" i="2"/>
  <c r="GN246" i="2"/>
  <c r="GM246" i="2"/>
  <c r="GL246" i="2"/>
  <c r="GK246" i="2"/>
  <c r="GJ246" i="2"/>
  <c r="GI246" i="2"/>
  <c r="GH246" i="2"/>
  <c r="JF245" i="2"/>
  <c r="JE245" i="2"/>
  <c r="JD245" i="2"/>
  <c r="JC245" i="2"/>
  <c r="JB245" i="2"/>
  <c r="JA245" i="2"/>
  <c r="IZ245" i="2"/>
  <c r="IY245" i="2"/>
  <c r="IX245" i="2"/>
  <c r="IW245" i="2"/>
  <c r="IV245" i="2"/>
  <c r="IU245" i="2"/>
  <c r="IT245" i="2"/>
  <c r="IS245" i="2"/>
  <c r="IR245" i="2"/>
  <c r="IQ245" i="2"/>
  <c r="IP245" i="2"/>
  <c r="IO245" i="2"/>
  <c r="IN245" i="2"/>
  <c r="IM245" i="2"/>
  <c r="IL245" i="2"/>
  <c r="IK245" i="2"/>
  <c r="IJ245" i="2"/>
  <c r="II245" i="2"/>
  <c r="IH245" i="2"/>
  <c r="IG245" i="2"/>
  <c r="IF245" i="2"/>
  <c r="IE245" i="2"/>
  <c r="ID245" i="2"/>
  <c r="IC245" i="2"/>
  <c r="IB245" i="2"/>
  <c r="IA245" i="2"/>
  <c r="HZ245" i="2"/>
  <c r="HY245" i="2"/>
  <c r="HX245" i="2"/>
  <c r="HW245" i="2"/>
  <c r="HV245" i="2"/>
  <c r="HU245" i="2"/>
  <c r="HT245" i="2"/>
  <c r="HS245" i="2"/>
  <c r="HR245" i="2"/>
  <c r="HQ245" i="2"/>
  <c r="HP245" i="2"/>
  <c r="HO245" i="2"/>
  <c r="HN245" i="2"/>
  <c r="HM245" i="2"/>
  <c r="HL245" i="2"/>
  <c r="HK245" i="2"/>
  <c r="HJ245" i="2"/>
  <c r="HI245" i="2"/>
  <c r="HH245" i="2"/>
  <c r="HG245" i="2"/>
  <c r="HF245" i="2"/>
  <c r="HE245" i="2"/>
  <c r="HD245" i="2"/>
  <c r="HC245" i="2"/>
  <c r="HB245" i="2"/>
  <c r="HA245" i="2"/>
  <c r="GZ245" i="2"/>
  <c r="GY245" i="2"/>
  <c r="GX245" i="2"/>
  <c r="GW245" i="2"/>
  <c r="GV245" i="2"/>
  <c r="GU245" i="2"/>
  <c r="GT245" i="2"/>
  <c r="GS245" i="2"/>
  <c r="GR245" i="2"/>
  <c r="GQ245" i="2"/>
  <c r="GP245" i="2"/>
  <c r="GO245" i="2"/>
  <c r="GN245" i="2"/>
  <c r="GM245" i="2"/>
  <c r="GL245" i="2"/>
  <c r="GK245" i="2"/>
  <c r="GJ245" i="2"/>
  <c r="GI245" i="2"/>
  <c r="GH245" i="2"/>
  <c r="JF244" i="2"/>
  <c r="JE244" i="2"/>
  <c r="JD244" i="2"/>
  <c r="JC244" i="2"/>
  <c r="JB244" i="2"/>
  <c r="JA244" i="2"/>
  <c r="IZ244" i="2"/>
  <c r="IY244" i="2"/>
  <c r="IX244" i="2"/>
  <c r="IW244" i="2"/>
  <c r="IV244" i="2"/>
  <c r="IU244" i="2"/>
  <c r="IT244" i="2"/>
  <c r="IS244" i="2"/>
  <c r="IR244" i="2"/>
  <c r="IQ244" i="2"/>
  <c r="IP244" i="2"/>
  <c r="IO244" i="2"/>
  <c r="IN244" i="2"/>
  <c r="IM244" i="2"/>
  <c r="IL244" i="2"/>
  <c r="IK244" i="2"/>
  <c r="IJ244" i="2"/>
  <c r="II244" i="2"/>
  <c r="IH244" i="2"/>
  <c r="IG244" i="2"/>
  <c r="IF244" i="2"/>
  <c r="IE244" i="2"/>
  <c r="ID244" i="2"/>
  <c r="IC244" i="2"/>
  <c r="IB244" i="2"/>
  <c r="IA244" i="2"/>
  <c r="HZ244" i="2"/>
  <c r="HY244" i="2"/>
  <c r="HX244" i="2"/>
  <c r="HW244" i="2"/>
  <c r="HV244" i="2"/>
  <c r="HU244" i="2"/>
  <c r="HT244" i="2"/>
  <c r="HS244" i="2"/>
  <c r="HR244" i="2"/>
  <c r="HQ244" i="2"/>
  <c r="HP244" i="2"/>
  <c r="HO244" i="2"/>
  <c r="HN244" i="2"/>
  <c r="HM244" i="2"/>
  <c r="HL244" i="2"/>
  <c r="HK244" i="2"/>
  <c r="HJ244" i="2"/>
  <c r="HI244" i="2"/>
  <c r="HH244" i="2"/>
  <c r="HG244" i="2"/>
  <c r="HF244" i="2"/>
  <c r="HE244" i="2"/>
  <c r="HD244" i="2"/>
  <c r="HC244" i="2"/>
  <c r="HB244" i="2"/>
  <c r="HA244" i="2"/>
  <c r="GZ244" i="2"/>
  <c r="GY244" i="2"/>
  <c r="GX244" i="2"/>
  <c r="GW244" i="2"/>
  <c r="GV244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JF243" i="2"/>
  <c r="JE243" i="2"/>
  <c r="JD243" i="2"/>
  <c r="JC243" i="2"/>
  <c r="JB243" i="2"/>
  <c r="JA243" i="2"/>
  <c r="IZ243" i="2"/>
  <c r="IY243" i="2"/>
  <c r="IX243" i="2"/>
  <c r="IW243" i="2"/>
  <c r="IV243" i="2"/>
  <c r="IU243" i="2"/>
  <c r="IT243" i="2"/>
  <c r="IS243" i="2"/>
  <c r="IR243" i="2"/>
  <c r="IQ243" i="2"/>
  <c r="IP243" i="2"/>
  <c r="IO243" i="2"/>
  <c r="IN243" i="2"/>
  <c r="IM243" i="2"/>
  <c r="IL243" i="2"/>
  <c r="IK243" i="2"/>
  <c r="IJ243" i="2"/>
  <c r="II243" i="2"/>
  <c r="IH243" i="2"/>
  <c r="IG243" i="2"/>
  <c r="IF243" i="2"/>
  <c r="IE243" i="2"/>
  <c r="ID243" i="2"/>
  <c r="IC243" i="2"/>
  <c r="IB243" i="2"/>
  <c r="IA243" i="2"/>
  <c r="HZ243" i="2"/>
  <c r="HY243" i="2"/>
  <c r="HX243" i="2"/>
  <c r="HW243" i="2"/>
  <c r="HV243" i="2"/>
  <c r="HU243" i="2"/>
  <c r="HT243" i="2"/>
  <c r="HS243" i="2"/>
  <c r="HR243" i="2"/>
  <c r="HQ243" i="2"/>
  <c r="HP243" i="2"/>
  <c r="HO243" i="2"/>
  <c r="HN243" i="2"/>
  <c r="HM243" i="2"/>
  <c r="HL243" i="2"/>
  <c r="HK243" i="2"/>
  <c r="HJ243" i="2"/>
  <c r="HI243" i="2"/>
  <c r="HH243" i="2"/>
  <c r="HG243" i="2"/>
  <c r="HF243" i="2"/>
  <c r="HE243" i="2"/>
  <c r="HD243" i="2"/>
  <c r="HC243" i="2"/>
  <c r="HB243" i="2"/>
  <c r="HA243" i="2"/>
  <c r="GZ243" i="2"/>
  <c r="GY243" i="2"/>
  <c r="GX243" i="2"/>
  <c r="GW243" i="2"/>
  <c r="GV243" i="2"/>
  <c r="GU243" i="2"/>
  <c r="GT243" i="2"/>
  <c r="GS243" i="2"/>
  <c r="GR243" i="2"/>
  <c r="GQ243" i="2"/>
  <c r="GP243" i="2"/>
  <c r="GO243" i="2"/>
  <c r="GN243" i="2"/>
  <c r="GM243" i="2"/>
  <c r="GL243" i="2"/>
  <c r="GK243" i="2"/>
  <c r="GJ243" i="2"/>
  <c r="GI243" i="2"/>
  <c r="GH243" i="2"/>
  <c r="JF242" i="2"/>
  <c r="JE242" i="2"/>
  <c r="JD242" i="2"/>
  <c r="JC242" i="2"/>
  <c r="JB242" i="2"/>
  <c r="JA242" i="2"/>
  <c r="IZ242" i="2"/>
  <c r="IY242" i="2"/>
  <c r="IX242" i="2"/>
  <c r="IW242" i="2"/>
  <c r="IV242" i="2"/>
  <c r="IU242" i="2"/>
  <c r="IT242" i="2"/>
  <c r="IS242" i="2"/>
  <c r="IR242" i="2"/>
  <c r="IQ242" i="2"/>
  <c r="IP242" i="2"/>
  <c r="IO242" i="2"/>
  <c r="IN242" i="2"/>
  <c r="IM242" i="2"/>
  <c r="IL242" i="2"/>
  <c r="IK242" i="2"/>
  <c r="IJ242" i="2"/>
  <c r="II242" i="2"/>
  <c r="IH242" i="2"/>
  <c r="IG242" i="2"/>
  <c r="IF242" i="2"/>
  <c r="IE242" i="2"/>
  <c r="ID242" i="2"/>
  <c r="IC242" i="2"/>
  <c r="IB242" i="2"/>
  <c r="IA242" i="2"/>
  <c r="HZ242" i="2"/>
  <c r="HY242" i="2"/>
  <c r="HX242" i="2"/>
  <c r="HW242" i="2"/>
  <c r="HV242" i="2"/>
  <c r="HU242" i="2"/>
  <c r="HT242" i="2"/>
  <c r="HS242" i="2"/>
  <c r="HR242" i="2"/>
  <c r="HQ242" i="2"/>
  <c r="HP242" i="2"/>
  <c r="HO242" i="2"/>
  <c r="HN242" i="2"/>
  <c r="HM242" i="2"/>
  <c r="HL242" i="2"/>
  <c r="HK242" i="2"/>
  <c r="HJ242" i="2"/>
  <c r="HI242" i="2"/>
  <c r="HH242" i="2"/>
  <c r="HG242" i="2"/>
  <c r="HF242" i="2"/>
  <c r="HE242" i="2"/>
  <c r="HD242" i="2"/>
  <c r="HC242" i="2"/>
  <c r="HB242" i="2"/>
  <c r="HA242" i="2"/>
  <c r="GZ242" i="2"/>
  <c r="GY242" i="2"/>
  <c r="GX242" i="2"/>
  <c r="GW242" i="2"/>
  <c r="GV242" i="2"/>
  <c r="GU242" i="2"/>
  <c r="GT242" i="2"/>
  <c r="GS242" i="2"/>
  <c r="GR242" i="2"/>
  <c r="GQ242" i="2"/>
  <c r="GP242" i="2"/>
  <c r="GO242" i="2"/>
  <c r="GN242" i="2"/>
  <c r="GM242" i="2"/>
  <c r="GL242" i="2"/>
  <c r="GK242" i="2"/>
  <c r="GJ242" i="2"/>
  <c r="GI242" i="2"/>
  <c r="GH242" i="2"/>
  <c r="JF241" i="2"/>
  <c r="JE241" i="2"/>
  <c r="JD241" i="2"/>
  <c r="JC241" i="2"/>
  <c r="JB241" i="2"/>
  <c r="JA241" i="2"/>
  <c r="IZ241" i="2"/>
  <c r="IY241" i="2"/>
  <c r="IX241" i="2"/>
  <c r="IW241" i="2"/>
  <c r="IV241" i="2"/>
  <c r="IU241" i="2"/>
  <c r="IT241" i="2"/>
  <c r="IS241" i="2"/>
  <c r="IR241" i="2"/>
  <c r="IQ241" i="2"/>
  <c r="IP241" i="2"/>
  <c r="IO241" i="2"/>
  <c r="IN241" i="2"/>
  <c r="IM241" i="2"/>
  <c r="IL241" i="2"/>
  <c r="IK241" i="2"/>
  <c r="IJ241" i="2"/>
  <c r="II241" i="2"/>
  <c r="IH241" i="2"/>
  <c r="IG241" i="2"/>
  <c r="IF241" i="2"/>
  <c r="IE241" i="2"/>
  <c r="ID241" i="2"/>
  <c r="IC241" i="2"/>
  <c r="IB241" i="2"/>
  <c r="IA241" i="2"/>
  <c r="HZ241" i="2"/>
  <c r="HY241" i="2"/>
  <c r="HX241" i="2"/>
  <c r="HW241" i="2"/>
  <c r="HV241" i="2"/>
  <c r="HU241" i="2"/>
  <c r="HT241" i="2"/>
  <c r="HS241" i="2"/>
  <c r="HR241" i="2"/>
  <c r="HQ241" i="2"/>
  <c r="HP241" i="2"/>
  <c r="HO241" i="2"/>
  <c r="HN241" i="2"/>
  <c r="HM241" i="2"/>
  <c r="HL241" i="2"/>
  <c r="HK241" i="2"/>
  <c r="HJ241" i="2"/>
  <c r="HI241" i="2"/>
  <c r="HH241" i="2"/>
  <c r="HG241" i="2"/>
  <c r="HF241" i="2"/>
  <c r="HE241" i="2"/>
  <c r="HD241" i="2"/>
  <c r="HC241" i="2"/>
  <c r="HB241" i="2"/>
  <c r="HA241" i="2"/>
  <c r="GZ241" i="2"/>
  <c r="GY241" i="2"/>
  <c r="GX241" i="2"/>
  <c r="GW241" i="2"/>
  <c r="GV241" i="2"/>
  <c r="GU241" i="2"/>
  <c r="GT241" i="2"/>
  <c r="GS241" i="2"/>
  <c r="GR241" i="2"/>
  <c r="GQ241" i="2"/>
  <c r="GP241" i="2"/>
  <c r="GO241" i="2"/>
  <c r="GN241" i="2"/>
  <c r="GM241" i="2"/>
  <c r="GL241" i="2"/>
  <c r="GK241" i="2"/>
  <c r="GJ241" i="2"/>
  <c r="GI241" i="2"/>
  <c r="GH241" i="2"/>
  <c r="JF240" i="2"/>
  <c r="JE240" i="2"/>
  <c r="JD240" i="2"/>
  <c r="JC240" i="2"/>
  <c r="JB240" i="2"/>
  <c r="JA240" i="2"/>
  <c r="IZ240" i="2"/>
  <c r="IY240" i="2"/>
  <c r="IX240" i="2"/>
  <c r="IW240" i="2"/>
  <c r="IV240" i="2"/>
  <c r="IU240" i="2"/>
  <c r="IT240" i="2"/>
  <c r="IS240" i="2"/>
  <c r="IR240" i="2"/>
  <c r="IQ240" i="2"/>
  <c r="IP240" i="2"/>
  <c r="IO240" i="2"/>
  <c r="IN240" i="2"/>
  <c r="IM240" i="2"/>
  <c r="IL240" i="2"/>
  <c r="IK240" i="2"/>
  <c r="IJ240" i="2"/>
  <c r="II240" i="2"/>
  <c r="IH240" i="2"/>
  <c r="IG240" i="2"/>
  <c r="IF240" i="2"/>
  <c r="IE240" i="2"/>
  <c r="ID240" i="2"/>
  <c r="IC240" i="2"/>
  <c r="IB240" i="2"/>
  <c r="IA240" i="2"/>
  <c r="HZ240" i="2"/>
  <c r="HY240" i="2"/>
  <c r="HX240" i="2"/>
  <c r="HW240" i="2"/>
  <c r="HV240" i="2"/>
  <c r="HU240" i="2"/>
  <c r="HT240" i="2"/>
  <c r="HS240" i="2"/>
  <c r="HR240" i="2"/>
  <c r="HQ240" i="2"/>
  <c r="HP240" i="2"/>
  <c r="HO240" i="2"/>
  <c r="HN240" i="2"/>
  <c r="HM240" i="2"/>
  <c r="HL240" i="2"/>
  <c r="HK240" i="2"/>
  <c r="HJ240" i="2"/>
  <c r="HI240" i="2"/>
  <c r="HH240" i="2"/>
  <c r="HG240" i="2"/>
  <c r="HF240" i="2"/>
  <c r="HE240" i="2"/>
  <c r="HD240" i="2"/>
  <c r="HC240" i="2"/>
  <c r="HB240" i="2"/>
  <c r="HA240" i="2"/>
  <c r="GZ240" i="2"/>
  <c r="GY240" i="2"/>
  <c r="GX240" i="2"/>
  <c r="GW240" i="2"/>
  <c r="GV240" i="2"/>
  <c r="GU240" i="2"/>
  <c r="GT240" i="2"/>
  <c r="GS240" i="2"/>
  <c r="GR240" i="2"/>
  <c r="GQ240" i="2"/>
  <c r="GP240" i="2"/>
  <c r="GO240" i="2"/>
  <c r="GN240" i="2"/>
  <c r="GM240" i="2"/>
  <c r="GL240" i="2"/>
  <c r="GK240" i="2"/>
  <c r="GJ240" i="2"/>
  <c r="GI240" i="2"/>
  <c r="GH240" i="2"/>
  <c r="JF239" i="2"/>
  <c r="JE239" i="2"/>
  <c r="JD239" i="2"/>
  <c r="JC239" i="2"/>
  <c r="JB239" i="2"/>
  <c r="JA239" i="2"/>
  <c r="IZ239" i="2"/>
  <c r="IY239" i="2"/>
  <c r="IX239" i="2"/>
  <c r="IW239" i="2"/>
  <c r="IV239" i="2"/>
  <c r="IU239" i="2"/>
  <c r="IT239" i="2"/>
  <c r="IS239" i="2"/>
  <c r="IR239" i="2"/>
  <c r="IQ239" i="2"/>
  <c r="IP239" i="2"/>
  <c r="IO239" i="2"/>
  <c r="IN239" i="2"/>
  <c r="IM239" i="2"/>
  <c r="IL239" i="2"/>
  <c r="IK239" i="2"/>
  <c r="IJ239" i="2"/>
  <c r="II239" i="2"/>
  <c r="IH239" i="2"/>
  <c r="IG239" i="2"/>
  <c r="IF239" i="2"/>
  <c r="IE239" i="2"/>
  <c r="ID239" i="2"/>
  <c r="IC239" i="2"/>
  <c r="IB239" i="2"/>
  <c r="IA239" i="2"/>
  <c r="HZ239" i="2"/>
  <c r="HY239" i="2"/>
  <c r="HX239" i="2"/>
  <c r="HW239" i="2"/>
  <c r="HV239" i="2"/>
  <c r="HU239" i="2"/>
  <c r="HT239" i="2"/>
  <c r="HS239" i="2"/>
  <c r="HR239" i="2"/>
  <c r="HQ239" i="2"/>
  <c r="HP239" i="2"/>
  <c r="HO239" i="2"/>
  <c r="HN239" i="2"/>
  <c r="HM239" i="2"/>
  <c r="HL239" i="2"/>
  <c r="HK239" i="2"/>
  <c r="HJ239" i="2"/>
  <c r="HI239" i="2"/>
  <c r="HH239" i="2"/>
  <c r="HG239" i="2"/>
  <c r="HF239" i="2"/>
  <c r="HE239" i="2"/>
  <c r="HD239" i="2"/>
  <c r="HC239" i="2"/>
  <c r="HB239" i="2"/>
  <c r="HA239" i="2"/>
  <c r="GZ239" i="2"/>
  <c r="GY239" i="2"/>
  <c r="GX239" i="2"/>
  <c r="GW239" i="2"/>
  <c r="GV239" i="2"/>
  <c r="GU239" i="2"/>
  <c r="GT239" i="2"/>
  <c r="GS239" i="2"/>
  <c r="GR239" i="2"/>
  <c r="GQ239" i="2"/>
  <c r="GP239" i="2"/>
  <c r="GO239" i="2"/>
  <c r="GN239" i="2"/>
  <c r="GM239" i="2"/>
  <c r="GL239" i="2"/>
  <c r="GK239" i="2"/>
  <c r="GJ239" i="2"/>
  <c r="GI239" i="2"/>
  <c r="GH239" i="2"/>
  <c r="JF238" i="2"/>
  <c r="JE238" i="2"/>
  <c r="JD238" i="2"/>
  <c r="JC238" i="2"/>
  <c r="JB238" i="2"/>
  <c r="JA238" i="2"/>
  <c r="IZ238" i="2"/>
  <c r="IY238" i="2"/>
  <c r="IX238" i="2"/>
  <c r="IW238" i="2"/>
  <c r="IV238" i="2"/>
  <c r="IU238" i="2"/>
  <c r="IT238" i="2"/>
  <c r="IS238" i="2"/>
  <c r="IR238" i="2"/>
  <c r="IQ238" i="2"/>
  <c r="IP238" i="2"/>
  <c r="IO238" i="2"/>
  <c r="IN238" i="2"/>
  <c r="IM238" i="2"/>
  <c r="IL238" i="2"/>
  <c r="IK238" i="2"/>
  <c r="IJ238" i="2"/>
  <c r="II238" i="2"/>
  <c r="IH238" i="2"/>
  <c r="IG238" i="2"/>
  <c r="IF238" i="2"/>
  <c r="IE238" i="2"/>
  <c r="ID238" i="2"/>
  <c r="IC238" i="2"/>
  <c r="IB238" i="2"/>
  <c r="IA238" i="2"/>
  <c r="HZ238" i="2"/>
  <c r="HY238" i="2"/>
  <c r="HX238" i="2"/>
  <c r="HW238" i="2"/>
  <c r="HV238" i="2"/>
  <c r="HU238" i="2"/>
  <c r="HT238" i="2"/>
  <c r="HS238" i="2"/>
  <c r="HR238" i="2"/>
  <c r="HQ238" i="2"/>
  <c r="HP238" i="2"/>
  <c r="HO238" i="2"/>
  <c r="HN238" i="2"/>
  <c r="HM238" i="2"/>
  <c r="HL238" i="2"/>
  <c r="HK238" i="2"/>
  <c r="HJ238" i="2"/>
  <c r="HI238" i="2"/>
  <c r="HH238" i="2"/>
  <c r="HG238" i="2"/>
  <c r="HF238" i="2"/>
  <c r="HE238" i="2"/>
  <c r="HD238" i="2"/>
  <c r="HC238" i="2"/>
  <c r="HB238" i="2"/>
  <c r="HA238" i="2"/>
  <c r="GZ238" i="2"/>
  <c r="GY238" i="2"/>
  <c r="GX238" i="2"/>
  <c r="GW238" i="2"/>
  <c r="GV238" i="2"/>
  <c r="GU238" i="2"/>
  <c r="GT238" i="2"/>
  <c r="GS238" i="2"/>
  <c r="GR238" i="2"/>
  <c r="GQ238" i="2"/>
  <c r="GP238" i="2"/>
  <c r="GO238" i="2"/>
  <c r="GN238" i="2"/>
  <c r="GM238" i="2"/>
  <c r="GL238" i="2"/>
  <c r="GK238" i="2"/>
  <c r="GJ238" i="2"/>
  <c r="GI238" i="2"/>
  <c r="GH238" i="2"/>
  <c r="JF237" i="2"/>
  <c r="JE237" i="2"/>
  <c r="JD237" i="2"/>
  <c r="JC237" i="2"/>
  <c r="JB237" i="2"/>
  <c r="JA237" i="2"/>
  <c r="IZ237" i="2"/>
  <c r="IY237" i="2"/>
  <c r="IX237" i="2"/>
  <c r="IW237" i="2"/>
  <c r="IV237" i="2"/>
  <c r="IU237" i="2"/>
  <c r="IT237" i="2"/>
  <c r="IS237" i="2"/>
  <c r="IR237" i="2"/>
  <c r="IQ237" i="2"/>
  <c r="IP237" i="2"/>
  <c r="IO237" i="2"/>
  <c r="IN237" i="2"/>
  <c r="IM237" i="2"/>
  <c r="IL237" i="2"/>
  <c r="IK237" i="2"/>
  <c r="IJ237" i="2"/>
  <c r="II237" i="2"/>
  <c r="IH237" i="2"/>
  <c r="IG237" i="2"/>
  <c r="IF237" i="2"/>
  <c r="IE237" i="2"/>
  <c r="ID237" i="2"/>
  <c r="IC237" i="2"/>
  <c r="IB237" i="2"/>
  <c r="IA237" i="2"/>
  <c r="HZ237" i="2"/>
  <c r="HY237" i="2"/>
  <c r="HX237" i="2"/>
  <c r="HW237" i="2"/>
  <c r="HV237" i="2"/>
  <c r="HU237" i="2"/>
  <c r="HT237" i="2"/>
  <c r="HS237" i="2"/>
  <c r="HR237" i="2"/>
  <c r="HQ237" i="2"/>
  <c r="HP237" i="2"/>
  <c r="HO237" i="2"/>
  <c r="HN237" i="2"/>
  <c r="HM237" i="2"/>
  <c r="HL237" i="2"/>
  <c r="HK237" i="2"/>
  <c r="HJ237" i="2"/>
  <c r="HI237" i="2"/>
  <c r="HH237" i="2"/>
  <c r="HG237" i="2"/>
  <c r="HF237" i="2"/>
  <c r="HE237" i="2"/>
  <c r="HD237" i="2"/>
  <c r="HC237" i="2"/>
  <c r="HB237" i="2"/>
  <c r="HA237" i="2"/>
  <c r="GZ237" i="2"/>
  <c r="GY237" i="2"/>
  <c r="GX237" i="2"/>
  <c r="GW237" i="2"/>
  <c r="GV237" i="2"/>
  <c r="GU237" i="2"/>
  <c r="GT237" i="2"/>
  <c r="GS237" i="2"/>
  <c r="GR237" i="2"/>
  <c r="GQ237" i="2"/>
  <c r="GP237" i="2"/>
  <c r="GO237" i="2"/>
  <c r="GN237" i="2"/>
  <c r="GM237" i="2"/>
  <c r="GL237" i="2"/>
  <c r="GK237" i="2"/>
  <c r="GJ237" i="2"/>
  <c r="GI237" i="2"/>
  <c r="GH237" i="2"/>
  <c r="JF236" i="2"/>
  <c r="JE236" i="2"/>
  <c r="JD236" i="2"/>
  <c r="JC236" i="2"/>
  <c r="JB236" i="2"/>
  <c r="JA236" i="2"/>
  <c r="IZ236" i="2"/>
  <c r="IY236" i="2"/>
  <c r="IX236" i="2"/>
  <c r="IW236" i="2"/>
  <c r="IV236" i="2"/>
  <c r="IU236" i="2"/>
  <c r="IT236" i="2"/>
  <c r="IS236" i="2"/>
  <c r="IR236" i="2"/>
  <c r="IQ236" i="2"/>
  <c r="IP236" i="2"/>
  <c r="IO236" i="2"/>
  <c r="IN236" i="2"/>
  <c r="IM236" i="2"/>
  <c r="IL236" i="2"/>
  <c r="IK236" i="2"/>
  <c r="IJ236" i="2"/>
  <c r="II236" i="2"/>
  <c r="IH236" i="2"/>
  <c r="IG236" i="2"/>
  <c r="IF236" i="2"/>
  <c r="IE236" i="2"/>
  <c r="ID236" i="2"/>
  <c r="IC236" i="2"/>
  <c r="IB236" i="2"/>
  <c r="IA236" i="2"/>
  <c r="HZ236" i="2"/>
  <c r="HY236" i="2"/>
  <c r="HX236" i="2"/>
  <c r="HW236" i="2"/>
  <c r="HV236" i="2"/>
  <c r="HU236" i="2"/>
  <c r="HT236" i="2"/>
  <c r="HS236" i="2"/>
  <c r="HR236" i="2"/>
  <c r="HQ236" i="2"/>
  <c r="HP236" i="2"/>
  <c r="HO236" i="2"/>
  <c r="HN236" i="2"/>
  <c r="HM236" i="2"/>
  <c r="HL236" i="2"/>
  <c r="HK236" i="2"/>
  <c r="HJ236" i="2"/>
  <c r="HI236" i="2"/>
  <c r="HH236" i="2"/>
  <c r="HG236" i="2"/>
  <c r="HF236" i="2"/>
  <c r="HE236" i="2"/>
  <c r="HD236" i="2"/>
  <c r="HC236" i="2"/>
  <c r="HB236" i="2"/>
  <c r="HA236" i="2"/>
  <c r="GZ236" i="2"/>
  <c r="GY236" i="2"/>
  <c r="GX236" i="2"/>
  <c r="GW236" i="2"/>
  <c r="GV236" i="2"/>
  <c r="GU236" i="2"/>
  <c r="GT236" i="2"/>
  <c r="GS236" i="2"/>
  <c r="GR236" i="2"/>
  <c r="GQ236" i="2"/>
  <c r="GP236" i="2"/>
  <c r="GO236" i="2"/>
  <c r="GN236" i="2"/>
  <c r="GM236" i="2"/>
  <c r="GL236" i="2"/>
  <c r="GK236" i="2"/>
  <c r="GJ236" i="2"/>
  <c r="GI236" i="2"/>
  <c r="GH236" i="2"/>
  <c r="JF235" i="2"/>
  <c r="JE235" i="2"/>
  <c r="JD235" i="2"/>
  <c r="JC235" i="2"/>
  <c r="JB235" i="2"/>
  <c r="JA235" i="2"/>
  <c r="IZ235" i="2"/>
  <c r="IY235" i="2"/>
  <c r="IX235" i="2"/>
  <c r="IW235" i="2"/>
  <c r="IV235" i="2"/>
  <c r="IU235" i="2"/>
  <c r="IT235" i="2"/>
  <c r="IS235" i="2"/>
  <c r="IR235" i="2"/>
  <c r="IQ235" i="2"/>
  <c r="IP235" i="2"/>
  <c r="IO235" i="2"/>
  <c r="IN235" i="2"/>
  <c r="IM235" i="2"/>
  <c r="IL235" i="2"/>
  <c r="IK235" i="2"/>
  <c r="IJ235" i="2"/>
  <c r="II235" i="2"/>
  <c r="IH235" i="2"/>
  <c r="IG235" i="2"/>
  <c r="IF235" i="2"/>
  <c r="IE235" i="2"/>
  <c r="ID235" i="2"/>
  <c r="IC235" i="2"/>
  <c r="IB235" i="2"/>
  <c r="IA235" i="2"/>
  <c r="HZ235" i="2"/>
  <c r="HY235" i="2"/>
  <c r="HX235" i="2"/>
  <c r="HW235" i="2"/>
  <c r="HV235" i="2"/>
  <c r="HU235" i="2"/>
  <c r="HT235" i="2"/>
  <c r="HS235" i="2"/>
  <c r="HR235" i="2"/>
  <c r="HQ235" i="2"/>
  <c r="HP235" i="2"/>
  <c r="HO235" i="2"/>
  <c r="HN235" i="2"/>
  <c r="HM235" i="2"/>
  <c r="HL235" i="2"/>
  <c r="HK235" i="2"/>
  <c r="HJ235" i="2"/>
  <c r="HI235" i="2"/>
  <c r="HH235" i="2"/>
  <c r="HG235" i="2"/>
  <c r="HF235" i="2"/>
  <c r="HE235" i="2"/>
  <c r="HD235" i="2"/>
  <c r="HC235" i="2"/>
  <c r="HB235" i="2"/>
  <c r="HA235" i="2"/>
  <c r="GZ235" i="2"/>
  <c r="GY235" i="2"/>
  <c r="GX235" i="2"/>
  <c r="GW235" i="2"/>
  <c r="GV235" i="2"/>
  <c r="GU235" i="2"/>
  <c r="GT235" i="2"/>
  <c r="GS235" i="2"/>
  <c r="GR235" i="2"/>
  <c r="GQ235" i="2"/>
  <c r="GP235" i="2"/>
  <c r="GO235" i="2"/>
  <c r="GN235" i="2"/>
  <c r="GM235" i="2"/>
  <c r="GL235" i="2"/>
  <c r="GK235" i="2"/>
  <c r="GJ235" i="2"/>
  <c r="GI235" i="2"/>
  <c r="GH235" i="2"/>
  <c r="JF234" i="2"/>
  <c r="JE234" i="2"/>
  <c r="JD234" i="2"/>
  <c r="JC234" i="2"/>
  <c r="JB234" i="2"/>
  <c r="JA234" i="2"/>
  <c r="IZ234" i="2"/>
  <c r="IY234" i="2"/>
  <c r="IX234" i="2"/>
  <c r="IW234" i="2"/>
  <c r="IV234" i="2"/>
  <c r="IU234" i="2"/>
  <c r="IT234" i="2"/>
  <c r="IS234" i="2"/>
  <c r="IR234" i="2"/>
  <c r="IQ234" i="2"/>
  <c r="IP234" i="2"/>
  <c r="IO234" i="2"/>
  <c r="IN234" i="2"/>
  <c r="IM234" i="2"/>
  <c r="IL234" i="2"/>
  <c r="IK234" i="2"/>
  <c r="IJ234" i="2"/>
  <c r="II234" i="2"/>
  <c r="IH234" i="2"/>
  <c r="IG234" i="2"/>
  <c r="IF234" i="2"/>
  <c r="IE234" i="2"/>
  <c r="ID234" i="2"/>
  <c r="IC234" i="2"/>
  <c r="IB234" i="2"/>
  <c r="IA234" i="2"/>
  <c r="HZ234" i="2"/>
  <c r="HY234" i="2"/>
  <c r="HX234" i="2"/>
  <c r="HW234" i="2"/>
  <c r="HV234" i="2"/>
  <c r="HU234" i="2"/>
  <c r="HT234" i="2"/>
  <c r="HS234" i="2"/>
  <c r="HR234" i="2"/>
  <c r="HQ234" i="2"/>
  <c r="HP234" i="2"/>
  <c r="HO234" i="2"/>
  <c r="HN234" i="2"/>
  <c r="HM234" i="2"/>
  <c r="HL234" i="2"/>
  <c r="HK234" i="2"/>
  <c r="HJ234" i="2"/>
  <c r="HI234" i="2"/>
  <c r="HH234" i="2"/>
  <c r="HG234" i="2"/>
  <c r="HF234" i="2"/>
  <c r="HE234" i="2"/>
  <c r="HD234" i="2"/>
  <c r="HC234" i="2"/>
  <c r="HB234" i="2"/>
  <c r="HA234" i="2"/>
  <c r="GZ234" i="2"/>
  <c r="GY234" i="2"/>
  <c r="GX234" i="2"/>
  <c r="GW234" i="2"/>
  <c r="GV234" i="2"/>
  <c r="GU234" i="2"/>
  <c r="GT234" i="2"/>
  <c r="GS234" i="2"/>
  <c r="GR234" i="2"/>
  <c r="GQ234" i="2"/>
  <c r="GP234" i="2"/>
  <c r="GO234" i="2"/>
  <c r="GN234" i="2"/>
  <c r="GM234" i="2"/>
  <c r="GL234" i="2"/>
  <c r="GK234" i="2"/>
  <c r="GJ234" i="2"/>
  <c r="GI234" i="2"/>
  <c r="GH234" i="2"/>
  <c r="JF233" i="2"/>
  <c r="JE233" i="2"/>
  <c r="JD233" i="2"/>
  <c r="JC233" i="2"/>
  <c r="JB233" i="2"/>
  <c r="JA233" i="2"/>
  <c r="IZ233" i="2"/>
  <c r="IY233" i="2"/>
  <c r="IX233" i="2"/>
  <c r="IW233" i="2"/>
  <c r="IV233" i="2"/>
  <c r="IU233" i="2"/>
  <c r="IT233" i="2"/>
  <c r="IS233" i="2"/>
  <c r="IR233" i="2"/>
  <c r="IQ233" i="2"/>
  <c r="IP233" i="2"/>
  <c r="IO233" i="2"/>
  <c r="IN233" i="2"/>
  <c r="IM233" i="2"/>
  <c r="IL233" i="2"/>
  <c r="IK233" i="2"/>
  <c r="IJ233" i="2"/>
  <c r="II233" i="2"/>
  <c r="IH233" i="2"/>
  <c r="IG233" i="2"/>
  <c r="IF233" i="2"/>
  <c r="IE233" i="2"/>
  <c r="ID233" i="2"/>
  <c r="IC233" i="2"/>
  <c r="IB233" i="2"/>
  <c r="IA233" i="2"/>
  <c r="HZ233" i="2"/>
  <c r="HY233" i="2"/>
  <c r="HX233" i="2"/>
  <c r="HW233" i="2"/>
  <c r="HV233" i="2"/>
  <c r="HU233" i="2"/>
  <c r="HT233" i="2"/>
  <c r="HS233" i="2"/>
  <c r="HR233" i="2"/>
  <c r="HQ233" i="2"/>
  <c r="HP233" i="2"/>
  <c r="HO233" i="2"/>
  <c r="HN233" i="2"/>
  <c r="HM233" i="2"/>
  <c r="HL233" i="2"/>
  <c r="HK233" i="2"/>
  <c r="HJ233" i="2"/>
  <c r="HI233" i="2"/>
  <c r="HH233" i="2"/>
  <c r="HG233" i="2"/>
  <c r="HF233" i="2"/>
  <c r="HE233" i="2"/>
  <c r="HD233" i="2"/>
  <c r="HC233" i="2"/>
  <c r="HB233" i="2"/>
  <c r="HA233" i="2"/>
  <c r="GZ233" i="2"/>
  <c r="GY233" i="2"/>
  <c r="GX233" i="2"/>
  <c r="GW233" i="2"/>
  <c r="GV233" i="2"/>
  <c r="GU233" i="2"/>
  <c r="GT233" i="2"/>
  <c r="GS233" i="2"/>
  <c r="GR233" i="2"/>
  <c r="GQ233" i="2"/>
  <c r="GP233" i="2"/>
  <c r="GO233" i="2"/>
  <c r="GN233" i="2"/>
  <c r="GM233" i="2"/>
  <c r="GL233" i="2"/>
  <c r="GK233" i="2"/>
  <c r="GJ233" i="2"/>
  <c r="GI233" i="2"/>
  <c r="GH233" i="2"/>
  <c r="JF232" i="2"/>
  <c r="JE232" i="2"/>
  <c r="JD232" i="2"/>
  <c r="JC232" i="2"/>
  <c r="JB232" i="2"/>
  <c r="JA232" i="2"/>
  <c r="IZ232" i="2"/>
  <c r="IY232" i="2"/>
  <c r="IX232" i="2"/>
  <c r="IW232" i="2"/>
  <c r="IV232" i="2"/>
  <c r="IU232" i="2"/>
  <c r="IT232" i="2"/>
  <c r="IS232" i="2"/>
  <c r="IR232" i="2"/>
  <c r="IQ232" i="2"/>
  <c r="IP232" i="2"/>
  <c r="IO232" i="2"/>
  <c r="IN232" i="2"/>
  <c r="IM232" i="2"/>
  <c r="IL232" i="2"/>
  <c r="IK232" i="2"/>
  <c r="IJ232" i="2"/>
  <c r="II232" i="2"/>
  <c r="IH232" i="2"/>
  <c r="IG232" i="2"/>
  <c r="IF232" i="2"/>
  <c r="IE232" i="2"/>
  <c r="ID232" i="2"/>
  <c r="IC232" i="2"/>
  <c r="IB232" i="2"/>
  <c r="IA232" i="2"/>
  <c r="HZ232" i="2"/>
  <c r="HY232" i="2"/>
  <c r="HX232" i="2"/>
  <c r="HW232" i="2"/>
  <c r="HV232" i="2"/>
  <c r="HU232" i="2"/>
  <c r="HT232" i="2"/>
  <c r="HS232" i="2"/>
  <c r="HR232" i="2"/>
  <c r="HQ232" i="2"/>
  <c r="HP232" i="2"/>
  <c r="HO232" i="2"/>
  <c r="HN232" i="2"/>
  <c r="HM232" i="2"/>
  <c r="HL232" i="2"/>
  <c r="HK232" i="2"/>
  <c r="HJ232" i="2"/>
  <c r="HI232" i="2"/>
  <c r="HH232" i="2"/>
  <c r="HG232" i="2"/>
  <c r="HF232" i="2"/>
  <c r="HE232" i="2"/>
  <c r="HD232" i="2"/>
  <c r="HC232" i="2"/>
  <c r="HB232" i="2"/>
  <c r="HA232" i="2"/>
  <c r="GZ232" i="2"/>
  <c r="GY232" i="2"/>
  <c r="GX232" i="2"/>
  <c r="GW232" i="2"/>
  <c r="GV232" i="2"/>
  <c r="GU232" i="2"/>
  <c r="GT232" i="2"/>
  <c r="GS232" i="2"/>
  <c r="GR232" i="2"/>
  <c r="GQ232" i="2"/>
  <c r="GP232" i="2"/>
  <c r="GO232" i="2"/>
  <c r="GN232" i="2"/>
  <c r="GM232" i="2"/>
  <c r="GL232" i="2"/>
  <c r="GK232" i="2"/>
  <c r="GJ232" i="2"/>
  <c r="GI232" i="2"/>
  <c r="GH232" i="2"/>
  <c r="JF231" i="2"/>
  <c r="JE231" i="2"/>
  <c r="JD231" i="2"/>
  <c r="JC231" i="2"/>
  <c r="JB231" i="2"/>
  <c r="JA231" i="2"/>
  <c r="IZ231" i="2"/>
  <c r="IY231" i="2"/>
  <c r="IX231" i="2"/>
  <c r="IW231" i="2"/>
  <c r="IV231" i="2"/>
  <c r="IU231" i="2"/>
  <c r="IT231" i="2"/>
  <c r="IS231" i="2"/>
  <c r="IR231" i="2"/>
  <c r="IQ231" i="2"/>
  <c r="IP231" i="2"/>
  <c r="IO231" i="2"/>
  <c r="IN231" i="2"/>
  <c r="IM231" i="2"/>
  <c r="IL231" i="2"/>
  <c r="IK231" i="2"/>
  <c r="IJ231" i="2"/>
  <c r="II231" i="2"/>
  <c r="IH231" i="2"/>
  <c r="IG231" i="2"/>
  <c r="IF231" i="2"/>
  <c r="IE231" i="2"/>
  <c r="ID231" i="2"/>
  <c r="IC231" i="2"/>
  <c r="IB231" i="2"/>
  <c r="IA231" i="2"/>
  <c r="HZ231" i="2"/>
  <c r="HY231" i="2"/>
  <c r="HX231" i="2"/>
  <c r="HW231" i="2"/>
  <c r="HV231" i="2"/>
  <c r="HU231" i="2"/>
  <c r="HT231" i="2"/>
  <c r="HS231" i="2"/>
  <c r="HR231" i="2"/>
  <c r="HQ231" i="2"/>
  <c r="HP231" i="2"/>
  <c r="HO231" i="2"/>
  <c r="HN231" i="2"/>
  <c r="HM231" i="2"/>
  <c r="HL231" i="2"/>
  <c r="HK231" i="2"/>
  <c r="HJ231" i="2"/>
  <c r="HI231" i="2"/>
  <c r="HH231" i="2"/>
  <c r="HG231" i="2"/>
  <c r="HF231" i="2"/>
  <c r="HE231" i="2"/>
  <c r="HD231" i="2"/>
  <c r="HC231" i="2"/>
  <c r="HB231" i="2"/>
  <c r="HA231" i="2"/>
  <c r="GZ231" i="2"/>
  <c r="GY231" i="2"/>
  <c r="GX231" i="2"/>
  <c r="GW231" i="2"/>
  <c r="GV231" i="2"/>
  <c r="GU231" i="2"/>
  <c r="GT231" i="2"/>
  <c r="GS231" i="2"/>
  <c r="GR231" i="2"/>
  <c r="GQ231" i="2"/>
  <c r="GP231" i="2"/>
  <c r="GO231" i="2"/>
  <c r="GN231" i="2"/>
  <c r="GM231" i="2"/>
  <c r="GL231" i="2"/>
  <c r="GK231" i="2"/>
  <c r="GJ231" i="2"/>
  <c r="GI231" i="2"/>
  <c r="GH231" i="2"/>
  <c r="JF230" i="2"/>
  <c r="JE230" i="2"/>
  <c r="JD230" i="2"/>
  <c r="JC230" i="2"/>
  <c r="JB230" i="2"/>
  <c r="JA230" i="2"/>
  <c r="IZ230" i="2"/>
  <c r="IY230" i="2"/>
  <c r="IX230" i="2"/>
  <c r="IW230" i="2"/>
  <c r="IV230" i="2"/>
  <c r="IU230" i="2"/>
  <c r="IT230" i="2"/>
  <c r="IS230" i="2"/>
  <c r="IR230" i="2"/>
  <c r="IQ230" i="2"/>
  <c r="IP230" i="2"/>
  <c r="IO230" i="2"/>
  <c r="IN230" i="2"/>
  <c r="IM230" i="2"/>
  <c r="IL230" i="2"/>
  <c r="IK230" i="2"/>
  <c r="IJ230" i="2"/>
  <c r="II230" i="2"/>
  <c r="IH230" i="2"/>
  <c r="IG230" i="2"/>
  <c r="IF230" i="2"/>
  <c r="IE230" i="2"/>
  <c r="ID230" i="2"/>
  <c r="IC230" i="2"/>
  <c r="IB230" i="2"/>
  <c r="IA230" i="2"/>
  <c r="HZ230" i="2"/>
  <c r="HY230" i="2"/>
  <c r="HX230" i="2"/>
  <c r="HW230" i="2"/>
  <c r="HV230" i="2"/>
  <c r="HU230" i="2"/>
  <c r="HT230" i="2"/>
  <c r="HS230" i="2"/>
  <c r="HR230" i="2"/>
  <c r="HQ230" i="2"/>
  <c r="HP230" i="2"/>
  <c r="HO230" i="2"/>
  <c r="HN230" i="2"/>
  <c r="HM230" i="2"/>
  <c r="HL230" i="2"/>
  <c r="HK230" i="2"/>
  <c r="HJ230" i="2"/>
  <c r="HI230" i="2"/>
  <c r="HH230" i="2"/>
  <c r="HG230" i="2"/>
  <c r="HF230" i="2"/>
  <c r="HE230" i="2"/>
  <c r="HD230" i="2"/>
  <c r="HC230" i="2"/>
  <c r="HB230" i="2"/>
  <c r="HA230" i="2"/>
  <c r="GZ230" i="2"/>
  <c r="GY230" i="2"/>
  <c r="GX230" i="2"/>
  <c r="GW230" i="2"/>
  <c r="GV230" i="2"/>
  <c r="GU230" i="2"/>
  <c r="GT230" i="2"/>
  <c r="GS230" i="2"/>
  <c r="GR230" i="2"/>
  <c r="GQ230" i="2"/>
  <c r="GP230" i="2"/>
  <c r="GO230" i="2"/>
  <c r="GN230" i="2"/>
  <c r="GM230" i="2"/>
  <c r="GL230" i="2"/>
  <c r="GK230" i="2"/>
  <c r="GJ230" i="2"/>
  <c r="GI230" i="2"/>
  <c r="GH230" i="2"/>
  <c r="JF229" i="2"/>
  <c r="JE229" i="2"/>
  <c r="JD229" i="2"/>
  <c r="JC229" i="2"/>
  <c r="JB229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IO229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B229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HO229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B229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GO229" i="2"/>
  <c r="GN229" i="2"/>
  <c r="GM229" i="2"/>
  <c r="GL229" i="2"/>
  <c r="GK229" i="2"/>
  <c r="GJ229" i="2"/>
  <c r="GI229" i="2"/>
  <c r="GH229" i="2"/>
  <c r="JF228" i="2"/>
  <c r="JE228" i="2"/>
  <c r="JD228" i="2"/>
  <c r="JC228" i="2"/>
  <c r="JB228" i="2"/>
  <c r="JA228" i="2"/>
  <c r="IZ228" i="2"/>
  <c r="IY228" i="2"/>
  <c r="IX228" i="2"/>
  <c r="IW228" i="2"/>
  <c r="IV228" i="2"/>
  <c r="IU228" i="2"/>
  <c r="IT228" i="2"/>
  <c r="IS228" i="2"/>
  <c r="IR228" i="2"/>
  <c r="IQ228" i="2"/>
  <c r="IP228" i="2"/>
  <c r="IO228" i="2"/>
  <c r="IN228" i="2"/>
  <c r="IM228" i="2"/>
  <c r="IL228" i="2"/>
  <c r="IK228" i="2"/>
  <c r="IJ228" i="2"/>
  <c r="II228" i="2"/>
  <c r="IH228" i="2"/>
  <c r="IG228" i="2"/>
  <c r="IF228" i="2"/>
  <c r="IE228" i="2"/>
  <c r="ID228" i="2"/>
  <c r="IC228" i="2"/>
  <c r="IB228" i="2"/>
  <c r="IA228" i="2"/>
  <c r="HZ228" i="2"/>
  <c r="HY228" i="2"/>
  <c r="HX228" i="2"/>
  <c r="HW228" i="2"/>
  <c r="HV228" i="2"/>
  <c r="HU228" i="2"/>
  <c r="HT228" i="2"/>
  <c r="HS228" i="2"/>
  <c r="HR228" i="2"/>
  <c r="HQ228" i="2"/>
  <c r="HP228" i="2"/>
  <c r="HO228" i="2"/>
  <c r="HN228" i="2"/>
  <c r="HM228" i="2"/>
  <c r="HL228" i="2"/>
  <c r="HK228" i="2"/>
  <c r="HJ228" i="2"/>
  <c r="HI228" i="2"/>
  <c r="HH228" i="2"/>
  <c r="HG228" i="2"/>
  <c r="HF228" i="2"/>
  <c r="HE228" i="2"/>
  <c r="HD228" i="2"/>
  <c r="HC228" i="2"/>
  <c r="HB228" i="2"/>
  <c r="HA228" i="2"/>
  <c r="GZ228" i="2"/>
  <c r="GY228" i="2"/>
  <c r="GX228" i="2"/>
  <c r="GW228" i="2"/>
  <c r="GV228" i="2"/>
  <c r="GU228" i="2"/>
  <c r="GT228" i="2"/>
  <c r="GS228" i="2"/>
  <c r="GR228" i="2"/>
  <c r="GQ228" i="2"/>
  <c r="GP228" i="2"/>
  <c r="GO228" i="2"/>
  <c r="GN228" i="2"/>
  <c r="GM228" i="2"/>
  <c r="GL228" i="2"/>
  <c r="GK228" i="2"/>
  <c r="GJ228" i="2"/>
  <c r="GI228" i="2"/>
  <c r="GH228" i="2"/>
  <c r="JF227" i="2"/>
  <c r="JE227" i="2"/>
  <c r="JD227" i="2"/>
  <c r="JC227" i="2"/>
  <c r="JB227" i="2"/>
  <c r="JA227" i="2"/>
  <c r="IZ227" i="2"/>
  <c r="IY227" i="2"/>
  <c r="IX227" i="2"/>
  <c r="IW227" i="2"/>
  <c r="IV227" i="2"/>
  <c r="IU227" i="2"/>
  <c r="IT227" i="2"/>
  <c r="IS227" i="2"/>
  <c r="IR227" i="2"/>
  <c r="IQ227" i="2"/>
  <c r="IP227" i="2"/>
  <c r="IO227" i="2"/>
  <c r="IN227" i="2"/>
  <c r="IM227" i="2"/>
  <c r="IL227" i="2"/>
  <c r="IK227" i="2"/>
  <c r="IJ227" i="2"/>
  <c r="II227" i="2"/>
  <c r="IH227" i="2"/>
  <c r="IG227" i="2"/>
  <c r="IF227" i="2"/>
  <c r="IE227" i="2"/>
  <c r="ID227" i="2"/>
  <c r="IC227" i="2"/>
  <c r="IB227" i="2"/>
  <c r="IA227" i="2"/>
  <c r="HZ227" i="2"/>
  <c r="HY227" i="2"/>
  <c r="HX227" i="2"/>
  <c r="HW227" i="2"/>
  <c r="HV227" i="2"/>
  <c r="HU227" i="2"/>
  <c r="HT227" i="2"/>
  <c r="HS227" i="2"/>
  <c r="HR227" i="2"/>
  <c r="HQ227" i="2"/>
  <c r="HP227" i="2"/>
  <c r="HO227" i="2"/>
  <c r="HN227" i="2"/>
  <c r="HM227" i="2"/>
  <c r="HL227" i="2"/>
  <c r="HK227" i="2"/>
  <c r="HJ227" i="2"/>
  <c r="HI227" i="2"/>
  <c r="HH227" i="2"/>
  <c r="HG227" i="2"/>
  <c r="HF227" i="2"/>
  <c r="HE227" i="2"/>
  <c r="HD227" i="2"/>
  <c r="HC227" i="2"/>
  <c r="HB227" i="2"/>
  <c r="HA227" i="2"/>
  <c r="GZ227" i="2"/>
  <c r="GY227" i="2"/>
  <c r="GX227" i="2"/>
  <c r="GW227" i="2"/>
  <c r="GV227" i="2"/>
  <c r="GU227" i="2"/>
  <c r="GT227" i="2"/>
  <c r="GS227" i="2"/>
  <c r="GR227" i="2"/>
  <c r="GQ227" i="2"/>
  <c r="GP227" i="2"/>
  <c r="GO227" i="2"/>
  <c r="GN227" i="2"/>
  <c r="GM227" i="2"/>
  <c r="GL227" i="2"/>
  <c r="GK227" i="2"/>
  <c r="GJ227" i="2"/>
  <c r="GI227" i="2"/>
  <c r="GH227" i="2"/>
  <c r="JF226" i="2"/>
  <c r="JE226" i="2"/>
  <c r="JD226" i="2"/>
  <c r="JC226" i="2"/>
  <c r="JB226" i="2"/>
  <c r="JA226" i="2"/>
  <c r="IZ226" i="2"/>
  <c r="IY226" i="2"/>
  <c r="IX226" i="2"/>
  <c r="IW226" i="2"/>
  <c r="IV226" i="2"/>
  <c r="IU226" i="2"/>
  <c r="IT226" i="2"/>
  <c r="IS226" i="2"/>
  <c r="IR226" i="2"/>
  <c r="IQ226" i="2"/>
  <c r="IP226" i="2"/>
  <c r="IO226" i="2"/>
  <c r="IN226" i="2"/>
  <c r="IM226" i="2"/>
  <c r="IL226" i="2"/>
  <c r="IK226" i="2"/>
  <c r="IJ226" i="2"/>
  <c r="II226" i="2"/>
  <c r="IH226" i="2"/>
  <c r="IG226" i="2"/>
  <c r="IF226" i="2"/>
  <c r="IE226" i="2"/>
  <c r="ID226" i="2"/>
  <c r="IC226" i="2"/>
  <c r="IB226" i="2"/>
  <c r="IA226" i="2"/>
  <c r="HZ226" i="2"/>
  <c r="HY226" i="2"/>
  <c r="HX226" i="2"/>
  <c r="HW226" i="2"/>
  <c r="HV226" i="2"/>
  <c r="HU226" i="2"/>
  <c r="HT226" i="2"/>
  <c r="HS226" i="2"/>
  <c r="HR226" i="2"/>
  <c r="HQ226" i="2"/>
  <c r="HP226" i="2"/>
  <c r="HO226" i="2"/>
  <c r="HN226" i="2"/>
  <c r="HM226" i="2"/>
  <c r="HL226" i="2"/>
  <c r="HK226" i="2"/>
  <c r="HJ226" i="2"/>
  <c r="HI226" i="2"/>
  <c r="HH226" i="2"/>
  <c r="HG226" i="2"/>
  <c r="HF226" i="2"/>
  <c r="HE226" i="2"/>
  <c r="HD226" i="2"/>
  <c r="HC226" i="2"/>
  <c r="HB226" i="2"/>
  <c r="HA226" i="2"/>
  <c r="GZ226" i="2"/>
  <c r="GY226" i="2"/>
  <c r="GX226" i="2"/>
  <c r="GW226" i="2"/>
  <c r="GV226" i="2"/>
  <c r="GU226" i="2"/>
  <c r="GT226" i="2"/>
  <c r="GS226" i="2"/>
  <c r="GR226" i="2"/>
  <c r="GQ226" i="2"/>
  <c r="GP226" i="2"/>
  <c r="GO226" i="2"/>
  <c r="GN226" i="2"/>
  <c r="GM226" i="2"/>
  <c r="GL226" i="2"/>
  <c r="GK226" i="2"/>
  <c r="GJ226" i="2"/>
  <c r="GI226" i="2"/>
  <c r="GH226" i="2"/>
  <c r="JF225" i="2"/>
  <c r="JE225" i="2"/>
  <c r="JD225" i="2"/>
  <c r="JC225" i="2"/>
  <c r="JB225" i="2"/>
  <c r="JA225" i="2"/>
  <c r="IZ225" i="2"/>
  <c r="IY225" i="2"/>
  <c r="IX225" i="2"/>
  <c r="IW225" i="2"/>
  <c r="IV225" i="2"/>
  <c r="IU225" i="2"/>
  <c r="IT225" i="2"/>
  <c r="IS225" i="2"/>
  <c r="IR225" i="2"/>
  <c r="IQ225" i="2"/>
  <c r="IP225" i="2"/>
  <c r="IO225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B225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HO225" i="2"/>
  <c r="HN225" i="2"/>
  <c r="HM225" i="2"/>
  <c r="HL225" i="2"/>
  <c r="HK225" i="2"/>
  <c r="HJ225" i="2"/>
  <c r="HI225" i="2"/>
  <c r="HH225" i="2"/>
  <c r="HG225" i="2"/>
  <c r="HF225" i="2"/>
  <c r="HE225" i="2"/>
  <c r="HD225" i="2"/>
  <c r="HC225" i="2"/>
  <c r="HB225" i="2"/>
  <c r="HA225" i="2"/>
  <c r="GZ225" i="2"/>
  <c r="GY225" i="2"/>
  <c r="GX225" i="2"/>
  <c r="GW225" i="2"/>
  <c r="GV225" i="2"/>
  <c r="GU225" i="2"/>
  <c r="GT225" i="2"/>
  <c r="GS225" i="2"/>
  <c r="GR225" i="2"/>
  <c r="GQ225" i="2"/>
  <c r="GP225" i="2"/>
  <c r="GO225" i="2"/>
  <c r="GN225" i="2"/>
  <c r="GM225" i="2"/>
  <c r="GL225" i="2"/>
  <c r="GK225" i="2"/>
  <c r="GJ225" i="2"/>
  <c r="GI225" i="2"/>
  <c r="GH225" i="2"/>
  <c r="JF224" i="2"/>
  <c r="JE224" i="2"/>
  <c r="JD224" i="2"/>
  <c r="JC224" i="2"/>
  <c r="JB224" i="2"/>
  <c r="JA224" i="2"/>
  <c r="IZ224" i="2"/>
  <c r="IY224" i="2"/>
  <c r="IX224" i="2"/>
  <c r="IW224" i="2"/>
  <c r="IV224" i="2"/>
  <c r="IU224" i="2"/>
  <c r="IT224" i="2"/>
  <c r="IS224" i="2"/>
  <c r="IR224" i="2"/>
  <c r="IQ224" i="2"/>
  <c r="IP224" i="2"/>
  <c r="IO224" i="2"/>
  <c r="IN224" i="2"/>
  <c r="IM224" i="2"/>
  <c r="IL224" i="2"/>
  <c r="IK224" i="2"/>
  <c r="IJ224" i="2"/>
  <c r="II224" i="2"/>
  <c r="IH224" i="2"/>
  <c r="IG224" i="2"/>
  <c r="IF224" i="2"/>
  <c r="IE224" i="2"/>
  <c r="ID224" i="2"/>
  <c r="IC224" i="2"/>
  <c r="IB224" i="2"/>
  <c r="IA224" i="2"/>
  <c r="HZ224" i="2"/>
  <c r="HY224" i="2"/>
  <c r="HX224" i="2"/>
  <c r="HW224" i="2"/>
  <c r="HV224" i="2"/>
  <c r="HU224" i="2"/>
  <c r="HT224" i="2"/>
  <c r="HS224" i="2"/>
  <c r="HR224" i="2"/>
  <c r="HQ224" i="2"/>
  <c r="HP224" i="2"/>
  <c r="HO224" i="2"/>
  <c r="HN224" i="2"/>
  <c r="HM224" i="2"/>
  <c r="HL224" i="2"/>
  <c r="HK224" i="2"/>
  <c r="HJ224" i="2"/>
  <c r="HI224" i="2"/>
  <c r="HH224" i="2"/>
  <c r="HG224" i="2"/>
  <c r="HF224" i="2"/>
  <c r="HE224" i="2"/>
  <c r="HD224" i="2"/>
  <c r="HC224" i="2"/>
  <c r="HB224" i="2"/>
  <c r="HA224" i="2"/>
  <c r="GZ224" i="2"/>
  <c r="GY224" i="2"/>
  <c r="GX224" i="2"/>
  <c r="GW224" i="2"/>
  <c r="GV224" i="2"/>
  <c r="GU224" i="2"/>
  <c r="GT224" i="2"/>
  <c r="GS224" i="2"/>
  <c r="GR224" i="2"/>
  <c r="GQ224" i="2"/>
  <c r="GP224" i="2"/>
  <c r="GO224" i="2"/>
  <c r="GN224" i="2"/>
  <c r="GM224" i="2"/>
  <c r="GL224" i="2"/>
  <c r="GK224" i="2"/>
  <c r="GJ224" i="2"/>
  <c r="GI224" i="2"/>
  <c r="GH224" i="2"/>
  <c r="JF223" i="2"/>
  <c r="JE223" i="2"/>
  <c r="JD223" i="2"/>
  <c r="JC223" i="2"/>
  <c r="JB223" i="2"/>
  <c r="JA223" i="2"/>
  <c r="IZ223" i="2"/>
  <c r="IY223" i="2"/>
  <c r="IX223" i="2"/>
  <c r="IW223" i="2"/>
  <c r="IV223" i="2"/>
  <c r="IU223" i="2"/>
  <c r="IT223" i="2"/>
  <c r="IS223" i="2"/>
  <c r="IR223" i="2"/>
  <c r="IQ223" i="2"/>
  <c r="IP223" i="2"/>
  <c r="IO223" i="2"/>
  <c r="IN223" i="2"/>
  <c r="IM223" i="2"/>
  <c r="IL223" i="2"/>
  <c r="IK223" i="2"/>
  <c r="IJ223" i="2"/>
  <c r="II223" i="2"/>
  <c r="IH223" i="2"/>
  <c r="IG223" i="2"/>
  <c r="IF223" i="2"/>
  <c r="IE223" i="2"/>
  <c r="ID223" i="2"/>
  <c r="IC223" i="2"/>
  <c r="IB223" i="2"/>
  <c r="IA223" i="2"/>
  <c r="HZ223" i="2"/>
  <c r="HY223" i="2"/>
  <c r="HX223" i="2"/>
  <c r="HW223" i="2"/>
  <c r="HV223" i="2"/>
  <c r="HU223" i="2"/>
  <c r="HT223" i="2"/>
  <c r="HS223" i="2"/>
  <c r="HR223" i="2"/>
  <c r="HQ223" i="2"/>
  <c r="HP223" i="2"/>
  <c r="HO223" i="2"/>
  <c r="HN223" i="2"/>
  <c r="HM223" i="2"/>
  <c r="HL223" i="2"/>
  <c r="HK223" i="2"/>
  <c r="HJ223" i="2"/>
  <c r="HI223" i="2"/>
  <c r="HH223" i="2"/>
  <c r="HG223" i="2"/>
  <c r="HF223" i="2"/>
  <c r="HE223" i="2"/>
  <c r="HD223" i="2"/>
  <c r="HC223" i="2"/>
  <c r="HB223" i="2"/>
  <c r="HA223" i="2"/>
  <c r="GZ223" i="2"/>
  <c r="GY223" i="2"/>
  <c r="GX223" i="2"/>
  <c r="GW223" i="2"/>
  <c r="GV223" i="2"/>
  <c r="GU223" i="2"/>
  <c r="GT223" i="2"/>
  <c r="GS223" i="2"/>
  <c r="GR223" i="2"/>
  <c r="GQ223" i="2"/>
  <c r="GP223" i="2"/>
  <c r="GO223" i="2"/>
  <c r="GN223" i="2"/>
  <c r="GM223" i="2"/>
  <c r="GL223" i="2"/>
  <c r="GK223" i="2"/>
  <c r="GJ223" i="2"/>
  <c r="GI223" i="2"/>
  <c r="GH223" i="2"/>
  <c r="JF222" i="2"/>
  <c r="JE222" i="2"/>
  <c r="JD222" i="2"/>
  <c r="JC222" i="2"/>
  <c r="JB222" i="2"/>
  <c r="JA222" i="2"/>
  <c r="IZ222" i="2"/>
  <c r="IY222" i="2"/>
  <c r="IX222" i="2"/>
  <c r="IW222" i="2"/>
  <c r="IV222" i="2"/>
  <c r="IU222" i="2"/>
  <c r="IT222" i="2"/>
  <c r="IS222" i="2"/>
  <c r="IR222" i="2"/>
  <c r="IQ222" i="2"/>
  <c r="IP222" i="2"/>
  <c r="IO222" i="2"/>
  <c r="IN222" i="2"/>
  <c r="IM222" i="2"/>
  <c r="IL222" i="2"/>
  <c r="IK222" i="2"/>
  <c r="IJ222" i="2"/>
  <c r="II222" i="2"/>
  <c r="IH222" i="2"/>
  <c r="IG222" i="2"/>
  <c r="IF222" i="2"/>
  <c r="IE222" i="2"/>
  <c r="ID222" i="2"/>
  <c r="IC222" i="2"/>
  <c r="IB222" i="2"/>
  <c r="IA222" i="2"/>
  <c r="HZ222" i="2"/>
  <c r="HY222" i="2"/>
  <c r="HX222" i="2"/>
  <c r="HW222" i="2"/>
  <c r="HV222" i="2"/>
  <c r="HU222" i="2"/>
  <c r="HT222" i="2"/>
  <c r="HS222" i="2"/>
  <c r="HR222" i="2"/>
  <c r="HQ222" i="2"/>
  <c r="HP222" i="2"/>
  <c r="HO222" i="2"/>
  <c r="HN222" i="2"/>
  <c r="HM222" i="2"/>
  <c r="HL222" i="2"/>
  <c r="HK222" i="2"/>
  <c r="HJ222" i="2"/>
  <c r="HI222" i="2"/>
  <c r="HH222" i="2"/>
  <c r="HG222" i="2"/>
  <c r="HF222" i="2"/>
  <c r="HE222" i="2"/>
  <c r="HD222" i="2"/>
  <c r="HC222" i="2"/>
  <c r="HB222" i="2"/>
  <c r="HA222" i="2"/>
  <c r="GZ222" i="2"/>
  <c r="GY222" i="2"/>
  <c r="GX222" i="2"/>
  <c r="GW222" i="2"/>
  <c r="GV222" i="2"/>
  <c r="GU222" i="2"/>
  <c r="GT222" i="2"/>
  <c r="GS222" i="2"/>
  <c r="GR222" i="2"/>
  <c r="GQ222" i="2"/>
  <c r="GP222" i="2"/>
  <c r="GO222" i="2"/>
  <c r="GN222" i="2"/>
  <c r="GM222" i="2"/>
  <c r="GL222" i="2"/>
  <c r="GK222" i="2"/>
  <c r="GJ222" i="2"/>
  <c r="GI222" i="2"/>
  <c r="GH222" i="2"/>
  <c r="JF221" i="2"/>
  <c r="JE221" i="2"/>
  <c r="JD221" i="2"/>
  <c r="JC221" i="2"/>
  <c r="JB221" i="2"/>
  <c r="JA221" i="2"/>
  <c r="IZ221" i="2"/>
  <c r="IY221" i="2"/>
  <c r="IX221" i="2"/>
  <c r="IW221" i="2"/>
  <c r="IV221" i="2"/>
  <c r="IU221" i="2"/>
  <c r="IT221" i="2"/>
  <c r="IS221" i="2"/>
  <c r="IR221" i="2"/>
  <c r="IQ221" i="2"/>
  <c r="IP221" i="2"/>
  <c r="IO221" i="2"/>
  <c r="IN221" i="2"/>
  <c r="IM221" i="2"/>
  <c r="IL221" i="2"/>
  <c r="IK221" i="2"/>
  <c r="IJ221" i="2"/>
  <c r="II221" i="2"/>
  <c r="IH221" i="2"/>
  <c r="IG221" i="2"/>
  <c r="IF221" i="2"/>
  <c r="IE221" i="2"/>
  <c r="ID221" i="2"/>
  <c r="IC221" i="2"/>
  <c r="IB221" i="2"/>
  <c r="IA221" i="2"/>
  <c r="HZ221" i="2"/>
  <c r="HY221" i="2"/>
  <c r="HX221" i="2"/>
  <c r="HW221" i="2"/>
  <c r="HV221" i="2"/>
  <c r="HU221" i="2"/>
  <c r="HT221" i="2"/>
  <c r="HS221" i="2"/>
  <c r="HR221" i="2"/>
  <c r="HQ221" i="2"/>
  <c r="HP221" i="2"/>
  <c r="HO221" i="2"/>
  <c r="HN221" i="2"/>
  <c r="HM221" i="2"/>
  <c r="HL221" i="2"/>
  <c r="HK221" i="2"/>
  <c r="HJ221" i="2"/>
  <c r="HI221" i="2"/>
  <c r="HH221" i="2"/>
  <c r="HG221" i="2"/>
  <c r="HF221" i="2"/>
  <c r="HE221" i="2"/>
  <c r="HD221" i="2"/>
  <c r="HC221" i="2"/>
  <c r="HB221" i="2"/>
  <c r="HA221" i="2"/>
  <c r="GZ221" i="2"/>
  <c r="GY221" i="2"/>
  <c r="GX221" i="2"/>
  <c r="GW221" i="2"/>
  <c r="GV221" i="2"/>
  <c r="GU221" i="2"/>
  <c r="GT221" i="2"/>
  <c r="GS221" i="2"/>
  <c r="GR221" i="2"/>
  <c r="GQ221" i="2"/>
  <c r="GP221" i="2"/>
  <c r="GO221" i="2"/>
  <c r="GN221" i="2"/>
  <c r="GM221" i="2"/>
  <c r="GL221" i="2"/>
  <c r="GK221" i="2"/>
  <c r="GJ221" i="2"/>
  <c r="GI221" i="2"/>
  <c r="GH221" i="2"/>
  <c r="JF220" i="2"/>
  <c r="JE220" i="2"/>
  <c r="JD220" i="2"/>
  <c r="JC220" i="2"/>
  <c r="JB220" i="2"/>
  <c r="JA220" i="2"/>
  <c r="IZ220" i="2"/>
  <c r="IY220" i="2"/>
  <c r="IX220" i="2"/>
  <c r="IW220" i="2"/>
  <c r="IV220" i="2"/>
  <c r="IU220" i="2"/>
  <c r="IT220" i="2"/>
  <c r="IS220" i="2"/>
  <c r="IR220" i="2"/>
  <c r="IQ220" i="2"/>
  <c r="IP220" i="2"/>
  <c r="IO220" i="2"/>
  <c r="IN220" i="2"/>
  <c r="IM220" i="2"/>
  <c r="IL220" i="2"/>
  <c r="IK220" i="2"/>
  <c r="IJ220" i="2"/>
  <c r="II220" i="2"/>
  <c r="IH220" i="2"/>
  <c r="IG220" i="2"/>
  <c r="IF220" i="2"/>
  <c r="IE220" i="2"/>
  <c r="ID220" i="2"/>
  <c r="IC220" i="2"/>
  <c r="IB220" i="2"/>
  <c r="IA220" i="2"/>
  <c r="HZ220" i="2"/>
  <c r="HY220" i="2"/>
  <c r="HX220" i="2"/>
  <c r="HW220" i="2"/>
  <c r="HV220" i="2"/>
  <c r="HU220" i="2"/>
  <c r="HT220" i="2"/>
  <c r="HS220" i="2"/>
  <c r="HR220" i="2"/>
  <c r="HQ220" i="2"/>
  <c r="HP220" i="2"/>
  <c r="HO220" i="2"/>
  <c r="HN220" i="2"/>
  <c r="HM220" i="2"/>
  <c r="HL220" i="2"/>
  <c r="HK220" i="2"/>
  <c r="HJ220" i="2"/>
  <c r="HI220" i="2"/>
  <c r="HH220" i="2"/>
  <c r="HG220" i="2"/>
  <c r="HF220" i="2"/>
  <c r="HE220" i="2"/>
  <c r="HD220" i="2"/>
  <c r="HC220" i="2"/>
  <c r="HB220" i="2"/>
  <c r="HA220" i="2"/>
  <c r="GZ220" i="2"/>
  <c r="GY220" i="2"/>
  <c r="GX220" i="2"/>
  <c r="GW220" i="2"/>
  <c r="GV220" i="2"/>
  <c r="GU220" i="2"/>
  <c r="GT220" i="2"/>
  <c r="GS220" i="2"/>
  <c r="GR220" i="2"/>
  <c r="GQ220" i="2"/>
  <c r="GP220" i="2"/>
  <c r="GO220" i="2"/>
  <c r="GN220" i="2"/>
  <c r="GM220" i="2"/>
  <c r="GL220" i="2"/>
  <c r="GK220" i="2"/>
  <c r="GJ220" i="2"/>
  <c r="GI220" i="2"/>
  <c r="GH220" i="2"/>
  <c r="JF219" i="2"/>
  <c r="JE219" i="2"/>
  <c r="JD219" i="2"/>
  <c r="JC219" i="2"/>
  <c r="JB219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IO219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B219" i="2"/>
  <c r="IA219" i="2"/>
  <c r="HZ219" i="2"/>
  <c r="HY219" i="2"/>
  <c r="HX219" i="2"/>
  <c r="HW219" i="2"/>
  <c r="HV219" i="2"/>
  <c r="HU219" i="2"/>
  <c r="HT219" i="2"/>
  <c r="HS219" i="2"/>
  <c r="HR219" i="2"/>
  <c r="HQ219" i="2"/>
  <c r="HP219" i="2"/>
  <c r="HO219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B219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GO219" i="2"/>
  <c r="GN219" i="2"/>
  <c r="GM219" i="2"/>
  <c r="GL219" i="2"/>
  <c r="GK219" i="2"/>
  <c r="GJ219" i="2"/>
  <c r="GI219" i="2"/>
  <c r="GH219" i="2"/>
  <c r="JF218" i="2"/>
  <c r="JE218" i="2"/>
  <c r="JD218" i="2"/>
  <c r="JC218" i="2"/>
  <c r="JB218" i="2"/>
  <c r="JA218" i="2"/>
  <c r="IZ218" i="2"/>
  <c r="IY218" i="2"/>
  <c r="IX218" i="2"/>
  <c r="IW218" i="2"/>
  <c r="IV218" i="2"/>
  <c r="IU218" i="2"/>
  <c r="IT218" i="2"/>
  <c r="IS218" i="2"/>
  <c r="IR218" i="2"/>
  <c r="IQ218" i="2"/>
  <c r="IP218" i="2"/>
  <c r="IO218" i="2"/>
  <c r="IN218" i="2"/>
  <c r="IM218" i="2"/>
  <c r="IL218" i="2"/>
  <c r="IK218" i="2"/>
  <c r="IJ218" i="2"/>
  <c r="II218" i="2"/>
  <c r="IH218" i="2"/>
  <c r="IG218" i="2"/>
  <c r="IF218" i="2"/>
  <c r="IE218" i="2"/>
  <c r="ID218" i="2"/>
  <c r="IC218" i="2"/>
  <c r="IB218" i="2"/>
  <c r="IA218" i="2"/>
  <c r="HZ218" i="2"/>
  <c r="HY218" i="2"/>
  <c r="HX218" i="2"/>
  <c r="HW218" i="2"/>
  <c r="HV218" i="2"/>
  <c r="HU218" i="2"/>
  <c r="HT218" i="2"/>
  <c r="HS218" i="2"/>
  <c r="HR218" i="2"/>
  <c r="HQ218" i="2"/>
  <c r="HP218" i="2"/>
  <c r="HO218" i="2"/>
  <c r="HN218" i="2"/>
  <c r="HM218" i="2"/>
  <c r="HL218" i="2"/>
  <c r="HK218" i="2"/>
  <c r="HJ218" i="2"/>
  <c r="HI218" i="2"/>
  <c r="HH218" i="2"/>
  <c r="HG218" i="2"/>
  <c r="HF218" i="2"/>
  <c r="HE218" i="2"/>
  <c r="HD218" i="2"/>
  <c r="HC218" i="2"/>
  <c r="HB218" i="2"/>
  <c r="HA218" i="2"/>
  <c r="GZ218" i="2"/>
  <c r="GY218" i="2"/>
  <c r="GX218" i="2"/>
  <c r="GW218" i="2"/>
  <c r="GV218" i="2"/>
  <c r="GU218" i="2"/>
  <c r="GT218" i="2"/>
  <c r="GS218" i="2"/>
  <c r="GR218" i="2"/>
  <c r="GQ218" i="2"/>
  <c r="GP218" i="2"/>
  <c r="GO218" i="2"/>
  <c r="GN218" i="2"/>
  <c r="GM218" i="2"/>
  <c r="GL218" i="2"/>
  <c r="GK218" i="2"/>
  <c r="GJ218" i="2"/>
  <c r="GI218" i="2"/>
  <c r="GH218" i="2"/>
  <c r="JF217" i="2"/>
  <c r="JE217" i="2"/>
  <c r="JD217" i="2"/>
  <c r="JC217" i="2"/>
  <c r="JB217" i="2"/>
  <c r="JA217" i="2"/>
  <c r="IZ217" i="2"/>
  <c r="IY217" i="2"/>
  <c r="IX217" i="2"/>
  <c r="IW217" i="2"/>
  <c r="IV217" i="2"/>
  <c r="IU217" i="2"/>
  <c r="IT217" i="2"/>
  <c r="IS217" i="2"/>
  <c r="IR217" i="2"/>
  <c r="IQ217" i="2"/>
  <c r="IP217" i="2"/>
  <c r="IO217" i="2"/>
  <c r="IN217" i="2"/>
  <c r="IM217" i="2"/>
  <c r="IL217" i="2"/>
  <c r="IK217" i="2"/>
  <c r="IJ217" i="2"/>
  <c r="II217" i="2"/>
  <c r="IH217" i="2"/>
  <c r="IG217" i="2"/>
  <c r="IF217" i="2"/>
  <c r="IE217" i="2"/>
  <c r="ID217" i="2"/>
  <c r="IC217" i="2"/>
  <c r="IB217" i="2"/>
  <c r="IA217" i="2"/>
  <c r="HZ217" i="2"/>
  <c r="HY217" i="2"/>
  <c r="HX217" i="2"/>
  <c r="HW217" i="2"/>
  <c r="HV217" i="2"/>
  <c r="HU217" i="2"/>
  <c r="HT217" i="2"/>
  <c r="HS217" i="2"/>
  <c r="HR217" i="2"/>
  <c r="HQ217" i="2"/>
  <c r="HP217" i="2"/>
  <c r="HO217" i="2"/>
  <c r="HN217" i="2"/>
  <c r="HM217" i="2"/>
  <c r="HL217" i="2"/>
  <c r="HK217" i="2"/>
  <c r="HJ217" i="2"/>
  <c r="HI217" i="2"/>
  <c r="HH217" i="2"/>
  <c r="HG217" i="2"/>
  <c r="HF217" i="2"/>
  <c r="HE217" i="2"/>
  <c r="HD217" i="2"/>
  <c r="HC217" i="2"/>
  <c r="HB217" i="2"/>
  <c r="HA217" i="2"/>
  <c r="GZ217" i="2"/>
  <c r="GY217" i="2"/>
  <c r="GX217" i="2"/>
  <c r="GW217" i="2"/>
  <c r="GV217" i="2"/>
  <c r="GU217" i="2"/>
  <c r="GT217" i="2"/>
  <c r="GS217" i="2"/>
  <c r="GR217" i="2"/>
  <c r="GQ217" i="2"/>
  <c r="GP217" i="2"/>
  <c r="GO217" i="2"/>
  <c r="GN217" i="2"/>
  <c r="GM217" i="2"/>
  <c r="GL217" i="2"/>
  <c r="GK217" i="2"/>
  <c r="GJ217" i="2"/>
  <c r="GI217" i="2"/>
  <c r="GH217" i="2"/>
  <c r="JF216" i="2"/>
  <c r="JE216" i="2"/>
  <c r="JD216" i="2"/>
  <c r="JC216" i="2"/>
  <c r="JB216" i="2"/>
  <c r="JA216" i="2"/>
  <c r="IZ216" i="2"/>
  <c r="IY216" i="2"/>
  <c r="IX216" i="2"/>
  <c r="IW216" i="2"/>
  <c r="IV216" i="2"/>
  <c r="IU216" i="2"/>
  <c r="IT216" i="2"/>
  <c r="IS216" i="2"/>
  <c r="IR216" i="2"/>
  <c r="IQ216" i="2"/>
  <c r="IP216" i="2"/>
  <c r="IO216" i="2"/>
  <c r="IN216" i="2"/>
  <c r="IM216" i="2"/>
  <c r="IL216" i="2"/>
  <c r="IK216" i="2"/>
  <c r="IJ216" i="2"/>
  <c r="II216" i="2"/>
  <c r="IH216" i="2"/>
  <c r="IG216" i="2"/>
  <c r="IF216" i="2"/>
  <c r="IE216" i="2"/>
  <c r="ID216" i="2"/>
  <c r="IC216" i="2"/>
  <c r="IB216" i="2"/>
  <c r="IA216" i="2"/>
  <c r="HZ216" i="2"/>
  <c r="HY216" i="2"/>
  <c r="HX216" i="2"/>
  <c r="HW216" i="2"/>
  <c r="HV216" i="2"/>
  <c r="HU216" i="2"/>
  <c r="HT216" i="2"/>
  <c r="HS216" i="2"/>
  <c r="HR216" i="2"/>
  <c r="HQ216" i="2"/>
  <c r="HP216" i="2"/>
  <c r="HO216" i="2"/>
  <c r="HN216" i="2"/>
  <c r="HM216" i="2"/>
  <c r="HL216" i="2"/>
  <c r="HK216" i="2"/>
  <c r="HJ216" i="2"/>
  <c r="HI216" i="2"/>
  <c r="HH216" i="2"/>
  <c r="HG216" i="2"/>
  <c r="HF216" i="2"/>
  <c r="HE216" i="2"/>
  <c r="HD216" i="2"/>
  <c r="HC216" i="2"/>
  <c r="HB216" i="2"/>
  <c r="HA216" i="2"/>
  <c r="GZ216" i="2"/>
  <c r="GY216" i="2"/>
  <c r="GX216" i="2"/>
  <c r="GW216" i="2"/>
  <c r="GV216" i="2"/>
  <c r="GU216" i="2"/>
  <c r="GT216" i="2"/>
  <c r="GS216" i="2"/>
  <c r="GR216" i="2"/>
  <c r="GQ216" i="2"/>
  <c r="GP216" i="2"/>
  <c r="GO216" i="2"/>
  <c r="GN216" i="2"/>
  <c r="GM216" i="2"/>
  <c r="GL216" i="2"/>
  <c r="GK216" i="2"/>
  <c r="GJ216" i="2"/>
  <c r="GI216" i="2"/>
  <c r="GH216" i="2"/>
  <c r="JF215" i="2"/>
  <c r="JE215" i="2"/>
  <c r="JD215" i="2"/>
  <c r="JC215" i="2"/>
  <c r="JB215" i="2"/>
  <c r="JA215" i="2"/>
  <c r="IZ215" i="2"/>
  <c r="IY215" i="2"/>
  <c r="IX215" i="2"/>
  <c r="IW215" i="2"/>
  <c r="IV215" i="2"/>
  <c r="IU215" i="2"/>
  <c r="IT215" i="2"/>
  <c r="IS215" i="2"/>
  <c r="IR215" i="2"/>
  <c r="IQ215" i="2"/>
  <c r="IP215" i="2"/>
  <c r="IO215" i="2"/>
  <c r="IN215" i="2"/>
  <c r="IM215" i="2"/>
  <c r="IL215" i="2"/>
  <c r="IK215" i="2"/>
  <c r="IJ215" i="2"/>
  <c r="II215" i="2"/>
  <c r="IH215" i="2"/>
  <c r="IG215" i="2"/>
  <c r="IF215" i="2"/>
  <c r="IE215" i="2"/>
  <c r="ID215" i="2"/>
  <c r="IC215" i="2"/>
  <c r="IB215" i="2"/>
  <c r="IA215" i="2"/>
  <c r="HZ215" i="2"/>
  <c r="HY215" i="2"/>
  <c r="HX215" i="2"/>
  <c r="HW215" i="2"/>
  <c r="HV215" i="2"/>
  <c r="HU215" i="2"/>
  <c r="HT215" i="2"/>
  <c r="HS215" i="2"/>
  <c r="HR215" i="2"/>
  <c r="HQ215" i="2"/>
  <c r="HP215" i="2"/>
  <c r="HO215" i="2"/>
  <c r="HN215" i="2"/>
  <c r="HM215" i="2"/>
  <c r="HL215" i="2"/>
  <c r="HK215" i="2"/>
  <c r="HJ215" i="2"/>
  <c r="HI215" i="2"/>
  <c r="HH215" i="2"/>
  <c r="HG215" i="2"/>
  <c r="HF215" i="2"/>
  <c r="HE215" i="2"/>
  <c r="HD215" i="2"/>
  <c r="HC215" i="2"/>
  <c r="HB215" i="2"/>
  <c r="HA215" i="2"/>
  <c r="GZ215" i="2"/>
  <c r="GY215" i="2"/>
  <c r="GX215" i="2"/>
  <c r="GW215" i="2"/>
  <c r="GV215" i="2"/>
  <c r="GU215" i="2"/>
  <c r="GT215" i="2"/>
  <c r="GS215" i="2"/>
  <c r="GR215" i="2"/>
  <c r="GQ215" i="2"/>
  <c r="GP215" i="2"/>
  <c r="GO215" i="2"/>
  <c r="GN215" i="2"/>
  <c r="GM215" i="2"/>
  <c r="GL215" i="2"/>
  <c r="GK215" i="2"/>
  <c r="GJ215" i="2"/>
  <c r="GI215" i="2"/>
  <c r="GH215" i="2"/>
  <c r="JF214" i="2"/>
  <c r="JE214" i="2"/>
  <c r="JD214" i="2"/>
  <c r="JC214" i="2"/>
  <c r="JB214" i="2"/>
  <c r="JA214" i="2"/>
  <c r="IZ214" i="2"/>
  <c r="IY214" i="2"/>
  <c r="IX214" i="2"/>
  <c r="IW214" i="2"/>
  <c r="IV214" i="2"/>
  <c r="IU214" i="2"/>
  <c r="IT214" i="2"/>
  <c r="IS214" i="2"/>
  <c r="IR214" i="2"/>
  <c r="IQ214" i="2"/>
  <c r="IP214" i="2"/>
  <c r="IO214" i="2"/>
  <c r="IN214" i="2"/>
  <c r="IM214" i="2"/>
  <c r="IL214" i="2"/>
  <c r="IK214" i="2"/>
  <c r="IJ214" i="2"/>
  <c r="II214" i="2"/>
  <c r="IH214" i="2"/>
  <c r="IG214" i="2"/>
  <c r="IF214" i="2"/>
  <c r="IE214" i="2"/>
  <c r="ID214" i="2"/>
  <c r="IC214" i="2"/>
  <c r="IB214" i="2"/>
  <c r="IA214" i="2"/>
  <c r="HZ214" i="2"/>
  <c r="HY214" i="2"/>
  <c r="HX214" i="2"/>
  <c r="HW214" i="2"/>
  <c r="HV214" i="2"/>
  <c r="HU214" i="2"/>
  <c r="HT214" i="2"/>
  <c r="HS214" i="2"/>
  <c r="HR214" i="2"/>
  <c r="HQ214" i="2"/>
  <c r="HP214" i="2"/>
  <c r="HO214" i="2"/>
  <c r="HN214" i="2"/>
  <c r="HM214" i="2"/>
  <c r="HL214" i="2"/>
  <c r="HK214" i="2"/>
  <c r="HJ214" i="2"/>
  <c r="HI214" i="2"/>
  <c r="HH214" i="2"/>
  <c r="HG214" i="2"/>
  <c r="HF214" i="2"/>
  <c r="HE214" i="2"/>
  <c r="HD214" i="2"/>
  <c r="HC214" i="2"/>
  <c r="HB214" i="2"/>
  <c r="HA214" i="2"/>
  <c r="GZ214" i="2"/>
  <c r="GY214" i="2"/>
  <c r="GX214" i="2"/>
  <c r="GW214" i="2"/>
  <c r="GV214" i="2"/>
  <c r="GU214" i="2"/>
  <c r="GT214" i="2"/>
  <c r="GS214" i="2"/>
  <c r="GR214" i="2"/>
  <c r="GQ214" i="2"/>
  <c r="GP214" i="2"/>
  <c r="GO214" i="2"/>
  <c r="GN214" i="2"/>
  <c r="GM214" i="2"/>
  <c r="GL214" i="2"/>
  <c r="GK214" i="2"/>
  <c r="GJ214" i="2"/>
  <c r="GI214" i="2"/>
  <c r="GH214" i="2"/>
  <c r="JF213" i="2"/>
  <c r="JE213" i="2"/>
  <c r="JD213" i="2"/>
  <c r="JC213" i="2"/>
  <c r="JB213" i="2"/>
  <c r="JA213" i="2"/>
  <c r="IZ213" i="2"/>
  <c r="IY213" i="2"/>
  <c r="IX213" i="2"/>
  <c r="IW213" i="2"/>
  <c r="IV213" i="2"/>
  <c r="IU213" i="2"/>
  <c r="IT213" i="2"/>
  <c r="IS213" i="2"/>
  <c r="IR213" i="2"/>
  <c r="IQ213" i="2"/>
  <c r="IP213" i="2"/>
  <c r="IO213" i="2"/>
  <c r="IN213" i="2"/>
  <c r="IM213" i="2"/>
  <c r="IL213" i="2"/>
  <c r="IK213" i="2"/>
  <c r="IJ213" i="2"/>
  <c r="II213" i="2"/>
  <c r="IH213" i="2"/>
  <c r="IG213" i="2"/>
  <c r="IF213" i="2"/>
  <c r="IE213" i="2"/>
  <c r="ID213" i="2"/>
  <c r="IC213" i="2"/>
  <c r="IB213" i="2"/>
  <c r="IA213" i="2"/>
  <c r="HZ213" i="2"/>
  <c r="HY213" i="2"/>
  <c r="HX213" i="2"/>
  <c r="HW213" i="2"/>
  <c r="HV213" i="2"/>
  <c r="HU213" i="2"/>
  <c r="HT213" i="2"/>
  <c r="HS213" i="2"/>
  <c r="HR213" i="2"/>
  <c r="HQ213" i="2"/>
  <c r="HP213" i="2"/>
  <c r="HO213" i="2"/>
  <c r="HN213" i="2"/>
  <c r="HM213" i="2"/>
  <c r="HL213" i="2"/>
  <c r="HK213" i="2"/>
  <c r="HJ213" i="2"/>
  <c r="HI213" i="2"/>
  <c r="HH213" i="2"/>
  <c r="HG213" i="2"/>
  <c r="HF213" i="2"/>
  <c r="HE213" i="2"/>
  <c r="HD213" i="2"/>
  <c r="HC213" i="2"/>
  <c r="HB213" i="2"/>
  <c r="HA213" i="2"/>
  <c r="GZ213" i="2"/>
  <c r="GY213" i="2"/>
  <c r="GX213" i="2"/>
  <c r="GW213" i="2"/>
  <c r="GV213" i="2"/>
  <c r="GU213" i="2"/>
  <c r="GT213" i="2"/>
  <c r="GS213" i="2"/>
  <c r="GR213" i="2"/>
  <c r="GQ213" i="2"/>
  <c r="GP213" i="2"/>
  <c r="GO213" i="2"/>
  <c r="GN213" i="2"/>
  <c r="GM213" i="2"/>
  <c r="GL213" i="2"/>
  <c r="GK213" i="2"/>
  <c r="GJ213" i="2"/>
  <c r="GI213" i="2"/>
  <c r="GH213" i="2"/>
  <c r="JF212" i="2"/>
  <c r="JE212" i="2"/>
  <c r="JD212" i="2"/>
  <c r="JC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I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HA212" i="2"/>
  <c r="GZ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JF211" i="2"/>
  <c r="JE211" i="2"/>
  <c r="JD211" i="2"/>
  <c r="JC211" i="2"/>
  <c r="JB211" i="2"/>
  <c r="JA211" i="2"/>
  <c r="IZ211" i="2"/>
  <c r="IY211" i="2"/>
  <c r="IX211" i="2"/>
  <c r="IW211" i="2"/>
  <c r="IV211" i="2"/>
  <c r="IU211" i="2"/>
  <c r="IT211" i="2"/>
  <c r="IS211" i="2"/>
  <c r="IR211" i="2"/>
  <c r="IQ211" i="2"/>
  <c r="IP211" i="2"/>
  <c r="IO211" i="2"/>
  <c r="IN211" i="2"/>
  <c r="IM211" i="2"/>
  <c r="IL211" i="2"/>
  <c r="IK211" i="2"/>
  <c r="IJ211" i="2"/>
  <c r="II211" i="2"/>
  <c r="IH211" i="2"/>
  <c r="IG211" i="2"/>
  <c r="IF211" i="2"/>
  <c r="IE211" i="2"/>
  <c r="ID211" i="2"/>
  <c r="IC211" i="2"/>
  <c r="IB211" i="2"/>
  <c r="IA211" i="2"/>
  <c r="HZ211" i="2"/>
  <c r="HY211" i="2"/>
  <c r="HX211" i="2"/>
  <c r="HW211" i="2"/>
  <c r="HV211" i="2"/>
  <c r="HU211" i="2"/>
  <c r="HT211" i="2"/>
  <c r="HS211" i="2"/>
  <c r="HR211" i="2"/>
  <c r="HQ211" i="2"/>
  <c r="HP211" i="2"/>
  <c r="HO211" i="2"/>
  <c r="HN211" i="2"/>
  <c r="HM211" i="2"/>
  <c r="HL211" i="2"/>
  <c r="HK211" i="2"/>
  <c r="HJ211" i="2"/>
  <c r="HI211" i="2"/>
  <c r="HH211" i="2"/>
  <c r="HG211" i="2"/>
  <c r="HF211" i="2"/>
  <c r="HE211" i="2"/>
  <c r="HD211" i="2"/>
  <c r="HC211" i="2"/>
  <c r="HB211" i="2"/>
  <c r="HA211" i="2"/>
  <c r="GZ211" i="2"/>
  <c r="GY211" i="2"/>
  <c r="GX211" i="2"/>
  <c r="GW211" i="2"/>
  <c r="GV211" i="2"/>
  <c r="GU211" i="2"/>
  <c r="GT211" i="2"/>
  <c r="GS211" i="2"/>
  <c r="GR211" i="2"/>
  <c r="GQ211" i="2"/>
  <c r="GP211" i="2"/>
  <c r="GO211" i="2"/>
  <c r="GN211" i="2"/>
  <c r="GM211" i="2"/>
  <c r="GL211" i="2"/>
  <c r="GK211" i="2"/>
  <c r="GJ211" i="2"/>
  <c r="GI211" i="2"/>
  <c r="GH211" i="2"/>
  <c r="JF210" i="2"/>
  <c r="JE210" i="2"/>
  <c r="JD210" i="2"/>
  <c r="JC210" i="2"/>
  <c r="JB210" i="2"/>
  <c r="JA210" i="2"/>
  <c r="IZ210" i="2"/>
  <c r="IY210" i="2"/>
  <c r="IX210" i="2"/>
  <c r="IW210" i="2"/>
  <c r="IV210" i="2"/>
  <c r="IU210" i="2"/>
  <c r="IT210" i="2"/>
  <c r="IS210" i="2"/>
  <c r="IR210" i="2"/>
  <c r="IQ210" i="2"/>
  <c r="IP210" i="2"/>
  <c r="IO210" i="2"/>
  <c r="IN210" i="2"/>
  <c r="IM210" i="2"/>
  <c r="IL210" i="2"/>
  <c r="IK210" i="2"/>
  <c r="IJ210" i="2"/>
  <c r="II210" i="2"/>
  <c r="IH210" i="2"/>
  <c r="IG210" i="2"/>
  <c r="IF210" i="2"/>
  <c r="IE210" i="2"/>
  <c r="ID210" i="2"/>
  <c r="IC210" i="2"/>
  <c r="IB210" i="2"/>
  <c r="IA210" i="2"/>
  <c r="HZ210" i="2"/>
  <c r="HY210" i="2"/>
  <c r="HX210" i="2"/>
  <c r="HW210" i="2"/>
  <c r="HV210" i="2"/>
  <c r="HU210" i="2"/>
  <c r="HT210" i="2"/>
  <c r="HS210" i="2"/>
  <c r="HR210" i="2"/>
  <c r="HQ210" i="2"/>
  <c r="HP210" i="2"/>
  <c r="HO210" i="2"/>
  <c r="HN210" i="2"/>
  <c r="HM210" i="2"/>
  <c r="HL210" i="2"/>
  <c r="HK210" i="2"/>
  <c r="HJ210" i="2"/>
  <c r="HI210" i="2"/>
  <c r="HH210" i="2"/>
  <c r="HG210" i="2"/>
  <c r="HF210" i="2"/>
  <c r="HE210" i="2"/>
  <c r="HD210" i="2"/>
  <c r="HC210" i="2"/>
  <c r="HB210" i="2"/>
  <c r="HA210" i="2"/>
  <c r="GZ210" i="2"/>
  <c r="GY210" i="2"/>
  <c r="GX210" i="2"/>
  <c r="GW210" i="2"/>
  <c r="GV210" i="2"/>
  <c r="GU210" i="2"/>
  <c r="GT210" i="2"/>
  <c r="GS210" i="2"/>
  <c r="GR210" i="2"/>
  <c r="GQ210" i="2"/>
  <c r="GP210" i="2"/>
  <c r="GO210" i="2"/>
  <c r="GN210" i="2"/>
  <c r="GM210" i="2"/>
  <c r="GL210" i="2"/>
  <c r="GK210" i="2"/>
  <c r="GJ210" i="2"/>
  <c r="GI210" i="2"/>
  <c r="GH210" i="2"/>
  <c r="JF209" i="2"/>
  <c r="JE209" i="2"/>
  <c r="JD209" i="2"/>
  <c r="JC209" i="2"/>
  <c r="JB209" i="2"/>
  <c r="JA209" i="2"/>
  <c r="IZ209" i="2"/>
  <c r="IY209" i="2"/>
  <c r="IX209" i="2"/>
  <c r="IW209" i="2"/>
  <c r="IV209" i="2"/>
  <c r="IU209" i="2"/>
  <c r="IT209" i="2"/>
  <c r="IS209" i="2"/>
  <c r="IR209" i="2"/>
  <c r="IQ209" i="2"/>
  <c r="IP209" i="2"/>
  <c r="IO209" i="2"/>
  <c r="IN209" i="2"/>
  <c r="IM209" i="2"/>
  <c r="IL209" i="2"/>
  <c r="IK209" i="2"/>
  <c r="IJ209" i="2"/>
  <c r="II209" i="2"/>
  <c r="IH209" i="2"/>
  <c r="IG209" i="2"/>
  <c r="IF209" i="2"/>
  <c r="IE209" i="2"/>
  <c r="ID209" i="2"/>
  <c r="IC209" i="2"/>
  <c r="IB209" i="2"/>
  <c r="IA209" i="2"/>
  <c r="HZ209" i="2"/>
  <c r="HY209" i="2"/>
  <c r="HX209" i="2"/>
  <c r="HW209" i="2"/>
  <c r="HV209" i="2"/>
  <c r="HU209" i="2"/>
  <c r="HT209" i="2"/>
  <c r="HS209" i="2"/>
  <c r="HR209" i="2"/>
  <c r="HQ209" i="2"/>
  <c r="HP209" i="2"/>
  <c r="HO209" i="2"/>
  <c r="HN209" i="2"/>
  <c r="HM209" i="2"/>
  <c r="HL209" i="2"/>
  <c r="HK209" i="2"/>
  <c r="HJ209" i="2"/>
  <c r="HI209" i="2"/>
  <c r="HH209" i="2"/>
  <c r="HG209" i="2"/>
  <c r="HF209" i="2"/>
  <c r="HE209" i="2"/>
  <c r="HD209" i="2"/>
  <c r="HC209" i="2"/>
  <c r="HB209" i="2"/>
  <c r="HA209" i="2"/>
  <c r="GZ209" i="2"/>
  <c r="GY209" i="2"/>
  <c r="GX209" i="2"/>
  <c r="GW209" i="2"/>
  <c r="GV209" i="2"/>
  <c r="GU209" i="2"/>
  <c r="GT209" i="2"/>
  <c r="GS209" i="2"/>
  <c r="GR209" i="2"/>
  <c r="GQ209" i="2"/>
  <c r="GP209" i="2"/>
  <c r="GO209" i="2"/>
  <c r="GN209" i="2"/>
  <c r="GM209" i="2"/>
  <c r="GL209" i="2"/>
  <c r="GK209" i="2"/>
  <c r="GJ209" i="2"/>
  <c r="GI209" i="2"/>
  <c r="GH209" i="2"/>
  <c r="JF208" i="2"/>
  <c r="JE208" i="2"/>
  <c r="JD208" i="2"/>
  <c r="JC208" i="2"/>
  <c r="JB208" i="2"/>
  <c r="JA208" i="2"/>
  <c r="IZ208" i="2"/>
  <c r="IY208" i="2"/>
  <c r="IX208" i="2"/>
  <c r="IW208" i="2"/>
  <c r="IV208" i="2"/>
  <c r="IU208" i="2"/>
  <c r="IT208" i="2"/>
  <c r="IS208" i="2"/>
  <c r="IR208" i="2"/>
  <c r="IQ208" i="2"/>
  <c r="IP208" i="2"/>
  <c r="IO208" i="2"/>
  <c r="IN208" i="2"/>
  <c r="IM208" i="2"/>
  <c r="IL208" i="2"/>
  <c r="IK208" i="2"/>
  <c r="IJ208" i="2"/>
  <c r="II208" i="2"/>
  <c r="IH208" i="2"/>
  <c r="IG208" i="2"/>
  <c r="IF208" i="2"/>
  <c r="IE208" i="2"/>
  <c r="ID208" i="2"/>
  <c r="IC208" i="2"/>
  <c r="IB208" i="2"/>
  <c r="IA208" i="2"/>
  <c r="HZ208" i="2"/>
  <c r="HY208" i="2"/>
  <c r="HX208" i="2"/>
  <c r="HW208" i="2"/>
  <c r="HV208" i="2"/>
  <c r="HU208" i="2"/>
  <c r="HT208" i="2"/>
  <c r="HS208" i="2"/>
  <c r="HR208" i="2"/>
  <c r="HQ208" i="2"/>
  <c r="HP208" i="2"/>
  <c r="HO208" i="2"/>
  <c r="HN208" i="2"/>
  <c r="HM208" i="2"/>
  <c r="HL208" i="2"/>
  <c r="HK208" i="2"/>
  <c r="HJ208" i="2"/>
  <c r="HI208" i="2"/>
  <c r="HH208" i="2"/>
  <c r="HG208" i="2"/>
  <c r="HF208" i="2"/>
  <c r="HE208" i="2"/>
  <c r="HD208" i="2"/>
  <c r="HC208" i="2"/>
  <c r="HB208" i="2"/>
  <c r="HA208" i="2"/>
  <c r="GZ208" i="2"/>
  <c r="GY208" i="2"/>
  <c r="GX208" i="2"/>
  <c r="GW208" i="2"/>
  <c r="GV208" i="2"/>
  <c r="GU208" i="2"/>
  <c r="GT208" i="2"/>
  <c r="GS208" i="2"/>
  <c r="GR208" i="2"/>
  <c r="GQ208" i="2"/>
  <c r="GP208" i="2"/>
  <c r="GO208" i="2"/>
  <c r="GN208" i="2"/>
  <c r="GM208" i="2"/>
  <c r="GL208" i="2"/>
  <c r="GK208" i="2"/>
  <c r="GJ208" i="2"/>
  <c r="GI208" i="2"/>
  <c r="GH208" i="2"/>
  <c r="JF207" i="2"/>
  <c r="JE207" i="2"/>
  <c r="JD207" i="2"/>
  <c r="JC207" i="2"/>
  <c r="JB207" i="2"/>
  <c r="JA207" i="2"/>
  <c r="IZ207" i="2"/>
  <c r="IY207" i="2"/>
  <c r="IX207" i="2"/>
  <c r="IW207" i="2"/>
  <c r="IV207" i="2"/>
  <c r="IU207" i="2"/>
  <c r="IT207" i="2"/>
  <c r="IS207" i="2"/>
  <c r="IR207" i="2"/>
  <c r="IQ207" i="2"/>
  <c r="IP207" i="2"/>
  <c r="IO207" i="2"/>
  <c r="IN207" i="2"/>
  <c r="IM207" i="2"/>
  <c r="IL207" i="2"/>
  <c r="IK207" i="2"/>
  <c r="IJ207" i="2"/>
  <c r="II207" i="2"/>
  <c r="IH207" i="2"/>
  <c r="IG207" i="2"/>
  <c r="IF207" i="2"/>
  <c r="IE207" i="2"/>
  <c r="ID207" i="2"/>
  <c r="IC207" i="2"/>
  <c r="IB207" i="2"/>
  <c r="IA207" i="2"/>
  <c r="HZ207" i="2"/>
  <c r="HY207" i="2"/>
  <c r="HX207" i="2"/>
  <c r="HW207" i="2"/>
  <c r="HV207" i="2"/>
  <c r="HU207" i="2"/>
  <c r="HT207" i="2"/>
  <c r="HS207" i="2"/>
  <c r="HR207" i="2"/>
  <c r="HQ207" i="2"/>
  <c r="HP207" i="2"/>
  <c r="HO207" i="2"/>
  <c r="HN207" i="2"/>
  <c r="HM207" i="2"/>
  <c r="HL207" i="2"/>
  <c r="HK207" i="2"/>
  <c r="HJ207" i="2"/>
  <c r="HI207" i="2"/>
  <c r="HH207" i="2"/>
  <c r="HG207" i="2"/>
  <c r="HF207" i="2"/>
  <c r="HE207" i="2"/>
  <c r="HD207" i="2"/>
  <c r="HC207" i="2"/>
  <c r="HB207" i="2"/>
  <c r="HA207" i="2"/>
  <c r="GZ207" i="2"/>
  <c r="GY207" i="2"/>
  <c r="GX207" i="2"/>
  <c r="GW207" i="2"/>
  <c r="GV207" i="2"/>
  <c r="GU207" i="2"/>
  <c r="GT207" i="2"/>
  <c r="GS207" i="2"/>
  <c r="GR207" i="2"/>
  <c r="GQ207" i="2"/>
  <c r="GP207" i="2"/>
  <c r="GO207" i="2"/>
  <c r="GN207" i="2"/>
  <c r="GM207" i="2"/>
  <c r="GL207" i="2"/>
  <c r="GK207" i="2"/>
  <c r="GJ207" i="2"/>
  <c r="GI207" i="2"/>
  <c r="GH207" i="2"/>
  <c r="JF206" i="2"/>
  <c r="JE206" i="2"/>
  <c r="JD206" i="2"/>
  <c r="JC206" i="2"/>
  <c r="JB206" i="2"/>
  <c r="JA206" i="2"/>
  <c r="IZ206" i="2"/>
  <c r="IY206" i="2"/>
  <c r="IX206" i="2"/>
  <c r="IW206" i="2"/>
  <c r="IV206" i="2"/>
  <c r="IU206" i="2"/>
  <c r="IT206" i="2"/>
  <c r="IS206" i="2"/>
  <c r="IR206" i="2"/>
  <c r="IQ206" i="2"/>
  <c r="IP206" i="2"/>
  <c r="IO206" i="2"/>
  <c r="IN206" i="2"/>
  <c r="IM206" i="2"/>
  <c r="IL206" i="2"/>
  <c r="IK206" i="2"/>
  <c r="IJ206" i="2"/>
  <c r="II206" i="2"/>
  <c r="IH206" i="2"/>
  <c r="IG206" i="2"/>
  <c r="IF206" i="2"/>
  <c r="IE206" i="2"/>
  <c r="ID206" i="2"/>
  <c r="IC206" i="2"/>
  <c r="IB206" i="2"/>
  <c r="IA206" i="2"/>
  <c r="HZ206" i="2"/>
  <c r="HY206" i="2"/>
  <c r="HX206" i="2"/>
  <c r="HW206" i="2"/>
  <c r="HV206" i="2"/>
  <c r="HU206" i="2"/>
  <c r="HT206" i="2"/>
  <c r="HS206" i="2"/>
  <c r="HR206" i="2"/>
  <c r="HQ206" i="2"/>
  <c r="HP206" i="2"/>
  <c r="HO206" i="2"/>
  <c r="HN206" i="2"/>
  <c r="HM206" i="2"/>
  <c r="HL206" i="2"/>
  <c r="HK206" i="2"/>
  <c r="HJ206" i="2"/>
  <c r="HI206" i="2"/>
  <c r="HH206" i="2"/>
  <c r="HG206" i="2"/>
  <c r="HF206" i="2"/>
  <c r="HE206" i="2"/>
  <c r="HD206" i="2"/>
  <c r="HC206" i="2"/>
  <c r="HB206" i="2"/>
  <c r="HA206" i="2"/>
  <c r="GZ206" i="2"/>
  <c r="GY206" i="2"/>
  <c r="GX206" i="2"/>
  <c r="GW206" i="2"/>
  <c r="GV206" i="2"/>
  <c r="GU206" i="2"/>
  <c r="GT206" i="2"/>
  <c r="GS206" i="2"/>
  <c r="GR206" i="2"/>
  <c r="GQ206" i="2"/>
  <c r="GP206" i="2"/>
  <c r="GO206" i="2"/>
  <c r="GN206" i="2"/>
  <c r="GM206" i="2"/>
  <c r="GL206" i="2"/>
  <c r="GK206" i="2"/>
  <c r="GJ206" i="2"/>
  <c r="GI206" i="2"/>
  <c r="GH206" i="2"/>
  <c r="JF205" i="2"/>
  <c r="JE205" i="2"/>
  <c r="JD205" i="2"/>
  <c r="JC205" i="2"/>
  <c r="JB205" i="2"/>
  <c r="JA205" i="2"/>
  <c r="IZ205" i="2"/>
  <c r="IY205" i="2"/>
  <c r="IX205" i="2"/>
  <c r="IW205" i="2"/>
  <c r="IV205" i="2"/>
  <c r="IU205" i="2"/>
  <c r="IT205" i="2"/>
  <c r="IS205" i="2"/>
  <c r="IR205" i="2"/>
  <c r="IQ205" i="2"/>
  <c r="IP205" i="2"/>
  <c r="IO205" i="2"/>
  <c r="IN205" i="2"/>
  <c r="IM205" i="2"/>
  <c r="IL205" i="2"/>
  <c r="IK205" i="2"/>
  <c r="IJ205" i="2"/>
  <c r="II205" i="2"/>
  <c r="IH205" i="2"/>
  <c r="IG205" i="2"/>
  <c r="IF205" i="2"/>
  <c r="IE205" i="2"/>
  <c r="ID205" i="2"/>
  <c r="IC205" i="2"/>
  <c r="IB205" i="2"/>
  <c r="IA205" i="2"/>
  <c r="HZ205" i="2"/>
  <c r="HY205" i="2"/>
  <c r="HX205" i="2"/>
  <c r="HW205" i="2"/>
  <c r="HV205" i="2"/>
  <c r="HU205" i="2"/>
  <c r="HT205" i="2"/>
  <c r="HS205" i="2"/>
  <c r="HR205" i="2"/>
  <c r="HQ205" i="2"/>
  <c r="HP205" i="2"/>
  <c r="HO205" i="2"/>
  <c r="HN205" i="2"/>
  <c r="HM205" i="2"/>
  <c r="HL205" i="2"/>
  <c r="HK205" i="2"/>
  <c r="HJ205" i="2"/>
  <c r="HI205" i="2"/>
  <c r="HH205" i="2"/>
  <c r="HG205" i="2"/>
  <c r="HF205" i="2"/>
  <c r="HE205" i="2"/>
  <c r="HD205" i="2"/>
  <c r="HC205" i="2"/>
  <c r="HB205" i="2"/>
  <c r="HA205" i="2"/>
  <c r="GZ205" i="2"/>
  <c r="GY205" i="2"/>
  <c r="GX205" i="2"/>
  <c r="GW205" i="2"/>
  <c r="GV205" i="2"/>
  <c r="GU205" i="2"/>
  <c r="GT205" i="2"/>
  <c r="GS205" i="2"/>
  <c r="GR205" i="2"/>
  <c r="GQ205" i="2"/>
  <c r="GP205" i="2"/>
  <c r="GO205" i="2"/>
  <c r="GN205" i="2"/>
  <c r="GM205" i="2"/>
  <c r="GL205" i="2"/>
  <c r="GK205" i="2"/>
  <c r="GJ205" i="2"/>
  <c r="GI205" i="2"/>
  <c r="GH205" i="2"/>
  <c r="JF204" i="2"/>
  <c r="JE204" i="2"/>
  <c r="JD204" i="2"/>
  <c r="JC204" i="2"/>
  <c r="JB204" i="2"/>
  <c r="JA204" i="2"/>
  <c r="IZ204" i="2"/>
  <c r="IY204" i="2"/>
  <c r="IX204" i="2"/>
  <c r="IW204" i="2"/>
  <c r="IV204" i="2"/>
  <c r="IU204" i="2"/>
  <c r="IT204" i="2"/>
  <c r="IS204" i="2"/>
  <c r="IR204" i="2"/>
  <c r="IQ204" i="2"/>
  <c r="IP204" i="2"/>
  <c r="IO204" i="2"/>
  <c r="IN204" i="2"/>
  <c r="IM204" i="2"/>
  <c r="IL204" i="2"/>
  <c r="IK204" i="2"/>
  <c r="IJ204" i="2"/>
  <c r="II204" i="2"/>
  <c r="IH204" i="2"/>
  <c r="IG204" i="2"/>
  <c r="IF204" i="2"/>
  <c r="IE204" i="2"/>
  <c r="ID204" i="2"/>
  <c r="IC204" i="2"/>
  <c r="IB204" i="2"/>
  <c r="IA204" i="2"/>
  <c r="HZ204" i="2"/>
  <c r="HY204" i="2"/>
  <c r="HX204" i="2"/>
  <c r="HW204" i="2"/>
  <c r="HV204" i="2"/>
  <c r="HU204" i="2"/>
  <c r="HT204" i="2"/>
  <c r="HS204" i="2"/>
  <c r="HR204" i="2"/>
  <c r="HQ204" i="2"/>
  <c r="HP204" i="2"/>
  <c r="HO204" i="2"/>
  <c r="HN204" i="2"/>
  <c r="HM204" i="2"/>
  <c r="HL204" i="2"/>
  <c r="HK204" i="2"/>
  <c r="HJ204" i="2"/>
  <c r="HI204" i="2"/>
  <c r="HH204" i="2"/>
  <c r="HG204" i="2"/>
  <c r="HF204" i="2"/>
  <c r="HE204" i="2"/>
  <c r="HD204" i="2"/>
  <c r="HC204" i="2"/>
  <c r="HB204" i="2"/>
  <c r="HA204" i="2"/>
  <c r="GZ204" i="2"/>
  <c r="GY204" i="2"/>
  <c r="GX204" i="2"/>
  <c r="GW204" i="2"/>
  <c r="GV204" i="2"/>
  <c r="GU204" i="2"/>
  <c r="GT204" i="2"/>
  <c r="GS204" i="2"/>
  <c r="GR204" i="2"/>
  <c r="GQ204" i="2"/>
  <c r="GP204" i="2"/>
  <c r="GO204" i="2"/>
  <c r="GN204" i="2"/>
  <c r="GM204" i="2"/>
  <c r="GL204" i="2"/>
  <c r="GK204" i="2"/>
  <c r="GJ204" i="2"/>
  <c r="GI204" i="2"/>
  <c r="GH204" i="2"/>
  <c r="JF203" i="2"/>
  <c r="JE203" i="2"/>
  <c r="JD203" i="2"/>
  <c r="JC203" i="2"/>
  <c r="JB203" i="2"/>
  <c r="JA203" i="2"/>
  <c r="IZ203" i="2"/>
  <c r="IY203" i="2"/>
  <c r="IX203" i="2"/>
  <c r="IW203" i="2"/>
  <c r="IV203" i="2"/>
  <c r="IU203" i="2"/>
  <c r="IT203" i="2"/>
  <c r="IS203" i="2"/>
  <c r="IR203" i="2"/>
  <c r="IQ203" i="2"/>
  <c r="IP203" i="2"/>
  <c r="IO203" i="2"/>
  <c r="IN203" i="2"/>
  <c r="IM203" i="2"/>
  <c r="IL203" i="2"/>
  <c r="IK203" i="2"/>
  <c r="IJ203" i="2"/>
  <c r="II203" i="2"/>
  <c r="IH203" i="2"/>
  <c r="IG203" i="2"/>
  <c r="IF203" i="2"/>
  <c r="IE203" i="2"/>
  <c r="ID203" i="2"/>
  <c r="IC203" i="2"/>
  <c r="IB203" i="2"/>
  <c r="IA203" i="2"/>
  <c r="HZ203" i="2"/>
  <c r="HY203" i="2"/>
  <c r="HX203" i="2"/>
  <c r="HW203" i="2"/>
  <c r="HV203" i="2"/>
  <c r="HU203" i="2"/>
  <c r="HT203" i="2"/>
  <c r="HS203" i="2"/>
  <c r="HR203" i="2"/>
  <c r="HQ203" i="2"/>
  <c r="HP203" i="2"/>
  <c r="HO203" i="2"/>
  <c r="HN203" i="2"/>
  <c r="HM203" i="2"/>
  <c r="HL203" i="2"/>
  <c r="HK203" i="2"/>
  <c r="HJ203" i="2"/>
  <c r="HI203" i="2"/>
  <c r="HH203" i="2"/>
  <c r="HG203" i="2"/>
  <c r="HF203" i="2"/>
  <c r="HE203" i="2"/>
  <c r="HD203" i="2"/>
  <c r="HC203" i="2"/>
  <c r="HB203" i="2"/>
  <c r="HA203" i="2"/>
  <c r="GZ203" i="2"/>
  <c r="GY203" i="2"/>
  <c r="GX203" i="2"/>
  <c r="GW203" i="2"/>
  <c r="GV203" i="2"/>
  <c r="GU203" i="2"/>
  <c r="GT203" i="2"/>
  <c r="GS203" i="2"/>
  <c r="GR203" i="2"/>
  <c r="GQ203" i="2"/>
  <c r="GP203" i="2"/>
  <c r="GO203" i="2"/>
  <c r="GN203" i="2"/>
  <c r="GM203" i="2"/>
  <c r="GL203" i="2"/>
  <c r="GK203" i="2"/>
  <c r="GJ203" i="2"/>
  <c r="GI203" i="2"/>
  <c r="GH203" i="2"/>
  <c r="JF202" i="2"/>
  <c r="JE202" i="2"/>
  <c r="JD202" i="2"/>
  <c r="JC202" i="2"/>
  <c r="JB202" i="2"/>
  <c r="JA202" i="2"/>
  <c r="IZ202" i="2"/>
  <c r="IY202" i="2"/>
  <c r="IX202" i="2"/>
  <c r="IW202" i="2"/>
  <c r="IV202" i="2"/>
  <c r="IU202" i="2"/>
  <c r="IT202" i="2"/>
  <c r="IS202" i="2"/>
  <c r="IR202" i="2"/>
  <c r="IQ202" i="2"/>
  <c r="IP202" i="2"/>
  <c r="IO202" i="2"/>
  <c r="IN202" i="2"/>
  <c r="IM202" i="2"/>
  <c r="IL202" i="2"/>
  <c r="IK202" i="2"/>
  <c r="IJ202" i="2"/>
  <c r="II202" i="2"/>
  <c r="IH202" i="2"/>
  <c r="IG202" i="2"/>
  <c r="IF202" i="2"/>
  <c r="IE202" i="2"/>
  <c r="ID202" i="2"/>
  <c r="IC202" i="2"/>
  <c r="IB202" i="2"/>
  <c r="IA202" i="2"/>
  <c r="HZ202" i="2"/>
  <c r="HY202" i="2"/>
  <c r="HX202" i="2"/>
  <c r="HW202" i="2"/>
  <c r="HV202" i="2"/>
  <c r="HU202" i="2"/>
  <c r="HT202" i="2"/>
  <c r="HS202" i="2"/>
  <c r="HR202" i="2"/>
  <c r="HQ202" i="2"/>
  <c r="HP202" i="2"/>
  <c r="HO202" i="2"/>
  <c r="HN202" i="2"/>
  <c r="HM202" i="2"/>
  <c r="HL202" i="2"/>
  <c r="HK202" i="2"/>
  <c r="HJ202" i="2"/>
  <c r="HI202" i="2"/>
  <c r="HH202" i="2"/>
  <c r="HG202" i="2"/>
  <c r="HF202" i="2"/>
  <c r="HE202" i="2"/>
  <c r="HD202" i="2"/>
  <c r="HC202" i="2"/>
  <c r="HB202" i="2"/>
  <c r="HA202" i="2"/>
  <c r="GZ202" i="2"/>
  <c r="GY202" i="2"/>
  <c r="GX202" i="2"/>
  <c r="GW202" i="2"/>
  <c r="GV202" i="2"/>
  <c r="GU202" i="2"/>
  <c r="GT202" i="2"/>
  <c r="GS202" i="2"/>
  <c r="GR202" i="2"/>
  <c r="GQ202" i="2"/>
  <c r="GP202" i="2"/>
  <c r="GO202" i="2"/>
  <c r="GN202" i="2"/>
  <c r="GM202" i="2"/>
  <c r="GL202" i="2"/>
  <c r="GK202" i="2"/>
  <c r="GJ202" i="2"/>
  <c r="GI202" i="2"/>
  <c r="GH202" i="2"/>
  <c r="JF201" i="2"/>
  <c r="JE201" i="2"/>
  <c r="JD201" i="2"/>
  <c r="JC201" i="2"/>
  <c r="JB201" i="2"/>
  <c r="JA201" i="2"/>
  <c r="IZ201" i="2"/>
  <c r="IY201" i="2"/>
  <c r="IX201" i="2"/>
  <c r="IW201" i="2"/>
  <c r="IV201" i="2"/>
  <c r="IU201" i="2"/>
  <c r="IT201" i="2"/>
  <c r="IS201" i="2"/>
  <c r="IR201" i="2"/>
  <c r="IQ201" i="2"/>
  <c r="IP201" i="2"/>
  <c r="IO201" i="2"/>
  <c r="IN201" i="2"/>
  <c r="IM201" i="2"/>
  <c r="IL201" i="2"/>
  <c r="IK201" i="2"/>
  <c r="IJ201" i="2"/>
  <c r="II201" i="2"/>
  <c r="IH201" i="2"/>
  <c r="IG201" i="2"/>
  <c r="IF201" i="2"/>
  <c r="IE201" i="2"/>
  <c r="ID201" i="2"/>
  <c r="IC201" i="2"/>
  <c r="IB201" i="2"/>
  <c r="IA201" i="2"/>
  <c r="HZ201" i="2"/>
  <c r="HY201" i="2"/>
  <c r="HX201" i="2"/>
  <c r="HW201" i="2"/>
  <c r="HV201" i="2"/>
  <c r="HU201" i="2"/>
  <c r="HT201" i="2"/>
  <c r="HS201" i="2"/>
  <c r="HR201" i="2"/>
  <c r="HQ201" i="2"/>
  <c r="HP201" i="2"/>
  <c r="HO201" i="2"/>
  <c r="HN201" i="2"/>
  <c r="HM201" i="2"/>
  <c r="HL201" i="2"/>
  <c r="HK201" i="2"/>
  <c r="HJ201" i="2"/>
  <c r="HI201" i="2"/>
  <c r="HH201" i="2"/>
  <c r="HG201" i="2"/>
  <c r="HF201" i="2"/>
  <c r="HE201" i="2"/>
  <c r="HD201" i="2"/>
  <c r="HC201" i="2"/>
  <c r="HB201" i="2"/>
  <c r="HA201" i="2"/>
  <c r="GZ201" i="2"/>
  <c r="GY201" i="2"/>
  <c r="GX201" i="2"/>
  <c r="GW201" i="2"/>
  <c r="GV201" i="2"/>
  <c r="GU201" i="2"/>
  <c r="GT201" i="2"/>
  <c r="GS201" i="2"/>
  <c r="GR201" i="2"/>
  <c r="GQ201" i="2"/>
  <c r="GP201" i="2"/>
  <c r="GO201" i="2"/>
  <c r="GN201" i="2"/>
  <c r="GM201" i="2"/>
  <c r="GL201" i="2"/>
  <c r="GK201" i="2"/>
  <c r="GJ201" i="2"/>
  <c r="GI201" i="2"/>
  <c r="GH201" i="2"/>
  <c r="JF200" i="2"/>
  <c r="JE200" i="2"/>
  <c r="JD200" i="2"/>
  <c r="JC200" i="2"/>
  <c r="JB200" i="2"/>
  <c r="JA200" i="2"/>
  <c r="IZ200" i="2"/>
  <c r="IY200" i="2"/>
  <c r="IX200" i="2"/>
  <c r="IW200" i="2"/>
  <c r="IV200" i="2"/>
  <c r="IU200" i="2"/>
  <c r="IT200" i="2"/>
  <c r="IS200" i="2"/>
  <c r="IR200" i="2"/>
  <c r="IQ200" i="2"/>
  <c r="IP200" i="2"/>
  <c r="IO200" i="2"/>
  <c r="IN200" i="2"/>
  <c r="IM200" i="2"/>
  <c r="IL200" i="2"/>
  <c r="IK200" i="2"/>
  <c r="IJ200" i="2"/>
  <c r="II200" i="2"/>
  <c r="IH200" i="2"/>
  <c r="IG200" i="2"/>
  <c r="IF200" i="2"/>
  <c r="IE200" i="2"/>
  <c r="ID200" i="2"/>
  <c r="IC200" i="2"/>
  <c r="IB200" i="2"/>
  <c r="IA200" i="2"/>
  <c r="HZ200" i="2"/>
  <c r="HY200" i="2"/>
  <c r="HX200" i="2"/>
  <c r="HW200" i="2"/>
  <c r="HV200" i="2"/>
  <c r="HU200" i="2"/>
  <c r="HT200" i="2"/>
  <c r="HS200" i="2"/>
  <c r="HR200" i="2"/>
  <c r="HQ200" i="2"/>
  <c r="HP200" i="2"/>
  <c r="HO200" i="2"/>
  <c r="HN200" i="2"/>
  <c r="HM200" i="2"/>
  <c r="HL200" i="2"/>
  <c r="HK200" i="2"/>
  <c r="HJ200" i="2"/>
  <c r="HI200" i="2"/>
  <c r="HH200" i="2"/>
  <c r="HG200" i="2"/>
  <c r="HF200" i="2"/>
  <c r="HE200" i="2"/>
  <c r="HD200" i="2"/>
  <c r="HC200" i="2"/>
  <c r="HB200" i="2"/>
  <c r="HA200" i="2"/>
  <c r="GZ200" i="2"/>
  <c r="GY200" i="2"/>
  <c r="GX200" i="2"/>
  <c r="GW200" i="2"/>
  <c r="GV200" i="2"/>
  <c r="GU200" i="2"/>
  <c r="GT200" i="2"/>
  <c r="GS200" i="2"/>
  <c r="GR200" i="2"/>
  <c r="GQ200" i="2"/>
  <c r="GP200" i="2"/>
  <c r="GO200" i="2"/>
  <c r="GN200" i="2"/>
  <c r="GM200" i="2"/>
  <c r="GL200" i="2"/>
  <c r="GK200" i="2"/>
  <c r="GJ200" i="2"/>
  <c r="GI200" i="2"/>
  <c r="GH200" i="2"/>
  <c r="JF199" i="2"/>
  <c r="JE199" i="2"/>
  <c r="JD199" i="2"/>
  <c r="JC199" i="2"/>
  <c r="JB199" i="2"/>
  <c r="JA199" i="2"/>
  <c r="IZ199" i="2"/>
  <c r="IY199" i="2"/>
  <c r="IX199" i="2"/>
  <c r="IW199" i="2"/>
  <c r="IV199" i="2"/>
  <c r="IU199" i="2"/>
  <c r="IT199" i="2"/>
  <c r="IS199" i="2"/>
  <c r="IR199" i="2"/>
  <c r="IQ199" i="2"/>
  <c r="IP199" i="2"/>
  <c r="IO199" i="2"/>
  <c r="IN199" i="2"/>
  <c r="IM199" i="2"/>
  <c r="IL199" i="2"/>
  <c r="IK199" i="2"/>
  <c r="IJ199" i="2"/>
  <c r="II199" i="2"/>
  <c r="IH199" i="2"/>
  <c r="IG199" i="2"/>
  <c r="IF199" i="2"/>
  <c r="IE199" i="2"/>
  <c r="ID199" i="2"/>
  <c r="IC199" i="2"/>
  <c r="IB199" i="2"/>
  <c r="IA199" i="2"/>
  <c r="HZ199" i="2"/>
  <c r="HY199" i="2"/>
  <c r="HX199" i="2"/>
  <c r="HW199" i="2"/>
  <c r="HV199" i="2"/>
  <c r="HU199" i="2"/>
  <c r="HT199" i="2"/>
  <c r="HS199" i="2"/>
  <c r="HR199" i="2"/>
  <c r="HQ199" i="2"/>
  <c r="HP199" i="2"/>
  <c r="HO199" i="2"/>
  <c r="HN199" i="2"/>
  <c r="HM199" i="2"/>
  <c r="HL199" i="2"/>
  <c r="HK199" i="2"/>
  <c r="HJ199" i="2"/>
  <c r="HI199" i="2"/>
  <c r="HH199" i="2"/>
  <c r="HG199" i="2"/>
  <c r="HF199" i="2"/>
  <c r="HE199" i="2"/>
  <c r="HD199" i="2"/>
  <c r="HC199" i="2"/>
  <c r="HB199" i="2"/>
  <c r="HA199" i="2"/>
  <c r="GZ199" i="2"/>
  <c r="GY199" i="2"/>
  <c r="GX199" i="2"/>
  <c r="GW199" i="2"/>
  <c r="GV199" i="2"/>
  <c r="GU199" i="2"/>
  <c r="GT199" i="2"/>
  <c r="GS199" i="2"/>
  <c r="GR199" i="2"/>
  <c r="GQ199" i="2"/>
  <c r="GP199" i="2"/>
  <c r="GO199" i="2"/>
  <c r="GN199" i="2"/>
  <c r="GM199" i="2"/>
  <c r="GL199" i="2"/>
  <c r="GK199" i="2"/>
  <c r="GJ199" i="2"/>
  <c r="GI199" i="2"/>
  <c r="GH199" i="2"/>
  <c r="JF198" i="2"/>
  <c r="JE198" i="2"/>
  <c r="JD198" i="2"/>
  <c r="JC198" i="2"/>
  <c r="JB198" i="2"/>
  <c r="JA198" i="2"/>
  <c r="IZ198" i="2"/>
  <c r="IY198" i="2"/>
  <c r="IX198" i="2"/>
  <c r="IW198" i="2"/>
  <c r="IV198" i="2"/>
  <c r="IU198" i="2"/>
  <c r="IT198" i="2"/>
  <c r="IS198" i="2"/>
  <c r="IR198" i="2"/>
  <c r="IQ198" i="2"/>
  <c r="IP198" i="2"/>
  <c r="IO198" i="2"/>
  <c r="IN198" i="2"/>
  <c r="IM198" i="2"/>
  <c r="IL198" i="2"/>
  <c r="IK198" i="2"/>
  <c r="IJ198" i="2"/>
  <c r="II198" i="2"/>
  <c r="IH198" i="2"/>
  <c r="IG198" i="2"/>
  <c r="IF198" i="2"/>
  <c r="IE198" i="2"/>
  <c r="ID198" i="2"/>
  <c r="IC198" i="2"/>
  <c r="IB198" i="2"/>
  <c r="IA198" i="2"/>
  <c r="HZ198" i="2"/>
  <c r="HY198" i="2"/>
  <c r="HX198" i="2"/>
  <c r="HW198" i="2"/>
  <c r="HV198" i="2"/>
  <c r="HU198" i="2"/>
  <c r="HT198" i="2"/>
  <c r="HS198" i="2"/>
  <c r="HR198" i="2"/>
  <c r="HQ198" i="2"/>
  <c r="HP198" i="2"/>
  <c r="HO198" i="2"/>
  <c r="HN198" i="2"/>
  <c r="HM198" i="2"/>
  <c r="HL198" i="2"/>
  <c r="HK198" i="2"/>
  <c r="HJ198" i="2"/>
  <c r="HI198" i="2"/>
  <c r="HH198" i="2"/>
  <c r="HG198" i="2"/>
  <c r="HF198" i="2"/>
  <c r="HE198" i="2"/>
  <c r="HD198" i="2"/>
  <c r="HC198" i="2"/>
  <c r="HB198" i="2"/>
  <c r="HA198" i="2"/>
  <c r="GZ198" i="2"/>
  <c r="GY198" i="2"/>
  <c r="GX198" i="2"/>
  <c r="GW198" i="2"/>
  <c r="GV198" i="2"/>
  <c r="GU198" i="2"/>
  <c r="GT198" i="2"/>
  <c r="GS198" i="2"/>
  <c r="GR198" i="2"/>
  <c r="GQ198" i="2"/>
  <c r="GP198" i="2"/>
  <c r="GO198" i="2"/>
  <c r="GN198" i="2"/>
  <c r="GM198" i="2"/>
  <c r="GL198" i="2"/>
  <c r="GK198" i="2"/>
  <c r="GJ198" i="2"/>
  <c r="GI198" i="2"/>
  <c r="GH198" i="2"/>
  <c r="JF197" i="2"/>
  <c r="JE197" i="2"/>
  <c r="JD197" i="2"/>
  <c r="JC197" i="2"/>
  <c r="JB197" i="2"/>
  <c r="JA197" i="2"/>
  <c r="IZ197" i="2"/>
  <c r="IY197" i="2"/>
  <c r="IX197" i="2"/>
  <c r="IW197" i="2"/>
  <c r="IV197" i="2"/>
  <c r="IU197" i="2"/>
  <c r="IT197" i="2"/>
  <c r="IS197" i="2"/>
  <c r="IR197" i="2"/>
  <c r="IQ197" i="2"/>
  <c r="IP197" i="2"/>
  <c r="IO197" i="2"/>
  <c r="IN197" i="2"/>
  <c r="IM197" i="2"/>
  <c r="IL197" i="2"/>
  <c r="IK197" i="2"/>
  <c r="IJ197" i="2"/>
  <c r="II197" i="2"/>
  <c r="IH197" i="2"/>
  <c r="IG197" i="2"/>
  <c r="IF197" i="2"/>
  <c r="IE197" i="2"/>
  <c r="ID197" i="2"/>
  <c r="IC197" i="2"/>
  <c r="IB197" i="2"/>
  <c r="IA197" i="2"/>
  <c r="HZ197" i="2"/>
  <c r="HY197" i="2"/>
  <c r="HX197" i="2"/>
  <c r="HW197" i="2"/>
  <c r="HV197" i="2"/>
  <c r="HU197" i="2"/>
  <c r="HT197" i="2"/>
  <c r="HS197" i="2"/>
  <c r="HR197" i="2"/>
  <c r="HQ197" i="2"/>
  <c r="HP197" i="2"/>
  <c r="HO197" i="2"/>
  <c r="HN197" i="2"/>
  <c r="HM197" i="2"/>
  <c r="HL197" i="2"/>
  <c r="HK197" i="2"/>
  <c r="HJ197" i="2"/>
  <c r="HI197" i="2"/>
  <c r="HH197" i="2"/>
  <c r="HG197" i="2"/>
  <c r="HF197" i="2"/>
  <c r="HE197" i="2"/>
  <c r="HD197" i="2"/>
  <c r="HC197" i="2"/>
  <c r="HB197" i="2"/>
  <c r="HA197" i="2"/>
  <c r="GZ197" i="2"/>
  <c r="GY197" i="2"/>
  <c r="GX197" i="2"/>
  <c r="GW197" i="2"/>
  <c r="GV197" i="2"/>
  <c r="GU197" i="2"/>
  <c r="GT197" i="2"/>
  <c r="GS197" i="2"/>
  <c r="GR197" i="2"/>
  <c r="GQ197" i="2"/>
  <c r="GP197" i="2"/>
  <c r="GO197" i="2"/>
  <c r="GN197" i="2"/>
  <c r="GM197" i="2"/>
  <c r="GL197" i="2"/>
  <c r="GK197" i="2"/>
  <c r="GJ197" i="2"/>
  <c r="GI197" i="2"/>
  <c r="GH197" i="2"/>
  <c r="JF196" i="2"/>
  <c r="JE196" i="2"/>
  <c r="JD196" i="2"/>
  <c r="JC196" i="2"/>
  <c r="JB196" i="2"/>
  <c r="JA196" i="2"/>
  <c r="IZ196" i="2"/>
  <c r="IY196" i="2"/>
  <c r="IX196" i="2"/>
  <c r="IW196" i="2"/>
  <c r="IV196" i="2"/>
  <c r="IU196" i="2"/>
  <c r="IT196" i="2"/>
  <c r="IS196" i="2"/>
  <c r="IR196" i="2"/>
  <c r="IQ196" i="2"/>
  <c r="IP196" i="2"/>
  <c r="IO196" i="2"/>
  <c r="IN196" i="2"/>
  <c r="IM196" i="2"/>
  <c r="IL196" i="2"/>
  <c r="IK196" i="2"/>
  <c r="IJ196" i="2"/>
  <c r="II196" i="2"/>
  <c r="IH196" i="2"/>
  <c r="IG196" i="2"/>
  <c r="IF196" i="2"/>
  <c r="IE196" i="2"/>
  <c r="ID196" i="2"/>
  <c r="IC196" i="2"/>
  <c r="IB196" i="2"/>
  <c r="IA196" i="2"/>
  <c r="HZ196" i="2"/>
  <c r="HY196" i="2"/>
  <c r="HX196" i="2"/>
  <c r="HW196" i="2"/>
  <c r="HV196" i="2"/>
  <c r="HU196" i="2"/>
  <c r="HT196" i="2"/>
  <c r="HS196" i="2"/>
  <c r="HR196" i="2"/>
  <c r="HQ196" i="2"/>
  <c r="HP196" i="2"/>
  <c r="HO196" i="2"/>
  <c r="HN196" i="2"/>
  <c r="HM196" i="2"/>
  <c r="HL196" i="2"/>
  <c r="HK196" i="2"/>
  <c r="HJ196" i="2"/>
  <c r="HI196" i="2"/>
  <c r="HH196" i="2"/>
  <c r="HG196" i="2"/>
  <c r="HF196" i="2"/>
  <c r="HE196" i="2"/>
  <c r="HD196" i="2"/>
  <c r="HC196" i="2"/>
  <c r="HB196" i="2"/>
  <c r="HA196" i="2"/>
  <c r="GZ196" i="2"/>
  <c r="GY196" i="2"/>
  <c r="GX196" i="2"/>
  <c r="GW196" i="2"/>
  <c r="GV196" i="2"/>
  <c r="GU196" i="2"/>
  <c r="GT196" i="2"/>
  <c r="GS196" i="2"/>
  <c r="GR196" i="2"/>
  <c r="GQ196" i="2"/>
  <c r="GP196" i="2"/>
  <c r="GO196" i="2"/>
  <c r="GN196" i="2"/>
  <c r="GM196" i="2"/>
  <c r="GL196" i="2"/>
  <c r="GK196" i="2"/>
  <c r="GJ196" i="2"/>
  <c r="GI196" i="2"/>
  <c r="GH196" i="2"/>
  <c r="JF195" i="2"/>
  <c r="JE195" i="2"/>
  <c r="JD195" i="2"/>
  <c r="JC195" i="2"/>
  <c r="JB195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IO19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B19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HO195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B195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GO195" i="2"/>
  <c r="GN195" i="2"/>
  <c r="GM195" i="2"/>
  <c r="GL195" i="2"/>
  <c r="GK195" i="2"/>
  <c r="GJ195" i="2"/>
  <c r="GI195" i="2"/>
  <c r="GH195" i="2"/>
  <c r="JF194" i="2"/>
  <c r="JE194" i="2"/>
  <c r="JD194" i="2"/>
  <c r="JC194" i="2"/>
  <c r="JB194" i="2"/>
  <c r="JA194" i="2"/>
  <c r="IZ194" i="2"/>
  <c r="IY194" i="2"/>
  <c r="IX194" i="2"/>
  <c r="IW194" i="2"/>
  <c r="IV194" i="2"/>
  <c r="IU194" i="2"/>
  <c r="IT194" i="2"/>
  <c r="IS194" i="2"/>
  <c r="IR194" i="2"/>
  <c r="IQ194" i="2"/>
  <c r="IP194" i="2"/>
  <c r="IO194" i="2"/>
  <c r="IN194" i="2"/>
  <c r="IM194" i="2"/>
  <c r="IL194" i="2"/>
  <c r="IK194" i="2"/>
  <c r="IJ194" i="2"/>
  <c r="II194" i="2"/>
  <c r="IH194" i="2"/>
  <c r="IG194" i="2"/>
  <c r="IF194" i="2"/>
  <c r="IE194" i="2"/>
  <c r="ID194" i="2"/>
  <c r="IC194" i="2"/>
  <c r="IB194" i="2"/>
  <c r="IA194" i="2"/>
  <c r="HZ194" i="2"/>
  <c r="HY194" i="2"/>
  <c r="HX194" i="2"/>
  <c r="HW194" i="2"/>
  <c r="HV194" i="2"/>
  <c r="HU194" i="2"/>
  <c r="HT194" i="2"/>
  <c r="HS194" i="2"/>
  <c r="HR194" i="2"/>
  <c r="HQ194" i="2"/>
  <c r="HP194" i="2"/>
  <c r="HO194" i="2"/>
  <c r="HN194" i="2"/>
  <c r="HM194" i="2"/>
  <c r="HL194" i="2"/>
  <c r="HK194" i="2"/>
  <c r="HJ194" i="2"/>
  <c r="HI194" i="2"/>
  <c r="HH194" i="2"/>
  <c r="HG194" i="2"/>
  <c r="HF194" i="2"/>
  <c r="HE194" i="2"/>
  <c r="HD194" i="2"/>
  <c r="HC194" i="2"/>
  <c r="HB194" i="2"/>
  <c r="HA194" i="2"/>
  <c r="GZ194" i="2"/>
  <c r="GY194" i="2"/>
  <c r="GX194" i="2"/>
  <c r="GW194" i="2"/>
  <c r="GV194" i="2"/>
  <c r="GU194" i="2"/>
  <c r="GT194" i="2"/>
  <c r="GS194" i="2"/>
  <c r="GR194" i="2"/>
  <c r="GQ194" i="2"/>
  <c r="GP194" i="2"/>
  <c r="GO194" i="2"/>
  <c r="GN194" i="2"/>
  <c r="GM194" i="2"/>
  <c r="GL194" i="2"/>
  <c r="GK194" i="2"/>
  <c r="GJ194" i="2"/>
  <c r="GI194" i="2"/>
  <c r="GH194" i="2"/>
  <c r="JF193" i="2"/>
  <c r="JE193" i="2"/>
  <c r="JD193" i="2"/>
  <c r="JC193" i="2"/>
  <c r="JB193" i="2"/>
  <c r="JA193" i="2"/>
  <c r="IZ193" i="2"/>
  <c r="IY193" i="2"/>
  <c r="IX193" i="2"/>
  <c r="IW193" i="2"/>
  <c r="IV193" i="2"/>
  <c r="IU193" i="2"/>
  <c r="IT193" i="2"/>
  <c r="IS193" i="2"/>
  <c r="IR193" i="2"/>
  <c r="IQ193" i="2"/>
  <c r="IP193" i="2"/>
  <c r="IO193" i="2"/>
  <c r="IN193" i="2"/>
  <c r="IM193" i="2"/>
  <c r="IL193" i="2"/>
  <c r="IK193" i="2"/>
  <c r="IJ193" i="2"/>
  <c r="II193" i="2"/>
  <c r="IH193" i="2"/>
  <c r="IG193" i="2"/>
  <c r="IF193" i="2"/>
  <c r="IE193" i="2"/>
  <c r="ID193" i="2"/>
  <c r="IC193" i="2"/>
  <c r="IB193" i="2"/>
  <c r="IA193" i="2"/>
  <c r="HZ193" i="2"/>
  <c r="HY193" i="2"/>
  <c r="HX193" i="2"/>
  <c r="HW193" i="2"/>
  <c r="HV193" i="2"/>
  <c r="HU193" i="2"/>
  <c r="HT193" i="2"/>
  <c r="HS193" i="2"/>
  <c r="HR193" i="2"/>
  <c r="HQ193" i="2"/>
  <c r="HP193" i="2"/>
  <c r="HO193" i="2"/>
  <c r="HN193" i="2"/>
  <c r="HM193" i="2"/>
  <c r="HL193" i="2"/>
  <c r="HK193" i="2"/>
  <c r="HJ193" i="2"/>
  <c r="HI193" i="2"/>
  <c r="HH193" i="2"/>
  <c r="HG193" i="2"/>
  <c r="HF193" i="2"/>
  <c r="HE193" i="2"/>
  <c r="HD193" i="2"/>
  <c r="HC193" i="2"/>
  <c r="HB193" i="2"/>
  <c r="HA193" i="2"/>
  <c r="GZ193" i="2"/>
  <c r="GY193" i="2"/>
  <c r="GX193" i="2"/>
  <c r="GW193" i="2"/>
  <c r="GV193" i="2"/>
  <c r="GU193" i="2"/>
  <c r="GT193" i="2"/>
  <c r="GS193" i="2"/>
  <c r="GR193" i="2"/>
  <c r="GQ193" i="2"/>
  <c r="GP193" i="2"/>
  <c r="GO193" i="2"/>
  <c r="GN193" i="2"/>
  <c r="GM193" i="2"/>
  <c r="GL193" i="2"/>
  <c r="GK193" i="2"/>
  <c r="GJ193" i="2"/>
  <c r="GI193" i="2"/>
  <c r="GH193" i="2"/>
  <c r="JF192" i="2"/>
  <c r="JE192" i="2"/>
  <c r="JD192" i="2"/>
  <c r="JC192" i="2"/>
  <c r="JB192" i="2"/>
  <c r="JA192" i="2"/>
  <c r="IZ192" i="2"/>
  <c r="IY192" i="2"/>
  <c r="IX192" i="2"/>
  <c r="IW192" i="2"/>
  <c r="IV192" i="2"/>
  <c r="IU192" i="2"/>
  <c r="IT192" i="2"/>
  <c r="IS192" i="2"/>
  <c r="IR192" i="2"/>
  <c r="IQ192" i="2"/>
  <c r="IP192" i="2"/>
  <c r="IO192" i="2"/>
  <c r="IN192" i="2"/>
  <c r="IM192" i="2"/>
  <c r="IL192" i="2"/>
  <c r="IK192" i="2"/>
  <c r="IJ192" i="2"/>
  <c r="II192" i="2"/>
  <c r="IH192" i="2"/>
  <c r="IG192" i="2"/>
  <c r="IF192" i="2"/>
  <c r="IE192" i="2"/>
  <c r="ID192" i="2"/>
  <c r="IC192" i="2"/>
  <c r="IB192" i="2"/>
  <c r="IA192" i="2"/>
  <c r="HZ192" i="2"/>
  <c r="HY192" i="2"/>
  <c r="HX192" i="2"/>
  <c r="HW192" i="2"/>
  <c r="HV192" i="2"/>
  <c r="HU192" i="2"/>
  <c r="HT192" i="2"/>
  <c r="HS192" i="2"/>
  <c r="HR192" i="2"/>
  <c r="HQ192" i="2"/>
  <c r="HP192" i="2"/>
  <c r="HO192" i="2"/>
  <c r="HN192" i="2"/>
  <c r="HM192" i="2"/>
  <c r="HL192" i="2"/>
  <c r="HK192" i="2"/>
  <c r="HJ192" i="2"/>
  <c r="HI192" i="2"/>
  <c r="HH192" i="2"/>
  <c r="HG192" i="2"/>
  <c r="HF192" i="2"/>
  <c r="HE192" i="2"/>
  <c r="HD192" i="2"/>
  <c r="HC192" i="2"/>
  <c r="HB192" i="2"/>
  <c r="HA192" i="2"/>
  <c r="GZ192" i="2"/>
  <c r="GY192" i="2"/>
  <c r="GX192" i="2"/>
  <c r="GW192" i="2"/>
  <c r="GV192" i="2"/>
  <c r="GU192" i="2"/>
  <c r="GT192" i="2"/>
  <c r="GS192" i="2"/>
  <c r="GR192" i="2"/>
  <c r="GQ192" i="2"/>
  <c r="GP192" i="2"/>
  <c r="GO192" i="2"/>
  <c r="GN192" i="2"/>
  <c r="GM192" i="2"/>
  <c r="GL192" i="2"/>
  <c r="GK192" i="2"/>
  <c r="GJ192" i="2"/>
  <c r="GI192" i="2"/>
  <c r="GH192" i="2"/>
  <c r="JF191" i="2"/>
  <c r="JE191" i="2"/>
  <c r="JD191" i="2"/>
  <c r="JC191" i="2"/>
  <c r="JB191" i="2"/>
  <c r="JA191" i="2"/>
  <c r="IZ191" i="2"/>
  <c r="IY191" i="2"/>
  <c r="IX191" i="2"/>
  <c r="IW191" i="2"/>
  <c r="IV191" i="2"/>
  <c r="IU191" i="2"/>
  <c r="IT191" i="2"/>
  <c r="IS191" i="2"/>
  <c r="IR191" i="2"/>
  <c r="IQ191" i="2"/>
  <c r="IP191" i="2"/>
  <c r="IO191" i="2"/>
  <c r="IN191" i="2"/>
  <c r="IM191" i="2"/>
  <c r="IL191" i="2"/>
  <c r="IK191" i="2"/>
  <c r="IJ191" i="2"/>
  <c r="II191" i="2"/>
  <c r="IH191" i="2"/>
  <c r="IG191" i="2"/>
  <c r="IF191" i="2"/>
  <c r="IE191" i="2"/>
  <c r="ID191" i="2"/>
  <c r="IC191" i="2"/>
  <c r="IB191" i="2"/>
  <c r="IA191" i="2"/>
  <c r="HZ191" i="2"/>
  <c r="HY191" i="2"/>
  <c r="HX191" i="2"/>
  <c r="HW191" i="2"/>
  <c r="HV191" i="2"/>
  <c r="HU191" i="2"/>
  <c r="HT191" i="2"/>
  <c r="HS191" i="2"/>
  <c r="HR191" i="2"/>
  <c r="HQ191" i="2"/>
  <c r="HP191" i="2"/>
  <c r="HO191" i="2"/>
  <c r="HN191" i="2"/>
  <c r="HM191" i="2"/>
  <c r="HL191" i="2"/>
  <c r="HK191" i="2"/>
  <c r="HJ191" i="2"/>
  <c r="HI191" i="2"/>
  <c r="HH191" i="2"/>
  <c r="HG191" i="2"/>
  <c r="HF191" i="2"/>
  <c r="HE191" i="2"/>
  <c r="HD191" i="2"/>
  <c r="HC191" i="2"/>
  <c r="HB191" i="2"/>
  <c r="HA191" i="2"/>
  <c r="GZ191" i="2"/>
  <c r="GY191" i="2"/>
  <c r="GX191" i="2"/>
  <c r="GW191" i="2"/>
  <c r="GV191" i="2"/>
  <c r="GU191" i="2"/>
  <c r="GT191" i="2"/>
  <c r="GS191" i="2"/>
  <c r="GR191" i="2"/>
  <c r="GQ191" i="2"/>
  <c r="GP191" i="2"/>
  <c r="GO191" i="2"/>
  <c r="GN191" i="2"/>
  <c r="GM191" i="2"/>
  <c r="GL191" i="2"/>
  <c r="GK191" i="2"/>
  <c r="GJ191" i="2"/>
  <c r="GI191" i="2"/>
  <c r="GH191" i="2"/>
  <c r="JF190" i="2"/>
  <c r="JE190" i="2"/>
  <c r="JD190" i="2"/>
  <c r="JC190" i="2"/>
  <c r="JB190" i="2"/>
  <c r="JA190" i="2"/>
  <c r="IZ190" i="2"/>
  <c r="IY190" i="2"/>
  <c r="IX190" i="2"/>
  <c r="IW190" i="2"/>
  <c r="IV190" i="2"/>
  <c r="IU190" i="2"/>
  <c r="IT190" i="2"/>
  <c r="IS190" i="2"/>
  <c r="IR190" i="2"/>
  <c r="IQ190" i="2"/>
  <c r="IP190" i="2"/>
  <c r="IO190" i="2"/>
  <c r="IN190" i="2"/>
  <c r="IM190" i="2"/>
  <c r="IL190" i="2"/>
  <c r="IK190" i="2"/>
  <c r="IJ190" i="2"/>
  <c r="II190" i="2"/>
  <c r="IH190" i="2"/>
  <c r="IG190" i="2"/>
  <c r="IF190" i="2"/>
  <c r="IE190" i="2"/>
  <c r="ID190" i="2"/>
  <c r="IC190" i="2"/>
  <c r="IB190" i="2"/>
  <c r="IA190" i="2"/>
  <c r="HZ190" i="2"/>
  <c r="HY190" i="2"/>
  <c r="HX190" i="2"/>
  <c r="HW190" i="2"/>
  <c r="HV190" i="2"/>
  <c r="HU190" i="2"/>
  <c r="HT190" i="2"/>
  <c r="HS190" i="2"/>
  <c r="HR190" i="2"/>
  <c r="HQ190" i="2"/>
  <c r="HP190" i="2"/>
  <c r="HO190" i="2"/>
  <c r="HN190" i="2"/>
  <c r="HM190" i="2"/>
  <c r="HL190" i="2"/>
  <c r="HK190" i="2"/>
  <c r="HJ190" i="2"/>
  <c r="HI190" i="2"/>
  <c r="HH190" i="2"/>
  <c r="HG190" i="2"/>
  <c r="HF190" i="2"/>
  <c r="HE190" i="2"/>
  <c r="HD190" i="2"/>
  <c r="HC190" i="2"/>
  <c r="HB190" i="2"/>
  <c r="HA190" i="2"/>
  <c r="GZ190" i="2"/>
  <c r="GY190" i="2"/>
  <c r="GX190" i="2"/>
  <c r="GW190" i="2"/>
  <c r="GV190" i="2"/>
  <c r="GU190" i="2"/>
  <c r="GT190" i="2"/>
  <c r="GS190" i="2"/>
  <c r="GR190" i="2"/>
  <c r="GQ190" i="2"/>
  <c r="GP190" i="2"/>
  <c r="GO190" i="2"/>
  <c r="GN190" i="2"/>
  <c r="GM190" i="2"/>
  <c r="GL190" i="2"/>
  <c r="GK190" i="2"/>
  <c r="GJ190" i="2"/>
  <c r="GI190" i="2"/>
  <c r="GH190" i="2"/>
  <c r="JF189" i="2"/>
  <c r="JE189" i="2"/>
  <c r="JD189" i="2"/>
  <c r="JC189" i="2"/>
  <c r="JB189" i="2"/>
  <c r="JA189" i="2"/>
  <c r="IZ189" i="2"/>
  <c r="IY189" i="2"/>
  <c r="IX189" i="2"/>
  <c r="IW189" i="2"/>
  <c r="IV189" i="2"/>
  <c r="IU189" i="2"/>
  <c r="IT189" i="2"/>
  <c r="IS189" i="2"/>
  <c r="IR189" i="2"/>
  <c r="IQ189" i="2"/>
  <c r="IP189" i="2"/>
  <c r="IO189" i="2"/>
  <c r="IN189" i="2"/>
  <c r="IM189" i="2"/>
  <c r="IL189" i="2"/>
  <c r="IK189" i="2"/>
  <c r="IJ189" i="2"/>
  <c r="II189" i="2"/>
  <c r="IH189" i="2"/>
  <c r="IG189" i="2"/>
  <c r="IF189" i="2"/>
  <c r="IE189" i="2"/>
  <c r="ID189" i="2"/>
  <c r="IC189" i="2"/>
  <c r="IB189" i="2"/>
  <c r="IA189" i="2"/>
  <c r="HZ189" i="2"/>
  <c r="HY189" i="2"/>
  <c r="HX189" i="2"/>
  <c r="HW189" i="2"/>
  <c r="HV189" i="2"/>
  <c r="HU189" i="2"/>
  <c r="HT189" i="2"/>
  <c r="HS189" i="2"/>
  <c r="HR189" i="2"/>
  <c r="HQ189" i="2"/>
  <c r="HP189" i="2"/>
  <c r="HO189" i="2"/>
  <c r="HN189" i="2"/>
  <c r="HM189" i="2"/>
  <c r="HL189" i="2"/>
  <c r="HK189" i="2"/>
  <c r="HJ189" i="2"/>
  <c r="HI189" i="2"/>
  <c r="HH189" i="2"/>
  <c r="HG189" i="2"/>
  <c r="HF189" i="2"/>
  <c r="HE189" i="2"/>
  <c r="HD189" i="2"/>
  <c r="HC189" i="2"/>
  <c r="HB189" i="2"/>
  <c r="HA189" i="2"/>
  <c r="GZ189" i="2"/>
  <c r="GY189" i="2"/>
  <c r="GX189" i="2"/>
  <c r="GW189" i="2"/>
  <c r="GV189" i="2"/>
  <c r="GU189" i="2"/>
  <c r="GT189" i="2"/>
  <c r="GS189" i="2"/>
  <c r="GR189" i="2"/>
  <c r="GQ189" i="2"/>
  <c r="GP189" i="2"/>
  <c r="GO189" i="2"/>
  <c r="GN189" i="2"/>
  <c r="GM189" i="2"/>
  <c r="GL189" i="2"/>
  <c r="GK189" i="2"/>
  <c r="GJ189" i="2"/>
  <c r="GI189" i="2"/>
  <c r="GH189" i="2"/>
  <c r="JF188" i="2"/>
  <c r="JE188" i="2"/>
  <c r="JD188" i="2"/>
  <c r="JC188" i="2"/>
  <c r="JB188" i="2"/>
  <c r="JA188" i="2"/>
  <c r="IZ188" i="2"/>
  <c r="IY188" i="2"/>
  <c r="IX188" i="2"/>
  <c r="IW188" i="2"/>
  <c r="IV188" i="2"/>
  <c r="IU188" i="2"/>
  <c r="IT188" i="2"/>
  <c r="IS188" i="2"/>
  <c r="IR188" i="2"/>
  <c r="IQ188" i="2"/>
  <c r="IP188" i="2"/>
  <c r="IO188" i="2"/>
  <c r="IN188" i="2"/>
  <c r="IM188" i="2"/>
  <c r="IL188" i="2"/>
  <c r="IK188" i="2"/>
  <c r="IJ188" i="2"/>
  <c r="II188" i="2"/>
  <c r="IH188" i="2"/>
  <c r="IG188" i="2"/>
  <c r="IF188" i="2"/>
  <c r="IE188" i="2"/>
  <c r="ID188" i="2"/>
  <c r="IC188" i="2"/>
  <c r="IB188" i="2"/>
  <c r="IA188" i="2"/>
  <c r="HZ188" i="2"/>
  <c r="HY188" i="2"/>
  <c r="HX188" i="2"/>
  <c r="HW188" i="2"/>
  <c r="HV188" i="2"/>
  <c r="HU188" i="2"/>
  <c r="HT188" i="2"/>
  <c r="HS188" i="2"/>
  <c r="HR188" i="2"/>
  <c r="HQ188" i="2"/>
  <c r="HP188" i="2"/>
  <c r="HO188" i="2"/>
  <c r="HN188" i="2"/>
  <c r="HM188" i="2"/>
  <c r="HL188" i="2"/>
  <c r="HK188" i="2"/>
  <c r="HJ188" i="2"/>
  <c r="HI188" i="2"/>
  <c r="HH188" i="2"/>
  <c r="HG188" i="2"/>
  <c r="HF188" i="2"/>
  <c r="HE188" i="2"/>
  <c r="HD188" i="2"/>
  <c r="HC188" i="2"/>
  <c r="HB188" i="2"/>
  <c r="HA188" i="2"/>
  <c r="GZ188" i="2"/>
  <c r="GY188" i="2"/>
  <c r="GX188" i="2"/>
  <c r="GW188" i="2"/>
  <c r="GV188" i="2"/>
  <c r="GU188" i="2"/>
  <c r="GT188" i="2"/>
  <c r="GS188" i="2"/>
  <c r="GR188" i="2"/>
  <c r="GQ188" i="2"/>
  <c r="GP188" i="2"/>
  <c r="GO188" i="2"/>
  <c r="GN188" i="2"/>
  <c r="GM188" i="2"/>
  <c r="GL188" i="2"/>
  <c r="GK188" i="2"/>
  <c r="GJ188" i="2"/>
  <c r="GI188" i="2"/>
  <c r="GH188" i="2"/>
  <c r="JF187" i="2"/>
  <c r="JE187" i="2"/>
  <c r="JD187" i="2"/>
  <c r="JC187" i="2"/>
  <c r="JB187" i="2"/>
  <c r="JA187" i="2"/>
  <c r="IZ187" i="2"/>
  <c r="IY187" i="2"/>
  <c r="IX187" i="2"/>
  <c r="IW187" i="2"/>
  <c r="IV187" i="2"/>
  <c r="IU187" i="2"/>
  <c r="IT187" i="2"/>
  <c r="IS187" i="2"/>
  <c r="IR187" i="2"/>
  <c r="IQ187" i="2"/>
  <c r="IP187" i="2"/>
  <c r="IO187" i="2"/>
  <c r="IN187" i="2"/>
  <c r="IM187" i="2"/>
  <c r="IL187" i="2"/>
  <c r="IK187" i="2"/>
  <c r="IJ187" i="2"/>
  <c r="II187" i="2"/>
  <c r="IH187" i="2"/>
  <c r="IG187" i="2"/>
  <c r="IF187" i="2"/>
  <c r="IE187" i="2"/>
  <c r="ID187" i="2"/>
  <c r="IC187" i="2"/>
  <c r="IB187" i="2"/>
  <c r="IA187" i="2"/>
  <c r="HZ187" i="2"/>
  <c r="HY187" i="2"/>
  <c r="HX187" i="2"/>
  <c r="HW187" i="2"/>
  <c r="HV187" i="2"/>
  <c r="HU187" i="2"/>
  <c r="HT187" i="2"/>
  <c r="HS187" i="2"/>
  <c r="HR187" i="2"/>
  <c r="HQ187" i="2"/>
  <c r="HP187" i="2"/>
  <c r="HO187" i="2"/>
  <c r="HN187" i="2"/>
  <c r="HM187" i="2"/>
  <c r="HL187" i="2"/>
  <c r="HK187" i="2"/>
  <c r="HJ187" i="2"/>
  <c r="HI187" i="2"/>
  <c r="HH187" i="2"/>
  <c r="HG187" i="2"/>
  <c r="HF187" i="2"/>
  <c r="HE187" i="2"/>
  <c r="HD187" i="2"/>
  <c r="HC187" i="2"/>
  <c r="HB187" i="2"/>
  <c r="HA187" i="2"/>
  <c r="GZ187" i="2"/>
  <c r="GY187" i="2"/>
  <c r="GX187" i="2"/>
  <c r="GW187" i="2"/>
  <c r="GV187" i="2"/>
  <c r="GU187" i="2"/>
  <c r="GT187" i="2"/>
  <c r="GS187" i="2"/>
  <c r="GR187" i="2"/>
  <c r="GQ187" i="2"/>
  <c r="GP187" i="2"/>
  <c r="GO187" i="2"/>
  <c r="GN187" i="2"/>
  <c r="GM187" i="2"/>
  <c r="GL187" i="2"/>
  <c r="GK187" i="2"/>
  <c r="GJ187" i="2"/>
  <c r="GI187" i="2"/>
  <c r="GH187" i="2"/>
  <c r="JF186" i="2"/>
  <c r="JE186" i="2"/>
  <c r="JD186" i="2"/>
  <c r="JC186" i="2"/>
  <c r="JB186" i="2"/>
  <c r="JA186" i="2"/>
  <c r="IZ186" i="2"/>
  <c r="IY186" i="2"/>
  <c r="IX186" i="2"/>
  <c r="IW186" i="2"/>
  <c r="IV186" i="2"/>
  <c r="IU186" i="2"/>
  <c r="IT186" i="2"/>
  <c r="IS186" i="2"/>
  <c r="IR186" i="2"/>
  <c r="IQ186" i="2"/>
  <c r="IP186" i="2"/>
  <c r="IO186" i="2"/>
  <c r="IN186" i="2"/>
  <c r="IM186" i="2"/>
  <c r="IL186" i="2"/>
  <c r="IK186" i="2"/>
  <c r="IJ186" i="2"/>
  <c r="II186" i="2"/>
  <c r="IH186" i="2"/>
  <c r="IG186" i="2"/>
  <c r="IF186" i="2"/>
  <c r="IE186" i="2"/>
  <c r="ID186" i="2"/>
  <c r="IC186" i="2"/>
  <c r="IB186" i="2"/>
  <c r="IA186" i="2"/>
  <c r="HZ186" i="2"/>
  <c r="HY186" i="2"/>
  <c r="HX186" i="2"/>
  <c r="HW186" i="2"/>
  <c r="HV186" i="2"/>
  <c r="HU186" i="2"/>
  <c r="HT186" i="2"/>
  <c r="HS186" i="2"/>
  <c r="HR186" i="2"/>
  <c r="HQ186" i="2"/>
  <c r="HP186" i="2"/>
  <c r="HO186" i="2"/>
  <c r="HN186" i="2"/>
  <c r="HM186" i="2"/>
  <c r="HL186" i="2"/>
  <c r="HK186" i="2"/>
  <c r="HJ186" i="2"/>
  <c r="HI186" i="2"/>
  <c r="HH186" i="2"/>
  <c r="HG186" i="2"/>
  <c r="HF186" i="2"/>
  <c r="HE186" i="2"/>
  <c r="HD186" i="2"/>
  <c r="HC186" i="2"/>
  <c r="HB186" i="2"/>
  <c r="HA186" i="2"/>
  <c r="GZ186" i="2"/>
  <c r="GY186" i="2"/>
  <c r="GX186" i="2"/>
  <c r="GW186" i="2"/>
  <c r="GV186" i="2"/>
  <c r="GU186" i="2"/>
  <c r="GT186" i="2"/>
  <c r="GS186" i="2"/>
  <c r="GR186" i="2"/>
  <c r="GQ186" i="2"/>
  <c r="GP186" i="2"/>
  <c r="GO186" i="2"/>
  <c r="GN186" i="2"/>
  <c r="GM186" i="2"/>
  <c r="GL186" i="2"/>
  <c r="GK186" i="2"/>
  <c r="GJ186" i="2"/>
  <c r="GI186" i="2"/>
  <c r="GH186" i="2"/>
  <c r="JF185" i="2"/>
  <c r="JE185" i="2"/>
  <c r="JD185" i="2"/>
  <c r="JC185" i="2"/>
  <c r="JB185" i="2"/>
  <c r="JA185" i="2"/>
  <c r="IZ185" i="2"/>
  <c r="IY185" i="2"/>
  <c r="IX185" i="2"/>
  <c r="IW185" i="2"/>
  <c r="IV185" i="2"/>
  <c r="IU185" i="2"/>
  <c r="IT185" i="2"/>
  <c r="IS185" i="2"/>
  <c r="IR185" i="2"/>
  <c r="IQ185" i="2"/>
  <c r="IP185" i="2"/>
  <c r="IO185" i="2"/>
  <c r="IN185" i="2"/>
  <c r="IM185" i="2"/>
  <c r="IL185" i="2"/>
  <c r="IK185" i="2"/>
  <c r="IJ185" i="2"/>
  <c r="II185" i="2"/>
  <c r="IH185" i="2"/>
  <c r="IG185" i="2"/>
  <c r="IF185" i="2"/>
  <c r="IE185" i="2"/>
  <c r="ID185" i="2"/>
  <c r="IC185" i="2"/>
  <c r="IB185" i="2"/>
  <c r="IA185" i="2"/>
  <c r="HZ185" i="2"/>
  <c r="HY185" i="2"/>
  <c r="HX185" i="2"/>
  <c r="HW185" i="2"/>
  <c r="HV185" i="2"/>
  <c r="HU185" i="2"/>
  <c r="HT185" i="2"/>
  <c r="HS185" i="2"/>
  <c r="HR185" i="2"/>
  <c r="HQ185" i="2"/>
  <c r="HP185" i="2"/>
  <c r="HO185" i="2"/>
  <c r="HN185" i="2"/>
  <c r="HM185" i="2"/>
  <c r="HL185" i="2"/>
  <c r="HK185" i="2"/>
  <c r="HJ185" i="2"/>
  <c r="HI185" i="2"/>
  <c r="HH185" i="2"/>
  <c r="HG185" i="2"/>
  <c r="HF185" i="2"/>
  <c r="HE185" i="2"/>
  <c r="HD185" i="2"/>
  <c r="HC185" i="2"/>
  <c r="HB185" i="2"/>
  <c r="HA185" i="2"/>
  <c r="GZ185" i="2"/>
  <c r="GY185" i="2"/>
  <c r="GX185" i="2"/>
  <c r="GW185" i="2"/>
  <c r="GV185" i="2"/>
  <c r="GU185" i="2"/>
  <c r="GT185" i="2"/>
  <c r="GS185" i="2"/>
  <c r="GR185" i="2"/>
  <c r="GQ185" i="2"/>
  <c r="GP185" i="2"/>
  <c r="GO185" i="2"/>
  <c r="GN185" i="2"/>
  <c r="GM185" i="2"/>
  <c r="GL185" i="2"/>
  <c r="GK185" i="2"/>
  <c r="GJ185" i="2"/>
  <c r="GI185" i="2"/>
  <c r="GH185" i="2"/>
  <c r="JF184" i="2"/>
  <c r="JE184" i="2"/>
  <c r="JD184" i="2"/>
  <c r="JC184" i="2"/>
  <c r="JB184" i="2"/>
  <c r="JA184" i="2"/>
  <c r="IZ184" i="2"/>
  <c r="IY184" i="2"/>
  <c r="IX184" i="2"/>
  <c r="IW184" i="2"/>
  <c r="IV184" i="2"/>
  <c r="IU184" i="2"/>
  <c r="IT184" i="2"/>
  <c r="IS184" i="2"/>
  <c r="IR184" i="2"/>
  <c r="IQ184" i="2"/>
  <c r="IP184" i="2"/>
  <c r="IO184" i="2"/>
  <c r="IN184" i="2"/>
  <c r="IM184" i="2"/>
  <c r="IL184" i="2"/>
  <c r="IK184" i="2"/>
  <c r="IJ184" i="2"/>
  <c r="II184" i="2"/>
  <c r="IH184" i="2"/>
  <c r="IG184" i="2"/>
  <c r="IF184" i="2"/>
  <c r="IE184" i="2"/>
  <c r="ID184" i="2"/>
  <c r="IC184" i="2"/>
  <c r="IB184" i="2"/>
  <c r="IA184" i="2"/>
  <c r="HZ184" i="2"/>
  <c r="HY184" i="2"/>
  <c r="HX184" i="2"/>
  <c r="HW184" i="2"/>
  <c r="HV184" i="2"/>
  <c r="HU184" i="2"/>
  <c r="HT184" i="2"/>
  <c r="HS184" i="2"/>
  <c r="HR184" i="2"/>
  <c r="HQ184" i="2"/>
  <c r="HP184" i="2"/>
  <c r="HO184" i="2"/>
  <c r="HN184" i="2"/>
  <c r="HM184" i="2"/>
  <c r="HL184" i="2"/>
  <c r="HK184" i="2"/>
  <c r="HJ184" i="2"/>
  <c r="HI184" i="2"/>
  <c r="HH184" i="2"/>
  <c r="HG184" i="2"/>
  <c r="HF184" i="2"/>
  <c r="HE184" i="2"/>
  <c r="HD184" i="2"/>
  <c r="HC184" i="2"/>
  <c r="HB184" i="2"/>
  <c r="HA184" i="2"/>
  <c r="GZ184" i="2"/>
  <c r="GY184" i="2"/>
  <c r="GX184" i="2"/>
  <c r="GW184" i="2"/>
  <c r="GV184" i="2"/>
  <c r="GU184" i="2"/>
  <c r="GT184" i="2"/>
  <c r="GS184" i="2"/>
  <c r="GR184" i="2"/>
  <c r="GQ184" i="2"/>
  <c r="GP184" i="2"/>
  <c r="GO184" i="2"/>
  <c r="GN184" i="2"/>
  <c r="GM184" i="2"/>
  <c r="GL184" i="2"/>
  <c r="GK184" i="2"/>
  <c r="GJ184" i="2"/>
  <c r="GI184" i="2"/>
  <c r="GH184" i="2"/>
  <c r="JF183" i="2"/>
  <c r="JE183" i="2"/>
  <c r="JD183" i="2"/>
  <c r="JC183" i="2"/>
  <c r="JB183" i="2"/>
  <c r="JA183" i="2"/>
  <c r="IZ183" i="2"/>
  <c r="IY183" i="2"/>
  <c r="IX183" i="2"/>
  <c r="IW183" i="2"/>
  <c r="IV183" i="2"/>
  <c r="IU183" i="2"/>
  <c r="IT183" i="2"/>
  <c r="IS183" i="2"/>
  <c r="IR183" i="2"/>
  <c r="IQ183" i="2"/>
  <c r="IP183" i="2"/>
  <c r="IO183" i="2"/>
  <c r="IN183" i="2"/>
  <c r="IM183" i="2"/>
  <c r="IL183" i="2"/>
  <c r="IK183" i="2"/>
  <c r="IJ183" i="2"/>
  <c r="II183" i="2"/>
  <c r="IH183" i="2"/>
  <c r="IG183" i="2"/>
  <c r="IF183" i="2"/>
  <c r="IE183" i="2"/>
  <c r="ID183" i="2"/>
  <c r="IC183" i="2"/>
  <c r="IB183" i="2"/>
  <c r="IA183" i="2"/>
  <c r="HZ183" i="2"/>
  <c r="HY183" i="2"/>
  <c r="HX183" i="2"/>
  <c r="HW183" i="2"/>
  <c r="HV183" i="2"/>
  <c r="HU183" i="2"/>
  <c r="HT183" i="2"/>
  <c r="HS183" i="2"/>
  <c r="HR183" i="2"/>
  <c r="HQ183" i="2"/>
  <c r="HP183" i="2"/>
  <c r="HO183" i="2"/>
  <c r="HN183" i="2"/>
  <c r="HM183" i="2"/>
  <c r="HL183" i="2"/>
  <c r="HK183" i="2"/>
  <c r="HJ183" i="2"/>
  <c r="HI183" i="2"/>
  <c r="HH183" i="2"/>
  <c r="HG183" i="2"/>
  <c r="HF183" i="2"/>
  <c r="HE183" i="2"/>
  <c r="HD183" i="2"/>
  <c r="HC183" i="2"/>
  <c r="HB183" i="2"/>
  <c r="HA183" i="2"/>
  <c r="GZ183" i="2"/>
  <c r="GY183" i="2"/>
  <c r="GX183" i="2"/>
  <c r="GW183" i="2"/>
  <c r="GV183" i="2"/>
  <c r="GU183" i="2"/>
  <c r="GT183" i="2"/>
  <c r="GS183" i="2"/>
  <c r="GR183" i="2"/>
  <c r="GQ183" i="2"/>
  <c r="GP183" i="2"/>
  <c r="GO183" i="2"/>
  <c r="GN183" i="2"/>
  <c r="GM183" i="2"/>
  <c r="GL183" i="2"/>
  <c r="GK183" i="2"/>
  <c r="GJ183" i="2"/>
  <c r="GI183" i="2"/>
  <c r="GH183" i="2"/>
  <c r="JF182" i="2"/>
  <c r="JE182" i="2"/>
  <c r="JD182" i="2"/>
  <c r="JC182" i="2"/>
  <c r="JB182" i="2"/>
  <c r="JA182" i="2"/>
  <c r="IZ182" i="2"/>
  <c r="IY182" i="2"/>
  <c r="IX182" i="2"/>
  <c r="IW182" i="2"/>
  <c r="IV182" i="2"/>
  <c r="IU182" i="2"/>
  <c r="IT182" i="2"/>
  <c r="IS182" i="2"/>
  <c r="IR182" i="2"/>
  <c r="IQ182" i="2"/>
  <c r="IP182" i="2"/>
  <c r="IO182" i="2"/>
  <c r="IN182" i="2"/>
  <c r="IM182" i="2"/>
  <c r="IL182" i="2"/>
  <c r="IK182" i="2"/>
  <c r="IJ182" i="2"/>
  <c r="II182" i="2"/>
  <c r="IH182" i="2"/>
  <c r="IG182" i="2"/>
  <c r="IF182" i="2"/>
  <c r="IE182" i="2"/>
  <c r="ID182" i="2"/>
  <c r="IC182" i="2"/>
  <c r="IB182" i="2"/>
  <c r="IA182" i="2"/>
  <c r="HZ182" i="2"/>
  <c r="HY182" i="2"/>
  <c r="HX182" i="2"/>
  <c r="HW182" i="2"/>
  <c r="HV182" i="2"/>
  <c r="HU182" i="2"/>
  <c r="HT182" i="2"/>
  <c r="HS182" i="2"/>
  <c r="HR182" i="2"/>
  <c r="HQ182" i="2"/>
  <c r="HP182" i="2"/>
  <c r="HO182" i="2"/>
  <c r="HN182" i="2"/>
  <c r="HM182" i="2"/>
  <c r="HL182" i="2"/>
  <c r="HK182" i="2"/>
  <c r="HJ182" i="2"/>
  <c r="HI182" i="2"/>
  <c r="HH182" i="2"/>
  <c r="HG182" i="2"/>
  <c r="HF182" i="2"/>
  <c r="HE182" i="2"/>
  <c r="HD182" i="2"/>
  <c r="HC182" i="2"/>
  <c r="HB182" i="2"/>
  <c r="HA182" i="2"/>
  <c r="GZ182" i="2"/>
  <c r="GY182" i="2"/>
  <c r="GX182" i="2"/>
  <c r="GW182" i="2"/>
  <c r="GV182" i="2"/>
  <c r="GU182" i="2"/>
  <c r="GT182" i="2"/>
  <c r="GS182" i="2"/>
  <c r="GR182" i="2"/>
  <c r="GQ182" i="2"/>
  <c r="GP182" i="2"/>
  <c r="GO182" i="2"/>
  <c r="GN182" i="2"/>
  <c r="GM182" i="2"/>
  <c r="GL182" i="2"/>
  <c r="GK182" i="2"/>
  <c r="GJ182" i="2"/>
  <c r="GI182" i="2"/>
  <c r="GH182" i="2"/>
  <c r="JF181" i="2"/>
  <c r="JE181" i="2"/>
  <c r="JD181" i="2"/>
  <c r="JC181" i="2"/>
  <c r="JB181" i="2"/>
  <c r="JA181" i="2"/>
  <c r="IZ181" i="2"/>
  <c r="IY181" i="2"/>
  <c r="IX181" i="2"/>
  <c r="IW181" i="2"/>
  <c r="IV181" i="2"/>
  <c r="IU181" i="2"/>
  <c r="IT181" i="2"/>
  <c r="IS181" i="2"/>
  <c r="IR181" i="2"/>
  <c r="IQ181" i="2"/>
  <c r="IP181" i="2"/>
  <c r="IO181" i="2"/>
  <c r="IN181" i="2"/>
  <c r="IM181" i="2"/>
  <c r="IL181" i="2"/>
  <c r="IK181" i="2"/>
  <c r="IJ181" i="2"/>
  <c r="II181" i="2"/>
  <c r="IH181" i="2"/>
  <c r="IG181" i="2"/>
  <c r="IF181" i="2"/>
  <c r="IE181" i="2"/>
  <c r="ID181" i="2"/>
  <c r="IC181" i="2"/>
  <c r="IB181" i="2"/>
  <c r="IA181" i="2"/>
  <c r="HZ181" i="2"/>
  <c r="HY181" i="2"/>
  <c r="HX181" i="2"/>
  <c r="HW181" i="2"/>
  <c r="HV181" i="2"/>
  <c r="HU181" i="2"/>
  <c r="HT181" i="2"/>
  <c r="HS181" i="2"/>
  <c r="HR181" i="2"/>
  <c r="HQ181" i="2"/>
  <c r="HP181" i="2"/>
  <c r="HO181" i="2"/>
  <c r="HN181" i="2"/>
  <c r="HM181" i="2"/>
  <c r="HL181" i="2"/>
  <c r="HK181" i="2"/>
  <c r="HJ181" i="2"/>
  <c r="HI181" i="2"/>
  <c r="HH181" i="2"/>
  <c r="HG181" i="2"/>
  <c r="HF181" i="2"/>
  <c r="HE181" i="2"/>
  <c r="HD181" i="2"/>
  <c r="HC181" i="2"/>
  <c r="HB181" i="2"/>
  <c r="HA181" i="2"/>
  <c r="GZ181" i="2"/>
  <c r="GY181" i="2"/>
  <c r="GX181" i="2"/>
  <c r="GW181" i="2"/>
  <c r="GV181" i="2"/>
  <c r="GU181" i="2"/>
  <c r="GT181" i="2"/>
  <c r="GS181" i="2"/>
  <c r="GR181" i="2"/>
  <c r="GQ181" i="2"/>
  <c r="GP181" i="2"/>
  <c r="GO181" i="2"/>
  <c r="GN181" i="2"/>
  <c r="GM181" i="2"/>
  <c r="GL181" i="2"/>
  <c r="GK181" i="2"/>
  <c r="GJ181" i="2"/>
  <c r="GI181" i="2"/>
  <c r="GH181" i="2"/>
  <c r="JF180" i="2"/>
  <c r="JE180" i="2"/>
  <c r="JD180" i="2"/>
  <c r="JC180" i="2"/>
  <c r="JB180" i="2"/>
  <c r="JA180" i="2"/>
  <c r="IZ180" i="2"/>
  <c r="IY180" i="2"/>
  <c r="IX180" i="2"/>
  <c r="IW180" i="2"/>
  <c r="IV180" i="2"/>
  <c r="IU180" i="2"/>
  <c r="IT180" i="2"/>
  <c r="IS180" i="2"/>
  <c r="IR180" i="2"/>
  <c r="IQ180" i="2"/>
  <c r="IP180" i="2"/>
  <c r="IO180" i="2"/>
  <c r="IN180" i="2"/>
  <c r="IM180" i="2"/>
  <c r="IL180" i="2"/>
  <c r="IK180" i="2"/>
  <c r="IJ180" i="2"/>
  <c r="II180" i="2"/>
  <c r="IH180" i="2"/>
  <c r="IG180" i="2"/>
  <c r="IF180" i="2"/>
  <c r="IE180" i="2"/>
  <c r="ID180" i="2"/>
  <c r="IC180" i="2"/>
  <c r="IB180" i="2"/>
  <c r="IA180" i="2"/>
  <c r="HZ180" i="2"/>
  <c r="HY180" i="2"/>
  <c r="HX180" i="2"/>
  <c r="HW180" i="2"/>
  <c r="HV180" i="2"/>
  <c r="HU180" i="2"/>
  <c r="HT180" i="2"/>
  <c r="HS180" i="2"/>
  <c r="HR180" i="2"/>
  <c r="HQ180" i="2"/>
  <c r="HP180" i="2"/>
  <c r="HO180" i="2"/>
  <c r="HN180" i="2"/>
  <c r="HM180" i="2"/>
  <c r="HL180" i="2"/>
  <c r="HK180" i="2"/>
  <c r="HJ180" i="2"/>
  <c r="HI180" i="2"/>
  <c r="HH180" i="2"/>
  <c r="HG180" i="2"/>
  <c r="HF180" i="2"/>
  <c r="HE180" i="2"/>
  <c r="HD180" i="2"/>
  <c r="HC180" i="2"/>
  <c r="HB180" i="2"/>
  <c r="HA180" i="2"/>
  <c r="GZ180" i="2"/>
  <c r="GY180" i="2"/>
  <c r="GX180" i="2"/>
  <c r="GW180" i="2"/>
  <c r="GV180" i="2"/>
  <c r="GU180" i="2"/>
  <c r="GT180" i="2"/>
  <c r="GS180" i="2"/>
  <c r="GR180" i="2"/>
  <c r="GQ180" i="2"/>
  <c r="GP180" i="2"/>
  <c r="GO180" i="2"/>
  <c r="GN180" i="2"/>
  <c r="GM180" i="2"/>
  <c r="GL180" i="2"/>
  <c r="GK180" i="2"/>
  <c r="GJ180" i="2"/>
  <c r="GI180" i="2"/>
  <c r="GH180" i="2"/>
  <c r="JF179" i="2"/>
  <c r="JE179" i="2"/>
  <c r="JD179" i="2"/>
  <c r="JC179" i="2"/>
  <c r="JB179" i="2"/>
  <c r="JA179" i="2"/>
  <c r="IZ179" i="2"/>
  <c r="IY179" i="2"/>
  <c r="IX179" i="2"/>
  <c r="IW179" i="2"/>
  <c r="IV179" i="2"/>
  <c r="IU179" i="2"/>
  <c r="IT179" i="2"/>
  <c r="IS179" i="2"/>
  <c r="IR179" i="2"/>
  <c r="IQ179" i="2"/>
  <c r="IP179" i="2"/>
  <c r="IO179" i="2"/>
  <c r="IN179" i="2"/>
  <c r="IM179" i="2"/>
  <c r="IL179" i="2"/>
  <c r="IK179" i="2"/>
  <c r="IJ179" i="2"/>
  <c r="II179" i="2"/>
  <c r="IH179" i="2"/>
  <c r="IG179" i="2"/>
  <c r="IF179" i="2"/>
  <c r="IE179" i="2"/>
  <c r="ID179" i="2"/>
  <c r="IC179" i="2"/>
  <c r="IB179" i="2"/>
  <c r="IA179" i="2"/>
  <c r="HZ179" i="2"/>
  <c r="HY179" i="2"/>
  <c r="HX179" i="2"/>
  <c r="HW179" i="2"/>
  <c r="HV179" i="2"/>
  <c r="HU179" i="2"/>
  <c r="HT179" i="2"/>
  <c r="HS179" i="2"/>
  <c r="HR179" i="2"/>
  <c r="HQ179" i="2"/>
  <c r="HP179" i="2"/>
  <c r="HO179" i="2"/>
  <c r="HN179" i="2"/>
  <c r="HM179" i="2"/>
  <c r="HL179" i="2"/>
  <c r="HK179" i="2"/>
  <c r="HJ179" i="2"/>
  <c r="HI179" i="2"/>
  <c r="HH179" i="2"/>
  <c r="HG179" i="2"/>
  <c r="HF179" i="2"/>
  <c r="HE179" i="2"/>
  <c r="HD179" i="2"/>
  <c r="HC179" i="2"/>
  <c r="HB179" i="2"/>
  <c r="HA179" i="2"/>
  <c r="GZ179" i="2"/>
  <c r="GY179" i="2"/>
  <c r="GX179" i="2"/>
  <c r="GW179" i="2"/>
  <c r="GV179" i="2"/>
  <c r="GU179" i="2"/>
  <c r="GT179" i="2"/>
  <c r="GS179" i="2"/>
  <c r="GR179" i="2"/>
  <c r="GQ179" i="2"/>
  <c r="GP179" i="2"/>
  <c r="GO179" i="2"/>
  <c r="GN179" i="2"/>
  <c r="GM179" i="2"/>
  <c r="GL179" i="2"/>
  <c r="GK179" i="2"/>
  <c r="GJ179" i="2"/>
  <c r="GI179" i="2"/>
  <c r="GH179" i="2"/>
  <c r="JF178" i="2"/>
  <c r="JE178" i="2"/>
  <c r="JD178" i="2"/>
  <c r="JC178" i="2"/>
  <c r="JB178" i="2"/>
  <c r="JA178" i="2"/>
  <c r="IZ178" i="2"/>
  <c r="IY178" i="2"/>
  <c r="IX178" i="2"/>
  <c r="IW178" i="2"/>
  <c r="IV178" i="2"/>
  <c r="IU178" i="2"/>
  <c r="IT178" i="2"/>
  <c r="IS178" i="2"/>
  <c r="IR178" i="2"/>
  <c r="IQ178" i="2"/>
  <c r="IP178" i="2"/>
  <c r="IO178" i="2"/>
  <c r="IN178" i="2"/>
  <c r="IM178" i="2"/>
  <c r="IL178" i="2"/>
  <c r="IK178" i="2"/>
  <c r="IJ178" i="2"/>
  <c r="II178" i="2"/>
  <c r="IH178" i="2"/>
  <c r="IG178" i="2"/>
  <c r="IF178" i="2"/>
  <c r="IE178" i="2"/>
  <c r="ID178" i="2"/>
  <c r="IC178" i="2"/>
  <c r="IB178" i="2"/>
  <c r="IA178" i="2"/>
  <c r="HZ178" i="2"/>
  <c r="HY178" i="2"/>
  <c r="HX178" i="2"/>
  <c r="HW178" i="2"/>
  <c r="HV178" i="2"/>
  <c r="HU178" i="2"/>
  <c r="HT178" i="2"/>
  <c r="HS178" i="2"/>
  <c r="HR178" i="2"/>
  <c r="HQ178" i="2"/>
  <c r="HP178" i="2"/>
  <c r="HO178" i="2"/>
  <c r="HN178" i="2"/>
  <c r="HM178" i="2"/>
  <c r="HL178" i="2"/>
  <c r="HK178" i="2"/>
  <c r="HJ178" i="2"/>
  <c r="HI178" i="2"/>
  <c r="HH178" i="2"/>
  <c r="HG178" i="2"/>
  <c r="HF178" i="2"/>
  <c r="HE178" i="2"/>
  <c r="HD178" i="2"/>
  <c r="HC178" i="2"/>
  <c r="HB178" i="2"/>
  <c r="HA178" i="2"/>
  <c r="GZ178" i="2"/>
  <c r="GY178" i="2"/>
  <c r="GX178" i="2"/>
  <c r="GW178" i="2"/>
  <c r="GV178" i="2"/>
  <c r="GU178" i="2"/>
  <c r="GT178" i="2"/>
  <c r="GS178" i="2"/>
  <c r="GR178" i="2"/>
  <c r="GQ178" i="2"/>
  <c r="GP178" i="2"/>
  <c r="GO178" i="2"/>
  <c r="GN178" i="2"/>
  <c r="GM178" i="2"/>
  <c r="GL178" i="2"/>
  <c r="GK178" i="2"/>
  <c r="GJ178" i="2"/>
  <c r="GI178" i="2"/>
  <c r="GH178" i="2"/>
  <c r="JF177" i="2"/>
  <c r="JE177" i="2"/>
  <c r="JD177" i="2"/>
  <c r="JC177" i="2"/>
  <c r="JB177" i="2"/>
  <c r="JA177" i="2"/>
  <c r="IZ177" i="2"/>
  <c r="IY177" i="2"/>
  <c r="IX177" i="2"/>
  <c r="IW177" i="2"/>
  <c r="IV177" i="2"/>
  <c r="IU177" i="2"/>
  <c r="IT177" i="2"/>
  <c r="IS177" i="2"/>
  <c r="IR177" i="2"/>
  <c r="IQ177" i="2"/>
  <c r="IP177" i="2"/>
  <c r="IO177" i="2"/>
  <c r="IN177" i="2"/>
  <c r="IM177" i="2"/>
  <c r="IL177" i="2"/>
  <c r="IK177" i="2"/>
  <c r="IJ177" i="2"/>
  <c r="II177" i="2"/>
  <c r="IH177" i="2"/>
  <c r="IG177" i="2"/>
  <c r="IF177" i="2"/>
  <c r="IE177" i="2"/>
  <c r="ID177" i="2"/>
  <c r="IC177" i="2"/>
  <c r="IB177" i="2"/>
  <c r="IA177" i="2"/>
  <c r="HZ177" i="2"/>
  <c r="HY177" i="2"/>
  <c r="HX177" i="2"/>
  <c r="HW177" i="2"/>
  <c r="HV177" i="2"/>
  <c r="HU177" i="2"/>
  <c r="HT177" i="2"/>
  <c r="HS177" i="2"/>
  <c r="HR177" i="2"/>
  <c r="HQ177" i="2"/>
  <c r="HP177" i="2"/>
  <c r="HO177" i="2"/>
  <c r="HN177" i="2"/>
  <c r="HM177" i="2"/>
  <c r="HL177" i="2"/>
  <c r="HK177" i="2"/>
  <c r="HJ177" i="2"/>
  <c r="HI177" i="2"/>
  <c r="HH177" i="2"/>
  <c r="HG177" i="2"/>
  <c r="HF177" i="2"/>
  <c r="HE177" i="2"/>
  <c r="HD177" i="2"/>
  <c r="HC177" i="2"/>
  <c r="HB177" i="2"/>
  <c r="HA177" i="2"/>
  <c r="GZ177" i="2"/>
  <c r="GY177" i="2"/>
  <c r="GX177" i="2"/>
  <c r="GW177" i="2"/>
  <c r="GV177" i="2"/>
  <c r="GU177" i="2"/>
  <c r="GT177" i="2"/>
  <c r="GS177" i="2"/>
  <c r="GR177" i="2"/>
  <c r="GQ177" i="2"/>
  <c r="GP177" i="2"/>
  <c r="GO177" i="2"/>
  <c r="GN177" i="2"/>
  <c r="GM177" i="2"/>
  <c r="GL177" i="2"/>
  <c r="GK177" i="2"/>
  <c r="GJ177" i="2"/>
  <c r="GI177" i="2"/>
  <c r="GH177" i="2"/>
  <c r="JF176" i="2"/>
  <c r="JE176" i="2"/>
  <c r="JD176" i="2"/>
  <c r="JC176" i="2"/>
  <c r="JB176" i="2"/>
  <c r="JA176" i="2"/>
  <c r="IZ176" i="2"/>
  <c r="IY176" i="2"/>
  <c r="IX176" i="2"/>
  <c r="IW176" i="2"/>
  <c r="IV176" i="2"/>
  <c r="IU176" i="2"/>
  <c r="IT176" i="2"/>
  <c r="IS176" i="2"/>
  <c r="IR176" i="2"/>
  <c r="IQ176" i="2"/>
  <c r="IP176" i="2"/>
  <c r="IO176" i="2"/>
  <c r="IN176" i="2"/>
  <c r="IM176" i="2"/>
  <c r="IL176" i="2"/>
  <c r="IK176" i="2"/>
  <c r="IJ176" i="2"/>
  <c r="II176" i="2"/>
  <c r="IH176" i="2"/>
  <c r="IG176" i="2"/>
  <c r="IF176" i="2"/>
  <c r="IE176" i="2"/>
  <c r="ID176" i="2"/>
  <c r="IC176" i="2"/>
  <c r="IB176" i="2"/>
  <c r="IA176" i="2"/>
  <c r="HZ176" i="2"/>
  <c r="HY176" i="2"/>
  <c r="HX176" i="2"/>
  <c r="HW176" i="2"/>
  <c r="HV176" i="2"/>
  <c r="HU176" i="2"/>
  <c r="HT176" i="2"/>
  <c r="HS176" i="2"/>
  <c r="HR176" i="2"/>
  <c r="HQ176" i="2"/>
  <c r="HP176" i="2"/>
  <c r="HO176" i="2"/>
  <c r="HN176" i="2"/>
  <c r="HM176" i="2"/>
  <c r="HL176" i="2"/>
  <c r="HK176" i="2"/>
  <c r="HJ176" i="2"/>
  <c r="HI176" i="2"/>
  <c r="HH176" i="2"/>
  <c r="HG176" i="2"/>
  <c r="HF176" i="2"/>
  <c r="HE176" i="2"/>
  <c r="HD176" i="2"/>
  <c r="HC176" i="2"/>
  <c r="HB176" i="2"/>
  <c r="HA176" i="2"/>
  <c r="GZ176" i="2"/>
  <c r="GY176" i="2"/>
  <c r="GX176" i="2"/>
  <c r="GW176" i="2"/>
  <c r="GV176" i="2"/>
  <c r="GU176" i="2"/>
  <c r="GT176" i="2"/>
  <c r="GS176" i="2"/>
  <c r="GR176" i="2"/>
  <c r="GQ176" i="2"/>
  <c r="GP176" i="2"/>
  <c r="GO176" i="2"/>
  <c r="GN176" i="2"/>
  <c r="GM176" i="2"/>
  <c r="GL176" i="2"/>
  <c r="GK176" i="2"/>
  <c r="GJ176" i="2"/>
  <c r="GI176" i="2"/>
  <c r="GH176" i="2"/>
  <c r="JF175" i="2"/>
  <c r="JE175" i="2"/>
  <c r="JD175" i="2"/>
  <c r="JC175" i="2"/>
  <c r="JB175" i="2"/>
  <c r="JA175" i="2"/>
  <c r="IZ175" i="2"/>
  <c r="IY175" i="2"/>
  <c r="IX175" i="2"/>
  <c r="IW175" i="2"/>
  <c r="IV175" i="2"/>
  <c r="IU175" i="2"/>
  <c r="IT175" i="2"/>
  <c r="IS175" i="2"/>
  <c r="IR175" i="2"/>
  <c r="IQ175" i="2"/>
  <c r="IP175" i="2"/>
  <c r="IO175" i="2"/>
  <c r="IN175" i="2"/>
  <c r="IM175" i="2"/>
  <c r="IL175" i="2"/>
  <c r="IK175" i="2"/>
  <c r="IJ175" i="2"/>
  <c r="II175" i="2"/>
  <c r="IH175" i="2"/>
  <c r="IG175" i="2"/>
  <c r="IF175" i="2"/>
  <c r="IE175" i="2"/>
  <c r="ID175" i="2"/>
  <c r="IC175" i="2"/>
  <c r="IB175" i="2"/>
  <c r="IA175" i="2"/>
  <c r="HZ175" i="2"/>
  <c r="HY175" i="2"/>
  <c r="HX175" i="2"/>
  <c r="HW175" i="2"/>
  <c r="HV175" i="2"/>
  <c r="HU175" i="2"/>
  <c r="HT175" i="2"/>
  <c r="HS175" i="2"/>
  <c r="HR175" i="2"/>
  <c r="HQ175" i="2"/>
  <c r="HP175" i="2"/>
  <c r="HO175" i="2"/>
  <c r="HN175" i="2"/>
  <c r="HM175" i="2"/>
  <c r="HL175" i="2"/>
  <c r="HK175" i="2"/>
  <c r="HJ175" i="2"/>
  <c r="HI175" i="2"/>
  <c r="HH175" i="2"/>
  <c r="HG175" i="2"/>
  <c r="HF175" i="2"/>
  <c r="HE175" i="2"/>
  <c r="HD175" i="2"/>
  <c r="HC175" i="2"/>
  <c r="HB175" i="2"/>
  <c r="HA175" i="2"/>
  <c r="GZ175" i="2"/>
  <c r="GY175" i="2"/>
  <c r="GX175" i="2"/>
  <c r="GW175" i="2"/>
  <c r="GV175" i="2"/>
  <c r="GU175" i="2"/>
  <c r="GT175" i="2"/>
  <c r="GS175" i="2"/>
  <c r="GR175" i="2"/>
  <c r="GQ175" i="2"/>
  <c r="GP175" i="2"/>
  <c r="GO175" i="2"/>
  <c r="GN175" i="2"/>
  <c r="GM175" i="2"/>
  <c r="GL175" i="2"/>
  <c r="GK175" i="2"/>
  <c r="GJ175" i="2"/>
  <c r="GI175" i="2"/>
  <c r="GH175" i="2"/>
  <c r="JF174" i="2"/>
  <c r="JE174" i="2"/>
  <c r="JD174" i="2"/>
  <c r="JC174" i="2"/>
  <c r="JB174" i="2"/>
  <c r="JA174" i="2"/>
  <c r="IZ174" i="2"/>
  <c r="IY174" i="2"/>
  <c r="IX174" i="2"/>
  <c r="IW174" i="2"/>
  <c r="IV174" i="2"/>
  <c r="IU174" i="2"/>
  <c r="IT174" i="2"/>
  <c r="IS174" i="2"/>
  <c r="IR174" i="2"/>
  <c r="IQ174" i="2"/>
  <c r="IP174" i="2"/>
  <c r="IO174" i="2"/>
  <c r="IN174" i="2"/>
  <c r="IM174" i="2"/>
  <c r="IL174" i="2"/>
  <c r="IK174" i="2"/>
  <c r="IJ174" i="2"/>
  <c r="II174" i="2"/>
  <c r="IH174" i="2"/>
  <c r="IG174" i="2"/>
  <c r="IF174" i="2"/>
  <c r="IE174" i="2"/>
  <c r="ID174" i="2"/>
  <c r="IC174" i="2"/>
  <c r="IB174" i="2"/>
  <c r="IA174" i="2"/>
  <c r="HZ174" i="2"/>
  <c r="HY174" i="2"/>
  <c r="HX174" i="2"/>
  <c r="HW174" i="2"/>
  <c r="HV174" i="2"/>
  <c r="HU174" i="2"/>
  <c r="HT174" i="2"/>
  <c r="HS174" i="2"/>
  <c r="HR174" i="2"/>
  <c r="HQ174" i="2"/>
  <c r="HP174" i="2"/>
  <c r="HO174" i="2"/>
  <c r="HN174" i="2"/>
  <c r="HM174" i="2"/>
  <c r="HL174" i="2"/>
  <c r="HK174" i="2"/>
  <c r="HJ174" i="2"/>
  <c r="HI174" i="2"/>
  <c r="HH174" i="2"/>
  <c r="HG174" i="2"/>
  <c r="HF174" i="2"/>
  <c r="HE174" i="2"/>
  <c r="HD174" i="2"/>
  <c r="HC174" i="2"/>
  <c r="HB174" i="2"/>
  <c r="HA174" i="2"/>
  <c r="GZ174" i="2"/>
  <c r="GY174" i="2"/>
  <c r="GX174" i="2"/>
  <c r="GW174" i="2"/>
  <c r="GV174" i="2"/>
  <c r="GU174" i="2"/>
  <c r="GT174" i="2"/>
  <c r="GS174" i="2"/>
  <c r="GR174" i="2"/>
  <c r="GQ174" i="2"/>
  <c r="GP174" i="2"/>
  <c r="GO174" i="2"/>
  <c r="GN174" i="2"/>
  <c r="GM174" i="2"/>
  <c r="GL174" i="2"/>
  <c r="GK174" i="2"/>
  <c r="GJ174" i="2"/>
  <c r="GI174" i="2"/>
  <c r="GH174" i="2"/>
  <c r="JF173" i="2"/>
  <c r="JE173" i="2"/>
  <c r="JD173" i="2"/>
  <c r="JC173" i="2"/>
  <c r="JB173" i="2"/>
  <c r="JA173" i="2"/>
  <c r="IZ173" i="2"/>
  <c r="IY173" i="2"/>
  <c r="IX173" i="2"/>
  <c r="IW173" i="2"/>
  <c r="IV173" i="2"/>
  <c r="IU173" i="2"/>
  <c r="IT173" i="2"/>
  <c r="IS173" i="2"/>
  <c r="IR173" i="2"/>
  <c r="IQ173" i="2"/>
  <c r="IP173" i="2"/>
  <c r="IO173" i="2"/>
  <c r="IN173" i="2"/>
  <c r="IM173" i="2"/>
  <c r="IL173" i="2"/>
  <c r="IK173" i="2"/>
  <c r="IJ173" i="2"/>
  <c r="II173" i="2"/>
  <c r="IH173" i="2"/>
  <c r="IG173" i="2"/>
  <c r="IF173" i="2"/>
  <c r="IE173" i="2"/>
  <c r="ID173" i="2"/>
  <c r="IC173" i="2"/>
  <c r="IB173" i="2"/>
  <c r="IA173" i="2"/>
  <c r="HZ173" i="2"/>
  <c r="HY173" i="2"/>
  <c r="HX173" i="2"/>
  <c r="HW173" i="2"/>
  <c r="HV173" i="2"/>
  <c r="HU173" i="2"/>
  <c r="HT173" i="2"/>
  <c r="HS173" i="2"/>
  <c r="HR173" i="2"/>
  <c r="HQ173" i="2"/>
  <c r="HP173" i="2"/>
  <c r="HO173" i="2"/>
  <c r="HN173" i="2"/>
  <c r="HM173" i="2"/>
  <c r="HL173" i="2"/>
  <c r="HK173" i="2"/>
  <c r="HJ173" i="2"/>
  <c r="HI173" i="2"/>
  <c r="HH173" i="2"/>
  <c r="HG173" i="2"/>
  <c r="HF173" i="2"/>
  <c r="HE173" i="2"/>
  <c r="HD173" i="2"/>
  <c r="HC173" i="2"/>
  <c r="HB173" i="2"/>
  <c r="HA173" i="2"/>
  <c r="GZ173" i="2"/>
  <c r="GY173" i="2"/>
  <c r="GX173" i="2"/>
  <c r="GW173" i="2"/>
  <c r="GV173" i="2"/>
  <c r="GU173" i="2"/>
  <c r="GT173" i="2"/>
  <c r="GS173" i="2"/>
  <c r="GR173" i="2"/>
  <c r="GQ173" i="2"/>
  <c r="GP173" i="2"/>
  <c r="GO173" i="2"/>
  <c r="GN173" i="2"/>
  <c r="GM173" i="2"/>
  <c r="GL173" i="2"/>
  <c r="GK173" i="2"/>
  <c r="GJ173" i="2"/>
  <c r="GI173" i="2"/>
  <c r="GH173" i="2"/>
  <c r="JF172" i="2"/>
  <c r="JE172" i="2"/>
  <c r="JD172" i="2"/>
  <c r="JC172" i="2"/>
  <c r="JB172" i="2"/>
  <c r="JA172" i="2"/>
  <c r="IZ172" i="2"/>
  <c r="IY172" i="2"/>
  <c r="IX172" i="2"/>
  <c r="IW172" i="2"/>
  <c r="IV172" i="2"/>
  <c r="IU172" i="2"/>
  <c r="IT172" i="2"/>
  <c r="IS172" i="2"/>
  <c r="IR172" i="2"/>
  <c r="IQ172" i="2"/>
  <c r="IP172" i="2"/>
  <c r="IO172" i="2"/>
  <c r="IN172" i="2"/>
  <c r="IM172" i="2"/>
  <c r="IL172" i="2"/>
  <c r="IK172" i="2"/>
  <c r="IJ172" i="2"/>
  <c r="II172" i="2"/>
  <c r="IH172" i="2"/>
  <c r="IG172" i="2"/>
  <c r="IF172" i="2"/>
  <c r="IE172" i="2"/>
  <c r="ID172" i="2"/>
  <c r="IC172" i="2"/>
  <c r="IB172" i="2"/>
  <c r="IA172" i="2"/>
  <c r="HZ172" i="2"/>
  <c r="HY172" i="2"/>
  <c r="HX172" i="2"/>
  <c r="HW172" i="2"/>
  <c r="HV172" i="2"/>
  <c r="HU172" i="2"/>
  <c r="HT172" i="2"/>
  <c r="HS172" i="2"/>
  <c r="HR172" i="2"/>
  <c r="HQ172" i="2"/>
  <c r="HP172" i="2"/>
  <c r="HO172" i="2"/>
  <c r="HN172" i="2"/>
  <c r="HM172" i="2"/>
  <c r="HL172" i="2"/>
  <c r="HK172" i="2"/>
  <c r="HJ172" i="2"/>
  <c r="HI172" i="2"/>
  <c r="HH172" i="2"/>
  <c r="HG172" i="2"/>
  <c r="HF172" i="2"/>
  <c r="HE172" i="2"/>
  <c r="HD172" i="2"/>
  <c r="HC172" i="2"/>
  <c r="HB172" i="2"/>
  <c r="HA172" i="2"/>
  <c r="GZ172" i="2"/>
  <c r="GY172" i="2"/>
  <c r="GX172" i="2"/>
  <c r="GW172" i="2"/>
  <c r="GV172" i="2"/>
  <c r="GU172" i="2"/>
  <c r="GT172" i="2"/>
  <c r="GS172" i="2"/>
  <c r="GR172" i="2"/>
  <c r="GQ172" i="2"/>
  <c r="GP172" i="2"/>
  <c r="GO172" i="2"/>
  <c r="GN172" i="2"/>
  <c r="GM172" i="2"/>
  <c r="GL172" i="2"/>
  <c r="GK172" i="2"/>
  <c r="GJ172" i="2"/>
  <c r="GI172" i="2"/>
  <c r="GH172" i="2"/>
  <c r="JF171" i="2"/>
  <c r="JE171" i="2"/>
  <c r="JD171" i="2"/>
  <c r="JC171" i="2"/>
  <c r="JB171" i="2"/>
  <c r="JA171" i="2"/>
  <c r="IZ171" i="2"/>
  <c r="IY171" i="2"/>
  <c r="IX171" i="2"/>
  <c r="IW171" i="2"/>
  <c r="IV171" i="2"/>
  <c r="IU171" i="2"/>
  <c r="IT171" i="2"/>
  <c r="IS171" i="2"/>
  <c r="IR171" i="2"/>
  <c r="IQ171" i="2"/>
  <c r="IP171" i="2"/>
  <c r="IO171" i="2"/>
  <c r="IN171" i="2"/>
  <c r="IM171" i="2"/>
  <c r="IL171" i="2"/>
  <c r="IK171" i="2"/>
  <c r="IJ171" i="2"/>
  <c r="II171" i="2"/>
  <c r="IH171" i="2"/>
  <c r="IG171" i="2"/>
  <c r="IF171" i="2"/>
  <c r="IE171" i="2"/>
  <c r="ID171" i="2"/>
  <c r="IC171" i="2"/>
  <c r="IB171" i="2"/>
  <c r="IA171" i="2"/>
  <c r="HZ171" i="2"/>
  <c r="HY171" i="2"/>
  <c r="HX171" i="2"/>
  <c r="HW171" i="2"/>
  <c r="HV171" i="2"/>
  <c r="HU171" i="2"/>
  <c r="HT171" i="2"/>
  <c r="HS171" i="2"/>
  <c r="HR171" i="2"/>
  <c r="HQ171" i="2"/>
  <c r="HP171" i="2"/>
  <c r="HO171" i="2"/>
  <c r="HN171" i="2"/>
  <c r="HM171" i="2"/>
  <c r="HL171" i="2"/>
  <c r="HK171" i="2"/>
  <c r="HJ171" i="2"/>
  <c r="HI171" i="2"/>
  <c r="HH171" i="2"/>
  <c r="HG171" i="2"/>
  <c r="HF171" i="2"/>
  <c r="HE171" i="2"/>
  <c r="HD171" i="2"/>
  <c r="HC171" i="2"/>
  <c r="HB171" i="2"/>
  <c r="HA171" i="2"/>
  <c r="GZ171" i="2"/>
  <c r="GY171" i="2"/>
  <c r="GX171" i="2"/>
  <c r="GW171" i="2"/>
  <c r="GV171" i="2"/>
  <c r="GU171" i="2"/>
  <c r="GT171" i="2"/>
  <c r="GS171" i="2"/>
  <c r="GR171" i="2"/>
  <c r="GQ171" i="2"/>
  <c r="GP171" i="2"/>
  <c r="GO171" i="2"/>
  <c r="GN171" i="2"/>
  <c r="GM171" i="2"/>
  <c r="GL171" i="2"/>
  <c r="GK171" i="2"/>
  <c r="GJ171" i="2"/>
  <c r="GI171" i="2"/>
  <c r="GH171" i="2"/>
  <c r="JF170" i="2"/>
  <c r="JE170" i="2"/>
  <c r="JD170" i="2"/>
  <c r="JC170" i="2"/>
  <c r="JB170" i="2"/>
  <c r="JA170" i="2"/>
  <c r="IZ170" i="2"/>
  <c r="IY170" i="2"/>
  <c r="IX170" i="2"/>
  <c r="IW170" i="2"/>
  <c r="IV170" i="2"/>
  <c r="IU170" i="2"/>
  <c r="IT170" i="2"/>
  <c r="IS170" i="2"/>
  <c r="IR170" i="2"/>
  <c r="IQ170" i="2"/>
  <c r="IP170" i="2"/>
  <c r="IO170" i="2"/>
  <c r="IN170" i="2"/>
  <c r="IM170" i="2"/>
  <c r="IL170" i="2"/>
  <c r="IK170" i="2"/>
  <c r="IJ170" i="2"/>
  <c r="II170" i="2"/>
  <c r="IH170" i="2"/>
  <c r="IG170" i="2"/>
  <c r="IF170" i="2"/>
  <c r="IE170" i="2"/>
  <c r="ID170" i="2"/>
  <c r="IC170" i="2"/>
  <c r="IB170" i="2"/>
  <c r="IA170" i="2"/>
  <c r="HZ170" i="2"/>
  <c r="HY170" i="2"/>
  <c r="HX170" i="2"/>
  <c r="HW170" i="2"/>
  <c r="HV170" i="2"/>
  <c r="HU170" i="2"/>
  <c r="HT170" i="2"/>
  <c r="HS170" i="2"/>
  <c r="HR170" i="2"/>
  <c r="HQ170" i="2"/>
  <c r="HP170" i="2"/>
  <c r="HO170" i="2"/>
  <c r="HN170" i="2"/>
  <c r="HM170" i="2"/>
  <c r="HL170" i="2"/>
  <c r="HK170" i="2"/>
  <c r="HJ170" i="2"/>
  <c r="HI170" i="2"/>
  <c r="HH170" i="2"/>
  <c r="HG170" i="2"/>
  <c r="HF170" i="2"/>
  <c r="HE170" i="2"/>
  <c r="HD170" i="2"/>
  <c r="HC170" i="2"/>
  <c r="HB170" i="2"/>
  <c r="HA170" i="2"/>
  <c r="GZ170" i="2"/>
  <c r="GY170" i="2"/>
  <c r="GX170" i="2"/>
  <c r="GW170" i="2"/>
  <c r="GV170" i="2"/>
  <c r="GU170" i="2"/>
  <c r="GT170" i="2"/>
  <c r="GS170" i="2"/>
  <c r="GR170" i="2"/>
  <c r="GQ170" i="2"/>
  <c r="GP170" i="2"/>
  <c r="GO170" i="2"/>
  <c r="GN170" i="2"/>
  <c r="GM170" i="2"/>
  <c r="GL170" i="2"/>
  <c r="GK170" i="2"/>
  <c r="GJ170" i="2"/>
  <c r="GI170" i="2"/>
  <c r="GH170" i="2"/>
  <c r="JF169" i="2"/>
  <c r="JE169" i="2"/>
  <c r="JD169" i="2"/>
  <c r="JC169" i="2"/>
  <c r="JB169" i="2"/>
  <c r="JA169" i="2"/>
  <c r="IZ169" i="2"/>
  <c r="IY169" i="2"/>
  <c r="IX169" i="2"/>
  <c r="IW169" i="2"/>
  <c r="IV169" i="2"/>
  <c r="IU169" i="2"/>
  <c r="IT169" i="2"/>
  <c r="IS169" i="2"/>
  <c r="IR169" i="2"/>
  <c r="IQ169" i="2"/>
  <c r="IP169" i="2"/>
  <c r="IO169" i="2"/>
  <c r="IN169" i="2"/>
  <c r="IM169" i="2"/>
  <c r="IL169" i="2"/>
  <c r="IK169" i="2"/>
  <c r="IJ169" i="2"/>
  <c r="II169" i="2"/>
  <c r="IH169" i="2"/>
  <c r="IG169" i="2"/>
  <c r="IF169" i="2"/>
  <c r="IE169" i="2"/>
  <c r="ID169" i="2"/>
  <c r="IC169" i="2"/>
  <c r="IB169" i="2"/>
  <c r="IA169" i="2"/>
  <c r="HZ169" i="2"/>
  <c r="HY169" i="2"/>
  <c r="HX169" i="2"/>
  <c r="HW169" i="2"/>
  <c r="HV169" i="2"/>
  <c r="HU169" i="2"/>
  <c r="HT169" i="2"/>
  <c r="HS169" i="2"/>
  <c r="HR169" i="2"/>
  <c r="HQ169" i="2"/>
  <c r="HP169" i="2"/>
  <c r="HO169" i="2"/>
  <c r="HN169" i="2"/>
  <c r="HM169" i="2"/>
  <c r="HL169" i="2"/>
  <c r="HK169" i="2"/>
  <c r="HJ169" i="2"/>
  <c r="HI169" i="2"/>
  <c r="HH169" i="2"/>
  <c r="HG169" i="2"/>
  <c r="HF169" i="2"/>
  <c r="HE169" i="2"/>
  <c r="HD169" i="2"/>
  <c r="HC169" i="2"/>
  <c r="HB169" i="2"/>
  <c r="HA169" i="2"/>
  <c r="GZ169" i="2"/>
  <c r="GY169" i="2"/>
  <c r="GX169" i="2"/>
  <c r="GW169" i="2"/>
  <c r="GV169" i="2"/>
  <c r="GU169" i="2"/>
  <c r="GT169" i="2"/>
  <c r="GS169" i="2"/>
  <c r="GR169" i="2"/>
  <c r="GQ169" i="2"/>
  <c r="GP169" i="2"/>
  <c r="GO169" i="2"/>
  <c r="GN169" i="2"/>
  <c r="GM169" i="2"/>
  <c r="GL169" i="2"/>
  <c r="GK169" i="2"/>
  <c r="GJ169" i="2"/>
  <c r="GI169" i="2"/>
  <c r="GH169" i="2"/>
  <c r="JF168" i="2"/>
  <c r="JE168" i="2"/>
  <c r="JD168" i="2"/>
  <c r="JC168" i="2"/>
  <c r="JB168" i="2"/>
  <c r="JA168" i="2"/>
  <c r="IZ168" i="2"/>
  <c r="IY168" i="2"/>
  <c r="IX168" i="2"/>
  <c r="IW168" i="2"/>
  <c r="IV168" i="2"/>
  <c r="IU168" i="2"/>
  <c r="IT168" i="2"/>
  <c r="IS168" i="2"/>
  <c r="IR168" i="2"/>
  <c r="IQ168" i="2"/>
  <c r="IP168" i="2"/>
  <c r="IO168" i="2"/>
  <c r="IN168" i="2"/>
  <c r="IM168" i="2"/>
  <c r="IL168" i="2"/>
  <c r="IK168" i="2"/>
  <c r="IJ168" i="2"/>
  <c r="II168" i="2"/>
  <c r="IH168" i="2"/>
  <c r="IG168" i="2"/>
  <c r="IF168" i="2"/>
  <c r="IE168" i="2"/>
  <c r="ID168" i="2"/>
  <c r="IC168" i="2"/>
  <c r="IB168" i="2"/>
  <c r="IA168" i="2"/>
  <c r="HZ168" i="2"/>
  <c r="HY168" i="2"/>
  <c r="HX168" i="2"/>
  <c r="HW168" i="2"/>
  <c r="HV168" i="2"/>
  <c r="HU168" i="2"/>
  <c r="HT168" i="2"/>
  <c r="HS168" i="2"/>
  <c r="HR168" i="2"/>
  <c r="HQ168" i="2"/>
  <c r="HP168" i="2"/>
  <c r="HO168" i="2"/>
  <c r="HN168" i="2"/>
  <c r="HM168" i="2"/>
  <c r="HL168" i="2"/>
  <c r="HK168" i="2"/>
  <c r="HJ168" i="2"/>
  <c r="HI168" i="2"/>
  <c r="HH168" i="2"/>
  <c r="HG168" i="2"/>
  <c r="HF168" i="2"/>
  <c r="HE168" i="2"/>
  <c r="HD168" i="2"/>
  <c r="HC168" i="2"/>
  <c r="HB168" i="2"/>
  <c r="HA168" i="2"/>
  <c r="GZ168" i="2"/>
  <c r="GY168" i="2"/>
  <c r="GX168" i="2"/>
  <c r="GW168" i="2"/>
  <c r="GV168" i="2"/>
  <c r="GU168" i="2"/>
  <c r="GT168" i="2"/>
  <c r="GS168" i="2"/>
  <c r="GR168" i="2"/>
  <c r="GQ168" i="2"/>
  <c r="GP168" i="2"/>
  <c r="GO168" i="2"/>
  <c r="GN168" i="2"/>
  <c r="GM168" i="2"/>
  <c r="GL168" i="2"/>
  <c r="GK168" i="2"/>
  <c r="GJ168" i="2"/>
  <c r="GI168" i="2"/>
  <c r="GH168" i="2"/>
  <c r="JF167" i="2"/>
  <c r="JE167" i="2"/>
  <c r="JD167" i="2"/>
  <c r="JC167" i="2"/>
  <c r="JB167" i="2"/>
  <c r="JA167" i="2"/>
  <c r="IZ167" i="2"/>
  <c r="IY167" i="2"/>
  <c r="IX167" i="2"/>
  <c r="IW167" i="2"/>
  <c r="IV167" i="2"/>
  <c r="IU167" i="2"/>
  <c r="IT167" i="2"/>
  <c r="IS167" i="2"/>
  <c r="IR167" i="2"/>
  <c r="IQ167" i="2"/>
  <c r="IP167" i="2"/>
  <c r="IO167" i="2"/>
  <c r="IN167" i="2"/>
  <c r="IM167" i="2"/>
  <c r="IL167" i="2"/>
  <c r="IK167" i="2"/>
  <c r="IJ167" i="2"/>
  <c r="II167" i="2"/>
  <c r="IH167" i="2"/>
  <c r="IG167" i="2"/>
  <c r="IF167" i="2"/>
  <c r="IE167" i="2"/>
  <c r="ID167" i="2"/>
  <c r="IC167" i="2"/>
  <c r="IB167" i="2"/>
  <c r="IA167" i="2"/>
  <c r="HZ167" i="2"/>
  <c r="HY167" i="2"/>
  <c r="HX167" i="2"/>
  <c r="HW167" i="2"/>
  <c r="HV167" i="2"/>
  <c r="HU167" i="2"/>
  <c r="HT167" i="2"/>
  <c r="HS167" i="2"/>
  <c r="HR167" i="2"/>
  <c r="HQ167" i="2"/>
  <c r="HP167" i="2"/>
  <c r="HO167" i="2"/>
  <c r="HN167" i="2"/>
  <c r="HM167" i="2"/>
  <c r="HL167" i="2"/>
  <c r="HK167" i="2"/>
  <c r="HJ167" i="2"/>
  <c r="HI167" i="2"/>
  <c r="HH167" i="2"/>
  <c r="HG167" i="2"/>
  <c r="HF167" i="2"/>
  <c r="HE167" i="2"/>
  <c r="HD167" i="2"/>
  <c r="HC167" i="2"/>
  <c r="HB167" i="2"/>
  <c r="HA167" i="2"/>
  <c r="GZ167" i="2"/>
  <c r="GY167" i="2"/>
  <c r="GX167" i="2"/>
  <c r="GW167" i="2"/>
  <c r="GV167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JF166" i="2"/>
  <c r="JE166" i="2"/>
  <c r="JD166" i="2"/>
  <c r="JC166" i="2"/>
  <c r="JB166" i="2"/>
  <c r="JA166" i="2"/>
  <c r="IZ166" i="2"/>
  <c r="IY166" i="2"/>
  <c r="IX166" i="2"/>
  <c r="IW166" i="2"/>
  <c r="IV166" i="2"/>
  <c r="IU166" i="2"/>
  <c r="IT166" i="2"/>
  <c r="IS166" i="2"/>
  <c r="IR166" i="2"/>
  <c r="IQ166" i="2"/>
  <c r="IP166" i="2"/>
  <c r="IO166" i="2"/>
  <c r="IN166" i="2"/>
  <c r="IM166" i="2"/>
  <c r="IL166" i="2"/>
  <c r="IK166" i="2"/>
  <c r="IJ166" i="2"/>
  <c r="II166" i="2"/>
  <c r="IH166" i="2"/>
  <c r="IG166" i="2"/>
  <c r="IF166" i="2"/>
  <c r="IE166" i="2"/>
  <c r="ID166" i="2"/>
  <c r="IC166" i="2"/>
  <c r="IB166" i="2"/>
  <c r="IA166" i="2"/>
  <c r="HZ166" i="2"/>
  <c r="HY166" i="2"/>
  <c r="HX166" i="2"/>
  <c r="HW166" i="2"/>
  <c r="HV166" i="2"/>
  <c r="HU166" i="2"/>
  <c r="HT166" i="2"/>
  <c r="HS166" i="2"/>
  <c r="HR166" i="2"/>
  <c r="HQ166" i="2"/>
  <c r="HP166" i="2"/>
  <c r="HO166" i="2"/>
  <c r="HN166" i="2"/>
  <c r="HM166" i="2"/>
  <c r="HL166" i="2"/>
  <c r="HK166" i="2"/>
  <c r="HJ166" i="2"/>
  <c r="HI166" i="2"/>
  <c r="HH166" i="2"/>
  <c r="HG166" i="2"/>
  <c r="HF166" i="2"/>
  <c r="HE166" i="2"/>
  <c r="HD166" i="2"/>
  <c r="HC166" i="2"/>
  <c r="HB166" i="2"/>
  <c r="HA166" i="2"/>
  <c r="GZ166" i="2"/>
  <c r="GY166" i="2"/>
  <c r="GX166" i="2"/>
  <c r="GW166" i="2"/>
  <c r="GV166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JF165" i="2"/>
  <c r="JE165" i="2"/>
  <c r="JD165" i="2"/>
  <c r="JC165" i="2"/>
  <c r="JB165" i="2"/>
  <c r="JA165" i="2"/>
  <c r="IZ165" i="2"/>
  <c r="IY165" i="2"/>
  <c r="IX165" i="2"/>
  <c r="IW165" i="2"/>
  <c r="IV165" i="2"/>
  <c r="IU165" i="2"/>
  <c r="IT165" i="2"/>
  <c r="IS165" i="2"/>
  <c r="IR165" i="2"/>
  <c r="IQ165" i="2"/>
  <c r="IP165" i="2"/>
  <c r="IO165" i="2"/>
  <c r="IN165" i="2"/>
  <c r="IM165" i="2"/>
  <c r="IL165" i="2"/>
  <c r="IK165" i="2"/>
  <c r="IJ165" i="2"/>
  <c r="II165" i="2"/>
  <c r="IH165" i="2"/>
  <c r="IG165" i="2"/>
  <c r="IF165" i="2"/>
  <c r="IE165" i="2"/>
  <c r="ID165" i="2"/>
  <c r="IC165" i="2"/>
  <c r="IB165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HO165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B165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GO165" i="2"/>
  <c r="GN165" i="2"/>
  <c r="GM165" i="2"/>
  <c r="GL165" i="2"/>
  <c r="GK165" i="2"/>
  <c r="GJ165" i="2"/>
  <c r="GI165" i="2"/>
  <c r="GH165" i="2"/>
  <c r="JF164" i="2"/>
  <c r="JE164" i="2"/>
  <c r="JD164" i="2"/>
  <c r="JC164" i="2"/>
  <c r="JB164" i="2"/>
  <c r="JA164" i="2"/>
  <c r="IZ164" i="2"/>
  <c r="IY164" i="2"/>
  <c r="IX164" i="2"/>
  <c r="IW164" i="2"/>
  <c r="IV164" i="2"/>
  <c r="IU164" i="2"/>
  <c r="IT164" i="2"/>
  <c r="IS164" i="2"/>
  <c r="IR164" i="2"/>
  <c r="IQ164" i="2"/>
  <c r="IP164" i="2"/>
  <c r="IO164" i="2"/>
  <c r="IN164" i="2"/>
  <c r="IM164" i="2"/>
  <c r="IL164" i="2"/>
  <c r="IK164" i="2"/>
  <c r="IJ164" i="2"/>
  <c r="II164" i="2"/>
  <c r="IH164" i="2"/>
  <c r="IG164" i="2"/>
  <c r="IF164" i="2"/>
  <c r="IE164" i="2"/>
  <c r="ID164" i="2"/>
  <c r="IC164" i="2"/>
  <c r="IB164" i="2"/>
  <c r="IA164" i="2"/>
  <c r="HZ164" i="2"/>
  <c r="HY164" i="2"/>
  <c r="HX164" i="2"/>
  <c r="HW164" i="2"/>
  <c r="HV164" i="2"/>
  <c r="HU164" i="2"/>
  <c r="HT164" i="2"/>
  <c r="HS164" i="2"/>
  <c r="HR164" i="2"/>
  <c r="HQ164" i="2"/>
  <c r="HP164" i="2"/>
  <c r="HO164" i="2"/>
  <c r="HN164" i="2"/>
  <c r="HM164" i="2"/>
  <c r="HL164" i="2"/>
  <c r="HK164" i="2"/>
  <c r="HJ164" i="2"/>
  <c r="HI164" i="2"/>
  <c r="HH164" i="2"/>
  <c r="HG164" i="2"/>
  <c r="HF164" i="2"/>
  <c r="HE164" i="2"/>
  <c r="HD164" i="2"/>
  <c r="HC164" i="2"/>
  <c r="HB164" i="2"/>
  <c r="HA164" i="2"/>
  <c r="GZ164" i="2"/>
  <c r="GY164" i="2"/>
  <c r="GX164" i="2"/>
  <c r="GW164" i="2"/>
  <c r="GV164" i="2"/>
  <c r="GU164" i="2"/>
  <c r="GT164" i="2"/>
  <c r="GS164" i="2"/>
  <c r="GR164" i="2"/>
  <c r="GQ164" i="2"/>
  <c r="GP164" i="2"/>
  <c r="GO164" i="2"/>
  <c r="GN164" i="2"/>
  <c r="GM164" i="2"/>
  <c r="GL164" i="2"/>
  <c r="GK164" i="2"/>
  <c r="GJ164" i="2"/>
  <c r="GI164" i="2"/>
  <c r="GH164" i="2"/>
  <c r="JF163" i="2"/>
  <c r="JE163" i="2"/>
  <c r="JD163" i="2"/>
  <c r="JC163" i="2"/>
  <c r="JB163" i="2"/>
  <c r="JA163" i="2"/>
  <c r="IZ163" i="2"/>
  <c r="IY163" i="2"/>
  <c r="IX163" i="2"/>
  <c r="IW163" i="2"/>
  <c r="IV163" i="2"/>
  <c r="IU163" i="2"/>
  <c r="IT163" i="2"/>
  <c r="IS163" i="2"/>
  <c r="IR163" i="2"/>
  <c r="IQ163" i="2"/>
  <c r="IP163" i="2"/>
  <c r="IO163" i="2"/>
  <c r="IN163" i="2"/>
  <c r="IM163" i="2"/>
  <c r="IL163" i="2"/>
  <c r="IK163" i="2"/>
  <c r="IJ163" i="2"/>
  <c r="II163" i="2"/>
  <c r="IH163" i="2"/>
  <c r="IG163" i="2"/>
  <c r="IF163" i="2"/>
  <c r="IE163" i="2"/>
  <c r="ID163" i="2"/>
  <c r="IC163" i="2"/>
  <c r="IB163" i="2"/>
  <c r="IA163" i="2"/>
  <c r="HZ163" i="2"/>
  <c r="HY163" i="2"/>
  <c r="HX163" i="2"/>
  <c r="HW163" i="2"/>
  <c r="HV163" i="2"/>
  <c r="HU163" i="2"/>
  <c r="HT163" i="2"/>
  <c r="HS163" i="2"/>
  <c r="HR163" i="2"/>
  <c r="HQ163" i="2"/>
  <c r="HP163" i="2"/>
  <c r="HO163" i="2"/>
  <c r="HN163" i="2"/>
  <c r="HM163" i="2"/>
  <c r="HL163" i="2"/>
  <c r="HK163" i="2"/>
  <c r="HJ163" i="2"/>
  <c r="HI163" i="2"/>
  <c r="HH163" i="2"/>
  <c r="HG163" i="2"/>
  <c r="HF163" i="2"/>
  <c r="HE163" i="2"/>
  <c r="HD163" i="2"/>
  <c r="HC163" i="2"/>
  <c r="HB163" i="2"/>
  <c r="HA163" i="2"/>
  <c r="GZ163" i="2"/>
  <c r="GY163" i="2"/>
  <c r="GX163" i="2"/>
  <c r="GW163" i="2"/>
  <c r="GV163" i="2"/>
  <c r="GU163" i="2"/>
  <c r="GT163" i="2"/>
  <c r="GS163" i="2"/>
  <c r="GR163" i="2"/>
  <c r="GQ163" i="2"/>
  <c r="GP163" i="2"/>
  <c r="GO163" i="2"/>
  <c r="GN163" i="2"/>
  <c r="GM163" i="2"/>
  <c r="GL163" i="2"/>
  <c r="GK163" i="2"/>
  <c r="GJ163" i="2"/>
  <c r="GI163" i="2"/>
  <c r="GH163" i="2"/>
  <c r="JF162" i="2"/>
  <c r="JE162" i="2"/>
  <c r="JD162" i="2"/>
  <c r="JC162" i="2"/>
  <c r="JB162" i="2"/>
  <c r="JA162" i="2"/>
  <c r="IZ162" i="2"/>
  <c r="IY162" i="2"/>
  <c r="IX162" i="2"/>
  <c r="IW162" i="2"/>
  <c r="IV162" i="2"/>
  <c r="IU162" i="2"/>
  <c r="IT162" i="2"/>
  <c r="IS162" i="2"/>
  <c r="IR162" i="2"/>
  <c r="IQ162" i="2"/>
  <c r="IP162" i="2"/>
  <c r="IO162" i="2"/>
  <c r="IN162" i="2"/>
  <c r="IM162" i="2"/>
  <c r="IL162" i="2"/>
  <c r="IK162" i="2"/>
  <c r="IJ162" i="2"/>
  <c r="II162" i="2"/>
  <c r="IH162" i="2"/>
  <c r="IG162" i="2"/>
  <c r="IF162" i="2"/>
  <c r="IE162" i="2"/>
  <c r="ID162" i="2"/>
  <c r="IC162" i="2"/>
  <c r="IB162" i="2"/>
  <c r="IA162" i="2"/>
  <c r="HZ162" i="2"/>
  <c r="HY162" i="2"/>
  <c r="HX162" i="2"/>
  <c r="HW162" i="2"/>
  <c r="HV162" i="2"/>
  <c r="HU162" i="2"/>
  <c r="HT162" i="2"/>
  <c r="HS162" i="2"/>
  <c r="HR162" i="2"/>
  <c r="HQ162" i="2"/>
  <c r="HP162" i="2"/>
  <c r="HO162" i="2"/>
  <c r="HN162" i="2"/>
  <c r="HM162" i="2"/>
  <c r="HL162" i="2"/>
  <c r="HK162" i="2"/>
  <c r="HJ162" i="2"/>
  <c r="HI162" i="2"/>
  <c r="HH162" i="2"/>
  <c r="HG162" i="2"/>
  <c r="HF162" i="2"/>
  <c r="HE162" i="2"/>
  <c r="HD162" i="2"/>
  <c r="HC162" i="2"/>
  <c r="HB162" i="2"/>
  <c r="HA162" i="2"/>
  <c r="GZ162" i="2"/>
  <c r="GY162" i="2"/>
  <c r="GX162" i="2"/>
  <c r="GW162" i="2"/>
  <c r="GV162" i="2"/>
  <c r="GU162" i="2"/>
  <c r="GT162" i="2"/>
  <c r="GS162" i="2"/>
  <c r="GR162" i="2"/>
  <c r="GQ162" i="2"/>
  <c r="GP162" i="2"/>
  <c r="GO162" i="2"/>
  <c r="GN162" i="2"/>
  <c r="GM162" i="2"/>
  <c r="GL162" i="2"/>
  <c r="GK162" i="2"/>
  <c r="GJ162" i="2"/>
  <c r="GI162" i="2"/>
  <c r="GH162" i="2"/>
  <c r="JF161" i="2"/>
  <c r="JE161" i="2"/>
  <c r="JD161" i="2"/>
  <c r="JC161" i="2"/>
  <c r="JB161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O161" i="2"/>
  <c r="IN161" i="2"/>
  <c r="IM161" i="2"/>
  <c r="IL161" i="2"/>
  <c r="IK161" i="2"/>
  <c r="IJ161" i="2"/>
  <c r="II161" i="2"/>
  <c r="IH161" i="2"/>
  <c r="IG161" i="2"/>
  <c r="IF161" i="2"/>
  <c r="IE161" i="2"/>
  <c r="ID161" i="2"/>
  <c r="IC161" i="2"/>
  <c r="IB161" i="2"/>
  <c r="IA161" i="2"/>
  <c r="HZ161" i="2"/>
  <c r="HY161" i="2"/>
  <c r="HX161" i="2"/>
  <c r="HW161" i="2"/>
  <c r="HV161" i="2"/>
  <c r="HU161" i="2"/>
  <c r="HT161" i="2"/>
  <c r="HS161" i="2"/>
  <c r="HR161" i="2"/>
  <c r="HQ161" i="2"/>
  <c r="HP161" i="2"/>
  <c r="HO161" i="2"/>
  <c r="HN161" i="2"/>
  <c r="HM161" i="2"/>
  <c r="HL161" i="2"/>
  <c r="HK161" i="2"/>
  <c r="HJ161" i="2"/>
  <c r="HI161" i="2"/>
  <c r="HH161" i="2"/>
  <c r="HG161" i="2"/>
  <c r="HF161" i="2"/>
  <c r="HE161" i="2"/>
  <c r="HD161" i="2"/>
  <c r="HC161" i="2"/>
  <c r="HB161" i="2"/>
  <c r="HA161" i="2"/>
  <c r="GZ161" i="2"/>
  <c r="GY161" i="2"/>
  <c r="GX161" i="2"/>
  <c r="GW161" i="2"/>
  <c r="GV161" i="2"/>
  <c r="GU161" i="2"/>
  <c r="GT161" i="2"/>
  <c r="GS161" i="2"/>
  <c r="GR161" i="2"/>
  <c r="GQ161" i="2"/>
  <c r="GP161" i="2"/>
  <c r="GO161" i="2"/>
  <c r="GN161" i="2"/>
  <c r="GM161" i="2"/>
  <c r="GL161" i="2"/>
  <c r="GK161" i="2"/>
  <c r="GJ161" i="2"/>
  <c r="GI161" i="2"/>
  <c r="GH161" i="2"/>
  <c r="JF160" i="2"/>
  <c r="JE160" i="2"/>
  <c r="JD160" i="2"/>
  <c r="JC160" i="2"/>
  <c r="JB160" i="2"/>
  <c r="JA160" i="2"/>
  <c r="IZ160" i="2"/>
  <c r="IY160" i="2"/>
  <c r="IX160" i="2"/>
  <c r="IW160" i="2"/>
  <c r="IV160" i="2"/>
  <c r="IU160" i="2"/>
  <c r="IT160" i="2"/>
  <c r="IS160" i="2"/>
  <c r="IR160" i="2"/>
  <c r="IQ160" i="2"/>
  <c r="IP160" i="2"/>
  <c r="IO160" i="2"/>
  <c r="IN160" i="2"/>
  <c r="IM160" i="2"/>
  <c r="IL160" i="2"/>
  <c r="IK160" i="2"/>
  <c r="IJ160" i="2"/>
  <c r="II160" i="2"/>
  <c r="IH160" i="2"/>
  <c r="IG160" i="2"/>
  <c r="IF160" i="2"/>
  <c r="IE160" i="2"/>
  <c r="ID160" i="2"/>
  <c r="IC160" i="2"/>
  <c r="IB160" i="2"/>
  <c r="IA160" i="2"/>
  <c r="HZ160" i="2"/>
  <c r="HY160" i="2"/>
  <c r="HX160" i="2"/>
  <c r="HW160" i="2"/>
  <c r="HV160" i="2"/>
  <c r="HU160" i="2"/>
  <c r="HT160" i="2"/>
  <c r="HS160" i="2"/>
  <c r="HR160" i="2"/>
  <c r="HQ160" i="2"/>
  <c r="HP160" i="2"/>
  <c r="HO160" i="2"/>
  <c r="HN160" i="2"/>
  <c r="HM160" i="2"/>
  <c r="HL160" i="2"/>
  <c r="HK160" i="2"/>
  <c r="HJ160" i="2"/>
  <c r="HI160" i="2"/>
  <c r="HH160" i="2"/>
  <c r="HG160" i="2"/>
  <c r="HF160" i="2"/>
  <c r="HE160" i="2"/>
  <c r="HD160" i="2"/>
  <c r="HC160" i="2"/>
  <c r="HB160" i="2"/>
  <c r="HA160" i="2"/>
  <c r="GZ160" i="2"/>
  <c r="GY160" i="2"/>
  <c r="GX160" i="2"/>
  <c r="GW160" i="2"/>
  <c r="GV160" i="2"/>
  <c r="GU160" i="2"/>
  <c r="GT160" i="2"/>
  <c r="GS160" i="2"/>
  <c r="GR160" i="2"/>
  <c r="GQ160" i="2"/>
  <c r="GP160" i="2"/>
  <c r="GO160" i="2"/>
  <c r="GN160" i="2"/>
  <c r="GM160" i="2"/>
  <c r="GL160" i="2"/>
  <c r="GK160" i="2"/>
  <c r="GJ160" i="2"/>
  <c r="GI160" i="2"/>
  <c r="GH160" i="2"/>
  <c r="JF159" i="2"/>
  <c r="JE159" i="2"/>
  <c r="JD159" i="2"/>
  <c r="JC159" i="2"/>
  <c r="JB159" i="2"/>
  <c r="JA159" i="2"/>
  <c r="IZ159" i="2"/>
  <c r="IY159" i="2"/>
  <c r="IX159" i="2"/>
  <c r="IW159" i="2"/>
  <c r="IV159" i="2"/>
  <c r="IU159" i="2"/>
  <c r="IT159" i="2"/>
  <c r="IS159" i="2"/>
  <c r="IR159" i="2"/>
  <c r="IQ159" i="2"/>
  <c r="IP159" i="2"/>
  <c r="IO159" i="2"/>
  <c r="IN159" i="2"/>
  <c r="IM159" i="2"/>
  <c r="IL159" i="2"/>
  <c r="IK159" i="2"/>
  <c r="IJ159" i="2"/>
  <c r="II159" i="2"/>
  <c r="IH159" i="2"/>
  <c r="IG159" i="2"/>
  <c r="IF159" i="2"/>
  <c r="IE159" i="2"/>
  <c r="ID159" i="2"/>
  <c r="IC159" i="2"/>
  <c r="IB159" i="2"/>
  <c r="IA159" i="2"/>
  <c r="HZ159" i="2"/>
  <c r="HY159" i="2"/>
  <c r="HX159" i="2"/>
  <c r="HW159" i="2"/>
  <c r="HV159" i="2"/>
  <c r="HU159" i="2"/>
  <c r="HT159" i="2"/>
  <c r="HS159" i="2"/>
  <c r="HR159" i="2"/>
  <c r="HQ159" i="2"/>
  <c r="HP159" i="2"/>
  <c r="HO159" i="2"/>
  <c r="HN159" i="2"/>
  <c r="HM159" i="2"/>
  <c r="HL159" i="2"/>
  <c r="HK159" i="2"/>
  <c r="HJ159" i="2"/>
  <c r="HI159" i="2"/>
  <c r="HH159" i="2"/>
  <c r="HG159" i="2"/>
  <c r="HF159" i="2"/>
  <c r="HE159" i="2"/>
  <c r="HD159" i="2"/>
  <c r="HC159" i="2"/>
  <c r="HB159" i="2"/>
  <c r="HA159" i="2"/>
  <c r="GZ159" i="2"/>
  <c r="GY159" i="2"/>
  <c r="GX159" i="2"/>
  <c r="GW159" i="2"/>
  <c r="GV159" i="2"/>
  <c r="GU159" i="2"/>
  <c r="GT159" i="2"/>
  <c r="GS159" i="2"/>
  <c r="GR159" i="2"/>
  <c r="GQ159" i="2"/>
  <c r="GP159" i="2"/>
  <c r="GO159" i="2"/>
  <c r="GN159" i="2"/>
  <c r="GM159" i="2"/>
  <c r="GL159" i="2"/>
  <c r="GK159" i="2"/>
  <c r="GJ159" i="2"/>
  <c r="GI159" i="2"/>
  <c r="GH159" i="2"/>
  <c r="JF158" i="2"/>
  <c r="JE158" i="2"/>
  <c r="JD158" i="2"/>
  <c r="JC158" i="2"/>
  <c r="JB158" i="2"/>
  <c r="JA158" i="2"/>
  <c r="IZ158" i="2"/>
  <c r="IY158" i="2"/>
  <c r="IX158" i="2"/>
  <c r="IW158" i="2"/>
  <c r="IV158" i="2"/>
  <c r="IU158" i="2"/>
  <c r="IT158" i="2"/>
  <c r="IS158" i="2"/>
  <c r="IR158" i="2"/>
  <c r="IQ158" i="2"/>
  <c r="IP158" i="2"/>
  <c r="IO158" i="2"/>
  <c r="IN158" i="2"/>
  <c r="IM158" i="2"/>
  <c r="IL158" i="2"/>
  <c r="IK158" i="2"/>
  <c r="IJ158" i="2"/>
  <c r="II158" i="2"/>
  <c r="IH158" i="2"/>
  <c r="IG158" i="2"/>
  <c r="IF158" i="2"/>
  <c r="IE158" i="2"/>
  <c r="ID158" i="2"/>
  <c r="IC158" i="2"/>
  <c r="IB158" i="2"/>
  <c r="IA158" i="2"/>
  <c r="HZ158" i="2"/>
  <c r="HY158" i="2"/>
  <c r="HX158" i="2"/>
  <c r="HW158" i="2"/>
  <c r="HV158" i="2"/>
  <c r="HU158" i="2"/>
  <c r="HT158" i="2"/>
  <c r="HS158" i="2"/>
  <c r="HR158" i="2"/>
  <c r="HQ158" i="2"/>
  <c r="HP158" i="2"/>
  <c r="HO158" i="2"/>
  <c r="HN158" i="2"/>
  <c r="HM158" i="2"/>
  <c r="HL158" i="2"/>
  <c r="HK158" i="2"/>
  <c r="HJ158" i="2"/>
  <c r="HI158" i="2"/>
  <c r="HH158" i="2"/>
  <c r="HG158" i="2"/>
  <c r="HF158" i="2"/>
  <c r="HE158" i="2"/>
  <c r="HD158" i="2"/>
  <c r="HC158" i="2"/>
  <c r="HB158" i="2"/>
  <c r="HA158" i="2"/>
  <c r="GZ158" i="2"/>
  <c r="GY158" i="2"/>
  <c r="GX158" i="2"/>
  <c r="GW158" i="2"/>
  <c r="GV158" i="2"/>
  <c r="GU158" i="2"/>
  <c r="GT158" i="2"/>
  <c r="GS158" i="2"/>
  <c r="GR158" i="2"/>
  <c r="GQ158" i="2"/>
  <c r="GP158" i="2"/>
  <c r="GO158" i="2"/>
  <c r="GN158" i="2"/>
  <c r="GM158" i="2"/>
  <c r="GL158" i="2"/>
  <c r="GK158" i="2"/>
  <c r="GJ158" i="2"/>
  <c r="GI158" i="2"/>
  <c r="GH158" i="2"/>
  <c r="JF157" i="2"/>
  <c r="JE157" i="2"/>
  <c r="JD157" i="2"/>
  <c r="JC157" i="2"/>
  <c r="JB157" i="2"/>
  <c r="JA157" i="2"/>
  <c r="IZ157" i="2"/>
  <c r="IY157" i="2"/>
  <c r="IX157" i="2"/>
  <c r="IW157" i="2"/>
  <c r="IV157" i="2"/>
  <c r="IU157" i="2"/>
  <c r="IT157" i="2"/>
  <c r="IS157" i="2"/>
  <c r="IR157" i="2"/>
  <c r="IQ157" i="2"/>
  <c r="IP157" i="2"/>
  <c r="IO157" i="2"/>
  <c r="IN157" i="2"/>
  <c r="IM157" i="2"/>
  <c r="IL157" i="2"/>
  <c r="IK157" i="2"/>
  <c r="IJ157" i="2"/>
  <c r="II157" i="2"/>
  <c r="IH157" i="2"/>
  <c r="IG157" i="2"/>
  <c r="IF157" i="2"/>
  <c r="IE157" i="2"/>
  <c r="ID157" i="2"/>
  <c r="IC157" i="2"/>
  <c r="IB157" i="2"/>
  <c r="IA157" i="2"/>
  <c r="HZ157" i="2"/>
  <c r="HY157" i="2"/>
  <c r="HX157" i="2"/>
  <c r="HW157" i="2"/>
  <c r="HV157" i="2"/>
  <c r="HU157" i="2"/>
  <c r="HT157" i="2"/>
  <c r="HS157" i="2"/>
  <c r="HR157" i="2"/>
  <c r="HQ157" i="2"/>
  <c r="HP157" i="2"/>
  <c r="HO157" i="2"/>
  <c r="HN157" i="2"/>
  <c r="HM157" i="2"/>
  <c r="HL157" i="2"/>
  <c r="HK157" i="2"/>
  <c r="HJ157" i="2"/>
  <c r="HI157" i="2"/>
  <c r="HH157" i="2"/>
  <c r="HG157" i="2"/>
  <c r="HF157" i="2"/>
  <c r="HE157" i="2"/>
  <c r="HD157" i="2"/>
  <c r="HC157" i="2"/>
  <c r="HB157" i="2"/>
  <c r="HA157" i="2"/>
  <c r="GZ157" i="2"/>
  <c r="GY157" i="2"/>
  <c r="GX157" i="2"/>
  <c r="GW157" i="2"/>
  <c r="GV157" i="2"/>
  <c r="GU157" i="2"/>
  <c r="GT157" i="2"/>
  <c r="GS157" i="2"/>
  <c r="GR157" i="2"/>
  <c r="GQ157" i="2"/>
  <c r="GP157" i="2"/>
  <c r="GO157" i="2"/>
  <c r="GN157" i="2"/>
  <c r="GM157" i="2"/>
  <c r="GL157" i="2"/>
  <c r="GK157" i="2"/>
  <c r="GJ157" i="2"/>
  <c r="GI157" i="2"/>
  <c r="GH157" i="2"/>
  <c r="JF156" i="2"/>
  <c r="JE156" i="2"/>
  <c r="JD156" i="2"/>
  <c r="JC156" i="2"/>
  <c r="JB156" i="2"/>
  <c r="JA156" i="2"/>
  <c r="IZ156" i="2"/>
  <c r="IY156" i="2"/>
  <c r="IX156" i="2"/>
  <c r="IW156" i="2"/>
  <c r="IV156" i="2"/>
  <c r="IU156" i="2"/>
  <c r="IT156" i="2"/>
  <c r="IS156" i="2"/>
  <c r="IR156" i="2"/>
  <c r="IQ156" i="2"/>
  <c r="IP156" i="2"/>
  <c r="IO156" i="2"/>
  <c r="IN156" i="2"/>
  <c r="IM156" i="2"/>
  <c r="IL156" i="2"/>
  <c r="IK156" i="2"/>
  <c r="IJ156" i="2"/>
  <c r="II156" i="2"/>
  <c r="IH156" i="2"/>
  <c r="IG156" i="2"/>
  <c r="IF156" i="2"/>
  <c r="IE156" i="2"/>
  <c r="ID156" i="2"/>
  <c r="IC156" i="2"/>
  <c r="IB156" i="2"/>
  <c r="IA156" i="2"/>
  <c r="HZ156" i="2"/>
  <c r="HY156" i="2"/>
  <c r="HX156" i="2"/>
  <c r="HW156" i="2"/>
  <c r="HV156" i="2"/>
  <c r="HU156" i="2"/>
  <c r="HT156" i="2"/>
  <c r="HS156" i="2"/>
  <c r="HR156" i="2"/>
  <c r="HQ156" i="2"/>
  <c r="HP156" i="2"/>
  <c r="HO156" i="2"/>
  <c r="HN156" i="2"/>
  <c r="HM156" i="2"/>
  <c r="HL156" i="2"/>
  <c r="HK156" i="2"/>
  <c r="HJ156" i="2"/>
  <c r="HI156" i="2"/>
  <c r="HH156" i="2"/>
  <c r="HG156" i="2"/>
  <c r="HF156" i="2"/>
  <c r="HE156" i="2"/>
  <c r="HD156" i="2"/>
  <c r="HC156" i="2"/>
  <c r="HB156" i="2"/>
  <c r="HA156" i="2"/>
  <c r="GZ156" i="2"/>
  <c r="GY156" i="2"/>
  <c r="GX156" i="2"/>
  <c r="GW156" i="2"/>
  <c r="GV156" i="2"/>
  <c r="GU156" i="2"/>
  <c r="GT156" i="2"/>
  <c r="GS156" i="2"/>
  <c r="GR156" i="2"/>
  <c r="GQ156" i="2"/>
  <c r="GP156" i="2"/>
  <c r="GO156" i="2"/>
  <c r="GN156" i="2"/>
  <c r="GM156" i="2"/>
  <c r="GL156" i="2"/>
  <c r="GK156" i="2"/>
  <c r="GJ156" i="2"/>
  <c r="GI156" i="2"/>
  <c r="GH156" i="2"/>
  <c r="JF155" i="2"/>
  <c r="JE155" i="2"/>
  <c r="JD155" i="2"/>
  <c r="JC155" i="2"/>
  <c r="JB155" i="2"/>
  <c r="JA155" i="2"/>
  <c r="IZ155" i="2"/>
  <c r="IY155" i="2"/>
  <c r="IX155" i="2"/>
  <c r="IW155" i="2"/>
  <c r="IV155" i="2"/>
  <c r="IU155" i="2"/>
  <c r="IT155" i="2"/>
  <c r="IS155" i="2"/>
  <c r="IR155" i="2"/>
  <c r="IQ155" i="2"/>
  <c r="IP155" i="2"/>
  <c r="IO155" i="2"/>
  <c r="IN155" i="2"/>
  <c r="IM155" i="2"/>
  <c r="IL155" i="2"/>
  <c r="IK155" i="2"/>
  <c r="IJ155" i="2"/>
  <c r="II155" i="2"/>
  <c r="IH155" i="2"/>
  <c r="IG155" i="2"/>
  <c r="IF155" i="2"/>
  <c r="IE155" i="2"/>
  <c r="ID155" i="2"/>
  <c r="IC155" i="2"/>
  <c r="IB155" i="2"/>
  <c r="IA155" i="2"/>
  <c r="HZ155" i="2"/>
  <c r="HY155" i="2"/>
  <c r="HX155" i="2"/>
  <c r="HW155" i="2"/>
  <c r="HV155" i="2"/>
  <c r="HU155" i="2"/>
  <c r="HT155" i="2"/>
  <c r="HS155" i="2"/>
  <c r="HR155" i="2"/>
  <c r="HQ155" i="2"/>
  <c r="HP155" i="2"/>
  <c r="HO155" i="2"/>
  <c r="HN155" i="2"/>
  <c r="HM155" i="2"/>
  <c r="HL155" i="2"/>
  <c r="HK155" i="2"/>
  <c r="HJ155" i="2"/>
  <c r="HI155" i="2"/>
  <c r="HH155" i="2"/>
  <c r="HG155" i="2"/>
  <c r="HF155" i="2"/>
  <c r="HE155" i="2"/>
  <c r="HD155" i="2"/>
  <c r="HC155" i="2"/>
  <c r="HB155" i="2"/>
  <c r="HA155" i="2"/>
  <c r="GZ155" i="2"/>
  <c r="GY155" i="2"/>
  <c r="GX155" i="2"/>
  <c r="GW155" i="2"/>
  <c r="GV155" i="2"/>
  <c r="GU155" i="2"/>
  <c r="GT155" i="2"/>
  <c r="GS155" i="2"/>
  <c r="GR155" i="2"/>
  <c r="GQ155" i="2"/>
  <c r="GP155" i="2"/>
  <c r="GO155" i="2"/>
  <c r="GN155" i="2"/>
  <c r="GM155" i="2"/>
  <c r="GL155" i="2"/>
  <c r="GK155" i="2"/>
  <c r="GJ155" i="2"/>
  <c r="GI155" i="2"/>
  <c r="GH155" i="2"/>
  <c r="JF154" i="2"/>
  <c r="JE154" i="2"/>
  <c r="JD154" i="2"/>
  <c r="JC154" i="2"/>
  <c r="JB154" i="2"/>
  <c r="JA154" i="2"/>
  <c r="IZ154" i="2"/>
  <c r="IY154" i="2"/>
  <c r="IX154" i="2"/>
  <c r="IW154" i="2"/>
  <c r="IV154" i="2"/>
  <c r="IU154" i="2"/>
  <c r="IT154" i="2"/>
  <c r="IS154" i="2"/>
  <c r="IR154" i="2"/>
  <c r="IQ154" i="2"/>
  <c r="IP154" i="2"/>
  <c r="IO154" i="2"/>
  <c r="IN154" i="2"/>
  <c r="IM154" i="2"/>
  <c r="IL154" i="2"/>
  <c r="IK154" i="2"/>
  <c r="IJ154" i="2"/>
  <c r="II154" i="2"/>
  <c r="IH154" i="2"/>
  <c r="IG154" i="2"/>
  <c r="IF154" i="2"/>
  <c r="IE154" i="2"/>
  <c r="ID154" i="2"/>
  <c r="IC154" i="2"/>
  <c r="IB154" i="2"/>
  <c r="IA154" i="2"/>
  <c r="HZ154" i="2"/>
  <c r="HY154" i="2"/>
  <c r="HX154" i="2"/>
  <c r="HW154" i="2"/>
  <c r="HV154" i="2"/>
  <c r="HU154" i="2"/>
  <c r="HT154" i="2"/>
  <c r="HS154" i="2"/>
  <c r="HR154" i="2"/>
  <c r="HQ154" i="2"/>
  <c r="HP154" i="2"/>
  <c r="HO154" i="2"/>
  <c r="HN154" i="2"/>
  <c r="HM154" i="2"/>
  <c r="HL154" i="2"/>
  <c r="HK154" i="2"/>
  <c r="HJ154" i="2"/>
  <c r="HI154" i="2"/>
  <c r="HH154" i="2"/>
  <c r="HG154" i="2"/>
  <c r="HF154" i="2"/>
  <c r="HE154" i="2"/>
  <c r="HD154" i="2"/>
  <c r="HC154" i="2"/>
  <c r="HB154" i="2"/>
  <c r="HA154" i="2"/>
  <c r="GZ154" i="2"/>
  <c r="GY154" i="2"/>
  <c r="GX154" i="2"/>
  <c r="GW154" i="2"/>
  <c r="GV154" i="2"/>
  <c r="GU154" i="2"/>
  <c r="GT154" i="2"/>
  <c r="GS154" i="2"/>
  <c r="GR154" i="2"/>
  <c r="GQ154" i="2"/>
  <c r="GP154" i="2"/>
  <c r="GO154" i="2"/>
  <c r="GN154" i="2"/>
  <c r="GM154" i="2"/>
  <c r="GL154" i="2"/>
  <c r="GK154" i="2"/>
  <c r="GJ154" i="2"/>
  <c r="GI154" i="2"/>
  <c r="GH154" i="2"/>
  <c r="JF153" i="2"/>
  <c r="JE153" i="2"/>
  <c r="JD153" i="2"/>
  <c r="JC153" i="2"/>
  <c r="JB153" i="2"/>
  <c r="JA153" i="2"/>
  <c r="IZ153" i="2"/>
  <c r="IY153" i="2"/>
  <c r="IX153" i="2"/>
  <c r="IW153" i="2"/>
  <c r="IV153" i="2"/>
  <c r="IU153" i="2"/>
  <c r="IT153" i="2"/>
  <c r="IS153" i="2"/>
  <c r="IR153" i="2"/>
  <c r="IQ153" i="2"/>
  <c r="IP153" i="2"/>
  <c r="IO153" i="2"/>
  <c r="IN153" i="2"/>
  <c r="IM153" i="2"/>
  <c r="IL153" i="2"/>
  <c r="IK153" i="2"/>
  <c r="IJ153" i="2"/>
  <c r="II153" i="2"/>
  <c r="IH153" i="2"/>
  <c r="IG153" i="2"/>
  <c r="IF153" i="2"/>
  <c r="IE153" i="2"/>
  <c r="ID153" i="2"/>
  <c r="IC153" i="2"/>
  <c r="IB153" i="2"/>
  <c r="IA153" i="2"/>
  <c r="HZ153" i="2"/>
  <c r="HY153" i="2"/>
  <c r="HX153" i="2"/>
  <c r="HW153" i="2"/>
  <c r="HV153" i="2"/>
  <c r="HU153" i="2"/>
  <c r="HT153" i="2"/>
  <c r="HS153" i="2"/>
  <c r="HR153" i="2"/>
  <c r="HQ153" i="2"/>
  <c r="HP153" i="2"/>
  <c r="HO153" i="2"/>
  <c r="HN153" i="2"/>
  <c r="HM153" i="2"/>
  <c r="HL153" i="2"/>
  <c r="HK153" i="2"/>
  <c r="HJ153" i="2"/>
  <c r="HI153" i="2"/>
  <c r="HH153" i="2"/>
  <c r="HG153" i="2"/>
  <c r="HF153" i="2"/>
  <c r="HE153" i="2"/>
  <c r="HD153" i="2"/>
  <c r="HC153" i="2"/>
  <c r="HB153" i="2"/>
  <c r="HA153" i="2"/>
  <c r="GZ153" i="2"/>
  <c r="GY153" i="2"/>
  <c r="GX153" i="2"/>
  <c r="GW153" i="2"/>
  <c r="GV153" i="2"/>
  <c r="GU153" i="2"/>
  <c r="GT153" i="2"/>
  <c r="GS153" i="2"/>
  <c r="GR153" i="2"/>
  <c r="GQ153" i="2"/>
  <c r="GP153" i="2"/>
  <c r="GO153" i="2"/>
  <c r="GN153" i="2"/>
  <c r="GM153" i="2"/>
  <c r="GL153" i="2"/>
  <c r="GK153" i="2"/>
  <c r="GJ153" i="2"/>
  <c r="GI153" i="2"/>
  <c r="GH153" i="2"/>
  <c r="JF152" i="2"/>
  <c r="JE152" i="2"/>
  <c r="JD152" i="2"/>
  <c r="JC152" i="2"/>
  <c r="JB152" i="2"/>
  <c r="JA152" i="2"/>
  <c r="IZ152" i="2"/>
  <c r="IY152" i="2"/>
  <c r="IX152" i="2"/>
  <c r="IW152" i="2"/>
  <c r="IV152" i="2"/>
  <c r="IU152" i="2"/>
  <c r="IT152" i="2"/>
  <c r="IS152" i="2"/>
  <c r="IR152" i="2"/>
  <c r="IQ152" i="2"/>
  <c r="IP152" i="2"/>
  <c r="IO152" i="2"/>
  <c r="IN152" i="2"/>
  <c r="IM152" i="2"/>
  <c r="IL152" i="2"/>
  <c r="IK152" i="2"/>
  <c r="IJ152" i="2"/>
  <c r="II152" i="2"/>
  <c r="IH152" i="2"/>
  <c r="IG152" i="2"/>
  <c r="IF152" i="2"/>
  <c r="IE152" i="2"/>
  <c r="ID152" i="2"/>
  <c r="IC152" i="2"/>
  <c r="IB152" i="2"/>
  <c r="IA152" i="2"/>
  <c r="HZ152" i="2"/>
  <c r="HY152" i="2"/>
  <c r="HX152" i="2"/>
  <c r="HW152" i="2"/>
  <c r="HV152" i="2"/>
  <c r="HU152" i="2"/>
  <c r="HT152" i="2"/>
  <c r="HS152" i="2"/>
  <c r="HR152" i="2"/>
  <c r="HQ152" i="2"/>
  <c r="HP152" i="2"/>
  <c r="HO152" i="2"/>
  <c r="HN152" i="2"/>
  <c r="HM152" i="2"/>
  <c r="HL152" i="2"/>
  <c r="HK152" i="2"/>
  <c r="HJ152" i="2"/>
  <c r="HI152" i="2"/>
  <c r="HH152" i="2"/>
  <c r="HG152" i="2"/>
  <c r="HF152" i="2"/>
  <c r="HE152" i="2"/>
  <c r="HD152" i="2"/>
  <c r="HC152" i="2"/>
  <c r="HB152" i="2"/>
  <c r="HA152" i="2"/>
  <c r="GZ152" i="2"/>
  <c r="GY152" i="2"/>
  <c r="GX152" i="2"/>
  <c r="GW152" i="2"/>
  <c r="GV152" i="2"/>
  <c r="GU152" i="2"/>
  <c r="GT152" i="2"/>
  <c r="GS152" i="2"/>
  <c r="GR152" i="2"/>
  <c r="GQ152" i="2"/>
  <c r="GP152" i="2"/>
  <c r="GO152" i="2"/>
  <c r="GN152" i="2"/>
  <c r="GM152" i="2"/>
  <c r="GL152" i="2"/>
  <c r="GK152" i="2"/>
  <c r="GJ152" i="2"/>
  <c r="GI152" i="2"/>
  <c r="GH152" i="2"/>
  <c r="JF151" i="2"/>
  <c r="JE151" i="2"/>
  <c r="JD151" i="2"/>
  <c r="JC151" i="2"/>
  <c r="JB151" i="2"/>
  <c r="JA151" i="2"/>
  <c r="IZ151" i="2"/>
  <c r="IY151" i="2"/>
  <c r="IX151" i="2"/>
  <c r="IW151" i="2"/>
  <c r="IV151" i="2"/>
  <c r="IU151" i="2"/>
  <c r="IT151" i="2"/>
  <c r="IS151" i="2"/>
  <c r="IR151" i="2"/>
  <c r="IQ151" i="2"/>
  <c r="IP151" i="2"/>
  <c r="IO151" i="2"/>
  <c r="IN151" i="2"/>
  <c r="IM151" i="2"/>
  <c r="IL151" i="2"/>
  <c r="IK151" i="2"/>
  <c r="IJ151" i="2"/>
  <c r="II151" i="2"/>
  <c r="IH151" i="2"/>
  <c r="IG151" i="2"/>
  <c r="IF151" i="2"/>
  <c r="IE151" i="2"/>
  <c r="ID151" i="2"/>
  <c r="IC151" i="2"/>
  <c r="IB151" i="2"/>
  <c r="IA151" i="2"/>
  <c r="HZ151" i="2"/>
  <c r="HY151" i="2"/>
  <c r="HX151" i="2"/>
  <c r="HW151" i="2"/>
  <c r="HV151" i="2"/>
  <c r="HU151" i="2"/>
  <c r="HT151" i="2"/>
  <c r="HS151" i="2"/>
  <c r="HR151" i="2"/>
  <c r="HQ151" i="2"/>
  <c r="HP151" i="2"/>
  <c r="HO151" i="2"/>
  <c r="HN151" i="2"/>
  <c r="HM151" i="2"/>
  <c r="HL151" i="2"/>
  <c r="HK151" i="2"/>
  <c r="HJ151" i="2"/>
  <c r="HI151" i="2"/>
  <c r="HH151" i="2"/>
  <c r="HG151" i="2"/>
  <c r="HF151" i="2"/>
  <c r="HE151" i="2"/>
  <c r="HD151" i="2"/>
  <c r="HC151" i="2"/>
  <c r="HB151" i="2"/>
  <c r="HA151" i="2"/>
  <c r="GZ151" i="2"/>
  <c r="GY151" i="2"/>
  <c r="GX151" i="2"/>
  <c r="GW151" i="2"/>
  <c r="GV151" i="2"/>
  <c r="GU151" i="2"/>
  <c r="GT151" i="2"/>
  <c r="GS151" i="2"/>
  <c r="GR151" i="2"/>
  <c r="GQ151" i="2"/>
  <c r="GP151" i="2"/>
  <c r="GO151" i="2"/>
  <c r="GN151" i="2"/>
  <c r="GM151" i="2"/>
  <c r="GL151" i="2"/>
  <c r="GK151" i="2"/>
  <c r="GJ151" i="2"/>
  <c r="GI151" i="2"/>
  <c r="GH151" i="2"/>
  <c r="JF150" i="2"/>
  <c r="JE150" i="2"/>
  <c r="JD150" i="2"/>
  <c r="JC150" i="2"/>
  <c r="JB150" i="2"/>
  <c r="JA150" i="2"/>
  <c r="IZ150" i="2"/>
  <c r="IY150" i="2"/>
  <c r="IX150" i="2"/>
  <c r="IW150" i="2"/>
  <c r="IV150" i="2"/>
  <c r="IU150" i="2"/>
  <c r="IT150" i="2"/>
  <c r="IS150" i="2"/>
  <c r="IR150" i="2"/>
  <c r="IQ150" i="2"/>
  <c r="IP150" i="2"/>
  <c r="IO150" i="2"/>
  <c r="IN150" i="2"/>
  <c r="IM150" i="2"/>
  <c r="IL150" i="2"/>
  <c r="IK150" i="2"/>
  <c r="IJ150" i="2"/>
  <c r="II150" i="2"/>
  <c r="IH150" i="2"/>
  <c r="IG150" i="2"/>
  <c r="IF150" i="2"/>
  <c r="IE150" i="2"/>
  <c r="ID150" i="2"/>
  <c r="IC150" i="2"/>
  <c r="IB150" i="2"/>
  <c r="IA150" i="2"/>
  <c r="HZ150" i="2"/>
  <c r="HY150" i="2"/>
  <c r="HX150" i="2"/>
  <c r="HW150" i="2"/>
  <c r="HV150" i="2"/>
  <c r="HU150" i="2"/>
  <c r="HT150" i="2"/>
  <c r="HS150" i="2"/>
  <c r="HR150" i="2"/>
  <c r="HQ150" i="2"/>
  <c r="HP150" i="2"/>
  <c r="HO150" i="2"/>
  <c r="HN150" i="2"/>
  <c r="HM150" i="2"/>
  <c r="HL150" i="2"/>
  <c r="HK150" i="2"/>
  <c r="HJ150" i="2"/>
  <c r="HI150" i="2"/>
  <c r="HH150" i="2"/>
  <c r="HG150" i="2"/>
  <c r="HF150" i="2"/>
  <c r="HE150" i="2"/>
  <c r="HD150" i="2"/>
  <c r="HC150" i="2"/>
  <c r="HB150" i="2"/>
  <c r="HA150" i="2"/>
  <c r="GZ150" i="2"/>
  <c r="GY150" i="2"/>
  <c r="GX150" i="2"/>
  <c r="GW150" i="2"/>
  <c r="GV150" i="2"/>
  <c r="GU150" i="2"/>
  <c r="GT150" i="2"/>
  <c r="GS150" i="2"/>
  <c r="GR150" i="2"/>
  <c r="GQ150" i="2"/>
  <c r="GP150" i="2"/>
  <c r="GO150" i="2"/>
  <c r="GN150" i="2"/>
  <c r="GM150" i="2"/>
  <c r="GL150" i="2"/>
  <c r="GK150" i="2"/>
  <c r="GJ150" i="2"/>
  <c r="GI150" i="2"/>
  <c r="GH150" i="2"/>
  <c r="JF149" i="2"/>
  <c r="JE149" i="2"/>
  <c r="JD149" i="2"/>
  <c r="JC149" i="2"/>
  <c r="JB149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IO149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B149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HO149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B149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GO149" i="2"/>
  <c r="GN149" i="2"/>
  <c r="GM149" i="2"/>
  <c r="GL149" i="2"/>
  <c r="GK149" i="2"/>
  <c r="GJ149" i="2"/>
  <c r="GI149" i="2"/>
  <c r="GH149" i="2"/>
  <c r="JF148" i="2"/>
  <c r="JE148" i="2"/>
  <c r="JD148" i="2"/>
  <c r="JC148" i="2"/>
  <c r="JB148" i="2"/>
  <c r="JA148" i="2"/>
  <c r="IZ148" i="2"/>
  <c r="IY148" i="2"/>
  <c r="IX148" i="2"/>
  <c r="IW148" i="2"/>
  <c r="IV148" i="2"/>
  <c r="IU148" i="2"/>
  <c r="IT148" i="2"/>
  <c r="IS148" i="2"/>
  <c r="IR148" i="2"/>
  <c r="IQ148" i="2"/>
  <c r="IP148" i="2"/>
  <c r="IO148" i="2"/>
  <c r="IN148" i="2"/>
  <c r="IM148" i="2"/>
  <c r="IL148" i="2"/>
  <c r="IK148" i="2"/>
  <c r="IJ148" i="2"/>
  <c r="II148" i="2"/>
  <c r="IH148" i="2"/>
  <c r="IG148" i="2"/>
  <c r="IF148" i="2"/>
  <c r="IE148" i="2"/>
  <c r="ID148" i="2"/>
  <c r="IC148" i="2"/>
  <c r="IB148" i="2"/>
  <c r="IA148" i="2"/>
  <c r="HZ148" i="2"/>
  <c r="HY148" i="2"/>
  <c r="HX148" i="2"/>
  <c r="HW148" i="2"/>
  <c r="HV148" i="2"/>
  <c r="HU148" i="2"/>
  <c r="HT148" i="2"/>
  <c r="HS148" i="2"/>
  <c r="HR148" i="2"/>
  <c r="HQ148" i="2"/>
  <c r="HP148" i="2"/>
  <c r="HO148" i="2"/>
  <c r="HN148" i="2"/>
  <c r="HM148" i="2"/>
  <c r="HL148" i="2"/>
  <c r="HK148" i="2"/>
  <c r="HJ148" i="2"/>
  <c r="HI148" i="2"/>
  <c r="HH148" i="2"/>
  <c r="HG148" i="2"/>
  <c r="HF148" i="2"/>
  <c r="HE148" i="2"/>
  <c r="HD148" i="2"/>
  <c r="HC148" i="2"/>
  <c r="HB148" i="2"/>
  <c r="HA148" i="2"/>
  <c r="GZ148" i="2"/>
  <c r="GY148" i="2"/>
  <c r="GX148" i="2"/>
  <c r="GW148" i="2"/>
  <c r="GV148" i="2"/>
  <c r="GU148" i="2"/>
  <c r="GT148" i="2"/>
  <c r="GS148" i="2"/>
  <c r="GR148" i="2"/>
  <c r="GQ148" i="2"/>
  <c r="GP148" i="2"/>
  <c r="GO148" i="2"/>
  <c r="GN148" i="2"/>
  <c r="GM148" i="2"/>
  <c r="GL148" i="2"/>
  <c r="GK148" i="2"/>
  <c r="GJ148" i="2"/>
  <c r="GI148" i="2"/>
  <c r="GH148" i="2"/>
  <c r="JF147" i="2"/>
  <c r="JE147" i="2"/>
  <c r="JD147" i="2"/>
  <c r="JC147" i="2"/>
  <c r="JB147" i="2"/>
  <c r="JA147" i="2"/>
  <c r="IZ147" i="2"/>
  <c r="IY147" i="2"/>
  <c r="IX147" i="2"/>
  <c r="IW147" i="2"/>
  <c r="IV147" i="2"/>
  <c r="IU147" i="2"/>
  <c r="IT147" i="2"/>
  <c r="IS147" i="2"/>
  <c r="IR147" i="2"/>
  <c r="IQ147" i="2"/>
  <c r="IP147" i="2"/>
  <c r="IO147" i="2"/>
  <c r="IN147" i="2"/>
  <c r="IM147" i="2"/>
  <c r="IL147" i="2"/>
  <c r="IK147" i="2"/>
  <c r="IJ147" i="2"/>
  <c r="II147" i="2"/>
  <c r="IH147" i="2"/>
  <c r="IG147" i="2"/>
  <c r="IF147" i="2"/>
  <c r="IE147" i="2"/>
  <c r="ID147" i="2"/>
  <c r="IC147" i="2"/>
  <c r="IB147" i="2"/>
  <c r="IA147" i="2"/>
  <c r="HZ147" i="2"/>
  <c r="HY147" i="2"/>
  <c r="HX147" i="2"/>
  <c r="HW147" i="2"/>
  <c r="HV147" i="2"/>
  <c r="HU147" i="2"/>
  <c r="HT147" i="2"/>
  <c r="HS147" i="2"/>
  <c r="HR147" i="2"/>
  <c r="HQ147" i="2"/>
  <c r="HP147" i="2"/>
  <c r="HO147" i="2"/>
  <c r="HN147" i="2"/>
  <c r="HM147" i="2"/>
  <c r="HL147" i="2"/>
  <c r="HK147" i="2"/>
  <c r="HJ147" i="2"/>
  <c r="HI147" i="2"/>
  <c r="HH147" i="2"/>
  <c r="HG147" i="2"/>
  <c r="HF147" i="2"/>
  <c r="HE147" i="2"/>
  <c r="HD147" i="2"/>
  <c r="HC147" i="2"/>
  <c r="HB147" i="2"/>
  <c r="HA147" i="2"/>
  <c r="GZ147" i="2"/>
  <c r="GY147" i="2"/>
  <c r="GX147" i="2"/>
  <c r="GW147" i="2"/>
  <c r="GV147" i="2"/>
  <c r="GU147" i="2"/>
  <c r="GT147" i="2"/>
  <c r="GS147" i="2"/>
  <c r="GR147" i="2"/>
  <c r="GQ147" i="2"/>
  <c r="GP147" i="2"/>
  <c r="GO147" i="2"/>
  <c r="GN147" i="2"/>
  <c r="GM147" i="2"/>
  <c r="GL147" i="2"/>
  <c r="GK147" i="2"/>
  <c r="GJ147" i="2"/>
  <c r="GI147" i="2"/>
  <c r="GH147" i="2"/>
  <c r="JF146" i="2"/>
  <c r="JE146" i="2"/>
  <c r="JD146" i="2"/>
  <c r="JC146" i="2"/>
  <c r="JB146" i="2"/>
  <c r="JA146" i="2"/>
  <c r="IZ146" i="2"/>
  <c r="IY146" i="2"/>
  <c r="IX146" i="2"/>
  <c r="IW146" i="2"/>
  <c r="IV146" i="2"/>
  <c r="IU146" i="2"/>
  <c r="IT146" i="2"/>
  <c r="IS146" i="2"/>
  <c r="IR146" i="2"/>
  <c r="IQ146" i="2"/>
  <c r="IP146" i="2"/>
  <c r="IO146" i="2"/>
  <c r="IN146" i="2"/>
  <c r="IM146" i="2"/>
  <c r="IL146" i="2"/>
  <c r="IK146" i="2"/>
  <c r="IJ146" i="2"/>
  <c r="II146" i="2"/>
  <c r="IH146" i="2"/>
  <c r="IG146" i="2"/>
  <c r="IF146" i="2"/>
  <c r="IE146" i="2"/>
  <c r="ID146" i="2"/>
  <c r="IC146" i="2"/>
  <c r="IB146" i="2"/>
  <c r="IA146" i="2"/>
  <c r="HZ146" i="2"/>
  <c r="HY146" i="2"/>
  <c r="HX146" i="2"/>
  <c r="HW146" i="2"/>
  <c r="HV146" i="2"/>
  <c r="HU146" i="2"/>
  <c r="HT146" i="2"/>
  <c r="HS146" i="2"/>
  <c r="HR146" i="2"/>
  <c r="HQ146" i="2"/>
  <c r="HP146" i="2"/>
  <c r="HO146" i="2"/>
  <c r="HN146" i="2"/>
  <c r="HM146" i="2"/>
  <c r="HL146" i="2"/>
  <c r="HK146" i="2"/>
  <c r="HJ146" i="2"/>
  <c r="HI146" i="2"/>
  <c r="HH146" i="2"/>
  <c r="HG146" i="2"/>
  <c r="HF146" i="2"/>
  <c r="HE146" i="2"/>
  <c r="HD146" i="2"/>
  <c r="HC146" i="2"/>
  <c r="HB146" i="2"/>
  <c r="HA146" i="2"/>
  <c r="GZ146" i="2"/>
  <c r="GY146" i="2"/>
  <c r="GX146" i="2"/>
  <c r="GW146" i="2"/>
  <c r="GV146" i="2"/>
  <c r="GU146" i="2"/>
  <c r="GT146" i="2"/>
  <c r="GS146" i="2"/>
  <c r="GR146" i="2"/>
  <c r="GQ146" i="2"/>
  <c r="GP146" i="2"/>
  <c r="GO146" i="2"/>
  <c r="GN146" i="2"/>
  <c r="GM146" i="2"/>
  <c r="GL146" i="2"/>
  <c r="GK146" i="2"/>
  <c r="GJ146" i="2"/>
  <c r="GI146" i="2"/>
  <c r="GH146" i="2"/>
  <c r="JF145" i="2"/>
  <c r="JE145" i="2"/>
  <c r="JD145" i="2"/>
  <c r="JC145" i="2"/>
  <c r="JB145" i="2"/>
  <c r="JA145" i="2"/>
  <c r="IZ145" i="2"/>
  <c r="IY145" i="2"/>
  <c r="IX145" i="2"/>
  <c r="IW145" i="2"/>
  <c r="IV145" i="2"/>
  <c r="IU145" i="2"/>
  <c r="IT145" i="2"/>
  <c r="IS145" i="2"/>
  <c r="IR145" i="2"/>
  <c r="IQ145" i="2"/>
  <c r="IP145" i="2"/>
  <c r="IO145" i="2"/>
  <c r="IN145" i="2"/>
  <c r="IM145" i="2"/>
  <c r="IL145" i="2"/>
  <c r="IK145" i="2"/>
  <c r="IJ145" i="2"/>
  <c r="II145" i="2"/>
  <c r="IH145" i="2"/>
  <c r="IG145" i="2"/>
  <c r="IF145" i="2"/>
  <c r="IE145" i="2"/>
  <c r="ID145" i="2"/>
  <c r="IC145" i="2"/>
  <c r="IB145" i="2"/>
  <c r="IA145" i="2"/>
  <c r="HZ145" i="2"/>
  <c r="HY145" i="2"/>
  <c r="HX145" i="2"/>
  <c r="HW145" i="2"/>
  <c r="HV145" i="2"/>
  <c r="HU145" i="2"/>
  <c r="HT145" i="2"/>
  <c r="HS145" i="2"/>
  <c r="HR145" i="2"/>
  <c r="HQ145" i="2"/>
  <c r="HP145" i="2"/>
  <c r="HO145" i="2"/>
  <c r="HN145" i="2"/>
  <c r="HM145" i="2"/>
  <c r="HL145" i="2"/>
  <c r="HK145" i="2"/>
  <c r="HJ145" i="2"/>
  <c r="HI145" i="2"/>
  <c r="HH145" i="2"/>
  <c r="HG145" i="2"/>
  <c r="HF145" i="2"/>
  <c r="HE145" i="2"/>
  <c r="HD145" i="2"/>
  <c r="HC145" i="2"/>
  <c r="HB145" i="2"/>
  <c r="HA145" i="2"/>
  <c r="GZ145" i="2"/>
  <c r="GY145" i="2"/>
  <c r="GX145" i="2"/>
  <c r="GW145" i="2"/>
  <c r="GV145" i="2"/>
  <c r="GU145" i="2"/>
  <c r="GT145" i="2"/>
  <c r="GS145" i="2"/>
  <c r="GR145" i="2"/>
  <c r="GQ145" i="2"/>
  <c r="GP145" i="2"/>
  <c r="GO145" i="2"/>
  <c r="GN145" i="2"/>
  <c r="GM145" i="2"/>
  <c r="GL145" i="2"/>
  <c r="GK145" i="2"/>
  <c r="GJ145" i="2"/>
  <c r="GI145" i="2"/>
  <c r="GH145" i="2"/>
  <c r="JF144" i="2"/>
  <c r="JE144" i="2"/>
  <c r="JD144" i="2"/>
  <c r="JC144" i="2"/>
  <c r="JB144" i="2"/>
  <c r="JA144" i="2"/>
  <c r="IZ144" i="2"/>
  <c r="IY144" i="2"/>
  <c r="IX144" i="2"/>
  <c r="IW144" i="2"/>
  <c r="IV144" i="2"/>
  <c r="IU144" i="2"/>
  <c r="IT144" i="2"/>
  <c r="IS144" i="2"/>
  <c r="IR144" i="2"/>
  <c r="IQ144" i="2"/>
  <c r="IP144" i="2"/>
  <c r="IO144" i="2"/>
  <c r="IN144" i="2"/>
  <c r="IM144" i="2"/>
  <c r="IL144" i="2"/>
  <c r="IK144" i="2"/>
  <c r="IJ144" i="2"/>
  <c r="II144" i="2"/>
  <c r="IH144" i="2"/>
  <c r="IG144" i="2"/>
  <c r="IF144" i="2"/>
  <c r="IE144" i="2"/>
  <c r="ID144" i="2"/>
  <c r="IC144" i="2"/>
  <c r="IB144" i="2"/>
  <c r="IA144" i="2"/>
  <c r="HZ144" i="2"/>
  <c r="HY144" i="2"/>
  <c r="HX144" i="2"/>
  <c r="HW144" i="2"/>
  <c r="HV144" i="2"/>
  <c r="HU144" i="2"/>
  <c r="HT144" i="2"/>
  <c r="HS144" i="2"/>
  <c r="HR144" i="2"/>
  <c r="HQ144" i="2"/>
  <c r="HP144" i="2"/>
  <c r="HO144" i="2"/>
  <c r="HN144" i="2"/>
  <c r="HM144" i="2"/>
  <c r="HL144" i="2"/>
  <c r="HK144" i="2"/>
  <c r="HJ144" i="2"/>
  <c r="HI144" i="2"/>
  <c r="HH144" i="2"/>
  <c r="HG144" i="2"/>
  <c r="HF144" i="2"/>
  <c r="HE144" i="2"/>
  <c r="HD144" i="2"/>
  <c r="HC144" i="2"/>
  <c r="HB144" i="2"/>
  <c r="HA144" i="2"/>
  <c r="GZ144" i="2"/>
  <c r="GY144" i="2"/>
  <c r="GX144" i="2"/>
  <c r="GW144" i="2"/>
  <c r="GV144" i="2"/>
  <c r="GU144" i="2"/>
  <c r="GT144" i="2"/>
  <c r="GS144" i="2"/>
  <c r="GR144" i="2"/>
  <c r="GQ144" i="2"/>
  <c r="GP144" i="2"/>
  <c r="GO144" i="2"/>
  <c r="GN144" i="2"/>
  <c r="GM144" i="2"/>
  <c r="GL144" i="2"/>
  <c r="GK144" i="2"/>
  <c r="GJ144" i="2"/>
  <c r="GI144" i="2"/>
  <c r="GH144" i="2"/>
  <c r="JF143" i="2"/>
  <c r="JE143" i="2"/>
  <c r="JD143" i="2"/>
  <c r="JC143" i="2"/>
  <c r="JB143" i="2"/>
  <c r="JA143" i="2"/>
  <c r="IZ143" i="2"/>
  <c r="IY143" i="2"/>
  <c r="IX143" i="2"/>
  <c r="IW143" i="2"/>
  <c r="IV143" i="2"/>
  <c r="IU143" i="2"/>
  <c r="IT143" i="2"/>
  <c r="IS143" i="2"/>
  <c r="IR143" i="2"/>
  <c r="IQ143" i="2"/>
  <c r="IP143" i="2"/>
  <c r="IO143" i="2"/>
  <c r="IN143" i="2"/>
  <c r="IM143" i="2"/>
  <c r="IL143" i="2"/>
  <c r="IK143" i="2"/>
  <c r="IJ143" i="2"/>
  <c r="II143" i="2"/>
  <c r="IH143" i="2"/>
  <c r="IG143" i="2"/>
  <c r="IF143" i="2"/>
  <c r="IE143" i="2"/>
  <c r="ID143" i="2"/>
  <c r="IC143" i="2"/>
  <c r="IB143" i="2"/>
  <c r="IA143" i="2"/>
  <c r="HZ143" i="2"/>
  <c r="HY143" i="2"/>
  <c r="HX143" i="2"/>
  <c r="HW143" i="2"/>
  <c r="HV143" i="2"/>
  <c r="HU143" i="2"/>
  <c r="HT143" i="2"/>
  <c r="HS143" i="2"/>
  <c r="HR143" i="2"/>
  <c r="HQ143" i="2"/>
  <c r="HP143" i="2"/>
  <c r="HO143" i="2"/>
  <c r="HN143" i="2"/>
  <c r="HM143" i="2"/>
  <c r="HL143" i="2"/>
  <c r="HK143" i="2"/>
  <c r="HJ143" i="2"/>
  <c r="HI143" i="2"/>
  <c r="HH143" i="2"/>
  <c r="HG143" i="2"/>
  <c r="HF143" i="2"/>
  <c r="HE143" i="2"/>
  <c r="HD143" i="2"/>
  <c r="HC143" i="2"/>
  <c r="HB143" i="2"/>
  <c r="HA143" i="2"/>
  <c r="GZ143" i="2"/>
  <c r="GY143" i="2"/>
  <c r="GX143" i="2"/>
  <c r="GW143" i="2"/>
  <c r="GV143" i="2"/>
  <c r="GU143" i="2"/>
  <c r="GT143" i="2"/>
  <c r="GS143" i="2"/>
  <c r="GR143" i="2"/>
  <c r="GQ143" i="2"/>
  <c r="GP143" i="2"/>
  <c r="GO143" i="2"/>
  <c r="GN143" i="2"/>
  <c r="GM143" i="2"/>
  <c r="GL143" i="2"/>
  <c r="GK143" i="2"/>
  <c r="GJ143" i="2"/>
  <c r="GI143" i="2"/>
  <c r="GH143" i="2"/>
  <c r="JF142" i="2"/>
  <c r="JE142" i="2"/>
  <c r="JD142" i="2"/>
  <c r="JC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J142" i="2"/>
  <c r="II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Z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JF141" i="2"/>
  <c r="JE141" i="2"/>
  <c r="JD141" i="2"/>
  <c r="JC141" i="2"/>
  <c r="JB141" i="2"/>
  <c r="JA141" i="2"/>
  <c r="IZ141" i="2"/>
  <c r="IY141" i="2"/>
  <c r="IX141" i="2"/>
  <c r="IW141" i="2"/>
  <c r="IV141" i="2"/>
  <c r="IU141" i="2"/>
  <c r="IT141" i="2"/>
  <c r="IS141" i="2"/>
  <c r="IR141" i="2"/>
  <c r="IQ141" i="2"/>
  <c r="IP141" i="2"/>
  <c r="IO141" i="2"/>
  <c r="IN141" i="2"/>
  <c r="IM141" i="2"/>
  <c r="IL141" i="2"/>
  <c r="IK141" i="2"/>
  <c r="IJ141" i="2"/>
  <c r="II141" i="2"/>
  <c r="IH141" i="2"/>
  <c r="IG141" i="2"/>
  <c r="IF141" i="2"/>
  <c r="IE141" i="2"/>
  <c r="ID141" i="2"/>
  <c r="IC141" i="2"/>
  <c r="IB141" i="2"/>
  <c r="IA141" i="2"/>
  <c r="HZ141" i="2"/>
  <c r="HY141" i="2"/>
  <c r="HX141" i="2"/>
  <c r="HW141" i="2"/>
  <c r="HV141" i="2"/>
  <c r="HU141" i="2"/>
  <c r="HT141" i="2"/>
  <c r="HS141" i="2"/>
  <c r="HR141" i="2"/>
  <c r="HQ141" i="2"/>
  <c r="HP141" i="2"/>
  <c r="HO141" i="2"/>
  <c r="HN141" i="2"/>
  <c r="HM141" i="2"/>
  <c r="HL141" i="2"/>
  <c r="HK141" i="2"/>
  <c r="HJ141" i="2"/>
  <c r="HI141" i="2"/>
  <c r="HH141" i="2"/>
  <c r="HG141" i="2"/>
  <c r="HF141" i="2"/>
  <c r="HE141" i="2"/>
  <c r="HD141" i="2"/>
  <c r="HC141" i="2"/>
  <c r="HB141" i="2"/>
  <c r="HA141" i="2"/>
  <c r="GZ141" i="2"/>
  <c r="GY141" i="2"/>
  <c r="GX141" i="2"/>
  <c r="GW141" i="2"/>
  <c r="GV141" i="2"/>
  <c r="GU141" i="2"/>
  <c r="GT141" i="2"/>
  <c r="GS141" i="2"/>
  <c r="GR141" i="2"/>
  <c r="GQ141" i="2"/>
  <c r="GP141" i="2"/>
  <c r="GO141" i="2"/>
  <c r="GN141" i="2"/>
  <c r="GM141" i="2"/>
  <c r="GL141" i="2"/>
  <c r="GK141" i="2"/>
  <c r="GJ141" i="2"/>
  <c r="GI141" i="2"/>
  <c r="GH141" i="2"/>
  <c r="JF140" i="2"/>
  <c r="JE140" i="2"/>
  <c r="JD140" i="2"/>
  <c r="JC140" i="2"/>
  <c r="JB140" i="2"/>
  <c r="JA140" i="2"/>
  <c r="IZ140" i="2"/>
  <c r="IY140" i="2"/>
  <c r="IX140" i="2"/>
  <c r="IW140" i="2"/>
  <c r="IV140" i="2"/>
  <c r="IU140" i="2"/>
  <c r="IT140" i="2"/>
  <c r="IS140" i="2"/>
  <c r="IR140" i="2"/>
  <c r="IQ140" i="2"/>
  <c r="IP140" i="2"/>
  <c r="IO140" i="2"/>
  <c r="IN140" i="2"/>
  <c r="IM140" i="2"/>
  <c r="IL140" i="2"/>
  <c r="IK140" i="2"/>
  <c r="IJ140" i="2"/>
  <c r="II140" i="2"/>
  <c r="IH140" i="2"/>
  <c r="IG140" i="2"/>
  <c r="IF140" i="2"/>
  <c r="IE140" i="2"/>
  <c r="ID140" i="2"/>
  <c r="IC140" i="2"/>
  <c r="IB140" i="2"/>
  <c r="IA140" i="2"/>
  <c r="HZ140" i="2"/>
  <c r="HY140" i="2"/>
  <c r="HX140" i="2"/>
  <c r="HW140" i="2"/>
  <c r="HV140" i="2"/>
  <c r="HU140" i="2"/>
  <c r="HT140" i="2"/>
  <c r="HS140" i="2"/>
  <c r="HR140" i="2"/>
  <c r="HQ140" i="2"/>
  <c r="HP140" i="2"/>
  <c r="HO140" i="2"/>
  <c r="HN140" i="2"/>
  <c r="HM140" i="2"/>
  <c r="HL140" i="2"/>
  <c r="HK140" i="2"/>
  <c r="HJ140" i="2"/>
  <c r="HI140" i="2"/>
  <c r="HH140" i="2"/>
  <c r="HG140" i="2"/>
  <c r="HF140" i="2"/>
  <c r="HE140" i="2"/>
  <c r="HD140" i="2"/>
  <c r="HC140" i="2"/>
  <c r="HB140" i="2"/>
  <c r="HA140" i="2"/>
  <c r="GZ140" i="2"/>
  <c r="GY140" i="2"/>
  <c r="GX140" i="2"/>
  <c r="GW140" i="2"/>
  <c r="GV140" i="2"/>
  <c r="GU140" i="2"/>
  <c r="GT140" i="2"/>
  <c r="GS140" i="2"/>
  <c r="GR140" i="2"/>
  <c r="GQ140" i="2"/>
  <c r="GP140" i="2"/>
  <c r="GO140" i="2"/>
  <c r="GN140" i="2"/>
  <c r="GM140" i="2"/>
  <c r="GL140" i="2"/>
  <c r="GK140" i="2"/>
  <c r="GJ140" i="2"/>
  <c r="GI140" i="2"/>
  <c r="GH140" i="2"/>
  <c r="JF139" i="2"/>
  <c r="JE139" i="2"/>
  <c r="JD139" i="2"/>
  <c r="JC139" i="2"/>
  <c r="JB139" i="2"/>
  <c r="JA139" i="2"/>
  <c r="IZ139" i="2"/>
  <c r="IY139" i="2"/>
  <c r="IX139" i="2"/>
  <c r="IW139" i="2"/>
  <c r="IV139" i="2"/>
  <c r="IU139" i="2"/>
  <c r="IT139" i="2"/>
  <c r="IS139" i="2"/>
  <c r="IR139" i="2"/>
  <c r="IQ139" i="2"/>
  <c r="IP139" i="2"/>
  <c r="IO139" i="2"/>
  <c r="IN139" i="2"/>
  <c r="IM139" i="2"/>
  <c r="IL139" i="2"/>
  <c r="IK139" i="2"/>
  <c r="IJ139" i="2"/>
  <c r="II139" i="2"/>
  <c r="IH139" i="2"/>
  <c r="IG139" i="2"/>
  <c r="IF139" i="2"/>
  <c r="IE139" i="2"/>
  <c r="ID139" i="2"/>
  <c r="IC139" i="2"/>
  <c r="IB139" i="2"/>
  <c r="IA139" i="2"/>
  <c r="HZ139" i="2"/>
  <c r="HY139" i="2"/>
  <c r="HX139" i="2"/>
  <c r="HW139" i="2"/>
  <c r="HV139" i="2"/>
  <c r="HU139" i="2"/>
  <c r="HT139" i="2"/>
  <c r="HS139" i="2"/>
  <c r="HR139" i="2"/>
  <c r="HQ139" i="2"/>
  <c r="HP139" i="2"/>
  <c r="HO139" i="2"/>
  <c r="HN139" i="2"/>
  <c r="HM139" i="2"/>
  <c r="HL139" i="2"/>
  <c r="HK139" i="2"/>
  <c r="HJ139" i="2"/>
  <c r="HI139" i="2"/>
  <c r="HH139" i="2"/>
  <c r="HG139" i="2"/>
  <c r="HF139" i="2"/>
  <c r="HE139" i="2"/>
  <c r="HD139" i="2"/>
  <c r="HC139" i="2"/>
  <c r="HB139" i="2"/>
  <c r="HA139" i="2"/>
  <c r="GZ139" i="2"/>
  <c r="GY139" i="2"/>
  <c r="GX139" i="2"/>
  <c r="GW139" i="2"/>
  <c r="GV139" i="2"/>
  <c r="GU139" i="2"/>
  <c r="GT139" i="2"/>
  <c r="GS139" i="2"/>
  <c r="GR139" i="2"/>
  <c r="GQ139" i="2"/>
  <c r="GP139" i="2"/>
  <c r="GO139" i="2"/>
  <c r="GN139" i="2"/>
  <c r="GM139" i="2"/>
  <c r="GL139" i="2"/>
  <c r="GK139" i="2"/>
  <c r="GJ139" i="2"/>
  <c r="GI139" i="2"/>
  <c r="GH139" i="2"/>
  <c r="JF138" i="2"/>
  <c r="JE138" i="2"/>
  <c r="JD138" i="2"/>
  <c r="JC138" i="2"/>
  <c r="JB138" i="2"/>
  <c r="JA138" i="2"/>
  <c r="IZ138" i="2"/>
  <c r="IY138" i="2"/>
  <c r="IX138" i="2"/>
  <c r="IW138" i="2"/>
  <c r="IV138" i="2"/>
  <c r="IU138" i="2"/>
  <c r="IT138" i="2"/>
  <c r="IS138" i="2"/>
  <c r="IR138" i="2"/>
  <c r="IQ138" i="2"/>
  <c r="IP138" i="2"/>
  <c r="IO138" i="2"/>
  <c r="IN138" i="2"/>
  <c r="IM138" i="2"/>
  <c r="IL138" i="2"/>
  <c r="IK138" i="2"/>
  <c r="IJ138" i="2"/>
  <c r="II138" i="2"/>
  <c r="IH138" i="2"/>
  <c r="IG138" i="2"/>
  <c r="IF138" i="2"/>
  <c r="IE138" i="2"/>
  <c r="ID138" i="2"/>
  <c r="IC138" i="2"/>
  <c r="IB138" i="2"/>
  <c r="IA138" i="2"/>
  <c r="HZ138" i="2"/>
  <c r="HY138" i="2"/>
  <c r="HX138" i="2"/>
  <c r="HW138" i="2"/>
  <c r="HV138" i="2"/>
  <c r="HU138" i="2"/>
  <c r="HT138" i="2"/>
  <c r="HS138" i="2"/>
  <c r="HR138" i="2"/>
  <c r="HQ138" i="2"/>
  <c r="HP138" i="2"/>
  <c r="HO138" i="2"/>
  <c r="HN138" i="2"/>
  <c r="HM138" i="2"/>
  <c r="HL138" i="2"/>
  <c r="HK138" i="2"/>
  <c r="HJ138" i="2"/>
  <c r="HI138" i="2"/>
  <c r="HH138" i="2"/>
  <c r="HG138" i="2"/>
  <c r="HF138" i="2"/>
  <c r="HE138" i="2"/>
  <c r="HD138" i="2"/>
  <c r="HC138" i="2"/>
  <c r="HB138" i="2"/>
  <c r="HA138" i="2"/>
  <c r="GZ138" i="2"/>
  <c r="GY138" i="2"/>
  <c r="GX138" i="2"/>
  <c r="GW138" i="2"/>
  <c r="GV138" i="2"/>
  <c r="GU138" i="2"/>
  <c r="GT138" i="2"/>
  <c r="GS138" i="2"/>
  <c r="GR138" i="2"/>
  <c r="GQ138" i="2"/>
  <c r="GP138" i="2"/>
  <c r="GO138" i="2"/>
  <c r="GN138" i="2"/>
  <c r="GM138" i="2"/>
  <c r="GL138" i="2"/>
  <c r="GK138" i="2"/>
  <c r="GJ138" i="2"/>
  <c r="GI138" i="2"/>
  <c r="GH138" i="2"/>
  <c r="JF137" i="2"/>
  <c r="JE137" i="2"/>
  <c r="JD137" i="2"/>
  <c r="JC137" i="2"/>
  <c r="JB137" i="2"/>
  <c r="JA137" i="2"/>
  <c r="IZ137" i="2"/>
  <c r="IY137" i="2"/>
  <c r="IX137" i="2"/>
  <c r="IW137" i="2"/>
  <c r="IV137" i="2"/>
  <c r="IU137" i="2"/>
  <c r="IT137" i="2"/>
  <c r="IS137" i="2"/>
  <c r="IR137" i="2"/>
  <c r="IQ137" i="2"/>
  <c r="IP137" i="2"/>
  <c r="IO137" i="2"/>
  <c r="IN137" i="2"/>
  <c r="IM137" i="2"/>
  <c r="IL137" i="2"/>
  <c r="IK137" i="2"/>
  <c r="IJ137" i="2"/>
  <c r="II137" i="2"/>
  <c r="IH137" i="2"/>
  <c r="IG137" i="2"/>
  <c r="IF137" i="2"/>
  <c r="IE137" i="2"/>
  <c r="ID137" i="2"/>
  <c r="IC137" i="2"/>
  <c r="IB137" i="2"/>
  <c r="IA137" i="2"/>
  <c r="HZ137" i="2"/>
  <c r="HY137" i="2"/>
  <c r="HX137" i="2"/>
  <c r="HW137" i="2"/>
  <c r="HV137" i="2"/>
  <c r="HU137" i="2"/>
  <c r="HT137" i="2"/>
  <c r="HS137" i="2"/>
  <c r="HR137" i="2"/>
  <c r="HQ137" i="2"/>
  <c r="HP137" i="2"/>
  <c r="HO137" i="2"/>
  <c r="HN137" i="2"/>
  <c r="HM137" i="2"/>
  <c r="HL137" i="2"/>
  <c r="HK137" i="2"/>
  <c r="HJ137" i="2"/>
  <c r="HI137" i="2"/>
  <c r="HH137" i="2"/>
  <c r="HG137" i="2"/>
  <c r="HF137" i="2"/>
  <c r="HE137" i="2"/>
  <c r="HD137" i="2"/>
  <c r="HC137" i="2"/>
  <c r="HB137" i="2"/>
  <c r="HA137" i="2"/>
  <c r="GZ137" i="2"/>
  <c r="GY137" i="2"/>
  <c r="GX137" i="2"/>
  <c r="GW137" i="2"/>
  <c r="GV137" i="2"/>
  <c r="GU137" i="2"/>
  <c r="GT137" i="2"/>
  <c r="GS137" i="2"/>
  <c r="GR137" i="2"/>
  <c r="GQ137" i="2"/>
  <c r="GP137" i="2"/>
  <c r="GO137" i="2"/>
  <c r="GN137" i="2"/>
  <c r="GM137" i="2"/>
  <c r="GL137" i="2"/>
  <c r="GK137" i="2"/>
  <c r="GJ137" i="2"/>
  <c r="GI137" i="2"/>
  <c r="GH137" i="2"/>
  <c r="JF136" i="2"/>
  <c r="JE136" i="2"/>
  <c r="JD136" i="2"/>
  <c r="JC136" i="2"/>
  <c r="JB136" i="2"/>
  <c r="JA136" i="2"/>
  <c r="IZ136" i="2"/>
  <c r="IY136" i="2"/>
  <c r="IX136" i="2"/>
  <c r="IW136" i="2"/>
  <c r="IV136" i="2"/>
  <c r="IU136" i="2"/>
  <c r="IT136" i="2"/>
  <c r="IS136" i="2"/>
  <c r="IR136" i="2"/>
  <c r="IQ136" i="2"/>
  <c r="IP136" i="2"/>
  <c r="IO136" i="2"/>
  <c r="IN136" i="2"/>
  <c r="IM136" i="2"/>
  <c r="IL136" i="2"/>
  <c r="IK136" i="2"/>
  <c r="IJ136" i="2"/>
  <c r="II136" i="2"/>
  <c r="IH136" i="2"/>
  <c r="IG136" i="2"/>
  <c r="IF136" i="2"/>
  <c r="IE136" i="2"/>
  <c r="ID136" i="2"/>
  <c r="IC136" i="2"/>
  <c r="IB136" i="2"/>
  <c r="IA136" i="2"/>
  <c r="HZ136" i="2"/>
  <c r="HY136" i="2"/>
  <c r="HX136" i="2"/>
  <c r="HW136" i="2"/>
  <c r="HV136" i="2"/>
  <c r="HU136" i="2"/>
  <c r="HT136" i="2"/>
  <c r="HS136" i="2"/>
  <c r="HR136" i="2"/>
  <c r="HQ136" i="2"/>
  <c r="HP136" i="2"/>
  <c r="HO136" i="2"/>
  <c r="HN136" i="2"/>
  <c r="HM136" i="2"/>
  <c r="HL136" i="2"/>
  <c r="HK136" i="2"/>
  <c r="HJ136" i="2"/>
  <c r="HI136" i="2"/>
  <c r="HH136" i="2"/>
  <c r="HG136" i="2"/>
  <c r="HF136" i="2"/>
  <c r="HE136" i="2"/>
  <c r="HD136" i="2"/>
  <c r="HC136" i="2"/>
  <c r="HB136" i="2"/>
  <c r="HA136" i="2"/>
  <c r="GZ136" i="2"/>
  <c r="GY136" i="2"/>
  <c r="GX136" i="2"/>
  <c r="GW136" i="2"/>
  <c r="GV136" i="2"/>
  <c r="GU136" i="2"/>
  <c r="GT136" i="2"/>
  <c r="GS136" i="2"/>
  <c r="GR136" i="2"/>
  <c r="GQ136" i="2"/>
  <c r="GP136" i="2"/>
  <c r="GO136" i="2"/>
  <c r="GN136" i="2"/>
  <c r="GM136" i="2"/>
  <c r="GL136" i="2"/>
  <c r="GK136" i="2"/>
  <c r="GJ136" i="2"/>
  <c r="GI136" i="2"/>
  <c r="GH136" i="2"/>
  <c r="JF135" i="2"/>
  <c r="JE135" i="2"/>
  <c r="JD135" i="2"/>
  <c r="JC135" i="2"/>
  <c r="JB135" i="2"/>
  <c r="JA135" i="2"/>
  <c r="IZ135" i="2"/>
  <c r="IY135" i="2"/>
  <c r="IX135" i="2"/>
  <c r="IW135" i="2"/>
  <c r="IV135" i="2"/>
  <c r="IU135" i="2"/>
  <c r="IT135" i="2"/>
  <c r="IS135" i="2"/>
  <c r="IR135" i="2"/>
  <c r="IQ135" i="2"/>
  <c r="IP135" i="2"/>
  <c r="IO135" i="2"/>
  <c r="IN135" i="2"/>
  <c r="IM135" i="2"/>
  <c r="IL135" i="2"/>
  <c r="IK135" i="2"/>
  <c r="IJ135" i="2"/>
  <c r="II135" i="2"/>
  <c r="IH135" i="2"/>
  <c r="IG135" i="2"/>
  <c r="IF135" i="2"/>
  <c r="IE135" i="2"/>
  <c r="ID135" i="2"/>
  <c r="IC135" i="2"/>
  <c r="IB135" i="2"/>
  <c r="IA135" i="2"/>
  <c r="HZ135" i="2"/>
  <c r="HY135" i="2"/>
  <c r="HX135" i="2"/>
  <c r="HW135" i="2"/>
  <c r="HV135" i="2"/>
  <c r="HU135" i="2"/>
  <c r="HT135" i="2"/>
  <c r="HS135" i="2"/>
  <c r="HR135" i="2"/>
  <c r="HQ135" i="2"/>
  <c r="HP135" i="2"/>
  <c r="HO135" i="2"/>
  <c r="HN135" i="2"/>
  <c r="HM135" i="2"/>
  <c r="HL135" i="2"/>
  <c r="HK135" i="2"/>
  <c r="HJ135" i="2"/>
  <c r="HI135" i="2"/>
  <c r="HH135" i="2"/>
  <c r="HG135" i="2"/>
  <c r="HF135" i="2"/>
  <c r="HE135" i="2"/>
  <c r="HD135" i="2"/>
  <c r="HC135" i="2"/>
  <c r="HB135" i="2"/>
  <c r="HA135" i="2"/>
  <c r="GZ135" i="2"/>
  <c r="GY135" i="2"/>
  <c r="GX135" i="2"/>
  <c r="GW135" i="2"/>
  <c r="GV135" i="2"/>
  <c r="GU135" i="2"/>
  <c r="GT135" i="2"/>
  <c r="GS135" i="2"/>
  <c r="GR135" i="2"/>
  <c r="GQ135" i="2"/>
  <c r="GP135" i="2"/>
  <c r="GO135" i="2"/>
  <c r="GN135" i="2"/>
  <c r="GM135" i="2"/>
  <c r="GL135" i="2"/>
  <c r="GK135" i="2"/>
  <c r="GJ135" i="2"/>
  <c r="GI135" i="2"/>
  <c r="GH135" i="2"/>
  <c r="JF134" i="2"/>
  <c r="JE134" i="2"/>
  <c r="JD134" i="2"/>
  <c r="JC134" i="2"/>
  <c r="JB134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IO134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B134" i="2"/>
  <c r="IA134" i="2"/>
  <c r="HZ134" i="2"/>
  <c r="HY134" i="2"/>
  <c r="HX134" i="2"/>
  <c r="HW134" i="2"/>
  <c r="HV134" i="2"/>
  <c r="HU134" i="2"/>
  <c r="HT134" i="2"/>
  <c r="HS134" i="2"/>
  <c r="HR134" i="2"/>
  <c r="HQ134" i="2"/>
  <c r="HP134" i="2"/>
  <c r="HO134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B134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GO134" i="2"/>
  <c r="GN134" i="2"/>
  <c r="GM134" i="2"/>
  <c r="GL134" i="2"/>
  <c r="GK134" i="2"/>
  <c r="GJ134" i="2"/>
  <c r="GI134" i="2"/>
  <c r="GH134" i="2"/>
  <c r="JF133" i="2"/>
  <c r="JE133" i="2"/>
  <c r="JD133" i="2"/>
  <c r="JC133" i="2"/>
  <c r="JB133" i="2"/>
  <c r="JA133" i="2"/>
  <c r="IZ133" i="2"/>
  <c r="IY133" i="2"/>
  <c r="IX133" i="2"/>
  <c r="IW133" i="2"/>
  <c r="IV133" i="2"/>
  <c r="IU133" i="2"/>
  <c r="IT133" i="2"/>
  <c r="IS133" i="2"/>
  <c r="IR133" i="2"/>
  <c r="IQ133" i="2"/>
  <c r="IP133" i="2"/>
  <c r="IO133" i="2"/>
  <c r="IN133" i="2"/>
  <c r="IM133" i="2"/>
  <c r="IL133" i="2"/>
  <c r="IK133" i="2"/>
  <c r="IJ133" i="2"/>
  <c r="II133" i="2"/>
  <c r="IH133" i="2"/>
  <c r="IG133" i="2"/>
  <c r="IF133" i="2"/>
  <c r="IE133" i="2"/>
  <c r="ID133" i="2"/>
  <c r="IC133" i="2"/>
  <c r="IB133" i="2"/>
  <c r="IA133" i="2"/>
  <c r="HZ133" i="2"/>
  <c r="HY133" i="2"/>
  <c r="HX133" i="2"/>
  <c r="HW133" i="2"/>
  <c r="HV133" i="2"/>
  <c r="HU133" i="2"/>
  <c r="HT133" i="2"/>
  <c r="HS133" i="2"/>
  <c r="HR133" i="2"/>
  <c r="HQ133" i="2"/>
  <c r="HP133" i="2"/>
  <c r="HO133" i="2"/>
  <c r="HN133" i="2"/>
  <c r="HM133" i="2"/>
  <c r="HL133" i="2"/>
  <c r="HK133" i="2"/>
  <c r="HJ133" i="2"/>
  <c r="HI133" i="2"/>
  <c r="HH133" i="2"/>
  <c r="HG133" i="2"/>
  <c r="HF133" i="2"/>
  <c r="HE133" i="2"/>
  <c r="HD133" i="2"/>
  <c r="HC133" i="2"/>
  <c r="HB133" i="2"/>
  <c r="HA133" i="2"/>
  <c r="GZ133" i="2"/>
  <c r="GY133" i="2"/>
  <c r="GX133" i="2"/>
  <c r="GW133" i="2"/>
  <c r="GV133" i="2"/>
  <c r="GU133" i="2"/>
  <c r="GT133" i="2"/>
  <c r="GS133" i="2"/>
  <c r="GR133" i="2"/>
  <c r="GQ133" i="2"/>
  <c r="GP133" i="2"/>
  <c r="GO133" i="2"/>
  <c r="GN133" i="2"/>
  <c r="GM133" i="2"/>
  <c r="GL133" i="2"/>
  <c r="GK133" i="2"/>
  <c r="GJ133" i="2"/>
  <c r="GI133" i="2"/>
  <c r="GH133" i="2"/>
  <c r="JF132" i="2"/>
  <c r="JE132" i="2"/>
  <c r="JD132" i="2"/>
  <c r="JC132" i="2"/>
  <c r="JB132" i="2"/>
  <c r="JA132" i="2"/>
  <c r="IZ132" i="2"/>
  <c r="IY132" i="2"/>
  <c r="IX132" i="2"/>
  <c r="IW132" i="2"/>
  <c r="IV132" i="2"/>
  <c r="IU132" i="2"/>
  <c r="IT132" i="2"/>
  <c r="IS132" i="2"/>
  <c r="IR132" i="2"/>
  <c r="IQ132" i="2"/>
  <c r="IP132" i="2"/>
  <c r="IO132" i="2"/>
  <c r="IN132" i="2"/>
  <c r="IM132" i="2"/>
  <c r="IL132" i="2"/>
  <c r="IK132" i="2"/>
  <c r="IJ132" i="2"/>
  <c r="II132" i="2"/>
  <c r="IH132" i="2"/>
  <c r="IG132" i="2"/>
  <c r="IF132" i="2"/>
  <c r="IE132" i="2"/>
  <c r="ID132" i="2"/>
  <c r="IC132" i="2"/>
  <c r="IB132" i="2"/>
  <c r="IA132" i="2"/>
  <c r="HZ132" i="2"/>
  <c r="HY132" i="2"/>
  <c r="HX132" i="2"/>
  <c r="HW132" i="2"/>
  <c r="HV132" i="2"/>
  <c r="HU132" i="2"/>
  <c r="HT132" i="2"/>
  <c r="HS132" i="2"/>
  <c r="HR132" i="2"/>
  <c r="HQ132" i="2"/>
  <c r="HP132" i="2"/>
  <c r="HO132" i="2"/>
  <c r="HN132" i="2"/>
  <c r="HM132" i="2"/>
  <c r="HL132" i="2"/>
  <c r="HK132" i="2"/>
  <c r="HJ132" i="2"/>
  <c r="HI132" i="2"/>
  <c r="HH132" i="2"/>
  <c r="HG132" i="2"/>
  <c r="HF132" i="2"/>
  <c r="HE132" i="2"/>
  <c r="HD132" i="2"/>
  <c r="HC132" i="2"/>
  <c r="HB132" i="2"/>
  <c r="HA132" i="2"/>
  <c r="GZ132" i="2"/>
  <c r="GY132" i="2"/>
  <c r="GX132" i="2"/>
  <c r="GW132" i="2"/>
  <c r="GV132" i="2"/>
  <c r="GU132" i="2"/>
  <c r="GT132" i="2"/>
  <c r="GS132" i="2"/>
  <c r="GR132" i="2"/>
  <c r="GQ132" i="2"/>
  <c r="GP132" i="2"/>
  <c r="GO132" i="2"/>
  <c r="GN132" i="2"/>
  <c r="GM132" i="2"/>
  <c r="GL132" i="2"/>
  <c r="GK132" i="2"/>
  <c r="GJ132" i="2"/>
  <c r="GI132" i="2"/>
  <c r="GH132" i="2"/>
  <c r="JF131" i="2"/>
  <c r="JE131" i="2"/>
  <c r="JD131" i="2"/>
  <c r="JC131" i="2"/>
  <c r="JB131" i="2"/>
  <c r="JA131" i="2"/>
  <c r="IZ131" i="2"/>
  <c r="IY131" i="2"/>
  <c r="IX131" i="2"/>
  <c r="IW131" i="2"/>
  <c r="IV131" i="2"/>
  <c r="IU131" i="2"/>
  <c r="IT131" i="2"/>
  <c r="IS131" i="2"/>
  <c r="IR131" i="2"/>
  <c r="IQ131" i="2"/>
  <c r="IP131" i="2"/>
  <c r="IO131" i="2"/>
  <c r="IN131" i="2"/>
  <c r="IM131" i="2"/>
  <c r="IL131" i="2"/>
  <c r="IK131" i="2"/>
  <c r="IJ131" i="2"/>
  <c r="II131" i="2"/>
  <c r="IH131" i="2"/>
  <c r="IG131" i="2"/>
  <c r="IF131" i="2"/>
  <c r="IE131" i="2"/>
  <c r="ID131" i="2"/>
  <c r="IC131" i="2"/>
  <c r="IB131" i="2"/>
  <c r="IA131" i="2"/>
  <c r="HZ131" i="2"/>
  <c r="HY131" i="2"/>
  <c r="HX131" i="2"/>
  <c r="HW131" i="2"/>
  <c r="HV131" i="2"/>
  <c r="HU131" i="2"/>
  <c r="HT131" i="2"/>
  <c r="HS131" i="2"/>
  <c r="HR131" i="2"/>
  <c r="HQ131" i="2"/>
  <c r="HP131" i="2"/>
  <c r="HO131" i="2"/>
  <c r="HN131" i="2"/>
  <c r="HM131" i="2"/>
  <c r="HL131" i="2"/>
  <c r="HK131" i="2"/>
  <c r="HJ131" i="2"/>
  <c r="HI131" i="2"/>
  <c r="HH131" i="2"/>
  <c r="HG131" i="2"/>
  <c r="HF131" i="2"/>
  <c r="HE131" i="2"/>
  <c r="HD131" i="2"/>
  <c r="HC131" i="2"/>
  <c r="HB131" i="2"/>
  <c r="HA131" i="2"/>
  <c r="GZ131" i="2"/>
  <c r="GY131" i="2"/>
  <c r="GX131" i="2"/>
  <c r="GW131" i="2"/>
  <c r="GV131" i="2"/>
  <c r="GU131" i="2"/>
  <c r="GT131" i="2"/>
  <c r="GS131" i="2"/>
  <c r="GR131" i="2"/>
  <c r="GQ131" i="2"/>
  <c r="GP131" i="2"/>
  <c r="GO131" i="2"/>
  <c r="GN131" i="2"/>
  <c r="GM131" i="2"/>
  <c r="GL131" i="2"/>
  <c r="GK131" i="2"/>
  <c r="GJ131" i="2"/>
  <c r="GI131" i="2"/>
  <c r="GH131" i="2"/>
  <c r="JF130" i="2"/>
  <c r="JE130" i="2"/>
  <c r="JD130" i="2"/>
  <c r="JC130" i="2"/>
  <c r="JB130" i="2"/>
  <c r="JA130" i="2"/>
  <c r="IZ130" i="2"/>
  <c r="IY130" i="2"/>
  <c r="IX130" i="2"/>
  <c r="IW130" i="2"/>
  <c r="IV130" i="2"/>
  <c r="IU130" i="2"/>
  <c r="IT130" i="2"/>
  <c r="IS130" i="2"/>
  <c r="IR130" i="2"/>
  <c r="IQ130" i="2"/>
  <c r="IP130" i="2"/>
  <c r="IO130" i="2"/>
  <c r="IN130" i="2"/>
  <c r="IM130" i="2"/>
  <c r="IL130" i="2"/>
  <c r="IK130" i="2"/>
  <c r="IJ130" i="2"/>
  <c r="II130" i="2"/>
  <c r="IH130" i="2"/>
  <c r="IG130" i="2"/>
  <c r="IF130" i="2"/>
  <c r="IE130" i="2"/>
  <c r="ID130" i="2"/>
  <c r="IC130" i="2"/>
  <c r="IB130" i="2"/>
  <c r="IA130" i="2"/>
  <c r="HZ130" i="2"/>
  <c r="HY130" i="2"/>
  <c r="HX130" i="2"/>
  <c r="HW130" i="2"/>
  <c r="HV130" i="2"/>
  <c r="HU130" i="2"/>
  <c r="HT130" i="2"/>
  <c r="HS130" i="2"/>
  <c r="HR130" i="2"/>
  <c r="HQ130" i="2"/>
  <c r="HP130" i="2"/>
  <c r="HO130" i="2"/>
  <c r="HN130" i="2"/>
  <c r="HM130" i="2"/>
  <c r="HL130" i="2"/>
  <c r="HK130" i="2"/>
  <c r="HJ130" i="2"/>
  <c r="HI130" i="2"/>
  <c r="HH130" i="2"/>
  <c r="HG130" i="2"/>
  <c r="HF130" i="2"/>
  <c r="HE130" i="2"/>
  <c r="HD130" i="2"/>
  <c r="HC130" i="2"/>
  <c r="HB130" i="2"/>
  <c r="HA130" i="2"/>
  <c r="GZ130" i="2"/>
  <c r="GY130" i="2"/>
  <c r="GX130" i="2"/>
  <c r="GW130" i="2"/>
  <c r="GV130" i="2"/>
  <c r="GU130" i="2"/>
  <c r="GT130" i="2"/>
  <c r="GS130" i="2"/>
  <c r="GR130" i="2"/>
  <c r="GQ130" i="2"/>
  <c r="GP130" i="2"/>
  <c r="GO130" i="2"/>
  <c r="GN130" i="2"/>
  <c r="GM130" i="2"/>
  <c r="GL130" i="2"/>
  <c r="GK130" i="2"/>
  <c r="GJ130" i="2"/>
  <c r="GI130" i="2"/>
  <c r="GH130" i="2"/>
  <c r="JF129" i="2"/>
  <c r="JE129" i="2"/>
  <c r="JD129" i="2"/>
  <c r="JC129" i="2"/>
  <c r="JB129" i="2"/>
  <c r="JA129" i="2"/>
  <c r="IZ129" i="2"/>
  <c r="IY129" i="2"/>
  <c r="IX129" i="2"/>
  <c r="IW129" i="2"/>
  <c r="IV129" i="2"/>
  <c r="IU129" i="2"/>
  <c r="IT129" i="2"/>
  <c r="IS129" i="2"/>
  <c r="IR129" i="2"/>
  <c r="IQ129" i="2"/>
  <c r="IP129" i="2"/>
  <c r="IO129" i="2"/>
  <c r="IN129" i="2"/>
  <c r="IM129" i="2"/>
  <c r="IL129" i="2"/>
  <c r="IK129" i="2"/>
  <c r="IJ129" i="2"/>
  <c r="II129" i="2"/>
  <c r="IH129" i="2"/>
  <c r="IG129" i="2"/>
  <c r="IF129" i="2"/>
  <c r="IE129" i="2"/>
  <c r="ID129" i="2"/>
  <c r="IC129" i="2"/>
  <c r="IB129" i="2"/>
  <c r="IA129" i="2"/>
  <c r="HZ129" i="2"/>
  <c r="HY129" i="2"/>
  <c r="HX129" i="2"/>
  <c r="HW129" i="2"/>
  <c r="HV129" i="2"/>
  <c r="HU129" i="2"/>
  <c r="HT129" i="2"/>
  <c r="HS129" i="2"/>
  <c r="HR129" i="2"/>
  <c r="HQ129" i="2"/>
  <c r="HP129" i="2"/>
  <c r="HO129" i="2"/>
  <c r="HN129" i="2"/>
  <c r="HM129" i="2"/>
  <c r="HL129" i="2"/>
  <c r="HK129" i="2"/>
  <c r="HJ129" i="2"/>
  <c r="HI129" i="2"/>
  <c r="HH129" i="2"/>
  <c r="HG129" i="2"/>
  <c r="HF129" i="2"/>
  <c r="HE129" i="2"/>
  <c r="HD129" i="2"/>
  <c r="HC129" i="2"/>
  <c r="HB129" i="2"/>
  <c r="HA129" i="2"/>
  <c r="GZ129" i="2"/>
  <c r="GY129" i="2"/>
  <c r="GX129" i="2"/>
  <c r="GW129" i="2"/>
  <c r="GV129" i="2"/>
  <c r="GU129" i="2"/>
  <c r="GT129" i="2"/>
  <c r="GS129" i="2"/>
  <c r="GR129" i="2"/>
  <c r="GQ129" i="2"/>
  <c r="GP129" i="2"/>
  <c r="GO129" i="2"/>
  <c r="GN129" i="2"/>
  <c r="GM129" i="2"/>
  <c r="GL129" i="2"/>
  <c r="GK129" i="2"/>
  <c r="GJ129" i="2"/>
  <c r="GI129" i="2"/>
  <c r="GH129" i="2"/>
  <c r="JF128" i="2"/>
  <c r="JE128" i="2"/>
  <c r="JD128" i="2"/>
  <c r="JC128" i="2"/>
  <c r="JB128" i="2"/>
  <c r="JA128" i="2"/>
  <c r="IZ128" i="2"/>
  <c r="IY128" i="2"/>
  <c r="IX128" i="2"/>
  <c r="IW128" i="2"/>
  <c r="IV128" i="2"/>
  <c r="IU128" i="2"/>
  <c r="IT128" i="2"/>
  <c r="IS128" i="2"/>
  <c r="IR128" i="2"/>
  <c r="IQ128" i="2"/>
  <c r="IP128" i="2"/>
  <c r="IO128" i="2"/>
  <c r="IN128" i="2"/>
  <c r="IM128" i="2"/>
  <c r="IL128" i="2"/>
  <c r="IK128" i="2"/>
  <c r="IJ128" i="2"/>
  <c r="II128" i="2"/>
  <c r="IH128" i="2"/>
  <c r="IG128" i="2"/>
  <c r="IF128" i="2"/>
  <c r="IE128" i="2"/>
  <c r="ID128" i="2"/>
  <c r="IC128" i="2"/>
  <c r="IB128" i="2"/>
  <c r="IA128" i="2"/>
  <c r="HZ128" i="2"/>
  <c r="HY128" i="2"/>
  <c r="HX128" i="2"/>
  <c r="HW128" i="2"/>
  <c r="HV128" i="2"/>
  <c r="HU128" i="2"/>
  <c r="HT128" i="2"/>
  <c r="HS128" i="2"/>
  <c r="HR128" i="2"/>
  <c r="HQ128" i="2"/>
  <c r="HP128" i="2"/>
  <c r="HO128" i="2"/>
  <c r="HN128" i="2"/>
  <c r="HM128" i="2"/>
  <c r="HL128" i="2"/>
  <c r="HK128" i="2"/>
  <c r="HJ128" i="2"/>
  <c r="HI128" i="2"/>
  <c r="HH128" i="2"/>
  <c r="HG128" i="2"/>
  <c r="HF128" i="2"/>
  <c r="HE128" i="2"/>
  <c r="HD128" i="2"/>
  <c r="HC128" i="2"/>
  <c r="HB128" i="2"/>
  <c r="HA128" i="2"/>
  <c r="GZ128" i="2"/>
  <c r="GY128" i="2"/>
  <c r="GX128" i="2"/>
  <c r="GW128" i="2"/>
  <c r="GV128" i="2"/>
  <c r="GU128" i="2"/>
  <c r="GT128" i="2"/>
  <c r="GS128" i="2"/>
  <c r="GR128" i="2"/>
  <c r="GQ128" i="2"/>
  <c r="GP128" i="2"/>
  <c r="GO128" i="2"/>
  <c r="GN128" i="2"/>
  <c r="GM128" i="2"/>
  <c r="GL128" i="2"/>
  <c r="GK128" i="2"/>
  <c r="GJ128" i="2"/>
  <c r="GI128" i="2"/>
  <c r="GH128" i="2"/>
  <c r="JF127" i="2"/>
  <c r="JE127" i="2"/>
  <c r="JD127" i="2"/>
  <c r="JC127" i="2"/>
  <c r="JB127" i="2"/>
  <c r="JA127" i="2"/>
  <c r="IZ127" i="2"/>
  <c r="IY127" i="2"/>
  <c r="IX127" i="2"/>
  <c r="IW127" i="2"/>
  <c r="IV127" i="2"/>
  <c r="IU127" i="2"/>
  <c r="IT127" i="2"/>
  <c r="IS127" i="2"/>
  <c r="IR127" i="2"/>
  <c r="IQ127" i="2"/>
  <c r="IP127" i="2"/>
  <c r="IO127" i="2"/>
  <c r="IN127" i="2"/>
  <c r="IM127" i="2"/>
  <c r="IL127" i="2"/>
  <c r="IK127" i="2"/>
  <c r="IJ127" i="2"/>
  <c r="II127" i="2"/>
  <c r="IH127" i="2"/>
  <c r="IG127" i="2"/>
  <c r="IF127" i="2"/>
  <c r="IE127" i="2"/>
  <c r="ID127" i="2"/>
  <c r="IC127" i="2"/>
  <c r="IB127" i="2"/>
  <c r="IA127" i="2"/>
  <c r="HZ127" i="2"/>
  <c r="HY127" i="2"/>
  <c r="HX127" i="2"/>
  <c r="HW127" i="2"/>
  <c r="HV127" i="2"/>
  <c r="HU127" i="2"/>
  <c r="HT127" i="2"/>
  <c r="HS127" i="2"/>
  <c r="HR127" i="2"/>
  <c r="HQ127" i="2"/>
  <c r="HP127" i="2"/>
  <c r="HO127" i="2"/>
  <c r="HN127" i="2"/>
  <c r="HM127" i="2"/>
  <c r="HL127" i="2"/>
  <c r="HK127" i="2"/>
  <c r="HJ127" i="2"/>
  <c r="HI127" i="2"/>
  <c r="HH127" i="2"/>
  <c r="HG127" i="2"/>
  <c r="HF127" i="2"/>
  <c r="HE127" i="2"/>
  <c r="HD127" i="2"/>
  <c r="HC127" i="2"/>
  <c r="HB127" i="2"/>
  <c r="HA127" i="2"/>
  <c r="GZ127" i="2"/>
  <c r="GY127" i="2"/>
  <c r="GX127" i="2"/>
  <c r="GW127" i="2"/>
  <c r="GV127" i="2"/>
  <c r="GU127" i="2"/>
  <c r="GT127" i="2"/>
  <c r="GS127" i="2"/>
  <c r="GR127" i="2"/>
  <c r="GQ127" i="2"/>
  <c r="GP127" i="2"/>
  <c r="GO127" i="2"/>
  <c r="GN127" i="2"/>
  <c r="GM127" i="2"/>
  <c r="GL127" i="2"/>
  <c r="GK127" i="2"/>
  <c r="GJ127" i="2"/>
  <c r="GI127" i="2"/>
  <c r="GH127" i="2"/>
  <c r="JF126" i="2"/>
  <c r="JE126" i="2"/>
  <c r="JD126" i="2"/>
  <c r="JC126" i="2"/>
  <c r="JB126" i="2"/>
  <c r="JA126" i="2"/>
  <c r="IZ126" i="2"/>
  <c r="IY126" i="2"/>
  <c r="IX126" i="2"/>
  <c r="IW126" i="2"/>
  <c r="IV126" i="2"/>
  <c r="IU126" i="2"/>
  <c r="IT126" i="2"/>
  <c r="IS126" i="2"/>
  <c r="IR126" i="2"/>
  <c r="IQ126" i="2"/>
  <c r="IP126" i="2"/>
  <c r="IO126" i="2"/>
  <c r="IN126" i="2"/>
  <c r="IM126" i="2"/>
  <c r="IL126" i="2"/>
  <c r="IK126" i="2"/>
  <c r="IJ126" i="2"/>
  <c r="II126" i="2"/>
  <c r="IH126" i="2"/>
  <c r="IG126" i="2"/>
  <c r="IF126" i="2"/>
  <c r="IE126" i="2"/>
  <c r="ID126" i="2"/>
  <c r="IC126" i="2"/>
  <c r="IB126" i="2"/>
  <c r="IA126" i="2"/>
  <c r="HZ126" i="2"/>
  <c r="HY126" i="2"/>
  <c r="HX126" i="2"/>
  <c r="HW126" i="2"/>
  <c r="HV126" i="2"/>
  <c r="HU126" i="2"/>
  <c r="HT126" i="2"/>
  <c r="HS126" i="2"/>
  <c r="HR126" i="2"/>
  <c r="HQ126" i="2"/>
  <c r="HP126" i="2"/>
  <c r="HO126" i="2"/>
  <c r="HN126" i="2"/>
  <c r="HM126" i="2"/>
  <c r="HL126" i="2"/>
  <c r="HK126" i="2"/>
  <c r="HJ126" i="2"/>
  <c r="HI126" i="2"/>
  <c r="HH126" i="2"/>
  <c r="HG126" i="2"/>
  <c r="HF126" i="2"/>
  <c r="HE126" i="2"/>
  <c r="HD126" i="2"/>
  <c r="HC126" i="2"/>
  <c r="HB126" i="2"/>
  <c r="HA126" i="2"/>
  <c r="GZ126" i="2"/>
  <c r="GY126" i="2"/>
  <c r="GX126" i="2"/>
  <c r="GW126" i="2"/>
  <c r="GV126" i="2"/>
  <c r="GU126" i="2"/>
  <c r="GT126" i="2"/>
  <c r="GS126" i="2"/>
  <c r="GR126" i="2"/>
  <c r="GQ126" i="2"/>
  <c r="GP126" i="2"/>
  <c r="GO126" i="2"/>
  <c r="GN126" i="2"/>
  <c r="GM126" i="2"/>
  <c r="GL126" i="2"/>
  <c r="GK126" i="2"/>
  <c r="GJ126" i="2"/>
  <c r="GI126" i="2"/>
  <c r="GH126" i="2"/>
  <c r="JF125" i="2"/>
  <c r="JE125" i="2"/>
  <c r="JD125" i="2"/>
  <c r="JC125" i="2"/>
  <c r="JB125" i="2"/>
  <c r="JA125" i="2"/>
  <c r="IZ125" i="2"/>
  <c r="IY125" i="2"/>
  <c r="IX125" i="2"/>
  <c r="IW125" i="2"/>
  <c r="IV125" i="2"/>
  <c r="IU125" i="2"/>
  <c r="IT125" i="2"/>
  <c r="IS125" i="2"/>
  <c r="IR125" i="2"/>
  <c r="IQ125" i="2"/>
  <c r="IP125" i="2"/>
  <c r="IO125" i="2"/>
  <c r="IN125" i="2"/>
  <c r="IM125" i="2"/>
  <c r="IL125" i="2"/>
  <c r="IK125" i="2"/>
  <c r="IJ125" i="2"/>
  <c r="II125" i="2"/>
  <c r="IH125" i="2"/>
  <c r="IG125" i="2"/>
  <c r="IF125" i="2"/>
  <c r="IE125" i="2"/>
  <c r="ID125" i="2"/>
  <c r="IC125" i="2"/>
  <c r="IB125" i="2"/>
  <c r="IA125" i="2"/>
  <c r="HZ125" i="2"/>
  <c r="HY125" i="2"/>
  <c r="HX125" i="2"/>
  <c r="HW125" i="2"/>
  <c r="HV125" i="2"/>
  <c r="HU125" i="2"/>
  <c r="HT125" i="2"/>
  <c r="HS125" i="2"/>
  <c r="HR125" i="2"/>
  <c r="HQ125" i="2"/>
  <c r="HP125" i="2"/>
  <c r="HO125" i="2"/>
  <c r="HN125" i="2"/>
  <c r="HM125" i="2"/>
  <c r="HL125" i="2"/>
  <c r="HK125" i="2"/>
  <c r="HJ125" i="2"/>
  <c r="HI125" i="2"/>
  <c r="HH125" i="2"/>
  <c r="HG125" i="2"/>
  <c r="HF125" i="2"/>
  <c r="HE125" i="2"/>
  <c r="HD125" i="2"/>
  <c r="HC125" i="2"/>
  <c r="HB125" i="2"/>
  <c r="HA125" i="2"/>
  <c r="GZ125" i="2"/>
  <c r="GY125" i="2"/>
  <c r="GX125" i="2"/>
  <c r="GW125" i="2"/>
  <c r="GV125" i="2"/>
  <c r="GU125" i="2"/>
  <c r="GT125" i="2"/>
  <c r="GS125" i="2"/>
  <c r="GR125" i="2"/>
  <c r="GQ125" i="2"/>
  <c r="GP125" i="2"/>
  <c r="GO125" i="2"/>
  <c r="GN125" i="2"/>
  <c r="GM125" i="2"/>
  <c r="GL125" i="2"/>
  <c r="GK125" i="2"/>
  <c r="GJ125" i="2"/>
  <c r="GI125" i="2"/>
  <c r="GH125" i="2"/>
  <c r="JF124" i="2"/>
  <c r="JE124" i="2"/>
  <c r="JD124" i="2"/>
  <c r="JC124" i="2"/>
  <c r="JB124" i="2"/>
  <c r="JA124" i="2"/>
  <c r="IZ124" i="2"/>
  <c r="IY124" i="2"/>
  <c r="IX124" i="2"/>
  <c r="IW124" i="2"/>
  <c r="IV124" i="2"/>
  <c r="IU124" i="2"/>
  <c r="IT124" i="2"/>
  <c r="IS124" i="2"/>
  <c r="IR124" i="2"/>
  <c r="IQ124" i="2"/>
  <c r="IP124" i="2"/>
  <c r="IO124" i="2"/>
  <c r="IN124" i="2"/>
  <c r="IM124" i="2"/>
  <c r="IL124" i="2"/>
  <c r="IK124" i="2"/>
  <c r="IJ124" i="2"/>
  <c r="II124" i="2"/>
  <c r="IH124" i="2"/>
  <c r="IG124" i="2"/>
  <c r="IF124" i="2"/>
  <c r="IE124" i="2"/>
  <c r="ID124" i="2"/>
  <c r="IC124" i="2"/>
  <c r="IB124" i="2"/>
  <c r="IA124" i="2"/>
  <c r="HZ124" i="2"/>
  <c r="HY124" i="2"/>
  <c r="HX124" i="2"/>
  <c r="HW124" i="2"/>
  <c r="HV124" i="2"/>
  <c r="HU124" i="2"/>
  <c r="HT124" i="2"/>
  <c r="HS124" i="2"/>
  <c r="HR124" i="2"/>
  <c r="HQ124" i="2"/>
  <c r="HP124" i="2"/>
  <c r="HO124" i="2"/>
  <c r="HN124" i="2"/>
  <c r="HM124" i="2"/>
  <c r="HL124" i="2"/>
  <c r="HK124" i="2"/>
  <c r="HJ124" i="2"/>
  <c r="HI124" i="2"/>
  <c r="HH124" i="2"/>
  <c r="HG124" i="2"/>
  <c r="HF124" i="2"/>
  <c r="HE124" i="2"/>
  <c r="HD124" i="2"/>
  <c r="HC124" i="2"/>
  <c r="HB124" i="2"/>
  <c r="HA124" i="2"/>
  <c r="GZ124" i="2"/>
  <c r="GY124" i="2"/>
  <c r="GX124" i="2"/>
  <c r="GW124" i="2"/>
  <c r="GV124" i="2"/>
  <c r="GU124" i="2"/>
  <c r="GT124" i="2"/>
  <c r="GS124" i="2"/>
  <c r="GR124" i="2"/>
  <c r="GQ124" i="2"/>
  <c r="GP124" i="2"/>
  <c r="GO124" i="2"/>
  <c r="GN124" i="2"/>
  <c r="GM124" i="2"/>
  <c r="GL124" i="2"/>
  <c r="GK124" i="2"/>
  <c r="GJ124" i="2"/>
  <c r="GI124" i="2"/>
  <c r="GH124" i="2"/>
  <c r="JF123" i="2"/>
  <c r="JE123" i="2"/>
  <c r="JD123" i="2"/>
  <c r="JC123" i="2"/>
  <c r="JB123" i="2"/>
  <c r="JA123" i="2"/>
  <c r="IZ123" i="2"/>
  <c r="IY123" i="2"/>
  <c r="IX123" i="2"/>
  <c r="IW123" i="2"/>
  <c r="IV123" i="2"/>
  <c r="IU123" i="2"/>
  <c r="IT123" i="2"/>
  <c r="IS123" i="2"/>
  <c r="IR123" i="2"/>
  <c r="IQ123" i="2"/>
  <c r="IP123" i="2"/>
  <c r="IO123" i="2"/>
  <c r="IN123" i="2"/>
  <c r="IM123" i="2"/>
  <c r="IL123" i="2"/>
  <c r="IK123" i="2"/>
  <c r="IJ123" i="2"/>
  <c r="II123" i="2"/>
  <c r="IH123" i="2"/>
  <c r="IG123" i="2"/>
  <c r="IF123" i="2"/>
  <c r="IE123" i="2"/>
  <c r="ID123" i="2"/>
  <c r="IC123" i="2"/>
  <c r="IB123" i="2"/>
  <c r="IA123" i="2"/>
  <c r="HZ123" i="2"/>
  <c r="HY123" i="2"/>
  <c r="HX123" i="2"/>
  <c r="HW123" i="2"/>
  <c r="HV123" i="2"/>
  <c r="HU123" i="2"/>
  <c r="HT123" i="2"/>
  <c r="HS123" i="2"/>
  <c r="HR123" i="2"/>
  <c r="HQ123" i="2"/>
  <c r="HP123" i="2"/>
  <c r="HO123" i="2"/>
  <c r="HN123" i="2"/>
  <c r="HM123" i="2"/>
  <c r="HL123" i="2"/>
  <c r="HK123" i="2"/>
  <c r="HJ123" i="2"/>
  <c r="HI123" i="2"/>
  <c r="HH123" i="2"/>
  <c r="HG123" i="2"/>
  <c r="HF123" i="2"/>
  <c r="HE123" i="2"/>
  <c r="HD123" i="2"/>
  <c r="HC123" i="2"/>
  <c r="HB123" i="2"/>
  <c r="HA123" i="2"/>
  <c r="GZ123" i="2"/>
  <c r="GY123" i="2"/>
  <c r="GX123" i="2"/>
  <c r="GW123" i="2"/>
  <c r="GV123" i="2"/>
  <c r="GU123" i="2"/>
  <c r="GT123" i="2"/>
  <c r="GS123" i="2"/>
  <c r="GR123" i="2"/>
  <c r="GQ123" i="2"/>
  <c r="GP123" i="2"/>
  <c r="GO123" i="2"/>
  <c r="GN123" i="2"/>
  <c r="GM123" i="2"/>
  <c r="GL123" i="2"/>
  <c r="GK123" i="2"/>
  <c r="GJ123" i="2"/>
  <c r="GI123" i="2"/>
  <c r="GH123" i="2"/>
  <c r="JF122" i="2"/>
  <c r="JE122" i="2"/>
  <c r="JD122" i="2"/>
  <c r="JC122" i="2"/>
  <c r="JB122" i="2"/>
  <c r="JA122" i="2"/>
  <c r="IZ122" i="2"/>
  <c r="IY122" i="2"/>
  <c r="IX122" i="2"/>
  <c r="IW122" i="2"/>
  <c r="IV122" i="2"/>
  <c r="IU122" i="2"/>
  <c r="IT122" i="2"/>
  <c r="IS122" i="2"/>
  <c r="IR122" i="2"/>
  <c r="IQ122" i="2"/>
  <c r="IP122" i="2"/>
  <c r="IO122" i="2"/>
  <c r="IN122" i="2"/>
  <c r="IM122" i="2"/>
  <c r="IL122" i="2"/>
  <c r="IK122" i="2"/>
  <c r="IJ122" i="2"/>
  <c r="II122" i="2"/>
  <c r="IH122" i="2"/>
  <c r="IG122" i="2"/>
  <c r="IF122" i="2"/>
  <c r="IE122" i="2"/>
  <c r="ID122" i="2"/>
  <c r="IC122" i="2"/>
  <c r="IB122" i="2"/>
  <c r="IA122" i="2"/>
  <c r="HZ122" i="2"/>
  <c r="HY122" i="2"/>
  <c r="HX122" i="2"/>
  <c r="HW122" i="2"/>
  <c r="HV122" i="2"/>
  <c r="HU122" i="2"/>
  <c r="HT122" i="2"/>
  <c r="HS122" i="2"/>
  <c r="HR122" i="2"/>
  <c r="HQ122" i="2"/>
  <c r="HP122" i="2"/>
  <c r="HO122" i="2"/>
  <c r="HN122" i="2"/>
  <c r="HM122" i="2"/>
  <c r="HL122" i="2"/>
  <c r="HK122" i="2"/>
  <c r="HJ122" i="2"/>
  <c r="HI122" i="2"/>
  <c r="HH122" i="2"/>
  <c r="HG122" i="2"/>
  <c r="HF122" i="2"/>
  <c r="HE122" i="2"/>
  <c r="HD122" i="2"/>
  <c r="HC122" i="2"/>
  <c r="HB122" i="2"/>
  <c r="HA122" i="2"/>
  <c r="GZ122" i="2"/>
  <c r="GY122" i="2"/>
  <c r="GX122" i="2"/>
  <c r="GW122" i="2"/>
  <c r="GV122" i="2"/>
  <c r="GU122" i="2"/>
  <c r="GT122" i="2"/>
  <c r="GS122" i="2"/>
  <c r="GR122" i="2"/>
  <c r="GQ122" i="2"/>
  <c r="GP122" i="2"/>
  <c r="GO122" i="2"/>
  <c r="GN122" i="2"/>
  <c r="GM122" i="2"/>
  <c r="GL122" i="2"/>
  <c r="GK122" i="2"/>
  <c r="GJ122" i="2"/>
  <c r="GI122" i="2"/>
  <c r="GH122" i="2"/>
  <c r="JF121" i="2"/>
  <c r="JE121" i="2"/>
  <c r="JD121" i="2"/>
  <c r="JC121" i="2"/>
  <c r="JB121" i="2"/>
  <c r="JA121" i="2"/>
  <c r="IZ121" i="2"/>
  <c r="IY121" i="2"/>
  <c r="IX121" i="2"/>
  <c r="IW121" i="2"/>
  <c r="IV121" i="2"/>
  <c r="IU121" i="2"/>
  <c r="IT121" i="2"/>
  <c r="IS121" i="2"/>
  <c r="IR121" i="2"/>
  <c r="IQ121" i="2"/>
  <c r="IP121" i="2"/>
  <c r="IO121" i="2"/>
  <c r="IN121" i="2"/>
  <c r="IM121" i="2"/>
  <c r="IL121" i="2"/>
  <c r="IK121" i="2"/>
  <c r="IJ121" i="2"/>
  <c r="II121" i="2"/>
  <c r="IH121" i="2"/>
  <c r="IG121" i="2"/>
  <c r="IF121" i="2"/>
  <c r="IE121" i="2"/>
  <c r="ID121" i="2"/>
  <c r="IC121" i="2"/>
  <c r="IB121" i="2"/>
  <c r="IA121" i="2"/>
  <c r="HZ121" i="2"/>
  <c r="HY121" i="2"/>
  <c r="HX121" i="2"/>
  <c r="HW121" i="2"/>
  <c r="HV121" i="2"/>
  <c r="HU121" i="2"/>
  <c r="HT121" i="2"/>
  <c r="HS121" i="2"/>
  <c r="HR121" i="2"/>
  <c r="HQ121" i="2"/>
  <c r="HP121" i="2"/>
  <c r="HO121" i="2"/>
  <c r="HN121" i="2"/>
  <c r="HM121" i="2"/>
  <c r="HL121" i="2"/>
  <c r="HK121" i="2"/>
  <c r="HJ121" i="2"/>
  <c r="HI121" i="2"/>
  <c r="HH121" i="2"/>
  <c r="HG121" i="2"/>
  <c r="HF121" i="2"/>
  <c r="HE121" i="2"/>
  <c r="HD121" i="2"/>
  <c r="HC121" i="2"/>
  <c r="HB121" i="2"/>
  <c r="HA121" i="2"/>
  <c r="GZ121" i="2"/>
  <c r="GY121" i="2"/>
  <c r="GX121" i="2"/>
  <c r="GW121" i="2"/>
  <c r="GV121" i="2"/>
  <c r="GU121" i="2"/>
  <c r="GT121" i="2"/>
  <c r="GS121" i="2"/>
  <c r="GR121" i="2"/>
  <c r="GQ121" i="2"/>
  <c r="GP121" i="2"/>
  <c r="GO121" i="2"/>
  <c r="GN121" i="2"/>
  <c r="GM121" i="2"/>
  <c r="GL121" i="2"/>
  <c r="GK121" i="2"/>
  <c r="GJ121" i="2"/>
  <c r="GI121" i="2"/>
  <c r="GH121" i="2"/>
  <c r="JF120" i="2"/>
  <c r="JE120" i="2"/>
  <c r="JD120" i="2"/>
  <c r="JC120" i="2"/>
  <c r="JB120" i="2"/>
  <c r="JA120" i="2"/>
  <c r="IZ120" i="2"/>
  <c r="IY120" i="2"/>
  <c r="IX120" i="2"/>
  <c r="IW120" i="2"/>
  <c r="IV120" i="2"/>
  <c r="IU120" i="2"/>
  <c r="IT120" i="2"/>
  <c r="IS120" i="2"/>
  <c r="IR120" i="2"/>
  <c r="IQ120" i="2"/>
  <c r="IP120" i="2"/>
  <c r="IO120" i="2"/>
  <c r="IN120" i="2"/>
  <c r="IM120" i="2"/>
  <c r="IL120" i="2"/>
  <c r="IK120" i="2"/>
  <c r="IJ120" i="2"/>
  <c r="II120" i="2"/>
  <c r="IH120" i="2"/>
  <c r="IG120" i="2"/>
  <c r="IF120" i="2"/>
  <c r="IE120" i="2"/>
  <c r="ID120" i="2"/>
  <c r="IC120" i="2"/>
  <c r="IB120" i="2"/>
  <c r="IA120" i="2"/>
  <c r="HZ120" i="2"/>
  <c r="HY120" i="2"/>
  <c r="HX120" i="2"/>
  <c r="HW120" i="2"/>
  <c r="HV120" i="2"/>
  <c r="HU120" i="2"/>
  <c r="HT120" i="2"/>
  <c r="HS120" i="2"/>
  <c r="HR120" i="2"/>
  <c r="HQ120" i="2"/>
  <c r="HP120" i="2"/>
  <c r="HO120" i="2"/>
  <c r="HN120" i="2"/>
  <c r="HM120" i="2"/>
  <c r="HL120" i="2"/>
  <c r="HK120" i="2"/>
  <c r="HJ120" i="2"/>
  <c r="HI120" i="2"/>
  <c r="HH120" i="2"/>
  <c r="HG120" i="2"/>
  <c r="HF120" i="2"/>
  <c r="HE120" i="2"/>
  <c r="HD120" i="2"/>
  <c r="HC120" i="2"/>
  <c r="HB120" i="2"/>
  <c r="HA120" i="2"/>
  <c r="GZ120" i="2"/>
  <c r="GY120" i="2"/>
  <c r="GX120" i="2"/>
  <c r="GW120" i="2"/>
  <c r="GV120" i="2"/>
  <c r="GU120" i="2"/>
  <c r="GT120" i="2"/>
  <c r="GS120" i="2"/>
  <c r="GR120" i="2"/>
  <c r="GQ120" i="2"/>
  <c r="GP120" i="2"/>
  <c r="GO120" i="2"/>
  <c r="GN120" i="2"/>
  <c r="GM120" i="2"/>
  <c r="GL120" i="2"/>
  <c r="GK120" i="2"/>
  <c r="GJ120" i="2"/>
  <c r="GI120" i="2"/>
  <c r="GH120" i="2"/>
  <c r="JF119" i="2"/>
  <c r="JE119" i="2"/>
  <c r="JD119" i="2"/>
  <c r="JC119" i="2"/>
  <c r="JB119" i="2"/>
  <c r="JA119" i="2"/>
  <c r="IZ119" i="2"/>
  <c r="IY119" i="2"/>
  <c r="IX119" i="2"/>
  <c r="IW119" i="2"/>
  <c r="IV119" i="2"/>
  <c r="IU119" i="2"/>
  <c r="IT119" i="2"/>
  <c r="IS119" i="2"/>
  <c r="IR119" i="2"/>
  <c r="IQ119" i="2"/>
  <c r="IP119" i="2"/>
  <c r="IO119" i="2"/>
  <c r="IN119" i="2"/>
  <c r="IM119" i="2"/>
  <c r="IL119" i="2"/>
  <c r="IK119" i="2"/>
  <c r="IJ119" i="2"/>
  <c r="II119" i="2"/>
  <c r="IH119" i="2"/>
  <c r="IG119" i="2"/>
  <c r="IF119" i="2"/>
  <c r="IE119" i="2"/>
  <c r="ID119" i="2"/>
  <c r="IC119" i="2"/>
  <c r="IB119" i="2"/>
  <c r="IA119" i="2"/>
  <c r="HZ119" i="2"/>
  <c r="HY119" i="2"/>
  <c r="HX119" i="2"/>
  <c r="HW119" i="2"/>
  <c r="HV119" i="2"/>
  <c r="HU119" i="2"/>
  <c r="HT119" i="2"/>
  <c r="HS119" i="2"/>
  <c r="HR119" i="2"/>
  <c r="HQ119" i="2"/>
  <c r="HP119" i="2"/>
  <c r="HO119" i="2"/>
  <c r="HN119" i="2"/>
  <c r="HM119" i="2"/>
  <c r="HL119" i="2"/>
  <c r="HK119" i="2"/>
  <c r="HJ119" i="2"/>
  <c r="HI119" i="2"/>
  <c r="HH119" i="2"/>
  <c r="HG119" i="2"/>
  <c r="HF119" i="2"/>
  <c r="HE119" i="2"/>
  <c r="HD119" i="2"/>
  <c r="HC119" i="2"/>
  <c r="HB119" i="2"/>
  <c r="HA119" i="2"/>
  <c r="GZ119" i="2"/>
  <c r="GY119" i="2"/>
  <c r="GX119" i="2"/>
  <c r="GW119" i="2"/>
  <c r="GV119" i="2"/>
  <c r="GU119" i="2"/>
  <c r="GT119" i="2"/>
  <c r="GS119" i="2"/>
  <c r="GR119" i="2"/>
  <c r="GQ119" i="2"/>
  <c r="GP119" i="2"/>
  <c r="GO119" i="2"/>
  <c r="GN119" i="2"/>
  <c r="GM119" i="2"/>
  <c r="GL119" i="2"/>
  <c r="GK119" i="2"/>
  <c r="GJ119" i="2"/>
  <c r="GI119" i="2"/>
  <c r="GH119" i="2"/>
  <c r="JF118" i="2"/>
  <c r="JE118" i="2"/>
  <c r="JD118" i="2"/>
  <c r="JC118" i="2"/>
  <c r="JB118" i="2"/>
  <c r="JA118" i="2"/>
  <c r="IZ118" i="2"/>
  <c r="IY118" i="2"/>
  <c r="IX118" i="2"/>
  <c r="IW118" i="2"/>
  <c r="IV118" i="2"/>
  <c r="IU118" i="2"/>
  <c r="IT118" i="2"/>
  <c r="IS118" i="2"/>
  <c r="IR118" i="2"/>
  <c r="IQ118" i="2"/>
  <c r="IP118" i="2"/>
  <c r="IO118" i="2"/>
  <c r="IN118" i="2"/>
  <c r="IM118" i="2"/>
  <c r="IL118" i="2"/>
  <c r="IK118" i="2"/>
  <c r="IJ118" i="2"/>
  <c r="II118" i="2"/>
  <c r="IH118" i="2"/>
  <c r="IG118" i="2"/>
  <c r="IF118" i="2"/>
  <c r="IE118" i="2"/>
  <c r="ID118" i="2"/>
  <c r="IC118" i="2"/>
  <c r="IB118" i="2"/>
  <c r="IA118" i="2"/>
  <c r="HZ118" i="2"/>
  <c r="HY118" i="2"/>
  <c r="HX118" i="2"/>
  <c r="HW118" i="2"/>
  <c r="HV118" i="2"/>
  <c r="HU118" i="2"/>
  <c r="HT118" i="2"/>
  <c r="HS118" i="2"/>
  <c r="HR118" i="2"/>
  <c r="HQ118" i="2"/>
  <c r="HP118" i="2"/>
  <c r="HO118" i="2"/>
  <c r="HN118" i="2"/>
  <c r="HM118" i="2"/>
  <c r="HL118" i="2"/>
  <c r="HK118" i="2"/>
  <c r="HJ118" i="2"/>
  <c r="HI118" i="2"/>
  <c r="HH118" i="2"/>
  <c r="HG118" i="2"/>
  <c r="HF118" i="2"/>
  <c r="HE118" i="2"/>
  <c r="HD118" i="2"/>
  <c r="HC118" i="2"/>
  <c r="HB118" i="2"/>
  <c r="HA118" i="2"/>
  <c r="GZ118" i="2"/>
  <c r="GY118" i="2"/>
  <c r="GX118" i="2"/>
  <c r="GW118" i="2"/>
  <c r="GV118" i="2"/>
  <c r="GU118" i="2"/>
  <c r="GT118" i="2"/>
  <c r="GS118" i="2"/>
  <c r="GR118" i="2"/>
  <c r="GQ118" i="2"/>
  <c r="GP118" i="2"/>
  <c r="GO118" i="2"/>
  <c r="GN118" i="2"/>
  <c r="GM118" i="2"/>
  <c r="GL118" i="2"/>
  <c r="GK118" i="2"/>
  <c r="GJ118" i="2"/>
  <c r="GI118" i="2"/>
  <c r="GH118" i="2"/>
  <c r="JF117" i="2"/>
  <c r="JE117" i="2"/>
  <c r="JD117" i="2"/>
  <c r="JC117" i="2"/>
  <c r="JB117" i="2"/>
  <c r="JA117" i="2"/>
  <c r="IZ117" i="2"/>
  <c r="IY117" i="2"/>
  <c r="IX117" i="2"/>
  <c r="IW117" i="2"/>
  <c r="IV117" i="2"/>
  <c r="IU117" i="2"/>
  <c r="IT117" i="2"/>
  <c r="IS117" i="2"/>
  <c r="IR117" i="2"/>
  <c r="IQ117" i="2"/>
  <c r="IP117" i="2"/>
  <c r="IO117" i="2"/>
  <c r="IN117" i="2"/>
  <c r="IM117" i="2"/>
  <c r="IL117" i="2"/>
  <c r="IK117" i="2"/>
  <c r="IJ117" i="2"/>
  <c r="II117" i="2"/>
  <c r="IH117" i="2"/>
  <c r="IG117" i="2"/>
  <c r="IF117" i="2"/>
  <c r="IE117" i="2"/>
  <c r="ID117" i="2"/>
  <c r="IC117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JF116" i="2"/>
  <c r="JE116" i="2"/>
  <c r="JD116" i="2"/>
  <c r="JC116" i="2"/>
  <c r="JB116" i="2"/>
  <c r="JA116" i="2"/>
  <c r="IZ116" i="2"/>
  <c r="IY116" i="2"/>
  <c r="IX116" i="2"/>
  <c r="IW116" i="2"/>
  <c r="IV116" i="2"/>
  <c r="IU116" i="2"/>
  <c r="IT116" i="2"/>
  <c r="IS116" i="2"/>
  <c r="IR116" i="2"/>
  <c r="IQ116" i="2"/>
  <c r="IP116" i="2"/>
  <c r="IO116" i="2"/>
  <c r="IN116" i="2"/>
  <c r="IM116" i="2"/>
  <c r="IL116" i="2"/>
  <c r="IK116" i="2"/>
  <c r="IJ116" i="2"/>
  <c r="II116" i="2"/>
  <c r="IH116" i="2"/>
  <c r="IG116" i="2"/>
  <c r="IF116" i="2"/>
  <c r="IE116" i="2"/>
  <c r="ID116" i="2"/>
  <c r="IC116" i="2"/>
  <c r="IB116" i="2"/>
  <c r="IA116" i="2"/>
  <c r="HZ116" i="2"/>
  <c r="HY116" i="2"/>
  <c r="HX116" i="2"/>
  <c r="HW116" i="2"/>
  <c r="HV116" i="2"/>
  <c r="HU116" i="2"/>
  <c r="HT116" i="2"/>
  <c r="HS116" i="2"/>
  <c r="HR116" i="2"/>
  <c r="HQ116" i="2"/>
  <c r="HP116" i="2"/>
  <c r="HO116" i="2"/>
  <c r="HN116" i="2"/>
  <c r="HM116" i="2"/>
  <c r="HL116" i="2"/>
  <c r="HK116" i="2"/>
  <c r="HJ116" i="2"/>
  <c r="HI116" i="2"/>
  <c r="HH116" i="2"/>
  <c r="HG116" i="2"/>
  <c r="HF116" i="2"/>
  <c r="HE116" i="2"/>
  <c r="HD116" i="2"/>
  <c r="HC116" i="2"/>
  <c r="HB116" i="2"/>
  <c r="HA116" i="2"/>
  <c r="GZ116" i="2"/>
  <c r="GY116" i="2"/>
  <c r="GX116" i="2"/>
  <c r="GW116" i="2"/>
  <c r="GV116" i="2"/>
  <c r="GU116" i="2"/>
  <c r="GT116" i="2"/>
  <c r="GS116" i="2"/>
  <c r="GR116" i="2"/>
  <c r="GQ116" i="2"/>
  <c r="GP116" i="2"/>
  <c r="GO116" i="2"/>
  <c r="GN116" i="2"/>
  <c r="GM116" i="2"/>
  <c r="GL116" i="2"/>
  <c r="GK116" i="2"/>
  <c r="GJ116" i="2"/>
  <c r="GI116" i="2"/>
  <c r="GH116" i="2"/>
  <c r="JF115" i="2"/>
  <c r="JE115" i="2"/>
  <c r="JD115" i="2"/>
  <c r="JC115" i="2"/>
  <c r="JB115" i="2"/>
  <c r="JA115" i="2"/>
  <c r="IZ115" i="2"/>
  <c r="IY115" i="2"/>
  <c r="IX115" i="2"/>
  <c r="IW115" i="2"/>
  <c r="IV115" i="2"/>
  <c r="IU115" i="2"/>
  <c r="IT115" i="2"/>
  <c r="IS115" i="2"/>
  <c r="IR115" i="2"/>
  <c r="IQ115" i="2"/>
  <c r="IP115" i="2"/>
  <c r="IO115" i="2"/>
  <c r="IN115" i="2"/>
  <c r="IM115" i="2"/>
  <c r="IL115" i="2"/>
  <c r="IK115" i="2"/>
  <c r="IJ115" i="2"/>
  <c r="II115" i="2"/>
  <c r="IH115" i="2"/>
  <c r="IG115" i="2"/>
  <c r="IF115" i="2"/>
  <c r="IE115" i="2"/>
  <c r="ID115" i="2"/>
  <c r="IC115" i="2"/>
  <c r="IB115" i="2"/>
  <c r="IA115" i="2"/>
  <c r="HZ115" i="2"/>
  <c r="HY115" i="2"/>
  <c r="HX115" i="2"/>
  <c r="HW115" i="2"/>
  <c r="HV115" i="2"/>
  <c r="HU115" i="2"/>
  <c r="HT115" i="2"/>
  <c r="HS115" i="2"/>
  <c r="HR115" i="2"/>
  <c r="HQ115" i="2"/>
  <c r="HP115" i="2"/>
  <c r="HO115" i="2"/>
  <c r="HN115" i="2"/>
  <c r="HM115" i="2"/>
  <c r="HL115" i="2"/>
  <c r="HK115" i="2"/>
  <c r="HJ115" i="2"/>
  <c r="HI115" i="2"/>
  <c r="HH115" i="2"/>
  <c r="HG115" i="2"/>
  <c r="HF115" i="2"/>
  <c r="HE115" i="2"/>
  <c r="HD115" i="2"/>
  <c r="HC115" i="2"/>
  <c r="HB115" i="2"/>
  <c r="HA115" i="2"/>
  <c r="GZ115" i="2"/>
  <c r="GY115" i="2"/>
  <c r="GX115" i="2"/>
  <c r="GW115" i="2"/>
  <c r="GV115" i="2"/>
  <c r="GU115" i="2"/>
  <c r="GT115" i="2"/>
  <c r="GS115" i="2"/>
  <c r="GR115" i="2"/>
  <c r="GQ115" i="2"/>
  <c r="GP115" i="2"/>
  <c r="GO115" i="2"/>
  <c r="GN115" i="2"/>
  <c r="GM115" i="2"/>
  <c r="GL115" i="2"/>
  <c r="GK115" i="2"/>
  <c r="GJ115" i="2"/>
  <c r="GI115" i="2"/>
  <c r="GH115" i="2"/>
  <c r="JF114" i="2"/>
  <c r="JE114" i="2"/>
  <c r="JD114" i="2"/>
  <c r="JC114" i="2"/>
  <c r="JB114" i="2"/>
  <c r="JA114" i="2"/>
  <c r="IZ114" i="2"/>
  <c r="IY114" i="2"/>
  <c r="IX114" i="2"/>
  <c r="IW114" i="2"/>
  <c r="IV114" i="2"/>
  <c r="IU114" i="2"/>
  <c r="IT114" i="2"/>
  <c r="IS114" i="2"/>
  <c r="IR114" i="2"/>
  <c r="IQ114" i="2"/>
  <c r="IP114" i="2"/>
  <c r="IO114" i="2"/>
  <c r="IN114" i="2"/>
  <c r="IM114" i="2"/>
  <c r="IL114" i="2"/>
  <c r="IK114" i="2"/>
  <c r="IJ114" i="2"/>
  <c r="II114" i="2"/>
  <c r="IH114" i="2"/>
  <c r="IG114" i="2"/>
  <c r="IF114" i="2"/>
  <c r="IE114" i="2"/>
  <c r="ID114" i="2"/>
  <c r="IC114" i="2"/>
  <c r="IB114" i="2"/>
  <c r="IA114" i="2"/>
  <c r="HZ114" i="2"/>
  <c r="HY114" i="2"/>
  <c r="HX114" i="2"/>
  <c r="HW114" i="2"/>
  <c r="HV114" i="2"/>
  <c r="HU114" i="2"/>
  <c r="HT114" i="2"/>
  <c r="HS114" i="2"/>
  <c r="HR114" i="2"/>
  <c r="HQ114" i="2"/>
  <c r="HP114" i="2"/>
  <c r="HO114" i="2"/>
  <c r="HN114" i="2"/>
  <c r="HM114" i="2"/>
  <c r="HL114" i="2"/>
  <c r="HK114" i="2"/>
  <c r="HJ114" i="2"/>
  <c r="HI114" i="2"/>
  <c r="HH114" i="2"/>
  <c r="HG114" i="2"/>
  <c r="HF114" i="2"/>
  <c r="HE114" i="2"/>
  <c r="HD114" i="2"/>
  <c r="HC114" i="2"/>
  <c r="HB114" i="2"/>
  <c r="HA114" i="2"/>
  <c r="GZ114" i="2"/>
  <c r="GY114" i="2"/>
  <c r="GX114" i="2"/>
  <c r="GW114" i="2"/>
  <c r="GV114" i="2"/>
  <c r="GU114" i="2"/>
  <c r="GT114" i="2"/>
  <c r="GS114" i="2"/>
  <c r="GR114" i="2"/>
  <c r="GQ114" i="2"/>
  <c r="GP114" i="2"/>
  <c r="GO114" i="2"/>
  <c r="GN114" i="2"/>
  <c r="GM114" i="2"/>
  <c r="GL114" i="2"/>
  <c r="GK114" i="2"/>
  <c r="GJ114" i="2"/>
  <c r="GI114" i="2"/>
  <c r="GH114" i="2"/>
  <c r="JF113" i="2"/>
  <c r="JE113" i="2"/>
  <c r="JD113" i="2"/>
  <c r="JC113" i="2"/>
  <c r="JB113" i="2"/>
  <c r="JA113" i="2"/>
  <c r="IZ113" i="2"/>
  <c r="IY113" i="2"/>
  <c r="IX113" i="2"/>
  <c r="IW113" i="2"/>
  <c r="IV113" i="2"/>
  <c r="IU113" i="2"/>
  <c r="IT113" i="2"/>
  <c r="IS113" i="2"/>
  <c r="IR113" i="2"/>
  <c r="IQ113" i="2"/>
  <c r="IP113" i="2"/>
  <c r="IO113" i="2"/>
  <c r="IN113" i="2"/>
  <c r="IM113" i="2"/>
  <c r="IL113" i="2"/>
  <c r="IK113" i="2"/>
  <c r="IJ113" i="2"/>
  <c r="II113" i="2"/>
  <c r="IH113" i="2"/>
  <c r="IG113" i="2"/>
  <c r="IF113" i="2"/>
  <c r="IE113" i="2"/>
  <c r="ID113" i="2"/>
  <c r="IC113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JF112" i="2"/>
  <c r="JE112" i="2"/>
  <c r="JD112" i="2"/>
  <c r="JC112" i="2"/>
  <c r="JB112" i="2"/>
  <c r="JA112" i="2"/>
  <c r="IZ112" i="2"/>
  <c r="IY112" i="2"/>
  <c r="IX112" i="2"/>
  <c r="IW112" i="2"/>
  <c r="IV112" i="2"/>
  <c r="IU112" i="2"/>
  <c r="IT112" i="2"/>
  <c r="IS112" i="2"/>
  <c r="IR112" i="2"/>
  <c r="IQ112" i="2"/>
  <c r="IP112" i="2"/>
  <c r="IO112" i="2"/>
  <c r="IN112" i="2"/>
  <c r="IM112" i="2"/>
  <c r="IL112" i="2"/>
  <c r="IK112" i="2"/>
  <c r="IJ112" i="2"/>
  <c r="II112" i="2"/>
  <c r="IH112" i="2"/>
  <c r="IG112" i="2"/>
  <c r="IF112" i="2"/>
  <c r="IE112" i="2"/>
  <c r="ID112" i="2"/>
  <c r="IC112" i="2"/>
  <c r="IB112" i="2"/>
  <c r="IA112" i="2"/>
  <c r="HZ112" i="2"/>
  <c r="HY112" i="2"/>
  <c r="HX112" i="2"/>
  <c r="HW112" i="2"/>
  <c r="HV112" i="2"/>
  <c r="HU112" i="2"/>
  <c r="HT112" i="2"/>
  <c r="HS112" i="2"/>
  <c r="HR112" i="2"/>
  <c r="HQ112" i="2"/>
  <c r="HP112" i="2"/>
  <c r="HO112" i="2"/>
  <c r="HN112" i="2"/>
  <c r="HM112" i="2"/>
  <c r="HL112" i="2"/>
  <c r="HK112" i="2"/>
  <c r="HJ112" i="2"/>
  <c r="HI112" i="2"/>
  <c r="HH112" i="2"/>
  <c r="HG112" i="2"/>
  <c r="HF112" i="2"/>
  <c r="HE112" i="2"/>
  <c r="HD112" i="2"/>
  <c r="HC112" i="2"/>
  <c r="HB112" i="2"/>
  <c r="HA112" i="2"/>
  <c r="GZ112" i="2"/>
  <c r="GY112" i="2"/>
  <c r="GX112" i="2"/>
  <c r="GW112" i="2"/>
  <c r="GV112" i="2"/>
  <c r="GU112" i="2"/>
  <c r="GT112" i="2"/>
  <c r="GS112" i="2"/>
  <c r="GR112" i="2"/>
  <c r="GQ112" i="2"/>
  <c r="GP112" i="2"/>
  <c r="GO112" i="2"/>
  <c r="GN112" i="2"/>
  <c r="GM112" i="2"/>
  <c r="GL112" i="2"/>
  <c r="GK112" i="2"/>
  <c r="GJ112" i="2"/>
  <c r="GI112" i="2"/>
  <c r="GH112" i="2"/>
  <c r="JF111" i="2"/>
  <c r="JE111" i="2"/>
  <c r="JD111" i="2"/>
  <c r="JC111" i="2"/>
  <c r="JB111" i="2"/>
  <c r="JA111" i="2"/>
  <c r="IZ111" i="2"/>
  <c r="IY111" i="2"/>
  <c r="IX111" i="2"/>
  <c r="IW111" i="2"/>
  <c r="IV111" i="2"/>
  <c r="IU111" i="2"/>
  <c r="IT111" i="2"/>
  <c r="IS111" i="2"/>
  <c r="IR111" i="2"/>
  <c r="IQ111" i="2"/>
  <c r="IP111" i="2"/>
  <c r="IO111" i="2"/>
  <c r="IN111" i="2"/>
  <c r="IM111" i="2"/>
  <c r="IL111" i="2"/>
  <c r="IK111" i="2"/>
  <c r="IJ111" i="2"/>
  <c r="II111" i="2"/>
  <c r="IH111" i="2"/>
  <c r="IG111" i="2"/>
  <c r="IF111" i="2"/>
  <c r="IE111" i="2"/>
  <c r="ID111" i="2"/>
  <c r="IC111" i="2"/>
  <c r="IB111" i="2"/>
  <c r="IA111" i="2"/>
  <c r="HZ111" i="2"/>
  <c r="HY111" i="2"/>
  <c r="HX111" i="2"/>
  <c r="HW111" i="2"/>
  <c r="HV111" i="2"/>
  <c r="HU111" i="2"/>
  <c r="HT111" i="2"/>
  <c r="HS111" i="2"/>
  <c r="HR111" i="2"/>
  <c r="HQ111" i="2"/>
  <c r="HP111" i="2"/>
  <c r="HO111" i="2"/>
  <c r="HN111" i="2"/>
  <c r="HM111" i="2"/>
  <c r="HL111" i="2"/>
  <c r="HK111" i="2"/>
  <c r="HJ111" i="2"/>
  <c r="HI111" i="2"/>
  <c r="HH111" i="2"/>
  <c r="HG111" i="2"/>
  <c r="HF111" i="2"/>
  <c r="HE111" i="2"/>
  <c r="HD111" i="2"/>
  <c r="HC111" i="2"/>
  <c r="HB111" i="2"/>
  <c r="HA111" i="2"/>
  <c r="GZ111" i="2"/>
  <c r="GY111" i="2"/>
  <c r="GX111" i="2"/>
  <c r="GW111" i="2"/>
  <c r="GV111" i="2"/>
  <c r="GU111" i="2"/>
  <c r="GT111" i="2"/>
  <c r="GS111" i="2"/>
  <c r="GR111" i="2"/>
  <c r="GQ111" i="2"/>
  <c r="GP111" i="2"/>
  <c r="GO111" i="2"/>
  <c r="GN111" i="2"/>
  <c r="GM111" i="2"/>
  <c r="GL111" i="2"/>
  <c r="GK111" i="2"/>
  <c r="GJ111" i="2"/>
  <c r="GI111" i="2"/>
  <c r="GH111" i="2"/>
  <c r="JF110" i="2"/>
  <c r="JE110" i="2"/>
  <c r="JD110" i="2"/>
  <c r="JC110" i="2"/>
  <c r="JB110" i="2"/>
  <c r="JA110" i="2"/>
  <c r="IZ110" i="2"/>
  <c r="IY110" i="2"/>
  <c r="IX110" i="2"/>
  <c r="IW110" i="2"/>
  <c r="IV110" i="2"/>
  <c r="IU110" i="2"/>
  <c r="IT110" i="2"/>
  <c r="IS110" i="2"/>
  <c r="IR110" i="2"/>
  <c r="IQ110" i="2"/>
  <c r="IP110" i="2"/>
  <c r="IO110" i="2"/>
  <c r="IN110" i="2"/>
  <c r="IM110" i="2"/>
  <c r="IL110" i="2"/>
  <c r="IK110" i="2"/>
  <c r="IJ110" i="2"/>
  <c r="II110" i="2"/>
  <c r="IH110" i="2"/>
  <c r="IG110" i="2"/>
  <c r="IF110" i="2"/>
  <c r="IE110" i="2"/>
  <c r="ID110" i="2"/>
  <c r="IC110" i="2"/>
  <c r="IB110" i="2"/>
  <c r="IA110" i="2"/>
  <c r="HZ110" i="2"/>
  <c r="HY110" i="2"/>
  <c r="HX110" i="2"/>
  <c r="HW110" i="2"/>
  <c r="HV110" i="2"/>
  <c r="HU110" i="2"/>
  <c r="HT110" i="2"/>
  <c r="HS110" i="2"/>
  <c r="HR110" i="2"/>
  <c r="HQ110" i="2"/>
  <c r="HP110" i="2"/>
  <c r="HO110" i="2"/>
  <c r="HN110" i="2"/>
  <c r="HM110" i="2"/>
  <c r="HL110" i="2"/>
  <c r="HK110" i="2"/>
  <c r="HJ110" i="2"/>
  <c r="HI110" i="2"/>
  <c r="HH110" i="2"/>
  <c r="HG110" i="2"/>
  <c r="HF110" i="2"/>
  <c r="HE110" i="2"/>
  <c r="HD110" i="2"/>
  <c r="HC110" i="2"/>
  <c r="HB110" i="2"/>
  <c r="HA110" i="2"/>
  <c r="GZ110" i="2"/>
  <c r="GY110" i="2"/>
  <c r="GX110" i="2"/>
  <c r="GW110" i="2"/>
  <c r="GV110" i="2"/>
  <c r="GU110" i="2"/>
  <c r="GT110" i="2"/>
  <c r="GS110" i="2"/>
  <c r="GR110" i="2"/>
  <c r="GQ110" i="2"/>
  <c r="GP110" i="2"/>
  <c r="GO110" i="2"/>
  <c r="GN110" i="2"/>
  <c r="GM110" i="2"/>
  <c r="GL110" i="2"/>
  <c r="GK110" i="2"/>
  <c r="GJ110" i="2"/>
  <c r="GI110" i="2"/>
  <c r="GH110" i="2"/>
  <c r="JF109" i="2"/>
  <c r="JE109" i="2"/>
  <c r="JD109" i="2"/>
  <c r="JC109" i="2"/>
  <c r="JB109" i="2"/>
  <c r="JA109" i="2"/>
  <c r="IZ109" i="2"/>
  <c r="IY109" i="2"/>
  <c r="IX109" i="2"/>
  <c r="IW109" i="2"/>
  <c r="IV109" i="2"/>
  <c r="IU109" i="2"/>
  <c r="IT109" i="2"/>
  <c r="IS109" i="2"/>
  <c r="IR109" i="2"/>
  <c r="IQ109" i="2"/>
  <c r="IP109" i="2"/>
  <c r="IO109" i="2"/>
  <c r="IN109" i="2"/>
  <c r="IM109" i="2"/>
  <c r="IL109" i="2"/>
  <c r="IK109" i="2"/>
  <c r="IJ109" i="2"/>
  <c r="II109" i="2"/>
  <c r="IH109" i="2"/>
  <c r="IG109" i="2"/>
  <c r="IF109" i="2"/>
  <c r="IE109" i="2"/>
  <c r="ID109" i="2"/>
  <c r="IC109" i="2"/>
  <c r="IB109" i="2"/>
  <c r="IA109" i="2"/>
  <c r="HZ109" i="2"/>
  <c r="HY109" i="2"/>
  <c r="HX109" i="2"/>
  <c r="HW109" i="2"/>
  <c r="HV109" i="2"/>
  <c r="HU109" i="2"/>
  <c r="HT109" i="2"/>
  <c r="HS109" i="2"/>
  <c r="HR109" i="2"/>
  <c r="HQ109" i="2"/>
  <c r="HP109" i="2"/>
  <c r="HO109" i="2"/>
  <c r="HN109" i="2"/>
  <c r="HM109" i="2"/>
  <c r="HL109" i="2"/>
  <c r="HK109" i="2"/>
  <c r="HJ109" i="2"/>
  <c r="HI109" i="2"/>
  <c r="HH109" i="2"/>
  <c r="HG109" i="2"/>
  <c r="HF109" i="2"/>
  <c r="HE109" i="2"/>
  <c r="HD109" i="2"/>
  <c r="HC109" i="2"/>
  <c r="HB109" i="2"/>
  <c r="HA109" i="2"/>
  <c r="GZ109" i="2"/>
  <c r="GY109" i="2"/>
  <c r="GX109" i="2"/>
  <c r="GW109" i="2"/>
  <c r="GV109" i="2"/>
  <c r="GU109" i="2"/>
  <c r="GT109" i="2"/>
  <c r="GS109" i="2"/>
  <c r="GR109" i="2"/>
  <c r="GQ109" i="2"/>
  <c r="GP109" i="2"/>
  <c r="GO109" i="2"/>
  <c r="GN109" i="2"/>
  <c r="GM109" i="2"/>
  <c r="GL109" i="2"/>
  <c r="GK109" i="2"/>
  <c r="GJ109" i="2"/>
  <c r="GI109" i="2"/>
  <c r="GH109" i="2"/>
  <c r="JF108" i="2"/>
  <c r="JE108" i="2"/>
  <c r="JD108" i="2"/>
  <c r="JC108" i="2"/>
  <c r="JB108" i="2"/>
  <c r="JA108" i="2"/>
  <c r="IZ108" i="2"/>
  <c r="IY108" i="2"/>
  <c r="IX108" i="2"/>
  <c r="IW108" i="2"/>
  <c r="IV108" i="2"/>
  <c r="IU108" i="2"/>
  <c r="IT108" i="2"/>
  <c r="IS108" i="2"/>
  <c r="IR108" i="2"/>
  <c r="IQ108" i="2"/>
  <c r="IP108" i="2"/>
  <c r="IO108" i="2"/>
  <c r="IN108" i="2"/>
  <c r="IM108" i="2"/>
  <c r="IL108" i="2"/>
  <c r="IK108" i="2"/>
  <c r="IJ108" i="2"/>
  <c r="II108" i="2"/>
  <c r="IH108" i="2"/>
  <c r="IG108" i="2"/>
  <c r="IF108" i="2"/>
  <c r="IE108" i="2"/>
  <c r="ID108" i="2"/>
  <c r="IC108" i="2"/>
  <c r="IB108" i="2"/>
  <c r="IA108" i="2"/>
  <c r="HZ108" i="2"/>
  <c r="HY108" i="2"/>
  <c r="HX108" i="2"/>
  <c r="HW108" i="2"/>
  <c r="HV108" i="2"/>
  <c r="HU108" i="2"/>
  <c r="HT108" i="2"/>
  <c r="HS108" i="2"/>
  <c r="HR108" i="2"/>
  <c r="HQ108" i="2"/>
  <c r="HP108" i="2"/>
  <c r="HO108" i="2"/>
  <c r="HN108" i="2"/>
  <c r="HM108" i="2"/>
  <c r="HL108" i="2"/>
  <c r="HK108" i="2"/>
  <c r="HJ108" i="2"/>
  <c r="HI108" i="2"/>
  <c r="HH108" i="2"/>
  <c r="HG108" i="2"/>
  <c r="HF108" i="2"/>
  <c r="HE108" i="2"/>
  <c r="HD108" i="2"/>
  <c r="HC108" i="2"/>
  <c r="HB108" i="2"/>
  <c r="HA108" i="2"/>
  <c r="GZ108" i="2"/>
  <c r="GY108" i="2"/>
  <c r="GX108" i="2"/>
  <c r="GW108" i="2"/>
  <c r="GV108" i="2"/>
  <c r="GU108" i="2"/>
  <c r="GT108" i="2"/>
  <c r="GS108" i="2"/>
  <c r="GR108" i="2"/>
  <c r="GQ108" i="2"/>
  <c r="GP108" i="2"/>
  <c r="GO108" i="2"/>
  <c r="GN108" i="2"/>
  <c r="GM108" i="2"/>
  <c r="GL108" i="2"/>
  <c r="GK108" i="2"/>
  <c r="GJ108" i="2"/>
  <c r="GI108" i="2"/>
  <c r="GH108" i="2"/>
  <c r="JF107" i="2"/>
  <c r="JE107" i="2"/>
  <c r="JD107" i="2"/>
  <c r="JC107" i="2"/>
  <c r="JB107" i="2"/>
  <c r="JA107" i="2"/>
  <c r="IZ107" i="2"/>
  <c r="IY107" i="2"/>
  <c r="IX107" i="2"/>
  <c r="IW107" i="2"/>
  <c r="IV107" i="2"/>
  <c r="IU107" i="2"/>
  <c r="IT107" i="2"/>
  <c r="IS107" i="2"/>
  <c r="IR107" i="2"/>
  <c r="IQ107" i="2"/>
  <c r="IP107" i="2"/>
  <c r="IO107" i="2"/>
  <c r="IN107" i="2"/>
  <c r="IM107" i="2"/>
  <c r="IL107" i="2"/>
  <c r="IK107" i="2"/>
  <c r="IJ107" i="2"/>
  <c r="II107" i="2"/>
  <c r="IH107" i="2"/>
  <c r="IG107" i="2"/>
  <c r="IF107" i="2"/>
  <c r="IE107" i="2"/>
  <c r="ID107" i="2"/>
  <c r="IC107" i="2"/>
  <c r="IB107" i="2"/>
  <c r="IA107" i="2"/>
  <c r="HZ107" i="2"/>
  <c r="HY107" i="2"/>
  <c r="HX107" i="2"/>
  <c r="HW107" i="2"/>
  <c r="HV107" i="2"/>
  <c r="HU107" i="2"/>
  <c r="HT107" i="2"/>
  <c r="HS107" i="2"/>
  <c r="HR107" i="2"/>
  <c r="HQ107" i="2"/>
  <c r="HP107" i="2"/>
  <c r="HO107" i="2"/>
  <c r="HN107" i="2"/>
  <c r="HM107" i="2"/>
  <c r="HL107" i="2"/>
  <c r="HK107" i="2"/>
  <c r="HJ107" i="2"/>
  <c r="HI107" i="2"/>
  <c r="HH107" i="2"/>
  <c r="HG107" i="2"/>
  <c r="HF107" i="2"/>
  <c r="HE107" i="2"/>
  <c r="HD107" i="2"/>
  <c r="HC107" i="2"/>
  <c r="HB107" i="2"/>
  <c r="HA107" i="2"/>
  <c r="GZ107" i="2"/>
  <c r="GY107" i="2"/>
  <c r="GX107" i="2"/>
  <c r="GW107" i="2"/>
  <c r="GV107" i="2"/>
  <c r="GU107" i="2"/>
  <c r="GT107" i="2"/>
  <c r="GS107" i="2"/>
  <c r="GR107" i="2"/>
  <c r="GQ107" i="2"/>
  <c r="GP107" i="2"/>
  <c r="GO107" i="2"/>
  <c r="GN107" i="2"/>
  <c r="GM107" i="2"/>
  <c r="GL107" i="2"/>
  <c r="GK107" i="2"/>
  <c r="GJ107" i="2"/>
  <c r="GI107" i="2"/>
  <c r="GH107" i="2"/>
  <c r="JF106" i="2"/>
  <c r="JE106" i="2"/>
  <c r="JD106" i="2"/>
  <c r="JC106" i="2"/>
  <c r="JB106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IO106" i="2"/>
  <c r="IN106" i="2"/>
  <c r="IM106" i="2"/>
  <c r="IL106" i="2"/>
  <c r="IK106" i="2"/>
  <c r="IJ106" i="2"/>
  <c r="II106" i="2"/>
  <c r="IH106" i="2"/>
  <c r="IG106" i="2"/>
  <c r="IF106" i="2"/>
  <c r="IE106" i="2"/>
  <c r="ID106" i="2"/>
  <c r="IC106" i="2"/>
  <c r="IB106" i="2"/>
  <c r="IA106" i="2"/>
  <c r="HZ106" i="2"/>
  <c r="HY106" i="2"/>
  <c r="HX106" i="2"/>
  <c r="HW106" i="2"/>
  <c r="HV106" i="2"/>
  <c r="HU106" i="2"/>
  <c r="HT106" i="2"/>
  <c r="HS106" i="2"/>
  <c r="HR106" i="2"/>
  <c r="HQ106" i="2"/>
  <c r="HP106" i="2"/>
  <c r="HO106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B106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GO106" i="2"/>
  <c r="GN106" i="2"/>
  <c r="GM106" i="2"/>
  <c r="GL106" i="2"/>
  <c r="GK106" i="2"/>
  <c r="GJ106" i="2"/>
  <c r="GI106" i="2"/>
  <c r="GH106" i="2"/>
  <c r="JF105" i="2"/>
  <c r="JE105" i="2"/>
  <c r="JD105" i="2"/>
  <c r="JC105" i="2"/>
  <c r="JB105" i="2"/>
  <c r="JA105" i="2"/>
  <c r="IZ105" i="2"/>
  <c r="IY105" i="2"/>
  <c r="IX105" i="2"/>
  <c r="IW105" i="2"/>
  <c r="IV105" i="2"/>
  <c r="IU105" i="2"/>
  <c r="IT105" i="2"/>
  <c r="IS105" i="2"/>
  <c r="IR105" i="2"/>
  <c r="IQ105" i="2"/>
  <c r="IP105" i="2"/>
  <c r="IO105" i="2"/>
  <c r="IN105" i="2"/>
  <c r="IM105" i="2"/>
  <c r="IL105" i="2"/>
  <c r="IK105" i="2"/>
  <c r="IJ105" i="2"/>
  <c r="II105" i="2"/>
  <c r="IH105" i="2"/>
  <c r="IG105" i="2"/>
  <c r="IF105" i="2"/>
  <c r="IE105" i="2"/>
  <c r="ID105" i="2"/>
  <c r="IC105" i="2"/>
  <c r="IB105" i="2"/>
  <c r="IA105" i="2"/>
  <c r="HZ105" i="2"/>
  <c r="HY105" i="2"/>
  <c r="HX105" i="2"/>
  <c r="HW105" i="2"/>
  <c r="HV105" i="2"/>
  <c r="HU105" i="2"/>
  <c r="HT105" i="2"/>
  <c r="HS105" i="2"/>
  <c r="HR105" i="2"/>
  <c r="HQ105" i="2"/>
  <c r="HP105" i="2"/>
  <c r="HO105" i="2"/>
  <c r="HN105" i="2"/>
  <c r="HM105" i="2"/>
  <c r="HL105" i="2"/>
  <c r="HK105" i="2"/>
  <c r="HJ105" i="2"/>
  <c r="HI105" i="2"/>
  <c r="HH105" i="2"/>
  <c r="HG105" i="2"/>
  <c r="HF105" i="2"/>
  <c r="HE105" i="2"/>
  <c r="HD105" i="2"/>
  <c r="HC105" i="2"/>
  <c r="HB105" i="2"/>
  <c r="HA105" i="2"/>
  <c r="GZ105" i="2"/>
  <c r="GY105" i="2"/>
  <c r="GX105" i="2"/>
  <c r="GW105" i="2"/>
  <c r="GV105" i="2"/>
  <c r="GU105" i="2"/>
  <c r="GT105" i="2"/>
  <c r="GS105" i="2"/>
  <c r="GR105" i="2"/>
  <c r="GQ105" i="2"/>
  <c r="GP105" i="2"/>
  <c r="GO105" i="2"/>
  <c r="GN105" i="2"/>
  <c r="GM105" i="2"/>
  <c r="GL105" i="2"/>
  <c r="GK105" i="2"/>
  <c r="GJ105" i="2"/>
  <c r="GI105" i="2"/>
  <c r="GH105" i="2"/>
  <c r="JF104" i="2"/>
  <c r="JE104" i="2"/>
  <c r="JD104" i="2"/>
  <c r="JC104" i="2"/>
  <c r="JB104" i="2"/>
  <c r="JA104" i="2"/>
  <c r="IZ104" i="2"/>
  <c r="IY104" i="2"/>
  <c r="IX104" i="2"/>
  <c r="IW104" i="2"/>
  <c r="IV104" i="2"/>
  <c r="IU104" i="2"/>
  <c r="IT104" i="2"/>
  <c r="IS104" i="2"/>
  <c r="IR104" i="2"/>
  <c r="IQ104" i="2"/>
  <c r="IP104" i="2"/>
  <c r="IO104" i="2"/>
  <c r="IN104" i="2"/>
  <c r="IM104" i="2"/>
  <c r="IL104" i="2"/>
  <c r="IK104" i="2"/>
  <c r="IJ104" i="2"/>
  <c r="II104" i="2"/>
  <c r="IH104" i="2"/>
  <c r="IG104" i="2"/>
  <c r="IF104" i="2"/>
  <c r="IE104" i="2"/>
  <c r="ID104" i="2"/>
  <c r="IC104" i="2"/>
  <c r="IB104" i="2"/>
  <c r="IA104" i="2"/>
  <c r="HZ104" i="2"/>
  <c r="HY104" i="2"/>
  <c r="HX104" i="2"/>
  <c r="HW104" i="2"/>
  <c r="HV104" i="2"/>
  <c r="HU104" i="2"/>
  <c r="HT104" i="2"/>
  <c r="HS104" i="2"/>
  <c r="HR104" i="2"/>
  <c r="HQ104" i="2"/>
  <c r="HP104" i="2"/>
  <c r="HO104" i="2"/>
  <c r="HN104" i="2"/>
  <c r="HM104" i="2"/>
  <c r="HL104" i="2"/>
  <c r="HK104" i="2"/>
  <c r="HJ104" i="2"/>
  <c r="HI104" i="2"/>
  <c r="HH104" i="2"/>
  <c r="HG104" i="2"/>
  <c r="HF104" i="2"/>
  <c r="HE104" i="2"/>
  <c r="HD104" i="2"/>
  <c r="HC104" i="2"/>
  <c r="HB104" i="2"/>
  <c r="HA104" i="2"/>
  <c r="GZ104" i="2"/>
  <c r="GY104" i="2"/>
  <c r="GX104" i="2"/>
  <c r="GW104" i="2"/>
  <c r="GV104" i="2"/>
  <c r="GU104" i="2"/>
  <c r="GT104" i="2"/>
  <c r="GS104" i="2"/>
  <c r="GR104" i="2"/>
  <c r="GQ104" i="2"/>
  <c r="GP104" i="2"/>
  <c r="GO104" i="2"/>
  <c r="GN104" i="2"/>
  <c r="GM104" i="2"/>
  <c r="GL104" i="2"/>
  <c r="GK104" i="2"/>
  <c r="GJ104" i="2"/>
  <c r="GI104" i="2"/>
  <c r="GH104" i="2"/>
  <c r="JF103" i="2"/>
  <c r="JE103" i="2"/>
  <c r="JD103" i="2"/>
  <c r="JC103" i="2"/>
  <c r="JB103" i="2"/>
  <c r="JA103" i="2"/>
  <c r="IZ103" i="2"/>
  <c r="IY103" i="2"/>
  <c r="IX103" i="2"/>
  <c r="IW103" i="2"/>
  <c r="IV103" i="2"/>
  <c r="IU103" i="2"/>
  <c r="IT103" i="2"/>
  <c r="IS103" i="2"/>
  <c r="IR103" i="2"/>
  <c r="IQ103" i="2"/>
  <c r="IP103" i="2"/>
  <c r="IO103" i="2"/>
  <c r="IN103" i="2"/>
  <c r="IM103" i="2"/>
  <c r="IL103" i="2"/>
  <c r="IK103" i="2"/>
  <c r="IJ103" i="2"/>
  <c r="II103" i="2"/>
  <c r="IH103" i="2"/>
  <c r="IG103" i="2"/>
  <c r="IF103" i="2"/>
  <c r="IE103" i="2"/>
  <c r="ID103" i="2"/>
  <c r="IC103" i="2"/>
  <c r="IB103" i="2"/>
  <c r="IA103" i="2"/>
  <c r="HZ103" i="2"/>
  <c r="HY103" i="2"/>
  <c r="HX103" i="2"/>
  <c r="HW103" i="2"/>
  <c r="HV103" i="2"/>
  <c r="HU103" i="2"/>
  <c r="HT103" i="2"/>
  <c r="HS103" i="2"/>
  <c r="HR103" i="2"/>
  <c r="HQ103" i="2"/>
  <c r="HP103" i="2"/>
  <c r="HO103" i="2"/>
  <c r="HN103" i="2"/>
  <c r="HM103" i="2"/>
  <c r="HL103" i="2"/>
  <c r="HK103" i="2"/>
  <c r="HJ103" i="2"/>
  <c r="HI103" i="2"/>
  <c r="HH103" i="2"/>
  <c r="HG103" i="2"/>
  <c r="HF103" i="2"/>
  <c r="HE103" i="2"/>
  <c r="HD103" i="2"/>
  <c r="HC103" i="2"/>
  <c r="HB103" i="2"/>
  <c r="HA103" i="2"/>
  <c r="GZ103" i="2"/>
  <c r="GY103" i="2"/>
  <c r="GX103" i="2"/>
  <c r="GW103" i="2"/>
  <c r="GV103" i="2"/>
  <c r="GU103" i="2"/>
  <c r="GT103" i="2"/>
  <c r="GS103" i="2"/>
  <c r="GR103" i="2"/>
  <c r="GQ103" i="2"/>
  <c r="GP103" i="2"/>
  <c r="GO103" i="2"/>
  <c r="GN103" i="2"/>
  <c r="GM103" i="2"/>
  <c r="GL103" i="2"/>
  <c r="GK103" i="2"/>
  <c r="GJ103" i="2"/>
  <c r="GI103" i="2"/>
  <c r="GH103" i="2"/>
  <c r="JF102" i="2"/>
  <c r="JE102" i="2"/>
  <c r="JD102" i="2"/>
  <c r="JC102" i="2"/>
  <c r="JB102" i="2"/>
  <c r="JA102" i="2"/>
  <c r="IZ102" i="2"/>
  <c r="IY102" i="2"/>
  <c r="IX102" i="2"/>
  <c r="IW102" i="2"/>
  <c r="IV102" i="2"/>
  <c r="IU102" i="2"/>
  <c r="IT102" i="2"/>
  <c r="IS102" i="2"/>
  <c r="IR102" i="2"/>
  <c r="IQ102" i="2"/>
  <c r="IP102" i="2"/>
  <c r="IO102" i="2"/>
  <c r="IN102" i="2"/>
  <c r="IM102" i="2"/>
  <c r="IL102" i="2"/>
  <c r="IK102" i="2"/>
  <c r="IJ102" i="2"/>
  <c r="II102" i="2"/>
  <c r="IH102" i="2"/>
  <c r="IG102" i="2"/>
  <c r="IF102" i="2"/>
  <c r="IE102" i="2"/>
  <c r="ID102" i="2"/>
  <c r="IC102" i="2"/>
  <c r="IB102" i="2"/>
  <c r="IA102" i="2"/>
  <c r="HZ102" i="2"/>
  <c r="HY102" i="2"/>
  <c r="HX102" i="2"/>
  <c r="HW102" i="2"/>
  <c r="HV102" i="2"/>
  <c r="HU102" i="2"/>
  <c r="HT102" i="2"/>
  <c r="HS102" i="2"/>
  <c r="HR102" i="2"/>
  <c r="HQ102" i="2"/>
  <c r="HP102" i="2"/>
  <c r="HO102" i="2"/>
  <c r="HN102" i="2"/>
  <c r="HM102" i="2"/>
  <c r="HL102" i="2"/>
  <c r="HK102" i="2"/>
  <c r="HJ102" i="2"/>
  <c r="HI102" i="2"/>
  <c r="HH102" i="2"/>
  <c r="HG102" i="2"/>
  <c r="HF102" i="2"/>
  <c r="HE102" i="2"/>
  <c r="HD102" i="2"/>
  <c r="HC102" i="2"/>
  <c r="HB102" i="2"/>
  <c r="HA102" i="2"/>
  <c r="GZ102" i="2"/>
  <c r="GY102" i="2"/>
  <c r="GX102" i="2"/>
  <c r="GW102" i="2"/>
  <c r="GV102" i="2"/>
  <c r="GU102" i="2"/>
  <c r="GT102" i="2"/>
  <c r="GS102" i="2"/>
  <c r="GR102" i="2"/>
  <c r="GQ102" i="2"/>
  <c r="GP102" i="2"/>
  <c r="GO102" i="2"/>
  <c r="GN102" i="2"/>
  <c r="GM102" i="2"/>
  <c r="GL102" i="2"/>
  <c r="GK102" i="2"/>
  <c r="GJ102" i="2"/>
  <c r="GI102" i="2"/>
  <c r="GH102" i="2"/>
  <c r="JF101" i="2"/>
  <c r="JE101" i="2"/>
  <c r="JD101" i="2"/>
  <c r="JC101" i="2"/>
  <c r="JB101" i="2"/>
  <c r="JA101" i="2"/>
  <c r="IZ101" i="2"/>
  <c r="IY101" i="2"/>
  <c r="IX101" i="2"/>
  <c r="IW101" i="2"/>
  <c r="IV101" i="2"/>
  <c r="IU101" i="2"/>
  <c r="IT101" i="2"/>
  <c r="IS101" i="2"/>
  <c r="IR101" i="2"/>
  <c r="IQ101" i="2"/>
  <c r="IP101" i="2"/>
  <c r="IO101" i="2"/>
  <c r="IN101" i="2"/>
  <c r="IM101" i="2"/>
  <c r="IL101" i="2"/>
  <c r="IK101" i="2"/>
  <c r="IJ101" i="2"/>
  <c r="II101" i="2"/>
  <c r="IH101" i="2"/>
  <c r="IG101" i="2"/>
  <c r="IF101" i="2"/>
  <c r="IE101" i="2"/>
  <c r="ID101" i="2"/>
  <c r="IC101" i="2"/>
  <c r="IB101" i="2"/>
  <c r="IA101" i="2"/>
  <c r="HZ101" i="2"/>
  <c r="HY101" i="2"/>
  <c r="HX101" i="2"/>
  <c r="HW101" i="2"/>
  <c r="HV101" i="2"/>
  <c r="HU101" i="2"/>
  <c r="HT101" i="2"/>
  <c r="HS101" i="2"/>
  <c r="HR101" i="2"/>
  <c r="HQ101" i="2"/>
  <c r="HP101" i="2"/>
  <c r="HO101" i="2"/>
  <c r="HN101" i="2"/>
  <c r="HM101" i="2"/>
  <c r="HL101" i="2"/>
  <c r="HK101" i="2"/>
  <c r="HJ101" i="2"/>
  <c r="HI101" i="2"/>
  <c r="HH101" i="2"/>
  <c r="HG101" i="2"/>
  <c r="HF101" i="2"/>
  <c r="HE101" i="2"/>
  <c r="HD101" i="2"/>
  <c r="HC101" i="2"/>
  <c r="HB101" i="2"/>
  <c r="HA101" i="2"/>
  <c r="GZ101" i="2"/>
  <c r="GY101" i="2"/>
  <c r="GX101" i="2"/>
  <c r="GW101" i="2"/>
  <c r="GV101" i="2"/>
  <c r="GU101" i="2"/>
  <c r="GT101" i="2"/>
  <c r="GS101" i="2"/>
  <c r="GR101" i="2"/>
  <c r="GQ101" i="2"/>
  <c r="GP101" i="2"/>
  <c r="GO101" i="2"/>
  <c r="GN101" i="2"/>
  <c r="GM101" i="2"/>
  <c r="GL101" i="2"/>
  <c r="GK101" i="2"/>
  <c r="GJ101" i="2"/>
  <c r="GI101" i="2"/>
  <c r="GH101" i="2"/>
  <c r="JF100" i="2"/>
  <c r="JE100" i="2"/>
  <c r="JD100" i="2"/>
  <c r="JC100" i="2"/>
  <c r="JB100" i="2"/>
  <c r="JA100" i="2"/>
  <c r="IZ100" i="2"/>
  <c r="IY100" i="2"/>
  <c r="IX100" i="2"/>
  <c r="IW100" i="2"/>
  <c r="IV100" i="2"/>
  <c r="IU100" i="2"/>
  <c r="IT100" i="2"/>
  <c r="IS100" i="2"/>
  <c r="IR100" i="2"/>
  <c r="IQ100" i="2"/>
  <c r="IP100" i="2"/>
  <c r="IO100" i="2"/>
  <c r="IN100" i="2"/>
  <c r="IM100" i="2"/>
  <c r="IL100" i="2"/>
  <c r="IK100" i="2"/>
  <c r="IJ100" i="2"/>
  <c r="II100" i="2"/>
  <c r="IH100" i="2"/>
  <c r="IG100" i="2"/>
  <c r="IF100" i="2"/>
  <c r="IE100" i="2"/>
  <c r="ID100" i="2"/>
  <c r="IC100" i="2"/>
  <c r="IB100" i="2"/>
  <c r="IA100" i="2"/>
  <c r="HZ100" i="2"/>
  <c r="HY100" i="2"/>
  <c r="HX100" i="2"/>
  <c r="HW100" i="2"/>
  <c r="HV100" i="2"/>
  <c r="HU100" i="2"/>
  <c r="HT100" i="2"/>
  <c r="HS100" i="2"/>
  <c r="HR100" i="2"/>
  <c r="HQ100" i="2"/>
  <c r="HP100" i="2"/>
  <c r="HO100" i="2"/>
  <c r="HN100" i="2"/>
  <c r="HM100" i="2"/>
  <c r="HL100" i="2"/>
  <c r="HK100" i="2"/>
  <c r="HJ100" i="2"/>
  <c r="HI100" i="2"/>
  <c r="HH100" i="2"/>
  <c r="HG100" i="2"/>
  <c r="HF100" i="2"/>
  <c r="HE100" i="2"/>
  <c r="HD100" i="2"/>
  <c r="HC100" i="2"/>
  <c r="HB100" i="2"/>
  <c r="HA100" i="2"/>
  <c r="GZ100" i="2"/>
  <c r="GY100" i="2"/>
  <c r="GX100" i="2"/>
  <c r="GW100" i="2"/>
  <c r="GV100" i="2"/>
  <c r="GU100" i="2"/>
  <c r="GT100" i="2"/>
  <c r="GS100" i="2"/>
  <c r="GR100" i="2"/>
  <c r="GQ100" i="2"/>
  <c r="GP100" i="2"/>
  <c r="GO100" i="2"/>
  <c r="GN100" i="2"/>
  <c r="GM100" i="2"/>
  <c r="GL100" i="2"/>
  <c r="GK100" i="2"/>
  <c r="GJ100" i="2"/>
  <c r="GI100" i="2"/>
  <c r="GH100" i="2"/>
  <c r="JF99" i="2"/>
  <c r="JE99" i="2"/>
  <c r="JD99" i="2"/>
  <c r="JC99" i="2"/>
  <c r="JB99" i="2"/>
  <c r="JA99" i="2"/>
  <c r="IZ99" i="2"/>
  <c r="IY99" i="2"/>
  <c r="IX99" i="2"/>
  <c r="IW99" i="2"/>
  <c r="IV99" i="2"/>
  <c r="IU99" i="2"/>
  <c r="IT99" i="2"/>
  <c r="IS99" i="2"/>
  <c r="IR99" i="2"/>
  <c r="IQ99" i="2"/>
  <c r="IP99" i="2"/>
  <c r="IO99" i="2"/>
  <c r="IN99" i="2"/>
  <c r="IM99" i="2"/>
  <c r="IL99" i="2"/>
  <c r="IK99" i="2"/>
  <c r="IJ99" i="2"/>
  <c r="II99" i="2"/>
  <c r="IH99" i="2"/>
  <c r="IG99" i="2"/>
  <c r="IF99" i="2"/>
  <c r="IE99" i="2"/>
  <c r="ID99" i="2"/>
  <c r="IC99" i="2"/>
  <c r="IB99" i="2"/>
  <c r="IA99" i="2"/>
  <c r="HZ99" i="2"/>
  <c r="HY99" i="2"/>
  <c r="HX99" i="2"/>
  <c r="HW99" i="2"/>
  <c r="HV99" i="2"/>
  <c r="HU99" i="2"/>
  <c r="HT99" i="2"/>
  <c r="HS99" i="2"/>
  <c r="HR99" i="2"/>
  <c r="HQ99" i="2"/>
  <c r="HP99" i="2"/>
  <c r="HO99" i="2"/>
  <c r="HN99" i="2"/>
  <c r="HM99" i="2"/>
  <c r="HL99" i="2"/>
  <c r="HK99" i="2"/>
  <c r="HJ99" i="2"/>
  <c r="HI99" i="2"/>
  <c r="HH99" i="2"/>
  <c r="HG99" i="2"/>
  <c r="HF99" i="2"/>
  <c r="HE99" i="2"/>
  <c r="HD99" i="2"/>
  <c r="HC99" i="2"/>
  <c r="HB99" i="2"/>
  <c r="HA99" i="2"/>
  <c r="GZ99" i="2"/>
  <c r="GY99" i="2"/>
  <c r="GX99" i="2"/>
  <c r="GW99" i="2"/>
  <c r="GV99" i="2"/>
  <c r="GU99" i="2"/>
  <c r="GT99" i="2"/>
  <c r="GS99" i="2"/>
  <c r="GR99" i="2"/>
  <c r="GQ99" i="2"/>
  <c r="GP99" i="2"/>
  <c r="GO99" i="2"/>
  <c r="GN99" i="2"/>
  <c r="GM99" i="2"/>
  <c r="GL99" i="2"/>
  <c r="GK99" i="2"/>
  <c r="GJ99" i="2"/>
  <c r="GI99" i="2"/>
  <c r="GH99" i="2"/>
  <c r="JF98" i="2"/>
  <c r="JE98" i="2"/>
  <c r="JD98" i="2"/>
  <c r="JC98" i="2"/>
  <c r="JB98" i="2"/>
  <c r="JA98" i="2"/>
  <c r="IZ98" i="2"/>
  <c r="IY98" i="2"/>
  <c r="IX98" i="2"/>
  <c r="IW98" i="2"/>
  <c r="IV98" i="2"/>
  <c r="IU98" i="2"/>
  <c r="IT98" i="2"/>
  <c r="IS98" i="2"/>
  <c r="IR98" i="2"/>
  <c r="IQ98" i="2"/>
  <c r="IP98" i="2"/>
  <c r="IO98" i="2"/>
  <c r="IN98" i="2"/>
  <c r="IM98" i="2"/>
  <c r="IL98" i="2"/>
  <c r="IK98" i="2"/>
  <c r="IJ98" i="2"/>
  <c r="II98" i="2"/>
  <c r="IH98" i="2"/>
  <c r="IG98" i="2"/>
  <c r="IF98" i="2"/>
  <c r="IE98" i="2"/>
  <c r="ID98" i="2"/>
  <c r="IC98" i="2"/>
  <c r="IB98" i="2"/>
  <c r="IA98" i="2"/>
  <c r="HZ98" i="2"/>
  <c r="HY98" i="2"/>
  <c r="HX98" i="2"/>
  <c r="HW98" i="2"/>
  <c r="HV98" i="2"/>
  <c r="HU98" i="2"/>
  <c r="HT98" i="2"/>
  <c r="HS98" i="2"/>
  <c r="HR98" i="2"/>
  <c r="HQ98" i="2"/>
  <c r="HP98" i="2"/>
  <c r="HO98" i="2"/>
  <c r="HN98" i="2"/>
  <c r="HM98" i="2"/>
  <c r="HL98" i="2"/>
  <c r="HK98" i="2"/>
  <c r="HJ98" i="2"/>
  <c r="HI98" i="2"/>
  <c r="HH98" i="2"/>
  <c r="HG98" i="2"/>
  <c r="HF98" i="2"/>
  <c r="HE98" i="2"/>
  <c r="HD98" i="2"/>
  <c r="HC98" i="2"/>
  <c r="HB98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GO98" i="2"/>
  <c r="GN98" i="2"/>
  <c r="GM98" i="2"/>
  <c r="GL98" i="2"/>
  <c r="GK98" i="2"/>
  <c r="GJ98" i="2"/>
  <c r="GI98" i="2"/>
  <c r="GH98" i="2"/>
  <c r="JF97" i="2"/>
  <c r="JE97" i="2"/>
  <c r="JD97" i="2"/>
  <c r="JC97" i="2"/>
  <c r="JB97" i="2"/>
  <c r="JA97" i="2"/>
  <c r="IZ97" i="2"/>
  <c r="IY97" i="2"/>
  <c r="IX97" i="2"/>
  <c r="IW97" i="2"/>
  <c r="IV97" i="2"/>
  <c r="IU97" i="2"/>
  <c r="IT97" i="2"/>
  <c r="IS97" i="2"/>
  <c r="IR97" i="2"/>
  <c r="IQ97" i="2"/>
  <c r="IP97" i="2"/>
  <c r="IO97" i="2"/>
  <c r="IN97" i="2"/>
  <c r="IM97" i="2"/>
  <c r="IL97" i="2"/>
  <c r="IK97" i="2"/>
  <c r="IJ97" i="2"/>
  <c r="II97" i="2"/>
  <c r="IH97" i="2"/>
  <c r="IG97" i="2"/>
  <c r="IF97" i="2"/>
  <c r="IE97" i="2"/>
  <c r="ID97" i="2"/>
  <c r="IC97" i="2"/>
  <c r="IB97" i="2"/>
  <c r="IA97" i="2"/>
  <c r="HZ97" i="2"/>
  <c r="HY97" i="2"/>
  <c r="HX97" i="2"/>
  <c r="HW97" i="2"/>
  <c r="HV97" i="2"/>
  <c r="HU97" i="2"/>
  <c r="HT97" i="2"/>
  <c r="HS97" i="2"/>
  <c r="HR97" i="2"/>
  <c r="HQ97" i="2"/>
  <c r="HP97" i="2"/>
  <c r="HO97" i="2"/>
  <c r="HN97" i="2"/>
  <c r="HM97" i="2"/>
  <c r="HL97" i="2"/>
  <c r="HK97" i="2"/>
  <c r="HJ97" i="2"/>
  <c r="HI97" i="2"/>
  <c r="HH97" i="2"/>
  <c r="HG97" i="2"/>
  <c r="HF97" i="2"/>
  <c r="HE97" i="2"/>
  <c r="HD97" i="2"/>
  <c r="HC97" i="2"/>
  <c r="HB97" i="2"/>
  <c r="HA97" i="2"/>
  <c r="GZ97" i="2"/>
  <c r="GY97" i="2"/>
  <c r="GX97" i="2"/>
  <c r="GW97" i="2"/>
  <c r="GV97" i="2"/>
  <c r="GU97" i="2"/>
  <c r="GT97" i="2"/>
  <c r="GS97" i="2"/>
  <c r="GR97" i="2"/>
  <c r="GQ97" i="2"/>
  <c r="GP97" i="2"/>
  <c r="GO97" i="2"/>
  <c r="GN97" i="2"/>
  <c r="GM97" i="2"/>
  <c r="GL97" i="2"/>
  <c r="GK97" i="2"/>
  <c r="GJ97" i="2"/>
  <c r="GI97" i="2"/>
  <c r="GH97" i="2"/>
  <c r="JF96" i="2"/>
  <c r="JE96" i="2"/>
  <c r="JD96" i="2"/>
  <c r="JC96" i="2"/>
  <c r="JB96" i="2"/>
  <c r="JA96" i="2"/>
  <c r="IZ96" i="2"/>
  <c r="IY96" i="2"/>
  <c r="IX96" i="2"/>
  <c r="IW96" i="2"/>
  <c r="IV96" i="2"/>
  <c r="IU96" i="2"/>
  <c r="IT96" i="2"/>
  <c r="IS96" i="2"/>
  <c r="IR96" i="2"/>
  <c r="IQ96" i="2"/>
  <c r="IP96" i="2"/>
  <c r="IO96" i="2"/>
  <c r="IN96" i="2"/>
  <c r="IM96" i="2"/>
  <c r="IL96" i="2"/>
  <c r="IK96" i="2"/>
  <c r="IJ96" i="2"/>
  <c r="II96" i="2"/>
  <c r="IH96" i="2"/>
  <c r="IG96" i="2"/>
  <c r="IF96" i="2"/>
  <c r="IE96" i="2"/>
  <c r="ID96" i="2"/>
  <c r="IC96" i="2"/>
  <c r="IB96" i="2"/>
  <c r="IA96" i="2"/>
  <c r="HZ96" i="2"/>
  <c r="HY96" i="2"/>
  <c r="HX96" i="2"/>
  <c r="HW96" i="2"/>
  <c r="HV96" i="2"/>
  <c r="HU96" i="2"/>
  <c r="HT96" i="2"/>
  <c r="HS96" i="2"/>
  <c r="HR96" i="2"/>
  <c r="HQ96" i="2"/>
  <c r="HP96" i="2"/>
  <c r="HO96" i="2"/>
  <c r="HN96" i="2"/>
  <c r="HM96" i="2"/>
  <c r="HL96" i="2"/>
  <c r="HK96" i="2"/>
  <c r="HJ96" i="2"/>
  <c r="HI96" i="2"/>
  <c r="HH96" i="2"/>
  <c r="HG96" i="2"/>
  <c r="HF96" i="2"/>
  <c r="HE96" i="2"/>
  <c r="HD96" i="2"/>
  <c r="HC96" i="2"/>
  <c r="HB96" i="2"/>
  <c r="HA96" i="2"/>
  <c r="GZ96" i="2"/>
  <c r="GY96" i="2"/>
  <c r="GX96" i="2"/>
  <c r="GW96" i="2"/>
  <c r="GV96" i="2"/>
  <c r="GU96" i="2"/>
  <c r="GT96" i="2"/>
  <c r="GS96" i="2"/>
  <c r="GR96" i="2"/>
  <c r="GQ96" i="2"/>
  <c r="GP96" i="2"/>
  <c r="GO96" i="2"/>
  <c r="GN96" i="2"/>
  <c r="GM96" i="2"/>
  <c r="GL96" i="2"/>
  <c r="GK96" i="2"/>
  <c r="GJ96" i="2"/>
  <c r="GI96" i="2"/>
  <c r="GH96" i="2"/>
  <c r="JF95" i="2"/>
  <c r="JE95" i="2"/>
  <c r="JD95" i="2"/>
  <c r="JC95" i="2"/>
  <c r="JB95" i="2"/>
  <c r="JA95" i="2"/>
  <c r="IZ95" i="2"/>
  <c r="IY95" i="2"/>
  <c r="IX95" i="2"/>
  <c r="IW95" i="2"/>
  <c r="IV95" i="2"/>
  <c r="IU95" i="2"/>
  <c r="IT95" i="2"/>
  <c r="IS95" i="2"/>
  <c r="IR95" i="2"/>
  <c r="IQ95" i="2"/>
  <c r="IP95" i="2"/>
  <c r="IO95" i="2"/>
  <c r="IN95" i="2"/>
  <c r="IM95" i="2"/>
  <c r="IL95" i="2"/>
  <c r="IK95" i="2"/>
  <c r="IJ95" i="2"/>
  <c r="II95" i="2"/>
  <c r="IH95" i="2"/>
  <c r="IG95" i="2"/>
  <c r="IF95" i="2"/>
  <c r="IE95" i="2"/>
  <c r="ID95" i="2"/>
  <c r="IC95" i="2"/>
  <c r="IB95" i="2"/>
  <c r="IA95" i="2"/>
  <c r="HZ95" i="2"/>
  <c r="HY95" i="2"/>
  <c r="HX95" i="2"/>
  <c r="HW95" i="2"/>
  <c r="HV95" i="2"/>
  <c r="HU95" i="2"/>
  <c r="HT95" i="2"/>
  <c r="HS95" i="2"/>
  <c r="HR95" i="2"/>
  <c r="HQ95" i="2"/>
  <c r="HP95" i="2"/>
  <c r="HO95" i="2"/>
  <c r="HN95" i="2"/>
  <c r="HM95" i="2"/>
  <c r="HL95" i="2"/>
  <c r="HK95" i="2"/>
  <c r="HJ95" i="2"/>
  <c r="HI95" i="2"/>
  <c r="HH95" i="2"/>
  <c r="HG95" i="2"/>
  <c r="HF95" i="2"/>
  <c r="HE95" i="2"/>
  <c r="HD95" i="2"/>
  <c r="HC95" i="2"/>
  <c r="HB95" i="2"/>
  <c r="HA95" i="2"/>
  <c r="GZ95" i="2"/>
  <c r="GY95" i="2"/>
  <c r="GX95" i="2"/>
  <c r="GW95" i="2"/>
  <c r="GV95" i="2"/>
  <c r="GU95" i="2"/>
  <c r="GT95" i="2"/>
  <c r="GS95" i="2"/>
  <c r="GR95" i="2"/>
  <c r="GQ95" i="2"/>
  <c r="GP95" i="2"/>
  <c r="GO95" i="2"/>
  <c r="GN95" i="2"/>
  <c r="GM95" i="2"/>
  <c r="GL95" i="2"/>
  <c r="GK95" i="2"/>
  <c r="GJ95" i="2"/>
  <c r="GI95" i="2"/>
  <c r="GH95" i="2"/>
  <c r="JF94" i="2"/>
  <c r="JE94" i="2"/>
  <c r="JD94" i="2"/>
  <c r="JC94" i="2"/>
  <c r="JB94" i="2"/>
  <c r="JA94" i="2"/>
  <c r="IZ94" i="2"/>
  <c r="IY94" i="2"/>
  <c r="IX94" i="2"/>
  <c r="IW94" i="2"/>
  <c r="IV94" i="2"/>
  <c r="IU94" i="2"/>
  <c r="IT94" i="2"/>
  <c r="IS94" i="2"/>
  <c r="IR94" i="2"/>
  <c r="IQ94" i="2"/>
  <c r="IP94" i="2"/>
  <c r="IO94" i="2"/>
  <c r="IN94" i="2"/>
  <c r="IM94" i="2"/>
  <c r="IL94" i="2"/>
  <c r="IK94" i="2"/>
  <c r="IJ94" i="2"/>
  <c r="II94" i="2"/>
  <c r="IH94" i="2"/>
  <c r="IG94" i="2"/>
  <c r="IF94" i="2"/>
  <c r="IE94" i="2"/>
  <c r="ID94" i="2"/>
  <c r="IC94" i="2"/>
  <c r="IB94" i="2"/>
  <c r="IA94" i="2"/>
  <c r="HZ94" i="2"/>
  <c r="HY94" i="2"/>
  <c r="HX94" i="2"/>
  <c r="HW94" i="2"/>
  <c r="HV94" i="2"/>
  <c r="HU94" i="2"/>
  <c r="HT94" i="2"/>
  <c r="HS94" i="2"/>
  <c r="HR94" i="2"/>
  <c r="HQ94" i="2"/>
  <c r="HP94" i="2"/>
  <c r="HO94" i="2"/>
  <c r="HN94" i="2"/>
  <c r="HM94" i="2"/>
  <c r="HL94" i="2"/>
  <c r="HK94" i="2"/>
  <c r="HJ94" i="2"/>
  <c r="HI94" i="2"/>
  <c r="HH94" i="2"/>
  <c r="HG94" i="2"/>
  <c r="HF94" i="2"/>
  <c r="HE94" i="2"/>
  <c r="HD94" i="2"/>
  <c r="HC94" i="2"/>
  <c r="HB94" i="2"/>
  <c r="HA94" i="2"/>
  <c r="GZ94" i="2"/>
  <c r="GY94" i="2"/>
  <c r="GX94" i="2"/>
  <c r="GW94" i="2"/>
  <c r="GV94" i="2"/>
  <c r="GU94" i="2"/>
  <c r="GT94" i="2"/>
  <c r="GS94" i="2"/>
  <c r="GR94" i="2"/>
  <c r="GQ94" i="2"/>
  <c r="GP94" i="2"/>
  <c r="GO94" i="2"/>
  <c r="GN94" i="2"/>
  <c r="GM94" i="2"/>
  <c r="GL94" i="2"/>
  <c r="GK94" i="2"/>
  <c r="GJ94" i="2"/>
  <c r="GI94" i="2"/>
  <c r="GH94" i="2"/>
  <c r="JF93" i="2"/>
  <c r="JE93" i="2"/>
  <c r="JD93" i="2"/>
  <c r="JC93" i="2"/>
  <c r="JB93" i="2"/>
  <c r="JA93" i="2"/>
  <c r="IZ93" i="2"/>
  <c r="IY93" i="2"/>
  <c r="IX93" i="2"/>
  <c r="IW93" i="2"/>
  <c r="IV93" i="2"/>
  <c r="IU93" i="2"/>
  <c r="IT93" i="2"/>
  <c r="IS93" i="2"/>
  <c r="IR93" i="2"/>
  <c r="IQ93" i="2"/>
  <c r="IP93" i="2"/>
  <c r="IO93" i="2"/>
  <c r="IN93" i="2"/>
  <c r="IM93" i="2"/>
  <c r="IL93" i="2"/>
  <c r="IK93" i="2"/>
  <c r="IJ93" i="2"/>
  <c r="II93" i="2"/>
  <c r="IH93" i="2"/>
  <c r="IG93" i="2"/>
  <c r="IF93" i="2"/>
  <c r="IE93" i="2"/>
  <c r="ID93" i="2"/>
  <c r="IC93" i="2"/>
  <c r="IB93" i="2"/>
  <c r="IA93" i="2"/>
  <c r="HZ93" i="2"/>
  <c r="HY93" i="2"/>
  <c r="HX93" i="2"/>
  <c r="HW93" i="2"/>
  <c r="HV93" i="2"/>
  <c r="HU93" i="2"/>
  <c r="HT93" i="2"/>
  <c r="HS93" i="2"/>
  <c r="HR93" i="2"/>
  <c r="HQ93" i="2"/>
  <c r="HP93" i="2"/>
  <c r="HO93" i="2"/>
  <c r="HN93" i="2"/>
  <c r="HM93" i="2"/>
  <c r="HL93" i="2"/>
  <c r="HK93" i="2"/>
  <c r="HJ93" i="2"/>
  <c r="HI93" i="2"/>
  <c r="HH93" i="2"/>
  <c r="HG93" i="2"/>
  <c r="HF93" i="2"/>
  <c r="HE93" i="2"/>
  <c r="HD93" i="2"/>
  <c r="HC93" i="2"/>
  <c r="HB93" i="2"/>
  <c r="HA93" i="2"/>
  <c r="GZ93" i="2"/>
  <c r="GY93" i="2"/>
  <c r="GX93" i="2"/>
  <c r="GW93" i="2"/>
  <c r="GV93" i="2"/>
  <c r="GU93" i="2"/>
  <c r="GT93" i="2"/>
  <c r="GS93" i="2"/>
  <c r="GR93" i="2"/>
  <c r="GQ93" i="2"/>
  <c r="GP93" i="2"/>
  <c r="GO93" i="2"/>
  <c r="GN93" i="2"/>
  <c r="GM93" i="2"/>
  <c r="GL93" i="2"/>
  <c r="GK93" i="2"/>
  <c r="GJ93" i="2"/>
  <c r="GI93" i="2"/>
  <c r="GH93" i="2"/>
  <c r="JF92" i="2"/>
  <c r="JE92" i="2"/>
  <c r="JD92" i="2"/>
  <c r="JC92" i="2"/>
  <c r="JB92" i="2"/>
  <c r="JA92" i="2"/>
  <c r="IZ92" i="2"/>
  <c r="IY92" i="2"/>
  <c r="IX92" i="2"/>
  <c r="IW92" i="2"/>
  <c r="IV92" i="2"/>
  <c r="IU92" i="2"/>
  <c r="IT92" i="2"/>
  <c r="IS92" i="2"/>
  <c r="IR92" i="2"/>
  <c r="IQ92" i="2"/>
  <c r="IP92" i="2"/>
  <c r="IO92" i="2"/>
  <c r="IN92" i="2"/>
  <c r="IM92" i="2"/>
  <c r="IL92" i="2"/>
  <c r="IK92" i="2"/>
  <c r="IJ92" i="2"/>
  <c r="II92" i="2"/>
  <c r="IH92" i="2"/>
  <c r="IG92" i="2"/>
  <c r="IF92" i="2"/>
  <c r="IE92" i="2"/>
  <c r="ID92" i="2"/>
  <c r="IC92" i="2"/>
  <c r="IB92" i="2"/>
  <c r="IA92" i="2"/>
  <c r="HZ92" i="2"/>
  <c r="HY92" i="2"/>
  <c r="HX92" i="2"/>
  <c r="HW92" i="2"/>
  <c r="HV92" i="2"/>
  <c r="HU92" i="2"/>
  <c r="HT92" i="2"/>
  <c r="HS92" i="2"/>
  <c r="HR92" i="2"/>
  <c r="HQ92" i="2"/>
  <c r="HP92" i="2"/>
  <c r="HO92" i="2"/>
  <c r="HN92" i="2"/>
  <c r="HM92" i="2"/>
  <c r="HL92" i="2"/>
  <c r="HK92" i="2"/>
  <c r="HJ92" i="2"/>
  <c r="HI92" i="2"/>
  <c r="HH92" i="2"/>
  <c r="HG92" i="2"/>
  <c r="HF92" i="2"/>
  <c r="HE92" i="2"/>
  <c r="HD92" i="2"/>
  <c r="HC92" i="2"/>
  <c r="HB92" i="2"/>
  <c r="HA92" i="2"/>
  <c r="GZ92" i="2"/>
  <c r="GY92" i="2"/>
  <c r="GX92" i="2"/>
  <c r="GW92" i="2"/>
  <c r="GV92" i="2"/>
  <c r="GU92" i="2"/>
  <c r="GT92" i="2"/>
  <c r="GS92" i="2"/>
  <c r="GR92" i="2"/>
  <c r="GQ92" i="2"/>
  <c r="GP92" i="2"/>
  <c r="GO92" i="2"/>
  <c r="GN92" i="2"/>
  <c r="GM92" i="2"/>
  <c r="GL92" i="2"/>
  <c r="GK92" i="2"/>
  <c r="GJ92" i="2"/>
  <c r="GI92" i="2"/>
  <c r="GH92" i="2"/>
  <c r="JF91" i="2"/>
  <c r="JE91" i="2"/>
  <c r="JD91" i="2"/>
  <c r="JC91" i="2"/>
  <c r="JB91" i="2"/>
  <c r="JA91" i="2"/>
  <c r="IZ91" i="2"/>
  <c r="IY91" i="2"/>
  <c r="IX91" i="2"/>
  <c r="IW91" i="2"/>
  <c r="IV91" i="2"/>
  <c r="IU91" i="2"/>
  <c r="IT91" i="2"/>
  <c r="IS91" i="2"/>
  <c r="IR91" i="2"/>
  <c r="IQ91" i="2"/>
  <c r="IP91" i="2"/>
  <c r="IO91" i="2"/>
  <c r="IN91" i="2"/>
  <c r="IM91" i="2"/>
  <c r="IL91" i="2"/>
  <c r="IK91" i="2"/>
  <c r="IJ91" i="2"/>
  <c r="II91" i="2"/>
  <c r="IH91" i="2"/>
  <c r="IG91" i="2"/>
  <c r="IF91" i="2"/>
  <c r="IE91" i="2"/>
  <c r="ID91" i="2"/>
  <c r="IC91" i="2"/>
  <c r="IB91" i="2"/>
  <c r="IA91" i="2"/>
  <c r="HZ91" i="2"/>
  <c r="HY91" i="2"/>
  <c r="HX91" i="2"/>
  <c r="HW91" i="2"/>
  <c r="HV91" i="2"/>
  <c r="HU91" i="2"/>
  <c r="HT91" i="2"/>
  <c r="HS91" i="2"/>
  <c r="HR91" i="2"/>
  <c r="HQ91" i="2"/>
  <c r="HP91" i="2"/>
  <c r="HO91" i="2"/>
  <c r="HN91" i="2"/>
  <c r="HM91" i="2"/>
  <c r="HL91" i="2"/>
  <c r="HK91" i="2"/>
  <c r="HJ91" i="2"/>
  <c r="HI91" i="2"/>
  <c r="HH91" i="2"/>
  <c r="HG91" i="2"/>
  <c r="HF91" i="2"/>
  <c r="HE91" i="2"/>
  <c r="HD91" i="2"/>
  <c r="HC91" i="2"/>
  <c r="HB91" i="2"/>
  <c r="HA91" i="2"/>
  <c r="GZ91" i="2"/>
  <c r="GY91" i="2"/>
  <c r="GX91" i="2"/>
  <c r="GW91" i="2"/>
  <c r="GV91" i="2"/>
  <c r="GU91" i="2"/>
  <c r="GT91" i="2"/>
  <c r="GS91" i="2"/>
  <c r="GR91" i="2"/>
  <c r="GQ91" i="2"/>
  <c r="GP91" i="2"/>
  <c r="GO91" i="2"/>
  <c r="GN91" i="2"/>
  <c r="GM91" i="2"/>
  <c r="GL91" i="2"/>
  <c r="GK91" i="2"/>
  <c r="GJ91" i="2"/>
  <c r="GI91" i="2"/>
  <c r="GH91" i="2"/>
  <c r="JF90" i="2"/>
  <c r="JE90" i="2"/>
  <c r="JD90" i="2"/>
  <c r="JC90" i="2"/>
  <c r="JB90" i="2"/>
  <c r="JA90" i="2"/>
  <c r="IZ90" i="2"/>
  <c r="IY90" i="2"/>
  <c r="IX90" i="2"/>
  <c r="IW90" i="2"/>
  <c r="IV90" i="2"/>
  <c r="IU90" i="2"/>
  <c r="IT90" i="2"/>
  <c r="IS90" i="2"/>
  <c r="IR90" i="2"/>
  <c r="IQ90" i="2"/>
  <c r="IP90" i="2"/>
  <c r="IO90" i="2"/>
  <c r="IN90" i="2"/>
  <c r="IM90" i="2"/>
  <c r="IL90" i="2"/>
  <c r="IK90" i="2"/>
  <c r="IJ90" i="2"/>
  <c r="II90" i="2"/>
  <c r="IH90" i="2"/>
  <c r="IG90" i="2"/>
  <c r="IF90" i="2"/>
  <c r="IE90" i="2"/>
  <c r="ID90" i="2"/>
  <c r="IC90" i="2"/>
  <c r="IB90" i="2"/>
  <c r="IA90" i="2"/>
  <c r="HZ90" i="2"/>
  <c r="HY90" i="2"/>
  <c r="HX90" i="2"/>
  <c r="HW90" i="2"/>
  <c r="HV90" i="2"/>
  <c r="HU90" i="2"/>
  <c r="HT90" i="2"/>
  <c r="HS90" i="2"/>
  <c r="HR90" i="2"/>
  <c r="HQ90" i="2"/>
  <c r="HP90" i="2"/>
  <c r="HO90" i="2"/>
  <c r="HN90" i="2"/>
  <c r="HM90" i="2"/>
  <c r="HL90" i="2"/>
  <c r="HK90" i="2"/>
  <c r="HJ90" i="2"/>
  <c r="HI90" i="2"/>
  <c r="HH90" i="2"/>
  <c r="HG90" i="2"/>
  <c r="HF90" i="2"/>
  <c r="HE90" i="2"/>
  <c r="HD90" i="2"/>
  <c r="HC90" i="2"/>
  <c r="HB90" i="2"/>
  <c r="HA90" i="2"/>
  <c r="GZ90" i="2"/>
  <c r="GY90" i="2"/>
  <c r="GX90" i="2"/>
  <c r="GW90" i="2"/>
  <c r="GV90" i="2"/>
  <c r="GU90" i="2"/>
  <c r="GT90" i="2"/>
  <c r="GS90" i="2"/>
  <c r="GR90" i="2"/>
  <c r="GQ90" i="2"/>
  <c r="GP90" i="2"/>
  <c r="GO90" i="2"/>
  <c r="GN90" i="2"/>
  <c r="GM90" i="2"/>
  <c r="GL90" i="2"/>
  <c r="GK90" i="2"/>
  <c r="GJ90" i="2"/>
  <c r="GI90" i="2"/>
  <c r="GH90" i="2"/>
  <c r="JF89" i="2"/>
  <c r="JE89" i="2"/>
  <c r="JD89" i="2"/>
  <c r="JC89" i="2"/>
  <c r="JB89" i="2"/>
  <c r="JA89" i="2"/>
  <c r="IZ89" i="2"/>
  <c r="IY89" i="2"/>
  <c r="IX89" i="2"/>
  <c r="IW89" i="2"/>
  <c r="IV89" i="2"/>
  <c r="IU89" i="2"/>
  <c r="IT89" i="2"/>
  <c r="IS89" i="2"/>
  <c r="IR89" i="2"/>
  <c r="IQ89" i="2"/>
  <c r="IP89" i="2"/>
  <c r="IO89" i="2"/>
  <c r="IN89" i="2"/>
  <c r="IM89" i="2"/>
  <c r="IL89" i="2"/>
  <c r="IK89" i="2"/>
  <c r="IJ89" i="2"/>
  <c r="II89" i="2"/>
  <c r="IH89" i="2"/>
  <c r="IG89" i="2"/>
  <c r="IF89" i="2"/>
  <c r="IE89" i="2"/>
  <c r="ID89" i="2"/>
  <c r="IC89" i="2"/>
  <c r="IB89" i="2"/>
  <c r="IA89" i="2"/>
  <c r="HZ89" i="2"/>
  <c r="HY89" i="2"/>
  <c r="HX89" i="2"/>
  <c r="HW89" i="2"/>
  <c r="HV89" i="2"/>
  <c r="HU89" i="2"/>
  <c r="HT89" i="2"/>
  <c r="HS89" i="2"/>
  <c r="HR89" i="2"/>
  <c r="HQ89" i="2"/>
  <c r="HP89" i="2"/>
  <c r="HO89" i="2"/>
  <c r="HN89" i="2"/>
  <c r="HM89" i="2"/>
  <c r="HL89" i="2"/>
  <c r="HK89" i="2"/>
  <c r="HJ89" i="2"/>
  <c r="HI89" i="2"/>
  <c r="HH89" i="2"/>
  <c r="HG89" i="2"/>
  <c r="HF89" i="2"/>
  <c r="HE89" i="2"/>
  <c r="HD89" i="2"/>
  <c r="HC89" i="2"/>
  <c r="HB89" i="2"/>
  <c r="HA89" i="2"/>
  <c r="GZ89" i="2"/>
  <c r="GY89" i="2"/>
  <c r="GX89" i="2"/>
  <c r="GW89" i="2"/>
  <c r="GV89" i="2"/>
  <c r="GU89" i="2"/>
  <c r="GT89" i="2"/>
  <c r="GS89" i="2"/>
  <c r="GR89" i="2"/>
  <c r="GQ89" i="2"/>
  <c r="GP89" i="2"/>
  <c r="GO89" i="2"/>
  <c r="GN89" i="2"/>
  <c r="GM89" i="2"/>
  <c r="GL89" i="2"/>
  <c r="GK89" i="2"/>
  <c r="GJ89" i="2"/>
  <c r="GI89" i="2"/>
  <c r="GH89" i="2"/>
  <c r="JF88" i="2"/>
  <c r="JE88" i="2"/>
  <c r="JD88" i="2"/>
  <c r="JC88" i="2"/>
  <c r="JB88" i="2"/>
  <c r="JA88" i="2"/>
  <c r="IZ88" i="2"/>
  <c r="IY88" i="2"/>
  <c r="IX88" i="2"/>
  <c r="IW88" i="2"/>
  <c r="IV88" i="2"/>
  <c r="IU88" i="2"/>
  <c r="IT88" i="2"/>
  <c r="IS88" i="2"/>
  <c r="IR88" i="2"/>
  <c r="IQ88" i="2"/>
  <c r="IP88" i="2"/>
  <c r="IO88" i="2"/>
  <c r="IN88" i="2"/>
  <c r="IM88" i="2"/>
  <c r="IL88" i="2"/>
  <c r="IK88" i="2"/>
  <c r="IJ88" i="2"/>
  <c r="II88" i="2"/>
  <c r="IH88" i="2"/>
  <c r="IG88" i="2"/>
  <c r="IF88" i="2"/>
  <c r="IE88" i="2"/>
  <c r="ID88" i="2"/>
  <c r="IC88" i="2"/>
  <c r="IB88" i="2"/>
  <c r="IA88" i="2"/>
  <c r="HZ88" i="2"/>
  <c r="HY88" i="2"/>
  <c r="HX88" i="2"/>
  <c r="HW88" i="2"/>
  <c r="HV88" i="2"/>
  <c r="HU88" i="2"/>
  <c r="HT88" i="2"/>
  <c r="HS88" i="2"/>
  <c r="HR88" i="2"/>
  <c r="HQ88" i="2"/>
  <c r="HP88" i="2"/>
  <c r="HO88" i="2"/>
  <c r="HN88" i="2"/>
  <c r="HM88" i="2"/>
  <c r="HL88" i="2"/>
  <c r="HK88" i="2"/>
  <c r="HJ88" i="2"/>
  <c r="HI88" i="2"/>
  <c r="HH88" i="2"/>
  <c r="HG88" i="2"/>
  <c r="HF88" i="2"/>
  <c r="HE88" i="2"/>
  <c r="HD88" i="2"/>
  <c r="HC88" i="2"/>
  <c r="HB88" i="2"/>
  <c r="HA88" i="2"/>
  <c r="GZ88" i="2"/>
  <c r="GY88" i="2"/>
  <c r="GX88" i="2"/>
  <c r="GW88" i="2"/>
  <c r="GV88" i="2"/>
  <c r="GU88" i="2"/>
  <c r="GT88" i="2"/>
  <c r="GS88" i="2"/>
  <c r="GR88" i="2"/>
  <c r="GQ88" i="2"/>
  <c r="GP88" i="2"/>
  <c r="GO88" i="2"/>
  <c r="GN88" i="2"/>
  <c r="GM88" i="2"/>
  <c r="GL88" i="2"/>
  <c r="GK88" i="2"/>
  <c r="GJ88" i="2"/>
  <c r="GI88" i="2"/>
  <c r="GH88" i="2"/>
  <c r="JF87" i="2"/>
  <c r="JE87" i="2"/>
  <c r="JD87" i="2"/>
  <c r="JC87" i="2"/>
  <c r="JB87" i="2"/>
  <c r="JA87" i="2"/>
  <c r="IZ87" i="2"/>
  <c r="IY87" i="2"/>
  <c r="IX87" i="2"/>
  <c r="IW87" i="2"/>
  <c r="IV87" i="2"/>
  <c r="IU87" i="2"/>
  <c r="IT87" i="2"/>
  <c r="IS87" i="2"/>
  <c r="IR87" i="2"/>
  <c r="IQ87" i="2"/>
  <c r="IP87" i="2"/>
  <c r="IO87" i="2"/>
  <c r="IN87" i="2"/>
  <c r="IM87" i="2"/>
  <c r="IL87" i="2"/>
  <c r="IK87" i="2"/>
  <c r="IJ87" i="2"/>
  <c r="II87" i="2"/>
  <c r="IH87" i="2"/>
  <c r="IG87" i="2"/>
  <c r="IF87" i="2"/>
  <c r="IE87" i="2"/>
  <c r="ID87" i="2"/>
  <c r="IC87" i="2"/>
  <c r="IB87" i="2"/>
  <c r="IA87" i="2"/>
  <c r="HZ87" i="2"/>
  <c r="HY87" i="2"/>
  <c r="HX87" i="2"/>
  <c r="HW87" i="2"/>
  <c r="HV87" i="2"/>
  <c r="HU87" i="2"/>
  <c r="HT87" i="2"/>
  <c r="HS87" i="2"/>
  <c r="HR87" i="2"/>
  <c r="HQ87" i="2"/>
  <c r="HP87" i="2"/>
  <c r="HO87" i="2"/>
  <c r="HN87" i="2"/>
  <c r="HM87" i="2"/>
  <c r="HL87" i="2"/>
  <c r="HK87" i="2"/>
  <c r="HJ87" i="2"/>
  <c r="HI87" i="2"/>
  <c r="HH87" i="2"/>
  <c r="HG87" i="2"/>
  <c r="HF87" i="2"/>
  <c r="HE87" i="2"/>
  <c r="HD87" i="2"/>
  <c r="HC87" i="2"/>
  <c r="HB87" i="2"/>
  <c r="HA87" i="2"/>
  <c r="GZ87" i="2"/>
  <c r="GY87" i="2"/>
  <c r="GX87" i="2"/>
  <c r="GW87" i="2"/>
  <c r="GV87" i="2"/>
  <c r="GU87" i="2"/>
  <c r="GT87" i="2"/>
  <c r="GS87" i="2"/>
  <c r="GR87" i="2"/>
  <c r="GQ87" i="2"/>
  <c r="GP87" i="2"/>
  <c r="GO87" i="2"/>
  <c r="GN87" i="2"/>
  <c r="GM87" i="2"/>
  <c r="GL87" i="2"/>
  <c r="GK87" i="2"/>
  <c r="GJ87" i="2"/>
  <c r="GI87" i="2"/>
  <c r="GH87" i="2"/>
  <c r="JF86" i="2"/>
  <c r="JE86" i="2"/>
  <c r="JD86" i="2"/>
  <c r="JC86" i="2"/>
  <c r="JB86" i="2"/>
  <c r="JA86" i="2"/>
  <c r="IZ86" i="2"/>
  <c r="IY86" i="2"/>
  <c r="IX86" i="2"/>
  <c r="IW86" i="2"/>
  <c r="IV86" i="2"/>
  <c r="IU86" i="2"/>
  <c r="IT86" i="2"/>
  <c r="IS86" i="2"/>
  <c r="IR86" i="2"/>
  <c r="IQ86" i="2"/>
  <c r="IP86" i="2"/>
  <c r="IO86" i="2"/>
  <c r="IN86" i="2"/>
  <c r="IM86" i="2"/>
  <c r="IL86" i="2"/>
  <c r="IK86" i="2"/>
  <c r="IJ86" i="2"/>
  <c r="II86" i="2"/>
  <c r="IH86" i="2"/>
  <c r="IG86" i="2"/>
  <c r="IF86" i="2"/>
  <c r="IE86" i="2"/>
  <c r="ID86" i="2"/>
  <c r="IC86" i="2"/>
  <c r="IB86" i="2"/>
  <c r="IA86" i="2"/>
  <c r="HZ86" i="2"/>
  <c r="HY86" i="2"/>
  <c r="HX86" i="2"/>
  <c r="HW86" i="2"/>
  <c r="HV86" i="2"/>
  <c r="HU86" i="2"/>
  <c r="HT86" i="2"/>
  <c r="HS86" i="2"/>
  <c r="HR86" i="2"/>
  <c r="HQ86" i="2"/>
  <c r="HP86" i="2"/>
  <c r="HO86" i="2"/>
  <c r="HN86" i="2"/>
  <c r="HM86" i="2"/>
  <c r="HL86" i="2"/>
  <c r="HK86" i="2"/>
  <c r="HJ86" i="2"/>
  <c r="HI86" i="2"/>
  <c r="HH86" i="2"/>
  <c r="HG86" i="2"/>
  <c r="HF86" i="2"/>
  <c r="HE86" i="2"/>
  <c r="HD86" i="2"/>
  <c r="HC86" i="2"/>
  <c r="HB86" i="2"/>
  <c r="HA86" i="2"/>
  <c r="GZ86" i="2"/>
  <c r="GY86" i="2"/>
  <c r="GX86" i="2"/>
  <c r="GW86" i="2"/>
  <c r="GV86" i="2"/>
  <c r="GU86" i="2"/>
  <c r="GT86" i="2"/>
  <c r="GS86" i="2"/>
  <c r="GR86" i="2"/>
  <c r="GQ86" i="2"/>
  <c r="GP86" i="2"/>
  <c r="GO86" i="2"/>
  <c r="GN86" i="2"/>
  <c r="GM86" i="2"/>
  <c r="GL86" i="2"/>
  <c r="GK86" i="2"/>
  <c r="GJ86" i="2"/>
  <c r="GI86" i="2"/>
  <c r="GH86" i="2"/>
  <c r="JF85" i="2"/>
  <c r="JE85" i="2"/>
  <c r="JD85" i="2"/>
  <c r="JC85" i="2"/>
  <c r="JB85" i="2"/>
  <c r="JA85" i="2"/>
  <c r="IZ85" i="2"/>
  <c r="IY85" i="2"/>
  <c r="IX85" i="2"/>
  <c r="IW85" i="2"/>
  <c r="IV85" i="2"/>
  <c r="IU85" i="2"/>
  <c r="IT85" i="2"/>
  <c r="IS85" i="2"/>
  <c r="IR85" i="2"/>
  <c r="IQ85" i="2"/>
  <c r="IP85" i="2"/>
  <c r="IO85" i="2"/>
  <c r="IN85" i="2"/>
  <c r="IM85" i="2"/>
  <c r="IL85" i="2"/>
  <c r="IK85" i="2"/>
  <c r="IJ85" i="2"/>
  <c r="II85" i="2"/>
  <c r="IH85" i="2"/>
  <c r="IG85" i="2"/>
  <c r="IF85" i="2"/>
  <c r="IE85" i="2"/>
  <c r="ID85" i="2"/>
  <c r="IC85" i="2"/>
  <c r="IB85" i="2"/>
  <c r="IA85" i="2"/>
  <c r="HZ85" i="2"/>
  <c r="HY85" i="2"/>
  <c r="HX85" i="2"/>
  <c r="HW85" i="2"/>
  <c r="HV85" i="2"/>
  <c r="HU85" i="2"/>
  <c r="HT85" i="2"/>
  <c r="HS85" i="2"/>
  <c r="HR85" i="2"/>
  <c r="HQ85" i="2"/>
  <c r="HP85" i="2"/>
  <c r="HO85" i="2"/>
  <c r="HN85" i="2"/>
  <c r="HM85" i="2"/>
  <c r="HL85" i="2"/>
  <c r="HK85" i="2"/>
  <c r="HJ85" i="2"/>
  <c r="HI85" i="2"/>
  <c r="HH85" i="2"/>
  <c r="HG85" i="2"/>
  <c r="HF85" i="2"/>
  <c r="HE85" i="2"/>
  <c r="HD85" i="2"/>
  <c r="HC85" i="2"/>
  <c r="HB85" i="2"/>
  <c r="HA85" i="2"/>
  <c r="GZ85" i="2"/>
  <c r="GY85" i="2"/>
  <c r="GX85" i="2"/>
  <c r="GW85" i="2"/>
  <c r="GV85" i="2"/>
  <c r="GU85" i="2"/>
  <c r="GT85" i="2"/>
  <c r="GS85" i="2"/>
  <c r="GR85" i="2"/>
  <c r="GQ85" i="2"/>
  <c r="GP85" i="2"/>
  <c r="GO85" i="2"/>
  <c r="GN85" i="2"/>
  <c r="GM85" i="2"/>
  <c r="GL85" i="2"/>
  <c r="GK85" i="2"/>
  <c r="GJ85" i="2"/>
  <c r="GI85" i="2"/>
  <c r="GH85" i="2"/>
  <c r="JF84" i="2"/>
  <c r="JE84" i="2"/>
  <c r="JD84" i="2"/>
  <c r="JC84" i="2"/>
  <c r="JB84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O84" i="2"/>
  <c r="IN84" i="2"/>
  <c r="IM84" i="2"/>
  <c r="IL84" i="2"/>
  <c r="IK84" i="2"/>
  <c r="IJ84" i="2"/>
  <c r="II84" i="2"/>
  <c r="IH84" i="2"/>
  <c r="IG84" i="2"/>
  <c r="IF84" i="2"/>
  <c r="IE84" i="2"/>
  <c r="ID84" i="2"/>
  <c r="IC84" i="2"/>
  <c r="IB84" i="2"/>
  <c r="IA84" i="2"/>
  <c r="HZ84" i="2"/>
  <c r="HY84" i="2"/>
  <c r="HX84" i="2"/>
  <c r="HW84" i="2"/>
  <c r="HV84" i="2"/>
  <c r="HU84" i="2"/>
  <c r="HT84" i="2"/>
  <c r="HS84" i="2"/>
  <c r="HR84" i="2"/>
  <c r="HQ84" i="2"/>
  <c r="HP84" i="2"/>
  <c r="HO84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B84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O84" i="2"/>
  <c r="GN84" i="2"/>
  <c r="GM84" i="2"/>
  <c r="GL84" i="2"/>
  <c r="GK84" i="2"/>
  <c r="GJ84" i="2"/>
  <c r="GI84" i="2"/>
  <c r="GH84" i="2"/>
  <c r="JF83" i="2"/>
  <c r="JE83" i="2"/>
  <c r="JD83" i="2"/>
  <c r="JC83" i="2"/>
  <c r="JB83" i="2"/>
  <c r="JA83" i="2"/>
  <c r="IZ83" i="2"/>
  <c r="IY83" i="2"/>
  <c r="IX83" i="2"/>
  <c r="IW83" i="2"/>
  <c r="IV83" i="2"/>
  <c r="IU83" i="2"/>
  <c r="IT83" i="2"/>
  <c r="IS83" i="2"/>
  <c r="IR83" i="2"/>
  <c r="IQ83" i="2"/>
  <c r="IP83" i="2"/>
  <c r="IO83" i="2"/>
  <c r="IN83" i="2"/>
  <c r="IM83" i="2"/>
  <c r="IL83" i="2"/>
  <c r="IK83" i="2"/>
  <c r="IJ83" i="2"/>
  <c r="II83" i="2"/>
  <c r="IH83" i="2"/>
  <c r="IG83" i="2"/>
  <c r="IF83" i="2"/>
  <c r="IE83" i="2"/>
  <c r="ID83" i="2"/>
  <c r="IC83" i="2"/>
  <c r="IB83" i="2"/>
  <c r="IA83" i="2"/>
  <c r="HZ83" i="2"/>
  <c r="HY83" i="2"/>
  <c r="HX83" i="2"/>
  <c r="HW83" i="2"/>
  <c r="HV83" i="2"/>
  <c r="HU83" i="2"/>
  <c r="HT83" i="2"/>
  <c r="HS83" i="2"/>
  <c r="HR83" i="2"/>
  <c r="HQ83" i="2"/>
  <c r="HP83" i="2"/>
  <c r="HO83" i="2"/>
  <c r="HN83" i="2"/>
  <c r="HM83" i="2"/>
  <c r="HL83" i="2"/>
  <c r="HK83" i="2"/>
  <c r="HJ83" i="2"/>
  <c r="HI83" i="2"/>
  <c r="HH83" i="2"/>
  <c r="HG83" i="2"/>
  <c r="HF83" i="2"/>
  <c r="HE83" i="2"/>
  <c r="HD83" i="2"/>
  <c r="HC83" i="2"/>
  <c r="HB83" i="2"/>
  <c r="HA83" i="2"/>
  <c r="GZ83" i="2"/>
  <c r="GY83" i="2"/>
  <c r="GX83" i="2"/>
  <c r="GW83" i="2"/>
  <c r="GV83" i="2"/>
  <c r="GU83" i="2"/>
  <c r="GT83" i="2"/>
  <c r="GS83" i="2"/>
  <c r="GR83" i="2"/>
  <c r="GQ83" i="2"/>
  <c r="GP83" i="2"/>
  <c r="GO83" i="2"/>
  <c r="GN83" i="2"/>
  <c r="GM83" i="2"/>
  <c r="GL83" i="2"/>
  <c r="GK83" i="2"/>
  <c r="GJ83" i="2"/>
  <c r="GI83" i="2"/>
  <c r="GH83" i="2"/>
  <c r="JF82" i="2"/>
  <c r="JE82" i="2"/>
  <c r="JD82" i="2"/>
  <c r="JC82" i="2"/>
  <c r="JB82" i="2"/>
  <c r="JA82" i="2"/>
  <c r="IZ82" i="2"/>
  <c r="IY82" i="2"/>
  <c r="IX82" i="2"/>
  <c r="IW82" i="2"/>
  <c r="IV82" i="2"/>
  <c r="IU82" i="2"/>
  <c r="IT82" i="2"/>
  <c r="IS82" i="2"/>
  <c r="IR82" i="2"/>
  <c r="IQ82" i="2"/>
  <c r="IP82" i="2"/>
  <c r="IO82" i="2"/>
  <c r="IN82" i="2"/>
  <c r="IM82" i="2"/>
  <c r="IL82" i="2"/>
  <c r="IK82" i="2"/>
  <c r="IJ82" i="2"/>
  <c r="II82" i="2"/>
  <c r="IH82" i="2"/>
  <c r="IG82" i="2"/>
  <c r="IF82" i="2"/>
  <c r="IE82" i="2"/>
  <c r="ID82" i="2"/>
  <c r="IC82" i="2"/>
  <c r="IB82" i="2"/>
  <c r="IA82" i="2"/>
  <c r="HZ82" i="2"/>
  <c r="HY82" i="2"/>
  <c r="HX82" i="2"/>
  <c r="HW82" i="2"/>
  <c r="HV82" i="2"/>
  <c r="HU82" i="2"/>
  <c r="HT82" i="2"/>
  <c r="HS82" i="2"/>
  <c r="HR82" i="2"/>
  <c r="HQ82" i="2"/>
  <c r="HP82" i="2"/>
  <c r="HO82" i="2"/>
  <c r="HN82" i="2"/>
  <c r="HM82" i="2"/>
  <c r="HL82" i="2"/>
  <c r="HK82" i="2"/>
  <c r="HJ82" i="2"/>
  <c r="HI82" i="2"/>
  <c r="HH82" i="2"/>
  <c r="HG82" i="2"/>
  <c r="HF82" i="2"/>
  <c r="HE82" i="2"/>
  <c r="HD82" i="2"/>
  <c r="HC82" i="2"/>
  <c r="HB82" i="2"/>
  <c r="HA82" i="2"/>
  <c r="GZ82" i="2"/>
  <c r="GY82" i="2"/>
  <c r="GX82" i="2"/>
  <c r="GW82" i="2"/>
  <c r="GV82" i="2"/>
  <c r="GU82" i="2"/>
  <c r="GT82" i="2"/>
  <c r="GS82" i="2"/>
  <c r="GR82" i="2"/>
  <c r="GQ82" i="2"/>
  <c r="GP82" i="2"/>
  <c r="GO82" i="2"/>
  <c r="GN82" i="2"/>
  <c r="GM82" i="2"/>
  <c r="GL82" i="2"/>
  <c r="GK82" i="2"/>
  <c r="GJ82" i="2"/>
  <c r="GI82" i="2"/>
  <c r="GH82" i="2"/>
  <c r="JF81" i="2"/>
  <c r="JE81" i="2"/>
  <c r="JD81" i="2"/>
  <c r="JC81" i="2"/>
  <c r="JB81" i="2"/>
  <c r="JA81" i="2"/>
  <c r="IZ81" i="2"/>
  <c r="IY81" i="2"/>
  <c r="IX81" i="2"/>
  <c r="IW81" i="2"/>
  <c r="IV81" i="2"/>
  <c r="IU81" i="2"/>
  <c r="IT81" i="2"/>
  <c r="IS81" i="2"/>
  <c r="IR81" i="2"/>
  <c r="IQ81" i="2"/>
  <c r="IP81" i="2"/>
  <c r="IO81" i="2"/>
  <c r="IN81" i="2"/>
  <c r="IM81" i="2"/>
  <c r="IL81" i="2"/>
  <c r="IK81" i="2"/>
  <c r="IJ81" i="2"/>
  <c r="II81" i="2"/>
  <c r="IH81" i="2"/>
  <c r="IG81" i="2"/>
  <c r="IF81" i="2"/>
  <c r="IE81" i="2"/>
  <c r="ID81" i="2"/>
  <c r="IC81" i="2"/>
  <c r="IB81" i="2"/>
  <c r="IA81" i="2"/>
  <c r="HZ81" i="2"/>
  <c r="HY81" i="2"/>
  <c r="HX81" i="2"/>
  <c r="HW81" i="2"/>
  <c r="HV81" i="2"/>
  <c r="HU81" i="2"/>
  <c r="HT81" i="2"/>
  <c r="HS81" i="2"/>
  <c r="HR81" i="2"/>
  <c r="HQ81" i="2"/>
  <c r="HP81" i="2"/>
  <c r="HO81" i="2"/>
  <c r="HN81" i="2"/>
  <c r="HM81" i="2"/>
  <c r="HL81" i="2"/>
  <c r="HK81" i="2"/>
  <c r="HJ81" i="2"/>
  <c r="HI81" i="2"/>
  <c r="HH81" i="2"/>
  <c r="HG81" i="2"/>
  <c r="HF81" i="2"/>
  <c r="HE81" i="2"/>
  <c r="HD81" i="2"/>
  <c r="HC81" i="2"/>
  <c r="HB81" i="2"/>
  <c r="HA81" i="2"/>
  <c r="GZ81" i="2"/>
  <c r="GY81" i="2"/>
  <c r="GX81" i="2"/>
  <c r="GW81" i="2"/>
  <c r="GV81" i="2"/>
  <c r="GU81" i="2"/>
  <c r="GT81" i="2"/>
  <c r="GS81" i="2"/>
  <c r="GR81" i="2"/>
  <c r="GQ81" i="2"/>
  <c r="GP81" i="2"/>
  <c r="GO81" i="2"/>
  <c r="GN81" i="2"/>
  <c r="GM81" i="2"/>
  <c r="GL81" i="2"/>
  <c r="GK81" i="2"/>
  <c r="GJ81" i="2"/>
  <c r="GI81" i="2"/>
  <c r="GH81" i="2"/>
  <c r="JF80" i="2"/>
  <c r="JE80" i="2"/>
  <c r="JD80" i="2"/>
  <c r="JC80" i="2"/>
  <c r="JB80" i="2"/>
  <c r="JA80" i="2"/>
  <c r="IZ80" i="2"/>
  <c r="IY80" i="2"/>
  <c r="IX80" i="2"/>
  <c r="IW80" i="2"/>
  <c r="IV80" i="2"/>
  <c r="IU80" i="2"/>
  <c r="IT80" i="2"/>
  <c r="IS80" i="2"/>
  <c r="IR80" i="2"/>
  <c r="IQ80" i="2"/>
  <c r="IP80" i="2"/>
  <c r="IO80" i="2"/>
  <c r="IN80" i="2"/>
  <c r="IM80" i="2"/>
  <c r="IL80" i="2"/>
  <c r="IK80" i="2"/>
  <c r="IJ80" i="2"/>
  <c r="II80" i="2"/>
  <c r="IH80" i="2"/>
  <c r="IG80" i="2"/>
  <c r="IF80" i="2"/>
  <c r="IE80" i="2"/>
  <c r="ID80" i="2"/>
  <c r="IC80" i="2"/>
  <c r="IB80" i="2"/>
  <c r="IA80" i="2"/>
  <c r="HZ80" i="2"/>
  <c r="HY80" i="2"/>
  <c r="HX80" i="2"/>
  <c r="HW80" i="2"/>
  <c r="HV80" i="2"/>
  <c r="HU80" i="2"/>
  <c r="HT80" i="2"/>
  <c r="HS80" i="2"/>
  <c r="HR80" i="2"/>
  <c r="HQ80" i="2"/>
  <c r="HP80" i="2"/>
  <c r="HO80" i="2"/>
  <c r="HN80" i="2"/>
  <c r="HM80" i="2"/>
  <c r="HL80" i="2"/>
  <c r="HK80" i="2"/>
  <c r="HJ80" i="2"/>
  <c r="HI80" i="2"/>
  <c r="HH80" i="2"/>
  <c r="HG80" i="2"/>
  <c r="HF80" i="2"/>
  <c r="HE80" i="2"/>
  <c r="HD80" i="2"/>
  <c r="HC80" i="2"/>
  <c r="HB80" i="2"/>
  <c r="HA80" i="2"/>
  <c r="GZ80" i="2"/>
  <c r="GY80" i="2"/>
  <c r="GX80" i="2"/>
  <c r="GW80" i="2"/>
  <c r="GV80" i="2"/>
  <c r="GU80" i="2"/>
  <c r="GT80" i="2"/>
  <c r="GS80" i="2"/>
  <c r="GR80" i="2"/>
  <c r="GQ80" i="2"/>
  <c r="GP80" i="2"/>
  <c r="GO80" i="2"/>
  <c r="GN80" i="2"/>
  <c r="GM80" i="2"/>
  <c r="GL80" i="2"/>
  <c r="GK80" i="2"/>
  <c r="GJ80" i="2"/>
  <c r="GI80" i="2"/>
  <c r="GH80" i="2"/>
  <c r="JF79" i="2"/>
  <c r="JE79" i="2"/>
  <c r="JD79" i="2"/>
  <c r="JC79" i="2"/>
  <c r="JB79" i="2"/>
  <c r="JA79" i="2"/>
  <c r="IZ79" i="2"/>
  <c r="IY79" i="2"/>
  <c r="IX79" i="2"/>
  <c r="IW79" i="2"/>
  <c r="IV79" i="2"/>
  <c r="IU79" i="2"/>
  <c r="IT79" i="2"/>
  <c r="IS79" i="2"/>
  <c r="IR79" i="2"/>
  <c r="IQ79" i="2"/>
  <c r="IP79" i="2"/>
  <c r="IO79" i="2"/>
  <c r="IN79" i="2"/>
  <c r="IM79" i="2"/>
  <c r="IL79" i="2"/>
  <c r="IK79" i="2"/>
  <c r="IJ79" i="2"/>
  <c r="II79" i="2"/>
  <c r="IH79" i="2"/>
  <c r="IG79" i="2"/>
  <c r="IF79" i="2"/>
  <c r="IE79" i="2"/>
  <c r="ID79" i="2"/>
  <c r="IC79" i="2"/>
  <c r="IB79" i="2"/>
  <c r="IA79" i="2"/>
  <c r="HZ79" i="2"/>
  <c r="HY79" i="2"/>
  <c r="HX79" i="2"/>
  <c r="HW79" i="2"/>
  <c r="HV79" i="2"/>
  <c r="HU79" i="2"/>
  <c r="HT79" i="2"/>
  <c r="HS79" i="2"/>
  <c r="HR79" i="2"/>
  <c r="HQ79" i="2"/>
  <c r="HP79" i="2"/>
  <c r="HO79" i="2"/>
  <c r="HN79" i="2"/>
  <c r="HM79" i="2"/>
  <c r="HL79" i="2"/>
  <c r="HK79" i="2"/>
  <c r="HJ79" i="2"/>
  <c r="HI79" i="2"/>
  <c r="HH79" i="2"/>
  <c r="HG79" i="2"/>
  <c r="HF79" i="2"/>
  <c r="HE79" i="2"/>
  <c r="HD79" i="2"/>
  <c r="HC79" i="2"/>
  <c r="HB79" i="2"/>
  <c r="HA79" i="2"/>
  <c r="GZ79" i="2"/>
  <c r="GY79" i="2"/>
  <c r="GX79" i="2"/>
  <c r="GW79" i="2"/>
  <c r="GV79" i="2"/>
  <c r="GU79" i="2"/>
  <c r="GT79" i="2"/>
  <c r="GS79" i="2"/>
  <c r="GR79" i="2"/>
  <c r="GQ79" i="2"/>
  <c r="GP79" i="2"/>
  <c r="GO79" i="2"/>
  <c r="GN79" i="2"/>
  <c r="GM79" i="2"/>
  <c r="GL79" i="2"/>
  <c r="GK79" i="2"/>
  <c r="GJ79" i="2"/>
  <c r="GI79" i="2"/>
  <c r="GH79" i="2"/>
  <c r="JF78" i="2"/>
  <c r="JE78" i="2"/>
  <c r="JD78" i="2"/>
  <c r="JC78" i="2"/>
  <c r="JB78" i="2"/>
  <c r="JA78" i="2"/>
  <c r="IZ78" i="2"/>
  <c r="IY78" i="2"/>
  <c r="IX78" i="2"/>
  <c r="IW78" i="2"/>
  <c r="IV78" i="2"/>
  <c r="IU78" i="2"/>
  <c r="IT78" i="2"/>
  <c r="IS78" i="2"/>
  <c r="IR78" i="2"/>
  <c r="IQ78" i="2"/>
  <c r="IP78" i="2"/>
  <c r="IO78" i="2"/>
  <c r="IN78" i="2"/>
  <c r="IM78" i="2"/>
  <c r="IL78" i="2"/>
  <c r="IK78" i="2"/>
  <c r="IJ78" i="2"/>
  <c r="II78" i="2"/>
  <c r="IH78" i="2"/>
  <c r="IG78" i="2"/>
  <c r="IF78" i="2"/>
  <c r="IE78" i="2"/>
  <c r="ID78" i="2"/>
  <c r="IC78" i="2"/>
  <c r="IB78" i="2"/>
  <c r="IA78" i="2"/>
  <c r="HZ78" i="2"/>
  <c r="HY78" i="2"/>
  <c r="HX78" i="2"/>
  <c r="HW78" i="2"/>
  <c r="HV78" i="2"/>
  <c r="HU78" i="2"/>
  <c r="HT78" i="2"/>
  <c r="HS78" i="2"/>
  <c r="HR78" i="2"/>
  <c r="HQ78" i="2"/>
  <c r="HP78" i="2"/>
  <c r="HO78" i="2"/>
  <c r="HN78" i="2"/>
  <c r="HM78" i="2"/>
  <c r="HL78" i="2"/>
  <c r="HK78" i="2"/>
  <c r="HJ78" i="2"/>
  <c r="HI78" i="2"/>
  <c r="HH78" i="2"/>
  <c r="HG78" i="2"/>
  <c r="HF78" i="2"/>
  <c r="HE78" i="2"/>
  <c r="HD78" i="2"/>
  <c r="HC78" i="2"/>
  <c r="HB78" i="2"/>
  <c r="HA78" i="2"/>
  <c r="GZ78" i="2"/>
  <c r="GY78" i="2"/>
  <c r="GX78" i="2"/>
  <c r="GW78" i="2"/>
  <c r="GV78" i="2"/>
  <c r="GU78" i="2"/>
  <c r="GT78" i="2"/>
  <c r="GS78" i="2"/>
  <c r="GR78" i="2"/>
  <c r="GQ78" i="2"/>
  <c r="GP78" i="2"/>
  <c r="GO78" i="2"/>
  <c r="GN78" i="2"/>
  <c r="GM78" i="2"/>
  <c r="GL78" i="2"/>
  <c r="GK78" i="2"/>
  <c r="GJ78" i="2"/>
  <c r="GI78" i="2"/>
  <c r="GH78" i="2"/>
  <c r="JF77" i="2"/>
  <c r="JE77" i="2"/>
  <c r="JD77" i="2"/>
  <c r="JC77" i="2"/>
  <c r="JB77" i="2"/>
  <c r="JA77" i="2"/>
  <c r="IZ77" i="2"/>
  <c r="IY77" i="2"/>
  <c r="IX77" i="2"/>
  <c r="IW77" i="2"/>
  <c r="IV77" i="2"/>
  <c r="IU77" i="2"/>
  <c r="IT77" i="2"/>
  <c r="IS77" i="2"/>
  <c r="IR77" i="2"/>
  <c r="IQ77" i="2"/>
  <c r="IP77" i="2"/>
  <c r="IO77" i="2"/>
  <c r="IN77" i="2"/>
  <c r="IM77" i="2"/>
  <c r="IL77" i="2"/>
  <c r="IK77" i="2"/>
  <c r="IJ77" i="2"/>
  <c r="II77" i="2"/>
  <c r="IH77" i="2"/>
  <c r="IG77" i="2"/>
  <c r="IF77" i="2"/>
  <c r="IE77" i="2"/>
  <c r="ID77" i="2"/>
  <c r="IC77" i="2"/>
  <c r="IB77" i="2"/>
  <c r="IA77" i="2"/>
  <c r="HZ77" i="2"/>
  <c r="HY77" i="2"/>
  <c r="HX77" i="2"/>
  <c r="HW77" i="2"/>
  <c r="HV77" i="2"/>
  <c r="HU77" i="2"/>
  <c r="HT77" i="2"/>
  <c r="HS77" i="2"/>
  <c r="HR77" i="2"/>
  <c r="HQ77" i="2"/>
  <c r="HP77" i="2"/>
  <c r="HO77" i="2"/>
  <c r="HN77" i="2"/>
  <c r="HM77" i="2"/>
  <c r="HL77" i="2"/>
  <c r="HK77" i="2"/>
  <c r="HJ77" i="2"/>
  <c r="HI77" i="2"/>
  <c r="HH77" i="2"/>
  <c r="HG77" i="2"/>
  <c r="HF77" i="2"/>
  <c r="HE77" i="2"/>
  <c r="HD77" i="2"/>
  <c r="HC77" i="2"/>
  <c r="HB77" i="2"/>
  <c r="HA77" i="2"/>
  <c r="GZ77" i="2"/>
  <c r="GY77" i="2"/>
  <c r="GX77" i="2"/>
  <c r="GW77" i="2"/>
  <c r="GV77" i="2"/>
  <c r="GU77" i="2"/>
  <c r="GT77" i="2"/>
  <c r="GS77" i="2"/>
  <c r="GR77" i="2"/>
  <c r="GQ77" i="2"/>
  <c r="GP77" i="2"/>
  <c r="GO77" i="2"/>
  <c r="GN77" i="2"/>
  <c r="GM77" i="2"/>
  <c r="GL77" i="2"/>
  <c r="GK77" i="2"/>
  <c r="GJ77" i="2"/>
  <c r="GI77" i="2"/>
  <c r="GH77" i="2"/>
  <c r="JF76" i="2"/>
  <c r="JE76" i="2"/>
  <c r="JD76" i="2"/>
  <c r="JC76" i="2"/>
  <c r="JB76" i="2"/>
  <c r="JA76" i="2"/>
  <c r="IZ76" i="2"/>
  <c r="IY76" i="2"/>
  <c r="IX76" i="2"/>
  <c r="IW76" i="2"/>
  <c r="IV76" i="2"/>
  <c r="IU76" i="2"/>
  <c r="IT76" i="2"/>
  <c r="IS76" i="2"/>
  <c r="IR76" i="2"/>
  <c r="IQ76" i="2"/>
  <c r="IP76" i="2"/>
  <c r="IO76" i="2"/>
  <c r="IN76" i="2"/>
  <c r="IM76" i="2"/>
  <c r="IL76" i="2"/>
  <c r="IK76" i="2"/>
  <c r="IJ76" i="2"/>
  <c r="II76" i="2"/>
  <c r="IH76" i="2"/>
  <c r="IG76" i="2"/>
  <c r="IF76" i="2"/>
  <c r="IE76" i="2"/>
  <c r="ID76" i="2"/>
  <c r="IC76" i="2"/>
  <c r="IB76" i="2"/>
  <c r="IA76" i="2"/>
  <c r="HZ76" i="2"/>
  <c r="HY76" i="2"/>
  <c r="HX76" i="2"/>
  <c r="HW76" i="2"/>
  <c r="HV76" i="2"/>
  <c r="HU76" i="2"/>
  <c r="HT76" i="2"/>
  <c r="HS76" i="2"/>
  <c r="HR76" i="2"/>
  <c r="HQ76" i="2"/>
  <c r="HP76" i="2"/>
  <c r="HO76" i="2"/>
  <c r="HN76" i="2"/>
  <c r="HM76" i="2"/>
  <c r="HL76" i="2"/>
  <c r="HK76" i="2"/>
  <c r="HJ76" i="2"/>
  <c r="HI76" i="2"/>
  <c r="HH76" i="2"/>
  <c r="HG76" i="2"/>
  <c r="HF76" i="2"/>
  <c r="HE76" i="2"/>
  <c r="HD76" i="2"/>
  <c r="HC76" i="2"/>
  <c r="HB76" i="2"/>
  <c r="HA76" i="2"/>
  <c r="GZ76" i="2"/>
  <c r="GY76" i="2"/>
  <c r="GX76" i="2"/>
  <c r="GW76" i="2"/>
  <c r="GV76" i="2"/>
  <c r="GU76" i="2"/>
  <c r="GT76" i="2"/>
  <c r="GS76" i="2"/>
  <c r="GR76" i="2"/>
  <c r="GQ76" i="2"/>
  <c r="GP76" i="2"/>
  <c r="GO76" i="2"/>
  <c r="GN76" i="2"/>
  <c r="GM76" i="2"/>
  <c r="GL76" i="2"/>
  <c r="GK76" i="2"/>
  <c r="GJ76" i="2"/>
  <c r="GI76" i="2"/>
  <c r="GH76" i="2"/>
  <c r="JF75" i="2"/>
  <c r="JE75" i="2"/>
  <c r="JD75" i="2"/>
  <c r="JC75" i="2"/>
  <c r="JB75" i="2"/>
  <c r="JA75" i="2"/>
  <c r="IZ75" i="2"/>
  <c r="IY75" i="2"/>
  <c r="IX75" i="2"/>
  <c r="IW75" i="2"/>
  <c r="IV75" i="2"/>
  <c r="IU75" i="2"/>
  <c r="IT75" i="2"/>
  <c r="IS75" i="2"/>
  <c r="IR75" i="2"/>
  <c r="IQ75" i="2"/>
  <c r="IP75" i="2"/>
  <c r="IO75" i="2"/>
  <c r="IN75" i="2"/>
  <c r="IM75" i="2"/>
  <c r="IL75" i="2"/>
  <c r="IK75" i="2"/>
  <c r="IJ75" i="2"/>
  <c r="II75" i="2"/>
  <c r="IH75" i="2"/>
  <c r="IG75" i="2"/>
  <c r="IF75" i="2"/>
  <c r="IE75" i="2"/>
  <c r="ID75" i="2"/>
  <c r="IC75" i="2"/>
  <c r="IB75" i="2"/>
  <c r="IA75" i="2"/>
  <c r="HZ75" i="2"/>
  <c r="HY75" i="2"/>
  <c r="HX75" i="2"/>
  <c r="HW75" i="2"/>
  <c r="HV75" i="2"/>
  <c r="HU75" i="2"/>
  <c r="HT75" i="2"/>
  <c r="HS75" i="2"/>
  <c r="HR75" i="2"/>
  <c r="HQ75" i="2"/>
  <c r="HP75" i="2"/>
  <c r="HO75" i="2"/>
  <c r="HN75" i="2"/>
  <c r="HM75" i="2"/>
  <c r="HL75" i="2"/>
  <c r="HK75" i="2"/>
  <c r="HJ75" i="2"/>
  <c r="HI75" i="2"/>
  <c r="HH75" i="2"/>
  <c r="HG75" i="2"/>
  <c r="HF75" i="2"/>
  <c r="HE75" i="2"/>
  <c r="HD75" i="2"/>
  <c r="HC75" i="2"/>
  <c r="HB75" i="2"/>
  <c r="HA75" i="2"/>
  <c r="GZ75" i="2"/>
  <c r="GY75" i="2"/>
  <c r="GX75" i="2"/>
  <c r="GW75" i="2"/>
  <c r="GV75" i="2"/>
  <c r="GU75" i="2"/>
  <c r="GT75" i="2"/>
  <c r="GS75" i="2"/>
  <c r="GR75" i="2"/>
  <c r="GQ75" i="2"/>
  <c r="GP75" i="2"/>
  <c r="GO75" i="2"/>
  <c r="GN75" i="2"/>
  <c r="GM75" i="2"/>
  <c r="GL75" i="2"/>
  <c r="GK75" i="2"/>
  <c r="GJ75" i="2"/>
  <c r="GI75" i="2"/>
  <c r="GH75" i="2"/>
  <c r="JF74" i="2"/>
  <c r="JE74" i="2"/>
  <c r="JD74" i="2"/>
  <c r="JC74" i="2"/>
  <c r="JB74" i="2"/>
  <c r="JA74" i="2"/>
  <c r="IZ74" i="2"/>
  <c r="IY74" i="2"/>
  <c r="IX74" i="2"/>
  <c r="IW74" i="2"/>
  <c r="IV74" i="2"/>
  <c r="IU74" i="2"/>
  <c r="IT74" i="2"/>
  <c r="IS74" i="2"/>
  <c r="IR74" i="2"/>
  <c r="IQ74" i="2"/>
  <c r="IP74" i="2"/>
  <c r="IO74" i="2"/>
  <c r="IN74" i="2"/>
  <c r="IM74" i="2"/>
  <c r="IL74" i="2"/>
  <c r="IK74" i="2"/>
  <c r="IJ74" i="2"/>
  <c r="II74" i="2"/>
  <c r="IH74" i="2"/>
  <c r="IG74" i="2"/>
  <c r="IF74" i="2"/>
  <c r="IE74" i="2"/>
  <c r="ID74" i="2"/>
  <c r="IC74" i="2"/>
  <c r="IB74" i="2"/>
  <c r="IA74" i="2"/>
  <c r="HZ74" i="2"/>
  <c r="HY74" i="2"/>
  <c r="HX74" i="2"/>
  <c r="HW74" i="2"/>
  <c r="HV74" i="2"/>
  <c r="HU74" i="2"/>
  <c r="HT74" i="2"/>
  <c r="HS74" i="2"/>
  <c r="HR74" i="2"/>
  <c r="HQ74" i="2"/>
  <c r="HP74" i="2"/>
  <c r="HO74" i="2"/>
  <c r="HN74" i="2"/>
  <c r="HM74" i="2"/>
  <c r="HL74" i="2"/>
  <c r="HK74" i="2"/>
  <c r="HJ74" i="2"/>
  <c r="HI74" i="2"/>
  <c r="HH74" i="2"/>
  <c r="HG74" i="2"/>
  <c r="HF74" i="2"/>
  <c r="HE74" i="2"/>
  <c r="HD74" i="2"/>
  <c r="HC74" i="2"/>
  <c r="HB74" i="2"/>
  <c r="HA74" i="2"/>
  <c r="GZ74" i="2"/>
  <c r="GY74" i="2"/>
  <c r="GX74" i="2"/>
  <c r="GW74" i="2"/>
  <c r="GV74" i="2"/>
  <c r="GU74" i="2"/>
  <c r="GT74" i="2"/>
  <c r="GS74" i="2"/>
  <c r="GR74" i="2"/>
  <c r="GQ74" i="2"/>
  <c r="GP74" i="2"/>
  <c r="GO74" i="2"/>
  <c r="GN74" i="2"/>
  <c r="GM74" i="2"/>
  <c r="GL74" i="2"/>
  <c r="GK74" i="2"/>
  <c r="GJ74" i="2"/>
  <c r="GI74" i="2"/>
  <c r="GH74" i="2"/>
  <c r="JF73" i="2"/>
  <c r="JE73" i="2"/>
  <c r="JD73" i="2"/>
  <c r="JC73" i="2"/>
  <c r="JB73" i="2"/>
  <c r="JA73" i="2"/>
  <c r="IZ73" i="2"/>
  <c r="IY73" i="2"/>
  <c r="IX73" i="2"/>
  <c r="IW73" i="2"/>
  <c r="IV73" i="2"/>
  <c r="IU73" i="2"/>
  <c r="IT73" i="2"/>
  <c r="IS73" i="2"/>
  <c r="IR73" i="2"/>
  <c r="IQ73" i="2"/>
  <c r="IP73" i="2"/>
  <c r="IO73" i="2"/>
  <c r="IN73" i="2"/>
  <c r="IM73" i="2"/>
  <c r="IL73" i="2"/>
  <c r="IK73" i="2"/>
  <c r="IJ73" i="2"/>
  <c r="II73" i="2"/>
  <c r="IH73" i="2"/>
  <c r="IG73" i="2"/>
  <c r="IF73" i="2"/>
  <c r="IE73" i="2"/>
  <c r="ID73" i="2"/>
  <c r="IC73" i="2"/>
  <c r="IB73" i="2"/>
  <c r="IA73" i="2"/>
  <c r="HZ73" i="2"/>
  <c r="HY73" i="2"/>
  <c r="HX73" i="2"/>
  <c r="HW73" i="2"/>
  <c r="HV73" i="2"/>
  <c r="HU73" i="2"/>
  <c r="HT73" i="2"/>
  <c r="HS73" i="2"/>
  <c r="HR73" i="2"/>
  <c r="HQ73" i="2"/>
  <c r="HP73" i="2"/>
  <c r="HO73" i="2"/>
  <c r="HN73" i="2"/>
  <c r="HM73" i="2"/>
  <c r="HL73" i="2"/>
  <c r="HK73" i="2"/>
  <c r="HJ73" i="2"/>
  <c r="HI73" i="2"/>
  <c r="HH73" i="2"/>
  <c r="HG73" i="2"/>
  <c r="HF73" i="2"/>
  <c r="HE73" i="2"/>
  <c r="HD73" i="2"/>
  <c r="HC73" i="2"/>
  <c r="HB73" i="2"/>
  <c r="HA73" i="2"/>
  <c r="GZ73" i="2"/>
  <c r="GY73" i="2"/>
  <c r="GX73" i="2"/>
  <c r="GW73" i="2"/>
  <c r="GV73" i="2"/>
  <c r="GU73" i="2"/>
  <c r="GT73" i="2"/>
  <c r="GS73" i="2"/>
  <c r="GR73" i="2"/>
  <c r="GQ73" i="2"/>
  <c r="GP73" i="2"/>
  <c r="GO73" i="2"/>
  <c r="GN73" i="2"/>
  <c r="GM73" i="2"/>
  <c r="GL73" i="2"/>
  <c r="GK73" i="2"/>
  <c r="GJ73" i="2"/>
  <c r="GI73" i="2"/>
  <c r="GH73" i="2"/>
  <c r="JF72" i="2"/>
  <c r="JE72" i="2"/>
  <c r="JD72" i="2"/>
  <c r="JC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O72" i="2"/>
  <c r="IN72" i="2"/>
  <c r="IM72" i="2"/>
  <c r="IL72" i="2"/>
  <c r="IK72" i="2"/>
  <c r="IJ72" i="2"/>
  <c r="II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Z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JF71" i="2"/>
  <c r="JE71" i="2"/>
  <c r="JD71" i="2"/>
  <c r="JC71" i="2"/>
  <c r="JB71" i="2"/>
  <c r="JA71" i="2"/>
  <c r="IZ71" i="2"/>
  <c r="IY71" i="2"/>
  <c r="IX71" i="2"/>
  <c r="IW71" i="2"/>
  <c r="IV71" i="2"/>
  <c r="IU71" i="2"/>
  <c r="IT71" i="2"/>
  <c r="IS71" i="2"/>
  <c r="IR71" i="2"/>
  <c r="IQ71" i="2"/>
  <c r="IP71" i="2"/>
  <c r="IO71" i="2"/>
  <c r="IN71" i="2"/>
  <c r="IM71" i="2"/>
  <c r="IL71" i="2"/>
  <c r="IK71" i="2"/>
  <c r="IJ71" i="2"/>
  <c r="II71" i="2"/>
  <c r="IH71" i="2"/>
  <c r="IG71" i="2"/>
  <c r="IF71" i="2"/>
  <c r="IE71" i="2"/>
  <c r="ID71" i="2"/>
  <c r="IC71" i="2"/>
  <c r="IB71" i="2"/>
  <c r="IA71" i="2"/>
  <c r="HZ71" i="2"/>
  <c r="HY71" i="2"/>
  <c r="HX71" i="2"/>
  <c r="HW71" i="2"/>
  <c r="HV71" i="2"/>
  <c r="HU71" i="2"/>
  <c r="HT71" i="2"/>
  <c r="HS71" i="2"/>
  <c r="HR71" i="2"/>
  <c r="HQ71" i="2"/>
  <c r="HP71" i="2"/>
  <c r="HO71" i="2"/>
  <c r="HN71" i="2"/>
  <c r="HM71" i="2"/>
  <c r="HL71" i="2"/>
  <c r="HK71" i="2"/>
  <c r="HJ71" i="2"/>
  <c r="HI71" i="2"/>
  <c r="HH71" i="2"/>
  <c r="HG71" i="2"/>
  <c r="HF71" i="2"/>
  <c r="HE71" i="2"/>
  <c r="HD71" i="2"/>
  <c r="HC71" i="2"/>
  <c r="HB71" i="2"/>
  <c r="HA71" i="2"/>
  <c r="GZ71" i="2"/>
  <c r="GY71" i="2"/>
  <c r="GX71" i="2"/>
  <c r="GW71" i="2"/>
  <c r="GV71" i="2"/>
  <c r="GU71" i="2"/>
  <c r="GT71" i="2"/>
  <c r="GS71" i="2"/>
  <c r="GR71" i="2"/>
  <c r="GQ71" i="2"/>
  <c r="GP71" i="2"/>
  <c r="GO71" i="2"/>
  <c r="GN71" i="2"/>
  <c r="GM71" i="2"/>
  <c r="GL71" i="2"/>
  <c r="GK71" i="2"/>
  <c r="GJ71" i="2"/>
  <c r="GI71" i="2"/>
  <c r="GH71" i="2"/>
  <c r="JF70" i="2"/>
  <c r="JE70" i="2"/>
  <c r="JD70" i="2"/>
  <c r="JC70" i="2"/>
  <c r="JB70" i="2"/>
  <c r="JA70" i="2"/>
  <c r="IZ70" i="2"/>
  <c r="IY70" i="2"/>
  <c r="IX70" i="2"/>
  <c r="IW70" i="2"/>
  <c r="IV70" i="2"/>
  <c r="IU70" i="2"/>
  <c r="IT70" i="2"/>
  <c r="IS70" i="2"/>
  <c r="IR70" i="2"/>
  <c r="IQ70" i="2"/>
  <c r="IP70" i="2"/>
  <c r="IO70" i="2"/>
  <c r="IN70" i="2"/>
  <c r="IM70" i="2"/>
  <c r="IL70" i="2"/>
  <c r="IK70" i="2"/>
  <c r="IJ70" i="2"/>
  <c r="II70" i="2"/>
  <c r="IH70" i="2"/>
  <c r="IG70" i="2"/>
  <c r="IF70" i="2"/>
  <c r="IE70" i="2"/>
  <c r="ID70" i="2"/>
  <c r="IC70" i="2"/>
  <c r="IB70" i="2"/>
  <c r="IA70" i="2"/>
  <c r="HZ70" i="2"/>
  <c r="HY70" i="2"/>
  <c r="HX70" i="2"/>
  <c r="HW70" i="2"/>
  <c r="HV70" i="2"/>
  <c r="HU70" i="2"/>
  <c r="HT70" i="2"/>
  <c r="HS70" i="2"/>
  <c r="HR70" i="2"/>
  <c r="HQ70" i="2"/>
  <c r="HP70" i="2"/>
  <c r="HO70" i="2"/>
  <c r="HN70" i="2"/>
  <c r="HM70" i="2"/>
  <c r="HL70" i="2"/>
  <c r="HK70" i="2"/>
  <c r="HJ70" i="2"/>
  <c r="HI70" i="2"/>
  <c r="HH70" i="2"/>
  <c r="HG70" i="2"/>
  <c r="HF70" i="2"/>
  <c r="HE70" i="2"/>
  <c r="HD70" i="2"/>
  <c r="HC70" i="2"/>
  <c r="HB70" i="2"/>
  <c r="HA70" i="2"/>
  <c r="GZ70" i="2"/>
  <c r="GY70" i="2"/>
  <c r="GX70" i="2"/>
  <c r="GW70" i="2"/>
  <c r="GV70" i="2"/>
  <c r="GU70" i="2"/>
  <c r="GT70" i="2"/>
  <c r="GS70" i="2"/>
  <c r="GR70" i="2"/>
  <c r="GQ70" i="2"/>
  <c r="GP70" i="2"/>
  <c r="GO70" i="2"/>
  <c r="GN70" i="2"/>
  <c r="GM70" i="2"/>
  <c r="GL70" i="2"/>
  <c r="GK70" i="2"/>
  <c r="GJ70" i="2"/>
  <c r="GI70" i="2"/>
  <c r="GH70" i="2"/>
  <c r="JF69" i="2"/>
  <c r="JE69" i="2"/>
  <c r="JD69" i="2"/>
  <c r="JC69" i="2"/>
  <c r="JB69" i="2"/>
  <c r="JA69" i="2"/>
  <c r="IZ69" i="2"/>
  <c r="IY69" i="2"/>
  <c r="IX69" i="2"/>
  <c r="IW69" i="2"/>
  <c r="IV69" i="2"/>
  <c r="IU69" i="2"/>
  <c r="IT69" i="2"/>
  <c r="IS69" i="2"/>
  <c r="IR69" i="2"/>
  <c r="IQ69" i="2"/>
  <c r="IP69" i="2"/>
  <c r="IO69" i="2"/>
  <c r="IN69" i="2"/>
  <c r="IM69" i="2"/>
  <c r="IL69" i="2"/>
  <c r="IK69" i="2"/>
  <c r="IJ69" i="2"/>
  <c r="II69" i="2"/>
  <c r="IH69" i="2"/>
  <c r="IG69" i="2"/>
  <c r="IF69" i="2"/>
  <c r="IE69" i="2"/>
  <c r="ID69" i="2"/>
  <c r="IC69" i="2"/>
  <c r="IB69" i="2"/>
  <c r="IA69" i="2"/>
  <c r="HZ69" i="2"/>
  <c r="HY69" i="2"/>
  <c r="HX69" i="2"/>
  <c r="HW69" i="2"/>
  <c r="HV69" i="2"/>
  <c r="HU69" i="2"/>
  <c r="HT69" i="2"/>
  <c r="HS69" i="2"/>
  <c r="HR69" i="2"/>
  <c r="HQ69" i="2"/>
  <c r="HP69" i="2"/>
  <c r="HO69" i="2"/>
  <c r="HN69" i="2"/>
  <c r="HM69" i="2"/>
  <c r="HL69" i="2"/>
  <c r="HK69" i="2"/>
  <c r="HJ69" i="2"/>
  <c r="HI69" i="2"/>
  <c r="HH69" i="2"/>
  <c r="HG69" i="2"/>
  <c r="HF69" i="2"/>
  <c r="HE69" i="2"/>
  <c r="HD69" i="2"/>
  <c r="HC69" i="2"/>
  <c r="HB69" i="2"/>
  <c r="HA69" i="2"/>
  <c r="GZ69" i="2"/>
  <c r="GY69" i="2"/>
  <c r="GX69" i="2"/>
  <c r="GW69" i="2"/>
  <c r="GV69" i="2"/>
  <c r="GU69" i="2"/>
  <c r="GT69" i="2"/>
  <c r="GS69" i="2"/>
  <c r="GR69" i="2"/>
  <c r="GQ69" i="2"/>
  <c r="GP69" i="2"/>
  <c r="GO69" i="2"/>
  <c r="GN69" i="2"/>
  <c r="GM69" i="2"/>
  <c r="GL69" i="2"/>
  <c r="GK69" i="2"/>
  <c r="GJ69" i="2"/>
  <c r="GI69" i="2"/>
  <c r="GH69" i="2"/>
  <c r="JF68" i="2"/>
  <c r="JE68" i="2"/>
  <c r="JD68" i="2"/>
  <c r="JC68" i="2"/>
  <c r="JB68" i="2"/>
  <c r="JA68" i="2"/>
  <c r="IZ68" i="2"/>
  <c r="IY68" i="2"/>
  <c r="IX68" i="2"/>
  <c r="IW68" i="2"/>
  <c r="IV68" i="2"/>
  <c r="IU68" i="2"/>
  <c r="IT68" i="2"/>
  <c r="IS68" i="2"/>
  <c r="IR68" i="2"/>
  <c r="IQ68" i="2"/>
  <c r="IP68" i="2"/>
  <c r="IO68" i="2"/>
  <c r="IN68" i="2"/>
  <c r="IM68" i="2"/>
  <c r="IL68" i="2"/>
  <c r="IK68" i="2"/>
  <c r="IJ68" i="2"/>
  <c r="II68" i="2"/>
  <c r="IH68" i="2"/>
  <c r="IG68" i="2"/>
  <c r="IF68" i="2"/>
  <c r="IE68" i="2"/>
  <c r="ID68" i="2"/>
  <c r="IC68" i="2"/>
  <c r="IB68" i="2"/>
  <c r="IA68" i="2"/>
  <c r="HZ68" i="2"/>
  <c r="HY68" i="2"/>
  <c r="HX68" i="2"/>
  <c r="HW68" i="2"/>
  <c r="HV68" i="2"/>
  <c r="HU68" i="2"/>
  <c r="HT68" i="2"/>
  <c r="HS68" i="2"/>
  <c r="HR68" i="2"/>
  <c r="HQ68" i="2"/>
  <c r="HP68" i="2"/>
  <c r="HO68" i="2"/>
  <c r="HN68" i="2"/>
  <c r="HM68" i="2"/>
  <c r="HL68" i="2"/>
  <c r="HK68" i="2"/>
  <c r="HJ68" i="2"/>
  <c r="HI68" i="2"/>
  <c r="HH68" i="2"/>
  <c r="HG68" i="2"/>
  <c r="HF68" i="2"/>
  <c r="HE68" i="2"/>
  <c r="HD68" i="2"/>
  <c r="HC68" i="2"/>
  <c r="HB68" i="2"/>
  <c r="HA68" i="2"/>
  <c r="GZ68" i="2"/>
  <c r="GY68" i="2"/>
  <c r="GX68" i="2"/>
  <c r="GW68" i="2"/>
  <c r="GV68" i="2"/>
  <c r="GU68" i="2"/>
  <c r="GT68" i="2"/>
  <c r="GS68" i="2"/>
  <c r="GR68" i="2"/>
  <c r="GQ68" i="2"/>
  <c r="GP68" i="2"/>
  <c r="GO68" i="2"/>
  <c r="GN68" i="2"/>
  <c r="GM68" i="2"/>
  <c r="GL68" i="2"/>
  <c r="GK68" i="2"/>
  <c r="GJ68" i="2"/>
  <c r="GI68" i="2"/>
  <c r="GH68" i="2"/>
  <c r="JF67" i="2"/>
  <c r="JE67" i="2"/>
  <c r="JD67" i="2"/>
  <c r="JC67" i="2"/>
  <c r="JB67" i="2"/>
  <c r="JA67" i="2"/>
  <c r="IZ67" i="2"/>
  <c r="IY67" i="2"/>
  <c r="IX67" i="2"/>
  <c r="IW67" i="2"/>
  <c r="IV67" i="2"/>
  <c r="IU67" i="2"/>
  <c r="IT67" i="2"/>
  <c r="IS67" i="2"/>
  <c r="IR67" i="2"/>
  <c r="IQ67" i="2"/>
  <c r="IP67" i="2"/>
  <c r="IO67" i="2"/>
  <c r="IN67" i="2"/>
  <c r="IM67" i="2"/>
  <c r="IL67" i="2"/>
  <c r="IK67" i="2"/>
  <c r="IJ67" i="2"/>
  <c r="II67" i="2"/>
  <c r="IH67" i="2"/>
  <c r="IG67" i="2"/>
  <c r="IF67" i="2"/>
  <c r="IE67" i="2"/>
  <c r="ID67" i="2"/>
  <c r="IC67" i="2"/>
  <c r="IB67" i="2"/>
  <c r="IA67" i="2"/>
  <c r="HZ67" i="2"/>
  <c r="HY67" i="2"/>
  <c r="HX67" i="2"/>
  <c r="HW67" i="2"/>
  <c r="HV67" i="2"/>
  <c r="HU67" i="2"/>
  <c r="HT67" i="2"/>
  <c r="HS67" i="2"/>
  <c r="HR67" i="2"/>
  <c r="HQ67" i="2"/>
  <c r="HP67" i="2"/>
  <c r="HO67" i="2"/>
  <c r="HN67" i="2"/>
  <c r="HM67" i="2"/>
  <c r="HL67" i="2"/>
  <c r="HK67" i="2"/>
  <c r="HJ67" i="2"/>
  <c r="HI67" i="2"/>
  <c r="HH67" i="2"/>
  <c r="HG67" i="2"/>
  <c r="HF67" i="2"/>
  <c r="HE67" i="2"/>
  <c r="HD67" i="2"/>
  <c r="HC67" i="2"/>
  <c r="HB67" i="2"/>
  <c r="HA67" i="2"/>
  <c r="GZ67" i="2"/>
  <c r="GY67" i="2"/>
  <c r="GX67" i="2"/>
  <c r="GW67" i="2"/>
  <c r="GV67" i="2"/>
  <c r="GU67" i="2"/>
  <c r="GT67" i="2"/>
  <c r="GS67" i="2"/>
  <c r="GR67" i="2"/>
  <c r="GQ67" i="2"/>
  <c r="GP67" i="2"/>
  <c r="GO67" i="2"/>
  <c r="GN67" i="2"/>
  <c r="GM67" i="2"/>
  <c r="GL67" i="2"/>
  <c r="GK67" i="2"/>
  <c r="GJ67" i="2"/>
  <c r="GI67" i="2"/>
  <c r="GH67" i="2"/>
  <c r="JF66" i="2"/>
  <c r="JE66" i="2"/>
  <c r="JD66" i="2"/>
  <c r="JC66" i="2"/>
  <c r="JB66" i="2"/>
  <c r="JA66" i="2"/>
  <c r="IZ66" i="2"/>
  <c r="IY66" i="2"/>
  <c r="IX66" i="2"/>
  <c r="IW66" i="2"/>
  <c r="IV66" i="2"/>
  <c r="IU66" i="2"/>
  <c r="IT66" i="2"/>
  <c r="IS66" i="2"/>
  <c r="IR66" i="2"/>
  <c r="IQ66" i="2"/>
  <c r="IP66" i="2"/>
  <c r="IO66" i="2"/>
  <c r="IN66" i="2"/>
  <c r="IM66" i="2"/>
  <c r="IL66" i="2"/>
  <c r="IK66" i="2"/>
  <c r="IJ66" i="2"/>
  <c r="II66" i="2"/>
  <c r="IH66" i="2"/>
  <c r="IG66" i="2"/>
  <c r="IF66" i="2"/>
  <c r="IE66" i="2"/>
  <c r="ID66" i="2"/>
  <c r="IC66" i="2"/>
  <c r="IB66" i="2"/>
  <c r="IA66" i="2"/>
  <c r="HZ66" i="2"/>
  <c r="HY66" i="2"/>
  <c r="HX66" i="2"/>
  <c r="HW66" i="2"/>
  <c r="HV66" i="2"/>
  <c r="HU66" i="2"/>
  <c r="HT66" i="2"/>
  <c r="HS66" i="2"/>
  <c r="HR66" i="2"/>
  <c r="HQ66" i="2"/>
  <c r="HP66" i="2"/>
  <c r="HO66" i="2"/>
  <c r="HN66" i="2"/>
  <c r="HM66" i="2"/>
  <c r="HL66" i="2"/>
  <c r="HK66" i="2"/>
  <c r="HJ66" i="2"/>
  <c r="HI66" i="2"/>
  <c r="HH66" i="2"/>
  <c r="HG66" i="2"/>
  <c r="HF66" i="2"/>
  <c r="HE66" i="2"/>
  <c r="HD66" i="2"/>
  <c r="HC66" i="2"/>
  <c r="HB66" i="2"/>
  <c r="HA66" i="2"/>
  <c r="GZ66" i="2"/>
  <c r="GY66" i="2"/>
  <c r="GX66" i="2"/>
  <c r="GW66" i="2"/>
  <c r="GV66" i="2"/>
  <c r="GU66" i="2"/>
  <c r="GT66" i="2"/>
  <c r="GS66" i="2"/>
  <c r="GR66" i="2"/>
  <c r="GQ66" i="2"/>
  <c r="GP66" i="2"/>
  <c r="GO66" i="2"/>
  <c r="GN66" i="2"/>
  <c r="GM66" i="2"/>
  <c r="GL66" i="2"/>
  <c r="GK66" i="2"/>
  <c r="GJ66" i="2"/>
  <c r="GI66" i="2"/>
  <c r="GH66" i="2"/>
  <c r="JF65" i="2"/>
  <c r="JE65" i="2"/>
  <c r="JD65" i="2"/>
  <c r="JC65" i="2"/>
  <c r="JB65" i="2"/>
  <c r="JA65" i="2"/>
  <c r="IZ65" i="2"/>
  <c r="IY65" i="2"/>
  <c r="IX65" i="2"/>
  <c r="IW65" i="2"/>
  <c r="IV65" i="2"/>
  <c r="IU65" i="2"/>
  <c r="IT65" i="2"/>
  <c r="IS65" i="2"/>
  <c r="IR65" i="2"/>
  <c r="IQ65" i="2"/>
  <c r="IP65" i="2"/>
  <c r="IO65" i="2"/>
  <c r="IN65" i="2"/>
  <c r="IM65" i="2"/>
  <c r="IL65" i="2"/>
  <c r="IK65" i="2"/>
  <c r="IJ65" i="2"/>
  <c r="II65" i="2"/>
  <c r="IH65" i="2"/>
  <c r="IG65" i="2"/>
  <c r="IF65" i="2"/>
  <c r="IE65" i="2"/>
  <c r="ID65" i="2"/>
  <c r="IC65" i="2"/>
  <c r="IB65" i="2"/>
  <c r="IA65" i="2"/>
  <c r="HZ65" i="2"/>
  <c r="HY65" i="2"/>
  <c r="HX65" i="2"/>
  <c r="HW65" i="2"/>
  <c r="HV65" i="2"/>
  <c r="HU65" i="2"/>
  <c r="HT65" i="2"/>
  <c r="HS65" i="2"/>
  <c r="HR65" i="2"/>
  <c r="HQ65" i="2"/>
  <c r="HP65" i="2"/>
  <c r="HO65" i="2"/>
  <c r="HN65" i="2"/>
  <c r="HM65" i="2"/>
  <c r="HL65" i="2"/>
  <c r="HK65" i="2"/>
  <c r="HJ65" i="2"/>
  <c r="HI65" i="2"/>
  <c r="HH65" i="2"/>
  <c r="HG65" i="2"/>
  <c r="HF65" i="2"/>
  <c r="HE65" i="2"/>
  <c r="HD65" i="2"/>
  <c r="HC65" i="2"/>
  <c r="HB65" i="2"/>
  <c r="HA65" i="2"/>
  <c r="GZ65" i="2"/>
  <c r="GY65" i="2"/>
  <c r="GX65" i="2"/>
  <c r="GW65" i="2"/>
  <c r="GV65" i="2"/>
  <c r="GU65" i="2"/>
  <c r="GT65" i="2"/>
  <c r="GS65" i="2"/>
  <c r="GR65" i="2"/>
  <c r="GQ65" i="2"/>
  <c r="GP65" i="2"/>
  <c r="GO65" i="2"/>
  <c r="GN65" i="2"/>
  <c r="GM65" i="2"/>
  <c r="GL65" i="2"/>
  <c r="GK65" i="2"/>
  <c r="GJ65" i="2"/>
  <c r="GI65" i="2"/>
  <c r="GH65" i="2"/>
  <c r="JF64" i="2"/>
  <c r="JE64" i="2"/>
  <c r="JD64" i="2"/>
  <c r="JC64" i="2"/>
  <c r="JB64" i="2"/>
  <c r="JA64" i="2"/>
  <c r="IZ64" i="2"/>
  <c r="IY64" i="2"/>
  <c r="IX64" i="2"/>
  <c r="IW64" i="2"/>
  <c r="IV64" i="2"/>
  <c r="IU64" i="2"/>
  <c r="IT64" i="2"/>
  <c r="IS64" i="2"/>
  <c r="IR64" i="2"/>
  <c r="IQ64" i="2"/>
  <c r="IP64" i="2"/>
  <c r="IO64" i="2"/>
  <c r="IN64" i="2"/>
  <c r="IM64" i="2"/>
  <c r="IL64" i="2"/>
  <c r="IK64" i="2"/>
  <c r="IJ64" i="2"/>
  <c r="II64" i="2"/>
  <c r="IH64" i="2"/>
  <c r="IG64" i="2"/>
  <c r="IF64" i="2"/>
  <c r="IE64" i="2"/>
  <c r="ID64" i="2"/>
  <c r="IC64" i="2"/>
  <c r="IB64" i="2"/>
  <c r="IA64" i="2"/>
  <c r="HZ64" i="2"/>
  <c r="HY64" i="2"/>
  <c r="HX64" i="2"/>
  <c r="HW64" i="2"/>
  <c r="HV64" i="2"/>
  <c r="HU64" i="2"/>
  <c r="HT64" i="2"/>
  <c r="HS64" i="2"/>
  <c r="HR64" i="2"/>
  <c r="HQ64" i="2"/>
  <c r="HP64" i="2"/>
  <c r="HO64" i="2"/>
  <c r="HN64" i="2"/>
  <c r="HM64" i="2"/>
  <c r="HL64" i="2"/>
  <c r="HK64" i="2"/>
  <c r="HJ64" i="2"/>
  <c r="HI64" i="2"/>
  <c r="HH64" i="2"/>
  <c r="HG64" i="2"/>
  <c r="HF64" i="2"/>
  <c r="HE64" i="2"/>
  <c r="HD64" i="2"/>
  <c r="HC64" i="2"/>
  <c r="HB64" i="2"/>
  <c r="HA64" i="2"/>
  <c r="GZ64" i="2"/>
  <c r="GY64" i="2"/>
  <c r="GX64" i="2"/>
  <c r="GW64" i="2"/>
  <c r="GV64" i="2"/>
  <c r="GU64" i="2"/>
  <c r="GT64" i="2"/>
  <c r="GS64" i="2"/>
  <c r="GR64" i="2"/>
  <c r="GQ64" i="2"/>
  <c r="GP64" i="2"/>
  <c r="GO64" i="2"/>
  <c r="GN64" i="2"/>
  <c r="GM64" i="2"/>
  <c r="GL64" i="2"/>
  <c r="GK64" i="2"/>
  <c r="GJ64" i="2"/>
  <c r="GI64" i="2"/>
  <c r="GH64" i="2"/>
  <c r="JF63" i="2"/>
  <c r="JE63" i="2"/>
  <c r="JD63" i="2"/>
  <c r="JC63" i="2"/>
  <c r="JB63" i="2"/>
  <c r="JA63" i="2"/>
  <c r="IZ63" i="2"/>
  <c r="IY63" i="2"/>
  <c r="IX63" i="2"/>
  <c r="IW63" i="2"/>
  <c r="IV63" i="2"/>
  <c r="IU63" i="2"/>
  <c r="IT63" i="2"/>
  <c r="IS63" i="2"/>
  <c r="IR63" i="2"/>
  <c r="IQ63" i="2"/>
  <c r="IP63" i="2"/>
  <c r="IO63" i="2"/>
  <c r="IN63" i="2"/>
  <c r="IM63" i="2"/>
  <c r="IL63" i="2"/>
  <c r="IK63" i="2"/>
  <c r="IJ63" i="2"/>
  <c r="II63" i="2"/>
  <c r="IH63" i="2"/>
  <c r="IG63" i="2"/>
  <c r="IF63" i="2"/>
  <c r="IE63" i="2"/>
  <c r="ID63" i="2"/>
  <c r="IC63" i="2"/>
  <c r="IB63" i="2"/>
  <c r="IA63" i="2"/>
  <c r="HZ63" i="2"/>
  <c r="HY63" i="2"/>
  <c r="HX63" i="2"/>
  <c r="HW63" i="2"/>
  <c r="HV63" i="2"/>
  <c r="HU63" i="2"/>
  <c r="HT63" i="2"/>
  <c r="HS63" i="2"/>
  <c r="HR63" i="2"/>
  <c r="HQ63" i="2"/>
  <c r="HP63" i="2"/>
  <c r="HO63" i="2"/>
  <c r="HN63" i="2"/>
  <c r="HM63" i="2"/>
  <c r="HL63" i="2"/>
  <c r="HK63" i="2"/>
  <c r="HJ63" i="2"/>
  <c r="HI63" i="2"/>
  <c r="HH63" i="2"/>
  <c r="HG63" i="2"/>
  <c r="HF63" i="2"/>
  <c r="HE63" i="2"/>
  <c r="HD63" i="2"/>
  <c r="HC63" i="2"/>
  <c r="HB63" i="2"/>
  <c r="HA63" i="2"/>
  <c r="GZ63" i="2"/>
  <c r="GY63" i="2"/>
  <c r="GX63" i="2"/>
  <c r="GW63" i="2"/>
  <c r="GV63" i="2"/>
  <c r="GU63" i="2"/>
  <c r="GT63" i="2"/>
  <c r="GS63" i="2"/>
  <c r="GR63" i="2"/>
  <c r="GQ63" i="2"/>
  <c r="GP63" i="2"/>
  <c r="GO63" i="2"/>
  <c r="GN63" i="2"/>
  <c r="GM63" i="2"/>
  <c r="GL63" i="2"/>
  <c r="GK63" i="2"/>
  <c r="GJ63" i="2"/>
  <c r="GI63" i="2"/>
  <c r="GH63" i="2"/>
  <c r="JF62" i="2"/>
  <c r="JE62" i="2"/>
  <c r="JD62" i="2"/>
  <c r="JC62" i="2"/>
  <c r="JB62" i="2"/>
  <c r="JA62" i="2"/>
  <c r="IZ62" i="2"/>
  <c r="IY62" i="2"/>
  <c r="IX62" i="2"/>
  <c r="IW62" i="2"/>
  <c r="IV62" i="2"/>
  <c r="IU62" i="2"/>
  <c r="IT62" i="2"/>
  <c r="IS62" i="2"/>
  <c r="IR62" i="2"/>
  <c r="IQ62" i="2"/>
  <c r="IP62" i="2"/>
  <c r="IO62" i="2"/>
  <c r="IN62" i="2"/>
  <c r="IM62" i="2"/>
  <c r="IL62" i="2"/>
  <c r="IK62" i="2"/>
  <c r="IJ62" i="2"/>
  <c r="II62" i="2"/>
  <c r="IH62" i="2"/>
  <c r="IG62" i="2"/>
  <c r="IF62" i="2"/>
  <c r="IE62" i="2"/>
  <c r="ID62" i="2"/>
  <c r="IC62" i="2"/>
  <c r="IB62" i="2"/>
  <c r="IA62" i="2"/>
  <c r="HZ62" i="2"/>
  <c r="HY62" i="2"/>
  <c r="HX62" i="2"/>
  <c r="HW62" i="2"/>
  <c r="HV62" i="2"/>
  <c r="HU62" i="2"/>
  <c r="HT62" i="2"/>
  <c r="HS62" i="2"/>
  <c r="HR62" i="2"/>
  <c r="HQ62" i="2"/>
  <c r="HP62" i="2"/>
  <c r="HO62" i="2"/>
  <c r="HN62" i="2"/>
  <c r="HM62" i="2"/>
  <c r="HL62" i="2"/>
  <c r="HK62" i="2"/>
  <c r="HJ62" i="2"/>
  <c r="HI62" i="2"/>
  <c r="HH62" i="2"/>
  <c r="HG62" i="2"/>
  <c r="HF62" i="2"/>
  <c r="HE62" i="2"/>
  <c r="HD62" i="2"/>
  <c r="HC62" i="2"/>
  <c r="HB62" i="2"/>
  <c r="HA62" i="2"/>
  <c r="GZ62" i="2"/>
  <c r="GY62" i="2"/>
  <c r="GX62" i="2"/>
  <c r="GW62" i="2"/>
  <c r="GV62" i="2"/>
  <c r="GU62" i="2"/>
  <c r="GT62" i="2"/>
  <c r="GS62" i="2"/>
  <c r="GR62" i="2"/>
  <c r="GQ62" i="2"/>
  <c r="GP62" i="2"/>
  <c r="GO62" i="2"/>
  <c r="GN62" i="2"/>
  <c r="GM62" i="2"/>
  <c r="GL62" i="2"/>
  <c r="GK62" i="2"/>
  <c r="GJ62" i="2"/>
  <c r="GI62" i="2"/>
  <c r="GH62" i="2"/>
  <c r="JF61" i="2"/>
  <c r="JE61" i="2"/>
  <c r="JD61" i="2"/>
  <c r="JC61" i="2"/>
  <c r="JB61" i="2"/>
  <c r="JA61" i="2"/>
  <c r="IZ61" i="2"/>
  <c r="IY61" i="2"/>
  <c r="IX61" i="2"/>
  <c r="IW61" i="2"/>
  <c r="IV61" i="2"/>
  <c r="IU61" i="2"/>
  <c r="IT61" i="2"/>
  <c r="IS61" i="2"/>
  <c r="IR61" i="2"/>
  <c r="IQ61" i="2"/>
  <c r="IP61" i="2"/>
  <c r="IO61" i="2"/>
  <c r="IN61" i="2"/>
  <c r="IM61" i="2"/>
  <c r="IL61" i="2"/>
  <c r="IK61" i="2"/>
  <c r="IJ61" i="2"/>
  <c r="II61" i="2"/>
  <c r="IH61" i="2"/>
  <c r="IG61" i="2"/>
  <c r="IF61" i="2"/>
  <c r="IE61" i="2"/>
  <c r="ID61" i="2"/>
  <c r="IC61" i="2"/>
  <c r="IB61" i="2"/>
  <c r="IA61" i="2"/>
  <c r="HZ61" i="2"/>
  <c r="HY61" i="2"/>
  <c r="HX61" i="2"/>
  <c r="HW61" i="2"/>
  <c r="HV61" i="2"/>
  <c r="HU61" i="2"/>
  <c r="HT61" i="2"/>
  <c r="HS61" i="2"/>
  <c r="HR61" i="2"/>
  <c r="HQ61" i="2"/>
  <c r="HP61" i="2"/>
  <c r="HO61" i="2"/>
  <c r="HN61" i="2"/>
  <c r="HM61" i="2"/>
  <c r="HL61" i="2"/>
  <c r="HK61" i="2"/>
  <c r="HJ61" i="2"/>
  <c r="HI61" i="2"/>
  <c r="HH61" i="2"/>
  <c r="HG61" i="2"/>
  <c r="HF61" i="2"/>
  <c r="HE61" i="2"/>
  <c r="HD61" i="2"/>
  <c r="HC61" i="2"/>
  <c r="HB61" i="2"/>
  <c r="HA61" i="2"/>
  <c r="GZ61" i="2"/>
  <c r="GY61" i="2"/>
  <c r="GX61" i="2"/>
  <c r="GW61" i="2"/>
  <c r="GV61" i="2"/>
  <c r="GU61" i="2"/>
  <c r="GT61" i="2"/>
  <c r="GS61" i="2"/>
  <c r="GR61" i="2"/>
  <c r="GQ61" i="2"/>
  <c r="GP61" i="2"/>
  <c r="GO61" i="2"/>
  <c r="GN61" i="2"/>
  <c r="GM61" i="2"/>
  <c r="GL61" i="2"/>
  <c r="GK61" i="2"/>
  <c r="GJ61" i="2"/>
  <c r="GI61" i="2"/>
  <c r="GH61" i="2"/>
  <c r="JF60" i="2"/>
  <c r="JE60" i="2"/>
  <c r="JD60" i="2"/>
  <c r="JC60" i="2"/>
  <c r="JB60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IO60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B60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HO60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B60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GO60" i="2"/>
  <c r="GN60" i="2"/>
  <c r="GM60" i="2"/>
  <c r="GL60" i="2"/>
  <c r="GK60" i="2"/>
  <c r="GJ60" i="2"/>
  <c r="GI60" i="2"/>
  <c r="GH60" i="2"/>
  <c r="JF59" i="2"/>
  <c r="JE59" i="2"/>
  <c r="JD59" i="2"/>
  <c r="JC59" i="2"/>
  <c r="JB59" i="2"/>
  <c r="JA59" i="2"/>
  <c r="IZ59" i="2"/>
  <c r="IY59" i="2"/>
  <c r="IX59" i="2"/>
  <c r="IW59" i="2"/>
  <c r="IV59" i="2"/>
  <c r="IU59" i="2"/>
  <c r="IT59" i="2"/>
  <c r="IS59" i="2"/>
  <c r="IR59" i="2"/>
  <c r="IQ59" i="2"/>
  <c r="IP59" i="2"/>
  <c r="IO59" i="2"/>
  <c r="IN59" i="2"/>
  <c r="IM59" i="2"/>
  <c r="IL59" i="2"/>
  <c r="IK59" i="2"/>
  <c r="IJ59" i="2"/>
  <c r="II59" i="2"/>
  <c r="IH59" i="2"/>
  <c r="IG59" i="2"/>
  <c r="IF59" i="2"/>
  <c r="IE59" i="2"/>
  <c r="ID59" i="2"/>
  <c r="IC59" i="2"/>
  <c r="IB59" i="2"/>
  <c r="IA59" i="2"/>
  <c r="HZ59" i="2"/>
  <c r="HY59" i="2"/>
  <c r="HX59" i="2"/>
  <c r="HW59" i="2"/>
  <c r="HV59" i="2"/>
  <c r="HU59" i="2"/>
  <c r="HT59" i="2"/>
  <c r="HS59" i="2"/>
  <c r="HR59" i="2"/>
  <c r="HQ59" i="2"/>
  <c r="HP59" i="2"/>
  <c r="HO59" i="2"/>
  <c r="HN59" i="2"/>
  <c r="HM59" i="2"/>
  <c r="HL59" i="2"/>
  <c r="HK59" i="2"/>
  <c r="HJ59" i="2"/>
  <c r="HI59" i="2"/>
  <c r="HH59" i="2"/>
  <c r="HG59" i="2"/>
  <c r="HF59" i="2"/>
  <c r="HE59" i="2"/>
  <c r="HD59" i="2"/>
  <c r="HC59" i="2"/>
  <c r="HB59" i="2"/>
  <c r="HA59" i="2"/>
  <c r="GZ59" i="2"/>
  <c r="GY59" i="2"/>
  <c r="GX59" i="2"/>
  <c r="GW59" i="2"/>
  <c r="GV59" i="2"/>
  <c r="GU59" i="2"/>
  <c r="GT59" i="2"/>
  <c r="GS59" i="2"/>
  <c r="GR59" i="2"/>
  <c r="GQ59" i="2"/>
  <c r="GP59" i="2"/>
  <c r="GO59" i="2"/>
  <c r="GN59" i="2"/>
  <c r="GM59" i="2"/>
  <c r="GL59" i="2"/>
  <c r="GK59" i="2"/>
  <c r="GJ59" i="2"/>
  <c r="GI59" i="2"/>
  <c r="GH59" i="2"/>
  <c r="JF58" i="2"/>
  <c r="JE58" i="2"/>
  <c r="JD58" i="2"/>
  <c r="JC58" i="2"/>
  <c r="JB58" i="2"/>
  <c r="JA58" i="2"/>
  <c r="IZ58" i="2"/>
  <c r="IY58" i="2"/>
  <c r="IX58" i="2"/>
  <c r="IW58" i="2"/>
  <c r="IV58" i="2"/>
  <c r="IU58" i="2"/>
  <c r="IT58" i="2"/>
  <c r="IS58" i="2"/>
  <c r="IR58" i="2"/>
  <c r="IQ58" i="2"/>
  <c r="IP58" i="2"/>
  <c r="IO58" i="2"/>
  <c r="IN58" i="2"/>
  <c r="IM58" i="2"/>
  <c r="IL58" i="2"/>
  <c r="IK58" i="2"/>
  <c r="IJ58" i="2"/>
  <c r="II58" i="2"/>
  <c r="IH58" i="2"/>
  <c r="IG58" i="2"/>
  <c r="IF58" i="2"/>
  <c r="IE58" i="2"/>
  <c r="ID58" i="2"/>
  <c r="IC58" i="2"/>
  <c r="IB58" i="2"/>
  <c r="IA58" i="2"/>
  <c r="HZ58" i="2"/>
  <c r="HY58" i="2"/>
  <c r="HX58" i="2"/>
  <c r="HW58" i="2"/>
  <c r="HV58" i="2"/>
  <c r="HU58" i="2"/>
  <c r="HT58" i="2"/>
  <c r="HS58" i="2"/>
  <c r="HR58" i="2"/>
  <c r="HQ58" i="2"/>
  <c r="HP58" i="2"/>
  <c r="HO58" i="2"/>
  <c r="HN58" i="2"/>
  <c r="HM58" i="2"/>
  <c r="HL58" i="2"/>
  <c r="HK58" i="2"/>
  <c r="HJ58" i="2"/>
  <c r="HI58" i="2"/>
  <c r="HH58" i="2"/>
  <c r="HG58" i="2"/>
  <c r="HF58" i="2"/>
  <c r="HE58" i="2"/>
  <c r="HD58" i="2"/>
  <c r="HC58" i="2"/>
  <c r="HB58" i="2"/>
  <c r="HA58" i="2"/>
  <c r="GZ58" i="2"/>
  <c r="GY58" i="2"/>
  <c r="GX58" i="2"/>
  <c r="GW58" i="2"/>
  <c r="GV58" i="2"/>
  <c r="GU58" i="2"/>
  <c r="GT58" i="2"/>
  <c r="GS58" i="2"/>
  <c r="GR58" i="2"/>
  <c r="GQ58" i="2"/>
  <c r="GP58" i="2"/>
  <c r="GO58" i="2"/>
  <c r="GN58" i="2"/>
  <c r="GM58" i="2"/>
  <c r="GL58" i="2"/>
  <c r="GK58" i="2"/>
  <c r="GJ58" i="2"/>
  <c r="GI58" i="2"/>
  <c r="GH58" i="2"/>
  <c r="JF57" i="2"/>
  <c r="JE57" i="2"/>
  <c r="JD57" i="2"/>
  <c r="JC57" i="2"/>
  <c r="JB57" i="2"/>
  <c r="JA57" i="2"/>
  <c r="IZ57" i="2"/>
  <c r="IY57" i="2"/>
  <c r="IX57" i="2"/>
  <c r="IW57" i="2"/>
  <c r="IV57" i="2"/>
  <c r="IU57" i="2"/>
  <c r="IT57" i="2"/>
  <c r="IS57" i="2"/>
  <c r="IR57" i="2"/>
  <c r="IQ57" i="2"/>
  <c r="IP57" i="2"/>
  <c r="IO57" i="2"/>
  <c r="IN57" i="2"/>
  <c r="IM57" i="2"/>
  <c r="IL57" i="2"/>
  <c r="IK57" i="2"/>
  <c r="IJ57" i="2"/>
  <c r="II57" i="2"/>
  <c r="IH57" i="2"/>
  <c r="IG57" i="2"/>
  <c r="IF57" i="2"/>
  <c r="IE57" i="2"/>
  <c r="ID57" i="2"/>
  <c r="IC57" i="2"/>
  <c r="IB57" i="2"/>
  <c r="IA57" i="2"/>
  <c r="HZ57" i="2"/>
  <c r="HY57" i="2"/>
  <c r="HX57" i="2"/>
  <c r="HW57" i="2"/>
  <c r="HV57" i="2"/>
  <c r="HU57" i="2"/>
  <c r="HT57" i="2"/>
  <c r="HS57" i="2"/>
  <c r="HR57" i="2"/>
  <c r="HQ57" i="2"/>
  <c r="HP57" i="2"/>
  <c r="HO57" i="2"/>
  <c r="HN57" i="2"/>
  <c r="HM57" i="2"/>
  <c r="HL57" i="2"/>
  <c r="HK57" i="2"/>
  <c r="HJ57" i="2"/>
  <c r="HI57" i="2"/>
  <c r="HH57" i="2"/>
  <c r="HG57" i="2"/>
  <c r="HF57" i="2"/>
  <c r="HE57" i="2"/>
  <c r="HD57" i="2"/>
  <c r="HC57" i="2"/>
  <c r="HB57" i="2"/>
  <c r="HA57" i="2"/>
  <c r="GZ57" i="2"/>
  <c r="GY57" i="2"/>
  <c r="GX57" i="2"/>
  <c r="GW57" i="2"/>
  <c r="GV57" i="2"/>
  <c r="GU57" i="2"/>
  <c r="GT57" i="2"/>
  <c r="GS57" i="2"/>
  <c r="GR57" i="2"/>
  <c r="GQ57" i="2"/>
  <c r="GP57" i="2"/>
  <c r="GO57" i="2"/>
  <c r="GN57" i="2"/>
  <c r="GM57" i="2"/>
  <c r="GL57" i="2"/>
  <c r="GK57" i="2"/>
  <c r="GJ57" i="2"/>
  <c r="GI57" i="2"/>
  <c r="GH57" i="2"/>
  <c r="JF56" i="2"/>
  <c r="JE56" i="2"/>
  <c r="JD56" i="2"/>
  <c r="JC56" i="2"/>
  <c r="JB56" i="2"/>
  <c r="JA56" i="2"/>
  <c r="IZ56" i="2"/>
  <c r="IY56" i="2"/>
  <c r="IX56" i="2"/>
  <c r="IW56" i="2"/>
  <c r="IV56" i="2"/>
  <c r="IU56" i="2"/>
  <c r="IT56" i="2"/>
  <c r="IS56" i="2"/>
  <c r="IR56" i="2"/>
  <c r="IQ56" i="2"/>
  <c r="IP56" i="2"/>
  <c r="IO56" i="2"/>
  <c r="IN56" i="2"/>
  <c r="IM56" i="2"/>
  <c r="IL56" i="2"/>
  <c r="IK56" i="2"/>
  <c r="IJ56" i="2"/>
  <c r="II56" i="2"/>
  <c r="IH56" i="2"/>
  <c r="IG56" i="2"/>
  <c r="IF56" i="2"/>
  <c r="IE56" i="2"/>
  <c r="ID56" i="2"/>
  <c r="IC56" i="2"/>
  <c r="IB56" i="2"/>
  <c r="IA56" i="2"/>
  <c r="HZ56" i="2"/>
  <c r="HY56" i="2"/>
  <c r="HX56" i="2"/>
  <c r="HW56" i="2"/>
  <c r="HV56" i="2"/>
  <c r="HU56" i="2"/>
  <c r="HT56" i="2"/>
  <c r="HS56" i="2"/>
  <c r="HR56" i="2"/>
  <c r="HQ56" i="2"/>
  <c r="HP56" i="2"/>
  <c r="HO56" i="2"/>
  <c r="HN56" i="2"/>
  <c r="HM56" i="2"/>
  <c r="HL56" i="2"/>
  <c r="HK56" i="2"/>
  <c r="HJ56" i="2"/>
  <c r="HI56" i="2"/>
  <c r="HH56" i="2"/>
  <c r="HG56" i="2"/>
  <c r="HF56" i="2"/>
  <c r="HE56" i="2"/>
  <c r="HD56" i="2"/>
  <c r="HC56" i="2"/>
  <c r="HB56" i="2"/>
  <c r="HA56" i="2"/>
  <c r="GZ56" i="2"/>
  <c r="GY56" i="2"/>
  <c r="GX56" i="2"/>
  <c r="GW56" i="2"/>
  <c r="GV56" i="2"/>
  <c r="GU56" i="2"/>
  <c r="GT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JF55" i="2"/>
  <c r="JE55" i="2"/>
  <c r="JD55" i="2"/>
  <c r="JC55" i="2"/>
  <c r="JB55" i="2"/>
  <c r="JA55" i="2"/>
  <c r="IZ55" i="2"/>
  <c r="IY55" i="2"/>
  <c r="IX55" i="2"/>
  <c r="IW55" i="2"/>
  <c r="IV55" i="2"/>
  <c r="IU55" i="2"/>
  <c r="IT55" i="2"/>
  <c r="IS55" i="2"/>
  <c r="IR55" i="2"/>
  <c r="IQ55" i="2"/>
  <c r="IP55" i="2"/>
  <c r="IO55" i="2"/>
  <c r="IN55" i="2"/>
  <c r="IM55" i="2"/>
  <c r="IL55" i="2"/>
  <c r="IK55" i="2"/>
  <c r="IJ55" i="2"/>
  <c r="II55" i="2"/>
  <c r="IH55" i="2"/>
  <c r="IG55" i="2"/>
  <c r="IF55" i="2"/>
  <c r="IE55" i="2"/>
  <c r="ID55" i="2"/>
  <c r="IC55" i="2"/>
  <c r="IB55" i="2"/>
  <c r="IA55" i="2"/>
  <c r="HZ55" i="2"/>
  <c r="HY55" i="2"/>
  <c r="HX55" i="2"/>
  <c r="HW55" i="2"/>
  <c r="HV55" i="2"/>
  <c r="HU55" i="2"/>
  <c r="HT55" i="2"/>
  <c r="HS55" i="2"/>
  <c r="HR55" i="2"/>
  <c r="HQ55" i="2"/>
  <c r="HP55" i="2"/>
  <c r="HO55" i="2"/>
  <c r="HN55" i="2"/>
  <c r="HM55" i="2"/>
  <c r="HL55" i="2"/>
  <c r="HK55" i="2"/>
  <c r="HJ55" i="2"/>
  <c r="HI55" i="2"/>
  <c r="HH55" i="2"/>
  <c r="HG55" i="2"/>
  <c r="HF55" i="2"/>
  <c r="HE55" i="2"/>
  <c r="HD55" i="2"/>
  <c r="HC55" i="2"/>
  <c r="HB55" i="2"/>
  <c r="HA55" i="2"/>
  <c r="GZ55" i="2"/>
  <c r="GY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JF54" i="2"/>
  <c r="JE54" i="2"/>
  <c r="JD54" i="2"/>
  <c r="JC54" i="2"/>
  <c r="JB54" i="2"/>
  <c r="JA54" i="2"/>
  <c r="IZ54" i="2"/>
  <c r="IY54" i="2"/>
  <c r="IX54" i="2"/>
  <c r="IW54" i="2"/>
  <c r="IV54" i="2"/>
  <c r="IU54" i="2"/>
  <c r="IT54" i="2"/>
  <c r="IS54" i="2"/>
  <c r="IR54" i="2"/>
  <c r="IQ54" i="2"/>
  <c r="IP54" i="2"/>
  <c r="IO54" i="2"/>
  <c r="IN54" i="2"/>
  <c r="IM54" i="2"/>
  <c r="IL54" i="2"/>
  <c r="IK54" i="2"/>
  <c r="IJ54" i="2"/>
  <c r="II54" i="2"/>
  <c r="IH54" i="2"/>
  <c r="IG54" i="2"/>
  <c r="IF54" i="2"/>
  <c r="IE54" i="2"/>
  <c r="ID54" i="2"/>
  <c r="IC54" i="2"/>
  <c r="IB54" i="2"/>
  <c r="IA54" i="2"/>
  <c r="HZ54" i="2"/>
  <c r="HY54" i="2"/>
  <c r="HX54" i="2"/>
  <c r="HW54" i="2"/>
  <c r="HV54" i="2"/>
  <c r="HU54" i="2"/>
  <c r="HT54" i="2"/>
  <c r="HS54" i="2"/>
  <c r="HR54" i="2"/>
  <c r="HQ54" i="2"/>
  <c r="HP54" i="2"/>
  <c r="HO54" i="2"/>
  <c r="HN54" i="2"/>
  <c r="HM54" i="2"/>
  <c r="HL54" i="2"/>
  <c r="HK54" i="2"/>
  <c r="HJ54" i="2"/>
  <c r="HI54" i="2"/>
  <c r="HH54" i="2"/>
  <c r="HG54" i="2"/>
  <c r="HF54" i="2"/>
  <c r="HE54" i="2"/>
  <c r="HD54" i="2"/>
  <c r="HC54" i="2"/>
  <c r="HB54" i="2"/>
  <c r="HA54" i="2"/>
  <c r="GZ54" i="2"/>
  <c r="GY54" i="2"/>
  <c r="GX54" i="2"/>
  <c r="GW54" i="2"/>
  <c r="GV54" i="2"/>
  <c r="GU54" i="2"/>
  <c r="GT54" i="2"/>
  <c r="GS54" i="2"/>
  <c r="GR54" i="2"/>
  <c r="GQ54" i="2"/>
  <c r="GP54" i="2"/>
  <c r="GO54" i="2"/>
  <c r="GN54" i="2"/>
  <c r="GM54" i="2"/>
  <c r="GL54" i="2"/>
  <c r="GK54" i="2"/>
  <c r="GJ54" i="2"/>
  <c r="GI54" i="2"/>
  <c r="GH54" i="2"/>
  <c r="JF53" i="2"/>
  <c r="JE53" i="2"/>
  <c r="JD53" i="2"/>
  <c r="JC53" i="2"/>
  <c r="JB53" i="2"/>
  <c r="JA53" i="2"/>
  <c r="IZ53" i="2"/>
  <c r="IY53" i="2"/>
  <c r="IX53" i="2"/>
  <c r="IW53" i="2"/>
  <c r="IV53" i="2"/>
  <c r="IU53" i="2"/>
  <c r="IT53" i="2"/>
  <c r="IS53" i="2"/>
  <c r="IR53" i="2"/>
  <c r="IQ53" i="2"/>
  <c r="IP53" i="2"/>
  <c r="IO53" i="2"/>
  <c r="IN53" i="2"/>
  <c r="IM53" i="2"/>
  <c r="IL53" i="2"/>
  <c r="IK53" i="2"/>
  <c r="IJ53" i="2"/>
  <c r="II53" i="2"/>
  <c r="IH53" i="2"/>
  <c r="IG53" i="2"/>
  <c r="IF53" i="2"/>
  <c r="IE53" i="2"/>
  <c r="ID53" i="2"/>
  <c r="IC53" i="2"/>
  <c r="IB53" i="2"/>
  <c r="IA53" i="2"/>
  <c r="HZ53" i="2"/>
  <c r="HY53" i="2"/>
  <c r="HX53" i="2"/>
  <c r="HW53" i="2"/>
  <c r="HV53" i="2"/>
  <c r="HU53" i="2"/>
  <c r="HT53" i="2"/>
  <c r="HS53" i="2"/>
  <c r="HR53" i="2"/>
  <c r="HQ53" i="2"/>
  <c r="HP53" i="2"/>
  <c r="HO53" i="2"/>
  <c r="HN53" i="2"/>
  <c r="HM53" i="2"/>
  <c r="HL53" i="2"/>
  <c r="HK53" i="2"/>
  <c r="HJ53" i="2"/>
  <c r="HI53" i="2"/>
  <c r="HH53" i="2"/>
  <c r="HG53" i="2"/>
  <c r="HF53" i="2"/>
  <c r="HE53" i="2"/>
  <c r="HD53" i="2"/>
  <c r="HC53" i="2"/>
  <c r="HB53" i="2"/>
  <c r="HA53" i="2"/>
  <c r="GZ53" i="2"/>
  <c r="GY53" i="2"/>
  <c r="GX53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JF52" i="2"/>
  <c r="JE52" i="2"/>
  <c r="JD52" i="2"/>
  <c r="JC52" i="2"/>
  <c r="JB52" i="2"/>
  <c r="JA52" i="2"/>
  <c r="IZ52" i="2"/>
  <c r="IY52" i="2"/>
  <c r="IX52" i="2"/>
  <c r="IW52" i="2"/>
  <c r="IV52" i="2"/>
  <c r="IU52" i="2"/>
  <c r="IT52" i="2"/>
  <c r="IS52" i="2"/>
  <c r="IR52" i="2"/>
  <c r="IQ52" i="2"/>
  <c r="IP52" i="2"/>
  <c r="IO52" i="2"/>
  <c r="IN52" i="2"/>
  <c r="IM52" i="2"/>
  <c r="IL52" i="2"/>
  <c r="IK52" i="2"/>
  <c r="IJ52" i="2"/>
  <c r="II52" i="2"/>
  <c r="IH52" i="2"/>
  <c r="IG52" i="2"/>
  <c r="IF52" i="2"/>
  <c r="IE52" i="2"/>
  <c r="ID52" i="2"/>
  <c r="IC52" i="2"/>
  <c r="IB52" i="2"/>
  <c r="IA52" i="2"/>
  <c r="HZ52" i="2"/>
  <c r="HY52" i="2"/>
  <c r="HX52" i="2"/>
  <c r="HW52" i="2"/>
  <c r="HV52" i="2"/>
  <c r="HU52" i="2"/>
  <c r="HT52" i="2"/>
  <c r="HS52" i="2"/>
  <c r="HR52" i="2"/>
  <c r="HQ52" i="2"/>
  <c r="HP52" i="2"/>
  <c r="HO52" i="2"/>
  <c r="HN52" i="2"/>
  <c r="HM52" i="2"/>
  <c r="HL52" i="2"/>
  <c r="HK52" i="2"/>
  <c r="HJ52" i="2"/>
  <c r="HI52" i="2"/>
  <c r="HH52" i="2"/>
  <c r="HG52" i="2"/>
  <c r="HF52" i="2"/>
  <c r="HE52" i="2"/>
  <c r="HD52" i="2"/>
  <c r="HC52" i="2"/>
  <c r="HB52" i="2"/>
  <c r="HA52" i="2"/>
  <c r="GZ52" i="2"/>
  <c r="GY52" i="2"/>
  <c r="GX52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JF51" i="2"/>
  <c r="JE51" i="2"/>
  <c r="JD51" i="2"/>
  <c r="JC51" i="2"/>
  <c r="JB51" i="2"/>
  <c r="JA51" i="2"/>
  <c r="IZ51" i="2"/>
  <c r="IY51" i="2"/>
  <c r="IX51" i="2"/>
  <c r="IW51" i="2"/>
  <c r="IV51" i="2"/>
  <c r="IU51" i="2"/>
  <c r="IT51" i="2"/>
  <c r="IS51" i="2"/>
  <c r="IR51" i="2"/>
  <c r="IQ51" i="2"/>
  <c r="IP51" i="2"/>
  <c r="IO51" i="2"/>
  <c r="IN51" i="2"/>
  <c r="IM51" i="2"/>
  <c r="IL51" i="2"/>
  <c r="IK51" i="2"/>
  <c r="IJ51" i="2"/>
  <c r="II51" i="2"/>
  <c r="IH51" i="2"/>
  <c r="IG51" i="2"/>
  <c r="IF51" i="2"/>
  <c r="IE51" i="2"/>
  <c r="ID51" i="2"/>
  <c r="IC51" i="2"/>
  <c r="IB51" i="2"/>
  <c r="IA51" i="2"/>
  <c r="HZ51" i="2"/>
  <c r="HY51" i="2"/>
  <c r="HX51" i="2"/>
  <c r="HW51" i="2"/>
  <c r="HV51" i="2"/>
  <c r="HU51" i="2"/>
  <c r="HT51" i="2"/>
  <c r="HS51" i="2"/>
  <c r="HR51" i="2"/>
  <c r="HQ51" i="2"/>
  <c r="HP51" i="2"/>
  <c r="HO51" i="2"/>
  <c r="HN51" i="2"/>
  <c r="HM51" i="2"/>
  <c r="HL51" i="2"/>
  <c r="HK51" i="2"/>
  <c r="HJ51" i="2"/>
  <c r="HI51" i="2"/>
  <c r="HH51" i="2"/>
  <c r="HG51" i="2"/>
  <c r="HF51" i="2"/>
  <c r="HE51" i="2"/>
  <c r="HD51" i="2"/>
  <c r="HC51" i="2"/>
  <c r="HB51" i="2"/>
  <c r="HA51" i="2"/>
  <c r="GZ51" i="2"/>
  <c r="GY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JF50" i="2"/>
  <c r="JE50" i="2"/>
  <c r="JD50" i="2"/>
  <c r="JC50" i="2"/>
  <c r="JB50" i="2"/>
  <c r="JA50" i="2"/>
  <c r="IZ50" i="2"/>
  <c r="IY50" i="2"/>
  <c r="IX50" i="2"/>
  <c r="IW50" i="2"/>
  <c r="IV50" i="2"/>
  <c r="IU50" i="2"/>
  <c r="IT50" i="2"/>
  <c r="IS50" i="2"/>
  <c r="IR50" i="2"/>
  <c r="IQ50" i="2"/>
  <c r="IP50" i="2"/>
  <c r="IO50" i="2"/>
  <c r="IN50" i="2"/>
  <c r="IM50" i="2"/>
  <c r="IL50" i="2"/>
  <c r="IK50" i="2"/>
  <c r="IJ50" i="2"/>
  <c r="II50" i="2"/>
  <c r="IH50" i="2"/>
  <c r="IG50" i="2"/>
  <c r="IF50" i="2"/>
  <c r="IE50" i="2"/>
  <c r="ID50" i="2"/>
  <c r="IC50" i="2"/>
  <c r="IB50" i="2"/>
  <c r="IA50" i="2"/>
  <c r="HZ50" i="2"/>
  <c r="HY50" i="2"/>
  <c r="HX50" i="2"/>
  <c r="HW50" i="2"/>
  <c r="HV50" i="2"/>
  <c r="HU50" i="2"/>
  <c r="HT50" i="2"/>
  <c r="HS50" i="2"/>
  <c r="HR50" i="2"/>
  <c r="HQ50" i="2"/>
  <c r="HP50" i="2"/>
  <c r="HO50" i="2"/>
  <c r="HN50" i="2"/>
  <c r="HM50" i="2"/>
  <c r="HL50" i="2"/>
  <c r="HK50" i="2"/>
  <c r="HJ50" i="2"/>
  <c r="HI50" i="2"/>
  <c r="HH50" i="2"/>
  <c r="HG50" i="2"/>
  <c r="HF50" i="2"/>
  <c r="HE50" i="2"/>
  <c r="HD50" i="2"/>
  <c r="HC50" i="2"/>
  <c r="HB50" i="2"/>
  <c r="HA50" i="2"/>
  <c r="GZ50" i="2"/>
  <c r="GY50" i="2"/>
  <c r="GX50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JF49" i="2"/>
  <c r="JE49" i="2"/>
  <c r="JD49" i="2"/>
  <c r="JC49" i="2"/>
  <c r="JB49" i="2"/>
  <c r="JA49" i="2"/>
  <c r="IZ49" i="2"/>
  <c r="IY49" i="2"/>
  <c r="IX49" i="2"/>
  <c r="IW49" i="2"/>
  <c r="IV49" i="2"/>
  <c r="IU49" i="2"/>
  <c r="IT49" i="2"/>
  <c r="IS49" i="2"/>
  <c r="IR49" i="2"/>
  <c r="IQ49" i="2"/>
  <c r="IP49" i="2"/>
  <c r="IO49" i="2"/>
  <c r="IN49" i="2"/>
  <c r="IM49" i="2"/>
  <c r="IL49" i="2"/>
  <c r="IK49" i="2"/>
  <c r="IJ49" i="2"/>
  <c r="II49" i="2"/>
  <c r="IH49" i="2"/>
  <c r="IG49" i="2"/>
  <c r="IF49" i="2"/>
  <c r="IE49" i="2"/>
  <c r="ID49" i="2"/>
  <c r="IC49" i="2"/>
  <c r="IB49" i="2"/>
  <c r="IA49" i="2"/>
  <c r="HZ49" i="2"/>
  <c r="HY49" i="2"/>
  <c r="HX49" i="2"/>
  <c r="HW49" i="2"/>
  <c r="HV49" i="2"/>
  <c r="HU49" i="2"/>
  <c r="HT49" i="2"/>
  <c r="HS49" i="2"/>
  <c r="HR49" i="2"/>
  <c r="HQ49" i="2"/>
  <c r="HP49" i="2"/>
  <c r="HO49" i="2"/>
  <c r="HN49" i="2"/>
  <c r="HM49" i="2"/>
  <c r="HL49" i="2"/>
  <c r="HK49" i="2"/>
  <c r="HJ49" i="2"/>
  <c r="HI49" i="2"/>
  <c r="HH49" i="2"/>
  <c r="HG49" i="2"/>
  <c r="HF49" i="2"/>
  <c r="HE49" i="2"/>
  <c r="HD49" i="2"/>
  <c r="HC49" i="2"/>
  <c r="HB49" i="2"/>
  <c r="HA49" i="2"/>
  <c r="GZ49" i="2"/>
  <c r="GY49" i="2"/>
  <c r="GX49" i="2"/>
  <c r="GW49" i="2"/>
  <c r="GV49" i="2"/>
  <c r="GU49" i="2"/>
  <c r="GT49" i="2"/>
  <c r="GS49" i="2"/>
  <c r="GR49" i="2"/>
  <c r="GQ49" i="2"/>
  <c r="GP49" i="2"/>
  <c r="GO49" i="2"/>
  <c r="GN49" i="2"/>
  <c r="GM49" i="2"/>
  <c r="GL49" i="2"/>
  <c r="GK49" i="2"/>
  <c r="GJ49" i="2"/>
  <c r="GI49" i="2"/>
  <c r="GH49" i="2"/>
  <c r="JF48" i="2"/>
  <c r="JE48" i="2"/>
  <c r="JD48" i="2"/>
  <c r="JC48" i="2"/>
  <c r="JB48" i="2"/>
  <c r="JA48" i="2"/>
  <c r="IZ48" i="2"/>
  <c r="IY48" i="2"/>
  <c r="IX48" i="2"/>
  <c r="IW48" i="2"/>
  <c r="IV48" i="2"/>
  <c r="IU48" i="2"/>
  <c r="IT48" i="2"/>
  <c r="IS48" i="2"/>
  <c r="IR48" i="2"/>
  <c r="IQ48" i="2"/>
  <c r="IP48" i="2"/>
  <c r="IO48" i="2"/>
  <c r="IN48" i="2"/>
  <c r="IM48" i="2"/>
  <c r="IL48" i="2"/>
  <c r="IK48" i="2"/>
  <c r="IJ48" i="2"/>
  <c r="II48" i="2"/>
  <c r="IH48" i="2"/>
  <c r="IG48" i="2"/>
  <c r="IF48" i="2"/>
  <c r="IE48" i="2"/>
  <c r="ID48" i="2"/>
  <c r="IC48" i="2"/>
  <c r="IB48" i="2"/>
  <c r="IA48" i="2"/>
  <c r="HZ48" i="2"/>
  <c r="HY48" i="2"/>
  <c r="HX48" i="2"/>
  <c r="HW48" i="2"/>
  <c r="HV48" i="2"/>
  <c r="HU48" i="2"/>
  <c r="HT48" i="2"/>
  <c r="HS48" i="2"/>
  <c r="HR48" i="2"/>
  <c r="HQ48" i="2"/>
  <c r="HP48" i="2"/>
  <c r="HO48" i="2"/>
  <c r="HN48" i="2"/>
  <c r="HM48" i="2"/>
  <c r="HL48" i="2"/>
  <c r="HK48" i="2"/>
  <c r="HJ48" i="2"/>
  <c r="HI48" i="2"/>
  <c r="HH48" i="2"/>
  <c r="HG48" i="2"/>
  <c r="HF48" i="2"/>
  <c r="HE48" i="2"/>
  <c r="HD48" i="2"/>
  <c r="HC48" i="2"/>
  <c r="HB48" i="2"/>
  <c r="HA48" i="2"/>
  <c r="GZ48" i="2"/>
  <c r="GY48" i="2"/>
  <c r="GX48" i="2"/>
  <c r="GW48" i="2"/>
  <c r="GV48" i="2"/>
  <c r="GU48" i="2"/>
  <c r="GT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JF47" i="2"/>
  <c r="JE47" i="2"/>
  <c r="JD47" i="2"/>
  <c r="JC47" i="2"/>
  <c r="JB47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IO47" i="2"/>
  <c r="IN47" i="2"/>
  <c r="IM47" i="2"/>
  <c r="IL47" i="2"/>
  <c r="IK47" i="2"/>
  <c r="IJ47" i="2"/>
  <c r="II47" i="2"/>
  <c r="IH47" i="2"/>
  <c r="IG47" i="2"/>
  <c r="IF47" i="2"/>
  <c r="IE47" i="2"/>
  <c r="ID47" i="2"/>
  <c r="IC47" i="2"/>
  <c r="IB47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HO47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B47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GO47" i="2"/>
  <c r="GN47" i="2"/>
  <c r="GM47" i="2"/>
  <c r="GL47" i="2"/>
  <c r="GK47" i="2"/>
  <c r="GJ47" i="2"/>
  <c r="GI47" i="2"/>
  <c r="GH47" i="2"/>
  <c r="JF46" i="2"/>
  <c r="JE46" i="2"/>
  <c r="JD46" i="2"/>
  <c r="JC46" i="2"/>
  <c r="JB46" i="2"/>
  <c r="JA46" i="2"/>
  <c r="IZ46" i="2"/>
  <c r="IY46" i="2"/>
  <c r="IX46" i="2"/>
  <c r="IW46" i="2"/>
  <c r="IV46" i="2"/>
  <c r="IU46" i="2"/>
  <c r="IT46" i="2"/>
  <c r="IS46" i="2"/>
  <c r="IR46" i="2"/>
  <c r="IQ46" i="2"/>
  <c r="IP46" i="2"/>
  <c r="IO46" i="2"/>
  <c r="IN46" i="2"/>
  <c r="IM46" i="2"/>
  <c r="IL46" i="2"/>
  <c r="IK46" i="2"/>
  <c r="IJ46" i="2"/>
  <c r="II46" i="2"/>
  <c r="IH46" i="2"/>
  <c r="IG46" i="2"/>
  <c r="IF46" i="2"/>
  <c r="IE46" i="2"/>
  <c r="ID46" i="2"/>
  <c r="IC46" i="2"/>
  <c r="IB46" i="2"/>
  <c r="IA46" i="2"/>
  <c r="HZ46" i="2"/>
  <c r="HY46" i="2"/>
  <c r="HX46" i="2"/>
  <c r="HW46" i="2"/>
  <c r="HV46" i="2"/>
  <c r="HU46" i="2"/>
  <c r="HT46" i="2"/>
  <c r="HS46" i="2"/>
  <c r="HR46" i="2"/>
  <c r="HQ46" i="2"/>
  <c r="HP46" i="2"/>
  <c r="HO46" i="2"/>
  <c r="HN46" i="2"/>
  <c r="HM46" i="2"/>
  <c r="HL46" i="2"/>
  <c r="HK46" i="2"/>
  <c r="HJ46" i="2"/>
  <c r="HI46" i="2"/>
  <c r="HH46" i="2"/>
  <c r="HG46" i="2"/>
  <c r="HF46" i="2"/>
  <c r="HE46" i="2"/>
  <c r="HD46" i="2"/>
  <c r="HC46" i="2"/>
  <c r="HB46" i="2"/>
  <c r="HA46" i="2"/>
  <c r="GZ46" i="2"/>
  <c r="GY46" i="2"/>
  <c r="GX46" i="2"/>
  <c r="GW46" i="2"/>
  <c r="GV46" i="2"/>
  <c r="GU46" i="2"/>
  <c r="GT46" i="2"/>
  <c r="GS46" i="2"/>
  <c r="GR46" i="2"/>
  <c r="GQ46" i="2"/>
  <c r="GP46" i="2"/>
  <c r="GO46" i="2"/>
  <c r="GN46" i="2"/>
  <c r="GM46" i="2"/>
  <c r="GL46" i="2"/>
  <c r="GK46" i="2"/>
  <c r="GJ46" i="2"/>
  <c r="GI46" i="2"/>
  <c r="GH46" i="2"/>
  <c r="JF45" i="2"/>
  <c r="JE45" i="2"/>
  <c r="JD45" i="2"/>
  <c r="JC45" i="2"/>
  <c r="JB45" i="2"/>
  <c r="JA45" i="2"/>
  <c r="IZ45" i="2"/>
  <c r="IY45" i="2"/>
  <c r="IX45" i="2"/>
  <c r="IW45" i="2"/>
  <c r="IV45" i="2"/>
  <c r="IU45" i="2"/>
  <c r="IT45" i="2"/>
  <c r="IS45" i="2"/>
  <c r="IR45" i="2"/>
  <c r="IQ45" i="2"/>
  <c r="IP45" i="2"/>
  <c r="IO45" i="2"/>
  <c r="IN45" i="2"/>
  <c r="IM45" i="2"/>
  <c r="IL45" i="2"/>
  <c r="IK45" i="2"/>
  <c r="IJ45" i="2"/>
  <c r="II45" i="2"/>
  <c r="IH45" i="2"/>
  <c r="IG45" i="2"/>
  <c r="IF45" i="2"/>
  <c r="IE45" i="2"/>
  <c r="ID45" i="2"/>
  <c r="IC45" i="2"/>
  <c r="IB45" i="2"/>
  <c r="IA45" i="2"/>
  <c r="HZ45" i="2"/>
  <c r="HY45" i="2"/>
  <c r="HX45" i="2"/>
  <c r="HW45" i="2"/>
  <c r="HV45" i="2"/>
  <c r="HU45" i="2"/>
  <c r="HT45" i="2"/>
  <c r="HS45" i="2"/>
  <c r="HR45" i="2"/>
  <c r="HQ45" i="2"/>
  <c r="HP45" i="2"/>
  <c r="HO45" i="2"/>
  <c r="HN45" i="2"/>
  <c r="HM45" i="2"/>
  <c r="HL45" i="2"/>
  <c r="HK45" i="2"/>
  <c r="HJ45" i="2"/>
  <c r="HI45" i="2"/>
  <c r="HH45" i="2"/>
  <c r="HG45" i="2"/>
  <c r="HF45" i="2"/>
  <c r="HE45" i="2"/>
  <c r="HD45" i="2"/>
  <c r="HC45" i="2"/>
  <c r="HB45" i="2"/>
  <c r="HA45" i="2"/>
  <c r="GZ45" i="2"/>
  <c r="GY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JF44" i="2"/>
  <c r="JE44" i="2"/>
  <c r="JD44" i="2"/>
  <c r="JC44" i="2"/>
  <c r="JB44" i="2"/>
  <c r="JA44" i="2"/>
  <c r="IZ44" i="2"/>
  <c r="IY44" i="2"/>
  <c r="IX44" i="2"/>
  <c r="IW44" i="2"/>
  <c r="IV44" i="2"/>
  <c r="IU44" i="2"/>
  <c r="IT44" i="2"/>
  <c r="IS44" i="2"/>
  <c r="IR44" i="2"/>
  <c r="IQ44" i="2"/>
  <c r="IP44" i="2"/>
  <c r="IO44" i="2"/>
  <c r="IN44" i="2"/>
  <c r="IM44" i="2"/>
  <c r="IL44" i="2"/>
  <c r="IK44" i="2"/>
  <c r="IJ44" i="2"/>
  <c r="II44" i="2"/>
  <c r="IH44" i="2"/>
  <c r="IG44" i="2"/>
  <c r="IF44" i="2"/>
  <c r="IE44" i="2"/>
  <c r="ID44" i="2"/>
  <c r="IC44" i="2"/>
  <c r="IB44" i="2"/>
  <c r="IA44" i="2"/>
  <c r="HZ44" i="2"/>
  <c r="HY44" i="2"/>
  <c r="HX44" i="2"/>
  <c r="HW44" i="2"/>
  <c r="HV44" i="2"/>
  <c r="HU44" i="2"/>
  <c r="HT44" i="2"/>
  <c r="HS44" i="2"/>
  <c r="HR44" i="2"/>
  <c r="HQ44" i="2"/>
  <c r="HP44" i="2"/>
  <c r="HO44" i="2"/>
  <c r="HN44" i="2"/>
  <c r="HM44" i="2"/>
  <c r="HL44" i="2"/>
  <c r="HK44" i="2"/>
  <c r="HJ44" i="2"/>
  <c r="HI44" i="2"/>
  <c r="HH44" i="2"/>
  <c r="HG44" i="2"/>
  <c r="HF44" i="2"/>
  <c r="HE44" i="2"/>
  <c r="HD44" i="2"/>
  <c r="HC44" i="2"/>
  <c r="HB44" i="2"/>
  <c r="HA44" i="2"/>
  <c r="GZ44" i="2"/>
  <c r="GY44" i="2"/>
  <c r="GX44" i="2"/>
  <c r="GW44" i="2"/>
  <c r="GV44" i="2"/>
  <c r="GU44" i="2"/>
  <c r="GT44" i="2"/>
  <c r="GS44" i="2"/>
  <c r="GR44" i="2"/>
  <c r="GQ44" i="2"/>
  <c r="GP44" i="2"/>
  <c r="GO44" i="2"/>
  <c r="GN44" i="2"/>
  <c r="GM44" i="2"/>
  <c r="GL44" i="2"/>
  <c r="GK44" i="2"/>
  <c r="GJ44" i="2"/>
  <c r="GI44" i="2"/>
  <c r="GH44" i="2"/>
  <c r="JF43" i="2"/>
  <c r="JE43" i="2"/>
  <c r="JD43" i="2"/>
  <c r="JC43" i="2"/>
  <c r="JB43" i="2"/>
  <c r="JA43" i="2"/>
  <c r="IZ43" i="2"/>
  <c r="IY43" i="2"/>
  <c r="IX43" i="2"/>
  <c r="IW43" i="2"/>
  <c r="IV43" i="2"/>
  <c r="IU43" i="2"/>
  <c r="IT43" i="2"/>
  <c r="IS43" i="2"/>
  <c r="IR43" i="2"/>
  <c r="IQ43" i="2"/>
  <c r="IP43" i="2"/>
  <c r="IO43" i="2"/>
  <c r="IN43" i="2"/>
  <c r="IM43" i="2"/>
  <c r="IL43" i="2"/>
  <c r="IK43" i="2"/>
  <c r="IJ43" i="2"/>
  <c r="II43" i="2"/>
  <c r="IH43" i="2"/>
  <c r="IG43" i="2"/>
  <c r="IF43" i="2"/>
  <c r="IE43" i="2"/>
  <c r="ID43" i="2"/>
  <c r="IC43" i="2"/>
  <c r="IB43" i="2"/>
  <c r="IA43" i="2"/>
  <c r="HZ43" i="2"/>
  <c r="HY43" i="2"/>
  <c r="HX43" i="2"/>
  <c r="HW43" i="2"/>
  <c r="HV43" i="2"/>
  <c r="HU43" i="2"/>
  <c r="HT43" i="2"/>
  <c r="HS43" i="2"/>
  <c r="HR43" i="2"/>
  <c r="HQ43" i="2"/>
  <c r="HP43" i="2"/>
  <c r="HO43" i="2"/>
  <c r="HN43" i="2"/>
  <c r="HM43" i="2"/>
  <c r="HL43" i="2"/>
  <c r="HK43" i="2"/>
  <c r="HJ43" i="2"/>
  <c r="HI43" i="2"/>
  <c r="HH43" i="2"/>
  <c r="HG43" i="2"/>
  <c r="HF43" i="2"/>
  <c r="HE43" i="2"/>
  <c r="HD43" i="2"/>
  <c r="HC43" i="2"/>
  <c r="HB43" i="2"/>
  <c r="HA43" i="2"/>
  <c r="GZ43" i="2"/>
  <c r="GY43" i="2"/>
  <c r="GX43" i="2"/>
  <c r="GW43" i="2"/>
  <c r="GV43" i="2"/>
  <c r="GU43" i="2"/>
  <c r="GT43" i="2"/>
  <c r="GS43" i="2"/>
  <c r="GR43" i="2"/>
  <c r="GQ43" i="2"/>
  <c r="GP43" i="2"/>
  <c r="GO43" i="2"/>
  <c r="GN43" i="2"/>
  <c r="GM43" i="2"/>
  <c r="GL43" i="2"/>
  <c r="GK43" i="2"/>
  <c r="GJ43" i="2"/>
  <c r="GI43" i="2"/>
  <c r="GH43" i="2"/>
  <c r="JF42" i="2"/>
  <c r="JE42" i="2"/>
  <c r="JD42" i="2"/>
  <c r="JC42" i="2"/>
  <c r="JB42" i="2"/>
  <c r="JA42" i="2"/>
  <c r="IZ42" i="2"/>
  <c r="IY42" i="2"/>
  <c r="IX42" i="2"/>
  <c r="IW42" i="2"/>
  <c r="IV42" i="2"/>
  <c r="IU42" i="2"/>
  <c r="IT42" i="2"/>
  <c r="IS42" i="2"/>
  <c r="IR42" i="2"/>
  <c r="IQ42" i="2"/>
  <c r="IP42" i="2"/>
  <c r="IO42" i="2"/>
  <c r="IN42" i="2"/>
  <c r="IM42" i="2"/>
  <c r="IL42" i="2"/>
  <c r="IK42" i="2"/>
  <c r="IJ42" i="2"/>
  <c r="II42" i="2"/>
  <c r="IH42" i="2"/>
  <c r="IG42" i="2"/>
  <c r="IF42" i="2"/>
  <c r="IE42" i="2"/>
  <c r="ID42" i="2"/>
  <c r="IC42" i="2"/>
  <c r="IB42" i="2"/>
  <c r="IA42" i="2"/>
  <c r="HZ42" i="2"/>
  <c r="HY42" i="2"/>
  <c r="HX42" i="2"/>
  <c r="HW42" i="2"/>
  <c r="HV42" i="2"/>
  <c r="HU42" i="2"/>
  <c r="HT42" i="2"/>
  <c r="HS42" i="2"/>
  <c r="HR42" i="2"/>
  <c r="HQ42" i="2"/>
  <c r="HP42" i="2"/>
  <c r="HO42" i="2"/>
  <c r="HN42" i="2"/>
  <c r="HM42" i="2"/>
  <c r="HL42" i="2"/>
  <c r="HK42" i="2"/>
  <c r="HJ42" i="2"/>
  <c r="HI42" i="2"/>
  <c r="HH42" i="2"/>
  <c r="HG42" i="2"/>
  <c r="HF42" i="2"/>
  <c r="HE42" i="2"/>
  <c r="HD42" i="2"/>
  <c r="HC42" i="2"/>
  <c r="HB42" i="2"/>
  <c r="HA42" i="2"/>
  <c r="GZ42" i="2"/>
  <c r="GY42" i="2"/>
  <c r="GX42" i="2"/>
  <c r="GW42" i="2"/>
  <c r="GV42" i="2"/>
  <c r="GU42" i="2"/>
  <c r="GT42" i="2"/>
  <c r="GS42" i="2"/>
  <c r="GR42" i="2"/>
  <c r="GQ42" i="2"/>
  <c r="GP42" i="2"/>
  <c r="GO42" i="2"/>
  <c r="GN42" i="2"/>
  <c r="GM42" i="2"/>
  <c r="GL42" i="2"/>
  <c r="GK42" i="2"/>
  <c r="GJ42" i="2"/>
  <c r="GI42" i="2"/>
  <c r="GH42" i="2"/>
  <c r="JF41" i="2"/>
  <c r="JE41" i="2"/>
  <c r="JD41" i="2"/>
  <c r="JC41" i="2"/>
  <c r="JB41" i="2"/>
  <c r="JA41" i="2"/>
  <c r="IZ41" i="2"/>
  <c r="IY41" i="2"/>
  <c r="IX41" i="2"/>
  <c r="IW41" i="2"/>
  <c r="IV41" i="2"/>
  <c r="IU41" i="2"/>
  <c r="IT41" i="2"/>
  <c r="IS41" i="2"/>
  <c r="IR41" i="2"/>
  <c r="IQ41" i="2"/>
  <c r="IP41" i="2"/>
  <c r="IO41" i="2"/>
  <c r="IN41" i="2"/>
  <c r="IM41" i="2"/>
  <c r="IL41" i="2"/>
  <c r="IK41" i="2"/>
  <c r="IJ41" i="2"/>
  <c r="II41" i="2"/>
  <c r="IH41" i="2"/>
  <c r="IG41" i="2"/>
  <c r="IF41" i="2"/>
  <c r="IE41" i="2"/>
  <c r="ID41" i="2"/>
  <c r="IC41" i="2"/>
  <c r="IB41" i="2"/>
  <c r="IA41" i="2"/>
  <c r="HZ41" i="2"/>
  <c r="HY41" i="2"/>
  <c r="HX41" i="2"/>
  <c r="HW41" i="2"/>
  <c r="HV41" i="2"/>
  <c r="HU41" i="2"/>
  <c r="HT41" i="2"/>
  <c r="HS41" i="2"/>
  <c r="HR41" i="2"/>
  <c r="HQ41" i="2"/>
  <c r="HP41" i="2"/>
  <c r="HO41" i="2"/>
  <c r="HN41" i="2"/>
  <c r="HM41" i="2"/>
  <c r="HL41" i="2"/>
  <c r="HK41" i="2"/>
  <c r="HJ41" i="2"/>
  <c r="HI41" i="2"/>
  <c r="HH41" i="2"/>
  <c r="HG41" i="2"/>
  <c r="HF41" i="2"/>
  <c r="HE41" i="2"/>
  <c r="HD41" i="2"/>
  <c r="HC41" i="2"/>
  <c r="HB41" i="2"/>
  <c r="HA41" i="2"/>
  <c r="GZ41" i="2"/>
  <c r="GY41" i="2"/>
  <c r="GX41" i="2"/>
  <c r="GW41" i="2"/>
  <c r="GV41" i="2"/>
  <c r="GU41" i="2"/>
  <c r="GT41" i="2"/>
  <c r="GS41" i="2"/>
  <c r="GR41" i="2"/>
  <c r="GQ41" i="2"/>
  <c r="GP41" i="2"/>
  <c r="GO41" i="2"/>
  <c r="GN41" i="2"/>
  <c r="GM41" i="2"/>
  <c r="GL41" i="2"/>
  <c r="GK41" i="2"/>
  <c r="GJ41" i="2"/>
  <c r="GI41" i="2"/>
  <c r="GH41" i="2"/>
  <c r="JF40" i="2"/>
  <c r="JE40" i="2"/>
  <c r="JD40" i="2"/>
  <c r="JC40" i="2"/>
  <c r="JB40" i="2"/>
  <c r="JA40" i="2"/>
  <c r="IZ40" i="2"/>
  <c r="IY40" i="2"/>
  <c r="IX40" i="2"/>
  <c r="IW40" i="2"/>
  <c r="IV40" i="2"/>
  <c r="IU40" i="2"/>
  <c r="IT40" i="2"/>
  <c r="IS40" i="2"/>
  <c r="IR40" i="2"/>
  <c r="IQ40" i="2"/>
  <c r="IP40" i="2"/>
  <c r="IO40" i="2"/>
  <c r="IN40" i="2"/>
  <c r="IM40" i="2"/>
  <c r="IL40" i="2"/>
  <c r="IK40" i="2"/>
  <c r="IJ40" i="2"/>
  <c r="II40" i="2"/>
  <c r="IH40" i="2"/>
  <c r="IG40" i="2"/>
  <c r="IF40" i="2"/>
  <c r="IE40" i="2"/>
  <c r="ID40" i="2"/>
  <c r="IC40" i="2"/>
  <c r="IB40" i="2"/>
  <c r="IA40" i="2"/>
  <c r="HZ40" i="2"/>
  <c r="HY40" i="2"/>
  <c r="HX40" i="2"/>
  <c r="HW40" i="2"/>
  <c r="HV40" i="2"/>
  <c r="HU40" i="2"/>
  <c r="HT40" i="2"/>
  <c r="HS40" i="2"/>
  <c r="HR40" i="2"/>
  <c r="HQ40" i="2"/>
  <c r="HP40" i="2"/>
  <c r="HO40" i="2"/>
  <c r="HN40" i="2"/>
  <c r="HM40" i="2"/>
  <c r="HL40" i="2"/>
  <c r="HK40" i="2"/>
  <c r="HJ40" i="2"/>
  <c r="HI40" i="2"/>
  <c r="HH40" i="2"/>
  <c r="HG40" i="2"/>
  <c r="HF40" i="2"/>
  <c r="HE40" i="2"/>
  <c r="HD40" i="2"/>
  <c r="HC40" i="2"/>
  <c r="HB40" i="2"/>
  <c r="HA40" i="2"/>
  <c r="GZ40" i="2"/>
  <c r="GY40" i="2"/>
  <c r="GX40" i="2"/>
  <c r="GW40" i="2"/>
  <c r="GV40" i="2"/>
  <c r="GU40" i="2"/>
  <c r="GT40" i="2"/>
  <c r="GS40" i="2"/>
  <c r="GR40" i="2"/>
  <c r="GQ40" i="2"/>
  <c r="GP40" i="2"/>
  <c r="GO40" i="2"/>
  <c r="GN40" i="2"/>
  <c r="GM40" i="2"/>
  <c r="GL40" i="2"/>
  <c r="GK40" i="2"/>
  <c r="GJ40" i="2"/>
  <c r="GI40" i="2"/>
  <c r="GH40" i="2"/>
  <c r="JF39" i="2"/>
  <c r="JE39" i="2"/>
  <c r="JD39" i="2"/>
  <c r="JC39" i="2"/>
  <c r="JB39" i="2"/>
  <c r="JA39" i="2"/>
  <c r="IZ39" i="2"/>
  <c r="IY39" i="2"/>
  <c r="IX39" i="2"/>
  <c r="IW39" i="2"/>
  <c r="IV39" i="2"/>
  <c r="IU39" i="2"/>
  <c r="IT39" i="2"/>
  <c r="IS39" i="2"/>
  <c r="IR39" i="2"/>
  <c r="IQ39" i="2"/>
  <c r="IP39" i="2"/>
  <c r="IO39" i="2"/>
  <c r="IN39" i="2"/>
  <c r="IM39" i="2"/>
  <c r="IL39" i="2"/>
  <c r="IK39" i="2"/>
  <c r="IJ39" i="2"/>
  <c r="II39" i="2"/>
  <c r="IH39" i="2"/>
  <c r="IG39" i="2"/>
  <c r="IF39" i="2"/>
  <c r="IE39" i="2"/>
  <c r="ID39" i="2"/>
  <c r="IC39" i="2"/>
  <c r="IB39" i="2"/>
  <c r="IA39" i="2"/>
  <c r="HZ39" i="2"/>
  <c r="HY39" i="2"/>
  <c r="HX39" i="2"/>
  <c r="HW39" i="2"/>
  <c r="HV39" i="2"/>
  <c r="HU39" i="2"/>
  <c r="HT39" i="2"/>
  <c r="HS39" i="2"/>
  <c r="HR39" i="2"/>
  <c r="HQ39" i="2"/>
  <c r="HP39" i="2"/>
  <c r="HO39" i="2"/>
  <c r="HN39" i="2"/>
  <c r="HM39" i="2"/>
  <c r="HL39" i="2"/>
  <c r="HK39" i="2"/>
  <c r="HJ39" i="2"/>
  <c r="HI39" i="2"/>
  <c r="HH39" i="2"/>
  <c r="HG39" i="2"/>
  <c r="HF39" i="2"/>
  <c r="HE39" i="2"/>
  <c r="HD39" i="2"/>
  <c r="HC39" i="2"/>
  <c r="HB39" i="2"/>
  <c r="HA39" i="2"/>
  <c r="GZ39" i="2"/>
  <c r="GY39" i="2"/>
  <c r="GX39" i="2"/>
  <c r="GW39" i="2"/>
  <c r="GV39" i="2"/>
  <c r="GU39" i="2"/>
  <c r="GT39" i="2"/>
  <c r="GS39" i="2"/>
  <c r="GR39" i="2"/>
  <c r="GQ39" i="2"/>
  <c r="GP39" i="2"/>
  <c r="GO39" i="2"/>
  <c r="GN39" i="2"/>
  <c r="GM39" i="2"/>
  <c r="GL39" i="2"/>
  <c r="GK39" i="2"/>
  <c r="GJ39" i="2"/>
  <c r="GI39" i="2"/>
  <c r="GH39" i="2"/>
  <c r="JF38" i="2"/>
  <c r="JE38" i="2"/>
  <c r="JD38" i="2"/>
  <c r="JC38" i="2"/>
  <c r="JB38" i="2"/>
  <c r="JA38" i="2"/>
  <c r="IZ38" i="2"/>
  <c r="IY38" i="2"/>
  <c r="IX38" i="2"/>
  <c r="IW38" i="2"/>
  <c r="IV38" i="2"/>
  <c r="IU38" i="2"/>
  <c r="IT38" i="2"/>
  <c r="IS38" i="2"/>
  <c r="IR38" i="2"/>
  <c r="IQ38" i="2"/>
  <c r="IP38" i="2"/>
  <c r="IO38" i="2"/>
  <c r="IN38" i="2"/>
  <c r="IM38" i="2"/>
  <c r="IL38" i="2"/>
  <c r="IK38" i="2"/>
  <c r="IJ38" i="2"/>
  <c r="II38" i="2"/>
  <c r="IH38" i="2"/>
  <c r="IG38" i="2"/>
  <c r="IF38" i="2"/>
  <c r="IE38" i="2"/>
  <c r="ID38" i="2"/>
  <c r="IC38" i="2"/>
  <c r="IB38" i="2"/>
  <c r="IA38" i="2"/>
  <c r="HZ38" i="2"/>
  <c r="HY38" i="2"/>
  <c r="HX38" i="2"/>
  <c r="HW38" i="2"/>
  <c r="HV38" i="2"/>
  <c r="HU38" i="2"/>
  <c r="HT38" i="2"/>
  <c r="HS38" i="2"/>
  <c r="HR38" i="2"/>
  <c r="HQ38" i="2"/>
  <c r="HP38" i="2"/>
  <c r="HO38" i="2"/>
  <c r="HN38" i="2"/>
  <c r="HM38" i="2"/>
  <c r="HL38" i="2"/>
  <c r="HK38" i="2"/>
  <c r="HJ38" i="2"/>
  <c r="HI38" i="2"/>
  <c r="HH38" i="2"/>
  <c r="HG38" i="2"/>
  <c r="HF38" i="2"/>
  <c r="HE38" i="2"/>
  <c r="HD38" i="2"/>
  <c r="HC38" i="2"/>
  <c r="HB38" i="2"/>
  <c r="HA38" i="2"/>
  <c r="GZ38" i="2"/>
  <c r="GY38" i="2"/>
  <c r="GX38" i="2"/>
  <c r="GW38" i="2"/>
  <c r="GV38" i="2"/>
  <c r="GU38" i="2"/>
  <c r="GT38" i="2"/>
  <c r="GS38" i="2"/>
  <c r="GR38" i="2"/>
  <c r="GQ38" i="2"/>
  <c r="GP38" i="2"/>
  <c r="GO38" i="2"/>
  <c r="GN38" i="2"/>
  <c r="GM38" i="2"/>
  <c r="GL38" i="2"/>
  <c r="GK38" i="2"/>
  <c r="GJ38" i="2"/>
  <c r="GI38" i="2"/>
  <c r="GH38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IH37" i="2"/>
  <c r="IG37" i="2"/>
  <c r="IF37" i="2"/>
  <c r="IE37" i="2"/>
  <c r="ID37" i="2"/>
  <c r="IC37" i="2"/>
  <c r="IB37" i="2"/>
  <c r="IA37" i="2"/>
  <c r="HZ37" i="2"/>
  <c r="HY37" i="2"/>
  <c r="HX37" i="2"/>
  <c r="HW37" i="2"/>
  <c r="HV37" i="2"/>
  <c r="HU37" i="2"/>
  <c r="HT37" i="2"/>
  <c r="HS37" i="2"/>
  <c r="HR37" i="2"/>
  <c r="HQ37" i="2"/>
  <c r="HP37" i="2"/>
  <c r="HO37" i="2"/>
  <c r="HN37" i="2"/>
  <c r="HM37" i="2"/>
  <c r="HL37" i="2"/>
  <c r="HK37" i="2"/>
  <c r="HJ37" i="2"/>
  <c r="HI37" i="2"/>
  <c r="HH37" i="2"/>
  <c r="HG37" i="2"/>
  <c r="HF37" i="2"/>
  <c r="HE37" i="2"/>
  <c r="HD37" i="2"/>
  <c r="HC37" i="2"/>
  <c r="HB37" i="2"/>
  <c r="HA37" i="2"/>
  <c r="GZ37" i="2"/>
  <c r="GY37" i="2"/>
  <c r="GX37" i="2"/>
  <c r="GW37" i="2"/>
  <c r="GV37" i="2"/>
  <c r="GU37" i="2"/>
  <c r="GT37" i="2"/>
  <c r="GS37" i="2"/>
  <c r="GR37" i="2"/>
  <c r="GQ37" i="2"/>
  <c r="GP37" i="2"/>
  <c r="GO37" i="2"/>
  <c r="GN37" i="2"/>
  <c r="GM37" i="2"/>
  <c r="GL37" i="2"/>
  <c r="GK37" i="2"/>
  <c r="GJ37" i="2"/>
  <c r="GI37" i="2"/>
  <c r="GH37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IH36" i="2"/>
  <c r="IG36" i="2"/>
  <c r="IF36" i="2"/>
  <c r="IE36" i="2"/>
  <c r="ID36" i="2"/>
  <c r="IC36" i="2"/>
  <c r="IB36" i="2"/>
  <c r="IA36" i="2"/>
  <c r="HZ36" i="2"/>
  <c r="HY36" i="2"/>
  <c r="HX36" i="2"/>
  <c r="HW36" i="2"/>
  <c r="HV36" i="2"/>
  <c r="HU36" i="2"/>
  <c r="HT36" i="2"/>
  <c r="HS36" i="2"/>
  <c r="HR36" i="2"/>
  <c r="HQ36" i="2"/>
  <c r="HP36" i="2"/>
  <c r="HO36" i="2"/>
  <c r="HN36" i="2"/>
  <c r="HM36" i="2"/>
  <c r="HL36" i="2"/>
  <c r="HK36" i="2"/>
  <c r="HJ36" i="2"/>
  <c r="HI36" i="2"/>
  <c r="HH36" i="2"/>
  <c r="HG36" i="2"/>
  <c r="HF36" i="2"/>
  <c r="HE36" i="2"/>
  <c r="HD36" i="2"/>
  <c r="HC36" i="2"/>
  <c r="HB36" i="2"/>
  <c r="HA36" i="2"/>
  <c r="GZ36" i="2"/>
  <c r="GY36" i="2"/>
  <c r="GX36" i="2"/>
  <c r="GW36" i="2"/>
  <c r="GV36" i="2"/>
  <c r="GU36" i="2"/>
  <c r="GT36" i="2"/>
  <c r="GS36" i="2"/>
  <c r="GR36" i="2"/>
  <c r="GQ36" i="2"/>
  <c r="GP36" i="2"/>
  <c r="GO36" i="2"/>
  <c r="GN36" i="2"/>
  <c r="GM36" i="2"/>
  <c r="GL36" i="2"/>
  <c r="GK36" i="2"/>
  <c r="GJ36" i="2"/>
  <c r="GI36" i="2"/>
  <c r="GH36" i="2"/>
  <c r="JF35" i="2"/>
  <c r="JE35" i="2"/>
  <c r="JD35" i="2"/>
  <c r="JC35" i="2"/>
  <c r="JB35" i="2"/>
  <c r="JA35" i="2"/>
  <c r="IZ35" i="2"/>
  <c r="IY35" i="2"/>
  <c r="IX35" i="2"/>
  <c r="IW35" i="2"/>
  <c r="IV35" i="2"/>
  <c r="IU35" i="2"/>
  <c r="IT35" i="2"/>
  <c r="IS35" i="2"/>
  <c r="IR35" i="2"/>
  <c r="IQ35" i="2"/>
  <c r="IP35" i="2"/>
  <c r="IO35" i="2"/>
  <c r="IN35" i="2"/>
  <c r="IM35" i="2"/>
  <c r="IL35" i="2"/>
  <c r="IK35" i="2"/>
  <c r="IJ35" i="2"/>
  <c r="II35" i="2"/>
  <c r="IH35" i="2"/>
  <c r="IG35" i="2"/>
  <c r="IF35" i="2"/>
  <c r="IE35" i="2"/>
  <c r="ID35" i="2"/>
  <c r="IC35" i="2"/>
  <c r="IB35" i="2"/>
  <c r="IA35" i="2"/>
  <c r="HZ35" i="2"/>
  <c r="HY35" i="2"/>
  <c r="HX35" i="2"/>
  <c r="HW35" i="2"/>
  <c r="HV35" i="2"/>
  <c r="HU35" i="2"/>
  <c r="HT35" i="2"/>
  <c r="HS35" i="2"/>
  <c r="HR35" i="2"/>
  <c r="HQ35" i="2"/>
  <c r="HP35" i="2"/>
  <c r="HO35" i="2"/>
  <c r="HN35" i="2"/>
  <c r="HM35" i="2"/>
  <c r="HL35" i="2"/>
  <c r="HK35" i="2"/>
  <c r="HJ35" i="2"/>
  <c r="HI35" i="2"/>
  <c r="HH35" i="2"/>
  <c r="HG35" i="2"/>
  <c r="HF35" i="2"/>
  <c r="HE35" i="2"/>
  <c r="HD35" i="2"/>
  <c r="HC35" i="2"/>
  <c r="HB35" i="2"/>
  <c r="HA35" i="2"/>
  <c r="GZ35" i="2"/>
  <c r="GY35" i="2"/>
  <c r="GX35" i="2"/>
  <c r="GW35" i="2"/>
  <c r="GV35" i="2"/>
  <c r="GU35" i="2"/>
  <c r="GT35" i="2"/>
  <c r="GS35" i="2"/>
  <c r="GR35" i="2"/>
  <c r="GQ35" i="2"/>
  <c r="GP35" i="2"/>
  <c r="GO35" i="2"/>
  <c r="GN35" i="2"/>
  <c r="GM35" i="2"/>
  <c r="GL35" i="2"/>
  <c r="GK35" i="2"/>
  <c r="GJ35" i="2"/>
  <c r="GI35" i="2"/>
  <c r="GH35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IH34" i="2"/>
  <c r="IG34" i="2"/>
  <c r="IF34" i="2"/>
  <c r="IE34" i="2"/>
  <c r="ID34" i="2"/>
  <c r="IC34" i="2"/>
  <c r="IB34" i="2"/>
  <c r="IA34" i="2"/>
  <c r="HZ34" i="2"/>
  <c r="HY34" i="2"/>
  <c r="HX34" i="2"/>
  <c r="HW34" i="2"/>
  <c r="HV34" i="2"/>
  <c r="HU34" i="2"/>
  <c r="HT34" i="2"/>
  <c r="HS34" i="2"/>
  <c r="HR34" i="2"/>
  <c r="HQ34" i="2"/>
  <c r="HP34" i="2"/>
  <c r="HO34" i="2"/>
  <c r="HN34" i="2"/>
  <c r="HM34" i="2"/>
  <c r="HL34" i="2"/>
  <c r="HK34" i="2"/>
  <c r="HJ34" i="2"/>
  <c r="HI34" i="2"/>
  <c r="HH34" i="2"/>
  <c r="HG34" i="2"/>
  <c r="HF34" i="2"/>
  <c r="HE34" i="2"/>
  <c r="HD34" i="2"/>
  <c r="HC34" i="2"/>
  <c r="HB34" i="2"/>
  <c r="HA34" i="2"/>
  <c r="GZ34" i="2"/>
  <c r="GY34" i="2"/>
  <c r="GX34" i="2"/>
  <c r="GW34" i="2"/>
  <c r="GV34" i="2"/>
  <c r="GU34" i="2"/>
  <c r="GT34" i="2"/>
  <c r="GS34" i="2"/>
  <c r="GR34" i="2"/>
  <c r="GQ34" i="2"/>
  <c r="GP34" i="2"/>
  <c r="GO34" i="2"/>
  <c r="GN34" i="2"/>
  <c r="GM34" i="2"/>
  <c r="GL34" i="2"/>
  <c r="GK34" i="2"/>
  <c r="GJ34" i="2"/>
  <c r="GI34" i="2"/>
  <c r="GH34" i="2"/>
  <c r="JF33" i="2"/>
  <c r="JE33" i="2"/>
  <c r="JD33" i="2"/>
  <c r="JC33" i="2"/>
  <c r="JB33" i="2"/>
  <c r="JA33" i="2"/>
  <c r="IZ33" i="2"/>
  <c r="IY33" i="2"/>
  <c r="IX33" i="2"/>
  <c r="IW33" i="2"/>
  <c r="IV33" i="2"/>
  <c r="IU33" i="2"/>
  <c r="IT33" i="2"/>
  <c r="IS33" i="2"/>
  <c r="IR33" i="2"/>
  <c r="IQ33" i="2"/>
  <c r="IP33" i="2"/>
  <c r="IO33" i="2"/>
  <c r="IN33" i="2"/>
  <c r="IM33" i="2"/>
  <c r="IL33" i="2"/>
  <c r="IK33" i="2"/>
  <c r="IJ33" i="2"/>
  <c r="II33" i="2"/>
  <c r="IH33" i="2"/>
  <c r="IG33" i="2"/>
  <c r="IF33" i="2"/>
  <c r="IE33" i="2"/>
  <c r="ID33" i="2"/>
  <c r="IC33" i="2"/>
  <c r="IB33" i="2"/>
  <c r="IA33" i="2"/>
  <c r="HZ33" i="2"/>
  <c r="HY33" i="2"/>
  <c r="HX33" i="2"/>
  <c r="HW33" i="2"/>
  <c r="HV33" i="2"/>
  <c r="HU33" i="2"/>
  <c r="HT33" i="2"/>
  <c r="HS33" i="2"/>
  <c r="HR33" i="2"/>
  <c r="HQ33" i="2"/>
  <c r="HP33" i="2"/>
  <c r="HO33" i="2"/>
  <c r="HN33" i="2"/>
  <c r="HM33" i="2"/>
  <c r="HL33" i="2"/>
  <c r="HK33" i="2"/>
  <c r="HJ33" i="2"/>
  <c r="HI33" i="2"/>
  <c r="HH33" i="2"/>
  <c r="HG33" i="2"/>
  <c r="HF33" i="2"/>
  <c r="HE33" i="2"/>
  <c r="HD33" i="2"/>
  <c r="HC33" i="2"/>
  <c r="HB33" i="2"/>
  <c r="HA33" i="2"/>
  <c r="GZ33" i="2"/>
  <c r="GY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JF32" i="2"/>
  <c r="JE32" i="2"/>
  <c r="JD32" i="2"/>
  <c r="JC32" i="2"/>
  <c r="JB32" i="2"/>
  <c r="JA32" i="2"/>
  <c r="IZ32" i="2"/>
  <c r="IY32" i="2"/>
  <c r="IX32" i="2"/>
  <c r="IW32" i="2"/>
  <c r="IV32" i="2"/>
  <c r="IU32" i="2"/>
  <c r="IT32" i="2"/>
  <c r="IS32" i="2"/>
  <c r="IR32" i="2"/>
  <c r="IQ32" i="2"/>
  <c r="IP32" i="2"/>
  <c r="IO32" i="2"/>
  <c r="IN32" i="2"/>
  <c r="IM32" i="2"/>
  <c r="IL32" i="2"/>
  <c r="IK32" i="2"/>
  <c r="IJ32" i="2"/>
  <c r="II32" i="2"/>
  <c r="IH32" i="2"/>
  <c r="IG32" i="2"/>
  <c r="IF32" i="2"/>
  <c r="IE32" i="2"/>
  <c r="ID32" i="2"/>
  <c r="IC32" i="2"/>
  <c r="IB32" i="2"/>
  <c r="IA32" i="2"/>
  <c r="HZ32" i="2"/>
  <c r="HY32" i="2"/>
  <c r="HX32" i="2"/>
  <c r="HW32" i="2"/>
  <c r="HV32" i="2"/>
  <c r="HU32" i="2"/>
  <c r="HT32" i="2"/>
  <c r="HS32" i="2"/>
  <c r="HR32" i="2"/>
  <c r="HQ32" i="2"/>
  <c r="HP32" i="2"/>
  <c r="HO32" i="2"/>
  <c r="HN32" i="2"/>
  <c r="HM32" i="2"/>
  <c r="HL32" i="2"/>
  <c r="HK32" i="2"/>
  <c r="HJ32" i="2"/>
  <c r="HI32" i="2"/>
  <c r="HH32" i="2"/>
  <c r="HG32" i="2"/>
  <c r="HF32" i="2"/>
  <c r="HE32" i="2"/>
  <c r="HD32" i="2"/>
  <c r="HC32" i="2"/>
  <c r="HB32" i="2"/>
  <c r="HA32" i="2"/>
  <c r="GZ32" i="2"/>
  <c r="GY32" i="2"/>
  <c r="GX32" i="2"/>
  <c r="GW32" i="2"/>
  <c r="GV32" i="2"/>
  <c r="GU32" i="2"/>
  <c r="GT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IB31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O31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B31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GO31" i="2"/>
  <c r="GN31" i="2"/>
  <c r="GM31" i="2"/>
  <c r="GL31" i="2"/>
  <c r="GK31" i="2"/>
  <c r="GJ31" i="2"/>
  <c r="GI31" i="2"/>
  <c r="GH31" i="2"/>
  <c r="JF30" i="2"/>
  <c r="JE30" i="2"/>
  <c r="JD30" i="2"/>
  <c r="JC30" i="2"/>
  <c r="JB30" i="2"/>
  <c r="JA30" i="2"/>
  <c r="IZ30" i="2"/>
  <c r="IY30" i="2"/>
  <c r="IX30" i="2"/>
  <c r="IW30" i="2"/>
  <c r="IV30" i="2"/>
  <c r="IU30" i="2"/>
  <c r="IT30" i="2"/>
  <c r="IS30" i="2"/>
  <c r="IR30" i="2"/>
  <c r="IQ30" i="2"/>
  <c r="IP30" i="2"/>
  <c r="IO30" i="2"/>
  <c r="IN30" i="2"/>
  <c r="IM30" i="2"/>
  <c r="IL30" i="2"/>
  <c r="IK30" i="2"/>
  <c r="IJ30" i="2"/>
  <c r="II30" i="2"/>
  <c r="IH30" i="2"/>
  <c r="IG30" i="2"/>
  <c r="IF30" i="2"/>
  <c r="IE30" i="2"/>
  <c r="ID30" i="2"/>
  <c r="IC30" i="2"/>
  <c r="IB30" i="2"/>
  <c r="IA30" i="2"/>
  <c r="HZ30" i="2"/>
  <c r="HY30" i="2"/>
  <c r="HX30" i="2"/>
  <c r="HW30" i="2"/>
  <c r="HV30" i="2"/>
  <c r="HU30" i="2"/>
  <c r="HT30" i="2"/>
  <c r="HS30" i="2"/>
  <c r="HR30" i="2"/>
  <c r="HQ30" i="2"/>
  <c r="HP30" i="2"/>
  <c r="HO30" i="2"/>
  <c r="HN30" i="2"/>
  <c r="HM30" i="2"/>
  <c r="HL30" i="2"/>
  <c r="HK30" i="2"/>
  <c r="HJ30" i="2"/>
  <c r="HI30" i="2"/>
  <c r="HH30" i="2"/>
  <c r="HG30" i="2"/>
  <c r="HF30" i="2"/>
  <c r="HE30" i="2"/>
  <c r="HD30" i="2"/>
  <c r="HC30" i="2"/>
  <c r="HB30" i="2"/>
  <c r="HA30" i="2"/>
  <c r="GZ30" i="2"/>
  <c r="GY30" i="2"/>
  <c r="GX30" i="2"/>
  <c r="GW30" i="2"/>
  <c r="GV30" i="2"/>
  <c r="GU30" i="2"/>
  <c r="GT30" i="2"/>
  <c r="GS30" i="2"/>
  <c r="GR30" i="2"/>
  <c r="GQ30" i="2"/>
  <c r="GP30" i="2"/>
  <c r="GO30" i="2"/>
  <c r="GN30" i="2"/>
  <c r="GM30" i="2"/>
  <c r="GL30" i="2"/>
  <c r="GK30" i="2"/>
  <c r="GJ30" i="2"/>
  <c r="GI30" i="2"/>
  <c r="GH30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JF28" i="2"/>
  <c r="JE28" i="2"/>
  <c r="JD28" i="2"/>
  <c r="JC28" i="2"/>
  <c r="JB28" i="2"/>
  <c r="JA28" i="2"/>
  <c r="IZ28" i="2"/>
  <c r="IY28" i="2"/>
  <c r="IX28" i="2"/>
  <c r="IW28" i="2"/>
  <c r="IV28" i="2"/>
  <c r="IU28" i="2"/>
  <c r="IT28" i="2"/>
  <c r="IS28" i="2"/>
  <c r="IR28" i="2"/>
  <c r="IQ28" i="2"/>
  <c r="IP28" i="2"/>
  <c r="IO28" i="2"/>
  <c r="IN28" i="2"/>
  <c r="IM28" i="2"/>
  <c r="IL28" i="2"/>
  <c r="IK28" i="2"/>
  <c r="IJ28" i="2"/>
  <c r="II28" i="2"/>
  <c r="IH28" i="2"/>
  <c r="IG28" i="2"/>
  <c r="IF28" i="2"/>
  <c r="IE28" i="2"/>
  <c r="ID28" i="2"/>
  <c r="IC28" i="2"/>
  <c r="IB28" i="2"/>
  <c r="IA28" i="2"/>
  <c r="HZ28" i="2"/>
  <c r="HY28" i="2"/>
  <c r="HX28" i="2"/>
  <c r="HW28" i="2"/>
  <c r="HV28" i="2"/>
  <c r="HU28" i="2"/>
  <c r="HT28" i="2"/>
  <c r="HS28" i="2"/>
  <c r="HR28" i="2"/>
  <c r="HQ28" i="2"/>
  <c r="HP28" i="2"/>
  <c r="HO28" i="2"/>
  <c r="HN28" i="2"/>
  <c r="HM28" i="2"/>
  <c r="HL28" i="2"/>
  <c r="HK28" i="2"/>
  <c r="HJ28" i="2"/>
  <c r="HI28" i="2"/>
  <c r="HH28" i="2"/>
  <c r="HG28" i="2"/>
  <c r="HF28" i="2"/>
  <c r="HE28" i="2"/>
  <c r="HD28" i="2"/>
  <c r="HC28" i="2"/>
  <c r="HB28" i="2"/>
  <c r="HA28" i="2"/>
  <c r="GZ28" i="2"/>
  <c r="GY28" i="2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HE27" i="2"/>
  <c r="HD27" i="2"/>
  <c r="HC27" i="2"/>
  <c r="HB27" i="2"/>
  <c r="HA27" i="2"/>
  <c r="GZ27" i="2"/>
  <c r="GY27" i="2"/>
  <c r="GX27" i="2"/>
  <c r="GW27" i="2"/>
  <c r="GV27" i="2"/>
  <c r="GU27" i="2"/>
  <c r="GT27" i="2"/>
  <c r="GS27" i="2"/>
  <c r="GR27" i="2"/>
  <c r="GQ27" i="2"/>
  <c r="GP27" i="2"/>
  <c r="GO27" i="2"/>
  <c r="GN27" i="2"/>
  <c r="GM27" i="2"/>
  <c r="GL27" i="2"/>
  <c r="GK27" i="2"/>
  <c r="GJ27" i="2"/>
  <c r="GI27" i="2"/>
  <c r="GH27" i="2"/>
  <c r="JF26" i="2"/>
  <c r="JE26" i="2"/>
  <c r="JD26" i="2"/>
  <c r="JC26" i="2"/>
  <c r="JB26" i="2"/>
  <c r="JA26" i="2"/>
  <c r="IZ26" i="2"/>
  <c r="IY26" i="2"/>
  <c r="IX26" i="2"/>
  <c r="IW26" i="2"/>
  <c r="IV26" i="2"/>
  <c r="IU26" i="2"/>
  <c r="IT26" i="2"/>
  <c r="IS26" i="2"/>
  <c r="IR26" i="2"/>
  <c r="IQ26" i="2"/>
  <c r="IP26" i="2"/>
  <c r="IO26" i="2"/>
  <c r="IN26" i="2"/>
  <c r="IM26" i="2"/>
  <c r="IL26" i="2"/>
  <c r="IK26" i="2"/>
  <c r="IJ26" i="2"/>
  <c r="II26" i="2"/>
  <c r="IH26" i="2"/>
  <c r="IG26" i="2"/>
  <c r="IF26" i="2"/>
  <c r="IE26" i="2"/>
  <c r="ID26" i="2"/>
  <c r="IC26" i="2"/>
  <c r="IB26" i="2"/>
  <c r="IA26" i="2"/>
  <c r="HZ26" i="2"/>
  <c r="HY26" i="2"/>
  <c r="HX26" i="2"/>
  <c r="HW26" i="2"/>
  <c r="HV26" i="2"/>
  <c r="HU26" i="2"/>
  <c r="HT26" i="2"/>
  <c r="HS26" i="2"/>
  <c r="HR26" i="2"/>
  <c r="HQ26" i="2"/>
  <c r="HP26" i="2"/>
  <c r="HO26" i="2"/>
  <c r="HN26" i="2"/>
  <c r="HM26" i="2"/>
  <c r="HL26" i="2"/>
  <c r="HK26" i="2"/>
  <c r="HJ26" i="2"/>
  <c r="HI26" i="2"/>
  <c r="HH26" i="2"/>
  <c r="HG26" i="2"/>
  <c r="HF26" i="2"/>
  <c r="HE26" i="2"/>
  <c r="HD26" i="2"/>
  <c r="HC26" i="2"/>
  <c r="HB26" i="2"/>
  <c r="HA26" i="2"/>
  <c r="GZ26" i="2"/>
  <c r="GY26" i="2"/>
  <c r="GX26" i="2"/>
  <c r="GW26" i="2"/>
  <c r="GV26" i="2"/>
  <c r="GU26" i="2"/>
  <c r="GT26" i="2"/>
  <c r="GS26" i="2"/>
  <c r="GR26" i="2"/>
  <c r="GQ26" i="2"/>
  <c r="GP26" i="2"/>
  <c r="GO26" i="2"/>
  <c r="GN26" i="2"/>
  <c r="GM26" i="2"/>
  <c r="GL26" i="2"/>
  <c r="GK26" i="2"/>
  <c r="GJ26" i="2"/>
  <c r="GI26" i="2"/>
  <c r="GH26" i="2"/>
  <c r="JF25" i="2"/>
  <c r="JE25" i="2"/>
  <c r="JD25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II25" i="2"/>
  <c r="IH25" i="2"/>
  <c r="IG25" i="2"/>
  <c r="IF25" i="2"/>
  <c r="IE25" i="2"/>
  <c r="ID25" i="2"/>
  <c r="IC25" i="2"/>
  <c r="IB25" i="2"/>
  <c r="IA25" i="2"/>
  <c r="HZ25" i="2"/>
  <c r="HY25" i="2"/>
  <c r="HX25" i="2"/>
  <c r="HW25" i="2"/>
  <c r="HV25" i="2"/>
  <c r="HU25" i="2"/>
  <c r="HT25" i="2"/>
  <c r="HS25" i="2"/>
  <c r="HR25" i="2"/>
  <c r="HQ25" i="2"/>
  <c r="HP25" i="2"/>
  <c r="HO25" i="2"/>
  <c r="HN25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IH22" i="2"/>
  <c r="IG22" i="2"/>
  <c r="IF22" i="2"/>
  <c r="IE22" i="2"/>
  <c r="ID22" i="2"/>
  <c r="IC22" i="2"/>
  <c r="IB22" i="2"/>
  <c r="IA22" i="2"/>
  <c r="HZ22" i="2"/>
  <c r="HY22" i="2"/>
  <c r="HX22" i="2"/>
  <c r="HW22" i="2"/>
  <c r="HV22" i="2"/>
  <c r="HU22" i="2"/>
  <c r="HT22" i="2"/>
  <c r="HS22" i="2"/>
  <c r="HR22" i="2"/>
  <c r="HQ22" i="2"/>
  <c r="HP22" i="2"/>
  <c r="HO22" i="2"/>
  <c r="HN22" i="2"/>
  <c r="HM22" i="2"/>
  <c r="HL22" i="2"/>
  <c r="HK22" i="2"/>
  <c r="HJ22" i="2"/>
  <c r="HI22" i="2"/>
  <c r="HH22" i="2"/>
  <c r="HG22" i="2"/>
  <c r="HF22" i="2"/>
  <c r="HE22" i="2"/>
  <c r="HD22" i="2"/>
  <c r="HC22" i="2"/>
  <c r="HB22" i="2"/>
  <c r="HA22" i="2"/>
  <c r="GZ22" i="2"/>
  <c r="GY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GH22" i="2"/>
  <c r="JF21" i="2"/>
  <c r="JE21" i="2"/>
  <c r="JD21" i="2"/>
  <c r="JC21" i="2"/>
  <c r="JB21" i="2"/>
  <c r="JA21" i="2"/>
  <c r="IZ21" i="2"/>
  <c r="IY21" i="2"/>
  <c r="IX21" i="2"/>
  <c r="IW21" i="2"/>
  <c r="IV21" i="2"/>
  <c r="IU21" i="2"/>
  <c r="IT21" i="2"/>
  <c r="IS21" i="2"/>
  <c r="IR21" i="2"/>
  <c r="IQ21" i="2"/>
  <c r="IP21" i="2"/>
  <c r="IO21" i="2"/>
  <c r="IN21" i="2"/>
  <c r="IM21" i="2"/>
  <c r="IL21" i="2"/>
  <c r="IK21" i="2"/>
  <c r="IJ21" i="2"/>
  <c r="II21" i="2"/>
  <c r="IH21" i="2"/>
  <c r="IG21" i="2"/>
  <c r="IF21" i="2"/>
  <c r="IE21" i="2"/>
  <c r="ID21" i="2"/>
  <c r="IC21" i="2"/>
  <c r="IB21" i="2"/>
  <c r="IA21" i="2"/>
  <c r="HZ21" i="2"/>
  <c r="HY21" i="2"/>
  <c r="HX21" i="2"/>
  <c r="HW21" i="2"/>
  <c r="HV21" i="2"/>
  <c r="HU21" i="2"/>
  <c r="HT21" i="2"/>
  <c r="HS21" i="2"/>
  <c r="HR21" i="2"/>
  <c r="HQ21" i="2"/>
  <c r="HP21" i="2"/>
  <c r="HO21" i="2"/>
  <c r="HN21" i="2"/>
  <c r="HM21" i="2"/>
  <c r="HL21" i="2"/>
  <c r="HK21" i="2"/>
  <c r="HJ21" i="2"/>
  <c r="HI21" i="2"/>
  <c r="HH21" i="2"/>
  <c r="HG21" i="2"/>
  <c r="HF21" i="2"/>
  <c r="HE21" i="2"/>
  <c r="HD21" i="2"/>
  <c r="HC21" i="2"/>
  <c r="HB21" i="2"/>
  <c r="HA21" i="2"/>
  <c r="GZ21" i="2"/>
  <c r="GY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JF20" i="2"/>
  <c r="JE20" i="2"/>
  <c r="JD20" i="2"/>
  <c r="JC20" i="2"/>
  <c r="JB20" i="2"/>
  <c r="JA20" i="2"/>
  <c r="IZ20" i="2"/>
  <c r="IY20" i="2"/>
  <c r="IX20" i="2"/>
  <c r="IW20" i="2"/>
  <c r="IV20" i="2"/>
  <c r="IU20" i="2"/>
  <c r="IT20" i="2"/>
  <c r="IS20" i="2"/>
  <c r="IR20" i="2"/>
  <c r="IQ20" i="2"/>
  <c r="IP20" i="2"/>
  <c r="IO20" i="2"/>
  <c r="IN20" i="2"/>
  <c r="IM20" i="2"/>
  <c r="IL20" i="2"/>
  <c r="IK20" i="2"/>
  <c r="IJ20" i="2"/>
  <c r="II20" i="2"/>
  <c r="IH20" i="2"/>
  <c r="IG20" i="2"/>
  <c r="IF20" i="2"/>
  <c r="IE20" i="2"/>
  <c r="ID20" i="2"/>
  <c r="IC20" i="2"/>
  <c r="IB20" i="2"/>
  <c r="IA20" i="2"/>
  <c r="HZ20" i="2"/>
  <c r="HY20" i="2"/>
  <c r="HX20" i="2"/>
  <c r="HW20" i="2"/>
  <c r="HV20" i="2"/>
  <c r="HU20" i="2"/>
  <c r="HT20" i="2"/>
  <c r="HS20" i="2"/>
  <c r="HR20" i="2"/>
  <c r="HQ20" i="2"/>
  <c r="HP20" i="2"/>
  <c r="HO20" i="2"/>
  <c r="HN20" i="2"/>
  <c r="HM20" i="2"/>
  <c r="HL20" i="2"/>
  <c r="HK20" i="2"/>
  <c r="HJ20" i="2"/>
  <c r="HI20" i="2"/>
  <c r="HH20" i="2"/>
  <c r="HG20" i="2"/>
  <c r="HF20" i="2"/>
  <c r="HE20" i="2"/>
  <c r="HD20" i="2"/>
  <c r="HC20" i="2"/>
  <c r="HB20" i="2"/>
  <c r="HA20" i="2"/>
  <c r="GZ20" i="2"/>
  <c r="GY20" i="2"/>
  <c r="GX20" i="2"/>
  <c r="GW20" i="2"/>
  <c r="GV20" i="2"/>
  <c r="GU20" i="2"/>
  <c r="GT20" i="2"/>
  <c r="GS20" i="2"/>
  <c r="GR20" i="2"/>
  <c r="GQ20" i="2"/>
  <c r="GP20" i="2"/>
  <c r="GO20" i="2"/>
  <c r="GN20" i="2"/>
  <c r="GM20" i="2"/>
  <c r="GL20" i="2"/>
  <c r="GK20" i="2"/>
  <c r="GJ20" i="2"/>
  <c r="GI20" i="2"/>
  <c r="GH20" i="2"/>
  <c r="JF19" i="2"/>
  <c r="JE19" i="2"/>
  <c r="JD19" i="2"/>
  <c r="JC19" i="2"/>
  <c r="JB19" i="2"/>
  <c r="JA19" i="2"/>
  <c r="IZ19" i="2"/>
  <c r="IY19" i="2"/>
  <c r="IX19" i="2"/>
  <c r="IW19" i="2"/>
  <c r="IV19" i="2"/>
  <c r="IU19" i="2"/>
  <c r="IT19" i="2"/>
  <c r="IS19" i="2"/>
  <c r="IR19" i="2"/>
  <c r="IQ19" i="2"/>
  <c r="IP19" i="2"/>
  <c r="IO19" i="2"/>
  <c r="IN19" i="2"/>
  <c r="IM19" i="2"/>
  <c r="IL19" i="2"/>
  <c r="IK19" i="2"/>
  <c r="IJ19" i="2"/>
  <c r="II19" i="2"/>
  <c r="IH19" i="2"/>
  <c r="IG19" i="2"/>
  <c r="IF19" i="2"/>
  <c r="IE19" i="2"/>
  <c r="ID19" i="2"/>
  <c r="IC19" i="2"/>
  <c r="IB19" i="2"/>
  <c r="IA19" i="2"/>
  <c r="HZ19" i="2"/>
  <c r="HY19" i="2"/>
  <c r="HX19" i="2"/>
  <c r="HW19" i="2"/>
  <c r="HV19" i="2"/>
  <c r="HU19" i="2"/>
  <c r="HT19" i="2"/>
  <c r="HS19" i="2"/>
  <c r="HR19" i="2"/>
  <c r="HQ19" i="2"/>
  <c r="HP19" i="2"/>
  <c r="HO19" i="2"/>
  <c r="HN19" i="2"/>
  <c r="HM19" i="2"/>
  <c r="HL19" i="2"/>
  <c r="HK19" i="2"/>
  <c r="HJ19" i="2"/>
  <c r="HI19" i="2"/>
  <c r="HH19" i="2"/>
  <c r="HG19" i="2"/>
  <c r="HF19" i="2"/>
  <c r="HE19" i="2"/>
  <c r="HD19" i="2"/>
  <c r="HC19" i="2"/>
  <c r="HB19" i="2"/>
  <c r="HA19" i="2"/>
  <c r="GZ19" i="2"/>
  <c r="GY19" i="2"/>
  <c r="GX19" i="2"/>
  <c r="GW19" i="2"/>
  <c r="GV19" i="2"/>
  <c r="GU19" i="2"/>
  <c r="GT19" i="2"/>
  <c r="GS19" i="2"/>
  <c r="GR19" i="2"/>
  <c r="GQ19" i="2"/>
  <c r="GP19" i="2"/>
  <c r="GO19" i="2"/>
  <c r="GN19" i="2"/>
  <c r="GM19" i="2"/>
  <c r="GL19" i="2"/>
  <c r="GK19" i="2"/>
  <c r="GJ19" i="2"/>
  <c r="GI19" i="2"/>
  <c r="GH19" i="2"/>
  <c r="JF18" i="2"/>
  <c r="JE18" i="2"/>
  <c r="JD18" i="2"/>
  <c r="JC18" i="2"/>
  <c r="JB18" i="2"/>
  <c r="JA18" i="2"/>
  <c r="IZ18" i="2"/>
  <c r="IY18" i="2"/>
  <c r="IX18" i="2"/>
  <c r="IW18" i="2"/>
  <c r="IV18" i="2"/>
  <c r="IU18" i="2"/>
  <c r="IT18" i="2"/>
  <c r="IS18" i="2"/>
  <c r="IR18" i="2"/>
  <c r="IQ18" i="2"/>
  <c r="IP18" i="2"/>
  <c r="IO18" i="2"/>
  <c r="IN18" i="2"/>
  <c r="IM18" i="2"/>
  <c r="IL18" i="2"/>
  <c r="IK18" i="2"/>
  <c r="IJ18" i="2"/>
  <c r="II18" i="2"/>
  <c r="IH18" i="2"/>
  <c r="IG18" i="2"/>
  <c r="IF18" i="2"/>
  <c r="IE18" i="2"/>
  <c r="ID18" i="2"/>
  <c r="IC18" i="2"/>
  <c r="IB18" i="2"/>
  <c r="IA18" i="2"/>
  <c r="HZ18" i="2"/>
  <c r="HY18" i="2"/>
  <c r="HX18" i="2"/>
  <c r="HW18" i="2"/>
  <c r="HV18" i="2"/>
  <c r="HU18" i="2"/>
  <c r="HT18" i="2"/>
  <c r="HS18" i="2"/>
  <c r="HR18" i="2"/>
  <c r="HQ18" i="2"/>
  <c r="HP18" i="2"/>
  <c r="HO18" i="2"/>
  <c r="HN18" i="2"/>
  <c r="HM18" i="2"/>
  <c r="HL18" i="2"/>
  <c r="HK18" i="2"/>
  <c r="HJ18" i="2"/>
  <c r="HI18" i="2"/>
  <c r="HH18" i="2"/>
  <c r="HG18" i="2"/>
  <c r="HF18" i="2"/>
  <c r="HE18" i="2"/>
  <c r="HD18" i="2"/>
  <c r="HC18" i="2"/>
  <c r="HB18" i="2"/>
  <c r="HA18" i="2"/>
  <c r="GZ18" i="2"/>
  <c r="GY18" i="2"/>
  <c r="GX18" i="2"/>
  <c r="GW18" i="2"/>
  <c r="GV18" i="2"/>
  <c r="GU18" i="2"/>
  <c r="GT18" i="2"/>
  <c r="GS18" i="2"/>
  <c r="GR18" i="2"/>
  <c r="GQ18" i="2"/>
  <c r="GP18" i="2"/>
  <c r="GO18" i="2"/>
  <c r="GN18" i="2"/>
  <c r="GM18" i="2"/>
  <c r="GL18" i="2"/>
  <c r="GK18" i="2"/>
  <c r="GJ18" i="2"/>
  <c r="GI18" i="2"/>
  <c r="GH18" i="2"/>
  <c r="JF17" i="2"/>
  <c r="JE17" i="2"/>
  <c r="JD17" i="2"/>
  <c r="JC17" i="2"/>
  <c r="JB17" i="2"/>
  <c r="JA17" i="2"/>
  <c r="IZ17" i="2"/>
  <c r="IY17" i="2"/>
  <c r="IX17" i="2"/>
  <c r="IW17" i="2"/>
  <c r="IV17" i="2"/>
  <c r="IU17" i="2"/>
  <c r="IT17" i="2"/>
  <c r="IS17" i="2"/>
  <c r="IR17" i="2"/>
  <c r="IQ17" i="2"/>
  <c r="IP17" i="2"/>
  <c r="IO17" i="2"/>
  <c r="IN17" i="2"/>
  <c r="IM17" i="2"/>
  <c r="IL17" i="2"/>
  <c r="IK17" i="2"/>
  <c r="IJ17" i="2"/>
  <c r="II17" i="2"/>
  <c r="IH17" i="2"/>
  <c r="IG17" i="2"/>
  <c r="IF17" i="2"/>
  <c r="IE17" i="2"/>
  <c r="ID17" i="2"/>
  <c r="IC17" i="2"/>
  <c r="IB17" i="2"/>
  <c r="IA17" i="2"/>
  <c r="HZ17" i="2"/>
  <c r="HY17" i="2"/>
  <c r="HX17" i="2"/>
  <c r="HW17" i="2"/>
  <c r="HV17" i="2"/>
  <c r="HU17" i="2"/>
  <c r="HT17" i="2"/>
  <c r="HS17" i="2"/>
  <c r="HR17" i="2"/>
  <c r="HQ17" i="2"/>
  <c r="HP17" i="2"/>
  <c r="HO17" i="2"/>
  <c r="HN17" i="2"/>
  <c r="HM17" i="2"/>
  <c r="HL17" i="2"/>
  <c r="HK17" i="2"/>
  <c r="HJ17" i="2"/>
  <c r="HI17" i="2"/>
  <c r="HH17" i="2"/>
  <c r="HG17" i="2"/>
  <c r="HF17" i="2"/>
  <c r="HE17" i="2"/>
  <c r="HD17" i="2"/>
  <c r="HC17" i="2"/>
  <c r="HB17" i="2"/>
  <c r="HA17" i="2"/>
  <c r="GZ17" i="2"/>
  <c r="GY17" i="2"/>
  <c r="GX17" i="2"/>
  <c r="GW17" i="2"/>
  <c r="GV17" i="2"/>
  <c r="GU17" i="2"/>
  <c r="GT17" i="2"/>
  <c r="GS17" i="2"/>
  <c r="GR17" i="2"/>
  <c r="GQ17" i="2"/>
  <c r="GP17" i="2"/>
  <c r="GO17" i="2"/>
  <c r="GN17" i="2"/>
  <c r="GM17" i="2"/>
  <c r="GL17" i="2"/>
  <c r="GK17" i="2"/>
  <c r="GJ17" i="2"/>
  <c r="GI17" i="2"/>
  <c r="GH17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IH16" i="2"/>
  <c r="IG16" i="2"/>
  <c r="IF16" i="2"/>
  <c r="IE16" i="2"/>
  <c r="ID16" i="2"/>
  <c r="IC16" i="2"/>
  <c r="IB16" i="2"/>
  <c r="IA16" i="2"/>
  <c r="HZ16" i="2"/>
  <c r="HY16" i="2"/>
  <c r="HX16" i="2"/>
  <c r="HW16" i="2"/>
  <c r="HV16" i="2"/>
  <c r="HU16" i="2"/>
  <c r="HT16" i="2"/>
  <c r="HS16" i="2"/>
  <c r="HR16" i="2"/>
  <c r="HQ16" i="2"/>
  <c r="HP16" i="2"/>
  <c r="HO16" i="2"/>
  <c r="HN16" i="2"/>
  <c r="HM16" i="2"/>
  <c r="HL16" i="2"/>
  <c r="HK16" i="2"/>
  <c r="HJ16" i="2"/>
  <c r="HI16" i="2"/>
  <c r="HH16" i="2"/>
  <c r="HG16" i="2"/>
  <c r="HF16" i="2"/>
  <c r="HE16" i="2"/>
  <c r="HD16" i="2"/>
  <c r="HC16" i="2"/>
  <c r="HB16" i="2"/>
  <c r="HA16" i="2"/>
  <c r="GZ16" i="2"/>
  <c r="GY16" i="2"/>
  <c r="GX16" i="2"/>
  <c r="GW16" i="2"/>
  <c r="GV16" i="2"/>
  <c r="GU16" i="2"/>
  <c r="GT16" i="2"/>
  <c r="GS16" i="2"/>
  <c r="GR16" i="2"/>
  <c r="GQ16" i="2"/>
  <c r="GP16" i="2"/>
  <c r="GO16" i="2"/>
  <c r="GN16" i="2"/>
  <c r="GM16" i="2"/>
  <c r="GL16" i="2"/>
  <c r="GK16" i="2"/>
  <c r="GJ16" i="2"/>
  <c r="GI16" i="2"/>
  <c r="GH16" i="2"/>
  <c r="JF15" i="2"/>
  <c r="JE15" i="2"/>
  <c r="JD15" i="2"/>
  <c r="JC15" i="2"/>
  <c r="JB15" i="2"/>
  <c r="JA15" i="2"/>
  <c r="IZ15" i="2"/>
  <c r="IY15" i="2"/>
  <c r="IX15" i="2"/>
  <c r="IW15" i="2"/>
  <c r="IV15" i="2"/>
  <c r="IU15" i="2"/>
  <c r="IT15" i="2"/>
  <c r="IS15" i="2"/>
  <c r="IR15" i="2"/>
  <c r="IQ15" i="2"/>
  <c r="IP15" i="2"/>
  <c r="IO15" i="2"/>
  <c r="IN15" i="2"/>
  <c r="IM15" i="2"/>
  <c r="IL15" i="2"/>
  <c r="IK15" i="2"/>
  <c r="IJ15" i="2"/>
  <c r="II15" i="2"/>
  <c r="IH15" i="2"/>
  <c r="IG15" i="2"/>
  <c r="IF15" i="2"/>
  <c r="IE15" i="2"/>
  <c r="ID15" i="2"/>
  <c r="IC15" i="2"/>
  <c r="IB15" i="2"/>
  <c r="IA15" i="2"/>
  <c r="HZ15" i="2"/>
  <c r="HY15" i="2"/>
  <c r="HX15" i="2"/>
  <c r="HW15" i="2"/>
  <c r="HV15" i="2"/>
  <c r="HU15" i="2"/>
  <c r="HT15" i="2"/>
  <c r="HS15" i="2"/>
  <c r="HR15" i="2"/>
  <c r="HQ15" i="2"/>
  <c r="HP15" i="2"/>
  <c r="HO15" i="2"/>
  <c r="HN15" i="2"/>
  <c r="HM15" i="2"/>
  <c r="HL15" i="2"/>
  <c r="HK15" i="2"/>
  <c r="HJ15" i="2"/>
  <c r="HI15" i="2"/>
  <c r="HH15" i="2"/>
  <c r="HG15" i="2"/>
  <c r="HF15" i="2"/>
  <c r="HE15" i="2"/>
  <c r="HD15" i="2"/>
  <c r="HC15" i="2"/>
  <c r="HB15" i="2"/>
  <c r="HA15" i="2"/>
  <c r="GZ15" i="2"/>
  <c r="GY15" i="2"/>
  <c r="GX15" i="2"/>
  <c r="GW15" i="2"/>
  <c r="GV15" i="2"/>
  <c r="GU15" i="2"/>
  <c r="GT15" i="2"/>
  <c r="GS15" i="2"/>
  <c r="GR15" i="2"/>
  <c r="GQ15" i="2"/>
  <c r="GP15" i="2"/>
  <c r="GO15" i="2"/>
  <c r="GN15" i="2"/>
  <c r="GM15" i="2"/>
  <c r="GL15" i="2"/>
  <c r="GK15" i="2"/>
  <c r="GJ15" i="2"/>
  <c r="GI15" i="2"/>
  <c r="GH15" i="2"/>
  <c r="JF14" i="2"/>
  <c r="JE14" i="2"/>
  <c r="JD14" i="2"/>
  <c r="JC14" i="2"/>
  <c r="JB14" i="2"/>
  <c r="JA14" i="2"/>
  <c r="IZ14" i="2"/>
  <c r="IY14" i="2"/>
  <c r="IX14" i="2"/>
  <c r="IW14" i="2"/>
  <c r="IV14" i="2"/>
  <c r="IU14" i="2"/>
  <c r="IT14" i="2"/>
  <c r="IS14" i="2"/>
  <c r="IR14" i="2"/>
  <c r="IQ14" i="2"/>
  <c r="IP14" i="2"/>
  <c r="IO14" i="2"/>
  <c r="IN14" i="2"/>
  <c r="IM14" i="2"/>
  <c r="IL14" i="2"/>
  <c r="IK14" i="2"/>
  <c r="IJ14" i="2"/>
  <c r="II14" i="2"/>
  <c r="IH14" i="2"/>
  <c r="IG14" i="2"/>
  <c r="IF14" i="2"/>
  <c r="IE14" i="2"/>
  <c r="ID14" i="2"/>
  <c r="IC14" i="2"/>
  <c r="IB14" i="2"/>
  <c r="IA14" i="2"/>
  <c r="HZ14" i="2"/>
  <c r="HY14" i="2"/>
  <c r="HX14" i="2"/>
  <c r="HW14" i="2"/>
  <c r="HV14" i="2"/>
  <c r="HU14" i="2"/>
  <c r="HT14" i="2"/>
  <c r="HS14" i="2"/>
  <c r="HR14" i="2"/>
  <c r="HQ14" i="2"/>
  <c r="HP14" i="2"/>
  <c r="HO14" i="2"/>
  <c r="HN14" i="2"/>
  <c r="HM14" i="2"/>
  <c r="HL14" i="2"/>
  <c r="HK14" i="2"/>
  <c r="HJ14" i="2"/>
  <c r="HI14" i="2"/>
  <c r="HH14" i="2"/>
  <c r="HG14" i="2"/>
  <c r="HF14" i="2"/>
  <c r="HE14" i="2"/>
  <c r="HD14" i="2"/>
  <c r="HC14" i="2"/>
  <c r="HB14" i="2"/>
  <c r="HA14" i="2"/>
  <c r="GZ14" i="2"/>
  <c r="GY14" i="2"/>
  <c r="GX14" i="2"/>
  <c r="GW14" i="2"/>
  <c r="GV14" i="2"/>
  <c r="GU14" i="2"/>
  <c r="GT14" i="2"/>
  <c r="GS14" i="2"/>
  <c r="GR14" i="2"/>
  <c r="GQ14" i="2"/>
  <c r="GP14" i="2"/>
  <c r="GO14" i="2"/>
  <c r="GN14" i="2"/>
  <c r="GM14" i="2"/>
  <c r="GL14" i="2"/>
  <c r="GK14" i="2"/>
  <c r="GJ14" i="2"/>
  <c r="GI14" i="2"/>
  <c r="GH14" i="2"/>
  <c r="JF13" i="2"/>
  <c r="JE13" i="2"/>
  <c r="JD13" i="2"/>
  <c r="JC13" i="2"/>
  <c r="JB13" i="2"/>
  <c r="JA13" i="2"/>
  <c r="IZ13" i="2"/>
  <c r="IY13" i="2"/>
  <c r="IX13" i="2"/>
  <c r="IW13" i="2"/>
  <c r="IV13" i="2"/>
  <c r="IU13" i="2"/>
  <c r="IT13" i="2"/>
  <c r="IS13" i="2"/>
  <c r="IR13" i="2"/>
  <c r="IQ13" i="2"/>
  <c r="IP13" i="2"/>
  <c r="IO13" i="2"/>
  <c r="IN13" i="2"/>
  <c r="IM13" i="2"/>
  <c r="IL13" i="2"/>
  <c r="IK13" i="2"/>
  <c r="IJ13" i="2"/>
  <c r="II13" i="2"/>
  <c r="IH13" i="2"/>
  <c r="IG13" i="2"/>
  <c r="IF13" i="2"/>
  <c r="IE13" i="2"/>
  <c r="ID13" i="2"/>
  <c r="IC13" i="2"/>
  <c r="IB13" i="2"/>
  <c r="IA13" i="2"/>
  <c r="HZ13" i="2"/>
  <c r="HY13" i="2"/>
  <c r="HX13" i="2"/>
  <c r="HW13" i="2"/>
  <c r="HV13" i="2"/>
  <c r="HU13" i="2"/>
  <c r="HT13" i="2"/>
  <c r="HS13" i="2"/>
  <c r="HR13" i="2"/>
  <c r="HQ13" i="2"/>
  <c r="HP13" i="2"/>
  <c r="HO13" i="2"/>
  <c r="HN13" i="2"/>
  <c r="HM13" i="2"/>
  <c r="HL13" i="2"/>
  <c r="HK13" i="2"/>
  <c r="HJ13" i="2"/>
  <c r="HI13" i="2"/>
  <c r="HH13" i="2"/>
  <c r="HG13" i="2"/>
  <c r="HF13" i="2"/>
  <c r="HE13" i="2"/>
  <c r="HD13" i="2"/>
  <c r="HC13" i="2"/>
  <c r="HB13" i="2"/>
  <c r="HA13" i="2"/>
  <c r="GZ13" i="2"/>
  <c r="GY13" i="2"/>
  <c r="GX13" i="2"/>
  <c r="GW13" i="2"/>
  <c r="GV13" i="2"/>
  <c r="GU13" i="2"/>
  <c r="GT13" i="2"/>
  <c r="GS13" i="2"/>
  <c r="GR13" i="2"/>
  <c r="GQ13" i="2"/>
  <c r="GP13" i="2"/>
  <c r="GO13" i="2"/>
  <c r="GN13" i="2"/>
  <c r="GM13" i="2"/>
  <c r="GL13" i="2"/>
  <c r="GK13" i="2"/>
  <c r="GJ13" i="2"/>
  <c r="GI13" i="2"/>
  <c r="GH13" i="2"/>
  <c r="JF12" i="2"/>
  <c r="JE12" i="2"/>
  <c r="JD12" i="2"/>
  <c r="JC12" i="2"/>
  <c r="JB12" i="2"/>
  <c r="JA12" i="2"/>
  <c r="IZ12" i="2"/>
  <c r="IY12" i="2"/>
  <c r="IX12" i="2"/>
  <c r="IW12" i="2"/>
  <c r="IV12" i="2"/>
  <c r="IU12" i="2"/>
  <c r="IT12" i="2"/>
  <c r="IS12" i="2"/>
  <c r="IR12" i="2"/>
  <c r="IQ12" i="2"/>
  <c r="IP12" i="2"/>
  <c r="IO12" i="2"/>
  <c r="IN12" i="2"/>
  <c r="IM12" i="2"/>
  <c r="IL12" i="2"/>
  <c r="IK12" i="2"/>
  <c r="IJ12" i="2"/>
  <c r="II12" i="2"/>
  <c r="IH12" i="2"/>
  <c r="IG12" i="2"/>
  <c r="IF12" i="2"/>
  <c r="IE12" i="2"/>
  <c r="ID12" i="2"/>
  <c r="IC12" i="2"/>
  <c r="IB12" i="2"/>
  <c r="IA12" i="2"/>
  <c r="HZ12" i="2"/>
  <c r="HY12" i="2"/>
  <c r="HX12" i="2"/>
  <c r="HW12" i="2"/>
  <c r="HV12" i="2"/>
  <c r="HU12" i="2"/>
  <c r="HT12" i="2"/>
  <c r="HS12" i="2"/>
  <c r="HR12" i="2"/>
  <c r="HQ12" i="2"/>
  <c r="HP12" i="2"/>
  <c r="HO12" i="2"/>
  <c r="HN12" i="2"/>
  <c r="HM12" i="2"/>
  <c r="HL12" i="2"/>
  <c r="HK12" i="2"/>
  <c r="HJ12" i="2"/>
  <c r="HI12" i="2"/>
  <c r="HH12" i="2"/>
  <c r="HG12" i="2"/>
  <c r="HF12" i="2"/>
  <c r="HE12" i="2"/>
  <c r="HD12" i="2"/>
  <c r="HC12" i="2"/>
  <c r="HB12" i="2"/>
  <c r="HA12" i="2"/>
  <c r="GZ12" i="2"/>
  <c r="GY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JF11" i="2"/>
  <c r="JE11" i="2"/>
  <c r="JD11" i="2"/>
  <c r="JC11" i="2"/>
  <c r="JB11" i="2"/>
  <c r="JA11" i="2"/>
  <c r="IZ11" i="2"/>
  <c r="IY11" i="2"/>
  <c r="IX11" i="2"/>
  <c r="IW11" i="2"/>
  <c r="IV11" i="2"/>
  <c r="IU11" i="2"/>
  <c r="IT11" i="2"/>
  <c r="IS11" i="2"/>
  <c r="IR11" i="2"/>
  <c r="IQ11" i="2"/>
  <c r="IP11" i="2"/>
  <c r="IO11" i="2"/>
  <c r="IN11" i="2"/>
  <c r="IM11" i="2"/>
  <c r="IL11" i="2"/>
  <c r="IK11" i="2"/>
  <c r="IJ11" i="2"/>
  <c r="II11" i="2"/>
  <c r="IH11" i="2"/>
  <c r="IG11" i="2"/>
  <c r="IF11" i="2"/>
  <c r="IE11" i="2"/>
  <c r="ID11" i="2"/>
  <c r="IC11" i="2"/>
  <c r="IB11" i="2"/>
  <c r="IA11" i="2"/>
  <c r="HZ11" i="2"/>
  <c r="HY11" i="2"/>
  <c r="HX11" i="2"/>
  <c r="HW11" i="2"/>
  <c r="HV11" i="2"/>
  <c r="HU11" i="2"/>
  <c r="HT11" i="2"/>
  <c r="HS11" i="2"/>
  <c r="HR11" i="2"/>
  <c r="HQ11" i="2"/>
  <c r="HP11" i="2"/>
  <c r="HO11" i="2"/>
  <c r="HN11" i="2"/>
  <c r="HM11" i="2"/>
  <c r="HL11" i="2"/>
  <c r="HK11" i="2"/>
  <c r="HJ11" i="2"/>
  <c r="HI11" i="2"/>
  <c r="HH11" i="2"/>
  <c r="HG11" i="2"/>
  <c r="HF11" i="2"/>
  <c r="HE11" i="2"/>
  <c r="HD11" i="2"/>
  <c r="HC11" i="2"/>
  <c r="HB11" i="2"/>
  <c r="HA11" i="2"/>
  <c r="GZ11" i="2"/>
  <c r="GY11" i="2"/>
  <c r="GX11" i="2"/>
  <c r="GW11" i="2"/>
  <c r="GV11" i="2"/>
  <c r="GU11" i="2"/>
  <c r="GT11" i="2"/>
  <c r="GS11" i="2"/>
  <c r="GR11" i="2"/>
  <c r="GQ11" i="2"/>
  <c r="GP11" i="2"/>
  <c r="GO11" i="2"/>
  <c r="GN11" i="2"/>
  <c r="GM11" i="2"/>
  <c r="GL11" i="2"/>
  <c r="GK11" i="2"/>
  <c r="GJ11" i="2"/>
  <c r="GI11" i="2"/>
  <c r="GH11" i="2"/>
  <c r="JF10" i="2"/>
  <c r="JE10" i="2"/>
  <c r="JD10" i="2"/>
  <c r="JC10" i="2"/>
  <c r="JB10" i="2"/>
  <c r="JA10" i="2"/>
  <c r="IZ10" i="2"/>
  <c r="IY10" i="2"/>
  <c r="IX10" i="2"/>
  <c r="IW10" i="2"/>
  <c r="IV10" i="2"/>
  <c r="IU10" i="2"/>
  <c r="IT10" i="2"/>
  <c r="IS10" i="2"/>
  <c r="IR10" i="2"/>
  <c r="IQ10" i="2"/>
  <c r="IP10" i="2"/>
  <c r="IO10" i="2"/>
  <c r="IN10" i="2"/>
  <c r="IM10" i="2"/>
  <c r="IL10" i="2"/>
  <c r="IK10" i="2"/>
  <c r="IJ10" i="2"/>
  <c r="II10" i="2"/>
  <c r="IH10" i="2"/>
  <c r="IG10" i="2"/>
  <c r="IF10" i="2"/>
  <c r="IE10" i="2"/>
  <c r="ID10" i="2"/>
  <c r="IC10" i="2"/>
  <c r="IB10" i="2"/>
  <c r="IA10" i="2"/>
  <c r="HZ10" i="2"/>
  <c r="HY10" i="2"/>
  <c r="HX10" i="2"/>
  <c r="HW10" i="2"/>
  <c r="HV10" i="2"/>
  <c r="HU10" i="2"/>
  <c r="HT10" i="2"/>
  <c r="HS10" i="2"/>
  <c r="HR10" i="2"/>
  <c r="HQ10" i="2"/>
  <c r="HP10" i="2"/>
  <c r="HO10" i="2"/>
  <c r="HN10" i="2"/>
  <c r="HM10" i="2"/>
  <c r="HL10" i="2"/>
  <c r="HK10" i="2"/>
  <c r="HJ10" i="2"/>
  <c r="HI10" i="2"/>
  <c r="HH10" i="2"/>
  <c r="HG10" i="2"/>
  <c r="HF10" i="2"/>
  <c r="HE10" i="2"/>
  <c r="HD10" i="2"/>
  <c r="HC10" i="2"/>
  <c r="HB10" i="2"/>
  <c r="HA10" i="2"/>
  <c r="GZ10" i="2"/>
  <c r="GY10" i="2"/>
  <c r="GX10" i="2"/>
  <c r="GW10" i="2"/>
  <c r="GV10" i="2"/>
  <c r="GU10" i="2"/>
  <c r="GT10" i="2"/>
  <c r="GS10" i="2"/>
  <c r="GR10" i="2"/>
  <c r="GQ10" i="2"/>
  <c r="GP10" i="2"/>
  <c r="GO10" i="2"/>
  <c r="GN10" i="2"/>
  <c r="GM10" i="2"/>
  <c r="GL10" i="2"/>
  <c r="GK10" i="2"/>
  <c r="GJ10" i="2"/>
  <c r="GI10" i="2"/>
  <c r="GH10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JF8" i="2"/>
  <c r="JE8" i="2"/>
  <c r="JD8" i="2"/>
  <c r="JC8" i="2"/>
  <c r="JB8" i="2"/>
  <c r="JA8" i="2"/>
  <c r="IZ8" i="2"/>
  <c r="IY8" i="2"/>
  <c r="IX8" i="2"/>
  <c r="IW8" i="2"/>
  <c r="IV8" i="2"/>
  <c r="IU8" i="2"/>
  <c r="IT8" i="2"/>
  <c r="IS8" i="2"/>
  <c r="IR8" i="2"/>
  <c r="IQ8" i="2"/>
  <c r="IP8" i="2"/>
  <c r="IO8" i="2"/>
  <c r="IN8" i="2"/>
  <c r="IM8" i="2"/>
  <c r="IL8" i="2"/>
  <c r="IK8" i="2"/>
  <c r="IJ8" i="2"/>
  <c r="II8" i="2"/>
  <c r="IH8" i="2"/>
  <c r="IG8" i="2"/>
  <c r="IF8" i="2"/>
  <c r="IE8" i="2"/>
  <c r="ID8" i="2"/>
  <c r="IC8" i="2"/>
  <c r="IB8" i="2"/>
  <c r="IA8" i="2"/>
  <c r="HZ8" i="2"/>
  <c r="HY8" i="2"/>
  <c r="HX8" i="2"/>
  <c r="HW8" i="2"/>
  <c r="HV8" i="2"/>
  <c r="HU8" i="2"/>
  <c r="HT8" i="2"/>
  <c r="HS8" i="2"/>
  <c r="HR8" i="2"/>
  <c r="HQ8" i="2"/>
  <c r="HP8" i="2"/>
  <c r="HO8" i="2"/>
  <c r="HN8" i="2"/>
  <c r="HM8" i="2"/>
  <c r="HL8" i="2"/>
  <c r="HK8" i="2"/>
  <c r="HJ8" i="2"/>
  <c r="HI8" i="2"/>
  <c r="HH8" i="2"/>
  <c r="HG8" i="2"/>
  <c r="HF8" i="2"/>
  <c r="HE8" i="2"/>
  <c r="HD8" i="2"/>
  <c r="HC8" i="2"/>
  <c r="HB8" i="2"/>
  <c r="HA8" i="2"/>
  <c r="GZ8" i="2"/>
  <c r="GY8" i="2"/>
  <c r="GX8" i="2"/>
  <c r="GW8" i="2"/>
  <c r="GV8" i="2"/>
  <c r="GU8" i="2"/>
  <c r="GT8" i="2"/>
  <c r="GS8" i="2"/>
  <c r="GR8" i="2"/>
  <c r="GQ8" i="2"/>
  <c r="GP8" i="2"/>
  <c r="GO8" i="2"/>
  <c r="GN8" i="2"/>
  <c r="GM8" i="2"/>
  <c r="GL8" i="2"/>
  <c r="GK8" i="2"/>
  <c r="GJ8" i="2"/>
  <c r="GI8" i="2"/>
  <c r="GH8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JF5" i="2"/>
  <c r="JE5" i="2"/>
  <c r="JD5" i="2"/>
  <c r="JC5" i="2"/>
  <c r="JB5" i="2"/>
  <c r="JA5" i="2"/>
  <c r="IZ5" i="2"/>
  <c r="IY5" i="2"/>
  <c r="IX5" i="2"/>
  <c r="IW5" i="2"/>
  <c r="IV5" i="2"/>
  <c r="IU5" i="2"/>
  <c r="IT5" i="2"/>
  <c r="IS5" i="2"/>
  <c r="IR5" i="2"/>
  <c r="IQ5" i="2"/>
  <c r="IP5" i="2"/>
  <c r="IO5" i="2"/>
  <c r="IN5" i="2"/>
  <c r="IM5" i="2"/>
  <c r="IL5" i="2"/>
  <c r="IK5" i="2"/>
  <c r="IJ5" i="2"/>
  <c r="II5" i="2"/>
  <c r="IH5" i="2"/>
  <c r="IG5" i="2"/>
  <c r="IF5" i="2"/>
  <c r="IE5" i="2"/>
  <c r="ID5" i="2"/>
  <c r="IC5" i="2"/>
  <c r="IB5" i="2"/>
  <c r="IA5" i="2"/>
  <c r="HZ5" i="2"/>
  <c r="HY5" i="2"/>
  <c r="HX5" i="2"/>
  <c r="HW5" i="2"/>
  <c r="HV5" i="2"/>
  <c r="HU5" i="2"/>
  <c r="HT5" i="2"/>
  <c r="HS5" i="2"/>
  <c r="HR5" i="2"/>
  <c r="HQ5" i="2"/>
  <c r="HP5" i="2"/>
  <c r="HO5" i="2"/>
  <c r="HN5" i="2"/>
  <c r="HM5" i="2"/>
  <c r="HL5" i="2"/>
  <c r="HK5" i="2"/>
  <c r="HJ5" i="2"/>
  <c r="HI5" i="2"/>
  <c r="HH5" i="2"/>
  <c r="HG5" i="2"/>
  <c r="HF5" i="2"/>
  <c r="HE5" i="2"/>
  <c r="HD5" i="2"/>
  <c r="HC5" i="2"/>
  <c r="HB5" i="2"/>
  <c r="HA5" i="2"/>
  <c r="GZ5" i="2"/>
  <c r="GY5" i="2"/>
  <c r="GX5" i="2"/>
  <c r="GW5" i="2"/>
  <c r="GV5" i="2"/>
  <c r="GU5" i="2"/>
  <c r="GT5" i="2"/>
  <c r="GS5" i="2"/>
  <c r="GR5" i="2"/>
  <c r="GQ5" i="2"/>
  <c r="GP5" i="2"/>
  <c r="GO5" i="2"/>
  <c r="GN5" i="2"/>
  <c r="GM5" i="2"/>
  <c r="GL5" i="2"/>
  <c r="GK5" i="2"/>
  <c r="GJ5" i="2"/>
  <c r="GI5" i="2"/>
  <c r="GH5" i="2"/>
  <c r="JF4" i="2"/>
  <c r="JE4" i="2"/>
  <c r="JD4" i="2"/>
  <c r="JC4" i="2"/>
  <c r="JB4" i="2"/>
  <c r="JA4" i="2"/>
  <c r="IZ4" i="2"/>
  <c r="IY4" i="2"/>
  <c r="IX4" i="2"/>
  <c r="IW4" i="2"/>
  <c r="IV4" i="2"/>
  <c r="IU4" i="2"/>
  <c r="IT4" i="2"/>
  <c r="IS4" i="2"/>
  <c r="IR4" i="2"/>
  <c r="IQ4" i="2"/>
  <c r="IP4" i="2"/>
  <c r="IO4" i="2"/>
  <c r="IN4" i="2"/>
  <c r="IM4" i="2"/>
  <c r="IL4" i="2"/>
  <c r="IK4" i="2"/>
  <c r="IJ4" i="2"/>
  <c r="II4" i="2"/>
  <c r="IH4" i="2"/>
  <c r="IG4" i="2"/>
  <c r="IF4" i="2"/>
  <c r="IE4" i="2"/>
  <c r="ID4" i="2"/>
  <c r="IC4" i="2"/>
  <c r="IB4" i="2"/>
  <c r="IA4" i="2"/>
  <c r="HZ4" i="2"/>
  <c r="HY4" i="2"/>
  <c r="HX4" i="2"/>
  <c r="HW4" i="2"/>
  <c r="HV4" i="2"/>
  <c r="HU4" i="2"/>
  <c r="HT4" i="2"/>
  <c r="HS4" i="2"/>
  <c r="HR4" i="2"/>
  <c r="HQ4" i="2"/>
  <c r="HP4" i="2"/>
  <c r="HO4" i="2"/>
  <c r="HN4" i="2"/>
  <c r="HM4" i="2"/>
  <c r="HL4" i="2"/>
  <c r="HK4" i="2"/>
  <c r="HJ4" i="2"/>
  <c r="HI4" i="2"/>
  <c r="HH4" i="2"/>
  <c r="HG4" i="2"/>
  <c r="HF4" i="2"/>
  <c r="HE4" i="2"/>
  <c r="HD4" i="2"/>
  <c r="HC4" i="2"/>
  <c r="HB4" i="2"/>
  <c r="HA4" i="2"/>
  <c r="GZ4" i="2"/>
  <c r="GY4" i="2"/>
  <c r="GX4" i="2"/>
  <c r="GW4" i="2"/>
  <c r="GV4" i="2"/>
  <c r="GU4" i="2"/>
  <c r="GT4" i="2"/>
  <c r="GS4" i="2"/>
  <c r="GR4" i="2"/>
  <c r="GQ4" i="2"/>
  <c r="GP4" i="2"/>
  <c r="GO4" i="2"/>
  <c r="GN4" i="2"/>
  <c r="GM4" i="2"/>
  <c r="GL4" i="2"/>
  <c r="GK4" i="2"/>
  <c r="GJ4" i="2"/>
  <c r="GI4" i="2"/>
  <c r="GH4" i="2"/>
  <c r="JF3" i="2"/>
  <c r="JE3" i="2"/>
  <c r="JD3" i="2"/>
  <c r="JC3" i="2"/>
  <c r="JB3" i="2"/>
  <c r="JA3" i="2"/>
  <c r="IZ3" i="2"/>
  <c r="IY3" i="2"/>
  <c r="IX3" i="2"/>
  <c r="IW3" i="2"/>
  <c r="IV3" i="2"/>
  <c r="IU3" i="2"/>
  <c r="IT3" i="2"/>
  <c r="IS3" i="2"/>
  <c r="IR3" i="2"/>
  <c r="IQ3" i="2"/>
  <c r="IP3" i="2"/>
  <c r="IO3" i="2"/>
  <c r="IN3" i="2"/>
  <c r="IM3" i="2"/>
  <c r="IL3" i="2"/>
  <c r="IK3" i="2"/>
  <c r="IJ3" i="2"/>
  <c r="II3" i="2"/>
  <c r="IH3" i="2"/>
  <c r="IG3" i="2"/>
  <c r="IF3" i="2"/>
  <c r="IE3" i="2"/>
  <c r="ID3" i="2"/>
  <c r="IC3" i="2"/>
  <c r="IB3" i="2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JF2" i="2"/>
  <c r="JE2" i="2"/>
  <c r="JD2" i="2"/>
  <c r="JC2" i="2"/>
  <c r="JB2" i="2"/>
  <c r="JA2" i="2"/>
  <c r="IZ2" i="2"/>
  <c r="IY2" i="2"/>
  <c r="IX2" i="2"/>
  <c r="IW2" i="2"/>
  <c r="IV2" i="2"/>
  <c r="IU2" i="2"/>
  <c r="IT2" i="2"/>
  <c r="IS2" i="2"/>
  <c r="IR2" i="2"/>
  <c r="IQ2" i="2"/>
  <c r="IP2" i="2"/>
  <c r="IO2" i="2"/>
  <c r="IN2" i="2"/>
  <c r="IM2" i="2"/>
  <c r="IL2" i="2"/>
  <c r="IK2" i="2"/>
  <c r="IJ2" i="2"/>
  <c r="II2" i="2"/>
  <c r="IH2" i="2"/>
  <c r="IG2" i="2"/>
  <c r="IF2" i="2"/>
  <c r="IE2" i="2"/>
  <c r="ID2" i="2"/>
  <c r="IC2" i="2"/>
  <c r="IB2" i="2"/>
  <c r="IA2" i="2"/>
  <c r="HZ2" i="2"/>
  <c r="HY2" i="2"/>
  <c r="HX2" i="2"/>
  <c r="HW2" i="2"/>
  <c r="HV2" i="2"/>
  <c r="HU2" i="2"/>
  <c r="HT2" i="2"/>
  <c r="HS2" i="2"/>
  <c r="HR2" i="2"/>
  <c r="HQ2" i="2"/>
  <c r="HP2" i="2"/>
  <c r="HO2" i="2"/>
  <c r="HN2" i="2"/>
  <c r="HM2" i="2"/>
  <c r="HL2" i="2"/>
  <c r="HK2" i="2"/>
  <c r="HJ2" i="2"/>
  <c r="HI2" i="2"/>
  <c r="HH2" i="2"/>
  <c r="HG2" i="2"/>
  <c r="HF2" i="2"/>
  <c r="HE2" i="2"/>
  <c r="HD2" i="2"/>
  <c r="HC2" i="2"/>
  <c r="HB2" i="2"/>
  <c r="HA2" i="2"/>
  <c r="GZ2" i="2"/>
  <c r="GY2" i="2"/>
  <c r="GX2" i="2"/>
  <c r="GW2" i="2"/>
  <c r="GV2" i="2"/>
  <c r="GU2" i="2"/>
  <c r="GT2" i="2"/>
  <c r="GQ2" i="2"/>
  <c r="GP2" i="2"/>
  <c r="GO2" i="2"/>
  <c r="GN2" i="2"/>
  <c r="GM2" i="2"/>
  <c r="GL2" i="2"/>
  <c r="GK2" i="2"/>
  <c r="GJ2" i="2"/>
  <c r="GI2" i="2"/>
  <c r="JK623" i="2"/>
  <c r="JK615" i="2"/>
  <c r="JK613" i="2"/>
  <c r="FX583" i="2"/>
  <c r="CT509" i="2"/>
  <c r="CT315" i="2"/>
  <c r="BO3652" i="3"/>
  <c r="BM3652" i="3"/>
  <c r="BL3652" i="3"/>
  <c r="BL3653" i="3" s="1"/>
  <c r="BK3652" i="3"/>
  <c r="BI3652" i="3"/>
  <c r="BH3652" i="3"/>
  <c r="BG3652" i="3"/>
  <c r="AZ3652" i="3"/>
  <c r="BA3652" i="3" s="1"/>
  <c r="AU3652" i="3"/>
  <c r="R3652" i="3"/>
  <c r="Q3652" i="3"/>
  <c r="P3652" i="3"/>
  <c r="JT355" i="2" l="1"/>
  <c r="JT371" i="2"/>
  <c r="JT379" i="2"/>
  <c r="JT423" i="2"/>
  <c r="JT483" i="2"/>
  <c r="JT275" i="2"/>
  <c r="JT415" i="2"/>
  <c r="JT383" i="2"/>
  <c r="JT319" i="2"/>
  <c r="JT459" i="2"/>
  <c r="JT447" i="2"/>
  <c r="JT419" i="2"/>
  <c r="JT268" i="2"/>
  <c r="JT280" i="2"/>
  <c r="JT284" i="2"/>
  <c r="JT288" i="2"/>
  <c r="JT292" i="2"/>
  <c r="JT308" i="2"/>
  <c r="JT316" i="2"/>
  <c r="JT332" i="2"/>
  <c r="JT336" i="2"/>
  <c r="JT340" i="2"/>
  <c r="JT344" i="2"/>
  <c r="JT348" i="2"/>
  <c r="JT352" i="2"/>
  <c r="JT360" i="2"/>
  <c r="JT364" i="2"/>
  <c r="JT368" i="2"/>
  <c r="JT376" i="2"/>
  <c r="JT384" i="2"/>
  <c r="JT468" i="2"/>
  <c r="JT476" i="2"/>
  <c r="JT488" i="2"/>
  <c r="JT492" i="2"/>
  <c r="JT496" i="2"/>
  <c r="JT508" i="2"/>
  <c r="JT309" i="2"/>
  <c r="JT321" i="2"/>
  <c r="JT325" i="2"/>
  <c r="JT329" i="2"/>
  <c r="JT357" i="2"/>
  <c r="JT365" i="2"/>
  <c r="JT369" i="2"/>
  <c r="JT373" i="2"/>
  <c r="JT377" i="2"/>
  <c r="JT385" i="2"/>
  <c r="JT389" i="2"/>
  <c r="JT393" i="2"/>
  <c r="JT397" i="2"/>
  <c r="JT401" i="2"/>
  <c r="JT405" i="2"/>
  <c r="JT409" i="2"/>
  <c r="JT413" i="2"/>
  <c r="JT417" i="2"/>
  <c r="JT421" i="2"/>
  <c r="JT425" i="2"/>
  <c r="JT429" i="2"/>
  <c r="JT433" i="2"/>
  <c r="JT449" i="2"/>
  <c r="JT457" i="2"/>
  <c r="JT461" i="2"/>
  <c r="JT465" i="2"/>
  <c r="JT469" i="2"/>
  <c r="JT473" i="2"/>
  <c r="JT6" i="2"/>
  <c r="JT10" i="2"/>
  <c r="JT14" i="2"/>
  <c r="JT18" i="2"/>
  <c r="JT22" i="2"/>
  <c r="JT26" i="2"/>
  <c r="JT30" i="2"/>
  <c r="JT34" i="2"/>
  <c r="JT38" i="2"/>
  <c r="JT42" i="2"/>
  <c r="JT46" i="2"/>
  <c r="JT50" i="2"/>
  <c r="JT54" i="2"/>
  <c r="JT58" i="2"/>
  <c r="JT62" i="2"/>
  <c r="JT66" i="2"/>
  <c r="JT70" i="2"/>
  <c r="JT74" i="2"/>
  <c r="JT78" i="2"/>
  <c r="JT86" i="2"/>
  <c r="JT90" i="2"/>
  <c r="JT94" i="2"/>
  <c r="JT98" i="2"/>
  <c r="JT102" i="2"/>
  <c r="JT106" i="2"/>
  <c r="JT110" i="2"/>
  <c r="JT114" i="2"/>
  <c r="JT118" i="2"/>
  <c r="JT122" i="2"/>
  <c r="JT126" i="2"/>
  <c r="JT130" i="2"/>
  <c r="JT134" i="2"/>
  <c r="JT138" i="2"/>
  <c r="JT142" i="2"/>
  <c r="JT146" i="2"/>
  <c r="JT150" i="2"/>
  <c r="JT154" i="2"/>
  <c r="JT158" i="2"/>
  <c r="JT162" i="2"/>
  <c r="JT166" i="2"/>
  <c r="JT170" i="2"/>
  <c r="JT174" i="2"/>
  <c r="JT178" i="2"/>
  <c r="JT182" i="2"/>
  <c r="JT186" i="2"/>
  <c r="JT190" i="2"/>
  <c r="JT194" i="2"/>
  <c r="JT198" i="2"/>
  <c r="JT202" i="2"/>
  <c r="JT206" i="2"/>
  <c r="JT210" i="2"/>
  <c r="JT214" i="2"/>
  <c r="JT218" i="2"/>
  <c r="JT222" i="2"/>
  <c r="JT226" i="2"/>
  <c r="JT230" i="2"/>
  <c r="JT234" i="2"/>
  <c r="JT238" i="2"/>
  <c r="JT242" i="2"/>
  <c r="JT246" i="2"/>
  <c r="JT250" i="2"/>
  <c r="JT254" i="2"/>
  <c r="JT258" i="2"/>
  <c r="JT262" i="2"/>
  <c r="JT266" i="2"/>
  <c r="JT294" i="2"/>
  <c r="JT298" i="2"/>
  <c r="JT302" i="2"/>
  <c r="JT310" i="2"/>
  <c r="JT314" i="2"/>
  <c r="JT318" i="2"/>
  <c r="JT350" i="2"/>
  <c r="JT438" i="2"/>
  <c r="JT442" i="2"/>
  <c r="JT446" i="2"/>
  <c r="JT458" i="2"/>
  <c r="JT478" i="2"/>
  <c r="JT498" i="2"/>
  <c r="JT502" i="2"/>
  <c r="JT82" i="2"/>
  <c r="JT7" i="2"/>
  <c r="JT11" i="2"/>
  <c r="JT15" i="2"/>
  <c r="JT23" i="2"/>
  <c r="JT39" i="2"/>
  <c r="JT63" i="2"/>
  <c r="JT67" i="2"/>
  <c r="JT71" i="2"/>
  <c r="JT75" i="2"/>
  <c r="JT79" i="2"/>
  <c r="JT83" i="2"/>
  <c r="JT87" i="2"/>
  <c r="JT91" i="2"/>
  <c r="JT95" i="2"/>
  <c r="JT99" i="2"/>
  <c r="JT103" i="2"/>
  <c r="JT107" i="2"/>
  <c r="JT111" i="2"/>
  <c r="JT115" i="2"/>
  <c r="JT119" i="2"/>
  <c r="JT27" i="2"/>
  <c r="JT31" i="2"/>
  <c r="JT35" i="2"/>
  <c r="JT43" i="2"/>
  <c r="JT51" i="2"/>
  <c r="JT55" i="2"/>
  <c r="JT59" i="2"/>
  <c r="JT4" i="2"/>
  <c r="JT8" i="2"/>
  <c r="JT12" i="2"/>
  <c r="JT16" i="2"/>
  <c r="JT20" i="2"/>
  <c r="JT24" i="2"/>
  <c r="JT28" i="2"/>
  <c r="JT32" i="2"/>
  <c r="JT36" i="2"/>
  <c r="JT40" i="2"/>
  <c r="JT44" i="2"/>
  <c r="JT48" i="2"/>
  <c r="JT52" i="2"/>
  <c r="JT56" i="2"/>
  <c r="JT3" i="2"/>
  <c r="JT19" i="2"/>
  <c r="JT47" i="2"/>
  <c r="JT5" i="2"/>
  <c r="JT9" i="2"/>
  <c r="JT13" i="2"/>
  <c r="JT17" i="2"/>
  <c r="JT21" i="2"/>
  <c r="JT25" i="2"/>
  <c r="JT29" i="2"/>
  <c r="JT33" i="2"/>
  <c r="JT37" i="2"/>
  <c r="JT41" i="2"/>
  <c r="JT45" i="2"/>
  <c r="JT49" i="2"/>
  <c r="JT53" i="2"/>
  <c r="JT270" i="2"/>
  <c r="JT274" i="2"/>
  <c r="JT278" i="2"/>
  <c r="JT282" i="2"/>
  <c r="JT286" i="2"/>
  <c r="JT290" i="2"/>
  <c r="JT306" i="2"/>
  <c r="JT322" i="2"/>
  <c r="JT326" i="2"/>
  <c r="JT330" i="2"/>
  <c r="JT334" i="2"/>
  <c r="JT338" i="2"/>
  <c r="JT342" i="2"/>
  <c r="JT346" i="2"/>
  <c r="JT354" i="2"/>
  <c r="JT358" i="2"/>
  <c r="JT362" i="2"/>
  <c r="JT366" i="2"/>
  <c r="JT370" i="2"/>
  <c r="JT374" i="2"/>
  <c r="JT378" i="2"/>
  <c r="JT382" i="2"/>
  <c r="JT386" i="2"/>
  <c r="JT390" i="2"/>
  <c r="JT394" i="2"/>
  <c r="JT398" i="2"/>
  <c r="JT402" i="2"/>
  <c r="JT406" i="2"/>
  <c r="JT410" i="2"/>
  <c r="JT414" i="2"/>
  <c r="JT418" i="2"/>
  <c r="JT422" i="2"/>
  <c r="JT426" i="2"/>
  <c r="JT430" i="2"/>
  <c r="JT434" i="2"/>
  <c r="JT450" i="2"/>
  <c r="JT454" i="2"/>
  <c r="JT462" i="2"/>
  <c r="JT466" i="2"/>
  <c r="JT470" i="2"/>
  <c r="JT474" i="2"/>
  <c r="JT482" i="2"/>
  <c r="JT486" i="2"/>
  <c r="JT490" i="2"/>
  <c r="JT494" i="2"/>
  <c r="JT506" i="2"/>
  <c r="JT581" i="2"/>
  <c r="JT123" i="2"/>
  <c r="JT127" i="2"/>
  <c r="JT131" i="2"/>
  <c r="JT135" i="2"/>
  <c r="JT139" i="2"/>
  <c r="JT143" i="2"/>
  <c r="JT147" i="2"/>
  <c r="JT151" i="2"/>
  <c r="JT155" i="2"/>
  <c r="JT159" i="2"/>
  <c r="JT163" i="2"/>
  <c r="JT167" i="2"/>
  <c r="JT171" i="2"/>
  <c r="JT175" i="2"/>
  <c r="JT179" i="2"/>
  <c r="JT183" i="2"/>
  <c r="JT187" i="2"/>
  <c r="JT191" i="2"/>
  <c r="JT195" i="2"/>
  <c r="JT199" i="2"/>
  <c r="JT203" i="2"/>
  <c r="JT207" i="2"/>
  <c r="JT211" i="2"/>
  <c r="JT215" i="2"/>
  <c r="JT219" i="2"/>
  <c r="JT223" i="2"/>
  <c r="JT227" i="2"/>
  <c r="JT231" i="2"/>
  <c r="JT235" i="2"/>
  <c r="JT239" i="2"/>
  <c r="JT243" i="2"/>
  <c r="JT247" i="2"/>
  <c r="JT251" i="2"/>
  <c r="JT255" i="2"/>
  <c r="JT259" i="2"/>
  <c r="JT263" i="2"/>
  <c r="JT267" i="2"/>
  <c r="JT271" i="2"/>
  <c r="JT279" i="2"/>
  <c r="JT283" i="2"/>
  <c r="JT287" i="2"/>
  <c r="JT291" i="2"/>
  <c r="JT295" i="2"/>
  <c r="JT299" i="2"/>
  <c r="JT303" i="2"/>
  <c r="JT307" i="2"/>
  <c r="JT311" i="2"/>
  <c r="JT315" i="2"/>
  <c r="JT323" i="2"/>
  <c r="JT327" i="2"/>
  <c r="JT331" i="2"/>
  <c r="JT335" i="2"/>
  <c r="JT339" i="2"/>
  <c r="JT343" i="2"/>
  <c r="JT347" i="2"/>
  <c r="JT351" i="2"/>
  <c r="JT359" i="2"/>
  <c r="JT363" i="2"/>
  <c r="JT367" i="2"/>
  <c r="JT375" i="2"/>
  <c r="JT387" i="2"/>
  <c r="JT391" i="2"/>
  <c r="JT395" i="2"/>
  <c r="JT399" i="2"/>
  <c r="JT403" i="2"/>
  <c r="JT407" i="2"/>
  <c r="JT411" i="2"/>
  <c r="JT427" i="2"/>
  <c r="JT431" i="2"/>
  <c r="JT435" i="2"/>
  <c r="JT439" i="2"/>
  <c r="JT443" i="2"/>
  <c r="JT451" i="2"/>
  <c r="JT455" i="2"/>
  <c r="JT463" i="2"/>
  <c r="JT467" i="2"/>
  <c r="JT471" i="2"/>
  <c r="JT475" i="2"/>
  <c r="JT479" i="2"/>
  <c r="JT487" i="2"/>
  <c r="JT491" i="2"/>
  <c r="JT495" i="2"/>
  <c r="JT499" i="2"/>
  <c r="JT503" i="2"/>
  <c r="JT507" i="2"/>
  <c r="JT60" i="2"/>
  <c r="JT64" i="2"/>
  <c r="JT68" i="2"/>
  <c r="JT72" i="2"/>
  <c r="JT76" i="2"/>
  <c r="JT80" i="2"/>
  <c r="JT84" i="2"/>
  <c r="JT88" i="2"/>
  <c r="JT92" i="2"/>
  <c r="JT96" i="2"/>
  <c r="JT100" i="2"/>
  <c r="JT104" i="2"/>
  <c r="JT108" i="2"/>
  <c r="JT112" i="2"/>
  <c r="JT116" i="2"/>
  <c r="JT120" i="2"/>
  <c r="JT124" i="2"/>
  <c r="JT128" i="2"/>
  <c r="JT132" i="2"/>
  <c r="JT136" i="2"/>
  <c r="JT140" i="2"/>
  <c r="JT144" i="2"/>
  <c r="JT148" i="2"/>
  <c r="JT152" i="2"/>
  <c r="JT156" i="2"/>
  <c r="JT160" i="2"/>
  <c r="JT164" i="2"/>
  <c r="JT168" i="2"/>
  <c r="JT172" i="2"/>
  <c r="JT176" i="2"/>
  <c r="JT180" i="2"/>
  <c r="JT184" i="2"/>
  <c r="JT188" i="2"/>
  <c r="JT192" i="2"/>
  <c r="JT196" i="2"/>
  <c r="JT200" i="2"/>
  <c r="JT204" i="2"/>
  <c r="JT208" i="2"/>
  <c r="JT212" i="2"/>
  <c r="JT216" i="2"/>
  <c r="JT220" i="2"/>
  <c r="JT224" i="2"/>
  <c r="JT228" i="2"/>
  <c r="JT232" i="2"/>
  <c r="JT236" i="2"/>
  <c r="JT240" i="2"/>
  <c r="JT244" i="2"/>
  <c r="JT248" i="2"/>
  <c r="JT252" i="2"/>
  <c r="JT256" i="2"/>
  <c r="JT260" i="2"/>
  <c r="JT264" i="2"/>
  <c r="JT272" i="2"/>
  <c r="JT276" i="2"/>
  <c r="JT296" i="2"/>
  <c r="JT300" i="2"/>
  <c r="JT304" i="2"/>
  <c r="JT312" i="2"/>
  <c r="JT320" i="2"/>
  <c r="JT324" i="2"/>
  <c r="JT328" i="2"/>
  <c r="JT356" i="2"/>
  <c r="JT372" i="2"/>
  <c r="JT380" i="2"/>
  <c r="JT388" i="2"/>
  <c r="JT392" i="2"/>
  <c r="JT396" i="2"/>
  <c r="JT400" i="2"/>
  <c r="JT404" i="2"/>
  <c r="JT408" i="2"/>
  <c r="JT412" i="2"/>
  <c r="JT416" i="2"/>
  <c r="JT420" i="2"/>
  <c r="JT424" i="2"/>
  <c r="JT428" i="2"/>
  <c r="JT432" i="2"/>
  <c r="JT436" i="2"/>
  <c r="JT440" i="2"/>
  <c r="JT444" i="2"/>
  <c r="JT448" i="2"/>
  <c r="JT452" i="2"/>
  <c r="JT456" i="2"/>
  <c r="JT460" i="2"/>
  <c r="JT464" i="2"/>
  <c r="JT472" i="2"/>
  <c r="JT480" i="2"/>
  <c r="JT484" i="2"/>
  <c r="JT500" i="2"/>
  <c r="JT504" i="2"/>
  <c r="JT57" i="2"/>
  <c r="JT61" i="2"/>
  <c r="JT65" i="2"/>
  <c r="JT69" i="2"/>
  <c r="JT73" i="2"/>
  <c r="JT77" i="2"/>
  <c r="JT81" i="2"/>
  <c r="JT85" i="2"/>
  <c r="JT89" i="2"/>
  <c r="JT93" i="2"/>
  <c r="JT97" i="2"/>
  <c r="JT101" i="2"/>
  <c r="JT105" i="2"/>
  <c r="JT109" i="2"/>
  <c r="JT113" i="2"/>
  <c r="JT117" i="2"/>
  <c r="JT121" i="2"/>
  <c r="JT125" i="2"/>
  <c r="JT129" i="2"/>
  <c r="JT133" i="2"/>
  <c r="JT137" i="2"/>
  <c r="JT141" i="2"/>
  <c r="JT145" i="2"/>
  <c r="JT149" i="2"/>
  <c r="JT153" i="2"/>
  <c r="JT157" i="2"/>
  <c r="JT161" i="2"/>
  <c r="JT165" i="2"/>
  <c r="JT169" i="2"/>
  <c r="JT173" i="2"/>
  <c r="JT177" i="2"/>
  <c r="JT181" i="2"/>
  <c r="JT185" i="2"/>
  <c r="JT189" i="2"/>
  <c r="JT193" i="2"/>
  <c r="JT197" i="2"/>
  <c r="JT201" i="2"/>
  <c r="JT205" i="2"/>
  <c r="JT209" i="2"/>
  <c r="JT213" i="2"/>
  <c r="JT217" i="2"/>
  <c r="JT221" i="2"/>
  <c r="JT225" i="2"/>
  <c r="JT229" i="2"/>
  <c r="JT233" i="2"/>
  <c r="JT237" i="2"/>
  <c r="JT241" i="2"/>
  <c r="JT245" i="2"/>
  <c r="JT249" i="2"/>
  <c r="JT253" i="2"/>
  <c r="JT257" i="2"/>
  <c r="JT261" i="2"/>
  <c r="JT265" i="2"/>
  <c r="JT269" i="2"/>
  <c r="JT273" i="2"/>
  <c r="JT277" i="2"/>
  <c r="JT281" i="2"/>
  <c r="JT285" i="2"/>
  <c r="JT289" i="2"/>
  <c r="JT293" i="2"/>
  <c r="JT297" i="2"/>
  <c r="JT301" i="2"/>
  <c r="JT305" i="2"/>
  <c r="JT313" i="2"/>
  <c r="JT317" i="2"/>
  <c r="JT333" i="2"/>
  <c r="JT337" i="2"/>
  <c r="JT341" i="2"/>
  <c r="JT345" i="2"/>
  <c r="JT349" i="2"/>
  <c r="JT353" i="2"/>
  <c r="JT361" i="2"/>
  <c r="JT381" i="2"/>
  <c r="JT437" i="2"/>
  <c r="JT441" i="2"/>
  <c r="JT445" i="2"/>
  <c r="JT453" i="2"/>
  <c r="JT477" i="2"/>
  <c r="JT481" i="2"/>
  <c r="JT485" i="2"/>
  <c r="JT489" i="2"/>
  <c r="JT493" i="2"/>
  <c r="JT497" i="2"/>
  <c r="JT501" i="2"/>
  <c r="JT505" i="2"/>
  <c r="JT509" i="2"/>
  <c r="JO585" i="2"/>
  <c r="AL3717" i="3"/>
  <c r="AK3718" i="3"/>
  <c r="AN3714" i="3"/>
  <c r="AM3715" i="3"/>
  <c r="U3653" i="3"/>
  <c r="AT3653" i="3" s="1"/>
  <c r="AV3653" i="3" s="1"/>
  <c r="GI583" i="2"/>
  <c r="GK583" i="2"/>
  <c r="GM583" i="2"/>
  <c r="GO583" i="2"/>
  <c r="GQ583" i="2"/>
  <c r="GU583" i="2"/>
  <c r="GW583" i="2"/>
  <c r="GY583" i="2"/>
  <c r="HA583" i="2"/>
  <c r="HC583" i="2"/>
  <c r="HE583" i="2"/>
  <c r="HG583" i="2"/>
  <c r="HI583" i="2"/>
  <c r="HK583" i="2"/>
  <c r="HM583" i="2"/>
  <c r="HO583" i="2"/>
  <c r="HQ583" i="2"/>
  <c r="HS583" i="2"/>
  <c r="HU583" i="2"/>
  <c r="HW583" i="2"/>
  <c r="HY583" i="2"/>
  <c r="IA583" i="2"/>
  <c r="IC583" i="2"/>
  <c r="IE583" i="2"/>
  <c r="IG583" i="2"/>
  <c r="II583" i="2"/>
  <c r="IK583" i="2"/>
  <c r="IM583" i="2"/>
  <c r="IO583" i="2"/>
  <c r="IQ583" i="2"/>
  <c r="IS583" i="2"/>
  <c r="IU583" i="2"/>
  <c r="IW583" i="2"/>
  <c r="IY583" i="2"/>
  <c r="JA583" i="2"/>
  <c r="JC583" i="2"/>
  <c r="JE583" i="2"/>
  <c r="JI583" i="2"/>
  <c r="JK583" i="2"/>
  <c r="GJ583" i="2"/>
  <c r="GL583" i="2"/>
  <c r="GN583" i="2"/>
  <c r="GP583" i="2"/>
  <c r="GT583" i="2"/>
  <c r="GV583" i="2"/>
  <c r="GX583" i="2"/>
  <c r="GZ583" i="2"/>
  <c r="HB583" i="2"/>
  <c r="HD583" i="2"/>
  <c r="HF583" i="2"/>
  <c r="HH583" i="2"/>
  <c r="HJ583" i="2"/>
  <c r="HL583" i="2"/>
  <c r="HN583" i="2"/>
  <c r="HP583" i="2"/>
  <c r="HR583" i="2"/>
  <c r="HT583" i="2"/>
  <c r="HV583" i="2"/>
  <c r="HX583" i="2"/>
  <c r="HZ583" i="2"/>
  <c r="IB583" i="2"/>
  <c r="ID583" i="2"/>
  <c r="IF583" i="2"/>
  <c r="IH583" i="2"/>
  <c r="IJ583" i="2"/>
  <c r="IL583" i="2"/>
  <c r="IN583" i="2"/>
  <c r="IP583" i="2"/>
  <c r="IR583" i="2"/>
  <c r="IT583" i="2"/>
  <c r="IV583" i="2"/>
  <c r="IX583" i="2"/>
  <c r="IZ583" i="2"/>
  <c r="JB583" i="2"/>
  <c r="JD583" i="2"/>
  <c r="JF583" i="2"/>
  <c r="JH583" i="2"/>
  <c r="JJ583" i="2"/>
  <c r="JG583" i="2"/>
  <c r="JK596" i="2"/>
  <c r="U3652" i="3"/>
  <c r="AT3652" i="3" s="1"/>
  <c r="AV3652" i="3" s="1"/>
  <c r="O3653" i="3"/>
  <c r="JK590" i="2"/>
  <c r="O3652" i="3"/>
  <c r="BO3651" i="3"/>
  <c r="BM3651" i="3"/>
  <c r="BK3651" i="3"/>
  <c r="BJ3651" i="3"/>
  <c r="BJ3652" i="3" s="1"/>
  <c r="BI3651" i="3"/>
  <c r="BG3651" i="3"/>
  <c r="AZ3651" i="3"/>
  <c r="BA3651" i="3" s="1"/>
  <c r="AU3651" i="3"/>
  <c r="R3651" i="3"/>
  <c r="Q3651" i="3"/>
  <c r="P3651" i="3"/>
  <c r="BP3650" i="3"/>
  <c r="BP3651" i="3" s="1"/>
  <c r="BP3652" i="3" s="1"/>
  <c r="BP3653" i="3" s="1"/>
  <c r="BO3650" i="3"/>
  <c r="BM3650" i="3"/>
  <c r="BL3650" i="3"/>
  <c r="BL3651" i="3" s="1"/>
  <c r="BK3650" i="3"/>
  <c r="BJ3650" i="3"/>
  <c r="BI3650" i="3"/>
  <c r="BG3650" i="3"/>
  <c r="AZ3650" i="3"/>
  <c r="BA3650" i="3" s="1"/>
  <c r="AU3650" i="3"/>
  <c r="R3650" i="3"/>
  <c r="Q3650" i="3"/>
  <c r="P3650" i="3"/>
  <c r="BO3649" i="3"/>
  <c r="BN3649" i="3"/>
  <c r="BN3650" i="3" s="1"/>
  <c r="BN3651" i="3" s="1"/>
  <c r="BN3652" i="3" s="1"/>
  <c r="BM3649" i="3"/>
  <c r="BK3649" i="3"/>
  <c r="BJ3649" i="3"/>
  <c r="BI3649" i="3"/>
  <c r="BH3649" i="3"/>
  <c r="BH3650" i="3" s="1"/>
  <c r="BH3651" i="3" s="1"/>
  <c r="BG3649" i="3"/>
  <c r="AZ3649" i="3"/>
  <c r="BA3649" i="3" s="1"/>
  <c r="AU3649" i="3"/>
  <c r="R3649" i="3"/>
  <c r="Q3649" i="3"/>
  <c r="P3649" i="3"/>
  <c r="BO3648" i="3"/>
  <c r="BN3648" i="3"/>
  <c r="BM3648" i="3"/>
  <c r="BK3648" i="3"/>
  <c r="BJ3648" i="3"/>
  <c r="BI3648" i="3"/>
  <c r="BH3648" i="3"/>
  <c r="BG3648" i="3"/>
  <c r="AZ3648" i="3"/>
  <c r="BA3648" i="3" s="1"/>
  <c r="AU3648" i="3"/>
  <c r="R3648" i="3"/>
  <c r="Q3648" i="3"/>
  <c r="P3648" i="3"/>
  <c r="BO3647" i="3"/>
  <c r="BM3647" i="3"/>
  <c r="BL3647" i="3"/>
  <c r="BL3648" i="3" s="1"/>
  <c r="BL3649" i="3" s="1"/>
  <c r="BK3647" i="3"/>
  <c r="BI3647" i="3"/>
  <c r="BH3647" i="3"/>
  <c r="BG3647" i="3"/>
  <c r="AZ3647" i="3"/>
  <c r="BA3647" i="3" s="1"/>
  <c r="AU3647" i="3"/>
  <c r="R3647" i="3"/>
  <c r="Q3647" i="3"/>
  <c r="P3647" i="3"/>
  <c r="BP3646" i="3"/>
  <c r="BP3647" i="3" s="1"/>
  <c r="BP3648" i="3" s="1"/>
  <c r="BP3649" i="3" s="1"/>
  <c r="BO3646" i="3"/>
  <c r="BM3646" i="3"/>
  <c r="BL3646" i="3"/>
  <c r="BK3646" i="3"/>
  <c r="BJ3646" i="3"/>
  <c r="BJ3647" i="3" s="1"/>
  <c r="BI3646" i="3"/>
  <c r="BG3646" i="3"/>
  <c r="AZ3646" i="3"/>
  <c r="BA3646" i="3" s="1"/>
  <c r="AU3646" i="3"/>
  <c r="R3646" i="3"/>
  <c r="Q3646" i="3"/>
  <c r="P3646" i="3"/>
  <c r="BO3645" i="3"/>
  <c r="BM3645" i="3"/>
  <c r="BL3645" i="3"/>
  <c r="BK3645" i="3"/>
  <c r="BI3645" i="3"/>
  <c r="BH3645" i="3"/>
  <c r="BH3646" i="3" s="1"/>
  <c r="BG3645" i="3"/>
  <c r="AZ3645" i="3"/>
  <c r="BA3645" i="3" s="1"/>
  <c r="AU3645" i="3"/>
  <c r="R3645" i="3"/>
  <c r="Q3645" i="3"/>
  <c r="P3645" i="3"/>
  <c r="BP3644" i="3"/>
  <c r="BP3645" i="3" s="1"/>
  <c r="BO3644" i="3"/>
  <c r="BM3644" i="3"/>
  <c r="BL3644" i="3"/>
  <c r="BK3644" i="3"/>
  <c r="BJ3644" i="3"/>
  <c r="BJ3645" i="3" s="1"/>
  <c r="BI3644" i="3"/>
  <c r="BG3644" i="3"/>
  <c r="AZ3644" i="3"/>
  <c r="BA3644" i="3" s="1"/>
  <c r="AU3644" i="3"/>
  <c r="R3644" i="3"/>
  <c r="Q3644" i="3"/>
  <c r="P3644" i="3"/>
  <c r="AZ3643" i="3"/>
  <c r="BA3643" i="3" s="1"/>
  <c r="AU3643" i="3"/>
  <c r="AK3642" i="3"/>
  <c r="AL3642" i="3" s="1"/>
  <c r="BP3643" i="3"/>
  <c r="BO3643" i="3"/>
  <c r="BM3643" i="3"/>
  <c r="BL3643" i="3"/>
  <c r="BK3643" i="3"/>
  <c r="BJ3643" i="3"/>
  <c r="BI3643" i="3"/>
  <c r="BG3643" i="3"/>
  <c r="R3643" i="3"/>
  <c r="Q3643" i="3"/>
  <c r="P3643" i="3"/>
  <c r="R3642" i="3"/>
  <c r="Q3642" i="3"/>
  <c r="P3642" i="3"/>
  <c r="T3642" i="3"/>
  <c r="T3643" i="3" s="1"/>
  <c r="T3644" i="3" s="1"/>
  <c r="T3645" i="3" s="1"/>
  <c r="T3646" i="3" s="1"/>
  <c r="T3647" i="3" s="1"/>
  <c r="T3648" i="3" s="1"/>
  <c r="T3649" i="3" s="1"/>
  <c r="T3650" i="3" s="1"/>
  <c r="T3651" i="3" s="1"/>
  <c r="T3652" i="3" s="1"/>
  <c r="T3653" i="3" s="1"/>
  <c r="T3654" i="3" s="1"/>
  <c r="T3655" i="3" s="1"/>
  <c r="T3656" i="3" s="1"/>
  <c r="T3657" i="3" s="1"/>
  <c r="T3658" i="3" s="1"/>
  <c r="T3659" i="3" s="1"/>
  <c r="T3660" i="3" s="1"/>
  <c r="T3661" i="3" s="1"/>
  <c r="T3662" i="3" s="1"/>
  <c r="T3663" i="3" s="1"/>
  <c r="T3664" i="3" s="1"/>
  <c r="T3665" i="3" s="1"/>
  <c r="T3666" i="3" s="1"/>
  <c r="T3667" i="3" s="1"/>
  <c r="T3668" i="3" s="1"/>
  <c r="T3669" i="3" s="1"/>
  <c r="T3670" i="3" s="1"/>
  <c r="T3671" i="3" s="1"/>
  <c r="T3672" i="3" s="1"/>
  <c r="T3673" i="3" s="1"/>
  <c r="T3674" i="3" s="1"/>
  <c r="T3675" i="3" s="1"/>
  <c r="T3676" i="3" s="1"/>
  <c r="T3677" i="3" s="1"/>
  <c r="T3678" i="3" s="1"/>
  <c r="T3679" i="3" s="1"/>
  <c r="T3680" i="3" s="1"/>
  <c r="T3681" i="3" s="1"/>
  <c r="T3682" i="3" s="1"/>
  <c r="T3683" i="3" s="1"/>
  <c r="S3642" i="3"/>
  <c r="S3643" i="3" s="1"/>
  <c r="S3644" i="3" s="1"/>
  <c r="S3645" i="3" s="1"/>
  <c r="S3646" i="3" s="1"/>
  <c r="S3647" i="3" s="1"/>
  <c r="S3648" i="3" s="1"/>
  <c r="S3649" i="3" s="1"/>
  <c r="S3650" i="3" s="1"/>
  <c r="S3651" i="3" s="1"/>
  <c r="S3652" i="3" s="1"/>
  <c r="S3653" i="3" s="1"/>
  <c r="S3654" i="3" s="1"/>
  <c r="S3655" i="3" s="1"/>
  <c r="S3656" i="3" s="1"/>
  <c r="S3657" i="3" s="1"/>
  <c r="S3658" i="3" s="1"/>
  <c r="S3659" i="3" s="1"/>
  <c r="S3660" i="3" s="1"/>
  <c r="S3661" i="3" s="1"/>
  <c r="S3662" i="3" s="1"/>
  <c r="S3663" i="3" s="1"/>
  <c r="S3664" i="3" s="1"/>
  <c r="S3665" i="3" s="1"/>
  <c r="S3666" i="3" s="1"/>
  <c r="S3667" i="3" s="1"/>
  <c r="S3668" i="3" s="1"/>
  <c r="S3669" i="3" s="1"/>
  <c r="S3670" i="3" s="1"/>
  <c r="S3671" i="3" s="1"/>
  <c r="S3672" i="3" s="1"/>
  <c r="S3673" i="3" s="1"/>
  <c r="S3674" i="3" s="1"/>
  <c r="S3675" i="3" s="1"/>
  <c r="S3676" i="3" s="1"/>
  <c r="S3677" i="3" s="1"/>
  <c r="S3678" i="3" s="1"/>
  <c r="S3679" i="3" s="1"/>
  <c r="S3680" i="3" s="1"/>
  <c r="S3681" i="3" s="1"/>
  <c r="S3682" i="3" s="1"/>
  <c r="S3683" i="3" s="1"/>
  <c r="BO3642" i="3"/>
  <c r="BN3642" i="3"/>
  <c r="BN3643" i="3" s="1"/>
  <c r="BN3644" i="3" s="1"/>
  <c r="BN3645" i="3" s="1"/>
  <c r="BN3646" i="3" s="1"/>
  <c r="BN3647" i="3" s="1"/>
  <c r="BM3642" i="3"/>
  <c r="BK3642" i="3"/>
  <c r="BJ3642" i="3"/>
  <c r="BI3642" i="3"/>
  <c r="BH3642" i="3"/>
  <c r="BH3643" i="3" s="1"/>
  <c r="BH3644" i="3" s="1"/>
  <c r="BG3642" i="3"/>
  <c r="AZ3642" i="3"/>
  <c r="BA3642" i="3" s="1"/>
  <c r="AU3642" i="3"/>
  <c r="CT508" i="2"/>
  <c r="AL3718" i="3" l="1"/>
  <c r="AK3719" i="3"/>
  <c r="AN3715" i="3"/>
  <c r="AM3716" i="3"/>
  <c r="U3649" i="3"/>
  <c r="AT3649" i="3" s="1"/>
  <c r="AV3649" i="3" s="1"/>
  <c r="U3644" i="3"/>
  <c r="AT3644" i="3" s="1"/>
  <c r="AV3644" i="3" s="1"/>
  <c r="U3645" i="3"/>
  <c r="AT3645" i="3" s="1"/>
  <c r="AV3645" i="3" s="1"/>
  <c r="U3646" i="3"/>
  <c r="AT3646" i="3" s="1"/>
  <c r="AV3646" i="3" s="1"/>
  <c r="U3647" i="3"/>
  <c r="AT3647" i="3" s="1"/>
  <c r="AV3647" i="3" s="1"/>
  <c r="U3648" i="3"/>
  <c r="AT3648" i="3" s="1"/>
  <c r="AV3648" i="3" s="1"/>
  <c r="O3649" i="3"/>
  <c r="U3651" i="3"/>
  <c r="AT3651" i="3" s="1"/>
  <c r="AV3651" i="3" s="1"/>
  <c r="U3650" i="3"/>
  <c r="AT3650" i="3" s="1"/>
  <c r="AV3650" i="3" s="1"/>
  <c r="O3651" i="3"/>
  <c r="O3650" i="3"/>
  <c r="O3648" i="3"/>
  <c r="O3647" i="3"/>
  <c r="O3646" i="3"/>
  <c r="O3645" i="3"/>
  <c r="O3644" i="3"/>
  <c r="AM3643" i="3"/>
  <c r="AK3643" i="3"/>
  <c r="U3643" i="3"/>
  <c r="AT3643" i="3" s="1"/>
  <c r="AV3643" i="3" s="1"/>
  <c r="O3643" i="3"/>
  <c r="U3642" i="3"/>
  <c r="AT3642" i="3" s="1"/>
  <c r="AV3642" i="3" s="1"/>
  <c r="O3642" i="3"/>
  <c r="AL3719" i="3" l="1"/>
  <c r="AK3720" i="3"/>
  <c r="AN3716" i="3"/>
  <c r="AM3717" i="3"/>
  <c r="AM3644" i="3"/>
  <c r="AN3643" i="3"/>
  <c r="AL3643" i="3"/>
  <c r="AK3644" i="3"/>
  <c r="AL3720" i="3" l="1"/>
  <c r="AK3721" i="3"/>
  <c r="AN3717" i="3"/>
  <c r="AM3718" i="3"/>
  <c r="AL3644" i="3"/>
  <c r="AK3645" i="3"/>
  <c r="AN3644" i="3"/>
  <c r="AM3645" i="3"/>
  <c r="AN3718" i="3" l="1"/>
  <c r="AM3719" i="3"/>
  <c r="AL3721" i="3"/>
  <c r="AK3722" i="3"/>
  <c r="AN3645" i="3"/>
  <c r="AM3646" i="3"/>
  <c r="AL3645" i="3"/>
  <c r="AK3646" i="3"/>
  <c r="AG279" i="4"/>
  <c r="AH279" i="4" s="1"/>
  <c r="AG556" i="4"/>
  <c r="AH556" i="4" s="1"/>
  <c r="BO3641" i="3"/>
  <c r="BM3641" i="3"/>
  <c r="BL3641" i="3"/>
  <c r="BL3642" i="3" s="1"/>
  <c r="BK3641" i="3"/>
  <c r="BI3641" i="3"/>
  <c r="BH3641" i="3"/>
  <c r="BG3641" i="3"/>
  <c r="AZ3641" i="3"/>
  <c r="BA3641" i="3" s="1"/>
  <c r="AU3641" i="3"/>
  <c r="R3641" i="3"/>
  <c r="Q3641" i="3"/>
  <c r="P3641" i="3"/>
  <c r="AL3722" i="3" l="1"/>
  <c r="AK3723" i="3"/>
  <c r="AN3719" i="3"/>
  <c r="AM3720" i="3"/>
  <c r="U3641" i="3"/>
  <c r="AT3641" i="3" s="1"/>
  <c r="AV3641" i="3" s="1"/>
  <c r="AL3646" i="3"/>
  <c r="AK3647" i="3"/>
  <c r="AN3646" i="3"/>
  <c r="AM3647" i="3"/>
  <c r="O3641" i="3"/>
  <c r="BP82" i="1"/>
  <c r="BP81" i="1"/>
  <c r="BP80" i="1"/>
  <c r="BP79" i="1"/>
  <c r="BP78" i="1"/>
  <c r="BP77" i="1"/>
  <c r="BP76" i="1"/>
  <c r="BP75" i="1"/>
  <c r="BP74" i="1"/>
  <c r="BP73" i="1"/>
  <c r="BP72" i="1"/>
  <c r="BP71" i="1"/>
  <c r="BJ82" i="1"/>
  <c r="BJ81" i="1"/>
  <c r="BJ80" i="1"/>
  <c r="BJ79" i="1"/>
  <c r="BJ78" i="1"/>
  <c r="BJ77" i="1"/>
  <c r="BJ76" i="1"/>
  <c r="BJ75" i="1"/>
  <c r="BJ74" i="1"/>
  <c r="BJ73" i="1"/>
  <c r="BJ72" i="1"/>
  <c r="BJ71" i="1"/>
  <c r="BO3640" i="3"/>
  <c r="BM3640" i="3"/>
  <c r="BL3640" i="3"/>
  <c r="BK3640" i="3"/>
  <c r="BI3640" i="3"/>
  <c r="BH3640" i="3"/>
  <c r="BG3640" i="3"/>
  <c r="AZ3640" i="3"/>
  <c r="BA3640" i="3" s="1"/>
  <c r="AU3640" i="3"/>
  <c r="R3640" i="3"/>
  <c r="Q3640" i="3"/>
  <c r="P3640" i="3"/>
  <c r="BO3639" i="3"/>
  <c r="BN3639" i="3"/>
  <c r="BN3640" i="3" s="1"/>
  <c r="BN3641" i="3" s="1"/>
  <c r="BM3639" i="3"/>
  <c r="BK3639" i="3"/>
  <c r="BJ3639" i="3"/>
  <c r="BJ3640" i="3" s="1"/>
  <c r="BJ3641" i="3" s="1"/>
  <c r="BI3639" i="3"/>
  <c r="BH3639" i="3"/>
  <c r="BG3639" i="3"/>
  <c r="AZ3639" i="3"/>
  <c r="BA3639" i="3" s="1"/>
  <c r="AU3639" i="3"/>
  <c r="R3639" i="3"/>
  <c r="Q3639" i="3"/>
  <c r="P3639" i="3"/>
  <c r="BP3638" i="3"/>
  <c r="BP3639" i="3" s="1"/>
  <c r="BP3640" i="3" s="1"/>
  <c r="BP3641" i="3" s="1"/>
  <c r="BP3642" i="3" s="1"/>
  <c r="BO3638" i="3"/>
  <c r="BM3638" i="3"/>
  <c r="BL3638" i="3"/>
  <c r="BL3639" i="3" s="1"/>
  <c r="BK3638" i="3"/>
  <c r="BJ3638" i="3"/>
  <c r="BI3638" i="3"/>
  <c r="BG3638" i="3"/>
  <c r="AZ3638" i="3"/>
  <c r="BA3638" i="3" s="1"/>
  <c r="AU3638" i="3"/>
  <c r="R3638" i="3"/>
  <c r="Q3638" i="3"/>
  <c r="P3638" i="3"/>
  <c r="BD82" i="1"/>
  <c r="AG82" i="1"/>
  <c r="AE82" i="1"/>
  <c r="Z82" i="1"/>
  <c r="U82" i="1"/>
  <c r="T82" i="1"/>
  <c r="S82" i="1"/>
  <c r="R82" i="1"/>
  <c r="Q82" i="1"/>
  <c r="CT506" i="2"/>
  <c r="BP3637" i="3"/>
  <c r="BO3637" i="3"/>
  <c r="BM3637" i="3"/>
  <c r="BL3637" i="3"/>
  <c r="BK3637" i="3"/>
  <c r="BJ3637" i="3"/>
  <c r="BI3637" i="3"/>
  <c r="BG3637" i="3"/>
  <c r="AZ3637" i="3"/>
  <c r="BA3637" i="3" s="1"/>
  <c r="AU3637" i="3"/>
  <c r="R3637" i="3"/>
  <c r="Q3637" i="3"/>
  <c r="P3637" i="3"/>
  <c r="BO3636" i="3"/>
  <c r="BN3636" i="3"/>
  <c r="BN3637" i="3" s="1"/>
  <c r="BN3638" i="3" s="1"/>
  <c r="BM3636" i="3"/>
  <c r="BK3636" i="3"/>
  <c r="BJ3636" i="3"/>
  <c r="BI3636" i="3"/>
  <c r="BH3636" i="3"/>
  <c r="BH3637" i="3" s="1"/>
  <c r="BH3638" i="3" s="1"/>
  <c r="BG3636" i="3"/>
  <c r="AZ3636" i="3"/>
  <c r="BA3636" i="3" s="1"/>
  <c r="AU3636" i="3"/>
  <c r="R3636" i="3"/>
  <c r="Q3636" i="3"/>
  <c r="P3636" i="3"/>
  <c r="CT505" i="2"/>
  <c r="BP3635" i="3"/>
  <c r="BP3636" i="3" s="1"/>
  <c r="BO3635" i="3"/>
  <c r="BM3635" i="3"/>
  <c r="BL3635" i="3"/>
  <c r="BL3636" i="3" s="1"/>
  <c r="BK3635" i="3"/>
  <c r="BJ3635" i="3"/>
  <c r="BI3635" i="3"/>
  <c r="BG3635" i="3"/>
  <c r="AZ3635" i="3"/>
  <c r="BA3635" i="3" s="1"/>
  <c r="AU3635" i="3"/>
  <c r="R3635" i="3"/>
  <c r="Q3635" i="3"/>
  <c r="P3635" i="3"/>
  <c r="BP3634" i="3"/>
  <c r="BO3634" i="3"/>
  <c r="BM3634" i="3"/>
  <c r="BL3634" i="3"/>
  <c r="BK3634" i="3"/>
  <c r="BJ3634" i="3"/>
  <c r="BI3634" i="3"/>
  <c r="BG3634" i="3"/>
  <c r="AZ3634" i="3"/>
  <c r="BA3634" i="3" s="1"/>
  <c r="AU3634" i="3"/>
  <c r="R3634" i="3"/>
  <c r="Q3634" i="3"/>
  <c r="P3634" i="3"/>
  <c r="Y82" i="1" l="1"/>
  <c r="AN3720" i="3"/>
  <c r="AM3721" i="3"/>
  <c r="AK3724" i="3"/>
  <c r="AL3723" i="3"/>
  <c r="U3640" i="3"/>
  <c r="AT3640" i="3" s="1"/>
  <c r="AV3640" i="3" s="1"/>
  <c r="AN3647" i="3"/>
  <c r="AM3648" i="3"/>
  <c r="AL3647" i="3"/>
  <c r="AK3648" i="3"/>
  <c r="U3639" i="3"/>
  <c r="AT3639" i="3" s="1"/>
  <c r="AV3639" i="3" s="1"/>
  <c r="O3640" i="3"/>
  <c r="O3639" i="3"/>
  <c r="F82" i="1"/>
  <c r="AA82" i="1" s="1"/>
  <c r="U3638" i="3"/>
  <c r="AT3638" i="3" s="1"/>
  <c r="AV3638" i="3" s="1"/>
  <c r="O3638" i="3"/>
  <c r="V82" i="1"/>
  <c r="U3637" i="3"/>
  <c r="AT3637" i="3" s="1"/>
  <c r="AV3637" i="3" s="1"/>
  <c r="O3635" i="3"/>
  <c r="U3636" i="3"/>
  <c r="AT3636" i="3" s="1"/>
  <c r="AV3636" i="3" s="1"/>
  <c r="O3637" i="3"/>
  <c r="O3634" i="3"/>
  <c r="O3636" i="3"/>
  <c r="U3635" i="3"/>
  <c r="AT3635" i="3" s="1"/>
  <c r="AV3635" i="3" s="1"/>
  <c r="U3634" i="3"/>
  <c r="AT3634" i="3" s="1"/>
  <c r="AV3634" i="3" s="1"/>
  <c r="BO3633" i="3"/>
  <c r="BN3633" i="3"/>
  <c r="BN3634" i="3" s="1"/>
  <c r="BN3635" i="3" s="1"/>
  <c r="BM3633" i="3"/>
  <c r="BK3633" i="3"/>
  <c r="BJ3633" i="3"/>
  <c r="BI3633" i="3"/>
  <c r="BH3633" i="3"/>
  <c r="BH3634" i="3" s="1"/>
  <c r="BH3635" i="3" s="1"/>
  <c r="BG3633" i="3"/>
  <c r="AZ3633" i="3"/>
  <c r="BA3633" i="3" s="1"/>
  <c r="AU3633" i="3"/>
  <c r="R3633" i="3"/>
  <c r="Q3633" i="3"/>
  <c r="P3633" i="3"/>
  <c r="AL3724" i="3" l="1"/>
  <c r="AK3725" i="3"/>
  <c r="AL3725" i="3" s="1"/>
  <c r="AN3721" i="3"/>
  <c r="AM3722" i="3"/>
  <c r="AL3648" i="3"/>
  <c r="AK3649" i="3"/>
  <c r="AN3648" i="3"/>
  <c r="AM3649" i="3"/>
  <c r="W82" i="1"/>
  <c r="U3633" i="3"/>
  <c r="AT3633" i="3" s="1"/>
  <c r="AV3633" i="3" s="1"/>
  <c r="O3633" i="3"/>
  <c r="AN3722" i="3" l="1"/>
  <c r="AM3723" i="3"/>
  <c r="AN3649" i="3"/>
  <c r="AM3650" i="3"/>
  <c r="AL3649" i="3"/>
  <c r="AK3650" i="3"/>
  <c r="BP3632" i="3"/>
  <c r="BP3633" i="3" s="1"/>
  <c r="BO3632" i="3"/>
  <c r="BM3632" i="3"/>
  <c r="BL3632" i="3"/>
  <c r="BL3633" i="3" s="1"/>
  <c r="BK3632" i="3"/>
  <c r="BJ3632" i="3"/>
  <c r="BI3632" i="3"/>
  <c r="BG3632" i="3"/>
  <c r="AZ3632" i="3"/>
  <c r="BA3632" i="3" s="1"/>
  <c r="AU3632" i="3"/>
  <c r="R3632" i="3"/>
  <c r="Q3632" i="3"/>
  <c r="P3632" i="3"/>
  <c r="AG555" i="4"/>
  <c r="AH555" i="4" s="1"/>
  <c r="AG554" i="4"/>
  <c r="AH554" i="4" s="1"/>
  <c r="BO3631" i="3"/>
  <c r="BM3631" i="3"/>
  <c r="BL3631" i="3"/>
  <c r="BK3631" i="3"/>
  <c r="BI3631" i="3"/>
  <c r="BH3631" i="3"/>
  <c r="BH3632" i="3" s="1"/>
  <c r="BG3631" i="3"/>
  <c r="AZ3631" i="3"/>
  <c r="BA3631" i="3" s="1"/>
  <c r="AU3631" i="3"/>
  <c r="R3631" i="3"/>
  <c r="Q3631" i="3"/>
  <c r="P3631" i="3"/>
  <c r="BP3630" i="3"/>
  <c r="BP3631" i="3" s="1"/>
  <c r="BO3630" i="3"/>
  <c r="BM3630" i="3"/>
  <c r="BL3630" i="3"/>
  <c r="BK3630" i="3"/>
  <c r="BJ3630" i="3"/>
  <c r="BJ3631" i="3" s="1"/>
  <c r="BI3630" i="3"/>
  <c r="BG3630" i="3"/>
  <c r="AZ3630" i="3"/>
  <c r="BA3630" i="3" s="1"/>
  <c r="AU3630" i="3"/>
  <c r="R3630" i="3"/>
  <c r="Q3630" i="3"/>
  <c r="P3630" i="3"/>
  <c r="BO3629" i="3"/>
  <c r="BM3629" i="3"/>
  <c r="BL3629" i="3"/>
  <c r="BK3629" i="3"/>
  <c r="BI3629" i="3"/>
  <c r="BH3629" i="3"/>
  <c r="BH3630" i="3" s="1"/>
  <c r="BG3629" i="3"/>
  <c r="AZ3629" i="3"/>
  <c r="BA3629" i="3" s="1"/>
  <c r="AU3629" i="3"/>
  <c r="R3629" i="3"/>
  <c r="Q3629" i="3"/>
  <c r="P3629" i="3"/>
  <c r="AG553" i="4"/>
  <c r="AH553" i="4" s="1"/>
  <c r="AG552" i="4"/>
  <c r="AH552" i="4" s="1"/>
  <c r="BO3628" i="3"/>
  <c r="BN3628" i="3"/>
  <c r="BN3629" i="3" s="1"/>
  <c r="BN3630" i="3" s="1"/>
  <c r="BN3631" i="3" s="1"/>
  <c r="BN3632" i="3" s="1"/>
  <c r="BM3628" i="3"/>
  <c r="BK3628" i="3"/>
  <c r="BJ3628" i="3"/>
  <c r="BJ3629" i="3" s="1"/>
  <c r="BI3628" i="3"/>
  <c r="BH3628" i="3"/>
  <c r="BG3628" i="3"/>
  <c r="AZ3628" i="3"/>
  <c r="BA3628" i="3" s="1"/>
  <c r="AU3628" i="3"/>
  <c r="R3628" i="3"/>
  <c r="Q3628" i="3"/>
  <c r="P3628" i="3"/>
  <c r="BO3627" i="3"/>
  <c r="BM3627" i="3"/>
  <c r="BL3627" i="3"/>
  <c r="BL3628" i="3" s="1"/>
  <c r="BK3627" i="3"/>
  <c r="BI3627" i="3"/>
  <c r="BH3627" i="3"/>
  <c r="BG3627" i="3"/>
  <c r="AZ3627" i="3"/>
  <c r="BA3627" i="3" s="1"/>
  <c r="AU3627" i="3"/>
  <c r="R3627" i="3"/>
  <c r="Q3627" i="3"/>
  <c r="P3627" i="3"/>
  <c r="BO3626" i="3"/>
  <c r="BM3626" i="3"/>
  <c r="BL3626" i="3"/>
  <c r="BK3626" i="3"/>
  <c r="BI3626" i="3"/>
  <c r="BH3626" i="3"/>
  <c r="BG3626" i="3"/>
  <c r="AZ3626" i="3"/>
  <c r="BA3626" i="3" s="1"/>
  <c r="AU3626" i="3"/>
  <c r="R3626" i="3"/>
  <c r="Q3626" i="3"/>
  <c r="P3626" i="3"/>
  <c r="AN3723" i="3" l="1"/>
  <c r="AM3724" i="3"/>
  <c r="AL3650" i="3"/>
  <c r="AK3651" i="3"/>
  <c r="AM3651" i="3"/>
  <c r="AN3650" i="3"/>
  <c r="U3629" i="3"/>
  <c r="AT3629" i="3" s="1"/>
  <c r="AV3629" i="3" s="1"/>
  <c r="U3626" i="3"/>
  <c r="AT3626" i="3" s="1"/>
  <c r="AV3626" i="3" s="1"/>
  <c r="U3632" i="3"/>
  <c r="AT3632" i="3" s="1"/>
  <c r="AV3632" i="3" s="1"/>
  <c r="U3628" i="3"/>
  <c r="AT3628" i="3" s="1"/>
  <c r="AV3628" i="3" s="1"/>
  <c r="U3631" i="3"/>
  <c r="AT3631" i="3" s="1"/>
  <c r="AV3631" i="3" s="1"/>
  <c r="O3626" i="3"/>
  <c r="O3627" i="3"/>
  <c r="O3632" i="3"/>
  <c r="O3631" i="3"/>
  <c r="U3630" i="3"/>
  <c r="AT3630" i="3" s="1"/>
  <c r="AV3630" i="3" s="1"/>
  <c r="O3630" i="3"/>
  <c r="O3629" i="3"/>
  <c r="O3628" i="3"/>
  <c r="U3627" i="3"/>
  <c r="AT3627" i="3" s="1"/>
  <c r="AV3627" i="3" s="1"/>
  <c r="BO3625" i="3"/>
  <c r="BM3625" i="3"/>
  <c r="BL3625" i="3"/>
  <c r="BK3625" i="3"/>
  <c r="BI3625" i="3"/>
  <c r="BH3625" i="3"/>
  <c r="BG3625" i="3"/>
  <c r="AZ3625" i="3"/>
  <c r="BA3625" i="3" s="1"/>
  <c r="AU3625" i="3"/>
  <c r="R3625" i="3"/>
  <c r="Q3625" i="3"/>
  <c r="P3625" i="3"/>
  <c r="CT504" i="2"/>
  <c r="BP3624" i="3"/>
  <c r="BP3625" i="3" s="1"/>
  <c r="BP3626" i="3" s="1"/>
  <c r="BP3627" i="3" s="1"/>
  <c r="BP3628" i="3" s="1"/>
  <c r="BP3629" i="3" s="1"/>
  <c r="BO3624" i="3"/>
  <c r="BM3624" i="3"/>
  <c r="BL3624" i="3"/>
  <c r="BK3624" i="3"/>
  <c r="BJ3624" i="3"/>
  <c r="BJ3625" i="3" s="1"/>
  <c r="BJ3626" i="3" s="1"/>
  <c r="BJ3627" i="3" s="1"/>
  <c r="BI3624" i="3"/>
  <c r="BG3624" i="3"/>
  <c r="AZ3624" i="3"/>
  <c r="BA3624" i="3" s="1"/>
  <c r="AU3624" i="3"/>
  <c r="R3624" i="3"/>
  <c r="Q3624" i="3"/>
  <c r="P3624" i="3"/>
  <c r="JN615" i="2"/>
  <c r="JI615" i="2"/>
  <c r="JH615" i="2"/>
  <c r="JG615" i="2"/>
  <c r="JF615" i="2"/>
  <c r="JE615" i="2"/>
  <c r="JD615" i="2"/>
  <c r="JC615" i="2"/>
  <c r="JB615" i="2"/>
  <c r="JA615" i="2"/>
  <c r="IZ615" i="2"/>
  <c r="IY615" i="2"/>
  <c r="IX615" i="2"/>
  <c r="IW615" i="2"/>
  <c r="IV615" i="2"/>
  <c r="IU615" i="2"/>
  <c r="IT615" i="2"/>
  <c r="IS615" i="2"/>
  <c r="IR615" i="2"/>
  <c r="IQ615" i="2"/>
  <c r="IP615" i="2"/>
  <c r="IO615" i="2"/>
  <c r="IN615" i="2"/>
  <c r="IM615" i="2"/>
  <c r="IL615" i="2"/>
  <c r="IK615" i="2"/>
  <c r="IJ615" i="2"/>
  <c r="II615" i="2"/>
  <c r="IH615" i="2"/>
  <c r="IG615" i="2"/>
  <c r="IF615" i="2"/>
  <c r="IE615" i="2"/>
  <c r="ID615" i="2"/>
  <c r="IC615" i="2"/>
  <c r="IB615" i="2"/>
  <c r="IA615" i="2"/>
  <c r="HZ615" i="2"/>
  <c r="HY615" i="2"/>
  <c r="HX615" i="2"/>
  <c r="HW615" i="2"/>
  <c r="HV615" i="2"/>
  <c r="HU615" i="2"/>
  <c r="HT615" i="2"/>
  <c r="HS615" i="2"/>
  <c r="HR615" i="2"/>
  <c r="HQ615" i="2"/>
  <c r="HP615" i="2"/>
  <c r="HO615" i="2"/>
  <c r="HN615" i="2"/>
  <c r="HM615" i="2"/>
  <c r="HL615" i="2"/>
  <c r="HK615" i="2"/>
  <c r="HJ615" i="2"/>
  <c r="HI615" i="2"/>
  <c r="HH615" i="2"/>
  <c r="HG615" i="2"/>
  <c r="HF615" i="2"/>
  <c r="HE615" i="2"/>
  <c r="HD615" i="2"/>
  <c r="HC615" i="2"/>
  <c r="HB615" i="2"/>
  <c r="HA615" i="2"/>
  <c r="GZ615" i="2"/>
  <c r="GY615" i="2"/>
  <c r="GX615" i="2"/>
  <c r="GW615" i="2"/>
  <c r="GV615" i="2"/>
  <c r="GU615" i="2"/>
  <c r="GT615" i="2"/>
  <c r="GS615" i="2"/>
  <c r="GR615" i="2"/>
  <c r="GQ615" i="2"/>
  <c r="GP615" i="2"/>
  <c r="GO615" i="2"/>
  <c r="GN615" i="2"/>
  <c r="GM615" i="2"/>
  <c r="GL615" i="2"/>
  <c r="GK615" i="2"/>
  <c r="GJ615" i="2"/>
  <c r="GI615" i="2"/>
  <c r="GH615" i="2"/>
  <c r="CT507" i="2"/>
  <c r="CT503" i="2"/>
  <c r="AG551" i="4"/>
  <c r="AH551" i="4" s="1"/>
  <c r="CT502" i="2"/>
  <c r="BO3623" i="3"/>
  <c r="BM3623" i="3"/>
  <c r="BL3623" i="3"/>
  <c r="BK3623" i="3"/>
  <c r="BI3623" i="3"/>
  <c r="BH3623" i="3"/>
  <c r="BH3624" i="3" s="1"/>
  <c r="BG3623" i="3"/>
  <c r="AZ3623" i="3"/>
  <c r="BA3623" i="3" s="1"/>
  <c r="AU3623" i="3"/>
  <c r="R3623" i="3"/>
  <c r="Q3623" i="3"/>
  <c r="P3623" i="3"/>
  <c r="BO3622" i="3"/>
  <c r="BN3622" i="3"/>
  <c r="BN3623" i="3" s="1"/>
  <c r="BN3624" i="3" s="1"/>
  <c r="BN3625" i="3" s="1"/>
  <c r="BN3626" i="3" s="1"/>
  <c r="BN3627" i="3" s="1"/>
  <c r="BM3622" i="3"/>
  <c r="BK3622" i="3"/>
  <c r="BJ3622" i="3"/>
  <c r="BJ3623" i="3" s="1"/>
  <c r="BI3622" i="3"/>
  <c r="BH3622" i="3"/>
  <c r="BG3622" i="3"/>
  <c r="AZ3622" i="3"/>
  <c r="BA3622" i="3" s="1"/>
  <c r="AU3622" i="3"/>
  <c r="R3622" i="3"/>
  <c r="Q3622" i="3"/>
  <c r="P3622" i="3"/>
  <c r="CT501" i="2"/>
  <c r="BP3621" i="3"/>
  <c r="BP3622" i="3" s="1"/>
  <c r="BP3623" i="3" s="1"/>
  <c r="BO3621" i="3"/>
  <c r="BM3621" i="3"/>
  <c r="BL3621" i="3"/>
  <c r="BL3622" i="3" s="1"/>
  <c r="BK3621" i="3"/>
  <c r="BJ3621" i="3"/>
  <c r="BI3621" i="3"/>
  <c r="BG3621" i="3"/>
  <c r="AZ3621" i="3"/>
  <c r="BA3621" i="3" s="1"/>
  <c r="AU3621" i="3"/>
  <c r="R3621" i="3"/>
  <c r="Q3621" i="3"/>
  <c r="P3621" i="3"/>
  <c r="BO3620" i="3"/>
  <c r="BM3620" i="3"/>
  <c r="BL3620" i="3"/>
  <c r="BK3620" i="3"/>
  <c r="BI3620" i="3"/>
  <c r="BH3620" i="3"/>
  <c r="BH3621" i="3" s="1"/>
  <c r="BG3620" i="3"/>
  <c r="AZ3620" i="3"/>
  <c r="BA3620" i="3" s="1"/>
  <c r="AU3620" i="3"/>
  <c r="R3620" i="3"/>
  <c r="Q3620" i="3"/>
  <c r="P3620" i="3"/>
  <c r="JN613" i="2"/>
  <c r="JI613" i="2"/>
  <c r="JH613" i="2"/>
  <c r="JG613" i="2"/>
  <c r="JF613" i="2"/>
  <c r="JE613" i="2"/>
  <c r="JD613" i="2"/>
  <c r="JC613" i="2"/>
  <c r="JB613" i="2"/>
  <c r="JA613" i="2"/>
  <c r="IZ613" i="2"/>
  <c r="IY613" i="2"/>
  <c r="IX613" i="2"/>
  <c r="IW613" i="2"/>
  <c r="IV613" i="2"/>
  <c r="IU613" i="2"/>
  <c r="IT613" i="2"/>
  <c r="IS613" i="2"/>
  <c r="IR613" i="2"/>
  <c r="IQ613" i="2"/>
  <c r="IP613" i="2"/>
  <c r="IO613" i="2"/>
  <c r="IN613" i="2"/>
  <c r="IM613" i="2"/>
  <c r="IL613" i="2"/>
  <c r="IK613" i="2"/>
  <c r="IJ613" i="2"/>
  <c r="II613" i="2"/>
  <c r="IH613" i="2"/>
  <c r="IG613" i="2"/>
  <c r="IF613" i="2"/>
  <c r="IE613" i="2"/>
  <c r="ID613" i="2"/>
  <c r="IC613" i="2"/>
  <c r="IB613" i="2"/>
  <c r="IA613" i="2"/>
  <c r="HZ613" i="2"/>
  <c r="HY613" i="2"/>
  <c r="HX613" i="2"/>
  <c r="HW613" i="2"/>
  <c r="HV613" i="2"/>
  <c r="HU613" i="2"/>
  <c r="HT613" i="2"/>
  <c r="HS613" i="2"/>
  <c r="HR613" i="2"/>
  <c r="HQ613" i="2"/>
  <c r="HP613" i="2"/>
  <c r="HO613" i="2"/>
  <c r="HN613" i="2"/>
  <c r="HM613" i="2"/>
  <c r="HL613" i="2"/>
  <c r="HK613" i="2"/>
  <c r="HJ613" i="2"/>
  <c r="HI613" i="2"/>
  <c r="HH613" i="2"/>
  <c r="HG613" i="2"/>
  <c r="HF613" i="2"/>
  <c r="HE613" i="2"/>
  <c r="HD613" i="2"/>
  <c r="HC613" i="2"/>
  <c r="HB613" i="2"/>
  <c r="HA613" i="2"/>
  <c r="GZ613" i="2"/>
  <c r="GY613" i="2"/>
  <c r="GX613" i="2"/>
  <c r="GW613" i="2"/>
  <c r="GV613" i="2"/>
  <c r="GU613" i="2"/>
  <c r="GT613" i="2"/>
  <c r="GS613" i="2"/>
  <c r="GR613" i="2"/>
  <c r="GQ613" i="2"/>
  <c r="GP613" i="2"/>
  <c r="GO613" i="2"/>
  <c r="GN613" i="2"/>
  <c r="GM613" i="2"/>
  <c r="GL613" i="2"/>
  <c r="GK613" i="2"/>
  <c r="GJ613" i="2"/>
  <c r="GI613" i="2"/>
  <c r="GH613" i="2"/>
  <c r="CT500" i="2"/>
  <c r="AG550" i="4"/>
  <c r="AH550" i="4" s="1"/>
  <c r="AN3724" i="3" l="1"/>
  <c r="AM3725" i="3"/>
  <c r="AN3725" i="3" s="1"/>
  <c r="AL3651" i="3"/>
  <c r="AK3652" i="3"/>
  <c r="AN3651" i="3"/>
  <c r="AM3652" i="3"/>
  <c r="U3625" i="3"/>
  <c r="AT3625" i="3" s="1"/>
  <c r="AV3625" i="3" s="1"/>
  <c r="U3622" i="3"/>
  <c r="AT3622" i="3" s="1"/>
  <c r="AV3622" i="3" s="1"/>
  <c r="U3620" i="3"/>
  <c r="AT3620" i="3" s="1"/>
  <c r="AV3620" i="3" s="1"/>
  <c r="U3621" i="3"/>
  <c r="AT3621" i="3" s="1"/>
  <c r="AV3621" i="3" s="1"/>
  <c r="U3623" i="3"/>
  <c r="AT3623" i="3" s="1"/>
  <c r="AV3623" i="3" s="1"/>
  <c r="O3625" i="3"/>
  <c r="O3624" i="3"/>
  <c r="U3624" i="3"/>
  <c r="AT3624" i="3" s="1"/>
  <c r="AV3624" i="3" s="1"/>
  <c r="O3623" i="3"/>
  <c r="O3622" i="3"/>
  <c r="O3621" i="3"/>
  <c r="O3620" i="3"/>
  <c r="BO3619" i="3"/>
  <c r="BN3619" i="3"/>
  <c r="BN3620" i="3" s="1"/>
  <c r="BN3621" i="3" s="1"/>
  <c r="BM3619" i="3"/>
  <c r="BK3619" i="3"/>
  <c r="BJ3619" i="3"/>
  <c r="BJ3620" i="3" s="1"/>
  <c r="BI3619" i="3"/>
  <c r="BH3619" i="3"/>
  <c r="BG3619" i="3"/>
  <c r="AZ3619" i="3"/>
  <c r="BA3619" i="3" s="1"/>
  <c r="AU3619" i="3"/>
  <c r="R3619" i="3"/>
  <c r="Q3619" i="3"/>
  <c r="P3619" i="3"/>
  <c r="AL3652" i="3" l="1"/>
  <c r="AK3653" i="3"/>
  <c r="AN3652" i="3"/>
  <c r="AM3653" i="3"/>
  <c r="U3619" i="3"/>
  <c r="AT3619" i="3" s="1"/>
  <c r="AV3619" i="3" s="1"/>
  <c r="O3619" i="3"/>
  <c r="CT499" i="2"/>
  <c r="BO3618" i="3"/>
  <c r="BM3618" i="3"/>
  <c r="BL3618" i="3"/>
  <c r="BL3619" i="3" s="1"/>
  <c r="BK3618" i="3"/>
  <c r="BI3618" i="3"/>
  <c r="BH3618" i="3"/>
  <c r="BG3618" i="3"/>
  <c r="AZ3618" i="3"/>
  <c r="BA3618" i="3" s="1"/>
  <c r="AU3618" i="3"/>
  <c r="R3618" i="3"/>
  <c r="Q3618" i="3"/>
  <c r="P3618" i="3"/>
  <c r="BO3617" i="3"/>
  <c r="BN3617" i="3"/>
  <c r="BN3618" i="3" s="1"/>
  <c r="BM3617" i="3"/>
  <c r="BK3617" i="3"/>
  <c r="BJ3617" i="3"/>
  <c r="BJ3618" i="3" s="1"/>
  <c r="BI3617" i="3"/>
  <c r="BH3617" i="3"/>
  <c r="BG3617" i="3"/>
  <c r="AZ3617" i="3"/>
  <c r="BA3617" i="3" s="1"/>
  <c r="AU3617" i="3"/>
  <c r="R3617" i="3"/>
  <c r="Q3617" i="3"/>
  <c r="P3617" i="3"/>
  <c r="AN3653" i="3" l="1"/>
  <c r="AM3654" i="3"/>
  <c r="AL3653" i="3"/>
  <c r="AK3654" i="3"/>
  <c r="U3618" i="3"/>
  <c r="AT3618" i="3" s="1"/>
  <c r="AV3618" i="3" s="1"/>
  <c r="O3618" i="3"/>
  <c r="U3617" i="3"/>
  <c r="AT3617" i="3" s="1"/>
  <c r="AV3617" i="3" s="1"/>
  <c r="O3617" i="3"/>
  <c r="BO3616" i="3"/>
  <c r="BN3616" i="3"/>
  <c r="BM3616" i="3"/>
  <c r="BK3616" i="3"/>
  <c r="BJ3616" i="3"/>
  <c r="BI3616" i="3"/>
  <c r="BH3616" i="3"/>
  <c r="BG3616" i="3"/>
  <c r="AZ3616" i="3"/>
  <c r="BA3616" i="3" s="1"/>
  <c r="AU3616" i="3"/>
  <c r="R3616" i="3"/>
  <c r="Q3616" i="3"/>
  <c r="P3616" i="3"/>
  <c r="BO3615" i="3"/>
  <c r="BN3615" i="3"/>
  <c r="BM3615" i="3"/>
  <c r="BK3615" i="3"/>
  <c r="BJ3615" i="3"/>
  <c r="BI3615" i="3"/>
  <c r="BH3615" i="3"/>
  <c r="BG3615" i="3"/>
  <c r="AZ3615" i="3"/>
  <c r="BA3615" i="3" s="1"/>
  <c r="AU3615" i="3"/>
  <c r="R3615" i="3"/>
  <c r="Q3615" i="3"/>
  <c r="P3615" i="3"/>
  <c r="BO3614" i="3"/>
  <c r="BM3614" i="3"/>
  <c r="BL3614" i="3"/>
  <c r="BL3615" i="3" s="1"/>
  <c r="BL3616" i="3" s="1"/>
  <c r="BL3617" i="3" s="1"/>
  <c r="BK3614" i="3"/>
  <c r="BI3614" i="3"/>
  <c r="BH3614" i="3"/>
  <c r="BG3614" i="3"/>
  <c r="AZ3614" i="3"/>
  <c r="BA3614" i="3" s="1"/>
  <c r="AU3614" i="3"/>
  <c r="R3614" i="3"/>
  <c r="Q3614" i="3"/>
  <c r="P3614" i="3"/>
  <c r="AG278" i="4"/>
  <c r="AH278" i="4" s="1"/>
  <c r="AG277" i="4"/>
  <c r="AH277" i="4" s="1"/>
  <c r="AL3654" i="3" l="1"/>
  <c r="AK3655" i="3"/>
  <c r="AN3654" i="3"/>
  <c r="AM3655" i="3"/>
  <c r="O3616" i="3"/>
  <c r="U3615" i="3"/>
  <c r="AT3615" i="3" s="1"/>
  <c r="AV3615" i="3" s="1"/>
  <c r="U3616" i="3"/>
  <c r="AT3616" i="3" s="1"/>
  <c r="AV3616" i="3" s="1"/>
  <c r="O3615" i="3"/>
  <c r="O3614" i="3"/>
  <c r="U3614" i="3"/>
  <c r="AT3614" i="3" s="1"/>
  <c r="AV3614" i="3" s="1"/>
  <c r="CT498" i="2"/>
  <c r="BO3613" i="3"/>
  <c r="BM3613" i="3"/>
  <c r="BL3613" i="3"/>
  <c r="BK3613" i="3"/>
  <c r="BI3613" i="3"/>
  <c r="BH3613" i="3"/>
  <c r="BG3613" i="3"/>
  <c r="AZ3613" i="3"/>
  <c r="BA3613" i="3" s="1"/>
  <c r="AU3613" i="3"/>
  <c r="R3613" i="3"/>
  <c r="Q3613" i="3"/>
  <c r="P3613" i="3"/>
  <c r="BO3612" i="3"/>
  <c r="BN3612" i="3"/>
  <c r="BN3613" i="3" s="1"/>
  <c r="BN3614" i="3" s="1"/>
  <c r="BM3612" i="3"/>
  <c r="BK3612" i="3"/>
  <c r="BJ3612" i="3"/>
  <c r="BJ3613" i="3" s="1"/>
  <c r="BJ3614" i="3" s="1"/>
  <c r="BI3612" i="3"/>
  <c r="BH3612" i="3"/>
  <c r="BG3612" i="3"/>
  <c r="AZ3612" i="3"/>
  <c r="BA3612" i="3" s="1"/>
  <c r="AU3612" i="3"/>
  <c r="R3612" i="3"/>
  <c r="Q3612" i="3"/>
  <c r="P3612" i="3"/>
  <c r="BO3611" i="3"/>
  <c r="BM3611" i="3"/>
  <c r="BL3611" i="3"/>
  <c r="BL3612" i="3" s="1"/>
  <c r="BK3611" i="3"/>
  <c r="BI3611" i="3"/>
  <c r="BH3611" i="3"/>
  <c r="BG3611" i="3"/>
  <c r="AZ3611" i="3"/>
  <c r="BA3611" i="3" s="1"/>
  <c r="AU3611" i="3"/>
  <c r="R3611" i="3"/>
  <c r="Q3611" i="3"/>
  <c r="P3611" i="3"/>
  <c r="BO3610" i="3"/>
  <c r="BM3610" i="3"/>
  <c r="BL3610" i="3"/>
  <c r="BK3610" i="3"/>
  <c r="BI3610" i="3"/>
  <c r="BH3610" i="3"/>
  <c r="BG3610" i="3"/>
  <c r="AZ3610" i="3"/>
  <c r="BA3610" i="3" s="1"/>
  <c r="AU3610" i="3"/>
  <c r="R3610" i="3"/>
  <c r="Q3610" i="3"/>
  <c r="P3610" i="3"/>
  <c r="AN3655" i="3" l="1"/>
  <c r="AM3656" i="3"/>
  <c r="AK3656" i="3"/>
  <c r="AL3655" i="3"/>
  <c r="U3610" i="3"/>
  <c r="AT3610" i="3" s="1"/>
  <c r="AV3610" i="3" s="1"/>
  <c r="U3611" i="3"/>
  <c r="AT3611" i="3" s="1"/>
  <c r="AV3611" i="3" s="1"/>
  <c r="U3613" i="3"/>
  <c r="AT3613" i="3" s="1"/>
  <c r="AV3613" i="3" s="1"/>
  <c r="O3613" i="3"/>
  <c r="U3612" i="3"/>
  <c r="AT3612" i="3" s="1"/>
  <c r="AV3612" i="3" s="1"/>
  <c r="O3612" i="3"/>
  <c r="O3611" i="3"/>
  <c r="O3610" i="3"/>
  <c r="BO3609" i="3"/>
  <c r="BN3609" i="3"/>
  <c r="BN3610" i="3" s="1"/>
  <c r="BN3611" i="3" s="1"/>
  <c r="BM3609" i="3"/>
  <c r="BK3609" i="3"/>
  <c r="BJ3609" i="3"/>
  <c r="BJ3610" i="3" s="1"/>
  <c r="BJ3611" i="3" s="1"/>
  <c r="BI3609" i="3"/>
  <c r="BH3609" i="3"/>
  <c r="BG3609" i="3"/>
  <c r="AZ3609" i="3"/>
  <c r="BA3609" i="3" s="1"/>
  <c r="AU3609" i="3"/>
  <c r="R3609" i="3"/>
  <c r="Q3609" i="3"/>
  <c r="P3609" i="3"/>
  <c r="BO3608" i="3"/>
  <c r="BN3608" i="3"/>
  <c r="BM3608" i="3"/>
  <c r="BK3608" i="3"/>
  <c r="BJ3608" i="3"/>
  <c r="BI3608" i="3"/>
  <c r="BH3608" i="3"/>
  <c r="BG3608" i="3"/>
  <c r="AZ3608" i="3"/>
  <c r="BA3608" i="3" s="1"/>
  <c r="AU3608" i="3"/>
  <c r="R3608" i="3"/>
  <c r="Q3608" i="3"/>
  <c r="P3608" i="3"/>
  <c r="BO3607" i="3"/>
  <c r="BN3607" i="3"/>
  <c r="BM3607" i="3"/>
  <c r="BK3607" i="3"/>
  <c r="BJ3607" i="3"/>
  <c r="BI3607" i="3"/>
  <c r="BH3607" i="3"/>
  <c r="BG3607" i="3"/>
  <c r="AZ3607" i="3"/>
  <c r="BA3607" i="3" s="1"/>
  <c r="AU3607" i="3"/>
  <c r="R3607" i="3"/>
  <c r="Q3607" i="3"/>
  <c r="P3607" i="3"/>
  <c r="BO3606" i="3"/>
  <c r="BN3606" i="3"/>
  <c r="BM3606" i="3"/>
  <c r="BK3606" i="3"/>
  <c r="BJ3606" i="3"/>
  <c r="BI3606" i="3"/>
  <c r="BH3606" i="3"/>
  <c r="BG3606" i="3"/>
  <c r="AZ3606" i="3"/>
  <c r="BA3606" i="3" s="1"/>
  <c r="AU3606" i="3"/>
  <c r="R3606" i="3"/>
  <c r="Q3606" i="3"/>
  <c r="P3606" i="3"/>
  <c r="BO3605" i="3"/>
  <c r="BM3605" i="3"/>
  <c r="BL3605" i="3"/>
  <c r="BL3606" i="3" s="1"/>
  <c r="BL3607" i="3" s="1"/>
  <c r="BL3608" i="3" s="1"/>
  <c r="BL3609" i="3" s="1"/>
  <c r="BK3605" i="3"/>
  <c r="BI3605" i="3"/>
  <c r="BH3605" i="3"/>
  <c r="BG3605" i="3"/>
  <c r="AZ3605" i="3"/>
  <c r="BA3605" i="3" s="1"/>
  <c r="AU3605" i="3"/>
  <c r="R3605" i="3"/>
  <c r="Q3605" i="3"/>
  <c r="P3605" i="3"/>
  <c r="AK3657" i="3" l="1"/>
  <c r="AL3656" i="3"/>
  <c r="AM3657" i="3"/>
  <c r="AN3656" i="3"/>
  <c r="O3609" i="3"/>
  <c r="U3609" i="3"/>
  <c r="AT3609" i="3" s="1"/>
  <c r="AV3609" i="3" s="1"/>
  <c r="U3606" i="3"/>
  <c r="AT3606" i="3" s="1"/>
  <c r="AV3606" i="3" s="1"/>
  <c r="U3608" i="3"/>
  <c r="AT3608" i="3" s="1"/>
  <c r="AV3608" i="3" s="1"/>
  <c r="O3605" i="3"/>
  <c r="U3607" i="3"/>
  <c r="AT3607" i="3" s="1"/>
  <c r="AV3607" i="3" s="1"/>
  <c r="O3608" i="3"/>
  <c r="O3607" i="3"/>
  <c r="O3606" i="3"/>
  <c r="U3605" i="3"/>
  <c r="AT3605" i="3" s="1"/>
  <c r="AV3605" i="3" s="1"/>
  <c r="BO3604" i="3"/>
  <c r="BN3604" i="3"/>
  <c r="BN3605" i="3" s="1"/>
  <c r="BM3604" i="3"/>
  <c r="BK3604" i="3"/>
  <c r="BJ3604" i="3"/>
  <c r="BJ3605" i="3" s="1"/>
  <c r="BI3604" i="3"/>
  <c r="BH3604" i="3"/>
  <c r="BG3604" i="3"/>
  <c r="AZ3604" i="3"/>
  <c r="BA3604" i="3" s="1"/>
  <c r="AU3604" i="3"/>
  <c r="R3604" i="3"/>
  <c r="Q3604" i="3"/>
  <c r="P3604" i="3"/>
  <c r="CT497" i="2"/>
  <c r="CT496" i="2"/>
  <c r="CT495" i="2"/>
  <c r="CT494" i="2"/>
  <c r="CT493" i="2"/>
  <c r="CT492" i="2"/>
  <c r="CT491" i="2"/>
  <c r="FW583" i="2"/>
  <c r="CF593" i="2"/>
  <c r="CF590" i="2"/>
  <c r="CF583" i="2"/>
  <c r="CT490" i="2"/>
  <c r="BP3603" i="3"/>
  <c r="BP3604" i="3" s="1"/>
  <c r="BP3605" i="3" s="1"/>
  <c r="BP3606" i="3" s="1"/>
  <c r="BP3607" i="3" s="1"/>
  <c r="BP3608" i="3" s="1"/>
  <c r="BP3609" i="3" s="1"/>
  <c r="BP3610" i="3" s="1"/>
  <c r="BP3611" i="3" s="1"/>
  <c r="BP3612" i="3" s="1"/>
  <c r="BP3613" i="3" s="1"/>
  <c r="BP3614" i="3" s="1"/>
  <c r="BP3615" i="3" s="1"/>
  <c r="BP3616" i="3" s="1"/>
  <c r="BP3617" i="3" s="1"/>
  <c r="BP3618" i="3" s="1"/>
  <c r="BP3619" i="3" s="1"/>
  <c r="BP3620" i="3" s="1"/>
  <c r="BO3603" i="3"/>
  <c r="BM3603" i="3"/>
  <c r="BL3603" i="3"/>
  <c r="BL3604" i="3" s="1"/>
  <c r="BK3603" i="3"/>
  <c r="BJ3603" i="3"/>
  <c r="BI3603" i="3"/>
  <c r="BG3603" i="3"/>
  <c r="AZ3603" i="3"/>
  <c r="BA3603" i="3" s="1"/>
  <c r="AU3603" i="3"/>
  <c r="R3603" i="3"/>
  <c r="Q3603" i="3"/>
  <c r="P3603" i="3"/>
  <c r="R3602" i="3"/>
  <c r="Q3602" i="3"/>
  <c r="P3602" i="3"/>
  <c r="R3601" i="3"/>
  <c r="Q3601" i="3"/>
  <c r="P3601" i="3"/>
  <c r="R3600" i="3"/>
  <c r="Q3600" i="3"/>
  <c r="P3600" i="3"/>
  <c r="R3599" i="3"/>
  <c r="Q3599" i="3"/>
  <c r="P3599" i="3"/>
  <c r="R3598" i="3"/>
  <c r="Q3598" i="3"/>
  <c r="P3598" i="3"/>
  <c r="R3597" i="3"/>
  <c r="Q3597" i="3"/>
  <c r="P3597" i="3"/>
  <c r="R3596" i="3"/>
  <c r="Q3596" i="3"/>
  <c r="P3596" i="3"/>
  <c r="BO3602" i="3"/>
  <c r="BN3602" i="3"/>
  <c r="BN3603" i="3" s="1"/>
  <c r="BM3602" i="3"/>
  <c r="BK3602" i="3"/>
  <c r="BJ3602" i="3"/>
  <c r="BI3602" i="3"/>
  <c r="BH3602" i="3"/>
  <c r="BH3603" i="3" s="1"/>
  <c r="BG3602" i="3"/>
  <c r="AZ3602" i="3"/>
  <c r="BA3602" i="3" s="1"/>
  <c r="AU3602" i="3"/>
  <c r="BO3601" i="3"/>
  <c r="BM3601" i="3"/>
  <c r="BK3601" i="3"/>
  <c r="BJ3601" i="3"/>
  <c r="BI3601" i="3"/>
  <c r="BG3601" i="3"/>
  <c r="AZ3601" i="3"/>
  <c r="BA3601" i="3" s="1"/>
  <c r="AU3601" i="3"/>
  <c r="BO3600" i="3"/>
  <c r="BM3600" i="3"/>
  <c r="BK3600" i="3"/>
  <c r="BI3600" i="3"/>
  <c r="BH3600" i="3"/>
  <c r="BH3601" i="3" s="1"/>
  <c r="BG3600" i="3"/>
  <c r="AZ3600" i="3"/>
  <c r="BA3600" i="3" s="1"/>
  <c r="AU3600" i="3"/>
  <c r="BO3599" i="3"/>
  <c r="BM3599" i="3"/>
  <c r="BK3599" i="3"/>
  <c r="BJ3599" i="3"/>
  <c r="BJ3600" i="3" s="1"/>
  <c r="BI3599" i="3"/>
  <c r="BG3599" i="3"/>
  <c r="AZ3599" i="3"/>
  <c r="BA3599" i="3" s="1"/>
  <c r="AU3599" i="3"/>
  <c r="BO3598" i="3"/>
  <c r="BM3598" i="3"/>
  <c r="BK3598" i="3"/>
  <c r="BI3598" i="3"/>
  <c r="BH3598" i="3"/>
  <c r="BH3599" i="3" s="1"/>
  <c r="BG3598" i="3"/>
  <c r="AZ3598" i="3"/>
  <c r="BA3598" i="3" s="1"/>
  <c r="AU3598" i="3"/>
  <c r="BP3597" i="3"/>
  <c r="BP3598" i="3" s="1"/>
  <c r="BP3599" i="3" s="1"/>
  <c r="BP3600" i="3" s="1"/>
  <c r="BP3601" i="3" s="1"/>
  <c r="BP3602" i="3" s="1"/>
  <c r="BO3597" i="3"/>
  <c r="BM3597" i="3"/>
  <c r="BL3597" i="3"/>
  <c r="BL3598" i="3" s="1"/>
  <c r="BL3599" i="3" s="1"/>
  <c r="BL3600" i="3" s="1"/>
  <c r="BL3601" i="3" s="1"/>
  <c r="BL3602" i="3" s="1"/>
  <c r="BK3597" i="3"/>
  <c r="BJ3597" i="3"/>
  <c r="BJ3598" i="3" s="1"/>
  <c r="BI3597" i="3"/>
  <c r="BG3597" i="3"/>
  <c r="AZ3597" i="3"/>
  <c r="BA3597" i="3" s="1"/>
  <c r="AU3597" i="3"/>
  <c r="AK3597" i="3"/>
  <c r="AK3598" i="3" s="1"/>
  <c r="AK3599" i="3" s="1"/>
  <c r="AL3599" i="3" s="1"/>
  <c r="BO3596" i="3"/>
  <c r="BM3596" i="3"/>
  <c r="BL3596" i="3"/>
  <c r="BK3596" i="3"/>
  <c r="BI3596" i="3"/>
  <c r="BH3596" i="3"/>
  <c r="BH3597" i="3" s="1"/>
  <c r="BG3596" i="3"/>
  <c r="AZ3596" i="3"/>
  <c r="BA3596" i="3" s="1"/>
  <c r="AU3596" i="3"/>
  <c r="AM3596" i="3"/>
  <c r="AM3597" i="3" s="1"/>
  <c r="AN3597" i="3" s="1"/>
  <c r="T3596" i="3"/>
  <c r="T3597" i="3" s="1"/>
  <c r="T3598" i="3" s="1"/>
  <c r="T3599" i="3" s="1"/>
  <c r="T3600" i="3" s="1"/>
  <c r="T3601" i="3" s="1"/>
  <c r="T3602" i="3" s="1"/>
  <c r="T3603" i="3" s="1"/>
  <c r="T3604" i="3" s="1"/>
  <c r="T3605" i="3" s="1"/>
  <c r="T3606" i="3" s="1"/>
  <c r="T3607" i="3" s="1"/>
  <c r="T3608" i="3" s="1"/>
  <c r="T3609" i="3" s="1"/>
  <c r="T3610" i="3" s="1"/>
  <c r="T3611" i="3" s="1"/>
  <c r="S3596" i="3"/>
  <c r="S3597" i="3" s="1"/>
  <c r="S3598" i="3" s="1"/>
  <c r="S3599" i="3" s="1"/>
  <c r="S3600" i="3" s="1"/>
  <c r="S3601" i="3" s="1"/>
  <c r="S3602" i="3" s="1"/>
  <c r="S3603" i="3" s="1"/>
  <c r="S3604" i="3" s="1"/>
  <c r="S3605" i="3" s="1"/>
  <c r="S3606" i="3" s="1"/>
  <c r="S3607" i="3" s="1"/>
  <c r="S3608" i="3" s="1"/>
  <c r="S3609" i="3" s="1"/>
  <c r="S3610" i="3" s="1"/>
  <c r="S3611" i="3" s="1"/>
  <c r="BD81" i="1"/>
  <c r="BD80" i="1"/>
  <c r="AG81" i="1"/>
  <c r="AG80" i="1"/>
  <c r="AE81" i="1"/>
  <c r="AE80" i="1"/>
  <c r="Z81" i="1"/>
  <c r="Z80" i="1"/>
  <c r="U81" i="1"/>
  <c r="T81" i="1"/>
  <c r="S81" i="1"/>
  <c r="R81" i="1"/>
  <c r="Q81" i="1"/>
  <c r="U80" i="1"/>
  <c r="T80" i="1"/>
  <c r="S80" i="1"/>
  <c r="R80" i="1"/>
  <c r="Q80" i="1"/>
  <c r="BO3595" i="3"/>
  <c r="BM3595" i="3"/>
  <c r="BK3595" i="3"/>
  <c r="BI3595" i="3"/>
  <c r="BH3595" i="3"/>
  <c r="BG3595" i="3"/>
  <c r="AZ3595" i="3"/>
  <c r="BA3595" i="3" s="1"/>
  <c r="AU3595" i="3"/>
  <c r="R3595" i="3"/>
  <c r="Q3595" i="3"/>
  <c r="P3595" i="3"/>
  <c r="BO3594" i="3"/>
  <c r="BN3594" i="3"/>
  <c r="BN3595" i="3" s="1"/>
  <c r="BN3596" i="3" s="1"/>
  <c r="BN3597" i="3" s="1"/>
  <c r="BN3598" i="3" s="1"/>
  <c r="BN3599" i="3" s="1"/>
  <c r="BN3600" i="3" s="1"/>
  <c r="BN3601" i="3" s="1"/>
  <c r="BM3594" i="3"/>
  <c r="BK3594" i="3"/>
  <c r="BJ3594" i="3"/>
  <c r="BJ3595" i="3" s="1"/>
  <c r="BJ3596" i="3" s="1"/>
  <c r="BI3594" i="3"/>
  <c r="BH3594" i="3"/>
  <c r="BG3594" i="3"/>
  <c r="AZ3594" i="3"/>
  <c r="BA3594" i="3" s="1"/>
  <c r="AU3594" i="3"/>
  <c r="R3594" i="3"/>
  <c r="Q3594" i="3"/>
  <c r="P3594" i="3"/>
  <c r="BO3593" i="3"/>
  <c r="BN3593" i="3"/>
  <c r="BM3593" i="3"/>
  <c r="BK3593" i="3"/>
  <c r="BJ3593" i="3"/>
  <c r="BI3593" i="3"/>
  <c r="BH3593" i="3"/>
  <c r="BG3593" i="3"/>
  <c r="AZ3593" i="3"/>
  <c r="BA3593" i="3" s="1"/>
  <c r="AU3593" i="3"/>
  <c r="R3593" i="3"/>
  <c r="Q3593" i="3"/>
  <c r="P3593" i="3"/>
  <c r="BP3592" i="3"/>
  <c r="BP3593" i="3" s="1"/>
  <c r="BP3594" i="3" s="1"/>
  <c r="BP3595" i="3" s="1"/>
  <c r="BP3596" i="3" s="1"/>
  <c r="BO3592" i="3"/>
  <c r="BM3592" i="3"/>
  <c r="BL3592" i="3"/>
  <c r="BL3593" i="3" s="1"/>
  <c r="BL3594" i="3" s="1"/>
  <c r="BL3595" i="3" s="1"/>
  <c r="BK3592" i="3"/>
  <c r="BJ3592" i="3"/>
  <c r="BI3592" i="3"/>
  <c r="BG3592" i="3"/>
  <c r="AZ3592" i="3"/>
  <c r="BA3592" i="3" s="1"/>
  <c r="AU3592" i="3"/>
  <c r="R3592" i="3"/>
  <c r="Q3592" i="3"/>
  <c r="P3592" i="3"/>
  <c r="BO3591" i="3"/>
  <c r="BN3591" i="3"/>
  <c r="BN3592" i="3" s="1"/>
  <c r="BM3591" i="3"/>
  <c r="BK3591" i="3"/>
  <c r="BJ3591" i="3"/>
  <c r="BI3591" i="3"/>
  <c r="BH3591" i="3"/>
  <c r="BH3592" i="3" s="1"/>
  <c r="BG3591" i="3"/>
  <c r="AZ3591" i="3"/>
  <c r="BA3591" i="3" s="1"/>
  <c r="AU3591" i="3"/>
  <c r="R3591" i="3"/>
  <c r="Q3591" i="3"/>
  <c r="P3591" i="3"/>
  <c r="BO3590" i="3"/>
  <c r="BM3590" i="3"/>
  <c r="BL3590" i="3"/>
  <c r="BL3591" i="3" s="1"/>
  <c r="BK3590" i="3"/>
  <c r="BI3590" i="3"/>
  <c r="BH3590" i="3"/>
  <c r="BG3590" i="3"/>
  <c r="AZ3590" i="3"/>
  <c r="BA3590" i="3" s="1"/>
  <c r="AU3590" i="3"/>
  <c r="R3590" i="3"/>
  <c r="Q3590" i="3"/>
  <c r="P3590" i="3"/>
  <c r="BO3589" i="3"/>
  <c r="BM3589" i="3"/>
  <c r="BL3589" i="3"/>
  <c r="BK3589" i="3"/>
  <c r="BI3589" i="3"/>
  <c r="BH3589" i="3"/>
  <c r="BG3589" i="3"/>
  <c r="AZ3589" i="3"/>
  <c r="BA3589" i="3" s="1"/>
  <c r="AU3589" i="3"/>
  <c r="R3589" i="3"/>
  <c r="Q3589" i="3"/>
  <c r="P3589" i="3"/>
  <c r="BO3588" i="3"/>
  <c r="BN3588" i="3"/>
  <c r="BN3589" i="3" s="1"/>
  <c r="BN3590" i="3" s="1"/>
  <c r="BM3588" i="3"/>
  <c r="BK3588" i="3"/>
  <c r="BJ3588" i="3"/>
  <c r="BJ3589" i="3" s="1"/>
  <c r="BJ3590" i="3" s="1"/>
  <c r="BI3588" i="3"/>
  <c r="BH3588" i="3"/>
  <c r="BG3588" i="3"/>
  <c r="AZ3588" i="3"/>
  <c r="BA3588" i="3" s="1"/>
  <c r="AU3588" i="3"/>
  <c r="R3588" i="3"/>
  <c r="Q3588" i="3"/>
  <c r="P3588" i="3"/>
  <c r="BO3587" i="3"/>
  <c r="BM3587" i="3"/>
  <c r="BL3587" i="3"/>
  <c r="BL3588" i="3" s="1"/>
  <c r="BK3587" i="3"/>
  <c r="BI3587" i="3"/>
  <c r="BH3587" i="3"/>
  <c r="BG3587" i="3"/>
  <c r="AZ3587" i="3"/>
  <c r="BA3587" i="3" s="1"/>
  <c r="AU3587" i="3"/>
  <c r="R3587" i="3"/>
  <c r="Q3587" i="3"/>
  <c r="P3587" i="3"/>
  <c r="JJ585" i="2" l="1"/>
  <c r="Y80" i="1"/>
  <c r="Y81" i="1"/>
  <c r="AM3658" i="3"/>
  <c r="AN3657" i="3"/>
  <c r="AK3658" i="3"/>
  <c r="AL3657" i="3"/>
  <c r="T3612" i="3"/>
  <c r="T3613" i="3" s="1"/>
  <c r="T3614" i="3" s="1"/>
  <c r="T3615" i="3" s="1"/>
  <c r="T3616" i="3" s="1"/>
  <c r="T3617" i="3" s="1"/>
  <c r="T3618" i="3" s="1"/>
  <c r="T3619" i="3" s="1"/>
  <c r="T3620" i="3" s="1"/>
  <c r="T3621" i="3" s="1"/>
  <c r="T3622" i="3" s="1"/>
  <c r="T3623" i="3" s="1"/>
  <c r="T3624" i="3" s="1"/>
  <c r="T3625" i="3" s="1"/>
  <c r="T3626" i="3" s="1"/>
  <c r="T3627" i="3" s="1"/>
  <c r="T3628" i="3" s="1"/>
  <c r="T3629" i="3" s="1"/>
  <c r="T3630" i="3" s="1"/>
  <c r="T3631" i="3" s="1"/>
  <c r="T3632" i="3" s="1"/>
  <c r="T3633" i="3" s="1"/>
  <c r="T3634" i="3" s="1"/>
  <c r="T3635" i="3" s="1"/>
  <c r="T3636" i="3" s="1"/>
  <c r="T3637" i="3" s="1"/>
  <c r="T3638" i="3" s="1"/>
  <c r="T3639" i="3" s="1"/>
  <c r="T3640" i="3" s="1"/>
  <c r="T3641" i="3" s="1"/>
  <c r="S3612" i="3"/>
  <c r="S3613" i="3" s="1"/>
  <c r="S3614" i="3" s="1"/>
  <c r="S3615" i="3" s="1"/>
  <c r="S3616" i="3" s="1"/>
  <c r="S3617" i="3" s="1"/>
  <c r="S3618" i="3" s="1"/>
  <c r="S3619" i="3" s="1"/>
  <c r="S3620" i="3" s="1"/>
  <c r="S3621" i="3" s="1"/>
  <c r="S3622" i="3" s="1"/>
  <c r="S3623" i="3" s="1"/>
  <c r="S3624" i="3" s="1"/>
  <c r="S3625" i="3" s="1"/>
  <c r="S3626" i="3" s="1"/>
  <c r="S3627" i="3" s="1"/>
  <c r="S3628" i="3" s="1"/>
  <c r="S3629" i="3" s="1"/>
  <c r="S3630" i="3" s="1"/>
  <c r="S3631" i="3" s="1"/>
  <c r="S3632" i="3" s="1"/>
  <c r="S3633" i="3" s="1"/>
  <c r="S3634" i="3" s="1"/>
  <c r="S3635" i="3" s="1"/>
  <c r="S3636" i="3" s="1"/>
  <c r="S3637" i="3" s="1"/>
  <c r="S3638" i="3" s="1"/>
  <c r="S3639" i="3" s="1"/>
  <c r="S3640" i="3" s="1"/>
  <c r="S3641" i="3" s="1"/>
  <c r="U3603" i="3"/>
  <c r="AT3603" i="3" s="1"/>
  <c r="AV3603" i="3" s="1"/>
  <c r="U3604" i="3"/>
  <c r="AT3604" i="3" s="1"/>
  <c r="AV3604" i="3" s="1"/>
  <c r="JJ596" i="2"/>
  <c r="JN596" i="2"/>
  <c r="JJ590" i="2"/>
  <c r="V80" i="1"/>
  <c r="O3604" i="3"/>
  <c r="AL3597" i="3"/>
  <c r="O3587" i="3"/>
  <c r="O3593" i="3"/>
  <c r="O3603" i="3"/>
  <c r="AL3598" i="3"/>
  <c r="AN3596" i="3"/>
  <c r="U3596" i="3"/>
  <c r="AT3596" i="3" s="1"/>
  <c r="AV3596" i="3" s="1"/>
  <c r="U3601" i="3"/>
  <c r="AT3601" i="3" s="1"/>
  <c r="AV3601" i="3" s="1"/>
  <c r="O3599" i="3"/>
  <c r="O3600" i="3"/>
  <c r="U3597" i="3"/>
  <c r="AT3597" i="3" s="1"/>
  <c r="AV3597" i="3" s="1"/>
  <c r="U3602" i="3"/>
  <c r="AT3602" i="3" s="1"/>
  <c r="AV3602" i="3" s="1"/>
  <c r="U3598" i="3"/>
  <c r="AT3598" i="3" s="1"/>
  <c r="AV3598" i="3" s="1"/>
  <c r="O3596" i="3"/>
  <c r="U3599" i="3"/>
  <c r="AT3599" i="3" s="1"/>
  <c r="AV3599" i="3" s="1"/>
  <c r="AM3598" i="3"/>
  <c r="AN3598" i="3" s="1"/>
  <c r="AK3600" i="3"/>
  <c r="AL3600" i="3" s="1"/>
  <c r="O3597" i="3"/>
  <c r="O3601" i="3"/>
  <c r="O3598" i="3"/>
  <c r="U3600" i="3"/>
  <c r="AT3600" i="3" s="1"/>
  <c r="AV3600" i="3" s="1"/>
  <c r="O3602" i="3"/>
  <c r="O3590" i="3"/>
  <c r="U3593" i="3"/>
  <c r="AT3593" i="3" s="1"/>
  <c r="AV3593" i="3" s="1"/>
  <c r="O3594" i="3"/>
  <c r="U3589" i="3"/>
  <c r="AT3589" i="3" s="1"/>
  <c r="AV3589" i="3" s="1"/>
  <c r="U3590" i="3"/>
  <c r="AT3590" i="3" s="1"/>
  <c r="AV3590" i="3" s="1"/>
  <c r="U3588" i="3"/>
  <c r="AT3588" i="3" s="1"/>
  <c r="AV3588" i="3" s="1"/>
  <c r="O3591" i="3"/>
  <c r="O3592" i="3"/>
  <c r="U3595" i="3"/>
  <c r="AT3595" i="3" s="1"/>
  <c r="AV3595" i="3" s="1"/>
  <c r="U3587" i="3"/>
  <c r="AT3587" i="3" s="1"/>
  <c r="AV3587" i="3" s="1"/>
  <c r="U3591" i="3"/>
  <c r="AT3591" i="3" s="1"/>
  <c r="AV3591" i="3" s="1"/>
  <c r="U3594" i="3"/>
  <c r="AT3594" i="3" s="1"/>
  <c r="AV3594" i="3" s="1"/>
  <c r="F81" i="1"/>
  <c r="AA81" i="1" s="1"/>
  <c r="F80" i="1"/>
  <c r="V81" i="1"/>
  <c r="O3595" i="3"/>
  <c r="U3592" i="3"/>
  <c r="AT3592" i="3" s="1"/>
  <c r="AV3592" i="3" s="1"/>
  <c r="O3589" i="3"/>
  <c r="O3588" i="3"/>
  <c r="CT489" i="2"/>
  <c r="BO3586" i="3"/>
  <c r="BN3586" i="3"/>
  <c r="BN3587" i="3" s="1"/>
  <c r="BM3586" i="3"/>
  <c r="BK3586" i="3"/>
  <c r="BJ3586" i="3"/>
  <c r="BJ3587" i="3" s="1"/>
  <c r="BI3586" i="3"/>
  <c r="BH3586" i="3"/>
  <c r="BG3586" i="3"/>
  <c r="AZ3586" i="3"/>
  <c r="BA3586" i="3" s="1"/>
  <c r="AU3586" i="3"/>
  <c r="R3586" i="3"/>
  <c r="Q3586" i="3"/>
  <c r="P3586" i="3"/>
  <c r="BO3585" i="3"/>
  <c r="BM3585" i="3"/>
  <c r="BL3585" i="3"/>
  <c r="BL3586" i="3" s="1"/>
  <c r="BK3585" i="3"/>
  <c r="BI3585" i="3"/>
  <c r="BH3585" i="3"/>
  <c r="BG3585" i="3"/>
  <c r="AZ3585" i="3"/>
  <c r="BA3585" i="3" s="1"/>
  <c r="AU3585" i="3"/>
  <c r="R3585" i="3"/>
  <c r="Q3585" i="3"/>
  <c r="P3585" i="3"/>
  <c r="AK3659" i="3" l="1"/>
  <c r="AL3658" i="3"/>
  <c r="AM3659" i="3"/>
  <c r="AN3658" i="3"/>
  <c r="W81" i="1"/>
  <c r="W80" i="1"/>
  <c r="O3585" i="3"/>
  <c r="O3586" i="3"/>
  <c r="AM3599" i="3"/>
  <c r="AN3599" i="3" s="1"/>
  <c r="AK3601" i="3"/>
  <c r="AL3601" i="3" s="1"/>
  <c r="U3586" i="3"/>
  <c r="AT3586" i="3" s="1"/>
  <c r="AV3586" i="3" s="1"/>
  <c r="AA80" i="1"/>
  <c r="U3585" i="3"/>
  <c r="AT3585" i="3" s="1"/>
  <c r="AV3585" i="3" s="1"/>
  <c r="BO3584" i="3"/>
  <c r="BN3584" i="3"/>
  <c r="BN3585" i="3" s="1"/>
  <c r="BM3584" i="3"/>
  <c r="BK3584" i="3"/>
  <c r="BJ3584" i="3"/>
  <c r="BJ3585" i="3" s="1"/>
  <c r="BI3584" i="3"/>
  <c r="BH3584" i="3"/>
  <c r="BG3584" i="3"/>
  <c r="AZ3584" i="3"/>
  <c r="BA3584" i="3" s="1"/>
  <c r="AU3584" i="3"/>
  <c r="R3584" i="3"/>
  <c r="Q3584" i="3"/>
  <c r="P3584" i="3"/>
  <c r="BO3583" i="3"/>
  <c r="BN3583" i="3"/>
  <c r="BM3583" i="3"/>
  <c r="BK3583" i="3"/>
  <c r="BJ3583" i="3"/>
  <c r="BI3583" i="3"/>
  <c r="BH3583" i="3"/>
  <c r="BG3583" i="3"/>
  <c r="AZ3583" i="3"/>
  <c r="BA3583" i="3" s="1"/>
  <c r="AU3583" i="3"/>
  <c r="R3583" i="3"/>
  <c r="Q3583" i="3"/>
  <c r="P3583" i="3"/>
  <c r="AN3659" i="3" l="1"/>
  <c r="AM3660" i="3"/>
  <c r="AL3659" i="3"/>
  <c r="AK3660" i="3"/>
  <c r="U3584" i="3"/>
  <c r="AT3584" i="3" s="1"/>
  <c r="AV3584" i="3" s="1"/>
  <c r="AM3600" i="3"/>
  <c r="AN3600" i="3" s="1"/>
  <c r="AK3602" i="3"/>
  <c r="U3583" i="3"/>
  <c r="AT3583" i="3" s="1"/>
  <c r="AV3583" i="3" s="1"/>
  <c r="O3584" i="3"/>
  <c r="O3583" i="3"/>
  <c r="BO3582" i="3"/>
  <c r="BN3582" i="3"/>
  <c r="BM3582" i="3"/>
  <c r="BK3582" i="3"/>
  <c r="BJ3582" i="3"/>
  <c r="BI3582" i="3"/>
  <c r="BH3582" i="3"/>
  <c r="BG3582" i="3"/>
  <c r="AZ3582" i="3"/>
  <c r="BA3582" i="3" s="1"/>
  <c r="AU3582" i="3"/>
  <c r="R3582" i="3"/>
  <c r="Q3582" i="3"/>
  <c r="P3582" i="3"/>
  <c r="AK3661" i="3" l="1"/>
  <c r="AL3660" i="3"/>
  <c r="AM3661" i="3"/>
  <c r="AN3660" i="3"/>
  <c r="AL3602" i="3"/>
  <c r="AK3603" i="3"/>
  <c r="AM3601" i="3"/>
  <c r="AN3601" i="3" s="1"/>
  <c r="U3582" i="3"/>
  <c r="AT3582" i="3" s="1"/>
  <c r="AV3582" i="3" s="1"/>
  <c r="O3582" i="3"/>
  <c r="BO3581" i="3"/>
  <c r="BN3581" i="3"/>
  <c r="BM3581" i="3"/>
  <c r="BK3581" i="3"/>
  <c r="BJ3581" i="3"/>
  <c r="BI3581" i="3"/>
  <c r="BH3581" i="3"/>
  <c r="BG3581" i="3"/>
  <c r="AZ3581" i="3"/>
  <c r="BA3581" i="3" s="1"/>
  <c r="AU3581" i="3"/>
  <c r="R3581" i="3"/>
  <c r="Q3581" i="3"/>
  <c r="P3581" i="3"/>
  <c r="AN3661" i="3" l="1"/>
  <c r="AM3662" i="3"/>
  <c r="AL3661" i="3"/>
  <c r="AK3662" i="3"/>
  <c r="AL3603" i="3"/>
  <c r="AK3604" i="3"/>
  <c r="AM3602" i="3"/>
  <c r="U3581" i="3"/>
  <c r="AT3581" i="3" s="1"/>
  <c r="AV3581" i="3" s="1"/>
  <c r="O3581" i="3"/>
  <c r="BO3580" i="3"/>
  <c r="BN3580" i="3"/>
  <c r="BM3580" i="3"/>
  <c r="BK3580" i="3"/>
  <c r="BJ3580" i="3"/>
  <c r="BI3580" i="3"/>
  <c r="BH3580" i="3"/>
  <c r="BG3580" i="3"/>
  <c r="AZ3580" i="3"/>
  <c r="BA3580" i="3" s="1"/>
  <c r="AU3580" i="3"/>
  <c r="R3580" i="3"/>
  <c r="Q3580" i="3"/>
  <c r="P3580" i="3"/>
  <c r="AL3662" i="3" l="1"/>
  <c r="AK3663" i="3"/>
  <c r="AN3662" i="3"/>
  <c r="AM3663" i="3"/>
  <c r="AL3604" i="3"/>
  <c r="AK3605" i="3"/>
  <c r="AN3602" i="3"/>
  <c r="AM3603" i="3"/>
  <c r="U3580" i="3"/>
  <c r="AT3580" i="3" s="1"/>
  <c r="AV3580" i="3" s="1"/>
  <c r="O3580" i="3"/>
  <c r="BP3579" i="3"/>
  <c r="BP3580" i="3" s="1"/>
  <c r="BP3581" i="3" s="1"/>
  <c r="BP3582" i="3" s="1"/>
  <c r="BP3583" i="3" s="1"/>
  <c r="BP3584" i="3" s="1"/>
  <c r="BP3585" i="3" s="1"/>
  <c r="BP3586" i="3" s="1"/>
  <c r="BP3587" i="3" s="1"/>
  <c r="BP3588" i="3" s="1"/>
  <c r="BP3589" i="3" s="1"/>
  <c r="BP3590" i="3" s="1"/>
  <c r="BP3591" i="3" s="1"/>
  <c r="BO3579" i="3"/>
  <c r="BM3579" i="3"/>
  <c r="BL3579" i="3"/>
  <c r="BL3580" i="3" s="1"/>
  <c r="BL3581" i="3" s="1"/>
  <c r="BL3582" i="3" s="1"/>
  <c r="BL3583" i="3" s="1"/>
  <c r="BL3584" i="3" s="1"/>
  <c r="BK3579" i="3"/>
  <c r="BJ3579" i="3"/>
  <c r="BI3579" i="3"/>
  <c r="BG3579" i="3"/>
  <c r="AZ3579" i="3"/>
  <c r="BA3579" i="3" s="1"/>
  <c r="AU3579" i="3"/>
  <c r="R3579" i="3"/>
  <c r="Q3579" i="3"/>
  <c r="P3579" i="3"/>
  <c r="AN3663" i="3" l="1"/>
  <c r="AM3664" i="3"/>
  <c r="AL3663" i="3"/>
  <c r="AK3664" i="3"/>
  <c r="AK3606" i="3"/>
  <c r="AL3605" i="3"/>
  <c r="AN3603" i="3"/>
  <c r="AM3604" i="3"/>
  <c r="O3579" i="3"/>
  <c r="U3579" i="3"/>
  <c r="AT3579" i="3" s="1"/>
  <c r="AV3579" i="3" s="1"/>
  <c r="BP3578" i="3"/>
  <c r="BO3578" i="3"/>
  <c r="BM3578" i="3"/>
  <c r="BL3578" i="3"/>
  <c r="BK3578" i="3"/>
  <c r="BJ3578" i="3"/>
  <c r="BI3578" i="3"/>
  <c r="BG3578" i="3"/>
  <c r="AZ3578" i="3"/>
  <c r="BA3578" i="3" s="1"/>
  <c r="AU3578" i="3"/>
  <c r="R3578" i="3"/>
  <c r="Q3578" i="3"/>
  <c r="P3578" i="3"/>
  <c r="AK3665" i="3" l="1"/>
  <c r="AL3664" i="3"/>
  <c r="AN3664" i="3"/>
  <c r="AM3665" i="3"/>
  <c r="AN3604" i="3"/>
  <c r="AM3605" i="3"/>
  <c r="AL3606" i="3"/>
  <c r="AK3607" i="3"/>
  <c r="U3578" i="3"/>
  <c r="AT3578" i="3" s="1"/>
  <c r="AV3578" i="3" s="1"/>
  <c r="O3578" i="3"/>
  <c r="BO3577" i="3"/>
  <c r="BN3577" i="3"/>
  <c r="BN3578" i="3" s="1"/>
  <c r="BN3579" i="3" s="1"/>
  <c r="BM3577" i="3"/>
  <c r="BK3577" i="3"/>
  <c r="BJ3577" i="3"/>
  <c r="BI3577" i="3"/>
  <c r="BH3577" i="3"/>
  <c r="BH3578" i="3" s="1"/>
  <c r="BH3579" i="3" s="1"/>
  <c r="BG3577" i="3"/>
  <c r="AZ3577" i="3"/>
  <c r="BA3577" i="3" s="1"/>
  <c r="AU3577" i="3"/>
  <c r="R3577" i="3"/>
  <c r="Q3577" i="3"/>
  <c r="P3577" i="3"/>
  <c r="AN3665" i="3" l="1"/>
  <c r="AM3666" i="3"/>
  <c r="AL3665" i="3"/>
  <c r="AK3666" i="3"/>
  <c r="AL3607" i="3"/>
  <c r="AK3608" i="3"/>
  <c r="AN3605" i="3"/>
  <c r="AM3606" i="3"/>
  <c r="O3577" i="3"/>
  <c r="U3577" i="3"/>
  <c r="AT3577" i="3" s="1"/>
  <c r="AV3577" i="3" s="1"/>
  <c r="CT487" i="2"/>
  <c r="CT488" i="2"/>
  <c r="BP3576" i="3"/>
  <c r="BP3577" i="3" s="1"/>
  <c r="BO3576" i="3"/>
  <c r="BM3576" i="3"/>
  <c r="BL3576" i="3"/>
  <c r="BL3577" i="3" s="1"/>
  <c r="BK3576" i="3"/>
  <c r="BJ3576" i="3"/>
  <c r="BI3576" i="3"/>
  <c r="BG3576" i="3"/>
  <c r="AZ3576" i="3"/>
  <c r="BA3576" i="3" s="1"/>
  <c r="AU3576" i="3"/>
  <c r="R3576" i="3"/>
  <c r="Q3576" i="3"/>
  <c r="P3576" i="3"/>
  <c r="AL3666" i="3" l="1"/>
  <c r="AK3667" i="3"/>
  <c r="AN3666" i="3"/>
  <c r="AM3667" i="3"/>
  <c r="AL3608" i="3"/>
  <c r="AK3609" i="3"/>
  <c r="AN3606" i="3"/>
  <c r="AM3607" i="3"/>
  <c r="O3576" i="3"/>
  <c r="U3576" i="3"/>
  <c r="AT3576" i="3" s="1"/>
  <c r="AV3576" i="3" s="1"/>
  <c r="BO3575" i="3"/>
  <c r="BM3575" i="3"/>
  <c r="BL3575" i="3"/>
  <c r="BK3575" i="3"/>
  <c r="BI3575" i="3"/>
  <c r="BH3575" i="3"/>
  <c r="BH3576" i="3" s="1"/>
  <c r="BG3575" i="3"/>
  <c r="AZ3575" i="3"/>
  <c r="BA3575" i="3" s="1"/>
  <c r="AU3575" i="3"/>
  <c r="R3575" i="3"/>
  <c r="Q3575" i="3"/>
  <c r="P3575" i="3"/>
  <c r="AL3667" i="3" l="1"/>
  <c r="AK3668" i="3"/>
  <c r="AN3667" i="3"/>
  <c r="AM3668" i="3"/>
  <c r="AK3610" i="3"/>
  <c r="AL3609" i="3"/>
  <c r="AN3607" i="3"/>
  <c r="AM3608" i="3"/>
  <c r="U3575" i="3"/>
  <c r="AT3575" i="3" s="1"/>
  <c r="AV3575" i="3" s="1"/>
  <c r="O3575" i="3"/>
  <c r="BO3574" i="3"/>
  <c r="BN3574" i="3"/>
  <c r="BN3575" i="3" s="1"/>
  <c r="BN3576" i="3" s="1"/>
  <c r="BM3574" i="3"/>
  <c r="BK3574" i="3"/>
  <c r="BJ3574" i="3"/>
  <c r="BJ3575" i="3" s="1"/>
  <c r="BI3574" i="3"/>
  <c r="BH3574" i="3"/>
  <c r="BG3574" i="3"/>
  <c r="AZ3574" i="3"/>
  <c r="BA3574" i="3" s="1"/>
  <c r="AU3574" i="3"/>
  <c r="R3574" i="3"/>
  <c r="Q3574" i="3"/>
  <c r="P3574" i="3"/>
  <c r="AN3668" i="3" l="1"/>
  <c r="AM3669" i="3"/>
  <c r="AL3668" i="3"/>
  <c r="AK3669" i="3"/>
  <c r="AN3608" i="3"/>
  <c r="AM3609" i="3"/>
  <c r="AL3610" i="3"/>
  <c r="AK3611" i="3"/>
  <c r="O3574" i="3"/>
  <c r="U3574" i="3"/>
  <c r="AT3574" i="3" s="1"/>
  <c r="AV3574" i="3" s="1"/>
  <c r="BO3573" i="3"/>
  <c r="BN3573" i="3"/>
  <c r="BM3573" i="3"/>
  <c r="BK3573" i="3"/>
  <c r="BJ3573" i="3"/>
  <c r="BI3573" i="3"/>
  <c r="BH3573" i="3"/>
  <c r="BG3573" i="3"/>
  <c r="AZ3573" i="3"/>
  <c r="BA3573" i="3" s="1"/>
  <c r="AU3573" i="3"/>
  <c r="R3573" i="3"/>
  <c r="Q3573" i="3"/>
  <c r="P3573" i="3"/>
  <c r="AL3669" i="3" l="1"/>
  <c r="AK3670" i="3"/>
  <c r="AN3669" i="3"/>
  <c r="AM3670" i="3"/>
  <c r="AL3611" i="3"/>
  <c r="AK3612" i="3"/>
  <c r="AM3610" i="3"/>
  <c r="AN3609" i="3"/>
  <c r="O3573" i="3"/>
  <c r="U3573" i="3"/>
  <c r="AT3573" i="3" s="1"/>
  <c r="AV3573" i="3" s="1"/>
  <c r="BO3572" i="3"/>
  <c r="BM3572" i="3"/>
  <c r="BL3572" i="3"/>
  <c r="BL3573" i="3" s="1"/>
  <c r="BL3574" i="3" s="1"/>
  <c r="BK3572" i="3"/>
  <c r="BI3572" i="3"/>
  <c r="BH3572" i="3"/>
  <c r="BG3572" i="3"/>
  <c r="AZ3572" i="3"/>
  <c r="BA3572" i="3" s="1"/>
  <c r="AU3572" i="3"/>
  <c r="R3572" i="3"/>
  <c r="Q3572" i="3"/>
  <c r="P3572" i="3"/>
  <c r="AN3670" i="3" l="1"/>
  <c r="AM3671" i="3"/>
  <c r="AL3670" i="3"/>
  <c r="AK3671" i="3"/>
  <c r="AL3612" i="3"/>
  <c r="AK3613" i="3"/>
  <c r="AN3610" i="3"/>
  <c r="AM3611" i="3"/>
  <c r="U3572" i="3"/>
  <c r="AT3572" i="3" s="1"/>
  <c r="AV3572" i="3" s="1"/>
  <c r="O3572" i="3"/>
  <c r="BP3571" i="3"/>
  <c r="BP3572" i="3" s="1"/>
  <c r="BP3573" i="3" s="1"/>
  <c r="BP3574" i="3" s="1"/>
  <c r="BP3575" i="3" s="1"/>
  <c r="BO3571" i="3"/>
  <c r="BM3571" i="3"/>
  <c r="BL3571" i="3"/>
  <c r="BK3571" i="3"/>
  <c r="BJ3571" i="3"/>
  <c r="BJ3572" i="3" s="1"/>
  <c r="BI3571" i="3"/>
  <c r="BG3571" i="3"/>
  <c r="AZ3571" i="3"/>
  <c r="BA3571" i="3" s="1"/>
  <c r="AU3571" i="3"/>
  <c r="R3571" i="3"/>
  <c r="Q3571" i="3"/>
  <c r="P3571" i="3"/>
  <c r="AL3671" i="3" l="1"/>
  <c r="AK3672" i="3"/>
  <c r="AN3671" i="3"/>
  <c r="AM3672" i="3"/>
  <c r="AN3611" i="3"/>
  <c r="AM3612" i="3"/>
  <c r="AL3613" i="3"/>
  <c r="AK3614" i="3"/>
  <c r="U3571" i="3"/>
  <c r="AT3571" i="3" s="1"/>
  <c r="AV3571" i="3" s="1"/>
  <c r="O3571" i="3"/>
  <c r="BO3570" i="3"/>
  <c r="BN3570" i="3"/>
  <c r="BN3571" i="3" s="1"/>
  <c r="BN3572" i="3" s="1"/>
  <c r="BM3570" i="3"/>
  <c r="BK3570" i="3"/>
  <c r="BJ3570" i="3"/>
  <c r="BI3570" i="3"/>
  <c r="BH3570" i="3"/>
  <c r="BH3571" i="3" s="1"/>
  <c r="BG3570" i="3"/>
  <c r="AZ3570" i="3"/>
  <c r="BA3570" i="3" s="1"/>
  <c r="AU3570" i="3"/>
  <c r="R3570" i="3"/>
  <c r="Q3570" i="3"/>
  <c r="P3570" i="3"/>
  <c r="AN3672" i="3" l="1"/>
  <c r="AM3673" i="3"/>
  <c r="AL3672" i="3"/>
  <c r="AK3673" i="3"/>
  <c r="AL3614" i="3"/>
  <c r="AK3615" i="3"/>
  <c r="AN3612" i="3"/>
  <c r="AM3613" i="3"/>
  <c r="O3570" i="3"/>
  <c r="U3570" i="3"/>
  <c r="AT3570" i="3" s="1"/>
  <c r="AV3570" i="3" s="1"/>
  <c r="CT486" i="2"/>
  <c r="BO3569" i="3"/>
  <c r="BN3569" i="3"/>
  <c r="BM3569" i="3"/>
  <c r="BK3569" i="3"/>
  <c r="BJ3569" i="3"/>
  <c r="BI3569" i="3"/>
  <c r="BH3569" i="3"/>
  <c r="BG3569" i="3"/>
  <c r="AZ3569" i="3"/>
  <c r="BA3569" i="3" s="1"/>
  <c r="AU3569" i="3"/>
  <c r="R3569" i="3"/>
  <c r="Q3569" i="3"/>
  <c r="P3569" i="3"/>
  <c r="AL3673" i="3" l="1"/>
  <c r="AK3674" i="3"/>
  <c r="AN3673" i="3"/>
  <c r="AM3674" i="3"/>
  <c r="AL3615" i="3"/>
  <c r="AK3616" i="3"/>
  <c r="AN3613" i="3"/>
  <c r="AM3614" i="3"/>
  <c r="U3569" i="3"/>
  <c r="AT3569" i="3" s="1"/>
  <c r="AV3569" i="3" s="1"/>
  <c r="O3569" i="3"/>
  <c r="BO3568" i="3"/>
  <c r="BN3568" i="3"/>
  <c r="BM3568" i="3"/>
  <c r="BK3568" i="3"/>
  <c r="BJ3568" i="3"/>
  <c r="BI3568" i="3"/>
  <c r="BH3568" i="3"/>
  <c r="BG3568" i="3"/>
  <c r="AZ3568" i="3"/>
  <c r="BA3568" i="3" s="1"/>
  <c r="AU3568" i="3"/>
  <c r="R3568" i="3"/>
  <c r="Q3568" i="3"/>
  <c r="P3568" i="3"/>
  <c r="AN3674" i="3" l="1"/>
  <c r="AM3675" i="3"/>
  <c r="AL3674" i="3"/>
  <c r="AK3675" i="3"/>
  <c r="AK3617" i="3"/>
  <c r="AL3616" i="3"/>
  <c r="AN3614" i="3"/>
  <c r="AM3615" i="3"/>
  <c r="U3568" i="3"/>
  <c r="AT3568" i="3" s="1"/>
  <c r="AV3568" i="3" s="1"/>
  <c r="O3568" i="3"/>
  <c r="BO3567" i="3"/>
  <c r="BN3567" i="3"/>
  <c r="BM3567" i="3"/>
  <c r="BK3567" i="3"/>
  <c r="BJ3567" i="3"/>
  <c r="BI3567" i="3"/>
  <c r="BH3567" i="3"/>
  <c r="BG3567" i="3"/>
  <c r="AZ3567" i="3"/>
  <c r="BA3567" i="3" s="1"/>
  <c r="AU3567" i="3"/>
  <c r="R3567" i="3"/>
  <c r="Q3567" i="3"/>
  <c r="P3567" i="3"/>
  <c r="AL3675" i="3" l="1"/>
  <c r="AK3676" i="3"/>
  <c r="AN3675" i="3"/>
  <c r="AM3676" i="3"/>
  <c r="AL3617" i="3"/>
  <c r="AK3618" i="3"/>
  <c r="AN3615" i="3"/>
  <c r="AM3616" i="3"/>
  <c r="U3567" i="3"/>
  <c r="AT3567" i="3" s="1"/>
  <c r="AV3567" i="3" s="1"/>
  <c r="O3567" i="3"/>
  <c r="CT485" i="2"/>
  <c r="BO3566" i="3"/>
  <c r="BN3566" i="3"/>
  <c r="BM3566" i="3"/>
  <c r="BK3566" i="3"/>
  <c r="BJ3566" i="3"/>
  <c r="BI3566" i="3"/>
  <c r="BH3566" i="3"/>
  <c r="BG3566" i="3"/>
  <c r="AZ3566" i="3"/>
  <c r="BA3566" i="3" s="1"/>
  <c r="AU3566" i="3"/>
  <c r="R3566" i="3"/>
  <c r="Q3566" i="3"/>
  <c r="P3566" i="3"/>
  <c r="AN3676" i="3" l="1"/>
  <c r="AM3677" i="3"/>
  <c r="AL3676" i="3"/>
  <c r="AK3677" i="3"/>
  <c r="AL3618" i="3"/>
  <c r="AK3619" i="3"/>
  <c r="AM3617" i="3"/>
  <c r="AN3616" i="3"/>
  <c r="U3566" i="3"/>
  <c r="AT3566" i="3" s="1"/>
  <c r="AV3566" i="3" s="1"/>
  <c r="O3566" i="3"/>
  <c r="AG482" i="4"/>
  <c r="AH482" i="4" s="1"/>
  <c r="AL3677" i="3" l="1"/>
  <c r="AK3678" i="3"/>
  <c r="AN3677" i="3"/>
  <c r="AM3678" i="3"/>
  <c r="AL3619" i="3"/>
  <c r="AK3620" i="3"/>
  <c r="AN3617" i="3"/>
  <c r="AM3618" i="3"/>
  <c r="AG276" i="4"/>
  <c r="AH276" i="4" s="1"/>
  <c r="BO3565" i="3"/>
  <c r="BN3565" i="3"/>
  <c r="BM3565" i="3"/>
  <c r="BK3565" i="3"/>
  <c r="BJ3565" i="3"/>
  <c r="BI3565" i="3"/>
  <c r="BH3565" i="3"/>
  <c r="BG3565" i="3"/>
  <c r="AZ3565" i="3"/>
  <c r="BA3565" i="3" s="1"/>
  <c r="AU3565" i="3"/>
  <c r="R3565" i="3"/>
  <c r="Q3565" i="3"/>
  <c r="P3565" i="3"/>
  <c r="BO3564" i="3"/>
  <c r="BN3564" i="3"/>
  <c r="BM3564" i="3"/>
  <c r="BK3564" i="3"/>
  <c r="BJ3564" i="3"/>
  <c r="BI3564" i="3"/>
  <c r="BH3564" i="3"/>
  <c r="BG3564" i="3"/>
  <c r="AZ3564" i="3"/>
  <c r="BA3564" i="3" s="1"/>
  <c r="AU3564" i="3"/>
  <c r="R3564" i="3"/>
  <c r="Q3564" i="3"/>
  <c r="P3564" i="3"/>
  <c r="AM3679" i="3" l="1"/>
  <c r="AN3678" i="3"/>
  <c r="AK3679" i="3"/>
  <c r="AL3678" i="3"/>
  <c r="AN3618" i="3"/>
  <c r="AM3619" i="3"/>
  <c r="AL3620" i="3"/>
  <c r="AK3621" i="3"/>
  <c r="U3565" i="3"/>
  <c r="AT3565" i="3" s="1"/>
  <c r="AV3565" i="3" s="1"/>
  <c r="O3564" i="3"/>
  <c r="O3565" i="3"/>
  <c r="U3564" i="3"/>
  <c r="AT3564" i="3" s="1"/>
  <c r="AV3564" i="3" s="1"/>
  <c r="R3563" i="3"/>
  <c r="Q3563" i="3"/>
  <c r="P3563" i="3"/>
  <c r="BO3563" i="3"/>
  <c r="BM3563" i="3"/>
  <c r="BL3563" i="3"/>
  <c r="BL3564" i="3" s="1"/>
  <c r="BL3565" i="3" s="1"/>
  <c r="BL3566" i="3" s="1"/>
  <c r="BL3567" i="3" s="1"/>
  <c r="BL3568" i="3" s="1"/>
  <c r="BL3569" i="3" s="1"/>
  <c r="BL3570" i="3" s="1"/>
  <c r="BK3563" i="3"/>
  <c r="BI3563" i="3"/>
  <c r="BH3563" i="3"/>
  <c r="BG3563" i="3"/>
  <c r="AZ3563" i="3"/>
  <c r="BA3563" i="3" s="1"/>
  <c r="AU3563" i="3"/>
  <c r="BO3562" i="3"/>
  <c r="BN3562" i="3"/>
  <c r="BN3563" i="3" s="1"/>
  <c r="BM3562" i="3"/>
  <c r="BK3562" i="3"/>
  <c r="BJ3562" i="3"/>
  <c r="BJ3563" i="3" s="1"/>
  <c r="BI3562" i="3"/>
  <c r="BH3562" i="3"/>
  <c r="BG3562" i="3"/>
  <c r="AZ3562" i="3"/>
  <c r="BA3562" i="3" s="1"/>
  <c r="AU3562" i="3"/>
  <c r="R3562" i="3"/>
  <c r="Q3562" i="3"/>
  <c r="P3562" i="3"/>
  <c r="R3561" i="3"/>
  <c r="Q3561" i="3"/>
  <c r="P3561" i="3"/>
  <c r="BO3561" i="3"/>
  <c r="BM3561" i="3"/>
  <c r="BL3561" i="3"/>
  <c r="BL3562" i="3" s="1"/>
  <c r="BK3561" i="3"/>
  <c r="BI3561" i="3"/>
  <c r="BH3561" i="3"/>
  <c r="BG3561" i="3"/>
  <c r="AZ3561" i="3"/>
  <c r="BA3561" i="3" s="1"/>
  <c r="AU3561" i="3"/>
  <c r="AG481" i="4"/>
  <c r="AH481" i="4" s="1"/>
  <c r="AG430" i="4"/>
  <c r="AH430" i="4" s="1"/>
  <c r="AG429" i="4"/>
  <c r="AH429" i="4" s="1"/>
  <c r="CT484" i="2"/>
  <c r="CT483" i="2"/>
  <c r="CT482" i="2"/>
  <c r="CT481" i="2"/>
  <c r="CT480" i="2"/>
  <c r="JI623" i="2"/>
  <c r="FV583" i="2"/>
  <c r="CE593" i="2"/>
  <c r="CE590" i="2"/>
  <c r="CE583" i="2"/>
  <c r="R3560" i="3"/>
  <c r="Q3560" i="3"/>
  <c r="P3560" i="3"/>
  <c r="R3559" i="3"/>
  <c r="Q3559" i="3"/>
  <c r="P3559" i="3"/>
  <c r="R3558" i="3"/>
  <c r="Q3558" i="3"/>
  <c r="P3558" i="3"/>
  <c r="R3557" i="3"/>
  <c r="Q3557" i="3"/>
  <c r="P3557" i="3"/>
  <c r="R3556" i="3"/>
  <c r="Q3556" i="3"/>
  <c r="P3556" i="3"/>
  <c r="R3555" i="3"/>
  <c r="Q3555" i="3"/>
  <c r="P3555" i="3"/>
  <c r="R3554" i="3"/>
  <c r="Q3554" i="3"/>
  <c r="P3554" i="3"/>
  <c r="R3553" i="3"/>
  <c r="Q3553" i="3"/>
  <c r="P3553" i="3"/>
  <c r="R3552" i="3"/>
  <c r="Q3552" i="3"/>
  <c r="P3552" i="3"/>
  <c r="R3551" i="3"/>
  <c r="Q3551" i="3"/>
  <c r="P3551" i="3"/>
  <c r="R3550" i="3"/>
  <c r="Q3550" i="3"/>
  <c r="P3550" i="3"/>
  <c r="BO3550" i="3"/>
  <c r="BN3550" i="3"/>
  <c r="BM3550" i="3"/>
  <c r="BK3550" i="3"/>
  <c r="BJ3550" i="3"/>
  <c r="BI3550" i="3"/>
  <c r="BH3550" i="3"/>
  <c r="BG3550" i="3"/>
  <c r="AZ3550" i="3"/>
  <c r="BA3550" i="3" s="1"/>
  <c r="AU3550" i="3"/>
  <c r="AM3550" i="3"/>
  <c r="T3550" i="3"/>
  <c r="T3551" i="3" s="1"/>
  <c r="T3552" i="3" s="1"/>
  <c r="T3553" i="3" s="1"/>
  <c r="T3554" i="3" s="1"/>
  <c r="T3555" i="3" s="1"/>
  <c r="T3556" i="3" s="1"/>
  <c r="T3557" i="3" s="1"/>
  <c r="T3558" i="3" s="1"/>
  <c r="T3559" i="3" s="1"/>
  <c r="T3560" i="3" s="1"/>
  <c r="T3561" i="3" s="1"/>
  <c r="T3562" i="3" s="1"/>
  <c r="T3563" i="3" s="1"/>
  <c r="T3564" i="3" s="1"/>
  <c r="T3565" i="3" s="1"/>
  <c r="T3566" i="3" s="1"/>
  <c r="T3567" i="3" s="1"/>
  <c r="T3568" i="3" s="1"/>
  <c r="T3569" i="3" s="1"/>
  <c r="T3570" i="3" s="1"/>
  <c r="T3571" i="3" s="1"/>
  <c r="T3572" i="3" s="1"/>
  <c r="T3573" i="3" s="1"/>
  <c r="T3574" i="3" s="1"/>
  <c r="T3575" i="3" s="1"/>
  <c r="T3576" i="3" s="1"/>
  <c r="T3577" i="3" s="1"/>
  <c r="T3578" i="3" s="1"/>
  <c r="T3579" i="3" s="1"/>
  <c r="T3580" i="3" s="1"/>
  <c r="T3581" i="3" s="1"/>
  <c r="T3582" i="3" s="1"/>
  <c r="T3583" i="3" s="1"/>
  <c r="T3584" i="3" s="1"/>
  <c r="T3585" i="3" s="1"/>
  <c r="T3586" i="3" s="1"/>
  <c r="T3587" i="3" s="1"/>
  <c r="T3588" i="3" s="1"/>
  <c r="T3589" i="3" s="1"/>
  <c r="T3590" i="3" s="1"/>
  <c r="T3591" i="3" s="1"/>
  <c r="T3592" i="3" s="1"/>
  <c r="T3593" i="3" s="1"/>
  <c r="T3594" i="3" s="1"/>
  <c r="T3595" i="3" s="1"/>
  <c r="S3550" i="3"/>
  <c r="S3551" i="3" s="1"/>
  <c r="S3552" i="3" s="1"/>
  <c r="S3553" i="3" s="1"/>
  <c r="S3554" i="3" s="1"/>
  <c r="S3555" i="3" s="1"/>
  <c r="S3556" i="3" s="1"/>
  <c r="S3557" i="3" s="1"/>
  <c r="S3558" i="3" s="1"/>
  <c r="S3559" i="3" s="1"/>
  <c r="S3560" i="3" s="1"/>
  <c r="S3561" i="3" s="1"/>
  <c r="S3562" i="3" s="1"/>
  <c r="S3563" i="3" s="1"/>
  <c r="S3564" i="3" s="1"/>
  <c r="S3565" i="3" s="1"/>
  <c r="S3566" i="3" s="1"/>
  <c r="S3567" i="3" s="1"/>
  <c r="S3568" i="3" s="1"/>
  <c r="S3569" i="3" s="1"/>
  <c r="S3570" i="3" s="1"/>
  <c r="S3571" i="3" s="1"/>
  <c r="S3572" i="3" s="1"/>
  <c r="S3573" i="3" s="1"/>
  <c r="S3574" i="3" s="1"/>
  <c r="S3575" i="3" s="1"/>
  <c r="S3576" i="3" s="1"/>
  <c r="S3577" i="3" s="1"/>
  <c r="S3578" i="3" s="1"/>
  <c r="S3579" i="3" s="1"/>
  <c r="S3580" i="3" s="1"/>
  <c r="S3581" i="3" s="1"/>
  <c r="S3582" i="3" s="1"/>
  <c r="S3583" i="3" s="1"/>
  <c r="S3584" i="3" s="1"/>
  <c r="S3585" i="3" s="1"/>
  <c r="S3586" i="3" s="1"/>
  <c r="S3587" i="3" s="1"/>
  <c r="S3588" i="3" s="1"/>
  <c r="S3589" i="3" s="1"/>
  <c r="S3590" i="3" s="1"/>
  <c r="S3591" i="3" s="1"/>
  <c r="S3592" i="3" s="1"/>
  <c r="S3593" i="3" s="1"/>
  <c r="S3594" i="3" s="1"/>
  <c r="S3595" i="3" s="1"/>
  <c r="BO3560" i="3"/>
  <c r="BM3560" i="3"/>
  <c r="BK3560" i="3"/>
  <c r="BI3560" i="3"/>
  <c r="BH3560" i="3"/>
  <c r="BG3560" i="3"/>
  <c r="AZ3560" i="3"/>
  <c r="BA3560" i="3" s="1"/>
  <c r="AU3560" i="3"/>
  <c r="BO3559" i="3"/>
  <c r="BN3559" i="3"/>
  <c r="BN3560" i="3" s="1"/>
  <c r="BN3561" i="3" s="1"/>
  <c r="BM3559" i="3"/>
  <c r="BK3559" i="3"/>
  <c r="BJ3559" i="3"/>
  <c r="BJ3560" i="3" s="1"/>
  <c r="BJ3561" i="3" s="1"/>
  <c r="BI3559" i="3"/>
  <c r="BH3559" i="3"/>
  <c r="BG3559" i="3"/>
  <c r="AZ3559" i="3"/>
  <c r="BA3559" i="3" s="1"/>
  <c r="AU3559" i="3"/>
  <c r="BO3558" i="3"/>
  <c r="BN3558" i="3"/>
  <c r="BM3558" i="3"/>
  <c r="BK3558" i="3"/>
  <c r="BJ3558" i="3"/>
  <c r="BI3558" i="3"/>
  <c r="BH3558" i="3"/>
  <c r="BG3558" i="3"/>
  <c r="AZ3558" i="3"/>
  <c r="BA3558" i="3" s="1"/>
  <c r="AU3558" i="3"/>
  <c r="BO3557" i="3"/>
  <c r="BM3557" i="3"/>
  <c r="BL3557" i="3"/>
  <c r="BL3558" i="3" s="1"/>
  <c r="BL3559" i="3" s="1"/>
  <c r="BL3560" i="3"/>
  <c r="BK3557" i="3"/>
  <c r="BI3557" i="3"/>
  <c r="BH3557" i="3"/>
  <c r="BG3557" i="3"/>
  <c r="AZ3557" i="3"/>
  <c r="BA3557" i="3" s="1"/>
  <c r="AU3557" i="3"/>
  <c r="BO3556" i="3"/>
  <c r="BM3556" i="3"/>
  <c r="BK3556" i="3"/>
  <c r="BI3556" i="3"/>
  <c r="BH3556" i="3"/>
  <c r="BG3556" i="3"/>
  <c r="AZ3556" i="3"/>
  <c r="BA3556" i="3" s="1"/>
  <c r="AU3556" i="3"/>
  <c r="BP3555" i="3"/>
  <c r="BP3556" i="3" s="1"/>
  <c r="BP3557" i="3" s="1"/>
  <c r="BP3558" i="3" s="1"/>
  <c r="BP3559" i="3" s="1"/>
  <c r="BP3560" i="3" s="1"/>
  <c r="BP3561" i="3" s="1"/>
  <c r="BP3562" i="3" s="1"/>
  <c r="BP3563" i="3" s="1"/>
  <c r="BP3564" i="3" s="1"/>
  <c r="BP3565" i="3" s="1"/>
  <c r="BP3566" i="3" s="1"/>
  <c r="BP3567" i="3" s="1"/>
  <c r="BP3568" i="3" s="1"/>
  <c r="BP3569" i="3" s="1"/>
  <c r="BP3570" i="3" s="1"/>
  <c r="BO3555" i="3"/>
  <c r="BM3555" i="3"/>
  <c r="BL3555" i="3"/>
  <c r="BL3556" i="3"/>
  <c r="BK3555" i="3"/>
  <c r="BJ3555" i="3"/>
  <c r="BJ3556" i="3" s="1"/>
  <c r="BJ3557" i="3" s="1"/>
  <c r="BI3555" i="3"/>
  <c r="BG3555" i="3"/>
  <c r="AZ3555" i="3"/>
  <c r="BA3555" i="3" s="1"/>
  <c r="AU3555" i="3"/>
  <c r="BO3554" i="3"/>
  <c r="BM3554" i="3"/>
  <c r="BK3554" i="3"/>
  <c r="BI3554" i="3"/>
  <c r="BH3554" i="3"/>
  <c r="BH3555" i="3" s="1"/>
  <c r="BG3554" i="3"/>
  <c r="AZ3554" i="3"/>
  <c r="BA3554" i="3" s="1"/>
  <c r="AU3554" i="3"/>
  <c r="BO3553" i="3"/>
  <c r="BM3553" i="3"/>
  <c r="BL3553" i="3"/>
  <c r="BL3554" i="3" s="1"/>
  <c r="BK3553" i="3"/>
  <c r="BI3553" i="3"/>
  <c r="BH3553" i="3"/>
  <c r="BG3553" i="3"/>
  <c r="AZ3553" i="3"/>
  <c r="BA3553" i="3" s="1"/>
  <c r="AU3553" i="3"/>
  <c r="BO3552" i="3"/>
  <c r="BM3552" i="3"/>
  <c r="BL3552" i="3"/>
  <c r="BK3552" i="3"/>
  <c r="BI3552" i="3"/>
  <c r="BG3552" i="3"/>
  <c r="AZ3552" i="3"/>
  <c r="BA3552" i="3" s="1"/>
  <c r="AU3552" i="3"/>
  <c r="BO3551" i="3"/>
  <c r="BM3551" i="3"/>
  <c r="BK3551" i="3"/>
  <c r="BI3551" i="3"/>
  <c r="BH3551" i="3"/>
  <c r="BH3552" i="3" s="1"/>
  <c r="BG3551" i="3"/>
  <c r="AZ3551" i="3"/>
  <c r="BA3551" i="3" s="1"/>
  <c r="AU3551" i="3"/>
  <c r="AK3551" i="3"/>
  <c r="AL3551" i="3" s="1"/>
  <c r="BP3552" i="3"/>
  <c r="BP3553" i="3" s="1"/>
  <c r="BP3554" i="3" s="1"/>
  <c r="BN3551" i="3"/>
  <c r="BN3552" i="3" s="1"/>
  <c r="BN3553" i="3" s="1"/>
  <c r="BN3554" i="3"/>
  <c r="BN3555" i="3" s="1"/>
  <c r="BN3556" i="3" s="1"/>
  <c r="BN3557" i="3" s="1"/>
  <c r="BJ3551" i="3"/>
  <c r="BJ3552" i="3"/>
  <c r="BJ3553" i="3" s="1"/>
  <c r="BJ3554" i="3"/>
  <c r="AG591" i="4"/>
  <c r="AH591" i="4" s="1"/>
  <c r="AG590" i="4"/>
  <c r="AH590" i="4" s="1"/>
  <c r="AG592" i="4"/>
  <c r="AH592" i="4" s="1"/>
  <c r="AG593" i="4"/>
  <c r="AH593" i="4" s="1"/>
  <c r="CT479" i="2"/>
  <c r="BO3549" i="3"/>
  <c r="BM3549" i="3"/>
  <c r="BL3549" i="3"/>
  <c r="BL3550" i="3" s="1"/>
  <c r="BL3551" i="3" s="1"/>
  <c r="BK3549" i="3"/>
  <c r="BI3549" i="3"/>
  <c r="BH3549" i="3"/>
  <c r="BG3549" i="3"/>
  <c r="AZ3549" i="3"/>
  <c r="BA3549" i="3" s="1"/>
  <c r="AU3549" i="3"/>
  <c r="R3549" i="3"/>
  <c r="Q3549" i="3"/>
  <c r="P3549" i="3"/>
  <c r="BO3548" i="3"/>
  <c r="BN3548" i="3"/>
  <c r="BN3549" i="3" s="1"/>
  <c r="BM3548" i="3"/>
  <c r="BK3548" i="3"/>
  <c r="BJ3548" i="3"/>
  <c r="BJ3549" i="3" s="1"/>
  <c r="BI3548" i="3"/>
  <c r="BH3548" i="3"/>
  <c r="BG3548" i="3"/>
  <c r="AZ3548" i="3"/>
  <c r="BA3548" i="3" s="1"/>
  <c r="AU3548" i="3"/>
  <c r="R3548" i="3"/>
  <c r="Q3548" i="3"/>
  <c r="P3548" i="3"/>
  <c r="BO3547" i="3"/>
  <c r="BN3547" i="3"/>
  <c r="BM3547" i="3"/>
  <c r="BK3547" i="3"/>
  <c r="BJ3547" i="3"/>
  <c r="BI3547" i="3"/>
  <c r="BH3547" i="3"/>
  <c r="BG3547" i="3"/>
  <c r="AZ3547" i="3"/>
  <c r="BA3547" i="3" s="1"/>
  <c r="AU3547" i="3"/>
  <c r="R3547" i="3"/>
  <c r="Q3547" i="3"/>
  <c r="P3547" i="3"/>
  <c r="BP3546" i="3"/>
  <c r="BP3547" i="3" s="1"/>
  <c r="BP3548" i="3" s="1"/>
  <c r="BP3549" i="3" s="1"/>
  <c r="BP3550" i="3" s="1"/>
  <c r="BP3551" i="3" s="1"/>
  <c r="BO3546" i="3"/>
  <c r="BM3546" i="3"/>
  <c r="BL3546" i="3"/>
  <c r="BL3547" i="3" s="1"/>
  <c r="BL3548" i="3" s="1"/>
  <c r="BK3546" i="3"/>
  <c r="BJ3546" i="3"/>
  <c r="BI3546" i="3"/>
  <c r="BG3546" i="3"/>
  <c r="AZ3546" i="3"/>
  <c r="BA3546" i="3" s="1"/>
  <c r="AU3546" i="3"/>
  <c r="R3546" i="3"/>
  <c r="Q3546" i="3"/>
  <c r="P3546" i="3"/>
  <c r="BP3545" i="3"/>
  <c r="BO3545" i="3"/>
  <c r="BM3545" i="3"/>
  <c r="BL3545" i="3"/>
  <c r="BK3545" i="3"/>
  <c r="BJ3545" i="3"/>
  <c r="BI3545" i="3"/>
  <c r="BG3545" i="3"/>
  <c r="AZ3545" i="3"/>
  <c r="BA3545" i="3" s="1"/>
  <c r="AU3545" i="3"/>
  <c r="R3545" i="3"/>
  <c r="Q3545" i="3"/>
  <c r="P3545" i="3"/>
  <c r="BO3544" i="3"/>
  <c r="BM3544" i="3"/>
  <c r="BL3544" i="3"/>
  <c r="BK3544" i="3"/>
  <c r="BI3544" i="3"/>
  <c r="BH3544" i="3"/>
  <c r="BH3545" i="3" s="1"/>
  <c r="BH3546" i="3" s="1"/>
  <c r="BG3544" i="3"/>
  <c r="AZ3544" i="3"/>
  <c r="BA3544" i="3" s="1"/>
  <c r="AU3544" i="3"/>
  <c r="R3544" i="3"/>
  <c r="Q3544" i="3"/>
  <c r="P3544" i="3"/>
  <c r="BP3543" i="3"/>
  <c r="BP3544" i="3" s="1"/>
  <c r="BO3543" i="3"/>
  <c r="BM3543" i="3"/>
  <c r="BL3543" i="3"/>
  <c r="BK3543" i="3"/>
  <c r="BJ3543" i="3"/>
  <c r="BJ3544" i="3" s="1"/>
  <c r="BI3543" i="3"/>
  <c r="BG3543" i="3"/>
  <c r="AZ3543" i="3"/>
  <c r="BA3543" i="3" s="1"/>
  <c r="AU3543" i="3"/>
  <c r="R3543" i="3"/>
  <c r="Q3543" i="3"/>
  <c r="P3543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T3504" i="3"/>
  <c r="T3505" i="3" s="1"/>
  <c r="T3506" i="3" s="1"/>
  <c r="T3507" i="3" s="1"/>
  <c r="T3508" i="3" s="1"/>
  <c r="T3509" i="3" s="1"/>
  <c r="T3510" i="3" s="1"/>
  <c r="T3511" i="3" s="1"/>
  <c r="T3512" i="3" s="1"/>
  <c r="T3513" i="3" s="1"/>
  <c r="T3514" i="3" s="1"/>
  <c r="T3515" i="3" s="1"/>
  <c r="T3516" i="3" s="1"/>
  <c r="T3517" i="3" s="1"/>
  <c r="T3518" i="3" s="1"/>
  <c r="T3519" i="3" s="1"/>
  <c r="T3520" i="3" s="1"/>
  <c r="T3521" i="3" s="1"/>
  <c r="T3522" i="3" s="1"/>
  <c r="T3523" i="3" s="1"/>
  <c r="T3524" i="3" s="1"/>
  <c r="T3525" i="3" s="1"/>
  <c r="T3526" i="3" s="1"/>
  <c r="T3527" i="3" s="1"/>
  <c r="T3528" i="3" s="1"/>
  <c r="T3529" i="3" s="1"/>
  <c r="T3530" i="3" s="1"/>
  <c r="T3531" i="3" s="1"/>
  <c r="T3532" i="3" s="1"/>
  <c r="T3533" i="3" s="1"/>
  <c r="T3534" i="3" s="1"/>
  <c r="T3535" i="3" s="1"/>
  <c r="T3536" i="3" s="1"/>
  <c r="T3537" i="3" s="1"/>
  <c r="T3538" i="3" s="1"/>
  <c r="T3539" i="3" s="1"/>
  <c r="T3540" i="3" s="1"/>
  <c r="T3541" i="3" s="1"/>
  <c r="T3542" i="3" s="1"/>
  <c r="T3543" i="3" s="1"/>
  <c r="T3544" i="3" s="1"/>
  <c r="T3545" i="3" s="1"/>
  <c r="T3546" i="3" s="1"/>
  <c r="T3547" i="3" s="1"/>
  <c r="T3548" i="3" s="1"/>
  <c r="T3549" i="3" s="1"/>
  <c r="S3504" i="3"/>
  <c r="S3505" i="3" s="1"/>
  <c r="S3506" i="3" s="1"/>
  <c r="S3507" i="3" s="1"/>
  <c r="S3508" i="3" s="1"/>
  <c r="S3509" i="3" s="1"/>
  <c r="S3510" i="3" s="1"/>
  <c r="S3511" i="3" s="1"/>
  <c r="S3512" i="3" s="1"/>
  <c r="S3513" i="3" s="1"/>
  <c r="S3514" i="3" s="1"/>
  <c r="S3515" i="3" s="1"/>
  <c r="S3516" i="3" s="1"/>
  <c r="S3517" i="3" s="1"/>
  <c r="S3518" i="3" s="1"/>
  <c r="S3519" i="3" s="1"/>
  <c r="S3520" i="3" s="1"/>
  <c r="S3521" i="3" s="1"/>
  <c r="S3522" i="3" s="1"/>
  <c r="S3523" i="3" s="1"/>
  <c r="S3524" i="3" s="1"/>
  <c r="S3525" i="3" s="1"/>
  <c r="S3526" i="3" s="1"/>
  <c r="S3527" i="3" s="1"/>
  <c r="S3528" i="3" s="1"/>
  <c r="S3529" i="3" s="1"/>
  <c r="S3530" i="3" s="1"/>
  <c r="S3531" i="3" s="1"/>
  <c r="S3532" i="3" s="1"/>
  <c r="S3533" i="3" s="1"/>
  <c r="S3534" i="3" s="1"/>
  <c r="S3535" i="3" s="1"/>
  <c r="S3536" i="3" s="1"/>
  <c r="S3537" i="3" s="1"/>
  <c r="S3538" i="3" s="1"/>
  <c r="S3539" i="3" s="1"/>
  <c r="S3540" i="3" s="1"/>
  <c r="S3541" i="3" s="1"/>
  <c r="S3542" i="3" s="1"/>
  <c r="S3543" i="3" s="1"/>
  <c r="S3544" i="3" s="1"/>
  <c r="S3545" i="3" s="1"/>
  <c r="S3546" i="3" s="1"/>
  <c r="S3547" i="3" s="1"/>
  <c r="S3548" i="3" s="1"/>
  <c r="S3549" i="3" s="1"/>
  <c r="CT478" i="2"/>
  <c r="BP3542" i="3"/>
  <c r="BO3542" i="3"/>
  <c r="BN3540" i="3"/>
  <c r="BN3541" i="3" s="1"/>
  <c r="BN3542" i="3" s="1"/>
  <c r="BN3543" i="3" s="1"/>
  <c r="BN3544" i="3" s="1"/>
  <c r="BN3545" i="3" s="1"/>
  <c r="BN3546" i="3" s="1"/>
  <c r="BM3542" i="3"/>
  <c r="BL3542" i="3"/>
  <c r="BK3542" i="3"/>
  <c r="BJ3542" i="3"/>
  <c r="BI3542" i="3"/>
  <c r="BH3541" i="3"/>
  <c r="BH3542" i="3" s="1"/>
  <c r="BH3543" i="3" s="1"/>
  <c r="BG3542" i="3"/>
  <c r="AZ3542" i="3"/>
  <c r="BA3542" i="3" s="1"/>
  <c r="AU3542" i="3"/>
  <c r="AM3504" i="3"/>
  <c r="AM3505" i="3" s="1"/>
  <c r="AK3505" i="3"/>
  <c r="BP3537" i="3"/>
  <c r="BP3538" i="3" s="1"/>
  <c r="BP3539" i="3" s="1"/>
  <c r="BP3540" i="3" s="1"/>
  <c r="BP3541" i="3" s="1"/>
  <c r="BO3541" i="3"/>
  <c r="BM3541" i="3"/>
  <c r="BL3541" i="3"/>
  <c r="BK3541" i="3"/>
  <c r="BJ3540" i="3"/>
  <c r="BJ3541" i="3" s="1"/>
  <c r="BI3541" i="3"/>
  <c r="BG3541" i="3"/>
  <c r="AZ3541" i="3"/>
  <c r="BA3541" i="3" s="1"/>
  <c r="AU3541" i="3"/>
  <c r="BO3540" i="3"/>
  <c r="BM3540" i="3"/>
  <c r="BL3539" i="3"/>
  <c r="BL3540" i="3" s="1"/>
  <c r="BK3540" i="3"/>
  <c r="BI3540" i="3"/>
  <c r="BH3540" i="3"/>
  <c r="BG3540" i="3"/>
  <c r="AZ3540" i="3"/>
  <c r="BA3540" i="3" s="1"/>
  <c r="AU3540" i="3"/>
  <c r="BO3539" i="3"/>
  <c r="BN3538" i="3"/>
  <c r="BN3539" i="3" s="1"/>
  <c r="BM3539" i="3"/>
  <c r="BK3539" i="3"/>
  <c r="BJ3538" i="3"/>
  <c r="BJ3539" i="3" s="1"/>
  <c r="BI3539" i="3"/>
  <c r="BH3539" i="3"/>
  <c r="BG3539" i="3"/>
  <c r="AZ3539" i="3"/>
  <c r="BA3539" i="3" s="1"/>
  <c r="AU3539" i="3"/>
  <c r="BO3538" i="3"/>
  <c r="BM3538" i="3"/>
  <c r="BK3538" i="3"/>
  <c r="BI3538" i="3"/>
  <c r="BH3538" i="3"/>
  <c r="BG3538" i="3"/>
  <c r="AZ3538" i="3"/>
  <c r="BA3538" i="3" s="1"/>
  <c r="AU3538" i="3"/>
  <c r="BO3537" i="3"/>
  <c r="BM3537" i="3"/>
  <c r="BL3537" i="3"/>
  <c r="BL3538" i="3" s="1"/>
  <c r="BK3537" i="3"/>
  <c r="BJ3537" i="3"/>
  <c r="BI3537" i="3"/>
  <c r="BG3537" i="3"/>
  <c r="AZ3537" i="3"/>
  <c r="BA3537" i="3" s="1"/>
  <c r="AU3537" i="3"/>
  <c r="BO3536" i="3"/>
  <c r="BM3536" i="3"/>
  <c r="BL3536" i="3"/>
  <c r="BK3536" i="3"/>
  <c r="BI3536" i="3"/>
  <c r="BH3536" i="3"/>
  <c r="BH3537" i="3" s="1"/>
  <c r="BG3536" i="3"/>
  <c r="AZ3536" i="3"/>
  <c r="BA3536" i="3" s="1"/>
  <c r="AU3536" i="3"/>
  <c r="BO3535" i="3"/>
  <c r="BN3535" i="3"/>
  <c r="BN3536" i="3" s="1"/>
  <c r="BN3537" i="3" s="1"/>
  <c r="BM3535" i="3"/>
  <c r="BK3535" i="3"/>
  <c r="BJ3535" i="3"/>
  <c r="BJ3536" i="3" s="1"/>
  <c r="BI3535" i="3"/>
  <c r="BH3535" i="3"/>
  <c r="BG3535" i="3"/>
  <c r="AZ3535" i="3"/>
  <c r="BA3535" i="3" s="1"/>
  <c r="AU3535" i="3"/>
  <c r="BP3534" i="3"/>
  <c r="BP3535" i="3" s="1"/>
  <c r="BP3536" i="3" s="1"/>
  <c r="BO3534" i="3"/>
  <c r="BM3534" i="3"/>
  <c r="BL3534" i="3"/>
  <c r="BL3535" i="3" s="1"/>
  <c r="BK3534" i="3"/>
  <c r="BJ3534" i="3"/>
  <c r="BI3534" i="3"/>
  <c r="BG3534" i="3"/>
  <c r="AZ3534" i="3"/>
  <c r="BA3534" i="3" s="1"/>
  <c r="AU3534" i="3"/>
  <c r="BO3533" i="3"/>
  <c r="BN3532" i="3"/>
  <c r="BN3533" i="3" s="1"/>
  <c r="BN3534" i="3" s="1"/>
  <c r="BM3533" i="3"/>
  <c r="BL3533" i="3"/>
  <c r="BK3533" i="3"/>
  <c r="BJ3532" i="3"/>
  <c r="BJ3533" i="3" s="1"/>
  <c r="BI3533" i="3"/>
  <c r="BH3533" i="3"/>
  <c r="BH3534" i="3" s="1"/>
  <c r="BG3533" i="3"/>
  <c r="AZ3533" i="3"/>
  <c r="BA3533" i="3" s="1"/>
  <c r="AU3533" i="3"/>
  <c r="BO3532" i="3"/>
  <c r="BM3532" i="3"/>
  <c r="BK3532" i="3"/>
  <c r="BI3532" i="3"/>
  <c r="BH3532" i="3"/>
  <c r="BG3532" i="3"/>
  <c r="AZ3532" i="3"/>
  <c r="BA3532" i="3" s="1"/>
  <c r="AU3532" i="3"/>
  <c r="BO3531" i="3"/>
  <c r="BN3531" i="3"/>
  <c r="BM3531" i="3"/>
  <c r="BK3531" i="3"/>
  <c r="BJ3531" i="3"/>
  <c r="BI3531" i="3"/>
  <c r="BH3531" i="3"/>
  <c r="BG3531" i="3"/>
  <c r="AZ3531" i="3"/>
  <c r="BA3531" i="3" s="1"/>
  <c r="AU3531" i="3"/>
  <c r="CT477" i="2"/>
  <c r="BO3530" i="3"/>
  <c r="BM3530" i="3"/>
  <c r="BL3530" i="3"/>
  <c r="BL3531" i="3" s="1"/>
  <c r="BL3532" i="3" s="1"/>
  <c r="BK3530" i="3"/>
  <c r="BI3530" i="3"/>
  <c r="BH3530" i="3"/>
  <c r="BG3530" i="3"/>
  <c r="AZ3530" i="3"/>
  <c r="BA3530" i="3" s="1"/>
  <c r="AU3530" i="3"/>
  <c r="BO3529" i="3"/>
  <c r="BN3529" i="3"/>
  <c r="BN3530" i="3" s="1"/>
  <c r="BM3529" i="3"/>
  <c r="BK3529" i="3"/>
  <c r="BJ3529" i="3"/>
  <c r="BJ3530" i="3" s="1"/>
  <c r="BI3529" i="3"/>
  <c r="BH3529" i="3"/>
  <c r="BG3529" i="3"/>
  <c r="AZ3529" i="3"/>
  <c r="BA3529" i="3" s="1"/>
  <c r="AU3529" i="3"/>
  <c r="BO3528" i="3"/>
  <c r="BM3528" i="3"/>
  <c r="BK3528" i="3"/>
  <c r="BJ3528" i="3"/>
  <c r="BI3528" i="3"/>
  <c r="BG3528" i="3"/>
  <c r="AZ3528" i="3"/>
  <c r="BA3528" i="3" s="1"/>
  <c r="AU3528" i="3"/>
  <c r="BO3527" i="3"/>
  <c r="BN3528" i="3"/>
  <c r="BM3527" i="3"/>
  <c r="BL3527" i="3"/>
  <c r="BL3528" i="3" s="1"/>
  <c r="BL3529" i="3" s="1"/>
  <c r="BK3527" i="3"/>
  <c r="BI3527" i="3"/>
  <c r="BH3527" i="3"/>
  <c r="BH3528" i="3"/>
  <c r="BG3527" i="3"/>
  <c r="AZ3527" i="3"/>
  <c r="BA3527" i="3" s="1"/>
  <c r="AU3527" i="3"/>
  <c r="BP3526" i="3"/>
  <c r="BP3527" i="3" s="1"/>
  <c r="BP3528" i="3" s="1"/>
  <c r="BP3529" i="3" s="1"/>
  <c r="BP3530" i="3" s="1"/>
  <c r="BP3531" i="3" s="1"/>
  <c r="BP3532" i="3" s="1"/>
  <c r="BP3533" i="3" s="1"/>
  <c r="BO3526" i="3"/>
  <c r="BM3526" i="3"/>
  <c r="BL3526" i="3"/>
  <c r="BK3526" i="3"/>
  <c r="BJ3526" i="3"/>
  <c r="BJ3527" i="3" s="1"/>
  <c r="BI3526" i="3"/>
  <c r="BG3526" i="3"/>
  <c r="AZ3526" i="3"/>
  <c r="BA3526" i="3" s="1"/>
  <c r="AU3526" i="3"/>
  <c r="BP3525" i="3"/>
  <c r="BO3525" i="3"/>
  <c r="BN3523" i="3"/>
  <c r="BN3524" i="3" s="1"/>
  <c r="BN3525" i="3" s="1"/>
  <c r="BN3526" i="3" s="1"/>
  <c r="BN3527" i="3" s="1"/>
  <c r="BM3525" i="3"/>
  <c r="BL3525" i="3"/>
  <c r="BK3525" i="3"/>
  <c r="BJ3525" i="3"/>
  <c r="BI3525" i="3"/>
  <c r="BH3524" i="3"/>
  <c r="BH3525" i="3" s="1"/>
  <c r="BH3526" i="3" s="1"/>
  <c r="BG3525" i="3"/>
  <c r="AZ3525" i="3"/>
  <c r="BA3525" i="3" s="1"/>
  <c r="AU3525" i="3"/>
  <c r="CT475" i="2"/>
  <c r="BP3521" i="3"/>
  <c r="BP3522" i="3" s="1"/>
  <c r="BP3523" i="3" s="1"/>
  <c r="BP3524" i="3" s="1"/>
  <c r="BO3523" i="3"/>
  <c r="BM3523" i="3"/>
  <c r="BL3522" i="3"/>
  <c r="BL3523" i="3" s="1"/>
  <c r="BK3523" i="3"/>
  <c r="BJ3523" i="3"/>
  <c r="BJ3524" i="3" s="1"/>
  <c r="BI3523" i="3"/>
  <c r="BH3523" i="3"/>
  <c r="BG3523" i="3"/>
  <c r="AZ3523" i="3"/>
  <c r="BA3523" i="3" s="1"/>
  <c r="AU3523" i="3"/>
  <c r="BO3524" i="3"/>
  <c r="BM3524" i="3"/>
  <c r="BL3524" i="3"/>
  <c r="BK3524" i="3"/>
  <c r="BI3524" i="3"/>
  <c r="BG3524" i="3"/>
  <c r="AZ3524" i="3"/>
  <c r="BA3524" i="3" s="1"/>
  <c r="AU3524" i="3"/>
  <c r="BO3522" i="3"/>
  <c r="BN3520" i="3"/>
  <c r="BN3521" i="3" s="1"/>
  <c r="BN3522" i="3" s="1"/>
  <c r="BM3522" i="3"/>
  <c r="BK3522" i="3"/>
  <c r="BJ3521" i="3"/>
  <c r="BJ3522" i="3" s="1"/>
  <c r="BI3522" i="3"/>
  <c r="BH3522" i="3"/>
  <c r="BG3522" i="3"/>
  <c r="AZ3522" i="3"/>
  <c r="BA3522" i="3" s="1"/>
  <c r="AU3522" i="3"/>
  <c r="BO3521" i="3"/>
  <c r="BM3521" i="3"/>
  <c r="BL3521" i="3"/>
  <c r="BK3521" i="3"/>
  <c r="BI3521" i="3"/>
  <c r="BH3520" i="3"/>
  <c r="BH3521" i="3" s="1"/>
  <c r="BG3521" i="3"/>
  <c r="AZ3521" i="3"/>
  <c r="BA3521" i="3" s="1"/>
  <c r="AU3521" i="3"/>
  <c r="BP3519" i="3"/>
  <c r="BP3520" i="3" s="1"/>
  <c r="BO3520" i="3"/>
  <c r="BM3520" i="3"/>
  <c r="BL3519" i="3"/>
  <c r="BL3520" i="3" s="1"/>
  <c r="BK3520" i="3"/>
  <c r="BJ3520" i="3"/>
  <c r="BI3520" i="3"/>
  <c r="BG3520" i="3"/>
  <c r="AZ3520" i="3"/>
  <c r="BA3520" i="3" s="1"/>
  <c r="AU3520" i="3"/>
  <c r="AG275" i="4"/>
  <c r="AH275" i="4" s="1"/>
  <c r="BO3519" i="3"/>
  <c r="BM3519" i="3"/>
  <c r="BK3519" i="3"/>
  <c r="BJ3519" i="3"/>
  <c r="BI3519" i="3"/>
  <c r="BG3519" i="3"/>
  <c r="AZ3519" i="3"/>
  <c r="BA3519" i="3" s="1"/>
  <c r="AU3519" i="3"/>
  <c r="AG274" i="4"/>
  <c r="AH274" i="4" s="1"/>
  <c r="BO3518" i="3"/>
  <c r="BM3518" i="3"/>
  <c r="BL3518" i="3"/>
  <c r="BK3518" i="3"/>
  <c r="BI3518" i="3"/>
  <c r="BH3518" i="3"/>
  <c r="BH3519" i="3" s="1"/>
  <c r="BG3518" i="3"/>
  <c r="AZ3518" i="3"/>
  <c r="BA3518" i="3" s="1"/>
  <c r="AU3518" i="3"/>
  <c r="BO3517" i="3"/>
  <c r="BM3517" i="3"/>
  <c r="BL3517" i="3"/>
  <c r="BK3517" i="3"/>
  <c r="BI3517" i="3"/>
  <c r="BH3517" i="3"/>
  <c r="BG3517" i="3"/>
  <c r="AZ3517" i="3"/>
  <c r="BA3517" i="3" s="1"/>
  <c r="AU3517" i="3"/>
  <c r="BO3516" i="3"/>
  <c r="BN3516" i="3"/>
  <c r="BN3517" i="3" s="1"/>
  <c r="BN3518" i="3" s="1"/>
  <c r="BN3519" i="3" s="1"/>
  <c r="BM3516" i="3"/>
  <c r="BK3516" i="3"/>
  <c r="BJ3516" i="3"/>
  <c r="BJ3517" i="3" s="1"/>
  <c r="BJ3518" i="3" s="1"/>
  <c r="BI3516" i="3"/>
  <c r="BH3516" i="3"/>
  <c r="BG3516" i="3"/>
  <c r="AZ3516" i="3"/>
  <c r="BA3516" i="3" s="1"/>
  <c r="AU3516" i="3"/>
  <c r="AG428" i="4"/>
  <c r="AH428" i="4" s="1"/>
  <c r="AG480" i="4"/>
  <c r="AH480" i="4" s="1"/>
  <c r="CT474" i="2"/>
  <c r="CT473" i="2"/>
  <c r="CT472" i="2"/>
  <c r="CT471" i="2"/>
  <c r="FU583" i="2"/>
  <c r="CG593" i="2"/>
  <c r="CD593" i="2"/>
  <c r="CD590" i="2"/>
  <c r="CG590" i="2"/>
  <c r="CB590" i="2"/>
  <c r="CC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D583" i="2"/>
  <c r="CG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JH623" i="2"/>
  <c r="BO3514" i="3"/>
  <c r="BM3514" i="3"/>
  <c r="BL3514" i="3"/>
  <c r="BL3515" i="3" s="1"/>
  <c r="BL3516" i="3" s="1"/>
  <c r="BK3514" i="3"/>
  <c r="BI3514" i="3"/>
  <c r="BH3514" i="3"/>
  <c r="BG3514" i="3"/>
  <c r="AZ3514" i="3"/>
  <c r="BA3514" i="3" s="1"/>
  <c r="P3514" i="3"/>
  <c r="Q3514" i="3"/>
  <c r="AU3514" i="3"/>
  <c r="R3514" i="3"/>
  <c r="BO3512" i="3"/>
  <c r="BN3512" i="3"/>
  <c r="BM3512" i="3"/>
  <c r="BK3512" i="3"/>
  <c r="BJ3512" i="3"/>
  <c r="BI3512" i="3"/>
  <c r="BH3512" i="3"/>
  <c r="BG3512" i="3"/>
  <c r="AZ3512" i="3"/>
  <c r="BA3512" i="3" s="1"/>
  <c r="P3512" i="3"/>
  <c r="Q3512" i="3"/>
  <c r="AU3512" i="3"/>
  <c r="R3512" i="3"/>
  <c r="BO3511" i="3"/>
  <c r="BM3511" i="3"/>
  <c r="BL3511" i="3"/>
  <c r="BL3512" i="3" s="1"/>
  <c r="BL3513" i="3" s="1"/>
  <c r="BK3511" i="3"/>
  <c r="BI3511" i="3"/>
  <c r="BH3511" i="3"/>
  <c r="BG3511" i="3"/>
  <c r="AZ3511" i="3"/>
  <c r="BA3511" i="3" s="1"/>
  <c r="P3511" i="3"/>
  <c r="Q3511" i="3"/>
  <c r="R3511" i="3"/>
  <c r="AU3511" i="3"/>
  <c r="BO3515" i="3"/>
  <c r="BN3515" i="3"/>
  <c r="BM3515" i="3"/>
  <c r="BK3515" i="3"/>
  <c r="BJ3515" i="3"/>
  <c r="BI3515" i="3"/>
  <c r="BH3515" i="3"/>
  <c r="BG3515" i="3"/>
  <c r="AZ3515" i="3"/>
  <c r="BA3515" i="3" s="1"/>
  <c r="P3515" i="3"/>
  <c r="Q3515" i="3"/>
  <c r="R3515" i="3"/>
  <c r="AU3515" i="3"/>
  <c r="BO3513" i="3"/>
  <c r="BN3513" i="3"/>
  <c r="BN3514" i="3" s="1"/>
  <c r="BM3513" i="3"/>
  <c r="BK3513" i="3"/>
  <c r="BJ3513" i="3"/>
  <c r="BJ3514" i="3" s="1"/>
  <c r="BI3513" i="3"/>
  <c r="BH3513" i="3"/>
  <c r="BG3513" i="3"/>
  <c r="AZ3513" i="3"/>
  <c r="BA3513" i="3" s="1"/>
  <c r="P3513" i="3"/>
  <c r="Q3513" i="3"/>
  <c r="R3513" i="3"/>
  <c r="AU3513" i="3"/>
  <c r="BO3510" i="3"/>
  <c r="BN3510" i="3"/>
  <c r="BN3511" i="3" s="1"/>
  <c r="BM3510" i="3"/>
  <c r="BK3510" i="3"/>
  <c r="BJ3510" i="3"/>
  <c r="BJ3511" i="3" s="1"/>
  <c r="BI3510" i="3"/>
  <c r="BH3510" i="3"/>
  <c r="BG3510" i="3"/>
  <c r="AZ3510" i="3"/>
  <c r="BA3510" i="3" s="1"/>
  <c r="P3510" i="3"/>
  <c r="Q3510" i="3"/>
  <c r="R3510" i="3"/>
  <c r="AU3510" i="3"/>
  <c r="BP3509" i="3"/>
  <c r="BP3510" i="3" s="1"/>
  <c r="BP3511" i="3" s="1"/>
  <c r="BP3512" i="3" s="1"/>
  <c r="BP3513" i="3" s="1"/>
  <c r="BP3514" i="3" s="1"/>
  <c r="BP3515" i="3" s="1"/>
  <c r="BP3516" i="3" s="1"/>
  <c r="BP3517" i="3" s="1"/>
  <c r="BP3518" i="3" s="1"/>
  <c r="BO3509" i="3"/>
  <c r="BM3509" i="3"/>
  <c r="BL3509" i="3"/>
  <c r="BL3510" i="3" s="1"/>
  <c r="BK3509" i="3"/>
  <c r="BJ3509" i="3"/>
  <c r="BI3509" i="3"/>
  <c r="BG3509" i="3"/>
  <c r="AZ3509" i="3"/>
  <c r="BA3509" i="3" s="1"/>
  <c r="P3509" i="3"/>
  <c r="Q3509" i="3"/>
  <c r="R3509" i="3"/>
  <c r="AU3509" i="3"/>
  <c r="BO3508" i="3"/>
  <c r="BM3508" i="3"/>
  <c r="BL3508" i="3"/>
  <c r="BK3508" i="3"/>
  <c r="BI3508" i="3"/>
  <c r="BH3508" i="3"/>
  <c r="BH3509" i="3" s="1"/>
  <c r="BG3508" i="3"/>
  <c r="AZ3508" i="3"/>
  <c r="BA3508" i="3" s="1"/>
  <c r="P3508" i="3"/>
  <c r="Q3508" i="3"/>
  <c r="R3508" i="3"/>
  <c r="AU3508" i="3"/>
  <c r="R3507" i="3"/>
  <c r="Q3507" i="3"/>
  <c r="P3507" i="3"/>
  <c r="R3506" i="3"/>
  <c r="Q3506" i="3"/>
  <c r="P3506" i="3"/>
  <c r="R3505" i="3"/>
  <c r="Q3505" i="3"/>
  <c r="P3505" i="3"/>
  <c r="R3504" i="3"/>
  <c r="Q3504" i="3"/>
  <c r="P3504" i="3"/>
  <c r="BO3507" i="3"/>
  <c r="BM3507" i="3"/>
  <c r="BL3506" i="3"/>
  <c r="BL3507" i="3"/>
  <c r="BK3507" i="3"/>
  <c r="BI3507" i="3"/>
  <c r="BH3507" i="3"/>
  <c r="BG3507" i="3"/>
  <c r="AZ3507" i="3"/>
  <c r="BA3507" i="3" s="1"/>
  <c r="AU3507" i="3"/>
  <c r="BO3506" i="3"/>
  <c r="BM3506" i="3"/>
  <c r="BK3506" i="3"/>
  <c r="BI3506" i="3"/>
  <c r="BH3506" i="3"/>
  <c r="BG3506" i="3"/>
  <c r="AZ3506" i="3"/>
  <c r="BA3506" i="3" s="1"/>
  <c r="AU3506" i="3"/>
  <c r="BO3505" i="3"/>
  <c r="BM3505" i="3"/>
  <c r="BL3504" i="3"/>
  <c r="BL3505" i="3"/>
  <c r="BK3505" i="3"/>
  <c r="BI3505" i="3"/>
  <c r="BH3505" i="3"/>
  <c r="BG3505" i="3"/>
  <c r="AZ3505" i="3"/>
  <c r="BA3505" i="3" s="1"/>
  <c r="AU3505" i="3"/>
  <c r="BO3504" i="3"/>
  <c r="BM3504" i="3"/>
  <c r="BK3504" i="3"/>
  <c r="BI3504" i="3"/>
  <c r="BH3504" i="3"/>
  <c r="BG3504" i="3"/>
  <c r="AZ3504" i="3"/>
  <c r="BA3504" i="3" s="1"/>
  <c r="AU3504" i="3"/>
  <c r="AG510" i="4"/>
  <c r="AH510" i="4" s="1"/>
  <c r="AG509" i="4"/>
  <c r="AH509" i="4" s="1"/>
  <c r="AU3503" i="3"/>
  <c r="AU3502" i="3"/>
  <c r="BP3502" i="3"/>
  <c r="BP3503" i="3" s="1"/>
  <c r="BP3504" i="3" s="1"/>
  <c r="BP3505" i="3" s="1"/>
  <c r="BP3506" i="3" s="1"/>
  <c r="BP3507" i="3" s="1"/>
  <c r="BP3508" i="3" s="1"/>
  <c r="BO3503" i="3"/>
  <c r="BN3486" i="3"/>
  <c r="BN3487" i="3" s="1"/>
  <c r="BN3488" i="3" s="1"/>
  <c r="BN3489" i="3" s="1"/>
  <c r="BN3490" i="3" s="1"/>
  <c r="BN3491" i="3" s="1"/>
  <c r="BN3492" i="3" s="1"/>
  <c r="BN3493" i="3" s="1"/>
  <c r="BN3494" i="3" s="1"/>
  <c r="BN3495" i="3" s="1"/>
  <c r="BN3496" i="3" s="1"/>
  <c r="BN3497" i="3" s="1"/>
  <c r="BN3498" i="3" s="1"/>
  <c r="BN3499" i="3" s="1"/>
  <c r="BN3500" i="3" s="1"/>
  <c r="BN3501" i="3" s="1"/>
  <c r="BN3502" i="3" s="1"/>
  <c r="BN3503" i="3" s="1"/>
  <c r="BN3504" i="3" s="1"/>
  <c r="BN3505" i="3" s="1"/>
  <c r="BN3506" i="3" s="1"/>
  <c r="BN3507" i="3" s="1"/>
  <c r="BN3508" i="3" s="1"/>
  <c r="BN3509" i="3" s="1"/>
  <c r="BM3503" i="3"/>
  <c r="BL3503" i="3"/>
  <c r="BK3503" i="3"/>
  <c r="BJ3502" i="3"/>
  <c r="BJ3503" i="3" s="1"/>
  <c r="BJ3504" i="3" s="1"/>
  <c r="BJ3505" i="3" s="1"/>
  <c r="BJ3506" i="3" s="1"/>
  <c r="BJ3507" i="3" s="1"/>
  <c r="BJ3508" i="3" s="1"/>
  <c r="BI3503" i="3"/>
  <c r="BH3503" i="3"/>
  <c r="BG3503" i="3"/>
  <c r="AZ3503" i="3"/>
  <c r="BA3503" i="3" s="1"/>
  <c r="P3503" i="3"/>
  <c r="Q3503" i="3"/>
  <c r="AM3459" i="3"/>
  <c r="AK3458" i="3"/>
  <c r="AL3458" i="3" s="1"/>
  <c r="BO3502" i="3"/>
  <c r="BM3502" i="3"/>
  <c r="BL3502" i="3"/>
  <c r="BK3502" i="3"/>
  <c r="BI3502" i="3"/>
  <c r="BH3499" i="3"/>
  <c r="BH3500" i="3" s="1"/>
  <c r="BH3501" i="3" s="1"/>
  <c r="BH3502" i="3" s="1"/>
  <c r="BG3502" i="3"/>
  <c r="AZ3502" i="3"/>
  <c r="BA3502" i="3" s="1"/>
  <c r="P3502" i="3"/>
  <c r="Q3502" i="3"/>
  <c r="Q79" i="1"/>
  <c r="R79" i="1"/>
  <c r="Z79" i="1"/>
  <c r="AE79" i="1"/>
  <c r="AG79" i="1"/>
  <c r="CT470" i="2"/>
  <c r="CT469" i="2"/>
  <c r="BP3501" i="3"/>
  <c r="BO3501" i="3"/>
  <c r="BM3501" i="3"/>
  <c r="BL3501" i="3"/>
  <c r="BK3501" i="3"/>
  <c r="BJ3501" i="3"/>
  <c r="BI3501" i="3"/>
  <c r="BG3501" i="3"/>
  <c r="AZ3501" i="3"/>
  <c r="BA3501" i="3" s="1"/>
  <c r="P3501" i="3"/>
  <c r="Q3501" i="3"/>
  <c r="AU3501" i="3"/>
  <c r="T3458" i="3"/>
  <c r="T3459" i="3" s="1"/>
  <c r="T3460" i="3" s="1"/>
  <c r="T3461" i="3" s="1"/>
  <c r="T3462" i="3" s="1"/>
  <c r="T3463" i="3" s="1"/>
  <c r="T3464" i="3" s="1"/>
  <c r="T3465" i="3" s="1"/>
  <c r="T3466" i="3" s="1"/>
  <c r="T3467" i="3" s="1"/>
  <c r="T3468" i="3" s="1"/>
  <c r="T3469" i="3" s="1"/>
  <c r="T3470" i="3" s="1"/>
  <c r="T3471" i="3" s="1"/>
  <c r="T3472" i="3" s="1"/>
  <c r="T3473" i="3" s="1"/>
  <c r="T3474" i="3" s="1"/>
  <c r="T3475" i="3" s="1"/>
  <c r="T3476" i="3" s="1"/>
  <c r="T3477" i="3" s="1"/>
  <c r="T3478" i="3" s="1"/>
  <c r="T3479" i="3" s="1"/>
  <c r="T3480" i="3" s="1"/>
  <c r="T3481" i="3" s="1"/>
  <c r="T3482" i="3" s="1"/>
  <c r="T3483" i="3" s="1"/>
  <c r="T3484" i="3" s="1"/>
  <c r="T3485" i="3" s="1"/>
  <c r="T3486" i="3" s="1"/>
  <c r="T3487" i="3" s="1"/>
  <c r="T3488" i="3" s="1"/>
  <c r="T3489" i="3" s="1"/>
  <c r="T3490" i="3" s="1"/>
  <c r="T3491" i="3" s="1"/>
  <c r="T3492" i="3" s="1"/>
  <c r="T3493" i="3" s="1"/>
  <c r="T3494" i="3" s="1"/>
  <c r="T3495" i="3" s="1"/>
  <c r="T3496" i="3" s="1"/>
  <c r="T3497" i="3" s="1"/>
  <c r="T3498" i="3" s="1"/>
  <c r="T3499" i="3" s="1"/>
  <c r="T3500" i="3" s="1"/>
  <c r="T3501" i="3" s="1"/>
  <c r="T3502" i="3" s="1"/>
  <c r="T3503" i="3" s="1"/>
  <c r="S3458" i="3"/>
  <c r="S3459" i="3" s="1"/>
  <c r="S3460" i="3" s="1"/>
  <c r="S3461" i="3" s="1"/>
  <c r="S3462" i="3" s="1"/>
  <c r="S3463" i="3" s="1"/>
  <c r="S3464" i="3" s="1"/>
  <c r="S3465" i="3" s="1"/>
  <c r="S3466" i="3" s="1"/>
  <c r="S3467" i="3" s="1"/>
  <c r="S3468" i="3" s="1"/>
  <c r="S3469" i="3" s="1"/>
  <c r="S3470" i="3" s="1"/>
  <c r="S3471" i="3" s="1"/>
  <c r="S3472" i="3" s="1"/>
  <c r="S3473" i="3" s="1"/>
  <c r="S3474" i="3" s="1"/>
  <c r="S3475" i="3" s="1"/>
  <c r="S3476" i="3" s="1"/>
  <c r="S3477" i="3" s="1"/>
  <c r="S3478" i="3" s="1"/>
  <c r="S3479" i="3" s="1"/>
  <c r="S3480" i="3" s="1"/>
  <c r="S3481" i="3" s="1"/>
  <c r="S3482" i="3" s="1"/>
  <c r="S3483" i="3" s="1"/>
  <c r="S3484" i="3" s="1"/>
  <c r="S3485" i="3" s="1"/>
  <c r="S3486" i="3" s="1"/>
  <c r="S3487" i="3" s="1"/>
  <c r="S3488" i="3" s="1"/>
  <c r="S3489" i="3" s="1"/>
  <c r="S3490" i="3" s="1"/>
  <c r="S3491" i="3" s="1"/>
  <c r="S3492" i="3" s="1"/>
  <c r="S3493" i="3" s="1"/>
  <c r="S3494" i="3" s="1"/>
  <c r="S3495" i="3" s="1"/>
  <c r="S3496" i="3" s="1"/>
  <c r="S3497" i="3" s="1"/>
  <c r="S3498" i="3" s="1"/>
  <c r="S3499" i="3" s="1"/>
  <c r="S3500" i="3" s="1"/>
  <c r="S3501" i="3" s="1"/>
  <c r="S3502" i="3" s="1"/>
  <c r="S3503" i="3" s="1"/>
  <c r="R3503" i="3"/>
  <c r="R3502" i="3"/>
  <c r="R3501" i="3"/>
  <c r="BP3500" i="3"/>
  <c r="BO3500" i="3"/>
  <c r="BM3500" i="3"/>
  <c r="BL3500" i="3"/>
  <c r="BK3500" i="3"/>
  <c r="BJ3500" i="3"/>
  <c r="BI3500" i="3"/>
  <c r="BG3500" i="3"/>
  <c r="AZ3500" i="3"/>
  <c r="BA3500" i="3" s="1"/>
  <c r="P3500" i="3"/>
  <c r="Q3500" i="3"/>
  <c r="R3500" i="3"/>
  <c r="AU3500" i="3"/>
  <c r="P3499" i="3"/>
  <c r="Q3499" i="3"/>
  <c r="AU3499" i="3"/>
  <c r="BP3496" i="3"/>
  <c r="BP3497" i="3" s="1"/>
  <c r="BP3498" i="3" s="1"/>
  <c r="BP3499" i="3" s="1"/>
  <c r="BO3499" i="3"/>
  <c r="BM3499" i="3"/>
  <c r="BL3499" i="3"/>
  <c r="BK3499" i="3"/>
  <c r="BJ3496" i="3"/>
  <c r="BJ3497" i="3" s="1"/>
  <c r="BJ3498" i="3" s="1"/>
  <c r="BJ3499" i="3" s="1"/>
  <c r="BI3499" i="3"/>
  <c r="BG3499" i="3"/>
  <c r="AZ3499" i="3"/>
  <c r="BA3499" i="3" s="1"/>
  <c r="BO3498" i="3"/>
  <c r="BM3498" i="3"/>
  <c r="BL3498" i="3"/>
  <c r="BK3498" i="3"/>
  <c r="BI3498" i="3"/>
  <c r="BH3498" i="3"/>
  <c r="BG3498" i="3"/>
  <c r="AZ3498" i="3"/>
  <c r="BA3498" i="3" s="1"/>
  <c r="P3498" i="3"/>
  <c r="Q3498" i="3"/>
  <c r="AU3498" i="3"/>
  <c r="R3499" i="3"/>
  <c r="R3498" i="3"/>
  <c r="Q25" i="6"/>
  <c r="BO3497" i="3"/>
  <c r="BM3497" i="3"/>
  <c r="BL3497" i="3"/>
  <c r="BK3497" i="3"/>
  <c r="BI3497" i="3"/>
  <c r="BH3497" i="3"/>
  <c r="BG3497" i="3"/>
  <c r="AZ3497" i="3"/>
  <c r="BA3497" i="3" s="1"/>
  <c r="P3497" i="3"/>
  <c r="Q3497" i="3"/>
  <c r="AU3497" i="3"/>
  <c r="R3497" i="3"/>
  <c r="BO3496" i="3"/>
  <c r="BM3496" i="3"/>
  <c r="BL3496" i="3"/>
  <c r="BK3496" i="3"/>
  <c r="BI3496" i="3"/>
  <c r="BH3490" i="3"/>
  <c r="BH3491" i="3" s="1"/>
  <c r="BH3492" i="3" s="1"/>
  <c r="BH3493" i="3" s="1"/>
  <c r="BH3494" i="3" s="1"/>
  <c r="BH3495" i="3" s="1"/>
  <c r="BH3496" i="3" s="1"/>
  <c r="BG3496" i="3"/>
  <c r="AZ3496" i="3"/>
  <c r="BA3496" i="3" s="1"/>
  <c r="P3496" i="3"/>
  <c r="Q3496" i="3"/>
  <c r="R3496" i="3"/>
  <c r="AU3496" i="3"/>
  <c r="BP3495" i="3"/>
  <c r="BO3495" i="3"/>
  <c r="BM3495" i="3"/>
  <c r="BL3495" i="3"/>
  <c r="BK3495" i="3"/>
  <c r="BJ3495" i="3"/>
  <c r="BI3495" i="3"/>
  <c r="BG3495" i="3"/>
  <c r="AZ3495" i="3"/>
  <c r="BA3495" i="3" s="1"/>
  <c r="P3495" i="3"/>
  <c r="Q3495" i="3"/>
  <c r="R3495" i="3"/>
  <c r="AU3495" i="3"/>
  <c r="BP3494" i="3"/>
  <c r="BO3494" i="3"/>
  <c r="BM3494" i="3"/>
  <c r="BL3494" i="3"/>
  <c r="BK3494" i="3"/>
  <c r="BJ3494" i="3"/>
  <c r="BI3494" i="3"/>
  <c r="BG3494" i="3"/>
  <c r="AZ3494" i="3"/>
  <c r="BA3494" i="3" s="1"/>
  <c r="P3494" i="3"/>
  <c r="Q3494" i="3"/>
  <c r="AU3494" i="3"/>
  <c r="R3494" i="3"/>
  <c r="BP3493" i="3"/>
  <c r="BO3493" i="3"/>
  <c r="BM3493" i="3"/>
  <c r="BL3493" i="3"/>
  <c r="BK3493" i="3"/>
  <c r="BJ3493" i="3"/>
  <c r="BI3493" i="3"/>
  <c r="BG3493" i="3"/>
  <c r="AZ3493" i="3"/>
  <c r="BA3493" i="3" s="1"/>
  <c r="P3493" i="3"/>
  <c r="Q3493" i="3"/>
  <c r="AU3493" i="3"/>
  <c r="R3493" i="3"/>
  <c r="BP3492" i="3"/>
  <c r="BO3492" i="3"/>
  <c r="BM3492" i="3"/>
  <c r="BL3492" i="3"/>
  <c r="BK3492" i="3"/>
  <c r="BJ3492" i="3"/>
  <c r="BI3492" i="3"/>
  <c r="BG3492" i="3"/>
  <c r="AZ3492" i="3"/>
  <c r="BA3492" i="3" s="1"/>
  <c r="P3492" i="3"/>
  <c r="Q3492" i="3"/>
  <c r="AU3492" i="3"/>
  <c r="R3492" i="3"/>
  <c r="BP3491" i="3"/>
  <c r="BO3491" i="3"/>
  <c r="BM3491" i="3"/>
  <c r="BL3491" i="3"/>
  <c r="BK3491" i="3"/>
  <c r="BJ3491" i="3"/>
  <c r="BI3491" i="3"/>
  <c r="BG3491" i="3"/>
  <c r="AZ3491" i="3"/>
  <c r="BA3491" i="3" s="1"/>
  <c r="P3491" i="3"/>
  <c r="Q3491" i="3"/>
  <c r="AU3491" i="3"/>
  <c r="R3491" i="3"/>
  <c r="BP3489" i="3"/>
  <c r="BP3490" i="3" s="1"/>
  <c r="BO3490" i="3"/>
  <c r="BM3490" i="3"/>
  <c r="BL3490" i="3"/>
  <c r="BK3490" i="3"/>
  <c r="BJ3489" i="3"/>
  <c r="BJ3490" i="3" s="1"/>
  <c r="BI3490" i="3"/>
  <c r="BG3490" i="3"/>
  <c r="AZ3490" i="3"/>
  <c r="BA3490" i="3" s="1"/>
  <c r="P3490" i="3"/>
  <c r="Q3490" i="3"/>
  <c r="AU3490" i="3"/>
  <c r="R3490" i="3"/>
  <c r="CT468" i="2"/>
  <c r="BO3489" i="3"/>
  <c r="BM3489" i="3"/>
  <c r="BL3489" i="3"/>
  <c r="BK3489" i="3"/>
  <c r="BI3489" i="3"/>
  <c r="BH3488" i="3"/>
  <c r="BH3489" i="3" s="1"/>
  <c r="BG3489" i="3"/>
  <c r="AZ3489" i="3"/>
  <c r="BA3489" i="3" s="1"/>
  <c r="P3489" i="3"/>
  <c r="Q3489" i="3"/>
  <c r="AU3489" i="3"/>
  <c r="R3489" i="3"/>
  <c r="BP3487" i="3"/>
  <c r="BP3488" i="3" s="1"/>
  <c r="BO3488" i="3"/>
  <c r="BM3488" i="3"/>
  <c r="BL3488" i="3"/>
  <c r="BK3488" i="3"/>
  <c r="BJ3487" i="3"/>
  <c r="BJ3488" i="3" s="1"/>
  <c r="BI3488" i="3"/>
  <c r="BG3488" i="3"/>
  <c r="AZ3488" i="3"/>
  <c r="BA3488" i="3" s="1"/>
  <c r="P3488" i="3"/>
  <c r="Q3488" i="3"/>
  <c r="AU3488" i="3"/>
  <c r="R3488" i="3"/>
  <c r="BO3487" i="3"/>
  <c r="BM3487" i="3"/>
  <c r="BL3487" i="3"/>
  <c r="BK3487" i="3"/>
  <c r="BI3487" i="3"/>
  <c r="BH3486" i="3"/>
  <c r="BH3487" i="3" s="1"/>
  <c r="BG3487" i="3"/>
  <c r="AZ3487" i="3"/>
  <c r="BA3487" i="3" s="1"/>
  <c r="P3487" i="3"/>
  <c r="Q3487" i="3"/>
  <c r="AU3487" i="3"/>
  <c r="R3487" i="3"/>
  <c r="BP3483" i="3"/>
  <c r="BP3484" i="3" s="1"/>
  <c r="BP3485" i="3" s="1"/>
  <c r="BP3486" i="3" s="1"/>
  <c r="BO3486" i="3"/>
  <c r="BM3486" i="3"/>
  <c r="BL3484" i="3"/>
  <c r="BL3485" i="3" s="1"/>
  <c r="BL3486" i="3" s="1"/>
  <c r="BK3486" i="3"/>
  <c r="BJ3486" i="3"/>
  <c r="BI3486" i="3"/>
  <c r="BG3486" i="3"/>
  <c r="AZ3486" i="3"/>
  <c r="BA3486" i="3" s="1"/>
  <c r="P3486" i="3"/>
  <c r="Q3486" i="3"/>
  <c r="AU3486" i="3"/>
  <c r="R3486" i="3"/>
  <c r="BO3485" i="3"/>
  <c r="BN3485" i="3"/>
  <c r="BM3485" i="3"/>
  <c r="BK3485" i="3"/>
  <c r="BJ3485" i="3"/>
  <c r="BI3485" i="3"/>
  <c r="BH3485" i="3"/>
  <c r="BG3485" i="3"/>
  <c r="AZ3485" i="3"/>
  <c r="BA3485" i="3" s="1"/>
  <c r="P3485" i="3"/>
  <c r="Q3485" i="3"/>
  <c r="AU3485" i="3"/>
  <c r="R3485" i="3"/>
  <c r="BO3484" i="3"/>
  <c r="BN3480" i="3"/>
  <c r="BN3481" i="3" s="1"/>
  <c r="BN3482" i="3" s="1"/>
  <c r="BN3483" i="3" s="1"/>
  <c r="BN3484" i="3" s="1"/>
  <c r="BM3484" i="3"/>
  <c r="BK3484" i="3"/>
  <c r="BJ3483" i="3"/>
  <c r="BJ3484" i="3" s="1"/>
  <c r="BI3484" i="3"/>
  <c r="BH3484" i="3"/>
  <c r="BG3484" i="3"/>
  <c r="AZ3484" i="3"/>
  <c r="BA3484" i="3" s="1"/>
  <c r="P3484" i="3"/>
  <c r="Q3484" i="3"/>
  <c r="AU3484" i="3"/>
  <c r="R3484" i="3"/>
  <c r="BO3483" i="3"/>
  <c r="BM3483" i="3"/>
  <c r="BL3483" i="3"/>
  <c r="BK3483" i="3"/>
  <c r="BI3483" i="3"/>
  <c r="BH3480" i="3"/>
  <c r="BH3481" i="3" s="1"/>
  <c r="BH3482" i="3" s="1"/>
  <c r="BH3483" i="3" s="1"/>
  <c r="BG3483" i="3"/>
  <c r="AZ3483" i="3"/>
  <c r="BA3483" i="3" s="1"/>
  <c r="P3483" i="3"/>
  <c r="Q3483" i="3"/>
  <c r="AU3483" i="3"/>
  <c r="R3483" i="3"/>
  <c r="BP3482" i="3"/>
  <c r="BO3482" i="3"/>
  <c r="BM3482" i="3"/>
  <c r="BL3482" i="3"/>
  <c r="BK3482" i="3"/>
  <c r="BJ3482" i="3"/>
  <c r="BI3482" i="3"/>
  <c r="BG3482" i="3"/>
  <c r="AZ3482" i="3"/>
  <c r="BA3482" i="3" s="1"/>
  <c r="P3482" i="3"/>
  <c r="Q3482" i="3"/>
  <c r="R3482" i="3"/>
  <c r="AU3482" i="3"/>
  <c r="BP3481" i="3"/>
  <c r="BO3481" i="3"/>
  <c r="BM3481" i="3"/>
  <c r="BL3481" i="3"/>
  <c r="BK3481" i="3"/>
  <c r="BJ3481" i="3"/>
  <c r="BI3481" i="3"/>
  <c r="BG3481" i="3"/>
  <c r="AZ3481" i="3"/>
  <c r="BA3481" i="3" s="1"/>
  <c r="P3481" i="3"/>
  <c r="Q3481" i="3"/>
  <c r="R3481" i="3"/>
  <c r="AU3481" i="3"/>
  <c r="BP3471" i="3"/>
  <c r="BP3472" i="3" s="1"/>
  <c r="BP3473" i="3" s="1"/>
  <c r="BP3474" i="3" s="1"/>
  <c r="BP3475" i="3" s="1"/>
  <c r="BP3476" i="3" s="1"/>
  <c r="BP3477" i="3" s="1"/>
  <c r="BP3478" i="3" s="1"/>
  <c r="BP3479" i="3" s="1"/>
  <c r="BP3480" i="3" s="1"/>
  <c r="BO3480" i="3"/>
  <c r="BM3480" i="3"/>
  <c r="BL3479" i="3"/>
  <c r="BL3480" i="3" s="1"/>
  <c r="BK3480" i="3"/>
  <c r="BJ3480" i="3"/>
  <c r="BI3480" i="3"/>
  <c r="BG3480" i="3"/>
  <c r="AZ3480" i="3"/>
  <c r="BA3480" i="3" s="1"/>
  <c r="P3480" i="3"/>
  <c r="Q3480" i="3"/>
  <c r="R3480" i="3"/>
  <c r="AU3480" i="3"/>
  <c r="BO3479" i="3"/>
  <c r="BN3474" i="3"/>
  <c r="BN3475" i="3" s="1"/>
  <c r="BN3476" i="3" s="1"/>
  <c r="BN3477" i="3" s="1"/>
  <c r="BN3478" i="3" s="1"/>
  <c r="BN3479" i="3" s="1"/>
  <c r="BM3479" i="3"/>
  <c r="BK3479" i="3"/>
  <c r="BJ3474" i="3"/>
  <c r="BJ3475" i="3" s="1"/>
  <c r="BJ3476" i="3" s="1"/>
  <c r="BJ3477" i="3" s="1"/>
  <c r="BJ3478" i="3" s="1"/>
  <c r="BJ3479" i="3" s="1"/>
  <c r="BI3479" i="3"/>
  <c r="BH3479" i="3"/>
  <c r="BG3479" i="3"/>
  <c r="AZ3479" i="3"/>
  <c r="BA3479" i="3" s="1"/>
  <c r="P3479" i="3"/>
  <c r="Q3479" i="3"/>
  <c r="R3479" i="3"/>
  <c r="AU3479" i="3"/>
  <c r="BO3478" i="3"/>
  <c r="BM3478" i="3"/>
  <c r="BL3478" i="3"/>
  <c r="BK3478" i="3"/>
  <c r="BI3478" i="3"/>
  <c r="BH3478" i="3"/>
  <c r="BG3478" i="3"/>
  <c r="AZ3478" i="3"/>
  <c r="BA3478" i="3" s="1"/>
  <c r="P3478" i="3"/>
  <c r="Q3478" i="3"/>
  <c r="AU3478" i="3"/>
  <c r="R3478" i="3"/>
  <c r="BO3477" i="3"/>
  <c r="BM3477" i="3"/>
  <c r="BL3477" i="3"/>
  <c r="BK3477" i="3"/>
  <c r="BI3477" i="3"/>
  <c r="BH3477" i="3"/>
  <c r="BG3477" i="3"/>
  <c r="AZ3477" i="3"/>
  <c r="BA3477" i="3" s="1"/>
  <c r="P3477" i="3"/>
  <c r="Q3477" i="3"/>
  <c r="R3477" i="3"/>
  <c r="AU3477" i="3"/>
  <c r="P3475" i="3"/>
  <c r="Q3475" i="3"/>
  <c r="P3474" i="3"/>
  <c r="Q3474" i="3"/>
  <c r="BO3476" i="3"/>
  <c r="BM3476" i="3"/>
  <c r="BL3476" i="3"/>
  <c r="BK3476" i="3"/>
  <c r="BI3476" i="3"/>
  <c r="BH3476" i="3"/>
  <c r="BG3476" i="3"/>
  <c r="AZ3476" i="3"/>
  <c r="BA3476" i="3" s="1"/>
  <c r="P3476" i="3"/>
  <c r="Q3476" i="3"/>
  <c r="AU3476" i="3"/>
  <c r="R3476" i="3"/>
  <c r="BO3475" i="3"/>
  <c r="BM3475" i="3"/>
  <c r="BL3475" i="3"/>
  <c r="BK3475" i="3"/>
  <c r="BI3475" i="3"/>
  <c r="BH3475" i="3"/>
  <c r="BG3475" i="3"/>
  <c r="AZ3475" i="3"/>
  <c r="BA3475" i="3" s="1"/>
  <c r="AU3475" i="3"/>
  <c r="R3475" i="3"/>
  <c r="BO3474" i="3"/>
  <c r="BM3474" i="3"/>
  <c r="BL3473" i="3"/>
  <c r="BL3474" i="3" s="1"/>
  <c r="BK3474" i="3"/>
  <c r="BI3474" i="3"/>
  <c r="BH3474" i="3"/>
  <c r="BG3474" i="3"/>
  <c r="AZ3474" i="3"/>
  <c r="BA3474" i="3" s="1"/>
  <c r="AU3474" i="3"/>
  <c r="R3474" i="3"/>
  <c r="AG273" i="4"/>
  <c r="AH273" i="4" s="1"/>
  <c r="BO3473" i="3"/>
  <c r="BN3470" i="3"/>
  <c r="BN3471" i="3" s="1"/>
  <c r="BN3472" i="3" s="1"/>
  <c r="BN3473" i="3" s="1"/>
  <c r="BM3473" i="3"/>
  <c r="BK3473" i="3"/>
  <c r="BJ3471" i="3"/>
  <c r="BJ3472" i="3" s="1"/>
  <c r="BJ3473" i="3" s="1"/>
  <c r="BI3473" i="3"/>
  <c r="BH3473" i="3"/>
  <c r="BG3473" i="3"/>
  <c r="AZ3473" i="3"/>
  <c r="BA3473" i="3" s="1"/>
  <c r="P3473" i="3"/>
  <c r="Q3473" i="3"/>
  <c r="AU3473" i="3"/>
  <c r="R3473" i="3"/>
  <c r="AG272" i="4"/>
  <c r="AH272" i="4" s="1"/>
  <c r="CT467" i="2"/>
  <c r="BO3472" i="3"/>
  <c r="BM3472" i="3"/>
  <c r="BL3472" i="3"/>
  <c r="BK3472" i="3"/>
  <c r="BI3472" i="3"/>
  <c r="BH3472" i="3"/>
  <c r="BG3472" i="3"/>
  <c r="AZ3472" i="3"/>
  <c r="BA3472" i="3" s="1"/>
  <c r="P3472" i="3"/>
  <c r="Q3472" i="3"/>
  <c r="AU3472" i="3"/>
  <c r="R3472" i="3"/>
  <c r="BO3471" i="3"/>
  <c r="BM3471" i="3"/>
  <c r="BL3471" i="3"/>
  <c r="BK3471" i="3"/>
  <c r="BI3471" i="3"/>
  <c r="BH3470" i="3"/>
  <c r="BH3471" i="3" s="1"/>
  <c r="BG3471" i="3"/>
  <c r="AZ3471" i="3"/>
  <c r="BA3471" i="3" s="1"/>
  <c r="P3471" i="3"/>
  <c r="Q3471" i="3"/>
  <c r="AU3471" i="3"/>
  <c r="R3471" i="3"/>
  <c r="BP3467" i="3"/>
  <c r="BP3468" i="3" s="1"/>
  <c r="BP3469" i="3" s="1"/>
  <c r="BP3470" i="3" s="1"/>
  <c r="BO3470" i="3"/>
  <c r="BM3470" i="3"/>
  <c r="BL3469" i="3"/>
  <c r="BL3470" i="3" s="1"/>
  <c r="BK3470" i="3"/>
  <c r="BJ3470" i="3"/>
  <c r="BI3470" i="3"/>
  <c r="BG3470" i="3"/>
  <c r="AZ3470" i="3"/>
  <c r="BA3470" i="3" s="1"/>
  <c r="P3470" i="3"/>
  <c r="Q3470" i="3"/>
  <c r="AU3470" i="3"/>
  <c r="R3470" i="3"/>
  <c r="AG479" i="4"/>
  <c r="AH479" i="4" s="1"/>
  <c r="CT466" i="2"/>
  <c r="BO3469" i="3"/>
  <c r="BN3468" i="3"/>
  <c r="BN3469" i="3" s="1"/>
  <c r="BM3469" i="3"/>
  <c r="BK3469" i="3"/>
  <c r="BJ3468" i="3"/>
  <c r="BJ3469" i="3" s="1"/>
  <c r="BI3469" i="3"/>
  <c r="BH3469" i="3"/>
  <c r="BG3469" i="3"/>
  <c r="AZ3469" i="3"/>
  <c r="BA3469" i="3" s="1"/>
  <c r="P3469" i="3"/>
  <c r="Q3469" i="3"/>
  <c r="AU3469" i="3"/>
  <c r="R3469" i="3"/>
  <c r="BO3468" i="3"/>
  <c r="BM3468" i="3"/>
  <c r="BL3467" i="3"/>
  <c r="BL3468" i="3" s="1"/>
  <c r="BK3468" i="3"/>
  <c r="BI3468" i="3"/>
  <c r="BH3468" i="3"/>
  <c r="BG3468" i="3"/>
  <c r="AZ3468" i="3"/>
  <c r="BA3468" i="3" s="1"/>
  <c r="P3468" i="3"/>
  <c r="Q3468" i="3"/>
  <c r="AU3468" i="3"/>
  <c r="R3468" i="3"/>
  <c r="CT465" i="2"/>
  <c r="CT464" i="2"/>
  <c r="CT463" i="2"/>
  <c r="BO3467" i="3"/>
  <c r="BN3464" i="3"/>
  <c r="BN3465" i="3" s="1"/>
  <c r="BN3466" i="3" s="1"/>
  <c r="BN3467" i="3" s="1"/>
  <c r="BM3467" i="3"/>
  <c r="BK3467" i="3"/>
  <c r="BJ3467" i="3"/>
  <c r="BI3467" i="3"/>
  <c r="BH3465" i="3"/>
  <c r="BH3466" i="3" s="1"/>
  <c r="BH3467" i="3" s="1"/>
  <c r="BG3467" i="3"/>
  <c r="AZ3467" i="3"/>
  <c r="BA3467" i="3" s="1"/>
  <c r="P3467" i="3"/>
  <c r="Q3467" i="3"/>
  <c r="AU3467" i="3"/>
  <c r="R3467" i="3"/>
  <c r="BP3466" i="3"/>
  <c r="BO3466" i="3"/>
  <c r="BM3466" i="3"/>
  <c r="BL3466" i="3"/>
  <c r="BK3466" i="3"/>
  <c r="BJ3466" i="3"/>
  <c r="BI3466" i="3"/>
  <c r="BG3466" i="3"/>
  <c r="AZ3466" i="3"/>
  <c r="BA3466" i="3" s="1"/>
  <c r="P3466" i="3"/>
  <c r="Q3466" i="3"/>
  <c r="AU3466" i="3"/>
  <c r="R3466" i="3"/>
  <c r="BP3458" i="3"/>
  <c r="BP3459" i="3" s="1"/>
  <c r="BP3460" i="3" s="1"/>
  <c r="BP3461" i="3" s="1"/>
  <c r="BP3462" i="3" s="1"/>
  <c r="BP3463" i="3" s="1"/>
  <c r="BP3464" i="3" s="1"/>
  <c r="BP3465" i="3" s="1"/>
  <c r="BO3465" i="3"/>
  <c r="BM3465" i="3"/>
  <c r="BL3465" i="3"/>
  <c r="BK3465" i="3"/>
  <c r="BJ3464" i="3"/>
  <c r="BJ3465" i="3" s="1"/>
  <c r="BI3465" i="3"/>
  <c r="BG3465" i="3"/>
  <c r="AZ3465" i="3"/>
  <c r="BA3465" i="3" s="1"/>
  <c r="P3465" i="3"/>
  <c r="Q3465" i="3"/>
  <c r="R3465" i="3"/>
  <c r="AU3465" i="3"/>
  <c r="CT462" i="2"/>
  <c r="BO3464" i="3"/>
  <c r="BN3463" i="3"/>
  <c r="BM3464" i="3"/>
  <c r="BL3460" i="3"/>
  <c r="BL3461" i="3" s="1"/>
  <c r="BL3462" i="3" s="1"/>
  <c r="BL3463" i="3" s="1"/>
  <c r="BL3464" i="3" s="1"/>
  <c r="BK3464" i="3"/>
  <c r="BJ3463" i="3"/>
  <c r="BI3464" i="3"/>
  <c r="BH3464" i="3"/>
  <c r="BG3464" i="3"/>
  <c r="AZ3464" i="3"/>
  <c r="BA3464" i="3" s="1"/>
  <c r="P3464" i="3"/>
  <c r="Q3464" i="3"/>
  <c r="AU3464" i="3"/>
  <c r="R3464" i="3"/>
  <c r="BO3463" i="3"/>
  <c r="BM3463" i="3"/>
  <c r="BK3463" i="3"/>
  <c r="BI3463" i="3"/>
  <c r="BH3463" i="3"/>
  <c r="BG3463" i="3"/>
  <c r="AZ3463" i="3"/>
  <c r="BA3463" i="3" s="1"/>
  <c r="P3463" i="3"/>
  <c r="Q3463" i="3"/>
  <c r="AU3463" i="3"/>
  <c r="R3463" i="3"/>
  <c r="BO3462" i="3"/>
  <c r="BN3462" i="3"/>
  <c r="BM3462" i="3"/>
  <c r="BK3462" i="3"/>
  <c r="BJ3462" i="3"/>
  <c r="BI3462" i="3"/>
  <c r="BH3462" i="3"/>
  <c r="BG3462" i="3"/>
  <c r="AZ3462" i="3"/>
  <c r="BA3462" i="3" s="1"/>
  <c r="P3462" i="3"/>
  <c r="Q3462" i="3"/>
  <c r="AU3462" i="3"/>
  <c r="R3462" i="3"/>
  <c r="BO3461" i="3"/>
  <c r="BN3461" i="3"/>
  <c r="BM3461" i="3"/>
  <c r="BK3461" i="3"/>
  <c r="BJ3461" i="3"/>
  <c r="BI3461" i="3"/>
  <c r="BH3461" i="3"/>
  <c r="BG3461" i="3"/>
  <c r="AZ3461" i="3"/>
  <c r="BA3461" i="3" s="1"/>
  <c r="P3461" i="3"/>
  <c r="Q3461" i="3"/>
  <c r="R3461" i="3"/>
  <c r="AU3461" i="3"/>
  <c r="P3460" i="3"/>
  <c r="Q3460" i="3"/>
  <c r="R3460" i="3"/>
  <c r="BO3460" i="3"/>
  <c r="BN3459" i="3"/>
  <c r="BN3460" i="3" s="1"/>
  <c r="BM3460" i="3"/>
  <c r="BK3460" i="3"/>
  <c r="BJ3459" i="3"/>
  <c r="BJ3460" i="3" s="1"/>
  <c r="BI3460" i="3"/>
  <c r="BH3460" i="3"/>
  <c r="BG3460" i="3"/>
  <c r="AZ3460" i="3"/>
  <c r="BA3460" i="3" s="1"/>
  <c r="AU3460" i="3"/>
  <c r="AU3459" i="3"/>
  <c r="R3459" i="3"/>
  <c r="Q3459" i="3"/>
  <c r="P3459" i="3"/>
  <c r="BO3459" i="3"/>
  <c r="BM3459" i="3"/>
  <c r="BL3458" i="3"/>
  <c r="BL3459" i="3" s="1"/>
  <c r="BK3459" i="3"/>
  <c r="BI3459" i="3"/>
  <c r="BH3459" i="3"/>
  <c r="BG3459" i="3"/>
  <c r="AZ3459" i="3"/>
  <c r="BA3459" i="3" s="1"/>
  <c r="AG427" i="4"/>
  <c r="AH427" i="4" s="1"/>
  <c r="JN623" i="2"/>
  <c r="GB583" i="2"/>
  <c r="CT460" i="2"/>
  <c r="CT459" i="2"/>
  <c r="CT458" i="2"/>
  <c r="CT457" i="2"/>
  <c r="CT456" i="2"/>
  <c r="CT455" i="2"/>
  <c r="CT454" i="2"/>
  <c r="CT442" i="2"/>
  <c r="CT440" i="2"/>
  <c r="CT438" i="2"/>
  <c r="CT436" i="2"/>
  <c r="CT434" i="2"/>
  <c r="CT432" i="2"/>
  <c r="CT430" i="2"/>
  <c r="CT428" i="2"/>
  <c r="CT426" i="2"/>
  <c r="CT424" i="2"/>
  <c r="CT422" i="2"/>
  <c r="CT416" i="2"/>
  <c r="CT414" i="2"/>
  <c r="CT412" i="2"/>
  <c r="CT410" i="2"/>
  <c r="CT408" i="2"/>
  <c r="CT406" i="2"/>
  <c r="CT404" i="2"/>
  <c r="CT402" i="2"/>
  <c r="CT400" i="2"/>
  <c r="CT398" i="2"/>
  <c r="CT396" i="2"/>
  <c r="CT394" i="2"/>
  <c r="CT392" i="2"/>
  <c r="CT390" i="2"/>
  <c r="CT388" i="2"/>
  <c r="CT386" i="2"/>
  <c r="CT384" i="2"/>
  <c r="CT380" i="2"/>
  <c r="CT378" i="2"/>
  <c r="CT376" i="2"/>
  <c r="CT374" i="2"/>
  <c r="CT70" i="2"/>
  <c r="CT68" i="2"/>
  <c r="CT66" i="2"/>
  <c r="CT64" i="2"/>
  <c r="CT62" i="2"/>
  <c r="CT60" i="2"/>
  <c r="CT58" i="2"/>
  <c r="CT56" i="2"/>
  <c r="CT54" i="2"/>
  <c r="CT52" i="2"/>
  <c r="CT50" i="2"/>
  <c r="CT48" i="2"/>
  <c r="CT46" i="2"/>
  <c r="CT44" i="2"/>
  <c r="CT42" i="2"/>
  <c r="CT40" i="2"/>
  <c r="CT38" i="2"/>
  <c r="CT36" i="2"/>
  <c r="CT34" i="2"/>
  <c r="CT32" i="2"/>
  <c r="CT30" i="2"/>
  <c r="CT28" i="2"/>
  <c r="CT26" i="2"/>
  <c r="CT24" i="2"/>
  <c r="CT22" i="2"/>
  <c r="CT20" i="2"/>
  <c r="CT18" i="2"/>
  <c r="CT16" i="2"/>
  <c r="CT14" i="2"/>
  <c r="CT12" i="2"/>
  <c r="CT10" i="2"/>
  <c r="CT8" i="2"/>
  <c r="CT6" i="2"/>
  <c r="CT4" i="2"/>
  <c r="CT2" i="2"/>
  <c r="BD79" i="1"/>
  <c r="S79" i="1"/>
  <c r="U79" i="1"/>
  <c r="T79" i="1"/>
  <c r="CT461" i="2"/>
  <c r="R3458" i="3"/>
  <c r="Q3458" i="3"/>
  <c r="P3458" i="3"/>
  <c r="BO3458" i="3"/>
  <c r="BN3451" i="3"/>
  <c r="BN3452" i="3" s="1"/>
  <c r="BN3453" i="3" s="1"/>
  <c r="BN3454" i="3" s="1"/>
  <c r="BN3455" i="3" s="1"/>
  <c r="BN3456" i="3" s="1"/>
  <c r="BN3457" i="3" s="1"/>
  <c r="BN3458" i="3" s="1"/>
  <c r="BM3458" i="3"/>
  <c r="BK3458" i="3"/>
  <c r="BJ3458" i="3"/>
  <c r="BI3458" i="3"/>
  <c r="BH3454" i="3"/>
  <c r="BH3455" i="3" s="1"/>
  <c r="BH3456" i="3" s="1"/>
  <c r="BH3457" i="3" s="1"/>
  <c r="BH3458" i="3" s="1"/>
  <c r="BG3458" i="3"/>
  <c r="AZ3458" i="3"/>
  <c r="BA3458" i="3" s="1"/>
  <c r="AU3458" i="3"/>
  <c r="Z78" i="1"/>
  <c r="BP3457" i="3"/>
  <c r="BO3457" i="3"/>
  <c r="BM3457" i="3"/>
  <c r="BL3457" i="3"/>
  <c r="BK3457" i="3"/>
  <c r="BJ3457" i="3"/>
  <c r="BI3457" i="3"/>
  <c r="BG3457" i="3"/>
  <c r="AZ3457" i="3"/>
  <c r="BA3457" i="3" s="1"/>
  <c r="P3457" i="3"/>
  <c r="Q3457" i="3"/>
  <c r="AU3457" i="3"/>
  <c r="AM3413" i="3"/>
  <c r="AM3414" i="3" s="1"/>
  <c r="AN3414" i="3" s="1"/>
  <c r="AK3412" i="3"/>
  <c r="T3412" i="3"/>
  <c r="T3413" i="3" s="1"/>
  <c r="T3414" i="3" s="1"/>
  <c r="T3415" i="3" s="1"/>
  <c r="T3416" i="3" s="1"/>
  <c r="T3417" i="3" s="1"/>
  <c r="T3418" i="3" s="1"/>
  <c r="T3419" i="3" s="1"/>
  <c r="T3420" i="3" s="1"/>
  <c r="T3421" i="3" s="1"/>
  <c r="T3422" i="3" s="1"/>
  <c r="T3423" i="3" s="1"/>
  <c r="T3424" i="3" s="1"/>
  <c r="T3425" i="3" s="1"/>
  <c r="T3426" i="3" s="1"/>
  <c r="T3427" i="3" s="1"/>
  <c r="T3428" i="3" s="1"/>
  <c r="T3429" i="3" s="1"/>
  <c r="T3430" i="3" s="1"/>
  <c r="T3431" i="3" s="1"/>
  <c r="T3432" i="3" s="1"/>
  <c r="T3433" i="3" s="1"/>
  <c r="T3434" i="3" s="1"/>
  <c r="T3435" i="3" s="1"/>
  <c r="T3436" i="3" s="1"/>
  <c r="T3437" i="3" s="1"/>
  <c r="T3438" i="3" s="1"/>
  <c r="T3439" i="3" s="1"/>
  <c r="T3440" i="3" s="1"/>
  <c r="T3441" i="3" s="1"/>
  <c r="T3442" i="3" s="1"/>
  <c r="T3443" i="3" s="1"/>
  <c r="T3444" i="3" s="1"/>
  <c r="T3445" i="3" s="1"/>
  <c r="T3446" i="3" s="1"/>
  <c r="T3447" i="3" s="1"/>
  <c r="T3448" i="3" s="1"/>
  <c r="T3449" i="3" s="1"/>
  <c r="T3450" i="3" s="1"/>
  <c r="T3451" i="3" s="1"/>
  <c r="T3452" i="3" s="1"/>
  <c r="T3453" i="3" s="1"/>
  <c r="T3454" i="3" s="1"/>
  <c r="T3455" i="3" s="1"/>
  <c r="T3456" i="3" s="1"/>
  <c r="T3457" i="3" s="1"/>
  <c r="S3412" i="3"/>
  <c r="S3413" i="3" s="1"/>
  <c r="S3414" i="3" s="1"/>
  <c r="S3415" i="3" s="1"/>
  <c r="S3416" i="3" s="1"/>
  <c r="S3417" i="3" s="1"/>
  <c r="S3418" i="3" s="1"/>
  <c r="S3419" i="3" s="1"/>
  <c r="S3420" i="3" s="1"/>
  <c r="S3421" i="3" s="1"/>
  <c r="S3422" i="3" s="1"/>
  <c r="S3423" i="3" s="1"/>
  <c r="S3424" i="3" s="1"/>
  <c r="S3425" i="3" s="1"/>
  <c r="S3426" i="3" s="1"/>
  <c r="S3427" i="3" s="1"/>
  <c r="S3428" i="3" s="1"/>
  <c r="S3429" i="3" s="1"/>
  <c r="S3430" i="3" s="1"/>
  <c r="S3431" i="3" s="1"/>
  <c r="S3432" i="3" s="1"/>
  <c r="S3433" i="3" s="1"/>
  <c r="S3434" i="3" s="1"/>
  <c r="S3435" i="3" s="1"/>
  <c r="S3436" i="3" s="1"/>
  <c r="S3437" i="3" s="1"/>
  <c r="S3438" i="3" s="1"/>
  <c r="S3439" i="3" s="1"/>
  <c r="S3440" i="3" s="1"/>
  <c r="S3441" i="3" s="1"/>
  <c r="S3442" i="3" s="1"/>
  <c r="S3443" i="3" s="1"/>
  <c r="S3444" i="3" s="1"/>
  <c r="S3445" i="3" s="1"/>
  <c r="S3446" i="3" s="1"/>
  <c r="S3447" i="3" s="1"/>
  <c r="S3448" i="3" s="1"/>
  <c r="S3449" i="3" s="1"/>
  <c r="S3450" i="3" s="1"/>
  <c r="S3451" i="3" s="1"/>
  <c r="S3452" i="3" s="1"/>
  <c r="S3453" i="3" s="1"/>
  <c r="S3454" i="3" s="1"/>
  <c r="S3455" i="3" s="1"/>
  <c r="S3456" i="3" s="1"/>
  <c r="S3457" i="3" s="1"/>
  <c r="R3457" i="3"/>
  <c r="BP3456" i="3"/>
  <c r="BO3456" i="3"/>
  <c r="BM3456" i="3"/>
  <c r="BL3456" i="3"/>
  <c r="BK3456" i="3"/>
  <c r="BJ3456" i="3"/>
  <c r="BI3456" i="3"/>
  <c r="BG3456" i="3"/>
  <c r="AZ3456" i="3"/>
  <c r="BA3456" i="3" s="1"/>
  <c r="P3456" i="3"/>
  <c r="Q3456" i="3"/>
  <c r="AU3456" i="3"/>
  <c r="R3456" i="3"/>
  <c r="BP3455" i="3"/>
  <c r="BO3455" i="3"/>
  <c r="BM3455" i="3"/>
  <c r="BL3455" i="3"/>
  <c r="BK3455" i="3"/>
  <c r="BJ3455" i="3"/>
  <c r="BI3455" i="3"/>
  <c r="BG3455" i="3"/>
  <c r="AZ3455" i="3"/>
  <c r="BA3455" i="3" s="1"/>
  <c r="P3455" i="3"/>
  <c r="Q3455" i="3"/>
  <c r="AU3455" i="3"/>
  <c r="R3455" i="3"/>
  <c r="BP3453" i="3"/>
  <c r="BP3454" i="3" s="1"/>
  <c r="BO3454" i="3"/>
  <c r="BM3454" i="3"/>
  <c r="BL3454" i="3"/>
  <c r="BK3454" i="3"/>
  <c r="BJ3453" i="3"/>
  <c r="BJ3454" i="3" s="1"/>
  <c r="BI3454" i="3"/>
  <c r="BG3454" i="3"/>
  <c r="AZ3454" i="3"/>
  <c r="BA3454" i="3" s="1"/>
  <c r="P3454" i="3"/>
  <c r="Q3454" i="3"/>
  <c r="AU3454" i="3"/>
  <c r="R3454" i="3"/>
  <c r="P3453" i="3"/>
  <c r="Q3453" i="3"/>
  <c r="BO3453" i="3"/>
  <c r="BM3453" i="3"/>
  <c r="BL3453" i="3"/>
  <c r="BK3453" i="3"/>
  <c r="BI3453" i="3"/>
  <c r="BH3452" i="3"/>
  <c r="BH3453" i="3" s="1"/>
  <c r="BG3453" i="3"/>
  <c r="AZ3453" i="3"/>
  <c r="BA3453" i="3" s="1"/>
  <c r="AU3453" i="3"/>
  <c r="R3453" i="3"/>
  <c r="BP3436" i="3"/>
  <c r="BP3437" i="3" s="1"/>
  <c r="BP3438" i="3" s="1"/>
  <c r="BP3439" i="3" s="1"/>
  <c r="BP3440" i="3" s="1"/>
  <c r="BP3441" i="3" s="1"/>
  <c r="BP3442" i="3" s="1"/>
  <c r="BP3443" i="3" s="1"/>
  <c r="BP3444" i="3" s="1"/>
  <c r="BP3445" i="3" s="1"/>
  <c r="BP3446" i="3" s="1"/>
  <c r="BP3447" i="3" s="1"/>
  <c r="BP3448" i="3" s="1"/>
  <c r="BP3449" i="3" s="1"/>
  <c r="BP3450" i="3" s="1"/>
  <c r="BP3451" i="3" s="1"/>
  <c r="BP3452" i="3" s="1"/>
  <c r="BO3452" i="3"/>
  <c r="BM3452" i="3"/>
  <c r="BL3452" i="3"/>
  <c r="BK3452" i="3"/>
  <c r="BJ3451" i="3"/>
  <c r="BJ3452" i="3" s="1"/>
  <c r="BI3452" i="3"/>
  <c r="BG3452" i="3"/>
  <c r="AZ3452" i="3"/>
  <c r="BA3452" i="3" s="1"/>
  <c r="P3452" i="3"/>
  <c r="Q3452" i="3"/>
  <c r="AU3452" i="3"/>
  <c r="R3452" i="3"/>
  <c r="BO3451" i="3"/>
  <c r="BM3451" i="3"/>
  <c r="BL3449" i="3"/>
  <c r="BL3450" i="3" s="1"/>
  <c r="BL3451" i="3" s="1"/>
  <c r="BK3451" i="3"/>
  <c r="BI3451" i="3"/>
  <c r="BH3451" i="3"/>
  <c r="BG3451" i="3"/>
  <c r="AZ3451" i="3"/>
  <c r="BA3451" i="3" s="1"/>
  <c r="P3451" i="3"/>
  <c r="Q3451" i="3"/>
  <c r="AU3451" i="3"/>
  <c r="R3451" i="3"/>
  <c r="BO3450" i="3"/>
  <c r="BN3450" i="3"/>
  <c r="BM3450" i="3"/>
  <c r="BK3450" i="3"/>
  <c r="BJ3450" i="3"/>
  <c r="BI3450" i="3"/>
  <c r="BH3450" i="3"/>
  <c r="BG3450" i="3"/>
  <c r="AZ3450" i="3"/>
  <c r="BA3450" i="3" s="1"/>
  <c r="P3450" i="3"/>
  <c r="Q3450" i="3"/>
  <c r="AU3450" i="3"/>
  <c r="R3450" i="3"/>
  <c r="BO3449" i="3"/>
  <c r="BN3448" i="3"/>
  <c r="BN3449" i="3" s="1"/>
  <c r="BM3449" i="3"/>
  <c r="BK3449" i="3"/>
  <c r="BJ3448" i="3"/>
  <c r="BJ3449" i="3" s="1"/>
  <c r="BI3449" i="3"/>
  <c r="BH3449" i="3"/>
  <c r="BG3449" i="3"/>
  <c r="AZ3449" i="3"/>
  <c r="BA3449" i="3" s="1"/>
  <c r="P3449" i="3"/>
  <c r="Q3449" i="3"/>
  <c r="AU3449" i="3"/>
  <c r="R3449" i="3"/>
  <c r="BO3448" i="3"/>
  <c r="BM3448" i="3"/>
  <c r="BL3446" i="3"/>
  <c r="BL3447" i="3" s="1"/>
  <c r="BL3448" i="3" s="1"/>
  <c r="BK3448" i="3"/>
  <c r="BI3448" i="3"/>
  <c r="BH3448" i="3"/>
  <c r="BG3448" i="3"/>
  <c r="AZ3448" i="3"/>
  <c r="BA3448" i="3" s="1"/>
  <c r="P3448" i="3"/>
  <c r="Q3448" i="3"/>
  <c r="AU3448" i="3"/>
  <c r="R3448" i="3"/>
  <c r="BO3447" i="3"/>
  <c r="BN3447" i="3"/>
  <c r="BM3447" i="3"/>
  <c r="BK3447" i="3"/>
  <c r="BJ3447" i="3"/>
  <c r="BI3447" i="3"/>
  <c r="BH3447" i="3"/>
  <c r="BG3447" i="3"/>
  <c r="AZ3447" i="3"/>
  <c r="BA3447" i="3" s="1"/>
  <c r="P3447" i="3"/>
  <c r="Q3447" i="3"/>
  <c r="AU3447" i="3"/>
  <c r="R3447" i="3"/>
  <c r="BO3446" i="3"/>
  <c r="BN3444" i="3"/>
  <c r="BN3445" i="3" s="1"/>
  <c r="BN3446" i="3" s="1"/>
  <c r="BM3446" i="3"/>
  <c r="BK3446" i="3"/>
  <c r="BJ3444" i="3"/>
  <c r="BJ3445" i="3" s="1"/>
  <c r="BJ3446" i="3" s="1"/>
  <c r="BI3446" i="3"/>
  <c r="BH3446" i="3"/>
  <c r="BG3446" i="3"/>
  <c r="AZ3446" i="3"/>
  <c r="BA3446" i="3" s="1"/>
  <c r="P3446" i="3"/>
  <c r="Q3446" i="3"/>
  <c r="AU3446" i="3"/>
  <c r="R3446" i="3"/>
  <c r="BO3445" i="3"/>
  <c r="BM3445" i="3"/>
  <c r="BL3445" i="3"/>
  <c r="BK3445" i="3"/>
  <c r="BI3445" i="3"/>
  <c r="BH3445" i="3"/>
  <c r="BG3445" i="3"/>
  <c r="AZ3445" i="3"/>
  <c r="BA3445" i="3" s="1"/>
  <c r="P3445" i="3"/>
  <c r="Q3445" i="3"/>
  <c r="AU3445" i="3"/>
  <c r="R3445" i="3"/>
  <c r="BO3444" i="3"/>
  <c r="BM3444" i="3"/>
  <c r="BL3443" i="3"/>
  <c r="BL3444" i="3" s="1"/>
  <c r="BK3444" i="3"/>
  <c r="BI3444" i="3"/>
  <c r="BH3444" i="3"/>
  <c r="BG3444" i="3"/>
  <c r="AZ3444" i="3"/>
  <c r="BA3444" i="3" s="1"/>
  <c r="P3444" i="3"/>
  <c r="Q3444" i="3"/>
  <c r="AU3444" i="3"/>
  <c r="R3444" i="3"/>
  <c r="BO3443" i="3"/>
  <c r="BN3442" i="3"/>
  <c r="BN3443" i="3" s="1"/>
  <c r="BM3443" i="3"/>
  <c r="BK3443" i="3"/>
  <c r="BJ3442" i="3"/>
  <c r="BJ3443" i="3" s="1"/>
  <c r="BI3443" i="3"/>
  <c r="BH3443" i="3"/>
  <c r="BG3443" i="3"/>
  <c r="AZ3443" i="3"/>
  <c r="BA3443" i="3" s="1"/>
  <c r="P3443" i="3"/>
  <c r="Q3443" i="3"/>
  <c r="R3443" i="3"/>
  <c r="AU3443" i="3"/>
  <c r="BO3442" i="3"/>
  <c r="BM3442" i="3"/>
  <c r="BL3440" i="3"/>
  <c r="BL3441" i="3" s="1"/>
  <c r="BL3442" i="3" s="1"/>
  <c r="BK3442" i="3"/>
  <c r="BI3442" i="3"/>
  <c r="BH3442" i="3"/>
  <c r="BG3442" i="3"/>
  <c r="AZ3442" i="3"/>
  <c r="BA3442" i="3" s="1"/>
  <c r="P3442" i="3"/>
  <c r="Q3442" i="3"/>
  <c r="AU3442" i="3"/>
  <c r="R3442" i="3"/>
  <c r="BO3441" i="3"/>
  <c r="BN3441" i="3"/>
  <c r="BM3441" i="3"/>
  <c r="BK3441" i="3"/>
  <c r="BJ3441" i="3"/>
  <c r="BI3441" i="3"/>
  <c r="BH3441" i="3"/>
  <c r="BG3441" i="3"/>
  <c r="AZ3441" i="3"/>
  <c r="BA3441" i="3" s="1"/>
  <c r="P3441" i="3"/>
  <c r="Q3441" i="3"/>
  <c r="AU3441" i="3"/>
  <c r="R3441" i="3"/>
  <c r="BO3440" i="3"/>
  <c r="BN3437" i="3"/>
  <c r="BN3438" i="3" s="1"/>
  <c r="BN3439" i="3" s="1"/>
  <c r="BN3440" i="3" s="1"/>
  <c r="BM3440" i="3"/>
  <c r="BK3440" i="3"/>
  <c r="BJ3437" i="3"/>
  <c r="BJ3438" i="3" s="1"/>
  <c r="BJ3439" i="3" s="1"/>
  <c r="BJ3440" i="3" s="1"/>
  <c r="BI3440" i="3"/>
  <c r="BH3440" i="3"/>
  <c r="BG3440" i="3"/>
  <c r="AZ3440" i="3"/>
  <c r="BA3440" i="3" s="1"/>
  <c r="P3440" i="3"/>
  <c r="Q3440" i="3"/>
  <c r="AU3440" i="3"/>
  <c r="R3440" i="3"/>
  <c r="BO3439" i="3"/>
  <c r="BM3439" i="3"/>
  <c r="BL3439" i="3"/>
  <c r="BK3439" i="3"/>
  <c r="BI3439" i="3"/>
  <c r="BH3439" i="3"/>
  <c r="BG3439" i="3"/>
  <c r="AZ3439" i="3"/>
  <c r="BA3439" i="3" s="1"/>
  <c r="P3439" i="3"/>
  <c r="Q3439" i="3"/>
  <c r="AU3439" i="3"/>
  <c r="R3439" i="3"/>
  <c r="BO3438" i="3"/>
  <c r="BM3438" i="3"/>
  <c r="BL3438" i="3"/>
  <c r="BK3438" i="3"/>
  <c r="BI3438" i="3"/>
  <c r="BH3438" i="3"/>
  <c r="BG3438" i="3"/>
  <c r="AZ3438" i="3"/>
  <c r="BA3438" i="3" s="1"/>
  <c r="P3438" i="3"/>
  <c r="Q3438" i="3"/>
  <c r="AU3438" i="3"/>
  <c r="R3438" i="3"/>
  <c r="BO3437" i="3"/>
  <c r="BN3434" i="3"/>
  <c r="BN3435" i="3" s="1"/>
  <c r="BN3436" i="3" s="1"/>
  <c r="BM3437" i="3"/>
  <c r="BL3436" i="3"/>
  <c r="BL3437" i="3" s="1"/>
  <c r="BK3437" i="3"/>
  <c r="BI3437" i="3"/>
  <c r="BH3435" i="3"/>
  <c r="BH3436" i="3" s="1"/>
  <c r="BH3437" i="3"/>
  <c r="BG3437" i="3"/>
  <c r="AZ3437" i="3"/>
  <c r="BA3437" i="3" s="1"/>
  <c r="P3437" i="3"/>
  <c r="Q3437" i="3"/>
  <c r="AU3437" i="3"/>
  <c r="R3437" i="3"/>
  <c r="BO3436" i="3"/>
  <c r="BM3436" i="3"/>
  <c r="BK3436" i="3"/>
  <c r="BJ3436" i="3"/>
  <c r="BI3436" i="3"/>
  <c r="BG3436" i="3"/>
  <c r="AZ3436" i="3"/>
  <c r="BA3436" i="3" s="1"/>
  <c r="P3436" i="3"/>
  <c r="Q3436" i="3"/>
  <c r="AU3436" i="3"/>
  <c r="R3436" i="3"/>
  <c r="BP3433" i="3"/>
  <c r="BP3434" i="3" s="1"/>
  <c r="BP3435" i="3" s="1"/>
  <c r="BO3435" i="3"/>
  <c r="BM3435" i="3"/>
  <c r="BL3435" i="3"/>
  <c r="BK3435" i="3"/>
  <c r="BJ3434" i="3"/>
  <c r="BJ3435" i="3" s="1"/>
  <c r="BI3435" i="3"/>
  <c r="BG3435" i="3"/>
  <c r="AZ3435" i="3"/>
  <c r="BA3435" i="3" s="1"/>
  <c r="P3435" i="3"/>
  <c r="Q3435" i="3"/>
  <c r="AU3435" i="3"/>
  <c r="R3435" i="3"/>
  <c r="BO3434" i="3"/>
  <c r="BM3434" i="3"/>
  <c r="BL3433" i="3"/>
  <c r="BL3434" i="3" s="1"/>
  <c r="BK3434" i="3"/>
  <c r="BI3434" i="3"/>
  <c r="BH3434" i="3"/>
  <c r="BG3434" i="3"/>
  <c r="AZ3434" i="3"/>
  <c r="BA3434" i="3" s="1"/>
  <c r="P3434" i="3"/>
  <c r="Q3434" i="3"/>
  <c r="R3434" i="3"/>
  <c r="AU3434" i="3"/>
  <c r="BO3433" i="3"/>
  <c r="BN3432" i="3"/>
  <c r="BN3433" i="3" s="1"/>
  <c r="BM3433" i="3"/>
  <c r="BK3433" i="3"/>
  <c r="BJ3433" i="3"/>
  <c r="BI3433" i="3"/>
  <c r="BH3432" i="3"/>
  <c r="BH3433" i="3" s="1"/>
  <c r="BG3433" i="3"/>
  <c r="AZ3433" i="3"/>
  <c r="BA3433" i="3" s="1"/>
  <c r="P3433" i="3"/>
  <c r="Q3433" i="3"/>
  <c r="R3433" i="3"/>
  <c r="AU3433" i="3"/>
  <c r="BP3431" i="3"/>
  <c r="BP3432" i="3" s="1"/>
  <c r="BO3432" i="3"/>
  <c r="BM3432" i="3"/>
  <c r="BL3431" i="3"/>
  <c r="BL3432" i="3" s="1"/>
  <c r="BK3432" i="3"/>
  <c r="BJ3432" i="3"/>
  <c r="BI3432" i="3"/>
  <c r="BG3432" i="3"/>
  <c r="AZ3432" i="3"/>
  <c r="BA3432" i="3" s="1"/>
  <c r="P3432" i="3"/>
  <c r="Q3432" i="3"/>
  <c r="R3432" i="3"/>
  <c r="AU3432" i="3"/>
  <c r="BO3431" i="3"/>
  <c r="BN3430" i="3"/>
  <c r="BN3431" i="3" s="1"/>
  <c r="BM3431" i="3"/>
  <c r="BK3431" i="3"/>
  <c r="BJ3431" i="3"/>
  <c r="BI3431" i="3"/>
  <c r="BH3430" i="3"/>
  <c r="BH3431" i="3" s="1"/>
  <c r="BG3431" i="3"/>
  <c r="AZ3431" i="3"/>
  <c r="BA3431" i="3" s="1"/>
  <c r="P3431" i="3"/>
  <c r="Q3431" i="3"/>
  <c r="AU3431" i="3"/>
  <c r="R3431" i="3"/>
  <c r="BP3425" i="3"/>
  <c r="BP3426" i="3" s="1"/>
  <c r="BP3427" i="3" s="1"/>
  <c r="BP3428" i="3" s="1"/>
  <c r="BP3429" i="3" s="1"/>
  <c r="BP3430" i="3" s="1"/>
  <c r="BO3430" i="3"/>
  <c r="BM3430" i="3"/>
  <c r="BL3429" i="3"/>
  <c r="BL3430" i="3" s="1"/>
  <c r="BK3430" i="3"/>
  <c r="BJ3430" i="3"/>
  <c r="BI3430" i="3"/>
  <c r="BG3430" i="3"/>
  <c r="AZ3430" i="3"/>
  <c r="BA3430" i="3" s="1"/>
  <c r="P3430" i="3"/>
  <c r="Q3430" i="3"/>
  <c r="AU3430" i="3"/>
  <c r="R3430" i="3"/>
  <c r="BO3429" i="3"/>
  <c r="BN3428" i="3"/>
  <c r="BN3429" i="3" s="1"/>
  <c r="BM3429" i="3"/>
  <c r="BK3429" i="3"/>
  <c r="BJ3428" i="3"/>
  <c r="BJ3429" i="3" s="1"/>
  <c r="BI3429" i="3"/>
  <c r="BH3429" i="3"/>
  <c r="BG3429" i="3"/>
  <c r="AZ3429" i="3"/>
  <c r="BA3429" i="3" s="1"/>
  <c r="P3429" i="3"/>
  <c r="Q3429" i="3"/>
  <c r="R3429" i="3"/>
  <c r="AU3429" i="3"/>
  <c r="BO3428" i="3"/>
  <c r="BM3428" i="3"/>
  <c r="BL3427" i="3"/>
  <c r="BL3428" i="3" s="1"/>
  <c r="BK3428" i="3"/>
  <c r="BI3428" i="3"/>
  <c r="BH3428" i="3"/>
  <c r="BG3428" i="3"/>
  <c r="AZ3428" i="3"/>
  <c r="BA3428" i="3" s="1"/>
  <c r="P3428" i="3"/>
  <c r="Q3428" i="3"/>
  <c r="R3428" i="3"/>
  <c r="AU3428" i="3"/>
  <c r="P3427" i="3"/>
  <c r="Q3427" i="3"/>
  <c r="R3427" i="3"/>
  <c r="BO3427" i="3"/>
  <c r="BN3421" i="3"/>
  <c r="BN3422" i="3" s="1"/>
  <c r="BN3423" i="3" s="1"/>
  <c r="BN3424" i="3" s="1"/>
  <c r="BN3425" i="3" s="1"/>
  <c r="BN3426" i="3" s="1"/>
  <c r="BN3427" i="3" s="1"/>
  <c r="BM3427" i="3"/>
  <c r="BK3427" i="3"/>
  <c r="BJ3425" i="3"/>
  <c r="BJ3426" i="3" s="1"/>
  <c r="BJ3427" i="3" s="1"/>
  <c r="BI3427" i="3"/>
  <c r="BH3427" i="3"/>
  <c r="BG3427" i="3"/>
  <c r="AZ3427" i="3"/>
  <c r="BA3427" i="3" s="1"/>
  <c r="AU3427" i="3"/>
  <c r="AG271" i="4"/>
  <c r="AH271" i="4" s="1"/>
  <c r="BD78" i="1"/>
  <c r="AG78" i="1"/>
  <c r="AE78" i="1"/>
  <c r="Q78" i="1"/>
  <c r="R78" i="1"/>
  <c r="S78" i="1"/>
  <c r="U78" i="1"/>
  <c r="T78" i="1"/>
  <c r="CB593" i="2"/>
  <c r="JF623" i="2"/>
  <c r="FS583" i="2"/>
  <c r="AG478" i="4"/>
  <c r="AH478" i="4" s="1"/>
  <c r="AG426" i="4"/>
  <c r="AH426" i="4" s="1"/>
  <c r="AG270" i="4"/>
  <c r="AH270" i="4" s="1"/>
  <c r="BO3426" i="3"/>
  <c r="BM3426" i="3"/>
  <c r="BL3426" i="3"/>
  <c r="BK3426" i="3"/>
  <c r="BI3426" i="3"/>
  <c r="BH3426" i="3"/>
  <c r="BG3426" i="3"/>
  <c r="AZ3426" i="3"/>
  <c r="BA3426" i="3" s="1"/>
  <c r="P3426" i="3"/>
  <c r="Q3426" i="3"/>
  <c r="R3426" i="3"/>
  <c r="AU3426" i="3"/>
  <c r="BO3425" i="3"/>
  <c r="BM3425" i="3"/>
  <c r="BL3425" i="3"/>
  <c r="BK3425" i="3"/>
  <c r="BI3425" i="3"/>
  <c r="BH3423" i="3"/>
  <c r="BH3424" i="3" s="1"/>
  <c r="BH3425" i="3" s="1"/>
  <c r="BG3425" i="3"/>
  <c r="AZ3425" i="3"/>
  <c r="BA3425" i="3" s="1"/>
  <c r="P3425" i="3"/>
  <c r="Q3425" i="3"/>
  <c r="AU3425" i="3"/>
  <c r="R3425" i="3"/>
  <c r="BP3424" i="3"/>
  <c r="BO3424" i="3"/>
  <c r="BM3424" i="3"/>
  <c r="BL3424" i="3"/>
  <c r="BK3424" i="3"/>
  <c r="BJ3424" i="3"/>
  <c r="BI3424" i="3"/>
  <c r="BG3424" i="3"/>
  <c r="AZ3424" i="3"/>
  <c r="BA3424" i="3" s="1"/>
  <c r="P3424" i="3"/>
  <c r="Q3424" i="3"/>
  <c r="AU3424" i="3"/>
  <c r="R3424" i="3"/>
  <c r="BP3420" i="3"/>
  <c r="BP3421" i="3" s="1"/>
  <c r="BP3422" i="3" s="1"/>
  <c r="BP3423" i="3" s="1"/>
  <c r="BO3423" i="3"/>
  <c r="BM3423" i="3"/>
  <c r="BL3423" i="3"/>
  <c r="BK3423" i="3"/>
  <c r="BJ3421" i="3"/>
  <c r="BJ3422" i="3" s="1"/>
  <c r="BJ3423" i="3" s="1"/>
  <c r="BI3423" i="3"/>
  <c r="BG3423" i="3"/>
  <c r="AZ3423" i="3"/>
  <c r="BA3423" i="3" s="1"/>
  <c r="P3423" i="3"/>
  <c r="Q3423" i="3"/>
  <c r="R3423" i="3"/>
  <c r="AU3423" i="3"/>
  <c r="BO3422" i="3"/>
  <c r="BM3422" i="3"/>
  <c r="BL3422" i="3"/>
  <c r="BK3422" i="3"/>
  <c r="BI3422" i="3"/>
  <c r="BH3422" i="3"/>
  <c r="BG3422" i="3"/>
  <c r="AZ3422" i="3"/>
  <c r="BA3422" i="3" s="1"/>
  <c r="P3422" i="3"/>
  <c r="Q3422" i="3"/>
  <c r="AU3422" i="3"/>
  <c r="R3422" i="3"/>
  <c r="BO3421" i="3"/>
  <c r="BM3421" i="3"/>
  <c r="BL3420" i="3"/>
  <c r="BL3421" i="3" s="1"/>
  <c r="BK3421" i="3"/>
  <c r="BI3421" i="3"/>
  <c r="BH3421" i="3"/>
  <c r="BG3421" i="3"/>
  <c r="AZ3421" i="3"/>
  <c r="BA3421" i="3" s="1"/>
  <c r="P3421" i="3"/>
  <c r="Q3421" i="3"/>
  <c r="AU3421" i="3"/>
  <c r="R3421" i="3"/>
  <c r="BO3420" i="3"/>
  <c r="BN3418" i="3"/>
  <c r="BN3419" i="3" s="1"/>
  <c r="BN3420" i="3" s="1"/>
  <c r="BM3420" i="3"/>
  <c r="BK3420" i="3"/>
  <c r="BJ3420" i="3"/>
  <c r="BI3420" i="3"/>
  <c r="BH3419" i="3"/>
  <c r="BH3420" i="3" s="1"/>
  <c r="BG3420" i="3"/>
  <c r="AZ3420" i="3"/>
  <c r="BA3420" i="3" s="1"/>
  <c r="P3420" i="3"/>
  <c r="Q3420" i="3"/>
  <c r="R3420" i="3"/>
  <c r="AU3420" i="3"/>
  <c r="BP3415" i="3"/>
  <c r="BP3416" i="3" s="1"/>
  <c r="BP3417" i="3" s="1"/>
  <c r="BP3418" i="3" s="1"/>
  <c r="BP3419" i="3" s="1"/>
  <c r="BO3419" i="3"/>
  <c r="BM3419" i="3"/>
  <c r="BL3419" i="3"/>
  <c r="BK3419" i="3"/>
  <c r="BJ3418" i="3"/>
  <c r="BJ3419" i="3" s="1"/>
  <c r="BI3419" i="3"/>
  <c r="BG3419" i="3"/>
  <c r="AZ3419" i="3"/>
  <c r="BA3419" i="3" s="1"/>
  <c r="P3419" i="3"/>
  <c r="Q3419" i="3"/>
  <c r="AU3419" i="3"/>
  <c r="R3419" i="3"/>
  <c r="BO3418" i="3"/>
  <c r="BM3418" i="3"/>
  <c r="BL3417" i="3"/>
  <c r="BL3418" i="3" s="1"/>
  <c r="BK3418" i="3"/>
  <c r="BI3418" i="3"/>
  <c r="BH3418" i="3"/>
  <c r="BG3418" i="3"/>
  <c r="AZ3418" i="3"/>
  <c r="BA3418" i="3" s="1"/>
  <c r="P3418" i="3"/>
  <c r="Q3418" i="3"/>
  <c r="AU3418" i="3"/>
  <c r="R3418" i="3"/>
  <c r="BO3417" i="3"/>
  <c r="BN3412" i="3"/>
  <c r="BN3413" i="3" s="1"/>
  <c r="BN3414" i="3" s="1"/>
  <c r="BN3415" i="3" s="1"/>
  <c r="BN3416" i="3" s="1"/>
  <c r="BN3417" i="3" s="1"/>
  <c r="BM3417" i="3"/>
  <c r="BK3417" i="3"/>
  <c r="BJ3415" i="3"/>
  <c r="BJ3416" i="3" s="1"/>
  <c r="BJ3417" i="3" s="1"/>
  <c r="BI3417" i="3"/>
  <c r="BH3417" i="3"/>
  <c r="BG3417" i="3"/>
  <c r="AZ3417" i="3"/>
  <c r="BA3417" i="3" s="1"/>
  <c r="P3417" i="3"/>
  <c r="Q3417" i="3"/>
  <c r="R3417" i="3"/>
  <c r="AU3417" i="3"/>
  <c r="BO3416" i="3"/>
  <c r="BM3416" i="3"/>
  <c r="BL3416" i="3"/>
  <c r="BK3416" i="3"/>
  <c r="BI3416" i="3"/>
  <c r="BH3416" i="3"/>
  <c r="BG3416" i="3"/>
  <c r="AZ3416" i="3"/>
  <c r="BA3416" i="3" s="1"/>
  <c r="P3416" i="3"/>
  <c r="Q3416" i="3"/>
  <c r="AU3416" i="3"/>
  <c r="R3416" i="3"/>
  <c r="BO3415" i="3"/>
  <c r="BM3415" i="3"/>
  <c r="BL3415" i="3"/>
  <c r="BK3415" i="3"/>
  <c r="BI3415" i="3"/>
  <c r="BH3413" i="3"/>
  <c r="BH3414" i="3" s="1"/>
  <c r="BH3415" i="3" s="1"/>
  <c r="BG3415" i="3"/>
  <c r="AZ3415" i="3"/>
  <c r="BA3415" i="3" s="1"/>
  <c r="P3415" i="3"/>
  <c r="Q3415" i="3"/>
  <c r="R3415" i="3"/>
  <c r="AU3415" i="3"/>
  <c r="AZ3414" i="3"/>
  <c r="BA3414" i="3" s="1"/>
  <c r="AZ3413" i="3"/>
  <c r="BA3413" i="3" s="1"/>
  <c r="AZ3412" i="3"/>
  <c r="BA3412" i="3" s="1"/>
  <c r="P3412" i="3"/>
  <c r="Q3412" i="3"/>
  <c r="AU3412" i="3"/>
  <c r="P3414" i="3"/>
  <c r="Q3414" i="3"/>
  <c r="R3414" i="3"/>
  <c r="P3413" i="3"/>
  <c r="Q3413" i="3"/>
  <c r="R3413" i="3"/>
  <c r="R3412" i="3"/>
  <c r="BP3414" i="3"/>
  <c r="BO3414" i="3"/>
  <c r="BM3414" i="3"/>
  <c r="BL3414" i="3"/>
  <c r="BK3414" i="3"/>
  <c r="BJ3414" i="3"/>
  <c r="BI3414" i="3"/>
  <c r="BH3412" i="3"/>
  <c r="BG3414" i="3"/>
  <c r="AU3414" i="3"/>
  <c r="BP3411" i="3"/>
  <c r="BP3412" i="3" s="1"/>
  <c r="BP3413" i="3" s="1"/>
  <c r="BO3413" i="3"/>
  <c r="BM3413" i="3"/>
  <c r="BL3413" i="3"/>
  <c r="BK3413" i="3"/>
  <c r="BJ3412" i="3"/>
  <c r="BJ3413" i="3" s="1"/>
  <c r="BI3413" i="3"/>
  <c r="BG3413" i="3"/>
  <c r="AU3413" i="3"/>
  <c r="BO3412" i="3"/>
  <c r="BM3412" i="3"/>
  <c r="BL3411" i="3"/>
  <c r="BL3412" i="3" s="1"/>
  <c r="BK3412" i="3"/>
  <c r="BI3412" i="3"/>
  <c r="BG3412" i="3"/>
  <c r="AG508" i="4"/>
  <c r="AH508" i="4" s="1"/>
  <c r="AG549" i="4"/>
  <c r="AH549" i="4" s="1"/>
  <c r="AG507" i="4"/>
  <c r="AH507" i="4" s="1"/>
  <c r="AG506" i="4"/>
  <c r="AH506" i="4" s="1"/>
  <c r="BO3411" i="3"/>
  <c r="BN3406" i="3"/>
  <c r="BN3407" i="3" s="1"/>
  <c r="BN3408" i="3" s="1"/>
  <c r="BN3409" i="3" s="1"/>
  <c r="BN3410" i="3" s="1"/>
  <c r="BN3411" i="3" s="1"/>
  <c r="BM3411" i="3"/>
  <c r="BK3411" i="3"/>
  <c r="BJ3411" i="3"/>
  <c r="BI3411" i="3"/>
  <c r="BH3408" i="3"/>
  <c r="BH3409" i="3" s="1"/>
  <c r="BH3410" i="3" s="1"/>
  <c r="BH3411" i="3" s="1"/>
  <c r="BG3411" i="3"/>
  <c r="AZ3411" i="3"/>
  <c r="BA3411" i="3" s="1"/>
  <c r="P3411" i="3"/>
  <c r="Q3411" i="3"/>
  <c r="AU3411" i="3"/>
  <c r="AM3366" i="3"/>
  <c r="AM3367" i="3" s="1"/>
  <c r="AM3368" i="3" s="1"/>
  <c r="AN3368" i="3" s="1"/>
  <c r="AK3367" i="3"/>
  <c r="T3366" i="3"/>
  <c r="T3367" i="3" s="1"/>
  <c r="T3368" i="3" s="1"/>
  <c r="T3369" i="3" s="1"/>
  <c r="T3370" i="3" s="1"/>
  <c r="T3371" i="3" s="1"/>
  <c r="T3372" i="3" s="1"/>
  <c r="T3373" i="3" s="1"/>
  <c r="T3374" i="3" s="1"/>
  <c r="T3375" i="3" s="1"/>
  <c r="T3376" i="3" s="1"/>
  <c r="T3377" i="3" s="1"/>
  <c r="T3378" i="3" s="1"/>
  <c r="T3379" i="3" s="1"/>
  <c r="T3380" i="3" s="1"/>
  <c r="T3381" i="3" s="1"/>
  <c r="T3382" i="3" s="1"/>
  <c r="T3383" i="3" s="1"/>
  <c r="T3384" i="3" s="1"/>
  <c r="T3385" i="3" s="1"/>
  <c r="T3386" i="3" s="1"/>
  <c r="T3387" i="3" s="1"/>
  <c r="T3388" i="3" s="1"/>
  <c r="T3389" i="3" s="1"/>
  <c r="T3390" i="3" s="1"/>
  <c r="T3391" i="3" s="1"/>
  <c r="T3392" i="3" s="1"/>
  <c r="T3393" i="3" s="1"/>
  <c r="T3394" i="3" s="1"/>
  <c r="T3395" i="3" s="1"/>
  <c r="T3396" i="3" s="1"/>
  <c r="T3397" i="3" s="1"/>
  <c r="T3398" i="3" s="1"/>
  <c r="T3399" i="3" s="1"/>
  <c r="T3400" i="3" s="1"/>
  <c r="T3401" i="3" s="1"/>
  <c r="T3402" i="3" s="1"/>
  <c r="T3403" i="3" s="1"/>
  <c r="T3404" i="3" s="1"/>
  <c r="T3405" i="3" s="1"/>
  <c r="T3406" i="3" s="1"/>
  <c r="T3407" i="3" s="1"/>
  <c r="T3408" i="3" s="1"/>
  <c r="T3409" i="3" s="1"/>
  <c r="T3410" i="3" s="1"/>
  <c r="T3411" i="3" s="1"/>
  <c r="S3366" i="3"/>
  <c r="S3367" i="3" s="1"/>
  <c r="S3368" i="3" s="1"/>
  <c r="S3369" i="3" s="1"/>
  <c r="S3370" i="3" s="1"/>
  <c r="S3371" i="3" s="1"/>
  <c r="S3372" i="3" s="1"/>
  <c r="S3373" i="3" s="1"/>
  <c r="S3374" i="3" s="1"/>
  <c r="S3375" i="3" s="1"/>
  <c r="S3376" i="3" s="1"/>
  <c r="S3377" i="3" s="1"/>
  <c r="S3378" i="3" s="1"/>
  <c r="S3379" i="3" s="1"/>
  <c r="S3380" i="3" s="1"/>
  <c r="S3381" i="3" s="1"/>
  <c r="S3382" i="3" s="1"/>
  <c r="S3383" i="3" s="1"/>
  <c r="S3384" i="3" s="1"/>
  <c r="S3385" i="3" s="1"/>
  <c r="S3386" i="3" s="1"/>
  <c r="S3387" i="3" s="1"/>
  <c r="S3388" i="3" s="1"/>
  <c r="S3389" i="3" s="1"/>
  <c r="S3390" i="3" s="1"/>
  <c r="S3391" i="3" s="1"/>
  <c r="S3392" i="3" s="1"/>
  <c r="S3393" i="3" s="1"/>
  <c r="S3394" i="3" s="1"/>
  <c r="S3395" i="3" s="1"/>
  <c r="S3396" i="3" s="1"/>
  <c r="S3397" i="3" s="1"/>
  <c r="S3398" i="3" s="1"/>
  <c r="S3399" i="3" s="1"/>
  <c r="S3400" i="3" s="1"/>
  <c r="S3401" i="3" s="1"/>
  <c r="S3402" i="3" s="1"/>
  <c r="S3403" i="3" s="1"/>
  <c r="S3404" i="3" s="1"/>
  <c r="S3405" i="3" s="1"/>
  <c r="S3406" i="3" s="1"/>
  <c r="S3407" i="3" s="1"/>
  <c r="S3408" i="3" s="1"/>
  <c r="S3409" i="3" s="1"/>
  <c r="S3410" i="3" s="1"/>
  <c r="S3411" i="3" s="1"/>
  <c r="R3411" i="3"/>
  <c r="BP3410" i="3"/>
  <c r="BO3410" i="3"/>
  <c r="BM3410" i="3"/>
  <c r="BL3410" i="3"/>
  <c r="BK3410" i="3"/>
  <c r="BJ3410" i="3"/>
  <c r="BI3410" i="3"/>
  <c r="BG3410" i="3"/>
  <c r="AZ3410" i="3"/>
  <c r="BA3410" i="3" s="1"/>
  <c r="P3410" i="3"/>
  <c r="Q3410" i="3"/>
  <c r="R3410" i="3"/>
  <c r="AU3410" i="3"/>
  <c r="Q77" i="1"/>
  <c r="Z77" i="1"/>
  <c r="AG77" i="1"/>
  <c r="AE77" i="1"/>
  <c r="BP3409" i="3"/>
  <c r="BO3409" i="3"/>
  <c r="BM3409" i="3"/>
  <c r="BL3409" i="3"/>
  <c r="BK3409" i="3"/>
  <c r="BJ3409" i="3"/>
  <c r="BI3409" i="3"/>
  <c r="BG3409" i="3"/>
  <c r="AZ3409" i="3"/>
  <c r="BA3409" i="3" s="1"/>
  <c r="P3409" i="3"/>
  <c r="Q3409" i="3"/>
  <c r="R3409" i="3"/>
  <c r="AU3409" i="3"/>
  <c r="BP3407" i="3"/>
  <c r="BP3408" i="3" s="1"/>
  <c r="BO3408" i="3"/>
  <c r="BM3408" i="3"/>
  <c r="BL3408" i="3"/>
  <c r="BK3408" i="3"/>
  <c r="BJ3407" i="3"/>
  <c r="BJ3408" i="3" s="1"/>
  <c r="BI3408" i="3"/>
  <c r="BG3408" i="3"/>
  <c r="AZ3408" i="3"/>
  <c r="BA3408" i="3" s="1"/>
  <c r="P3408" i="3"/>
  <c r="Q3408" i="3"/>
  <c r="R3408" i="3"/>
  <c r="AU3408" i="3"/>
  <c r="BO3407" i="3"/>
  <c r="BM3407" i="3"/>
  <c r="BL3407" i="3"/>
  <c r="BK3407" i="3"/>
  <c r="BI3407" i="3"/>
  <c r="BH3406" i="3"/>
  <c r="BH3407" i="3" s="1"/>
  <c r="BG3407" i="3"/>
  <c r="AZ3407" i="3"/>
  <c r="BA3407" i="3" s="1"/>
  <c r="P3407" i="3"/>
  <c r="Q3407" i="3"/>
  <c r="R3407" i="3"/>
  <c r="AU3407" i="3"/>
  <c r="BP3404" i="3"/>
  <c r="BP3405" i="3" s="1"/>
  <c r="BP3406" i="3" s="1"/>
  <c r="BO3406" i="3"/>
  <c r="BM3406" i="3"/>
  <c r="BL3404" i="3"/>
  <c r="BL3405" i="3" s="1"/>
  <c r="BL3406" i="3" s="1"/>
  <c r="BK3406" i="3"/>
  <c r="BJ3406" i="3"/>
  <c r="BI3406" i="3"/>
  <c r="BG3406" i="3"/>
  <c r="AZ3406" i="3"/>
  <c r="BA3406" i="3" s="1"/>
  <c r="P3406" i="3"/>
  <c r="Q3406" i="3"/>
  <c r="R3406" i="3"/>
  <c r="AU3406" i="3"/>
  <c r="BO3405" i="3"/>
  <c r="BN3405" i="3"/>
  <c r="BM3405" i="3"/>
  <c r="BK3405" i="3"/>
  <c r="BJ3405" i="3"/>
  <c r="BI3405" i="3"/>
  <c r="BH3405" i="3"/>
  <c r="BG3405" i="3"/>
  <c r="AZ3405" i="3"/>
  <c r="BA3405" i="3" s="1"/>
  <c r="AU3405" i="3"/>
  <c r="R3405" i="3"/>
  <c r="Q3405" i="3"/>
  <c r="P3405" i="3"/>
  <c r="BO3404" i="3"/>
  <c r="BM3404" i="3"/>
  <c r="BK3404" i="3"/>
  <c r="BJ3404" i="3"/>
  <c r="BI3404" i="3"/>
  <c r="BG3404" i="3"/>
  <c r="AZ3404" i="3"/>
  <c r="BA3404" i="3" s="1"/>
  <c r="P3404" i="3"/>
  <c r="Q3404" i="3"/>
  <c r="AU3404" i="3"/>
  <c r="R3404" i="3"/>
  <c r="BP3403" i="3"/>
  <c r="BO3403" i="3"/>
  <c r="BM3403" i="3"/>
  <c r="BL3403" i="3"/>
  <c r="BK3403" i="3"/>
  <c r="BJ3403" i="3"/>
  <c r="BI3403" i="3"/>
  <c r="BG3403" i="3"/>
  <c r="AZ3403" i="3"/>
  <c r="BA3403" i="3" s="1"/>
  <c r="P3403" i="3"/>
  <c r="Q3403" i="3"/>
  <c r="R3403" i="3"/>
  <c r="AU3403" i="3"/>
  <c r="BO3402" i="3"/>
  <c r="BN3402" i="3"/>
  <c r="BN3403" i="3" s="1"/>
  <c r="BN3404" i="3" s="1"/>
  <c r="BM3402" i="3"/>
  <c r="BK3402" i="3"/>
  <c r="BJ3402" i="3"/>
  <c r="BI3402" i="3"/>
  <c r="BH3402" i="3"/>
  <c r="BH3403" i="3" s="1"/>
  <c r="BH3404" i="3" s="1"/>
  <c r="BG3402" i="3"/>
  <c r="AZ3402" i="3"/>
  <c r="BA3402" i="3" s="1"/>
  <c r="P3402" i="3"/>
  <c r="Q3402" i="3"/>
  <c r="AU3402" i="3"/>
  <c r="R3402" i="3"/>
  <c r="AG548" i="4"/>
  <c r="AH548" i="4" s="1"/>
  <c r="BP3401" i="3"/>
  <c r="BP3402" i="3" s="1"/>
  <c r="BO3401" i="3"/>
  <c r="BM3401" i="3"/>
  <c r="BL3401" i="3"/>
  <c r="BL3402" i="3" s="1"/>
  <c r="BK3401" i="3"/>
  <c r="BJ3401" i="3"/>
  <c r="BI3401" i="3"/>
  <c r="BH3400" i="3"/>
  <c r="BH3401" i="3" s="1"/>
  <c r="BG3401" i="3"/>
  <c r="AZ3401" i="3"/>
  <c r="BA3401" i="3" s="1"/>
  <c r="AU3401" i="3"/>
  <c r="P3401" i="3"/>
  <c r="Q3401" i="3"/>
  <c r="R3401" i="3"/>
  <c r="AG547" i="4"/>
  <c r="AH547" i="4" s="1"/>
  <c r="BP3399" i="3"/>
  <c r="BP3400" i="3" s="1"/>
  <c r="BO3400" i="3"/>
  <c r="BN3398" i="3"/>
  <c r="BN3399" i="3" s="1"/>
  <c r="BN3400" i="3" s="1"/>
  <c r="BN3401" i="3" s="1"/>
  <c r="BM3400" i="3"/>
  <c r="BL3400" i="3"/>
  <c r="BK3400" i="3"/>
  <c r="BJ3399" i="3"/>
  <c r="BJ3400" i="3" s="1"/>
  <c r="BI3400" i="3"/>
  <c r="BG3400" i="3"/>
  <c r="AZ3400" i="3"/>
  <c r="BA3400" i="3" s="1"/>
  <c r="P3400" i="3"/>
  <c r="Q3400" i="3"/>
  <c r="AU3400" i="3"/>
  <c r="R3400" i="3"/>
  <c r="BO3399" i="3"/>
  <c r="BM3399" i="3"/>
  <c r="BL3399" i="3"/>
  <c r="BK3399" i="3"/>
  <c r="BI3399" i="3"/>
  <c r="BH3398" i="3"/>
  <c r="BH3399" i="3" s="1"/>
  <c r="BG3399" i="3"/>
  <c r="AZ3399" i="3"/>
  <c r="BA3399" i="3" s="1"/>
  <c r="P3399" i="3"/>
  <c r="Q3399" i="3"/>
  <c r="AU3399" i="3"/>
  <c r="R3399" i="3"/>
  <c r="B611" i="2"/>
  <c r="BP3397" i="3"/>
  <c r="BP3398" i="3" s="1"/>
  <c r="BO3398" i="3"/>
  <c r="BM3398" i="3"/>
  <c r="BL3397" i="3"/>
  <c r="BL3398" i="3" s="1"/>
  <c r="BK3398" i="3"/>
  <c r="BJ3398" i="3"/>
  <c r="BI3398" i="3"/>
  <c r="BG3398" i="3"/>
  <c r="AZ3398" i="3"/>
  <c r="BA3398" i="3" s="1"/>
  <c r="P3398" i="3"/>
  <c r="Q3398" i="3"/>
  <c r="R3398" i="3"/>
  <c r="AU3398" i="3"/>
  <c r="BO3397" i="3"/>
  <c r="BN3390" i="3"/>
  <c r="BN3391" i="3" s="1"/>
  <c r="BN3392" i="3" s="1"/>
  <c r="BN3393" i="3" s="1"/>
  <c r="BN3394" i="3" s="1"/>
  <c r="BN3395" i="3" s="1"/>
  <c r="BN3396" i="3" s="1"/>
  <c r="BN3397" i="3" s="1"/>
  <c r="BM3397" i="3"/>
  <c r="BK3397" i="3"/>
  <c r="BJ3397" i="3"/>
  <c r="BI3397" i="3"/>
  <c r="BH3396" i="3"/>
  <c r="BH3397" i="3" s="1"/>
  <c r="BG3397" i="3"/>
  <c r="AZ3397" i="3"/>
  <c r="BA3397" i="3" s="1"/>
  <c r="P3397" i="3"/>
  <c r="Q3397" i="3"/>
  <c r="R3397" i="3"/>
  <c r="AU3397" i="3"/>
  <c r="AG546" i="4"/>
  <c r="AH546" i="4" s="1"/>
  <c r="BP3394" i="3"/>
  <c r="BP3395" i="3" s="1"/>
  <c r="BP3396" i="3" s="1"/>
  <c r="BO3396" i="3"/>
  <c r="BM3396" i="3"/>
  <c r="BL3396" i="3"/>
  <c r="BK3396" i="3"/>
  <c r="BJ3394" i="3"/>
  <c r="BJ3395" i="3" s="1"/>
  <c r="BJ3396" i="3" s="1"/>
  <c r="BI3396" i="3"/>
  <c r="BG3396" i="3"/>
  <c r="AZ3396" i="3"/>
  <c r="BA3396" i="3" s="1"/>
  <c r="P3396" i="3"/>
  <c r="Q3396" i="3"/>
  <c r="R3396" i="3"/>
  <c r="AU3396" i="3"/>
  <c r="BO3395" i="3"/>
  <c r="BM3395" i="3"/>
  <c r="BL3395" i="3"/>
  <c r="BK3395" i="3"/>
  <c r="BI3395" i="3"/>
  <c r="BH3395" i="3"/>
  <c r="BG3395" i="3"/>
  <c r="AZ3395" i="3"/>
  <c r="BA3395" i="3" s="1"/>
  <c r="P3395" i="3"/>
  <c r="Q3395" i="3"/>
  <c r="R3395" i="3"/>
  <c r="AU3395" i="3"/>
  <c r="BO3394" i="3"/>
  <c r="BM3394" i="3"/>
  <c r="BL3394" i="3"/>
  <c r="BK3394" i="3"/>
  <c r="BI3394" i="3"/>
  <c r="BH3392" i="3"/>
  <c r="BH3393" i="3" s="1"/>
  <c r="BH3394" i="3" s="1"/>
  <c r="BG3394" i="3"/>
  <c r="AZ3394" i="3"/>
  <c r="BA3394" i="3" s="1"/>
  <c r="P3394" i="3"/>
  <c r="Q3394" i="3"/>
  <c r="R3394" i="3"/>
  <c r="AU3394" i="3"/>
  <c r="GH2" i="2"/>
  <c r="GR2" i="2"/>
  <c r="GR583" i="2" s="1"/>
  <c r="GS2" i="2"/>
  <c r="GS583" i="2" s="1"/>
  <c r="CT453" i="2"/>
  <c r="AG545" i="4"/>
  <c r="AH545" i="4" s="1"/>
  <c r="BD77" i="1"/>
  <c r="A3" i="1"/>
  <c r="A4" i="1" s="1"/>
  <c r="R77" i="1"/>
  <c r="S77" i="1"/>
  <c r="U77" i="1"/>
  <c r="T77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P3393" i="3"/>
  <c r="BO3393" i="3"/>
  <c r="BM3393" i="3"/>
  <c r="BL3393" i="3"/>
  <c r="BK3393" i="3"/>
  <c r="BJ3393" i="3"/>
  <c r="BI3393" i="3"/>
  <c r="BG3393" i="3"/>
  <c r="AZ3393" i="3"/>
  <c r="BA3393" i="3" s="1"/>
  <c r="P3393" i="3"/>
  <c r="Q3393" i="3"/>
  <c r="R3393" i="3"/>
  <c r="AU3393" i="3"/>
  <c r="BP3388" i="3"/>
  <c r="BP3389" i="3" s="1"/>
  <c r="BP3390" i="3" s="1"/>
  <c r="BP3391" i="3" s="1"/>
  <c r="BP3392" i="3" s="1"/>
  <c r="BO3392" i="3"/>
  <c r="BM3392" i="3"/>
  <c r="BL3392" i="3"/>
  <c r="BK3392" i="3"/>
  <c r="BJ3390" i="3"/>
  <c r="BJ3391" i="3" s="1"/>
  <c r="BJ3392" i="3" s="1"/>
  <c r="BI3392" i="3"/>
  <c r="BG3392" i="3"/>
  <c r="AZ3392" i="3"/>
  <c r="BA3392" i="3" s="1"/>
  <c r="P3392" i="3"/>
  <c r="Q3392" i="3"/>
  <c r="R3392" i="3"/>
  <c r="AU3392" i="3"/>
  <c r="CT452" i="2"/>
  <c r="BO3391" i="3"/>
  <c r="BM3391" i="3"/>
  <c r="BL3391" i="3"/>
  <c r="BK3391" i="3"/>
  <c r="BI3391" i="3"/>
  <c r="BH3391" i="3"/>
  <c r="BG3391" i="3"/>
  <c r="AZ3391" i="3"/>
  <c r="BA3391" i="3" s="1"/>
  <c r="P3391" i="3"/>
  <c r="Q3391" i="3"/>
  <c r="R3391" i="3"/>
  <c r="AU3391" i="3"/>
  <c r="Q24" i="6"/>
  <c r="BO3390" i="3"/>
  <c r="BM3390" i="3"/>
  <c r="BL3389" i="3"/>
  <c r="BL3390" i="3" s="1"/>
  <c r="BK3390" i="3"/>
  <c r="BI3390" i="3"/>
  <c r="BH3390" i="3"/>
  <c r="BG3390" i="3"/>
  <c r="AZ3390" i="3"/>
  <c r="BA3390" i="3" s="1"/>
  <c r="P3390" i="3"/>
  <c r="Q3390" i="3"/>
  <c r="AU3390" i="3"/>
  <c r="R3390" i="3"/>
  <c r="AG544" i="4"/>
  <c r="AH544" i="4" s="1"/>
  <c r="AG543" i="4"/>
  <c r="AH543" i="4" s="1"/>
  <c r="CT451" i="2"/>
  <c r="BO3389" i="3"/>
  <c r="BN3377" i="3"/>
  <c r="BN3378" i="3" s="1"/>
  <c r="BN3379" i="3" s="1"/>
  <c r="BN3380" i="3" s="1"/>
  <c r="BN3381" i="3" s="1"/>
  <c r="BN3382" i="3" s="1"/>
  <c r="BN3383" i="3" s="1"/>
  <c r="BN3384" i="3" s="1"/>
  <c r="BN3385" i="3" s="1"/>
  <c r="BN3386" i="3" s="1"/>
  <c r="BN3387" i="3" s="1"/>
  <c r="BN3388" i="3" s="1"/>
  <c r="BN3389" i="3" s="1"/>
  <c r="BM3389" i="3"/>
  <c r="BK3389" i="3"/>
  <c r="BJ3388" i="3"/>
  <c r="BJ3389" i="3" s="1"/>
  <c r="BI3389" i="3"/>
  <c r="BH3389" i="3"/>
  <c r="BG3389" i="3"/>
  <c r="AZ3389" i="3"/>
  <c r="BA3389" i="3" s="1"/>
  <c r="P3389" i="3"/>
  <c r="Q3389" i="3"/>
  <c r="R3389" i="3"/>
  <c r="AU3389" i="3"/>
  <c r="BO3388" i="3"/>
  <c r="BM3388" i="3"/>
  <c r="BL3388" i="3"/>
  <c r="BK3388" i="3"/>
  <c r="BI3388" i="3"/>
  <c r="BH3386" i="3"/>
  <c r="BH3387" i="3" s="1"/>
  <c r="BH3388" i="3" s="1"/>
  <c r="BG3388" i="3"/>
  <c r="AZ3388" i="3"/>
  <c r="BA3388" i="3" s="1"/>
  <c r="P3388" i="3"/>
  <c r="Q3388" i="3"/>
  <c r="R3388" i="3"/>
  <c r="AU3388" i="3"/>
  <c r="AG542" i="4"/>
  <c r="AH542" i="4" s="1"/>
  <c r="BP3387" i="3"/>
  <c r="BO3387" i="3"/>
  <c r="BM3387" i="3"/>
  <c r="BL3387" i="3"/>
  <c r="BK3387" i="3"/>
  <c r="BJ3387" i="3"/>
  <c r="BI3387" i="3"/>
  <c r="BG3387" i="3"/>
  <c r="AZ3387" i="3"/>
  <c r="BA3387" i="3" s="1"/>
  <c r="P3387" i="3"/>
  <c r="Q3387" i="3"/>
  <c r="R3387" i="3"/>
  <c r="AU3387" i="3"/>
  <c r="BP3383" i="3"/>
  <c r="BP3384" i="3" s="1"/>
  <c r="BP3385" i="3" s="1"/>
  <c r="BP3386" i="3" s="1"/>
  <c r="BO3386" i="3"/>
  <c r="BM3386" i="3"/>
  <c r="BL3386" i="3"/>
  <c r="BK3386" i="3"/>
  <c r="BJ3383" i="3"/>
  <c r="BJ3384" i="3" s="1"/>
  <c r="BJ3385" i="3" s="1"/>
  <c r="BJ3386" i="3" s="1"/>
  <c r="BI3386" i="3"/>
  <c r="BG3386" i="3"/>
  <c r="AZ3386" i="3"/>
  <c r="BA3386" i="3" s="1"/>
  <c r="P3386" i="3"/>
  <c r="Q3386" i="3"/>
  <c r="R3386" i="3"/>
  <c r="AU3386" i="3"/>
  <c r="BO3385" i="3"/>
  <c r="BM3385" i="3"/>
  <c r="BL3385" i="3"/>
  <c r="BK3385" i="3"/>
  <c r="BI3385" i="3"/>
  <c r="BH3385" i="3"/>
  <c r="BG3385" i="3"/>
  <c r="AZ3385" i="3"/>
  <c r="BA3385" i="3" s="1"/>
  <c r="P3385" i="3"/>
  <c r="Q3385" i="3"/>
  <c r="R3385" i="3"/>
  <c r="AU3385" i="3"/>
  <c r="AG269" i="4"/>
  <c r="AH269" i="4" s="1"/>
  <c r="BO3384" i="3"/>
  <c r="BM3384" i="3"/>
  <c r="BL3384" i="3"/>
  <c r="BK3384" i="3"/>
  <c r="BI3384" i="3"/>
  <c r="BH3384" i="3"/>
  <c r="BG3384" i="3"/>
  <c r="AZ3384" i="3"/>
  <c r="BA3384" i="3" s="1"/>
  <c r="P3384" i="3"/>
  <c r="Q3384" i="3"/>
  <c r="R3384" i="3"/>
  <c r="AU3384" i="3"/>
  <c r="CT450" i="2"/>
  <c r="BO3383" i="3"/>
  <c r="BM3383" i="3"/>
  <c r="BL3383" i="3"/>
  <c r="BK3383" i="3"/>
  <c r="BI3383" i="3"/>
  <c r="BH3382" i="3"/>
  <c r="BH3383" i="3" s="1"/>
  <c r="BG3383" i="3"/>
  <c r="AZ3383" i="3"/>
  <c r="BA3383" i="3" s="1"/>
  <c r="P3383" i="3"/>
  <c r="Q3383" i="3"/>
  <c r="R3383" i="3"/>
  <c r="AU3383" i="3"/>
  <c r="AB335" i="4"/>
  <c r="AC335" i="4"/>
  <c r="AB331" i="4"/>
  <c r="AC331" i="4"/>
  <c r="BP3381" i="3"/>
  <c r="BP3382" i="3" s="1"/>
  <c r="BO3382" i="3"/>
  <c r="BM3382" i="3"/>
  <c r="BL3382" i="3"/>
  <c r="BK3382" i="3"/>
  <c r="BJ3381" i="3"/>
  <c r="BJ3382" i="3" s="1"/>
  <c r="BI3382" i="3"/>
  <c r="BG3382" i="3"/>
  <c r="AZ3382" i="3"/>
  <c r="BA3382" i="3" s="1"/>
  <c r="P3382" i="3"/>
  <c r="Q3382" i="3"/>
  <c r="R3382" i="3"/>
  <c r="AU3382" i="3"/>
  <c r="BO3381" i="3"/>
  <c r="BM3381" i="3"/>
  <c r="BL3381" i="3"/>
  <c r="BK3381" i="3"/>
  <c r="BI3381" i="3"/>
  <c r="BH3380" i="3"/>
  <c r="BH3381" i="3" s="1"/>
  <c r="BG3381" i="3"/>
  <c r="AZ3381" i="3"/>
  <c r="BA3381" i="3" s="1"/>
  <c r="P3381" i="3"/>
  <c r="Q3381" i="3"/>
  <c r="AU3381" i="3"/>
  <c r="R3381" i="3"/>
  <c r="BP3379" i="3"/>
  <c r="BP3380" i="3" s="1"/>
  <c r="BO3380" i="3"/>
  <c r="BM3380" i="3"/>
  <c r="BL3380" i="3"/>
  <c r="BK3380" i="3"/>
  <c r="BJ3379" i="3"/>
  <c r="BJ3380" i="3" s="1"/>
  <c r="BI3380" i="3"/>
  <c r="BG3380" i="3"/>
  <c r="AZ3380" i="3"/>
  <c r="BA3380" i="3" s="1"/>
  <c r="P3380" i="3"/>
  <c r="Q3380" i="3"/>
  <c r="AU3380" i="3"/>
  <c r="R3380" i="3"/>
  <c r="BO3379" i="3"/>
  <c r="BM3379" i="3"/>
  <c r="BL3379" i="3"/>
  <c r="BK3379" i="3"/>
  <c r="BI3379" i="3"/>
  <c r="BH3377" i="3"/>
  <c r="BH3378" i="3" s="1"/>
  <c r="BH3379" i="3" s="1"/>
  <c r="BG3379" i="3"/>
  <c r="AZ3379" i="3"/>
  <c r="BA3379" i="3" s="1"/>
  <c r="P3379" i="3"/>
  <c r="Q3379" i="3"/>
  <c r="AU3379" i="3"/>
  <c r="R3379" i="3"/>
  <c r="BP3378" i="3"/>
  <c r="BO3378" i="3"/>
  <c r="BM3378" i="3"/>
  <c r="BL3378" i="3"/>
  <c r="BK3378" i="3"/>
  <c r="BJ3378" i="3"/>
  <c r="BI3378" i="3"/>
  <c r="BG3378" i="3"/>
  <c r="AZ3378" i="3"/>
  <c r="BA3378" i="3" s="1"/>
  <c r="P3378" i="3"/>
  <c r="Q3378" i="3"/>
  <c r="AU3378" i="3"/>
  <c r="R3378" i="3"/>
  <c r="BP3376" i="3"/>
  <c r="BP3377" i="3" s="1"/>
  <c r="BO3377" i="3"/>
  <c r="BM3377" i="3"/>
  <c r="BL3376" i="3"/>
  <c r="BL3377" i="3" s="1"/>
  <c r="BK3377" i="3"/>
  <c r="BJ3377" i="3"/>
  <c r="BI3377" i="3"/>
  <c r="BG3377" i="3"/>
  <c r="AZ3377" i="3"/>
  <c r="BA3377" i="3" s="1"/>
  <c r="P3377" i="3"/>
  <c r="Q3377" i="3"/>
  <c r="AU3377" i="3"/>
  <c r="R3377" i="3"/>
  <c r="P3376" i="3"/>
  <c r="Q3376" i="3"/>
  <c r="R3376" i="3"/>
  <c r="P3375" i="3"/>
  <c r="Q3375" i="3"/>
  <c r="P3374" i="3"/>
  <c r="Q3374" i="3"/>
  <c r="P3373" i="3"/>
  <c r="Q3373" i="3"/>
  <c r="P3372" i="3"/>
  <c r="Q3372" i="3"/>
  <c r="AZ3376" i="3"/>
  <c r="BA3376" i="3" s="1"/>
  <c r="AZ3375" i="3"/>
  <c r="BA3375" i="3" s="1"/>
  <c r="AZ3374" i="3"/>
  <c r="BA3374" i="3" s="1"/>
  <c r="AZ3373" i="3"/>
  <c r="BA3373" i="3" s="1"/>
  <c r="AZ3372" i="3"/>
  <c r="BA3372" i="3" s="1"/>
  <c r="AZ3371" i="3"/>
  <c r="BA3371" i="3" s="1"/>
  <c r="BP3369" i="3"/>
  <c r="BP3370" i="3" s="1"/>
  <c r="BP3371" i="3" s="1"/>
  <c r="BP3372" i="3" s="1"/>
  <c r="BP3373" i="3"/>
  <c r="BP3374" i="3"/>
  <c r="BP3375" i="3" s="1"/>
  <c r="BO3376" i="3"/>
  <c r="BN3372" i="3"/>
  <c r="BN3373" i="3" s="1"/>
  <c r="BN3374" i="3" s="1"/>
  <c r="BN3375" i="3" s="1"/>
  <c r="BN3376" i="3" s="1"/>
  <c r="BM3376" i="3"/>
  <c r="BL3374" i="3"/>
  <c r="BL3375" i="3"/>
  <c r="BK3376" i="3"/>
  <c r="BJ3376" i="3"/>
  <c r="BI3376" i="3"/>
  <c r="BH3375" i="3"/>
  <c r="BH3376" i="3" s="1"/>
  <c r="BG3376" i="3"/>
  <c r="AU3376" i="3"/>
  <c r="BO3375" i="3"/>
  <c r="BM3375" i="3"/>
  <c r="BK3375" i="3"/>
  <c r="BJ3374" i="3"/>
  <c r="BJ3375" i="3" s="1"/>
  <c r="BI3375" i="3"/>
  <c r="BG3375" i="3"/>
  <c r="AU3375" i="3"/>
  <c r="R3375" i="3"/>
  <c r="BO3373" i="3"/>
  <c r="BM3373" i="3"/>
  <c r="BL3370" i="3"/>
  <c r="BL3371" i="3" s="1"/>
  <c r="BL3372" i="3" s="1"/>
  <c r="BL3373" i="3"/>
  <c r="BK3373" i="3"/>
  <c r="BJ3373" i="3"/>
  <c r="BI3373" i="3"/>
  <c r="BH3372" i="3"/>
  <c r="BH3373" i="3" s="1"/>
  <c r="BH3374" i="3" s="1"/>
  <c r="BG3373" i="3"/>
  <c r="AU3373" i="3"/>
  <c r="R3373" i="3"/>
  <c r="BO3374" i="3"/>
  <c r="BM3374" i="3"/>
  <c r="BK3374" i="3"/>
  <c r="BI3374" i="3"/>
  <c r="BG3374" i="3"/>
  <c r="AU3374" i="3"/>
  <c r="R3374" i="3"/>
  <c r="BO3372" i="3"/>
  <c r="BM3372" i="3"/>
  <c r="BK3372" i="3"/>
  <c r="BJ3372" i="3"/>
  <c r="BI3372" i="3"/>
  <c r="BG3372" i="3"/>
  <c r="AU3372" i="3"/>
  <c r="R3372" i="3"/>
  <c r="BO3371" i="3"/>
  <c r="BN3371" i="3"/>
  <c r="BM3371" i="3"/>
  <c r="BK3371" i="3"/>
  <c r="BJ3371" i="3"/>
  <c r="BI3371" i="3"/>
  <c r="BH3371" i="3"/>
  <c r="BG3371" i="3"/>
  <c r="P3371" i="3"/>
  <c r="Q3371" i="3"/>
  <c r="R3371" i="3"/>
  <c r="AU3371" i="3"/>
  <c r="BO3370" i="3"/>
  <c r="BN3368" i="3"/>
  <c r="BN3369" i="3" s="1"/>
  <c r="BN3370" i="3" s="1"/>
  <c r="BM3370" i="3"/>
  <c r="BK3370" i="3"/>
  <c r="BJ3369" i="3"/>
  <c r="BJ3370" i="3" s="1"/>
  <c r="BI3370" i="3"/>
  <c r="BH3370" i="3"/>
  <c r="BG3370" i="3"/>
  <c r="AZ3370" i="3"/>
  <c r="BA3370" i="3" s="1"/>
  <c r="P3370" i="3"/>
  <c r="Q3370" i="3"/>
  <c r="AU3370" i="3"/>
  <c r="R3370" i="3"/>
  <c r="CT449" i="2"/>
  <c r="CT448" i="2"/>
  <c r="CT447" i="2"/>
  <c r="CT446" i="2"/>
  <c r="CT445" i="2"/>
  <c r="CT444" i="2"/>
  <c r="JE623" i="2"/>
  <c r="FR583" i="2"/>
  <c r="CA593" i="2"/>
  <c r="P3369" i="3"/>
  <c r="Q3369" i="3"/>
  <c r="R3369" i="3"/>
  <c r="P3368" i="3"/>
  <c r="Q3368" i="3"/>
  <c r="R3368" i="3"/>
  <c r="R3367" i="3"/>
  <c r="Q3367" i="3"/>
  <c r="P3367" i="3"/>
  <c r="R3366" i="3"/>
  <c r="Q3366" i="3"/>
  <c r="P3366" i="3"/>
  <c r="BP3366" i="3"/>
  <c r="BP3367" i="3"/>
  <c r="BP3368" i="3" s="1"/>
  <c r="BO3369" i="3"/>
  <c r="BN3363" i="3"/>
  <c r="BN3364" i="3" s="1"/>
  <c r="BN3365" i="3" s="1"/>
  <c r="BN3366" i="3" s="1"/>
  <c r="BN3367" i="3" s="1"/>
  <c r="BM3369" i="3"/>
  <c r="BL3369" i="3"/>
  <c r="BK3369" i="3"/>
  <c r="BJ3366" i="3"/>
  <c r="BJ3367" i="3"/>
  <c r="BJ3368" i="3"/>
  <c r="BI3369" i="3"/>
  <c r="BH3368" i="3"/>
  <c r="BH3369" i="3" s="1"/>
  <c r="BG3369" i="3"/>
  <c r="AZ3369" i="3"/>
  <c r="BA3369" i="3" s="1"/>
  <c r="AU3369" i="3"/>
  <c r="BO3368" i="3"/>
  <c r="BM3368" i="3"/>
  <c r="BL3367" i="3"/>
  <c r="BL3368" i="3" s="1"/>
  <c r="BK3368" i="3"/>
  <c r="BI3368" i="3"/>
  <c r="BG3368" i="3"/>
  <c r="AZ3368" i="3"/>
  <c r="BA3368" i="3" s="1"/>
  <c r="AU3368" i="3"/>
  <c r="BO3367" i="3"/>
  <c r="BM3367" i="3"/>
  <c r="BK3367" i="3"/>
  <c r="BI3367" i="3"/>
  <c r="BH3365" i="3"/>
  <c r="BH3366" i="3" s="1"/>
  <c r="BH3367" i="3" s="1"/>
  <c r="BG3367" i="3"/>
  <c r="AZ3367" i="3"/>
  <c r="BA3367" i="3" s="1"/>
  <c r="AU3367" i="3"/>
  <c r="BO3366" i="3"/>
  <c r="BM3366" i="3"/>
  <c r="BL3366" i="3"/>
  <c r="BK3366" i="3"/>
  <c r="BI3366" i="3"/>
  <c r="BG3366" i="3"/>
  <c r="AZ3366" i="3"/>
  <c r="BA3366" i="3" s="1"/>
  <c r="AU3366" i="3"/>
  <c r="BD76" i="1"/>
  <c r="AB2" i="1"/>
  <c r="AB3" i="1" s="1"/>
  <c r="AB4" i="1" s="1"/>
  <c r="AB5" i="1" s="1"/>
  <c r="AB6" i="1" s="1"/>
  <c r="AB7" i="1" s="1"/>
  <c r="AB8" i="1" s="1"/>
  <c r="AB9" i="1" s="1"/>
  <c r="AB10" i="1" s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Q2" i="1"/>
  <c r="R2" i="1"/>
  <c r="S2" i="1"/>
  <c r="Q3" i="1"/>
  <c r="R3" i="1"/>
  <c r="S3" i="1"/>
  <c r="Q4" i="1"/>
  <c r="R4" i="1"/>
  <c r="S4" i="1"/>
  <c r="Q5" i="1"/>
  <c r="R5" i="1"/>
  <c r="S5" i="1"/>
  <c r="Q6" i="1"/>
  <c r="R6" i="1"/>
  <c r="S6" i="1"/>
  <c r="Q7" i="1"/>
  <c r="R7" i="1"/>
  <c r="S7" i="1"/>
  <c r="Q8" i="1"/>
  <c r="R8" i="1"/>
  <c r="S8" i="1"/>
  <c r="Q9" i="1"/>
  <c r="R9" i="1"/>
  <c r="S9" i="1"/>
  <c r="Q10" i="1"/>
  <c r="R10" i="1"/>
  <c r="S10" i="1"/>
  <c r="Q11" i="1"/>
  <c r="R11" i="1"/>
  <c r="S11" i="1"/>
  <c r="Q12" i="1"/>
  <c r="R12" i="1"/>
  <c r="S12" i="1"/>
  <c r="Q13" i="1"/>
  <c r="R13" i="1"/>
  <c r="S13" i="1"/>
  <c r="Q14" i="1"/>
  <c r="R14" i="1"/>
  <c r="S14" i="1"/>
  <c r="Q15" i="1"/>
  <c r="R15" i="1"/>
  <c r="S15" i="1"/>
  <c r="Q16" i="1"/>
  <c r="R16" i="1"/>
  <c r="S16" i="1"/>
  <c r="Q17" i="1"/>
  <c r="R17" i="1"/>
  <c r="S17" i="1"/>
  <c r="Q18" i="1"/>
  <c r="R18" i="1"/>
  <c r="S18" i="1"/>
  <c r="Q19" i="1"/>
  <c r="R19" i="1"/>
  <c r="S19" i="1"/>
  <c r="Q20" i="1"/>
  <c r="R20" i="1"/>
  <c r="S20" i="1"/>
  <c r="Q21" i="1"/>
  <c r="R21" i="1"/>
  <c r="S21" i="1"/>
  <c r="Q22" i="1"/>
  <c r="R22" i="1"/>
  <c r="S22" i="1"/>
  <c r="Q23" i="1"/>
  <c r="R23" i="1"/>
  <c r="S23" i="1"/>
  <c r="Q24" i="1"/>
  <c r="R24" i="1"/>
  <c r="S24" i="1"/>
  <c r="Q25" i="1"/>
  <c r="R25" i="1"/>
  <c r="S25" i="1"/>
  <c r="Q26" i="1"/>
  <c r="R26" i="1"/>
  <c r="S26" i="1"/>
  <c r="Q27" i="1"/>
  <c r="R27" i="1"/>
  <c r="S27" i="1"/>
  <c r="Q28" i="1"/>
  <c r="R28" i="1"/>
  <c r="S28" i="1"/>
  <c r="Q29" i="1"/>
  <c r="R29" i="1"/>
  <c r="S29" i="1"/>
  <c r="Q30" i="1"/>
  <c r="R30" i="1"/>
  <c r="S30" i="1"/>
  <c r="Q31" i="1"/>
  <c r="R31" i="1"/>
  <c r="S31" i="1"/>
  <c r="Q32" i="1"/>
  <c r="R32" i="1"/>
  <c r="S32" i="1"/>
  <c r="Q33" i="1"/>
  <c r="R33" i="1"/>
  <c r="S33" i="1"/>
  <c r="Q34" i="1"/>
  <c r="R34" i="1"/>
  <c r="S34" i="1"/>
  <c r="Q35" i="1"/>
  <c r="R35" i="1"/>
  <c r="S35" i="1"/>
  <c r="Q36" i="1"/>
  <c r="R36" i="1"/>
  <c r="S36" i="1"/>
  <c r="Q37" i="1"/>
  <c r="R37" i="1"/>
  <c r="S37" i="1"/>
  <c r="Q38" i="1"/>
  <c r="R38" i="1"/>
  <c r="S38" i="1"/>
  <c r="Q39" i="1"/>
  <c r="R39" i="1"/>
  <c r="S39" i="1"/>
  <c r="Q40" i="1"/>
  <c r="R40" i="1"/>
  <c r="S40" i="1"/>
  <c r="Q41" i="1"/>
  <c r="R41" i="1"/>
  <c r="S41" i="1"/>
  <c r="Q42" i="1"/>
  <c r="R42" i="1"/>
  <c r="S42" i="1"/>
  <c r="Q43" i="1"/>
  <c r="R43" i="1"/>
  <c r="S43" i="1"/>
  <c r="Q44" i="1"/>
  <c r="R44" i="1"/>
  <c r="S44" i="1"/>
  <c r="Q45" i="1"/>
  <c r="R45" i="1"/>
  <c r="S45" i="1"/>
  <c r="Q46" i="1"/>
  <c r="R46" i="1"/>
  <c r="S46" i="1"/>
  <c r="Q47" i="1"/>
  <c r="R47" i="1"/>
  <c r="S47" i="1"/>
  <c r="Q48" i="1"/>
  <c r="R48" i="1"/>
  <c r="S48" i="1"/>
  <c r="Q49" i="1"/>
  <c r="R49" i="1"/>
  <c r="S49" i="1"/>
  <c r="Q50" i="1"/>
  <c r="R50" i="1"/>
  <c r="S50" i="1"/>
  <c r="Q51" i="1"/>
  <c r="R51" i="1"/>
  <c r="S51" i="1"/>
  <c r="Q52" i="1"/>
  <c r="R52" i="1"/>
  <c r="S52" i="1"/>
  <c r="Q53" i="1"/>
  <c r="R53" i="1"/>
  <c r="S53" i="1"/>
  <c r="Q54" i="1"/>
  <c r="R54" i="1"/>
  <c r="S54" i="1"/>
  <c r="Q55" i="1"/>
  <c r="R55" i="1"/>
  <c r="S55" i="1"/>
  <c r="Q56" i="1"/>
  <c r="R56" i="1"/>
  <c r="S56" i="1"/>
  <c r="Q57" i="1"/>
  <c r="R57" i="1"/>
  <c r="S57" i="1"/>
  <c r="Q58" i="1"/>
  <c r="R58" i="1"/>
  <c r="S58" i="1"/>
  <c r="Q59" i="1"/>
  <c r="R59" i="1"/>
  <c r="S59" i="1"/>
  <c r="Q60" i="1"/>
  <c r="R60" i="1"/>
  <c r="S60" i="1"/>
  <c r="Q61" i="1"/>
  <c r="R61" i="1"/>
  <c r="S61" i="1"/>
  <c r="Q62" i="1"/>
  <c r="R62" i="1"/>
  <c r="S62" i="1"/>
  <c r="Q63" i="1"/>
  <c r="R63" i="1"/>
  <c r="S63" i="1"/>
  <c r="Q64" i="1"/>
  <c r="R64" i="1"/>
  <c r="S64" i="1"/>
  <c r="Q65" i="1"/>
  <c r="R65" i="1"/>
  <c r="S65" i="1"/>
  <c r="Q66" i="1"/>
  <c r="R66" i="1"/>
  <c r="S66" i="1"/>
  <c r="Q67" i="1"/>
  <c r="R67" i="1"/>
  <c r="S67" i="1"/>
  <c r="Q68" i="1"/>
  <c r="R68" i="1"/>
  <c r="S68" i="1"/>
  <c r="Q69" i="1"/>
  <c r="R69" i="1"/>
  <c r="S69" i="1"/>
  <c r="Q70" i="1"/>
  <c r="R70" i="1"/>
  <c r="S70" i="1"/>
  <c r="Q71" i="1"/>
  <c r="R71" i="1"/>
  <c r="S71" i="1"/>
  <c r="Q72" i="1"/>
  <c r="R72" i="1"/>
  <c r="S72" i="1"/>
  <c r="Q73" i="1"/>
  <c r="R73" i="1"/>
  <c r="S73" i="1"/>
  <c r="Q74" i="1"/>
  <c r="R74" i="1"/>
  <c r="S74" i="1"/>
  <c r="Q75" i="1"/>
  <c r="R75" i="1"/>
  <c r="S75" i="1"/>
  <c r="Q76" i="1"/>
  <c r="R76" i="1"/>
  <c r="S76" i="1"/>
  <c r="AG76" i="1"/>
  <c r="AE76" i="1"/>
  <c r="P3365" i="3"/>
  <c r="Q3365" i="3"/>
  <c r="P3364" i="3"/>
  <c r="Q3364" i="3"/>
  <c r="P3363" i="3"/>
  <c r="Q3363" i="3"/>
  <c r="AZ3365" i="3"/>
  <c r="BA3365" i="3" s="1"/>
  <c r="AZ3364" i="3"/>
  <c r="BA3364" i="3" s="1"/>
  <c r="AZ3363" i="3"/>
  <c r="BA3363" i="3" s="1"/>
  <c r="AU3365" i="3"/>
  <c r="AM3321" i="3"/>
  <c r="AK3320" i="3"/>
  <c r="AK3321" i="3" s="1"/>
  <c r="AL3321" i="3" s="1"/>
  <c r="AU3364" i="3"/>
  <c r="AU3363" i="3"/>
  <c r="U76" i="1"/>
  <c r="T76" i="1"/>
  <c r="AZ3362" i="3"/>
  <c r="BA3362" i="3" s="1"/>
  <c r="P3362" i="3"/>
  <c r="Q3362" i="3"/>
  <c r="AU3362" i="3"/>
  <c r="P3361" i="3"/>
  <c r="Q3361" i="3"/>
  <c r="AZ3361" i="3"/>
  <c r="BA3361" i="3" s="1"/>
  <c r="AU3361" i="3"/>
  <c r="BP3360" i="3"/>
  <c r="BP3361" i="3" s="1"/>
  <c r="BO3360" i="3"/>
  <c r="BN3356" i="3"/>
  <c r="BN3357" i="3" s="1"/>
  <c r="BN3358" i="3" s="1"/>
  <c r="BN3359" i="3" s="1"/>
  <c r="BN3360" i="3" s="1"/>
  <c r="BM3360" i="3"/>
  <c r="BL3360" i="3"/>
  <c r="BL3361" i="3" s="1"/>
  <c r="BK3360" i="3"/>
  <c r="BJ3360" i="3"/>
  <c r="BI3360" i="3"/>
  <c r="BH3359" i="3"/>
  <c r="BH3360" i="3" s="1"/>
  <c r="BG3360" i="3"/>
  <c r="AZ3360" i="3"/>
  <c r="BA3360" i="3" s="1"/>
  <c r="P3360" i="3"/>
  <c r="Q3360" i="3"/>
  <c r="AU3360" i="3"/>
  <c r="BP3357" i="3"/>
  <c r="BP3358" i="3" s="1"/>
  <c r="BP3359" i="3" s="1"/>
  <c r="BO3359" i="3"/>
  <c r="BM3359" i="3"/>
  <c r="BL3359" i="3"/>
  <c r="BK3359" i="3"/>
  <c r="BJ3357" i="3"/>
  <c r="BJ3358" i="3" s="1"/>
  <c r="BJ3359" i="3" s="1"/>
  <c r="BI3359" i="3"/>
  <c r="BG3359" i="3"/>
  <c r="AZ3359" i="3"/>
  <c r="BA3359" i="3" s="1"/>
  <c r="P3359" i="3"/>
  <c r="Q3359" i="3"/>
  <c r="AU3359" i="3"/>
  <c r="BP3362" i="3"/>
  <c r="BP3363" i="3" s="1"/>
  <c r="BP3364" i="3" s="1"/>
  <c r="BP3365" i="3" s="1"/>
  <c r="BO3365" i="3"/>
  <c r="BM3365" i="3"/>
  <c r="BL3365" i="3"/>
  <c r="BK3365" i="3"/>
  <c r="BJ3363" i="3"/>
  <c r="BJ3364" i="3" s="1"/>
  <c r="BJ3365" i="3" s="1"/>
  <c r="BI3365" i="3"/>
  <c r="BG3365" i="3"/>
  <c r="BO3364" i="3"/>
  <c r="BM3364" i="3"/>
  <c r="BL3364" i="3"/>
  <c r="BK3364" i="3"/>
  <c r="BI3364" i="3"/>
  <c r="BH3364" i="3"/>
  <c r="BG3364" i="3"/>
  <c r="BO3363" i="3"/>
  <c r="BM3363" i="3"/>
  <c r="BL3362" i="3"/>
  <c r="BL3363" i="3" s="1"/>
  <c r="BK3363" i="3"/>
  <c r="BI3363" i="3"/>
  <c r="BH3363" i="3"/>
  <c r="BG3363" i="3"/>
  <c r="BO3362" i="3"/>
  <c r="BN3361" i="3"/>
  <c r="BN3362" i="3" s="1"/>
  <c r="BM3362" i="3"/>
  <c r="BK3362" i="3"/>
  <c r="BJ3362" i="3"/>
  <c r="BI3362" i="3"/>
  <c r="BH3361" i="3"/>
  <c r="BH3362" i="3" s="1"/>
  <c r="BG3362" i="3"/>
  <c r="BO3361" i="3"/>
  <c r="BM3361" i="3"/>
  <c r="BK3361" i="3"/>
  <c r="BJ3361" i="3"/>
  <c r="BI3361" i="3"/>
  <c r="BG3361" i="3"/>
  <c r="BO3358" i="3"/>
  <c r="BM3358" i="3"/>
  <c r="BL3358" i="3"/>
  <c r="BK3358" i="3"/>
  <c r="BI3358" i="3"/>
  <c r="BH3358" i="3"/>
  <c r="BG3358" i="3"/>
  <c r="AZ3358" i="3"/>
  <c r="BA3358" i="3" s="1"/>
  <c r="P3358" i="3"/>
  <c r="Q3358" i="3"/>
  <c r="R3358" i="3"/>
  <c r="AU3358" i="3"/>
  <c r="T3320" i="3"/>
  <c r="T3321" i="3" s="1"/>
  <c r="T3322" i="3" s="1"/>
  <c r="T3323" i="3" s="1"/>
  <c r="T3324" i="3" s="1"/>
  <c r="T3325" i="3" s="1"/>
  <c r="T3326" i="3" s="1"/>
  <c r="T3327" i="3" s="1"/>
  <c r="T3328" i="3" s="1"/>
  <c r="T3329" i="3" s="1"/>
  <c r="T3330" i="3" s="1"/>
  <c r="T3331" i="3" s="1"/>
  <c r="T3332" i="3" s="1"/>
  <c r="T3333" i="3" s="1"/>
  <c r="T3334" i="3" s="1"/>
  <c r="T3335" i="3" s="1"/>
  <c r="T3336" i="3" s="1"/>
  <c r="T3337" i="3" s="1"/>
  <c r="T3338" i="3" s="1"/>
  <c r="T3339" i="3" s="1"/>
  <c r="T3340" i="3" s="1"/>
  <c r="T3341" i="3" s="1"/>
  <c r="T3342" i="3" s="1"/>
  <c r="T3343" i="3" s="1"/>
  <c r="T3344" i="3" s="1"/>
  <c r="T3345" i="3" s="1"/>
  <c r="T3346" i="3" s="1"/>
  <c r="T3347" i="3" s="1"/>
  <c r="T3348" i="3" s="1"/>
  <c r="T3349" i="3" s="1"/>
  <c r="T3350" i="3" s="1"/>
  <c r="T3351" i="3" s="1"/>
  <c r="T3352" i="3" s="1"/>
  <c r="T3353" i="3" s="1"/>
  <c r="T3354" i="3" s="1"/>
  <c r="T3355" i="3" s="1"/>
  <c r="T3356" i="3" s="1"/>
  <c r="T3357" i="3" s="1"/>
  <c r="T3358" i="3" s="1"/>
  <c r="T3359" i="3" s="1"/>
  <c r="T3360" i="3" s="1"/>
  <c r="T3361" i="3" s="1"/>
  <c r="T3362" i="3" s="1"/>
  <c r="T3363" i="3" s="1"/>
  <c r="T3364" i="3" s="1"/>
  <c r="T3365" i="3" s="1"/>
  <c r="S3320" i="3"/>
  <c r="S3321" i="3" s="1"/>
  <c r="S3322" i="3" s="1"/>
  <c r="S3323" i="3" s="1"/>
  <c r="S3324" i="3" s="1"/>
  <c r="S3325" i="3" s="1"/>
  <c r="S3326" i="3" s="1"/>
  <c r="S3327" i="3" s="1"/>
  <c r="S3328" i="3" s="1"/>
  <c r="S3329" i="3" s="1"/>
  <c r="S3330" i="3" s="1"/>
  <c r="S3331" i="3" s="1"/>
  <c r="S3332" i="3" s="1"/>
  <c r="S3333" i="3" s="1"/>
  <c r="S3334" i="3" s="1"/>
  <c r="S3335" i="3" s="1"/>
  <c r="S3336" i="3" s="1"/>
  <c r="S3337" i="3" s="1"/>
  <c r="S3338" i="3" s="1"/>
  <c r="S3339" i="3" s="1"/>
  <c r="S3340" i="3" s="1"/>
  <c r="S3341" i="3" s="1"/>
  <c r="S3342" i="3" s="1"/>
  <c r="S3343" i="3" s="1"/>
  <c r="S3344" i="3" s="1"/>
  <c r="S3345" i="3" s="1"/>
  <c r="S3346" i="3" s="1"/>
  <c r="S3347" i="3" s="1"/>
  <c r="S3348" i="3" s="1"/>
  <c r="S3349" i="3" s="1"/>
  <c r="S3350" i="3" s="1"/>
  <c r="S3351" i="3" s="1"/>
  <c r="S3352" i="3" s="1"/>
  <c r="S3353" i="3" s="1"/>
  <c r="S3354" i="3" s="1"/>
  <c r="S3355" i="3" s="1"/>
  <c r="S3356" i="3" s="1"/>
  <c r="S3357" i="3" s="1"/>
  <c r="S3358" i="3" s="1"/>
  <c r="S3359" i="3" s="1"/>
  <c r="S3360" i="3" s="1"/>
  <c r="S3361" i="3" s="1"/>
  <c r="S3362" i="3" s="1"/>
  <c r="S3363" i="3" s="1"/>
  <c r="S3364" i="3" s="1"/>
  <c r="S3365" i="3" s="1"/>
  <c r="R3365" i="3"/>
  <c r="R3364" i="3"/>
  <c r="R3363" i="3"/>
  <c r="R3362" i="3"/>
  <c r="R3361" i="3"/>
  <c r="R3360" i="3"/>
  <c r="R3359" i="3"/>
  <c r="BO3357" i="3"/>
  <c r="BM3357" i="3"/>
  <c r="BL3357" i="3"/>
  <c r="BK3357" i="3"/>
  <c r="BI3357" i="3"/>
  <c r="BH3356" i="3"/>
  <c r="BH3357" i="3" s="1"/>
  <c r="BG3357" i="3"/>
  <c r="AZ3357" i="3"/>
  <c r="BA3357" i="3" s="1"/>
  <c r="P3357" i="3"/>
  <c r="Q3357" i="3"/>
  <c r="R3357" i="3"/>
  <c r="AU3357" i="3"/>
  <c r="BP3355" i="3"/>
  <c r="BP3356" i="3" s="1"/>
  <c r="BO3356" i="3"/>
  <c r="BM3356" i="3"/>
  <c r="BL3355" i="3"/>
  <c r="BL3356" i="3" s="1"/>
  <c r="BK3356" i="3"/>
  <c r="BJ3356" i="3"/>
  <c r="BI3356" i="3"/>
  <c r="BG3356" i="3"/>
  <c r="AZ3356" i="3"/>
  <c r="BA3356" i="3" s="1"/>
  <c r="P3356" i="3"/>
  <c r="Q3356" i="3"/>
  <c r="R3356" i="3"/>
  <c r="AU3356" i="3"/>
  <c r="BO3355" i="3"/>
  <c r="BN3348" i="3"/>
  <c r="BN3349" i="3" s="1"/>
  <c r="BN3350" i="3" s="1"/>
  <c r="BN3351" i="3" s="1"/>
  <c r="BN3352" i="3" s="1"/>
  <c r="BN3353" i="3" s="1"/>
  <c r="BN3354" i="3" s="1"/>
  <c r="BN3355" i="3" s="1"/>
  <c r="BM3355" i="3"/>
  <c r="BK3355" i="3"/>
  <c r="BJ3355" i="3"/>
  <c r="BI3355" i="3"/>
  <c r="BH3353" i="3"/>
  <c r="BH3354" i="3" s="1"/>
  <c r="BH3355" i="3" s="1"/>
  <c r="BG3355" i="3"/>
  <c r="AZ3355" i="3"/>
  <c r="BA3355" i="3" s="1"/>
  <c r="P3355" i="3"/>
  <c r="Q3355" i="3"/>
  <c r="AU3355" i="3"/>
  <c r="R3355" i="3"/>
  <c r="BP3354" i="3"/>
  <c r="BO3354" i="3"/>
  <c r="BM3354" i="3"/>
  <c r="BL3354" i="3"/>
  <c r="BK3354" i="3"/>
  <c r="BJ3354" i="3"/>
  <c r="BI3354" i="3"/>
  <c r="BG3354" i="3"/>
  <c r="AZ3354" i="3"/>
  <c r="BA3354" i="3" s="1"/>
  <c r="P3354" i="3"/>
  <c r="Q3354" i="3"/>
  <c r="AU3354" i="3"/>
  <c r="R3354" i="3"/>
  <c r="BP3352" i="3"/>
  <c r="BP3353" i="3" s="1"/>
  <c r="BO3353" i="3"/>
  <c r="BM3353" i="3"/>
  <c r="BL3353" i="3"/>
  <c r="BK3353" i="3"/>
  <c r="BJ3352" i="3"/>
  <c r="BJ3353" i="3" s="1"/>
  <c r="BI3353" i="3"/>
  <c r="BG3353" i="3"/>
  <c r="AZ3353" i="3"/>
  <c r="BA3353" i="3" s="1"/>
  <c r="P3353" i="3"/>
  <c r="Q3353" i="3"/>
  <c r="R3353" i="3"/>
  <c r="AU3353" i="3"/>
  <c r="P3352" i="3"/>
  <c r="Q3352" i="3"/>
  <c r="BO3352" i="3"/>
  <c r="BM3352" i="3"/>
  <c r="BL3352" i="3"/>
  <c r="BK3352" i="3"/>
  <c r="BI3352" i="3"/>
  <c r="BH3350" i="3"/>
  <c r="BH3351" i="3" s="1"/>
  <c r="BH3352" i="3" s="1"/>
  <c r="BG3352" i="3"/>
  <c r="AZ3352" i="3"/>
  <c r="BA3352" i="3" s="1"/>
  <c r="AU3352" i="3"/>
  <c r="R3352" i="3"/>
  <c r="AZ3351" i="3"/>
  <c r="BA3351" i="3" s="1"/>
  <c r="BP3351" i="3"/>
  <c r="BO3351" i="3"/>
  <c r="BM3351" i="3"/>
  <c r="BL3351" i="3"/>
  <c r="BK3351" i="3"/>
  <c r="BJ3351" i="3"/>
  <c r="BI3351" i="3"/>
  <c r="BG3351" i="3"/>
  <c r="P3351" i="3"/>
  <c r="Q3351" i="3"/>
  <c r="R3351" i="3"/>
  <c r="AU3351" i="3"/>
  <c r="BP3349" i="3"/>
  <c r="BP3350" i="3" s="1"/>
  <c r="BO3350" i="3"/>
  <c r="BM3350" i="3"/>
  <c r="BL3350" i="3"/>
  <c r="BK3350" i="3"/>
  <c r="BJ3349" i="3"/>
  <c r="BJ3350" i="3" s="1"/>
  <c r="BI3350" i="3"/>
  <c r="BG3350" i="3"/>
  <c r="AZ3350" i="3"/>
  <c r="BA3350" i="3" s="1"/>
  <c r="P3350" i="3"/>
  <c r="Q3350" i="3"/>
  <c r="R3350" i="3"/>
  <c r="AU3350" i="3"/>
  <c r="BO3349" i="3"/>
  <c r="BM3349" i="3"/>
  <c r="BL3349" i="3"/>
  <c r="BK3349" i="3"/>
  <c r="BI3349" i="3"/>
  <c r="BH3348" i="3"/>
  <c r="BH3349" i="3" s="1"/>
  <c r="BG3349" i="3"/>
  <c r="AZ3349" i="3"/>
  <c r="BA3349" i="3" s="1"/>
  <c r="P3349" i="3"/>
  <c r="Q3349" i="3"/>
  <c r="AU3349" i="3"/>
  <c r="R3349" i="3"/>
  <c r="BP3347" i="3"/>
  <c r="BP3348" i="3" s="1"/>
  <c r="BO3348" i="3"/>
  <c r="BM3348" i="3"/>
  <c r="BL3347" i="3"/>
  <c r="BL3348" i="3" s="1"/>
  <c r="BK3348" i="3"/>
  <c r="BJ3348" i="3"/>
  <c r="BI3348" i="3"/>
  <c r="BG3348" i="3"/>
  <c r="AZ3348" i="3"/>
  <c r="BA3348" i="3" s="1"/>
  <c r="P3348" i="3"/>
  <c r="Q3348" i="3"/>
  <c r="R3348" i="3"/>
  <c r="AU3348" i="3"/>
  <c r="CT443" i="2"/>
  <c r="BO3347" i="3"/>
  <c r="BN3346" i="3"/>
  <c r="BN3347" i="3" s="1"/>
  <c r="BM3347" i="3"/>
  <c r="BK3347" i="3"/>
  <c r="BJ3347" i="3"/>
  <c r="BI3347" i="3"/>
  <c r="BH3346" i="3"/>
  <c r="BH3347" i="3" s="1"/>
  <c r="BG3347" i="3"/>
  <c r="AZ3347" i="3"/>
  <c r="BA3347" i="3" s="1"/>
  <c r="P3347" i="3"/>
  <c r="Q3347" i="3"/>
  <c r="R3347" i="3"/>
  <c r="AU3347" i="3"/>
  <c r="BP3345" i="3"/>
  <c r="BP3346" i="3" s="1"/>
  <c r="BO3346" i="3"/>
  <c r="BM3346" i="3"/>
  <c r="BL3345" i="3"/>
  <c r="BL3346" i="3" s="1"/>
  <c r="BK3346" i="3"/>
  <c r="BJ3346" i="3"/>
  <c r="BI3346" i="3"/>
  <c r="BG3346" i="3"/>
  <c r="AZ3346" i="3"/>
  <c r="BA3346" i="3" s="1"/>
  <c r="P3346" i="3"/>
  <c r="Q3346" i="3"/>
  <c r="R3346" i="3"/>
  <c r="AU3346" i="3"/>
  <c r="BO3345" i="3"/>
  <c r="BN3344" i="3"/>
  <c r="BN3345" i="3" s="1"/>
  <c r="BM3345" i="3"/>
  <c r="BK3345" i="3"/>
  <c r="BJ3345" i="3"/>
  <c r="BI3345" i="3"/>
  <c r="BH3344" i="3"/>
  <c r="BH3345" i="3" s="1"/>
  <c r="BG3345" i="3"/>
  <c r="AZ3345" i="3"/>
  <c r="BA3345" i="3" s="1"/>
  <c r="P3345" i="3"/>
  <c r="Q3345" i="3"/>
  <c r="AU3345" i="3"/>
  <c r="R3345" i="3"/>
  <c r="BP3343" i="3"/>
  <c r="BP3344" i="3" s="1"/>
  <c r="BO3344" i="3"/>
  <c r="BM3344" i="3"/>
  <c r="BL3343" i="3"/>
  <c r="BL3344" i="3" s="1"/>
  <c r="BK3344" i="3"/>
  <c r="BJ3344" i="3"/>
  <c r="BI3344" i="3"/>
  <c r="BG3344" i="3"/>
  <c r="AZ3344" i="3"/>
  <c r="BA3344" i="3" s="1"/>
  <c r="P3344" i="3"/>
  <c r="Q3344" i="3"/>
  <c r="R3344" i="3"/>
  <c r="AU3344" i="3"/>
  <c r="BO3343" i="3"/>
  <c r="BN3336" i="3"/>
  <c r="BN3337" i="3" s="1"/>
  <c r="BN3338" i="3" s="1"/>
  <c r="BN3339" i="3" s="1"/>
  <c r="BN3340" i="3" s="1"/>
  <c r="BN3341" i="3" s="1"/>
  <c r="BN3342" i="3" s="1"/>
  <c r="BN3343" i="3" s="1"/>
  <c r="BM3343" i="3"/>
  <c r="BK3343" i="3"/>
  <c r="BJ3343" i="3"/>
  <c r="BI3343" i="3"/>
  <c r="BH3340" i="3"/>
  <c r="BH3341" i="3" s="1"/>
  <c r="BH3342" i="3" s="1"/>
  <c r="BH3343" i="3" s="1"/>
  <c r="BG3343" i="3"/>
  <c r="AZ3343" i="3"/>
  <c r="BA3343" i="3" s="1"/>
  <c r="P3343" i="3"/>
  <c r="Q3343" i="3"/>
  <c r="R3343" i="3"/>
  <c r="AU3343" i="3"/>
  <c r="CT441" i="2"/>
  <c r="AG266" i="4"/>
  <c r="AH266" i="4" s="1"/>
  <c r="AG268" i="4"/>
  <c r="AH268" i="4" s="1"/>
  <c r="AG267" i="4"/>
  <c r="AH267" i="4" s="1"/>
  <c r="AG265" i="4"/>
  <c r="AH265" i="4" s="1"/>
  <c r="AG264" i="4"/>
  <c r="AH264" i="4" s="1"/>
  <c r="BP3342" i="3"/>
  <c r="BO3342" i="3"/>
  <c r="BM3342" i="3"/>
  <c r="BL3342" i="3"/>
  <c r="BK3342" i="3"/>
  <c r="BJ3342" i="3"/>
  <c r="BI3342" i="3"/>
  <c r="BG3342" i="3"/>
  <c r="AZ3342" i="3"/>
  <c r="BA3342" i="3" s="1"/>
  <c r="P3342" i="3"/>
  <c r="Q3342" i="3"/>
  <c r="R3342" i="3"/>
  <c r="AU3342" i="3"/>
  <c r="AG541" i="4"/>
  <c r="AH541" i="4" s="1"/>
  <c r="CT439" i="2"/>
  <c r="CT437" i="2"/>
  <c r="CT435" i="2"/>
  <c r="BZ593" i="2"/>
  <c r="FQ583" i="2"/>
  <c r="JD623" i="2"/>
  <c r="R3341" i="3"/>
  <c r="Q3341" i="3"/>
  <c r="P3341" i="3"/>
  <c r="R3340" i="3"/>
  <c r="Q3340" i="3"/>
  <c r="P3340" i="3"/>
  <c r="R3339" i="3"/>
  <c r="Q3339" i="3"/>
  <c r="P3339" i="3"/>
  <c r="R3338" i="3"/>
  <c r="Q3338" i="3"/>
  <c r="P3338" i="3"/>
  <c r="R3337" i="3"/>
  <c r="Q3337" i="3"/>
  <c r="P3337" i="3"/>
  <c r="R3336" i="3"/>
  <c r="Q3336" i="3"/>
  <c r="P3336" i="3"/>
  <c r="R3335" i="3"/>
  <c r="Q3335" i="3"/>
  <c r="P3335" i="3"/>
  <c r="R3334" i="3"/>
  <c r="Q3334" i="3"/>
  <c r="P3334" i="3"/>
  <c r="R3333" i="3"/>
  <c r="Q3333" i="3"/>
  <c r="P3333" i="3"/>
  <c r="R3332" i="3"/>
  <c r="Q3332" i="3"/>
  <c r="P3332" i="3"/>
  <c r="R3331" i="3"/>
  <c r="Q3331" i="3"/>
  <c r="P3331" i="3"/>
  <c r="R3330" i="3"/>
  <c r="Q3330" i="3"/>
  <c r="P3330" i="3"/>
  <c r="R3329" i="3"/>
  <c r="Q3329" i="3"/>
  <c r="P3329" i="3"/>
  <c r="R3328" i="3"/>
  <c r="Q3328" i="3"/>
  <c r="P3328" i="3"/>
  <c r="R3327" i="3"/>
  <c r="Q3327" i="3"/>
  <c r="P3327" i="3"/>
  <c r="R3326" i="3"/>
  <c r="Q3326" i="3"/>
  <c r="P3326" i="3"/>
  <c r="R3325" i="3"/>
  <c r="Q3325" i="3"/>
  <c r="P3325" i="3"/>
  <c r="R3324" i="3"/>
  <c r="Q3324" i="3"/>
  <c r="P3324" i="3"/>
  <c r="R3323" i="3"/>
  <c r="Q3323" i="3"/>
  <c r="P3323" i="3"/>
  <c r="R3322" i="3"/>
  <c r="Q3322" i="3"/>
  <c r="P3322" i="3"/>
  <c r="R3321" i="3"/>
  <c r="Q3321" i="3"/>
  <c r="P3321" i="3"/>
  <c r="R3320" i="3"/>
  <c r="Q3320" i="3"/>
  <c r="P3320" i="3"/>
  <c r="BP3341" i="3"/>
  <c r="BO3341" i="3"/>
  <c r="BM3341" i="3"/>
  <c r="BL3341" i="3"/>
  <c r="BK3341" i="3"/>
  <c r="BJ3341" i="3"/>
  <c r="BI3341" i="3"/>
  <c r="BH3337" i="3"/>
  <c r="BH3338" i="3" s="1"/>
  <c r="BH3339" i="3" s="1"/>
  <c r="BG3341" i="3"/>
  <c r="AZ3341" i="3"/>
  <c r="BA3341" i="3" s="1"/>
  <c r="AU3341" i="3"/>
  <c r="BP3339" i="3"/>
  <c r="BP3340" i="3" s="1"/>
  <c r="BO3340" i="3"/>
  <c r="BM3340" i="3"/>
  <c r="BL3340" i="3"/>
  <c r="BK3340" i="3"/>
  <c r="BJ3339" i="3"/>
  <c r="BJ3340" i="3" s="1"/>
  <c r="BI3340" i="3"/>
  <c r="BG3340" i="3"/>
  <c r="AZ3340" i="3"/>
  <c r="BA3340" i="3" s="1"/>
  <c r="AU3340" i="3"/>
  <c r="BO3339" i="3"/>
  <c r="BM3339" i="3"/>
  <c r="BL3339" i="3"/>
  <c r="BK3339" i="3"/>
  <c r="BI3339" i="3"/>
  <c r="BG3339" i="3"/>
  <c r="AZ3339" i="3"/>
  <c r="BA3339" i="3" s="1"/>
  <c r="AU3339" i="3"/>
  <c r="BP3338" i="3"/>
  <c r="BO3338" i="3"/>
  <c r="BM3338" i="3"/>
  <c r="BL3338" i="3"/>
  <c r="BK3338" i="3"/>
  <c r="BJ3338" i="3"/>
  <c r="BI3338" i="3"/>
  <c r="BG3338" i="3"/>
  <c r="AZ3338" i="3"/>
  <c r="BA3338" i="3" s="1"/>
  <c r="AU3338" i="3"/>
  <c r="BP3330" i="3"/>
  <c r="BP3331" i="3" s="1"/>
  <c r="BP3332" i="3" s="1"/>
  <c r="BP3333" i="3" s="1"/>
  <c r="BP3334" i="3" s="1"/>
  <c r="BP3335" i="3" s="1"/>
  <c r="BP3336" i="3" s="1"/>
  <c r="BP3337" i="3" s="1"/>
  <c r="BO3337" i="3"/>
  <c r="BM3337" i="3"/>
  <c r="BL3335" i="3"/>
  <c r="BL3336" i="3" s="1"/>
  <c r="BL3337" i="3"/>
  <c r="BK3337" i="3"/>
  <c r="BJ3336" i="3"/>
  <c r="BJ3337" i="3" s="1"/>
  <c r="BI3337" i="3"/>
  <c r="BG3337" i="3"/>
  <c r="AZ3337" i="3"/>
  <c r="BA3337" i="3" s="1"/>
  <c r="AU3337" i="3"/>
  <c r="BO3336" i="3"/>
  <c r="BN3334" i="3"/>
  <c r="BN3335" i="3" s="1"/>
  <c r="BM3336" i="3"/>
  <c r="BK3336" i="3"/>
  <c r="BJ3334" i="3"/>
  <c r="BJ3335" i="3" s="1"/>
  <c r="BI3336" i="3"/>
  <c r="BH3336" i="3"/>
  <c r="BG3336" i="3"/>
  <c r="AZ3336" i="3"/>
  <c r="BA3336" i="3" s="1"/>
  <c r="AU3336" i="3"/>
  <c r="BO3335" i="3"/>
  <c r="BM3335" i="3"/>
  <c r="BK3335" i="3"/>
  <c r="BI3335" i="3"/>
  <c r="BH3335" i="3"/>
  <c r="BG3335" i="3"/>
  <c r="AZ3335" i="3"/>
  <c r="BA3335" i="3" s="1"/>
  <c r="AU3335" i="3"/>
  <c r="BO3334" i="3"/>
  <c r="BM3334" i="3"/>
  <c r="BL3331" i="3"/>
  <c r="BL3332" i="3" s="1"/>
  <c r="BL3333" i="3" s="1"/>
  <c r="BL3334" i="3" s="1"/>
  <c r="BK3334" i="3"/>
  <c r="BI3334" i="3"/>
  <c r="BH3334" i="3"/>
  <c r="BG3334" i="3"/>
  <c r="AZ3334" i="3"/>
  <c r="BA3334" i="3" s="1"/>
  <c r="AU3334" i="3"/>
  <c r="BO3333" i="3"/>
  <c r="BN3320" i="3"/>
  <c r="BN3321" i="3" s="1"/>
  <c r="BN3322" i="3" s="1"/>
  <c r="BN3323" i="3" s="1"/>
  <c r="BN3324" i="3" s="1"/>
  <c r="BN3325" i="3"/>
  <c r="BN3326" i="3" s="1"/>
  <c r="BN3327" i="3" s="1"/>
  <c r="BN3328" i="3" s="1"/>
  <c r="BN3329" i="3"/>
  <c r="BN3330" i="3" s="1"/>
  <c r="BN3331" i="3" s="1"/>
  <c r="BN3332" i="3"/>
  <c r="BN3333" i="3"/>
  <c r="BM3333" i="3"/>
  <c r="BK3333" i="3"/>
  <c r="BJ3333" i="3"/>
  <c r="BI3333" i="3"/>
  <c r="BH3332" i="3"/>
  <c r="BH3333" i="3"/>
  <c r="BG3333" i="3"/>
  <c r="AZ3333" i="3"/>
  <c r="BA3333" i="3" s="1"/>
  <c r="AU3333" i="3"/>
  <c r="BO3332" i="3"/>
  <c r="BM3332" i="3"/>
  <c r="BK3332" i="3"/>
  <c r="BJ3330" i="3"/>
  <c r="BJ3331" i="3" s="1"/>
  <c r="BJ3332" i="3"/>
  <c r="BI3332" i="3"/>
  <c r="BG3332" i="3"/>
  <c r="AZ3332" i="3"/>
  <c r="BA3332" i="3" s="1"/>
  <c r="AU3332" i="3"/>
  <c r="BO3331" i="3"/>
  <c r="BM3331" i="3"/>
  <c r="BK3331" i="3"/>
  <c r="BI3331" i="3"/>
  <c r="BH3329" i="3"/>
  <c r="BH3330" i="3" s="1"/>
  <c r="BH3331" i="3"/>
  <c r="BG3331" i="3"/>
  <c r="AZ3331" i="3"/>
  <c r="BA3331" i="3" s="1"/>
  <c r="AU3331" i="3"/>
  <c r="BP3328" i="3"/>
  <c r="BP3329" i="3" s="1"/>
  <c r="BO3330" i="3"/>
  <c r="BM3330" i="3"/>
  <c r="BL3330" i="3"/>
  <c r="BK3330" i="3"/>
  <c r="BJ3329" i="3"/>
  <c r="BI3330" i="3"/>
  <c r="BG3330" i="3"/>
  <c r="AZ3330" i="3"/>
  <c r="BA3330" i="3" s="1"/>
  <c r="AU3330" i="3"/>
  <c r="BO3329" i="3"/>
  <c r="BM3329" i="3"/>
  <c r="BL3328" i="3"/>
  <c r="BL3329" i="3" s="1"/>
  <c r="BK3329" i="3"/>
  <c r="BI3329" i="3"/>
  <c r="BH3327" i="3"/>
  <c r="BH3328" i="3" s="1"/>
  <c r="BG3329" i="3"/>
  <c r="AZ3329" i="3"/>
  <c r="BA3329" i="3" s="1"/>
  <c r="AU3329" i="3"/>
  <c r="BP3326" i="3"/>
  <c r="BP3327" i="3" s="1"/>
  <c r="BO3328" i="3"/>
  <c r="BM3328" i="3"/>
  <c r="BK3328" i="3"/>
  <c r="BJ3326" i="3"/>
  <c r="BJ3327" i="3" s="1"/>
  <c r="BJ3328" i="3"/>
  <c r="BI3328" i="3"/>
  <c r="BG3328" i="3"/>
  <c r="AZ3328" i="3"/>
  <c r="BA3328" i="3" s="1"/>
  <c r="AU3328" i="3"/>
  <c r="BO3327" i="3"/>
  <c r="BM3327" i="3"/>
  <c r="BL3327" i="3"/>
  <c r="BK3327" i="3"/>
  <c r="BI3327" i="3"/>
  <c r="BH3323" i="3"/>
  <c r="BH3324" i="3" s="1"/>
  <c r="BH3325" i="3"/>
  <c r="BH3326" i="3" s="1"/>
  <c r="BG3327" i="3"/>
  <c r="AZ3327" i="3"/>
  <c r="BA3327" i="3" s="1"/>
  <c r="AU3327" i="3"/>
  <c r="BO3326" i="3"/>
  <c r="BM3326" i="3"/>
  <c r="BL3326" i="3"/>
  <c r="BK3326" i="3"/>
  <c r="BI3326" i="3"/>
  <c r="BG3326" i="3"/>
  <c r="AZ3326" i="3"/>
  <c r="BA3326" i="3" s="1"/>
  <c r="AU3326" i="3"/>
  <c r="BP3324" i="3"/>
  <c r="BP3325" i="3" s="1"/>
  <c r="BO3325" i="3"/>
  <c r="BM3325" i="3"/>
  <c r="BL3324" i="3"/>
  <c r="BL3325" i="3" s="1"/>
  <c r="BK3325" i="3"/>
  <c r="BJ3325" i="3"/>
  <c r="BI3325" i="3"/>
  <c r="BG3325" i="3"/>
  <c r="AZ3325" i="3"/>
  <c r="BA3325" i="3" s="1"/>
  <c r="AU3325" i="3"/>
  <c r="BP3317" i="3"/>
  <c r="BP3318" i="3" s="1"/>
  <c r="BP3319" i="3" s="1"/>
  <c r="BP3320" i="3" s="1"/>
  <c r="BP3321" i="3" s="1"/>
  <c r="BP3322" i="3" s="1"/>
  <c r="BP3323" i="3" s="1"/>
  <c r="BO3324" i="3"/>
  <c r="BM3324" i="3"/>
  <c r="BK3324" i="3"/>
  <c r="BJ3320" i="3"/>
  <c r="BJ3321" i="3" s="1"/>
  <c r="BJ3322" i="3" s="1"/>
  <c r="BJ3323" i="3" s="1"/>
  <c r="BJ3324" i="3"/>
  <c r="BI3324" i="3"/>
  <c r="BG3324" i="3"/>
  <c r="AZ3324" i="3"/>
  <c r="BA3324" i="3" s="1"/>
  <c r="AU3324" i="3"/>
  <c r="BO3323" i="3"/>
  <c r="BM3323" i="3"/>
  <c r="BL3322" i="3"/>
  <c r="BL3323" i="3"/>
  <c r="BK3323" i="3"/>
  <c r="BI3323" i="3"/>
  <c r="BG3323" i="3"/>
  <c r="AZ3323" i="3"/>
  <c r="BA3323" i="3" s="1"/>
  <c r="AU3323" i="3"/>
  <c r="BO3322" i="3"/>
  <c r="BM3322" i="3"/>
  <c r="BK3322" i="3"/>
  <c r="BI3322" i="3"/>
  <c r="BH3321" i="3"/>
  <c r="BH3322" i="3"/>
  <c r="BG3322" i="3"/>
  <c r="AZ3322" i="3"/>
  <c r="BA3322" i="3" s="1"/>
  <c r="AU3322" i="3"/>
  <c r="BO3321" i="3"/>
  <c r="BM3321" i="3"/>
  <c r="BL3321" i="3"/>
  <c r="BK3321" i="3"/>
  <c r="BI3321" i="3"/>
  <c r="BG3321" i="3"/>
  <c r="AZ3321" i="3"/>
  <c r="BA3321" i="3" s="1"/>
  <c r="AU3321" i="3"/>
  <c r="BO3320" i="3"/>
  <c r="BM3320" i="3"/>
  <c r="BL3318" i="3"/>
  <c r="BL3319" i="3" s="1"/>
  <c r="BL3320" i="3" s="1"/>
  <c r="BK3320" i="3"/>
  <c r="BI3320" i="3"/>
  <c r="BH3320" i="3"/>
  <c r="BG3320" i="3"/>
  <c r="AZ3320" i="3"/>
  <c r="BA3320" i="3" s="1"/>
  <c r="AU3320" i="3"/>
  <c r="BD75" i="1"/>
  <c r="AG75" i="1"/>
  <c r="AE75" i="1"/>
  <c r="U75" i="1"/>
  <c r="T75" i="1"/>
  <c r="AG505" i="4"/>
  <c r="AH505" i="4" s="1"/>
  <c r="AG504" i="4"/>
  <c r="AH504" i="4" s="1"/>
  <c r="AG503" i="4"/>
  <c r="AH503" i="4" s="1"/>
  <c r="BO3319" i="3"/>
  <c r="BN3319" i="3"/>
  <c r="BM3319" i="3"/>
  <c r="BK3319" i="3"/>
  <c r="BJ3319" i="3"/>
  <c r="BI3319" i="3"/>
  <c r="BH3319" i="3"/>
  <c r="BG3319" i="3"/>
  <c r="AZ3319" i="3"/>
  <c r="BA3319" i="3" s="1"/>
  <c r="P3319" i="3"/>
  <c r="Q3319" i="3"/>
  <c r="AU3319" i="3"/>
  <c r="AM3276" i="3"/>
  <c r="AM3277" i="3" s="1"/>
  <c r="AM3278" i="3" s="1"/>
  <c r="AN3278" i="3" s="1"/>
  <c r="AK3277" i="3"/>
  <c r="T3276" i="3"/>
  <c r="T3277" i="3" s="1"/>
  <c r="T3278" i="3" s="1"/>
  <c r="T3279" i="3" s="1"/>
  <c r="T3280" i="3" s="1"/>
  <c r="T3281" i="3" s="1"/>
  <c r="T3282" i="3" s="1"/>
  <c r="T3283" i="3" s="1"/>
  <c r="T3284" i="3" s="1"/>
  <c r="T3285" i="3" s="1"/>
  <c r="T3286" i="3" s="1"/>
  <c r="T3287" i="3" s="1"/>
  <c r="T3288" i="3" s="1"/>
  <c r="T3289" i="3" s="1"/>
  <c r="T3290" i="3" s="1"/>
  <c r="T3291" i="3" s="1"/>
  <c r="T3292" i="3" s="1"/>
  <c r="T3293" i="3" s="1"/>
  <c r="T3294" i="3" s="1"/>
  <c r="T3295" i="3" s="1"/>
  <c r="T3296" i="3" s="1"/>
  <c r="T3297" i="3" s="1"/>
  <c r="T3298" i="3" s="1"/>
  <c r="T3299" i="3" s="1"/>
  <c r="T3300" i="3" s="1"/>
  <c r="T3301" i="3" s="1"/>
  <c r="T3302" i="3" s="1"/>
  <c r="T3303" i="3" s="1"/>
  <c r="T3304" i="3" s="1"/>
  <c r="T3305" i="3" s="1"/>
  <c r="T3306" i="3" s="1"/>
  <c r="T3307" i="3" s="1"/>
  <c r="T3308" i="3" s="1"/>
  <c r="T3309" i="3" s="1"/>
  <c r="T3310" i="3" s="1"/>
  <c r="T3311" i="3" s="1"/>
  <c r="T3312" i="3" s="1"/>
  <c r="T3313" i="3" s="1"/>
  <c r="T3314" i="3" s="1"/>
  <c r="T3315" i="3" s="1"/>
  <c r="T3316" i="3" s="1"/>
  <c r="T3317" i="3" s="1"/>
  <c r="T3318" i="3" s="1"/>
  <c r="T3319" i="3" s="1"/>
  <c r="S3276" i="3"/>
  <c r="S3277" i="3" s="1"/>
  <c r="S3278" i="3" s="1"/>
  <c r="S3279" i="3" s="1"/>
  <c r="S3280" i="3" s="1"/>
  <c r="S3281" i="3" s="1"/>
  <c r="S3282" i="3" s="1"/>
  <c r="S3283" i="3" s="1"/>
  <c r="S3284" i="3" s="1"/>
  <c r="S3285" i="3" s="1"/>
  <c r="S3286" i="3" s="1"/>
  <c r="S3287" i="3" s="1"/>
  <c r="S3288" i="3" s="1"/>
  <c r="S3289" i="3" s="1"/>
  <c r="S3290" i="3" s="1"/>
  <c r="S3291" i="3" s="1"/>
  <c r="S3292" i="3" s="1"/>
  <c r="S3293" i="3" s="1"/>
  <c r="S3294" i="3" s="1"/>
  <c r="S3295" i="3" s="1"/>
  <c r="S3296" i="3" s="1"/>
  <c r="S3297" i="3" s="1"/>
  <c r="S3298" i="3" s="1"/>
  <c r="S3299" i="3" s="1"/>
  <c r="S3300" i="3" s="1"/>
  <c r="S3301" i="3" s="1"/>
  <c r="S3302" i="3" s="1"/>
  <c r="S3303" i="3" s="1"/>
  <c r="S3304" i="3" s="1"/>
  <c r="S3305" i="3" s="1"/>
  <c r="S3306" i="3" s="1"/>
  <c r="S3307" i="3" s="1"/>
  <c r="S3308" i="3" s="1"/>
  <c r="S3309" i="3" s="1"/>
  <c r="S3310" i="3" s="1"/>
  <c r="S3311" i="3" s="1"/>
  <c r="S3312" i="3" s="1"/>
  <c r="S3313" i="3" s="1"/>
  <c r="S3314" i="3" s="1"/>
  <c r="S3315" i="3" s="1"/>
  <c r="S3316" i="3" s="1"/>
  <c r="S3317" i="3" s="1"/>
  <c r="S3318" i="3" s="1"/>
  <c r="S3319" i="3" s="1"/>
  <c r="R3319" i="3"/>
  <c r="BO3318" i="3"/>
  <c r="BN3316" i="3"/>
  <c r="BN3317" i="3" s="1"/>
  <c r="BN3318" i="3" s="1"/>
  <c r="BM3318" i="3"/>
  <c r="BK3318" i="3"/>
  <c r="BJ3317" i="3"/>
  <c r="BJ3318" i="3" s="1"/>
  <c r="BI3318" i="3"/>
  <c r="BH3318" i="3"/>
  <c r="BG3318" i="3"/>
  <c r="AZ3318" i="3"/>
  <c r="BA3318" i="3" s="1"/>
  <c r="P3318" i="3"/>
  <c r="Q3318" i="3"/>
  <c r="R3318" i="3"/>
  <c r="AU3318" i="3"/>
  <c r="BO3317" i="3"/>
  <c r="BM3317" i="3"/>
  <c r="BL3317" i="3"/>
  <c r="BK3317" i="3"/>
  <c r="BI3317" i="3"/>
  <c r="BH3316" i="3"/>
  <c r="BH3317" i="3" s="1"/>
  <c r="BG3317" i="3"/>
  <c r="AZ3317" i="3"/>
  <c r="BA3317" i="3" s="1"/>
  <c r="P3317" i="3"/>
  <c r="Q3317" i="3"/>
  <c r="R3317" i="3"/>
  <c r="AU3317" i="3"/>
  <c r="BP3315" i="3"/>
  <c r="BP3316" i="3" s="1"/>
  <c r="BO3316" i="3"/>
  <c r="BM3316" i="3"/>
  <c r="BL3315" i="3"/>
  <c r="BL3316" i="3" s="1"/>
  <c r="BK3316" i="3"/>
  <c r="BJ3316" i="3"/>
  <c r="BI3316" i="3"/>
  <c r="BG3316" i="3"/>
  <c r="AZ3316" i="3"/>
  <c r="BA3316" i="3" s="1"/>
  <c r="P3316" i="3"/>
  <c r="Q3316" i="3"/>
  <c r="R3316" i="3"/>
  <c r="AU3316" i="3"/>
  <c r="BO3315" i="3"/>
  <c r="BN3308" i="3"/>
  <c r="BN3309" i="3" s="1"/>
  <c r="BN3310" i="3" s="1"/>
  <c r="BN3311" i="3" s="1"/>
  <c r="BN3312" i="3" s="1"/>
  <c r="BN3313" i="3" s="1"/>
  <c r="BN3314" i="3" s="1"/>
  <c r="BN3315" i="3" s="1"/>
  <c r="BM3315" i="3"/>
  <c r="BK3315" i="3"/>
  <c r="BJ3315" i="3"/>
  <c r="BI3315" i="3"/>
  <c r="BH3312" i="3"/>
  <c r="BH3313" i="3" s="1"/>
  <c r="BH3314" i="3" s="1"/>
  <c r="BH3315" i="3" s="1"/>
  <c r="BG3315" i="3"/>
  <c r="AZ3315" i="3"/>
  <c r="BA3315" i="3" s="1"/>
  <c r="P3315" i="3"/>
  <c r="Q3315" i="3"/>
  <c r="R3315" i="3"/>
  <c r="AU3315" i="3"/>
  <c r="BP3314" i="3"/>
  <c r="BO3314" i="3"/>
  <c r="BM3314" i="3"/>
  <c r="BL3314" i="3"/>
  <c r="BK3314" i="3"/>
  <c r="BJ3314" i="3"/>
  <c r="BI3314" i="3"/>
  <c r="BG3314" i="3"/>
  <c r="AZ3314" i="3"/>
  <c r="BA3314" i="3" s="1"/>
  <c r="P3314" i="3"/>
  <c r="Q3314" i="3"/>
  <c r="R3314" i="3"/>
  <c r="AU3314" i="3"/>
  <c r="BP3313" i="3"/>
  <c r="BO3313" i="3"/>
  <c r="BM3313" i="3"/>
  <c r="BL3313" i="3"/>
  <c r="BK3313" i="3"/>
  <c r="BJ3313" i="3"/>
  <c r="BI3313" i="3"/>
  <c r="BG3313" i="3"/>
  <c r="AZ3313" i="3"/>
  <c r="BA3313" i="3" s="1"/>
  <c r="P3313" i="3"/>
  <c r="Q3313" i="3"/>
  <c r="R3313" i="3"/>
  <c r="AU3313" i="3"/>
  <c r="CT431" i="2"/>
  <c r="BP3311" i="3"/>
  <c r="BP3312" i="3" s="1"/>
  <c r="BO3312" i="3"/>
  <c r="BM3312" i="3"/>
  <c r="BL3312" i="3"/>
  <c r="BK3312" i="3"/>
  <c r="BJ3311" i="3"/>
  <c r="BJ3312" i="3" s="1"/>
  <c r="BI3312" i="3"/>
  <c r="BG3312" i="3"/>
  <c r="AZ3312" i="3"/>
  <c r="BA3312" i="3" s="1"/>
  <c r="P3312" i="3"/>
  <c r="Q3312" i="3"/>
  <c r="R3312" i="3"/>
  <c r="AU3312" i="3"/>
  <c r="BO3311" i="3"/>
  <c r="BM3311" i="3"/>
  <c r="BL3311" i="3"/>
  <c r="BK3311" i="3"/>
  <c r="BI3311" i="3"/>
  <c r="BH3309" i="3"/>
  <c r="BH3310" i="3" s="1"/>
  <c r="BH3311" i="3" s="1"/>
  <c r="BG3311" i="3"/>
  <c r="AZ3311" i="3"/>
  <c r="BA3311" i="3" s="1"/>
  <c r="P3311" i="3"/>
  <c r="Q3311" i="3"/>
  <c r="R3311" i="3"/>
  <c r="AU3311" i="3"/>
  <c r="BP3310" i="3"/>
  <c r="BO3310" i="3"/>
  <c r="BM3310" i="3"/>
  <c r="BL3310" i="3"/>
  <c r="BK3310" i="3"/>
  <c r="BJ3310" i="3"/>
  <c r="BI3310" i="3"/>
  <c r="BG3310" i="3"/>
  <c r="AZ3310" i="3"/>
  <c r="BA3310" i="3" s="1"/>
  <c r="P3310" i="3"/>
  <c r="Q3310" i="3"/>
  <c r="R3310" i="3"/>
  <c r="AU3310" i="3"/>
  <c r="BP3303" i="3"/>
  <c r="BP3304" i="3" s="1"/>
  <c r="BP3305" i="3" s="1"/>
  <c r="BP3306" i="3" s="1"/>
  <c r="BP3307" i="3" s="1"/>
  <c r="BP3308" i="3" s="1"/>
  <c r="BP3309" i="3" s="1"/>
  <c r="BO3309" i="3"/>
  <c r="BM3309" i="3"/>
  <c r="BL3309" i="3"/>
  <c r="BK3309" i="3"/>
  <c r="BJ3308" i="3"/>
  <c r="BJ3309" i="3" s="1"/>
  <c r="BI3309" i="3"/>
  <c r="BG3309" i="3"/>
  <c r="AZ3309" i="3"/>
  <c r="BA3309" i="3" s="1"/>
  <c r="P3309" i="3"/>
  <c r="Q3309" i="3"/>
  <c r="R3309" i="3"/>
  <c r="AU3309" i="3"/>
  <c r="BP3294" i="3"/>
  <c r="BO3294" i="3"/>
  <c r="BN3293" i="3"/>
  <c r="BN3294" i="3" s="1"/>
  <c r="BN3295" i="3" s="1"/>
  <c r="BN3296" i="3" s="1"/>
  <c r="BN3297" i="3" s="1"/>
  <c r="BN3298" i="3" s="1"/>
  <c r="BN3299" i="3" s="1"/>
  <c r="BN3300" i="3" s="1"/>
  <c r="BN3301" i="3" s="1"/>
  <c r="BN3302" i="3" s="1"/>
  <c r="BN3303" i="3" s="1"/>
  <c r="BM3294" i="3"/>
  <c r="BL3294" i="3"/>
  <c r="BK3294" i="3"/>
  <c r="BJ3294" i="3"/>
  <c r="BI3294" i="3"/>
  <c r="BH3293" i="3"/>
  <c r="BH3294" i="3" s="1"/>
  <c r="BH3295" i="3" s="1"/>
  <c r="BH3296" i="3" s="1"/>
  <c r="BH3297" i="3" s="1"/>
  <c r="BH3298" i="3" s="1"/>
  <c r="BH3299" i="3" s="1"/>
  <c r="BH3300" i="3" s="1"/>
  <c r="BH3301" i="3" s="1"/>
  <c r="BG3294" i="3"/>
  <c r="R3294" i="3"/>
  <c r="Q3294" i="3"/>
  <c r="P3294" i="3"/>
  <c r="AG604" i="4"/>
  <c r="AH604" i="4" s="1"/>
  <c r="BO3308" i="3"/>
  <c r="BM3308" i="3"/>
  <c r="BL3305" i="3"/>
  <c r="BL3306" i="3" s="1"/>
  <c r="BL3307" i="3" s="1"/>
  <c r="BL3308" i="3" s="1"/>
  <c r="BK3308" i="3"/>
  <c r="BI3308" i="3"/>
  <c r="BH3308" i="3"/>
  <c r="BG3308" i="3"/>
  <c r="AZ3308" i="3"/>
  <c r="BA3308" i="3" s="1"/>
  <c r="P3308" i="3"/>
  <c r="Q3308" i="3"/>
  <c r="R3308" i="3"/>
  <c r="AU3308" i="3"/>
  <c r="CT429" i="2"/>
  <c r="BO3307" i="3"/>
  <c r="BN3307" i="3"/>
  <c r="BM3307" i="3"/>
  <c r="BK3307" i="3"/>
  <c r="BJ3307" i="3"/>
  <c r="BI3307" i="3"/>
  <c r="BH3307" i="3"/>
  <c r="BG3307" i="3"/>
  <c r="AZ3307" i="3"/>
  <c r="BA3307" i="3" s="1"/>
  <c r="P3307" i="3"/>
  <c r="Q3307" i="3"/>
  <c r="R3307" i="3"/>
  <c r="AU3307" i="3"/>
  <c r="BO3306" i="3"/>
  <c r="BN3306" i="3"/>
  <c r="BM3306" i="3"/>
  <c r="BK3306" i="3"/>
  <c r="BJ3306" i="3"/>
  <c r="BI3306" i="3"/>
  <c r="BH3306" i="3"/>
  <c r="BG3306" i="3"/>
  <c r="AZ3306" i="3"/>
  <c r="BA3306" i="3" s="1"/>
  <c r="P3306" i="3"/>
  <c r="Q3306" i="3"/>
  <c r="R3306" i="3"/>
  <c r="AU3306" i="3"/>
  <c r="BO3305" i="3"/>
  <c r="BN3304" i="3"/>
  <c r="BN3305" i="3" s="1"/>
  <c r="BM3305" i="3"/>
  <c r="BK3305" i="3"/>
  <c r="BJ3304" i="3"/>
  <c r="BJ3305" i="3" s="1"/>
  <c r="BI3305" i="3"/>
  <c r="BH3305" i="3"/>
  <c r="BG3305" i="3"/>
  <c r="AZ3305" i="3"/>
  <c r="BA3305" i="3" s="1"/>
  <c r="P3305" i="3"/>
  <c r="Q3305" i="3"/>
  <c r="R3305" i="3"/>
  <c r="AU3305" i="3"/>
  <c r="BO3304" i="3"/>
  <c r="BM3304" i="3"/>
  <c r="BL3303" i="3"/>
  <c r="BL3304" i="3" s="1"/>
  <c r="BK3304" i="3"/>
  <c r="BI3304" i="3"/>
  <c r="BH3304" i="3"/>
  <c r="BG3304" i="3"/>
  <c r="AZ3304" i="3"/>
  <c r="BA3304" i="3" s="1"/>
  <c r="P3304" i="3"/>
  <c r="Q3304" i="3"/>
  <c r="R3304" i="3"/>
  <c r="AU3304" i="3"/>
  <c r="BO3303" i="3"/>
  <c r="BM3303" i="3"/>
  <c r="BK3303" i="3"/>
  <c r="BJ3303" i="3"/>
  <c r="BI3303" i="3"/>
  <c r="BH3302" i="3"/>
  <c r="BH3303" i="3" s="1"/>
  <c r="BG3303" i="3"/>
  <c r="AZ3303" i="3"/>
  <c r="BA3303" i="3" s="1"/>
  <c r="P3303" i="3"/>
  <c r="Q3303" i="3"/>
  <c r="R3303" i="3"/>
  <c r="AU3303" i="3"/>
  <c r="BP3301" i="3"/>
  <c r="BP3302" i="3" s="1"/>
  <c r="BO3302" i="3"/>
  <c r="BM3302" i="3"/>
  <c r="BL3302" i="3"/>
  <c r="BK3302" i="3"/>
  <c r="BJ3301" i="3"/>
  <c r="BJ3302" i="3" s="1"/>
  <c r="BI3302" i="3"/>
  <c r="BG3302" i="3"/>
  <c r="AZ3302" i="3"/>
  <c r="BA3302" i="3" s="1"/>
  <c r="P3302" i="3"/>
  <c r="Q3302" i="3"/>
  <c r="R3302" i="3"/>
  <c r="AU3302" i="3"/>
  <c r="AG540" i="4"/>
  <c r="AH540" i="4" s="1"/>
  <c r="AG539" i="4"/>
  <c r="AH539" i="4" s="1"/>
  <c r="AG538" i="4"/>
  <c r="AH538" i="4" s="1"/>
  <c r="AG537" i="4"/>
  <c r="AH537" i="4" s="1"/>
  <c r="BO3301" i="3"/>
  <c r="BM3301" i="3"/>
  <c r="BL3301" i="3"/>
  <c r="BK3301" i="3"/>
  <c r="BI3301" i="3"/>
  <c r="BG3301" i="3"/>
  <c r="AZ3301" i="3"/>
  <c r="BA3301" i="3" s="1"/>
  <c r="P3301" i="3"/>
  <c r="Q3301" i="3"/>
  <c r="R3301" i="3"/>
  <c r="AU3301" i="3"/>
  <c r="BP3300" i="3"/>
  <c r="BO3300" i="3"/>
  <c r="BM3300" i="3"/>
  <c r="BL3300" i="3"/>
  <c r="BK3300" i="3"/>
  <c r="BJ3300" i="3"/>
  <c r="BI3300" i="3"/>
  <c r="BG3300" i="3"/>
  <c r="AZ3300" i="3"/>
  <c r="BA3300" i="3" s="1"/>
  <c r="P3300" i="3"/>
  <c r="Q3300" i="3"/>
  <c r="R3300" i="3"/>
  <c r="AU3300" i="3"/>
  <c r="AG263" i="4"/>
  <c r="AH263" i="4" s="1"/>
  <c r="BP3299" i="3"/>
  <c r="BO3299" i="3"/>
  <c r="BM3299" i="3"/>
  <c r="BL3299" i="3"/>
  <c r="BK3299" i="3"/>
  <c r="BJ3299" i="3"/>
  <c r="BI3299" i="3"/>
  <c r="BG3299" i="3"/>
  <c r="AZ3299" i="3"/>
  <c r="BA3299" i="3" s="1"/>
  <c r="P3299" i="3"/>
  <c r="Q3299" i="3"/>
  <c r="R3299" i="3"/>
  <c r="AU3299" i="3"/>
  <c r="AG536" i="4"/>
  <c r="AH536" i="4" s="1"/>
  <c r="AG535" i="4"/>
  <c r="AH535" i="4" s="1"/>
  <c r="CT427" i="2"/>
  <c r="BP3298" i="3"/>
  <c r="BO3298" i="3"/>
  <c r="BM3298" i="3"/>
  <c r="BL3298" i="3"/>
  <c r="BK3298" i="3"/>
  <c r="BJ3298" i="3"/>
  <c r="BI3298" i="3"/>
  <c r="BG3298" i="3"/>
  <c r="AZ3298" i="3"/>
  <c r="BA3298" i="3" s="1"/>
  <c r="P3298" i="3"/>
  <c r="Q3298" i="3"/>
  <c r="R3298" i="3"/>
  <c r="AU3298" i="3"/>
  <c r="BP1503" i="3"/>
  <c r="BP1504" i="3" s="1"/>
  <c r="BP1505" i="3" s="1"/>
  <c r="BP1506" i="3" s="1"/>
  <c r="BO1505" i="3"/>
  <c r="BN1505" i="3"/>
  <c r="BN1506" i="3" s="1"/>
  <c r="BN1507" i="3" s="1"/>
  <c r="BN1508" i="3" s="1"/>
  <c r="BN1509" i="3" s="1"/>
  <c r="BM1505" i="3"/>
  <c r="BL1503" i="3"/>
  <c r="BL1504" i="3" s="1"/>
  <c r="BL1505" i="3" s="1"/>
  <c r="BO1504" i="3"/>
  <c r="BN1504" i="3"/>
  <c r="BM1504" i="3"/>
  <c r="BO1503" i="3"/>
  <c r="BN1498" i="3"/>
  <c r="BN1499" i="3" s="1"/>
  <c r="BN1500" i="3" s="1"/>
  <c r="BN1501" i="3" s="1"/>
  <c r="BN1502" i="3" s="1"/>
  <c r="BN1503" i="3" s="1"/>
  <c r="BM1503" i="3"/>
  <c r="BP1502" i="3"/>
  <c r="BO1502" i="3"/>
  <c r="BM1502" i="3"/>
  <c r="BL1502" i="3"/>
  <c r="BP1499" i="3"/>
  <c r="BP1500" i="3" s="1"/>
  <c r="BP1501" i="3" s="1"/>
  <c r="BO1501" i="3"/>
  <c r="BM1501" i="3"/>
  <c r="BL1501" i="3"/>
  <c r="BO1500" i="3"/>
  <c r="BM1500" i="3"/>
  <c r="BL1500" i="3"/>
  <c r="BO1499" i="3"/>
  <c r="BM1499" i="3"/>
  <c r="BL1499" i="3"/>
  <c r="BP1496" i="3"/>
  <c r="BP1497" i="3" s="1"/>
  <c r="BP1498" i="3" s="1"/>
  <c r="BO1498" i="3"/>
  <c r="BM1498" i="3"/>
  <c r="BL1497" i="3"/>
  <c r="BL1498" i="3" s="1"/>
  <c r="BO1497" i="3"/>
  <c r="BN1493" i="3"/>
  <c r="BN1494" i="3" s="1"/>
  <c r="BN1495" i="3" s="1"/>
  <c r="BN1496" i="3" s="1"/>
  <c r="BN1497" i="3" s="1"/>
  <c r="BM1497" i="3"/>
  <c r="BO1496" i="3"/>
  <c r="BM1496" i="3"/>
  <c r="BL1496" i="3"/>
  <c r="Q12" i="6"/>
  <c r="Q13" i="6"/>
  <c r="Q23" i="6"/>
  <c r="Q22" i="6"/>
  <c r="Q21" i="6"/>
  <c r="Q20" i="6"/>
  <c r="Q19" i="6"/>
  <c r="Q18" i="6"/>
  <c r="Q17" i="6"/>
  <c r="Q16" i="6"/>
  <c r="Q15" i="6"/>
  <c r="BP3297" i="3"/>
  <c r="BO3297" i="3"/>
  <c r="BM3297" i="3"/>
  <c r="BL3297" i="3"/>
  <c r="BK3297" i="3"/>
  <c r="BJ3297" i="3"/>
  <c r="BI3297" i="3"/>
  <c r="BG3297" i="3"/>
  <c r="AZ3297" i="3"/>
  <c r="BA3297" i="3" s="1"/>
  <c r="P3297" i="3"/>
  <c r="Q3297" i="3"/>
  <c r="R3297" i="3"/>
  <c r="AU3297" i="3"/>
  <c r="AG262" i="4"/>
  <c r="AH262" i="4" s="1"/>
  <c r="BP3296" i="3"/>
  <c r="BO3296" i="3"/>
  <c r="BM3296" i="3"/>
  <c r="BL3296" i="3"/>
  <c r="BK3296" i="3"/>
  <c r="BJ3296" i="3"/>
  <c r="BI3296" i="3"/>
  <c r="BG3296" i="3"/>
  <c r="AZ3296" i="3"/>
  <c r="BA3296" i="3" s="1"/>
  <c r="P3296" i="3"/>
  <c r="Q3296" i="3"/>
  <c r="R3296" i="3"/>
  <c r="AU3296" i="3"/>
  <c r="BP3295" i="3"/>
  <c r="BO3295" i="3"/>
  <c r="BM3295" i="3"/>
  <c r="BL3295" i="3"/>
  <c r="BK3295" i="3"/>
  <c r="BJ3295" i="3"/>
  <c r="BI3295" i="3"/>
  <c r="BG3295" i="3"/>
  <c r="AZ3295" i="3"/>
  <c r="BA3295" i="3" s="1"/>
  <c r="P3295" i="3"/>
  <c r="Q3295" i="3"/>
  <c r="R3295" i="3"/>
  <c r="AU3295" i="3"/>
  <c r="AZ3294" i="3"/>
  <c r="BA3294" i="3" s="1"/>
  <c r="AU3294" i="3"/>
  <c r="AG261" i="4"/>
  <c r="AH261" i="4" s="1"/>
  <c r="BP3289" i="3"/>
  <c r="BP3290" i="3" s="1"/>
  <c r="BP3291" i="3" s="1"/>
  <c r="BP3292" i="3" s="1"/>
  <c r="BP3293" i="3" s="1"/>
  <c r="BO3293" i="3"/>
  <c r="BM3293" i="3"/>
  <c r="BL3292" i="3"/>
  <c r="BL3293" i="3" s="1"/>
  <c r="BK3293" i="3"/>
  <c r="BJ3293" i="3"/>
  <c r="BI3293" i="3"/>
  <c r="BG3293" i="3"/>
  <c r="AZ3293" i="3"/>
  <c r="BA3293" i="3" s="1"/>
  <c r="P3293" i="3"/>
  <c r="Q3293" i="3"/>
  <c r="R3293" i="3"/>
  <c r="AU3293" i="3"/>
  <c r="AG260" i="4"/>
  <c r="AH260" i="4" s="1"/>
  <c r="CT425" i="2"/>
  <c r="BO3292" i="3"/>
  <c r="BN3290" i="3"/>
  <c r="BN3291" i="3" s="1"/>
  <c r="BN3292" i="3" s="1"/>
  <c r="BM3292" i="3"/>
  <c r="BK3292" i="3"/>
  <c r="BJ3290" i="3"/>
  <c r="BJ3291" i="3" s="1"/>
  <c r="BJ3292" i="3" s="1"/>
  <c r="BI3292" i="3"/>
  <c r="BH3292" i="3"/>
  <c r="BG3292" i="3"/>
  <c r="AZ3292" i="3"/>
  <c r="BA3292" i="3" s="1"/>
  <c r="P3292" i="3"/>
  <c r="Q3292" i="3"/>
  <c r="AU3292" i="3"/>
  <c r="R3292" i="3"/>
  <c r="BO3291" i="3"/>
  <c r="BM3291" i="3"/>
  <c r="BL3291" i="3"/>
  <c r="BK3291" i="3"/>
  <c r="BI3291" i="3"/>
  <c r="BH3291" i="3"/>
  <c r="BG3291" i="3"/>
  <c r="AZ3291" i="3"/>
  <c r="BA3291" i="3" s="1"/>
  <c r="P3291" i="3"/>
  <c r="Q3291" i="3"/>
  <c r="R3291" i="3"/>
  <c r="AU3291" i="3"/>
  <c r="BO3290" i="3"/>
  <c r="BM3290" i="3"/>
  <c r="BL3289" i="3"/>
  <c r="BL3290" i="3" s="1"/>
  <c r="BK3290" i="3"/>
  <c r="BI3290" i="3"/>
  <c r="BH3290" i="3"/>
  <c r="BG3290" i="3"/>
  <c r="AZ3290" i="3"/>
  <c r="BA3290" i="3" s="1"/>
  <c r="P3290" i="3"/>
  <c r="Q3290" i="3"/>
  <c r="R3290" i="3"/>
  <c r="AU3290" i="3"/>
  <c r="BO3289" i="3"/>
  <c r="BN3279" i="3"/>
  <c r="BN3280" i="3" s="1"/>
  <c r="BN3281" i="3" s="1"/>
  <c r="BN3282" i="3" s="1"/>
  <c r="BN3283" i="3" s="1"/>
  <c r="BN3284" i="3" s="1"/>
  <c r="BN3285" i="3" s="1"/>
  <c r="BN3286" i="3" s="1"/>
  <c r="BN3287" i="3" s="1"/>
  <c r="BN3288" i="3" s="1"/>
  <c r="BN3289" i="3" s="1"/>
  <c r="BM3289" i="3"/>
  <c r="BK3289" i="3"/>
  <c r="BJ3289" i="3"/>
  <c r="BI3289" i="3"/>
  <c r="BH3288" i="3"/>
  <c r="BH3289" i="3" s="1"/>
  <c r="BG3289" i="3"/>
  <c r="AZ3289" i="3"/>
  <c r="BA3289" i="3" s="1"/>
  <c r="P3289" i="3"/>
  <c r="Q3289" i="3"/>
  <c r="R3289" i="3"/>
  <c r="AU3289" i="3"/>
  <c r="CT423" i="2"/>
  <c r="BP3287" i="3"/>
  <c r="BP3288" i="3" s="1"/>
  <c r="BO3288" i="3"/>
  <c r="BM3288" i="3"/>
  <c r="BL3288" i="3"/>
  <c r="BK3288" i="3"/>
  <c r="BJ3287" i="3"/>
  <c r="BJ3288" i="3" s="1"/>
  <c r="BI3288" i="3"/>
  <c r="BG3288" i="3"/>
  <c r="AZ3288" i="3"/>
  <c r="BA3288" i="3" s="1"/>
  <c r="P3288" i="3"/>
  <c r="Q3288" i="3"/>
  <c r="AU3288" i="3"/>
  <c r="R3288" i="3"/>
  <c r="BO3287" i="3"/>
  <c r="BM3287" i="3"/>
  <c r="BL3287" i="3"/>
  <c r="BK3287" i="3"/>
  <c r="BI3287" i="3"/>
  <c r="BH3286" i="3"/>
  <c r="BH3287" i="3" s="1"/>
  <c r="BG3287" i="3"/>
  <c r="AZ3287" i="3"/>
  <c r="BA3287" i="3" s="1"/>
  <c r="P3287" i="3"/>
  <c r="Q3287" i="3"/>
  <c r="AU3287" i="3"/>
  <c r="R3287" i="3"/>
  <c r="BP3285" i="3"/>
  <c r="BP3286" i="3" s="1"/>
  <c r="BO3286" i="3"/>
  <c r="BM3286" i="3"/>
  <c r="BL3286" i="3"/>
  <c r="BK3286" i="3"/>
  <c r="BJ3285" i="3"/>
  <c r="BJ3286" i="3" s="1"/>
  <c r="BI3286" i="3"/>
  <c r="BG3286" i="3"/>
  <c r="AZ3286" i="3"/>
  <c r="BA3286" i="3" s="1"/>
  <c r="P3286" i="3"/>
  <c r="Q3286" i="3"/>
  <c r="AU3286" i="3"/>
  <c r="R3286" i="3"/>
  <c r="BO3285" i="3"/>
  <c r="BM3285" i="3"/>
  <c r="BL3285" i="3"/>
  <c r="BK3285" i="3"/>
  <c r="BI3285" i="3"/>
  <c r="BH3284" i="3"/>
  <c r="BH3285" i="3" s="1"/>
  <c r="BG3285" i="3"/>
  <c r="AZ3285" i="3"/>
  <c r="BA3285" i="3" s="1"/>
  <c r="P3285" i="3"/>
  <c r="Q3285" i="3"/>
  <c r="AU3285" i="3"/>
  <c r="R3285" i="3"/>
  <c r="BP3283" i="3"/>
  <c r="BP3284" i="3" s="1"/>
  <c r="BO3284" i="3"/>
  <c r="BM3284" i="3"/>
  <c r="BL3284" i="3"/>
  <c r="BK3284" i="3"/>
  <c r="BJ3283" i="3"/>
  <c r="BJ3284" i="3" s="1"/>
  <c r="BI3284" i="3"/>
  <c r="BG3284" i="3"/>
  <c r="AZ3284" i="3"/>
  <c r="BA3284" i="3" s="1"/>
  <c r="P3284" i="3"/>
  <c r="Q3284" i="3"/>
  <c r="AU3284" i="3"/>
  <c r="R3284" i="3"/>
  <c r="BO3283" i="3"/>
  <c r="BM3283" i="3"/>
  <c r="BL3283" i="3"/>
  <c r="BK3283" i="3"/>
  <c r="BI3283" i="3"/>
  <c r="BH3280" i="3"/>
  <c r="BH3281" i="3" s="1"/>
  <c r="BH3282" i="3" s="1"/>
  <c r="BH3283" i="3" s="1"/>
  <c r="BG3283" i="3"/>
  <c r="AZ3283" i="3"/>
  <c r="BA3283" i="3" s="1"/>
  <c r="P3283" i="3"/>
  <c r="Q3283" i="3"/>
  <c r="R3283" i="3"/>
  <c r="AU3283" i="3"/>
  <c r="CT421" i="2"/>
  <c r="CT420" i="2"/>
  <c r="BY593" i="2"/>
  <c r="FP583" i="2"/>
  <c r="JC623" i="2"/>
  <c r="P3282" i="3"/>
  <c r="Q3282" i="3"/>
  <c r="R3282" i="3"/>
  <c r="P3281" i="3"/>
  <c r="Q3281" i="3"/>
  <c r="R3281" i="3"/>
  <c r="P3280" i="3"/>
  <c r="Q3280" i="3"/>
  <c r="R3280" i="3"/>
  <c r="P3279" i="3"/>
  <c r="Q3279" i="3"/>
  <c r="R3279" i="3"/>
  <c r="P3278" i="3"/>
  <c r="Q3278" i="3"/>
  <c r="R3278" i="3"/>
  <c r="P3277" i="3"/>
  <c r="Q3277" i="3"/>
  <c r="R3277" i="3"/>
  <c r="R3276" i="3"/>
  <c r="Q3276" i="3"/>
  <c r="P3276" i="3"/>
  <c r="R3275" i="3"/>
  <c r="Q3275" i="3"/>
  <c r="P3275" i="3"/>
  <c r="R3274" i="3"/>
  <c r="Q3274" i="3"/>
  <c r="P3274" i="3"/>
  <c r="R3273" i="3"/>
  <c r="Q3273" i="3"/>
  <c r="P3273" i="3"/>
  <c r="R3272" i="3"/>
  <c r="Q3272" i="3"/>
  <c r="P3272" i="3"/>
  <c r="R3271" i="3"/>
  <c r="Q3271" i="3"/>
  <c r="P3271" i="3"/>
  <c r="R3270" i="3"/>
  <c r="Q3270" i="3"/>
  <c r="P3270" i="3"/>
  <c r="R3269" i="3"/>
  <c r="Q3269" i="3"/>
  <c r="P3269" i="3"/>
  <c r="R3268" i="3"/>
  <c r="Q3268" i="3"/>
  <c r="P3268" i="3"/>
  <c r="R3267" i="3"/>
  <c r="Q3267" i="3"/>
  <c r="P3267" i="3"/>
  <c r="R3266" i="3"/>
  <c r="Q3266" i="3"/>
  <c r="P3266" i="3"/>
  <c r="R3265" i="3"/>
  <c r="Q3265" i="3"/>
  <c r="P3265" i="3"/>
  <c r="R3264" i="3"/>
  <c r="Q3264" i="3"/>
  <c r="P3264" i="3"/>
  <c r="R3263" i="3"/>
  <c r="Q3263" i="3"/>
  <c r="P3263" i="3"/>
  <c r="R3262" i="3"/>
  <c r="Q3262" i="3"/>
  <c r="P3262" i="3"/>
  <c r="R3261" i="3"/>
  <c r="Q3261" i="3"/>
  <c r="P3261" i="3"/>
  <c r="R3260" i="3"/>
  <c r="Q3260" i="3"/>
  <c r="P3260" i="3"/>
  <c r="R3259" i="3"/>
  <c r="Q3259" i="3"/>
  <c r="P3259" i="3"/>
  <c r="R3258" i="3"/>
  <c r="Q3258" i="3"/>
  <c r="P3258" i="3"/>
  <c r="R3257" i="3"/>
  <c r="Q3257" i="3"/>
  <c r="P3257" i="3"/>
  <c r="R3256" i="3"/>
  <c r="Q3256" i="3"/>
  <c r="P3256" i="3"/>
  <c r="R3255" i="3"/>
  <c r="Q3255" i="3"/>
  <c r="P3255" i="3"/>
  <c r="R3254" i="3"/>
  <c r="Q3254" i="3"/>
  <c r="P3254" i="3"/>
  <c r="R3253" i="3"/>
  <c r="Q3253" i="3"/>
  <c r="P3253" i="3"/>
  <c r="R3252" i="3"/>
  <c r="Q3252" i="3"/>
  <c r="P3252" i="3"/>
  <c r="R3251" i="3"/>
  <c r="Q3251" i="3"/>
  <c r="P3251" i="3"/>
  <c r="R3250" i="3"/>
  <c r="Q3250" i="3"/>
  <c r="P3250" i="3"/>
  <c r="R3249" i="3"/>
  <c r="Q3249" i="3"/>
  <c r="P3249" i="3"/>
  <c r="R3248" i="3"/>
  <c r="Q3248" i="3"/>
  <c r="P3248" i="3"/>
  <c r="R3247" i="3"/>
  <c r="Q3247" i="3"/>
  <c r="P3247" i="3"/>
  <c r="R3246" i="3"/>
  <c r="Q3246" i="3"/>
  <c r="P3246" i="3"/>
  <c r="R3245" i="3"/>
  <c r="Q3245" i="3"/>
  <c r="P3245" i="3"/>
  <c r="R3244" i="3"/>
  <c r="Q3244" i="3"/>
  <c r="P3244" i="3"/>
  <c r="R3243" i="3"/>
  <c r="Q3243" i="3"/>
  <c r="P3243" i="3"/>
  <c r="R3242" i="3"/>
  <c r="Q3242" i="3"/>
  <c r="P3242" i="3"/>
  <c r="R3241" i="3"/>
  <c r="Q3241" i="3"/>
  <c r="P3241" i="3"/>
  <c r="R3240" i="3"/>
  <c r="Q3240" i="3"/>
  <c r="P3240" i="3"/>
  <c r="R3239" i="3"/>
  <c r="Q3239" i="3"/>
  <c r="P3239" i="3"/>
  <c r="R3238" i="3"/>
  <c r="Q3238" i="3"/>
  <c r="P3238" i="3"/>
  <c r="R3237" i="3"/>
  <c r="Q3237" i="3"/>
  <c r="P3237" i="3"/>
  <c r="R3236" i="3"/>
  <c r="Q3236" i="3"/>
  <c r="P3236" i="3"/>
  <c r="R3235" i="3"/>
  <c r="Q3235" i="3"/>
  <c r="P3235" i="3"/>
  <c r="R3234" i="3"/>
  <c r="Q3234" i="3"/>
  <c r="P3234" i="3"/>
  <c r="R3233" i="3"/>
  <c r="Q3233" i="3"/>
  <c r="P3233" i="3"/>
  <c r="R3232" i="3"/>
  <c r="Q3232" i="3"/>
  <c r="P3232" i="3"/>
  <c r="R3231" i="3"/>
  <c r="Q3231" i="3"/>
  <c r="P3231" i="3"/>
  <c r="R3230" i="3"/>
  <c r="Q3230" i="3"/>
  <c r="P3230" i="3"/>
  <c r="R3229" i="3"/>
  <c r="Q3229" i="3"/>
  <c r="P3229" i="3"/>
  <c r="R3228" i="3"/>
  <c r="Q3228" i="3"/>
  <c r="P3228" i="3"/>
  <c r="R3227" i="3"/>
  <c r="Q3227" i="3"/>
  <c r="P3227" i="3"/>
  <c r="R3226" i="3"/>
  <c r="Q3226" i="3"/>
  <c r="P3226" i="3"/>
  <c r="R3225" i="3"/>
  <c r="Q3225" i="3"/>
  <c r="P3225" i="3"/>
  <c r="R3224" i="3"/>
  <c r="Q3224" i="3"/>
  <c r="P3224" i="3"/>
  <c r="R3223" i="3"/>
  <c r="Q3223" i="3"/>
  <c r="P3223" i="3"/>
  <c r="R3222" i="3"/>
  <c r="Q3222" i="3"/>
  <c r="P3222" i="3"/>
  <c r="R3221" i="3"/>
  <c r="Q3221" i="3"/>
  <c r="P3221" i="3"/>
  <c r="R3220" i="3"/>
  <c r="Q3220" i="3"/>
  <c r="P3220" i="3"/>
  <c r="R3219" i="3"/>
  <c r="Q3219" i="3"/>
  <c r="P3219" i="3"/>
  <c r="R3218" i="3"/>
  <c r="Q3218" i="3"/>
  <c r="P3218" i="3"/>
  <c r="R3217" i="3"/>
  <c r="Q3217" i="3"/>
  <c r="P3217" i="3"/>
  <c r="R3216" i="3"/>
  <c r="Q3216" i="3"/>
  <c r="P3216" i="3"/>
  <c r="R3215" i="3"/>
  <c r="Q3215" i="3"/>
  <c r="P3215" i="3"/>
  <c r="R3214" i="3"/>
  <c r="Q3214" i="3"/>
  <c r="P3214" i="3"/>
  <c r="R3213" i="3"/>
  <c r="Q3213" i="3"/>
  <c r="P3213" i="3"/>
  <c r="R3212" i="3"/>
  <c r="Q3212" i="3"/>
  <c r="P3212" i="3"/>
  <c r="R3211" i="3"/>
  <c r="Q3211" i="3"/>
  <c r="P3211" i="3"/>
  <c r="R3210" i="3"/>
  <c r="Q3210" i="3"/>
  <c r="P3210" i="3"/>
  <c r="R3209" i="3"/>
  <c r="Q3209" i="3"/>
  <c r="P3209" i="3"/>
  <c r="R3208" i="3"/>
  <c r="Q3208" i="3"/>
  <c r="P3208" i="3"/>
  <c r="R3207" i="3"/>
  <c r="Q3207" i="3"/>
  <c r="P3207" i="3"/>
  <c r="R3206" i="3"/>
  <c r="Q3206" i="3"/>
  <c r="P3206" i="3"/>
  <c r="R3205" i="3"/>
  <c r="Q3205" i="3"/>
  <c r="P3205" i="3"/>
  <c r="R3204" i="3"/>
  <c r="Q3204" i="3"/>
  <c r="P3204" i="3"/>
  <c r="R3203" i="3"/>
  <c r="Q3203" i="3"/>
  <c r="P3203" i="3"/>
  <c r="R3202" i="3"/>
  <c r="Q3202" i="3"/>
  <c r="P3202" i="3"/>
  <c r="R3201" i="3"/>
  <c r="Q3201" i="3"/>
  <c r="P3201" i="3"/>
  <c r="R3200" i="3"/>
  <c r="Q3200" i="3"/>
  <c r="P3200" i="3"/>
  <c r="R3199" i="3"/>
  <c r="Q3199" i="3"/>
  <c r="P3199" i="3"/>
  <c r="R3198" i="3"/>
  <c r="Q3198" i="3"/>
  <c r="P3198" i="3"/>
  <c r="R3197" i="3"/>
  <c r="Q3197" i="3"/>
  <c r="P3197" i="3"/>
  <c r="R3196" i="3"/>
  <c r="Q3196" i="3"/>
  <c r="P3196" i="3"/>
  <c r="R3195" i="3"/>
  <c r="Q3195" i="3"/>
  <c r="P3195" i="3"/>
  <c r="R3194" i="3"/>
  <c r="Q3194" i="3"/>
  <c r="P3194" i="3"/>
  <c r="R3193" i="3"/>
  <c r="Q3193" i="3"/>
  <c r="P3193" i="3"/>
  <c r="R3192" i="3"/>
  <c r="Q3192" i="3"/>
  <c r="P3192" i="3"/>
  <c r="R3191" i="3"/>
  <c r="Q3191" i="3"/>
  <c r="P3191" i="3"/>
  <c r="R3190" i="3"/>
  <c r="Q3190" i="3"/>
  <c r="P3190" i="3"/>
  <c r="R3189" i="3"/>
  <c r="Q3189" i="3"/>
  <c r="P3189" i="3"/>
  <c r="R3188" i="3"/>
  <c r="Q3188" i="3"/>
  <c r="P3188" i="3"/>
  <c r="R3187" i="3"/>
  <c r="Q3187" i="3"/>
  <c r="P3187" i="3"/>
  <c r="R3186" i="3"/>
  <c r="Q3186" i="3"/>
  <c r="P3186" i="3"/>
  <c r="R3185" i="3"/>
  <c r="Q3185" i="3"/>
  <c r="P3185" i="3"/>
  <c r="R3184" i="3"/>
  <c r="Q3184" i="3"/>
  <c r="P3184" i="3"/>
  <c r="R3183" i="3"/>
  <c r="Q3183" i="3"/>
  <c r="P3183" i="3"/>
  <c r="R3182" i="3"/>
  <c r="Q3182" i="3"/>
  <c r="P3182" i="3"/>
  <c r="R3181" i="3"/>
  <c r="Q3181" i="3"/>
  <c r="P3181" i="3"/>
  <c r="R3180" i="3"/>
  <c r="Q3180" i="3"/>
  <c r="P3180" i="3"/>
  <c r="R3179" i="3"/>
  <c r="Q3179" i="3"/>
  <c r="P3179" i="3"/>
  <c r="R3178" i="3"/>
  <c r="Q3178" i="3"/>
  <c r="P3178" i="3"/>
  <c r="R3177" i="3"/>
  <c r="Q3177" i="3"/>
  <c r="P3177" i="3"/>
  <c r="R3176" i="3"/>
  <c r="Q3176" i="3"/>
  <c r="P3176" i="3"/>
  <c r="R3175" i="3"/>
  <c r="Q3175" i="3"/>
  <c r="P3175" i="3"/>
  <c r="R3174" i="3"/>
  <c r="Q3174" i="3"/>
  <c r="P3174" i="3"/>
  <c r="R3173" i="3"/>
  <c r="Q3173" i="3"/>
  <c r="P3173" i="3"/>
  <c r="R3172" i="3"/>
  <c r="Q3172" i="3"/>
  <c r="P3172" i="3"/>
  <c r="R3171" i="3"/>
  <c r="Q3171" i="3"/>
  <c r="P3171" i="3"/>
  <c r="R3170" i="3"/>
  <c r="Q3170" i="3"/>
  <c r="P3170" i="3"/>
  <c r="R3169" i="3"/>
  <c r="Q3169" i="3"/>
  <c r="P3169" i="3"/>
  <c r="R3168" i="3"/>
  <c r="Q3168" i="3"/>
  <c r="P3168" i="3"/>
  <c r="R3167" i="3"/>
  <c r="Q3167" i="3"/>
  <c r="P3167" i="3"/>
  <c r="R3166" i="3"/>
  <c r="Q3166" i="3"/>
  <c r="P3166" i="3"/>
  <c r="R3165" i="3"/>
  <c r="Q3165" i="3"/>
  <c r="P3165" i="3"/>
  <c r="R3164" i="3"/>
  <c r="Q3164" i="3"/>
  <c r="P3164" i="3"/>
  <c r="R3163" i="3"/>
  <c r="Q3163" i="3"/>
  <c r="P3163" i="3"/>
  <c r="R3162" i="3"/>
  <c r="Q3162" i="3"/>
  <c r="P3162" i="3"/>
  <c r="R3161" i="3"/>
  <c r="Q3161" i="3"/>
  <c r="P3161" i="3"/>
  <c r="R3160" i="3"/>
  <c r="Q3160" i="3"/>
  <c r="P3160" i="3"/>
  <c r="R3159" i="3"/>
  <c r="Q3159" i="3"/>
  <c r="P3159" i="3"/>
  <c r="R3158" i="3"/>
  <c r="Q3158" i="3"/>
  <c r="P3158" i="3"/>
  <c r="R3157" i="3"/>
  <c r="Q3157" i="3"/>
  <c r="P3157" i="3"/>
  <c r="R3156" i="3"/>
  <c r="Q3156" i="3"/>
  <c r="P3156" i="3"/>
  <c r="R3155" i="3"/>
  <c r="Q3155" i="3"/>
  <c r="P3155" i="3"/>
  <c r="R3154" i="3"/>
  <c r="Q3154" i="3"/>
  <c r="P3154" i="3"/>
  <c r="R3153" i="3"/>
  <c r="Q3153" i="3"/>
  <c r="P3153" i="3"/>
  <c r="R3152" i="3"/>
  <c r="Q3152" i="3"/>
  <c r="P3152" i="3"/>
  <c r="R3151" i="3"/>
  <c r="Q3151" i="3"/>
  <c r="P3151" i="3"/>
  <c r="R3150" i="3"/>
  <c r="Q3150" i="3"/>
  <c r="P3150" i="3"/>
  <c r="R3149" i="3"/>
  <c r="Q3149" i="3"/>
  <c r="P3149" i="3"/>
  <c r="R3148" i="3"/>
  <c r="Q3148" i="3"/>
  <c r="P3148" i="3"/>
  <c r="R3147" i="3"/>
  <c r="Q3147" i="3"/>
  <c r="P3147" i="3"/>
  <c r="R3146" i="3"/>
  <c r="Q3146" i="3"/>
  <c r="P3146" i="3"/>
  <c r="R3145" i="3"/>
  <c r="Q3145" i="3"/>
  <c r="P3145" i="3"/>
  <c r="R3144" i="3"/>
  <c r="Q3144" i="3"/>
  <c r="P3144" i="3"/>
  <c r="R3143" i="3"/>
  <c r="Q3143" i="3"/>
  <c r="P3143" i="3"/>
  <c r="R3142" i="3"/>
  <c r="Q3142" i="3"/>
  <c r="P3142" i="3"/>
  <c r="R3141" i="3"/>
  <c r="Q3141" i="3"/>
  <c r="P3141" i="3"/>
  <c r="R3140" i="3"/>
  <c r="Q3140" i="3"/>
  <c r="P3140" i="3"/>
  <c r="R3139" i="3"/>
  <c r="Q3139" i="3"/>
  <c r="P3139" i="3"/>
  <c r="R3138" i="3"/>
  <c r="Q3138" i="3"/>
  <c r="P3138" i="3"/>
  <c r="R3137" i="3"/>
  <c r="Q3137" i="3"/>
  <c r="P3137" i="3"/>
  <c r="R3136" i="3"/>
  <c r="Q3136" i="3"/>
  <c r="P3136" i="3"/>
  <c r="R3135" i="3"/>
  <c r="Q3135" i="3"/>
  <c r="P3135" i="3"/>
  <c r="R3134" i="3"/>
  <c r="Q3134" i="3"/>
  <c r="P3134" i="3"/>
  <c r="R3133" i="3"/>
  <c r="Q3133" i="3"/>
  <c r="P3133" i="3"/>
  <c r="R3132" i="3"/>
  <c r="Q3132" i="3"/>
  <c r="P3132" i="3"/>
  <c r="R3131" i="3"/>
  <c r="Q3131" i="3"/>
  <c r="P3131" i="3"/>
  <c r="R3130" i="3"/>
  <c r="Q3130" i="3"/>
  <c r="P3130" i="3"/>
  <c r="R3129" i="3"/>
  <c r="Q3129" i="3"/>
  <c r="P3129" i="3"/>
  <c r="R3128" i="3"/>
  <c r="Q3128" i="3"/>
  <c r="P3128" i="3"/>
  <c r="R3127" i="3"/>
  <c r="Q3127" i="3"/>
  <c r="P3127" i="3"/>
  <c r="R3126" i="3"/>
  <c r="Q3126" i="3"/>
  <c r="P3126" i="3"/>
  <c r="R3125" i="3"/>
  <c r="Q3125" i="3"/>
  <c r="P3125" i="3"/>
  <c r="R3124" i="3"/>
  <c r="Q3124" i="3"/>
  <c r="P3124" i="3"/>
  <c r="R3123" i="3"/>
  <c r="Q3123" i="3"/>
  <c r="P3123" i="3"/>
  <c r="R3122" i="3"/>
  <c r="Q3122" i="3"/>
  <c r="P3122" i="3"/>
  <c r="R3121" i="3"/>
  <c r="Q3121" i="3"/>
  <c r="P3121" i="3"/>
  <c r="R3120" i="3"/>
  <c r="Q3120" i="3"/>
  <c r="P3120" i="3"/>
  <c r="R3119" i="3"/>
  <c r="Q3119" i="3"/>
  <c r="P3119" i="3"/>
  <c r="R3118" i="3"/>
  <c r="Q3118" i="3"/>
  <c r="P3118" i="3"/>
  <c r="R3117" i="3"/>
  <c r="Q3117" i="3"/>
  <c r="P3117" i="3"/>
  <c r="R3116" i="3"/>
  <c r="Q3116" i="3"/>
  <c r="P3116" i="3"/>
  <c r="R3115" i="3"/>
  <c r="Q3115" i="3"/>
  <c r="P3115" i="3"/>
  <c r="R3114" i="3"/>
  <c r="Q3114" i="3"/>
  <c r="P3114" i="3"/>
  <c r="R3113" i="3"/>
  <c r="Q3113" i="3"/>
  <c r="P3113" i="3"/>
  <c r="R3112" i="3"/>
  <c r="Q3112" i="3"/>
  <c r="P3112" i="3"/>
  <c r="R3111" i="3"/>
  <c r="Q3111" i="3"/>
  <c r="P3111" i="3"/>
  <c r="R3110" i="3"/>
  <c r="Q3110" i="3"/>
  <c r="P3110" i="3"/>
  <c r="R3109" i="3"/>
  <c r="Q3109" i="3"/>
  <c r="P3109" i="3"/>
  <c r="R3108" i="3"/>
  <c r="Q3108" i="3"/>
  <c r="P3108" i="3"/>
  <c r="R3107" i="3"/>
  <c r="Q3107" i="3"/>
  <c r="P3107" i="3"/>
  <c r="R3106" i="3"/>
  <c r="Q3106" i="3"/>
  <c r="P3106" i="3"/>
  <c r="R3105" i="3"/>
  <c r="Q3105" i="3"/>
  <c r="P3105" i="3"/>
  <c r="R3104" i="3"/>
  <c r="Q3104" i="3"/>
  <c r="P3104" i="3"/>
  <c r="R3103" i="3"/>
  <c r="Q3103" i="3"/>
  <c r="P3103" i="3"/>
  <c r="R3102" i="3"/>
  <c r="Q3102" i="3"/>
  <c r="P3102" i="3"/>
  <c r="R3101" i="3"/>
  <c r="Q3101" i="3"/>
  <c r="P3101" i="3"/>
  <c r="R3100" i="3"/>
  <c r="Q3100" i="3"/>
  <c r="P3100" i="3"/>
  <c r="R3099" i="3"/>
  <c r="Q3099" i="3"/>
  <c r="P3099" i="3"/>
  <c r="R3098" i="3"/>
  <c r="Q3098" i="3"/>
  <c r="P3098" i="3"/>
  <c r="R3097" i="3"/>
  <c r="Q3097" i="3"/>
  <c r="P3097" i="3"/>
  <c r="R3096" i="3"/>
  <c r="Q3096" i="3"/>
  <c r="P3096" i="3"/>
  <c r="R3095" i="3"/>
  <c r="Q3095" i="3"/>
  <c r="P3095" i="3"/>
  <c r="R3094" i="3"/>
  <c r="Q3094" i="3"/>
  <c r="P3094" i="3"/>
  <c r="R3093" i="3"/>
  <c r="Q3093" i="3"/>
  <c r="P3093" i="3"/>
  <c r="R3092" i="3"/>
  <c r="Q3092" i="3"/>
  <c r="P3092" i="3"/>
  <c r="R3091" i="3"/>
  <c r="Q3091" i="3"/>
  <c r="P3091" i="3"/>
  <c r="R3090" i="3"/>
  <c r="Q3090" i="3"/>
  <c r="P3090" i="3"/>
  <c r="R3089" i="3"/>
  <c r="Q3089" i="3"/>
  <c r="P3089" i="3"/>
  <c r="R3088" i="3"/>
  <c r="Q3088" i="3"/>
  <c r="P3088" i="3"/>
  <c r="R3087" i="3"/>
  <c r="Q3087" i="3"/>
  <c r="P3087" i="3"/>
  <c r="R3086" i="3"/>
  <c r="Q3086" i="3"/>
  <c r="P3086" i="3"/>
  <c r="R3085" i="3"/>
  <c r="Q3085" i="3"/>
  <c r="P3085" i="3"/>
  <c r="R3084" i="3"/>
  <c r="Q3084" i="3"/>
  <c r="P3084" i="3"/>
  <c r="R3083" i="3"/>
  <c r="Q3083" i="3"/>
  <c r="P3083" i="3"/>
  <c r="R3082" i="3"/>
  <c r="Q3082" i="3"/>
  <c r="P3082" i="3"/>
  <c r="R3081" i="3"/>
  <c r="Q3081" i="3"/>
  <c r="P3081" i="3"/>
  <c r="R3080" i="3"/>
  <c r="Q3080" i="3"/>
  <c r="P3080" i="3"/>
  <c r="R3079" i="3"/>
  <c r="Q3079" i="3"/>
  <c r="P3079" i="3"/>
  <c r="R3078" i="3"/>
  <c r="Q3078" i="3"/>
  <c r="P3078" i="3"/>
  <c r="R3077" i="3"/>
  <c r="Q3077" i="3"/>
  <c r="P3077" i="3"/>
  <c r="R3076" i="3"/>
  <c r="Q3076" i="3"/>
  <c r="P3076" i="3"/>
  <c r="R3075" i="3"/>
  <c r="Q3075" i="3"/>
  <c r="P3075" i="3"/>
  <c r="R3074" i="3"/>
  <c r="Q3074" i="3"/>
  <c r="P3074" i="3"/>
  <c r="R3073" i="3"/>
  <c r="Q3073" i="3"/>
  <c r="P3073" i="3"/>
  <c r="R3072" i="3"/>
  <c r="Q3072" i="3"/>
  <c r="P3072" i="3"/>
  <c r="R3071" i="3"/>
  <c r="Q3071" i="3"/>
  <c r="P3071" i="3"/>
  <c r="R3070" i="3"/>
  <c r="Q3070" i="3"/>
  <c r="P3070" i="3"/>
  <c r="R3069" i="3"/>
  <c r="Q3069" i="3"/>
  <c r="P3069" i="3"/>
  <c r="R3068" i="3"/>
  <c r="Q3068" i="3"/>
  <c r="P3068" i="3"/>
  <c r="R3067" i="3"/>
  <c r="Q3067" i="3"/>
  <c r="P3067" i="3"/>
  <c r="R3066" i="3"/>
  <c r="Q3066" i="3"/>
  <c r="P3066" i="3"/>
  <c r="R3065" i="3"/>
  <c r="Q3065" i="3"/>
  <c r="P3065" i="3"/>
  <c r="R3064" i="3"/>
  <c r="Q3064" i="3"/>
  <c r="P3064" i="3"/>
  <c r="R3063" i="3"/>
  <c r="Q3063" i="3"/>
  <c r="P3063" i="3"/>
  <c r="R3062" i="3"/>
  <c r="Q3062" i="3"/>
  <c r="P3062" i="3"/>
  <c r="R3061" i="3"/>
  <c r="Q3061" i="3"/>
  <c r="P3061" i="3"/>
  <c r="R3060" i="3"/>
  <c r="Q3060" i="3"/>
  <c r="P3060" i="3"/>
  <c r="R3059" i="3"/>
  <c r="Q3059" i="3"/>
  <c r="P3059" i="3"/>
  <c r="R3058" i="3"/>
  <c r="Q3058" i="3"/>
  <c r="P3058" i="3"/>
  <c r="R3057" i="3"/>
  <c r="Q3057" i="3"/>
  <c r="P3057" i="3"/>
  <c r="R3056" i="3"/>
  <c r="Q3056" i="3"/>
  <c r="P3056" i="3"/>
  <c r="R3055" i="3"/>
  <c r="Q3055" i="3"/>
  <c r="P3055" i="3"/>
  <c r="R3054" i="3"/>
  <c r="Q3054" i="3"/>
  <c r="P3054" i="3"/>
  <c r="BP3274" i="3"/>
  <c r="BP3275" i="3" s="1"/>
  <c r="BP3276" i="3" s="1"/>
  <c r="BP3277" i="3" s="1"/>
  <c r="BP3278" i="3"/>
  <c r="BP3279" i="3" s="1"/>
  <c r="BP3280" i="3" s="1"/>
  <c r="BP3281" i="3"/>
  <c r="BP3282" i="3"/>
  <c r="BO3282" i="3"/>
  <c r="BN3276" i="3"/>
  <c r="BN3277" i="3" s="1"/>
  <c r="BN3278" i="3" s="1"/>
  <c r="BM3282" i="3"/>
  <c r="BL3282" i="3"/>
  <c r="BK3282" i="3"/>
  <c r="BJ3276" i="3"/>
  <c r="BJ3277" i="3" s="1"/>
  <c r="BJ3278" i="3"/>
  <c r="BJ3279" i="3"/>
  <c r="BJ3280" i="3" s="1"/>
  <c r="BJ3281" i="3"/>
  <c r="BJ3282" i="3"/>
  <c r="BI3282" i="3"/>
  <c r="BG3282" i="3"/>
  <c r="AZ3282" i="3"/>
  <c r="BA3282" i="3" s="1"/>
  <c r="AU3282" i="3"/>
  <c r="BO3281" i="3"/>
  <c r="BM3281" i="3"/>
  <c r="BL3281" i="3"/>
  <c r="BK3281" i="3"/>
  <c r="BI3281" i="3"/>
  <c r="BG3281" i="3"/>
  <c r="AZ3281" i="3"/>
  <c r="BA3281" i="3" s="1"/>
  <c r="AU3281" i="3"/>
  <c r="BO3280" i="3"/>
  <c r="BM3280" i="3"/>
  <c r="BL3280" i="3"/>
  <c r="BK3280" i="3"/>
  <c r="BI3280" i="3"/>
  <c r="BG3280" i="3"/>
  <c r="AZ3280" i="3"/>
  <c r="BA3280" i="3" s="1"/>
  <c r="AU3280" i="3"/>
  <c r="BO3279" i="3"/>
  <c r="BM3279" i="3"/>
  <c r="BL3278" i="3"/>
  <c r="BL3279" i="3" s="1"/>
  <c r="BK3279" i="3"/>
  <c r="BI3279" i="3"/>
  <c r="BH3279" i="3"/>
  <c r="BG3279" i="3"/>
  <c r="AZ3279" i="3"/>
  <c r="BA3279" i="3" s="1"/>
  <c r="AU3279" i="3"/>
  <c r="BO3278" i="3"/>
  <c r="BM3278" i="3"/>
  <c r="BK3278" i="3"/>
  <c r="BI3278" i="3"/>
  <c r="BH3277" i="3"/>
  <c r="BH3278" i="3" s="1"/>
  <c r="BG3278" i="3"/>
  <c r="AZ3278" i="3"/>
  <c r="BA3278" i="3" s="1"/>
  <c r="AU3278" i="3"/>
  <c r="BO3277" i="3"/>
  <c r="BM3277" i="3"/>
  <c r="BL3277" i="3"/>
  <c r="BK3277" i="3"/>
  <c r="BI3277" i="3"/>
  <c r="BG3277" i="3"/>
  <c r="AZ3277" i="3"/>
  <c r="BA3277" i="3" s="1"/>
  <c r="AU3277" i="3"/>
  <c r="BO3276" i="3"/>
  <c r="BM3276" i="3"/>
  <c r="BL3275" i="3"/>
  <c r="BL3276" i="3" s="1"/>
  <c r="BK3276" i="3"/>
  <c r="BI3276" i="3"/>
  <c r="BH3276" i="3"/>
  <c r="BG3276" i="3"/>
  <c r="AZ3276" i="3"/>
  <c r="BA3276" i="3" s="1"/>
  <c r="AU3276" i="3"/>
  <c r="AG534" i="4"/>
  <c r="AH534" i="4" s="1"/>
  <c r="B610" i="2"/>
  <c r="BO3275" i="3"/>
  <c r="BN3270" i="3"/>
  <c r="BN3271" i="3" s="1"/>
  <c r="BN3272" i="3" s="1"/>
  <c r="BN3273" i="3" s="1"/>
  <c r="BN3274" i="3" s="1"/>
  <c r="BN3275" i="3" s="1"/>
  <c r="BM3275" i="3"/>
  <c r="BK3275" i="3"/>
  <c r="BJ3274" i="3"/>
  <c r="BJ3275" i="3" s="1"/>
  <c r="BI3275" i="3"/>
  <c r="BH3275" i="3"/>
  <c r="BG3275" i="3"/>
  <c r="BO3274" i="3"/>
  <c r="BM3274" i="3"/>
  <c r="BL3274" i="3"/>
  <c r="BK3274" i="3"/>
  <c r="BI3274" i="3"/>
  <c r="BH3271" i="3"/>
  <c r="BH3272" i="3" s="1"/>
  <c r="BH3273" i="3" s="1"/>
  <c r="BH3274" i="3" s="1"/>
  <c r="BG3274" i="3"/>
  <c r="BP3273" i="3"/>
  <c r="BO3273" i="3"/>
  <c r="BM3273" i="3"/>
  <c r="BL3273" i="3"/>
  <c r="BK3273" i="3"/>
  <c r="BJ3273" i="3"/>
  <c r="BI3273" i="3"/>
  <c r="BG3273" i="3"/>
  <c r="BP3272" i="3"/>
  <c r="BO3272" i="3"/>
  <c r="BM3272" i="3"/>
  <c r="BL3272" i="3"/>
  <c r="BK3272" i="3"/>
  <c r="BJ3272" i="3"/>
  <c r="BI3272" i="3"/>
  <c r="BG3272" i="3"/>
  <c r="BP3262" i="3"/>
  <c r="BP3263" i="3" s="1"/>
  <c r="BP3264" i="3" s="1"/>
  <c r="BP3265" i="3" s="1"/>
  <c r="BP3266" i="3" s="1"/>
  <c r="BP3267" i="3" s="1"/>
  <c r="BP3268" i="3" s="1"/>
  <c r="BP3269" i="3" s="1"/>
  <c r="BP3270" i="3" s="1"/>
  <c r="BP3271" i="3" s="1"/>
  <c r="BO3271" i="3"/>
  <c r="BM3271" i="3"/>
  <c r="BL3271" i="3"/>
  <c r="BK3271" i="3"/>
  <c r="BJ3270" i="3"/>
  <c r="BJ3271" i="3" s="1"/>
  <c r="BI3271" i="3"/>
  <c r="BG3271" i="3"/>
  <c r="BO3270" i="3"/>
  <c r="BM3270" i="3"/>
  <c r="BL3269" i="3"/>
  <c r="BL3270" i="3" s="1"/>
  <c r="BK3270" i="3"/>
  <c r="BI3270" i="3"/>
  <c r="BH3270" i="3"/>
  <c r="BG3270" i="3"/>
  <c r="BO3269" i="3"/>
  <c r="BN3268" i="3"/>
  <c r="BN3269" i="3" s="1"/>
  <c r="BM3269" i="3"/>
  <c r="BK3269" i="3"/>
  <c r="BJ3268" i="3"/>
  <c r="BJ3269" i="3" s="1"/>
  <c r="BI3269" i="3"/>
  <c r="BH3269" i="3"/>
  <c r="BG3269" i="3"/>
  <c r="BO3268" i="3"/>
  <c r="BM3268" i="3"/>
  <c r="BL3266" i="3"/>
  <c r="BL3267" i="3" s="1"/>
  <c r="BL3268" i="3" s="1"/>
  <c r="BK3268" i="3"/>
  <c r="BI3268" i="3"/>
  <c r="BH3268" i="3"/>
  <c r="BG3268" i="3"/>
  <c r="BO3267" i="3"/>
  <c r="BN3267" i="3"/>
  <c r="BM3267" i="3"/>
  <c r="BK3267" i="3"/>
  <c r="BJ3267" i="3"/>
  <c r="BI3267" i="3"/>
  <c r="BH3267" i="3"/>
  <c r="BG3267" i="3"/>
  <c r="BO3266" i="3"/>
  <c r="BN3261" i="3"/>
  <c r="BN3262" i="3" s="1"/>
  <c r="BN3263" i="3" s="1"/>
  <c r="BN3264" i="3" s="1"/>
  <c r="BN3265" i="3" s="1"/>
  <c r="BN3266" i="3" s="1"/>
  <c r="BM3266" i="3"/>
  <c r="BK3266" i="3"/>
  <c r="BJ3262" i="3"/>
  <c r="BJ3263" i="3" s="1"/>
  <c r="BJ3264" i="3" s="1"/>
  <c r="BJ3265" i="3" s="1"/>
  <c r="BJ3266" i="3" s="1"/>
  <c r="BI3266" i="3"/>
  <c r="BH3266" i="3"/>
  <c r="BG3266" i="3"/>
  <c r="AZ3275" i="3"/>
  <c r="BA3275" i="3" s="1"/>
  <c r="AZ3274" i="3"/>
  <c r="BA3274" i="3" s="1"/>
  <c r="AZ3273" i="3"/>
  <c r="BA3273" i="3" s="1"/>
  <c r="AZ3272" i="3"/>
  <c r="BA3272" i="3" s="1"/>
  <c r="AZ3271" i="3"/>
  <c r="BA3271" i="3" s="1"/>
  <c r="AZ3270" i="3"/>
  <c r="BA3270" i="3" s="1"/>
  <c r="AZ3269" i="3"/>
  <c r="BA3269" i="3" s="1"/>
  <c r="AZ3268" i="3"/>
  <c r="BA3268" i="3" s="1"/>
  <c r="AZ3267" i="3"/>
  <c r="BA3267" i="3" s="1"/>
  <c r="AZ3266" i="3"/>
  <c r="BA3266" i="3" s="1"/>
  <c r="AU3275" i="3"/>
  <c r="AU3274" i="3"/>
  <c r="AU3273" i="3"/>
  <c r="AU3272" i="3"/>
  <c r="AU3271" i="3"/>
  <c r="AU3270" i="3"/>
  <c r="AU3269" i="3"/>
  <c r="AU3268" i="3"/>
  <c r="AU3267" i="3"/>
  <c r="AU3266" i="3"/>
  <c r="AM3230" i="3"/>
  <c r="AM3231" i="3" s="1"/>
  <c r="AM3232" i="3" s="1"/>
  <c r="AM3233" i="3" s="1"/>
  <c r="AK3231" i="3"/>
  <c r="AK3232" i="3" s="1"/>
  <c r="AK3233" i="3" s="1"/>
  <c r="T3230" i="3"/>
  <c r="T3231" i="3" s="1"/>
  <c r="T3232" i="3" s="1"/>
  <c r="T3233" i="3" s="1"/>
  <c r="T3234" i="3" s="1"/>
  <c r="T3235" i="3" s="1"/>
  <c r="T3236" i="3" s="1"/>
  <c r="T3237" i="3" s="1"/>
  <c r="T3238" i="3" s="1"/>
  <c r="T3239" i="3" s="1"/>
  <c r="T3240" i="3" s="1"/>
  <c r="T3241" i="3" s="1"/>
  <c r="T3242" i="3" s="1"/>
  <c r="T3243" i="3" s="1"/>
  <c r="T3244" i="3" s="1"/>
  <c r="T3245" i="3" s="1"/>
  <c r="T3246" i="3" s="1"/>
  <c r="T3247" i="3" s="1"/>
  <c r="T3248" i="3" s="1"/>
  <c r="T3249" i="3" s="1"/>
  <c r="T3250" i="3" s="1"/>
  <c r="T3251" i="3" s="1"/>
  <c r="T3252" i="3" s="1"/>
  <c r="T3253" i="3" s="1"/>
  <c r="T3254" i="3" s="1"/>
  <c r="T3255" i="3" s="1"/>
  <c r="T3256" i="3" s="1"/>
  <c r="T3257" i="3" s="1"/>
  <c r="T3258" i="3" s="1"/>
  <c r="T3259" i="3" s="1"/>
  <c r="T3260" i="3" s="1"/>
  <c r="T3261" i="3" s="1"/>
  <c r="T3262" i="3" s="1"/>
  <c r="T3263" i="3" s="1"/>
  <c r="T3264" i="3" s="1"/>
  <c r="T3265" i="3" s="1"/>
  <c r="T3266" i="3" s="1"/>
  <c r="T3267" i="3" s="1"/>
  <c r="T3268" i="3" s="1"/>
  <c r="T3269" i="3" s="1"/>
  <c r="T3270" i="3" s="1"/>
  <c r="T3271" i="3" s="1"/>
  <c r="T3272" i="3" s="1"/>
  <c r="T3273" i="3" s="1"/>
  <c r="T3274" i="3" s="1"/>
  <c r="T3275" i="3" s="1"/>
  <c r="S3230" i="3"/>
  <c r="S3231" i="3" s="1"/>
  <c r="S3232" i="3" s="1"/>
  <c r="S3233" i="3" s="1"/>
  <c r="S3234" i="3" s="1"/>
  <c r="S3235" i="3" s="1"/>
  <c r="S3236" i="3" s="1"/>
  <c r="S3237" i="3" s="1"/>
  <c r="S3238" i="3" s="1"/>
  <c r="S3239" i="3" s="1"/>
  <c r="S3240" i="3" s="1"/>
  <c r="S3241" i="3" s="1"/>
  <c r="S3242" i="3" s="1"/>
  <c r="S3243" i="3" s="1"/>
  <c r="S3244" i="3" s="1"/>
  <c r="S3245" i="3" s="1"/>
  <c r="S3246" i="3" s="1"/>
  <c r="S3247" i="3" s="1"/>
  <c r="S3248" i="3" s="1"/>
  <c r="S3249" i="3" s="1"/>
  <c r="S3250" i="3" s="1"/>
  <c r="S3251" i="3" s="1"/>
  <c r="S3252" i="3" s="1"/>
  <c r="S3253" i="3" s="1"/>
  <c r="S3254" i="3" s="1"/>
  <c r="S3255" i="3" s="1"/>
  <c r="S3256" i="3" s="1"/>
  <c r="S3257" i="3" s="1"/>
  <c r="S3258" i="3" s="1"/>
  <c r="S3259" i="3" s="1"/>
  <c r="S3260" i="3" s="1"/>
  <c r="S3261" i="3" s="1"/>
  <c r="S3262" i="3" s="1"/>
  <c r="S3263" i="3" s="1"/>
  <c r="S3264" i="3" s="1"/>
  <c r="S3265" i="3" s="1"/>
  <c r="S3266" i="3" s="1"/>
  <c r="S3267" i="3" s="1"/>
  <c r="S3268" i="3" s="1"/>
  <c r="S3269" i="3" s="1"/>
  <c r="S3270" i="3" s="1"/>
  <c r="S3271" i="3" s="1"/>
  <c r="S3272" i="3" s="1"/>
  <c r="S3273" i="3" s="1"/>
  <c r="S3274" i="3" s="1"/>
  <c r="S3275" i="3" s="1"/>
  <c r="BO3265" i="3"/>
  <c r="BM3265" i="3"/>
  <c r="BL3265" i="3"/>
  <c r="BK3265" i="3"/>
  <c r="BI3265" i="3"/>
  <c r="BH3265" i="3"/>
  <c r="BG3265" i="3"/>
  <c r="AZ3265" i="3"/>
  <c r="BA3265" i="3" s="1"/>
  <c r="AU3265" i="3"/>
  <c r="AG533" i="4"/>
  <c r="AH533" i="4" s="1"/>
  <c r="BO3264" i="3"/>
  <c r="BM3264" i="3"/>
  <c r="BL3264" i="3"/>
  <c r="BK3264" i="3"/>
  <c r="BI3264" i="3"/>
  <c r="BH3264" i="3"/>
  <c r="BG3264" i="3"/>
  <c r="AZ3264" i="3"/>
  <c r="BA3264" i="3" s="1"/>
  <c r="AU3264" i="3"/>
  <c r="CT419" i="2"/>
  <c r="AG580" i="4"/>
  <c r="AH580" i="4" s="1"/>
  <c r="AG532" i="4"/>
  <c r="AH532" i="4" s="1"/>
  <c r="BO3263" i="3"/>
  <c r="BM3263" i="3"/>
  <c r="BL3263" i="3"/>
  <c r="BK3263" i="3"/>
  <c r="BI3263" i="3"/>
  <c r="BH3263" i="3"/>
  <c r="BG3263" i="3"/>
  <c r="AZ3263" i="3"/>
  <c r="BA3263" i="3" s="1"/>
  <c r="AU3263" i="3"/>
  <c r="BO3262" i="3"/>
  <c r="BM3262" i="3"/>
  <c r="BL3262" i="3"/>
  <c r="BK3262" i="3"/>
  <c r="BI3262" i="3"/>
  <c r="BH3261" i="3"/>
  <c r="BH3262" i="3" s="1"/>
  <c r="BG3262" i="3"/>
  <c r="AZ3262" i="3"/>
  <c r="BA3262" i="3" s="1"/>
  <c r="AU3262" i="3"/>
  <c r="BP3257" i="3"/>
  <c r="BP3258" i="3" s="1"/>
  <c r="BP3259" i="3" s="1"/>
  <c r="BP3260" i="3" s="1"/>
  <c r="BP3261" i="3" s="1"/>
  <c r="BO3261" i="3"/>
  <c r="BM3261" i="3"/>
  <c r="BL3259" i="3"/>
  <c r="BL3260" i="3" s="1"/>
  <c r="BL3261" i="3" s="1"/>
  <c r="BK3261" i="3"/>
  <c r="BJ3261" i="3"/>
  <c r="BI3261" i="3"/>
  <c r="BG3261" i="3"/>
  <c r="AZ3261" i="3"/>
  <c r="BA3261" i="3" s="1"/>
  <c r="AU3261" i="3"/>
  <c r="AG531" i="4"/>
  <c r="AH531" i="4" s="1"/>
  <c r="AG530" i="4"/>
  <c r="AH530" i="4" s="1"/>
  <c r="CT418" i="2"/>
  <c r="BO3260" i="3"/>
  <c r="BN3260" i="3"/>
  <c r="BM3260" i="3"/>
  <c r="BK3260" i="3"/>
  <c r="BJ3260" i="3"/>
  <c r="BI3260" i="3"/>
  <c r="BH3260" i="3"/>
  <c r="BG3260" i="3"/>
  <c r="AZ3260" i="3"/>
  <c r="BA3260" i="3" s="1"/>
  <c r="AU3260" i="3"/>
  <c r="BO3259" i="3"/>
  <c r="BN3258" i="3"/>
  <c r="BN3259" i="3" s="1"/>
  <c r="BM3259" i="3"/>
  <c r="BK3259" i="3"/>
  <c r="BJ3258" i="3"/>
  <c r="BJ3259" i="3" s="1"/>
  <c r="BI3259" i="3"/>
  <c r="BH3259" i="3"/>
  <c r="BG3259" i="3"/>
  <c r="AZ3259" i="3"/>
  <c r="BA3259" i="3" s="1"/>
  <c r="AU3259" i="3"/>
  <c r="BO3258" i="3"/>
  <c r="BM3258" i="3"/>
  <c r="BL3257" i="3"/>
  <c r="BL3258" i="3" s="1"/>
  <c r="BK3258" i="3"/>
  <c r="BI3258" i="3"/>
  <c r="BH3258" i="3"/>
  <c r="BG3258" i="3"/>
  <c r="AZ3258" i="3"/>
  <c r="BA3258" i="3" s="1"/>
  <c r="AU3258" i="3"/>
  <c r="BO3257" i="3"/>
  <c r="BN3256" i="3"/>
  <c r="BN3257" i="3" s="1"/>
  <c r="BM3257" i="3"/>
  <c r="BK3257" i="3"/>
  <c r="BJ3257" i="3"/>
  <c r="BI3257" i="3"/>
  <c r="BH3256" i="3"/>
  <c r="BH3257" i="3" s="1"/>
  <c r="BG3257" i="3"/>
  <c r="AZ3257" i="3"/>
  <c r="BA3257" i="3" s="1"/>
  <c r="AU3257" i="3"/>
  <c r="CT417" i="2"/>
  <c r="AG529" i="4"/>
  <c r="AH529" i="4" s="1"/>
  <c r="AG528" i="4"/>
  <c r="AH528" i="4" s="1"/>
  <c r="BP3253" i="3"/>
  <c r="BP3254" i="3" s="1"/>
  <c r="BP3255" i="3" s="1"/>
  <c r="BP3256" i="3" s="1"/>
  <c r="BO3256" i="3"/>
  <c r="BM3256" i="3"/>
  <c r="BL3253" i="3"/>
  <c r="BL3254" i="3" s="1"/>
  <c r="BL3255" i="3" s="1"/>
  <c r="BL3256" i="3" s="1"/>
  <c r="BK3256" i="3"/>
  <c r="BJ3256" i="3"/>
  <c r="BI3256" i="3"/>
  <c r="BG3256" i="3"/>
  <c r="AZ3256" i="3"/>
  <c r="BA3256" i="3" s="1"/>
  <c r="AU3256" i="3"/>
  <c r="BO3255" i="3"/>
  <c r="BN3255" i="3"/>
  <c r="BM3255" i="3"/>
  <c r="BK3255" i="3"/>
  <c r="BJ3255" i="3"/>
  <c r="BI3255" i="3"/>
  <c r="BH3255" i="3"/>
  <c r="BG3255" i="3"/>
  <c r="AZ3255" i="3"/>
  <c r="BA3255" i="3" s="1"/>
  <c r="AU3255" i="3"/>
  <c r="BO3254" i="3"/>
  <c r="BN3254" i="3"/>
  <c r="BM3254" i="3"/>
  <c r="BK3254" i="3"/>
  <c r="BJ3254" i="3"/>
  <c r="BI3254" i="3"/>
  <c r="BH3254" i="3"/>
  <c r="BG3254" i="3"/>
  <c r="AZ3254" i="3"/>
  <c r="BA3254" i="3" s="1"/>
  <c r="AU3254" i="3"/>
  <c r="BO3253" i="3"/>
  <c r="BN3251" i="3"/>
  <c r="BN3252" i="3" s="1"/>
  <c r="BN3253" i="3" s="1"/>
  <c r="BM3253" i="3"/>
  <c r="BK3253" i="3"/>
  <c r="BJ3253" i="3"/>
  <c r="BI3253" i="3"/>
  <c r="BH3252" i="3"/>
  <c r="BH3253" i="3" s="1"/>
  <c r="BG3253" i="3"/>
  <c r="AZ3253" i="3"/>
  <c r="BA3253" i="3" s="1"/>
  <c r="AU3253" i="3"/>
  <c r="AG527" i="4"/>
  <c r="AH527" i="4" s="1"/>
  <c r="BP3245" i="3"/>
  <c r="BP3246" i="3" s="1"/>
  <c r="BP3247" i="3" s="1"/>
  <c r="BP3248" i="3" s="1"/>
  <c r="BP3249" i="3" s="1"/>
  <c r="BP3250" i="3" s="1"/>
  <c r="BP3251" i="3" s="1"/>
  <c r="BP3252" i="3" s="1"/>
  <c r="BO3252" i="3"/>
  <c r="BM3252" i="3"/>
  <c r="BL3252" i="3"/>
  <c r="BK3252" i="3"/>
  <c r="BJ3251" i="3"/>
  <c r="BJ3252" i="3" s="1"/>
  <c r="BI3252" i="3"/>
  <c r="BG3252" i="3"/>
  <c r="AZ3252" i="3"/>
  <c r="BA3252" i="3" s="1"/>
  <c r="AU3252" i="3"/>
  <c r="BO3251" i="3"/>
  <c r="BM3251" i="3"/>
  <c r="BL3250" i="3"/>
  <c r="BL3251" i="3" s="1"/>
  <c r="BK3251" i="3"/>
  <c r="BI3251" i="3"/>
  <c r="BH3251" i="3"/>
  <c r="BG3251" i="3"/>
  <c r="AZ3251" i="3"/>
  <c r="BA3251" i="3" s="1"/>
  <c r="AU3251" i="3"/>
  <c r="BO3250" i="3"/>
  <c r="BN3248" i="3"/>
  <c r="BN3249" i="3" s="1"/>
  <c r="BN3250" i="3" s="1"/>
  <c r="BM3250" i="3"/>
  <c r="BL3249" i="3"/>
  <c r="BK3250" i="3"/>
  <c r="BJ3248" i="3"/>
  <c r="BJ3249" i="3" s="1"/>
  <c r="BJ3250" i="3" s="1"/>
  <c r="BI3250" i="3"/>
  <c r="BH3250" i="3"/>
  <c r="BG3250" i="3"/>
  <c r="AZ3250" i="3"/>
  <c r="BA3250" i="3" s="1"/>
  <c r="AU3250" i="3"/>
  <c r="BO3249" i="3"/>
  <c r="BM3249" i="3"/>
  <c r="BK3249" i="3"/>
  <c r="BI3249" i="3"/>
  <c r="BH3249" i="3"/>
  <c r="BG3249" i="3"/>
  <c r="AZ3249" i="3"/>
  <c r="BA3249" i="3" s="1"/>
  <c r="AU3249" i="3"/>
  <c r="BO3248" i="3"/>
  <c r="BM3248" i="3"/>
  <c r="BL3245" i="3"/>
  <c r="BL3246" i="3" s="1"/>
  <c r="BL3247" i="3" s="1"/>
  <c r="BL3248" i="3" s="1"/>
  <c r="BK3248" i="3"/>
  <c r="BI3248" i="3"/>
  <c r="BH3248" i="3"/>
  <c r="BG3248" i="3"/>
  <c r="AZ3248" i="3"/>
  <c r="BA3248" i="3" s="1"/>
  <c r="AU3248" i="3"/>
  <c r="BO3247" i="3"/>
  <c r="BN3247" i="3"/>
  <c r="BM3247" i="3"/>
  <c r="BK3247" i="3"/>
  <c r="BJ3247" i="3"/>
  <c r="BI3247" i="3"/>
  <c r="BH3247" i="3"/>
  <c r="BG3247" i="3"/>
  <c r="AZ3247" i="3"/>
  <c r="BA3247" i="3" s="1"/>
  <c r="AU3247" i="3"/>
  <c r="AG579" i="4"/>
  <c r="AH579" i="4" s="1"/>
  <c r="AG259" i="4"/>
  <c r="AH259" i="4" s="1"/>
  <c r="BO3245" i="3"/>
  <c r="BN3243" i="3"/>
  <c r="BN3244" i="3" s="1"/>
  <c r="BN3245" i="3" s="1"/>
  <c r="BM3245" i="3"/>
  <c r="BK3245" i="3"/>
  <c r="BJ3245" i="3"/>
  <c r="BI3245" i="3"/>
  <c r="BH3243" i="3"/>
  <c r="BH3244" i="3" s="1"/>
  <c r="BH3245" i="3" s="1"/>
  <c r="BG3245" i="3"/>
  <c r="AZ3245" i="3"/>
  <c r="BA3245" i="3" s="1"/>
  <c r="AU3245" i="3"/>
  <c r="BO3246" i="3"/>
  <c r="BN3246" i="3"/>
  <c r="BM3246" i="3"/>
  <c r="BK3246" i="3"/>
  <c r="BJ3246" i="3"/>
  <c r="BI3246" i="3"/>
  <c r="BH3246" i="3"/>
  <c r="BG3246" i="3"/>
  <c r="AZ3246" i="3"/>
  <c r="BA3246" i="3" s="1"/>
  <c r="AU3246" i="3"/>
  <c r="AG258" i="4"/>
  <c r="AH258" i="4" s="1"/>
  <c r="BP3244" i="3"/>
  <c r="BO3244" i="3"/>
  <c r="BM3244" i="3"/>
  <c r="BL3244" i="3"/>
  <c r="BK3244" i="3"/>
  <c r="BJ3244" i="3"/>
  <c r="BI3244" i="3"/>
  <c r="BG3244" i="3"/>
  <c r="AZ3244" i="3"/>
  <c r="BA3244" i="3" s="1"/>
  <c r="AU3244" i="3"/>
  <c r="CT415" i="2"/>
  <c r="BP3237" i="3"/>
  <c r="BP3238" i="3" s="1"/>
  <c r="BP3239" i="3" s="1"/>
  <c r="BP3240" i="3" s="1"/>
  <c r="BP3241" i="3" s="1"/>
  <c r="BP3242" i="3" s="1"/>
  <c r="BP3243" i="3" s="1"/>
  <c r="BO3243" i="3"/>
  <c r="BM3243" i="3"/>
  <c r="BL3242" i="3"/>
  <c r="BL3243" i="3" s="1"/>
  <c r="BK3243" i="3"/>
  <c r="BJ3243" i="3"/>
  <c r="BI3243" i="3"/>
  <c r="BG3243" i="3"/>
  <c r="AZ3243" i="3"/>
  <c r="BA3243" i="3" s="1"/>
  <c r="AU3243" i="3"/>
  <c r="BO3242" i="3"/>
  <c r="BN3240" i="3"/>
  <c r="BN3241" i="3" s="1"/>
  <c r="BN3242" i="3" s="1"/>
  <c r="BM3242" i="3"/>
  <c r="BK3242" i="3"/>
  <c r="BJ3240" i="3"/>
  <c r="BJ3241" i="3" s="1"/>
  <c r="BJ3242" i="3" s="1"/>
  <c r="BI3242" i="3"/>
  <c r="BH3242" i="3"/>
  <c r="BG3242" i="3"/>
  <c r="AZ3242" i="3"/>
  <c r="BA3242" i="3" s="1"/>
  <c r="AU3242" i="3"/>
  <c r="BO3241" i="3"/>
  <c r="BM3241" i="3"/>
  <c r="BL3241" i="3"/>
  <c r="BK3241" i="3"/>
  <c r="BI3241" i="3"/>
  <c r="BH3241" i="3"/>
  <c r="BG3241" i="3"/>
  <c r="AZ3241" i="3"/>
  <c r="BA3241" i="3" s="1"/>
  <c r="AU3241" i="3"/>
  <c r="BO3240" i="3"/>
  <c r="BM3240" i="3"/>
  <c r="BL3239" i="3"/>
  <c r="BL3240" i="3" s="1"/>
  <c r="BK3240" i="3"/>
  <c r="BI3240" i="3"/>
  <c r="BH3240" i="3"/>
  <c r="BG3240" i="3"/>
  <c r="AZ3240" i="3"/>
  <c r="BA3240" i="3" s="1"/>
  <c r="AU3240" i="3"/>
  <c r="BO3239" i="3"/>
  <c r="BN3238" i="3"/>
  <c r="BN3239" i="3" s="1"/>
  <c r="BM3239" i="3"/>
  <c r="BK3239" i="3"/>
  <c r="BJ3238" i="3"/>
  <c r="BJ3239" i="3" s="1"/>
  <c r="BI3239" i="3"/>
  <c r="BH3239" i="3"/>
  <c r="BG3239" i="3"/>
  <c r="AZ3239" i="3"/>
  <c r="BA3239" i="3" s="1"/>
  <c r="AU3239" i="3"/>
  <c r="CT413" i="2"/>
  <c r="BO3238" i="3"/>
  <c r="BM3238" i="3"/>
  <c r="BL3237" i="3"/>
  <c r="BL3238" i="3" s="1"/>
  <c r="BK3238" i="3"/>
  <c r="BI3238" i="3"/>
  <c r="BH3238" i="3"/>
  <c r="BG3238" i="3"/>
  <c r="AZ3238" i="3"/>
  <c r="BA3238" i="3" s="1"/>
  <c r="AU3238" i="3"/>
  <c r="BO3237" i="3"/>
  <c r="BN3229" i="3"/>
  <c r="BN3230" i="3" s="1"/>
  <c r="BN3231" i="3" s="1"/>
  <c r="BN3232" i="3" s="1"/>
  <c r="BN3233" i="3" s="1"/>
  <c r="BN3234" i="3" s="1"/>
  <c r="BN3235" i="3" s="1"/>
  <c r="BN3236" i="3" s="1"/>
  <c r="BN3237" i="3" s="1"/>
  <c r="BM3237" i="3"/>
  <c r="BK3237" i="3"/>
  <c r="BJ3237" i="3"/>
  <c r="BI3237" i="3"/>
  <c r="BH3236" i="3"/>
  <c r="BH3237" i="3" s="1"/>
  <c r="BG3237" i="3"/>
  <c r="AZ3237" i="3"/>
  <c r="BA3237" i="3" s="1"/>
  <c r="AU3237" i="3"/>
  <c r="BP3231" i="3"/>
  <c r="BP3232" i="3" s="1"/>
  <c r="BP3233" i="3" s="1"/>
  <c r="BP3234" i="3" s="1"/>
  <c r="BP3235" i="3" s="1"/>
  <c r="BP3236" i="3" s="1"/>
  <c r="BO3236" i="3"/>
  <c r="BM3236" i="3"/>
  <c r="BL3236" i="3"/>
  <c r="BK3236" i="3"/>
  <c r="BJ3231" i="3"/>
  <c r="BJ3232" i="3" s="1"/>
  <c r="BJ3233" i="3" s="1"/>
  <c r="BJ3234" i="3" s="1"/>
  <c r="BJ3235" i="3" s="1"/>
  <c r="BJ3236" i="3" s="1"/>
  <c r="BI3236" i="3"/>
  <c r="BG3236" i="3"/>
  <c r="AZ3236" i="3"/>
  <c r="BA3236" i="3" s="1"/>
  <c r="AU3236" i="3"/>
  <c r="CC593" i="2"/>
  <c r="FT583" i="2"/>
  <c r="JG623" i="2"/>
  <c r="HY623" i="2"/>
  <c r="HZ623" i="2"/>
  <c r="IA623" i="2"/>
  <c r="IB623" i="2"/>
  <c r="IC623" i="2"/>
  <c r="ID623" i="2"/>
  <c r="IE623" i="2"/>
  <c r="IF623" i="2"/>
  <c r="IG623" i="2"/>
  <c r="IH623" i="2"/>
  <c r="II623" i="2"/>
  <c r="IJ623" i="2"/>
  <c r="IK623" i="2"/>
  <c r="IL623" i="2"/>
  <c r="IM623" i="2"/>
  <c r="IN623" i="2"/>
  <c r="IO623" i="2"/>
  <c r="IP623" i="2"/>
  <c r="IQ623" i="2"/>
  <c r="IR623" i="2"/>
  <c r="IS623" i="2"/>
  <c r="IT623" i="2"/>
  <c r="IU623" i="2"/>
  <c r="IV623" i="2"/>
  <c r="IW623" i="2"/>
  <c r="IX623" i="2"/>
  <c r="IY623" i="2"/>
  <c r="IZ623" i="2"/>
  <c r="JA623" i="2"/>
  <c r="JB623" i="2"/>
  <c r="GH623" i="2"/>
  <c r="GI623" i="2"/>
  <c r="GJ623" i="2"/>
  <c r="GK623" i="2"/>
  <c r="GL623" i="2"/>
  <c r="GM623" i="2"/>
  <c r="GN623" i="2"/>
  <c r="GO623" i="2"/>
  <c r="GP623" i="2"/>
  <c r="GQ623" i="2"/>
  <c r="GS623" i="2"/>
  <c r="GT623" i="2"/>
  <c r="GU623" i="2"/>
  <c r="GV623" i="2"/>
  <c r="GW623" i="2"/>
  <c r="GX623" i="2"/>
  <c r="GY623" i="2"/>
  <c r="GZ623" i="2"/>
  <c r="HA623" i="2"/>
  <c r="HB623" i="2"/>
  <c r="HC623" i="2"/>
  <c r="HD623" i="2"/>
  <c r="HE623" i="2"/>
  <c r="HF623" i="2"/>
  <c r="HG623" i="2"/>
  <c r="HH623" i="2"/>
  <c r="HI623" i="2"/>
  <c r="HJ623" i="2"/>
  <c r="HK623" i="2"/>
  <c r="HL623" i="2"/>
  <c r="HM623" i="2"/>
  <c r="HN623" i="2"/>
  <c r="HO623" i="2"/>
  <c r="HP623" i="2"/>
  <c r="HQ623" i="2"/>
  <c r="HR623" i="2"/>
  <c r="HS623" i="2"/>
  <c r="HT623" i="2"/>
  <c r="HU623" i="2"/>
  <c r="HV623" i="2"/>
  <c r="HW623" i="2"/>
  <c r="HX623" i="2"/>
  <c r="GR623" i="2"/>
  <c r="BD74" i="1"/>
  <c r="AG74" i="1"/>
  <c r="AE74" i="1"/>
  <c r="U74" i="1"/>
  <c r="T74" i="1"/>
  <c r="BO3235" i="3"/>
  <c r="BM3235" i="3"/>
  <c r="BL3235" i="3"/>
  <c r="BK3235" i="3"/>
  <c r="BI3235" i="3"/>
  <c r="BH3235" i="3"/>
  <c r="BG3235" i="3"/>
  <c r="AZ3235" i="3"/>
  <c r="BA3235" i="3" s="1"/>
  <c r="AU3235" i="3"/>
  <c r="BO3234" i="3"/>
  <c r="BM3234" i="3"/>
  <c r="BL3234" i="3"/>
  <c r="BK3234" i="3"/>
  <c r="BI3234" i="3"/>
  <c r="BH3234" i="3"/>
  <c r="BG3234" i="3"/>
  <c r="AZ3234" i="3"/>
  <c r="BA3234" i="3" s="1"/>
  <c r="AU3234" i="3"/>
  <c r="BO3233" i="3"/>
  <c r="BM3233" i="3"/>
  <c r="BL3233" i="3"/>
  <c r="BK3233" i="3"/>
  <c r="BI3233" i="3"/>
  <c r="BH3233" i="3"/>
  <c r="BG3233" i="3"/>
  <c r="AZ3233" i="3"/>
  <c r="BA3233" i="3" s="1"/>
  <c r="AU3233" i="3"/>
  <c r="BD72" i="1"/>
  <c r="AG72" i="1"/>
  <c r="AE72" i="1"/>
  <c r="U72" i="1"/>
  <c r="T72" i="1"/>
  <c r="BP3230" i="3"/>
  <c r="BO3232" i="3"/>
  <c r="BM3232" i="3"/>
  <c r="BL3232" i="3"/>
  <c r="BK3232" i="3"/>
  <c r="BI3232" i="3"/>
  <c r="BH3232" i="3"/>
  <c r="BG3232" i="3"/>
  <c r="AZ3232" i="3"/>
  <c r="BA3232" i="3" s="1"/>
  <c r="AU3232" i="3"/>
  <c r="BO3231" i="3"/>
  <c r="BM3231" i="3"/>
  <c r="BL3230" i="3"/>
  <c r="BL3231" i="3"/>
  <c r="BK3231" i="3"/>
  <c r="BI3231" i="3"/>
  <c r="BH3229" i="3"/>
  <c r="BH3230" i="3" s="1"/>
  <c r="BH3231" i="3" s="1"/>
  <c r="BG3231" i="3"/>
  <c r="AZ3231" i="3"/>
  <c r="BA3231" i="3" s="1"/>
  <c r="AU3231" i="3"/>
  <c r="BO3230" i="3"/>
  <c r="BM3230" i="3"/>
  <c r="BK3230" i="3"/>
  <c r="BJ3230" i="3"/>
  <c r="BI3230" i="3"/>
  <c r="BG3230" i="3"/>
  <c r="AZ3230" i="3"/>
  <c r="BA3230" i="3" s="1"/>
  <c r="AU3230" i="3"/>
  <c r="BP3228" i="3"/>
  <c r="BP3229" i="3" s="1"/>
  <c r="BO3229" i="3"/>
  <c r="BM3229" i="3"/>
  <c r="BL3228" i="3"/>
  <c r="BL3229" i="3" s="1"/>
  <c r="BK3229" i="3"/>
  <c r="BJ3229" i="3"/>
  <c r="BI3229" i="3"/>
  <c r="BG3229" i="3"/>
  <c r="AZ3229" i="3"/>
  <c r="BA3229" i="3" s="1"/>
  <c r="AU3229" i="3"/>
  <c r="AM3185" i="3"/>
  <c r="AM3186" i="3" s="1"/>
  <c r="AK3184" i="3"/>
  <c r="AK3185" i="3" s="1"/>
  <c r="AL3185" i="3" s="1"/>
  <c r="T3184" i="3"/>
  <c r="T3185" i="3" s="1"/>
  <c r="T3186" i="3" s="1"/>
  <c r="T3187" i="3" s="1"/>
  <c r="T3188" i="3" s="1"/>
  <c r="T3189" i="3" s="1"/>
  <c r="T3190" i="3" s="1"/>
  <c r="T3191" i="3" s="1"/>
  <c r="T3192" i="3" s="1"/>
  <c r="T3193" i="3" s="1"/>
  <c r="T3194" i="3" s="1"/>
  <c r="T3195" i="3" s="1"/>
  <c r="T3196" i="3" s="1"/>
  <c r="T3197" i="3" s="1"/>
  <c r="T3198" i="3" s="1"/>
  <c r="T3199" i="3" s="1"/>
  <c r="T3200" i="3" s="1"/>
  <c r="T3201" i="3" s="1"/>
  <c r="T3202" i="3" s="1"/>
  <c r="T3203" i="3" s="1"/>
  <c r="T3204" i="3" s="1"/>
  <c r="T3205" i="3" s="1"/>
  <c r="T3206" i="3" s="1"/>
  <c r="T3207" i="3" s="1"/>
  <c r="T3208" i="3" s="1"/>
  <c r="T3209" i="3" s="1"/>
  <c r="T3210" i="3" s="1"/>
  <c r="T3211" i="3" s="1"/>
  <c r="T3212" i="3" s="1"/>
  <c r="T3213" i="3" s="1"/>
  <c r="T3214" i="3" s="1"/>
  <c r="T3215" i="3" s="1"/>
  <c r="T3216" i="3" s="1"/>
  <c r="T3217" i="3" s="1"/>
  <c r="T3218" i="3" s="1"/>
  <c r="T3219" i="3" s="1"/>
  <c r="T3220" i="3" s="1"/>
  <c r="T3221" i="3" s="1"/>
  <c r="T3222" i="3" s="1"/>
  <c r="T3223" i="3" s="1"/>
  <c r="T3224" i="3" s="1"/>
  <c r="T3225" i="3" s="1"/>
  <c r="T3226" i="3" s="1"/>
  <c r="T3227" i="3" s="1"/>
  <c r="T3228" i="3" s="1"/>
  <c r="T3229" i="3" s="1"/>
  <c r="S3184" i="3"/>
  <c r="S3185" i="3" s="1"/>
  <c r="S3186" i="3" s="1"/>
  <c r="S3187" i="3" s="1"/>
  <c r="S3188" i="3" s="1"/>
  <c r="S3189" i="3" s="1"/>
  <c r="S3190" i="3" s="1"/>
  <c r="S3191" i="3" s="1"/>
  <c r="S3192" i="3" s="1"/>
  <c r="S3193" i="3" s="1"/>
  <c r="S3194" i="3" s="1"/>
  <c r="S3195" i="3" s="1"/>
  <c r="S3196" i="3" s="1"/>
  <c r="S3197" i="3" s="1"/>
  <c r="S3198" i="3" s="1"/>
  <c r="S3199" i="3" s="1"/>
  <c r="S3200" i="3" s="1"/>
  <c r="S3201" i="3" s="1"/>
  <c r="S3202" i="3" s="1"/>
  <c r="S3203" i="3" s="1"/>
  <c r="S3204" i="3" s="1"/>
  <c r="S3205" i="3" s="1"/>
  <c r="S3206" i="3" s="1"/>
  <c r="S3207" i="3" s="1"/>
  <c r="S3208" i="3" s="1"/>
  <c r="S3209" i="3" s="1"/>
  <c r="S3210" i="3" s="1"/>
  <c r="S3211" i="3" s="1"/>
  <c r="S3212" i="3" s="1"/>
  <c r="S3213" i="3" s="1"/>
  <c r="S3214" i="3" s="1"/>
  <c r="S3215" i="3" s="1"/>
  <c r="S3216" i="3" s="1"/>
  <c r="S3217" i="3" s="1"/>
  <c r="S3218" i="3" s="1"/>
  <c r="S3219" i="3" s="1"/>
  <c r="S3220" i="3" s="1"/>
  <c r="S3221" i="3" s="1"/>
  <c r="S3222" i="3" s="1"/>
  <c r="S3223" i="3" s="1"/>
  <c r="S3224" i="3" s="1"/>
  <c r="S3225" i="3" s="1"/>
  <c r="S3226" i="3" s="1"/>
  <c r="S3227" i="3" s="1"/>
  <c r="S3228" i="3" s="1"/>
  <c r="S3229" i="3" s="1"/>
  <c r="BO3228" i="3"/>
  <c r="BN3226" i="3"/>
  <c r="BN3227" i="3" s="1"/>
  <c r="BN3228" i="3" s="1"/>
  <c r="BM3228" i="3"/>
  <c r="BK3228" i="3"/>
  <c r="BJ3228" i="3"/>
  <c r="BI3228" i="3"/>
  <c r="BH3227" i="3"/>
  <c r="BH3228" i="3" s="1"/>
  <c r="BG3228" i="3"/>
  <c r="AZ3228" i="3"/>
  <c r="BA3228" i="3" s="1"/>
  <c r="AU3228" i="3"/>
  <c r="BP3224" i="3"/>
  <c r="BP3225" i="3" s="1"/>
  <c r="BP3226" i="3" s="1"/>
  <c r="BP3227" i="3" s="1"/>
  <c r="BO3227" i="3"/>
  <c r="BM3227" i="3"/>
  <c r="BL3227" i="3"/>
  <c r="BK3227" i="3"/>
  <c r="BJ3226" i="3"/>
  <c r="BJ3227" i="3" s="1"/>
  <c r="BI3227" i="3"/>
  <c r="BG3227" i="3"/>
  <c r="AZ3227" i="3"/>
  <c r="BA3227" i="3" s="1"/>
  <c r="AU3227" i="3"/>
  <c r="BO3226" i="3"/>
  <c r="BM3226" i="3"/>
  <c r="BL3224" i="3"/>
  <c r="BL3225" i="3" s="1"/>
  <c r="BL3226" i="3" s="1"/>
  <c r="BK3226" i="3"/>
  <c r="BI3226" i="3"/>
  <c r="BH3226" i="3"/>
  <c r="BG3226" i="3"/>
  <c r="AZ3226" i="3"/>
  <c r="BA3226" i="3" s="1"/>
  <c r="AU3226" i="3"/>
  <c r="BO3225" i="3"/>
  <c r="BN3225" i="3"/>
  <c r="BM3225" i="3"/>
  <c r="BK3225" i="3"/>
  <c r="BJ3225" i="3"/>
  <c r="BI3225" i="3"/>
  <c r="BH3225" i="3"/>
  <c r="BG3225" i="3"/>
  <c r="AZ3225" i="3"/>
  <c r="BA3225" i="3" s="1"/>
  <c r="AU3225" i="3"/>
  <c r="BO3224" i="3"/>
  <c r="BN3223" i="3"/>
  <c r="BN3224" i="3" s="1"/>
  <c r="BM3224" i="3"/>
  <c r="BK3224" i="3"/>
  <c r="BJ3224" i="3"/>
  <c r="BI3224" i="3"/>
  <c r="BH3223" i="3"/>
  <c r="BH3224" i="3" s="1"/>
  <c r="BG3224" i="3"/>
  <c r="AZ3224" i="3"/>
  <c r="BA3224" i="3" s="1"/>
  <c r="AU3224" i="3"/>
  <c r="BP3218" i="3"/>
  <c r="BP3219" i="3" s="1"/>
  <c r="BP3220" i="3" s="1"/>
  <c r="BP3221" i="3" s="1"/>
  <c r="BP3222" i="3" s="1"/>
  <c r="BP3223" i="3" s="1"/>
  <c r="BO3223" i="3"/>
  <c r="BM3223" i="3"/>
  <c r="BL3220" i="3"/>
  <c r="BL3221" i="3" s="1"/>
  <c r="BL3222" i="3" s="1"/>
  <c r="BL3223" i="3" s="1"/>
  <c r="BK3223" i="3"/>
  <c r="BJ3223" i="3"/>
  <c r="BI3223" i="3"/>
  <c r="BG3223" i="3"/>
  <c r="AZ3223" i="3"/>
  <c r="BA3223" i="3" s="1"/>
  <c r="AU3223" i="3"/>
  <c r="BO3222" i="3"/>
  <c r="BN3222" i="3"/>
  <c r="BM3222" i="3"/>
  <c r="BK3222" i="3"/>
  <c r="BJ3222" i="3"/>
  <c r="BI3222" i="3"/>
  <c r="BH3222" i="3"/>
  <c r="BG3222" i="3"/>
  <c r="AZ3222" i="3"/>
  <c r="BA3222" i="3" s="1"/>
  <c r="AU3222" i="3"/>
  <c r="BO3221" i="3"/>
  <c r="BN3221" i="3"/>
  <c r="BM3221" i="3"/>
  <c r="BK3221" i="3"/>
  <c r="BJ3221" i="3"/>
  <c r="BI3221" i="3"/>
  <c r="BH3221" i="3"/>
  <c r="BG3221" i="3"/>
  <c r="AZ3221" i="3"/>
  <c r="BA3221" i="3" s="1"/>
  <c r="AU3221" i="3"/>
  <c r="CT411" i="2"/>
  <c r="BO3220" i="3"/>
  <c r="BN3215" i="3"/>
  <c r="BN3216" i="3" s="1"/>
  <c r="BN3217" i="3" s="1"/>
  <c r="BN3218" i="3" s="1"/>
  <c r="BN3219" i="3" s="1"/>
  <c r="BN3220" i="3" s="1"/>
  <c r="BM3220" i="3"/>
  <c r="BK3220" i="3"/>
  <c r="BJ3218" i="3"/>
  <c r="BJ3219" i="3" s="1"/>
  <c r="BJ3220" i="3" s="1"/>
  <c r="BI3220" i="3"/>
  <c r="BH3220" i="3"/>
  <c r="BG3220" i="3"/>
  <c r="AZ3220" i="3"/>
  <c r="BA3220" i="3" s="1"/>
  <c r="AU3220" i="3"/>
  <c r="BO3219" i="3"/>
  <c r="BM3219" i="3"/>
  <c r="BL3219" i="3"/>
  <c r="BK3219" i="3"/>
  <c r="BI3219" i="3"/>
  <c r="BH3219" i="3"/>
  <c r="BG3219" i="3"/>
  <c r="AZ3219" i="3"/>
  <c r="BA3219" i="3" s="1"/>
  <c r="AU3219" i="3"/>
  <c r="BO3218" i="3"/>
  <c r="BM3218" i="3"/>
  <c r="BL3218" i="3"/>
  <c r="BK3218" i="3"/>
  <c r="BI3218" i="3"/>
  <c r="BH3216" i="3"/>
  <c r="BH3217" i="3" s="1"/>
  <c r="BH3218" i="3" s="1"/>
  <c r="BG3218" i="3"/>
  <c r="AZ3218" i="3"/>
  <c r="BA3218" i="3" s="1"/>
  <c r="AU3218" i="3"/>
  <c r="AG257" i="4"/>
  <c r="AH257" i="4" s="1"/>
  <c r="AG256" i="4"/>
  <c r="AH256" i="4" s="1"/>
  <c r="AG255" i="4"/>
  <c r="AH255" i="4" s="1"/>
  <c r="AG254" i="4"/>
  <c r="AH254" i="4" s="1"/>
  <c r="AG526" i="4"/>
  <c r="AH526" i="4" s="1"/>
  <c r="BP3217" i="3"/>
  <c r="BO3217" i="3"/>
  <c r="BM3217" i="3"/>
  <c r="BL3217" i="3"/>
  <c r="BK3217" i="3"/>
  <c r="BJ3217" i="3"/>
  <c r="BI3217" i="3"/>
  <c r="BG3217" i="3"/>
  <c r="AZ3217" i="3"/>
  <c r="BA3217" i="3" s="1"/>
  <c r="AU3217" i="3"/>
  <c r="AG525" i="4"/>
  <c r="AH525" i="4" s="1"/>
  <c r="BP3212" i="3"/>
  <c r="BP3213" i="3" s="1"/>
  <c r="BP3214" i="3" s="1"/>
  <c r="BP3215" i="3" s="1"/>
  <c r="BP3216" i="3" s="1"/>
  <c r="BO3216" i="3"/>
  <c r="BM3216" i="3"/>
  <c r="BL3216" i="3"/>
  <c r="BK3216" i="3"/>
  <c r="BJ3215" i="3"/>
  <c r="BJ3216" i="3" s="1"/>
  <c r="BI3216" i="3"/>
  <c r="BG3216" i="3"/>
  <c r="AZ3216" i="3"/>
  <c r="BA3216" i="3" s="1"/>
  <c r="AU3216" i="3"/>
  <c r="AG578" i="4"/>
  <c r="AH578" i="4" s="1"/>
  <c r="AG577" i="4"/>
  <c r="AH577" i="4" s="1"/>
  <c r="AG524" i="4"/>
  <c r="AH524" i="4" s="1"/>
  <c r="AG523" i="4"/>
  <c r="AH523" i="4" s="1"/>
  <c r="AG522" i="4"/>
  <c r="AH522" i="4" s="1"/>
  <c r="AG521" i="4"/>
  <c r="AH521" i="4" s="1"/>
  <c r="AG520" i="4"/>
  <c r="AH520" i="4" s="1"/>
  <c r="BO3215" i="3"/>
  <c r="BM3215" i="3"/>
  <c r="BL3213" i="3"/>
  <c r="BL3214" i="3" s="1"/>
  <c r="BL3215" i="3" s="1"/>
  <c r="BK3215" i="3"/>
  <c r="BI3215" i="3"/>
  <c r="BH3215" i="3"/>
  <c r="BG3215" i="3"/>
  <c r="AZ3215" i="3"/>
  <c r="BA3215" i="3" s="1"/>
  <c r="AU3215" i="3"/>
  <c r="CT433" i="2"/>
  <c r="BO3214" i="3"/>
  <c r="BN3214" i="3"/>
  <c r="BM3214" i="3"/>
  <c r="BK3214" i="3"/>
  <c r="BJ3214" i="3"/>
  <c r="BI3214" i="3"/>
  <c r="BH3214" i="3"/>
  <c r="BG3214" i="3"/>
  <c r="AZ3214" i="3"/>
  <c r="BA3214" i="3" s="1"/>
  <c r="AU3214" i="3"/>
  <c r="BO3213" i="3"/>
  <c r="BN3202" i="3"/>
  <c r="BN3203" i="3" s="1"/>
  <c r="BN3204" i="3" s="1"/>
  <c r="BN3205" i="3" s="1"/>
  <c r="BN3206" i="3" s="1"/>
  <c r="BN3207" i="3" s="1"/>
  <c r="BN3208" i="3" s="1"/>
  <c r="BN3209" i="3" s="1"/>
  <c r="BN3210" i="3" s="1"/>
  <c r="BN3211" i="3" s="1"/>
  <c r="BN3212" i="3" s="1"/>
  <c r="BN3213" i="3" s="1"/>
  <c r="BM3213" i="3"/>
  <c r="BK3213" i="3"/>
  <c r="BJ3212" i="3"/>
  <c r="BJ3213" i="3" s="1"/>
  <c r="BI3213" i="3"/>
  <c r="BH3213" i="3"/>
  <c r="BG3213" i="3"/>
  <c r="AZ3213" i="3"/>
  <c r="BA3213" i="3" s="1"/>
  <c r="AU3213" i="3"/>
  <c r="CT409" i="2"/>
  <c r="BO3212" i="3"/>
  <c r="BM3212" i="3"/>
  <c r="BL3212" i="3"/>
  <c r="BK3212" i="3"/>
  <c r="BI3212" i="3"/>
  <c r="BH3210" i="3"/>
  <c r="BH3211" i="3" s="1"/>
  <c r="BH3212" i="3" s="1"/>
  <c r="BG3212" i="3"/>
  <c r="AZ3212" i="3"/>
  <c r="BA3212" i="3" s="1"/>
  <c r="AU3212" i="3"/>
  <c r="BP3211" i="3"/>
  <c r="BO3211" i="3"/>
  <c r="BM3211" i="3"/>
  <c r="BL3211" i="3"/>
  <c r="BK3211" i="3"/>
  <c r="BJ3211" i="3"/>
  <c r="BI3211" i="3"/>
  <c r="BG3211" i="3"/>
  <c r="AZ3211" i="3"/>
  <c r="BA3211" i="3" s="1"/>
  <c r="AU3211" i="3"/>
  <c r="BP3208" i="3"/>
  <c r="BP3209" i="3" s="1"/>
  <c r="BP3210" i="3" s="1"/>
  <c r="BO3210" i="3"/>
  <c r="BM3210" i="3"/>
  <c r="BL3210" i="3"/>
  <c r="BK3210" i="3"/>
  <c r="BJ3208" i="3"/>
  <c r="BJ3209" i="3" s="1"/>
  <c r="BJ3210" i="3" s="1"/>
  <c r="BI3210" i="3"/>
  <c r="BG3210" i="3"/>
  <c r="AZ3210" i="3"/>
  <c r="BA3210" i="3" s="1"/>
  <c r="AU3210" i="3"/>
  <c r="BO3209" i="3"/>
  <c r="BM3209" i="3"/>
  <c r="BL3209" i="3"/>
  <c r="BK3209" i="3"/>
  <c r="BI3209" i="3"/>
  <c r="BH3209" i="3"/>
  <c r="BG3209" i="3"/>
  <c r="AZ3209" i="3"/>
  <c r="BA3209" i="3" s="1"/>
  <c r="AU3209" i="3"/>
  <c r="BO3208" i="3"/>
  <c r="BM3208" i="3"/>
  <c r="BL3208" i="3"/>
  <c r="BK3208" i="3"/>
  <c r="BI3208" i="3"/>
  <c r="BH3204" i="3"/>
  <c r="BH3205" i="3" s="1"/>
  <c r="BH3206" i="3" s="1"/>
  <c r="BH3207" i="3" s="1"/>
  <c r="BH3208" i="3" s="1"/>
  <c r="BG3208" i="3"/>
  <c r="AZ3208" i="3"/>
  <c r="BA3208" i="3" s="1"/>
  <c r="AU3208" i="3"/>
  <c r="BP3207" i="3"/>
  <c r="BO3207" i="3"/>
  <c r="BM3207" i="3"/>
  <c r="BL3207" i="3"/>
  <c r="BK3207" i="3"/>
  <c r="BJ3207" i="3"/>
  <c r="BI3207" i="3"/>
  <c r="BG3207" i="3"/>
  <c r="AZ3207" i="3"/>
  <c r="BA3207" i="3" s="1"/>
  <c r="AU3207" i="3"/>
  <c r="BP3206" i="3"/>
  <c r="BO3206" i="3"/>
  <c r="BM3206" i="3"/>
  <c r="BL3206" i="3"/>
  <c r="BK3206" i="3"/>
  <c r="BJ3206" i="3"/>
  <c r="BI3206" i="3"/>
  <c r="BG3206" i="3"/>
  <c r="AZ3206" i="3"/>
  <c r="BA3206" i="3" s="1"/>
  <c r="AU3206" i="3"/>
  <c r="B609" i="2"/>
  <c r="F493" i="4"/>
  <c r="BP3205" i="3"/>
  <c r="BO3205" i="3"/>
  <c r="BM3205" i="3"/>
  <c r="BL3205" i="3"/>
  <c r="BK3205" i="3"/>
  <c r="BJ3205" i="3"/>
  <c r="BI3205" i="3"/>
  <c r="BG3205" i="3"/>
  <c r="AZ3205" i="3"/>
  <c r="BA3205" i="3" s="1"/>
  <c r="AU3205" i="3"/>
  <c r="BP3203" i="3"/>
  <c r="BP3204" i="3" s="1"/>
  <c r="BO3204" i="3"/>
  <c r="BM3204" i="3"/>
  <c r="BL3204" i="3"/>
  <c r="BK3204" i="3"/>
  <c r="BJ3203" i="3"/>
  <c r="BJ3204" i="3" s="1"/>
  <c r="BI3204" i="3"/>
  <c r="BG3204" i="3"/>
  <c r="AZ3204" i="3"/>
  <c r="BA3204" i="3" s="1"/>
  <c r="AU3204" i="3"/>
  <c r="CT407" i="2"/>
  <c r="BO3203" i="3"/>
  <c r="BM3203" i="3"/>
  <c r="BL3203" i="3"/>
  <c r="BK3203" i="3"/>
  <c r="BI3203" i="3"/>
  <c r="BH3202" i="3"/>
  <c r="BH3203" i="3" s="1"/>
  <c r="BG3203" i="3"/>
  <c r="AZ3203" i="3"/>
  <c r="BA3203" i="3" s="1"/>
  <c r="AU3203" i="3"/>
  <c r="BP3201" i="3"/>
  <c r="BP3202" i="3" s="1"/>
  <c r="BO3202" i="3"/>
  <c r="BM3202" i="3"/>
  <c r="BL3201" i="3"/>
  <c r="BL3202" i="3" s="1"/>
  <c r="BK3202" i="3"/>
  <c r="BJ3202" i="3"/>
  <c r="BI3202" i="3"/>
  <c r="BG3202" i="3"/>
  <c r="AZ3202" i="3"/>
  <c r="BA3202" i="3" s="1"/>
  <c r="AU3202" i="3"/>
  <c r="BO3201" i="3"/>
  <c r="BN3200" i="3"/>
  <c r="BN3201" i="3" s="1"/>
  <c r="BM3201" i="3"/>
  <c r="BK3201" i="3"/>
  <c r="BJ3201" i="3"/>
  <c r="BI3201" i="3"/>
  <c r="BH3200" i="3"/>
  <c r="BH3201" i="3" s="1"/>
  <c r="BG3201" i="3"/>
  <c r="AZ3201" i="3"/>
  <c r="BA3201" i="3" s="1"/>
  <c r="AU3201" i="3"/>
  <c r="BP3199" i="3"/>
  <c r="BP3200" i="3" s="1"/>
  <c r="BO3200" i="3"/>
  <c r="BM3200" i="3"/>
  <c r="BL3199" i="3"/>
  <c r="BL3200" i="3" s="1"/>
  <c r="BK3200" i="3"/>
  <c r="BJ3200" i="3"/>
  <c r="BI3200" i="3"/>
  <c r="BG3200" i="3"/>
  <c r="AZ3200" i="3"/>
  <c r="BA3200" i="3" s="1"/>
  <c r="AU3200" i="3"/>
  <c r="BO3199" i="3"/>
  <c r="BN3197" i="3"/>
  <c r="BN3198" i="3" s="1"/>
  <c r="BN3199" i="3" s="1"/>
  <c r="BM3199" i="3"/>
  <c r="BK3199" i="3"/>
  <c r="BJ3199" i="3"/>
  <c r="BI3199" i="3"/>
  <c r="BH3197" i="3"/>
  <c r="BH3198" i="3" s="1"/>
  <c r="BH3199" i="3" s="1"/>
  <c r="BG3199" i="3"/>
  <c r="AZ3199" i="3"/>
  <c r="BA3199" i="3" s="1"/>
  <c r="AU3199" i="3"/>
  <c r="BP3198" i="3"/>
  <c r="BO3198" i="3"/>
  <c r="BM3198" i="3"/>
  <c r="BL3198" i="3"/>
  <c r="BK3198" i="3"/>
  <c r="BJ3198" i="3"/>
  <c r="BI3198" i="3"/>
  <c r="BG3198" i="3"/>
  <c r="AZ3198" i="3"/>
  <c r="BA3198" i="3" s="1"/>
  <c r="AU3198" i="3"/>
  <c r="CT405" i="2"/>
  <c r="BP3195" i="3"/>
  <c r="BP3196" i="3" s="1"/>
  <c r="BP3197" i="3" s="1"/>
  <c r="BO3197" i="3"/>
  <c r="BM3197" i="3"/>
  <c r="BL3196" i="3"/>
  <c r="BL3197" i="3" s="1"/>
  <c r="BK3197" i="3"/>
  <c r="BJ3197" i="3"/>
  <c r="BI3197" i="3"/>
  <c r="BG3197" i="3"/>
  <c r="AZ3197" i="3"/>
  <c r="BA3197" i="3" s="1"/>
  <c r="AU3197" i="3"/>
  <c r="BO3196" i="3"/>
  <c r="BN3193" i="3"/>
  <c r="BN3194" i="3" s="1"/>
  <c r="BN3195" i="3" s="1"/>
  <c r="BN3196" i="3" s="1"/>
  <c r="BM3196" i="3"/>
  <c r="BK3196" i="3"/>
  <c r="BJ3195" i="3"/>
  <c r="BJ3196" i="3" s="1"/>
  <c r="BI3196" i="3"/>
  <c r="BH3196" i="3"/>
  <c r="BG3196" i="3"/>
  <c r="AZ3196" i="3"/>
  <c r="BA3196" i="3" s="1"/>
  <c r="AU3196" i="3"/>
  <c r="BO3195" i="3"/>
  <c r="BM3195" i="3"/>
  <c r="BL3195" i="3"/>
  <c r="BK3195" i="3"/>
  <c r="BI3195" i="3"/>
  <c r="BH3193" i="3"/>
  <c r="BH3194" i="3" s="1"/>
  <c r="BH3195" i="3" s="1"/>
  <c r="BG3195" i="3"/>
  <c r="AZ3195" i="3"/>
  <c r="BA3195" i="3" s="1"/>
  <c r="AU3195" i="3"/>
  <c r="CT403" i="2"/>
  <c r="BP3194" i="3"/>
  <c r="BO3194" i="3"/>
  <c r="BM3194" i="3"/>
  <c r="BL3194" i="3"/>
  <c r="BK3194" i="3"/>
  <c r="BJ3194" i="3"/>
  <c r="BI3194" i="3"/>
  <c r="BG3194" i="3"/>
  <c r="AZ3194" i="3"/>
  <c r="BA3194" i="3" s="1"/>
  <c r="AU3194" i="3"/>
  <c r="BP3188" i="3"/>
  <c r="BP3189" i="3" s="1"/>
  <c r="BP3190" i="3" s="1"/>
  <c r="BP3191" i="3" s="1"/>
  <c r="BP3192" i="3" s="1"/>
  <c r="BP3193" i="3" s="1"/>
  <c r="BO3193" i="3"/>
  <c r="BM3193" i="3"/>
  <c r="BL3190" i="3"/>
  <c r="BL3191" i="3" s="1"/>
  <c r="BL3192" i="3" s="1"/>
  <c r="BL3193" i="3" s="1"/>
  <c r="BK3193" i="3"/>
  <c r="BJ3193" i="3"/>
  <c r="BI3193" i="3"/>
  <c r="BG3193" i="3"/>
  <c r="AZ3193" i="3"/>
  <c r="BA3193" i="3" s="1"/>
  <c r="AU3193" i="3"/>
  <c r="BO3192" i="3"/>
  <c r="BN3192" i="3"/>
  <c r="BM3192" i="3"/>
  <c r="BK3192" i="3"/>
  <c r="BJ3192" i="3"/>
  <c r="BI3192" i="3"/>
  <c r="BH3192" i="3"/>
  <c r="BG3192" i="3"/>
  <c r="AZ3192" i="3"/>
  <c r="BA3192" i="3" s="1"/>
  <c r="AU3192" i="3"/>
  <c r="BO3191" i="3"/>
  <c r="BN3191" i="3"/>
  <c r="BM3191" i="3"/>
  <c r="BK3191" i="3"/>
  <c r="BJ3191" i="3"/>
  <c r="BI3191" i="3"/>
  <c r="BH3191" i="3"/>
  <c r="BG3191" i="3"/>
  <c r="AZ3191" i="3"/>
  <c r="BA3191" i="3" s="1"/>
  <c r="AU3191" i="3"/>
  <c r="BO3190" i="3"/>
  <c r="BN3189" i="3"/>
  <c r="BN3190" i="3" s="1"/>
  <c r="BM3190" i="3"/>
  <c r="BK3190" i="3"/>
  <c r="BJ3189" i="3"/>
  <c r="BJ3190" i="3" s="1"/>
  <c r="BI3190" i="3"/>
  <c r="BH3190" i="3"/>
  <c r="BG3190" i="3"/>
  <c r="AZ3190" i="3"/>
  <c r="BA3190" i="3" s="1"/>
  <c r="AU3190" i="3"/>
  <c r="BO3189" i="3"/>
  <c r="BM3189" i="3"/>
  <c r="BL3188" i="3"/>
  <c r="BL3189" i="3" s="1"/>
  <c r="BK3189" i="3"/>
  <c r="BI3189" i="3"/>
  <c r="BH3189" i="3"/>
  <c r="BG3189" i="3"/>
  <c r="AZ3189" i="3"/>
  <c r="BA3189" i="3" s="1"/>
  <c r="AU3189" i="3"/>
  <c r="CT401" i="2"/>
  <c r="BO3188" i="3"/>
  <c r="BN3187" i="3"/>
  <c r="BN3188" i="3" s="1"/>
  <c r="BM3188" i="3"/>
  <c r="BK3188" i="3"/>
  <c r="BJ3188" i="3"/>
  <c r="BI3188" i="3"/>
  <c r="BH3187" i="3"/>
  <c r="BH3188" i="3" s="1"/>
  <c r="BG3188" i="3"/>
  <c r="AZ3188" i="3"/>
  <c r="BA3188" i="3" s="1"/>
  <c r="AU3188" i="3"/>
  <c r="BP3183" i="3"/>
  <c r="BP3184" i="3" s="1"/>
  <c r="BP3185" i="3" s="1"/>
  <c r="BP3186" i="3" s="1"/>
  <c r="BP3187" i="3" s="1"/>
  <c r="BO3187" i="3"/>
  <c r="BM3187" i="3"/>
  <c r="BL3186" i="3"/>
  <c r="BL3187" i="3" s="1"/>
  <c r="BK3187" i="3"/>
  <c r="BJ3187" i="3"/>
  <c r="BI3187" i="3"/>
  <c r="BG3187" i="3"/>
  <c r="AZ3187" i="3"/>
  <c r="BA3187" i="3" s="1"/>
  <c r="AU3187" i="3"/>
  <c r="BO3186" i="3"/>
  <c r="BN3185" i="3"/>
  <c r="BN3186" i="3" s="1"/>
  <c r="BM3186" i="3"/>
  <c r="BK3186" i="3"/>
  <c r="BJ3185" i="3"/>
  <c r="BJ3186" i="3" s="1"/>
  <c r="BI3186" i="3"/>
  <c r="BH3186" i="3"/>
  <c r="BG3186" i="3"/>
  <c r="AZ3186" i="3"/>
  <c r="BA3186" i="3" s="1"/>
  <c r="AU3186" i="3"/>
  <c r="BO3185" i="3"/>
  <c r="BM3185" i="3"/>
  <c r="BL3183" i="3"/>
  <c r="BL3184" i="3" s="1"/>
  <c r="BL3185" i="3" s="1"/>
  <c r="BK3185" i="3"/>
  <c r="BI3185" i="3"/>
  <c r="BH3185" i="3"/>
  <c r="BG3185" i="3"/>
  <c r="AZ3185" i="3"/>
  <c r="BA3185" i="3" s="1"/>
  <c r="AU3185" i="3"/>
  <c r="FN583" i="2"/>
  <c r="BW593" i="2"/>
  <c r="BO3184" i="3"/>
  <c r="BN3184" i="3"/>
  <c r="BM3184" i="3"/>
  <c r="BK3184" i="3"/>
  <c r="BJ3184" i="3"/>
  <c r="BI3184" i="3"/>
  <c r="BH3184" i="3"/>
  <c r="BG3184" i="3"/>
  <c r="AZ3184" i="3"/>
  <c r="BA3184" i="3" s="1"/>
  <c r="AU3184" i="3"/>
  <c r="BO3183" i="3"/>
  <c r="BN3178" i="3"/>
  <c r="BN3179" i="3" s="1"/>
  <c r="BN3180" i="3" s="1"/>
  <c r="BN3181" i="3" s="1"/>
  <c r="BN3182" i="3" s="1"/>
  <c r="BN3183" i="3" s="1"/>
  <c r="BM3183" i="3"/>
  <c r="BK3183" i="3"/>
  <c r="BJ3183" i="3"/>
  <c r="BI3183" i="3"/>
  <c r="BH3181" i="3"/>
  <c r="BH3182" i="3" s="1"/>
  <c r="BH3183" i="3" s="1"/>
  <c r="BG3183" i="3"/>
  <c r="AZ3183" i="3"/>
  <c r="BA3183" i="3" s="1"/>
  <c r="AU3183" i="3"/>
  <c r="AM3139" i="3"/>
  <c r="AM3140" i="3" s="1"/>
  <c r="AK3138" i="3"/>
  <c r="AK3139" i="3" s="1"/>
  <c r="AL3139" i="3" s="1"/>
  <c r="T3138" i="3"/>
  <c r="T3139" i="3" s="1"/>
  <c r="T3140" i="3" s="1"/>
  <c r="T3141" i="3" s="1"/>
  <c r="T3142" i="3" s="1"/>
  <c r="T3143" i="3" s="1"/>
  <c r="T3144" i="3" s="1"/>
  <c r="T3145" i="3" s="1"/>
  <c r="T3146" i="3" s="1"/>
  <c r="T3147" i="3" s="1"/>
  <c r="T3148" i="3" s="1"/>
  <c r="T3149" i="3" s="1"/>
  <c r="T3150" i="3" s="1"/>
  <c r="T3151" i="3" s="1"/>
  <c r="T3152" i="3" s="1"/>
  <c r="T3153" i="3" s="1"/>
  <c r="T3154" i="3" s="1"/>
  <c r="T3155" i="3" s="1"/>
  <c r="T3156" i="3" s="1"/>
  <c r="T3157" i="3" s="1"/>
  <c r="T3158" i="3" s="1"/>
  <c r="T3159" i="3" s="1"/>
  <c r="T3160" i="3" s="1"/>
  <c r="T3161" i="3" s="1"/>
  <c r="T3162" i="3" s="1"/>
  <c r="T3163" i="3" s="1"/>
  <c r="T3164" i="3" s="1"/>
  <c r="T3165" i="3" s="1"/>
  <c r="T3166" i="3" s="1"/>
  <c r="T3167" i="3" s="1"/>
  <c r="T3168" i="3" s="1"/>
  <c r="T3169" i="3" s="1"/>
  <c r="T3170" i="3" s="1"/>
  <c r="T3171" i="3" s="1"/>
  <c r="T3172" i="3" s="1"/>
  <c r="T3173" i="3" s="1"/>
  <c r="T3174" i="3" s="1"/>
  <c r="T3175" i="3" s="1"/>
  <c r="T3176" i="3" s="1"/>
  <c r="T3177" i="3" s="1"/>
  <c r="T3178" i="3" s="1"/>
  <c r="T3179" i="3" s="1"/>
  <c r="T3180" i="3" s="1"/>
  <c r="T3181" i="3" s="1"/>
  <c r="T3182" i="3" s="1"/>
  <c r="T3183" i="3" s="1"/>
  <c r="S3138" i="3"/>
  <c r="S3139" i="3" s="1"/>
  <c r="S3140" i="3" s="1"/>
  <c r="S3141" i="3" s="1"/>
  <c r="S3142" i="3" s="1"/>
  <c r="S3143" i="3" s="1"/>
  <c r="S3144" i="3" s="1"/>
  <c r="S3145" i="3" s="1"/>
  <c r="S3146" i="3" s="1"/>
  <c r="S3147" i="3" s="1"/>
  <c r="S3148" i="3" s="1"/>
  <c r="S3149" i="3" s="1"/>
  <c r="S3150" i="3" s="1"/>
  <c r="S3151" i="3" s="1"/>
  <c r="S3152" i="3" s="1"/>
  <c r="S3153" i="3" s="1"/>
  <c r="S3154" i="3" s="1"/>
  <c r="S3155" i="3" s="1"/>
  <c r="S3156" i="3" s="1"/>
  <c r="S3157" i="3" s="1"/>
  <c r="S3158" i="3" s="1"/>
  <c r="S3159" i="3" s="1"/>
  <c r="S3160" i="3" s="1"/>
  <c r="S3161" i="3" s="1"/>
  <c r="S3162" i="3" s="1"/>
  <c r="S3163" i="3" s="1"/>
  <c r="S3164" i="3" s="1"/>
  <c r="S3165" i="3" s="1"/>
  <c r="S3166" i="3" s="1"/>
  <c r="S3167" i="3" s="1"/>
  <c r="S3168" i="3" s="1"/>
  <c r="S3169" i="3" s="1"/>
  <c r="S3170" i="3" s="1"/>
  <c r="S3171" i="3" s="1"/>
  <c r="S3172" i="3" s="1"/>
  <c r="S3173" i="3" s="1"/>
  <c r="S3174" i="3" s="1"/>
  <c r="S3175" i="3" s="1"/>
  <c r="S3176" i="3" s="1"/>
  <c r="S3177" i="3" s="1"/>
  <c r="S3178" i="3" s="1"/>
  <c r="S3179" i="3" s="1"/>
  <c r="S3180" i="3" s="1"/>
  <c r="S3181" i="3" s="1"/>
  <c r="S3182" i="3" s="1"/>
  <c r="S3183" i="3" s="1"/>
  <c r="BP3182" i="3"/>
  <c r="BO3182" i="3"/>
  <c r="BM3182" i="3"/>
  <c r="BL3182" i="3"/>
  <c r="BK3182" i="3"/>
  <c r="BJ3182" i="3"/>
  <c r="BI3182" i="3"/>
  <c r="BG3182" i="3"/>
  <c r="AZ3182" i="3"/>
  <c r="BA3182" i="3" s="1"/>
  <c r="AU3182" i="3"/>
  <c r="BP3180" i="3"/>
  <c r="BP3181" i="3" s="1"/>
  <c r="BO3181" i="3"/>
  <c r="BM3181" i="3"/>
  <c r="BL3181" i="3"/>
  <c r="BK3181" i="3"/>
  <c r="BJ3180" i="3"/>
  <c r="BJ3181" i="3" s="1"/>
  <c r="BI3181" i="3"/>
  <c r="BG3181" i="3"/>
  <c r="AZ3181" i="3"/>
  <c r="BA3181" i="3" s="1"/>
  <c r="AU3181" i="3"/>
  <c r="BO3180" i="3"/>
  <c r="BM3180" i="3"/>
  <c r="BL3180" i="3"/>
  <c r="BK3180" i="3"/>
  <c r="BI3180" i="3"/>
  <c r="BH3178" i="3"/>
  <c r="BH3179" i="3" s="1"/>
  <c r="BH3180" i="3" s="1"/>
  <c r="BG3180" i="3"/>
  <c r="AZ3180" i="3"/>
  <c r="BA3180" i="3" s="1"/>
  <c r="AU3180" i="3"/>
  <c r="AU3179" i="3"/>
  <c r="BP3179" i="3"/>
  <c r="BO3179" i="3"/>
  <c r="BM3179" i="3"/>
  <c r="BL3179" i="3"/>
  <c r="BK3179" i="3"/>
  <c r="BJ3179" i="3"/>
  <c r="BI3179" i="3"/>
  <c r="BG3179" i="3"/>
  <c r="AZ3179" i="3"/>
  <c r="BA3179" i="3" s="1"/>
  <c r="BP3174" i="3"/>
  <c r="BP3175" i="3" s="1"/>
  <c r="BP3176" i="3" s="1"/>
  <c r="BP3177" i="3" s="1"/>
  <c r="BP3178" i="3" s="1"/>
  <c r="BO3178" i="3"/>
  <c r="BN3177" i="3"/>
  <c r="BM3178" i="3"/>
  <c r="BL3176" i="3"/>
  <c r="BL3177" i="3" s="1"/>
  <c r="BL3178" i="3" s="1"/>
  <c r="BK3178" i="3"/>
  <c r="BJ3177" i="3"/>
  <c r="BJ3178" i="3"/>
  <c r="BI3178" i="3"/>
  <c r="BG3178" i="3"/>
  <c r="AZ3178" i="3"/>
  <c r="BA3178" i="3" s="1"/>
  <c r="AU3178" i="3"/>
  <c r="BO3177" i="3"/>
  <c r="BM3177" i="3"/>
  <c r="BK3177" i="3"/>
  <c r="BI3177" i="3"/>
  <c r="BH3177" i="3"/>
  <c r="BG3177" i="3"/>
  <c r="AZ3177" i="3"/>
  <c r="BA3177" i="3" s="1"/>
  <c r="AU3177" i="3"/>
  <c r="BO3176" i="3"/>
  <c r="BN3170" i="3"/>
  <c r="BN3171" i="3" s="1"/>
  <c r="BN3172" i="3" s="1"/>
  <c r="BN3173" i="3" s="1"/>
  <c r="BN3174" i="3" s="1"/>
  <c r="BN3175" i="3" s="1"/>
  <c r="BN3176" i="3" s="1"/>
  <c r="BM3176" i="3"/>
  <c r="BK3176" i="3"/>
  <c r="BJ3174" i="3"/>
  <c r="BJ3175" i="3" s="1"/>
  <c r="BJ3176" i="3" s="1"/>
  <c r="BI3176" i="3"/>
  <c r="BH3176" i="3"/>
  <c r="BG3176" i="3"/>
  <c r="AZ3176" i="3"/>
  <c r="BA3176" i="3" s="1"/>
  <c r="AU3176" i="3"/>
  <c r="BO3175" i="3"/>
  <c r="BM3175" i="3"/>
  <c r="BL3175" i="3"/>
  <c r="BK3175" i="3"/>
  <c r="BI3175" i="3"/>
  <c r="BH3175" i="3"/>
  <c r="BG3175" i="3"/>
  <c r="AZ3175" i="3"/>
  <c r="BA3175" i="3" s="1"/>
  <c r="AU3175" i="3"/>
  <c r="BO3174" i="3"/>
  <c r="BM3174" i="3"/>
  <c r="BL3174" i="3"/>
  <c r="BK3174" i="3"/>
  <c r="BI3174" i="3"/>
  <c r="BH3171" i="3"/>
  <c r="BH3172" i="3" s="1"/>
  <c r="BH3173" i="3" s="1"/>
  <c r="BH3174" i="3" s="1"/>
  <c r="BG3174" i="3"/>
  <c r="AZ3174" i="3"/>
  <c r="BA3174" i="3" s="1"/>
  <c r="AU3174" i="3"/>
  <c r="BP3173" i="3"/>
  <c r="BO3173" i="3"/>
  <c r="BM3173" i="3"/>
  <c r="BL3173" i="3"/>
  <c r="BK3173" i="3"/>
  <c r="BJ3173" i="3"/>
  <c r="BI3173" i="3"/>
  <c r="BG3173" i="3"/>
  <c r="AZ3173" i="3"/>
  <c r="BA3173" i="3" s="1"/>
  <c r="AU3173" i="3"/>
  <c r="BP3172" i="3"/>
  <c r="BO3172" i="3"/>
  <c r="BM3172" i="3"/>
  <c r="BL3172" i="3"/>
  <c r="BK3172" i="3"/>
  <c r="BJ3172" i="3"/>
  <c r="BI3172" i="3"/>
  <c r="BG3172" i="3"/>
  <c r="AZ3172" i="3"/>
  <c r="BA3172" i="3" s="1"/>
  <c r="AU3172" i="3"/>
  <c r="BP3169" i="3"/>
  <c r="BP3170" i="3" s="1"/>
  <c r="BP3171" i="3" s="1"/>
  <c r="BO3171" i="3"/>
  <c r="BM3171" i="3"/>
  <c r="BL3171" i="3"/>
  <c r="BK3171" i="3"/>
  <c r="BJ3170" i="3"/>
  <c r="BJ3171" i="3" s="1"/>
  <c r="BI3171" i="3"/>
  <c r="BG3171" i="3"/>
  <c r="AZ3171" i="3"/>
  <c r="BA3171" i="3" s="1"/>
  <c r="AU3171" i="3"/>
  <c r="AZ3170" i="3"/>
  <c r="BA3170" i="3" s="1"/>
  <c r="BO3170" i="3"/>
  <c r="BM3170" i="3"/>
  <c r="BL3169" i="3"/>
  <c r="BL3170" i="3" s="1"/>
  <c r="BK3170" i="3"/>
  <c r="BI3170" i="3"/>
  <c r="BH3170" i="3"/>
  <c r="BG3170" i="3"/>
  <c r="AU3170" i="3"/>
  <c r="BO3169" i="3"/>
  <c r="BN3167" i="3"/>
  <c r="BN3168" i="3" s="1"/>
  <c r="BN3169" i="3" s="1"/>
  <c r="BM3169" i="3"/>
  <c r="BK3169" i="3"/>
  <c r="BJ3169" i="3"/>
  <c r="BI3169" i="3"/>
  <c r="BH3167" i="3"/>
  <c r="BH3168" i="3" s="1"/>
  <c r="BH3169" i="3" s="1"/>
  <c r="BG3169" i="3"/>
  <c r="AZ3169" i="3"/>
  <c r="BA3169" i="3" s="1"/>
  <c r="AU3169" i="3"/>
  <c r="CT399" i="2"/>
  <c r="BP3168" i="3"/>
  <c r="BO3168" i="3"/>
  <c r="BM3168" i="3"/>
  <c r="BL3168" i="3"/>
  <c r="BK3168" i="3"/>
  <c r="BJ3168" i="3"/>
  <c r="BI3168" i="3"/>
  <c r="BG3168" i="3"/>
  <c r="AZ3168" i="3"/>
  <c r="BA3168" i="3" s="1"/>
  <c r="AU3168" i="3"/>
  <c r="BP3163" i="3"/>
  <c r="BP3164" i="3" s="1"/>
  <c r="BP3165" i="3" s="1"/>
  <c r="BP3166" i="3" s="1"/>
  <c r="BP3167" i="3" s="1"/>
  <c r="BO3167" i="3"/>
  <c r="BM3167" i="3"/>
  <c r="BL3166" i="3"/>
  <c r="BL3167" i="3" s="1"/>
  <c r="BK3167" i="3"/>
  <c r="BJ3167" i="3"/>
  <c r="BI3167" i="3"/>
  <c r="BG3167" i="3"/>
  <c r="AZ3167" i="3"/>
  <c r="BA3167" i="3" s="1"/>
  <c r="AU3167" i="3"/>
  <c r="BO3166" i="3"/>
  <c r="BN3164" i="3"/>
  <c r="BN3165" i="3" s="1"/>
  <c r="BN3166" i="3" s="1"/>
  <c r="BM3166" i="3"/>
  <c r="BK3166" i="3"/>
  <c r="BJ3164" i="3"/>
  <c r="BJ3165" i="3" s="1"/>
  <c r="BJ3166" i="3" s="1"/>
  <c r="BI3166" i="3"/>
  <c r="BH3165" i="3"/>
  <c r="BH3166" i="3"/>
  <c r="BG3166" i="3"/>
  <c r="AZ3166" i="3"/>
  <c r="BA3166" i="3" s="1"/>
  <c r="AU3166" i="3"/>
  <c r="BO3165" i="3"/>
  <c r="BM3165" i="3"/>
  <c r="BL3165" i="3"/>
  <c r="BK3165" i="3"/>
  <c r="BI3165" i="3"/>
  <c r="BG3165" i="3"/>
  <c r="AZ3165" i="3"/>
  <c r="BA3165" i="3" s="1"/>
  <c r="AU3165" i="3"/>
  <c r="BO3164" i="3"/>
  <c r="BM3164" i="3"/>
  <c r="BL3163" i="3"/>
  <c r="BL3164" i="3" s="1"/>
  <c r="BK3164" i="3"/>
  <c r="BI3164" i="3"/>
  <c r="BH3164" i="3"/>
  <c r="BG3164" i="3"/>
  <c r="AZ3164" i="3"/>
  <c r="BA3164" i="3" s="1"/>
  <c r="AU3164" i="3"/>
  <c r="BO3163" i="3"/>
  <c r="BN3161" i="3"/>
  <c r="BN3162" i="3" s="1"/>
  <c r="BN3163" i="3" s="1"/>
  <c r="BM3163" i="3"/>
  <c r="BK3163" i="3"/>
  <c r="BJ3163" i="3"/>
  <c r="BI3163" i="3"/>
  <c r="BH3161" i="3"/>
  <c r="BH3162" i="3" s="1"/>
  <c r="BH3163" i="3" s="1"/>
  <c r="BG3163" i="3"/>
  <c r="AZ3163" i="3"/>
  <c r="BA3163" i="3" s="1"/>
  <c r="AU3163" i="3"/>
  <c r="BP3162" i="3"/>
  <c r="BO3162" i="3"/>
  <c r="BM3162" i="3"/>
  <c r="BL3162" i="3"/>
  <c r="BK3162" i="3"/>
  <c r="BJ3162" i="3"/>
  <c r="BI3162" i="3"/>
  <c r="BG3162" i="3"/>
  <c r="AZ3162" i="3"/>
  <c r="BA3162" i="3" s="1"/>
  <c r="AU3162" i="3"/>
  <c r="BP3160" i="3"/>
  <c r="BP3161" i="3" s="1"/>
  <c r="BO3161" i="3"/>
  <c r="BM3161" i="3"/>
  <c r="BL3160" i="3"/>
  <c r="BL3161" i="3" s="1"/>
  <c r="BK3161" i="3"/>
  <c r="BJ3161" i="3"/>
  <c r="BI3161" i="3"/>
  <c r="BG3161" i="3"/>
  <c r="AZ3161" i="3"/>
  <c r="BA3161" i="3" s="1"/>
  <c r="AU3161" i="3"/>
  <c r="BO3160" i="3"/>
  <c r="BN3157" i="3"/>
  <c r="BN3158" i="3" s="1"/>
  <c r="BN3159" i="3" s="1"/>
  <c r="BN3160" i="3" s="1"/>
  <c r="BM3160" i="3"/>
  <c r="BK3160" i="3"/>
  <c r="BJ3160" i="3"/>
  <c r="BI3160" i="3"/>
  <c r="BH3159" i="3"/>
  <c r="BH3160" i="3" s="1"/>
  <c r="BG3160" i="3"/>
  <c r="AZ3160" i="3"/>
  <c r="BA3160" i="3" s="1"/>
  <c r="AU3160" i="3"/>
  <c r="BP3158" i="3"/>
  <c r="BP3159" i="3" s="1"/>
  <c r="BO3159" i="3"/>
  <c r="BM3159" i="3"/>
  <c r="BL3159" i="3"/>
  <c r="BK3159" i="3"/>
  <c r="BJ3158" i="3"/>
  <c r="BJ3159" i="3" s="1"/>
  <c r="BI3159" i="3"/>
  <c r="BG3159" i="3"/>
  <c r="AZ3159" i="3"/>
  <c r="BA3159" i="3" s="1"/>
  <c r="AU3159" i="3"/>
  <c r="BO3158" i="3"/>
  <c r="BM3158" i="3"/>
  <c r="BL3158" i="3"/>
  <c r="BK3158" i="3"/>
  <c r="BI3158" i="3"/>
  <c r="BH3157" i="3"/>
  <c r="BH3158" i="3" s="1"/>
  <c r="BG3158" i="3"/>
  <c r="AZ3158" i="3"/>
  <c r="BA3158" i="3" s="1"/>
  <c r="AU3158" i="3"/>
  <c r="BP3156" i="3"/>
  <c r="BP3157" i="3" s="1"/>
  <c r="BO3157" i="3"/>
  <c r="BM3157" i="3"/>
  <c r="BL3156" i="3"/>
  <c r="BL3157" i="3" s="1"/>
  <c r="BK3157" i="3"/>
  <c r="BJ3157" i="3"/>
  <c r="BI3157" i="3"/>
  <c r="BG3157" i="3"/>
  <c r="AZ3157" i="3"/>
  <c r="BA3157" i="3" s="1"/>
  <c r="AU3157" i="3"/>
  <c r="BD73" i="1"/>
  <c r="AG73" i="1"/>
  <c r="AE73" i="1"/>
  <c r="U73" i="1"/>
  <c r="T73" i="1"/>
  <c r="CT397" i="2"/>
  <c r="BO3156" i="3"/>
  <c r="BN3153" i="3"/>
  <c r="BN3154" i="3" s="1"/>
  <c r="BN3155" i="3" s="1"/>
  <c r="BN3156" i="3" s="1"/>
  <c r="BM3156" i="3"/>
  <c r="BK3156" i="3"/>
  <c r="BJ3156" i="3"/>
  <c r="BI3156" i="3"/>
  <c r="BH3154" i="3"/>
  <c r="BH3155" i="3" s="1"/>
  <c r="BH3156" i="3" s="1"/>
  <c r="BG3156" i="3"/>
  <c r="AZ3156" i="3"/>
  <c r="BA3156" i="3" s="1"/>
  <c r="AU3156" i="3"/>
  <c r="BP3155" i="3"/>
  <c r="BO3155" i="3"/>
  <c r="BM3155" i="3"/>
  <c r="BL3155" i="3"/>
  <c r="BK3155" i="3"/>
  <c r="BJ3155" i="3"/>
  <c r="BI3155" i="3"/>
  <c r="BG3155" i="3"/>
  <c r="AZ3155" i="3"/>
  <c r="BA3155" i="3" s="1"/>
  <c r="AU3155" i="3"/>
  <c r="BP3151" i="3"/>
  <c r="BP3152" i="3" s="1"/>
  <c r="BP3153" i="3" s="1"/>
  <c r="BP3154" i="3" s="1"/>
  <c r="BO3154" i="3"/>
  <c r="BM3154" i="3"/>
  <c r="BL3154" i="3"/>
  <c r="BK3154" i="3"/>
  <c r="BJ3153" i="3"/>
  <c r="BJ3154" i="3" s="1"/>
  <c r="BI3154" i="3"/>
  <c r="BG3154" i="3"/>
  <c r="AZ3154" i="3"/>
  <c r="BA3154" i="3" s="1"/>
  <c r="AU3154" i="3"/>
  <c r="BO3153" i="3"/>
  <c r="BN3149" i="3"/>
  <c r="BN3150" i="3" s="1"/>
  <c r="BN3151" i="3" s="1"/>
  <c r="BN3152" i="3"/>
  <c r="BM3153" i="3"/>
  <c r="BL3151" i="3"/>
  <c r="BL3152" i="3" s="1"/>
  <c r="BL3153" i="3" s="1"/>
  <c r="BK3153" i="3"/>
  <c r="BI3153" i="3"/>
  <c r="BH3152" i="3"/>
  <c r="BH3153" i="3"/>
  <c r="BG3153" i="3"/>
  <c r="AZ3153" i="3"/>
  <c r="BA3153" i="3" s="1"/>
  <c r="AU3153" i="3"/>
  <c r="BO3152" i="3"/>
  <c r="BM3152" i="3"/>
  <c r="BK3152" i="3"/>
  <c r="BJ3151" i="3"/>
  <c r="BJ3152" i="3"/>
  <c r="BI3152" i="3"/>
  <c r="BG3152" i="3"/>
  <c r="AZ3152" i="3"/>
  <c r="BA3152" i="3" s="1"/>
  <c r="AU3152" i="3"/>
  <c r="BO3151" i="3"/>
  <c r="BM3151" i="3"/>
  <c r="BK3151" i="3"/>
  <c r="BI3151" i="3"/>
  <c r="BH3149" i="3"/>
  <c r="BH3150" i="3" s="1"/>
  <c r="BH3151" i="3" s="1"/>
  <c r="BG3151" i="3"/>
  <c r="AZ3151" i="3"/>
  <c r="BA3151" i="3" s="1"/>
  <c r="AU3151" i="3"/>
  <c r="BP3150" i="3"/>
  <c r="BO3150" i="3"/>
  <c r="BM3150" i="3"/>
  <c r="BL3150" i="3"/>
  <c r="BK3150" i="3"/>
  <c r="BJ3150" i="3"/>
  <c r="BI3150" i="3"/>
  <c r="BG3150" i="3"/>
  <c r="AZ3150" i="3"/>
  <c r="BA3150" i="3" s="1"/>
  <c r="AU3150" i="3"/>
  <c r="CT395" i="2"/>
  <c r="BP3142" i="3"/>
  <c r="BP3143" i="3" s="1"/>
  <c r="BP3144" i="3" s="1"/>
  <c r="BP3145" i="3" s="1"/>
  <c r="BP3146" i="3"/>
  <c r="BP3147" i="3"/>
  <c r="BP3148" i="3" s="1"/>
  <c r="BP3149" i="3" s="1"/>
  <c r="BO3149" i="3"/>
  <c r="BN3144" i="3"/>
  <c r="BN3145" i="3"/>
  <c r="BN3146" i="3" s="1"/>
  <c r="BN3147" i="3" s="1"/>
  <c r="BN3148" i="3" s="1"/>
  <c r="BM3149" i="3"/>
  <c r="BL3148" i="3"/>
  <c r="BL3149" i="3" s="1"/>
  <c r="BK3149" i="3"/>
  <c r="BJ3144" i="3"/>
  <c r="BJ3145" i="3"/>
  <c r="BJ3146" i="3"/>
  <c r="BJ3147" i="3"/>
  <c r="BJ3148" i="3" s="1"/>
  <c r="BJ3149" i="3"/>
  <c r="BI3149" i="3"/>
  <c r="BG3149" i="3"/>
  <c r="AZ3149" i="3"/>
  <c r="BA3149" i="3" s="1"/>
  <c r="AU3149" i="3"/>
  <c r="BO3148" i="3"/>
  <c r="BM3148" i="3"/>
  <c r="BK3148" i="3"/>
  <c r="BI3148" i="3"/>
  <c r="BH3148" i="3"/>
  <c r="BG3148" i="3"/>
  <c r="AZ3148" i="3"/>
  <c r="BA3148" i="3" s="1"/>
  <c r="AU3148" i="3"/>
  <c r="BO3147" i="3"/>
  <c r="BM3147" i="3"/>
  <c r="BL3147" i="3"/>
  <c r="BK3147" i="3"/>
  <c r="BI3147" i="3"/>
  <c r="BH3145" i="3"/>
  <c r="BH3146" i="3" s="1"/>
  <c r="BH3147" i="3" s="1"/>
  <c r="BG3147" i="3"/>
  <c r="AZ3147" i="3"/>
  <c r="BA3147" i="3" s="1"/>
  <c r="AU3147" i="3"/>
  <c r="BO3146" i="3"/>
  <c r="BM3146" i="3"/>
  <c r="BL3146" i="3"/>
  <c r="BK3146" i="3"/>
  <c r="BI3146" i="3"/>
  <c r="BG3146" i="3"/>
  <c r="AZ3146" i="3"/>
  <c r="BA3146" i="3" s="1"/>
  <c r="AU3146" i="3"/>
  <c r="BO3145" i="3"/>
  <c r="BM3145" i="3"/>
  <c r="BL3143" i="3"/>
  <c r="BL3144" i="3" s="1"/>
  <c r="BL3145" i="3" s="1"/>
  <c r="BK3145" i="3"/>
  <c r="BI3145" i="3"/>
  <c r="BG3145" i="3"/>
  <c r="AZ3145" i="3"/>
  <c r="BA3145" i="3" s="1"/>
  <c r="AU3145" i="3"/>
  <c r="BO3144" i="3"/>
  <c r="BM3144" i="3"/>
  <c r="BK3144" i="3"/>
  <c r="BI3144" i="3"/>
  <c r="BH3144" i="3"/>
  <c r="BG3144" i="3"/>
  <c r="AZ3144" i="3"/>
  <c r="BA3144" i="3" s="1"/>
  <c r="AU3144" i="3"/>
  <c r="BO3143" i="3"/>
  <c r="BN3137" i="3"/>
  <c r="BN3138" i="3" s="1"/>
  <c r="BN3139" i="3" s="1"/>
  <c r="BN3140" i="3" s="1"/>
  <c r="BN3141" i="3" s="1"/>
  <c r="BN3142" i="3" s="1"/>
  <c r="BN3143" i="3" s="1"/>
  <c r="BM3143" i="3"/>
  <c r="BK3143" i="3"/>
  <c r="BJ3142" i="3"/>
  <c r="BJ3143" i="3" s="1"/>
  <c r="BI3143" i="3"/>
  <c r="BH3143" i="3"/>
  <c r="BG3143" i="3"/>
  <c r="AZ3143" i="3"/>
  <c r="BA3143" i="3" s="1"/>
  <c r="AU3143" i="3"/>
  <c r="BO3142" i="3"/>
  <c r="BM3142" i="3"/>
  <c r="BL3142" i="3"/>
  <c r="BK3142" i="3"/>
  <c r="BI3142" i="3"/>
  <c r="BH3138" i="3"/>
  <c r="BH3139" i="3" s="1"/>
  <c r="BH3140" i="3" s="1"/>
  <c r="BH3141" i="3" s="1"/>
  <c r="BH3142" i="3" s="1"/>
  <c r="BG3142" i="3"/>
  <c r="AZ3142" i="3"/>
  <c r="BA3142" i="3" s="1"/>
  <c r="AU3142" i="3"/>
  <c r="CT393" i="2"/>
  <c r="BP3141" i="3"/>
  <c r="BO3141" i="3"/>
  <c r="BM3141" i="3"/>
  <c r="BL3141" i="3"/>
  <c r="BK3141" i="3"/>
  <c r="BJ3141" i="3"/>
  <c r="BI3141" i="3"/>
  <c r="BG3141" i="3"/>
  <c r="AZ3141" i="3"/>
  <c r="BA3141" i="3" s="1"/>
  <c r="AU3141" i="3"/>
  <c r="BP3140" i="3"/>
  <c r="BO3140" i="3"/>
  <c r="BM3140" i="3"/>
  <c r="BL3140" i="3"/>
  <c r="BK3140" i="3"/>
  <c r="BJ3140" i="3"/>
  <c r="BI3140" i="3"/>
  <c r="BG3140" i="3"/>
  <c r="AZ3140" i="3"/>
  <c r="BA3140" i="3" s="1"/>
  <c r="AU3140" i="3"/>
  <c r="FM583" i="2"/>
  <c r="BV593" i="2"/>
  <c r="BP3139" i="3"/>
  <c r="BO3139" i="3"/>
  <c r="BM3139" i="3"/>
  <c r="BL3139" i="3"/>
  <c r="BK3139" i="3"/>
  <c r="BJ3139" i="3"/>
  <c r="BI3139" i="3"/>
  <c r="BG3139" i="3"/>
  <c r="AZ3139" i="3"/>
  <c r="BA3139" i="3" s="1"/>
  <c r="AU3139" i="3"/>
  <c r="BP3132" i="3"/>
  <c r="BP3133" i="3" s="1"/>
  <c r="BP3134" i="3" s="1"/>
  <c r="BP3135" i="3" s="1"/>
  <c r="BP3136" i="3" s="1"/>
  <c r="BP3137" i="3" s="1"/>
  <c r="BP3138" i="3" s="1"/>
  <c r="BO3138" i="3"/>
  <c r="BM3138" i="3"/>
  <c r="BL3138" i="3"/>
  <c r="BK3138" i="3"/>
  <c r="BJ3137" i="3"/>
  <c r="BJ3138" i="3" s="1"/>
  <c r="BI3138" i="3"/>
  <c r="BG3138" i="3"/>
  <c r="AZ3138" i="3"/>
  <c r="BA3138" i="3" s="1"/>
  <c r="AU3138" i="3"/>
  <c r="AZ3137" i="3"/>
  <c r="BA3137" i="3" s="1"/>
  <c r="BO3137" i="3"/>
  <c r="BM3137" i="3"/>
  <c r="BL3136" i="3"/>
  <c r="BL3137" i="3" s="1"/>
  <c r="BK3137" i="3"/>
  <c r="BI3137" i="3"/>
  <c r="BH3137" i="3"/>
  <c r="BG3137" i="3"/>
  <c r="AU3137" i="3"/>
  <c r="AM3097" i="3"/>
  <c r="AM3098" i="3" s="1"/>
  <c r="AN3098" i="3" s="1"/>
  <c r="AK3096" i="3"/>
  <c r="AK3097" i="3" s="1"/>
  <c r="AL3097" i="3" s="1"/>
  <c r="T3096" i="3"/>
  <c r="T3097" i="3" s="1"/>
  <c r="T3098" i="3" s="1"/>
  <c r="T3099" i="3" s="1"/>
  <c r="T3100" i="3" s="1"/>
  <c r="T3101" i="3" s="1"/>
  <c r="T3102" i="3" s="1"/>
  <c r="T3103" i="3" s="1"/>
  <c r="T3104" i="3" s="1"/>
  <c r="T3105" i="3" s="1"/>
  <c r="T3106" i="3" s="1"/>
  <c r="T3107" i="3" s="1"/>
  <c r="T3108" i="3" s="1"/>
  <c r="T3109" i="3" s="1"/>
  <c r="T3110" i="3" s="1"/>
  <c r="T3111" i="3" s="1"/>
  <c r="T3112" i="3" s="1"/>
  <c r="T3113" i="3" s="1"/>
  <c r="T3114" i="3" s="1"/>
  <c r="T3115" i="3" s="1"/>
  <c r="T3116" i="3" s="1"/>
  <c r="T3117" i="3" s="1"/>
  <c r="T3118" i="3" s="1"/>
  <c r="T3119" i="3" s="1"/>
  <c r="T3120" i="3" s="1"/>
  <c r="T3121" i="3" s="1"/>
  <c r="T3122" i="3" s="1"/>
  <c r="T3123" i="3" s="1"/>
  <c r="T3124" i="3" s="1"/>
  <c r="T3125" i="3" s="1"/>
  <c r="T3126" i="3" s="1"/>
  <c r="T3127" i="3" s="1"/>
  <c r="T3128" i="3" s="1"/>
  <c r="T3129" i="3" s="1"/>
  <c r="T3130" i="3" s="1"/>
  <c r="T3131" i="3" s="1"/>
  <c r="T3132" i="3" s="1"/>
  <c r="T3133" i="3" s="1"/>
  <c r="T3134" i="3" s="1"/>
  <c r="T3135" i="3" s="1"/>
  <c r="T3136" i="3" s="1"/>
  <c r="T3137" i="3" s="1"/>
  <c r="S3096" i="3"/>
  <c r="S3097" i="3" s="1"/>
  <c r="S3098" i="3" s="1"/>
  <c r="S3099" i="3" s="1"/>
  <c r="S3100" i="3" s="1"/>
  <c r="S3101" i="3" s="1"/>
  <c r="S3102" i="3" s="1"/>
  <c r="S3103" i="3" s="1"/>
  <c r="S3104" i="3" s="1"/>
  <c r="S3105" i="3" s="1"/>
  <c r="S3106" i="3" s="1"/>
  <c r="S3107" i="3" s="1"/>
  <c r="S3108" i="3" s="1"/>
  <c r="S3109" i="3" s="1"/>
  <c r="S3110" i="3" s="1"/>
  <c r="S3111" i="3" s="1"/>
  <c r="S3112" i="3" s="1"/>
  <c r="S3113" i="3" s="1"/>
  <c r="S3114" i="3" s="1"/>
  <c r="S3115" i="3" s="1"/>
  <c r="S3116" i="3" s="1"/>
  <c r="S3117" i="3" s="1"/>
  <c r="S3118" i="3" s="1"/>
  <c r="S3119" i="3" s="1"/>
  <c r="S3120" i="3" s="1"/>
  <c r="S3121" i="3" s="1"/>
  <c r="S3122" i="3" s="1"/>
  <c r="S3123" i="3" s="1"/>
  <c r="S3124" i="3" s="1"/>
  <c r="S3125" i="3" s="1"/>
  <c r="S3126" i="3" s="1"/>
  <c r="S3127" i="3" s="1"/>
  <c r="S3128" i="3" s="1"/>
  <c r="S3129" i="3" s="1"/>
  <c r="S3130" i="3" s="1"/>
  <c r="S3131" i="3" s="1"/>
  <c r="S3132" i="3" s="1"/>
  <c r="S3133" i="3" s="1"/>
  <c r="S3134" i="3" s="1"/>
  <c r="S3135" i="3" s="1"/>
  <c r="S3136" i="3" s="1"/>
  <c r="S3137" i="3" s="1"/>
  <c r="BO3136" i="3"/>
  <c r="BN3135" i="3"/>
  <c r="BN3136" i="3" s="1"/>
  <c r="BM3136" i="3"/>
  <c r="BK3136" i="3"/>
  <c r="BJ3135" i="3"/>
  <c r="BJ3136" i="3" s="1"/>
  <c r="BI3136" i="3"/>
  <c r="BH3136" i="3"/>
  <c r="BG3136" i="3"/>
  <c r="AZ3136" i="3"/>
  <c r="BA3136" i="3" s="1"/>
  <c r="AU3136" i="3"/>
  <c r="BO3135" i="3"/>
  <c r="BM3135" i="3"/>
  <c r="BL3133" i="3"/>
  <c r="BL3134" i="3" s="1"/>
  <c r="BL3135" i="3" s="1"/>
  <c r="BK3135" i="3"/>
  <c r="BI3135" i="3"/>
  <c r="BH3135" i="3"/>
  <c r="BG3135" i="3"/>
  <c r="AZ3135" i="3"/>
  <c r="BA3135" i="3" s="1"/>
  <c r="AU3135" i="3"/>
  <c r="BO3134" i="3"/>
  <c r="BN3134" i="3"/>
  <c r="BM3134" i="3"/>
  <c r="BK3134" i="3"/>
  <c r="BJ3134" i="3"/>
  <c r="BI3134" i="3"/>
  <c r="BH3134" i="3"/>
  <c r="BG3134" i="3"/>
  <c r="AZ3134" i="3"/>
  <c r="BA3134" i="3" s="1"/>
  <c r="AU3134" i="3"/>
  <c r="BO3133" i="3"/>
  <c r="BN3130" i="3"/>
  <c r="BN3131" i="3" s="1"/>
  <c r="BN3132" i="3" s="1"/>
  <c r="BN3133" i="3" s="1"/>
  <c r="BM3133" i="3"/>
  <c r="BK3133" i="3"/>
  <c r="BJ3132" i="3"/>
  <c r="BJ3133" i="3" s="1"/>
  <c r="BI3133" i="3"/>
  <c r="BH3133" i="3"/>
  <c r="BG3133" i="3"/>
  <c r="AZ3133" i="3"/>
  <c r="BA3133" i="3" s="1"/>
  <c r="AU3133" i="3"/>
  <c r="BO3132" i="3"/>
  <c r="BM3132" i="3"/>
  <c r="BL3132" i="3"/>
  <c r="BK3132" i="3"/>
  <c r="BI3132" i="3"/>
  <c r="BH3131" i="3"/>
  <c r="BH3132" i="3" s="1"/>
  <c r="BG3132" i="3"/>
  <c r="AZ3132" i="3"/>
  <c r="BA3132" i="3" s="1"/>
  <c r="AU3132" i="3"/>
  <c r="BP3128" i="3"/>
  <c r="BP3129" i="3" s="1"/>
  <c r="BP3130" i="3" s="1"/>
  <c r="BP3131" i="3" s="1"/>
  <c r="BO3131" i="3"/>
  <c r="BM3131" i="3"/>
  <c r="BL3131" i="3"/>
  <c r="BK3131" i="3"/>
  <c r="BJ3130" i="3"/>
  <c r="BJ3131" i="3" s="1"/>
  <c r="BI3131" i="3"/>
  <c r="BG3131" i="3"/>
  <c r="AZ3131" i="3"/>
  <c r="BA3131" i="3" s="1"/>
  <c r="AU3131" i="3"/>
  <c r="BO3130" i="3"/>
  <c r="BM3130" i="3"/>
  <c r="BL3129" i="3"/>
  <c r="BL3130" i="3" s="1"/>
  <c r="BK3130" i="3"/>
  <c r="BI3130" i="3"/>
  <c r="BH3130" i="3"/>
  <c r="BG3130" i="3"/>
  <c r="AZ3130" i="3"/>
  <c r="BA3130" i="3" s="1"/>
  <c r="AU3130" i="3"/>
  <c r="BO3129" i="3"/>
  <c r="BN3122" i="3"/>
  <c r="BN3123" i="3" s="1"/>
  <c r="BN3124" i="3" s="1"/>
  <c r="BN3125" i="3" s="1"/>
  <c r="BN3126" i="3" s="1"/>
  <c r="BN3127" i="3" s="1"/>
  <c r="BN3128" i="3" s="1"/>
  <c r="BN3129" i="3" s="1"/>
  <c r="BM3129" i="3"/>
  <c r="BK3129" i="3"/>
  <c r="BJ3128" i="3"/>
  <c r="BJ3129" i="3" s="1"/>
  <c r="BI3129" i="3"/>
  <c r="BH3129" i="3"/>
  <c r="BG3129" i="3"/>
  <c r="AZ3129" i="3"/>
  <c r="BA3129" i="3" s="1"/>
  <c r="AU3129" i="3"/>
  <c r="BO3128" i="3"/>
  <c r="BM3128" i="3"/>
  <c r="BL3128" i="3"/>
  <c r="BK3128" i="3"/>
  <c r="BI3128" i="3"/>
  <c r="BH3122" i="3"/>
  <c r="BH3123" i="3" s="1"/>
  <c r="BH3124" i="3" s="1"/>
  <c r="BH3125" i="3" s="1"/>
  <c r="BH3126" i="3" s="1"/>
  <c r="BH3127" i="3" s="1"/>
  <c r="BH3128" i="3" s="1"/>
  <c r="BG3128" i="3"/>
  <c r="AZ3128" i="3"/>
  <c r="BA3128" i="3" s="1"/>
  <c r="AU3128" i="3"/>
  <c r="BP3127" i="3"/>
  <c r="BO3127" i="3"/>
  <c r="BM3127" i="3"/>
  <c r="BL3127" i="3"/>
  <c r="BK3127" i="3"/>
  <c r="BJ3127" i="3"/>
  <c r="BI3127" i="3"/>
  <c r="BG3127" i="3"/>
  <c r="AZ3127" i="3"/>
  <c r="BA3127" i="3" s="1"/>
  <c r="AU3127" i="3"/>
  <c r="CT391" i="2"/>
  <c r="BP3126" i="3"/>
  <c r="BO3126" i="3"/>
  <c r="BM3126" i="3"/>
  <c r="BL3126" i="3"/>
  <c r="BK3126" i="3"/>
  <c r="BJ3126" i="3"/>
  <c r="BI3126" i="3"/>
  <c r="BG3126" i="3"/>
  <c r="AZ3126" i="3"/>
  <c r="BA3126" i="3" s="1"/>
  <c r="AU3126" i="3"/>
  <c r="BP3125" i="3"/>
  <c r="BO3125" i="3"/>
  <c r="BM3125" i="3"/>
  <c r="BL3125" i="3"/>
  <c r="BK3125" i="3"/>
  <c r="BJ3125" i="3"/>
  <c r="BI3125" i="3"/>
  <c r="BG3125" i="3"/>
  <c r="AZ3125" i="3"/>
  <c r="BA3125" i="3" s="1"/>
  <c r="AU3125" i="3"/>
  <c r="BD71" i="1"/>
  <c r="AG71" i="1"/>
  <c r="AE71" i="1"/>
  <c r="U71" i="1"/>
  <c r="T71" i="1"/>
  <c r="BP3124" i="3"/>
  <c r="BO3124" i="3"/>
  <c r="BM3124" i="3"/>
  <c r="BL3124" i="3"/>
  <c r="BK3124" i="3"/>
  <c r="BJ3124" i="3"/>
  <c r="BI3124" i="3"/>
  <c r="BG3124" i="3"/>
  <c r="AZ3124" i="3"/>
  <c r="BA3124" i="3" s="1"/>
  <c r="AU3124" i="3"/>
  <c r="BP3123" i="3"/>
  <c r="BO3123" i="3"/>
  <c r="BM3123" i="3"/>
  <c r="BL3123" i="3"/>
  <c r="BK3123" i="3"/>
  <c r="BJ3123" i="3"/>
  <c r="BI3123" i="3"/>
  <c r="BG3123" i="3"/>
  <c r="AZ3123" i="3"/>
  <c r="BA3123" i="3" s="1"/>
  <c r="AU3123" i="3"/>
  <c r="AZ3122" i="3"/>
  <c r="BA3122" i="3" s="1"/>
  <c r="AZ3117" i="3"/>
  <c r="BA3117" i="3" s="1"/>
  <c r="AZ3118" i="3"/>
  <c r="BA3118" i="3" s="1"/>
  <c r="AZ3112" i="3"/>
  <c r="BA3112" i="3" s="1"/>
  <c r="AZ3113" i="3"/>
  <c r="BA3113" i="3" s="1"/>
  <c r="AZ3114" i="3"/>
  <c r="BA3114" i="3" s="1"/>
  <c r="AZ3115" i="3"/>
  <c r="BA3115" i="3" s="1"/>
  <c r="AZ3116" i="3"/>
  <c r="BA3116" i="3" s="1"/>
  <c r="AZ3119" i="3"/>
  <c r="BA3119" i="3" s="1"/>
  <c r="AZ3120" i="3"/>
  <c r="BA3120" i="3" s="1"/>
  <c r="AZ3121" i="3"/>
  <c r="BA3121" i="3" s="1"/>
  <c r="AZ3096" i="3"/>
  <c r="AZ3097" i="3"/>
  <c r="BA3097" i="3" s="1"/>
  <c r="AZ3098" i="3"/>
  <c r="BA3098" i="3" s="1"/>
  <c r="AZ3099" i="3"/>
  <c r="BA3099" i="3" s="1"/>
  <c r="AZ3100" i="3"/>
  <c r="BA3100" i="3" s="1"/>
  <c r="AZ3101" i="3"/>
  <c r="BA3101" i="3" s="1"/>
  <c r="AZ3102" i="3"/>
  <c r="BA3102" i="3" s="1"/>
  <c r="AZ3103" i="3"/>
  <c r="BA3103" i="3" s="1"/>
  <c r="AZ3104" i="3"/>
  <c r="BA3104" i="3" s="1"/>
  <c r="AZ3105" i="3"/>
  <c r="BA3105" i="3" s="1"/>
  <c r="AZ3106" i="3"/>
  <c r="BA3106" i="3" s="1"/>
  <c r="AZ3107" i="3"/>
  <c r="BA3107" i="3" s="1"/>
  <c r="AZ3108" i="3"/>
  <c r="BA3108" i="3" s="1"/>
  <c r="AZ3109" i="3"/>
  <c r="BA3109" i="3" s="1"/>
  <c r="AZ3110" i="3"/>
  <c r="BA3110" i="3" s="1"/>
  <c r="AZ3111" i="3"/>
  <c r="BA3111" i="3" s="1"/>
  <c r="BP3118" i="3"/>
  <c r="BP3119" i="3" s="1"/>
  <c r="BP3120" i="3" s="1"/>
  <c r="BP3121" i="3" s="1"/>
  <c r="BP3122" i="3" s="1"/>
  <c r="BO3122" i="3"/>
  <c r="BN3120" i="3"/>
  <c r="BN3121" i="3" s="1"/>
  <c r="BM3122" i="3"/>
  <c r="BL3121" i="3"/>
  <c r="BL3122" i="3" s="1"/>
  <c r="BK3122" i="3"/>
  <c r="BJ3122" i="3"/>
  <c r="BI3122" i="3"/>
  <c r="BH3121" i="3"/>
  <c r="BG3122" i="3"/>
  <c r="AU3122" i="3"/>
  <c r="BO3121" i="3"/>
  <c r="BM3121" i="3"/>
  <c r="BK3121" i="3"/>
  <c r="BJ3120" i="3"/>
  <c r="BJ3121" i="3" s="1"/>
  <c r="BI3121" i="3"/>
  <c r="BG3121" i="3"/>
  <c r="AU3121" i="3"/>
  <c r="BO3120" i="3"/>
  <c r="BM3120" i="3"/>
  <c r="BL3118" i="3"/>
  <c r="BL3119" i="3" s="1"/>
  <c r="BL3120" i="3" s="1"/>
  <c r="BK3120" i="3"/>
  <c r="BI3120" i="3"/>
  <c r="BH3120" i="3"/>
  <c r="BG3120" i="3"/>
  <c r="AU3120" i="3"/>
  <c r="BO3119" i="3"/>
  <c r="BN3119" i="3"/>
  <c r="BM3119" i="3"/>
  <c r="BK3119" i="3"/>
  <c r="BJ3119" i="3"/>
  <c r="BI3119" i="3"/>
  <c r="BH3119" i="3"/>
  <c r="BG3119" i="3"/>
  <c r="AU3119" i="3"/>
  <c r="BO3118" i="3"/>
  <c r="BN3114" i="3"/>
  <c r="BN3115" i="3" s="1"/>
  <c r="BN3116" i="3" s="1"/>
  <c r="BN3117" i="3" s="1"/>
  <c r="BN3118" i="3" s="1"/>
  <c r="BM3118" i="3"/>
  <c r="BK3118" i="3"/>
  <c r="BJ3118" i="3"/>
  <c r="BI3118" i="3"/>
  <c r="BH3117" i="3"/>
  <c r="BH3118" i="3" s="1"/>
  <c r="BG3118" i="3"/>
  <c r="AU3118" i="3"/>
  <c r="BP3115" i="3"/>
  <c r="BP3116" i="3" s="1"/>
  <c r="BP3117" i="3" s="1"/>
  <c r="BO3117" i="3"/>
  <c r="BM3117" i="3"/>
  <c r="BL3117" i="3"/>
  <c r="BK3117" i="3"/>
  <c r="BJ3115" i="3"/>
  <c r="BJ3116" i="3" s="1"/>
  <c r="BJ3117" i="3" s="1"/>
  <c r="BI3117" i="3"/>
  <c r="BG3117" i="3"/>
  <c r="AU3117" i="3"/>
  <c r="BO3116" i="3"/>
  <c r="BM3116" i="3"/>
  <c r="BL3116" i="3"/>
  <c r="BK3116" i="3"/>
  <c r="BI3116" i="3"/>
  <c r="BH3116" i="3"/>
  <c r="BG3116" i="3"/>
  <c r="AU3116" i="3"/>
  <c r="BO3115" i="3"/>
  <c r="BM3115" i="3"/>
  <c r="BL3115" i="3"/>
  <c r="BK3115" i="3"/>
  <c r="BI3115" i="3"/>
  <c r="BH3114" i="3"/>
  <c r="BH3115" i="3" s="1"/>
  <c r="BG3115" i="3"/>
  <c r="AU3115" i="3"/>
  <c r="CT389" i="2"/>
  <c r="BP3109" i="3"/>
  <c r="BP3110" i="3" s="1"/>
  <c r="BP3111" i="3" s="1"/>
  <c r="BP3112" i="3" s="1"/>
  <c r="BP3113" i="3" s="1"/>
  <c r="BP3114" i="3" s="1"/>
  <c r="BO3114" i="3"/>
  <c r="BM3114" i="3"/>
  <c r="BL3112" i="3"/>
  <c r="BL3113" i="3" s="1"/>
  <c r="BL3114" i="3" s="1"/>
  <c r="BK3114" i="3"/>
  <c r="BJ3114" i="3"/>
  <c r="BI3114" i="3"/>
  <c r="BG3114" i="3"/>
  <c r="AU3114" i="3"/>
  <c r="BO3113" i="3"/>
  <c r="BN3113" i="3"/>
  <c r="BM3113" i="3"/>
  <c r="BK3113" i="3"/>
  <c r="BJ3113" i="3"/>
  <c r="BI3113" i="3"/>
  <c r="BH3113" i="3"/>
  <c r="BG3113" i="3"/>
  <c r="AU3113" i="3"/>
  <c r="BO3112" i="3"/>
  <c r="BN3111" i="3"/>
  <c r="BN3112" i="3" s="1"/>
  <c r="BM3112" i="3"/>
  <c r="BK3112" i="3"/>
  <c r="BJ3111" i="3"/>
  <c r="BJ3112" i="3" s="1"/>
  <c r="BI3112" i="3"/>
  <c r="BH3112" i="3"/>
  <c r="BG3112" i="3"/>
  <c r="AU3112" i="3"/>
  <c r="BO3111" i="3"/>
  <c r="BM3111" i="3"/>
  <c r="BL3109" i="3"/>
  <c r="BL3110" i="3" s="1"/>
  <c r="BL3111" i="3" s="1"/>
  <c r="BK3111" i="3"/>
  <c r="BI3111" i="3"/>
  <c r="BH3111" i="3"/>
  <c r="BG3111" i="3"/>
  <c r="AU3111" i="3"/>
  <c r="BO3110" i="3"/>
  <c r="BN3110" i="3"/>
  <c r="BM3110" i="3"/>
  <c r="BK3110" i="3"/>
  <c r="BJ3110" i="3"/>
  <c r="BI3110" i="3"/>
  <c r="BH3110" i="3"/>
  <c r="BG3110" i="3"/>
  <c r="AU3110" i="3"/>
  <c r="BO3109" i="3"/>
  <c r="BN3105" i="3"/>
  <c r="BN3106" i="3" s="1"/>
  <c r="BN3107" i="3" s="1"/>
  <c r="BN3108" i="3" s="1"/>
  <c r="BN3109" i="3" s="1"/>
  <c r="BM3109" i="3"/>
  <c r="BK3109" i="3"/>
  <c r="BJ3109" i="3"/>
  <c r="BI3109" i="3"/>
  <c r="BH3108" i="3"/>
  <c r="BH3109" i="3" s="1"/>
  <c r="BG3109" i="3"/>
  <c r="BP3107" i="3"/>
  <c r="BP3108" i="3" s="1"/>
  <c r="BO3108" i="3"/>
  <c r="BM3108" i="3"/>
  <c r="BL3108" i="3"/>
  <c r="BK3108" i="3"/>
  <c r="BJ3107" i="3"/>
  <c r="BJ3108" i="3" s="1"/>
  <c r="BI3108" i="3"/>
  <c r="BG3108" i="3"/>
  <c r="BO3107" i="3"/>
  <c r="BM3107" i="3"/>
  <c r="BL3107" i="3"/>
  <c r="BK3107" i="3"/>
  <c r="BI3107" i="3"/>
  <c r="BH3105" i="3"/>
  <c r="BH3106" i="3" s="1"/>
  <c r="BH3107" i="3" s="1"/>
  <c r="BG3107" i="3"/>
  <c r="BP3106" i="3"/>
  <c r="BO3106" i="3"/>
  <c r="BM3106" i="3"/>
  <c r="BL3106" i="3"/>
  <c r="BK3106" i="3"/>
  <c r="BJ3106" i="3"/>
  <c r="BI3106" i="3"/>
  <c r="BG3106" i="3"/>
  <c r="BP3103" i="3"/>
  <c r="BP3104" i="3" s="1"/>
  <c r="BP3105" i="3" s="1"/>
  <c r="BO3105" i="3"/>
  <c r="BM3105" i="3"/>
  <c r="BL3104" i="3"/>
  <c r="BL3105" i="3" s="1"/>
  <c r="BK3105" i="3"/>
  <c r="BJ3105" i="3"/>
  <c r="BI3105" i="3"/>
  <c r="BG3105" i="3"/>
  <c r="BO3104" i="3"/>
  <c r="BN3100" i="3"/>
  <c r="BN3101" i="3" s="1"/>
  <c r="BN3102" i="3" s="1"/>
  <c r="BN3103" i="3" s="1"/>
  <c r="BN3104" i="3" s="1"/>
  <c r="BM3104" i="3"/>
  <c r="BK3104" i="3"/>
  <c r="BJ3103" i="3"/>
  <c r="BJ3104" i="3" s="1"/>
  <c r="BI3104" i="3"/>
  <c r="BH3104" i="3"/>
  <c r="BG3104" i="3"/>
  <c r="BO3103" i="3"/>
  <c r="BM3103" i="3"/>
  <c r="BL3103" i="3"/>
  <c r="BK3103" i="3"/>
  <c r="BI3103" i="3"/>
  <c r="BH3100" i="3"/>
  <c r="BH3101" i="3" s="1"/>
  <c r="BH3102" i="3" s="1"/>
  <c r="BH3103" i="3" s="1"/>
  <c r="BG3103" i="3"/>
  <c r="BP3102" i="3"/>
  <c r="BO3102" i="3"/>
  <c r="BM3102" i="3"/>
  <c r="BL3102" i="3"/>
  <c r="BK3102" i="3"/>
  <c r="BJ3102" i="3"/>
  <c r="BI3102" i="3"/>
  <c r="BG3102" i="3"/>
  <c r="BP3101" i="3"/>
  <c r="BO3101" i="3"/>
  <c r="BM3101" i="3"/>
  <c r="BL3101" i="3"/>
  <c r="BK3101" i="3"/>
  <c r="BJ3101" i="3"/>
  <c r="BI3101" i="3"/>
  <c r="BG3101" i="3"/>
  <c r="BP3099" i="3"/>
  <c r="BP3100" i="3" s="1"/>
  <c r="BO3100" i="3"/>
  <c r="BM3100" i="3"/>
  <c r="BL3099" i="3"/>
  <c r="BL3100" i="3" s="1"/>
  <c r="BK3100" i="3"/>
  <c r="BJ3100" i="3"/>
  <c r="BI3100" i="3"/>
  <c r="BG3100" i="3"/>
  <c r="BO3099" i="3"/>
  <c r="BN3094" i="3"/>
  <c r="BN3095" i="3" s="1"/>
  <c r="BN3096" i="3" s="1"/>
  <c r="BN3097" i="3" s="1"/>
  <c r="BN3098" i="3" s="1"/>
  <c r="BN3099" i="3" s="1"/>
  <c r="BM3099" i="3"/>
  <c r="BK3099" i="3"/>
  <c r="BJ3099" i="3"/>
  <c r="BI3099" i="3"/>
  <c r="BH3098" i="3"/>
  <c r="BH3099" i="3" s="1"/>
  <c r="BG3099" i="3"/>
  <c r="BP3097" i="3"/>
  <c r="BP3098" i="3" s="1"/>
  <c r="BO3098" i="3"/>
  <c r="BM3098" i="3"/>
  <c r="BL3098" i="3"/>
  <c r="BK3098" i="3"/>
  <c r="BJ3097" i="3"/>
  <c r="BJ3098" i="3" s="1"/>
  <c r="BI3098" i="3"/>
  <c r="BG3098" i="3"/>
  <c r="BO3097" i="3"/>
  <c r="BM3097" i="3"/>
  <c r="BL3097" i="3"/>
  <c r="BK3097" i="3"/>
  <c r="BI3097" i="3"/>
  <c r="BH3096" i="3"/>
  <c r="BH3097" i="3" s="1"/>
  <c r="BG3097" i="3"/>
  <c r="BP3095" i="3"/>
  <c r="BP3096" i="3" s="1"/>
  <c r="BO3096" i="3"/>
  <c r="BM3096" i="3"/>
  <c r="BL3096" i="3"/>
  <c r="BK3096" i="3"/>
  <c r="BJ3095" i="3"/>
  <c r="BJ3096" i="3" s="1"/>
  <c r="BI3096" i="3"/>
  <c r="BG3096" i="3"/>
  <c r="BO3095" i="3"/>
  <c r="BM3095" i="3"/>
  <c r="BL3095" i="3"/>
  <c r="BK3095" i="3"/>
  <c r="BI3095" i="3"/>
  <c r="BH3094" i="3"/>
  <c r="BH3095" i="3" s="1"/>
  <c r="BG3095" i="3"/>
  <c r="BP3085" i="3"/>
  <c r="BP3086" i="3" s="1"/>
  <c r="BP3087" i="3" s="1"/>
  <c r="BP3088" i="3" s="1"/>
  <c r="BP3089" i="3" s="1"/>
  <c r="BP3090" i="3" s="1"/>
  <c r="BP3091" i="3" s="1"/>
  <c r="BP3092" i="3" s="1"/>
  <c r="BP3093" i="3" s="1"/>
  <c r="BP3094" i="3" s="1"/>
  <c r="BO3094" i="3"/>
  <c r="BM3094" i="3"/>
  <c r="BL3093" i="3"/>
  <c r="BL3094" i="3" s="1"/>
  <c r="BK3094" i="3"/>
  <c r="BJ3094" i="3"/>
  <c r="BI3094" i="3"/>
  <c r="BG3094" i="3"/>
  <c r="BO3093" i="3"/>
  <c r="BN3092" i="3"/>
  <c r="BN3093" i="3" s="1"/>
  <c r="BM3093" i="3"/>
  <c r="BK3093" i="3"/>
  <c r="BJ3092" i="3"/>
  <c r="BJ3093" i="3" s="1"/>
  <c r="BI3093" i="3"/>
  <c r="BH3093" i="3"/>
  <c r="BG3093" i="3"/>
  <c r="BO3092" i="3"/>
  <c r="BM3092" i="3"/>
  <c r="BL3090" i="3"/>
  <c r="BL3091" i="3" s="1"/>
  <c r="BL3092" i="3" s="1"/>
  <c r="BK3092" i="3"/>
  <c r="BI3092" i="3"/>
  <c r="BH3092" i="3"/>
  <c r="BG3092" i="3"/>
  <c r="BO3091" i="3"/>
  <c r="BN3091" i="3"/>
  <c r="BM3091" i="3"/>
  <c r="BK3091" i="3"/>
  <c r="BJ3091" i="3"/>
  <c r="BI3091" i="3"/>
  <c r="BH3091" i="3"/>
  <c r="BG3091" i="3"/>
  <c r="BO3090" i="3"/>
  <c r="BN3088" i="3"/>
  <c r="BN3089" i="3" s="1"/>
  <c r="BN3090" i="3" s="1"/>
  <c r="BM3090" i="3"/>
  <c r="BK3090" i="3"/>
  <c r="BJ3088" i="3"/>
  <c r="BJ3089" i="3" s="1"/>
  <c r="BJ3090" i="3" s="1"/>
  <c r="BI3090" i="3"/>
  <c r="BH3090" i="3"/>
  <c r="BG3090" i="3"/>
  <c r="BO3089" i="3"/>
  <c r="BM3089" i="3"/>
  <c r="BL3089" i="3"/>
  <c r="BK3089" i="3"/>
  <c r="BI3089" i="3"/>
  <c r="BH3089" i="3"/>
  <c r="BG3089" i="3"/>
  <c r="BO3088" i="3"/>
  <c r="BM3088" i="3"/>
  <c r="BL3085" i="3"/>
  <c r="BL3086" i="3" s="1"/>
  <c r="BL3087" i="3" s="1"/>
  <c r="BL3088" i="3" s="1"/>
  <c r="BK3088" i="3"/>
  <c r="BI3088" i="3"/>
  <c r="BH3088" i="3"/>
  <c r="BG3088" i="3"/>
  <c r="BO3087" i="3"/>
  <c r="BN3087" i="3"/>
  <c r="BM3087" i="3"/>
  <c r="BK3087" i="3"/>
  <c r="BJ3087" i="3"/>
  <c r="BI3087" i="3"/>
  <c r="BH3087" i="3"/>
  <c r="BG3087" i="3"/>
  <c r="BO3086" i="3"/>
  <c r="BN3086" i="3"/>
  <c r="BM3086" i="3"/>
  <c r="BK3086" i="3"/>
  <c r="BJ3086" i="3"/>
  <c r="BI3086" i="3"/>
  <c r="BH3086" i="3"/>
  <c r="BG3086" i="3"/>
  <c r="BO3085" i="3"/>
  <c r="BN3083" i="3"/>
  <c r="BN3084" i="3" s="1"/>
  <c r="BN3085" i="3" s="1"/>
  <c r="BM3085" i="3"/>
  <c r="BK3085" i="3"/>
  <c r="BJ3085" i="3"/>
  <c r="BI3085" i="3"/>
  <c r="BH3083" i="3"/>
  <c r="BH3084" i="3" s="1"/>
  <c r="BH3085" i="3" s="1"/>
  <c r="BG3085" i="3"/>
  <c r="BP3084" i="3"/>
  <c r="BO3084" i="3"/>
  <c r="BM3084" i="3"/>
  <c r="BL3084" i="3"/>
  <c r="BK3084" i="3"/>
  <c r="BJ3084" i="3"/>
  <c r="BI3084" i="3"/>
  <c r="BG3084" i="3"/>
  <c r="BP3080" i="3"/>
  <c r="BP3081" i="3" s="1"/>
  <c r="BP3082" i="3" s="1"/>
  <c r="BP3083" i="3" s="1"/>
  <c r="BO3083" i="3"/>
  <c r="BM3083" i="3"/>
  <c r="BL3082" i="3"/>
  <c r="BL3083" i="3" s="1"/>
  <c r="BK3083" i="3"/>
  <c r="BJ3083" i="3"/>
  <c r="BI3083" i="3"/>
  <c r="BG3083" i="3"/>
  <c r="BO3082" i="3"/>
  <c r="BN3081" i="3"/>
  <c r="BN3082" i="3" s="1"/>
  <c r="BM3082" i="3"/>
  <c r="BK3082" i="3"/>
  <c r="BJ3081" i="3"/>
  <c r="BJ3082" i="3" s="1"/>
  <c r="BI3082" i="3"/>
  <c r="BH3082" i="3"/>
  <c r="BG3082" i="3"/>
  <c r="BO3081" i="3"/>
  <c r="BM3081" i="3"/>
  <c r="BL3080" i="3"/>
  <c r="BL3081" i="3" s="1"/>
  <c r="BK3081" i="3"/>
  <c r="BI3081" i="3"/>
  <c r="BH3081" i="3"/>
  <c r="BG3081" i="3"/>
  <c r="BO3080" i="3"/>
  <c r="BN3077" i="3"/>
  <c r="BN3078" i="3" s="1"/>
  <c r="BN3079" i="3" s="1"/>
  <c r="BN3080" i="3" s="1"/>
  <c r="BM3080" i="3"/>
  <c r="BK3080" i="3"/>
  <c r="BJ3080" i="3"/>
  <c r="BI3080" i="3"/>
  <c r="BH3078" i="3"/>
  <c r="BH3079" i="3" s="1"/>
  <c r="BH3080" i="3" s="1"/>
  <c r="BG3080" i="3"/>
  <c r="BP3079" i="3"/>
  <c r="BO3079" i="3"/>
  <c r="BM3079" i="3"/>
  <c r="BL3079" i="3"/>
  <c r="BK3079" i="3"/>
  <c r="BJ3079" i="3"/>
  <c r="BI3079" i="3"/>
  <c r="BG3079" i="3"/>
  <c r="BP3074" i="3"/>
  <c r="BP3075" i="3" s="1"/>
  <c r="BP3076" i="3" s="1"/>
  <c r="BP3077" i="3" s="1"/>
  <c r="BP3078" i="3" s="1"/>
  <c r="BO3078" i="3"/>
  <c r="BM3078" i="3"/>
  <c r="BL3078" i="3"/>
  <c r="BK3078" i="3"/>
  <c r="BJ3077" i="3"/>
  <c r="BJ3078" i="3" s="1"/>
  <c r="BI3078" i="3"/>
  <c r="BG3078" i="3"/>
  <c r="BO3077" i="3"/>
  <c r="BM3077" i="3"/>
  <c r="BL3074" i="3"/>
  <c r="BL3075" i="3" s="1"/>
  <c r="BL3076" i="3" s="1"/>
  <c r="BL3077" i="3" s="1"/>
  <c r="BK3077" i="3"/>
  <c r="BI3077" i="3"/>
  <c r="BH3077" i="3"/>
  <c r="BG3077" i="3"/>
  <c r="BO3076" i="3"/>
  <c r="BN3076" i="3"/>
  <c r="BM3076" i="3"/>
  <c r="BK3076" i="3"/>
  <c r="BJ3076" i="3"/>
  <c r="BI3076" i="3"/>
  <c r="BH3076" i="3"/>
  <c r="BG3076" i="3"/>
  <c r="BO3075" i="3"/>
  <c r="BN3075" i="3"/>
  <c r="BM3075" i="3"/>
  <c r="BK3075" i="3"/>
  <c r="BJ3075" i="3"/>
  <c r="BI3075" i="3"/>
  <c r="BH3075" i="3"/>
  <c r="BG3075" i="3"/>
  <c r="BO3074" i="3"/>
  <c r="BN3073" i="3"/>
  <c r="BN3074" i="3" s="1"/>
  <c r="BM3074" i="3"/>
  <c r="BK3074" i="3"/>
  <c r="BJ3074" i="3"/>
  <c r="BI3074" i="3"/>
  <c r="BH3073" i="3"/>
  <c r="BH3074" i="3" s="1"/>
  <c r="BG3074" i="3"/>
  <c r="BP3071" i="3"/>
  <c r="BP3072" i="3" s="1"/>
  <c r="BP3073" i="3" s="1"/>
  <c r="BO3073" i="3"/>
  <c r="BM3073" i="3"/>
  <c r="BL3072" i="3"/>
  <c r="BL3073" i="3" s="1"/>
  <c r="BK3073" i="3"/>
  <c r="BJ3073" i="3"/>
  <c r="BI3073" i="3"/>
  <c r="BG3073" i="3"/>
  <c r="BO3072" i="3"/>
  <c r="BN3070" i="3"/>
  <c r="BN3071" i="3" s="1"/>
  <c r="BN3072" i="3" s="1"/>
  <c r="BM3072" i="3"/>
  <c r="BK3072" i="3"/>
  <c r="BJ3071" i="3"/>
  <c r="BJ3072" i="3" s="1"/>
  <c r="BI3072" i="3"/>
  <c r="BH3072" i="3"/>
  <c r="BG3072" i="3"/>
  <c r="BO3071" i="3"/>
  <c r="BM3071" i="3"/>
  <c r="BL3071" i="3"/>
  <c r="BK3071" i="3"/>
  <c r="BI3071" i="3"/>
  <c r="BH3070" i="3"/>
  <c r="BH3071" i="3" s="1"/>
  <c r="BG3071" i="3"/>
  <c r="BP3064" i="3"/>
  <c r="BP3065" i="3" s="1"/>
  <c r="BP3066" i="3" s="1"/>
  <c r="BP3067" i="3" s="1"/>
  <c r="BP3068" i="3" s="1"/>
  <c r="BP3069" i="3" s="1"/>
  <c r="BP3070" i="3" s="1"/>
  <c r="BO3070" i="3"/>
  <c r="BM3070" i="3"/>
  <c r="BL3067" i="3"/>
  <c r="BL3068" i="3" s="1"/>
  <c r="BL3069" i="3" s="1"/>
  <c r="BL3070" i="3" s="1"/>
  <c r="BK3070" i="3"/>
  <c r="BJ3070" i="3"/>
  <c r="BI3070" i="3"/>
  <c r="BG3070" i="3"/>
  <c r="BO3069" i="3"/>
  <c r="BN3069" i="3"/>
  <c r="BM3069" i="3"/>
  <c r="BK3069" i="3"/>
  <c r="BJ3069" i="3"/>
  <c r="BI3069" i="3"/>
  <c r="BH3069" i="3"/>
  <c r="BG3069" i="3"/>
  <c r="BO3068" i="3"/>
  <c r="BN3068" i="3"/>
  <c r="BM3068" i="3"/>
  <c r="BK3068" i="3"/>
  <c r="BJ3068" i="3"/>
  <c r="BI3068" i="3"/>
  <c r="BH3068" i="3"/>
  <c r="BG3068" i="3"/>
  <c r="BO3067" i="3"/>
  <c r="BN3065" i="3"/>
  <c r="BN3066" i="3" s="1"/>
  <c r="BN3067" i="3" s="1"/>
  <c r="BM3067" i="3"/>
  <c r="BK3067" i="3"/>
  <c r="BJ3065" i="3"/>
  <c r="BJ3066" i="3" s="1"/>
  <c r="BJ3067" i="3" s="1"/>
  <c r="BI3067" i="3"/>
  <c r="BH3067" i="3"/>
  <c r="BG3067" i="3"/>
  <c r="BO3066" i="3"/>
  <c r="BM3066" i="3"/>
  <c r="BL3066" i="3"/>
  <c r="BK3066" i="3"/>
  <c r="BI3066" i="3"/>
  <c r="BH3066" i="3"/>
  <c r="BG3066" i="3"/>
  <c r="BO3065" i="3"/>
  <c r="BM3065" i="3"/>
  <c r="BL3064" i="3"/>
  <c r="BL3065" i="3" s="1"/>
  <c r="BK3065" i="3"/>
  <c r="BI3065" i="3"/>
  <c r="BH3065" i="3"/>
  <c r="BG3065" i="3"/>
  <c r="BO3064" i="3"/>
  <c r="BN3060" i="3"/>
  <c r="BN3061" i="3" s="1"/>
  <c r="BN3062" i="3" s="1"/>
  <c r="BN3063" i="3" s="1"/>
  <c r="BN3064" i="3" s="1"/>
  <c r="BM3064" i="3"/>
  <c r="BK3064" i="3"/>
  <c r="BJ3064" i="3"/>
  <c r="BI3064" i="3"/>
  <c r="BH3062" i="3"/>
  <c r="BH3063" i="3" s="1"/>
  <c r="BH3064" i="3" s="1"/>
  <c r="BG3064" i="3"/>
  <c r="BP3063" i="3"/>
  <c r="BO3063" i="3"/>
  <c r="BM3063" i="3"/>
  <c r="BL3063" i="3"/>
  <c r="BK3063" i="3"/>
  <c r="BJ3063" i="3"/>
  <c r="BI3063" i="3"/>
  <c r="BG3063" i="3"/>
  <c r="BP3059" i="3"/>
  <c r="BP3060" i="3" s="1"/>
  <c r="BP3061" i="3" s="1"/>
  <c r="BP3062" i="3" s="1"/>
  <c r="BO3062" i="3"/>
  <c r="BM3062" i="3"/>
  <c r="BL3062" i="3"/>
  <c r="BK3062" i="3"/>
  <c r="BJ3060" i="3"/>
  <c r="BJ3061" i="3" s="1"/>
  <c r="BJ3062" i="3" s="1"/>
  <c r="BI3062" i="3"/>
  <c r="BG3062" i="3"/>
  <c r="BO3061" i="3"/>
  <c r="BM3061" i="3"/>
  <c r="BL3061" i="3"/>
  <c r="BK3061" i="3"/>
  <c r="BI3061" i="3"/>
  <c r="BH3061" i="3"/>
  <c r="BG3061" i="3"/>
  <c r="BO3060" i="3"/>
  <c r="BM3060" i="3"/>
  <c r="BL3059" i="3"/>
  <c r="BL3060" i="3" s="1"/>
  <c r="BK3060" i="3"/>
  <c r="BI3060" i="3"/>
  <c r="BH3060" i="3"/>
  <c r="BG3060" i="3"/>
  <c r="BO3059" i="3"/>
  <c r="BN3058" i="3"/>
  <c r="BN3059" i="3" s="1"/>
  <c r="BM3059" i="3"/>
  <c r="BK3059" i="3"/>
  <c r="BJ3059" i="3"/>
  <c r="BI3059" i="3"/>
  <c r="BH3058" i="3"/>
  <c r="BH3059" i="3" s="1"/>
  <c r="BG3059" i="3"/>
  <c r="BP3055" i="3"/>
  <c r="BP3056" i="3" s="1"/>
  <c r="BP3057" i="3" s="1"/>
  <c r="BP3058" i="3" s="1"/>
  <c r="BO3058" i="3"/>
  <c r="BM3058" i="3"/>
  <c r="BL3055" i="3"/>
  <c r="BL3056" i="3" s="1"/>
  <c r="BL3057" i="3" s="1"/>
  <c r="BL3058" i="3" s="1"/>
  <c r="BK3058" i="3"/>
  <c r="BJ3058" i="3"/>
  <c r="BI3058" i="3"/>
  <c r="BG3058" i="3"/>
  <c r="BO3057" i="3"/>
  <c r="BN3057" i="3"/>
  <c r="BM3057" i="3"/>
  <c r="BK3057" i="3"/>
  <c r="BJ3057" i="3"/>
  <c r="BI3057" i="3"/>
  <c r="BH3057" i="3"/>
  <c r="BG3057" i="3"/>
  <c r="BO3056" i="3"/>
  <c r="BN3056" i="3"/>
  <c r="BM3056" i="3"/>
  <c r="BK3056" i="3"/>
  <c r="BJ3056" i="3"/>
  <c r="BI3056" i="3"/>
  <c r="BH3056" i="3"/>
  <c r="BG3056" i="3"/>
  <c r="AU3109" i="3"/>
  <c r="AU3108" i="3"/>
  <c r="AU3107" i="3"/>
  <c r="AU3106" i="3"/>
  <c r="AU3105" i="3"/>
  <c r="AU3104" i="3"/>
  <c r="AU3103" i="3"/>
  <c r="AU3102" i="3"/>
  <c r="AU3101" i="3"/>
  <c r="AU3100" i="3"/>
  <c r="AU3099" i="3"/>
  <c r="AU3098" i="3"/>
  <c r="AU3097" i="3"/>
  <c r="AU3096" i="3"/>
  <c r="AU3095" i="3"/>
  <c r="AM3054" i="3"/>
  <c r="AM3055" i="3" s="1"/>
  <c r="AM3056" i="3" s="1"/>
  <c r="AN3056" i="3" s="1"/>
  <c r="AK3055" i="3"/>
  <c r="AK3056" i="3" s="1"/>
  <c r="T3054" i="3"/>
  <c r="T3055" i="3" s="1"/>
  <c r="T3056" i="3" s="1"/>
  <c r="T3057" i="3" s="1"/>
  <c r="T3058" i="3" s="1"/>
  <c r="T3059" i="3" s="1"/>
  <c r="T3060" i="3" s="1"/>
  <c r="T3061" i="3" s="1"/>
  <c r="T3062" i="3" s="1"/>
  <c r="T3063" i="3" s="1"/>
  <c r="T3064" i="3" s="1"/>
  <c r="T3065" i="3" s="1"/>
  <c r="T3066" i="3" s="1"/>
  <c r="T3067" i="3" s="1"/>
  <c r="T3068" i="3" s="1"/>
  <c r="T3069" i="3" s="1"/>
  <c r="T3070" i="3" s="1"/>
  <c r="T3071" i="3" s="1"/>
  <c r="T3072" i="3" s="1"/>
  <c r="T3073" i="3" s="1"/>
  <c r="T3074" i="3" s="1"/>
  <c r="T3075" i="3" s="1"/>
  <c r="T3076" i="3" s="1"/>
  <c r="T3077" i="3" s="1"/>
  <c r="T3078" i="3" s="1"/>
  <c r="T3079" i="3" s="1"/>
  <c r="T3080" i="3" s="1"/>
  <c r="T3081" i="3" s="1"/>
  <c r="T3082" i="3" s="1"/>
  <c r="T3083" i="3" s="1"/>
  <c r="T3084" i="3" s="1"/>
  <c r="T3085" i="3" s="1"/>
  <c r="T3086" i="3" s="1"/>
  <c r="T3087" i="3" s="1"/>
  <c r="T3088" i="3" s="1"/>
  <c r="T3089" i="3" s="1"/>
  <c r="T3090" i="3" s="1"/>
  <c r="T3091" i="3" s="1"/>
  <c r="T3092" i="3" s="1"/>
  <c r="T3093" i="3" s="1"/>
  <c r="T3094" i="3" s="1"/>
  <c r="T3095" i="3" s="1"/>
  <c r="S3054" i="3"/>
  <c r="S3055" i="3" s="1"/>
  <c r="S3056" i="3" s="1"/>
  <c r="S3057" i="3" s="1"/>
  <c r="S3058" i="3" s="1"/>
  <c r="S3059" i="3" s="1"/>
  <c r="S3060" i="3" s="1"/>
  <c r="S3061" i="3" s="1"/>
  <c r="S3062" i="3" s="1"/>
  <c r="S3063" i="3" s="1"/>
  <c r="S3064" i="3" s="1"/>
  <c r="S3065" i="3" s="1"/>
  <c r="S3066" i="3" s="1"/>
  <c r="S3067" i="3" s="1"/>
  <c r="S3068" i="3" s="1"/>
  <c r="S3069" i="3" s="1"/>
  <c r="S3070" i="3" s="1"/>
  <c r="S3071" i="3" s="1"/>
  <c r="S3072" i="3" s="1"/>
  <c r="S3073" i="3" s="1"/>
  <c r="S3074" i="3" s="1"/>
  <c r="S3075" i="3" s="1"/>
  <c r="S3076" i="3" s="1"/>
  <c r="S3077" i="3" s="1"/>
  <c r="S3078" i="3" s="1"/>
  <c r="S3079" i="3" s="1"/>
  <c r="S3080" i="3" s="1"/>
  <c r="S3081" i="3" s="1"/>
  <c r="S3082" i="3" s="1"/>
  <c r="S3083" i="3" s="1"/>
  <c r="S3084" i="3" s="1"/>
  <c r="S3085" i="3" s="1"/>
  <c r="S3086" i="3" s="1"/>
  <c r="S3087" i="3" s="1"/>
  <c r="S3088" i="3" s="1"/>
  <c r="S3089" i="3" s="1"/>
  <c r="S3090" i="3" s="1"/>
  <c r="S3091" i="3" s="1"/>
  <c r="S3092" i="3" s="1"/>
  <c r="S3093" i="3" s="1"/>
  <c r="S3094" i="3" s="1"/>
  <c r="S3095" i="3" s="1"/>
  <c r="AU3094" i="3"/>
  <c r="AU3093" i="3"/>
  <c r="AU3092" i="3"/>
  <c r="AU3091" i="3"/>
  <c r="AU3090" i="3"/>
  <c r="AU3089" i="3"/>
  <c r="AU3088" i="3"/>
  <c r="AU3087" i="3"/>
  <c r="AU3086" i="3"/>
  <c r="AU3085" i="3"/>
  <c r="AU3084" i="3"/>
  <c r="AU3083" i="3"/>
  <c r="AU3082" i="3"/>
  <c r="AU3081" i="3"/>
  <c r="AU3080" i="3"/>
  <c r="AU3079" i="3"/>
  <c r="AU3078" i="3"/>
  <c r="AU3077" i="3"/>
  <c r="AU3076" i="3"/>
  <c r="AU3075" i="3"/>
  <c r="AU3074" i="3"/>
  <c r="AU3073" i="3"/>
  <c r="AU3072" i="3"/>
  <c r="AU3071" i="3"/>
  <c r="AU3070" i="3"/>
  <c r="AU3069" i="3"/>
  <c r="AU3068" i="3"/>
  <c r="AU3067" i="3"/>
  <c r="AU3066" i="3"/>
  <c r="AU3065" i="3"/>
  <c r="AU3064" i="3"/>
  <c r="AU3063" i="3"/>
  <c r="AU3062" i="3"/>
  <c r="AU3061" i="3"/>
  <c r="AU3060" i="3"/>
  <c r="AU3059" i="3"/>
  <c r="AU3057" i="3"/>
  <c r="AU3058" i="3"/>
  <c r="AU3056" i="3"/>
  <c r="BP3033" i="3"/>
  <c r="BP3034" i="3" s="1"/>
  <c r="BP3035" i="3" s="1"/>
  <c r="BP3036" i="3" s="1"/>
  <c r="BP3037" i="3" s="1"/>
  <c r="BP3038" i="3" s="1"/>
  <c r="BP3039" i="3" s="1"/>
  <c r="BP3040" i="3" s="1"/>
  <c r="BP3041" i="3" s="1"/>
  <c r="BP3042" i="3" s="1"/>
  <c r="BP3043" i="3" s="1"/>
  <c r="BP3044" i="3" s="1"/>
  <c r="BP3045" i="3" s="1"/>
  <c r="BP3046" i="3" s="1"/>
  <c r="BP3047" i="3" s="1"/>
  <c r="BP3048" i="3" s="1"/>
  <c r="BP3049" i="3" s="1"/>
  <c r="BP3050" i="3" s="1"/>
  <c r="BP3051" i="3" s="1"/>
  <c r="BP3052" i="3" s="1"/>
  <c r="BP3053" i="3" s="1"/>
  <c r="BP3054" i="3" s="1"/>
  <c r="BO3055" i="3"/>
  <c r="BN3054" i="3"/>
  <c r="BN3055" i="3" s="1"/>
  <c r="BM3055" i="3"/>
  <c r="BK3055" i="3"/>
  <c r="BJ3054" i="3"/>
  <c r="BJ3055" i="3"/>
  <c r="BI3055" i="3"/>
  <c r="BH3054" i="3"/>
  <c r="BH3055" i="3" s="1"/>
  <c r="BG3055" i="3"/>
  <c r="AU3055" i="3"/>
  <c r="BO3054" i="3"/>
  <c r="BM3054" i="3"/>
  <c r="BL3053" i="3"/>
  <c r="BL3054" i="3" s="1"/>
  <c r="BK3054" i="3"/>
  <c r="BI3054" i="3"/>
  <c r="BG3054" i="3"/>
  <c r="AU3054" i="3"/>
  <c r="BJ3052" i="3"/>
  <c r="BJ3053" i="3" s="1"/>
  <c r="BI3053" i="3"/>
  <c r="BH3053" i="3"/>
  <c r="BG3053" i="3"/>
  <c r="BI3052" i="3"/>
  <c r="BH3052" i="3"/>
  <c r="BG3052" i="3"/>
  <c r="BO3053" i="3"/>
  <c r="BN3052" i="3"/>
  <c r="BN3053" i="3" s="1"/>
  <c r="BM3053" i="3"/>
  <c r="BK3053" i="3"/>
  <c r="BO3052" i="3"/>
  <c r="BM3052" i="3"/>
  <c r="BL3048" i="3"/>
  <c r="BL3049" i="3" s="1"/>
  <c r="BL3050" i="3" s="1"/>
  <c r="BL3051" i="3" s="1"/>
  <c r="BL3052" i="3" s="1"/>
  <c r="BK3052" i="3"/>
  <c r="BO3051" i="3"/>
  <c r="BN3051" i="3"/>
  <c r="BM3051" i="3"/>
  <c r="BK3051" i="3"/>
  <c r="BO3050" i="3"/>
  <c r="BN3050" i="3"/>
  <c r="BM3050" i="3"/>
  <c r="BK3050" i="3"/>
  <c r="BO3049" i="3"/>
  <c r="BN3049" i="3"/>
  <c r="BM3049" i="3"/>
  <c r="BK3049" i="3"/>
  <c r="BO3048" i="3"/>
  <c r="BN3047" i="3"/>
  <c r="BN3048" i="3" s="1"/>
  <c r="BM3048" i="3"/>
  <c r="BK3048" i="3"/>
  <c r="BO3047" i="3"/>
  <c r="BM3047" i="3"/>
  <c r="BL3044" i="3"/>
  <c r="BL3045" i="3" s="1"/>
  <c r="BL3046" i="3" s="1"/>
  <c r="BL3047" i="3" s="1"/>
  <c r="BK3047" i="3"/>
  <c r="BO3046" i="3"/>
  <c r="BN3046" i="3"/>
  <c r="BM3046" i="3"/>
  <c r="BK3046" i="3"/>
  <c r="BO3045" i="3"/>
  <c r="BN3045" i="3"/>
  <c r="BM3045" i="3"/>
  <c r="BK3045" i="3"/>
  <c r="BO3044" i="3"/>
  <c r="BN3043" i="3"/>
  <c r="BN3044" i="3" s="1"/>
  <c r="BM3044" i="3"/>
  <c r="BK3044" i="3"/>
  <c r="BO3043" i="3"/>
  <c r="BM3043" i="3"/>
  <c r="BL3041" i="3"/>
  <c r="BL3042" i="3" s="1"/>
  <c r="BL3043" i="3" s="1"/>
  <c r="BK3043" i="3"/>
  <c r="BO3042" i="3"/>
  <c r="BN3042" i="3"/>
  <c r="BM3042" i="3"/>
  <c r="BK3042" i="3"/>
  <c r="BO3041" i="3"/>
  <c r="BN3040" i="3"/>
  <c r="BN3041" i="3" s="1"/>
  <c r="BM3041" i="3"/>
  <c r="BK3041" i="3"/>
  <c r="BO3040" i="3"/>
  <c r="BM3040" i="3"/>
  <c r="BL3036" i="3"/>
  <c r="BL3037" i="3" s="1"/>
  <c r="BL3038" i="3" s="1"/>
  <c r="BL3039" i="3" s="1"/>
  <c r="BL3040" i="3" s="1"/>
  <c r="BK3040" i="3"/>
  <c r="BO3039" i="3"/>
  <c r="BN3039" i="3"/>
  <c r="BM3039" i="3"/>
  <c r="BK3039" i="3"/>
  <c r="BO3038" i="3"/>
  <c r="BN3038" i="3"/>
  <c r="BM3038" i="3"/>
  <c r="BK3038" i="3"/>
  <c r="BO3037" i="3"/>
  <c r="BN3037" i="3"/>
  <c r="BM3037" i="3"/>
  <c r="BK3037" i="3"/>
  <c r="BO3036" i="3"/>
  <c r="BN3035" i="3"/>
  <c r="BN3036" i="3" s="1"/>
  <c r="BM3036" i="3"/>
  <c r="BK3036" i="3"/>
  <c r="BO3035" i="3"/>
  <c r="BM3035" i="3"/>
  <c r="BL3033" i="3"/>
  <c r="BL3034" i="3" s="1"/>
  <c r="BL3035" i="3" s="1"/>
  <c r="BK3035" i="3"/>
  <c r="BO3034" i="3"/>
  <c r="BN3034" i="3"/>
  <c r="BM3034" i="3"/>
  <c r="BK3034" i="3"/>
  <c r="BO3033" i="3"/>
  <c r="BN3031" i="3"/>
  <c r="BN3032" i="3" s="1"/>
  <c r="BN3033" i="3" s="1"/>
  <c r="BM3033" i="3"/>
  <c r="BK3033" i="3"/>
  <c r="BJ3051" i="3"/>
  <c r="BJ3050" i="3"/>
  <c r="BJ3049" i="3"/>
  <c r="BJ3047" i="3"/>
  <c r="BJ3048" i="3" s="1"/>
  <c r="BJ3046" i="3"/>
  <c r="BJ3045" i="3"/>
  <c r="BJ3043" i="3"/>
  <c r="BJ3044" i="3" s="1"/>
  <c r="BJ3042" i="3"/>
  <c r="BJ3040" i="3"/>
  <c r="BJ3041" i="3" s="1"/>
  <c r="BJ3039" i="3"/>
  <c r="BJ3038" i="3"/>
  <c r="BJ3037" i="3"/>
  <c r="BJ3035" i="3"/>
  <c r="BJ3036" i="3" s="1"/>
  <c r="BJ3034" i="3"/>
  <c r="BJ3033" i="3"/>
  <c r="BH3051" i="3"/>
  <c r="BH3050" i="3"/>
  <c r="BH3049" i="3"/>
  <c r="BH3048" i="3"/>
  <c r="BH3047" i="3"/>
  <c r="BH3046" i="3"/>
  <c r="BH3045" i="3"/>
  <c r="BH3044" i="3"/>
  <c r="BH3043" i="3"/>
  <c r="BH3042" i="3"/>
  <c r="BH3041" i="3"/>
  <c r="BH3040" i="3"/>
  <c r="BH3039" i="3"/>
  <c r="BH3038" i="3"/>
  <c r="BH3037" i="3"/>
  <c r="BH3036" i="3"/>
  <c r="BH3035" i="3"/>
  <c r="BH3034" i="3"/>
  <c r="BH3031" i="3"/>
  <c r="BH3032" i="3" s="1"/>
  <c r="BH3033" i="3" s="1"/>
  <c r="BG3051" i="3"/>
  <c r="BI3051" i="3"/>
  <c r="BG3050" i="3"/>
  <c r="BI3050" i="3"/>
  <c r="P3053" i="3"/>
  <c r="Q3053" i="3"/>
  <c r="AU3053" i="3"/>
  <c r="P3052" i="3"/>
  <c r="Q3052" i="3"/>
  <c r="AU3052" i="3"/>
  <c r="P3051" i="3"/>
  <c r="Q3051" i="3"/>
  <c r="AU3051" i="3"/>
  <c r="AM3008" i="3"/>
  <c r="AM3009" i="3" s="1"/>
  <c r="AM3010" i="3" s="1"/>
  <c r="AN3010" i="3" s="1"/>
  <c r="AK3009" i="3"/>
  <c r="AK3010" i="3" s="1"/>
  <c r="T3008" i="3"/>
  <c r="T3009" i="3" s="1"/>
  <c r="T3010" i="3" s="1"/>
  <c r="T3011" i="3" s="1"/>
  <c r="T3012" i="3" s="1"/>
  <c r="T3013" i="3" s="1"/>
  <c r="T3014" i="3" s="1"/>
  <c r="T3015" i="3" s="1"/>
  <c r="T3016" i="3" s="1"/>
  <c r="T3017" i="3" s="1"/>
  <c r="T3018" i="3" s="1"/>
  <c r="T3019" i="3" s="1"/>
  <c r="T3020" i="3" s="1"/>
  <c r="T3021" i="3" s="1"/>
  <c r="T3022" i="3" s="1"/>
  <c r="T3023" i="3" s="1"/>
  <c r="T3024" i="3" s="1"/>
  <c r="T3025" i="3" s="1"/>
  <c r="T3026" i="3" s="1"/>
  <c r="T3027" i="3" s="1"/>
  <c r="T3028" i="3" s="1"/>
  <c r="T3029" i="3" s="1"/>
  <c r="T3030" i="3" s="1"/>
  <c r="T3031" i="3" s="1"/>
  <c r="T3032" i="3" s="1"/>
  <c r="T3033" i="3" s="1"/>
  <c r="T3034" i="3" s="1"/>
  <c r="T3035" i="3" s="1"/>
  <c r="T3036" i="3" s="1"/>
  <c r="T3037" i="3" s="1"/>
  <c r="T3038" i="3" s="1"/>
  <c r="T3039" i="3" s="1"/>
  <c r="T3040" i="3" s="1"/>
  <c r="T3041" i="3" s="1"/>
  <c r="T3042" i="3" s="1"/>
  <c r="T3043" i="3" s="1"/>
  <c r="T3044" i="3" s="1"/>
  <c r="T3045" i="3" s="1"/>
  <c r="T3046" i="3" s="1"/>
  <c r="T3047" i="3" s="1"/>
  <c r="T3048" i="3" s="1"/>
  <c r="T3049" i="3" s="1"/>
  <c r="T3050" i="3" s="1"/>
  <c r="T3051" i="3" s="1"/>
  <c r="T3052" i="3" s="1"/>
  <c r="T3053" i="3" s="1"/>
  <c r="S3008" i="3"/>
  <c r="S3009" i="3" s="1"/>
  <c r="S3010" i="3" s="1"/>
  <c r="S3011" i="3" s="1"/>
  <c r="S3012" i="3" s="1"/>
  <c r="S3013" i="3" s="1"/>
  <c r="S3014" i="3" s="1"/>
  <c r="S3015" i="3" s="1"/>
  <c r="S3016" i="3" s="1"/>
  <c r="S3017" i="3" s="1"/>
  <c r="S3018" i="3" s="1"/>
  <c r="S3019" i="3" s="1"/>
  <c r="S3020" i="3" s="1"/>
  <c r="S3021" i="3" s="1"/>
  <c r="S3022" i="3" s="1"/>
  <c r="S3023" i="3" s="1"/>
  <c r="S3024" i="3" s="1"/>
  <c r="S3025" i="3" s="1"/>
  <c r="S3026" i="3" s="1"/>
  <c r="S3027" i="3" s="1"/>
  <c r="S3028" i="3" s="1"/>
  <c r="S3029" i="3" s="1"/>
  <c r="S3030" i="3" s="1"/>
  <c r="S3031" i="3" s="1"/>
  <c r="S3032" i="3" s="1"/>
  <c r="S3033" i="3" s="1"/>
  <c r="S3034" i="3" s="1"/>
  <c r="S3035" i="3" s="1"/>
  <c r="S3036" i="3" s="1"/>
  <c r="S3037" i="3" s="1"/>
  <c r="S3038" i="3" s="1"/>
  <c r="S3039" i="3" s="1"/>
  <c r="S3040" i="3" s="1"/>
  <c r="S3041" i="3" s="1"/>
  <c r="S3042" i="3" s="1"/>
  <c r="S3043" i="3" s="1"/>
  <c r="S3044" i="3" s="1"/>
  <c r="S3045" i="3" s="1"/>
  <c r="S3046" i="3" s="1"/>
  <c r="S3047" i="3" s="1"/>
  <c r="S3048" i="3" s="1"/>
  <c r="S3049" i="3" s="1"/>
  <c r="S3050" i="3" s="1"/>
  <c r="S3051" i="3" s="1"/>
  <c r="S3052" i="3" s="1"/>
  <c r="S3053" i="3" s="1"/>
  <c r="R3053" i="3"/>
  <c r="R3052" i="3"/>
  <c r="R3051" i="3"/>
  <c r="P3050" i="3"/>
  <c r="Q3050" i="3"/>
  <c r="R3050" i="3"/>
  <c r="P3049" i="3"/>
  <c r="Q3049" i="3"/>
  <c r="R3049" i="3"/>
  <c r="P3048" i="3"/>
  <c r="Q3048" i="3"/>
  <c r="R3048" i="3"/>
  <c r="P3047" i="3"/>
  <c r="Q3047" i="3"/>
  <c r="R3047" i="3"/>
  <c r="P3046" i="3"/>
  <c r="Q3046" i="3"/>
  <c r="R3046" i="3"/>
  <c r="P3045" i="3"/>
  <c r="Q3045" i="3"/>
  <c r="R3045" i="3"/>
  <c r="P3044" i="3"/>
  <c r="Q3044" i="3"/>
  <c r="R3044" i="3"/>
  <c r="P3043" i="3"/>
  <c r="Q3043" i="3"/>
  <c r="R3043" i="3"/>
  <c r="P3042" i="3"/>
  <c r="Q3042" i="3"/>
  <c r="R3042" i="3"/>
  <c r="P3041" i="3"/>
  <c r="Q3041" i="3"/>
  <c r="R3041" i="3"/>
  <c r="P3040" i="3"/>
  <c r="Q3040" i="3"/>
  <c r="R3040" i="3"/>
  <c r="P3039" i="3"/>
  <c r="Q3039" i="3"/>
  <c r="R3039" i="3"/>
  <c r="P3038" i="3"/>
  <c r="Q3038" i="3"/>
  <c r="R3038" i="3"/>
  <c r="P3037" i="3"/>
  <c r="Q3037" i="3"/>
  <c r="R3037" i="3"/>
  <c r="P3036" i="3"/>
  <c r="Q3036" i="3"/>
  <c r="R3036" i="3"/>
  <c r="P3035" i="3"/>
  <c r="Q3035" i="3"/>
  <c r="R3035" i="3"/>
  <c r="P3034" i="3"/>
  <c r="Q3034" i="3"/>
  <c r="R3034" i="3"/>
  <c r="BI3036" i="3"/>
  <c r="BG3036" i="3"/>
  <c r="AU3036" i="3"/>
  <c r="P3033" i="3"/>
  <c r="Q3033" i="3"/>
  <c r="AU3050" i="3"/>
  <c r="AU3049" i="3"/>
  <c r="BG3049" i="3"/>
  <c r="BI3049" i="3"/>
  <c r="AU3048" i="3"/>
  <c r="BG3048" i="3"/>
  <c r="BI3048" i="3"/>
  <c r="AU3047" i="3"/>
  <c r="BG3047" i="3"/>
  <c r="BI3047" i="3"/>
  <c r="AU3046" i="3"/>
  <c r="BG3046" i="3"/>
  <c r="BI3046" i="3"/>
  <c r="AU3045" i="3"/>
  <c r="BG3045" i="3"/>
  <c r="BI3045" i="3"/>
  <c r="AU3044" i="3"/>
  <c r="BG3044" i="3"/>
  <c r="BI3044" i="3"/>
  <c r="AU3043" i="3"/>
  <c r="BG3043" i="3"/>
  <c r="BI3043" i="3"/>
  <c r="AU3042" i="3"/>
  <c r="BG3042" i="3"/>
  <c r="BI3042" i="3"/>
  <c r="AU3041" i="3"/>
  <c r="BG3041" i="3"/>
  <c r="BI3041" i="3"/>
  <c r="AU3040" i="3"/>
  <c r="BG3040" i="3"/>
  <c r="BI3040" i="3"/>
  <c r="AU3039" i="3"/>
  <c r="BG3039" i="3"/>
  <c r="BI3039" i="3"/>
  <c r="BG2" i="3"/>
  <c r="BH2" i="3"/>
  <c r="BI2" i="3"/>
  <c r="BJ2" i="3"/>
  <c r="BJ3" i="3" s="1"/>
  <c r="BJ4" i="3" s="1"/>
  <c r="BJ5" i="3" s="1"/>
  <c r="BK2" i="3"/>
  <c r="BL2" i="3"/>
  <c r="BM2" i="3"/>
  <c r="BN2" i="3"/>
  <c r="BN3" i="3" s="1"/>
  <c r="BN4" i="3" s="1"/>
  <c r="BN5" i="3" s="1"/>
  <c r="BO2" i="3"/>
  <c r="BP2" i="3"/>
  <c r="BP3" i="3" s="1"/>
  <c r="BP4" i="3" s="1"/>
  <c r="BP5" i="3" s="1"/>
  <c r="BP6" i="3" s="1"/>
  <c r="BG3" i="3"/>
  <c r="BH3" i="3"/>
  <c r="BI3" i="3"/>
  <c r="BK3" i="3"/>
  <c r="BL3" i="3"/>
  <c r="BM3" i="3"/>
  <c r="BO3" i="3"/>
  <c r="BG4" i="3"/>
  <c r="BH4" i="3"/>
  <c r="BI4" i="3"/>
  <c r="BK4" i="3"/>
  <c r="BL4" i="3"/>
  <c r="BM4" i="3"/>
  <c r="BO4" i="3"/>
  <c r="BG5" i="3"/>
  <c r="BH5" i="3"/>
  <c r="BI5" i="3"/>
  <c r="BK5" i="3"/>
  <c r="BL5" i="3"/>
  <c r="BL6" i="3" s="1"/>
  <c r="BM5" i="3"/>
  <c r="BO5" i="3"/>
  <c r="BG6" i="3"/>
  <c r="BH6" i="3"/>
  <c r="BH7" i="3" s="1"/>
  <c r="BI6" i="3"/>
  <c r="BJ6" i="3"/>
  <c r="BK6" i="3"/>
  <c r="BM6" i="3"/>
  <c r="BN6" i="3"/>
  <c r="BN7" i="3" s="1"/>
  <c r="BO6" i="3"/>
  <c r="BG7" i="3"/>
  <c r="BI7" i="3"/>
  <c r="BJ7" i="3"/>
  <c r="BK7" i="3"/>
  <c r="BL7" i="3"/>
  <c r="BL8" i="3" s="1"/>
  <c r="BM7" i="3"/>
  <c r="BO7" i="3"/>
  <c r="BP7" i="3"/>
  <c r="BP8" i="3" s="1"/>
  <c r="BP9" i="3" s="1"/>
  <c r="BP10" i="3" s="1"/>
  <c r="BP11" i="3" s="1"/>
  <c r="BP12" i="3" s="1"/>
  <c r="BP13" i="3" s="1"/>
  <c r="BP14" i="3" s="1"/>
  <c r="BG8" i="3"/>
  <c r="BH8" i="3"/>
  <c r="BI8" i="3"/>
  <c r="BJ8" i="3"/>
  <c r="BJ9" i="3" s="1"/>
  <c r="BJ10" i="3" s="1"/>
  <c r="BK8" i="3"/>
  <c r="BM8" i="3"/>
  <c r="BN8" i="3"/>
  <c r="BN9" i="3" s="1"/>
  <c r="BN10" i="3" s="1"/>
  <c r="BO8" i="3"/>
  <c r="BG9" i="3"/>
  <c r="BH9" i="3"/>
  <c r="BI9" i="3"/>
  <c r="BK9" i="3"/>
  <c r="BL9" i="3"/>
  <c r="BM9" i="3"/>
  <c r="BO9" i="3"/>
  <c r="BG10" i="3"/>
  <c r="BH10" i="3"/>
  <c r="BI10" i="3"/>
  <c r="BK10" i="3"/>
  <c r="BL10" i="3"/>
  <c r="BL11" i="3" s="1"/>
  <c r="BL12" i="3" s="1"/>
  <c r="BM10" i="3"/>
  <c r="BO10" i="3"/>
  <c r="BG11" i="3"/>
  <c r="BH11" i="3"/>
  <c r="BI11" i="3"/>
  <c r="BJ11" i="3"/>
  <c r="BK11" i="3"/>
  <c r="BM11" i="3"/>
  <c r="BN11" i="3"/>
  <c r="BO11" i="3"/>
  <c r="BG12" i="3"/>
  <c r="BH12" i="3"/>
  <c r="BI12" i="3"/>
  <c r="BJ12" i="3"/>
  <c r="BJ13" i="3" s="1"/>
  <c r="BJ14" i="3" s="1"/>
  <c r="BK12" i="3"/>
  <c r="BM12" i="3"/>
  <c r="BN12" i="3"/>
  <c r="BN13" i="3" s="1"/>
  <c r="BN14" i="3" s="1"/>
  <c r="BN15" i="3" s="1"/>
  <c r="BN16" i="3" s="1"/>
  <c r="BN17" i="3" s="1"/>
  <c r="BN18" i="3" s="1"/>
  <c r="BN19" i="3" s="1"/>
  <c r="BN20" i="3" s="1"/>
  <c r="BN21" i="3" s="1"/>
  <c r="BN22" i="3" s="1"/>
  <c r="BN23" i="3" s="1"/>
  <c r="BN24" i="3" s="1"/>
  <c r="BO12" i="3"/>
  <c r="BG13" i="3"/>
  <c r="BH13" i="3"/>
  <c r="BI13" i="3"/>
  <c r="BK13" i="3"/>
  <c r="BL13" i="3"/>
  <c r="BM13" i="3"/>
  <c r="BO13" i="3"/>
  <c r="BG14" i="3"/>
  <c r="BH14" i="3"/>
  <c r="BH15" i="3" s="1"/>
  <c r="BI14" i="3"/>
  <c r="BK14" i="3"/>
  <c r="BL14" i="3"/>
  <c r="BM14" i="3"/>
  <c r="BO14" i="3"/>
  <c r="BG15" i="3"/>
  <c r="BI15" i="3"/>
  <c r="BJ15" i="3"/>
  <c r="BJ16" i="3" s="1"/>
  <c r="BJ17" i="3" s="1"/>
  <c r="BJ18" i="3" s="1"/>
  <c r="BJ19" i="3" s="1"/>
  <c r="BK15" i="3"/>
  <c r="BL15" i="3"/>
  <c r="BM15" i="3"/>
  <c r="BO15" i="3"/>
  <c r="BP15" i="3"/>
  <c r="BG16" i="3"/>
  <c r="BH16" i="3"/>
  <c r="BI16" i="3"/>
  <c r="BK16" i="3"/>
  <c r="BL16" i="3"/>
  <c r="BM16" i="3"/>
  <c r="BO16" i="3"/>
  <c r="BP16" i="3"/>
  <c r="BP17" i="3" s="1"/>
  <c r="BP18" i="3" s="1"/>
  <c r="BP19" i="3" s="1"/>
  <c r="BG17" i="3"/>
  <c r="BH17" i="3"/>
  <c r="BI17" i="3"/>
  <c r="BK17" i="3"/>
  <c r="BL17" i="3"/>
  <c r="BM17" i="3"/>
  <c r="BO17" i="3"/>
  <c r="BG18" i="3"/>
  <c r="BH18" i="3"/>
  <c r="BI18" i="3"/>
  <c r="BK18" i="3"/>
  <c r="BL18" i="3"/>
  <c r="BM18" i="3"/>
  <c r="BO18" i="3"/>
  <c r="BG19" i="3"/>
  <c r="BH19" i="3"/>
  <c r="BH20" i="3" s="1"/>
  <c r="BH21" i="3" s="1"/>
  <c r="BI19" i="3"/>
  <c r="BK19" i="3"/>
  <c r="BL19" i="3"/>
  <c r="BM19" i="3"/>
  <c r="BO19" i="3"/>
  <c r="BG20" i="3"/>
  <c r="BI20" i="3"/>
  <c r="BJ20" i="3"/>
  <c r="BK20" i="3"/>
  <c r="BL20" i="3"/>
  <c r="BM20" i="3"/>
  <c r="BO20" i="3"/>
  <c r="BP20" i="3"/>
  <c r="BG21" i="3"/>
  <c r="BI21" i="3"/>
  <c r="BJ21" i="3"/>
  <c r="BJ22" i="3" s="1"/>
  <c r="BJ23" i="3" s="1"/>
  <c r="BK21" i="3"/>
  <c r="BL21" i="3"/>
  <c r="BM21" i="3"/>
  <c r="BO21" i="3"/>
  <c r="BP21" i="3"/>
  <c r="BP22" i="3" s="1"/>
  <c r="BP23" i="3" s="1"/>
  <c r="BG22" i="3"/>
  <c r="BH22" i="3"/>
  <c r="BI22" i="3"/>
  <c r="BK22" i="3"/>
  <c r="BL22" i="3"/>
  <c r="BM22" i="3"/>
  <c r="BO22" i="3"/>
  <c r="BG23" i="3"/>
  <c r="BH23" i="3"/>
  <c r="BH24" i="3" s="1"/>
  <c r="BI23" i="3"/>
  <c r="BK23" i="3"/>
  <c r="BL23" i="3"/>
  <c r="BM23" i="3"/>
  <c r="BO23" i="3"/>
  <c r="BG24" i="3"/>
  <c r="BI24" i="3"/>
  <c r="BJ24" i="3"/>
  <c r="BK24" i="3"/>
  <c r="BL24" i="3"/>
  <c r="BL25" i="3" s="1"/>
  <c r="BM24" i="3"/>
  <c r="BO24" i="3"/>
  <c r="BP24" i="3"/>
  <c r="BP25" i="3" s="1"/>
  <c r="BG25" i="3"/>
  <c r="BH25" i="3"/>
  <c r="BH26" i="3" s="1"/>
  <c r="BI25" i="3"/>
  <c r="BJ25" i="3"/>
  <c r="BK25" i="3"/>
  <c r="BM25" i="3"/>
  <c r="BN25" i="3"/>
  <c r="BN26" i="3" s="1"/>
  <c r="BO25" i="3"/>
  <c r="BG26" i="3"/>
  <c r="BI26" i="3"/>
  <c r="BJ26" i="3"/>
  <c r="BK26" i="3"/>
  <c r="BL26" i="3"/>
  <c r="BL27" i="3" s="1"/>
  <c r="BM26" i="3"/>
  <c r="BO26" i="3"/>
  <c r="BP26" i="3"/>
  <c r="BP27" i="3" s="1"/>
  <c r="BG27" i="3"/>
  <c r="BH27" i="3"/>
  <c r="BH28" i="3" s="1"/>
  <c r="BH29" i="3" s="1"/>
  <c r="BI27" i="3"/>
  <c r="BJ27" i="3"/>
  <c r="BK27" i="3"/>
  <c r="BM27" i="3"/>
  <c r="BN27" i="3"/>
  <c r="BN28" i="3" s="1"/>
  <c r="BN29" i="3" s="1"/>
  <c r="BN30" i="3" s="1"/>
  <c r="BN31" i="3" s="1"/>
  <c r="BN32" i="3" s="1"/>
  <c r="BN33" i="3" s="1"/>
  <c r="BN34" i="3" s="1"/>
  <c r="BO27" i="3"/>
  <c r="BG28" i="3"/>
  <c r="BI28" i="3"/>
  <c r="BJ28" i="3"/>
  <c r="BK28" i="3"/>
  <c r="BL28" i="3"/>
  <c r="BM28" i="3"/>
  <c r="BO28" i="3"/>
  <c r="BP28" i="3"/>
  <c r="BG29" i="3"/>
  <c r="BI29" i="3"/>
  <c r="BJ29" i="3"/>
  <c r="BJ30" i="3" s="1"/>
  <c r="BJ31" i="3" s="1"/>
  <c r="BK29" i="3"/>
  <c r="BL29" i="3"/>
  <c r="BM29" i="3"/>
  <c r="BO29" i="3"/>
  <c r="BP29" i="3"/>
  <c r="BP30" i="3" s="1"/>
  <c r="BP31" i="3" s="1"/>
  <c r="BG30" i="3"/>
  <c r="BH30" i="3"/>
  <c r="BI30" i="3"/>
  <c r="BK30" i="3"/>
  <c r="BL30" i="3"/>
  <c r="BM30" i="3"/>
  <c r="BO30" i="3"/>
  <c r="BG31" i="3"/>
  <c r="BH31" i="3"/>
  <c r="BH32" i="3" s="1"/>
  <c r="BH33" i="3" s="1"/>
  <c r="BH34" i="3" s="1"/>
  <c r="BI31" i="3"/>
  <c r="BK31" i="3"/>
  <c r="BL31" i="3"/>
  <c r="BM31" i="3"/>
  <c r="BO31" i="3"/>
  <c r="BG32" i="3"/>
  <c r="BI32" i="3"/>
  <c r="BJ32" i="3"/>
  <c r="BK32" i="3"/>
  <c r="BL32" i="3"/>
  <c r="BM32" i="3"/>
  <c r="BO32" i="3"/>
  <c r="BP32" i="3"/>
  <c r="BG33" i="3"/>
  <c r="BI33" i="3"/>
  <c r="BJ33" i="3"/>
  <c r="BK33" i="3"/>
  <c r="BL33" i="3"/>
  <c r="BM33" i="3"/>
  <c r="BO33" i="3"/>
  <c r="BP33" i="3"/>
  <c r="BG34" i="3"/>
  <c r="BI34" i="3"/>
  <c r="BJ34" i="3"/>
  <c r="BK34" i="3"/>
  <c r="BL34" i="3"/>
  <c r="BL35" i="3" s="1"/>
  <c r="BL36" i="3" s="1"/>
  <c r="BM34" i="3"/>
  <c r="BO34" i="3"/>
  <c r="BP34" i="3"/>
  <c r="BP35" i="3" s="1"/>
  <c r="BP36" i="3" s="1"/>
  <c r="BG35" i="3"/>
  <c r="BH35" i="3"/>
  <c r="BI35" i="3"/>
  <c r="BJ35" i="3"/>
  <c r="BK35" i="3"/>
  <c r="BM35" i="3"/>
  <c r="BN35" i="3"/>
  <c r="BO35" i="3"/>
  <c r="BG36" i="3"/>
  <c r="BH36" i="3"/>
  <c r="BH37" i="3" s="1"/>
  <c r="BI36" i="3"/>
  <c r="BJ36" i="3"/>
  <c r="BK36" i="3"/>
  <c r="BM36" i="3"/>
  <c r="BN36" i="3"/>
  <c r="BN37" i="3" s="1"/>
  <c r="BO36" i="3"/>
  <c r="BG37" i="3"/>
  <c r="BI37" i="3"/>
  <c r="BJ37" i="3"/>
  <c r="BK37" i="3"/>
  <c r="BL37" i="3"/>
  <c r="BL38" i="3" s="1"/>
  <c r="BM37" i="3"/>
  <c r="BO37" i="3"/>
  <c r="BP37" i="3"/>
  <c r="BP38" i="3" s="1"/>
  <c r="BP39" i="3" s="1"/>
  <c r="BG38" i="3"/>
  <c r="BH38" i="3"/>
  <c r="BI38" i="3"/>
  <c r="BJ38" i="3"/>
  <c r="BJ39" i="3" s="1"/>
  <c r="BK38" i="3"/>
  <c r="BM38" i="3"/>
  <c r="BN38" i="3"/>
  <c r="BN39" i="3" s="1"/>
  <c r="BN40" i="3" s="1"/>
  <c r="BO38" i="3"/>
  <c r="BG39" i="3"/>
  <c r="BH39" i="3"/>
  <c r="BH40" i="3" s="1"/>
  <c r="BI39" i="3"/>
  <c r="BK39" i="3"/>
  <c r="BL39" i="3"/>
  <c r="BM39" i="3"/>
  <c r="BO39" i="3"/>
  <c r="BG40" i="3"/>
  <c r="BI40" i="3"/>
  <c r="BJ40" i="3"/>
  <c r="BK40" i="3"/>
  <c r="BL40" i="3"/>
  <c r="BL41" i="3" s="1"/>
  <c r="BM40" i="3"/>
  <c r="BO40" i="3"/>
  <c r="BP40" i="3"/>
  <c r="BP41" i="3" s="1"/>
  <c r="BG41" i="3"/>
  <c r="BH41" i="3"/>
  <c r="BH42" i="3" s="1"/>
  <c r="BI41" i="3"/>
  <c r="BJ41" i="3"/>
  <c r="BK41" i="3"/>
  <c r="BM41" i="3"/>
  <c r="BN41" i="3"/>
  <c r="BN42" i="3" s="1"/>
  <c r="BO41" i="3"/>
  <c r="BG42" i="3"/>
  <c r="BI42" i="3"/>
  <c r="BJ42" i="3"/>
  <c r="BK42" i="3"/>
  <c r="BL42" i="3"/>
  <c r="BL43" i="3" s="1"/>
  <c r="BL44" i="3" s="1"/>
  <c r="BL45" i="3" s="1"/>
  <c r="BM42" i="3"/>
  <c r="BO42" i="3"/>
  <c r="BP42" i="3"/>
  <c r="BP43" i="3" s="1"/>
  <c r="BP44" i="3" s="1"/>
  <c r="BP45" i="3" s="1"/>
  <c r="BP46" i="3" s="1"/>
  <c r="BG43" i="3"/>
  <c r="BH43" i="3"/>
  <c r="BI43" i="3"/>
  <c r="BJ43" i="3"/>
  <c r="BK43" i="3"/>
  <c r="BM43" i="3"/>
  <c r="BN43" i="3"/>
  <c r="BO43" i="3"/>
  <c r="BG44" i="3"/>
  <c r="BH44" i="3"/>
  <c r="BI44" i="3"/>
  <c r="BJ44" i="3"/>
  <c r="BK44" i="3"/>
  <c r="BM44" i="3"/>
  <c r="BN44" i="3"/>
  <c r="BO44" i="3"/>
  <c r="BG45" i="3"/>
  <c r="BH45" i="3"/>
  <c r="BI45" i="3"/>
  <c r="BJ45" i="3"/>
  <c r="BJ46" i="3" s="1"/>
  <c r="BK45" i="3"/>
  <c r="BM45" i="3"/>
  <c r="BN45" i="3"/>
  <c r="BN46" i="3" s="1"/>
  <c r="BN47" i="3" s="1"/>
  <c r="BN48" i="3" s="1"/>
  <c r="BO45" i="3"/>
  <c r="BG46" i="3"/>
  <c r="BH46" i="3"/>
  <c r="BH47" i="3" s="1"/>
  <c r="BH48" i="3" s="1"/>
  <c r="BI46" i="3"/>
  <c r="BK46" i="3"/>
  <c r="BL46" i="3"/>
  <c r="BM46" i="3"/>
  <c r="BO46" i="3"/>
  <c r="BG47" i="3"/>
  <c r="BI47" i="3"/>
  <c r="BJ47" i="3"/>
  <c r="BK47" i="3"/>
  <c r="BL47" i="3"/>
  <c r="BM47" i="3"/>
  <c r="BO47" i="3"/>
  <c r="BP47" i="3"/>
  <c r="BG48" i="3"/>
  <c r="BI48" i="3"/>
  <c r="BJ48" i="3"/>
  <c r="BK48" i="3"/>
  <c r="BL48" i="3"/>
  <c r="BL49" i="3" s="1"/>
  <c r="BM48" i="3"/>
  <c r="BO48" i="3"/>
  <c r="BP48" i="3"/>
  <c r="BP49" i="3" s="1"/>
  <c r="BG49" i="3"/>
  <c r="BH49" i="3"/>
  <c r="BH50" i="3" s="1"/>
  <c r="BI49" i="3"/>
  <c r="BJ49" i="3"/>
  <c r="BK49" i="3"/>
  <c r="BM49" i="3"/>
  <c r="BN49" i="3"/>
  <c r="BN50" i="3" s="1"/>
  <c r="BO49" i="3"/>
  <c r="BG50" i="3"/>
  <c r="BI50" i="3"/>
  <c r="BJ50" i="3"/>
  <c r="BK50" i="3"/>
  <c r="BL50" i="3"/>
  <c r="BL51" i="3" s="1"/>
  <c r="BM50" i="3"/>
  <c r="BO50" i="3"/>
  <c r="BP50" i="3"/>
  <c r="BP51" i="3" s="1"/>
  <c r="BG51" i="3"/>
  <c r="BH51" i="3"/>
  <c r="BH52" i="3" s="1"/>
  <c r="BI51" i="3"/>
  <c r="BJ51" i="3"/>
  <c r="BK51" i="3"/>
  <c r="BM51" i="3"/>
  <c r="BN51" i="3"/>
  <c r="BN52" i="3" s="1"/>
  <c r="BO51" i="3"/>
  <c r="BG52" i="3"/>
  <c r="BI52" i="3"/>
  <c r="BJ52" i="3"/>
  <c r="BK52" i="3"/>
  <c r="BL52" i="3"/>
  <c r="BL53" i="3" s="1"/>
  <c r="BL54" i="3" s="1"/>
  <c r="BM52" i="3"/>
  <c r="BO52" i="3"/>
  <c r="BP52" i="3"/>
  <c r="BP53" i="3" s="1"/>
  <c r="BP54" i="3" s="1"/>
  <c r="BG53" i="3"/>
  <c r="BH53" i="3"/>
  <c r="BI53" i="3"/>
  <c r="BJ53" i="3"/>
  <c r="BK53" i="3"/>
  <c r="BM53" i="3"/>
  <c r="BN53" i="3"/>
  <c r="BO53" i="3"/>
  <c r="BG54" i="3"/>
  <c r="BH54" i="3"/>
  <c r="BH55" i="3" s="1"/>
  <c r="BH56" i="3" s="1"/>
  <c r="BI54" i="3"/>
  <c r="BJ54" i="3"/>
  <c r="BK54" i="3"/>
  <c r="BM54" i="3"/>
  <c r="BN54" i="3"/>
  <c r="BN55" i="3" s="1"/>
  <c r="BN56" i="3" s="1"/>
  <c r="BO54" i="3"/>
  <c r="BG55" i="3"/>
  <c r="BI55" i="3"/>
  <c r="BJ55" i="3"/>
  <c r="BK55" i="3"/>
  <c r="BL55" i="3"/>
  <c r="BM55" i="3"/>
  <c r="BO55" i="3"/>
  <c r="BP55" i="3"/>
  <c r="BG56" i="3"/>
  <c r="BI56" i="3"/>
  <c r="BJ56" i="3"/>
  <c r="BK56" i="3"/>
  <c r="BL56" i="3"/>
  <c r="BL57" i="3" s="1"/>
  <c r="BM56" i="3"/>
  <c r="BO56" i="3"/>
  <c r="BP56" i="3"/>
  <c r="BP57" i="3" s="1"/>
  <c r="BG57" i="3"/>
  <c r="BH57" i="3"/>
  <c r="BH58" i="3" s="1"/>
  <c r="BI57" i="3"/>
  <c r="BJ57" i="3"/>
  <c r="BK57" i="3"/>
  <c r="BM57" i="3"/>
  <c r="BN57" i="3"/>
  <c r="BN58" i="3" s="1"/>
  <c r="BO57" i="3"/>
  <c r="BG58" i="3"/>
  <c r="BI58" i="3"/>
  <c r="BJ58" i="3"/>
  <c r="BK58" i="3"/>
  <c r="BL58" i="3"/>
  <c r="BL59" i="3" s="1"/>
  <c r="BL60" i="3" s="1"/>
  <c r="BL61" i="3" s="1"/>
  <c r="BM58" i="3"/>
  <c r="BO58" i="3"/>
  <c r="BP58" i="3"/>
  <c r="BP59" i="3" s="1"/>
  <c r="BP60" i="3" s="1"/>
  <c r="BP61" i="3" s="1"/>
  <c r="BG59" i="3"/>
  <c r="BH59" i="3"/>
  <c r="BI59" i="3"/>
  <c r="BJ59" i="3"/>
  <c r="BK59" i="3"/>
  <c r="BM59" i="3"/>
  <c r="BN59" i="3"/>
  <c r="BO59" i="3"/>
  <c r="BG60" i="3"/>
  <c r="BH60" i="3"/>
  <c r="BI60" i="3"/>
  <c r="BJ60" i="3"/>
  <c r="BK60" i="3"/>
  <c r="BM60" i="3"/>
  <c r="BN60" i="3"/>
  <c r="BO60" i="3"/>
  <c r="BG61" i="3"/>
  <c r="BH61" i="3"/>
  <c r="BH62" i="3" s="1"/>
  <c r="BI61" i="3"/>
  <c r="BJ61" i="3"/>
  <c r="BK61" i="3"/>
  <c r="BM61" i="3"/>
  <c r="BN61" i="3"/>
  <c r="BN62" i="3" s="1"/>
  <c r="BO61" i="3"/>
  <c r="BG62" i="3"/>
  <c r="BI62" i="3"/>
  <c r="BJ62" i="3"/>
  <c r="BK62" i="3"/>
  <c r="BL62" i="3"/>
  <c r="BL63" i="3" s="1"/>
  <c r="BM62" i="3"/>
  <c r="BO62" i="3"/>
  <c r="BP62" i="3"/>
  <c r="BP63" i="3" s="1"/>
  <c r="BP64" i="3" s="1"/>
  <c r="BP65" i="3" s="1"/>
  <c r="BP66" i="3" s="1"/>
  <c r="BG63" i="3"/>
  <c r="BH63" i="3"/>
  <c r="BI63" i="3"/>
  <c r="BJ63" i="3"/>
  <c r="BJ64" i="3" s="1"/>
  <c r="BK63" i="3"/>
  <c r="BM63" i="3"/>
  <c r="BN63" i="3"/>
  <c r="BN64" i="3" s="1"/>
  <c r="BO63" i="3"/>
  <c r="BG64" i="3"/>
  <c r="BH64" i="3"/>
  <c r="BI64" i="3"/>
  <c r="BK64" i="3"/>
  <c r="BL64" i="3"/>
  <c r="BL65" i="3" s="1"/>
  <c r="BL66" i="3" s="1"/>
  <c r="BM64" i="3"/>
  <c r="BO64" i="3"/>
  <c r="BG65" i="3"/>
  <c r="BH65" i="3"/>
  <c r="BI65" i="3"/>
  <c r="BJ65" i="3"/>
  <c r="BK65" i="3"/>
  <c r="BM65" i="3"/>
  <c r="BN65" i="3"/>
  <c r="BO65" i="3"/>
  <c r="BG66" i="3"/>
  <c r="BH66" i="3"/>
  <c r="BH67" i="3" s="1"/>
  <c r="BH68" i="3" s="1"/>
  <c r="BI66" i="3"/>
  <c r="BJ66" i="3"/>
  <c r="BK66" i="3"/>
  <c r="BM66" i="3"/>
  <c r="BN66" i="3"/>
  <c r="BN67" i="3" s="1"/>
  <c r="BN68" i="3" s="1"/>
  <c r="BN69" i="3" s="1"/>
  <c r="BN70" i="3" s="1"/>
  <c r="BO66" i="3"/>
  <c r="BG67" i="3"/>
  <c r="BI67" i="3"/>
  <c r="BJ67" i="3"/>
  <c r="BK67" i="3"/>
  <c r="BL67" i="3"/>
  <c r="BM67" i="3"/>
  <c r="BO67" i="3"/>
  <c r="BP67" i="3"/>
  <c r="BG68" i="3"/>
  <c r="BI68" i="3"/>
  <c r="BJ68" i="3"/>
  <c r="BJ69" i="3" s="1"/>
  <c r="BK68" i="3"/>
  <c r="BL68" i="3"/>
  <c r="BM68" i="3"/>
  <c r="BO68" i="3"/>
  <c r="BP68" i="3"/>
  <c r="BP69" i="3" s="1"/>
  <c r="BG69" i="3"/>
  <c r="BH69" i="3"/>
  <c r="BH70" i="3" s="1"/>
  <c r="BI69" i="3"/>
  <c r="BK69" i="3"/>
  <c r="BL69" i="3"/>
  <c r="BM69" i="3"/>
  <c r="BO69" i="3"/>
  <c r="BG70" i="3"/>
  <c r="BI70" i="3"/>
  <c r="BJ70" i="3"/>
  <c r="BK70" i="3"/>
  <c r="BL70" i="3"/>
  <c r="BL71" i="3" s="1"/>
  <c r="BM70" i="3"/>
  <c r="BO70" i="3"/>
  <c r="BP70" i="3"/>
  <c r="BP71" i="3" s="1"/>
  <c r="BP72" i="3" s="1"/>
  <c r="BG71" i="3"/>
  <c r="BH71" i="3"/>
  <c r="BI71" i="3"/>
  <c r="BJ71" i="3"/>
  <c r="BJ72" i="3" s="1"/>
  <c r="BK71" i="3"/>
  <c r="BM71" i="3"/>
  <c r="BN71" i="3"/>
  <c r="BN72" i="3" s="1"/>
  <c r="BN73" i="3" s="1"/>
  <c r="BN74" i="3" s="1"/>
  <c r="BN75" i="3" s="1"/>
  <c r="BN76" i="3" s="1"/>
  <c r="BN77" i="3" s="1"/>
  <c r="BO71" i="3"/>
  <c r="BG72" i="3"/>
  <c r="BH72" i="3"/>
  <c r="BH73" i="3" s="1"/>
  <c r="BI72" i="3"/>
  <c r="BK72" i="3"/>
  <c r="BL72" i="3"/>
  <c r="BM72" i="3"/>
  <c r="BO72" i="3"/>
  <c r="BG73" i="3"/>
  <c r="BI73" i="3"/>
  <c r="BJ73" i="3"/>
  <c r="BJ74" i="3" s="1"/>
  <c r="BK73" i="3"/>
  <c r="BL73" i="3"/>
  <c r="BM73" i="3"/>
  <c r="BO73" i="3"/>
  <c r="BP73" i="3"/>
  <c r="BP74" i="3" s="1"/>
  <c r="BG74" i="3"/>
  <c r="BH74" i="3"/>
  <c r="BH75" i="3" s="1"/>
  <c r="BH76" i="3" s="1"/>
  <c r="BH77" i="3" s="1"/>
  <c r="BI74" i="3"/>
  <c r="BK74" i="3"/>
  <c r="BL74" i="3"/>
  <c r="BM74" i="3"/>
  <c r="BO74" i="3"/>
  <c r="BG75" i="3"/>
  <c r="BI75" i="3"/>
  <c r="BJ75" i="3"/>
  <c r="BK75" i="3"/>
  <c r="BL75" i="3"/>
  <c r="BM75" i="3"/>
  <c r="BO75" i="3"/>
  <c r="BP75" i="3"/>
  <c r="BG76" i="3"/>
  <c r="BI76" i="3"/>
  <c r="BJ76" i="3"/>
  <c r="BK76" i="3"/>
  <c r="BL76" i="3"/>
  <c r="BM76" i="3"/>
  <c r="BO76" i="3"/>
  <c r="BP76" i="3"/>
  <c r="BG77" i="3"/>
  <c r="BI77" i="3"/>
  <c r="BJ77" i="3"/>
  <c r="BK77" i="3"/>
  <c r="BL77" i="3"/>
  <c r="BL78" i="3" s="1"/>
  <c r="BM77" i="3"/>
  <c r="BO77" i="3"/>
  <c r="BP77" i="3"/>
  <c r="BP78" i="3" s="1"/>
  <c r="BG78" i="3"/>
  <c r="BH78" i="3"/>
  <c r="BH79" i="3" s="1"/>
  <c r="BI78" i="3"/>
  <c r="BJ78" i="3"/>
  <c r="BK78" i="3"/>
  <c r="BM78" i="3"/>
  <c r="BN78" i="3"/>
  <c r="BN79" i="3" s="1"/>
  <c r="BO78" i="3"/>
  <c r="BG79" i="3"/>
  <c r="BI79" i="3"/>
  <c r="BJ79" i="3"/>
  <c r="BK79" i="3"/>
  <c r="BL79" i="3"/>
  <c r="BL80" i="3" s="1"/>
  <c r="BM79" i="3"/>
  <c r="BO79" i="3"/>
  <c r="BP79" i="3"/>
  <c r="BP80" i="3" s="1"/>
  <c r="BG80" i="3"/>
  <c r="BH80" i="3"/>
  <c r="BH81" i="3" s="1"/>
  <c r="BI80" i="3"/>
  <c r="BJ80" i="3"/>
  <c r="BK80" i="3"/>
  <c r="BM80" i="3"/>
  <c r="BN80" i="3"/>
  <c r="BN81" i="3" s="1"/>
  <c r="BN82" i="3" s="1"/>
  <c r="BO80" i="3"/>
  <c r="BG81" i="3"/>
  <c r="BI81" i="3"/>
  <c r="BJ81" i="3"/>
  <c r="BJ82" i="3" s="1"/>
  <c r="BK81" i="3"/>
  <c r="BL81" i="3"/>
  <c r="BM81" i="3"/>
  <c r="BO81" i="3"/>
  <c r="BP81" i="3"/>
  <c r="BP82" i="3" s="1"/>
  <c r="BP83" i="3" s="1"/>
  <c r="BG82" i="3"/>
  <c r="BH82" i="3"/>
  <c r="BI82" i="3"/>
  <c r="BK82" i="3"/>
  <c r="BL82" i="3"/>
  <c r="BL83" i="3" s="1"/>
  <c r="BM82" i="3"/>
  <c r="BO82" i="3"/>
  <c r="BG83" i="3"/>
  <c r="BH83" i="3"/>
  <c r="BH84" i="3" s="1"/>
  <c r="BI83" i="3"/>
  <c r="BJ83" i="3"/>
  <c r="BK83" i="3"/>
  <c r="BM83" i="3"/>
  <c r="BN83" i="3"/>
  <c r="BN84" i="3" s="1"/>
  <c r="BO83" i="3"/>
  <c r="BG84" i="3"/>
  <c r="BI84" i="3"/>
  <c r="BJ84" i="3"/>
  <c r="BK84" i="3"/>
  <c r="BL84" i="3"/>
  <c r="BL85" i="3" s="1"/>
  <c r="BM84" i="3"/>
  <c r="BO84" i="3"/>
  <c r="BP84" i="3"/>
  <c r="BP85" i="3" s="1"/>
  <c r="BG85" i="3"/>
  <c r="BH85" i="3"/>
  <c r="BH86" i="3" s="1"/>
  <c r="BI85" i="3"/>
  <c r="BJ85" i="3"/>
  <c r="BK85" i="3"/>
  <c r="BM85" i="3"/>
  <c r="BN85" i="3"/>
  <c r="BN86" i="3" s="1"/>
  <c r="BO85" i="3"/>
  <c r="BG86" i="3"/>
  <c r="BI86" i="3"/>
  <c r="BJ86" i="3"/>
  <c r="BK86" i="3"/>
  <c r="BL86" i="3"/>
  <c r="BL87" i="3" s="1"/>
  <c r="BM86" i="3"/>
  <c r="BO86" i="3"/>
  <c r="BP86" i="3"/>
  <c r="BP87" i="3" s="1"/>
  <c r="BG87" i="3"/>
  <c r="BH87" i="3"/>
  <c r="BH88" i="3" s="1"/>
  <c r="BI87" i="3"/>
  <c r="BJ87" i="3"/>
  <c r="BK87" i="3"/>
  <c r="BM87" i="3"/>
  <c r="BN87" i="3"/>
  <c r="BN88" i="3" s="1"/>
  <c r="BO87" i="3"/>
  <c r="BG88" i="3"/>
  <c r="BI88" i="3"/>
  <c r="BJ88" i="3"/>
  <c r="BK88" i="3"/>
  <c r="BL88" i="3"/>
  <c r="BL89" i="3" s="1"/>
  <c r="BM88" i="3"/>
  <c r="BO88" i="3"/>
  <c r="BP88" i="3"/>
  <c r="BP89" i="3" s="1"/>
  <c r="BG89" i="3"/>
  <c r="BH89" i="3"/>
  <c r="BH90" i="3" s="1"/>
  <c r="BH91" i="3" s="1"/>
  <c r="BI89" i="3"/>
  <c r="BJ89" i="3"/>
  <c r="BK89" i="3"/>
  <c r="BM89" i="3"/>
  <c r="BN89" i="3"/>
  <c r="BN90" i="3" s="1"/>
  <c r="BN91" i="3" s="1"/>
  <c r="BO89" i="3"/>
  <c r="BG90" i="3"/>
  <c r="BI90" i="3"/>
  <c r="BJ90" i="3"/>
  <c r="BK90" i="3"/>
  <c r="BL90" i="3"/>
  <c r="BM90" i="3"/>
  <c r="BO90" i="3"/>
  <c r="BP90" i="3"/>
  <c r="BG91" i="3"/>
  <c r="BI91" i="3"/>
  <c r="BJ91" i="3"/>
  <c r="BK91" i="3"/>
  <c r="BL91" i="3"/>
  <c r="BL92" i="3" s="1"/>
  <c r="BM91" i="3"/>
  <c r="BO91" i="3"/>
  <c r="BP91" i="3"/>
  <c r="BP92" i="3" s="1"/>
  <c r="BG92" i="3"/>
  <c r="BH92" i="3"/>
  <c r="BH93" i="3" s="1"/>
  <c r="BI92" i="3"/>
  <c r="BJ92" i="3"/>
  <c r="BK92" i="3"/>
  <c r="BM92" i="3"/>
  <c r="BN92" i="3"/>
  <c r="BN93" i="3" s="1"/>
  <c r="BN94" i="3" s="1"/>
  <c r="BN95" i="3" s="1"/>
  <c r="BN96" i="3" s="1"/>
  <c r="BN97" i="3" s="1"/>
  <c r="BN98" i="3" s="1"/>
  <c r="BN99" i="3" s="1"/>
  <c r="BO92" i="3"/>
  <c r="BG93" i="3"/>
  <c r="BI93" i="3"/>
  <c r="BJ93" i="3"/>
  <c r="BJ94" i="3" s="1"/>
  <c r="BJ95" i="3" s="1"/>
  <c r="BK93" i="3"/>
  <c r="BL93" i="3"/>
  <c r="BM93" i="3"/>
  <c r="BO93" i="3"/>
  <c r="BP93" i="3"/>
  <c r="BP94" i="3" s="1"/>
  <c r="BP95" i="3" s="1"/>
  <c r="BG94" i="3"/>
  <c r="BH94" i="3"/>
  <c r="BI94" i="3"/>
  <c r="BK94" i="3"/>
  <c r="BL94" i="3"/>
  <c r="BM94" i="3"/>
  <c r="BO94" i="3"/>
  <c r="BG95" i="3"/>
  <c r="BH95" i="3"/>
  <c r="BH96" i="3" s="1"/>
  <c r="BH97" i="3" s="1"/>
  <c r="BH98" i="3" s="1"/>
  <c r="BI95" i="3"/>
  <c r="BK95" i="3"/>
  <c r="BL95" i="3"/>
  <c r="BM95" i="3"/>
  <c r="BO95" i="3"/>
  <c r="BG96" i="3"/>
  <c r="BI96" i="3"/>
  <c r="BJ96" i="3"/>
  <c r="BK96" i="3"/>
  <c r="BL96" i="3"/>
  <c r="BM96" i="3"/>
  <c r="BO96" i="3"/>
  <c r="BP96" i="3"/>
  <c r="BG97" i="3"/>
  <c r="BI97" i="3"/>
  <c r="BJ97" i="3"/>
  <c r="BK97" i="3"/>
  <c r="BL97" i="3"/>
  <c r="BM97" i="3"/>
  <c r="BO97" i="3"/>
  <c r="BP97" i="3"/>
  <c r="BG98" i="3"/>
  <c r="BI98" i="3"/>
  <c r="BJ98" i="3"/>
  <c r="BJ99" i="3" s="1"/>
  <c r="BK98" i="3"/>
  <c r="BL98" i="3"/>
  <c r="BM98" i="3"/>
  <c r="BO98" i="3"/>
  <c r="BP98" i="3"/>
  <c r="BP99" i="3" s="1"/>
  <c r="BP100" i="3" s="1"/>
  <c r="BG99" i="3"/>
  <c r="BH99" i="3"/>
  <c r="BI99" i="3"/>
  <c r="BK99" i="3"/>
  <c r="BL99" i="3"/>
  <c r="BL100" i="3" s="1"/>
  <c r="BM99" i="3"/>
  <c r="BO99" i="3"/>
  <c r="BG100" i="3"/>
  <c r="BH100" i="3"/>
  <c r="BH101" i="3" s="1"/>
  <c r="BH102" i="3" s="1"/>
  <c r="BI100" i="3"/>
  <c r="BJ100" i="3"/>
  <c r="BK100" i="3"/>
  <c r="BM100" i="3"/>
  <c r="BN100" i="3"/>
  <c r="BN101" i="3" s="1"/>
  <c r="BN102" i="3" s="1"/>
  <c r="BN103" i="3" s="1"/>
  <c r="BN104" i="3" s="1"/>
  <c r="BO100" i="3"/>
  <c r="BG101" i="3"/>
  <c r="BI101" i="3"/>
  <c r="BJ101" i="3"/>
  <c r="BK101" i="3"/>
  <c r="BL101" i="3"/>
  <c r="BM101" i="3"/>
  <c r="BO101" i="3"/>
  <c r="BP101" i="3"/>
  <c r="BG102" i="3"/>
  <c r="BI102" i="3"/>
  <c r="BJ102" i="3"/>
  <c r="BJ103" i="3" s="1"/>
  <c r="BK102" i="3"/>
  <c r="BL102" i="3"/>
  <c r="BM102" i="3"/>
  <c r="BO102" i="3"/>
  <c r="BP102" i="3"/>
  <c r="BP103" i="3" s="1"/>
  <c r="BG103" i="3"/>
  <c r="BH103" i="3"/>
  <c r="BH104" i="3" s="1"/>
  <c r="BI103" i="3"/>
  <c r="BK103" i="3"/>
  <c r="BL103" i="3"/>
  <c r="BM103" i="3"/>
  <c r="BO103" i="3"/>
  <c r="BG104" i="3"/>
  <c r="BI104" i="3"/>
  <c r="BJ104" i="3"/>
  <c r="BK104" i="3"/>
  <c r="BL104" i="3"/>
  <c r="BL105" i="3" s="1"/>
  <c r="BL106" i="3" s="1"/>
  <c r="BL107" i="3" s="1"/>
  <c r="BM104" i="3"/>
  <c r="BO104" i="3"/>
  <c r="BP104" i="3"/>
  <c r="BP105" i="3" s="1"/>
  <c r="BP106" i="3" s="1"/>
  <c r="BP107" i="3" s="1"/>
  <c r="BP108" i="3" s="1"/>
  <c r="BG105" i="3"/>
  <c r="BH105" i="3"/>
  <c r="BI105" i="3"/>
  <c r="BJ105" i="3"/>
  <c r="BK105" i="3"/>
  <c r="BM105" i="3"/>
  <c r="BN105" i="3"/>
  <c r="BO105" i="3"/>
  <c r="BG106" i="3"/>
  <c r="BH106" i="3"/>
  <c r="BI106" i="3"/>
  <c r="BJ106" i="3"/>
  <c r="BK106" i="3"/>
  <c r="BM106" i="3"/>
  <c r="BN106" i="3"/>
  <c r="BO106" i="3"/>
  <c r="BG107" i="3"/>
  <c r="BH107" i="3"/>
  <c r="BI107" i="3"/>
  <c r="BJ107" i="3"/>
  <c r="BJ108" i="3" s="1"/>
  <c r="BK107" i="3"/>
  <c r="BM107" i="3"/>
  <c r="BN107" i="3"/>
  <c r="BN108" i="3" s="1"/>
  <c r="BN109" i="3" s="1"/>
  <c r="BO107" i="3"/>
  <c r="BG108" i="3"/>
  <c r="BH108" i="3"/>
  <c r="BH109" i="3" s="1"/>
  <c r="BI108" i="3"/>
  <c r="BK108" i="3"/>
  <c r="BL108" i="3"/>
  <c r="BM108" i="3"/>
  <c r="BO108" i="3"/>
  <c r="BG109" i="3"/>
  <c r="BI109" i="3"/>
  <c r="BJ109" i="3"/>
  <c r="BK109" i="3"/>
  <c r="BL109" i="3"/>
  <c r="BL110" i="3" s="1"/>
  <c r="BM109" i="3"/>
  <c r="BO109" i="3"/>
  <c r="BP109" i="3"/>
  <c r="BP110" i="3" s="1"/>
  <c r="BG110" i="3"/>
  <c r="BH110" i="3"/>
  <c r="BH111" i="3" s="1"/>
  <c r="BI110" i="3"/>
  <c r="BJ110" i="3"/>
  <c r="BK110" i="3"/>
  <c r="BM110" i="3"/>
  <c r="BN110" i="3"/>
  <c r="BN111" i="3" s="1"/>
  <c r="BO110" i="3"/>
  <c r="BG111" i="3"/>
  <c r="BI111" i="3"/>
  <c r="BJ111" i="3"/>
  <c r="BK111" i="3"/>
  <c r="BL111" i="3"/>
  <c r="BL112" i="3" s="1"/>
  <c r="BL113" i="3" s="1"/>
  <c r="BL114" i="3" s="1"/>
  <c r="BM111" i="3"/>
  <c r="BO111" i="3"/>
  <c r="BP111" i="3"/>
  <c r="BP112" i="3" s="1"/>
  <c r="BP113" i="3" s="1"/>
  <c r="BP114" i="3" s="1"/>
  <c r="BG112" i="3"/>
  <c r="BH112" i="3"/>
  <c r="BI112" i="3"/>
  <c r="BJ112" i="3"/>
  <c r="BK112" i="3"/>
  <c r="BM112" i="3"/>
  <c r="BN112" i="3"/>
  <c r="BO112" i="3"/>
  <c r="BG113" i="3"/>
  <c r="BH113" i="3"/>
  <c r="BI113" i="3"/>
  <c r="BJ113" i="3"/>
  <c r="BK113" i="3"/>
  <c r="BM113" i="3"/>
  <c r="BN113" i="3"/>
  <c r="BO113" i="3"/>
  <c r="BG114" i="3"/>
  <c r="BH114" i="3"/>
  <c r="BH115" i="3" s="1"/>
  <c r="BI114" i="3"/>
  <c r="BJ114" i="3"/>
  <c r="BK114" i="3"/>
  <c r="BM114" i="3"/>
  <c r="BN114" i="3"/>
  <c r="BN115" i="3" s="1"/>
  <c r="BO114" i="3"/>
  <c r="BG115" i="3"/>
  <c r="BI115" i="3"/>
  <c r="BJ115" i="3"/>
  <c r="BK115" i="3"/>
  <c r="BL115" i="3"/>
  <c r="BL116" i="3" s="1"/>
  <c r="BM115" i="3"/>
  <c r="BO115" i="3"/>
  <c r="BP115" i="3"/>
  <c r="BP116" i="3" s="1"/>
  <c r="BP117" i="3" s="1"/>
  <c r="BP118" i="3" s="1"/>
  <c r="BG116" i="3"/>
  <c r="BH116" i="3"/>
  <c r="BI116" i="3"/>
  <c r="BJ116" i="3"/>
  <c r="BJ117" i="3" s="1"/>
  <c r="BJ118" i="3" s="1"/>
  <c r="BK116" i="3"/>
  <c r="BM116" i="3"/>
  <c r="BN116" i="3"/>
  <c r="BN117" i="3" s="1"/>
  <c r="BN118" i="3" s="1"/>
  <c r="BN119" i="3" s="1"/>
  <c r="BN120" i="3" s="1"/>
  <c r="BN121" i="3" s="1"/>
  <c r="BO116" i="3"/>
  <c r="BG117" i="3"/>
  <c r="BH117" i="3"/>
  <c r="BI117" i="3"/>
  <c r="BK117" i="3"/>
  <c r="BL117" i="3"/>
  <c r="BM117" i="3"/>
  <c r="BO117" i="3"/>
  <c r="BG118" i="3"/>
  <c r="BH118" i="3"/>
  <c r="BH119" i="3" s="1"/>
  <c r="BH120" i="3" s="1"/>
  <c r="BH121" i="3" s="1"/>
  <c r="BI118" i="3"/>
  <c r="BK118" i="3"/>
  <c r="BL118" i="3"/>
  <c r="BM118" i="3"/>
  <c r="BO118" i="3"/>
  <c r="BG119" i="3"/>
  <c r="BI119" i="3"/>
  <c r="BJ119" i="3"/>
  <c r="BK119" i="3"/>
  <c r="BL119" i="3"/>
  <c r="BM119" i="3"/>
  <c r="BO119" i="3"/>
  <c r="BP119" i="3"/>
  <c r="BG120" i="3"/>
  <c r="BI120" i="3"/>
  <c r="BJ120" i="3"/>
  <c r="BK120" i="3"/>
  <c r="BL120" i="3"/>
  <c r="BM120" i="3"/>
  <c r="BO120" i="3"/>
  <c r="BP120" i="3"/>
  <c r="BG121" i="3"/>
  <c r="BI121" i="3"/>
  <c r="BJ121" i="3"/>
  <c r="BK121" i="3"/>
  <c r="BL121" i="3"/>
  <c r="BL122" i="3" s="1"/>
  <c r="BL123" i="3" s="1"/>
  <c r="BM121" i="3"/>
  <c r="BO121" i="3"/>
  <c r="BP121" i="3"/>
  <c r="BP122" i="3" s="1"/>
  <c r="BP123" i="3" s="1"/>
  <c r="BG122" i="3"/>
  <c r="BH122" i="3"/>
  <c r="BI122" i="3"/>
  <c r="BJ122" i="3"/>
  <c r="BK122" i="3"/>
  <c r="BM122" i="3"/>
  <c r="BN122" i="3"/>
  <c r="BO122" i="3"/>
  <c r="BG123" i="3"/>
  <c r="BH123" i="3"/>
  <c r="BH124" i="3" s="1"/>
  <c r="BI123" i="3"/>
  <c r="BJ123" i="3"/>
  <c r="BK123" i="3"/>
  <c r="BM123" i="3"/>
  <c r="BN123" i="3"/>
  <c r="BN124" i="3" s="1"/>
  <c r="BO123" i="3"/>
  <c r="BG124" i="3"/>
  <c r="BI124" i="3"/>
  <c r="BJ124" i="3"/>
  <c r="BK124" i="3"/>
  <c r="BL124" i="3"/>
  <c r="BL125" i="3" s="1"/>
  <c r="BL126" i="3" s="1"/>
  <c r="BM124" i="3"/>
  <c r="BO124" i="3"/>
  <c r="BP124" i="3"/>
  <c r="BP125" i="3" s="1"/>
  <c r="BP126" i="3" s="1"/>
  <c r="BP127" i="3" s="1"/>
  <c r="BP128" i="3" s="1"/>
  <c r="BP129" i="3" s="1"/>
  <c r="BP130" i="3" s="1"/>
  <c r="BG125" i="3"/>
  <c r="BH125" i="3"/>
  <c r="BI125" i="3"/>
  <c r="BJ125" i="3"/>
  <c r="BK125" i="3"/>
  <c r="BM125" i="3"/>
  <c r="BN125" i="3"/>
  <c r="BO125" i="3"/>
  <c r="BG126" i="3"/>
  <c r="BH126" i="3"/>
  <c r="BI126" i="3"/>
  <c r="BJ126" i="3"/>
  <c r="BJ127" i="3" s="1"/>
  <c r="BK126" i="3"/>
  <c r="BM126" i="3"/>
  <c r="BN126" i="3"/>
  <c r="BN127" i="3" s="1"/>
  <c r="BO126" i="3"/>
  <c r="BG127" i="3"/>
  <c r="BH127" i="3"/>
  <c r="BI127" i="3"/>
  <c r="BK127" i="3"/>
  <c r="BL127" i="3"/>
  <c r="BL128" i="3" s="1"/>
  <c r="BL129" i="3" s="1"/>
  <c r="BL130" i="3" s="1"/>
  <c r="BM127" i="3"/>
  <c r="BO127" i="3"/>
  <c r="BG128" i="3"/>
  <c r="BH128" i="3"/>
  <c r="BI128" i="3"/>
  <c r="BJ128" i="3"/>
  <c r="BK128" i="3"/>
  <c r="BM128" i="3"/>
  <c r="BN128" i="3"/>
  <c r="BO128" i="3"/>
  <c r="BG129" i="3"/>
  <c r="BH129" i="3"/>
  <c r="BI129" i="3"/>
  <c r="BJ129" i="3"/>
  <c r="BK129" i="3"/>
  <c r="BM129" i="3"/>
  <c r="BN129" i="3"/>
  <c r="BO129" i="3"/>
  <c r="BG130" i="3"/>
  <c r="BH130" i="3"/>
  <c r="BH131" i="3" s="1"/>
  <c r="BI130" i="3"/>
  <c r="BJ130" i="3"/>
  <c r="BK130" i="3"/>
  <c r="BM130" i="3"/>
  <c r="BN130" i="3"/>
  <c r="BN131" i="3" s="1"/>
  <c r="BO130" i="3"/>
  <c r="BG131" i="3"/>
  <c r="BI131" i="3"/>
  <c r="BJ131" i="3"/>
  <c r="BK131" i="3"/>
  <c r="BL131" i="3"/>
  <c r="BL132" i="3" s="1"/>
  <c r="BM131" i="3"/>
  <c r="BO131" i="3"/>
  <c r="BP131" i="3"/>
  <c r="BP132" i="3" s="1"/>
  <c r="BP133" i="3" s="1"/>
  <c r="BG132" i="3"/>
  <c r="BH132" i="3"/>
  <c r="BI132" i="3"/>
  <c r="BJ132" i="3"/>
  <c r="BJ133" i="3" s="1"/>
  <c r="BK132" i="3"/>
  <c r="BM132" i="3"/>
  <c r="BN132" i="3"/>
  <c r="BN133" i="3" s="1"/>
  <c r="BN134" i="3" s="1"/>
  <c r="BN135" i="3" s="1"/>
  <c r="BN136" i="3" s="1"/>
  <c r="BO132" i="3"/>
  <c r="BG133" i="3"/>
  <c r="BH133" i="3"/>
  <c r="BH134" i="3" s="1"/>
  <c r="BH135" i="3" s="1"/>
  <c r="BI133" i="3"/>
  <c r="BK133" i="3"/>
  <c r="BL133" i="3"/>
  <c r="BM133" i="3"/>
  <c r="BO133" i="3"/>
  <c r="BG134" i="3"/>
  <c r="BI134" i="3"/>
  <c r="BJ134" i="3"/>
  <c r="BK134" i="3"/>
  <c r="BL134" i="3"/>
  <c r="BM134" i="3"/>
  <c r="BO134" i="3"/>
  <c r="BP134" i="3"/>
  <c r="BG135" i="3"/>
  <c r="BI135" i="3"/>
  <c r="BJ135" i="3"/>
  <c r="BJ136" i="3" s="1"/>
  <c r="BK135" i="3"/>
  <c r="BL135" i="3"/>
  <c r="BM135" i="3"/>
  <c r="BO135" i="3"/>
  <c r="BP135" i="3"/>
  <c r="BP136" i="3" s="1"/>
  <c r="BP137" i="3" s="1"/>
  <c r="BP138" i="3" s="1"/>
  <c r="BG136" i="3"/>
  <c r="BH136" i="3"/>
  <c r="BI136" i="3"/>
  <c r="BK136" i="3"/>
  <c r="BL136" i="3"/>
  <c r="BL137" i="3" s="1"/>
  <c r="BL138" i="3" s="1"/>
  <c r="BM136" i="3"/>
  <c r="BO136" i="3"/>
  <c r="BG137" i="3"/>
  <c r="BH137" i="3"/>
  <c r="BI137" i="3"/>
  <c r="BJ137" i="3"/>
  <c r="BK137" i="3"/>
  <c r="BM137" i="3"/>
  <c r="BN137" i="3"/>
  <c r="BO137" i="3"/>
  <c r="BG138" i="3"/>
  <c r="BH138" i="3"/>
  <c r="BH139" i="3" s="1"/>
  <c r="BH140" i="3" s="1"/>
  <c r="BH141" i="3" s="1"/>
  <c r="BI138" i="3"/>
  <c r="BJ138" i="3"/>
  <c r="BK138" i="3"/>
  <c r="BM138" i="3"/>
  <c r="BN138" i="3"/>
  <c r="BN139" i="3" s="1"/>
  <c r="BN140" i="3" s="1"/>
  <c r="BN141" i="3" s="1"/>
  <c r="BO138" i="3"/>
  <c r="BG139" i="3"/>
  <c r="BI139" i="3"/>
  <c r="BJ139" i="3"/>
  <c r="BK139" i="3"/>
  <c r="BL139" i="3"/>
  <c r="BM139" i="3"/>
  <c r="BO139" i="3"/>
  <c r="BP139" i="3"/>
  <c r="BG140" i="3"/>
  <c r="BI140" i="3"/>
  <c r="BJ140" i="3"/>
  <c r="BK140" i="3"/>
  <c r="BL140" i="3"/>
  <c r="BM140" i="3"/>
  <c r="BO140" i="3"/>
  <c r="BP140" i="3"/>
  <c r="BG141" i="3"/>
  <c r="BI141" i="3"/>
  <c r="BJ141" i="3"/>
  <c r="BK141" i="3"/>
  <c r="BL141" i="3"/>
  <c r="BL142" i="3" s="1"/>
  <c r="BL143" i="3" s="1"/>
  <c r="BL144" i="3" s="1"/>
  <c r="BM141" i="3"/>
  <c r="BO141" i="3"/>
  <c r="BP141" i="3"/>
  <c r="BP142" i="3" s="1"/>
  <c r="BP143" i="3" s="1"/>
  <c r="BP144" i="3" s="1"/>
  <c r="BG142" i="3"/>
  <c r="BH142" i="3"/>
  <c r="BI142" i="3"/>
  <c r="BJ142" i="3"/>
  <c r="BK142" i="3"/>
  <c r="BM142" i="3"/>
  <c r="BN142" i="3"/>
  <c r="BO142" i="3"/>
  <c r="BG143" i="3"/>
  <c r="BH143" i="3"/>
  <c r="BI143" i="3"/>
  <c r="BJ143" i="3"/>
  <c r="BK143" i="3"/>
  <c r="BM143" i="3"/>
  <c r="BN143" i="3"/>
  <c r="BO143" i="3"/>
  <c r="BG144" i="3"/>
  <c r="BH144" i="3"/>
  <c r="BH145" i="3" s="1"/>
  <c r="BH146" i="3" s="1"/>
  <c r="BI144" i="3"/>
  <c r="BJ144" i="3"/>
  <c r="BK144" i="3"/>
  <c r="BM144" i="3"/>
  <c r="BN144" i="3"/>
  <c r="BN145" i="3" s="1"/>
  <c r="BN146" i="3" s="1"/>
  <c r="BO144" i="3"/>
  <c r="BG145" i="3"/>
  <c r="BI145" i="3"/>
  <c r="BJ145" i="3"/>
  <c r="BK145" i="3"/>
  <c r="BL145" i="3"/>
  <c r="BM145" i="3"/>
  <c r="BO145" i="3"/>
  <c r="BP145" i="3"/>
  <c r="BG146" i="3"/>
  <c r="BI146" i="3"/>
  <c r="BJ146" i="3"/>
  <c r="BK146" i="3"/>
  <c r="BL146" i="3"/>
  <c r="BL147" i="3" s="1"/>
  <c r="BL148" i="3" s="1"/>
  <c r="BM146" i="3"/>
  <c r="BO146" i="3"/>
  <c r="BP146" i="3"/>
  <c r="BP147" i="3" s="1"/>
  <c r="BP148" i="3" s="1"/>
  <c r="BG147" i="3"/>
  <c r="BH147" i="3"/>
  <c r="BI147" i="3"/>
  <c r="BJ147" i="3"/>
  <c r="BK147" i="3"/>
  <c r="BM147" i="3"/>
  <c r="BN147" i="3"/>
  <c r="BO147" i="3"/>
  <c r="BG148" i="3"/>
  <c r="BH148" i="3"/>
  <c r="BH149" i="3" s="1"/>
  <c r="BI148" i="3"/>
  <c r="BJ148" i="3"/>
  <c r="BK148" i="3"/>
  <c r="BM148" i="3"/>
  <c r="BN148" i="3"/>
  <c r="BN149" i="3" s="1"/>
  <c r="BO148" i="3"/>
  <c r="BG149" i="3"/>
  <c r="BI149" i="3"/>
  <c r="BJ149" i="3"/>
  <c r="BK149" i="3"/>
  <c r="BL149" i="3"/>
  <c r="BL150" i="3" s="1"/>
  <c r="BM149" i="3"/>
  <c r="BO149" i="3"/>
  <c r="BP149" i="3"/>
  <c r="BP150" i="3" s="1"/>
  <c r="BG150" i="3"/>
  <c r="BH150" i="3"/>
  <c r="BH151" i="3" s="1"/>
  <c r="BI150" i="3"/>
  <c r="BJ150" i="3"/>
  <c r="BK150" i="3"/>
  <c r="BM150" i="3"/>
  <c r="BN150" i="3"/>
  <c r="BN151" i="3" s="1"/>
  <c r="BN152" i="3" s="1"/>
  <c r="BN153" i="3" s="1"/>
  <c r="BO150" i="3"/>
  <c r="BG151" i="3"/>
  <c r="BI151" i="3"/>
  <c r="BJ151" i="3"/>
  <c r="BJ152" i="3" s="1"/>
  <c r="BK151" i="3"/>
  <c r="BL151" i="3"/>
  <c r="BM151" i="3"/>
  <c r="BO151" i="3"/>
  <c r="BP151" i="3"/>
  <c r="BP152" i="3" s="1"/>
  <c r="BG152" i="3"/>
  <c r="BH152" i="3"/>
  <c r="BH153" i="3" s="1"/>
  <c r="BI152" i="3"/>
  <c r="BK152" i="3"/>
  <c r="BL152" i="3"/>
  <c r="BM152" i="3"/>
  <c r="BO152" i="3"/>
  <c r="BG153" i="3"/>
  <c r="BI153" i="3"/>
  <c r="BJ153" i="3"/>
  <c r="BK153" i="3"/>
  <c r="BL153" i="3"/>
  <c r="BL154" i="3" s="1"/>
  <c r="BL155" i="3" s="1"/>
  <c r="BL156" i="3" s="1"/>
  <c r="BL157" i="3" s="1"/>
  <c r="BM153" i="3"/>
  <c r="BO153" i="3"/>
  <c r="BP153" i="3"/>
  <c r="BP154" i="3" s="1"/>
  <c r="BP155" i="3" s="1"/>
  <c r="BP156" i="3" s="1"/>
  <c r="BP157" i="3" s="1"/>
  <c r="BG154" i="3"/>
  <c r="BH154" i="3"/>
  <c r="BI154" i="3"/>
  <c r="BJ154" i="3"/>
  <c r="BK154" i="3"/>
  <c r="BM154" i="3"/>
  <c r="BN154" i="3"/>
  <c r="BO154" i="3"/>
  <c r="BG155" i="3"/>
  <c r="BH155" i="3"/>
  <c r="BI155" i="3"/>
  <c r="BJ155" i="3"/>
  <c r="BK155" i="3"/>
  <c r="BM155" i="3"/>
  <c r="BN155" i="3"/>
  <c r="BO155" i="3"/>
  <c r="BG156" i="3"/>
  <c r="BH156" i="3"/>
  <c r="BI156" i="3"/>
  <c r="BJ156" i="3"/>
  <c r="BK156" i="3"/>
  <c r="BM156" i="3"/>
  <c r="BN156" i="3"/>
  <c r="BO156" i="3"/>
  <c r="BG157" i="3"/>
  <c r="BH157" i="3"/>
  <c r="BH158" i="3" s="1"/>
  <c r="BI157" i="3"/>
  <c r="BJ157" i="3"/>
  <c r="BK157" i="3"/>
  <c r="BM157" i="3"/>
  <c r="BN157" i="3"/>
  <c r="BN158" i="3" s="1"/>
  <c r="BN159" i="3" s="1"/>
  <c r="BO157" i="3"/>
  <c r="BG158" i="3"/>
  <c r="BI158" i="3"/>
  <c r="BJ158" i="3"/>
  <c r="BJ159" i="3" s="1"/>
  <c r="BK158" i="3"/>
  <c r="BL158" i="3"/>
  <c r="BM158" i="3"/>
  <c r="BO158" i="3"/>
  <c r="BP158" i="3"/>
  <c r="BP159" i="3" s="1"/>
  <c r="BP160" i="3" s="1"/>
  <c r="BP161" i="3" s="1"/>
  <c r="BP162" i="3" s="1"/>
  <c r="BP163" i="3" s="1"/>
  <c r="BP164" i="3" s="1"/>
  <c r="BP165" i="3" s="1"/>
  <c r="BP166" i="3" s="1"/>
  <c r="BG159" i="3"/>
  <c r="BH159" i="3"/>
  <c r="BI159" i="3"/>
  <c r="BK159" i="3"/>
  <c r="BL159" i="3"/>
  <c r="BL160" i="3" s="1"/>
  <c r="BM159" i="3"/>
  <c r="BO159" i="3"/>
  <c r="BG160" i="3"/>
  <c r="BH160" i="3"/>
  <c r="BI160" i="3"/>
  <c r="BJ160" i="3"/>
  <c r="BJ161" i="3" s="1"/>
  <c r="BK160" i="3"/>
  <c r="BM160" i="3"/>
  <c r="BN160" i="3"/>
  <c r="BN161" i="3" s="1"/>
  <c r="BO160" i="3"/>
  <c r="BG161" i="3"/>
  <c r="BH161" i="3"/>
  <c r="BI161" i="3"/>
  <c r="BK161" i="3"/>
  <c r="BL161" i="3"/>
  <c r="BL162" i="3" s="1"/>
  <c r="BL163" i="3" s="1"/>
  <c r="BL164" i="3" s="1"/>
  <c r="BL165" i="3" s="1"/>
  <c r="BL166" i="3" s="1"/>
  <c r="BM161" i="3"/>
  <c r="BO161" i="3"/>
  <c r="BG162" i="3"/>
  <c r="BH162" i="3"/>
  <c r="BI162" i="3"/>
  <c r="BJ162" i="3"/>
  <c r="BK162" i="3"/>
  <c r="BM162" i="3"/>
  <c r="BN162" i="3"/>
  <c r="BO162" i="3"/>
  <c r="BG163" i="3"/>
  <c r="BH163" i="3"/>
  <c r="BI163" i="3"/>
  <c r="BJ163" i="3"/>
  <c r="BK163" i="3"/>
  <c r="BM163" i="3"/>
  <c r="BN163" i="3"/>
  <c r="BO163" i="3"/>
  <c r="BG164" i="3"/>
  <c r="BH164" i="3"/>
  <c r="BI164" i="3"/>
  <c r="BJ164" i="3"/>
  <c r="BK164" i="3"/>
  <c r="BM164" i="3"/>
  <c r="BN164" i="3"/>
  <c r="BO164" i="3"/>
  <c r="BG165" i="3"/>
  <c r="BH165" i="3"/>
  <c r="BI165" i="3"/>
  <c r="BJ165" i="3"/>
  <c r="BK165" i="3"/>
  <c r="BM165" i="3"/>
  <c r="BN165" i="3"/>
  <c r="BO165" i="3"/>
  <c r="BG166" i="3"/>
  <c r="BH166" i="3"/>
  <c r="BH167" i="3" s="1"/>
  <c r="BI166" i="3"/>
  <c r="BJ166" i="3"/>
  <c r="BK166" i="3"/>
  <c r="BM166" i="3"/>
  <c r="BN166" i="3"/>
  <c r="BN167" i="3" s="1"/>
  <c r="BN168" i="3" s="1"/>
  <c r="BO166" i="3"/>
  <c r="BG167" i="3"/>
  <c r="BI167" i="3"/>
  <c r="BJ167" i="3"/>
  <c r="BJ168" i="3" s="1"/>
  <c r="BK167" i="3"/>
  <c r="BL167" i="3"/>
  <c r="BM167" i="3"/>
  <c r="BO167" i="3"/>
  <c r="BP167" i="3"/>
  <c r="BP168" i="3" s="1"/>
  <c r="BP169" i="3" s="1"/>
  <c r="BP170" i="3" s="1"/>
  <c r="BG168" i="3"/>
  <c r="BH168" i="3"/>
  <c r="BI168" i="3"/>
  <c r="BK168" i="3"/>
  <c r="BL168" i="3"/>
  <c r="BL169" i="3" s="1"/>
  <c r="BL170" i="3" s="1"/>
  <c r="BM168" i="3"/>
  <c r="BO168" i="3"/>
  <c r="BG169" i="3"/>
  <c r="BH169" i="3"/>
  <c r="BI169" i="3"/>
  <c r="BJ169" i="3"/>
  <c r="BK169" i="3"/>
  <c r="BM169" i="3"/>
  <c r="BN169" i="3"/>
  <c r="BO169" i="3"/>
  <c r="BG170" i="3"/>
  <c r="BH170" i="3"/>
  <c r="BH171" i="3" s="1"/>
  <c r="BI170" i="3"/>
  <c r="BJ170" i="3"/>
  <c r="BK170" i="3"/>
  <c r="BM170" i="3"/>
  <c r="BN170" i="3"/>
  <c r="BN171" i="3" s="1"/>
  <c r="BN172" i="3" s="1"/>
  <c r="BO170" i="3"/>
  <c r="BG171" i="3"/>
  <c r="BI171" i="3"/>
  <c r="BJ171" i="3"/>
  <c r="BJ172" i="3" s="1"/>
  <c r="BK171" i="3"/>
  <c r="BL171" i="3"/>
  <c r="BM171" i="3"/>
  <c r="BO171" i="3"/>
  <c r="BP171" i="3"/>
  <c r="BP172" i="3" s="1"/>
  <c r="BP173" i="3" s="1"/>
  <c r="BP174" i="3" s="1"/>
  <c r="BG172" i="3"/>
  <c r="BH172" i="3"/>
  <c r="BI172" i="3"/>
  <c r="BK172" i="3"/>
  <c r="BL172" i="3"/>
  <c r="BL173" i="3" s="1"/>
  <c r="BM172" i="3"/>
  <c r="BO172" i="3"/>
  <c r="BG173" i="3"/>
  <c r="BH173" i="3"/>
  <c r="BI173" i="3"/>
  <c r="BJ173" i="3"/>
  <c r="BJ174" i="3" s="1"/>
  <c r="BK173" i="3"/>
  <c r="BM173" i="3"/>
  <c r="BN173" i="3"/>
  <c r="BN174" i="3" s="1"/>
  <c r="BN175" i="3" s="1"/>
  <c r="BO173" i="3"/>
  <c r="BG174" i="3"/>
  <c r="BH174" i="3"/>
  <c r="BH175" i="3" s="1"/>
  <c r="BI174" i="3"/>
  <c r="BK174" i="3"/>
  <c r="BL174" i="3"/>
  <c r="BM174" i="3"/>
  <c r="BO174" i="3"/>
  <c r="BG175" i="3"/>
  <c r="BI175" i="3"/>
  <c r="BJ175" i="3"/>
  <c r="BK175" i="3"/>
  <c r="BL175" i="3"/>
  <c r="BL176" i="3" s="1"/>
  <c r="BM175" i="3"/>
  <c r="BO175" i="3"/>
  <c r="BP175" i="3"/>
  <c r="BP176" i="3" s="1"/>
  <c r="BG176" i="3"/>
  <c r="BH176" i="3"/>
  <c r="BH177" i="3" s="1"/>
  <c r="BH178" i="3" s="1"/>
  <c r="BI176" i="3"/>
  <c r="BJ176" i="3"/>
  <c r="BK176" i="3"/>
  <c r="BM176" i="3"/>
  <c r="BN176" i="3"/>
  <c r="BN177" i="3" s="1"/>
  <c r="BN178" i="3" s="1"/>
  <c r="BO176" i="3"/>
  <c r="BG177" i="3"/>
  <c r="BI177" i="3"/>
  <c r="BJ177" i="3"/>
  <c r="BK177" i="3"/>
  <c r="BL177" i="3"/>
  <c r="BM177" i="3"/>
  <c r="BO177" i="3"/>
  <c r="BP177" i="3"/>
  <c r="BG178" i="3"/>
  <c r="BI178" i="3"/>
  <c r="BJ178" i="3"/>
  <c r="BK178" i="3"/>
  <c r="BL178" i="3"/>
  <c r="BL179" i="3" s="1"/>
  <c r="BM178" i="3"/>
  <c r="BO178" i="3"/>
  <c r="BP178" i="3"/>
  <c r="BP179" i="3" s="1"/>
  <c r="BG179" i="3"/>
  <c r="BH179" i="3"/>
  <c r="BH180" i="3" s="1"/>
  <c r="BI179" i="3"/>
  <c r="BJ179" i="3"/>
  <c r="BK179" i="3"/>
  <c r="BM179" i="3"/>
  <c r="BN179" i="3"/>
  <c r="BN180" i="3" s="1"/>
  <c r="BO179" i="3"/>
  <c r="BG180" i="3"/>
  <c r="BI180" i="3"/>
  <c r="BJ180" i="3"/>
  <c r="BK180" i="3"/>
  <c r="BL180" i="3"/>
  <c r="BL181" i="3" s="1"/>
  <c r="BM180" i="3"/>
  <c r="BO180" i="3"/>
  <c r="BP180" i="3"/>
  <c r="BP181" i="3" s="1"/>
  <c r="BP182" i="3" s="1"/>
  <c r="BP183" i="3" s="1"/>
  <c r="BG181" i="3"/>
  <c r="BH181" i="3"/>
  <c r="BI181" i="3"/>
  <c r="BJ181" i="3"/>
  <c r="BJ182" i="3" s="1"/>
  <c r="BK181" i="3"/>
  <c r="BM181" i="3"/>
  <c r="BN181" i="3"/>
  <c r="BN182" i="3" s="1"/>
  <c r="BO181" i="3"/>
  <c r="BG182" i="3"/>
  <c r="BH182" i="3"/>
  <c r="BI182" i="3"/>
  <c r="BK182" i="3"/>
  <c r="BL182" i="3"/>
  <c r="BL183" i="3" s="1"/>
  <c r="BM182" i="3"/>
  <c r="BO182" i="3"/>
  <c r="BG183" i="3"/>
  <c r="BH183" i="3"/>
  <c r="BH184" i="3" s="1"/>
  <c r="BH185" i="3" s="1"/>
  <c r="BI183" i="3"/>
  <c r="BJ183" i="3"/>
  <c r="BK183" i="3"/>
  <c r="BM183" i="3"/>
  <c r="BN183" i="3"/>
  <c r="BN184" i="3" s="1"/>
  <c r="BN185" i="3" s="1"/>
  <c r="BO183" i="3"/>
  <c r="BG184" i="3"/>
  <c r="BI184" i="3"/>
  <c r="BJ184" i="3"/>
  <c r="BK184" i="3"/>
  <c r="BL184" i="3"/>
  <c r="BM184" i="3"/>
  <c r="BO184" i="3"/>
  <c r="BP184" i="3"/>
  <c r="BG185" i="3"/>
  <c r="BI185" i="3"/>
  <c r="BJ185" i="3"/>
  <c r="BK185" i="3"/>
  <c r="BL185" i="3"/>
  <c r="BL186" i="3" s="1"/>
  <c r="BL187" i="3" s="1"/>
  <c r="BL188" i="3" s="1"/>
  <c r="BM185" i="3"/>
  <c r="BO185" i="3"/>
  <c r="BP185" i="3"/>
  <c r="BP186" i="3" s="1"/>
  <c r="BP187" i="3" s="1"/>
  <c r="BP188" i="3" s="1"/>
  <c r="BP189" i="3" s="1"/>
  <c r="BP190" i="3" s="1"/>
  <c r="BG186" i="3"/>
  <c r="BH186" i="3"/>
  <c r="BI186" i="3"/>
  <c r="BJ186" i="3"/>
  <c r="BK186" i="3"/>
  <c r="BM186" i="3"/>
  <c r="BN186" i="3"/>
  <c r="BO186" i="3"/>
  <c r="BG187" i="3"/>
  <c r="BH187" i="3"/>
  <c r="BI187" i="3"/>
  <c r="BJ187" i="3"/>
  <c r="BK187" i="3"/>
  <c r="BM187" i="3"/>
  <c r="BN187" i="3"/>
  <c r="BO187" i="3"/>
  <c r="BG188" i="3"/>
  <c r="BH188" i="3"/>
  <c r="BI188" i="3"/>
  <c r="BJ188" i="3"/>
  <c r="BJ189" i="3" s="1"/>
  <c r="BK188" i="3"/>
  <c r="BM188" i="3"/>
  <c r="BN188" i="3"/>
  <c r="BN189" i="3" s="1"/>
  <c r="BO188" i="3"/>
  <c r="BG189" i="3"/>
  <c r="BH189" i="3"/>
  <c r="BI189" i="3"/>
  <c r="BK189" i="3"/>
  <c r="BL189" i="3"/>
  <c r="BL190" i="3" s="1"/>
  <c r="BM189" i="3"/>
  <c r="BO189" i="3"/>
  <c r="BG190" i="3"/>
  <c r="BH190" i="3"/>
  <c r="BH191" i="3" s="1"/>
  <c r="BI190" i="3"/>
  <c r="BJ190" i="3"/>
  <c r="BK190" i="3"/>
  <c r="BM190" i="3"/>
  <c r="BN190" i="3"/>
  <c r="BN191" i="3" s="1"/>
  <c r="BO190" i="3"/>
  <c r="BG191" i="3"/>
  <c r="BI191" i="3"/>
  <c r="BJ191" i="3"/>
  <c r="BK191" i="3"/>
  <c r="BL191" i="3"/>
  <c r="BL192" i="3" s="1"/>
  <c r="BL193" i="3" s="1"/>
  <c r="BM191" i="3"/>
  <c r="BO191" i="3"/>
  <c r="BP191" i="3"/>
  <c r="BP192" i="3" s="1"/>
  <c r="BP193" i="3" s="1"/>
  <c r="BG192" i="3"/>
  <c r="BH192" i="3"/>
  <c r="BI192" i="3"/>
  <c r="BJ192" i="3"/>
  <c r="BK192" i="3"/>
  <c r="BM192" i="3"/>
  <c r="BN192" i="3"/>
  <c r="BO192" i="3"/>
  <c r="BG193" i="3"/>
  <c r="BH193" i="3"/>
  <c r="BH194" i="3" s="1"/>
  <c r="BI193" i="3"/>
  <c r="BJ193" i="3"/>
  <c r="BK193" i="3"/>
  <c r="BM193" i="3"/>
  <c r="BN193" i="3"/>
  <c r="BN194" i="3" s="1"/>
  <c r="BO193" i="3"/>
  <c r="BG194" i="3"/>
  <c r="BI194" i="3"/>
  <c r="BJ194" i="3"/>
  <c r="BK194" i="3"/>
  <c r="BL194" i="3"/>
  <c r="BL195" i="3" s="1"/>
  <c r="BM194" i="3"/>
  <c r="BO194" i="3"/>
  <c r="BP194" i="3"/>
  <c r="BP195" i="3" s="1"/>
  <c r="BP196" i="3" s="1"/>
  <c r="BG195" i="3"/>
  <c r="BH195" i="3"/>
  <c r="BI195" i="3"/>
  <c r="BJ195" i="3"/>
  <c r="BJ196" i="3" s="1"/>
  <c r="BK195" i="3"/>
  <c r="BM195" i="3"/>
  <c r="BN195" i="3"/>
  <c r="BN196" i="3" s="1"/>
  <c r="BN197" i="3" s="1"/>
  <c r="BO195" i="3"/>
  <c r="BG196" i="3"/>
  <c r="BH196" i="3"/>
  <c r="BH197" i="3" s="1"/>
  <c r="BI196" i="3"/>
  <c r="BK196" i="3"/>
  <c r="BL196" i="3"/>
  <c r="BM196" i="3"/>
  <c r="BO196" i="3"/>
  <c r="BG197" i="3"/>
  <c r="BI197" i="3"/>
  <c r="BJ197" i="3"/>
  <c r="BK197" i="3"/>
  <c r="BL197" i="3"/>
  <c r="BL198" i="3" s="1"/>
  <c r="BM197" i="3"/>
  <c r="BO197" i="3"/>
  <c r="BP197" i="3"/>
  <c r="BP198" i="3" s="1"/>
  <c r="BG198" i="3"/>
  <c r="BH198" i="3"/>
  <c r="BH199" i="3" s="1"/>
  <c r="BI198" i="3"/>
  <c r="BJ198" i="3"/>
  <c r="BK198" i="3"/>
  <c r="BM198" i="3"/>
  <c r="BN198" i="3"/>
  <c r="BN199" i="3" s="1"/>
  <c r="BN200" i="3" s="1"/>
  <c r="BO198" i="3"/>
  <c r="BG199" i="3"/>
  <c r="BI199" i="3"/>
  <c r="BJ199" i="3"/>
  <c r="BJ200" i="3" s="1"/>
  <c r="BK199" i="3"/>
  <c r="BL199" i="3"/>
  <c r="BM199" i="3"/>
  <c r="BO199" i="3"/>
  <c r="BP199" i="3"/>
  <c r="BP200" i="3" s="1"/>
  <c r="BP201" i="3" s="1"/>
  <c r="BG200" i="3"/>
  <c r="BH200" i="3"/>
  <c r="BI200" i="3"/>
  <c r="BK200" i="3"/>
  <c r="BL200" i="3"/>
  <c r="BL201" i="3" s="1"/>
  <c r="BM200" i="3"/>
  <c r="BO200" i="3"/>
  <c r="BG201" i="3"/>
  <c r="BH201" i="3"/>
  <c r="BH202" i="3" s="1"/>
  <c r="BH203" i="3" s="1"/>
  <c r="BI201" i="3"/>
  <c r="BJ201" i="3"/>
  <c r="BK201" i="3"/>
  <c r="BM201" i="3"/>
  <c r="BN201" i="3"/>
  <c r="BN202" i="3" s="1"/>
  <c r="BN203" i="3" s="1"/>
  <c r="BO201" i="3"/>
  <c r="BG202" i="3"/>
  <c r="BI202" i="3"/>
  <c r="BJ202" i="3"/>
  <c r="BK202" i="3"/>
  <c r="BL202" i="3"/>
  <c r="BM202" i="3"/>
  <c r="BO202" i="3"/>
  <c r="BP202" i="3"/>
  <c r="BG203" i="3"/>
  <c r="BI203" i="3"/>
  <c r="BJ203" i="3"/>
  <c r="BK203" i="3"/>
  <c r="BL203" i="3"/>
  <c r="BL204" i="3" s="1"/>
  <c r="BL205" i="3" s="1"/>
  <c r="BM203" i="3"/>
  <c r="BO203" i="3"/>
  <c r="BP203" i="3"/>
  <c r="BP204" i="3" s="1"/>
  <c r="BP205" i="3" s="1"/>
  <c r="BG204" i="3"/>
  <c r="BH204" i="3"/>
  <c r="BI204" i="3"/>
  <c r="BJ204" i="3"/>
  <c r="BK204" i="3"/>
  <c r="BM204" i="3"/>
  <c r="BN204" i="3"/>
  <c r="BO204" i="3"/>
  <c r="BG205" i="3"/>
  <c r="BH205" i="3"/>
  <c r="BH206" i="3" s="1"/>
  <c r="BH207" i="3" s="1"/>
  <c r="BI205" i="3"/>
  <c r="BJ205" i="3"/>
  <c r="BK205" i="3"/>
  <c r="BM205" i="3"/>
  <c r="BN205" i="3"/>
  <c r="BN206" i="3" s="1"/>
  <c r="BN207" i="3" s="1"/>
  <c r="BN208" i="3" s="1"/>
  <c r="BO205" i="3"/>
  <c r="BG206" i="3"/>
  <c r="BI206" i="3"/>
  <c r="BJ206" i="3"/>
  <c r="BK206" i="3"/>
  <c r="BL206" i="3"/>
  <c r="BM206" i="3"/>
  <c r="BO206" i="3"/>
  <c r="BP206" i="3"/>
  <c r="BG207" i="3"/>
  <c r="BI207" i="3"/>
  <c r="BJ207" i="3"/>
  <c r="BJ208" i="3" s="1"/>
  <c r="BK207" i="3"/>
  <c r="BL207" i="3"/>
  <c r="BM207" i="3"/>
  <c r="BO207" i="3"/>
  <c r="BP207" i="3"/>
  <c r="BP208" i="3" s="1"/>
  <c r="BP209" i="3" s="1"/>
  <c r="BP210" i="3" s="1"/>
  <c r="BG208" i="3"/>
  <c r="BH208" i="3"/>
  <c r="BI208" i="3"/>
  <c r="BK208" i="3"/>
  <c r="BL208" i="3"/>
  <c r="BL209" i="3" s="1"/>
  <c r="BL210" i="3" s="1"/>
  <c r="BM208" i="3"/>
  <c r="BO208" i="3"/>
  <c r="BG209" i="3"/>
  <c r="BH209" i="3"/>
  <c r="BI209" i="3"/>
  <c r="BJ209" i="3"/>
  <c r="BK209" i="3"/>
  <c r="BM209" i="3"/>
  <c r="BN209" i="3"/>
  <c r="BO209" i="3"/>
  <c r="BG210" i="3"/>
  <c r="BH210" i="3"/>
  <c r="BH211" i="3" s="1"/>
  <c r="BI210" i="3"/>
  <c r="BJ210" i="3"/>
  <c r="BK210" i="3"/>
  <c r="BM210" i="3"/>
  <c r="BN210" i="3"/>
  <c r="BN211" i="3" s="1"/>
  <c r="BO210" i="3"/>
  <c r="BG211" i="3"/>
  <c r="BI211" i="3"/>
  <c r="BJ211" i="3"/>
  <c r="BK211" i="3"/>
  <c r="BL211" i="3"/>
  <c r="BL212" i="3" s="1"/>
  <c r="BM211" i="3"/>
  <c r="BO211" i="3"/>
  <c r="BP211" i="3"/>
  <c r="BP212" i="3" s="1"/>
  <c r="BP213" i="3" s="1"/>
  <c r="BG212" i="3"/>
  <c r="BH212" i="3"/>
  <c r="BI212" i="3"/>
  <c r="BJ212" i="3"/>
  <c r="BJ213" i="3" s="1"/>
  <c r="BK212" i="3"/>
  <c r="BM212" i="3"/>
  <c r="BN212" i="3"/>
  <c r="BN213" i="3" s="1"/>
  <c r="BN214" i="3" s="1"/>
  <c r="BO212" i="3"/>
  <c r="BG213" i="3"/>
  <c r="BH213" i="3"/>
  <c r="BH214" i="3" s="1"/>
  <c r="BI213" i="3"/>
  <c r="BK213" i="3"/>
  <c r="BL213" i="3"/>
  <c r="BM213" i="3"/>
  <c r="BO213" i="3"/>
  <c r="BG214" i="3"/>
  <c r="BI214" i="3"/>
  <c r="BJ214" i="3"/>
  <c r="BK214" i="3"/>
  <c r="BL214" i="3"/>
  <c r="BL215" i="3" s="1"/>
  <c r="BM214" i="3"/>
  <c r="BO214" i="3"/>
  <c r="BP214" i="3"/>
  <c r="BP215" i="3" s="1"/>
  <c r="BG215" i="3"/>
  <c r="BH215" i="3"/>
  <c r="BH216" i="3" s="1"/>
  <c r="BI215" i="3"/>
  <c r="BJ215" i="3"/>
  <c r="BK215" i="3"/>
  <c r="BM215" i="3"/>
  <c r="BN215" i="3"/>
  <c r="BN216" i="3" s="1"/>
  <c r="BO215" i="3"/>
  <c r="BG216" i="3"/>
  <c r="BI216" i="3"/>
  <c r="BJ216" i="3"/>
  <c r="BK216" i="3"/>
  <c r="BL216" i="3"/>
  <c r="BL217" i="3" s="1"/>
  <c r="BM216" i="3"/>
  <c r="BO216" i="3"/>
  <c r="BP216" i="3"/>
  <c r="BP217" i="3" s="1"/>
  <c r="BG217" i="3"/>
  <c r="BH217" i="3"/>
  <c r="BH218" i="3" s="1"/>
  <c r="BI217" i="3"/>
  <c r="BJ217" i="3"/>
  <c r="BK217" i="3"/>
  <c r="BM217" i="3"/>
  <c r="BN217" i="3"/>
  <c r="BN218" i="3" s="1"/>
  <c r="BO217" i="3"/>
  <c r="BG218" i="3"/>
  <c r="BI218" i="3"/>
  <c r="BJ218" i="3"/>
  <c r="BK218" i="3"/>
  <c r="BL218" i="3"/>
  <c r="BL219" i="3" s="1"/>
  <c r="BL220" i="3" s="1"/>
  <c r="BM218" i="3"/>
  <c r="BO218" i="3"/>
  <c r="BP218" i="3"/>
  <c r="BP219" i="3" s="1"/>
  <c r="BP220" i="3" s="1"/>
  <c r="BP221" i="3" s="1"/>
  <c r="BP222" i="3" s="1"/>
  <c r="BG219" i="3"/>
  <c r="BH219" i="3"/>
  <c r="BI219" i="3"/>
  <c r="BJ219" i="3"/>
  <c r="BK219" i="3"/>
  <c r="BM219" i="3"/>
  <c r="BN219" i="3"/>
  <c r="BO219" i="3"/>
  <c r="BG220" i="3"/>
  <c r="BH220" i="3"/>
  <c r="BI220" i="3"/>
  <c r="BJ220" i="3"/>
  <c r="BJ221" i="3" s="1"/>
  <c r="BK220" i="3"/>
  <c r="BM220" i="3"/>
  <c r="BN220" i="3"/>
  <c r="BN221" i="3" s="1"/>
  <c r="BO220" i="3"/>
  <c r="BG221" i="3"/>
  <c r="BH221" i="3"/>
  <c r="BI221" i="3"/>
  <c r="BK221" i="3"/>
  <c r="BL221" i="3"/>
  <c r="BL222" i="3" s="1"/>
  <c r="BM221" i="3"/>
  <c r="BO221" i="3"/>
  <c r="BG222" i="3"/>
  <c r="BH222" i="3"/>
  <c r="BH223" i="3" s="1"/>
  <c r="BH224" i="3" s="1"/>
  <c r="BI222" i="3"/>
  <c r="BJ222" i="3"/>
  <c r="BK222" i="3"/>
  <c r="BM222" i="3"/>
  <c r="BN222" i="3"/>
  <c r="BN223" i="3" s="1"/>
  <c r="BN224" i="3" s="1"/>
  <c r="BO222" i="3"/>
  <c r="BG223" i="3"/>
  <c r="BI223" i="3"/>
  <c r="BJ223" i="3"/>
  <c r="BK223" i="3"/>
  <c r="BL223" i="3"/>
  <c r="BM223" i="3"/>
  <c r="BO223" i="3"/>
  <c r="BP223" i="3"/>
  <c r="BG224" i="3"/>
  <c r="BI224" i="3"/>
  <c r="BJ224" i="3"/>
  <c r="BK224" i="3"/>
  <c r="BL224" i="3"/>
  <c r="BL225" i="3" s="1"/>
  <c r="BL226" i="3" s="1"/>
  <c r="BL227" i="3" s="1"/>
  <c r="BM224" i="3"/>
  <c r="BO224" i="3"/>
  <c r="BP224" i="3"/>
  <c r="BP225" i="3" s="1"/>
  <c r="BP226" i="3" s="1"/>
  <c r="BP227" i="3" s="1"/>
  <c r="BG225" i="3"/>
  <c r="BH225" i="3"/>
  <c r="BI225" i="3"/>
  <c r="BJ225" i="3"/>
  <c r="BK225" i="3"/>
  <c r="BM225" i="3"/>
  <c r="BN225" i="3"/>
  <c r="BO225" i="3"/>
  <c r="BG226" i="3"/>
  <c r="BH226" i="3"/>
  <c r="BI226" i="3"/>
  <c r="BJ226" i="3"/>
  <c r="BK226" i="3"/>
  <c r="BM226" i="3"/>
  <c r="BN226" i="3"/>
  <c r="BO226" i="3"/>
  <c r="BG227" i="3"/>
  <c r="BH227" i="3"/>
  <c r="BH228" i="3" s="1"/>
  <c r="BI227" i="3"/>
  <c r="BJ227" i="3"/>
  <c r="BK227" i="3"/>
  <c r="BM227" i="3"/>
  <c r="BN227" i="3"/>
  <c r="BN228" i="3" s="1"/>
  <c r="BO227" i="3"/>
  <c r="BG228" i="3"/>
  <c r="BI228" i="3"/>
  <c r="BJ228" i="3"/>
  <c r="BK228" i="3"/>
  <c r="BL228" i="3"/>
  <c r="BL229" i="3" s="1"/>
  <c r="BM228" i="3"/>
  <c r="BO228" i="3"/>
  <c r="BP228" i="3"/>
  <c r="BP229" i="3" s="1"/>
  <c r="BG229" i="3"/>
  <c r="BH229" i="3"/>
  <c r="BH230" i="3" s="1"/>
  <c r="BI229" i="3"/>
  <c r="BJ229" i="3"/>
  <c r="BK229" i="3"/>
  <c r="BM229" i="3"/>
  <c r="BN229" i="3"/>
  <c r="BN230" i="3" s="1"/>
  <c r="BO229" i="3"/>
  <c r="BG230" i="3"/>
  <c r="BI230" i="3"/>
  <c r="BJ230" i="3"/>
  <c r="BK230" i="3"/>
  <c r="BL230" i="3"/>
  <c r="BL231" i="3" s="1"/>
  <c r="BL232" i="3" s="1"/>
  <c r="BM230" i="3"/>
  <c r="BO230" i="3"/>
  <c r="BP230" i="3"/>
  <c r="BP231" i="3" s="1"/>
  <c r="BP232" i="3" s="1"/>
  <c r="BP233" i="3" s="1"/>
  <c r="BG231" i="3"/>
  <c r="BH231" i="3"/>
  <c r="BI231" i="3"/>
  <c r="BJ231" i="3"/>
  <c r="BK231" i="3"/>
  <c r="BM231" i="3"/>
  <c r="BN231" i="3"/>
  <c r="BO231" i="3"/>
  <c r="BG232" i="3"/>
  <c r="BH232" i="3"/>
  <c r="BI232" i="3"/>
  <c r="BJ232" i="3"/>
  <c r="BJ233" i="3" s="1"/>
  <c r="BK232" i="3"/>
  <c r="BM232" i="3"/>
  <c r="BN232" i="3"/>
  <c r="BN233" i="3" s="1"/>
  <c r="BN234" i="3" s="1"/>
  <c r="BO232" i="3"/>
  <c r="BG233" i="3"/>
  <c r="BH233" i="3"/>
  <c r="BH234" i="3" s="1"/>
  <c r="BI233" i="3"/>
  <c r="BK233" i="3"/>
  <c r="BL233" i="3"/>
  <c r="BM233" i="3"/>
  <c r="BO233" i="3"/>
  <c r="BG234" i="3"/>
  <c r="BI234" i="3"/>
  <c r="BJ234" i="3"/>
  <c r="BK234" i="3"/>
  <c r="BL234" i="3"/>
  <c r="BL235" i="3" s="1"/>
  <c r="BL236" i="3" s="1"/>
  <c r="BM234" i="3"/>
  <c r="BO234" i="3"/>
  <c r="BP234" i="3"/>
  <c r="BP235" i="3" s="1"/>
  <c r="BP236" i="3" s="1"/>
  <c r="BG235" i="3"/>
  <c r="BH235" i="3"/>
  <c r="BI235" i="3"/>
  <c r="BJ235" i="3"/>
  <c r="BK235" i="3"/>
  <c r="BM235" i="3"/>
  <c r="BN235" i="3"/>
  <c r="BO235" i="3"/>
  <c r="BG236" i="3"/>
  <c r="BH236" i="3"/>
  <c r="BH237" i="3" s="1"/>
  <c r="BI236" i="3"/>
  <c r="BJ236" i="3"/>
  <c r="BK236" i="3"/>
  <c r="BM236" i="3"/>
  <c r="BN236" i="3"/>
  <c r="BN237" i="3" s="1"/>
  <c r="BN238" i="3" s="1"/>
  <c r="BO236" i="3"/>
  <c r="BG237" i="3"/>
  <c r="BI237" i="3"/>
  <c r="BJ237" i="3"/>
  <c r="BJ238" i="3" s="1"/>
  <c r="BK237" i="3"/>
  <c r="BL237" i="3"/>
  <c r="BM237" i="3"/>
  <c r="BO237" i="3"/>
  <c r="BP237" i="3"/>
  <c r="BP238" i="3" s="1"/>
  <c r="BP239" i="3" s="1"/>
  <c r="BP240" i="3" s="1"/>
  <c r="BP241" i="3" s="1"/>
  <c r="BP242" i="3" s="1"/>
  <c r="BG238" i="3"/>
  <c r="BH238" i="3"/>
  <c r="BI238" i="3"/>
  <c r="BK238" i="3"/>
  <c r="BL238" i="3"/>
  <c r="BL239" i="3" s="1"/>
  <c r="BL240" i="3" s="1"/>
  <c r="BL241" i="3" s="1"/>
  <c r="BM238" i="3"/>
  <c r="BO238" i="3"/>
  <c r="BG239" i="3"/>
  <c r="BH239" i="3"/>
  <c r="BI239" i="3"/>
  <c r="BJ239" i="3"/>
  <c r="BK239" i="3"/>
  <c r="BM239" i="3"/>
  <c r="BN239" i="3"/>
  <c r="BO239" i="3"/>
  <c r="BG240" i="3"/>
  <c r="BH240" i="3"/>
  <c r="BI240" i="3"/>
  <c r="BJ240" i="3"/>
  <c r="BK240" i="3"/>
  <c r="BM240" i="3"/>
  <c r="BN240" i="3"/>
  <c r="BO240" i="3"/>
  <c r="BG241" i="3"/>
  <c r="BH241" i="3"/>
  <c r="BI241" i="3"/>
  <c r="BJ241" i="3"/>
  <c r="BJ242" i="3" s="1"/>
  <c r="BK241" i="3"/>
  <c r="BM241" i="3"/>
  <c r="BN241" i="3"/>
  <c r="BN242" i="3" s="1"/>
  <c r="BN243" i="3" s="1"/>
  <c r="BN244" i="3" s="1"/>
  <c r="BO241" i="3"/>
  <c r="BG242" i="3"/>
  <c r="BH242" i="3"/>
  <c r="BH243" i="3" s="1"/>
  <c r="BI242" i="3"/>
  <c r="BK242" i="3"/>
  <c r="BL242" i="3"/>
  <c r="BM242" i="3"/>
  <c r="BO242" i="3"/>
  <c r="BG243" i="3"/>
  <c r="BI243" i="3"/>
  <c r="BJ243" i="3"/>
  <c r="BJ244" i="3" s="1"/>
  <c r="BK243" i="3"/>
  <c r="BL243" i="3"/>
  <c r="BM243" i="3"/>
  <c r="BO243" i="3"/>
  <c r="BP243" i="3"/>
  <c r="BP244" i="3" s="1"/>
  <c r="BP245" i="3" s="1"/>
  <c r="BG244" i="3"/>
  <c r="BH244" i="3"/>
  <c r="BI244" i="3"/>
  <c r="BK244" i="3"/>
  <c r="BL244" i="3"/>
  <c r="BL245" i="3" s="1"/>
  <c r="BM244" i="3"/>
  <c r="BO244" i="3"/>
  <c r="BG245" i="3"/>
  <c r="BH245" i="3"/>
  <c r="BH246" i="3" s="1"/>
  <c r="BI245" i="3"/>
  <c r="BJ245" i="3"/>
  <c r="BK245" i="3"/>
  <c r="BM245" i="3"/>
  <c r="BN245" i="3"/>
  <c r="BN246" i="3" s="1"/>
  <c r="BO245" i="3"/>
  <c r="BG246" i="3"/>
  <c r="BI246" i="3"/>
  <c r="BJ246" i="3"/>
  <c r="BK246" i="3"/>
  <c r="BL246" i="3"/>
  <c r="BL247" i="3" s="1"/>
  <c r="BM246" i="3"/>
  <c r="BO246" i="3"/>
  <c r="BP246" i="3"/>
  <c r="BP247" i="3" s="1"/>
  <c r="BG247" i="3"/>
  <c r="BH247" i="3"/>
  <c r="BH248" i="3" s="1"/>
  <c r="BH249" i="3" s="1"/>
  <c r="BH250" i="3" s="1"/>
  <c r="BI247" i="3"/>
  <c r="BJ247" i="3"/>
  <c r="BK247" i="3"/>
  <c r="BM247" i="3"/>
  <c r="BN247" i="3"/>
  <c r="BN248" i="3" s="1"/>
  <c r="BN249" i="3" s="1"/>
  <c r="BN250" i="3" s="1"/>
  <c r="BO247" i="3"/>
  <c r="BG248" i="3"/>
  <c r="BI248" i="3"/>
  <c r="BJ248" i="3"/>
  <c r="BK248" i="3"/>
  <c r="BL248" i="3"/>
  <c r="BM248" i="3"/>
  <c r="BO248" i="3"/>
  <c r="BP248" i="3"/>
  <c r="BG249" i="3"/>
  <c r="BI249" i="3"/>
  <c r="BJ249" i="3"/>
  <c r="BK249" i="3"/>
  <c r="BL249" i="3"/>
  <c r="BM249" i="3"/>
  <c r="BO249" i="3"/>
  <c r="BP249" i="3"/>
  <c r="BG250" i="3"/>
  <c r="BI250" i="3"/>
  <c r="BJ250" i="3"/>
  <c r="BK250" i="3"/>
  <c r="BL250" i="3"/>
  <c r="BL251" i="3" s="1"/>
  <c r="BL252" i="3" s="1"/>
  <c r="BM250" i="3"/>
  <c r="BO250" i="3"/>
  <c r="BP250" i="3"/>
  <c r="BP251" i="3" s="1"/>
  <c r="BP252" i="3" s="1"/>
  <c r="BP253" i="3" s="1"/>
  <c r="BP254" i="3" s="1"/>
  <c r="BP255" i="3" s="1"/>
  <c r="BP256" i="3" s="1"/>
  <c r="BG251" i="3"/>
  <c r="BH251" i="3"/>
  <c r="BI251" i="3"/>
  <c r="BJ251" i="3"/>
  <c r="BK251" i="3"/>
  <c r="BM251" i="3"/>
  <c r="BN251" i="3"/>
  <c r="BO251" i="3"/>
  <c r="BG252" i="3"/>
  <c r="BH252" i="3"/>
  <c r="BI252" i="3"/>
  <c r="BJ252" i="3"/>
  <c r="BJ253" i="3" s="1"/>
  <c r="BK252" i="3"/>
  <c r="BM252" i="3"/>
  <c r="BN252" i="3"/>
  <c r="BN253" i="3" s="1"/>
  <c r="BO252" i="3"/>
  <c r="BG253" i="3"/>
  <c r="BH253" i="3"/>
  <c r="BI253" i="3"/>
  <c r="BK253" i="3"/>
  <c r="BL253" i="3"/>
  <c r="BL254" i="3" s="1"/>
  <c r="BM253" i="3"/>
  <c r="BO253" i="3"/>
  <c r="BG254" i="3"/>
  <c r="BH254" i="3"/>
  <c r="BI254" i="3"/>
  <c r="BJ254" i="3"/>
  <c r="BJ255" i="3" s="1"/>
  <c r="BJ256" i="3" s="1"/>
  <c r="BK254" i="3"/>
  <c r="BM254" i="3"/>
  <c r="BN254" i="3"/>
  <c r="BN255" i="3" s="1"/>
  <c r="BN256" i="3" s="1"/>
  <c r="BN257" i="3" s="1"/>
  <c r="BN258" i="3" s="1"/>
  <c r="BO254" i="3"/>
  <c r="BG255" i="3"/>
  <c r="BH255" i="3"/>
  <c r="BI255" i="3"/>
  <c r="BK255" i="3"/>
  <c r="BL255" i="3"/>
  <c r="BM255" i="3"/>
  <c r="BO255" i="3"/>
  <c r="BG256" i="3"/>
  <c r="BH256" i="3"/>
  <c r="BH257" i="3" s="1"/>
  <c r="BH258" i="3" s="1"/>
  <c r="BI256" i="3"/>
  <c r="BK256" i="3"/>
  <c r="BL256" i="3"/>
  <c r="BM256" i="3"/>
  <c r="BO256" i="3"/>
  <c r="BG257" i="3"/>
  <c r="BI257" i="3"/>
  <c r="BJ257" i="3"/>
  <c r="BK257" i="3"/>
  <c r="BL257" i="3"/>
  <c r="BM257" i="3"/>
  <c r="BO257" i="3"/>
  <c r="BP257" i="3"/>
  <c r="BG258" i="3"/>
  <c r="BI258" i="3"/>
  <c r="BJ258" i="3"/>
  <c r="BK258" i="3"/>
  <c r="BL258" i="3"/>
  <c r="BL259" i="3" s="1"/>
  <c r="BL260" i="3" s="1"/>
  <c r="BM258" i="3"/>
  <c r="BO258" i="3"/>
  <c r="BP258" i="3"/>
  <c r="BP259" i="3" s="1"/>
  <c r="BP260" i="3" s="1"/>
  <c r="BG259" i="3"/>
  <c r="BH259" i="3"/>
  <c r="BI259" i="3"/>
  <c r="BJ259" i="3"/>
  <c r="BK259" i="3"/>
  <c r="BM259" i="3"/>
  <c r="BN259" i="3"/>
  <c r="BO259" i="3"/>
  <c r="BG260" i="3"/>
  <c r="BH260" i="3"/>
  <c r="BH261" i="3" s="1"/>
  <c r="BI260" i="3"/>
  <c r="BJ260" i="3"/>
  <c r="BK260" i="3"/>
  <c r="BM260" i="3"/>
  <c r="BN260" i="3"/>
  <c r="BN261" i="3" s="1"/>
  <c r="BN262" i="3" s="1"/>
  <c r="BO260" i="3"/>
  <c r="BG261" i="3"/>
  <c r="BI261" i="3"/>
  <c r="BJ261" i="3"/>
  <c r="BJ262" i="3" s="1"/>
  <c r="BK261" i="3"/>
  <c r="BL261" i="3"/>
  <c r="BM261" i="3"/>
  <c r="BO261" i="3"/>
  <c r="BP261" i="3"/>
  <c r="BP262" i="3" s="1"/>
  <c r="BP263" i="3" s="1"/>
  <c r="BP264" i="3" s="1"/>
  <c r="BP265" i="3" s="1"/>
  <c r="BG262" i="3"/>
  <c r="BH262" i="3"/>
  <c r="BI262" i="3"/>
  <c r="BK262" i="3"/>
  <c r="BL262" i="3"/>
  <c r="BL263" i="3" s="1"/>
  <c r="BM262" i="3"/>
  <c r="BO262" i="3"/>
  <c r="BG263" i="3"/>
  <c r="BH263" i="3"/>
  <c r="BI263" i="3"/>
  <c r="BJ263" i="3"/>
  <c r="BJ264" i="3" s="1"/>
  <c r="BK263" i="3"/>
  <c r="BM263" i="3"/>
  <c r="BN263" i="3"/>
  <c r="BN264" i="3" s="1"/>
  <c r="BO263" i="3"/>
  <c r="BG264" i="3"/>
  <c r="BH264" i="3"/>
  <c r="BI264" i="3"/>
  <c r="BK264" i="3"/>
  <c r="BL264" i="3"/>
  <c r="BL265" i="3" s="1"/>
  <c r="BM264" i="3"/>
  <c r="BO264" i="3"/>
  <c r="BG265" i="3"/>
  <c r="BH265" i="3"/>
  <c r="BH266" i="3" s="1"/>
  <c r="BI265" i="3"/>
  <c r="BJ265" i="3"/>
  <c r="BK265" i="3"/>
  <c r="BM265" i="3"/>
  <c r="BN265" i="3"/>
  <c r="BN266" i="3" s="1"/>
  <c r="BO265" i="3"/>
  <c r="BG266" i="3"/>
  <c r="BI266" i="3"/>
  <c r="BJ266" i="3"/>
  <c r="BK266" i="3"/>
  <c r="BL266" i="3"/>
  <c r="BL267" i="3" s="1"/>
  <c r="BL268" i="3" s="1"/>
  <c r="BM266" i="3"/>
  <c r="BO266" i="3"/>
  <c r="BP266" i="3"/>
  <c r="BP267" i="3" s="1"/>
  <c r="BP268" i="3" s="1"/>
  <c r="BP269" i="3" s="1"/>
  <c r="BG267" i="3"/>
  <c r="BH267" i="3"/>
  <c r="BI267" i="3"/>
  <c r="BJ267" i="3"/>
  <c r="BK267" i="3"/>
  <c r="BM267" i="3"/>
  <c r="BN267" i="3"/>
  <c r="BO267" i="3"/>
  <c r="BG268" i="3"/>
  <c r="BH268" i="3"/>
  <c r="BI268" i="3"/>
  <c r="BJ268" i="3"/>
  <c r="BJ269" i="3" s="1"/>
  <c r="BK268" i="3"/>
  <c r="BM268" i="3"/>
  <c r="BN268" i="3"/>
  <c r="BN269" i="3" s="1"/>
  <c r="BN270" i="3" s="1"/>
  <c r="BO268" i="3"/>
  <c r="BG269" i="3"/>
  <c r="BH269" i="3"/>
  <c r="BH270" i="3" s="1"/>
  <c r="BI269" i="3"/>
  <c r="BK269" i="3"/>
  <c r="BL269" i="3"/>
  <c r="BM269" i="3"/>
  <c r="BO269" i="3"/>
  <c r="BG270" i="3"/>
  <c r="BI270" i="3"/>
  <c r="BJ270" i="3"/>
  <c r="BK270" i="3"/>
  <c r="BL270" i="3"/>
  <c r="BL271" i="3" s="1"/>
  <c r="BL272" i="3" s="1"/>
  <c r="BM270" i="3"/>
  <c r="BO270" i="3"/>
  <c r="BP270" i="3"/>
  <c r="BP271" i="3" s="1"/>
  <c r="BP272" i="3" s="1"/>
  <c r="BG271" i="3"/>
  <c r="BH271" i="3"/>
  <c r="BI271" i="3"/>
  <c r="BJ271" i="3"/>
  <c r="BK271" i="3"/>
  <c r="BM271" i="3"/>
  <c r="BN271" i="3"/>
  <c r="BO271" i="3"/>
  <c r="BG272" i="3"/>
  <c r="BH272" i="3"/>
  <c r="BH273" i="3" s="1"/>
  <c r="BH274" i="3" s="1"/>
  <c r="BI272" i="3"/>
  <c r="BJ272" i="3"/>
  <c r="BK272" i="3"/>
  <c r="BM272" i="3"/>
  <c r="BN272" i="3"/>
  <c r="BO272" i="3"/>
  <c r="BG273" i="3"/>
  <c r="BI273" i="3"/>
  <c r="BJ273" i="3"/>
  <c r="BK273" i="3"/>
  <c r="BL273" i="3"/>
  <c r="BM273" i="3"/>
  <c r="BN273" i="3"/>
  <c r="BN274" i="3" s="1"/>
  <c r="BO273" i="3"/>
  <c r="BP273" i="3"/>
  <c r="BG274" i="3"/>
  <c r="BI274" i="3"/>
  <c r="BJ274" i="3"/>
  <c r="BK274" i="3"/>
  <c r="BL274" i="3"/>
  <c r="BL275" i="3" s="1"/>
  <c r="BL276" i="3" s="1"/>
  <c r="BM274" i="3"/>
  <c r="BO274" i="3"/>
  <c r="BP274" i="3"/>
  <c r="BP275" i="3" s="1"/>
  <c r="BP276" i="3" s="1"/>
  <c r="BG275" i="3"/>
  <c r="BH275" i="3"/>
  <c r="BI275" i="3"/>
  <c r="BJ275" i="3"/>
  <c r="BK275" i="3"/>
  <c r="BM275" i="3"/>
  <c r="BN275" i="3"/>
  <c r="BO275" i="3"/>
  <c r="BG276" i="3"/>
  <c r="BH276" i="3"/>
  <c r="BH277" i="3" s="1"/>
  <c r="BH278" i="3" s="1"/>
  <c r="BI276" i="3"/>
  <c r="BJ276" i="3"/>
  <c r="BK276" i="3"/>
  <c r="BM276" i="3"/>
  <c r="BN276" i="3"/>
  <c r="BN277" i="3" s="1"/>
  <c r="BN278" i="3" s="1"/>
  <c r="BO276" i="3"/>
  <c r="BG277" i="3"/>
  <c r="BI277" i="3"/>
  <c r="BJ277" i="3"/>
  <c r="BK277" i="3"/>
  <c r="BL277" i="3"/>
  <c r="BM277" i="3"/>
  <c r="BO277" i="3"/>
  <c r="BP277" i="3"/>
  <c r="BG278" i="3"/>
  <c r="BI278" i="3"/>
  <c r="BJ278" i="3"/>
  <c r="BK278" i="3"/>
  <c r="BL278" i="3"/>
  <c r="BL279" i="3" s="1"/>
  <c r="BM278" i="3"/>
  <c r="BO278" i="3"/>
  <c r="BP278" i="3"/>
  <c r="BP279" i="3" s="1"/>
  <c r="BG279" i="3"/>
  <c r="BH279" i="3"/>
  <c r="BH280" i="3" s="1"/>
  <c r="BI279" i="3"/>
  <c r="BJ279" i="3"/>
  <c r="BK279" i="3"/>
  <c r="BM279" i="3"/>
  <c r="BN279" i="3"/>
  <c r="BN280" i="3" s="1"/>
  <c r="BO279" i="3"/>
  <c r="BG280" i="3"/>
  <c r="BI280" i="3"/>
  <c r="BJ280" i="3"/>
  <c r="BK280" i="3"/>
  <c r="BL280" i="3"/>
  <c r="BL281" i="3" s="1"/>
  <c r="BM280" i="3"/>
  <c r="BO280" i="3"/>
  <c r="BP280" i="3"/>
  <c r="BP281" i="3" s="1"/>
  <c r="BG281" i="3"/>
  <c r="BH281" i="3"/>
  <c r="BH282" i="3" s="1"/>
  <c r="BI281" i="3"/>
  <c r="BJ281" i="3"/>
  <c r="BK281" i="3"/>
  <c r="BM281" i="3"/>
  <c r="BN281" i="3"/>
  <c r="BN282" i="3" s="1"/>
  <c r="BN283" i="3" s="1"/>
  <c r="BO281" i="3"/>
  <c r="BG282" i="3"/>
  <c r="BI282" i="3"/>
  <c r="BJ282" i="3"/>
  <c r="BJ283" i="3" s="1"/>
  <c r="BK282" i="3"/>
  <c r="BL282" i="3"/>
  <c r="BM282" i="3"/>
  <c r="BO282" i="3"/>
  <c r="BP282" i="3"/>
  <c r="BP283" i="3" s="1"/>
  <c r="BP284" i="3" s="1"/>
  <c r="BP285" i="3" s="1"/>
  <c r="BP286" i="3" s="1"/>
  <c r="BP287" i="3" s="1"/>
  <c r="BP288" i="3" s="1"/>
  <c r="BP289" i="3" s="1"/>
  <c r="BP290" i="3" s="1"/>
  <c r="BG283" i="3"/>
  <c r="BH283" i="3"/>
  <c r="BI283" i="3"/>
  <c r="BK283" i="3"/>
  <c r="BL283" i="3"/>
  <c r="BL284" i="3" s="1"/>
  <c r="BM283" i="3"/>
  <c r="BO283" i="3"/>
  <c r="BG284" i="3"/>
  <c r="BH284" i="3"/>
  <c r="BI284" i="3"/>
  <c r="BJ284" i="3"/>
  <c r="BJ285" i="3" s="1"/>
  <c r="BJ286" i="3" s="1"/>
  <c r="BK284" i="3"/>
  <c r="BM284" i="3"/>
  <c r="BN284" i="3"/>
  <c r="BN285" i="3" s="1"/>
  <c r="BN286" i="3" s="1"/>
  <c r="BO284" i="3"/>
  <c r="BG285" i="3"/>
  <c r="BH285" i="3"/>
  <c r="BI285" i="3"/>
  <c r="BK285" i="3"/>
  <c r="BL285" i="3"/>
  <c r="BM285" i="3"/>
  <c r="BO285" i="3"/>
  <c r="BG286" i="3"/>
  <c r="BH286" i="3"/>
  <c r="BI286" i="3"/>
  <c r="BK286" i="3"/>
  <c r="BL286" i="3"/>
  <c r="BL287" i="3" s="1"/>
  <c r="BM286" i="3"/>
  <c r="BO286" i="3"/>
  <c r="BG287" i="3"/>
  <c r="BH287" i="3"/>
  <c r="BI287" i="3"/>
  <c r="BJ287" i="3"/>
  <c r="BJ288" i="3" s="1"/>
  <c r="BJ289" i="3" s="1"/>
  <c r="BK287" i="3"/>
  <c r="BM287" i="3"/>
  <c r="BN287" i="3"/>
  <c r="BN288" i="3" s="1"/>
  <c r="BN289" i="3" s="1"/>
  <c r="BO287" i="3"/>
  <c r="BG288" i="3"/>
  <c r="BH288" i="3"/>
  <c r="BI288" i="3"/>
  <c r="BK288" i="3"/>
  <c r="BL288" i="3"/>
  <c r="BM288" i="3"/>
  <c r="BO288" i="3"/>
  <c r="BG289" i="3"/>
  <c r="BH289" i="3"/>
  <c r="BI289" i="3"/>
  <c r="BK289" i="3"/>
  <c r="BL289" i="3"/>
  <c r="BL290" i="3" s="1"/>
  <c r="BM289" i="3"/>
  <c r="BO289" i="3"/>
  <c r="BG290" i="3"/>
  <c r="BH290" i="3"/>
  <c r="BH291" i="3" s="1"/>
  <c r="BI290" i="3"/>
  <c r="BJ290" i="3"/>
  <c r="BK290" i="3"/>
  <c r="BM290" i="3"/>
  <c r="BN290" i="3"/>
  <c r="BN291" i="3" s="1"/>
  <c r="BN292" i="3" s="1"/>
  <c r="BN293" i="3" s="1"/>
  <c r="BN294" i="3" s="1"/>
  <c r="BN295" i="3" s="1"/>
  <c r="BN296" i="3" s="1"/>
  <c r="BN297" i="3" s="1"/>
  <c r="BN298" i="3" s="1"/>
  <c r="BO290" i="3"/>
  <c r="BG291" i="3"/>
  <c r="BI291" i="3"/>
  <c r="BJ291" i="3"/>
  <c r="BJ292" i="3" s="1"/>
  <c r="BK291" i="3"/>
  <c r="BL291" i="3"/>
  <c r="BM291" i="3"/>
  <c r="BO291" i="3"/>
  <c r="BP291" i="3"/>
  <c r="BP292" i="3" s="1"/>
  <c r="BG292" i="3"/>
  <c r="BH292" i="3"/>
  <c r="BH293" i="3" s="1"/>
  <c r="BH294" i="3" s="1"/>
  <c r="BH295" i="3" s="1"/>
  <c r="BI292" i="3"/>
  <c r="BK292" i="3"/>
  <c r="BL292" i="3"/>
  <c r="BM292" i="3"/>
  <c r="BO292" i="3"/>
  <c r="BG293" i="3"/>
  <c r="BI293" i="3"/>
  <c r="BJ293" i="3"/>
  <c r="BK293" i="3"/>
  <c r="BL293" i="3"/>
  <c r="BM293" i="3"/>
  <c r="BO293" i="3"/>
  <c r="BP293" i="3"/>
  <c r="BG294" i="3"/>
  <c r="BI294" i="3"/>
  <c r="BJ294" i="3"/>
  <c r="BK294" i="3"/>
  <c r="BL294" i="3"/>
  <c r="BM294" i="3"/>
  <c r="BO294" i="3"/>
  <c r="BP294" i="3"/>
  <c r="BG295" i="3"/>
  <c r="BI295" i="3"/>
  <c r="BJ295" i="3"/>
  <c r="BJ296" i="3" s="1"/>
  <c r="BJ297" i="3" s="1"/>
  <c r="BJ298" i="3" s="1"/>
  <c r="BK295" i="3"/>
  <c r="BL295" i="3"/>
  <c r="BM295" i="3"/>
  <c r="BO295" i="3"/>
  <c r="BP295" i="3"/>
  <c r="BG296" i="3"/>
  <c r="BH296" i="3"/>
  <c r="BI296" i="3"/>
  <c r="BK296" i="3"/>
  <c r="BL296" i="3"/>
  <c r="BM296" i="3"/>
  <c r="BO296" i="3"/>
  <c r="BP296" i="3"/>
  <c r="BP297" i="3" s="1"/>
  <c r="BP298" i="3" s="1"/>
  <c r="BP299" i="3" s="1"/>
  <c r="BP300" i="3" s="1"/>
  <c r="BP301" i="3" s="1"/>
  <c r="BP302" i="3" s="1"/>
  <c r="BG297" i="3"/>
  <c r="BH297" i="3"/>
  <c r="BI297" i="3"/>
  <c r="BK297" i="3"/>
  <c r="BL297" i="3"/>
  <c r="BM297" i="3"/>
  <c r="BO297" i="3"/>
  <c r="BG298" i="3"/>
  <c r="BH298" i="3"/>
  <c r="BI298" i="3"/>
  <c r="BK298" i="3"/>
  <c r="BL298" i="3"/>
  <c r="BL299" i="3" s="1"/>
  <c r="BL300" i="3" s="1"/>
  <c r="BL301" i="3" s="1"/>
  <c r="BM298" i="3"/>
  <c r="BO298" i="3"/>
  <c r="BG299" i="3"/>
  <c r="BH299" i="3"/>
  <c r="BI299" i="3"/>
  <c r="BJ299" i="3"/>
  <c r="BK299" i="3"/>
  <c r="BM299" i="3"/>
  <c r="BN299" i="3"/>
  <c r="BO299" i="3"/>
  <c r="BG300" i="3"/>
  <c r="BH300" i="3"/>
  <c r="BI300" i="3"/>
  <c r="BJ300" i="3"/>
  <c r="BK300" i="3"/>
  <c r="BM300" i="3"/>
  <c r="BN300" i="3"/>
  <c r="BO300" i="3"/>
  <c r="BG301" i="3"/>
  <c r="BH301" i="3"/>
  <c r="BI301" i="3"/>
  <c r="BJ301" i="3"/>
  <c r="BJ302" i="3" s="1"/>
  <c r="BK301" i="3"/>
  <c r="BM301" i="3"/>
  <c r="BN301" i="3"/>
  <c r="BN302" i="3" s="1"/>
  <c r="BN303" i="3" s="1"/>
  <c r="BO301" i="3"/>
  <c r="BG302" i="3"/>
  <c r="BH302" i="3"/>
  <c r="BH303" i="3" s="1"/>
  <c r="BI302" i="3"/>
  <c r="BK302" i="3"/>
  <c r="BL302" i="3"/>
  <c r="BM302" i="3"/>
  <c r="BO302" i="3"/>
  <c r="BG303" i="3"/>
  <c r="BI303" i="3"/>
  <c r="BJ303" i="3"/>
  <c r="BK303" i="3"/>
  <c r="BL303" i="3"/>
  <c r="BL304" i="3" s="1"/>
  <c r="BL305" i="3" s="1"/>
  <c r="BM303" i="3"/>
  <c r="BO303" i="3"/>
  <c r="BP303" i="3"/>
  <c r="BP304" i="3" s="1"/>
  <c r="BP305" i="3" s="1"/>
  <c r="BP306" i="3" s="1"/>
  <c r="BG304" i="3"/>
  <c r="BH304" i="3"/>
  <c r="BI304" i="3"/>
  <c r="BJ304" i="3"/>
  <c r="BK304" i="3"/>
  <c r="BM304" i="3"/>
  <c r="BN304" i="3"/>
  <c r="BO304" i="3"/>
  <c r="BG305" i="3"/>
  <c r="BH305" i="3"/>
  <c r="BI305" i="3"/>
  <c r="BJ305" i="3"/>
  <c r="BJ306" i="3" s="1"/>
  <c r="BK305" i="3"/>
  <c r="BM305" i="3"/>
  <c r="BN305" i="3"/>
  <c r="BN306" i="3" s="1"/>
  <c r="BN307" i="3" s="1"/>
  <c r="BO305" i="3"/>
  <c r="BG306" i="3"/>
  <c r="BH306" i="3"/>
  <c r="BH307" i="3" s="1"/>
  <c r="BI306" i="3"/>
  <c r="BK306" i="3"/>
  <c r="BL306" i="3"/>
  <c r="BM306" i="3"/>
  <c r="BO306" i="3"/>
  <c r="BG307" i="3"/>
  <c r="BI307" i="3"/>
  <c r="BJ307" i="3"/>
  <c r="BK307" i="3"/>
  <c r="BL307" i="3"/>
  <c r="BL308" i="3" s="1"/>
  <c r="BL309" i="3" s="1"/>
  <c r="BM307" i="3"/>
  <c r="BO307" i="3"/>
  <c r="BP307" i="3"/>
  <c r="BP308" i="3" s="1"/>
  <c r="BP309" i="3" s="1"/>
  <c r="BP310" i="3" s="1"/>
  <c r="BG308" i="3"/>
  <c r="BH308" i="3"/>
  <c r="BI308" i="3"/>
  <c r="BJ308" i="3"/>
  <c r="BK308" i="3"/>
  <c r="BM308" i="3"/>
  <c r="BN308" i="3"/>
  <c r="BO308" i="3"/>
  <c r="BG309" i="3"/>
  <c r="BH309" i="3"/>
  <c r="BI309" i="3"/>
  <c r="BJ309" i="3"/>
  <c r="BJ310" i="3" s="1"/>
  <c r="BK309" i="3"/>
  <c r="BM309" i="3"/>
  <c r="BN309" i="3"/>
  <c r="BN310" i="3" s="1"/>
  <c r="BN311" i="3" s="1"/>
  <c r="BN312" i="3" s="1"/>
  <c r="BO309" i="3"/>
  <c r="BG310" i="3"/>
  <c r="BH310" i="3"/>
  <c r="BH311" i="3" s="1"/>
  <c r="BH312" i="3" s="1"/>
  <c r="BI310" i="3"/>
  <c r="BK310" i="3"/>
  <c r="BL310" i="3"/>
  <c r="BM310" i="3"/>
  <c r="BO310" i="3"/>
  <c r="BG311" i="3"/>
  <c r="BI311" i="3"/>
  <c r="BJ311" i="3"/>
  <c r="BK311" i="3"/>
  <c r="BL311" i="3"/>
  <c r="BM311" i="3"/>
  <c r="BO311" i="3"/>
  <c r="BP311" i="3"/>
  <c r="BG312" i="3"/>
  <c r="BI312" i="3"/>
  <c r="BJ312" i="3"/>
  <c r="BK312" i="3"/>
  <c r="BL312" i="3"/>
  <c r="BL313" i="3" s="1"/>
  <c r="BM312" i="3"/>
  <c r="BO312" i="3"/>
  <c r="BP312" i="3"/>
  <c r="BP313" i="3" s="1"/>
  <c r="BP314" i="3" s="1"/>
  <c r="BG313" i="3"/>
  <c r="BH313" i="3"/>
  <c r="BI313" i="3"/>
  <c r="BJ313" i="3"/>
  <c r="BJ314" i="3" s="1"/>
  <c r="BK313" i="3"/>
  <c r="BM313" i="3"/>
  <c r="BN313" i="3"/>
  <c r="BN314" i="3" s="1"/>
  <c r="BN315" i="3" s="1"/>
  <c r="BO313" i="3"/>
  <c r="BG314" i="3"/>
  <c r="BH314" i="3"/>
  <c r="BH315" i="3" s="1"/>
  <c r="BI314" i="3"/>
  <c r="BK314" i="3"/>
  <c r="BL314" i="3"/>
  <c r="BM314" i="3"/>
  <c r="BO314" i="3"/>
  <c r="BG315" i="3"/>
  <c r="BI315" i="3"/>
  <c r="BJ315" i="3"/>
  <c r="BK315" i="3"/>
  <c r="BL315" i="3"/>
  <c r="BL316" i="3" s="1"/>
  <c r="BL317" i="3" s="1"/>
  <c r="BM315" i="3"/>
  <c r="BO315" i="3"/>
  <c r="BP315" i="3"/>
  <c r="BP316" i="3" s="1"/>
  <c r="BP317" i="3" s="1"/>
  <c r="BP318" i="3" s="1"/>
  <c r="BG316" i="3"/>
  <c r="BH316" i="3"/>
  <c r="BI316" i="3"/>
  <c r="BJ316" i="3"/>
  <c r="BK316" i="3"/>
  <c r="BM316" i="3"/>
  <c r="BN316" i="3"/>
  <c r="BO316" i="3"/>
  <c r="BG317" i="3"/>
  <c r="BH317" i="3"/>
  <c r="BI317" i="3"/>
  <c r="BJ317" i="3"/>
  <c r="BJ318" i="3" s="1"/>
  <c r="BK317" i="3"/>
  <c r="BM317" i="3"/>
  <c r="BN317" i="3"/>
  <c r="BN318" i="3" s="1"/>
  <c r="BN319" i="3" s="1"/>
  <c r="BO317" i="3"/>
  <c r="BG318" i="3"/>
  <c r="BH318" i="3"/>
  <c r="BH319" i="3" s="1"/>
  <c r="BI318" i="3"/>
  <c r="BK318" i="3"/>
  <c r="BL318" i="3"/>
  <c r="BM318" i="3"/>
  <c r="BO318" i="3"/>
  <c r="BG319" i="3"/>
  <c r="BI319" i="3"/>
  <c r="BJ319" i="3"/>
  <c r="BK319" i="3"/>
  <c r="BL319" i="3"/>
  <c r="BL320" i="3" s="1"/>
  <c r="BM319" i="3"/>
  <c r="BO319" i="3"/>
  <c r="BP319" i="3"/>
  <c r="BP320" i="3" s="1"/>
  <c r="BP321" i="3" s="1"/>
  <c r="BG320" i="3"/>
  <c r="BH320" i="3"/>
  <c r="BI320" i="3"/>
  <c r="BJ320" i="3"/>
  <c r="BJ321" i="3" s="1"/>
  <c r="BK320" i="3"/>
  <c r="BM320" i="3"/>
  <c r="BN320" i="3"/>
  <c r="BN321" i="3" s="1"/>
  <c r="BN322" i="3" s="1"/>
  <c r="BO320" i="3"/>
  <c r="BG321" i="3"/>
  <c r="BH321" i="3"/>
  <c r="BH322" i="3" s="1"/>
  <c r="BI321" i="3"/>
  <c r="BK321" i="3"/>
  <c r="BL321" i="3"/>
  <c r="BM321" i="3"/>
  <c r="BO321" i="3"/>
  <c r="BG322" i="3"/>
  <c r="BI322" i="3"/>
  <c r="BJ322" i="3"/>
  <c r="BK322" i="3"/>
  <c r="BL322" i="3"/>
  <c r="BL323" i="3" s="1"/>
  <c r="BM322" i="3"/>
  <c r="BO322" i="3"/>
  <c r="BP322" i="3"/>
  <c r="BP323" i="3" s="1"/>
  <c r="BG323" i="3"/>
  <c r="BH323" i="3"/>
  <c r="BH324" i="3" s="1"/>
  <c r="BI323" i="3"/>
  <c r="BJ323" i="3"/>
  <c r="BK323" i="3"/>
  <c r="BM323" i="3"/>
  <c r="BN323" i="3"/>
  <c r="BN324" i="3" s="1"/>
  <c r="BO323" i="3"/>
  <c r="BG324" i="3"/>
  <c r="BI324" i="3"/>
  <c r="BJ324" i="3"/>
  <c r="BK324" i="3"/>
  <c r="BL324" i="3"/>
  <c r="BL325" i="3" s="1"/>
  <c r="BM324" i="3"/>
  <c r="BO324" i="3"/>
  <c r="BP324" i="3"/>
  <c r="BP325" i="3" s="1"/>
  <c r="BG325" i="3"/>
  <c r="BH325" i="3"/>
  <c r="BH326" i="3" s="1"/>
  <c r="BI325" i="3"/>
  <c r="BJ325" i="3"/>
  <c r="BK325" i="3"/>
  <c r="BM325" i="3"/>
  <c r="BN325" i="3"/>
  <c r="BN326" i="3" s="1"/>
  <c r="BN327" i="3" s="1"/>
  <c r="BN328" i="3" s="1"/>
  <c r="BO325" i="3"/>
  <c r="BG326" i="3"/>
  <c r="BI326" i="3"/>
  <c r="BJ326" i="3"/>
  <c r="BJ327" i="3" s="1"/>
  <c r="BK326" i="3"/>
  <c r="BL326" i="3"/>
  <c r="BM326" i="3"/>
  <c r="BO326" i="3"/>
  <c r="BP326" i="3"/>
  <c r="BP327" i="3" s="1"/>
  <c r="BG327" i="3"/>
  <c r="BH327" i="3"/>
  <c r="BH328" i="3" s="1"/>
  <c r="BI327" i="3"/>
  <c r="BK327" i="3"/>
  <c r="BL327" i="3"/>
  <c r="BM327" i="3"/>
  <c r="BO327" i="3"/>
  <c r="BG328" i="3"/>
  <c r="BI328" i="3"/>
  <c r="BJ328" i="3"/>
  <c r="BK328" i="3"/>
  <c r="BL328" i="3"/>
  <c r="BL329" i="3" s="1"/>
  <c r="BM328" i="3"/>
  <c r="BO328" i="3"/>
  <c r="BP328" i="3"/>
  <c r="BP329" i="3" s="1"/>
  <c r="BP330" i="3" s="1"/>
  <c r="BG329" i="3"/>
  <c r="BH329" i="3"/>
  <c r="BI329" i="3"/>
  <c r="BJ329" i="3"/>
  <c r="BJ330" i="3" s="1"/>
  <c r="BK329" i="3"/>
  <c r="BM329" i="3"/>
  <c r="BN329" i="3"/>
  <c r="BN330" i="3" s="1"/>
  <c r="BN331" i="3" s="1"/>
  <c r="BO329" i="3"/>
  <c r="BG330" i="3"/>
  <c r="BH330" i="3"/>
  <c r="BH331" i="3" s="1"/>
  <c r="BI330" i="3"/>
  <c r="BK330" i="3"/>
  <c r="BL330" i="3"/>
  <c r="BM330" i="3"/>
  <c r="BO330" i="3"/>
  <c r="BG331" i="3"/>
  <c r="BI331" i="3"/>
  <c r="BJ331" i="3"/>
  <c r="BK331" i="3"/>
  <c r="BL331" i="3"/>
  <c r="BL332" i="3" s="1"/>
  <c r="BM331" i="3"/>
  <c r="BO331" i="3"/>
  <c r="BP331" i="3"/>
  <c r="BP332" i="3" s="1"/>
  <c r="BG332" i="3"/>
  <c r="BH332" i="3"/>
  <c r="BH333" i="3" s="1"/>
  <c r="BH334" i="3" s="1"/>
  <c r="BH335" i="3" s="1"/>
  <c r="BI332" i="3"/>
  <c r="BJ332" i="3"/>
  <c r="BK332" i="3"/>
  <c r="BM332" i="3"/>
  <c r="BN332" i="3"/>
  <c r="BN333" i="3" s="1"/>
  <c r="BN334" i="3" s="1"/>
  <c r="BN335" i="3" s="1"/>
  <c r="BN336" i="3" s="1"/>
  <c r="BN337" i="3" s="1"/>
  <c r="BN338" i="3" s="1"/>
  <c r="BO332" i="3"/>
  <c r="BG333" i="3"/>
  <c r="BI333" i="3"/>
  <c r="BJ333" i="3"/>
  <c r="BK333" i="3"/>
  <c r="BL333" i="3"/>
  <c r="BM333" i="3"/>
  <c r="BO333" i="3"/>
  <c r="BP333" i="3"/>
  <c r="BG334" i="3"/>
  <c r="BI334" i="3"/>
  <c r="BJ334" i="3"/>
  <c r="BK334" i="3"/>
  <c r="BL334" i="3"/>
  <c r="BM334" i="3"/>
  <c r="BO334" i="3"/>
  <c r="BP334" i="3"/>
  <c r="BG335" i="3"/>
  <c r="BI335" i="3"/>
  <c r="BJ335" i="3"/>
  <c r="BJ336" i="3" s="1"/>
  <c r="BK335" i="3"/>
  <c r="BL335" i="3"/>
  <c r="BM335" i="3"/>
  <c r="BO335" i="3"/>
  <c r="BP335" i="3"/>
  <c r="BP336" i="3" s="1"/>
  <c r="BG336" i="3"/>
  <c r="BH336" i="3"/>
  <c r="BH337" i="3" s="1"/>
  <c r="BH338" i="3" s="1"/>
  <c r="BI336" i="3"/>
  <c r="BK336" i="3"/>
  <c r="BL336" i="3"/>
  <c r="BM336" i="3"/>
  <c r="BO336" i="3"/>
  <c r="BG337" i="3"/>
  <c r="BI337" i="3"/>
  <c r="BJ337" i="3"/>
  <c r="BK337" i="3"/>
  <c r="BL337" i="3"/>
  <c r="BM337" i="3"/>
  <c r="BO337" i="3"/>
  <c r="BP337" i="3"/>
  <c r="BG338" i="3"/>
  <c r="BI338" i="3"/>
  <c r="BJ338" i="3"/>
  <c r="BK338" i="3"/>
  <c r="BL338" i="3"/>
  <c r="BL339" i="3" s="1"/>
  <c r="BM338" i="3"/>
  <c r="BO338" i="3"/>
  <c r="BP338" i="3"/>
  <c r="BP339" i="3" s="1"/>
  <c r="BG339" i="3"/>
  <c r="BH339" i="3"/>
  <c r="BH340" i="3" s="1"/>
  <c r="BI339" i="3"/>
  <c r="BJ339" i="3"/>
  <c r="BK339" i="3"/>
  <c r="BM339" i="3"/>
  <c r="BN339" i="3"/>
  <c r="BN340" i="3" s="1"/>
  <c r="BN341" i="3" s="1"/>
  <c r="BO339" i="3"/>
  <c r="BG340" i="3"/>
  <c r="BI340" i="3"/>
  <c r="BJ340" i="3"/>
  <c r="BJ341" i="3" s="1"/>
  <c r="BK340" i="3"/>
  <c r="BL340" i="3"/>
  <c r="BM340" i="3"/>
  <c r="BO340" i="3"/>
  <c r="BP340" i="3"/>
  <c r="BP341" i="3" s="1"/>
  <c r="BP342" i="3" s="1"/>
  <c r="BP343" i="3" s="1"/>
  <c r="BG341" i="3"/>
  <c r="BH341" i="3"/>
  <c r="BI341" i="3"/>
  <c r="BK341" i="3"/>
  <c r="BL341" i="3"/>
  <c r="BL342" i="3" s="1"/>
  <c r="BM341" i="3"/>
  <c r="BO341" i="3"/>
  <c r="BG342" i="3"/>
  <c r="BH342" i="3"/>
  <c r="BI342" i="3"/>
  <c r="BJ342" i="3"/>
  <c r="BJ343" i="3" s="1"/>
  <c r="BK342" i="3"/>
  <c r="BM342" i="3"/>
  <c r="BN342" i="3"/>
  <c r="BN343" i="3" s="1"/>
  <c r="BN344" i="3" s="1"/>
  <c r="BO342" i="3"/>
  <c r="BG343" i="3"/>
  <c r="BH343" i="3"/>
  <c r="BH344" i="3" s="1"/>
  <c r="BI343" i="3"/>
  <c r="BK343" i="3"/>
  <c r="BL343" i="3"/>
  <c r="BM343" i="3"/>
  <c r="BO343" i="3"/>
  <c r="BG344" i="3"/>
  <c r="BI344" i="3"/>
  <c r="BJ344" i="3"/>
  <c r="BK344" i="3"/>
  <c r="BL344" i="3"/>
  <c r="BL345" i="3" s="1"/>
  <c r="BL346" i="3" s="1"/>
  <c r="BL347" i="3" s="1"/>
  <c r="BL348" i="3" s="1"/>
  <c r="BM344" i="3"/>
  <c r="BO344" i="3"/>
  <c r="BP344" i="3"/>
  <c r="BP345" i="3" s="1"/>
  <c r="BP346" i="3" s="1"/>
  <c r="BP347" i="3" s="1"/>
  <c r="BP348" i="3" s="1"/>
  <c r="BG345" i="3"/>
  <c r="BH345" i="3"/>
  <c r="BI345" i="3"/>
  <c r="BJ345" i="3"/>
  <c r="BK345" i="3"/>
  <c r="BM345" i="3"/>
  <c r="BN345" i="3"/>
  <c r="BO345" i="3"/>
  <c r="BG346" i="3"/>
  <c r="BH346" i="3"/>
  <c r="BI346" i="3"/>
  <c r="BJ346" i="3"/>
  <c r="BK346" i="3"/>
  <c r="BM346" i="3"/>
  <c r="BN346" i="3"/>
  <c r="BO346" i="3"/>
  <c r="BG347" i="3"/>
  <c r="BH347" i="3"/>
  <c r="BI347" i="3"/>
  <c r="BJ347" i="3"/>
  <c r="BK347" i="3"/>
  <c r="BM347" i="3"/>
  <c r="BN347" i="3"/>
  <c r="BO347" i="3"/>
  <c r="BG348" i="3"/>
  <c r="BH348" i="3"/>
  <c r="BH349" i="3" s="1"/>
  <c r="BH350" i="3" s="1"/>
  <c r="BH351" i="3" s="1"/>
  <c r="BH352" i="3" s="1"/>
  <c r="BI348" i="3"/>
  <c r="BJ348" i="3"/>
  <c r="BK348" i="3"/>
  <c r="BM348" i="3"/>
  <c r="BN348" i="3"/>
  <c r="BN349" i="3" s="1"/>
  <c r="BN350" i="3" s="1"/>
  <c r="BN351" i="3" s="1"/>
  <c r="BN352" i="3" s="1"/>
  <c r="BN353" i="3" s="1"/>
  <c r="BN354" i="3" s="1"/>
  <c r="BO348" i="3"/>
  <c r="BG349" i="3"/>
  <c r="BI349" i="3"/>
  <c r="BJ349" i="3"/>
  <c r="BK349" i="3"/>
  <c r="BL349" i="3"/>
  <c r="BM349" i="3"/>
  <c r="BO349" i="3"/>
  <c r="BP349" i="3"/>
  <c r="BG350" i="3"/>
  <c r="BI350" i="3"/>
  <c r="BJ350" i="3"/>
  <c r="BK350" i="3"/>
  <c r="BL350" i="3"/>
  <c r="BM350" i="3"/>
  <c r="BO350" i="3"/>
  <c r="BP350" i="3"/>
  <c r="BG351" i="3"/>
  <c r="BI351" i="3"/>
  <c r="BJ351" i="3"/>
  <c r="BK351" i="3"/>
  <c r="BL351" i="3"/>
  <c r="BM351" i="3"/>
  <c r="BO351" i="3"/>
  <c r="BP351" i="3"/>
  <c r="BG352" i="3"/>
  <c r="BI352" i="3"/>
  <c r="BJ352" i="3"/>
  <c r="BJ353" i="3" s="1"/>
  <c r="BK352" i="3"/>
  <c r="BL352" i="3"/>
  <c r="BM352" i="3"/>
  <c r="BO352" i="3"/>
  <c r="BP352" i="3"/>
  <c r="BP353" i="3" s="1"/>
  <c r="BG353" i="3"/>
  <c r="BH353" i="3"/>
  <c r="BH354" i="3" s="1"/>
  <c r="BI353" i="3"/>
  <c r="BK353" i="3"/>
  <c r="BL353" i="3"/>
  <c r="BM353" i="3"/>
  <c r="BO353" i="3"/>
  <c r="BG354" i="3"/>
  <c r="BI354" i="3"/>
  <c r="BJ354" i="3"/>
  <c r="BK354" i="3"/>
  <c r="BL354" i="3"/>
  <c r="BL355" i="3" s="1"/>
  <c r="BM354" i="3"/>
  <c r="BO354" i="3"/>
  <c r="BP354" i="3"/>
  <c r="BP355" i="3" s="1"/>
  <c r="BP356" i="3" s="1"/>
  <c r="BP357" i="3" s="1"/>
  <c r="BG355" i="3"/>
  <c r="BH355" i="3"/>
  <c r="BI355" i="3"/>
  <c r="BJ355" i="3"/>
  <c r="BJ356" i="3" s="1"/>
  <c r="BK355" i="3"/>
  <c r="BM355" i="3"/>
  <c r="BN355" i="3"/>
  <c r="BN356" i="3" s="1"/>
  <c r="BO355" i="3"/>
  <c r="BG356" i="3"/>
  <c r="BH356" i="3"/>
  <c r="BI356" i="3"/>
  <c r="BK356" i="3"/>
  <c r="BL356" i="3"/>
  <c r="BL357" i="3" s="1"/>
  <c r="BM356" i="3"/>
  <c r="BO356" i="3"/>
  <c r="BG357" i="3"/>
  <c r="BH357" i="3"/>
  <c r="BH358" i="3" s="1"/>
  <c r="BH359" i="3" s="1"/>
  <c r="BH360" i="3" s="1"/>
  <c r="BI357" i="3"/>
  <c r="BJ357" i="3"/>
  <c r="BK357" i="3"/>
  <c r="BM357" i="3"/>
  <c r="BN357" i="3"/>
  <c r="BN358" i="3" s="1"/>
  <c r="BN359" i="3" s="1"/>
  <c r="BN360" i="3" s="1"/>
  <c r="BN361" i="3" s="1"/>
  <c r="BN362" i="3" s="1"/>
  <c r="BN363" i="3" s="1"/>
  <c r="BN364" i="3" s="1"/>
  <c r="BN365" i="3" s="1"/>
  <c r="BO357" i="3"/>
  <c r="BG358" i="3"/>
  <c r="BI358" i="3"/>
  <c r="BJ358" i="3"/>
  <c r="BK358" i="3"/>
  <c r="BL358" i="3"/>
  <c r="BM358" i="3"/>
  <c r="BO358" i="3"/>
  <c r="BP358" i="3"/>
  <c r="BG359" i="3"/>
  <c r="BI359" i="3"/>
  <c r="BJ359" i="3"/>
  <c r="BK359" i="3"/>
  <c r="BL359" i="3"/>
  <c r="BM359" i="3"/>
  <c r="BO359" i="3"/>
  <c r="BP359" i="3"/>
  <c r="BG360" i="3"/>
  <c r="BI360" i="3"/>
  <c r="BJ360" i="3"/>
  <c r="BJ361" i="3" s="1"/>
  <c r="BK360" i="3"/>
  <c r="BL360" i="3"/>
  <c r="BM360" i="3"/>
  <c r="BO360" i="3"/>
  <c r="BP360" i="3"/>
  <c r="BP361" i="3" s="1"/>
  <c r="BG361" i="3"/>
  <c r="BH361" i="3"/>
  <c r="BH362" i="3" s="1"/>
  <c r="BI361" i="3"/>
  <c r="BK361" i="3"/>
  <c r="BL361" i="3"/>
  <c r="BM361" i="3"/>
  <c r="BO361" i="3"/>
  <c r="BG362" i="3"/>
  <c r="BI362" i="3"/>
  <c r="BJ362" i="3"/>
  <c r="BJ363" i="3" s="1"/>
  <c r="BJ364" i="3" s="1"/>
  <c r="BJ365" i="3" s="1"/>
  <c r="BK362" i="3"/>
  <c r="BL362" i="3"/>
  <c r="BM362" i="3"/>
  <c r="BO362" i="3"/>
  <c r="BP362" i="3"/>
  <c r="BP363" i="3" s="1"/>
  <c r="BP364" i="3" s="1"/>
  <c r="BP365" i="3" s="1"/>
  <c r="BP366" i="3" s="1"/>
  <c r="BP367" i="3" s="1"/>
  <c r="BP368" i="3" s="1"/>
  <c r="BG363" i="3"/>
  <c r="BH363" i="3"/>
  <c r="BI363" i="3"/>
  <c r="BK363" i="3"/>
  <c r="BL363" i="3"/>
  <c r="BM363" i="3"/>
  <c r="BO363" i="3"/>
  <c r="BG364" i="3"/>
  <c r="BH364" i="3"/>
  <c r="BI364" i="3"/>
  <c r="BK364" i="3"/>
  <c r="BL364" i="3"/>
  <c r="BM364" i="3"/>
  <c r="BO364" i="3"/>
  <c r="BG365" i="3"/>
  <c r="BH365" i="3"/>
  <c r="BI365" i="3"/>
  <c r="BK365" i="3"/>
  <c r="BL365" i="3"/>
  <c r="BL366" i="3" s="1"/>
  <c r="BL367" i="3" s="1"/>
  <c r="BM365" i="3"/>
  <c r="BO365" i="3"/>
  <c r="BG366" i="3"/>
  <c r="BH366" i="3"/>
  <c r="BI366" i="3"/>
  <c r="BJ366" i="3"/>
  <c r="BK366" i="3"/>
  <c r="BM366" i="3"/>
  <c r="BN366" i="3"/>
  <c r="BO366" i="3"/>
  <c r="BG367" i="3"/>
  <c r="BH367" i="3"/>
  <c r="BI367" i="3"/>
  <c r="BJ367" i="3"/>
  <c r="BJ368" i="3" s="1"/>
  <c r="BK367" i="3"/>
  <c r="BM367" i="3"/>
  <c r="BN367" i="3"/>
  <c r="BN368" i="3" s="1"/>
  <c r="BN369" i="3" s="1"/>
  <c r="BN370" i="3" s="1"/>
  <c r="BO367" i="3"/>
  <c r="BG368" i="3"/>
  <c r="BH368" i="3"/>
  <c r="BH369" i="3" s="1"/>
  <c r="BH370" i="3" s="1"/>
  <c r="BI368" i="3"/>
  <c r="BK368" i="3"/>
  <c r="BL368" i="3"/>
  <c r="BM368" i="3"/>
  <c r="BO368" i="3"/>
  <c r="BG369" i="3"/>
  <c r="BI369" i="3"/>
  <c r="BJ369" i="3"/>
  <c r="BK369" i="3"/>
  <c r="BL369" i="3"/>
  <c r="BM369" i="3"/>
  <c r="BO369" i="3"/>
  <c r="BP369" i="3"/>
  <c r="BG370" i="3"/>
  <c r="BI370" i="3"/>
  <c r="BJ370" i="3"/>
  <c r="BK370" i="3"/>
  <c r="BL370" i="3"/>
  <c r="BL371" i="3" s="1"/>
  <c r="BM370" i="3"/>
  <c r="BO370" i="3"/>
  <c r="BP370" i="3"/>
  <c r="BP371" i="3" s="1"/>
  <c r="BG371" i="3"/>
  <c r="BH371" i="3"/>
  <c r="BH372" i="3" s="1"/>
  <c r="BI371" i="3"/>
  <c r="BJ371" i="3"/>
  <c r="BK371" i="3"/>
  <c r="BM371" i="3"/>
  <c r="BN371" i="3"/>
  <c r="BN372" i="3" s="1"/>
  <c r="BO371" i="3"/>
  <c r="BG372" i="3"/>
  <c r="BI372" i="3"/>
  <c r="BJ372" i="3"/>
  <c r="BK372" i="3"/>
  <c r="BL372" i="3"/>
  <c r="BL373" i="3" s="1"/>
  <c r="BL374" i="3" s="1"/>
  <c r="BL375" i="3" s="1"/>
  <c r="BL376" i="3" s="1"/>
  <c r="BL377" i="3" s="1"/>
  <c r="BL378" i="3" s="1"/>
  <c r="BM372" i="3"/>
  <c r="BO372" i="3"/>
  <c r="BP372" i="3"/>
  <c r="BP373" i="3" s="1"/>
  <c r="BP374" i="3" s="1"/>
  <c r="BP375" i="3" s="1"/>
  <c r="BP376" i="3" s="1"/>
  <c r="BP377" i="3" s="1"/>
  <c r="BP378" i="3" s="1"/>
  <c r="BP379" i="3" s="1"/>
  <c r="BP380" i="3" s="1"/>
  <c r="BP381" i="3" s="1"/>
  <c r="BP382" i="3" s="1"/>
  <c r="BG373" i="3"/>
  <c r="BH373" i="3"/>
  <c r="BI373" i="3"/>
  <c r="BJ373" i="3"/>
  <c r="BK373" i="3"/>
  <c r="BM373" i="3"/>
  <c r="BN373" i="3"/>
  <c r="BO373" i="3"/>
  <c r="BG374" i="3"/>
  <c r="BH374" i="3"/>
  <c r="BI374" i="3"/>
  <c r="BJ374" i="3"/>
  <c r="BK374" i="3"/>
  <c r="BM374" i="3"/>
  <c r="BN374" i="3"/>
  <c r="BO374" i="3"/>
  <c r="BG375" i="3"/>
  <c r="BH375" i="3"/>
  <c r="BI375" i="3"/>
  <c r="BJ375" i="3"/>
  <c r="BK375" i="3"/>
  <c r="BM375" i="3"/>
  <c r="BN375" i="3"/>
  <c r="BO375" i="3"/>
  <c r="BG376" i="3"/>
  <c r="BH376" i="3"/>
  <c r="BI376" i="3"/>
  <c r="BJ376" i="3"/>
  <c r="BK376" i="3"/>
  <c r="BM376" i="3"/>
  <c r="BN376" i="3"/>
  <c r="BO376" i="3"/>
  <c r="BG377" i="3"/>
  <c r="BH377" i="3"/>
  <c r="BI377" i="3"/>
  <c r="BJ377" i="3"/>
  <c r="BK377" i="3"/>
  <c r="BM377" i="3"/>
  <c r="BN377" i="3"/>
  <c r="BO377" i="3"/>
  <c r="BG378" i="3"/>
  <c r="BH378" i="3"/>
  <c r="BI378" i="3"/>
  <c r="BJ378" i="3"/>
  <c r="BJ379" i="3" s="1"/>
  <c r="BK378" i="3"/>
  <c r="BM378" i="3"/>
  <c r="BN378" i="3"/>
  <c r="BN379" i="3" s="1"/>
  <c r="BO378" i="3"/>
  <c r="BG379" i="3"/>
  <c r="BH379" i="3"/>
  <c r="BI379" i="3"/>
  <c r="BK379" i="3"/>
  <c r="BL379" i="3"/>
  <c r="BL380" i="3" s="1"/>
  <c r="BM379" i="3"/>
  <c r="BO379" i="3"/>
  <c r="BG380" i="3"/>
  <c r="BH380" i="3"/>
  <c r="BI380" i="3"/>
  <c r="BJ380" i="3"/>
  <c r="BJ381" i="3" s="1"/>
  <c r="BJ382" i="3" s="1"/>
  <c r="BK380" i="3"/>
  <c r="BM380" i="3"/>
  <c r="BN380" i="3"/>
  <c r="BN381" i="3" s="1"/>
  <c r="BN382" i="3" s="1"/>
  <c r="BN383" i="3" s="1"/>
  <c r="BN384" i="3" s="1"/>
  <c r="BN385" i="3" s="1"/>
  <c r="BN386" i="3" s="1"/>
  <c r="BO380" i="3"/>
  <c r="BG381" i="3"/>
  <c r="BH381" i="3"/>
  <c r="BI381" i="3"/>
  <c r="BK381" i="3"/>
  <c r="BL381" i="3"/>
  <c r="BM381" i="3"/>
  <c r="BO381" i="3"/>
  <c r="BG382" i="3"/>
  <c r="BH382" i="3"/>
  <c r="BH383" i="3" s="1"/>
  <c r="BH384" i="3" s="1"/>
  <c r="BH385" i="3" s="1"/>
  <c r="BH386" i="3" s="1"/>
  <c r="BI382" i="3"/>
  <c r="BK382" i="3"/>
  <c r="BL382" i="3"/>
  <c r="BM382" i="3"/>
  <c r="BO382" i="3"/>
  <c r="BG383" i="3"/>
  <c r="BI383" i="3"/>
  <c r="BJ383" i="3"/>
  <c r="BK383" i="3"/>
  <c r="BL383" i="3"/>
  <c r="BM383" i="3"/>
  <c r="BO383" i="3"/>
  <c r="BP383" i="3"/>
  <c r="BG384" i="3"/>
  <c r="BI384" i="3"/>
  <c r="BJ384" i="3"/>
  <c r="BK384" i="3"/>
  <c r="BL384" i="3"/>
  <c r="BM384" i="3"/>
  <c r="BO384" i="3"/>
  <c r="BP384" i="3"/>
  <c r="BG385" i="3"/>
  <c r="BI385" i="3"/>
  <c r="BJ385" i="3"/>
  <c r="BK385" i="3"/>
  <c r="BL385" i="3"/>
  <c r="BM385" i="3"/>
  <c r="BO385" i="3"/>
  <c r="BP385" i="3"/>
  <c r="BG386" i="3"/>
  <c r="BI386" i="3"/>
  <c r="BJ386" i="3"/>
  <c r="BK386" i="3"/>
  <c r="BL386" i="3"/>
  <c r="BL387" i="3" s="1"/>
  <c r="BL388" i="3" s="1"/>
  <c r="BL389" i="3" s="1"/>
  <c r="BL390" i="3" s="1"/>
  <c r="BL391" i="3" s="1"/>
  <c r="BL392" i="3" s="1"/>
  <c r="BL393" i="3" s="1"/>
  <c r="BM386" i="3"/>
  <c r="BO386" i="3"/>
  <c r="BP386" i="3"/>
  <c r="BP387" i="3" s="1"/>
  <c r="BP388" i="3" s="1"/>
  <c r="BP389" i="3" s="1"/>
  <c r="BP390" i="3" s="1"/>
  <c r="BP391" i="3" s="1"/>
  <c r="BP392" i="3" s="1"/>
  <c r="BP393" i="3" s="1"/>
  <c r="BP394" i="3" s="1"/>
  <c r="BP395" i="3" s="1"/>
  <c r="BG387" i="3"/>
  <c r="BH387" i="3"/>
  <c r="BI387" i="3"/>
  <c r="BJ387" i="3"/>
  <c r="BK387" i="3"/>
  <c r="BM387" i="3"/>
  <c r="BN387" i="3"/>
  <c r="BO387" i="3"/>
  <c r="BG388" i="3"/>
  <c r="BH388" i="3"/>
  <c r="BI388" i="3"/>
  <c r="BJ388" i="3"/>
  <c r="BK388" i="3"/>
  <c r="BM388" i="3"/>
  <c r="BN388" i="3"/>
  <c r="BO388" i="3"/>
  <c r="BG389" i="3"/>
  <c r="BH389" i="3"/>
  <c r="BI389" i="3"/>
  <c r="BJ389" i="3"/>
  <c r="BK389" i="3"/>
  <c r="BM389" i="3"/>
  <c r="BN389" i="3"/>
  <c r="BO389" i="3"/>
  <c r="BG390" i="3"/>
  <c r="BH390" i="3"/>
  <c r="BI390" i="3"/>
  <c r="BJ390" i="3"/>
  <c r="BK390" i="3"/>
  <c r="BM390" i="3"/>
  <c r="BN390" i="3"/>
  <c r="BO390" i="3"/>
  <c r="BG391" i="3"/>
  <c r="BH391" i="3"/>
  <c r="BI391" i="3"/>
  <c r="BJ391" i="3"/>
  <c r="BK391" i="3"/>
  <c r="BM391" i="3"/>
  <c r="BN391" i="3"/>
  <c r="BO391" i="3"/>
  <c r="BG392" i="3"/>
  <c r="BH392" i="3"/>
  <c r="BI392" i="3"/>
  <c r="BJ392" i="3"/>
  <c r="BK392" i="3"/>
  <c r="BM392" i="3"/>
  <c r="BN392" i="3"/>
  <c r="BO392" i="3"/>
  <c r="BG393" i="3"/>
  <c r="BH393" i="3"/>
  <c r="BI393" i="3"/>
  <c r="BJ393" i="3"/>
  <c r="BJ394" i="3" s="1"/>
  <c r="BK393" i="3"/>
  <c r="BM393" i="3"/>
  <c r="BN393" i="3"/>
  <c r="BN394" i="3" s="1"/>
  <c r="BO393" i="3"/>
  <c r="BG394" i="3"/>
  <c r="BH394" i="3"/>
  <c r="BI394" i="3"/>
  <c r="BK394" i="3"/>
  <c r="BL394" i="3"/>
  <c r="BL395" i="3" s="1"/>
  <c r="BM394" i="3"/>
  <c r="BO394" i="3"/>
  <c r="BG395" i="3"/>
  <c r="BH395" i="3"/>
  <c r="BH396" i="3" s="1"/>
  <c r="BI395" i="3"/>
  <c r="BJ395" i="3"/>
  <c r="BK395" i="3"/>
  <c r="BM395" i="3"/>
  <c r="BN395" i="3"/>
  <c r="BN396" i="3" s="1"/>
  <c r="BN397" i="3" s="1"/>
  <c r="BN398" i="3" s="1"/>
  <c r="BO395" i="3"/>
  <c r="BG396" i="3"/>
  <c r="BI396" i="3"/>
  <c r="BJ396" i="3"/>
  <c r="BJ397" i="3" s="1"/>
  <c r="BK396" i="3"/>
  <c r="BL396" i="3"/>
  <c r="BM396" i="3"/>
  <c r="BO396" i="3"/>
  <c r="BP396" i="3"/>
  <c r="BP397" i="3" s="1"/>
  <c r="BG397" i="3"/>
  <c r="BH397" i="3"/>
  <c r="BH398" i="3" s="1"/>
  <c r="BI397" i="3"/>
  <c r="BK397" i="3"/>
  <c r="BL397" i="3"/>
  <c r="BM397" i="3"/>
  <c r="BO397" i="3"/>
  <c r="BG398" i="3"/>
  <c r="BI398" i="3"/>
  <c r="BJ398" i="3"/>
  <c r="BK398" i="3"/>
  <c r="BL398" i="3"/>
  <c r="BL399" i="3" s="1"/>
  <c r="BL400" i="3" s="1"/>
  <c r="BL401" i="3" s="1"/>
  <c r="BL402" i="3" s="1"/>
  <c r="BM398" i="3"/>
  <c r="BO398" i="3"/>
  <c r="BP398" i="3"/>
  <c r="BP399" i="3" s="1"/>
  <c r="BP400" i="3" s="1"/>
  <c r="BP401" i="3" s="1"/>
  <c r="BP402" i="3" s="1"/>
  <c r="BG399" i="3"/>
  <c r="BH399" i="3"/>
  <c r="BI399" i="3"/>
  <c r="BJ399" i="3"/>
  <c r="BK399" i="3"/>
  <c r="BM399" i="3"/>
  <c r="BN399" i="3"/>
  <c r="BO399" i="3"/>
  <c r="BG400" i="3"/>
  <c r="BH400" i="3"/>
  <c r="BI400" i="3"/>
  <c r="BJ400" i="3"/>
  <c r="BK400" i="3"/>
  <c r="BM400" i="3"/>
  <c r="BN400" i="3"/>
  <c r="BO400" i="3"/>
  <c r="BG401" i="3"/>
  <c r="BH401" i="3"/>
  <c r="BI401" i="3"/>
  <c r="BJ401" i="3"/>
  <c r="BK401" i="3"/>
  <c r="BM401" i="3"/>
  <c r="BN401" i="3"/>
  <c r="BO401" i="3"/>
  <c r="BG402" i="3"/>
  <c r="BH402" i="3"/>
  <c r="BH403" i="3" s="1"/>
  <c r="BI402" i="3"/>
  <c r="BJ402" i="3"/>
  <c r="BK402" i="3"/>
  <c r="BM402" i="3"/>
  <c r="BN402" i="3"/>
  <c r="BN403" i="3" s="1"/>
  <c r="BN404" i="3" s="1"/>
  <c r="BO402" i="3"/>
  <c r="BG403" i="3"/>
  <c r="BI403" i="3"/>
  <c r="BJ403" i="3"/>
  <c r="BJ404" i="3" s="1"/>
  <c r="BK403" i="3"/>
  <c r="BL403" i="3"/>
  <c r="BM403" i="3"/>
  <c r="BO403" i="3"/>
  <c r="BP403" i="3"/>
  <c r="BP404" i="3" s="1"/>
  <c r="BP405" i="3" s="1"/>
  <c r="BG404" i="3"/>
  <c r="BH404" i="3"/>
  <c r="BI404" i="3"/>
  <c r="BK404" i="3"/>
  <c r="BL404" i="3"/>
  <c r="BL405" i="3" s="1"/>
  <c r="BM404" i="3"/>
  <c r="BO404" i="3"/>
  <c r="BG405" i="3"/>
  <c r="BH405" i="3"/>
  <c r="BH406" i="3" s="1"/>
  <c r="BI405" i="3"/>
  <c r="BJ405" i="3"/>
  <c r="BK405" i="3"/>
  <c r="BM405" i="3"/>
  <c r="BN405" i="3"/>
  <c r="BN406" i="3" s="1"/>
  <c r="BO405" i="3"/>
  <c r="BG406" i="3"/>
  <c r="BI406" i="3"/>
  <c r="BJ406" i="3"/>
  <c r="BK406" i="3"/>
  <c r="BL406" i="3"/>
  <c r="BL407" i="3" s="1"/>
  <c r="BM406" i="3"/>
  <c r="BO406" i="3"/>
  <c r="BP406" i="3"/>
  <c r="BP407" i="3" s="1"/>
  <c r="BP408" i="3" s="1"/>
  <c r="BG407" i="3"/>
  <c r="BH407" i="3"/>
  <c r="BI407" i="3"/>
  <c r="BJ407" i="3"/>
  <c r="BJ408" i="3" s="1"/>
  <c r="BK407" i="3"/>
  <c r="BM407" i="3"/>
  <c r="BN407" i="3"/>
  <c r="BN408" i="3" s="1"/>
  <c r="BN409" i="3" s="1"/>
  <c r="BN410" i="3" s="1"/>
  <c r="BO407" i="3"/>
  <c r="BG408" i="3"/>
  <c r="BH408" i="3"/>
  <c r="BH409" i="3" s="1"/>
  <c r="BI408" i="3"/>
  <c r="BK408" i="3"/>
  <c r="BL408" i="3"/>
  <c r="BM408" i="3"/>
  <c r="BO408" i="3"/>
  <c r="BG409" i="3"/>
  <c r="BI409" i="3"/>
  <c r="BJ409" i="3"/>
  <c r="BJ410" i="3" s="1"/>
  <c r="BK409" i="3"/>
  <c r="BL409" i="3"/>
  <c r="BM409" i="3"/>
  <c r="BO409" i="3"/>
  <c r="BP409" i="3"/>
  <c r="BP410" i="3" s="1"/>
  <c r="BP411" i="3" s="1"/>
  <c r="BG410" i="3"/>
  <c r="BH410" i="3"/>
  <c r="BI410" i="3"/>
  <c r="BK410" i="3"/>
  <c r="BL410" i="3"/>
  <c r="BL411" i="3" s="1"/>
  <c r="BM410" i="3"/>
  <c r="BO410" i="3"/>
  <c r="BG411" i="3"/>
  <c r="BH411" i="3"/>
  <c r="BH412" i="3" s="1"/>
  <c r="BI411" i="3"/>
  <c r="BJ411" i="3"/>
  <c r="BK411" i="3"/>
  <c r="BM411" i="3"/>
  <c r="BN411" i="3"/>
  <c r="BN412" i="3" s="1"/>
  <c r="BO411" i="3"/>
  <c r="BG412" i="3"/>
  <c r="BI412" i="3"/>
  <c r="BJ412" i="3"/>
  <c r="BK412" i="3"/>
  <c r="BL412" i="3"/>
  <c r="BL413" i="3" s="1"/>
  <c r="BM412" i="3"/>
  <c r="BO412" i="3"/>
  <c r="BP412" i="3"/>
  <c r="BP413" i="3" s="1"/>
  <c r="BG413" i="3"/>
  <c r="BH413" i="3"/>
  <c r="BH414" i="3" s="1"/>
  <c r="BI413" i="3"/>
  <c r="BJ413" i="3"/>
  <c r="BK413" i="3"/>
  <c r="BM413" i="3"/>
  <c r="BN413" i="3"/>
  <c r="BN414" i="3" s="1"/>
  <c r="BO413" i="3"/>
  <c r="BG414" i="3"/>
  <c r="BI414" i="3"/>
  <c r="BJ414" i="3"/>
  <c r="BK414" i="3"/>
  <c r="BL414" i="3"/>
  <c r="BL415" i="3" s="1"/>
  <c r="BL416" i="3" s="1"/>
  <c r="BL417" i="3" s="1"/>
  <c r="BM414" i="3"/>
  <c r="BO414" i="3"/>
  <c r="BP414" i="3"/>
  <c r="BP415" i="3" s="1"/>
  <c r="BP416" i="3" s="1"/>
  <c r="BP417" i="3" s="1"/>
  <c r="BG415" i="3"/>
  <c r="BH415" i="3"/>
  <c r="BI415" i="3"/>
  <c r="BJ415" i="3"/>
  <c r="BK415" i="3"/>
  <c r="BM415" i="3"/>
  <c r="BN415" i="3"/>
  <c r="BO415" i="3"/>
  <c r="BG416" i="3"/>
  <c r="BH416" i="3"/>
  <c r="BI416" i="3"/>
  <c r="BJ416" i="3"/>
  <c r="BK416" i="3"/>
  <c r="BM416" i="3"/>
  <c r="BN416" i="3"/>
  <c r="BO416" i="3"/>
  <c r="BG417" i="3"/>
  <c r="BH417" i="3"/>
  <c r="BH418" i="3" s="1"/>
  <c r="BI417" i="3"/>
  <c r="BJ417" i="3"/>
  <c r="BK417" i="3"/>
  <c r="BM417" i="3"/>
  <c r="BN417" i="3"/>
  <c r="BN418" i="3" s="1"/>
  <c r="BO417" i="3"/>
  <c r="BG418" i="3"/>
  <c r="BI418" i="3"/>
  <c r="BJ418" i="3"/>
  <c r="BK418" i="3"/>
  <c r="BL418" i="3"/>
  <c r="BL419" i="3" s="1"/>
  <c r="BM418" i="3"/>
  <c r="BO418" i="3"/>
  <c r="BP418" i="3"/>
  <c r="BP419" i="3" s="1"/>
  <c r="BP420" i="3" s="1"/>
  <c r="BP421" i="3" s="1"/>
  <c r="BG419" i="3"/>
  <c r="BH419" i="3"/>
  <c r="BI419" i="3"/>
  <c r="BJ419" i="3"/>
  <c r="BJ420" i="3" s="1"/>
  <c r="BK419" i="3"/>
  <c r="BM419" i="3"/>
  <c r="BN419" i="3"/>
  <c r="BN420" i="3" s="1"/>
  <c r="BO419" i="3"/>
  <c r="BG420" i="3"/>
  <c r="BH420" i="3"/>
  <c r="BI420" i="3"/>
  <c r="BK420" i="3"/>
  <c r="BL420" i="3"/>
  <c r="BL421" i="3" s="1"/>
  <c r="BM420" i="3"/>
  <c r="BO420" i="3"/>
  <c r="BG421" i="3"/>
  <c r="BH421" i="3"/>
  <c r="BH422" i="3" s="1"/>
  <c r="BI421" i="3"/>
  <c r="BJ421" i="3"/>
  <c r="BK421" i="3"/>
  <c r="BM421" i="3"/>
  <c r="BN421" i="3"/>
  <c r="BN422" i="3" s="1"/>
  <c r="BO421" i="3"/>
  <c r="BG422" i="3"/>
  <c r="BI422" i="3"/>
  <c r="BJ422" i="3"/>
  <c r="BK422" i="3"/>
  <c r="BL422" i="3"/>
  <c r="BL423" i="3" s="1"/>
  <c r="BL424" i="3" s="1"/>
  <c r="BM422" i="3"/>
  <c r="BO422" i="3"/>
  <c r="BP422" i="3"/>
  <c r="BP423" i="3" s="1"/>
  <c r="BP424" i="3" s="1"/>
  <c r="BG423" i="3"/>
  <c r="BH423" i="3"/>
  <c r="BI423" i="3"/>
  <c r="BJ423" i="3"/>
  <c r="BK423" i="3"/>
  <c r="BM423" i="3"/>
  <c r="BN423" i="3"/>
  <c r="BO423" i="3"/>
  <c r="BG424" i="3"/>
  <c r="BH424" i="3"/>
  <c r="BH425" i="3" s="1"/>
  <c r="BI424" i="3"/>
  <c r="BJ424" i="3"/>
  <c r="BK424" i="3"/>
  <c r="BM424" i="3"/>
  <c r="BN424" i="3"/>
  <c r="BN425" i="3" s="1"/>
  <c r="BN426" i="3" s="1"/>
  <c r="BN427" i="3" s="1"/>
  <c r="BN428" i="3" s="1"/>
  <c r="BO424" i="3"/>
  <c r="BG425" i="3"/>
  <c r="BI425" i="3"/>
  <c r="BJ425" i="3"/>
  <c r="BJ426" i="3" s="1"/>
  <c r="BK425" i="3"/>
  <c r="BL425" i="3"/>
  <c r="BM425" i="3"/>
  <c r="BO425" i="3"/>
  <c r="BP425" i="3"/>
  <c r="BP426" i="3" s="1"/>
  <c r="BG426" i="3"/>
  <c r="BH426" i="3"/>
  <c r="BH427" i="3" s="1"/>
  <c r="BI426" i="3"/>
  <c r="BK426" i="3"/>
  <c r="BL426" i="3"/>
  <c r="BM426" i="3"/>
  <c r="BO426" i="3"/>
  <c r="BG427" i="3"/>
  <c r="BI427" i="3"/>
  <c r="BJ427" i="3"/>
  <c r="BJ428" i="3" s="1"/>
  <c r="BK427" i="3"/>
  <c r="BL427" i="3"/>
  <c r="BM427" i="3"/>
  <c r="BO427" i="3"/>
  <c r="BP427" i="3"/>
  <c r="BP428" i="3" s="1"/>
  <c r="BP429" i="3" s="1"/>
  <c r="BP430" i="3" s="1"/>
  <c r="BG428" i="3"/>
  <c r="BH428" i="3"/>
  <c r="BI428" i="3"/>
  <c r="BK428" i="3"/>
  <c r="BL428" i="3"/>
  <c r="BL429" i="3" s="1"/>
  <c r="BL430" i="3" s="1"/>
  <c r="BM428" i="3"/>
  <c r="BO428" i="3"/>
  <c r="BG429" i="3"/>
  <c r="BH429" i="3"/>
  <c r="BI429" i="3"/>
  <c r="BJ429" i="3"/>
  <c r="BK429" i="3"/>
  <c r="BM429" i="3"/>
  <c r="BN429" i="3"/>
  <c r="BO429" i="3"/>
  <c r="BG430" i="3"/>
  <c r="BH430" i="3"/>
  <c r="BH431" i="3" s="1"/>
  <c r="BI430" i="3"/>
  <c r="BJ430" i="3"/>
  <c r="BK430" i="3"/>
  <c r="BM430" i="3"/>
  <c r="BN430" i="3"/>
  <c r="BN431" i="3" s="1"/>
  <c r="BN432" i="3" s="1"/>
  <c r="BO430" i="3"/>
  <c r="BG431" i="3"/>
  <c r="BI431" i="3"/>
  <c r="BJ431" i="3"/>
  <c r="BJ432" i="3" s="1"/>
  <c r="BK431" i="3"/>
  <c r="BL431" i="3"/>
  <c r="BM431" i="3"/>
  <c r="BO431" i="3"/>
  <c r="BP431" i="3"/>
  <c r="BP432" i="3" s="1"/>
  <c r="BP433" i="3" s="1"/>
  <c r="BG432" i="3"/>
  <c r="BH432" i="3"/>
  <c r="BI432" i="3"/>
  <c r="BK432" i="3"/>
  <c r="BL432" i="3"/>
  <c r="BL433" i="3" s="1"/>
  <c r="BM432" i="3"/>
  <c r="BO432" i="3"/>
  <c r="BG433" i="3"/>
  <c r="BH433" i="3"/>
  <c r="BH434" i="3" s="1"/>
  <c r="BH435" i="3" s="1"/>
  <c r="BH436" i="3" s="1"/>
  <c r="BI433" i="3"/>
  <c r="BJ433" i="3"/>
  <c r="BK433" i="3"/>
  <c r="BM433" i="3"/>
  <c r="BN433" i="3"/>
  <c r="BN434" i="3" s="1"/>
  <c r="BN435" i="3" s="1"/>
  <c r="BN436" i="3" s="1"/>
  <c r="BN437" i="3" s="1"/>
  <c r="BO433" i="3"/>
  <c r="BG434" i="3"/>
  <c r="BI434" i="3"/>
  <c r="BJ434" i="3"/>
  <c r="BK434" i="3"/>
  <c r="BL434" i="3"/>
  <c r="BM434" i="3"/>
  <c r="BO434" i="3"/>
  <c r="BP434" i="3"/>
  <c r="BG435" i="3"/>
  <c r="BI435" i="3"/>
  <c r="BJ435" i="3"/>
  <c r="BK435" i="3"/>
  <c r="BL435" i="3"/>
  <c r="BM435" i="3"/>
  <c r="BO435" i="3"/>
  <c r="BP435" i="3"/>
  <c r="BG436" i="3"/>
  <c r="BI436" i="3"/>
  <c r="BJ436" i="3"/>
  <c r="BJ437" i="3" s="1"/>
  <c r="BK436" i="3"/>
  <c r="BL436" i="3"/>
  <c r="BM436" i="3"/>
  <c r="BO436" i="3"/>
  <c r="BP436" i="3"/>
  <c r="BP437" i="3" s="1"/>
  <c r="BP438" i="3" s="1"/>
  <c r="BP439" i="3" s="1"/>
  <c r="BP440" i="3" s="1"/>
  <c r="BP441" i="3" s="1"/>
  <c r="BP442" i="3" s="1"/>
  <c r="BP443" i="3" s="1"/>
  <c r="BG437" i="3"/>
  <c r="BH437" i="3"/>
  <c r="BI437" i="3"/>
  <c r="BK437" i="3"/>
  <c r="BL437" i="3"/>
  <c r="BL438" i="3" s="1"/>
  <c r="BL439" i="3" s="1"/>
  <c r="BL440" i="3" s="1"/>
  <c r="BL441" i="3" s="1"/>
  <c r="BL442" i="3" s="1"/>
  <c r="BL443" i="3" s="1"/>
  <c r="BM437" i="3"/>
  <c r="BO437" i="3"/>
  <c r="BG438" i="3"/>
  <c r="BH438" i="3"/>
  <c r="BI438" i="3"/>
  <c r="BJ438" i="3"/>
  <c r="BK438" i="3"/>
  <c r="BM438" i="3"/>
  <c r="BN438" i="3"/>
  <c r="BO438" i="3"/>
  <c r="BG439" i="3"/>
  <c r="BH439" i="3"/>
  <c r="BI439" i="3"/>
  <c r="BJ439" i="3"/>
  <c r="BK439" i="3"/>
  <c r="BM439" i="3"/>
  <c r="BN439" i="3"/>
  <c r="BO439" i="3"/>
  <c r="BG440" i="3"/>
  <c r="BH440" i="3"/>
  <c r="BI440" i="3"/>
  <c r="BJ440" i="3"/>
  <c r="BK440" i="3"/>
  <c r="BM440" i="3"/>
  <c r="BN440" i="3"/>
  <c r="BO440" i="3"/>
  <c r="BG441" i="3"/>
  <c r="BH441" i="3"/>
  <c r="BI441" i="3"/>
  <c r="BJ441" i="3"/>
  <c r="BK441" i="3"/>
  <c r="BM441" i="3"/>
  <c r="BN441" i="3"/>
  <c r="BO441" i="3"/>
  <c r="BG442" i="3"/>
  <c r="BH442" i="3"/>
  <c r="BI442" i="3"/>
  <c r="BJ442" i="3"/>
  <c r="BK442" i="3"/>
  <c r="BM442" i="3"/>
  <c r="BN442" i="3"/>
  <c r="BO442" i="3"/>
  <c r="BG443" i="3"/>
  <c r="BH443" i="3"/>
  <c r="BH444" i="3" s="1"/>
  <c r="BI443" i="3"/>
  <c r="BJ443" i="3"/>
  <c r="BK443" i="3"/>
  <c r="BM443" i="3"/>
  <c r="BN443" i="3"/>
  <c r="BN444" i="3" s="1"/>
  <c r="BO443" i="3"/>
  <c r="BG444" i="3"/>
  <c r="BI444" i="3"/>
  <c r="BJ444" i="3"/>
  <c r="BK444" i="3"/>
  <c r="BL444" i="3"/>
  <c r="BL445" i="3" s="1"/>
  <c r="BL446" i="3" s="1"/>
  <c r="BL447" i="3" s="1"/>
  <c r="BL448" i="3" s="1"/>
  <c r="BM444" i="3"/>
  <c r="BO444" i="3"/>
  <c r="BP444" i="3"/>
  <c r="BP445" i="3" s="1"/>
  <c r="BP446" i="3" s="1"/>
  <c r="BP447" i="3" s="1"/>
  <c r="BP448" i="3" s="1"/>
  <c r="BP449" i="3" s="1"/>
  <c r="BG445" i="3"/>
  <c r="BH445" i="3"/>
  <c r="BI445" i="3"/>
  <c r="BJ445" i="3"/>
  <c r="BK445" i="3"/>
  <c r="BM445" i="3"/>
  <c r="BN445" i="3"/>
  <c r="BO445" i="3"/>
  <c r="BG446" i="3"/>
  <c r="BH446" i="3"/>
  <c r="BI446" i="3"/>
  <c r="BJ446" i="3"/>
  <c r="BK446" i="3"/>
  <c r="BM446" i="3"/>
  <c r="BN446" i="3"/>
  <c r="BO446" i="3"/>
  <c r="BG447" i="3"/>
  <c r="BH447" i="3"/>
  <c r="BI447" i="3"/>
  <c r="BJ447" i="3"/>
  <c r="BK447" i="3"/>
  <c r="BM447" i="3"/>
  <c r="BN447" i="3"/>
  <c r="BO447" i="3"/>
  <c r="BG448" i="3"/>
  <c r="BH448" i="3"/>
  <c r="BI448" i="3"/>
  <c r="BJ448" i="3"/>
  <c r="BJ449" i="3" s="1"/>
  <c r="BK448" i="3"/>
  <c r="BM448" i="3"/>
  <c r="BN448" i="3"/>
  <c r="BN449" i="3" s="1"/>
  <c r="BN450" i="3" s="1"/>
  <c r="BO448" i="3"/>
  <c r="BG449" i="3"/>
  <c r="BH449" i="3"/>
  <c r="BH450" i="3" s="1"/>
  <c r="BI449" i="3"/>
  <c r="BK449" i="3"/>
  <c r="BL449" i="3"/>
  <c r="BM449" i="3"/>
  <c r="BO449" i="3"/>
  <c r="BG450" i="3"/>
  <c r="BI450" i="3"/>
  <c r="BJ450" i="3"/>
  <c r="BK450" i="3"/>
  <c r="BL450" i="3"/>
  <c r="BL451" i="3" s="1"/>
  <c r="BM450" i="3"/>
  <c r="BO450" i="3"/>
  <c r="BP450" i="3"/>
  <c r="BP451" i="3" s="1"/>
  <c r="BP452" i="3" s="1"/>
  <c r="BP453" i="3" s="1"/>
  <c r="BG451" i="3"/>
  <c r="BH451" i="3"/>
  <c r="BI451" i="3"/>
  <c r="BJ451" i="3"/>
  <c r="BJ452" i="3" s="1"/>
  <c r="BK451" i="3"/>
  <c r="BM451" i="3"/>
  <c r="BN451" i="3"/>
  <c r="BN452" i="3" s="1"/>
  <c r="BO451" i="3"/>
  <c r="BG452" i="3"/>
  <c r="BH452" i="3"/>
  <c r="BI452" i="3"/>
  <c r="BK452" i="3"/>
  <c r="BL452" i="3"/>
  <c r="BL453" i="3" s="1"/>
  <c r="BM452" i="3"/>
  <c r="BO452" i="3"/>
  <c r="BG453" i="3"/>
  <c r="BH453" i="3"/>
  <c r="BH454" i="3" s="1"/>
  <c r="BH455" i="3" s="1"/>
  <c r="BH456" i="3" s="1"/>
  <c r="BH457" i="3" s="1"/>
  <c r="BH458" i="3" s="1"/>
  <c r="BI453" i="3"/>
  <c r="BJ453" i="3"/>
  <c r="BK453" i="3"/>
  <c r="BM453" i="3"/>
  <c r="BN453" i="3"/>
  <c r="BN454" i="3" s="1"/>
  <c r="BN455" i="3" s="1"/>
  <c r="BN456" i="3" s="1"/>
  <c r="BN457" i="3" s="1"/>
  <c r="BN458" i="3" s="1"/>
  <c r="BN459" i="3" s="1"/>
  <c r="BO453" i="3"/>
  <c r="BG454" i="3"/>
  <c r="BI454" i="3"/>
  <c r="BJ454" i="3"/>
  <c r="BK454" i="3"/>
  <c r="BL454" i="3"/>
  <c r="BM454" i="3"/>
  <c r="BO454" i="3"/>
  <c r="BP454" i="3"/>
  <c r="BG455" i="3"/>
  <c r="BI455" i="3"/>
  <c r="BJ455" i="3"/>
  <c r="BK455" i="3"/>
  <c r="BL455" i="3"/>
  <c r="BM455" i="3"/>
  <c r="BO455" i="3"/>
  <c r="BP455" i="3"/>
  <c r="BG456" i="3"/>
  <c r="BI456" i="3"/>
  <c r="BJ456" i="3"/>
  <c r="BK456" i="3"/>
  <c r="BL456" i="3"/>
  <c r="BM456" i="3"/>
  <c r="BO456" i="3"/>
  <c r="BP456" i="3"/>
  <c r="BG457" i="3"/>
  <c r="BI457" i="3"/>
  <c r="BJ457" i="3"/>
  <c r="BK457" i="3"/>
  <c r="BL457" i="3"/>
  <c r="BM457" i="3"/>
  <c r="BO457" i="3"/>
  <c r="BP457" i="3"/>
  <c r="BG458" i="3"/>
  <c r="BI458" i="3"/>
  <c r="BJ458" i="3"/>
  <c r="BJ459" i="3" s="1"/>
  <c r="BK458" i="3"/>
  <c r="BL458" i="3"/>
  <c r="BM458" i="3"/>
  <c r="BO458" i="3"/>
  <c r="BP458" i="3"/>
  <c r="BP459" i="3" s="1"/>
  <c r="BP460" i="3" s="1"/>
  <c r="BP461" i="3" s="1"/>
  <c r="BG459" i="3"/>
  <c r="BH459" i="3"/>
  <c r="BI459" i="3"/>
  <c r="BK459" i="3"/>
  <c r="BL459" i="3"/>
  <c r="BL460" i="3" s="1"/>
  <c r="BM459" i="3"/>
  <c r="BO459" i="3"/>
  <c r="BG460" i="3"/>
  <c r="BH460" i="3"/>
  <c r="BI460" i="3"/>
  <c r="BJ460" i="3"/>
  <c r="BJ461" i="3" s="1"/>
  <c r="BK460" i="3"/>
  <c r="BM460" i="3"/>
  <c r="BN460" i="3"/>
  <c r="BN461" i="3" s="1"/>
  <c r="BN462" i="3" s="1"/>
  <c r="BN463" i="3" s="1"/>
  <c r="BN464" i="3" s="1"/>
  <c r="BN465" i="3" s="1"/>
  <c r="BN466" i="3" s="1"/>
  <c r="BN467" i="3" s="1"/>
  <c r="BO460" i="3"/>
  <c r="BG461" i="3"/>
  <c r="BH461" i="3"/>
  <c r="BH462" i="3" s="1"/>
  <c r="BI461" i="3"/>
  <c r="BK461" i="3"/>
  <c r="BL461" i="3"/>
  <c r="BM461" i="3"/>
  <c r="BO461" i="3"/>
  <c r="BG462" i="3"/>
  <c r="BI462" i="3"/>
  <c r="BJ462" i="3"/>
  <c r="BJ463" i="3" s="1"/>
  <c r="BK462" i="3"/>
  <c r="BL462" i="3"/>
  <c r="BM462" i="3"/>
  <c r="BO462" i="3"/>
  <c r="BP462" i="3"/>
  <c r="BP463" i="3" s="1"/>
  <c r="BG463" i="3"/>
  <c r="BH463" i="3"/>
  <c r="BH464" i="3" s="1"/>
  <c r="BI463" i="3"/>
  <c r="BK463" i="3"/>
  <c r="BL463" i="3"/>
  <c r="BM463" i="3"/>
  <c r="BO463" i="3"/>
  <c r="BG464" i="3"/>
  <c r="BI464" i="3"/>
  <c r="BJ464" i="3"/>
  <c r="BJ465" i="3" s="1"/>
  <c r="BK464" i="3"/>
  <c r="BL464" i="3"/>
  <c r="BM464" i="3"/>
  <c r="BO464" i="3"/>
  <c r="BP464" i="3"/>
  <c r="BP465" i="3" s="1"/>
  <c r="BG465" i="3"/>
  <c r="BH465" i="3"/>
  <c r="BH466" i="3" s="1"/>
  <c r="BH467" i="3" s="1"/>
  <c r="BI465" i="3"/>
  <c r="BK465" i="3"/>
  <c r="BL465" i="3"/>
  <c r="BM465" i="3"/>
  <c r="BO465" i="3"/>
  <c r="BG466" i="3"/>
  <c r="BI466" i="3"/>
  <c r="BJ466" i="3"/>
  <c r="BK466" i="3"/>
  <c r="BL466" i="3"/>
  <c r="BM466" i="3"/>
  <c r="BO466" i="3"/>
  <c r="BP466" i="3"/>
  <c r="BG467" i="3"/>
  <c r="BI467" i="3"/>
  <c r="BJ467" i="3"/>
  <c r="BK467" i="3"/>
  <c r="BL467" i="3"/>
  <c r="BL468" i="3" s="1"/>
  <c r="BL469" i="3" s="1"/>
  <c r="BM467" i="3"/>
  <c r="BO467" i="3"/>
  <c r="BP467" i="3"/>
  <c r="BP468" i="3" s="1"/>
  <c r="BP469" i="3" s="1"/>
  <c r="BP470" i="3" s="1"/>
  <c r="BG468" i="3"/>
  <c r="BH468" i="3"/>
  <c r="BI468" i="3"/>
  <c r="BJ468" i="3"/>
  <c r="BK468" i="3"/>
  <c r="BM468" i="3"/>
  <c r="BN468" i="3"/>
  <c r="BO468" i="3"/>
  <c r="BG469" i="3"/>
  <c r="BH469" i="3"/>
  <c r="BI469" i="3"/>
  <c r="BJ469" i="3"/>
  <c r="BJ470" i="3" s="1"/>
  <c r="BK469" i="3"/>
  <c r="BM469" i="3"/>
  <c r="BN469" i="3"/>
  <c r="BN470" i="3" s="1"/>
  <c r="BN471" i="3" s="1"/>
  <c r="BO469" i="3"/>
  <c r="BG470" i="3"/>
  <c r="BH470" i="3"/>
  <c r="BH471" i="3" s="1"/>
  <c r="BI470" i="3"/>
  <c r="BK470" i="3"/>
  <c r="BL470" i="3"/>
  <c r="BM470" i="3"/>
  <c r="BO470" i="3"/>
  <c r="BG471" i="3"/>
  <c r="BI471" i="3"/>
  <c r="BJ471" i="3"/>
  <c r="BK471" i="3"/>
  <c r="BL471" i="3"/>
  <c r="BL472" i="3" s="1"/>
  <c r="BM471" i="3"/>
  <c r="BO471" i="3"/>
  <c r="BP471" i="3"/>
  <c r="BP472" i="3" s="1"/>
  <c r="BG472" i="3"/>
  <c r="BH472" i="3"/>
  <c r="BH473" i="3" s="1"/>
  <c r="BI472" i="3"/>
  <c r="BJ472" i="3"/>
  <c r="BK472" i="3"/>
  <c r="BM472" i="3"/>
  <c r="BN472" i="3"/>
  <c r="BN473" i="3" s="1"/>
  <c r="BO472" i="3"/>
  <c r="BG473" i="3"/>
  <c r="BI473" i="3"/>
  <c r="BJ473" i="3"/>
  <c r="BK473" i="3"/>
  <c r="BL473" i="3"/>
  <c r="BL474" i="3" s="1"/>
  <c r="BL475" i="3" s="1"/>
  <c r="BL476" i="3" s="1"/>
  <c r="BM473" i="3"/>
  <c r="BO473" i="3"/>
  <c r="BP473" i="3"/>
  <c r="BP474" i="3" s="1"/>
  <c r="BP475" i="3" s="1"/>
  <c r="BP476" i="3" s="1"/>
  <c r="BP477" i="3" s="1"/>
  <c r="BP478" i="3" s="1"/>
  <c r="BP479" i="3" s="1"/>
  <c r="BP480" i="3" s="1"/>
  <c r="BG474" i="3"/>
  <c r="BH474" i="3"/>
  <c r="BI474" i="3"/>
  <c r="BJ474" i="3"/>
  <c r="BK474" i="3"/>
  <c r="BM474" i="3"/>
  <c r="BN474" i="3"/>
  <c r="BO474" i="3"/>
  <c r="BG475" i="3"/>
  <c r="BH475" i="3"/>
  <c r="BI475" i="3"/>
  <c r="BJ475" i="3"/>
  <c r="BK475" i="3"/>
  <c r="BM475" i="3"/>
  <c r="BN475" i="3"/>
  <c r="BO475" i="3"/>
  <c r="BG476" i="3"/>
  <c r="BH476" i="3"/>
  <c r="BI476" i="3"/>
  <c r="BJ476" i="3"/>
  <c r="BJ477" i="3" s="1"/>
  <c r="BK476" i="3"/>
  <c r="BM476" i="3"/>
  <c r="BN476" i="3"/>
  <c r="BN477" i="3" s="1"/>
  <c r="BO476" i="3"/>
  <c r="BG477" i="3"/>
  <c r="BH477" i="3"/>
  <c r="BI477" i="3"/>
  <c r="BK477" i="3"/>
  <c r="BL477" i="3"/>
  <c r="BL478" i="3" s="1"/>
  <c r="BL479" i="3" s="1"/>
  <c r="BL480" i="3" s="1"/>
  <c r="BM477" i="3"/>
  <c r="BO477" i="3"/>
  <c r="BG478" i="3"/>
  <c r="BH478" i="3"/>
  <c r="BI478" i="3"/>
  <c r="BJ478" i="3"/>
  <c r="BK478" i="3"/>
  <c r="BM478" i="3"/>
  <c r="BN478" i="3"/>
  <c r="BO478" i="3"/>
  <c r="BG479" i="3"/>
  <c r="BH479" i="3"/>
  <c r="BI479" i="3"/>
  <c r="BJ479" i="3"/>
  <c r="BK479" i="3"/>
  <c r="BM479" i="3"/>
  <c r="BN479" i="3"/>
  <c r="BO479" i="3"/>
  <c r="BG480" i="3"/>
  <c r="BH480" i="3"/>
  <c r="BH481" i="3" s="1"/>
  <c r="BH482" i="3" s="1"/>
  <c r="BI480" i="3"/>
  <c r="BJ480" i="3"/>
  <c r="BK480" i="3"/>
  <c r="BM480" i="3"/>
  <c r="BN480" i="3"/>
  <c r="BN481" i="3" s="1"/>
  <c r="BN482" i="3" s="1"/>
  <c r="BO480" i="3"/>
  <c r="BG481" i="3"/>
  <c r="BI481" i="3"/>
  <c r="BJ481" i="3"/>
  <c r="BK481" i="3"/>
  <c r="BL481" i="3"/>
  <c r="BM481" i="3"/>
  <c r="BO481" i="3"/>
  <c r="BP481" i="3"/>
  <c r="BG482" i="3"/>
  <c r="BI482" i="3"/>
  <c r="BJ482" i="3"/>
  <c r="BK482" i="3"/>
  <c r="BL482" i="3"/>
  <c r="BL483" i="3" s="1"/>
  <c r="BM482" i="3"/>
  <c r="BO482" i="3"/>
  <c r="BP482" i="3"/>
  <c r="BP483" i="3" s="1"/>
  <c r="BG483" i="3"/>
  <c r="BH483" i="3"/>
  <c r="BH484" i="3" s="1"/>
  <c r="BI483" i="3"/>
  <c r="BJ483" i="3"/>
  <c r="BK483" i="3"/>
  <c r="BM483" i="3"/>
  <c r="BN483" i="3"/>
  <c r="BN484" i="3" s="1"/>
  <c r="BN485" i="3" s="1"/>
  <c r="BN486" i="3" s="1"/>
  <c r="BN487" i="3" s="1"/>
  <c r="BO483" i="3"/>
  <c r="BG484" i="3"/>
  <c r="BI484" i="3"/>
  <c r="BJ484" i="3"/>
  <c r="BJ485" i="3" s="1"/>
  <c r="BJ486" i="3" s="1"/>
  <c r="BJ487" i="3" s="1"/>
  <c r="BK484" i="3"/>
  <c r="BL484" i="3"/>
  <c r="BM484" i="3"/>
  <c r="BO484" i="3"/>
  <c r="BP484" i="3"/>
  <c r="BP485" i="3" s="1"/>
  <c r="BP486" i="3" s="1"/>
  <c r="BP487" i="3" s="1"/>
  <c r="BP488" i="3" s="1"/>
  <c r="BP489" i="3" s="1"/>
  <c r="BG485" i="3"/>
  <c r="BH485" i="3"/>
  <c r="BI485" i="3"/>
  <c r="BK485" i="3"/>
  <c r="BL485" i="3"/>
  <c r="BM485" i="3"/>
  <c r="BO485" i="3"/>
  <c r="BG486" i="3"/>
  <c r="BH486" i="3"/>
  <c r="BI486" i="3"/>
  <c r="BK486" i="3"/>
  <c r="BL486" i="3"/>
  <c r="BM486" i="3"/>
  <c r="BO486" i="3"/>
  <c r="BG487" i="3"/>
  <c r="BH487" i="3"/>
  <c r="BI487" i="3"/>
  <c r="BK487" i="3"/>
  <c r="BL487" i="3"/>
  <c r="BL488" i="3" s="1"/>
  <c r="BM487" i="3"/>
  <c r="BO487" i="3"/>
  <c r="BG488" i="3"/>
  <c r="BH488" i="3"/>
  <c r="BI488" i="3"/>
  <c r="BJ488" i="3"/>
  <c r="BJ489" i="3" s="1"/>
  <c r="BK488" i="3"/>
  <c r="BM488" i="3"/>
  <c r="BN488" i="3"/>
  <c r="BN489" i="3" s="1"/>
  <c r="BN490" i="3" s="1"/>
  <c r="BN491" i="3" s="1"/>
  <c r="BN492" i="3" s="1"/>
  <c r="BO488" i="3"/>
  <c r="BG489" i="3"/>
  <c r="BH489" i="3"/>
  <c r="BH490" i="3" s="1"/>
  <c r="BI489" i="3"/>
  <c r="BK489" i="3"/>
  <c r="BL489" i="3"/>
  <c r="BM489" i="3"/>
  <c r="BO489" i="3"/>
  <c r="BG490" i="3"/>
  <c r="BI490" i="3"/>
  <c r="BJ490" i="3"/>
  <c r="BJ491" i="3" s="1"/>
  <c r="BJ492" i="3" s="1"/>
  <c r="BK490" i="3"/>
  <c r="BL490" i="3"/>
  <c r="BM490" i="3"/>
  <c r="BO490" i="3"/>
  <c r="BP490" i="3"/>
  <c r="BP491" i="3" s="1"/>
  <c r="BP492" i="3" s="1"/>
  <c r="BP493" i="3" s="1"/>
  <c r="BP494" i="3" s="1"/>
  <c r="BP495" i="3" s="1"/>
  <c r="BG491" i="3"/>
  <c r="BH491" i="3"/>
  <c r="BI491" i="3"/>
  <c r="BK491" i="3"/>
  <c r="BL491" i="3"/>
  <c r="BM491" i="3"/>
  <c r="BO491" i="3"/>
  <c r="BG492" i="3"/>
  <c r="BH492" i="3"/>
  <c r="BI492" i="3"/>
  <c r="BK492" i="3"/>
  <c r="BL492" i="3"/>
  <c r="BL493" i="3" s="1"/>
  <c r="BM492" i="3"/>
  <c r="BO492" i="3"/>
  <c r="BG493" i="3"/>
  <c r="BH493" i="3"/>
  <c r="BI493" i="3"/>
  <c r="BJ493" i="3"/>
  <c r="BJ494" i="3" s="1"/>
  <c r="BJ495" i="3" s="1"/>
  <c r="BK493" i="3"/>
  <c r="BM493" i="3"/>
  <c r="BN493" i="3"/>
  <c r="BN494" i="3" s="1"/>
  <c r="BN495" i="3" s="1"/>
  <c r="BN496" i="3" s="1"/>
  <c r="BO493" i="3"/>
  <c r="BG494" i="3"/>
  <c r="BH494" i="3"/>
  <c r="BI494" i="3"/>
  <c r="BK494" i="3"/>
  <c r="BL494" i="3"/>
  <c r="BM494" i="3"/>
  <c r="BO494" i="3"/>
  <c r="BG495" i="3"/>
  <c r="BH495" i="3"/>
  <c r="BH496" i="3" s="1"/>
  <c r="BI495" i="3"/>
  <c r="BK495" i="3"/>
  <c r="BL495" i="3"/>
  <c r="BM495" i="3"/>
  <c r="BO495" i="3"/>
  <c r="BG496" i="3"/>
  <c r="BI496" i="3"/>
  <c r="BJ496" i="3"/>
  <c r="BK496" i="3"/>
  <c r="BL496" i="3"/>
  <c r="BL497" i="3" s="1"/>
  <c r="BL498" i="3" s="1"/>
  <c r="BM496" i="3"/>
  <c r="BO496" i="3"/>
  <c r="BP496" i="3"/>
  <c r="BP497" i="3" s="1"/>
  <c r="BP498" i="3" s="1"/>
  <c r="BP499" i="3" s="1"/>
  <c r="BG497" i="3"/>
  <c r="BH497" i="3"/>
  <c r="BI497" i="3"/>
  <c r="BJ497" i="3"/>
  <c r="BK497" i="3"/>
  <c r="BM497" i="3"/>
  <c r="BN497" i="3"/>
  <c r="BO497" i="3"/>
  <c r="BG498" i="3"/>
  <c r="BH498" i="3"/>
  <c r="BI498" i="3"/>
  <c r="BJ498" i="3"/>
  <c r="BJ499" i="3" s="1"/>
  <c r="BK498" i="3"/>
  <c r="BM498" i="3"/>
  <c r="BN498" i="3"/>
  <c r="BN499" i="3" s="1"/>
  <c r="BN500" i="3" s="1"/>
  <c r="BN501" i="3" s="1"/>
  <c r="BN502" i="3" s="1"/>
  <c r="BO498" i="3"/>
  <c r="BG499" i="3"/>
  <c r="BH499" i="3"/>
  <c r="BH500" i="3" s="1"/>
  <c r="BH501" i="3" s="1"/>
  <c r="BI499" i="3"/>
  <c r="BK499" i="3"/>
  <c r="BL499" i="3"/>
  <c r="BM499" i="3"/>
  <c r="BO499" i="3"/>
  <c r="BG500" i="3"/>
  <c r="BI500" i="3"/>
  <c r="BJ500" i="3"/>
  <c r="BK500" i="3"/>
  <c r="BL500" i="3"/>
  <c r="BM500" i="3"/>
  <c r="BO500" i="3"/>
  <c r="BP500" i="3"/>
  <c r="BG501" i="3"/>
  <c r="BI501" i="3"/>
  <c r="BJ501" i="3"/>
  <c r="BJ502" i="3" s="1"/>
  <c r="BK501" i="3"/>
  <c r="BL501" i="3"/>
  <c r="BM501" i="3"/>
  <c r="BO501" i="3"/>
  <c r="BP501" i="3"/>
  <c r="BP502" i="3" s="1"/>
  <c r="BP503" i="3" s="1"/>
  <c r="BP504" i="3" s="1"/>
  <c r="BG502" i="3"/>
  <c r="BH502" i="3"/>
  <c r="BI502" i="3"/>
  <c r="BK502" i="3"/>
  <c r="BL502" i="3"/>
  <c r="BL503" i="3" s="1"/>
  <c r="BL504" i="3" s="1"/>
  <c r="BM502" i="3"/>
  <c r="BO502" i="3"/>
  <c r="BG503" i="3"/>
  <c r="BH503" i="3"/>
  <c r="BI503" i="3"/>
  <c r="BJ503" i="3"/>
  <c r="BK503" i="3"/>
  <c r="BM503" i="3"/>
  <c r="BN503" i="3"/>
  <c r="BO503" i="3"/>
  <c r="BG504" i="3"/>
  <c r="BH504" i="3"/>
  <c r="BH505" i="3" s="1"/>
  <c r="BH506" i="3" s="1"/>
  <c r="BI504" i="3"/>
  <c r="BJ504" i="3"/>
  <c r="BK504" i="3"/>
  <c r="BM504" i="3"/>
  <c r="BN504" i="3"/>
  <c r="BN505" i="3" s="1"/>
  <c r="BN506" i="3" s="1"/>
  <c r="BO504" i="3"/>
  <c r="BG505" i="3"/>
  <c r="BI505" i="3"/>
  <c r="BJ505" i="3"/>
  <c r="BK505" i="3"/>
  <c r="BL505" i="3"/>
  <c r="BM505" i="3"/>
  <c r="BO505" i="3"/>
  <c r="BP505" i="3"/>
  <c r="BG506" i="3"/>
  <c r="BI506" i="3"/>
  <c r="BJ506" i="3"/>
  <c r="BK506" i="3"/>
  <c r="BL506" i="3"/>
  <c r="BL507" i="3" s="1"/>
  <c r="BM506" i="3"/>
  <c r="BO506" i="3"/>
  <c r="BP506" i="3"/>
  <c r="BP507" i="3" s="1"/>
  <c r="BP508" i="3" s="1"/>
  <c r="BP509" i="3" s="1"/>
  <c r="BG507" i="3"/>
  <c r="BH507" i="3"/>
  <c r="BI507" i="3"/>
  <c r="BJ507" i="3"/>
  <c r="BJ508" i="3" s="1"/>
  <c r="BK507" i="3"/>
  <c r="BM507" i="3"/>
  <c r="BN507" i="3"/>
  <c r="BN508" i="3" s="1"/>
  <c r="BO507" i="3"/>
  <c r="BG508" i="3"/>
  <c r="BH508" i="3"/>
  <c r="BI508" i="3"/>
  <c r="BK508" i="3"/>
  <c r="BL508" i="3"/>
  <c r="BL509" i="3" s="1"/>
  <c r="BM508" i="3"/>
  <c r="BO508" i="3"/>
  <c r="BG509" i="3"/>
  <c r="BH509" i="3"/>
  <c r="BH510" i="3" s="1"/>
  <c r="BH511" i="3" s="1"/>
  <c r="BI509" i="3"/>
  <c r="BJ509" i="3"/>
  <c r="BK509" i="3"/>
  <c r="BM509" i="3"/>
  <c r="BN509" i="3"/>
  <c r="BN510" i="3" s="1"/>
  <c r="BN511" i="3" s="1"/>
  <c r="BN512" i="3" s="1"/>
  <c r="BN513" i="3" s="1"/>
  <c r="BO509" i="3"/>
  <c r="BG510" i="3"/>
  <c r="BI510" i="3"/>
  <c r="BJ510" i="3"/>
  <c r="BK510" i="3"/>
  <c r="BL510" i="3"/>
  <c r="BM510" i="3"/>
  <c r="BO510" i="3"/>
  <c r="BP510" i="3"/>
  <c r="BG511" i="3"/>
  <c r="BI511" i="3"/>
  <c r="BJ511" i="3"/>
  <c r="BJ512" i="3" s="1"/>
  <c r="BK511" i="3"/>
  <c r="BL511" i="3"/>
  <c r="BM511" i="3"/>
  <c r="BO511" i="3"/>
  <c r="BP511" i="3"/>
  <c r="BP512" i="3" s="1"/>
  <c r="BG512" i="3"/>
  <c r="BH512" i="3"/>
  <c r="BH513" i="3" s="1"/>
  <c r="BI512" i="3"/>
  <c r="BK512" i="3"/>
  <c r="BL512" i="3"/>
  <c r="BM512" i="3"/>
  <c r="BO512" i="3"/>
  <c r="BG513" i="3"/>
  <c r="BI513" i="3"/>
  <c r="BJ513" i="3"/>
  <c r="BK513" i="3"/>
  <c r="BL513" i="3"/>
  <c r="BL514" i="3" s="1"/>
  <c r="BM513" i="3"/>
  <c r="BO513" i="3"/>
  <c r="BP513" i="3"/>
  <c r="BP514" i="3" s="1"/>
  <c r="BG514" i="3"/>
  <c r="BH514" i="3"/>
  <c r="BH515" i="3" s="1"/>
  <c r="BI514" i="3"/>
  <c r="BJ514" i="3"/>
  <c r="BK514" i="3"/>
  <c r="BM514" i="3"/>
  <c r="BN514" i="3"/>
  <c r="BN515" i="3" s="1"/>
  <c r="BO514" i="3"/>
  <c r="BG515" i="3"/>
  <c r="BI515" i="3"/>
  <c r="BJ515" i="3"/>
  <c r="BK515" i="3"/>
  <c r="BL515" i="3"/>
  <c r="BL516" i="3" s="1"/>
  <c r="BM515" i="3"/>
  <c r="BO515" i="3"/>
  <c r="BP515" i="3"/>
  <c r="BP516" i="3" s="1"/>
  <c r="BG516" i="3"/>
  <c r="BH516" i="3"/>
  <c r="BH517" i="3" s="1"/>
  <c r="BI516" i="3"/>
  <c r="BJ516" i="3"/>
  <c r="BK516" i="3"/>
  <c r="BM516" i="3"/>
  <c r="BN516" i="3"/>
  <c r="BN517" i="3" s="1"/>
  <c r="BN518" i="3" s="1"/>
  <c r="BN519" i="3" s="1"/>
  <c r="BO516" i="3"/>
  <c r="BG517" i="3"/>
  <c r="BI517" i="3"/>
  <c r="BJ517" i="3"/>
  <c r="BJ518" i="3" s="1"/>
  <c r="BK517" i="3"/>
  <c r="BL517" i="3"/>
  <c r="BM517" i="3"/>
  <c r="BO517" i="3"/>
  <c r="BP517" i="3"/>
  <c r="BP518" i="3" s="1"/>
  <c r="BG518" i="3"/>
  <c r="BH518" i="3"/>
  <c r="BH519" i="3" s="1"/>
  <c r="BI518" i="3"/>
  <c r="BK518" i="3"/>
  <c r="BL518" i="3"/>
  <c r="BM518" i="3"/>
  <c r="BO518" i="3"/>
  <c r="BG519" i="3"/>
  <c r="BI519" i="3"/>
  <c r="BJ519" i="3"/>
  <c r="BK519" i="3"/>
  <c r="BL519" i="3"/>
  <c r="BL520" i="3" s="1"/>
  <c r="BM519" i="3"/>
  <c r="BO519" i="3"/>
  <c r="BP519" i="3"/>
  <c r="BP520" i="3" s="1"/>
  <c r="BG520" i="3"/>
  <c r="BH520" i="3"/>
  <c r="BH521" i="3" s="1"/>
  <c r="BI520" i="3"/>
  <c r="BJ520" i="3"/>
  <c r="BK520" i="3"/>
  <c r="BM520" i="3"/>
  <c r="BN520" i="3"/>
  <c r="BN521" i="3" s="1"/>
  <c r="BO520" i="3"/>
  <c r="BG521" i="3"/>
  <c r="BI521" i="3"/>
  <c r="BJ521" i="3"/>
  <c r="BK521" i="3"/>
  <c r="BL521" i="3"/>
  <c r="BL522" i="3" s="1"/>
  <c r="BM521" i="3"/>
  <c r="BO521" i="3"/>
  <c r="BP521" i="3"/>
  <c r="BP522" i="3" s="1"/>
  <c r="BG522" i="3"/>
  <c r="BH522" i="3"/>
  <c r="BH523" i="3" s="1"/>
  <c r="BI522" i="3"/>
  <c r="BJ522" i="3"/>
  <c r="BK522" i="3"/>
  <c r="BM522" i="3"/>
  <c r="BN522" i="3"/>
  <c r="BN523" i="3" s="1"/>
  <c r="BN524" i="3" s="1"/>
  <c r="BO522" i="3"/>
  <c r="BG523" i="3"/>
  <c r="BI523" i="3"/>
  <c r="BJ523" i="3"/>
  <c r="BJ524" i="3" s="1"/>
  <c r="BK523" i="3"/>
  <c r="BL523" i="3"/>
  <c r="BM523" i="3"/>
  <c r="BO523" i="3"/>
  <c r="BP523" i="3"/>
  <c r="BP524" i="3" s="1"/>
  <c r="BP525" i="3" s="1"/>
  <c r="BG524" i="3"/>
  <c r="BH524" i="3"/>
  <c r="BI524" i="3"/>
  <c r="BK524" i="3"/>
  <c r="BL524" i="3"/>
  <c r="BL525" i="3" s="1"/>
  <c r="BM524" i="3"/>
  <c r="BO524" i="3"/>
  <c r="BG525" i="3"/>
  <c r="BH525" i="3"/>
  <c r="BH526" i="3" s="1"/>
  <c r="BI525" i="3"/>
  <c r="BJ525" i="3"/>
  <c r="BK525" i="3"/>
  <c r="BM525" i="3"/>
  <c r="BN525" i="3"/>
  <c r="BN526" i="3" s="1"/>
  <c r="BN527" i="3" s="1"/>
  <c r="BO525" i="3"/>
  <c r="BG526" i="3"/>
  <c r="BI526" i="3"/>
  <c r="BJ526" i="3"/>
  <c r="BJ527" i="3" s="1"/>
  <c r="BK526" i="3"/>
  <c r="BL526" i="3"/>
  <c r="BM526" i="3"/>
  <c r="BO526" i="3"/>
  <c r="BP526" i="3"/>
  <c r="BP527" i="3" s="1"/>
  <c r="BP528" i="3" s="1"/>
  <c r="BP529" i="3" s="1"/>
  <c r="BP530" i="3" s="1"/>
  <c r="BG527" i="3"/>
  <c r="BH527" i="3"/>
  <c r="BI527" i="3"/>
  <c r="BK527" i="3"/>
  <c r="BL527" i="3"/>
  <c r="BM527" i="3"/>
  <c r="BO527" i="3"/>
  <c r="BG528" i="3"/>
  <c r="BH528" i="3"/>
  <c r="BI528" i="3"/>
  <c r="BJ528" i="3"/>
  <c r="BK528" i="3"/>
  <c r="BL528" i="3"/>
  <c r="BL529" i="3" s="1"/>
  <c r="BM528" i="3"/>
  <c r="BN528" i="3"/>
  <c r="BO528" i="3"/>
  <c r="BG529" i="3"/>
  <c r="BH529" i="3"/>
  <c r="BI529" i="3"/>
  <c r="BJ529" i="3"/>
  <c r="BJ530" i="3" s="1"/>
  <c r="BK529" i="3"/>
  <c r="BM529" i="3"/>
  <c r="BN529" i="3"/>
  <c r="BN530" i="3" s="1"/>
  <c r="BN531" i="3" s="1"/>
  <c r="BO529" i="3"/>
  <c r="BG530" i="3"/>
  <c r="BH530" i="3"/>
  <c r="BH531" i="3" s="1"/>
  <c r="BI530" i="3"/>
  <c r="BK530" i="3"/>
  <c r="BL530" i="3"/>
  <c r="BM530" i="3"/>
  <c r="BO530" i="3"/>
  <c r="BG531" i="3"/>
  <c r="BI531" i="3"/>
  <c r="BJ531" i="3"/>
  <c r="BK531" i="3"/>
  <c r="BL531" i="3"/>
  <c r="BL532" i="3" s="1"/>
  <c r="BM531" i="3"/>
  <c r="BO531" i="3"/>
  <c r="BP531" i="3"/>
  <c r="BP532" i="3" s="1"/>
  <c r="BP533" i="3" s="1"/>
  <c r="BG532" i="3"/>
  <c r="BH532" i="3"/>
  <c r="BI532" i="3"/>
  <c r="BJ532" i="3"/>
  <c r="BJ533" i="3" s="1"/>
  <c r="BK532" i="3"/>
  <c r="BM532" i="3"/>
  <c r="BN532" i="3"/>
  <c r="BN533" i="3" s="1"/>
  <c r="BN534" i="3" s="1"/>
  <c r="BO532" i="3"/>
  <c r="BG533" i="3"/>
  <c r="BH533" i="3"/>
  <c r="BH534" i="3" s="1"/>
  <c r="BI533" i="3"/>
  <c r="BK533" i="3"/>
  <c r="BL533" i="3"/>
  <c r="BM533" i="3"/>
  <c r="BO533" i="3"/>
  <c r="BG534" i="3"/>
  <c r="BI534" i="3"/>
  <c r="BJ534" i="3"/>
  <c r="BK534" i="3"/>
  <c r="BL534" i="3"/>
  <c r="BL535" i="3" s="1"/>
  <c r="BM534" i="3"/>
  <c r="BO534" i="3"/>
  <c r="BP534" i="3"/>
  <c r="BP535" i="3" s="1"/>
  <c r="BG535" i="3"/>
  <c r="BH535" i="3"/>
  <c r="BH536" i="3" s="1"/>
  <c r="BI535" i="3"/>
  <c r="BJ535" i="3"/>
  <c r="BK535" i="3"/>
  <c r="BM535" i="3"/>
  <c r="BN535" i="3"/>
  <c r="BN536" i="3" s="1"/>
  <c r="BO535" i="3"/>
  <c r="BG536" i="3"/>
  <c r="BI536" i="3"/>
  <c r="BJ536" i="3"/>
  <c r="BK536" i="3"/>
  <c r="BL536" i="3"/>
  <c r="BL537" i="3" s="1"/>
  <c r="BM536" i="3"/>
  <c r="BO536" i="3"/>
  <c r="BP536" i="3"/>
  <c r="BP537" i="3" s="1"/>
  <c r="BG537" i="3"/>
  <c r="BH537" i="3"/>
  <c r="BH538" i="3" s="1"/>
  <c r="BI537" i="3"/>
  <c r="BJ537" i="3"/>
  <c r="BK537" i="3"/>
  <c r="BM537" i="3"/>
  <c r="BN537" i="3"/>
  <c r="BN538" i="3" s="1"/>
  <c r="BN539" i="3" s="1"/>
  <c r="BN540" i="3" s="1"/>
  <c r="BO537" i="3"/>
  <c r="BG538" i="3"/>
  <c r="BI538" i="3"/>
  <c r="BJ538" i="3"/>
  <c r="BJ539" i="3" s="1"/>
  <c r="BJ540" i="3" s="1"/>
  <c r="BK538" i="3"/>
  <c r="BL538" i="3"/>
  <c r="BM538" i="3"/>
  <c r="BO538" i="3"/>
  <c r="BP538" i="3"/>
  <c r="BP539" i="3" s="1"/>
  <c r="BP540" i="3" s="1"/>
  <c r="BP541" i="3" s="1"/>
  <c r="BP542" i="3" s="1"/>
  <c r="BP543" i="3" s="1"/>
  <c r="BP544" i="3" s="1"/>
  <c r="BP545" i="3" s="1"/>
  <c r="BP546" i="3" s="1"/>
  <c r="BP547" i="3" s="1"/>
  <c r="BP548" i="3" s="1"/>
  <c r="BP549" i="3" s="1"/>
  <c r="BP550" i="3" s="1"/>
  <c r="BP551" i="3" s="1"/>
  <c r="BG539" i="3"/>
  <c r="BH539" i="3"/>
  <c r="BI539" i="3"/>
  <c r="BK539" i="3"/>
  <c r="BL539" i="3"/>
  <c r="BM539" i="3"/>
  <c r="BO539" i="3"/>
  <c r="BG540" i="3"/>
  <c r="BH540" i="3"/>
  <c r="BI540" i="3"/>
  <c r="BK540" i="3"/>
  <c r="BL540" i="3"/>
  <c r="BL541" i="3" s="1"/>
  <c r="BL542" i="3" s="1"/>
  <c r="BL543" i="3" s="1"/>
  <c r="BL544" i="3" s="1"/>
  <c r="BL545" i="3" s="1"/>
  <c r="BL546" i="3" s="1"/>
  <c r="BL547" i="3" s="1"/>
  <c r="BM540" i="3"/>
  <c r="BO540" i="3"/>
  <c r="BG541" i="3"/>
  <c r="BH541" i="3"/>
  <c r="BI541" i="3"/>
  <c r="BJ541" i="3"/>
  <c r="BK541" i="3"/>
  <c r="BM541" i="3"/>
  <c r="BN541" i="3"/>
  <c r="BO541" i="3"/>
  <c r="BG542" i="3"/>
  <c r="BH542" i="3"/>
  <c r="BI542" i="3"/>
  <c r="BJ542" i="3"/>
  <c r="BK542" i="3"/>
  <c r="BM542" i="3"/>
  <c r="BN542" i="3"/>
  <c r="BO542" i="3"/>
  <c r="BG543" i="3"/>
  <c r="BH543" i="3"/>
  <c r="BI543" i="3"/>
  <c r="BJ543" i="3"/>
  <c r="BK543" i="3"/>
  <c r="BM543" i="3"/>
  <c r="BN543" i="3"/>
  <c r="BO543" i="3"/>
  <c r="BG544" i="3"/>
  <c r="BH544" i="3"/>
  <c r="BI544" i="3"/>
  <c r="BJ544" i="3"/>
  <c r="BK544" i="3"/>
  <c r="BM544" i="3"/>
  <c r="BN544" i="3"/>
  <c r="BO544" i="3"/>
  <c r="BG545" i="3"/>
  <c r="BH545" i="3"/>
  <c r="BI545" i="3"/>
  <c r="BJ545" i="3"/>
  <c r="BK545" i="3"/>
  <c r="BM545" i="3"/>
  <c r="BN545" i="3"/>
  <c r="BO545" i="3"/>
  <c r="BG546" i="3"/>
  <c r="BH546" i="3"/>
  <c r="BI546" i="3"/>
  <c r="BJ546" i="3"/>
  <c r="BK546" i="3"/>
  <c r="BM546" i="3"/>
  <c r="BN546" i="3"/>
  <c r="BO546" i="3"/>
  <c r="BG547" i="3"/>
  <c r="BH547" i="3"/>
  <c r="BI547" i="3"/>
  <c r="BJ547" i="3"/>
  <c r="BJ548" i="3" s="1"/>
  <c r="BK547" i="3"/>
  <c r="BM547" i="3"/>
  <c r="BN547" i="3"/>
  <c r="BN548" i="3" s="1"/>
  <c r="BO547" i="3"/>
  <c r="BG548" i="3"/>
  <c r="BH548" i="3"/>
  <c r="BI548" i="3"/>
  <c r="BK548" i="3"/>
  <c r="BL548" i="3"/>
  <c r="BL549" i="3" s="1"/>
  <c r="BL550" i="3" s="1"/>
  <c r="BM548" i="3"/>
  <c r="BO548" i="3"/>
  <c r="BG549" i="3"/>
  <c r="BH549" i="3"/>
  <c r="BI549" i="3"/>
  <c r="BJ549" i="3"/>
  <c r="BK549" i="3"/>
  <c r="BM549" i="3"/>
  <c r="BN549" i="3"/>
  <c r="BO549" i="3"/>
  <c r="BG550" i="3"/>
  <c r="BH550" i="3"/>
  <c r="BI550" i="3"/>
  <c r="BJ550" i="3"/>
  <c r="BJ551" i="3" s="1"/>
  <c r="BK550" i="3"/>
  <c r="BM550" i="3"/>
  <c r="BN550" i="3"/>
  <c r="BN551" i="3" s="1"/>
  <c r="BN552" i="3" s="1"/>
  <c r="BO550" i="3"/>
  <c r="BG551" i="3"/>
  <c r="BH551" i="3"/>
  <c r="BH552" i="3" s="1"/>
  <c r="BI551" i="3"/>
  <c r="BK551" i="3"/>
  <c r="BL551" i="3"/>
  <c r="BM551" i="3"/>
  <c r="BO551" i="3"/>
  <c r="BG552" i="3"/>
  <c r="BI552" i="3"/>
  <c r="BJ552" i="3"/>
  <c r="BK552" i="3"/>
  <c r="BL552" i="3"/>
  <c r="BL553" i="3" s="1"/>
  <c r="BL554" i="3" s="1"/>
  <c r="BL555" i="3" s="1"/>
  <c r="BM552" i="3"/>
  <c r="BO552" i="3"/>
  <c r="BP552" i="3"/>
  <c r="BP553" i="3" s="1"/>
  <c r="BP554" i="3" s="1"/>
  <c r="BP555" i="3" s="1"/>
  <c r="BG553" i="3"/>
  <c r="BH553" i="3"/>
  <c r="BI553" i="3"/>
  <c r="BJ553" i="3"/>
  <c r="BK553" i="3"/>
  <c r="BM553" i="3"/>
  <c r="BN553" i="3"/>
  <c r="BO553" i="3"/>
  <c r="BG554" i="3"/>
  <c r="BH554" i="3"/>
  <c r="BI554" i="3"/>
  <c r="BJ554" i="3"/>
  <c r="BK554" i="3"/>
  <c r="BM554" i="3"/>
  <c r="BN554" i="3"/>
  <c r="BO554" i="3"/>
  <c r="BG555" i="3"/>
  <c r="BH555" i="3"/>
  <c r="BH556" i="3" s="1"/>
  <c r="BI555" i="3"/>
  <c r="BJ555" i="3"/>
  <c r="BK555" i="3"/>
  <c r="BM555" i="3"/>
  <c r="BN555" i="3"/>
  <c r="BN556" i="3" s="1"/>
  <c r="BO555" i="3"/>
  <c r="BG556" i="3"/>
  <c r="BI556" i="3"/>
  <c r="BJ556" i="3"/>
  <c r="BK556" i="3"/>
  <c r="BL556" i="3"/>
  <c r="BL557" i="3" s="1"/>
  <c r="BM556" i="3"/>
  <c r="BO556" i="3"/>
  <c r="BP556" i="3"/>
  <c r="BP557" i="3" s="1"/>
  <c r="BP558" i="3" s="1"/>
  <c r="BG557" i="3"/>
  <c r="BH557" i="3"/>
  <c r="BI557" i="3"/>
  <c r="BJ557" i="3"/>
  <c r="BJ558" i="3" s="1"/>
  <c r="BK557" i="3"/>
  <c r="BM557" i="3"/>
  <c r="BN557" i="3"/>
  <c r="BN558" i="3" s="1"/>
  <c r="BN559" i="3" s="1"/>
  <c r="BO557" i="3"/>
  <c r="BG558" i="3"/>
  <c r="BH558" i="3"/>
  <c r="BH559" i="3" s="1"/>
  <c r="BI558" i="3"/>
  <c r="BK558" i="3"/>
  <c r="BL558" i="3"/>
  <c r="BM558" i="3"/>
  <c r="BO558" i="3"/>
  <c r="BG559" i="3"/>
  <c r="BI559" i="3"/>
  <c r="BJ559" i="3"/>
  <c r="BK559" i="3"/>
  <c r="BL559" i="3"/>
  <c r="BL560" i="3" s="1"/>
  <c r="BL561" i="3" s="1"/>
  <c r="BL562" i="3" s="1"/>
  <c r="BM559" i="3"/>
  <c r="BO559" i="3"/>
  <c r="BP559" i="3"/>
  <c r="BP560" i="3" s="1"/>
  <c r="BP561" i="3" s="1"/>
  <c r="BP562" i="3" s="1"/>
  <c r="BP563" i="3" s="1"/>
  <c r="BP564" i="3" s="1"/>
  <c r="BG560" i="3"/>
  <c r="BH560" i="3"/>
  <c r="BI560" i="3"/>
  <c r="BJ560" i="3"/>
  <c r="BK560" i="3"/>
  <c r="BM560" i="3"/>
  <c r="BN560" i="3"/>
  <c r="BO560" i="3"/>
  <c r="BG561" i="3"/>
  <c r="BH561" i="3"/>
  <c r="BI561" i="3"/>
  <c r="BJ561" i="3"/>
  <c r="BK561" i="3"/>
  <c r="BM561" i="3"/>
  <c r="BN561" i="3"/>
  <c r="BO561" i="3"/>
  <c r="BG562" i="3"/>
  <c r="BH562" i="3"/>
  <c r="BI562" i="3"/>
  <c r="BJ562" i="3"/>
  <c r="BJ563" i="3" s="1"/>
  <c r="BJ564" i="3" s="1"/>
  <c r="BK562" i="3"/>
  <c r="BM562" i="3"/>
  <c r="BN562" i="3"/>
  <c r="BN563" i="3" s="1"/>
  <c r="BN564" i="3" s="1"/>
  <c r="BN565" i="3" s="1"/>
  <c r="BN566" i="3" s="1"/>
  <c r="BN567" i="3" s="1"/>
  <c r="BO562" i="3"/>
  <c r="BG563" i="3"/>
  <c r="BH563" i="3"/>
  <c r="BI563" i="3"/>
  <c r="BK563" i="3"/>
  <c r="BL563" i="3"/>
  <c r="BM563" i="3"/>
  <c r="BO563" i="3"/>
  <c r="BG564" i="3"/>
  <c r="BH564" i="3"/>
  <c r="BH565" i="3" s="1"/>
  <c r="BI564" i="3"/>
  <c r="BK564" i="3"/>
  <c r="BL564" i="3"/>
  <c r="BM564" i="3"/>
  <c r="BO564" i="3"/>
  <c r="BG565" i="3"/>
  <c r="BI565" i="3"/>
  <c r="BJ565" i="3"/>
  <c r="BJ566" i="3" s="1"/>
  <c r="BJ567" i="3" s="1"/>
  <c r="BK565" i="3"/>
  <c r="BL565" i="3"/>
  <c r="BM565" i="3"/>
  <c r="BO565" i="3"/>
  <c r="BP565" i="3"/>
  <c r="BP566" i="3" s="1"/>
  <c r="BP567" i="3" s="1"/>
  <c r="BP568" i="3" s="1"/>
  <c r="BG566" i="3"/>
  <c r="BH566" i="3"/>
  <c r="BI566" i="3"/>
  <c r="BK566" i="3"/>
  <c r="BL566" i="3"/>
  <c r="BM566" i="3"/>
  <c r="BO566" i="3"/>
  <c r="BG567" i="3"/>
  <c r="BH567" i="3"/>
  <c r="BI567" i="3"/>
  <c r="BK567" i="3"/>
  <c r="BL567" i="3"/>
  <c r="BL568" i="3" s="1"/>
  <c r="BM567" i="3"/>
  <c r="BO567" i="3"/>
  <c r="BG568" i="3"/>
  <c r="BH568" i="3"/>
  <c r="BH569" i="3" s="1"/>
  <c r="BH570" i="3" s="1"/>
  <c r="BI568" i="3"/>
  <c r="BJ568" i="3"/>
  <c r="BK568" i="3"/>
  <c r="BM568" i="3"/>
  <c r="BN568" i="3"/>
  <c r="BN569" i="3" s="1"/>
  <c r="BN570" i="3" s="1"/>
  <c r="BO568" i="3"/>
  <c r="BG569" i="3"/>
  <c r="BI569" i="3"/>
  <c r="BJ569" i="3"/>
  <c r="BK569" i="3"/>
  <c r="BL569" i="3"/>
  <c r="BM569" i="3"/>
  <c r="BO569" i="3"/>
  <c r="BP569" i="3"/>
  <c r="BG570" i="3"/>
  <c r="BI570" i="3"/>
  <c r="BJ570" i="3"/>
  <c r="BK570" i="3"/>
  <c r="BL570" i="3"/>
  <c r="BL571" i="3" s="1"/>
  <c r="BL572" i="3" s="1"/>
  <c r="BM570" i="3"/>
  <c r="BO570" i="3"/>
  <c r="BP570" i="3"/>
  <c r="BP571" i="3" s="1"/>
  <c r="BP572" i="3" s="1"/>
  <c r="BG571" i="3"/>
  <c r="BH571" i="3"/>
  <c r="BI571" i="3"/>
  <c r="BJ571" i="3"/>
  <c r="BK571" i="3"/>
  <c r="BM571" i="3"/>
  <c r="BN571" i="3"/>
  <c r="BO571" i="3"/>
  <c r="BG572" i="3"/>
  <c r="BH572" i="3"/>
  <c r="BH573" i="3" s="1"/>
  <c r="BH574" i="3" s="1"/>
  <c r="BI572" i="3"/>
  <c r="BJ572" i="3"/>
  <c r="BK572" i="3"/>
  <c r="BM572" i="3"/>
  <c r="BN572" i="3"/>
  <c r="BN573" i="3" s="1"/>
  <c r="BN574" i="3" s="1"/>
  <c r="BN575" i="3" s="1"/>
  <c r="BO572" i="3"/>
  <c r="BG573" i="3"/>
  <c r="BI573" i="3"/>
  <c r="BJ573" i="3"/>
  <c r="BK573" i="3"/>
  <c r="BL573" i="3"/>
  <c r="BM573" i="3"/>
  <c r="BO573" i="3"/>
  <c r="BP573" i="3"/>
  <c r="BG574" i="3"/>
  <c r="BI574" i="3"/>
  <c r="BJ574" i="3"/>
  <c r="BJ575" i="3" s="1"/>
  <c r="BK574" i="3"/>
  <c r="BL574" i="3"/>
  <c r="BM574" i="3"/>
  <c r="BO574" i="3"/>
  <c r="BP574" i="3"/>
  <c r="BP575" i="3" s="1"/>
  <c r="BP576" i="3" s="1"/>
  <c r="BP577" i="3" s="1"/>
  <c r="BP578" i="3" s="1"/>
  <c r="BP579" i="3" s="1"/>
  <c r="BP580" i="3" s="1"/>
  <c r="BP581" i="3" s="1"/>
  <c r="BP582" i="3" s="1"/>
  <c r="BP583" i="3" s="1"/>
  <c r="BP584" i="3" s="1"/>
  <c r="BG575" i="3"/>
  <c r="BH575" i="3"/>
  <c r="BI575" i="3"/>
  <c r="BK575" i="3"/>
  <c r="BL575" i="3"/>
  <c r="BL576" i="3" s="1"/>
  <c r="BL577" i="3" s="1"/>
  <c r="BL578" i="3" s="1"/>
  <c r="BM575" i="3"/>
  <c r="BO575" i="3"/>
  <c r="BG576" i="3"/>
  <c r="BH576" i="3"/>
  <c r="BI576" i="3"/>
  <c r="BJ576" i="3"/>
  <c r="BK576" i="3"/>
  <c r="BM576" i="3"/>
  <c r="BN576" i="3"/>
  <c r="BO576" i="3"/>
  <c r="BG577" i="3"/>
  <c r="BH577" i="3"/>
  <c r="BI577" i="3"/>
  <c r="BJ577" i="3"/>
  <c r="BK577" i="3"/>
  <c r="BM577" i="3"/>
  <c r="BN577" i="3"/>
  <c r="BO577" i="3"/>
  <c r="BG578" i="3"/>
  <c r="BH578" i="3"/>
  <c r="BI578" i="3"/>
  <c r="BJ578" i="3"/>
  <c r="BJ579" i="3" s="1"/>
  <c r="BJ580" i="3" s="1"/>
  <c r="BJ581" i="3" s="1"/>
  <c r="BK578" i="3"/>
  <c r="BM578" i="3"/>
  <c r="BN578" i="3"/>
  <c r="BN579" i="3" s="1"/>
  <c r="BN580" i="3" s="1"/>
  <c r="BN581" i="3" s="1"/>
  <c r="BO578" i="3"/>
  <c r="BG579" i="3"/>
  <c r="BH579" i="3"/>
  <c r="BI579" i="3"/>
  <c r="BK579" i="3"/>
  <c r="BL579" i="3"/>
  <c r="BM579" i="3"/>
  <c r="BO579" i="3"/>
  <c r="BG580" i="3"/>
  <c r="BH580" i="3"/>
  <c r="BI580" i="3"/>
  <c r="BK580" i="3"/>
  <c r="BL580" i="3"/>
  <c r="BM580" i="3"/>
  <c r="BO580" i="3"/>
  <c r="BG581" i="3"/>
  <c r="BH581" i="3"/>
  <c r="BI581" i="3"/>
  <c r="BK581" i="3"/>
  <c r="BL581" i="3"/>
  <c r="BL582" i="3" s="1"/>
  <c r="BM581" i="3"/>
  <c r="BO581" i="3"/>
  <c r="BG582" i="3"/>
  <c r="BH582" i="3"/>
  <c r="BI582" i="3"/>
  <c r="BJ582" i="3"/>
  <c r="BJ583" i="3" s="1"/>
  <c r="BK582" i="3"/>
  <c r="BM582" i="3"/>
  <c r="BN582" i="3"/>
  <c r="BN583" i="3" s="1"/>
  <c r="BO582" i="3"/>
  <c r="BG583" i="3"/>
  <c r="BH583" i="3"/>
  <c r="BI583" i="3"/>
  <c r="BK583" i="3"/>
  <c r="BL583" i="3"/>
  <c r="BL584" i="3" s="1"/>
  <c r="BM583" i="3"/>
  <c r="BO583" i="3"/>
  <c r="BG584" i="3"/>
  <c r="BH584" i="3"/>
  <c r="BH585" i="3" s="1"/>
  <c r="BI584" i="3"/>
  <c r="BJ584" i="3"/>
  <c r="BK584" i="3"/>
  <c r="BM584" i="3"/>
  <c r="BN584" i="3"/>
  <c r="BN585" i="3" s="1"/>
  <c r="BN586" i="3" s="1"/>
  <c r="BO584" i="3"/>
  <c r="BG585" i="3"/>
  <c r="BI585" i="3"/>
  <c r="BJ585" i="3"/>
  <c r="BJ586" i="3" s="1"/>
  <c r="BK585" i="3"/>
  <c r="BL585" i="3"/>
  <c r="BM585" i="3"/>
  <c r="BO585" i="3"/>
  <c r="BP585" i="3"/>
  <c r="BP586" i="3" s="1"/>
  <c r="BP587" i="3" s="1"/>
  <c r="BP588" i="3" s="1"/>
  <c r="BG586" i="3"/>
  <c r="BH586" i="3"/>
  <c r="BI586" i="3"/>
  <c r="BK586" i="3"/>
  <c r="BL586" i="3"/>
  <c r="BL587" i="3" s="1"/>
  <c r="BL588" i="3" s="1"/>
  <c r="BM586" i="3"/>
  <c r="BO586" i="3"/>
  <c r="BG587" i="3"/>
  <c r="BH587" i="3"/>
  <c r="BI587" i="3"/>
  <c r="BJ587" i="3"/>
  <c r="BK587" i="3"/>
  <c r="BM587" i="3"/>
  <c r="BN587" i="3"/>
  <c r="BO587" i="3"/>
  <c r="BG588" i="3"/>
  <c r="BH588" i="3"/>
  <c r="BH589" i="3" s="1"/>
  <c r="BI588" i="3"/>
  <c r="BJ588" i="3"/>
  <c r="BK588" i="3"/>
  <c r="BM588" i="3"/>
  <c r="BN588" i="3"/>
  <c r="BN589" i="3" s="1"/>
  <c r="BO588" i="3"/>
  <c r="BG589" i="3"/>
  <c r="BI589" i="3"/>
  <c r="BJ589" i="3"/>
  <c r="BK589" i="3"/>
  <c r="BL589" i="3"/>
  <c r="BL590" i="3" s="1"/>
  <c r="BL591" i="3" s="1"/>
  <c r="BM589" i="3"/>
  <c r="BO589" i="3"/>
  <c r="BP589" i="3"/>
  <c r="BP590" i="3" s="1"/>
  <c r="BP591" i="3" s="1"/>
  <c r="BP592" i="3" s="1"/>
  <c r="BG590" i="3"/>
  <c r="BH590" i="3"/>
  <c r="BI590" i="3"/>
  <c r="BJ590" i="3"/>
  <c r="BK590" i="3"/>
  <c r="BM590" i="3"/>
  <c r="BN590" i="3"/>
  <c r="BO590" i="3"/>
  <c r="BG591" i="3"/>
  <c r="BH591" i="3"/>
  <c r="BI591" i="3"/>
  <c r="BJ591" i="3"/>
  <c r="BJ592" i="3" s="1"/>
  <c r="BK591" i="3"/>
  <c r="BM591" i="3"/>
  <c r="BN591" i="3"/>
  <c r="BN592" i="3" s="1"/>
  <c r="BN593" i="3" s="1"/>
  <c r="BN594" i="3" s="1"/>
  <c r="BN595" i="3" s="1"/>
  <c r="BN596" i="3" s="1"/>
  <c r="BO591" i="3"/>
  <c r="BG592" i="3"/>
  <c r="BH592" i="3"/>
  <c r="BH593" i="3" s="1"/>
  <c r="BH594" i="3" s="1"/>
  <c r="BH595" i="3" s="1"/>
  <c r="BI592" i="3"/>
  <c r="BK592" i="3"/>
  <c r="BL592" i="3"/>
  <c r="BM592" i="3"/>
  <c r="BO592" i="3"/>
  <c r="BG593" i="3"/>
  <c r="BI593" i="3"/>
  <c r="BJ593" i="3"/>
  <c r="BK593" i="3"/>
  <c r="BL593" i="3"/>
  <c r="BM593" i="3"/>
  <c r="BO593" i="3"/>
  <c r="BP593" i="3"/>
  <c r="BG594" i="3"/>
  <c r="BI594" i="3"/>
  <c r="BJ594" i="3"/>
  <c r="BK594" i="3"/>
  <c r="BL594" i="3"/>
  <c r="BM594" i="3"/>
  <c r="BO594" i="3"/>
  <c r="BP594" i="3"/>
  <c r="BG595" i="3"/>
  <c r="BI595" i="3"/>
  <c r="BJ595" i="3"/>
  <c r="BJ596" i="3" s="1"/>
  <c r="BK595" i="3"/>
  <c r="BL595" i="3"/>
  <c r="BM595" i="3"/>
  <c r="BO595" i="3"/>
  <c r="BP595" i="3"/>
  <c r="BP596" i="3" s="1"/>
  <c r="BP597" i="3" s="1"/>
  <c r="BP598" i="3" s="1"/>
  <c r="BG596" i="3"/>
  <c r="BH596" i="3"/>
  <c r="BI596" i="3"/>
  <c r="BK596" i="3"/>
  <c r="BL596" i="3"/>
  <c r="BL597" i="3" s="1"/>
  <c r="BL598" i="3" s="1"/>
  <c r="BM596" i="3"/>
  <c r="BO596" i="3"/>
  <c r="BG597" i="3"/>
  <c r="BH597" i="3"/>
  <c r="BI597" i="3"/>
  <c r="BJ597" i="3"/>
  <c r="BK597" i="3"/>
  <c r="BM597" i="3"/>
  <c r="BN597" i="3"/>
  <c r="BO597" i="3"/>
  <c r="BG598" i="3"/>
  <c r="BH598" i="3"/>
  <c r="BH599" i="3" s="1"/>
  <c r="BI598" i="3"/>
  <c r="BJ598" i="3"/>
  <c r="BK598" i="3"/>
  <c r="BM598" i="3"/>
  <c r="BN598" i="3"/>
  <c r="BN599" i="3" s="1"/>
  <c r="BN600" i="3" s="1"/>
  <c r="BN601" i="3" s="1"/>
  <c r="BO598" i="3"/>
  <c r="BG599" i="3"/>
  <c r="BI599" i="3"/>
  <c r="BJ599" i="3"/>
  <c r="BJ600" i="3" s="1"/>
  <c r="BJ601" i="3" s="1"/>
  <c r="BK599" i="3"/>
  <c r="BL599" i="3"/>
  <c r="BM599" i="3"/>
  <c r="BO599" i="3"/>
  <c r="BP599" i="3"/>
  <c r="BP600" i="3" s="1"/>
  <c r="BP601" i="3" s="1"/>
  <c r="BP602" i="3" s="1"/>
  <c r="BP603" i="3" s="1"/>
  <c r="BP604" i="3" s="1"/>
  <c r="BP605" i="3" s="1"/>
  <c r="BG600" i="3"/>
  <c r="BH600" i="3"/>
  <c r="BI600" i="3"/>
  <c r="BK600" i="3"/>
  <c r="BL600" i="3"/>
  <c r="BM600" i="3"/>
  <c r="BO600" i="3"/>
  <c r="BG601" i="3"/>
  <c r="BH601" i="3"/>
  <c r="BI601" i="3"/>
  <c r="BK601" i="3"/>
  <c r="BL601" i="3"/>
  <c r="BL602" i="3" s="1"/>
  <c r="BL603" i="3" s="1"/>
  <c r="BL604" i="3" s="1"/>
  <c r="BL605" i="3" s="1"/>
  <c r="BM601" i="3"/>
  <c r="BO601" i="3"/>
  <c r="BG602" i="3"/>
  <c r="BH602" i="3"/>
  <c r="BI602" i="3"/>
  <c r="BJ602" i="3"/>
  <c r="BK602" i="3"/>
  <c r="BM602" i="3"/>
  <c r="BN602" i="3"/>
  <c r="BO602" i="3"/>
  <c r="BG603" i="3"/>
  <c r="BH603" i="3"/>
  <c r="BI603" i="3"/>
  <c r="BJ603" i="3"/>
  <c r="BK603" i="3"/>
  <c r="BM603" i="3"/>
  <c r="BN603" i="3"/>
  <c r="BO603" i="3"/>
  <c r="BG604" i="3"/>
  <c r="BH604" i="3"/>
  <c r="BI604" i="3"/>
  <c r="BJ604" i="3"/>
  <c r="BK604" i="3"/>
  <c r="BM604" i="3"/>
  <c r="BN604" i="3"/>
  <c r="BO604" i="3"/>
  <c r="BG605" i="3"/>
  <c r="BH605" i="3"/>
  <c r="BH606" i="3" s="1"/>
  <c r="BI605" i="3"/>
  <c r="BJ605" i="3"/>
  <c r="BK605" i="3"/>
  <c r="BM605" i="3"/>
  <c r="BN605" i="3"/>
  <c r="BN606" i="3" s="1"/>
  <c r="BO605" i="3"/>
  <c r="BG606" i="3"/>
  <c r="BI606" i="3"/>
  <c r="BJ606" i="3"/>
  <c r="BK606" i="3"/>
  <c r="BL606" i="3"/>
  <c r="BL607" i="3" s="1"/>
  <c r="BM606" i="3"/>
  <c r="BO606" i="3"/>
  <c r="BP606" i="3"/>
  <c r="BP607" i="3" s="1"/>
  <c r="BG607" i="3"/>
  <c r="BH607" i="3"/>
  <c r="BH608" i="3" s="1"/>
  <c r="BI607" i="3"/>
  <c r="BJ607" i="3"/>
  <c r="BK607" i="3"/>
  <c r="BM607" i="3"/>
  <c r="BN607" i="3"/>
  <c r="BN608" i="3" s="1"/>
  <c r="BN609" i="3" s="1"/>
  <c r="BN610" i="3" s="1"/>
  <c r="BO607" i="3"/>
  <c r="BG608" i="3"/>
  <c r="BI608" i="3"/>
  <c r="BJ608" i="3"/>
  <c r="BJ609" i="3" s="1"/>
  <c r="BJ610" i="3" s="1"/>
  <c r="BK608" i="3"/>
  <c r="BL608" i="3"/>
  <c r="BM608" i="3"/>
  <c r="BO608" i="3"/>
  <c r="BP608" i="3"/>
  <c r="BP609" i="3" s="1"/>
  <c r="BP610" i="3" s="1"/>
  <c r="BP611" i="3" s="1"/>
  <c r="BP612" i="3" s="1"/>
  <c r="BP613" i="3" s="1"/>
  <c r="BP614" i="3" s="1"/>
  <c r="BG609" i="3"/>
  <c r="BH609" i="3"/>
  <c r="BI609" i="3"/>
  <c r="BK609" i="3"/>
  <c r="BL609" i="3"/>
  <c r="BM609" i="3"/>
  <c r="BO609" i="3"/>
  <c r="BG610" i="3"/>
  <c r="BH610" i="3"/>
  <c r="BI610" i="3"/>
  <c r="BK610" i="3"/>
  <c r="BL610" i="3"/>
  <c r="BL611" i="3" s="1"/>
  <c r="BM610" i="3"/>
  <c r="BO610" i="3"/>
  <c r="BG611" i="3"/>
  <c r="BH611" i="3"/>
  <c r="BI611" i="3"/>
  <c r="BJ611" i="3"/>
  <c r="BJ612" i="3" s="1"/>
  <c r="BJ613" i="3" s="1"/>
  <c r="BK611" i="3"/>
  <c r="BM611" i="3"/>
  <c r="BN611" i="3"/>
  <c r="BN612" i="3" s="1"/>
  <c r="BN613" i="3" s="1"/>
  <c r="BO611" i="3"/>
  <c r="BG612" i="3"/>
  <c r="BH612" i="3"/>
  <c r="BI612" i="3"/>
  <c r="BK612" i="3"/>
  <c r="BL612" i="3"/>
  <c r="BM612" i="3"/>
  <c r="BO612" i="3"/>
  <c r="BG613" i="3"/>
  <c r="BH613" i="3"/>
  <c r="BI613" i="3"/>
  <c r="BK613" i="3"/>
  <c r="BL613" i="3"/>
  <c r="BL614" i="3" s="1"/>
  <c r="BM613" i="3"/>
  <c r="BO613" i="3"/>
  <c r="BG614" i="3"/>
  <c r="BH614" i="3"/>
  <c r="BH615" i="3" s="1"/>
  <c r="BI614" i="3"/>
  <c r="BJ614" i="3"/>
  <c r="BK614" i="3"/>
  <c r="BM614" i="3"/>
  <c r="BN614" i="3"/>
  <c r="BN615" i="3" s="1"/>
  <c r="BN616" i="3" s="1"/>
  <c r="BN617" i="3" s="1"/>
  <c r="BO614" i="3"/>
  <c r="BG615" i="3"/>
  <c r="BI615" i="3"/>
  <c r="BJ615" i="3"/>
  <c r="BJ616" i="3" s="1"/>
  <c r="BJ617" i="3" s="1"/>
  <c r="BK615" i="3"/>
  <c r="BL615" i="3"/>
  <c r="BM615" i="3"/>
  <c r="BO615" i="3"/>
  <c r="BP615" i="3"/>
  <c r="BP616" i="3" s="1"/>
  <c r="BP617" i="3" s="1"/>
  <c r="BP618" i="3" s="1"/>
  <c r="BG616" i="3"/>
  <c r="BH616" i="3"/>
  <c r="BI616" i="3"/>
  <c r="BK616" i="3"/>
  <c r="BL616" i="3"/>
  <c r="BM616" i="3"/>
  <c r="BO616" i="3"/>
  <c r="BG617" i="3"/>
  <c r="BH617" i="3"/>
  <c r="BI617" i="3"/>
  <c r="BK617" i="3"/>
  <c r="BL617" i="3"/>
  <c r="BL618" i="3" s="1"/>
  <c r="BM617" i="3"/>
  <c r="BO617" i="3"/>
  <c r="BG618" i="3"/>
  <c r="BH618" i="3"/>
  <c r="BH619" i="3" s="1"/>
  <c r="BI618" i="3"/>
  <c r="BJ618" i="3"/>
  <c r="BK618" i="3"/>
  <c r="BM618" i="3"/>
  <c r="BN618" i="3"/>
  <c r="BN619" i="3" s="1"/>
  <c r="BO618" i="3"/>
  <c r="BG619" i="3"/>
  <c r="BI619" i="3"/>
  <c r="BJ619" i="3"/>
  <c r="BK619" i="3"/>
  <c r="BL619" i="3"/>
  <c r="BL620" i="3" s="1"/>
  <c r="BL621" i="3" s="1"/>
  <c r="BM619" i="3"/>
  <c r="BO619" i="3"/>
  <c r="BP619" i="3"/>
  <c r="BP620" i="3" s="1"/>
  <c r="BP621" i="3" s="1"/>
  <c r="BP622" i="3" s="1"/>
  <c r="BP623" i="3" s="1"/>
  <c r="BG620" i="3"/>
  <c r="BH620" i="3"/>
  <c r="BI620" i="3"/>
  <c r="BJ620" i="3"/>
  <c r="BK620" i="3"/>
  <c r="BM620" i="3"/>
  <c r="BN620" i="3"/>
  <c r="BO620" i="3"/>
  <c r="BG621" i="3"/>
  <c r="BH621" i="3"/>
  <c r="BI621" i="3"/>
  <c r="BJ621" i="3"/>
  <c r="BJ622" i="3" s="1"/>
  <c r="BK621" i="3"/>
  <c r="BM621" i="3"/>
  <c r="BN621" i="3"/>
  <c r="BN622" i="3" s="1"/>
  <c r="BO621" i="3"/>
  <c r="BG622" i="3"/>
  <c r="BH622" i="3"/>
  <c r="BI622" i="3"/>
  <c r="BK622" i="3"/>
  <c r="BL622" i="3"/>
  <c r="BL623" i="3" s="1"/>
  <c r="BM622" i="3"/>
  <c r="BO622" i="3"/>
  <c r="BG623" i="3"/>
  <c r="BH623" i="3"/>
  <c r="BH624" i="3" s="1"/>
  <c r="BH625" i="3" s="1"/>
  <c r="BI623" i="3"/>
  <c r="BJ623" i="3"/>
  <c r="BK623" i="3"/>
  <c r="BM623" i="3"/>
  <c r="BN623" i="3"/>
  <c r="BN624" i="3" s="1"/>
  <c r="BN625" i="3" s="1"/>
  <c r="BN626" i="3" s="1"/>
  <c r="BO623" i="3"/>
  <c r="BG624" i="3"/>
  <c r="BI624" i="3"/>
  <c r="BJ624" i="3"/>
  <c r="BK624" i="3"/>
  <c r="BL624" i="3"/>
  <c r="BM624" i="3"/>
  <c r="BO624" i="3"/>
  <c r="BP624" i="3"/>
  <c r="BG625" i="3"/>
  <c r="BI625" i="3"/>
  <c r="BJ625" i="3"/>
  <c r="BJ626" i="3" s="1"/>
  <c r="BK625" i="3"/>
  <c r="BL625" i="3"/>
  <c r="BM625" i="3"/>
  <c r="BO625" i="3"/>
  <c r="BP625" i="3"/>
  <c r="BP626" i="3" s="1"/>
  <c r="BP627" i="3" s="1"/>
  <c r="BP628" i="3" s="1"/>
  <c r="BP629" i="3" s="1"/>
  <c r="BG626" i="3"/>
  <c r="BH626" i="3"/>
  <c r="BI626" i="3"/>
  <c r="BK626" i="3"/>
  <c r="BL626" i="3"/>
  <c r="BL627" i="3" s="1"/>
  <c r="BM626" i="3"/>
  <c r="BO626" i="3"/>
  <c r="BG627" i="3"/>
  <c r="BH627" i="3"/>
  <c r="BI627" i="3"/>
  <c r="BJ627" i="3"/>
  <c r="BJ628" i="3" s="1"/>
  <c r="BJ629" i="3" s="1"/>
  <c r="BK627" i="3"/>
  <c r="BM627" i="3"/>
  <c r="BN627" i="3"/>
  <c r="BN628" i="3" s="1"/>
  <c r="BN629" i="3" s="1"/>
  <c r="BN630" i="3" s="1"/>
  <c r="BO627" i="3"/>
  <c r="BG628" i="3"/>
  <c r="BH628" i="3"/>
  <c r="BI628" i="3"/>
  <c r="BK628" i="3"/>
  <c r="BL628" i="3"/>
  <c r="BM628" i="3"/>
  <c r="BO628" i="3"/>
  <c r="BG629" i="3"/>
  <c r="BH629" i="3"/>
  <c r="BH630" i="3" s="1"/>
  <c r="BI629" i="3"/>
  <c r="BK629" i="3"/>
  <c r="BL629" i="3"/>
  <c r="BM629" i="3"/>
  <c r="BO629" i="3"/>
  <c r="BG630" i="3"/>
  <c r="BI630" i="3"/>
  <c r="BJ630" i="3"/>
  <c r="BK630" i="3"/>
  <c r="BL630" i="3"/>
  <c r="BL631" i="3" s="1"/>
  <c r="BL632" i="3" s="1"/>
  <c r="BM630" i="3"/>
  <c r="BO630" i="3"/>
  <c r="BP630" i="3"/>
  <c r="BP631" i="3" s="1"/>
  <c r="BP632" i="3" s="1"/>
  <c r="BP633" i="3" s="1"/>
  <c r="BP634" i="3" s="1"/>
  <c r="BP635" i="3" s="1"/>
  <c r="BG631" i="3"/>
  <c r="BH631" i="3"/>
  <c r="BI631" i="3"/>
  <c r="BJ631" i="3"/>
  <c r="BK631" i="3"/>
  <c r="BM631" i="3"/>
  <c r="BN631" i="3"/>
  <c r="BO631" i="3"/>
  <c r="BG632" i="3"/>
  <c r="BH632" i="3"/>
  <c r="BI632" i="3"/>
  <c r="BJ632" i="3"/>
  <c r="BJ633" i="3" s="1"/>
  <c r="BK632" i="3"/>
  <c r="BM632" i="3"/>
  <c r="BN632" i="3"/>
  <c r="BN633" i="3" s="1"/>
  <c r="BO632" i="3"/>
  <c r="BG633" i="3"/>
  <c r="BH633" i="3"/>
  <c r="BI633" i="3"/>
  <c r="BK633" i="3"/>
  <c r="BL633" i="3"/>
  <c r="BL634" i="3" s="1"/>
  <c r="BM633" i="3"/>
  <c r="BO633" i="3"/>
  <c r="BG634" i="3"/>
  <c r="BH634" i="3"/>
  <c r="BI634" i="3"/>
  <c r="BJ634" i="3"/>
  <c r="BJ635" i="3" s="1"/>
  <c r="BK634" i="3"/>
  <c r="BM634" i="3"/>
  <c r="BN634" i="3"/>
  <c r="BN635" i="3" s="1"/>
  <c r="BN636" i="3" s="1"/>
  <c r="BO634" i="3"/>
  <c r="BG635" i="3"/>
  <c r="BH635" i="3"/>
  <c r="BH636" i="3" s="1"/>
  <c r="BI635" i="3"/>
  <c r="BK635" i="3"/>
  <c r="BL635" i="3"/>
  <c r="BM635" i="3"/>
  <c r="BO635" i="3"/>
  <c r="BG636" i="3"/>
  <c r="BI636" i="3"/>
  <c r="BJ636" i="3"/>
  <c r="BK636" i="3"/>
  <c r="BL636" i="3"/>
  <c r="BL637" i="3" s="1"/>
  <c r="BM636" i="3"/>
  <c r="BO636" i="3"/>
  <c r="BP636" i="3"/>
  <c r="BP637" i="3" s="1"/>
  <c r="BG637" i="3"/>
  <c r="BH637" i="3"/>
  <c r="BH638" i="3" s="1"/>
  <c r="BI637" i="3"/>
  <c r="BJ637" i="3"/>
  <c r="BK637" i="3"/>
  <c r="BM637" i="3"/>
  <c r="BN637" i="3"/>
  <c r="BN638" i="3" s="1"/>
  <c r="BO637" i="3"/>
  <c r="BG638" i="3"/>
  <c r="BI638" i="3"/>
  <c r="BJ638" i="3"/>
  <c r="BK638" i="3"/>
  <c r="BL638" i="3"/>
  <c r="BL639" i="3" s="1"/>
  <c r="BM638" i="3"/>
  <c r="BO638" i="3"/>
  <c r="BP638" i="3"/>
  <c r="BP639" i="3" s="1"/>
  <c r="BP640" i="3" s="1"/>
  <c r="BP641" i="3" s="1"/>
  <c r="BG639" i="3"/>
  <c r="BH639" i="3"/>
  <c r="BI639" i="3"/>
  <c r="BJ639" i="3"/>
  <c r="BJ640" i="3" s="1"/>
  <c r="BK639" i="3"/>
  <c r="BM639" i="3"/>
  <c r="BN639" i="3"/>
  <c r="BN640" i="3" s="1"/>
  <c r="BO639" i="3"/>
  <c r="BG640" i="3"/>
  <c r="BH640" i="3"/>
  <c r="BI640" i="3"/>
  <c r="BK640" i="3"/>
  <c r="BL640" i="3"/>
  <c r="BL641" i="3" s="1"/>
  <c r="BM640" i="3"/>
  <c r="BO640" i="3"/>
  <c r="BG641" i="3"/>
  <c r="BH641" i="3"/>
  <c r="BH642" i="3" s="1"/>
  <c r="BI641" i="3"/>
  <c r="BJ641" i="3"/>
  <c r="BK641" i="3"/>
  <c r="BM641" i="3"/>
  <c r="BN641" i="3"/>
  <c r="BN642" i="3" s="1"/>
  <c r="BO641" i="3"/>
  <c r="BG642" i="3"/>
  <c r="BI642" i="3"/>
  <c r="BJ642" i="3"/>
  <c r="BK642" i="3"/>
  <c r="BL642" i="3"/>
  <c r="BL643" i="3" s="1"/>
  <c r="BM642" i="3"/>
  <c r="BO642" i="3"/>
  <c r="BP642" i="3"/>
  <c r="BP643" i="3" s="1"/>
  <c r="BG643" i="3"/>
  <c r="BH643" i="3"/>
  <c r="BH644" i="3" s="1"/>
  <c r="BI643" i="3"/>
  <c r="BJ643" i="3"/>
  <c r="BK643" i="3"/>
  <c r="BM643" i="3"/>
  <c r="BN643" i="3"/>
  <c r="BN644" i="3" s="1"/>
  <c r="BN645" i="3" s="1"/>
  <c r="BN646" i="3" s="1"/>
  <c r="BN647" i="3" s="1"/>
  <c r="BN648" i="3" s="1"/>
  <c r="BO643" i="3"/>
  <c r="BG644" i="3"/>
  <c r="BI644" i="3"/>
  <c r="BJ644" i="3"/>
  <c r="BJ645" i="3" s="1"/>
  <c r="BK644" i="3"/>
  <c r="BL644" i="3"/>
  <c r="BM644" i="3"/>
  <c r="BO644" i="3"/>
  <c r="BP644" i="3"/>
  <c r="BP645" i="3" s="1"/>
  <c r="BG645" i="3"/>
  <c r="BH645" i="3"/>
  <c r="BH646" i="3" s="1"/>
  <c r="BH647" i="3" s="1"/>
  <c r="BH648" i="3" s="1"/>
  <c r="BI645" i="3"/>
  <c r="BK645" i="3"/>
  <c r="BL645" i="3"/>
  <c r="BM645" i="3"/>
  <c r="BO645" i="3"/>
  <c r="BG646" i="3"/>
  <c r="BI646" i="3"/>
  <c r="BJ646" i="3"/>
  <c r="BK646" i="3"/>
  <c r="BL646" i="3"/>
  <c r="BM646" i="3"/>
  <c r="BO646" i="3"/>
  <c r="BP646" i="3"/>
  <c r="BG647" i="3"/>
  <c r="BI647" i="3"/>
  <c r="BJ647" i="3"/>
  <c r="BK647" i="3"/>
  <c r="BL647" i="3"/>
  <c r="BM647" i="3"/>
  <c r="BO647" i="3"/>
  <c r="BP647" i="3"/>
  <c r="BG648" i="3"/>
  <c r="BI648" i="3"/>
  <c r="BJ648" i="3"/>
  <c r="BK648" i="3"/>
  <c r="BL648" i="3"/>
  <c r="BL649" i="3" s="1"/>
  <c r="BL650" i="3" s="1"/>
  <c r="BL651" i="3" s="1"/>
  <c r="BM648" i="3"/>
  <c r="BO648" i="3"/>
  <c r="BP648" i="3"/>
  <c r="BP649" i="3" s="1"/>
  <c r="BP650" i="3" s="1"/>
  <c r="BP651" i="3" s="1"/>
  <c r="BP652" i="3" s="1"/>
  <c r="BG649" i="3"/>
  <c r="BH649" i="3"/>
  <c r="BI649" i="3"/>
  <c r="BJ649" i="3"/>
  <c r="BK649" i="3"/>
  <c r="BM649" i="3"/>
  <c r="BN649" i="3"/>
  <c r="BO649" i="3"/>
  <c r="BG650" i="3"/>
  <c r="BH650" i="3"/>
  <c r="BI650" i="3"/>
  <c r="BJ650" i="3"/>
  <c r="BK650" i="3"/>
  <c r="BM650" i="3"/>
  <c r="BN650" i="3"/>
  <c r="BO650" i="3"/>
  <c r="BG651" i="3"/>
  <c r="BH651" i="3"/>
  <c r="BI651" i="3"/>
  <c r="BJ651" i="3"/>
  <c r="BJ652" i="3" s="1"/>
  <c r="BK651" i="3"/>
  <c r="BM651" i="3"/>
  <c r="BN651" i="3"/>
  <c r="BN652" i="3" s="1"/>
  <c r="BN653" i="3" s="1"/>
  <c r="BN654" i="3" s="1"/>
  <c r="BN655" i="3" s="1"/>
  <c r="BO651" i="3"/>
  <c r="BG652" i="3"/>
  <c r="BH652" i="3"/>
  <c r="BH653" i="3" s="1"/>
  <c r="BH654" i="3" s="1"/>
  <c r="BH655" i="3" s="1"/>
  <c r="BI652" i="3"/>
  <c r="BK652" i="3"/>
  <c r="BL652" i="3"/>
  <c r="BM652" i="3"/>
  <c r="BO652" i="3"/>
  <c r="BG653" i="3"/>
  <c r="BI653" i="3"/>
  <c r="BJ653" i="3"/>
  <c r="BK653" i="3"/>
  <c r="BL653" i="3"/>
  <c r="BM653" i="3"/>
  <c r="BO653" i="3"/>
  <c r="BP653" i="3"/>
  <c r="BG654" i="3"/>
  <c r="BI654" i="3"/>
  <c r="BJ654" i="3"/>
  <c r="BK654" i="3"/>
  <c r="BL654" i="3"/>
  <c r="BM654" i="3"/>
  <c r="BO654" i="3"/>
  <c r="BP654" i="3"/>
  <c r="BG655" i="3"/>
  <c r="BI655" i="3"/>
  <c r="BJ655" i="3"/>
  <c r="BK655" i="3"/>
  <c r="BL655" i="3"/>
  <c r="BL656" i="3" s="1"/>
  <c r="BL657" i="3" s="1"/>
  <c r="BM655" i="3"/>
  <c r="BO655" i="3"/>
  <c r="BP655" i="3"/>
  <c r="BP656" i="3" s="1"/>
  <c r="BP657" i="3" s="1"/>
  <c r="BG656" i="3"/>
  <c r="BH656" i="3"/>
  <c r="BI656" i="3"/>
  <c r="BJ656" i="3"/>
  <c r="BK656" i="3"/>
  <c r="BM656" i="3"/>
  <c r="BN656" i="3"/>
  <c r="BO656" i="3"/>
  <c r="BG657" i="3"/>
  <c r="BH657" i="3"/>
  <c r="BH658" i="3" s="1"/>
  <c r="BI657" i="3"/>
  <c r="BJ657" i="3"/>
  <c r="BK657" i="3"/>
  <c r="BM657" i="3"/>
  <c r="BN657" i="3"/>
  <c r="BN658" i="3" s="1"/>
  <c r="BN659" i="3" s="1"/>
  <c r="BO657" i="3"/>
  <c r="BG658" i="3"/>
  <c r="BI658" i="3"/>
  <c r="BJ658" i="3"/>
  <c r="BJ659" i="3" s="1"/>
  <c r="BK658" i="3"/>
  <c r="BL658" i="3"/>
  <c r="BM658" i="3"/>
  <c r="BO658" i="3"/>
  <c r="BP658" i="3"/>
  <c r="BP659" i="3" s="1"/>
  <c r="BP660" i="3" s="1"/>
  <c r="BG659" i="3"/>
  <c r="BH659" i="3"/>
  <c r="BI659" i="3"/>
  <c r="BK659" i="3"/>
  <c r="BL659" i="3"/>
  <c r="BL660" i="3" s="1"/>
  <c r="BM659" i="3"/>
  <c r="BO659" i="3"/>
  <c r="BG660" i="3"/>
  <c r="BH660" i="3"/>
  <c r="BH661" i="3" s="1"/>
  <c r="BI660" i="3"/>
  <c r="BJ660" i="3"/>
  <c r="BK660" i="3"/>
  <c r="BM660" i="3"/>
  <c r="BN660" i="3"/>
  <c r="BN661" i="3" s="1"/>
  <c r="BO660" i="3"/>
  <c r="BG661" i="3"/>
  <c r="BI661" i="3"/>
  <c r="BJ661" i="3"/>
  <c r="BK661" i="3"/>
  <c r="BL661" i="3"/>
  <c r="BL662" i="3" s="1"/>
  <c r="BM661" i="3"/>
  <c r="BO661" i="3"/>
  <c r="BP661" i="3"/>
  <c r="BP662" i="3" s="1"/>
  <c r="BG662" i="3"/>
  <c r="BH662" i="3"/>
  <c r="BH663" i="3" s="1"/>
  <c r="BI662" i="3"/>
  <c r="BJ662" i="3"/>
  <c r="BK662" i="3"/>
  <c r="BM662" i="3"/>
  <c r="BN662" i="3"/>
  <c r="BN663" i="3" s="1"/>
  <c r="BN664" i="3" s="1"/>
  <c r="BN665" i="3" s="1"/>
  <c r="BN666" i="3" s="1"/>
  <c r="BO662" i="3"/>
  <c r="BG663" i="3"/>
  <c r="BI663" i="3"/>
  <c r="BJ663" i="3"/>
  <c r="BJ664" i="3" s="1"/>
  <c r="BJ665" i="3" s="1"/>
  <c r="BJ666" i="3" s="1"/>
  <c r="BK663" i="3"/>
  <c r="BL663" i="3"/>
  <c r="BM663" i="3"/>
  <c r="BO663" i="3"/>
  <c r="BP663" i="3"/>
  <c r="BP664" i="3" s="1"/>
  <c r="BP665" i="3" s="1"/>
  <c r="BP666" i="3" s="1"/>
  <c r="BP667" i="3" s="1"/>
  <c r="BP668" i="3" s="1"/>
  <c r="BP669" i="3" s="1"/>
  <c r="BG664" i="3"/>
  <c r="BH664" i="3"/>
  <c r="BI664" i="3"/>
  <c r="BK664" i="3"/>
  <c r="BL664" i="3"/>
  <c r="BM664" i="3"/>
  <c r="BO664" i="3"/>
  <c r="BG665" i="3"/>
  <c r="BH665" i="3"/>
  <c r="BI665" i="3"/>
  <c r="BK665" i="3"/>
  <c r="BL665" i="3"/>
  <c r="BM665" i="3"/>
  <c r="BO665" i="3"/>
  <c r="BG666" i="3"/>
  <c r="BH666" i="3"/>
  <c r="BI666" i="3"/>
  <c r="BK666" i="3"/>
  <c r="BL666" i="3"/>
  <c r="BL667" i="3" s="1"/>
  <c r="BM666" i="3"/>
  <c r="BO666" i="3"/>
  <c r="BG667" i="3"/>
  <c r="BH667" i="3"/>
  <c r="BI667" i="3"/>
  <c r="BJ667" i="3"/>
  <c r="BJ668" i="3" s="1"/>
  <c r="BK667" i="3"/>
  <c r="BM667" i="3"/>
  <c r="BN667" i="3"/>
  <c r="BN668" i="3" s="1"/>
  <c r="BO667" i="3"/>
  <c r="BG668" i="3"/>
  <c r="BH668" i="3"/>
  <c r="BI668" i="3"/>
  <c r="BK668" i="3"/>
  <c r="BL668" i="3"/>
  <c r="BL669" i="3" s="1"/>
  <c r="BM668" i="3"/>
  <c r="BO668" i="3"/>
  <c r="BG669" i="3"/>
  <c r="BH669" i="3"/>
  <c r="BH670" i="3" s="1"/>
  <c r="BH671" i="3" s="1"/>
  <c r="BH672" i="3" s="1"/>
  <c r="BI669" i="3"/>
  <c r="BJ669" i="3"/>
  <c r="BK669" i="3"/>
  <c r="BM669" i="3"/>
  <c r="BN669" i="3"/>
  <c r="BN670" i="3" s="1"/>
  <c r="BN671" i="3" s="1"/>
  <c r="BN672" i="3" s="1"/>
  <c r="BN673" i="3" s="1"/>
  <c r="BN674" i="3" s="1"/>
  <c r="BN675" i="3" s="1"/>
  <c r="BN676" i="3" s="1"/>
  <c r="BN677" i="3" s="1"/>
  <c r="BO669" i="3"/>
  <c r="BG670" i="3"/>
  <c r="BI670" i="3"/>
  <c r="BJ670" i="3"/>
  <c r="BK670" i="3"/>
  <c r="BL670" i="3"/>
  <c r="BM670" i="3"/>
  <c r="BO670" i="3"/>
  <c r="BP670" i="3"/>
  <c r="BG671" i="3"/>
  <c r="BI671" i="3"/>
  <c r="BJ671" i="3"/>
  <c r="BK671" i="3"/>
  <c r="BL671" i="3"/>
  <c r="BM671" i="3"/>
  <c r="BO671" i="3"/>
  <c r="BP671" i="3"/>
  <c r="BG672" i="3"/>
  <c r="BI672" i="3"/>
  <c r="BJ672" i="3"/>
  <c r="BJ673" i="3" s="1"/>
  <c r="BJ674" i="3" s="1"/>
  <c r="BJ675" i="3" s="1"/>
  <c r="BK672" i="3"/>
  <c r="BL672" i="3"/>
  <c r="BM672" i="3"/>
  <c r="BO672" i="3"/>
  <c r="BP672" i="3"/>
  <c r="BP673" i="3" s="1"/>
  <c r="BP674" i="3" s="1"/>
  <c r="BP675" i="3" s="1"/>
  <c r="BG673" i="3"/>
  <c r="BH673" i="3"/>
  <c r="BI673" i="3"/>
  <c r="BK673" i="3"/>
  <c r="BL673" i="3"/>
  <c r="BM673" i="3"/>
  <c r="BO673" i="3"/>
  <c r="BG674" i="3"/>
  <c r="BH674" i="3"/>
  <c r="BI674" i="3"/>
  <c r="BK674" i="3"/>
  <c r="BL674" i="3"/>
  <c r="BM674" i="3"/>
  <c r="BO674" i="3"/>
  <c r="BG675" i="3"/>
  <c r="BH675" i="3"/>
  <c r="BH676" i="3" s="1"/>
  <c r="BI675" i="3"/>
  <c r="BK675" i="3"/>
  <c r="BL675" i="3"/>
  <c r="BM675" i="3"/>
  <c r="BO675" i="3"/>
  <c r="BG676" i="3"/>
  <c r="BI676" i="3"/>
  <c r="BJ676" i="3"/>
  <c r="BJ677" i="3" s="1"/>
  <c r="BK676" i="3"/>
  <c r="BL676" i="3"/>
  <c r="BM676" i="3"/>
  <c r="BO676" i="3"/>
  <c r="BP676" i="3"/>
  <c r="BP677" i="3" s="1"/>
  <c r="BP678" i="3" s="1"/>
  <c r="BG677" i="3"/>
  <c r="BH677" i="3"/>
  <c r="BI677" i="3"/>
  <c r="BK677" i="3"/>
  <c r="BL677" i="3"/>
  <c r="BL678" i="3" s="1"/>
  <c r="BM677" i="3"/>
  <c r="BO677" i="3"/>
  <c r="BG678" i="3"/>
  <c r="BH678" i="3"/>
  <c r="BH679" i="3" s="1"/>
  <c r="BH680" i="3" s="1"/>
  <c r="BI678" i="3"/>
  <c r="BJ678" i="3"/>
  <c r="BK678" i="3"/>
  <c r="BM678" i="3"/>
  <c r="BN678" i="3"/>
  <c r="BN679" i="3" s="1"/>
  <c r="BN680" i="3" s="1"/>
  <c r="BN681" i="3" s="1"/>
  <c r="BO678" i="3"/>
  <c r="BG679" i="3"/>
  <c r="BI679" i="3"/>
  <c r="BJ679" i="3"/>
  <c r="BK679" i="3"/>
  <c r="BL679" i="3"/>
  <c r="BM679" i="3"/>
  <c r="BO679" i="3"/>
  <c r="BP679" i="3"/>
  <c r="BG680" i="3"/>
  <c r="BI680" i="3"/>
  <c r="BJ680" i="3"/>
  <c r="BJ681" i="3" s="1"/>
  <c r="BK680" i="3"/>
  <c r="BL680" i="3"/>
  <c r="BM680" i="3"/>
  <c r="BO680" i="3"/>
  <c r="BP680" i="3"/>
  <c r="BP681" i="3" s="1"/>
  <c r="BP682" i="3" s="1"/>
  <c r="BP683" i="3" s="1"/>
  <c r="BG681" i="3"/>
  <c r="BH681" i="3"/>
  <c r="BI681" i="3"/>
  <c r="BK681" i="3"/>
  <c r="BL681" i="3"/>
  <c r="BL682" i="3" s="1"/>
  <c r="BM681" i="3"/>
  <c r="BO681" i="3"/>
  <c r="BG682" i="3"/>
  <c r="BH682" i="3"/>
  <c r="BI682" i="3"/>
  <c r="BJ682" i="3"/>
  <c r="BJ683" i="3" s="1"/>
  <c r="BK682" i="3"/>
  <c r="BM682" i="3"/>
  <c r="BN682" i="3"/>
  <c r="BN683" i="3" s="1"/>
  <c r="BN684" i="3" s="1"/>
  <c r="BN685" i="3" s="1"/>
  <c r="BN686" i="3" s="1"/>
  <c r="BN687" i="3" s="1"/>
  <c r="BN688" i="3" s="1"/>
  <c r="BO682" i="3"/>
  <c r="BG683" i="3"/>
  <c r="BH683" i="3"/>
  <c r="BH684" i="3" s="1"/>
  <c r="BI683" i="3"/>
  <c r="BK683" i="3"/>
  <c r="BL683" i="3"/>
  <c r="BM683" i="3"/>
  <c r="BO683" i="3"/>
  <c r="BG684" i="3"/>
  <c r="BI684" i="3"/>
  <c r="BJ684" i="3"/>
  <c r="BJ685" i="3" s="1"/>
  <c r="BJ686" i="3" s="1"/>
  <c r="BK684" i="3"/>
  <c r="BL684" i="3"/>
  <c r="BM684" i="3"/>
  <c r="BO684" i="3"/>
  <c r="BP684" i="3"/>
  <c r="BP685" i="3" s="1"/>
  <c r="BP686" i="3" s="1"/>
  <c r="BG685" i="3"/>
  <c r="BH685" i="3"/>
  <c r="BI685" i="3"/>
  <c r="BK685" i="3"/>
  <c r="BL685" i="3"/>
  <c r="BM685" i="3"/>
  <c r="BO685" i="3"/>
  <c r="BG686" i="3"/>
  <c r="BH686" i="3"/>
  <c r="BH687" i="3" s="1"/>
  <c r="BH688" i="3" s="1"/>
  <c r="BI686" i="3"/>
  <c r="BK686" i="3"/>
  <c r="BL686" i="3"/>
  <c r="BM686" i="3"/>
  <c r="BO686" i="3"/>
  <c r="BG687" i="3"/>
  <c r="BI687" i="3"/>
  <c r="BJ687" i="3"/>
  <c r="BK687" i="3"/>
  <c r="BL687" i="3"/>
  <c r="BM687" i="3"/>
  <c r="BO687" i="3"/>
  <c r="BP687" i="3"/>
  <c r="BG688" i="3"/>
  <c r="BI688" i="3"/>
  <c r="BJ688" i="3"/>
  <c r="BK688" i="3"/>
  <c r="BL688" i="3"/>
  <c r="BL689" i="3" s="1"/>
  <c r="BM688" i="3"/>
  <c r="BO688" i="3"/>
  <c r="BP688" i="3"/>
  <c r="BP689" i="3" s="1"/>
  <c r="BG689" i="3"/>
  <c r="BH689" i="3"/>
  <c r="BH690" i="3" s="1"/>
  <c r="BH691" i="3" s="1"/>
  <c r="BI689" i="3"/>
  <c r="BJ689" i="3"/>
  <c r="BK689" i="3"/>
  <c r="BM689" i="3"/>
  <c r="BN689" i="3"/>
  <c r="BN690" i="3" s="1"/>
  <c r="BN691" i="3" s="1"/>
  <c r="BN692" i="3" s="1"/>
  <c r="BO689" i="3"/>
  <c r="BG690" i="3"/>
  <c r="BI690" i="3"/>
  <c r="BJ690" i="3"/>
  <c r="BK690" i="3"/>
  <c r="BL690" i="3"/>
  <c r="BM690" i="3"/>
  <c r="BO690" i="3"/>
  <c r="BP690" i="3"/>
  <c r="BG691" i="3"/>
  <c r="BI691" i="3"/>
  <c r="BJ691" i="3"/>
  <c r="BJ692" i="3" s="1"/>
  <c r="BK691" i="3"/>
  <c r="BL691" i="3"/>
  <c r="BM691" i="3"/>
  <c r="BO691" i="3"/>
  <c r="BP691" i="3"/>
  <c r="BP692" i="3" s="1"/>
  <c r="BP693" i="3" s="1"/>
  <c r="BG692" i="3"/>
  <c r="BH692" i="3"/>
  <c r="BI692" i="3"/>
  <c r="BK692" i="3"/>
  <c r="BL692" i="3"/>
  <c r="BL693" i="3" s="1"/>
  <c r="BM692" i="3"/>
  <c r="BO692" i="3"/>
  <c r="BG693" i="3"/>
  <c r="BH693" i="3"/>
  <c r="BH694" i="3" s="1"/>
  <c r="BI693" i="3"/>
  <c r="BJ693" i="3"/>
  <c r="BK693" i="3"/>
  <c r="BM693" i="3"/>
  <c r="BN693" i="3"/>
  <c r="BN694" i="3" s="1"/>
  <c r="BN695" i="3" s="1"/>
  <c r="BN696" i="3" s="1"/>
  <c r="BN697" i="3" s="1"/>
  <c r="BO693" i="3"/>
  <c r="BG694" i="3"/>
  <c r="BI694" i="3"/>
  <c r="BJ694" i="3"/>
  <c r="BJ695" i="3" s="1"/>
  <c r="BK694" i="3"/>
  <c r="BL694" i="3"/>
  <c r="BM694" i="3"/>
  <c r="BO694" i="3"/>
  <c r="BP694" i="3"/>
  <c r="BP695" i="3" s="1"/>
  <c r="BG695" i="3"/>
  <c r="BH695" i="3"/>
  <c r="BH696" i="3" s="1"/>
  <c r="BH697" i="3" s="1"/>
  <c r="BI695" i="3"/>
  <c r="BK695" i="3"/>
  <c r="BL695" i="3"/>
  <c r="BM695" i="3"/>
  <c r="BO695" i="3"/>
  <c r="BG696" i="3"/>
  <c r="BI696" i="3"/>
  <c r="BJ696" i="3"/>
  <c r="BK696" i="3"/>
  <c r="BL696" i="3"/>
  <c r="BM696" i="3"/>
  <c r="BO696" i="3"/>
  <c r="BP696" i="3"/>
  <c r="BG697" i="3"/>
  <c r="BI697" i="3"/>
  <c r="BJ697" i="3"/>
  <c r="BK697" i="3"/>
  <c r="BL697" i="3"/>
  <c r="BL698" i="3" s="1"/>
  <c r="BM697" i="3"/>
  <c r="BO697" i="3"/>
  <c r="BP697" i="3"/>
  <c r="BP698" i="3" s="1"/>
  <c r="BG698" i="3"/>
  <c r="BH698" i="3"/>
  <c r="BH699" i="3" s="1"/>
  <c r="BI698" i="3"/>
  <c r="BJ698" i="3"/>
  <c r="BK698" i="3"/>
  <c r="BM698" i="3"/>
  <c r="BN698" i="3"/>
  <c r="BN699" i="3" s="1"/>
  <c r="BO698" i="3"/>
  <c r="BG699" i="3"/>
  <c r="BI699" i="3"/>
  <c r="BJ699" i="3"/>
  <c r="BK699" i="3"/>
  <c r="BL699" i="3"/>
  <c r="BL700" i="3" s="1"/>
  <c r="BM699" i="3"/>
  <c r="BO699" i="3"/>
  <c r="BP699" i="3"/>
  <c r="BP700" i="3" s="1"/>
  <c r="BG700" i="3"/>
  <c r="BH700" i="3"/>
  <c r="BH701" i="3" s="1"/>
  <c r="BH702" i="3" s="1"/>
  <c r="BH703" i="3" s="1"/>
  <c r="BI700" i="3"/>
  <c r="BJ700" i="3"/>
  <c r="BK700" i="3"/>
  <c r="BM700" i="3"/>
  <c r="BN700" i="3"/>
  <c r="BN701" i="3" s="1"/>
  <c r="BN702" i="3" s="1"/>
  <c r="BN703" i="3" s="1"/>
  <c r="BO700" i="3"/>
  <c r="BG701" i="3"/>
  <c r="BI701" i="3"/>
  <c r="BJ701" i="3"/>
  <c r="BK701" i="3"/>
  <c r="BL701" i="3"/>
  <c r="BM701" i="3"/>
  <c r="BO701" i="3"/>
  <c r="BP701" i="3"/>
  <c r="BG702" i="3"/>
  <c r="BI702" i="3"/>
  <c r="BJ702" i="3"/>
  <c r="BK702" i="3"/>
  <c r="BL702" i="3"/>
  <c r="BM702" i="3"/>
  <c r="BO702" i="3"/>
  <c r="BP702" i="3"/>
  <c r="BG703" i="3"/>
  <c r="BI703" i="3"/>
  <c r="BJ703" i="3"/>
  <c r="BK703" i="3"/>
  <c r="BL703" i="3"/>
  <c r="BL704" i="3" s="1"/>
  <c r="BM703" i="3"/>
  <c r="BO703" i="3"/>
  <c r="BP703" i="3"/>
  <c r="BP704" i="3" s="1"/>
  <c r="BP705" i="3" s="1"/>
  <c r="BP706" i="3" s="1"/>
  <c r="BP707" i="3" s="1"/>
  <c r="BP708" i="3" s="1"/>
  <c r="BP709" i="3" s="1"/>
  <c r="BP710" i="3" s="1"/>
  <c r="BG704" i="3"/>
  <c r="BH704" i="3"/>
  <c r="BI704" i="3"/>
  <c r="BJ704" i="3"/>
  <c r="BJ705" i="3" s="1"/>
  <c r="BJ706" i="3" s="1"/>
  <c r="BJ707" i="3" s="1"/>
  <c r="BK704" i="3"/>
  <c r="BM704" i="3"/>
  <c r="BN704" i="3"/>
  <c r="BN705" i="3" s="1"/>
  <c r="BN706" i="3" s="1"/>
  <c r="BN707" i="3" s="1"/>
  <c r="BO704" i="3"/>
  <c r="BG705" i="3"/>
  <c r="BH705" i="3"/>
  <c r="BI705" i="3"/>
  <c r="BK705" i="3"/>
  <c r="BL705" i="3"/>
  <c r="BM705" i="3"/>
  <c r="BO705" i="3"/>
  <c r="BG706" i="3"/>
  <c r="BH706" i="3"/>
  <c r="BI706" i="3"/>
  <c r="BK706" i="3"/>
  <c r="BL706" i="3"/>
  <c r="BM706" i="3"/>
  <c r="BO706" i="3"/>
  <c r="BG707" i="3"/>
  <c r="BH707" i="3"/>
  <c r="BI707" i="3"/>
  <c r="BK707" i="3"/>
  <c r="BL707" i="3"/>
  <c r="BL708" i="3" s="1"/>
  <c r="BL709" i="3" s="1"/>
  <c r="BL710" i="3" s="1"/>
  <c r="BM707" i="3"/>
  <c r="BO707" i="3"/>
  <c r="BG708" i="3"/>
  <c r="BH708" i="3"/>
  <c r="BI708" i="3"/>
  <c r="BJ708" i="3"/>
  <c r="BK708" i="3"/>
  <c r="BM708" i="3"/>
  <c r="BN708" i="3"/>
  <c r="BO708" i="3"/>
  <c r="BG709" i="3"/>
  <c r="BH709" i="3"/>
  <c r="BI709" i="3"/>
  <c r="BJ709" i="3"/>
  <c r="BK709" i="3"/>
  <c r="BM709" i="3"/>
  <c r="BN709" i="3"/>
  <c r="BO709" i="3"/>
  <c r="BG710" i="3"/>
  <c r="BH710" i="3"/>
  <c r="BH711" i="3" s="1"/>
  <c r="BI710" i="3"/>
  <c r="BJ710" i="3"/>
  <c r="BK710" i="3"/>
  <c r="BM710" i="3"/>
  <c r="BN710" i="3"/>
  <c r="BN711" i="3" s="1"/>
  <c r="BO710" i="3"/>
  <c r="BG711" i="3"/>
  <c r="BI711" i="3"/>
  <c r="BJ711" i="3"/>
  <c r="BK711" i="3"/>
  <c r="BL711" i="3"/>
  <c r="BL712" i="3" s="1"/>
  <c r="BM711" i="3"/>
  <c r="BO711" i="3"/>
  <c r="BP711" i="3"/>
  <c r="BP712" i="3" s="1"/>
  <c r="BP713" i="3" s="1"/>
  <c r="BP714" i="3" s="1"/>
  <c r="BG712" i="3"/>
  <c r="BH712" i="3"/>
  <c r="BI712" i="3"/>
  <c r="BJ712" i="3"/>
  <c r="BJ713" i="3" s="1"/>
  <c r="BJ714" i="3" s="1"/>
  <c r="BK712" i="3"/>
  <c r="BM712" i="3"/>
  <c r="BN712" i="3"/>
  <c r="BN713" i="3" s="1"/>
  <c r="BN714" i="3" s="1"/>
  <c r="BN715" i="3" s="1"/>
  <c r="BN716" i="3" s="1"/>
  <c r="BO712" i="3"/>
  <c r="BG713" i="3"/>
  <c r="BH713" i="3"/>
  <c r="BI713" i="3"/>
  <c r="BK713" i="3"/>
  <c r="BL713" i="3"/>
  <c r="BM713" i="3"/>
  <c r="BO713" i="3"/>
  <c r="BG714" i="3"/>
  <c r="BH714" i="3"/>
  <c r="BH715" i="3" s="1"/>
  <c r="BH716" i="3" s="1"/>
  <c r="BI714" i="3"/>
  <c r="BK714" i="3"/>
  <c r="BL714" i="3"/>
  <c r="BM714" i="3"/>
  <c r="BO714" i="3"/>
  <c r="BG715" i="3"/>
  <c r="BI715" i="3"/>
  <c r="BJ715" i="3"/>
  <c r="BK715" i="3"/>
  <c r="BL715" i="3"/>
  <c r="BM715" i="3"/>
  <c r="BO715" i="3"/>
  <c r="BP715" i="3"/>
  <c r="BG716" i="3"/>
  <c r="BI716" i="3"/>
  <c r="BJ716" i="3"/>
  <c r="BK716" i="3"/>
  <c r="BL716" i="3"/>
  <c r="BL717" i="3" s="1"/>
  <c r="BM716" i="3"/>
  <c r="BO716" i="3"/>
  <c r="BP716" i="3"/>
  <c r="BP717" i="3" s="1"/>
  <c r="BP718" i="3" s="1"/>
  <c r="BG717" i="3"/>
  <c r="BH717" i="3"/>
  <c r="BI717" i="3"/>
  <c r="BJ717" i="3"/>
  <c r="BJ718" i="3" s="1"/>
  <c r="BK717" i="3"/>
  <c r="BM717" i="3"/>
  <c r="BN717" i="3"/>
  <c r="BN718" i="3" s="1"/>
  <c r="BN719" i="3" s="1"/>
  <c r="BN720" i="3" s="1"/>
  <c r="BO717" i="3"/>
  <c r="BG718" i="3"/>
  <c r="BH718" i="3"/>
  <c r="BH719" i="3" s="1"/>
  <c r="BH720" i="3" s="1"/>
  <c r="BI718" i="3"/>
  <c r="BK718" i="3"/>
  <c r="BL718" i="3"/>
  <c r="BM718" i="3"/>
  <c r="BO718" i="3"/>
  <c r="BG719" i="3"/>
  <c r="BI719" i="3"/>
  <c r="BJ719" i="3"/>
  <c r="BK719" i="3"/>
  <c r="BL719" i="3"/>
  <c r="BM719" i="3"/>
  <c r="BO719" i="3"/>
  <c r="BP719" i="3"/>
  <c r="BG720" i="3"/>
  <c r="BI720" i="3"/>
  <c r="BJ720" i="3"/>
  <c r="BK720" i="3"/>
  <c r="BL720" i="3"/>
  <c r="BL721" i="3" s="1"/>
  <c r="BM720" i="3"/>
  <c r="BO720" i="3"/>
  <c r="BP720" i="3"/>
  <c r="BP721" i="3" s="1"/>
  <c r="BP722" i="3" s="1"/>
  <c r="BP723" i="3" s="1"/>
  <c r="BG721" i="3"/>
  <c r="BH721" i="3"/>
  <c r="BI721" i="3"/>
  <c r="BJ721" i="3"/>
  <c r="BJ722" i="3" s="1"/>
  <c r="BK721" i="3"/>
  <c r="BM721" i="3"/>
  <c r="BN721" i="3"/>
  <c r="BN722" i="3" s="1"/>
  <c r="BO721" i="3"/>
  <c r="BG722" i="3"/>
  <c r="BH722" i="3"/>
  <c r="BI722" i="3"/>
  <c r="BK722" i="3"/>
  <c r="BL722" i="3"/>
  <c r="BL723" i="3" s="1"/>
  <c r="BM722" i="3"/>
  <c r="BO722" i="3"/>
  <c r="BG723" i="3"/>
  <c r="BH723" i="3"/>
  <c r="BH724" i="3" s="1"/>
  <c r="BH725" i="3" s="1"/>
  <c r="BI723" i="3"/>
  <c r="BJ723" i="3"/>
  <c r="BK723" i="3"/>
  <c r="BM723" i="3"/>
  <c r="BN723" i="3"/>
  <c r="BN724" i="3" s="1"/>
  <c r="BN725" i="3" s="1"/>
  <c r="BO723" i="3"/>
  <c r="BG724" i="3"/>
  <c r="BI724" i="3"/>
  <c r="BJ724" i="3"/>
  <c r="BK724" i="3"/>
  <c r="BL724" i="3"/>
  <c r="BM724" i="3"/>
  <c r="BO724" i="3"/>
  <c r="BP724" i="3"/>
  <c r="BG725" i="3"/>
  <c r="BI725" i="3"/>
  <c r="BJ725" i="3"/>
  <c r="BK725" i="3"/>
  <c r="BL725" i="3"/>
  <c r="BL726" i="3" s="1"/>
  <c r="BM725" i="3"/>
  <c r="BO725" i="3"/>
  <c r="BP725" i="3"/>
  <c r="BP726" i="3" s="1"/>
  <c r="BP727" i="3" s="1"/>
  <c r="BP728" i="3" s="1"/>
  <c r="BP729" i="3" s="1"/>
  <c r="BG726" i="3"/>
  <c r="BH726" i="3"/>
  <c r="BI726" i="3"/>
  <c r="BJ726" i="3"/>
  <c r="BJ727" i="3" s="1"/>
  <c r="BJ728" i="3" s="1"/>
  <c r="BK726" i="3"/>
  <c r="BM726" i="3"/>
  <c r="BN726" i="3"/>
  <c r="BN727" i="3" s="1"/>
  <c r="BN728" i="3" s="1"/>
  <c r="BO726" i="3"/>
  <c r="BG727" i="3"/>
  <c r="BH727" i="3"/>
  <c r="BI727" i="3"/>
  <c r="BK727" i="3"/>
  <c r="BL727" i="3"/>
  <c r="BM727" i="3"/>
  <c r="BO727" i="3"/>
  <c r="BG728" i="3"/>
  <c r="BH728" i="3"/>
  <c r="BI728" i="3"/>
  <c r="BK728" i="3"/>
  <c r="BL728" i="3"/>
  <c r="BL729" i="3" s="1"/>
  <c r="BM728" i="3"/>
  <c r="BO728" i="3"/>
  <c r="BG729" i="3"/>
  <c r="BH729" i="3"/>
  <c r="BH730" i="3" s="1"/>
  <c r="BI729" i="3"/>
  <c r="BJ729" i="3"/>
  <c r="BK729" i="3"/>
  <c r="BM729" i="3"/>
  <c r="BN729" i="3"/>
  <c r="BN730" i="3" s="1"/>
  <c r="BN731" i="3" s="1"/>
  <c r="BO729" i="3"/>
  <c r="BG730" i="3"/>
  <c r="BI730" i="3"/>
  <c r="BJ730" i="3"/>
  <c r="BJ731" i="3" s="1"/>
  <c r="BK730" i="3"/>
  <c r="BL730" i="3"/>
  <c r="BM730" i="3"/>
  <c r="BO730" i="3"/>
  <c r="BP730" i="3"/>
  <c r="BP731" i="3" s="1"/>
  <c r="BP732" i="3" s="1"/>
  <c r="BG731" i="3"/>
  <c r="BH731" i="3"/>
  <c r="BI731" i="3"/>
  <c r="BK731" i="3"/>
  <c r="BL731" i="3"/>
  <c r="BL732" i="3" s="1"/>
  <c r="BM731" i="3"/>
  <c r="BO731" i="3"/>
  <c r="BG732" i="3"/>
  <c r="BH732" i="3"/>
  <c r="BH733" i="3" s="1"/>
  <c r="BI732" i="3"/>
  <c r="BJ732" i="3"/>
  <c r="BK732" i="3"/>
  <c r="BM732" i="3"/>
  <c r="BN732" i="3"/>
  <c r="BN733" i="3" s="1"/>
  <c r="BN734" i="3" s="1"/>
  <c r="BO732" i="3"/>
  <c r="BG733" i="3"/>
  <c r="BI733" i="3"/>
  <c r="BJ733" i="3"/>
  <c r="BJ734" i="3" s="1"/>
  <c r="BK733" i="3"/>
  <c r="BL733" i="3"/>
  <c r="BM733" i="3"/>
  <c r="BO733" i="3"/>
  <c r="BP733" i="3"/>
  <c r="BP734" i="3" s="1"/>
  <c r="BP735" i="3" s="1"/>
  <c r="BP736" i="3" s="1"/>
  <c r="BP737" i="3" s="1"/>
  <c r="BP738" i="3" s="1"/>
  <c r="BP739" i="3" s="1"/>
  <c r="BG734" i="3"/>
  <c r="BH734" i="3"/>
  <c r="BI734" i="3"/>
  <c r="BK734" i="3"/>
  <c r="BL734" i="3"/>
  <c r="BL735" i="3" s="1"/>
  <c r="BM734" i="3"/>
  <c r="BO734" i="3"/>
  <c r="BG735" i="3"/>
  <c r="BH735" i="3"/>
  <c r="BI735" i="3"/>
  <c r="BJ735" i="3"/>
  <c r="BJ736" i="3" s="1"/>
  <c r="BK735" i="3"/>
  <c r="BM735" i="3"/>
  <c r="BN735" i="3"/>
  <c r="BN736" i="3" s="1"/>
  <c r="BO735" i="3"/>
  <c r="BG736" i="3"/>
  <c r="BH736" i="3"/>
  <c r="BI736" i="3"/>
  <c r="BK736" i="3"/>
  <c r="BL736" i="3"/>
  <c r="BL737" i="3" s="1"/>
  <c r="BL738" i="3" s="1"/>
  <c r="BM736" i="3"/>
  <c r="BO736" i="3"/>
  <c r="BG737" i="3"/>
  <c r="BH737" i="3"/>
  <c r="BI737" i="3"/>
  <c r="BJ737" i="3"/>
  <c r="BK737" i="3"/>
  <c r="BM737" i="3"/>
  <c r="BN737" i="3"/>
  <c r="BO737" i="3"/>
  <c r="BG738" i="3"/>
  <c r="BH738" i="3"/>
  <c r="BI738" i="3"/>
  <c r="BJ738" i="3"/>
  <c r="BJ739" i="3" s="1"/>
  <c r="BK738" i="3"/>
  <c r="BM738" i="3"/>
  <c r="BN738" i="3"/>
  <c r="BN739" i="3" s="1"/>
  <c r="BN740" i="3" s="1"/>
  <c r="BO738" i="3"/>
  <c r="BG739" i="3"/>
  <c r="BH739" i="3"/>
  <c r="BH740" i="3" s="1"/>
  <c r="BI739" i="3"/>
  <c r="BK739" i="3"/>
  <c r="BL739" i="3"/>
  <c r="BM739" i="3"/>
  <c r="BO739" i="3"/>
  <c r="BG740" i="3"/>
  <c r="BI740" i="3"/>
  <c r="BJ740" i="3"/>
  <c r="BK740" i="3"/>
  <c r="BL740" i="3"/>
  <c r="BL741" i="3" s="1"/>
  <c r="BM740" i="3"/>
  <c r="BO740" i="3"/>
  <c r="BP740" i="3"/>
  <c r="BP741" i="3" s="1"/>
  <c r="BG741" i="3"/>
  <c r="BH741" i="3"/>
  <c r="BH742" i="3" s="1"/>
  <c r="BI741" i="3"/>
  <c r="BJ741" i="3"/>
  <c r="BK741" i="3"/>
  <c r="BM741" i="3"/>
  <c r="BN741" i="3"/>
  <c r="BN742" i="3" s="1"/>
  <c r="BO741" i="3"/>
  <c r="BG742" i="3"/>
  <c r="BI742" i="3"/>
  <c r="BJ742" i="3"/>
  <c r="BK742" i="3"/>
  <c r="BL742" i="3"/>
  <c r="BL743" i="3" s="1"/>
  <c r="BM742" i="3"/>
  <c r="BO742" i="3"/>
  <c r="BP742" i="3"/>
  <c r="BP743" i="3" s="1"/>
  <c r="BP744" i="3" s="1"/>
  <c r="BP745" i="3" s="1"/>
  <c r="BP746" i="3" s="1"/>
  <c r="BP747" i="3" s="1"/>
  <c r="BP748" i="3" s="1"/>
  <c r="BP749" i="3" s="1"/>
  <c r="BG743" i="3"/>
  <c r="BH743" i="3"/>
  <c r="BI743" i="3"/>
  <c r="BJ743" i="3"/>
  <c r="BJ744" i="3" s="1"/>
  <c r="BK743" i="3"/>
  <c r="BM743" i="3"/>
  <c r="BN743" i="3"/>
  <c r="BN744" i="3" s="1"/>
  <c r="BO743" i="3"/>
  <c r="BG744" i="3"/>
  <c r="BH744" i="3"/>
  <c r="BI744" i="3"/>
  <c r="BK744" i="3"/>
  <c r="BL744" i="3"/>
  <c r="BL745" i="3" s="1"/>
  <c r="BL746" i="3" s="1"/>
  <c r="BL747" i="3" s="1"/>
  <c r="BL748" i="3" s="1"/>
  <c r="BL749" i="3" s="1"/>
  <c r="BM744" i="3"/>
  <c r="BO744" i="3"/>
  <c r="BG745" i="3"/>
  <c r="BH745" i="3"/>
  <c r="BI745" i="3"/>
  <c r="BJ745" i="3"/>
  <c r="BK745" i="3"/>
  <c r="BM745" i="3"/>
  <c r="BN745" i="3"/>
  <c r="BO745" i="3"/>
  <c r="BG746" i="3"/>
  <c r="BH746" i="3"/>
  <c r="BI746" i="3"/>
  <c r="BJ746" i="3"/>
  <c r="BK746" i="3"/>
  <c r="BM746" i="3"/>
  <c r="BN746" i="3"/>
  <c r="BO746" i="3"/>
  <c r="BG747" i="3"/>
  <c r="BH747" i="3"/>
  <c r="BI747" i="3"/>
  <c r="BJ747" i="3"/>
  <c r="BK747" i="3"/>
  <c r="BM747" i="3"/>
  <c r="BN747" i="3"/>
  <c r="BO747" i="3"/>
  <c r="BG748" i="3"/>
  <c r="BH748" i="3"/>
  <c r="BI748" i="3"/>
  <c r="BJ748" i="3"/>
  <c r="BK748" i="3"/>
  <c r="BM748" i="3"/>
  <c r="BN748" i="3"/>
  <c r="BO748" i="3"/>
  <c r="BG749" i="3"/>
  <c r="BH749" i="3"/>
  <c r="BH750" i="3" s="1"/>
  <c r="BH751" i="3" s="1"/>
  <c r="BH752" i="3" s="1"/>
  <c r="BH753" i="3" s="1"/>
  <c r="BI749" i="3"/>
  <c r="BJ749" i="3"/>
  <c r="BK749" i="3"/>
  <c r="BM749" i="3"/>
  <c r="BN749" i="3"/>
  <c r="BN750" i="3" s="1"/>
  <c r="BN751" i="3" s="1"/>
  <c r="BN752" i="3" s="1"/>
  <c r="BN753" i="3" s="1"/>
  <c r="BN754" i="3" s="1"/>
  <c r="BO749" i="3"/>
  <c r="BG750" i="3"/>
  <c r="BI750" i="3"/>
  <c r="BJ750" i="3"/>
  <c r="BK750" i="3"/>
  <c r="BL750" i="3"/>
  <c r="BM750" i="3"/>
  <c r="BO750" i="3"/>
  <c r="BP750" i="3"/>
  <c r="BG751" i="3"/>
  <c r="BI751" i="3"/>
  <c r="BJ751" i="3"/>
  <c r="BK751" i="3"/>
  <c r="BL751" i="3"/>
  <c r="BM751" i="3"/>
  <c r="BO751" i="3"/>
  <c r="BP751" i="3"/>
  <c r="BG752" i="3"/>
  <c r="BI752" i="3"/>
  <c r="BJ752" i="3"/>
  <c r="BK752" i="3"/>
  <c r="BL752" i="3"/>
  <c r="BM752" i="3"/>
  <c r="BO752" i="3"/>
  <c r="BP752" i="3"/>
  <c r="BG753" i="3"/>
  <c r="BI753" i="3"/>
  <c r="BJ753" i="3"/>
  <c r="BJ754" i="3" s="1"/>
  <c r="BK753" i="3"/>
  <c r="BL753" i="3"/>
  <c r="BM753" i="3"/>
  <c r="BO753" i="3"/>
  <c r="BP753" i="3"/>
  <c r="BP754" i="3" s="1"/>
  <c r="BP755" i="3" s="1"/>
  <c r="BG754" i="3"/>
  <c r="BH754" i="3"/>
  <c r="BI754" i="3"/>
  <c r="BK754" i="3"/>
  <c r="BL754" i="3"/>
  <c r="BL755" i="3" s="1"/>
  <c r="BM754" i="3"/>
  <c r="BO754" i="3"/>
  <c r="BG755" i="3"/>
  <c r="BH755" i="3"/>
  <c r="BH756" i="3" s="1"/>
  <c r="BI755" i="3"/>
  <c r="BJ755" i="3"/>
  <c r="BK755" i="3"/>
  <c r="BM755" i="3"/>
  <c r="BN755" i="3"/>
  <c r="BN756" i="3" s="1"/>
  <c r="BN757" i="3" s="1"/>
  <c r="BO755" i="3"/>
  <c r="BG756" i="3"/>
  <c r="BI756" i="3"/>
  <c r="BJ756" i="3"/>
  <c r="BJ757" i="3" s="1"/>
  <c r="BK756" i="3"/>
  <c r="BL756" i="3"/>
  <c r="BM756" i="3"/>
  <c r="BO756" i="3"/>
  <c r="BP756" i="3"/>
  <c r="BP757" i="3" s="1"/>
  <c r="BP758" i="3" s="1"/>
  <c r="BG757" i="3"/>
  <c r="BH757" i="3"/>
  <c r="BI757" i="3"/>
  <c r="BK757" i="3"/>
  <c r="BL757" i="3"/>
  <c r="BL758" i="3" s="1"/>
  <c r="BM757" i="3"/>
  <c r="BO757" i="3"/>
  <c r="BG758" i="3"/>
  <c r="BH758" i="3"/>
  <c r="BH759" i="3" s="1"/>
  <c r="BI758" i="3"/>
  <c r="BJ758" i="3"/>
  <c r="BK758" i="3"/>
  <c r="BM758" i="3"/>
  <c r="BN758" i="3"/>
  <c r="BN759" i="3" s="1"/>
  <c r="BO758" i="3"/>
  <c r="BG759" i="3"/>
  <c r="BI759" i="3"/>
  <c r="BJ759" i="3"/>
  <c r="BK759" i="3"/>
  <c r="BL759" i="3"/>
  <c r="BL760" i="3" s="1"/>
  <c r="BM759" i="3"/>
  <c r="BO759" i="3"/>
  <c r="BP759" i="3"/>
  <c r="BP760" i="3" s="1"/>
  <c r="BG760" i="3"/>
  <c r="BH760" i="3"/>
  <c r="BH761" i="3" s="1"/>
  <c r="BI760" i="3"/>
  <c r="BJ760" i="3"/>
  <c r="BK760" i="3"/>
  <c r="BM760" i="3"/>
  <c r="BN760" i="3"/>
  <c r="BN761" i="3" s="1"/>
  <c r="BO760" i="3"/>
  <c r="BG761" i="3"/>
  <c r="BI761" i="3"/>
  <c r="BJ761" i="3"/>
  <c r="BK761" i="3"/>
  <c r="BL761" i="3"/>
  <c r="BL762" i="3" s="1"/>
  <c r="BL763" i="3" s="1"/>
  <c r="BM761" i="3"/>
  <c r="BO761" i="3"/>
  <c r="BP761" i="3"/>
  <c r="BP762" i="3" s="1"/>
  <c r="BP763" i="3" s="1"/>
  <c r="BP764" i="3" s="1"/>
  <c r="BP765" i="3" s="1"/>
  <c r="BP766" i="3" s="1"/>
  <c r="BP767" i="3" s="1"/>
  <c r="BP768" i="3" s="1"/>
  <c r="BP769" i="3" s="1"/>
  <c r="BP770" i="3" s="1"/>
  <c r="BG762" i="3"/>
  <c r="BH762" i="3"/>
  <c r="BI762" i="3"/>
  <c r="BJ762" i="3"/>
  <c r="BK762" i="3"/>
  <c r="BM762" i="3"/>
  <c r="BN762" i="3"/>
  <c r="BO762" i="3"/>
  <c r="BG763" i="3"/>
  <c r="BH763" i="3"/>
  <c r="BI763" i="3"/>
  <c r="BJ763" i="3"/>
  <c r="BJ764" i="3" s="1"/>
  <c r="BJ765" i="3" s="1"/>
  <c r="BK763" i="3"/>
  <c r="BM763" i="3"/>
  <c r="BN763" i="3"/>
  <c r="BN764" i="3" s="1"/>
  <c r="BN765" i="3" s="1"/>
  <c r="BO763" i="3"/>
  <c r="BG764" i="3"/>
  <c r="BH764" i="3"/>
  <c r="BI764" i="3"/>
  <c r="BK764" i="3"/>
  <c r="BL764" i="3"/>
  <c r="BM764" i="3"/>
  <c r="BO764" i="3"/>
  <c r="BG765" i="3"/>
  <c r="BH765" i="3"/>
  <c r="BI765" i="3"/>
  <c r="BK765" i="3"/>
  <c r="BL765" i="3"/>
  <c r="BL766" i="3" s="1"/>
  <c r="BM765" i="3"/>
  <c r="BO765" i="3"/>
  <c r="BG766" i="3"/>
  <c r="BH766" i="3"/>
  <c r="BI766" i="3"/>
  <c r="BJ766" i="3"/>
  <c r="BJ767" i="3" s="1"/>
  <c r="BJ768" i="3" s="1"/>
  <c r="BK766" i="3"/>
  <c r="BM766" i="3"/>
  <c r="BN766" i="3"/>
  <c r="BN767" i="3" s="1"/>
  <c r="BN768" i="3" s="1"/>
  <c r="BO766" i="3"/>
  <c r="BG767" i="3"/>
  <c r="BH767" i="3"/>
  <c r="BI767" i="3"/>
  <c r="BK767" i="3"/>
  <c r="BL767" i="3"/>
  <c r="BM767" i="3"/>
  <c r="BO767" i="3"/>
  <c r="BG768" i="3"/>
  <c r="BH768" i="3"/>
  <c r="BI768" i="3"/>
  <c r="BK768" i="3"/>
  <c r="BL768" i="3"/>
  <c r="BL769" i="3" s="1"/>
  <c r="BL770" i="3" s="1"/>
  <c r="BM768" i="3"/>
  <c r="BO768" i="3"/>
  <c r="BG769" i="3"/>
  <c r="BH769" i="3"/>
  <c r="BI769" i="3"/>
  <c r="BJ769" i="3"/>
  <c r="BK769" i="3"/>
  <c r="BM769" i="3"/>
  <c r="BN769" i="3"/>
  <c r="BO769" i="3"/>
  <c r="BG770" i="3"/>
  <c r="BH770" i="3"/>
  <c r="BH771" i="3" s="1"/>
  <c r="BH772" i="3" s="1"/>
  <c r="BH773" i="3" s="1"/>
  <c r="BI770" i="3"/>
  <c r="BJ770" i="3"/>
  <c r="BK770" i="3"/>
  <c r="BM770" i="3"/>
  <c r="BN770" i="3"/>
  <c r="BN771" i="3" s="1"/>
  <c r="BN772" i="3" s="1"/>
  <c r="BN773" i="3" s="1"/>
  <c r="BO770" i="3"/>
  <c r="BG771" i="3"/>
  <c r="BI771" i="3"/>
  <c r="BJ771" i="3"/>
  <c r="BK771" i="3"/>
  <c r="BL771" i="3"/>
  <c r="BM771" i="3"/>
  <c r="BO771" i="3"/>
  <c r="BP771" i="3"/>
  <c r="BG772" i="3"/>
  <c r="BI772" i="3"/>
  <c r="BJ772" i="3"/>
  <c r="BK772" i="3"/>
  <c r="BL772" i="3"/>
  <c r="BM772" i="3"/>
  <c r="BO772" i="3"/>
  <c r="BP772" i="3"/>
  <c r="BG773" i="3"/>
  <c r="BI773" i="3"/>
  <c r="BJ773" i="3"/>
  <c r="BK773" i="3"/>
  <c r="BL773" i="3"/>
  <c r="BL774" i="3" s="1"/>
  <c r="BL775" i="3" s="1"/>
  <c r="BL776" i="3" s="1"/>
  <c r="BM773" i="3"/>
  <c r="BO773" i="3"/>
  <c r="BP773" i="3"/>
  <c r="BP774" i="3" s="1"/>
  <c r="BP775" i="3" s="1"/>
  <c r="BP776" i="3" s="1"/>
  <c r="BP777" i="3" s="1"/>
  <c r="BP778" i="3" s="1"/>
  <c r="BP779" i="3" s="1"/>
  <c r="BP780" i="3" s="1"/>
  <c r="BP781" i="3" s="1"/>
  <c r="BG774" i="3"/>
  <c r="BH774" i="3"/>
  <c r="BI774" i="3"/>
  <c r="BJ774" i="3"/>
  <c r="BK774" i="3"/>
  <c r="BM774" i="3"/>
  <c r="BN774" i="3"/>
  <c r="BO774" i="3"/>
  <c r="BG775" i="3"/>
  <c r="BH775" i="3"/>
  <c r="BI775" i="3"/>
  <c r="BJ775" i="3"/>
  <c r="BK775" i="3"/>
  <c r="BM775" i="3"/>
  <c r="BN775" i="3"/>
  <c r="BO775" i="3"/>
  <c r="BG776" i="3"/>
  <c r="BH776" i="3"/>
  <c r="BI776" i="3"/>
  <c r="BJ776" i="3"/>
  <c r="BJ777" i="3" s="1"/>
  <c r="BK776" i="3"/>
  <c r="BM776" i="3"/>
  <c r="BN776" i="3"/>
  <c r="BN777" i="3" s="1"/>
  <c r="BO776" i="3"/>
  <c r="BG777" i="3"/>
  <c r="BH777" i="3"/>
  <c r="BI777" i="3"/>
  <c r="BK777" i="3"/>
  <c r="BL777" i="3"/>
  <c r="BM777" i="3"/>
  <c r="BO777" i="3"/>
  <c r="BG778" i="3"/>
  <c r="BH778" i="3"/>
  <c r="BI778" i="3"/>
  <c r="BJ778" i="3"/>
  <c r="BK778" i="3"/>
  <c r="BL778" i="3"/>
  <c r="BL779" i="3" s="1"/>
  <c r="BL780" i="3" s="1"/>
  <c r="BM778" i="3"/>
  <c r="BN778" i="3"/>
  <c r="BO778" i="3"/>
  <c r="BG779" i="3"/>
  <c r="BH779" i="3"/>
  <c r="BI779" i="3"/>
  <c r="BJ779" i="3"/>
  <c r="BK779" i="3"/>
  <c r="BM779" i="3"/>
  <c r="BN779" i="3"/>
  <c r="BO779" i="3"/>
  <c r="BG780" i="3"/>
  <c r="BH780" i="3"/>
  <c r="BI780" i="3"/>
  <c r="BJ780" i="3"/>
  <c r="BJ781" i="3" s="1"/>
  <c r="BK780" i="3"/>
  <c r="BM780" i="3"/>
  <c r="BN780" i="3"/>
  <c r="BN781" i="3" s="1"/>
  <c r="BN782" i="3" s="1"/>
  <c r="BN783" i="3" s="1"/>
  <c r="BN784" i="3" s="1"/>
  <c r="BN785" i="3" s="1"/>
  <c r="BN786" i="3" s="1"/>
  <c r="BN787" i="3" s="1"/>
  <c r="BN788" i="3" s="1"/>
  <c r="BN789" i="3" s="1"/>
  <c r="BN790" i="3" s="1"/>
  <c r="BO780" i="3"/>
  <c r="BG781" i="3"/>
  <c r="BH781" i="3"/>
  <c r="BH782" i="3" s="1"/>
  <c r="BI781" i="3"/>
  <c r="BK781" i="3"/>
  <c r="BL781" i="3"/>
  <c r="BM781" i="3"/>
  <c r="BO781" i="3"/>
  <c r="BG782" i="3"/>
  <c r="BI782" i="3"/>
  <c r="BJ782" i="3"/>
  <c r="BJ783" i="3" s="1"/>
  <c r="BK782" i="3"/>
  <c r="BL782" i="3"/>
  <c r="BM782" i="3"/>
  <c r="BO782" i="3"/>
  <c r="BP782" i="3"/>
  <c r="BP783" i="3" s="1"/>
  <c r="BG783" i="3"/>
  <c r="BH783" i="3"/>
  <c r="BH784" i="3" s="1"/>
  <c r="BI783" i="3"/>
  <c r="BK783" i="3"/>
  <c r="BL783" i="3"/>
  <c r="BM783" i="3"/>
  <c r="BO783" i="3"/>
  <c r="BG784" i="3"/>
  <c r="BI784" i="3"/>
  <c r="BJ784" i="3"/>
  <c r="BJ785" i="3" s="1"/>
  <c r="BK784" i="3"/>
  <c r="BL784" i="3"/>
  <c r="BM784" i="3"/>
  <c r="BO784" i="3"/>
  <c r="BP784" i="3"/>
  <c r="BP785" i="3" s="1"/>
  <c r="BG785" i="3"/>
  <c r="BH785" i="3"/>
  <c r="BH786" i="3" s="1"/>
  <c r="BH787" i="3" s="1"/>
  <c r="BH788" i="3" s="1"/>
  <c r="BH789" i="3" s="1"/>
  <c r="BH790" i="3" s="1"/>
  <c r="BI785" i="3"/>
  <c r="BK785" i="3"/>
  <c r="BL785" i="3"/>
  <c r="BM785" i="3"/>
  <c r="BO785" i="3"/>
  <c r="BG786" i="3"/>
  <c r="BI786" i="3"/>
  <c r="BJ786" i="3"/>
  <c r="BK786" i="3"/>
  <c r="BL786" i="3"/>
  <c r="BM786" i="3"/>
  <c r="BO786" i="3"/>
  <c r="BP786" i="3"/>
  <c r="BG787" i="3"/>
  <c r="BI787" i="3"/>
  <c r="BJ787" i="3"/>
  <c r="BK787" i="3"/>
  <c r="BL787" i="3"/>
  <c r="BM787" i="3"/>
  <c r="BO787" i="3"/>
  <c r="BP787" i="3"/>
  <c r="BG788" i="3"/>
  <c r="BI788" i="3"/>
  <c r="BJ788" i="3"/>
  <c r="BK788" i="3"/>
  <c r="BL788" i="3"/>
  <c r="BM788" i="3"/>
  <c r="BO788" i="3"/>
  <c r="BP788" i="3"/>
  <c r="BG789" i="3"/>
  <c r="BI789" i="3"/>
  <c r="BJ789" i="3"/>
  <c r="BK789" i="3"/>
  <c r="BL789" i="3"/>
  <c r="BM789" i="3"/>
  <c r="BO789" i="3"/>
  <c r="BP789" i="3"/>
  <c r="BG790" i="3"/>
  <c r="BI790" i="3"/>
  <c r="BJ790" i="3"/>
  <c r="BK790" i="3"/>
  <c r="BL790" i="3"/>
  <c r="BL791" i="3" s="1"/>
  <c r="BM790" i="3"/>
  <c r="BO790" i="3"/>
  <c r="BP790" i="3"/>
  <c r="BP791" i="3" s="1"/>
  <c r="BP792" i="3" s="1"/>
  <c r="BP793" i="3" s="1"/>
  <c r="BG791" i="3"/>
  <c r="BH791" i="3"/>
  <c r="BI791" i="3"/>
  <c r="BJ791" i="3"/>
  <c r="BJ792" i="3" s="1"/>
  <c r="BJ793" i="3" s="1"/>
  <c r="BK791" i="3"/>
  <c r="BM791" i="3"/>
  <c r="BN791" i="3"/>
  <c r="BN792" i="3" s="1"/>
  <c r="BN793" i="3" s="1"/>
  <c r="BN794" i="3" s="1"/>
  <c r="BN795" i="3" s="1"/>
  <c r="BN796" i="3" s="1"/>
  <c r="BO791" i="3"/>
  <c r="BG792" i="3"/>
  <c r="BH792" i="3"/>
  <c r="BI792" i="3"/>
  <c r="BK792" i="3"/>
  <c r="BL792" i="3"/>
  <c r="BM792" i="3"/>
  <c r="BO792" i="3"/>
  <c r="BG793" i="3"/>
  <c r="BH793" i="3"/>
  <c r="BH794" i="3" s="1"/>
  <c r="BH795" i="3" s="1"/>
  <c r="BH796" i="3" s="1"/>
  <c r="BI793" i="3"/>
  <c r="BK793" i="3"/>
  <c r="BL793" i="3"/>
  <c r="BM793" i="3"/>
  <c r="BO793" i="3"/>
  <c r="BG794" i="3"/>
  <c r="BI794" i="3"/>
  <c r="BJ794" i="3"/>
  <c r="BK794" i="3"/>
  <c r="BL794" i="3"/>
  <c r="BM794" i="3"/>
  <c r="BO794" i="3"/>
  <c r="BP794" i="3"/>
  <c r="BG795" i="3"/>
  <c r="BI795" i="3"/>
  <c r="BJ795" i="3"/>
  <c r="BK795" i="3"/>
  <c r="BL795" i="3"/>
  <c r="BM795" i="3"/>
  <c r="BO795" i="3"/>
  <c r="BP795" i="3"/>
  <c r="BG796" i="3"/>
  <c r="BI796" i="3"/>
  <c r="BJ796" i="3"/>
  <c r="BK796" i="3"/>
  <c r="BL796" i="3"/>
  <c r="BL797" i="3" s="1"/>
  <c r="BM796" i="3"/>
  <c r="BO796" i="3"/>
  <c r="BP796" i="3"/>
  <c r="BP797" i="3" s="1"/>
  <c r="BG797" i="3"/>
  <c r="BH797" i="3"/>
  <c r="BH798" i="3" s="1"/>
  <c r="BI797" i="3"/>
  <c r="BJ797" i="3"/>
  <c r="BK797" i="3"/>
  <c r="BM797" i="3"/>
  <c r="BN797" i="3"/>
  <c r="BN798" i="3" s="1"/>
  <c r="BN799" i="3" s="1"/>
  <c r="BN800" i="3" s="1"/>
  <c r="BN801" i="3" s="1"/>
  <c r="BO797" i="3"/>
  <c r="BG798" i="3"/>
  <c r="BI798" i="3"/>
  <c r="BJ798" i="3"/>
  <c r="BJ799" i="3" s="1"/>
  <c r="BK798" i="3"/>
  <c r="BL798" i="3"/>
  <c r="BM798" i="3"/>
  <c r="BO798" i="3"/>
  <c r="BP798" i="3"/>
  <c r="BP799" i="3" s="1"/>
  <c r="BG799" i="3"/>
  <c r="BH799" i="3"/>
  <c r="BH800" i="3" s="1"/>
  <c r="BH801" i="3" s="1"/>
  <c r="BI799" i="3"/>
  <c r="BK799" i="3"/>
  <c r="BL799" i="3"/>
  <c r="BM799" i="3"/>
  <c r="BO799" i="3"/>
  <c r="BG800" i="3"/>
  <c r="BI800" i="3"/>
  <c r="BJ800" i="3"/>
  <c r="BK800" i="3"/>
  <c r="BL800" i="3"/>
  <c r="BM800" i="3"/>
  <c r="BO800" i="3"/>
  <c r="BP800" i="3"/>
  <c r="BG801" i="3"/>
  <c r="BI801" i="3"/>
  <c r="BJ801" i="3"/>
  <c r="BK801" i="3"/>
  <c r="BL801" i="3"/>
  <c r="BL802" i="3" s="1"/>
  <c r="BM801" i="3"/>
  <c r="BO801" i="3"/>
  <c r="BP801" i="3"/>
  <c r="BP802" i="3" s="1"/>
  <c r="BG802" i="3"/>
  <c r="BH802" i="3"/>
  <c r="BH803" i="3" s="1"/>
  <c r="BH804" i="3" s="1"/>
  <c r="BH805" i="3" s="1"/>
  <c r="BH806" i="3" s="1"/>
  <c r="BI802" i="3"/>
  <c r="BJ802" i="3"/>
  <c r="BK802" i="3"/>
  <c r="BM802" i="3"/>
  <c r="BN802" i="3"/>
  <c r="BN803" i="3" s="1"/>
  <c r="BN804" i="3" s="1"/>
  <c r="BN805" i="3" s="1"/>
  <c r="BN806" i="3" s="1"/>
  <c r="BN807" i="3" s="1"/>
  <c r="BN808" i="3" s="1"/>
  <c r="BN809" i="3" s="1"/>
  <c r="BN810" i="3" s="1"/>
  <c r="BN811" i="3" s="1"/>
  <c r="BN812" i="3" s="1"/>
  <c r="BN813" i="3" s="1"/>
  <c r="BO802" i="3"/>
  <c r="BG803" i="3"/>
  <c r="BI803" i="3"/>
  <c r="BJ803" i="3"/>
  <c r="BK803" i="3"/>
  <c r="BL803" i="3"/>
  <c r="BM803" i="3"/>
  <c r="BO803" i="3"/>
  <c r="BP803" i="3"/>
  <c r="BG804" i="3"/>
  <c r="BI804" i="3"/>
  <c r="BJ804" i="3"/>
  <c r="BK804" i="3"/>
  <c r="BL804" i="3"/>
  <c r="BM804" i="3"/>
  <c r="BO804" i="3"/>
  <c r="BP804" i="3"/>
  <c r="BG805" i="3"/>
  <c r="BI805" i="3"/>
  <c r="BJ805" i="3"/>
  <c r="BK805" i="3"/>
  <c r="BL805" i="3"/>
  <c r="BM805" i="3"/>
  <c r="BO805" i="3"/>
  <c r="BP805" i="3"/>
  <c r="BG806" i="3"/>
  <c r="BI806" i="3"/>
  <c r="BJ806" i="3"/>
  <c r="BJ807" i="3" s="1"/>
  <c r="BJ808" i="3" s="1"/>
  <c r="BJ809" i="3" s="1"/>
  <c r="BK806" i="3"/>
  <c r="BL806" i="3"/>
  <c r="BM806" i="3"/>
  <c r="BO806" i="3"/>
  <c r="BP806" i="3"/>
  <c r="BP807" i="3" s="1"/>
  <c r="BP808" i="3" s="1"/>
  <c r="BP809" i="3" s="1"/>
  <c r="BG807" i="3"/>
  <c r="BH807" i="3"/>
  <c r="BI807" i="3"/>
  <c r="BK807" i="3"/>
  <c r="BL807" i="3"/>
  <c r="BM807" i="3"/>
  <c r="BO807" i="3"/>
  <c r="BG808" i="3"/>
  <c r="BH808" i="3"/>
  <c r="BI808" i="3"/>
  <c r="BK808" i="3"/>
  <c r="BL808" i="3"/>
  <c r="BM808" i="3"/>
  <c r="BO808" i="3"/>
  <c r="BG809" i="3"/>
  <c r="BH809" i="3"/>
  <c r="BH810" i="3" s="1"/>
  <c r="BH811" i="3" s="1"/>
  <c r="BH812" i="3" s="1"/>
  <c r="BH813" i="3" s="1"/>
  <c r="BI809" i="3"/>
  <c r="BK809" i="3"/>
  <c r="BL809" i="3"/>
  <c r="BM809" i="3"/>
  <c r="BO809" i="3"/>
  <c r="BG810" i="3"/>
  <c r="BI810" i="3"/>
  <c r="BJ810" i="3"/>
  <c r="BK810" i="3"/>
  <c r="BL810" i="3"/>
  <c r="BM810" i="3"/>
  <c r="BO810" i="3"/>
  <c r="BP810" i="3"/>
  <c r="BG811" i="3"/>
  <c r="BI811" i="3"/>
  <c r="BJ811" i="3"/>
  <c r="BK811" i="3"/>
  <c r="BL811" i="3"/>
  <c r="BM811" i="3"/>
  <c r="BO811" i="3"/>
  <c r="BP811" i="3"/>
  <c r="BG812" i="3"/>
  <c r="BI812" i="3"/>
  <c r="BJ812" i="3"/>
  <c r="BK812" i="3"/>
  <c r="BL812" i="3"/>
  <c r="BM812" i="3"/>
  <c r="BO812" i="3"/>
  <c r="BP812" i="3"/>
  <c r="BG813" i="3"/>
  <c r="BI813" i="3"/>
  <c r="BJ813" i="3"/>
  <c r="BK813" i="3"/>
  <c r="BL813" i="3"/>
  <c r="BL814" i="3" s="1"/>
  <c r="BL815" i="3" s="1"/>
  <c r="BL816" i="3" s="1"/>
  <c r="BM813" i="3"/>
  <c r="BO813" i="3"/>
  <c r="BP813" i="3"/>
  <c r="BP814" i="3" s="1"/>
  <c r="BP815" i="3" s="1"/>
  <c r="BP816" i="3" s="1"/>
  <c r="BG814" i="3"/>
  <c r="BH814" i="3"/>
  <c r="BI814" i="3"/>
  <c r="BJ814" i="3"/>
  <c r="BK814" i="3"/>
  <c r="BM814" i="3"/>
  <c r="BN814" i="3"/>
  <c r="BO814" i="3"/>
  <c r="BG815" i="3"/>
  <c r="BH815" i="3"/>
  <c r="BI815" i="3"/>
  <c r="BJ815" i="3"/>
  <c r="BK815" i="3"/>
  <c r="BM815" i="3"/>
  <c r="BN815" i="3"/>
  <c r="BO815" i="3"/>
  <c r="BG816" i="3"/>
  <c r="BH816" i="3"/>
  <c r="BH817" i="3" s="1"/>
  <c r="BI816" i="3"/>
  <c r="BJ816" i="3"/>
  <c r="BK816" i="3"/>
  <c r="BM816" i="3"/>
  <c r="BN816" i="3"/>
  <c r="BN817" i="3" s="1"/>
  <c r="BO816" i="3"/>
  <c r="BG817" i="3"/>
  <c r="BI817" i="3"/>
  <c r="BJ817" i="3"/>
  <c r="BK817" i="3"/>
  <c r="BL817" i="3"/>
  <c r="BL818" i="3" s="1"/>
  <c r="BM817" i="3"/>
  <c r="BO817" i="3"/>
  <c r="BP817" i="3"/>
  <c r="BP818" i="3" s="1"/>
  <c r="BG818" i="3"/>
  <c r="BH818" i="3"/>
  <c r="BH819" i="3" s="1"/>
  <c r="BH820" i="3" s="1"/>
  <c r="BI818" i="3"/>
  <c r="BJ818" i="3"/>
  <c r="BK818" i="3"/>
  <c r="BM818" i="3"/>
  <c r="BN818" i="3"/>
  <c r="BO818" i="3"/>
  <c r="BG819" i="3"/>
  <c r="BI819" i="3"/>
  <c r="BJ819" i="3"/>
  <c r="BK819" i="3"/>
  <c r="BL819" i="3"/>
  <c r="BM819" i="3"/>
  <c r="BN819" i="3"/>
  <c r="BN820" i="3" s="1"/>
  <c r="BN821" i="3" s="1"/>
  <c r="BO819" i="3"/>
  <c r="BP819" i="3"/>
  <c r="BG820" i="3"/>
  <c r="BI820" i="3"/>
  <c r="BJ820" i="3"/>
  <c r="BJ821" i="3" s="1"/>
  <c r="BK820" i="3"/>
  <c r="BL820" i="3"/>
  <c r="BM820" i="3"/>
  <c r="BO820" i="3"/>
  <c r="BP820" i="3"/>
  <c r="BP821" i="3" s="1"/>
  <c r="BP822" i="3" s="1"/>
  <c r="BG821" i="3"/>
  <c r="BH821" i="3"/>
  <c r="BI821" i="3"/>
  <c r="BK821" i="3"/>
  <c r="BL821" i="3"/>
  <c r="BL822" i="3" s="1"/>
  <c r="BM821" i="3"/>
  <c r="BO821" i="3"/>
  <c r="BG822" i="3"/>
  <c r="BH822" i="3"/>
  <c r="BH823" i="3" s="1"/>
  <c r="BI822" i="3"/>
  <c r="BJ822" i="3"/>
  <c r="BK822" i="3"/>
  <c r="BM822" i="3"/>
  <c r="BN822" i="3"/>
  <c r="BN823" i="3" s="1"/>
  <c r="BN824" i="3" s="1"/>
  <c r="BN825" i="3" s="1"/>
  <c r="BN826" i="3" s="1"/>
  <c r="BN827" i="3" s="1"/>
  <c r="BN828" i="3" s="1"/>
  <c r="BO822" i="3"/>
  <c r="BG823" i="3"/>
  <c r="BI823" i="3"/>
  <c r="BJ823" i="3"/>
  <c r="BJ824" i="3" s="1"/>
  <c r="BK823" i="3"/>
  <c r="BL823" i="3"/>
  <c r="BM823" i="3"/>
  <c r="BO823" i="3"/>
  <c r="BP823" i="3"/>
  <c r="BP824" i="3" s="1"/>
  <c r="BG824" i="3"/>
  <c r="BH824" i="3"/>
  <c r="BH825" i="3" s="1"/>
  <c r="BH826" i="3" s="1"/>
  <c r="BH827" i="3" s="1"/>
  <c r="BI824" i="3"/>
  <c r="BK824" i="3"/>
  <c r="BL824" i="3"/>
  <c r="BM824" i="3"/>
  <c r="BO824" i="3"/>
  <c r="BG825" i="3"/>
  <c r="BI825" i="3"/>
  <c r="BJ825" i="3"/>
  <c r="BK825" i="3"/>
  <c r="BL825" i="3"/>
  <c r="BM825" i="3"/>
  <c r="BO825" i="3"/>
  <c r="BP825" i="3"/>
  <c r="BG826" i="3"/>
  <c r="BI826" i="3"/>
  <c r="BJ826" i="3"/>
  <c r="BK826" i="3"/>
  <c r="BL826" i="3"/>
  <c r="BM826" i="3"/>
  <c r="BO826" i="3"/>
  <c r="BP826" i="3"/>
  <c r="BG827" i="3"/>
  <c r="BI827" i="3"/>
  <c r="BJ827" i="3"/>
  <c r="BJ828" i="3" s="1"/>
  <c r="BK827" i="3"/>
  <c r="BL827" i="3"/>
  <c r="BM827" i="3"/>
  <c r="BO827" i="3"/>
  <c r="BP827" i="3"/>
  <c r="BP828" i="3" s="1"/>
  <c r="BP829" i="3" s="1"/>
  <c r="BP830" i="3" s="1"/>
  <c r="BP831" i="3" s="1"/>
  <c r="BP832" i="3" s="1"/>
  <c r="BP833" i="3" s="1"/>
  <c r="BP834" i="3" s="1"/>
  <c r="BG828" i="3"/>
  <c r="BH828" i="3"/>
  <c r="BI828" i="3"/>
  <c r="BK828" i="3"/>
  <c r="BL828" i="3"/>
  <c r="BL829" i="3" s="1"/>
  <c r="BL830" i="3" s="1"/>
  <c r="BL831" i="3" s="1"/>
  <c r="BM828" i="3"/>
  <c r="BO828" i="3"/>
  <c r="BG829" i="3"/>
  <c r="BH829" i="3"/>
  <c r="BI829" i="3"/>
  <c r="BJ829" i="3"/>
  <c r="BK829" i="3"/>
  <c r="BM829" i="3"/>
  <c r="BN829" i="3"/>
  <c r="BO829" i="3"/>
  <c r="BG830" i="3"/>
  <c r="BH830" i="3"/>
  <c r="BI830" i="3"/>
  <c r="BJ830" i="3"/>
  <c r="BK830" i="3"/>
  <c r="BM830" i="3"/>
  <c r="BN830" i="3"/>
  <c r="BO830" i="3"/>
  <c r="BG831" i="3"/>
  <c r="BH831" i="3"/>
  <c r="BI831" i="3"/>
  <c r="BJ831" i="3"/>
  <c r="BJ832" i="3" s="1"/>
  <c r="BK831" i="3"/>
  <c r="BM831" i="3"/>
  <c r="BN831" i="3"/>
  <c r="BN832" i="3" s="1"/>
  <c r="BO831" i="3"/>
  <c r="BG832" i="3"/>
  <c r="BH832" i="3"/>
  <c r="BI832" i="3"/>
  <c r="BK832" i="3"/>
  <c r="BL832" i="3"/>
  <c r="BL833" i="3" s="1"/>
  <c r="BL834" i="3" s="1"/>
  <c r="BM832" i="3"/>
  <c r="BO832" i="3"/>
  <c r="BG833" i="3"/>
  <c r="BH833" i="3"/>
  <c r="BI833" i="3"/>
  <c r="BJ833" i="3"/>
  <c r="BK833" i="3"/>
  <c r="BM833" i="3"/>
  <c r="BN833" i="3"/>
  <c r="BO833" i="3"/>
  <c r="BG834" i="3"/>
  <c r="BH834" i="3"/>
  <c r="BH835" i="3" s="1"/>
  <c r="BH836" i="3" s="1"/>
  <c r="BH837" i="3" s="1"/>
  <c r="BH838" i="3" s="1"/>
  <c r="BH839" i="3" s="1"/>
  <c r="BH840" i="3" s="1"/>
  <c r="BI834" i="3"/>
  <c r="BJ834" i="3"/>
  <c r="BK834" i="3"/>
  <c r="BM834" i="3"/>
  <c r="BN834" i="3"/>
  <c r="BN835" i="3" s="1"/>
  <c r="BN836" i="3" s="1"/>
  <c r="BN837" i="3" s="1"/>
  <c r="BN838" i="3" s="1"/>
  <c r="BN839" i="3" s="1"/>
  <c r="BN840" i="3" s="1"/>
  <c r="BO834" i="3"/>
  <c r="BG835" i="3"/>
  <c r="BI835" i="3"/>
  <c r="BJ835" i="3"/>
  <c r="BK835" i="3"/>
  <c r="BL835" i="3"/>
  <c r="BM835" i="3"/>
  <c r="BO835" i="3"/>
  <c r="BP835" i="3"/>
  <c r="BG836" i="3"/>
  <c r="BI836" i="3"/>
  <c r="BJ836" i="3"/>
  <c r="BK836" i="3"/>
  <c r="BL836" i="3"/>
  <c r="BM836" i="3"/>
  <c r="BO836" i="3"/>
  <c r="BP836" i="3"/>
  <c r="BG837" i="3"/>
  <c r="BI837" i="3"/>
  <c r="BJ837" i="3"/>
  <c r="BK837" i="3"/>
  <c r="BL837" i="3"/>
  <c r="BM837" i="3"/>
  <c r="BO837" i="3"/>
  <c r="BP837" i="3"/>
  <c r="BG838" i="3"/>
  <c r="BI838" i="3"/>
  <c r="BJ838" i="3"/>
  <c r="BK838" i="3"/>
  <c r="BL838" i="3"/>
  <c r="BM838" i="3"/>
  <c r="BO838" i="3"/>
  <c r="BP838" i="3"/>
  <c r="BG839" i="3"/>
  <c r="BI839" i="3"/>
  <c r="BJ839" i="3"/>
  <c r="BK839" i="3"/>
  <c r="BL839" i="3"/>
  <c r="BM839" i="3"/>
  <c r="BO839" i="3"/>
  <c r="BP839" i="3"/>
  <c r="BG840" i="3"/>
  <c r="BI840" i="3"/>
  <c r="BJ840" i="3"/>
  <c r="BK840" i="3"/>
  <c r="BL840" i="3"/>
  <c r="BL841" i="3" s="1"/>
  <c r="BM840" i="3"/>
  <c r="BO840" i="3"/>
  <c r="BP840" i="3"/>
  <c r="BP841" i="3" s="1"/>
  <c r="BP842" i="3" s="1"/>
  <c r="BP843" i="3" s="1"/>
  <c r="BP844" i="3" s="1"/>
  <c r="BP845" i="3" s="1"/>
  <c r="BP846" i="3" s="1"/>
  <c r="BP847" i="3" s="1"/>
  <c r="BP848" i="3" s="1"/>
  <c r="BP849" i="3" s="1"/>
  <c r="BG841" i="3"/>
  <c r="BH841" i="3"/>
  <c r="BI841" i="3"/>
  <c r="BJ841" i="3"/>
  <c r="BJ842" i="3" s="1"/>
  <c r="BK841" i="3"/>
  <c r="BM841" i="3"/>
  <c r="BN841" i="3"/>
  <c r="BN842" i="3" s="1"/>
  <c r="BO841" i="3"/>
  <c r="BG842" i="3"/>
  <c r="BH842" i="3"/>
  <c r="BI842" i="3"/>
  <c r="BK842" i="3"/>
  <c r="BL842" i="3"/>
  <c r="BL843" i="3" s="1"/>
  <c r="BM842" i="3"/>
  <c r="BO842" i="3"/>
  <c r="BG843" i="3"/>
  <c r="BH843" i="3"/>
  <c r="BI843" i="3"/>
  <c r="BJ843" i="3"/>
  <c r="BJ844" i="3" s="1"/>
  <c r="BJ845" i="3" s="1"/>
  <c r="BK843" i="3"/>
  <c r="BM843" i="3"/>
  <c r="BN843" i="3"/>
  <c r="BN844" i="3" s="1"/>
  <c r="BN845" i="3" s="1"/>
  <c r="BO843" i="3"/>
  <c r="BG844" i="3"/>
  <c r="BH844" i="3"/>
  <c r="BI844" i="3"/>
  <c r="BK844" i="3"/>
  <c r="BL844" i="3"/>
  <c r="BM844" i="3"/>
  <c r="BO844" i="3"/>
  <c r="BG845" i="3"/>
  <c r="BH845" i="3"/>
  <c r="BI845" i="3"/>
  <c r="BK845" i="3"/>
  <c r="BL845" i="3"/>
  <c r="BL846" i="3" s="1"/>
  <c r="BL847" i="3" s="1"/>
  <c r="BL848" i="3" s="1"/>
  <c r="BL849" i="3" s="1"/>
  <c r="BM845" i="3"/>
  <c r="BO845" i="3"/>
  <c r="BG846" i="3"/>
  <c r="BH846" i="3"/>
  <c r="BI846" i="3"/>
  <c r="BJ846" i="3"/>
  <c r="BK846" i="3"/>
  <c r="BM846" i="3"/>
  <c r="BN846" i="3"/>
  <c r="BO846" i="3"/>
  <c r="BG847" i="3"/>
  <c r="BH847" i="3"/>
  <c r="BI847" i="3"/>
  <c r="BJ847" i="3"/>
  <c r="BK847" i="3"/>
  <c r="BM847" i="3"/>
  <c r="BN847" i="3"/>
  <c r="BO847" i="3"/>
  <c r="BG848" i="3"/>
  <c r="BH848" i="3"/>
  <c r="BI848" i="3"/>
  <c r="BJ848" i="3"/>
  <c r="BK848" i="3"/>
  <c r="BM848" i="3"/>
  <c r="BN848" i="3"/>
  <c r="BO848" i="3"/>
  <c r="BG849" i="3"/>
  <c r="BH849" i="3"/>
  <c r="BH850" i="3" s="1"/>
  <c r="BI849" i="3"/>
  <c r="BJ849" i="3"/>
  <c r="BK849" i="3"/>
  <c r="BM849" i="3"/>
  <c r="BN849" i="3"/>
  <c r="BN850" i="3" s="1"/>
  <c r="BO849" i="3"/>
  <c r="BG850" i="3"/>
  <c r="BI850" i="3"/>
  <c r="BJ850" i="3"/>
  <c r="BK850" i="3"/>
  <c r="BL850" i="3"/>
  <c r="BL851" i="3" s="1"/>
  <c r="BM850" i="3"/>
  <c r="BO850" i="3"/>
  <c r="BP850" i="3"/>
  <c r="BP851" i="3" s="1"/>
  <c r="BG851" i="3"/>
  <c r="BH851" i="3"/>
  <c r="BH852" i="3" s="1"/>
  <c r="BH853" i="3" s="1"/>
  <c r="BH854" i="3" s="1"/>
  <c r="BI851" i="3"/>
  <c r="BJ851" i="3"/>
  <c r="BK851" i="3"/>
  <c r="BM851" i="3"/>
  <c r="BN851" i="3"/>
  <c r="BN852" i="3" s="1"/>
  <c r="BN853" i="3" s="1"/>
  <c r="BN854" i="3" s="1"/>
  <c r="BN855" i="3" s="1"/>
  <c r="BO851" i="3"/>
  <c r="BG852" i="3"/>
  <c r="BI852" i="3"/>
  <c r="BJ852" i="3"/>
  <c r="BK852" i="3"/>
  <c r="BL852" i="3"/>
  <c r="BM852" i="3"/>
  <c r="BO852" i="3"/>
  <c r="BP852" i="3"/>
  <c r="BG853" i="3"/>
  <c r="BI853" i="3"/>
  <c r="BJ853" i="3"/>
  <c r="BK853" i="3"/>
  <c r="BL853" i="3"/>
  <c r="BM853" i="3"/>
  <c r="BO853" i="3"/>
  <c r="BP853" i="3"/>
  <c r="BG854" i="3"/>
  <c r="BI854" i="3"/>
  <c r="BJ854" i="3"/>
  <c r="BJ855" i="3" s="1"/>
  <c r="BK854" i="3"/>
  <c r="BL854" i="3"/>
  <c r="BM854" i="3"/>
  <c r="BO854" i="3"/>
  <c r="BP854" i="3"/>
  <c r="BP855" i="3" s="1"/>
  <c r="BP856" i="3" s="1"/>
  <c r="BG855" i="3"/>
  <c r="BH855" i="3"/>
  <c r="BI855" i="3"/>
  <c r="BK855" i="3"/>
  <c r="BL855" i="3"/>
  <c r="BL856" i="3" s="1"/>
  <c r="BM855" i="3"/>
  <c r="BO855" i="3"/>
  <c r="BG856" i="3"/>
  <c r="BH856" i="3"/>
  <c r="BH857" i="3" s="1"/>
  <c r="BI856" i="3"/>
  <c r="BJ856" i="3"/>
  <c r="BK856" i="3"/>
  <c r="BM856" i="3"/>
  <c r="BN856" i="3"/>
  <c r="BN857" i="3" s="1"/>
  <c r="BN858" i="3" s="1"/>
  <c r="BO856" i="3"/>
  <c r="BG857" i="3"/>
  <c r="BI857" i="3"/>
  <c r="BJ857" i="3"/>
  <c r="BJ858" i="3" s="1"/>
  <c r="BK857" i="3"/>
  <c r="BL857" i="3"/>
  <c r="BM857" i="3"/>
  <c r="BO857" i="3"/>
  <c r="BP857" i="3"/>
  <c r="BP858" i="3" s="1"/>
  <c r="BP859" i="3" s="1"/>
  <c r="BP860" i="3" s="1"/>
  <c r="BG858" i="3"/>
  <c r="BH858" i="3"/>
  <c r="BI858" i="3"/>
  <c r="BK858" i="3"/>
  <c r="BL858" i="3"/>
  <c r="BL859" i="3" s="1"/>
  <c r="BL860" i="3" s="1"/>
  <c r="BM858" i="3"/>
  <c r="BO858" i="3"/>
  <c r="BG859" i="3"/>
  <c r="BH859" i="3"/>
  <c r="BI859" i="3"/>
  <c r="BJ859" i="3"/>
  <c r="BK859" i="3"/>
  <c r="BM859" i="3"/>
  <c r="BN859" i="3"/>
  <c r="BO859" i="3"/>
  <c r="BG860" i="3"/>
  <c r="BH860" i="3"/>
  <c r="BH861" i="3" s="1"/>
  <c r="BH862" i="3" s="1"/>
  <c r="BI860" i="3"/>
  <c r="BJ860" i="3"/>
  <c r="BK860" i="3"/>
  <c r="BM860" i="3"/>
  <c r="BN860" i="3"/>
  <c r="BN861" i="3" s="1"/>
  <c r="BN862" i="3" s="1"/>
  <c r="BO860" i="3"/>
  <c r="BG861" i="3"/>
  <c r="BI861" i="3"/>
  <c r="BJ861" i="3"/>
  <c r="BK861" i="3"/>
  <c r="BL861" i="3"/>
  <c r="BM861" i="3"/>
  <c r="BO861" i="3"/>
  <c r="BP861" i="3"/>
  <c r="BG862" i="3"/>
  <c r="BI862" i="3"/>
  <c r="BJ862" i="3"/>
  <c r="BK862" i="3"/>
  <c r="BL862" i="3"/>
  <c r="BL863" i="3" s="1"/>
  <c r="BL864" i="3" s="1"/>
  <c r="BM862" i="3"/>
  <c r="BO862" i="3"/>
  <c r="BP862" i="3"/>
  <c r="BP863" i="3" s="1"/>
  <c r="BP864" i="3" s="1"/>
  <c r="BP865" i="3" s="1"/>
  <c r="BG863" i="3"/>
  <c r="BH863" i="3"/>
  <c r="BI863" i="3"/>
  <c r="BJ863" i="3"/>
  <c r="BK863" i="3"/>
  <c r="BM863" i="3"/>
  <c r="BN863" i="3"/>
  <c r="BO863" i="3"/>
  <c r="BG864" i="3"/>
  <c r="BH864" i="3"/>
  <c r="BI864" i="3"/>
  <c r="BJ864" i="3"/>
  <c r="BJ865" i="3" s="1"/>
  <c r="BK864" i="3"/>
  <c r="BM864" i="3"/>
  <c r="BN864" i="3"/>
  <c r="BN865" i="3" s="1"/>
  <c r="BN866" i="3" s="1"/>
  <c r="BO864" i="3"/>
  <c r="BG865" i="3"/>
  <c r="BH865" i="3"/>
  <c r="BH866" i="3" s="1"/>
  <c r="BI865" i="3"/>
  <c r="BK865" i="3"/>
  <c r="BL865" i="3"/>
  <c r="BM865" i="3"/>
  <c r="BO865" i="3"/>
  <c r="BG866" i="3"/>
  <c r="BI866" i="3"/>
  <c r="BJ866" i="3"/>
  <c r="BK866" i="3"/>
  <c r="BL866" i="3"/>
  <c r="BL867" i="3" s="1"/>
  <c r="BM866" i="3"/>
  <c r="BO866" i="3"/>
  <c r="BP866" i="3"/>
  <c r="BP867" i="3" s="1"/>
  <c r="BP868" i="3" s="1"/>
  <c r="BG867" i="3"/>
  <c r="BH867" i="3"/>
  <c r="BI867" i="3"/>
  <c r="BJ867" i="3"/>
  <c r="BJ868" i="3" s="1"/>
  <c r="BK867" i="3"/>
  <c r="BM867" i="3"/>
  <c r="BN867" i="3"/>
  <c r="BN868" i="3" s="1"/>
  <c r="BN869" i="3" s="1"/>
  <c r="BO867" i="3"/>
  <c r="BG868" i="3"/>
  <c r="BH868" i="3"/>
  <c r="BH869" i="3" s="1"/>
  <c r="BI868" i="3"/>
  <c r="BK868" i="3"/>
  <c r="BL868" i="3"/>
  <c r="BM868" i="3"/>
  <c r="BO868" i="3"/>
  <c r="BG869" i="3"/>
  <c r="BI869" i="3"/>
  <c r="BJ869" i="3"/>
  <c r="BK869" i="3"/>
  <c r="BL869" i="3"/>
  <c r="BL870" i="3" s="1"/>
  <c r="BM869" i="3"/>
  <c r="BO869" i="3"/>
  <c r="BP869" i="3"/>
  <c r="BP870" i="3" s="1"/>
  <c r="BG870" i="3"/>
  <c r="BH870" i="3"/>
  <c r="BH871" i="3" s="1"/>
  <c r="BI870" i="3"/>
  <c r="BJ870" i="3"/>
  <c r="BK870" i="3"/>
  <c r="BM870" i="3"/>
  <c r="BN870" i="3"/>
  <c r="BN871" i="3" s="1"/>
  <c r="BO870" i="3"/>
  <c r="BG871" i="3"/>
  <c r="BI871" i="3"/>
  <c r="BJ871" i="3"/>
  <c r="BK871" i="3"/>
  <c r="BL871" i="3"/>
  <c r="BL872" i="3" s="1"/>
  <c r="BM871" i="3"/>
  <c r="BO871" i="3"/>
  <c r="BP871" i="3"/>
  <c r="BP872" i="3" s="1"/>
  <c r="BP873" i="3" s="1"/>
  <c r="BG872" i="3"/>
  <c r="BH872" i="3"/>
  <c r="BI872" i="3"/>
  <c r="BJ872" i="3"/>
  <c r="BJ873" i="3" s="1"/>
  <c r="BK872" i="3"/>
  <c r="BM872" i="3"/>
  <c r="BN872" i="3"/>
  <c r="BN873" i="3" s="1"/>
  <c r="BN874" i="3" s="1"/>
  <c r="BO872" i="3"/>
  <c r="BG873" i="3"/>
  <c r="BH873" i="3"/>
  <c r="BH874" i="3" s="1"/>
  <c r="BI873" i="3"/>
  <c r="BK873" i="3"/>
  <c r="BL873" i="3"/>
  <c r="BM873" i="3"/>
  <c r="BO873" i="3"/>
  <c r="BG874" i="3"/>
  <c r="BI874" i="3"/>
  <c r="BJ874" i="3"/>
  <c r="BK874" i="3"/>
  <c r="BL874" i="3"/>
  <c r="BL875" i="3" s="1"/>
  <c r="BM874" i="3"/>
  <c r="BO874" i="3"/>
  <c r="BP874" i="3"/>
  <c r="BP875" i="3" s="1"/>
  <c r="BG875" i="3"/>
  <c r="BH875" i="3"/>
  <c r="BH876" i="3" s="1"/>
  <c r="BH877" i="3" s="1"/>
  <c r="BI875" i="3"/>
  <c r="BJ875" i="3"/>
  <c r="BK875" i="3"/>
  <c r="BM875" i="3"/>
  <c r="BN875" i="3"/>
  <c r="BN876" i="3" s="1"/>
  <c r="BN877" i="3" s="1"/>
  <c r="BO875" i="3"/>
  <c r="BG876" i="3"/>
  <c r="BI876" i="3"/>
  <c r="BJ876" i="3"/>
  <c r="BK876" i="3"/>
  <c r="BL876" i="3"/>
  <c r="BM876" i="3"/>
  <c r="BO876" i="3"/>
  <c r="BP876" i="3"/>
  <c r="BG877" i="3"/>
  <c r="BI877" i="3"/>
  <c r="BJ877" i="3"/>
  <c r="BK877" i="3"/>
  <c r="BL877" i="3"/>
  <c r="BL878" i="3" s="1"/>
  <c r="BM877" i="3"/>
  <c r="BO877" i="3"/>
  <c r="BP877" i="3"/>
  <c r="BP878" i="3" s="1"/>
  <c r="BG878" i="3"/>
  <c r="BH878" i="3"/>
  <c r="BH879" i="3" s="1"/>
  <c r="BH880" i="3" s="1"/>
  <c r="BI878" i="3"/>
  <c r="BJ878" i="3"/>
  <c r="BK878" i="3"/>
  <c r="BM878" i="3"/>
  <c r="BN878" i="3"/>
  <c r="BN879" i="3" s="1"/>
  <c r="BN880" i="3" s="1"/>
  <c r="BN881" i="3" s="1"/>
  <c r="BN882" i="3" s="1"/>
  <c r="BN883" i="3" s="1"/>
  <c r="BN884" i="3" s="1"/>
  <c r="BN885" i="3" s="1"/>
  <c r="BN886" i="3" s="1"/>
  <c r="BO878" i="3"/>
  <c r="BG879" i="3"/>
  <c r="BI879" i="3"/>
  <c r="BJ879" i="3"/>
  <c r="BK879" i="3"/>
  <c r="BL879" i="3"/>
  <c r="BM879" i="3"/>
  <c r="BO879" i="3"/>
  <c r="BP879" i="3"/>
  <c r="BG880" i="3"/>
  <c r="BI880" i="3"/>
  <c r="BJ880" i="3"/>
  <c r="BJ881" i="3" s="1"/>
  <c r="BJ882" i="3" s="1"/>
  <c r="BK880" i="3"/>
  <c r="BL880" i="3"/>
  <c r="BM880" i="3"/>
  <c r="BO880" i="3"/>
  <c r="BP880" i="3"/>
  <c r="BP881" i="3" s="1"/>
  <c r="BP882" i="3" s="1"/>
  <c r="BG881" i="3"/>
  <c r="BH881" i="3"/>
  <c r="BI881" i="3"/>
  <c r="BK881" i="3"/>
  <c r="BL881" i="3"/>
  <c r="BM881" i="3"/>
  <c r="BO881" i="3"/>
  <c r="BG882" i="3"/>
  <c r="BH882" i="3"/>
  <c r="BH883" i="3" s="1"/>
  <c r="BH884" i="3" s="1"/>
  <c r="BI882" i="3"/>
  <c r="BK882" i="3"/>
  <c r="BL882" i="3"/>
  <c r="BM882" i="3"/>
  <c r="BO882" i="3"/>
  <c r="BG883" i="3"/>
  <c r="BI883" i="3"/>
  <c r="BJ883" i="3"/>
  <c r="BK883" i="3"/>
  <c r="BL883" i="3"/>
  <c r="BM883" i="3"/>
  <c r="BO883" i="3"/>
  <c r="BP883" i="3"/>
  <c r="BG884" i="3"/>
  <c r="BI884" i="3"/>
  <c r="BJ884" i="3"/>
  <c r="BJ885" i="3" s="1"/>
  <c r="BJ886" i="3" s="1"/>
  <c r="BK884" i="3"/>
  <c r="BL884" i="3"/>
  <c r="BM884" i="3"/>
  <c r="BO884" i="3"/>
  <c r="BP884" i="3"/>
  <c r="BP885" i="3" s="1"/>
  <c r="BP886" i="3" s="1"/>
  <c r="BP887" i="3" s="1"/>
  <c r="BP888" i="3" s="1"/>
  <c r="BP889" i="3" s="1"/>
  <c r="BG885" i="3"/>
  <c r="BH885" i="3"/>
  <c r="BI885" i="3"/>
  <c r="BK885" i="3"/>
  <c r="BL885" i="3"/>
  <c r="BM885" i="3"/>
  <c r="BO885" i="3"/>
  <c r="BG886" i="3"/>
  <c r="BH886" i="3"/>
  <c r="BI886" i="3"/>
  <c r="BK886" i="3"/>
  <c r="BL886" i="3"/>
  <c r="BL887" i="3" s="1"/>
  <c r="BL888" i="3" s="1"/>
  <c r="BL889" i="3" s="1"/>
  <c r="BM886" i="3"/>
  <c r="BO886" i="3"/>
  <c r="BG887" i="3"/>
  <c r="BH887" i="3"/>
  <c r="BI887" i="3"/>
  <c r="BJ887" i="3"/>
  <c r="BK887" i="3"/>
  <c r="BM887" i="3"/>
  <c r="BN887" i="3"/>
  <c r="BO887" i="3"/>
  <c r="BG888" i="3"/>
  <c r="BH888" i="3"/>
  <c r="BI888" i="3"/>
  <c r="BJ888" i="3"/>
  <c r="BK888" i="3"/>
  <c r="BM888" i="3"/>
  <c r="BN888" i="3"/>
  <c r="BO888" i="3"/>
  <c r="BG889" i="3"/>
  <c r="BH889" i="3"/>
  <c r="BH890" i="3" s="1"/>
  <c r="BH891" i="3" s="1"/>
  <c r="BI889" i="3"/>
  <c r="BJ889" i="3"/>
  <c r="BK889" i="3"/>
  <c r="BM889" i="3"/>
  <c r="BN889" i="3"/>
  <c r="BN890" i="3" s="1"/>
  <c r="BN891" i="3" s="1"/>
  <c r="BO889" i="3"/>
  <c r="BG890" i="3"/>
  <c r="BI890" i="3"/>
  <c r="BJ890" i="3"/>
  <c r="BK890" i="3"/>
  <c r="BL890" i="3"/>
  <c r="BM890" i="3"/>
  <c r="BO890" i="3"/>
  <c r="BP890" i="3"/>
  <c r="BG891" i="3"/>
  <c r="BI891" i="3"/>
  <c r="BJ891" i="3"/>
  <c r="BK891" i="3"/>
  <c r="BL891" i="3"/>
  <c r="BL892" i="3" s="1"/>
  <c r="BM891" i="3"/>
  <c r="BO891" i="3"/>
  <c r="BP891" i="3"/>
  <c r="BP892" i="3" s="1"/>
  <c r="BG892" i="3"/>
  <c r="BH892" i="3"/>
  <c r="BH893" i="3" s="1"/>
  <c r="BH894" i="3" s="1"/>
  <c r="BH895" i="3" s="1"/>
  <c r="BI892" i="3"/>
  <c r="BJ892" i="3"/>
  <c r="BK892" i="3"/>
  <c r="BM892" i="3"/>
  <c r="BN892" i="3"/>
  <c r="BN893" i="3" s="1"/>
  <c r="BN894" i="3" s="1"/>
  <c r="BN895" i="3" s="1"/>
  <c r="BN896" i="3" s="1"/>
  <c r="BN897" i="3" s="1"/>
  <c r="BO892" i="3"/>
  <c r="BG893" i="3"/>
  <c r="BI893" i="3"/>
  <c r="BJ893" i="3"/>
  <c r="BK893" i="3"/>
  <c r="BL893" i="3"/>
  <c r="BM893" i="3"/>
  <c r="BO893" i="3"/>
  <c r="BP893" i="3"/>
  <c r="BG894" i="3"/>
  <c r="BI894" i="3"/>
  <c r="BJ894" i="3"/>
  <c r="BK894" i="3"/>
  <c r="BL894" i="3"/>
  <c r="BM894" i="3"/>
  <c r="BO894" i="3"/>
  <c r="BP894" i="3"/>
  <c r="BG895" i="3"/>
  <c r="BI895" i="3"/>
  <c r="BJ895" i="3"/>
  <c r="BJ896" i="3" s="1"/>
  <c r="BK895" i="3"/>
  <c r="BL895" i="3"/>
  <c r="BM895" i="3"/>
  <c r="BO895" i="3"/>
  <c r="BP895" i="3"/>
  <c r="BP896" i="3" s="1"/>
  <c r="BG896" i="3"/>
  <c r="BH896" i="3"/>
  <c r="BH897" i="3" s="1"/>
  <c r="BI896" i="3"/>
  <c r="BK896" i="3"/>
  <c r="BL896" i="3"/>
  <c r="BM896" i="3"/>
  <c r="BO896" i="3"/>
  <c r="BG897" i="3"/>
  <c r="BI897" i="3"/>
  <c r="BJ897" i="3"/>
  <c r="BK897" i="3"/>
  <c r="BL897" i="3"/>
  <c r="BL898" i="3" s="1"/>
  <c r="BL899" i="3" s="1"/>
  <c r="BM897" i="3"/>
  <c r="BO897" i="3"/>
  <c r="BP897" i="3"/>
  <c r="BP898" i="3" s="1"/>
  <c r="BP899" i="3" s="1"/>
  <c r="BG898" i="3"/>
  <c r="BH898" i="3"/>
  <c r="BI898" i="3"/>
  <c r="BJ898" i="3"/>
  <c r="BK898" i="3"/>
  <c r="BM898" i="3"/>
  <c r="BN898" i="3"/>
  <c r="BO898" i="3"/>
  <c r="BG899" i="3"/>
  <c r="BH899" i="3"/>
  <c r="BH900" i="3" s="1"/>
  <c r="BH901" i="3" s="1"/>
  <c r="BI899" i="3"/>
  <c r="BJ899" i="3"/>
  <c r="BK899" i="3"/>
  <c r="BM899" i="3"/>
  <c r="BN899" i="3"/>
  <c r="BN900" i="3" s="1"/>
  <c r="BN901" i="3" s="1"/>
  <c r="BO899" i="3"/>
  <c r="BG900" i="3"/>
  <c r="BI900" i="3"/>
  <c r="BJ900" i="3"/>
  <c r="BK900" i="3"/>
  <c r="BL900" i="3"/>
  <c r="BM900" i="3"/>
  <c r="BO900" i="3"/>
  <c r="BP900" i="3"/>
  <c r="BG901" i="3"/>
  <c r="BI901" i="3"/>
  <c r="BJ901" i="3"/>
  <c r="BK901" i="3"/>
  <c r="BL901" i="3"/>
  <c r="BL902" i="3" s="1"/>
  <c r="BM901" i="3"/>
  <c r="BO901" i="3"/>
  <c r="BP901" i="3"/>
  <c r="BP902" i="3" s="1"/>
  <c r="BG902" i="3"/>
  <c r="BH902" i="3"/>
  <c r="BH903" i="3" s="1"/>
  <c r="BH904" i="3" s="1"/>
  <c r="BI902" i="3"/>
  <c r="BJ902" i="3"/>
  <c r="BK902" i="3"/>
  <c r="BM902" i="3"/>
  <c r="BN902" i="3"/>
  <c r="BN903" i="3" s="1"/>
  <c r="BN904" i="3" s="1"/>
  <c r="BN905" i="3" s="1"/>
  <c r="BN906" i="3" s="1"/>
  <c r="BO902" i="3"/>
  <c r="BG903" i="3"/>
  <c r="BI903" i="3"/>
  <c r="BJ903" i="3"/>
  <c r="BK903" i="3"/>
  <c r="BL903" i="3"/>
  <c r="BM903" i="3"/>
  <c r="BO903" i="3"/>
  <c r="BP903" i="3"/>
  <c r="BG904" i="3"/>
  <c r="BI904" i="3"/>
  <c r="BJ904" i="3"/>
  <c r="BJ905" i="3" s="1"/>
  <c r="BK904" i="3"/>
  <c r="BL904" i="3"/>
  <c r="BM904" i="3"/>
  <c r="BO904" i="3"/>
  <c r="BP904" i="3"/>
  <c r="BP905" i="3" s="1"/>
  <c r="BG905" i="3"/>
  <c r="BH905" i="3"/>
  <c r="BH906" i="3" s="1"/>
  <c r="BI905" i="3"/>
  <c r="BK905" i="3"/>
  <c r="BL905" i="3"/>
  <c r="BM905" i="3"/>
  <c r="BO905" i="3"/>
  <c r="BG906" i="3"/>
  <c r="BI906" i="3"/>
  <c r="BJ906" i="3"/>
  <c r="BK906" i="3"/>
  <c r="BL906" i="3"/>
  <c r="BL907" i="3" s="1"/>
  <c r="BL908" i="3" s="1"/>
  <c r="BM906" i="3"/>
  <c r="BO906" i="3"/>
  <c r="BP906" i="3"/>
  <c r="BP907" i="3" s="1"/>
  <c r="BP908" i="3" s="1"/>
  <c r="BP909" i="3" s="1"/>
  <c r="BG907" i="3"/>
  <c r="BH907" i="3"/>
  <c r="BI907" i="3"/>
  <c r="BJ907" i="3"/>
  <c r="BK907" i="3"/>
  <c r="BM907" i="3"/>
  <c r="BN907" i="3"/>
  <c r="BO907" i="3"/>
  <c r="BG908" i="3"/>
  <c r="BH908" i="3"/>
  <c r="BI908" i="3"/>
  <c r="BJ908" i="3"/>
  <c r="BJ909" i="3" s="1"/>
  <c r="BK908" i="3"/>
  <c r="BM908" i="3"/>
  <c r="BN908" i="3"/>
  <c r="BN909" i="3" s="1"/>
  <c r="BN910" i="3" s="1"/>
  <c r="BN911" i="3" s="1"/>
  <c r="BN912" i="3" s="1"/>
  <c r="BO908" i="3"/>
  <c r="BG909" i="3"/>
  <c r="BH909" i="3"/>
  <c r="BH910" i="3" s="1"/>
  <c r="BH911" i="3" s="1"/>
  <c r="BI909" i="3"/>
  <c r="BK909" i="3"/>
  <c r="BL909" i="3"/>
  <c r="BM909" i="3"/>
  <c r="BO909" i="3"/>
  <c r="BG910" i="3"/>
  <c r="BI910" i="3"/>
  <c r="BJ910" i="3"/>
  <c r="BK910" i="3"/>
  <c r="BL910" i="3"/>
  <c r="BM910" i="3"/>
  <c r="BO910" i="3"/>
  <c r="BP910" i="3"/>
  <c r="BG911" i="3"/>
  <c r="BI911" i="3"/>
  <c r="BJ911" i="3"/>
  <c r="BJ912" i="3" s="1"/>
  <c r="BK911" i="3"/>
  <c r="BL911" i="3"/>
  <c r="BM911" i="3"/>
  <c r="BO911" i="3"/>
  <c r="BP911" i="3"/>
  <c r="BP912" i="3" s="1"/>
  <c r="BP913" i="3" s="1"/>
  <c r="BG912" i="3"/>
  <c r="BH912" i="3"/>
  <c r="BI912" i="3"/>
  <c r="BK912" i="3"/>
  <c r="BL912" i="3"/>
  <c r="BL913" i="3" s="1"/>
  <c r="BM912" i="3"/>
  <c r="BO912" i="3"/>
  <c r="BG913" i="3"/>
  <c r="BH913" i="3"/>
  <c r="BH914" i="3" s="1"/>
  <c r="BI913" i="3"/>
  <c r="BJ913" i="3"/>
  <c r="BK913" i="3"/>
  <c r="BM913" i="3"/>
  <c r="BN913" i="3"/>
  <c r="BN914" i="3" s="1"/>
  <c r="BO913" i="3"/>
  <c r="BG914" i="3"/>
  <c r="BI914" i="3"/>
  <c r="BJ914" i="3"/>
  <c r="BK914" i="3"/>
  <c r="BL914" i="3"/>
  <c r="BL915" i="3" s="1"/>
  <c r="BM914" i="3"/>
  <c r="BO914" i="3"/>
  <c r="BP914" i="3"/>
  <c r="BP915" i="3" s="1"/>
  <c r="BG915" i="3"/>
  <c r="BH915" i="3"/>
  <c r="BH916" i="3" s="1"/>
  <c r="BI915" i="3"/>
  <c r="BJ915" i="3"/>
  <c r="BK915" i="3"/>
  <c r="BM915" i="3"/>
  <c r="BN915" i="3"/>
  <c r="BN916" i="3" s="1"/>
  <c r="BO915" i="3"/>
  <c r="BG916" i="3"/>
  <c r="BI916" i="3"/>
  <c r="BJ916" i="3"/>
  <c r="BK916" i="3"/>
  <c r="BL916" i="3"/>
  <c r="BL917" i="3" s="1"/>
  <c r="BL918" i="3" s="1"/>
  <c r="BM916" i="3"/>
  <c r="BO916" i="3"/>
  <c r="BP916" i="3"/>
  <c r="BP917" i="3" s="1"/>
  <c r="BP918" i="3" s="1"/>
  <c r="BG917" i="3"/>
  <c r="BH917" i="3"/>
  <c r="BI917" i="3"/>
  <c r="BJ917" i="3"/>
  <c r="BK917" i="3"/>
  <c r="BM917" i="3"/>
  <c r="BN917" i="3"/>
  <c r="BO917" i="3"/>
  <c r="BG918" i="3"/>
  <c r="BH918" i="3"/>
  <c r="BH919" i="3" s="1"/>
  <c r="BI918" i="3"/>
  <c r="BJ918" i="3"/>
  <c r="BK918" i="3"/>
  <c r="BM918" i="3"/>
  <c r="BN918" i="3"/>
  <c r="BN919" i="3" s="1"/>
  <c r="BO918" i="3"/>
  <c r="BG919" i="3"/>
  <c r="BI919" i="3"/>
  <c r="BJ919" i="3"/>
  <c r="BK919" i="3"/>
  <c r="BL919" i="3"/>
  <c r="BL920" i="3" s="1"/>
  <c r="BM919" i="3"/>
  <c r="BO919" i="3"/>
  <c r="BP919" i="3"/>
  <c r="BP920" i="3" s="1"/>
  <c r="BG920" i="3"/>
  <c r="BH920" i="3"/>
  <c r="BH921" i="3" s="1"/>
  <c r="BI920" i="3"/>
  <c r="BJ920" i="3"/>
  <c r="BK920" i="3"/>
  <c r="BM920" i="3"/>
  <c r="BN920" i="3"/>
  <c r="BN921" i="3" s="1"/>
  <c r="BO920" i="3"/>
  <c r="BG921" i="3"/>
  <c r="BI921" i="3"/>
  <c r="BJ921" i="3"/>
  <c r="BK921" i="3"/>
  <c r="BL921" i="3"/>
  <c r="BL922" i="3" s="1"/>
  <c r="BM921" i="3"/>
  <c r="BO921" i="3"/>
  <c r="BP921" i="3"/>
  <c r="BP922" i="3" s="1"/>
  <c r="BP923" i="3" s="1"/>
  <c r="BP924" i="3" s="1"/>
  <c r="BP925" i="3" s="1"/>
  <c r="BP926" i="3" s="1"/>
  <c r="BP927" i="3" s="1"/>
  <c r="BG922" i="3"/>
  <c r="BH922" i="3"/>
  <c r="BI922" i="3"/>
  <c r="BJ922" i="3"/>
  <c r="BJ923" i="3" s="1"/>
  <c r="BK922" i="3"/>
  <c r="BM922" i="3"/>
  <c r="BN922" i="3"/>
  <c r="BN923" i="3" s="1"/>
  <c r="BO922" i="3"/>
  <c r="BG923" i="3"/>
  <c r="BH923" i="3"/>
  <c r="BI923" i="3"/>
  <c r="BK923" i="3"/>
  <c r="BL923" i="3"/>
  <c r="BL924" i="3" s="1"/>
  <c r="BM923" i="3"/>
  <c r="BO923" i="3"/>
  <c r="BG924" i="3"/>
  <c r="BH924" i="3"/>
  <c r="BI924" i="3"/>
  <c r="BJ924" i="3"/>
  <c r="BJ925" i="3" s="1"/>
  <c r="BK924" i="3"/>
  <c r="BM924" i="3"/>
  <c r="BN924" i="3"/>
  <c r="BN925" i="3" s="1"/>
  <c r="BO924" i="3"/>
  <c r="BG925" i="3"/>
  <c r="BH925" i="3"/>
  <c r="BI925" i="3"/>
  <c r="BK925" i="3"/>
  <c r="BL925" i="3"/>
  <c r="BL926" i="3" s="1"/>
  <c r="BM925" i="3"/>
  <c r="BO925" i="3"/>
  <c r="BG926" i="3"/>
  <c r="BH926" i="3"/>
  <c r="BI926" i="3"/>
  <c r="BJ926" i="3"/>
  <c r="BJ927" i="3" s="1"/>
  <c r="BK926" i="3"/>
  <c r="BM926" i="3"/>
  <c r="BN926" i="3"/>
  <c r="BN927" i="3" s="1"/>
  <c r="BN928" i="3" s="1"/>
  <c r="BO926" i="3"/>
  <c r="BG927" i="3"/>
  <c r="BH927" i="3"/>
  <c r="BH928" i="3" s="1"/>
  <c r="BI927" i="3"/>
  <c r="BK927" i="3"/>
  <c r="BL927" i="3"/>
  <c r="BM927" i="3"/>
  <c r="BO927" i="3"/>
  <c r="BG928" i="3"/>
  <c r="BI928" i="3"/>
  <c r="BJ928" i="3"/>
  <c r="BK928" i="3"/>
  <c r="BL928" i="3"/>
  <c r="BL929" i="3" s="1"/>
  <c r="BL930" i="3" s="1"/>
  <c r="BM928" i="3"/>
  <c r="BO928" i="3"/>
  <c r="BP928" i="3"/>
  <c r="BP929" i="3" s="1"/>
  <c r="BP930" i="3" s="1"/>
  <c r="BG929" i="3"/>
  <c r="BH929" i="3"/>
  <c r="BI929" i="3"/>
  <c r="BJ929" i="3"/>
  <c r="BK929" i="3"/>
  <c r="BM929" i="3"/>
  <c r="BN929" i="3"/>
  <c r="BO929" i="3"/>
  <c r="BG930" i="3"/>
  <c r="BH930" i="3"/>
  <c r="BH931" i="3" s="1"/>
  <c r="BI930" i="3"/>
  <c r="BJ930" i="3"/>
  <c r="BK930" i="3"/>
  <c r="BM930" i="3"/>
  <c r="BN930" i="3"/>
  <c r="BN931" i="3" s="1"/>
  <c r="BN932" i="3" s="1"/>
  <c r="BN933" i="3" s="1"/>
  <c r="BO930" i="3"/>
  <c r="BG931" i="3"/>
  <c r="BI931" i="3"/>
  <c r="BJ931" i="3"/>
  <c r="BJ932" i="3" s="1"/>
  <c r="BJ933" i="3" s="1"/>
  <c r="BK931" i="3"/>
  <c r="BL931" i="3"/>
  <c r="BM931" i="3"/>
  <c r="BO931" i="3"/>
  <c r="BP931" i="3"/>
  <c r="BP932" i="3" s="1"/>
  <c r="BP933" i="3" s="1"/>
  <c r="BP934" i="3" s="1"/>
  <c r="BP935" i="3" s="1"/>
  <c r="BP936" i="3" s="1"/>
  <c r="BP937" i="3" s="1"/>
  <c r="BP938" i="3" s="1"/>
  <c r="BP939" i="3" s="1"/>
  <c r="BP940" i="3" s="1"/>
  <c r="BG932" i="3"/>
  <c r="BH932" i="3"/>
  <c r="BI932" i="3"/>
  <c r="BK932" i="3"/>
  <c r="BL932" i="3"/>
  <c r="BM932" i="3"/>
  <c r="BO932" i="3"/>
  <c r="BG933" i="3"/>
  <c r="BH933" i="3"/>
  <c r="BI933" i="3"/>
  <c r="BK933" i="3"/>
  <c r="BL933" i="3"/>
  <c r="BL934" i="3" s="1"/>
  <c r="BL935" i="3" s="1"/>
  <c r="BM933" i="3"/>
  <c r="BO933" i="3"/>
  <c r="BG934" i="3"/>
  <c r="BH934" i="3"/>
  <c r="BI934" i="3"/>
  <c r="BJ934" i="3"/>
  <c r="BK934" i="3"/>
  <c r="BM934" i="3"/>
  <c r="BN934" i="3"/>
  <c r="BO934" i="3"/>
  <c r="BG935" i="3"/>
  <c r="BH935" i="3"/>
  <c r="BI935" i="3"/>
  <c r="BJ935" i="3"/>
  <c r="BJ936" i="3" s="1"/>
  <c r="BK935" i="3"/>
  <c r="BM935" i="3"/>
  <c r="BN935" i="3"/>
  <c r="BN936" i="3" s="1"/>
  <c r="BO935" i="3"/>
  <c r="BG936" i="3"/>
  <c r="BH936" i="3"/>
  <c r="BI936" i="3"/>
  <c r="BK936" i="3"/>
  <c r="BL936" i="3"/>
  <c r="BL937" i="3" s="1"/>
  <c r="BL938" i="3" s="1"/>
  <c r="BL939" i="3" s="1"/>
  <c r="BM936" i="3"/>
  <c r="BO936" i="3"/>
  <c r="BG937" i="3"/>
  <c r="BH937" i="3"/>
  <c r="BI937" i="3"/>
  <c r="BJ937" i="3"/>
  <c r="BK937" i="3"/>
  <c r="BM937" i="3"/>
  <c r="BN937" i="3"/>
  <c r="BO937" i="3"/>
  <c r="BG938" i="3"/>
  <c r="BH938" i="3"/>
  <c r="BI938" i="3"/>
  <c r="BJ938" i="3"/>
  <c r="BK938" i="3"/>
  <c r="BM938" i="3"/>
  <c r="BN938" i="3"/>
  <c r="BO938" i="3"/>
  <c r="BG939" i="3"/>
  <c r="BH939" i="3"/>
  <c r="BI939" i="3"/>
  <c r="BJ939" i="3"/>
  <c r="BJ940" i="3" s="1"/>
  <c r="BK939" i="3"/>
  <c r="BM939" i="3"/>
  <c r="BN939" i="3"/>
  <c r="BN940" i="3" s="1"/>
  <c r="BN941" i="3" s="1"/>
  <c r="BN942" i="3" s="1"/>
  <c r="BO939" i="3"/>
  <c r="BG940" i="3"/>
  <c r="BH940" i="3"/>
  <c r="BH941" i="3" s="1"/>
  <c r="BH942" i="3" s="1"/>
  <c r="BI940" i="3"/>
  <c r="BK940" i="3"/>
  <c r="BL940" i="3"/>
  <c r="BM940" i="3"/>
  <c r="BO940" i="3"/>
  <c r="BG941" i="3"/>
  <c r="BI941" i="3"/>
  <c r="BJ941" i="3"/>
  <c r="BK941" i="3"/>
  <c r="BL941" i="3"/>
  <c r="BM941" i="3"/>
  <c r="BO941" i="3"/>
  <c r="BP941" i="3"/>
  <c r="BG942" i="3"/>
  <c r="BI942" i="3"/>
  <c r="BJ942" i="3"/>
  <c r="BK942" i="3"/>
  <c r="BL942" i="3"/>
  <c r="BL943" i="3" s="1"/>
  <c r="BM942" i="3"/>
  <c r="BO942" i="3"/>
  <c r="BP942" i="3"/>
  <c r="BP943" i="3" s="1"/>
  <c r="BP944" i="3" s="1"/>
  <c r="BP945" i="3" s="1"/>
  <c r="BG943" i="3"/>
  <c r="BH943" i="3"/>
  <c r="BI943" i="3"/>
  <c r="BJ943" i="3"/>
  <c r="BJ944" i="3" s="1"/>
  <c r="BK943" i="3"/>
  <c r="BM943" i="3"/>
  <c r="BN943" i="3"/>
  <c r="BN944" i="3" s="1"/>
  <c r="BO943" i="3"/>
  <c r="BG944" i="3"/>
  <c r="BH944" i="3"/>
  <c r="BI944" i="3"/>
  <c r="BK944" i="3"/>
  <c r="BL944" i="3"/>
  <c r="BL945" i="3" s="1"/>
  <c r="BM944" i="3"/>
  <c r="BO944" i="3"/>
  <c r="BG945" i="3"/>
  <c r="BH945" i="3"/>
  <c r="BH946" i="3" s="1"/>
  <c r="BI945" i="3"/>
  <c r="BJ945" i="3"/>
  <c r="BK945" i="3"/>
  <c r="BM945" i="3"/>
  <c r="BN945" i="3"/>
  <c r="BN946" i="3" s="1"/>
  <c r="BN947" i="3" s="1"/>
  <c r="BN948" i="3" s="1"/>
  <c r="BN949" i="3" s="1"/>
  <c r="BN950" i="3" s="1"/>
  <c r="BN951" i="3" s="1"/>
  <c r="BN952" i="3" s="1"/>
  <c r="BN953" i="3" s="1"/>
  <c r="BN954" i="3" s="1"/>
  <c r="BN955" i="3" s="1"/>
  <c r="BN956" i="3" s="1"/>
  <c r="BN957" i="3" s="1"/>
  <c r="BN958" i="3" s="1"/>
  <c r="BO945" i="3"/>
  <c r="BG946" i="3"/>
  <c r="BI946" i="3"/>
  <c r="BJ946" i="3"/>
  <c r="BJ947" i="3" s="1"/>
  <c r="BK946" i="3"/>
  <c r="BL946" i="3"/>
  <c r="BM946" i="3"/>
  <c r="BO946" i="3"/>
  <c r="BP946" i="3"/>
  <c r="BP947" i="3" s="1"/>
  <c r="BG947" i="3"/>
  <c r="BH947" i="3"/>
  <c r="BH948" i="3" s="1"/>
  <c r="BH949" i="3" s="1"/>
  <c r="BI947" i="3"/>
  <c r="BK947" i="3"/>
  <c r="BL947" i="3"/>
  <c r="BM947" i="3"/>
  <c r="BO947" i="3"/>
  <c r="BG948" i="3"/>
  <c r="BI948" i="3"/>
  <c r="BJ948" i="3"/>
  <c r="BK948" i="3"/>
  <c r="BL948" i="3"/>
  <c r="BM948" i="3"/>
  <c r="BO948" i="3"/>
  <c r="BP948" i="3"/>
  <c r="BG949" i="3"/>
  <c r="BI949" i="3"/>
  <c r="BJ949" i="3"/>
  <c r="BJ950" i="3" s="1"/>
  <c r="BK949" i="3"/>
  <c r="BL949" i="3"/>
  <c r="BM949" i="3"/>
  <c r="BO949" i="3"/>
  <c r="BP949" i="3"/>
  <c r="BP950" i="3" s="1"/>
  <c r="BG950" i="3"/>
  <c r="BH950" i="3"/>
  <c r="BH951" i="3" s="1"/>
  <c r="BH952" i="3" s="1"/>
  <c r="BI950" i="3"/>
  <c r="BK950" i="3"/>
  <c r="BL950" i="3"/>
  <c r="BM950" i="3"/>
  <c r="BO950" i="3"/>
  <c r="BG951" i="3"/>
  <c r="BI951" i="3"/>
  <c r="BJ951" i="3"/>
  <c r="BK951" i="3"/>
  <c r="BL951" i="3"/>
  <c r="BM951" i="3"/>
  <c r="BO951" i="3"/>
  <c r="BP951" i="3"/>
  <c r="BG952" i="3"/>
  <c r="BI952" i="3"/>
  <c r="BJ952" i="3"/>
  <c r="BJ953" i="3" s="1"/>
  <c r="BK952" i="3"/>
  <c r="BL952" i="3"/>
  <c r="BM952" i="3"/>
  <c r="BO952" i="3"/>
  <c r="BP952" i="3"/>
  <c r="BP953" i="3" s="1"/>
  <c r="BG953" i="3"/>
  <c r="BH953" i="3"/>
  <c r="BH954" i="3" s="1"/>
  <c r="BH955" i="3" s="1"/>
  <c r="BH956" i="3" s="1"/>
  <c r="BH957" i="3" s="1"/>
  <c r="BH958" i="3" s="1"/>
  <c r="BI953" i="3"/>
  <c r="BK953" i="3"/>
  <c r="BL953" i="3"/>
  <c r="BM953" i="3"/>
  <c r="BO953" i="3"/>
  <c r="BG954" i="3"/>
  <c r="BI954" i="3"/>
  <c r="BJ954" i="3"/>
  <c r="BK954" i="3"/>
  <c r="BL954" i="3"/>
  <c r="BM954" i="3"/>
  <c r="BO954" i="3"/>
  <c r="BP954" i="3"/>
  <c r="BG955" i="3"/>
  <c r="BI955" i="3"/>
  <c r="BJ955" i="3"/>
  <c r="BK955" i="3"/>
  <c r="BL955" i="3"/>
  <c r="BM955" i="3"/>
  <c r="BO955" i="3"/>
  <c r="BP955" i="3"/>
  <c r="BG956" i="3"/>
  <c r="BI956" i="3"/>
  <c r="BJ956" i="3"/>
  <c r="BK956" i="3"/>
  <c r="BL956" i="3"/>
  <c r="BM956" i="3"/>
  <c r="BO956" i="3"/>
  <c r="BP956" i="3"/>
  <c r="BG957" i="3"/>
  <c r="BI957" i="3"/>
  <c r="BJ957" i="3"/>
  <c r="BK957" i="3"/>
  <c r="BL957" i="3"/>
  <c r="BM957" i="3"/>
  <c r="BO957" i="3"/>
  <c r="BP957" i="3"/>
  <c r="BG958" i="3"/>
  <c r="BI958" i="3"/>
  <c r="BJ958" i="3"/>
  <c r="BK958" i="3"/>
  <c r="BL958" i="3"/>
  <c r="BL959" i="3" s="1"/>
  <c r="BM958" i="3"/>
  <c r="BO958" i="3"/>
  <c r="BP958" i="3"/>
  <c r="BP959" i="3" s="1"/>
  <c r="BP960" i="3" s="1"/>
  <c r="BG959" i="3"/>
  <c r="BH959" i="3"/>
  <c r="BI959" i="3"/>
  <c r="BJ959" i="3"/>
  <c r="BJ960" i="3" s="1"/>
  <c r="BK959" i="3"/>
  <c r="BM959" i="3"/>
  <c r="BN959" i="3"/>
  <c r="BN960" i="3" s="1"/>
  <c r="BN961" i="3" s="1"/>
  <c r="BN962" i="3" s="1"/>
  <c r="BN963" i="3" s="1"/>
  <c r="BN964" i="3" s="1"/>
  <c r="BN965" i="3" s="1"/>
  <c r="BN966" i="3" s="1"/>
  <c r="BN967" i="3" s="1"/>
  <c r="BN968" i="3" s="1"/>
  <c r="BN969" i="3" s="1"/>
  <c r="BN970" i="3" s="1"/>
  <c r="BN971" i="3" s="1"/>
  <c r="BO959" i="3"/>
  <c r="BG960" i="3"/>
  <c r="BH960" i="3"/>
  <c r="BH961" i="3" s="1"/>
  <c r="BI960" i="3"/>
  <c r="BK960" i="3"/>
  <c r="BL960" i="3"/>
  <c r="BM960" i="3"/>
  <c r="BO960" i="3"/>
  <c r="BG961" i="3"/>
  <c r="BI961" i="3"/>
  <c r="BJ961" i="3"/>
  <c r="BJ962" i="3" s="1"/>
  <c r="BJ963" i="3" s="1"/>
  <c r="BJ964" i="3" s="1"/>
  <c r="BK961" i="3"/>
  <c r="BL961" i="3"/>
  <c r="BM961" i="3"/>
  <c r="BO961" i="3"/>
  <c r="BP961" i="3"/>
  <c r="BP962" i="3" s="1"/>
  <c r="BP963" i="3" s="1"/>
  <c r="BP964" i="3" s="1"/>
  <c r="BG962" i="3"/>
  <c r="BH962" i="3"/>
  <c r="BI962" i="3"/>
  <c r="BK962" i="3"/>
  <c r="BL962" i="3"/>
  <c r="BM962" i="3"/>
  <c r="BO962" i="3"/>
  <c r="BG963" i="3"/>
  <c r="BH963" i="3"/>
  <c r="BI963" i="3"/>
  <c r="BK963" i="3"/>
  <c r="BL963" i="3"/>
  <c r="BM963" i="3"/>
  <c r="BO963" i="3"/>
  <c r="BG964" i="3"/>
  <c r="BH964" i="3"/>
  <c r="BH965" i="3" s="1"/>
  <c r="BI964" i="3"/>
  <c r="BK964" i="3"/>
  <c r="BL964" i="3"/>
  <c r="BM964" i="3"/>
  <c r="BO964" i="3"/>
  <c r="BG965" i="3"/>
  <c r="BI965" i="3"/>
  <c r="BJ965" i="3"/>
  <c r="BJ966" i="3" s="1"/>
  <c r="BK965" i="3"/>
  <c r="BL965" i="3"/>
  <c r="BM965" i="3"/>
  <c r="BO965" i="3"/>
  <c r="BP965" i="3"/>
  <c r="BP966" i="3" s="1"/>
  <c r="BG966" i="3"/>
  <c r="BH966" i="3"/>
  <c r="BH967" i="3" s="1"/>
  <c r="BH968" i="3" s="1"/>
  <c r="BH969" i="3" s="1"/>
  <c r="BI966" i="3"/>
  <c r="BK966" i="3"/>
  <c r="BL966" i="3"/>
  <c r="BM966" i="3"/>
  <c r="BO966" i="3"/>
  <c r="BG967" i="3"/>
  <c r="BI967" i="3"/>
  <c r="BJ967" i="3"/>
  <c r="BK967" i="3"/>
  <c r="BL967" i="3"/>
  <c r="BM967" i="3"/>
  <c r="BO967" i="3"/>
  <c r="BP967" i="3"/>
  <c r="BG968" i="3"/>
  <c r="BI968" i="3"/>
  <c r="BJ968" i="3"/>
  <c r="BK968" i="3"/>
  <c r="BL968" i="3"/>
  <c r="BM968" i="3"/>
  <c r="BO968" i="3"/>
  <c r="BP968" i="3"/>
  <c r="BG969" i="3"/>
  <c r="BI969" i="3"/>
  <c r="BJ969" i="3"/>
  <c r="BJ970" i="3" s="1"/>
  <c r="BJ971" i="3" s="1"/>
  <c r="BK969" i="3"/>
  <c r="BL969" i="3"/>
  <c r="BM969" i="3"/>
  <c r="BO969" i="3"/>
  <c r="BP969" i="3"/>
  <c r="BP970" i="3" s="1"/>
  <c r="BP971" i="3" s="1"/>
  <c r="BP972" i="3" s="1"/>
  <c r="BP973" i="3" s="1"/>
  <c r="BG970" i="3"/>
  <c r="BH970" i="3"/>
  <c r="BI970" i="3"/>
  <c r="BK970" i="3"/>
  <c r="BL970" i="3"/>
  <c r="BM970" i="3"/>
  <c r="BO970" i="3"/>
  <c r="BG971" i="3"/>
  <c r="BH971" i="3"/>
  <c r="BI971" i="3"/>
  <c r="BK971" i="3"/>
  <c r="BL971" i="3"/>
  <c r="BL972" i="3" s="1"/>
  <c r="BL973" i="3" s="1"/>
  <c r="BM971" i="3"/>
  <c r="BO971" i="3"/>
  <c r="BG972" i="3"/>
  <c r="BH972" i="3"/>
  <c r="BI972" i="3"/>
  <c r="BJ972" i="3"/>
  <c r="BK972" i="3"/>
  <c r="BM972" i="3"/>
  <c r="BN972" i="3"/>
  <c r="BO972" i="3"/>
  <c r="BG973" i="3"/>
  <c r="BH973" i="3"/>
  <c r="BH974" i="3" s="1"/>
  <c r="BH975" i="3" s="1"/>
  <c r="BI973" i="3"/>
  <c r="BJ973" i="3"/>
  <c r="BK973" i="3"/>
  <c r="BM973" i="3"/>
  <c r="BN973" i="3"/>
  <c r="BN974" i="3" s="1"/>
  <c r="BN975" i="3" s="1"/>
  <c r="BO973" i="3"/>
  <c r="BG974" i="3"/>
  <c r="BI974" i="3"/>
  <c r="BJ974" i="3"/>
  <c r="BK974" i="3"/>
  <c r="BL974" i="3"/>
  <c r="BM974" i="3"/>
  <c r="BO974" i="3"/>
  <c r="BP974" i="3"/>
  <c r="BG975" i="3"/>
  <c r="BI975" i="3"/>
  <c r="BJ975" i="3"/>
  <c r="BK975" i="3"/>
  <c r="BL975" i="3"/>
  <c r="BL976" i="3" s="1"/>
  <c r="BL977" i="3" s="1"/>
  <c r="BM975" i="3"/>
  <c r="BO975" i="3"/>
  <c r="BP975" i="3"/>
  <c r="BP976" i="3" s="1"/>
  <c r="BP977" i="3" s="1"/>
  <c r="BG976" i="3"/>
  <c r="BH976" i="3"/>
  <c r="BI976" i="3"/>
  <c r="BJ976" i="3"/>
  <c r="BK976" i="3"/>
  <c r="BM976" i="3"/>
  <c r="BN976" i="3"/>
  <c r="BO976" i="3"/>
  <c r="BG977" i="3"/>
  <c r="BH977" i="3"/>
  <c r="BH978" i="3" s="1"/>
  <c r="BH979" i="3" s="1"/>
  <c r="BH980" i="3" s="1"/>
  <c r="BI977" i="3"/>
  <c r="BJ977" i="3"/>
  <c r="BK977" i="3"/>
  <c r="BM977" i="3"/>
  <c r="BN977" i="3"/>
  <c r="BN978" i="3" s="1"/>
  <c r="BN979" i="3" s="1"/>
  <c r="BN980" i="3" s="1"/>
  <c r="BO977" i="3"/>
  <c r="BG978" i="3"/>
  <c r="BI978" i="3"/>
  <c r="BJ978" i="3"/>
  <c r="BK978" i="3"/>
  <c r="BL978" i="3"/>
  <c r="BM978" i="3"/>
  <c r="BO978" i="3"/>
  <c r="BP978" i="3"/>
  <c r="BG979" i="3"/>
  <c r="BI979" i="3"/>
  <c r="BJ979" i="3"/>
  <c r="BK979" i="3"/>
  <c r="BL979" i="3"/>
  <c r="BM979" i="3"/>
  <c r="BO979" i="3"/>
  <c r="BP979" i="3"/>
  <c r="BG980" i="3"/>
  <c r="BI980" i="3"/>
  <c r="BJ980" i="3"/>
  <c r="BK980" i="3"/>
  <c r="BL980" i="3"/>
  <c r="BL981" i="3" s="1"/>
  <c r="BM980" i="3"/>
  <c r="BO980" i="3"/>
  <c r="BP980" i="3"/>
  <c r="BP981" i="3" s="1"/>
  <c r="BP982" i="3" s="1"/>
  <c r="BP983" i="3" s="1"/>
  <c r="BP984" i="3" s="1"/>
  <c r="BG981" i="3"/>
  <c r="BH981" i="3"/>
  <c r="BI981" i="3"/>
  <c r="BJ981" i="3"/>
  <c r="BJ982" i="3" s="1"/>
  <c r="BJ983" i="3" s="1"/>
  <c r="BJ984" i="3" s="1"/>
  <c r="BK981" i="3"/>
  <c r="BM981" i="3"/>
  <c r="BN981" i="3"/>
  <c r="BN982" i="3" s="1"/>
  <c r="BN983" i="3" s="1"/>
  <c r="BN984" i="3" s="1"/>
  <c r="BN985" i="3" s="1"/>
  <c r="BN986" i="3" s="1"/>
  <c r="BN987" i="3" s="1"/>
  <c r="BN988" i="3" s="1"/>
  <c r="BN989" i="3" s="1"/>
  <c r="BN990" i="3" s="1"/>
  <c r="BN991" i="3" s="1"/>
  <c r="BN992" i="3" s="1"/>
  <c r="BN993" i="3" s="1"/>
  <c r="BN994" i="3" s="1"/>
  <c r="BN995" i="3" s="1"/>
  <c r="BO981" i="3"/>
  <c r="BG982" i="3"/>
  <c r="BH982" i="3"/>
  <c r="BI982" i="3"/>
  <c r="BK982" i="3"/>
  <c r="BL982" i="3"/>
  <c r="BM982" i="3"/>
  <c r="BO982" i="3"/>
  <c r="BG983" i="3"/>
  <c r="BH983" i="3"/>
  <c r="BI983" i="3"/>
  <c r="BK983" i="3"/>
  <c r="BL983" i="3"/>
  <c r="BM983" i="3"/>
  <c r="BO983" i="3"/>
  <c r="BG984" i="3"/>
  <c r="BH984" i="3"/>
  <c r="BH985" i="3" s="1"/>
  <c r="BI984" i="3"/>
  <c r="BK984" i="3"/>
  <c r="BL984" i="3"/>
  <c r="BM984" i="3"/>
  <c r="BO984" i="3"/>
  <c r="BG985" i="3"/>
  <c r="BI985" i="3"/>
  <c r="BJ985" i="3"/>
  <c r="BJ986" i="3" s="1"/>
  <c r="BJ987" i="3" s="1"/>
  <c r="BK985" i="3"/>
  <c r="BL985" i="3"/>
  <c r="BM985" i="3"/>
  <c r="BO985" i="3"/>
  <c r="BP985" i="3"/>
  <c r="BP986" i="3" s="1"/>
  <c r="BP987" i="3" s="1"/>
  <c r="BG986" i="3"/>
  <c r="BH986" i="3"/>
  <c r="BI986" i="3"/>
  <c r="BK986" i="3"/>
  <c r="BL986" i="3"/>
  <c r="BM986" i="3"/>
  <c r="BO986" i="3"/>
  <c r="BG987" i="3"/>
  <c r="BH987" i="3"/>
  <c r="BH988" i="3" s="1"/>
  <c r="BH989" i="3" s="1"/>
  <c r="BH990" i="3" s="1"/>
  <c r="BI987" i="3"/>
  <c r="BK987" i="3"/>
  <c r="BL987" i="3"/>
  <c r="BM987" i="3"/>
  <c r="BO987" i="3"/>
  <c r="BG988" i="3"/>
  <c r="BI988" i="3"/>
  <c r="BJ988" i="3"/>
  <c r="BK988" i="3"/>
  <c r="BL988" i="3"/>
  <c r="BM988" i="3"/>
  <c r="BO988" i="3"/>
  <c r="BP988" i="3"/>
  <c r="BG989" i="3"/>
  <c r="BI989" i="3"/>
  <c r="BJ989" i="3"/>
  <c r="BK989" i="3"/>
  <c r="BL989" i="3"/>
  <c r="BM989" i="3"/>
  <c r="BO989" i="3"/>
  <c r="BP989" i="3"/>
  <c r="BG990" i="3"/>
  <c r="BI990" i="3"/>
  <c r="BJ990" i="3"/>
  <c r="BJ991" i="3" s="1"/>
  <c r="BJ992" i="3" s="1"/>
  <c r="BJ993" i="3" s="1"/>
  <c r="BJ994" i="3" s="1"/>
  <c r="BK990" i="3"/>
  <c r="BL990" i="3"/>
  <c r="BM990" i="3"/>
  <c r="BO990" i="3"/>
  <c r="BP990" i="3"/>
  <c r="BP991" i="3" s="1"/>
  <c r="BP992" i="3" s="1"/>
  <c r="BP993" i="3" s="1"/>
  <c r="BP994" i="3" s="1"/>
  <c r="BG991" i="3"/>
  <c r="BH991" i="3"/>
  <c r="BI991" i="3"/>
  <c r="BK991" i="3"/>
  <c r="BL991" i="3"/>
  <c r="BM991" i="3"/>
  <c r="BO991" i="3"/>
  <c r="BG992" i="3"/>
  <c r="BH992" i="3"/>
  <c r="BI992" i="3"/>
  <c r="BK992" i="3"/>
  <c r="BL992" i="3"/>
  <c r="BM992" i="3"/>
  <c r="BO992" i="3"/>
  <c r="BG993" i="3"/>
  <c r="BH993" i="3"/>
  <c r="BI993" i="3"/>
  <c r="BK993" i="3"/>
  <c r="BL993" i="3"/>
  <c r="BM993" i="3"/>
  <c r="BO993" i="3"/>
  <c r="BG994" i="3"/>
  <c r="BH994" i="3"/>
  <c r="BH995" i="3" s="1"/>
  <c r="BI994" i="3"/>
  <c r="BK994" i="3"/>
  <c r="BL994" i="3"/>
  <c r="BM994" i="3"/>
  <c r="BO994" i="3"/>
  <c r="BG995" i="3"/>
  <c r="BI995" i="3"/>
  <c r="BJ995" i="3"/>
  <c r="BK995" i="3"/>
  <c r="BL995" i="3"/>
  <c r="BL996" i="3" s="1"/>
  <c r="BM995" i="3"/>
  <c r="BO995" i="3"/>
  <c r="BP995" i="3"/>
  <c r="BP996" i="3" s="1"/>
  <c r="BP997" i="3" s="1"/>
  <c r="BP998" i="3" s="1"/>
  <c r="BG996" i="3"/>
  <c r="BH996" i="3"/>
  <c r="BI996" i="3"/>
  <c r="BJ996" i="3"/>
  <c r="BJ997" i="3" s="1"/>
  <c r="BJ998" i="3" s="1"/>
  <c r="BK996" i="3"/>
  <c r="BM996" i="3"/>
  <c r="BN996" i="3"/>
  <c r="BN997" i="3" s="1"/>
  <c r="BN998" i="3" s="1"/>
  <c r="BN999" i="3" s="1"/>
  <c r="BN1000" i="3" s="1"/>
  <c r="BN1001" i="3" s="1"/>
  <c r="BO996" i="3"/>
  <c r="BG997" i="3"/>
  <c r="BH997" i="3"/>
  <c r="BI997" i="3"/>
  <c r="BK997" i="3"/>
  <c r="BL997" i="3"/>
  <c r="BM997" i="3"/>
  <c r="BO997" i="3"/>
  <c r="BG998" i="3"/>
  <c r="BH998" i="3"/>
  <c r="BH999" i="3" s="1"/>
  <c r="BH1000" i="3" s="1"/>
  <c r="BH1001" i="3" s="1"/>
  <c r="BI998" i="3"/>
  <c r="BK998" i="3"/>
  <c r="BL998" i="3"/>
  <c r="BM998" i="3"/>
  <c r="BO998" i="3"/>
  <c r="BG999" i="3"/>
  <c r="BI999" i="3"/>
  <c r="BJ999" i="3"/>
  <c r="BK999" i="3"/>
  <c r="BL999" i="3"/>
  <c r="BM999" i="3"/>
  <c r="BO999" i="3"/>
  <c r="BP999" i="3"/>
  <c r="BG1000" i="3"/>
  <c r="BI1000" i="3"/>
  <c r="BJ1000" i="3"/>
  <c r="BK1000" i="3"/>
  <c r="BL1000" i="3"/>
  <c r="BM1000" i="3"/>
  <c r="BO1000" i="3"/>
  <c r="BP1000" i="3"/>
  <c r="BG1001" i="3"/>
  <c r="BI1001" i="3"/>
  <c r="BJ1001" i="3"/>
  <c r="BK1001" i="3"/>
  <c r="BL1001" i="3"/>
  <c r="BL1002" i="3" s="1"/>
  <c r="BM1001" i="3"/>
  <c r="BO1001" i="3"/>
  <c r="BP1001" i="3"/>
  <c r="BP1002" i="3" s="1"/>
  <c r="BG1002" i="3"/>
  <c r="BH1002" i="3"/>
  <c r="BH1003" i="3" s="1"/>
  <c r="BI1002" i="3"/>
  <c r="BJ1002" i="3"/>
  <c r="BK1002" i="3"/>
  <c r="BM1002" i="3"/>
  <c r="BN1002" i="3"/>
  <c r="BN1003" i="3" s="1"/>
  <c r="BN1004" i="3" s="1"/>
  <c r="BO1002" i="3"/>
  <c r="BG1003" i="3"/>
  <c r="BI1003" i="3"/>
  <c r="BJ1003" i="3"/>
  <c r="BJ1004" i="3" s="1"/>
  <c r="BK1003" i="3"/>
  <c r="BL1003" i="3"/>
  <c r="BM1003" i="3"/>
  <c r="BO1003" i="3"/>
  <c r="BP1003" i="3"/>
  <c r="BP1004" i="3" s="1"/>
  <c r="BP1005" i="3" s="1"/>
  <c r="BP1006" i="3" s="1"/>
  <c r="BG1004" i="3"/>
  <c r="BH1004" i="3"/>
  <c r="BI1004" i="3"/>
  <c r="BK1004" i="3"/>
  <c r="BL1004" i="3"/>
  <c r="BL1005" i="3" s="1"/>
  <c r="BL1006" i="3" s="1"/>
  <c r="BM1004" i="3"/>
  <c r="BO1004" i="3"/>
  <c r="BG1005" i="3"/>
  <c r="BH1005" i="3"/>
  <c r="BI1005" i="3"/>
  <c r="BJ1005" i="3"/>
  <c r="BK1005" i="3"/>
  <c r="BM1005" i="3"/>
  <c r="BN1005" i="3"/>
  <c r="BO1005" i="3"/>
  <c r="BG1006" i="3"/>
  <c r="BH1006" i="3"/>
  <c r="BH1007" i="3" s="1"/>
  <c r="BI1006" i="3"/>
  <c r="BJ1006" i="3"/>
  <c r="BK1006" i="3"/>
  <c r="BM1006" i="3"/>
  <c r="BN1006" i="3"/>
  <c r="BN1007" i="3" s="1"/>
  <c r="BN1008" i="3" s="1"/>
  <c r="BN1009" i="3" s="1"/>
  <c r="BN1010" i="3" s="1"/>
  <c r="BN1011" i="3" s="1"/>
  <c r="BO1006" i="3"/>
  <c r="BG1007" i="3"/>
  <c r="BI1007" i="3"/>
  <c r="BJ1007" i="3"/>
  <c r="BJ1008" i="3" s="1"/>
  <c r="BJ1009" i="3" s="1"/>
  <c r="BK1007" i="3"/>
  <c r="BL1007" i="3"/>
  <c r="BM1007" i="3"/>
  <c r="BO1007" i="3"/>
  <c r="BP1007" i="3"/>
  <c r="BP1008" i="3" s="1"/>
  <c r="BP1009" i="3" s="1"/>
  <c r="BG1008" i="3"/>
  <c r="BH1008" i="3"/>
  <c r="BI1008" i="3"/>
  <c r="BK1008" i="3"/>
  <c r="BL1008" i="3"/>
  <c r="BM1008" i="3"/>
  <c r="BO1008" i="3"/>
  <c r="BG1009" i="3"/>
  <c r="BH1009" i="3"/>
  <c r="BH1010" i="3" s="1"/>
  <c r="BI1009" i="3"/>
  <c r="BK1009" i="3"/>
  <c r="BL1009" i="3"/>
  <c r="BM1009" i="3"/>
  <c r="BO1009" i="3"/>
  <c r="BG1010" i="3"/>
  <c r="BI1010" i="3"/>
  <c r="BJ1010" i="3"/>
  <c r="BJ1011" i="3" s="1"/>
  <c r="BK1010" i="3"/>
  <c r="BL1010" i="3"/>
  <c r="BM1010" i="3"/>
  <c r="BO1010" i="3"/>
  <c r="BP1010" i="3"/>
  <c r="BP1011" i="3" s="1"/>
  <c r="BP1012" i="3" s="1"/>
  <c r="BP1013" i="3" s="1"/>
  <c r="BG1011" i="3"/>
  <c r="BH1011" i="3"/>
  <c r="BI1011" i="3"/>
  <c r="BK1011" i="3"/>
  <c r="BL1011" i="3"/>
  <c r="BL1012" i="3" s="1"/>
  <c r="BM1011" i="3"/>
  <c r="BO1011" i="3"/>
  <c r="BG1012" i="3"/>
  <c r="BH1012" i="3"/>
  <c r="BI1012" i="3"/>
  <c r="BJ1012" i="3"/>
  <c r="BJ1013" i="3" s="1"/>
  <c r="BK1012" i="3"/>
  <c r="BM1012" i="3"/>
  <c r="BN1012" i="3"/>
  <c r="BN1013" i="3" s="1"/>
  <c r="BN1014" i="3" s="1"/>
  <c r="BO1012" i="3"/>
  <c r="BG1013" i="3"/>
  <c r="BH1013" i="3"/>
  <c r="BH1014" i="3" s="1"/>
  <c r="BI1013" i="3"/>
  <c r="BK1013" i="3"/>
  <c r="BL1013" i="3"/>
  <c r="BM1013" i="3"/>
  <c r="BO1013" i="3"/>
  <c r="BG1014" i="3"/>
  <c r="BI1014" i="3"/>
  <c r="BJ1014" i="3"/>
  <c r="BK1014" i="3"/>
  <c r="BL1014" i="3"/>
  <c r="BL1015" i="3" s="1"/>
  <c r="BM1014" i="3"/>
  <c r="BO1014" i="3"/>
  <c r="BP1014" i="3"/>
  <c r="BP1015" i="3" s="1"/>
  <c r="BP1016" i="3" s="1"/>
  <c r="BG1015" i="3"/>
  <c r="BH1015" i="3"/>
  <c r="BI1015" i="3"/>
  <c r="BJ1015" i="3"/>
  <c r="BJ1016" i="3" s="1"/>
  <c r="BK1015" i="3"/>
  <c r="BM1015" i="3"/>
  <c r="BN1015" i="3"/>
  <c r="BN1016" i="3" s="1"/>
  <c r="BN1017" i="3" s="1"/>
  <c r="BN1018" i="3" s="1"/>
  <c r="BO1015" i="3"/>
  <c r="BG1016" i="3"/>
  <c r="BH1016" i="3"/>
  <c r="BH1017" i="3" s="1"/>
  <c r="BI1016" i="3"/>
  <c r="BK1016" i="3"/>
  <c r="BL1016" i="3"/>
  <c r="BM1016" i="3"/>
  <c r="BO1016" i="3"/>
  <c r="BG1017" i="3"/>
  <c r="BI1017" i="3"/>
  <c r="BJ1017" i="3"/>
  <c r="BJ1018" i="3" s="1"/>
  <c r="BK1017" i="3"/>
  <c r="BL1017" i="3"/>
  <c r="BM1017" i="3"/>
  <c r="BO1017" i="3"/>
  <c r="BP1017" i="3"/>
  <c r="BP1018" i="3" s="1"/>
  <c r="BP1019" i="3" s="1"/>
  <c r="BG1018" i="3"/>
  <c r="BH1018" i="3"/>
  <c r="BI1018" i="3"/>
  <c r="BK1018" i="3"/>
  <c r="BL1018" i="3"/>
  <c r="BL1019" i="3" s="1"/>
  <c r="BM1018" i="3"/>
  <c r="BO1018" i="3"/>
  <c r="BG1019" i="3"/>
  <c r="BH1019" i="3"/>
  <c r="BH1020" i="3" s="1"/>
  <c r="BI1019" i="3"/>
  <c r="BJ1019" i="3"/>
  <c r="BK1019" i="3"/>
  <c r="BM1019" i="3"/>
  <c r="BN1019" i="3"/>
  <c r="BN1020" i="3" s="1"/>
  <c r="BO1019" i="3"/>
  <c r="BG1020" i="3"/>
  <c r="BI1020" i="3"/>
  <c r="BJ1020" i="3"/>
  <c r="BK1020" i="3"/>
  <c r="BL1020" i="3"/>
  <c r="BL1021" i="3" s="1"/>
  <c r="BM1020" i="3"/>
  <c r="BO1020" i="3"/>
  <c r="BP1020" i="3"/>
  <c r="BP1021" i="3" s="1"/>
  <c r="BG1021" i="3"/>
  <c r="BH1021" i="3"/>
  <c r="BH1022" i="3" s="1"/>
  <c r="BI1021" i="3"/>
  <c r="BJ1021" i="3"/>
  <c r="BK1021" i="3"/>
  <c r="BM1021" i="3"/>
  <c r="BN1021" i="3"/>
  <c r="BN1022" i="3" s="1"/>
  <c r="BO1021" i="3"/>
  <c r="BG1022" i="3"/>
  <c r="BI1022" i="3"/>
  <c r="BJ1022" i="3"/>
  <c r="BK1022" i="3"/>
  <c r="BL1022" i="3"/>
  <c r="BL1023" i="3" s="1"/>
  <c r="BL1024" i="3" s="1"/>
  <c r="BM1022" i="3"/>
  <c r="BO1022" i="3"/>
  <c r="BP1022" i="3"/>
  <c r="BP1023" i="3" s="1"/>
  <c r="BP1024" i="3" s="1"/>
  <c r="BP1025" i="3" s="1"/>
  <c r="BP1026" i="3" s="1"/>
  <c r="BG1023" i="3"/>
  <c r="BH1023" i="3"/>
  <c r="BI1023" i="3"/>
  <c r="BJ1023" i="3"/>
  <c r="BK1023" i="3"/>
  <c r="BM1023" i="3"/>
  <c r="BN1023" i="3"/>
  <c r="BO1023" i="3"/>
  <c r="BG1024" i="3"/>
  <c r="BH1024" i="3"/>
  <c r="BI1024" i="3"/>
  <c r="BJ1024" i="3"/>
  <c r="BJ1025" i="3" s="1"/>
  <c r="BJ1026" i="3" s="1"/>
  <c r="BK1024" i="3"/>
  <c r="BM1024" i="3"/>
  <c r="BN1024" i="3"/>
  <c r="BN1025" i="3" s="1"/>
  <c r="BN1026" i="3" s="1"/>
  <c r="BN1027" i="3" s="1"/>
  <c r="BO1024" i="3"/>
  <c r="BG1025" i="3"/>
  <c r="BH1025" i="3"/>
  <c r="BI1025" i="3"/>
  <c r="BK1025" i="3"/>
  <c r="BL1025" i="3"/>
  <c r="BM1025" i="3"/>
  <c r="BO1025" i="3"/>
  <c r="BG1026" i="3"/>
  <c r="BH1026" i="3"/>
  <c r="BH1027" i="3" s="1"/>
  <c r="BI1026" i="3"/>
  <c r="BK1026" i="3"/>
  <c r="BL1026" i="3"/>
  <c r="BM1026" i="3"/>
  <c r="BO1026" i="3"/>
  <c r="BG1027" i="3"/>
  <c r="BI1027" i="3"/>
  <c r="BJ1027" i="3"/>
  <c r="BK1027" i="3"/>
  <c r="BL1027" i="3"/>
  <c r="BL1028" i="3" s="1"/>
  <c r="BM1027" i="3"/>
  <c r="BO1027" i="3"/>
  <c r="BP1027" i="3"/>
  <c r="BP1028" i="3" s="1"/>
  <c r="BG1028" i="3"/>
  <c r="BH1028" i="3"/>
  <c r="BH1029" i="3" s="1"/>
  <c r="BH1030" i="3" s="1"/>
  <c r="BI1028" i="3"/>
  <c r="BJ1028" i="3"/>
  <c r="BK1028" i="3"/>
  <c r="BM1028" i="3"/>
  <c r="BN1028" i="3"/>
  <c r="BN1029" i="3" s="1"/>
  <c r="BN1030" i="3" s="1"/>
  <c r="BN1031" i="3" s="1"/>
  <c r="BO1028" i="3"/>
  <c r="BG1029" i="3"/>
  <c r="BI1029" i="3"/>
  <c r="BJ1029" i="3"/>
  <c r="BK1029" i="3"/>
  <c r="BL1029" i="3"/>
  <c r="BM1029" i="3"/>
  <c r="BO1029" i="3"/>
  <c r="BP1029" i="3"/>
  <c r="BG1030" i="3"/>
  <c r="BI1030" i="3"/>
  <c r="BJ1030" i="3"/>
  <c r="BJ1031" i="3" s="1"/>
  <c r="BK1030" i="3"/>
  <c r="BL1030" i="3"/>
  <c r="BM1030" i="3"/>
  <c r="BO1030" i="3"/>
  <c r="BP1030" i="3"/>
  <c r="BP1031" i="3" s="1"/>
  <c r="BP1032" i="3" s="1"/>
  <c r="BG1031" i="3"/>
  <c r="BH1031" i="3"/>
  <c r="BI1031" i="3"/>
  <c r="BK1031" i="3"/>
  <c r="BL1031" i="3"/>
  <c r="BL1032" i="3" s="1"/>
  <c r="BM1031" i="3"/>
  <c r="BO1031" i="3"/>
  <c r="BG1032" i="3"/>
  <c r="BH1032" i="3"/>
  <c r="BH1033" i="3" s="1"/>
  <c r="BI1032" i="3"/>
  <c r="BJ1032" i="3"/>
  <c r="BK1032" i="3"/>
  <c r="BM1032" i="3"/>
  <c r="BN1032" i="3"/>
  <c r="BN1033" i="3" s="1"/>
  <c r="BN1034" i="3" s="1"/>
  <c r="BO1032" i="3"/>
  <c r="BG1033" i="3"/>
  <c r="BI1033" i="3"/>
  <c r="BJ1033" i="3"/>
  <c r="BJ1034" i="3" s="1"/>
  <c r="BK1033" i="3"/>
  <c r="BL1033" i="3"/>
  <c r="BM1033" i="3"/>
  <c r="BO1033" i="3"/>
  <c r="BP1033" i="3"/>
  <c r="BP1034" i="3" s="1"/>
  <c r="BP1035" i="3" s="1"/>
  <c r="BP1036" i="3" s="1"/>
  <c r="BP1037" i="3" s="1"/>
  <c r="BP1038" i="3" s="1"/>
  <c r="BG1034" i="3"/>
  <c r="BH1034" i="3"/>
  <c r="BI1034" i="3"/>
  <c r="BK1034" i="3"/>
  <c r="BL1034" i="3"/>
  <c r="BL1035" i="3" s="1"/>
  <c r="BL1036" i="3" s="1"/>
  <c r="BL1037" i="3" s="1"/>
  <c r="BM1034" i="3"/>
  <c r="BO1034" i="3"/>
  <c r="BG1035" i="3"/>
  <c r="BH1035" i="3"/>
  <c r="BI1035" i="3"/>
  <c r="BJ1035" i="3"/>
  <c r="BK1035" i="3"/>
  <c r="BM1035" i="3"/>
  <c r="BN1035" i="3"/>
  <c r="BO1035" i="3"/>
  <c r="BG1036" i="3"/>
  <c r="BH1036" i="3"/>
  <c r="BI1036" i="3"/>
  <c r="BJ1036" i="3"/>
  <c r="BK1036" i="3"/>
  <c r="BM1036" i="3"/>
  <c r="BN1036" i="3"/>
  <c r="BO1036" i="3"/>
  <c r="BG1037" i="3"/>
  <c r="BH1037" i="3"/>
  <c r="BI1037" i="3"/>
  <c r="BJ1037" i="3"/>
  <c r="BJ1038" i="3" s="1"/>
  <c r="BK1037" i="3"/>
  <c r="BM1037" i="3"/>
  <c r="BN1037" i="3"/>
  <c r="BN1038" i="3" s="1"/>
  <c r="BN1039" i="3" s="1"/>
  <c r="BO1037" i="3"/>
  <c r="BG1038" i="3"/>
  <c r="BH1038" i="3"/>
  <c r="BH1039" i="3" s="1"/>
  <c r="BI1038" i="3"/>
  <c r="BK1038" i="3"/>
  <c r="BL1038" i="3"/>
  <c r="BM1038" i="3"/>
  <c r="BO1038" i="3"/>
  <c r="BG1039" i="3"/>
  <c r="BI1039" i="3"/>
  <c r="BJ1039" i="3"/>
  <c r="BK1039" i="3"/>
  <c r="BL1039" i="3"/>
  <c r="BL1040" i="3" s="1"/>
  <c r="BL1041" i="3" s="1"/>
  <c r="BL1042" i="3" s="1"/>
  <c r="BM1039" i="3"/>
  <c r="BO1039" i="3"/>
  <c r="BP1039" i="3"/>
  <c r="BP1040" i="3" s="1"/>
  <c r="BP1041" i="3" s="1"/>
  <c r="BP1042" i="3" s="1"/>
  <c r="BG1040" i="3"/>
  <c r="BH1040" i="3"/>
  <c r="BI1040" i="3"/>
  <c r="BJ1040" i="3"/>
  <c r="BK1040" i="3"/>
  <c r="BM1040" i="3"/>
  <c r="BN1040" i="3"/>
  <c r="BO1040" i="3"/>
  <c r="BG1041" i="3"/>
  <c r="BH1041" i="3"/>
  <c r="BI1041" i="3"/>
  <c r="BJ1041" i="3"/>
  <c r="BK1041" i="3"/>
  <c r="BM1041" i="3"/>
  <c r="BN1041" i="3"/>
  <c r="BO1041" i="3"/>
  <c r="BG1042" i="3"/>
  <c r="BH1042" i="3"/>
  <c r="BH1043" i="3" s="1"/>
  <c r="BI1042" i="3"/>
  <c r="BJ1042" i="3"/>
  <c r="BK1042" i="3"/>
  <c r="BM1042" i="3"/>
  <c r="BN1042" i="3"/>
  <c r="BN1043" i="3" s="1"/>
  <c r="BO1042" i="3"/>
  <c r="BG1043" i="3"/>
  <c r="BI1043" i="3"/>
  <c r="BJ1043" i="3"/>
  <c r="BK1043" i="3"/>
  <c r="BL1043" i="3"/>
  <c r="BL1044" i="3" s="1"/>
  <c r="BL1045" i="3" s="1"/>
  <c r="BL1046" i="3" s="1"/>
  <c r="BL1047" i="3" s="1"/>
  <c r="BM1043" i="3"/>
  <c r="BO1043" i="3"/>
  <c r="BP1043" i="3"/>
  <c r="BP1044" i="3" s="1"/>
  <c r="BP1045" i="3" s="1"/>
  <c r="BP1046" i="3" s="1"/>
  <c r="BP1047" i="3" s="1"/>
  <c r="BG1044" i="3"/>
  <c r="BH1044" i="3"/>
  <c r="BI1044" i="3"/>
  <c r="BJ1044" i="3"/>
  <c r="BK1044" i="3"/>
  <c r="BM1044" i="3"/>
  <c r="BN1044" i="3"/>
  <c r="BO1044" i="3"/>
  <c r="BG1045" i="3"/>
  <c r="BH1045" i="3"/>
  <c r="BI1045" i="3"/>
  <c r="BJ1045" i="3"/>
  <c r="BK1045" i="3"/>
  <c r="BM1045" i="3"/>
  <c r="BN1045" i="3"/>
  <c r="BO1045" i="3"/>
  <c r="BG1046" i="3"/>
  <c r="BH1046" i="3"/>
  <c r="BI1046" i="3"/>
  <c r="BJ1046" i="3"/>
  <c r="BK1046" i="3"/>
  <c r="BM1046" i="3"/>
  <c r="BN1046" i="3"/>
  <c r="BO1046" i="3"/>
  <c r="BG1047" i="3"/>
  <c r="BH1047" i="3"/>
  <c r="BH1048" i="3" s="1"/>
  <c r="BI1047" i="3"/>
  <c r="BJ1047" i="3"/>
  <c r="BK1047" i="3"/>
  <c r="BM1047" i="3"/>
  <c r="BN1047" i="3"/>
  <c r="BN1048" i="3" s="1"/>
  <c r="BN1049" i="3" s="1"/>
  <c r="BN1050" i="3" s="1"/>
  <c r="BN1051" i="3" s="1"/>
  <c r="BN1052" i="3" s="1"/>
  <c r="BN1053" i="3" s="1"/>
  <c r="BN1054" i="3" s="1"/>
  <c r="BO1047" i="3"/>
  <c r="BG1048" i="3"/>
  <c r="BI1048" i="3"/>
  <c r="BJ1048" i="3"/>
  <c r="BJ1049" i="3" s="1"/>
  <c r="BK1048" i="3"/>
  <c r="BL1048" i="3"/>
  <c r="BM1048" i="3"/>
  <c r="BO1048" i="3"/>
  <c r="BP1048" i="3"/>
  <c r="BP1049" i="3" s="1"/>
  <c r="BG1049" i="3"/>
  <c r="BH1049" i="3"/>
  <c r="BH1050" i="3" s="1"/>
  <c r="BI1049" i="3"/>
  <c r="BK1049" i="3"/>
  <c r="BL1049" i="3"/>
  <c r="BM1049" i="3"/>
  <c r="BO1049" i="3"/>
  <c r="BG1050" i="3"/>
  <c r="BI1050" i="3"/>
  <c r="BJ1050" i="3"/>
  <c r="BJ1051" i="3" s="1"/>
  <c r="BJ1052" i="3" s="1"/>
  <c r="BK1050" i="3"/>
  <c r="BL1050" i="3"/>
  <c r="BM1050" i="3"/>
  <c r="BO1050" i="3"/>
  <c r="BP1050" i="3"/>
  <c r="BP1051" i="3" s="1"/>
  <c r="BP1052" i="3" s="1"/>
  <c r="BG1051" i="3"/>
  <c r="BH1051" i="3"/>
  <c r="BI1051" i="3"/>
  <c r="BK1051" i="3"/>
  <c r="BL1051" i="3"/>
  <c r="BM1051" i="3"/>
  <c r="BO1051" i="3"/>
  <c r="BG1052" i="3"/>
  <c r="BH1052" i="3"/>
  <c r="BH1053" i="3" s="1"/>
  <c r="BH1054" i="3" s="1"/>
  <c r="BI1052" i="3"/>
  <c r="BK1052" i="3"/>
  <c r="BL1052" i="3"/>
  <c r="BM1052" i="3"/>
  <c r="BO1052" i="3"/>
  <c r="BG1053" i="3"/>
  <c r="BI1053" i="3"/>
  <c r="BJ1053" i="3"/>
  <c r="BK1053" i="3"/>
  <c r="BL1053" i="3"/>
  <c r="BM1053" i="3"/>
  <c r="BO1053" i="3"/>
  <c r="BP1053" i="3"/>
  <c r="BG1054" i="3"/>
  <c r="BI1054" i="3"/>
  <c r="BJ1054" i="3"/>
  <c r="BK1054" i="3"/>
  <c r="BL1054" i="3"/>
  <c r="BL1055" i="3" s="1"/>
  <c r="BL1056" i="3" s="1"/>
  <c r="BM1054" i="3"/>
  <c r="BO1054" i="3"/>
  <c r="BP1054" i="3"/>
  <c r="BP1055" i="3" s="1"/>
  <c r="BP1056" i="3" s="1"/>
  <c r="BG1055" i="3"/>
  <c r="BH1055" i="3"/>
  <c r="BI1055" i="3"/>
  <c r="BJ1055" i="3"/>
  <c r="BK1055" i="3"/>
  <c r="BM1055" i="3"/>
  <c r="BN1055" i="3"/>
  <c r="BO1055" i="3"/>
  <c r="BG1056" i="3"/>
  <c r="BH1056" i="3"/>
  <c r="BH1057" i="3" s="1"/>
  <c r="BI1056" i="3"/>
  <c r="BJ1056" i="3"/>
  <c r="BK1056" i="3"/>
  <c r="BM1056" i="3"/>
  <c r="BN1056" i="3"/>
  <c r="BN1057" i="3" s="1"/>
  <c r="BN1058" i="3" s="1"/>
  <c r="BO1056" i="3"/>
  <c r="BG1057" i="3"/>
  <c r="BI1057" i="3"/>
  <c r="BJ1057" i="3"/>
  <c r="BJ1058" i="3" s="1"/>
  <c r="BK1057" i="3"/>
  <c r="BL1057" i="3"/>
  <c r="BM1057" i="3"/>
  <c r="BO1057" i="3"/>
  <c r="BP1057" i="3"/>
  <c r="BP1058" i="3" s="1"/>
  <c r="BP1059" i="3" s="1"/>
  <c r="BG1058" i="3"/>
  <c r="BH1058" i="3"/>
  <c r="BI1058" i="3"/>
  <c r="BK1058" i="3"/>
  <c r="BL1058" i="3"/>
  <c r="BL1059" i="3" s="1"/>
  <c r="BM1058" i="3"/>
  <c r="BO1058" i="3"/>
  <c r="BG1059" i="3"/>
  <c r="BH1059" i="3"/>
  <c r="BH1060" i="3" s="1"/>
  <c r="BI1059" i="3"/>
  <c r="BJ1059" i="3"/>
  <c r="BK1059" i="3"/>
  <c r="BM1059" i="3"/>
  <c r="BN1059" i="3"/>
  <c r="BN1060" i="3" s="1"/>
  <c r="BO1059" i="3"/>
  <c r="BG1060" i="3"/>
  <c r="BI1060" i="3"/>
  <c r="BJ1060" i="3"/>
  <c r="BK1060" i="3"/>
  <c r="BL1060" i="3"/>
  <c r="BL1061" i="3" s="1"/>
  <c r="BM1060" i="3"/>
  <c r="BO1060" i="3"/>
  <c r="BP1060" i="3"/>
  <c r="BP1061" i="3" s="1"/>
  <c r="BG1061" i="3"/>
  <c r="BH1061" i="3"/>
  <c r="BH1062" i="3" s="1"/>
  <c r="BI1061" i="3"/>
  <c r="BJ1061" i="3"/>
  <c r="BK1061" i="3"/>
  <c r="BM1061" i="3"/>
  <c r="BN1061" i="3"/>
  <c r="BN1062" i="3" s="1"/>
  <c r="BN1063" i="3" s="1"/>
  <c r="BN1064" i="3" s="1"/>
  <c r="BN1065" i="3" s="1"/>
  <c r="BN1066" i="3" s="1"/>
  <c r="BO1061" i="3"/>
  <c r="BG1062" i="3"/>
  <c r="BI1062" i="3"/>
  <c r="BJ1062" i="3"/>
  <c r="BJ1063" i="3" s="1"/>
  <c r="BK1062" i="3"/>
  <c r="BL1062" i="3"/>
  <c r="BM1062" i="3"/>
  <c r="BO1062" i="3"/>
  <c r="BP1062" i="3"/>
  <c r="BP1063" i="3" s="1"/>
  <c r="BG1063" i="3"/>
  <c r="BH1063" i="3"/>
  <c r="BH1064" i="3" s="1"/>
  <c r="BH1065" i="3" s="1"/>
  <c r="BI1063" i="3"/>
  <c r="BK1063" i="3"/>
  <c r="BL1063" i="3"/>
  <c r="BM1063" i="3"/>
  <c r="BO1063" i="3"/>
  <c r="BG1064" i="3"/>
  <c r="BI1064" i="3"/>
  <c r="BJ1064" i="3"/>
  <c r="BK1064" i="3"/>
  <c r="BL1064" i="3"/>
  <c r="BM1064" i="3"/>
  <c r="BO1064" i="3"/>
  <c r="BP1064" i="3"/>
  <c r="BG1065" i="3"/>
  <c r="BI1065" i="3"/>
  <c r="BJ1065" i="3"/>
  <c r="BJ1066" i="3" s="1"/>
  <c r="BK1065" i="3"/>
  <c r="BL1065" i="3"/>
  <c r="BM1065" i="3"/>
  <c r="BO1065" i="3"/>
  <c r="BP1065" i="3"/>
  <c r="BP1066" i="3" s="1"/>
  <c r="BP1067" i="3" s="1"/>
  <c r="BP1068" i="3" s="1"/>
  <c r="BP1069" i="3" s="1"/>
  <c r="BP1070" i="3" s="1"/>
  <c r="BP1071" i="3" s="1"/>
  <c r="BG1066" i="3"/>
  <c r="BH1066" i="3"/>
  <c r="BI1066" i="3"/>
  <c r="BK1066" i="3"/>
  <c r="BL1066" i="3"/>
  <c r="BL1067" i="3" s="1"/>
  <c r="BL1068" i="3" s="1"/>
  <c r="BL1069" i="3" s="1"/>
  <c r="BL1070" i="3" s="1"/>
  <c r="BL1071" i="3" s="1"/>
  <c r="BM1066" i="3"/>
  <c r="BO1066" i="3"/>
  <c r="BG1067" i="3"/>
  <c r="BH1067" i="3"/>
  <c r="BI1067" i="3"/>
  <c r="BJ1067" i="3"/>
  <c r="BK1067" i="3"/>
  <c r="BM1067" i="3"/>
  <c r="BN1067" i="3"/>
  <c r="BO1067" i="3"/>
  <c r="BG1068" i="3"/>
  <c r="BH1068" i="3"/>
  <c r="BI1068" i="3"/>
  <c r="BJ1068" i="3"/>
  <c r="BK1068" i="3"/>
  <c r="BM1068" i="3"/>
  <c r="BN1068" i="3"/>
  <c r="BO1068" i="3"/>
  <c r="BG1069" i="3"/>
  <c r="BH1069" i="3"/>
  <c r="BI1069" i="3"/>
  <c r="BJ1069" i="3"/>
  <c r="BK1069" i="3"/>
  <c r="BM1069" i="3"/>
  <c r="BN1069" i="3"/>
  <c r="BO1069" i="3"/>
  <c r="BG1070" i="3"/>
  <c r="BH1070" i="3"/>
  <c r="BI1070" i="3"/>
  <c r="BJ1070" i="3"/>
  <c r="BK1070" i="3"/>
  <c r="BM1070" i="3"/>
  <c r="BN1070" i="3"/>
  <c r="BO1070" i="3"/>
  <c r="BG1071" i="3"/>
  <c r="BH1071" i="3"/>
  <c r="BH1072" i="3" s="1"/>
  <c r="BH1073" i="3" s="1"/>
  <c r="BH1074" i="3" s="1"/>
  <c r="BH1075" i="3" s="1"/>
  <c r="BH1076" i="3" s="1"/>
  <c r="BI1071" i="3"/>
  <c r="BJ1071" i="3"/>
  <c r="BK1071" i="3"/>
  <c r="BM1071" i="3"/>
  <c r="BN1071" i="3"/>
  <c r="BN1072" i="3" s="1"/>
  <c r="BN1073" i="3" s="1"/>
  <c r="BN1074" i="3" s="1"/>
  <c r="BN1075" i="3" s="1"/>
  <c r="BN1076" i="3" s="1"/>
  <c r="BO1071" i="3"/>
  <c r="BG1072" i="3"/>
  <c r="BI1072" i="3"/>
  <c r="BJ1072" i="3"/>
  <c r="BK1072" i="3"/>
  <c r="BL1072" i="3"/>
  <c r="BM1072" i="3"/>
  <c r="BO1072" i="3"/>
  <c r="BP1072" i="3"/>
  <c r="BG1073" i="3"/>
  <c r="BI1073" i="3"/>
  <c r="BJ1073" i="3"/>
  <c r="BK1073" i="3"/>
  <c r="BL1073" i="3"/>
  <c r="BM1073" i="3"/>
  <c r="BO1073" i="3"/>
  <c r="BP1073" i="3"/>
  <c r="BG1074" i="3"/>
  <c r="BI1074" i="3"/>
  <c r="BJ1074" i="3"/>
  <c r="BK1074" i="3"/>
  <c r="BL1074" i="3"/>
  <c r="BM1074" i="3"/>
  <c r="BO1074" i="3"/>
  <c r="BP1074" i="3"/>
  <c r="BG1075" i="3"/>
  <c r="BI1075" i="3"/>
  <c r="BJ1075" i="3"/>
  <c r="BK1075" i="3"/>
  <c r="BL1075" i="3"/>
  <c r="BM1075" i="3"/>
  <c r="BO1075" i="3"/>
  <c r="BP1075" i="3"/>
  <c r="BG1076" i="3"/>
  <c r="BI1076" i="3"/>
  <c r="BJ1076" i="3"/>
  <c r="BK1076" i="3"/>
  <c r="BL1076" i="3"/>
  <c r="BL1077" i="3" s="1"/>
  <c r="BM1076" i="3"/>
  <c r="BO1076" i="3"/>
  <c r="BP1076" i="3"/>
  <c r="BP1077" i="3" s="1"/>
  <c r="BG1077" i="3"/>
  <c r="BH1077" i="3"/>
  <c r="BH1078" i="3" s="1"/>
  <c r="BH1079" i="3" s="1"/>
  <c r="BI1077" i="3"/>
  <c r="BJ1077" i="3"/>
  <c r="BK1077" i="3"/>
  <c r="BM1077" i="3"/>
  <c r="BN1077" i="3"/>
  <c r="BN1078" i="3" s="1"/>
  <c r="BN1079" i="3" s="1"/>
  <c r="BN1080" i="3" s="1"/>
  <c r="BN1081" i="3" s="1"/>
  <c r="BO1077" i="3"/>
  <c r="BG1078" i="3"/>
  <c r="BI1078" i="3"/>
  <c r="BJ1078" i="3"/>
  <c r="BK1078" i="3"/>
  <c r="BL1078" i="3"/>
  <c r="BM1078" i="3"/>
  <c r="BO1078" i="3"/>
  <c r="BP1078" i="3"/>
  <c r="BG1079" i="3"/>
  <c r="BI1079" i="3"/>
  <c r="BJ1079" i="3"/>
  <c r="BJ1080" i="3" s="1"/>
  <c r="BK1079" i="3"/>
  <c r="BL1079" i="3"/>
  <c r="BM1079" i="3"/>
  <c r="BO1079" i="3"/>
  <c r="BP1079" i="3"/>
  <c r="BP1080" i="3" s="1"/>
  <c r="BG1080" i="3"/>
  <c r="BH1080" i="3"/>
  <c r="BH1081" i="3" s="1"/>
  <c r="BI1080" i="3"/>
  <c r="BK1080" i="3"/>
  <c r="BL1080" i="3"/>
  <c r="BM1080" i="3"/>
  <c r="BO1080" i="3"/>
  <c r="BG1081" i="3"/>
  <c r="BI1081" i="3"/>
  <c r="BJ1081" i="3"/>
  <c r="BK1081" i="3"/>
  <c r="BL1081" i="3"/>
  <c r="BL1082" i="3" s="1"/>
  <c r="BM1081" i="3"/>
  <c r="BO1081" i="3"/>
  <c r="BP1081" i="3"/>
  <c r="BP1082" i="3" s="1"/>
  <c r="BG1082" i="3"/>
  <c r="BH1082" i="3"/>
  <c r="BH1083" i="3" s="1"/>
  <c r="BH1084" i="3" s="1"/>
  <c r="BI1082" i="3"/>
  <c r="BJ1082" i="3"/>
  <c r="BK1082" i="3"/>
  <c r="BM1082" i="3"/>
  <c r="BN1082" i="3"/>
  <c r="BN1083" i="3" s="1"/>
  <c r="BN1084" i="3" s="1"/>
  <c r="BN1085" i="3" s="1"/>
  <c r="BN1086" i="3" s="1"/>
  <c r="BO1082" i="3"/>
  <c r="BG1083" i="3"/>
  <c r="BI1083" i="3"/>
  <c r="BJ1083" i="3"/>
  <c r="BK1083" i="3"/>
  <c r="BL1083" i="3"/>
  <c r="BM1083" i="3"/>
  <c r="BO1083" i="3"/>
  <c r="BP1083" i="3"/>
  <c r="BG1084" i="3"/>
  <c r="BI1084" i="3"/>
  <c r="BJ1084" i="3"/>
  <c r="BJ1085" i="3" s="1"/>
  <c r="BK1084" i="3"/>
  <c r="BL1084" i="3"/>
  <c r="BM1084" i="3"/>
  <c r="BO1084" i="3"/>
  <c r="BP1084" i="3"/>
  <c r="BP1085" i="3" s="1"/>
  <c r="BG1085" i="3"/>
  <c r="BH1085" i="3"/>
  <c r="BH1086" i="3" s="1"/>
  <c r="BI1085" i="3"/>
  <c r="BK1085" i="3"/>
  <c r="BL1085" i="3"/>
  <c r="BM1085" i="3"/>
  <c r="BO1085" i="3"/>
  <c r="BG1086" i="3"/>
  <c r="BI1086" i="3"/>
  <c r="BJ1086" i="3"/>
  <c r="BK1086" i="3"/>
  <c r="BL1086" i="3"/>
  <c r="BL1087" i="3" s="1"/>
  <c r="BL1088" i="3" s="1"/>
  <c r="BM1086" i="3"/>
  <c r="BO1086" i="3"/>
  <c r="BP1086" i="3"/>
  <c r="BP1087" i="3" s="1"/>
  <c r="BP1088" i="3" s="1"/>
  <c r="BP1089" i="3" s="1"/>
  <c r="BP1090" i="3" s="1"/>
  <c r="BG1087" i="3"/>
  <c r="BH1087" i="3"/>
  <c r="BI1087" i="3"/>
  <c r="BJ1087" i="3"/>
  <c r="BK1087" i="3"/>
  <c r="BM1087" i="3"/>
  <c r="BN1087" i="3"/>
  <c r="BO1087" i="3"/>
  <c r="BG1088" i="3"/>
  <c r="BH1088" i="3"/>
  <c r="BI1088" i="3"/>
  <c r="BJ1088" i="3"/>
  <c r="BJ1089" i="3" s="1"/>
  <c r="BK1088" i="3"/>
  <c r="BM1088" i="3"/>
  <c r="BN1088" i="3"/>
  <c r="BN1089" i="3" s="1"/>
  <c r="BO1088" i="3"/>
  <c r="BG1089" i="3"/>
  <c r="BH1089" i="3"/>
  <c r="BI1089" i="3"/>
  <c r="BK1089" i="3"/>
  <c r="BL1089" i="3"/>
  <c r="BL1090" i="3" s="1"/>
  <c r="BM1089" i="3"/>
  <c r="BO1089" i="3"/>
  <c r="BG1090" i="3"/>
  <c r="BH1090" i="3"/>
  <c r="BH1091" i="3" s="1"/>
  <c r="BI1090" i="3"/>
  <c r="BJ1090" i="3"/>
  <c r="BK1090" i="3"/>
  <c r="BM1090" i="3"/>
  <c r="BN1090" i="3"/>
  <c r="BN1091" i="3" s="1"/>
  <c r="BO1090" i="3"/>
  <c r="BG1091" i="3"/>
  <c r="BI1091" i="3"/>
  <c r="BJ1091" i="3"/>
  <c r="BK1091" i="3"/>
  <c r="BL1091" i="3"/>
  <c r="BL1092" i="3" s="1"/>
  <c r="BL1093" i="3" s="1"/>
  <c r="BM1091" i="3"/>
  <c r="BO1091" i="3"/>
  <c r="BP1091" i="3"/>
  <c r="BP1092" i="3" s="1"/>
  <c r="BP1093" i="3" s="1"/>
  <c r="BP1094" i="3" s="1"/>
  <c r="BG1092" i="3"/>
  <c r="BH1092" i="3"/>
  <c r="BI1092" i="3"/>
  <c r="BJ1092" i="3"/>
  <c r="BK1092" i="3"/>
  <c r="BM1092" i="3"/>
  <c r="BN1092" i="3"/>
  <c r="BO1092" i="3"/>
  <c r="BG1093" i="3"/>
  <c r="BH1093" i="3"/>
  <c r="BI1093" i="3"/>
  <c r="BJ1093" i="3"/>
  <c r="BJ1094" i="3" s="1"/>
  <c r="BK1093" i="3"/>
  <c r="BM1093" i="3"/>
  <c r="BN1093" i="3"/>
  <c r="BN1094" i="3" s="1"/>
  <c r="BN1095" i="3" s="1"/>
  <c r="BN1096" i="3" s="1"/>
  <c r="BO1093" i="3"/>
  <c r="BG1094" i="3"/>
  <c r="BH1094" i="3"/>
  <c r="BH1095" i="3" s="1"/>
  <c r="BH1096" i="3" s="1"/>
  <c r="BI1094" i="3"/>
  <c r="BK1094" i="3"/>
  <c r="BL1094" i="3"/>
  <c r="BM1094" i="3"/>
  <c r="BO1094" i="3"/>
  <c r="BG1095" i="3"/>
  <c r="BI1095" i="3"/>
  <c r="BJ1095" i="3"/>
  <c r="BK1095" i="3"/>
  <c r="BL1095" i="3"/>
  <c r="BM1095" i="3"/>
  <c r="BO1095" i="3"/>
  <c r="BP1095" i="3"/>
  <c r="BG1096" i="3"/>
  <c r="BI1096" i="3"/>
  <c r="BJ1096" i="3"/>
  <c r="BK1096" i="3"/>
  <c r="BL1096" i="3"/>
  <c r="BL1097" i="3" s="1"/>
  <c r="BM1096" i="3"/>
  <c r="BO1096" i="3"/>
  <c r="BP1096" i="3"/>
  <c r="BP1097" i="3" s="1"/>
  <c r="BG1097" i="3"/>
  <c r="BH1097" i="3"/>
  <c r="BH1098" i="3" s="1"/>
  <c r="BH1099" i="3" s="1"/>
  <c r="BI1097" i="3"/>
  <c r="BJ1097" i="3"/>
  <c r="BK1097" i="3"/>
  <c r="BM1097" i="3"/>
  <c r="BN1097" i="3"/>
  <c r="BN1098" i="3" s="1"/>
  <c r="BN1099" i="3" s="1"/>
  <c r="BO1097" i="3"/>
  <c r="BG1098" i="3"/>
  <c r="BI1098" i="3"/>
  <c r="BJ1098" i="3"/>
  <c r="BK1098" i="3"/>
  <c r="BL1098" i="3"/>
  <c r="BM1098" i="3"/>
  <c r="BO1098" i="3"/>
  <c r="BP1098" i="3"/>
  <c r="BG1099" i="3"/>
  <c r="BI1099" i="3"/>
  <c r="BJ1099" i="3"/>
  <c r="BK1099" i="3"/>
  <c r="BL1099" i="3"/>
  <c r="BL1100" i="3" s="1"/>
  <c r="BL1101" i="3" s="1"/>
  <c r="BM1099" i="3"/>
  <c r="BO1099" i="3"/>
  <c r="BP1099" i="3"/>
  <c r="BP1100" i="3" s="1"/>
  <c r="BP1101" i="3" s="1"/>
  <c r="BP1102" i="3" s="1"/>
  <c r="BG1100" i="3"/>
  <c r="BH1100" i="3"/>
  <c r="BI1100" i="3"/>
  <c r="BJ1100" i="3"/>
  <c r="BK1100" i="3"/>
  <c r="BM1100" i="3"/>
  <c r="BN1100" i="3"/>
  <c r="BO1100" i="3"/>
  <c r="BG1101" i="3"/>
  <c r="BH1101" i="3"/>
  <c r="BI1101" i="3"/>
  <c r="BJ1101" i="3"/>
  <c r="BJ1102" i="3" s="1"/>
  <c r="BK1101" i="3"/>
  <c r="BM1101" i="3"/>
  <c r="BN1101" i="3"/>
  <c r="BN1102" i="3" s="1"/>
  <c r="BN1103" i="3" s="1"/>
  <c r="BO1101" i="3"/>
  <c r="BG1102" i="3"/>
  <c r="BH1102" i="3"/>
  <c r="BH1103" i="3" s="1"/>
  <c r="BI1102" i="3"/>
  <c r="BK1102" i="3"/>
  <c r="BL1102" i="3"/>
  <c r="BM1102" i="3"/>
  <c r="BO1102" i="3"/>
  <c r="BG1103" i="3"/>
  <c r="BI1103" i="3"/>
  <c r="BJ1103" i="3"/>
  <c r="BK1103" i="3"/>
  <c r="BL1103" i="3"/>
  <c r="BL1104" i="3" s="1"/>
  <c r="BL1105" i="3" s="1"/>
  <c r="BM1103" i="3"/>
  <c r="BO1103" i="3"/>
  <c r="BP1103" i="3"/>
  <c r="BP1104" i="3" s="1"/>
  <c r="BP1105" i="3" s="1"/>
  <c r="BG1104" i="3"/>
  <c r="BH1104" i="3"/>
  <c r="BI1104" i="3"/>
  <c r="BJ1104" i="3"/>
  <c r="BK1104" i="3"/>
  <c r="BM1104" i="3"/>
  <c r="BN1104" i="3"/>
  <c r="BO1104" i="3"/>
  <c r="BG1105" i="3"/>
  <c r="BH1105" i="3"/>
  <c r="BI1105" i="3"/>
  <c r="BJ1105" i="3"/>
  <c r="BK1105" i="3"/>
  <c r="BM1105" i="3"/>
  <c r="BN1105" i="3"/>
  <c r="BN1106" i="3" s="1"/>
  <c r="BN1107" i="3" s="1"/>
  <c r="BN1108" i="3" s="1"/>
  <c r="BN1109" i="3" s="1"/>
  <c r="BO1105" i="3"/>
  <c r="BG1106" i="3"/>
  <c r="BH1106" i="3"/>
  <c r="BH1107" i="3" s="1"/>
  <c r="BI1106" i="3"/>
  <c r="BJ1106" i="3"/>
  <c r="BK1106" i="3"/>
  <c r="BL1106" i="3"/>
  <c r="BM1106" i="3"/>
  <c r="BO1106" i="3"/>
  <c r="BP1106" i="3"/>
  <c r="BG1107" i="3"/>
  <c r="BI1107" i="3"/>
  <c r="BJ1107" i="3"/>
  <c r="BJ1108" i="3" s="1"/>
  <c r="BJ1109" i="3" s="1"/>
  <c r="BK1107" i="3"/>
  <c r="BL1107" i="3"/>
  <c r="BM1107" i="3"/>
  <c r="BO1107" i="3"/>
  <c r="BP1107" i="3"/>
  <c r="BP1108" i="3" s="1"/>
  <c r="BP1109" i="3" s="1"/>
  <c r="BP1110" i="3" s="1"/>
  <c r="BP1111" i="3" s="1"/>
  <c r="BP1112" i="3" s="1"/>
  <c r="BG1108" i="3"/>
  <c r="BH1108" i="3"/>
  <c r="BI1108" i="3"/>
  <c r="BK1108" i="3"/>
  <c r="BL1108" i="3"/>
  <c r="BM1108" i="3"/>
  <c r="BO1108" i="3"/>
  <c r="BG1109" i="3"/>
  <c r="BH1109" i="3"/>
  <c r="BI1109" i="3"/>
  <c r="BK1109" i="3"/>
  <c r="BL1109" i="3"/>
  <c r="BL1110" i="3" s="1"/>
  <c r="BL1111" i="3" s="1"/>
  <c r="BM1109" i="3"/>
  <c r="BO1109" i="3"/>
  <c r="BG1110" i="3"/>
  <c r="BH1110" i="3"/>
  <c r="BI1110" i="3"/>
  <c r="BJ1110" i="3"/>
  <c r="BK1110" i="3"/>
  <c r="BM1110" i="3"/>
  <c r="BN1110" i="3"/>
  <c r="BO1110" i="3"/>
  <c r="BG1111" i="3"/>
  <c r="BH1111" i="3"/>
  <c r="BI1111" i="3"/>
  <c r="BJ1111" i="3"/>
  <c r="BJ1112" i="3" s="1"/>
  <c r="BK1111" i="3"/>
  <c r="BM1111" i="3"/>
  <c r="BN1111" i="3"/>
  <c r="BN1112" i="3" s="1"/>
  <c r="BN1113" i="3" s="1"/>
  <c r="BO1111" i="3"/>
  <c r="BG1112" i="3"/>
  <c r="BH1112" i="3"/>
  <c r="BH1113" i="3" s="1"/>
  <c r="BI1112" i="3"/>
  <c r="BK1112" i="3"/>
  <c r="BL1112" i="3"/>
  <c r="BM1112" i="3"/>
  <c r="BO1112" i="3"/>
  <c r="BG1113" i="3"/>
  <c r="BI1113" i="3"/>
  <c r="BJ1113" i="3"/>
  <c r="BK1113" i="3"/>
  <c r="BL1113" i="3"/>
  <c r="BL1114" i="3" s="1"/>
  <c r="BM1113" i="3"/>
  <c r="BO1113" i="3"/>
  <c r="BP1113" i="3"/>
  <c r="BP1114" i="3" s="1"/>
  <c r="BG1114" i="3"/>
  <c r="BH1114" i="3"/>
  <c r="BH1115" i="3" s="1"/>
  <c r="BI1114" i="3"/>
  <c r="BJ1114" i="3"/>
  <c r="BK1114" i="3"/>
  <c r="BM1114" i="3"/>
  <c r="BN1114" i="3"/>
  <c r="BN1115" i="3" s="1"/>
  <c r="BN1116" i="3" s="1"/>
  <c r="BN1117" i="3" s="1"/>
  <c r="BN1118" i="3" s="1"/>
  <c r="BO1114" i="3"/>
  <c r="BG1115" i="3"/>
  <c r="BI1115" i="3"/>
  <c r="BJ1115" i="3"/>
  <c r="BJ1116" i="3" s="1"/>
  <c r="BK1115" i="3"/>
  <c r="BL1115" i="3"/>
  <c r="BM1115" i="3"/>
  <c r="BO1115" i="3"/>
  <c r="BP1115" i="3"/>
  <c r="BP1116" i="3" s="1"/>
  <c r="BG1116" i="3"/>
  <c r="BH1116" i="3"/>
  <c r="BH1117" i="3" s="1"/>
  <c r="BH1118" i="3" s="1"/>
  <c r="BI1116" i="3"/>
  <c r="BK1116" i="3"/>
  <c r="BL1116" i="3"/>
  <c r="BM1116" i="3"/>
  <c r="BO1116" i="3"/>
  <c r="BG1117" i="3"/>
  <c r="BI1117" i="3"/>
  <c r="BJ1117" i="3"/>
  <c r="BK1117" i="3"/>
  <c r="BL1117" i="3"/>
  <c r="BM1117" i="3"/>
  <c r="BO1117" i="3"/>
  <c r="BP1117" i="3"/>
  <c r="BG1118" i="3"/>
  <c r="BI1118" i="3"/>
  <c r="BJ1118" i="3"/>
  <c r="BK1118" i="3"/>
  <c r="BL1118" i="3"/>
  <c r="BL1119" i="3" s="1"/>
  <c r="BM1118" i="3"/>
  <c r="BO1118" i="3"/>
  <c r="BP1118" i="3"/>
  <c r="BP1119" i="3" s="1"/>
  <c r="BG1119" i="3"/>
  <c r="BH1119" i="3"/>
  <c r="BH1120" i="3" s="1"/>
  <c r="BI1119" i="3"/>
  <c r="BJ1119" i="3"/>
  <c r="BK1119" i="3"/>
  <c r="BM1119" i="3"/>
  <c r="BN1119" i="3"/>
  <c r="BN1120" i="3" s="1"/>
  <c r="BN1121" i="3" s="1"/>
  <c r="BN1122" i="3" s="1"/>
  <c r="BO1119" i="3"/>
  <c r="BG1120" i="3"/>
  <c r="BI1120" i="3"/>
  <c r="BJ1120" i="3"/>
  <c r="BJ1121" i="3" s="1"/>
  <c r="BK1120" i="3"/>
  <c r="BL1120" i="3"/>
  <c r="BM1120" i="3"/>
  <c r="BO1120" i="3"/>
  <c r="BP1120" i="3"/>
  <c r="BP1121" i="3" s="1"/>
  <c r="BG1121" i="3"/>
  <c r="BH1121" i="3"/>
  <c r="BH1122" i="3" s="1"/>
  <c r="BI1121" i="3"/>
  <c r="BK1121" i="3"/>
  <c r="BL1121" i="3"/>
  <c r="BM1121" i="3"/>
  <c r="BO1121" i="3"/>
  <c r="BG1122" i="3"/>
  <c r="BI1122" i="3"/>
  <c r="BJ1122" i="3"/>
  <c r="BK1122" i="3"/>
  <c r="BL1122" i="3"/>
  <c r="BL1123" i="3" s="1"/>
  <c r="BM1122" i="3"/>
  <c r="BO1122" i="3"/>
  <c r="BP1122" i="3"/>
  <c r="BP1123" i="3" s="1"/>
  <c r="BG1123" i="3"/>
  <c r="BH1123" i="3"/>
  <c r="BH1124" i="3" s="1"/>
  <c r="BI1123" i="3"/>
  <c r="BJ1123" i="3"/>
  <c r="BK1123" i="3"/>
  <c r="BM1123" i="3"/>
  <c r="BN1123" i="3"/>
  <c r="BN1124" i="3" s="1"/>
  <c r="BN1125" i="3" s="1"/>
  <c r="BO1123" i="3"/>
  <c r="BG1124" i="3"/>
  <c r="BI1124" i="3"/>
  <c r="BJ1124" i="3"/>
  <c r="BJ1125" i="3" s="1"/>
  <c r="BK1124" i="3"/>
  <c r="BL1124" i="3"/>
  <c r="BM1124" i="3"/>
  <c r="BO1124" i="3"/>
  <c r="BP1124" i="3"/>
  <c r="BP1125" i="3" s="1"/>
  <c r="BP1126" i="3" s="1"/>
  <c r="BP1127" i="3" s="1"/>
  <c r="BG1125" i="3"/>
  <c r="BH1125" i="3"/>
  <c r="BI1125" i="3"/>
  <c r="BK1125" i="3"/>
  <c r="BL1125" i="3"/>
  <c r="BL1126" i="3" s="1"/>
  <c r="BM1125" i="3"/>
  <c r="BO1125" i="3"/>
  <c r="BG1126" i="3"/>
  <c r="BH1126" i="3"/>
  <c r="BI1126" i="3"/>
  <c r="BJ1126" i="3"/>
  <c r="BJ1127" i="3" s="1"/>
  <c r="BK1126" i="3"/>
  <c r="BM1126" i="3"/>
  <c r="BN1126" i="3"/>
  <c r="BN1127" i="3" s="1"/>
  <c r="BN1128" i="3" s="1"/>
  <c r="BN1129" i="3" s="1"/>
  <c r="BN1130" i="3" s="1"/>
  <c r="BN1131" i="3" s="1"/>
  <c r="BO1126" i="3"/>
  <c r="BG1127" i="3"/>
  <c r="BH1127" i="3"/>
  <c r="BH1128" i="3" s="1"/>
  <c r="BH1129" i="3" s="1"/>
  <c r="BH1130" i="3" s="1"/>
  <c r="BH1131" i="3" s="1"/>
  <c r="BI1127" i="3"/>
  <c r="BK1127" i="3"/>
  <c r="BL1127" i="3"/>
  <c r="BM1127" i="3"/>
  <c r="BO1127" i="3"/>
  <c r="BG1128" i="3"/>
  <c r="BI1128" i="3"/>
  <c r="BJ1128" i="3"/>
  <c r="BK1128" i="3"/>
  <c r="BL1128" i="3"/>
  <c r="BM1128" i="3"/>
  <c r="BO1128" i="3"/>
  <c r="BP1128" i="3"/>
  <c r="BG1129" i="3"/>
  <c r="BI1129" i="3"/>
  <c r="BJ1129" i="3"/>
  <c r="BK1129" i="3"/>
  <c r="BL1129" i="3"/>
  <c r="BM1129" i="3"/>
  <c r="BO1129" i="3"/>
  <c r="BP1129" i="3"/>
  <c r="BG1130" i="3"/>
  <c r="BI1130" i="3"/>
  <c r="BJ1130" i="3"/>
  <c r="BK1130" i="3"/>
  <c r="BL1130" i="3"/>
  <c r="BM1130" i="3"/>
  <c r="BO1130" i="3"/>
  <c r="BP1130" i="3"/>
  <c r="BG1131" i="3"/>
  <c r="BI1131" i="3"/>
  <c r="BJ1131" i="3"/>
  <c r="BK1131" i="3"/>
  <c r="BL1131" i="3"/>
  <c r="BL1132" i="3" s="1"/>
  <c r="BM1131" i="3"/>
  <c r="BO1131" i="3"/>
  <c r="BP1131" i="3"/>
  <c r="BP1132" i="3" s="1"/>
  <c r="BG1132" i="3"/>
  <c r="BH1132" i="3"/>
  <c r="BH1133" i="3" s="1"/>
  <c r="BH1134" i="3" s="1"/>
  <c r="BI1132" i="3"/>
  <c r="BJ1132" i="3"/>
  <c r="BK1132" i="3"/>
  <c r="BM1132" i="3"/>
  <c r="BN1132" i="3"/>
  <c r="BN1133" i="3" s="1"/>
  <c r="BN1134" i="3" s="1"/>
  <c r="BO1132" i="3"/>
  <c r="BG1133" i="3"/>
  <c r="BI1133" i="3"/>
  <c r="BJ1133" i="3"/>
  <c r="BK1133" i="3"/>
  <c r="BL1133" i="3"/>
  <c r="BM1133" i="3"/>
  <c r="BO1133" i="3"/>
  <c r="BP1133" i="3"/>
  <c r="BG1134" i="3"/>
  <c r="BI1134" i="3"/>
  <c r="BJ1134" i="3"/>
  <c r="BK1134" i="3"/>
  <c r="BL1134" i="3"/>
  <c r="BL1135" i="3" s="1"/>
  <c r="BM1134" i="3"/>
  <c r="BO1134" i="3"/>
  <c r="BP1134" i="3"/>
  <c r="BP1135" i="3" s="1"/>
  <c r="BP1136" i="3" s="1"/>
  <c r="BP1137" i="3" s="1"/>
  <c r="BP1138" i="3" s="1"/>
  <c r="BG1135" i="3"/>
  <c r="BH1135" i="3"/>
  <c r="BI1135" i="3"/>
  <c r="BJ1135" i="3"/>
  <c r="BJ1136" i="3" s="1"/>
  <c r="BK1135" i="3"/>
  <c r="BM1135" i="3"/>
  <c r="BN1135" i="3"/>
  <c r="BN1136" i="3" s="1"/>
  <c r="BO1135" i="3"/>
  <c r="BG1136" i="3"/>
  <c r="BH1136" i="3"/>
  <c r="BI1136" i="3"/>
  <c r="BK1136" i="3"/>
  <c r="BL1136" i="3"/>
  <c r="BL1137" i="3" s="1"/>
  <c r="BM1136" i="3"/>
  <c r="BO1136" i="3"/>
  <c r="BG1137" i="3"/>
  <c r="BH1137" i="3"/>
  <c r="BI1137" i="3"/>
  <c r="BJ1137" i="3"/>
  <c r="BJ1138" i="3" s="1"/>
  <c r="BK1137" i="3"/>
  <c r="BM1137" i="3"/>
  <c r="BN1137" i="3"/>
  <c r="BN1138" i="3" s="1"/>
  <c r="BN1139" i="3" s="1"/>
  <c r="BN1140" i="3" s="1"/>
  <c r="BO1137" i="3"/>
  <c r="BG1138" i="3"/>
  <c r="BH1138" i="3"/>
  <c r="BH1139" i="3" s="1"/>
  <c r="BH1140" i="3" s="1"/>
  <c r="BI1138" i="3"/>
  <c r="BK1138" i="3"/>
  <c r="BL1138" i="3"/>
  <c r="BM1138" i="3"/>
  <c r="BO1138" i="3"/>
  <c r="BG1139" i="3"/>
  <c r="BI1139" i="3"/>
  <c r="BJ1139" i="3"/>
  <c r="BK1139" i="3"/>
  <c r="BL1139" i="3"/>
  <c r="BM1139" i="3"/>
  <c r="BO1139" i="3"/>
  <c r="BP1139" i="3"/>
  <c r="BG1140" i="3"/>
  <c r="BI1140" i="3"/>
  <c r="BJ1140" i="3"/>
  <c r="BK1140" i="3"/>
  <c r="BL1140" i="3"/>
  <c r="BL1141" i="3" s="1"/>
  <c r="BL1142" i="3" s="1"/>
  <c r="BL1143" i="3" s="1"/>
  <c r="BM1140" i="3"/>
  <c r="BO1140" i="3"/>
  <c r="BP1140" i="3"/>
  <c r="BP1141" i="3" s="1"/>
  <c r="BP1142" i="3" s="1"/>
  <c r="BP1143" i="3" s="1"/>
  <c r="BP1144" i="3" s="1"/>
  <c r="BP1145" i="3" s="1"/>
  <c r="BP1146" i="3" s="1"/>
  <c r="BP1147" i="3" s="1"/>
  <c r="BP1148" i="3" s="1"/>
  <c r="BP1149" i="3" s="1"/>
  <c r="BG1141" i="3"/>
  <c r="BH1141" i="3"/>
  <c r="BI1141" i="3"/>
  <c r="BJ1141" i="3"/>
  <c r="BK1141" i="3"/>
  <c r="BM1141" i="3"/>
  <c r="BN1141" i="3"/>
  <c r="BO1141" i="3"/>
  <c r="BG1142" i="3"/>
  <c r="BH1142" i="3"/>
  <c r="BI1142" i="3"/>
  <c r="BJ1142" i="3"/>
  <c r="BK1142" i="3"/>
  <c r="BM1142" i="3"/>
  <c r="BN1142" i="3"/>
  <c r="BO1142" i="3"/>
  <c r="BG1143" i="3"/>
  <c r="BH1143" i="3"/>
  <c r="BI1143" i="3"/>
  <c r="BJ1143" i="3"/>
  <c r="BJ1144" i="3" s="1"/>
  <c r="BK1143" i="3"/>
  <c r="BM1143" i="3"/>
  <c r="BN1143" i="3"/>
  <c r="BN1144" i="3" s="1"/>
  <c r="BO1143" i="3"/>
  <c r="BG1144" i="3"/>
  <c r="BH1144" i="3"/>
  <c r="BI1144" i="3"/>
  <c r="BK1144" i="3"/>
  <c r="BL1144" i="3"/>
  <c r="BL1145" i="3" s="1"/>
  <c r="BL1146" i="3" s="1"/>
  <c r="BL1147" i="3" s="1"/>
  <c r="BM1144" i="3"/>
  <c r="BO1144" i="3"/>
  <c r="BG1145" i="3"/>
  <c r="BH1145" i="3"/>
  <c r="BI1145" i="3"/>
  <c r="BJ1145" i="3"/>
  <c r="BK1145" i="3"/>
  <c r="BM1145" i="3"/>
  <c r="BN1145" i="3"/>
  <c r="BO1145" i="3"/>
  <c r="BG1146" i="3"/>
  <c r="BH1146" i="3"/>
  <c r="BI1146" i="3"/>
  <c r="BJ1146" i="3"/>
  <c r="BK1146" i="3"/>
  <c r="BM1146" i="3"/>
  <c r="BN1146" i="3"/>
  <c r="BO1146" i="3"/>
  <c r="BG1147" i="3"/>
  <c r="BH1147" i="3"/>
  <c r="BI1147" i="3"/>
  <c r="BJ1147" i="3"/>
  <c r="BJ1148" i="3" s="1"/>
  <c r="BK1147" i="3"/>
  <c r="BM1147" i="3"/>
  <c r="BN1147" i="3"/>
  <c r="BN1148" i="3" s="1"/>
  <c r="BO1147" i="3"/>
  <c r="BG1148" i="3"/>
  <c r="BH1148" i="3"/>
  <c r="BI1148" i="3"/>
  <c r="BK1148" i="3"/>
  <c r="BL1148" i="3"/>
  <c r="BL1149" i="3" s="1"/>
  <c r="BM1148" i="3"/>
  <c r="BO1148" i="3"/>
  <c r="BG1149" i="3"/>
  <c r="BH1149" i="3"/>
  <c r="BH1150" i="3" s="1"/>
  <c r="BI1149" i="3"/>
  <c r="BJ1149" i="3"/>
  <c r="BK1149" i="3"/>
  <c r="BM1149" i="3"/>
  <c r="BN1149" i="3"/>
  <c r="BN1150" i="3" s="1"/>
  <c r="BO1149" i="3"/>
  <c r="BG1150" i="3"/>
  <c r="BI1150" i="3"/>
  <c r="BJ1150" i="3"/>
  <c r="BK1150" i="3"/>
  <c r="BL1150" i="3"/>
  <c r="BL1151" i="3" s="1"/>
  <c r="BM1150" i="3"/>
  <c r="BO1150" i="3"/>
  <c r="BP1150" i="3"/>
  <c r="BP1151" i="3" s="1"/>
  <c r="BP1152" i="3" s="1"/>
  <c r="BG1151" i="3"/>
  <c r="BH1151" i="3"/>
  <c r="BI1151" i="3"/>
  <c r="BJ1151" i="3"/>
  <c r="BJ1152" i="3" s="1"/>
  <c r="BK1151" i="3"/>
  <c r="BM1151" i="3"/>
  <c r="BN1151" i="3"/>
  <c r="BN1152" i="3" s="1"/>
  <c r="BN1153" i="3" s="1"/>
  <c r="BO1151" i="3"/>
  <c r="BG1152" i="3"/>
  <c r="BH1152" i="3"/>
  <c r="BH1153" i="3" s="1"/>
  <c r="BI1152" i="3"/>
  <c r="BK1152" i="3"/>
  <c r="BL1152" i="3"/>
  <c r="BM1152" i="3"/>
  <c r="BO1152" i="3"/>
  <c r="BG1153" i="3"/>
  <c r="BI1153" i="3"/>
  <c r="BJ1153" i="3"/>
  <c r="BK1153" i="3"/>
  <c r="BL1153" i="3"/>
  <c r="BL1154" i="3" s="1"/>
  <c r="BL1155" i="3" s="1"/>
  <c r="BM1153" i="3"/>
  <c r="BO1153" i="3"/>
  <c r="BP1153" i="3"/>
  <c r="BP1154" i="3" s="1"/>
  <c r="BP1155" i="3" s="1"/>
  <c r="BP1156" i="3" s="1"/>
  <c r="BP1157" i="3" s="1"/>
  <c r="BP1158" i="3" s="1"/>
  <c r="BP1159" i="3" s="1"/>
  <c r="BG1154" i="3"/>
  <c r="BH1154" i="3"/>
  <c r="BI1154" i="3"/>
  <c r="BJ1154" i="3"/>
  <c r="BK1154" i="3"/>
  <c r="BM1154" i="3"/>
  <c r="BN1154" i="3"/>
  <c r="BO1154" i="3"/>
  <c r="BG1155" i="3"/>
  <c r="BH1155" i="3"/>
  <c r="BI1155" i="3"/>
  <c r="BJ1155" i="3"/>
  <c r="BJ1156" i="3" s="1"/>
  <c r="BK1155" i="3"/>
  <c r="BM1155" i="3"/>
  <c r="BN1155" i="3"/>
  <c r="BN1156" i="3" s="1"/>
  <c r="BO1155" i="3"/>
  <c r="BG1156" i="3"/>
  <c r="BH1156" i="3"/>
  <c r="BI1156" i="3"/>
  <c r="BK1156" i="3"/>
  <c r="BL1156" i="3"/>
  <c r="BL1157" i="3" s="1"/>
  <c r="BL1158" i="3" s="1"/>
  <c r="BM1156" i="3"/>
  <c r="BO1156" i="3"/>
  <c r="BG1157" i="3"/>
  <c r="BH1157" i="3"/>
  <c r="BI1157" i="3"/>
  <c r="BJ1157" i="3"/>
  <c r="BK1157" i="3"/>
  <c r="BM1157" i="3"/>
  <c r="BN1157" i="3"/>
  <c r="BO1157" i="3"/>
  <c r="BG1158" i="3"/>
  <c r="BH1158" i="3"/>
  <c r="BI1158" i="3"/>
  <c r="BJ1158" i="3"/>
  <c r="BJ1159" i="3" s="1"/>
  <c r="BK1158" i="3"/>
  <c r="BM1158" i="3"/>
  <c r="BN1158" i="3"/>
  <c r="BN1159" i="3" s="1"/>
  <c r="BN1160" i="3" s="1"/>
  <c r="BO1158" i="3"/>
  <c r="BG1159" i="3"/>
  <c r="BH1159" i="3"/>
  <c r="BH1160" i="3" s="1"/>
  <c r="BI1159" i="3"/>
  <c r="BK1159" i="3"/>
  <c r="BL1159" i="3"/>
  <c r="BM1159" i="3"/>
  <c r="BO1159" i="3"/>
  <c r="BG1160" i="3"/>
  <c r="BI1160" i="3"/>
  <c r="BJ1160" i="3"/>
  <c r="BK1160" i="3"/>
  <c r="BL1160" i="3"/>
  <c r="BL1161" i="3" s="1"/>
  <c r="BM1160" i="3"/>
  <c r="BO1160" i="3"/>
  <c r="BP1160" i="3"/>
  <c r="BP1161" i="3" s="1"/>
  <c r="BG1161" i="3"/>
  <c r="BH1161" i="3"/>
  <c r="BH1162" i="3" s="1"/>
  <c r="BI1161" i="3"/>
  <c r="BJ1161" i="3"/>
  <c r="BK1161" i="3"/>
  <c r="BM1161" i="3"/>
  <c r="BN1161" i="3"/>
  <c r="BN1162" i="3" s="1"/>
  <c r="BO1161" i="3"/>
  <c r="BG1162" i="3"/>
  <c r="BI1162" i="3"/>
  <c r="BJ1162" i="3"/>
  <c r="BK1162" i="3"/>
  <c r="BL1162" i="3"/>
  <c r="BL1163" i="3" s="1"/>
  <c r="BM1162" i="3"/>
  <c r="BO1162" i="3"/>
  <c r="BP1162" i="3"/>
  <c r="BP1163" i="3" s="1"/>
  <c r="BG1163" i="3"/>
  <c r="BH1163" i="3"/>
  <c r="BH1164" i="3" s="1"/>
  <c r="BI1163" i="3"/>
  <c r="BJ1163" i="3"/>
  <c r="BK1163" i="3"/>
  <c r="BM1163" i="3"/>
  <c r="BN1163" i="3"/>
  <c r="BN1164" i="3" s="1"/>
  <c r="BN1165" i="3" s="1"/>
  <c r="BN1166" i="3" s="1"/>
  <c r="BN1167" i="3" s="1"/>
  <c r="BN1168" i="3" s="1"/>
  <c r="BN1169" i="3" s="1"/>
  <c r="BN1170" i="3" s="1"/>
  <c r="BO1163" i="3"/>
  <c r="BG1164" i="3"/>
  <c r="BI1164" i="3"/>
  <c r="BJ1164" i="3"/>
  <c r="BJ1165" i="3" s="1"/>
  <c r="BK1164" i="3"/>
  <c r="BL1164" i="3"/>
  <c r="BM1164" i="3"/>
  <c r="BO1164" i="3"/>
  <c r="BP1164" i="3"/>
  <c r="BP1165" i="3" s="1"/>
  <c r="BG1165" i="3"/>
  <c r="BH1165" i="3"/>
  <c r="BH1166" i="3" s="1"/>
  <c r="BH1167" i="3" s="1"/>
  <c r="BH1168" i="3" s="1"/>
  <c r="BI1165" i="3"/>
  <c r="BK1165" i="3"/>
  <c r="BL1165" i="3"/>
  <c r="BM1165" i="3"/>
  <c r="BO1165" i="3"/>
  <c r="BG1166" i="3"/>
  <c r="BI1166" i="3"/>
  <c r="BJ1166" i="3"/>
  <c r="BK1166" i="3"/>
  <c r="BL1166" i="3"/>
  <c r="BM1166" i="3"/>
  <c r="BO1166" i="3"/>
  <c r="BP1166" i="3"/>
  <c r="BG1167" i="3"/>
  <c r="BI1167" i="3"/>
  <c r="BJ1167" i="3"/>
  <c r="BK1167" i="3"/>
  <c r="BL1167" i="3"/>
  <c r="BM1167" i="3"/>
  <c r="BO1167" i="3"/>
  <c r="BP1167" i="3"/>
  <c r="BG1168" i="3"/>
  <c r="BI1168" i="3"/>
  <c r="BJ1168" i="3"/>
  <c r="BJ1169" i="3" s="1"/>
  <c r="BK1168" i="3"/>
  <c r="BL1168" i="3"/>
  <c r="BM1168" i="3"/>
  <c r="BO1168" i="3"/>
  <c r="BP1168" i="3"/>
  <c r="BP1169" i="3" s="1"/>
  <c r="BG1169" i="3"/>
  <c r="BH1169" i="3"/>
  <c r="BH1170" i="3" s="1"/>
  <c r="BI1169" i="3"/>
  <c r="BK1169" i="3"/>
  <c r="BL1169" i="3"/>
  <c r="BM1169" i="3"/>
  <c r="BO1169" i="3"/>
  <c r="BG1170" i="3"/>
  <c r="BI1170" i="3"/>
  <c r="BJ1170" i="3"/>
  <c r="BK1170" i="3"/>
  <c r="BL1170" i="3"/>
  <c r="BL1171" i="3" s="1"/>
  <c r="BM1170" i="3"/>
  <c r="BO1170" i="3"/>
  <c r="BP1170" i="3"/>
  <c r="BP1171" i="3" s="1"/>
  <c r="BP1172" i="3" s="1"/>
  <c r="BP1173" i="3" s="1"/>
  <c r="BP1174" i="3" s="1"/>
  <c r="BG1171" i="3"/>
  <c r="BH1171" i="3"/>
  <c r="BI1171" i="3"/>
  <c r="BJ1171" i="3"/>
  <c r="BJ1172" i="3" s="1"/>
  <c r="BK1171" i="3"/>
  <c r="BM1171" i="3"/>
  <c r="BN1171" i="3"/>
  <c r="BN1172" i="3" s="1"/>
  <c r="BO1171" i="3"/>
  <c r="BG1172" i="3"/>
  <c r="BH1172" i="3"/>
  <c r="BI1172" i="3"/>
  <c r="BK1172" i="3"/>
  <c r="BL1172" i="3"/>
  <c r="BL1173" i="3" s="1"/>
  <c r="BL1174" i="3" s="1"/>
  <c r="BM1172" i="3"/>
  <c r="BO1172" i="3"/>
  <c r="BG1173" i="3"/>
  <c r="BH1173" i="3"/>
  <c r="BI1173" i="3"/>
  <c r="BJ1173" i="3"/>
  <c r="BK1173" i="3"/>
  <c r="BM1173" i="3"/>
  <c r="BN1173" i="3"/>
  <c r="BO1173" i="3"/>
  <c r="BG1174" i="3"/>
  <c r="BH1174" i="3"/>
  <c r="BH1175" i="3" s="1"/>
  <c r="BH1176" i="3" s="1"/>
  <c r="BI1174" i="3"/>
  <c r="BJ1174" i="3"/>
  <c r="BK1174" i="3"/>
  <c r="BM1174" i="3"/>
  <c r="BN1174" i="3"/>
  <c r="BN1175" i="3" s="1"/>
  <c r="BN1176" i="3" s="1"/>
  <c r="BO1174" i="3"/>
  <c r="BG1175" i="3"/>
  <c r="BI1175" i="3"/>
  <c r="BJ1175" i="3"/>
  <c r="BK1175" i="3"/>
  <c r="BL1175" i="3"/>
  <c r="BM1175" i="3"/>
  <c r="BO1175" i="3"/>
  <c r="BP1175" i="3"/>
  <c r="BG1176" i="3"/>
  <c r="BI1176" i="3"/>
  <c r="BJ1176" i="3"/>
  <c r="BK1176" i="3"/>
  <c r="BL1176" i="3"/>
  <c r="BL1177" i="3" s="1"/>
  <c r="BM1176" i="3"/>
  <c r="BO1176" i="3"/>
  <c r="BP1176" i="3"/>
  <c r="BP1177" i="3" s="1"/>
  <c r="BP1178" i="3" s="1"/>
  <c r="BG1177" i="3"/>
  <c r="BH1177" i="3"/>
  <c r="BI1177" i="3"/>
  <c r="BJ1177" i="3"/>
  <c r="BJ1178" i="3" s="1"/>
  <c r="BK1177" i="3"/>
  <c r="BM1177" i="3"/>
  <c r="BN1177" i="3"/>
  <c r="BN1178" i="3" s="1"/>
  <c r="BN1179" i="3" s="1"/>
  <c r="BN1180" i="3" s="1"/>
  <c r="BN1181" i="3" s="1"/>
  <c r="BO1177" i="3"/>
  <c r="BG1178" i="3"/>
  <c r="BH1178" i="3"/>
  <c r="BH1179" i="3" s="1"/>
  <c r="BH1180" i="3" s="1"/>
  <c r="BH1181" i="3" s="1"/>
  <c r="BI1178" i="3"/>
  <c r="BK1178" i="3"/>
  <c r="BL1178" i="3"/>
  <c r="BM1178" i="3"/>
  <c r="BO1178" i="3"/>
  <c r="BG1179" i="3"/>
  <c r="BI1179" i="3"/>
  <c r="BJ1179" i="3"/>
  <c r="BK1179" i="3"/>
  <c r="BL1179" i="3"/>
  <c r="BM1179" i="3"/>
  <c r="BO1179" i="3"/>
  <c r="BP1179" i="3"/>
  <c r="BG1180" i="3"/>
  <c r="BI1180" i="3"/>
  <c r="BJ1180" i="3"/>
  <c r="BK1180" i="3"/>
  <c r="BL1180" i="3"/>
  <c r="BM1180" i="3"/>
  <c r="BO1180" i="3"/>
  <c r="BP1180" i="3"/>
  <c r="BG1181" i="3"/>
  <c r="BI1181" i="3"/>
  <c r="BJ1181" i="3"/>
  <c r="BK1181" i="3"/>
  <c r="BL1181" i="3"/>
  <c r="BL1182" i="3" s="1"/>
  <c r="BM1181" i="3"/>
  <c r="BO1181" i="3"/>
  <c r="BP1181" i="3"/>
  <c r="BP1182" i="3" s="1"/>
  <c r="BP1183" i="3" s="1"/>
  <c r="BP1184" i="3" s="1"/>
  <c r="BP1185" i="3" s="1"/>
  <c r="BP1186" i="3" s="1"/>
  <c r="BP1187" i="3" s="1"/>
  <c r="BP1188" i="3" s="1"/>
  <c r="BP1189" i="3" s="1"/>
  <c r="BP1190" i="3" s="1"/>
  <c r="BG1182" i="3"/>
  <c r="BH1182" i="3"/>
  <c r="BI1182" i="3"/>
  <c r="BJ1182" i="3"/>
  <c r="BJ1183" i="3" s="1"/>
  <c r="BK1182" i="3"/>
  <c r="BM1182" i="3"/>
  <c r="BN1182" i="3"/>
  <c r="BN1183" i="3" s="1"/>
  <c r="BO1182" i="3"/>
  <c r="BG1183" i="3"/>
  <c r="BH1183" i="3"/>
  <c r="BI1183" i="3"/>
  <c r="BK1183" i="3"/>
  <c r="BL1183" i="3"/>
  <c r="BM1183" i="3"/>
  <c r="BO1183" i="3"/>
  <c r="BG1184" i="3"/>
  <c r="BH1184" i="3"/>
  <c r="BI1184" i="3"/>
  <c r="BJ1184" i="3"/>
  <c r="BK1184" i="3"/>
  <c r="BL1184" i="3"/>
  <c r="BL1185" i="3" s="1"/>
  <c r="BM1184" i="3"/>
  <c r="BN1184" i="3"/>
  <c r="BO1184" i="3"/>
  <c r="BG1185" i="3"/>
  <c r="BH1185" i="3"/>
  <c r="BI1185" i="3"/>
  <c r="BJ1185" i="3"/>
  <c r="BJ1186" i="3" s="1"/>
  <c r="BK1185" i="3"/>
  <c r="BM1185" i="3"/>
  <c r="BN1185" i="3"/>
  <c r="BN1186" i="3" s="1"/>
  <c r="BO1185" i="3"/>
  <c r="BG1186" i="3"/>
  <c r="BH1186" i="3"/>
  <c r="BI1186" i="3"/>
  <c r="BK1186" i="3"/>
  <c r="BL1186" i="3"/>
  <c r="BL1187" i="3" s="1"/>
  <c r="BL1188" i="3" s="1"/>
  <c r="BM1186" i="3"/>
  <c r="BO1186" i="3"/>
  <c r="BG1187" i="3"/>
  <c r="BH1187" i="3"/>
  <c r="BI1187" i="3"/>
  <c r="BJ1187" i="3"/>
  <c r="BK1187" i="3"/>
  <c r="BM1187" i="3"/>
  <c r="BN1187" i="3"/>
  <c r="BO1187" i="3"/>
  <c r="BG1188" i="3"/>
  <c r="BH1188" i="3"/>
  <c r="BI1188" i="3"/>
  <c r="BJ1188" i="3"/>
  <c r="BJ1189" i="3" s="1"/>
  <c r="BK1188" i="3"/>
  <c r="BM1188" i="3"/>
  <c r="BN1188" i="3"/>
  <c r="BN1189" i="3" s="1"/>
  <c r="BO1188" i="3"/>
  <c r="BG1189" i="3"/>
  <c r="BH1189" i="3"/>
  <c r="BI1189" i="3"/>
  <c r="BK1189" i="3"/>
  <c r="BL1189" i="3"/>
  <c r="BL1190" i="3" s="1"/>
  <c r="BM1189" i="3"/>
  <c r="BO1189" i="3"/>
  <c r="BG1190" i="3"/>
  <c r="BH1190" i="3"/>
  <c r="BH1191" i="3" s="1"/>
  <c r="BH1192" i="3" s="1"/>
  <c r="BH1193" i="3" s="1"/>
  <c r="BH1194" i="3" s="1"/>
  <c r="BI1190" i="3"/>
  <c r="BJ1190" i="3"/>
  <c r="BK1190" i="3"/>
  <c r="BM1190" i="3"/>
  <c r="BN1190" i="3"/>
  <c r="BN1191" i="3" s="1"/>
  <c r="BN1192" i="3" s="1"/>
  <c r="BN1193" i="3" s="1"/>
  <c r="BN1194" i="3" s="1"/>
  <c r="BO1190" i="3"/>
  <c r="BG1191" i="3"/>
  <c r="BI1191" i="3"/>
  <c r="BJ1191" i="3"/>
  <c r="BK1191" i="3"/>
  <c r="BL1191" i="3"/>
  <c r="BM1191" i="3"/>
  <c r="BO1191" i="3"/>
  <c r="BP1191" i="3"/>
  <c r="BG1192" i="3"/>
  <c r="BI1192" i="3"/>
  <c r="BJ1192" i="3"/>
  <c r="BK1192" i="3"/>
  <c r="BL1192" i="3"/>
  <c r="BM1192" i="3"/>
  <c r="BO1192" i="3"/>
  <c r="BP1192" i="3"/>
  <c r="BG1193" i="3"/>
  <c r="BI1193" i="3"/>
  <c r="BJ1193" i="3"/>
  <c r="BK1193" i="3"/>
  <c r="BL1193" i="3"/>
  <c r="BM1193" i="3"/>
  <c r="BO1193" i="3"/>
  <c r="BP1193" i="3"/>
  <c r="BG1194" i="3"/>
  <c r="BI1194" i="3"/>
  <c r="BJ1194" i="3"/>
  <c r="BK1194" i="3"/>
  <c r="BL1194" i="3"/>
  <c r="BL1195" i="3" s="1"/>
  <c r="BL1196" i="3" s="1"/>
  <c r="BL1197" i="3" s="1"/>
  <c r="BL1198" i="3" s="1"/>
  <c r="BM1194" i="3"/>
  <c r="BO1194" i="3"/>
  <c r="BP1194" i="3"/>
  <c r="BP1195" i="3" s="1"/>
  <c r="BP1196" i="3" s="1"/>
  <c r="BP1197" i="3" s="1"/>
  <c r="BP1198" i="3" s="1"/>
  <c r="BP1199" i="3" s="1"/>
  <c r="BG1195" i="3"/>
  <c r="BH1195" i="3"/>
  <c r="BI1195" i="3"/>
  <c r="BJ1195" i="3"/>
  <c r="BK1195" i="3"/>
  <c r="BM1195" i="3"/>
  <c r="BN1195" i="3"/>
  <c r="BO1195" i="3"/>
  <c r="BG1196" i="3"/>
  <c r="BH1196" i="3"/>
  <c r="BI1196" i="3"/>
  <c r="BJ1196" i="3"/>
  <c r="BK1196" i="3"/>
  <c r="BM1196" i="3"/>
  <c r="BN1196" i="3"/>
  <c r="BO1196" i="3"/>
  <c r="BG1197" i="3"/>
  <c r="BH1197" i="3"/>
  <c r="BI1197" i="3"/>
  <c r="BJ1197" i="3"/>
  <c r="BK1197" i="3"/>
  <c r="BM1197" i="3"/>
  <c r="BN1197" i="3"/>
  <c r="BO1197" i="3"/>
  <c r="BG1198" i="3"/>
  <c r="BH1198" i="3"/>
  <c r="BI1198" i="3"/>
  <c r="BJ1198" i="3"/>
  <c r="BJ1199" i="3" s="1"/>
  <c r="BK1198" i="3"/>
  <c r="BM1198" i="3"/>
  <c r="BN1198" i="3"/>
  <c r="BN1199" i="3" s="1"/>
  <c r="BN1200" i="3" s="1"/>
  <c r="BN1201" i="3" s="1"/>
  <c r="BO1198" i="3"/>
  <c r="BG1199" i="3"/>
  <c r="BH1199" i="3"/>
  <c r="BH1200" i="3" s="1"/>
  <c r="BH1201" i="3" s="1"/>
  <c r="BI1199" i="3"/>
  <c r="BK1199" i="3"/>
  <c r="BL1199" i="3"/>
  <c r="BM1199" i="3"/>
  <c r="BO1199" i="3"/>
  <c r="BG1200" i="3"/>
  <c r="BI1200" i="3"/>
  <c r="BJ1200" i="3"/>
  <c r="BK1200" i="3"/>
  <c r="BL1200" i="3"/>
  <c r="BM1200" i="3"/>
  <c r="BO1200" i="3"/>
  <c r="BP1200" i="3"/>
  <c r="BG1201" i="3"/>
  <c r="BI1201" i="3"/>
  <c r="BJ1201" i="3"/>
  <c r="BK1201" i="3"/>
  <c r="BL1201" i="3"/>
  <c r="BL1202" i="3" s="1"/>
  <c r="BM1201" i="3"/>
  <c r="BO1201" i="3"/>
  <c r="BP1201" i="3"/>
  <c r="BP1202" i="3" s="1"/>
  <c r="BP1203" i="3" s="1"/>
  <c r="BP1204" i="3" s="1"/>
  <c r="BP1205" i="3" s="1"/>
  <c r="BP1206" i="3" s="1"/>
  <c r="BP1207" i="3" s="1"/>
  <c r="BP1208" i="3" s="1"/>
  <c r="BP1209" i="3" s="1"/>
  <c r="BP1210" i="3" s="1"/>
  <c r="BG1202" i="3"/>
  <c r="BH1202" i="3"/>
  <c r="BI1202" i="3"/>
  <c r="BJ1202" i="3"/>
  <c r="BJ1203" i="3" s="1"/>
  <c r="BK1202" i="3"/>
  <c r="BM1202" i="3"/>
  <c r="BN1202" i="3"/>
  <c r="BN1203" i="3" s="1"/>
  <c r="BO1202" i="3"/>
  <c r="BG1203" i="3"/>
  <c r="BH1203" i="3"/>
  <c r="BI1203" i="3"/>
  <c r="BK1203" i="3"/>
  <c r="BL1203" i="3"/>
  <c r="BL1204" i="3" s="1"/>
  <c r="BL1205" i="3" s="1"/>
  <c r="BL1206" i="3" s="1"/>
  <c r="BL1207" i="3" s="1"/>
  <c r="BL1208" i="3" s="1"/>
  <c r="BL1209" i="3" s="1"/>
  <c r="BL1210" i="3" s="1"/>
  <c r="BM1203" i="3"/>
  <c r="BO1203" i="3"/>
  <c r="BG1204" i="3"/>
  <c r="BH1204" i="3"/>
  <c r="BI1204" i="3"/>
  <c r="BJ1204" i="3"/>
  <c r="BK1204" i="3"/>
  <c r="BM1204" i="3"/>
  <c r="BN1204" i="3"/>
  <c r="BO1204" i="3"/>
  <c r="BG1205" i="3"/>
  <c r="BH1205" i="3"/>
  <c r="BI1205" i="3"/>
  <c r="BJ1205" i="3"/>
  <c r="BK1205" i="3"/>
  <c r="BM1205" i="3"/>
  <c r="BN1205" i="3"/>
  <c r="BO1205" i="3"/>
  <c r="BG1206" i="3"/>
  <c r="BH1206" i="3"/>
  <c r="BI1206" i="3"/>
  <c r="BJ1206" i="3"/>
  <c r="BK1206" i="3"/>
  <c r="BM1206" i="3"/>
  <c r="BN1206" i="3"/>
  <c r="BO1206" i="3"/>
  <c r="BG1207" i="3"/>
  <c r="BH1207" i="3"/>
  <c r="BI1207" i="3"/>
  <c r="BJ1207" i="3"/>
  <c r="BK1207" i="3"/>
  <c r="BM1207" i="3"/>
  <c r="BN1207" i="3"/>
  <c r="BO1207" i="3"/>
  <c r="BG1208" i="3"/>
  <c r="BH1208" i="3"/>
  <c r="BI1208" i="3"/>
  <c r="BJ1208" i="3"/>
  <c r="BK1208" i="3"/>
  <c r="BM1208" i="3"/>
  <c r="BN1208" i="3"/>
  <c r="BO1208" i="3"/>
  <c r="BG1209" i="3"/>
  <c r="BH1209" i="3"/>
  <c r="BI1209" i="3"/>
  <c r="BJ1209" i="3"/>
  <c r="BK1209" i="3"/>
  <c r="BM1209" i="3"/>
  <c r="BN1209" i="3"/>
  <c r="BO1209" i="3"/>
  <c r="BG1210" i="3"/>
  <c r="BH1210" i="3"/>
  <c r="BH1211" i="3" s="1"/>
  <c r="BI1210" i="3"/>
  <c r="BJ1210" i="3"/>
  <c r="BK1210" i="3"/>
  <c r="BM1210" i="3"/>
  <c r="BN1210" i="3"/>
  <c r="BN1211" i="3" s="1"/>
  <c r="BN1212" i="3" s="1"/>
  <c r="BO1210" i="3"/>
  <c r="BG1211" i="3"/>
  <c r="BI1211" i="3"/>
  <c r="BJ1211" i="3"/>
  <c r="BJ1212" i="3" s="1"/>
  <c r="BK1211" i="3"/>
  <c r="BL1211" i="3"/>
  <c r="BM1211" i="3"/>
  <c r="BO1211" i="3"/>
  <c r="BP1211" i="3"/>
  <c r="BP1212" i="3" s="1"/>
  <c r="BP1213" i="3" s="1"/>
  <c r="BG1212" i="3"/>
  <c r="BH1212" i="3"/>
  <c r="BI1212" i="3"/>
  <c r="BK1212" i="3"/>
  <c r="BL1212" i="3"/>
  <c r="BL1213" i="3" s="1"/>
  <c r="BM1212" i="3"/>
  <c r="BO1212" i="3"/>
  <c r="BG1213" i="3"/>
  <c r="BH1213" i="3"/>
  <c r="BH1214" i="3" s="1"/>
  <c r="BI1213" i="3"/>
  <c r="BJ1213" i="3"/>
  <c r="BK1213" i="3"/>
  <c r="BM1213" i="3"/>
  <c r="BN1213" i="3"/>
  <c r="BN1214" i="3" s="1"/>
  <c r="BO1213" i="3"/>
  <c r="BG1214" i="3"/>
  <c r="BI1214" i="3"/>
  <c r="BJ1214" i="3"/>
  <c r="BK1214" i="3"/>
  <c r="BL1214" i="3"/>
  <c r="BL1215" i="3" s="1"/>
  <c r="BM1214" i="3"/>
  <c r="BO1214" i="3"/>
  <c r="BP1214" i="3"/>
  <c r="BP1215" i="3" s="1"/>
  <c r="BG1215" i="3"/>
  <c r="BH1215" i="3"/>
  <c r="BH1216" i="3" s="1"/>
  <c r="BI1215" i="3"/>
  <c r="BJ1215" i="3"/>
  <c r="BK1215" i="3"/>
  <c r="BM1215" i="3"/>
  <c r="BN1215" i="3"/>
  <c r="BN1216" i="3" s="1"/>
  <c r="BO1215" i="3"/>
  <c r="BG1216" i="3"/>
  <c r="BI1216" i="3"/>
  <c r="BJ1216" i="3"/>
  <c r="BK1216" i="3"/>
  <c r="BL1216" i="3"/>
  <c r="BL1217" i="3" s="1"/>
  <c r="BM1216" i="3"/>
  <c r="BO1216" i="3"/>
  <c r="BP1216" i="3"/>
  <c r="BP1217" i="3" s="1"/>
  <c r="BG1217" i="3"/>
  <c r="BH1217" i="3"/>
  <c r="BH1218" i="3" s="1"/>
  <c r="BI1217" i="3"/>
  <c r="BJ1217" i="3"/>
  <c r="BK1217" i="3"/>
  <c r="BM1217" i="3"/>
  <c r="BN1217" i="3"/>
  <c r="BN1218" i="3" s="1"/>
  <c r="BO1217" i="3"/>
  <c r="BG1218" i="3"/>
  <c r="BI1218" i="3"/>
  <c r="BJ1218" i="3"/>
  <c r="BK1218" i="3"/>
  <c r="BL1218" i="3"/>
  <c r="BL1219" i="3" s="1"/>
  <c r="BM1218" i="3"/>
  <c r="BO1218" i="3"/>
  <c r="BP1218" i="3"/>
  <c r="BP1219" i="3" s="1"/>
  <c r="BG1219" i="3"/>
  <c r="BH1219" i="3"/>
  <c r="BH1220" i="3" s="1"/>
  <c r="BI1219" i="3"/>
  <c r="BJ1219" i="3"/>
  <c r="BK1219" i="3"/>
  <c r="BM1219" i="3"/>
  <c r="BN1219" i="3"/>
  <c r="BN1220" i="3" s="1"/>
  <c r="BO1219" i="3"/>
  <c r="BG1220" i="3"/>
  <c r="BI1220" i="3"/>
  <c r="BJ1220" i="3"/>
  <c r="BK1220" i="3"/>
  <c r="BL1220" i="3"/>
  <c r="BL1221" i="3" s="1"/>
  <c r="BM1220" i="3"/>
  <c r="BO1220" i="3"/>
  <c r="BP1220" i="3"/>
  <c r="BP1221" i="3" s="1"/>
  <c r="BP1222" i="3" s="1"/>
  <c r="BP1223" i="3" s="1"/>
  <c r="BG1221" i="3"/>
  <c r="BH1221" i="3"/>
  <c r="BI1221" i="3"/>
  <c r="BJ1221" i="3"/>
  <c r="BJ1222" i="3" s="1"/>
  <c r="BK1221" i="3"/>
  <c r="BM1221" i="3"/>
  <c r="BN1221" i="3"/>
  <c r="BN1222" i="3" s="1"/>
  <c r="BO1221" i="3"/>
  <c r="BG1222" i="3"/>
  <c r="BH1222" i="3"/>
  <c r="BI1222" i="3"/>
  <c r="BK1222" i="3"/>
  <c r="BL1222" i="3"/>
  <c r="BL1223" i="3" s="1"/>
  <c r="BM1222" i="3"/>
  <c r="BO1222" i="3"/>
  <c r="BG1223" i="3"/>
  <c r="BH1223" i="3"/>
  <c r="BH1224" i="3" s="1"/>
  <c r="BI1223" i="3"/>
  <c r="BJ1223" i="3"/>
  <c r="BK1223" i="3"/>
  <c r="BM1223" i="3"/>
  <c r="BN1223" i="3"/>
  <c r="BN1224" i="3" s="1"/>
  <c r="BN1225" i="3" s="1"/>
  <c r="BN1226" i="3" s="1"/>
  <c r="BO1223" i="3"/>
  <c r="BG1224" i="3"/>
  <c r="BI1224" i="3"/>
  <c r="BJ1224" i="3"/>
  <c r="BJ1225" i="3" s="1"/>
  <c r="BK1224" i="3"/>
  <c r="BL1224" i="3"/>
  <c r="BM1224" i="3"/>
  <c r="BO1224" i="3"/>
  <c r="BP1224" i="3"/>
  <c r="BP1225" i="3" s="1"/>
  <c r="BG1225" i="3"/>
  <c r="BH1225" i="3"/>
  <c r="BH1226" i="3" s="1"/>
  <c r="BI1225" i="3"/>
  <c r="BK1225" i="3"/>
  <c r="BL1225" i="3"/>
  <c r="BM1225" i="3"/>
  <c r="BO1225" i="3"/>
  <c r="BG1226" i="3"/>
  <c r="BI1226" i="3"/>
  <c r="BJ1226" i="3"/>
  <c r="BK1226" i="3"/>
  <c r="BL1226" i="3"/>
  <c r="BL1227" i="3" s="1"/>
  <c r="BM1226" i="3"/>
  <c r="BO1226" i="3"/>
  <c r="BP1226" i="3"/>
  <c r="BP1227" i="3" s="1"/>
  <c r="BG1227" i="3"/>
  <c r="BH1227" i="3"/>
  <c r="BH1228" i="3" s="1"/>
  <c r="BI1227" i="3"/>
  <c r="BJ1227" i="3"/>
  <c r="BK1227" i="3"/>
  <c r="BM1227" i="3"/>
  <c r="BN1227" i="3"/>
  <c r="BN1228" i="3" s="1"/>
  <c r="BO1227" i="3"/>
  <c r="BG1228" i="3"/>
  <c r="BI1228" i="3"/>
  <c r="BJ1228" i="3"/>
  <c r="BK1228" i="3"/>
  <c r="BL1228" i="3"/>
  <c r="BL1229" i="3" s="1"/>
  <c r="BM1228" i="3"/>
  <c r="BO1228" i="3"/>
  <c r="BP1228" i="3"/>
  <c r="BP1229" i="3" s="1"/>
  <c r="BG1229" i="3"/>
  <c r="BH1229" i="3"/>
  <c r="BH1230" i="3" s="1"/>
  <c r="BI1229" i="3"/>
  <c r="BJ1229" i="3"/>
  <c r="BK1229" i="3"/>
  <c r="BM1229" i="3"/>
  <c r="BN1229" i="3"/>
  <c r="BN1230" i="3" s="1"/>
  <c r="BN1231" i="3" s="1"/>
  <c r="BN1232" i="3" s="1"/>
  <c r="BN1233" i="3" s="1"/>
  <c r="BN1234" i="3" s="1"/>
  <c r="BN1235" i="3" s="1"/>
  <c r="BO1229" i="3"/>
  <c r="BG1230" i="3"/>
  <c r="BI1230" i="3"/>
  <c r="BJ1230" i="3"/>
  <c r="BJ1231" i="3" s="1"/>
  <c r="BJ1232" i="3" s="1"/>
  <c r="BJ1233" i="3" s="1"/>
  <c r="BK1230" i="3"/>
  <c r="BL1230" i="3"/>
  <c r="BM1230" i="3"/>
  <c r="BO1230" i="3"/>
  <c r="BP1230" i="3"/>
  <c r="BP1231" i="3" s="1"/>
  <c r="BP1232" i="3" s="1"/>
  <c r="BP1233" i="3" s="1"/>
  <c r="BG1231" i="3"/>
  <c r="BH1231" i="3"/>
  <c r="BI1231" i="3"/>
  <c r="BK1231" i="3"/>
  <c r="BL1231" i="3"/>
  <c r="BM1231" i="3"/>
  <c r="BO1231" i="3"/>
  <c r="BG1232" i="3"/>
  <c r="BH1232" i="3"/>
  <c r="BI1232" i="3"/>
  <c r="BK1232" i="3"/>
  <c r="BL1232" i="3"/>
  <c r="BM1232" i="3"/>
  <c r="BO1232" i="3"/>
  <c r="BG1233" i="3"/>
  <c r="BH1233" i="3"/>
  <c r="BH1234" i="3" s="1"/>
  <c r="BH1235" i="3" s="1"/>
  <c r="BI1233" i="3"/>
  <c r="BK1233" i="3"/>
  <c r="BL1233" i="3"/>
  <c r="BM1233" i="3"/>
  <c r="BO1233" i="3"/>
  <c r="BG1234" i="3"/>
  <c r="BI1234" i="3"/>
  <c r="BJ1234" i="3"/>
  <c r="BK1234" i="3"/>
  <c r="BL1234" i="3"/>
  <c r="BM1234" i="3"/>
  <c r="BO1234" i="3"/>
  <c r="BP1234" i="3"/>
  <c r="BG1235" i="3"/>
  <c r="BI1235" i="3"/>
  <c r="BJ1235" i="3"/>
  <c r="BK1235" i="3"/>
  <c r="BL1235" i="3"/>
  <c r="BL1236" i="3" s="1"/>
  <c r="BM1235" i="3"/>
  <c r="BO1235" i="3"/>
  <c r="BP1235" i="3"/>
  <c r="BP1236" i="3" s="1"/>
  <c r="BG1236" i="3"/>
  <c r="BH1236" i="3"/>
  <c r="BH1237" i="3" s="1"/>
  <c r="BI1236" i="3"/>
  <c r="BJ1236" i="3"/>
  <c r="BK1236" i="3"/>
  <c r="BM1236" i="3"/>
  <c r="BN1236" i="3"/>
  <c r="BN1237" i="3" s="1"/>
  <c r="BO1236" i="3"/>
  <c r="BG1237" i="3"/>
  <c r="BI1237" i="3"/>
  <c r="BJ1237" i="3"/>
  <c r="BK1237" i="3"/>
  <c r="BL1237" i="3"/>
  <c r="BL1238" i="3" s="1"/>
  <c r="BM1237" i="3"/>
  <c r="BO1237" i="3"/>
  <c r="BP1237" i="3"/>
  <c r="BP1238" i="3" s="1"/>
  <c r="BG1238" i="3"/>
  <c r="BH1238" i="3"/>
  <c r="BH1239" i="3" s="1"/>
  <c r="BH1240" i="3" s="1"/>
  <c r="BI1238" i="3"/>
  <c r="BJ1238" i="3"/>
  <c r="BK1238" i="3"/>
  <c r="BM1238" i="3"/>
  <c r="BN1238" i="3"/>
  <c r="BN1239" i="3" s="1"/>
  <c r="BN1240" i="3" s="1"/>
  <c r="BO1238" i="3"/>
  <c r="BG1239" i="3"/>
  <c r="BI1239" i="3"/>
  <c r="BJ1239" i="3"/>
  <c r="BK1239" i="3"/>
  <c r="BL1239" i="3"/>
  <c r="BM1239" i="3"/>
  <c r="BO1239" i="3"/>
  <c r="BP1239" i="3"/>
  <c r="BG1240" i="3"/>
  <c r="BI1240" i="3"/>
  <c r="BJ1240" i="3"/>
  <c r="BK1240" i="3"/>
  <c r="BL1240" i="3"/>
  <c r="BL1241" i="3" s="1"/>
  <c r="BL1242" i="3" s="1"/>
  <c r="BM1240" i="3"/>
  <c r="BO1240" i="3"/>
  <c r="BP1240" i="3"/>
  <c r="BP1241" i="3" s="1"/>
  <c r="BP1242" i="3" s="1"/>
  <c r="BG1241" i="3"/>
  <c r="BH1241" i="3"/>
  <c r="BI1241" i="3"/>
  <c r="BJ1241" i="3"/>
  <c r="BK1241" i="3"/>
  <c r="BM1241" i="3"/>
  <c r="BN1241" i="3"/>
  <c r="BO1241" i="3"/>
  <c r="BG1242" i="3"/>
  <c r="BH1242" i="3"/>
  <c r="BH1243" i="3" s="1"/>
  <c r="BH1244" i="3" s="1"/>
  <c r="BI1242" i="3"/>
  <c r="BJ1242" i="3"/>
  <c r="BK1242" i="3"/>
  <c r="BM1242" i="3"/>
  <c r="BN1242" i="3"/>
  <c r="BN1243" i="3" s="1"/>
  <c r="BN1244" i="3" s="1"/>
  <c r="BO1242" i="3"/>
  <c r="BG1243" i="3"/>
  <c r="BI1243" i="3"/>
  <c r="BJ1243" i="3"/>
  <c r="BK1243" i="3"/>
  <c r="BL1243" i="3"/>
  <c r="BM1243" i="3"/>
  <c r="BO1243" i="3"/>
  <c r="BP1243" i="3"/>
  <c r="BG1244" i="3"/>
  <c r="BI1244" i="3"/>
  <c r="BJ1244" i="3"/>
  <c r="BK1244" i="3"/>
  <c r="BL1244" i="3"/>
  <c r="BL1245" i="3" s="1"/>
  <c r="BL1246" i="3" s="1"/>
  <c r="BL1247" i="3" s="1"/>
  <c r="BM1244" i="3"/>
  <c r="BO1244" i="3"/>
  <c r="BP1244" i="3"/>
  <c r="BP1245" i="3" s="1"/>
  <c r="BP1246" i="3" s="1"/>
  <c r="BP1247" i="3" s="1"/>
  <c r="BP1248" i="3" s="1"/>
  <c r="BG1245" i="3"/>
  <c r="BH1245" i="3"/>
  <c r="BI1245" i="3"/>
  <c r="BJ1245" i="3"/>
  <c r="BK1245" i="3"/>
  <c r="BM1245" i="3"/>
  <c r="BN1245" i="3"/>
  <c r="BO1245" i="3"/>
  <c r="BG1246" i="3"/>
  <c r="BH1246" i="3"/>
  <c r="BI1246" i="3"/>
  <c r="BJ1246" i="3"/>
  <c r="BK1246" i="3"/>
  <c r="BM1246" i="3"/>
  <c r="BN1246" i="3"/>
  <c r="BO1246" i="3"/>
  <c r="BG1247" i="3"/>
  <c r="BH1247" i="3"/>
  <c r="BI1247" i="3"/>
  <c r="BJ1247" i="3"/>
  <c r="BJ1248" i="3" s="1"/>
  <c r="BK1247" i="3"/>
  <c r="BM1247" i="3"/>
  <c r="BN1247" i="3"/>
  <c r="BN1248" i="3" s="1"/>
  <c r="BN1249" i="3" s="1"/>
  <c r="BN1250" i="3" s="1"/>
  <c r="BN1251" i="3" s="1"/>
  <c r="BN1252" i="3" s="1"/>
  <c r="BN1253" i="3" s="1"/>
  <c r="BN1254" i="3" s="1"/>
  <c r="BN1255" i="3" s="1"/>
  <c r="BN1256" i="3" s="1"/>
  <c r="BN1257" i="3" s="1"/>
  <c r="BN1258" i="3" s="1"/>
  <c r="BN1259" i="3" s="1"/>
  <c r="BO1247" i="3"/>
  <c r="BG1248" i="3"/>
  <c r="BH1248" i="3"/>
  <c r="BH1249" i="3" s="1"/>
  <c r="BH1250" i="3" s="1"/>
  <c r="BH1251" i="3" s="1"/>
  <c r="BH1252" i="3" s="1"/>
  <c r="BH1253" i="3" s="1"/>
  <c r="BH1254" i="3" s="1"/>
  <c r="BH1255" i="3" s="1"/>
  <c r="BI1248" i="3"/>
  <c r="BK1248" i="3"/>
  <c r="BL1248" i="3"/>
  <c r="BM1248" i="3"/>
  <c r="BO1248" i="3"/>
  <c r="BG1249" i="3"/>
  <c r="BI1249" i="3"/>
  <c r="BJ1249" i="3"/>
  <c r="BK1249" i="3"/>
  <c r="BL1249" i="3"/>
  <c r="BM1249" i="3"/>
  <c r="BO1249" i="3"/>
  <c r="BP1249" i="3"/>
  <c r="BG1250" i="3"/>
  <c r="BI1250" i="3"/>
  <c r="BJ1250" i="3"/>
  <c r="BK1250" i="3"/>
  <c r="BL1250" i="3"/>
  <c r="BM1250" i="3"/>
  <c r="BO1250" i="3"/>
  <c r="BP1250" i="3"/>
  <c r="BG1251" i="3"/>
  <c r="BI1251" i="3"/>
  <c r="BJ1251" i="3"/>
  <c r="BK1251" i="3"/>
  <c r="BL1251" i="3"/>
  <c r="BM1251" i="3"/>
  <c r="BO1251" i="3"/>
  <c r="BP1251" i="3"/>
  <c r="BG1252" i="3"/>
  <c r="BI1252" i="3"/>
  <c r="BJ1252" i="3"/>
  <c r="BK1252" i="3"/>
  <c r="BL1252" i="3"/>
  <c r="BM1252" i="3"/>
  <c r="BO1252" i="3"/>
  <c r="BP1252" i="3"/>
  <c r="BG1253" i="3"/>
  <c r="BI1253" i="3"/>
  <c r="BJ1253" i="3"/>
  <c r="BK1253" i="3"/>
  <c r="BL1253" i="3"/>
  <c r="BM1253" i="3"/>
  <c r="BO1253" i="3"/>
  <c r="BP1253" i="3"/>
  <c r="BG1254" i="3"/>
  <c r="BI1254" i="3"/>
  <c r="BJ1254" i="3"/>
  <c r="BK1254" i="3"/>
  <c r="BL1254" i="3"/>
  <c r="BM1254" i="3"/>
  <c r="BO1254" i="3"/>
  <c r="BP1254" i="3"/>
  <c r="BG1255" i="3"/>
  <c r="BI1255" i="3"/>
  <c r="BJ1255" i="3"/>
  <c r="BJ1256" i="3" s="1"/>
  <c r="BK1255" i="3"/>
  <c r="BL1255" i="3"/>
  <c r="BM1255" i="3"/>
  <c r="BO1255" i="3"/>
  <c r="BP1255" i="3"/>
  <c r="BP1256" i="3" s="1"/>
  <c r="BG1256" i="3"/>
  <c r="BH1256" i="3"/>
  <c r="BH1257" i="3" s="1"/>
  <c r="BH1258" i="3" s="1"/>
  <c r="BH1259" i="3" s="1"/>
  <c r="BI1256" i="3"/>
  <c r="BK1256" i="3"/>
  <c r="BL1256" i="3"/>
  <c r="BM1256" i="3"/>
  <c r="BO1256" i="3"/>
  <c r="BG1257" i="3"/>
  <c r="BI1257" i="3"/>
  <c r="BJ1257" i="3"/>
  <c r="BK1257" i="3"/>
  <c r="BL1257" i="3"/>
  <c r="BM1257" i="3"/>
  <c r="BO1257" i="3"/>
  <c r="BP1257" i="3"/>
  <c r="BG1258" i="3"/>
  <c r="BI1258" i="3"/>
  <c r="BJ1258" i="3"/>
  <c r="BK1258" i="3"/>
  <c r="BL1258" i="3"/>
  <c r="BM1258" i="3"/>
  <c r="BO1258" i="3"/>
  <c r="BP1258" i="3"/>
  <c r="BG1259" i="3"/>
  <c r="BI1259" i="3"/>
  <c r="BJ1259" i="3"/>
  <c r="BK1259" i="3"/>
  <c r="BL1259" i="3"/>
  <c r="BL1260" i="3" s="1"/>
  <c r="BM1259" i="3"/>
  <c r="BO1259" i="3"/>
  <c r="BP1259" i="3"/>
  <c r="BP1260" i="3" s="1"/>
  <c r="BG1260" i="3"/>
  <c r="BH1260" i="3"/>
  <c r="BH1261" i="3" s="1"/>
  <c r="BH1262" i="3" s="1"/>
  <c r="BI1260" i="3"/>
  <c r="BJ1260" i="3"/>
  <c r="BK1260" i="3"/>
  <c r="BM1260" i="3"/>
  <c r="BN1260" i="3"/>
  <c r="BN1261" i="3" s="1"/>
  <c r="BN1262" i="3" s="1"/>
  <c r="BO1260" i="3"/>
  <c r="BG1261" i="3"/>
  <c r="BI1261" i="3"/>
  <c r="BJ1261" i="3"/>
  <c r="BK1261" i="3"/>
  <c r="BL1261" i="3"/>
  <c r="BM1261" i="3"/>
  <c r="BO1261" i="3"/>
  <c r="BP1261" i="3"/>
  <c r="BG1262" i="3"/>
  <c r="BI1262" i="3"/>
  <c r="BJ1262" i="3"/>
  <c r="BK1262" i="3"/>
  <c r="BL1262" i="3"/>
  <c r="BL1263" i="3" s="1"/>
  <c r="BM1262" i="3"/>
  <c r="BO1262" i="3"/>
  <c r="BP1262" i="3"/>
  <c r="BP1263" i="3" s="1"/>
  <c r="BG1263" i="3"/>
  <c r="BH1263" i="3"/>
  <c r="BH1264" i="3" s="1"/>
  <c r="BH1265" i="3" s="1"/>
  <c r="BI1263" i="3"/>
  <c r="BJ1263" i="3"/>
  <c r="BK1263" i="3"/>
  <c r="BM1263" i="3"/>
  <c r="BN1263" i="3"/>
  <c r="BN1264" i="3" s="1"/>
  <c r="BN1265" i="3" s="1"/>
  <c r="BN1266" i="3" s="1"/>
  <c r="BN1267" i="3" s="1"/>
  <c r="BO1263" i="3"/>
  <c r="BG1264" i="3"/>
  <c r="BI1264" i="3"/>
  <c r="BJ1264" i="3"/>
  <c r="BK1264" i="3"/>
  <c r="BL1264" i="3"/>
  <c r="BM1264" i="3"/>
  <c r="BO1264" i="3"/>
  <c r="BP1264" i="3"/>
  <c r="BG1265" i="3"/>
  <c r="BI1265" i="3"/>
  <c r="BJ1265" i="3"/>
  <c r="BJ1266" i="3" s="1"/>
  <c r="BK1265" i="3"/>
  <c r="BL1265" i="3"/>
  <c r="BM1265" i="3"/>
  <c r="BO1265" i="3"/>
  <c r="BP1265" i="3"/>
  <c r="BP1266" i="3" s="1"/>
  <c r="BG1266" i="3"/>
  <c r="BH1266" i="3"/>
  <c r="BH1267" i="3" s="1"/>
  <c r="BI1266" i="3"/>
  <c r="BK1266" i="3"/>
  <c r="BL1266" i="3"/>
  <c r="BM1266" i="3"/>
  <c r="BO1266" i="3"/>
  <c r="BG1267" i="3"/>
  <c r="BI1267" i="3"/>
  <c r="BJ1267" i="3"/>
  <c r="BK1267" i="3"/>
  <c r="BL1267" i="3"/>
  <c r="BL1268" i="3" s="1"/>
  <c r="BM1267" i="3"/>
  <c r="BO1267" i="3"/>
  <c r="BP1267" i="3"/>
  <c r="BP1268" i="3" s="1"/>
  <c r="BG1268" i="3"/>
  <c r="BH1268" i="3"/>
  <c r="BH1269" i="3" s="1"/>
  <c r="BI1268" i="3"/>
  <c r="BJ1268" i="3"/>
  <c r="BK1268" i="3"/>
  <c r="BM1268" i="3"/>
  <c r="BN1268" i="3"/>
  <c r="BN1269" i="3" s="1"/>
  <c r="BO1268" i="3"/>
  <c r="BG1269" i="3"/>
  <c r="BI1269" i="3"/>
  <c r="BJ1269" i="3"/>
  <c r="BK1269" i="3"/>
  <c r="BL1269" i="3"/>
  <c r="BL1270" i="3" s="1"/>
  <c r="BM1269" i="3"/>
  <c r="BO1269" i="3"/>
  <c r="BP1269" i="3"/>
  <c r="BP1270" i="3" s="1"/>
  <c r="BG1270" i="3"/>
  <c r="BH1270" i="3"/>
  <c r="BH1271" i="3" s="1"/>
  <c r="BH1272" i="3" s="1"/>
  <c r="BI1270" i="3"/>
  <c r="BJ1270" i="3"/>
  <c r="BK1270" i="3"/>
  <c r="BM1270" i="3"/>
  <c r="BN1270" i="3"/>
  <c r="BN1271" i="3" s="1"/>
  <c r="BN1272" i="3" s="1"/>
  <c r="BO1270" i="3"/>
  <c r="BG1271" i="3"/>
  <c r="BI1271" i="3"/>
  <c r="BJ1271" i="3"/>
  <c r="BK1271" i="3"/>
  <c r="BL1271" i="3"/>
  <c r="BM1271" i="3"/>
  <c r="BO1271" i="3"/>
  <c r="BP1271" i="3"/>
  <c r="BG1272" i="3"/>
  <c r="BI1272" i="3"/>
  <c r="BJ1272" i="3"/>
  <c r="BK1272" i="3"/>
  <c r="BL1272" i="3"/>
  <c r="BL1273" i="3" s="1"/>
  <c r="BM1272" i="3"/>
  <c r="BO1272" i="3"/>
  <c r="BP1272" i="3"/>
  <c r="BP1273" i="3" s="1"/>
  <c r="BG1273" i="3"/>
  <c r="BH1273" i="3"/>
  <c r="BH1274" i="3" s="1"/>
  <c r="BH1275" i="3" s="1"/>
  <c r="BI1273" i="3"/>
  <c r="BJ1273" i="3"/>
  <c r="BK1273" i="3"/>
  <c r="BM1273" i="3"/>
  <c r="BN1273" i="3"/>
  <c r="BN1274" i="3" s="1"/>
  <c r="BN1275" i="3" s="1"/>
  <c r="BO1273" i="3"/>
  <c r="BG1274" i="3"/>
  <c r="BI1274" i="3"/>
  <c r="BJ1274" i="3"/>
  <c r="BK1274" i="3"/>
  <c r="BL1274" i="3"/>
  <c r="BM1274" i="3"/>
  <c r="BO1274" i="3"/>
  <c r="BP1274" i="3"/>
  <c r="BG1275" i="3"/>
  <c r="BI1275" i="3"/>
  <c r="BJ1275" i="3"/>
  <c r="BK1275" i="3"/>
  <c r="BL1275" i="3"/>
  <c r="BL1276" i="3" s="1"/>
  <c r="BL1277" i="3" s="1"/>
  <c r="BM1275" i="3"/>
  <c r="BO1275" i="3"/>
  <c r="BP1275" i="3"/>
  <c r="BP1276" i="3" s="1"/>
  <c r="BP1277" i="3" s="1"/>
  <c r="BP1278" i="3" s="1"/>
  <c r="BG1276" i="3"/>
  <c r="BH1276" i="3"/>
  <c r="BI1276" i="3"/>
  <c r="BJ1276" i="3"/>
  <c r="BK1276" i="3"/>
  <c r="BM1276" i="3"/>
  <c r="BN1276" i="3"/>
  <c r="BO1276" i="3"/>
  <c r="BG1277" i="3"/>
  <c r="BH1277" i="3"/>
  <c r="BI1277" i="3"/>
  <c r="BJ1277" i="3"/>
  <c r="BJ1278" i="3" s="1"/>
  <c r="BK1277" i="3"/>
  <c r="BM1277" i="3"/>
  <c r="BN1277" i="3"/>
  <c r="BN1278" i="3" s="1"/>
  <c r="BN1279" i="3" s="1"/>
  <c r="BO1277" i="3"/>
  <c r="BG1278" i="3"/>
  <c r="BH1278" i="3"/>
  <c r="BH1279" i="3" s="1"/>
  <c r="BI1278" i="3"/>
  <c r="BK1278" i="3"/>
  <c r="BL1278" i="3"/>
  <c r="BM1278" i="3"/>
  <c r="BO1278" i="3"/>
  <c r="BG1279" i="3"/>
  <c r="BI1279" i="3"/>
  <c r="BJ1279" i="3"/>
  <c r="BK1279" i="3"/>
  <c r="BL1279" i="3"/>
  <c r="BL1280" i="3" s="1"/>
  <c r="BM1279" i="3"/>
  <c r="BO1279" i="3"/>
  <c r="BP1279" i="3"/>
  <c r="BP1280" i="3" s="1"/>
  <c r="BG1280" i="3"/>
  <c r="BH1280" i="3"/>
  <c r="BH1281" i="3" s="1"/>
  <c r="BH1282" i="3" s="1"/>
  <c r="BI1280" i="3"/>
  <c r="BJ1280" i="3"/>
  <c r="BK1280" i="3"/>
  <c r="BM1280" i="3"/>
  <c r="BN1280" i="3"/>
  <c r="BN1281" i="3" s="1"/>
  <c r="BN1282" i="3" s="1"/>
  <c r="BO1280" i="3"/>
  <c r="BG1281" i="3"/>
  <c r="BI1281" i="3"/>
  <c r="BJ1281" i="3"/>
  <c r="BK1281" i="3"/>
  <c r="BL1281" i="3"/>
  <c r="BM1281" i="3"/>
  <c r="BO1281" i="3"/>
  <c r="BP1281" i="3"/>
  <c r="BG1282" i="3"/>
  <c r="BI1282" i="3"/>
  <c r="BJ1282" i="3"/>
  <c r="BK1282" i="3"/>
  <c r="BL1282" i="3"/>
  <c r="BL1283" i="3" s="1"/>
  <c r="BM1282" i="3"/>
  <c r="BO1282" i="3"/>
  <c r="BP1282" i="3"/>
  <c r="BP1283" i="3" s="1"/>
  <c r="BG1283" i="3"/>
  <c r="BH1283" i="3"/>
  <c r="BH1284" i="3" s="1"/>
  <c r="BI1283" i="3"/>
  <c r="BJ1283" i="3"/>
  <c r="BK1283" i="3"/>
  <c r="BM1283" i="3"/>
  <c r="BN1283" i="3"/>
  <c r="BN1284" i="3" s="1"/>
  <c r="BO1283" i="3"/>
  <c r="BG1284" i="3"/>
  <c r="BI1284" i="3"/>
  <c r="BJ1284" i="3"/>
  <c r="BK1284" i="3"/>
  <c r="BL1284" i="3"/>
  <c r="BL1285" i="3" s="1"/>
  <c r="BM1284" i="3"/>
  <c r="BO1284" i="3"/>
  <c r="BP1284" i="3"/>
  <c r="BP1285" i="3" s="1"/>
  <c r="BP1286" i="3" s="1"/>
  <c r="BP1287" i="3" s="1"/>
  <c r="BP1288" i="3" s="1"/>
  <c r="BP1289" i="3" s="1"/>
  <c r="BP1290" i="3" s="1"/>
  <c r="BG1285" i="3"/>
  <c r="BH1285" i="3"/>
  <c r="BI1285" i="3"/>
  <c r="BJ1285" i="3"/>
  <c r="BJ1286" i="3" s="1"/>
  <c r="BK1285" i="3"/>
  <c r="BM1285" i="3"/>
  <c r="BN1285" i="3"/>
  <c r="BN1286" i="3" s="1"/>
  <c r="BO1285" i="3"/>
  <c r="BG1286" i="3"/>
  <c r="BH1286" i="3"/>
  <c r="BI1286" i="3"/>
  <c r="BK1286" i="3"/>
  <c r="BL1286" i="3"/>
  <c r="BL1287" i="3" s="1"/>
  <c r="BL1288" i="3" s="1"/>
  <c r="BL1289" i="3" s="1"/>
  <c r="BM1286" i="3"/>
  <c r="BO1286" i="3"/>
  <c r="BG1287" i="3"/>
  <c r="BH1287" i="3"/>
  <c r="BI1287" i="3"/>
  <c r="BJ1287" i="3"/>
  <c r="BK1287" i="3"/>
  <c r="BM1287" i="3"/>
  <c r="BN1287" i="3"/>
  <c r="BO1287" i="3"/>
  <c r="BG1288" i="3"/>
  <c r="BH1288" i="3"/>
  <c r="BI1288" i="3"/>
  <c r="BJ1288" i="3"/>
  <c r="BK1288" i="3"/>
  <c r="BM1288" i="3"/>
  <c r="BN1288" i="3"/>
  <c r="BO1288" i="3"/>
  <c r="BG1289" i="3"/>
  <c r="BH1289" i="3"/>
  <c r="BI1289" i="3"/>
  <c r="BJ1289" i="3"/>
  <c r="BJ1290" i="3" s="1"/>
  <c r="BK1289" i="3"/>
  <c r="BM1289" i="3"/>
  <c r="BN1289" i="3"/>
  <c r="BN1290" i="3" s="1"/>
  <c r="BN1291" i="3" s="1"/>
  <c r="BO1289" i="3"/>
  <c r="BG1290" i="3"/>
  <c r="BH1290" i="3"/>
  <c r="BH1291" i="3" s="1"/>
  <c r="BI1290" i="3"/>
  <c r="BK1290" i="3"/>
  <c r="BL1290" i="3"/>
  <c r="BM1290" i="3"/>
  <c r="BO1290" i="3"/>
  <c r="BG1291" i="3"/>
  <c r="BI1291" i="3"/>
  <c r="BJ1291" i="3"/>
  <c r="BK1291" i="3"/>
  <c r="BL1291" i="3"/>
  <c r="BL1292" i="3" s="1"/>
  <c r="BL1293" i="3" s="1"/>
  <c r="BL1294" i="3" s="1"/>
  <c r="BL1295" i="3" s="1"/>
  <c r="BM1291" i="3"/>
  <c r="BO1291" i="3"/>
  <c r="BP1291" i="3"/>
  <c r="BP1292" i="3" s="1"/>
  <c r="BP1293" i="3" s="1"/>
  <c r="BP1294" i="3" s="1"/>
  <c r="BP1295" i="3" s="1"/>
  <c r="BP1296" i="3" s="1"/>
  <c r="BP1297" i="3" s="1"/>
  <c r="BP1298" i="3" s="1"/>
  <c r="BP1299" i="3" s="1"/>
  <c r="BG1292" i="3"/>
  <c r="BH1292" i="3"/>
  <c r="BI1292" i="3"/>
  <c r="BJ1292" i="3"/>
  <c r="BK1292" i="3"/>
  <c r="BM1292" i="3"/>
  <c r="BN1292" i="3"/>
  <c r="BO1292" i="3"/>
  <c r="BG1293" i="3"/>
  <c r="BH1293" i="3"/>
  <c r="BI1293" i="3"/>
  <c r="BJ1293" i="3"/>
  <c r="BK1293" i="3"/>
  <c r="BM1293" i="3"/>
  <c r="BN1293" i="3"/>
  <c r="BO1293" i="3"/>
  <c r="BG1294" i="3"/>
  <c r="BH1294" i="3"/>
  <c r="BI1294" i="3"/>
  <c r="BJ1294" i="3"/>
  <c r="BK1294" i="3"/>
  <c r="BM1294" i="3"/>
  <c r="BN1294" i="3"/>
  <c r="BO1294" i="3"/>
  <c r="BG1295" i="3"/>
  <c r="BH1295" i="3"/>
  <c r="BI1295" i="3"/>
  <c r="BJ1295" i="3"/>
  <c r="BJ1296" i="3" s="1"/>
  <c r="BK1295" i="3"/>
  <c r="BM1295" i="3"/>
  <c r="BN1295" i="3"/>
  <c r="BN1296" i="3" s="1"/>
  <c r="BO1295" i="3"/>
  <c r="BG1296" i="3"/>
  <c r="BH1296" i="3"/>
  <c r="BI1296" i="3"/>
  <c r="BK1296" i="3"/>
  <c r="BL1296" i="3"/>
  <c r="BL1297" i="3" s="1"/>
  <c r="BL1298" i="3" s="1"/>
  <c r="BL1299" i="3" s="1"/>
  <c r="BM1296" i="3"/>
  <c r="BO1296" i="3"/>
  <c r="BG1297" i="3"/>
  <c r="BH1297" i="3"/>
  <c r="BI1297" i="3"/>
  <c r="BJ1297" i="3"/>
  <c r="BK1297" i="3"/>
  <c r="BM1297" i="3"/>
  <c r="BN1297" i="3"/>
  <c r="BO1297" i="3"/>
  <c r="BG1298" i="3"/>
  <c r="BH1298" i="3"/>
  <c r="BI1298" i="3"/>
  <c r="BJ1298" i="3"/>
  <c r="BK1298" i="3"/>
  <c r="BM1298" i="3"/>
  <c r="BN1298" i="3"/>
  <c r="BO1298" i="3"/>
  <c r="BG1299" i="3"/>
  <c r="BH1299" i="3"/>
  <c r="BH1300" i="3" s="1"/>
  <c r="BI1299" i="3"/>
  <c r="BJ1299" i="3"/>
  <c r="BK1299" i="3"/>
  <c r="BM1299" i="3"/>
  <c r="BN1299" i="3"/>
  <c r="BN1300" i="3" s="1"/>
  <c r="BN1301" i="3" s="1"/>
  <c r="BO1299" i="3"/>
  <c r="BG1300" i="3"/>
  <c r="BI1300" i="3"/>
  <c r="BJ1300" i="3"/>
  <c r="BJ1301" i="3" s="1"/>
  <c r="BK1300" i="3"/>
  <c r="BL1300" i="3"/>
  <c r="BM1300" i="3"/>
  <c r="BO1300" i="3"/>
  <c r="BP1300" i="3"/>
  <c r="BP1301" i="3" s="1"/>
  <c r="BP1302" i="3" s="1"/>
  <c r="BP1303" i="3" s="1"/>
  <c r="BP1304" i="3" s="1"/>
  <c r="BP1305" i="3" s="1"/>
  <c r="BP1306" i="3" s="1"/>
  <c r="BP1307" i="3" s="1"/>
  <c r="BP1308" i="3" s="1"/>
  <c r="BP1309" i="3" s="1"/>
  <c r="BP1310" i="3" s="1"/>
  <c r="BG1301" i="3"/>
  <c r="BH1301" i="3"/>
  <c r="BI1301" i="3"/>
  <c r="BK1301" i="3"/>
  <c r="BL1301" i="3"/>
  <c r="BL1302" i="3" s="1"/>
  <c r="BL1303" i="3" s="1"/>
  <c r="BM1301" i="3"/>
  <c r="BO1301" i="3"/>
  <c r="BG1302" i="3"/>
  <c r="BH1302" i="3"/>
  <c r="BI1302" i="3"/>
  <c r="BJ1302" i="3"/>
  <c r="BK1302" i="3"/>
  <c r="BM1302" i="3"/>
  <c r="BN1302" i="3"/>
  <c r="BO1302" i="3"/>
  <c r="BG1303" i="3"/>
  <c r="BH1303" i="3"/>
  <c r="BI1303" i="3"/>
  <c r="BJ1303" i="3"/>
  <c r="BJ1304" i="3" s="1"/>
  <c r="BK1303" i="3"/>
  <c r="BM1303" i="3"/>
  <c r="BN1303" i="3"/>
  <c r="BN1304" i="3" s="1"/>
  <c r="BO1303" i="3"/>
  <c r="BG1304" i="3"/>
  <c r="BH1304" i="3"/>
  <c r="BI1304" i="3"/>
  <c r="BK1304" i="3"/>
  <c r="BL1304" i="3"/>
  <c r="BL1305" i="3" s="1"/>
  <c r="BL1306" i="3" s="1"/>
  <c r="BL1307" i="3" s="1"/>
  <c r="BL1308" i="3" s="1"/>
  <c r="BL1309" i="3" s="1"/>
  <c r="BM1304" i="3"/>
  <c r="BO1304" i="3"/>
  <c r="BG1305" i="3"/>
  <c r="BH1305" i="3"/>
  <c r="BI1305" i="3"/>
  <c r="BJ1305" i="3"/>
  <c r="BK1305" i="3"/>
  <c r="BM1305" i="3"/>
  <c r="BN1305" i="3"/>
  <c r="BO1305" i="3"/>
  <c r="BG1306" i="3"/>
  <c r="BH1306" i="3"/>
  <c r="BI1306" i="3"/>
  <c r="BJ1306" i="3"/>
  <c r="BK1306" i="3"/>
  <c r="BM1306" i="3"/>
  <c r="BN1306" i="3"/>
  <c r="BO1306" i="3"/>
  <c r="BG1307" i="3"/>
  <c r="BH1307" i="3"/>
  <c r="BI1307" i="3"/>
  <c r="BJ1307" i="3"/>
  <c r="BK1307" i="3"/>
  <c r="BM1307" i="3"/>
  <c r="BN1307" i="3"/>
  <c r="BO1307" i="3"/>
  <c r="BG1308" i="3"/>
  <c r="BH1308" i="3"/>
  <c r="BI1308" i="3"/>
  <c r="BJ1308" i="3"/>
  <c r="BK1308" i="3"/>
  <c r="BM1308" i="3"/>
  <c r="BN1308" i="3"/>
  <c r="BO1308" i="3"/>
  <c r="BG1309" i="3"/>
  <c r="BH1309" i="3"/>
  <c r="BI1309" i="3"/>
  <c r="BJ1309" i="3"/>
  <c r="BJ1310" i="3" s="1"/>
  <c r="BK1309" i="3"/>
  <c r="BM1309" i="3"/>
  <c r="BN1309" i="3"/>
  <c r="BN1310" i="3" s="1"/>
  <c r="BN1311" i="3" s="1"/>
  <c r="BN1312" i="3" s="1"/>
  <c r="BO1309" i="3"/>
  <c r="BG1310" i="3"/>
  <c r="BH1310" i="3"/>
  <c r="BH1311" i="3" s="1"/>
  <c r="BH1312" i="3" s="1"/>
  <c r="BI1310" i="3"/>
  <c r="BK1310" i="3"/>
  <c r="BL1310" i="3"/>
  <c r="BM1310" i="3"/>
  <c r="BO1310" i="3"/>
  <c r="BG1311" i="3"/>
  <c r="BI1311" i="3"/>
  <c r="BJ1311" i="3"/>
  <c r="BK1311" i="3"/>
  <c r="BL1311" i="3"/>
  <c r="BM1311" i="3"/>
  <c r="BO1311" i="3"/>
  <c r="BP1311" i="3"/>
  <c r="BG1312" i="3"/>
  <c r="BI1312" i="3"/>
  <c r="BJ1312" i="3"/>
  <c r="BK1312" i="3"/>
  <c r="BL1312" i="3"/>
  <c r="BL1313" i="3" s="1"/>
  <c r="BL1314" i="3" s="1"/>
  <c r="BM1312" i="3"/>
  <c r="BO1312" i="3"/>
  <c r="BP1312" i="3"/>
  <c r="BP1313" i="3" s="1"/>
  <c r="BP1314" i="3" s="1"/>
  <c r="BP1315" i="3" s="1"/>
  <c r="BP1316" i="3" s="1"/>
  <c r="BG1313" i="3"/>
  <c r="BH1313" i="3"/>
  <c r="BI1313" i="3"/>
  <c r="BJ1313" i="3"/>
  <c r="BK1313" i="3"/>
  <c r="BM1313" i="3"/>
  <c r="BN1313" i="3"/>
  <c r="BO1313" i="3"/>
  <c r="BG1314" i="3"/>
  <c r="BH1314" i="3"/>
  <c r="BI1314" i="3"/>
  <c r="BJ1314" i="3"/>
  <c r="BJ1315" i="3" s="1"/>
  <c r="BK1314" i="3"/>
  <c r="BM1314" i="3"/>
  <c r="BN1314" i="3"/>
  <c r="BN1315" i="3" s="1"/>
  <c r="BO1314" i="3"/>
  <c r="BG1315" i="3"/>
  <c r="BH1315" i="3"/>
  <c r="BI1315" i="3"/>
  <c r="BK1315" i="3"/>
  <c r="BL1315" i="3"/>
  <c r="BL1316" i="3" s="1"/>
  <c r="BM1315" i="3"/>
  <c r="BO1315" i="3"/>
  <c r="BG1316" i="3"/>
  <c r="BH1316" i="3"/>
  <c r="BH1317" i="3" s="1"/>
  <c r="BI1316" i="3"/>
  <c r="BJ1316" i="3"/>
  <c r="BK1316" i="3"/>
  <c r="BM1316" i="3"/>
  <c r="BN1316" i="3"/>
  <c r="BN1317" i="3" s="1"/>
  <c r="BO1316" i="3"/>
  <c r="BG1317" i="3"/>
  <c r="BI1317" i="3"/>
  <c r="BJ1317" i="3"/>
  <c r="BK1317" i="3"/>
  <c r="BL1317" i="3"/>
  <c r="BL1318" i="3" s="1"/>
  <c r="BL1319" i="3" s="1"/>
  <c r="BL1320" i="3" s="1"/>
  <c r="BM1317" i="3"/>
  <c r="BO1317" i="3"/>
  <c r="BP1317" i="3"/>
  <c r="BP1318" i="3" s="1"/>
  <c r="BP1319" i="3" s="1"/>
  <c r="BP1320" i="3" s="1"/>
  <c r="BP1321" i="3" s="1"/>
  <c r="BP1322" i="3" s="1"/>
  <c r="BP1323" i="3" s="1"/>
  <c r="BP1324" i="3" s="1"/>
  <c r="BG1318" i="3"/>
  <c r="BH1318" i="3"/>
  <c r="BI1318" i="3"/>
  <c r="BJ1318" i="3"/>
  <c r="BK1318" i="3"/>
  <c r="BM1318" i="3"/>
  <c r="BN1318" i="3"/>
  <c r="BO1318" i="3"/>
  <c r="BG1319" i="3"/>
  <c r="BH1319" i="3"/>
  <c r="BI1319" i="3"/>
  <c r="BJ1319" i="3"/>
  <c r="BK1319" i="3"/>
  <c r="BM1319" i="3"/>
  <c r="BN1319" i="3"/>
  <c r="BO1319" i="3"/>
  <c r="BG1320" i="3"/>
  <c r="BH1320" i="3"/>
  <c r="BI1320" i="3"/>
  <c r="BJ1320" i="3"/>
  <c r="BJ1321" i="3" s="1"/>
  <c r="BJ1322" i="3" s="1"/>
  <c r="BK1320" i="3"/>
  <c r="BM1320" i="3"/>
  <c r="BN1320" i="3"/>
  <c r="BN1321" i="3" s="1"/>
  <c r="BN1322" i="3" s="1"/>
  <c r="BO1320" i="3"/>
  <c r="BG1321" i="3"/>
  <c r="BH1321" i="3"/>
  <c r="BI1321" i="3"/>
  <c r="BK1321" i="3"/>
  <c r="BL1321" i="3"/>
  <c r="BM1321" i="3"/>
  <c r="BO1321" i="3"/>
  <c r="BG1322" i="3"/>
  <c r="BH1322" i="3"/>
  <c r="BI1322" i="3"/>
  <c r="BK1322" i="3"/>
  <c r="BL1322" i="3"/>
  <c r="BL1323" i="3" s="1"/>
  <c r="BM1322" i="3"/>
  <c r="BO1322" i="3"/>
  <c r="BG1323" i="3"/>
  <c r="BH1323" i="3"/>
  <c r="BI1323" i="3"/>
  <c r="BJ1323" i="3"/>
  <c r="BJ1324" i="3" s="1"/>
  <c r="BK1323" i="3"/>
  <c r="BM1323" i="3"/>
  <c r="BN1323" i="3"/>
  <c r="BN1324" i="3" s="1"/>
  <c r="BN1325" i="3" s="1"/>
  <c r="BO1323" i="3"/>
  <c r="BG1324" i="3"/>
  <c r="BH1324" i="3"/>
  <c r="BH1325" i="3" s="1"/>
  <c r="BI1324" i="3"/>
  <c r="BK1324" i="3"/>
  <c r="BL1324" i="3"/>
  <c r="BM1324" i="3"/>
  <c r="BO1324" i="3"/>
  <c r="BG1325" i="3"/>
  <c r="BI1325" i="3"/>
  <c r="BJ1325" i="3"/>
  <c r="BK1325" i="3"/>
  <c r="BL1325" i="3"/>
  <c r="BL1326" i="3" s="1"/>
  <c r="BM1325" i="3"/>
  <c r="BO1325" i="3"/>
  <c r="BP1325" i="3"/>
  <c r="BP1326" i="3" s="1"/>
  <c r="BG1326" i="3"/>
  <c r="BH1326" i="3"/>
  <c r="BH1327" i="3" s="1"/>
  <c r="BI1326" i="3"/>
  <c r="BJ1326" i="3"/>
  <c r="BK1326" i="3"/>
  <c r="BM1326" i="3"/>
  <c r="BN1326" i="3"/>
  <c r="BN1327" i="3" s="1"/>
  <c r="BO1326" i="3"/>
  <c r="BG1327" i="3"/>
  <c r="BI1327" i="3"/>
  <c r="BJ1327" i="3"/>
  <c r="BK1327" i="3"/>
  <c r="BL1327" i="3"/>
  <c r="BL1328" i="3" s="1"/>
  <c r="BL1329" i="3" s="1"/>
  <c r="BM1327" i="3"/>
  <c r="BO1327" i="3"/>
  <c r="BP1327" i="3"/>
  <c r="BP1328" i="3" s="1"/>
  <c r="BP1329" i="3" s="1"/>
  <c r="BG1328" i="3"/>
  <c r="BH1328" i="3"/>
  <c r="BI1328" i="3"/>
  <c r="BJ1328" i="3"/>
  <c r="BK1328" i="3"/>
  <c r="BM1328" i="3"/>
  <c r="BN1328" i="3"/>
  <c r="BO1328" i="3"/>
  <c r="BG1329" i="3"/>
  <c r="BH1329" i="3"/>
  <c r="BH1330" i="3" s="1"/>
  <c r="BI1329" i="3"/>
  <c r="BJ1329" i="3"/>
  <c r="BK1329" i="3"/>
  <c r="BM1329" i="3"/>
  <c r="BN1329" i="3"/>
  <c r="BN1330" i="3" s="1"/>
  <c r="BN1331" i="3" s="1"/>
  <c r="BO1329" i="3"/>
  <c r="BG1330" i="3"/>
  <c r="BI1330" i="3"/>
  <c r="BJ1330" i="3"/>
  <c r="BJ1331" i="3" s="1"/>
  <c r="BK1330" i="3"/>
  <c r="BL1330" i="3"/>
  <c r="BM1330" i="3"/>
  <c r="BO1330" i="3"/>
  <c r="BP1330" i="3"/>
  <c r="BP1331" i="3" s="1"/>
  <c r="BP1332" i="3" s="1"/>
  <c r="BP1333" i="3" s="1"/>
  <c r="BG1331" i="3"/>
  <c r="BH1331" i="3"/>
  <c r="BI1331" i="3"/>
  <c r="BK1331" i="3"/>
  <c r="BL1331" i="3"/>
  <c r="BL1332" i="3" s="1"/>
  <c r="BM1331" i="3"/>
  <c r="BO1331" i="3"/>
  <c r="BG1332" i="3"/>
  <c r="BH1332" i="3"/>
  <c r="BI1332" i="3"/>
  <c r="BJ1332" i="3"/>
  <c r="BJ1333" i="3" s="1"/>
  <c r="BK1332" i="3"/>
  <c r="BM1332" i="3"/>
  <c r="BN1332" i="3"/>
  <c r="BN1333" i="3" s="1"/>
  <c r="BN1334" i="3" s="1"/>
  <c r="BO1332" i="3"/>
  <c r="BG1333" i="3"/>
  <c r="BH1333" i="3"/>
  <c r="BH1334" i="3" s="1"/>
  <c r="BI1333" i="3"/>
  <c r="BK1333" i="3"/>
  <c r="BL1333" i="3"/>
  <c r="BM1333" i="3"/>
  <c r="BO1333" i="3"/>
  <c r="BG1334" i="3"/>
  <c r="BI1334" i="3"/>
  <c r="BJ1334" i="3"/>
  <c r="BK1334" i="3"/>
  <c r="BL1334" i="3"/>
  <c r="BL1335" i="3" s="1"/>
  <c r="BM1334" i="3"/>
  <c r="BO1334" i="3"/>
  <c r="BP1334" i="3"/>
  <c r="BP1335" i="3" s="1"/>
  <c r="BG1335" i="3"/>
  <c r="BH1335" i="3"/>
  <c r="BH1336" i="3" s="1"/>
  <c r="BI1335" i="3"/>
  <c r="BJ1335" i="3"/>
  <c r="BK1335" i="3"/>
  <c r="BM1335" i="3"/>
  <c r="BN1335" i="3"/>
  <c r="BN1336" i="3" s="1"/>
  <c r="BN1337" i="3" s="1"/>
  <c r="BO1335" i="3"/>
  <c r="BG1336" i="3"/>
  <c r="BI1336" i="3"/>
  <c r="BJ1336" i="3"/>
  <c r="BJ1337" i="3" s="1"/>
  <c r="BK1336" i="3"/>
  <c r="BL1336" i="3"/>
  <c r="BM1336" i="3"/>
  <c r="BO1336" i="3"/>
  <c r="BP1336" i="3"/>
  <c r="BP1337" i="3" s="1"/>
  <c r="BP1338" i="3" s="1"/>
  <c r="BP1339" i="3" s="1"/>
  <c r="BP1340" i="3" s="1"/>
  <c r="BP1341" i="3" s="1"/>
  <c r="BP1342" i="3" s="1"/>
  <c r="BP1343" i="3" s="1"/>
  <c r="BP1344" i="3" s="1"/>
  <c r="BP1345" i="3" s="1"/>
  <c r="BG1337" i="3"/>
  <c r="BH1337" i="3"/>
  <c r="BI1337" i="3"/>
  <c r="BK1337" i="3"/>
  <c r="BL1337" i="3"/>
  <c r="BL1338" i="3" s="1"/>
  <c r="BL1339" i="3" s="1"/>
  <c r="BL1340" i="3" s="1"/>
  <c r="BL1341" i="3" s="1"/>
  <c r="BL1342" i="3" s="1"/>
  <c r="BL1343" i="3" s="1"/>
  <c r="BL1344" i="3" s="1"/>
  <c r="BL1345" i="3" s="1"/>
  <c r="BM1337" i="3"/>
  <c r="BO1337" i="3"/>
  <c r="BG1338" i="3"/>
  <c r="BH1338" i="3"/>
  <c r="BI1338" i="3"/>
  <c r="BJ1338" i="3"/>
  <c r="BK1338" i="3"/>
  <c r="BM1338" i="3"/>
  <c r="BN1338" i="3"/>
  <c r="BO1338" i="3"/>
  <c r="BG1339" i="3"/>
  <c r="BH1339" i="3"/>
  <c r="BI1339" i="3"/>
  <c r="BJ1339" i="3"/>
  <c r="BK1339" i="3"/>
  <c r="BM1339" i="3"/>
  <c r="BN1339" i="3"/>
  <c r="BO1339" i="3"/>
  <c r="BG1340" i="3"/>
  <c r="BH1340" i="3"/>
  <c r="BI1340" i="3"/>
  <c r="BJ1340" i="3"/>
  <c r="BK1340" i="3"/>
  <c r="BM1340" i="3"/>
  <c r="BN1340" i="3"/>
  <c r="BO1340" i="3"/>
  <c r="BG1341" i="3"/>
  <c r="BH1341" i="3"/>
  <c r="BI1341" i="3"/>
  <c r="BJ1341" i="3"/>
  <c r="BK1341" i="3"/>
  <c r="BM1341" i="3"/>
  <c r="BN1341" i="3"/>
  <c r="BO1341" i="3"/>
  <c r="BG1342" i="3"/>
  <c r="BH1342" i="3"/>
  <c r="BI1342" i="3"/>
  <c r="BJ1342" i="3"/>
  <c r="BK1342" i="3"/>
  <c r="BM1342" i="3"/>
  <c r="BN1342" i="3"/>
  <c r="BO1342" i="3"/>
  <c r="BG1343" i="3"/>
  <c r="BH1343" i="3"/>
  <c r="BI1343" i="3"/>
  <c r="BJ1343" i="3"/>
  <c r="BK1343" i="3"/>
  <c r="BM1343" i="3"/>
  <c r="BN1343" i="3"/>
  <c r="BO1343" i="3"/>
  <c r="BG1344" i="3"/>
  <c r="BH1344" i="3"/>
  <c r="BI1344" i="3"/>
  <c r="BJ1344" i="3"/>
  <c r="BK1344" i="3"/>
  <c r="BM1344" i="3"/>
  <c r="BN1344" i="3"/>
  <c r="BO1344" i="3"/>
  <c r="BG1345" i="3"/>
  <c r="BH1345" i="3"/>
  <c r="BH1346" i="3" s="1"/>
  <c r="BI1345" i="3"/>
  <c r="BJ1345" i="3"/>
  <c r="BK1345" i="3"/>
  <c r="BM1345" i="3"/>
  <c r="BN1345" i="3"/>
  <c r="BN1346" i="3" s="1"/>
  <c r="BO1345" i="3"/>
  <c r="BG1346" i="3"/>
  <c r="BI1346" i="3"/>
  <c r="BJ1346" i="3"/>
  <c r="BK1346" i="3"/>
  <c r="BL1346" i="3"/>
  <c r="BL1347" i="3" s="1"/>
  <c r="BM1346" i="3"/>
  <c r="BO1346" i="3"/>
  <c r="BP1346" i="3"/>
  <c r="BP1347" i="3" s="1"/>
  <c r="BP1348" i="3" s="1"/>
  <c r="BP1349" i="3" s="1"/>
  <c r="BP1350" i="3" s="1"/>
  <c r="BP1351" i="3" s="1"/>
  <c r="BP1352" i="3" s="1"/>
  <c r="BP1353" i="3" s="1"/>
  <c r="BP1354" i="3" s="1"/>
  <c r="BP1355" i="3" s="1"/>
  <c r="BG1347" i="3"/>
  <c r="BH1347" i="3"/>
  <c r="BI1347" i="3"/>
  <c r="BJ1347" i="3"/>
  <c r="BJ1348" i="3" s="1"/>
  <c r="BK1347" i="3"/>
  <c r="BM1347" i="3"/>
  <c r="BN1347" i="3"/>
  <c r="BN1348" i="3" s="1"/>
  <c r="BO1347" i="3"/>
  <c r="BG1348" i="3"/>
  <c r="BH1348" i="3"/>
  <c r="BI1348" i="3"/>
  <c r="BK1348" i="3"/>
  <c r="BL1348" i="3"/>
  <c r="BL1349" i="3" s="1"/>
  <c r="BM1348" i="3"/>
  <c r="BO1348" i="3"/>
  <c r="BG1349" i="3"/>
  <c r="BH1349" i="3"/>
  <c r="BI1349" i="3"/>
  <c r="BJ1349" i="3"/>
  <c r="BJ1350" i="3" s="1"/>
  <c r="BK1349" i="3"/>
  <c r="BM1349" i="3"/>
  <c r="BN1349" i="3"/>
  <c r="BN1350" i="3" s="1"/>
  <c r="BO1349" i="3"/>
  <c r="BG1350" i="3"/>
  <c r="BH1350" i="3"/>
  <c r="BI1350" i="3"/>
  <c r="BK1350" i="3"/>
  <c r="BL1350" i="3"/>
  <c r="BL1351" i="3" s="1"/>
  <c r="BL1352" i="3" s="1"/>
  <c r="BM1350" i="3"/>
  <c r="BO1350" i="3"/>
  <c r="BG1351" i="3"/>
  <c r="BH1351" i="3"/>
  <c r="BI1351" i="3"/>
  <c r="BJ1351" i="3"/>
  <c r="BK1351" i="3"/>
  <c r="BM1351" i="3"/>
  <c r="BN1351" i="3"/>
  <c r="BO1351" i="3"/>
  <c r="BG1352" i="3"/>
  <c r="BH1352" i="3"/>
  <c r="BI1352" i="3"/>
  <c r="BJ1352" i="3"/>
  <c r="BJ1353" i="3" s="1"/>
  <c r="BK1352" i="3"/>
  <c r="BM1352" i="3"/>
  <c r="BN1352" i="3"/>
  <c r="BN1353" i="3" s="1"/>
  <c r="BO1352" i="3"/>
  <c r="BG1353" i="3"/>
  <c r="BH1353" i="3"/>
  <c r="BI1353" i="3"/>
  <c r="BK1353" i="3"/>
  <c r="BL1353" i="3"/>
  <c r="BL1354" i="3" s="1"/>
  <c r="BM1353" i="3"/>
  <c r="BO1353" i="3"/>
  <c r="BG1354" i="3"/>
  <c r="BH1354" i="3"/>
  <c r="BI1354" i="3"/>
  <c r="BJ1354" i="3"/>
  <c r="BJ1355" i="3" s="1"/>
  <c r="BK1354" i="3"/>
  <c r="BM1354" i="3"/>
  <c r="BN1354" i="3"/>
  <c r="BN1355" i="3" s="1"/>
  <c r="BN1356" i="3" s="1"/>
  <c r="BN1357" i="3" s="1"/>
  <c r="BO1354" i="3"/>
  <c r="BG1355" i="3"/>
  <c r="BH1355" i="3"/>
  <c r="BH1356" i="3" s="1"/>
  <c r="BH1357" i="3" s="1"/>
  <c r="BI1355" i="3"/>
  <c r="BK1355" i="3"/>
  <c r="BL1355" i="3"/>
  <c r="BM1355" i="3"/>
  <c r="BO1355" i="3"/>
  <c r="BG1356" i="3"/>
  <c r="BI1356" i="3"/>
  <c r="BJ1356" i="3"/>
  <c r="BK1356" i="3"/>
  <c r="BL1356" i="3"/>
  <c r="BM1356" i="3"/>
  <c r="BO1356" i="3"/>
  <c r="BP1356" i="3"/>
  <c r="BG1357" i="3"/>
  <c r="BI1357" i="3"/>
  <c r="BJ1357" i="3"/>
  <c r="BK1357" i="3"/>
  <c r="BL1357" i="3"/>
  <c r="BL1358" i="3" s="1"/>
  <c r="BM1357" i="3"/>
  <c r="BO1357" i="3"/>
  <c r="BP1357" i="3"/>
  <c r="BP1358" i="3" s="1"/>
  <c r="BG1358" i="3"/>
  <c r="BH1358" i="3"/>
  <c r="BH1359" i="3" s="1"/>
  <c r="BH1360" i="3" s="1"/>
  <c r="BI1358" i="3"/>
  <c r="BJ1358" i="3"/>
  <c r="BK1358" i="3"/>
  <c r="BM1358" i="3"/>
  <c r="BN1358" i="3"/>
  <c r="BN1359" i="3" s="1"/>
  <c r="BN1360" i="3" s="1"/>
  <c r="BN1361" i="3" s="1"/>
  <c r="BO1358" i="3"/>
  <c r="BG1359" i="3"/>
  <c r="BI1359" i="3"/>
  <c r="BJ1359" i="3"/>
  <c r="BK1359" i="3"/>
  <c r="BL1359" i="3"/>
  <c r="BM1359" i="3"/>
  <c r="BO1359" i="3"/>
  <c r="BP1359" i="3"/>
  <c r="BG1360" i="3"/>
  <c r="BI1360" i="3"/>
  <c r="BJ1360" i="3"/>
  <c r="BJ1361" i="3" s="1"/>
  <c r="BK1360" i="3"/>
  <c r="BL1360" i="3"/>
  <c r="BM1360" i="3"/>
  <c r="BO1360" i="3"/>
  <c r="BP1360" i="3"/>
  <c r="BP1361" i="3" s="1"/>
  <c r="BP1362" i="3" s="1"/>
  <c r="BP1363" i="3" s="1"/>
  <c r="BG1361" i="3"/>
  <c r="BH1361" i="3"/>
  <c r="BI1361" i="3"/>
  <c r="BK1361" i="3"/>
  <c r="BL1361" i="3"/>
  <c r="BL1362" i="3" s="1"/>
  <c r="BL1363" i="3" s="1"/>
  <c r="BM1361" i="3"/>
  <c r="BO1361" i="3"/>
  <c r="BG1362" i="3"/>
  <c r="BH1362" i="3"/>
  <c r="BI1362" i="3"/>
  <c r="BJ1362" i="3"/>
  <c r="BK1362" i="3"/>
  <c r="BM1362" i="3"/>
  <c r="BN1362" i="3"/>
  <c r="BO1362" i="3"/>
  <c r="BG1363" i="3"/>
  <c r="BH1363" i="3"/>
  <c r="BH1364" i="3" s="1"/>
  <c r="BI1363" i="3"/>
  <c r="BJ1363" i="3"/>
  <c r="BK1363" i="3"/>
  <c r="BM1363" i="3"/>
  <c r="BN1363" i="3"/>
  <c r="BN1364" i="3" s="1"/>
  <c r="BN1365" i="3" s="1"/>
  <c r="BN1366" i="3" s="1"/>
  <c r="BO1363" i="3"/>
  <c r="BG1364" i="3"/>
  <c r="BI1364" i="3"/>
  <c r="BJ1364" i="3"/>
  <c r="BJ1365" i="3" s="1"/>
  <c r="BK1364" i="3"/>
  <c r="BL1364" i="3"/>
  <c r="BM1364" i="3"/>
  <c r="BO1364" i="3"/>
  <c r="BP1364" i="3"/>
  <c r="BP1365" i="3" s="1"/>
  <c r="BG1365" i="3"/>
  <c r="BH1365" i="3"/>
  <c r="BH1366" i="3" s="1"/>
  <c r="BI1365" i="3"/>
  <c r="BK1365" i="3"/>
  <c r="BL1365" i="3"/>
  <c r="BM1365" i="3"/>
  <c r="BO1365" i="3"/>
  <c r="BG1366" i="3"/>
  <c r="BI1366" i="3"/>
  <c r="BJ1366" i="3"/>
  <c r="BK1366" i="3"/>
  <c r="BL1366" i="3"/>
  <c r="BL1367" i="3" s="1"/>
  <c r="BM1366" i="3"/>
  <c r="BO1366" i="3"/>
  <c r="BP1366" i="3"/>
  <c r="BP1367" i="3" s="1"/>
  <c r="BP1368" i="3" s="1"/>
  <c r="BP1369" i="3" s="1"/>
  <c r="BP1370" i="3" s="1"/>
  <c r="BP1371" i="3" s="1"/>
  <c r="BP1372" i="3" s="1"/>
  <c r="BP1373" i="3" s="1"/>
  <c r="BP1374" i="3" s="1"/>
  <c r="BP1375" i="3" s="1"/>
  <c r="BP1376" i="3" s="1"/>
  <c r="BP1377" i="3" s="1"/>
  <c r="BP1378" i="3" s="1"/>
  <c r="BP1379" i="3" s="1"/>
  <c r="BP1380" i="3" s="1"/>
  <c r="BG1367" i="3"/>
  <c r="BH1367" i="3"/>
  <c r="BI1367" i="3"/>
  <c r="BJ1367" i="3"/>
  <c r="BJ1368" i="3" s="1"/>
  <c r="BK1367" i="3"/>
  <c r="BM1367" i="3"/>
  <c r="BN1367" i="3"/>
  <c r="BN1368" i="3" s="1"/>
  <c r="BO1367" i="3"/>
  <c r="BG1368" i="3"/>
  <c r="BH1368" i="3"/>
  <c r="BI1368" i="3"/>
  <c r="BK1368" i="3"/>
  <c r="BL1368" i="3"/>
  <c r="BL1369" i="3" s="1"/>
  <c r="BL1370" i="3" s="1"/>
  <c r="BL1371" i="3" s="1"/>
  <c r="BM1368" i="3"/>
  <c r="BO1368" i="3"/>
  <c r="BG1369" i="3"/>
  <c r="BH1369" i="3"/>
  <c r="BI1369" i="3"/>
  <c r="BJ1369" i="3"/>
  <c r="BK1369" i="3"/>
  <c r="BM1369" i="3"/>
  <c r="BN1369" i="3"/>
  <c r="BO1369" i="3"/>
  <c r="BG1370" i="3"/>
  <c r="BH1370" i="3"/>
  <c r="BI1370" i="3"/>
  <c r="BJ1370" i="3"/>
  <c r="BK1370" i="3"/>
  <c r="BM1370" i="3"/>
  <c r="BN1370" i="3"/>
  <c r="BO1370" i="3"/>
  <c r="BG1371" i="3"/>
  <c r="BH1371" i="3"/>
  <c r="BI1371" i="3"/>
  <c r="BJ1371" i="3"/>
  <c r="BJ1372" i="3" s="1"/>
  <c r="BK1371" i="3"/>
  <c r="BM1371" i="3"/>
  <c r="BN1371" i="3"/>
  <c r="BN1372" i="3" s="1"/>
  <c r="BO1371" i="3"/>
  <c r="BG1372" i="3"/>
  <c r="BH1372" i="3"/>
  <c r="BI1372" i="3"/>
  <c r="BK1372" i="3"/>
  <c r="BL1372" i="3"/>
  <c r="BL1373" i="3" s="1"/>
  <c r="BL1374" i="3" s="1"/>
  <c r="BL1375" i="3" s="1"/>
  <c r="BM1372" i="3"/>
  <c r="BO1372" i="3"/>
  <c r="BG1373" i="3"/>
  <c r="BH1373" i="3"/>
  <c r="BI1373" i="3"/>
  <c r="BJ1373" i="3"/>
  <c r="BK1373" i="3"/>
  <c r="BM1373" i="3"/>
  <c r="BN1373" i="3"/>
  <c r="BO1373" i="3"/>
  <c r="BG1374" i="3"/>
  <c r="BH1374" i="3"/>
  <c r="BI1374" i="3"/>
  <c r="BJ1374" i="3"/>
  <c r="BK1374" i="3"/>
  <c r="BM1374" i="3"/>
  <c r="BN1374" i="3"/>
  <c r="BO1374" i="3"/>
  <c r="BG1375" i="3"/>
  <c r="BH1375" i="3"/>
  <c r="BI1375" i="3"/>
  <c r="BJ1375" i="3"/>
  <c r="BJ1376" i="3" s="1"/>
  <c r="BJ1377" i="3" s="1"/>
  <c r="BK1375" i="3"/>
  <c r="BM1375" i="3"/>
  <c r="BN1375" i="3"/>
  <c r="BN1376" i="3" s="1"/>
  <c r="BN1377" i="3" s="1"/>
  <c r="BO1375" i="3"/>
  <c r="BG1376" i="3"/>
  <c r="BH1376" i="3"/>
  <c r="BI1376" i="3"/>
  <c r="BK1376" i="3"/>
  <c r="BL1376" i="3"/>
  <c r="BM1376" i="3"/>
  <c r="BO1376" i="3"/>
  <c r="BG1377" i="3"/>
  <c r="BH1377" i="3"/>
  <c r="BI1377" i="3"/>
  <c r="BK1377" i="3"/>
  <c r="BL1377" i="3"/>
  <c r="BL1378" i="3" s="1"/>
  <c r="BL1379" i="3" s="1"/>
  <c r="BM1377" i="3"/>
  <c r="BO1377" i="3"/>
  <c r="BG1378" i="3"/>
  <c r="BH1378" i="3"/>
  <c r="BI1378" i="3"/>
  <c r="BJ1378" i="3"/>
  <c r="BK1378" i="3"/>
  <c r="BM1378" i="3"/>
  <c r="BN1378" i="3"/>
  <c r="BO1378" i="3"/>
  <c r="BG1379" i="3"/>
  <c r="BH1379" i="3"/>
  <c r="BI1379" i="3"/>
  <c r="BJ1379" i="3"/>
  <c r="BJ1380" i="3" s="1"/>
  <c r="BK1379" i="3"/>
  <c r="BM1379" i="3"/>
  <c r="BN1379" i="3"/>
  <c r="BN1380" i="3" s="1"/>
  <c r="BN1381" i="3" s="1"/>
  <c r="BN1382" i="3" s="1"/>
  <c r="BO1379" i="3"/>
  <c r="BG1380" i="3"/>
  <c r="BH1380" i="3"/>
  <c r="BH1381" i="3" s="1"/>
  <c r="BH1382" i="3" s="1"/>
  <c r="BI1380" i="3"/>
  <c r="BK1380" i="3"/>
  <c r="BL1380" i="3"/>
  <c r="BM1380" i="3"/>
  <c r="BO1380" i="3"/>
  <c r="BG1381" i="3"/>
  <c r="BI1381" i="3"/>
  <c r="BJ1381" i="3"/>
  <c r="BK1381" i="3"/>
  <c r="BL1381" i="3"/>
  <c r="BM1381" i="3"/>
  <c r="BO1381" i="3"/>
  <c r="BP1381" i="3"/>
  <c r="BG1382" i="3"/>
  <c r="BI1382" i="3"/>
  <c r="BJ1382" i="3"/>
  <c r="BK1382" i="3"/>
  <c r="BL1382" i="3"/>
  <c r="BL1383" i="3" s="1"/>
  <c r="BM1382" i="3"/>
  <c r="BO1382" i="3"/>
  <c r="BP1382" i="3"/>
  <c r="BP1383" i="3" s="1"/>
  <c r="BG1383" i="3"/>
  <c r="BH1383" i="3"/>
  <c r="BH1384" i="3" s="1"/>
  <c r="BI1383" i="3"/>
  <c r="BJ1383" i="3"/>
  <c r="BK1383" i="3"/>
  <c r="BM1383" i="3"/>
  <c r="BN1383" i="3"/>
  <c r="BN1384" i="3" s="1"/>
  <c r="BO1383" i="3"/>
  <c r="BG1384" i="3"/>
  <c r="BI1384" i="3"/>
  <c r="BJ1384" i="3"/>
  <c r="BK1384" i="3"/>
  <c r="BL1384" i="3"/>
  <c r="BL1385" i="3" s="1"/>
  <c r="BL1386" i="3" s="1"/>
  <c r="BM1384" i="3"/>
  <c r="BO1384" i="3"/>
  <c r="BP1384" i="3"/>
  <c r="BP1385" i="3" s="1"/>
  <c r="BP1386" i="3" s="1"/>
  <c r="BG1385" i="3"/>
  <c r="BH1385" i="3"/>
  <c r="BI1385" i="3"/>
  <c r="BJ1385" i="3"/>
  <c r="BK1385" i="3"/>
  <c r="BM1385" i="3"/>
  <c r="BN1385" i="3"/>
  <c r="BO1385" i="3"/>
  <c r="BG1386" i="3"/>
  <c r="BH1386" i="3"/>
  <c r="BH1387" i="3" s="1"/>
  <c r="BI1386" i="3"/>
  <c r="BJ1386" i="3"/>
  <c r="BK1386" i="3"/>
  <c r="BM1386" i="3"/>
  <c r="BN1386" i="3"/>
  <c r="BN1387" i="3" s="1"/>
  <c r="BO1386" i="3"/>
  <c r="BG1387" i="3"/>
  <c r="BI1387" i="3"/>
  <c r="BJ1387" i="3"/>
  <c r="BK1387" i="3"/>
  <c r="BL1387" i="3"/>
  <c r="BL1388" i="3" s="1"/>
  <c r="BM1387" i="3"/>
  <c r="BO1387" i="3"/>
  <c r="BP1387" i="3"/>
  <c r="BP1388" i="3" s="1"/>
  <c r="BP1389" i="3" s="1"/>
  <c r="BG1388" i="3"/>
  <c r="BH1388" i="3"/>
  <c r="BI1388" i="3"/>
  <c r="BJ1388" i="3"/>
  <c r="BJ1389" i="3" s="1"/>
  <c r="BK1388" i="3"/>
  <c r="BM1388" i="3"/>
  <c r="BN1388" i="3"/>
  <c r="BN1389" i="3" s="1"/>
  <c r="BN1390" i="3" s="1"/>
  <c r="BN1391" i="3" s="1"/>
  <c r="BO1388" i="3"/>
  <c r="BG1389" i="3"/>
  <c r="BH1389" i="3"/>
  <c r="BH1390" i="3" s="1"/>
  <c r="BI1389" i="3"/>
  <c r="BK1389" i="3"/>
  <c r="BL1389" i="3"/>
  <c r="BM1389" i="3"/>
  <c r="BO1389" i="3"/>
  <c r="BG1390" i="3"/>
  <c r="BI1390" i="3"/>
  <c r="BJ1390" i="3"/>
  <c r="BJ1391" i="3" s="1"/>
  <c r="BK1390" i="3"/>
  <c r="BL1390" i="3"/>
  <c r="BM1390" i="3"/>
  <c r="BO1390" i="3"/>
  <c r="BP1390" i="3"/>
  <c r="BP1391" i="3" s="1"/>
  <c r="BP1392" i="3" s="1"/>
  <c r="BP1393" i="3" s="1"/>
  <c r="BG1391" i="3"/>
  <c r="BH1391" i="3"/>
  <c r="BI1391" i="3"/>
  <c r="BK1391" i="3"/>
  <c r="BL1391" i="3"/>
  <c r="BL1392" i="3" s="1"/>
  <c r="BL1393" i="3" s="1"/>
  <c r="BM1391" i="3"/>
  <c r="BO1391" i="3"/>
  <c r="BG1392" i="3"/>
  <c r="BH1392" i="3"/>
  <c r="BI1392" i="3"/>
  <c r="BJ1392" i="3"/>
  <c r="BK1392" i="3"/>
  <c r="BM1392" i="3"/>
  <c r="BN1392" i="3"/>
  <c r="BO1392" i="3"/>
  <c r="BG1393" i="3"/>
  <c r="BH1393" i="3"/>
  <c r="BH1394" i="3" s="1"/>
  <c r="BI1393" i="3"/>
  <c r="BJ1393" i="3"/>
  <c r="BK1393" i="3"/>
  <c r="BM1393" i="3"/>
  <c r="BN1393" i="3"/>
  <c r="BN1394" i="3" s="1"/>
  <c r="BN1395" i="3" s="1"/>
  <c r="BN1396" i="3" s="1"/>
  <c r="BN1397" i="3" s="1"/>
  <c r="BO1393" i="3"/>
  <c r="BG1394" i="3"/>
  <c r="BI1394" i="3"/>
  <c r="BJ1394" i="3"/>
  <c r="BJ1395" i="3" s="1"/>
  <c r="BK1394" i="3"/>
  <c r="BL1394" i="3"/>
  <c r="BM1394" i="3"/>
  <c r="BO1394" i="3"/>
  <c r="BP1394" i="3"/>
  <c r="BP1395" i="3" s="1"/>
  <c r="BG1395" i="3"/>
  <c r="BH1395" i="3"/>
  <c r="BH1396" i="3" s="1"/>
  <c r="BH1397" i="3" s="1"/>
  <c r="BI1395" i="3"/>
  <c r="BK1395" i="3"/>
  <c r="BL1395" i="3"/>
  <c r="BM1395" i="3"/>
  <c r="BO1395" i="3"/>
  <c r="BG1396" i="3"/>
  <c r="BI1396" i="3"/>
  <c r="BJ1396" i="3"/>
  <c r="BK1396" i="3"/>
  <c r="BL1396" i="3"/>
  <c r="BM1396" i="3"/>
  <c r="BO1396" i="3"/>
  <c r="BP1396" i="3"/>
  <c r="BG1397" i="3"/>
  <c r="BI1397" i="3"/>
  <c r="BJ1397" i="3"/>
  <c r="BK1397" i="3"/>
  <c r="BL1397" i="3"/>
  <c r="BL1398" i="3" s="1"/>
  <c r="BM1397" i="3"/>
  <c r="BO1397" i="3"/>
  <c r="BP1397" i="3"/>
  <c r="BP1398" i="3" s="1"/>
  <c r="BP1399" i="3" s="1"/>
  <c r="BG1398" i="3"/>
  <c r="BH1398" i="3"/>
  <c r="BI1398" i="3"/>
  <c r="BJ1398" i="3"/>
  <c r="BJ1399" i="3" s="1"/>
  <c r="BK1398" i="3"/>
  <c r="BM1398" i="3"/>
  <c r="BN1398" i="3"/>
  <c r="BN1399" i="3" s="1"/>
  <c r="BN1400" i="3" s="1"/>
  <c r="BN1401" i="3" s="1"/>
  <c r="BN1402" i="3" s="1"/>
  <c r="BN1403" i="3" s="1"/>
  <c r="BN1404" i="3" s="1"/>
  <c r="BN1405" i="3" s="1"/>
  <c r="BO1398" i="3"/>
  <c r="BG1399" i="3"/>
  <c r="BH1399" i="3"/>
  <c r="BH1400" i="3" s="1"/>
  <c r="BI1399" i="3"/>
  <c r="BK1399" i="3"/>
  <c r="BL1399" i="3"/>
  <c r="BM1399" i="3"/>
  <c r="BO1399" i="3"/>
  <c r="BG1400" i="3"/>
  <c r="BI1400" i="3"/>
  <c r="BJ1400" i="3"/>
  <c r="BJ1401" i="3" s="1"/>
  <c r="BJ1402" i="3" s="1"/>
  <c r="BK1400" i="3"/>
  <c r="BL1400" i="3"/>
  <c r="BM1400" i="3"/>
  <c r="BO1400" i="3"/>
  <c r="BP1400" i="3"/>
  <c r="BP1401" i="3" s="1"/>
  <c r="BP1402" i="3" s="1"/>
  <c r="BG1401" i="3"/>
  <c r="BH1401" i="3"/>
  <c r="BI1401" i="3"/>
  <c r="BK1401" i="3"/>
  <c r="BL1401" i="3"/>
  <c r="BM1401" i="3"/>
  <c r="BO1401" i="3"/>
  <c r="BG1402" i="3"/>
  <c r="BH1402" i="3"/>
  <c r="BH1403" i="3" s="1"/>
  <c r="BH1404" i="3" s="1"/>
  <c r="BI1402" i="3"/>
  <c r="BK1402" i="3"/>
  <c r="BL1402" i="3"/>
  <c r="BM1402" i="3"/>
  <c r="BO1402" i="3"/>
  <c r="BG1403" i="3"/>
  <c r="BI1403" i="3"/>
  <c r="BJ1403" i="3"/>
  <c r="BK1403" i="3"/>
  <c r="BL1403" i="3"/>
  <c r="BM1403" i="3"/>
  <c r="BO1403" i="3"/>
  <c r="BP1403" i="3"/>
  <c r="BG1404" i="3"/>
  <c r="BI1404" i="3"/>
  <c r="BJ1404" i="3"/>
  <c r="BJ1405" i="3" s="1"/>
  <c r="BK1404" i="3"/>
  <c r="BL1404" i="3"/>
  <c r="BM1404" i="3"/>
  <c r="BO1404" i="3"/>
  <c r="BP1404" i="3"/>
  <c r="BP1405" i="3" s="1"/>
  <c r="BP1406" i="3" s="1"/>
  <c r="BP1407" i="3" s="1"/>
  <c r="BP1408" i="3" s="1"/>
  <c r="BP1409" i="3" s="1"/>
  <c r="BP1410" i="3" s="1"/>
  <c r="BP1411" i="3" s="1"/>
  <c r="BP1412" i="3" s="1"/>
  <c r="BP1413" i="3" s="1"/>
  <c r="BP1414" i="3" s="1"/>
  <c r="BP1415" i="3" s="1"/>
  <c r="BP1416" i="3" s="1"/>
  <c r="BP1417" i="3" s="1"/>
  <c r="BG1405" i="3"/>
  <c r="BH1405" i="3"/>
  <c r="BI1405" i="3"/>
  <c r="BK1405" i="3"/>
  <c r="BL1405" i="3"/>
  <c r="BM1405" i="3"/>
  <c r="BO1405" i="3"/>
  <c r="BG1406" i="3"/>
  <c r="BH1406" i="3"/>
  <c r="BI1406" i="3"/>
  <c r="BJ1406" i="3"/>
  <c r="BK1406" i="3"/>
  <c r="BL1406" i="3"/>
  <c r="BL1407" i="3" s="1"/>
  <c r="BL1408" i="3" s="1"/>
  <c r="BL1409" i="3" s="1"/>
  <c r="BL1410" i="3" s="1"/>
  <c r="BM1406" i="3"/>
  <c r="BN1406" i="3"/>
  <c r="BO1406" i="3"/>
  <c r="BG1407" i="3"/>
  <c r="BH1407" i="3"/>
  <c r="BI1407" i="3"/>
  <c r="BJ1407" i="3"/>
  <c r="BK1407" i="3"/>
  <c r="BM1407" i="3"/>
  <c r="BN1407" i="3"/>
  <c r="BO1407" i="3"/>
  <c r="BG1408" i="3"/>
  <c r="BH1408" i="3"/>
  <c r="BI1408" i="3"/>
  <c r="BJ1408" i="3"/>
  <c r="BK1408" i="3"/>
  <c r="BM1408" i="3"/>
  <c r="BN1408" i="3"/>
  <c r="BO1408" i="3"/>
  <c r="BG1409" i="3"/>
  <c r="BH1409" i="3"/>
  <c r="BI1409" i="3"/>
  <c r="BJ1409" i="3"/>
  <c r="BK1409" i="3"/>
  <c r="BM1409" i="3"/>
  <c r="BN1409" i="3"/>
  <c r="BO1409" i="3"/>
  <c r="BG1410" i="3"/>
  <c r="BH1410" i="3"/>
  <c r="BI1410" i="3"/>
  <c r="BJ1410" i="3"/>
  <c r="BJ1411" i="3" s="1"/>
  <c r="BJ1412" i="3" s="1"/>
  <c r="BK1410" i="3"/>
  <c r="BM1410" i="3"/>
  <c r="BN1410" i="3"/>
  <c r="BN1411" i="3" s="1"/>
  <c r="BN1412" i="3" s="1"/>
  <c r="BO1410" i="3"/>
  <c r="BG1411" i="3"/>
  <c r="BH1411" i="3"/>
  <c r="BI1411" i="3"/>
  <c r="BK1411" i="3"/>
  <c r="BL1411" i="3"/>
  <c r="BM1411" i="3"/>
  <c r="BO1411" i="3"/>
  <c r="BG1412" i="3"/>
  <c r="BH1412" i="3"/>
  <c r="BI1412" i="3"/>
  <c r="BK1412" i="3"/>
  <c r="BL1412" i="3"/>
  <c r="BL1413" i="3" s="1"/>
  <c r="BL1414" i="3" s="1"/>
  <c r="BM1412" i="3"/>
  <c r="BO1412" i="3"/>
  <c r="BG1413" i="3"/>
  <c r="BH1413" i="3"/>
  <c r="BI1413" i="3"/>
  <c r="BJ1413" i="3"/>
  <c r="BK1413" i="3"/>
  <c r="BM1413" i="3"/>
  <c r="BN1413" i="3"/>
  <c r="BO1413" i="3"/>
  <c r="BG1414" i="3"/>
  <c r="BH1414" i="3"/>
  <c r="BI1414" i="3"/>
  <c r="BJ1414" i="3"/>
  <c r="BJ1415" i="3" s="1"/>
  <c r="BJ1416" i="3" s="1"/>
  <c r="BJ1417" i="3" s="1"/>
  <c r="BK1414" i="3"/>
  <c r="BM1414" i="3"/>
  <c r="BN1414" i="3"/>
  <c r="BN1415" i="3" s="1"/>
  <c r="BN1416" i="3" s="1"/>
  <c r="BN1417" i="3" s="1"/>
  <c r="BN1418" i="3" s="1"/>
  <c r="BO1414" i="3"/>
  <c r="BG1415" i="3"/>
  <c r="BH1415" i="3"/>
  <c r="BI1415" i="3"/>
  <c r="BK1415" i="3"/>
  <c r="BL1415" i="3"/>
  <c r="BM1415" i="3"/>
  <c r="BO1415" i="3"/>
  <c r="BG1416" i="3"/>
  <c r="BH1416" i="3"/>
  <c r="BI1416" i="3"/>
  <c r="BK1416" i="3"/>
  <c r="BL1416" i="3"/>
  <c r="BM1416" i="3"/>
  <c r="BO1416" i="3"/>
  <c r="BG1417" i="3"/>
  <c r="BH1417" i="3"/>
  <c r="BH1418" i="3" s="1"/>
  <c r="BI1417" i="3"/>
  <c r="BK1417" i="3"/>
  <c r="BL1417" i="3"/>
  <c r="BM1417" i="3"/>
  <c r="BO1417" i="3"/>
  <c r="BG1418" i="3"/>
  <c r="BI1418" i="3"/>
  <c r="BJ1418" i="3"/>
  <c r="BK1418" i="3"/>
  <c r="BL1418" i="3"/>
  <c r="BL1419" i="3" s="1"/>
  <c r="BM1418" i="3"/>
  <c r="BO1418" i="3"/>
  <c r="BP1418" i="3"/>
  <c r="BP1419" i="3" s="1"/>
  <c r="BG1419" i="3"/>
  <c r="BH1419" i="3"/>
  <c r="BH1420" i="3" s="1"/>
  <c r="BI1419" i="3"/>
  <c r="BJ1419" i="3"/>
  <c r="BK1419" i="3"/>
  <c r="BM1419" i="3"/>
  <c r="BN1419" i="3"/>
  <c r="BN1420" i="3" s="1"/>
  <c r="BO1419" i="3"/>
  <c r="BG1420" i="3"/>
  <c r="BI1420" i="3"/>
  <c r="BJ1420" i="3"/>
  <c r="BK1420" i="3"/>
  <c r="BL1420" i="3"/>
  <c r="BL1421" i="3" s="1"/>
  <c r="BL1422" i="3" s="1"/>
  <c r="BM1420" i="3"/>
  <c r="BO1420" i="3"/>
  <c r="BP1420" i="3"/>
  <c r="BP1421" i="3" s="1"/>
  <c r="BP1422" i="3" s="1"/>
  <c r="BP1423" i="3" s="1"/>
  <c r="BG1421" i="3"/>
  <c r="BH1421" i="3"/>
  <c r="BI1421" i="3"/>
  <c r="BJ1421" i="3"/>
  <c r="BK1421" i="3"/>
  <c r="BM1421" i="3"/>
  <c r="BN1421" i="3"/>
  <c r="BO1421" i="3"/>
  <c r="BG1422" i="3"/>
  <c r="BH1422" i="3"/>
  <c r="BI1422" i="3"/>
  <c r="BJ1422" i="3"/>
  <c r="BJ1423" i="3" s="1"/>
  <c r="BK1422" i="3"/>
  <c r="BM1422" i="3"/>
  <c r="BN1422" i="3"/>
  <c r="BN1423" i="3" s="1"/>
  <c r="BN1424" i="3" s="1"/>
  <c r="BO1422" i="3"/>
  <c r="BG1423" i="3"/>
  <c r="BH1423" i="3"/>
  <c r="BH1424" i="3" s="1"/>
  <c r="BI1423" i="3"/>
  <c r="BK1423" i="3"/>
  <c r="BL1423" i="3"/>
  <c r="BM1423" i="3"/>
  <c r="BO1423" i="3"/>
  <c r="BG1424" i="3"/>
  <c r="BI1424" i="3"/>
  <c r="BJ1424" i="3"/>
  <c r="BK1424" i="3"/>
  <c r="BL1424" i="3"/>
  <c r="BL1425" i="3" s="1"/>
  <c r="BL1426" i="3" s="1"/>
  <c r="BM1424" i="3"/>
  <c r="BO1424" i="3"/>
  <c r="BP1424" i="3"/>
  <c r="BP1425" i="3" s="1"/>
  <c r="BP1426" i="3" s="1"/>
  <c r="BP1427" i="3" s="1"/>
  <c r="BP1428" i="3" s="1"/>
  <c r="BP1429" i="3" s="1"/>
  <c r="BG1425" i="3"/>
  <c r="BH1425" i="3"/>
  <c r="BI1425" i="3"/>
  <c r="BJ1425" i="3"/>
  <c r="BK1425" i="3"/>
  <c r="BM1425" i="3"/>
  <c r="BN1425" i="3"/>
  <c r="BO1425" i="3"/>
  <c r="BG1426" i="3"/>
  <c r="BH1426" i="3"/>
  <c r="BI1426" i="3"/>
  <c r="BJ1426" i="3"/>
  <c r="BJ1427" i="3" s="1"/>
  <c r="BJ1428" i="3" s="1"/>
  <c r="BK1426" i="3"/>
  <c r="BM1426" i="3"/>
  <c r="BN1426" i="3"/>
  <c r="BN1427" i="3" s="1"/>
  <c r="BN1428" i="3" s="1"/>
  <c r="BO1426" i="3"/>
  <c r="BG1427" i="3"/>
  <c r="BH1427" i="3"/>
  <c r="BI1427" i="3"/>
  <c r="BK1427" i="3"/>
  <c r="BL1427" i="3"/>
  <c r="BM1427" i="3"/>
  <c r="BO1427" i="3"/>
  <c r="BG1428" i="3"/>
  <c r="BH1428" i="3"/>
  <c r="BI1428" i="3"/>
  <c r="BK1428" i="3"/>
  <c r="BL1428" i="3"/>
  <c r="BL1429" i="3" s="1"/>
  <c r="BM1428" i="3"/>
  <c r="BO1428" i="3"/>
  <c r="BG1429" i="3"/>
  <c r="BH1429" i="3"/>
  <c r="BH1430" i="3" s="1"/>
  <c r="BI1429" i="3"/>
  <c r="BJ1429" i="3"/>
  <c r="BK1429" i="3"/>
  <c r="BM1429" i="3"/>
  <c r="BN1429" i="3"/>
  <c r="BN1430" i="3" s="1"/>
  <c r="BO1429" i="3"/>
  <c r="BG1430" i="3"/>
  <c r="BI1430" i="3"/>
  <c r="BJ1430" i="3"/>
  <c r="BK1430" i="3"/>
  <c r="BL1430" i="3"/>
  <c r="BL1431" i="3" s="1"/>
  <c r="BM1430" i="3"/>
  <c r="BO1430" i="3"/>
  <c r="BP1430" i="3"/>
  <c r="BP1431" i="3" s="1"/>
  <c r="BP1432" i="3" s="1"/>
  <c r="BP1433" i="3" s="1"/>
  <c r="BP1434" i="3" s="1"/>
  <c r="BG1431" i="3"/>
  <c r="BH1431" i="3"/>
  <c r="BI1431" i="3"/>
  <c r="BJ1431" i="3"/>
  <c r="BJ1432" i="3" s="1"/>
  <c r="BJ1433" i="3" s="1"/>
  <c r="BJ1434" i="3" s="1"/>
  <c r="BK1431" i="3"/>
  <c r="BM1431" i="3"/>
  <c r="BN1431" i="3"/>
  <c r="BN1432" i="3" s="1"/>
  <c r="BN1433" i="3" s="1"/>
  <c r="BN1434" i="3" s="1"/>
  <c r="BN1435" i="3" s="1"/>
  <c r="BN1436" i="3" s="1"/>
  <c r="BN1437" i="3" s="1"/>
  <c r="BO1431" i="3"/>
  <c r="BG1432" i="3"/>
  <c r="BH1432" i="3"/>
  <c r="BI1432" i="3"/>
  <c r="BK1432" i="3"/>
  <c r="BL1432" i="3"/>
  <c r="BM1432" i="3"/>
  <c r="BO1432" i="3"/>
  <c r="BG1433" i="3"/>
  <c r="BH1433" i="3"/>
  <c r="BI1433" i="3"/>
  <c r="BK1433" i="3"/>
  <c r="BL1433" i="3"/>
  <c r="BM1433" i="3"/>
  <c r="BO1433" i="3"/>
  <c r="BG1434" i="3"/>
  <c r="BH1434" i="3"/>
  <c r="BH1435" i="3" s="1"/>
  <c r="BI1434" i="3"/>
  <c r="BK1434" i="3"/>
  <c r="BL1434" i="3"/>
  <c r="BM1434" i="3"/>
  <c r="BO1434" i="3"/>
  <c r="BG1435" i="3"/>
  <c r="BI1435" i="3"/>
  <c r="BJ1435" i="3"/>
  <c r="BJ1436" i="3" s="1"/>
  <c r="BK1435" i="3"/>
  <c r="BL1435" i="3"/>
  <c r="BM1435" i="3"/>
  <c r="BO1435" i="3"/>
  <c r="BP1435" i="3"/>
  <c r="BP1436" i="3" s="1"/>
  <c r="BG1436" i="3"/>
  <c r="BH1436" i="3"/>
  <c r="BH1437" i="3" s="1"/>
  <c r="BI1436" i="3"/>
  <c r="BK1436" i="3"/>
  <c r="BL1436" i="3"/>
  <c r="BM1436" i="3"/>
  <c r="BO1436" i="3"/>
  <c r="BG1437" i="3"/>
  <c r="BI1437" i="3"/>
  <c r="BJ1437" i="3"/>
  <c r="BK1437" i="3"/>
  <c r="BL1437" i="3"/>
  <c r="BL1438" i="3" s="1"/>
  <c r="BL1439" i="3" s="1"/>
  <c r="BM1437" i="3"/>
  <c r="BO1437" i="3"/>
  <c r="BP1437" i="3"/>
  <c r="BP1438" i="3" s="1"/>
  <c r="BP1439" i="3" s="1"/>
  <c r="BG1438" i="3"/>
  <c r="BH1438" i="3"/>
  <c r="BI1438" i="3"/>
  <c r="BJ1438" i="3"/>
  <c r="BK1438" i="3"/>
  <c r="BM1438" i="3"/>
  <c r="BN1438" i="3"/>
  <c r="BO1438" i="3"/>
  <c r="BG1439" i="3"/>
  <c r="BH1439" i="3"/>
  <c r="BH1440" i="3" s="1"/>
  <c r="BI1439" i="3"/>
  <c r="BJ1439" i="3"/>
  <c r="BK1439" i="3"/>
  <c r="BM1439" i="3"/>
  <c r="BN1439" i="3"/>
  <c r="BN1440" i="3" s="1"/>
  <c r="BO1439" i="3"/>
  <c r="BG1440" i="3"/>
  <c r="BI1440" i="3"/>
  <c r="BJ1440" i="3"/>
  <c r="BK1440" i="3"/>
  <c r="BL1440" i="3"/>
  <c r="BL1441" i="3" s="1"/>
  <c r="BM1440" i="3"/>
  <c r="BO1440" i="3"/>
  <c r="BP1440" i="3"/>
  <c r="BP1441" i="3" s="1"/>
  <c r="BG1441" i="3"/>
  <c r="BH1441" i="3"/>
  <c r="BH1442" i="3" s="1"/>
  <c r="BH1443" i="3" s="1"/>
  <c r="BI1441" i="3"/>
  <c r="BJ1441" i="3"/>
  <c r="BK1441" i="3"/>
  <c r="BM1441" i="3"/>
  <c r="BN1441" i="3"/>
  <c r="BN1442" i="3" s="1"/>
  <c r="BN1443" i="3" s="1"/>
  <c r="BO1441" i="3"/>
  <c r="BG1442" i="3"/>
  <c r="BI1442" i="3"/>
  <c r="BJ1442" i="3"/>
  <c r="BK1442" i="3"/>
  <c r="BL1442" i="3"/>
  <c r="BM1442" i="3"/>
  <c r="BO1442" i="3"/>
  <c r="BP1442" i="3"/>
  <c r="BG1443" i="3"/>
  <c r="BI1443" i="3"/>
  <c r="BJ1443" i="3"/>
  <c r="BK1443" i="3"/>
  <c r="BL1443" i="3"/>
  <c r="BL1444" i="3" s="1"/>
  <c r="BL1445" i="3" s="1"/>
  <c r="BL1446" i="3" s="1"/>
  <c r="BM1443" i="3"/>
  <c r="BO1443" i="3"/>
  <c r="BP1443" i="3"/>
  <c r="BP1444" i="3" s="1"/>
  <c r="BP1445" i="3" s="1"/>
  <c r="BP1446" i="3" s="1"/>
  <c r="BG1444" i="3"/>
  <c r="BH1444" i="3"/>
  <c r="BI1444" i="3"/>
  <c r="BJ1444" i="3"/>
  <c r="BK1444" i="3"/>
  <c r="BM1444" i="3"/>
  <c r="BN1444" i="3"/>
  <c r="BO1444" i="3"/>
  <c r="BG1445" i="3"/>
  <c r="BH1445" i="3"/>
  <c r="BI1445" i="3"/>
  <c r="BJ1445" i="3"/>
  <c r="BK1445" i="3"/>
  <c r="BM1445" i="3"/>
  <c r="BN1445" i="3"/>
  <c r="BO1445" i="3"/>
  <c r="BG1446" i="3"/>
  <c r="BH1446" i="3"/>
  <c r="BH1447" i="3" s="1"/>
  <c r="BH1448" i="3" s="1"/>
  <c r="BI1446" i="3"/>
  <c r="BJ1446" i="3"/>
  <c r="BK1446" i="3"/>
  <c r="BM1446" i="3"/>
  <c r="BN1446" i="3"/>
  <c r="BN1447" i="3" s="1"/>
  <c r="BN1448" i="3" s="1"/>
  <c r="BO1446" i="3"/>
  <c r="BG1447" i="3"/>
  <c r="BI1447" i="3"/>
  <c r="BJ1447" i="3"/>
  <c r="BK1447" i="3"/>
  <c r="BL1447" i="3"/>
  <c r="BM1447" i="3"/>
  <c r="BO1447" i="3"/>
  <c r="BP1447" i="3"/>
  <c r="BG1448" i="3"/>
  <c r="BI1448" i="3"/>
  <c r="BJ1448" i="3"/>
  <c r="BK1448" i="3"/>
  <c r="BL1448" i="3"/>
  <c r="BL1449" i="3" s="1"/>
  <c r="BL1450" i="3" s="1"/>
  <c r="BM1448" i="3"/>
  <c r="BO1448" i="3"/>
  <c r="BP1448" i="3"/>
  <c r="BP1449" i="3" s="1"/>
  <c r="BP1450" i="3" s="1"/>
  <c r="BG1449" i="3"/>
  <c r="BH1449" i="3"/>
  <c r="BI1449" i="3"/>
  <c r="BJ1449" i="3"/>
  <c r="BK1449" i="3"/>
  <c r="BM1449" i="3"/>
  <c r="BN1449" i="3"/>
  <c r="BO1449" i="3"/>
  <c r="BG1450" i="3"/>
  <c r="BH1450" i="3"/>
  <c r="BH1451" i="3" s="1"/>
  <c r="BI1450" i="3"/>
  <c r="BJ1450" i="3"/>
  <c r="BK1450" i="3"/>
  <c r="BM1450" i="3"/>
  <c r="BN1450" i="3"/>
  <c r="BN1451" i="3" s="1"/>
  <c r="BO1450" i="3"/>
  <c r="BG1451" i="3"/>
  <c r="BI1451" i="3"/>
  <c r="BJ1451" i="3"/>
  <c r="BK1451" i="3"/>
  <c r="BL1451" i="3"/>
  <c r="BL1452" i="3" s="1"/>
  <c r="BL1453" i="3" s="1"/>
  <c r="BL1454" i="3" s="1"/>
  <c r="BM1451" i="3"/>
  <c r="BO1451" i="3"/>
  <c r="BP1451" i="3"/>
  <c r="BP1452" i="3" s="1"/>
  <c r="BP1453" i="3" s="1"/>
  <c r="BP1454" i="3" s="1"/>
  <c r="BG1452" i="3"/>
  <c r="BH1452" i="3"/>
  <c r="BI1452" i="3"/>
  <c r="BJ1452" i="3"/>
  <c r="BK1452" i="3"/>
  <c r="BM1452" i="3"/>
  <c r="BN1452" i="3"/>
  <c r="BO1452" i="3"/>
  <c r="BG1453" i="3"/>
  <c r="BH1453" i="3"/>
  <c r="BI1453" i="3"/>
  <c r="BJ1453" i="3"/>
  <c r="BK1453" i="3"/>
  <c r="BM1453" i="3"/>
  <c r="BN1453" i="3"/>
  <c r="BO1453" i="3"/>
  <c r="BG1454" i="3"/>
  <c r="BH1454" i="3"/>
  <c r="BH1455" i="3" s="1"/>
  <c r="BH1456" i="3" s="1"/>
  <c r="BI1454" i="3"/>
  <c r="BJ1454" i="3"/>
  <c r="BK1454" i="3"/>
  <c r="BM1454" i="3"/>
  <c r="BN1454" i="3"/>
  <c r="BN1455" i="3" s="1"/>
  <c r="BN1456" i="3" s="1"/>
  <c r="BO1454" i="3"/>
  <c r="BG1455" i="3"/>
  <c r="BI1455" i="3"/>
  <c r="BJ1455" i="3"/>
  <c r="BK1455" i="3"/>
  <c r="BL1455" i="3"/>
  <c r="BM1455" i="3"/>
  <c r="BO1455" i="3"/>
  <c r="BP1455" i="3"/>
  <c r="BG1456" i="3"/>
  <c r="BI1456" i="3"/>
  <c r="BJ1456" i="3"/>
  <c r="BK1456" i="3"/>
  <c r="BL1456" i="3"/>
  <c r="BL1457" i="3" s="1"/>
  <c r="BL1458" i="3" s="1"/>
  <c r="BM1456" i="3"/>
  <c r="BO1456" i="3"/>
  <c r="BP1456" i="3"/>
  <c r="BP1457" i="3" s="1"/>
  <c r="BP1458" i="3" s="1"/>
  <c r="BP1459" i="3" s="1"/>
  <c r="BG1457" i="3"/>
  <c r="BH1457" i="3"/>
  <c r="BI1457" i="3"/>
  <c r="BJ1457" i="3"/>
  <c r="BK1457" i="3"/>
  <c r="BM1457" i="3"/>
  <c r="BN1457" i="3"/>
  <c r="BO1457" i="3"/>
  <c r="BG1458" i="3"/>
  <c r="BH1458" i="3"/>
  <c r="BI1458" i="3"/>
  <c r="BJ1458" i="3"/>
  <c r="BJ1459" i="3" s="1"/>
  <c r="BK1458" i="3"/>
  <c r="BM1458" i="3"/>
  <c r="BN1458" i="3"/>
  <c r="BN1459" i="3" s="1"/>
  <c r="BN1460" i="3" s="1"/>
  <c r="BN1461" i="3" s="1"/>
  <c r="BN1462" i="3" s="1"/>
  <c r="BN1463" i="3" s="1"/>
  <c r="BN1464" i="3" s="1"/>
  <c r="BO1458" i="3"/>
  <c r="BG1459" i="3"/>
  <c r="BH1459" i="3"/>
  <c r="BH1460" i="3" s="1"/>
  <c r="BH1461" i="3" s="1"/>
  <c r="BI1459" i="3"/>
  <c r="BK1459" i="3"/>
  <c r="BL1459" i="3"/>
  <c r="BM1459" i="3"/>
  <c r="BO1459" i="3"/>
  <c r="BG1460" i="3"/>
  <c r="BI1460" i="3"/>
  <c r="BJ1460" i="3"/>
  <c r="BK1460" i="3"/>
  <c r="BL1460" i="3"/>
  <c r="BM1460" i="3"/>
  <c r="BO1460" i="3"/>
  <c r="BP1460" i="3"/>
  <c r="BG1461" i="3"/>
  <c r="BI1461" i="3"/>
  <c r="BJ1461" i="3"/>
  <c r="BJ1462" i="3" s="1"/>
  <c r="BK1461" i="3"/>
  <c r="BL1461" i="3"/>
  <c r="BM1461" i="3"/>
  <c r="BO1461" i="3"/>
  <c r="BP1461" i="3"/>
  <c r="BP1462" i="3" s="1"/>
  <c r="BG1462" i="3"/>
  <c r="BH1462" i="3"/>
  <c r="BH1463" i="3" s="1"/>
  <c r="BH1464" i="3" s="1"/>
  <c r="BI1462" i="3"/>
  <c r="BK1462" i="3"/>
  <c r="BL1462" i="3"/>
  <c r="BM1462" i="3"/>
  <c r="BO1462" i="3"/>
  <c r="BG1463" i="3"/>
  <c r="BI1463" i="3"/>
  <c r="BJ1463" i="3"/>
  <c r="BK1463" i="3"/>
  <c r="BL1463" i="3"/>
  <c r="BM1463" i="3"/>
  <c r="BO1463" i="3"/>
  <c r="BP1463" i="3"/>
  <c r="BG1464" i="3"/>
  <c r="BI1464" i="3"/>
  <c r="BJ1464" i="3"/>
  <c r="BK1464" i="3"/>
  <c r="BL1464" i="3"/>
  <c r="BL1465" i="3" s="1"/>
  <c r="BM1464" i="3"/>
  <c r="BO1464" i="3"/>
  <c r="BP1464" i="3"/>
  <c r="BP1465" i="3" s="1"/>
  <c r="BG1465" i="3"/>
  <c r="BH1465" i="3"/>
  <c r="BH1466" i="3" s="1"/>
  <c r="BI1465" i="3"/>
  <c r="BJ1465" i="3"/>
  <c r="BK1465" i="3"/>
  <c r="BM1465" i="3"/>
  <c r="BN1465" i="3"/>
  <c r="BN1466" i="3" s="1"/>
  <c r="BO1465" i="3"/>
  <c r="BG1466" i="3"/>
  <c r="BI1466" i="3"/>
  <c r="BJ1466" i="3"/>
  <c r="BK1466" i="3"/>
  <c r="BL1466" i="3"/>
  <c r="BL1467" i="3" s="1"/>
  <c r="BM1466" i="3"/>
  <c r="BO1466" i="3"/>
  <c r="BP1466" i="3"/>
  <c r="BP1467" i="3" s="1"/>
  <c r="BP1468" i="3" s="1"/>
  <c r="BG1467" i="3"/>
  <c r="BH1467" i="3"/>
  <c r="BI1467" i="3"/>
  <c r="BJ1467" i="3"/>
  <c r="BJ1468" i="3" s="1"/>
  <c r="BK1467" i="3"/>
  <c r="BM1467" i="3"/>
  <c r="BN1467" i="3"/>
  <c r="BN1468" i="3" s="1"/>
  <c r="BN1469" i="3" s="1"/>
  <c r="BN1470" i="3" s="1"/>
  <c r="BN1471" i="3" s="1"/>
  <c r="BO1467" i="3"/>
  <c r="BG1468" i="3"/>
  <c r="BH1468" i="3"/>
  <c r="BH1469" i="3" s="1"/>
  <c r="BH1470" i="3" s="1"/>
  <c r="BH1471" i="3" s="1"/>
  <c r="BI1468" i="3"/>
  <c r="BK1468" i="3"/>
  <c r="BL1468" i="3"/>
  <c r="BM1468" i="3"/>
  <c r="BO1468" i="3"/>
  <c r="BG1469" i="3"/>
  <c r="BI1469" i="3"/>
  <c r="BJ1469" i="3"/>
  <c r="BK1469" i="3"/>
  <c r="BL1469" i="3"/>
  <c r="BM1469" i="3"/>
  <c r="BO1469" i="3"/>
  <c r="BP1469" i="3"/>
  <c r="BG1470" i="3"/>
  <c r="BI1470" i="3"/>
  <c r="BJ1470" i="3"/>
  <c r="BK1470" i="3"/>
  <c r="BL1470" i="3"/>
  <c r="BM1470" i="3"/>
  <c r="BO1470" i="3"/>
  <c r="BP1470" i="3"/>
  <c r="BG1471" i="3"/>
  <c r="BI1471" i="3"/>
  <c r="BJ1471" i="3"/>
  <c r="BK1471" i="3"/>
  <c r="BL1471" i="3"/>
  <c r="BL1472" i="3" s="1"/>
  <c r="BL1473" i="3" s="1"/>
  <c r="BM1471" i="3"/>
  <c r="BO1471" i="3"/>
  <c r="BP1471" i="3"/>
  <c r="BP1472" i="3" s="1"/>
  <c r="BP1473" i="3" s="1"/>
  <c r="BG1472" i="3"/>
  <c r="BH1472" i="3"/>
  <c r="BI1472" i="3"/>
  <c r="BJ1472" i="3"/>
  <c r="BK1472" i="3"/>
  <c r="BM1472" i="3"/>
  <c r="BN1472" i="3"/>
  <c r="BO1472" i="3"/>
  <c r="BG1473" i="3"/>
  <c r="BH1473" i="3"/>
  <c r="BH1474" i="3" s="1"/>
  <c r="BI1473" i="3"/>
  <c r="BJ1473" i="3"/>
  <c r="BK1473" i="3"/>
  <c r="BM1473" i="3"/>
  <c r="BN1473" i="3"/>
  <c r="BN1474" i="3" s="1"/>
  <c r="BO1473" i="3"/>
  <c r="BG1474" i="3"/>
  <c r="BI1474" i="3"/>
  <c r="BJ1474" i="3"/>
  <c r="BK1474" i="3"/>
  <c r="BL1474" i="3"/>
  <c r="BL1475" i="3" s="1"/>
  <c r="BM1474" i="3"/>
  <c r="BO1474" i="3"/>
  <c r="BP1474" i="3"/>
  <c r="BP1475" i="3" s="1"/>
  <c r="BP1476" i="3" s="1"/>
  <c r="BP1477" i="3" s="1"/>
  <c r="BG1475" i="3"/>
  <c r="BH1475" i="3"/>
  <c r="BI1475" i="3"/>
  <c r="BJ1475" i="3"/>
  <c r="BJ1476" i="3" s="1"/>
  <c r="BK1475" i="3"/>
  <c r="BM1475" i="3"/>
  <c r="BN1475" i="3"/>
  <c r="BN1476" i="3" s="1"/>
  <c r="BO1475" i="3"/>
  <c r="BG1476" i="3"/>
  <c r="BH1476" i="3"/>
  <c r="BI1476" i="3"/>
  <c r="BK1476" i="3"/>
  <c r="BL1476" i="3"/>
  <c r="BL1477" i="3" s="1"/>
  <c r="BM1476" i="3"/>
  <c r="BO1476" i="3"/>
  <c r="BG1477" i="3"/>
  <c r="BH1477" i="3"/>
  <c r="BH1478" i="3" s="1"/>
  <c r="BI1477" i="3"/>
  <c r="BJ1477" i="3"/>
  <c r="BK1477" i="3"/>
  <c r="BM1477" i="3"/>
  <c r="BN1477" i="3"/>
  <c r="BN1478" i="3" s="1"/>
  <c r="BO1477" i="3"/>
  <c r="BG1478" i="3"/>
  <c r="BI1478" i="3"/>
  <c r="BJ1478" i="3"/>
  <c r="BK1478" i="3"/>
  <c r="BL1478" i="3"/>
  <c r="BL1479" i="3" s="1"/>
  <c r="BL1480" i="3" s="1"/>
  <c r="BL1481" i="3" s="1"/>
  <c r="BM1478" i="3"/>
  <c r="BO1478" i="3"/>
  <c r="BP1478" i="3"/>
  <c r="BP1479" i="3" s="1"/>
  <c r="BP1480" i="3" s="1"/>
  <c r="BP1481" i="3" s="1"/>
  <c r="BP1482" i="3" s="1"/>
  <c r="BP1483" i="3" s="1"/>
  <c r="BP1484" i="3" s="1"/>
  <c r="BP1485" i="3" s="1"/>
  <c r="BP1486" i="3" s="1"/>
  <c r="BG1479" i="3"/>
  <c r="BH1479" i="3"/>
  <c r="BI1479" i="3"/>
  <c r="BJ1479" i="3"/>
  <c r="BK1479" i="3"/>
  <c r="BM1479" i="3"/>
  <c r="BN1479" i="3"/>
  <c r="BO1479" i="3"/>
  <c r="BG1480" i="3"/>
  <c r="BH1480" i="3"/>
  <c r="BI1480" i="3"/>
  <c r="BJ1480" i="3"/>
  <c r="BK1480" i="3"/>
  <c r="BM1480" i="3"/>
  <c r="BN1480" i="3"/>
  <c r="BO1480" i="3"/>
  <c r="BG1481" i="3"/>
  <c r="BH1481" i="3"/>
  <c r="BI1481" i="3"/>
  <c r="BJ1481" i="3"/>
  <c r="BJ1482" i="3" s="1"/>
  <c r="BK1481" i="3"/>
  <c r="BM1481" i="3"/>
  <c r="BN1481" i="3"/>
  <c r="BN1482" i="3" s="1"/>
  <c r="BO1481" i="3"/>
  <c r="BG1482" i="3"/>
  <c r="BH1482" i="3"/>
  <c r="BI1482" i="3"/>
  <c r="BK1482" i="3"/>
  <c r="BL1482" i="3"/>
  <c r="BL1483" i="3" s="1"/>
  <c r="BM1482" i="3"/>
  <c r="BO1482" i="3"/>
  <c r="BG1483" i="3"/>
  <c r="BH1483" i="3"/>
  <c r="BI1483" i="3"/>
  <c r="BJ1483" i="3"/>
  <c r="BJ1484" i="3" s="1"/>
  <c r="BK1483" i="3"/>
  <c r="BM1483" i="3"/>
  <c r="BN1483" i="3"/>
  <c r="BN1484" i="3" s="1"/>
  <c r="BO1483" i="3"/>
  <c r="BG1484" i="3"/>
  <c r="BH1484" i="3"/>
  <c r="BI1484" i="3"/>
  <c r="BK1484" i="3"/>
  <c r="BL1484" i="3"/>
  <c r="BL1485" i="3" s="1"/>
  <c r="BM1484" i="3"/>
  <c r="BO1484" i="3"/>
  <c r="BG1485" i="3"/>
  <c r="BH1485" i="3"/>
  <c r="BI1485" i="3"/>
  <c r="BJ1485" i="3"/>
  <c r="BJ1486" i="3" s="1"/>
  <c r="BK1485" i="3"/>
  <c r="BM1485" i="3"/>
  <c r="BN1485" i="3"/>
  <c r="BN1486" i="3" s="1"/>
  <c r="BN1487" i="3" s="1"/>
  <c r="BN1488" i="3" s="1"/>
  <c r="BO1485" i="3"/>
  <c r="BG1486" i="3"/>
  <c r="BH1486" i="3"/>
  <c r="BH1487" i="3" s="1"/>
  <c r="BI1486" i="3"/>
  <c r="BK1486" i="3"/>
  <c r="BL1486" i="3"/>
  <c r="BM1486" i="3"/>
  <c r="BO1486" i="3"/>
  <c r="BG1487" i="3"/>
  <c r="BI1487" i="3"/>
  <c r="BJ1487" i="3"/>
  <c r="BJ1488" i="3" s="1"/>
  <c r="BK1487" i="3"/>
  <c r="BL1487" i="3"/>
  <c r="BM1487" i="3"/>
  <c r="BO1487" i="3"/>
  <c r="BP1487" i="3"/>
  <c r="BP1488" i="3" s="1"/>
  <c r="BP1489" i="3" s="1"/>
  <c r="BP1490" i="3" s="1"/>
  <c r="BP1491" i="3" s="1"/>
  <c r="BP1492" i="3" s="1"/>
  <c r="BP1493" i="3" s="1"/>
  <c r="BP1494" i="3" s="1"/>
  <c r="BG1488" i="3"/>
  <c r="BH1488" i="3"/>
  <c r="BI1488" i="3"/>
  <c r="BK1488" i="3"/>
  <c r="BL1488" i="3"/>
  <c r="BL1489" i="3" s="1"/>
  <c r="BM1488" i="3"/>
  <c r="BO1488" i="3"/>
  <c r="BG1489" i="3"/>
  <c r="BH1489" i="3"/>
  <c r="BI1489" i="3"/>
  <c r="BJ1489" i="3"/>
  <c r="BJ1490" i="3" s="1"/>
  <c r="BJ1491" i="3" s="1"/>
  <c r="BJ1492" i="3" s="1"/>
  <c r="BK1489" i="3"/>
  <c r="BM1489" i="3"/>
  <c r="BN1489" i="3"/>
  <c r="BN1490" i="3" s="1"/>
  <c r="BN1491" i="3" s="1"/>
  <c r="BN1492" i="3" s="1"/>
  <c r="BO1489" i="3"/>
  <c r="BG1490" i="3"/>
  <c r="BH1490" i="3"/>
  <c r="BI1490" i="3"/>
  <c r="BK1490" i="3"/>
  <c r="BL1490" i="3"/>
  <c r="BM1490" i="3"/>
  <c r="BO1490" i="3"/>
  <c r="BG1491" i="3"/>
  <c r="BH1491" i="3"/>
  <c r="BI1491" i="3"/>
  <c r="BK1491" i="3"/>
  <c r="BL1491" i="3"/>
  <c r="BM1491" i="3"/>
  <c r="BO1491" i="3"/>
  <c r="BG1492" i="3"/>
  <c r="BH1492" i="3"/>
  <c r="BI1492" i="3"/>
  <c r="BK1492" i="3"/>
  <c r="BL1492" i="3"/>
  <c r="BL1493" i="3" s="1"/>
  <c r="BM1492" i="3"/>
  <c r="BO1492" i="3"/>
  <c r="BG1493" i="3"/>
  <c r="BH1493" i="3"/>
  <c r="BI1493" i="3"/>
  <c r="BJ1493" i="3"/>
  <c r="BJ1494" i="3" s="1"/>
  <c r="BK1493" i="3"/>
  <c r="BM1493" i="3"/>
  <c r="BO1493" i="3"/>
  <c r="BG1494" i="3"/>
  <c r="BH1494" i="3"/>
  <c r="BH1495" i="3" s="1"/>
  <c r="BH1496" i="3" s="1"/>
  <c r="BI1494" i="3"/>
  <c r="BK1494" i="3"/>
  <c r="BL1494" i="3"/>
  <c r="BM1494" i="3"/>
  <c r="BO1494" i="3"/>
  <c r="BG1495" i="3"/>
  <c r="BI1495" i="3"/>
  <c r="BJ1495" i="3"/>
  <c r="BK1495" i="3"/>
  <c r="BL1495" i="3"/>
  <c r="BM1495" i="3"/>
  <c r="BO1495" i="3"/>
  <c r="BP1495" i="3"/>
  <c r="BG1496" i="3"/>
  <c r="BI1496" i="3"/>
  <c r="BJ1496" i="3"/>
  <c r="BJ1497" i="3" s="1"/>
  <c r="BK1496" i="3"/>
  <c r="BG1497" i="3"/>
  <c r="BH1497" i="3"/>
  <c r="BI1497" i="3"/>
  <c r="BK1497" i="3"/>
  <c r="BG1498" i="3"/>
  <c r="BH1498" i="3"/>
  <c r="BH1499" i="3" s="1"/>
  <c r="BI1498" i="3"/>
  <c r="BJ1498" i="3"/>
  <c r="BK1498" i="3"/>
  <c r="BG1499" i="3"/>
  <c r="BI1499" i="3"/>
  <c r="BJ1499" i="3"/>
  <c r="BJ1500" i="3" s="1"/>
  <c r="BJ1501" i="3" s="1"/>
  <c r="BK1499" i="3"/>
  <c r="BG1500" i="3"/>
  <c r="BH1500" i="3"/>
  <c r="BI1500" i="3"/>
  <c r="BK1500" i="3"/>
  <c r="BG1501" i="3"/>
  <c r="BH1501" i="3"/>
  <c r="BH1502" i="3" s="1"/>
  <c r="BH1503" i="3" s="1"/>
  <c r="BI1501" i="3"/>
  <c r="BK1501" i="3"/>
  <c r="BG1502" i="3"/>
  <c r="BI1502" i="3"/>
  <c r="BJ1502" i="3"/>
  <c r="BK1502" i="3"/>
  <c r="BG1503" i="3"/>
  <c r="BI1503" i="3"/>
  <c r="BJ1503" i="3"/>
  <c r="BK1503" i="3"/>
  <c r="BG1504" i="3"/>
  <c r="BH1504" i="3"/>
  <c r="BI1504" i="3"/>
  <c r="BJ1504" i="3"/>
  <c r="BK1504" i="3"/>
  <c r="BG1505" i="3"/>
  <c r="BH1505" i="3"/>
  <c r="BI1505" i="3"/>
  <c r="BJ1505" i="3"/>
  <c r="BJ1506" i="3" s="1"/>
  <c r="BK1505" i="3"/>
  <c r="BG1506" i="3"/>
  <c r="BH1506" i="3"/>
  <c r="BH1507" i="3" s="1"/>
  <c r="BH1508" i="3" s="1"/>
  <c r="BH1509" i="3" s="1"/>
  <c r="BI1506" i="3"/>
  <c r="BK1506" i="3"/>
  <c r="BL1506" i="3"/>
  <c r="BM1506" i="3"/>
  <c r="BO1506" i="3"/>
  <c r="BG1507" i="3"/>
  <c r="BI1507" i="3"/>
  <c r="BJ1507" i="3"/>
  <c r="BK1507" i="3"/>
  <c r="BL1507" i="3"/>
  <c r="BM1507" i="3"/>
  <c r="BO1507" i="3"/>
  <c r="BP1507" i="3"/>
  <c r="BG1508" i="3"/>
  <c r="BI1508" i="3"/>
  <c r="BJ1508" i="3"/>
  <c r="BK1508" i="3"/>
  <c r="BL1508" i="3"/>
  <c r="BM1508" i="3"/>
  <c r="BO1508" i="3"/>
  <c r="BP1508" i="3"/>
  <c r="BG1509" i="3"/>
  <c r="BI1509" i="3"/>
  <c r="BJ1509" i="3"/>
  <c r="BK1509" i="3"/>
  <c r="BL1509" i="3"/>
  <c r="BL1510" i="3" s="1"/>
  <c r="BM1509" i="3"/>
  <c r="BO1509" i="3"/>
  <c r="BP1509" i="3"/>
  <c r="BP1510" i="3" s="1"/>
  <c r="BP1511" i="3" s="1"/>
  <c r="BG1510" i="3"/>
  <c r="BH1510" i="3"/>
  <c r="BI1510" i="3"/>
  <c r="BJ1510" i="3"/>
  <c r="BJ1511" i="3" s="1"/>
  <c r="BK1510" i="3"/>
  <c r="BM1510" i="3"/>
  <c r="BN1510" i="3"/>
  <c r="BN1511" i="3" s="1"/>
  <c r="BN1512" i="3" s="1"/>
  <c r="BO1510" i="3"/>
  <c r="BG1511" i="3"/>
  <c r="BH1511" i="3"/>
  <c r="BH1512" i="3" s="1"/>
  <c r="BI1511" i="3"/>
  <c r="BK1511" i="3"/>
  <c r="BL1511" i="3"/>
  <c r="BM1511" i="3"/>
  <c r="BO1511" i="3"/>
  <c r="BG1512" i="3"/>
  <c r="BI1512" i="3"/>
  <c r="BJ1512" i="3"/>
  <c r="BK1512" i="3"/>
  <c r="BL1512" i="3"/>
  <c r="BL1513" i="3" s="1"/>
  <c r="BM1512" i="3"/>
  <c r="BO1512" i="3"/>
  <c r="BP1512" i="3"/>
  <c r="BP1513" i="3" s="1"/>
  <c r="BP1514" i="3" s="1"/>
  <c r="BP1515" i="3" s="1"/>
  <c r="BG1513" i="3"/>
  <c r="BH1513" i="3"/>
  <c r="BI1513" i="3"/>
  <c r="BJ1513" i="3"/>
  <c r="BJ1514" i="3" s="1"/>
  <c r="BK1513" i="3"/>
  <c r="BM1513" i="3"/>
  <c r="BN1513" i="3"/>
  <c r="BN1514" i="3" s="1"/>
  <c r="BO1513" i="3"/>
  <c r="BG1514" i="3"/>
  <c r="BH1514" i="3"/>
  <c r="BI1514" i="3"/>
  <c r="BK1514" i="3"/>
  <c r="BL1514" i="3"/>
  <c r="BL1515" i="3" s="1"/>
  <c r="BM1514" i="3"/>
  <c r="BO1514" i="3"/>
  <c r="BG1515" i="3"/>
  <c r="BH1515" i="3"/>
  <c r="BH1516" i="3" s="1"/>
  <c r="BH1517" i="3" s="1"/>
  <c r="BI1515" i="3"/>
  <c r="BJ1515" i="3"/>
  <c r="BK1515" i="3"/>
  <c r="BM1515" i="3"/>
  <c r="BN1515" i="3"/>
  <c r="BN1516" i="3" s="1"/>
  <c r="BN1517" i="3" s="1"/>
  <c r="BO1515" i="3"/>
  <c r="BG1516" i="3"/>
  <c r="BI1516" i="3"/>
  <c r="BJ1516" i="3"/>
  <c r="BK1516" i="3"/>
  <c r="BL1516" i="3"/>
  <c r="BM1516" i="3"/>
  <c r="BO1516" i="3"/>
  <c r="BP1516" i="3"/>
  <c r="BG1517" i="3"/>
  <c r="BI1517" i="3"/>
  <c r="BJ1517" i="3"/>
  <c r="BK1517" i="3"/>
  <c r="BL1517" i="3"/>
  <c r="BL1518" i="3" s="1"/>
  <c r="BL1519" i="3" s="1"/>
  <c r="BL1520" i="3" s="1"/>
  <c r="BM1517" i="3"/>
  <c r="BO1517" i="3"/>
  <c r="BP1517" i="3"/>
  <c r="BP1518" i="3" s="1"/>
  <c r="BP1519" i="3" s="1"/>
  <c r="BP1520" i="3" s="1"/>
  <c r="BG1518" i="3"/>
  <c r="BH1518" i="3"/>
  <c r="BI1518" i="3"/>
  <c r="BJ1518" i="3"/>
  <c r="BK1518" i="3"/>
  <c r="BM1518" i="3"/>
  <c r="BN1518" i="3"/>
  <c r="BO1518" i="3"/>
  <c r="BG1519" i="3"/>
  <c r="BH1519" i="3"/>
  <c r="BI1519" i="3"/>
  <c r="BJ1519" i="3"/>
  <c r="BK1519" i="3"/>
  <c r="BM1519" i="3"/>
  <c r="BN1519" i="3"/>
  <c r="BO1519" i="3"/>
  <c r="BG1520" i="3"/>
  <c r="BH1520" i="3"/>
  <c r="BH1521" i="3" s="1"/>
  <c r="BI1520" i="3"/>
  <c r="BJ1520" i="3"/>
  <c r="BK1520" i="3"/>
  <c r="BM1520" i="3"/>
  <c r="BN1520" i="3"/>
  <c r="BN1521" i="3" s="1"/>
  <c r="BO1520" i="3"/>
  <c r="BG1521" i="3"/>
  <c r="BI1521" i="3"/>
  <c r="BJ1521" i="3"/>
  <c r="BK1521" i="3"/>
  <c r="BL1521" i="3"/>
  <c r="BL1522" i="3" s="1"/>
  <c r="BL1523" i="3" s="1"/>
  <c r="BM1521" i="3"/>
  <c r="BO1521" i="3"/>
  <c r="BP1521" i="3"/>
  <c r="BP1522" i="3" s="1"/>
  <c r="BP1523" i="3" s="1"/>
  <c r="BG1522" i="3"/>
  <c r="BH1522" i="3"/>
  <c r="BI1522" i="3"/>
  <c r="BJ1522" i="3"/>
  <c r="BK1522" i="3"/>
  <c r="BM1522" i="3"/>
  <c r="BN1522" i="3"/>
  <c r="BO1522" i="3"/>
  <c r="BG1523" i="3"/>
  <c r="BH1523" i="3"/>
  <c r="BH1524" i="3" s="1"/>
  <c r="BH1525" i="3" s="1"/>
  <c r="BH1526" i="3" s="1"/>
  <c r="BH1527" i="3" s="1"/>
  <c r="BI1523" i="3"/>
  <c r="BJ1523" i="3"/>
  <c r="BK1523" i="3"/>
  <c r="BM1523" i="3"/>
  <c r="BN1523" i="3"/>
  <c r="BN1524" i="3" s="1"/>
  <c r="BN1525" i="3" s="1"/>
  <c r="BN1526" i="3" s="1"/>
  <c r="BN1527" i="3" s="1"/>
  <c r="BO1523" i="3"/>
  <c r="BG1524" i="3"/>
  <c r="BI1524" i="3"/>
  <c r="BJ1524" i="3"/>
  <c r="BK1524" i="3"/>
  <c r="BL1524" i="3"/>
  <c r="BM1524" i="3"/>
  <c r="BO1524" i="3"/>
  <c r="BP1524" i="3"/>
  <c r="BG1525" i="3"/>
  <c r="BI1525" i="3"/>
  <c r="BJ1525" i="3"/>
  <c r="BK1525" i="3"/>
  <c r="BL1525" i="3"/>
  <c r="BM1525" i="3"/>
  <c r="BO1525" i="3"/>
  <c r="BP1525" i="3"/>
  <c r="BG1526" i="3"/>
  <c r="BI1526" i="3"/>
  <c r="BJ1526" i="3"/>
  <c r="BK1526" i="3"/>
  <c r="BL1526" i="3"/>
  <c r="BM1526" i="3"/>
  <c r="BO1526" i="3"/>
  <c r="BP1526" i="3"/>
  <c r="BG1527" i="3"/>
  <c r="BI1527" i="3"/>
  <c r="BJ1527" i="3"/>
  <c r="BK1527" i="3"/>
  <c r="BL1527" i="3"/>
  <c r="BL1528" i="3" s="1"/>
  <c r="BM1527" i="3"/>
  <c r="BO1527" i="3"/>
  <c r="BP1527" i="3"/>
  <c r="BP1528" i="3" s="1"/>
  <c r="BG1528" i="3"/>
  <c r="BH1528" i="3"/>
  <c r="BH1529" i="3" s="1"/>
  <c r="BI1528" i="3"/>
  <c r="BJ1528" i="3"/>
  <c r="BK1528" i="3"/>
  <c r="BM1528" i="3"/>
  <c r="BN1528" i="3"/>
  <c r="BN1529" i="3" s="1"/>
  <c r="BN1530" i="3" s="1"/>
  <c r="BO1528" i="3"/>
  <c r="BG1529" i="3"/>
  <c r="BI1529" i="3"/>
  <c r="BJ1529" i="3"/>
  <c r="BJ1530" i="3" s="1"/>
  <c r="BK1529" i="3"/>
  <c r="BL1529" i="3"/>
  <c r="BM1529" i="3"/>
  <c r="BO1529" i="3"/>
  <c r="BP1529" i="3"/>
  <c r="BP1530" i="3" s="1"/>
  <c r="BP1531" i="3" s="1"/>
  <c r="BP1532" i="3" s="1"/>
  <c r="BP1533" i="3" s="1"/>
  <c r="BP1534" i="3" s="1"/>
  <c r="BG1530" i="3"/>
  <c r="BH1530" i="3"/>
  <c r="BI1530" i="3"/>
  <c r="BK1530" i="3"/>
  <c r="BL1530" i="3"/>
  <c r="BL1531" i="3" s="1"/>
  <c r="BM1530" i="3"/>
  <c r="BO1530" i="3"/>
  <c r="BG1531" i="3"/>
  <c r="BH1531" i="3"/>
  <c r="BI1531" i="3"/>
  <c r="BJ1531" i="3"/>
  <c r="BJ1532" i="3" s="1"/>
  <c r="BJ1533" i="3" s="1"/>
  <c r="BJ1534" i="3" s="1"/>
  <c r="BK1531" i="3"/>
  <c r="BM1531" i="3"/>
  <c r="BN1531" i="3"/>
  <c r="BN1532" i="3" s="1"/>
  <c r="BN1533" i="3" s="1"/>
  <c r="BN1534" i="3" s="1"/>
  <c r="BN1535" i="3" s="1"/>
  <c r="BN1536" i="3" s="1"/>
  <c r="BN1537" i="3" s="1"/>
  <c r="BN1538" i="3" s="1"/>
  <c r="BN1539" i="3" s="1"/>
  <c r="BN1540" i="3" s="1"/>
  <c r="BN1541" i="3" s="1"/>
  <c r="BN1542" i="3" s="1"/>
  <c r="BN1543" i="3" s="1"/>
  <c r="BN1544" i="3" s="1"/>
  <c r="BN1545" i="3" s="1"/>
  <c r="BN1546" i="3" s="1"/>
  <c r="BN1547" i="3" s="1"/>
  <c r="BO1531" i="3"/>
  <c r="BG1532" i="3"/>
  <c r="BH1532" i="3"/>
  <c r="BI1532" i="3"/>
  <c r="BK1532" i="3"/>
  <c r="BL1532" i="3"/>
  <c r="BM1532" i="3"/>
  <c r="BO1532" i="3"/>
  <c r="BG1533" i="3"/>
  <c r="BH1533" i="3"/>
  <c r="BI1533" i="3"/>
  <c r="BK1533" i="3"/>
  <c r="BL1533" i="3"/>
  <c r="BM1533" i="3"/>
  <c r="BO1533" i="3"/>
  <c r="BG1534" i="3"/>
  <c r="BH1534" i="3"/>
  <c r="BH1535" i="3" s="1"/>
  <c r="BH1536" i="3" s="1"/>
  <c r="BH1537" i="3" s="1"/>
  <c r="BH1538" i="3" s="1"/>
  <c r="BH1539" i="3" s="1"/>
  <c r="BI1534" i="3"/>
  <c r="BK1534" i="3"/>
  <c r="BL1534" i="3"/>
  <c r="BM1534" i="3"/>
  <c r="BO1534" i="3"/>
  <c r="BG1535" i="3"/>
  <c r="BI1535" i="3"/>
  <c r="BJ1535" i="3"/>
  <c r="BK1535" i="3"/>
  <c r="BL1535" i="3"/>
  <c r="BM1535" i="3"/>
  <c r="BO1535" i="3"/>
  <c r="BP1535" i="3"/>
  <c r="BG1536" i="3"/>
  <c r="BI1536" i="3"/>
  <c r="BJ1536" i="3"/>
  <c r="BK1536" i="3"/>
  <c r="BL1536" i="3"/>
  <c r="BM1536" i="3"/>
  <c r="BO1536" i="3"/>
  <c r="BP1536" i="3"/>
  <c r="BG1537" i="3"/>
  <c r="BI1537" i="3"/>
  <c r="BJ1537" i="3"/>
  <c r="BK1537" i="3"/>
  <c r="BL1537" i="3"/>
  <c r="BM1537" i="3"/>
  <c r="BO1537" i="3"/>
  <c r="BP1537" i="3"/>
  <c r="BG1538" i="3"/>
  <c r="BI1538" i="3"/>
  <c r="BJ1538" i="3"/>
  <c r="BK1538" i="3"/>
  <c r="BL1538" i="3"/>
  <c r="BM1538" i="3"/>
  <c r="BO1538" i="3"/>
  <c r="BP1538" i="3"/>
  <c r="BG1539" i="3"/>
  <c r="BI1539" i="3"/>
  <c r="BJ1539" i="3"/>
  <c r="BJ1540" i="3" s="1"/>
  <c r="BK1539" i="3"/>
  <c r="BL1539" i="3"/>
  <c r="BM1539" i="3"/>
  <c r="BO1539" i="3"/>
  <c r="BP1539" i="3"/>
  <c r="BP1540" i="3" s="1"/>
  <c r="BG1540" i="3"/>
  <c r="BH1540" i="3"/>
  <c r="BH1541" i="3" s="1"/>
  <c r="BH1542" i="3" s="1"/>
  <c r="BH1543" i="3" s="1"/>
  <c r="BH1544" i="3" s="1"/>
  <c r="BH1545" i="3" s="1"/>
  <c r="BI1540" i="3"/>
  <c r="BK1540" i="3"/>
  <c r="BL1540" i="3"/>
  <c r="BM1540" i="3"/>
  <c r="BO1540" i="3"/>
  <c r="BG1541" i="3"/>
  <c r="BI1541" i="3"/>
  <c r="BJ1541" i="3"/>
  <c r="BK1541" i="3"/>
  <c r="BL1541" i="3"/>
  <c r="BM1541" i="3"/>
  <c r="BO1541" i="3"/>
  <c r="BP1541" i="3"/>
  <c r="BG1542" i="3"/>
  <c r="BI1542" i="3"/>
  <c r="BJ1542" i="3"/>
  <c r="BK1542" i="3"/>
  <c r="BL1542" i="3"/>
  <c r="BM1542" i="3"/>
  <c r="BO1542" i="3"/>
  <c r="BP1542" i="3"/>
  <c r="BG1543" i="3"/>
  <c r="BI1543" i="3"/>
  <c r="BJ1543" i="3"/>
  <c r="BK1543" i="3"/>
  <c r="BL1543" i="3"/>
  <c r="BM1543" i="3"/>
  <c r="BO1543" i="3"/>
  <c r="BP1543" i="3"/>
  <c r="BG1544" i="3"/>
  <c r="BI1544" i="3"/>
  <c r="BJ1544" i="3"/>
  <c r="BK1544" i="3"/>
  <c r="BL1544" i="3"/>
  <c r="BM1544" i="3"/>
  <c r="BO1544" i="3"/>
  <c r="BP1544" i="3"/>
  <c r="BG1545" i="3"/>
  <c r="BI1545" i="3"/>
  <c r="BJ1545" i="3"/>
  <c r="BJ1546" i="3" s="1"/>
  <c r="BJ1547" i="3" s="1"/>
  <c r="BK1545" i="3"/>
  <c r="BL1545" i="3"/>
  <c r="BM1545" i="3"/>
  <c r="BO1545" i="3"/>
  <c r="BP1545" i="3"/>
  <c r="BP1546" i="3" s="1"/>
  <c r="BP1547" i="3" s="1"/>
  <c r="BP1548" i="3" s="1"/>
  <c r="BG1546" i="3"/>
  <c r="BH1546" i="3"/>
  <c r="BI1546" i="3"/>
  <c r="BK1546" i="3"/>
  <c r="BL1546" i="3"/>
  <c r="BM1546" i="3"/>
  <c r="BO1546" i="3"/>
  <c r="BG1547" i="3"/>
  <c r="BH1547" i="3"/>
  <c r="BI1547" i="3"/>
  <c r="BK1547" i="3"/>
  <c r="BL1547" i="3"/>
  <c r="BL1548" i="3" s="1"/>
  <c r="BM1547" i="3"/>
  <c r="BO1547" i="3"/>
  <c r="BG1548" i="3"/>
  <c r="BH1548" i="3"/>
  <c r="BH1549" i="3" s="1"/>
  <c r="BI1548" i="3"/>
  <c r="BJ1548" i="3"/>
  <c r="BK1548" i="3"/>
  <c r="BM1548" i="3"/>
  <c r="BN1548" i="3"/>
  <c r="BN1549" i="3" s="1"/>
  <c r="BO1548" i="3"/>
  <c r="BG1549" i="3"/>
  <c r="BI1549" i="3"/>
  <c r="BJ1549" i="3"/>
  <c r="BK1549" i="3"/>
  <c r="BL1549" i="3"/>
  <c r="BL1550" i="3" s="1"/>
  <c r="BL1551" i="3" s="1"/>
  <c r="BM1549" i="3"/>
  <c r="BO1549" i="3"/>
  <c r="BP1549" i="3"/>
  <c r="BP1550" i="3" s="1"/>
  <c r="BP1551" i="3" s="1"/>
  <c r="BP1552" i="3" s="1"/>
  <c r="BP1553" i="3" s="1"/>
  <c r="BP1554" i="3" s="1"/>
  <c r="BP1555" i="3" s="1"/>
  <c r="BG1550" i="3"/>
  <c r="BH1550" i="3"/>
  <c r="BI1550" i="3"/>
  <c r="BJ1550" i="3"/>
  <c r="BK1550" i="3"/>
  <c r="BM1550" i="3"/>
  <c r="BN1550" i="3"/>
  <c r="BO1550" i="3"/>
  <c r="BG1551" i="3"/>
  <c r="BH1551" i="3"/>
  <c r="BI1551" i="3"/>
  <c r="BJ1551" i="3"/>
  <c r="BJ1552" i="3" s="1"/>
  <c r="BK1551" i="3"/>
  <c r="BM1551" i="3"/>
  <c r="BN1551" i="3"/>
  <c r="BN1552" i="3" s="1"/>
  <c r="BO1551" i="3"/>
  <c r="BG1552" i="3"/>
  <c r="BH1552" i="3"/>
  <c r="BI1552" i="3"/>
  <c r="BK1552" i="3"/>
  <c r="BL1552" i="3"/>
  <c r="BL1553" i="3" s="1"/>
  <c r="BL1554" i="3" s="1"/>
  <c r="BL1555" i="3" s="1"/>
  <c r="BM1552" i="3"/>
  <c r="BO1552" i="3"/>
  <c r="BG1553" i="3"/>
  <c r="BH1553" i="3"/>
  <c r="BI1553" i="3"/>
  <c r="BJ1553" i="3"/>
  <c r="BK1553" i="3"/>
  <c r="BM1553" i="3"/>
  <c r="BN1553" i="3"/>
  <c r="BO1553" i="3"/>
  <c r="BG1554" i="3"/>
  <c r="BH1554" i="3"/>
  <c r="BI1554" i="3"/>
  <c r="BJ1554" i="3"/>
  <c r="BK1554" i="3"/>
  <c r="BM1554" i="3"/>
  <c r="BN1554" i="3"/>
  <c r="BO1554" i="3"/>
  <c r="BG1555" i="3"/>
  <c r="BH1555" i="3"/>
  <c r="BH1556" i="3" s="1"/>
  <c r="BI1555" i="3"/>
  <c r="BJ1555" i="3"/>
  <c r="BK1555" i="3"/>
  <c r="BM1555" i="3"/>
  <c r="BN1555" i="3"/>
  <c r="BN1556" i="3" s="1"/>
  <c r="BN1557" i="3" s="1"/>
  <c r="BN1558" i="3" s="1"/>
  <c r="BN1559" i="3" s="1"/>
  <c r="BO1555" i="3"/>
  <c r="BG1556" i="3"/>
  <c r="BI1556" i="3"/>
  <c r="BJ1556" i="3"/>
  <c r="BJ1557" i="3" s="1"/>
  <c r="BK1556" i="3"/>
  <c r="BL1556" i="3"/>
  <c r="BM1556" i="3"/>
  <c r="BO1556" i="3"/>
  <c r="BP1556" i="3"/>
  <c r="BP1557" i="3" s="1"/>
  <c r="BG1557" i="3"/>
  <c r="BH1557" i="3"/>
  <c r="BH1558" i="3" s="1"/>
  <c r="BH1559" i="3" s="1"/>
  <c r="BI1557" i="3"/>
  <c r="BK1557" i="3"/>
  <c r="BL1557" i="3"/>
  <c r="BM1557" i="3"/>
  <c r="BO1557" i="3"/>
  <c r="BG1558" i="3"/>
  <c r="BI1558" i="3"/>
  <c r="BJ1558" i="3"/>
  <c r="BK1558" i="3"/>
  <c r="BL1558" i="3"/>
  <c r="BM1558" i="3"/>
  <c r="BO1558" i="3"/>
  <c r="BP1558" i="3"/>
  <c r="BG1559" i="3"/>
  <c r="BI1559" i="3"/>
  <c r="BJ1559" i="3"/>
  <c r="BK1559" i="3"/>
  <c r="BL1559" i="3"/>
  <c r="BL1560" i="3" s="1"/>
  <c r="BM1559" i="3"/>
  <c r="BO1559" i="3"/>
  <c r="BP1559" i="3"/>
  <c r="BP1560" i="3" s="1"/>
  <c r="BP1561" i="3" s="1"/>
  <c r="BP1562" i="3" s="1"/>
  <c r="BP1563" i="3" s="1"/>
  <c r="BG1560" i="3"/>
  <c r="BH1560" i="3"/>
  <c r="BI1560" i="3"/>
  <c r="BJ1560" i="3"/>
  <c r="BJ1561" i="3" s="1"/>
  <c r="BJ1562" i="3" s="1"/>
  <c r="BK1560" i="3"/>
  <c r="BM1560" i="3"/>
  <c r="BN1560" i="3"/>
  <c r="BN1561" i="3" s="1"/>
  <c r="BN1562" i="3" s="1"/>
  <c r="BO1560" i="3"/>
  <c r="BG1561" i="3"/>
  <c r="BH1561" i="3"/>
  <c r="BI1561" i="3"/>
  <c r="BK1561" i="3"/>
  <c r="BL1561" i="3"/>
  <c r="BM1561" i="3"/>
  <c r="BO1561" i="3"/>
  <c r="BG1562" i="3"/>
  <c r="BH1562" i="3"/>
  <c r="BI1562" i="3"/>
  <c r="BK1562" i="3"/>
  <c r="BL1562" i="3"/>
  <c r="BL1563" i="3" s="1"/>
  <c r="BM1562" i="3"/>
  <c r="BO1562" i="3"/>
  <c r="BG1563" i="3"/>
  <c r="BH1563" i="3"/>
  <c r="BH1564" i="3" s="1"/>
  <c r="BI1563" i="3"/>
  <c r="BJ1563" i="3"/>
  <c r="BK1563" i="3"/>
  <c r="BM1563" i="3"/>
  <c r="BN1563" i="3"/>
  <c r="BN1564" i="3" s="1"/>
  <c r="BO1563" i="3"/>
  <c r="BG1564" i="3"/>
  <c r="BI1564" i="3"/>
  <c r="BJ1564" i="3"/>
  <c r="BK1564" i="3"/>
  <c r="BL1564" i="3"/>
  <c r="BL1565" i="3" s="1"/>
  <c r="BL1566" i="3" s="1"/>
  <c r="BL1567" i="3" s="1"/>
  <c r="BM1564" i="3"/>
  <c r="BO1564" i="3"/>
  <c r="BP1564" i="3"/>
  <c r="BP1565" i="3" s="1"/>
  <c r="BP1566" i="3" s="1"/>
  <c r="BP1567" i="3" s="1"/>
  <c r="BP1568" i="3" s="1"/>
  <c r="BP1569" i="3" s="1"/>
  <c r="BP1570" i="3" s="1"/>
  <c r="BP1571" i="3" s="1"/>
  <c r="BP1572" i="3" s="1"/>
  <c r="BP1573" i="3" s="1"/>
  <c r="BP1574" i="3" s="1"/>
  <c r="BP1575" i="3" s="1"/>
  <c r="BG1565" i="3"/>
  <c r="BH1565" i="3"/>
  <c r="BI1565" i="3"/>
  <c r="BJ1565" i="3"/>
  <c r="BK1565" i="3"/>
  <c r="BM1565" i="3"/>
  <c r="BN1565" i="3"/>
  <c r="BO1565" i="3"/>
  <c r="BG1566" i="3"/>
  <c r="BH1566" i="3"/>
  <c r="BI1566" i="3"/>
  <c r="BJ1566" i="3"/>
  <c r="BK1566" i="3"/>
  <c r="BM1566" i="3"/>
  <c r="BN1566" i="3"/>
  <c r="BO1566" i="3"/>
  <c r="BG1567" i="3"/>
  <c r="BH1567" i="3"/>
  <c r="BI1567" i="3"/>
  <c r="BJ1567" i="3"/>
  <c r="BJ1568" i="3" s="1"/>
  <c r="BK1567" i="3"/>
  <c r="BM1567" i="3"/>
  <c r="BN1567" i="3"/>
  <c r="BN1568" i="3" s="1"/>
  <c r="BO1567" i="3"/>
  <c r="BG1568" i="3"/>
  <c r="BH1568" i="3"/>
  <c r="BI1568" i="3"/>
  <c r="BK1568" i="3"/>
  <c r="BL1568" i="3"/>
  <c r="BL1569" i="3" s="1"/>
  <c r="BM1568" i="3"/>
  <c r="BO1568" i="3"/>
  <c r="BG1569" i="3"/>
  <c r="BH1569" i="3"/>
  <c r="BI1569" i="3"/>
  <c r="BJ1569" i="3"/>
  <c r="BJ1570" i="3" s="1"/>
  <c r="BK1569" i="3"/>
  <c r="BM1569" i="3"/>
  <c r="BN1569" i="3"/>
  <c r="BN1570" i="3" s="1"/>
  <c r="BO1569" i="3"/>
  <c r="BG1570" i="3"/>
  <c r="BH1570" i="3"/>
  <c r="BI1570" i="3"/>
  <c r="BK1570" i="3"/>
  <c r="BL1570" i="3"/>
  <c r="BL1571" i="3" s="1"/>
  <c r="BL1572" i="3" s="1"/>
  <c r="BM1570" i="3"/>
  <c r="BO1570" i="3"/>
  <c r="BG1571" i="3"/>
  <c r="BH1571" i="3"/>
  <c r="BI1571" i="3"/>
  <c r="BJ1571" i="3"/>
  <c r="BK1571" i="3"/>
  <c r="BM1571" i="3"/>
  <c r="BN1571" i="3"/>
  <c r="BO1571" i="3"/>
  <c r="BG1572" i="3"/>
  <c r="BH1572" i="3"/>
  <c r="BI1572" i="3"/>
  <c r="BJ1572" i="3"/>
  <c r="BJ1573" i="3" s="1"/>
  <c r="BK1572" i="3"/>
  <c r="BM1572" i="3"/>
  <c r="BN1572" i="3"/>
  <c r="BN1573" i="3" s="1"/>
  <c r="BO1572" i="3"/>
  <c r="BG1573" i="3"/>
  <c r="BH1573" i="3"/>
  <c r="BI1573" i="3"/>
  <c r="BK1573" i="3"/>
  <c r="BL1573" i="3"/>
  <c r="BL1574" i="3" s="1"/>
  <c r="BL1575" i="3" s="1"/>
  <c r="BM1573" i="3"/>
  <c r="BO1573" i="3"/>
  <c r="BG1574" i="3"/>
  <c r="BH1574" i="3"/>
  <c r="BI1574" i="3"/>
  <c r="BJ1574" i="3"/>
  <c r="BK1574" i="3"/>
  <c r="BM1574" i="3"/>
  <c r="BN1574" i="3"/>
  <c r="BO1574" i="3"/>
  <c r="BG1575" i="3"/>
  <c r="BH1575" i="3"/>
  <c r="BH1576" i="3" s="1"/>
  <c r="BI1575" i="3"/>
  <c r="BJ1575" i="3"/>
  <c r="BK1575" i="3"/>
  <c r="BM1575" i="3"/>
  <c r="BN1575" i="3"/>
  <c r="BN1576" i="3" s="1"/>
  <c r="BN1577" i="3" s="1"/>
  <c r="BN1578" i="3" s="1"/>
  <c r="BO1575" i="3"/>
  <c r="BG1576" i="3"/>
  <c r="BI1576" i="3"/>
  <c r="BJ1576" i="3"/>
  <c r="BJ1577" i="3" s="1"/>
  <c r="BK1576" i="3"/>
  <c r="BL1576" i="3"/>
  <c r="BM1576" i="3"/>
  <c r="BO1576" i="3"/>
  <c r="BP1576" i="3"/>
  <c r="BP1577" i="3" s="1"/>
  <c r="BG1577" i="3"/>
  <c r="BH1577" i="3"/>
  <c r="BH1578" i="3" s="1"/>
  <c r="BI1577" i="3"/>
  <c r="BK1577" i="3"/>
  <c r="BL1577" i="3"/>
  <c r="BM1577" i="3"/>
  <c r="BO1577" i="3"/>
  <c r="BG1578" i="3"/>
  <c r="BI1578" i="3"/>
  <c r="BJ1578" i="3"/>
  <c r="BK1578" i="3"/>
  <c r="BL1578" i="3"/>
  <c r="BL1579" i="3" s="1"/>
  <c r="BM1578" i="3"/>
  <c r="BO1578" i="3"/>
  <c r="BP1578" i="3"/>
  <c r="BP1579" i="3" s="1"/>
  <c r="BG1579" i="3"/>
  <c r="BH1579" i="3"/>
  <c r="BH1580" i="3" s="1"/>
  <c r="BI1579" i="3"/>
  <c r="BJ1579" i="3"/>
  <c r="BK1579" i="3"/>
  <c r="BM1579" i="3"/>
  <c r="BN1579" i="3"/>
  <c r="BN1580" i="3" s="1"/>
  <c r="BN1581" i="3" s="1"/>
  <c r="BN1582" i="3" s="1"/>
  <c r="BO1579" i="3"/>
  <c r="BG1580" i="3"/>
  <c r="BI1580" i="3"/>
  <c r="BJ1580" i="3"/>
  <c r="BJ1581" i="3" s="1"/>
  <c r="BK1580" i="3"/>
  <c r="BL1580" i="3"/>
  <c r="BM1580" i="3"/>
  <c r="BO1580" i="3"/>
  <c r="BP1580" i="3"/>
  <c r="BP1581" i="3" s="1"/>
  <c r="BG1581" i="3"/>
  <c r="BH1581" i="3"/>
  <c r="BH1582" i="3" s="1"/>
  <c r="BI1581" i="3"/>
  <c r="BK1581" i="3"/>
  <c r="BL1581" i="3"/>
  <c r="BM1581" i="3"/>
  <c r="BO1581" i="3"/>
  <c r="BG1582" i="3"/>
  <c r="BI1582" i="3"/>
  <c r="BJ1582" i="3"/>
  <c r="BK1582" i="3"/>
  <c r="BL1582" i="3"/>
  <c r="BL1583" i="3" s="1"/>
  <c r="BL1584" i="3" s="1"/>
  <c r="BL1585" i="3" s="1"/>
  <c r="BM1582" i="3"/>
  <c r="BO1582" i="3"/>
  <c r="BP1582" i="3"/>
  <c r="BP1583" i="3" s="1"/>
  <c r="BP1584" i="3" s="1"/>
  <c r="BP1585" i="3" s="1"/>
  <c r="BP1586" i="3" s="1"/>
  <c r="BG1583" i="3"/>
  <c r="BH1583" i="3"/>
  <c r="BI1583" i="3"/>
  <c r="BJ1583" i="3"/>
  <c r="BK1583" i="3"/>
  <c r="BM1583" i="3"/>
  <c r="BN1583" i="3"/>
  <c r="BO1583" i="3"/>
  <c r="BG1584" i="3"/>
  <c r="BH1584" i="3"/>
  <c r="BI1584" i="3"/>
  <c r="BJ1584" i="3"/>
  <c r="BK1584" i="3"/>
  <c r="BM1584" i="3"/>
  <c r="BN1584" i="3"/>
  <c r="BO1584" i="3"/>
  <c r="BG1585" i="3"/>
  <c r="BH1585" i="3"/>
  <c r="BI1585" i="3"/>
  <c r="BJ1585" i="3"/>
  <c r="BJ1586" i="3" s="1"/>
  <c r="BK1585" i="3"/>
  <c r="BM1585" i="3"/>
  <c r="BN1585" i="3"/>
  <c r="BN1586" i="3" s="1"/>
  <c r="BN1587" i="3" s="1"/>
  <c r="BO1585" i="3"/>
  <c r="BG1586" i="3"/>
  <c r="BH1586" i="3"/>
  <c r="BH1587" i="3" s="1"/>
  <c r="BI1586" i="3"/>
  <c r="BK1586" i="3"/>
  <c r="BL1586" i="3"/>
  <c r="BM1586" i="3"/>
  <c r="BO1586" i="3"/>
  <c r="BG1587" i="3"/>
  <c r="BI1587" i="3"/>
  <c r="BJ1587" i="3"/>
  <c r="BK1587" i="3"/>
  <c r="BL1587" i="3"/>
  <c r="BL1588" i="3" s="1"/>
  <c r="BM1587" i="3"/>
  <c r="BO1587" i="3"/>
  <c r="BP1587" i="3"/>
  <c r="BP1588" i="3" s="1"/>
  <c r="BG1588" i="3"/>
  <c r="BH1588" i="3"/>
  <c r="BH1589" i="3" s="1"/>
  <c r="BH1590" i="3" s="1"/>
  <c r="BI1588" i="3"/>
  <c r="BJ1588" i="3"/>
  <c r="BK1588" i="3"/>
  <c r="BM1588" i="3"/>
  <c r="BN1588" i="3"/>
  <c r="BN1589" i="3" s="1"/>
  <c r="BN1590" i="3" s="1"/>
  <c r="BO1588" i="3"/>
  <c r="BG1589" i="3"/>
  <c r="BI1589" i="3"/>
  <c r="BJ1589" i="3"/>
  <c r="BK1589" i="3"/>
  <c r="BL1589" i="3"/>
  <c r="BM1589" i="3"/>
  <c r="BO1589" i="3"/>
  <c r="BP1589" i="3"/>
  <c r="BG1590" i="3"/>
  <c r="BI1590" i="3"/>
  <c r="BJ1590" i="3"/>
  <c r="BK1590" i="3"/>
  <c r="BL1590" i="3"/>
  <c r="BL1591" i="3" s="1"/>
  <c r="BL1592" i="3" s="1"/>
  <c r="BM1590" i="3"/>
  <c r="BO1590" i="3"/>
  <c r="BP1590" i="3"/>
  <c r="BP1591" i="3" s="1"/>
  <c r="BP1592" i="3" s="1"/>
  <c r="BP1593" i="3" s="1"/>
  <c r="BG1591" i="3"/>
  <c r="BH1591" i="3"/>
  <c r="BI1591" i="3"/>
  <c r="BJ1591" i="3"/>
  <c r="BK1591" i="3"/>
  <c r="BM1591" i="3"/>
  <c r="BN1591" i="3"/>
  <c r="BO1591" i="3"/>
  <c r="BG1592" i="3"/>
  <c r="BH1592" i="3"/>
  <c r="BI1592" i="3"/>
  <c r="BJ1592" i="3"/>
  <c r="BJ1593" i="3" s="1"/>
  <c r="BK1592" i="3"/>
  <c r="BM1592" i="3"/>
  <c r="BN1592" i="3"/>
  <c r="BN1593" i="3" s="1"/>
  <c r="BN1594" i="3" s="1"/>
  <c r="BO1592" i="3"/>
  <c r="BG1593" i="3"/>
  <c r="BH1593" i="3"/>
  <c r="BH1594" i="3" s="1"/>
  <c r="BI1593" i="3"/>
  <c r="BK1593" i="3"/>
  <c r="BL1593" i="3"/>
  <c r="BM1593" i="3"/>
  <c r="BO1593" i="3"/>
  <c r="BG1594" i="3"/>
  <c r="BI1594" i="3"/>
  <c r="BJ1594" i="3"/>
  <c r="BK1594" i="3"/>
  <c r="BL1594" i="3"/>
  <c r="BL1595" i="3" s="1"/>
  <c r="BM1594" i="3"/>
  <c r="BO1594" i="3"/>
  <c r="BP1594" i="3"/>
  <c r="BP1595" i="3" s="1"/>
  <c r="BP1596" i="3" s="1"/>
  <c r="BP1597" i="3" s="1"/>
  <c r="BP1598" i="3" s="1"/>
  <c r="BP1599" i="3" s="1"/>
  <c r="BP1600" i="3" s="1"/>
  <c r="BP1601" i="3" s="1"/>
  <c r="BP1602" i="3" s="1"/>
  <c r="BP1603" i="3" s="1"/>
  <c r="BP1604" i="3" s="1"/>
  <c r="BP1605" i="3" s="1"/>
  <c r="BP1606" i="3" s="1"/>
  <c r="BP1607" i="3" s="1"/>
  <c r="BP1608" i="3" s="1"/>
  <c r="BG1595" i="3"/>
  <c r="BH1595" i="3"/>
  <c r="BI1595" i="3"/>
  <c r="BJ1595" i="3"/>
  <c r="BJ1596" i="3" s="1"/>
  <c r="BK1595" i="3"/>
  <c r="BM1595" i="3"/>
  <c r="BN1595" i="3"/>
  <c r="BN1596" i="3" s="1"/>
  <c r="BO1595" i="3"/>
  <c r="BG1596" i="3"/>
  <c r="BH1596" i="3"/>
  <c r="BI1596" i="3"/>
  <c r="BK1596" i="3"/>
  <c r="BL1596" i="3"/>
  <c r="BL1597" i="3" s="1"/>
  <c r="BM1596" i="3"/>
  <c r="BO1596" i="3"/>
  <c r="BG1597" i="3"/>
  <c r="BH1597" i="3"/>
  <c r="BI1597" i="3"/>
  <c r="BJ1597" i="3"/>
  <c r="BJ1598" i="3" s="1"/>
  <c r="BK1597" i="3"/>
  <c r="BM1597" i="3"/>
  <c r="BN1597" i="3"/>
  <c r="BN1598" i="3" s="1"/>
  <c r="BO1597" i="3"/>
  <c r="BG1598" i="3"/>
  <c r="BH1598" i="3"/>
  <c r="BI1598" i="3"/>
  <c r="BK1598" i="3"/>
  <c r="BL1598" i="3"/>
  <c r="BL1599" i="3" s="1"/>
  <c r="BM1598" i="3"/>
  <c r="BO1598" i="3"/>
  <c r="BG1599" i="3"/>
  <c r="BH1599" i="3"/>
  <c r="BI1599" i="3"/>
  <c r="BJ1599" i="3"/>
  <c r="BJ1600" i="3" s="1"/>
  <c r="BK1599" i="3"/>
  <c r="BM1599" i="3"/>
  <c r="BN1599" i="3"/>
  <c r="BN1600" i="3" s="1"/>
  <c r="BO1599" i="3"/>
  <c r="BG1600" i="3"/>
  <c r="BH1600" i="3"/>
  <c r="BI1600" i="3"/>
  <c r="BK1600" i="3"/>
  <c r="BL1600" i="3"/>
  <c r="BL1601" i="3" s="1"/>
  <c r="BL1602" i="3" s="1"/>
  <c r="BM1600" i="3"/>
  <c r="BO1600" i="3"/>
  <c r="BG1601" i="3"/>
  <c r="BH1601" i="3"/>
  <c r="BI1601" i="3"/>
  <c r="BJ1601" i="3"/>
  <c r="BK1601" i="3"/>
  <c r="BM1601" i="3"/>
  <c r="BN1601" i="3"/>
  <c r="BO1601" i="3"/>
  <c r="BG1602" i="3"/>
  <c r="BH1602" i="3"/>
  <c r="BI1602" i="3"/>
  <c r="BJ1602" i="3"/>
  <c r="BJ1603" i="3" s="1"/>
  <c r="BK1602" i="3"/>
  <c r="BM1602" i="3"/>
  <c r="BN1602" i="3"/>
  <c r="BN1603" i="3" s="1"/>
  <c r="BO1602" i="3"/>
  <c r="BG1603" i="3"/>
  <c r="BH1603" i="3"/>
  <c r="BI1603" i="3"/>
  <c r="BK1603" i="3"/>
  <c r="BL1603" i="3"/>
  <c r="BL1604" i="3" s="1"/>
  <c r="BM1603" i="3"/>
  <c r="BO1603" i="3"/>
  <c r="BG1604" i="3"/>
  <c r="BH1604" i="3"/>
  <c r="BI1604" i="3"/>
  <c r="BJ1604" i="3"/>
  <c r="BJ1605" i="3" s="1"/>
  <c r="BJ1606" i="3" s="1"/>
  <c r="BK1604" i="3"/>
  <c r="BM1604" i="3"/>
  <c r="BN1604" i="3"/>
  <c r="BN1605" i="3" s="1"/>
  <c r="BN1606" i="3" s="1"/>
  <c r="BO1604" i="3"/>
  <c r="BG1605" i="3"/>
  <c r="BH1605" i="3"/>
  <c r="BI1605" i="3"/>
  <c r="BK1605" i="3"/>
  <c r="BL1605" i="3"/>
  <c r="BM1605" i="3"/>
  <c r="BO1605" i="3"/>
  <c r="BG1606" i="3"/>
  <c r="BH1606" i="3"/>
  <c r="BI1606" i="3"/>
  <c r="BK1606" i="3"/>
  <c r="BL1606" i="3"/>
  <c r="BL1607" i="3" s="1"/>
  <c r="BL1608" i="3" s="1"/>
  <c r="BM1606" i="3"/>
  <c r="BO1606" i="3"/>
  <c r="BG1607" i="3"/>
  <c r="BH1607" i="3"/>
  <c r="BI1607" i="3"/>
  <c r="BJ1607" i="3"/>
  <c r="BK1607" i="3"/>
  <c r="BM1607" i="3"/>
  <c r="BN1607" i="3"/>
  <c r="BO1607" i="3"/>
  <c r="BG1608" i="3"/>
  <c r="BH1608" i="3"/>
  <c r="BH1609" i="3" s="1"/>
  <c r="BH1610" i="3" s="1"/>
  <c r="BH1611" i="3" s="1"/>
  <c r="BI1608" i="3"/>
  <c r="BJ1608" i="3"/>
  <c r="BK1608" i="3"/>
  <c r="BM1608" i="3"/>
  <c r="BN1608" i="3"/>
  <c r="BN1609" i="3" s="1"/>
  <c r="BN1610" i="3" s="1"/>
  <c r="BN1611" i="3" s="1"/>
  <c r="BO1608" i="3"/>
  <c r="BG1609" i="3"/>
  <c r="BI1609" i="3"/>
  <c r="BJ1609" i="3"/>
  <c r="BK1609" i="3"/>
  <c r="BL1609" i="3"/>
  <c r="BM1609" i="3"/>
  <c r="BO1609" i="3"/>
  <c r="BP1609" i="3"/>
  <c r="BG1610" i="3"/>
  <c r="BI1610" i="3"/>
  <c r="BJ1610" i="3"/>
  <c r="BK1610" i="3"/>
  <c r="BL1610" i="3"/>
  <c r="BM1610" i="3"/>
  <c r="BO1610" i="3"/>
  <c r="BP1610" i="3"/>
  <c r="BG1611" i="3"/>
  <c r="BI1611" i="3"/>
  <c r="BJ1611" i="3"/>
  <c r="BK1611" i="3"/>
  <c r="BL1611" i="3"/>
  <c r="BL1612" i="3" s="1"/>
  <c r="BM1611" i="3"/>
  <c r="BO1611" i="3"/>
  <c r="BP1611" i="3"/>
  <c r="BP1612" i="3" s="1"/>
  <c r="BP1613" i="3" s="1"/>
  <c r="BP1614" i="3" s="1"/>
  <c r="BG1612" i="3"/>
  <c r="BH1612" i="3"/>
  <c r="BI1612" i="3"/>
  <c r="BJ1612" i="3"/>
  <c r="BJ1613" i="3" s="1"/>
  <c r="BJ1614" i="3" s="1"/>
  <c r="BK1612" i="3"/>
  <c r="BM1612" i="3"/>
  <c r="BN1612" i="3"/>
  <c r="BN1613" i="3" s="1"/>
  <c r="BN1614" i="3" s="1"/>
  <c r="BN1615" i="3" s="1"/>
  <c r="BN1616" i="3" s="1"/>
  <c r="BO1612" i="3"/>
  <c r="BG1613" i="3"/>
  <c r="BH1613" i="3"/>
  <c r="BI1613" i="3"/>
  <c r="BK1613" i="3"/>
  <c r="BL1613" i="3"/>
  <c r="BM1613" i="3"/>
  <c r="BO1613" i="3"/>
  <c r="BG1614" i="3"/>
  <c r="BH1614" i="3"/>
  <c r="BH1615" i="3" s="1"/>
  <c r="BI1614" i="3"/>
  <c r="BK1614" i="3"/>
  <c r="BL1614" i="3"/>
  <c r="BM1614" i="3"/>
  <c r="BO1614" i="3"/>
  <c r="BG1615" i="3"/>
  <c r="BI1615" i="3"/>
  <c r="BJ1615" i="3"/>
  <c r="BJ1616" i="3" s="1"/>
  <c r="BK1615" i="3"/>
  <c r="BL1615" i="3"/>
  <c r="BM1615" i="3"/>
  <c r="BO1615" i="3"/>
  <c r="BP1615" i="3"/>
  <c r="BP1616" i="3" s="1"/>
  <c r="BP1617" i="3" s="1"/>
  <c r="BG1616" i="3"/>
  <c r="BH1616" i="3"/>
  <c r="BI1616" i="3"/>
  <c r="BK1616" i="3"/>
  <c r="BL1616" i="3"/>
  <c r="BL1617" i="3" s="1"/>
  <c r="BM1616" i="3"/>
  <c r="BO1616" i="3"/>
  <c r="BG1617" i="3"/>
  <c r="BH1617" i="3"/>
  <c r="BH1618" i="3" s="1"/>
  <c r="BH1619" i="3" s="1"/>
  <c r="BI1617" i="3"/>
  <c r="BJ1617" i="3"/>
  <c r="BK1617" i="3"/>
  <c r="BM1617" i="3"/>
  <c r="BN1617" i="3"/>
  <c r="BN1618" i="3" s="1"/>
  <c r="BN1619" i="3" s="1"/>
  <c r="BN1620" i="3" s="1"/>
  <c r="BN1621" i="3" s="1"/>
  <c r="BO1617" i="3"/>
  <c r="BG1618" i="3"/>
  <c r="BI1618" i="3"/>
  <c r="BJ1618" i="3"/>
  <c r="BK1618" i="3"/>
  <c r="BL1618" i="3"/>
  <c r="BM1618" i="3"/>
  <c r="BO1618" i="3"/>
  <c r="BP1618" i="3"/>
  <c r="BG1619" i="3"/>
  <c r="BI1619" i="3"/>
  <c r="BJ1619" i="3"/>
  <c r="BJ1620" i="3" s="1"/>
  <c r="BJ1621" i="3" s="1"/>
  <c r="BK1619" i="3"/>
  <c r="BL1619" i="3"/>
  <c r="BM1619" i="3"/>
  <c r="BO1619" i="3"/>
  <c r="BP1619" i="3"/>
  <c r="BP1620" i="3" s="1"/>
  <c r="BP1621" i="3" s="1"/>
  <c r="BP1622" i="3" s="1"/>
  <c r="BP1623" i="3" s="1"/>
  <c r="BG1620" i="3"/>
  <c r="BH1620" i="3"/>
  <c r="BI1620" i="3"/>
  <c r="BK1620" i="3"/>
  <c r="BL1620" i="3"/>
  <c r="BM1620" i="3"/>
  <c r="BO1620" i="3"/>
  <c r="BG1621" i="3"/>
  <c r="BH1621" i="3"/>
  <c r="BI1621" i="3"/>
  <c r="BK1621" i="3"/>
  <c r="BL1621" i="3"/>
  <c r="BL1622" i="3" s="1"/>
  <c r="BM1621" i="3"/>
  <c r="BO1621" i="3"/>
  <c r="BG1622" i="3"/>
  <c r="BH1622" i="3"/>
  <c r="BI1622" i="3"/>
  <c r="BJ1622" i="3"/>
  <c r="BJ1623" i="3" s="1"/>
  <c r="BK1622" i="3"/>
  <c r="BM1622" i="3"/>
  <c r="BN1622" i="3"/>
  <c r="BN1623" i="3" s="1"/>
  <c r="BN1624" i="3" s="1"/>
  <c r="BN1625" i="3" s="1"/>
  <c r="BO1622" i="3"/>
  <c r="BG1623" i="3"/>
  <c r="BH1623" i="3"/>
  <c r="BH1624" i="3" s="1"/>
  <c r="BH1625" i="3" s="1"/>
  <c r="BI1623" i="3"/>
  <c r="BK1623" i="3"/>
  <c r="BL1623" i="3"/>
  <c r="BM1623" i="3"/>
  <c r="BO1623" i="3"/>
  <c r="BG1624" i="3"/>
  <c r="BI1624" i="3"/>
  <c r="BJ1624" i="3"/>
  <c r="BK1624" i="3"/>
  <c r="BL1624" i="3"/>
  <c r="BM1624" i="3"/>
  <c r="BO1624" i="3"/>
  <c r="BP1624" i="3"/>
  <c r="BG1625" i="3"/>
  <c r="BI1625" i="3"/>
  <c r="BJ1625" i="3"/>
  <c r="BK1625" i="3"/>
  <c r="BL1625" i="3"/>
  <c r="BL1626" i="3" s="1"/>
  <c r="BM1625" i="3"/>
  <c r="BO1625" i="3"/>
  <c r="BP1625" i="3"/>
  <c r="BP1626" i="3" s="1"/>
  <c r="BG1626" i="3"/>
  <c r="BH1626" i="3"/>
  <c r="BH1627" i="3" s="1"/>
  <c r="BH1628" i="3" s="1"/>
  <c r="BH1629" i="3" s="1"/>
  <c r="BI1626" i="3"/>
  <c r="BJ1626" i="3"/>
  <c r="BK1626" i="3"/>
  <c r="BM1626" i="3"/>
  <c r="BN1626" i="3"/>
  <c r="BN1627" i="3" s="1"/>
  <c r="BN1628" i="3" s="1"/>
  <c r="BN1629" i="3" s="1"/>
  <c r="BN1630" i="3" s="1"/>
  <c r="BO1626" i="3"/>
  <c r="BG1627" i="3"/>
  <c r="BI1627" i="3"/>
  <c r="BJ1627" i="3"/>
  <c r="BK1627" i="3"/>
  <c r="BL1627" i="3"/>
  <c r="BM1627" i="3"/>
  <c r="BO1627" i="3"/>
  <c r="BP1627" i="3"/>
  <c r="BG1628" i="3"/>
  <c r="BI1628" i="3"/>
  <c r="BJ1628" i="3"/>
  <c r="BK1628" i="3"/>
  <c r="BL1628" i="3"/>
  <c r="BM1628" i="3"/>
  <c r="BO1628" i="3"/>
  <c r="BP1628" i="3"/>
  <c r="BG1629" i="3"/>
  <c r="BI1629" i="3"/>
  <c r="BJ1629" i="3"/>
  <c r="BJ1630" i="3" s="1"/>
  <c r="BK1629" i="3"/>
  <c r="BL1629" i="3"/>
  <c r="BM1629" i="3"/>
  <c r="BO1629" i="3"/>
  <c r="BP1629" i="3"/>
  <c r="BP1630" i="3" s="1"/>
  <c r="BP1631" i="3" s="1"/>
  <c r="BP1632" i="3" s="1"/>
  <c r="BP1633" i="3" s="1"/>
  <c r="BG1630" i="3"/>
  <c r="BH1630" i="3"/>
  <c r="BI1630" i="3"/>
  <c r="BK1630" i="3"/>
  <c r="BL1630" i="3"/>
  <c r="BL1631" i="3" s="1"/>
  <c r="BM1630" i="3"/>
  <c r="BO1630" i="3"/>
  <c r="BG1631" i="3"/>
  <c r="BH1631" i="3"/>
  <c r="BI1631" i="3"/>
  <c r="BJ1631" i="3"/>
  <c r="BJ1632" i="3" s="1"/>
  <c r="BK1631" i="3"/>
  <c r="BM1631" i="3"/>
  <c r="BN1631" i="3"/>
  <c r="BN1632" i="3" s="1"/>
  <c r="BO1631" i="3"/>
  <c r="BG1632" i="3"/>
  <c r="BH1632" i="3"/>
  <c r="BI1632" i="3"/>
  <c r="BK1632" i="3"/>
  <c r="BL1632" i="3"/>
  <c r="BL1633" i="3" s="1"/>
  <c r="BM1632" i="3"/>
  <c r="BO1632" i="3"/>
  <c r="BG1633" i="3"/>
  <c r="BH1633" i="3"/>
  <c r="BH1634" i="3" s="1"/>
  <c r="BI1633" i="3"/>
  <c r="BJ1633" i="3"/>
  <c r="BK1633" i="3"/>
  <c r="BM1633" i="3"/>
  <c r="BN1633" i="3"/>
  <c r="BN1634" i="3" s="1"/>
  <c r="BO1633" i="3"/>
  <c r="BG1634" i="3"/>
  <c r="BI1634" i="3"/>
  <c r="BJ1634" i="3"/>
  <c r="BK1634" i="3"/>
  <c r="BL1634" i="3"/>
  <c r="BL1635" i="3" s="1"/>
  <c r="BM1634" i="3"/>
  <c r="BO1634" i="3"/>
  <c r="BP1634" i="3"/>
  <c r="BP1635" i="3" s="1"/>
  <c r="BP1636" i="3" s="1"/>
  <c r="BP1637" i="3" s="1"/>
  <c r="BP1638" i="3" s="1"/>
  <c r="BP1639" i="3" s="1"/>
  <c r="BP1640" i="3" s="1"/>
  <c r="BP1641" i="3" s="1"/>
  <c r="BP1642" i="3" s="1"/>
  <c r="BG1635" i="3"/>
  <c r="BH1635" i="3"/>
  <c r="BI1635" i="3"/>
  <c r="BJ1635" i="3"/>
  <c r="BJ1636" i="3" s="1"/>
  <c r="BK1635" i="3"/>
  <c r="BM1635" i="3"/>
  <c r="BN1635" i="3"/>
  <c r="BN1636" i="3" s="1"/>
  <c r="BO1635" i="3"/>
  <c r="BG1636" i="3"/>
  <c r="BH1636" i="3"/>
  <c r="BI1636" i="3"/>
  <c r="BK1636" i="3"/>
  <c r="BL1636" i="3"/>
  <c r="BL1637" i="3" s="1"/>
  <c r="BL1638" i="3" s="1"/>
  <c r="BL1639" i="3" s="1"/>
  <c r="BL1640" i="3" s="1"/>
  <c r="BM1636" i="3"/>
  <c r="BO1636" i="3"/>
  <c r="BG1637" i="3"/>
  <c r="BH1637" i="3"/>
  <c r="BI1637" i="3"/>
  <c r="BJ1637" i="3"/>
  <c r="BK1637" i="3"/>
  <c r="BM1637" i="3"/>
  <c r="BN1637" i="3"/>
  <c r="BO1637" i="3"/>
  <c r="BG1638" i="3"/>
  <c r="BH1638" i="3"/>
  <c r="BI1638" i="3"/>
  <c r="BJ1638" i="3"/>
  <c r="BK1638" i="3"/>
  <c r="BM1638" i="3"/>
  <c r="BN1638" i="3"/>
  <c r="BO1638" i="3"/>
  <c r="BG1639" i="3"/>
  <c r="BH1639" i="3"/>
  <c r="BI1639" i="3"/>
  <c r="BJ1639" i="3"/>
  <c r="BK1639" i="3"/>
  <c r="BM1639" i="3"/>
  <c r="BN1639" i="3"/>
  <c r="BO1639" i="3"/>
  <c r="BG1640" i="3"/>
  <c r="BH1640" i="3"/>
  <c r="BI1640" i="3"/>
  <c r="BJ1640" i="3"/>
  <c r="BJ1641" i="3" s="1"/>
  <c r="BK1640" i="3"/>
  <c r="BM1640" i="3"/>
  <c r="BN1640" i="3"/>
  <c r="BN1641" i="3" s="1"/>
  <c r="BO1640" i="3"/>
  <c r="BG1641" i="3"/>
  <c r="BH1641" i="3"/>
  <c r="BI1641" i="3"/>
  <c r="BK1641" i="3"/>
  <c r="BL1641" i="3"/>
  <c r="BL1642" i="3" s="1"/>
  <c r="BM1641" i="3"/>
  <c r="BO1641" i="3"/>
  <c r="BG1642" i="3"/>
  <c r="BH1642" i="3"/>
  <c r="BH1643" i="3" s="1"/>
  <c r="BH1644" i="3" s="1"/>
  <c r="BI1642" i="3"/>
  <c r="BJ1642" i="3"/>
  <c r="BK1642" i="3"/>
  <c r="BM1642" i="3"/>
  <c r="BN1642" i="3"/>
  <c r="BN1643" i="3" s="1"/>
  <c r="BN1644" i="3" s="1"/>
  <c r="BN1645" i="3" s="1"/>
  <c r="BO1642" i="3"/>
  <c r="BG1643" i="3"/>
  <c r="BI1643" i="3"/>
  <c r="BJ1643" i="3"/>
  <c r="BK1643" i="3"/>
  <c r="BL1643" i="3"/>
  <c r="BM1643" i="3"/>
  <c r="BO1643" i="3"/>
  <c r="BP1643" i="3"/>
  <c r="BG1644" i="3"/>
  <c r="BI1644" i="3"/>
  <c r="BJ1644" i="3"/>
  <c r="BJ1645" i="3" s="1"/>
  <c r="BK1644" i="3"/>
  <c r="BL1644" i="3"/>
  <c r="BM1644" i="3"/>
  <c r="BO1644" i="3"/>
  <c r="BP1644" i="3"/>
  <c r="BP1645" i="3" s="1"/>
  <c r="BP1646" i="3" s="1"/>
  <c r="BP1647" i="3" s="1"/>
  <c r="BG1645" i="3"/>
  <c r="BH1645" i="3"/>
  <c r="BI1645" i="3"/>
  <c r="BK1645" i="3"/>
  <c r="BL1645" i="3"/>
  <c r="BL1646" i="3" s="1"/>
  <c r="BM1645" i="3"/>
  <c r="BO1645" i="3"/>
  <c r="BG1646" i="3"/>
  <c r="BH1646" i="3"/>
  <c r="BI1646" i="3"/>
  <c r="BJ1646" i="3"/>
  <c r="BJ1647" i="3" s="1"/>
  <c r="BK1646" i="3"/>
  <c r="BM1646" i="3"/>
  <c r="BN1646" i="3"/>
  <c r="BN1647" i="3" s="1"/>
  <c r="BN1648" i="3" s="1"/>
  <c r="BN1649" i="3" s="1"/>
  <c r="BN1650" i="3" s="1"/>
  <c r="BN1651" i="3" s="1"/>
  <c r="BN1652" i="3" s="1"/>
  <c r="BN1653" i="3" s="1"/>
  <c r="BN1654" i="3" s="1"/>
  <c r="BN1655" i="3" s="1"/>
  <c r="BN1656" i="3" s="1"/>
  <c r="BN1657" i="3" s="1"/>
  <c r="BN1658" i="3" s="1"/>
  <c r="BN1659" i="3" s="1"/>
  <c r="BN1660" i="3" s="1"/>
  <c r="BN1661" i="3" s="1"/>
  <c r="BN1662" i="3" s="1"/>
  <c r="BN1663" i="3" s="1"/>
  <c r="BN1664" i="3" s="1"/>
  <c r="BN1665" i="3" s="1"/>
  <c r="BN1666" i="3" s="1"/>
  <c r="BN1667" i="3" s="1"/>
  <c r="BO1646" i="3"/>
  <c r="BG1647" i="3"/>
  <c r="BH1647" i="3"/>
  <c r="BH1648" i="3" s="1"/>
  <c r="BH1649" i="3" s="1"/>
  <c r="BI1647" i="3"/>
  <c r="BK1647" i="3"/>
  <c r="BL1647" i="3"/>
  <c r="BM1647" i="3"/>
  <c r="BO1647" i="3"/>
  <c r="BG1648" i="3"/>
  <c r="BI1648" i="3"/>
  <c r="BJ1648" i="3"/>
  <c r="BK1648" i="3"/>
  <c r="BL1648" i="3"/>
  <c r="BM1648" i="3"/>
  <c r="BO1648" i="3"/>
  <c r="BP1648" i="3"/>
  <c r="BG1649" i="3"/>
  <c r="BI1649" i="3"/>
  <c r="BJ1649" i="3"/>
  <c r="BJ1650" i="3" s="1"/>
  <c r="BK1649" i="3"/>
  <c r="BL1649" i="3"/>
  <c r="BM1649" i="3"/>
  <c r="BO1649" i="3"/>
  <c r="BP1649" i="3"/>
  <c r="BP1650" i="3" s="1"/>
  <c r="BG1650" i="3"/>
  <c r="BH1650" i="3"/>
  <c r="BH1651" i="3" s="1"/>
  <c r="BI1650" i="3"/>
  <c r="BK1650" i="3"/>
  <c r="BL1650" i="3"/>
  <c r="BM1650" i="3"/>
  <c r="BO1650" i="3"/>
  <c r="BG1651" i="3"/>
  <c r="BI1651" i="3"/>
  <c r="BJ1651" i="3"/>
  <c r="BJ1652" i="3" s="1"/>
  <c r="BJ1653" i="3" s="1"/>
  <c r="BK1651" i="3"/>
  <c r="BL1651" i="3"/>
  <c r="BM1651" i="3"/>
  <c r="BO1651" i="3"/>
  <c r="BP1651" i="3"/>
  <c r="BP1652" i="3" s="1"/>
  <c r="BP1653" i="3" s="1"/>
  <c r="BG1652" i="3"/>
  <c r="BH1652" i="3"/>
  <c r="BI1652" i="3"/>
  <c r="BK1652" i="3"/>
  <c r="BL1652" i="3"/>
  <c r="BM1652" i="3"/>
  <c r="BO1652" i="3"/>
  <c r="BG1653" i="3"/>
  <c r="BH1653" i="3"/>
  <c r="BH1654" i="3" s="1"/>
  <c r="BI1653" i="3"/>
  <c r="BK1653" i="3"/>
  <c r="BL1653" i="3"/>
  <c r="BM1653" i="3"/>
  <c r="BO1653" i="3"/>
  <c r="BG1654" i="3"/>
  <c r="BI1654" i="3"/>
  <c r="BJ1654" i="3"/>
  <c r="BJ1655" i="3" s="1"/>
  <c r="BJ1656" i="3" s="1"/>
  <c r="BK1654" i="3"/>
  <c r="BL1654" i="3"/>
  <c r="BM1654" i="3"/>
  <c r="BO1654" i="3"/>
  <c r="BP1654" i="3"/>
  <c r="BP1655" i="3" s="1"/>
  <c r="BP1656" i="3" s="1"/>
  <c r="BG1655" i="3"/>
  <c r="BH1655" i="3"/>
  <c r="BI1655" i="3"/>
  <c r="BK1655" i="3"/>
  <c r="BL1655" i="3"/>
  <c r="BM1655" i="3"/>
  <c r="BO1655" i="3"/>
  <c r="BG1656" i="3"/>
  <c r="BH1656" i="3"/>
  <c r="BH1657" i="3" s="1"/>
  <c r="BI1656" i="3"/>
  <c r="BK1656" i="3"/>
  <c r="BL1656" i="3"/>
  <c r="BM1656" i="3"/>
  <c r="BO1656" i="3"/>
  <c r="BG1657" i="3"/>
  <c r="BI1657" i="3"/>
  <c r="BJ1657" i="3"/>
  <c r="BJ1658" i="3" s="1"/>
  <c r="BK1657" i="3"/>
  <c r="BL1657" i="3"/>
  <c r="BM1657" i="3"/>
  <c r="BO1657" i="3"/>
  <c r="BP1657" i="3"/>
  <c r="BP1658" i="3" s="1"/>
  <c r="BG1658" i="3"/>
  <c r="BH1658" i="3"/>
  <c r="BH1659" i="3" s="1"/>
  <c r="BI1658" i="3"/>
  <c r="BK1658" i="3"/>
  <c r="BL1658" i="3"/>
  <c r="BM1658" i="3"/>
  <c r="BO1658" i="3"/>
  <c r="BG1659" i="3"/>
  <c r="BI1659" i="3"/>
  <c r="BJ1659" i="3"/>
  <c r="BJ1660" i="3" s="1"/>
  <c r="BK1659" i="3"/>
  <c r="BL1659" i="3"/>
  <c r="BM1659" i="3"/>
  <c r="BO1659" i="3"/>
  <c r="BP1659" i="3"/>
  <c r="BP1660" i="3" s="1"/>
  <c r="BG1660" i="3"/>
  <c r="BH1660" i="3"/>
  <c r="BH1661" i="3" s="1"/>
  <c r="BH1662" i="3" s="1"/>
  <c r="BI1660" i="3"/>
  <c r="BK1660" i="3"/>
  <c r="BL1660" i="3"/>
  <c r="BM1660" i="3"/>
  <c r="BO1660" i="3"/>
  <c r="BG1661" i="3"/>
  <c r="BI1661" i="3"/>
  <c r="BJ1661" i="3"/>
  <c r="BK1661" i="3"/>
  <c r="BL1661" i="3"/>
  <c r="BM1661" i="3"/>
  <c r="BO1661" i="3"/>
  <c r="BP1661" i="3"/>
  <c r="BG1662" i="3"/>
  <c r="BI1662" i="3"/>
  <c r="BJ1662" i="3"/>
  <c r="BJ1663" i="3" s="1"/>
  <c r="BJ1664" i="3" s="1"/>
  <c r="BK1662" i="3"/>
  <c r="BL1662" i="3"/>
  <c r="BM1662" i="3"/>
  <c r="BO1662" i="3"/>
  <c r="BP1662" i="3"/>
  <c r="BP1663" i="3" s="1"/>
  <c r="BP1664" i="3" s="1"/>
  <c r="BG1663" i="3"/>
  <c r="BH1663" i="3"/>
  <c r="BI1663" i="3"/>
  <c r="BK1663" i="3"/>
  <c r="BL1663" i="3"/>
  <c r="BM1663" i="3"/>
  <c r="BO1663" i="3"/>
  <c r="BG1664" i="3"/>
  <c r="BH1664" i="3"/>
  <c r="BH1665" i="3" s="1"/>
  <c r="BH1666" i="3" s="1"/>
  <c r="BI1664" i="3"/>
  <c r="BK1664" i="3"/>
  <c r="BL1664" i="3"/>
  <c r="BM1664" i="3"/>
  <c r="BO1664" i="3"/>
  <c r="BG1665" i="3"/>
  <c r="BI1665" i="3"/>
  <c r="BJ1665" i="3"/>
  <c r="BK1665" i="3"/>
  <c r="BL1665" i="3"/>
  <c r="BM1665" i="3"/>
  <c r="BO1665" i="3"/>
  <c r="BP1665" i="3"/>
  <c r="BG1666" i="3"/>
  <c r="BI1666" i="3"/>
  <c r="BJ1666" i="3"/>
  <c r="BJ1667" i="3" s="1"/>
  <c r="BK1666" i="3"/>
  <c r="BL1666" i="3"/>
  <c r="BM1666" i="3"/>
  <c r="BO1666" i="3"/>
  <c r="BP1666" i="3"/>
  <c r="BP1667" i="3" s="1"/>
  <c r="BP1668" i="3" s="1"/>
  <c r="BG1667" i="3"/>
  <c r="BH1667" i="3"/>
  <c r="BI1667" i="3"/>
  <c r="BK1667" i="3"/>
  <c r="BL1667" i="3"/>
  <c r="BL1668" i="3" s="1"/>
  <c r="BM1667" i="3"/>
  <c r="BO1667" i="3"/>
  <c r="BG1668" i="3"/>
  <c r="BH1668" i="3"/>
  <c r="BH1669" i="3" s="1"/>
  <c r="BI1668" i="3"/>
  <c r="BJ1668" i="3"/>
  <c r="BK1668" i="3"/>
  <c r="BM1668" i="3"/>
  <c r="BN1668" i="3"/>
  <c r="BN1669" i="3" s="1"/>
  <c r="BN1670" i="3" s="1"/>
  <c r="BO1668" i="3"/>
  <c r="BG1669" i="3"/>
  <c r="BI1669" i="3"/>
  <c r="BJ1669" i="3"/>
  <c r="BJ1670" i="3" s="1"/>
  <c r="BK1669" i="3"/>
  <c r="BL1669" i="3"/>
  <c r="BM1669" i="3"/>
  <c r="BO1669" i="3"/>
  <c r="BP1669" i="3"/>
  <c r="BP1670" i="3" s="1"/>
  <c r="BP1671" i="3" s="1"/>
  <c r="BG1670" i="3"/>
  <c r="BH1670" i="3"/>
  <c r="BI1670" i="3"/>
  <c r="BK1670" i="3"/>
  <c r="BL1670" i="3"/>
  <c r="BL1671" i="3" s="1"/>
  <c r="BM1670" i="3"/>
  <c r="BO1670" i="3"/>
  <c r="BG1671" i="3"/>
  <c r="BH1671" i="3"/>
  <c r="BH1672" i="3" s="1"/>
  <c r="BH1673" i="3" s="1"/>
  <c r="BH1674" i="3" s="1"/>
  <c r="BI1671" i="3"/>
  <c r="BJ1671" i="3"/>
  <c r="BK1671" i="3"/>
  <c r="BM1671" i="3"/>
  <c r="BN1671" i="3"/>
  <c r="BN1672" i="3" s="1"/>
  <c r="BN1673" i="3" s="1"/>
  <c r="BN1674" i="3" s="1"/>
  <c r="BN1675" i="3" s="1"/>
  <c r="BO1671" i="3"/>
  <c r="BG1672" i="3"/>
  <c r="BI1672" i="3"/>
  <c r="BJ1672" i="3"/>
  <c r="BK1672" i="3"/>
  <c r="BL1672" i="3"/>
  <c r="BM1672" i="3"/>
  <c r="BO1672" i="3"/>
  <c r="BP1672" i="3"/>
  <c r="BG1673" i="3"/>
  <c r="BI1673" i="3"/>
  <c r="BJ1673" i="3"/>
  <c r="BK1673" i="3"/>
  <c r="BL1673" i="3"/>
  <c r="BM1673" i="3"/>
  <c r="BO1673" i="3"/>
  <c r="BP1673" i="3"/>
  <c r="BG1674" i="3"/>
  <c r="BI1674" i="3"/>
  <c r="BJ1674" i="3"/>
  <c r="BJ1675" i="3" s="1"/>
  <c r="BK1674" i="3"/>
  <c r="BL1674" i="3"/>
  <c r="BM1674" i="3"/>
  <c r="BO1674" i="3"/>
  <c r="BP1674" i="3"/>
  <c r="BP1675" i="3" s="1"/>
  <c r="BP1676" i="3" s="1"/>
  <c r="BG1675" i="3"/>
  <c r="BH1675" i="3"/>
  <c r="BI1675" i="3"/>
  <c r="BK1675" i="3"/>
  <c r="BL1675" i="3"/>
  <c r="BL1676" i="3" s="1"/>
  <c r="BM1675" i="3"/>
  <c r="BO1675" i="3"/>
  <c r="BG1676" i="3"/>
  <c r="BH1676" i="3"/>
  <c r="BH1677" i="3" s="1"/>
  <c r="BI1676" i="3"/>
  <c r="BJ1676" i="3"/>
  <c r="BK1676" i="3"/>
  <c r="BM1676" i="3"/>
  <c r="BN1676" i="3"/>
  <c r="BN1677" i="3" s="1"/>
  <c r="BN1678" i="3" s="1"/>
  <c r="BN1679" i="3" s="1"/>
  <c r="BN1680" i="3" s="1"/>
  <c r="BN1681" i="3" s="1"/>
  <c r="BN1682" i="3" s="1"/>
  <c r="BN1683" i="3" s="1"/>
  <c r="BO1676" i="3"/>
  <c r="BG1677" i="3"/>
  <c r="BI1677" i="3"/>
  <c r="BJ1677" i="3"/>
  <c r="BJ1678" i="3" s="1"/>
  <c r="BK1677" i="3"/>
  <c r="BL1677" i="3"/>
  <c r="BM1677" i="3"/>
  <c r="BO1677" i="3"/>
  <c r="BP1677" i="3"/>
  <c r="BP1678" i="3" s="1"/>
  <c r="BG1678" i="3"/>
  <c r="BH1678" i="3"/>
  <c r="BH1679" i="3" s="1"/>
  <c r="BH1680" i="3" s="1"/>
  <c r="BI1678" i="3"/>
  <c r="BK1678" i="3"/>
  <c r="BL1678" i="3"/>
  <c r="BM1678" i="3"/>
  <c r="BO1678" i="3"/>
  <c r="BG1679" i="3"/>
  <c r="BI1679" i="3"/>
  <c r="BJ1679" i="3"/>
  <c r="BK1679" i="3"/>
  <c r="BL1679" i="3"/>
  <c r="BM1679" i="3"/>
  <c r="BO1679" i="3"/>
  <c r="BP1679" i="3"/>
  <c r="BG1680" i="3"/>
  <c r="BI1680" i="3"/>
  <c r="BJ1680" i="3"/>
  <c r="BJ1681" i="3" s="1"/>
  <c r="BJ1682" i="3" s="1"/>
  <c r="BK1680" i="3"/>
  <c r="BL1680" i="3"/>
  <c r="BM1680" i="3"/>
  <c r="BO1680" i="3"/>
  <c r="BP1680" i="3"/>
  <c r="BP1681" i="3" s="1"/>
  <c r="BP1682" i="3" s="1"/>
  <c r="BG1681" i="3"/>
  <c r="BH1681" i="3"/>
  <c r="BI1681" i="3"/>
  <c r="BK1681" i="3"/>
  <c r="BL1681" i="3"/>
  <c r="BM1681" i="3"/>
  <c r="BO1681" i="3"/>
  <c r="BG1682" i="3"/>
  <c r="BH1682" i="3"/>
  <c r="BH1683" i="3" s="1"/>
  <c r="BI1682" i="3"/>
  <c r="BK1682" i="3"/>
  <c r="BL1682" i="3"/>
  <c r="BM1682" i="3"/>
  <c r="BO1682" i="3"/>
  <c r="BG1683" i="3"/>
  <c r="BI1683" i="3"/>
  <c r="BJ1683" i="3"/>
  <c r="BK1683" i="3"/>
  <c r="BL1683" i="3"/>
  <c r="BL1684" i="3" s="1"/>
  <c r="BM1683" i="3"/>
  <c r="BO1683" i="3"/>
  <c r="BP1683" i="3"/>
  <c r="BP1684" i="3" s="1"/>
  <c r="BG1684" i="3"/>
  <c r="BH1684" i="3"/>
  <c r="BH1685" i="3" s="1"/>
  <c r="BI1684" i="3"/>
  <c r="BJ1684" i="3"/>
  <c r="BK1684" i="3"/>
  <c r="BM1684" i="3"/>
  <c r="BN1684" i="3"/>
  <c r="BN1685" i="3" s="1"/>
  <c r="BN1686" i="3" s="1"/>
  <c r="BN1687" i="3" s="1"/>
  <c r="BO1684" i="3"/>
  <c r="BG1685" i="3"/>
  <c r="BI1685" i="3"/>
  <c r="BJ1685" i="3"/>
  <c r="BJ1686" i="3" s="1"/>
  <c r="BJ1687" i="3" s="1"/>
  <c r="BK1685" i="3"/>
  <c r="BL1685" i="3"/>
  <c r="BM1685" i="3"/>
  <c r="BO1685" i="3"/>
  <c r="BP1685" i="3"/>
  <c r="BG1686" i="3"/>
  <c r="BH1686" i="3"/>
  <c r="BI1686" i="3"/>
  <c r="BK1686" i="3"/>
  <c r="BL1686" i="3"/>
  <c r="BM1686" i="3"/>
  <c r="BO1686" i="3"/>
  <c r="BP1686" i="3"/>
  <c r="BP1687" i="3" s="1"/>
  <c r="BP1688" i="3" s="1"/>
  <c r="BG1687" i="3"/>
  <c r="BH1687" i="3"/>
  <c r="BI1687" i="3"/>
  <c r="BK1687" i="3"/>
  <c r="BL1687" i="3"/>
  <c r="BL1688" i="3" s="1"/>
  <c r="BM1687" i="3"/>
  <c r="BO1687" i="3"/>
  <c r="BG1688" i="3"/>
  <c r="BH1688" i="3"/>
  <c r="BH1689" i="3" s="1"/>
  <c r="BI1688" i="3"/>
  <c r="BJ1688" i="3"/>
  <c r="BK1688" i="3"/>
  <c r="BM1688" i="3"/>
  <c r="BN1688" i="3"/>
  <c r="BN1689" i="3" s="1"/>
  <c r="BN1690" i="3" s="1"/>
  <c r="BO1688" i="3"/>
  <c r="BG1689" i="3"/>
  <c r="BI1689" i="3"/>
  <c r="BJ1689" i="3"/>
  <c r="BJ1690" i="3" s="1"/>
  <c r="BK1689" i="3"/>
  <c r="BL1689" i="3"/>
  <c r="BM1689" i="3"/>
  <c r="BO1689" i="3"/>
  <c r="BP1689" i="3"/>
  <c r="BP1690" i="3" s="1"/>
  <c r="BP1691" i="3" s="1"/>
  <c r="BG1690" i="3"/>
  <c r="BH1690" i="3"/>
  <c r="BI1690" i="3"/>
  <c r="BK1690" i="3"/>
  <c r="BL1690" i="3"/>
  <c r="BL1691" i="3" s="1"/>
  <c r="BM1690" i="3"/>
  <c r="BO1690" i="3"/>
  <c r="BG1691" i="3"/>
  <c r="BH1691" i="3"/>
  <c r="BH1692" i="3" s="1"/>
  <c r="BI1691" i="3"/>
  <c r="BJ1691" i="3"/>
  <c r="BK1691" i="3"/>
  <c r="BM1691" i="3"/>
  <c r="BN1691" i="3"/>
  <c r="BN1692" i="3" s="1"/>
  <c r="BN1693" i="3" s="1"/>
  <c r="BN1694" i="3" s="1"/>
  <c r="BO1691" i="3"/>
  <c r="BG1692" i="3"/>
  <c r="BI1692" i="3"/>
  <c r="BJ1692" i="3"/>
  <c r="BJ1693" i="3" s="1"/>
  <c r="BK1692" i="3"/>
  <c r="BL1692" i="3"/>
  <c r="BM1692" i="3"/>
  <c r="BO1692" i="3"/>
  <c r="BP1692" i="3"/>
  <c r="BP1693" i="3" s="1"/>
  <c r="BG1693" i="3"/>
  <c r="BH1693" i="3"/>
  <c r="BH1694" i="3" s="1"/>
  <c r="BI1693" i="3"/>
  <c r="BK1693" i="3"/>
  <c r="BL1693" i="3"/>
  <c r="BM1693" i="3"/>
  <c r="BO1693" i="3"/>
  <c r="BG1694" i="3"/>
  <c r="BI1694" i="3"/>
  <c r="BJ1694" i="3"/>
  <c r="BK1694" i="3"/>
  <c r="BL1694" i="3"/>
  <c r="BL1695" i="3" s="1"/>
  <c r="BM1694" i="3"/>
  <c r="BO1694" i="3"/>
  <c r="BP1694" i="3"/>
  <c r="BP1695" i="3" s="1"/>
  <c r="BP1696" i="3" s="1"/>
  <c r="BP1697" i="3" s="1"/>
  <c r="BP1698" i="3" s="1"/>
  <c r="BG1695" i="3"/>
  <c r="BH1695" i="3"/>
  <c r="BI1695" i="3"/>
  <c r="BJ1695" i="3"/>
  <c r="BJ1696" i="3" s="1"/>
  <c r="BJ1697" i="3" s="1"/>
  <c r="BJ1698" i="3" s="1"/>
  <c r="BK1695" i="3"/>
  <c r="BM1695" i="3"/>
  <c r="BN1695" i="3"/>
  <c r="BN1696" i="3" s="1"/>
  <c r="BN1697" i="3" s="1"/>
  <c r="BN1698" i="3" s="1"/>
  <c r="BN1699" i="3" s="1"/>
  <c r="BO1695" i="3"/>
  <c r="BG1696" i="3"/>
  <c r="BH1696" i="3"/>
  <c r="BI1696" i="3"/>
  <c r="BK1696" i="3"/>
  <c r="BL1696" i="3"/>
  <c r="BM1696" i="3"/>
  <c r="BO1696" i="3"/>
  <c r="BG1697" i="3"/>
  <c r="BH1697" i="3"/>
  <c r="BI1697" i="3"/>
  <c r="BK1697" i="3"/>
  <c r="BL1697" i="3"/>
  <c r="BM1697" i="3"/>
  <c r="BO1697" i="3"/>
  <c r="BG1698" i="3"/>
  <c r="BH1698" i="3"/>
  <c r="BH1699" i="3" s="1"/>
  <c r="BI1698" i="3"/>
  <c r="BK1698" i="3"/>
  <c r="BL1698" i="3"/>
  <c r="BM1698" i="3"/>
  <c r="BO1698" i="3"/>
  <c r="BG1699" i="3"/>
  <c r="BI1699" i="3"/>
  <c r="BJ1699" i="3"/>
  <c r="BK1699" i="3"/>
  <c r="BL1699" i="3"/>
  <c r="BL1700" i="3" s="1"/>
  <c r="BM1699" i="3"/>
  <c r="BO1699" i="3"/>
  <c r="BP1699" i="3"/>
  <c r="BP1700" i="3" s="1"/>
  <c r="BG1700" i="3"/>
  <c r="BH1700" i="3"/>
  <c r="BH1701" i="3" s="1"/>
  <c r="BI1700" i="3"/>
  <c r="BJ1700" i="3"/>
  <c r="BK1700" i="3"/>
  <c r="BM1700" i="3"/>
  <c r="BN1700" i="3"/>
  <c r="BN1701" i="3" s="1"/>
  <c r="BO1700" i="3"/>
  <c r="BG1701" i="3"/>
  <c r="BI1701" i="3"/>
  <c r="BJ1701" i="3"/>
  <c r="BK1701" i="3"/>
  <c r="BL1701" i="3"/>
  <c r="BL1702" i="3" s="1"/>
  <c r="BM1701" i="3"/>
  <c r="BO1701" i="3"/>
  <c r="BP1701" i="3"/>
  <c r="BP1702" i="3" s="1"/>
  <c r="BG1702" i="3"/>
  <c r="BH1702" i="3"/>
  <c r="BH1703" i="3" s="1"/>
  <c r="BI1702" i="3"/>
  <c r="BJ1702" i="3"/>
  <c r="BK1702" i="3"/>
  <c r="BM1702" i="3"/>
  <c r="BN1702" i="3"/>
  <c r="BN1703" i="3" s="1"/>
  <c r="BO1702" i="3"/>
  <c r="BG1703" i="3"/>
  <c r="BI1703" i="3"/>
  <c r="BJ1703" i="3"/>
  <c r="BK1703" i="3"/>
  <c r="BL1703" i="3"/>
  <c r="BL1704" i="3" s="1"/>
  <c r="BL1705" i="3" s="1"/>
  <c r="BL1706" i="3" s="1"/>
  <c r="BM1703" i="3"/>
  <c r="BO1703" i="3"/>
  <c r="BP1703" i="3"/>
  <c r="BP1704" i="3" s="1"/>
  <c r="BP1705" i="3" s="1"/>
  <c r="BP1706" i="3" s="1"/>
  <c r="BG1704" i="3"/>
  <c r="BH1704" i="3"/>
  <c r="BI1704" i="3"/>
  <c r="BJ1704" i="3"/>
  <c r="BK1704" i="3"/>
  <c r="BM1704" i="3"/>
  <c r="BN1704" i="3"/>
  <c r="BO1704" i="3"/>
  <c r="BG1705" i="3"/>
  <c r="BH1705" i="3"/>
  <c r="BI1705" i="3"/>
  <c r="BJ1705" i="3"/>
  <c r="BK1705" i="3"/>
  <c r="BM1705" i="3"/>
  <c r="BN1705" i="3"/>
  <c r="BO1705" i="3"/>
  <c r="BG1706" i="3"/>
  <c r="BH1706" i="3"/>
  <c r="BH1707" i="3" s="1"/>
  <c r="BI1706" i="3"/>
  <c r="BJ1706" i="3"/>
  <c r="BK1706" i="3"/>
  <c r="BM1706" i="3"/>
  <c r="BN1706" i="3"/>
  <c r="BN1707" i="3" s="1"/>
  <c r="BO1706" i="3"/>
  <c r="BG1707" i="3"/>
  <c r="BI1707" i="3"/>
  <c r="BJ1707" i="3"/>
  <c r="BK1707" i="3"/>
  <c r="BL1707" i="3"/>
  <c r="BL1708" i="3" s="1"/>
  <c r="BM1707" i="3"/>
  <c r="BO1707" i="3"/>
  <c r="BP1707" i="3"/>
  <c r="BP1708" i="3" s="1"/>
  <c r="BG1708" i="3"/>
  <c r="BH1708" i="3"/>
  <c r="BH1709" i="3" s="1"/>
  <c r="BI1708" i="3"/>
  <c r="BJ1708" i="3"/>
  <c r="BK1708" i="3"/>
  <c r="BM1708" i="3"/>
  <c r="BN1708" i="3"/>
  <c r="BN1709" i="3" s="1"/>
  <c r="BO1708" i="3"/>
  <c r="BG1709" i="3"/>
  <c r="BI1709" i="3"/>
  <c r="BJ1709" i="3"/>
  <c r="BK1709" i="3"/>
  <c r="BL1709" i="3"/>
  <c r="BL1710" i="3" s="1"/>
  <c r="BL1711" i="3" s="1"/>
  <c r="BL1712" i="3" s="1"/>
  <c r="BL1713" i="3" s="1"/>
  <c r="BM1709" i="3"/>
  <c r="BO1709" i="3"/>
  <c r="BP1709" i="3"/>
  <c r="BP1710" i="3" s="1"/>
  <c r="BP1711" i="3" s="1"/>
  <c r="BP1712" i="3" s="1"/>
  <c r="BP1713" i="3" s="1"/>
  <c r="BG1710" i="3"/>
  <c r="BH1710" i="3"/>
  <c r="BI1710" i="3"/>
  <c r="BJ1710" i="3"/>
  <c r="BK1710" i="3"/>
  <c r="BM1710" i="3"/>
  <c r="BN1710" i="3"/>
  <c r="BO1710" i="3"/>
  <c r="BG1711" i="3"/>
  <c r="BH1711" i="3"/>
  <c r="BI1711" i="3"/>
  <c r="BJ1711" i="3"/>
  <c r="BK1711" i="3"/>
  <c r="BM1711" i="3"/>
  <c r="BN1711" i="3"/>
  <c r="BO1711" i="3"/>
  <c r="BG1712" i="3"/>
  <c r="BH1712" i="3"/>
  <c r="BI1712" i="3"/>
  <c r="BJ1712" i="3"/>
  <c r="BK1712" i="3"/>
  <c r="BM1712" i="3"/>
  <c r="BN1712" i="3"/>
  <c r="BO1712" i="3"/>
  <c r="BG1713" i="3"/>
  <c r="BH1713" i="3"/>
  <c r="BI1713" i="3"/>
  <c r="BJ1713" i="3"/>
  <c r="BK1713" i="3"/>
  <c r="BM1713" i="3"/>
  <c r="BN1713" i="3"/>
  <c r="BN1714" i="3" s="1"/>
  <c r="BN1715" i="3" s="1"/>
  <c r="BN1716" i="3" s="1"/>
  <c r="BN1717" i="3" s="1"/>
  <c r="BO1713" i="3"/>
  <c r="BG1714" i="3"/>
  <c r="BH1714" i="3"/>
  <c r="BI1714" i="3"/>
  <c r="BJ1714" i="3"/>
  <c r="BJ1715" i="3" s="1"/>
  <c r="BK1714" i="3"/>
  <c r="BL1714" i="3"/>
  <c r="BM1714" i="3"/>
  <c r="BO1714" i="3"/>
  <c r="BP1714" i="3"/>
  <c r="BP1715" i="3" s="1"/>
  <c r="BG1715" i="3"/>
  <c r="BH1715" i="3"/>
  <c r="BH1716" i="3" s="1"/>
  <c r="BH1717" i="3" s="1"/>
  <c r="BI1715" i="3"/>
  <c r="BK1715" i="3"/>
  <c r="BL1715" i="3"/>
  <c r="BM1715" i="3"/>
  <c r="BO1715" i="3"/>
  <c r="BG1716" i="3"/>
  <c r="BI1716" i="3"/>
  <c r="BJ1716" i="3"/>
  <c r="BK1716" i="3"/>
  <c r="BL1716" i="3"/>
  <c r="BM1716" i="3"/>
  <c r="BO1716" i="3"/>
  <c r="BP1716" i="3"/>
  <c r="BG1717" i="3"/>
  <c r="BI1717" i="3"/>
  <c r="BJ1717" i="3"/>
  <c r="BK1717" i="3"/>
  <c r="BL1717" i="3"/>
  <c r="BL1718" i="3" s="1"/>
  <c r="BM1717" i="3"/>
  <c r="BO1717" i="3"/>
  <c r="BP1717" i="3"/>
  <c r="BP1718" i="3" s="1"/>
  <c r="BP1719" i="3" s="1"/>
  <c r="BG1718" i="3"/>
  <c r="BH1718" i="3"/>
  <c r="BI1718" i="3"/>
  <c r="BJ1718" i="3"/>
  <c r="BJ1719" i="3" s="1"/>
  <c r="BK1718" i="3"/>
  <c r="BM1718" i="3"/>
  <c r="BN1718" i="3"/>
  <c r="BN1719" i="3" s="1"/>
  <c r="BN1720" i="3" s="1"/>
  <c r="BO1718" i="3"/>
  <c r="BG1719" i="3"/>
  <c r="BH1719" i="3"/>
  <c r="BH1720" i="3" s="1"/>
  <c r="BI1719" i="3"/>
  <c r="BK1719" i="3"/>
  <c r="BL1719" i="3"/>
  <c r="BM1719" i="3"/>
  <c r="BO1719" i="3"/>
  <c r="BG1720" i="3"/>
  <c r="BI1720" i="3"/>
  <c r="BJ1720" i="3"/>
  <c r="BK1720" i="3"/>
  <c r="BL1720" i="3"/>
  <c r="BL1721" i="3" s="1"/>
  <c r="BM1720" i="3"/>
  <c r="BO1720" i="3"/>
  <c r="BP1720" i="3"/>
  <c r="BP1721" i="3" s="1"/>
  <c r="BG1721" i="3"/>
  <c r="BH1721" i="3"/>
  <c r="BH1722" i="3" s="1"/>
  <c r="BI1721" i="3"/>
  <c r="BJ1721" i="3"/>
  <c r="BK1721" i="3"/>
  <c r="BM1721" i="3"/>
  <c r="BN1721" i="3"/>
  <c r="BN1722" i="3" s="1"/>
  <c r="BO1721" i="3"/>
  <c r="BG1722" i="3"/>
  <c r="BI1722" i="3"/>
  <c r="BJ1722" i="3"/>
  <c r="BK1722" i="3"/>
  <c r="BL1722" i="3"/>
  <c r="BL1723" i="3" s="1"/>
  <c r="BM1722" i="3"/>
  <c r="BO1722" i="3"/>
  <c r="BP1722" i="3"/>
  <c r="BP1723" i="3" s="1"/>
  <c r="BG1723" i="3"/>
  <c r="BH1723" i="3"/>
  <c r="BH1724" i="3" s="1"/>
  <c r="BI1723" i="3"/>
  <c r="BJ1723" i="3"/>
  <c r="BK1723" i="3"/>
  <c r="BM1723" i="3"/>
  <c r="BN1723" i="3"/>
  <c r="BN1724" i="3" s="1"/>
  <c r="BO1723" i="3"/>
  <c r="BG1724" i="3"/>
  <c r="BI1724" i="3"/>
  <c r="BJ1724" i="3"/>
  <c r="BK1724" i="3"/>
  <c r="BL1724" i="3"/>
  <c r="BL1725" i="3" s="1"/>
  <c r="BL1726" i="3" s="1"/>
  <c r="BM1724" i="3"/>
  <c r="BO1724" i="3"/>
  <c r="BP1724" i="3"/>
  <c r="BP1725" i="3" s="1"/>
  <c r="BP1726" i="3" s="1"/>
  <c r="BP1727" i="3" s="1"/>
  <c r="BP1728" i="3" s="1"/>
  <c r="BP1729" i="3" s="1"/>
  <c r="BG1725" i="3"/>
  <c r="BH1725" i="3"/>
  <c r="BI1725" i="3"/>
  <c r="BJ1725" i="3"/>
  <c r="BK1725" i="3"/>
  <c r="BM1725" i="3"/>
  <c r="BN1725" i="3"/>
  <c r="BO1725" i="3"/>
  <c r="BG1726" i="3"/>
  <c r="BH1726" i="3"/>
  <c r="BI1726" i="3"/>
  <c r="BJ1726" i="3"/>
  <c r="BJ1727" i="3" s="1"/>
  <c r="BJ1728" i="3" s="1"/>
  <c r="BK1726" i="3"/>
  <c r="BM1726" i="3"/>
  <c r="BN1726" i="3"/>
  <c r="BN1727" i="3" s="1"/>
  <c r="BN1728" i="3" s="1"/>
  <c r="BO1726" i="3"/>
  <c r="BG1727" i="3"/>
  <c r="BH1727" i="3"/>
  <c r="BI1727" i="3"/>
  <c r="BK1727" i="3"/>
  <c r="BL1727" i="3"/>
  <c r="BM1727" i="3"/>
  <c r="BO1727" i="3"/>
  <c r="BG1728" i="3"/>
  <c r="BH1728" i="3"/>
  <c r="BI1728" i="3"/>
  <c r="BK1728" i="3"/>
  <c r="BL1728" i="3"/>
  <c r="BL1729" i="3" s="1"/>
  <c r="BM1728" i="3"/>
  <c r="BO1728" i="3"/>
  <c r="BG1729" i="3"/>
  <c r="BH1729" i="3"/>
  <c r="BH1730" i="3" s="1"/>
  <c r="BI1729" i="3"/>
  <c r="BJ1729" i="3"/>
  <c r="BK1729" i="3"/>
  <c r="BM1729" i="3"/>
  <c r="BN1729" i="3"/>
  <c r="BN1730" i="3" s="1"/>
  <c r="BN1731" i="3" s="1"/>
  <c r="BN1732" i="3" s="1"/>
  <c r="BO1729" i="3"/>
  <c r="BG1730" i="3"/>
  <c r="BI1730" i="3"/>
  <c r="BJ1730" i="3"/>
  <c r="BJ1731" i="3" s="1"/>
  <c r="BK1730" i="3"/>
  <c r="BL1730" i="3"/>
  <c r="BM1730" i="3"/>
  <c r="BO1730" i="3"/>
  <c r="BP1730" i="3"/>
  <c r="BP1731" i="3" s="1"/>
  <c r="BG1731" i="3"/>
  <c r="BH1731" i="3"/>
  <c r="BH1732" i="3" s="1"/>
  <c r="BI1731" i="3"/>
  <c r="BK1731" i="3"/>
  <c r="BL1731" i="3"/>
  <c r="BM1731" i="3"/>
  <c r="BO1731" i="3"/>
  <c r="BG1732" i="3"/>
  <c r="BI1732" i="3"/>
  <c r="BJ1732" i="3"/>
  <c r="BK1732" i="3"/>
  <c r="BL1732" i="3"/>
  <c r="BL1733" i="3" s="1"/>
  <c r="BL1734" i="3" s="1"/>
  <c r="BM1732" i="3"/>
  <c r="BO1732" i="3"/>
  <c r="BP1732" i="3"/>
  <c r="BP1733" i="3" s="1"/>
  <c r="BP1734" i="3" s="1"/>
  <c r="BP1735" i="3" s="1"/>
  <c r="BP1736" i="3" s="1"/>
  <c r="BP1737" i="3" s="1"/>
  <c r="BP1738" i="3" s="1"/>
  <c r="BG1733" i="3"/>
  <c r="BH1733" i="3"/>
  <c r="BI1733" i="3"/>
  <c r="BJ1733" i="3"/>
  <c r="BK1733" i="3"/>
  <c r="BM1733" i="3"/>
  <c r="BN1733" i="3"/>
  <c r="BO1733" i="3"/>
  <c r="BG1734" i="3"/>
  <c r="BH1734" i="3"/>
  <c r="BI1734" i="3"/>
  <c r="BJ1734" i="3"/>
  <c r="BJ1735" i="3" s="1"/>
  <c r="BK1734" i="3"/>
  <c r="BM1734" i="3"/>
  <c r="BN1734" i="3"/>
  <c r="BN1735" i="3" s="1"/>
  <c r="BO1734" i="3"/>
  <c r="BG1735" i="3"/>
  <c r="BH1735" i="3"/>
  <c r="BI1735" i="3"/>
  <c r="BK1735" i="3"/>
  <c r="BL1735" i="3"/>
  <c r="BL1736" i="3" s="1"/>
  <c r="BM1735" i="3"/>
  <c r="BO1735" i="3"/>
  <c r="BG1736" i="3"/>
  <c r="BH1736" i="3"/>
  <c r="BI1736" i="3"/>
  <c r="BJ1736" i="3"/>
  <c r="BJ1737" i="3" s="1"/>
  <c r="BK1736" i="3"/>
  <c r="BM1736" i="3"/>
  <c r="BN1736" i="3"/>
  <c r="BN1737" i="3" s="1"/>
  <c r="BO1736" i="3"/>
  <c r="BG1737" i="3"/>
  <c r="BH1737" i="3"/>
  <c r="BI1737" i="3"/>
  <c r="BK1737" i="3"/>
  <c r="BL1737" i="3"/>
  <c r="BL1738" i="3" s="1"/>
  <c r="BM1737" i="3"/>
  <c r="BO1737" i="3"/>
  <c r="BG1738" i="3"/>
  <c r="BH1738" i="3"/>
  <c r="BH1739" i="3" s="1"/>
  <c r="BI1738" i="3"/>
  <c r="BJ1738" i="3"/>
  <c r="BK1738" i="3"/>
  <c r="BM1738" i="3"/>
  <c r="BN1738" i="3"/>
  <c r="BN1739" i="3" s="1"/>
  <c r="BN1740" i="3" s="1"/>
  <c r="BO1738" i="3"/>
  <c r="BG1739" i="3"/>
  <c r="BI1739" i="3"/>
  <c r="BJ1739" i="3"/>
  <c r="BJ1740" i="3" s="1"/>
  <c r="BK1739" i="3"/>
  <c r="BL1739" i="3"/>
  <c r="BM1739" i="3"/>
  <c r="BO1739" i="3"/>
  <c r="BP1739" i="3"/>
  <c r="BP1740" i="3" s="1"/>
  <c r="BP1741" i="3" s="1"/>
  <c r="BP1742" i="3" s="1"/>
  <c r="BP1743" i="3" s="1"/>
  <c r="BP1744" i="3" s="1"/>
  <c r="BP1745" i="3" s="1"/>
  <c r="BP1746" i="3" s="1"/>
  <c r="BP1747" i="3" s="1"/>
  <c r="BG1740" i="3"/>
  <c r="BH1740" i="3"/>
  <c r="BI1740" i="3"/>
  <c r="BK1740" i="3"/>
  <c r="BL1740" i="3"/>
  <c r="BL1741" i="3" s="1"/>
  <c r="BL1742" i="3" s="1"/>
  <c r="BL1743" i="3" s="1"/>
  <c r="BL1744" i="3" s="1"/>
  <c r="BL1745" i="3" s="1"/>
  <c r="BL1746" i="3" s="1"/>
  <c r="BL1747" i="3" s="1"/>
  <c r="BM1740" i="3"/>
  <c r="BO1740" i="3"/>
  <c r="BG1741" i="3"/>
  <c r="BH1741" i="3"/>
  <c r="BI1741" i="3"/>
  <c r="BJ1741" i="3"/>
  <c r="BK1741" i="3"/>
  <c r="BM1741" i="3"/>
  <c r="BN1741" i="3"/>
  <c r="BO1741" i="3"/>
  <c r="BG1742" i="3"/>
  <c r="BH1742" i="3"/>
  <c r="BI1742" i="3"/>
  <c r="BJ1742" i="3"/>
  <c r="BK1742" i="3"/>
  <c r="BM1742" i="3"/>
  <c r="BN1742" i="3"/>
  <c r="BO1742" i="3"/>
  <c r="BG1743" i="3"/>
  <c r="BH1743" i="3"/>
  <c r="BI1743" i="3"/>
  <c r="BJ1743" i="3"/>
  <c r="BK1743" i="3"/>
  <c r="BM1743" i="3"/>
  <c r="BN1743" i="3"/>
  <c r="BO1743" i="3"/>
  <c r="BG1744" i="3"/>
  <c r="BH1744" i="3"/>
  <c r="BI1744" i="3"/>
  <c r="BJ1744" i="3"/>
  <c r="BK1744" i="3"/>
  <c r="BM1744" i="3"/>
  <c r="BN1744" i="3"/>
  <c r="BO1744" i="3"/>
  <c r="BG1745" i="3"/>
  <c r="BH1745" i="3"/>
  <c r="BI1745" i="3"/>
  <c r="BJ1745" i="3"/>
  <c r="BK1745" i="3"/>
  <c r="BM1745" i="3"/>
  <c r="BN1745" i="3"/>
  <c r="BO1745" i="3"/>
  <c r="BG1746" i="3"/>
  <c r="BH1746" i="3"/>
  <c r="BI1746" i="3"/>
  <c r="BJ1746" i="3"/>
  <c r="BK1746" i="3"/>
  <c r="BM1746" i="3"/>
  <c r="BN1746" i="3"/>
  <c r="BO1746" i="3"/>
  <c r="BG1747" i="3"/>
  <c r="BH1747" i="3"/>
  <c r="BH1748" i="3" s="1"/>
  <c r="BI1747" i="3"/>
  <c r="BJ1747" i="3"/>
  <c r="BK1747" i="3"/>
  <c r="BM1747" i="3"/>
  <c r="BN1747" i="3"/>
  <c r="BN1748" i="3" s="1"/>
  <c r="BO1747" i="3"/>
  <c r="BG1748" i="3"/>
  <c r="BI1748" i="3"/>
  <c r="BJ1748" i="3"/>
  <c r="BK1748" i="3"/>
  <c r="BL1748" i="3"/>
  <c r="BL1749" i="3" s="1"/>
  <c r="BL1750" i="3" s="1"/>
  <c r="BL1751" i="3" s="1"/>
  <c r="BM1748" i="3"/>
  <c r="BO1748" i="3"/>
  <c r="BP1748" i="3"/>
  <c r="BP1749" i="3" s="1"/>
  <c r="BP1750" i="3" s="1"/>
  <c r="BP1751" i="3" s="1"/>
  <c r="BP1752" i="3" s="1"/>
  <c r="BG1749" i="3"/>
  <c r="BH1749" i="3"/>
  <c r="BI1749" i="3"/>
  <c r="BJ1749" i="3"/>
  <c r="BK1749" i="3"/>
  <c r="BM1749" i="3"/>
  <c r="BN1749" i="3"/>
  <c r="BO1749" i="3"/>
  <c r="BG1750" i="3"/>
  <c r="BH1750" i="3"/>
  <c r="BI1750" i="3"/>
  <c r="BJ1750" i="3"/>
  <c r="BK1750" i="3"/>
  <c r="BM1750" i="3"/>
  <c r="BN1750" i="3"/>
  <c r="BO1750" i="3"/>
  <c r="BG1751" i="3"/>
  <c r="BH1751" i="3"/>
  <c r="BI1751" i="3"/>
  <c r="BJ1751" i="3"/>
  <c r="BJ1752" i="3" s="1"/>
  <c r="BK1751" i="3"/>
  <c r="BM1751" i="3"/>
  <c r="BN1751" i="3"/>
  <c r="BN1752" i="3" s="1"/>
  <c r="BN1753" i="3" s="1"/>
  <c r="BN1754" i="3" s="1"/>
  <c r="BN1755" i="3" s="1"/>
  <c r="BO1751" i="3"/>
  <c r="BG1752" i="3"/>
  <c r="BH1752" i="3"/>
  <c r="BH1753" i="3" s="1"/>
  <c r="BH1754" i="3" s="1"/>
  <c r="BI1752" i="3"/>
  <c r="BK1752" i="3"/>
  <c r="BL1752" i="3"/>
  <c r="BM1752" i="3"/>
  <c r="BO1752" i="3"/>
  <c r="BG1753" i="3"/>
  <c r="BI1753" i="3"/>
  <c r="BJ1753" i="3"/>
  <c r="BK1753" i="3"/>
  <c r="BL1753" i="3"/>
  <c r="BM1753" i="3"/>
  <c r="BO1753" i="3"/>
  <c r="BP1753" i="3"/>
  <c r="BG1754" i="3"/>
  <c r="BI1754" i="3"/>
  <c r="BJ1754" i="3"/>
  <c r="BJ1755" i="3" s="1"/>
  <c r="BK1754" i="3"/>
  <c r="BL1754" i="3"/>
  <c r="BM1754" i="3"/>
  <c r="BO1754" i="3"/>
  <c r="BP1754" i="3"/>
  <c r="BP1755" i="3" s="1"/>
  <c r="BP1756" i="3" s="1"/>
  <c r="BP1757" i="3" s="1"/>
  <c r="BP1758" i="3" s="1"/>
  <c r="BP1759" i="3" s="1"/>
  <c r="BP1760" i="3" s="1"/>
  <c r="BP1761" i="3" s="1"/>
  <c r="BP1762" i="3" s="1"/>
  <c r="BG1755" i="3"/>
  <c r="BH1755" i="3"/>
  <c r="BI1755" i="3"/>
  <c r="BK1755" i="3"/>
  <c r="BL1755" i="3"/>
  <c r="BM1755" i="3"/>
  <c r="BO1755" i="3"/>
  <c r="BG1756" i="3"/>
  <c r="BH1756" i="3"/>
  <c r="BI1756" i="3"/>
  <c r="BJ1756" i="3"/>
  <c r="BK1756" i="3"/>
  <c r="BL1756" i="3"/>
  <c r="BL1757" i="3" s="1"/>
  <c r="BL1758" i="3" s="1"/>
  <c r="BL1759" i="3" s="1"/>
  <c r="BL1760" i="3" s="1"/>
  <c r="BL1761" i="3" s="1"/>
  <c r="BL1762" i="3" s="1"/>
  <c r="BM1756" i="3"/>
  <c r="BN1756" i="3"/>
  <c r="BO1756" i="3"/>
  <c r="BG1757" i="3"/>
  <c r="BH1757" i="3"/>
  <c r="BI1757" i="3"/>
  <c r="BJ1757" i="3"/>
  <c r="BK1757" i="3"/>
  <c r="BM1757" i="3"/>
  <c r="BN1757" i="3"/>
  <c r="BO1757" i="3"/>
  <c r="BG1758" i="3"/>
  <c r="BH1758" i="3"/>
  <c r="BI1758" i="3"/>
  <c r="BJ1758" i="3"/>
  <c r="BK1758" i="3"/>
  <c r="BM1758" i="3"/>
  <c r="BN1758" i="3"/>
  <c r="BO1758" i="3"/>
  <c r="BG1759" i="3"/>
  <c r="BH1759" i="3"/>
  <c r="BI1759" i="3"/>
  <c r="BJ1759" i="3"/>
  <c r="BK1759" i="3"/>
  <c r="BM1759" i="3"/>
  <c r="BN1759" i="3"/>
  <c r="BO1759" i="3"/>
  <c r="BG1760" i="3"/>
  <c r="BH1760" i="3"/>
  <c r="BI1760" i="3"/>
  <c r="BJ1760" i="3"/>
  <c r="BK1760" i="3"/>
  <c r="BM1760" i="3"/>
  <c r="BN1760" i="3"/>
  <c r="BO1760" i="3"/>
  <c r="BG1761" i="3"/>
  <c r="BH1761" i="3"/>
  <c r="BI1761" i="3"/>
  <c r="BJ1761" i="3"/>
  <c r="BK1761" i="3"/>
  <c r="BM1761" i="3"/>
  <c r="BN1761" i="3"/>
  <c r="BO1761" i="3"/>
  <c r="BG1762" i="3"/>
  <c r="BH1762" i="3"/>
  <c r="BH1763" i="3" s="1"/>
  <c r="BH1764" i="3" s="1"/>
  <c r="BH1765" i="3" s="1"/>
  <c r="BI1762" i="3"/>
  <c r="BJ1762" i="3"/>
  <c r="BK1762" i="3"/>
  <c r="BM1762" i="3"/>
  <c r="BN1762" i="3"/>
  <c r="BN1763" i="3" s="1"/>
  <c r="BN1764" i="3" s="1"/>
  <c r="BN1765" i="3" s="1"/>
  <c r="BN1766" i="3" s="1"/>
  <c r="BO1762" i="3"/>
  <c r="BG1763" i="3"/>
  <c r="BI1763" i="3"/>
  <c r="BJ1763" i="3"/>
  <c r="BK1763" i="3"/>
  <c r="BL1763" i="3"/>
  <c r="BM1763" i="3"/>
  <c r="BO1763" i="3"/>
  <c r="BP1763" i="3"/>
  <c r="BG1764" i="3"/>
  <c r="BI1764" i="3"/>
  <c r="BJ1764" i="3"/>
  <c r="BK1764" i="3"/>
  <c r="BL1764" i="3"/>
  <c r="BM1764" i="3"/>
  <c r="BO1764" i="3"/>
  <c r="BP1764" i="3"/>
  <c r="BG1765" i="3"/>
  <c r="BI1765" i="3"/>
  <c r="BJ1765" i="3"/>
  <c r="BJ1766" i="3" s="1"/>
  <c r="BK1765" i="3"/>
  <c r="BL1765" i="3"/>
  <c r="BM1765" i="3"/>
  <c r="BO1765" i="3"/>
  <c r="BP1765" i="3"/>
  <c r="BP1766" i="3" s="1"/>
  <c r="BP1767" i="3" s="1"/>
  <c r="BP1768" i="3" s="1"/>
  <c r="BG1766" i="3"/>
  <c r="BH1766" i="3"/>
  <c r="BI1766" i="3"/>
  <c r="BK1766" i="3"/>
  <c r="BL1766" i="3"/>
  <c r="BL1767" i="3" s="1"/>
  <c r="BL1768" i="3" s="1"/>
  <c r="BM1766" i="3"/>
  <c r="BO1766" i="3"/>
  <c r="BG1767" i="3"/>
  <c r="BH1767" i="3"/>
  <c r="BI1767" i="3"/>
  <c r="BJ1767" i="3"/>
  <c r="BK1767" i="3"/>
  <c r="BM1767" i="3"/>
  <c r="BN1767" i="3"/>
  <c r="BO1767" i="3"/>
  <c r="BG1768" i="3"/>
  <c r="BH1768" i="3"/>
  <c r="BH1769" i="3" s="1"/>
  <c r="BH1770" i="3" s="1"/>
  <c r="BI1768" i="3"/>
  <c r="BJ1768" i="3"/>
  <c r="BK1768" i="3"/>
  <c r="BM1768" i="3"/>
  <c r="BN1768" i="3"/>
  <c r="BN1769" i="3" s="1"/>
  <c r="BN1770" i="3" s="1"/>
  <c r="BO1768" i="3"/>
  <c r="BG1769" i="3"/>
  <c r="BI1769" i="3"/>
  <c r="BJ1769" i="3"/>
  <c r="BK1769" i="3"/>
  <c r="BL1769" i="3"/>
  <c r="BM1769" i="3"/>
  <c r="BO1769" i="3"/>
  <c r="BP1769" i="3"/>
  <c r="BG1770" i="3"/>
  <c r="BI1770" i="3"/>
  <c r="BJ1770" i="3"/>
  <c r="BK1770" i="3"/>
  <c r="BL1770" i="3"/>
  <c r="BL1771" i="3" s="1"/>
  <c r="BM1770" i="3"/>
  <c r="BO1770" i="3"/>
  <c r="BP1770" i="3"/>
  <c r="BP1771" i="3" s="1"/>
  <c r="BP1772" i="3" s="1"/>
  <c r="BP1773" i="3" s="1"/>
  <c r="BP1774" i="3" s="1"/>
  <c r="BP1775" i="3" s="1"/>
  <c r="BP1776" i="3" s="1"/>
  <c r="BG1771" i="3"/>
  <c r="BH1771" i="3"/>
  <c r="BI1771" i="3"/>
  <c r="BJ1771" i="3"/>
  <c r="BJ1772" i="3" s="1"/>
  <c r="BJ1773" i="3" s="1"/>
  <c r="BK1771" i="3"/>
  <c r="BM1771" i="3"/>
  <c r="BN1771" i="3"/>
  <c r="BN1772" i="3" s="1"/>
  <c r="BN1773" i="3" s="1"/>
  <c r="BO1771" i="3"/>
  <c r="BG1772" i="3"/>
  <c r="BH1772" i="3"/>
  <c r="BI1772" i="3"/>
  <c r="BK1772" i="3"/>
  <c r="BL1772" i="3"/>
  <c r="BM1772" i="3"/>
  <c r="BO1772" i="3"/>
  <c r="BG1773" i="3"/>
  <c r="BH1773" i="3"/>
  <c r="BI1773" i="3"/>
  <c r="BK1773" i="3"/>
  <c r="BL1773" i="3"/>
  <c r="BL1774" i="3" s="1"/>
  <c r="BM1773" i="3"/>
  <c r="BO1773" i="3"/>
  <c r="BG1774" i="3"/>
  <c r="BH1774" i="3"/>
  <c r="BI1774" i="3"/>
  <c r="BJ1774" i="3"/>
  <c r="BJ1775" i="3" s="1"/>
  <c r="BK1774" i="3"/>
  <c r="BM1774" i="3"/>
  <c r="BN1774" i="3"/>
  <c r="BN1775" i="3" s="1"/>
  <c r="BO1774" i="3"/>
  <c r="BG1775" i="3"/>
  <c r="BH1775" i="3"/>
  <c r="BI1775" i="3"/>
  <c r="BK1775" i="3"/>
  <c r="BL1775" i="3"/>
  <c r="BL1776" i="3" s="1"/>
  <c r="BM1775" i="3"/>
  <c r="BO1775" i="3"/>
  <c r="BG1776" i="3"/>
  <c r="BH1776" i="3"/>
  <c r="BH1777" i="3" s="1"/>
  <c r="BI1776" i="3"/>
  <c r="BJ1776" i="3"/>
  <c r="BK1776" i="3"/>
  <c r="BM1776" i="3"/>
  <c r="BN1776" i="3"/>
  <c r="BO1776" i="3"/>
  <c r="BG1777" i="3"/>
  <c r="BI1777" i="3"/>
  <c r="BJ1777" i="3"/>
  <c r="BK1777" i="3"/>
  <c r="BL1777" i="3"/>
  <c r="BL1778" i="3" s="1"/>
  <c r="BL1779" i="3" s="1"/>
  <c r="BM1777" i="3"/>
  <c r="BN1777" i="3"/>
  <c r="BO1777" i="3"/>
  <c r="BP1777" i="3"/>
  <c r="BP1778" i="3" s="1"/>
  <c r="BP1779" i="3" s="1"/>
  <c r="BG1778" i="3"/>
  <c r="BH1778" i="3"/>
  <c r="BI1778" i="3"/>
  <c r="BJ1778" i="3"/>
  <c r="BK1778" i="3"/>
  <c r="BM1778" i="3"/>
  <c r="BN1778" i="3"/>
  <c r="BO1778" i="3"/>
  <c r="BG1779" i="3"/>
  <c r="BH1779" i="3"/>
  <c r="BH1780" i="3" s="1"/>
  <c r="BI1779" i="3"/>
  <c r="BJ1779" i="3"/>
  <c r="BK1779" i="3"/>
  <c r="BM1779" i="3"/>
  <c r="BN1779" i="3"/>
  <c r="BN1780" i="3" s="1"/>
  <c r="BO1779" i="3"/>
  <c r="BG1780" i="3"/>
  <c r="BI1780" i="3"/>
  <c r="BJ1780" i="3"/>
  <c r="BK1780" i="3"/>
  <c r="BL1780" i="3"/>
  <c r="BL1781" i="3" s="1"/>
  <c r="BM1780" i="3"/>
  <c r="BO1780" i="3"/>
  <c r="BP1780" i="3"/>
  <c r="BP1781" i="3" s="1"/>
  <c r="BP1782" i="3" s="1"/>
  <c r="BP1783" i="3" s="1"/>
  <c r="BP1784" i="3" s="1"/>
  <c r="BP1785" i="3" s="1"/>
  <c r="BP1786" i="3" s="1"/>
  <c r="BP1787" i="3" s="1"/>
  <c r="BG1781" i="3"/>
  <c r="BH1781" i="3"/>
  <c r="BI1781" i="3"/>
  <c r="BJ1781" i="3"/>
  <c r="BJ1782" i="3" s="1"/>
  <c r="BK1781" i="3"/>
  <c r="BM1781" i="3"/>
  <c r="BN1781" i="3"/>
  <c r="BN1782" i="3" s="1"/>
  <c r="BO1781" i="3"/>
  <c r="BG1782" i="3"/>
  <c r="BH1782" i="3"/>
  <c r="BI1782" i="3"/>
  <c r="BK1782" i="3"/>
  <c r="BL1782" i="3"/>
  <c r="BL1783" i="3" s="1"/>
  <c r="BL1784" i="3" s="1"/>
  <c r="BL1785" i="3" s="1"/>
  <c r="BL1786" i="3" s="1"/>
  <c r="BM1782" i="3"/>
  <c r="BO1782" i="3"/>
  <c r="BG1783" i="3"/>
  <c r="BH1783" i="3"/>
  <c r="BI1783" i="3"/>
  <c r="BJ1783" i="3"/>
  <c r="BK1783" i="3"/>
  <c r="BM1783" i="3"/>
  <c r="BN1783" i="3"/>
  <c r="BO1783" i="3"/>
  <c r="BG1784" i="3"/>
  <c r="BH1784" i="3"/>
  <c r="BI1784" i="3"/>
  <c r="BJ1784" i="3"/>
  <c r="BK1784" i="3"/>
  <c r="BM1784" i="3"/>
  <c r="BN1784" i="3"/>
  <c r="BO1784" i="3"/>
  <c r="BG1785" i="3"/>
  <c r="BH1785" i="3"/>
  <c r="BI1785" i="3"/>
  <c r="BJ1785" i="3"/>
  <c r="BK1785" i="3"/>
  <c r="BM1785" i="3"/>
  <c r="BN1785" i="3"/>
  <c r="BO1785" i="3"/>
  <c r="BG1786" i="3"/>
  <c r="BH1786" i="3"/>
  <c r="BI1786" i="3"/>
  <c r="BJ1786" i="3"/>
  <c r="BJ1787" i="3" s="1"/>
  <c r="BK1786" i="3"/>
  <c r="BM1786" i="3"/>
  <c r="BN1786" i="3"/>
  <c r="BN1787" i="3" s="1"/>
  <c r="BN1788" i="3" s="1"/>
  <c r="BN1789" i="3" s="1"/>
  <c r="BO1786" i="3"/>
  <c r="BG1787" i="3"/>
  <c r="BH1787" i="3"/>
  <c r="BH1788" i="3" s="1"/>
  <c r="BH1789" i="3" s="1"/>
  <c r="BI1787" i="3"/>
  <c r="BK1787" i="3"/>
  <c r="BL1787" i="3"/>
  <c r="BM1787" i="3"/>
  <c r="BO1787" i="3"/>
  <c r="BG1788" i="3"/>
  <c r="BI1788" i="3"/>
  <c r="BJ1788" i="3"/>
  <c r="BK1788" i="3"/>
  <c r="BL1788" i="3"/>
  <c r="BM1788" i="3"/>
  <c r="BO1788" i="3"/>
  <c r="BP1788" i="3"/>
  <c r="BG1789" i="3"/>
  <c r="BI1789" i="3"/>
  <c r="BJ1789" i="3"/>
  <c r="BK1789" i="3"/>
  <c r="BL1789" i="3"/>
  <c r="BL1790" i="3" s="1"/>
  <c r="BL1791" i="3" s="1"/>
  <c r="BL1792" i="3" s="1"/>
  <c r="BM1789" i="3"/>
  <c r="BO1789" i="3"/>
  <c r="BP1789" i="3"/>
  <c r="BP1790" i="3" s="1"/>
  <c r="BP1791" i="3" s="1"/>
  <c r="BP1792" i="3" s="1"/>
  <c r="BP1793" i="3" s="1"/>
  <c r="BG1790" i="3"/>
  <c r="BH1790" i="3"/>
  <c r="BI1790" i="3"/>
  <c r="BJ1790" i="3"/>
  <c r="BK1790" i="3"/>
  <c r="BM1790" i="3"/>
  <c r="BN1790" i="3"/>
  <c r="BO1790" i="3"/>
  <c r="BG1791" i="3"/>
  <c r="BH1791" i="3"/>
  <c r="BI1791" i="3"/>
  <c r="BJ1791" i="3"/>
  <c r="BK1791" i="3"/>
  <c r="BM1791" i="3"/>
  <c r="BN1791" i="3"/>
  <c r="BO1791" i="3"/>
  <c r="BG1792" i="3"/>
  <c r="BH1792" i="3"/>
  <c r="BI1792" i="3"/>
  <c r="BJ1792" i="3"/>
  <c r="BJ1793" i="3" s="1"/>
  <c r="BK1792" i="3"/>
  <c r="BM1792" i="3"/>
  <c r="BN1792" i="3"/>
  <c r="BN1793" i="3" s="1"/>
  <c r="BN1794" i="3" s="1"/>
  <c r="BN1795" i="3" s="1"/>
  <c r="BN1796" i="3" s="1"/>
  <c r="BO1792" i="3"/>
  <c r="BG1793" i="3"/>
  <c r="BH1793" i="3"/>
  <c r="BH1794" i="3" s="1"/>
  <c r="BH1795" i="3" s="1"/>
  <c r="BI1793" i="3"/>
  <c r="BK1793" i="3"/>
  <c r="BL1793" i="3"/>
  <c r="BM1793" i="3"/>
  <c r="BO1793" i="3"/>
  <c r="BG1794" i="3"/>
  <c r="BI1794" i="3"/>
  <c r="BJ1794" i="3"/>
  <c r="BK1794" i="3"/>
  <c r="BL1794" i="3"/>
  <c r="BM1794" i="3"/>
  <c r="BO1794" i="3"/>
  <c r="BP1794" i="3"/>
  <c r="BG1795" i="3"/>
  <c r="BI1795" i="3"/>
  <c r="BJ1795" i="3"/>
  <c r="BJ1796" i="3" s="1"/>
  <c r="BK1795" i="3"/>
  <c r="BL1795" i="3"/>
  <c r="BM1795" i="3"/>
  <c r="BO1795" i="3"/>
  <c r="BP1795" i="3"/>
  <c r="BP1796" i="3" s="1"/>
  <c r="BP1797" i="3" s="1"/>
  <c r="BG1796" i="3"/>
  <c r="BH1796" i="3"/>
  <c r="BI1796" i="3"/>
  <c r="BK1796" i="3"/>
  <c r="BL1796" i="3"/>
  <c r="BL1797" i="3" s="1"/>
  <c r="BM1796" i="3"/>
  <c r="BO1796" i="3"/>
  <c r="BG1797" i="3"/>
  <c r="BH1797" i="3"/>
  <c r="BH1798" i="3" s="1"/>
  <c r="BH1799" i="3" s="1"/>
  <c r="BI1797" i="3"/>
  <c r="BJ1797" i="3"/>
  <c r="BK1797" i="3"/>
  <c r="BM1797" i="3"/>
  <c r="BN1797" i="3"/>
  <c r="BN1798" i="3" s="1"/>
  <c r="BN1799" i="3" s="1"/>
  <c r="BN1800" i="3" s="1"/>
  <c r="BO1797" i="3"/>
  <c r="BG1798" i="3"/>
  <c r="BI1798" i="3"/>
  <c r="BJ1798" i="3"/>
  <c r="BK1798" i="3"/>
  <c r="BL1798" i="3"/>
  <c r="BM1798" i="3"/>
  <c r="BO1798" i="3"/>
  <c r="BP1798" i="3"/>
  <c r="BG1799" i="3"/>
  <c r="BI1799" i="3"/>
  <c r="BJ1799" i="3"/>
  <c r="BJ1800" i="3" s="1"/>
  <c r="BK1799" i="3"/>
  <c r="BL1799" i="3"/>
  <c r="BM1799" i="3"/>
  <c r="BO1799" i="3"/>
  <c r="BP1799" i="3"/>
  <c r="BP1800" i="3" s="1"/>
  <c r="BP1801" i="3" s="1"/>
  <c r="BP1802" i="3" s="1"/>
  <c r="BP1803" i="3" s="1"/>
  <c r="BG1800" i="3"/>
  <c r="BH1800" i="3"/>
  <c r="BI1800" i="3"/>
  <c r="BK1800" i="3"/>
  <c r="BL1800" i="3"/>
  <c r="BL1801" i="3" s="1"/>
  <c r="BM1800" i="3"/>
  <c r="BO1800" i="3"/>
  <c r="BG1801" i="3"/>
  <c r="BH1801" i="3"/>
  <c r="BI1801" i="3"/>
  <c r="BJ1801" i="3"/>
  <c r="BJ1802" i="3" s="1"/>
  <c r="BK1801" i="3"/>
  <c r="BM1801" i="3"/>
  <c r="BN1801" i="3"/>
  <c r="BN1802" i="3" s="1"/>
  <c r="BO1801" i="3"/>
  <c r="BG1802" i="3"/>
  <c r="BH1802" i="3"/>
  <c r="BI1802" i="3"/>
  <c r="BK1802" i="3"/>
  <c r="BL1802" i="3"/>
  <c r="BL1803" i="3" s="1"/>
  <c r="BM1802" i="3"/>
  <c r="BO1802" i="3"/>
  <c r="BG1803" i="3"/>
  <c r="BH1803" i="3"/>
  <c r="BH1804" i="3" s="1"/>
  <c r="BI1803" i="3"/>
  <c r="BJ1803" i="3"/>
  <c r="BK1803" i="3"/>
  <c r="BM1803" i="3"/>
  <c r="BN1803" i="3"/>
  <c r="BN1804" i="3" s="1"/>
  <c r="BO1803" i="3"/>
  <c r="BG1804" i="3"/>
  <c r="BI1804" i="3"/>
  <c r="BJ1804" i="3"/>
  <c r="BK1804" i="3"/>
  <c r="BL1804" i="3"/>
  <c r="BL1805" i="3" s="1"/>
  <c r="BM1804" i="3"/>
  <c r="BO1804" i="3"/>
  <c r="BP1804" i="3"/>
  <c r="BP1805" i="3" s="1"/>
  <c r="BP1806" i="3" s="1"/>
  <c r="BP1807" i="3" s="1"/>
  <c r="BP1808" i="3" s="1"/>
  <c r="BP1809" i="3" s="1"/>
  <c r="BP1810" i="3" s="1"/>
  <c r="BP1811" i="3" s="1"/>
  <c r="BP1812" i="3" s="1"/>
  <c r="BP1813" i="3" s="1"/>
  <c r="BG1805" i="3"/>
  <c r="BH1805" i="3"/>
  <c r="BI1805" i="3"/>
  <c r="BJ1805" i="3"/>
  <c r="BJ1806" i="3" s="1"/>
  <c r="BJ1807" i="3" s="1"/>
  <c r="BK1805" i="3"/>
  <c r="BM1805" i="3"/>
  <c r="BN1805" i="3"/>
  <c r="BN1806" i="3" s="1"/>
  <c r="BN1807" i="3" s="1"/>
  <c r="BO1805" i="3"/>
  <c r="BG1806" i="3"/>
  <c r="BH1806" i="3"/>
  <c r="BI1806" i="3"/>
  <c r="BK1806" i="3"/>
  <c r="BL1806" i="3"/>
  <c r="BM1806" i="3"/>
  <c r="BO1806" i="3"/>
  <c r="BG1807" i="3"/>
  <c r="BH1807" i="3"/>
  <c r="BI1807" i="3"/>
  <c r="BK1807" i="3"/>
  <c r="BL1807" i="3"/>
  <c r="BL1808" i="3" s="1"/>
  <c r="BL1809" i="3" s="1"/>
  <c r="BL1810" i="3" s="1"/>
  <c r="BL1811" i="3" s="1"/>
  <c r="BM1807" i="3"/>
  <c r="BO1807" i="3"/>
  <c r="BG1808" i="3"/>
  <c r="BH1808" i="3"/>
  <c r="BI1808" i="3"/>
  <c r="BJ1808" i="3"/>
  <c r="BK1808" i="3"/>
  <c r="BM1808" i="3"/>
  <c r="BN1808" i="3"/>
  <c r="BO1808" i="3"/>
  <c r="BG1809" i="3"/>
  <c r="BH1809" i="3"/>
  <c r="BI1809" i="3"/>
  <c r="BJ1809" i="3"/>
  <c r="BK1809" i="3"/>
  <c r="BM1809" i="3"/>
  <c r="BN1809" i="3"/>
  <c r="BO1809" i="3"/>
  <c r="BG1810" i="3"/>
  <c r="BH1810" i="3"/>
  <c r="BI1810" i="3"/>
  <c r="BJ1810" i="3"/>
  <c r="BK1810" i="3"/>
  <c r="BM1810" i="3"/>
  <c r="BN1810" i="3"/>
  <c r="BO1810" i="3"/>
  <c r="BG1811" i="3"/>
  <c r="BH1811" i="3"/>
  <c r="BI1811" i="3"/>
  <c r="BJ1811" i="3"/>
  <c r="BJ1812" i="3" s="1"/>
  <c r="BK1811" i="3"/>
  <c r="BM1811" i="3"/>
  <c r="BN1811" i="3"/>
  <c r="BN1812" i="3" s="1"/>
  <c r="BO1811" i="3"/>
  <c r="BG1812" i="3"/>
  <c r="BH1812" i="3"/>
  <c r="BI1812" i="3"/>
  <c r="BK1812" i="3"/>
  <c r="BL1812" i="3"/>
  <c r="BL1813" i="3" s="1"/>
  <c r="BM1812" i="3"/>
  <c r="BO1812" i="3"/>
  <c r="BG1813" i="3"/>
  <c r="BH1813" i="3"/>
  <c r="BH1814" i="3" s="1"/>
  <c r="BI1813" i="3"/>
  <c r="BJ1813" i="3"/>
  <c r="BK1813" i="3"/>
  <c r="BM1813" i="3"/>
  <c r="BN1813" i="3"/>
  <c r="BN1814" i="3" s="1"/>
  <c r="BN1815" i="3" s="1"/>
  <c r="BO1813" i="3"/>
  <c r="BG1814" i="3"/>
  <c r="BI1814" i="3"/>
  <c r="BJ1814" i="3"/>
  <c r="BJ1815" i="3" s="1"/>
  <c r="BK1814" i="3"/>
  <c r="BL1814" i="3"/>
  <c r="BM1814" i="3"/>
  <c r="BO1814" i="3"/>
  <c r="BP1814" i="3"/>
  <c r="BP1815" i="3" s="1"/>
  <c r="BP1816" i="3" s="1"/>
  <c r="BP1817" i="3" s="1"/>
  <c r="BP1818" i="3" s="1"/>
  <c r="BP1819" i="3" s="1"/>
  <c r="BP1820" i="3" s="1"/>
  <c r="BG1815" i="3"/>
  <c r="BH1815" i="3"/>
  <c r="BI1815" i="3"/>
  <c r="BK1815" i="3"/>
  <c r="BL1815" i="3"/>
  <c r="BL1816" i="3" s="1"/>
  <c r="BL1817" i="3" s="1"/>
  <c r="BM1815" i="3"/>
  <c r="BO1815" i="3"/>
  <c r="BG1816" i="3"/>
  <c r="BH1816" i="3"/>
  <c r="BI1816" i="3"/>
  <c r="BJ1816" i="3"/>
  <c r="BK1816" i="3"/>
  <c r="BM1816" i="3"/>
  <c r="BN1816" i="3"/>
  <c r="BO1816" i="3"/>
  <c r="BG1817" i="3"/>
  <c r="BH1817" i="3"/>
  <c r="BI1817" i="3"/>
  <c r="BJ1817" i="3"/>
  <c r="BJ1818" i="3" s="1"/>
  <c r="BK1817" i="3"/>
  <c r="BM1817" i="3"/>
  <c r="BN1817" i="3"/>
  <c r="BN1818" i="3" s="1"/>
  <c r="BO1817" i="3"/>
  <c r="BG1818" i="3"/>
  <c r="BH1818" i="3"/>
  <c r="BI1818" i="3"/>
  <c r="BK1818" i="3"/>
  <c r="BL1818" i="3"/>
  <c r="BL1819" i="3" s="1"/>
  <c r="BL1820" i="3" s="1"/>
  <c r="BM1818" i="3"/>
  <c r="BO1818" i="3"/>
  <c r="BG1819" i="3"/>
  <c r="BH1819" i="3"/>
  <c r="BI1819" i="3"/>
  <c r="BJ1819" i="3"/>
  <c r="BK1819" i="3"/>
  <c r="BM1819" i="3"/>
  <c r="BN1819" i="3"/>
  <c r="BO1819" i="3"/>
  <c r="BG1820" i="3"/>
  <c r="BH1820" i="3"/>
  <c r="BH1821" i="3" s="1"/>
  <c r="BH1822" i="3" s="1"/>
  <c r="BI1820" i="3"/>
  <c r="BJ1820" i="3"/>
  <c r="BK1820" i="3"/>
  <c r="BM1820" i="3"/>
  <c r="BN1820" i="3"/>
  <c r="BN1821" i="3" s="1"/>
  <c r="BN1822" i="3" s="1"/>
  <c r="BO1820" i="3"/>
  <c r="BG1821" i="3"/>
  <c r="BI1821" i="3"/>
  <c r="BJ1821" i="3"/>
  <c r="BK1821" i="3"/>
  <c r="BL1821" i="3"/>
  <c r="BM1821" i="3"/>
  <c r="BO1821" i="3"/>
  <c r="BP1821" i="3"/>
  <c r="BG1822" i="3"/>
  <c r="BI1822" i="3"/>
  <c r="BJ1822" i="3"/>
  <c r="BK1822" i="3"/>
  <c r="BL1822" i="3"/>
  <c r="BL1823" i="3" s="1"/>
  <c r="BL1824" i="3" s="1"/>
  <c r="BL1825" i="3" s="1"/>
  <c r="BM1822" i="3"/>
  <c r="BO1822" i="3"/>
  <c r="BP1822" i="3"/>
  <c r="BP1823" i="3" s="1"/>
  <c r="BP1824" i="3" s="1"/>
  <c r="BP1825" i="3" s="1"/>
  <c r="BP1826" i="3" s="1"/>
  <c r="BP1827" i="3" s="1"/>
  <c r="BG1823" i="3"/>
  <c r="BH1823" i="3"/>
  <c r="BI1823" i="3"/>
  <c r="BJ1823" i="3"/>
  <c r="BK1823" i="3"/>
  <c r="BM1823" i="3"/>
  <c r="BN1823" i="3"/>
  <c r="BO1823" i="3"/>
  <c r="BG1824" i="3"/>
  <c r="BH1824" i="3"/>
  <c r="BI1824" i="3"/>
  <c r="BJ1824" i="3"/>
  <c r="BK1824" i="3"/>
  <c r="BM1824" i="3"/>
  <c r="BN1824" i="3"/>
  <c r="BO1824" i="3"/>
  <c r="BG1825" i="3"/>
  <c r="BH1825" i="3"/>
  <c r="BI1825" i="3"/>
  <c r="BJ1825" i="3"/>
  <c r="BJ1826" i="3" s="1"/>
  <c r="BJ1827" i="3" s="1"/>
  <c r="BK1825" i="3"/>
  <c r="BM1825" i="3"/>
  <c r="BN1825" i="3"/>
  <c r="BN1826" i="3" s="1"/>
  <c r="BN1827" i="3" s="1"/>
  <c r="BN1828" i="3" s="1"/>
  <c r="BO1825" i="3"/>
  <c r="BG1826" i="3"/>
  <c r="BH1826" i="3"/>
  <c r="BI1826" i="3"/>
  <c r="BK1826" i="3"/>
  <c r="BL1826" i="3"/>
  <c r="BM1826" i="3"/>
  <c r="BO1826" i="3"/>
  <c r="BG1827" i="3"/>
  <c r="BH1827" i="3"/>
  <c r="BH1828" i="3" s="1"/>
  <c r="BI1827" i="3"/>
  <c r="BK1827" i="3"/>
  <c r="BL1827" i="3"/>
  <c r="BM1827" i="3"/>
  <c r="BO1827" i="3"/>
  <c r="BG1828" i="3"/>
  <c r="BI1828" i="3"/>
  <c r="BJ1828" i="3"/>
  <c r="BK1828" i="3"/>
  <c r="BL1828" i="3"/>
  <c r="BL1829" i="3" s="1"/>
  <c r="BL1830" i="3" s="1"/>
  <c r="BL1831" i="3" s="1"/>
  <c r="BM1828" i="3"/>
  <c r="BO1828" i="3"/>
  <c r="BP1828" i="3"/>
  <c r="BP1829" i="3" s="1"/>
  <c r="BP1830" i="3" s="1"/>
  <c r="BP1831" i="3" s="1"/>
  <c r="BP1832" i="3" s="1"/>
  <c r="BP1833" i="3" s="1"/>
  <c r="BG1829" i="3"/>
  <c r="BH1829" i="3"/>
  <c r="BI1829" i="3"/>
  <c r="BJ1829" i="3"/>
  <c r="BK1829" i="3"/>
  <c r="BM1829" i="3"/>
  <c r="BN1829" i="3"/>
  <c r="BO1829" i="3"/>
  <c r="BG1830" i="3"/>
  <c r="BH1830" i="3"/>
  <c r="BI1830" i="3"/>
  <c r="BJ1830" i="3"/>
  <c r="BK1830" i="3"/>
  <c r="BM1830" i="3"/>
  <c r="BN1830" i="3"/>
  <c r="BO1830" i="3"/>
  <c r="BG1831" i="3"/>
  <c r="BH1831" i="3"/>
  <c r="BI1831" i="3"/>
  <c r="BJ1831" i="3"/>
  <c r="BJ1832" i="3" s="1"/>
  <c r="BJ1833" i="3" s="1"/>
  <c r="BK1831" i="3"/>
  <c r="BM1831" i="3"/>
  <c r="BN1831" i="3"/>
  <c r="BN1832" i="3" s="1"/>
  <c r="BN1833" i="3" s="1"/>
  <c r="BN1834" i="3" s="1"/>
  <c r="BO1831" i="3"/>
  <c r="BG1832" i="3"/>
  <c r="BH1832" i="3"/>
  <c r="BI1832" i="3"/>
  <c r="BK1832" i="3"/>
  <c r="BL1832" i="3"/>
  <c r="BM1832" i="3"/>
  <c r="BO1832" i="3"/>
  <c r="BG1833" i="3"/>
  <c r="BH1833" i="3"/>
  <c r="BH1834" i="3" s="1"/>
  <c r="BI1833" i="3"/>
  <c r="BK1833" i="3"/>
  <c r="BL1833" i="3"/>
  <c r="BM1833" i="3"/>
  <c r="BO1833" i="3"/>
  <c r="BG1834" i="3"/>
  <c r="BI1834" i="3"/>
  <c r="BJ1834" i="3"/>
  <c r="BK1834" i="3"/>
  <c r="BL1834" i="3"/>
  <c r="BL1835" i="3" s="1"/>
  <c r="BM1834" i="3"/>
  <c r="BO1834" i="3"/>
  <c r="BP1834" i="3"/>
  <c r="BP1835" i="3" s="1"/>
  <c r="BG1835" i="3"/>
  <c r="BH1835" i="3"/>
  <c r="BH1836" i="3" s="1"/>
  <c r="BI1835" i="3"/>
  <c r="BJ1835" i="3"/>
  <c r="BK1835" i="3"/>
  <c r="BM1835" i="3"/>
  <c r="BN1835" i="3"/>
  <c r="BN1836" i="3" s="1"/>
  <c r="BO1835" i="3"/>
  <c r="BG1836" i="3"/>
  <c r="BI1836" i="3"/>
  <c r="BJ1836" i="3"/>
  <c r="BK1836" i="3"/>
  <c r="BL1836" i="3"/>
  <c r="BL1837" i="3" s="1"/>
  <c r="BM1836" i="3"/>
  <c r="BO1836" i="3"/>
  <c r="BP1836" i="3"/>
  <c r="BP1837" i="3" s="1"/>
  <c r="BP1838" i="3" s="1"/>
  <c r="BP1839" i="3" s="1"/>
  <c r="BG1837" i="3"/>
  <c r="BH1837" i="3"/>
  <c r="BI1837" i="3"/>
  <c r="BJ1837" i="3"/>
  <c r="BJ1838" i="3" s="1"/>
  <c r="BJ1839" i="3" s="1"/>
  <c r="BK1837" i="3"/>
  <c r="BM1837" i="3"/>
  <c r="BN1837" i="3"/>
  <c r="BN1838" i="3" s="1"/>
  <c r="BN1839" i="3" s="1"/>
  <c r="BN1840" i="3" s="1"/>
  <c r="BO1837" i="3"/>
  <c r="BG1838" i="3"/>
  <c r="BH1838" i="3"/>
  <c r="BI1838" i="3"/>
  <c r="BK1838" i="3"/>
  <c r="BL1838" i="3"/>
  <c r="BM1838" i="3"/>
  <c r="BO1838" i="3"/>
  <c r="BG1839" i="3"/>
  <c r="BH1839" i="3"/>
  <c r="BH1840" i="3" s="1"/>
  <c r="BI1839" i="3"/>
  <c r="BK1839" i="3"/>
  <c r="BL1839" i="3"/>
  <c r="BM1839" i="3"/>
  <c r="BO1839" i="3"/>
  <c r="BG1840" i="3"/>
  <c r="BI1840" i="3"/>
  <c r="BJ1840" i="3"/>
  <c r="BK1840" i="3"/>
  <c r="BL1840" i="3"/>
  <c r="BL1841" i="3" s="1"/>
  <c r="BM1840" i="3"/>
  <c r="BO1840" i="3"/>
  <c r="BP1840" i="3"/>
  <c r="BP1841" i="3" s="1"/>
  <c r="BG1841" i="3"/>
  <c r="BH1841" i="3"/>
  <c r="BH1842" i="3" s="1"/>
  <c r="BI1841" i="3"/>
  <c r="BJ1841" i="3"/>
  <c r="BK1841" i="3"/>
  <c r="BM1841" i="3"/>
  <c r="BN1841" i="3"/>
  <c r="BN1842" i="3" s="1"/>
  <c r="BO1841" i="3"/>
  <c r="BG1842" i="3"/>
  <c r="BI1842" i="3"/>
  <c r="BJ1842" i="3"/>
  <c r="BK1842" i="3"/>
  <c r="BL1842" i="3"/>
  <c r="BL1843" i="3" s="1"/>
  <c r="BM1842" i="3"/>
  <c r="BO1842" i="3"/>
  <c r="BP1842" i="3"/>
  <c r="BP1843" i="3" s="1"/>
  <c r="BG1843" i="3"/>
  <c r="BH1843" i="3"/>
  <c r="BH1844" i="3" s="1"/>
  <c r="BI1843" i="3"/>
  <c r="BJ1843" i="3"/>
  <c r="BK1843" i="3"/>
  <c r="BM1843" i="3"/>
  <c r="BN1843" i="3"/>
  <c r="BN1844" i="3" s="1"/>
  <c r="BN1845" i="3" s="1"/>
  <c r="BO1843" i="3"/>
  <c r="BG1844" i="3"/>
  <c r="BI1844" i="3"/>
  <c r="BJ1844" i="3"/>
  <c r="BJ1845" i="3" s="1"/>
  <c r="BK1844" i="3"/>
  <c r="BL1844" i="3"/>
  <c r="BM1844" i="3"/>
  <c r="BO1844" i="3"/>
  <c r="BP1844" i="3"/>
  <c r="BP1845" i="3" s="1"/>
  <c r="BP1846" i="3" s="1"/>
  <c r="BP1847" i="3" s="1"/>
  <c r="BP1848" i="3" s="1"/>
  <c r="BP1849" i="3" s="1"/>
  <c r="BP1850" i="3" s="1"/>
  <c r="BG1845" i="3"/>
  <c r="BH1845" i="3"/>
  <c r="BI1845" i="3"/>
  <c r="BK1845" i="3"/>
  <c r="BL1845" i="3"/>
  <c r="BL1846" i="3" s="1"/>
  <c r="BL1847" i="3" s="1"/>
  <c r="BL1848" i="3" s="1"/>
  <c r="BL1849" i="3" s="1"/>
  <c r="BL1850" i="3" s="1"/>
  <c r="BM1845" i="3"/>
  <c r="BO1845" i="3"/>
  <c r="BG1846" i="3"/>
  <c r="BH1846" i="3"/>
  <c r="BI1846" i="3"/>
  <c r="BJ1846" i="3"/>
  <c r="BK1846" i="3"/>
  <c r="BM1846" i="3"/>
  <c r="BN1846" i="3"/>
  <c r="BO1846" i="3"/>
  <c r="BG1847" i="3"/>
  <c r="BH1847" i="3"/>
  <c r="BI1847" i="3"/>
  <c r="BJ1847" i="3"/>
  <c r="BK1847" i="3"/>
  <c r="BM1847" i="3"/>
  <c r="BN1847" i="3"/>
  <c r="BO1847" i="3"/>
  <c r="BG1848" i="3"/>
  <c r="BH1848" i="3"/>
  <c r="BI1848" i="3"/>
  <c r="BJ1848" i="3"/>
  <c r="BK1848" i="3"/>
  <c r="BM1848" i="3"/>
  <c r="BN1848" i="3"/>
  <c r="BO1848" i="3"/>
  <c r="BG1849" i="3"/>
  <c r="BH1849" i="3"/>
  <c r="BI1849" i="3"/>
  <c r="BJ1849" i="3"/>
  <c r="BK1849" i="3"/>
  <c r="BM1849" i="3"/>
  <c r="BN1849" i="3"/>
  <c r="BO1849" i="3"/>
  <c r="BG1850" i="3"/>
  <c r="BH1850" i="3"/>
  <c r="BH1851" i="3" s="1"/>
  <c r="BI1850" i="3"/>
  <c r="BJ1850" i="3"/>
  <c r="BK1850" i="3"/>
  <c r="BM1850" i="3"/>
  <c r="BN1850" i="3"/>
  <c r="BN1851" i="3" s="1"/>
  <c r="BN1852" i="3" s="1"/>
  <c r="BN1853" i="3" s="1"/>
  <c r="BO1850" i="3"/>
  <c r="BG1851" i="3"/>
  <c r="BI1851" i="3"/>
  <c r="BJ1851" i="3"/>
  <c r="BJ1852" i="3" s="1"/>
  <c r="BK1851" i="3"/>
  <c r="BL1851" i="3"/>
  <c r="BM1851" i="3"/>
  <c r="BO1851" i="3"/>
  <c r="BP1851" i="3"/>
  <c r="BP1852" i="3" s="1"/>
  <c r="BG1852" i="3"/>
  <c r="BH1852" i="3"/>
  <c r="BH1853" i="3" s="1"/>
  <c r="BI1852" i="3"/>
  <c r="BK1852" i="3"/>
  <c r="BL1852" i="3"/>
  <c r="BM1852" i="3"/>
  <c r="BO1852" i="3"/>
  <c r="BG1853" i="3"/>
  <c r="BI1853" i="3"/>
  <c r="BJ1853" i="3"/>
  <c r="BK1853" i="3"/>
  <c r="BL1853" i="3"/>
  <c r="BL1854" i="3" s="1"/>
  <c r="BM1853" i="3"/>
  <c r="BO1853" i="3"/>
  <c r="BP1853" i="3"/>
  <c r="BP1854" i="3" s="1"/>
  <c r="BG1854" i="3"/>
  <c r="BH1854" i="3"/>
  <c r="BH1855" i="3" s="1"/>
  <c r="BI1854" i="3"/>
  <c r="BJ1854" i="3"/>
  <c r="BK1854" i="3"/>
  <c r="BM1854" i="3"/>
  <c r="BN1854" i="3"/>
  <c r="BN1855" i="3" s="1"/>
  <c r="BO1854" i="3"/>
  <c r="BG1855" i="3"/>
  <c r="BI1855" i="3"/>
  <c r="BJ1855" i="3"/>
  <c r="BK1855" i="3"/>
  <c r="BL1855" i="3"/>
  <c r="BL1856" i="3" s="1"/>
  <c r="BM1855" i="3"/>
  <c r="BO1855" i="3"/>
  <c r="BP1855" i="3"/>
  <c r="BP1856" i="3" s="1"/>
  <c r="BP1857" i="3" s="1"/>
  <c r="BP1858" i="3" s="1"/>
  <c r="BP1859" i="3" s="1"/>
  <c r="BP1860" i="3" s="1"/>
  <c r="BG1856" i="3"/>
  <c r="BH1856" i="3"/>
  <c r="BI1856" i="3"/>
  <c r="BJ1856" i="3"/>
  <c r="BJ1857" i="3" s="1"/>
  <c r="BJ1858" i="3" s="1"/>
  <c r="BJ1859" i="3" s="1"/>
  <c r="BK1856" i="3"/>
  <c r="BM1856" i="3"/>
  <c r="BN1856" i="3"/>
  <c r="BN1857" i="3" s="1"/>
  <c r="BN1858" i="3" s="1"/>
  <c r="BN1859" i="3" s="1"/>
  <c r="BO1856" i="3"/>
  <c r="BG1857" i="3"/>
  <c r="BH1857" i="3"/>
  <c r="BI1857" i="3"/>
  <c r="BK1857" i="3"/>
  <c r="BL1857" i="3"/>
  <c r="BM1857" i="3"/>
  <c r="BO1857" i="3"/>
  <c r="BG1858" i="3"/>
  <c r="BH1858" i="3"/>
  <c r="BI1858" i="3"/>
  <c r="BK1858" i="3"/>
  <c r="BL1858" i="3"/>
  <c r="BM1858" i="3"/>
  <c r="BO1858" i="3"/>
  <c r="BG1859" i="3"/>
  <c r="BH1859" i="3"/>
  <c r="BI1859" i="3"/>
  <c r="BK1859" i="3"/>
  <c r="BL1859" i="3"/>
  <c r="BL1860" i="3" s="1"/>
  <c r="BM1859" i="3"/>
  <c r="BO1859" i="3"/>
  <c r="BG1860" i="3"/>
  <c r="BH1860" i="3"/>
  <c r="BH1861" i="3" s="1"/>
  <c r="BI1860" i="3"/>
  <c r="BJ1860" i="3"/>
  <c r="BK1860" i="3"/>
  <c r="BM1860" i="3"/>
  <c r="BN1860" i="3"/>
  <c r="BN1861" i="3" s="1"/>
  <c r="BN1862" i="3" s="1"/>
  <c r="BO1860" i="3"/>
  <c r="BG1861" i="3"/>
  <c r="BI1861" i="3"/>
  <c r="BJ1861" i="3"/>
  <c r="BJ1862" i="3" s="1"/>
  <c r="BK1861" i="3"/>
  <c r="BL1861" i="3"/>
  <c r="BM1861" i="3"/>
  <c r="BO1861" i="3"/>
  <c r="BP1861" i="3"/>
  <c r="BP1862" i="3" s="1"/>
  <c r="BP1863" i="3" s="1"/>
  <c r="BP1864" i="3" s="1"/>
  <c r="BP1865" i="3" s="1"/>
  <c r="BG1862" i="3"/>
  <c r="BH1862" i="3"/>
  <c r="BI1862" i="3"/>
  <c r="BK1862" i="3"/>
  <c r="BL1862" i="3"/>
  <c r="BL1863" i="3" s="1"/>
  <c r="BL1864" i="3" s="1"/>
  <c r="BL1865" i="3" s="1"/>
  <c r="BM1862" i="3"/>
  <c r="BO1862" i="3"/>
  <c r="BG1863" i="3"/>
  <c r="BH1863" i="3"/>
  <c r="BI1863" i="3"/>
  <c r="BJ1863" i="3"/>
  <c r="BK1863" i="3"/>
  <c r="BM1863" i="3"/>
  <c r="BN1863" i="3"/>
  <c r="BO1863" i="3"/>
  <c r="BG1864" i="3"/>
  <c r="BH1864" i="3"/>
  <c r="BI1864" i="3"/>
  <c r="BJ1864" i="3"/>
  <c r="BK1864" i="3"/>
  <c r="BM1864" i="3"/>
  <c r="BN1864" i="3"/>
  <c r="BO1864" i="3"/>
  <c r="BG1865" i="3"/>
  <c r="BH1865" i="3"/>
  <c r="BH1866" i="3" s="1"/>
  <c r="BH1867" i="3" s="1"/>
  <c r="BI1865" i="3"/>
  <c r="BJ1865" i="3"/>
  <c r="BK1865" i="3"/>
  <c r="BM1865" i="3"/>
  <c r="BN1865" i="3"/>
  <c r="BN1866" i="3" s="1"/>
  <c r="BN1867" i="3" s="1"/>
  <c r="BN1868" i="3" s="1"/>
  <c r="BO1865" i="3"/>
  <c r="BG1866" i="3"/>
  <c r="BI1866" i="3"/>
  <c r="BJ1866" i="3"/>
  <c r="BK1866" i="3"/>
  <c r="BL1866" i="3"/>
  <c r="BM1866" i="3"/>
  <c r="BO1866" i="3"/>
  <c r="BP1866" i="3"/>
  <c r="BG1867" i="3"/>
  <c r="BI1867" i="3"/>
  <c r="BJ1867" i="3"/>
  <c r="BJ1868" i="3" s="1"/>
  <c r="BK1867" i="3"/>
  <c r="BL1867" i="3"/>
  <c r="BM1867" i="3"/>
  <c r="BO1867" i="3"/>
  <c r="BP1867" i="3"/>
  <c r="BP1868" i="3" s="1"/>
  <c r="BP1869" i="3" s="1"/>
  <c r="BG1868" i="3"/>
  <c r="BH1868" i="3"/>
  <c r="BI1868" i="3"/>
  <c r="BK1868" i="3"/>
  <c r="BL1868" i="3"/>
  <c r="BL1869" i="3" s="1"/>
  <c r="BM1868" i="3"/>
  <c r="BO1868" i="3"/>
  <c r="BG1869" i="3"/>
  <c r="BH1869" i="3"/>
  <c r="BH1870" i="3" s="1"/>
  <c r="BH1871" i="3" s="1"/>
  <c r="BI1869" i="3"/>
  <c r="BJ1869" i="3"/>
  <c r="BK1869" i="3"/>
  <c r="BM1869" i="3"/>
  <c r="BN1869" i="3"/>
  <c r="BN1870" i="3" s="1"/>
  <c r="BN1871" i="3" s="1"/>
  <c r="BO1869" i="3"/>
  <c r="BG1870" i="3"/>
  <c r="BI1870" i="3"/>
  <c r="BJ1870" i="3"/>
  <c r="BK1870" i="3"/>
  <c r="BL1870" i="3"/>
  <c r="BM1870" i="3"/>
  <c r="BO1870" i="3"/>
  <c r="BP1870" i="3"/>
  <c r="BG1871" i="3"/>
  <c r="BI1871" i="3"/>
  <c r="BJ1871" i="3"/>
  <c r="BK1871" i="3"/>
  <c r="BL1871" i="3"/>
  <c r="BL1872" i="3" s="1"/>
  <c r="BL1873" i="3" s="1"/>
  <c r="BM1871" i="3"/>
  <c r="BO1871" i="3"/>
  <c r="BP1871" i="3"/>
  <c r="BP1872" i="3" s="1"/>
  <c r="BP1873" i="3" s="1"/>
  <c r="BG1872" i="3"/>
  <c r="BH1872" i="3"/>
  <c r="BI1872" i="3"/>
  <c r="BJ1872" i="3"/>
  <c r="BK1872" i="3"/>
  <c r="BM1872" i="3"/>
  <c r="BN1872" i="3"/>
  <c r="BO1872" i="3"/>
  <c r="BG1873" i="3"/>
  <c r="BH1873" i="3"/>
  <c r="BH1874" i="3" s="1"/>
  <c r="BI1873" i="3"/>
  <c r="BJ1873" i="3"/>
  <c r="BK1873" i="3"/>
  <c r="BM1873" i="3"/>
  <c r="BN1873" i="3"/>
  <c r="BN1874" i="3" s="1"/>
  <c r="BN1875" i="3" s="1"/>
  <c r="BO1873" i="3"/>
  <c r="BG1874" i="3"/>
  <c r="BI1874" i="3"/>
  <c r="BJ1874" i="3"/>
  <c r="BJ1875" i="3" s="1"/>
  <c r="BK1874" i="3"/>
  <c r="BL1874" i="3"/>
  <c r="BM1874" i="3"/>
  <c r="BO1874" i="3"/>
  <c r="BP1874" i="3"/>
  <c r="BP1875" i="3" s="1"/>
  <c r="BP1876" i="3" s="1"/>
  <c r="BP1877" i="3" s="1"/>
  <c r="BP1878" i="3" s="1"/>
  <c r="BP1879" i="3" s="1"/>
  <c r="BG1875" i="3"/>
  <c r="BH1875" i="3"/>
  <c r="BI1875" i="3"/>
  <c r="BK1875" i="3"/>
  <c r="BL1875" i="3"/>
  <c r="BL1876" i="3" s="1"/>
  <c r="BL1877" i="3" s="1"/>
  <c r="BM1875" i="3"/>
  <c r="BO1875" i="3"/>
  <c r="BG1876" i="3"/>
  <c r="BH1876" i="3"/>
  <c r="BI1876" i="3"/>
  <c r="BJ1876" i="3"/>
  <c r="BK1876" i="3"/>
  <c r="BM1876" i="3"/>
  <c r="BN1876" i="3"/>
  <c r="BO1876" i="3"/>
  <c r="BG1877" i="3"/>
  <c r="BH1877" i="3"/>
  <c r="BI1877" i="3"/>
  <c r="BJ1877" i="3"/>
  <c r="BJ1878" i="3" s="1"/>
  <c r="BK1877" i="3"/>
  <c r="BM1877" i="3"/>
  <c r="BN1877" i="3"/>
  <c r="BN1878" i="3" s="1"/>
  <c r="BO1877" i="3"/>
  <c r="BG1878" i="3"/>
  <c r="BH1878" i="3"/>
  <c r="BI1878" i="3"/>
  <c r="BK1878" i="3"/>
  <c r="BL1878" i="3"/>
  <c r="BL1879" i="3" s="1"/>
  <c r="BM1878" i="3"/>
  <c r="BO1878" i="3"/>
  <c r="BG1879" i="3"/>
  <c r="BH1879" i="3"/>
  <c r="BH1880" i="3" s="1"/>
  <c r="BI1879" i="3"/>
  <c r="BJ1879" i="3"/>
  <c r="BK1879" i="3"/>
  <c r="BM1879" i="3"/>
  <c r="BN1879" i="3"/>
  <c r="BN1880" i="3" s="1"/>
  <c r="BO1879" i="3"/>
  <c r="BG1880" i="3"/>
  <c r="BI1880" i="3"/>
  <c r="BJ1880" i="3"/>
  <c r="BK1880" i="3"/>
  <c r="BL1880" i="3"/>
  <c r="BL1881" i="3" s="1"/>
  <c r="BL1882" i="3" s="1"/>
  <c r="BM1880" i="3"/>
  <c r="BO1880" i="3"/>
  <c r="BP1880" i="3"/>
  <c r="BP1881" i="3" s="1"/>
  <c r="BP1882" i="3" s="1"/>
  <c r="BG1881" i="3"/>
  <c r="BH1881" i="3"/>
  <c r="BI1881" i="3"/>
  <c r="BJ1881" i="3"/>
  <c r="BK1881" i="3"/>
  <c r="BM1881" i="3"/>
  <c r="BN1881" i="3"/>
  <c r="BO1881" i="3"/>
  <c r="BG1882" i="3"/>
  <c r="BH1882" i="3"/>
  <c r="BH1883" i="3" s="1"/>
  <c r="BH1884" i="3" s="1"/>
  <c r="BI1882" i="3"/>
  <c r="BJ1882" i="3"/>
  <c r="BK1882" i="3"/>
  <c r="BM1882" i="3"/>
  <c r="BN1882" i="3"/>
  <c r="BN1883" i="3" s="1"/>
  <c r="BN1884" i="3" s="1"/>
  <c r="BO1882" i="3"/>
  <c r="BG1883" i="3"/>
  <c r="BI1883" i="3"/>
  <c r="BJ1883" i="3"/>
  <c r="BK1883" i="3"/>
  <c r="BL1883" i="3"/>
  <c r="BM1883" i="3"/>
  <c r="BO1883" i="3"/>
  <c r="BP1883" i="3"/>
  <c r="BG1884" i="3"/>
  <c r="BI1884" i="3"/>
  <c r="BJ1884" i="3"/>
  <c r="BK1884" i="3"/>
  <c r="BL1884" i="3"/>
  <c r="BL1885" i="3" s="1"/>
  <c r="BM1884" i="3"/>
  <c r="BO1884" i="3"/>
  <c r="BP1884" i="3"/>
  <c r="BP1885" i="3" s="1"/>
  <c r="BP1886" i="3" s="1"/>
  <c r="BP1887" i="3" s="1"/>
  <c r="BP1888" i="3" s="1"/>
  <c r="BP1889" i="3" s="1"/>
  <c r="BP1890" i="3" s="1"/>
  <c r="BG1885" i="3"/>
  <c r="BH1885" i="3"/>
  <c r="BI1885" i="3"/>
  <c r="BJ1885" i="3"/>
  <c r="BJ1886" i="3" s="1"/>
  <c r="BK1885" i="3"/>
  <c r="BM1885" i="3"/>
  <c r="BN1885" i="3"/>
  <c r="BN1886" i="3" s="1"/>
  <c r="BO1885" i="3"/>
  <c r="BG1886" i="3"/>
  <c r="BH1886" i="3"/>
  <c r="BI1886" i="3"/>
  <c r="BK1886" i="3"/>
  <c r="BL1886" i="3"/>
  <c r="BL1887" i="3" s="1"/>
  <c r="BM1886" i="3"/>
  <c r="BO1886" i="3"/>
  <c r="BG1887" i="3"/>
  <c r="BH1887" i="3"/>
  <c r="BI1887" i="3"/>
  <c r="BJ1887" i="3"/>
  <c r="BJ1888" i="3" s="1"/>
  <c r="BJ1889" i="3" s="1"/>
  <c r="BK1887" i="3"/>
  <c r="BM1887" i="3"/>
  <c r="BN1887" i="3"/>
  <c r="BN1888" i="3" s="1"/>
  <c r="BN1889" i="3" s="1"/>
  <c r="BO1887" i="3"/>
  <c r="BG1888" i="3"/>
  <c r="BH1888" i="3"/>
  <c r="BI1888" i="3"/>
  <c r="BK1888" i="3"/>
  <c r="BL1888" i="3"/>
  <c r="BM1888" i="3"/>
  <c r="BO1888" i="3"/>
  <c r="BG1889" i="3"/>
  <c r="BH1889" i="3"/>
  <c r="BI1889" i="3"/>
  <c r="BK1889" i="3"/>
  <c r="BL1889" i="3"/>
  <c r="BL1890" i="3" s="1"/>
  <c r="BM1889" i="3"/>
  <c r="BO1889" i="3"/>
  <c r="BG1890" i="3"/>
  <c r="BH1890" i="3"/>
  <c r="BH1891" i="3" s="1"/>
  <c r="BH1892" i="3" s="1"/>
  <c r="BH1893" i="3" s="1"/>
  <c r="BI1890" i="3"/>
  <c r="BJ1890" i="3"/>
  <c r="BK1890" i="3"/>
  <c r="BM1890" i="3"/>
  <c r="BN1890" i="3"/>
  <c r="BN1891" i="3" s="1"/>
  <c r="BN1892" i="3" s="1"/>
  <c r="BN1893" i="3" s="1"/>
  <c r="BO1890" i="3"/>
  <c r="BG1891" i="3"/>
  <c r="BI1891" i="3"/>
  <c r="BJ1891" i="3"/>
  <c r="BK1891" i="3"/>
  <c r="BL1891" i="3"/>
  <c r="BM1891" i="3"/>
  <c r="BO1891" i="3"/>
  <c r="BP1891" i="3"/>
  <c r="BG1892" i="3"/>
  <c r="BI1892" i="3"/>
  <c r="BJ1892" i="3"/>
  <c r="BK1892" i="3"/>
  <c r="BL1892" i="3"/>
  <c r="BM1892" i="3"/>
  <c r="BO1892" i="3"/>
  <c r="BP1892" i="3"/>
  <c r="BG1893" i="3"/>
  <c r="BI1893" i="3"/>
  <c r="BJ1893" i="3"/>
  <c r="BK1893" i="3"/>
  <c r="BL1893" i="3"/>
  <c r="BL1894" i="3" s="1"/>
  <c r="BM1893" i="3"/>
  <c r="BO1893" i="3"/>
  <c r="BP1893" i="3"/>
  <c r="BP1894" i="3" s="1"/>
  <c r="BP1895" i="3" s="1"/>
  <c r="BG1894" i="3"/>
  <c r="BH1894" i="3"/>
  <c r="BI1894" i="3"/>
  <c r="BJ1894" i="3"/>
  <c r="BJ1895" i="3" s="1"/>
  <c r="BK1894" i="3"/>
  <c r="BM1894" i="3"/>
  <c r="BN1894" i="3"/>
  <c r="BN1895" i="3" s="1"/>
  <c r="BN1896" i="3" s="1"/>
  <c r="BN1897" i="3" s="1"/>
  <c r="BO1894" i="3"/>
  <c r="BG1895" i="3"/>
  <c r="BH1895" i="3"/>
  <c r="BH1896" i="3" s="1"/>
  <c r="BI1895" i="3"/>
  <c r="BK1895" i="3"/>
  <c r="BL1895" i="3"/>
  <c r="BM1895" i="3"/>
  <c r="BO1895" i="3"/>
  <c r="BG1896" i="3"/>
  <c r="BI1896" i="3"/>
  <c r="BJ1896" i="3"/>
  <c r="BJ1897" i="3" s="1"/>
  <c r="BK1896" i="3"/>
  <c r="BL1896" i="3"/>
  <c r="BM1896" i="3"/>
  <c r="BO1896" i="3"/>
  <c r="BP1896" i="3"/>
  <c r="BP1897" i="3" s="1"/>
  <c r="BP1898" i="3" s="1"/>
  <c r="BP1899" i="3" s="1"/>
  <c r="BP1900" i="3" s="1"/>
  <c r="BP1901" i="3" s="1"/>
  <c r="BG1897" i="3"/>
  <c r="BH1897" i="3"/>
  <c r="BI1897" i="3"/>
  <c r="BK1897" i="3"/>
  <c r="BL1897" i="3"/>
  <c r="BL1898" i="3" s="1"/>
  <c r="BM1897" i="3"/>
  <c r="BO1897" i="3"/>
  <c r="BG1898" i="3"/>
  <c r="BH1898" i="3"/>
  <c r="BI1898" i="3"/>
  <c r="BJ1898" i="3"/>
  <c r="BJ1899" i="3" s="1"/>
  <c r="BJ1900" i="3" s="1"/>
  <c r="BJ1901" i="3" s="1"/>
  <c r="BK1898" i="3"/>
  <c r="BM1898" i="3"/>
  <c r="BN1898" i="3"/>
  <c r="BN1899" i="3" s="1"/>
  <c r="BN1900" i="3" s="1"/>
  <c r="BN1901" i="3" s="1"/>
  <c r="BN1902" i="3" s="1"/>
  <c r="BN1903" i="3" s="1"/>
  <c r="BO1898" i="3"/>
  <c r="BG1899" i="3"/>
  <c r="BH1899" i="3"/>
  <c r="BI1899" i="3"/>
  <c r="BK1899" i="3"/>
  <c r="BL1899" i="3"/>
  <c r="BM1899" i="3"/>
  <c r="BO1899" i="3"/>
  <c r="BG1900" i="3"/>
  <c r="BH1900" i="3"/>
  <c r="BI1900" i="3"/>
  <c r="BK1900" i="3"/>
  <c r="BL1900" i="3"/>
  <c r="BM1900" i="3"/>
  <c r="BO1900" i="3"/>
  <c r="BG1901" i="3"/>
  <c r="BH1901" i="3"/>
  <c r="BH1902" i="3" s="1"/>
  <c r="BH1903" i="3" s="1"/>
  <c r="BI1901" i="3"/>
  <c r="BK1901" i="3"/>
  <c r="BL1901" i="3"/>
  <c r="BM1901" i="3"/>
  <c r="BO1901" i="3"/>
  <c r="BG1902" i="3"/>
  <c r="BI1902" i="3"/>
  <c r="BJ1902" i="3"/>
  <c r="BK1902" i="3"/>
  <c r="BL1902" i="3"/>
  <c r="BM1902" i="3"/>
  <c r="BO1902" i="3"/>
  <c r="BP1902" i="3"/>
  <c r="BG1903" i="3"/>
  <c r="BI1903" i="3"/>
  <c r="BJ1903" i="3"/>
  <c r="BK1903" i="3"/>
  <c r="BL1903" i="3"/>
  <c r="BL1904" i="3" s="1"/>
  <c r="BM1903" i="3"/>
  <c r="BO1903" i="3"/>
  <c r="BP1903" i="3"/>
  <c r="BP1904" i="3" s="1"/>
  <c r="BG1904" i="3"/>
  <c r="BH1904" i="3"/>
  <c r="BH1905" i="3" s="1"/>
  <c r="BH1906" i="3" s="1"/>
  <c r="BI1904" i="3"/>
  <c r="BJ1904" i="3"/>
  <c r="BK1904" i="3"/>
  <c r="BM1904" i="3"/>
  <c r="BN1904" i="3"/>
  <c r="BN1905" i="3" s="1"/>
  <c r="BN1906" i="3" s="1"/>
  <c r="BO1904" i="3"/>
  <c r="BG1905" i="3"/>
  <c r="BI1905" i="3"/>
  <c r="BJ1905" i="3"/>
  <c r="BK1905" i="3"/>
  <c r="BL1905" i="3"/>
  <c r="BM1905" i="3"/>
  <c r="BO1905" i="3"/>
  <c r="BP1905" i="3"/>
  <c r="BG1906" i="3"/>
  <c r="BI1906" i="3"/>
  <c r="BJ1906" i="3"/>
  <c r="BK1906" i="3"/>
  <c r="BL1906" i="3"/>
  <c r="BL1907" i="3" s="1"/>
  <c r="BM1906" i="3"/>
  <c r="BO1906" i="3"/>
  <c r="BP1906" i="3"/>
  <c r="BP1907" i="3" s="1"/>
  <c r="BG1907" i="3"/>
  <c r="BH1907" i="3"/>
  <c r="BH1908" i="3" s="1"/>
  <c r="BI1907" i="3"/>
  <c r="BJ1907" i="3"/>
  <c r="BK1907" i="3"/>
  <c r="BM1907" i="3"/>
  <c r="BN1907" i="3"/>
  <c r="BN1908" i="3" s="1"/>
  <c r="BO1907" i="3"/>
  <c r="BG1908" i="3"/>
  <c r="BI1908" i="3"/>
  <c r="BJ1908" i="3"/>
  <c r="BK1908" i="3"/>
  <c r="BL1908" i="3"/>
  <c r="BL1909" i="3" s="1"/>
  <c r="BM1908" i="3"/>
  <c r="BO1908" i="3"/>
  <c r="BP1908" i="3"/>
  <c r="BP1909" i="3" s="1"/>
  <c r="BG1909" i="3"/>
  <c r="BH1909" i="3"/>
  <c r="BH1910" i="3" s="1"/>
  <c r="BI1909" i="3"/>
  <c r="BJ1909" i="3"/>
  <c r="BK1909" i="3"/>
  <c r="BM1909" i="3"/>
  <c r="BN1909" i="3"/>
  <c r="BN1910" i="3" s="1"/>
  <c r="BO1909" i="3"/>
  <c r="BG1910" i="3"/>
  <c r="BI1910" i="3"/>
  <c r="BJ1910" i="3"/>
  <c r="BK1910" i="3"/>
  <c r="BL1910" i="3"/>
  <c r="BL1911" i="3" s="1"/>
  <c r="BL1912" i="3" s="1"/>
  <c r="BM1910" i="3"/>
  <c r="BO1910" i="3"/>
  <c r="BP1910" i="3"/>
  <c r="BP1911" i="3" s="1"/>
  <c r="BP1912" i="3" s="1"/>
  <c r="BG1911" i="3"/>
  <c r="BH1911" i="3"/>
  <c r="BI1911" i="3"/>
  <c r="BJ1911" i="3"/>
  <c r="BK1911" i="3"/>
  <c r="BM1911" i="3"/>
  <c r="BN1911" i="3"/>
  <c r="BO1911" i="3"/>
  <c r="BG1912" i="3"/>
  <c r="BH1912" i="3"/>
  <c r="BH1913" i="3" s="1"/>
  <c r="BI1912" i="3"/>
  <c r="BJ1912" i="3"/>
  <c r="BK1912" i="3"/>
  <c r="BM1912" i="3"/>
  <c r="BN1912" i="3"/>
  <c r="BN1913" i="3" s="1"/>
  <c r="BO1912" i="3"/>
  <c r="BG1913" i="3"/>
  <c r="BI1913" i="3"/>
  <c r="BJ1913" i="3"/>
  <c r="BK1913" i="3"/>
  <c r="BL1913" i="3"/>
  <c r="BL1914" i="3" s="1"/>
  <c r="BL1915" i="3" s="1"/>
  <c r="BL1916" i="3" s="1"/>
  <c r="BM1913" i="3"/>
  <c r="BO1913" i="3"/>
  <c r="BP1913" i="3"/>
  <c r="BP1914" i="3" s="1"/>
  <c r="BP1915" i="3" s="1"/>
  <c r="BP1916" i="3" s="1"/>
  <c r="BG1914" i="3"/>
  <c r="BH1914" i="3"/>
  <c r="BI1914" i="3"/>
  <c r="BJ1914" i="3"/>
  <c r="BK1914" i="3"/>
  <c r="BM1914" i="3"/>
  <c r="BN1914" i="3"/>
  <c r="BO1914" i="3"/>
  <c r="BG1915" i="3"/>
  <c r="BH1915" i="3"/>
  <c r="BI1915" i="3"/>
  <c r="BJ1915" i="3"/>
  <c r="BK1915" i="3"/>
  <c r="BM1915" i="3"/>
  <c r="BN1915" i="3"/>
  <c r="BO1915" i="3"/>
  <c r="BG1916" i="3"/>
  <c r="BH1916" i="3"/>
  <c r="BH1917" i="3" s="1"/>
  <c r="BI1916" i="3"/>
  <c r="BJ1916" i="3"/>
  <c r="BK1916" i="3"/>
  <c r="BM1916" i="3"/>
  <c r="BN1916" i="3"/>
  <c r="BN1917" i="3" s="1"/>
  <c r="BO1916" i="3"/>
  <c r="BG1917" i="3"/>
  <c r="BI1917" i="3"/>
  <c r="BJ1917" i="3"/>
  <c r="BK1917" i="3"/>
  <c r="BL1917" i="3"/>
  <c r="BL1918" i="3" s="1"/>
  <c r="BM1917" i="3"/>
  <c r="BO1917" i="3"/>
  <c r="BP1917" i="3"/>
  <c r="BP1918" i="3" s="1"/>
  <c r="BP1919" i="3" s="1"/>
  <c r="BP1920" i="3" s="1"/>
  <c r="BG1918" i="3"/>
  <c r="BH1918" i="3"/>
  <c r="BI1918" i="3"/>
  <c r="BJ1918" i="3"/>
  <c r="BJ1919" i="3" s="1"/>
  <c r="BK1918" i="3"/>
  <c r="BM1918" i="3"/>
  <c r="BN1918" i="3"/>
  <c r="BN1919" i="3" s="1"/>
  <c r="BO1918" i="3"/>
  <c r="BG1919" i="3"/>
  <c r="BH1919" i="3"/>
  <c r="BI1919" i="3"/>
  <c r="BK1919" i="3"/>
  <c r="BL1919" i="3"/>
  <c r="BL1920" i="3" s="1"/>
  <c r="BM1919" i="3"/>
  <c r="BO1919" i="3"/>
  <c r="BG1920" i="3"/>
  <c r="BH1920" i="3"/>
  <c r="BH1921" i="3" s="1"/>
  <c r="BH1922" i="3" s="1"/>
  <c r="BI1920" i="3"/>
  <c r="BJ1920" i="3"/>
  <c r="BK1920" i="3"/>
  <c r="BM1920" i="3"/>
  <c r="BN1920" i="3"/>
  <c r="BN1921" i="3" s="1"/>
  <c r="BN1922" i="3" s="1"/>
  <c r="BO1920" i="3"/>
  <c r="BG1921" i="3"/>
  <c r="BI1921" i="3"/>
  <c r="BJ1921" i="3"/>
  <c r="BK1921" i="3"/>
  <c r="BL1921" i="3"/>
  <c r="BM1921" i="3"/>
  <c r="BO1921" i="3"/>
  <c r="BP1921" i="3"/>
  <c r="BG1922" i="3"/>
  <c r="BI1922" i="3"/>
  <c r="BJ1922" i="3"/>
  <c r="BK1922" i="3"/>
  <c r="BL1922" i="3"/>
  <c r="BL1923" i="3" s="1"/>
  <c r="BM1922" i="3"/>
  <c r="BO1922" i="3"/>
  <c r="BP1922" i="3"/>
  <c r="BP1923" i="3" s="1"/>
  <c r="BP1924" i="3" s="1"/>
  <c r="BG1923" i="3"/>
  <c r="BH1923" i="3"/>
  <c r="BI1923" i="3"/>
  <c r="BJ1923" i="3"/>
  <c r="BJ1924" i="3" s="1"/>
  <c r="BK1923" i="3"/>
  <c r="BM1923" i="3"/>
  <c r="BN1923" i="3"/>
  <c r="BN1924" i="3" s="1"/>
  <c r="BN1925" i="3" s="1"/>
  <c r="BO1923" i="3"/>
  <c r="BG1924" i="3"/>
  <c r="BH1924" i="3"/>
  <c r="BH1925" i="3" s="1"/>
  <c r="BI1924" i="3"/>
  <c r="BK1924" i="3"/>
  <c r="BL1924" i="3"/>
  <c r="BM1924" i="3"/>
  <c r="BO1924" i="3"/>
  <c r="BG1925" i="3"/>
  <c r="BI1925" i="3"/>
  <c r="BJ1925" i="3"/>
  <c r="BK1925" i="3"/>
  <c r="BL1925" i="3"/>
  <c r="BL1926" i="3" s="1"/>
  <c r="BM1925" i="3"/>
  <c r="BO1925" i="3"/>
  <c r="BP1925" i="3"/>
  <c r="BP1926" i="3" s="1"/>
  <c r="BP1927" i="3" s="1"/>
  <c r="BG1926" i="3"/>
  <c r="BH1926" i="3"/>
  <c r="BI1926" i="3"/>
  <c r="BJ1926" i="3"/>
  <c r="BJ1927" i="3" s="1"/>
  <c r="BK1926" i="3"/>
  <c r="BM1926" i="3"/>
  <c r="BN1926" i="3"/>
  <c r="BN1927" i="3" s="1"/>
  <c r="BN1928" i="3" s="1"/>
  <c r="BO1926" i="3"/>
  <c r="BG1927" i="3"/>
  <c r="BH1927" i="3"/>
  <c r="BH1928" i="3" s="1"/>
  <c r="BI1927" i="3"/>
  <c r="BK1927" i="3"/>
  <c r="BL1927" i="3"/>
  <c r="BM1927" i="3"/>
  <c r="BO1927" i="3"/>
  <c r="BG1928" i="3"/>
  <c r="BI1928" i="3"/>
  <c r="BJ1928" i="3"/>
  <c r="BK1928" i="3"/>
  <c r="BL1928" i="3"/>
  <c r="BL1929" i="3" s="1"/>
  <c r="BL1930" i="3" s="1"/>
  <c r="BM1928" i="3"/>
  <c r="BO1928" i="3"/>
  <c r="BP1928" i="3"/>
  <c r="BP1929" i="3" s="1"/>
  <c r="BP1930" i="3" s="1"/>
  <c r="BP1931" i="3" s="1"/>
  <c r="BG1929" i="3"/>
  <c r="BH1929" i="3"/>
  <c r="BI1929" i="3"/>
  <c r="BJ1929" i="3"/>
  <c r="BK1929" i="3"/>
  <c r="BM1929" i="3"/>
  <c r="BN1929" i="3"/>
  <c r="BO1929" i="3"/>
  <c r="BG1930" i="3"/>
  <c r="BH1930" i="3"/>
  <c r="BI1930" i="3"/>
  <c r="BJ1930" i="3"/>
  <c r="BJ1931" i="3" s="1"/>
  <c r="BK1930" i="3"/>
  <c r="BM1930" i="3"/>
  <c r="BN1930" i="3"/>
  <c r="BN1931" i="3" s="1"/>
  <c r="BN1932" i="3" s="1"/>
  <c r="BN1933" i="3" s="1"/>
  <c r="BO1930" i="3"/>
  <c r="BG1931" i="3"/>
  <c r="BH1931" i="3"/>
  <c r="BH1932" i="3" s="1"/>
  <c r="BI1931" i="3"/>
  <c r="BK1931" i="3"/>
  <c r="BL1931" i="3"/>
  <c r="BM1931" i="3"/>
  <c r="BO1931" i="3"/>
  <c r="BG1932" i="3"/>
  <c r="BI1932" i="3"/>
  <c r="BJ1932" i="3"/>
  <c r="BJ1933" i="3" s="1"/>
  <c r="BK1932" i="3"/>
  <c r="BL1932" i="3"/>
  <c r="BM1932" i="3"/>
  <c r="BO1932" i="3"/>
  <c r="BP1932" i="3"/>
  <c r="BP1933" i="3" s="1"/>
  <c r="BP1934" i="3" s="1"/>
  <c r="BP1935" i="3" s="1"/>
  <c r="BP1936" i="3" s="1"/>
  <c r="BP1937" i="3" s="1"/>
  <c r="BG1933" i="3"/>
  <c r="BH1933" i="3"/>
  <c r="BI1933" i="3"/>
  <c r="BK1933" i="3"/>
  <c r="BL1933" i="3"/>
  <c r="BL1934" i="3" s="1"/>
  <c r="BL1935" i="3" s="1"/>
  <c r="BM1933" i="3"/>
  <c r="BO1933" i="3"/>
  <c r="BG1934" i="3"/>
  <c r="BH1934" i="3"/>
  <c r="BI1934" i="3"/>
  <c r="BJ1934" i="3"/>
  <c r="BK1934" i="3"/>
  <c r="BM1934" i="3"/>
  <c r="BN1934" i="3"/>
  <c r="BO1934" i="3"/>
  <c r="BG1935" i="3"/>
  <c r="BH1935" i="3"/>
  <c r="BI1935" i="3"/>
  <c r="BJ1935" i="3"/>
  <c r="BJ1936" i="3" s="1"/>
  <c r="BK1935" i="3"/>
  <c r="BM1935" i="3"/>
  <c r="BN1935" i="3"/>
  <c r="BN1936" i="3" s="1"/>
  <c r="BO1935" i="3"/>
  <c r="BG1936" i="3"/>
  <c r="BH1936" i="3"/>
  <c r="BI1936" i="3"/>
  <c r="BK1936" i="3"/>
  <c r="BL1936" i="3"/>
  <c r="BL1937" i="3" s="1"/>
  <c r="BM1936" i="3"/>
  <c r="BO1936" i="3"/>
  <c r="BG1937" i="3"/>
  <c r="BH1937" i="3"/>
  <c r="BH1938" i="3" s="1"/>
  <c r="BI1937" i="3"/>
  <c r="BJ1937" i="3"/>
  <c r="BK1937" i="3"/>
  <c r="BM1937" i="3"/>
  <c r="BN1937" i="3"/>
  <c r="BN1938" i="3" s="1"/>
  <c r="BN1939" i="3" s="1"/>
  <c r="BO1937" i="3"/>
  <c r="BG1938" i="3"/>
  <c r="BI1938" i="3"/>
  <c r="BJ1938" i="3"/>
  <c r="BJ1939" i="3" s="1"/>
  <c r="BK1938" i="3"/>
  <c r="BL1938" i="3"/>
  <c r="BM1938" i="3"/>
  <c r="BO1938" i="3"/>
  <c r="BP1938" i="3"/>
  <c r="BP1939" i="3" s="1"/>
  <c r="BP1940" i="3" s="1"/>
  <c r="BP1941" i="3" s="1"/>
  <c r="BP1942" i="3" s="1"/>
  <c r="BG1939" i="3"/>
  <c r="BH1939" i="3"/>
  <c r="BI1939" i="3"/>
  <c r="BK1939" i="3"/>
  <c r="BL1939" i="3"/>
  <c r="BL1940" i="3" s="1"/>
  <c r="BL1941" i="3" s="1"/>
  <c r="BM1939" i="3"/>
  <c r="BO1939" i="3"/>
  <c r="BG1940" i="3"/>
  <c r="BH1940" i="3"/>
  <c r="BI1940" i="3"/>
  <c r="BJ1940" i="3"/>
  <c r="BK1940" i="3"/>
  <c r="BM1940" i="3"/>
  <c r="BN1940" i="3"/>
  <c r="BO1940" i="3"/>
  <c r="BG1941" i="3"/>
  <c r="BH1941" i="3"/>
  <c r="BI1941" i="3"/>
  <c r="BJ1941" i="3"/>
  <c r="BJ1942" i="3" s="1"/>
  <c r="BK1941" i="3"/>
  <c r="BM1941" i="3"/>
  <c r="BN1941" i="3"/>
  <c r="BN1942" i="3" s="1"/>
  <c r="BN1943" i="3" s="1"/>
  <c r="BN1944" i="3" s="1"/>
  <c r="BO1941" i="3"/>
  <c r="BG1942" i="3"/>
  <c r="BH1942" i="3"/>
  <c r="BH1943" i="3" s="1"/>
  <c r="BI1942" i="3"/>
  <c r="BK1942" i="3"/>
  <c r="BL1942" i="3"/>
  <c r="BM1942" i="3"/>
  <c r="BO1942" i="3"/>
  <c r="BG1943" i="3"/>
  <c r="BI1943" i="3"/>
  <c r="BJ1943" i="3"/>
  <c r="BJ1944" i="3" s="1"/>
  <c r="BK1943" i="3"/>
  <c r="BL1943" i="3"/>
  <c r="BM1943" i="3"/>
  <c r="BO1943" i="3"/>
  <c r="BP1943" i="3"/>
  <c r="BP1944" i="3" s="1"/>
  <c r="BP1945" i="3" s="1"/>
  <c r="BP1946" i="3" s="1"/>
  <c r="BP1947" i="3" s="1"/>
  <c r="BG1944" i="3"/>
  <c r="BH1944" i="3"/>
  <c r="BI1944" i="3"/>
  <c r="BK1944" i="3"/>
  <c r="BL1944" i="3"/>
  <c r="BL1945" i="3" s="1"/>
  <c r="BL1946" i="3" s="1"/>
  <c r="BL1947" i="3" s="1"/>
  <c r="BM1944" i="3"/>
  <c r="BO1944" i="3"/>
  <c r="BG1945" i="3"/>
  <c r="BH1945" i="3"/>
  <c r="BI1945" i="3"/>
  <c r="BJ1945" i="3"/>
  <c r="BK1945" i="3"/>
  <c r="BM1945" i="3"/>
  <c r="BN1945" i="3"/>
  <c r="BO1945" i="3"/>
  <c r="BG1946" i="3"/>
  <c r="BH1946" i="3"/>
  <c r="BI1946" i="3"/>
  <c r="BJ1946" i="3"/>
  <c r="BK1946" i="3"/>
  <c r="BM1946" i="3"/>
  <c r="BN1946" i="3"/>
  <c r="BO1946" i="3"/>
  <c r="BG1947" i="3"/>
  <c r="BH1947" i="3"/>
  <c r="BH1948" i="3" s="1"/>
  <c r="BH1949" i="3" s="1"/>
  <c r="BH1950" i="3" s="1"/>
  <c r="BI1947" i="3"/>
  <c r="BJ1947" i="3"/>
  <c r="BK1947" i="3"/>
  <c r="BM1947" i="3"/>
  <c r="BN1947" i="3"/>
  <c r="BN1948" i="3" s="1"/>
  <c r="BN1949" i="3" s="1"/>
  <c r="BN1950" i="3" s="1"/>
  <c r="BO1947" i="3"/>
  <c r="BG1948" i="3"/>
  <c r="BI1948" i="3"/>
  <c r="BJ1948" i="3"/>
  <c r="BK1948" i="3"/>
  <c r="BL1948" i="3"/>
  <c r="BM1948" i="3"/>
  <c r="BO1948" i="3"/>
  <c r="BP1948" i="3"/>
  <c r="BG1949" i="3"/>
  <c r="BI1949" i="3"/>
  <c r="BJ1949" i="3"/>
  <c r="BK1949" i="3"/>
  <c r="BL1949" i="3"/>
  <c r="BM1949" i="3"/>
  <c r="BO1949" i="3"/>
  <c r="BP1949" i="3"/>
  <c r="BG1950" i="3"/>
  <c r="BI1950" i="3"/>
  <c r="BJ1950" i="3"/>
  <c r="BK1950" i="3"/>
  <c r="BL1950" i="3"/>
  <c r="BL1951" i="3" s="1"/>
  <c r="BM1950" i="3"/>
  <c r="BO1950" i="3"/>
  <c r="BP1950" i="3"/>
  <c r="BP1951" i="3" s="1"/>
  <c r="BG1951" i="3"/>
  <c r="BH1951" i="3"/>
  <c r="BH1952" i="3" s="1"/>
  <c r="BI1951" i="3"/>
  <c r="BJ1951" i="3"/>
  <c r="BK1951" i="3"/>
  <c r="BM1951" i="3"/>
  <c r="BN1951" i="3"/>
  <c r="BN1952" i="3" s="1"/>
  <c r="BN1953" i="3" s="1"/>
  <c r="BO1951" i="3"/>
  <c r="BG1952" i="3"/>
  <c r="BI1952" i="3"/>
  <c r="BJ1952" i="3"/>
  <c r="BJ1953" i="3" s="1"/>
  <c r="BK1952" i="3"/>
  <c r="BL1952" i="3"/>
  <c r="BM1952" i="3"/>
  <c r="BO1952" i="3"/>
  <c r="BP1952" i="3"/>
  <c r="BP1953" i="3" s="1"/>
  <c r="BP1954" i="3" s="1"/>
  <c r="BG1953" i="3"/>
  <c r="BH1953" i="3"/>
  <c r="BI1953" i="3"/>
  <c r="BK1953" i="3"/>
  <c r="BL1953" i="3"/>
  <c r="BL1954" i="3" s="1"/>
  <c r="BM1953" i="3"/>
  <c r="BO1953" i="3"/>
  <c r="BG1954" i="3"/>
  <c r="BH1954" i="3"/>
  <c r="BH1955" i="3" s="1"/>
  <c r="BI1954" i="3"/>
  <c r="BJ1954" i="3"/>
  <c r="BK1954" i="3"/>
  <c r="BM1954" i="3"/>
  <c r="BN1954" i="3"/>
  <c r="BN1955" i="3" s="1"/>
  <c r="BN1956" i="3" s="1"/>
  <c r="BO1954" i="3"/>
  <c r="BG1955" i="3"/>
  <c r="BI1955" i="3"/>
  <c r="BJ1955" i="3"/>
  <c r="BJ1956" i="3" s="1"/>
  <c r="BK1955" i="3"/>
  <c r="BL1955" i="3"/>
  <c r="BM1955" i="3"/>
  <c r="BO1955" i="3"/>
  <c r="BP1955" i="3"/>
  <c r="BP1956" i="3" s="1"/>
  <c r="BP1957" i="3" s="1"/>
  <c r="BG1956" i="3"/>
  <c r="BH1956" i="3"/>
  <c r="BI1956" i="3"/>
  <c r="BK1956" i="3"/>
  <c r="BL1956" i="3"/>
  <c r="BL1957" i="3" s="1"/>
  <c r="BM1956" i="3"/>
  <c r="BO1956" i="3"/>
  <c r="BG1957" i="3"/>
  <c r="BH1957" i="3"/>
  <c r="BH1958" i="3" s="1"/>
  <c r="BH1959" i="3" s="1"/>
  <c r="BI1957" i="3"/>
  <c r="BJ1957" i="3"/>
  <c r="BK1957" i="3"/>
  <c r="BM1957" i="3"/>
  <c r="BN1957" i="3"/>
  <c r="BN1958" i="3" s="1"/>
  <c r="BN1959" i="3" s="1"/>
  <c r="BN1960" i="3" s="1"/>
  <c r="BN1961" i="3" s="1"/>
  <c r="BO1957" i="3"/>
  <c r="BG1958" i="3"/>
  <c r="BI1958" i="3"/>
  <c r="BJ1958" i="3"/>
  <c r="BK1958" i="3"/>
  <c r="BL1958" i="3"/>
  <c r="BM1958" i="3"/>
  <c r="BO1958" i="3"/>
  <c r="BP1958" i="3"/>
  <c r="BG1959" i="3"/>
  <c r="BI1959" i="3"/>
  <c r="BJ1959" i="3"/>
  <c r="BJ1960" i="3" s="1"/>
  <c r="BJ1961" i="3" s="1"/>
  <c r="BK1959" i="3"/>
  <c r="BL1959" i="3"/>
  <c r="BM1959" i="3"/>
  <c r="BO1959" i="3"/>
  <c r="BP1959" i="3"/>
  <c r="BP1960" i="3" s="1"/>
  <c r="BP1961" i="3" s="1"/>
  <c r="BP1962" i="3" s="1"/>
  <c r="BP1963" i="3" s="1"/>
  <c r="BP1964" i="3" s="1"/>
  <c r="BG1960" i="3"/>
  <c r="BH1960" i="3"/>
  <c r="BI1960" i="3"/>
  <c r="BK1960" i="3"/>
  <c r="BL1960" i="3"/>
  <c r="BM1960" i="3"/>
  <c r="BO1960" i="3"/>
  <c r="BG1961" i="3"/>
  <c r="BH1961" i="3"/>
  <c r="BI1961" i="3"/>
  <c r="BK1961" i="3"/>
  <c r="BL1961" i="3"/>
  <c r="BL1962" i="3" s="1"/>
  <c r="BL1963" i="3" s="1"/>
  <c r="BL1964" i="3" s="1"/>
  <c r="BM1961" i="3"/>
  <c r="BO1961" i="3"/>
  <c r="BG1962" i="3"/>
  <c r="BH1962" i="3"/>
  <c r="BI1962" i="3"/>
  <c r="BJ1962" i="3"/>
  <c r="BK1962" i="3"/>
  <c r="BM1962" i="3"/>
  <c r="BN1962" i="3"/>
  <c r="BO1962" i="3"/>
  <c r="BG1963" i="3"/>
  <c r="BH1963" i="3"/>
  <c r="BI1963" i="3"/>
  <c r="BJ1963" i="3"/>
  <c r="BK1963" i="3"/>
  <c r="BM1963" i="3"/>
  <c r="BN1963" i="3"/>
  <c r="BO1963" i="3"/>
  <c r="BG1964" i="3"/>
  <c r="BH1964" i="3"/>
  <c r="BH1965" i="3" s="1"/>
  <c r="BI1964" i="3"/>
  <c r="BJ1964" i="3"/>
  <c r="BK1964" i="3"/>
  <c r="BM1964" i="3"/>
  <c r="BN1964" i="3"/>
  <c r="BN1965" i="3" s="1"/>
  <c r="BO1964" i="3"/>
  <c r="BG1965" i="3"/>
  <c r="BI1965" i="3"/>
  <c r="BJ1965" i="3"/>
  <c r="BK1965" i="3"/>
  <c r="BL1965" i="3"/>
  <c r="BL1966" i="3" s="1"/>
  <c r="BL1967" i="3" s="1"/>
  <c r="BM1965" i="3"/>
  <c r="BO1965" i="3"/>
  <c r="BP1965" i="3"/>
  <c r="BP1966" i="3" s="1"/>
  <c r="BP1967" i="3" s="1"/>
  <c r="BG1966" i="3"/>
  <c r="BH1966" i="3"/>
  <c r="BI1966" i="3"/>
  <c r="BJ1966" i="3"/>
  <c r="BK1966" i="3"/>
  <c r="BM1966" i="3"/>
  <c r="BN1966" i="3"/>
  <c r="BO1966" i="3"/>
  <c r="BG1967" i="3"/>
  <c r="BH1967" i="3"/>
  <c r="BH1968" i="3" s="1"/>
  <c r="BI1967" i="3"/>
  <c r="BJ1967" i="3"/>
  <c r="BK1967" i="3"/>
  <c r="BM1967" i="3"/>
  <c r="BN1967" i="3"/>
  <c r="BN1968" i="3" s="1"/>
  <c r="BO1967" i="3"/>
  <c r="BG1968" i="3"/>
  <c r="BI1968" i="3"/>
  <c r="BJ1968" i="3"/>
  <c r="BK1968" i="3"/>
  <c r="BL1968" i="3"/>
  <c r="BL1969" i="3" s="1"/>
  <c r="BM1968" i="3"/>
  <c r="BO1968" i="3"/>
  <c r="BP1968" i="3"/>
  <c r="BP1969" i="3" s="1"/>
  <c r="BP1970" i="3" s="1"/>
  <c r="BG1969" i="3"/>
  <c r="BH1969" i="3"/>
  <c r="BI1969" i="3"/>
  <c r="BJ1969" i="3"/>
  <c r="BJ1970" i="3" s="1"/>
  <c r="BK1969" i="3"/>
  <c r="BM1969" i="3"/>
  <c r="BN1969" i="3"/>
  <c r="BN1970" i="3" s="1"/>
  <c r="BN1971" i="3" s="1"/>
  <c r="BO1969" i="3"/>
  <c r="BG1970" i="3"/>
  <c r="BH1970" i="3"/>
  <c r="BH1971" i="3" s="1"/>
  <c r="BI1970" i="3"/>
  <c r="BK1970" i="3"/>
  <c r="BL1970" i="3"/>
  <c r="BM1970" i="3"/>
  <c r="BO1970" i="3"/>
  <c r="BG1971" i="3"/>
  <c r="BI1971" i="3"/>
  <c r="BJ1971" i="3"/>
  <c r="BK1971" i="3"/>
  <c r="BL1971" i="3"/>
  <c r="BL1972" i="3" s="1"/>
  <c r="BL1973" i="3" s="1"/>
  <c r="BL1974" i="3" s="1"/>
  <c r="BM1971" i="3"/>
  <c r="BO1971" i="3"/>
  <c r="BP1971" i="3"/>
  <c r="BP1972" i="3" s="1"/>
  <c r="BP1973" i="3" s="1"/>
  <c r="BP1974" i="3" s="1"/>
  <c r="BG1972" i="3"/>
  <c r="BH1972" i="3"/>
  <c r="BI1972" i="3"/>
  <c r="BJ1972" i="3"/>
  <c r="BK1972" i="3"/>
  <c r="BM1972" i="3"/>
  <c r="BN1972" i="3"/>
  <c r="BO1972" i="3"/>
  <c r="BG1973" i="3"/>
  <c r="BH1973" i="3"/>
  <c r="BI1973" i="3"/>
  <c r="BJ1973" i="3"/>
  <c r="BK1973" i="3"/>
  <c r="BM1973" i="3"/>
  <c r="BN1973" i="3"/>
  <c r="BO1973" i="3"/>
  <c r="BG1974" i="3"/>
  <c r="BH1974" i="3"/>
  <c r="BH1975" i="3" s="1"/>
  <c r="BI1974" i="3"/>
  <c r="BJ1974" i="3"/>
  <c r="BK1974" i="3"/>
  <c r="BM1974" i="3"/>
  <c r="BN1974" i="3"/>
  <c r="BN1975" i="3" s="1"/>
  <c r="BN1976" i="3" s="1"/>
  <c r="BN1977" i="3" s="1"/>
  <c r="BN1978" i="3" s="1"/>
  <c r="BN1979" i="3" s="1"/>
  <c r="BN1980" i="3" s="1"/>
  <c r="BN1981" i="3" s="1"/>
  <c r="BO1974" i="3"/>
  <c r="BG1975" i="3"/>
  <c r="BI1975" i="3"/>
  <c r="BJ1975" i="3"/>
  <c r="BJ1976" i="3" s="1"/>
  <c r="BJ1977" i="3" s="1"/>
  <c r="BK1975" i="3"/>
  <c r="BL1975" i="3"/>
  <c r="BM1975" i="3"/>
  <c r="BO1975" i="3"/>
  <c r="BP1975" i="3"/>
  <c r="BP1976" i="3" s="1"/>
  <c r="BP1977" i="3" s="1"/>
  <c r="BG1976" i="3"/>
  <c r="BH1976" i="3"/>
  <c r="BI1976" i="3"/>
  <c r="BK1976" i="3"/>
  <c r="BL1976" i="3"/>
  <c r="BM1976" i="3"/>
  <c r="BO1976" i="3"/>
  <c r="BG1977" i="3"/>
  <c r="BH1977" i="3"/>
  <c r="BH1978" i="3" s="1"/>
  <c r="BI1977" i="3"/>
  <c r="BK1977" i="3"/>
  <c r="BL1977" i="3"/>
  <c r="BM1977" i="3"/>
  <c r="BO1977" i="3"/>
  <c r="BG1978" i="3"/>
  <c r="BI1978" i="3"/>
  <c r="BJ1978" i="3"/>
  <c r="BJ1979" i="3" s="1"/>
  <c r="BJ1980" i="3" s="1"/>
  <c r="BK1978" i="3"/>
  <c r="BL1978" i="3"/>
  <c r="BM1978" i="3"/>
  <c r="BO1978" i="3"/>
  <c r="BP1978" i="3"/>
  <c r="BP1979" i="3" s="1"/>
  <c r="BP1980" i="3" s="1"/>
  <c r="BG1979" i="3"/>
  <c r="BH1979" i="3"/>
  <c r="BI1979" i="3"/>
  <c r="BK1979" i="3"/>
  <c r="BL1979" i="3"/>
  <c r="BM1979" i="3"/>
  <c r="BO1979" i="3"/>
  <c r="BG1980" i="3"/>
  <c r="BH1980" i="3"/>
  <c r="BH1981" i="3" s="1"/>
  <c r="BI1980" i="3"/>
  <c r="BK1980" i="3"/>
  <c r="BL1980" i="3"/>
  <c r="BM1980" i="3"/>
  <c r="BO1980" i="3"/>
  <c r="BG1981" i="3"/>
  <c r="BI1981" i="3"/>
  <c r="BJ1981" i="3"/>
  <c r="BK1981" i="3"/>
  <c r="BL1981" i="3"/>
  <c r="BL1982" i="3" s="1"/>
  <c r="BL1983" i="3" s="1"/>
  <c r="BM1981" i="3"/>
  <c r="BO1981" i="3"/>
  <c r="BP1981" i="3"/>
  <c r="BP1982" i="3" s="1"/>
  <c r="BP1983" i="3" s="1"/>
  <c r="BP1984" i="3" s="1"/>
  <c r="BG1982" i="3"/>
  <c r="BH1982" i="3"/>
  <c r="BI1982" i="3"/>
  <c r="BJ1982" i="3"/>
  <c r="BK1982" i="3"/>
  <c r="BM1982" i="3"/>
  <c r="BN1982" i="3"/>
  <c r="BO1982" i="3"/>
  <c r="BG1983" i="3"/>
  <c r="BH1983" i="3"/>
  <c r="BI1983" i="3"/>
  <c r="BJ1983" i="3"/>
  <c r="BJ1984" i="3" s="1"/>
  <c r="BK1983" i="3"/>
  <c r="BM1983" i="3"/>
  <c r="BN1983" i="3"/>
  <c r="BN1984" i="3" s="1"/>
  <c r="BN1985" i="3" s="1"/>
  <c r="BO1983" i="3"/>
  <c r="BG1984" i="3"/>
  <c r="BH1984" i="3"/>
  <c r="BH1985" i="3" s="1"/>
  <c r="BI1984" i="3"/>
  <c r="BK1984" i="3"/>
  <c r="BL1984" i="3"/>
  <c r="BM1984" i="3"/>
  <c r="BO1984" i="3"/>
  <c r="BG1985" i="3"/>
  <c r="BI1985" i="3"/>
  <c r="BJ1985" i="3"/>
  <c r="BK1985" i="3"/>
  <c r="BL1985" i="3"/>
  <c r="BL1986" i="3" s="1"/>
  <c r="BL1987" i="3" s="1"/>
  <c r="BL1988" i="3" s="1"/>
  <c r="BL1989" i="3" s="1"/>
  <c r="BL1990" i="3" s="1"/>
  <c r="BL1991" i="3" s="1"/>
  <c r="BM1985" i="3"/>
  <c r="BO1985" i="3"/>
  <c r="BP1985" i="3"/>
  <c r="BP1986" i="3" s="1"/>
  <c r="BP1987" i="3" s="1"/>
  <c r="BP1988" i="3" s="1"/>
  <c r="BP1989" i="3" s="1"/>
  <c r="BP1990" i="3" s="1"/>
  <c r="BP1991" i="3" s="1"/>
  <c r="BG1986" i="3"/>
  <c r="BH1986" i="3"/>
  <c r="BI1986" i="3"/>
  <c r="BJ1986" i="3"/>
  <c r="BK1986" i="3"/>
  <c r="BM1986" i="3"/>
  <c r="BN1986" i="3"/>
  <c r="BO1986" i="3"/>
  <c r="BG1987" i="3"/>
  <c r="BH1987" i="3"/>
  <c r="BI1987" i="3"/>
  <c r="BJ1987" i="3"/>
  <c r="BK1987" i="3"/>
  <c r="BM1987" i="3"/>
  <c r="BN1987" i="3"/>
  <c r="BO1987" i="3"/>
  <c r="BG1988" i="3"/>
  <c r="BH1988" i="3"/>
  <c r="BI1988" i="3"/>
  <c r="BJ1988" i="3"/>
  <c r="BK1988" i="3"/>
  <c r="BM1988" i="3"/>
  <c r="BN1988" i="3"/>
  <c r="BO1988" i="3"/>
  <c r="BG1989" i="3"/>
  <c r="BH1989" i="3"/>
  <c r="BI1989" i="3"/>
  <c r="BJ1989" i="3"/>
  <c r="BK1989" i="3"/>
  <c r="BM1989" i="3"/>
  <c r="BN1989" i="3"/>
  <c r="BO1989" i="3"/>
  <c r="BG1990" i="3"/>
  <c r="BH1990" i="3"/>
  <c r="BI1990" i="3"/>
  <c r="BJ1990" i="3"/>
  <c r="BK1990" i="3"/>
  <c r="BM1990" i="3"/>
  <c r="BN1990" i="3"/>
  <c r="BO1990" i="3"/>
  <c r="BG1991" i="3"/>
  <c r="BH1991" i="3"/>
  <c r="BH1992" i="3" s="1"/>
  <c r="BI1991" i="3"/>
  <c r="BJ1991" i="3"/>
  <c r="BK1991" i="3"/>
  <c r="BM1991" i="3"/>
  <c r="BN1991" i="3"/>
  <c r="BN1992" i="3" s="1"/>
  <c r="BO1991" i="3"/>
  <c r="BG1992" i="3"/>
  <c r="BI1992" i="3"/>
  <c r="BJ1992" i="3"/>
  <c r="BK1992" i="3"/>
  <c r="BL1992" i="3"/>
  <c r="BL1993" i="3" s="1"/>
  <c r="BL1994" i="3" s="1"/>
  <c r="BL1995" i="3" s="1"/>
  <c r="BL1996" i="3" s="1"/>
  <c r="BM1992" i="3"/>
  <c r="BO1992" i="3"/>
  <c r="BP1992" i="3"/>
  <c r="BP1993" i="3" s="1"/>
  <c r="BP1994" i="3" s="1"/>
  <c r="BP1995" i="3" s="1"/>
  <c r="BP1996" i="3" s="1"/>
  <c r="BG1993" i="3"/>
  <c r="BH1993" i="3"/>
  <c r="BI1993" i="3"/>
  <c r="BJ1993" i="3"/>
  <c r="BK1993" i="3"/>
  <c r="BM1993" i="3"/>
  <c r="BN1993" i="3"/>
  <c r="BO1993" i="3"/>
  <c r="BG1994" i="3"/>
  <c r="BH1994" i="3"/>
  <c r="BI1994" i="3"/>
  <c r="BJ1994" i="3"/>
  <c r="BK1994" i="3"/>
  <c r="BM1994" i="3"/>
  <c r="BN1994" i="3"/>
  <c r="BO1994" i="3"/>
  <c r="BG1995" i="3"/>
  <c r="BH1995" i="3"/>
  <c r="BI1995" i="3"/>
  <c r="BJ1995" i="3"/>
  <c r="BK1995" i="3"/>
  <c r="BM1995" i="3"/>
  <c r="BN1995" i="3"/>
  <c r="BO1995" i="3"/>
  <c r="BG1996" i="3"/>
  <c r="BH1996" i="3"/>
  <c r="BH1997" i="3" s="1"/>
  <c r="BH1998" i="3" s="1"/>
  <c r="BI1996" i="3"/>
  <c r="BJ1996" i="3"/>
  <c r="BK1996" i="3"/>
  <c r="BM1996" i="3"/>
  <c r="BN1996" i="3"/>
  <c r="BN1997" i="3" s="1"/>
  <c r="BN1998" i="3" s="1"/>
  <c r="BO1996" i="3"/>
  <c r="BG1997" i="3"/>
  <c r="BI1997" i="3"/>
  <c r="BJ1997" i="3"/>
  <c r="BK1997" i="3"/>
  <c r="BL1997" i="3"/>
  <c r="BM1997" i="3"/>
  <c r="BO1997" i="3"/>
  <c r="BP1997" i="3"/>
  <c r="BG1998" i="3"/>
  <c r="BI1998" i="3"/>
  <c r="BJ1998" i="3"/>
  <c r="BK1998" i="3"/>
  <c r="BL1998" i="3"/>
  <c r="BL1999" i="3" s="1"/>
  <c r="BL2000" i="3" s="1"/>
  <c r="BM1998" i="3"/>
  <c r="BO1998" i="3"/>
  <c r="BP1998" i="3"/>
  <c r="BP1999" i="3" s="1"/>
  <c r="BP2000" i="3" s="1"/>
  <c r="BP2001" i="3" s="1"/>
  <c r="BP2002" i="3" s="1"/>
  <c r="BP2003" i="3" s="1"/>
  <c r="BG1999" i="3"/>
  <c r="BH1999" i="3"/>
  <c r="BI1999" i="3"/>
  <c r="BJ1999" i="3"/>
  <c r="BK1999" i="3"/>
  <c r="BM1999" i="3"/>
  <c r="BN1999" i="3"/>
  <c r="BO1999" i="3"/>
  <c r="BG2000" i="3"/>
  <c r="BH2000" i="3"/>
  <c r="BI2000" i="3"/>
  <c r="BJ2000" i="3"/>
  <c r="BJ2001" i="3" s="1"/>
  <c r="BK2000" i="3"/>
  <c r="BM2000" i="3"/>
  <c r="BN2000" i="3"/>
  <c r="BN2001" i="3" s="1"/>
  <c r="BO2000" i="3"/>
  <c r="BG2001" i="3"/>
  <c r="BH2001" i="3"/>
  <c r="BI2001" i="3"/>
  <c r="BK2001" i="3"/>
  <c r="BL2001" i="3"/>
  <c r="BL2002" i="3" s="1"/>
  <c r="BL2003" i="3" s="1"/>
  <c r="BM2001" i="3"/>
  <c r="BO2001" i="3"/>
  <c r="BG2002" i="3"/>
  <c r="BH2002" i="3"/>
  <c r="BI2002" i="3"/>
  <c r="BJ2002" i="3"/>
  <c r="BK2002" i="3"/>
  <c r="BM2002" i="3"/>
  <c r="BN2002" i="3"/>
  <c r="BO2002" i="3"/>
  <c r="BG2003" i="3"/>
  <c r="BH2003" i="3"/>
  <c r="BH2004" i="3" s="1"/>
  <c r="BH2005" i="3" s="1"/>
  <c r="BI2003" i="3"/>
  <c r="BJ2003" i="3"/>
  <c r="BK2003" i="3"/>
  <c r="BM2003" i="3"/>
  <c r="BN2003" i="3"/>
  <c r="BN2004" i="3" s="1"/>
  <c r="BN2005" i="3" s="1"/>
  <c r="BO2003" i="3"/>
  <c r="BG2004" i="3"/>
  <c r="BI2004" i="3"/>
  <c r="BJ2004" i="3"/>
  <c r="BK2004" i="3"/>
  <c r="BL2004" i="3"/>
  <c r="BM2004" i="3"/>
  <c r="BO2004" i="3"/>
  <c r="BP2004" i="3"/>
  <c r="BG2005" i="3"/>
  <c r="BI2005" i="3"/>
  <c r="BJ2005" i="3"/>
  <c r="BK2005" i="3"/>
  <c r="BL2005" i="3"/>
  <c r="BL2006" i="3" s="1"/>
  <c r="BL2007" i="3" s="1"/>
  <c r="BL2008" i="3" s="1"/>
  <c r="BL2009" i="3" s="1"/>
  <c r="BM2005" i="3"/>
  <c r="BO2005" i="3"/>
  <c r="BP2005" i="3"/>
  <c r="BP2006" i="3" s="1"/>
  <c r="BP2007" i="3" s="1"/>
  <c r="BP2008" i="3" s="1"/>
  <c r="BP2009" i="3" s="1"/>
  <c r="BG2006" i="3"/>
  <c r="BH2006" i="3"/>
  <c r="BI2006" i="3"/>
  <c r="BJ2006" i="3"/>
  <c r="BK2006" i="3"/>
  <c r="BM2006" i="3"/>
  <c r="BN2006" i="3"/>
  <c r="BO2006" i="3"/>
  <c r="BG2007" i="3"/>
  <c r="BH2007" i="3"/>
  <c r="BI2007" i="3"/>
  <c r="BJ2007" i="3"/>
  <c r="BK2007" i="3"/>
  <c r="BM2007" i="3"/>
  <c r="BN2007" i="3"/>
  <c r="BO2007" i="3"/>
  <c r="BG2008" i="3"/>
  <c r="BH2008" i="3"/>
  <c r="BI2008" i="3"/>
  <c r="BJ2008" i="3"/>
  <c r="BK2008" i="3"/>
  <c r="BM2008" i="3"/>
  <c r="BN2008" i="3"/>
  <c r="BO2008" i="3"/>
  <c r="BG2009" i="3"/>
  <c r="BH2009" i="3"/>
  <c r="BH2010" i="3" s="1"/>
  <c r="BI2009" i="3"/>
  <c r="BJ2009" i="3"/>
  <c r="BK2009" i="3"/>
  <c r="BM2009" i="3"/>
  <c r="BN2009" i="3"/>
  <c r="BN2010" i="3" s="1"/>
  <c r="BO2009" i="3"/>
  <c r="BG2010" i="3"/>
  <c r="BI2010" i="3"/>
  <c r="BJ2010" i="3"/>
  <c r="BK2010" i="3"/>
  <c r="BL2010" i="3"/>
  <c r="BL2011" i="3" s="1"/>
  <c r="BM2010" i="3"/>
  <c r="BO2010" i="3"/>
  <c r="BP2010" i="3"/>
  <c r="BP2011" i="3" s="1"/>
  <c r="BP2012" i="3" s="1"/>
  <c r="BP2013" i="3" s="1"/>
  <c r="BP2014" i="3" s="1"/>
  <c r="BG2011" i="3"/>
  <c r="BH2011" i="3"/>
  <c r="BI2011" i="3"/>
  <c r="BJ2011" i="3"/>
  <c r="BJ2012" i="3" s="1"/>
  <c r="BK2011" i="3"/>
  <c r="BM2011" i="3"/>
  <c r="BN2011" i="3"/>
  <c r="BN2012" i="3" s="1"/>
  <c r="BO2011" i="3"/>
  <c r="BG2012" i="3"/>
  <c r="BH2012" i="3"/>
  <c r="BI2012" i="3"/>
  <c r="BK2012" i="3"/>
  <c r="BL2012" i="3"/>
  <c r="BL2013" i="3" s="1"/>
  <c r="BL2014" i="3" s="1"/>
  <c r="BM2012" i="3"/>
  <c r="BO2012" i="3"/>
  <c r="BG2013" i="3"/>
  <c r="BH2013" i="3"/>
  <c r="BI2013" i="3"/>
  <c r="BJ2013" i="3"/>
  <c r="BK2013" i="3"/>
  <c r="BM2013" i="3"/>
  <c r="BN2013" i="3"/>
  <c r="BO2013" i="3"/>
  <c r="BG2014" i="3"/>
  <c r="BH2014" i="3"/>
  <c r="BH2015" i="3" s="1"/>
  <c r="BI2014" i="3"/>
  <c r="BJ2014" i="3"/>
  <c r="BK2014" i="3"/>
  <c r="BM2014" i="3"/>
  <c r="BN2014" i="3"/>
  <c r="BN2015" i="3" s="1"/>
  <c r="BO2014" i="3"/>
  <c r="BG2015" i="3"/>
  <c r="BI2015" i="3"/>
  <c r="BJ2015" i="3"/>
  <c r="BK2015" i="3"/>
  <c r="BL2015" i="3"/>
  <c r="BL2016" i="3" s="1"/>
  <c r="BL2017" i="3" s="1"/>
  <c r="BM2015" i="3"/>
  <c r="BO2015" i="3"/>
  <c r="BP2015" i="3"/>
  <c r="BP2016" i="3" s="1"/>
  <c r="BP2017" i="3" s="1"/>
  <c r="BG2016" i="3"/>
  <c r="BH2016" i="3"/>
  <c r="BI2016" i="3"/>
  <c r="BJ2016" i="3"/>
  <c r="BK2016" i="3"/>
  <c r="BM2016" i="3"/>
  <c r="BN2016" i="3"/>
  <c r="BO2016" i="3"/>
  <c r="BG2017" i="3"/>
  <c r="BH2017" i="3"/>
  <c r="BH2018" i="3" s="1"/>
  <c r="BI2017" i="3"/>
  <c r="BJ2017" i="3"/>
  <c r="BK2017" i="3"/>
  <c r="BM2017" i="3"/>
  <c r="BN2017" i="3"/>
  <c r="BN2018" i="3" s="1"/>
  <c r="BN2019" i="3" s="1"/>
  <c r="BN2020" i="3" s="1"/>
  <c r="BN2021" i="3" s="1"/>
  <c r="BO2017" i="3"/>
  <c r="BG2018" i="3"/>
  <c r="BI2018" i="3"/>
  <c r="BJ2018" i="3"/>
  <c r="BJ2019" i="3" s="1"/>
  <c r="BJ2020" i="3" s="1"/>
  <c r="BJ2021" i="3" s="1"/>
  <c r="BK2018" i="3"/>
  <c r="BL2018" i="3"/>
  <c r="BM2018" i="3"/>
  <c r="BO2018" i="3"/>
  <c r="BP2018" i="3"/>
  <c r="BP2019" i="3" s="1"/>
  <c r="BP2020" i="3" s="1"/>
  <c r="BP2021" i="3" s="1"/>
  <c r="BP2022" i="3" s="1"/>
  <c r="BP2023" i="3" s="1"/>
  <c r="BP2024" i="3" s="1"/>
  <c r="BP2025" i="3" s="1"/>
  <c r="BP2026" i="3" s="1"/>
  <c r="BP2027" i="3" s="1"/>
  <c r="BP2028" i="3" s="1"/>
  <c r="BG2019" i="3"/>
  <c r="BH2019" i="3"/>
  <c r="BI2019" i="3"/>
  <c r="BK2019" i="3"/>
  <c r="BL2019" i="3"/>
  <c r="BM2019" i="3"/>
  <c r="BO2019" i="3"/>
  <c r="BG2020" i="3"/>
  <c r="BH2020" i="3"/>
  <c r="BI2020" i="3"/>
  <c r="BK2020" i="3"/>
  <c r="BL2020" i="3"/>
  <c r="BM2020" i="3"/>
  <c r="BO2020" i="3"/>
  <c r="BG2021" i="3"/>
  <c r="BH2021" i="3"/>
  <c r="BI2021" i="3"/>
  <c r="BK2021" i="3"/>
  <c r="BL2021" i="3"/>
  <c r="BL2022" i="3" s="1"/>
  <c r="BL2023" i="3" s="1"/>
  <c r="BM2021" i="3"/>
  <c r="BO2021" i="3"/>
  <c r="BG2022" i="3"/>
  <c r="BH2022" i="3"/>
  <c r="BI2022" i="3"/>
  <c r="BJ2022" i="3"/>
  <c r="BK2022" i="3"/>
  <c r="BM2022" i="3"/>
  <c r="BN2022" i="3"/>
  <c r="BO2022" i="3"/>
  <c r="BG2023" i="3"/>
  <c r="BH2023" i="3"/>
  <c r="BI2023" i="3"/>
  <c r="BJ2023" i="3"/>
  <c r="BJ2024" i="3" s="1"/>
  <c r="BK2023" i="3"/>
  <c r="BM2023" i="3"/>
  <c r="BN2023" i="3"/>
  <c r="BN2024" i="3" s="1"/>
  <c r="BO2023" i="3"/>
  <c r="BG2024" i="3"/>
  <c r="BH2024" i="3"/>
  <c r="BI2024" i="3"/>
  <c r="BK2024" i="3"/>
  <c r="BL2024" i="3"/>
  <c r="BL2025" i="3" s="1"/>
  <c r="BL2026" i="3" s="1"/>
  <c r="BL2027" i="3" s="1"/>
  <c r="BM2024" i="3"/>
  <c r="BO2024" i="3"/>
  <c r="BG2025" i="3"/>
  <c r="BH2025" i="3"/>
  <c r="BI2025" i="3"/>
  <c r="BJ2025" i="3"/>
  <c r="BK2025" i="3"/>
  <c r="BM2025" i="3"/>
  <c r="BN2025" i="3"/>
  <c r="BO2025" i="3"/>
  <c r="BG2026" i="3"/>
  <c r="BH2026" i="3"/>
  <c r="BI2026" i="3"/>
  <c r="BJ2026" i="3"/>
  <c r="BK2026" i="3"/>
  <c r="BM2026" i="3"/>
  <c r="BN2026" i="3"/>
  <c r="BO2026" i="3"/>
  <c r="BG2027" i="3"/>
  <c r="BH2027" i="3"/>
  <c r="BI2027" i="3"/>
  <c r="BJ2027" i="3"/>
  <c r="BJ2028" i="3" s="1"/>
  <c r="BK2027" i="3"/>
  <c r="BM2027" i="3"/>
  <c r="BN2027" i="3"/>
  <c r="BN2028" i="3" s="1"/>
  <c r="BN2029" i="3" s="1"/>
  <c r="BO2027" i="3"/>
  <c r="BG2028" i="3"/>
  <c r="BH2028" i="3"/>
  <c r="BH2029" i="3" s="1"/>
  <c r="BI2028" i="3"/>
  <c r="BK2028" i="3"/>
  <c r="BL2028" i="3"/>
  <c r="BM2028" i="3"/>
  <c r="BO2028" i="3"/>
  <c r="BG2029" i="3"/>
  <c r="BI2029" i="3"/>
  <c r="BJ2029" i="3"/>
  <c r="BK2029" i="3"/>
  <c r="BL2029" i="3"/>
  <c r="BL2030" i="3" s="1"/>
  <c r="BM2029" i="3"/>
  <c r="BO2029" i="3"/>
  <c r="BP2029" i="3"/>
  <c r="BP2030" i="3" s="1"/>
  <c r="BG2030" i="3"/>
  <c r="BH2030" i="3"/>
  <c r="BH2031" i="3" s="1"/>
  <c r="BI2030" i="3"/>
  <c r="BJ2030" i="3"/>
  <c r="BK2030" i="3"/>
  <c r="BM2030" i="3"/>
  <c r="BN2030" i="3"/>
  <c r="BN2031" i="3" s="1"/>
  <c r="BO2030" i="3"/>
  <c r="BG2031" i="3"/>
  <c r="BI2031" i="3"/>
  <c r="BJ2031" i="3"/>
  <c r="BK2031" i="3"/>
  <c r="BL2031" i="3"/>
  <c r="BL2032" i="3" s="1"/>
  <c r="BM2031" i="3"/>
  <c r="BO2031" i="3"/>
  <c r="BP2031" i="3"/>
  <c r="BP2032" i="3" s="1"/>
  <c r="BG2032" i="3"/>
  <c r="BH2032" i="3"/>
  <c r="BH2033" i="3" s="1"/>
  <c r="BI2032" i="3"/>
  <c r="BJ2032" i="3"/>
  <c r="BK2032" i="3"/>
  <c r="BM2032" i="3"/>
  <c r="BN2032" i="3"/>
  <c r="BN2033" i="3" s="1"/>
  <c r="BO2032" i="3"/>
  <c r="BG2033" i="3"/>
  <c r="BI2033" i="3"/>
  <c r="BJ2033" i="3"/>
  <c r="BK2033" i="3"/>
  <c r="BL2033" i="3"/>
  <c r="BL2034" i="3" s="1"/>
  <c r="BL2035" i="3" s="1"/>
  <c r="BL2036" i="3" s="1"/>
  <c r="BM2033" i="3"/>
  <c r="BO2033" i="3"/>
  <c r="BP2033" i="3"/>
  <c r="BP2034" i="3" s="1"/>
  <c r="BP2035" i="3" s="1"/>
  <c r="BP2036" i="3" s="1"/>
  <c r="BG2034" i="3"/>
  <c r="BH2034" i="3"/>
  <c r="BI2034" i="3"/>
  <c r="BJ2034" i="3"/>
  <c r="BK2034" i="3"/>
  <c r="BM2034" i="3"/>
  <c r="BN2034" i="3"/>
  <c r="BO2034" i="3"/>
  <c r="BG2035" i="3"/>
  <c r="BH2035" i="3"/>
  <c r="BI2035" i="3"/>
  <c r="BJ2035" i="3"/>
  <c r="BK2035" i="3"/>
  <c r="BM2035" i="3"/>
  <c r="BN2035" i="3"/>
  <c r="BO2035" i="3"/>
  <c r="BG2036" i="3"/>
  <c r="BH2036" i="3"/>
  <c r="BH2037" i="3" s="1"/>
  <c r="BI2036" i="3"/>
  <c r="BJ2036" i="3"/>
  <c r="BK2036" i="3"/>
  <c r="BM2036" i="3"/>
  <c r="BN2036" i="3"/>
  <c r="BN2037" i="3" s="1"/>
  <c r="BO2036" i="3"/>
  <c r="BG2037" i="3"/>
  <c r="BI2037" i="3"/>
  <c r="BJ2037" i="3"/>
  <c r="BK2037" i="3"/>
  <c r="BL2037" i="3"/>
  <c r="BL2038" i="3" s="1"/>
  <c r="BM2037" i="3"/>
  <c r="BO2037" i="3"/>
  <c r="BP2037" i="3"/>
  <c r="BP2038" i="3" s="1"/>
  <c r="BG2038" i="3"/>
  <c r="BH2038" i="3"/>
  <c r="BH2039" i="3" s="1"/>
  <c r="BH2040" i="3" s="1"/>
  <c r="BI2038" i="3"/>
  <c r="BJ2038" i="3"/>
  <c r="BK2038" i="3"/>
  <c r="BM2038" i="3"/>
  <c r="BN2038" i="3"/>
  <c r="BN2039" i="3" s="1"/>
  <c r="BN2040" i="3" s="1"/>
  <c r="BO2038" i="3"/>
  <c r="BG2039" i="3"/>
  <c r="BI2039" i="3"/>
  <c r="BJ2039" i="3"/>
  <c r="BK2039" i="3"/>
  <c r="BL2039" i="3"/>
  <c r="BM2039" i="3"/>
  <c r="BO2039" i="3"/>
  <c r="BP2039" i="3"/>
  <c r="BG2040" i="3"/>
  <c r="BI2040" i="3"/>
  <c r="BJ2040" i="3"/>
  <c r="BK2040" i="3"/>
  <c r="BL2040" i="3"/>
  <c r="BL2041" i="3" s="1"/>
  <c r="BL2042" i="3" s="1"/>
  <c r="BM2040" i="3"/>
  <c r="BO2040" i="3"/>
  <c r="BP2040" i="3"/>
  <c r="BP2041" i="3" s="1"/>
  <c r="BP2042" i="3" s="1"/>
  <c r="BG2041" i="3"/>
  <c r="BH2041" i="3"/>
  <c r="BI2041" i="3"/>
  <c r="BJ2041" i="3"/>
  <c r="BK2041" i="3"/>
  <c r="BM2041" i="3"/>
  <c r="BN2041" i="3"/>
  <c r="BO2041" i="3"/>
  <c r="BG2042" i="3"/>
  <c r="BH2042" i="3"/>
  <c r="BH2043" i="3" s="1"/>
  <c r="BI2042" i="3"/>
  <c r="BJ2042" i="3"/>
  <c r="BK2042" i="3"/>
  <c r="BM2042" i="3"/>
  <c r="BN2042" i="3"/>
  <c r="BN2043" i="3" s="1"/>
  <c r="BO2042" i="3"/>
  <c r="BG2043" i="3"/>
  <c r="BI2043" i="3"/>
  <c r="BJ2043" i="3"/>
  <c r="BK2043" i="3"/>
  <c r="BL2043" i="3"/>
  <c r="BL2044" i="3" s="1"/>
  <c r="BM2043" i="3"/>
  <c r="BO2043" i="3"/>
  <c r="BP2043" i="3"/>
  <c r="BP2044" i="3" s="1"/>
  <c r="BP2045" i="3" s="1"/>
  <c r="BG2044" i="3"/>
  <c r="BH2044" i="3"/>
  <c r="BI2044" i="3"/>
  <c r="BJ2044" i="3"/>
  <c r="BJ2045" i="3" s="1"/>
  <c r="BK2044" i="3"/>
  <c r="BM2044" i="3"/>
  <c r="BN2044" i="3"/>
  <c r="BN2045" i="3" s="1"/>
  <c r="BN2046" i="3" s="1"/>
  <c r="BN2047" i="3" s="1"/>
  <c r="BN2048" i="3" s="1"/>
  <c r="BO2044" i="3"/>
  <c r="BG2045" i="3"/>
  <c r="BH2045" i="3"/>
  <c r="BH2046" i="3" s="1"/>
  <c r="BH2047" i="3" s="1"/>
  <c r="BI2045" i="3"/>
  <c r="BK2045" i="3"/>
  <c r="BL2045" i="3"/>
  <c r="BM2045" i="3"/>
  <c r="BO2045" i="3"/>
  <c r="BG2046" i="3"/>
  <c r="BI2046" i="3"/>
  <c r="BJ2046" i="3"/>
  <c r="BK2046" i="3"/>
  <c r="BL2046" i="3"/>
  <c r="BM2046" i="3"/>
  <c r="BO2046" i="3"/>
  <c r="BP2046" i="3"/>
  <c r="BG2047" i="3"/>
  <c r="BI2047" i="3"/>
  <c r="BJ2047" i="3"/>
  <c r="BJ2048" i="3" s="1"/>
  <c r="BK2047" i="3"/>
  <c r="BL2047" i="3"/>
  <c r="BM2047" i="3"/>
  <c r="BO2047" i="3"/>
  <c r="BP2047" i="3"/>
  <c r="BP2048" i="3" s="1"/>
  <c r="BP2049" i="3" s="1"/>
  <c r="BP2050" i="3" s="1"/>
  <c r="BP2051" i="3" s="1"/>
  <c r="BP2052" i="3" s="1"/>
  <c r="BG2048" i="3"/>
  <c r="BH2048" i="3"/>
  <c r="BI2048" i="3"/>
  <c r="BK2048" i="3"/>
  <c r="BL2048" i="3"/>
  <c r="BL2049" i="3" s="1"/>
  <c r="BM2048" i="3"/>
  <c r="BO2048" i="3"/>
  <c r="BG2049" i="3"/>
  <c r="BH2049" i="3"/>
  <c r="BI2049" i="3"/>
  <c r="BJ2049" i="3"/>
  <c r="BJ2050" i="3" s="1"/>
  <c r="BJ2051" i="3" s="1"/>
  <c r="BK2049" i="3"/>
  <c r="BM2049" i="3"/>
  <c r="BN2049" i="3"/>
  <c r="BN2050" i="3" s="1"/>
  <c r="BN2051" i="3" s="1"/>
  <c r="BO2049" i="3"/>
  <c r="BG2050" i="3"/>
  <c r="BH2050" i="3"/>
  <c r="BI2050" i="3"/>
  <c r="BK2050" i="3"/>
  <c r="BL2050" i="3"/>
  <c r="BM2050" i="3"/>
  <c r="BO2050" i="3"/>
  <c r="BG2051" i="3"/>
  <c r="BH2051" i="3"/>
  <c r="BI2051" i="3"/>
  <c r="BK2051" i="3"/>
  <c r="BL2051" i="3"/>
  <c r="BL2052" i="3" s="1"/>
  <c r="BM2051" i="3"/>
  <c r="BO2051" i="3"/>
  <c r="BG2052" i="3"/>
  <c r="BH2052" i="3"/>
  <c r="BH2053" i="3" s="1"/>
  <c r="BI2052" i="3"/>
  <c r="BJ2052" i="3"/>
  <c r="BK2052" i="3"/>
  <c r="BM2052" i="3"/>
  <c r="BN2052" i="3"/>
  <c r="BN2053" i="3" s="1"/>
  <c r="BN2054" i="3" s="1"/>
  <c r="BN2055" i="3" s="1"/>
  <c r="BN2056" i="3" s="1"/>
  <c r="BN2057" i="3" s="1"/>
  <c r="BN2058" i="3" s="1"/>
  <c r="BO2052" i="3"/>
  <c r="BG2053" i="3"/>
  <c r="BI2053" i="3"/>
  <c r="BJ2053" i="3"/>
  <c r="BJ2054" i="3" s="1"/>
  <c r="BJ2055" i="3" s="1"/>
  <c r="BK2053" i="3"/>
  <c r="BL2053" i="3"/>
  <c r="BM2053" i="3"/>
  <c r="BO2053" i="3"/>
  <c r="BP2053" i="3"/>
  <c r="BP2054" i="3" s="1"/>
  <c r="BP2055" i="3" s="1"/>
  <c r="BG2054" i="3"/>
  <c r="BH2054" i="3"/>
  <c r="BI2054" i="3"/>
  <c r="BK2054" i="3"/>
  <c r="BL2054" i="3"/>
  <c r="BM2054" i="3"/>
  <c r="BO2054" i="3"/>
  <c r="BG2055" i="3"/>
  <c r="BH2055" i="3"/>
  <c r="BH2056" i="3" s="1"/>
  <c r="BI2055" i="3"/>
  <c r="BK2055" i="3"/>
  <c r="BL2055" i="3"/>
  <c r="BM2055" i="3"/>
  <c r="BO2055" i="3"/>
  <c r="BG2056" i="3"/>
  <c r="BI2056" i="3"/>
  <c r="BJ2056" i="3"/>
  <c r="BJ2057" i="3" s="1"/>
  <c r="BJ2058" i="3" s="1"/>
  <c r="BK2056" i="3"/>
  <c r="BL2056" i="3"/>
  <c r="BM2056" i="3"/>
  <c r="BO2056" i="3"/>
  <c r="BP2056" i="3"/>
  <c r="BP2057" i="3" s="1"/>
  <c r="BP2058" i="3" s="1"/>
  <c r="BP2059" i="3" s="1"/>
  <c r="BP2060" i="3" s="1"/>
  <c r="BP2061" i="3" s="1"/>
  <c r="BG2057" i="3"/>
  <c r="BH2057" i="3"/>
  <c r="BI2057" i="3"/>
  <c r="BK2057" i="3"/>
  <c r="BL2057" i="3"/>
  <c r="BM2057" i="3"/>
  <c r="BO2057" i="3"/>
  <c r="BG2058" i="3"/>
  <c r="BH2058" i="3"/>
  <c r="BI2058" i="3"/>
  <c r="BK2058" i="3"/>
  <c r="BL2058" i="3"/>
  <c r="BL2059" i="3" s="1"/>
  <c r="BM2058" i="3"/>
  <c r="BO2058" i="3"/>
  <c r="BG2059" i="3"/>
  <c r="BH2059" i="3"/>
  <c r="BI2059" i="3"/>
  <c r="BJ2059" i="3"/>
  <c r="BJ2060" i="3" s="1"/>
  <c r="BK2059" i="3"/>
  <c r="BM2059" i="3"/>
  <c r="BN2059" i="3"/>
  <c r="BN2060" i="3" s="1"/>
  <c r="BO2059" i="3"/>
  <c r="BG2060" i="3"/>
  <c r="BH2060" i="3"/>
  <c r="BI2060" i="3"/>
  <c r="BK2060" i="3"/>
  <c r="BL2060" i="3"/>
  <c r="BL2061" i="3" s="1"/>
  <c r="BM2060" i="3"/>
  <c r="BO2060" i="3"/>
  <c r="BG2061" i="3"/>
  <c r="BH2061" i="3"/>
  <c r="BH2062" i="3" s="1"/>
  <c r="BI2061" i="3"/>
  <c r="BJ2061" i="3"/>
  <c r="BK2061" i="3"/>
  <c r="BM2061" i="3"/>
  <c r="BN2061" i="3"/>
  <c r="BN2062" i="3" s="1"/>
  <c r="BO2061" i="3"/>
  <c r="BG2062" i="3"/>
  <c r="BI2062" i="3"/>
  <c r="BJ2062" i="3"/>
  <c r="BK2062" i="3"/>
  <c r="BL2062" i="3"/>
  <c r="BL2063" i="3" s="1"/>
  <c r="BM2062" i="3"/>
  <c r="BO2062" i="3"/>
  <c r="BP2062" i="3"/>
  <c r="BP2063" i="3" s="1"/>
  <c r="BG2063" i="3"/>
  <c r="BH2063" i="3"/>
  <c r="BH2064" i="3" s="1"/>
  <c r="BI2063" i="3"/>
  <c r="BJ2063" i="3"/>
  <c r="BK2063" i="3"/>
  <c r="BM2063" i="3"/>
  <c r="BN2063" i="3"/>
  <c r="BN2064" i="3" s="1"/>
  <c r="BO2063" i="3"/>
  <c r="BG2064" i="3"/>
  <c r="BI2064" i="3"/>
  <c r="BJ2064" i="3"/>
  <c r="BK2064" i="3"/>
  <c r="BL2064" i="3"/>
  <c r="BL2065" i="3" s="1"/>
  <c r="BM2064" i="3"/>
  <c r="BO2064" i="3"/>
  <c r="BP2064" i="3"/>
  <c r="BP2065" i="3" s="1"/>
  <c r="BG2065" i="3"/>
  <c r="BH2065" i="3"/>
  <c r="BH2066" i="3" s="1"/>
  <c r="BI2065" i="3"/>
  <c r="BJ2065" i="3"/>
  <c r="BK2065" i="3"/>
  <c r="BM2065" i="3"/>
  <c r="BN2065" i="3"/>
  <c r="BN2066" i="3" s="1"/>
  <c r="BN2067" i="3" s="1"/>
  <c r="BN2068" i="3" s="1"/>
  <c r="BN2069" i="3" s="1"/>
  <c r="BO2065" i="3"/>
  <c r="BG2066" i="3"/>
  <c r="BI2066" i="3"/>
  <c r="BJ2066" i="3"/>
  <c r="BJ2067" i="3" s="1"/>
  <c r="BK2066" i="3"/>
  <c r="BL2066" i="3"/>
  <c r="BM2066" i="3"/>
  <c r="BO2066" i="3"/>
  <c r="BP2066" i="3"/>
  <c r="BP2067" i="3" s="1"/>
  <c r="BG2067" i="3"/>
  <c r="BH2067" i="3"/>
  <c r="BH2068" i="3" s="1"/>
  <c r="BH2069" i="3" s="1"/>
  <c r="BI2067" i="3"/>
  <c r="BK2067" i="3"/>
  <c r="BL2067" i="3"/>
  <c r="BM2067" i="3"/>
  <c r="BO2067" i="3"/>
  <c r="BG2068" i="3"/>
  <c r="BI2068" i="3"/>
  <c r="BJ2068" i="3"/>
  <c r="BK2068" i="3"/>
  <c r="BL2068" i="3"/>
  <c r="BM2068" i="3"/>
  <c r="BO2068" i="3"/>
  <c r="BP2068" i="3"/>
  <c r="BG2069" i="3"/>
  <c r="BI2069" i="3"/>
  <c r="BJ2069" i="3"/>
  <c r="BK2069" i="3"/>
  <c r="BL2069" i="3"/>
  <c r="BL2070" i="3" s="1"/>
  <c r="BM2069" i="3"/>
  <c r="BO2069" i="3"/>
  <c r="BP2069" i="3"/>
  <c r="BP2070" i="3" s="1"/>
  <c r="BG2070" i="3"/>
  <c r="BH2070" i="3"/>
  <c r="BH2071" i="3" s="1"/>
  <c r="BI2070" i="3"/>
  <c r="BJ2070" i="3"/>
  <c r="BK2070" i="3"/>
  <c r="BM2070" i="3"/>
  <c r="BN2070" i="3"/>
  <c r="BN2071" i="3" s="1"/>
  <c r="BO2070" i="3"/>
  <c r="BG2071" i="3"/>
  <c r="BI2071" i="3"/>
  <c r="BJ2071" i="3"/>
  <c r="BK2071" i="3"/>
  <c r="BL2071" i="3"/>
  <c r="BL2072" i="3" s="1"/>
  <c r="BM2071" i="3"/>
  <c r="BO2071" i="3"/>
  <c r="BP2071" i="3"/>
  <c r="BP2072" i="3" s="1"/>
  <c r="BG2072" i="3"/>
  <c r="BH2072" i="3"/>
  <c r="BH2073" i="3" s="1"/>
  <c r="BH2074" i="3" s="1"/>
  <c r="BI2072" i="3"/>
  <c r="BJ2072" i="3"/>
  <c r="BK2072" i="3"/>
  <c r="BM2072" i="3"/>
  <c r="BN2072" i="3"/>
  <c r="BN2073" i="3" s="1"/>
  <c r="BN2074" i="3" s="1"/>
  <c r="BO2072" i="3"/>
  <c r="BG2073" i="3"/>
  <c r="BI2073" i="3"/>
  <c r="BJ2073" i="3"/>
  <c r="BK2073" i="3"/>
  <c r="BL2073" i="3"/>
  <c r="BM2073" i="3"/>
  <c r="BO2073" i="3"/>
  <c r="BP2073" i="3"/>
  <c r="BG2074" i="3"/>
  <c r="BI2074" i="3"/>
  <c r="BJ2074" i="3"/>
  <c r="BK2074" i="3"/>
  <c r="BL2074" i="3"/>
  <c r="BL2075" i="3" s="1"/>
  <c r="BM2074" i="3"/>
  <c r="BO2074" i="3"/>
  <c r="BP2074" i="3"/>
  <c r="BP2075" i="3" s="1"/>
  <c r="BP2076" i="3" s="1"/>
  <c r="BG2075" i="3"/>
  <c r="BH2075" i="3"/>
  <c r="BI2075" i="3"/>
  <c r="BJ2075" i="3"/>
  <c r="BJ2076" i="3" s="1"/>
  <c r="BK2075" i="3"/>
  <c r="BM2075" i="3"/>
  <c r="BN2075" i="3"/>
  <c r="BN2076" i="3" s="1"/>
  <c r="BN2077" i="3" s="1"/>
  <c r="BN2078" i="3" s="1"/>
  <c r="BO2075" i="3"/>
  <c r="BG2076" i="3"/>
  <c r="BH2076" i="3"/>
  <c r="BH2077" i="3" s="1"/>
  <c r="BH2078" i="3" s="1"/>
  <c r="BI2076" i="3"/>
  <c r="BK2076" i="3"/>
  <c r="BL2076" i="3"/>
  <c r="BM2076" i="3"/>
  <c r="BO2076" i="3"/>
  <c r="BG2077" i="3"/>
  <c r="BI2077" i="3"/>
  <c r="BJ2077" i="3"/>
  <c r="BK2077" i="3"/>
  <c r="BL2077" i="3"/>
  <c r="BM2077" i="3"/>
  <c r="BO2077" i="3"/>
  <c r="BP2077" i="3"/>
  <c r="BG2078" i="3"/>
  <c r="BI2078" i="3"/>
  <c r="BJ2078" i="3"/>
  <c r="BK2078" i="3"/>
  <c r="BL2078" i="3"/>
  <c r="BL2079" i="3" s="1"/>
  <c r="BM2078" i="3"/>
  <c r="BO2078" i="3"/>
  <c r="BP2078" i="3"/>
  <c r="BP2079" i="3" s="1"/>
  <c r="BG2079" i="3"/>
  <c r="BH2079" i="3"/>
  <c r="BH2080" i="3" s="1"/>
  <c r="BH2081" i="3" s="1"/>
  <c r="BI2079" i="3"/>
  <c r="BJ2079" i="3"/>
  <c r="BK2079" i="3"/>
  <c r="BM2079" i="3"/>
  <c r="BN2079" i="3"/>
  <c r="BN2080" i="3" s="1"/>
  <c r="BN2081" i="3" s="1"/>
  <c r="BO2079" i="3"/>
  <c r="BG2080" i="3"/>
  <c r="BI2080" i="3"/>
  <c r="BJ2080" i="3"/>
  <c r="BK2080" i="3"/>
  <c r="BL2080" i="3"/>
  <c r="BM2080" i="3"/>
  <c r="BO2080" i="3"/>
  <c r="BP2080" i="3"/>
  <c r="BG2081" i="3"/>
  <c r="BI2081" i="3"/>
  <c r="BJ2081" i="3"/>
  <c r="BK2081" i="3"/>
  <c r="BL2081" i="3"/>
  <c r="BL2082" i="3" s="1"/>
  <c r="BM2081" i="3"/>
  <c r="BO2081" i="3"/>
  <c r="BP2081" i="3"/>
  <c r="BP2082" i="3" s="1"/>
  <c r="BG2082" i="3"/>
  <c r="BH2082" i="3"/>
  <c r="BH2083" i="3" s="1"/>
  <c r="BH2084" i="3" s="1"/>
  <c r="BI2082" i="3"/>
  <c r="BJ2082" i="3"/>
  <c r="BK2082" i="3"/>
  <c r="BM2082" i="3"/>
  <c r="BN2082" i="3"/>
  <c r="BN2083" i="3" s="1"/>
  <c r="BN2084" i="3" s="1"/>
  <c r="BN2085" i="3" s="1"/>
  <c r="BN2086" i="3" s="1"/>
  <c r="BO2082" i="3"/>
  <c r="BG2083" i="3"/>
  <c r="BI2083" i="3"/>
  <c r="BJ2083" i="3"/>
  <c r="BK2083" i="3"/>
  <c r="BL2083" i="3"/>
  <c r="BM2083" i="3"/>
  <c r="BO2083" i="3"/>
  <c r="BP2083" i="3"/>
  <c r="BG2084" i="3"/>
  <c r="BI2084" i="3"/>
  <c r="BJ2084" i="3"/>
  <c r="BJ2085" i="3" s="1"/>
  <c r="BK2084" i="3"/>
  <c r="BL2084" i="3"/>
  <c r="BM2084" i="3"/>
  <c r="BO2084" i="3"/>
  <c r="BP2084" i="3"/>
  <c r="BP2085" i="3" s="1"/>
  <c r="BG2085" i="3"/>
  <c r="BH2085" i="3"/>
  <c r="BH2086" i="3" s="1"/>
  <c r="BI2085" i="3"/>
  <c r="BK2085" i="3"/>
  <c r="BL2085" i="3"/>
  <c r="BM2085" i="3"/>
  <c r="BO2085" i="3"/>
  <c r="BG2086" i="3"/>
  <c r="BI2086" i="3"/>
  <c r="BJ2086" i="3"/>
  <c r="BK2086" i="3"/>
  <c r="BL2086" i="3"/>
  <c r="BL2087" i="3" s="1"/>
  <c r="BM2086" i="3"/>
  <c r="BO2086" i="3"/>
  <c r="BP2086" i="3"/>
  <c r="BP2087" i="3" s="1"/>
  <c r="BG2087" i="3"/>
  <c r="BH2087" i="3"/>
  <c r="BH2088" i="3" s="1"/>
  <c r="BI2087" i="3"/>
  <c r="BJ2087" i="3"/>
  <c r="BK2087" i="3"/>
  <c r="BM2087" i="3"/>
  <c r="BN2087" i="3"/>
  <c r="BN2088" i="3" s="1"/>
  <c r="BN2089" i="3" s="1"/>
  <c r="BN2090" i="3" s="1"/>
  <c r="BN2091" i="3" s="1"/>
  <c r="BN2092" i="3" s="1"/>
  <c r="BN2093" i="3" s="1"/>
  <c r="BN2094" i="3" s="1"/>
  <c r="BN2095" i="3" s="1"/>
  <c r="BN2096" i="3" s="1"/>
  <c r="BN2097" i="3" s="1"/>
  <c r="BN2098" i="3" s="1"/>
  <c r="BO2087" i="3"/>
  <c r="BG2088" i="3"/>
  <c r="BI2088" i="3"/>
  <c r="BJ2088" i="3"/>
  <c r="BJ2089" i="3" s="1"/>
  <c r="BK2088" i="3"/>
  <c r="BL2088" i="3"/>
  <c r="BM2088" i="3"/>
  <c r="BO2088" i="3"/>
  <c r="BP2088" i="3"/>
  <c r="BP2089" i="3" s="1"/>
  <c r="BG2089" i="3"/>
  <c r="BH2089" i="3"/>
  <c r="BH2090" i="3" s="1"/>
  <c r="BH2091" i="3" s="1"/>
  <c r="BI2089" i="3"/>
  <c r="BK2089" i="3"/>
  <c r="BL2089" i="3"/>
  <c r="BM2089" i="3"/>
  <c r="BO2089" i="3"/>
  <c r="BG2090" i="3"/>
  <c r="BI2090" i="3"/>
  <c r="BJ2090" i="3"/>
  <c r="BK2090" i="3"/>
  <c r="BL2090" i="3"/>
  <c r="BM2090" i="3"/>
  <c r="BO2090" i="3"/>
  <c r="BP2090" i="3"/>
  <c r="BG2091" i="3"/>
  <c r="BI2091" i="3"/>
  <c r="BJ2091" i="3"/>
  <c r="BJ2092" i="3" s="1"/>
  <c r="BJ2093" i="3" s="1"/>
  <c r="BK2091" i="3"/>
  <c r="BL2091" i="3"/>
  <c r="BM2091" i="3"/>
  <c r="BO2091" i="3"/>
  <c r="BP2091" i="3"/>
  <c r="BP2092" i="3" s="1"/>
  <c r="BP2093" i="3" s="1"/>
  <c r="BG2092" i="3"/>
  <c r="BH2092" i="3"/>
  <c r="BI2092" i="3"/>
  <c r="BK2092" i="3"/>
  <c r="BL2092" i="3"/>
  <c r="BM2092" i="3"/>
  <c r="BO2092" i="3"/>
  <c r="BG2093" i="3"/>
  <c r="BH2093" i="3"/>
  <c r="BH2094" i="3" s="1"/>
  <c r="BH2095" i="3" s="1"/>
  <c r="BH2096" i="3" s="1"/>
  <c r="BH2097" i="3" s="1"/>
  <c r="BH2098" i="3" s="1"/>
  <c r="BI2093" i="3"/>
  <c r="BK2093" i="3"/>
  <c r="BL2093" i="3"/>
  <c r="BM2093" i="3"/>
  <c r="BO2093" i="3"/>
  <c r="BG2094" i="3"/>
  <c r="BI2094" i="3"/>
  <c r="BJ2094" i="3"/>
  <c r="BK2094" i="3"/>
  <c r="BL2094" i="3"/>
  <c r="BM2094" i="3"/>
  <c r="BO2094" i="3"/>
  <c r="BP2094" i="3"/>
  <c r="BG2095" i="3"/>
  <c r="BI2095" i="3"/>
  <c r="BJ2095" i="3"/>
  <c r="BK2095" i="3"/>
  <c r="BL2095" i="3"/>
  <c r="BM2095" i="3"/>
  <c r="BO2095" i="3"/>
  <c r="BP2095" i="3"/>
  <c r="BG2096" i="3"/>
  <c r="BI2096" i="3"/>
  <c r="BJ2096" i="3"/>
  <c r="BK2096" i="3"/>
  <c r="BL2096" i="3"/>
  <c r="BM2096" i="3"/>
  <c r="BO2096" i="3"/>
  <c r="BP2096" i="3"/>
  <c r="BG2097" i="3"/>
  <c r="BI2097" i="3"/>
  <c r="BJ2097" i="3"/>
  <c r="BK2097" i="3"/>
  <c r="BL2097" i="3"/>
  <c r="BM2097" i="3"/>
  <c r="BO2097" i="3"/>
  <c r="BP2097" i="3"/>
  <c r="BG2098" i="3"/>
  <c r="BI2098" i="3"/>
  <c r="BJ2098" i="3"/>
  <c r="BK2098" i="3"/>
  <c r="BL2098" i="3"/>
  <c r="BL2099" i="3" s="1"/>
  <c r="BM2098" i="3"/>
  <c r="BO2098" i="3"/>
  <c r="BP2098" i="3"/>
  <c r="BP2099" i="3" s="1"/>
  <c r="BG2099" i="3"/>
  <c r="BH2099" i="3"/>
  <c r="BH2100" i="3" s="1"/>
  <c r="BI2099" i="3"/>
  <c r="BJ2099" i="3"/>
  <c r="BK2099" i="3"/>
  <c r="BM2099" i="3"/>
  <c r="BN2099" i="3"/>
  <c r="BN2100" i="3" s="1"/>
  <c r="BN2101" i="3" s="1"/>
  <c r="BN2102" i="3" s="1"/>
  <c r="BN2103" i="3" s="1"/>
  <c r="BN2104" i="3" s="1"/>
  <c r="BO2099" i="3"/>
  <c r="BG2100" i="3"/>
  <c r="BI2100" i="3"/>
  <c r="BJ2100" i="3"/>
  <c r="BJ2101" i="3" s="1"/>
  <c r="BJ2102" i="3" s="1"/>
  <c r="BK2100" i="3"/>
  <c r="BL2100" i="3"/>
  <c r="BM2100" i="3"/>
  <c r="BO2100" i="3"/>
  <c r="BP2100" i="3"/>
  <c r="BP2101" i="3" s="1"/>
  <c r="BP2102" i="3" s="1"/>
  <c r="BG2101" i="3"/>
  <c r="BH2101" i="3"/>
  <c r="BI2101" i="3"/>
  <c r="BK2101" i="3"/>
  <c r="BL2101" i="3"/>
  <c r="BM2101" i="3"/>
  <c r="BO2101" i="3"/>
  <c r="BG2102" i="3"/>
  <c r="BH2102" i="3"/>
  <c r="BH2103" i="3" s="1"/>
  <c r="BH2104" i="3" s="1"/>
  <c r="BI2102" i="3"/>
  <c r="BK2102" i="3"/>
  <c r="BL2102" i="3"/>
  <c r="BM2102" i="3"/>
  <c r="BO2102" i="3"/>
  <c r="BG2103" i="3"/>
  <c r="BI2103" i="3"/>
  <c r="BJ2103" i="3"/>
  <c r="BK2103" i="3"/>
  <c r="BL2103" i="3"/>
  <c r="BM2103" i="3"/>
  <c r="BO2103" i="3"/>
  <c r="BP2103" i="3"/>
  <c r="BG2104" i="3"/>
  <c r="BI2104" i="3"/>
  <c r="BJ2104" i="3"/>
  <c r="BK2104" i="3"/>
  <c r="BL2104" i="3"/>
  <c r="BL2105" i="3" s="1"/>
  <c r="BL2106" i="3" s="1"/>
  <c r="BM2104" i="3"/>
  <c r="BO2104" i="3"/>
  <c r="BP2104" i="3"/>
  <c r="BP2105" i="3" s="1"/>
  <c r="BP2106" i="3" s="1"/>
  <c r="BP2107" i="3" s="1"/>
  <c r="BG2105" i="3"/>
  <c r="BH2105" i="3"/>
  <c r="BI2105" i="3"/>
  <c r="BJ2105" i="3"/>
  <c r="BK2105" i="3"/>
  <c r="BM2105" i="3"/>
  <c r="BN2105" i="3"/>
  <c r="BO2105" i="3"/>
  <c r="BG2106" i="3"/>
  <c r="BH2106" i="3"/>
  <c r="BI2106" i="3"/>
  <c r="BJ2106" i="3"/>
  <c r="BJ2107" i="3" s="1"/>
  <c r="BK2106" i="3"/>
  <c r="BM2106" i="3"/>
  <c r="BN2106" i="3"/>
  <c r="BN2107" i="3" s="1"/>
  <c r="BN2108" i="3" s="1"/>
  <c r="BN2109" i="3" s="1"/>
  <c r="BN2110" i="3" s="1"/>
  <c r="BO2106" i="3"/>
  <c r="BG2107" i="3"/>
  <c r="BH2107" i="3"/>
  <c r="BH2108" i="3" s="1"/>
  <c r="BH2109" i="3" s="1"/>
  <c r="BH2110" i="3" s="1"/>
  <c r="BI2107" i="3"/>
  <c r="BK2107" i="3"/>
  <c r="BL2107" i="3"/>
  <c r="BM2107" i="3"/>
  <c r="BO2107" i="3"/>
  <c r="BG2108" i="3"/>
  <c r="BI2108" i="3"/>
  <c r="BJ2108" i="3"/>
  <c r="BK2108" i="3"/>
  <c r="BL2108" i="3"/>
  <c r="BM2108" i="3"/>
  <c r="BO2108" i="3"/>
  <c r="BP2108" i="3"/>
  <c r="BG2109" i="3"/>
  <c r="BI2109" i="3"/>
  <c r="BJ2109" i="3"/>
  <c r="BK2109" i="3"/>
  <c r="BL2109" i="3"/>
  <c r="BM2109" i="3"/>
  <c r="BO2109" i="3"/>
  <c r="BP2109" i="3"/>
  <c r="BG2110" i="3"/>
  <c r="BI2110" i="3"/>
  <c r="BJ2110" i="3"/>
  <c r="BK2110" i="3"/>
  <c r="BL2110" i="3"/>
  <c r="BL2111" i="3" s="1"/>
  <c r="BM2110" i="3"/>
  <c r="BO2110" i="3"/>
  <c r="BP2110" i="3"/>
  <c r="BP2111" i="3" s="1"/>
  <c r="BG2111" i="3"/>
  <c r="BH2111" i="3"/>
  <c r="BH2112" i="3" s="1"/>
  <c r="BH2113" i="3" s="1"/>
  <c r="BH2114" i="3" s="1"/>
  <c r="BH2115" i="3" s="1"/>
  <c r="BI2111" i="3"/>
  <c r="BJ2111" i="3"/>
  <c r="BK2111" i="3"/>
  <c r="BM2111" i="3"/>
  <c r="BN2111" i="3"/>
  <c r="BN2112" i="3" s="1"/>
  <c r="BN2113" i="3" s="1"/>
  <c r="BN2114" i="3" s="1"/>
  <c r="BN2115" i="3" s="1"/>
  <c r="BN2116" i="3" s="1"/>
  <c r="BN2117" i="3" s="1"/>
  <c r="BN2118" i="3" s="1"/>
  <c r="BN2119" i="3" s="1"/>
  <c r="BN2120" i="3" s="1"/>
  <c r="BO2111" i="3"/>
  <c r="BG2112" i="3"/>
  <c r="BI2112" i="3"/>
  <c r="BJ2112" i="3"/>
  <c r="BK2112" i="3"/>
  <c r="BL2112" i="3"/>
  <c r="BM2112" i="3"/>
  <c r="BO2112" i="3"/>
  <c r="BP2112" i="3"/>
  <c r="BG2113" i="3"/>
  <c r="BI2113" i="3"/>
  <c r="BJ2113" i="3"/>
  <c r="BK2113" i="3"/>
  <c r="BL2113" i="3"/>
  <c r="BM2113" i="3"/>
  <c r="BO2113" i="3"/>
  <c r="BP2113" i="3"/>
  <c r="BG2114" i="3"/>
  <c r="BI2114" i="3"/>
  <c r="BJ2114" i="3"/>
  <c r="BK2114" i="3"/>
  <c r="BL2114" i="3"/>
  <c r="BM2114" i="3"/>
  <c r="BO2114" i="3"/>
  <c r="BP2114" i="3"/>
  <c r="BG2115" i="3"/>
  <c r="BI2115" i="3"/>
  <c r="BJ2115" i="3"/>
  <c r="BJ2116" i="3" s="1"/>
  <c r="BK2115" i="3"/>
  <c r="BL2115" i="3"/>
  <c r="BM2115" i="3"/>
  <c r="BO2115" i="3"/>
  <c r="BP2115" i="3"/>
  <c r="BP2116" i="3" s="1"/>
  <c r="BG2116" i="3"/>
  <c r="BH2116" i="3"/>
  <c r="BH2117" i="3" s="1"/>
  <c r="BH2118" i="3" s="1"/>
  <c r="BH2119" i="3" s="1"/>
  <c r="BH2120" i="3" s="1"/>
  <c r="BI2116" i="3"/>
  <c r="BK2116" i="3"/>
  <c r="BL2116" i="3"/>
  <c r="BM2116" i="3"/>
  <c r="BO2116" i="3"/>
  <c r="BG2117" i="3"/>
  <c r="BI2117" i="3"/>
  <c r="BJ2117" i="3"/>
  <c r="BK2117" i="3"/>
  <c r="BL2117" i="3"/>
  <c r="BM2117" i="3"/>
  <c r="BO2117" i="3"/>
  <c r="BP2117" i="3"/>
  <c r="BG2118" i="3"/>
  <c r="BI2118" i="3"/>
  <c r="BJ2118" i="3"/>
  <c r="BK2118" i="3"/>
  <c r="BL2118" i="3"/>
  <c r="BM2118" i="3"/>
  <c r="BO2118" i="3"/>
  <c r="BP2118" i="3"/>
  <c r="BG2119" i="3"/>
  <c r="BI2119" i="3"/>
  <c r="BJ2119" i="3"/>
  <c r="BK2119" i="3"/>
  <c r="BL2119" i="3"/>
  <c r="BM2119" i="3"/>
  <c r="BO2119" i="3"/>
  <c r="BP2119" i="3"/>
  <c r="BG2120" i="3"/>
  <c r="BI2120" i="3"/>
  <c r="BJ2120" i="3"/>
  <c r="BK2120" i="3"/>
  <c r="BL2120" i="3"/>
  <c r="BL2121" i="3" s="1"/>
  <c r="BM2120" i="3"/>
  <c r="BO2120" i="3"/>
  <c r="BP2120" i="3"/>
  <c r="BP2121" i="3" s="1"/>
  <c r="BG2121" i="3"/>
  <c r="BH2121" i="3"/>
  <c r="BH2122" i="3" s="1"/>
  <c r="BH2123" i="3" s="1"/>
  <c r="BI2121" i="3"/>
  <c r="BJ2121" i="3"/>
  <c r="BK2121" i="3"/>
  <c r="BM2121" i="3"/>
  <c r="BN2121" i="3"/>
  <c r="BN2122" i="3" s="1"/>
  <c r="BN2123" i="3" s="1"/>
  <c r="BO2121" i="3"/>
  <c r="BG2122" i="3"/>
  <c r="BI2122" i="3"/>
  <c r="BJ2122" i="3"/>
  <c r="BK2122" i="3"/>
  <c r="BL2122" i="3"/>
  <c r="BM2122" i="3"/>
  <c r="BO2122" i="3"/>
  <c r="BP2122" i="3"/>
  <c r="BG2123" i="3"/>
  <c r="BI2123" i="3"/>
  <c r="BJ2123" i="3"/>
  <c r="BK2123" i="3"/>
  <c r="BL2123" i="3"/>
  <c r="BL2124" i="3" s="1"/>
  <c r="BM2123" i="3"/>
  <c r="BO2123" i="3"/>
  <c r="BP2123" i="3"/>
  <c r="BP2124" i="3" s="1"/>
  <c r="BP2125" i="3" s="1"/>
  <c r="BP2126" i="3" s="1"/>
  <c r="BG2124" i="3"/>
  <c r="BH2124" i="3"/>
  <c r="BI2124" i="3"/>
  <c r="BJ2124" i="3"/>
  <c r="BJ2125" i="3" s="1"/>
  <c r="BJ2126" i="3" s="1"/>
  <c r="BK2124" i="3"/>
  <c r="BM2124" i="3"/>
  <c r="BN2124" i="3"/>
  <c r="BN2125" i="3" s="1"/>
  <c r="BN2126" i="3" s="1"/>
  <c r="BN2127" i="3" s="1"/>
  <c r="BN2128" i="3" s="1"/>
  <c r="BN2129" i="3" s="1"/>
  <c r="BN2130" i="3" s="1"/>
  <c r="BN2131" i="3" s="1"/>
  <c r="BN2132" i="3" s="1"/>
  <c r="BN2133" i="3" s="1"/>
  <c r="BN2134" i="3" s="1"/>
  <c r="BN2135" i="3" s="1"/>
  <c r="BN2136" i="3" s="1"/>
  <c r="BN2137" i="3" s="1"/>
  <c r="BN2138" i="3" s="1"/>
  <c r="BN2139" i="3" s="1"/>
  <c r="BN2140" i="3" s="1"/>
  <c r="BO2124" i="3"/>
  <c r="BG2125" i="3"/>
  <c r="BH2125" i="3"/>
  <c r="BI2125" i="3"/>
  <c r="BK2125" i="3"/>
  <c r="BL2125" i="3"/>
  <c r="BM2125" i="3"/>
  <c r="BO2125" i="3"/>
  <c r="BG2126" i="3"/>
  <c r="BH2126" i="3"/>
  <c r="BH2127" i="3" s="1"/>
  <c r="BH2128" i="3" s="1"/>
  <c r="BH2129" i="3" s="1"/>
  <c r="BH2130" i="3" s="1"/>
  <c r="BH2131" i="3" s="1"/>
  <c r="BH2132" i="3" s="1"/>
  <c r="BI2126" i="3"/>
  <c r="BK2126" i="3"/>
  <c r="BL2126" i="3"/>
  <c r="BM2126" i="3"/>
  <c r="BO2126" i="3"/>
  <c r="BG2127" i="3"/>
  <c r="BI2127" i="3"/>
  <c r="BJ2127" i="3"/>
  <c r="BK2127" i="3"/>
  <c r="BL2127" i="3"/>
  <c r="BM2127" i="3"/>
  <c r="BO2127" i="3"/>
  <c r="BP2127" i="3"/>
  <c r="BG2128" i="3"/>
  <c r="BI2128" i="3"/>
  <c r="BJ2128" i="3"/>
  <c r="BK2128" i="3"/>
  <c r="BL2128" i="3"/>
  <c r="BM2128" i="3"/>
  <c r="BO2128" i="3"/>
  <c r="BP2128" i="3"/>
  <c r="BG2129" i="3"/>
  <c r="BI2129" i="3"/>
  <c r="BJ2129" i="3"/>
  <c r="BK2129" i="3"/>
  <c r="BL2129" i="3"/>
  <c r="BM2129" i="3"/>
  <c r="BO2129" i="3"/>
  <c r="BP2129" i="3"/>
  <c r="BG2130" i="3"/>
  <c r="BI2130" i="3"/>
  <c r="BJ2130" i="3"/>
  <c r="BK2130" i="3"/>
  <c r="BL2130" i="3"/>
  <c r="BM2130" i="3"/>
  <c r="BO2130" i="3"/>
  <c r="BP2130" i="3"/>
  <c r="BG2131" i="3"/>
  <c r="BI2131" i="3"/>
  <c r="BJ2131" i="3"/>
  <c r="BK2131" i="3"/>
  <c r="BL2131" i="3"/>
  <c r="BM2131" i="3"/>
  <c r="BO2131" i="3"/>
  <c r="BP2131" i="3"/>
  <c r="BG2132" i="3"/>
  <c r="BI2132" i="3"/>
  <c r="BJ2132" i="3"/>
  <c r="BJ2133" i="3" s="1"/>
  <c r="BK2132" i="3"/>
  <c r="BL2132" i="3"/>
  <c r="BM2132" i="3"/>
  <c r="BO2132" i="3"/>
  <c r="BP2132" i="3"/>
  <c r="BP2133" i="3" s="1"/>
  <c r="BG2133" i="3"/>
  <c r="BH2133" i="3"/>
  <c r="BH2134" i="3" s="1"/>
  <c r="BI2133" i="3"/>
  <c r="BK2133" i="3"/>
  <c r="BL2133" i="3"/>
  <c r="BM2133" i="3"/>
  <c r="BO2133" i="3"/>
  <c r="BG2134" i="3"/>
  <c r="BI2134" i="3"/>
  <c r="BJ2134" i="3"/>
  <c r="BJ2135" i="3" s="1"/>
  <c r="BK2134" i="3"/>
  <c r="BL2134" i="3"/>
  <c r="BM2134" i="3"/>
  <c r="BO2134" i="3"/>
  <c r="BP2134" i="3"/>
  <c r="BP2135" i="3" s="1"/>
  <c r="BG2135" i="3"/>
  <c r="BH2135" i="3"/>
  <c r="BH2136" i="3" s="1"/>
  <c r="BH2137" i="3" s="1"/>
  <c r="BH2138" i="3" s="1"/>
  <c r="BH2139" i="3" s="1"/>
  <c r="BH2140" i="3" s="1"/>
  <c r="BI2135" i="3"/>
  <c r="BK2135" i="3"/>
  <c r="BL2135" i="3"/>
  <c r="BM2135" i="3"/>
  <c r="BO2135" i="3"/>
  <c r="BG2136" i="3"/>
  <c r="BI2136" i="3"/>
  <c r="BJ2136" i="3"/>
  <c r="BK2136" i="3"/>
  <c r="BL2136" i="3"/>
  <c r="BM2136" i="3"/>
  <c r="BO2136" i="3"/>
  <c r="BP2136" i="3"/>
  <c r="BG2137" i="3"/>
  <c r="BI2137" i="3"/>
  <c r="BJ2137" i="3"/>
  <c r="BK2137" i="3"/>
  <c r="BL2137" i="3"/>
  <c r="BM2137" i="3"/>
  <c r="BO2137" i="3"/>
  <c r="BP2137" i="3"/>
  <c r="BG2138" i="3"/>
  <c r="BI2138" i="3"/>
  <c r="BJ2138" i="3"/>
  <c r="BK2138" i="3"/>
  <c r="BL2138" i="3"/>
  <c r="BM2138" i="3"/>
  <c r="BO2138" i="3"/>
  <c r="BP2138" i="3"/>
  <c r="BG2139" i="3"/>
  <c r="BI2139" i="3"/>
  <c r="BJ2139" i="3"/>
  <c r="BK2139" i="3"/>
  <c r="BL2139" i="3"/>
  <c r="BM2139" i="3"/>
  <c r="BO2139" i="3"/>
  <c r="BP2139" i="3"/>
  <c r="BG2140" i="3"/>
  <c r="BI2140" i="3"/>
  <c r="BJ2140" i="3"/>
  <c r="BK2140" i="3"/>
  <c r="BL2140" i="3"/>
  <c r="BL2141" i="3" s="1"/>
  <c r="BM2140" i="3"/>
  <c r="BO2140" i="3"/>
  <c r="BP2140" i="3"/>
  <c r="BP2141" i="3" s="1"/>
  <c r="BP2142" i="3" s="1"/>
  <c r="BG2141" i="3"/>
  <c r="BH2141" i="3"/>
  <c r="BI2141" i="3"/>
  <c r="BJ2141" i="3"/>
  <c r="BJ2142" i="3" s="1"/>
  <c r="BK2141" i="3"/>
  <c r="BM2141" i="3"/>
  <c r="BN2141" i="3"/>
  <c r="BN2142" i="3" s="1"/>
  <c r="BN2143" i="3" s="1"/>
  <c r="BN2144" i="3" s="1"/>
  <c r="BN2145" i="3" s="1"/>
  <c r="BN2146" i="3" s="1"/>
  <c r="BN2147" i="3" s="1"/>
  <c r="BN2148" i="3" s="1"/>
  <c r="BN2149" i="3" s="1"/>
  <c r="BO2141" i="3"/>
  <c r="BG2142" i="3"/>
  <c r="BH2142" i="3"/>
  <c r="BH2143" i="3" s="1"/>
  <c r="BH2144" i="3" s="1"/>
  <c r="BH2145" i="3" s="1"/>
  <c r="BI2142" i="3"/>
  <c r="BK2142" i="3"/>
  <c r="BL2142" i="3"/>
  <c r="BM2142" i="3"/>
  <c r="BO2142" i="3"/>
  <c r="BG2143" i="3"/>
  <c r="BI2143" i="3"/>
  <c r="BJ2143" i="3"/>
  <c r="BK2143" i="3"/>
  <c r="BL2143" i="3"/>
  <c r="BM2143" i="3"/>
  <c r="BO2143" i="3"/>
  <c r="BP2143" i="3"/>
  <c r="BG2144" i="3"/>
  <c r="BI2144" i="3"/>
  <c r="BJ2144" i="3"/>
  <c r="BK2144" i="3"/>
  <c r="BL2144" i="3"/>
  <c r="BM2144" i="3"/>
  <c r="BO2144" i="3"/>
  <c r="BP2144" i="3"/>
  <c r="BG2145" i="3"/>
  <c r="BI2145" i="3"/>
  <c r="BJ2145" i="3"/>
  <c r="BJ2146" i="3" s="1"/>
  <c r="BK2145" i="3"/>
  <c r="BL2145" i="3"/>
  <c r="BM2145" i="3"/>
  <c r="BO2145" i="3"/>
  <c r="BP2145" i="3"/>
  <c r="BP2146" i="3" s="1"/>
  <c r="BG2146" i="3"/>
  <c r="BH2146" i="3"/>
  <c r="BH2147" i="3" s="1"/>
  <c r="BH2148" i="3" s="1"/>
  <c r="BH2149" i="3" s="1"/>
  <c r="BI2146" i="3"/>
  <c r="BK2146" i="3"/>
  <c r="BL2146" i="3"/>
  <c r="BM2146" i="3"/>
  <c r="BO2146" i="3"/>
  <c r="BG2147" i="3"/>
  <c r="BI2147" i="3"/>
  <c r="BJ2147" i="3"/>
  <c r="BK2147" i="3"/>
  <c r="BL2147" i="3"/>
  <c r="BM2147" i="3"/>
  <c r="BO2147" i="3"/>
  <c r="BP2147" i="3"/>
  <c r="BG2148" i="3"/>
  <c r="BI2148" i="3"/>
  <c r="BJ2148" i="3"/>
  <c r="BK2148" i="3"/>
  <c r="BL2148" i="3"/>
  <c r="BM2148" i="3"/>
  <c r="BO2148" i="3"/>
  <c r="BP2148" i="3"/>
  <c r="BG2149" i="3"/>
  <c r="BI2149" i="3"/>
  <c r="BJ2149" i="3"/>
  <c r="BK2149" i="3"/>
  <c r="BL2149" i="3"/>
  <c r="BL2150" i="3" s="1"/>
  <c r="BL2151" i="3" s="1"/>
  <c r="BM2149" i="3"/>
  <c r="BO2149" i="3"/>
  <c r="BP2149" i="3"/>
  <c r="BP2150" i="3" s="1"/>
  <c r="BP2151" i="3" s="1"/>
  <c r="BP2152" i="3" s="1"/>
  <c r="BP2153" i="3" s="1"/>
  <c r="BP2154" i="3" s="1"/>
  <c r="BG2150" i="3"/>
  <c r="BH2150" i="3"/>
  <c r="BI2150" i="3"/>
  <c r="BJ2150" i="3"/>
  <c r="BK2150" i="3"/>
  <c r="BM2150" i="3"/>
  <c r="BN2150" i="3"/>
  <c r="BO2150" i="3"/>
  <c r="BG2151" i="3"/>
  <c r="BH2151" i="3"/>
  <c r="BI2151" i="3"/>
  <c r="BJ2151" i="3"/>
  <c r="BJ2152" i="3" s="1"/>
  <c r="BK2151" i="3"/>
  <c r="BM2151" i="3"/>
  <c r="BN2151" i="3"/>
  <c r="BN2152" i="3" s="1"/>
  <c r="BO2151" i="3"/>
  <c r="BG2152" i="3"/>
  <c r="BH2152" i="3"/>
  <c r="BI2152" i="3"/>
  <c r="BK2152" i="3"/>
  <c r="BL2152" i="3"/>
  <c r="BL2153" i="3" s="1"/>
  <c r="BL2154" i="3" s="1"/>
  <c r="BM2152" i="3"/>
  <c r="BO2152" i="3"/>
  <c r="BG2153" i="3"/>
  <c r="BH2153" i="3"/>
  <c r="BI2153" i="3"/>
  <c r="BJ2153" i="3"/>
  <c r="BK2153" i="3"/>
  <c r="BM2153" i="3"/>
  <c r="BN2153" i="3"/>
  <c r="BO2153" i="3"/>
  <c r="BG2154" i="3"/>
  <c r="BH2154" i="3"/>
  <c r="BH2155" i="3" s="1"/>
  <c r="BI2154" i="3"/>
  <c r="BJ2154" i="3"/>
  <c r="BK2154" i="3"/>
  <c r="BM2154" i="3"/>
  <c r="BN2154" i="3"/>
  <c r="BN2155" i="3" s="1"/>
  <c r="BO2154" i="3"/>
  <c r="BG2155" i="3"/>
  <c r="BI2155" i="3"/>
  <c r="BJ2155" i="3"/>
  <c r="BK2155" i="3"/>
  <c r="BL2155" i="3"/>
  <c r="BL2156" i="3" s="1"/>
  <c r="BM2155" i="3"/>
  <c r="BO2155" i="3"/>
  <c r="BP2155" i="3"/>
  <c r="BP2156" i="3" s="1"/>
  <c r="BG2156" i="3"/>
  <c r="BH2156" i="3"/>
  <c r="BH2157" i="3" s="1"/>
  <c r="BI2156" i="3"/>
  <c r="BJ2156" i="3"/>
  <c r="BK2156" i="3"/>
  <c r="BM2156" i="3"/>
  <c r="BN2156" i="3"/>
  <c r="BN2157" i="3" s="1"/>
  <c r="BO2156" i="3"/>
  <c r="BG2157" i="3"/>
  <c r="BI2157" i="3"/>
  <c r="BJ2157" i="3"/>
  <c r="BK2157" i="3"/>
  <c r="BL2157" i="3"/>
  <c r="BL2158" i="3" s="1"/>
  <c r="BM2157" i="3"/>
  <c r="BO2157" i="3"/>
  <c r="BP2157" i="3"/>
  <c r="BP2158" i="3" s="1"/>
  <c r="BP2159" i="3" s="1"/>
  <c r="BP2160" i="3" s="1"/>
  <c r="BG2158" i="3"/>
  <c r="BH2158" i="3"/>
  <c r="BI2158" i="3"/>
  <c r="BJ2158" i="3"/>
  <c r="BJ2159" i="3" s="1"/>
  <c r="BK2158" i="3"/>
  <c r="BM2158" i="3"/>
  <c r="BN2158" i="3"/>
  <c r="BN2159" i="3" s="1"/>
  <c r="BO2158" i="3"/>
  <c r="BG2159" i="3"/>
  <c r="BH2159" i="3"/>
  <c r="BI2159" i="3"/>
  <c r="BK2159" i="3"/>
  <c r="BL2159" i="3"/>
  <c r="BL2160" i="3" s="1"/>
  <c r="BM2159" i="3"/>
  <c r="BO2159" i="3"/>
  <c r="BG2160" i="3"/>
  <c r="BH2160" i="3"/>
  <c r="BH2161" i="3" s="1"/>
  <c r="BH2162" i="3" s="1"/>
  <c r="BI2160" i="3"/>
  <c r="BJ2160" i="3"/>
  <c r="BK2160" i="3"/>
  <c r="BM2160" i="3"/>
  <c r="BN2160" i="3"/>
  <c r="BN2161" i="3" s="1"/>
  <c r="BN2162" i="3" s="1"/>
  <c r="BO2160" i="3"/>
  <c r="BG2161" i="3"/>
  <c r="BI2161" i="3"/>
  <c r="BJ2161" i="3"/>
  <c r="BK2161" i="3"/>
  <c r="BL2161" i="3"/>
  <c r="BM2161" i="3"/>
  <c r="BO2161" i="3"/>
  <c r="BP2161" i="3"/>
  <c r="BG2162" i="3"/>
  <c r="BI2162" i="3"/>
  <c r="BJ2162" i="3"/>
  <c r="BK2162" i="3"/>
  <c r="BL2162" i="3"/>
  <c r="BL2163" i="3" s="1"/>
  <c r="BL2164" i="3" s="1"/>
  <c r="BM2162" i="3"/>
  <c r="BO2162" i="3"/>
  <c r="BP2162" i="3"/>
  <c r="BP2163" i="3" s="1"/>
  <c r="BP2164" i="3" s="1"/>
  <c r="BG2163" i="3"/>
  <c r="BH2163" i="3"/>
  <c r="BI2163" i="3"/>
  <c r="BJ2163" i="3"/>
  <c r="BK2163" i="3"/>
  <c r="BM2163" i="3"/>
  <c r="BN2163" i="3"/>
  <c r="BO2163" i="3"/>
  <c r="BG2164" i="3"/>
  <c r="BH2164" i="3"/>
  <c r="BH2165" i="3" s="1"/>
  <c r="BH2166" i="3" s="1"/>
  <c r="BH2167" i="3" s="1"/>
  <c r="BI2164" i="3"/>
  <c r="BJ2164" i="3"/>
  <c r="BK2164" i="3"/>
  <c r="BM2164" i="3"/>
  <c r="BN2164" i="3"/>
  <c r="BN2165" i="3" s="1"/>
  <c r="BN2166" i="3" s="1"/>
  <c r="BN2167" i="3" s="1"/>
  <c r="BN2168" i="3" s="1"/>
  <c r="BO2164" i="3"/>
  <c r="BG2165" i="3"/>
  <c r="BI2165" i="3"/>
  <c r="BJ2165" i="3"/>
  <c r="BK2165" i="3"/>
  <c r="BL2165" i="3"/>
  <c r="BM2165" i="3"/>
  <c r="BO2165" i="3"/>
  <c r="BP2165" i="3"/>
  <c r="BG2166" i="3"/>
  <c r="BI2166" i="3"/>
  <c r="BJ2166" i="3"/>
  <c r="BK2166" i="3"/>
  <c r="BL2166" i="3"/>
  <c r="BM2166" i="3"/>
  <c r="BO2166" i="3"/>
  <c r="BP2166" i="3"/>
  <c r="BG2167" i="3"/>
  <c r="BI2167" i="3"/>
  <c r="BJ2167" i="3"/>
  <c r="BJ2168" i="3" s="1"/>
  <c r="BK2167" i="3"/>
  <c r="BL2167" i="3"/>
  <c r="BM2167" i="3"/>
  <c r="BO2167" i="3"/>
  <c r="BP2167" i="3"/>
  <c r="BP2168" i="3" s="1"/>
  <c r="BP2169" i="3" s="1"/>
  <c r="BP2170" i="3" s="1"/>
  <c r="BG2168" i="3"/>
  <c r="BH2168" i="3"/>
  <c r="BI2168" i="3"/>
  <c r="BK2168" i="3"/>
  <c r="BL2168" i="3"/>
  <c r="BL2169" i="3" s="1"/>
  <c r="BL2170" i="3" s="1"/>
  <c r="BM2168" i="3"/>
  <c r="BO2168" i="3"/>
  <c r="BG2169" i="3"/>
  <c r="BH2169" i="3"/>
  <c r="BI2169" i="3"/>
  <c r="BJ2169" i="3"/>
  <c r="BK2169" i="3"/>
  <c r="BM2169" i="3"/>
  <c r="BN2169" i="3"/>
  <c r="BO2169" i="3"/>
  <c r="BG2170" i="3"/>
  <c r="BH2170" i="3"/>
  <c r="BH2171" i="3" s="1"/>
  <c r="BH2172" i="3" s="1"/>
  <c r="BI2170" i="3"/>
  <c r="BJ2170" i="3"/>
  <c r="BK2170" i="3"/>
  <c r="BM2170" i="3"/>
  <c r="BN2170" i="3"/>
  <c r="BN2171" i="3" s="1"/>
  <c r="BN2172" i="3" s="1"/>
  <c r="BO2170" i="3"/>
  <c r="BG2171" i="3"/>
  <c r="BI2171" i="3"/>
  <c r="BJ2171" i="3"/>
  <c r="BK2171" i="3"/>
  <c r="BL2171" i="3"/>
  <c r="BM2171" i="3"/>
  <c r="BO2171" i="3"/>
  <c r="BP2171" i="3"/>
  <c r="BG2172" i="3"/>
  <c r="BI2172" i="3"/>
  <c r="BJ2172" i="3"/>
  <c r="BK2172" i="3"/>
  <c r="BL2172" i="3"/>
  <c r="BL2173" i="3" s="1"/>
  <c r="BL2174" i="3" s="1"/>
  <c r="BM2172" i="3"/>
  <c r="BO2172" i="3"/>
  <c r="BP2172" i="3"/>
  <c r="BP2173" i="3" s="1"/>
  <c r="BP2174" i="3" s="1"/>
  <c r="BP2175" i="3" s="1"/>
  <c r="BP2176" i="3" s="1"/>
  <c r="BP2177" i="3" s="1"/>
  <c r="BG2173" i="3"/>
  <c r="BH2173" i="3"/>
  <c r="BI2173" i="3"/>
  <c r="BJ2173" i="3"/>
  <c r="BK2173" i="3"/>
  <c r="BM2173" i="3"/>
  <c r="BN2173" i="3"/>
  <c r="BO2173" i="3"/>
  <c r="BG2174" i="3"/>
  <c r="BH2174" i="3"/>
  <c r="BI2174" i="3"/>
  <c r="BJ2174" i="3"/>
  <c r="BJ2175" i="3" s="1"/>
  <c r="BK2174" i="3"/>
  <c r="BM2174" i="3"/>
  <c r="BN2174" i="3"/>
  <c r="BN2175" i="3" s="1"/>
  <c r="BO2174" i="3"/>
  <c r="BG2175" i="3"/>
  <c r="BH2175" i="3"/>
  <c r="BI2175" i="3"/>
  <c r="BK2175" i="3"/>
  <c r="BL2175" i="3"/>
  <c r="BL2176" i="3" s="1"/>
  <c r="BL2177" i="3" s="1"/>
  <c r="BM2175" i="3"/>
  <c r="BO2175" i="3"/>
  <c r="BG2176" i="3"/>
  <c r="BH2176" i="3"/>
  <c r="BI2176" i="3"/>
  <c r="BJ2176" i="3"/>
  <c r="BK2176" i="3"/>
  <c r="BM2176" i="3"/>
  <c r="BN2176" i="3"/>
  <c r="BO2176" i="3"/>
  <c r="BG2177" i="3"/>
  <c r="BH2177" i="3"/>
  <c r="BH2178" i="3" s="1"/>
  <c r="BI2177" i="3"/>
  <c r="BJ2177" i="3"/>
  <c r="BK2177" i="3"/>
  <c r="BM2177" i="3"/>
  <c r="BN2177" i="3"/>
  <c r="BN2178" i="3" s="1"/>
  <c r="BN2179" i="3" s="1"/>
  <c r="BN2180" i="3" s="1"/>
  <c r="BO2177" i="3"/>
  <c r="BG2178" i="3"/>
  <c r="BI2178" i="3"/>
  <c r="BJ2178" i="3"/>
  <c r="BJ2179" i="3" s="1"/>
  <c r="BJ2180" i="3" s="1"/>
  <c r="BK2178" i="3"/>
  <c r="BL2178" i="3"/>
  <c r="BM2178" i="3"/>
  <c r="BO2178" i="3"/>
  <c r="BP2178" i="3"/>
  <c r="BP2179" i="3" s="1"/>
  <c r="BP2180" i="3" s="1"/>
  <c r="BP2181" i="3" s="1"/>
  <c r="BG2179" i="3"/>
  <c r="BH2179" i="3"/>
  <c r="BI2179" i="3"/>
  <c r="BK2179" i="3"/>
  <c r="BL2179" i="3"/>
  <c r="BM2179" i="3"/>
  <c r="BO2179" i="3"/>
  <c r="BG2180" i="3"/>
  <c r="BH2180" i="3"/>
  <c r="BI2180" i="3"/>
  <c r="BK2180" i="3"/>
  <c r="BL2180" i="3"/>
  <c r="BL2181" i="3" s="1"/>
  <c r="BM2180" i="3"/>
  <c r="BO2180" i="3"/>
  <c r="BG2181" i="3"/>
  <c r="BH2181" i="3"/>
  <c r="BH2182" i="3" s="1"/>
  <c r="BH2183" i="3" s="1"/>
  <c r="BH2184" i="3" s="1"/>
  <c r="BH2185" i="3" s="1"/>
  <c r="BI2181" i="3"/>
  <c r="BJ2181" i="3"/>
  <c r="BK2181" i="3"/>
  <c r="BM2181" i="3"/>
  <c r="BN2181" i="3"/>
  <c r="BN2182" i="3" s="1"/>
  <c r="BN2183" i="3" s="1"/>
  <c r="BN2184" i="3" s="1"/>
  <c r="BN2185" i="3" s="1"/>
  <c r="BO2181" i="3"/>
  <c r="BG2182" i="3"/>
  <c r="BI2182" i="3"/>
  <c r="BJ2182" i="3"/>
  <c r="BK2182" i="3"/>
  <c r="BL2182" i="3"/>
  <c r="BM2182" i="3"/>
  <c r="BO2182" i="3"/>
  <c r="BP2182" i="3"/>
  <c r="BG2183" i="3"/>
  <c r="BI2183" i="3"/>
  <c r="BJ2183" i="3"/>
  <c r="BK2183" i="3"/>
  <c r="BL2183" i="3"/>
  <c r="BM2183" i="3"/>
  <c r="BO2183" i="3"/>
  <c r="BP2183" i="3"/>
  <c r="BG2184" i="3"/>
  <c r="BI2184" i="3"/>
  <c r="BJ2184" i="3"/>
  <c r="BK2184" i="3"/>
  <c r="BL2184" i="3"/>
  <c r="BM2184" i="3"/>
  <c r="BO2184" i="3"/>
  <c r="BP2184" i="3"/>
  <c r="BG2185" i="3"/>
  <c r="BI2185" i="3"/>
  <c r="BJ2185" i="3"/>
  <c r="BK2185" i="3"/>
  <c r="BL2185" i="3"/>
  <c r="BL2186" i="3" s="1"/>
  <c r="BM2185" i="3"/>
  <c r="BO2185" i="3"/>
  <c r="BP2185" i="3"/>
  <c r="BP2186" i="3" s="1"/>
  <c r="BP2187" i="3" s="1"/>
  <c r="BG2186" i="3"/>
  <c r="BH2186" i="3"/>
  <c r="BI2186" i="3"/>
  <c r="BJ2186" i="3"/>
  <c r="BJ2187" i="3" s="1"/>
  <c r="BK2186" i="3"/>
  <c r="BM2186" i="3"/>
  <c r="BN2186" i="3"/>
  <c r="BN2187" i="3" s="1"/>
  <c r="BN2188" i="3" s="1"/>
  <c r="BO2186" i="3"/>
  <c r="BG2187" i="3"/>
  <c r="BH2187" i="3"/>
  <c r="BH2188" i="3" s="1"/>
  <c r="BI2187" i="3"/>
  <c r="BK2187" i="3"/>
  <c r="BL2187" i="3"/>
  <c r="BM2187" i="3"/>
  <c r="BO2187" i="3"/>
  <c r="BG2188" i="3"/>
  <c r="BI2188" i="3"/>
  <c r="BJ2188" i="3"/>
  <c r="BK2188" i="3"/>
  <c r="BL2188" i="3"/>
  <c r="BL2189" i="3" s="1"/>
  <c r="BM2188" i="3"/>
  <c r="BO2188" i="3"/>
  <c r="BP2188" i="3"/>
  <c r="BP2189" i="3" s="1"/>
  <c r="BG2189" i="3"/>
  <c r="BH2189" i="3"/>
  <c r="BH2190" i="3" s="1"/>
  <c r="BI2189" i="3"/>
  <c r="BJ2189" i="3"/>
  <c r="BK2189" i="3"/>
  <c r="BM2189" i="3"/>
  <c r="BN2189" i="3"/>
  <c r="BN2190" i="3" s="1"/>
  <c r="BO2189" i="3"/>
  <c r="BG2190" i="3"/>
  <c r="BI2190" i="3"/>
  <c r="BJ2190" i="3"/>
  <c r="BK2190" i="3"/>
  <c r="BL2190" i="3"/>
  <c r="BL2191" i="3" s="1"/>
  <c r="BM2190" i="3"/>
  <c r="BO2190" i="3"/>
  <c r="BP2190" i="3"/>
  <c r="BP2191" i="3" s="1"/>
  <c r="BP2192" i="3" s="1"/>
  <c r="BG2191" i="3"/>
  <c r="BH2191" i="3"/>
  <c r="BI2191" i="3"/>
  <c r="BJ2191" i="3"/>
  <c r="BJ2192" i="3" s="1"/>
  <c r="BK2191" i="3"/>
  <c r="BM2191" i="3"/>
  <c r="BN2191" i="3"/>
  <c r="BN2192" i="3" s="1"/>
  <c r="BN2193" i="3" s="1"/>
  <c r="BO2191" i="3"/>
  <c r="BG2192" i="3"/>
  <c r="BH2192" i="3"/>
  <c r="BH2193" i="3" s="1"/>
  <c r="BI2192" i="3"/>
  <c r="BK2192" i="3"/>
  <c r="BL2192" i="3"/>
  <c r="BM2192" i="3"/>
  <c r="BO2192" i="3"/>
  <c r="BG2193" i="3"/>
  <c r="BI2193" i="3"/>
  <c r="BJ2193" i="3"/>
  <c r="BK2193" i="3"/>
  <c r="BL2193" i="3"/>
  <c r="BL2194" i="3" s="1"/>
  <c r="BM2193" i="3"/>
  <c r="BO2193" i="3"/>
  <c r="BP2193" i="3"/>
  <c r="BP2194" i="3" s="1"/>
  <c r="BP2195" i="3" s="1"/>
  <c r="BG2194" i="3"/>
  <c r="BH2194" i="3"/>
  <c r="BI2194" i="3"/>
  <c r="BJ2194" i="3"/>
  <c r="BJ2195" i="3" s="1"/>
  <c r="BK2194" i="3"/>
  <c r="BM2194" i="3"/>
  <c r="BN2194" i="3"/>
  <c r="BN2195" i="3" s="1"/>
  <c r="BN2196" i="3" s="1"/>
  <c r="BN2197" i="3" s="1"/>
  <c r="BN2198" i="3" s="1"/>
  <c r="BO2194" i="3"/>
  <c r="BG2195" i="3"/>
  <c r="BH2195" i="3"/>
  <c r="BH2196" i="3" s="1"/>
  <c r="BH2197" i="3" s="1"/>
  <c r="BH2198" i="3" s="1"/>
  <c r="BI2195" i="3"/>
  <c r="BK2195" i="3"/>
  <c r="BL2195" i="3"/>
  <c r="BM2195" i="3"/>
  <c r="BO2195" i="3"/>
  <c r="BG2196" i="3"/>
  <c r="BI2196" i="3"/>
  <c r="BJ2196" i="3"/>
  <c r="BK2196" i="3"/>
  <c r="BL2196" i="3"/>
  <c r="BM2196" i="3"/>
  <c r="BO2196" i="3"/>
  <c r="BP2196" i="3"/>
  <c r="BG2197" i="3"/>
  <c r="BI2197" i="3"/>
  <c r="BJ2197" i="3"/>
  <c r="BK2197" i="3"/>
  <c r="BL2197" i="3"/>
  <c r="BM2197" i="3"/>
  <c r="BO2197" i="3"/>
  <c r="BP2197" i="3"/>
  <c r="BG2198" i="3"/>
  <c r="BI2198" i="3"/>
  <c r="BJ2198" i="3"/>
  <c r="BK2198" i="3"/>
  <c r="BL2198" i="3"/>
  <c r="BL2199" i="3" s="1"/>
  <c r="BL2200" i="3" s="1"/>
  <c r="BM2198" i="3"/>
  <c r="BO2198" i="3"/>
  <c r="BP2198" i="3"/>
  <c r="BP2199" i="3" s="1"/>
  <c r="BP2200" i="3" s="1"/>
  <c r="BG2199" i="3"/>
  <c r="BH2199" i="3"/>
  <c r="BI2199" i="3"/>
  <c r="BJ2199" i="3"/>
  <c r="BK2199" i="3"/>
  <c r="BM2199" i="3"/>
  <c r="BN2199" i="3"/>
  <c r="BO2199" i="3"/>
  <c r="BG2200" i="3"/>
  <c r="BH2200" i="3"/>
  <c r="BH2201" i="3" s="1"/>
  <c r="BH2202" i="3" s="1"/>
  <c r="BH2203" i="3" s="1"/>
  <c r="BI2200" i="3"/>
  <c r="BJ2200" i="3"/>
  <c r="BK2200" i="3"/>
  <c r="BM2200" i="3"/>
  <c r="BN2200" i="3"/>
  <c r="BN2201" i="3" s="1"/>
  <c r="BN2202" i="3" s="1"/>
  <c r="BN2203" i="3" s="1"/>
  <c r="BN2204" i="3" s="1"/>
  <c r="BO2200" i="3"/>
  <c r="BG2201" i="3"/>
  <c r="BI2201" i="3"/>
  <c r="BJ2201" i="3"/>
  <c r="BK2201" i="3"/>
  <c r="BL2201" i="3"/>
  <c r="BM2201" i="3"/>
  <c r="BO2201" i="3"/>
  <c r="BP2201" i="3"/>
  <c r="BG2202" i="3"/>
  <c r="BI2202" i="3"/>
  <c r="BJ2202" i="3"/>
  <c r="BK2202" i="3"/>
  <c r="BL2202" i="3"/>
  <c r="BM2202" i="3"/>
  <c r="BO2202" i="3"/>
  <c r="BP2202" i="3"/>
  <c r="BG2203" i="3"/>
  <c r="BI2203" i="3"/>
  <c r="BJ2203" i="3"/>
  <c r="BJ2204" i="3" s="1"/>
  <c r="BK2203" i="3"/>
  <c r="BL2203" i="3"/>
  <c r="BM2203" i="3"/>
  <c r="BO2203" i="3"/>
  <c r="BP2203" i="3"/>
  <c r="BP2204" i="3" s="1"/>
  <c r="BP2205" i="3" s="1"/>
  <c r="BG2204" i="3"/>
  <c r="BH2204" i="3"/>
  <c r="BI2204" i="3"/>
  <c r="BK2204" i="3"/>
  <c r="BL2204" i="3"/>
  <c r="BL2205" i="3" s="1"/>
  <c r="BM2204" i="3"/>
  <c r="BO2204" i="3"/>
  <c r="BG2205" i="3"/>
  <c r="BH2205" i="3"/>
  <c r="BH2206" i="3" s="1"/>
  <c r="BH2207" i="3" s="1"/>
  <c r="BI2205" i="3"/>
  <c r="BJ2205" i="3"/>
  <c r="BK2205" i="3"/>
  <c r="BM2205" i="3"/>
  <c r="BN2205" i="3"/>
  <c r="BN2206" i="3" s="1"/>
  <c r="BN2207" i="3" s="1"/>
  <c r="BO2205" i="3"/>
  <c r="BG2206" i="3"/>
  <c r="BI2206" i="3"/>
  <c r="BJ2206" i="3"/>
  <c r="BK2206" i="3"/>
  <c r="BL2206" i="3"/>
  <c r="BM2206" i="3"/>
  <c r="BO2206" i="3"/>
  <c r="BP2206" i="3"/>
  <c r="BG2207" i="3"/>
  <c r="BI2207" i="3"/>
  <c r="BJ2207" i="3"/>
  <c r="BK2207" i="3"/>
  <c r="BL2207" i="3"/>
  <c r="BL2208" i="3" s="1"/>
  <c r="BM2207" i="3"/>
  <c r="BO2207" i="3"/>
  <c r="BP2207" i="3"/>
  <c r="BP2208" i="3" s="1"/>
  <c r="BP2209" i="3" s="1"/>
  <c r="BP2210" i="3" s="1"/>
  <c r="BP2211" i="3" s="1"/>
  <c r="BG2208" i="3"/>
  <c r="BH2208" i="3"/>
  <c r="BI2208" i="3"/>
  <c r="BJ2208" i="3"/>
  <c r="BJ2209" i="3" s="1"/>
  <c r="BK2208" i="3"/>
  <c r="BM2208" i="3"/>
  <c r="BN2208" i="3"/>
  <c r="BN2209" i="3" s="1"/>
  <c r="BO2208" i="3"/>
  <c r="BG2209" i="3"/>
  <c r="BH2209" i="3"/>
  <c r="BI2209" i="3"/>
  <c r="BK2209" i="3"/>
  <c r="BL2209" i="3"/>
  <c r="BL2210" i="3" s="1"/>
  <c r="BL2211" i="3" s="1"/>
  <c r="BM2209" i="3"/>
  <c r="BO2209" i="3"/>
  <c r="BG2210" i="3"/>
  <c r="BH2210" i="3"/>
  <c r="BI2210" i="3"/>
  <c r="BJ2210" i="3"/>
  <c r="BK2210" i="3"/>
  <c r="BM2210" i="3"/>
  <c r="BN2210" i="3"/>
  <c r="BO2210" i="3"/>
  <c r="BG2211" i="3"/>
  <c r="BH2211" i="3"/>
  <c r="BH2212" i="3" s="1"/>
  <c r="BI2211" i="3"/>
  <c r="BJ2211" i="3"/>
  <c r="BK2211" i="3"/>
  <c r="BM2211" i="3"/>
  <c r="BN2211" i="3"/>
  <c r="BN2212" i="3" s="1"/>
  <c r="BN2213" i="3" s="1"/>
  <c r="BO2211" i="3"/>
  <c r="BG2212" i="3"/>
  <c r="BI2212" i="3"/>
  <c r="BJ2212" i="3"/>
  <c r="BJ2213" i="3" s="1"/>
  <c r="BK2212" i="3"/>
  <c r="BL2212" i="3"/>
  <c r="BM2212" i="3"/>
  <c r="BO2212" i="3"/>
  <c r="BP2212" i="3"/>
  <c r="BP2213" i="3" s="1"/>
  <c r="BP2214" i="3" s="1"/>
  <c r="BP2215" i="3" s="1"/>
  <c r="BP2216" i="3" s="1"/>
  <c r="BP2217" i="3" s="1"/>
  <c r="BG2213" i="3"/>
  <c r="BH2213" i="3"/>
  <c r="BI2213" i="3"/>
  <c r="BK2213" i="3"/>
  <c r="BL2213" i="3"/>
  <c r="BL2214" i="3" s="1"/>
  <c r="BL2215" i="3" s="1"/>
  <c r="BL2216" i="3" s="1"/>
  <c r="BM2213" i="3"/>
  <c r="BO2213" i="3"/>
  <c r="BG2214" i="3"/>
  <c r="BH2214" i="3"/>
  <c r="BI2214" i="3"/>
  <c r="BJ2214" i="3"/>
  <c r="BK2214" i="3"/>
  <c r="BM2214" i="3"/>
  <c r="BN2214" i="3"/>
  <c r="BO2214" i="3"/>
  <c r="BG2215" i="3"/>
  <c r="BH2215" i="3"/>
  <c r="BI2215" i="3"/>
  <c r="BJ2215" i="3"/>
  <c r="BK2215" i="3"/>
  <c r="BM2215" i="3"/>
  <c r="BN2215" i="3"/>
  <c r="BO2215" i="3"/>
  <c r="BG2216" i="3"/>
  <c r="BH2216" i="3"/>
  <c r="BI2216" i="3"/>
  <c r="BJ2216" i="3"/>
  <c r="BJ2217" i="3" s="1"/>
  <c r="BK2216" i="3"/>
  <c r="BM2216" i="3"/>
  <c r="BN2216" i="3"/>
  <c r="BN2217" i="3" s="1"/>
  <c r="BN2218" i="3" s="1"/>
  <c r="BN2219" i="3" s="1"/>
  <c r="BO2216" i="3"/>
  <c r="BG2217" i="3"/>
  <c r="BH2217" i="3"/>
  <c r="BH2218" i="3" s="1"/>
  <c r="BI2217" i="3"/>
  <c r="BK2217" i="3"/>
  <c r="BL2217" i="3"/>
  <c r="BM2217" i="3"/>
  <c r="BO2217" i="3"/>
  <c r="BG2218" i="3"/>
  <c r="BI2218" i="3"/>
  <c r="BJ2218" i="3"/>
  <c r="BJ2219" i="3" s="1"/>
  <c r="BK2218" i="3"/>
  <c r="BL2218" i="3"/>
  <c r="BM2218" i="3"/>
  <c r="BO2218" i="3"/>
  <c r="BP2218" i="3"/>
  <c r="BP2219" i="3" s="1"/>
  <c r="BP2220" i="3" s="1"/>
  <c r="BG2219" i="3"/>
  <c r="BH2219" i="3"/>
  <c r="BI2219" i="3"/>
  <c r="BK2219" i="3"/>
  <c r="BL2219" i="3"/>
  <c r="BL2220" i="3" s="1"/>
  <c r="BM2219" i="3"/>
  <c r="BO2219" i="3"/>
  <c r="BG2220" i="3"/>
  <c r="BH2220" i="3"/>
  <c r="BH2221" i="3" s="1"/>
  <c r="BH2222" i="3" s="1"/>
  <c r="BI2220" i="3"/>
  <c r="BJ2220" i="3"/>
  <c r="BK2220" i="3"/>
  <c r="BM2220" i="3"/>
  <c r="BN2220" i="3"/>
  <c r="BN2221" i="3" s="1"/>
  <c r="BN2222" i="3" s="1"/>
  <c r="BO2220" i="3"/>
  <c r="BG2221" i="3"/>
  <c r="BI2221" i="3"/>
  <c r="BJ2221" i="3"/>
  <c r="BK2221" i="3"/>
  <c r="BL2221" i="3"/>
  <c r="BM2221" i="3"/>
  <c r="BO2221" i="3"/>
  <c r="BP2221" i="3"/>
  <c r="BG2222" i="3"/>
  <c r="BI2222" i="3"/>
  <c r="BJ2222" i="3"/>
  <c r="BK2222" i="3"/>
  <c r="BL2222" i="3"/>
  <c r="BL2223" i="3" s="1"/>
  <c r="BL2224" i="3" s="1"/>
  <c r="BM2222" i="3"/>
  <c r="BO2222" i="3"/>
  <c r="BP2222" i="3"/>
  <c r="BP2223" i="3" s="1"/>
  <c r="BP2224" i="3" s="1"/>
  <c r="BG2223" i="3"/>
  <c r="BH2223" i="3"/>
  <c r="BI2223" i="3"/>
  <c r="BJ2223" i="3"/>
  <c r="BK2223" i="3"/>
  <c r="BM2223" i="3"/>
  <c r="BN2223" i="3"/>
  <c r="BO2223" i="3"/>
  <c r="BG2224" i="3"/>
  <c r="BH2224" i="3"/>
  <c r="BH2225" i="3" s="1"/>
  <c r="BI2224" i="3"/>
  <c r="BJ2224" i="3"/>
  <c r="BK2224" i="3"/>
  <c r="BM2224" i="3"/>
  <c r="BN2224" i="3"/>
  <c r="BN2225" i="3" s="1"/>
  <c r="BN2226" i="3" s="1"/>
  <c r="BN2227" i="3" s="1"/>
  <c r="BN2228" i="3" s="1"/>
  <c r="BN2229" i="3" s="1"/>
  <c r="BN2230" i="3" s="1"/>
  <c r="BN2231" i="3" s="1"/>
  <c r="BN2232" i="3" s="1"/>
  <c r="BN2233" i="3" s="1"/>
  <c r="BN2234" i="3" s="1"/>
  <c r="BN2235" i="3" s="1"/>
  <c r="BN2236" i="3" s="1"/>
  <c r="BN2237" i="3" s="1"/>
  <c r="BO2224" i="3"/>
  <c r="BG2225" i="3"/>
  <c r="BI2225" i="3"/>
  <c r="BJ2225" i="3"/>
  <c r="BJ2226" i="3" s="1"/>
  <c r="BK2225" i="3"/>
  <c r="BL2225" i="3"/>
  <c r="BM2225" i="3"/>
  <c r="BO2225" i="3"/>
  <c r="BP2225" i="3"/>
  <c r="BP2226" i="3" s="1"/>
  <c r="BG2226" i="3"/>
  <c r="BH2226" i="3"/>
  <c r="BH2227" i="3" s="1"/>
  <c r="BI2226" i="3"/>
  <c r="BK2226" i="3"/>
  <c r="BL2226" i="3"/>
  <c r="BM2226" i="3"/>
  <c r="BO2226" i="3"/>
  <c r="BG2227" i="3"/>
  <c r="BI2227" i="3"/>
  <c r="BJ2227" i="3"/>
  <c r="BJ2228" i="3" s="1"/>
  <c r="BK2227" i="3"/>
  <c r="BL2227" i="3"/>
  <c r="BM2227" i="3"/>
  <c r="BO2227" i="3"/>
  <c r="BP2227" i="3"/>
  <c r="BP2228" i="3" s="1"/>
  <c r="BG2228" i="3"/>
  <c r="BH2228" i="3"/>
  <c r="BH2229" i="3" s="1"/>
  <c r="BI2228" i="3"/>
  <c r="BK2228" i="3"/>
  <c r="BL2228" i="3"/>
  <c r="BM2228" i="3"/>
  <c r="BO2228" i="3"/>
  <c r="BG2229" i="3"/>
  <c r="BI2229" i="3"/>
  <c r="BJ2229" i="3"/>
  <c r="BJ2230" i="3" s="1"/>
  <c r="BJ2231" i="3" s="1"/>
  <c r="BK2229" i="3"/>
  <c r="BL2229" i="3"/>
  <c r="BM2229" i="3"/>
  <c r="BO2229" i="3"/>
  <c r="BP2229" i="3"/>
  <c r="BP2230" i="3" s="1"/>
  <c r="BP2231" i="3" s="1"/>
  <c r="BG2230" i="3"/>
  <c r="BH2230" i="3"/>
  <c r="BI2230" i="3"/>
  <c r="BK2230" i="3"/>
  <c r="BL2230" i="3"/>
  <c r="BM2230" i="3"/>
  <c r="BO2230" i="3"/>
  <c r="BG2231" i="3"/>
  <c r="BH2231" i="3"/>
  <c r="BH2232" i="3" s="1"/>
  <c r="BH2233" i="3" s="1"/>
  <c r="BH2234" i="3" s="1"/>
  <c r="BI2231" i="3"/>
  <c r="BK2231" i="3"/>
  <c r="BL2231" i="3"/>
  <c r="BM2231" i="3"/>
  <c r="BO2231" i="3"/>
  <c r="BG2232" i="3"/>
  <c r="BI2232" i="3"/>
  <c r="BJ2232" i="3"/>
  <c r="BK2232" i="3"/>
  <c r="BL2232" i="3"/>
  <c r="BM2232" i="3"/>
  <c r="BO2232" i="3"/>
  <c r="BP2232" i="3"/>
  <c r="BG2233" i="3"/>
  <c r="BI2233" i="3"/>
  <c r="BJ2233" i="3"/>
  <c r="BK2233" i="3"/>
  <c r="BL2233" i="3"/>
  <c r="BM2233" i="3"/>
  <c r="BO2233" i="3"/>
  <c r="BP2233" i="3"/>
  <c r="BG2234" i="3"/>
  <c r="BI2234" i="3"/>
  <c r="BJ2234" i="3"/>
  <c r="BJ2235" i="3" s="1"/>
  <c r="BK2234" i="3"/>
  <c r="BL2234" i="3"/>
  <c r="BM2234" i="3"/>
  <c r="BO2234" i="3"/>
  <c r="BP2234" i="3"/>
  <c r="BP2235" i="3" s="1"/>
  <c r="BG2235" i="3"/>
  <c r="BH2235" i="3"/>
  <c r="BH2236" i="3" s="1"/>
  <c r="BH2237" i="3" s="1"/>
  <c r="BI2235" i="3"/>
  <c r="BK2235" i="3"/>
  <c r="BL2235" i="3"/>
  <c r="BM2235" i="3"/>
  <c r="BO2235" i="3"/>
  <c r="BG2236" i="3"/>
  <c r="BI2236" i="3"/>
  <c r="BJ2236" i="3"/>
  <c r="BK2236" i="3"/>
  <c r="BL2236" i="3"/>
  <c r="BM2236" i="3"/>
  <c r="BO2236" i="3"/>
  <c r="BP2236" i="3"/>
  <c r="BG2237" i="3"/>
  <c r="BI2237" i="3"/>
  <c r="BJ2237" i="3"/>
  <c r="BK2237" i="3"/>
  <c r="BL2237" i="3"/>
  <c r="BL2238" i="3" s="1"/>
  <c r="BM2237" i="3"/>
  <c r="BO2237" i="3"/>
  <c r="BP2237" i="3"/>
  <c r="BP2238" i="3" s="1"/>
  <c r="BG2238" i="3"/>
  <c r="BH2238" i="3"/>
  <c r="BH2239" i="3" s="1"/>
  <c r="BI2238" i="3"/>
  <c r="BJ2238" i="3"/>
  <c r="BK2238" i="3"/>
  <c r="BM2238" i="3"/>
  <c r="BN2238" i="3"/>
  <c r="BN2239" i="3" s="1"/>
  <c r="BO2238" i="3"/>
  <c r="BG2239" i="3"/>
  <c r="BI2239" i="3"/>
  <c r="BJ2239" i="3"/>
  <c r="BK2239" i="3"/>
  <c r="BL2239" i="3"/>
  <c r="BL2240" i="3" s="1"/>
  <c r="BM2239" i="3"/>
  <c r="BO2239" i="3"/>
  <c r="BP2239" i="3"/>
  <c r="BP2240" i="3" s="1"/>
  <c r="BG2240" i="3"/>
  <c r="BH2240" i="3"/>
  <c r="BH2241" i="3" s="1"/>
  <c r="BI2240" i="3"/>
  <c r="BJ2240" i="3"/>
  <c r="BK2240" i="3"/>
  <c r="BM2240" i="3"/>
  <c r="BN2240" i="3"/>
  <c r="BN2241" i="3" s="1"/>
  <c r="BO2240" i="3"/>
  <c r="BG2241" i="3"/>
  <c r="BI2241" i="3"/>
  <c r="BJ2241" i="3"/>
  <c r="BK2241" i="3"/>
  <c r="BL2241" i="3"/>
  <c r="BL2242" i="3" s="1"/>
  <c r="BL2243" i="3" s="1"/>
  <c r="BL2244" i="3" s="1"/>
  <c r="BM2241" i="3"/>
  <c r="BO2241" i="3"/>
  <c r="BP2241" i="3"/>
  <c r="BP2242" i="3" s="1"/>
  <c r="BP2243" i="3" s="1"/>
  <c r="BP2244" i="3" s="1"/>
  <c r="BP2245" i="3" s="1"/>
  <c r="BG2242" i="3"/>
  <c r="BH2242" i="3"/>
  <c r="BI2242" i="3"/>
  <c r="BJ2242" i="3"/>
  <c r="BK2242" i="3"/>
  <c r="BM2242" i="3"/>
  <c r="BN2242" i="3"/>
  <c r="BO2242" i="3"/>
  <c r="BG2243" i="3"/>
  <c r="BH2243" i="3"/>
  <c r="BI2243" i="3"/>
  <c r="BJ2243" i="3"/>
  <c r="BK2243" i="3"/>
  <c r="BM2243" i="3"/>
  <c r="BN2243" i="3"/>
  <c r="BO2243" i="3"/>
  <c r="BG2244" i="3"/>
  <c r="BH2244" i="3"/>
  <c r="BI2244" i="3"/>
  <c r="BJ2244" i="3"/>
  <c r="BJ2245" i="3" s="1"/>
  <c r="BK2244" i="3"/>
  <c r="BM2244" i="3"/>
  <c r="BN2244" i="3"/>
  <c r="BN2245" i="3" s="1"/>
  <c r="BN2246" i="3" s="1"/>
  <c r="BO2244" i="3"/>
  <c r="BG2245" i="3"/>
  <c r="BH2245" i="3"/>
  <c r="BH2246" i="3" s="1"/>
  <c r="BI2245" i="3"/>
  <c r="BK2245" i="3"/>
  <c r="BL2245" i="3"/>
  <c r="BM2245" i="3"/>
  <c r="BO2245" i="3"/>
  <c r="BG2246" i="3"/>
  <c r="BI2246" i="3"/>
  <c r="BJ2246" i="3"/>
  <c r="BK2246" i="3"/>
  <c r="BL2246" i="3"/>
  <c r="BL2247" i="3" s="1"/>
  <c r="BM2246" i="3"/>
  <c r="BO2246" i="3"/>
  <c r="BP2246" i="3"/>
  <c r="BP2247" i="3" s="1"/>
  <c r="BP2248" i="3" s="1"/>
  <c r="BP2249" i="3" s="1"/>
  <c r="BP2250" i="3" s="1"/>
  <c r="BP2251" i="3" s="1"/>
  <c r="BP2252" i="3" s="1"/>
  <c r="BP2253" i="3" s="1"/>
  <c r="BP2254" i="3" s="1"/>
  <c r="BP2255" i="3" s="1"/>
  <c r="BG2247" i="3"/>
  <c r="BH2247" i="3"/>
  <c r="BI2247" i="3"/>
  <c r="BJ2247" i="3"/>
  <c r="BJ2248" i="3" s="1"/>
  <c r="BJ2249" i="3" s="1"/>
  <c r="BK2247" i="3"/>
  <c r="BM2247" i="3"/>
  <c r="BN2247" i="3"/>
  <c r="BN2248" i="3" s="1"/>
  <c r="BN2249" i="3" s="1"/>
  <c r="BO2247" i="3"/>
  <c r="BG2248" i="3"/>
  <c r="BH2248" i="3"/>
  <c r="BI2248" i="3"/>
  <c r="BK2248" i="3"/>
  <c r="BL2248" i="3"/>
  <c r="BM2248" i="3"/>
  <c r="BO2248" i="3"/>
  <c r="BG2249" i="3"/>
  <c r="BH2249" i="3"/>
  <c r="BI2249" i="3"/>
  <c r="BK2249" i="3"/>
  <c r="BL2249" i="3"/>
  <c r="BL2250" i="3" s="1"/>
  <c r="BL2251" i="3" s="1"/>
  <c r="BL2252" i="3" s="1"/>
  <c r="BM2249" i="3"/>
  <c r="BO2249" i="3"/>
  <c r="BG2250" i="3"/>
  <c r="BH2250" i="3"/>
  <c r="BI2250" i="3"/>
  <c r="BJ2250" i="3"/>
  <c r="BK2250" i="3"/>
  <c r="BM2250" i="3"/>
  <c r="BN2250" i="3"/>
  <c r="BO2250" i="3"/>
  <c r="BG2251" i="3"/>
  <c r="BH2251" i="3"/>
  <c r="BI2251" i="3"/>
  <c r="BJ2251" i="3"/>
  <c r="BK2251" i="3"/>
  <c r="BM2251" i="3"/>
  <c r="BN2251" i="3"/>
  <c r="BO2251" i="3"/>
  <c r="BG2252" i="3"/>
  <c r="BH2252" i="3"/>
  <c r="BI2252" i="3"/>
  <c r="BJ2252" i="3"/>
  <c r="BJ2253" i="3" s="1"/>
  <c r="BK2252" i="3"/>
  <c r="BM2252" i="3"/>
  <c r="BN2252" i="3"/>
  <c r="BN2253" i="3" s="1"/>
  <c r="BO2252" i="3"/>
  <c r="BG2253" i="3"/>
  <c r="BH2253" i="3"/>
  <c r="BI2253" i="3"/>
  <c r="BK2253" i="3"/>
  <c r="BL2253" i="3"/>
  <c r="BL2254" i="3" s="1"/>
  <c r="BM2253" i="3"/>
  <c r="BO2253" i="3"/>
  <c r="BG2254" i="3"/>
  <c r="BH2254" i="3"/>
  <c r="BI2254" i="3"/>
  <c r="BJ2254" i="3"/>
  <c r="BJ2255" i="3" s="1"/>
  <c r="BK2254" i="3"/>
  <c r="BM2254" i="3"/>
  <c r="BN2254" i="3"/>
  <c r="BN2255" i="3" s="1"/>
  <c r="BN2256" i="3" s="1"/>
  <c r="BO2254" i="3"/>
  <c r="BG2255" i="3"/>
  <c r="BH2255" i="3"/>
  <c r="BH2256" i="3" s="1"/>
  <c r="BI2255" i="3"/>
  <c r="BK2255" i="3"/>
  <c r="BL2255" i="3"/>
  <c r="BM2255" i="3"/>
  <c r="BO2255" i="3"/>
  <c r="BG2256" i="3"/>
  <c r="BI2256" i="3"/>
  <c r="BJ2256" i="3"/>
  <c r="BK2256" i="3"/>
  <c r="BL2256" i="3"/>
  <c r="BL2257" i="3" s="1"/>
  <c r="BM2256" i="3"/>
  <c r="BO2256" i="3"/>
  <c r="BP2256" i="3"/>
  <c r="BP2257" i="3" s="1"/>
  <c r="BG2257" i="3"/>
  <c r="BH2257" i="3"/>
  <c r="BH2258" i="3" s="1"/>
  <c r="BI2257" i="3"/>
  <c r="BJ2257" i="3"/>
  <c r="BK2257" i="3"/>
  <c r="BM2257" i="3"/>
  <c r="BN2257" i="3"/>
  <c r="BN2258" i="3" s="1"/>
  <c r="BO2257" i="3"/>
  <c r="BG2258" i="3"/>
  <c r="BI2258" i="3"/>
  <c r="BJ2258" i="3"/>
  <c r="BK2258" i="3"/>
  <c r="BL2258" i="3"/>
  <c r="BL2259" i="3" s="1"/>
  <c r="BM2258" i="3"/>
  <c r="BO2258" i="3"/>
  <c r="BP2258" i="3"/>
  <c r="BP2259" i="3" s="1"/>
  <c r="BP2260" i="3" s="1"/>
  <c r="BP2261" i="3" s="1"/>
  <c r="BP2262" i="3" s="1"/>
  <c r="BP2263" i="3" s="1"/>
  <c r="BP2264" i="3" s="1"/>
  <c r="BG2259" i="3"/>
  <c r="BH2259" i="3"/>
  <c r="BI2259" i="3"/>
  <c r="BJ2259" i="3"/>
  <c r="BJ2260" i="3" s="1"/>
  <c r="BJ2261" i="3" s="1"/>
  <c r="BK2259" i="3"/>
  <c r="BM2259" i="3"/>
  <c r="BN2259" i="3"/>
  <c r="BN2260" i="3" s="1"/>
  <c r="BN2261" i="3" s="1"/>
  <c r="BO2259" i="3"/>
  <c r="BG2260" i="3"/>
  <c r="BH2260" i="3"/>
  <c r="BI2260" i="3"/>
  <c r="BK2260" i="3"/>
  <c r="BL2260" i="3"/>
  <c r="BM2260" i="3"/>
  <c r="BO2260" i="3"/>
  <c r="BG2261" i="3"/>
  <c r="BH2261" i="3"/>
  <c r="BI2261" i="3"/>
  <c r="BK2261" i="3"/>
  <c r="BL2261" i="3"/>
  <c r="BM2261" i="3"/>
  <c r="BO2261" i="3"/>
  <c r="BG2262" i="3"/>
  <c r="BH2262" i="3"/>
  <c r="BI2262" i="3"/>
  <c r="BJ2262" i="3"/>
  <c r="BK2262" i="3"/>
  <c r="BL2262" i="3"/>
  <c r="BL2263" i="3" s="1"/>
  <c r="BM2262" i="3"/>
  <c r="BN2262" i="3"/>
  <c r="BO2262" i="3"/>
  <c r="BG2263" i="3"/>
  <c r="BH2263" i="3"/>
  <c r="BI2263" i="3"/>
  <c r="BJ2263" i="3"/>
  <c r="BJ2264" i="3" s="1"/>
  <c r="BK2263" i="3"/>
  <c r="BM2263" i="3"/>
  <c r="BN2263" i="3"/>
  <c r="BN2264" i="3" s="1"/>
  <c r="BN2265" i="3" s="1"/>
  <c r="BO2263" i="3"/>
  <c r="BG2264" i="3"/>
  <c r="BH2264" i="3"/>
  <c r="BH2265" i="3" s="1"/>
  <c r="BI2264" i="3"/>
  <c r="BK2264" i="3"/>
  <c r="BL2264" i="3"/>
  <c r="BM2264" i="3"/>
  <c r="BO2264" i="3"/>
  <c r="BG2265" i="3"/>
  <c r="BI2265" i="3"/>
  <c r="BJ2265" i="3"/>
  <c r="BK2265" i="3"/>
  <c r="BL2265" i="3"/>
  <c r="BL2266" i="3" s="1"/>
  <c r="BM2265" i="3"/>
  <c r="BO2265" i="3"/>
  <c r="BP2265" i="3"/>
  <c r="BP2266" i="3" s="1"/>
  <c r="BP2267" i="3" s="1"/>
  <c r="BP2268" i="3" s="1"/>
  <c r="BP2269" i="3" s="1"/>
  <c r="BG2266" i="3"/>
  <c r="BH2266" i="3"/>
  <c r="BI2266" i="3"/>
  <c r="BJ2266" i="3"/>
  <c r="BJ2267" i="3" s="1"/>
  <c r="BK2266" i="3"/>
  <c r="BM2266" i="3"/>
  <c r="BN2266" i="3"/>
  <c r="BN2267" i="3" s="1"/>
  <c r="BO2266" i="3"/>
  <c r="BG2267" i="3"/>
  <c r="BH2267" i="3"/>
  <c r="BI2267" i="3"/>
  <c r="BK2267" i="3"/>
  <c r="BL2267" i="3"/>
  <c r="BL2268" i="3" s="1"/>
  <c r="BM2267" i="3"/>
  <c r="BO2267" i="3"/>
  <c r="BG2268" i="3"/>
  <c r="BH2268" i="3"/>
  <c r="BI2268" i="3"/>
  <c r="BJ2268" i="3"/>
  <c r="BJ2269" i="3" s="1"/>
  <c r="BK2268" i="3"/>
  <c r="BM2268" i="3"/>
  <c r="BN2268" i="3"/>
  <c r="BN2269" i="3" s="1"/>
  <c r="BN2270" i="3" s="1"/>
  <c r="BO2268" i="3"/>
  <c r="BG2269" i="3"/>
  <c r="BH2269" i="3"/>
  <c r="BH2270" i="3" s="1"/>
  <c r="BI2269" i="3"/>
  <c r="BK2269" i="3"/>
  <c r="BL2269" i="3"/>
  <c r="BM2269" i="3"/>
  <c r="BO2269" i="3"/>
  <c r="BG2270" i="3"/>
  <c r="BI2270" i="3"/>
  <c r="BJ2270" i="3"/>
  <c r="BK2270" i="3"/>
  <c r="BL2270" i="3"/>
  <c r="BL2271" i="3" s="1"/>
  <c r="BM2270" i="3"/>
  <c r="BO2270" i="3"/>
  <c r="BP2270" i="3"/>
  <c r="BP2271" i="3" s="1"/>
  <c r="BG2271" i="3"/>
  <c r="BH2271" i="3"/>
  <c r="BH2272" i="3" s="1"/>
  <c r="BI2271" i="3"/>
  <c r="BJ2271" i="3"/>
  <c r="BK2271" i="3"/>
  <c r="BM2271" i="3"/>
  <c r="BN2271" i="3"/>
  <c r="BN2272" i="3" s="1"/>
  <c r="BO2271" i="3"/>
  <c r="BG2272" i="3"/>
  <c r="BI2272" i="3"/>
  <c r="BJ2272" i="3"/>
  <c r="BK2272" i="3"/>
  <c r="BL2272" i="3"/>
  <c r="BL2273" i="3" s="1"/>
  <c r="BL2274" i="3" s="1"/>
  <c r="BM2272" i="3"/>
  <c r="BO2272" i="3"/>
  <c r="BP2272" i="3"/>
  <c r="BP2273" i="3" s="1"/>
  <c r="BP2274" i="3" s="1"/>
  <c r="BP2275" i="3" s="1"/>
  <c r="BP2276" i="3" s="1"/>
  <c r="BG2273" i="3"/>
  <c r="BH2273" i="3"/>
  <c r="BI2273" i="3"/>
  <c r="BJ2273" i="3"/>
  <c r="BK2273" i="3"/>
  <c r="BM2273" i="3"/>
  <c r="BN2273" i="3"/>
  <c r="BO2273" i="3"/>
  <c r="BG2274" i="3"/>
  <c r="BH2274" i="3"/>
  <c r="BI2274" i="3"/>
  <c r="BJ2274" i="3"/>
  <c r="BJ2275" i="3" s="1"/>
  <c r="BK2274" i="3"/>
  <c r="BM2274" i="3"/>
  <c r="BN2274" i="3"/>
  <c r="BN2275" i="3" s="1"/>
  <c r="BO2274" i="3"/>
  <c r="BG2275" i="3"/>
  <c r="BH2275" i="3"/>
  <c r="BI2275" i="3"/>
  <c r="BK2275" i="3"/>
  <c r="BL2275" i="3"/>
  <c r="BL2276" i="3" s="1"/>
  <c r="BM2275" i="3"/>
  <c r="BO2275" i="3"/>
  <c r="BG2276" i="3"/>
  <c r="BH2276" i="3"/>
  <c r="BH2277" i="3" s="1"/>
  <c r="BI2276" i="3"/>
  <c r="BJ2276" i="3"/>
  <c r="BK2276" i="3"/>
  <c r="BM2276" i="3"/>
  <c r="BN2276" i="3"/>
  <c r="BN2277" i="3" s="1"/>
  <c r="BO2276" i="3"/>
  <c r="BG2277" i="3"/>
  <c r="BI2277" i="3"/>
  <c r="BJ2277" i="3"/>
  <c r="BK2277" i="3"/>
  <c r="BL2277" i="3"/>
  <c r="BL2278" i="3" s="1"/>
  <c r="BM2277" i="3"/>
  <c r="BO2277" i="3"/>
  <c r="BP2277" i="3"/>
  <c r="BP2278" i="3" s="1"/>
  <c r="BP2279" i="3" s="1"/>
  <c r="BP2280" i="3" s="1"/>
  <c r="BP2281" i="3" s="1"/>
  <c r="BP2282" i="3" s="1"/>
  <c r="BP2283" i="3" s="1"/>
  <c r="BP2284" i="3" s="1"/>
  <c r="BP2285" i="3" s="1"/>
  <c r="BP2286" i="3" s="1"/>
  <c r="BP2287" i="3" s="1"/>
  <c r="BP2288" i="3" s="1"/>
  <c r="BP2289" i="3" s="1"/>
  <c r="BP2290" i="3" s="1"/>
  <c r="BP2291" i="3" s="1"/>
  <c r="BP2292" i="3" s="1"/>
  <c r="BP2293" i="3" s="1"/>
  <c r="BP2294" i="3" s="1"/>
  <c r="BG2278" i="3"/>
  <c r="BH2278" i="3"/>
  <c r="BI2278" i="3"/>
  <c r="BJ2278" i="3"/>
  <c r="BJ2279" i="3" s="1"/>
  <c r="BK2278" i="3"/>
  <c r="BM2278" i="3"/>
  <c r="BN2278" i="3"/>
  <c r="BN2279" i="3" s="1"/>
  <c r="BO2278" i="3"/>
  <c r="BG2279" i="3"/>
  <c r="BH2279" i="3"/>
  <c r="BI2279" i="3"/>
  <c r="BK2279" i="3"/>
  <c r="BL2279" i="3"/>
  <c r="BL2280" i="3" s="1"/>
  <c r="BL2281" i="3" s="1"/>
  <c r="BL2282" i="3" s="1"/>
  <c r="BL2283" i="3" s="1"/>
  <c r="BL2284" i="3" s="1"/>
  <c r="BM2279" i="3"/>
  <c r="BO2279" i="3"/>
  <c r="BG2280" i="3"/>
  <c r="BH2280" i="3"/>
  <c r="BI2280" i="3"/>
  <c r="BJ2280" i="3"/>
  <c r="BK2280" i="3"/>
  <c r="BM2280" i="3"/>
  <c r="BN2280" i="3"/>
  <c r="BO2280" i="3"/>
  <c r="BG2281" i="3"/>
  <c r="BH2281" i="3"/>
  <c r="BI2281" i="3"/>
  <c r="BJ2281" i="3"/>
  <c r="BK2281" i="3"/>
  <c r="BM2281" i="3"/>
  <c r="BN2281" i="3"/>
  <c r="BO2281" i="3"/>
  <c r="BG2282" i="3"/>
  <c r="BH2282" i="3"/>
  <c r="BI2282" i="3"/>
  <c r="BJ2282" i="3"/>
  <c r="BK2282" i="3"/>
  <c r="BM2282" i="3"/>
  <c r="BN2282" i="3"/>
  <c r="BO2282" i="3"/>
  <c r="BG2283" i="3"/>
  <c r="BH2283" i="3"/>
  <c r="BI2283" i="3"/>
  <c r="BJ2283" i="3"/>
  <c r="BK2283" i="3"/>
  <c r="BM2283" i="3"/>
  <c r="BN2283" i="3"/>
  <c r="BO2283" i="3"/>
  <c r="BG2284" i="3"/>
  <c r="BH2284" i="3"/>
  <c r="BI2284" i="3"/>
  <c r="BJ2284" i="3"/>
  <c r="BJ2285" i="3" s="1"/>
  <c r="BK2284" i="3"/>
  <c r="BM2284" i="3"/>
  <c r="BN2284" i="3"/>
  <c r="BN2285" i="3" s="1"/>
  <c r="BO2284" i="3"/>
  <c r="BG2285" i="3"/>
  <c r="BH2285" i="3"/>
  <c r="BI2285" i="3"/>
  <c r="BK2285" i="3"/>
  <c r="BL2285" i="3"/>
  <c r="BL2286" i="3" s="1"/>
  <c r="BL2287" i="3" s="1"/>
  <c r="BM2285" i="3"/>
  <c r="BO2285" i="3"/>
  <c r="BG2286" i="3"/>
  <c r="BH2286" i="3"/>
  <c r="BI2286" i="3"/>
  <c r="BJ2286" i="3"/>
  <c r="BK2286" i="3"/>
  <c r="BM2286" i="3"/>
  <c r="BN2286" i="3"/>
  <c r="BO2286" i="3"/>
  <c r="BG2287" i="3"/>
  <c r="BH2287" i="3"/>
  <c r="BI2287" i="3"/>
  <c r="BJ2287" i="3"/>
  <c r="BJ2288" i="3" s="1"/>
  <c r="BK2287" i="3"/>
  <c r="BM2287" i="3"/>
  <c r="BN2287" i="3"/>
  <c r="BN2288" i="3" s="1"/>
  <c r="BO2287" i="3"/>
  <c r="BG2288" i="3"/>
  <c r="BH2288" i="3"/>
  <c r="BI2288" i="3"/>
  <c r="BK2288" i="3"/>
  <c r="BL2288" i="3"/>
  <c r="BL2289" i="3" s="1"/>
  <c r="BM2288" i="3"/>
  <c r="BO2288" i="3"/>
  <c r="BG2289" i="3"/>
  <c r="BH2289" i="3"/>
  <c r="BI2289" i="3"/>
  <c r="BJ2289" i="3"/>
  <c r="BJ2290" i="3" s="1"/>
  <c r="BK2289" i="3"/>
  <c r="BM2289" i="3"/>
  <c r="BN2289" i="3"/>
  <c r="BN2290" i="3" s="1"/>
  <c r="BO2289" i="3"/>
  <c r="BG2290" i="3"/>
  <c r="BH2290" i="3"/>
  <c r="BI2290" i="3"/>
  <c r="BK2290" i="3"/>
  <c r="BL2290" i="3"/>
  <c r="BL2291" i="3" s="1"/>
  <c r="BM2290" i="3"/>
  <c r="BO2290" i="3"/>
  <c r="BG2291" i="3"/>
  <c r="BH2291" i="3"/>
  <c r="BI2291" i="3"/>
  <c r="BJ2291" i="3"/>
  <c r="BJ2292" i="3" s="1"/>
  <c r="BK2291" i="3"/>
  <c r="BM2291" i="3"/>
  <c r="BN2291" i="3"/>
  <c r="BN2292" i="3" s="1"/>
  <c r="BO2291" i="3"/>
  <c r="BG2292" i="3"/>
  <c r="BH2292" i="3"/>
  <c r="BI2292" i="3"/>
  <c r="BK2292" i="3"/>
  <c r="BL2292" i="3"/>
  <c r="BL2293" i="3" s="1"/>
  <c r="BL2294" i="3" s="1"/>
  <c r="BM2292" i="3"/>
  <c r="BO2292" i="3"/>
  <c r="BG2293" i="3"/>
  <c r="BH2293" i="3"/>
  <c r="BI2293" i="3"/>
  <c r="BJ2293" i="3"/>
  <c r="BK2293" i="3"/>
  <c r="BM2293" i="3"/>
  <c r="BN2293" i="3"/>
  <c r="BO2293" i="3"/>
  <c r="BG2294" i="3"/>
  <c r="BH2294" i="3"/>
  <c r="BH2295" i="3" s="1"/>
  <c r="BI2294" i="3"/>
  <c r="BJ2294" i="3"/>
  <c r="BK2294" i="3"/>
  <c r="BM2294" i="3"/>
  <c r="BN2294" i="3"/>
  <c r="BN2295" i="3" s="1"/>
  <c r="BN2296" i="3" s="1"/>
  <c r="BN2297" i="3" s="1"/>
  <c r="BO2294" i="3"/>
  <c r="BG2295" i="3"/>
  <c r="BI2295" i="3"/>
  <c r="BJ2295" i="3"/>
  <c r="BJ2296" i="3" s="1"/>
  <c r="BJ2297" i="3" s="1"/>
  <c r="BK2295" i="3"/>
  <c r="BL2295" i="3"/>
  <c r="BM2295" i="3"/>
  <c r="BO2295" i="3"/>
  <c r="BP2295" i="3"/>
  <c r="BP2296" i="3" s="1"/>
  <c r="BP2297" i="3" s="1"/>
  <c r="BP2298" i="3" s="1"/>
  <c r="BP2299" i="3" s="1"/>
  <c r="BP2300" i="3" s="1"/>
  <c r="BP2301" i="3" s="1"/>
  <c r="BP2302" i="3" s="1"/>
  <c r="BP2303" i="3" s="1"/>
  <c r="BG2296" i="3"/>
  <c r="BH2296" i="3"/>
  <c r="BI2296" i="3"/>
  <c r="BK2296" i="3"/>
  <c r="BL2296" i="3"/>
  <c r="BM2296" i="3"/>
  <c r="BO2296" i="3"/>
  <c r="BG2297" i="3"/>
  <c r="BH2297" i="3"/>
  <c r="BI2297" i="3"/>
  <c r="BK2297" i="3"/>
  <c r="BL2297" i="3"/>
  <c r="BL2298" i="3" s="1"/>
  <c r="BL2299" i="3" s="1"/>
  <c r="BL2300" i="3" s="1"/>
  <c r="BM2297" i="3"/>
  <c r="BO2297" i="3"/>
  <c r="BG2298" i="3"/>
  <c r="BH2298" i="3"/>
  <c r="BI2298" i="3"/>
  <c r="BJ2298" i="3"/>
  <c r="BK2298" i="3"/>
  <c r="BM2298" i="3"/>
  <c r="BN2298" i="3"/>
  <c r="BO2298" i="3"/>
  <c r="BG2299" i="3"/>
  <c r="BH2299" i="3"/>
  <c r="BI2299" i="3"/>
  <c r="BJ2299" i="3"/>
  <c r="BK2299" i="3"/>
  <c r="BM2299" i="3"/>
  <c r="BN2299" i="3"/>
  <c r="BO2299" i="3"/>
  <c r="BG2300" i="3"/>
  <c r="BH2300" i="3"/>
  <c r="BI2300" i="3"/>
  <c r="BJ2300" i="3"/>
  <c r="BJ2301" i="3" s="1"/>
  <c r="BK2300" i="3"/>
  <c r="BM2300" i="3"/>
  <c r="BN2300" i="3"/>
  <c r="BN2301" i="3" s="1"/>
  <c r="BO2300" i="3"/>
  <c r="BG2301" i="3"/>
  <c r="BH2301" i="3"/>
  <c r="BI2301" i="3"/>
  <c r="BK2301" i="3"/>
  <c r="BL2301" i="3"/>
  <c r="BL2302" i="3" s="1"/>
  <c r="BM2301" i="3"/>
  <c r="BO2301" i="3"/>
  <c r="BG2302" i="3"/>
  <c r="BH2302" i="3"/>
  <c r="BI2302" i="3"/>
  <c r="BJ2302" i="3"/>
  <c r="BJ2303" i="3" s="1"/>
  <c r="BK2302" i="3"/>
  <c r="BM2302" i="3"/>
  <c r="BN2302" i="3"/>
  <c r="BN2303" i="3" s="1"/>
  <c r="BN2304" i="3" s="1"/>
  <c r="BO2302" i="3"/>
  <c r="BG2303" i="3"/>
  <c r="BH2303" i="3"/>
  <c r="BH2304" i="3" s="1"/>
  <c r="BI2303" i="3"/>
  <c r="BK2303" i="3"/>
  <c r="BL2303" i="3"/>
  <c r="BM2303" i="3"/>
  <c r="BO2303" i="3"/>
  <c r="BG2304" i="3"/>
  <c r="BI2304" i="3"/>
  <c r="BJ2304" i="3"/>
  <c r="BK2304" i="3"/>
  <c r="BL2304" i="3"/>
  <c r="BL2305" i="3" s="1"/>
  <c r="BL2306" i="3" s="1"/>
  <c r="BL2307" i="3" s="1"/>
  <c r="BL2308" i="3" s="1"/>
  <c r="BL2309" i="3" s="1"/>
  <c r="BL2310" i="3" s="1"/>
  <c r="BL2311" i="3" s="1"/>
  <c r="BM2304" i="3"/>
  <c r="BO2304" i="3"/>
  <c r="BP2304" i="3"/>
  <c r="BP2305" i="3" s="1"/>
  <c r="BP2306" i="3" s="1"/>
  <c r="BP2307" i="3" s="1"/>
  <c r="BP2308" i="3" s="1"/>
  <c r="BP2309" i="3" s="1"/>
  <c r="BP2310" i="3" s="1"/>
  <c r="BP2311" i="3" s="1"/>
  <c r="BG2305" i="3"/>
  <c r="BH2305" i="3"/>
  <c r="BI2305" i="3"/>
  <c r="BJ2305" i="3"/>
  <c r="BK2305" i="3"/>
  <c r="BM2305" i="3"/>
  <c r="BN2305" i="3"/>
  <c r="BO2305" i="3"/>
  <c r="BG2306" i="3"/>
  <c r="BH2306" i="3"/>
  <c r="BI2306" i="3"/>
  <c r="BJ2306" i="3"/>
  <c r="BK2306" i="3"/>
  <c r="BM2306" i="3"/>
  <c r="BN2306" i="3"/>
  <c r="BO2306" i="3"/>
  <c r="BG2307" i="3"/>
  <c r="BH2307" i="3"/>
  <c r="BI2307" i="3"/>
  <c r="BJ2307" i="3"/>
  <c r="BK2307" i="3"/>
  <c r="BM2307" i="3"/>
  <c r="BN2307" i="3"/>
  <c r="BO2307" i="3"/>
  <c r="BG2308" i="3"/>
  <c r="BH2308" i="3"/>
  <c r="BI2308" i="3"/>
  <c r="BJ2308" i="3"/>
  <c r="BK2308" i="3"/>
  <c r="BM2308" i="3"/>
  <c r="BN2308" i="3"/>
  <c r="BO2308" i="3"/>
  <c r="BG2309" i="3"/>
  <c r="BH2309" i="3"/>
  <c r="BI2309" i="3"/>
  <c r="BJ2309" i="3"/>
  <c r="BK2309" i="3"/>
  <c r="BM2309" i="3"/>
  <c r="BN2309" i="3"/>
  <c r="BO2309" i="3"/>
  <c r="BG2310" i="3"/>
  <c r="BH2310" i="3"/>
  <c r="BI2310" i="3"/>
  <c r="BJ2310" i="3"/>
  <c r="BK2310" i="3"/>
  <c r="BM2310" i="3"/>
  <c r="BN2310" i="3"/>
  <c r="BO2310" i="3"/>
  <c r="BG2311" i="3"/>
  <c r="BH2311" i="3"/>
  <c r="BH2312" i="3" s="1"/>
  <c r="BI2311" i="3"/>
  <c r="BJ2311" i="3"/>
  <c r="BK2311" i="3"/>
  <c r="BM2311" i="3"/>
  <c r="BN2311" i="3"/>
  <c r="BN2312" i="3" s="1"/>
  <c r="BO2311" i="3"/>
  <c r="BG2312" i="3"/>
  <c r="BI2312" i="3"/>
  <c r="BJ2312" i="3"/>
  <c r="BK2312" i="3"/>
  <c r="BL2312" i="3"/>
  <c r="BL2313" i="3" s="1"/>
  <c r="BM2312" i="3"/>
  <c r="BO2312" i="3"/>
  <c r="BP2312" i="3"/>
  <c r="BP2313" i="3" s="1"/>
  <c r="BG2313" i="3"/>
  <c r="BH2313" i="3"/>
  <c r="BH2314" i="3" s="1"/>
  <c r="BI2313" i="3"/>
  <c r="BJ2313" i="3"/>
  <c r="BK2313" i="3"/>
  <c r="BM2313" i="3"/>
  <c r="BN2313" i="3"/>
  <c r="BN2314" i="3" s="1"/>
  <c r="BO2313" i="3"/>
  <c r="BG2314" i="3"/>
  <c r="BI2314" i="3"/>
  <c r="BJ2314" i="3"/>
  <c r="BK2314" i="3"/>
  <c r="BL2314" i="3"/>
  <c r="BL2315" i="3" s="1"/>
  <c r="BL2316" i="3" s="1"/>
  <c r="BM2314" i="3"/>
  <c r="BO2314" i="3"/>
  <c r="BP2314" i="3"/>
  <c r="BP2315" i="3" s="1"/>
  <c r="BP2316" i="3" s="1"/>
  <c r="BG2315" i="3"/>
  <c r="BH2315" i="3"/>
  <c r="BI2315" i="3"/>
  <c r="BJ2315" i="3"/>
  <c r="BK2315" i="3"/>
  <c r="BM2315" i="3"/>
  <c r="BN2315" i="3"/>
  <c r="BO2315" i="3"/>
  <c r="BG2316" i="3"/>
  <c r="BH2316" i="3"/>
  <c r="BH2317" i="3" s="1"/>
  <c r="BH2318" i="3" s="1"/>
  <c r="BI2316" i="3"/>
  <c r="BJ2316" i="3"/>
  <c r="BK2316" i="3"/>
  <c r="BM2316" i="3"/>
  <c r="BN2316" i="3"/>
  <c r="BN2317" i="3" s="1"/>
  <c r="BN2318" i="3" s="1"/>
  <c r="BO2316" i="3"/>
  <c r="BG2317" i="3"/>
  <c r="BI2317" i="3"/>
  <c r="BJ2317" i="3"/>
  <c r="BK2317" i="3"/>
  <c r="BL2317" i="3"/>
  <c r="BM2317" i="3"/>
  <c r="BO2317" i="3"/>
  <c r="BP2317" i="3"/>
  <c r="BG2318" i="3"/>
  <c r="BI2318" i="3"/>
  <c r="BJ2318" i="3"/>
  <c r="BK2318" i="3"/>
  <c r="BL2318" i="3"/>
  <c r="BL2319" i="3" s="1"/>
  <c r="BM2318" i="3"/>
  <c r="BO2318" i="3"/>
  <c r="BP2318" i="3"/>
  <c r="BP2319" i="3" s="1"/>
  <c r="BG2319" i="3"/>
  <c r="BH2319" i="3"/>
  <c r="BH2320" i="3" s="1"/>
  <c r="BI2319" i="3"/>
  <c r="BJ2319" i="3"/>
  <c r="BK2319" i="3"/>
  <c r="BM2319" i="3"/>
  <c r="BN2319" i="3"/>
  <c r="BN2320" i="3" s="1"/>
  <c r="BO2319" i="3"/>
  <c r="BG2320" i="3"/>
  <c r="BI2320" i="3"/>
  <c r="BJ2320" i="3"/>
  <c r="BK2320" i="3"/>
  <c r="BL2320" i="3"/>
  <c r="BL2321" i="3" s="1"/>
  <c r="BM2320" i="3"/>
  <c r="BO2320" i="3"/>
  <c r="BP2320" i="3"/>
  <c r="BP2321" i="3" s="1"/>
  <c r="BP2322" i="3" s="1"/>
  <c r="BP2323" i="3" s="1"/>
  <c r="BP2324" i="3" s="1"/>
  <c r="BG2321" i="3"/>
  <c r="BH2321" i="3"/>
  <c r="BI2321" i="3"/>
  <c r="BJ2321" i="3"/>
  <c r="BJ2322" i="3" s="1"/>
  <c r="BK2321" i="3"/>
  <c r="BM2321" i="3"/>
  <c r="BN2321" i="3"/>
  <c r="BN2322" i="3" s="1"/>
  <c r="BO2321" i="3"/>
  <c r="BG2322" i="3"/>
  <c r="BH2322" i="3"/>
  <c r="BI2322" i="3"/>
  <c r="BK2322" i="3"/>
  <c r="BL2322" i="3"/>
  <c r="BL2323" i="3" s="1"/>
  <c r="BL2324" i="3" s="1"/>
  <c r="BM2322" i="3"/>
  <c r="BO2322" i="3"/>
  <c r="BG2323" i="3"/>
  <c r="BH2323" i="3"/>
  <c r="BI2323" i="3"/>
  <c r="BJ2323" i="3"/>
  <c r="BK2323" i="3"/>
  <c r="BM2323" i="3"/>
  <c r="BN2323" i="3"/>
  <c r="BO2323" i="3"/>
  <c r="BG2324" i="3"/>
  <c r="BH2324" i="3"/>
  <c r="BH2325" i="3" s="1"/>
  <c r="BI2324" i="3"/>
  <c r="BJ2324" i="3"/>
  <c r="BK2324" i="3"/>
  <c r="BM2324" i="3"/>
  <c r="BN2324" i="3"/>
  <c r="BN2325" i="3" s="1"/>
  <c r="BO2324" i="3"/>
  <c r="BG2325" i="3"/>
  <c r="BI2325" i="3"/>
  <c r="BJ2325" i="3"/>
  <c r="BK2325" i="3"/>
  <c r="BL2325" i="3"/>
  <c r="BL2326" i="3" s="1"/>
  <c r="BM2325" i="3"/>
  <c r="BO2325" i="3"/>
  <c r="BP2325" i="3"/>
  <c r="BP2326" i="3" s="1"/>
  <c r="BP2327" i="3" s="1"/>
  <c r="BP2328" i="3" s="1"/>
  <c r="BP2329" i="3" s="1"/>
  <c r="BP2330" i="3" s="1"/>
  <c r="BG2326" i="3"/>
  <c r="BH2326" i="3"/>
  <c r="BI2326" i="3"/>
  <c r="BJ2326" i="3"/>
  <c r="BJ2327" i="3" s="1"/>
  <c r="BK2326" i="3"/>
  <c r="BM2326" i="3"/>
  <c r="BN2326" i="3"/>
  <c r="BN2327" i="3" s="1"/>
  <c r="BO2326" i="3"/>
  <c r="BG2327" i="3"/>
  <c r="BH2327" i="3"/>
  <c r="BI2327" i="3"/>
  <c r="BK2327" i="3"/>
  <c r="BL2327" i="3"/>
  <c r="BL2328" i="3" s="1"/>
  <c r="BL2329" i="3" s="1"/>
  <c r="BL2330" i="3" s="1"/>
  <c r="BM2327" i="3"/>
  <c r="BO2327" i="3"/>
  <c r="BG2328" i="3"/>
  <c r="BH2328" i="3"/>
  <c r="BI2328" i="3"/>
  <c r="BJ2328" i="3"/>
  <c r="BK2328" i="3"/>
  <c r="BM2328" i="3"/>
  <c r="BN2328" i="3"/>
  <c r="BO2328" i="3"/>
  <c r="BG2329" i="3"/>
  <c r="BH2329" i="3"/>
  <c r="BI2329" i="3"/>
  <c r="BJ2329" i="3"/>
  <c r="BK2329" i="3"/>
  <c r="BM2329" i="3"/>
  <c r="BN2329" i="3"/>
  <c r="BO2329" i="3"/>
  <c r="BG2330" i="3"/>
  <c r="BH2330" i="3"/>
  <c r="BH2331" i="3" s="1"/>
  <c r="BH2332" i="3" s="1"/>
  <c r="BI2330" i="3"/>
  <c r="BJ2330" i="3"/>
  <c r="BK2330" i="3"/>
  <c r="BM2330" i="3"/>
  <c r="BN2330" i="3"/>
  <c r="BN2331" i="3" s="1"/>
  <c r="BN2332" i="3" s="1"/>
  <c r="BO2330" i="3"/>
  <c r="BG2331" i="3"/>
  <c r="BI2331" i="3"/>
  <c r="BJ2331" i="3"/>
  <c r="BK2331" i="3"/>
  <c r="BL2331" i="3"/>
  <c r="BM2331" i="3"/>
  <c r="BO2331" i="3"/>
  <c r="BP2331" i="3"/>
  <c r="BG2332" i="3"/>
  <c r="BI2332" i="3"/>
  <c r="BJ2332" i="3"/>
  <c r="BK2332" i="3"/>
  <c r="BL2332" i="3"/>
  <c r="BL2333" i="3" s="1"/>
  <c r="BM2332" i="3"/>
  <c r="BO2332" i="3"/>
  <c r="BP2332" i="3"/>
  <c r="BP2333" i="3" s="1"/>
  <c r="BG2333" i="3"/>
  <c r="BH2333" i="3"/>
  <c r="BH2334" i="3" s="1"/>
  <c r="BH2335" i="3" s="1"/>
  <c r="BI2333" i="3"/>
  <c r="BJ2333" i="3"/>
  <c r="BK2333" i="3"/>
  <c r="BM2333" i="3"/>
  <c r="BN2333" i="3"/>
  <c r="BN2334" i="3" s="1"/>
  <c r="BN2335" i="3" s="1"/>
  <c r="BO2333" i="3"/>
  <c r="BG2334" i="3"/>
  <c r="BI2334" i="3"/>
  <c r="BJ2334" i="3"/>
  <c r="BK2334" i="3"/>
  <c r="BL2334" i="3"/>
  <c r="BM2334" i="3"/>
  <c r="BO2334" i="3"/>
  <c r="BP2334" i="3"/>
  <c r="BG2335" i="3"/>
  <c r="BI2335" i="3"/>
  <c r="BJ2335" i="3"/>
  <c r="BK2335" i="3"/>
  <c r="BL2335" i="3"/>
  <c r="BL2336" i="3" s="1"/>
  <c r="BM2335" i="3"/>
  <c r="BO2335" i="3"/>
  <c r="BP2335" i="3"/>
  <c r="BP2336" i="3" s="1"/>
  <c r="BP2337" i="3" s="1"/>
  <c r="BP2338" i="3" s="1"/>
  <c r="BP2339" i="3" s="1"/>
  <c r="BG2336" i="3"/>
  <c r="BH2336" i="3"/>
  <c r="BI2336" i="3"/>
  <c r="BJ2336" i="3"/>
  <c r="BJ2337" i="3" s="1"/>
  <c r="BK2336" i="3"/>
  <c r="BM2336" i="3"/>
  <c r="BN2336" i="3"/>
  <c r="BN2337" i="3" s="1"/>
  <c r="BO2336" i="3"/>
  <c r="BG2337" i="3"/>
  <c r="BH2337" i="3"/>
  <c r="BI2337" i="3"/>
  <c r="BK2337" i="3"/>
  <c r="BL2337" i="3"/>
  <c r="BL2338" i="3" s="1"/>
  <c r="BM2337" i="3"/>
  <c r="BO2337" i="3"/>
  <c r="BG2338" i="3"/>
  <c r="BH2338" i="3"/>
  <c r="BI2338" i="3"/>
  <c r="BJ2338" i="3"/>
  <c r="BJ2339" i="3" s="1"/>
  <c r="BK2338" i="3"/>
  <c r="BM2338" i="3"/>
  <c r="BN2338" i="3"/>
  <c r="BN2339" i="3" s="1"/>
  <c r="BN2340" i="3" s="1"/>
  <c r="BO2338" i="3"/>
  <c r="BG2339" i="3"/>
  <c r="BH2339" i="3"/>
  <c r="BH2340" i="3" s="1"/>
  <c r="BI2339" i="3"/>
  <c r="BK2339" i="3"/>
  <c r="BL2339" i="3"/>
  <c r="BM2339" i="3"/>
  <c r="BO2339" i="3"/>
  <c r="BG2340" i="3"/>
  <c r="BI2340" i="3"/>
  <c r="BJ2340" i="3"/>
  <c r="BK2340" i="3"/>
  <c r="BL2340" i="3"/>
  <c r="BL2341" i="3" s="1"/>
  <c r="BL2342" i="3" s="1"/>
  <c r="BM2340" i="3"/>
  <c r="BO2340" i="3"/>
  <c r="BP2340" i="3"/>
  <c r="BP2341" i="3" s="1"/>
  <c r="BP2342" i="3" s="1"/>
  <c r="BG2341" i="3"/>
  <c r="BH2341" i="3"/>
  <c r="BI2341" i="3"/>
  <c r="BJ2341" i="3"/>
  <c r="BK2341" i="3"/>
  <c r="BM2341" i="3"/>
  <c r="BN2341" i="3"/>
  <c r="BO2341" i="3"/>
  <c r="BG2342" i="3"/>
  <c r="BH2342" i="3"/>
  <c r="BH2343" i="3" s="1"/>
  <c r="BI2342" i="3"/>
  <c r="BJ2342" i="3"/>
  <c r="BK2342" i="3"/>
  <c r="BM2342" i="3"/>
  <c r="BN2342" i="3"/>
  <c r="BN2343" i="3" s="1"/>
  <c r="BN2344" i="3" s="1"/>
  <c r="BN2345" i="3" s="1"/>
  <c r="BO2342" i="3"/>
  <c r="BG2343" i="3"/>
  <c r="BI2343" i="3"/>
  <c r="BJ2343" i="3"/>
  <c r="BJ2344" i="3" s="1"/>
  <c r="BJ2345" i="3" s="1"/>
  <c r="BK2343" i="3"/>
  <c r="BL2343" i="3"/>
  <c r="BM2343" i="3"/>
  <c r="BO2343" i="3"/>
  <c r="BP2343" i="3"/>
  <c r="BP2344" i="3" s="1"/>
  <c r="BP2345" i="3" s="1"/>
  <c r="BP2346" i="3" s="1"/>
  <c r="BG2344" i="3"/>
  <c r="BH2344" i="3"/>
  <c r="BI2344" i="3"/>
  <c r="BK2344" i="3"/>
  <c r="BL2344" i="3"/>
  <c r="BM2344" i="3"/>
  <c r="BO2344" i="3"/>
  <c r="BG2345" i="3"/>
  <c r="BH2345" i="3"/>
  <c r="BI2345" i="3"/>
  <c r="BK2345" i="3"/>
  <c r="BL2345" i="3"/>
  <c r="BL2346" i="3" s="1"/>
  <c r="BM2345" i="3"/>
  <c r="BO2345" i="3"/>
  <c r="BG2346" i="3"/>
  <c r="BH2346" i="3"/>
  <c r="BH2347" i="3" s="1"/>
  <c r="BI2346" i="3"/>
  <c r="BJ2346" i="3"/>
  <c r="BK2346" i="3"/>
  <c r="BM2346" i="3"/>
  <c r="BN2346" i="3"/>
  <c r="BN2347" i="3" s="1"/>
  <c r="BN2348" i="3" s="1"/>
  <c r="BN2349" i="3" s="1"/>
  <c r="BO2346" i="3"/>
  <c r="BG2347" i="3"/>
  <c r="BI2347" i="3"/>
  <c r="BJ2347" i="3"/>
  <c r="BJ2348" i="3" s="1"/>
  <c r="BK2347" i="3"/>
  <c r="BL2347" i="3"/>
  <c r="BM2347" i="3"/>
  <c r="BO2347" i="3"/>
  <c r="BP2347" i="3"/>
  <c r="BP2348" i="3" s="1"/>
  <c r="BG2348" i="3"/>
  <c r="BH2348" i="3"/>
  <c r="BH2349" i="3" s="1"/>
  <c r="BI2348" i="3"/>
  <c r="BK2348" i="3"/>
  <c r="BL2348" i="3"/>
  <c r="BM2348" i="3"/>
  <c r="BO2348" i="3"/>
  <c r="BG2349" i="3"/>
  <c r="BI2349" i="3"/>
  <c r="BJ2349" i="3"/>
  <c r="BK2349" i="3"/>
  <c r="BL2349" i="3"/>
  <c r="BL2350" i="3" s="1"/>
  <c r="BM2349" i="3"/>
  <c r="BO2349" i="3"/>
  <c r="BP2349" i="3"/>
  <c r="BP2350" i="3" s="1"/>
  <c r="BG2350" i="3"/>
  <c r="BH2350" i="3"/>
  <c r="BH2351" i="3" s="1"/>
  <c r="BH2352" i="3" s="1"/>
  <c r="BI2350" i="3"/>
  <c r="BJ2350" i="3"/>
  <c r="BK2350" i="3"/>
  <c r="BM2350" i="3"/>
  <c r="BN2350" i="3"/>
  <c r="BN2351" i="3" s="1"/>
  <c r="BN2352" i="3" s="1"/>
  <c r="BO2350" i="3"/>
  <c r="BG2351" i="3"/>
  <c r="BI2351" i="3"/>
  <c r="BJ2351" i="3"/>
  <c r="BK2351" i="3"/>
  <c r="BL2351" i="3"/>
  <c r="BM2351" i="3"/>
  <c r="BO2351" i="3"/>
  <c r="BP2351" i="3"/>
  <c r="BG2352" i="3"/>
  <c r="BI2352" i="3"/>
  <c r="BJ2352" i="3"/>
  <c r="BK2352" i="3"/>
  <c r="BL2352" i="3"/>
  <c r="BL2353" i="3" s="1"/>
  <c r="BM2352" i="3"/>
  <c r="BO2352" i="3"/>
  <c r="BP2352" i="3"/>
  <c r="BP2353" i="3" s="1"/>
  <c r="BP2354" i="3" s="1"/>
  <c r="BG2353" i="3"/>
  <c r="BH2353" i="3"/>
  <c r="BI2353" i="3"/>
  <c r="BJ2353" i="3"/>
  <c r="BJ2354" i="3" s="1"/>
  <c r="BK2353" i="3"/>
  <c r="BM2353" i="3"/>
  <c r="BN2353" i="3"/>
  <c r="BN2354" i="3" s="1"/>
  <c r="BN2355" i="3" s="1"/>
  <c r="BO2353" i="3"/>
  <c r="BG2354" i="3"/>
  <c r="BH2354" i="3"/>
  <c r="BH2355" i="3" s="1"/>
  <c r="BI2354" i="3"/>
  <c r="BK2354" i="3"/>
  <c r="BL2354" i="3"/>
  <c r="BM2354" i="3"/>
  <c r="BO2354" i="3"/>
  <c r="BG2355" i="3"/>
  <c r="BI2355" i="3"/>
  <c r="BJ2355" i="3"/>
  <c r="BK2355" i="3"/>
  <c r="BL2355" i="3"/>
  <c r="BL2356" i="3" s="1"/>
  <c r="BM2355" i="3"/>
  <c r="BO2355" i="3"/>
  <c r="BP2355" i="3"/>
  <c r="BP2356" i="3" s="1"/>
  <c r="BG2356" i="3"/>
  <c r="BH2356" i="3"/>
  <c r="BH2357" i="3" s="1"/>
  <c r="BI2356" i="3"/>
  <c r="BJ2356" i="3"/>
  <c r="BK2356" i="3"/>
  <c r="BM2356" i="3"/>
  <c r="BN2356" i="3"/>
  <c r="BN2357" i="3" s="1"/>
  <c r="BN2358" i="3" s="1"/>
  <c r="BO2356" i="3"/>
  <c r="BG2357" i="3"/>
  <c r="BI2357" i="3"/>
  <c r="BJ2357" i="3"/>
  <c r="BJ2358" i="3" s="1"/>
  <c r="BK2357" i="3"/>
  <c r="BL2357" i="3"/>
  <c r="BM2357" i="3"/>
  <c r="BO2357" i="3"/>
  <c r="BP2357" i="3"/>
  <c r="BP2358" i="3" s="1"/>
  <c r="BP2359" i="3" s="1"/>
  <c r="BP2360" i="3" s="1"/>
  <c r="BG2358" i="3"/>
  <c r="BH2358" i="3"/>
  <c r="BI2358" i="3"/>
  <c r="BK2358" i="3"/>
  <c r="BL2358" i="3"/>
  <c r="BL2359" i="3" s="1"/>
  <c r="BM2358" i="3"/>
  <c r="BO2358" i="3"/>
  <c r="BG2359" i="3"/>
  <c r="BH2359" i="3"/>
  <c r="BI2359" i="3"/>
  <c r="BJ2359" i="3"/>
  <c r="BJ2360" i="3" s="1"/>
  <c r="BK2359" i="3"/>
  <c r="BM2359" i="3"/>
  <c r="BN2359" i="3"/>
  <c r="BN2360" i="3" s="1"/>
  <c r="BN2361" i="3" s="1"/>
  <c r="BN2362" i="3" s="1"/>
  <c r="BN2363" i="3" s="1"/>
  <c r="BN2364" i="3" s="1"/>
  <c r="BN2365" i="3" s="1"/>
  <c r="BO2359" i="3"/>
  <c r="BG2360" i="3"/>
  <c r="BH2360" i="3"/>
  <c r="BH2361" i="3" s="1"/>
  <c r="BI2360" i="3"/>
  <c r="BK2360" i="3"/>
  <c r="BL2360" i="3"/>
  <c r="BM2360" i="3"/>
  <c r="BO2360" i="3"/>
  <c r="BG2361" i="3"/>
  <c r="BI2361" i="3"/>
  <c r="BJ2361" i="3"/>
  <c r="BJ2362" i="3" s="1"/>
  <c r="BK2361" i="3"/>
  <c r="BL2361" i="3"/>
  <c r="BM2361" i="3"/>
  <c r="BO2361" i="3"/>
  <c r="BP2361" i="3"/>
  <c r="BP2362" i="3" s="1"/>
  <c r="BG2362" i="3"/>
  <c r="BH2362" i="3"/>
  <c r="BH2363" i="3" s="1"/>
  <c r="BI2362" i="3"/>
  <c r="BK2362" i="3"/>
  <c r="BL2362" i="3"/>
  <c r="BM2362" i="3"/>
  <c r="BO2362" i="3"/>
  <c r="BG2363" i="3"/>
  <c r="BI2363" i="3"/>
  <c r="BJ2363" i="3"/>
  <c r="BJ2364" i="3" s="1"/>
  <c r="BJ2365" i="3" s="1"/>
  <c r="BK2363" i="3"/>
  <c r="BL2363" i="3"/>
  <c r="BM2363" i="3"/>
  <c r="BO2363" i="3"/>
  <c r="BP2363" i="3"/>
  <c r="BP2364" i="3" s="1"/>
  <c r="BP2365" i="3" s="1"/>
  <c r="BP2366" i="3" s="1"/>
  <c r="BP2367" i="3" s="1"/>
  <c r="BG2364" i="3"/>
  <c r="BH2364" i="3"/>
  <c r="BI2364" i="3"/>
  <c r="BK2364" i="3"/>
  <c r="BL2364" i="3"/>
  <c r="BM2364" i="3"/>
  <c r="BO2364" i="3"/>
  <c r="BG2365" i="3"/>
  <c r="BH2365" i="3"/>
  <c r="BI2365" i="3"/>
  <c r="BK2365" i="3"/>
  <c r="BL2365" i="3"/>
  <c r="BL2366" i="3" s="1"/>
  <c r="BM2365" i="3"/>
  <c r="BO2365" i="3"/>
  <c r="BG2366" i="3"/>
  <c r="BH2366" i="3"/>
  <c r="BI2366" i="3"/>
  <c r="BJ2366" i="3"/>
  <c r="BJ2367" i="3" s="1"/>
  <c r="BK2366" i="3"/>
  <c r="BM2366" i="3"/>
  <c r="BN2366" i="3"/>
  <c r="BN2367" i="3" s="1"/>
  <c r="BN2368" i="3" s="1"/>
  <c r="BN2369" i="3" s="1"/>
  <c r="BO2366" i="3"/>
  <c r="BG2367" i="3"/>
  <c r="BH2367" i="3"/>
  <c r="BH2368" i="3" s="1"/>
  <c r="BH2369" i="3" s="1"/>
  <c r="BI2367" i="3"/>
  <c r="BK2367" i="3"/>
  <c r="BL2367" i="3"/>
  <c r="BM2367" i="3"/>
  <c r="BO2367" i="3"/>
  <c r="BG2368" i="3"/>
  <c r="BI2368" i="3"/>
  <c r="BJ2368" i="3"/>
  <c r="BK2368" i="3"/>
  <c r="BL2368" i="3"/>
  <c r="BM2368" i="3"/>
  <c r="BO2368" i="3"/>
  <c r="BP2368" i="3"/>
  <c r="BG2369" i="3"/>
  <c r="BI2369" i="3"/>
  <c r="BJ2369" i="3"/>
  <c r="BK2369" i="3"/>
  <c r="BL2369" i="3"/>
  <c r="BL2370" i="3" s="1"/>
  <c r="BM2369" i="3"/>
  <c r="BO2369" i="3"/>
  <c r="BP2369" i="3"/>
  <c r="BP2370" i="3" s="1"/>
  <c r="BG2370" i="3"/>
  <c r="BH2370" i="3"/>
  <c r="BH2371" i="3" s="1"/>
  <c r="BI2370" i="3"/>
  <c r="BJ2370" i="3"/>
  <c r="BK2370" i="3"/>
  <c r="BM2370" i="3"/>
  <c r="BN2370" i="3"/>
  <c r="BN2371" i="3" s="1"/>
  <c r="BO2370" i="3"/>
  <c r="BG2371" i="3"/>
  <c r="BI2371" i="3"/>
  <c r="BJ2371" i="3"/>
  <c r="BK2371" i="3"/>
  <c r="BL2371" i="3"/>
  <c r="BL2372" i="3" s="1"/>
  <c r="BM2371" i="3"/>
  <c r="BO2371" i="3"/>
  <c r="BP2371" i="3"/>
  <c r="BP2372" i="3" s="1"/>
  <c r="BG2372" i="3"/>
  <c r="BH2372" i="3"/>
  <c r="BH2373" i="3" s="1"/>
  <c r="BI2372" i="3"/>
  <c r="BJ2372" i="3"/>
  <c r="BK2372" i="3"/>
  <c r="BM2372" i="3"/>
  <c r="BN2372" i="3"/>
  <c r="BN2373" i="3" s="1"/>
  <c r="BN2374" i="3" s="1"/>
  <c r="BN2375" i="3" s="1"/>
  <c r="BN2376" i="3" s="1"/>
  <c r="BO2372" i="3"/>
  <c r="BG2373" i="3"/>
  <c r="BI2373" i="3"/>
  <c r="BJ2373" i="3"/>
  <c r="BJ2374" i="3" s="1"/>
  <c r="BK2373" i="3"/>
  <c r="BL2373" i="3"/>
  <c r="BM2373" i="3"/>
  <c r="BO2373" i="3"/>
  <c r="BP2373" i="3"/>
  <c r="BP2374" i="3" s="1"/>
  <c r="BG2374" i="3"/>
  <c r="BH2374" i="3"/>
  <c r="BH2375" i="3" s="1"/>
  <c r="BI2374" i="3"/>
  <c r="BK2374" i="3"/>
  <c r="BL2374" i="3"/>
  <c r="BM2374" i="3"/>
  <c r="BO2374" i="3"/>
  <c r="BG2375" i="3"/>
  <c r="BI2375" i="3"/>
  <c r="BJ2375" i="3"/>
  <c r="BJ2376" i="3" s="1"/>
  <c r="BK2375" i="3"/>
  <c r="BL2375" i="3"/>
  <c r="BM2375" i="3"/>
  <c r="BO2375" i="3"/>
  <c r="BP2375" i="3"/>
  <c r="BP2376" i="3" s="1"/>
  <c r="BP2377" i="3" s="1"/>
  <c r="BP2378" i="3" s="1"/>
  <c r="BG2376" i="3"/>
  <c r="BH2376" i="3"/>
  <c r="BI2376" i="3"/>
  <c r="BK2376" i="3"/>
  <c r="BL2376" i="3"/>
  <c r="BL2377" i="3" s="1"/>
  <c r="BM2376" i="3"/>
  <c r="BO2376" i="3"/>
  <c r="BG2377" i="3"/>
  <c r="BH2377" i="3"/>
  <c r="BI2377" i="3"/>
  <c r="BJ2377" i="3"/>
  <c r="BJ2378" i="3" s="1"/>
  <c r="BK2377" i="3"/>
  <c r="BM2377" i="3"/>
  <c r="BN2377" i="3"/>
  <c r="BN2378" i="3" s="1"/>
  <c r="BN2379" i="3" s="1"/>
  <c r="BN2380" i="3" s="1"/>
  <c r="BN2381" i="3" s="1"/>
  <c r="BN2382" i="3" s="1"/>
  <c r="BN2383" i="3" s="1"/>
  <c r="BN2384" i="3" s="1"/>
  <c r="BN2385" i="3" s="1"/>
  <c r="BN2386" i="3" s="1"/>
  <c r="BO2377" i="3"/>
  <c r="BG2378" i="3"/>
  <c r="BH2378" i="3"/>
  <c r="BH2379" i="3" s="1"/>
  <c r="BH2380" i="3" s="1"/>
  <c r="BH2381" i="3" s="1"/>
  <c r="BI2378" i="3"/>
  <c r="BK2378" i="3"/>
  <c r="BL2378" i="3"/>
  <c r="BM2378" i="3"/>
  <c r="BO2378" i="3"/>
  <c r="BG2379" i="3"/>
  <c r="BI2379" i="3"/>
  <c r="BJ2379" i="3"/>
  <c r="BK2379" i="3"/>
  <c r="BL2379" i="3"/>
  <c r="BM2379" i="3"/>
  <c r="BO2379" i="3"/>
  <c r="BP2379" i="3"/>
  <c r="BG2380" i="3"/>
  <c r="BI2380" i="3"/>
  <c r="BJ2380" i="3"/>
  <c r="BK2380" i="3"/>
  <c r="BL2380" i="3"/>
  <c r="BM2380" i="3"/>
  <c r="BO2380" i="3"/>
  <c r="BP2380" i="3"/>
  <c r="BG2381" i="3"/>
  <c r="BI2381" i="3"/>
  <c r="BJ2381" i="3"/>
  <c r="BJ2382" i="3" s="1"/>
  <c r="BK2381" i="3"/>
  <c r="BL2381" i="3"/>
  <c r="BM2381" i="3"/>
  <c r="BO2381" i="3"/>
  <c r="BP2381" i="3"/>
  <c r="BP2382" i="3" s="1"/>
  <c r="BG2382" i="3"/>
  <c r="BH2382" i="3"/>
  <c r="BH2383" i="3" s="1"/>
  <c r="BH2384" i="3" s="1"/>
  <c r="BI2382" i="3"/>
  <c r="BK2382" i="3"/>
  <c r="BL2382" i="3"/>
  <c r="BM2382" i="3"/>
  <c r="BO2382" i="3"/>
  <c r="BG2383" i="3"/>
  <c r="BI2383" i="3"/>
  <c r="BJ2383" i="3"/>
  <c r="BK2383" i="3"/>
  <c r="BL2383" i="3"/>
  <c r="BM2383" i="3"/>
  <c r="BO2383" i="3"/>
  <c r="BP2383" i="3"/>
  <c r="BG2384" i="3"/>
  <c r="BI2384" i="3"/>
  <c r="BJ2384" i="3"/>
  <c r="BJ2385" i="3" s="1"/>
  <c r="BJ2386" i="3" s="1"/>
  <c r="BK2384" i="3"/>
  <c r="BL2384" i="3"/>
  <c r="BM2384" i="3"/>
  <c r="BO2384" i="3"/>
  <c r="BP2384" i="3"/>
  <c r="BP2385" i="3" s="1"/>
  <c r="BP2386" i="3" s="1"/>
  <c r="BP2387" i="3" s="1"/>
  <c r="BG2385" i="3"/>
  <c r="BH2385" i="3"/>
  <c r="BI2385" i="3"/>
  <c r="BK2385" i="3"/>
  <c r="BL2385" i="3"/>
  <c r="BM2385" i="3"/>
  <c r="BO2385" i="3"/>
  <c r="BG2386" i="3"/>
  <c r="BH2386" i="3"/>
  <c r="BI2386" i="3"/>
  <c r="BK2386" i="3"/>
  <c r="BL2386" i="3"/>
  <c r="BL2387" i="3" s="1"/>
  <c r="BM2386" i="3"/>
  <c r="BO2386" i="3"/>
  <c r="BG2387" i="3"/>
  <c r="BH2387" i="3"/>
  <c r="BH2388" i="3" s="1"/>
  <c r="BH2389" i="3" s="1"/>
  <c r="BI2387" i="3"/>
  <c r="BJ2387" i="3"/>
  <c r="BK2387" i="3"/>
  <c r="BM2387" i="3"/>
  <c r="BN2387" i="3"/>
  <c r="BN2388" i="3" s="1"/>
  <c r="BN2389" i="3" s="1"/>
  <c r="BN2390" i="3" s="1"/>
  <c r="BO2387" i="3"/>
  <c r="BG2388" i="3"/>
  <c r="BI2388" i="3"/>
  <c r="BJ2388" i="3"/>
  <c r="BK2388" i="3"/>
  <c r="BL2388" i="3"/>
  <c r="BM2388" i="3"/>
  <c r="BO2388" i="3"/>
  <c r="BP2388" i="3"/>
  <c r="BG2389" i="3"/>
  <c r="BI2389" i="3"/>
  <c r="BJ2389" i="3"/>
  <c r="BJ2390" i="3" s="1"/>
  <c r="BK2389" i="3"/>
  <c r="BL2389" i="3"/>
  <c r="BM2389" i="3"/>
  <c r="BO2389" i="3"/>
  <c r="BP2389" i="3"/>
  <c r="BP2390" i="3" s="1"/>
  <c r="BP2391" i="3" s="1"/>
  <c r="BP2392" i="3" s="1"/>
  <c r="BP2393" i="3" s="1"/>
  <c r="BP2394" i="3" s="1"/>
  <c r="BG2390" i="3"/>
  <c r="BH2390" i="3"/>
  <c r="BI2390" i="3"/>
  <c r="BK2390" i="3"/>
  <c r="BL2390" i="3"/>
  <c r="BL2391" i="3" s="1"/>
  <c r="BL2392" i="3" s="1"/>
  <c r="BL2393" i="3" s="1"/>
  <c r="BM2390" i="3"/>
  <c r="BO2390" i="3"/>
  <c r="BG2391" i="3"/>
  <c r="BH2391" i="3"/>
  <c r="BI2391" i="3"/>
  <c r="BJ2391" i="3"/>
  <c r="BK2391" i="3"/>
  <c r="BM2391" i="3"/>
  <c r="BN2391" i="3"/>
  <c r="BO2391" i="3"/>
  <c r="BG2392" i="3"/>
  <c r="BH2392" i="3"/>
  <c r="BI2392" i="3"/>
  <c r="BJ2392" i="3"/>
  <c r="BK2392" i="3"/>
  <c r="BM2392" i="3"/>
  <c r="BN2392" i="3"/>
  <c r="BO2392" i="3"/>
  <c r="BG2393" i="3"/>
  <c r="BH2393" i="3"/>
  <c r="BI2393" i="3"/>
  <c r="BJ2393" i="3"/>
  <c r="BJ2394" i="3" s="1"/>
  <c r="BK2393" i="3"/>
  <c r="BM2393" i="3"/>
  <c r="BN2393" i="3"/>
  <c r="BN2394" i="3" s="1"/>
  <c r="BN2395" i="3" s="1"/>
  <c r="BN2396" i="3" s="1"/>
  <c r="BO2393" i="3"/>
  <c r="BG2394" i="3"/>
  <c r="BH2394" i="3"/>
  <c r="BH2395" i="3" s="1"/>
  <c r="BH2396" i="3" s="1"/>
  <c r="BI2394" i="3"/>
  <c r="BK2394" i="3"/>
  <c r="BL2394" i="3"/>
  <c r="BM2394" i="3"/>
  <c r="BO2394" i="3"/>
  <c r="BG2395" i="3"/>
  <c r="BI2395" i="3"/>
  <c r="BJ2395" i="3"/>
  <c r="BK2395" i="3"/>
  <c r="BL2395" i="3"/>
  <c r="BM2395" i="3"/>
  <c r="BO2395" i="3"/>
  <c r="BP2395" i="3"/>
  <c r="BG2396" i="3"/>
  <c r="BI2396" i="3"/>
  <c r="BJ2396" i="3"/>
  <c r="BK2396" i="3"/>
  <c r="BL2396" i="3"/>
  <c r="BL2397" i="3" s="1"/>
  <c r="BM2396" i="3"/>
  <c r="BO2396" i="3"/>
  <c r="BP2396" i="3"/>
  <c r="BP2397" i="3" s="1"/>
  <c r="BG2397" i="3"/>
  <c r="BH2397" i="3"/>
  <c r="BH2398" i="3" s="1"/>
  <c r="BI2397" i="3"/>
  <c r="BJ2397" i="3"/>
  <c r="BK2397" i="3"/>
  <c r="BM2397" i="3"/>
  <c r="BN2397" i="3"/>
  <c r="BN2398" i="3" s="1"/>
  <c r="BN2399" i="3" s="1"/>
  <c r="BO2397" i="3"/>
  <c r="BG2398" i="3"/>
  <c r="BI2398" i="3"/>
  <c r="BJ2398" i="3"/>
  <c r="BJ2399" i="3" s="1"/>
  <c r="BK2398" i="3"/>
  <c r="BL2398" i="3"/>
  <c r="BM2398" i="3"/>
  <c r="BO2398" i="3"/>
  <c r="BP2398" i="3"/>
  <c r="BP2399" i="3" s="1"/>
  <c r="BP2400" i="3" s="1"/>
  <c r="BP2401" i="3" s="1"/>
  <c r="BP2402" i="3" s="1"/>
  <c r="BP2403" i="3" s="1"/>
  <c r="BP2404" i="3" s="1"/>
  <c r="BP2405" i="3" s="1"/>
  <c r="BP2406" i="3" s="1"/>
  <c r="BP2407" i="3" s="1"/>
  <c r="BP2408" i="3" s="1"/>
  <c r="BG2399" i="3"/>
  <c r="BH2399" i="3"/>
  <c r="BI2399" i="3"/>
  <c r="BK2399" i="3"/>
  <c r="BL2399" i="3"/>
  <c r="BL2400" i="3" s="1"/>
  <c r="BM2399" i="3"/>
  <c r="BO2399" i="3"/>
  <c r="BG2400" i="3"/>
  <c r="BH2400" i="3"/>
  <c r="BI2400" i="3"/>
  <c r="BJ2400" i="3"/>
  <c r="BJ2401" i="3" s="1"/>
  <c r="BK2400" i="3"/>
  <c r="BM2400" i="3"/>
  <c r="BN2400" i="3"/>
  <c r="BN2401" i="3" s="1"/>
  <c r="BO2400" i="3"/>
  <c r="BG2401" i="3"/>
  <c r="BH2401" i="3"/>
  <c r="BI2401" i="3"/>
  <c r="BK2401" i="3"/>
  <c r="BL2401" i="3"/>
  <c r="BL2402" i="3" s="1"/>
  <c r="BL2403" i="3" s="1"/>
  <c r="BL2404" i="3" s="1"/>
  <c r="BL2405" i="3" s="1"/>
  <c r="BM2401" i="3"/>
  <c r="BO2401" i="3"/>
  <c r="BG2402" i="3"/>
  <c r="BH2402" i="3"/>
  <c r="BI2402" i="3"/>
  <c r="BJ2402" i="3"/>
  <c r="BK2402" i="3"/>
  <c r="BM2402" i="3"/>
  <c r="BN2402" i="3"/>
  <c r="BO2402" i="3"/>
  <c r="BG2403" i="3"/>
  <c r="BH2403" i="3"/>
  <c r="BI2403" i="3"/>
  <c r="BJ2403" i="3"/>
  <c r="BK2403" i="3"/>
  <c r="BM2403" i="3"/>
  <c r="BN2403" i="3"/>
  <c r="BO2403" i="3"/>
  <c r="BG2404" i="3"/>
  <c r="BH2404" i="3"/>
  <c r="BI2404" i="3"/>
  <c r="BJ2404" i="3"/>
  <c r="BK2404" i="3"/>
  <c r="BM2404" i="3"/>
  <c r="BN2404" i="3"/>
  <c r="BO2404" i="3"/>
  <c r="BG2405" i="3"/>
  <c r="BH2405" i="3"/>
  <c r="BI2405" i="3"/>
  <c r="BJ2405" i="3"/>
  <c r="BJ2406" i="3" s="1"/>
  <c r="BJ2407" i="3" s="1"/>
  <c r="BJ2408" i="3" s="1"/>
  <c r="BK2405" i="3"/>
  <c r="BM2405" i="3"/>
  <c r="BN2405" i="3"/>
  <c r="BN2406" i="3" s="1"/>
  <c r="BN2407" i="3" s="1"/>
  <c r="BN2408" i="3" s="1"/>
  <c r="BN2409" i="3" s="1"/>
  <c r="BN2410" i="3" s="1"/>
  <c r="BO2405" i="3"/>
  <c r="BG2406" i="3"/>
  <c r="BH2406" i="3"/>
  <c r="BI2406" i="3"/>
  <c r="BK2406" i="3"/>
  <c r="BL2406" i="3"/>
  <c r="BM2406" i="3"/>
  <c r="BO2406" i="3"/>
  <c r="BG2407" i="3"/>
  <c r="BH2407" i="3"/>
  <c r="BI2407" i="3"/>
  <c r="BK2407" i="3"/>
  <c r="BL2407" i="3"/>
  <c r="BM2407" i="3"/>
  <c r="BO2407" i="3"/>
  <c r="BG2408" i="3"/>
  <c r="BH2408" i="3"/>
  <c r="BH2409" i="3" s="1"/>
  <c r="BH2410" i="3" s="1"/>
  <c r="BI2408" i="3"/>
  <c r="BK2408" i="3"/>
  <c r="BL2408" i="3"/>
  <c r="BM2408" i="3"/>
  <c r="BO2408" i="3"/>
  <c r="BG2409" i="3"/>
  <c r="BI2409" i="3"/>
  <c r="BJ2409" i="3"/>
  <c r="BK2409" i="3"/>
  <c r="BL2409" i="3"/>
  <c r="BM2409" i="3"/>
  <c r="BO2409" i="3"/>
  <c r="BP2409" i="3"/>
  <c r="BG2410" i="3"/>
  <c r="BI2410" i="3"/>
  <c r="BJ2410" i="3"/>
  <c r="BK2410" i="3"/>
  <c r="BL2410" i="3"/>
  <c r="BL2411" i="3" s="1"/>
  <c r="BL2412" i="3" s="1"/>
  <c r="BM2410" i="3"/>
  <c r="BO2410" i="3"/>
  <c r="BP2410" i="3"/>
  <c r="BP2411" i="3" s="1"/>
  <c r="BP2412" i="3" s="1"/>
  <c r="BP2413" i="3" s="1"/>
  <c r="BG2411" i="3"/>
  <c r="BH2411" i="3"/>
  <c r="BI2411" i="3"/>
  <c r="BJ2411" i="3"/>
  <c r="BK2411" i="3"/>
  <c r="BM2411" i="3"/>
  <c r="BN2411" i="3"/>
  <c r="BO2411" i="3"/>
  <c r="BG2412" i="3"/>
  <c r="BH2412" i="3"/>
  <c r="BI2412" i="3"/>
  <c r="BJ2412" i="3"/>
  <c r="BJ2413" i="3" s="1"/>
  <c r="BK2412" i="3"/>
  <c r="BM2412" i="3"/>
  <c r="BN2412" i="3"/>
  <c r="BN2413" i="3" s="1"/>
  <c r="BN2414" i="3" s="1"/>
  <c r="BN2415" i="3" s="1"/>
  <c r="BN2416" i="3" s="1"/>
  <c r="BN2417" i="3" s="1"/>
  <c r="BO2412" i="3"/>
  <c r="BG2413" i="3"/>
  <c r="BH2413" i="3"/>
  <c r="BH2414" i="3" s="1"/>
  <c r="BH2415" i="3" s="1"/>
  <c r="BI2413" i="3"/>
  <c r="BK2413" i="3"/>
  <c r="BL2413" i="3"/>
  <c r="BM2413" i="3"/>
  <c r="BO2413" i="3"/>
  <c r="BG2414" i="3"/>
  <c r="BI2414" i="3"/>
  <c r="BJ2414" i="3"/>
  <c r="BK2414" i="3"/>
  <c r="BL2414" i="3"/>
  <c r="BM2414" i="3"/>
  <c r="BO2414" i="3"/>
  <c r="BP2414" i="3"/>
  <c r="BG2415" i="3"/>
  <c r="BI2415" i="3"/>
  <c r="BJ2415" i="3"/>
  <c r="BJ2416" i="3" s="1"/>
  <c r="BJ2417" i="3" s="1"/>
  <c r="BK2415" i="3"/>
  <c r="BL2415" i="3"/>
  <c r="BM2415" i="3"/>
  <c r="BO2415" i="3"/>
  <c r="BP2415" i="3"/>
  <c r="BP2416" i="3" s="1"/>
  <c r="BP2417" i="3" s="1"/>
  <c r="BP2418" i="3" s="1"/>
  <c r="BP2419" i="3" s="1"/>
  <c r="BP2420" i="3" s="1"/>
  <c r="BG2416" i="3"/>
  <c r="BH2416" i="3"/>
  <c r="BI2416" i="3"/>
  <c r="BK2416" i="3"/>
  <c r="BL2416" i="3"/>
  <c r="BM2416" i="3"/>
  <c r="BO2416" i="3"/>
  <c r="BG2417" i="3"/>
  <c r="BH2417" i="3"/>
  <c r="BI2417" i="3"/>
  <c r="BK2417" i="3"/>
  <c r="BL2417" i="3"/>
  <c r="BL2418" i="3" s="1"/>
  <c r="BL2419" i="3" s="1"/>
  <c r="BM2417" i="3"/>
  <c r="BO2417" i="3"/>
  <c r="BG2418" i="3"/>
  <c r="BH2418" i="3"/>
  <c r="BI2418" i="3"/>
  <c r="BJ2418" i="3"/>
  <c r="BK2418" i="3"/>
  <c r="BM2418" i="3"/>
  <c r="BN2418" i="3"/>
  <c r="BO2418" i="3"/>
  <c r="BG2419" i="3"/>
  <c r="BH2419" i="3"/>
  <c r="BI2419" i="3"/>
  <c r="BJ2419" i="3"/>
  <c r="BJ2420" i="3" s="1"/>
  <c r="BK2419" i="3"/>
  <c r="BM2419" i="3"/>
  <c r="BN2419" i="3"/>
  <c r="BN2420" i="3" s="1"/>
  <c r="BN2421" i="3" s="1"/>
  <c r="BN2422" i="3" s="1"/>
  <c r="BN2423" i="3" s="1"/>
  <c r="BN2424" i="3" s="1"/>
  <c r="BO2419" i="3"/>
  <c r="BG2420" i="3"/>
  <c r="BH2420" i="3"/>
  <c r="BH2421" i="3" s="1"/>
  <c r="BI2420" i="3"/>
  <c r="BK2420" i="3"/>
  <c r="BL2420" i="3"/>
  <c r="BM2420" i="3"/>
  <c r="BO2420" i="3"/>
  <c r="BG2421" i="3"/>
  <c r="BI2421" i="3"/>
  <c r="BJ2421" i="3"/>
  <c r="BJ2422" i="3" s="1"/>
  <c r="BJ2423" i="3" s="1"/>
  <c r="BJ2424" i="3" s="1"/>
  <c r="BK2421" i="3"/>
  <c r="BL2421" i="3"/>
  <c r="BM2421" i="3"/>
  <c r="BO2421" i="3"/>
  <c r="BP2421" i="3"/>
  <c r="BP2422" i="3" s="1"/>
  <c r="BP2423" i="3" s="1"/>
  <c r="BP2424" i="3" s="1"/>
  <c r="BP2425" i="3" s="1"/>
  <c r="BG2422" i="3"/>
  <c r="BH2422" i="3"/>
  <c r="BI2422" i="3"/>
  <c r="BK2422" i="3"/>
  <c r="BL2422" i="3"/>
  <c r="BM2422" i="3"/>
  <c r="BO2422" i="3"/>
  <c r="BG2423" i="3"/>
  <c r="BH2423" i="3"/>
  <c r="BI2423" i="3"/>
  <c r="BK2423" i="3"/>
  <c r="BL2423" i="3"/>
  <c r="BM2423" i="3"/>
  <c r="BO2423" i="3"/>
  <c r="BG2424" i="3"/>
  <c r="BH2424" i="3"/>
  <c r="BI2424" i="3"/>
  <c r="BK2424" i="3"/>
  <c r="BL2424" i="3"/>
  <c r="BL2425" i="3" s="1"/>
  <c r="BM2424" i="3"/>
  <c r="BO2424" i="3"/>
  <c r="BG2425" i="3"/>
  <c r="BH2425" i="3"/>
  <c r="BH2426" i="3" s="1"/>
  <c r="BI2425" i="3"/>
  <c r="BJ2425" i="3"/>
  <c r="BK2425" i="3"/>
  <c r="BM2425" i="3"/>
  <c r="BN2425" i="3"/>
  <c r="BN2426" i="3" s="1"/>
  <c r="BN2427" i="3" s="1"/>
  <c r="BN2428" i="3" s="1"/>
  <c r="BO2425" i="3"/>
  <c r="BG2426" i="3"/>
  <c r="BI2426" i="3"/>
  <c r="BJ2426" i="3"/>
  <c r="BJ2427" i="3" s="1"/>
  <c r="BJ2428" i="3" s="1"/>
  <c r="BK2426" i="3"/>
  <c r="BL2426" i="3"/>
  <c r="BM2426" i="3"/>
  <c r="BO2426" i="3"/>
  <c r="BP2426" i="3"/>
  <c r="BP2427" i="3" s="1"/>
  <c r="BP2428" i="3" s="1"/>
  <c r="BP2429" i="3" s="1"/>
  <c r="BP2430" i="3" s="1"/>
  <c r="BP2431" i="3" s="1"/>
  <c r="BP2432" i="3" s="1"/>
  <c r="BP2433" i="3" s="1"/>
  <c r="BP2434" i="3" s="1"/>
  <c r="BG2427" i="3"/>
  <c r="BH2427" i="3"/>
  <c r="BI2427" i="3"/>
  <c r="BK2427" i="3"/>
  <c r="BL2427" i="3"/>
  <c r="BM2427" i="3"/>
  <c r="BO2427" i="3"/>
  <c r="BG2428" i="3"/>
  <c r="BH2428" i="3"/>
  <c r="BI2428" i="3"/>
  <c r="BK2428" i="3"/>
  <c r="BL2428" i="3"/>
  <c r="BL2429" i="3" s="1"/>
  <c r="BM2428" i="3"/>
  <c r="BO2428" i="3"/>
  <c r="BG2429" i="3"/>
  <c r="BH2429" i="3"/>
  <c r="BI2429" i="3"/>
  <c r="BJ2429" i="3"/>
  <c r="BJ2430" i="3" s="1"/>
  <c r="BK2429" i="3"/>
  <c r="BM2429" i="3"/>
  <c r="BN2429" i="3"/>
  <c r="BN2430" i="3" s="1"/>
  <c r="BO2429" i="3"/>
  <c r="BG2430" i="3"/>
  <c r="BH2430" i="3"/>
  <c r="BI2430" i="3"/>
  <c r="BK2430" i="3"/>
  <c r="BL2430" i="3"/>
  <c r="BL2431" i="3" s="1"/>
  <c r="BL2432" i="3" s="1"/>
  <c r="BM2430" i="3"/>
  <c r="BO2430" i="3"/>
  <c r="BG2431" i="3"/>
  <c r="BH2431" i="3"/>
  <c r="BI2431" i="3"/>
  <c r="BJ2431" i="3"/>
  <c r="BK2431" i="3"/>
  <c r="BM2431" i="3"/>
  <c r="BN2431" i="3"/>
  <c r="BO2431" i="3"/>
  <c r="BG2432" i="3"/>
  <c r="BH2432" i="3"/>
  <c r="BI2432" i="3"/>
  <c r="BJ2432" i="3"/>
  <c r="BJ2433" i="3" s="1"/>
  <c r="BK2432" i="3"/>
  <c r="BM2432" i="3"/>
  <c r="BN2432" i="3"/>
  <c r="BN2433" i="3" s="1"/>
  <c r="BO2432" i="3"/>
  <c r="BG2433" i="3"/>
  <c r="BH2433" i="3"/>
  <c r="BI2433" i="3"/>
  <c r="BK2433" i="3"/>
  <c r="BL2433" i="3"/>
  <c r="BL2434" i="3" s="1"/>
  <c r="BM2433" i="3"/>
  <c r="BO2433" i="3"/>
  <c r="BG2434" i="3"/>
  <c r="BH2434" i="3"/>
  <c r="BH2435" i="3" s="1"/>
  <c r="BH2436" i="3" s="1"/>
  <c r="BI2434" i="3"/>
  <c r="BJ2434" i="3"/>
  <c r="BK2434" i="3"/>
  <c r="BM2434" i="3"/>
  <c r="BN2434" i="3"/>
  <c r="BN2435" i="3" s="1"/>
  <c r="BN2436" i="3" s="1"/>
  <c r="BO2434" i="3"/>
  <c r="BG2435" i="3"/>
  <c r="BI2435" i="3"/>
  <c r="BJ2435" i="3"/>
  <c r="BK2435" i="3"/>
  <c r="BL2435" i="3"/>
  <c r="BM2435" i="3"/>
  <c r="BO2435" i="3"/>
  <c r="BP2435" i="3"/>
  <c r="BG2436" i="3"/>
  <c r="BI2436" i="3"/>
  <c r="BJ2436" i="3"/>
  <c r="BK2436" i="3"/>
  <c r="BL2436" i="3"/>
  <c r="BL2437" i="3" s="1"/>
  <c r="BM2436" i="3"/>
  <c r="BO2436" i="3"/>
  <c r="BP2436" i="3"/>
  <c r="BP2437" i="3" s="1"/>
  <c r="BP2438" i="3" s="1"/>
  <c r="BG2437" i="3"/>
  <c r="BH2437" i="3"/>
  <c r="BI2437" i="3"/>
  <c r="BJ2437" i="3"/>
  <c r="BJ2438" i="3" s="1"/>
  <c r="BK2437" i="3"/>
  <c r="BM2437" i="3"/>
  <c r="BN2437" i="3"/>
  <c r="BN2438" i="3" s="1"/>
  <c r="BN2439" i="3" s="1"/>
  <c r="BO2437" i="3"/>
  <c r="BG2438" i="3"/>
  <c r="BH2438" i="3"/>
  <c r="BH2439" i="3" s="1"/>
  <c r="BI2438" i="3"/>
  <c r="BK2438" i="3"/>
  <c r="BL2438" i="3"/>
  <c r="BM2438" i="3"/>
  <c r="BO2438" i="3"/>
  <c r="BG2439" i="3"/>
  <c r="BI2439" i="3"/>
  <c r="BJ2439" i="3"/>
  <c r="BK2439" i="3"/>
  <c r="BL2439" i="3"/>
  <c r="BL2440" i="3" s="1"/>
  <c r="BM2439" i="3"/>
  <c r="BO2439" i="3"/>
  <c r="BP2439" i="3"/>
  <c r="BP2440" i="3" s="1"/>
  <c r="BP2441" i="3" s="1"/>
  <c r="BP2442" i="3" s="1"/>
  <c r="BP2443" i="3" s="1"/>
  <c r="BP2444" i="3" s="1"/>
  <c r="BG2440" i="3"/>
  <c r="BH2440" i="3"/>
  <c r="BI2440" i="3"/>
  <c r="BJ2440" i="3"/>
  <c r="BJ2441" i="3" s="1"/>
  <c r="BK2440" i="3"/>
  <c r="BM2440" i="3"/>
  <c r="BN2440" i="3"/>
  <c r="BN2441" i="3" s="1"/>
  <c r="BO2440" i="3"/>
  <c r="BG2441" i="3"/>
  <c r="BH2441" i="3"/>
  <c r="BI2441" i="3"/>
  <c r="BK2441" i="3"/>
  <c r="BL2441" i="3"/>
  <c r="BL2442" i="3" s="1"/>
  <c r="BM2441" i="3"/>
  <c r="BO2441" i="3"/>
  <c r="BG2442" i="3"/>
  <c r="BH2442" i="3"/>
  <c r="BI2442" i="3"/>
  <c r="BJ2442" i="3"/>
  <c r="BJ2443" i="3" s="1"/>
  <c r="BK2442" i="3"/>
  <c r="BM2442" i="3"/>
  <c r="BN2442" i="3"/>
  <c r="BN2443" i="3" s="1"/>
  <c r="BO2442" i="3"/>
  <c r="BG2443" i="3"/>
  <c r="BH2443" i="3"/>
  <c r="BI2443" i="3"/>
  <c r="BK2443" i="3"/>
  <c r="BL2443" i="3"/>
  <c r="BL2444" i="3" s="1"/>
  <c r="BM2443" i="3"/>
  <c r="BO2443" i="3"/>
  <c r="BG2444" i="3"/>
  <c r="BH2444" i="3"/>
  <c r="BH2445" i="3" s="1"/>
  <c r="BH2446" i="3" s="1"/>
  <c r="BI2444" i="3"/>
  <c r="BJ2444" i="3"/>
  <c r="BK2444" i="3"/>
  <c r="BM2444" i="3"/>
  <c r="BN2444" i="3"/>
  <c r="BN2445" i="3" s="1"/>
  <c r="BN2446" i="3" s="1"/>
  <c r="BO2444" i="3"/>
  <c r="BG2445" i="3"/>
  <c r="BI2445" i="3"/>
  <c r="BJ2445" i="3"/>
  <c r="BK2445" i="3"/>
  <c r="BL2445" i="3"/>
  <c r="BM2445" i="3"/>
  <c r="BO2445" i="3"/>
  <c r="BP2445" i="3"/>
  <c r="BG2446" i="3"/>
  <c r="BI2446" i="3"/>
  <c r="BJ2446" i="3"/>
  <c r="BK2446" i="3"/>
  <c r="BL2446" i="3"/>
  <c r="BL2447" i="3" s="1"/>
  <c r="BL2448" i="3" s="1"/>
  <c r="BL2449" i="3" s="1"/>
  <c r="BM2446" i="3"/>
  <c r="BO2446" i="3"/>
  <c r="BP2446" i="3"/>
  <c r="BP2447" i="3" s="1"/>
  <c r="BP2448" i="3" s="1"/>
  <c r="BP2449" i="3" s="1"/>
  <c r="BP2450" i="3" s="1"/>
  <c r="BP2451" i="3" s="1"/>
  <c r="BG2447" i="3"/>
  <c r="BH2447" i="3"/>
  <c r="BI2447" i="3"/>
  <c r="BJ2447" i="3"/>
  <c r="BK2447" i="3"/>
  <c r="BM2447" i="3"/>
  <c r="BN2447" i="3"/>
  <c r="BO2447" i="3"/>
  <c r="BG2448" i="3"/>
  <c r="BH2448" i="3"/>
  <c r="BI2448" i="3"/>
  <c r="BJ2448" i="3"/>
  <c r="BK2448" i="3"/>
  <c r="BM2448" i="3"/>
  <c r="BN2448" i="3"/>
  <c r="BO2448" i="3"/>
  <c r="BG2449" i="3"/>
  <c r="BH2449" i="3"/>
  <c r="BI2449" i="3"/>
  <c r="BJ2449" i="3"/>
  <c r="BJ2450" i="3" s="1"/>
  <c r="BK2449" i="3"/>
  <c r="BM2449" i="3"/>
  <c r="BN2449" i="3"/>
  <c r="BN2450" i="3" s="1"/>
  <c r="BO2449" i="3"/>
  <c r="BG2450" i="3"/>
  <c r="BH2450" i="3"/>
  <c r="BI2450" i="3"/>
  <c r="BK2450" i="3"/>
  <c r="BL2450" i="3"/>
  <c r="BL2451" i="3" s="1"/>
  <c r="BM2450" i="3"/>
  <c r="BO2450" i="3"/>
  <c r="BG2451" i="3"/>
  <c r="BH2451" i="3"/>
  <c r="BH2452" i="3" s="1"/>
  <c r="BI2451" i="3"/>
  <c r="BJ2451" i="3"/>
  <c r="BK2451" i="3"/>
  <c r="BM2451" i="3"/>
  <c r="BN2451" i="3"/>
  <c r="BN2452" i="3" s="1"/>
  <c r="BO2451" i="3"/>
  <c r="BG2452" i="3"/>
  <c r="BI2452" i="3"/>
  <c r="BJ2452" i="3"/>
  <c r="BK2452" i="3"/>
  <c r="BL2452" i="3"/>
  <c r="BL2453" i="3" s="1"/>
  <c r="BL2454" i="3" s="1"/>
  <c r="BM2452" i="3"/>
  <c r="BO2452" i="3"/>
  <c r="BP2452" i="3"/>
  <c r="BP2453" i="3" s="1"/>
  <c r="BP2454" i="3" s="1"/>
  <c r="BG2453" i="3"/>
  <c r="BH2453" i="3"/>
  <c r="BI2453" i="3"/>
  <c r="BJ2453" i="3"/>
  <c r="BK2453" i="3"/>
  <c r="BM2453" i="3"/>
  <c r="BN2453" i="3"/>
  <c r="BO2453" i="3"/>
  <c r="BG2454" i="3"/>
  <c r="BH2454" i="3"/>
  <c r="BH2455" i="3" s="1"/>
  <c r="BI2454" i="3"/>
  <c r="BJ2454" i="3"/>
  <c r="BK2454" i="3"/>
  <c r="BM2454" i="3"/>
  <c r="BN2454" i="3"/>
  <c r="BN2455" i="3" s="1"/>
  <c r="BN2456" i="3" s="1"/>
  <c r="BO2454" i="3"/>
  <c r="BG2455" i="3"/>
  <c r="BI2455" i="3"/>
  <c r="BJ2455" i="3"/>
  <c r="BJ2456" i="3" s="1"/>
  <c r="BK2455" i="3"/>
  <c r="BL2455" i="3"/>
  <c r="BM2455" i="3"/>
  <c r="BO2455" i="3"/>
  <c r="BP2455" i="3"/>
  <c r="BP2456" i="3" s="1"/>
  <c r="BP2457" i="3" s="1"/>
  <c r="BP2458" i="3" s="1"/>
  <c r="BP2459" i="3" s="1"/>
  <c r="BG2456" i="3"/>
  <c r="BH2456" i="3"/>
  <c r="BI2456" i="3"/>
  <c r="BK2456" i="3"/>
  <c r="BL2456" i="3"/>
  <c r="BL2457" i="3" s="1"/>
  <c r="BL2458" i="3" s="1"/>
  <c r="BL2459" i="3" s="1"/>
  <c r="BM2456" i="3"/>
  <c r="BO2456" i="3"/>
  <c r="BG2457" i="3"/>
  <c r="BH2457" i="3"/>
  <c r="BI2457" i="3"/>
  <c r="BJ2457" i="3"/>
  <c r="BK2457" i="3"/>
  <c r="BM2457" i="3"/>
  <c r="BN2457" i="3"/>
  <c r="BO2457" i="3"/>
  <c r="BG2458" i="3"/>
  <c r="BH2458" i="3"/>
  <c r="BI2458" i="3"/>
  <c r="BJ2458" i="3"/>
  <c r="BK2458" i="3"/>
  <c r="BM2458" i="3"/>
  <c r="BN2458" i="3"/>
  <c r="BO2458" i="3"/>
  <c r="BG2459" i="3"/>
  <c r="BH2459" i="3"/>
  <c r="BH2460" i="3" s="1"/>
  <c r="BH2461" i="3" s="1"/>
  <c r="BI2459" i="3"/>
  <c r="BJ2459" i="3"/>
  <c r="BK2459" i="3"/>
  <c r="BM2459" i="3"/>
  <c r="BN2459" i="3"/>
  <c r="BN2460" i="3" s="1"/>
  <c r="BN2461" i="3" s="1"/>
  <c r="BO2459" i="3"/>
  <c r="BG2460" i="3"/>
  <c r="BI2460" i="3"/>
  <c r="BJ2460" i="3"/>
  <c r="BK2460" i="3"/>
  <c r="BL2460" i="3"/>
  <c r="BM2460" i="3"/>
  <c r="BO2460" i="3"/>
  <c r="BP2460" i="3"/>
  <c r="BG2461" i="3"/>
  <c r="BI2461" i="3"/>
  <c r="BJ2461" i="3"/>
  <c r="BK2461" i="3"/>
  <c r="BL2461" i="3"/>
  <c r="BL2462" i="3" s="1"/>
  <c r="BL2463" i="3" s="1"/>
  <c r="BM2461" i="3"/>
  <c r="BO2461" i="3"/>
  <c r="BP2461" i="3"/>
  <c r="BP2462" i="3" s="1"/>
  <c r="BP2463" i="3" s="1"/>
  <c r="BP2464" i="3" s="1"/>
  <c r="BP2465" i="3" s="1"/>
  <c r="BP2466" i="3" s="1"/>
  <c r="BG2462" i="3"/>
  <c r="BH2462" i="3"/>
  <c r="BI2462" i="3"/>
  <c r="BJ2462" i="3"/>
  <c r="BK2462" i="3"/>
  <c r="BM2462" i="3"/>
  <c r="BN2462" i="3"/>
  <c r="BO2462" i="3"/>
  <c r="AH2463" i="3"/>
  <c r="BG2463" i="3"/>
  <c r="BH2463" i="3"/>
  <c r="BI2463" i="3"/>
  <c r="BJ2463" i="3"/>
  <c r="BJ2464" i="3" s="1"/>
  <c r="BJ2465" i="3" s="1"/>
  <c r="BJ2466" i="3" s="1"/>
  <c r="BK2463" i="3"/>
  <c r="BM2463" i="3"/>
  <c r="BN2463" i="3"/>
  <c r="BN2464" i="3" s="1"/>
  <c r="BN2465" i="3" s="1"/>
  <c r="BN2466" i="3" s="1"/>
  <c r="BN2467" i="3" s="1"/>
  <c r="BO2463" i="3"/>
  <c r="BG2464" i="3"/>
  <c r="BH2464" i="3"/>
  <c r="BI2464" i="3"/>
  <c r="BK2464" i="3"/>
  <c r="BL2464" i="3"/>
  <c r="BM2464" i="3"/>
  <c r="BO2464" i="3"/>
  <c r="BG2465" i="3"/>
  <c r="BH2465" i="3"/>
  <c r="BI2465" i="3"/>
  <c r="BK2465" i="3"/>
  <c r="BL2465" i="3"/>
  <c r="BM2465" i="3"/>
  <c r="BO2465" i="3"/>
  <c r="BG2466" i="3"/>
  <c r="BH2466" i="3"/>
  <c r="BH2467" i="3" s="1"/>
  <c r="BI2466" i="3"/>
  <c r="BK2466" i="3"/>
  <c r="BL2466" i="3"/>
  <c r="BM2466" i="3"/>
  <c r="BO2466" i="3"/>
  <c r="BG2467" i="3"/>
  <c r="BI2467" i="3"/>
  <c r="BJ2467" i="3"/>
  <c r="BK2467" i="3"/>
  <c r="BL2467" i="3"/>
  <c r="BL2468" i="3" s="1"/>
  <c r="BL2469" i="3" s="1"/>
  <c r="BM2467" i="3"/>
  <c r="BO2467" i="3"/>
  <c r="BP2467" i="3"/>
  <c r="BP2468" i="3" s="1"/>
  <c r="BP2469" i="3" s="1"/>
  <c r="BP2470" i="3" s="1"/>
  <c r="BP2471" i="3" s="1"/>
  <c r="BG2468" i="3"/>
  <c r="BH2468" i="3"/>
  <c r="BI2468" i="3"/>
  <c r="BJ2468" i="3"/>
  <c r="BK2468" i="3"/>
  <c r="BM2468" i="3"/>
  <c r="BN2468" i="3"/>
  <c r="BO2468" i="3"/>
  <c r="BG2469" i="3"/>
  <c r="BH2469" i="3"/>
  <c r="BI2469" i="3"/>
  <c r="BJ2469" i="3"/>
  <c r="BJ2470" i="3" s="1"/>
  <c r="BK2469" i="3"/>
  <c r="BM2469" i="3"/>
  <c r="BN2469" i="3"/>
  <c r="BN2470" i="3" s="1"/>
  <c r="BO2469" i="3"/>
  <c r="BG2470" i="3"/>
  <c r="BH2470" i="3"/>
  <c r="BI2470" i="3"/>
  <c r="BK2470" i="3"/>
  <c r="BL2470" i="3"/>
  <c r="BL2471" i="3" s="1"/>
  <c r="BM2470" i="3"/>
  <c r="BO2470" i="3"/>
  <c r="BG2471" i="3"/>
  <c r="BH2471" i="3"/>
  <c r="BH2472" i="3" s="1"/>
  <c r="BI2471" i="3"/>
  <c r="BJ2471" i="3"/>
  <c r="BK2471" i="3"/>
  <c r="BM2471" i="3"/>
  <c r="BN2471" i="3"/>
  <c r="BN2472" i="3" s="1"/>
  <c r="BO2471" i="3"/>
  <c r="BG2472" i="3"/>
  <c r="BI2472" i="3"/>
  <c r="BJ2472" i="3"/>
  <c r="BK2472" i="3"/>
  <c r="BL2472" i="3"/>
  <c r="BL2473" i="3" s="1"/>
  <c r="BM2472" i="3"/>
  <c r="BO2472" i="3"/>
  <c r="BP2472" i="3"/>
  <c r="BP2473" i="3" s="1"/>
  <c r="BP2474" i="3" s="1"/>
  <c r="BP2475" i="3" s="1"/>
  <c r="BG2473" i="3"/>
  <c r="BH2473" i="3"/>
  <c r="BI2473" i="3"/>
  <c r="BJ2473" i="3"/>
  <c r="BJ2474" i="3" s="1"/>
  <c r="BK2473" i="3"/>
  <c r="BM2473" i="3"/>
  <c r="BN2473" i="3"/>
  <c r="BN2474" i="3" s="1"/>
  <c r="BO2473" i="3"/>
  <c r="BG2474" i="3"/>
  <c r="BH2474" i="3"/>
  <c r="BI2474" i="3"/>
  <c r="BK2474" i="3"/>
  <c r="BL2474" i="3"/>
  <c r="BL2475" i="3" s="1"/>
  <c r="BM2474" i="3"/>
  <c r="BO2474" i="3"/>
  <c r="BG2475" i="3"/>
  <c r="BH2475" i="3"/>
  <c r="BH2476" i="3" s="1"/>
  <c r="BI2475" i="3"/>
  <c r="BJ2475" i="3"/>
  <c r="BK2475" i="3"/>
  <c r="BM2475" i="3"/>
  <c r="BN2475" i="3"/>
  <c r="BN2476" i="3" s="1"/>
  <c r="BO2475" i="3"/>
  <c r="BG2476" i="3"/>
  <c r="BI2476" i="3"/>
  <c r="BJ2476" i="3"/>
  <c r="BK2476" i="3"/>
  <c r="BL2476" i="3"/>
  <c r="BL2477" i="3" s="1"/>
  <c r="BM2476" i="3"/>
  <c r="BO2476" i="3"/>
  <c r="BP2476" i="3"/>
  <c r="BP2477" i="3" s="1"/>
  <c r="BG2477" i="3"/>
  <c r="BH2477" i="3"/>
  <c r="BH2478" i="3" s="1"/>
  <c r="BI2477" i="3"/>
  <c r="BJ2477" i="3"/>
  <c r="BK2477" i="3"/>
  <c r="BM2477" i="3"/>
  <c r="BN2477" i="3"/>
  <c r="BN2478" i="3" s="1"/>
  <c r="BO2477" i="3"/>
  <c r="BG2478" i="3"/>
  <c r="BI2478" i="3"/>
  <c r="BJ2478" i="3"/>
  <c r="BK2478" i="3"/>
  <c r="BL2478" i="3"/>
  <c r="BL2479" i="3" s="1"/>
  <c r="BL2480" i="3" s="1"/>
  <c r="BM2478" i="3"/>
  <c r="BO2478" i="3"/>
  <c r="BP2478" i="3"/>
  <c r="BP2479" i="3" s="1"/>
  <c r="BP2480" i="3" s="1"/>
  <c r="BP2481" i="3" s="1"/>
  <c r="BP2482" i="3" s="1"/>
  <c r="BP2483" i="3" s="1"/>
  <c r="BP2484" i="3" s="1"/>
  <c r="BP2485" i="3" s="1"/>
  <c r="BP2486" i="3" s="1"/>
  <c r="BG2479" i="3"/>
  <c r="BH2479" i="3"/>
  <c r="BI2479" i="3"/>
  <c r="BJ2479" i="3"/>
  <c r="BK2479" i="3"/>
  <c r="BM2479" i="3"/>
  <c r="BN2479" i="3"/>
  <c r="BO2479" i="3"/>
  <c r="BG2480" i="3"/>
  <c r="BH2480" i="3"/>
  <c r="BI2480" i="3"/>
  <c r="BJ2480" i="3"/>
  <c r="BJ2481" i="3" s="1"/>
  <c r="BK2480" i="3"/>
  <c r="BM2480" i="3"/>
  <c r="BN2480" i="3"/>
  <c r="BN2481" i="3" s="1"/>
  <c r="BO2480" i="3"/>
  <c r="BG2481" i="3"/>
  <c r="BH2481" i="3"/>
  <c r="BI2481" i="3"/>
  <c r="BK2481" i="3"/>
  <c r="BL2481" i="3"/>
  <c r="BL2482" i="3" s="1"/>
  <c r="BM2481" i="3"/>
  <c r="BO2481" i="3"/>
  <c r="BG2482" i="3"/>
  <c r="BH2482" i="3"/>
  <c r="BI2482" i="3"/>
  <c r="BJ2482" i="3"/>
  <c r="BJ2483" i="3" s="1"/>
  <c r="BK2482" i="3"/>
  <c r="BM2482" i="3"/>
  <c r="BN2482" i="3"/>
  <c r="BN2483" i="3" s="1"/>
  <c r="BO2482" i="3"/>
  <c r="BG2483" i="3"/>
  <c r="BH2483" i="3"/>
  <c r="BI2483" i="3"/>
  <c r="BK2483" i="3"/>
  <c r="BL2483" i="3"/>
  <c r="BL2484" i="3" s="1"/>
  <c r="BL2485" i="3" s="1"/>
  <c r="BM2483" i="3"/>
  <c r="BO2483" i="3"/>
  <c r="BG2484" i="3"/>
  <c r="BH2484" i="3"/>
  <c r="BI2484" i="3"/>
  <c r="BJ2484" i="3"/>
  <c r="BK2484" i="3"/>
  <c r="BM2484" i="3"/>
  <c r="BN2484" i="3"/>
  <c r="BO2484" i="3"/>
  <c r="BG2485" i="3"/>
  <c r="BH2485" i="3"/>
  <c r="BI2485" i="3"/>
  <c r="BJ2485" i="3"/>
  <c r="BJ2486" i="3" s="1"/>
  <c r="BK2485" i="3"/>
  <c r="BM2485" i="3"/>
  <c r="BN2485" i="3"/>
  <c r="BN2486" i="3" s="1"/>
  <c r="BN2487" i="3" s="1"/>
  <c r="BN2488" i="3" s="1"/>
  <c r="BN2489" i="3" s="1"/>
  <c r="BO2485" i="3"/>
  <c r="BG2486" i="3"/>
  <c r="BH2486" i="3"/>
  <c r="BH2487" i="3" s="1"/>
  <c r="BI2486" i="3"/>
  <c r="BK2486" i="3"/>
  <c r="BL2486" i="3"/>
  <c r="BM2486" i="3"/>
  <c r="BO2486" i="3"/>
  <c r="BG2487" i="3"/>
  <c r="BI2487" i="3"/>
  <c r="BJ2487" i="3"/>
  <c r="BJ2488" i="3" s="1"/>
  <c r="BK2487" i="3"/>
  <c r="BL2487" i="3"/>
  <c r="BM2487" i="3"/>
  <c r="BO2487" i="3"/>
  <c r="BP2487" i="3"/>
  <c r="BP2488" i="3" s="1"/>
  <c r="BG2488" i="3"/>
  <c r="BH2488" i="3"/>
  <c r="BH2489" i="3" s="1"/>
  <c r="BI2488" i="3"/>
  <c r="BK2488" i="3"/>
  <c r="BL2488" i="3"/>
  <c r="BM2488" i="3"/>
  <c r="BO2488" i="3"/>
  <c r="BG2489" i="3"/>
  <c r="BI2489" i="3"/>
  <c r="BJ2489" i="3"/>
  <c r="BK2489" i="3"/>
  <c r="BL2489" i="3"/>
  <c r="BL2490" i="3" s="1"/>
  <c r="BM2489" i="3"/>
  <c r="BO2489" i="3"/>
  <c r="BP2489" i="3"/>
  <c r="BP2490" i="3" s="1"/>
  <c r="BP2491" i="3" s="1"/>
  <c r="BP2492" i="3" s="1"/>
  <c r="BP2493" i="3" s="1"/>
  <c r="BP2494" i="3" s="1"/>
  <c r="BP2495" i="3" s="1"/>
  <c r="BP2496" i="3" s="1"/>
  <c r="BP2497" i="3" s="1"/>
  <c r="BP2498" i="3" s="1"/>
  <c r="BG2490" i="3"/>
  <c r="BH2490" i="3"/>
  <c r="BI2490" i="3"/>
  <c r="BJ2490" i="3"/>
  <c r="BJ2491" i="3" s="1"/>
  <c r="BK2490" i="3"/>
  <c r="BM2490" i="3"/>
  <c r="BN2490" i="3"/>
  <c r="BN2491" i="3" s="1"/>
  <c r="BO2490" i="3"/>
  <c r="BG2491" i="3"/>
  <c r="BH2491" i="3"/>
  <c r="BI2491" i="3"/>
  <c r="BK2491" i="3"/>
  <c r="BL2491" i="3"/>
  <c r="BL2492" i="3" s="1"/>
  <c r="BL2493" i="3" s="1"/>
  <c r="BM2491" i="3"/>
  <c r="BO2491" i="3"/>
  <c r="BG2492" i="3"/>
  <c r="BH2492" i="3"/>
  <c r="BI2492" i="3"/>
  <c r="BJ2492" i="3"/>
  <c r="BK2492" i="3"/>
  <c r="BM2492" i="3"/>
  <c r="BN2492" i="3"/>
  <c r="BO2492" i="3"/>
  <c r="BG2493" i="3"/>
  <c r="BH2493" i="3"/>
  <c r="BI2493" i="3"/>
  <c r="BJ2493" i="3"/>
  <c r="BJ2494" i="3" s="1"/>
  <c r="BJ2495" i="3" s="1"/>
  <c r="BJ2496" i="3" s="1"/>
  <c r="BJ2497" i="3" s="1"/>
  <c r="BJ2498" i="3" s="1"/>
  <c r="BK2493" i="3"/>
  <c r="BM2493" i="3"/>
  <c r="BN2493" i="3"/>
  <c r="BN2494" i="3" s="1"/>
  <c r="BN2495" i="3" s="1"/>
  <c r="BN2496" i="3" s="1"/>
  <c r="BN2497" i="3" s="1"/>
  <c r="BN2498" i="3" s="1"/>
  <c r="BN2499" i="3" s="1"/>
  <c r="BN2500" i="3" s="1"/>
  <c r="BO2493" i="3"/>
  <c r="BG2494" i="3"/>
  <c r="BH2494" i="3"/>
  <c r="BI2494" i="3"/>
  <c r="BK2494" i="3"/>
  <c r="BL2494" i="3"/>
  <c r="BM2494" i="3"/>
  <c r="BO2494" i="3"/>
  <c r="BG2495" i="3"/>
  <c r="BH2495" i="3"/>
  <c r="BI2495" i="3"/>
  <c r="BK2495" i="3"/>
  <c r="BL2495" i="3"/>
  <c r="BM2495" i="3"/>
  <c r="BO2495" i="3"/>
  <c r="BG2496" i="3"/>
  <c r="BH2496" i="3"/>
  <c r="BI2496" i="3"/>
  <c r="BK2496" i="3"/>
  <c r="BL2496" i="3"/>
  <c r="BM2496" i="3"/>
  <c r="BO2496" i="3"/>
  <c r="BG2497" i="3"/>
  <c r="BH2497" i="3"/>
  <c r="BI2497" i="3"/>
  <c r="BK2497" i="3"/>
  <c r="BL2497" i="3"/>
  <c r="BM2497" i="3"/>
  <c r="BO2497" i="3"/>
  <c r="BG2498" i="3"/>
  <c r="BH2498" i="3"/>
  <c r="BH2499" i="3" s="1"/>
  <c r="BH2500" i="3" s="1"/>
  <c r="BI2498" i="3"/>
  <c r="BK2498" i="3"/>
  <c r="BL2498" i="3"/>
  <c r="BM2498" i="3"/>
  <c r="BO2498" i="3"/>
  <c r="BG2499" i="3"/>
  <c r="BI2499" i="3"/>
  <c r="BJ2499" i="3"/>
  <c r="BK2499" i="3"/>
  <c r="BL2499" i="3"/>
  <c r="BM2499" i="3"/>
  <c r="BO2499" i="3"/>
  <c r="BP2499" i="3"/>
  <c r="BG2500" i="3"/>
  <c r="BI2500" i="3"/>
  <c r="BJ2500" i="3"/>
  <c r="BK2500" i="3"/>
  <c r="BL2500" i="3"/>
  <c r="BL2501" i="3" s="1"/>
  <c r="BM2500" i="3"/>
  <c r="BO2500" i="3"/>
  <c r="BP2500" i="3"/>
  <c r="BP2501" i="3" s="1"/>
  <c r="BP2502" i="3" s="1"/>
  <c r="BP2503" i="3" s="1"/>
  <c r="BP2504" i="3" s="1"/>
  <c r="BP2505" i="3" s="1"/>
  <c r="BG2501" i="3"/>
  <c r="BH2501" i="3"/>
  <c r="BI2501" i="3"/>
  <c r="BJ2501" i="3"/>
  <c r="BJ2502" i="3" s="1"/>
  <c r="BK2501" i="3"/>
  <c r="BM2501" i="3"/>
  <c r="BN2501" i="3"/>
  <c r="BN2502" i="3" s="1"/>
  <c r="BO2501" i="3"/>
  <c r="BG2502" i="3"/>
  <c r="BH2502" i="3"/>
  <c r="BI2502" i="3"/>
  <c r="BK2502" i="3"/>
  <c r="BL2502" i="3"/>
  <c r="BL2503" i="3" s="1"/>
  <c r="BL2504" i="3" s="1"/>
  <c r="BL2505" i="3" s="1"/>
  <c r="BM2502" i="3"/>
  <c r="BO2502" i="3"/>
  <c r="BG2503" i="3"/>
  <c r="BH2503" i="3"/>
  <c r="BI2503" i="3"/>
  <c r="BJ2503" i="3"/>
  <c r="BK2503" i="3"/>
  <c r="BM2503" i="3"/>
  <c r="BN2503" i="3"/>
  <c r="BO2503" i="3"/>
  <c r="BG2504" i="3"/>
  <c r="BH2504" i="3"/>
  <c r="BI2504" i="3"/>
  <c r="BJ2504" i="3"/>
  <c r="BK2504" i="3"/>
  <c r="BM2504" i="3"/>
  <c r="BN2504" i="3"/>
  <c r="BO2504" i="3"/>
  <c r="AH2505" i="3"/>
  <c r="BG2505" i="3"/>
  <c r="BH2505" i="3"/>
  <c r="BH2506" i="3" s="1"/>
  <c r="BH2507" i="3" s="1"/>
  <c r="BH2508" i="3" s="1"/>
  <c r="BH2509" i="3" s="1"/>
  <c r="BI2505" i="3"/>
  <c r="BJ2505" i="3"/>
  <c r="BK2505" i="3"/>
  <c r="BM2505" i="3"/>
  <c r="BN2505" i="3"/>
  <c r="BN2506" i="3" s="1"/>
  <c r="BN2507" i="3" s="1"/>
  <c r="BN2508" i="3" s="1"/>
  <c r="BN2509" i="3" s="1"/>
  <c r="BO2505" i="3"/>
  <c r="BG2506" i="3"/>
  <c r="BI2506" i="3"/>
  <c r="BJ2506" i="3"/>
  <c r="BK2506" i="3"/>
  <c r="BL2506" i="3"/>
  <c r="BM2506" i="3"/>
  <c r="BO2506" i="3"/>
  <c r="BP2506" i="3"/>
  <c r="BG2507" i="3"/>
  <c r="BI2507" i="3"/>
  <c r="BJ2507" i="3"/>
  <c r="BK2507" i="3"/>
  <c r="BL2507" i="3"/>
  <c r="BM2507" i="3"/>
  <c r="BO2507" i="3"/>
  <c r="BP2507" i="3"/>
  <c r="BG2508" i="3"/>
  <c r="BI2508" i="3"/>
  <c r="BJ2508" i="3"/>
  <c r="BK2508" i="3"/>
  <c r="BL2508" i="3"/>
  <c r="BM2508" i="3"/>
  <c r="BO2508" i="3"/>
  <c r="BP2508" i="3"/>
  <c r="BG2509" i="3"/>
  <c r="BI2509" i="3"/>
  <c r="BJ2509" i="3"/>
  <c r="BK2509" i="3"/>
  <c r="BL2509" i="3"/>
  <c r="BL2510" i="3" s="1"/>
  <c r="BM2509" i="3"/>
  <c r="BO2509" i="3"/>
  <c r="BP2509" i="3"/>
  <c r="BP2510" i="3" s="1"/>
  <c r="BG2510" i="3"/>
  <c r="BH2510" i="3"/>
  <c r="BH2511" i="3" s="1"/>
  <c r="BH2512" i="3" s="1"/>
  <c r="BH2513" i="3" s="1"/>
  <c r="BH2514" i="3" s="1"/>
  <c r="BI2510" i="3"/>
  <c r="BJ2510" i="3"/>
  <c r="BK2510" i="3"/>
  <c r="BM2510" i="3"/>
  <c r="BN2510" i="3"/>
  <c r="BN2511" i="3" s="1"/>
  <c r="BN2512" i="3" s="1"/>
  <c r="BN2513" i="3" s="1"/>
  <c r="BN2514" i="3" s="1"/>
  <c r="BN2515" i="3" s="1"/>
  <c r="BN2516" i="3" s="1"/>
  <c r="BN2517" i="3" s="1"/>
  <c r="BN2518" i="3" s="1"/>
  <c r="BN2519" i="3" s="1"/>
  <c r="BO2510" i="3"/>
  <c r="BG2511" i="3"/>
  <c r="BI2511" i="3"/>
  <c r="BJ2511" i="3"/>
  <c r="BK2511" i="3"/>
  <c r="BL2511" i="3"/>
  <c r="BM2511" i="3"/>
  <c r="BO2511" i="3"/>
  <c r="BP2511" i="3"/>
  <c r="BG2512" i="3"/>
  <c r="BI2512" i="3"/>
  <c r="BJ2512" i="3"/>
  <c r="BK2512" i="3"/>
  <c r="BL2512" i="3"/>
  <c r="BM2512" i="3"/>
  <c r="BO2512" i="3"/>
  <c r="BP2512" i="3"/>
  <c r="BG2513" i="3"/>
  <c r="BI2513" i="3"/>
  <c r="BJ2513" i="3"/>
  <c r="BK2513" i="3"/>
  <c r="BL2513" i="3"/>
  <c r="BM2513" i="3"/>
  <c r="BO2513" i="3"/>
  <c r="BP2513" i="3"/>
  <c r="BG2514" i="3"/>
  <c r="BI2514" i="3"/>
  <c r="BJ2514" i="3"/>
  <c r="BJ2515" i="3" s="1"/>
  <c r="BK2514" i="3"/>
  <c r="BL2514" i="3"/>
  <c r="BM2514" i="3"/>
  <c r="BO2514" i="3"/>
  <c r="BP2514" i="3"/>
  <c r="BP2515" i="3" s="1"/>
  <c r="BG2515" i="3"/>
  <c r="BH2515" i="3"/>
  <c r="BH2516" i="3" s="1"/>
  <c r="BH2517" i="3" s="1"/>
  <c r="BI2515" i="3"/>
  <c r="BK2515" i="3"/>
  <c r="BL2515" i="3"/>
  <c r="BM2515" i="3"/>
  <c r="BO2515" i="3"/>
  <c r="BG2516" i="3"/>
  <c r="BI2516" i="3"/>
  <c r="BJ2516" i="3"/>
  <c r="BK2516" i="3"/>
  <c r="BL2516" i="3"/>
  <c r="BM2516" i="3"/>
  <c r="BO2516" i="3"/>
  <c r="BP2516" i="3"/>
  <c r="BG2517" i="3"/>
  <c r="BI2517" i="3"/>
  <c r="BJ2517" i="3"/>
  <c r="BJ2518" i="3" s="1"/>
  <c r="BK2517" i="3"/>
  <c r="BL2517" i="3"/>
  <c r="BM2517" i="3"/>
  <c r="BO2517" i="3"/>
  <c r="BP2517" i="3"/>
  <c r="BP2518" i="3" s="1"/>
  <c r="BG2518" i="3"/>
  <c r="BH2518" i="3"/>
  <c r="BH2519" i="3" s="1"/>
  <c r="BI2518" i="3"/>
  <c r="BK2518" i="3"/>
  <c r="BL2518" i="3"/>
  <c r="BM2518" i="3"/>
  <c r="BO2518" i="3"/>
  <c r="BG2519" i="3"/>
  <c r="BI2519" i="3"/>
  <c r="BJ2519" i="3"/>
  <c r="BK2519" i="3"/>
  <c r="BL2519" i="3"/>
  <c r="BL2520" i="3" s="1"/>
  <c r="BM2519" i="3"/>
  <c r="BO2519" i="3"/>
  <c r="BP2519" i="3"/>
  <c r="BP2520" i="3" s="1"/>
  <c r="BG2520" i="3"/>
  <c r="BH2520" i="3"/>
  <c r="BH2521" i="3" s="1"/>
  <c r="BI2520" i="3"/>
  <c r="BJ2520" i="3"/>
  <c r="BK2520" i="3"/>
  <c r="BM2520" i="3"/>
  <c r="BN2520" i="3"/>
  <c r="BN2521" i="3" s="1"/>
  <c r="BN2522" i="3" s="1"/>
  <c r="BO2520" i="3"/>
  <c r="BG2521" i="3"/>
  <c r="BI2521" i="3"/>
  <c r="BJ2521" i="3"/>
  <c r="BJ2522" i="3" s="1"/>
  <c r="BK2521" i="3"/>
  <c r="BL2521" i="3"/>
  <c r="BM2521" i="3"/>
  <c r="BO2521" i="3"/>
  <c r="BP2521" i="3"/>
  <c r="BP2522" i="3" s="1"/>
  <c r="BP2523" i="3" s="1"/>
  <c r="BP2524" i="3" s="1"/>
  <c r="BP2525" i="3" s="1"/>
  <c r="BP2526" i="3" s="1"/>
  <c r="BP2527" i="3" s="1"/>
  <c r="BP2528" i="3" s="1"/>
  <c r="BP2529" i="3" s="1"/>
  <c r="BP2530" i="3" s="1"/>
  <c r="BG2522" i="3"/>
  <c r="BH2522" i="3"/>
  <c r="BI2522" i="3"/>
  <c r="BK2522" i="3"/>
  <c r="BL2522" i="3"/>
  <c r="BL2523" i="3" s="1"/>
  <c r="BM2522" i="3"/>
  <c r="BO2522" i="3"/>
  <c r="BG2523" i="3"/>
  <c r="BH2523" i="3"/>
  <c r="BI2523" i="3"/>
  <c r="BJ2523" i="3"/>
  <c r="BJ2524" i="3" s="1"/>
  <c r="BJ2525" i="3" s="1"/>
  <c r="BJ2526" i="3" s="1"/>
  <c r="BJ2527" i="3" s="1"/>
  <c r="BJ2528" i="3" s="1"/>
  <c r="BJ2529" i="3" s="1"/>
  <c r="BK2523" i="3"/>
  <c r="BM2523" i="3"/>
  <c r="BN2523" i="3"/>
  <c r="BN2524" i="3" s="1"/>
  <c r="BN2525" i="3" s="1"/>
  <c r="BN2526" i="3" s="1"/>
  <c r="BN2527" i="3" s="1"/>
  <c r="BN2528" i="3" s="1"/>
  <c r="BN2529" i="3" s="1"/>
  <c r="BO2523" i="3"/>
  <c r="BG2524" i="3"/>
  <c r="BH2524" i="3"/>
  <c r="BI2524" i="3"/>
  <c r="BK2524" i="3"/>
  <c r="BL2524" i="3"/>
  <c r="BM2524" i="3"/>
  <c r="BO2524" i="3"/>
  <c r="BG2525" i="3"/>
  <c r="BH2525" i="3"/>
  <c r="BI2525" i="3"/>
  <c r="BK2525" i="3"/>
  <c r="BL2525" i="3"/>
  <c r="BM2525" i="3"/>
  <c r="BO2525" i="3"/>
  <c r="BG2526" i="3"/>
  <c r="BH2526" i="3"/>
  <c r="BI2526" i="3"/>
  <c r="BK2526" i="3"/>
  <c r="BL2526" i="3"/>
  <c r="BM2526" i="3"/>
  <c r="BO2526" i="3"/>
  <c r="BG2527" i="3"/>
  <c r="BH2527" i="3"/>
  <c r="BI2527" i="3"/>
  <c r="BK2527" i="3"/>
  <c r="BL2527" i="3"/>
  <c r="BM2527" i="3"/>
  <c r="BO2527" i="3"/>
  <c r="BG2528" i="3"/>
  <c r="BH2528" i="3"/>
  <c r="BI2528" i="3"/>
  <c r="BK2528" i="3"/>
  <c r="BL2528" i="3"/>
  <c r="BM2528" i="3"/>
  <c r="BO2528" i="3"/>
  <c r="BG2529" i="3"/>
  <c r="BH2529" i="3"/>
  <c r="BI2529" i="3"/>
  <c r="BK2529" i="3"/>
  <c r="BL2529" i="3"/>
  <c r="BL2530" i="3" s="1"/>
  <c r="BM2529" i="3"/>
  <c r="BO2529" i="3"/>
  <c r="BG2530" i="3"/>
  <c r="BH2530" i="3"/>
  <c r="BH2531" i="3" s="1"/>
  <c r="BI2530" i="3"/>
  <c r="BJ2530" i="3"/>
  <c r="BK2530" i="3"/>
  <c r="BM2530" i="3"/>
  <c r="BN2530" i="3"/>
  <c r="BN2531" i="3" s="1"/>
  <c r="BN2532" i="3" s="1"/>
  <c r="BO2530" i="3"/>
  <c r="BG2531" i="3"/>
  <c r="BI2531" i="3"/>
  <c r="BJ2531" i="3"/>
  <c r="BJ2532" i="3" s="1"/>
  <c r="BK2531" i="3"/>
  <c r="BL2531" i="3"/>
  <c r="BM2531" i="3"/>
  <c r="BO2531" i="3"/>
  <c r="BP2531" i="3"/>
  <c r="BP2532" i="3" s="1"/>
  <c r="BP2533" i="3" s="1"/>
  <c r="BP2534" i="3" s="1"/>
  <c r="BG2532" i="3"/>
  <c r="BH2532" i="3"/>
  <c r="BI2532" i="3"/>
  <c r="BK2532" i="3"/>
  <c r="BL2532" i="3"/>
  <c r="BL2533" i="3" s="1"/>
  <c r="BL2534" i="3" s="1"/>
  <c r="BM2532" i="3"/>
  <c r="BO2532" i="3"/>
  <c r="BG2533" i="3"/>
  <c r="BH2533" i="3"/>
  <c r="BI2533" i="3"/>
  <c r="BJ2533" i="3"/>
  <c r="BK2533" i="3"/>
  <c r="BM2533" i="3"/>
  <c r="BN2533" i="3"/>
  <c r="BO2533" i="3"/>
  <c r="BG2534" i="3"/>
  <c r="BH2534" i="3"/>
  <c r="BH2535" i="3" s="1"/>
  <c r="BH2536" i="3" s="1"/>
  <c r="BI2534" i="3"/>
  <c r="BJ2534" i="3"/>
  <c r="BK2534" i="3"/>
  <c r="BM2534" i="3"/>
  <c r="BN2534" i="3"/>
  <c r="BN2535" i="3" s="1"/>
  <c r="BN2536" i="3" s="1"/>
  <c r="BN2537" i="3" s="1"/>
  <c r="BN2538" i="3" s="1"/>
  <c r="BO2534" i="3"/>
  <c r="BG2535" i="3"/>
  <c r="BI2535" i="3"/>
  <c r="BJ2535" i="3"/>
  <c r="BK2535" i="3"/>
  <c r="BL2535" i="3"/>
  <c r="BM2535" i="3"/>
  <c r="BO2535" i="3"/>
  <c r="BP2535" i="3"/>
  <c r="BG2536" i="3"/>
  <c r="BI2536" i="3"/>
  <c r="BJ2536" i="3"/>
  <c r="BJ2537" i="3" s="1"/>
  <c r="BK2536" i="3"/>
  <c r="BL2536" i="3"/>
  <c r="BM2536" i="3"/>
  <c r="BO2536" i="3"/>
  <c r="BP2536" i="3"/>
  <c r="BP2537" i="3" s="1"/>
  <c r="BG2537" i="3"/>
  <c r="BH2537" i="3"/>
  <c r="BH2538" i="3" s="1"/>
  <c r="BI2537" i="3"/>
  <c r="BK2537" i="3"/>
  <c r="BL2537" i="3"/>
  <c r="BM2537" i="3"/>
  <c r="BO2537" i="3"/>
  <c r="BG2538" i="3"/>
  <c r="BI2538" i="3"/>
  <c r="BJ2538" i="3"/>
  <c r="BK2538" i="3"/>
  <c r="BL2538" i="3"/>
  <c r="BL2539" i="3" s="1"/>
  <c r="BL2540" i="3" s="1"/>
  <c r="BM2538" i="3"/>
  <c r="BO2538" i="3"/>
  <c r="BP2538" i="3"/>
  <c r="BP2539" i="3" s="1"/>
  <c r="BP2540" i="3" s="1"/>
  <c r="BG2539" i="3"/>
  <c r="BH2539" i="3"/>
  <c r="BI2539" i="3"/>
  <c r="BJ2539" i="3"/>
  <c r="BK2539" i="3"/>
  <c r="BM2539" i="3"/>
  <c r="BN2539" i="3"/>
  <c r="BO2539" i="3"/>
  <c r="BG2540" i="3"/>
  <c r="BH2540" i="3"/>
  <c r="BH2541" i="3" s="1"/>
  <c r="BH2542" i="3" s="1"/>
  <c r="BI2540" i="3"/>
  <c r="BJ2540" i="3"/>
  <c r="BK2540" i="3"/>
  <c r="BM2540" i="3"/>
  <c r="BN2540" i="3"/>
  <c r="BN2541" i="3" s="1"/>
  <c r="BN2542" i="3" s="1"/>
  <c r="BN2543" i="3" s="1"/>
  <c r="BN2544" i="3" s="1"/>
  <c r="BN2545" i="3" s="1"/>
  <c r="BN2546" i="3" s="1"/>
  <c r="BO2540" i="3"/>
  <c r="BG2541" i="3"/>
  <c r="BI2541" i="3"/>
  <c r="BJ2541" i="3"/>
  <c r="BK2541" i="3"/>
  <c r="BL2541" i="3"/>
  <c r="BM2541" i="3"/>
  <c r="BO2541" i="3"/>
  <c r="BP2541" i="3"/>
  <c r="BG2542" i="3"/>
  <c r="BI2542" i="3"/>
  <c r="BJ2542" i="3"/>
  <c r="BJ2543" i="3" s="1"/>
  <c r="BK2542" i="3"/>
  <c r="BL2542" i="3"/>
  <c r="BM2542" i="3"/>
  <c r="BO2542" i="3"/>
  <c r="BP2542" i="3"/>
  <c r="BP2543" i="3" s="1"/>
  <c r="BG2543" i="3"/>
  <c r="BH2543" i="3"/>
  <c r="BH2544" i="3" s="1"/>
  <c r="BH2545" i="3" s="1"/>
  <c r="BH2546" i="3" s="1"/>
  <c r="BI2543" i="3"/>
  <c r="BK2543" i="3"/>
  <c r="BL2543" i="3"/>
  <c r="BM2543" i="3"/>
  <c r="BO2543" i="3"/>
  <c r="BG2544" i="3"/>
  <c r="BI2544" i="3"/>
  <c r="BJ2544" i="3"/>
  <c r="BK2544" i="3"/>
  <c r="BL2544" i="3"/>
  <c r="BM2544" i="3"/>
  <c r="BO2544" i="3"/>
  <c r="BP2544" i="3"/>
  <c r="BG2545" i="3"/>
  <c r="BI2545" i="3"/>
  <c r="BJ2545" i="3"/>
  <c r="BK2545" i="3"/>
  <c r="BL2545" i="3"/>
  <c r="BM2545" i="3"/>
  <c r="BO2545" i="3"/>
  <c r="BP2545" i="3"/>
  <c r="BG2546" i="3"/>
  <c r="BI2546" i="3"/>
  <c r="BJ2546" i="3"/>
  <c r="BK2546" i="3"/>
  <c r="BL2546" i="3"/>
  <c r="BL2547" i="3" s="1"/>
  <c r="BM2546" i="3"/>
  <c r="BO2546" i="3"/>
  <c r="BP2546" i="3"/>
  <c r="BP2547" i="3" s="1"/>
  <c r="AH2547" i="3"/>
  <c r="BG2547" i="3"/>
  <c r="BH2547" i="3"/>
  <c r="BH2548" i="3" s="1"/>
  <c r="BH2549" i="3" s="1"/>
  <c r="BI2547" i="3"/>
  <c r="BJ2547" i="3"/>
  <c r="BK2547" i="3"/>
  <c r="BM2547" i="3"/>
  <c r="BN2547" i="3"/>
  <c r="BN2548" i="3" s="1"/>
  <c r="BN2549" i="3" s="1"/>
  <c r="BN2550" i="3" s="1"/>
  <c r="BO2547" i="3"/>
  <c r="BG2548" i="3"/>
  <c r="BI2548" i="3"/>
  <c r="BJ2548" i="3"/>
  <c r="BK2548" i="3"/>
  <c r="BL2548" i="3"/>
  <c r="BM2548" i="3"/>
  <c r="BO2548" i="3"/>
  <c r="BP2548" i="3"/>
  <c r="BG2549" i="3"/>
  <c r="BI2549" i="3"/>
  <c r="BJ2549" i="3"/>
  <c r="BJ2550" i="3" s="1"/>
  <c r="BK2549" i="3"/>
  <c r="BL2549" i="3"/>
  <c r="BM2549" i="3"/>
  <c r="BO2549" i="3"/>
  <c r="BP2549" i="3"/>
  <c r="BP2550" i="3" s="1"/>
  <c r="BP2551" i="3" s="1"/>
  <c r="BP2552" i="3" s="1"/>
  <c r="BG2550" i="3"/>
  <c r="BH2550" i="3"/>
  <c r="BI2550" i="3"/>
  <c r="BK2550" i="3"/>
  <c r="BL2550" i="3"/>
  <c r="BL2551" i="3" s="1"/>
  <c r="BL2552" i="3" s="1"/>
  <c r="BM2550" i="3"/>
  <c r="BO2550" i="3"/>
  <c r="BG2551" i="3"/>
  <c r="BH2551" i="3"/>
  <c r="BI2551" i="3"/>
  <c r="BJ2551" i="3"/>
  <c r="BK2551" i="3"/>
  <c r="BM2551" i="3"/>
  <c r="BN2551" i="3"/>
  <c r="BO2551" i="3"/>
  <c r="BG2552" i="3"/>
  <c r="BH2552" i="3"/>
  <c r="BH2553" i="3" s="1"/>
  <c r="BI2552" i="3"/>
  <c r="BJ2552" i="3"/>
  <c r="BK2552" i="3"/>
  <c r="BM2552" i="3"/>
  <c r="BN2552" i="3"/>
  <c r="BN2553" i="3" s="1"/>
  <c r="BO2552" i="3"/>
  <c r="BG2553" i="3"/>
  <c r="BI2553" i="3"/>
  <c r="BJ2553" i="3"/>
  <c r="BK2553" i="3"/>
  <c r="BL2553" i="3"/>
  <c r="BL2554" i="3" s="1"/>
  <c r="BM2553" i="3"/>
  <c r="BO2553" i="3"/>
  <c r="BP2553" i="3"/>
  <c r="BP2554" i="3" s="1"/>
  <c r="BG2554" i="3"/>
  <c r="BH2554" i="3"/>
  <c r="BH2555" i="3" s="1"/>
  <c r="BH2556" i="3" s="1"/>
  <c r="BH2557" i="3" s="1"/>
  <c r="BI2554" i="3"/>
  <c r="BJ2554" i="3"/>
  <c r="BK2554" i="3"/>
  <c r="BM2554" i="3"/>
  <c r="BN2554" i="3"/>
  <c r="BN2555" i="3" s="1"/>
  <c r="BN2556" i="3" s="1"/>
  <c r="BN2557" i="3" s="1"/>
  <c r="BO2554" i="3"/>
  <c r="BG2555" i="3"/>
  <c r="BI2555" i="3"/>
  <c r="BJ2555" i="3"/>
  <c r="BK2555" i="3"/>
  <c r="BL2555" i="3"/>
  <c r="BM2555" i="3"/>
  <c r="BO2555" i="3"/>
  <c r="BP2555" i="3"/>
  <c r="BG2556" i="3"/>
  <c r="BI2556" i="3"/>
  <c r="BJ2556" i="3"/>
  <c r="BK2556" i="3"/>
  <c r="BL2556" i="3"/>
  <c r="BM2556" i="3"/>
  <c r="BO2556" i="3"/>
  <c r="BP2556" i="3"/>
  <c r="BG2557" i="3"/>
  <c r="BI2557" i="3"/>
  <c r="BJ2557" i="3"/>
  <c r="BK2557" i="3"/>
  <c r="BL2557" i="3"/>
  <c r="BL2558" i="3" s="1"/>
  <c r="BL2559" i="3" s="1"/>
  <c r="BL2560" i="3" s="1"/>
  <c r="BM2557" i="3"/>
  <c r="BO2557" i="3"/>
  <c r="BP2557" i="3"/>
  <c r="BP2558" i="3" s="1"/>
  <c r="BP2559" i="3" s="1"/>
  <c r="BP2560" i="3" s="1"/>
  <c r="BP2561" i="3" s="1"/>
  <c r="BP2562" i="3" s="1"/>
  <c r="BP2563" i="3" s="1"/>
  <c r="BP2564" i="3" s="1"/>
  <c r="BP2565" i="3" s="1"/>
  <c r="BG2558" i="3"/>
  <c r="BH2558" i="3"/>
  <c r="BI2558" i="3"/>
  <c r="BJ2558" i="3"/>
  <c r="BK2558" i="3"/>
  <c r="BM2558" i="3"/>
  <c r="BN2558" i="3"/>
  <c r="BO2558" i="3"/>
  <c r="BG2559" i="3"/>
  <c r="BH2559" i="3"/>
  <c r="BI2559" i="3"/>
  <c r="BJ2559" i="3"/>
  <c r="BK2559" i="3"/>
  <c r="BM2559" i="3"/>
  <c r="BN2559" i="3"/>
  <c r="BO2559" i="3"/>
  <c r="BG2560" i="3"/>
  <c r="BH2560" i="3"/>
  <c r="BI2560" i="3"/>
  <c r="BJ2560" i="3"/>
  <c r="BJ2561" i="3" s="1"/>
  <c r="BK2560" i="3"/>
  <c r="BM2560" i="3"/>
  <c r="BN2560" i="3"/>
  <c r="BN2561" i="3" s="1"/>
  <c r="BO2560" i="3"/>
  <c r="BG2561" i="3"/>
  <c r="BH2561" i="3"/>
  <c r="BI2561" i="3"/>
  <c r="BK2561" i="3"/>
  <c r="BL2561" i="3"/>
  <c r="BL2562" i="3" s="1"/>
  <c r="BL2563" i="3" s="1"/>
  <c r="BM2561" i="3"/>
  <c r="BO2561" i="3"/>
  <c r="BG2562" i="3"/>
  <c r="BH2562" i="3"/>
  <c r="BI2562" i="3"/>
  <c r="BJ2562" i="3"/>
  <c r="BK2562" i="3"/>
  <c r="BM2562" i="3"/>
  <c r="BN2562" i="3"/>
  <c r="BO2562" i="3"/>
  <c r="BG2563" i="3"/>
  <c r="BH2563" i="3"/>
  <c r="BI2563" i="3"/>
  <c r="BJ2563" i="3"/>
  <c r="BJ2564" i="3" s="1"/>
  <c r="BJ2565" i="3" s="1"/>
  <c r="BK2563" i="3"/>
  <c r="BM2563" i="3"/>
  <c r="BN2563" i="3"/>
  <c r="BN2564" i="3" s="1"/>
  <c r="BN2565" i="3" s="1"/>
  <c r="BN2566" i="3" s="1"/>
  <c r="BN2567" i="3" s="1"/>
  <c r="BN2568" i="3" s="1"/>
  <c r="BN2569" i="3" s="1"/>
  <c r="BN2570" i="3" s="1"/>
  <c r="BO2563" i="3"/>
  <c r="BG2564" i="3"/>
  <c r="BH2564" i="3"/>
  <c r="BI2564" i="3"/>
  <c r="BK2564" i="3"/>
  <c r="BL2564" i="3"/>
  <c r="BM2564" i="3"/>
  <c r="BO2564" i="3"/>
  <c r="BG2565" i="3"/>
  <c r="BH2565" i="3"/>
  <c r="BH2566" i="3" s="1"/>
  <c r="BH2567" i="3" s="1"/>
  <c r="BI2565" i="3"/>
  <c r="BK2565" i="3"/>
  <c r="BL2565" i="3"/>
  <c r="BM2565" i="3"/>
  <c r="BO2565" i="3"/>
  <c r="BG2566" i="3"/>
  <c r="BI2566" i="3"/>
  <c r="BJ2566" i="3"/>
  <c r="BK2566" i="3"/>
  <c r="BL2566" i="3"/>
  <c r="BM2566" i="3"/>
  <c r="BO2566" i="3"/>
  <c r="BP2566" i="3"/>
  <c r="BG2567" i="3"/>
  <c r="BI2567" i="3"/>
  <c r="BJ2567" i="3"/>
  <c r="BJ2568" i="3" s="1"/>
  <c r="BK2567" i="3"/>
  <c r="BL2567" i="3"/>
  <c r="BM2567" i="3"/>
  <c r="BO2567" i="3"/>
  <c r="BP2567" i="3"/>
  <c r="BP2568" i="3" s="1"/>
  <c r="BG2568" i="3"/>
  <c r="BH2568" i="3"/>
  <c r="BH2569" i="3" s="1"/>
  <c r="BH2570" i="3" s="1"/>
  <c r="BI2568" i="3"/>
  <c r="BK2568" i="3"/>
  <c r="BL2568" i="3"/>
  <c r="BM2568" i="3"/>
  <c r="BO2568" i="3"/>
  <c r="BG2569" i="3"/>
  <c r="BI2569" i="3"/>
  <c r="BJ2569" i="3"/>
  <c r="BK2569" i="3"/>
  <c r="BL2569" i="3"/>
  <c r="BM2569" i="3"/>
  <c r="BO2569" i="3"/>
  <c r="BP2569" i="3"/>
  <c r="BG2570" i="3"/>
  <c r="BI2570" i="3"/>
  <c r="BJ2570" i="3"/>
  <c r="BK2570" i="3"/>
  <c r="BL2570" i="3"/>
  <c r="BL2571" i="3" s="1"/>
  <c r="BM2570" i="3"/>
  <c r="BO2570" i="3"/>
  <c r="BP2570" i="3"/>
  <c r="BP2571" i="3" s="1"/>
  <c r="BG2571" i="3"/>
  <c r="BH2571" i="3"/>
  <c r="BH2572" i="3" s="1"/>
  <c r="BI2571" i="3"/>
  <c r="BJ2571" i="3"/>
  <c r="BK2571" i="3"/>
  <c r="BM2571" i="3"/>
  <c r="BN2571" i="3"/>
  <c r="BN2572" i="3" s="1"/>
  <c r="BN2573" i="3" s="1"/>
  <c r="BO2571" i="3"/>
  <c r="BG2572" i="3"/>
  <c r="BI2572" i="3"/>
  <c r="BJ2572" i="3"/>
  <c r="BJ2573" i="3" s="1"/>
  <c r="BK2572" i="3"/>
  <c r="BL2572" i="3"/>
  <c r="BM2572" i="3"/>
  <c r="BO2572" i="3"/>
  <c r="BP2572" i="3"/>
  <c r="BP2573" i="3" s="1"/>
  <c r="BP2574" i="3" s="1"/>
  <c r="BP2575" i="3" s="1"/>
  <c r="BP2576" i="3" s="1"/>
  <c r="BG2573" i="3"/>
  <c r="BH2573" i="3"/>
  <c r="BI2573" i="3"/>
  <c r="BK2573" i="3"/>
  <c r="BL2573" i="3"/>
  <c r="BL2574" i="3" s="1"/>
  <c r="BM2573" i="3"/>
  <c r="BO2573" i="3"/>
  <c r="BG2574" i="3"/>
  <c r="BH2574" i="3"/>
  <c r="BI2574" i="3"/>
  <c r="BJ2574" i="3"/>
  <c r="BJ2575" i="3" s="1"/>
  <c r="BJ2576" i="3" s="1"/>
  <c r="BK2574" i="3"/>
  <c r="BM2574" i="3"/>
  <c r="BN2574" i="3"/>
  <c r="BN2575" i="3" s="1"/>
  <c r="BN2576" i="3" s="1"/>
  <c r="BN2577" i="3" s="1"/>
  <c r="BO2574" i="3"/>
  <c r="BG2575" i="3"/>
  <c r="BH2575" i="3"/>
  <c r="BI2575" i="3"/>
  <c r="BK2575" i="3"/>
  <c r="BL2575" i="3"/>
  <c r="BM2575" i="3"/>
  <c r="BO2575" i="3"/>
  <c r="BG2576" i="3"/>
  <c r="BH2576" i="3"/>
  <c r="BH2577" i="3" s="1"/>
  <c r="BI2576" i="3"/>
  <c r="BK2576" i="3"/>
  <c r="BL2576" i="3"/>
  <c r="BM2576" i="3"/>
  <c r="BO2576" i="3"/>
  <c r="BG2577" i="3"/>
  <c r="BI2577" i="3"/>
  <c r="BJ2577" i="3"/>
  <c r="BK2577" i="3"/>
  <c r="BL2577" i="3"/>
  <c r="BL2578" i="3" s="1"/>
  <c r="BM2577" i="3"/>
  <c r="BO2577" i="3"/>
  <c r="BP2577" i="3"/>
  <c r="BP2578" i="3" s="1"/>
  <c r="BG2578" i="3"/>
  <c r="BH2578" i="3"/>
  <c r="BH2579" i="3" s="1"/>
  <c r="BI2578" i="3"/>
  <c r="BJ2578" i="3"/>
  <c r="BK2578" i="3"/>
  <c r="BM2578" i="3"/>
  <c r="BN2578" i="3"/>
  <c r="BN2579" i="3" s="1"/>
  <c r="BO2578" i="3"/>
  <c r="BG2579" i="3"/>
  <c r="BI2579" i="3"/>
  <c r="BJ2579" i="3"/>
  <c r="BK2579" i="3"/>
  <c r="BL2579" i="3"/>
  <c r="BL2580" i="3" s="1"/>
  <c r="BM2579" i="3"/>
  <c r="BO2579" i="3"/>
  <c r="BP2579" i="3"/>
  <c r="BP2580" i="3" s="1"/>
  <c r="BG2580" i="3"/>
  <c r="BH2580" i="3"/>
  <c r="BH2581" i="3" s="1"/>
  <c r="BH2582" i="3" s="1"/>
  <c r="BH2583" i="3" s="1"/>
  <c r="BH2584" i="3" s="1"/>
  <c r="BI2580" i="3"/>
  <c r="BJ2580" i="3"/>
  <c r="BK2580" i="3"/>
  <c r="BM2580" i="3"/>
  <c r="BN2580" i="3"/>
  <c r="BN2581" i="3" s="1"/>
  <c r="BN2582" i="3" s="1"/>
  <c r="BN2583" i="3" s="1"/>
  <c r="BN2584" i="3" s="1"/>
  <c r="BN2585" i="3" s="1"/>
  <c r="BN2586" i="3" s="1"/>
  <c r="BN2587" i="3" s="1"/>
  <c r="BN2588" i="3" s="1"/>
  <c r="BN2589" i="3" s="1"/>
  <c r="BO2580" i="3"/>
  <c r="BG2581" i="3"/>
  <c r="BI2581" i="3"/>
  <c r="BJ2581" i="3"/>
  <c r="BK2581" i="3"/>
  <c r="BL2581" i="3"/>
  <c r="BM2581" i="3"/>
  <c r="BO2581" i="3"/>
  <c r="BP2581" i="3"/>
  <c r="BG2582" i="3"/>
  <c r="BI2582" i="3"/>
  <c r="BJ2582" i="3"/>
  <c r="BK2582" i="3"/>
  <c r="BL2582" i="3"/>
  <c r="BM2582" i="3"/>
  <c r="BO2582" i="3"/>
  <c r="BP2582" i="3"/>
  <c r="BG2583" i="3"/>
  <c r="BI2583" i="3"/>
  <c r="BJ2583" i="3"/>
  <c r="BK2583" i="3"/>
  <c r="BL2583" i="3"/>
  <c r="BM2583" i="3"/>
  <c r="BO2583" i="3"/>
  <c r="BP2583" i="3"/>
  <c r="BG2584" i="3"/>
  <c r="BI2584" i="3"/>
  <c r="BJ2584" i="3"/>
  <c r="BJ2585" i="3" s="1"/>
  <c r="BK2584" i="3"/>
  <c r="BL2584" i="3"/>
  <c r="BM2584" i="3"/>
  <c r="BO2584" i="3"/>
  <c r="BP2584" i="3"/>
  <c r="BP2585" i="3" s="1"/>
  <c r="BG2585" i="3"/>
  <c r="BH2585" i="3"/>
  <c r="BH2586" i="3" s="1"/>
  <c r="BI2585" i="3"/>
  <c r="BK2585" i="3"/>
  <c r="BL2585" i="3"/>
  <c r="BM2585" i="3"/>
  <c r="BO2585" i="3"/>
  <c r="BG2586" i="3"/>
  <c r="BI2586" i="3"/>
  <c r="BJ2586" i="3"/>
  <c r="BJ2587" i="3" s="1"/>
  <c r="BK2586" i="3"/>
  <c r="BL2586" i="3"/>
  <c r="BM2586" i="3"/>
  <c r="BO2586" i="3"/>
  <c r="BP2586" i="3"/>
  <c r="BP2587" i="3" s="1"/>
  <c r="BG2587" i="3"/>
  <c r="BH2587" i="3"/>
  <c r="BH2588" i="3" s="1"/>
  <c r="BH2589" i="3" s="1"/>
  <c r="BI2587" i="3"/>
  <c r="BK2587" i="3"/>
  <c r="BL2587" i="3"/>
  <c r="BM2587" i="3"/>
  <c r="BO2587" i="3"/>
  <c r="BG2588" i="3"/>
  <c r="BI2588" i="3"/>
  <c r="BJ2588" i="3"/>
  <c r="BK2588" i="3"/>
  <c r="BL2588" i="3"/>
  <c r="BM2588" i="3"/>
  <c r="BO2588" i="3"/>
  <c r="BP2588" i="3"/>
  <c r="BG2589" i="3"/>
  <c r="BI2589" i="3"/>
  <c r="BJ2589" i="3"/>
  <c r="BK2589" i="3"/>
  <c r="BL2589" i="3"/>
  <c r="BL2590" i="3" s="1"/>
  <c r="BM2589" i="3"/>
  <c r="BO2589" i="3"/>
  <c r="BP2589" i="3"/>
  <c r="BP2590" i="3" s="1"/>
  <c r="BP2591" i="3" s="1"/>
  <c r="BG2590" i="3"/>
  <c r="BH2590" i="3"/>
  <c r="BI2590" i="3"/>
  <c r="BJ2590" i="3"/>
  <c r="BJ2591" i="3" s="1"/>
  <c r="BK2590" i="3"/>
  <c r="BM2590" i="3"/>
  <c r="BN2590" i="3"/>
  <c r="BN2591" i="3" s="1"/>
  <c r="BN2592" i="3" s="1"/>
  <c r="BN2593" i="3" s="1"/>
  <c r="BO2590" i="3"/>
  <c r="BG2591" i="3"/>
  <c r="BH2591" i="3"/>
  <c r="BH2592" i="3" s="1"/>
  <c r="BI2591" i="3"/>
  <c r="BK2591" i="3"/>
  <c r="BL2591" i="3"/>
  <c r="BM2591" i="3"/>
  <c r="BO2591" i="3"/>
  <c r="BG2592" i="3"/>
  <c r="BI2592" i="3"/>
  <c r="BJ2592" i="3"/>
  <c r="BJ2593" i="3" s="1"/>
  <c r="BK2592" i="3"/>
  <c r="BL2592" i="3"/>
  <c r="BM2592" i="3"/>
  <c r="BO2592" i="3"/>
  <c r="BP2592" i="3"/>
  <c r="BP2593" i="3" s="1"/>
  <c r="BP2594" i="3" s="1"/>
  <c r="BP2595" i="3" s="1"/>
  <c r="BP2596" i="3" s="1"/>
  <c r="BP2597" i="3" s="1"/>
  <c r="AH2593" i="3"/>
  <c r="BG2593" i="3"/>
  <c r="BH2593" i="3"/>
  <c r="BI2593" i="3"/>
  <c r="BK2593" i="3"/>
  <c r="BL2593" i="3"/>
  <c r="BL2594" i="3" s="1"/>
  <c r="BL2595" i="3" s="1"/>
  <c r="BM2593" i="3"/>
  <c r="BO2593" i="3"/>
  <c r="BG2594" i="3"/>
  <c r="BH2594" i="3"/>
  <c r="BI2594" i="3"/>
  <c r="BJ2594" i="3"/>
  <c r="BK2594" i="3"/>
  <c r="BM2594" i="3"/>
  <c r="BN2594" i="3"/>
  <c r="BO2594" i="3"/>
  <c r="BG2595" i="3"/>
  <c r="BH2595" i="3"/>
  <c r="BI2595" i="3"/>
  <c r="BJ2595" i="3"/>
  <c r="BJ2596" i="3" s="1"/>
  <c r="BK2595" i="3"/>
  <c r="BM2595" i="3"/>
  <c r="BN2595" i="3"/>
  <c r="BN2596" i="3" s="1"/>
  <c r="BO2595" i="3"/>
  <c r="BG2596" i="3"/>
  <c r="BH2596" i="3"/>
  <c r="BI2596" i="3"/>
  <c r="BK2596" i="3"/>
  <c r="BL2596" i="3"/>
  <c r="BL2597" i="3" s="1"/>
  <c r="BM2596" i="3"/>
  <c r="BO2596" i="3"/>
  <c r="BG2597" i="3"/>
  <c r="BH2597" i="3"/>
  <c r="BH2598" i="3" s="1"/>
  <c r="BH2599" i="3" s="1"/>
  <c r="BH2600" i="3" s="1"/>
  <c r="BI2597" i="3"/>
  <c r="BJ2597" i="3"/>
  <c r="BK2597" i="3"/>
  <c r="BM2597" i="3"/>
  <c r="BN2597" i="3"/>
  <c r="BN2598" i="3" s="1"/>
  <c r="BN2599" i="3" s="1"/>
  <c r="BN2600" i="3" s="1"/>
  <c r="BN2601" i="3" s="1"/>
  <c r="BN2602" i="3" s="1"/>
  <c r="BO2597" i="3"/>
  <c r="BG2598" i="3"/>
  <c r="BI2598" i="3"/>
  <c r="BJ2598" i="3"/>
  <c r="BK2598" i="3"/>
  <c r="BL2598" i="3"/>
  <c r="BM2598" i="3"/>
  <c r="BO2598" i="3"/>
  <c r="BP2598" i="3"/>
  <c r="BG2599" i="3"/>
  <c r="BI2599" i="3"/>
  <c r="BJ2599" i="3"/>
  <c r="BK2599" i="3"/>
  <c r="BL2599" i="3"/>
  <c r="BM2599" i="3"/>
  <c r="BO2599" i="3"/>
  <c r="BP2599" i="3"/>
  <c r="BG2600" i="3"/>
  <c r="BI2600" i="3"/>
  <c r="BJ2600" i="3"/>
  <c r="BJ2601" i="3" s="1"/>
  <c r="BJ2602" i="3" s="1"/>
  <c r="BK2600" i="3"/>
  <c r="BL2600" i="3"/>
  <c r="BM2600" i="3"/>
  <c r="BO2600" i="3"/>
  <c r="BP2600" i="3"/>
  <c r="BP2601" i="3" s="1"/>
  <c r="BP2602" i="3" s="1"/>
  <c r="BP2603" i="3" s="1"/>
  <c r="BP2604" i="3" s="1"/>
  <c r="BP2605" i="3" s="1"/>
  <c r="BG2601" i="3"/>
  <c r="BH2601" i="3"/>
  <c r="BI2601" i="3"/>
  <c r="BK2601" i="3"/>
  <c r="BL2601" i="3"/>
  <c r="BM2601" i="3"/>
  <c r="BO2601" i="3"/>
  <c r="BG2602" i="3"/>
  <c r="BH2602" i="3"/>
  <c r="BI2602" i="3"/>
  <c r="BK2602" i="3"/>
  <c r="BL2602" i="3"/>
  <c r="BL2603" i="3" s="1"/>
  <c r="BM2602" i="3"/>
  <c r="BO2602" i="3"/>
  <c r="BG2603" i="3"/>
  <c r="BH2603" i="3"/>
  <c r="BI2603" i="3"/>
  <c r="BJ2603" i="3"/>
  <c r="BJ2604" i="3" s="1"/>
  <c r="BK2603" i="3"/>
  <c r="BM2603" i="3"/>
  <c r="BN2603" i="3"/>
  <c r="BN2604" i="3" s="1"/>
  <c r="BO2603" i="3"/>
  <c r="BG2604" i="3"/>
  <c r="BH2604" i="3"/>
  <c r="BI2604" i="3"/>
  <c r="BK2604" i="3"/>
  <c r="BL2604" i="3"/>
  <c r="BL2605" i="3" s="1"/>
  <c r="BM2604" i="3"/>
  <c r="BO2604" i="3"/>
  <c r="BG2605" i="3"/>
  <c r="BH2605" i="3"/>
  <c r="BH2606" i="3" s="1"/>
  <c r="BI2605" i="3"/>
  <c r="BJ2605" i="3"/>
  <c r="BK2605" i="3"/>
  <c r="BM2605" i="3"/>
  <c r="BN2605" i="3"/>
  <c r="BN2606" i="3" s="1"/>
  <c r="BN2607" i="3" s="1"/>
  <c r="BO2605" i="3"/>
  <c r="BG2606" i="3"/>
  <c r="BI2606" i="3"/>
  <c r="BJ2606" i="3"/>
  <c r="BJ2607" i="3" s="1"/>
  <c r="BK2606" i="3"/>
  <c r="BL2606" i="3"/>
  <c r="BM2606" i="3"/>
  <c r="BO2606" i="3"/>
  <c r="BP2606" i="3"/>
  <c r="BP2607" i="3" s="1"/>
  <c r="BP2608" i="3" s="1"/>
  <c r="BG2607" i="3"/>
  <c r="BH2607" i="3"/>
  <c r="BI2607" i="3"/>
  <c r="BK2607" i="3"/>
  <c r="BL2607" i="3"/>
  <c r="BL2608" i="3" s="1"/>
  <c r="BM2607" i="3"/>
  <c r="BO2607" i="3"/>
  <c r="BG2608" i="3"/>
  <c r="BH2608" i="3"/>
  <c r="BH2609" i="3" s="1"/>
  <c r="BH2610" i="3" s="1"/>
  <c r="BH2611" i="3" s="1"/>
  <c r="BI2608" i="3"/>
  <c r="BJ2608" i="3"/>
  <c r="BK2608" i="3"/>
  <c r="BM2608" i="3"/>
  <c r="BN2608" i="3"/>
  <c r="BN2609" i="3" s="1"/>
  <c r="BN2610" i="3" s="1"/>
  <c r="BN2611" i="3" s="1"/>
  <c r="BO2608" i="3"/>
  <c r="BG2609" i="3"/>
  <c r="BI2609" i="3"/>
  <c r="BJ2609" i="3"/>
  <c r="BK2609" i="3"/>
  <c r="BL2609" i="3"/>
  <c r="BM2609" i="3"/>
  <c r="BO2609" i="3"/>
  <c r="BP2609" i="3"/>
  <c r="BG2610" i="3"/>
  <c r="BI2610" i="3"/>
  <c r="BJ2610" i="3"/>
  <c r="BK2610" i="3"/>
  <c r="BL2610" i="3"/>
  <c r="BM2610" i="3"/>
  <c r="BO2610" i="3"/>
  <c r="BP2610" i="3"/>
  <c r="BG2611" i="3"/>
  <c r="BI2611" i="3"/>
  <c r="BJ2611" i="3"/>
  <c r="BK2611" i="3"/>
  <c r="BL2611" i="3"/>
  <c r="BL2612" i="3" s="1"/>
  <c r="BL2613" i="3" s="1"/>
  <c r="BM2611" i="3"/>
  <c r="BO2611" i="3"/>
  <c r="BP2611" i="3"/>
  <c r="BP2612" i="3" s="1"/>
  <c r="BP2613" i="3" s="1"/>
  <c r="BG2612" i="3"/>
  <c r="BH2612" i="3"/>
  <c r="BI2612" i="3"/>
  <c r="BJ2612" i="3"/>
  <c r="BK2612" i="3"/>
  <c r="BM2612" i="3"/>
  <c r="BN2612" i="3"/>
  <c r="BO2612" i="3"/>
  <c r="BG2613" i="3"/>
  <c r="BH2613" i="3"/>
  <c r="BH2614" i="3" s="1"/>
  <c r="BI2613" i="3"/>
  <c r="BJ2613" i="3"/>
  <c r="BK2613" i="3"/>
  <c r="BM2613" i="3"/>
  <c r="BN2613" i="3"/>
  <c r="BN2614" i="3" s="1"/>
  <c r="BO2613" i="3"/>
  <c r="BG2614" i="3"/>
  <c r="BI2614" i="3"/>
  <c r="BJ2614" i="3"/>
  <c r="BK2614" i="3"/>
  <c r="BL2614" i="3"/>
  <c r="BL2615" i="3" s="1"/>
  <c r="BM2614" i="3"/>
  <c r="BO2614" i="3"/>
  <c r="BP2614" i="3"/>
  <c r="BP2615" i="3" s="1"/>
  <c r="BG2615" i="3"/>
  <c r="BH2615" i="3"/>
  <c r="BH2616" i="3" s="1"/>
  <c r="BH2617" i="3" s="1"/>
  <c r="BH2618" i="3" s="1"/>
  <c r="BH2619" i="3" s="1"/>
  <c r="BI2615" i="3"/>
  <c r="BJ2615" i="3"/>
  <c r="BK2615" i="3"/>
  <c r="BM2615" i="3"/>
  <c r="BN2615" i="3"/>
  <c r="BN2616" i="3" s="1"/>
  <c r="BN2617" i="3" s="1"/>
  <c r="BN2618" i="3" s="1"/>
  <c r="BN2619" i="3" s="1"/>
  <c r="BO2615" i="3"/>
  <c r="BG2616" i="3"/>
  <c r="BI2616" i="3"/>
  <c r="BJ2616" i="3"/>
  <c r="BK2616" i="3"/>
  <c r="BL2616" i="3"/>
  <c r="BM2616" i="3"/>
  <c r="BO2616" i="3"/>
  <c r="BP2616" i="3"/>
  <c r="BG2617" i="3"/>
  <c r="BI2617" i="3"/>
  <c r="BJ2617" i="3"/>
  <c r="BK2617" i="3"/>
  <c r="BL2617" i="3"/>
  <c r="BM2617" i="3"/>
  <c r="BO2617" i="3"/>
  <c r="BP2617" i="3"/>
  <c r="BG2618" i="3"/>
  <c r="BI2618" i="3"/>
  <c r="BJ2618" i="3"/>
  <c r="BK2618" i="3"/>
  <c r="BL2618" i="3"/>
  <c r="BM2618" i="3"/>
  <c r="BO2618" i="3"/>
  <c r="BP2618" i="3"/>
  <c r="BG2619" i="3"/>
  <c r="BI2619" i="3"/>
  <c r="BJ2619" i="3"/>
  <c r="BK2619" i="3"/>
  <c r="BL2619" i="3"/>
  <c r="BL2620" i="3" s="1"/>
  <c r="BL2621" i="3" s="1"/>
  <c r="BM2619" i="3"/>
  <c r="BO2619" i="3"/>
  <c r="BP2619" i="3"/>
  <c r="BP2620" i="3" s="1"/>
  <c r="BP2621" i="3" s="1"/>
  <c r="BG2620" i="3"/>
  <c r="BH2620" i="3"/>
  <c r="BI2620" i="3"/>
  <c r="BJ2620" i="3"/>
  <c r="BK2620" i="3"/>
  <c r="BM2620" i="3"/>
  <c r="BN2620" i="3"/>
  <c r="BO2620" i="3"/>
  <c r="BG2621" i="3"/>
  <c r="BH2621" i="3"/>
  <c r="BH2622" i="3" s="1"/>
  <c r="BH2623" i="3" s="1"/>
  <c r="BI2621" i="3"/>
  <c r="BJ2621" i="3"/>
  <c r="BK2621" i="3"/>
  <c r="BM2621" i="3"/>
  <c r="BN2621" i="3"/>
  <c r="BN2622" i="3" s="1"/>
  <c r="BN2623" i="3" s="1"/>
  <c r="BO2621" i="3"/>
  <c r="BG2622" i="3"/>
  <c r="BI2622" i="3"/>
  <c r="BJ2622" i="3"/>
  <c r="BK2622" i="3"/>
  <c r="BL2622" i="3"/>
  <c r="BM2622" i="3"/>
  <c r="BO2622" i="3"/>
  <c r="BP2622" i="3"/>
  <c r="BG2623" i="3"/>
  <c r="BI2623" i="3"/>
  <c r="BJ2623" i="3"/>
  <c r="BK2623" i="3"/>
  <c r="BL2623" i="3"/>
  <c r="BL2624" i="3" s="1"/>
  <c r="BL2625" i="3" s="1"/>
  <c r="BM2623" i="3"/>
  <c r="BO2623" i="3"/>
  <c r="BP2623" i="3"/>
  <c r="BP2624" i="3" s="1"/>
  <c r="BP2625" i="3" s="1"/>
  <c r="BG2624" i="3"/>
  <c r="BH2624" i="3"/>
  <c r="BI2624" i="3"/>
  <c r="BJ2624" i="3"/>
  <c r="BK2624" i="3"/>
  <c r="BM2624" i="3"/>
  <c r="BN2624" i="3"/>
  <c r="BO2624" i="3"/>
  <c r="BG2625" i="3"/>
  <c r="BH2625" i="3"/>
  <c r="BH2626" i="3" s="1"/>
  <c r="BH2627" i="3" s="1"/>
  <c r="BI2625" i="3"/>
  <c r="BJ2625" i="3"/>
  <c r="BK2625" i="3"/>
  <c r="BM2625" i="3"/>
  <c r="BN2625" i="3"/>
  <c r="BN2626" i="3" s="1"/>
  <c r="BN2627" i="3" s="1"/>
  <c r="BN2628" i="3" s="1"/>
  <c r="BN2629" i="3" s="1"/>
  <c r="BO2625" i="3"/>
  <c r="BG2626" i="3"/>
  <c r="BI2626" i="3"/>
  <c r="BJ2626" i="3"/>
  <c r="BK2626" i="3"/>
  <c r="BL2626" i="3"/>
  <c r="BM2626" i="3"/>
  <c r="BO2626" i="3"/>
  <c r="BP2626" i="3"/>
  <c r="BG2627" i="3"/>
  <c r="BI2627" i="3"/>
  <c r="BJ2627" i="3"/>
  <c r="BJ2628" i="3" s="1"/>
  <c r="BK2627" i="3"/>
  <c r="BL2627" i="3"/>
  <c r="BM2627" i="3"/>
  <c r="BO2627" i="3"/>
  <c r="BP2627" i="3"/>
  <c r="BP2628" i="3" s="1"/>
  <c r="BG2628" i="3"/>
  <c r="BH2628" i="3"/>
  <c r="BH2629" i="3" s="1"/>
  <c r="BI2628" i="3"/>
  <c r="BK2628" i="3"/>
  <c r="BL2628" i="3"/>
  <c r="BM2628" i="3"/>
  <c r="BO2628" i="3"/>
  <c r="BG2629" i="3"/>
  <c r="BI2629" i="3"/>
  <c r="BJ2629" i="3"/>
  <c r="BK2629" i="3"/>
  <c r="BL2629" i="3"/>
  <c r="BL2630" i="3" s="1"/>
  <c r="BM2629" i="3"/>
  <c r="BO2629" i="3"/>
  <c r="BP2629" i="3"/>
  <c r="BP2630" i="3" s="1"/>
  <c r="BP2631" i="3" s="1"/>
  <c r="BP2632" i="3" s="1"/>
  <c r="BG2630" i="3"/>
  <c r="BH2630" i="3"/>
  <c r="BI2630" i="3"/>
  <c r="BJ2630" i="3"/>
  <c r="BJ2631" i="3" s="1"/>
  <c r="BK2630" i="3"/>
  <c r="BM2630" i="3"/>
  <c r="BN2630" i="3"/>
  <c r="BN2631" i="3" s="1"/>
  <c r="BO2630" i="3"/>
  <c r="BG2631" i="3"/>
  <c r="BH2631" i="3"/>
  <c r="BI2631" i="3"/>
  <c r="BK2631" i="3"/>
  <c r="BL2631" i="3"/>
  <c r="BL2632" i="3" s="1"/>
  <c r="BM2631" i="3"/>
  <c r="BO2631" i="3"/>
  <c r="BG2632" i="3"/>
  <c r="BH2632" i="3"/>
  <c r="BH2633" i="3" s="1"/>
  <c r="BI2632" i="3"/>
  <c r="BJ2632" i="3"/>
  <c r="BK2632" i="3"/>
  <c r="BM2632" i="3"/>
  <c r="BN2632" i="3"/>
  <c r="BN2633" i="3" s="1"/>
  <c r="BN2634" i="3" s="1"/>
  <c r="BN2635" i="3" s="1"/>
  <c r="BN2636" i="3" s="1"/>
  <c r="BO2632" i="3"/>
  <c r="BG2633" i="3"/>
  <c r="BI2633" i="3"/>
  <c r="BJ2633" i="3"/>
  <c r="BJ2634" i="3" s="1"/>
  <c r="BK2633" i="3"/>
  <c r="BL2633" i="3"/>
  <c r="BM2633" i="3"/>
  <c r="BO2633" i="3"/>
  <c r="BP2633" i="3"/>
  <c r="BP2634" i="3" s="1"/>
  <c r="BG2634" i="3"/>
  <c r="BH2634" i="3"/>
  <c r="BH2635" i="3" s="1"/>
  <c r="BH2636" i="3" s="1"/>
  <c r="BI2634" i="3"/>
  <c r="BK2634" i="3"/>
  <c r="BL2634" i="3"/>
  <c r="BM2634" i="3"/>
  <c r="BO2634" i="3"/>
  <c r="BG2635" i="3"/>
  <c r="BI2635" i="3"/>
  <c r="BJ2635" i="3"/>
  <c r="BK2635" i="3"/>
  <c r="BL2635" i="3"/>
  <c r="BM2635" i="3"/>
  <c r="BO2635" i="3"/>
  <c r="BP2635" i="3"/>
  <c r="BG2636" i="3"/>
  <c r="BI2636" i="3"/>
  <c r="BJ2636" i="3"/>
  <c r="BK2636" i="3"/>
  <c r="BL2636" i="3"/>
  <c r="BL2637" i="3" s="1"/>
  <c r="BM2636" i="3"/>
  <c r="BO2636" i="3"/>
  <c r="BP2636" i="3"/>
  <c r="BP2637" i="3" s="1"/>
  <c r="BG2637" i="3"/>
  <c r="BH2637" i="3"/>
  <c r="BH2638" i="3" s="1"/>
  <c r="BI2637" i="3"/>
  <c r="BJ2637" i="3"/>
  <c r="BK2637" i="3"/>
  <c r="BM2637" i="3"/>
  <c r="BN2637" i="3"/>
  <c r="BN2638" i="3" s="1"/>
  <c r="BN2639" i="3" s="1"/>
  <c r="BN2640" i="3" s="1"/>
  <c r="BO2637" i="3"/>
  <c r="BG2638" i="3"/>
  <c r="BI2638" i="3"/>
  <c r="BJ2638" i="3"/>
  <c r="BJ2639" i="3" s="1"/>
  <c r="BJ2640" i="3" s="1"/>
  <c r="BK2638" i="3"/>
  <c r="BL2638" i="3"/>
  <c r="BM2638" i="3"/>
  <c r="BO2638" i="3"/>
  <c r="BP2638" i="3"/>
  <c r="BP2639" i="3" s="1"/>
  <c r="BP2640" i="3" s="1"/>
  <c r="BP2641" i="3" s="1"/>
  <c r="BP2642" i="3" s="1"/>
  <c r="BP2643" i="3" s="1"/>
  <c r="BP2644" i="3" s="1"/>
  <c r="BP2645" i="3" s="1"/>
  <c r="BP2646" i="3" s="1"/>
  <c r="AH2639" i="3"/>
  <c r="BG2639" i="3"/>
  <c r="BH2639" i="3"/>
  <c r="BI2639" i="3"/>
  <c r="BK2639" i="3"/>
  <c r="BL2639" i="3"/>
  <c r="BM2639" i="3"/>
  <c r="BO2639" i="3"/>
  <c r="BG2640" i="3"/>
  <c r="BH2640" i="3"/>
  <c r="BI2640" i="3"/>
  <c r="BK2640" i="3"/>
  <c r="BL2640" i="3"/>
  <c r="BL2641" i="3" s="1"/>
  <c r="BL2642" i="3" s="1"/>
  <c r="BL2643" i="3" s="1"/>
  <c r="BL2644" i="3" s="1"/>
  <c r="BL2645" i="3" s="1"/>
  <c r="BM2640" i="3"/>
  <c r="BO2640" i="3"/>
  <c r="BG2641" i="3"/>
  <c r="BH2641" i="3"/>
  <c r="BI2641" i="3"/>
  <c r="BJ2641" i="3"/>
  <c r="BK2641" i="3"/>
  <c r="BM2641" i="3"/>
  <c r="BN2641" i="3"/>
  <c r="BO2641" i="3"/>
  <c r="BG2642" i="3"/>
  <c r="BH2642" i="3"/>
  <c r="BI2642" i="3"/>
  <c r="BJ2642" i="3"/>
  <c r="BK2642" i="3"/>
  <c r="BM2642" i="3"/>
  <c r="BN2642" i="3"/>
  <c r="BO2642" i="3"/>
  <c r="BG2643" i="3"/>
  <c r="BH2643" i="3"/>
  <c r="BI2643" i="3"/>
  <c r="BJ2643" i="3"/>
  <c r="BK2643" i="3"/>
  <c r="BM2643" i="3"/>
  <c r="BN2643" i="3"/>
  <c r="BO2643" i="3"/>
  <c r="BG2644" i="3"/>
  <c r="BH2644" i="3"/>
  <c r="BI2644" i="3"/>
  <c r="BJ2644" i="3"/>
  <c r="BK2644" i="3"/>
  <c r="BM2644" i="3"/>
  <c r="BN2644" i="3"/>
  <c r="BO2644" i="3"/>
  <c r="BG2645" i="3"/>
  <c r="BH2645" i="3"/>
  <c r="BI2645" i="3"/>
  <c r="BJ2645" i="3"/>
  <c r="BJ2646" i="3" s="1"/>
  <c r="BK2645" i="3"/>
  <c r="BM2645" i="3"/>
  <c r="BN2645" i="3"/>
  <c r="BN2646" i="3" s="1"/>
  <c r="BN2647" i="3" s="1"/>
  <c r="BN2648" i="3" s="1"/>
  <c r="BN2649" i="3" s="1"/>
  <c r="BN2650" i="3" s="1"/>
  <c r="BO2645" i="3"/>
  <c r="BG2646" i="3"/>
  <c r="BH2646" i="3"/>
  <c r="BH2647" i="3" s="1"/>
  <c r="BH2648" i="3" s="1"/>
  <c r="BH2649" i="3" s="1"/>
  <c r="BH2650" i="3" s="1"/>
  <c r="BI2646" i="3"/>
  <c r="BK2646" i="3"/>
  <c r="BL2646" i="3"/>
  <c r="BM2646" i="3"/>
  <c r="BO2646" i="3"/>
  <c r="BG2647" i="3"/>
  <c r="BI2647" i="3"/>
  <c r="BJ2647" i="3"/>
  <c r="BK2647" i="3"/>
  <c r="BL2647" i="3"/>
  <c r="BM2647" i="3"/>
  <c r="BO2647" i="3"/>
  <c r="BP2647" i="3"/>
  <c r="BG2648" i="3"/>
  <c r="BI2648" i="3"/>
  <c r="BJ2648" i="3"/>
  <c r="BK2648" i="3"/>
  <c r="BL2648" i="3"/>
  <c r="BM2648" i="3"/>
  <c r="BO2648" i="3"/>
  <c r="BP2648" i="3"/>
  <c r="BG2649" i="3"/>
  <c r="BI2649" i="3"/>
  <c r="BJ2649" i="3"/>
  <c r="BK2649" i="3"/>
  <c r="BL2649" i="3"/>
  <c r="BM2649" i="3"/>
  <c r="BO2649" i="3"/>
  <c r="BP2649" i="3"/>
  <c r="BG2650" i="3"/>
  <c r="BI2650" i="3"/>
  <c r="BJ2650" i="3"/>
  <c r="BK2650" i="3"/>
  <c r="BL2650" i="3"/>
  <c r="BL2651" i="3" s="1"/>
  <c r="BL2652" i="3" s="1"/>
  <c r="BL2653" i="3" s="1"/>
  <c r="BL2654" i="3" s="1"/>
  <c r="BM2650" i="3"/>
  <c r="BO2650" i="3"/>
  <c r="BP2650" i="3"/>
  <c r="BP2651" i="3" s="1"/>
  <c r="BP2652" i="3" s="1"/>
  <c r="BP2653" i="3" s="1"/>
  <c r="BP2654" i="3" s="1"/>
  <c r="BP2655" i="3" s="1"/>
  <c r="BG2651" i="3"/>
  <c r="BH2651" i="3"/>
  <c r="BI2651" i="3"/>
  <c r="BJ2651" i="3"/>
  <c r="BK2651" i="3"/>
  <c r="BM2651" i="3"/>
  <c r="BN2651" i="3"/>
  <c r="BO2651" i="3"/>
  <c r="BG2652" i="3"/>
  <c r="BH2652" i="3"/>
  <c r="BI2652" i="3"/>
  <c r="BJ2652" i="3"/>
  <c r="BK2652" i="3"/>
  <c r="BM2652" i="3"/>
  <c r="BN2652" i="3"/>
  <c r="BO2652" i="3"/>
  <c r="BG2653" i="3"/>
  <c r="BH2653" i="3"/>
  <c r="BI2653" i="3"/>
  <c r="BJ2653" i="3"/>
  <c r="BK2653" i="3"/>
  <c r="BM2653" i="3"/>
  <c r="BN2653" i="3"/>
  <c r="BO2653" i="3"/>
  <c r="BG2654" i="3"/>
  <c r="BH2654" i="3"/>
  <c r="BI2654" i="3"/>
  <c r="BJ2654" i="3"/>
  <c r="BJ2655" i="3" s="1"/>
  <c r="BK2654" i="3"/>
  <c r="BM2654" i="3"/>
  <c r="BN2654" i="3"/>
  <c r="BN2655" i="3" s="1"/>
  <c r="BN2656" i="3" s="1"/>
  <c r="BN2657" i="3" s="1"/>
  <c r="BO2654" i="3"/>
  <c r="BG2655" i="3"/>
  <c r="BH2655" i="3"/>
  <c r="BH2656" i="3" s="1"/>
  <c r="BH2657" i="3" s="1"/>
  <c r="BI2655" i="3"/>
  <c r="BK2655" i="3"/>
  <c r="BL2655" i="3"/>
  <c r="BM2655" i="3"/>
  <c r="BO2655" i="3"/>
  <c r="BG2656" i="3"/>
  <c r="BI2656" i="3"/>
  <c r="BJ2656" i="3"/>
  <c r="BK2656" i="3"/>
  <c r="BL2656" i="3"/>
  <c r="BM2656" i="3"/>
  <c r="BO2656" i="3"/>
  <c r="BP2656" i="3"/>
  <c r="BG2657" i="3"/>
  <c r="BI2657" i="3"/>
  <c r="BJ2657" i="3"/>
  <c r="BK2657" i="3"/>
  <c r="BL2657" i="3"/>
  <c r="BL2658" i="3" s="1"/>
  <c r="BL2659" i="3" s="1"/>
  <c r="BL2660" i="3" s="1"/>
  <c r="BM2657" i="3"/>
  <c r="BO2657" i="3"/>
  <c r="BP2657" i="3"/>
  <c r="BP2658" i="3" s="1"/>
  <c r="BP2659" i="3" s="1"/>
  <c r="BP2660" i="3" s="1"/>
  <c r="BP2661" i="3" s="1"/>
  <c r="BG2658" i="3"/>
  <c r="BH2658" i="3"/>
  <c r="BI2658" i="3"/>
  <c r="BJ2658" i="3"/>
  <c r="BK2658" i="3"/>
  <c r="BM2658" i="3"/>
  <c r="BN2658" i="3"/>
  <c r="BO2658" i="3"/>
  <c r="BG2659" i="3"/>
  <c r="BH2659" i="3"/>
  <c r="BI2659" i="3"/>
  <c r="BJ2659" i="3"/>
  <c r="BK2659" i="3"/>
  <c r="BM2659" i="3"/>
  <c r="BN2659" i="3"/>
  <c r="BO2659" i="3"/>
  <c r="BG2660" i="3"/>
  <c r="BH2660" i="3"/>
  <c r="BI2660" i="3"/>
  <c r="BJ2660" i="3"/>
  <c r="BJ2661" i="3" s="1"/>
  <c r="BK2660" i="3"/>
  <c r="BM2660" i="3"/>
  <c r="BN2660" i="3"/>
  <c r="BN2661" i="3" s="1"/>
  <c r="BN2662" i="3" s="1"/>
  <c r="BO2660" i="3"/>
  <c r="BG2661" i="3"/>
  <c r="BH2661" i="3"/>
  <c r="BH2662" i="3" s="1"/>
  <c r="BI2661" i="3"/>
  <c r="BK2661" i="3"/>
  <c r="BL2661" i="3"/>
  <c r="BM2661" i="3"/>
  <c r="BO2661" i="3"/>
  <c r="BG2662" i="3"/>
  <c r="BI2662" i="3"/>
  <c r="BJ2662" i="3"/>
  <c r="BK2662" i="3"/>
  <c r="BL2662" i="3"/>
  <c r="BL2663" i="3" s="1"/>
  <c r="BM2662" i="3"/>
  <c r="BO2662" i="3"/>
  <c r="BP2662" i="3"/>
  <c r="BP2663" i="3" s="1"/>
  <c r="BP2664" i="3" s="1"/>
  <c r="BP2665" i="3" s="1"/>
  <c r="BG2663" i="3"/>
  <c r="BH2663" i="3"/>
  <c r="BI2663" i="3"/>
  <c r="BJ2663" i="3"/>
  <c r="BJ2664" i="3" s="1"/>
  <c r="BJ2665" i="3" s="1"/>
  <c r="BK2663" i="3"/>
  <c r="BM2663" i="3"/>
  <c r="BN2663" i="3"/>
  <c r="BN2664" i="3" s="1"/>
  <c r="BN2665" i="3" s="1"/>
  <c r="BN2666" i="3" s="1"/>
  <c r="BN2667" i="3" s="1"/>
  <c r="BO2663" i="3"/>
  <c r="BG2664" i="3"/>
  <c r="BH2664" i="3"/>
  <c r="BI2664" i="3"/>
  <c r="BK2664" i="3"/>
  <c r="BL2664" i="3"/>
  <c r="BM2664" i="3"/>
  <c r="BO2664" i="3"/>
  <c r="BG2665" i="3"/>
  <c r="BH2665" i="3"/>
  <c r="BH2666" i="3" s="1"/>
  <c r="BI2665" i="3"/>
  <c r="BK2665" i="3"/>
  <c r="BL2665" i="3"/>
  <c r="BM2665" i="3"/>
  <c r="BO2665" i="3"/>
  <c r="BG2666" i="3"/>
  <c r="BI2666" i="3"/>
  <c r="BJ2666" i="3"/>
  <c r="BJ2667" i="3" s="1"/>
  <c r="BK2666" i="3"/>
  <c r="BL2666" i="3"/>
  <c r="BM2666" i="3"/>
  <c r="BO2666" i="3"/>
  <c r="BP2666" i="3"/>
  <c r="BP2667" i="3" s="1"/>
  <c r="BP2668" i="3" s="1"/>
  <c r="BP2669" i="3" s="1"/>
  <c r="BP2670" i="3" s="1"/>
  <c r="BP2671" i="3" s="1"/>
  <c r="BP2672" i="3" s="1"/>
  <c r="BP2673" i="3" s="1"/>
  <c r="BP2674" i="3" s="1"/>
  <c r="BG2667" i="3"/>
  <c r="BH2667" i="3"/>
  <c r="BI2667" i="3"/>
  <c r="BK2667" i="3"/>
  <c r="BL2667" i="3"/>
  <c r="BL2668" i="3" s="1"/>
  <c r="BM2667" i="3"/>
  <c r="BO2667" i="3"/>
  <c r="BG2668" i="3"/>
  <c r="BH2668" i="3"/>
  <c r="BI2668" i="3"/>
  <c r="BJ2668" i="3"/>
  <c r="BJ2669" i="3" s="1"/>
  <c r="BJ2670" i="3" s="1"/>
  <c r="BJ2671" i="3" s="1"/>
  <c r="BJ2672" i="3" s="1"/>
  <c r="BJ2673" i="3" s="1"/>
  <c r="BK2668" i="3"/>
  <c r="BM2668" i="3"/>
  <c r="BN2668" i="3"/>
  <c r="BN2669" i="3" s="1"/>
  <c r="BN2670" i="3" s="1"/>
  <c r="BN2671" i="3" s="1"/>
  <c r="BN2672" i="3" s="1"/>
  <c r="BN2673" i="3" s="1"/>
  <c r="BO2668" i="3"/>
  <c r="BG2669" i="3"/>
  <c r="BH2669" i="3"/>
  <c r="BI2669" i="3"/>
  <c r="BK2669" i="3"/>
  <c r="BL2669" i="3"/>
  <c r="BM2669" i="3"/>
  <c r="BO2669" i="3"/>
  <c r="BG2670" i="3"/>
  <c r="BH2670" i="3"/>
  <c r="BI2670" i="3"/>
  <c r="BK2670" i="3"/>
  <c r="BL2670" i="3"/>
  <c r="BM2670" i="3"/>
  <c r="BO2670" i="3"/>
  <c r="BG2671" i="3"/>
  <c r="BH2671" i="3"/>
  <c r="BI2671" i="3"/>
  <c r="BK2671" i="3"/>
  <c r="BL2671" i="3"/>
  <c r="BM2671" i="3"/>
  <c r="BO2671" i="3"/>
  <c r="BG2672" i="3"/>
  <c r="BH2672" i="3"/>
  <c r="BI2672" i="3"/>
  <c r="BK2672" i="3"/>
  <c r="BL2672" i="3"/>
  <c r="BM2672" i="3"/>
  <c r="BO2672" i="3"/>
  <c r="BG2673" i="3"/>
  <c r="BH2673" i="3"/>
  <c r="BI2673" i="3"/>
  <c r="BK2673" i="3"/>
  <c r="BL2673" i="3"/>
  <c r="BL2674" i="3" s="1"/>
  <c r="BM2673" i="3"/>
  <c r="BO2673" i="3"/>
  <c r="BG2674" i="3"/>
  <c r="BH2674" i="3"/>
  <c r="BH2675" i="3" s="1"/>
  <c r="BH2676" i="3" s="1"/>
  <c r="BI2674" i="3"/>
  <c r="BJ2674" i="3"/>
  <c r="BK2674" i="3"/>
  <c r="BM2674" i="3"/>
  <c r="BN2674" i="3"/>
  <c r="BN2675" i="3" s="1"/>
  <c r="BN2676" i="3" s="1"/>
  <c r="BO2674" i="3"/>
  <c r="BG2675" i="3"/>
  <c r="BI2675" i="3"/>
  <c r="BJ2675" i="3"/>
  <c r="BK2675" i="3"/>
  <c r="BL2675" i="3"/>
  <c r="BM2675" i="3"/>
  <c r="BO2675" i="3"/>
  <c r="BP2675" i="3"/>
  <c r="BG2676" i="3"/>
  <c r="BI2676" i="3"/>
  <c r="BJ2676" i="3"/>
  <c r="BK2676" i="3"/>
  <c r="BL2676" i="3"/>
  <c r="BL2677" i="3" s="1"/>
  <c r="BM2676" i="3"/>
  <c r="BO2676" i="3"/>
  <c r="BP2676" i="3"/>
  <c r="BP2677" i="3" s="1"/>
  <c r="BG2677" i="3"/>
  <c r="BH2677" i="3"/>
  <c r="BH2678" i="3" s="1"/>
  <c r="BI2677" i="3"/>
  <c r="BJ2677" i="3"/>
  <c r="BK2677" i="3"/>
  <c r="BM2677" i="3"/>
  <c r="BN2677" i="3"/>
  <c r="BN2678" i="3" s="1"/>
  <c r="BN2679" i="3" s="1"/>
  <c r="BN2680" i="3" s="1"/>
  <c r="BO2677" i="3"/>
  <c r="BG2678" i="3"/>
  <c r="BI2678" i="3"/>
  <c r="BJ2678" i="3"/>
  <c r="BJ2679" i="3" s="1"/>
  <c r="BK2678" i="3"/>
  <c r="BL2678" i="3"/>
  <c r="BM2678" i="3"/>
  <c r="BO2678" i="3"/>
  <c r="BP2678" i="3"/>
  <c r="BP2679" i="3" s="1"/>
  <c r="BG2679" i="3"/>
  <c r="BH2679" i="3"/>
  <c r="BH2680" i="3" s="1"/>
  <c r="BI2679" i="3"/>
  <c r="BK2679" i="3"/>
  <c r="BL2679" i="3"/>
  <c r="BM2679" i="3"/>
  <c r="BO2679" i="3"/>
  <c r="BG2680" i="3"/>
  <c r="BI2680" i="3"/>
  <c r="BJ2680" i="3"/>
  <c r="BK2680" i="3"/>
  <c r="BL2680" i="3"/>
  <c r="BL2681" i="3" s="1"/>
  <c r="BL2682" i="3" s="1"/>
  <c r="BL2683" i="3" s="1"/>
  <c r="BL2684" i="3" s="1"/>
  <c r="BM2680" i="3"/>
  <c r="BO2680" i="3"/>
  <c r="BP2680" i="3"/>
  <c r="BP2681" i="3" s="1"/>
  <c r="BP2682" i="3" s="1"/>
  <c r="BP2683" i="3" s="1"/>
  <c r="BP2684" i="3" s="1"/>
  <c r="BG2681" i="3"/>
  <c r="BH2681" i="3"/>
  <c r="BI2681" i="3"/>
  <c r="BJ2681" i="3"/>
  <c r="BK2681" i="3"/>
  <c r="BM2681" i="3"/>
  <c r="BN2681" i="3"/>
  <c r="BO2681" i="3"/>
  <c r="BG2682" i="3"/>
  <c r="BH2682" i="3"/>
  <c r="BI2682" i="3"/>
  <c r="BJ2682" i="3"/>
  <c r="BK2682" i="3"/>
  <c r="BM2682" i="3"/>
  <c r="BN2682" i="3"/>
  <c r="BO2682" i="3"/>
  <c r="BG2683" i="3"/>
  <c r="BH2683" i="3"/>
  <c r="BI2683" i="3"/>
  <c r="BJ2683" i="3"/>
  <c r="BK2683" i="3"/>
  <c r="BM2683" i="3"/>
  <c r="BN2683" i="3"/>
  <c r="BO2683" i="3"/>
  <c r="BG2684" i="3"/>
  <c r="BH2684" i="3"/>
  <c r="BH2685" i="3" s="1"/>
  <c r="BI2684" i="3"/>
  <c r="BJ2684" i="3"/>
  <c r="BK2684" i="3"/>
  <c r="BM2684" i="3"/>
  <c r="BN2684" i="3"/>
  <c r="BN2685" i="3" s="1"/>
  <c r="BO2684" i="3"/>
  <c r="AH2685" i="3"/>
  <c r="BG2685" i="3"/>
  <c r="BI2685" i="3"/>
  <c r="BJ2685" i="3"/>
  <c r="BK2685" i="3"/>
  <c r="BL2685" i="3"/>
  <c r="BL2686" i="3" s="1"/>
  <c r="BL2687" i="3" s="1"/>
  <c r="BM2685" i="3"/>
  <c r="BO2685" i="3"/>
  <c r="BP2685" i="3"/>
  <c r="BP2686" i="3" s="1"/>
  <c r="BP2687" i="3" s="1"/>
  <c r="BG2686" i="3"/>
  <c r="BH2686" i="3"/>
  <c r="BI2686" i="3"/>
  <c r="BJ2686" i="3"/>
  <c r="BK2686" i="3"/>
  <c r="BM2686" i="3"/>
  <c r="BN2686" i="3"/>
  <c r="BO2686" i="3"/>
  <c r="BG2687" i="3"/>
  <c r="BH2687" i="3"/>
  <c r="BH2688" i="3" s="1"/>
  <c r="BH2689" i="3" s="1"/>
  <c r="BI2687" i="3"/>
  <c r="BJ2687" i="3"/>
  <c r="BK2687" i="3"/>
  <c r="BM2687" i="3"/>
  <c r="BN2687" i="3"/>
  <c r="BN2688" i="3" s="1"/>
  <c r="BN2689" i="3" s="1"/>
  <c r="BN2690" i="3" s="1"/>
  <c r="BO2687" i="3"/>
  <c r="BG2688" i="3"/>
  <c r="BI2688" i="3"/>
  <c r="BJ2688" i="3"/>
  <c r="BK2688" i="3"/>
  <c r="BL2688" i="3"/>
  <c r="BM2688" i="3"/>
  <c r="BO2688" i="3"/>
  <c r="BP2688" i="3"/>
  <c r="BG2689" i="3"/>
  <c r="BI2689" i="3"/>
  <c r="BJ2689" i="3"/>
  <c r="BJ2690" i="3" s="1"/>
  <c r="BK2689" i="3"/>
  <c r="BL2689" i="3"/>
  <c r="BM2689" i="3"/>
  <c r="BO2689" i="3"/>
  <c r="BP2689" i="3"/>
  <c r="BP2690" i="3" s="1"/>
  <c r="BP2691" i="3" s="1"/>
  <c r="BP2692" i="3" s="1"/>
  <c r="BP2693" i="3" s="1"/>
  <c r="BP2694" i="3" s="1"/>
  <c r="BP2695" i="3" s="1"/>
  <c r="BP2696" i="3" s="1"/>
  <c r="BP2697" i="3" s="1"/>
  <c r="BG2690" i="3"/>
  <c r="BH2690" i="3"/>
  <c r="BI2690" i="3"/>
  <c r="BK2690" i="3"/>
  <c r="BL2690" i="3"/>
  <c r="BL2691" i="3" s="1"/>
  <c r="BM2690" i="3"/>
  <c r="BO2690" i="3"/>
  <c r="BG2691" i="3"/>
  <c r="BH2691" i="3"/>
  <c r="BI2691" i="3"/>
  <c r="BJ2691" i="3"/>
  <c r="BJ2692" i="3" s="1"/>
  <c r="BK2691" i="3"/>
  <c r="BM2691" i="3"/>
  <c r="BN2691" i="3"/>
  <c r="BN2692" i="3" s="1"/>
  <c r="BO2691" i="3"/>
  <c r="BG2692" i="3"/>
  <c r="BH2692" i="3"/>
  <c r="BI2692" i="3"/>
  <c r="BK2692" i="3"/>
  <c r="BL2692" i="3"/>
  <c r="BL2693" i="3" s="1"/>
  <c r="BM2692" i="3"/>
  <c r="BO2692" i="3"/>
  <c r="BG2693" i="3"/>
  <c r="BH2693" i="3"/>
  <c r="BI2693" i="3"/>
  <c r="BJ2693" i="3"/>
  <c r="BJ2694" i="3" s="1"/>
  <c r="BJ2695" i="3" s="1"/>
  <c r="BK2693" i="3"/>
  <c r="BM2693" i="3"/>
  <c r="BN2693" i="3"/>
  <c r="BN2694" i="3" s="1"/>
  <c r="BN2695" i="3" s="1"/>
  <c r="BO2693" i="3"/>
  <c r="BG2694" i="3"/>
  <c r="BH2694" i="3"/>
  <c r="BI2694" i="3"/>
  <c r="BK2694" i="3"/>
  <c r="BL2694" i="3"/>
  <c r="BM2694" i="3"/>
  <c r="BO2694" i="3"/>
  <c r="BG2695" i="3"/>
  <c r="BH2695" i="3"/>
  <c r="BI2695" i="3"/>
  <c r="BK2695" i="3"/>
  <c r="BL2695" i="3"/>
  <c r="BL2696" i="3" s="1"/>
  <c r="BL2697" i="3" s="1"/>
  <c r="BM2695" i="3"/>
  <c r="BO2695" i="3"/>
  <c r="BG2696" i="3"/>
  <c r="BH2696" i="3"/>
  <c r="BI2696" i="3"/>
  <c r="BJ2696" i="3"/>
  <c r="BK2696" i="3"/>
  <c r="BM2696" i="3"/>
  <c r="BN2696" i="3"/>
  <c r="BO2696" i="3"/>
  <c r="BG2697" i="3"/>
  <c r="BH2697" i="3"/>
  <c r="BH2698" i="3" s="1"/>
  <c r="BH2699" i="3" s="1"/>
  <c r="BI2697" i="3"/>
  <c r="BJ2697" i="3"/>
  <c r="BK2697" i="3"/>
  <c r="BM2697" i="3"/>
  <c r="BN2697" i="3"/>
  <c r="BN2698" i="3" s="1"/>
  <c r="BN2699" i="3" s="1"/>
  <c r="BO2697" i="3"/>
  <c r="BG2698" i="3"/>
  <c r="BI2698" i="3"/>
  <c r="BJ2698" i="3"/>
  <c r="BK2698" i="3"/>
  <c r="BL2698" i="3"/>
  <c r="BM2698" i="3"/>
  <c r="BO2698" i="3"/>
  <c r="BP2698" i="3"/>
  <c r="BG2699" i="3"/>
  <c r="BI2699" i="3"/>
  <c r="BJ2699" i="3"/>
  <c r="BK2699" i="3"/>
  <c r="BL2699" i="3"/>
  <c r="BL2700" i="3" s="1"/>
  <c r="BM2699" i="3"/>
  <c r="BO2699" i="3"/>
  <c r="BP2699" i="3"/>
  <c r="BP2700" i="3" s="1"/>
  <c r="BG2700" i="3"/>
  <c r="BH2700" i="3"/>
  <c r="BH2701" i="3" s="1"/>
  <c r="BH2702" i="3" s="1"/>
  <c r="BI2700" i="3"/>
  <c r="BJ2700" i="3"/>
  <c r="BK2700" i="3"/>
  <c r="BM2700" i="3"/>
  <c r="BN2700" i="3"/>
  <c r="BN2701" i="3" s="1"/>
  <c r="BN2702" i="3" s="1"/>
  <c r="BO2700" i="3"/>
  <c r="BG2701" i="3"/>
  <c r="BI2701" i="3"/>
  <c r="BJ2701" i="3"/>
  <c r="BK2701" i="3"/>
  <c r="BL2701" i="3"/>
  <c r="BM2701" i="3"/>
  <c r="BO2701" i="3"/>
  <c r="BP2701" i="3"/>
  <c r="BG2702" i="3"/>
  <c r="BI2702" i="3"/>
  <c r="BJ2702" i="3"/>
  <c r="BK2702" i="3"/>
  <c r="BL2702" i="3"/>
  <c r="BL2703" i="3" s="1"/>
  <c r="BM2702" i="3"/>
  <c r="BO2702" i="3"/>
  <c r="BP2702" i="3"/>
  <c r="BP2703" i="3" s="1"/>
  <c r="BG2703" i="3"/>
  <c r="BH2703" i="3"/>
  <c r="BH2704" i="3" s="1"/>
  <c r="BI2703" i="3"/>
  <c r="BJ2703" i="3"/>
  <c r="BK2703" i="3"/>
  <c r="BM2703" i="3"/>
  <c r="BN2703" i="3"/>
  <c r="BN2704" i="3" s="1"/>
  <c r="BN2705" i="3" s="1"/>
  <c r="BO2703" i="3"/>
  <c r="BG2704" i="3"/>
  <c r="BI2704" i="3"/>
  <c r="BJ2704" i="3"/>
  <c r="BJ2705" i="3" s="1"/>
  <c r="BK2704" i="3"/>
  <c r="BL2704" i="3"/>
  <c r="BM2704" i="3"/>
  <c r="BO2704" i="3"/>
  <c r="BP2704" i="3"/>
  <c r="BP2705" i="3" s="1"/>
  <c r="BP2706" i="3" s="1"/>
  <c r="BG2705" i="3"/>
  <c r="BH2705" i="3"/>
  <c r="BI2705" i="3"/>
  <c r="BK2705" i="3"/>
  <c r="BL2705" i="3"/>
  <c r="BL2706" i="3" s="1"/>
  <c r="BM2705" i="3"/>
  <c r="BO2705" i="3"/>
  <c r="BG2706" i="3"/>
  <c r="BH2706" i="3"/>
  <c r="BH2707" i="3" s="1"/>
  <c r="BI2706" i="3"/>
  <c r="BJ2706" i="3"/>
  <c r="BK2706" i="3"/>
  <c r="BM2706" i="3"/>
  <c r="BN2706" i="3"/>
  <c r="BN2707" i="3" s="1"/>
  <c r="BO2706" i="3"/>
  <c r="BG2707" i="3"/>
  <c r="BI2707" i="3"/>
  <c r="BJ2707" i="3"/>
  <c r="BK2707" i="3"/>
  <c r="BL2707" i="3"/>
  <c r="BL2708" i="3" s="1"/>
  <c r="BL2709" i="3" s="1"/>
  <c r="BL2710" i="3" s="1"/>
  <c r="BM2707" i="3"/>
  <c r="BO2707" i="3"/>
  <c r="BP2707" i="3"/>
  <c r="BP2708" i="3" s="1"/>
  <c r="BP2709" i="3" s="1"/>
  <c r="BP2710" i="3" s="1"/>
  <c r="BP2711" i="3" s="1"/>
  <c r="BP2712" i="3" s="1"/>
  <c r="BP2713" i="3" s="1"/>
  <c r="BG2708" i="3"/>
  <c r="BH2708" i="3"/>
  <c r="BI2708" i="3"/>
  <c r="BJ2708" i="3"/>
  <c r="BK2708" i="3"/>
  <c r="BM2708" i="3"/>
  <c r="BN2708" i="3"/>
  <c r="BO2708" i="3"/>
  <c r="BG2709" i="3"/>
  <c r="BH2709" i="3"/>
  <c r="BI2709" i="3"/>
  <c r="BJ2709" i="3"/>
  <c r="BK2709" i="3"/>
  <c r="BM2709" i="3"/>
  <c r="BN2709" i="3"/>
  <c r="BO2709" i="3"/>
  <c r="BG2710" i="3"/>
  <c r="BH2710" i="3"/>
  <c r="BI2710" i="3"/>
  <c r="BJ2710" i="3"/>
  <c r="BJ2711" i="3" s="1"/>
  <c r="BK2710" i="3"/>
  <c r="BM2710" i="3"/>
  <c r="BN2710" i="3"/>
  <c r="BN2711" i="3" s="1"/>
  <c r="BO2710" i="3"/>
  <c r="BG2711" i="3"/>
  <c r="BH2711" i="3"/>
  <c r="BI2711" i="3"/>
  <c r="BK2711" i="3"/>
  <c r="BL2711" i="3"/>
  <c r="BL2712" i="3" s="1"/>
  <c r="BL2713" i="3" s="1"/>
  <c r="BM2711" i="3"/>
  <c r="BO2711" i="3"/>
  <c r="BG2712" i="3"/>
  <c r="BH2712" i="3"/>
  <c r="BI2712" i="3"/>
  <c r="BJ2712" i="3"/>
  <c r="BK2712" i="3"/>
  <c r="BM2712" i="3"/>
  <c r="BN2712" i="3"/>
  <c r="BO2712" i="3"/>
  <c r="BG2713" i="3"/>
  <c r="BH2713" i="3"/>
  <c r="BH2714" i="3" s="1"/>
  <c r="BI2713" i="3"/>
  <c r="BJ2713" i="3"/>
  <c r="BK2713" i="3"/>
  <c r="BM2713" i="3"/>
  <c r="BN2713" i="3"/>
  <c r="BN2714" i="3" s="1"/>
  <c r="BO2713" i="3"/>
  <c r="BG2714" i="3"/>
  <c r="BI2714" i="3"/>
  <c r="BJ2714" i="3"/>
  <c r="BK2714" i="3"/>
  <c r="BL2714" i="3"/>
  <c r="BL2715" i="3" s="1"/>
  <c r="BL2716" i="3" s="1"/>
  <c r="BM2714" i="3"/>
  <c r="BO2714" i="3"/>
  <c r="BP2714" i="3"/>
  <c r="BP2715" i="3" s="1"/>
  <c r="BP2716" i="3" s="1"/>
  <c r="BP2717" i="3" s="1"/>
  <c r="BG2715" i="3"/>
  <c r="BH2715" i="3"/>
  <c r="BI2715" i="3"/>
  <c r="BJ2715" i="3"/>
  <c r="BK2715" i="3"/>
  <c r="BM2715" i="3"/>
  <c r="BN2715" i="3"/>
  <c r="BO2715" i="3"/>
  <c r="BG2716" i="3"/>
  <c r="BH2716" i="3"/>
  <c r="BI2716" i="3"/>
  <c r="BJ2716" i="3"/>
  <c r="BJ2717" i="3" s="1"/>
  <c r="BK2716" i="3"/>
  <c r="BM2716" i="3"/>
  <c r="BN2716" i="3"/>
  <c r="BN2717" i="3" s="1"/>
  <c r="BN2718" i="3" s="1"/>
  <c r="BN2719" i="3" s="1"/>
  <c r="BN2720" i="3" s="1"/>
  <c r="BN2721" i="3" s="1"/>
  <c r="BN2722" i="3" s="1"/>
  <c r="BN2723" i="3" s="1"/>
  <c r="BN2724" i="3" s="1"/>
  <c r="BO2716" i="3"/>
  <c r="BG2717" i="3"/>
  <c r="BH2717" i="3"/>
  <c r="BH2718" i="3" s="1"/>
  <c r="BI2717" i="3"/>
  <c r="BK2717" i="3"/>
  <c r="BL2717" i="3"/>
  <c r="BM2717" i="3"/>
  <c r="BO2717" i="3"/>
  <c r="BG2718" i="3"/>
  <c r="BI2718" i="3"/>
  <c r="BJ2718" i="3"/>
  <c r="BJ2719" i="3" s="1"/>
  <c r="BK2718" i="3"/>
  <c r="BL2718" i="3"/>
  <c r="BM2718" i="3"/>
  <c r="BO2718" i="3"/>
  <c r="BP2718" i="3"/>
  <c r="BP2719" i="3" s="1"/>
  <c r="BG2719" i="3"/>
  <c r="BH2719" i="3"/>
  <c r="BH2720" i="3" s="1"/>
  <c r="BI2719" i="3"/>
  <c r="BK2719" i="3"/>
  <c r="BL2719" i="3"/>
  <c r="BM2719" i="3"/>
  <c r="BO2719" i="3"/>
  <c r="BG2720" i="3"/>
  <c r="BI2720" i="3"/>
  <c r="BJ2720" i="3"/>
  <c r="BJ2721" i="3" s="1"/>
  <c r="BJ2722" i="3" s="1"/>
  <c r="BJ2723" i="3" s="1"/>
  <c r="BJ2724" i="3" s="1"/>
  <c r="BK2720" i="3"/>
  <c r="BL2720" i="3"/>
  <c r="BM2720" i="3"/>
  <c r="BO2720" i="3"/>
  <c r="BP2720" i="3"/>
  <c r="BP2721" i="3" s="1"/>
  <c r="BP2722" i="3" s="1"/>
  <c r="BP2723" i="3" s="1"/>
  <c r="BP2724" i="3" s="1"/>
  <c r="BP2725" i="3" s="1"/>
  <c r="BG2721" i="3"/>
  <c r="BH2721" i="3"/>
  <c r="BI2721" i="3"/>
  <c r="BK2721" i="3"/>
  <c r="BL2721" i="3"/>
  <c r="BM2721" i="3"/>
  <c r="BO2721" i="3"/>
  <c r="BG2722" i="3"/>
  <c r="BH2722" i="3"/>
  <c r="BI2722" i="3"/>
  <c r="BK2722" i="3"/>
  <c r="BL2722" i="3"/>
  <c r="BM2722" i="3"/>
  <c r="BO2722" i="3"/>
  <c r="BG2723" i="3"/>
  <c r="BH2723" i="3"/>
  <c r="BI2723" i="3"/>
  <c r="BK2723" i="3"/>
  <c r="BL2723" i="3"/>
  <c r="BM2723" i="3"/>
  <c r="BO2723" i="3"/>
  <c r="BG2724" i="3"/>
  <c r="BH2724" i="3"/>
  <c r="BI2724" i="3"/>
  <c r="BK2724" i="3"/>
  <c r="BL2724" i="3"/>
  <c r="BL2725" i="3" s="1"/>
  <c r="BM2724" i="3"/>
  <c r="BO2724" i="3"/>
  <c r="BG2725" i="3"/>
  <c r="BH2725" i="3"/>
  <c r="BH2726" i="3" s="1"/>
  <c r="BI2725" i="3"/>
  <c r="BJ2725" i="3"/>
  <c r="BK2725" i="3"/>
  <c r="BM2725" i="3"/>
  <c r="BN2725" i="3"/>
  <c r="BN2726" i="3" s="1"/>
  <c r="BO2725" i="3"/>
  <c r="BG2726" i="3"/>
  <c r="BI2726" i="3"/>
  <c r="BJ2726" i="3"/>
  <c r="BK2726" i="3"/>
  <c r="BL2726" i="3"/>
  <c r="BL2727" i="3" s="1"/>
  <c r="BL2728" i="3" s="1"/>
  <c r="BL2729" i="3" s="1"/>
  <c r="BM2726" i="3"/>
  <c r="BO2726" i="3"/>
  <c r="BP2726" i="3"/>
  <c r="BP2727" i="3" s="1"/>
  <c r="BP2728" i="3" s="1"/>
  <c r="BP2729" i="3" s="1"/>
  <c r="BG2727" i="3"/>
  <c r="BH2727" i="3"/>
  <c r="BI2727" i="3"/>
  <c r="BJ2727" i="3"/>
  <c r="BK2727" i="3"/>
  <c r="BM2727" i="3"/>
  <c r="BN2727" i="3"/>
  <c r="BO2727" i="3"/>
  <c r="BG2728" i="3"/>
  <c r="BH2728" i="3"/>
  <c r="BI2728" i="3"/>
  <c r="BJ2728" i="3"/>
  <c r="BK2728" i="3"/>
  <c r="BM2728" i="3"/>
  <c r="BN2728" i="3"/>
  <c r="BO2728" i="3"/>
  <c r="BG2729" i="3"/>
  <c r="BH2729" i="3"/>
  <c r="BH2730" i="3" s="1"/>
  <c r="BI2729" i="3"/>
  <c r="BJ2729" i="3"/>
  <c r="BK2729" i="3"/>
  <c r="BM2729" i="3"/>
  <c r="BN2729" i="3"/>
  <c r="BN2730" i="3" s="1"/>
  <c r="BN2731" i="3" s="1"/>
  <c r="BO2729" i="3"/>
  <c r="BG2730" i="3"/>
  <c r="BI2730" i="3"/>
  <c r="BJ2730" i="3"/>
  <c r="BJ2731" i="3" s="1"/>
  <c r="BK2730" i="3"/>
  <c r="BL2730" i="3"/>
  <c r="BM2730" i="3"/>
  <c r="BO2730" i="3"/>
  <c r="BP2730" i="3"/>
  <c r="BP2731" i="3" s="1"/>
  <c r="BP2732" i="3" s="1"/>
  <c r="BP2733" i="3" s="1"/>
  <c r="AH2731" i="3"/>
  <c r="BG2731" i="3"/>
  <c r="BH2731" i="3"/>
  <c r="BI2731" i="3"/>
  <c r="BK2731" i="3"/>
  <c r="BL2731" i="3"/>
  <c r="BL2732" i="3" s="1"/>
  <c r="BL2733" i="3" s="1"/>
  <c r="BM2731" i="3"/>
  <c r="BO2731" i="3"/>
  <c r="BG2732" i="3"/>
  <c r="BH2732" i="3"/>
  <c r="BI2732" i="3"/>
  <c r="BJ2732" i="3"/>
  <c r="BK2732" i="3"/>
  <c r="BM2732" i="3"/>
  <c r="BN2732" i="3"/>
  <c r="BO2732" i="3"/>
  <c r="BG2733" i="3"/>
  <c r="BH2733" i="3"/>
  <c r="BH2734" i="3" s="1"/>
  <c r="BH2735" i="3" s="1"/>
  <c r="BI2733" i="3"/>
  <c r="BJ2733" i="3"/>
  <c r="BK2733" i="3"/>
  <c r="BM2733" i="3"/>
  <c r="BN2733" i="3"/>
  <c r="BN2734" i="3" s="1"/>
  <c r="BN2735" i="3" s="1"/>
  <c r="BO2733" i="3"/>
  <c r="BG2734" i="3"/>
  <c r="BI2734" i="3"/>
  <c r="BJ2734" i="3"/>
  <c r="BK2734" i="3"/>
  <c r="BL2734" i="3"/>
  <c r="BM2734" i="3"/>
  <c r="BO2734" i="3"/>
  <c r="BP2734" i="3"/>
  <c r="BG2735" i="3"/>
  <c r="BI2735" i="3"/>
  <c r="BJ2735" i="3"/>
  <c r="BK2735" i="3"/>
  <c r="BL2735" i="3"/>
  <c r="BL2736" i="3" s="1"/>
  <c r="BM2735" i="3"/>
  <c r="BO2735" i="3"/>
  <c r="BP2735" i="3"/>
  <c r="BP2736" i="3" s="1"/>
  <c r="BP2737" i="3" s="1"/>
  <c r="BG2736" i="3"/>
  <c r="BH2736" i="3"/>
  <c r="BI2736" i="3"/>
  <c r="BJ2736" i="3"/>
  <c r="BJ2737" i="3" s="1"/>
  <c r="BK2736" i="3"/>
  <c r="BM2736" i="3"/>
  <c r="BN2736" i="3"/>
  <c r="BN2737" i="3" s="1"/>
  <c r="BN2738" i="3" s="1"/>
  <c r="BO2736" i="3"/>
  <c r="BG2737" i="3"/>
  <c r="BH2737" i="3"/>
  <c r="BH2738" i="3" s="1"/>
  <c r="BI2737" i="3"/>
  <c r="BK2737" i="3"/>
  <c r="BL2737" i="3"/>
  <c r="BM2737" i="3"/>
  <c r="BO2737" i="3"/>
  <c r="BG2738" i="3"/>
  <c r="BI2738" i="3"/>
  <c r="BJ2738" i="3"/>
  <c r="BK2738" i="3"/>
  <c r="BL2738" i="3"/>
  <c r="BL2739" i="3" s="1"/>
  <c r="BM2738" i="3"/>
  <c r="BO2738" i="3"/>
  <c r="BP2738" i="3"/>
  <c r="BP2739" i="3" s="1"/>
  <c r="BP2740" i="3" s="1"/>
  <c r="BG2739" i="3"/>
  <c r="BH2739" i="3"/>
  <c r="BI2739" i="3"/>
  <c r="BJ2739" i="3"/>
  <c r="BJ2740" i="3" s="1"/>
  <c r="BK2739" i="3"/>
  <c r="BM2739" i="3"/>
  <c r="BN2739" i="3"/>
  <c r="BN2740" i="3" s="1"/>
  <c r="BN2741" i="3" s="1"/>
  <c r="BN2742" i="3" s="1"/>
  <c r="BO2739" i="3"/>
  <c r="BG2740" i="3"/>
  <c r="BH2740" i="3"/>
  <c r="BH2741" i="3" s="1"/>
  <c r="BH2742" i="3" s="1"/>
  <c r="BI2740" i="3"/>
  <c r="BK2740" i="3"/>
  <c r="BL2740" i="3"/>
  <c r="BM2740" i="3"/>
  <c r="BO2740" i="3"/>
  <c r="BG2741" i="3"/>
  <c r="BI2741" i="3"/>
  <c r="BJ2741" i="3"/>
  <c r="BK2741" i="3"/>
  <c r="BL2741" i="3"/>
  <c r="BM2741" i="3"/>
  <c r="BO2741" i="3"/>
  <c r="BP2741" i="3"/>
  <c r="BG2742" i="3"/>
  <c r="BI2742" i="3"/>
  <c r="BJ2742" i="3"/>
  <c r="BK2742" i="3"/>
  <c r="BL2742" i="3"/>
  <c r="BL2743" i="3" s="1"/>
  <c r="BM2742" i="3"/>
  <c r="BO2742" i="3"/>
  <c r="BP2742" i="3"/>
  <c r="BP2743" i="3" s="1"/>
  <c r="BP2744" i="3" s="1"/>
  <c r="BG2743" i="3"/>
  <c r="BH2743" i="3"/>
  <c r="BI2743" i="3"/>
  <c r="BJ2743" i="3"/>
  <c r="BJ2744" i="3" s="1"/>
  <c r="BK2743" i="3"/>
  <c r="BM2743" i="3"/>
  <c r="BN2743" i="3"/>
  <c r="BN2744" i="3" s="1"/>
  <c r="BN2745" i="3" s="1"/>
  <c r="BN2746" i="3" s="1"/>
  <c r="BN2747" i="3" s="1"/>
  <c r="BN2748" i="3" s="1"/>
  <c r="BN2749" i="3" s="1"/>
  <c r="BO2743" i="3"/>
  <c r="BG2744" i="3"/>
  <c r="BH2744" i="3"/>
  <c r="BH2745" i="3" s="1"/>
  <c r="BI2744" i="3"/>
  <c r="BK2744" i="3"/>
  <c r="BL2744" i="3"/>
  <c r="BM2744" i="3"/>
  <c r="BO2744" i="3"/>
  <c r="BG2745" i="3"/>
  <c r="BI2745" i="3"/>
  <c r="BJ2745" i="3"/>
  <c r="BJ2746" i="3" s="1"/>
  <c r="BK2745" i="3"/>
  <c r="BL2745" i="3"/>
  <c r="BM2745" i="3"/>
  <c r="BO2745" i="3"/>
  <c r="BP2745" i="3"/>
  <c r="BP2746" i="3" s="1"/>
  <c r="BG2746" i="3"/>
  <c r="BH2746" i="3"/>
  <c r="BH2747" i="3" s="1"/>
  <c r="BH2748" i="3" s="1"/>
  <c r="BI2746" i="3"/>
  <c r="BK2746" i="3"/>
  <c r="BL2746" i="3"/>
  <c r="BM2746" i="3"/>
  <c r="BO2746" i="3"/>
  <c r="BG2747" i="3"/>
  <c r="BI2747" i="3"/>
  <c r="BJ2747" i="3"/>
  <c r="BK2747" i="3"/>
  <c r="BL2747" i="3"/>
  <c r="BM2747" i="3"/>
  <c r="BO2747" i="3"/>
  <c r="BP2747" i="3"/>
  <c r="BG2748" i="3"/>
  <c r="BI2748" i="3"/>
  <c r="BJ2748" i="3"/>
  <c r="BJ2749" i="3" s="1"/>
  <c r="BK2748" i="3"/>
  <c r="BL2748" i="3"/>
  <c r="BM2748" i="3"/>
  <c r="BO2748" i="3"/>
  <c r="BP2748" i="3"/>
  <c r="BP2749" i="3" s="1"/>
  <c r="BP2750" i="3" s="1"/>
  <c r="BP2751" i="3" s="1"/>
  <c r="BP2752" i="3" s="1"/>
  <c r="BG2749" i="3"/>
  <c r="BH2749" i="3"/>
  <c r="BI2749" i="3"/>
  <c r="BK2749" i="3"/>
  <c r="BL2749" i="3"/>
  <c r="BL2750" i="3" s="1"/>
  <c r="BL2751" i="3" s="1"/>
  <c r="BM2749" i="3"/>
  <c r="BO2749" i="3"/>
  <c r="BG2750" i="3"/>
  <c r="BH2750" i="3"/>
  <c r="BI2750" i="3"/>
  <c r="BJ2750" i="3"/>
  <c r="BK2750" i="3"/>
  <c r="BM2750" i="3"/>
  <c r="BN2750" i="3"/>
  <c r="BO2750" i="3"/>
  <c r="BG2751" i="3"/>
  <c r="BH2751" i="3"/>
  <c r="BI2751" i="3"/>
  <c r="BJ2751" i="3"/>
  <c r="BJ2752" i="3" s="1"/>
  <c r="BK2751" i="3"/>
  <c r="BM2751" i="3"/>
  <c r="BN2751" i="3"/>
  <c r="BN2752" i="3" s="1"/>
  <c r="BN2753" i="3" s="1"/>
  <c r="BN2754" i="3" s="1"/>
  <c r="BN2755" i="3" s="1"/>
  <c r="BN2756" i="3" s="1"/>
  <c r="BN2757" i="3" s="1"/>
  <c r="BN2758" i="3" s="1"/>
  <c r="BO2751" i="3"/>
  <c r="BG2752" i="3"/>
  <c r="BH2752" i="3"/>
  <c r="BH2753" i="3" s="1"/>
  <c r="BI2752" i="3"/>
  <c r="BK2752" i="3"/>
  <c r="BL2752" i="3"/>
  <c r="BM2752" i="3"/>
  <c r="BO2752" i="3"/>
  <c r="BG2753" i="3"/>
  <c r="BI2753" i="3"/>
  <c r="BJ2753" i="3"/>
  <c r="BJ2754" i="3" s="1"/>
  <c r="BJ2755" i="3" s="1"/>
  <c r="BJ2756" i="3" s="1"/>
  <c r="BJ2757" i="3" s="1"/>
  <c r="BJ2758" i="3" s="1"/>
  <c r="BK2753" i="3"/>
  <c r="BL2753" i="3"/>
  <c r="BM2753" i="3"/>
  <c r="BO2753" i="3"/>
  <c r="BP2753" i="3"/>
  <c r="BP2754" i="3" s="1"/>
  <c r="BP2755" i="3" s="1"/>
  <c r="BP2756" i="3" s="1"/>
  <c r="BP2757" i="3" s="1"/>
  <c r="BP2758" i="3" s="1"/>
  <c r="BP2759" i="3" s="1"/>
  <c r="BP2760" i="3" s="1"/>
  <c r="BG2754" i="3"/>
  <c r="BH2754" i="3"/>
  <c r="BI2754" i="3"/>
  <c r="BK2754" i="3"/>
  <c r="BL2754" i="3"/>
  <c r="BM2754" i="3"/>
  <c r="BO2754" i="3"/>
  <c r="BG2755" i="3"/>
  <c r="BH2755" i="3"/>
  <c r="BI2755" i="3"/>
  <c r="BK2755" i="3"/>
  <c r="BL2755" i="3"/>
  <c r="BM2755" i="3"/>
  <c r="BO2755" i="3"/>
  <c r="BG2756" i="3"/>
  <c r="BH2756" i="3"/>
  <c r="BI2756" i="3"/>
  <c r="BK2756" i="3"/>
  <c r="BL2756" i="3"/>
  <c r="BM2756" i="3"/>
  <c r="BO2756" i="3"/>
  <c r="BG2757" i="3"/>
  <c r="BH2757" i="3"/>
  <c r="BI2757" i="3"/>
  <c r="BK2757" i="3"/>
  <c r="BL2757" i="3"/>
  <c r="BM2757" i="3"/>
  <c r="BO2757" i="3"/>
  <c r="BG2758" i="3"/>
  <c r="BH2758" i="3"/>
  <c r="BI2758" i="3"/>
  <c r="BK2758" i="3"/>
  <c r="BL2758" i="3"/>
  <c r="BL2759" i="3" s="1"/>
  <c r="BL2760" i="3" s="1"/>
  <c r="BM2758" i="3"/>
  <c r="BO2758" i="3"/>
  <c r="BG2759" i="3"/>
  <c r="BH2759" i="3"/>
  <c r="BI2759" i="3"/>
  <c r="BJ2759" i="3"/>
  <c r="BK2759" i="3"/>
  <c r="BM2759" i="3"/>
  <c r="BN2759" i="3"/>
  <c r="BO2759" i="3"/>
  <c r="BG2760" i="3"/>
  <c r="BH2760" i="3"/>
  <c r="BH2761" i="3" s="1"/>
  <c r="BI2760" i="3"/>
  <c r="BJ2760" i="3"/>
  <c r="BK2760" i="3"/>
  <c r="BM2760" i="3"/>
  <c r="BN2760" i="3"/>
  <c r="BN2761" i="3" s="1"/>
  <c r="BN2762" i="3" s="1"/>
  <c r="BN2763" i="3" s="1"/>
  <c r="BO2760" i="3"/>
  <c r="BG2761" i="3"/>
  <c r="BI2761" i="3"/>
  <c r="BJ2761" i="3"/>
  <c r="BJ2762" i="3" s="1"/>
  <c r="BJ2763" i="3" s="1"/>
  <c r="BK2761" i="3"/>
  <c r="BL2761" i="3"/>
  <c r="BM2761" i="3"/>
  <c r="BO2761" i="3"/>
  <c r="BP2761" i="3"/>
  <c r="BP2762" i="3" s="1"/>
  <c r="BP2763" i="3" s="1"/>
  <c r="BP2764" i="3" s="1"/>
  <c r="BG2762" i="3"/>
  <c r="BH2762" i="3"/>
  <c r="BI2762" i="3"/>
  <c r="BK2762" i="3"/>
  <c r="BL2762" i="3"/>
  <c r="BM2762" i="3"/>
  <c r="BO2762" i="3"/>
  <c r="BG2763" i="3"/>
  <c r="BH2763" i="3"/>
  <c r="BI2763" i="3"/>
  <c r="BK2763" i="3"/>
  <c r="BL2763" i="3"/>
  <c r="BL2764" i="3" s="1"/>
  <c r="BM2763" i="3"/>
  <c r="BO2763" i="3"/>
  <c r="BG2764" i="3"/>
  <c r="BH2764" i="3"/>
  <c r="BH2765" i="3" s="1"/>
  <c r="BI2764" i="3"/>
  <c r="BJ2764" i="3"/>
  <c r="BK2764" i="3"/>
  <c r="BM2764" i="3"/>
  <c r="BN2764" i="3"/>
  <c r="BN2765" i="3" s="1"/>
  <c r="BO2764" i="3"/>
  <c r="BG2765" i="3"/>
  <c r="BI2765" i="3"/>
  <c r="BJ2765" i="3"/>
  <c r="BK2765" i="3"/>
  <c r="BL2765" i="3"/>
  <c r="BL2766" i="3" s="1"/>
  <c r="BM2765" i="3"/>
  <c r="BO2765" i="3"/>
  <c r="BP2765" i="3"/>
  <c r="BP2766" i="3" s="1"/>
  <c r="BP2767" i="3" s="1"/>
  <c r="BG2766" i="3"/>
  <c r="BH2766" i="3"/>
  <c r="BI2766" i="3"/>
  <c r="BJ2766" i="3"/>
  <c r="BJ2767" i="3" s="1"/>
  <c r="BK2766" i="3"/>
  <c r="BM2766" i="3"/>
  <c r="BN2766" i="3"/>
  <c r="BN2767" i="3" s="1"/>
  <c r="BN2768" i="3" s="1"/>
  <c r="BO2766" i="3"/>
  <c r="BG2767" i="3"/>
  <c r="BH2767" i="3"/>
  <c r="BH2768" i="3" s="1"/>
  <c r="BI2767" i="3"/>
  <c r="BK2767" i="3"/>
  <c r="BL2767" i="3"/>
  <c r="BM2767" i="3"/>
  <c r="BO2767" i="3"/>
  <c r="BG2768" i="3"/>
  <c r="BI2768" i="3"/>
  <c r="BJ2768" i="3"/>
  <c r="BK2768" i="3"/>
  <c r="BL2768" i="3"/>
  <c r="BL2769" i="3" s="1"/>
  <c r="BL2770" i="3" s="1"/>
  <c r="BM2768" i="3"/>
  <c r="BO2768" i="3"/>
  <c r="BP2768" i="3"/>
  <c r="BP2769" i="3" s="1"/>
  <c r="BP2770" i="3" s="1"/>
  <c r="BP2771" i="3" s="1"/>
  <c r="BP2772" i="3" s="1"/>
  <c r="BP2773" i="3" s="1"/>
  <c r="BG2769" i="3"/>
  <c r="BH2769" i="3"/>
  <c r="BI2769" i="3"/>
  <c r="BJ2769" i="3"/>
  <c r="BK2769" i="3"/>
  <c r="BM2769" i="3"/>
  <c r="BN2769" i="3"/>
  <c r="BO2769" i="3"/>
  <c r="BG2770" i="3"/>
  <c r="BH2770" i="3"/>
  <c r="BI2770" i="3"/>
  <c r="BJ2770" i="3"/>
  <c r="BJ2771" i="3" s="1"/>
  <c r="BK2770" i="3"/>
  <c r="BM2770" i="3"/>
  <c r="BN2770" i="3"/>
  <c r="BN2771" i="3" s="1"/>
  <c r="BO2770" i="3"/>
  <c r="BG2771" i="3"/>
  <c r="BH2771" i="3"/>
  <c r="BI2771" i="3"/>
  <c r="BK2771" i="3"/>
  <c r="BL2771" i="3"/>
  <c r="BL2772" i="3" s="1"/>
  <c r="BL2773" i="3" s="1"/>
  <c r="BM2771" i="3"/>
  <c r="BO2771" i="3"/>
  <c r="BG2772" i="3"/>
  <c r="BH2772" i="3"/>
  <c r="BI2772" i="3"/>
  <c r="BJ2772" i="3"/>
  <c r="BK2772" i="3"/>
  <c r="BM2772" i="3"/>
  <c r="BN2772" i="3"/>
  <c r="BO2772" i="3"/>
  <c r="BG2773" i="3"/>
  <c r="BH2773" i="3"/>
  <c r="BH2774" i="3" s="1"/>
  <c r="BI2773" i="3"/>
  <c r="BJ2773" i="3"/>
  <c r="BK2773" i="3"/>
  <c r="BM2773" i="3"/>
  <c r="BN2773" i="3"/>
  <c r="BN2774" i="3" s="1"/>
  <c r="BN2775" i="3" s="1"/>
  <c r="BN2776" i="3" s="1"/>
  <c r="BN2777" i="3" s="1"/>
  <c r="BO2773" i="3"/>
  <c r="BG2774" i="3"/>
  <c r="BI2774" i="3"/>
  <c r="BJ2774" i="3"/>
  <c r="BJ2775" i="3" s="1"/>
  <c r="BK2774" i="3"/>
  <c r="BL2774" i="3"/>
  <c r="BM2774" i="3"/>
  <c r="BO2774" i="3"/>
  <c r="BP2774" i="3"/>
  <c r="BP2775" i="3" s="1"/>
  <c r="BG2775" i="3"/>
  <c r="BH2775" i="3"/>
  <c r="BH2776" i="3" s="1"/>
  <c r="BI2775" i="3"/>
  <c r="BK2775" i="3"/>
  <c r="BL2775" i="3"/>
  <c r="BM2775" i="3"/>
  <c r="BO2775" i="3"/>
  <c r="BG2776" i="3"/>
  <c r="BI2776" i="3"/>
  <c r="BJ2776" i="3"/>
  <c r="BJ2777" i="3" s="1"/>
  <c r="BK2776" i="3"/>
  <c r="BL2776" i="3"/>
  <c r="BM2776" i="3"/>
  <c r="BO2776" i="3"/>
  <c r="BP2776" i="3"/>
  <c r="BP2777" i="3" s="1"/>
  <c r="BP2778" i="3" s="1"/>
  <c r="BP2779" i="3" s="1"/>
  <c r="AH2777" i="3"/>
  <c r="BG2777" i="3"/>
  <c r="BH2777" i="3"/>
  <c r="BI2777" i="3"/>
  <c r="BK2777" i="3"/>
  <c r="BL2777" i="3"/>
  <c r="BL2778" i="3" s="1"/>
  <c r="BM2777" i="3"/>
  <c r="BO2777" i="3"/>
  <c r="BG2778" i="3"/>
  <c r="BH2778" i="3"/>
  <c r="BI2778" i="3"/>
  <c r="BJ2778" i="3"/>
  <c r="BJ2779" i="3" s="1"/>
  <c r="BK2778" i="3"/>
  <c r="BM2778" i="3"/>
  <c r="BN2778" i="3"/>
  <c r="BN2779" i="3" s="1"/>
  <c r="BN2780" i="3" s="1"/>
  <c r="BN2781" i="3" s="1"/>
  <c r="BO2778" i="3"/>
  <c r="BG2779" i="3"/>
  <c r="BH2779" i="3"/>
  <c r="BH2780" i="3" s="1"/>
  <c r="BH2781" i="3" s="1"/>
  <c r="BI2779" i="3"/>
  <c r="BK2779" i="3"/>
  <c r="BL2779" i="3"/>
  <c r="BM2779" i="3"/>
  <c r="BO2779" i="3"/>
  <c r="BG2780" i="3"/>
  <c r="BI2780" i="3"/>
  <c r="BJ2780" i="3"/>
  <c r="BK2780" i="3"/>
  <c r="BL2780" i="3"/>
  <c r="BM2780" i="3"/>
  <c r="BO2780" i="3"/>
  <c r="BP2780" i="3"/>
  <c r="BG2781" i="3"/>
  <c r="BI2781" i="3"/>
  <c r="BJ2781" i="3"/>
  <c r="BK2781" i="3"/>
  <c r="BL2781" i="3"/>
  <c r="BL2782" i="3" s="1"/>
  <c r="BM2781" i="3"/>
  <c r="BO2781" i="3"/>
  <c r="BP2781" i="3"/>
  <c r="BP2782" i="3" s="1"/>
  <c r="BG2782" i="3"/>
  <c r="BH2782" i="3"/>
  <c r="BH2783" i="3" s="1"/>
  <c r="BI2782" i="3"/>
  <c r="BJ2782" i="3"/>
  <c r="BK2782" i="3"/>
  <c r="BM2782" i="3"/>
  <c r="BN2782" i="3"/>
  <c r="BN2783" i="3" s="1"/>
  <c r="BN2784" i="3" s="1"/>
  <c r="BN2785" i="3" s="1"/>
  <c r="BN2786" i="3" s="1"/>
  <c r="BN2787" i="3" s="1"/>
  <c r="BN2788" i="3" s="1"/>
  <c r="BO2782" i="3"/>
  <c r="BG2783" i="3"/>
  <c r="BI2783" i="3"/>
  <c r="BJ2783" i="3"/>
  <c r="BJ2784" i="3" s="1"/>
  <c r="BJ2785" i="3" s="1"/>
  <c r="BK2783" i="3"/>
  <c r="BL2783" i="3"/>
  <c r="BM2783" i="3"/>
  <c r="BO2783" i="3"/>
  <c r="BP2783" i="3"/>
  <c r="BP2784" i="3" s="1"/>
  <c r="BP2785" i="3" s="1"/>
  <c r="BG2784" i="3"/>
  <c r="BH2784" i="3"/>
  <c r="BI2784" i="3"/>
  <c r="BK2784" i="3"/>
  <c r="BL2784" i="3"/>
  <c r="BM2784" i="3"/>
  <c r="BO2784" i="3"/>
  <c r="BG2785" i="3"/>
  <c r="BH2785" i="3"/>
  <c r="BH2786" i="3" s="1"/>
  <c r="BH2787" i="3" s="1"/>
  <c r="BI2785" i="3"/>
  <c r="BK2785" i="3"/>
  <c r="BL2785" i="3"/>
  <c r="BM2785" i="3"/>
  <c r="BO2785" i="3"/>
  <c r="BG2786" i="3"/>
  <c r="BI2786" i="3"/>
  <c r="BJ2786" i="3"/>
  <c r="BK2786" i="3"/>
  <c r="BL2786" i="3"/>
  <c r="BM2786" i="3"/>
  <c r="BO2786" i="3"/>
  <c r="BP2786" i="3"/>
  <c r="BG2787" i="3"/>
  <c r="BI2787" i="3"/>
  <c r="BJ2787" i="3"/>
  <c r="BJ2788" i="3" s="1"/>
  <c r="BK2787" i="3"/>
  <c r="BL2787" i="3"/>
  <c r="BM2787" i="3"/>
  <c r="BO2787" i="3"/>
  <c r="BP2787" i="3"/>
  <c r="BP2788" i="3" s="1"/>
  <c r="BP2789" i="3" s="1"/>
  <c r="BP2790" i="3" s="1"/>
  <c r="BP2791" i="3" s="1"/>
  <c r="BP2792" i="3" s="1"/>
  <c r="BP2793" i="3" s="1"/>
  <c r="BP2794" i="3" s="1"/>
  <c r="BP2795" i="3" s="1"/>
  <c r="BP2796" i="3" s="1"/>
  <c r="BG2788" i="3"/>
  <c r="BH2788" i="3"/>
  <c r="BI2788" i="3"/>
  <c r="BK2788" i="3"/>
  <c r="BL2788" i="3"/>
  <c r="BL2789" i="3" s="1"/>
  <c r="BL2790" i="3" s="1"/>
  <c r="BL2791" i="3" s="1"/>
  <c r="BL2792" i="3" s="1"/>
  <c r="BM2788" i="3"/>
  <c r="BO2788" i="3"/>
  <c r="BG2789" i="3"/>
  <c r="BH2789" i="3"/>
  <c r="BI2789" i="3"/>
  <c r="BJ2789" i="3"/>
  <c r="BK2789" i="3"/>
  <c r="BM2789" i="3"/>
  <c r="BN2789" i="3"/>
  <c r="BO2789" i="3"/>
  <c r="BG2790" i="3"/>
  <c r="BH2790" i="3"/>
  <c r="BI2790" i="3"/>
  <c r="BJ2790" i="3"/>
  <c r="BK2790" i="3"/>
  <c r="BM2790" i="3"/>
  <c r="BN2790" i="3"/>
  <c r="BO2790" i="3"/>
  <c r="BG2791" i="3"/>
  <c r="BH2791" i="3"/>
  <c r="BI2791" i="3"/>
  <c r="BJ2791" i="3"/>
  <c r="BK2791" i="3"/>
  <c r="BM2791" i="3"/>
  <c r="BN2791" i="3"/>
  <c r="BO2791" i="3"/>
  <c r="BG2792" i="3"/>
  <c r="BH2792" i="3"/>
  <c r="BI2792" i="3"/>
  <c r="BJ2792" i="3"/>
  <c r="BJ2793" i="3" s="1"/>
  <c r="BK2792" i="3"/>
  <c r="BM2792" i="3"/>
  <c r="BN2792" i="3"/>
  <c r="BN2793" i="3" s="1"/>
  <c r="BO2792" i="3"/>
  <c r="BG2793" i="3"/>
  <c r="BH2793" i="3"/>
  <c r="BI2793" i="3"/>
  <c r="BK2793" i="3"/>
  <c r="BL2793" i="3"/>
  <c r="BL2794" i="3" s="1"/>
  <c r="BL2795" i="3" s="1"/>
  <c r="BM2793" i="3"/>
  <c r="BO2793" i="3"/>
  <c r="BG2794" i="3"/>
  <c r="BH2794" i="3"/>
  <c r="BI2794" i="3"/>
  <c r="BJ2794" i="3"/>
  <c r="BK2794" i="3"/>
  <c r="BM2794" i="3"/>
  <c r="BN2794" i="3"/>
  <c r="BO2794" i="3"/>
  <c r="BG2795" i="3"/>
  <c r="BH2795" i="3"/>
  <c r="BI2795" i="3"/>
  <c r="BJ2795" i="3"/>
  <c r="BJ2796" i="3" s="1"/>
  <c r="BK2795" i="3"/>
  <c r="BM2795" i="3"/>
  <c r="BN2795" i="3"/>
  <c r="BN2796" i="3" s="1"/>
  <c r="BN2797" i="3" s="1"/>
  <c r="BO2795" i="3"/>
  <c r="BG2796" i="3"/>
  <c r="BH2796" i="3"/>
  <c r="BH2797" i="3" s="1"/>
  <c r="BI2796" i="3"/>
  <c r="BK2796" i="3"/>
  <c r="BL2796" i="3"/>
  <c r="BM2796" i="3"/>
  <c r="BO2796" i="3"/>
  <c r="BG2797" i="3"/>
  <c r="BI2797" i="3"/>
  <c r="BJ2797" i="3"/>
  <c r="BK2797" i="3"/>
  <c r="BL2797" i="3"/>
  <c r="BL2798" i="3" s="1"/>
  <c r="BM2797" i="3"/>
  <c r="BO2797" i="3"/>
  <c r="BP2797" i="3"/>
  <c r="BP2798" i="3" s="1"/>
  <c r="BG2798" i="3"/>
  <c r="BH2798" i="3"/>
  <c r="BH2799" i="3" s="1"/>
  <c r="BI2798" i="3"/>
  <c r="BJ2798" i="3"/>
  <c r="BK2798" i="3"/>
  <c r="BM2798" i="3"/>
  <c r="BN2798" i="3"/>
  <c r="BN2799" i="3" s="1"/>
  <c r="BN2800" i="3" s="1"/>
  <c r="BN2801" i="3" s="1"/>
  <c r="BN2802" i="3" s="1"/>
  <c r="BO2798" i="3"/>
  <c r="BG2799" i="3"/>
  <c r="BI2799" i="3"/>
  <c r="BJ2799" i="3"/>
  <c r="BJ2800" i="3" s="1"/>
  <c r="BK2799" i="3"/>
  <c r="BL2799" i="3"/>
  <c r="BM2799" i="3"/>
  <c r="BO2799" i="3"/>
  <c r="BP2799" i="3"/>
  <c r="BP2800" i="3" s="1"/>
  <c r="BG2800" i="3"/>
  <c r="BH2800" i="3"/>
  <c r="BH2801" i="3" s="1"/>
  <c r="BH2802" i="3" s="1"/>
  <c r="BI2800" i="3"/>
  <c r="BK2800" i="3"/>
  <c r="BL2800" i="3"/>
  <c r="BM2800" i="3"/>
  <c r="BO2800" i="3"/>
  <c r="BG2801" i="3"/>
  <c r="BI2801" i="3"/>
  <c r="BJ2801" i="3"/>
  <c r="BK2801" i="3"/>
  <c r="BL2801" i="3"/>
  <c r="BM2801" i="3"/>
  <c r="BO2801" i="3"/>
  <c r="BP2801" i="3"/>
  <c r="BG2802" i="3"/>
  <c r="BI2802" i="3"/>
  <c r="BJ2802" i="3"/>
  <c r="BK2802" i="3"/>
  <c r="BL2802" i="3"/>
  <c r="BL2803" i="3" s="1"/>
  <c r="BL2804" i="3" s="1"/>
  <c r="BM2802" i="3"/>
  <c r="BO2802" i="3"/>
  <c r="BP2802" i="3"/>
  <c r="BP2803" i="3" s="1"/>
  <c r="BP2804" i="3" s="1"/>
  <c r="BP2805" i="3" s="1"/>
  <c r="BP2806" i="3" s="1"/>
  <c r="BP2807" i="3" s="1"/>
  <c r="BP2808" i="3" s="1"/>
  <c r="BP2809" i="3" s="1"/>
  <c r="BP2810" i="3" s="1"/>
  <c r="BP2811" i="3" s="1"/>
  <c r="BP2812" i="3" s="1"/>
  <c r="BP2813" i="3" s="1"/>
  <c r="BG2803" i="3"/>
  <c r="BH2803" i="3"/>
  <c r="BI2803" i="3"/>
  <c r="BJ2803" i="3"/>
  <c r="BK2803" i="3"/>
  <c r="BM2803" i="3"/>
  <c r="BN2803" i="3"/>
  <c r="BO2803" i="3"/>
  <c r="BG2804" i="3"/>
  <c r="BH2804" i="3"/>
  <c r="BI2804" i="3"/>
  <c r="BJ2804" i="3"/>
  <c r="BJ2805" i="3" s="1"/>
  <c r="BK2804" i="3"/>
  <c r="BM2804" i="3"/>
  <c r="BN2804" i="3"/>
  <c r="BN2805" i="3" s="1"/>
  <c r="BO2804" i="3"/>
  <c r="BG2805" i="3"/>
  <c r="BH2805" i="3"/>
  <c r="BI2805" i="3"/>
  <c r="BK2805" i="3"/>
  <c r="BL2805" i="3"/>
  <c r="BL2806" i="3" s="1"/>
  <c r="BL2807" i="3" s="1"/>
  <c r="BL2808" i="3" s="1"/>
  <c r="BM2805" i="3"/>
  <c r="BO2805" i="3"/>
  <c r="BG2806" i="3"/>
  <c r="BH2806" i="3"/>
  <c r="BI2806" i="3"/>
  <c r="BJ2806" i="3"/>
  <c r="BK2806" i="3"/>
  <c r="BM2806" i="3"/>
  <c r="BN2806" i="3"/>
  <c r="BO2806" i="3"/>
  <c r="BG2807" i="3"/>
  <c r="BH2807" i="3"/>
  <c r="BI2807" i="3"/>
  <c r="BJ2807" i="3"/>
  <c r="BK2807" i="3"/>
  <c r="BM2807" i="3"/>
  <c r="BN2807" i="3"/>
  <c r="BO2807" i="3"/>
  <c r="BG2808" i="3"/>
  <c r="BH2808" i="3"/>
  <c r="BI2808" i="3"/>
  <c r="BJ2808" i="3"/>
  <c r="BJ2809" i="3" s="1"/>
  <c r="BK2808" i="3"/>
  <c r="BM2808" i="3"/>
  <c r="BN2808" i="3"/>
  <c r="BN2809" i="3" s="1"/>
  <c r="BO2808" i="3"/>
  <c r="BG2809" i="3"/>
  <c r="BH2809" i="3"/>
  <c r="BI2809" i="3"/>
  <c r="BK2809" i="3"/>
  <c r="BL2809" i="3"/>
  <c r="BL2810" i="3" s="1"/>
  <c r="BL2811" i="3" s="1"/>
  <c r="BL2812" i="3" s="1"/>
  <c r="BL2813" i="3" s="1"/>
  <c r="BM2809" i="3"/>
  <c r="BO2809" i="3"/>
  <c r="BG2810" i="3"/>
  <c r="BH2810" i="3"/>
  <c r="BI2810" i="3"/>
  <c r="BJ2810" i="3"/>
  <c r="BK2810" i="3"/>
  <c r="BM2810" i="3"/>
  <c r="BN2810" i="3"/>
  <c r="BO2810" i="3"/>
  <c r="BG2811" i="3"/>
  <c r="BH2811" i="3"/>
  <c r="BI2811" i="3"/>
  <c r="BJ2811" i="3"/>
  <c r="BK2811" i="3"/>
  <c r="BM2811" i="3"/>
  <c r="BN2811" i="3"/>
  <c r="BO2811" i="3"/>
  <c r="BG2812" i="3"/>
  <c r="BH2812" i="3"/>
  <c r="BI2812" i="3"/>
  <c r="BJ2812" i="3"/>
  <c r="BK2812" i="3"/>
  <c r="BM2812" i="3"/>
  <c r="BN2812" i="3"/>
  <c r="BO2812" i="3"/>
  <c r="BG2813" i="3"/>
  <c r="BH2813" i="3"/>
  <c r="BH2814" i="3" s="1"/>
  <c r="BI2813" i="3"/>
  <c r="BJ2813" i="3"/>
  <c r="BK2813" i="3"/>
  <c r="BM2813" i="3"/>
  <c r="BN2813" i="3"/>
  <c r="BN2814" i="3" s="1"/>
  <c r="BO2813" i="3"/>
  <c r="BG2814" i="3"/>
  <c r="BI2814" i="3"/>
  <c r="BJ2814" i="3"/>
  <c r="BK2814" i="3"/>
  <c r="BL2814" i="3"/>
  <c r="BL2815" i="3" s="1"/>
  <c r="BL2816" i="3" s="1"/>
  <c r="BM2814" i="3"/>
  <c r="BO2814" i="3"/>
  <c r="BP2814" i="3"/>
  <c r="BP2815" i="3" s="1"/>
  <c r="BP2816" i="3" s="1"/>
  <c r="BG2815" i="3"/>
  <c r="BH2815" i="3"/>
  <c r="BI2815" i="3"/>
  <c r="BJ2815" i="3"/>
  <c r="BK2815" i="3"/>
  <c r="BM2815" i="3"/>
  <c r="BN2815" i="3"/>
  <c r="BO2815" i="3"/>
  <c r="BG2816" i="3"/>
  <c r="BH2816" i="3"/>
  <c r="BH2817" i="3" s="1"/>
  <c r="BI2816" i="3"/>
  <c r="BJ2816" i="3"/>
  <c r="BK2816" i="3"/>
  <c r="BM2816" i="3"/>
  <c r="BN2816" i="3"/>
  <c r="BN2817" i="3" s="1"/>
  <c r="BN2818" i="3" s="1"/>
  <c r="BN2819" i="3" s="1"/>
  <c r="BN2820" i="3" s="1"/>
  <c r="BN2821" i="3" s="1"/>
  <c r="BO2816" i="3"/>
  <c r="BG2817" i="3"/>
  <c r="BI2817" i="3"/>
  <c r="BJ2817" i="3"/>
  <c r="BJ2818" i="3" s="1"/>
  <c r="BJ2819" i="3" s="1"/>
  <c r="BK2817" i="3"/>
  <c r="BL2817" i="3"/>
  <c r="BM2817" i="3"/>
  <c r="BO2817" i="3"/>
  <c r="BP2817" i="3"/>
  <c r="BP2818" i="3" s="1"/>
  <c r="BP2819" i="3" s="1"/>
  <c r="BG2818" i="3"/>
  <c r="BH2818" i="3"/>
  <c r="BI2818" i="3"/>
  <c r="BK2818" i="3"/>
  <c r="BL2818" i="3"/>
  <c r="BM2818" i="3"/>
  <c r="BO2818" i="3"/>
  <c r="BG2819" i="3"/>
  <c r="BH2819" i="3"/>
  <c r="BH2820" i="3" s="1"/>
  <c r="BH2821" i="3" s="1"/>
  <c r="BI2819" i="3"/>
  <c r="BK2819" i="3"/>
  <c r="BL2819" i="3"/>
  <c r="BM2819" i="3"/>
  <c r="BO2819" i="3"/>
  <c r="BG2820" i="3"/>
  <c r="BI2820" i="3"/>
  <c r="BJ2820" i="3"/>
  <c r="BK2820" i="3"/>
  <c r="BL2820" i="3"/>
  <c r="BM2820" i="3"/>
  <c r="BO2820" i="3"/>
  <c r="BP2820" i="3"/>
  <c r="BG2821" i="3"/>
  <c r="BI2821" i="3"/>
  <c r="BJ2821" i="3"/>
  <c r="BK2821" i="3"/>
  <c r="BL2821" i="3"/>
  <c r="BL2822" i="3" s="1"/>
  <c r="BL2823" i="3" s="1"/>
  <c r="BM2821" i="3"/>
  <c r="BO2821" i="3"/>
  <c r="BP2821" i="3"/>
  <c r="BP2822" i="3" s="1"/>
  <c r="BP2823" i="3" s="1"/>
  <c r="BG2822" i="3"/>
  <c r="BH2822" i="3"/>
  <c r="BI2822" i="3"/>
  <c r="BJ2822" i="3"/>
  <c r="BK2822" i="3"/>
  <c r="BM2822" i="3"/>
  <c r="BN2822" i="3"/>
  <c r="BO2822" i="3"/>
  <c r="AH2823" i="3"/>
  <c r="BG2823" i="3"/>
  <c r="BH2823" i="3"/>
  <c r="BH2824" i="3" s="1"/>
  <c r="BI2823" i="3"/>
  <c r="BJ2823" i="3"/>
  <c r="BK2823" i="3"/>
  <c r="BM2823" i="3"/>
  <c r="BN2823" i="3"/>
  <c r="BN2824" i="3" s="1"/>
  <c r="BN2825" i="3" s="1"/>
  <c r="BO2823" i="3"/>
  <c r="BG2824" i="3"/>
  <c r="BI2824" i="3"/>
  <c r="BJ2824" i="3"/>
  <c r="BJ2825" i="3" s="1"/>
  <c r="BK2824" i="3"/>
  <c r="BL2824" i="3"/>
  <c r="BM2824" i="3"/>
  <c r="BO2824" i="3"/>
  <c r="BP2824" i="3"/>
  <c r="BP2825" i="3" s="1"/>
  <c r="BP2826" i="3" s="1"/>
  <c r="BP2827" i="3" s="1"/>
  <c r="BP2828" i="3" s="1"/>
  <c r="BP2829" i="3" s="1"/>
  <c r="BP2830" i="3" s="1"/>
  <c r="BP2831" i="3" s="1"/>
  <c r="BP2832" i="3" s="1"/>
  <c r="BP2833" i="3" s="1"/>
  <c r="BG2825" i="3"/>
  <c r="BH2825" i="3"/>
  <c r="BI2825" i="3"/>
  <c r="BK2825" i="3"/>
  <c r="BL2825" i="3"/>
  <c r="BL2826" i="3" s="1"/>
  <c r="BL2827" i="3" s="1"/>
  <c r="BL2828" i="3" s="1"/>
  <c r="BL2829" i="3" s="1"/>
  <c r="BM2825" i="3"/>
  <c r="BO2825" i="3"/>
  <c r="BG2826" i="3"/>
  <c r="BH2826" i="3"/>
  <c r="BI2826" i="3"/>
  <c r="BJ2826" i="3"/>
  <c r="BK2826" i="3"/>
  <c r="BM2826" i="3"/>
  <c r="BN2826" i="3"/>
  <c r="BO2826" i="3"/>
  <c r="BG2827" i="3"/>
  <c r="BH2827" i="3"/>
  <c r="BI2827" i="3"/>
  <c r="BJ2827" i="3"/>
  <c r="BK2827" i="3"/>
  <c r="BM2827" i="3"/>
  <c r="BN2827" i="3"/>
  <c r="BO2827" i="3"/>
  <c r="BG2828" i="3"/>
  <c r="BH2828" i="3"/>
  <c r="BI2828" i="3"/>
  <c r="BJ2828" i="3"/>
  <c r="BK2828" i="3"/>
  <c r="BM2828" i="3"/>
  <c r="BN2828" i="3"/>
  <c r="BO2828" i="3"/>
  <c r="BG2829" i="3"/>
  <c r="BH2829" i="3"/>
  <c r="BI2829" i="3"/>
  <c r="BJ2829" i="3"/>
  <c r="BJ2830" i="3" s="1"/>
  <c r="BK2829" i="3"/>
  <c r="BM2829" i="3"/>
  <c r="BN2829" i="3"/>
  <c r="BN2830" i="3" s="1"/>
  <c r="BO2829" i="3"/>
  <c r="BG2830" i="3"/>
  <c r="BH2830" i="3"/>
  <c r="BI2830" i="3"/>
  <c r="BK2830" i="3"/>
  <c r="BL2830" i="3"/>
  <c r="BL2831" i="3" s="1"/>
  <c r="BM2830" i="3"/>
  <c r="BO2830" i="3"/>
  <c r="BG2831" i="3"/>
  <c r="BH2831" i="3"/>
  <c r="BI2831" i="3"/>
  <c r="BJ2831" i="3"/>
  <c r="BJ2832" i="3" s="1"/>
  <c r="BJ2833" i="3" s="1"/>
  <c r="BK2831" i="3"/>
  <c r="BM2831" i="3"/>
  <c r="BN2831" i="3"/>
  <c r="BN2832" i="3" s="1"/>
  <c r="BN2833" i="3" s="1"/>
  <c r="BN2834" i="3" s="1"/>
  <c r="BN2835" i="3" s="1"/>
  <c r="BN2836" i="3" s="1"/>
  <c r="BN2837" i="3" s="1"/>
  <c r="BN2838" i="3" s="1"/>
  <c r="BO2831" i="3"/>
  <c r="BG2832" i="3"/>
  <c r="BH2832" i="3"/>
  <c r="BI2832" i="3"/>
  <c r="BK2832" i="3"/>
  <c r="BL2832" i="3"/>
  <c r="BM2832" i="3"/>
  <c r="BO2832" i="3"/>
  <c r="BG2833" i="3"/>
  <c r="BH2833" i="3"/>
  <c r="BH2834" i="3" s="1"/>
  <c r="BH2835" i="3" s="1"/>
  <c r="BH2836" i="3" s="1"/>
  <c r="BI2833" i="3"/>
  <c r="BK2833" i="3"/>
  <c r="BL2833" i="3"/>
  <c r="BM2833" i="3"/>
  <c r="BO2833" i="3"/>
  <c r="BG2834" i="3"/>
  <c r="BI2834" i="3"/>
  <c r="BJ2834" i="3"/>
  <c r="BK2834" i="3"/>
  <c r="BL2834" i="3"/>
  <c r="BM2834" i="3"/>
  <c r="BO2834" i="3"/>
  <c r="BP2834" i="3"/>
  <c r="BG2835" i="3"/>
  <c r="BI2835" i="3"/>
  <c r="BJ2835" i="3"/>
  <c r="BK2835" i="3"/>
  <c r="BL2835" i="3"/>
  <c r="BM2835" i="3"/>
  <c r="BO2835" i="3"/>
  <c r="BP2835" i="3"/>
  <c r="BG2836" i="3"/>
  <c r="BI2836" i="3"/>
  <c r="BJ2836" i="3"/>
  <c r="BJ2837" i="3" s="1"/>
  <c r="BK2836" i="3"/>
  <c r="BL2836" i="3"/>
  <c r="BM2836" i="3"/>
  <c r="BO2836" i="3"/>
  <c r="BP2836" i="3"/>
  <c r="BP2837" i="3" s="1"/>
  <c r="BG2837" i="3"/>
  <c r="BH2837" i="3"/>
  <c r="BH2838" i="3" s="1"/>
  <c r="BI2837" i="3"/>
  <c r="BK2837" i="3"/>
  <c r="BL2837" i="3"/>
  <c r="BM2837" i="3"/>
  <c r="BO2837" i="3"/>
  <c r="BG2838" i="3"/>
  <c r="BI2838" i="3"/>
  <c r="BJ2838" i="3"/>
  <c r="BK2838" i="3"/>
  <c r="BL2838" i="3"/>
  <c r="BL2839" i="3" s="1"/>
  <c r="BL2840" i="3" s="1"/>
  <c r="BM2838" i="3"/>
  <c r="BO2838" i="3"/>
  <c r="BP2838" i="3"/>
  <c r="BP2839" i="3" s="1"/>
  <c r="BP2840" i="3" s="1"/>
  <c r="BG2839" i="3"/>
  <c r="BH2839" i="3"/>
  <c r="BI2839" i="3"/>
  <c r="BJ2839" i="3"/>
  <c r="BK2839" i="3"/>
  <c r="BM2839" i="3"/>
  <c r="BN2839" i="3"/>
  <c r="BO2839" i="3"/>
  <c r="BG2840" i="3"/>
  <c r="BH2840" i="3"/>
  <c r="BH2841" i="3" s="1"/>
  <c r="BI2840" i="3"/>
  <c r="BJ2840" i="3"/>
  <c r="BK2840" i="3"/>
  <c r="BM2840" i="3"/>
  <c r="BN2840" i="3"/>
  <c r="BN2841" i="3" s="1"/>
  <c r="BN2842" i="3" s="1"/>
  <c r="BO2840" i="3"/>
  <c r="BG2841" i="3"/>
  <c r="BI2841" i="3"/>
  <c r="BJ2841" i="3"/>
  <c r="BJ2842" i="3" s="1"/>
  <c r="BK2841" i="3"/>
  <c r="BL2841" i="3"/>
  <c r="BM2841" i="3"/>
  <c r="BO2841" i="3"/>
  <c r="BP2841" i="3"/>
  <c r="BP2842" i="3" s="1"/>
  <c r="BP2843" i="3" s="1"/>
  <c r="BP2844" i="3" s="1"/>
  <c r="BP2845" i="3" s="1"/>
  <c r="BP2846" i="3" s="1"/>
  <c r="BP2847" i="3" s="1"/>
  <c r="BP2848" i="3" s="1"/>
  <c r="BP2849" i="3" s="1"/>
  <c r="BP2850" i="3" s="1"/>
  <c r="BG2842" i="3"/>
  <c r="BH2842" i="3"/>
  <c r="BI2842" i="3"/>
  <c r="BK2842" i="3"/>
  <c r="BL2842" i="3"/>
  <c r="BL2843" i="3" s="1"/>
  <c r="BM2842" i="3"/>
  <c r="BO2842" i="3"/>
  <c r="BG2843" i="3"/>
  <c r="BH2843" i="3"/>
  <c r="BI2843" i="3"/>
  <c r="BJ2843" i="3"/>
  <c r="BJ2844" i="3" s="1"/>
  <c r="BK2843" i="3"/>
  <c r="BM2843" i="3"/>
  <c r="BN2843" i="3"/>
  <c r="BN2844" i="3" s="1"/>
  <c r="BO2843" i="3"/>
  <c r="BG2844" i="3"/>
  <c r="BH2844" i="3"/>
  <c r="BI2844" i="3"/>
  <c r="BK2844" i="3"/>
  <c r="BL2844" i="3"/>
  <c r="BL2845" i="3" s="1"/>
  <c r="BL2846" i="3" s="1"/>
  <c r="BL2847" i="3" s="1"/>
  <c r="BM2844" i="3"/>
  <c r="BO2844" i="3"/>
  <c r="BG2845" i="3"/>
  <c r="BH2845" i="3"/>
  <c r="BI2845" i="3"/>
  <c r="BJ2845" i="3"/>
  <c r="BK2845" i="3"/>
  <c r="BM2845" i="3"/>
  <c r="BN2845" i="3"/>
  <c r="BO2845" i="3"/>
  <c r="BG2846" i="3"/>
  <c r="BH2846" i="3"/>
  <c r="BI2846" i="3"/>
  <c r="BJ2846" i="3"/>
  <c r="BK2846" i="3"/>
  <c r="BM2846" i="3"/>
  <c r="BN2846" i="3"/>
  <c r="BO2846" i="3"/>
  <c r="BG2847" i="3"/>
  <c r="BH2847" i="3"/>
  <c r="BI2847" i="3"/>
  <c r="BJ2847" i="3"/>
  <c r="BJ2848" i="3" s="1"/>
  <c r="BJ2849" i="3" s="1"/>
  <c r="BK2847" i="3"/>
  <c r="BM2847" i="3"/>
  <c r="BN2847" i="3"/>
  <c r="BN2848" i="3" s="1"/>
  <c r="BN2849" i="3" s="1"/>
  <c r="BO2847" i="3"/>
  <c r="BG2848" i="3"/>
  <c r="BH2848" i="3"/>
  <c r="BI2848" i="3"/>
  <c r="BK2848" i="3"/>
  <c r="BL2848" i="3"/>
  <c r="BM2848" i="3"/>
  <c r="BO2848" i="3"/>
  <c r="BG2849" i="3"/>
  <c r="BH2849" i="3"/>
  <c r="BI2849" i="3"/>
  <c r="BK2849" i="3"/>
  <c r="BL2849" i="3"/>
  <c r="BL2850" i="3" s="1"/>
  <c r="BM2849" i="3"/>
  <c r="BO2849" i="3"/>
  <c r="BG2850" i="3"/>
  <c r="BH2850" i="3"/>
  <c r="BH2851" i="3" s="1"/>
  <c r="BI2850" i="3"/>
  <c r="BJ2850" i="3"/>
  <c r="BK2850" i="3"/>
  <c r="BM2850" i="3"/>
  <c r="BN2850" i="3"/>
  <c r="BN2851" i="3" s="1"/>
  <c r="BO2850" i="3"/>
  <c r="BG2851" i="3"/>
  <c r="BI2851" i="3"/>
  <c r="BJ2851" i="3"/>
  <c r="BK2851" i="3"/>
  <c r="BL2851" i="3"/>
  <c r="BL2852" i="3" s="1"/>
  <c r="BL2853" i="3" s="1"/>
  <c r="BL2854" i="3" s="1"/>
  <c r="BL2855" i="3" s="1"/>
  <c r="BM2851" i="3"/>
  <c r="BO2851" i="3"/>
  <c r="BP2851" i="3"/>
  <c r="BP2852" i="3" s="1"/>
  <c r="BP2853" i="3" s="1"/>
  <c r="BP2854" i="3" s="1"/>
  <c r="BP2855" i="3" s="1"/>
  <c r="BP2856" i="3" s="1"/>
  <c r="BP2857" i="3" s="1"/>
  <c r="BP2858" i="3" s="1"/>
  <c r="BP2859" i="3" s="1"/>
  <c r="BG2852" i="3"/>
  <c r="BH2852" i="3"/>
  <c r="BI2852" i="3"/>
  <c r="BJ2852" i="3"/>
  <c r="BK2852" i="3"/>
  <c r="BM2852" i="3"/>
  <c r="BN2852" i="3"/>
  <c r="BO2852" i="3"/>
  <c r="BG2853" i="3"/>
  <c r="BH2853" i="3"/>
  <c r="BI2853" i="3"/>
  <c r="BJ2853" i="3"/>
  <c r="BK2853" i="3"/>
  <c r="BM2853" i="3"/>
  <c r="BN2853" i="3"/>
  <c r="BO2853" i="3"/>
  <c r="BG2854" i="3"/>
  <c r="BH2854" i="3"/>
  <c r="BI2854" i="3"/>
  <c r="BJ2854" i="3"/>
  <c r="BK2854" i="3"/>
  <c r="BM2854" i="3"/>
  <c r="BN2854" i="3"/>
  <c r="BO2854" i="3"/>
  <c r="BG2855" i="3"/>
  <c r="BH2855" i="3"/>
  <c r="BI2855" i="3"/>
  <c r="BJ2855" i="3"/>
  <c r="BJ2856" i="3" s="1"/>
  <c r="BK2855" i="3"/>
  <c r="BM2855" i="3"/>
  <c r="BN2855" i="3"/>
  <c r="BN2856" i="3" s="1"/>
  <c r="BO2855" i="3"/>
  <c r="BG2856" i="3"/>
  <c r="BH2856" i="3"/>
  <c r="BI2856" i="3"/>
  <c r="BK2856" i="3"/>
  <c r="BL2856" i="3"/>
  <c r="BL2857" i="3" s="1"/>
  <c r="BM2856" i="3"/>
  <c r="BO2856" i="3"/>
  <c r="BG2857" i="3"/>
  <c r="BH2857" i="3"/>
  <c r="BI2857" i="3"/>
  <c r="BJ2857" i="3"/>
  <c r="BJ2858" i="3" s="1"/>
  <c r="BJ2859" i="3" s="1"/>
  <c r="BK2857" i="3"/>
  <c r="BM2857" i="3"/>
  <c r="BN2857" i="3"/>
  <c r="BN2858" i="3" s="1"/>
  <c r="BN2859" i="3" s="1"/>
  <c r="BN2860" i="3" s="1"/>
  <c r="BN2861" i="3" s="1"/>
  <c r="BN2862" i="3" s="1"/>
  <c r="BN2863" i="3" s="1"/>
  <c r="BN2864" i="3" s="1"/>
  <c r="BN2865" i="3" s="1"/>
  <c r="BN2866" i="3" s="1"/>
  <c r="BO2857" i="3"/>
  <c r="BG2858" i="3"/>
  <c r="BH2858" i="3"/>
  <c r="BI2858" i="3"/>
  <c r="BK2858" i="3"/>
  <c r="BL2858" i="3"/>
  <c r="BM2858" i="3"/>
  <c r="BO2858" i="3"/>
  <c r="BG2859" i="3"/>
  <c r="BH2859" i="3"/>
  <c r="BH2860" i="3" s="1"/>
  <c r="BH2861" i="3" s="1"/>
  <c r="BH2862" i="3" s="1"/>
  <c r="BI2859" i="3"/>
  <c r="BK2859" i="3"/>
  <c r="BL2859" i="3"/>
  <c r="BM2859" i="3"/>
  <c r="BO2859" i="3"/>
  <c r="BG2860" i="3"/>
  <c r="BI2860" i="3"/>
  <c r="BJ2860" i="3"/>
  <c r="BK2860" i="3"/>
  <c r="BL2860" i="3"/>
  <c r="BM2860" i="3"/>
  <c r="BO2860" i="3"/>
  <c r="BP2860" i="3"/>
  <c r="BG2861" i="3"/>
  <c r="BI2861" i="3"/>
  <c r="BJ2861" i="3"/>
  <c r="BK2861" i="3"/>
  <c r="BL2861" i="3"/>
  <c r="BM2861" i="3"/>
  <c r="BO2861" i="3"/>
  <c r="BP2861" i="3"/>
  <c r="BG2862" i="3"/>
  <c r="BI2862" i="3"/>
  <c r="BJ2862" i="3"/>
  <c r="BJ2863" i="3" s="1"/>
  <c r="BJ2864" i="3" s="1"/>
  <c r="BK2862" i="3"/>
  <c r="BL2862" i="3"/>
  <c r="BM2862" i="3"/>
  <c r="BO2862" i="3"/>
  <c r="BP2862" i="3"/>
  <c r="BP2863" i="3" s="1"/>
  <c r="BP2864" i="3" s="1"/>
  <c r="BG2863" i="3"/>
  <c r="BH2863" i="3"/>
  <c r="BI2863" i="3"/>
  <c r="BK2863" i="3"/>
  <c r="BL2863" i="3"/>
  <c r="BM2863" i="3"/>
  <c r="BO2863" i="3"/>
  <c r="BG2864" i="3"/>
  <c r="BH2864" i="3"/>
  <c r="BH2865" i="3" s="1"/>
  <c r="BI2864" i="3"/>
  <c r="BK2864" i="3"/>
  <c r="BL2864" i="3"/>
  <c r="BM2864" i="3"/>
  <c r="BO2864" i="3"/>
  <c r="BG2865" i="3"/>
  <c r="BI2865" i="3"/>
  <c r="BJ2865" i="3"/>
  <c r="BJ2866" i="3" s="1"/>
  <c r="BK2865" i="3"/>
  <c r="BL2865" i="3"/>
  <c r="BM2865" i="3"/>
  <c r="BO2865" i="3"/>
  <c r="BP2865" i="3"/>
  <c r="BP2866" i="3" s="1"/>
  <c r="BP2867" i="3" s="1"/>
  <c r="BG2866" i="3"/>
  <c r="BH2866" i="3"/>
  <c r="BI2866" i="3"/>
  <c r="BK2866" i="3"/>
  <c r="BL2866" i="3"/>
  <c r="BL2867" i="3" s="1"/>
  <c r="BM2866" i="3"/>
  <c r="BO2866" i="3"/>
  <c r="BG2867" i="3"/>
  <c r="BH2867" i="3"/>
  <c r="BH2868" i="3" s="1"/>
  <c r="BI2867" i="3"/>
  <c r="BJ2867" i="3"/>
  <c r="BK2867" i="3"/>
  <c r="BM2867" i="3"/>
  <c r="BN2867" i="3"/>
  <c r="BN2868" i="3" s="1"/>
  <c r="BN2869" i="3" s="1"/>
  <c r="BO2867" i="3"/>
  <c r="BG2868" i="3"/>
  <c r="BI2868" i="3"/>
  <c r="BJ2868" i="3"/>
  <c r="BJ2869" i="3" s="1"/>
  <c r="BK2868" i="3"/>
  <c r="BL2868" i="3"/>
  <c r="BM2868" i="3"/>
  <c r="BO2868" i="3"/>
  <c r="BP2868" i="3"/>
  <c r="BP2869" i="3" s="1"/>
  <c r="BP2870" i="3" s="1"/>
  <c r="BP2871" i="3" s="1"/>
  <c r="BP2872" i="3" s="1"/>
  <c r="AH2869" i="3"/>
  <c r="BG2869" i="3"/>
  <c r="BH2869" i="3"/>
  <c r="BI2869" i="3"/>
  <c r="BK2869" i="3"/>
  <c r="BL2869" i="3"/>
  <c r="BL2870" i="3" s="1"/>
  <c r="BL2871" i="3" s="1"/>
  <c r="BM2869" i="3"/>
  <c r="BO2869" i="3"/>
  <c r="AM2870" i="3"/>
  <c r="AN2870" i="3" s="1"/>
  <c r="BG2870" i="3"/>
  <c r="BH2870" i="3"/>
  <c r="BI2870" i="3"/>
  <c r="BJ2870" i="3"/>
  <c r="BK2870" i="3"/>
  <c r="BM2870" i="3"/>
  <c r="BN2870" i="3"/>
  <c r="BO2870" i="3"/>
  <c r="AK2871" i="3"/>
  <c r="AL2871" i="3" s="1"/>
  <c r="BG2871" i="3"/>
  <c r="BH2871" i="3"/>
  <c r="BI2871" i="3"/>
  <c r="BJ2871" i="3"/>
  <c r="BJ2872" i="3" s="1"/>
  <c r="BK2871" i="3"/>
  <c r="BM2871" i="3"/>
  <c r="BN2871" i="3"/>
  <c r="BN2872" i="3" s="1"/>
  <c r="BN2873" i="3" s="1"/>
  <c r="BN2874" i="3" s="1"/>
  <c r="BN2875" i="3" s="1"/>
  <c r="BO2871" i="3"/>
  <c r="BG2872" i="3"/>
  <c r="BH2872" i="3"/>
  <c r="BH2873" i="3" s="1"/>
  <c r="BI2872" i="3"/>
  <c r="BK2872" i="3"/>
  <c r="BL2872" i="3"/>
  <c r="BM2872" i="3"/>
  <c r="BO2872" i="3"/>
  <c r="BG2873" i="3"/>
  <c r="BI2873" i="3"/>
  <c r="BJ2873" i="3"/>
  <c r="BJ2874" i="3" s="1"/>
  <c r="BK2873" i="3"/>
  <c r="BL2873" i="3"/>
  <c r="BM2873" i="3"/>
  <c r="BO2873" i="3"/>
  <c r="BP2873" i="3"/>
  <c r="BP2874" i="3" s="1"/>
  <c r="BG2874" i="3"/>
  <c r="BH2874" i="3"/>
  <c r="BH2875" i="3" s="1"/>
  <c r="BI2874" i="3"/>
  <c r="BK2874" i="3"/>
  <c r="BL2874" i="3"/>
  <c r="BM2874" i="3"/>
  <c r="BO2874" i="3"/>
  <c r="BG2875" i="3"/>
  <c r="BI2875" i="3"/>
  <c r="BJ2875" i="3"/>
  <c r="BK2875" i="3"/>
  <c r="BL2875" i="3"/>
  <c r="BL2876" i="3" s="1"/>
  <c r="BL2877" i="3" s="1"/>
  <c r="BL2878" i="3" s="1"/>
  <c r="BL2879" i="3" s="1"/>
  <c r="BM2875" i="3"/>
  <c r="BO2875" i="3"/>
  <c r="BP2875" i="3"/>
  <c r="BP2876" i="3" s="1"/>
  <c r="BP2877" i="3" s="1"/>
  <c r="BP2878" i="3" s="1"/>
  <c r="BP2879" i="3" s="1"/>
  <c r="BG2876" i="3"/>
  <c r="BH2876" i="3"/>
  <c r="BI2876" i="3"/>
  <c r="BJ2876" i="3"/>
  <c r="BK2876" i="3"/>
  <c r="BM2876" i="3"/>
  <c r="BN2876" i="3"/>
  <c r="BO2876" i="3"/>
  <c r="BG2877" i="3"/>
  <c r="BH2877" i="3"/>
  <c r="BI2877" i="3"/>
  <c r="BJ2877" i="3"/>
  <c r="BK2877" i="3"/>
  <c r="BM2877" i="3"/>
  <c r="BN2877" i="3"/>
  <c r="BO2877" i="3"/>
  <c r="BG2878" i="3"/>
  <c r="BH2878" i="3"/>
  <c r="BI2878" i="3"/>
  <c r="BJ2878" i="3"/>
  <c r="BK2878" i="3"/>
  <c r="BM2878" i="3"/>
  <c r="BN2878" i="3"/>
  <c r="BO2878" i="3"/>
  <c r="BG2879" i="3"/>
  <c r="BH2879" i="3"/>
  <c r="BH2880" i="3" s="1"/>
  <c r="BI2879" i="3"/>
  <c r="BJ2879" i="3"/>
  <c r="BK2879" i="3"/>
  <c r="BM2879" i="3"/>
  <c r="BN2879" i="3"/>
  <c r="BN2880" i="3" s="1"/>
  <c r="BO2879" i="3"/>
  <c r="BG2880" i="3"/>
  <c r="BI2880" i="3"/>
  <c r="BJ2880" i="3"/>
  <c r="BK2880" i="3"/>
  <c r="BL2880" i="3"/>
  <c r="BL2881" i="3" s="1"/>
  <c r="BL2882" i="3" s="1"/>
  <c r="BM2880" i="3"/>
  <c r="BO2880" i="3"/>
  <c r="BP2880" i="3"/>
  <c r="BP2881" i="3" s="1"/>
  <c r="BP2882" i="3" s="1"/>
  <c r="BP2883" i="3" s="1"/>
  <c r="BG2881" i="3"/>
  <c r="BH2881" i="3"/>
  <c r="BI2881" i="3"/>
  <c r="BJ2881" i="3"/>
  <c r="BK2881" i="3"/>
  <c r="BM2881" i="3"/>
  <c r="BN2881" i="3"/>
  <c r="BO2881" i="3"/>
  <c r="BG2882" i="3"/>
  <c r="BH2882" i="3"/>
  <c r="BI2882" i="3"/>
  <c r="BJ2882" i="3"/>
  <c r="BJ2883" i="3" s="1"/>
  <c r="BK2882" i="3"/>
  <c r="BM2882" i="3"/>
  <c r="BN2882" i="3"/>
  <c r="BN2883" i="3" s="1"/>
  <c r="BN2884" i="3" s="1"/>
  <c r="BN2885" i="3" s="1"/>
  <c r="BO2882" i="3"/>
  <c r="BG2883" i="3"/>
  <c r="BH2883" i="3"/>
  <c r="BH2884" i="3" s="1"/>
  <c r="BI2883" i="3"/>
  <c r="BK2883" i="3"/>
  <c r="BL2883" i="3"/>
  <c r="BM2883" i="3"/>
  <c r="BO2883" i="3"/>
  <c r="BG2884" i="3"/>
  <c r="BI2884" i="3"/>
  <c r="BJ2884" i="3"/>
  <c r="BJ2885" i="3" s="1"/>
  <c r="BK2884" i="3"/>
  <c r="BL2884" i="3"/>
  <c r="BM2884" i="3"/>
  <c r="BO2884" i="3"/>
  <c r="BP2884" i="3"/>
  <c r="BP2885" i="3" s="1"/>
  <c r="BP2886" i="3" s="1"/>
  <c r="BG2885" i="3"/>
  <c r="BH2885" i="3"/>
  <c r="BI2885" i="3"/>
  <c r="BK2885" i="3"/>
  <c r="BL2885" i="3"/>
  <c r="BL2886" i="3" s="1"/>
  <c r="BM2885" i="3"/>
  <c r="BO2885" i="3"/>
  <c r="BG2886" i="3"/>
  <c r="BH2886" i="3"/>
  <c r="BH2887" i="3" s="1"/>
  <c r="BI2886" i="3"/>
  <c r="BJ2886" i="3"/>
  <c r="BK2886" i="3"/>
  <c r="BM2886" i="3"/>
  <c r="BN2886" i="3"/>
  <c r="BN2887" i="3" s="1"/>
  <c r="BO2886" i="3"/>
  <c r="BG2887" i="3"/>
  <c r="BI2887" i="3"/>
  <c r="BJ2887" i="3"/>
  <c r="BK2887" i="3"/>
  <c r="BL2887" i="3"/>
  <c r="BL2888" i="3" s="1"/>
  <c r="BM2887" i="3"/>
  <c r="BO2887" i="3"/>
  <c r="BP2887" i="3"/>
  <c r="BP2888" i="3" s="1"/>
  <c r="BG2888" i="3"/>
  <c r="BH2888" i="3"/>
  <c r="BH2889" i="3" s="1"/>
  <c r="BI2888" i="3"/>
  <c r="BJ2888" i="3"/>
  <c r="BK2888" i="3"/>
  <c r="BM2888" i="3"/>
  <c r="BN2888" i="3"/>
  <c r="BN2889" i="3" s="1"/>
  <c r="BO2888" i="3"/>
  <c r="BG2889" i="3"/>
  <c r="BI2889" i="3"/>
  <c r="BJ2889" i="3"/>
  <c r="BK2889" i="3"/>
  <c r="BL2889" i="3"/>
  <c r="BL2890" i="3" s="1"/>
  <c r="BL2891" i="3" s="1"/>
  <c r="BM2889" i="3"/>
  <c r="BO2889" i="3"/>
  <c r="BP2889" i="3"/>
  <c r="BP2890" i="3" s="1"/>
  <c r="BP2891" i="3" s="1"/>
  <c r="BG2890" i="3"/>
  <c r="BH2890" i="3"/>
  <c r="BI2890" i="3"/>
  <c r="BJ2890" i="3"/>
  <c r="BK2890" i="3"/>
  <c r="BM2890" i="3"/>
  <c r="BN2890" i="3"/>
  <c r="BO2890" i="3"/>
  <c r="BG2891" i="3"/>
  <c r="BH2891" i="3"/>
  <c r="BH2892" i="3" s="1"/>
  <c r="BI2891" i="3"/>
  <c r="BJ2891" i="3"/>
  <c r="BK2891" i="3"/>
  <c r="BM2891" i="3"/>
  <c r="BN2891" i="3"/>
  <c r="BN2892" i="3" s="1"/>
  <c r="BO2891" i="3"/>
  <c r="BG2892" i="3"/>
  <c r="BI2892" i="3"/>
  <c r="BJ2892" i="3"/>
  <c r="BK2892" i="3"/>
  <c r="BL2892" i="3"/>
  <c r="BL2893" i="3" s="1"/>
  <c r="BL2894" i="3" s="1"/>
  <c r="BL2895" i="3" s="1"/>
  <c r="BL2896" i="3" s="1"/>
  <c r="BM2892" i="3"/>
  <c r="BO2892" i="3"/>
  <c r="BP2892" i="3"/>
  <c r="BP2893" i="3" s="1"/>
  <c r="BP2894" i="3" s="1"/>
  <c r="BP2895" i="3" s="1"/>
  <c r="BP2896" i="3" s="1"/>
  <c r="BP2897" i="3" s="1"/>
  <c r="BP2898" i="3" s="1"/>
  <c r="BP2899" i="3" s="1"/>
  <c r="BG2893" i="3"/>
  <c r="BH2893" i="3"/>
  <c r="BI2893" i="3"/>
  <c r="BJ2893" i="3"/>
  <c r="BK2893" i="3"/>
  <c r="BM2893" i="3"/>
  <c r="BN2893" i="3"/>
  <c r="BO2893" i="3"/>
  <c r="BG2894" i="3"/>
  <c r="BH2894" i="3"/>
  <c r="BI2894" i="3"/>
  <c r="BJ2894" i="3"/>
  <c r="BK2894" i="3"/>
  <c r="BM2894" i="3"/>
  <c r="BN2894" i="3"/>
  <c r="BO2894" i="3"/>
  <c r="BG2895" i="3"/>
  <c r="BH2895" i="3"/>
  <c r="BI2895" i="3"/>
  <c r="BJ2895" i="3"/>
  <c r="BK2895" i="3"/>
  <c r="BM2895" i="3"/>
  <c r="BN2895" i="3"/>
  <c r="BO2895" i="3"/>
  <c r="BG2896" i="3"/>
  <c r="BH2896" i="3"/>
  <c r="BI2896" i="3"/>
  <c r="BJ2896" i="3"/>
  <c r="BJ2897" i="3" s="1"/>
  <c r="BK2896" i="3"/>
  <c r="BM2896" i="3"/>
  <c r="BN2896" i="3"/>
  <c r="BN2897" i="3" s="1"/>
  <c r="BO2896" i="3"/>
  <c r="BG2897" i="3"/>
  <c r="BH2897" i="3"/>
  <c r="BI2897" i="3"/>
  <c r="BK2897" i="3"/>
  <c r="BL2897" i="3"/>
  <c r="BL2898" i="3" s="1"/>
  <c r="BL2899" i="3" s="1"/>
  <c r="BM2897" i="3"/>
  <c r="BO2897" i="3"/>
  <c r="BG2898" i="3"/>
  <c r="BH2898" i="3"/>
  <c r="BI2898" i="3"/>
  <c r="BJ2898" i="3"/>
  <c r="BK2898" i="3"/>
  <c r="BM2898" i="3"/>
  <c r="BN2898" i="3"/>
  <c r="BO2898" i="3"/>
  <c r="BG2899" i="3"/>
  <c r="BH2899" i="3"/>
  <c r="BH2900" i="3" s="1"/>
  <c r="BI2899" i="3"/>
  <c r="BJ2899" i="3"/>
  <c r="BK2899" i="3"/>
  <c r="BM2899" i="3"/>
  <c r="BN2899" i="3"/>
  <c r="BN2900" i="3" s="1"/>
  <c r="BN2901" i="3" s="1"/>
  <c r="BN2902" i="3" s="1"/>
  <c r="BN2903" i="3" s="1"/>
  <c r="BN2904" i="3" s="1"/>
  <c r="BN2905" i="3" s="1"/>
  <c r="BN2906" i="3" s="1"/>
  <c r="BN2907" i="3" s="1"/>
  <c r="BN2908" i="3" s="1"/>
  <c r="BO2899" i="3"/>
  <c r="BG2900" i="3"/>
  <c r="BI2900" i="3"/>
  <c r="BJ2900" i="3"/>
  <c r="BJ2901" i="3" s="1"/>
  <c r="BJ2902" i="3" s="1"/>
  <c r="BK2900" i="3"/>
  <c r="BL2900" i="3"/>
  <c r="BM2900" i="3"/>
  <c r="BO2900" i="3"/>
  <c r="BP2900" i="3"/>
  <c r="BP2901" i="3" s="1"/>
  <c r="BP2902" i="3" s="1"/>
  <c r="BG2901" i="3"/>
  <c r="BH2901" i="3"/>
  <c r="BI2901" i="3"/>
  <c r="BK2901" i="3"/>
  <c r="BL2901" i="3"/>
  <c r="BM2901" i="3"/>
  <c r="BO2901" i="3"/>
  <c r="BG2902" i="3"/>
  <c r="BH2902" i="3"/>
  <c r="BH2903" i="3" s="1"/>
  <c r="BH2904" i="3" s="1"/>
  <c r="BH2905" i="3" s="1"/>
  <c r="BI2902" i="3"/>
  <c r="BK2902" i="3"/>
  <c r="BL2902" i="3"/>
  <c r="BM2902" i="3"/>
  <c r="BO2902" i="3"/>
  <c r="BG2903" i="3"/>
  <c r="BI2903" i="3"/>
  <c r="BJ2903" i="3"/>
  <c r="BK2903" i="3"/>
  <c r="BL2903" i="3"/>
  <c r="BM2903" i="3"/>
  <c r="BO2903" i="3"/>
  <c r="BP2903" i="3"/>
  <c r="BG2904" i="3"/>
  <c r="BI2904" i="3"/>
  <c r="BJ2904" i="3"/>
  <c r="BK2904" i="3"/>
  <c r="BL2904" i="3"/>
  <c r="BM2904" i="3"/>
  <c r="BO2904" i="3"/>
  <c r="BP2904" i="3"/>
  <c r="BG2905" i="3"/>
  <c r="BI2905" i="3"/>
  <c r="BJ2905" i="3"/>
  <c r="BJ2906" i="3" s="1"/>
  <c r="BJ2907" i="3" s="1"/>
  <c r="BJ2908" i="3" s="1"/>
  <c r="BK2905" i="3"/>
  <c r="BL2905" i="3"/>
  <c r="BM2905" i="3"/>
  <c r="BO2905" i="3"/>
  <c r="BP2905" i="3"/>
  <c r="BP2906" i="3" s="1"/>
  <c r="BP2907" i="3" s="1"/>
  <c r="BP2908" i="3" s="1"/>
  <c r="BP2909" i="3" s="1"/>
  <c r="BG2906" i="3"/>
  <c r="BH2906" i="3"/>
  <c r="BI2906" i="3"/>
  <c r="BK2906" i="3"/>
  <c r="BL2906" i="3"/>
  <c r="BM2906" i="3"/>
  <c r="BO2906" i="3"/>
  <c r="BG2907" i="3"/>
  <c r="BH2907" i="3"/>
  <c r="BI2907" i="3"/>
  <c r="BK2907" i="3"/>
  <c r="BL2907" i="3"/>
  <c r="BM2907" i="3"/>
  <c r="BO2907" i="3"/>
  <c r="BG2908" i="3"/>
  <c r="BH2908" i="3"/>
  <c r="BI2908" i="3"/>
  <c r="BK2908" i="3"/>
  <c r="BL2908" i="3"/>
  <c r="BL2909" i="3" s="1"/>
  <c r="BM2908" i="3"/>
  <c r="BO2908" i="3"/>
  <c r="BG2909" i="3"/>
  <c r="BH2909" i="3"/>
  <c r="BH2910" i="3" s="1"/>
  <c r="BI2909" i="3"/>
  <c r="BJ2909" i="3"/>
  <c r="BK2909" i="3"/>
  <c r="BM2909" i="3"/>
  <c r="BN2909" i="3"/>
  <c r="BN2910" i="3" s="1"/>
  <c r="BN2911" i="3" s="1"/>
  <c r="BN2912" i="3" s="1"/>
  <c r="BN2913" i="3" s="1"/>
  <c r="BO2909" i="3"/>
  <c r="BG2910" i="3"/>
  <c r="BI2910" i="3"/>
  <c r="BJ2910" i="3"/>
  <c r="BJ2911" i="3" s="1"/>
  <c r="BJ2912" i="3" s="1"/>
  <c r="BJ2913" i="3" s="1"/>
  <c r="BK2910" i="3"/>
  <c r="BL2910" i="3"/>
  <c r="BM2910" i="3"/>
  <c r="BO2910" i="3"/>
  <c r="BP2910" i="3"/>
  <c r="BP2911" i="3" s="1"/>
  <c r="BP2912" i="3" s="1"/>
  <c r="BP2913" i="3" s="1"/>
  <c r="BP2914" i="3" s="1"/>
  <c r="BG2911" i="3"/>
  <c r="BH2911" i="3"/>
  <c r="BI2911" i="3"/>
  <c r="BK2911" i="3"/>
  <c r="BL2911" i="3"/>
  <c r="BM2911" i="3"/>
  <c r="BO2911" i="3"/>
  <c r="BG2912" i="3"/>
  <c r="BH2912" i="3"/>
  <c r="BI2912" i="3"/>
  <c r="BK2912" i="3"/>
  <c r="BL2912" i="3"/>
  <c r="BM2912" i="3"/>
  <c r="BO2912" i="3"/>
  <c r="BG2913" i="3"/>
  <c r="BH2913" i="3"/>
  <c r="BI2913" i="3"/>
  <c r="BK2913" i="3"/>
  <c r="BL2913" i="3"/>
  <c r="BL2914" i="3" s="1"/>
  <c r="BM2913" i="3"/>
  <c r="BO2913" i="3"/>
  <c r="BG2914" i="3"/>
  <c r="BH2914" i="3"/>
  <c r="BH2915" i="3" s="1"/>
  <c r="BI2914" i="3"/>
  <c r="BJ2914" i="3"/>
  <c r="BK2914" i="3"/>
  <c r="BM2914" i="3"/>
  <c r="BN2914" i="3"/>
  <c r="BN2915" i="3" s="1"/>
  <c r="BO2914" i="3"/>
  <c r="BG2915" i="3"/>
  <c r="BI2915" i="3"/>
  <c r="BJ2915" i="3"/>
  <c r="BK2915" i="3"/>
  <c r="BL2915" i="3"/>
  <c r="BL2916" i="3" s="1"/>
  <c r="BM2915" i="3"/>
  <c r="BO2915" i="3"/>
  <c r="BP2915" i="3"/>
  <c r="BP2916" i="3" s="1"/>
  <c r="O2916" i="3"/>
  <c r="U2916" i="3"/>
  <c r="AT2916" i="3" s="1"/>
  <c r="AV2916" i="3" s="1"/>
  <c r="AK2916" i="3"/>
  <c r="AL2916" i="3" s="1"/>
  <c r="AU2916" i="3"/>
  <c r="BG2916" i="3"/>
  <c r="BH2916" i="3"/>
  <c r="BH2917" i="3" s="1"/>
  <c r="BH2918" i="3" s="1"/>
  <c r="BI2916" i="3"/>
  <c r="BJ2916" i="3"/>
  <c r="BK2916" i="3"/>
  <c r="BM2916" i="3"/>
  <c r="BN2916" i="3"/>
  <c r="BN2917" i="3" s="1"/>
  <c r="BN2918" i="3" s="1"/>
  <c r="BO2916" i="3"/>
  <c r="O2917" i="3"/>
  <c r="U2917" i="3"/>
  <c r="AT2917" i="3" s="1"/>
  <c r="AV2917" i="3" s="1"/>
  <c r="AM2917" i="3"/>
  <c r="AN2917" i="3" s="1"/>
  <c r="AU2917" i="3"/>
  <c r="BG2917" i="3"/>
  <c r="BI2917" i="3"/>
  <c r="BJ2917" i="3"/>
  <c r="BK2917" i="3"/>
  <c r="BL2917" i="3"/>
  <c r="BM2917" i="3"/>
  <c r="BO2917" i="3"/>
  <c r="BP2917" i="3"/>
  <c r="O2918" i="3"/>
  <c r="U2918" i="3"/>
  <c r="AT2918" i="3" s="1"/>
  <c r="AV2918" i="3" s="1"/>
  <c r="AU2918" i="3"/>
  <c r="BG2918" i="3"/>
  <c r="BI2918" i="3"/>
  <c r="BJ2918" i="3"/>
  <c r="BK2918" i="3"/>
  <c r="BL2918" i="3"/>
  <c r="BL2919" i="3" s="1"/>
  <c r="BM2918" i="3"/>
  <c r="BO2918" i="3"/>
  <c r="BP2918" i="3"/>
  <c r="BP2919" i="3" s="1"/>
  <c r="O2919" i="3"/>
  <c r="U2919" i="3"/>
  <c r="AT2919" i="3" s="1"/>
  <c r="AV2919" i="3" s="1"/>
  <c r="AU2919" i="3"/>
  <c r="BG2919" i="3"/>
  <c r="BH2919" i="3"/>
  <c r="BH2920" i="3" s="1"/>
  <c r="BI2919" i="3"/>
  <c r="BJ2919" i="3"/>
  <c r="BK2919" i="3"/>
  <c r="BM2919" i="3"/>
  <c r="BN2919" i="3"/>
  <c r="BN2920" i="3" s="1"/>
  <c r="BO2919" i="3"/>
  <c r="O2920" i="3"/>
  <c r="U2920" i="3"/>
  <c r="AT2920" i="3" s="1"/>
  <c r="AV2920" i="3" s="1"/>
  <c r="AU2920" i="3"/>
  <c r="BG2920" i="3"/>
  <c r="BI2920" i="3"/>
  <c r="BJ2920" i="3"/>
  <c r="BK2920" i="3"/>
  <c r="BL2920" i="3"/>
  <c r="BL2921" i="3" s="1"/>
  <c r="BL2922" i="3" s="1"/>
  <c r="BL2923" i="3" s="1"/>
  <c r="BM2920" i="3"/>
  <c r="BO2920" i="3"/>
  <c r="BP2920" i="3"/>
  <c r="BP2921" i="3" s="1"/>
  <c r="BP2922" i="3" s="1"/>
  <c r="BP2923" i="3" s="1"/>
  <c r="BP2924" i="3" s="1"/>
  <c r="BP2925" i="3" s="1"/>
  <c r="O2921" i="3"/>
  <c r="U2921" i="3"/>
  <c r="AT2921" i="3" s="1"/>
  <c r="AV2921" i="3" s="1"/>
  <c r="AU2921" i="3"/>
  <c r="BG2921" i="3"/>
  <c r="BH2921" i="3"/>
  <c r="BI2921" i="3"/>
  <c r="BJ2921" i="3"/>
  <c r="BK2921" i="3"/>
  <c r="BM2921" i="3"/>
  <c r="BN2921" i="3"/>
  <c r="BO2921" i="3"/>
  <c r="O2922" i="3"/>
  <c r="U2922" i="3"/>
  <c r="AT2922" i="3" s="1"/>
  <c r="AV2922" i="3" s="1"/>
  <c r="AU2922" i="3"/>
  <c r="BG2922" i="3"/>
  <c r="BH2922" i="3"/>
  <c r="BI2922" i="3"/>
  <c r="BJ2922" i="3"/>
  <c r="BK2922" i="3"/>
  <c r="BM2922" i="3"/>
  <c r="BN2922" i="3"/>
  <c r="BO2922" i="3"/>
  <c r="O2923" i="3"/>
  <c r="U2923" i="3"/>
  <c r="AT2923" i="3" s="1"/>
  <c r="AV2923" i="3" s="1"/>
  <c r="AU2923" i="3"/>
  <c r="BG2923" i="3"/>
  <c r="BH2923" i="3"/>
  <c r="BI2923" i="3"/>
  <c r="BJ2923" i="3"/>
  <c r="BJ2924" i="3" s="1"/>
  <c r="BJ2925" i="3" s="1"/>
  <c r="BK2923" i="3"/>
  <c r="BM2923" i="3"/>
  <c r="BN2923" i="3"/>
  <c r="BN2924" i="3" s="1"/>
  <c r="BN2925" i="3" s="1"/>
  <c r="BN2926" i="3" s="1"/>
  <c r="BO2923" i="3"/>
  <c r="O2924" i="3"/>
  <c r="U2924" i="3"/>
  <c r="AT2924" i="3" s="1"/>
  <c r="AV2924" i="3" s="1"/>
  <c r="AU2924" i="3"/>
  <c r="BG2924" i="3"/>
  <c r="BH2924" i="3"/>
  <c r="BI2924" i="3"/>
  <c r="BK2924" i="3"/>
  <c r="BL2924" i="3"/>
  <c r="BM2924" i="3"/>
  <c r="BO2924" i="3"/>
  <c r="O2925" i="3"/>
  <c r="U2925" i="3"/>
  <c r="AT2925" i="3" s="1"/>
  <c r="AV2925" i="3" s="1"/>
  <c r="AU2925" i="3"/>
  <c r="BG2925" i="3"/>
  <c r="BH2925" i="3"/>
  <c r="BH2926" i="3" s="1"/>
  <c r="BI2925" i="3"/>
  <c r="BK2925" i="3"/>
  <c r="BL2925" i="3"/>
  <c r="BM2925" i="3"/>
  <c r="BO2925" i="3"/>
  <c r="O2926" i="3"/>
  <c r="U2926" i="3"/>
  <c r="AT2926" i="3" s="1"/>
  <c r="AV2926" i="3" s="1"/>
  <c r="AU2926" i="3"/>
  <c r="BG2926" i="3"/>
  <c r="BI2926" i="3"/>
  <c r="BJ2926" i="3"/>
  <c r="BK2926" i="3"/>
  <c r="BL2926" i="3"/>
  <c r="BL2927" i="3" s="1"/>
  <c r="BL2928" i="3" s="1"/>
  <c r="BM2926" i="3"/>
  <c r="BO2926" i="3"/>
  <c r="BP2926" i="3"/>
  <c r="BP2927" i="3" s="1"/>
  <c r="BP2928" i="3" s="1"/>
  <c r="O2927" i="3"/>
  <c r="U2927" i="3"/>
  <c r="AT2927" i="3" s="1"/>
  <c r="AV2927" i="3" s="1"/>
  <c r="AU2927" i="3"/>
  <c r="BG2927" i="3"/>
  <c r="BH2927" i="3"/>
  <c r="BI2927" i="3"/>
  <c r="BJ2927" i="3"/>
  <c r="BK2927" i="3"/>
  <c r="BM2927" i="3"/>
  <c r="BN2927" i="3"/>
  <c r="BO2927" i="3"/>
  <c r="O2928" i="3"/>
  <c r="U2928" i="3"/>
  <c r="AT2928" i="3" s="1"/>
  <c r="AV2928" i="3" s="1"/>
  <c r="AU2928" i="3"/>
  <c r="BG2928" i="3"/>
  <c r="BH2928" i="3"/>
  <c r="BH2929" i="3" s="1"/>
  <c r="BI2928" i="3"/>
  <c r="BJ2928" i="3"/>
  <c r="BK2928" i="3"/>
  <c r="BM2928" i="3"/>
  <c r="BN2928" i="3"/>
  <c r="BN2929" i="3" s="1"/>
  <c r="BO2928" i="3"/>
  <c r="O2929" i="3"/>
  <c r="U2929" i="3"/>
  <c r="AT2929" i="3" s="1"/>
  <c r="AV2929" i="3" s="1"/>
  <c r="AU2929" i="3"/>
  <c r="BG2929" i="3"/>
  <c r="BI2929" i="3"/>
  <c r="BJ2929" i="3"/>
  <c r="BK2929" i="3"/>
  <c r="BL2929" i="3"/>
  <c r="BL2930" i="3" s="1"/>
  <c r="BM2929" i="3"/>
  <c r="BO2929" i="3"/>
  <c r="BP2929" i="3"/>
  <c r="BP2930" i="3" s="1"/>
  <c r="O2930" i="3"/>
  <c r="U2930" i="3"/>
  <c r="AT2930" i="3" s="1"/>
  <c r="AV2930" i="3" s="1"/>
  <c r="AU2930" i="3"/>
  <c r="BG2930" i="3"/>
  <c r="BH2930" i="3"/>
  <c r="BH2931" i="3" s="1"/>
  <c r="BI2930" i="3"/>
  <c r="BJ2930" i="3"/>
  <c r="BK2930" i="3"/>
  <c r="BM2930" i="3"/>
  <c r="BN2930" i="3"/>
  <c r="BN2931" i="3" s="1"/>
  <c r="BN2932" i="3" s="1"/>
  <c r="BO2930" i="3"/>
  <c r="O2931" i="3"/>
  <c r="U2931" i="3"/>
  <c r="AT2931" i="3" s="1"/>
  <c r="AV2931" i="3" s="1"/>
  <c r="AU2931" i="3"/>
  <c r="BG2931" i="3"/>
  <c r="BI2931" i="3"/>
  <c r="BJ2931" i="3"/>
  <c r="BJ2932" i="3" s="1"/>
  <c r="BK2931" i="3"/>
  <c r="BL2931" i="3"/>
  <c r="BM2931" i="3"/>
  <c r="BO2931" i="3"/>
  <c r="BP2931" i="3"/>
  <c r="BP2932" i="3" s="1"/>
  <c r="BP2933" i="3" s="1"/>
  <c r="BP2934" i="3" s="1"/>
  <c r="BP2935" i="3" s="1"/>
  <c r="BP2936" i="3" s="1"/>
  <c r="BP2937" i="3" s="1"/>
  <c r="BP2938" i="3" s="1"/>
  <c r="BP2939" i="3" s="1"/>
  <c r="BP2940" i="3" s="1"/>
  <c r="BP2941" i="3" s="1"/>
  <c r="O2932" i="3"/>
  <c r="U2932" i="3"/>
  <c r="AT2932" i="3" s="1"/>
  <c r="AV2932" i="3" s="1"/>
  <c r="AU2932" i="3"/>
  <c r="BG2932" i="3"/>
  <c r="BH2932" i="3"/>
  <c r="BI2932" i="3"/>
  <c r="BK2932" i="3"/>
  <c r="BL2932" i="3"/>
  <c r="BL2933" i="3" s="1"/>
  <c r="BL2934" i="3" s="1"/>
  <c r="BM2932" i="3"/>
  <c r="BO2932" i="3"/>
  <c r="O2933" i="3"/>
  <c r="U2933" i="3"/>
  <c r="AT2933" i="3" s="1"/>
  <c r="AV2933" i="3" s="1"/>
  <c r="AU2933" i="3"/>
  <c r="BG2933" i="3"/>
  <c r="BH2933" i="3"/>
  <c r="BI2933" i="3"/>
  <c r="BJ2933" i="3"/>
  <c r="BK2933" i="3"/>
  <c r="BM2933" i="3"/>
  <c r="BN2933" i="3"/>
  <c r="BO2933" i="3"/>
  <c r="O2934" i="3"/>
  <c r="U2934" i="3"/>
  <c r="AT2934" i="3" s="1"/>
  <c r="AV2934" i="3" s="1"/>
  <c r="AU2934" i="3"/>
  <c r="BG2934" i="3"/>
  <c r="BH2934" i="3"/>
  <c r="BI2934" i="3"/>
  <c r="BJ2934" i="3"/>
  <c r="BJ2935" i="3" s="1"/>
  <c r="BK2934" i="3"/>
  <c r="BM2934" i="3"/>
  <c r="BN2934" i="3"/>
  <c r="BN2935" i="3" s="1"/>
  <c r="BO2934" i="3"/>
  <c r="O2935" i="3"/>
  <c r="U2935" i="3"/>
  <c r="AT2935" i="3" s="1"/>
  <c r="AV2935" i="3" s="1"/>
  <c r="AU2935" i="3"/>
  <c r="BG2935" i="3"/>
  <c r="BH2935" i="3"/>
  <c r="BI2935" i="3"/>
  <c r="BK2935" i="3"/>
  <c r="BL2935" i="3"/>
  <c r="BL2936" i="3" s="1"/>
  <c r="BL2937" i="3" s="1"/>
  <c r="BM2935" i="3"/>
  <c r="BO2935" i="3"/>
  <c r="O2936" i="3"/>
  <c r="U2936" i="3"/>
  <c r="AT2936" i="3" s="1"/>
  <c r="AV2936" i="3" s="1"/>
  <c r="AU2936" i="3"/>
  <c r="BG2936" i="3"/>
  <c r="BH2936" i="3"/>
  <c r="BI2936" i="3"/>
  <c r="BJ2936" i="3"/>
  <c r="BK2936" i="3"/>
  <c r="BM2936" i="3"/>
  <c r="BN2936" i="3"/>
  <c r="BO2936" i="3"/>
  <c r="O2937" i="3"/>
  <c r="U2937" i="3"/>
  <c r="AT2937" i="3" s="1"/>
  <c r="AV2937" i="3" s="1"/>
  <c r="AU2937" i="3"/>
  <c r="BG2937" i="3"/>
  <c r="BH2937" i="3"/>
  <c r="BI2937" i="3"/>
  <c r="BJ2937" i="3"/>
  <c r="BJ2938" i="3" s="1"/>
  <c r="BJ2939" i="3" s="1"/>
  <c r="BK2937" i="3"/>
  <c r="BM2937" i="3"/>
  <c r="BN2937" i="3"/>
  <c r="BN2938" i="3" s="1"/>
  <c r="BN2939" i="3" s="1"/>
  <c r="BO2937" i="3"/>
  <c r="O2938" i="3"/>
  <c r="U2938" i="3"/>
  <c r="AT2938" i="3" s="1"/>
  <c r="AV2938" i="3" s="1"/>
  <c r="AU2938" i="3"/>
  <c r="BG2938" i="3"/>
  <c r="BH2938" i="3"/>
  <c r="BI2938" i="3"/>
  <c r="BK2938" i="3"/>
  <c r="BL2938" i="3"/>
  <c r="BM2938" i="3"/>
  <c r="BO2938" i="3"/>
  <c r="O2939" i="3"/>
  <c r="U2939" i="3"/>
  <c r="AT2939" i="3" s="1"/>
  <c r="AV2939" i="3" s="1"/>
  <c r="AU2939" i="3"/>
  <c r="BG2939" i="3"/>
  <c r="BH2939" i="3"/>
  <c r="BI2939" i="3"/>
  <c r="BK2939" i="3"/>
  <c r="BL2939" i="3"/>
  <c r="BL2940" i="3" s="1"/>
  <c r="BM2939" i="3"/>
  <c r="BO2939" i="3"/>
  <c r="O2940" i="3"/>
  <c r="U2940" i="3"/>
  <c r="AT2940" i="3" s="1"/>
  <c r="AV2940" i="3" s="1"/>
  <c r="AU2940" i="3"/>
  <c r="BG2940" i="3"/>
  <c r="BH2940" i="3"/>
  <c r="BI2940" i="3"/>
  <c r="BJ2940" i="3"/>
  <c r="BJ2941" i="3" s="1"/>
  <c r="BK2940" i="3"/>
  <c r="BM2940" i="3"/>
  <c r="BN2940" i="3"/>
  <c r="BN2941" i="3" s="1"/>
  <c r="BN2942" i="3" s="1"/>
  <c r="BO2940" i="3"/>
  <c r="O2941" i="3"/>
  <c r="U2941" i="3"/>
  <c r="AT2941" i="3" s="1"/>
  <c r="AV2941" i="3" s="1"/>
  <c r="AU2941" i="3"/>
  <c r="BG2941" i="3"/>
  <c r="BH2941" i="3"/>
  <c r="BH2942" i="3" s="1"/>
  <c r="BI2941" i="3"/>
  <c r="BK2941" i="3"/>
  <c r="BL2941" i="3"/>
  <c r="BM2941" i="3"/>
  <c r="BO2941" i="3"/>
  <c r="O2942" i="3"/>
  <c r="U2942" i="3"/>
  <c r="AT2942" i="3" s="1"/>
  <c r="AV2942" i="3" s="1"/>
  <c r="AU2942" i="3"/>
  <c r="BG2942" i="3"/>
  <c r="BI2942" i="3"/>
  <c r="BJ2942" i="3"/>
  <c r="BK2942" i="3"/>
  <c r="BL2942" i="3"/>
  <c r="BL2943" i="3" s="1"/>
  <c r="BM2942" i="3"/>
  <c r="BO2942" i="3"/>
  <c r="BP2942" i="3"/>
  <c r="BP2943" i="3" s="1"/>
  <c r="O2943" i="3"/>
  <c r="U2943" i="3"/>
  <c r="AT2943" i="3" s="1"/>
  <c r="AV2943" i="3" s="1"/>
  <c r="AU2943" i="3"/>
  <c r="BG2943" i="3"/>
  <c r="BH2943" i="3"/>
  <c r="BH2944" i="3" s="1"/>
  <c r="BI2943" i="3"/>
  <c r="BJ2943" i="3"/>
  <c r="BK2943" i="3"/>
  <c r="BM2943" i="3"/>
  <c r="BN2943" i="3"/>
  <c r="BN2944" i="3" s="1"/>
  <c r="BN2945" i="3" s="1"/>
  <c r="BN2946" i="3" s="1"/>
  <c r="BN2947" i="3" s="1"/>
  <c r="BO2943" i="3"/>
  <c r="O2944" i="3"/>
  <c r="U2944" i="3"/>
  <c r="AT2944" i="3" s="1"/>
  <c r="AV2944" i="3" s="1"/>
  <c r="AU2944" i="3"/>
  <c r="BG2944" i="3"/>
  <c r="BI2944" i="3"/>
  <c r="BJ2944" i="3"/>
  <c r="BJ2945" i="3" s="1"/>
  <c r="BK2944" i="3"/>
  <c r="BL2944" i="3"/>
  <c r="BM2944" i="3"/>
  <c r="BO2944" i="3"/>
  <c r="BP2944" i="3"/>
  <c r="BP2945" i="3" s="1"/>
  <c r="O2945" i="3"/>
  <c r="U2945" i="3"/>
  <c r="AT2945" i="3" s="1"/>
  <c r="AV2945" i="3" s="1"/>
  <c r="AU2945" i="3"/>
  <c r="BG2945" i="3"/>
  <c r="BH2945" i="3"/>
  <c r="BH2946" i="3" s="1"/>
  <c r="BH2947" i="3" s="1"/>
  <c r="BI2945" i="3"/>
  <c r="BK2945" i="3"/>
  <c r="BL2945" i="3"/>
  <c r="BM2945" i="3"/>
  <c r="BO2945" i="3"/>
  <c r="O2946" i="3"/>
  <c r="U2946" i="3"/>
  <c r="AT2946" i="3" s="1"/>
  <c r="AV2946" i="3" s="1"/>
  <c r="AU2946" i="3"/>
  <c r="BG2946" i="3"/>
  <c r="BI2946" i="3"/>
  <c r="BJ2946" i="3"/>
  <c r="BK2946" i="3"/>
  <c r="BL2946" i="3"/>
  <c r="BM2946" i="3"/>
  <c r="BO2946" i="3"/>
  <c r="BP2946" i="3"/>
  <c r="O2947" i="3"/>
  <c r="U2947" i="3"/>
  <c r="AT2947" i="3" s="1"/>
  <c r="AV2947" i="3" s="1"/>
  <c r="AU2947" i="3"/>
  <c r="BG2947" i="3"/>
  <c r="BI2947" i="3"/>
  <c r="BJ2947" i="3"/>
  <c r="BK2947" i="3"/>
  <c r="BL2947" i="3"/>
  <c r="BL2948" i="3" s="1"/>
  <c r="BL2949" i="3" s="1"/>
  <c r="BL2950" i="3" s="1"/>
  <c r="BM2947" i="3"/>
  <c r="BO2947" i="3"/>
  <c r="BP2947" i="3"/>
  <c r="BP2948" i="3" s="1"/>
  <c r="BP2949" i="3" s="1"/>
  <c r="BP2950" i="3" s="1"/>
  <c r="O2948" i="3"/>
  <c r="U2948" i="3"/>
  <c r="AT2948" i="3" s="1"/>
  <c r="AV2948" i="3" s="1"/>
  <c r="AU2948" i="3"/>
  <c r="BG2948" i="3"/>
  <c r="BH2948" i="3"/>
  <c r="BI2948" i="3"/>
  <c r="BJ2948" i="3"/>
  <c r="BK2948" i="3"/>
  <c r="BM2948" i="3"/>
  <c r="BN2948" i="3"/>
  <c r="BO2948" i="3"/>
  <c r="O2949" i="3"/>
  <c r="U2949" i="3"/>
  <c r="AT2949" i="3" s="1"/>
  <c r="AV2949" i="3" s="1"/>
  <c r="AU2949" i="3"/>
  <c r="BG2949" i="3"/>
  <c r="BH2949" i="3"/>
  <c r="BI2949" i="3"/>
  <c r="BJ2949" i="3"/>
  <c r="BK2949" i="3"/>
  <c r="BM2949" i="3"/>
  <c r="BN2949" i="3"/>
  <c r="BO2949" i="3"/>
  <c r="O2950" i="3"/>
  <c r="U2950" i="3"/>
  <c r="AT2950" i="3" s="1"/>
  <c r="AV2950" i="3" s="1"/>
  <c r="AU2950" i="3"/>
  <c r="BG2950" i="3"/>
  <c r="BH2950" i="3"/>
  <c r="BH2951" i="3" s="1"/>
  <c r="BI2950" i="3"/>
  <c r="BJ2950" i="3"/>
  <c r="BK2950" i="3"/>
  <c r="BM2950" i="3"/>
  <c r="BN2950" i="3"/>
  <c r="BN2951" i="3" s="1"/>
  <c r="BO2950" i="3"/>
  <c r="O2951" i="3"/>
  <c r="U2951" i="3"/>
  <c r="AT2951" i="3" s="1"/>
  <c r="AV2951" i="3" s="1"/>
  <c r="AU2951" i="3"/>
  <c r="BG2951" i="3"/>
  <c r="BI2951" i="3"/>
  <c r="BJ2951" i="3"/>
  <c r="BK2951" i="3"/>
  <c r="BL2951" i="3"/>
  <c r="BL2952" i="3" s="1"/>
  <c r="BL2953" i="3" s="1"/>
  <c r="BM2951" i="3"/>
  <c r="BO2951" i="3"/>
  <c r="BP2951" i="3"/>
  <c r="BP2952" i="3" s="1"/>
  <c r="BP2953" i="3" s="1"/>
  <c r="O2952" i="3"/>
  <c r="U2952" i="3"/>
  <c r="AT2952" i="3" s="1"/>
  <c r="AV2952" i="3" s="1"/>
  <c r="AU2952" i="3"/>
  <c r="BG2952" i="3"/>
  <c r="BH2952" i="3"/>
  <c r="BI2952" i="3"/>
  <c r="BJ2952" i="3"/>
  <c r="BK2952" i="3"/>
  <c r="BM2952" i="3"/>
  <c r="BN2952" i="3"/>
  <c r="BO2952" i="3"/>
  <c r="O2953" i="3"/>
  <c r="U2953" i="3"/>
  <c r="AT2953" i="3" s="1"/>
  <c r="AV2953" i="3" s="1"/>
  <c r="AU2953" i="3"/>
  <c r="BG2953" i="3"/>
  <c r="BH2953" i="3"/>
  <c r="BH2954" i="3" s="1"/>
  <c r="BI2953" i="3"/>
  <c r="BJ2953" i="3"/>
  <c r="BK2953" i="3"/>
  <c r="BM2953" i="3"/>
  <c r="BN2953" i="3"/>
  <c r="BN2954" i="3" s="1"/>
  <c r="BO2953" i="3"/>
  <c r="O2954" i="3"/>
  <c r="U2954" i="3"/>
  <c r="AT2954" i="3" s="1"/>
  <c r="AV2954" i="3" s="1"/>
  <c r="AU2954" i="3"/>
  <c r="BG2954" i="3"/>
  <c r="BI2954" i="3"/>
  <c r="BJ2954" i="3"/>
  <c r="BK2954" i="3"/>
  <c r="BL2954" i="3"/>
  <c r="BL2955" i="3" s="1"/>
  <c r="BM2954" i="3"/>
  <c r="BO2954" i="3"/>
  <c r="BP2954" i="3"/>
  <c r="BP2955" i="3" s="1"/>
  <c r="O2955" i="3"/>
  <c r="U2955" i="3"/>
  <c r="AT2955" i="3" s="1"/>
  <c r="AV2955" i="3" s="1"/>
  <c r="AU2955" i="3"/>
  <c r="BG2955" i="3"/>
  <c r="BH2955" i="3"/>
  <c r="BH2956" i="3" s="1"/>
  <c r="BH2957" i="3" s="1"/>
  <c r="BI2955" i="3"/>
  <c r="BJ2955" i="3"/>
  <c r="BK2955" i="3"/>
  <c r="BM2955" i="3"/>
  <c r="BN2955" i="3"/>
  <c r="BN2956" i="3" s="1"/>
  <c r="BN2957" i="3" s="1"/>
  <c r="BN2958" i="3" s="1"/>
  <c r="BN2959" i="3" s="1"/>
  <c r="BN2960" i="3" s="1"/>
  <c r="BO2955" i="3"/>
  <c r="O2956" i="3"/>
  <c r="U2956" i="3"/>
  <c r="AT2956" i="3" s="1"/>
  <c r="AV2956" i="3" s="1"/>
  <c r="AU2956" i="3"/>
  <c r="BG2956" i="3"/>
  <c r="BI2956" i="3"/>
  <c r="BJ2956" i="3"/>
  <c r="BK2956" i="3"/>
  <c r="BL2956" i="3"/>
  <c r="BM2956" i="3"/>
  <c r="BO2956" i="3"/>
  <c r="BP2956" i="3"/>
  <c r="O2957" i="3"/>
  <c r="U2957" i="3"/>
  <c r="AT2957" i="3" s="1"/>
  <c r="AV2957" i="3" s="1"/>
  <c r="AU2957" i="3"/>
  <c r="BG2957" i="3"/>
  <c r="BI2957" i="3"/>
  <c r="BJ2957" i="3"/>
  <c r="BJ2958" i="3" s="1"/>
  <c r="BK2957" i="3"/>
  <c r="BL2957" i="3"/>
  <c r="BM2957" i="3"/>
  <c r="BO2957" i="3"/>
  <c r="BP2957" i="3"/>
  <c r="BP2958" i="3" s="1"/>
  <c r="O2958" i="3"/>
  <c r="U2958" i="3"/>
  <c r="AT2958" i="3" s="1"/>
  <c r="AV2958" i="3" s="1"/>
  <c r="AU2958" i="3"/>
  <c r="BG2958" i="3"/>
  <c r="BH2958" i="3"/>
  <c r="BH2959" i="3" s="1"/>
  <c r="BH2960" i="3" s="1"/>
  <c r="BI2958" i="3"/>
  <c r="BK2958" i="3"/>
  <c r="BL2958" i="3"/>
  <c r="BM2958" i="3"/>
  <c r="BO2958" i="3"/>
  <c r="O2959" i="3"/>
  <c r="U2959" i="3"/>
  <c r="AT2959" i="3" s="1"/>
  <c r="AV2959" i="3" s="1"/>
  <c r="AU2959" i="3"/>
  <c r="BG2959" i="3"/>
  <c r="BI2959" i="3"/>
  <c r="BJ2959" i="3"/>
  <c r="BK2959" i="3"/>
  <c r="BL2959" i="3"/>
  <c r="BM2959" i="3"/>
  <c r="BO2959" i="3"/>
  <c r="BP2959" i="3"/>
  <c r="O2960" i="3"/>
  <c r="U2960" i="3"/>
  <c r="AT2960" i="3" s="1"/>
  <c r="AV2960" i="3" s="1"/>
  <c r="AU2960" i="3"/>
  <c r="BG2960" i="3"/>
  <c r="BI2960" i="3"/>
  <c r="BJ2960" i="3"/>
  <c r="BK2960" i="3"/>
  <c r="BL2960" i="3"/>
  <c r="BL2961" i="3" s="1"/>
  <c r="BM2960" i="3"/>
  <c r="BO2960" i="3"/>
  <c r="BP2960" i="3"/>
  <c r="BP2961" i="3" s="1"/>
  <c r="BP2962" i="3" s="1"/>
  <c r="O2961" i="3"/>
  <c r="U2961" i="3"/>
  <c r="AT2961" i="3" s="1"/>
  <c r="AV2961" i="3" s="1"/>
  <c r="AU2961" i="3"/>
  <c r="BG2961" i="3"/>
  <c r="BH2961" i="3"/>
  <c r="BI2961" i="3"/>
  <c r="BJ2961" i="3"/>
  <c r="BJ2962" i="3" s="1"/>
  <c r="BK2961" i="3"/>
  <c r="BM2961" i="3"/>
  <c r="BN2961" i="3"/>
  <c r="BN2962" i="3" s="1"/>
  <c r="BN2963" i="3" s="1"/>
  <c r="BN2964" i="3" s="1"/>
  <c r="BO2961" i="3"/>
  <c r="P2962" i="3"/>
  <c r="Q2962" i="3"/>
  <c r="R2962" i="3"/>
  <c r="S2962" i="3"/>
  <c r="S2963" i="3" s="1"/>
  <c r="S2964" i="3" s="1"/>
  <c r="S2965" i="3" s="1"/>
  <c r="S2966" i="3" s="1"/>
  <c r="S2967" i="3" s="1"/>
  <c r="S2968" i="3" s="1"/>
  <c r="S2969" i="3" s="1"/>
  <c r="S2970" i="3" s="1"/>
  <c r="S2971" i="3" s="1"/>
  <c r="S2972" i="3" s="1"/>
  <c r="S2973" i="3" s="1"/>
  <c r="S2974" i="3" s="1"/>
  <c r="S2975" i="3" s="1"/>
  <c r="S2976" i="3" s="1"/>
  <c r="S2977" i="3" s="1"/>
  <c r="S2978" i="3" s="1"/>
  <c r="S2979" i="3" s="1"/>
  <c r="S2980" i="3" s="1"/>
  <c r="S2981" i="3" s="1"/>
  <c r="S2982" i="3" s="1"/>
  <c r="S2983" i="3" s="1"/>
  <c r="S2984" i="3" s="1"/>
  <c r="S2985" i="3" s="1"/>
  <c r="S2986" i="3" s="1"/>
  <c r="S2987" i="3" s="1"/>
  <c r="S2988" i="3" s="1"/>
  <c r="S2989" i="3" s="1"/>
  <c r="S2990" i="3" s="1"/>
  <c r="S2991" i="3" s="1"/>
  <c r="S2992" i="3" s="1"/>
  <c r="S2993" i="3" s="1"/>
  <c r="S2994" i="3" s="1"/>
  <c r="S2995" i="3" s="1"/>
  <c r="S2996" i="3" s="1"/>
  <c r="S2997" i="3" s="1"/>
  <c r="S2998" i="3" s="1"/>
  <c r="S2999" i="3" s="1"/>
  <c r="S3000" i="3" s="1"/>
  <c r="S3001" i="3" s="1"/>
  <c r="S3002" i="3" s="1"/>
  <c r="S3003" i="3" s="1"/>
  <c r="S3004" i="3" s="1"/>
  <c r="S3005" i="3" s="1"/>
  <c r="S3006" i="3" s="1"/>
  <c r="S3007" i="3" s="1"/>
  <c r="T2962" i="3"/>
  <c r="T2963" i="3" s="1"/>
  <c r="T2964" i="3" s="1"/>
  <c r="T2965" i="3" s="1"/>
  <c r="T2966" i="3" s="1"/>
  <c r="T2967" i="3" s="1"/>
  <c r="T2968" i="3" s="1"/>
  <c r="T2969" i="3" s="1"/>
  <c r="T2970" i="3" s="1"/>
  <c r="T2971" i="3" s="1"/>
  <c r="T2972" i="3" s="1"/>
  <c r="T2973" i="3" s="1"/>
  <c r="T2974" i="3" s="1"/>
  <c r="T2975" i="3" s="1"/>
  <c r="T2976" i="3" s="1"/>
  <c r="T2977" i="3" s="1"/>
  <c r="T2978" i="3" s="1"/>
  <c r="T2979" i="3" s="1"/>
  <c r="T2980" i="3" s="1"/>
  <c r="T2981" i="3" s="1"/>
  <c r="T2982" i="3" s="1"/>
  <c r="T2983" i="3" s="1"/>
  <c r="T2984" i="3" s="1"/>
  <c r="T2985" i="3" s="1"/>
  <c r="T2986" i="3" s="1"/>
  <c r="T2987" i="3" s="1"/>
  <c r="T2988" i="3" s="1"/>
  <c r="T2989" i="3" s="1"/>
  <c r="T2990" i="3" s="1"/>
  <c r="T2991" i="3" s="1"/>
  <c r="T2992" i="3" s="1"/>
  <c r="T2993" i="3" s="1"/>
  <c r="T2994" i="3" s="1"/>
  <c r="T2995" i="3" s="1"/>
  <c r="T2996" i="3" s="1"/>
  <c r="T2997" i="3" s="1"/>
  <c r="T2998" i="3" s="1"/>
  <c r="T2999" i="3" s="1"/>
  <c r="T3000" i="3" s="1"/>
  <c r="T3001" i="3" s="1"/>
  <c r="T3002" i="3" s="1"/>
  <c r="T3003" i="3" s="1"/>
  <c r="T3004" i="3" s="1"/>
  <c r="T3005" i="3" s="1"/>
  <c r="T3006" i="3" s="1"/>
  <c r="T3007" i="3" s="1"/>
  <c r="AM2962" i="3"/>
  <c r="AN2962" i="3" s="1"/>
  <c r="AU2962" i="3"/>
  <c r="BG2962" i="3"/>
  <c r="BH2962" i="3"/>
  <c r="BH2963" i="3" s="1"/>
  <c r="BH2964" i="3" s="1"/>
  <c r="BI2962" i="3"/>
  <c r="BK2962" i="3"/>
  <c r="BL2962" i="3"/>
  <c r="BM2962" i="3"/>
  <c r="BO2962" i="3"/>
  <c r="P2963" i="3"/>
  <c r="Q2963" i="3"/>
  <c r="R2963" i="3"/>
  <c r="AK2963" i="3"/>
  <c r="AU2963" i="3"/>
  <c r="BG2963" i="3"/>
  <c r="BI2963" i="3"/>
  <c r="BJ2963" i="3"/>
  <c r="BK2963" i="3"/>
  <c r="BL2963" i="3"/>
  <c r="BM2963" i="3"/>
  <c r="BO2963" i="3"/>
  <c r="BP2963" i="3"/>
  <c r="P2964" i="3"/>
  <c r="Q2964" i="3"/>
  <c r="R2964" i="3"/>
  <c r="AU2964" i="3"/>
  <c r="BG2964" i="3"/>
  <c r="BI2964" i="3"/>
  <c r="BJ2964" i="3"/>
  <c r="BK2964" i="3"/>
  <c r="BL2964" i="3"/>
  <c r="BL2965" i="3" s="1"/>
  <c r="BM2964" i="3"/>
  <c r="BO2964" i="3"/>
  <c r="BP2964" i="3"/>
  <c r="BP2965" i="3" s="1"/>
  <c r="P2965" i="3"/>
  <c r="Q2965" i="3"/>
  <c r="R2965" i="3"/>
  <c r="AU2965" i="3"/>
  <c r="BG2965" i="3"/>
  <c r="BH2965" i="3"/>
  <c r="BH2966" i="3" s="1"/>
  <c r="BH2967" i="3" s="1"/>
  <c r="BI2965" i="3"/>
  <c r="BJ2965" i="3"/>
  <c r="BK2965" i="3"/>
  <c r="BM2965" i="3"/>
  <c r="BN2965" i="3"/>
  <c r="BN2966" i="3" s="1"/>
  <c r="BN2967" i="3" s="1"/>
  <c r="BO2965" i="3"/>
  <c r="P2966" i="3"/>
  <c r="Q2966" i="3"/>
  <c r="R2966" i="3"/>
  <c r="AU2966" i="3"/>
  <c r="BG2966" i="3"/>
  <c r="BI2966" i="3"/>
  <c r="BJ2966" i="3"/>
  <c r="BK2966" i="3"/>
  <c r="BL2966" i="3"/>
  <c r="BM2966" i="3"/>
  <c r="BO2966" i="3"/>
  <c r="BP2966" i="3"/>
  <c r="P2967" i="3"/>
  <c r="Q2967" i="3"/>
  <c r="R2967" i="3"/>
  <c r="AU2967" i="3"/>
  <c r="BG2967" i="3"/>
  <c r="BI2967" i="3"/>
  <c r="BJ2967" i="3"/>
  <c r="BK2967" i="3"/>
  <c r="BL2967" i="3"/>
  <c r="BL2968" i="3" s="1"/>
  <c r="BM2967" i="3"/>
  <c r="BO2967" i="3"/>
  <c r="BP2967" i="3"/>
  <c r="BP2968" i="3" s="1"/>
  <c r="BP2969" i="3" s="1"/>
  <c r="P2968" i="3"/>
  <c r="Q2968" i="3"/>
  <c r="R2968" i="3"/>
  <c r="AU2968" i="3"/>
  <c r="BG2968" i="3"/>
  <c r="BH2968" i="3"/>
  <c r="BI2968" i="3"/>
  <c r="BJ2968" i="3"/>
  <c r="BJ2969" i="3" s="1"/>
  <c r="BK2968" i="3"/>
  <c r="BM2968" i="3"/>
  <c r="BN2968" i="3"/>
  <c r="BN2969" i="3" s="1"/>
  <c r="BN2970" i="3" s="1"/>
  <c r="BO2968" i="3"/>
  <c r="P2969" i="3"/>
  <c r="Q2969" i="3"/>
  <c r="R2969" i="3"/>
  <c r="AU2969" i="3"/>
  <c r="BG2969" i="3"/>
  <c r="BH2969" i="3"/>
  <c r="BH2970" i="3" s="1"/>
  <c r="BI2969" i="3"/>
  <c r="BK2969" i="3"/>
  <c r="BL2969" i="3"/>
  <c r="BM2969" i="3"/>
  <c r="BO2969" i="3"/>
  <c r="P2970" i="3"/>
  <c r="Q2970" i="3"/>
  <c r="R2970" i="3"/>
  <c r="AU2970" i="3"/>
  <c r="BG2970" i="3"/>
  <c r="BI2970" i="3"/>
  <c r="BJ2970" i="3"/>
  <c r="BK2970" i="3"/>
  <c r="BL2970" i="3"/>
  <c r="BL2971" i="3" s="1"/>
  <c r="BL2972" i="3" s="1"/>
  <c r="BM2970" i="3"/>
  <c r="BO2970" i="3"/>
  <c r="BP2970" i="3"/>
  <c r="BP2971" i="3" s="1"/>
  <c r="BP2972" i="3" s="1"/>
  <c r="P2971" i="3"/>
  <c r="Q2971" i="3"/>
  <c r="R2971" i="3"/>
  <c r="AU2971" i="3"/>
  <c r="BG2971" i="3"/>
  <c r="BH2971" i="3"/>
  <c r="BI2971" i="3"/>
  <c r="BJ2971" i="3"/>
  <c r="BK2971" i="3"/>
  <c r="BM2971" i="3"/>
  <c r="BN2971" i="3"/>
  <c r="BO2971" i="3"/>
  <c r="P2972" i="3"/>
  <c r="Q2972" i="3"/>
  <c r="R2972" i="3"/>
  <c r="AU2972" i="3"/>
  <c r="BG2972" i="3"/>
  <c r="BH2972" i="3"/>
  <c r="BH2973" i="3" s="1"/>
  <c r="BI2972" i="3"/>
  <c r="BJ2972" i="3"/>
  <c r="BK2972" i="3"/>
  <c r="BM2972" i="3"/>
  <c r="BN2972" i="3"/>
  <c r="BN2973" i="3" s="1"/>
  <c r="BO2972" i="3"/>
  <c r="P2973" i="3"/>
  <c r="Q2973" i="3"/>
  <c r="R2973" i="3"/>
  <c r="AU2973" i="3"/>
  <c r="BG2973" i="3"/>
  <c r="BI2973" i="3"/>
  <c r="BJ2973" i="3"/>
  <c r="BK2973" i="3"/>
  <c r="BL2973" i="3"/>
  <c r="BL2974" i="3" s="1"/>
  <c r="BM2973" i="3"/>
  <c r="BO2973" i="3"/>
  <c r="BP2973" i="3"/>
  <c r="BP2974" i="3" s="1"/>
  <c r="BP2975" i="3" s="1"/>
  <c r="BP2976" i="3" s="1"/>
  <c r="BP2977" i="3" s="1"/>
  <c r="BP2978" i="3" s="1"/>
  <c r="P2974" i="3"/>
  <c r="Q2974" i="3"/>
  <c r="R2974" i="3"/>
  <c r="AU2974" i="3"/>
  <c r="BG2974" i="3"/>
  <c r="BH2974" i="3"/>
  <c r="BI2974" i="3"/>
  <c r="BJ2974" i="3"/>
  <c r="BJ2975" i="3" s="1"/>
  <c r="BK2974" i="3"/>
  <c r="BM2974" i="3"/>
  <c r="BN2974" i="3"/>
  <c r="BN2975" i="3" s="1"/>
  <c r="BO2974" i="3"/>
  <c r="P2975" i="3"/>
  <c r="Q2975" i="3"/>
  <c r="R2975" i="3"/>
  <c r="AU2975" i="3"/>
  <c r="BG2975" i="3"/>
  <c r="BH2975" i="3"/>
  <c r="BI2975" i="3"/>
  <c r="BK2975" i="3"/>
  <c r="BL2975" i="3"/>
  <c r="BL2976" i="3" s="1"/>
  <c r="BM2975" i="3"/>
  <c r="BO2975" i="3"/>
  <c r="P2976" i="3"/>
  <c r="Q2976" i="3"/>
  <c r="R2976" i="3"/>
  <c r="AU2976" i="3"/>
  <c r="BG2976" i="3"/>
  <c r="BH2976" i="3"/>
  <c r="BI2976" i="3"/>
  <c r="BJ2976" i="3"/>
  <c r="BJ2977" i="3" s="1"/>
  <c r="BJ2978" i="3" s="1"/>
  <c r="BK2976" i="3"/>
  <c r="BM2976" i="3"/>
  <c r="BN2976" i="3"/>
  <c r="BN2977" i="3" s="1"/>
  <c r="BN2978" i="3" s="1"/>
  <c r="BN2979" i="3" s="1"/>
  <c r="BN2980" i="3" s="1"/>
  <c r="BN2981" i="3" s="1"/>
  <c r="BN2982" i="3" s="1"/>
  <c r="BN2983" i="3" s="1"/>
  <c r="BO2976" i="3"/>
  <c r="P2977" i="3"/>
  <c r="Q2977" i="3"/>
  <c r="R2977" i="3"/>
  <c r="AU2977" i="3"/>
  <c r="BG2977" i="3"/>
  <c r="BH2977" i="3"/>
  <c r="BI2977" i="3"/>
  <c r="BK2977" i="3"/>
  <c r="BL2977" i="3"/>
  <c r="BM2977" i="3"/>
  <c r="BO2977" i="3"/>
  <c r="P2978" i="3"/>
  <c r="Q2978" i="3"/>
  <c r="R2978" i="3"/>
  <c r="AU2978" i="3"/>
  <c r="BG2978" i="3"/>
  <c r="BH2978" i="3"/>
  <c r="BH2979" i="3" s="1"/>
  <c r="BH2980" i="3" s="1"/>
  <c r="BH2981" i="3" s="1"/>
  <c r="BH2982" i="3" s="1"/>
  <c r="BI2978" i="3"/>
  <c r="BK2978" i="3"/>
  <c r="BL2978" i="3"/>
  <c r="BM2978" i="3"/>
  <c r="BO2978" i="3"/>
  <c r="P2979" i="3"/>
  <c r="Q2979" i="3"/>
  <c r="R2979" i="3"/>
  <c r="AU2979" i="3"/>
  <c r="BG2979" i="3"/>
  <c r="BI2979" i="3"/>
  <c r="BJ2979" i="3"/>
  <c r="BK2979" i="3"/>
  <c r="BL2979" i="3"/>
  <c r="BM2979" i="3"/>
  <c r="BO2979" i="3"/>
  <c r="BP2979" i="3"/>
  <c r="P2980" i="3"/>
  <c r="Q2980" i="3"/>
  <c r="R2980" i="3"/>
  <c r="AU2980" i="3"/>
  <c r="BG2980" i="3"/>
  <c r="BI2980" i="3"/>
  <c r="BJ2980" i="3"/>
  <c r="BK2980" i="3"/>
  <c r="BL2980" i="3"/>
  <c r="BM2980" i="3"/>
  <c r="BO2980" i="3"/>
  <c r="BP2980" i="3"/>
  <c r="P2981" i="3"/>
  <c r="Q2981" i="3"/>
  <c r="R2981" i="3"/>
  <c r="AU2981" i="3"/>
  <c r="BG2981" i="3"/>
  <c r="BI2981" i="3"/>
  <c r="BJ2981" i="3"/>
  <c r="BK2981" i="3"/>
  <c r="BL2981" i="3"/>
  <c r="BM2981" i="3"/>
  <c r="BO2981" i="3"/>
  <c r="BP2981" i="3"/>
  <c r="P2982" i="3"/>
  <c r="Q2982" i="3"/>
  <c r="R2982" i="3"/>
  <c r="AU2982" i="3"/>
  <c r="BG2982" i="3"/>
  <c r="BI2982" i="3"/>
  <c r="BJ2982" i="3"/>
  <c r="BJ2983" i="3" s="1"/>
  <c r="BK2982" i="3"/>
  <c r="BL2982" i="3"/>
  <c r="BM2982" i="3"/>
  <c r="BO2982" i="3"/>
  <c r="BP2982" i="3"/>
  <c r="BP2983" i="3" s="1"/>
  <c r="BP2984" i="3" s="1"/>
  <c r="BP2985" i="3" s="1"/>
  <c r="BP2986" i="3" s="1"/>
  <c r="BP2987" i="3" s="1"/>
  <c r="P2983" i="3"/>
  <c r="Q2983" i="3"/>
  <c r="R2983" i="3"/>
  <c r="AU2983" i="3"/>
  <c r="BG2983" i="3"/>
  <c r="BH2983" i="3"/>
  <c r="BI2983" i="3"/>
  <c r="BK2983" i="3"/>
  <c r="BL2983" i="3"/>
  <c r="BL2984" i="3" s="1"/>
  <c r="BM2983" i="3"/>
  <c r="BO2983" i="3"/>
  <c r="P2984" i="3"/>
  <c r="Q2984" i="3"/>
  <c r="R2984" i="3"/>
  <c r="AU2984" i="3"/>
  <c r="BG2984" i="3"/>
  <c r="BH2984" i="3"/>
  <c r="BI2984" i="3"/>
  <c r="BJ2984" i="3"/>
  <c r="BJ2985" i="3" s="1"/>
  <c r="BK2984" i="3"/>
  <c r="BM2984" i="3"/>
  <c r="BN2984" i="3"/>
  <c r="BN2985" i="3" s="1"/>
  <c r="BO2984" i="3"/>
  <c r="P2985" i="3"/>
  <c r="Q2985" i="3"/>
  <c r="R2985" i="3"/>
  <c r="AU2985" i="3"/>
  <c r="BG2985" i="3"/>
  <c r="BH2985" i="3"/>
  <c r="BI2985" i="3"/>
  <c r="BK2985" i="3"/>
  <c r="BL2985" i="3"/>
  <c r="BL2986" i="3" s="1"/>
  <c r="BL2987" i="3" s="1"/>
  <c r="BM2985" i="3"/>
  <c r="BO2985" i="3"/>
  <c r="P2986" i="3"/>
  <c r="Q2986" i="3"/>
  <c r="R2986" i="3"/>
  <c r="AU2986" i="3"/>
  <c r="BG2986" i="3"/>
  <c r="BH2986" i="3"/>
  <c r="BI2986" i="3"/>
  <c r="BJ2986" i="3"/>
  <c r="BK2986" i="3"/>
  <c r="BM2986" i="3"/>
  <c r="BN2986" i="3"/>
  <c r="BO2986" i="3"/>
  <c r="P2987" i="3"/>
  <c r="Q2987" i="3"/>
  <c r="R2987" i="3"/>
  <c r="AU2987" i="3"/>
  <c r="BG2987" i="3"/>
  <c r="BH2987" i="3"/>
  <c r="BH2988" i="3" s="1"/>
  <c r="BI2987" i="3"/>
  <c r="BJ2987" i="3"/>
  <c r="BK2987" i="3"/>
  <c r="BM2987" i="3"/>
  <c r="BN2987" i="3"/>
  <c r="BN2988" i="3" s="1"/>
  <c r="BN2989" i="3" s="1"/>
  <c r="BN2990" i="3" s="1"/>
  <c r="BN2991" i="3" s="1"/>
  <c r="BN2992" i="3" s="1"/>
  <c r="BN2993" i="3" s="1"/>
  <c r="BN2994" i="3" s="1"/>
  <c r="BO2987" i="3"/>
  <c r="P2988" i="3"/>
  <c r="Q2988" i="3"/>
  <c r="R2988" i="3"/>
  <c r="AU2988" i="3"/>
  <c r="BG2988" i="3"/>
  <c r="BI2988" i="3"/>
  <c r="BJ2988" i="3"/>
  <c r="BJ2989" i="3" s="1"/>
  <c r="BK2988" i="3"/>
  <c r="BL2988" i="3"/>
  <c r="BM2988" i="3"/>
  <c r="BO2988" i="3"/>
  <c r="BP2988" i="3"/>
  <c r="BP2989" i="3" s="1"/>
  <c r="P2989" i="3"/>
  <c r="Q2989" i="3"/>
  <c r="R2989" i="3"/>
  <c r="AU2989" i="3"/>
  <c r="BG2989" i="3"/>
  <c r="BH2989" i="3"/>
  <c r="BH2990" i="3" s="1"/>
  <c r="BH2991" i="3" s="1"/>
  <c r="BI2989" i="3"/>
  <c r="BK2989" i="3"/>
  <c r="BL2989" i="3"/>
  <c r="BM2989" i="3"/>
  <c r="BO2989" i="3"/>
  <c r="P2990" i="3"/>
  <c r="Q2990" i="3"/>
  <c r="R2990" i="3"/>
  <c r="AU2990" i="3"/>
  <c r="BG2990" i="3"/>
  <c r="BI2990" i="3"/>
  <c r="BJ2990" i="3"/>
  <c r="BK2990" i="3"/>
  <c r="BL2990" i="3"/>
  <c r="BM2990" i="3"/>
  <c r="BO2990" i="3"/>
  <c r="BP2990" i="3"/>
  <c r="P2991" i="3"/>
  <c r="Q2991" i="3"/>
  <c r="R2991" i="3"/>
  <c r="AU2991" i="3"/>
  <c r="BG2991" i="3"/>
  <c r="BI2991" i="3"/>
  <c r="BJ2991" i="3"/>
  <c r="BJ2992" i="3" s="1"/>
  <c r="BJ2993" i="3" s="1"/>
  <c r="BJ2994" i="3" s="1"/>
  <c r="BK2991" i="3"/>
  <c r="BL2991" i="3"/>
  <c r="BM2991" i="3"/>
  <c r="BO2991" i="3"/>
  <c r="BP2991" i="3"/>
  <c r="BP2992" i="3" s="1"/>
  <c r="BP2993" i="3" s="1"/>
  <c r="BP2994" i="3" s="1"/>
  <c r="BP2995" i="3" s="1"/>
  <c r="BP2996" i="3" s="1"/>
  <c r="P2992" i="3"/>
  <c r="Q2992" i="3"/>
  <c r="R2992" i="3"/>
  <c r="AU2992" i="3"/>
  <c r="BG2992" i="3"/>
  <c r="BH2992" i="3"/>
  <c r="BI2992" i="3"/>
  <c r="BK2992" i="3"/>
  <c r="BL2992" i="3"/>
  <c r="BM2992" i="3"/>
  <c r="BO2992" i="3"/>
  <c r="P2993" i="3"/>
  <c r="Q2993" i="3"/>
  <c r="R2993" i="3"/>
  <c r="AU2993" i="3"/>
  <c r="BG2993" i="3"/>
  <c r="BH2993" i="3"/>
  <c r="BI2993" i="3"/>
  <c r="BK2993" i="3"/>
  <c r="BL2993" i="3"/>
  <c r="BM2993" i="3"/>
  <c r="BO2993" i="3"/>
  <c r="P2994" i="3"/>
  <c r="Q2994" i="3"/>
  <c r="R2994" i="3"/>
  <c r="AU2994" i="3"/>
  <c r="BG2994" i="3"/>
  <c r="BH2994" i="3"/>
  <c r="BI2994" i="3"/>
  <c r="BK2994" i="3"/>
  <c r="BL2994" i="3"/>
  <c r="BL2995" i="3" s="1"/>
  <c r="BL2996" i="3" s="1"/>
  <c r="BM2994" i="3"/>
  <c r="BO2994" i="3"/>
  <c r="P2995" i="3"/>
  <c r="Q2995" i="3"/>
  <c r="R2995" i="3"/>
  <c r="AU2995" i="3"/>
  <c r="BG2995" i="3"/>
  <c r="BH2995" i="3"/>
  <c r="BI2995" i="3"/>
  <c r="BJ2995" i="3"/>
  <c r="BK2995" i="3"/>
  <c r="BM2995" i="3"/>
  <c r="BN2995" i="3"/>
  <c r="BO2995" i="3"/>
  <c r="P2996" i="3"/>
  <c r="Q2996" i="3"/>
  <c r="R2996" i="3"/>
  <c r="AU2996" i="3"/>
  <c r="BG2996" i="3"/>
  <c r="BH2996" i="3"/>
  <c r="BH2997" i="3" s="1"/>
  <c r="BH2998" i="3" s="1"/>
  <c r="BH2999" i="3" s="1"/>
  <c r="BI2996" i="3"/>
  <c r="BJ2996" i="3"/>
  <c r="BK2996" i="3"/>
  <c r="BM2996" i="3"/>
  <c r="BN2996" i="3"/>
  <c r="BN2997" i="3" s="1"/>
  <c r="BN2998" i="3" s="1"/>
  <c r="BN2999" i="3" s="1"/>
  <c r="BN3000" i="3" s="1"/>
  <c r="BN3001" i="3" s="1"/>
  <c r="BN3002" i="3" s="1"/>
  <c r="BN3003" i="3" s="1"/>
  <c r="BO2996" i="3"/>
  <c r="P2997" i="3"/>
  <c r="Q2997" i="3"/>
  <c r="R2997" i="3"/>
  <c r="AU2997" i="3"/>
  <c r="BG2997" i="3"/>
  <c r="BI2997" i="3"/>
  <c r="BJ2997" i="3"/>
  <c r="BK2997" i="3"/>
  <c r="BL2997" i="3"/>
  <c r="BM2997" i="3"/>
  <c r="BO2997" i="3"/>
  <c r="BP2997" i="3"/>
  <c r="P2998" i="3"/>
  <c r="Q2998" i="3"/>
  <c r="R2998" i="3"/>
  <c r="AU2998" i="3"/>
  <c r="BG2998" i="3"/>
  <c r="BI2998" i="3"/>
  <c r="BJ2998" i="3"/>
  <c r="BK2998" i="3"/>
  <c r="BL2998" i="3"/>
  <c r="BM2998" i="3"/>
  <c r="BO2998" i="3"/>
  <c r="BP2998" i="3"/>
  <c r="P2999" i="3"/>
  <c r="Q2999" i="3"/>
  <c r="R2999" i="3"/>
  <c r="AU2999" i="3"/>
  <c r="BG2999" i="3"/>
  <c r="BI2999" i="3"/>
  <c r="BJ2999" i="3"/>
  <c r="BJ3000" i="3" s="1"/>
  <c r="BK2999" i="3"/>
  <c r="BL2999" i="3"/>
  <c r="BM2999" i="3"/>
  <c r="BO2999" i="3"/>
  <c r="BP2999" i="3"/>
  <c r="BP3000" i="3" s="1"/>
  <c r="P3000" i="3"/>
  <c r="Q3000" i="3"/>
  <c r="R3000" i="3"/>
  <c r="AU3000" i="3"/>
  <c r="BG3000" i="3"/>
  <c r="BH3000" i="3"/>
  <c r="BH3001" i="3" s="1"/>
  <c r="BI3000" i="3"/>
  <c r="BK3000" i="3"/>
  <c r="BL3000" i="3"/>
  <c r="BM3000" i="3"/>
  <c r="BO3000" i="3"/>
  <c r="P3001" i="3"/>
  <c r="Q3001" i="3"/>
  <c r="R3001" i="3"/>
  <c r="AU3001" i="3"/>
  <c r="BG3001" i="3"/>
  <c r="BI3001" i="3"/>
  <c r="BJ3001" i="3"/>
  <c r="BJ3002" i="3" s="1"/>
  <c r="BJ3003" i="3" s="1"/>
  <c r="BK3001" i="3"/>
  <c r="BL3001" i="3"/>
  <c r="BM3001" i="3"/>
  <c r="BO3001" i="3"/>
  <c r="BP3001" i="3"/>
  <c r="BP3002" i="3" s="1"/>
  <c r="BP3003" i="3" s="1"/>
  <c r="BP3004" i="3" s="1"/>
  <c r="BP3005" i="3" s="1"/>
  <c r="BP3006" i="3" s="1"/>
  <c r="BP3007" i="3" s="1"/>
  <c r="P3002" i="3"/>
  <c r="Q3002" i="3"/>
  <c r="R3002" i="3"/>
  <c r="AU3002" i="3"/>
  <c r="BG3002" i="3"/>
  <c r="BH3002" i="3"/>
  <c r="BI3002" i="3"/>
  <c r="BK3002" i="3"/>
  <c r="BL3002" i="3"/>
  <c r="BM3002" i="3"/>
  <c r="BO3002" i="3"/>
  <c r="P3003" i="3"/>
  <c r="Q3003" i="3"/>
  <c r="R3003" i="3"/>
  <c r="AU3003" i="3"/>
  <c r="BG3003" i="3"/>
  <c r="BH3003" i="3"/>
  <c r="BI3003" i="3"/>
  <c r="BK3003" i="3"/>
  <c r="BL3003" i="3"/>
  <c r="BL3004" i="3" s="1"/>
  <c r="BM3003" i="3"/>
  <c r="BO3003" i="3"/>
  <c r="P3004" i="3"/>
  <c r="Q3004" i="3"/>
  <c r="R3004" i="3"/>
  <c r="AU3004" i="3"/>
  <c r="BG3004" i="3"/>
  <c r="BH3004" i="3"/>
  <c r="BI3004" i="3"/>
  <c r="BJ3004" i="3"/>
  <c r="BJ3005" i="3" s="1"/>
  <c r="BK3004" i="3"/>
  <c r="BM3004" i="3"/>
  <c r="BN3004" i="3"/>
  <c r="BN3005" i="3" s="1"/>
  <c r="BO3004" i="3"/>
  <c r="P3005" i="3"/>
  <c r="Q3005" i="3"/>
  <c r="R3005" i="3"/>
  <c r="AU3005" i="3"/>
  <c r="BG3005" i="3"/>
  <c r="BH3005" i="3"/>
  <c r="BI3005" i="3"/>
  <c r="BK3005" i="3"/>
  <c r="BL3005" i="3"/>
  <c r="BL3006" i="3" s="1"/>
  <c r="BL3007" i="3" s="1"/>
  <c r="BM3005" i="3"/>
  <c r="BO3005" i="3"/>
  <c r="P3006" i="3"/>
  <c r="Q3006" i="3"/>
  <c r="R3006" i="3"/>
  <c r="AU3006" i="3"/>
  <c r="BG3006" i="3"/>
  <c r="BH3006" i="3"/>
  <c r="BI3006" i="3"/>
  <c r="BJ3006" i="3"/>
  <c r="BK3006" i="3"/>
  <c r="BM3006" i="3"/>
  <c r="BN3006" i="3"/>
  <c r="BO3006" i="3"/>
  <c r="P3007" i="3"/>
  <c r="Q3007" i="3"/>
  <c r="R3007" i="3"/>
  <c r="AU3007" i="3"/>
  <c r="BG3007" i="3"/>
  <c r="BH3007" i="3"/>
  <c r="BH3008" i="3" s="1"/>
  <c r="BH3009" i="3" s="1"/>
  <c r="BH3010" i="3" s="1"/>
  <c r="BH3011" i="3" s="1"/>
  <c r="BI3007" i="3"/>
  <c r="BJ3007" i="3"/>
  <c r="BK3007" i="3"/>
  <c r="BM3007" i="3"/>
  <c r="BN3007" i="3"/>
  <c r="BN3008" i="3" s="1"/>
  <c r="BN3009" i="3" s="1"/>
  <c r="BN3010" i="3" s="1"/>
  <c r="BN3011" i="3" s="1"/>
  <c r="BO3007" i="3"/>
  <c r="P3008" i="3"/>
  <c r="Q3008" i="3"/>
  <c r="R3008" i="3"/>
  <c r="AU3008" i="3"/>
  <c r="BG3008" i="3"/>
  <c r="BI3008" i="3"/>
  <c r="BJ3008" i="3"/>
  <c r="BK3008" i="3"/>
  <c r="BL3008" i="3"/>
  <c r="BM3008" i="3"/>
  <c r="BO3008" i="3"/>
  <c r="BP3008" i="3"/>
  <c r="P3009" i="3"/>
  <c r="Q3009" i="3"/>
  <c r="R3009" i="3"/>
  <c r="AU3009" i="3"/>
  <c r="BG3009" i="3"/>
  <c r="BI3009" i="3"/>
  <c r="BJ3009" i="3"/>
  <c r="BK3009" i="3"/>
  <c r="BL3009" i="3"/>
  <c r="BM3009" i="3"/>
  <c r="BO3009" i="3"/>
  <c r="BP3009" i="3"/>
  <c r="P3010" i="3"/>
  <c r="Q3010" i="3"/>
  <c r="R3010" i="3"/>
  <c r="AU3010" i="3"/>
  <c r="BG3010" i="3"/>
  <c r="BI3010" i="3"/>
  <c r="BJ3010" i="3"/>
  <c r="BK3010" i="3"/>
  <c r="BL3010" i="3"/>
  <c r="BM3010" i="3"/>
  <c r="BO3010" i="3"/>
  <c r="BP3010" i="3"/>
  <c r="P3011" i="3"/>
  <c r="Q3011" i="3"/>
  <c r="R3011" i="3"/>
  <c r="AU3011" i="3"/>
  <c r="BG3011" i="3"/>
  <c r="BI3011" i="3"/>
  <c r="BJ3011" i="3"/>
  <c r="BK3011" i="3"/>
  <c r="BL3011" i="3"/>
  <c r="BL3012" i="3" s="1"/>
  <c r="BL3013" i="3" s="1"/>
  <c r="BL3014" i="3" s="1"/>
  <c r="BM3011" i="3"/>
  <c r="BO3011" i="3"/>
  <c r="BP3011" i="3"/>
  <c r="BP3012" i="3" s="1"/>
  <c r="BP3013" i="3" s="1"/>
  <c r="BP3014" i="3" s="1"/>
  <c r="BP3015" i="3" s="1"/>
  <c r="P3012" i="3"/>
  <c r="Q3012" i="3"/>
  <c r="R3012" i="3"/>
  <c r="AU3012" i="3"/>
  <c r="BG3012" i="3"/>
  <c r="BH3012" i="3"/>
  <c r="BI3012" i="3"/>
  <c r="BJ3012" i="3"/>
  <c r="BK3012" i="3"/>
  <c r="BM3012" i="3"/>
  <c r="BN3012" i="3"/>
  <c r="BO3012" i="3"/>
  <c r="P3013" i="3"/>
  <c r="Q3013" i="3"/>
  <c r="R3013" i="3"/>
  <c r="AU3013" i="3"/>
  <c r="BG3013" i="3"/>
  <c r="BH3013" i="3"/>
  <c r="BI3013" i="3"/>
  <c r="BJ3013" i="3"/>
  <c r="BK3013" i="3"/>
  <c r="BM3013" i="3"/>
  <c r="BN3013" i="3"/>
  <c r="BO3013" i="3"/>
  <c r="P3014" i="3"/>
  <c r="Q3014" i="3"/>
  <c r="R3014" i="3"/>
  <c r="AU3014" i="3"/>
  <c r="BG3014" i="3"/>
  <c r="BH3014" i="3"/>
  <c r="BI3014" i="3"/>
  <c r="BJ3014" i="3"/>
  <c r="BJ3015" i="3" s="1"/>
  <c r="BK3014" i="3"/>
  <c r="BM3014" i="3"/>
  <c r="BN3014" i="3"/>
  <c r="BN3015" i="3" s="1"/>
  <c r="BN3016" i="3" s="1"/>
  <c r="BN3017" i="3" s="1"/>
  <c r="BO3014" i="3"/>
  <c r="P3015" i="3"/>
  <c r="Q3015" i="3"/>
  <c r="R3015" i="3"/>
  <c r="AU3015" i="3"/>
  <c r="BG3015" i="3"/>
  <c r="BH3015" i="3"/>
  <c r="BH3016" i="3" s="1"/>
  <c r="BI3015" i="3"/>
  <c r="BK3015" i="3"/>
  <c r="BL3015" i="3"/>
  <c r="BM3015" i="3"/>
  <c r="BO3015" i="3"/>
  <c r="P3016" i="3"/>
  <c r="Q3016" i="3"/>
  <c r="R3016" i="3"/>
  <c r="AU3016" i="3"/>
  <c r="BG3016" i="3"/>
  <c r="BI3016" i="3"/>
  <c r="BJ3016" i="3"/>
  <c r="BJ3017" i="3" s="1"/>
  <c r="BK3016" i="3"/>
  <c r="BL3016" i="3"/>
  <c r="BM3016" i="3"/>
  <c r="BO3016" i="3"/>
  <c r="BP3016" i="3"/>
  <c r="BP3017" i="3" s="1"/>
  <c r="BP3018" i="3" s="1"/>
  <c r="P3017" i="3"/>
  <c r="Q3017" i="3"/>
  <c r="R3017" i="3"/>
  <c r="AU3017" i="3"/>
  <c r="BG3017" i="3"/>
  <c r="BH3017" i="3"/>
  <c r="BI3017" i="3"/>
  <c r="BK3017" i="3"/>
  <c r="BL3017" i="3"/>
  <c r="BL3018" i="3" s="1"/>
  <c r="BM3017" i="3"/>
  <c r="BO3017" i="3"/>
  <c r="P3018" i="3"/>
  <c r="Q3018" i="3"/>
  <c r="R3018" i="3"/>
  <c r="AU3018" i="3"/>
  <c r="BG3018" i="3"/>
  <c r="BH3018" i="3"/>
  <c r="BH3019" i="3" s="1"/>
  <c r="BI3018" i="3"/>
  <c r="BJ3018" i="3"/>
  <c r="BK3018" i="3"/>
  <c r="BM3018" i="3"/>
  <c r="BN3018" i="3"/>
  <c r="BN3019" i="3" s="1"/>
  <c r="BO3018" i="3"/>
  <c r="P3019" i="3"/>
  <c r="Q3019" i="3"/>
  <c r="R3019" i="3"/>
  <c r="AU3019" i="3"/>
  <c r="BG3019" i="3"/>
  <c r="BI3019" i="3"/>
  <c r="BJ3019" i="3"/>
  <c r="BK3019" i="3"/>
  <c r="BL3019" i="3"/>
  <c r="BL3020" i="3" s="1"/>
  <c r="BM3019" i="3"/>
  <c r="BO3019" i="3"/>
  <c r="BP3019" i="3"/>
  <c r="BP3020" i="3" s="1"/>
  <c r="BP3021" i="3" s="1"/>
  <c r="BP3022" i="3" s="1"/>
  <c r="BP3023" i="3" s="1"/>
  <c r="BP3024" i="3" s="1"/>
  <c r="P3020" i="3"/>
  <c r="Q3020" i="3"/>
  <c r="R3020" i="3"/>
  <c r="AU3020" i="3"/>
  <c r="BG3020" i="3"/>
  <c r="BH3020" i="3"/>
  <c r="BI3020" i="3"/>
  <c r="BJ3020" i="3"/>
  <c r="BJ3021" i="3" s="1"/>
  <c r="BJ3022" i="3" s="1"/>
  <c r="BJ3023" i="3" s="1"/>
  <c r="BJ3024" i="3" s="1"/>
  <c r="BK3020" i="3"/>
  <c r="BM3020" i="3"/>
  <c r="BN3020" i="3"/>
  <c r="BN3021" i="3" s="1"/>
  <c r="BN3022" i="3" s="1"/>
  <c r="BN3023" i="3" s="1"/>
  <c r="BN3024" i="3" s="1"/>
  <c r="BN3025" i="3" s="1"/>
  <c r="BN3026" i="3" s="1"/>
  <c r="BN3027" i="3" s="1"/>
  <c r="BO3020" i="3"/>
  <c r="P3021" i="3"/>
  <c r="Q3021" i="3"/>
  <c r="R3021" i="3"/>
  <c r="AU3021" i="3"/>
  <c r="BG3021" i="3"/>
  <c r="BH3021" i="3"/>
  <c r="BI3021" i="3"/>
  <c r="BK3021" i="3"/>
  <c r="BL3021" i="3"/>
  <c r="BM3021" i="3"/>
  <c r="BO3021" i="3"/>
  <c r="P3022" i="3"/>
  <c r="Q3022" i="3"/>
  <c r="R3022" i="3"/>
  <c r="AU3022" i="3"/>
  <c r="BG3022" i="3"/>
  <c r="BH3022" i="3"/>
  <c r="BI3022" i="3"/>
  <c r="BK3022" i="3"/>
  <c r="BL3022" i="3"/>
  <c r="BM3022" i="3"/>
  <c r="BO3022" i="3"/>
  <c r="P3023" i="3"/>
  <c r="Q3023" i="3"/>
  <c r="R3023" i="3"/>
  <c r="AU3023" i="3"/>
  <c r="BG3023" i="3"/>
  <c r="BH3023" i="3"/>
  <c r="BI3023" i="3"/>
  <c r="BK3023" i="3"/>
  <c r="BL3023" i="3"/>
  <c r="BM3023" i="3"/>
  <c r="BO3023" i="3"/>
  <c r="P3024" i="3"/>
  <c r="Q3024" i="3"/>
  <c r="R3024" i="3"/>
  <c r="AU3024" i="3"/>
  <c r="BG3024" i="3"/>
  <c r="BH3024" i="3"/>
  <c r="BH3025" i="3" s="1"/>
  <c r="BI3024" i="3"/>
  <c r="BK3024" i="3"/>
  <c r="BL3024" i="3"/>
  <c r="BM3024" i="3"/>
  <c r="BO3024" i="3"/>
  <c r="P3025" i="3"/>
  <c r="Q3025" i="3"/>
  <c r="R3025" i="3"/>
  <c r="AU3025" i="3"/>
  <c r="BG3025" i="3"/>
  <c r="BI3025" i="3"/>
  <c r="BJ3025" i="3"/>
  <c r="BJ3026" i="3" s="1"/>
  <c r="BJ3027" i="3" s="1"/>
  <c r="BK3025" i="3"/>
  <c r="BL3025" i="3"/>
  <c r="BM3025" i="3"/>
  <c r="BO3025" i="3"/>
  <c r="BP3025" i="3"/>
  <c r="BP3026" i="3" s="1"/>
  <c r="BP3027" i="3" s="1"/>
  <c r="BP3028" i="3" s="1"/>
  <c r="BP3029" i="3" s="1"/>
  <c r="P3026" i="3"/>
  <c r="Q3026" i="3"/>
  <c r="R3026" i="3"/>
  <c r="AU3026" i="3"/>
  <c r="BG3026" i="3"/>
  <c r="BH3026" i="3"/>
  <c r="BI3026" i="3"/>
  <c r="BK3026" i="3"/>
  <c r="BL3026" i="3"/>
  <c r="BM3026" i="3"/>
  <c r="BO3026" i="3"/>
  <c r="P3027" i="3"/>
  <c r="Q3027" i="3"/>
  <c r="R3027" i="3"/>
  <c r="AU3027" i="3"/>
  <c r="BG3027" i="3"/>
  <c r="BH3027" i="3"/>
  <c r="BI3027" i="3"/>
  <c r="BK3027" i="3"/>
  <c r="BL3027" i="3"/>
  <c r="BL3028" i="3" s="1"/>
  <c r="BM3027" i="3"/>
  <c r="BO3027" i="3"/>
  <c r="P3028" i="3"/>
  <c r="Q3028" i="3"/>
  <c r="R3028" i="3"/>
  <c r="AU3028" i="3"/>
  <c r="BG3028" i="3"/>
  <c r="BH3028" i="3"/>
  <c r="BI3028" i="3"/>
  <c r="BJ3028" i="3"/>
  <c r="BJ3029" i="3" s="1"/>
  <c r="BK3028" i="3"/>
  <c r="BM3028" i="3"/>
  <c r="BN3028" i="3"/>
  <c r="BN3029" i="3" s="1"/>
  <c r="BN3030" i="3" s="1"/>
  <c r="BO3028" i="3"/>
  <c r="P3029" i="3"/>
  <c r="Q3029" i="3"/>
  <c r="R3029" i="3"/>
  <c r="AU3029" i="3"/>
  <c r="BG3029" i="3"/>
  <c r="BH3029" i="3"/>
  <c r="BH3030" i="3" s="1"/>
  <c r="BI3029" i="3"/>
  <c r="BK3029" i="3"/>
  <c r="BL3029" i="3"/>
  <c r="BM3029" i="3"/>
  <c r="BO3029" i="3"/>
  <c r="P3030" i="3"/>
  <c r="Q3030" i="3"/>
  <c r="R3030" i="3"/>
  <c r="AU3030" i="3"/>
  <c r="BG3030" i="3"/>
  <c r="BI3030" i="3"/>
  <c r="BJ3030" i="3"/>
  <c r="BK3030" i="3"/>
  <c r="BL3030" i="3"/>
  <c r="BL3031" i="3" s="1"/>
  <c r="BM3030" i="3"/>
  <c r="BO3030" i="3"/>
  <c r="BP3030" i="3"/>
  <c r="BP3031" i="3" s="1"/>
  <c r="P3031" i="3"/>
  <c r="Q3031" i="3"/>
  <c r="R3031" i="3"/>
  <c r="AU3031" i="3"/>
  <c r="BG3031" i="3"/>
  <c r="BI3031" i="3"/>
  <c r="BJ3031" i="3"/>
  <c r="BK3031" i="3"/>
  <c r="BM3031" i="3"/>
  <c r="BO3031" i="3"/>
  <c r="P3032" i="3"/>
  <c r="Q3032" i="3"/>
  <c r="R3032" i="3"/>
  <c r="AU3032" i="3"/>
  <c r="BG3032" i="3"/>
  <c r="BI3032" i="3"/>
  <c r="BJ3032" i="3"/>
  <c r="BK3032" i="3"/>
  <c r="BL3032" i="3"/>
  <c r="BM3032" i="3"/>
  <c r="BO3032" i="3"/>
  <c r="BP3032" i="3"/>
  <c r="R3033" i="3"/>
  <c r="AU3033" i="3"/>
  <c r="BG3033" i="3"/>
  <c r="BI3033" i="3"/>
  <c r="AU3034" i="3"/>
  <c r="BG3034" i="3"/>
  <c r="BI3034" i="3"/>
  <c r="AU3035" i="3"/>
  <c r="BG3035" i="3"/>
  <c r="BI3035" i="3"/>
  <c r="AU3037" i="3"/>
  <c r="BG3037" i="3"/>
  <c r="BI3037" i="3"/>
  <c r="AU3038" i="3"/>
  <c r="BG3038" i="3"/>
  <c r="BI3038" i="3"/>
  <c r="BA92" i="1"/>
  <c r="BD70" i="1"/>
  <c r="AG70" i="1"/>
  <c r="AE70" i="1"/>
  <c r="U70" i="1"/>
  <c r="T70" i="1"/>
  <c r="BD69" i="1"/>
  <c r="AG69" i="1"/>
  <c r="AE69" i="1"/>
  <c r="U69" i="1"/>
  <c r="T69" i="1"/>
  <c r="T2" i="1"/>
  <c r="U2" i="1"/>
  <c r="AE2" i="1"/>
  <c r="AG2" i="1"/>
  <c r="BD2" i="1"/>
  <c r="BE2" i="1"/>
  <c r="T3" i="1"/>
  <c r="U3" i="1"/>
  <c r="AE3" i="1"/>
  <c r="AG3" i="1"/>
  <c r="BD3" i="1"/>
  <c r="T4" i="1"/>
  <c r="U4" i="1"/>
  <c r="AE4" i="1"/>
  <c r="AG4" i="1"/>
  <c r="BD4" i="1"/>
  <c r="T5" i="1"/>
  <c r="U5" i="1"/>
  <c r="AE5" i="1"/>
  <c r="AG5" i="1"/>
  <c r="BD5" i="1"/>
  <c r="T6" i="1"/>
  <c r="U6" i="1"/>
  <c r="AE6" i="1"/>
  <c r="AG6" i="1"/>
  <c r="BD6" i="1"/>
  <c r="T7" i="1"/>
  <c r="U7" i="1"/>
  <c r="AE7" i="1"/>
  <c r="AG7" i="1"/>
  <c r="BD7" i="1"/>
  <c r="T8" i="1"/>
  <c r="U8" i="1"/>
  <c r="AE8" i="1"/>
  <c r="AG8" i="1"/>
  <c r="BD8" i="1"/>
  <c r="T9" i="1"/>
  <c r="U9" i="1"/>
  <c r="AE9" i="1"/>
  <c r="AG9" i="1"/>
  <c r="BD9" i="1"/>
  <c r="T10" i="1"/>
  <c r="U10" i="1"/>
  <c r="AE10" i="1"/>
  <c r="AG10" i="1"/>
  <c r="BD10" i="1"/>
  <c r="T11" i="1"/>
  <c r="U11" i="1"/>
  <c r="AE11" i="1"/>
  <c r="AG11" i="1"/>
  <c r="BD11" i="1"/>
  <c r="T12" i="1"/>
  <c r="U12" i="1"/>
  <c r="AE12" i="1"/>
  <c r="AG12" i="1"/>
  <c r="BD12" i="1"/>
  <c r="T13" i="1"/>
  <c r="U13" i="1"/>
  <c r="AE13" i="1"/>
  <c r="AG13" i="1"/>
  <c r="BD13" i="1"/>
  <c r="T14" i="1"/>
  <c r="U14" i="1"/>
  <c r="AE14" i="1"/>
  <c r="AG14" i="1"/>
  <c r="BD14" i="1"/>
  <c r="T15" i="1"/>
  <c r="U15" i="1"/>
  <c r="AE15" i="1"/>
  <c r="AG15" i="1"/>
  <c r="BD15" i="1"/>
  <c r="T16" i="1"/>
  <c r="U16" i="1"/>
  <c r="AE16" i="1"/>
  <c r="AG16" i="1"/>
  <c r="BD16" i="1"/>
  <c r="T17" i="1"/>
  <c r="U17" i="1"/>
  <c r="AE17" i="1"/>
  <c r="AG17" i="1"/>
  <c r="BD17" i="1"/>
  <c r="T18" i="1"/>
  <c r="U18" i="1"/>
  <c r="AE18" i="1"/>
  <c r="AG18" i="1"/>
  <c r="BD18" i="1"/>
  <c r="T19" i="1"/>
  <c r="U19" i="1"/>
  <c r="AE19" i="1"/>
  <c r="AG19" i="1"/>
  <c r="BD19" i="1"/>
  <c r="T20" i="1"/>
  <c r="U20" i="1"/>
  <c r="AE20" i="1"/>
  <c r="AG20" i="1"/>
  <c r="BD20" i="1"/>
  <c r="T21" i="1"/>
  <c r="U21" i="1"/>
  <c r="AE21" i="1"/>
  <c r="AG21" i="1"/>
  <c r="BD21" i="1"/>
  <c r="T22" i="1"/>
  <c r="U22" i="1"/>
  <c r="AE22" i="1"/>
  <c r="AG22" i="1"/>
  <c r="BD22" i="1"/>
  <c r="T23" i="1"/>
  <c r="U23" i="1"/>
  <c r="AE23" i="1"/>
  <c r="AG23" i="1"/>
  <c r="BD23" i="1"/>
  <c r="T24" i="1"/>
  <c r="U24" i="1"/>
  <c r="AE24" i="1"/>
  <c r="AG24" i="1"/>
  <c r="BD24" i="1"/>
  <c r="T25" i="1"/>
  <c r="U25" i="1"/>
  <c r="AE25" i="1"/>
  <c r="AG25" i="1"/>
  <c r="BD25" i="1"/>
  <c r="T26" i="1"/>
  <c r="U26" i="1"/>
  <c r="AE26" i="1"/>
  <c r="AG26" i="1"/>
  <c r="BD26" i="1"/>
  <c r="T27" i="1"/>
  <c r="U27" i="1"/>
  <c r="AE27" i="1"/>
  <c r="AG27" i="1"/>
  <c r="BD27" i="1"/>
  <c r="T28" i="1"/>
  <c r="U28" i="1"/>
  <c r="AE28" i="1"/>
  <c r="AG28" i="1"/>
  <c r="BD28" i="1"/>
  <c r="T29" i="1"/>
  <c r="U29" i="1"/>
  <c r="AE29" i="1"/>
  <c r="AG29" i="1"/>
  <c r="BD29" i="1"/>
  <c r="T30" i="1"/>
  <c r="U30" i="1"/>
  <c r="AE30" i="1"/>
  <c r="AG30" i="1"/>
  <c r="BD30" i="1"/>
  <c r="T31" i="1"/>
  <c r="U31" i="1"/>
  <c r="AE31" i="1"/>
  <c r="AG31" i="1"/>
  <c r="BD31" i="1"/>
  <c r="T32" i="1"/>
  <c r="U32" i="1"/>
  <c r="AE32" i="1"/>
  <c r="AG32" i="1"/>
  <c r="BD32" i="1"/>
  <c r="T33" i="1"/>
  <c r="U33" i="1"/>
  <c r="AE33" i="1"/>
  <c r="AG33" i="1"/>
  <c r="BD33" i="1"/>
  <c r="T34" i="1"/>
  <c r="U34" i="1"/>
  <c r="AE34" i="1"/>
  <c r="AG34" i="1"/>
  <c r="BD34" i="1"/>
  <c r="T35" i="1"/>
  <c r="U35" i="1"/>
  <c r="AE35" i="1"/>
  <c r="AG35" i="1"/>
  <c r="BD35" i="1"/>
  <c r="T36" i="1"/>
  <c r="U36" i="1"/>
  <c r="AE36" i="1"/>
  <c r="AG36" i="1"/>
  <c r="BD36" i="1"/>
  <c r="T37" i="1"/>
  <c r="U37" i="1"/>
  <c r="AE37" i="1"/>
  <c r="AG37" i="1"/>
  <c r="BD37" i="1"/>
  <c r="T38" i="1"/>
  <c r="U38" i="1"/>
  <c r="AE38" i="1"/>
  <c r="AG38" i="1"/>
  <c r="BD38" i="1"/>
  <c r="T39" i="1"/>
  <c r="U39" i="1"/>
  <c r="AE39" i="1"/>
  <c r="AG39" i="1"/>
  <c r="BD39" i="1"/>
  <c r="T40" i="1"/>
  <c r="U40" i="1"/>
  <c r="AE40" i="1"/>
  <c r="AG40" i="1"/>
  <c r="BD40" i="1"/>
  <c r="T41" i="1"/>
  <c r="U41" i="1"/>
  <c r="AE41" i="1"/>
  <c r="AG41" i="1"/>
  <c r="BD41" i="1"/>
  <c r="T42" i="1"/>
  <c r="U42" i="1"/>
  <c r="AE42" i="1"/>
  <c r="AG42" i="1"/>
  <c r="BD42" i="1"/>
  <c r="T43" i="1"/>
  <c r="U43" i="1"/>
  <c r="AE43" i="1"/>
  <c r="AG43" i="1"/>
  <c r="BD43" i="1"/>
  <c r="T44" i="1"/>
  <c r="U44" i="1"/>
  <c r="AE44" i="1"/>
  <c r="AG44" i="1"/>
  <c r="BD44" i="1"/>
  <c r="T45" i="1"/>
  <c r="U45" i="1"/>
  <c r="AE45" i="1"/>
  <c r="AG45" i="1"/>
  <c r="BD45" i="1"/>
  <c r="T46" i="1"/>
  <c r="U46" i="1"/>
  <c r="AE46" i="1"/>
  <c r="AG46" i="1"/>
  <c r="BD46" i="1"/>
  <c r="T47" i="1"/>
  <c r="U47" i="1"/>
  <c r="AE47" i="1"/>
  <c r="AG47" i="1"/>
  <c r="BD47" i="1"/>
  <c r="T48" i="1"/>
  <c r="U48" i="1"/>
  <c r="AE48" i="1"/>
  <c r="AG48" i="1"/>
  <c r="BD48" i="1"/>
  <c r="T49" i="1"/>
  <c r="U49" i="1"/>
  <c r="AE49" i="1"/>
  <c r="AG49" i="1"/>
  <c r="BD49" i="1"/>
  <c r="T50" i="1"/>
  <c r="U50" i="1"/>
  <c r="AE50" i="1"/>
  <c r="AG50" i="1"/>
  <c r="BD50" i="1"/>
  <c r="T51" i="1"/>
  <c r="U51" i="1"/>
  <c r="AE51" i="1"/>
  <c r="AG51" i="1"/>
  <c r="BD51" i="1"/>
  <c r="T52" i="1"/>
  <c r="U52" i="1"/>
  <c r="AE52" i="1"/>
  <c r="AG52" i="1"/>
  <c r="BD52" i="1"/>
  <c r="T53" i="1"/>
  <c r="U53" i="1"/>
  <c r="AE53" i="1"/>
  <c r="AG53" i="1"/>
  <c r="BD53" i="1"/>
  <c r="T54" i="1"/>
  <c r="U54" i="1"/>
  <c r="AE54" i="1"/>
  <c r="AG54" i="1"/>
  <c r="BD54" i="1"/>
  <c r="T55" i="1"/>
  <c r="U55" i="1"/>
  <c r="AE55" i="1"/>
  <c r="AG55" i="1"/>
  <c r="BD55" i="1"/>
  <c r="T56" i="1"/>
  <c r="U56" i="1"/>
  <c r="AE56" i="1"/>
  <c r="AG56" i="1"/>
  <c r="BD56" i="1"/>
  <c r="T57" i="1"/>
  <c r="U57" i="1"/>
  <c r="AE57" i="1"/>
  <c r="AG57" i="1"/>
  <c r="BD57" i="1"/>
  <c r="T58" i="1"/>
  <c r="U58" i="1"/>
  <c r="AE58" i="1"/>
  <c r="AG58" i="1"/>
  <c r="BD58" i="1"/>
  <c r="T59" i="1"/>
  <c r="U59" i="1"/>
  <c r="AE59" i="1"/>
  <c r="AG59" i="1"/>
  <c r="BD59" i="1"/>
  <c r="T60" i="1"/>
  <c r="U60" i="1"/>
  <c r="AE60" i="1"/>
  <c r="AG60" i="1"/>
  <c r="BD60" i="1"/>
  <c r="T61" i="1"/>
  <c r="U61" i="1"/>
  <c r="AE61" i="1"/>
  <c r="AG61" i="1"/>
  <c r="BD61" i="1"/>
  <c r="T62" i="1"/>
  <c r="U62" i="1"/>
  <c r="AE62" i="1"/>
  <c r="AG62" i="1"/>
  <c r="BD62" i="1"/>
  <c r="T63" i="1"/>
  <c r="U63" i="1"/>
  <c r="AE63" i="1"/>
  <c r="AG63" i="1"/>
  <c r="BD63" i="1"/>
  <c r="T64" i="1"/>
  <c r="U64" i="1"/>
  <c r="AE64" i="1"/>
  <c r="AG64" i="1"/>
  <c r="BD64" i="1"/>
  <c r="T65" i="1"/>
  <c r="U65" i="1"/>
  <c r="AE65" i="1"/>
  <c r="AG65" i="1"/>
  <c r="BD65" i="1"/>
  <c r="T66" i="1"/>
  <c r="U66" i="1"/>
  <c r="AE66" i="1"/>
  <c r="AG66" i="1"/>
  <c r="BD66" i="1"/>
  <c r="T67" i="1"/>
  <c r="U67" i="1"/>
  <c r="AE67" i="1"/>
  <c r="AG67" i="1"/>
  <c r="BD67" i="1"/>
  <c r="T68" i="1"/>
  <c r="U68" i="1"/>
  <c r="AE68" i="1"/>
  <c r="AG68" i="1"/>
  <c r="BD68" i="1"/>
  <c r="E92" i="1"/>
  <c r="G92" i="1"/>
  <c r="H92" i="1"/>
  <c r="I92" i="1"/>
  <c r="J92" i="1"/>
  <c r="K92" i="1"/>
  <c r="L92" i="1"/>
  <c r="M92" i="1"/>
  <c r="N92" i="1"/>
  <c r="O92" i="1"/>
  <c r="P92" i="1"/>
  <c r="AD92" i="1"/>
  <c r="AF92" i="1"/>
  <c r="AH92" i="1"/>
  <c r="AJ92" i="1"/>
  <c r="AL92" i="1"/>
  <c r="AN92" i="1"/>
  <c r="AP92" i="1"/>
  <c r="AQ92" i="1"/>
  <c r="AU92" i="1"/>
  <c r="AV92" i="1"/>
  <c r="AX92" i="1"/>
  <c r="AY92" i="1"/>
  <c r="AZ92" i="1"/>
  <c r="BC92" i="1"/>
  <c r="BD92" i="1"/>
  <c r="BF92" i="1"/>
  <c r="BG92" i="1"/>
  <c r="E94" i="1"/>
  <c r="G94" i="1"/>
  <c r="H94" i="1"/>
  <c r="I94" i="1"/>
  <c r="J94" i="1"/>
  <c r="K94" i="1"/>
  <c r="L94" i="1"/>
  <c r="M94" i="1"/>
  <c r="N94" i="1"/>
  <c r="O94" i="1"/>
  <c r="P94" i="1"/>
  <c r="AD94" i="1"/>
  <c r="AF94" i="1"/>
  <c r="AH94" i="1"/>
  <c r="AJ94" i="1"/>
  <c r="AL94" i="1"/>
  <c r="AN94" i="1"/>
  <c r="AP94" i="1"/>
  <c r="AQ94" i="1"/>
  <c r="AR94" i="1"/>
  <c r="AS94" i="1"/>
  <c r="AT94" i="1"/>
  <c r="AU94" i="1"/>
  <c r="AV94" i="1"/>
  <c r="AW94" i="1"/>
  <c r="BF94" i="1"/>
  <c r="BG94" i="1"/>
  <c r="E95" i="1"/>
  <c r="G95" i="1"/>
  <c r="H95" i="1"/>
  <c r="I95" i="1"/>
  <c r="J95" i="1"/>
  <c r="K95" i="1"/>
  <c r="L95" i="1"/>
  <c r="M95" i="1"/>
  <c r="N95" i="1"/>
  <c r="O95" i="1"/>
  <c r="P95" i="1"/>
  <c r="AD95" i="1"/>
  <c r="AF95" i="1"/>
  <c r="AH95" i="1"/>
  <c r="AJ95" i="1"/>
  <c r="AL95" i="1"/>
  <c r="AN95" i="1"/>
  <c r="AP95" i="1"/>
  <c r="AQ95" i="1"/>
  <c r="AR95" i="1"/>
  <c r="AS95" i="1"/>
  <c r="AT95" i="1"/>
  <c r="AU95" i="1"/>
  <c r="AV95" i="1"/>
  <c r="AW95" i="1"/>
  <c r="BF95" i="1"/>
  <c r="BG95" i="1"/>
  <c r="O405" i="4"/>
  <c r="P405" i="4"/>
  <c r="Q405" i="4"/>
  <c r="R405" i="4"/>
  <c r="S405" i="4"/>
  <c r="T405" i="4"/>
  <c r="U405" i="4"/>
  <c r="V405" i="4"/>
  <c r="X405" i="4"/>
  <c r="Y405" i="4"/>
  <c r="F484" i="4"/>
  <c r="F485" i="4"/>
  <c r="F486" i="4"/>
  <c r="F487" i="4"/>
  <c r="F488" i="4"/>
  <c r="F489" i="4"/>
  <c r="F490" i="4"/>
  <c r="F491" i="4"/>
  <c r="F492" i="4"/>
  <c r="AB2758" i="4"/>
  <c r="AB2800" i="4"/>
  <c r="AB2842" i="4"/>
  <c r="AB2888" i="4"/>
  <c r="AB2934" i="4"/>
  <c r="AB2980" i="4"/>
  <c r="AB3026" i="4"/>
  <c r="AB3072" i="4"/>
  <c r="AB3118" i="4"/>
  <c r="AB3164" i="4"/>
  <c r="X3211" i="4"/>
  <c r="Y3211" i="4"/>
  <c r="Z3211" i="4"/>
  <c r="AA3211" i="4"/>
  <c r="CT387" i="2"/>
  <c r="FL583" i="2"/>
  <c r="BU593" i="2"/>
  <c r="CT383" i="2"/>
  <c r="CT385" i="2"/>
  <c r="CT382" i="2"/>
  <c r="CT381" i="2"/>
  <c r="FK583" i="2"/>
  <c r="CT379" i="2"/>
  <c r="CT377" i="2"/>
  <c r="BX593" i="2"/>
  <c r="CT373" i="2"/>
  <c r="CT3" i="2"/>
  <c r="CT5" i="2"/>
  <c r="CT7" i="2"/>
  <c r="CT9" i="2"/>
  <c r="CT11" i="2"/>
  <c r="CT13" i="2"/>
  <c r="CT15" i="2"/>
  <c r="CT17" i="2"/>
  <c r="CT19" i="2"/>
  <c r="CT21" i="2"/>
  <c r="CT23" i="2"/>
  <c r="CT25" i="2"/>
  <c r="CT27" i="2"/>
  <c r="CT29" i="2"/>
  <c r="CT31" i="2"/>
  <c r="CT33" i="2"/>
  <c r="CT35" i="2"/>
  <c r="CT37" i="2"/>
  <c r="CT39" i="2"/>
  <c r="CT41" i="2"/>
  <c r="CT43" i="2"/>
  <c r="CT45" i="2"/>
  <c r="CT47" i="2"/>
  <c r="CT49" i="2"/>
  <c r="CT51" i="2"/>
  <c r="CT53" i="2"/>
  <c r="CT55" i="2"/>
  <c r="CT57" i="2"/>
  <c r="CT59" i="2"/>
  <c r="CT61" i="2"/>
  <c r="CT63" i="2"/>
  <c r="CT65" i="2"/>
  <c r="CT67" i="2"/>
  <c r="CT69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106" i="2"/>
  <c r="CT107" i="2"/>
  <c r="CT108" i="2"/>
  <c r="CT109" i="2"/>
  <c r="CT110" i="2"/>
  <c r="CT111" i="2"/>
  <c r="CT112" i="2"/>
  <c r="CT113" i="2"/>
  <c r="CT114" i="2"/>
  <c r="CT115" i="2"/>
  <c r="CT116" i="2"/>
  <c r="CT117" i="2"/>
  <c r="CT118" i="2"/>
  <c r="CT119" i="2"/>
  <c r="CT120" i="2"/>
  <c r="CT121" i="2"/>
  <c r="CT122" i="2"/>
  <c r="CT123" i="2"/>
  <c r="CT124" i="2"/>
  <c r="CT125" i="2"/>
  <c r="CT126" i="2"/>
  <c r="CT127" i="2"/>
  <c r="CT128" i="2"/>
  <c r="CT129" i="2"/>
  <c r="CT130" i="2"/>
  <c r="CT131" i="2"/>
  <c r="CT132" i="2"/>
  <c r="CT133" i="2"/>
  <c r="CT134" i="2"/>
  <c r="CT135" i="2"/>
  <c r="CT136" i="2"/>
  <c r="CT137" i="2"/>
  <c r="CT138" i="2"/>
  <c r="CT139" i="2"/>
  <c r="CT140" i="2"/>
  <c r="CT141" i="2"/>
  <c r="CT142" i="2"/>
  <c r="CT143" i="2"/>
  <c r="CT144" i="2"/>
  <c r="CT145" i="2"/>
  <c r="CT146" i="2"/>
  <c r="CT147" i="2"/>
  <c r="CT148" i="2"/>
  <c r="CT149" i="2"/>
  <c r="CT150" i="2"/>
  <c r="CT151" i="2"/>
  <c r="CT152" i="2"/>
  <c r="CT153" i="2"/>
  <c r="CT154" i="2"/>
  <c r="CT155" i="2"/>
  <c r="CT156" i="2"/>
  <c r="CT157" i="2"/>
  <c r="CT158" i="2"/>
  <c r="CT159" i="2"/>
  <c r="CT160" i="2"/>
  <c r="CT161" i="2"/>
  <c r="CT162" i="2"/>
  <c r="CT163" i="2"/>
  <c r="CT164" i="2"/>
  <c r="CT165" i="2"/>
  <c r="CT166" i="2"/>
  <c r="CT167" i="2"/>
  <c r="CT168" i="2"/>
  <c r="CT169" i="2"/>
  <c r="CT170" i="2"/>
  <c r="CT171" i="2"/>
  <c r="CT172" i="2"/>
  <c r="CT173" i="2"/>
  <c r="CT174" i="2"/>
  <c r="CT175" i="2"/>
  <c r="CT176" i="2"/>
  <c r="CT177" i="2"/>
  <c r="CT178" i="2"/>
  <c r="CT179" i="2"/>
  <c r="CT180" i="2"/>
  <c r="CT181" i="2"/>
  <c r="CT182" i="2"/>
  <c r="CT183" i="2"/>
  <c r="CT184" i="2"/>
  <c r="CT185" i="2"/>
  <c r="CT186" i="2"/>
  <c r="CT187" i="2"/>
  <c r="CT188" i="2"/>
  <c r="CT189" i="2"/>
  <c r="CT190" i="2"/>
  <c r="CT191" i="2"/>
  <c r="CT192" i="2"/>
  <c r="CT193" i="2"/>
  <c r="CT194" i="2"/>
  <c r="CT195" i="2"/>
  <c r="CT196" i="2"/>
  <c r="CT197" i="2"/>
  <c r="CT198" i="2"/>
  <c r="CT199" i="2"/>
  <c r="CT200" i="2"/>
  <c r="CT201" i="2"/>
  <c r="CT202" i="2"/>
  <c r="CT203" i="2"/>
  <c r="CT204" i="2"/>
  <c r="CT205" i="2"/>
  <c r="CT206" i="2"/>
  <c r="CT207" i="2"/>
  <c r="CT208" i="2"/>
  <c r="CT209" i="2"/>
  <c r="CT210" i="2"/>
  <c r="CT211" i="2"/>
  <c r="CT212" i="2"/>
  <c r="CT213" i="2"/>
  <c r="CT214" i="2"/>
  <c r="CT215" i="2"/>
  <c r="CT216" i="2"/>
  <c r="CT217" i="2"/>
  <c r="CT218" i="2"/>
  <c r="CT219" i="2"/>
  <c r="CT220" i="2"/>
  <c r="CT221" i="2"/>
  <c r="CT222" i="2"/>
  <c r="CT223" i="2"/>
  <c r="CT224" i="2"/>
  <c r="CT225" i="2"/>
  <c r="CT226" i="2"/>
  <c r="CT227" i="2"/>
  <c r="CT228" i="2"/>
  <c r="CT229" i="2"/>
  <c r="CT230" i="2"/>
  <c r="CT231" i="2"/>
  <c r="CT232" i="2"/>
  <c r="CT233" i="2"/>
  <c r="CT234" i="2"/>
  <c r="CT235" i="2"/>
  <c r="CT236" i="2"/>
  <c r="CT237" i="2"/>
  <c r="CT238" i="2"/>
  <c r="CT239" i="2"/>
  <c r="CT240" i="2"/>
  <c r="CT241" i="2"/>
  <c r="CT242" i="2"/>
  <c r="CT243" i="2"/>
  <c r="CT244" i="2"/>
  <c r="CT245" i="2"/>
  <c r="CT246" i="2"/>
  <c r="CT247" i="2"/>
  <c r="CT248" i="2"/>
  <c r="CT249" i="2"/>
  <c r="CT250" i="2"/>
  <c r="CT251" i="2"/>
  <c r="CT252" i="2"/>
  <c r="CT253" i="2"/>
  <c r="CT254" i="2"/>
  <c r="CT255" i="2"/>
  <c r="CT256" i="2"/>
  <c r="CT257" i="2"/>
  <c r="CT258" i="2"/>
  <c r="CT259" i="2"/>
  <c r="CT260" i="2"/>
  <c r="CT261" i="2"/>
  <c r="CT262" i="2"/>
  <c r="CT263" i="2"/>
  <c r="CT264" i="2"/>
  <c r="CT265" i="2"/>
  <c r="CT266" i="2"/>
  <c r="CT267" i="2"/>
  <c r="CT268" i="2"/>
  <c r="CT269" i="2"/>
  <c r="CT270" i="2"/>
  <c r="CT271" i="2"/>
  <c r="CT272" i="2"/>
  <c r="CT273" i="2"/>
  <c r="CT274" i="2"/>
  <c r="CT275" i="2"/>
  <c r="CT276" i="2"/>
  <c r="CT277" i="2"/>
  <c r="CT278" i="2"/>
  <c r="CT279" i="2"/>
  <c r="CT280" i="2"/>
  <c r="CT281" i="2"/>
  <c r="CT282" i="2"/>
  <c r="CT283" i="2"/>
  <c r="CT284" i="2"/>
  <c r="CT285" i="2"/>
  <c r="CT286" i="2"/>
  <c r="CT287" i="2"/>
  <c r="CT288" i="2"/>
  <c r="CT289" i="2"/>
  <c r="CT290" i="2"/>
  <c r="CT291" i="2"/>
  <c r="CT292" i="2"/>
  <c r="CT293" i="2"/>
  <c r="CT294" i="2"/>
  <c r="CT295" i="2"/>
  <c r="CT296" i="2"/>
  <c r="CT297" i="2"/>
  <c r="CT298" i="2"/>
  <c r="CT299" i="2"/>
  <c r="CT300" i="2"/>
  <c r="CT301" i="2"/>
  <c r="CT302" i="2"/>
  <c r="CT303" i="2"/>
  <c r="CT304" i="2"/>
  <c r="CT305" i="2"/>
  <c r="CT306" i="2"/>
  <c r="CT307" i="2"/>
  <c r="CT308" i="2"/>
  <c r="CT309" i="2"/>
  <c r="CT310" i="2"/>
  <c r="CT311" i="2"/>
  <c r="CT312" i="2"/>
  <c r="CT313" i="2"/>
  <c r="CT314" i="2"/>
  <c r="CT316" i="2"/>
  <c r="CT317" i="2"/>
  <c r="CT318" i="2"/>
  <c r="CT319" i="2"/>
  <c r="CT320" i="2"/>
  <c r="CT321" i="2"/>
  <c r="CT322" i="2"/>
  <c r="CT323" i="2"/>
  <c r="CT324" i="2"/>
  <c r="CT325" i="2"/>
  <c r="CT326" i="2"/>
  <c r="CT327" i="2"/>
  <c r="CT328" i="2"/>
  <c r="CT329" i="2"/>
  <c r="CT330" i="2"/>
  <c r="CT331" i="2"/>
  <c r="CT332" i="2"/>
  <c r="CT333" i="2"/>
  <c r="CT334" i="2"/>
  <c r="CT335" i="2"/>
  <c r="CT336" i="2"/>
  <c r="CT337" i="2"/>
  <c r="CT338" i="2"/>
  <c r="CT339" i="2"/>
  <c r="CT340" i="2"/>
  <c r="CT341" i="2"/>
  <c r="CT342" i="2"/>
  <c r="CT343" i="2"/>
  <c r="CT344" i="2"/>
  <c r="CT345" i="2"/>
  <c r="CT346" i="2"/>
  <c r="CT347" i="2"/>
  <c r="CT348" i="2"/>
  <c r="CT349" i="2"/>
  <c r="CT350" i="2"/>
  <c r="CT351" i="2"/>
  <c r="CT352" i="2"/>
  <c r="CT353" i="2"/>
  <c r="CT354" i="2"/>
  <c r="CT355" i="2"/>
  <c r="CT356" i="2"/>
  <c r="CT357" i="2"/>
  <c r="CT358" i="2"/>
  <c r="CT359" i="2"/>
  <c r="CT360" i="2"/>
  <c r="CT361" i="2"/>
  <c r="CT362" i="2"/>
  <c r="CT363" i="2"/>
  <c r="CT364" i="2"/>
  <c r="CT365" i="2"/>
  <c r="CT366" i="2"/>
  <c r="CT367" i="2"/>
  <c r="CT368" i="2"/>
  <c r="CT369" i="2"/>
  <c r="CT370" i="2"/>
  <c r="CT371" i="2"/>
  <c r="CT372" i="2"/>
  <c r="CT375" i="2"/>
  <c r="CT581" i="2"/>
  <c r="CQ583" i="2"/>
  <c r="CR583" i="2"/>
  <c r="CS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O583" i="2"/>
  <c r="B586" i="2"/>
  <c r="B587" i="2"/>
  <c r="B588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CQ596" i="2"/>
  <c r="CR596" i="2"/>
  <c r="CS596" i="2"/>
  <c r="JD596" i="2"/>
  <c r="JB596" i="2"/>
  <c r="IZ596" i="2"/>
  <c r="GU596" i="2"/>
  <c r="GQ596" i="2"/>
  <c r="GO596" i="2"/>
  <c r="GM596" i="2"/>
  <c r="GK596" i="2"/>
  <c r="GI596" i="2"/>
  <c r="JE596" i="2"/>
  <c r="GV590" i="2"/>
  <c r="GT590" i="2"/>
  <c r="GH583" i="2"/>
  <c r="HK590" i="2"/>
  <c r="HA590" i="2"/>
  <c r="GU590" i="2"/>
  <c r="JD590" i="2"/>
  <c r="AL3320" i="3"/>
  <c r="JH596" i="2"/>
  <c r="JH590" i="2"/>
  <c r="U3543" i="3"/>
  <c r="AT3543" i="3" s="1"/>
  <c r="AV3543" i="3" s="1"/>
  <c r="CP596" i="2"/>
  <c r="CT476" i="2"/>
  <c r="JI596" i="2"/>
  <c r="AK3459" i="3"/>
  <c r="AL3459" i="3" s="1"/>
  <c r="JQ584" i="2" l="1"/>
  <c r="JR584" i="2"/>
  <c r="CN594" i="2"/>
  <c r="CN584" i="2"/>
  <c r="CN591" i="2"/>
  <c r="CM584" i="2"/>
  <c r="CM591" i="2"/>
  <c r="CM594" i="2"/>
  <c r="JP584" i="2"/>
  <c r="CO594" i="2"/>
  <c r="CL594" i="2"/>
  <c r="CJ594" i="2"/>
  <c r="CH594" i="2"/>
  <c r="CK594" i="2"/>
  <c r="CI594" i="2"/>
  <c r="CK584" i="2"/>
  <c r="CL584" i="2"/>
  <c r="CL591" i="2"/>
  <c r="CJ591" i="2"/>
  <c r="CH591" i="2"/>
  <c r="CK591" i="2"/>
  <c r="CI591" i="2"/>
  <c r="CO591" i="2"/>
  <c r="F62" i="1"/>
  <c r="AA62" i="1" s="1"/>
  <c r="BZ591" i="2"/>
  <c r="JS584" i="2"/>
  <c r="GH584" i="2"/>
  <c r="JN584" i="2"/>
  <c r="JM584" i="2"/>
  <c r="JO584" i="2"/>
  <c r="JL584" i="2"/>
  <c r="JH584" i="2"/>
  <c r="IB584" i="2"/>
  <c r="GV584" i="2"/>
  <c r="IO584" i="2"/>
  <c r="HI584" i="2"/>
  <c r="JF584" i="2"/>
  <c r="HZ584" i="2"/>
  <c r="GT584" i="2"/>
  <c r="IM584" i="2"/>
  <c r="HG584" i="2"/>
  <c r="JG584" i="2"/>
  <c r="IF584" i="2"/>
  <c r="GZ584" i="2"/>
  <c r="IS584" i="2"/>
  <c r="HM584" i="2"/>
  <c r="JJ584" i="2"/>
  <c r="ID584" i="2"/>
  <c r="GX584" i="2"/>
  <c r="IQ584" i="2"/>
  <c r="HK584" i="2"/>
  <c r="IZ584" i="2"/>
  <c r="HT584" i="2"/>
  <c r="GL584" i="2"/>
  <c r="IG584" i="2"/>
  <c r="HA584" i="2"/>
  <c r="IX584" i="2"/>
  <c r="HR584" i="2"/>
  <c r="GJ584" i="2"/>
  <c r="IE584" i="2"/>
  <c r="GY584" i="2"/>
  <c r="JD584" i="2"/>
  <c r="HX584" i="2"/>
  <c r="GP584" i="2"/>
  <c r="IK584" i="2"/>
  <c r="HE584" i="2"/>
  <c r="JB584" i="2"/>
  <c r="HV584" i="2"/>
  <c r="GN584" i="2"/>
  <c r="II584" i="2"/>
  <c r="HC584" i="2"/>
  <c r="IR584" i="2"/>
  <c r="HL584" i="2"/>
  <c r="JE584" i="2"/>
  <c r="HY584" i="2"/>
  <c r="GQ584" i="2"/>
  <c r="IP584" i="2"/>
  <c r="HJ584" i="2"/>
  <c r="JC584" i="2"/>
  <c r="HW584" i="2"/>
  <c r="GO584" i="2"/>
  <c r="IV584" i="2"/>
  <c r="HP584" i="2"/>
  <c r="JK584" i="2"/>
  <c r="IC584" i="2"/>
  <c r="GW584" i="2"/>
  <c r="IT584" i="2"/>
  <c r="HN584" i="2"/>
  <c r="JI584" i="2"/>
  <c r="IA584" i="2"/>
  <c r="GU584" i="2"/>
  <c r="IJ584" i="2"/>
  <c r="HD584" i="2"/>
  <c r="IW584" i="2"/>
  <c r="HQ584" i="2"/>
  <c r="GI584" i="2"/>
  <c r="IH584" i="2"/>
  <c r="HB584" i="2"/>
  <c r="IU584" i="2"/>
  <c r="HO584" i="2"/>
  <c r="IN584" i="2"/>
  <c r="HH584" i="2"/>
  <c r="JA584" i="2"/>
  <c r="HU584" i="2"/>
  <c r="GM584" i="2"/>
  <c r="IL584" i="2"/>
  <c r="HF584" i="2"/>
  <c r="IY584" i="2"/>
  <c r="HS584" i="2"/>
  <c r="GK584" i="2"/>
  <c r="GS584" i="2"/>
  <c r="V78" i="1"/>
  <c r="JT2" i="2"/>
  <c r="BR594" i="2"/>
  <c r="BT594" i="2"/>
  <c r="BP594" i="2"/>
  <c r="BL594" i="2"/>
  <c r="BH594" i="2"/>
  <c r="BD594" i="2"/>
  <c r="AZ594" i="2"/>
  <c r="AV594" i="2"/>
  <c r="AR594" i="2"/>
  <c r="AN594" i="2"/>
  <c r="AJ594" i="2"/>
  <c r="AF594" i="2"/>
  <c r="AB594" i="2"/>
  <c r="X594" i="2"/>
  <c r="T594" i="2"/>
  <c r="P594" i="2"/>
  <c r="L594" i="2"/>
  <c r="H594" i="2"/>
  <c r="BV594" i="2"/>
  <c r="BY594" i="2"/>
  <c r="JE585" i="2"/>
  <c r="CA584" i="2"/>
  <c r="JA585" i="2"/>
  <c r="BW584" i="2"/>
  <c r="IW585" i="2"/>
  <c r="BS584" i="2"/>
  <c r="IS585" i="2"/>
  <c r="BO584" i="2"/>
  <c r="IO585" i="2"/>
  <c r="BK584" i="2"/>
  <c r="IK585" i="2"/>
  <c r="BG584" i="2"/>
  <c r="IG585" i="2"/>
  <c r="BC584" i="2"/>
  <c r="IC585" i="2"/>
  <c r="AY584" i="2"/>
  <c r="HY585" i="2"/>
  <c r="AU584" i="2"/>
  <c r="HU585" i="2"/>
  <c r="AQ584" i="2"/>
  <c r="HQ585" i="2"/>
  <c r="AM584" i="2"/>
  <c r="HM585" i="2"/>
  <c r="AI584" i="2"/>
  <c r="HI585" i="2"/>
  <c r="AE584" i="2"/>
  <c r="HE585" i="2"/>
  <c r="AA584" i="2"/>
  <c r="HA585" i="2"/>
  <c r="W584" i="2"/>
  <c r="GW585" i="2"/>
  <c r="S584" i="2"/>
  <c r="O584" i="2"/>
  <c r="GN585" i="2"/>
  <c r="K584" i="2"/>
  <c r="GJ585" i="2"/>
  <c r="G584" i="2"/>
  <c r="JH585" i="2"/>
  <c r="CD584" i="2"/>
  <c r="BX591" i="2"/>
  <c r="BT591" i="2"/>
  <c r="BP591" i="2"/>
  <c r="BL591" i="2"/>
  <c r="BH591" i="2"/>
  <c r="BD591" i="2"/>
  <c r="AZ591" i="2"/>
  <c r="AV591" i="2"/>
  <c r="AR591" i="2"/>
  <c r="AN591" i="2"/>
  <c r="AJ591" i="2"/>
  <c r="AF591" i="2"/>
  <c r="AB591" i="2"/>
  <c r="X591" i="2"/>
  <c r="T591" i="2"/>
  <c r="P591" i="2"/>
  <c r="L591" i="2"/>
  <c r="H591" i="2"/>
  <c r="CC591" i="2"/>
  <c r="CD594" i="2"/>
  <c r="BS594" i="2"/>
  <c r="BO594" i="2"/>
  <c r="BK594" i="2"/>
  <c r="BG594" i="2"/>
  <c r="BC594" i="2"/>
  <c r="AY594" i="2"/>
  <c r="AU594" i="2"/>
  <c r="AQ594" i="2"/>
  <c r="AM594" i="2"/>
  <c r="AI594" i="2"/>
  <c r="AE594" i="2"/>
  <c r="AA594" i="2"/>
  <c r="W594" i="2"/>
  <c r="S594" i="2"/>
  <c r="O594" i="2"/>
  <c r="K594" i="2"/>
  <c r="G594" i="2"/>
  <c r="BX594" i="2"/>
  <c r="BU594" i="2"/>
  <c r="JD585" i="2"/>
  <c r="BZ584" i="2"/>
  <c r="IZ585" i="2"/>
  <c r="BV584" i="2"/>
  <c r="IV585" i="2"/>
  <c r="BR584" i="2"/>
  <c r="IR585" i="2"/>
  <c r="BN584" i="2"/>
  <c r="IN585" i="2"/>
  <c r="BJ584" i="2"/>
  <c r="IJ585" i="2"/>
  <c r="BF584" i="2"/>
  <c r="IF585" i="2"/>
  <c r="BB584" i="2"/>
  <c r="IB585" i="2"/>
  <c r="AX584" i="2"/>
  <c r="HX585" i="2"/>
  <c r="AT584" i="2"/>
  <c r="HT585" i="2"/>
  <c r="AP584" i="2"/>
  <c r="HP585" i="2"/>
  <c r="AL584" i="2"/>
  <c r="HL585" i="2"/>
  <c r="AH584" i="2"/>
  <c r="HH585" i="2"/>
  <c r="AD584" i="2"/>
  <c r="HD585" i="2"/>
  <c r="Z584" i="2"/>
  <c r="GZ585" i="2"/>
  <c r="V584" i="2"/>
  <c r="GV585" i="2"/>
  <c r="R584" i="2"/>
  <c r="GQ585" i="2"/>
  <c r="N584" i="2"/>
  <c r="GM585" i="2"/>
  <c r="J584" i="2"/>
  <c r="GI585" i="2"/>
  <c r="F584" i="2"/>
  <c r="CA591" i="2"/>
  <c r="BW591" i="2"/>
  <c r="BS591" i="2"/>
  <c r="BO591" i="2"/>
  <c r="BK591" i="2"/>
  <c r="BG591" i="2"/>
  <c r="BC591" i="2"/>
  <c r="AY591" i="2"/>
  <c r="AU591" i="2"/>
  <c r="AQ591" i="2"/>
  <c r="AM591" i="2"/>
  <c r="AI591" i="2"/>
  <c r="AE591" i="2"/>
  <c r="AA591" i="2"/>
  <c r="W591" i="2"/>
  <c r="S591" i="2"/>
  <c r="O591" i="2"/>
  <c r="K591" i="2"/>
  <c r="G591" i="2"/>
  <c r="CB591" i="2"/>
  <c r="CG594" i="2"/>
  <c r="JI585" i="2"/>
  <c r="CE584" i="2"/>
  <c r="BN594" i="2"/>
  <c r="BJ594" i="2"/>
  <c r="BF594" i="2"/>
  <c r="BB594" i="2"/>
  <c r="AX594" i="2"/>
  <c r="AT594" i="2"/>
  <c r="AP594" i="2"/>
  <c r="AL594" i="2"/>
  <c r="AH594" i="2"/>
  <c r="AD594" i="2"/>
  <c r="Z594" i="2"/>
  <c r="V594" i="2"/>
  <c r="R594" i="2"/>
  <c r="N594" i="2"/>
  <c r="J594" i="2"/>
  <c r="F594" i="2"/>
  <c r="CC594" i="2"/>
  <c r="BZ594" i="2"/>
  <c r="CB594" i="2"/>
  <c r="JG585" i="2"/>
  <c r="CC584" i="2"/>
  <c r="JC585" i="2"/>
  <c r="BY584" i="2"/>
  <c r="IY585" i="2"/>
  <c r="BU584" i="2"/>
  <c r="IU585" i="2"/>
  <c r="BQ584" i="2"/>
  <c r="IQ585" i="2"/>
  <c r="BM584" i="2"/>
  <c r="IM585" i="2"/>
  <c r="BI584" i="2"/>
  <c r="II585" i="2"/>
  <c r="BE584" i="2"/>
  <c r="IE585" i="2"/>
  <c r="BA584" i="2"/>
  <c r="IA585" i="2"/>
  <c r="AW584" i="2"/>
  <c r="HW585" i="2"/>
  <c r="AS584" i="2"/>
  <c r="HS585" i="2"/>
  <c r="AO584" i="2"/>
  <c r="HO585" i="2"/>
  <c r="AK584" i="2"/>
  <c r="HK585" i="2"/>
  <c r="AG584" i="2"/>
  <c r="HG585" i="2"/>
  <c r="AC584" i="2"/>
  <c r="HC585" i="2"/>
  <c r="Y584" i="2"/>
  <c r="GY585" i="2"/>
  <c r="U584" i="2"/>
  <c r="GU585" i="2"/>
  <c r="Q584" i="2"/>
  <c r="GP585" i="2"/>
  <c r="M584" i="2"/>
  <c r="GL585" i="2"/>
  <c r="I584" i="2"/>
  <c r="E584" i="2"/>
  <c r="CO584" i="2"/>
  <c r="CJ584" i="2"/>
  <c r="CI584" i="2"/>
  <c r="CH584" i="2"/>
  <c r="CF584" i="2"/>
  <c r="BV591" i="2"/>
  <c r="BR591" i="2"/>
  <c r="BN591" i="2"/>
  <c r="BJ591" i="2"/>
  <c r="BF591" i="2"/>
  <c r="BB591" i="2"/>
  <c r="AX591" i="2"/>
  <c r="AT591" i="2"/>
  <c r="AP591" i="2"/>
  <c r="AL591" i="2"/>
  <c r="AH591" i="2"/>
  <c r="AD591" i="2"/>
  <c r="Z591" i="2"/>
  <c r="V591" i="2"/>
  <c r="R591" i="2"/>
  <c r="N591" i="2"/>
  <c r="J591" i="2"/>
  <c r="F591" i="2"/>
  <c r="CG591" i="2"/>
  <c r="CE591" i="2"/>
  <c r="BQ594" i="2"/>
  <c r="BM594" i="2"/>
  <c r="BI594" i="2"/>
  <c r="BE594" i="2"/>
  <c r="BA594" i="2"/>
  <c r="AW594" i="2"/>
  <c r="AS594" i="2"/>
  <c r="AO594" i="2"/>
  <c r="AK594" i="2"/>
  <c r="AG594" i="2"/>
  <c r="AC594" i="2"/>
  <c r="Y594" i="2"/>
  <c r="U594" i="2"/>
  <c r="Q594" i="2"/>
  <c r="M594" i="2"/>
  <c r="I594" i="2"/>
  <c r="E594" i="2"/>
  <c r="CF594" i="2"/>
  <c r="BW594" i="2"/>
  <c r="CA594" i="2"/>
  <c r="JF585" i="2"/>
  <c r="CB584" i="2"/>
  <c r="JB585" i="2"/>
  <c r="BX584" i="2"/>
  <c r="IX585" i="2"/>
  <c r="BT584" i="2"/>
  <c r="IT585" i="2"/>
  <c r="BP584" i="2"/>
  <c r="IP585" i="2"/>
  <c r="BL584" i="2"/>
  <c r="IL585" i="2"/>
  <c r="BH584" i="2"/>
  <c r="IH585" i="2"/>
  <c r="BD584" i="2"/>
  <c r="ID585" i="2"/>
  <c r="AZ584" i="2"/>
  <c r="HZ585" i="2"/>
  <c r="AV584" i="2"/>
  <c r="HV585" i="2"/>
  <c r="AR584" i="2"/>
  <c r="HR585" i="2"/>
  <c r="AN584" i="2"/>
  <c r="HN585" i="2"/>
  <c r="AJ584" i="2"/>
  <c r="HJ585" i="2"/>
  <c r="AF584" i="2"/>
  <c r="HF585" i="2"/>
  <c r="AB584" i="2"/>
  <c r="HB585" i="2"/>
  <c r="X584" i="2"/>
  <c r="GX585" i="2"/>
  <c r="T584" i="2"/>
  <c r="GT585" i="2"/>
  <c r="P584" i="2"/>
  <c r="GO585" i="2"/>
  <c r="L584" i="2"/>
  <c r="GK585" i="2"/>
  <c r="H584" i="2"/>
  <c r="CG584" i="2"/>
  <c r="BY591" i="2"/>
  <c r="BU591" i="2"/>
  <c r="BQ591" i="2"/>
  <c r="BM591" i="2"/>
  <c r="BI591" i="2"/>
  <c r="BE591" i="2"/>
  <c r="BA591" i="2"/>
  <c r="AW591" i="2"/>
  <c r="AS591" i="2"/>
  <c r="AO591" i="2"/>
  <c r="AK591" i="2"/>
  <c r="AG591" i="2"/>
  <c r="AC591" i="2"/>
  <c r="Y591" i="2"/>
  <c r="U591" i="2"/>
  <c r="Q591" i="2"/>
  <c r="M591" i="2"/>
  <c r="I591" i="2"/>
  <c r="E591" i="2"/>
  <c r="CF591" i="2"/>
  <c r="CD591" i="2"/>
  <c r="CE594" i="2"/>
  <c r="GS596" i="2"/>
  <c r="AM3415" i="3"/>
  <c r="AM3416" i="3" s="1"/>
  <c r="AM3417" i="3" s="1"/>
  <c r="AM3418" i="3" s="1"/>
  <c r="F12" i="1"/>
  <c r="AA12" i="1" s="1"/>
  <c r="Y71" i="1"/>
  <c r="Y73" i="1"/>
  <c r="Y72" i="1"/>
  <c r="Y74" i="1"/>
  <c r="F29" i="1"/>
  <c r="AA29" i="1" s="1"/>
  <c r="F28" i="1"/>
  <c r="AA28" i="1" s="1"/>
  <c r="Y77" i="1"/>
  <c r="Y78" i="1"/>
  <c r="F38" i="1"/>
  <c r="AA38" i="1" s="1"/>
  <c r="F52" i="1"/>
  <c r="AA52" i="1" s="1"/>
  <c r="F37" i="1"/>
  <c r="AA37" i="1" s="1"/>
  <c r="F4" i="1"/>
  <c r="AA4" i="1" s="1"/>
  <c r="U3384" i="3"/>
  <c r="AT3384" i="3" s="1"/>
  <c r="AV3384" i="3" s="1"/>
  <c r="U3404" i="3"/>
  <c r="AT3404" i="3" s="1"/>
  <c r="AV3404" i="3" s="1"/>
  <c r="U3561" i="3"/>
  <c r="AT3561" i="3" s="1"/>
  <c r="AV3561" i="3" s="1"/>
  <c r="U3562" i="3"/>
  <c r="AT3562" i="3" s="1"/>
  <c r="AV3562" i="3" s="1"/>
  <c r="Y65" i="1"/>
  <c r="Y61" i="1"/>
  <c r="Y57" i="1"/>
  <c r="Y53" i="1"/>
  <c r="Y49" i="1"/>
  <c r="Y45" i="1"/>
  <c r="Y41" i="1"/>
  <c r="Y37" i="1"/>
  <c r="Y33" i="1"/>
  <c r="Y29" i="1"/>
  <c r="Y25" i="1"/>
  <c r="Y21" i="1"/>
  <c r="Y17" i="1"/>
  <c r="Y13" i="1"/>
  <c r="Y9" i="1"/>
  <c r="Y5" i="1"/>
  <c r="Y2" i="1"/>
  <c r="U3270" i="3"/>
  <c r="AT3270" i="3" s="1"/>
  <c r="AV3270" i="3" s="1"/>
  <c r="U3287" i="3"/>
  <c r="AT3287" i="3" s="1"/>
  <c r="AV3287" i="3" s="1"/>
  <c r="U3310" i="3"/>
  <c r="AT3310" i="3" s="1"/>
  <c r="AV3310" i="3" s="1"/>
  <c r="O3561" i="3"/>
  <c r="Y69" i="1"/>
  <c r="Y79" i="1"/>
  <c r="Y70" i="1"/>
  <c r="Y68" i="1"/>
  <c r="Y64" i="1"/>
  <c r="Y60" i="1"/>
  <c r="Y56" i="1"/>
  <c r="Y52" i="1"/>
  <c r="Y48" i="1"/>
  <c r="Y44" i="1"/>
  <c r="Y40" i="1"/>
  <c r="Y36" i="1"/>
  <c r="Y32" i="1"/>
  <c r="Y28" i="1"/>
  <c r="Y24" i="1"/>
  <c r="Y20" i="1"/>
  <c r="Y16" i="1"/>
  <c r="Y12" i="1"/>
  <c r="Y8" i="1"/>
  <c r="Y4" i="1"/>
  <c r="Y76" i="1"/>
  <c r="V76" i="1"/>
  <c r="Y67" i="1"/>
  <c r="Y63" i="1"/>
  <c r="Y59" i="1"/>
  <c r="Y55" i="1"/>
  <c r="Y51" i="1"/>
  <c r="Y47" i="1"/>
  <c r="Y43" i="1"/>
  <c r="Y39" i="1"/>
  <c r="Y35" i="1"/>
  <c r="Y31" i="1"/>
  <c r="Y27" i="1"/>
  <c r="Y23" i="1"/>
  <c r="Y19" i="1"/>
  <c r="Y15" i="1"/>
  <c r="Y11" i="1"/>
  <c r="Y7" i="1"/>
  <c r="Y3" i="1"/>
  <c r="Y66" i="1"/>
  <c r="Y62" i="1"/>
  <c r="Y58" i="1"/>
  <c r="Y54" i="1"/>
  <c r="Y50" i="1"/>
  <c r="Y46" i="1"/>
  <c r="Y42" i="1"/>
  <c r="Y38" i="1"/>
  <c r="Y34" i="1"/>
  <c r="Y30" i="1"/>
  <c r="Y26" i="1"/>
  <c r="Y22" i="1"/>
  <c r="Y18" i="1"/>
  <c r="Y14" i="1"/>
  <c r="Y10" i="1"/>
  <c r="Y6" i="1"/>
  <c r="Y75" i="1"/>
  <c r="O3562" i="3"/>
  <c r="AN3139" i="3"/>
  <c r="V73" i="1"/>
  <c r="AK3140" i="3"/>
  <c r="AL3140" i="3" s="1"/>
  <c r="AN3231" i="3"/>
  <c r="AL3138" i="3"/>
  <c r="F66" i="1"/>
  <c r="AA66" i="1" s="1"/>
  <c r="F65" i="1"/>
  <c r="AA65" i="1" s="1"/>
  <c r="F57" i="1"/>
  <c r="AA57" i="1" s="1"/>
  <c r="F42" i="1"/>
  <c r="AA42" i="1" s="1"/>
  <c r="F3" i="1"/>
  <c r="AA3" i="1" s="1"/>
  <c r="U3480" i="3"/>
  <c r="AT3480" i="3" s="1"/>
  <c r="AV3480" i="3" s="1"/>
  <c r="AN3230" i="3"/>
  <c r="U3526" i="3"/>
  <c r="AT3526" i="3" s="1"/>
  <c r="AV3526" i="3" s="1"/>
  <c r="U3545" i="3"/>
  <c r="AT3545" i="3" s="1"/>
  <c r="AV3545" i="3" s="1"/>
  <c r="V77" i="1"/>
  <c r="O3510" i="3"/>
  <c r="O3549" i="3"/>
  <c r="O3538" i="3"/>
  <c r="O3518" i="3"/>
  <c r="U3554" i="3"/>
  <c r="AT3554" i="3" s="1"/>
  <c r="AV3554" i="3" s="1"/>
  <c r="U3172" i="3"/>
  <c r="AT3172" i="3" s="1"/>
  <c r="AV3172" i="3" s="1"/>
  <c r="U3293" i="3"/>
  <c r="AT3293" i="3" s="1"/>
  <c r="AV3293" i="3" s="1"/>
  <c r="U3327" i="3"/>
  <c r="AT3327" i="3" s="1"/>
  <c r="AV3327" i="3" s="1"/>
  <c r="U3335" i="3"/>
  <c r="AT3335" i="3" s="1"/>
  <c r="AV3335" i="3" s="1"/>
  <c r="O3359" i="3"/>
  <c r="U3362" i="3"/>
  <c r="AT3362" i="3" s="1"/>
  <c r="AV3362" i="3" s="1"/>
  <c r="U3385" i="3"/>
  <c r="AT3385" i="3" s="1"/>
  <c r="AV3385" i="3" s="1"/>
  <c r="O3555" i="3"/>
  <c r="U3048" i="3"/>
  <c r="AT3048" i="3" s="1"/>
  <c r="AV3048" i="3" s="1"/>
  <c r="O3185" i="3"/>
  <c r="O3212" i="3"/>
  <c r="U3228" i="3"/>
  <c r="AT3228" i="3" s="1"/>
  <c r="AV3228" i="3" s="1"/>
  <c r="O3276" i="3"/>
  <c r="U3281" i="3"/>
  <c r="AT3281" i="3" s="1"/>
  <c r="AV3281" i="3" s="1"/>
  <c r="O3288" i="3"/>
  <c r="O3378" i="3"/>
  <c r="U3435" i="3"/>
  <c r="AT3435" i="3" s="1"/>
  <c r="AV3435" i="3" s="1"/>
  <c r="U3456" i="3"/>
  <c r="AT3456" i="3" s="1"/>
  <c r="AV3456" i="3" s="1"/>
  <c r="U3515" i="3"/>
  <c r="AT3515" i="3" s="1"/>
  <c r="AV3515" i="3" s="1"/>
  <c r="O3556" i="3"/>
  <c r="F20" i="1"/>
  <c r="AA20" i="1" s="1"/>
  <c r="O3154" i="3"/>
  <c r="R95" i="1"/>
  <c r="O3408" i="3"/>
  <c r="O3418" i="3"/>
  <c r="O3421" i="3"/>
  <c r="O3432" i="3"/>
  <c r="O3444" i="3"/>
  <c r="O3449" i="3"/>
  <c r="U3451" i="3"/>
  <c r="AT3451" i="3" s="1"/>
  <c r="AV3451" i="3" s="1"/>
  <c r="O3471" i="3"/>
  <c r="O3473" i="3"/>
  <c r="O3490" i="3"/>
  <c r="O3497" i="3"/>
  <c r="O3533" i="3"/>
  <c r="O3521" i="3"/>
  <c r="F46" i="1"/>
  <c r="AA46" i="1" s="1"/>
  <c r="F11" i="1"/>
  <c r="AA11" i="1" s="1"/>
  <c r="S94" i="1"/>
  <c r="U3514" i="3"/>
  <c r="AT3514" i="3" s="1"/>
  <c r="AV3514" i="3" s="1"/>
  <c r="O3553" i="3"/>
  <c r="AM3279" i="3"/>
  <c r="AM3280" i="3" s="1"/>
  <c r="AM3281" i="3" s="1"/>
  <c r="AN3276" i="3"/>
  <c r="U3239" i="3"/>
  <c r="AT3239" i="3" s="1"/>
  <c r="AV3239" i="3" s="1"/>
  <c r="U3275" i="3"/>
  <c r="AT3275" i="3" s="1"/>
  <c r="AV3275" i="3" s="1"/>
  <c r="U3290" i="3"/>
  <c r="AT3290" i="3" s="1"/>
  <c r="AV3290" i="3" s="1"/>
  <c r="O3310" i="3"/>
  <c r="F70" i="1"/>
  <c r="AA70" i="1" s="1"/>
  <c r="F73" i="1"/>
  <c r="AA73" i="1" s="1"/>
  <c r="AL3096" i="3"/>
  <c r="O3300" i="3"/>
  <c r="O3302" i="3"/>
  <c r="U3316" i="3"/>
  <c r="AT3316" i="3" s="1"/>
  <c r="AV3316" i="3" s="1"/>
  <c r="O3357" i="3"/>
  <c r="U3403" i="3"/>
  <c r="AT3403" i="3" s="1"/>
  <c r="AV3403" i="3" s="1"/>
  <c r="U3415" i="3"/>
  <c r="AT3415" i="3" s="1"/>
  <c r="AV3415" i="3" s="1"/>
  <c r="O3480" i="3"/>
  <c r="O3540" i="3"/>
  <c r="U3508" i="3"/>
  <c r="AT3508" i="3" s="1"/>
  <c r="AV3508" i="3" s="1"/>
  <c r="U3277" i="3"/>
  <c r="AT3277" i="3" s="1"/>
  <c r="AV3277" i="3" s="1"/>
  <c r="O3554" i="3"/>
  <c r="AN3054" i="3"/>
  <c r="AM3011" i="3"/>
  <c r="AN3011" i="3" s="1"/>
  <c r="AM3057" i="3"/>
  <c r="AM3058" i="3" s="1"/>
  <c r="AN3058" i="3" s="1"/>
  <c r="AN3277" i="3"/>
  <c r="AN3055" i="3"/>
  <c r="AN3008" i="3"/>
  <c r="O3526" i="3"/>
  <c r="U3421" i="3"/>
  <c r="AT3421" i="3" s="1"/>
  <c r="AV3421" i="3" s="1"/>
  <c r="AK3186" i="3"/>
  <c r="AK3187" i="3" s="1"/>
  <c r="AL3187" i="3" s="1"/>
  <c r="AL3184" i="3"/>
  <c r="AL3679" i="3"/>
  <c r="AK3680" i="3"/>
  <c r="AN3679" i="3"/>
  <c r="AM3680" i="3"/>
  <c r="F79" i="1"/>
  <c r="AA79" i="1" s="1"/>
  <c r="AN3009" i="3"/>
  <c r="U3041" i="3"/>
  <c r="AT3041" i="3" s="1"/>
  <c r="AV3041" i="3" s="1"/>
  <c r="O3095" i="3"/>
  <c r="U3120" i="3"/>
  <c r="AT3120" i="3" s="1"/>
  <c r="AV3120" i="3" s="1"/>
  <c r="U3516" i="3"/>
  <c r="AT3516" i="3" s="1"/>
  <c r="AV3516" i="3" s="1"/>
  <c r="U3044" i="3"/>
  <c r="AT3044" i="3" s="1"/>
  <c r="AV3044" i="3" s="1"/>
  <c r="U3065" i="3"/>
  <c r="AT3065" i="3" s="1"/>
  <c r="AV3065" i="3" s="1"/>
  <c r="V79" i="1"/>
  <c r="W79" i="1" s="1"/>
  <c r="AL3232" i="3"/>
  <c r="D590" i="2"/>
  <c r="U3409" i="3"/>
  <c r="AT3409" i="3" s="1"/>
  <c r="AV3409" i="3" s="1"/>
  <c r="U3440" i="3"/>
  <c r="AT3440" i="3" s="1"/>
  <c r="AV3440" i="3" s="1"/>
  <c r="JK585" i="2"/>
  <c r="U3047" i="3"/>
  <c r="AT3047" i="3" s="1"/>
  <c r="AV3047" i="3" s="1"/>
  <c r="O3385" i="3"/>
  <c r="U3441" i="3"/>
  <c r="AT3441" i="3" s="1"/>
  <c r="AV3441" i="3" s="1"/>
  <c r="U3453" i="3"/>
  <c r="AT3453" i="3" s="1"/>
  <c r="AV3453" i="3" s="1"/>
  <c r="U3108" i="3"/>
  <c r="AT3108" i="3" s="1"/>
  <c r="AV3108" i="3" s="1"/>
  <c r="U3299" i="3"/>
  <c r="AT3299" i="3" s="1"/>
  <c r="AV3299" i="3" s="1"/>
  <c r="U3311" i="3"/>
  <c r="AT3311" i="3" s="1"/>
  <c r="AV3311" i="3" s="1"/>
  <c r="U3347" i="3"/>
  <c r="AT3347" i="3" s="1"/>
  <c r="AV3347" i="3" s="1"/>
  <c r="U3366" i="3"/>
  <c r="AT3366" i="3" s="1"/>
  <c r="AV3366" i="3" s="1"/>
  <c r="U3382" i="3"/>
  <c r="AT3382" i="3" s="1"/>
  <c r="AV3382" i="3" s="1"/>
  <c r="U3392" i="3"/>
  <c r="AT3392" i="3" s="1"/>
  <c r="AV3392" i="3" s="1"/>
  <c r="U3413" i="3"/>
  <c r="AT3413" i="3" s="1"/>
  <c r="AV3413" i="3" s="1"/>
  <c r="U3431" i="3"/>
  <c r="AT3431" i="3" s="1"/>
  <c r="AV3431" i="3" s="1"/>
  <c r="U3458" i="3"/>
  <c r="AT3458" i="3" s="1"/>
  <c r="AV3458" i="3" s="1"/>
  <c r="GH585" i="2"/>
  <c r="GS585" i="2"/>
  <c r="O3343" i="3"/>
  <c r="U3482" i="3"/>
  <c r="AT3482" i="3" s="1"/>
  <c r="AV3482" i="3" s="1"/>
  <c r="O3551" i="3"/>
  <c r="O3557" i="3"/>
  <c r="AG94" i="1"/>
  <c r="U3074" i="3"/>
  <c r="AT3074" i="3" s="1"/>
  <c r="AV3074" i="3" s="1"/>
  <c r="U3126" i="3"/>
  <c r="AT3126" i="3" s="1"/>
  <c r="AV3126" i="3" s="1"/>
  <c r="U3324" i="3"/>
  <c r="AT3324" i="3" s="1"/>
  <c r="AV3324" i="3" s="1"/>
  <c r="U3336" i="3"/>
  <c r="AT3336" i="3" s="1"/>
  <c r="AV3336" i="3" s="1"/>
  <c r="U3340" i="3"/>
  <c r="AT3340" i="3" s="1"/>
  <c r="AV3340" i="3" s="1"/>
  <c r="U3470" i="3"/>
  <c r="AT3470" i="3" s="1"/>
  <c r="AV3470" i="3" s="1"/>
  <c r="O3055" i="3"/>
  <c r="O3103" i="3"/>
  <c r="O3127" i="3"/>
  <c r="O3140" i="3"/>
  <c r="O3180" i="3"/>
  <c r="O3264" i="3"/>
  <c r="U3286" i="3"/>
  <c r="AT3286" i="3" s="1"/>
  <c r="AV3286" i="3" s="1"/>
  <c r="O3289" i="3"/>
  <c r="U3292" i="3"/>
  <c r="AT3292" i="3" s="1"/>
  <c r="AV3292" i="3" s="1"/>
  <c r="O3341" i="3"/>
  <c r="U3473" i="3"/>
  <c r="AT3473" i="3" s="1"/>
  <c r="AV3473" i="3" s="1"/>
  <c r="U3485" i="3"/>
  <c r="AT3485" i="3" s="1"/>
  <c r="AV3485" i="3" s="1"/>
  <c r="U3491" i="3"/>
  <c r="AT3491" i="3" s="1"/>
  <c r="AV3491" i="3" s="1"/>
  <c r="O3495" i="3"/>
  <c r="U3499" i="3"/>
  <c r="AT3499" i="3" s="1"/>
  <c r="AV3499" i="3" s="1"/>
  <c r="O3106" i="3"/>
  <c r="O3109" i="3"/>
  <c r="O3157" i="3"/>
  <c r="O3173" i="3"/>
  <c r="U3229" i="3"/>
  <c r="AT3229" i="3" s="1"/>
  <c r="AV3229" i="3" s="1"/>
  <c r="U3249" i="3"/>
  <c r="AT3249" i="3" s="1"/>
  <c r="AV3249" i="3" s="1"/>
  <c r="U3261" i="3"/>
  <c r="AT3261" i="3" s="1"/>
  <c r="AV3261" i="3" s="1"/>
  <c r="U3269" i="3"/>
  <c r="AT3269" i="3" s="1"/>
  <c r="AV3269" i="3" s="1"/>
  <c r="O3278" i="3"/>
  <c r="O3317" i="3"/>
  <c r="U3319" i="3"/>
  <c r="AT3319" i="3" s="1"/>
  <c r="AV3319" i="3" s="1"/>
  <c r="O3345" i="3"/>
  <c r="O3364" i="3"/>
  <c r="O3367" i="3"/>
  <c r="O3391" i="3"/>
  <c r="O3397" i="3"/>
  <c r="U3418" i="3"/>
  <c r="AT3418" i="3" s="1"/>
  <c r="AV3418" i="3" s="1"/>
  <c r="O3426" i="3"/>
  <c r="U3434" i="3"/>
  <c r="AT3434" i="3" s="1"/>
  <c r="AV3434" i="3" s="1"/>
  <c r="O3436" i="3"/>
  <c r="O3465" i="3"/>
  <c r="O3484" i="3"/>
  <c r="U3504" i="3"/>
  <c r="AT3504" i="3" s="1"/>
  <c r="AV3504" i="3" s="1"/>
  <c r="O3515" i="3"/>
  <c r="O3536" i="3"/>
  <c r="O3539" i="3"/>
  <c r="O3547" i="3"/>
  <c r="O3559" i="3"/>
  <c r="O3351" i="3"/>
  <c r="O3398" i="3"/>
  <c r="O3406" i="3"/>
  <c r="O3455" i="3"/>
  <c r="O3530" i="3"/>
  <c r="O3541" i="3"/>
  <c r="U3537" i="3"/>
  <c r="AT3537" i="3" s="1"/>
  <c r="AV3537" i="3" s="1"/>
  <c r="O3546" i="3"/>
  <c r="U3550" i="3"/>
  <c r="AT3550" i="3" s="1"/>
  <c r="AV3550" i="3" s="1"/>
  <c r="U3558" i="3"/>
  <c r="AT3558" i="3" s="1"/>
  <c r="AV3558" i="3" s="1"/>
  <c r="T92" i="1"/>
  <c r="AL3621" i="3"/>
  <c r="AK3622" i="3"/>
  <c r="AN3619" i="3"/>
  <c r="AM3620" i="3"/>
  <c r="BD95" i="1"/>
  <c r="BD94" i="1"/>
  <c r="AG92" i="1"/>
  <c r="U94" i="1"/>
  <c r="U3037" i="3"/>
  <c r="AT3037" i="3" s="1"/>
  <c r="AV3037" i="3" s="1"/>
  <c r="O3039" i="3"/>
  <c r="O3051" i="3"/>
  <c r="U3060" i="3"/>
  <c r="AT3060" i="3" s="1"/>
  <c r="AV3060" i="3" s="1"/>
  <c r="U3061" i="3"/>
  <c r="AT3061" i="3" s="1"/>
  <c r="AV3061" i="3" s="1"/>
  <c r="U3069" i="3"/>
  <c r="AT3069" i="3" s="1"/>
  <c r="AV3069" i="3" s="1"/>
  <c r="U3077" i="3"/>
  <c r="AT3077" i="3" s="1"/>
  <c r="AV3077" i="3" s="1"/>
  <c r="U3078" i="3"/>
  <c r="AT3078" i="3" s="1"/>
  <c r="AV3078" i="3" s="1"/>
  <c r="O3080" i="3"/>
  <c r="O3083" i="3"/>
  <c r="O3086" i="3"/>
  <c r="U3093" i="3"/>
  <c r="AT3093" i="3" s="1"/>
  <c r="AV3093" i="3" s="1"/>
  <c r="O3099" i="3"/>
  <c r="O3104" i="3"/>
  <c r="O3110" i="3"/>
  <c r="U3115" i="3"/>
  <c r="AT3115" i="3" s="1"/>
  <c r="AV3115" i="3" s="1"/>
  <c r="U3122" i="3"/>
  <c r="AT3122" i="3" s="1"/>
  <c r="AV3122" i="3" s="1"/>
  <c r="O3124" i="3"/>
  <c r="U3127" i="3"/>
  <c r="AT3127" i="3" s="1"/>
  <c r="AV3127" i="3" s="1"/>
  <c r="O3130" i="3"/>
  <c r="O3141" i="3"/>
  <c r="O3153" i="3"/>
  <c r="U3165" i="3"/>
  <c r="AT3165" i="3" s="1"/>
  <c r="AV3165" i="3" s="1"/>
  <c r="U3167" i="3"/>
  <c r="AT3167" i="3" s="1"/>
  <c r="AV3167" i="3" s="1"/>
  <c r="U3176" i="3"/>
  <c r="AT3176" i="3" s="1"/>
  <c r="AV3176" i="3" s="1"/>
  <c r="U3178" i="3"/>
  <c r="AT3178" i="3" s="1"/>
  <c r="AV3178" i="3" s="1"/>
  <c r="O3179" i="3"/>
  <c r="U3185" i="3"/>
  <c r="AT3185" i="3" s="1"/>
  <c r="AV3185" i="3" s="1"/>
  <c r="O3198" i="3"/>
  <c r="O3210" i="3"/>
  <c r="O3226" i="3"/>
  <c r="O3234" i="3"/>
  <c r="O3239" i="3"/>
  <c r="O3244" i="3"/>
  <c r="U3263" i="3"/>
  <c r="AT3263" i="3" s="1"/>
  <c r="AV3263" i="3" s="1"/>
  <c r="V70" i="1"/>
  <c r="V2" i="1"/>
  <c r="AL3231" i="3"/>
  <c r="AN3185" i="3"/>
  <c r="AN3097" i="3"/>
  <c r="BE3" i="1"/>
  <c r="O3033" i="3"/>
  <c r="AL3009" i="3"/>
  <c r="F76" i="1"/>
  <c r="AA76" i="1" s="1"/>
  <c r="V72" i="1"/>
  <c r="V69" i="1"/>
  <c r="V68" i="1"/>
  <c r="V66" i="1"/>
  <c r="W66" i="1" s="1"/>
  <c r="V65" i="1"/>
  <c r="W65" i="1" s="1"/>
  <c r="V64" i="1"/>
  <c r="V62" i="1"/>
  <c r="V61" i="1"/>
  <c r="V60" i="1"/>
  <c r="V57" i="1"/>
  <c r="V56" i="1"/>
  <c r="V52" i="1"/>
  <c r="V48" i="1"/>
  <c r="V46" i="1"/>
  <c r="V44" i="1"/>
  <c r="V42" i="1"/>
  <c r="V41" i="1"/>
  <c r="V40" i="1"/>
  <c r="V38" i="1"/>
  <c r="V37" i="1"/>
  <c r="V36" i="1"/>
  <c r="V33" i="1"/>
  <c r="V32" i="1"/>
  <c r="V29" i="1"/>
  <c r="V28" i="1"/>
  <c r="V24" i="1"/>
  <c r="V20" i="1"/>
  <c r="V16" i="1"/>
  <c r="V12" i="1"/>
  <c r="V11" i="1"/>
  <c r="V8" i="1"/>
  <c r="V7" i="1"/>
  <c r="V4" i="1"/>
  <c r="W4" i="1" s="1"/>
  <c r="F77" i="1"/>
  <c r="U95" i="1"/>
  <c r="T94" i="1"/>
  <c r="F78" i="1"/>
  <c r="U3542" i="3"/>
  <c r="AT3542" i="3" s="1"/>
  <c r="AV3542" i="3" s="1"/>
  <c r="U3538" i="3"/>
  <c r="AT3538" i="3" s="1"/>
  <c r="AV3538" i="3" s="1"/>
  <c r="U3540" i="3"/>
  <c r="AT3540" i="3" s="1"/>
  <c r="AV3540" i="3" s="1"/>
  <c r="U3532" i="3"/>
  <c r="AT3532" i="3" s="1"/>
  <c r="AV3532" i="3" s="1"/>
  <c r="AN3413" i="3"/>
  <c r="O3552" i="3"/>
  <c r="U3553" i="3"/>
  <c r="AT3553" i="3" s="1"/>
  <c r="AV3553" i="3" s="1"/>
  <c r="U3556" i="3"/>
  <c r="AT3556" i="3" s="1"/>
  <c r="AV3556" i="3" s="1"/>
  <c r="U3557" i="3"/>
  <c r="AT3557" i="3" s="1"/>
  <c r="AV3557" i="3" s="1"/>
  <c r="O3560" i="3"/>
  <c r="U3551" i="3"/>
  <c r="AT3551" i="3" s="1"/>
  <c r="AV3551" i="3" s="1"/>
  <c r="U3555" i="3"/>
  <c r="AT3555" i="3" s="1"/>
  <c r="AV3555" i="3" s="1"/>
  <c r="O3558" i="3"/>
  <c r="U3559" i="3"/>
  <c r="AT3559" i="3" s="1"/>
  <c r="AV3559" i="3" s="1"/>
  <c r="O3468" i="3"/>
  <c r="O3486" i="3"/>
  <c r="U3493" i="3"/>
  <c r="AT3493" i="3" s="1"/>
  <c r="AV3493" i="3" s="1"/>
  <c r="O3504" i="3"/>
  <c r="U3505" i="3"/>
  <c r="AT3505" i="3" s="1"/>
  <c r="AV3505" i="3" s="1"/>
  <c r="U3510" i="3"/>
  <c r="AT3510" i="3" s="1"/>
  <c r="AV3510" i="3" s="1"/>
  <c r="O3469" i="3"/>
  <c r="U3518" i="3"/>
  <c r="AT3518" i="3" s="1"/>
  <c r="AV3518" i="3" s="1"/>
  <c r="O3544" i="3"/>
  <c r="O3545" i="3"/>
  <c r="U3549" i="3"/>
  <c r="AT3549" i="3" s="1"/>
  <c r="AV3549" i="3" s="1"/>
  <c r="U3467" i="3"/>
  <c r="AT3467" i="3" s="1"/>
  <c r="AV3467" i="3" s="1"/>
  <c r="O3470" i="3"/>
  <c r="U3471" i="3"/>
  <c r="AT3471" i="3" s="1"/>
  <c r="AV3471" i="3" s="1"/>
  <c r="U3477" i="3"/>
  <c r="AT3477" i="3" s="1"/>
  <c r="AV3477" i="3" s="1"/>
  <c r="U3478" i="3"/>
  <c r="AT3478" i="3" s="1"/>
  <c r="AV3478" i="3" s="1"/>
  <c r="U3484" i="3"/>
  <c r="AT3484" i="3" s="1"/>
  <c r="AV3484" i="3" s="1"/>
  <c r="U3490" i="3"/>
  <c r="AT3490" i="3" s="1"/>
  <c r="AV3490" i="3" s="1"/>
  <c r="O3494" i="3"/>
  <c r="O3506" i="3"/>
  <c r="O3508" i="3"/>
  <c r="U3509" i="3"/>
  <c r="AT3509" i="3" s="1"/>
  <c r="AV3509" i="3" s="1"/>
  <c r="U3511" i="3"/>
  <c r="AT3511" i="3" s="1"/>
  <c r="AV3511" i="3" s="1"/>
  <c r="U3512" i="3"/>
  <c r="AT3512" i="3" s="1"/>
  <c r="AV3512" i="3" s="1"/>
  <c r="O3543" i="3"/>
  <c r="O3548" i="3"/>
  <c r="AK3098" i="3"/>
  <c r="AL3098" i="3" s="1"/>
  <c r="AM2963" i="3"/>
  <c r="AN2963" i="3" s="1"/>
  <c r="AK2872" i="3"/>
  <c r="AK2873" i="3" s="1"/>
  <c r="AK2874" i="3" s="1"/>
  <c r="O3028" i="3"/>
  <c r="U3023" i="3"/>
  <c r="AT3023" i="3" s="1"/>
  <c r="AV3023" i="3" s="1"/>
  <c r="U3022" i="3"/>
  <c r="AT3022" i="3" s="1"/>
  <c r="AV3022" i="3" s="1"/>
  <c r="O3019" i="3"/>
  <c r="O3018" i="3"/>
  <c r="O3012" i="3"/>
  <c r="O3005" i="3"/>
  <c r="U2999" i="3"/>
  <c r="AT2999" i="3" s="1"/>
  <c r="AV2999" i="3" s="1"/>
  <c r="U2998" i="3"/>
  <c r="AT2998" i="3" s="1"/>
  <c r="AV2998" i="3" s="1"/>
  <c r="U2994" i="3"/>
  <c r="AT2994" i="3" s="1"/>
  <c r="AV2994" i="3" s="1"/>
  <c r="O2992" i="3"/>
  <c r="U2987" i="3"/>
  <c r="AT2987" i="3" s="1"/>
  <c r="AV2987" i="3" s="1"/>
  <c r="O2984" i="3"/>
  <c r="O2978" i="3"/>
  <c r="O2974" i="3"/>
  <c r="O2973" i="3"/>
  <c r="U2970" i="3"/>
  <c r="AT2970" i="3" s="1"/>
  <c r="AV2970" i="3" s="1"/>
  <c r="U2969" i="3"/>
  <c r="AT2969" i="3" s="1"/>
  <c r="AV2969" i="3" s="1"/>
  <c r="U2968" i="3"/>
  <c r="AT2968" i="3" s="1"/>
  <c r="AV2968" i="3" s="1"/>
  <c r="U2964" i="3"/>
  <c r="AT2964" i="3" s="1"/>
  <c r="AV2964" i="3" s="1"/>
  <c r="U2963" i="3"/>
  <c r="AT2963" i="3" s="1"/>
  <c r="AV2963" i="3" s="1"/>
  <c r="U3034" i="3"/>
  <c r="AT3034" i="3" s="1"/>
  <c r="AV3034" i="3" s="1"/>
  <c r="U3036" i="3"/>
  <c r="AT3036" i="3" s="1"/>
  <c r="AV3036" i="3" s="1"/>
  <c r="O3037" i="3"/>
  <c r="U3039" i="3"/>
  <c r="AT3039" i="3" s="1"/>
  <c r="AV3039" i="3" s="1"/>
  <c r="O3041" i="3"/>
  <c r="U3042" i="3"/>
  <c r="AT3042" i="3" s="1"/>
  <c r="AV3042" i="3" s="1"/>
  <c r="O3045" i="3"/>
  <c r="U3046" i="3"/>
  <c r="AT3046" i="3" s="1"/>
  <c r="AV3046" i="3" s="1"/>
  <c r="U3056" i="3"/>
  <c r="AT3056" i="3" s="1"/>
  <c r="AV3056" i="3" s="1"/>
  <c r="U3057" i="3"/>
  <c r="AT3057" i="3" s="1"/>
  <c r="AV3057" i="3" s="1"/>
  <c r="O3059" i="3"/>
  <c r="O3060" i="3"/>
  <c r="O3061" i="3"/>
  <c r="O3062" i="3"/>
  <c r="O3063" i="3"/>
  <c r="U3064" i="3"/>
  <c r="AT3064" i="3" s="1"/>
  <c r="AV3064" i="3" s="1"/>
  <c r="O3065" i="3"/>
  <c r="O3066" i="3"/>
  <c r="O3067" i="3"/>
  <c r="U3068" i="3"/>
  <c r="AT3068" i="3" s="1"/>
  <c r="AV3068" i="3" s="1"/>
  <c r="O3069" i="3"/>
  <c r="O3070" i="3"/>
  <c r="O3074" i="3"/>
  <c r="O3077" i="3"/>
  <c r="O3078" i="3"/>
  <c r="O3081" i="3"/>
  <c r="U3082" i="3"/>
  <c r="AT3082" i="3" s="1"/>
  <c r="AV3082" i="3" s="1"/>
  <c r="U3083" i="3"/>
  <c r="AT3083" i="3" s="1"/>
  <c r="AV3083" i="3" s="1"/>
  <c r="O3087" i="3"/>
  <c r="O3088" i="3"/>
  <c r="O3090" i="3"/>
  <c r="O3091" i="3"/>
  <c r="U3092" i="3"/>
  <c r="AT3092" i="3" s="1"/>
  <c r="AV3092" i="3" s="1"/>
  <c r="O3094" i="3"/>
  <c r="U3095" i="3"/>
  <c r="AT3095" i="3" s="1"/>
  <c r="AV3095" i="3" s="1"/>
  <c r="O3096" i="3"/>
  <c r="O3097" i="3"/>
  <c r="O3098" i="3"/>
  <c r="U3099" i="3"/>
  <c r="AT3099" i="3" s="1"/>
  <c r="AV3099" i="3" s="1"/>
  <c r="O3100" i="3"/>
  <c r="U3101" i="3"/>
  <c r="AT3101" i="3" s="1"/>
  <c r="AV3101" i="3" s="1"/>
  <c r="O3102" i="3"/>
  <c r="U3106" i="3"/>
  <c r="AT3106" i="3" s="1"/>
  <c r="AV3106" i="3" s="1"/>
  <c r="O3108" i="3"/>
  <c r="O3111" i="3"/>
  <c r="O3115" i="3"/>
  <c r="O3118" i="3"/>
  <c r="O3119" i="3"/>
  <c r="O3120" i="3"/>
  <c r="O3122" i="3"/>
  <c r="O3123" i="3"/>
  <c r="U3124" i="3"/>
  <c r="AT3124" i="3" s="1"/>
  <c r="AV3124" i="3" s="1"/>
  <c r="O3126" i="3"/>
  <c r="O3129" i="3"/>
  <c r="O3132" i="3"/>
  <c r="O3133" i="3"/>
  <c r="O3134" i="3"/>
  <c r="O3135" i="3"/>
  <c r="U3140" i="3"/>
  <c r="AT3140" i="3" s="1"/>
  <c r="AV3140" i="3" s="1"/>
  <c r="U3141" i="3"/>
  <c r="AT3141" i="3" s="1"/>
  <c r="AV3141" i="3" s="1"/>
  <c r="O3142" i="3"/>
  <c r="O3143" i="3"/>
  <c r="O3146" i="3"/>
  <c r="U3147" i="3"/>
  <c r="AT3147" i="3" s="1"/>
  <c r="AV3147" i="3" s="1"/>
  <c r="O3149" i="3"/>
  <c r="O3151" i="3"/>
  <c r="U3153" i="3"/>
  <c r="AT3153" i="3" s="1"/>
  <c r="AV3153" i="3" s="1"/>
  <c r="U3154" i="3"/>
  <c r="AT3154" i="3" s="1"/>
  <c r="AV3154" i="3" s="1"/>
  <c r="O3159" i="3"/>
  <c r="O3161" i="3"/>
  <c r="U3162" i="3"/>
  <c r="AT3162" i="3" s="1"/>
  <c r="AV3162" i="3" s="1"/>
  <c r="U3163" i="3"/>
  <c r="AT3163" i="3" s="1"/>
  <c r="AV3163" i="3" s="1"/>
  <c r="O3165" i="3"/>
  <c r="O3168" i="3"/>
  <c r="O3169" i="3"/>
  <c r="O3171" i="3"/>
  <c r="O3172" i="3"/>
  <c r="U3173" i="3"/>
  <c r="AT3173" i="3" s="1"/>
  <c r="AV3173" i="3" s="1"/>
  <c r="O3175" i="3"/>
  <c r="O3176" i="3"/>
  <c r="O3178" i="3"/>
  <c r="U3179" i="3"/>
  <c r="AT3179" i="3" s="1"/>
  <c r="AV3179" i="3" s="1"/>
  <c r="O3181" i="3"/>
  <c r="O3184" i="3"/>
  <c r="O3186" i="3"/>
  <c r="U3187" i="3"/>
  <c r="AT3187" i="3" s="1"/>
  <c r="AV3187" i="3" s="1"/>
  <c r="O3188" i="3"/>
  <c r="U3189" i="3"/>
  <c r="AT3189" i="3" s="1"/>
  <c r="AV3189" i="3" s="1"/>
  <c r="O3190" i="3"/>
  <c r="O3192" i="3"/>
  <c r="O3194" i="3"/>
  <c r="U3197" i="3"/>
  <c r="AT3197" i="3" s="1"/>
  <c r="AV3197" i="3" s="1"/>
  <c r="U3198" i="3"/>
  <c r="AT3198" i="3" s="1"/>
  <c r="AV3198" i="3" s="1"/>
  <c r="U3200" i="3"/>
  <c r="AT3200" i="3" s="1"/>
  <c r="AV3200" i="3" s="1"/>
  <c r="O3202" i="3"/>
  <c r="U3204" i="3"/>
  <c r="AT3204" i="3" s="1"/>
  <c r="AV3204" i="3" s="1"/>
  <c r="O3205" i="3"/>
  <c r="O3206" i="3"/>
  <c r="O3208" i="3"/>
  <c r="O3215" i="3"/>
  <c r="O3216" i="3"/>
  <c r="O3218" i="3"/>
  <c r="O3220" i="3"/>
  <c r="O3222" i="3"/>
  <c r="U3224" i="3"/>
  <c r="AT3224" i="3" s="1"/>
  <c r="AV3224" i="3" s="1"/>
  <c r="O3228" i="3"/>
  <c r="O3230" i="3"/>
  <c r="U3232" i="3"/>
  <c r="AT3232" i="3" s="1"/>
  <c r="AV3232" i="3" s="1"/>
  <c r="U3234" i="3"/>
  <c r="AT3234" i="3" s="1"/>
  <c r="AV3234" i="3" s="1"/>
  <c r="U3237" i="3"/>
  <c r="AT3237" i="3" s="1"/>
  <c r="AV3237" i="3" s="1"/>
  <c r="U3240" i="3"/>
  <c r="AT3240" i="3" s="1"/>
  <c r="AV3240" i="3" s="1"/>
  <c r="U3244" i="3"/>
  <c r="AT3244" i="3" s="1"/>
  <c r="AV3244" i="3" s="1"/>
  <c r="O3246" i="3"/>
  <c r="O3320" i="3"/>
  <c r="O3322" i="3"/>
  <c r="O3324" i="3"/>
  <c r="O3325" i="3"/>
  <c r="O3326" i="3"/>
  <c r="O3327" i="3"/>
  <c r="O3329" i="3"/>
  <c r="O3330" i="3"/>
  <c r="O3332" i="3"/>
  <c r="O3335" i="3"/>
  <c r="O3336" i="3"/>
  <c r="O3337" i="3"/>
  <c r="O3340" i="3"/>
  <c r="U3341" i="3"/>
  <c r="AT3341" i="3" s="1"/>
  <c r="AV3341" i="3" s="1"/>
  <c r="U3342" i="3"/>
  <c r="AT3342" i="3" s="1"/>
  <c r="AV3342" i="3" s="1"/>
  <c r="U3343" i="3"/>
  <c r="AT3343" i="3" s="1"/>
  <c r="AV3343" i="3" s="1"/>
  <c r="U3345" i="3"/>
  <c r="AT3345" i="3" s="1"/>
  <c r="AV3345" i="3" s="1"/>
  <c r="O3347" i="3"/>
  <c r="O3348" i="3"/>
  <c r="O3349" i="3"/>
  <c r="U3350" i="3"/>
  <c r="AT3350" i="3" s="1"/>
  <c r="AV3350" i="3" s="1"/>
  <c r="U3351" i="3"/>
  <c r="AT3351" i="3" s="1"/>
  <c r="AV3351" i="3" s="1"/>
  <c r="U3352" i="3"/>
  <c r="AT3352" i="3" s="1"/>
  <c r="AV3352" i="3" s="1"/>
  <c r="U3355" i="3"/>
  <c r="AT3355" i="3" s="1"/>
  <c r="AV3355" i="3" s="1"/>
  <c r="U3357" i="3"/>
  <c r="AT3357" i="3" s="1"/>
  <c r="AV3357" i="3" s="1"/>
  <c r="U3359" i="3"/>
  <c r="AT3359" i="3" s="1"/>
  <c r="AV3359" i="3" s="1"/>
  <c r="U3361" i="3"/>
  <c r="AT3361" i="3" s="1"/>
  <c r="AV3361" i="3" s="1"/>
  <c r="O3362" i="3"/>
  <c r="U3363" i="3"/>
  <c r="AT3363" i="3" s="1"/>
  <c r="AV3363" i="3" s="1"/>
  <c r="U3364" i="3"/>
  <c r="AT3364" i="3" s="1"/>
  <c r="AV3364" i="3" s="1"/>
  <c r="U3365" i="3"/>
  <c r="AT3365" i="3" s="1"/>
  <c r="AV3365" i="3" s="1"/>
  <c r="O3366" i="3"/>
  <c r="U3367" i="3"/>
  <c r="AT3367" i="3" s="1"/>
  <c r="AV3367" i="3" s="1"/>
  <c r="U3369" i="3"/>
  <c r="AT3369" i="3" s="1"/>
  <c r="AV3369" i="3" s="1"/>
  <c r="U3372" i="3"/>
  <c r="AT3372" i="3" s="1"/>
  <c r="AV3372" i="3" s="1"/>
  <c r="U3376" i="3"/>
  <c r="AT3376" i="3" s="1"/>
  <c r="AV3376" i="3" s="1"/>
  <c r="O3377" i="3"/>
  <c r="U3390" i="3"/>
  <c r="AT3390" i="3" s="1"/>
  <c r="AV3390" i="3" s="1"/>
  <c r="U3391" i="3"/>
  <c r="AT3391" i="3" s="1"/>
  <c r="AV3391" i="3" s="1"/>
  <c r="O3392" i="3"/>
  <c r="O3404" i="3"/>
  <c r="U3408" i="3"/>
  <c r="AT3408" i="3" s="1"/>
  <c r="AV3408" i="3" s="1"/>
  <c r="U3422" i="3"/>
  <c r="AT3422" i="3" s="1"/>
  <c r="AV3422" i="3" s="1"/>
  <c r="U3423" i="3"/>
  <c r="AT3423" i="3" s="1"/>
  <c r="AV3423" i="3" s="1"/>
  <c r="U3424" i="3"/>
  <c r="AT3424" i="3" s="1"/>
  <c r="AV3424" i="3" s="1"/>
  <c r="U3426" i="3"/>
  <c r="AT3426" i="3" s="1"/>
  <c r="AV3426" i="3" s="1"/>
  <c r="O3427" i="3"/>
  <c r="O3429" i="3"/>
  <c r="U3432" i="3"/>
  <c r="AT3432" i="3" s="1"/>
  <c r="AV3432" i="3" s="1"/>
  <c r="O3435" i="3"/>
  <c r="U3436" i="3"/>
  <c r="AT3436" i="3" s="1"/>
  <c r="AV3436" i="3" s="1"/>
  <c r="O3440" i="3"/>
  <c r="O3442" i="3"/>
  <c r="U3443" i="3"/>
  <c r="AT3443" i="3" s="1"/>
  <c r="AV3443" i="3" s="1"/>
  <c r="U3444" i="3"/>
  <c r="AT3444" i="3" s="1"/>
  <c r="AV3444" i="3" s="1"/>
  <c r="U3446" i="3"/>
  <c r="AT3446" i="3" s="1"/>
  <c r="AV3446" i="3" s="1"/>
  <c r="U3447" i="3"/>
  <c r="AT3447" i="3" s="1"/>
  <c r="AV3447" i="3" s="1"/>
  <c r="U3448" i="3"/>
  <c r="AT3448" i="3" s="1"/>
  <c r="AV3448" i="3" s="1"/>
  <c r="U3449" i="3"/>
  <c r="AT3449" i="3" s="1"/>
  <c r="AV3449" i="3" s="1"/>
  <c r="U3450" i="3"/>
  <c r="AT3450" i="3" s="1"/>
  <c r="AV3450" i="3" s="1"/>
  <c r="U3455" i="3"/>
  <c r="AT3455" i="3" s="1"/>
  <c r="AV3455" i="3" s="1"/>
  <c r="O3456" i="3"/>
  <c r="U3462" i="3"/>
  <c r="AT3462" i="3" s="1"/>
  <c r="AV3462" i="3" s="1"/>
  <c r="U3464" i="3"/>
  <c r="AT3464" i="3" s="1"/>
  <c r="AV3464" i="3" s="1"/>
  <c r="U3465" i="3"/>
  <c r="AT3465" i="3" s="1"/>
  <c r="AV3465" i="3" s="1"/>
  <c r="O3049" i="3"/>
  <c r="U3050" i="3"/>
  <c r="AT3050" i="3" s="1"/>
  <c r="AV3050" i="3" s="1"/>
  <c r="U3051" i="3"/>
  <c r="AT3051" i="3" s="1"/>
  <c r="AV3051" i="3" s="1"/>
  <c r="U3217" i="3"/>
  <c r="AT3217" i="3" s="1"/>
  <c r="AV3217" i="3" s="1"/>
  <c r="O3221" i="3"/>
  <c r="O3223" i="3"/>
  <c r="O3245" i="3"/>
  <c r="O3248" i="3"/>
  <c r="O3252" i="3"/>
  <c r="O3254" i="3"/>
  <c r="O3255" i="3"/>
  <c r="U3260" i="3"/>
  <c r="AT3260" i="3" s="1"/>
  <c r="AV3260" i="3" s="1"/>
  <c r="O3261" i="3"/>
  <c r="O3263" i="3"/>
  <c r="U3264" i="3"/>
  <c r="AT3264" i="3" s="1"/>
  <c r="AV3264" i="3" s="1"/>
  <c r="O3268" i="3"/>
  <c r="O3270" i="3"/>
  <c r="U3273" i="3"/>
  <c r="AT3273" i="3" s="1"/>
  <c r="AV3273" i="3" s="1"/>
  <c r="O3275" i="3"/>
  <c r="U3276" i="3"/>
  <c r="AT3276" i="3" s="1"/>
  <c r="AV3276" i="3" s="1"/>
  <c r="O3277" i="3"/>
  <c r="U3278" i="3"/>
  <c r="AT3278" i="3" s="1"/>
  <c r="AV3278" i="3" s="1"/>
  <c r="O3279" i="3"/>
  <c r="O3280" i="3"/>
  <c r="O3281" i="3"/>
  <c r="U3284" i="3"/>
  <c r="AT3284" i="3" s="1"/>
  <c r="AV3284" i="3" s="1"/>
  <c r="O3286" i="3"/>
  <c r="U3288" i="3"/>
  <c r="AT3288" i="3" s="1"/>
  <c r="AV3288" i="3" s="1"/>
  <c r="U3289" i="3"/>
  <c r="AT3289" i="3" s="1"/>
  <c r="AV3289" i="3" s="1"/>
  <c r="O3292" i="3"/>
  <c r="O3293" i="3"/>
  <c r="U3297" i="3"/>
  <c r="AT3297" i="3" s="1"/>
  <c r="AV3297" i="3" s="1"/>
  <c r="O3299" i="3"/>
  <c r="U3300" i="3"/>
  <c r="AT3300" i="3" s="1"/>
  <c r="AV3300" i="3" s="1"/>
  <c r="U3302" i="3"/>
  <c r="AT3302" i="3" s="1"/>
  <c r="AV3302" i="3" s="1"/>
  <c r="U3305" i="3"/>
  <c r="AT3305" i="3" s="1"/>
  <c r="AV3305" i="3" s="1"/>
  <c r="O3308" i="3"/>
  <c r="O3311" i="3"/>
  <c r="O3312" i="3"/>
  <c r="U3315" i="3"/>
  <c r="AT3315" i="3" s="1"/>
  <c r="AV3315" i="3" s="1"/>
  <c r="U3317" i="3"/>
  <c r="AT3317" i="3" s="1"/>
  <c r="AV3317" i="3" s="1"/>
  <c r="U3318" i="3"/>
  <c r="AT3318" i="3" s="1"/>
  <c r="AV3318" i="3" s="1"/>
  <c r="O3319" i="3"/>
  <c r="U3378" i="3"/>
  <c r="AT3378" i="3" s="1"/>
  <c r="AV3378" i="3" s="1"/>
  <c r="O3380" i="3"/>
  <c r="O3382" i="3"/>
  <c r="O3384" i="3"/>
  <c r="O3389" i="3"/>
  <c r="U3393" i="3"/>
  <c r="AT3393" i="3" s="1"/>
  <c r="AV3393" i="3" s="1"/>
  <c r="U3396" i="3"/>
  <c r="AT3396" i="3" s="1"/>
  <c r="AV3396" i="3" s="1"/>
  <c r="U3397" i="3"/>
  <c r="AT3397" i="3" s="1"/>
  <c r="AV3397" i="3" s="1"/>
  <c r="U3398" i="3"/>
  <c r="AT3398" i="3" s="1"/>
  <c r="AV3398" i="3" s="1"/>
  <c r="U3399" i="3"/>
  <c r="AT3399" i="3" s="1"/>
  <c r="AV3399" i="3" s="1"/>
  <c r="U3402" i="3"/>
  <c r="AT3402" i="3" s="1"/>
  <c r="AV3402" i="3" s="1"/>
  <c r="O3403" i="3"/>
  <c r="U3406" i="3"/>
  <c r="AT3406" i="3" s="1"/>
  <c r="AV3406" i="3" s="1"/>
  <c r="O3409" i="3"/>
  <c r="O3413" i="3"/>
  <c r="O3412" i="3"/>
  <c r="O3415" i="3"/>
  <c r="U3416" i="3"/>
  <c r="AT3416" i="3" s="1"/>
  <c r="AV3416" i="3" s="1"/>
  <c r="U3417" i="3"/>
  <c r="AT3417" i="3" s="1"/>
  <c r="AV3417" i="3" s="1"/>
  <c r="O3431" i="3"/>
  <c r="O3453" i="3"/>
  <c r="O3457" i="3"/>
  <c r="O3458" i="3"/>
  <c r="U3481" i="3"/>
  <c r="AT3481" i="3" s="1"/>
  <c r="AV3481" i="3" s="1"/>
  <c r="O3482" i="3"/>
  <c r="U3488" i="3"/>
  <c r="AT3488" i="3" s="1"/>
  <c r="AV3488" i="3" s="1"/>
  <c r="O3489" i="3"/>
  <c r="U3495" i="3"/>
  <c r="AT3495" i="3" s="1"/>
  <c r="AV3495" i="3" s="1"/>
  <c r="U3497" i="3"/>
  <c r="AT3497" i="3" s="1"/>
  <c r="AV3497" i="3" s="1"/>
  <c r="O3498" i="3"/>
  <c r="U3502" i="3"/>
  <c r="AT3502" i="3" s="1"/>
  <c r="AV3502" i="3" s="1"/>
  <c r="U3503" i="3"/>
  <c r="AT3503" i="3" s="1"/>
  <c r="AV3503" i="3" s="1"/>
  <c r="O3514" i="3"/>
  <c r="O3534" i="3"/>
  <c r="O3528" i="3"/>
  <c r="O3522" i="3"/>
  <c r="O3516" i="3"/>
  <c r="U3541" i="3"/>
  <c r="AT3541" i="3" s="1"/>
  <c r="AV3541" i="3" s="1"/>
  <c r="U3533" i="3"/>
  <c r="AT3533" i="3" s="1"/>
  <c r="AV3533" i="3" s="1"/>
  <c r="U3527" i="3"/>
  <c r="AT3527" i="3" s="1"/>
  <c r="AV3527" i="3" s="1"/>
  <c r="U3525" i="3"/>
  <c r="AT3525" i="3" s="1"/>
  <c r="AV3525" i="3" s="1"/>
  <c r="U3521" i="3"/>
  <c r="AT3521" i="3" s="1"/>
  <c r="AV3521" i="3" s="1"/>
  <c r="U3483" i="3"/>
  <c r="AT3483" i="3" s="1"/>
  <c r="AV3483" i="3" s="1"/>
  <c r="O3483" i="3"/>
  <c r="AM3506" i="3"/>
  <c r="AN3505" i="3"/>
  <c r="U3524" i="3"/>
  <c r="AT3524" i="3" s="1"/>
  <c r="AV3524" i="3" s="1"/>
  <c r="O3524" i="3"/>
  <c r="O3520" i="3"/>
  <c r="U3520" i="3"/>
  <c r="AT3520" i="3" s="1"/>
  <c r="AV3520" i="3" s="1"/>
  <c r="O3537" i="3"/>
  <c r="O3535" i="3"/>
  <c r="O3531" i="3"/>
  <c r="U3529" i="3"/>
  <c r="AT3529" i="3" s="1"/>
  <c r="AV3529" i="3" s="1"/>
  <c r="O3529" i="3"/>
  <c r="U3523" i="3"/>
  <c r="AT3523" i="3" s="1"/>
  <c r="AV3523" i="3" s="1"/>
  <c r="O3523" i="3"/>
  <c r="O3519" i="3"/>
  <c r="O3517" i="3"/>
  <c r="U3517" i="3"/>
  <c r="AT3517" i="3" s="1"/>
  <c r="AV3517" i="3" s="1"/>
  <c r="AK3552" i="3"/>
  <c r="AL3552" i="3" s="1"/>
  <c r="O3503" i="3"/>
  <c r="U3149" i="3"/>
  <c r="AT3149" i="3" s="1"/>
  <c r="AV3149" i="3" s="1"/>
  <c r="O3273" i="3"/>
  <c r="U3245" i="3"/>
  <c r="AT3245" i="3" s="1"/>
  <c r="AV3245" i="3" s="1"/>
  <c r="U3194" i="3"/>
  <c r="AT3194" i="3" s="1"/>
  <c r="AV3194" i="3" s="1"/>
  <c r="U3049" i="3"/>
  <c r="AT3049" i="3" s="1"/>
  <c r="AV3049" i="3" s="1"/>
  <c r="U3552" i="3"/>
  <c r="AT3552" i="3" s="1"/>
  <c r="AV3552" i="3" s="1"/>
  <c r="U3442" i="3"/>
  <c r="AT3442" i="3" s="1"/>
  <c r="AV3442" i="3" s="1"/>
  <c r="U3161" i="3"/>
  <c r="AT3161" i="3" s="1"/>
  <c r="AV3161" i="3" s="1"/>
  <c r="U3208" i="3"/>
  <c r="AT3208" i="3" s="1"/>
  <c r="AV3208" i="3" s="1"/>
  <c r="O2998" i="3"/>
  <c r="O3423" i="3"/>
  <c r="O3092" i="3"/>
  <c r="O3318" i="3"/>
  <c r="O3101" i="3"/>
  <c r="U3312" i="3"/>
  <c r="AT3312" i="3" s="1"/>
  <c r="AV3312" i="3" s="1"/>
  <c r="U3252" i="3"/>
  <c r="AT3252" i="3" s="1"/>
  <c r="AV3252" i="3" s="1"/>
  <c r="O3064" i="3"/>
  <c r="U3544" i="3"/>
  <c r="AT3544" i="3" s="1"/>
  <c r="AV3544" i="3" s="1"/>
  <c r="U3506" i="3"/>
  <c r="AT3506" i="3" s="1"/>
  <c r="AV3506" i="3" s="1"/>
  <c r="U3223" i="3"/>
  <c r="AT3223" i="3" s="1"/>
  <c r="AV3223" i="3" s="1"/>
  <c r="U3123" i="3"/>
  <c r="AT3123" i="3" s="1"/>
  <c r="AV3123" i="3" s="1"/>
  <c r="U3102" i="3"/>
  <c r="AT3102" i="3" s="1"/>
  <c r="AV3102" i="3" s="1"/>
  <c r="U3091" i="3"/>
  <c r="AT3091" i="3" s="1"/>
  <c r="AV3091" i="3" s="1"/>
  <c r="O3082" i="3"/>
  <c r="U3066" i="3"/>
  <c r="AT3066" i="3" s="1"/>
  <c r="AV3066" i="3" s="1"/>
  <c r="O3527" i="3"/>
  <c r="O3450" i="3"/>
  <c r="O3424" i="3"/>
  <c r="U3377" i="3"/>
  <c r="AT3377" i="3" s="1"/>
  <c r="AV3377" i="3" s="1"/>
  <c r="U3535" i="3"/>
  <c r="AT3535" i="3" s="1"/>
  <c r="AV3535" i="3" s="1"/>
  <c r="O3532" i="3"/>
  <c r="U3522" i="3"/>
  <c r="AT3522" i="3" s="1"/>
  <c r="AV3522" i="3" s="1"/>
  <c r="U3498" i="3"/>
  <c r="AT3498" i="3" s="1"/>
  <c r="AV3498" i="3" s="1"/>
  <c r="O3467" i="3"/>
  <c r="O3393" i="3"/>
  <c r="O3447" i="3"/>
  <c r="U3412" i="3"/>
  <c r="AT3412" i="3" s="1"/>
  <c r="AV3412" i="3" s="1"/>
  <c r="AN3367" i="3"/>
  <c r="O3355" i="3"/>
  <c r="U3349" i="3"/>
  <c r="AT3349" i="3" s="1"/>
  <c r="AV3349" i="3" s="1"/>
  <c r="O3315" i="3"/>
  <c r="O3363" i="3"/>
  <c r="U3348" i="3"/>
  <c r="AT3348" i="3" s="1"/>
  <c r="AV3348" i="3" s="1"/>
  <c r="O3509" i="3"/>
  <c r="O3305" i="3"/>
  <c r="U3519" i="3"/>
  <c r="AT3519" i="3" s="1"/>
  <c r="AV3519" i="3" s="1"/>
  <c r="U3427" i="3"/>
  <c r="AT3427" i="3" s="1"/>
  <c r="AV3427" i="3" s="1"/>
  <c r="O3396" i="3"/>
  <c r="U3329" i="3"/>
  <c r="AT3329" i="3" s="1"/>
  <c r="AV3329" i="3" s="1"/>
  <c r="U3248" i="3"/>
  <c r="AT3248" i="3" s="1"/>
  <c r="AV3248" i="3" s="1"/>
  <c r="U3215" i="3"/>
  <c r="AT3215" i="3" s="1"/>
  <c r="AV3215" i="3" s="1"/>
  <c r="U3133" i="3"/>
  <c r="AT3133" i="3" s="1"/>
  <c r="AV3133" i="3" s="1"/>
  <c r="U3486" i="3"/>
  <c r="AT3486" i="3" s="1"/>
  <c r="AV3486" i="3" s="1"/>
  <c r="O3477" i="3"/>
  <c r="O3462" i="3"/>
  <c r="O3422" i="3"/>
  <c r="O3525" i="3"/>
  <c r="O3502" i="3"/>
  <c r="O3478" i="3"/>
  <c r="U3457" i="3"/>
  <c r="AT3457" i="3" s="1"/>
  <c r="AV3457" i="3" s="1"/>
  <c r="O3446" i="3"/>
  <c r="U3429" i="3"/>
  <c r="AT3429" i="3" s="1"/>
  <c r="AV3429" i="3" s="1"/>
  <c r="O3417" i="3"/>
  <c r="U3325" i="3"/>
  <c r="AT3325" i="3" s="1"/>
  <c r="AV3325" i="3" s="1"/>
  <c r="U3308" i="3"/>
  <c r="AT3308" i="3" s="1"/>
  <c r="AV3308" i="3" s="1"/>
  <c r="U3268" i="3"/>
  <c r="AT3268" i="3" s="1"/>
  <c r="AV3268" i="3" s="1"/>
  <c r="U3255" i="3"/>
  <c r="AT3255" i="3" s="1"/>
  <c r="AV3255" i="3" s="1"/>
  <c r="U3221" i="3"/>
  <c r="AT3221" i="3" s="1"/>
  <c r="AV3221" i="3" s="1"/>
  <c r="U3111" i="3"/>
  <c r="AT3111" i="3" s="1"/>
  <c r="AV3111" i="3" s="1"/>
  <c r="U3045" i="3"/>
  <c r="AT3045" i="3" s="1"/>
  <c r="AV3045" i="3" s="1"/>
  <c r="O3402" i="3"/>
  <c r="O3511" i="3"/>
  <c r="U3186" i="3"/>
  <c r="AT3186" i="3" s="1"/>
  <c r="AV3186" i="3" s="1"/>
  <c r="U3489" i="3"/>
  <c r="AT3489" i="3" s="1"/>
  <c r="AV3489" i="3" s="1"/>
  <c r="O3481" i="3"/>
  <c r="U3469" i="3"/>
  <c r="AT3469" i="3" s="1"/>
  <c r="AV3469" i="3" s="1"/>
  <c r="O3448" i="3"/>
  <c r="O3284" i="3"/>
  <c r="U3146" i="3"/>
  <c r="AT3146" i="3" s="1"/>
  <c r="AV3146" i="3" s="1"/>
  <c r="U3380" i="3"/>
  <c r="AT3380" i="3" s="1"/>
  <c r="AV3380" i="3" s="1"/>
  <c r="U3135" i="3"/>
  <c r="AT3135" i="3" s="1"/>
  <c r="AV3135" i="3" s="1"/>
  <c r="O3399" i="3"/>
  <c r="U3337" i="3"/>
  <c r="AT3337" i="3" s="1"/>
  <c r="AV3337" i="3" s="1"/>
  <c r="U3129" i="3"/>
  <c r="AT3129" i="3" s="1"/>
  <c r="AV3129" i="3" s="1"/>
  <c r="O3068" i="3"/>
  <c r="O3369" i="3"/>
  <c r="O3350" i="3"/>
  <c r="U3332" i="3"/>
  <c r="AT3332" i="3" s="1"/>
  <c r="AV3332" i="3" s="1"/>
  <c r="O3342" i="3"/>
  <c r="U3326" i="3"/>
  <c r="AT3326" i="3" s="1"/>
  <c r="AV3326" i="3" s="1"/>
  <c r="O3240" i="3"/>
  <c r="O3237" i="3"/>
  <c r="O3232" i="3"/>
  <c r="O3505" i="3"/>
  <c r="U3389" i="3"/>
  <c r="AT3389" i="3" s="1"/>
  <c r="AV3389" i="3" s="1"/>
  <c r="AM3099" i="3"/>
  <c r="AM3100" i="3" s="1"/>
  <c r="AN3100" i="3" s="1"/>
  <c r="O3260" i="3"/>
  <c r="O3217" i="3"/>
  <c r="O3204" i="3"/>
  <c r="O3189" i="3"/>
  <c r="O3162" i="3"/>
  <c r="O3147" i="3"/>
  <c r="O3046" i="3"/>
  <c r="O3030" i="3"/>
  <c r="O3027" i="3"/>
  <c r="O2976" i="3"/>
  <c r="O3035" i="3"/>
  <c r="U3035" i="3"/>
  <c r="AT3035" i="3" s="1"/>
  <c r="AV3035" i="3" s="1"/>
  <c r="O3036" i="3"/>
  <c r="U3038" i="3"/>
  <c r="AT3038" i="3" s="1"/>
  <c r="AV3038" i="3" s="1"/>
  <c r="O3038" i="3"/>
  <c r="O3043" i="3"/>
  <c r="U3043" i="3"/>
  <c r="AT3043" i="3" s="1"/>
  <c r="AV3043" i="3" s="1"/>
  <c r="O3044" i="3"/>
  <c r="AL3010" i="3"/>
  <c r="AK3011" i="3"/>
  <c r="AK3012" i="3" s="1"/>
  <c r="AK3013" i="3" s="1"/>
  <c r="O3052" i="3"/>
  <c r="U3052" i="3"/>
  <c r="AT3052" i="3" s="1"/>
  <c r="AV3052" i="3" s="1"/>
  <c r="U3053" i="3"/>
  <c r="AT3053" i="3" s="1"/>
  <c r="AV3053" i="3" s="1"/>
  <c r="O3053" i="3"/>
  <c r="AK3057" i="3"/>
  <c r="AK3058" i="3" s="1"/>
  <c r="AL3058" i="3" s="1"/>
  <c r="AL3056" i="3"/>
  <c r="BA3096" i="3"/>
  <c r="BA3094" i="3" s="1"/>
  <c r="AZ3094" i="3"/>
  <c r="AM3141" i="3"/>
  <c r="AN3140" i="3"/>
  <c r="AM3187" i="3"/>
  <c r="AN3186" i="3"/>
  <c r="U3054" i="3"/>
  <c r="AT3054" i="3" s="1"/>
  <c r="AV3054" i="3" s="1"/>
  <c r="O3054" i="3"/>
  <c r="O3058" i="3"/>
  <c r="U3058" i="3"/>
  <c r="AT3058" i="3" s="1"/>
  <c r="AV3058" i="3" s="1"/>
  <c r="U3071" i="3"/>
  <c r="AT3071" i="3" s="1"/>
  <c r="AV3071" i="3" s="1"/>
  <c r="O3071" i="3"/>
  <c r="U3072" i="3"/>
  <c r="AT3072" i="3" s="1"/>
  <c r="AV3072" i="3" s="1"/>
  <c r="O3072" i="3"/>
  <c r="O3073" i="3"/>
  <c r="U3073" i="3"/>
  <c r="AT3073" i="3" s="1"/>
  <c r="AV3073" i="3" s="1"/>
  <c r="O3075" i="3"/>
  <c r="U3075" i="3"/>
  <c r="AT3075" i="3" s="1"/>
  <c r="AV3075" i="3" s="1"/>
  <c r="U3076" i="3"/>
  <c r="AT3076" i="3" s="1"/>
  <c r="AV3076" i="3" s="1"/>
  <c r="O3076" i="3"/>
  <c r="O3085" i="3"/>
  <c r="U3085" i="3"/>
  <c r="AT3085" i="3" s="1"/>
  <c r="AV3085" i="3" s="1"/>
  <c r="O3089" i="3"/>
  <c r="U3089" i="3"/>
  <c r="AT3089" i="3" s="1"/>
  <c r="AV3089" i="3" s="1"/>
  <c r="U3105" i="3"/>
  <c r="AT3105" i="3" s="1"/>
  <c r="AV3105" i="3" s="1"/>
  <c r="O3105" i="3"/>
  <c r="O3112" i="3"/>
  <c r="U3112" i="3"/>
  <c r="AT3112" i="3" s="1"/>
  <c r="AV3112" i="3" s="1"/>
  <c r="O3113" i="3"/>
  <c r="U3113" i="3"/>
  <c r="AT3113" i="3" s="1"/>
  <c r="AV3113" i="3" s="1"/>
  <c r="O3114" i="3"/>
  <c r="U3114" i="3"/>
  <c r="AT3114" i="3" s="1"/>
  <c r="AV3114" i="3" s="1"/>
  <c r="O3116" i="3"/>
  <c r="U3116" i="3"/>
  <c r="AT3116" i="3" s="1"/>
  <c r="AV3116" i="3" s="1"/>
  <c r="O3117" i="3"/>
  <c r="U3117" i="3"/>
  <c r="AT3117" i="3" s="1"/>
  <c r="AV3117" i="3" s="1"/>
  <c r="O3121" i="3"/>
  <c r="U3121" i="3"/>
  <c r="AT3121" i="3" s="1"/>
  <c r="AV3121" i="3" s="1"/>
  <c r="O3125" i="3"/>
  <c r="U3125" i="3"/>
  <c r="AT3125" i="3" s="1"/>
  <c r="AV3125" i="3" s="1"/>
  <c r="O3128" i="3"/>
  <c r="U3128" i="3"/>
  <c r="AT3128" i="3" s="1"/>
  <c r="AV3128" i="3" s="1"/>
  <c r="U3131" i="3"/>
  <c r="AT3131" i="3" s="1"/>
  <c r="AV3131" i="3" s="1"/>
  <c r="O3131" i="3"/>
  <c r="O3136" i="3"/>
  <c r="U3136" i="3"/>
  <c r="AT3136" i="3" s="1"/>
  <c r="AV3136" i="3" s="1"/>
  <c r="O3137" i="3"/>
  <c r="U3137" i="3"/>
  <c r="AT3137" i="3" s="1"/>
  <c r="AV3137" i="3" s="1"/>
  <c r="U3138" i="3"/>
  <c r="AT3138" i="3" s="1"/>
  <c r="AV3138" i="3" s="1"/>
  <c r="O3138" i="3"/>
  <c r="U3139" i="3"/>
  <c r="AT3139" i="3" s="1"/>
  <c r="AV3139" i="3" s="1"/>
  <c r="O3139" i="3"/>
  <c r="O3144" i="3"/>
  <c r="U3144" i="3"/>
  <c r="AT3144" i="3" s="1"/>
  <c r="AV3144" i="3" s="1"/>
  <c r="U3145" i="3"/>
  <c r="AT3145" i="3" s="1"/>
  <c r="AV3145" i="3" s="1"/>
  <c r="O3145" i="3"/>
  <c r="U3148" i="3"/>
  <c r="AT3148" i="3" s="1"/>
  <c r="AV3148" i="3" s="1"/>
  <c r="O3148" i="3"/>
  <c r="U3150" i="3"/>
  <c r="AT3150" i="3" s="1"/>
  <c r="AV3150" i="3" s="1"/>
  <c r="O3150" i="3"/>
  <c r="U3152" i="3"/>
  <c r="AT3152" i="3" s="1"/>
  <c r="AV3152" i="3" s="1"/>
  <c r="O3152" i="3"/>
  <c r="U3155" i="3"/>
  <c r="AT3155" i="3" s="1"/>
  <c r="AV3155" i="3" s="1"/>
  <c r="O3155" i="3"/>
  <c r="U3156" i="3"/>
  <c r="AT3156" i="3" s="1"/>
  <c r="AV3156" i="3" s="1"/>
  <c r="O3156" i="3"/>
  <c r="U3158" i="3"/>
  <c r="AT3158" i="3" s="1"/>
  <c r="AV3158" i="3" s="1"/>
  <c r="O3158" i="3"/>
  <c r="U3160" i="3"/>
  <c r="AT3160" i="3" s="1"/>
  <c r="AV3160" i="3" s="1"/>
  <c r="O3160" i="3"/>
  <c r="U3164" i="3"/>
  <c r="AT3164" i="3" s="1"/>
  <c r="AV3164" i="3" s="1"/>
  <c r="O3164" i="3"/>
  <c r="U3166" i="3"/>
  <c r="AT3166" i="3" s="1"/>
  <c r="AV3166" i="3" s="1"/>
  <c r="O3166" i="3"/>
  <c r="U3170" i="3"/>
  <c r="AT3170" i="3" s="1"/>
  <c r="AV3170" i="3" s="1"/>
  <c r="O3170" i="3"/>
  <c r="U3174" i="3"/>
  <c r="AT3174" i="3" s="1"/>
  <c r="AV3174" i="3" s="1"/>
  <c r="O3174" i="3"/>
  <c r="U3177" i="3"/>
  <c r="AT3177" i="3" s="1"/>
  <c r="AV3177" i="3" s="1"/>
  <c r="O3177" i="3"/>
  <c r="U3182" i="3"/>
  <c r="AT3182" i="3" s="1"/>
  <c r="AV3182" i="3" s="1"/>
  <c r="O3182" i="3"/>
  <c r="U3183" i="3"/>
  <c r="AT3183" i="3" s="1"/>
  <c r="AV3183" i="3" s="1"/>
  <c r="O3183" i="3"/>
  <c r="U3191" i="3"/>
  <c r="AT3191" i="3" s="1"/>
  <c r="AV3191" i="3" s="1"/>
  <c r="O3191" i="3"/>
  <c r="U3193" i="3"/>
  <c r="AT3193" i="3" s="1"/>
  <c r="AV3193" i="3" s="1"/>
  <c r="O3193" i="3"/>
  <c r="U3196" i="3"/>
  <c r="AT3196" i="3" s="1"/>
  <c r="AV3196" i="3" s="1"/>
  <c r="O3196" i="3"/>
  <c r="U3199" i="3"/>
  <c r="AT3199" i="3" s="1"/>
  <c r="AV3199" i="3" s="1"/>
  <c r="O3199" i="3"/>
  <c r="U3201" i="3"/>
  <c r="AT3201" i="3" s="1"/>
  <c r="AV3201" i="3" s="1"/>
  <c r="O3201" i="3"/>
  <c r="U3203" i="3"/>
  <c r="AT3203" i="3" s="1"/>
  <c r="AV3203" i="3" s="1"/>
  <c r="O3203" i="3"/>
  <c r="U3207" i="3"/>
  <c r="AT3207" i="3" s="1"/>
  <c r="AV3207" i="3" s="1"/>
  <c r="O3207" i="3"/>
  <c r="O3209" i="3"/>
  <c r="U3209" i="3"/>
  <c r="AT3209" i="3" s="1"/>
  <c r="AV3209" i="3" s="1"/>
  <c r="U3211" i="3"/>
  <c r="AT3211" i="3" s="1"/>
  <c r="AV3211" i="3" s="1"/>
  <c r="O3211" i="3"/>
  <c r="U3213" i="3"/>
  <c r="AT3213" i="3" s="1"/>
  <c r="AV3213" i="3" s="1"/>
  <c r="O3213" i="3"/>
  <c r="O3225" i="3"/>
  <c r="U3225" i="3"/>
  <c r="AT3225" i="3" s="1"/>
  <c r="AV3225" i="3" s="1"/>
  <c r="O3231" i="3"/>
  <c r="U3231" i="3"/>
  <c r="AT3231" i="3" s="1"/>
  <c r="AV3231" i="3" s="1"/>
  <c r="U3233" i="3"/>
  <c r="AT3233" i="3" s="1"/>
  <c r="AV3233" i="3" s="1"/>
  <c r="O3233" i="3"/>
  <c r="U3235" i="3"/>
  <c r="AT3235" i="3" s="1"/>
  <c r="AV3235" i="3" s="1"/>
  <c r="O3235" i="3"/>
  <c r="O3236" i="3"/>
  <c r="U3236" i="3"/>
  <c r="AT3236" i="3" s="1"/>
  <c r="AV3236" i="3" s="1"/>
  <c r="U3238" i="3"/>
  <c r="AT3238" i="3" s="1"/>
  <c r="AV3238" i="3" s="1"/>
  <c r="O3238" i="3"/>
  <c r="O3241" i="3"/>
  <c r="U3241" i="3"/>
  <c r="AT3241" i="3" s="1"/>
  <c r="AV3241" i="3" s="1"/>
  <c r="O3242" i="3"/>
  <c r="U3242" i="3"/>
  <c r="AT3242" i="3" s="1"/>
  <c r="AV3242" i="3" s="1"/>
  <c r="O3250" i="3"/>
  <c r="U3250" i="3"/>
  <c r="AT3250" i="3" s="1"/>
  <c r="AV3250" i="3" s="1"/>
  <c r="O3251" i="3"/>
  <c r="U3251" i="3"/>
  <c r="AT3251" i="3" s="1"/>
  <c r="AV3251" i="3" s="1"/>
  <c r="O3253" i="3"/>
  <c r="U3253" i="3"/>
  <c r="AT3253" i="3" s="1"/>
  <c r="AV3253" i="3" s="1"/>
  <c r="U3256" i="3"/>
  <c r="AT3256" i="3" s="1"/>
  <c r="AV3256" i="3" s="1"/>
  <c r="O3256" i="3"/>
  <c r="O3258" i="3"/>
  <c r="U3258" i="3"/>
  <c r="AT3258" i="3" s="1"/>
  <c r="AV3258" i="3" s="1"/>
  <c r="O3266" i="3"/>
  <c r="U3266" i="3"/>
  <c r="AT3266" i="3" s="1"/>
  <c r="AV3266" i="3" s="1"/>
  <c r="O3267" i="3"/>
  <c r="U3267" i="3"/>
  <c r="AT3267" i="3" s="1"/>
  <c r="AV3267" i="3" s="1"/>
  <c r="U3271" i="3"/>
  <c r="AT3271" i="3" s="1"/>
  <c r="AV3271" i="3" s="1"/>
  <c r="O3271" i="3"/>
  <c r="O3272" i="3"/>
  <c r="U3272" i="3"/>
  <c r="AT3272" i="3" s="1"/>
  <c r="AV3272" i="3" s="1"/>
  <c r="O3274" i="3"/>
  <c r="U3274" i="3"/>
  <c r="AT3274" i="3" s="1"/>
  <c r="AV3274" i="3" s="1"/>
  <c r="O3282" i="3"/>
  <c r="U3282" i="3"/>
  <c r="AT3282" i="3" s="1"/>
  <c r="AV3282" i="3" s="1"/>
  <c r="O3283" i="3"/>
  <c r="U3283" i="3"/>
  <c r="AT3283" i="3" s="1"/>
  <c r="AV3283" i="3" s="1"/>
  <c r="O3285" i="3"/>
  <c r="U3285" i="3"/>
  <c r="AT3285" i="3" s="1"/>
  <c r="AV3285" i="3" s="1"/>
  <c r="O3287" i="3"/>
  <c r="O3290" i="3"/>
  <c r="U3291" i="3"/>
  <c r="AT3291" i="3" s="1"/>
  <c r="AV3291" i="3" s="1"/>
  <c r="O3291" i="3"/>
  <c r="U3295" i="3"/>
  <c r="AT3295" i="3" s="1"/>
  <c r="AV3295" i="3" s="1"/>
  <c r="O3295" i="3"/>
  <c r="O3296" i="3"/>
  <c r="U3296" i="3"/>
  <c r="AT3296" i="3" s="1"/>
  <c r="AV3296" i="3" s="1"/>
  <c r="O3297" i="3"/>
  <c r="O3298" i="3"/>
  <c r="U3298" i="3"/>
  <c r="AT3298" i="3" s="1"/>
  <c r="AV3298" i="3" s="1"/>
  <c r="U3301" i="3"/>
  <c r="AT3301" i="3" s="1"/>
  <c r="AV3301" i="3" s="1"/>
  <c r="O3301" i="3"/>
  <c r="U3303" i="3"/>
  <c r="AT3303" i="3" s="1"/>
  <c r="AV3303" i="3" s="1"/>
  <c r="O3303" i="3"/>
  <c r="U3304" i="3"/>
  <c r="AT3304" i="3" s="1"/>
  <c r="AV3304" i="3" s="1"/>
  <c r="O3304" i="3"/>
  <c r="U3306" i="3"/>
  <c r="AT3306" i="3" s="1"/>
  <c r="AV3306" i="3" s="1"/>
  <c r="O3306" i="3"/>
  <c r="U3307" i="3"/>
  <c r="AT3307" i="3" s="1"/>
  <c r="AV3307" i="3" s="1"/>
  <c r="O3307" i="3"/>
  <c r="O3294" i="3"/>
  <c r="U3294" i="3"/>
  <c r="AT3294" i="3" s="1"/>
  <c r="AV3294" i="3" s="1"/>
  <c r="U3309" i="3"/>
  <c r="AT3309" i="3" s="1"/>
  <c r="AV3309" i="3" s="1"/>
  <c r="O3309" i="3"/>
  <c r="O3313" i="3"/>
  <c r="U3313" i="3"/>
  <c r="AT3313" i="3" s="1"/>
  <c r="AV3313" i="3" s="1"/>
  <c r="O3314" i="3"/>
  <c r="U3314" i="3"/>
  <c r="AT3314" i="3" s="1"/>
  <c r="AV3314" i="3" s="1"/>
  <c r="O3316" i="3"/>
  <c r="AK3278" i="3"/>
  <c r="AL3277" i="3"/>
  <c r="U3321" i="3"/>
  <c r="AT3321" i="3" s="1"/>
  <c r="AV3321" i="3" s="1"/>
  <c r="O3321" i="3"/>
  <c r="O3323" i="3"/>
  <c r="U3323" i="3"/>
  <c r="AT3323" i="3" s="1"/>
  <c r="AV3323" i="3" s="1"/>
  <c r="O3328" i="3"/>
  <c r="U3328" i="3"/>
  <c r="AT3328" i="3" s="1"/>
  <c r="AV3328" i="3" s="1"/>
  <c r="O3331" i="3"/>
  <c r="U3331" i="3"/>
  <c r="AT3331" i="3" s="1"/>
  <c r="AV3331" i="3" s="1"/>
  <c r="O3333" i="3"/>
  <c r="U3333" i="3"/>
  <c r="AT3333" i="3" s="1"/>
  <c r="AV3333" i="3" s="1"/>
  <c r="O3334" i="3"/>
  <c r="U3334" i="3"/>
  <c r="AT3334" i="3" s="1"/>
  <c r="AV3334" i="3" s="1"/>
  <c r="O3338" i="3"/>
  <c r="U3338" i="3"/>
  <c r="AT3338" i="3" s="1"/>
  <c r="AV3338" i="3" s="1"/>
  <c r="O3339" i="3"/>
  <c r="U3339" i="3"/>
  <c r="AT3339" i="3" s="1"/>
  <c r="AV3339" i="3" s="1"/>
  <c r="U3344" i="3"/>
  <c r="AT3344" i="3" s="1"/>
  <c r="AV3344" i="3" s="1"/>
  <c r="O3344" i="3"/>
  <c r="O3346" i="3"/>
  <c r="U3346" i="3"/>
  <c r="AT3346" i="3" s="1"/>
  <c r="AV3346" i="3" s="1"/>
  <c r="O3352" i="3"/>
  <c r="U3353" i="3"/>
  <c r="AT3353" i="3" s="1"/>
  <c r="AV3353" i="3" s="1"/>
  <c r="O3353" i="3"/>
  <c r="O3354" i="3"/>
  <c r="U3354" i="3"/>
  <c r="AT3354" i="3" s="1"/>
  <c r="AV3354" i="3" s="1"/>
  <c r="O3356" i="3"/>
  <c r="U3356" i="3"/>
  <c r="AT3356" i="3" s="1"/>
  <c r="AV3356" i="3" s="1"/>
  <c r="O3358" i="3"/>
  <c r="U3358" i="3"/>
  <c r="AT3358" i="3" s="1"/>
  <c r="AV3358" i="3" s="1"/>
  <c r="O3360" i="3"/>
  <c r="U3360" i="3"/>
  <c r="AT3360" i="3" s="1"/>
  <c r="AV3360" i="3" s="1"/>
  <c r="O3361" i="3"/>
  <c r="AN3321" i="3"/>
  <c r="AM3322" i="3"/>
  <c r="AM3323" i="3" s="1"/>
  <c r="AM3324" i="3" s="1"/>
  <c r="O3365" i="3"/>
  <c r="O3368" i="3"/>
  <c r="U3368" i="3"/>
  <c r="AT3368" i="3" s="1"/>
  <c r="AV3368" i="3" s="1"/>
  <c r="O3370" i="3"/>
  <c r="U3370" i="3"/>
  <c r="AT3370" i="3" s="1"/>
  <c r="AV3370" i="3" s="1"/>
  <c r="U3371" i="3"/>
  <c r="AT3371" i="3" s="1"/>
  <c r="AV3371" i="3" s="1"/>
  <c r="O3371" i="3"/>
  <c r="O3372" i="3"/>
  <c r="O3373" i="3"/>
  <c r="U3373" i="3"/>
  <c r="AT3373" i="3" s="1"/>
  <c r="AV3373" i="3" s="1"/>
  <c r="U3374" i="3"/>
  <c r="AT3374" i="3" s="1"/>
  <c r="AV3374" i="3" s="1"/>
  <c r="O3374" i="3"/>
  <c r="O3375" i="3"/>
  <c r="U3375" i="3"/>
  <c r="AT3375" i="3" s="1"/>
  <c r="AV3375" i="3" s="1"/>
  <c r="O3376" i="3"/>
  <c r="O3379" i="3"/>
  <c r="U3379" i="3"/>
  <c r="AT3379" i="3" s="1"/>
  <c r="AV3379" i="3" s="1"/>
  <c r="O3381" i="3"/>
  <c r="U3381" i="3"/>
  <c r="AT3381" i="3" s="1"/>
  <c r="AV3381" i="3" s="1"/>
  <c r="O3383" i="3"/>
  <c r="U3383" i="3"/>
  <c r="AT3383" i="3" s="1"/>
  <c r="AV3383" i="3" s="1"/>
  <c r="O3386" i="3"/>
  <c r="U3386" i="3"/>
  <c r="AT3386" i="3" s="1"/>
  <c r="AV3386" i="3" s="1"/>
  <c r="O3387" i="3"/>
  <c r="U3387" i="3"/>
  <c r="AT3387" i="3" s="1"/>
  <c r="AV3387" i="3" s="1"/>
  <c r="O3388" i="3"/>
  <c r="U3388" i="3"/>
  <c r="AT3388" i="3" s="1"/>
  <c r="AV3388" i="3" s="1"/>
  <c r="O3390" i="3"/>
  <c r="U3394" i="3"/>
  <c r="AT3394" i="3" s="1"/>
  <c r="AV3394" i="3" s="1"/>
  <c r="O3394" i="3"/>
  <c r="O3395" i="3"/>
  <c r="U3395" i="3"/>
  <c r="AT3395" i="3" s="1"/>
  <c r="AV3395" i="3" s="1"/>
  <c r="O3400" i="3"/>
  <c r="U3400" i="3"/>
  <c r="AT3400" i="3" s="1"/>
  <c r="AV3400" i="3" s="1"/>
  <c r="O3401" i="3"/>
  <c r="U3401" i="3"/>
  <c r="AT3401" i="3" s="1"/>
  <c r="AV3401" i="3" s="1"/>
  <c r="O3405" i="3"/>
  <c r="U3405" i="3"/>
  <c r="AT3405" i="3" s="1"/>
  <c r="AV3405" i="3" s="1"/>
  <c r="U3407" i="3"/>
  <c r="AT3407" i="3" s="1"/>
  <c r="AV3407" i="3" s="1"/>
  <c r="O3407" i="3"/>
  <c r="U3410" i="3"/>
  <c r="AT3410" i="3" s="1"/>
  <c r="AV3410" i="3" s="1"/>
  <c r="O3410" i="3"/>
  <c r="O3411" i="3"/>
  <c r="U3411" i="3"/>
  <c r="AT3411" i="3" s="1"/>
  <c r="AV3411" i="3" s="1"/>
  <c r="O3414" i="3"/>
  <c r="U3414" i="3"/>
  <c r="AT3414" i="3" s="1"/>
  <c r="AV3414" i="3" s="1"/>
  <c r="O3416" i="3"/>
  <c r="U3419" i="3"/>
  <c r="AT3419" i="3" s="1"/>
  <c r="AV3419" i="3" s="1"/>
  <c r="O3419" i="3"/>
  <c r="U3420" i="3"/>
  <c r="AT3420" i="3" s="1"/>
  <c r="AV3420" i="3" s="1"/>
  <c r="O3420" i="3"/>
  <c r="U3425" i="3"/>
  <c r="AT3425" i="3" s="1"/>
  <c r="AV3425" i="3" s="1"/>
  <c r="O3425" i="3"/>
  <c r="U3428" i="3"/>
  <c r="AT3428" i="3" s="1"/>
  <c r="AV3428" i="3" s="1"/>
  <c r="O3428" i="3"/>
  <c r="U3430" i="3"/>
  <c r="AT3430" i="3" s="1"/>
  <c r="AV3430" i="3" s="1"/>
  <c r="O3430" i="3"/>
  <c r="O3433" i="3"/>
  <c r="U3433" i="3"/>
  <c r="AT3433" i="3" s="1"/>
  <c r="AV3433" i="3" s="1"/>
  <c r="O3434" i="3"/>
  <c r="O3437" i="3"/>
  <c r="U3437" i="3"/>
  <c r="AT3437" i="3" s="1"/>
  <c r="AV3437" i="3" s="1"/>
  <c r="O3438" i="3"/>
  <c r="U3438" i="3"/>
  <c r="AT3438" i="3" s="1"/>
  <c r="AV3438" i="3" s="1"/>
  <c r="O3439" i="3"/>
  <c r="U3439" i="3"/>
  <c r="AT3439" i="3" s="1"/>
  <c r="AV3439" i="3" s="1"/>
  <c r="O3441" i="3"/>
  <c r="O3443" i="3"/>
  <c r="O3445" i="3"/>
  <c r="U3445" i="3"/>
  <c r="AT3445" i="3" s="1"/>
  <c r="AV3445" i="3" s="1"/>
  <c r="O3451" i="3"/>
  <c r="O3452" i="3"/>
  <c r="U3452" i="3"/>
  <c r="AT3452" i="3" s="1"/>
  <c r="AV3452" i="3" s="1"/>
  <c r="O3454" i="3"/>
  <c r="U3454" i="3"/>
  <c r="AT3454" i="3" s="1"/>
  <c r="AV3454" i="3" s="1"/>
  <c r="O3459" i="3"/>
  <c r="U3459" i="3"/>
  <c r="AT3459" i="3" s="1"/>
  <c r="AV3459" i="3" s="1"/>
  <c r="O3460" i="3"/>
  <c r="U3460" i="3"/>
  <c r="AT3460" i="3" s="1"/>
  <c r="AV3460" i="3" s="1"/>
  <c r="U3461" i="3"/>
  <c r="AT3461" i="3" s="1"/>
  <c r="AV3461" i="3" s="1"/>
  <c r="O3461" i="3"/>
  <c r="U3463" i="3"/>
  <c r="AT3463" i="3" s="1"/>
  <c r="AV3463" i="3" s="1"/>
  <c r="O3463" i="3"/>
  <c r="O3464" i="3"/>
  <c r="O3466" i="3"/>
  <c r="U3466" i="3"/>
  <c r="AT3466" i="3" s="1"/>
  <c r="AV3466" i="3" s="1"/>
  <c r="O3472" i="3"/>
  <c r="U3472" i="3"/>
  <c r="AT3472" i="3" s="1"/>
  <c r="AV3472" i="3" s="1"/>
  <c r="U3476" i="3"/>
  <c r="AT3476" i="3" s="1"/>
  <c r="AV3476" i="3" s="1"/>
  <c r="O3476" i="3"/>
  <c r="O3474" i="3"/>
  <c r="U3474" i="3"/>
  <c r="AT3474" i="3" s="1"/>
  <c r="AV3474" i="3" s="1"/>
  <c r="U3475" i="3"/>
  <c r="AT3475" i="3" s="1"/>
  <c r="AV3475" i="3" s="1"/>
  <c r="O3475" i="3"/>
  <c r="U3479" i="3"/>
  <c r="AT3479" i="3" s="1"/>
  <c r="AV3479" i="3" s="1"/>
  <c r="O3479" i="3"/>
  <c r="O3485" i="3"/>
  <c r="O3487" i="3"/>
  <c r="U3487" i="3"/>
  <c r="AT3487" i="3" s="1"/>
  <c r="AV3487" i="3" s="1"/>
  <c r="O3488" i="3"/>
  <c r="O3491" i="3"/>
  <c r="O3492" i="3"/>
  <c r="U3492" i="3"/>
  <c r="AT3492" i="3" s="1"/>
  <c r="AV3492" i="3" s="1"/>
  <c r="O3493" i="3"/>
  <c r="U3496" i="3"/>
  <c r="AT3496" i="3" s="1"/>
  <c r="AV3496" i="3" s="1"/>
  <c r="O3496" i="3"/>
  <c r="O3499" i="3"/>
  <c r="U3500" i="3"/>
  <c r="AT3500" i="3" s="1"/>
  <c r="AV3500" i="3" s="1"/>
  <c r="O3500" i="3"/>
  <c r="O3501" i="3"/>
  <c r="U3501" i="3"/>
  <c r="AT3501" i="3" s="1"/>
  <c r="AV3501" i="3" s="1"/>
  <c r="O3507" i="3"/>
  <c r="U3507" i="3"/>
  <c r="AT3507" i="3" s="1"/>
  <c r="AV3507" i="3" s="1"/>
  <c r="O3513" i="3"/>
  <c r="U3513" i="3"/>
  <c r="AT3513" i="3" s="1"/>
  <c r="AV3513" i="3" s="1"/>
  <c r="O3512" i="3"/>
  <c r="F75" i="1"/>
  <c r="AA75" i="1" s="1"/>
  <c r="V75" i="1"/>
  <c r="V74" i="1"/>
  <c r="F74" i="1"/>
  <c r="AA74" i="1" s="1"/>
  <c r="V71" i="1"/>
  <c r="F71" i="1"/>
  <c r="AA71" i="1" s="1"/>
  <c r="V67" i="1"/>
  <c r="F67" i="1"/>
  <c r="AA67" i="1" s="1"/>
  <c r="V63" i="1"/>
  <c r="F63" i="1"/>
  <c r="AA63" i="1" s="1"/>
  <c r="V59" i="1"/>
  <c r="F59" i="1"/>
  <c r="AA59" i="1" s="1"/>
  <c r="V58" i="1"/>
  <c r="F58" i="1"/>
  <c r="AA58" i="1" s="1"/>
  <c r="V55" i="1"/>
  <c r="F55" i="1"/>
  <c r="AA55" i="1" s="1"/>
  <c r="V54" i="1"/>
  <c r="F54" i="1"/>
  <c r="AA54" i="1" s="1"/>
  <c r="V53" i="1"/>
  <c r="F53" i="1"/>
  <c r="AA53" i="1" s="1"/>
  <c r="V51" i="1"/>
  <c r="F51" i="1"/>
  <c r="AA51" i="1" s="1"/>
  <c r="V50" i="1"/>
  <c r="F50" i="1"/>
  <c r="AA50" i="1" s="1"/>
  <c r="V49" i="1"/>
  <c r="F49" i="1"/>
  <c r="AA49" i="1" s="1"/>
  <c r="V47" i="1"/>
  <c r="F47" i="1"/>
  <c r="AA47" i="1" s="1"/>
  <c r="V45" i="1"/>
  <c r="F45" i="1"/>
  <c r="AA45" i="1" s="1"/>
  <c r="V43" i="1"/>
  <c r="F43" i="1"/>
  <c r="AA43" i="1" s="1"/>
  <c r="V39" i="1"/>
  <c r="F39" i="1"/>
  <c r="AA39" i="1" s="1"/>
  <c r="V35" i="1"/>
  <c r="F35" i="1"/>
  <c r="AA35" i="1" s="1"/>
  <c r="V34" i="1"/>
  <c r="F34" i="1"/>
  <c r="AA34" i="1" s="1"/>
  <c r="V31" i="1"/>
  <c r="F31" i="1"/>
  <c r="AA31" i="1" s="1"/>
  <c r="V30" i="1"/>
  <c r="F30" i="1"/>
  <c r="AA30" i="1" s="1"/>
  <c r="V27" i="1"/>
  <c r="F27" i="1"/>
  <c r="AA27" i="1" s="1"/>
  <c r="V26" i="1"/>
  <c r="F26" i="1"/>
  <c r="AA26" i="1" s="1"/>
  <c r="V25" i="1"/>
  <c r="F25" i="1"/>
  <c r="AA25" i="1" s="1"/>
  <c r="V23" i="1"/>
  <c r="F23" i="1"/>
  <c r="AA23" i="1" s="1"/>
  <c r="V22" i="1"/>
  <c r="F22" i="1"/>
  <c r="AA22" i="1" s="1"/>
  <c r="V21" i="1"/>
  <c r="F21" i="1"/>
  <c r="AA21" i="1" s="1"/>
  <c r="V19" i="1"/>
  <c r="F19" i="1"/>
  <c r="AA19" i="1" s="1"/>
  <c r="V18" i="1"/>
  <c r="F18" i="1"/>
  <c r="AA18" i="1" s="1"/>
  <c r="V17" i="1"/>
  <c r="F17" i="1"/>
  <c r="AA17" i="1" s="1"/>
  <c r="V15" i="1"/>
  <c r="F15" i="1"/>
  <c r="AA15" i="1" s="1"/>
  <c r="V14" i="1"/>
  <c r="F14" i="1"/>
  <c r="AA14" i="1" s="1"/>
  <c r="V13" i="1"/>
  <c r="F13" i="1"/>
  <c r="AA13" i="1" s="1"/>
  <c r="V10" i="1"/>
  <c r="F10" i="1"/>
  <c r="AA10" i="1" s="1"/>
  <c r="V9" i="1"/>
  <c r="F9" i="1"/>
  <c r="AA9" i="1" s="1"/>
  <c r="V6" i="1"/>
  <c r="F6" i="1"/>
  <c r="AA6" i="1" s="1"/>
  <c r="V5" i="1"/>
  <c r="F5" i="1"/>
  <c r="AA5" i="1" s="1"/>
  <c r="S95" i="1"/>
  <c r="V3" i="1"/>
  <c r="Q95" i="1"/>
  <c r="Q92" i="1"/>
  <c r="Q94" i="1"/>
  <c r="R92" i="1"/>
  <c r="R94" i="1"/>
  <c r="F2" i="1"/>
  <c r="Z92" i="1"/>
  <c r="Z94" i="1"/>
  <c r="Z95" i="1"/>
  <c r="A5" i="1"/>
  <c r="BE4" i="1"/>
  <c r="T95" i="1"/>
  <c r="F8" i="1"/>
  <c r="AA8" i="1" s="1"/>
  <c r="F16" i="1"/>
  <c r="F24" i="1"/>
  <c r="F32" i="1"/>
  <c r="AA32" i="1" s="1"/>
  <c r="F36" i="1"/>
  <c r="AA36" i="1" s="1"/>
  <c r="F40" i="1"/>
  <c r="AA40" i="1" s="1"/>
  <c r="F44" i="1"/>
  <c r="AA44" i="1" s="1"/>
  <c r="F48" i="1"/>
  <c r="F56" i="1"/>
  <c r="AA56" i="1" s="1"/>
  <c r="F60" i="1"/>
  <c r="AA60" i="1" s="1"/>
  <c r="F64" i="1"/>
  <c r="AA64" i="1" s="1"/>
  <c r="F68" i="1"/>
  <c r="F72" i="1"/>
  <c r="AA72" i="1" s="1"/>
  <c r="F7" i="1"/>
  <c r="F33" i="1"/>
  <c r="F41" i="1"/>
  <c r="AA41" i="1" s="1"/>
  <c r="F61" i="1"/>
  <c r="AA61" i="1" s="1"/>
  <c r="F69" i="1"/>
  <c r="AA69" i="1" s="1"/>
  <c r="S92" i="1"/>
  <c r="HG590" i="2"/>
  <c r="GZ596" i="2"/>
  <c r="II590" i="2"/>
  <c r="HO590" i="2"/>
  <c r="HI590" i="2"/>
  <c r="HG596" i="2"/>
  <c r="HE590" i="2"/>
  <c r="GW590" i="2"/>
  <c r="GV596" i="2"/>
  <c r="GT596" i="2"/>
  <c r="GS590" i="2"/>
  <c r="GR596" i="2"/>
  <c r="GQ590" i="2"/>
  <c r="GP596" i="2"/>
  <c r="GO590" i="2"/>
  <c r="GN596" i="2"/>
  <c r="GM590" i="2"/>
  <c r="GL596" i="2"/>
  <c r="GK590" i="2"/>
  <c r="GJ596" i="2"/>
  <c r="GI590" i="2"/>
  <c r="GH596" i="2"/>
  <c r="IZ590" i="2"/>
  <c r="JA596" i="2"/>
  <c r="JB590" i="2"/>
  <c r="JC596" i="2"/>
  <c r="JE590" i="2"/>
  <c r="JG596" i="2"/>
  <c r="JF590" i="2"/>
  <c r="GG583" i="2"/>
  <c r="CQ585" i="2" s="1"/>
  <c r="CQ587" i="2" s="1"/>
  <c r="CP583" i="2"/>
  <c r="JG590" i="2"/>
  <c r="JC590" i="2"/>
  <c r="JA590" i="2"/>
  <c r="GJ590" i="2"/>
  <c r="GL590" i="2"/>
  <c r="GN590" i="2"/>
  <c r="GP590" i="2"/>
  <c r="GR590" i="2"/>
  <c r="GH590" i="2"/>
  <c r="HW590" i="2"/>
  <c r="HO596" i="2"/>
  <c r="O2996" i="3"/>
  <c r="O2986" i="3"/>
  <c r="O3016" i="3"/>
  <c r="O2983" i="3"/>
  <c r="AK2917" i="3"/>
  <c r="AK2918" i="3" s="1"/>
  <c r="AK2919" i="3" s="1"/>
  <c r="AL2919" i="3" s="1"/>
  <c r="O3034" i="3"/>
  <c r="O3040" i="3"/>
  <c r="O3042" i="3"/>
  <c r="O3048" i="3"/>
  <c r="O3050" i="3"/>
  <c r="U3059" i="3"/>
  <c r="AT3059" i="3" s="1"/>
  <c r="AV3059" i="3" s="1"/>
  <c r="U3062" i="3"/>
  <c r="AT3062" i="3" s="1"/>
  <c r="AV3062" i="3" s="1"/>
  <c r="U3079" i="3"/>
  <c r="AT3079" i="3" s="1"/>
  <c r="AV3079" i="3" s="1"/>
  <c r="U3084" i="3"/>
  <c r="AT3084" i="3" s="1"/>
  <c r="AV3084" i="3" s="1"/>
  <c r="U3088" i="3"/>
  <c r="AT3088" i="3" s="1"/>
  <c r="AV3088" i="3" s="1"/>
  <c r="U3090" i="3"/>
  <c r="AT3090" i="3" s="1"/>
  <c r="AV3090" i="3" s="1"/>
  <c r="U3094" i="3"/>
  <c r="AT3094" i="3" s="1"/>
  <c r="AV3094" i="3" s="1"/>
  <c r="U3097" i="3"/>
  <c r="AT3097" i="3" s="1"/>
  <c r="AV3097" i="3" s="1"/>
  <c r="U3100" i="3"/>
  <c r="AT3100" i="3" s="1"/>
  <c r="AV3100" i="3" s="1"/>
  <c r="U3103" i="3"/>
  <c r="AT3103" i="3" s="1"/>
  <c r="AV3103" i="3" s="1"/>
  <c r="U3104" i="3"/>
  <c r="AT3104" i="3" s="1"/>
  <c r="AV3104" i="3" s="1"/>
  <c r="O3107" i="3"/>
  <c r="U3118" i="3"/>
  <c r="AT3118" i="3" s="1"/>
  <c r="AV3118" i="3" s="1"/>
  <c r="U3130" i="3"/>
  <c r="AT3130" i="3" s="1"/>
  <c r="AV3130" i="3" s="1"/>
  <c r="U3134" i="3"/>
  <c r="AT3134" i="3" s="1"/>
  <c r="AV3134" i="3" s="1"/>
  <c r="U3142" i="3"/>
  <c r="AT3142" i="3" s="1"/>
  <c r="AV3142" i="3" s="1"/>
  <c r="U3159" i="3"/>
  <c r="AT3159" i="3" s="1"/>
  <c r="AV3159" i="3" s="1"/>
  <c r="U3206" i="3"/>
  <c r="AT3206" i="3" s="1"/>
  <c r="AV3206" i="3" s="1"/>
  <c r="O2988" i="3"/>
  <c r="O2965" i="3"/>
  <c r="AK3460" i="3"/>
  <c r="U2973" i="3"/>
  <c r="AT2973" i="3" s="1"/>
  <c r="AV2973" i="3" s="1"/>
  <c r="AM3369" i="3"/>
  <c r="AM3370" i="3" s="1"/>
  <c r="AN3370" i="3" s="1"/>
  <c r="U2988" i="3"/>
  <c r="AT2988" i="3" s="1"/>
  <c r="AV2988" i="3" s="1"/>
  <c r="AM2871" i="3"/>
  <c r="AM2872" i="3" s="1"/>
  <c r="AN2872" i="3" s="1"/>
  <c r="AL3055" i="3"/>
  <c r="U3032" i="3"/>
  <c r="AT3032" i="3" s="1"/>
  <c r="AV3032" i="3" s="1"/>
  <c r="O3029" i="3"/>
  <c r="O3024" i="3"/>
  <c r="U3020" i="3"/>
  <c r="AT3020" i="3" s="1"/>
  <c r="AV3020" i="3" s="1"/>
  <c r="U3015" i="3"/>
  <c r="AT3015" i="3" s="1"/>
  <c r="AV3015" i="3" s="1"/>
  <c r="O3014" i="3"/>
  <c r="U3006" i="3"/>
  <c r="AT3006" i="3" s="1"/>
  <c r="AV3006" i="3" s="1"/>
  <c r="U3004" i="3"/>
  <c r="AT3004" i="3" s="1"/>
  <c r="AV3004" i="3" s="1"/>
  <c r="U3002" i="3"/>
  <c r="AT3002" i="3" s="1"/>
  <c r="AV3002" i="3" s="1"/>
  <c r="U3001" i="3"/>
  <c r="AT3001" i="3" s="1"/>
  <c r="AV3001" i="3" s="1"/>
  <c r="O3000" i="3"/>
  <c r="O2999" i="3"/>
  <c r="O2997" i="3"/>
  <c r="U2995" i="3"/>
  <c r="AT2995" i="3" s="1"/>
  <c r="AV2995" i="3" s="1"/>
  <c r="O2994" i="3"/>
  <c r="U2991" i="3"/>
  <c r="AT2991" i="3" s="1"/>
  <c r="AV2991" i="3" s="1"/>
  <c r="O2990" i="3"/>
  <c r="O2989" i="3"/>
  <c r="O2985" i="3"/>
  <c r="U2984" i="3"/>
  <c r="AT2984" i="3" s="1"/>
  <c r="AV2984" i="3" s="1"/>
  <c r="O2982" i="3"/>
  <c r="O2980" i="3"/>
  <c r="O2979" i="3"/>
  <c r="U2975" i="3"/>
  <c r="AT2975" i="3" s="1"/>
  <c r="AV2975" i="3" s="1"/>
  <c r="O2972" i="3"/>
  <c r="U2971" i="3"/>
  <c r="AT2971" i="3" s="1"/>
  <c r="AV2971" i="3" s="1"/>
  <c r="O2969" i="3"/>
  <c r="O2967" i="3"/>
  <c r="U2966" i="3"/>
  <c r="AT2966" i="3" s="1"/>
  <c r="AV2966" i="3" s="1"/>
  <c r="O2964" i="3"/>
  <c r="O2963" i="3"/>
  <c r="O2962" i="3"/>
  <c r="O3001" i="3"/>
  <c r="O2975" i="3"/>
  <c r="AK3322" i="3"/>
  <c r="AL3322" i="3" s="1"/>
  <c r="O3032" i="3"/>
  <c r="U3029" i="3"/>
  <c r="AT3029" i="3" s="1"/>
  <c r="AV3029" i="3" s="1"/>
  <c r="AN3232" i="3"/>
  <c r="U3031" i="3"/>
  <c r="AT3031" i="3" s="1"/>
  <c r="AV3031" i="3" s="1"/>
  <c r="U3030" i="3"/>
  <c r="AT3030" i="3" s="1"/>
  <c r="AV3030" i="3" s="1"/>
  <c r="U3027" i="3"/>
  <c r="AT3027" i="3" s="1"/>
  <c r="AV3027" i="3" s="1"/>
  <c r="O3026" i="3"/>
  <c r="U3025" i="3"/>
  <c r="AT3025" i="3" s="1"/>
  <c r="AV3025" i="3" s="1"/>
  <c r="U3024" i="3"/>
  <c r="AT3024" i="3" s="1"/>
  <c r="AV3024" i="3" s="1"/>
  <c r="O3021" i="3"/>
  <c r="O3017" i="3"/>
  <c r="O3013" i="3"/>
  <c r="O3011" i="3"/>
  <c r="U3010" i="3"/>
  <c r="AT3010" i="3" s="1"/>
  <c r="AV3010" i="3" s="1"/>
  <c r="O3009" i="3"/>
  <c r="U3008" i="3"/>
  <c r="AT3008" i="3" s="1"/>
  <c r="AV3008" i="3" s="1"/>
  <c r="U3007" i="3"/>
  <c r="AT3007" i="3" s="1"/>
  <c r="AV3007" i="3" s="1"/>
  <c r="O3006" i="3"/>
  <c r="O3002" i="3"/>
  <c r="U3000" i="3"/>
  <c r="AT3000" i="3" s="1"/>
  <c r="AV3000" i="3" s="1"/>
  <c r="U2993" i="3"/>
  <c r="AT2993" i="3" s="1"/>
  <c r="AV2993" i="3" s="1"/>
  <c r="U2986" i="3"/>
  <c r="AT2986" i="3" s="1"/>
  <c r="AV2986" i="3" s="1"/>
  <c r="U2985" i="3"/>
  <c r="AT2985" i="3" s="1"/>
  <c r="AV2985" i="3" s="1"/>
  <c r="U2982" i="3"/>
  <c r="AT2982" i="3" s="1"/>
  <c r="AV2982" i="3" s="1"/>
  <c r="U2980" i="3"/>
  <c r="AT2980" i="3" s="1"/>
  <c r="AV2980" i="3" s="1"/>
  <c r="U2979" i="3"/>
  <c r="AT2979" i="3" s="1"/>
  <c r="AV2979" i="3" s="1"/>
  <c r="U2977" i="3"/>
  <c r="AT2977" i="3" s="1"/>
  <c r="AV2977" i="3" s="1"/>
  <c r="U2976" i="3"/>
  <c r="AT2976" i="3" s="1"/>
  <c r="AV2976" i="3" s="1"/>
  <c r="U2967" i="3"/>
  <c r="AT2967" i="3" s="1"/>
  <c r="AV2967" i="3" s="1"/>
  <c r="U2965" i="3"/>
  <c r="AT2965" i="3" s="1"/>
  <c r="AV2965" i="3" s="1"/>
  <c r="U3168" i="3"/>
  <c r="AT3168" i="3" s="1"/>
  <c r="AV3168" i="3" s="1"/>
  <c r="U3184" i="3"/>
  <c r="AT3184" i="3" s="1"/>
  <c r="AV3184" i="3" s="1"/>
  <c r="U3188" i="3"/>
  <c r="AT3188" i="3" s="1"/>
  <c r="AV3188" i="3" s="1"/>
  <c r="U3190" i="3"/>
  <c r="AT3190" i="3" s="1"/>
  <c r="AV3190" i="3" s="1"/>
  <c r="U3192" i="3"/>
  <c r="AT3192" i="3" s="1"/>
  <c r="AV3192" i="3" s="1"/>
  <c r="O3200" i="3"/>
  <c r="U3247" i="3"/>
  <c r="AT3247" i="3" s="1"/>
  <c r="AV3247" i="3" s="1"/>
  <c r="O3008" i="3"/>
  <c r="U3021" i="3"/>
  <c r="AT3021" i="3" s="1"/>
  <c r="AV3021" i="3" s="1"/>
  <c r="O3031" i="3"/>
  <c r="O3007" i="3"/>
  <c r="AL3233" i="3"/>
  <c r="AK3234" i="3"/>
  <c r="U3003" i="3"/>
  <c r="AT3003" i="3" s="1"/>
  <c r="AV3003" i="3" s="1"/>
  <c r="O3003" i="3"/>
  <c r="O2981" i="3"/>
  <c r="AL2963" i="3"/>
  <c r="AK2964" i="3"/>
  <c r="AM2918" i="3"/>
  <c r="U3033" i="3"/>
  <c r="AT3033" i="3" s="1"/>
  <c r="AV3033" i="3" s="1"/>
  <c r="U3087" i="3"/>
  <c r="AT3087" i="3" s="1"/>
  <c r="AV3087" i="3" s="1"/>
  <c r="U3214" i="3"/>
  <c r="AT3214" i="3" s="1"/>
  <c r="AV3214" i="3" s="1"/>
  <c r="U3216" i="3"/>
  <c r="AT3216" i="3" s="1"/>
  <c r="AV3216" i="3" s="1"/>
  <c r="U3230" i="3"/>
  <c r="AT3230" i="3" s="1"/>
  <c r="AV3230" i="3" s="1"/>
  <c r="U3246" i="3"/>
  <c r="AT3246" i="3" s="1"/>
  <c r="AV3246" i="3" s="1"/>
  <c r="U3081" i="3"/>
  <c r="AT3081" i="3" s="1"/>
  <c r="AV3081" i="3" s="1"/>
  <c r="U3086" i="3"/>
  <c r="AT3086" i="3" s="1"/>
  <c r="AV3086" i="3" s="1"/>
  <c r="O3093" i="3"/>
  <c r="U3175" i="3"/>
  <c r="AT3175" i="3" s="1"/>
  <c r="AV3175" i="3" s="1"/>
  <c r="U3210" i="3"/>
  <c r="AT3210" i="3" s="1"/>
  <c r="AV3210" i="3" s="1"/>
  <c r="U3212" i="3"/>
  <c r="AT3212" i="3" s="1"/>
  <c r="AV3212" i="3" s="1"/>
  <c r="O3214" i="3"/>
  <c r="U3005" i="3"/>
  <c r="AT3005" i="3" s="1"/>
  <c r="AV3005" i="3" s="1"/>
  <c r="U3119" i="3"/>
  <c r="AT3119" i="3" s="1"/>
  <c r="AV3119" i="3" s="1"/>
  <c r="U3330" i="3"/>
  <c r="AT3330" i="3" s="1"/>
  <c r="AV3330" i="3" s="1"/>
  <c r="AN3366" i="3"/>
  <c r="U3468" i="3"/>
  <c r="AT3468" i="3" s="1"/>
  <c r="AV3468" i="3" s="1"/>
  <c r="AN3504" i="3"/>
  <c r="U3547" i="3"/>
  <c r="AT3547" i="3" s="1"/>
  <c r="AV3547" i="3" s="1"/>
  <c r="O2995" i="3"/>
  <c r="U3028" i="3"/>
  <c r="AT3028" i="3" s="1"/>
  <c r="AV3028" i="3" s="1"/>
  <c r="U3026" i="3"/>
  <c r="AT3026" i="3" s="1"/>
  <c r="AV3026" i="3" s="1"/>
  <c r="O3023" i="3"/>
  <c r="U3017" i="3"/>
  <c r="AT3017" i="3" s="1"/>
  <c r="AV3017" i="3" s="1"/>
  <c r="U3011" i="3"/>
  <c r="AT3011" i="3" s="1"/>
  <c r="AV3011" i="3" s="1"/>
  <c r="O3010" i="3"/>
  <c r="U2972" i="3"/>
  <c r="AT2972" i="3" s="1"/>
  <c r="AV2972" i="3" s="1"/>
  <c r="U3055" i="3"/>
  <c r="AT3055" i="3" s="1"/>
  <c r="AV3055" i="3" s="1"/>
  <c r="O3057" i="3"/>
  <c r="U3063" i="3"/>
  <c r="AT3063" i="3" s="1"/>
  <c r="AV3063" i="3" s="1"/>
  <c r="O3079" i="3"/>
  <c r="U3109" i="3"/>
  <c r="AT3109" i="3" s="1"/>
  <c r="AV3109" i="3" s="1"/>
  <c r="U3169" i="3"/>
  <c r="AT3169" i="3" s="1"/>
  <c r="AV3169" i="3" s="1"/>
  <c r="U3181" i="3"/>
  <c r="AT3181" i="3" s="1"/>
  <c r="AV3181" i="3" s="1"/>
  <c r="O3197" i="3"/>
  <c r="O3229" i="3"/>
  <c r="O3249" i="3"/>
  <c r="U3536" i="3"/>
  <c r="AT3536" i="3" s="1"/>
  <c r="AV3536" i="3" s="1"/>
  <c r="U3530" i="3"/>
  <c r="AT3530" i="3" s="1"/>
  <c r="AV3530" i="3" s="1"/>
  <c r="U3546" i="3"/>
  <c r="AT3546" i="3" s="1"/>
  <c r="AV3546" i="3" s="1"/>
  <c r="O3550" i="3"/>
  <c r="U3019" i="3"/>
  <c r="AT3019" i="3" s="1"/>
  <c r="AV3019" i="3" s="1"/>
  <c r="U3018" i="3"/>
  <c r="AT3018" i="3" s="1"/>
  <c r="AV3018" i="3" s="1"/>
  <c r="U3016" i="3"/>
  <c r="AT3016" i="3" s="1"/>
  <c r="AV3016" i="3" s="1"/>
  <c r="U3013" i="3"/>
  <c r="AT3013" i="3" s="1"/>
  <c r="AV3013" i="3" s="1"/>
  <c r="U3012" i="3"/>
  <c r="AT3012" i="3" s="1"/>
  <c r="AV3012" i="3" s="1"/>
  <c r="U2997" i="3"/>
  <c r="AT2997" i="3" s="1"/>
  <c r="AV2997" i="3" s="1"/>
  <c r="U2996" i="3"/>
  <c r="AT2996" i="3" s="1"/>
  <c r="AV2996" i="3" s="1"/>
  <c r="U2992" i="3"/>
  <c r="AT2992" i="3" s="1"/>
  <c r="AV2992" i="3" s="1"/>
  <c r="O2991" i="3"/>
  <c r="U2990" i="3"/>
  <c r="AT2990" i="3" s="1"/>
  <c r="AV2990" i="3" s="1"/>
  <c r="O2987" i="3"/>
  <c r="U2983" i="3"/>
  <c r="AT2983" i="3" s="1"/>
  <c r="AV2983" i="3" s="1"/>
  <c r="O2977" i="3"/>
  <c r="U2974" i="3"/>
  <c r="AT2974" i="3" s="1"/>
  <c r="AV2974" i="3" s="1"/>
  <c r="U2962" i="3"/>
  <c r="AT2962" i="3" s="1"/>
  <c r="AV2962" i="3" s="1"/>
  <c r="U3040" i="3"/>
  <c r="AT3040" i="3" s="1"/>
  <c r="AV3040" i="3" s="1"/>
  <c r="AK3413" i="3"/>
  <c r="AL3412" i="3"/>
  <c r="U3096" i="3"/>
  <c r="AT3096" i="3" s="1"/>
  <c r="AV3096" i="3" s="1"/>
  <c r="U3110" i="3"/>
  <c r="AT3110" i="3" s="1"/>
  <c r="AV3110" i="3" s="1"/>
  <c r="U3157" i="3"/>
  <c r="AT3157" i="3" s="1"/>
  <c r="AV3157" i="3" s="1"/>
  <c r="U3171" i="3"/>
  <c r="AT3171" i="3" s="1"/>
  <c r="AV3171" i="3" s="1"/>
  <c r="U3180" i="3"/>
  <c r="AT3180" i="3" s="1"/>
  <c r="AV3180" i="3" s="1"/>
  <c r="O3187" i="3"/>
  <c r="U3205" i="3"/>
  <c r="AT3205" i="3" s="1"/>
  <c r="AV3205" i="3" s="1"/>
  <c r="O3219" i="3"/>
  <c r="O3247" i="3"/>
  <c r="U3254" i="3"/>
  <c r="AT3254" i="3" s="1"/>
  <c r="AV3254" i="3" s="1"/>
  <c r="O3269" i="3"/>
  <c r="U3279" i="3"/>
  <c r="AT3279" i="3" s="1"/>
  <c r="AV3279" i="3" s="1"/>
  <c r="AK3368" i="3"/>
  <c r="AL3367" i="3"/>
  <c r="AM3460" i="3"/>
  <c r="AN3459" i="3"/>
  <c r="U3494" i="3"/>
  <c r="AT3494" i="3" s="1"/>
  <c r="AV3494" i="3" s="1"/>
  <c r="U3528" i="3"/>
  <c r="AT3528" i="3" s="1"/>
  <c r="AV3528" i="3" s="1"/>
  <c r="U3531" i="3"/>
  <c r="AT3531" i="3" s="1"/>
  <c r="AV3531" i="3" s="1"/>
  <c r="O3542" i="3"/>
  <c r="IJ590" i="2"/>
  <c r="II596" i="2"/>
  <c r="IF590" i="2"/>
  <c r="ID590" i="2"/>
  <c r="IB590" i="2"/>
  <c r="HY590" i="2"/>
  <c r="IY596" i="2"/>
  <c r="IX590" i="2"/>
  <c r="IQ596" i="2"/>
  <c r="IH590" i="2"/>
  <c r="IE596" i="2"/>
  <c r="IE590" i="2"/>
  <c r="IA590" i="2"/>
  <c r="HZ590" i="2"/>
  <c r="HW596" i="2"/>
  <c r="HU590" i="2"/>
  <c r="HS596" i="2"/>
  <c r="HQ596" i="2"/>
  <c r="HQ590" i="2"/>
  <c r="HN590" i="2"/>
  <c r="HM596" i="2"/>
  <c r="HM590" i="2"/>
  <c r="HS590" i="2"/>
  <c r="IA596" i="2"/>
  <c r="HL590" i="2"/>
  <c r="HJ590" i="2"/>
  <c r="HI596" i="2"/>
  <c r="HH590" i="2"/>
  <c r="HF590" i="2"/>
  <c r="HE596" i="2"/>
  <c r="HB590" i="2"/>
  <c r="HA596" i="2"/>
  <c r="GZ590" i="2"/>
  <c r="GY596" i="2"/>
  <c r="GX590" i="2"/>
  <c r="GW596" i="2"/>
  <c r="GY590" i="2"/>
  <c r="HC590" i="2"/>
  <c r="GX596" i="2"/>
  <c r="HC596" i="2"/>
  <c r="HK596" i="2"/>
  <c r="IM596" i="2"/>
  <c r="HU596" i="2"/>
  <c r="HB596" i="2"/>
  <c r="IY590" i="2"/>
  <c r="IX596" i="2"/>
  <c r="IW596" i="2"/>
  <c r="IV596" i="2"/>
  <c r="IU590" i="2"/>
  <c r="IT596" i="2"/>
  <c r="IT590" i="2"/>
  <c r="IS596" i="2"/>
  <c r="IS590" i="2"/>
  <c r="IR596" i="2"/>
  <c r="IR590" i="2"/>
  <c r="IQ590" i="2"/>
  <c r="IP596" i="2"/>
  <c r="IP590" i="2"/>
  <c r="IO596" i="2"/>
  <c r="IO590" i="2"/>
  <c r="IN596" i="2"/>
  <c r="IN590" i="2"/>
  <c r="IM590" i="2"/>
  <c r="IL596" i="2"/>
  <c r="IL590" i="2"/>
  <c r="IK596" i="2"/>
  <c r="IK590" i="2"/>
  <c r="IJ596" i="2"/>
  <c r="IH596" i="2"/>
  <c r="IG596" i="2"/>
  <c r="IG590" i="2"/>
  <c r="IF596" i="2"/>
  <c r="ID596" i="2"/>
  <c r="IC596" i="2"/>
  <c r="IC590" i="2"/>
  <c r="IB596" i="2"/>
  <c r="IV590" i="2"/>
  <c r="IW590" i="2"/>
  <c r="IU596" i="2"/>
  <c r="HZ596" i="2"/>
  <c r="HX596" i="2"/>
  <c r="HX590" i="2"/>
  <c r="HV596" i="2"/>
  <c r="HV590" i="2"/>
  <c r="HT596" i="2"/>
  <c r="HT590" i="2"/>
  <c r="HR596" i="2"/>
  <c r="HR590" i="2"/>
  <c r="HP596" i="2"/>
  <c r="HP590" i="2"/>
  <c r="HN596" i="2"/>
  <c r="HL596" i="2"/>
  <c r="HJ596" i="2"/>
  <c r="HH596" i="2"/>
  <c r="HF596" i="2"/>
  <c r="HD590" i="2"/>
  <c r="HD596" i="2"/>
  <c r="HY596" i="2"/>
  <c r="AN3233" i="3"/>
  <c r="AM3234" i="3"/>
  <c r="U92" i="1"/>
  <c r="O3025" i="3"/>
  <c r="O2966" i="3"/>
  <c r="AE92" i="1"/>
  <c r="AE94" i="1"/>
  <c r="AG95" i="1"/>
  <c r="O3022" i="3"/>
  <c r="O3020" i="3"/>
  <c r="O3015" i="3"/>
  <c r="U3014" i="3"/>
  <c r="AT3014" i="3" s="1"/>
  <c r="AV3014" i="3" s="1"/>
  <c r="U3009" i="3"/>
  <c r="AT3009" i="3" s="1"/>
  <c r="AV3009" i="3" s="1"/>
  <c r="O3004" i="3"/>
  <c r="O2993" i="3"/>
  <c r="U2989" i="3"/>
  <c r="AT2989" i="3" s="1"/>
  <c r="AV2989" i="3" s="1"/>
  <c r="U2981" i="3"/>
  <c r="AT2981" i="3" s="1"/>
  <c r="AV2981" i="3" s="1"/>
  <c r="U2978" i="3"/>
  <c r="AT2978" i="3" s="1"/>
  <c r="AV2978" i="3" s="1"/>
  <c r="O2971" i="3"/>
  <c r="O2970" i="3"/>
  <c r="O2968" i="3"/>
  <c r="O3047" i="3"/>
  <c r="U3219" i="3"/>
  <c r="AT3219" i="3" s="1"/>
  <c r="AV3219" i="3" s="1"/>
  <c r="O3056" i="3"/>
  <c r="U3151" i="3"/>
  <c r="AT3151" i="3" s="1"/>
  <c r="AV3151" i="3" s="1"/>
  <c r="U3067" i="3"/>
  <c r="AT3067" i="3" s="1"/>
  <c r="AV3067" i="3" s="1"/>
  <c r="U3070" i="3"/>
  <c r="AT3070" i="3" s="1"/>
  <c r="AV3070" i="3" s="1"/>
  <c r="U3080" i="3"/>
  <c r="AT3080" i="3" s="1"/>
  <c r="AV3080" i="3" s="1"/>
  <c r="O3084" i="3"/>
  <c r="U3098" i="3"/>
  <c r="AT3098" i="3" s="1"/>
  <c r="AV3098" i="3" s="1"/>
  <c r="U3107" i="3"/>
  <c r="AT3107" i="3" s="1"/>
  <c r="AV3107" i="3" s="1"/>
  <c r="U3132" i="3"/>
  <c r="AT3132" i="3" s="1"/>
  <c r="AV3132" i="3" s="1"/>
  <c r="U3202" i="3"/>
  <c r="AT3202" i="3" s="1"/>
  <c r="AV3202" i="3" s="1"/>
  <c r="U3218" i="3"/>
  <c r="AT3218" i="3" s="1"/>
  <c r="AV3218" i="3" s="1"/>
  <c r="U3220" i="3"/>
  <c r="AT3220" i="3" s="1"/>
  <c r="AV3220" i="3" s="1"/>
  <c r="U3222" i="3"/>
  <c r="AT3222" i="3" s="1"/>
  <c r="AV3222" i="3" s="1"/>
  <c r="O3224" i="3"/>
  <c r="U3226" i="3"/>
  <c r="AT3226" i="3" s="1"/>
  <c r="AV3226" i="3" s="1"/>
  <c r="U3280" i="3"/>
  <c r="AT3280" i="3" s="1"/>
  <c r="AV3280" i="3" s="1"/>
  <c r="U3320" i="3"/>
  <c r="AT3320" i="3" s="1"/>
  <c r="AV3320" i="3" s="1"/>
  <c r="U3322" i="3"/>
  <c r="AT3322" i="3" s="1"/>
  <c r="AV3322" i="3" s="1"/>
  <c r="AB64" i="1"/>
  <c r="U3534" i="3"/>
  <c r="AT3534" i="3" s="1"/>
  <c r="AV3534" i="3" s="1"/>
  <c r="U3539" i="3"/>
  <c r="AT3539" i="3" s="1"/>
  <c r="AV3539" i="3" s="1"/>
  <c r="U3548" i="3"/>
  <c r="AT3548" i="3" s="1"/>
  <c r="AV3548" i="3" s="1"/>
  <c r="U3560" i="3"/>
  <c r="AT3560" i="3" s="1"/>
  <c r="AV3560" i="3" s="1"/>
  <c r="JI590" i="2"/>
  <c r="U3563" i="3"/>
  <c r="AT3563" i="3" s="1"/>
  <c r="AV3563" i="3" s="1"/>
  <c r="JF596" i="2"/>
  <c r="CT583" i="2"/>
  <c r="CT596" i="2"/>
  <c r="O3563" i="3"/>
  <c r="AE95" i="1"/>
  <c r="U3195" i="3"/>
  <c r="AT3195" i="3" s="1"/>
  <c r="AV3195" i="3" s="1"/>
  <c r="O3195" i="3"/>
  <c r="O3227" i="3"/>
  <c r="U3227" i="3"/>
  <c r="AT3227" i="3" s="1"/>
  <c r="AV3227" i="3" s="1"/>
  <c r="U3243" i="3"/>
  <c r="AT3243" i="3" s="1"/>
  <c r="AV3243" i="3" s="1"/>
  <c r="O3243" i="3"/>
  <c r="U3257" i="3"/>
  <c r="AT3257" i="3" s="1"/>
  <c r="AV3257" i="3" s="1"/>
  <c r="O3257" i="3"/>
  <c r="U3259" i="3"/>
  <c r="AT3259" i="3" s="1"/>
  <c r="AV3259" i="3" s="1"/>
  <c r="O3259" i="3"/>
  <c r="U3262" i="3"/>
  <c r="AT3262" i="3" s="1"/>
  <c r="AV3262" i="3" s="1"/>
  <c r="O3262" i="3"/>
  <c r="U3265" i="3"/>
  <c r="AT3265" i="3" s="1"/>
  <c r="AV3265" i="3" s="1"/>
  <c r="O3265" i="3"/>
  <c r="U3143" i="3"/>
  <c r="AT3143" i="3" s="1"/>
  <c r="AV3143" i="3" s="1"/>
  <c r="O3163" i="3"/>
  <c r="O3167" i="3"/>
  <c r="AK3506" i="3"/>
  <c r="AL3505" i="3"/>
  <c r="AN3550" i="3"/>
  <c r="AM3551" i="3"/>
  <c r="JR591" i="2" l="1"/>
  <c r="JQ591" i="2"/>
  <c r="W62" i="1"/>
  <c r="JP591" i="2"/>
  <c r="W78" i="1"/>
  <c r="JI591" i="2"/>
  <c r="HP591" i="2"/>
  <c r="HT591" i="2"/>
  <c r="HX591" i="2"/>
  <c r="IW591" i="2"/>
  <c r="IN591" i="2"/>
  <c r="IP591" i="2"/>
  <c r="HC591" i="2"/>
  <c r="HJ591" i="2"/>
  <c r="HM591" i="2"/>
  <c r="HZ591" i="2"/>
  <c r="IH591" i="2"/>
  <c r="HY591" i="2"/>
  <c r="GH591" i="2"/>
  <c r="JS591" i="2"/>
  <c r="JO591" i="2"/>
  <c r="JL591" i="2"/>
  <c r="JM591" i="2"/>
  <c r="JN591" i="2"/>
  <c r="JK591" i="2"/>
  <c r="JJ591" i="2"/>
  <c r="GL591" i="2"/>
  <c r="JG591" i="2"/>
  <c r="GW591" i="2"/>
  <c r="HO591" i="2"/>
  <c r="JT585" i="2"/>
  <c r="GV591" i="2"/>
  <c r="GU591" i="2"/>
  <c r="IV591" i="2"/>
  <c r="IS591" i="2"/>
  <c r="IU591" i="2"/>
  <c r="IY591" i="2"/>
  <c r="GY591" i="2"/>
  <c r="GZ591" i="2"/>
  <c r="HL591" i="2"/>
  <c r="IB591" i="2"/>
  <c r="IJ591" i="2"/>
  <c r="GJ591" i="2"/>
  <c r="JE591" i="2"/>
  <c r="IZ591" i="2"/>
  <c r="GK591" i="2"/>
  <c r="GO591" i="2"/>
  <c r="GS591" i="2"/>
  <c r="HE591" i="2"/>
  <c r="II591" i="2"/>
  <c r="HA591" i="2"/>
  <c r="JH591" i="2"/>
  <c r="IL591" i="2"/>
  <c r="HF591" i="2"/>
  <c r="IA591" i="2"/>
  <c r="HD591" i="2"/>
  <c r="HR591" i="2"/>
  <c r="HV591" i="2"/>
  <c r="IO591" i="2"/>
  <c r="IQ591" i="2"/>
  <c r="HH591" i="2"/>
  <c r="HN591" i="2"/>
  <c r="HU591" i="2"/>
  <c r="IE591" i="2"/>
  <c r="IX591" i="2"/>
  <c r="ID591" i="2"/>
  <c r="GP591" i="2"/>
  <c r="JA591" i="2"/>
  <c r="HK591" i="2"/>
  <c r="IC591" i="2"/>
  <c r="IG591" i="2"/>
  <c r="IK591" i="2"/>
  <c r="IM591" i="2"/>
  <c r="IR591" i="2"/>
  <c r="IT591" i="2"/>
  <c r="GX591" i="2"/>
  <c r="HB591" i="2"/>
  <c r="HS591" i="2"/>
  <c r="HQ591" i="2"/>
  <c r="IF591" i="2"/>
  <c r="HW591" i="2"/>
  <c r="GN591" i="2"/>
  <c r="JC591" i="2"/>
  <c r="JF591" i="2"/>
  <c r="JB591" i="2"/>
  <c r="GI591" i="2"/>
  <c r="GM591" i="2"/>
  <c r="GQ591" i="2"/>
  <c r="HI591" i="2"/>
  <c r="HG591" i="2"/>
  <c r="GT591" i="2"/>
  <c r="JD591" i="2"/>
  <c r="AN3415" i="3"/>
  <c r="AN3416" i="3"/>
  <c r="AN3417" i="3"/>
  <c r="W70" i="1"/>
  <c r="W11" i="1"/>
  <c r="W57" i="1"/>
  <c r="W12" i="1"/>
  <c r="W28" i="1"/>
  <c r="W29" i="1"/>
  <c r="W73" i="1"/>
  <c r="W38" i="1"/>
  <c r="W52" i="1"/>
  <c r="W37" i="1"/>
  <c r="W20" i="1"/>
  <c r="W46" i="1"/>
  <c r="AA78" i="1"/>
  <c r="Y95" i="1"/>
  <c r="Y94" i="1"/>
  <c r="W42" i="1"/>
  <c r="AK3141" i="3"/>
  <c r="AL3141" i="3" s="1"/>
  <c r="AN3279" i="3"/>
  <c r="AN3280" i="3"/>
  <c r="AM3059" i="3"/>
  <c r="AM3060" i="3" s="1"/>
  <c r="AN3060" i="3" s="1"/>
  <c r="AM3012" i="3"/>
  <c r="AN3012" i="3" s="1"/>
  <c r="W68" i="1"/>
  <c r="AL3012" i="3"/>
  <c r="AN3057" i="3"/>
  <c r="AL2873" i="3"/>
  <c r="AK3188" i="3"/>
  <c r="AL3188" i="3" s="1"/>
  <c r="AL3186" i="3"/>
  <c r="W76" i="1"/>
  <c r="W7" i="1"/>
  <c r="AL3680" i="3"/>
  <c r="AK3681" i="3"/>
  <c r="AN3680" i="3"/>
  <c r="AM3681" i="3"/>
  <c r="B585" i="2"/>
  <c r="AK3553" i="3"/>
  <c r="AK3554" i="3" s="1"/>
  <c r="AK3099" i="3"/>
  <c r="AL3099" i="3" s="1"/>
  <c r="JT583" i="2"/>
  <c r="CT585" i="2" s="1"/>
  <c r="CT587" i="2" s="1"/>
  <c r="W44" i="1"/>
  <c r="AM3101" i="3"/>
  <c r="AN3101" i="3" s="1"/>
  <c r="AM2964" i="3"/>
  <c r="AM2965" i="3" s="1"/>
  <c r="AL2872" i="3"/>
  <c r="AL3057" i="3"/>
  <c r="V94" i="1"/>
  <c r="W43" i="1"/>
  <c r="W45" i="1"/>
  <c r="W54" i="1"/>
  <c r="AK3323" i="3"/>
  <c r="AL3323" i="3" s="1"/>
  <c r="AL2918" i="3"/>
  <c r="AK3142" i="3"/>
  <c r="AK3143" i="3" s="1"/>
  <c r="AK3144" i="3" s="1"/>
  <c r="AK3145" i="3" s="1"/>
  <c r="AN3099" i="3"/>
  <c r="AL3011" i="3"/>
  <c r="AM3371" i="3"/>
  <c r="AN3371" i="3" s="1"/>
  <c r="AN2871" i="3"/>
  <c r="AN3620" i="3"/>
  <c r="AM3621" i="3"/>
  <c r="AL3622" i="3"/>
  <c r="AK3623" i="3"/>
  <c r="V92" i="1"/>
  <c r="W92" i="1" s="1"/>
  <c r="W10" i="1"/>
  <c r="W22" i="1"/>
  <c r="AK3059" i="3"/>
  <c r="AK3060" i="3" s="1"/>
  <c r="AL3060" i="3" s="1"/>
  <c r="W77" i="1"/>
  <c r="AA77" i="1"/>
  <c r="W30" i="1"/>
  <c r="W31" i="1"/>
  <c r="W36" i="1"/>
  <c r="W72" i="1"/>
  <c r="W8" i="1"/>
  <c r="W64" i="1"/>
  <c r="W75" i="1"/>
  <c r="AN3322" i="3"/>
  <c r="AN3323" i="3"/>
  <c r="AM2873" i="3"/>
  <c r="AN2873" i="3" s="1"/>
  <c r="CP587" i="2"/>
  <c r="AN3369" i="3"/>
  <c r="AL2917" i="3"/>
  <c r="AK2920" i="3"/>
  <c r="AK3279" i="3"/>
  <c r="AL3278" i="3"/>
  <c r="AN3187" i="3"/>
  <c r="AM3188" i="3"/>
  <c r="AN3141" i="3"/>
  <c r="AM3142" i="3"/>
  <c r="AM3507" i="3"/>
  <c r="AN3506" i="3"/>
  <c r="AN3418" i="3"/>
  <c r="AM3419" i="3"/>
  <c r="W48" i="1"/>
  <c r="AA48" i="1"/>
  <c r="W16" i="1"/>
  <c r="AA16" i="1"/>
  <c r="A6" i="1"/>
  <c r="BE5" i="1"/>
  <c r="AA68" i="1"/>
  <c r="W40" i="1"/>
  <c r="W60" i="1"/>
  <c r="F95" i="1"/>
  <c r="W41" i="1"/>
  <c r="AA7" i="1"/>
  <c r="W5" i="1"/>
  <c r="AA33" i="1"/>
  <c r="W33" i="1"/>
  <c r="AA24" i="1"/>
  <c r="W24" i="1"/>
  <c r="AA2" i="1"/>
  <c r="AC5" i="1"/>
  <c r="AC9" i="1"/>
  <c r="AC13" i="1"/>
  <c r="AC17" i="1"/>
  <c r="AC21" i="1"/>
  <c r="AC25" i="1"/>
  <c r="AC29" i="1"/>
  <c r="AC33" i="1"/>
  <c r="AC37" i="1"/>
  <c r="AC41" i="1"/>
  <c r="AC45" i="1"/>
  <c r="AC49" i="1"/>
  <c r="AC53" i="1"/>
  <c r="AC57" i="1"/>
  <c r="AC61" i="1"/>
  <c r="AC62" i="1"/>
  <c r="AC3" i="1"/>
  <c r="AC11" i="1"/>
  <c r="AC19" i="1"/>
  <c r="AC27" i="1"/>
  <c r="AC35" i="1"/>
  <c r="AC43" i="1"/>
  <c r="AC51" i="1"/>
  <c r="AC59" i="1"/>
  <c r="AC58" i="1"/>
  <c r="AC54" i="1"/>
  <c r="AC50" i="1"/>
  <c r="AC46" i="1"/>
  <c r="AC42" i="1"/>
  <c r="AC38" i="1"/>
  <c r="AC34" i="1"/>
  <c r="AC30" i="1"/>
  <c r="AC26" i="1"/>
  <c r="AC22" i="1"/>
  <c r="AC18" i="1"/>
  <c r="AC14" i="1"/>
  <c r="AC10" i="1"/>
  <c r="AC6" i="1"/>
  <c r="AC2" i="1"/>
  <c r="AC7" i="1"/>
  <c r="AC15" i="1"/>
  <c r="AC23" i="1"/>
  <c r="AC31" i="1"/>
  <c r="AC39" i="1"/>
  <c r="AC47" i="1"/>
  <c r="AC55" i="1"/>
  <c r="AC63" i="1"/>
  <c r="AC60" i="1"/>
  <c r="AC56" i="1"/>
  <c r="AC52" i="1"/>
  <c r="AC48" i="1"/>
  <c r="AC44" i="1"/>
  <c r="AC40" i="1"/>
  <c r="AC36" i="1"/>
  <c r="AC32" i="1"/>
  <c r="AC28" i="1"/>
  <c r="AC24" i="1"/>
  <c r="AC20" i="1"/>
  <c r="AC16" i="1"/>
  <c r="AC12" i="1"/>
  <c r="AC8" i="1"/>
  <c r="AC4" i="1"/>
  <c r="F94" i="1"/>
  <c r="F92" i="1"/>
  <c r="AA92" i="1" s="1"/>
  <c r="W3" i="1"/>
  <c r="V95" i="1"/>
  <c r="W6" i="1"/>
  <c r="W9" i="1"/>
  <c r="W13" i="1"/>
  <c r="W14" i="1"/>
  <c r="W15" i="1"/>
  <c r="W17" i="1"/>
  <c r="W18" i="1"/>
  <c r="W19" i="1"/>
  <c r="W21" i="1"/>
  <c r="W23" i="1"/>
  <c r="W25" i="1"/>
  <c r="W26" i="1"/>
  <c r="W27" i="1"/>
  <c r="W32" i="1"/>
  <c r="W34" i="1"/>
  <c r="W35" i="1"/>
  <c r="W39" i="1"/>
  <c r="W47" i="1"/>
  <c r="W49" i="1"/>
  <c r="W50" i="1"/>
  <c r="W51" i="1"/>
  <c r="W53" i="1"/>
  <c r="W55" i="1"/>
  <c r="W58" i="1"/>
  <c r="W59" i="1"/>
  <c r="W61" i="1"/>
  <c r="W63" i="1"/>
  <c r="W67" i="1"/>
  <c r="W69" i="1"/>
  <c r="W71" i="1"/>
  <c r="W74" i="1"/>
  <c r="W2" i="1"/>
  <c r="W56" i="1"/>
  <c r="AK3461" i="3"/>
  <c r="AL3460" i="3"/>
  <c r="AN2918" i="3"/>
  <c r="AM2919" i="3"/>
  <c r="AL3234" i="3"/>
  <c r="AK3235" i="3"/>
  <c r="AM3325" i="3"/>
  <c r="AN3324" i="3"/>
  <c r="AL2964" i="3"/>
  <c r="AK2965" i="3"/>
  <c r="AN3460" i="3"/>
  <c r="AM3461" i="3"/>
  <c r="AL3368" i="3"/>
  <c r="AK3369" i="3"/>
  <c r="AL3413" i="3"/>
  <c r="AK3414" i="3"/>
  <c r="AK2875" i="3"/>
  <c r="AL2874" i="3"/>
  <c r="B583" i="2"/>
  <c r="AN3234" i="3"/>
  <c r="AM3235" i="3"/>
  <c r="AB65" i="1"/>
  <c r="AC64" i="1"/>
  <c r="AL3506" i="3"/>
  <c r="AK3507" i="3"/>
  <c r="AN3281" i="3"/>
  <c r="AM3282" i="3"/>
  <c r="AN3551" i="3"/>
  <c r="AM3552" i="3"/>
  <c r="AK3014" i="3"/>
  <c r="AL3013" i="3"/>
  <c r="AM3061" i="3" l="1"/>
  <c r="AN3061" i="3" s="1"/>
  <c r="AM3102" i="3"/>
  <c r="AM3103" i="3" s="1"/>
  <c r="AN3059" i="3"/>
  <c r="AM3013" i="3"/>
  <c r="AN3013" i="3" s="1"/>
  <c r="AK3189" i="3"/>
  <c r="AL3189" i="3" s="1"/>
  <c r="AL3553" i="3"/>
  <c r="AN2964" i="3"/>
  <c r="AN3681" i="3"/>
  <c r="AM3682" i="3"/>
  <c r="AL3681" i="3"/>
  <c r="AK3682" i="3"/>
  <c r="AK3100" i="3"/>
  <c r="AL3144" i="3"/>
  <c r="AL3142" i="3"/>
  <c r="AK3324" i="3"/>
  <c r="AL3324" i="3" s="1"/>
  <c r="AL3143" i="3"/>
  <c r="AM3372" i="3"/>
  <c r="AM3373" i="3" s="1"/>
  <c r="AL3059" i="3"/>
  <c r="AK3624" i="3"/>
  <c r="AL3623" i="3"/>
  <c r="AN3621" i="3"/>
  <c r="AM3622" i="3"/>
  <c r="AA95" i="1"/>
  <c r="AK3061" i="3"/>
  <c r="AM2874" i="3"/>
  <c r="AL2920" i="3"/>
  <c r="AK2921" i="3"/>
  <c r="AN3419" i="3"/>
  <c r="AM3420" i="3"/>
  <c r="AM3143" i="3"/>
  <c r="AN3142" i="3"/>
  <c r="AM3189" i="3"/>
  <c r="AN3188" i="3"/>
  <c r="AM3508" i="3"/>
  <c r="AN3507" i="3"/>
  <c r="AK3280" i="3"/>
  <c r="AL3279" i="3"/>
  <c r="W95" i="1"/>
  <c r="W94" i="1"/>
  <c r="AA94" i="1"/>
  <c r="A7" i="1"/>
  <c r="BE6" i="1"/>
  <c r="AL3461" i="3"/>
  <c r="AK3462" i="3"/>
  <c r="AL3145" i="3"/>
  <c r="AK3146" i="3"/>
  <c r="AL3554" i="3"/>
  <c r="AK3555" i="3"/>
  <c r="AL2965" i="3"/>
  <c r="AK2966" i="3"/>
  <c r="AL3235" i="3"/>
  <c r="AK3236" i="3"/>
  <c r="AN2919" i="3"/>
  <c r="AM2920" i="3"/>
  <c r="AN3325" i="3"/>
  <c r="AM3326" i="3"/>
  <c r="AM2966" i="3"/>
  <c r="AN2965" i="3"/>
  <c r="AK3415" i="3"/>
  <c r="AL3414" i="3"/>
  <c r="AK3370" i="3"/>
  <c r="AL3369" i="3"/>
  <c r="AN3461" i="3"/>
  <c r="AM3462" i="3"/>
  <c r="AL2875" i="3"/>
  <c r="AK2876" i="3"/>
  <c r="AB66" i="1"/>
  <c r="AC65" i="1"/>
  <c r="AN3235" i="3"/>
  <c r="AM3236" i="3"/>
  <c r="AK3015" i="3"/>
  <c r="AL3014" i="3"/>
  <c r="AL3507" i="3"/>
  <c r="AK3508" i="3"/>
  <c r="AM3553" i="3"/>
  <c r="AN3552" i="3"/>
  <c r="AN3282" i="3"/>
  <c r="AM3283" i="3"/>
  <c r="AM3062" i="3" l="1"/>
  <c r="AN3062" i="3" s="1"/>
  <c r="AM3014" i="3"/>
  <c r="AN3014" i="3" s="1"/>
  <c r="AN3102" i="3"/>
  <c r="AK3190" i="3"/>
  <c r="AL3190" i="3" s="1"/>
  <c r="AL3682" i="3"/>
  <c r="AK3683" i="3"/>
  <c r="AL3683" i="3" s="1"/>
  <c r="AN3682" i="3"/>
  <c r="AM3683" i="3"/>
  <c r="AN3683" i="3" s="1"/>
  <c r="AK3101" i="3"/>
  <c r="AL3100" i="3"/>
  <c r="AK3325" i="3"/>
  <c r="AK3326" i="3" s="1"/>
  <c r="AN3372" i="3"/>
  <c r="AL3624" i="3"/>
  <c r="AK3625" i="3"/>
  <c r="AN3622" i="3"/>
  <c r="AM3623" i="3"/>
  <c r="AL3061" i="3"/>
  <c r="AK3062" i="3"/>
  <c r="AN2874" i="3"/>
  <c r="AM2875" i="3"/>
  <c r="AL2921" i="3"/>
  <c r="AK2922" i="3"/>
  <c r="AN3420" i="3"/>
  <c r="AM3421" i="3"/>
  <c r="AL3280" i="3"/>
  <c r="AK3281" i="3"/>
  <c r="AM3509" i="3"/>
  <c r="AN3508" i="3"/>
  <c r="AN3189" i="3"/>
  <c r="AM3190" i="3"/>
  <c r="AN3143" i="3"/>
  <c r="AM3144" i="3"/>
  <c r="A8" i="1"/>
  <c r="BE7" i="1"/>
  <c r="AL3462" i="3"/>
  <c r="AK3463" i="3"/>
  <c r="AL3146" i="3"/>
  <c r="AK3147" i="3"/>
  <c r="AM3104" i="3"/>
  <c r="AN3103" i="3"/>
  <c r="AM3327" i="3"/>
  <c r="AN3326" i="3"/>
  <c r="AN2920" i="3"/>
  <c r="AM2921" i="3"/>
  <c r="AL3236" i="3"/>
  <c r="AK3237" i="3"/>
  <c r="AL2966" i="3"/>
  <c r="AK2967" i="3"/>
  <c r="AL3555" i="3"/>
  <c r="AK3556" i="3"/>
  <c r="AN3373" i="3"/>
  <c r="AM3374" i="3"/>
  <c r="AK2877" i="3"/>
  <c r="AL2876" i="3"/>
  <c r="AM3463" i="3"/>
  <c r="AN3462" i="3"/>
  <c r="AK3371" i="3"/>
  <c r="AL3370" i="3"/>
  <c r="AL3415" i="3"/>
  <c r="AK3416" i="3"/>
  <c r="AN2966" i="3"/>
  <c r="AM2967" i="3"/>
  <c r="AN3236" i="3"/>
  <c r="AM3237" i="3"/>
  <c r="AB67" i="1"/>
  <c r="AC66" i="1"/>
  <c r="AM3284" i="3"/>
  <c r="AN3283" i="3"/>
  <c r="AN3553" i="3"/>
  <c r="AM3554" i="3"/>
  <c r="AL3015" i="3"/>
  <c r="AK3016" i="3"/>
  <c r="AL3508" i="3"/>
  <c r="AK3509" i="3"/>
  <c r="AM3063" i="3" l="1"/>
  <c r="AN3063" i="3" s="1"/>
  <c r="AM3015" i="3"/>
  <c r="AN3015" i="3" s="1"/>
  <c r="AK3191" i="3"/>
  <c r="AL3191" i="3" s="1"/>
  <c r="AL3325" i="3"/>
  <c r="AM3064" i="3"/>
  <c r="AN3064" i="3" s="1"/>
  <c r="AK3102" i="3"/>
  <c r="AL3101" i="3"/>
  <c r="AL3625" i="3"/>
  <c r="AK3626" i="3"/>
  <c r="AN3623" i="3"/>
  <c r="AM3624" i="3"/>
  <c r="AK3063" i="3"/>
  <c r="AL3062" i="3"/>
  <c r="AM2876" i="3"/>
  <c r="AN2875" i="3"/>
  <c r="AL2922" i="3"/>
  <c r="AK2923" i="3"/>
  <c r="AN3144" i="3"/>
  <c r="AM3145" i="3"/>
  <c r="AM3191" i="3"/>
  <c r="AN3190" i="3"/>
  <c r="AK3282" i="3"/>
  <c r="AL3281" i="3"/>
  <c r="AM3422" i="3"/>
  <c r="AN3421" i="3"/>
  <c r="AM3510" i="3"/>
  <c r="AN3509" i="3"/>
  <c r="A9" i="1"/>
  <c r="BE8" i="1"/>
  <c r="AL3463" i="3"/>
  <c r="AK3464" i="3"/>
  <c r="AL3147" i="3"/>
  <c r="AK3148" i="3"/>
  <c r="AM3105" i="3"/>
  <c r="AN3104" i="3"/>
  <c r="AL3556" i="3"/>
  <c r="AK3557" i="3"/>
  <c r="AL2967" i="3"/>
  <c r="AK2968" i="3"/>
  <c r="AK3238" i="3"/>
  <c r="AL3237" i="3"/>
  <c r="AN2921" i="3"/>
  <c r="AM2922" i="3"/>
  <c r="AN3327" i="3"/>
  <c r="AM3328" i="3"/>
  <c r="AM3375" i="3"/>
  <c r="AN3374" i="3"/>
  <c r="AM2968" i="3"/>
  <c r="AN2967" i="3"/>
  <c r="AL3416" i="3"/>
  <c r="AK3417" i="3"/>
  <c r="AL3371" i="3"/>
  <c r="AK3372" i="3"/>
  <c r="AM3464" i="3"/>
  <c r="AN3463" i="3"/>
  <c r="AL2877" i="3"/>
  <c r="AK2878" i="3"/>
  <c r="AM3238" i="3"/>
  <c r="AN3237" i="3"/>
  <c r="AB68" i="1"/>
  <c r="AC67" i="1"/>
  <c r="AN3284" i="3"/>
  <c r="AM3285" i="3"/>
  <c r="AL3326" i="3"/>
  <c r="AK3327" i="3"/>
  <c r="AK3510" i="3"/>
  <c r="AL3509" i="3"/>
  <c r="AK3017" i="3"/>
  <c r="AL3016" i="3"/>
  <c r="AN3554" i="3"/>
  <c r="AM3555" i="3"/>
  <c r="AM3016" i="3" l="1"/>
  <c r="AK3192" i="3"/>
  <c r="AK3193" i="3" s="1"/>
  <c r="AM3065" i="3"/>
  <c r="AM3066" i="3" s="1"/>
  <c r="AK3103" i="3"/>
  <c r="AL3102" i="3"/>
  <c r="AL3626" i="3"/>
  <c r="AK3627" i="3"/>
  <c r="AN3624" i="3"/>
  <c r="AM3625" i="3"/>
  <c r="AL3063" i="3"/>
  <c r="AK3064" i="3"/>
  <c r="AN2876" i="3"/>
  <c r="AM2877" i="3"/>
  <c r="AK2924" i="3"/>
  <c r="AL2923" i="3"/>
  <c r="AM3146" i="3"/>
  <c r="AN3145" i="3"/>
  <c r="AM3511" i="3"/>
  <c r="AN3510" i="3"/>
  <c r="AN3422" i="3"/>
  <c r="AM3423" i="3"/>
  <c r="AK3283" i="3"/>
  <c r="AL3282" i="3"/>
  <c r="AN3191" i="3"/>
  <c r="AM3192" i="3"/>
  <c r="A10" i="1"/>
  <c r="BE9" i="1"/>
  <c r="AL3464" i="3"/>
  <c r="AK3465" i="3"/>
  <c r="AK3149" i="3"/>
  <c r="AL3148" i="3"/>
  <c r="AM3106" i="3"/>
  <c r="AN3105" i="3"/>
  <c r="AM3329" i="3"/>
  <c r="AN3328" i="3"/>
  <c r="AM2923" i="3"/>
  <c r="AN2922" i="3"/>
  <c r="AK2969" i="3"/>
  <c r="AL2968" i="3"/>
  <c r="AK3558" i="3"/>
  <c r="AL3557" i="3"/>
  <c r="AK3239" i="3"/>
  <c r="AL3238" i="3"/>
  <c r="AN3375" i="3"/>
  <c r="AM3376" i="3"/>
  <c r="AK2879" i="3"/>
  <c r="AL2878" i="3"/>
  <c r="AL3372" i="3"/>
  <c r="AK3373" i="3"/>
  <c r="AK3418" i="3"/>
  <c r="AL3417" i="3"/>
  <c r="AN3464" i="3"/>
  <c r="AM3465" i="3"/>
  <c r="AM2969" i="3"/>
  <c r="AN2968" i="3"/>
  <c r="AB69" i="1"/>
  <c r="AC68" i="1"/>
  <c r="AM3239" i="3"/>
  <c r="AN3238" i="3"/>
  <c r="AK3018" i="3"/>
  <c r="AL3017" i="3"/>
  <c r="AK3511" i="3"/>
  <c r="AL3510" i="3"/>
  <c r="AN3555" i="3"/>
  <c r="AM3556" i="3"/>
  <c r="AL3327" i="3"/>
  <c r="AK3328" i="3"/>
  <c r="AN3285" i="3"/>
  <c r="AM3286" i="3"/>
  <c r="AL3192" i="3" l="1"/>
  <c r="AM3017" i="3"/>
  <c r="AN3016" i="3"/>
  <c r="AN3065" i="3"/>
  <c r="AL3103" i="3"/>
  <c r="AK3104" i="3"/>
  <c r="AL3627" i="3"/>
  <c r="AK3628" i="3"/>
  <c r="AN3625" i="3"/>
  <c r="AM3626" i="3"/>
  <c r="AL3064" i="3"/>
  <c r="AK3065" i="3"/>
  <c r="AN2877" i="3"/>
  <c r="AM2878" i="3"/>
  <c r="AL2924" i="3"/>
  <c r="AK2925" i="3"/>
  <c r="AN3192" i="3"/>
  <c r="AM3193" i="3"/>
  <c r="AM3424" i="3"/>
  <c r="AN3423" i="3"/>
  <c r="AK3284" i="3"/>
  <c r="AL3283" i="3"/>
  <c r="AM3512" i="3"/>
  <c r="AN3511" i="3"/>
  <c r="AN3146" i="3"/>
  <c r="AM3147" i="3"/>
  <c r="A11" i="1"/>
  <c r="BE10" i="1"/>
  <c r="AL3465" i="3"/>
  <c r="AK3466" i="3"/>
  <c r="AK3150" i="3"/>
  <c r="AL3149" i="3"/>
  <c r="AN3106" i="3"/>
  <c r="AM3107" i="3"/>
  <c r="AK3240" i="3"/>
  <c r="AL3239" i="3"/>
  <c r="AL3558" i="3"/>
  <c r="AK3559" i="3"/>
  <c r="AK2970" i="3"/>
  <c r="AL2969" i="3"/>
  <c r="AN2923" i="3"/>
  <c r="AM2924" i="3"/>
  <c r="AM3330" i="3"/>
  <c r="AN3329" i="3"/>
  <c r="AK3194" i="3"/>
  <c r="AL3193" i="3"/>
  <c r="AM3377" i="3"/>
  <c r="AN3376" i="3"/>
  <c r="AM3466" i="3"/>
  <c r="AN3465" i="3"/>
  <c r="AL3373" i="3"/>
  <c r="AK3374" i="3"/>
  <c r="AM2970" i="3"/>
  <c r="AN2969" i="3"/>
  <c r="AL3418" i="3"/>
  <c r="AK3419" i="3"/>
  <c r="AK2880" i="3"/>
  <c r="AL2879" i="3"/>
  <c r="AM3067" i="3"/>
  <c r="AN3066" i="3"/>
  <c r="AM3240" i="3"/>
  <c r="AN3239" i="3"/>
  <c r="AB70" i="1"/>
  <c r="AC69" i="1"/>
  <c r="AN3286" i="3"/>
  <c r="AM3287" i="3"/>
  <c r="AL3328" i="3"/>
  <c r="AK3329" i="3"/>
  <c r="AN3556" i="3"/>
  <c r="AM3557" i="3"/>
  <c r="AL3511" i="3"/>
  <c r="AK3512" i="3"/>
  <c r="AL3018" i="3"/>
  <c r="AK3019" i="3"/>
  <c r="AN3017" i="3" l="1"/>
  <c r="AM3018" i="3"/>
  <c r="AL3104" i="3"/>
  <c r="AK3105" i="3"/>
  <c r="AL3628" i="3"/>
  <c r="AK3629" i="3"/>
  <c r="AN3626" i="3"/>
  <c r="AM3627" i="3"/>
  <c r="AL3065" i="3"/>
  <c r="AK3066" i="3"/>
  <c r="AM2879" i="3"/>
  <c r="AN2878" i="3"/>
  <c r="AK2926" i="3"/>
  <c r="AL2925" i="3"/>
  <c r="AM3148" i="3"/>
  <c r="AN3147" i="3"/>
  <c r="AN3193" i="3"/>
  <c r="AM3194" i="3"/>
  <c r="AM3513" i="3"/>
  <c r="AN3512" i="3"/>
  <c r="AL3284" i="3"/>
  <c r="AK3285" i="3"/>
  <c r="AN3424" i="3"/>
  <c r="AM3425" i="3"/>
  <c r="A12" i="1"/>
  <c r="BE11" i="1"/>
  <c r="AL3466" i="3"/>
  <c r="AK3467" i="3"/>
  <c r="AL3150" i="3"/>
  <c r="AK3151" i="3"/>
  <c r="AM3108" i="3"/>
  <c r="AN3107" i="3"/>
  <c r="AN2924" i="3"/>
  <c r="AM2925" i="3"/>
  <c r="AK3560" i="3"/>
  <c r="AL3559" i="3"/>
  <c r="AM3331" i="3"/>
  <c r="AN3330" i="3"/>
  <c r="AK2971" i="3"/>
  <c r="AL2970" i="3"/>
  <c r="AK3241" i="3"/>
  <c r="AL3240" i="3"/>
  <c r="AK3195" i="3"/>
  <c r="AL3194" i="3"/>
  <c r="AM3378" i="3"/>
  <c r="AN3377" i="3"/>
  <c r="AK3420" i="3"/>
  <c r="AL3419" i="3"/>
  <c r="AK3375" i="3"/>
  <c r="AL3374" i="3"/>
  <c r="AK2881" i="3"/>
  <c r="AL2880" i="3"/>
  <c r="AM2971" i="3"/>
  <c r="AN2970" i="3"/>
  <c r="AN3466" i="3"/>
  <c r="AM3467" i="3"/>
  <c r="AB71" i="1"/>
  <c r="AC70" i="1"/>
  <c r="AM3241" i="3"/>
  <c r="AN3240" i="3"/>
  <c r="AM3068" i="3"/>
  <c r="AN3067" i="3"/>
  <c r="AL3019" i="3"/>
  <c r="AK3020" i="3"/>
  <c r="AL3512" i="3"/>
  <c r="AK3513" i="3"/>
  <c r="AN3557" i="3"/>
  <c r="AM3558" i="3"/>
  <c r="AL3329" i="3"/>
  <c r="AK3330" i="3"/>
  <c r="AM3288" i="3"/>
  <c r="AN3287" i="3"/>
  <c r="AM3019" i="3" l="1"/>
  <c r="AN3018" i="3"/>
  <c r="AK3106" i="3"/>
  <c r="AL3105" i="3"/>
  <c r="AK3630" i="3"/>
  <c r="AL3629" i="3"/>
  <c r="AN3627" i="3"/>
  <c r="AM3628" i="3"/>
  <c r="AK3067" i="3"/>
  <c r="AL3066" i="3"/>
  <c r="AM2880" i="3"/>
  <c r="AN2879" i="3"/>
  <c r="AL2926" i="3"/>
  <c r="AK2927" i="3"/>
  <c r="AN3425" i="3"/>
  <c r="AM3426" i="3"/>
  <c r="AL3285" i="3"/>
  <c r="AK3286" i="3"/>
  <c r="AN3194" i="3"/>
  <c r="AM3195" i="3"/>
  <c r="AM3514" i="3"/>
  <c r="AN3513" i="3"/>
  <c r="AN3148" i="3"/>
  <c r="AM3149" i="3"/>
  <c r="A13" i="1"/>
  <c r="BE12" i="1"/>
  <c r="AK3468" i="3"/>
  <c r="AL3467" i="3"/>
  <c r="AL3151" i="3"/>
  <c r="AK3152" i="3"/>
  <c r="AN3108" i="3"/>
  <c r="AM3109" i="3"/>
  <c r="AN2925" i="3"/>
  <c r="AM2926" i="3"/>
  <c r="AK3242" i="3"/>
  <c r="AL3241" i="3"/>
  <c r="AK2972" i="3"/>
  <c r="AL2971" i="3"/>
  <c r="AM3332" i="3"/>
  <c r="AN3331" i="3"/>
  <c r="AL3560" i="3"/>
  <c r="AK3561" i="3"/>
  <c r="AL3195" i="3"/>
  <c r="AK3196" i="3"/>
  <c r="AN3378" i="3"/>
  <c r="AM3379" i="3"/>
  <c r="AM3468" i="3"/>
  <c r="AN3467" i="3"/>
  <c r="AM2972" i="3"/>
  <c r="AN2971" i="3"/>
  <c r="AK2882" i="3"/>
  <c r="AL2881" i="3"/>
  <c r="AK3376" i="3"/>
  <c r="AL3375" i="3"/>
  <c r="AL3420" i="3"/>
  <c r="AK3421" i="3"/>
  <c r="AN3068" i="3"/>
  <c r="AM3069" i="3"/>
  <c r="AN3241" i="3"/>
  <c r="AM3242" i="3"/>
  <c r="AB72" i="1"/>
  <c r="AC71" i="1"/>
  <c r="AN3558" i="3"/>
  <c r="AM3559" i="3"/>
  <c r="AL3513" i="3"/>
  <c r="AK3514" i="3"/>
  <c r="AK3021" i="3"/>
  <c r="AL3020" i="3"/>
  <c r="AK3331" i="3"/>
  <c r="AL3330" i="3"/>
  <c r="AN3288" i="3"/>
  <c r="AM3289" i="3"/>
  <c r="AM3020" i="3" l="1"/>
  <c r="AN3019" i="3"/>
  <c r="AL3106" i="3"/>
  <c r="AK3107" i="3"/>
  <c r="AL3630" i="3"/>
  <c r="AK3631" i="3"/>
  <c r="AN3628" i="3"/>
  <c r="AM3629" i="3"/>
  <c r="AK3068" i="3"/>
  <c r="AL3067" i="3"/>
  <c r="AN2880" i="3"/>
  <c r="AM2881" i="3"/>
  <c r="AL2927" i="3"/>
  <c r="AK2928" i="3"/>
  <c r="AM3150" i="3"/>
  <c r="AN3149" i="3"/>
  <c r="AN3195" i="3"/>
  <c r="AM3196" i="3"/>
  <c r="AK3287" i="3"/>
  <c r="AL3286" i="3"/>
  <c r="AM3427" i="3"/>
  <c r="AN3426" i="3"/>
  <c r="AM3515" i="3"/>
  <c r="AN3514" i="3"/>
  <c r="A14" i="1"/>
  <c r="BE13" i="1"/>
  <c r="AL3468" i="3"/>
  <c r="AK3469" i="3"/>
  <c r="AK3153" i="3"/>
  <c r="AL3152" i="3"/>
  <c r="AM3110" i="3"/>
  <c r="AN3109" i="3"/>
  <c r="AK3562" i="3"/>
  <c r="AL3561" i="3"/>
  <c r="AN2926" i="3"/>
  <c r="AM2927" i="3"/>
  <c r="AM3333" i="3"/>
  <c r="AN3332" i="3"/>
  <c r="AL2972" i="3"/>
  <c r="AK2973" i="3"/>
  <c r="AL3242" i="3"/>
  <c r="AK3243" i="3"/>
  <c r="AK3197" i="3"/>
  <c r="AL3196" i="3"/>
  <c r="AM3380" i="3"/>
  <c r="AN3379" i="3"/>
  <c r="AL3421" i="3"/>
  <c r="AK3422" i="3"/>
  <c r="AL3376" i="3"/>
  <c r="AK3377" i="3"/>
  <c r="AK2883" i="3"/>
  <c r="AL2882" i="3"/>
  <c r="AN2972" i="3"/>
  <c r="AM2973" i="3"/>
  <c r="AM3469" i="3"/>
  <c r="AN3468" i="3"/>
  <c r="AN3242" i="3"/>
  <c r="AM3243" i="3"/>
  <c r="AM3070" i="3"/>
  <c r="AN3069" i="3"/>
  <c r="AB73" i="1"/>
  <c r="AC72" i="1"/>
  <c r="AN3289" i="3"/>
  <c r="AM3290" i="3"/>
  <c r="AL3514" i="3"/>
  <c r="AK3515" i="3"/>
  <c r="AM3560" i="3"/>
  <c r="AN3559" i="3"/>
  <c r="AL3331" i="3"/>
  <c r="AK3332" i="3"/>
  <c r="AK3022" i="3"/>
  <c r="AL3021" i="3"/>
  <c r="AN3020" i="3" l="1"/>
  <c r="AM3021" i="3"/>
  <c r="AK3108" i="3"/>
  <c r="AL3107" i="3"/>
  <c r="AL3631" i="3"/>
  <c r="AK3632" i="3"/>
  <c r="AM3630" i="3"/>
  <c r="AN3629" i="3"/>
  <c r="AL3068" i="3"/>
  <c r="AK3069" i="3"/>
  <c r="AN2881" i="3"/>
  <c r="AM2882" i="3"/>
  <c r="AK2929" i="3"/>
  <c r="AL2928" i="3"/>
  <c r="AM3197" i="3"/>
  <c r="AN3196" i="3"/>
  <c r="AM3516" i="3"/>
  <c r="AN3515" i="3"/>
  <c r="AM3428" i="3"/>
  <c r="AN3427" i="3"/>
  <c r="AL3287" i="3"/>
  <c r="AK3288" i="3"/>
  <c r="AM3151" i="3"/>
  <c r="AN3150" i="3"/>
  <c r="A15" i="1"/>
  <c r="BE14" i="1"/>
  <c r="AL3469" i="3"/>
  <c r="AK3470" i="3"/>
  <c r="AK3154" i="3"/>
  <c r="AL3153" i="3"/>
  <c r="AN3110" i="3"/>
  <c r="AM3111" i="3"/>
  <c r="AL3243" i="3"/>
  <c r="AK3244" i="3"/>
  <c r="AL2973" i="3"/>
  <c r="AK2974" i="3"/>
  <c r="AN2927" i="3"/>
  <c r="AM2928" i="3"/>
  <c r="AM3334" i="3"/>
  <c r="AN3333" i="3"/>
  <c r="AL3562" i="3"/>
  <c r="AK3563" i="3"/>
  <c r="AK3198" i="3"/>
  <c r="AL3197" i="3"/>
  <c r="AN3380" i="3"/>
  <c r="AM3381" i="3"/>
  <c r="AN2973" i="3"/>
  <c r="AM2974" i="3"/>
  <c r="AK3378" i="3"/>
  <c r="AL3377" i="3"/>
  <c r="AK3423" i="3"/>
  <c r="AL3422" i="3"/>
  <c r="AM3470" i="3"/>
  <c r="AN3469" i="3"/>
  <c r="AK2884" i="3"/>
  <c r="AL2883" i="3"/>
  <c r="AN3243" i="3"/>
  <c r="AM3244" i="3"/>
  <c r="AC73" i="1"/>
  <c r="AB74" i="1"/>
  <c r="AN3070" i="3"/>
  <c r="AM3071" i="3"/>
  <c r="AL3332" i="3"/>
  <c r="AK3333" i="3"/>
  <c r="AK3516" i="3"/>
  <c r="AL3515" i="3"/>
  <c r="AM3291" i="3"/>
  <c r="AN3290" i="3"/>
  <c r="AL3022" i="3"/>
  <c r="AK3023" i="3"/>
  <c r="AM3561" i="3"/>
  <c r="AN3560" i="3"/>
  <c r="AM3022" i="3" l="1"/>
  <c r="AN3021" i="3"/>
  <c r="AK3109" i="3"/>
  <c r="AL3108" i="3"/>
  <c r="AL3632" i="3"/>
  <c r="AK3633" i="3"/>
  <c r="AN3630" i="3"/>
  <c r="AM3631" i="3"/>
  <c r="AL3069" i="3"/>
  <c r="AK3070" i="3"/>
  <c r="AM2883" i="3"/>
  <c r="AN2882" i="3"/>
  <c r="AL2929" i="3"/>
  <c r="AK2930" i="3"/>
  <c r="AL3288" i="3"/>
  <c r="AK3289" i="3"/>
  <c r="AN3151" i="3"/>
  <c r="AM3152" i="3"/>
  <c r="AN3428" i="3"/>
  <c r="AM3429" i="3"/>
  <c r="AM3517" i="3"/>
  <c r="AN3516" i="3"/>
  <c r="AM3198" i="3"/>
  <c r="AN3197" i="3"/>
  <c r="A16" i="1"/>
  <c r="BE15" i="1"/>
  <c r="AK3471" i="3"/>
  <c r="AL3470" i="3"/>
  <c r="AK3155" i="3"/>
  <c r="AL3154" i="3"/>
  <c r="AM3112" i="3"/>
  <c r="AN3111" i="3"/>
  <c r="AL3563" i="3"/>
  <c r="AK3564" i="3"/>
  <c r="AN2928" i="3"/>
  <c r="AM2929" i="3"/>
  <c r="AK2975" i="3"/>
  <c r="AL2974" i="3"/>
  <c r="AK3245" i="3"/>
  <c r="AL3244" i="3"/>
  <c r="AN3334" i="3"/>
  <c r="AM3335" i="3"/>
  <c r="AK3199" i="3"/>
  <c r="AL3198" i="3"/>
  <c r="AM3382" i="3"/>
  <c r="AN3381" i="3"/>
  <c r="AN2974" i="3"/>
  <c r="AM2975" i="3"/>
  <c r="AK2885" i="3"/>
  <c r="AL2884" i="3"/>
  <c r="AN3470" i="3"/>
  <c r="AM3471" i="3"/>
  <c r="AL3423" i="3"/>
  <c r="AK3424" i="3"/>
  <c r="AL3378" i="3"/>
  <c r="AK3379" i="3"/>
  <c r="AM3072" i="3"/>
  <c r="AN3071" i="3"/>
  <c r="AB75" i="1"/>
  <c r="AC74" i="1"/>
  <c r="AN3244" i="3"/>
  <c r="AM3245" i="3"/>
  <c r="AM3562" i="3"/>
  <c r="AN3561" i="3"/>
  <c r="AL3023" i="3"/>
  <c r="AK3024" i="3"/>
  <c r="AK3334" i="3"/>
  <c r="AL3333" i="3"/>
  <c r="AN3291" i="3"/>
  <c r="AM3292" i="3"/>
  <c r="AK3517" i="3"/>
  <c r="AL3516" i="3"/>
  <c r="AM3023" i="3" l="1"/>
  <c r="AN3022" i="3"/>
  <c r="AK3110" i="3"/>
  <c r="AL3109" i="3"/>
  <c r="AL3633" i="3"/>
  <c r="AK3634" i="3"/>
  <c r="AN3631" i="3"/>
  <c r="AM3632" i="3"/>
  <c r="AL3070" i="3"/>
  <c r="AK3071" i="3"/>
  <c r="AM2884" i="3"/>
  <c r="AN2883" i="3"/>
  <c r="AL2930" i="3"/>
  <c r="AK2931" i="3"/>
  <c r="AM3430" i="3"/>
  <c r="AN3429" i="3"/>
  <c r="AM3153" i="3"/>
  <c r="AN3152" i="3"/>
  <c r="AK3290" i="3"/>
  <c r="AL3289" i="3"/>
  <c r="AN3198" i="3"/>
  <c r="AM3199" i="3"/>
  <c r="AM3518" i="3"/>
  <c r="AN3517" i="3"/>
  <c r="A17" i="1"/>
  <c r="BE16" i="1"/>
  <c r="AL3471" i="3"/>
  <c r="AK3472" i="3"/>
  <c r="AK3156" i="3"/>
  <c r="AL3155" i="3"/>
  <c r="AN3112" i="3"/>
  <c r="AM3113" i="3"/>
  <c r="AN3335" i="3"/>
  <c r="AM3336" i="3"/>
  <c r="AN2929" i="3"/>
  <c r="AM2930" i="3"/>
  <c r="AK3565" i="3"/>
  <c r="AL3564" i="3"/>
  <c r="AL3245" i="3"/>
  <c r="AK3246" i="3"/>
  <c r="AL2975" i="3"/>
  <c r="AK2976" i="3"/>
  <c r="AL3199" i="3"/>
  <c r="AK3200" i="3"/>
  <c r="AN3382" i="3"/>
  <c r="AM3383" i="3"/>
  <c r="AK3380" i="3"/>
  <c r="AL3379" i="3"/>
  <c r="AL3424" i="3"/>
  <c r="AK3425" i="3"/>
  <c r="AN3471" i="3"/>
  <c r="AM3472" i="3"/>
  <c r="AN2975" i="3"/>
  <c r="AM2976" i="3"/>
  <c r="AK2886" i="3"/>
  <c r="AL2885" i="3"/>
  <c r="AM3246" i="3"/>
  <c r="AN3245" i="3"/>
  <c r="AN3562" i="3"/>
  <c r="AM3563" i="3"/>
  <c r="AC75" i="1"/>
  <c r="AB76" i="1"/>
  <c r="AN3072" i="3"/>
  <c r="AM3073" i="3"/>
  <c r="AK3518" i="3"/>
  <c r="AL3517" i="3"/>
  <c r="AN3292" i="3"/>
  <c r="AM3293" i="3"/>
  <c r="AK3025" i="3"/>
  <c r="AL3024" i="3"/>
  <c r="AK3335" i="3"/>
  <c r="AL3334" i="3"/>
  <c r="AM3024" i="3" l="1"/>
  <c r="AN3023" i="3"/>
  <c r="AK3111" i="3"/>
  <c r="AL3110" i="3"/>
  <c r="AL3634" i="3"/>
  <c r="AK3635" i="3"/>
  <c r="AN3632" i="3"/>
  <c r="AM3633" i="3"/>
  <c r="AL3071" i="3"/>
  <c r="AK3072" i="3"/>
  <c r="AN2884" i="3"/>
  <c r="AM2885" i="3"/>
  <c r="AL2931" i="3"/>
  <c r="AK2932" i="3"/>
  <c r="AN3199" i="3"/>
  <c r="AM3200" i="3"/>
  <c r="AM3519" i="3"/>
  <c r="AN3518" i="3"/>
  <c r="AK3291" i="3"/>
  <c r="AL3290" i="3"/>
  <c r="AM3154" i="3"/>
  <c r="AN3153" i="3"/>
  <c r="AN3430" i="3"/>
  <c r="AM3431" i="3"/>
  <c r="A18" i="1"/>
  <c r="BE17" i="1"/>
  <c r="AL3472" i="3"/>
  <c r="AK3473" i="3"/>
  <c r="AL3156" i="3"/>
  <c r="AK3157" i="3"/>
  <c r="AM3114" i="3"/>
  <c r="AN3113" i="3"/>
  <c r="AK2977" i="3"/>
  <c r="AL2976" i="3"/>
  <c r="AK3247" i="3"/>
  <c r="AL3246" i="3"/>
  <c r="AM2931" i="3"/>
  <c r="AN2930" i="3"/>
  <c r="AN3336" i="3"/>
  <c r="AM3337" i="3"/>
  <c r="AL3565" i="3"/>
  <c r="AK3566" i="3"/>
  <c r="AL3200" i="3"/>
  <c r="AK3201" i="3"/>
  <c r="AN3383" i="3"/>
  <c r="AM3384" i="3"/>
  <c r="AM2977" i="3"/>
  <c r="AN2976" i="3"/>
  <c r="AN3472" i="3"/>
  <c r="AM3473" i="3"/>
  <c r="AK3426" i="3"/>
  <c r="AL3425" i="3"/>
  <c r="AK2887" i="3"/>
  <c r="AL2886" i="3"/>
  <c r="AK3381" i="3"/>
  <c r="AL3380" i="3"/>
  <c r="AN3073" i="3"/>
  <c r="AM3074" i="3"/>
  <c r="AB77" i="1"/>
  <c r="AC76" i="1"/>
  <c r="AN3563" i="3"/>
  <c r="AM3564" i="3"/>
  <c r="AN3246" i="3"/>
  <c r="AM3247" i="3"/>
  <c r="AM3294" i="3"/>
  <c r="AN3293" i="3"/>
  <c r="AK3336" i="3"/>
  <c r="AL3335" i="3"/>
  <c r="AL3025" i="3"/>
  <c r="AK3026" i="3"/>
  <c r="AK3519" i="3"/>
  <c r="AL3518" i="3"/>
  <c r="AM3025" i="3" l="1"/>
  <c r="AN3024" i="3"/>
  <c r="AK3112" i="3"/>
  <c r="AL3111" i="3"/>
  <c r="AL3635" i="3"/>
  <c r="AK3636" i="3"/>
  <c r="AN3633" i="3"/>
  <c r="AM3634" i="3"/>
  <c r="AK3073" i="3"/>
  <c r="AL3072" i="3"/>
  <c r="AM2886" i="3"/>
  <c r="AN2885" i="3"/>
  <c r="AL2932" i="3"/>
  <c r="AK2933" i="3"/>
  <c r="AM3432" i="3"/>
  <c r="AN3431" i="3"/>
  <c r="AM3201" i="3"/>
  <c r="AN3200" i="3"/>
  <c r="AM3155" i="3"/>
  <c r="AN3154" i="3"/>
  <c r="AL3291" i="3"/>
  <c r="AK3292" i="3"/>
  <c r="AM3520" i="3"/>
  <c r="AN3519" i="3"/>
  <c r="A19" i="1"/>
  <c r="BE18" i="1"/>
  <c r="AK3474" i="3"/>
  <c r="AL3473" i="3"/>
  <c r="AK3158" i="3"/>
  <c r="AL3157" i="3"/>
  <c r="AM3115" i="3"/>
  <c r="AN3114" i="3"/>
  <c r="AL3566" i="3"/>
  <c r="AK3567" i="3"/>
  <c r="AM3338" i="3"/>
  <c r="AN3337" i="3"/>
  <c r="AM2932" i="3"/>
  <c r="AN2931" i="3"/>
  <c r="AK3248" i="3"/>
  <c r="AL3247" i="3"/>
  <c r="AK2978" i="3"/>
  <c r="AL2977" i="3"/>
  <c r="AL3201" i="3"/>
  <c r="AK3202" i="3"/>
  <c r="AN3384" i="3"/>
  <c r="AM3385" i="3"/>
  <c r="AN3473" i="3"/>
  <c r="AM3474" i="3"/>
  <c r="AK3382" i="3"/>
  <c r="AL3381" i="3"/>
  <c r="AK2888" i="3"/>
  <c r="AL2887" i="3"/>
  <c r="AK3427" i="3"/>
  <c r="AL3426" i="3"/>
  <c r="AN2977" i="3"/>
  <c r="AM2978" i="3"/>
  <c r="AM3248" i="3"/>
  <c r="AN3247" i="3"/>
  <c r="AN3564" i="3"/>
  <c r="AM3565" i="3"/>
  <c r="AM3075" i="3"/>
  <c r="AN3074" i="3"/>
  <c r="AC77" i="1"/>
  <c r="AB78" i="1"/>
  <c r="AK3027" i="3"/>
  <c r="AL3026" i="3"/>
  <c r="AL3519" i="3"/>
  <c r="AK3520" i="3"/>
  <c r="AL3336" i="3"/>
  <c r="AK3337" i="3"/>
  <c r="AM3295" i="3"/>
  <c r="AN3294" i="3"/>
  <c r="AN3025" i="3" l="1"/>
  <c r="AM3026" i="3"/>
  <c r="AK3113" i="3"/>
  <c r="AL3112" i="3"/>
  <c r="AL3636" i="3"/>
  <c r="AK3637" i="3"/>
  <c r="AN3634" i="3"/>
  <c r="AM3635" i="3"/>
  <c r="AK3074" i="3"/>
  <c r="AL3073" i="3"/>
  <c r="AM2887" i="3"/>
  <c r="AN2886" i="3"/>
  <c r="AK2934" i="3"/>
  <c r="AL2933" i="3"/>
  <c r="AL3292" i="3"/>
  <c r="AK3293" i="3"/>
  <c r="AM3521" i="3"/>
  <c r="AN3520" i="3"/>
  <c r="AN3155" i="3"/>
  <c r="AM3156" i="3"/>
  <c r="AN3201" i="3"/>
  <c r="AM3202" i="3"/>
  <c r="AN3432" i="3"/>
  <c r="AM3433" i="3"/>
  <c r="A20" i="1"/>
  <c r="BE19" i="1"/>
  <c r="AL3474" i="3"/>
  <c r="AK3475" i="3"/>
  <c r="AL3158" i="3"/>
  <c r="AK3159" i="3"/>
  <c r="AM3116" i="3"/>
  <c r="AN3115" i="3"/>
  <c r="AL3567" i="3"/>
  <c r="AK3568" i="3"/>
  <c r="AK2979" i="3"/>
  <c r="AL2978" i="3"/>
  <c r="AL3248" i="3"/>
  <c r="AK3249" i="3"/>
  <c r="AM2933" i="3"/>
  <c r="AN2932" i="3"/>
  <c r="AM3339" i="3"/>
  <c r="AN3338" i="3"/>
  <c r="AL3202" i="3"/>
  <c r="AK3203" i="3"/>
  <c r="AN3385" i="3"/>
  <c r="AM3386" i="3"/>
  <c r="AN2978" i="3"/>
  <c r="AM2979" i="3"/>
  <c r="AM3475" i="3"/>
  <c r="AN3474" i="3"/>
  <c r="AK3428" i="3"/>
  <c r="AL3427" i="3"/>
  <c r="AL2888" i="3"/>
  <c r="AK2889" i="3"/>
  <c r="AK3383" i="3"/>
  <c r="AL3382" i="3"/>
  <c r="AN3565" i="3"/>
  <c r="AM3566" i="3"/>
  <c r="AB79" i="1"/>
  <c r="AC78" i="1"/>
  <c r="AN3075" i="3"/>
  <c r="AM3076" i="3"/>
  <c r="AM3249" i="3"/>
  <c r="AN3248" i="3"/>
  <c r="AL3337" i="3"/>
  <c r="AK3338" i="3"/>
  <c r="AL3520" i="3"/>
  <c r="AK3521" i="3"/>
  <c r="AM3296" i="3"/>
  <c r="AN3295" i="3"/>
  <c r="AL3027" i="3"/>
  <c r="AK3028" i="3"/>
  <c r="AM3027" i="3" l="1"/>
  <c r="AN3026" i="3"/>
  <c r="AL3113" i="3"/>
  <c r="AK3114" i="3"/>
  <c r="AL3637" i="3"/>
  <c r="AK3638" i="3"/>
  <c r="AN3635" i="3"/>
  <c r="AM3636" i="3"/>
  <c r="AL3074" i="3"/>
  <c r="AK3075" i="3"/>
  <c r="AC79" i="1"/>
  <c r="AB80" i="1"/>
  <c r="AN2887" i="3"/>
  <c r="AM2888" i="3"/>
  <c r="AK2935" i="3"/>
  <c r="AL2934" i="3"/>
  <c r="AL3568" i="3"/>
  <c r="AK3569" i="3"/>
  <c r="AM3434" i="3"/>
  <c r="AN3433" i="3"/>
  <c r="AM3203" i="3"/>
  <c r="AN3202" i="3"/>
  <c r="AN3156" i="3"/>
  <c r="AM3157" i="3"/>
  <c r="AK3294" i="3"/>
  <c r="AL3293" i="3"/>
  <c r="AM3522" i="3"/>
  <c r="AN3521" i="3"/>
  <c r="A21" i="1"/>
  <c r="BE20" i="1"/>
  <c r="AK3476" i="3"/>
  <c r="AL3475" i="3"/>
  <c r="AK3160" i="3"/>
  <c r="AL3159" i="3"/>
  <c r="AN3116" i="3"/>
  <c r="AM3117" i="3"/>
  <c r="AL3249" i="3"/>
  <c r="AK3250" i="3"/>
  <c r="AM3340" i="3"/>
  <c r="AN3339" i="3"/>
  <c r="AN2933" i="3"/>
  <c r="AM2934" i="3"/>
  <c r="AK2980" i="3"/>
  <c r="AL2979" i="3"/>
  <c r="AK3204" i="3"/>
  <c r="AL3203" i="3"/>
  <c r="AM3387" i="3"/>
  <c r="AN3386" i="3"/>
  <c r="AL2889" i="3"/>
  <c r="AK2890" i="3"/>
  <c r="AM2980" i="3"/>
  <c r="AN2979" i="3"/>
  <c r="AK3384" i="3"/>
  <c r="AL3383" i="3"/>
  <c r="AK3429" i="3"/>
  <c r="AL3428" i="3"/>
  <c r="AN3475" i="3"/>
  <c r="AM3476" i="3"/>
  <c r="AN3566" i="3"/>
  <c r="AM3567" i="3"/>
  <c r="AM3077" i="3"/>
  <c r="AN3076" i="3"/>
  <c r="AM3250" i="3"/>
  <c r="AN3249" i="3"/>
  <c r="AN3296" i="3"/>
  <c r="AM3297" i="3"/>
  <c r="AK3029" i="3"/>
  <c r="AL3028" i="3"/>
  <c r="AL3521" i="3"/>
  <c r="AK3522" i="3"/>
  <c r="AK3339" i="3"/>
  <c r="AL3338" i="3"/>
  <c r="AN3027" i="3" l="1"/>
  <c r="AM3028" i="3"/>
  <c r="AL3114" i="3"/>
  <c r="AK3115" i="3"/>
  <c r="AL3638" i="3"/>
  <c r="AK3639" i="3"/>
  <c r="AN3636" i="3"/>
  <c r="AM3637" i="3"/>
  <c r="AL3075" i="3"/>
  <c r="AK3076" i="3"/>
  <c r="AC80" i="1"/>
  <c r="AB81" i="1"/>
  <c r="AM2889" i="3"/>
  <c r="AN2888" i="3"/>
  <c r="AK2936" i="3"/>
  <c r="AL2935" i="3"/>
  <c r="AN3157" i="3"/>
  <c r="AM3158" i="3"/>
  <c r="AL3569" i="3"/>
  <c r="AK3570" i="3"/>
  <c r="AM3523" i="3"/>
  <c r="AN3522" i="3"/>
  <c r="AK3295" i="3"/>
  <c r="AL3294" i="3"/>
  <c r="AM3204" i="3"/>
  <c r="AN3203" i="3"/>
  <c r="AM3435" i="3"/>
  <c r="AN3434" i="3"/>
  <c r="A22" i="1"/>
  <c r="BE21" i="1"/>
  <c r="AL3476" i="3"/>
  <c r="AK3477" i="3"/>
  <c r="AK3161" i="3"/>
  <c r="AL3160" i="3"/>
  <c r="AN3117" i="3"/>
  <c r="AM3118" i="3"/>
  <c r="AN2934" i="3"/>
  <c r="AM2935" i="3"/>
  <c r="AK3251" i="3"/>
  <c r="AL3250" i="3"/>
  <c r="AL2980" i="3"/>
  <c r="AK2981" i="3"/>
  <c r="AM3341" i="3"/>
  <c r="AN3340" i="3"/>
  <c r="AK3205" i="3"/>
  <c r="AL3204" i="3"/>
  <c r="AM3388" i="3"/>
  <c r="AN3387" i="3"/>
  <c r="AM3477" i="3"/>
  <c r="AN3476" i="3"/>
  <c r="AL2890" i="3"/>
  <c r="AK2891" i="3"/>
  <c r="AL3429" i="3"/>
  <c r="AK3430" i="3"/>
  <c r="AL3384" i="3"/>
  <c r="AK3385" i="3"/>
  <c r="AM2981" i="3"/>
  <c r="AN2980" i="3"/>
  <c r="AN3567" i="3"/>
  <c r="AM3568" i="3"/>
  <c r="AM3251" i="3"/>
  <c r="AN3250" i="3"/>
  <c r="AM3078" i="3"/>
  <c r="AN3077" i="3"/>
  <c r="AL3522" i="3"/>
  <c r="AK3523" i="3"/>
  <c r="AN3297" i="3"/>
  <c r="AM3298" i="3"/>
  <c r="AL3339" i="3"/>
  <c r="AK3340" i="3"/>
  <c r="AL3029" i="3"/>
  <c r="AK3030" i="3"/>
  <c r="AM3029" i="3" l="1"/>
  <c r="AN3028" i="3"/>
  <c r="AL3115" i="3"/>
  <c r="AK3116" i="3"/>
  <c r="AL3639" i="3"/>
  <c r="AK3640" i="3"/>
  <c r="AC81" i="1"/>
  <c r="AB82" i="1"/>
  <c r="AB83" i="1" s="1"/>
  <c r="AN3637" i="3"/>
  <c r="AM3638" i="3"/>
  <c r="AL3076" i="3"/>
  <c r="AK3077" i="3"/>
  <c r="AM2890" i="3"/>
  <c r="AN2889" i="3"/>
  <c r="AK2937" i="3"/>
  <c r="AL2936" i="3"/>
  <c r="AN3568" i="3"/>
  <c r="AM3569" i="3"/>
  <c r="AL3570" i="3"/>
  <c r="AK3571" i="3"/>
  <c r="AN3158" i="3"/>
  <c r="AM3159" i="3"/>
  <c r="AM3436" i="3"/>
  <c r="AN3435" i="3"/>
  <c r="AN3204" i="3"/>
  <c r="AM3205" i="3"/>
  <c r="AK3296" i="3"/>
  <c r="AL3295" i="3"/>
  <c r="AM3524" i="3"/>
  <c r="AN3523" i="3"/>
  <c r="A23" i="1"/>
  <c r="BE22" i="1"/>
  <c r="AL3477" i="3"/>
  <c r="AK3478" i="3"/>
  <c r="AL3161" i="3"/>
  <c r="AK3162" i="3"/>
  <c r="AN3118" i="3"/>
  <c r="AM3119" i="3"/>
  <c r="AK2982" i="3"/>
  <c r="AL2981" i="3"/>
  <c r="AM2936" i="3"/>
  <c r="AN2935" i="3"/>
  <c r="AN3341" i="3"/>
  <c r="AM3342" i="3"/>
  <c r="AK3252" i="3"/>
  <c r="AL3251" i="3"/>
  <c r="AL3205" i="3"/>
  <c r="AK3206" i="3"/>
  <c r="AM3389" i="3"/>
  <c r="AN3388" i="3"/>
  <c r="AK3386" i="3"/>
  <c r="AL3385" i="3"/>
  <c r="AL3430" i="3"/>
  <c r="AK3431" i="3"/>
  <c r="AL2891" i="3"/>
  <c r="AK2892" i="3"/>
  <c r="AM2982" i="3"/>
  <c r="AN2981" i="3"/>
  <c r="AM3478" i="3"/>
  <c r="AN3477" i="3"/>
  <c r="AN3078" i="3"/>
  <c r="AM3079" i="3"/>
  <c r="AN3251" i="3"/>
  <c r="AM3252" i="3"/>
  <c r="AL3030" i="3"/>
  <c r="AK3031" i="3"/>
  <c r="AK3341" i="3"/>
  <c r="AL3340" i="3"/>
  <c r="AN3298" i="3"/>
  <c r="AM3299" i="3"/>
  <c r="AL3523" i="3"/>
  <c r="AK3524" i="3"/>
  <c r="AN3029" i="3" l="1"/>
  <c r="AM3030" i="3"/>
  <c r="AC83" i="1"/>
  <c r="AB84" i="1"/>
  <c r="AL3116" i="3"/>
  <c r="AK3117" i="3"/>
  <c r="AC82" i="1"/>
  <c r="AL3640" i="3"/>
  <c r="AK3641" i="3"/>
  <c r="AL3641" i="3" s="1"/>
  <c r="AN3638" i="3"/>
  <c r="AM3639" i="3"/>
  <c r="AK3078" i="3"/>
  <c r="AL3077" i="3"/>
  <c r="AN2890" i="3"/>
  <c r="AM2891" i="3"/>
  <c r="AK2938" i="3"/>
  <c r="AL2937" i="3"/>
  <c r="AN3205" i="3"/>
  <c r="AM3206" i="3"/>
  <c r="AM3160" i="3"/>
  <c r="AN3159" i="3"/>
  <c r="AL3571" i="3"/>
  <c r="AK3572" i="3"/>
  <c r="AN3569" i="3"/>
  <c r="AM3570" i="3"/>
  <c r="AM3525" i="3"/>
  <c r="AN3524" i="3"/>
  <c r="AL3296" i="3"/>
  <c r="AK3297" i="3"/>
  <c r="AM3437" i="3"/>
  <c r="AN3436" i="3"/>
  <c r="A24" i="1"/>
  <c r="BE23" i="1"/>
  <c r="AK3479" i="3"/>
  <c r="AL3478" i="3"/>
  <c r="AL3162" i="3"/>
  <c r="AK3163" i="3"/>
  <c r="AN3119" i="3"/>
  <c r="AM3120" i="3"/>
  <c r="AM3343" i="3"/>
  <c r="AN3342" i="3"/>
  <c r="AK3253" i="3"/>
  <c r="AL3252" i="3"/>
  <c r="AM2937" i="3"/>
  <c r="AN2936" i="3"/>
  <c r="AK2983" i="3"/>
  <c r="AL2982" i="3"/>
  <c r="AK3207" i="3"/>
  <c r="AL3206" i="3"/>
  <c r="AM3390" i="3"/>
  <c r="AN3389" i="3"/>
  <c r="AL2892" i="3"/>
  <c r="AK2893" i="3"/>
  <c r="AK3432" i="3"/>
  <c r="AL3431" i="3"/>
  <c r="AM3479" i="3"/>
  <c r="AN3478" i="3"/>
  <c r="AM2983" i="3"/>
  <c r="AN2982" i="3"/>
  <c r="AK3387" i="3"/>
  <c r="AL3386" i="3"/>
  <c r="AN3252" i="3"/>
  <c r="AM3253" i="3"/>
  <c r="AM3080" i="3"/>
  <c r="AN3079" i="3"/>
  <c r="AL3524" i="3"/>
  <c r="AK3525" i="3"/>
  <c r="AM3300" i="3"/>
  <c r="AN3299" i="3"/>
  <c r="AL3031" i="3"/>
  <c r="AK3032" i="3"/>
  <c r="AK3342" i="3"/>
  <c r="AL3341" i="3"/>
  <c r="AC84" i="1" l="1"/>
  <c r="AB85" i="1"/>
  <c r="AM3031" i="3"/>
  <c r="AN3030" i="3"/>
  <c r="AK3118" i="3"/>
  <c r="AL3117" i="3"/>
  <c r="AN3639" i="3"/>
  <c r="AM3640" i="3"/>
  <c r="AK3079" i="3"/>
  <c r="AL3078" i="3"/>
  <c r="AN2891" i="3"/>
  <c r="AM2892" i="3"/>
  <c r="AK2939" i="3"/>
  <c r="AL2938" i="3"/>
  <c r="AL3297" i="3"/>
  <c r="AK3298" i="3"/>
  <c r="AN3570" i="3"/>
  <c r="AM3571" i="3"/>
  <c r="AL3572" i="3"/>
  <c r="AK3573" i="3"/>
  <c r="AM3207" i="3"/>
  <c r="AN3206" i="3"/>
  <c r="AM3438" i="3"/>
  <c r="AN3437" i="3"/>
  <c r="AM3526" i="3"/>
  <c r="AN3525" i="3"/>
  <c r="AM3161" i="3"/>
  <c r="AN3160" i="3"/>
  <c r="A25" i="1"/>
  <c r="BE24" i="1"/>
  <c r="AK3480" i="3"/>
  <c r="AL3479" i="3"/>
  <c r="AL3163" i="3"/>
  <c r="AK3164" i="3"/>
  <c r="AM3121" i="3"/>
  <c r="AN3120" i="3"/>
  <c r="AK2984" i="3"/>
  <c r="AL2983" i="3"/>
  <c r="AN2937" i="3"/>
  <c r="AM2938" i="3"/>
  <c r="AL3253" i="3"/>
  <c r="AK3254" i="3"/>
  <c r="AN3343" i="3"/>
  <c r="AM3344" i="3"/>
  <c r="AK3208" i="3"/>
  <c r="AL3207" i="3"/>
  <c r="AN3390" i="3"/>
  <c r="AM3391" i="3"/>
  <c r="AL2893" i="3"/>
  <c r="AK2894" i="3"/>
  <c r="AK3388" i="3"/>
  <c r="AL3387" i="3"/>
  <c r="AN2983" i="3"/>
  <c r="AM2984" i="3"/>
  <c r="AM3480" i="3"/>
  <c r="AN3479" i="3"/>
  <c r="AK3433" i="3"/>
  <c r="AL3432" i="3"/>
  <c r="AN3253" i="3"/>
  <c r="AM3254" i="3"/>
  <c r="AN3080" i="3"/>
  <c r="AM3081" i="3"/>
  <c r="AL3032" i="3"/>
  <c r="AK3033" i="3"/>
  <c r="AK3526" i="3"/>
  <c r="AL3525" i="3"/>
  <c r="AL3342" i="3"/>
  <c r="AK3343" i="3"/>
  <c r="AN3300" i="3"/>
  <c r="AM3301" i="3"/>
  <c r="AC85" i="1" l="1"/>
  <c r="AB87" i="1"/>
  <c r="AN3031" i="3"/>
  <c r="AM3032" i="3"/>
  <c r="AK3119" i="3"/>
  <c r="AL3118" i="3"/>
  <c r="AN3640" i="3"/>
  <c r="AM3641" i="3"/>
  <c r="AN3641" i="3" s="1"/>
  <c r="AL3079" i="3"/>
  <c r="AK3080" i="3"/>
  <c r="AN2892" i="3"/>
  <c r="AM2893" i="3"/>
  <c r="AL2939" i="3"/>
  <c r="AK2940" i="3"/>
  <c r="AK3574" i="3"/>
  <c r="AL3573" i="3"/>
  <c r="AN3571" i="3"/>
  <c r="AM3572" i="3"/>
  <c r="AK3299" i="3"/>
  <c r="AL3298" i="3"/>
  <c r="AN3161" i="3"/>
  <c r="AM3162" i="3"/>
  <c r="AM3527" i="3"/>
  <c r="AN3526" i="3"/>
  <c r="AM3439" i="3"/>
  <c r="AN3438" i="3"/>
  <c r="AN3207" i="3"/>
  <c r="AM3208" i="3"/>
  <c r="A26" i="1"/>
  <c r="BE25" i="1"/>
  <c r="AK3481" i="3"/>
  <c r="AL3480" i="3"/>
  <c r="AK3165" i="3"/>
  <c r="AL3164" i="3"/>
  <c r="AN3121" i="3"/>
  <c r="AM3122" i="3"/>
  <c r="AM3345" i="3"/>
  <c r="AN3344" i="3"/>
  <c r="AK3255" i="3"/>
  <c r="AL3254" i="3"/>
  <c r="AN2938" i="3"/>
  <c r="AM2939" i="3"/>
  <c r="AK2985" i="3"/>
  <c r="AL2984" i="3"/>
  <c r="AL3208" i="3"/>
  <c r="AK3209" i="3"/>
  <c r="AN3391" i="3"/>
  <c r="AM3392" i="3"/>
  <c r="AM2985" i="3"/>
  <c r="AN2984" i="3"/>
  <c r="AK2895" i="3"/>
  <c r="AL2894" i="3"/>
  <c r="AK3434" i="3"/>
  <c r="AL3433" i="3"/>
  <c r="AM3481" i="3"/>
  <c r="AN3480" i="3"/>
  <c r="AL3388" i="3"/>
  <c r="AK3389" i="3"/>
  <c r="AM3082" i="3"/>
  <c r="AN3081" i="3"/>
  <c r="AM3255" i="3"/>
  <c r="AN3254" i="3"/>
  <c r="AN3301" i="3"/>
  <c r="AM3302" i="3"/>
  <c r="AL3343" i="3"/>
  <c r="AK3344" i="3"/>
  <c r="AK3034" i="3"/>
  <c r="AL3033" i="3"/>
  <c r="AK3527" i="3"/>
  <c r="AL3526" i="3"/>
  <c r="AC87" i="1" l="1"/>
  <c r="AB88" i="1"/>
  <c r="AN3032" i="3"/>
  <c r="AM3033" i="3"/>
  <c r="AL3119" i="3"/>
  <c r="AK3120" i="3"/>
  <c r="AL3080" i="3"/>
  <c r="AK3081" i="3"/>
  <c r="AM2894" i="3"/>
  <c r="AN2893" i="3"/>
  <c r="AK2941" i="3"/>
  <c r="AL2940" i="3"/>
  <c r="AM3209" i="3"/>
  <c r="AN3208" i="3"/>
  <c r="AN3162" i="3"/>
  <c r="AM3163" i="3"/>
  <c r="AN3572" i="3"/>
  <c r="AM3573" i="3"/>
  <c r="AM3440" i="3"/>
  <c r="AN3439" i="3"/>
  <c r="AM3528" i="3"/>
  <c r="AN3527" i="3"/>
  <c r="AL3299" i="3"/>
  <c r="AK3300" i="3"/>
  <c r="AK3575" i="3"/>
  <c r="AL3574" i="3"/>
  <c r="A27" i="1"/>
  <c r="BE26" i="1"/>
  <c r="AL3481" i="3"/>
  <c r="AK3482" i="3"/>
  <c r="AK3166" i="3"/>
  <c r="AL3165" i="3"/>
  <c r="AM3123" i="3"/>
  <c r="AN3122" i="3"/>
  <c r="AM2940" i="3"/>
  <c r="AN2939" i="3"/>
  <c r="AK2986" i="3"/>
  <c r="AL2985" i="3"/>
  <c r="AK3256" i="3"/>
  <c r="AL3255" i="3"/>
  <c r="AM3346" i="3"/>
  <c r="AN3345" i="3"/>
  <c r="AL3209" i="3"/>
  <c r="AK3210" i="3"/>
  <c r="AM3393" i="3"/>
  <c r="AN3392" i="3"/>
  <c r="AK3390" i="3"/>
  <c r="AL3389" i="3"/>
  <c r="AN3481" i="3"/>
  <c r="AM3482" i="3"/>
  <c r="AL3434" i="3"/>
  <c r="AK3435" i="3"/>
  <c r="AL2895" i="3"/>
  <c r="AK2896" i="3"/>
  <c r="AM2986" i="3"/>
  <c r="AN2985" i="3"/>
  <c r="AM3256" i="3"/>
  <c r="AN3255" i="3"/>
  <c r="AM3083" i="3"/>
  <c r="AN3082" i="3"/>
  <c r="AL3344" i="3"/>
  <c r="AK3345" i="3"/>
  <c r="AM3303" i="3"/>
  <c r="AN3302" i="3"/>
  <c r="AL3527" i="3"/>
  <c r="AK3528" i="3"/>
  <c r="AL3034" i="3"/>
  <c r="AK3035" i="3"/>
  <c r="AC88" i="1" l="1"/>
  <c r="AB89" i="1"/>
  <c r="AC89" i="1" s="1"/>
  <c r="AM3034" i="3"/>
  <c r="AN3033" i="3"/>
  <c r="AL3120" i="3"/>
  <c r="AK3121" i="3"/>
  <c r="AK3082" i="3"/>
  <c r="AL3081" i="3"/>
  <c r="AN2894" i="3"/>
  <c r="AM2895" i="3"/>
  <c r="AK2942" i="3"/>
  <c r="AL2941" i="3"/>
  <c r="AL3300" i="3"/>
  <c r="AK3301" i="3"/>
  <c r="AM3574" i="3"/>
  <c r="AN3573" i="3"/>
  <c r="AN3163" i="3"/>
  <c r="AM3164" i="3"/>
  <c r="AL3575" i="3"/>
  <c r="AK3576" i="3"/>
  <c r="AM3529" i="3"/>
  <c r="AN3528" i="3"/>
  <c r="AN3440" i="3"/>
  <c r="AM3441" i="3"/>
  <c r="AN3209" i="3"/>
  <c r="AM3210" i="3"/>
  <c r="A28" i="1"/>
  <c r="BE27" i="1"/>
  <c r="AL3482" i="3"/>
  <c r="AK3483" i="3"/>
  <c r="AL3166" i="3"/>
  <c r="AK3167" i="3"/>
  <c r="AN3123" i="3"/>
  <c r="AM3124" i="3"/>
  <c r="AN3346" i="3"/>
  <c r="AM3347" i="3"/>
  <c r="AL3256" i="3"/>
  <c r="AK3257" i="3"/>
  <c r="AK2987" i="3"/>
  <c r="AL2986" i="3"/>
  <c r="AM2941" i="3"/>
  <c r="AN2940" i="3"/>
  <c r="AK3211" i="3"/>
  <c r="AL3210" i="3"/>
  <c r="AM3394" i="3"/>
  <c r="AN3393" i="3"/>
  <c r="AK2897" i="3"/>
  <c r="AL2896" i="3"/>
  <c r="AK3436" i="3"/>
  <c r="AL3435" i="3"/>
  <c r="AM3483" i="3"/>
  <c r="AN3482" i="3"/>
  <c r="AM2987" i="3"/>
  <c r="AN2986" i="3"/>
  <c r="AK3391" i="3"/>
  <c r="AL3390" i="3"/>
  <c r="AN3083" i="3"/>
  <c r="AM3084" i="3"/>
  <c r="AM3257" i="3"/>
  <c r="AN3256" i="3"/>
  <c r="AK3036" i="3"/>
  <c r="AL3035" i="3"/>
  <c r="AL3528" i="3"/>
  <c r="AK3529" i="3"/>
  <c r="AL3345" i="3"/>
  <c r="AK3346" i="3"/>
  <c r="AM3304" i="3"/>
  <c r="AN3303" i="3"/>
  <c r="AC95" i="1" l="1"/>
  <c r="AC94" i="1"/>
  <c r="AN3034" i="3"/>
  <c r="AM3035" i="3"/>
  <c r="AK3122" i="3"/>
  <c r="AL3121" i="3"/>
  <c r="AL3082" i="3"/>
  <c r="AK3083" i="3"/>
  <c r="AM2896" i="3"/>
  <c r="AN2895" i="3"/>
  <c r="AK2943" i="3"/>
  <c r="AL2942" i="3"/>
  <c r="AM3211" i="3"/>
  <c r="AN3210" i="3"/>
  <c r="AM3442" i="3"/>
  <c r="AN3441" i="3"/>
  <c r="AK3577" i="3"/>
  <c r="AL3576" i="3"/>
  <c r="AN3164" i="3"/>
  <c r="AM3165" i="3"/>
  <c r="AL3301" i="3"/>
  <c r="AK3302" i="3"/>
  <c r="AM3530" i="3"/>
  <c r="AN3529" i="3"/>
  <c r="AM3575" i="3"/>
  <c r="AN3574" i="3"/>
  <c r="A29" i="1"/>
  <c r="BE28" i="1"/>
  <c r="AK3484" i="3"/>
  <c r="AL3483" i="3"/>
  <c r="AL3167" i="3"/>
  <c r="AK3168" i="3"/>
  <c r="AN3124" i="3"/>
  <c r="AM3125" i="3"/>
  <c r="AL3257" i="3"/>
  <c r="AK3258" i="3"/>
  <c r="AN3347" i="3"/>
  <c r="AM3348" i="3"/>
  <c r="AM2942" i="3"/>
  <c r="AN2941" i="3"/>
  <c r="AK2988" i="3"/>
  <c r="AL2987" i="3"/>
  <c r="AK3212" i="3"/>
  <c r="AL3211" i="3"/>
  <c r="AN3394" i="3"/>
  <c r="AM3395" i="3"/>
  <c r="AL3391" i="3"/>
  <c r="AK3392" i="3"/>
  <c r="AN2987" i="3"/>
  <c r="AM2988" i="3"/>
  <c r="AN3483" i="3"/>
  <c r="AM3484" i="3"/>
  <c r="AL3436" i="3"/>
  <c r="AK3437" i="3"/>
  <c r="AK2898" i="3"/>
  <c r="AL2897" i="3"/>
  <c r="AM3085" i="3"/>
  <c r="AN3084" i="3"/>
  <c r="AM3258" i="3"/>
  <c r="AN3257" i="3"/>
  <c r="AL3346" i="3"/>
  <c r="AK3347" i="3"/>
  <c r="AK3530" i="3"/>
  <c r="AL3529" i="3"/>
  <c r="AM3305" i="3"/>
  <c r="AN3304" i="3"/>
  <c r="AL3036" i="3"/>
  <c r="AK3037" i="3"/>
  <c r="AM3036" i="3" l="1"/>
  <c r="AN3035" i="3"/>
  <c r="AK3123" i="3"/>
  <c r="AL3122" i="3"/>
  <c r="AL3083" i="3"/>
  <c r="AK3084" i="3"/>
  <c r="AN2896" i="3"/>
  <c r="AM2897" i="3"/>
  <c r="AL2943" i="3"/>
  <c r="AK2944" i="3"/>
  <c r="AK3303" i="3"/>
  <c r="AL3302" i="3"/>
  <c r="AN3165" i="3"/>
  <c r="AM3166" i="3"/>
  <c r="AN3575" i="3"/>
  <c r="AM3576" i="3"/>
  <c r="AM3531" i="3"/>
  <c r="AN3530" i="3"/>
  <c r="AK3578" i="3"/>
  <c r="AL3577" i="3"/>
  <c r="AN3442" i="3"/>
  <c r="AM3443" i="3"/>
  <c r="AM3212" i="3"/>
  <c r="AN3211" i="3"/>
  <c r="A30" i="1"/>
  <c r="BE29" i="1"/>
  <c r="AK3485" i="3"/>
  <c r="AL3484" i="3"/>
  <c r="AK3169" i="3"/>
  <c r="AL3168" i="3"/>
  <c r="AN3125" i="3"/>
  <c r="AM3126" i="3"/>
  <c r="AN3348" i="3"/>
  <c r="AM3349" i="3"/>
  <c r="AL3258" i="3"/>
  <c r="AK3259" i="3"/>
  <c r="AL2988" i="3"/>
  <c r="AK2989" i="3"/>
  <c r="AM2943" i="3"/>
  <c r="AN2942" i="3"/>
  <c r="AK3213" i="3"/>
  <c r="AL3212" i="3"/>
  <c r="AN3395" i="3"/>
  <c r="AM3396" i="3"/>
  <c r="AL3437" i="3"/>
  <c r="AK3438" i="3"/>
  <c r="AM3485" i="3"/>
  <c r="AN3484" i="3"/>
  <c r="AM2989" i="3"/>
  <c r="AN2988" i="3"/>
  <c r="AL3392" i="3"/>
  <c r="AK3393" i="3"/>
  <c r="AK2899" i="3"/>
  <c r="AL2898" i="3"/>
  <c r="AN3258" i="3"/>
  <c r="AM3259" i="3"/>
  <c r="AM3086" i="3"/>
  <c r="AN3085" i="3"/>
  <c r="AK3038" i="3"/>
  <c r="AL3037" i="3"/>
  <c r="AL3347" i="3"/>
  <c r="AK3348" i="3"/>
  <c r="AM3306" i="3"/>
  <c r="AN3305" i="3"/>
  <c r="AK3531" i="3"/>
  <c r="AL3530" i="3"/>
  <c r="AN3036" i="3" l="1"/>
  <c r="AM3037" i="3"/>
  <c r="AK3124" i="3"/>
  <c r="AL3123" i="3"/>
  <c r="AK3085" i="3"/>
  <c r="AL3084" i="3"/>
  <c r="AM2898" i="3"/>
  <c r="AN2897" i="3"/>
  <c r="AL2944" i="3"/>
  <c r="AK2945" i="3"/>
  <c r="AN3443" i="3"/>
  <c r="AM3444" i="3"/>
  <c r="AM3577" i="3"/>
  <c r="AN3576" i="3"/>
  <c r="AN3166" i="3"/>
  <c r="AM3167" i="3"/>
  <c r="AM3213" i="3"/>
  <c r="AN3212" i="3"/>
  <c r="AL3578" i="3"/>
  <c r="AK3579" i="3"/>
  <c r="AM3532" i="3"/>
  <c r="AN3531" i="3"/>
  <c r="AL3303" i="3"/>
  <c r="AK3304" i="3"/>
  <c r="A31" i="1"/>
  <c r="BE30" i="1"/>
  <c r="AK3486" i="3"/>
  <c r="AL3485" i="3"/>
  <c r="AL3169" i="3"/>
  <c r="AK3170" i="3"/>
  <c r="AN3126" i="3"/>
  <c r="AM3127" i="3"/>
  <c r="AL2989" i="3"/>
  <c r="AK2990" i="3"/>
  <c r="AL3259" i="3"/>
  <c r="AK3260" i="3"/>
  <c r="AM3350" i="3"/>
  <c r="AN3349" i="3"/>
  <c r="AN2943" i="3"/>
  <c r="AM2944" i="3"/>
  <c r="AL3213" i="3"/>
  <c r="AK3214" i="3"/>
  <c r="AM3397" i="3"/>
  <c r="AN3396" i="3"/>
  <c r="AK3394" i="3"/>
  <c r="AL3393" i="3"/>
  <c r="AL3438" i="3"/>
  <c r="AK3439" i="3"/>
  <c r="AK2900" i="3"/>
  <c r="AL2899" i="3"/>
  <c r="AN2989" i="3"/>
  <c r="AM2990" i="3"/>
  <c r="AM3486" i="3"/>
  <c r="AN3485" i="3"/>
  <c r="AM3260" i="3"/>
  <c r="AN3259" i="3"/>
  <c r="AM3087" i="3"/>
  <c r="AN3086" i="3"/>
  <c r="AK3349" i="3"/>
  <c r="AL3348" i="3"/>
  <c r="AK3532" i="3"/>
  <c r="AL3531" i="3"/>
  <c r="AN3306" i="3"/>
  <c r="AM3307" i="3"/>
  <c r="AK3039" i="3"/>
  <c r="AL3038" i="3"/>
  <c r="AN3037" i="3" l="1"/>
  <c r="AM3038" i="3"/>
  <c r="AL3124" i="3"/>
  <c r="AK3125" i="3"/>
  <c r="AK3086" i="3"/>
  <c r="AL3085" i="3"/>
  <c r="AM2899" i="3"/>
  <c r="AN2898" i="3"/>
  <c r="AK2946" i="3"/>
  <c r="AL2945" i="3"/>
  <c r="AL3579" i="3"/>
  <c r="AK3580" i="3"/>
  <c r="AM3168" i="3"/>
  <c r="AN3167" i="3"/>
  <c r="AN3444" i="3"/>
  <c r="AM3445" i="3"/>
  <c r="AL3304" i="3"/>
  <c r="AK3305" i="3"/>
  <c r="AM3533" i="3"/>
  <c r="AN3532" i="3"/>
  <c r="AM3214" i="3"/>
  <c r="AN3213" i="3"/>
  <c r="AM3578" i="3"/>
  <c r="AN3577" i="3"/>
  <c r="A32" i="1"/>
  <c r="BE31" i="1"/>
  <c r="AL3486" i="3"/>
  <c r="AK3487" i="3"/>
  <c r="AK3171" i="3"/>
  <c r="AL3170" i="3"/>
  <c r="AM3128" i="3"/>
  <c r="AN3127" i="3"/>
  <c r="AM2945" i="3"/>
  <c r="AN2944" i="3"/>
  <c r="AL3260" i="3"/>
  <c r="AK3261" i="3"/>
  <c r="AL2990" i="3"/>
  <c r="AK2991" i="3"/>
  <c r="AN3350" i="3"/>
  <c r="AM3351" i="3"/>
  <c r="AL3214" i="3"/>
  <c r="AK3215" i="3"/>
  <c r="AN3397" i="3"/>
  <c r="AM3398" i="3"/>
  <c r="AM2991" i="3"/>
  <c r="AN2990" i="3"/>
  <c r="AK3440" i="3"/>
  <c r="AL3439" i="3"/>
  <c r="AM3487" i="3"/>
  <c r="AN3486" i="3"/>
  <c r="AK2901" i="3"/>
  <c r="AL2900" i="3"/>
  <c r="AK3395" i="3"/>
  <c r="AL3394" i="3"/>
  <c r="AN3087" i="3"/>
  <c r="AM3088" i="3"/>
  <c r="AN3260" i="3"/>
  <c r="AM3261" i="3"/>
  <c r="AK3040" i="3"/>
  <c r="AL3039" i="3"/>
  <c r="AM3308" i="3"/>
  <c r="AN3307" i="3"/>
  <c r="AK3533" i="3"/>
  <c r="AL3532" i="3"/>
  <c r="AL3349" i="3"/>
  <c r="AK3350" i="3"/>
  <c r="AM3039" i="3" l="1"/>
  <c r="AN3038" i="3"/>
  <c r="AK3126" i="3"/>
  <c r="AL3125" i="3"/>
  <c r="AL3086" i="3"/>
  <c r="AK3087" i="3"/>
  <c r="AN2899" i="3"/>
  <c r="AM2900" i="3"/>
  <c r="AK2947" i="3"/>
  <c r="AL2946" i="3"/>
  <c r="AL3305" i="3"/>
  <c r="AK3306" i="3"/>
  <c r="AM3446" i="3"/>
  <c r="AN3445" i="3"/>
  <c r="AL3580" i="3"/>
  <c r="AK3581" i="3"/>
  <c r="AN3578" i="3"/>
  <c r="AM3579" i="3"/>
  <c r="AN3214" i="3"/>
  <c r="AM3215" i="3"/>
  <c r="AM3534" i="3"/>
  <c r="AN3533" i="3"/>
  <c r="AN3168" i="3"/>
  <c r="AM3169" i="3"/>
  <c r="A33" i="1"/>
  <c r="BE32" i="1"/>
  <c r="AK3488" i="3"/>
  <c r="AL3487" i="3"/>
  <c r="AK3172" i="3"/>
  <c r="AL3171" i="3"/>
  <c r="AN3128" i="3"/>
  <c r="AM3129" i="3"/>
  <c r="AM3352" i="3"/>
  <c r="AN3351" i="3"/>
  <c r="AL2991" i="3"/>
  <c r="AK2992" i="3"/>
  <c r="AK3262" i="3"/>
  <c r="AL3261" i="3"/>
  <c r="AN2945" i="3"/>
  <c r="AM2946" i="3"/>
  <c r="AK3216" i="3"/>
  <c r="AL3215" i="3"/>
  <c r="AM3399" i="3"/>
  <c r="AN3398" i="3"/>
  <c r="AL3395" i="3"/>
  <c r="AK3396" i="3"/>
  <c r="AK2902" i="3"/>
  <c r="AL2901" i="3"/>
  <c r="AN3487" i="3"/>
  <c r="AM3488" i="3"/>
  <c r="AL3440" i="3"/>
  <c r="AK3441" i="3"/>
  <c r="AN2991" i="3"/>
  <c r="AM2992" i="3"/>
  <c r="AN3261" i="3"/>
  <c r="AM3262" i="3"/>
  <c r="AM3089" i="3"/>
  <c r="AN3088" i="3"/>
  <c r="AL3350" i="3"/>
  <c r="AK3351" i="3"/>
  <c r="AL3533" i="3"/>
  <c r="AK3534" i="3"/>
  <c r="AM3309" i="3"/>
  <c r="AN3308" i="3"/>
  <c r="AL3040" i="3"/>
  <c r="AK3041" i="3"/>
  <c r="AN3039" i="3" l="1"/>
  <c r="AM3040" i="3"/>
  <c r="AK3127" i="3"/>
  <c r="AL3126" i="3"/>
  <c r="AL3087" i="3"/>
  <c r="AK3088" i="3"/>
  <c r="AM2901" i="3"/>
  <c r="AN2900" i="3"/>
  <c r="AK2948" i="3"/>
  <c r="AL2947" i="3"/>
  <c r="AM3170" i="3"/>
  <c r="AN3169" i="3"/>
  <c r="AM3216" i="3"/>
  <c r="AN3215" i="3"/>
  <c r="AN3579" i="3"/>
  <c r="AM3580" i="3"/>
  <c r="AL3581" i="3"/>
  <c r="AK3582" i="3"/>
  <c r="AL3306" i="3"/>
  <c r="AK3307" i="3"/>
  <c r="AM3535" i="3"/>
  <c r="AN3534" i="3"/>
  <c r="AN3446" i="3"/>
  <c r="AM3447" i="3"/>
  <c r="A34" i="1"/>
  <c r="BE33" i="1"/>
  <c r="AK3489" i="3"/>
  <c r="AL3488" i="3"/>
  <c r="AK3173" i="3"/>
  <c r="AL3172" i="3"/>
  <c r="AN3129" i="3"/>
  <c r="AM3130" i="3"/>
  <c r="AN2946" i="3"/>
  <c r="AM2947" i="3"/>
  <c r="AK2993" i="3"/>
  <c r="AL2992" i="3"/>
  <c r="AK3263" i="3"/>
  <c r="AL3262" i="3"/>
  <c r="AN3352" i="3"/>
  <c r="AM3353" i="3"/>
  <c r="AL3216" i="3"/>
  <c r="AK3217" i="3"/>
  <c r="AM3400" i="3"/>
  <c r="AN3399" i="3"/>
  <c r="AN2992" i="3"/>
  <c r="AM2993" i="3"/>
  <c r="AL3441" i="3"/>
  <c r="AK3442" i="3"/>
  <c r="AN3488" i="3"/>
  <c r="AM3489" i="3"/>
  <c r="AK3397" i="3"/>
  <c r="AL3396" i="3"/>
  <c r="AK2903" i="3"/>
  <c r="AL2902" i="3"/>
  <c r="AN3262" i="3"/>
  <c r="AM3263" i="3"/>
  <c r="AN3089" i="3"/>
  <c r="AM3090" i="3"/>
  <c r="AK3042" i="3"/>
  <c r="AL3041" i="3"/>
  <c r="AL3534" i="3"/>
  <c r="AK3535" i="3"/>
  <c r="AK3352" i="3"/>
  <c r="AL3351" i="3"/>
  <c r="AN3309" i="3"/>
  <c r="AM3310" i="3"/>
  <c r="AN3040" i="3" l="1"/>
  <c r="AM3041" i="3"/>
  <c r="AK3128" i="3"/>
  <c r="AL3127" i="3"/>
  <c r="AL3088" i="3"/>
  <c r="AK3089" i="3"/>
  <c r="AM2902" i="3"/>
  <c r="AN2901" i="3"/>
  <c r="AK2949" i="3"/>
  <c r="AL2948" i="3"/>
  <c r="AM3448" i="3"/>
  <c r="AN3447" i="3"/>
  <c r="AL3307" i="3"/>
  <c r="AK3308" i="3"/>
  <c r="AK3583" i="3"/>
  <c r="AL3582" i="3"/>
  <c r="AN3580" i="3"/>
  <c r="AM3581" i="3"/>
  <c r="AM3536" i="3"/>
  <c r="AN3535" i="3"/>
  <c r="AN3216" i="3"/>
  <c r="AM3217" i="3"/>
  <c r="AM3171" i="3"/>
  <c r="AN3170" i="3"/>
  <c r="A35" i="1"/>
  <c r="BE34" i="1"/>
  <c r="AK3490" i="3"/>
  <c r="AL3489" i="3"/>
  <c r="AK3174" i="3"/>
  <c r="AL3173" i="3"/>
  <c r="AM3131" i="3"/>
  <c r="AN3130" i="3"/>
  <c r="AN3353" i="3"/>
  <c r="AM3354" i="3"/>
  <c r="AM2948" i="3"/>
  <c r="AN2947" i="3"/>
  <c r="AK3264" i="3"/>
  <c r="AL3263" i="3"/>
  <c r="AL2993" i="3"/>
  <c r="AK2994" i="3"/>
  <c r="AL3217" i="3"/>
  <c r="AK3218" i="3"/>
  <c r="AN3400" i="3"/>
  <c r="AM3401" i="3"/>
  <c r="AM3490" i="3"/>
  <c r="AN3489" i="3"/>
  <c r="AL3442" i="3"/>
  <c r="AK3443" i="3"/>
  <c r="AN2993" i="3"/>
  <c r="AM2994" i="3"/>
  <c r="AL2903" i="3"/>
  <c r="AK2904" i="3"/>
  <c r="AK3398" i="3"/>
  <c r="AL3397" i="3"/>
  <c r="AN3090" i="3"/>
  <c r="AM3091" i="3"/>
  <c r="AM3264" i="3"/>
  <c r="AN3263" i="3"/>
  <c r="AM3311" i="3"/>
  <c r="AN3310" i="3"/>
  <c r="AL3535" i="3"/>
  <c r="AK3536" i="3"/>
  <c r="AL3352" i="3"/>
  <c r="AK3353" i="3"/>
  <c r="AK3043" i="3"/>
  <c r="AL3042" i="3"/>
  <c r="AN3041" i="3" l="1"/>
  <c r="AM3042" i="3"/>
  <c r="AK3129" i="3"/>
  <c r="AL3128" i="3"/>
  <c r="AL3089" i="3"/>
  <c r="AK3090" i="3"/>
  <c r="AN2902" i="3"/>
  <c r="AM2903" i="3"/>
  <c r="AK2950" i="3"/>
  <c r="AL2949" i="3"/>
  <c r="AN3217" i="3"/>
  <c r="AM3218" i="3"/>
  <c r="AN3581" i="3"/>
  <c r="AM3582" i="3"/>
  <c r="AL3308" i="3"/>
  <c r="AK3309" i="3"/>
  <c r="AN3171" i="3"/>
  <c r="AM3172" i="3"/>
  <c r="AM3537" i="3"/>
  <c r="AN3536" i="3"/>
  <c r="AL3583" i="3"/>
  <c r="AK3584" i="3"/>
  <c r="AN3448" i="3"/>
  <c r="AM3449" i="3"/>
  <c r="A36" i="1"/>
  <c r="BE35" i="1"/>
  <c r="AL3490" i="3"/>
  <c r="AK3491" i="3"/>
  <c r="AK3175" i="3"/>
  <c r="AL3174" i="3"/>
  <c r="AN3131" i="3"/>
  <c r="AM3132" i="3"/>
  <c r="AL2994" i="3"/>
  <c r="AK2995" i="3"/>
  <c r="AM3355" i="3"/>
  <c r="AN3354" i="3"/>
  <c r="AL3264" i="3"/>
  <c r="AK3265" i="3"/>
  <c r="AN2948" i="3"/>
  <c r="AM2949" i="3"/>
  <c r="AK3219" i="3"/>
  <c r="AL3218" i="3"/>
  <c r="AM3402" i="3"/>
  <c r="AN3401" i="3"/>
  <c r="AL2904" i="3"/>
  <c r="AK2905" i="3"/>
  <c r="AM2995" i="3"/>
  <c r="AN2994" i="3"/>
  <c r="AK3444" i="3"/>
  <c r="AL3443" i="3"/>
  <c r="AK3399" i="3"/>
  <c r="AL3398" i="3"/>
  <c r="AN3490" i="3"/>
  <c r="AM3491" i="3"/>
  <c r="AN3091" i="3"/>
  <c r="AM3092" i="3"/>
  <c r="AN3264" i="3"/>
  <c r="AM3265" i="3"/>
  <c r="AL3353" i="3"/>
  <c r="AK3354" i="3"/>
  <c r="AL3536" i="3"/>
  <c r="AK3537" i="3"/>
  <c r="AK3044" i="3"/>
  <c r="AL3043" i="3"/>
  <c r="AN3311" i="3"/>
  <c r="AM3312" i="3"/>
  <c r="AN3042" i="3" l="1"/>
  <c r="AM3043" i="3"/>
  <c r="AL3129" i="3"/>
  <c r="AK3130" i="3"/>
  <c r="AK3091" i="3"/>
  <c r="AL3090" i="3"/>
  <c r="AM2904" i="3"/>
  <c r="AN2903" i="3"/>
  <c r="AL2950" i="3"/>
  <c r="AK2951" i="3"/>
  <c r="AN3449" i="3"/>
  <c r="AM3450" i="3"/>
  <c r="AL3584" i="3"/>
  <c r="AK3585" i="3"/>
  <c r="AM3173" i="3"/>
  <c r="AN3172" i="3"/>
  <c r="AK3310" i="3"/>
  <c r="AL3309" i="3"/>
  <c r="AM3583" i="3"/>
  <c r="AN3582" i="3"/>
  <c r="AM3219" i="3"/>
  <c r="AN3218" i="3"/>
  <c r="AM3538" i="3"/>
  <c r="AN3537" i="3"/>
  <c r="A37" i="1"/>
  <c r="BE36" i="1"/>
  <c r="AL3491" i="3"/>
  <c r="AK3492" i="3"/>
  <c r="AK3176" i="3"/>
  <c r="AL3175" i="3"/>
  <c r="AM3133" i="3"/>
  <c r="AN3132" i="3"/>
  <c r="AM2950" i="3"/>
  <c r="AN2949" i="3"/>
  <c r="AK3266" i="3"/>
  <c r="AL3265" i="3"/>
  <c r="AL2995" i="3"/>
  <c r="AK2996" i="3"/>
  <c r="AM3356" i="3"/>
  <c r="AN3355" i="3"/>
  <c r="AK3220" i="3"/>
  <c r="AL3219" i="3"/>
  <c r="AN3402" i="3"/>
  <c r="AM3403" i="3"/>
  <c r="AM3492" i="3"/>
  <c r="AN3491" i="3"/>
  <c r="AL2905" i="3"/>
  <c r="AK2906" i="3"/>
  <c r="AK3400" i="3"/>
  <c r="AL3399" i="3"/>
  <c r="AK3445" i="3"/>
  <c r="AL3444" i="3"/>
  <c r="AN2995" i="3"/>
  <c r="AM2996" i="3"/>
  <c r="AN3265" i="3"/>
  <c r="AM3266" i="3"/>
  <c r="AN3092" i="3"/>
  <c r="AM3093" i="3"/>
  <c r="AN3312" i="3"/>
  <c r="AM3313" i="3"/>
  <c r="AL3537" i="3"/>
  <c r="AK3538" i="3"/>
  <c r="AK3355" i="3"/>
  <c r="AL3354" i="3"/>
  <c r="AK3045" i="3"/>
  <c r="AL3044" i="3"/>
  <c r="AN3043" i="3" l="1"/>
  <c r="AM3044" i="3"/>
  <c r="AL3130" i="3"/>
  <c r="AK3131" i="3"/>
  <c r="AL3091" i="3"/>
  <c r="AK3092" i="3"/>
  <c r="AN2904" i="3"/>
  <c r="AM2905" i="3"/>
  <c r="AL2951" i="3"/>
  <c r="AK2952" i="3"/>
  <c r="AK3586" i="3"/>
  <c r="AL3585" i="3"/>
  <c r="AN3450" i="3"/>
  <c r="AM3451" i="3"/>
  <c r="AM3539" i="3"/>
  <c r="AN3538" i="3"/>
  <c r="AN3219" i="3"/>
  <c r="AM3220" i="3"/>
  <c r="AN3583" i="3"/>
  <c r="AM3584" i="3"/>
  <c r="AL3310" i="3"/>
  <c r="AK3311" i="3"/>
  <c r="AM3174" i="3"/>
  <c r="AN3173" i="3"/>
  <c r="A38" i="1"/>
  <c r="BE37" i="1"/>
  <c r="AL3492" i="3"/>
  <c r="AK3493" i="3"/>
  <c r="AL3176" i="3"/>
  <c r="AK3177" i="3"/>
  <c r="AM3134" i="3"/>
  <c r="AN3133" i="3"/>
  <c r="AK2997" i="3"/>
  <c r="AL2996" i="3"/>
  <c r="AM3357" i="3"/>
  <c r="AN3356" i="3"/>
  <c r="AL3266" i="3"/>
  <c r="AK3267" i="3"/>
  <c r="AN2950" i="3"/>
  <c r="AM2951" i="3"/>
  <c r="AK3221" i="3"/>
  <c r="AL3220" i="3"/>
  <c r="AN3403" i="3"/>
  <c r="AM3404" i="3"/>
  <c r="AN2996" i="3"/>
  <c r="AM2997" i="3"/>
  <c r="AK2907" i="3"/>
  <c r="AL2906" i="3"/>
  <c r="AL3445" i="3"/>
  <c r="AK3446" i="3"/>
  <c r="AL3400" i="3"/>
  <c r="AK3401" i="3"/>
  <c r="AM3493" i="3"/>
  <c r="AN3492" i="3"/>
  <c r="AM3094" i="3"/>
  <c r="AN3093" i="3"/>
  <c r="AM3267" i="3"/>
  <c r="AN3266" i="3"/>
  <c r="AK3356" i="3"/>
  <c r="AL3355" i="3"/>
  <c r="AK3539" i="3"/>
  <c r="AL3538" i="3"/>
  <c r="AM3314" i="3"/>
  <c r="AN3313" i="3"/>
  <c r="AK3046" i="3"/>
  <c r="AL3045" i="3"/>
  <c r="AN3044" i="3" l="1"/>
  <c r="AM3045" i="3"/>
  <c r="AL3131" i="3"/>
  <c r="AK3132" i="3"/>
  <c r="AK3093" i="3"/>
  <c r="AL3092" i="3"/>
  <c r="AM2906" i="3"/>
  <c r="AN2905" i="3"/>
  <c r="AK2953" i="3"/>
  <c r="AL2952" i="3"/>
  <c r="AK3312" i="3"/>
  <c r="AL3311" i="3"/>
  <c r="AN3584" i="3"/>
  <c r="AM3585" i="3"/>
  <c r="AN3220" i="3"/>
  <c r="AM3221" i="3"/>
  <c r="AN3451" i="3"/>
  <c r="AM3452" i="3"/>
  <c r="AN3174" i="3"/>
  <c r="AM3175" i="3"/>
  <c r="AM3540" i="3"/>
  <c r="AN3539" i="3"/>
  <c r="AK3587" i="3"/>
  <c r="AL3586" i="3"/>
  <c r="A39" i="1"/>
  <c r="BE38" i="1"/>
  <c r="AL3493" i="3"/>
  <c r="AK3494" i="3"/>
  <c r="AK3178" i="3"/>
  <c r="AL3177" i="3"/>
  <c r="AN3134" i="3"/>
  <c r="AM3135" i="3"/>
  <c r="AN2951" i="3"/>
  <c r="AM2952" i="3"/>
  <c r="AL3267" i="3"/>
  <c r="AK3268" i="3"/>
  <c r="AN3357" i="3"/>
  <c r="AM3358" i="3"/>
  <c r="AL2997" i="3"/>
  <c r="AK2998" i="3"/>
  <c r="AK3222" i="3"/>
  <c r="AL3221" i="3"/>
  <c r="AN3404" i="3"/>
  <c r="AM3405" i="3"/>
  <c r="AL3401" i="3"/>
  <c r="AK3402" i="3"/>
  <c r="AK3447" i="3"/>
  <c r="AL3446" i="3"/>
  <c r="AN2997" i="3"/>
  <c r="AM2998" i="3"/>
  <c r="AM3494" i="3"/>
  <c r="AN3493" i="3"/>
  <c r="AL2907" i="3"/>
  <c r="AK2908" i="3"/>
  <c r="AM3268" i="3"/>
  <c r="AN3267" i="3"/>
  <c r="AM3095" i="3"/>
  <c r="AN3095" i="3" s="1"/>
  <c r="AN3094" i="3"/>
  <c r="AK3047" i="3"/>
  <c r="AL3046" i="3"/>
  <c r="AN3314" i="3"/>
  <c r="AM3315" i="3"/>
  <c r="AL3539" i="3"/>
  <c r="AK3540" i="3"/>
  <c r="AK3357" i="3"/>
  <c r="AL3356" i="3"/>
  <c r="AM3046" i="3" l="1"/>
  <c r="AN3045" i="3"/>
  <c r="AL3132" i="3"/>
  <c r="AK3133" i="3"/>
  <c r="AL3093" i="3"/>
  <c r="AK3094" i="3"/>
  <c r="AM2907" i="3"/>
  <c r="AN2906" i="3"/>
  <c r="AL2953" i="3"/>
  <c r="AK2954" i="3"/>
  <c r="AN3175" i="3"/>
  <c r="AM3176" i="3"/>
  <c r="AN3452" i="3"/>
  <c r="AM3453" i="3"/>
  <c r="AN3221" i="3"/>
  <c r="AM3222" i="3"/>
  <c r="AM3586" i="3"/>
  <c r="AN3585" i="3"/>
  <c r="AK3588" i="3"/>
  <c r="AL3587" i="3"/>
  <c r="AM3541" i="3"/>
  <c r="AN3540" i="3"/>
  <c r="AK3313" i="3"/>
  <c r="AL3312" i="3"/>
  <c r="A40" i="1"/>
  <c r="BE39" i="1"/>
  <c r="AL3494" i="3"/>
  <c r="AK3495" i="3"/>
  <c r="AL3178" i="3"/>
  <c r="AK3179" i="3"/>
  <c r="AM3136" i="3"/>
  <c r="AN3135" i="3"/>
  <c r="AK2999" i="3"/>
  <c r="AL2998" i="3"/>
  <c r="AM3359" i="3"/>
  <c r="AN3358" i="3"/>
  <c r="AK3269" i="3"/>
  <c r="AL3268" i="3"/>
  <c r="AN2952" i="3"/>
  <c r="AM2953" i="3"/>
  <c r="AL3222" i="3"/>
  <c r="AK3223" i="3"/>
  <c r="AM3406" i="3"/>
  <c r="AN3405" i="3"/>
  <c r="AK2909" i="3"/>
  <c r="AL2908" i="3"/>
  <c r="AN2998" i="3"/>
  <c r="AM2999" i="3"/>
  <c r="AK3403" i="3"/>
  <c r="AL3402" i="3"/>
  <c r="AN3494" i="3"/>
  <c r="AM3495" i="3"/>
  <c r="AK3448" i="3"/>
  <c r="AL3447" i="3"/>
  <c r="AN3268" i="3"/>
  <c r="AM3269" i="3"/>
  <c r="AK3541" i="3"/>
  <c r="AL3540" i="3"/>
  <c r="AM3316" i="3"/>
  <c r="AN3315" i="3"/>
  <c r="AK3358" i="3"/>
  <c r="AL3357" i="3"/>
  <c r="AL3047" i="3"/>
  <c r="AK3048" i="3"/>
  <c r="AN3046" i="3" l="1"/>
  <c r="AM3047" i="3"/>
  <c r="AL3133" i="3"/>
  <c r="AK3134" i="3"/>
  <c r="AK3095" i="3"/>
  <c r="AL3095" i="3" s="1"/>
  <c r="AL3094" i="3"/>
  <c r="AM2908" i="3"/>
  <c r="AN2907" i="3"/>
  <c r="AL2954" i="3"/>
  <c r="AK2955" i="3"/>
  <c r="AM3223" i="3"/>
  <c r="AN3222" i="3"/>
  <c r="AM3454" i="3"/>
  <c r="AN3453" i="3"/>
  <c r="AM3177" i="3"/>
  <c r="AN3176" i="3"/>
  <c r="AL3313" i="3"/>
  <c r="AK3314" i="3"/>
  <c r="AN3541" i="3"/>
  <c r="AM3542" i="3"/>
  <c r="AL3588" i="3"/>
  <c r="AK3589" i="3"/>
  <c r="AM3587" i="3"/>
  <c r="AN3586" i="3"/>
  <c r="A41" i="1"/>
  <c r="BE40" i="1"/>
  <c r="AL3495" i="3"/>
  <c r="AK3496" i="3"/>
  <c r="AK3180" i="3"/>
  <c r="AL3179" i="3"/>
  <c r="AN3136" i="3"/>
  <c r="AM3137" i="3"/>
  <c r="AN3137" i="3" s="1"/>
  <c r="AN2953" i="3"/>
  <c r="AM2954" i="3"/>
  <c r="AK3270" i="3"/>
  <c r="AL3269" i="3"/>
  <c r="AN3359" i="3"/>
  <c r="AM3360" i="3"/>
  <c r="AK3000" i="3"/>
  <c r="AL2999" i="3"/>
  <c r="AK3224" i="3"/>
  <c r="AL3223" i="3"/>
  <c r="AM3407" i="3"/>
  <c r="AN3406" i="3"/>
  <c r="AN3495" i="3"/>
  <c r="AM3496" i="3"/>
  <c r="AM3000" i="3"/>
  <c r="AN2999" i="3"/>
  <c r="AL3448" i="3"/>
  <c r="AK3449" i="3"/>
  <c r="AL3403" i="3"/>
  <c r="AK3404" i="3"/>
  <c r="AK2910" i="3"/>
  <c r="AL2909" i="3"/>
  <c r="AM3270" i="3"/>
  <c r="AN3269" i="3"/>
  <c r="AK3049" i="3"/>
  <c r="AL3048" i="3"/>
  <c r="AK3359" i="3"/>
  <c r="AL3358" i="3"/>
  <c r="AN3316" i="3"/>
  <c r="AM3317" i="3"/>
  <c r="AL3541" i="3"/>
  <c r="AK3542" i="3"/>
  <c r="AM3048" i="3" l="1"/>
  <c r="AN3047" i="3"/>
  <c r="AL3134" i="3"/>
  <c r="AK3135" i="3"/>
  <c r="AM2909" i="3"/>
  <c r="AN2908" i="3"/>
  <c r="AK2956" i="3"/>
  <c r="AL2955" i="3"/>
  <c r="AL3589" i="3"/>
  <c r="AK3590" i="3"/>
  <c r="AN3542" i="3"/>
  <c r="AM3543" i="3"/>
  <c r="AK3315" i="3"/>
  <c r="AL3314" i="3"/>
  <c r="AN3587" i="3"/>
  <c r="AM3588" i="3"/>
  <c r="AN3177" i="3"/>
  <c r="AM3178" i="3"/>
  <c r="AN3454" i="3"/>
  <c r="AM3455" i="3"/>
  <c r="AN3223" i="3"/>
  <c r="AM3224" i="3"/>
  <c r="A42" i="1"/>
  <c r="BE41" i="1"/>
  <c r="AL3496" i="3"/>
  <c r="AK3497" i="3"/>
  <c r="AK3181" i="3"/>
  <c r="AL3180" i="3"/>
  <c r="AN3360" i="3"/>
  <c r="AM3361" i="3"/>
  <c r="AM2955" i="3"/>
  <c r="AN2954" i="3"/>
  <c r="AK3001" i="3"/>
  <c r="AL3000" i="3"/>
  <c r="AK3271" i="3"/>
  <c r="AL3270" i="3"/>
  <c r="AK3225" i="3"/>
  <c r="AL3224" i="3"/>
  <c r="AN3407" i="3"/>
  <c r="AM3408" i="3"/>
  <c r="AK3405" i="3"/>
  <c r="AL3404" i="3"/>
  <c r="AL3449" i="3"/>
  <c r="AK3450" i="3"/>
  <c r="AM3497" i="3"/>
  <c r="AN3496" i="3"/>
  <c r="AK2911" i="3"/>
  <c r="AL2910" i="3"/>
  <c r="AN3000" i="3"/>
  <c r="AM3001" i="3"/>
  <c r="AM3271" i="3"/>
  <c r="AN3270" i="3"/>
  <c r="AK3543" i="3"/>
  <c r="AL3542" i="3"/>
  <c r="AM3318" i="3"/>
  <c r="AN3317" i="3"/>
  <c r="AL3359" i="3"/>
  <c r="AK3360" i="3"/>
  <c r="AK3050" i="3"/>
  <c r="AL3049" i="3"/>
  <c r="AN3048" i="3" l="1"/>
  <c r="AM3049" i="3"/>
  <c r="AL3135" i="3"/>
  <c r="AK3136" i="3"/>
  <c r="AM2910" i="3"/>
  <c r="AN2909" i="3"/>
  <c r="AK2957" i="3"/>
  <c r="AL2956" i="3"/>
  <c r="AM3225" i="3"/>
  <c r="AN3224" i="3"/>
  <c r="AM3456" i="3"/>
  <c r="AN3455" i="3"/>
  <c r="AN3178" i="3"/>
  <c r="AM3179" i="3"/>
  <c r="AN3588" i="3"/>
  <c r="AM3589" i="3"/>
  <c r="AN3543" i="3"/>
  <c r="AM3544" i="3"/>
  <c r="AL3590" i="3"/>
  <c r="AK3591" i="3"/>
  <c r="AK3316" i="3"/>
  <c r="AL3315" i="3"/>
  <c r="A43" i="1"/>
  <c r="BE42" i="1"/>
  <c r="AK3498" i="3"/>
  <c r="AL3497" i="3"/>
  <c r="AL3181" i="3"/>
  <c r="AK3182" i="3"/>
  <c r="AN3361" i="3"/>
  <c r="AM3362" i="3"/>
  <c r="AK3272" i="3"/>
  <c r="AL3271" i="3"/>
  <c r="AK3002" i="3"/>
  <c r="AL3001" i="3"/>
  <c r="AN2955" i="3"/>
  <c r="AM2956" i="3"/>
  <c r="AK3226" i="3"/>
  <c r="AL3225" i="3"/>
  <c r="AN3408" i="3"/>
  <c r="AM3409" i="3"/>
  <c r="AN3001" i="3"/>
  <c r="AM3002" i="3"/>
  <c r="AL3450" i="3"/>
  <c r="AK3451" i="3"/>
  <c r="AL2911" i="3"/>
  <c r="AK2912" i="3"/>
  <c r="AN3497" i="3"/>
  <c r="AM3498" i="3"/>
  <c r="AK3406" i="3"/>
  <c r="AL3405" i="3"/>
  <c r="AN3271" i="3"/>
  <c r="AM3272" i="3"/>
  <c r="AL3360" i="3"/>
  <c r="AK3361" i="3"/>
  <c r="AK3051" i="3"/>
  <c r="AL3050" i="3"/>
  <c r="AM3319" i="3"/>
  <c r="AN3319" i="3" s="1"/>
  <c r="AN3318" i="3"/>
  <c r="AL3543" i="3"/>
  <c r="AK3544" i="3"/>
  <c r="AN3049" i="3" l="1"/>
  <c r="AM3050" i="3"/>
  <c r="AK3137" i="3"/>
  <c r="AL3137" i="3" s="1"/>
  <c r="AL3136" i="3"/>
  <c r="AM2911" i="3"/>
  <c r="AN2910" i="3"/>
  <c r="AL2957" i="3"/>
  <c r="AK2958" i="3"/>
  <c r="AK3592" i="3"/>
  <c r="AL3591" i="3"/>
  <c r="AM3545" i="3"/>
  <c r="AN3544" i="3"/>
  <c r="AN3589" i="3"/>
  <c r="AM3590" i="3"/>
  <c r="AN3179" i="3"/>
  <c r="AM3180" i="3"/>
  <c r="AK3317" i="3"/>
  <c r="AL3316" i="3"/>
  <c r="AM3457" i="3"/>
  <c r="AN3457" i="3" s="1"/>
  <c r="AN3456" i="3"/>
  <c r="AN3225" i="3"/>
  <c r="AM3226" i="3"/>
  <c r="A44" i="1"/>
  <c r="BE43" i="1"/>
  <c r="AK3499" i="3"/>
  <c r="AL3498" i="3"/>
  <c r="AK3183" i="3"/>
  <c r="AL3183" i="3" s="1"/>
  <c r="AL3182" i="3"/>
  <c r="AM2957" i="3"/>
  <c r="AN2956" i="3"/>
  <c r="AN3362" i="3"/>
  <c r="AM3363" i="3"/>
  <c r="AL3002" i="3"/>
  <c r="AK3003" i="3"/>
  <c r="AK3273" i="3"/>
  <c r="AL3272" i="3"/>
  <c r="AL3226" i="3"/>
  <c r="AK3227" i="3"/>
  <c r="AM3410" i="3"/>
  <c r="AN3409" i="3"/>
  <c r="AM3499" i="3"/>
  <c r="AN3498" i="3"/>
  <c r="AK2913" i="3"/>
  <c r="AL2912" i="3"/>
  <c r="AK3452" i="3"/>
  <c r="AL3451" i="3"/>
  <c r="AN3002" i="3"/>
  <c r="AM3003" i="3"/>
  <c r="AL3406" i="3"/>
  <c r="AK3407" i="3"/>
  <c r="AN3272" i="3"/>
  <c r="AM3273" i="3"/>
  <c r="AK3545" i="3"/>
  <c r="AL3544" i="3"/>
  <c r="AK3362" i="3"/>
  <c r="AL3361" i="3"/>
  <c r="AL3051" i="3"/>
  <c r="AK3052" i="3"/>
  <c r="AN3050" i="3" l="1"/>
  <c r="AM3051" i="3"/>
  <c r="AN2911" i="3"/>
  <c r="AM2912" i="3"/>
  <c r="AK2959" i="3"/>
  <c r="AL2958" i="3"/>
  <c r="AM3227" i="3"/>
  <c r="AN3226" i="3"/>
  <c r="AN3180" i="3"/>
  <c r="AM3181" i="3"/>
  <c r="AN3590" i="3"/>
  <c r="AM3591" i="3"/>
  <c r="AL3317" i="3"/>
  <c r="AK3318" i="3"/>
  <c r="AM3546" i="3"/>
  <c r="AN3545" i="3"/>
  <c r="AK3593" i="3"/>
  <c r="AL3592" i="3"/>
  <c r="A45" i="1"/>
  <c r="BE44" i="1"/>
  <c r="AK3500" i="3"/>
  <c r="AL3499" i="3"/>
  <c r="AK3004" i="3"/>
  <c r="AL3003" i="3"/>
  <c r="AM3364" i="3"/>
  <c r="AN3363" i="3"/>
  <c r="AK3274" i="3"/>
  <c r="AL3273" i="3"/>
  <c r="AM2958" i="3"/>
  <c r="AN2957" i="3"/>
  <c r="AL3227" i="3"/>
  <c r="AK3228" i="3"/>
  <c r="AM3411" i="3"/>
  <c r="AN3411" i="3" s="1"/>
  <c r="AN3410" i="3"/>
  <c r="AK3408" i="3"/>
  <c r="AL3407" i="3"/>
  <c r="AM3004" i="3"/>
  <c r="AN3003" i="3"/>
  <c r="AL3452" i="3"/>
  <c r="AK3453" i="3"/>
  <c r="AK2914" i="3"/>
  <c r="AL2913" i="3"/>
  <c r="AM3500" i="3"/>
  <c r="AN3499" i="3"/>
  <c r="AM3274" i="3"/>
  <c r="AN3273" i="3"/>
  <c r="AL3052" i="3"/>
  <c r="AK3053" i="3"/>
  <c r="AL3053" i="3" s="1"/>
  <c r="AL3362" i="3"/>
  <c r="AK3363" i="3"/>
  <c r="AL3545" i="3"/>
  <c r="AK3546" i="3"/>
  <c r="AN3051" i="3" l="1"/>
  <c r="AM3052" i="3"/>
  <c r="AN2912" i="3"/>
  <c r="AM2913" i="3"/>
  <c r="AK2960" i="3"/>
  <c r="AL2959" i="3"/>
  <c r="AL3318" i="3"/>
  <c r="AK3319" i="3"/>
  <c r="AL3319" i="3" s="1"/>
  <c r="AM3592" i="3"/>
  <c r="AN3591" i="3"/>
  <c r="AM3182" i="3"/>
  <c r="AN3181" i="3"/>
  <c r="AK3594" i="3"/>
  <c r="AL3593" i="3"/>
  <c r="AN3546" i="3"/>
  <c r="AM3547" i="3"/>
  <c r="AM3228" i="3"/>
  <c r="AN3227" i="3"/>
  <c r="A46" i="1"/>
  <c r="BE45" i="1"/>
  <c r="AL3500" i="3"/>
  <c r="AK3501" i="3"/>
  <c r="AM2959" i="3"/>
  <c r="AN2958" i="3"/>
  <c r="AK3275" i="3"/>
  <c r="AL3275" i="3" s="1"/>
  <c r="AL3274" i="3"/>
  <c r="AM3365" i="3"/>
  <c r="AN3365" i="3" s="1"/>
  <c r="AN3364" i="3"/>
  <c r="AL3004" i="3"/>
  <c r="AK3005" i="3"/>
  <c r="AL3228" i="3"/>
  <c r="AK3229" i="3"/>
  <c r="AL3229" i="3" s="1"/>
  <c r="AK3454" i="3"/>
  <c r="AL3453" i="3"/>
  <c r="AM3501" i="3"/>
  <c r="AN3500" i="3"/>
  <c r="AK2915" i="3"/>
  <c r="AL2915" i="3" s="1"/>
  <c r="AL2914" i="3"/>
  <c r="AN3004" i="3"/>
  <c r="AM3005" i="3"/>
  <c r="AL3408" i="3"/>
  <c r="AK3409" i="3"/>
  <c r="AM3275" i="3"/>
  <c r="AN3275" i="3" s="1"/>
  <c r="AN3274" i="3"/>
  <c r="AK3547" i="3"/>
  <c r="AL3546" i="3"/>
  <c r="AL3363" i="3"/>
  <c r="AK3364" i="3"/>
  <c r="AM3053" i="3" l="1"/>
  <c r="AN3053" i="3" s="1"/>
  <c r="AN3052" i="3"/>
  <c r="AN2913" i="3"/>
  <c r="AM2914" i="3"/>
  <c r="AK2961" i="3"/>
  <c r="AL2961" i="3" s="1"/>
  <c r="AL2960" i="3"/>
  <c r="AM3548" i="3"/>
  <c r="AN3547" i="3"/>
  <c r="AM3229" i="3"/>
  <c r="AN3229" i="3" s="1"/>
  <c r="AN3228" i="3"/>
  <c r="AK3595" i="3"/>
  <c r="AL3595" i="3" s="1"/>
  <c r="AL3594" i="3"/>
  <c r="AN3182" i="3"/>
  <c r="AM3183" i="3"/>
  <c r="AN3183" i="3" s="1"/>
  <c r="AM3593" i="3"/>
  <c r="AN3592" i="3"/>
  <c r="A47" i="1"/>
  <c r="BE46" i="1"/>
  <c r="AL3501" i="3"/>
  <c r="AK3502" i="3"/>
  <c r="AK3006" i="3"/>
  <c r="AL3005" i="3"/>
  <c r="AN2959" i="3"/>
  <c r="AM2960" i="3"/>
  <c r="AK3410" i="3"/>
  <c r="AL3409" i="3"/>
  <c r="AM3006" i="3"/>
  <c r="AN3005" i="3"/>
  <c r="AM3502" i="3"/>
  <c r="AN3501" i="3"/>
  <c r="AK3455" i="3"/>
  <c r="AL3454" i="3"/>
  <c r="AK3365" i="3"/>
  <c r="AL3365" i="3" s="1"/>
  <c r="AL3364" i="3"/>
  <c r="AK3548" i="3"/>
  <c r="AL3547" i="3"/>
  <c r="AM2915" i="3" l="1"/>
  <c r="AN2915" i="3" s="1"/>
  <c r="AN2914" i="3"/>
  <c r="AN3593" i="3"/>
  <c r="AM3594" i="3"/>
  <c r="AM3549" i="3"/>
  <c r="AN3549" i="3" s="1"/>
  <c r="AN3548" i="3"/>
  <c r="A48" i="1"/>
  <c r="BE47" i="1"/>
  <c r="AK3503" i="3"/>
  <c r="AL3503" i="3" s="1"/>
  <c r="AL3502" i="3"/>
  <c r="AM2961" i="3"/>
  <c r="AN2961" i="3" s="1"/>
  <c r="AN2960" i="3"/>
  <c r="AL3006" i="3"/>
  <c r="AK3007" i="3"/>
  <c r="AL3007" i="3" s="1"/>
  <c r="AL3455" i="3"/>
  <c r="AK3456" i="3"/>
  <c r="AN3502" i="3"/>
  <c r="AM3503" i="3"/>
  <c r="AN3503" i="3" s="1"/>
  <c r="AN3006" i="3"/>
  <c r="AM3007" i="3"/>
  <c r="AN3007" i="3" s="1"/>
  <c r="AK3411" i="3"/>
  <c r="AL3411" i="3" s="1"/>
  <c r="AL3410" i="3"/>
  <c r="AK3549" i="3"/>
  <c r="AL3549" i="3" s="1"/>
  <c r="AL3548" i="3"/>
  <c r="AM3595" i="3" l="1"/>
  <c r="AN3595" i="3" s="1"/>
  <c r="AN3594" i="3"/>
  <c r="A49" i="1"/>
  <c r="BE48" i="1"/>
  <c r="AL3456" i="3"/>
  <c r="AK3457" i="3"/>
  <c r="AL3457" i="3" s="1"/>
  <c r="A50" i="1" l="1"/>
  <c r="BE49" i="1"/>
  <c r="A51" i="1" l="1"/>
  <c r="BE50" i="1"/>
  <c r="A52" i="1" l="1"/>
  <c r="BE51" i="1"/>
  <c r="A53" i="1" l="1"/>
  <c r="BE52" i="1"/>
  <c r="A54" i="1" l="1"/>
  <c r="BE53" i="1"/>
  <c r="A55" i="1" l="1"/>
  <c r="BE54" i="1"/>
  <c r="A56" i="1" l="1"/>
  <c r="BE55" i="1"/>
  <c r="A57" i="1" l="1"/>
  <c r="BE56" i="1"/>
  <c r="A58" i="1" l="1"/>
  <c r="BE57" i="1"/>
  <c r="A59" i="1" l="1"/>
  <c r="BE58" i="1"/>
  <c r="A60" i="1" l="1"/>
  <c r="BE59" i="1"/>
  <c r="A61" i="1" l="1"/>
  <c r="BE60" i="1"/>
  <c r="A62" i="1" l="1"/>
  <c r="BE61" i="1"/>
  <c r="A63" i="1" l="1"/>
  <c r="BE62" i="1"/>
  <c r="A64" i="1" l="1"/>
  <c r="BE63" i="1"/>
  <c r="A65" i="1" l="1"/>
  <c r="BE64" i="1"/>
  <c r="A66" i="1" l="1"/>
  <c r="BE65" i="1"/>
  <c r="A67" i="1" l="1"/>
  <c r="BE66" i="1"/>
  <c r="A68" i="1" l="1"/>
  <c r="BE67" i="1"/>
  <c r="A69" i="1" l="1"/>
  <c r="BE68" i="1"/>
  <c r="A70" i="1" l="1"/>
  <c r="BE69" i="1"/>
  <c r="A71" i="1" l="1"/>
  <c r="BE70" i="1"/>
  <c r="BE71" i="1" l="1"/>
  <c r="A72" i="1"/>
  <c r="A73" i="1" l="1"/>
  <c r="BE72" i="1"/>
  <c r="A74" i="1" l="1"/>
  <c r="BE73" i="1"/>
  <c r="A75" i="1" l="1"/>
  <c r="BE74" i="1"/>
  <c r="BE75" i="1" l="1"/>
  <c r="A76" i="1"/>
  <c r="A77" i="1" l="1"/>
  <c r="BE76" i="1"/>
  <c r="BE77" i="1" l="1"/>
  <c r="A78" i="1"/>
  <c r="BE78" i="1" l="1"/>
  <c r="A79" i="1"/>
  <c r="BE79" i="1" l="1"/>
  <c r="A80" i="1"/>
  <c r="BE80" i="1" l="1"/>
  <c r="A81" i="1"/>
  <c r="A82" i="1" l="1"/>
  <c r="BE81" i="1"/>
  <c r="BE82" i="1" l="1"/>
  <c r="A83" i="1"/>
  <c r="A84" i="1" l="1"/>
  <c r="BE83" i="1"/>
  <c r="BE84" i="1" l="1"/>
  <c r="A85" i="1"/>
  <c r="BE85" i="1" l="1"/>
  <c r="A86" i="1"/>
  <c r="BE86" i="1" l="1"/>
  <c r="A87" i="1"/>
  <c r="BE87" i="1" l="1"/>
  <c r="A88" i="1"/>
  <c r="BE88" i="1" l="1"/>
  <c r="A89" i="1"/>
  <c r="BE89" i="1" l="1"/>
  <c r="A90" i="1"/>
  <c r="BE95" i="1" l="1"/>
  <c r="BE94" i="1"/>
</calcChain>
</file>

<file path=xl/comments1.xml><?xml version="1.0" encoding="utf-8"?>
<comments xmlns="http://schemas.openxmlformats.org/spreadsheetml/2006/main">
  <authors>
    <author>Andy</author>
  </authors>
  <commentList>
    <comment ref="AJ87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Excludes first two matches (2,019 and 2,375) when capacity was limited</t>
        </r>
      </text>
    </comment>
    <comment ref="BJ87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Based on 20 matches as no away fans allowed at first match</t>
        </r>
      </text>
    </comment>
  </commentList>
</comments>
</file>

<file path=xl/comments2.xml><?xml version="1.0" encoding="utf-8"?>
<comments xmlns="http://schemas.openxmlformats.org/spreadsheetml/2006/main">
  <authors>
    <author>Andy</author>
  </authors>
  <commentList>
    <comment ref="N3726" authorId="0">
      <text>
        <r>
          <rPr>
            <sz val="9"/>
            <color indexed="81"/>
            <rFont val="Tahoma"/>
            <family val="2"/>
          </rPr>
          <t>3rd equal with Farsley Celtic</t>
        </r>
      </text>
    </comment>
    <comment ref="N3727" authorId="0">
      <text>
        <r>
          <rPr>
            <sz val="9"/>
            <color indexed="81"/>
            <rFont val="Tahoma"/>
            <family val="2"/>
          </rPr>
          <t>5th equal with Farsley Celtic</t>
        </r>
      </text>
    </comment>
    <comment ref="N3768" authorId="0">
      <text>
        <r>
          <rPr>
            <sz val="9"/>
            <color indexed="81"/>
            <rFont val="Tahoma"/>
            <family val="2"/>
          </rPr>
          <t>3rd equal with Farsley Celtic</t>
        </r>
      </text>
    </comment>
    <comment ref="L3776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Crowd limited by Covid-19 regulations</t>
        </r>
      </text>
    </comment>
    <comment ref="L3778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Crowd limited by Covid-19 regulations. Last competitive match at Bootham Crescent.</t>
        </r>
      </text>
    </comment>
    <comment ref="L3780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No spectators due to Covid-19 regulations. First competitive match at LNER Community Stadium.</t>
        </r>
      </text>
    </comment>
    <comment ref="AY3810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Away fans not permitted due to capacity limit</t>
        </r>
      </text>
    </comment>
    <comment ref="M3816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Donaldson missed penalty (58) and had goal disallowed for offside (88)</t>
        </r>
      </text>
    </comment>
  </commentList>
</comments>
</file>

<file path=xl/comments3.xml><?xml version="1.0" encoding="utf-8"?>
<comments xmlns="http://schemas.openxmlformats.org/spreadsheetml/2006/main">
  <authors>
    <author>Andy</author>
    <author>tc={FDF9C04A-41D4-408E-B778-0191F9393F90}</author>
    <author>tc={B6A8D715-B786-477A-89A2-66650B3041AF}</author>
    <author>tc={F8C0B66F-49DC-4DAE-A79B-EECBBA94E4B6}</author>
  </authors>
  <commentList>
    <comment ref="L289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Crowd limited by Covid-19 regulations</t>
        </r>
      </text>
    </comment>
    <comment ref="L290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No spectators due to Covid-19 regulations</t>
        </r>
      </text>
    </comment>
    <comment ref="L562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No spectators due to Covid-19 regulations</t>
        </r>
      </text>
    </comment>
    <comment ref="W567" authorId="1">
      <text>
        <r>
          <rPr>
            <sz val="10"/>
            <rFont val="Times New Roman"/>
            <family val="1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McLaughlin (1-0) / scored (1-1)
Willoughby (2-1) / saved (2-1)
Hancox saved (2-1) / scored (2-2)
Longdon hit bar (2-2) / scored (2-3)
Donaldson (3-3) / saved (3-3)
Barrow (4-3) / scored (4-4)
Brown (5-4) / scored (5-5)
Kouogan (6-5) / scored (6-6)
Wright (7-6) / saved (7-6)</t>
        </r>
      </text>
    </comment>
    <comment ref="W570" authorId="2">
      <text>
        <r>
          <rPr>
            <sz val="10"/>
            <rFont val="Times New Roman"/>
            <family val="1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Scored (0-1) / Thomas (1-1)
Saved (1-1) / Hancox (2-1)
Scored (2-2) / Hurst (3-2)
Scored (3-3) / Pybus (4-3)
Scored (4-4) / Dyson (5-4)</t>
        </r>
      </text>
    </comment>
    <comment ref="W596" authorId="3">
      <text>
        <r>
          <rPr>
            <sz val="10"/>
            <rFont val="Times New Roman"/>
            <family val="1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McLaughlin (1-0) / scored (1-1)
Willoughby (2-1) / saved (2-1)
Hancox saved (2-1) / scored (2-2)
Longdon hit bar (2-2) / scored (2-3)
Donaldson (3-3) / saved (3-3)
Barrow (4-3) / scored (4-4)
Brown (5-4) / scored (5-5)
Kouogan (6-5) / scored (6-6)
Wright (7-6) / saved (7-6)</t>
        </r>
      </text>
    </comment>
  </commentList>
</comments>
</file>

<file path=xl/sharedStrings.xml><?xml version="1.0" encoding="utf-8"?>
<sst xmlns="http://schemas.openxmlformats.org/spreadsheetml/2006/main" count="25712" uniqueCount="5291">
  <si>
    <t>Rankine, C Smith</t>
  </si>
  <si>
    <t>REED, Jamie</t>
  </si>
  <si>
    <t>Fenoughty, Mitchell</t>
  </si>
  <si>
    <t>MANSFIELD TOWN</t>
  </si>
  <si>
    <t>Baines 3 (1 pen), Fenoughty</t>
  </si>
  <si>
    <t>McDoanld 2, Baines</t>
  </si>
  <si>
    <t>Baines, Spooner</t>
  </si>
  <si>
    <t>T Maskill, Baines</t>
  </si>
  <si>
    <t>Baines 2, Spooner</t>
  </si>
  <si>
    <t>Powell</t>
  </si>
  <si>
    <t>SOUTHEND UNITED</t>
  </si>
  <si>
    <t>Wragg 2, Woods</t>
  </si>
  <si>
    <t>Weir 2</t>
  </si>
  <si>
    <t>HAY, Alan</t>
  </si>
  <si>
    <t>McDonald (pen), Loggie</t>
  </si>
  <si>
    <t>Faulkner 2</t>
  </si>
  <si>
    <t>Hood</t>
  </si>
  <si>
    <t>Donaldson 8</t>
  </si>
  <si>
    <t>(1979-1980)      44</t>
  </si>
  <si>
    <t>(1980-1981)      45</t>
  </si>
  <si>
    <t>(1981-1982)      46</t>
  </si>
  <si>
    <t>(1982-1983)      47</t>
  </si>
  <si>
    <t>(1983-1984)      48</t>
  </si>
  <si>
    <t>(1984-1985)      49</t>
  </si>
  <si>
    <t>(1985-1986)      50</t>
  </si>
  <si>
    <t>(1986-1987)      51</t>
  </si>
  <si>
    <t>(1987-1988)      52</t>
  </si>
  <si>
    <t>(1988-1989)      53</t>
  </si>
  <si>
    <t>Hughes, Robertson, Wragg</t>
  </si>
  <si>
    <t>AET; At St Andrews, Birmingham</t>
  </si>
  <si>
    <t>Tamworth</t>
  </si>
  <si>
    <t>TAMWORTH</t>
  </si>
  <si>
    <t>Aimson 3, Boyer, Hewitt</t>
  </si>
  <si>
    <t>Boston United</t>
  </si>
  <si>
    <t>Davidson, Mackin (pen)</t>
  </si>
  <si>
    <t>Davidson 2</t>
  </si>
  <si>
    <t>0-0</t>
  </si>
  <si>
    <t>McMahon, Hewitt, Aimson</t>
  </si>
  <si>
    <t>McBreen 35</t>
  </si>
  <si>
    <t>Smith A, Mackin</t>
  </si>
  <si>
    <t>NV</t>
  </si>
  <si>
    <t>Brown, Smith C, Hogg</t>
  </si>
  <si>
    <t>Cresswell 8</t>
  </si>
  <si>
    <t>NORTHWICH VICTORIA</t>
  </si>
  <si>
    <t>LEIGH RMI</t>
  </si>
  <si>
    <t>STEVENAGE BOROUGH</t>
  </si>
  <si>
    <t>CANVEY ISLAND</t>
  </si>
  <si>
    <t>Gravesend &amp; Northfleet</t>
  </si>
  <si>
    <t>29,44,54,77</t>
  </si>
  <si>
    <t>Dagenham &amp; Redbridge</t>
  </si>
  <si>
    <t>Crawley Town</t>
  </si>
  <si>
    <t>Farnborough Town</t>
  </si>
  <si>
    <t>13,29,49</t>
  </si>
  <si>
    <t>Cresswell 72</t>
  </si>
  <si>
    <t>Boyer 2, Johanneson</t>
  </si>
  <si>
    <t>Davidson</t>
  </si>
  <si>
    <t>LC2,2R</t>
  </si>
  <si>
    <t>AET; At Villa Park, Birmingham</t>
  </si>
  <si>
    <t>Reed, Blair</t>
  </si>
  <si>
    <t>Hood (pen), Mills</t>
  </si>
  <si>
    <t>Wilson</t>
  </si>
  <si>
    <t>Banton</t>
  </si>
  <si>
    <t>Warburton</t>
  </si>
  <si>
    <t>?</t>
  </si>
  <si>
    <t>Henderson 2, Aimson</t>
  </si>
  <si>
    <t>Goldie 2, J Scott (pen), Rudd</t>
  </si>
  <si>
    <t>Peyton</t>
  </si>
  <si>
    <t>Woods</t>
  </si>
  <si>
    <t>Woods, Gould</t>
  </si>
  <si>
    <t>Peyton 2, Rudd</t>
  </si>
  <si>
    <t>Hoggart, Rudd</t>
  </si>
  <si>
    <t>Gould, Wilkinson</t>
  </si>
  <si>
    <t>BATH CITY</t>
  </si>
  <si>
    <t>Bath City</t>
  </si>
  <si>
    <t>Fleetwood Town</t>
  </si>
  <si>
    <t>A Patrick, M Patrick</t>
  </si>
  <si>
    <t>M Patrick, Coop</t>
  </si>
  <si>
    <t>Brown, M Patrick</t>
  </si>
  <si>
    <t>SMITH, Adam</t>
  </si>
  <si>
    <t>GRAND TOTAL</t>
  </si>
  <si>
    <t>Spooner, Hughes, Earl</t>
  </si>
  <si>
    <t>WEST BROMWICH ALBION</t>
  </si>
  <si>
    <t>FAC5</t>
  </si>
  <si>
    <t>MIDDLESBROUGH</t>
  </si>
  <si>
    <t>FAC6</t>
  </si>
  <si>
    <t>BAKER, Gerry</t>
  </si>
  <si>
    <t>Hathway</t>
  </si>
  <si>
    <t>Dando</t>
  </si>
  <si>
    <t>Dando 2, Lax</t>
  </si>
  <si>
    <t>Lax 2</t>
  </si>
  <si>
    <t>Wilcockson 2, Dando 2, Ivory, Hathway</t>
  </si>
  <si>
    <t>Addison 2, Wragg</t>
  </si>
  <si>
    <t>Randall, Eccles, Byrne, Lorimer, McDonald (pen)</t>
  </si>
  <si>
    <t>Meredith, Challinor</t>
  </si>
  <si>
    <t>Walwyn, Byrne 2</t>
  </si>
  <si>
    <t>Craddock</t>
  </si>
  <si>
    <t>Byrne, D Smith</t>
  </si>
  <si>
    <t>Laverick, Ford</t>
  </si>
  <si>
    <t>Walwyn, Ford</t>
  </si>
  <si>
    <t>Ingham</t>
  </si>
  <si>
    <t>Colbridge, Tait, Fenton</t>
  </si>
  <si>
    <t>Spencer 2, Turner (pen), Provan</t>
  </si>
  <si>
    <t>Stockhill, Cowie</t>
  </si>
  <si>
    <t>H</t>
  </si>
  <si>
    <t>CARLISLE UNITED</t>
  </si>
  <si>
    <t>Gardner 2</t>
  </si>
  <si>
    <t>Davis</t>
  </si>
  <si>
    <t>Cowie</t>
  </si>
  <si>
    <t>Bottrill 2, Evans</t>
  </si>
  <si>
    <t>Crewe Alexandra</t>
  </si>
  <si>
    <t>Beck, Gardner</t>
  </si>
  <si>
    <t>STOCKPORT COUNTY</t>
  </si>
  <si>
    <t>OLDHAM ATHLETIC</t>
  </si>
  <si>
    <t>Speed (pen), Banfield, Spooner</t>
  </si>
  <si>
    <t>Gray, Banfield</t>
  </si>
  <si>
    <t>CAD</t>
  </si>
  <si>
    <t>Brackstone, Cowan</t>
  </si>
  <si>
    <t>BIRMINGHAM C</t>
  </si>
  <si>
    <t>BOURNEMOUTH</t>
  </si>
  <si>
    <t>Birmingham C</t>
  </si>
  <si>
    <t>Chester C</t>
  </si>
  <si>
    <t>BLACKPOOL</t>
  </si>
  <si>
    <t>Bristol C.</t>
  </si>
  <si>
    <t>Rotherham U.</t>
  </si>
  <si>
    <t>GRIMSBY TOWN</t>
  </si>
  <si>
    <t>Walsall</t>
  </si>
  <si>
    <t>MANCHESTER C.</t>
  </si>
  <si>
    <t>LINCOLN C.</t>
  </si>
  <si>
    <t>Manchester C.</t>
  </si>
  <si>
    <t>13-5-0</t>
  </si>
  <si>
    <t>(Saw 5-3)</t>
  </si>
  <si>
    <t>Mackin</t>
  </si>
  <si>
    <t>Peat, Dudgeon</t>
  </si>
  <si>
    <t>20,90</t>
  </si>
  <si>
    <t>Alcide 77</t>
  </si>
  <si>
    <t>Bullock 32, Basham 45, Nogan 49</t>
  </si>
  <si>
    <t>Basham, Potter</t>
  </si>
  <si>
    <t>Oyebanjo 56, Walker (pen) 90+3</t>
  </si>
  <si>
    <t>Challinor</t>
  </si>
  <si>
    <t>OYEBANJO, Lanre</t>
  </si>
  <si>
    <t>DIV. AVE.</t>
  </si>
  <si>
    <t>30-31</t>
  </si>
  <si>
    <t>BECK, Harold</t>
  </si>
  <si>
    <t>DAVIS, Charles</t>
  </si>
  <si>
    <t>EVANS, Sam</t>
  </si>
  <si>
    <t>Edmundson, Jones, Brass</t>
  </si>
  <si>
    <t>Jones 78</t>
  </si>
  <si>
    <t>Ford 2, Pearce, Byrne</t>
  </si>
  <si>
    <t>MORECAMBE</t>
  </si>
  <si>
    <t>Morecambe</t>
  </si>
  <si>
    <t>At Maine Road, Manchester</t>
  </si>
  <si>
    <t>Middlesbrough</t>
  </si>
  <si>
    <t>FAC2,2R</t>
  </si>
  <si>
    <t>Pepper 12 pen, Naylor 34, Murty 55</t>
  </si>
  <si>
    <t>Barnes 69</t>
  </si>
  <si>
    <t>Pepper 12 pen, Cresswell 75</t>
  </si>
  <si>
    <t>Murty 21</t>
  </si>
  <si>
    <t>W4, D8, Goals 21-11</t>
  </si>
  <si>
    <t>W7, D3, Goals 29-11</t>
  </si>
  <si>
    <t>W8, D3, Goals 22-12</t>
  </si>
  <si>
    <t>W5, D7, Goals 25-13</t>
  </si>
  <si>
    <t>Lowe 4</t>
  </si>
  <si>
    <t>Andrew, McCombe</t>
  </si>
  <si>
    <t>PLY, MAN, DAG, BRY</t>
  </si>
  <si>
    <t>LOWE, Keith</t>
  </si>
  <si>
    <t>Nelthorpe</t>
  </si>
  <si>
    <t>Lowe 34</t>
  </si>
  <si>
    <t>Halliday</t>
  </si>
  <si>
    <t>Connelly</t>
  </si>
  <si>
    <t>Williams M</t>
  </si>
  <si>
    <t>Dawson</t>
  </si>
  <si>
    <t>Garratt</t>
  </si>
  <si>
    <t>Atkins 18</t>
  </si>
  <si>
    <t>Parslow, J Smith</t>
  </si>
  <si>
    <t>Weir, Pierce</t>
  </si>
  <si>
    <t>FAT1</t>
  </si>
  <si>
    <t>COLCHESTER UNITED</t>
  </si>
  <si>
    <t>Boyes, Addison</t>
  </si>
  <si>
    <t>Tait, Edgar</t>
  </si>
  <si>
    <t>Edgar 2, og</t>
  </si>
  <si>
    <t>Hughes, Edgar</t>
  </si>
  <si>
    <t>SWINDON TOWN</t>
  </si>
  <si>
    <t>ALT</t>
  </si>
  <si>
    <t>Nogan, Hobson, Alcide</t>
  </si>
  <si>
    <t>Brass</t>
  </si>
  <si>
    <t>28,81</t>
  </si>
  <si>
    <t>09-10</t>
  </si>
  <si>
    <t>Hayes &amp; Yeading</t>
  </si>
  <si>
    <t>Borthwick</t>
  </si>
  <si>
    <t>Dudgeon, McGurk</t>
  </si>
  <si>
    <t>Ivey 2, Brenen</t>
  </si>
  <si>
    <t>Scunthorpe United</t>
  </si>
  <si>
    <t>Linaker</t>
  </si>
  <si>
    <t>Shrewsbury Town</t>
  </si>
  <si>
    <t>Linaker, Brown, Storey</t>
  </si>
  <si>
    <t>Dunning (pen) 59</t>
  </si>
  <si>
    <t>Brass, Browne</t>
  </si>
  <si>
    <t>Dunning</t>
  </si>
  <si>
    <t>Copper, Hope</t>
  </si>
  <si>
    <t>Blair 110</t>
  </si>
  <si>
    <t>McLaughlin, Doi,g Oyebanjo, Walker</t>
  </si>
  <si>
    <t>Nogan, Parkin</t>
  </si>
  <si>
    <t>CAM, G&amp;N</t>
  </si>
  <si>
    <t>SCORERS</t>
  </si>
  <si>
    <t>POSITION</t>
  </si>
  <si>
    <t xml:space="preserve">ON </t>
  </si>
  <si>
    <t>OFF</t>
  </si>
  <si>
    <t>CORNERS</t>
  </si>
  <si>
    <t>FK</t>
  </si>
  <si>
    <t>YELLOW</t>
  </si>
  <si>
    <t>RED</t>
  </si>
  <si>
    <t>HOME CROWDS</t>
  </si>
  <si>
    <t>Jones, Holmes (pen)</t>
  </si>
  <si>
    <t>Jones, Seal, Holmes</t>
  </si>
  <si>
    <t>Burrows, Jones 2</t>
  </si>
  <si>
    <t>Holmes (pen), Jones</t>
  </si>
  <si>
    <t>McLaughlin 47</t>
  </si>
  <si>
    <t>TAM</t>
  </si>
  <si>
    <t>Lindsay (pen)</t>
  </si>
  <si>
    <t>Agar 3, Thompson 2</t>
  </si>
  <si>
    <t>Spooner, Thompson 2</t>
  </si>
  <si>
    <t>Comrie, Spooner</t>
  </si>
  <si>
    <t>FAC4</t>
  </si>
  <si>
    <t>FAC4,R</t>
  </si>
  <si>
    <t>MacDougall 2, Provan, og</t>
  </si>
  <si>
    <t>Collinson, Ross, Spencer</t>
  </si>
  <si>
    <t>Ross</t>
  </si>
  <si>
    <t>Ross 2, Provan</t>
  </si>
  <si>
    <t>Walker (pen)</t>
  </si>
  <si>
    <t>Ross 2, MacDougall 2, Horrey, Provan</t>
  </si>
  <si>
    <t>MacDougall 3, Baker, og</t>
  </si>
  <si>
    <t>Alderson, Provan</t>
  </si>
  <si>
    <t>MacDougall, Provan</t>
  </si>
  <si>
    <t>Coleman</t>
  </si>
  <si>
    <t>WREXHAM</t>
  </si>
  <si>
    <t>Chesterfield</t>
  </si>
  <si>
    <t>Penn</t>
  </si>
  <si>
    <t>Platt</t>
  </si>
  <si>
    <t>Baines, McDonald, Spooner</t>
  </si>
  <si>
    <t>Fox, Baines</t>
  </si>
  <si>
    <t>Baines 2, McDonald, T Maskill</t>
  </si>
  <si>
    <t>Baines 2, Fenoughty, Spooner</t>
  </si>
  <si>
    <t>Donaldson, Baines</t>
  </si>
  <si>
    <t>Mansfield Town</t>
  </si>
  <si>
    <t>Spooner 2, Baines, T Maskill</t>
  </si>
  <si>
    <t>Spooner 2, Jenkinson</t>
  </si>
  <si>
    <t>Brodie, Panther</t>
  </si>
  <si>
    <t>Wragg, Stainsby</t>
  </si>
  <si>
    <t>LC3</t>
  </si>
  <si>
    <t>LC3,R</t>
  </si>
  <si>
    <t>LC3,2R</t>
  </si>
  <si>
    <t>Francis, Wragg, Jackson</t>
  </si>
  <si>
    <t>LC4</t>
  </si>
  <si>
    <t>LC5</t>
  </si>
  <si>
    <t>Wragg pen</t>
  </si>
  <si>
    <t>Gould, Fountain</t>
  </si>
  <si>
    <t>LC1,R</t>
  </si>
  <si>
    <t>Accrington Stanley</t>
  </si>
  <si>
    <t>Evans</t>
  </si>
  <si>
    <t>HALIFAX TOWN</t>
  </si>
  <si>
    <t>Evans, Fenoughty, Millar</t>
  </si>
  <si>
    <t>Rotherham United</t>
  </si>
  <si>
    <t>Fenoughty 2, Bottrill 2, Gardner</t>
  </si>
  <si>
    <t>62, 90+3</t>
  </si>
  <si>
    <t>WILKINSON, Ben</t>
  </si>
  <si>
    <t>Pollard 2 (1pen), Byrne 2</t>
  </si>
  <si>
    <t>Walwyn 3, Pollard 2, Crosby</t>
  </si>
  <si>
    <t>Brodie 39, 82, Gash 89</t>
  </si>
  <si>
    <t>Meredith, Rankine, Mackin</t>
  </si>
  <si>
    <t>Pepper pen 79</t>
  </si>
  <si>
    <t>Pepper 81</t>
  </si>
  <si>
    <t>Pepper 57 pen, 62, Tolson 71</t>
  </si>
  <si>
    <t>Tolson 23</t>
  </si>
  <si>
    <t>Farmer 3, Patterson</t>
  </si>
  <si>
    <t>Burrows, Spencer</t>
  </si>
  <si>
    <t>Lowe, Montrose, Davies</t>
  </si>
  <si>
    <t>M Patrick, A Patrick</t>
  </si>
  <si>
    <t>Kovacs, Panther</t>
  </si>
  <si>
    <t>Fenton 2, Linaker</t>
  </si>
  <si>
    <t>Rankine 16</t>
  </si>
  <si>
    <t>Rankine, Lawless</t>
  </si>
  <si>
    <t>Pouton 57</t>
  </si>
  <si>
    <t>Brodie 22,89</t>
  </si>
  <si>
    <t>Rusk, Greaves</t>
  </si>
  <si>
    <t>FARSLEY CELTIC</t>
  </si>
  <si>
    <t>Salisbury City</t>
  </si>
  <si>
    <t>Barras 48, Pepper 52</t>
  </si>
  <si>
    <t>Bull 2</t>
  </si>
  <si>
    <t>Ward, Merris, Smith</t>
  </si>
  <si>
    <t>Linaker, Brown</t>
  </si>
  <si>
    <t>Brown</t>
  </si>
  <si>
    <t>CRAWLEY TOWN</t>
  </si>
  <si>
    <t>GRANT, Lee</t>
  </si>
  <si>
    <t xml:space="preserve"> 0-3 </t>
  </si>
  <si>
    <t>HALL, Wayne</t>
  </si>
  <si>
    <t>98-99</t>
  </si>
  <si>
    <t>LONGHURST, David</t>
  </si>
  <si>
    <t>COLVILLE, Bob</t>
  </si>
  <si>
    <t>BLACKSTONE, Ian</t>
  </si>
  <si>
    <t>McDonald, Staniforth (pen)</t>
  </si>
  <si>
    <t>og 7, Nogan 31, Proctor 90</t>
  </si>
  <si>
    <t>Edmundson, Wood</t>
  </si>
  <si>
    <t>SEASON</t>
  </si>
  <si>
    <t>DIVISION</t>
  </si>
  <si>
    <t>POS.</t>
  </si>
  <si>
    <t>P</t>
  </si>
  <si>
    <t>W</t>
  </si>
  <si>
    <t>D</t>
  </si>
  <si>
    <t>L</t>
  </si>
  <si>
    <t>F</t>
  </si>
  <si>
    <t>A</t>
  </si>
  <si>
    <t>PTS</t>
  </si>
  <si>
    <t>% PTS.</t>
  </si>
  <si>
    <t>CROWDS</t>
  </si>
  <si>
    <t>AVERAGE</t>
  </si>
  <si>
    <t>Hathway, Jenkins, Bowater</t>
  </si>
  <si>
    <t>BURTON TOWN</t>
  </si>
  <si>
    <t>MOST CONSECUTIVE AWAY WINS:</t>
  </si>
  <si>
    <t>Min 4</t>
  </si>
  <si>
    <t>FAILURES TO SCORE</t>
  </si>
  <si>
    <t>3rd N</t>
  </si>
  <si>
    <t>PORT VALE</t>
  </si>
  <si>
    <t>Gladwish Sales Cup</t>
  </si>
  <si>
    <t>Rowe 23</t>
  </si>
  <si>
    <t>AET; Lost 10-11 on penalties</t>
  </si>
  <si>
    <t>McDonald, Walwyn</t>
  </si>
  <si>
    <t>Pollard, Ford, Hedley</t>
  </si>
  <si>
    <t>Ford, Walwyn 2</t>
  </si>
  <si>
    <t>Walwyn, Kay</t>
  </si>
  <si>
    <t>CAMPBELL, Neil</t>
  </si>
  <si>
    <t>GILBERT, Dave</t>
  </si>
  <si>
    <t>POUTON, Alan</t>
  </si>
  <si>
    <t>SHARPLES, John</t>
  </si>
  <si>
    <t>TINKLER, Mark</t>
  </si>
  <si>
    <t>GREENING, Jonathan</t>
  </si>
  <si>
    <t>JONES, Barry</t>
  </si>
  <si>
    <t>THOMPSON, Neil</t>
  </si>
  <si>
    <t>Bullock 17</t>
  </si>
  <si>
    <t>1, 38</t>
  </si>
  <si>
    <t>Hayhurst</t>
  </si>
  <si>
    <t>Reed</t>
  </si>
  <si>
    <t>Holmes 2 (2pens)</t>
  </si>
  <si>
    <t>Lyons, Holmes, Seal</t>
  </si>
  <si>
    <t>Holmes 2 (2pens), Swallow</t>
  </si>
  <si>
    <t>Seal, Jones 2</t>
  </si>
  <si>
    <t>Lyons 2, Butler</t>
  </si>
  <si>
    <t>Beck, Fenoughty, McCabe, Laycock</t>
  </si>
  <si>
    <t>Conlon, Agnew, Hulme</t>
  </si>
  <si>
    <t>Old 4th *</t>
  </si>
  <si>
    <t>SHEFFIELD U.</t>
  </si>
  <si>
    <t>Sheffield U</t>
  </si>
  <si>
    <t>HEREFORD U</t>
  </si>
  <si>
    <t>og 63</t>
  </si>
  <si>
    <t>McGurk, Brodie</t>
  </si>
  <si>
    <t>Lost 1-2 on aggregate</t>
  </si>
  <si>
    <t>23rd</t>
  </si>
  <si>
    <t>DRO</t>
  </si>
  <si>
    <t>STA</t>
  </si>
  <si>
    <t>Staniforth, Randall, Young</t>
  </si>
  <si>
    <t>Scott, Staniforth (pen)</t>
  </si>
  <si>
    <t>Randall</t>
  </si>
  <si>
    <t>(1974-1975)      39</t>
  </si>
  <si>
    <t>(1975-1976)      40</t>
  </si>
  <si>
    <t>(1976-1977)      41</t>
  </si>
  <si>
    <t>(1977-1978)      42</t>
  </si>
  <si>
    <t>Brodie, McWilliams, Mackin, Brown</t>
  </si>
  <si>
    <t>Comrie 2, Agar, Thompson</t>
  </si>
  <si>
    <t>Comrie</t>
  </si>
  <si>
    <t>Legge, Spooner</t>
  </si>
  <si>
    <t>Thompson 3</t>
  </si>
  <si>
    <t>Whitelaw 2, Thompson 2</t>
  </si>
  <si>
    <t>Harsley 32, Brodie 37, 40, Barrett 56</t>
  </si>
  <si>
    <t>WRE, CAM</t>
  </si>
  <si>
    <t>HARSLEY, Paul</t>
  </si>
  <si>
    <t>Rowe 45, Tolson 77</t>
  </si>
  <si>
    <t>AWS1</t>
  </si>
  <si>
    <t>LDVT1</t>
  </si>
  <si>
    <t>9,10,50,69</t>
  </si>
  <si>
    <t>50,57</t>
  </si>
  <si>
    <t>AM CUP</t>
  </si>
  <si>
    <t>Associate Members' Cup</t>
  </si>
  <si>
    <t>FRT</t>
  </si>
  <si>
    <t>Freight Rover Trophy</t>
  </si>
  <si>
    <t>SVT</t>
  </si>
  <si>
    <t>12th</t>
  </si>
  <si>
    <t>HUL</t>
  </si>
  <si>
    <t>5,55</t>
  </si>
  <si>
    <t>10th</t>
  </si>
  <si>
    <t>Walwyn, Pollard (pen), Byrne</t>
  </si>
  <si>
    <t>Walwyn 2, Byrne, Sbragia, Pearce</t>
  </si>
  <si>
    <t>Ford, Walwyn, Byrne</t>
  </si>
  <si>
    <t>MacPhail, Walwyn, Pearce</t>
  </si>
  <si>
    <t>Byrne 2</t>
  </si>
  <si>
    <t>MacPhail, Houchen, Byrne, Pearce</t>
  </si>
  <si>
    <t>Chester City</t>
  </si>
  <si>
    <t>Byrne 3, Walwyn</t>
  </si>
  <si>
    <t>Byrne, Hood, Ford</t>
  </si>
  <si>
    <t>Baker 7, Naylor 41, Barnes 82</t>
  </si>
  <si>
    <t>Barnes 67</t>
  </si>
  <si>
    <t>McCarthy 78</t>
  </si>
  <si>
    <t>Barnes pen 76</t>
  </si>
  <si>
    <t>Barnes 27,38,74, Naylor 48</t>
  </si>
  <si>
    <t>Naylor 5, Marsh og 57</t>
  </si>
  <si>
    <t>Barnes 55, Jordan 62, McCarthy 76, Alsford og 89</t>
  </si>
  <si>
    <t>Panther, Peat, McMahon</t>
  </si>
  <si>
    <t>Farrell</t>
  </si>
  <si>
    <t>WOOLFORD, Martyn</t>
  </si>
  <si>
    <t>HUDDERSFIELD TOWN</t>
  </si>
  <si>
    <t>FAC6,R</t>
  </si>
  <si>
    <t>Huddersfield Town</t>
  </si>
  <si>
    <t>FAC1,1</t>
  </si>
  <si>
    <t>FAC1,2</t>
  </si>
  <si>
    <t>Alcide 8</t>
  </si>
  <si>
    <t>18,26</t>
  </si>
  <si>
    <t>Bingley (pen), Wilkinson</t>
  </si>
  <si>
    <t>Oxford United</t>
  </si>
  <si>
    <t>Rudd, Heron</t>
  </si>
  <si>
    <t>Bingley (pen), Gould, Rudd</t>
  </si>
  <si>
    <t>Wilkinson, Stainsby, Heron</t>
  </si>
  <si>
    <t>HOLMES, Peter</t>
  </si>
  <si>
    <t>Holmes, Greaves</t>
  </si>
  <si>
    <t>Banton, Mills</t>
  </si>
  <si>
    <t>Mills</t>
  </si>
  <si>
    <t>Clegg</t>
  </si>
  <si>
    <t>Banton (pen), Helliwell</t>
  </si>
  <si>
    <t>Clegg, Wilson</t>
  </si>
  <si>
    <t>Himsworth, Banton (pen)</t>
  </si>
  <si>
    <t>Helliwell, Banton 2</t>
  </si>
  <si>
    <t>Bradshaw</t>
  </si>
  <si>
    <t>Helliwell, Hood</t>
  </si>
  <si>
    <t>Himsworth</t>
  </si>
  <si>
    <t>Helliwell, Banton</t>
  </si>
  <si>
    <t>Branagan</t>
  </si>
  <si>
    <t>Howlett 2</t>
  </si>
  <si>
    <t>Graham</t>
  </si>
  <si>
    <t>26,73</t>
  </si>
  <si>
    <t>Cooper, Richardson, Hocking, Smith</t>
  </si>
  <si>
    <t>Bellamy og 4, Baker 31,69, Naylor 83</t>
  </si>
  <si>
    <t>Northwich Victoria</t>
  </si>
  <si>
    <t>10,24,42</t>
  </si>
  <si>
    <t>A Patrick 2, Spence (pen)</t>
  </si>
  <si>
    <t>SCUNTHORPE UNITED</t>
  </si>
  <si>
    <t>Spence (pen), Brown, M Patrick</t>
  </si>
  <si>
    <t>M Patrick 2, A Patrick</t>
  </si>
  <si>
    <t>Linaker 2</t>
  </si>
  <si>
    <t>Spence, Brown</t>
  </si>
  <si>
    <t>A Patrick 2, Spence, Storey</t>
  </si>
  <si>
    <t>SHREWSBURY TOWN</t>
  </si>
  <si>
    <t>A Patrick, Linaker</t>
  </si>
  <si>
    <t>Yeovil Town</t>
  </si>
  <si>
    <t>Donaldson 32</t>
  </si>
  <si>
    <t>HEWITSON, William</t>
  </si>
  <si>
    <t>GLEDHILL, Sam</t>
  </si>
  <si>
    <t>46-47</t>
  </si>
  <si>
    <t>THOMPSON, Albert</t>
  </si>
  <si>
    <t>Orient</t>
  </si>
  <si>
    <t>SHEFFIELD W</t>
  </si>
  <si>
    <t>Edmondson, Cook</t>
  </si>
  <si>
    <t>Bullock, Cowan, Edmondson, Smith</t>
  </si>
  <si>
    <t>READING</t>
  </si>
  <si>
    <t>Sheffield W</t>
  </si>
  <si>
    <t>WATFORD</t>
  </si>
  <si>
    <t>TORQUAY U</t>
  </si>
  <si>
    <t>Watford</t>
  </si>
  <si>
    <t>SCUNTHORPE U</t>
  </si>
  <si>
    <t>Reading</t>
  </si>
  <si>
    <t>HUDDERSFIELD</t>
  </si>
  <si>
    <t>TORQUAY U.</t>
  </si>
  <si>
    <t>Portsmouth</t>
  </si>
  <si>
    <t>DONCASTER R.</t>
  </si>
  <si>
    <t>Lost 5-6 on penalties</t>
  </si>
  <si>
    <t>Brown, M Patrick, Fenton</t>
  </si>
  <si>
    <t>Zubar</t>
  </si>
  <si>
    <t>38,63</t>
  </si>
  <si>
    <t>McCombe, Carson</t>
  </si>
  <si>
    <t>Fletcher</t>
  </si>
  <si>
    <t>SINCLAIR, Emile</t>
  </si>
  <si>
    <t>Benning, Halliday</t>
  </si>
  <si>
    <t>18,52</t>
  </si>
  <si>
    <t>McCombe, Penn, Carson</t>
  </si>
  <si>
    <t>Fletcher 19,57</t>
  </si>
  <si>
    <t>Coulson</t>
  </si>
  <si>
    <t>3,47,88</t>
  </si>
  <si>
    <t>Fletcher 42, Coulson 49, Hyde 54</t>
  </si>
  <si>
    <t>Benning</t>
  </si>
  <si>
    <t>McCoy</t>
  </si>
  <si>
    <t>Sodje 18,59,Farrell 77,85,90, Wroe 92</t>
  </si>
  <si>
    <t>22,45,88</t>
  </si>
  <si>
    <t>Fyfield, McGurk</t>
  </si>
  <si>
    <t>O'NEILL, Luke</t>
  </si>
  <si>
    <t>16,62 (pen),67</t>
  </si>
  <si>
    <t>Tolson 3, Randall 49, Murty 71</t>
  </si>
  <si>
    <t>Tolson 13, Randall 53</t>
  </si>
  <si>
    <t>GRA</t>
  </si>
  <si>
    <t>Macclesfield T.</t>
  </si>
  <si>
    <t>Hughes, Fenton</t>
  </si>
  <si>
    <t>Dudgeon, Barwick, Convery</t>
  </si>
  <si>
    <t>McGURK, David</t>
  </si>
  <si>
    <t>Baines 2 (1 pen), Brewis</t>
  </si>
  <si>
    <t>Seal 2</t>
  </si>
  <si>
    <t>Fulham</t>
  </si>
  <si>
    <t>Jones 2</t>
  </si>
  <si>
    <t>AET; Lost 2-3 on penalties</t>
  </si>
  <si>
    <t>Rusk</t>
  </si>
  <si>
    <t>Wilcockson, Fenoughty, Dando, og</t>
  </si>
  <si>
    <t>Ivory (pen)</t>
  </si>
  <si>
    <t>Smith, McLaughlin, Reed</t>
  </si>
  <si>
    <t>37-38</t>
  </si>
  <si>
    <t>MITCHELL, Tom</t>
  </si>
  <si>
    <t>BAINES, Reg</t>
  </si>
  <si>
    <t>Basham, Brass</t>
  </si>
  <si>
    <t>CAMBRIDGE UTD.</t>
  </si>
  <si>
    <t>(2008-2009)      73</t>
  </si>
  <si>
    <t>08-09</t>
  </si>
  <si>
    <t>GREAVES, Mark</t>
  </si>
  <si>
    <t>Bishop 9, Stewart 53, Yalcin 60, PD Robinson 90</t>
  </si>
  <si>
    <t>STEWART, Bryan</t>
  </si>
  <si>
    <t>Crosby 2</t>
  </si>
  <si>
    <t>Kay</t>
  </si>
  <si>
    <t>Ford, Hood (pen)</t>
  </si>
  <si>
    <t>Hood (pen), Walwyn 2</t>
  </si>
  <si>
    <t>Brayson, Panther</t>
  </si>
  <si>
    <t>Wellings, Lorimer</t>
  </si>
  <si>
    <t>Eccles, Kay</t>
  </si>
  <si>
    <t>Byrne, Eccles</t>
  </si>
  <si>
    <t>Eccles, Byrne, Wellings</t>
  </si>
  <si>
    <t>Lorimer</t>
  </si>
  <si>
    <t>Randall, Lorimer</t>
  </si>
  <si>
    <t>Eccles</t>
  </si>
  <si>
    <t>Eccles 2</t>
  </si>
  <si>
    <t>Lorimer, Eccles, Randall</t>
  </si>
  <si>
    <t>11,60,77,81</t>
  </si>
  <si>
    <t>Proctor, Wise, Brass, Edmundson</t>
  </si>
  <si>
    <t>21,63,80,86</t>
  </si>
  <si>
    <t>Basham 54, Proctor 66</t>
  </si>
  <si>
    <t>Bullock 2, Nogan 36</t>
  </si>
  <si>
    <t>Potter 73</t>
  </si>
  <si>
    <t>Southend United</t>
  </si>
  <si>
    <t>NEWPORT COUNTY</t>
  </si>
  <si>
    <t>Southampton</t>
  </si>
  <si>
    <t>Davies</t>
  </si>
  <si>
    <t>Gabbiadini 49, Jones 69</t>
  </si>
  <si>
    <t>Thompson 46, McGibbon og 53</t>
  </si>
  <si>
    <t>Jones 34, Cresswell 71</t>
  </si>
  <si>
    <t>Rowe 2,77</t>
  </si>
  <si>
    <t>Cresswell 90</t>
  </si>
  <si>
    <t>BOSTON UNITED</t>
  </si>
  <si>
    <t>FOX, Stanley</t>
  </si>
  <si>
    <t>34-35</t>
  </si>
  <si>
    <t>DONALDSON, David</t>
  </si>
  <si>
    <t>Cresswell, McGurk</t>
  </si>
  <si>
    <t>8,47</t>
  </si>
  <si>
    <t>CLEGG, Tony</t>
  </si>
  <si>
    <t>BLINKHORN, Matthew</t>
  </si>
  <si>
    <t>Coulson 76</t>
  </si>
  <si>
    <t>OXF</t>
  </si>
  <si>
    <t>McGhie</t>
  </si>
  <si>
    <t>SOLIHULL MOORS</t>
  </si>
  <si>
    <t>1-1</t>
  </si>
  <si>
    <t>Reed 5,11, Challinor 29, Blair 45+2, McLaughlin 48, Chambers 64, Ashikodi 76</t>
  </si>
  <si>
    <t>Ashikodi</t>
  </si>
  <si>
    <t>ASHIKODI, Moses</t>
  </si>
  <si>
    <t>Hotte, Bishop</t>
  </si>
  <si>
    <t>Dunning, Bishop, Price</t>
  </si>
  <si>
    <t>Walwyn, Gabbiadini</t>
  </si>
  <si>
    <t>Eyres 2, Hathway (pen)</t>
  </si>
  <si>
    <t>AVE. (A)</t>
  </si>
  <si>
    <t>HIGH (H)</t>
  </si>
  <si>
    <t>Barras (pen) 45, Rowe 56</t>
  </si>
  <si>
    <t>MAIDSTONE UNITED</t>
  </si>
  <si>
    <t>BRIGHTON &amp; HOVE ALBION</t>
  </si>
  <si>
    <t>Gould, Rudd</t>
  </si>
  <si>
    <t>Brighton &amp; Hove Albion</t>
  </si>
  <si>
    <t>Lang 2, Gould, Wilkinson</t>
  </si>
  <si>
    <t>O'Neill 25, Donaldson 38, Dudgeon 52, Bishop 62, Stewart 82</t>
  </si>
  <si>
    <t>O'Neill</t>
  </si>
  <si>
    <t>Swallow 2</t>
  </si>
  <si>
    <t>Swallow, Boyer</t>
  </si>
  <si>
    <t>Aimson 2, Taylor, Boyer</t>
  </si>
  <si>
    <t>NAYLOR, Glenn</t>
  </si>
  <si>
    <t>Lax, Jenkinson</t>
  </si>
  <si>
    <t>Burton Town</t>
  </si>
  <si>
    <t>BARNET</t>
  </si>
  <si>
    <t>Halifax Town</t>
  </si>
  <si>
    <t>SWANSEA CITY</t>
  </si>
  <si>
    <t>Plymouth A.</t>
  </si>
  <si>
    <t>Totals:</t>
  </si>
  <si>
    <t>Highest:</t>
  </si>
  <si>
    <t>Lowest:</t>
  </si>
  <si>
    <t>SOUTH SHIELDS</t>
  </si>
  <si>
    <t>Millar</t>
  </si>
  <si>
    <t>DONCASTER ROVERS</t>
  </si>
  <si>
    <t>Garder, og</t>
  </si>
  <si>
    <t>Barrow</t>
  </si>
  <si>
    <t>Boucaud, McGurk, Challinor, Meredith</t>
  </si>
  <si>
    <t>Butler, Canham</t>
  </si>
  <si>
    <t>Whitehead, Canham, Banton</t>
  </si>
  <si>
    <t>Cook (pen)</t>
  </si>
  <si>
    <t>Wilkinson, Farmer</t>
  </si>
  <si>
    <t>Edgar</t>
  </si>
  <si>
    <t>Twissell</t>
  </si>
  <si>
    <t>JENKINSON, Matt</t>
  </si>
  <si>
    <t>ELLIS, William</t>
  </si>
  <si>
    <t>TOMLINSON, Bob</t>
  </si>
  <si>
    <t>McCABE, Bernard</t>
  </si>
  <si>
    <t>THOMPSON, Oliver</t>
  </si>
  <si>
    <t>McDONALD, Tom</t>
  </si>
  <si>
    <t>32-33</t>
  </si>
  <si>
    <t>SPOONER, Peter</t>
  </si>
  <si>
    <t>Straker, Hyde</t>
  </si>
  <si>
    <t>Hyde</t>
  </si>
  <si>
    <t>McCombe, Ilesanmi, Penn</t>
  </si>
  <si>
    <t>54,78</t>
  </si>
  <si>
    <t>34,61</t>
  </si>
  <si>
    <t>(2014-2015)      79</t>
  </si>
  <si>
    <t>14-15</t>
  </si>
  <si>
    <t>HYDE, Jake</t>
  </si>
  <si>
    <t>WINFIELD, Dave</t>
  </si>
  <si>
    <t>de GIROLAMO, Diego</t>
  </si>
  <si>
    <t>PENN, Russell</t>
  </si>
  <si>
    <t>62,79</t>
  </si>
  <si>
    <t>90+1</t>
  </si>
  <si>
    <t>McCombe, McCoy</t>
  </si>
  <si>
    <t>2,39</t>
  </si>
  <si>
    <t>Colbridge 2, Wilkinson</t>
  </si>
  <si>
    <t>Bottom 2, Storey</t>
  </si>
  <si>
    <t>Grant</t>
  </si>
  <si>
    <t>DONOVAN, Kevin</t>
  </si>
  <si>
    <t>Baker 37, Pepper 43, Dinning og 88</t>
  </si>
  <si>
    <t>Canham 21, Barnes 51</t>
  </si>
  <si>
    <t>43,86</t>
  </si>
  <si>
    <t>C Smith, Kerr</t>
  </si>
  <si>
    <t>Dunning, Merris</t>
  </si>
  <si>
    <t>Wilkinson 3, Fenton 2</t>
  </si>
  <si>
    <t>Hughes 2, Bottom ,Wilkinson, Colbridge</t>
  </si>
  <si>
    <t>Brown, Spence</t>
  </si>
  <si>
    <t>Bottom 2, Hughes</t>
  </si>
  <si>
    <t>Hobson</t>
  </si>
  <si>
    <t>GRAVESEND &amp; NORTHFLEET</t>
  </si>
  <si>
    <t>4-1</t>
  </si>
  <si>
    <t>Peat, Thomas</t>
  </si>
  <si>
    <t>THOMAS, Stephen</t>
  </si>
  <si>
    <t>HOPE, Richard</t>
  </si>
  <si>
    <t>Wragg 2, Stainsby, Wilkinson</t>
  </si>
  <si>
    <t>Stainsby 2</t>
  </si>
  <si>
    <t>Stainsby 3, Rudd</t>
  </si>
  <si>
    <t>3-2</t>
  </si>
  <si>
    <t>Aimson, Taylor</t>
  </si>
  <si>
    <t>Swallow, McMahon, Topping, Aimson</t>
  </si>
  <si>
    <t>Davidson, McMahon</t>
  </si>
  <si>
    <t>Aimson, Chambers</t>
  </si>
  <si>
    <t>Henderson, Aimson</t>
  </si>
  <si>
    <t>STAFFORD RANGERS</t>
  </si>
  <si>
    <t>Old 2nd</t>
  </si>
  <si>
    <t>MANCHESTER U</t>
  </si>
  <si>
    <t>Hocking 94</t>
  </si>
  <si>
    <t>Conlon 31, M Williams 41</t>
  </si>
  <si>
    <t>J Williams 9</t>
  </si>
  <si>
    <t>33,83</t>
  </si>
  <si>
    <t>Bottrill</t>
  </si>
  <si>
    <t>Lincoln City</t>
  </si>
  <si>
    <t>TRANMERE ROVERS</t>
  </si>
  <si>
    <t>Bottrill 2 (1pen)</t>
  </si>
  <si>
    <t>ROTHERHAM UNITED</t>
  </si>
  <si>
    <t>Kay 2, Laverick, Byrne</t>
  </si>
  <si>
    <t>Walwyn, Hood (pen), og</t>
  </si>
  <si>
    <t>PEAT, Nathan</t>
  </si>
  <si>
    <t>Peat</t>
  </si>
  <si>
    <t>CANHAM, Tony</t>
  </si>
  <si>
    <t>94-95</t>
  </si>
  <si>
    <t>GABBIADINI, Marco</t>
  </si>
  <si>
    <t>97-98</t>
  </si>
  <si>
    <t>CHIPPENDALE, Brian</t>
  </si>
  <si>
    <t>EVANS, Chris</t>
  </si>
  <si>
    <t>McAUGHTRIE, David</t>
  </si>
  <si>
    <t>MILLS, Simon</t>
  </si>
  <si>
    <t>PICKERING, Mike</t>
  </si>
  <si>
    <t>Bingley (pen)</t>
  </si>
  <si>
    <t>Ambler</t>
  </si>
  <si>
    <t>LINDSAY, Duncan</t>
  </si>
  <si>
    <t>GRAY, Robert</t>
  </si>
  <si>
    <t>LEGGE, Edward</t>
  </si>
  <si>
    <t>36-37</t>
  </si>
  <si>
    <t>Cook</t>
  </si>
  <si>
    <t>Reed 64</t>
  </si>
  <si>
    <t>BAT, GAT, GRI, MAN, RUS</t>
  </si>
  <si>
    <t>06-07</t>
  </si>
  <si>
    <t>BOWEY, Steve</t>
  </si>
  <si>
    <t>(2006-2007)      71</t>
  </si>
  <si>
    <t>Hartlepools United</t>
  </si>
  <si>
    <t>Aitken</t>
  </si>
  <si>
    <t>ACCRINGTON STANLEY</t>
  </si>
  <si>
    <t>McMahon, Chambers</t>
  </si>
  <si>
    <t>Rowles, Seal</t>
  </si>
  <si>
    <t>(1972-1973)      37</t>
  </si>
  <si>
    <t>(1973-1974)      38</t>
  </si>
  <si>
    <t>Mortimer</t>
  </si>
  <si>
    <t>Firth</t>
  </si>
  <si>
    <t>Mortimer 2, Earl</t>
  </si>
  <si>
    <t>Mortimer 2, Lee</t>
  </si>
  <si>
    <t>Mortimer, Earl</t>
  </si>
  <si>
    <t>BRACKSTONE, Stephen</t>
  </si>
  <si>
    <t>Racchi, Chambers</t>
  </si>
  <si>
    <t>Robinson 17, Farrell 49</t>
  </si>
  <si>
    <t>Holmes, Wilkinson</t>
  </si>
  <si>
    <t>Price, Merris</t>
  </si>
  <si>
    <t>Panther, Bishop, Palmer</t>
  </si>
  <si>
    <t>Crook Town</t>
  </si>
  <si>
    <t>Wilkinson, Addison</t>
  </si>
  <si>
    <t>BANGOR CITY</t>
  </si>
  <si>
    <t>47,82</t>
  </si>
  <si>
    <t>Dixon</t>
  </si>
  <si>
    <t>Longhurst 2, Reid</t>
  </si>
  <si>
    <t>Reid (pen)</t>
  </si>
  <si>
    <t>Howlett, Hall</t>
  </si>
  <si>
    <t>Spooner, Helliwell</t>
  </si>
  <si>
    <t>Barratt, Canham, Helliwell</t>
  </si>
  <si>
    <t>Spooner, Himsworth</t>
  </si>
  <si>
    <t>Canham, Helliwell</t>
  </si>
  <si>
    <t>Barratt, Helliwell, Dunn, Spooner</t>
  </si>
  <si>
    <t>Brenen, Winters</t>
  </si>
  <si>
    <t>Winters</t>
  </si>
  <si>
    <t>A Patrick 3</t>
  </si>
  <si>
    <t>Jackson 2 (1pen)</t>
  </si>
  <si>
    <t>M Patrick, Storey, Rudd</t>
  </si>
  <si>
    <t>Storey 2</t>
  </si>
  <si>
    <t>M Patrick</t>
  </si>
  <si>
    <t>Little</t>
  </si>
  <si>
    <t>Woodward 2, Seal, Jones</t>
  </si>
  <si>
    <t>Jones</t>
  </si>
  <si>
    <t>Swallow 2, Seal</t>
  </si>
  <si>
    <t>Pollard, Jones</t>
  </si>
  <si>
    <t>Seal, Lyons 2</t>
  </si>
  <si>
    <t>Swallow, Seal</t>
  </si>
  <si>
    <t>DAGENHAM &amp; REDBRIdGE</t>
  </si>
  <si>
    <t>Aldershot Town</t>
  </si>
  <si>
    <t>Rankine 37</t>
  </si>
  <si>
    <t>Taylor, Sibbald</t>
  </si>
  <si>
    <t>CUP/ROUND</t>
  </si>
  <si>
    <t>Coulson 3</t>
  </si>
  <si>
    <t>Penn, Reed, Oyebanjo</t>
  </si>
  <si>
    <t>Ivey 2, M Patrick, A Patrick, Rudd 2</t>
  </si>
  <si>
    <t>Ivey, M Patrick</t>
  </si>
  <si>
    <t>A Patrick 2, M Patrick, Allen</t>
  </si>
  <si>
    <t>M Patrick 2, A Patrick 2, Allen</t>
  </si>
  <si>
    <t>A Patrick 2, Brenen, Rudd</t>
  </si>
  <si>
    <t>FACEPQ</t>
  </si>
  <si>
    <t>Cook 43</t>
  </si>
  <si>
    <t>13,82,84</t>
  </si>
  <si>
    <t>Wilding</t>
  </si>
  <si>
    <t>COOK, Lee</t>
  </si>
  <si>
    <t>CASTLEFORD &amp; ALLERTON UTD.</t>
  </si>
  <si>
    <t>Rippon, Middlemiss</t>
  </si>
  <si>
    <t>FACPQ</t>
  </si>
  <si>
    <t>Dando 2</t>
  </si>
  <si>
    <t>Hathway, Dando</t>
  </si>
  <si>
    <t>Bowater 2, Dando</t>
  </si>
  <si>
    <t>Atkins 14, Conlon 34,39</t>
  </si>
  <si>
    <t>Sodje 44, Elliott 65</t>
  </si>
  <si>
    <t>Meredith, Lawless, Rankine</t>
  </si>
  <si>
    <t>Young</t>
  </si>
  <si>
    <t>C Smith</t>
  </si>
  <si>
    <t>Farrell 25, Panther 92</t>
  </si>
  <si>
    <t>Bishop, McGurk</t>
  </si>
  <si>
    <t>A Patrick 2, Storey</t>
  </si>
  <si>
    <t>Hindle, Ivey</t>
  </si>
  <si>
    <t>Potter, Brass</t>
  </si>
  <si>
    <t>Edmundson</t>
  </si>
  <si>
    <t>Provan 2, Walker</t>
  </si>
  <si>
    <t>Aimson 3, Dunmore</t>
  </si>
  <si>
    <t>Pearson</t>
  </si>
  <si>
    <t>22nd</t>
  </si>
  <si>
    <t>SWA, EXE</t>
  </si>
  <si>
    <t>Swansea City</t>
  </si>
  <si>
    <t>Swallow, Calloway</t>
  </si>
  <si>
    <t>Rowles 2</t>
  </si>
  <si>
    <t>Aimson 3, Swallow</t>
  </si>
  <si>
    <t>Burrows, Henderson</t>
  </si>
  <si>
    <t>Charlton Athletic</t>
  </si>
  <si>
    <t>Wann</t>
  </si>
  <si>
    <t>(1929-1930)                           1</t>
  </si>
  <si>
    <t>(1930-1931)      2</t>
  </si>
  <si>
    <t>(1931-1932)      3</t>
  </si>
  <si>
    <t>WOK</t>
  </si>
  <si>
    <t xml:space="preserve"> Beadle, Craddock</t>
  </si>
  <si>
    <t>RANDALL, Kevin</t>
  </si>
  <si>
    <t>80-81</t>
  </si>
  <si>
    <t>McDONALD, Ian</t>
  </si>
  <si>
    <t>PINDER, Jack</t>
  </si>
  <si>
    <t>CARR, Frank</t>
  </si>
  <si>
    <t>ALLEN, William</t>
  </si>
  <si>
    <t>49-50</t>
  </si>
  <si>
    <t>PATRICK, Matt</t>
  </si>
  <si>
    <t>51-52</t>
  </si>
  <si>
    <t>NETTLETON, Ernie</t>
  </si>
  <si>
    <t>JACKSON, Alec</t>
  </si>
  <si>
    <t>47-48</t>
  </si>
  <si>
    <t>WINTERS, Ian</t>
  </si>
  <si>
    <t>PARK, William</t>
  </si>
  <si>
    <t>FORSTER, Leslie</t>
  </si>
  <si>
    <t>PATRICK, Alf</t>
  </si>
  <si>
    <t>52-53</t>
  </si>
  <si>
    <t>BRADLEY, Charles</t>
  </si>
  <si>
    <t>BUTT, Len</t>
  </si>
  <si>
    <t>RUDD, Jimmy</t>
  </si>
  <si>
    <t>48-49</t>
  </si>
  <si>
    <t>Fenoughty, Cowie, Millar</t>
  </si>
  <si>
    <t>Chambers</t>
  </si>
  <si>
    <t>BAR, CAM, SOU, TAM</t>
  </si>
  <si>
    <t>HOUCHEN, Keith</t>
  </si>
  <si>
    <t>NICHOLSON, Gary</t>
  </si>
  <si>
    <t>BUTLER, Martin</t>
  </si>
  <si>
    <t>88-89</t>
  </si>
  <si>
    <t>BANTON, Dale</t>
  </si>
  <si>
    <t>Thompson 86</t>
  </si>
  <si>
    <t>WIGAN ATHLETIC</t>
  </si>
  <si>
    <t>Stoke City</t>
  </si>
  <si>
    <t>AET; Lost 5-6 on penalties</t>
  </si>
  <si>
    <t>ALDERSHOT TOWN</t>
  </si>
  <si>
    <t>Montrose, Whitehouse, Oyebanjo, O'Neill, Platt</t>
  </si>
  <si>
    <t>Holmes, Hinch</t>
  </si>
  <si>
    <t>Downing, Hope</t>
  </si>
  <si>
    <t>Holmes, Pollard</t>
  </si>
  <si>
    <t>Pollard 2</t>
  </si>
  <si>
    <t>Galvin 2</t>
  </si>
  <si>
    <t>Staniforth, Galvin</t>
  </si>
  <si>
    <t>Staniforth 2, og, Hope</t>
  </si>
  <si>
    <t>og, Pollard</t>
  </si>
  <si>
    <t>James, Pollard</t>
  </si>
  <si>
    <t>Galvin</t>
  </si>
  <si>
    <t>Weymouth</t>
  </si>
  <si>
    <t>Barrett, McGurk</t>
  </si>
  <si>
    <t>Brodie, McBreen, Greaves</t>
  </si>
  <si>
    <t>McBreen, McGurk</t>
  </si>
  <si>
    <t>Comrie 2</t>
  </si>
  <si>
    <t>Hathway, Scott, Baines, Spooner</t>
  </si>
  <si>
    <t>Spooner 2, Scott</t>
  </si>
  <si>
    <t>Scott</t>
  </si>
  <si>
    <t>Hughes</t>
  </si>
  <si>
    <t>Scott, Hughes</t>
  </si>
  <si>
    <t>Baines, Hughes</t>
  </si>
  <si>
    <t>Scott, Hughes, Baines (pen)</t>
  </si>
  <si>
    <t>Jarvis 29</t>
  </si>
  <si>
    <t>O'Neill, Montrose</t>
  </si>
  <si>
    <t>Red entries indicate not played AWAY</t>
  </si>
  <si>
    <t>PLYMOUTH ARGYLE</t>
  </si>
  <si>
    <t>PORTSMOUTH</t>
  </si>
  <si>
    <t>A Patrick 2, Ivey</t>
  </si>
  <si>
    <t>Ivey</t>
  </si>
  <si>
    <t>Coop</t>
  </si>
  <si>
    <t>Merris, PD Robinson</t>
  </si>
  <si>
    <t>STOCKTON MALLEABLE</t>
  </si>
  <si>
    <t>Merritt 2, Albrecht 2, Ranby 2, Levick</t>
  </si>
  <si>
    <t>Shildon</t>
  </si>
  <si>
    <t>SHILDON</t>
  </si>
  <si>
    <t>Ranby</t>
  </si>
  <si>
    <t>NL6</t>
  </si>
  <si>
    <t>STOCKTON</t>
  </si>
  <si>
    <t>Cowie 6, Ranby</t>
  </si>
  <si>
    <t>NORMANBY MAGNESTIE</t>
  </si>
  <si>
    <t>Forrest, Charnley</t>
  </si>
  <si>
    <t>BRIDLINGTON</t>
  </si>
  <si>
    <t>Duthie 2, Ranby</t>
  </si>
  <si>
    <t>Jarrow</t>
  </si>
  <si>
    <t>JARROW</t>
  </si>
  <si>
    <t>Merritt, Cowie</t>
  </si>
  <si>
    <t>Roberts, Merritt, Fenoughty</t>
  </si>
  <si>
    <t>At St James Park, Newcastle</t>
  </si>
  <si>
    <t>Donaldson 46</t>
  </si>
  <si>
    <t>Stamp</t>
  </si>
  <si>
    <t>Farsley Celtic</t>
  </si>
  <si>
    <t>Hood, Pollard, Byrne, Ford</t>
  </si>
  <si>
    <t>Walwyn</t>
  </si>
  <si>
    <t>Macclesfield Town</t>
  </si>
  <si>
    <t>MACCLESFIELD TOWN</t>
  </si>
  <si>
    <t>Sbragia, Byrne</t>
  </si>
  <si>
    <t>BLUE STAR</t>
  </si>
  <si>
    <t>Walwyn, Houchen</t>
  </si>
  <si>
    <t>MacPhail, Houchen</t>
  </si>
  <si>
    <t>Fletcher (pen) 11, McCombe 45, 87, Carson 89</t>
  </si>
  <si>
    <t>McCombe, Penn, Lowe</t>
  </si>
  <si>
    <t>McCOMBE, John</t>
  </si>
  <si>
    <t>(1955-1956)      20</t>
  </si>
  <si>
    <t>(1956-1957)      21</t>
  </si>
  <si>
    <t>(1957-1958)      22</t>
  </si>
  <si>
    <t>(1958-1959)      23</t>
  </si>
  <si>
    <t>Brodie, Rusk</t>
  </si>
  <si>
    <t>Baker 2, Barnes 55,65, Pepper 95, Peverell 102</t>
  </si>
  <si>
    <t>Manchester United</t>
  </si>
  <si>
    <t>N Bishop 37</t>
  </si>
  <si>
    <t>Butler, Walwyn, Hay</t>
  </si>
  <si>
    <t>Houchen (pen)</t>
  </si>
  <si>
    <t>LIVERPOOL</t>
  </si>
  <si>
    <t>Sbragia</t>
  </si>
  <si>
    <t>21st</t>
  </si>
  <si>
    <t>SOU, STL,CAM</t>
  </si>
  <si>
    <t>TAM, GRY</t>
  </si>
  <si>
    <t>Dunmore 2, Burgess</t>
  </si>
  <si>
    <t>QUEENS PARK RANGERS</t>
  </si>
  <si>
    <t>McGurk, Dudgeon</t>
  </si>
  <si>
    <t>Barnes 47,78, Baker 48</t>
  </si>
  <si>
    <t>Barnes 54,65</t>
  </si>
  <si>
    <t>Naylor 59, McMillan 85</t>
  </si>
  <si>
    <t>Johanneson, Boyer</t>
  </si>
  <si>
    <t>Taylor, Aimson 2, Topping</t>
  </si>
  <si>
    <t>DAGENHAM &amp; REDBRIDGE</t>
  </si>
  <si>
    <t>Wellings, McDonald</t>
  </si>
  <si>
    <t>McDonald, Ford</t>
  </si>
  <si>
    <t>Walsh 2</t>
  </si>
  <si>
    <t>Clements, Wellings</t>
  </si>
  <si>
    <t>McDonald (pen)</t>
  </si>
  <si>
    <t>Eccles, McDonald, Ford, Byrne</t>
  </si>
  <si>
    <t>Kay, Ford, Faulkner, Eccles</t>
  </si>
  <si>
    <t>McDonald 2, Byrne, Eccles</t>
  </si>
  <si>
    <t>Smith</t>
  </si>
  <si>
    <t>Sangare, Gash</t>
  </si>
  <si>
    <t>FOR</t>
  </si>
  <si>
    <t>PITT, Courtney</t>
  </si>
  <si>
    <t>23,65</t>
  </si>
  <si>
    <t>Challinor, Blair</t>
  </si>
  <si>
    <t>Himsworth 30, Naylor 74,90</t>
  </si>
  <si>
    <t>Bull 11,15,58</t>
  </si>
  <si>
    <t>Pepper 32</t>
  </si>
  <si>
    <t>Naylor 2, Pepper 41, Bull 85</t>
  </si>
  <si>
    <t>Bull 90</t>
  </si>
  <si>
    <t>Bull pen 36, Naylor 61</t>
  </si>
  <si>
    <t>Bull</t>
  </si>
  <si>
    <t>RICHARDSON, Nick</t>
  </si>
  <si>
    <t>BRASS, Chris</t>
  </si>
  <si>
    <t>PROCTOR, Michael</t>
  </si>
  <si>
    <t>COOPER, Richard</t>
  </si>
  <si>
    <t>Fenoughty 2, Evans</t>
  </si>
  <si>
    <t>Gardner, Bottrill</t>
  </si>
  <si>
    <t>Beck (pen)</t>
  </si>
  <si>
    <t>Gardner, Laycock</t>
  </si>
  <si>
    <t>Beck (pen), Fenoughty</t>
  </si>
  <si>
    <t>Bowater</t>
  </si>
  <si>
    <t>Jenkins, Eyres, Dando</t>
  </si>
  <si>
    <t>Speed, Eyres, Dando</t>
  </si>
  <si>
    <t>Barnes, Eyres</t>
  </si>
  <si>
    <t>Jenkins 2, Dando</t>
  </si>
  <si>
    <t>Meredith</t>
  </si>
  <si>
    <t>Boyer 2, Aimson</t>
  </si>
  <si>
    <t>Aimson 3, Boyer</t>
  </si>
  <si>
    <t>Aimson, Hewitt</t>
  </si>
  <si>
    <t>Elliott, Brodie, Woolford</t>
  </si>
  <si>
    <t>Weddle 2, Aimson</t>
  </si>
  <si>
    <t>Weddle 3, Baker</t>
  </si>
  <si>
    <t>Rudd 2, Aimson</t>
  </si>
  <si>
    <t>Weddle</t>
  </si>
  <si>
    <t>Pouton 62, McMillan 84</t>
  </si>
  <si>
    <t>Greening</t>
  </si>
  <si>
    <t>Donaldson 18 (pen), 52, Bowey 20, Panther 31, Farrell 73</t>
  </si>
  <si>
    <t>PLAY-OFF, 2</t>
  </si>
  <si>
    <t>Swann</t>
  </si>
  <si>
    <t>PLAY-OFF, F</t>
  </si>
  <si>
    <t>Wembley</t>
  </si>
  <si>
    <t>Dawson, Dando</t>
  </si>
  <si>
    <t>Reed (pen) 13</t>
  </si>
  <si>
    <t>Ashikodi, Reed, Potts</t>
  </si>
  <si>
    <t>90-91</t>
  </si>
  <si>
    <t>BRADSHAW, Darren</t>
  </si>
  <si>
    <t>HOWLETT, Gary</t>
  </si>
  <si>
    <t>JOHNSON, Paul</t>
  </si>
  <si>
    <t>Potter, Parkin</t>
  </si>
  <si>
    <t>Nogan 67</t>
  </si>
  <si>
    <t>Bolton Wanderers</t>
  </si>
  <si>
    <t>BRADFORD PARK AVENUE</t>
  </si>
  <si>
    <t>Houchen, Hood</t>
  </si>
  <si>
    <t>MacPhail, Houchen, Pearce, Banton</t>
  </si>
  <si>
    <t>Banton 2, Houchen, Ford</t>
  </si>
  <si>
    <t>FAC5,R</t>
  </si>
  <si>
    <t>Liverpool</t>
  </si>
  <si>
    <t>Sbragia, Walwyn</t>
  </si>
  <si>
    <t>OXFORD U</t>
  </si>
  <si>
    <t>Tranmere R</t>
  </si>
  <si>
    <t>TRANMERE R</t>
  </si>
  <si>
    <t>Brighton</t>
  </si>
  <si>
    <t>BAR</t>
  </si>
  <si>
    <t>Rankine 35 secs, 69, Brodie 16 (pen), 21, 34 (pen)</t>
  </si>
  <si>
    <t>6th</t>
  </si>
  <si>
    <t>WIM, KET</t>
  </si>
  <si>
    <t>MacDougall 2, Taylor, Sweenie</t>
  </si>
  <si>
    <t>Ross 2</t>
  </si>
  <si>
    <t>MacDougall, Boyer</t>
  </si>
  <si>
    <t>MacDougall, Carr, Coleman, Boyer</t>
  </si>
  <si>
    <t>MacDougall (pen), Coleman</t>
  </si>
  <si>
    <t>Spratt</t>
  </si>
  <si>
    <t>Topping, MacDougall</t>
  </si>
  <si>
    <t>MacDougall 2 (1pen), Boyer</t>
  </si>
  <si>
    <t>Basham, Fettis, Edmondson</t>
  </si>
  <si>
    <t>29,50,92</t>
  </si>
  <si>
    <t>Fettis</t>
  </si>
  <si>
    <t>10, 34, 77</t>
  </si>
  <si>
    <t>WILLIAMS, Marc</t>
  </si>
  <si>
    <t>DAWSON, Andrew</t>
  </si>
  <si>
    <t>GARRATT, Martin</t>
  </si>
  <si>
    <t>AGNEW, Steve</t>
  </si>
  <si>
    <t>00-01</t>
  </si>
  <si>
    <t>CONLON, Barry</t>
  </si>
  <si>
    <t>HULME, Kevin</t>
  </si>
  <si>
    <t>WILLIAMS, John</t>
  </si>
  <si>
    <t>Donaldson 56 (pen)</t>
  </si>
  <si>
    <t>NV,STE</t>
  </si>
  <si>
    <t>7th</t>
  </si>
  <si>
    <t>Oxford Utd.</t>
  </si>
  <si>
    <t>OXFORD UTD.</t>
  </si>
  <si>
    <t>NORTHWICH VICS.</t>
  </si>
  <si>
    <t>Peverell 71</t>
  </si>
  <si>
    <t>Barras 23, McMillan 87</t>
  </si>
  <si>
    <t>3-0</t>
  </si>
  <si>
    <t>EBBSFLEET UNITED</t>
  </si>
  <si>
    <t>1-3</t>
  </si>
  <si>
    <t>0-4</t>
  </si>
  <si>
    <t>17, 30, 35, 45+3, 65</t>
  </si>
  <si>
    <t>Thompson 25 (pen), Jordan 71</t>
  </si>
  <si>
    <t>Connelly 1, Cresswell 10,64</t>
  </si>
  <si>
    <t>BOLTON WANDERERS</t>
  </si>
  <si>
    <t>Addison, Edgar, Hughes</t>
  </si>
  <si>
    <t>Manchester U</t>
  </si>
  <si>
    <t>Oxford U</t>
  </si>
  <si>
    <t>SUNDERLAND</t>
  </si>
  <si>
    <t>ORIENT</t>
  </si>
  <si>
    <t>Sunderland</t>
  </si>
  <si>
    <t>Thompson 21,89 (pen), Cresswell 71</t>
  </si>
  <si>
    <t>Thompson 75 (pen)</t>
  </si>
  <si>
    <t>Cresswell 1,22, Tinkler 84</t>
  </si>
  <si>
    <t>Cresswell 83</t>
  </si>
  <si>
    <t>Agnew 29,85, Tolson 49</t>
  </si>
  <si>
    <t>55,68</t>
  </si>
  <si>
    <t>Tolson 51</t>
  </si>
  <si>
    <t>RUSHDEN &amp; DIAMONDS</t>
  </si>
  <si>
    <t>WIMBLEDON</t>
  </si>
  <si>
    <t>WOLVERHAMPTON WANDERERS</t>
  </si>
  <si>
    <t>WINS</t>
  </si>
  <si>
    <t>DRAWS</t>
  </si>
  <si>
    <t>LOSSES</t>
  </si>
  <si>
    <t>Newcastle Benfield (Bay Plastics)</t>
  </si>
  <si>
    <t>Donaldson 9 (pen)</t>
  </si>
  <si>
    <t>Barras 61</t>
  </si>
  <si>
    <t>Pouton 21,72, Barras (pen) 45, Tinkler 88</t>
  </si>
  <si>
    <t>Greening 93</t>
  </si>
  <si>
    <t>Stephenson 10, Bull 89</t>
  </si>
  <si>
    <t>Pouton 34, Barras 76</t>
  </si>
  <si>
    <t>Tinkler 27</t>
  </si>
  <si>
    <t>Mexborough Town</t>
  </si>
  <si>
    <t>AET</t>
  </si>
  <si>
    <t>Gilbert 64</t>
  </si>
  <si>
    <t>Bushell 77</t>
  </si>
  <si>
    <t>Rowe 78</t>
  </si>
  <si>
    <t>Bull 42</t>
  </si>
  <si>
    <t>Tolson 20</t>
  </si>
  <si>
    <t>Rowe 45, Tolson 68</t>
  </si>
  <si>
    <t>Tolson</t>
  </si>
  <si>
    <t>Rowe</t>
  </si>
  <si>
    <t>Gilbert</t>
  </si>
  <si>
    <t>Pouton</t>
  </si>
  <si>
    <t>Sharples</t>
  </si>
  <si>
    <t>Tranmere</t>
  </si>
  <si>
    <t>BRADFORD C</t>
  </si>
  <si>
    <t>Bradford C</t>
  </si>
  <si>
    <t>Crewe</t>
  </si>
  <si>
    <t>Old 4th</t>
  </si>
  <si>
    <t>COULTHIRST, Shaq</t>
  </si>
  <si>
    <t>Hathway 2 (2pens), Ivory</t>
  </si>
  <si>
    <t>Ivory</t>
  </si>
  <si>
    <t>Hathway 3, Dando 2, Jenkinson</t>
  </si>
  <si>
    <t>Scott, Ivory</t>
  </si>
  <si>
    <t>15-4-0</t>
  </si>
  <si>
    <t>9-6-0</t>
  </si>
  <si>
    <t>22-3-0</t>
  </si>
  <si>
    <t>Bishop 12 (pen), 43, Donaldson 61, Convery 86</t>
  </si>
  <si>
    <t>GRAYS ATHLETIC</t>
  </si>
  <si>
    <t>GEORG, Liam</t>
  </si>
  <si>
    <t>BELL, Andy</t>
  </si>
  <si>
    <t>LOW (H)</t>
  </si>
  <si>
    <t>HIGH (A)</t>
  </si>
  <si>
    <t>LOW (A)</t>
  </si>
  <si>
    <t>0-0 (H)</t>
  </si>
  <si>
    <t>0-0 (A)</t>
  </si>
  <si>
    <t>10th WIN</t>
  </si>
  <si>
    <t>10th LOSS</t>
  </si>
  <si>
    <t>Pepper 79 pen</t>
  </si>
  <si>
    <t>Himsworth 81</t>
  </si>
  <si>
    <t>Gibson</t>
  </si>
  <si>
    <t>Nicol</t>
  </si>
  <si>
    <t>Thompson, Spooner</t>
  </si>
  <si>
    <t>HAL</t>
  </si>
  <si>
    <t>HEDLEY, Graham</t>
  </si>
  <si>
    <t>CROSBY, Malcolm</t>
  </si>
  <si>
    <t>82-83</t>
  </si>
  <si>
    <t>LAVERICK, Mick</t>
  </si>
  <si>
    <t>AITKEN, Peter</t>
  </si>
  <si>
    <t>SMITH, Denis</t>
  </si>
  <si>
    <t>SBRAGIA, Ricky</t>
  </si>
  <si>
    <t>Cresswell 3</t>
  </si>
  <si>
    <t>Cresswell 77 (pen)</t>
  </si>
  <si>
    <t>RICHARDS, Lloyd</t>
  </si>
  <si>
    <t>McGHIE, Billy</t>
  </si>
  <si>
    <t>SMITH, Malcolm</t>
  </si>
  <si>
    <t>WALWYN, Keith</t>
  </si>
  <si>
    <t>WALDRON, Alan</t>
  </si>
  <si>
    <t>SENIOR, Steve</t>
  </si>
  <si>
    <t>85-86</t>
  </si>
  <si>
    <t>At Roker Park, Sunderland</t>
  </si>
  <si>
    <t>Bottom, Hughes</t>
  </si>
  <si>
    <t>Colbridge, Bottom</t>
  </si>
  <si>
    <t>Robertson, Wilkinson, Bottom</t>
  </si>
  <si>
    <t>BIRMINGHAM CITY</t>
  </si>
  <si>
    <t>(1993-1994)      58</t>
  </si>
  <si>
    <t>(1994-1995)      59</t>
  </si>
  <si>
    <t>BRAINTREE TOWN</t>
  </si>
  <si>
    <t>Smith, Challinor</t>
  </si>
  <si>
    <t>HARTLEPOOLS UNITED</t>
  </si>
  <si>
    <t>Evans 2, Gardner, Bottrill</t>
  </si>
  <si>
    <t>SPENCER, Tommy</t>
  </si>
  <si>
    <t>Chambers, Coulson</t>
  </si>
  <si>
    <t>Chambers 19, Cresswell 28</t>
  </si>
  <si>
    <t>Carson</t>
  </si>
  <si>
    <t>Chambers 6, og 84</t>
  </si>
  <si>
    <t>Platt, Ingham, Chambers</t>
  </si>
  <si>
    <t>Adam Reed, Platt</t>
  </si>
  <si>
    <t>REED, Adam</t>
  </si>
  <si>
    <t>COLVILLE, Bob (2 LC)</t>
  </si>
  <si>
    <t>WILLIAMS, Darren (1 AGT)</t>
  </si>
  <si>
    <t>HIMSWORTH, Garry</t>
  </si>
  <si>
    <t>96-97</t>
  </si>
  <si>
    <t>COOK, Mike</t>
  </si>
  <si>
    <t>BUCHANAN, David</t>
  </si>
  <si>
    <t>BRANAGAN, Jim</t>
  </si>
  <si>
    <t>HELLIWELL, Ian</t>
  </si>
  <si>
    <t>Fyfield, Walker, Challinor</t>
  </si>
  <si>
    <t>STC, DAR, LIN</t>
  </si>
  <si>
    <t>Barnes 14,31, Stephenson 77</t>
  </si>
  <si>
    <t>AT3</t>
  </si>
  <si>
    <t>Williams 77</t>
  </si>
  <si>
    <t>AT4</t>
  </si>
  <si>
    <t>Peverell 21</t>
  </si>
  <si>
    <t>AWT2</t>
  </si>
  <si>
    <t>Hulme, Bullock, Tarrant</t>
  </si>
  <si>
    <t>Brewis, Baines</t>
  </si>
  <si>
    <t>Kelly 2</t>
  </si>
  <si>
    <t>McDomald</t>
  </si>
  <si>
    <t>Baines 2</t>
  </si>
  <si>
    <t>Baines, Fenoughty</t>
  </si>
  <si>
    <t>HORREY, Roland</t>
  </si>
  <si>
    <t>53,79,83</t>
  </si>
  <si>
    <t>CUP WINS</t>
  </si>
  <si>
    <t>Edmondson, McNiven, Hulme, Bullock, Sertori</t>
  </si>
  <si>
    <t>Hulme</t>
  </si>
  <si>
    <t>Edmondson, Hulme</t>
  </si>
  <si>
    <t>Sertori</t>
  </si>
  <si>
    <t>Sertori, Agnew</t>
  </si>
  <si>
    <t>Potter</t>
  </si>
  <si>
    <t>Hocking</t>
  </si>
  <si>
    <t>Parkin, Nogan</t>
  </si>
  <si>
    <t>PUGH, David</t>
  </si>
  <si>
    <t>KAY, Roy</t>
  </si>
  <si>
    <t>WALSH, Jimmy</t>
  </si>
  <si>
    <t>BYRNE, John</t>
  </si>
  <si>
    <t>84-85</t>
  </si>
  <si>
    <t>LORIMER, Peter</t>
  </si>
  <si>
    <t>ECCLES, Terry</t>
  </si>
  <si>
    <t>HOOD, Derek</t>
  </si>
  <si>
    <t>CRAIG, Derek</t>
  </si>
  <si>
    <t>24,51</t>
  </si>
  <si>
    <t>Craddock, Dunning</t>
  </si>
  <si>
    <t>Basham, Nogan</t>
  </si>
  <si>
    <t>AM CUP 1</t>
  </si>
  <si>
    <t>Senior</t>
  </si>
  <si>
    <t>Butler, Banton</t>
  </si>
  <si>
    <t>Butler</t>
  </si>
  <si>
    <t>MacPhail, Houchen pen</t>
  </si>
  <si>
    <t>FRT, G</t>
  </si>
  <si>
    <t>Houchen pen, Butler</t>
  </si>
  <si>
    <t>Gabbiadini 3, Walwyn</t>
  </si>
  <si>
    <t>FRT1</t>
  </si>
  <si>
    <t>Barnet</t>
  </si>
  <si>
    <t>Barrett 47</t>
  </si>
  <si>
    <t>McNab</t>
  </si>
  <si>
    <t>Wilkinson, Fenton</t>
  </si>
  <si>
    <t>Bottom</t>
  </si>
  <si>
    <t>Brown, Bottom</t>
  </si>
  <si>
    <t>Bottom (pen)</t>
  </si>
  <si>
    <t>Bottom, McNab</t>
  </si>
  <si>
    <t>Bottom 2</t>
  </si>
  <si>
    <t>Brown, Spence, Bottom, Fenton</t>
  </si>
  <si>
    <t>Wilkinson, Storey, Fenton</t>
  </si>
  <si>
    <t>Barnes 2 (1pen)</t>
  </si>
  <si>
    <t>Bottrill 2, Cowie</t>
  </si>
  <si>
    <t>FAC1,R</t>
  </si>
  <si>
    <t>Davis, Gardner, Fenoughty 2</t>
  </si>
  <si>
    <t>FAC3</t>
  </si>
  <si>
    <t>Newcastle United</t>
  </si>
  <si>
    <t>FAC3,R</t>
  </si>
  <si>
    <t>NEWCASTLE UNITED</t>
  </si>
  <si>
    <t>GRESLEY ROVERS</t>
  </si>
  <si>
    <t>Evans, Laycock, J Kelly</t>
  </si>
  <si>
    <t>FAC2,R</t>
  </si>
  <si>
    <t>Laycock 2, Sharpe</t>
  </si>
  <si>
    <t>Sheffield United</t>
  </si>
  <si>
    <t>SHEFFIELD UNITED</t>
  </si>
  <si>
    <t>Bottom, Fenton</t>
  </si>
  <si>
    <t>Bottom, Wilkinson, Fenton</t>
  </si>
  <si>
    <t>Hughes, Wilkinson</t>
  </si>
  <si>
    <t>Phillips (pen), Fenton 2</t>
  </si>
  <si>
    <t>Colbridge 2, Bottom</t>
  </si>
  <si>
    <t>Bottom, Storey, Colbridge</t>
  </si>
  <si>
    <t>McMAHON, Kevin</t>
  </si>
  <si>
    <t>Pinder (pen), Forster, Jackson</t>
  </si>
  <si>
    <t>Allen, Winters</t>
  </si>
  <si>
    <t>Allen 2, Jackson</t>
  </si>
  <si>
    <t>Brenen</t>
  </si>
  <si>
    <t>Pinder (pen)</t>
  </si>
  <si>
    <t>Park</t>
  </si>
  <si>
    <t>Houchen 3, og, Pearce 2, Walwyn</t>
  </si>
  <si>
    <t>Houchen 2, Ford</t>
  </si>
  <si>
    <t>Reid, Helliwell</t>
  </si>
  <si>
    <t>Brodie 71</t>
  </si>
  <si>
    <t>Baines 2, Fenoughty, Jenkinson</t>
  </si>
  <si>
    <t>Baines 3</t>
  </si>
  <si>
    <t>Barnsley</t>
  </si>
  <si>
    <t>Jenkinson, Baines</t>
  </si>
  <si>
    <t>Fox, Jenkinson 2, Mitchell 2, Fenoughty</t>
  </si>
  <si>
    <t>Wilcockson, Ivory</t>
  </si>
  <si>
    <t>Dando 2, Lockie</t>
  </si>
  <si>
    <t>5,46</t>
  </si>
  <si>
    <t>Fenton 4, Bottom</t>
  </si>
  <si>
    <t>Hughes, Bottom 2, Fenton 2</t>
  </si>
  <si>
    <t>Wilkinson</t>
  </si>
  <si>
    <t>Bottom 2 (2pens), Storey</t>
  </si>
  <si>
    <t>Allen 2, M Patrick</t>
  </si>
  <si>
    <t>Storey</t>
  </si>
  <si>
    <t>Pyle, Winters</t>
  </si>
  <si>
    <t>Brown, Wilkinson, Hughes 2, Fenton</t>
  </si>
  <si>
    <t>Bottom, og</t>
  </si>
  <si>
    <t>Fenton 2, Hughes, Bottom</t>
  </si>
  <si>
    <t>Hinckley United</t>
  </si>
  <si>
    <t>Wimbledon</t>
  </si>
  <si>
    <t>Staniforth</t>
  </si>
  <si>
    <t>Aimson, McMahon, Calloway</t>
  </si>
  <si>
    <t>Henderson, Mackin, McMahon</t>
  </si>
  <si>
    <t>Rowles, Swallow</t>
  </si>
  <si>
    <t>NOR</t>
  </si>
  <si>
    <t>BARRAS, Tony</t>
  </si>
  <si>
    <t>PEVERELL, Nick</t>
  </si>
  <si>
    <t>(1937-1938)      9</t>
  </si>
  <si>
    <t>(1938-1939)      10</t>
  </si>
  <si>
    <t>(1946-1947)      11</t>
  </si>
  <si>
    <t>(1947-1948)      12</t>
  </si>
  <si>
    <t>(1948-1949)      13</t>
  </si>
  <si>
    <t>(1949-1950)      14</t>
  </si>
  <si>
    <t>(1950-1951)      15</t>
  </si>
  <si>
    <t>(1951-1952)      16</t>
  </si>
  <si>
    <t>(1952-1953)      17</t>
  </si>
  <si>
    <t>(1953-1954)      18</t>
  </si>
  <si>
    <t>(1954-1955)      19</t>
  </si>
  <si>
    <t>Bowman, Davies</t>
  </si>
  <si>
    <t>MacPhail 2 (1 pen), Byrne, Houchen, Ford</t>
  </si>
  <si>
    <t>Houchen, Walwyn</t>
  </si>
  <si>
    <t>Moke 81</t>
  </si>
  <si>
    <t>LUT</t>
  </si>
  <si>
    <t>Constantine (pen) 86, McDermott 90</t>
  </si>
  <si>
    <t>21,54,63,68,91</t>
  </si>
  <si>
    <t>6,27,62,70</t>
  </si>
  <si>
    <t>Racchi 7, Rankine 23, Chambers 34, Barrett 85</t>
  </si>
  <si>
    <t>(2010-2011)      75</t>
  </si>
  <si>
    <t>10-11</t>
  </si>
  <si>
    <t>TILL, Peter</t>
  </si>
  <si>
    <t>YOUNG, Greg</t>
  </si>
  <si>
    <t>CONSTANTINE, Leon</t>
  </si>
  <si>
    <t>Parslow</t>
  </si>
  <si>
    <t>48,76</t>
  </si>
  <si>
    <t>Brayson 91</t>
  </si>
  <si>
    <t>SODJE, Onome</t>
  </si>
  <si>
    <t>07-08</t>
  </si>
  <si>
    <t>BRAYSON, Paul</t>
  </si>
  <si>
    <t>FK (offside): 2-5</t>
  </si>
  <si>
    <t>36,53,55</t>
  </si>
  <si>
    <t>og, Pollard (pen), Walwyn</t>
  </si>
  <si>
    <t>Smith 2, Busby, Byrne 2</t>
  </si>
  <si>
    <t>Fyfield</t>
  </si>
  <si>
    <t>FAC4Q, R</t>
  </si>
  <si>
    <t>Rank:</t>
  </si>
  <si>
    <t>Spence 2, Linaker, Burgess, Fenton</t>
  </si>
  <si>
    <t>Burgess, Spence</t>
  </si>
  <si>
    <t>Connelly 2, Dawson 86</t>
  </si>
  <si>
    <t>Hall 54, Rowe 61,72</t>
  </si>
  <si>
    <t>Brodie 88</t>
  </si>
  <si>
    <t>A Smith</t>
  </si>
  <si>
    <t>Bradford Park Avenue</t>
  </si>
  <si>
    <t>FAC1,2R</t>
  </si>
  <si>
    <t>Hulme 25</t>
  </si>
  <si>
    <t>de Girolamo 42</t>
  </si>
  <si>
    <t>og 15, Barras 40, Tolson 74</t>
  </si>
  <si>
    <t>Hednesford Town</t>
  </si>
  <si>
    <t>1-0</t>
  </si>
  <si>
    <t>Meredith, Graham, Mackin, Ferrell</t>
  </si>
  <si>
    <t>Horrey, Dunmore (pen), Provan</t>
  </si>
  <si>
    <t>Linaker, Dunmore, og</t>
  </si>
  <si>
    <t>Linaker, Fenton</t>
  </si>
  <si>
    <t>Dunmore, Fenton</t>
  </si>
  <si>
    <t>Bushell 58, Pepper 85</t>
  </si>
  <si>
    <t>Tolson 47</t>
  </si>
  <si>
    <t>(1959-1960)      24</t>
  </si>
  <si>
    <t>(1960-1961)      25</t>
  </si>
  <si>
    <t>(1961-1962)      26</t>
  </si>
  <si>
    <t>(1962-1963)      27</t>
  </si>
  <si>
    <t>Panther</t>
  </si>
  <si>
    <t>50 (Blair)</t>
  </si>
  <si>
    <t>Donaldson 5, 66 (pen)</t>
  </si>
  <si>
    <t>Parkin, Cooper, Wise</t>
  </si>
  <si>
    <t>Jones, Parkin, Shandran</t>
  </si>
  <si>
    <t xml:space="preserve"> 1-2 </t>
  </si>
  <si>
    <t xml:space="preserve"> 3-1 </t>
  </si>
  <si>
    <t>WEY</t>
  </si>
  <si>
    <t>Bullock</t>
  </si>
  <si>
    <t>DROYLSDEN</t>
  </si>
  <si>
    <t>AFC Wimbledon</t>
  </si>
  <si>
    <t>Rankine 62</t>
  </si>
  <si>
    <t>Richardson 40, Alcide 84</t>
  </si>
  <si>
    <t>Bower, Cooper</t>
  </si>
  <si>
    <t>ROBINSON, Mark</t>
  </si>
  <si>
    <t>Holland 3, Ranby, Loughram (pen)</t>
  </si>
  <si>
    <t>FAC2Q</t>
  </si>
  <si>
    <t>CASTLEFORD TOWN</t>
  </si>
  <si>
    <t>Cleasby, Holland, Ranby</t>
  </si>
  <si>
    <t>FAC3Q</t>
  </si>
  <si>
    <t>Wath Athletic</t>
  </si>
  <si>
    <t>Darville, Kerr</t>
  </si>
  <si>
    <t>Williams 18, Jordan 53</t>
  </si>
  <si>
    <t>Garratt 51, Jordan 67</t>
  </si>
  <si>
    <t>Davison</t>
  </si>
  <si>
    <t>FAC1Q</t>
  </si>
  <si>
    <t>MEXBOROUGH TOWN</t>
  </si>
  <si>
    <t>Elliott</t>
  </si>
  <si>
    <t>FAC1Q,R</t>
  </si>
  <si>
    <t>Proctor</t>
  </si>
  <si>
    <t>Basham, Cooper, Bullock</t>
  </si>
  <si>
    <t>Proctor 90</t>
  </si>
  <si>
    <t>23,60,73,95</t>
  </si>
  <si>
    <t>STOREY, Sid</t>
  </si>
  <si>
    <t>55-56</t>
  </si>
  <si>
    <t>PYLE, Elijah</t>
  </si>
  <si>
    <t>LITTLE, George</t>
  </si>
  <si>
    <t>BRIGHAM, Harry</t>
  </si>
  <si>
    <t>IVEY, George</t>
  </si>
  <si>
    <t>PRICE, John</t>
  </si>
  <si>
    <t>HINDLE, Thomas</t>
  </si>
  <si>
    <t>SPENCE, Ron</t>
  </si>
  <si>
    <t>COOP, Jim</t>
  </si>
  <si>
    <t>COLLINS, Tony</t>
  </si>
  <si>
    <t>WALKER, Terry</t>
  </si>
  <si>
    <t>BENSON, Ron</t>
  </si>
  <si>
    <t>BIRCH, Jeff</t>
  </si>
  <si>
    <t>DANIELS, Harold</t>
  </si>
  <si>
    <t>LINAKER, John</t>
  </si>
  <si>
    <t>53-54</t>
  </si>
  <si>
    <t>BROWN, Gordon</t>
  </si>
  <si>
    <t>57-58</t>
  </si>
  <si>
    <t>GRIFFITHS, Stephen</t>
  </si>
  <si>
    <t>SLATER, Fred</t>
  </si>
  <si>
    <t>FENTON, Billy</t>
  </si>
  <si>
    <t>HUGHES, Billy</t>
  </si>
  <si>
    <t>61-62</t>
  </si>
  <si>
    <t>DUNMORE, David</t>
  </si>
  <si>
    <t>66-67</t>
  </si>
  <si>
    <t>WARRENDER, Robert</t>
  </si>
  <si>
    <t>BURGESS, Campbell</t>
  </si>
  <si>
    <t>PORTER, Les</t>
  </si>
  <si>
    <t>STEWART, Alan</t>
  </si>
  <si>
    <t>PHILLIPS, Ernie</t>
  </si>
  <si>
    <t>54-55</t>
  </si>
  <si>
    <t>BOTTOM, Arthur</t>
  </si>
  <si>
    <t>WILKINSON, Norman</t>
  </si>
  <si>
    <t>64-65</t>
  </si>
  <si>
    <t>McNAB, Sam</t>
  </si>
  <si>
    <t>PRESCOTT, Jimmy</t>
  </si>
  <si>
    <t>COLBRIDGE, Clive</t>
  </si>
  <si>
    <t>TAIT, Peter</t>
  </si>
  <si>
    <t>HOBSON, Albert</t>
  </si>
  <si>
    <t>MONKHOUSE, Alan</t>
  </si>
  <si>
    <t>56-57</t>
  </si>
  <si>
    <t>Walwyn, Ford, Byrne, Hood</t>
  </si>
  <si>
    <t>og, Walwyn, Byrne, Hood (pen)</t>
  </si>
  <si>
    <t>Hood (pen)</t>
  </si>
  <si>
    <t>Hood (pen), Walwyn</t>
  </si>
  <si>
    <t>Laverick, Ford, Busby</t>
  </si>
  <si>
    <t>Byrne, Ford</t>
  </si>
  <si>
    <t>Hood, Crosby, Walwyn, Ford, Pollard</t>
  </si>
  <si>
    <t>Wilkinson 65, McBreen 71</t>
  </si>
  <si>
    <t>Weir 2, Wragg (pen)</t>
  </si>
  <si>
    <t>Addison, Scott, Wilkinson</t>
  </si>
  <si>
    <t>Edmondson 42</t>
  </si>
  <si>
    <t>Barrett 66</t>
  </si>
  <si>
    <t>GAT, TAM</t>
  </si>
  <si>
    <t>WRE</t>
  </si>
  <si>
    <t>Potts, Oyebanjo</t>
  </si>
  <si>
    <t>Constantine 18</t>
  </si>
  <si>
    <t>Sangare 44, Chambers 90</t>
  </si>
  <si>
    <t>Sangare, Meredith</t>
  </si>
  <si>
    <t>82,88</t>
  </si>
  <si>
    <t>BOWMAN, Ryan</t>
  </si>
  <si>
    <t>Provan, Spencer, Hawksby</t>
  </si>
  <si>
    <t>Provan, Spencer</t>
  </si>
  <si>
    <t>Provan, Goodchild</t>
  </si>
  <si>
    <t>Luton Town</t>
  </si>
  <si>
    <t>MacDougall</t>
  </si>
  <si>
    <t>(Saw 15-10)</t>
  </si>
  <si>
    <t>(Saw 7-2)</t>
  </si>
  <si>
    <t>(Saw 9-3)</t>
  </si>
  <si>
    <t>(Saw 1-0)</t>
  </si>
  <si>
    <t>Tranmere Rovers</t>
  </si>
  <si>
    <t>Gardner, Fenoughty, Millar, Bottrill</t>
  </si>
  <si>
    <t>Woolford 47, Farrell 88</t>
  </si>
  <si>
    <t>FAT4</t>
  </si>
  <si>
    <t>Ross 2, Burows, MacDougall</t>
  </si>
  <si>
    <t>BUSBY, Viv</t>
  </si>
  <si>
    <t>Brewis, McCabe, Fenoughty</t>
  </si>
  <si>
    <t>McCabe</t>
  </si>
  <si>
    <t>Setanta Shield 4</t>
  </si>
  <si>
    <t>Blair 47, Walker (pen) 51</t>
  </si>
  <si>
    <t>35,87</t>
  </si>
  <si>
    <t>Fyfield, Chambers</t>
  </si>
  <si>
    <t xml:space="preserve"> 1-0</t>
  </si>
  <si>
    <t>AET; Lost 2-4 on penalties</t>
  </si>
  <si>
    <t>JPT</t>
  </si>
  <si>
    <t>JPT1</t>
  </si>
  <si>
    <t>JPT2</t>
  </si>
  <si>
    <t>Blair 79</t>
  </si>
  <si>
    <t>57,71,80,89</t>
  </si>
  <si>
    <t>(2012-2013)      77</t>
  </si>
  <si>
    <t>COULSON, Michael</t>
  </si>
  <si>
    <t>12-13</t>
  </si>
  <si>
    <t>Pollard, Hope, Taylor</t>
  </si>
  <si>
    <t>Staniforth, Holmes (pen)</t>
  </si>
  <si>
    <t>Hoy</t>
  </si>
  <si>
    <t>Staniforth, Pollard</t>
  </si>
  <si>
    <t>Hutt, Holmes</t>
  </si>
  <si>
    <t>Connelly 47</t>
  </si>
  <si>
    <t>Daniels 2, Storey</t>
  </si>
  <si>
    <t>Linaker, M Patrick</t>
  </si>
  <si>
    <t>M Patrick 2, Linaker</t>
  </si>
  <si>
    <t>Staniforth, Scott</t>
  </si>
  <si>
    <t>Staniforth (pen)</t>
  </si>
  <si>
    <t>Topping 2</t>
  </si>
  <si>
    <t>Solihull Moors</t>
  </si>
  <si>
    <t>Rowe 45, Pouton 63, Stephenson 86</t>
  </si>
  <si>
    <t>Rowe 60, Greening 88</t>
  </si>
  <si>
    <t>Davis 62, Rowe 64, Tolson 82</t>
  </si>
  <si>
    <t>Tolson 34</t>
  </si>
  <si>
    <t>Rowe 7</t>
  </si>
  <si>
    <t>Stephenson 17, Tinkler 51, Murty 66</t>
  </si>
  <si>
    <t>Rowe 36</t>
  </si>
  <si>
    <t>Rowe 47</t>
  </si>
  <si>
    <t>Rowe 14, Stephenson 81,84, Bushell 86</t>
  </si>
  <si>
    <t>Rowe 76</t>
  </si>
  <si>
    <t>Tinkler 61</t>
  </si>
  <si>
    <t>Hughes, Dunmore, Fenton</t>
  </si>
  <si>
    <t>Griffiths (pen), A Patrick, Fenton</t>
  </si>
  <si>
    <t>Hughes, og</t>
  </si>
  <si>
    <t>Fenton 2, A Patrick</t>
  </si>
  <si>
    <t>Fenton 2, Dunmore</t>
  </si>
  <si>
    <t>Warrender, Griffiths</t>
  </si>
  <si>
    <t>A Patrick, Fenton</t>
  </si>
  <si>
    <t>Horwood</t>
  </si>
  <si>
    <t>57,71</t>
  </si>
  <si>
    <t>TOP SCORER:</t>
  </si>
  <si>
    <t>CD</t>
  </si>
  <si>
    <t>AB</t>
  </si>
  <si>
    <t>PB</t>
  </si>
  <si>
    <t>KW</t>
  </si>
  <si>
    <t>JB</t>
  </si>
  <si>
    <t>PA</t>
  </si>
  <si>
    <t>TM</t>
  </si>
  <si>
    <t>JW</t>
  </si>
  <si>
    <t>Oyebanjo, Coulson, Smith, Montrose</t>
  </si>
  <si>
    <t>Oyebanjo, Blair, Ingham, O'Connell</t>
  </si>
  <si>
    <t>2nd *</t>
  </si>
  <si>
    <t>Merris 61</t>
  </si>
  <si>
    <t>Staniforth 2 (2pens)</t>
  </si>
  <si>
    <t>Randall, Staniforth</t>
  </si>
  <si>
    <t>Staniforth (pen), McDonald</t>
  </si>
  <si>
    <t>Staniforth 2, Randall 2, Loggie</t>
  </si>
  <si>
    <t>Loggie</t>
  </si>
  <si>
    <t>Randall, Wellings</t>
  </si>
  <si>
    <t>Thompson (pen) 67, Cresswell 81</t>
  </si>
  <si>
    <t>Tolson 74</t>
  </si>
  <si>
    <t>BOYER, Phil</t>
  </si>
  <si>
    <t>70-71</t>
  </si>
  <si>
    <t>HODGSON, Billy</t>
  </si>
  <si>
    <t>LLOYD, Anthony (1 FAT)</t>
  </si>
  <si>
    <t>CHIPPENDALE, Brian (1 LC)</t>
  </si>
  <si>
    <t>Dixon, Howlett</t>
  </si>
  <si>
    <t>Canham 2</t>
  </si>
  <si>
    <t>Helliwell 2, Spooner, Canham, Dixon</t>
  </si>
  <si>
    <t>Dixon, Helliwell</t>
  </si>
  <si>
    <t>Greenhough, Smith</t>
  </si>
  <si>
    <t>Spooner (pen)</t>
  </si>
  <si>
    <t>Reid</t>
  </si>
  <si>
    <t>Spooner, Dunn, Helliwell</t>
  </si>
  <si>
    <t>LEYTON ORIENT</t>
  </si>
  <si>
    <t>Canham, Tutill, Dunn</t>
  </si>
  <si>
    <t>MK DONS</t>
  </si>
  <si>
    <t>WROE, Nicky</t>
  </si>
  <si>
    <t>McMahon, Donaldson</t>
  </si>
  <si>
    <t>23,59,62</t>
  </si>
  <si>
    <t>Parkin 48</t>
  </si>
  <si>
    <t>Smith, Cowan</t>
  </si>
  <si>
    <t>McMahon, Henderson</t>
  </si>
  <si>
    <t>Calloway, Henderson</t>
  </si>
  <si>
    <t>Swallow, Topping</t>
  </si>
  <si>
    <t>Calloway</t>
  </si>
  <si>
    <t>Peachey</t>
  </si>
  <si>
    <t>Holmes, Butler</t>
  </si>
  <si>
    <t>MANCHESTER CITY</t>
  </si>
  <si>
    <t>LC4,R</t>
  </si>
  <si>
    <t>Manchester City</t>
  </si>
  <si>
    <t>LC1,1</t>
  </si>
  <si>
    <t>LC1,2</t>
  </si>
  <si>
    <t>Seal 2, Jones</t>
  </si>
  <si>
    <t>Holmes pen</t>
  </si>
  <si>
    <t>Topping, Hoy, Staniforth</t>
  </si>
  <si>
    <t>James</t>
  </si>
  <si>
    <t>Div. 4 (Void)</t>
  </si>
  <si>
    <t>TOTAL</t>
  </si>
  <si>
    <t>Swan</t>
  </si>
  <si>
    <t>Smith 10, Blair 60, 76</t>
  </si>
  <si>
    <t>McGurk, Meredith, Parslow, Smith</t>
  </si>
  <si>
    <t>C Smith, Mackin, Rankine, Chambers, Boucaud, J Smith, Meredith</t>
  </si>
  <si>
    <t>J Smith, Darville, Chambers</t>
  </si>
  <si>
    <t>Kelly, Panther, Robinson</t>
  </si>
  <si>
    <t>KELLY, Darren</t>
  </si>
  <si>
    <t>Storey, Burgess</t>
  </si>
  <si>
    <t>McMahon, Aimson, Mackin 2 (2pens)</t>
  </si>
  <si>
    <t>CRESSWELL, Richard</t>
  </si>
  <si>
    <t>MATTHEWS, Rob</t>
  </si>
  <si>
    <t>WILLIAMS, Darren</t>
  </si>
  <si>
    <t>TOLSON, Neil</t>
  </si>
  <si>
    <t>ROWE, Rodney</t>
  </si>
  <si>
    <t>RANDALL, Adrian</t>
  </si>
  <si>
    <t>COMRIE, Malcolm</t>
  </si>
  <si>
    <t>M Patrick, Rudd</t>
  </si>
  <si>
    <t>Allen 2, M Patrick, Winters</t>
  </si>
  <si>
    <t>McBreen, Craddock</t>
  </si>
  <si>
    <t>McCabe 2, Brewis, Millar</t>
  </si>
  <si>
    <t>Hood (pen), Canham, Ford</t>
  </si>
  <si>
    <t>Banton, Walwyn</t>
  </si>
  <si>
    <t>Walwyn 2, Gabbiadini</t>
  </si>
  <si>
    <t>Walwyn, Banton</t>
  </si>
  <si>
    <t>Gabbiadini (pen)</t>
  </si>
  <si>
    <t>Jenkinson, Fenoughty</t>
  </si>
  <si>
    <t>RODMAN, Alex</t>
  </si>
  <si>
    <t>Spencer, Goodchild</t>
  </si>
  <si>
    <t>Caulfield, Provan (pen)</t>
  </si>
  <si>
    <t>Horrey, Goodchild</t>
  </si>
  <si>
    <t>Turner, Spencer</t>
  </si>
  <si>
    <t>Provan 2, Collinson, Spencer, Goodchild</t>
  </si>
  <si>
    <t>Spencer, Caulfield, og</t>
  </si>
  <si>
    <t>Ford 2, Walwyn, Pollard, Hood</t>
  </si>
  <si>
    <t>Byrne, Walwyn 2</t>
  </si>
  <si>
    <t>JAMES, Steve</t>
  </si>
  <si>
    <t>YOUNG, Tommy</t>
  </si>
  <si>
    <t>HOPE, George</t>
  </si>
  <si>
    <t>Bowman 51, Fletcher (pen) 69</t>
  </si>
  <si>
    <t>McGurk, Oyebanjo</t>
  </si>
  <si>
    <t>C Smith, Chambers</t>
  </si>
  <si>
    <t>Kerr</t>
  </si>
  <si>
    <t>Wilkinson, Twissell</t>
  </si>
  <si>
    <t>MILLWALL</t>
  </si>
  <si>
    <t>Hughes, Farmer, og</t>
  </si>
  <si>
    <t>NORTHAMPTON TOWN</t>
  </si>
  <si>
    <t>Hoggart</t>
  </si>
  <si>
    <t>PETERBOROUGH UNITED</t>
  </si>
  <si>
    <t>McGurk</t>
  </si>
  <si>
    <t>Pepper 41 pen, Himsworth 45, Tolson 54</t>
  </si>
  <si>
    <t>Preston North End</t>
  </si>
  <si>
    <t>WHITBY UNITED</t>
  </si>
  <si>
    <t>CAERNARFON TOWN</t>
  </si>
  <si>
    <t>McCoy, Fletcher</t>
  </si>
  <si>
    <t>Walker 2 (1pen), Aimson 2, Provan</t>
  </si>
  <si>
    <t>Weddle, Aimson</t>
  </si>
  <si>
    <t>Provan</t>
  </si>
  <si>
    <t>AET; Lost on away goals rule</t>
  </si>
  <si>
    <t>Ford, McDonald</t>
  </si>
  <si>
    <t>LC2,1</t>
  </si>
  <si>
    <t>PIERCE, Barry</t>
  </si>
  <si>
    <t>FRANCIS, Gerry</t>
  </si>
  <si>
    <t>RUDD, Billy</t>
  </si>
  <si>
    <t>TOPPING, Chris</t>
  </si>
  <si>
    <t>(1992-1993)      57</t>
  </si>
  <si>
    <t>Richards, og</t>
  </si>
  <si>
    <t>LC2,2</t>
  </si>
  <si>
    <t>Walwyn, Byrne</t>
  </si>
  <si>
    <t>Ford, Pollard</t>
  </si>
  <si>
    <t>Byrne 2, Ford</t>
  </si>
  <si>
    <t>Hood (pen), MacPhail, Walwyn</t>
  </si>
  <si>
    <t>Duffield 71</t>
  </si>
  <si>
    <t>BORTHWICK, John</t>
  </si>
  <si>
    <t>SWANN, Gary</t>
  </si>
  <si>
    <t>ATKIN, Paul</t>
  </si>
  <si>
    <t>Min 5</t>
  </si>
  <si>
    <t>Min 3</t>
  </si>
  <si>
    <t>MacPhail, Ford</t>
  </si>
  <si>
    <t>Last missed 1st Rd Proper 1927-28</t>
  </si>
  <si>
    <t>(2004-2005)      69</t>
  </si>
  <si>
    <t>NORWICH CITY</t>
  </si>
  <si>
    <t>Colchester United</t>
  </si>
  <si>
    <t>Norwich City</t>
  </si>
  <si>
    <t>Hughes, Wragg, Addison</t>
  </si>
  <si>
    <t>P/O</t>
  </si>
  <si>
    <t>BARROW</t>
  </si>
  <si>
    <t>New Brighton</t>
  </si>
  <si>
    <t>FA CUP:</t>
  </si>
  <si>
    <t>LGE CUP:</t>
  </si>
  <si>
    <t>(Lost 1)</t>
  </si>
  <si>
    <t>(Won 1, Lost 1)</t>
  </si>
  <si>
    <t>Ferrell</t>
  </si>
  <si>
    <t>LAWLESS, Alex</t>
  </si>
  <si>
    <t>Wilkinson, Wragg</t>
  </si>
  <si>
    <t>81, 88</t>
  </si>
  <si>
    <t>Carson, Montrose</t>
  </si>
  <si>
    <t>M Patrick 2, Spence, Storey</t>
  </si>
  <si>
    <t>Spence, Storey</t>
  </si>
  <si>
    <t>Slater</t>
  </si>
  <si>
    <t>Fenton 2, Linaker, og</t>
  </si>
  <si>
    <t>Fenton</t>
  </si>
  <si>
    <t>BEDWORTH UNITED</t>
  </si>
  <si>
    <t>Peat, McGurk</t>
  </si>
  <si>
    <t>PANTHER, Emmanuel</t>
  </si>
  <si>
    <t>GOODLIFFE, Jason</t>
  </si>
  <si>
    <t>Johanneson</t>
  </si>
  <si>
    <t>Doncaster Rovers</t>
  </si>
  <si>
    <t>Purkiss</t>
  </si>
  <si>
    <t>ALD,KID</t>
  </si>
  <si>
    <t>81-82</t>
  </si>
  <si>
    <t>NOVACKI, Jan</t>
  </si>
  <si>
    <t>FAULKNER, Steve</t>
  </si>
  <si>
    <t>78-79</t>
  </si>
  <si>
    <t>CLEMENTS, Andy</t>
  </si>
  <si>
    <t>Naylor, Dunn</t>
  </si>
  <si>
    <t>Blackstone</t>
  </si>
  <si>
    <t>McMillan, Naylor</t>
  </si>
  <si>
    <t>Horrey</t>
  </si>
  <si>
    <t>Horrey, Dunmore, Spencer, Provan</t>
  </si>
  <si>
    <t>og, Spencer</t>
  </si>
  <si>
    <t>9,60</t>
  </si>
  <si>
    <t>15,35,64,73</t>
  </si>
  <si>
    <t>Brass, Groves</t>
  </si>
  <si>
    <t>Clarke</t>
  </si>
  <si>
    <t>Porter</t>
  </si>
  <si>
    <t>Bishop</t>
  </si>
  <si>
    <t>Brass, Dunning</t>
  </si>
  <si>
    <t>9,65</t>
  </si>
  <si>
    <t>Stockdale, Harrison</t>
  </si>
  <si>
    <t>Groves 73, Bishop 90</t>
  </si>
  <si>
    <t>04-05</t>
  </si>
  <si>
    <t>Thompson 28</t>
  </si>
  <si>
    <t>Rowe 85, Thompson 93</t>
  </si>
  <si>
    <t>MOST CONSECUTIVE (LEAGUE)</t>
  </si>
  <si>
    <t>MOST</t>
  </si>
  <si>
    <t>WILKINSON</t>
  </si>
  <si>
    <t>WALWYN</t>
  </si>
  <si>
    <t>MOST PROTRACTED</t>
  </si>
  <si>
    <t>SEASON/MATCH</t>
  </si>
  <si>
    <t>DATE</t>
  </si>
  <si>
    <t>VENUE</t>
  </si>
  <si>
    <t>RES</t>
  </si>
  <si>
    <t>H.T.</t>
  </si>
  <si>
    <t>CROWD</t>
  </si>
  <si>
    <t>HOGGART, Dennis</t>
  </si>
  <si>
    <t>FOUNTAIN, Jack</t>
  </si>
  <si>
    <t>GOULD, Wally</t>
  </si>
  <si>
    <t>STAINSBY, John</t>
  </si>
  <si>
    <t>Aimson, Boyer</t>
  </si>
  <si>
    <t>MASKILL, Tom</t>
  </si>
  <si>
    <t>DAWSON, William</t>
  </si>
  <si>
    <t>SCOTT, John</t>
  </si>
  <si>
    <t>LOCKIE, Tom</t>
  </si>
  <si>
    <t>Shandran 69</t>
  </si>
  <si>
    <t>BULL, Gary</t>
  </si>
  <si>
    <t>STEPHENSON, Paul</t>
  </si>
  <si>
    <t>ST ALBANS CITY</t>
  </si>
  <si>
    <t>Fenoughty, McCabe, Laycock</t>
  </si>
  <si>
    <t>Brewis</t>
  </si>
  <si>
    <t>Robinson</t>
  </si>
  <si>
    <t>Wilkinson 2, Goldie</t>
  </si>
  <si>
    <t>Wilkinson, Goldie</t>
  </si>
  <si>
    <t>Baker 2</t>
  </si>
  <si>
    <t>Peyton, Heron, og</t>
  </si>
  <si>
    <t>Baker</t>
  </si>
  <si>
    <t>Heron</t>
  </si>
  <si>
    <t>Hughes, Baines, Comrie</t>
  </si>
  <si>
    <t>Baines 2, Spooner 2, Earl</t>
  </si>
  <si>
    <t>Earl 2, Baines, Comrie</t>
  </si>
  <si>
    <t>Earl, Spooner</t>
  </si>
  <si>
    <t>Carr 2</t>
  </si>
  <si>
    <t>Scott 2</t>
  </si>
  <si>
    <t>Baines, Comrie</t>
  </si>
  <si>
    <t>BRADFORD CITY</t>
  </si>
  <si>
    <t>Comrie 2, Baines</t>
  </si>
  <si>
    <t>Bradford City</t>
  </si>
  <si>
    <t>Lee</t>
  </si>
  <si>
    <t>George</t>
  </si>
  <si>
    <t>21,34,90</t>
  </si>
  <si>
    <t>CHESTER CITY</t>
  </si>
  <si>
    <t>Byrne 3, MacPhail</t>
  </si>
  <si>
    <t>Byrne, Walwyn</t>
  </si>
  <si>
    <t>Byrne 2, Walwyn 2</t>
  </si>
  <si>
    <t>MacPhail, Pollard (pen), Walwyn</t>
  </si>
  <si>
    <t>Pollard, Sbragia</t>
  </si>
  <si>
    <t>Sbragia, Pollard 2 (1pen)</t>
  </si>
  <si>
    <t>Jordan 18, Cresswell 45</t>
  </si>
  <si>
    <t>Jordan 25</t>
  </si>
  <si>
    <t>Hereford United</t>
  </si>
  <si>
    <t>Radcliffe Borough</t>
  </si>
  <si>
    <t>4-0</t>
  </si>
  <si>
    <t>PEARSON, John</t>
  </si>
  <si>
    <t>Cooper, Cowan, Reddy</t>
  </si>
  <si>
    <t>CUNLIFFE, Robert</t>
  </si>
  <si>
    <t>HAMSTEAD, George</t>
  </si>
  <si>
    <t>MORTON, Ken</t>
  </si>
  <si>
    <t>HAWKSBY, John</t>
  </si>
  <si>
    <t>BURDEN, Ian</t>
  </si>
  <si>
    <t>TURNER, Ken</t>
  </si>
  <si>
    <t>BURROWS, Phil</t>
  </si>
  <si>
    <t>73-74</t>
  </si>
  <si>
    <t>Gould 2, Hoggart, Weir</t>
  </si>
  <si>
    <t>Weir, og</t>
  </si>
  <si>
    <t>Weir 2, Stainsby</t>
  </si>
  <si>
    <t>Weir 2, Wragg 2 (1pen)</t>
  </si>
  <si>
    <t>Pierce</t>
  </si>
  <si>
    <t>16, 30, 89</t>
  </si>
  <si>
    <t>Kelly, McGurk, Craddock</t>
  </si>
  <si>
    <t>RUSK, Simon</t>
  </si>
  <si>
    <t>Brown, Griffiths, Fenton</t>
  </si>
  <si>
    <t>Griffiths, A Patrick</t>
  </si>
  <si>
    <t>A Patrick 3, Fenton 2</t>
  </si>
  <si>
    <t>Hughes, A Patrick 3, Fenton 2</t>
  </si>
  <si>
    <t>ALF, TEL, NEW</t>
  </si>
  <si>
    <t>Ross 2, MacDougall, Provan</t>
  </si>
  <si>
    <t>Wroe (pen) 52, Fortune-West 71</t>
  </si>
  <si>
    <t>FORTUNE-WEST, Leo</t>
  </si>
  <si>
    <t>Bournemouth</t>
  </si>
  <si>
    <t>ASTON VILLA</t>
  </si>
  <si>
    <t>BRIGHTON</t>
  </si>
  <si>
    <t>Aston Villa</t>
  </si>
  <si>
    <t>BOLTON WAN.</t>
  </si>
  <si>
    <t>Bolton Wan</t>
  </si>
  <si>
    <t>Parkin, Fox</t>
  </si>
  <si>
    <t>Halifax T</t>
  </si>
  <si>
    <t>Shrewsbury</t>
  </si>
  <si>
    <t>Walwyn 2, Byrne</t>
  </si>
  <si>
    <t>Hood, Ford</t>
  </si>
  <si>
    <t>Byrne 2, Sbragia</t>
  </si>
  <si>
    <t>Byrne, Pearce</t>
  </si>
  <si>
    <t>Wellings, Clements, Ford, Randall, Staniforth</t>
  </si>
  <si>
    <t>Faulkner, Staniforth 2</t>
  </si>
  <si>
    <t>Staniforth, Randall</t>
  </si>
  <si>
    <t>Brayson</t>
  </si>
  <si>
    <t>Wilkinson, Rudd, Provan</t>
  </si>
  <si>
    <t>Aimson 2, Rudd, Provan</t>
  </si>
  <si>
    <t>Dunphy</t>
  </si>
  <si>
    <t>BRISTOL ROVERS</t>
  </si>
  <si>
    <t>Aimson 2, Pearson</t>
  </si>
  <si>
    <t>Patterson</t>
  </si>
  <si>
    <t>Iwelumo 75</t>
  </si>
  <si>
    <t>5,62</t>
  </si>
  <si>
    <t>Queens Park Rangers</t>
  </si>
  <si>
    <t>Wilkinson 2, Powell</t>
  </si>
  <si>
    <t>Newport County</t>
  </si>
  <si>
    <t>Edgar 2</t>
  </si>
  <si>
    <t>Edgar 3</t>
  </si>
  <si>
    <t>Farmer, Wragg, Twissell</t>
  </si>
  <si>
    <t>SOUTHAMPTON</t>
  </si>
  <si>
    <t>Addison, Wilkinson</t>
  </si>
  <si>
    <t>Spencer (pen)</t>
  </si>
  <si>
    <t>Provan 2, Jackson, og</t>
  </si>
  <si>
    <t>Dunmore 2 (1pen), Burrows, Spencer</t>
  </si>
  <si>
    <t>Spencer</t>
  </si>
  <si>
    <t>Goodchild</t>
  </si>
  <si>
    <t>HAYES &amp; YEADING</t>
  </si>
  <si>
    <t>GALL, Kevin</t>
  </si>
  <si>
    <t>Helliwell, Staniforth</t>
  </si>
  <si>
    <t>Howlett</t>
  </si>
  <si>
    <t>Bradshaw, Banton</t>
  </si>
  <si>
    <t>Lee, Gledhill (pen), Scott 2</t>
  </si>
  <si>
    <t>FAC2,1</t>
  </si>
  <si>
    <t>Bishop Auckland</t>
  </si>
  <si>
    <t>Maddison, Winters</t>
  </si>
  <si>
    <t>FAC2,2</t>
  </si>
  <si>
    <t>FAC4Q</t>
  </si>
  <si>
    <t>Stephenson</t>
  </si>
  <si>
    <t>Cresswell</t>
  </si>
  <si>
    <t>Matthews</t>
  </si>
  <si>
    <t>Williams</t>
  </si>
  <si>
    <t>Randall 2</t>
  </si>
  <si>
    <t>FAT1, R</t>
  </si>
  <si>
    <t>HINCKLEY UNITED</t>
  </si>
  <si>
    <t>Edmondson, Smith, Shaw</t>
  </si>
  <si>
    <t>Woolford 52, Brodie 57, Elliott 77, Robinson 91</t>
  </si>
  <si>
    <t>Brodie</t>
  </si>
  <si>
    <t>NV, HAL</t>
  </si>
  <si>
    <t>17th</t>
  </si>
  <si>
    <t>FAR, WEY</t>
  </si>
  <si>
    <t>Cooper, Hocking</t>
  </si>
  <si>
    <t>Rushden &amp; Diamonds</t>
  </si>
  <si>
    <t>3,48,86</t>
  </si>
  <si>
    <t>Basham</t>
  </si>
  <si>
    <t>Bull 52, Stephenson 55, Jordan 88</t>
  </si>
  <si>
    <t>Tinkler 24</t>
  </si>
  <si>
    <t>Bushell 65</t>
  </si>
  <si>
    <t>BISHOP AUCKLAND</t>
  </si>
  <si>
    <t>Winters, Brenen, Robbins</t>
  </si>
  <si>
    <t>FAC3,1</t>
  </si>
  <si>
    <t>FAC3,2</t>
  </si>
  <si>
    <t>Winters 2, og</t>
  </si>
  <si>
    <t>FAC4,1</t>
  </si>
  <si>
    <t>Sheffield Wednesday</t>
  </si>
  <si>
    <t>Banton, Ford</t>
  </si>
  <si>
    <t>EXETER CITY</t>
  </si>
  <si>
    <t>NO. OF SCORERS WITH 10+ LEAGUE GOALS</t>
  </si>
  <si>
    <t>Lawless</t>
  </si>
  <si>
    <t>Bottom, Storey, Fenton</t>
  </si>
  <si>
    <t>Bottom, Wilkinson</t>
  </si>
  <si>
    <t>Wilkinson 2</t>
  </si>
  <si>
    <t>Brown, Bottom, Storey</t>
  </si>
  <si>
    <t>Bottom 2 (1pen), Fenton</t>
  </si>
  <si>
    <t>Blair</t>
  </si>
  <si>
    <t>Oyebanjo, McLaughlin, Boucaud</t>
  </si>
  <si>
    <t>GAT, SOU, KID</t>
  </si>
  <si>
    <t>TONNE, Erik</t>
  </si>
  <si>
    <t>Chippendale</t>
  </si>
  <si>
    <t>Duffield</t>
  </si>
  <si>
    <t>Laycock 2, Cowie, Millar</t>
  </si>
  <si>
    <t>D Kelly 2, Fenoughty, McCabe</t>
  </si>
  <si>
    <t>Fenoughty 2</t>
  </si>
  <si>
    <t>Beck (pen), McCabe, Laycock</t>
  </si>
  <si>
    <t>Fenoughty 2, McCabe, Laycock, D Kelly</t>
  </si>
  <si>
    <t>95-96</t>
  </si>
  <si>
    <t>PEPPER, Nigel</t>
  </si>
  <si>
    <t>McCARTHY, Jon</t>
  </si>
  <si>
    <t>McMILLAN, Andy</t>
  </si>
  <si>
    <t>STANCLIFFE, Paul</t>
  </si>
  <si>
    <t>BARNES, Paul</t>
  </si>
  <si>
    <t>COOPER, Steve</t>
  </si>
  <si>
    <t>BUSHELL, Steve</t>
  </si>
  <si>
    <t>BAKER, Paul</t>
  </si>
  <si>
    <t>JORDAN, Scott</t>
  </si>
  <si>
    <t>99-00</t>
  </si>
  <si>
    <t>MURTY, Graeme</t>
  </si>
  <si>
    <t>W8, D3, Goals 23-6</t>
  </si>
  <si>
    <t>W10, D2, Goals 30-13</t>
  </si>
  <si>
    <t>Lowe</t>
  </si>
  <si>
    <t>EXE, BRR, WYC</t>
  </si>
  <si>
    <t>Helliwell 2, Canham, Himsworth</t>
  </si>
  <si>
    <t>Smith, Dixon</t>
  </si>
  <si>
    <t>Smith 67</t>
  </si>
  <si>
    <t>Accrington St.</t>
  </si>
  <si>
    <t>LGE 2 *</t>
  </si>
  <si>
    <t>SOUTHEND UTD</t>
  </si>
  <si>
    <t>Boyes</t>
  </si>
  <si>
    <t>Dunmore (pen)</t>
  </si>
  <si>
    <t>Bottom, Wilkinson, Wragg</t>
  </si>
  <si>
    <t>Bottom (pen), Wilkinson, Fenton</t>
  </si>
  <si>
    <t>Cresswell 4</t>
  </si>
  <si>
    <t>Connelly 32</t>
  </si>
  <si>
    <t>MacPHAIL, John</t>
  </si>
  <si>
    <t>Millwall</t>
  </si>
  <si>
    <t>Hood pen</t>
  </si>
  <si>
    <t>Leeds United</t>
  </si>
  <si>
    <t>Buchanan</t>
  </si>
  <si>
    <t>LEEDS UNITED</t>
  </si>
  <si>
    <t>Colville 2, Helliwell</t>
  </si>
  <si>
    <t>Carruthers 47</t>
  </si>
  <si>
    <t>Wood, Proctor</t>
  </si>
  <si>
    <t>Wragg, Brownlee, Twissell</t>
  </si>
  <si>
    <t>Hughes, Addison, Powell</t>
  </si>
  <si>
    <t>Mollatt</t>
  </si>
  <si>
    <t>Crystal Palace</t>
  </si>
  <si>
    <t>Twissell, Farmer, Brownlee</t>
  </si>
  <si>
    <t>Barnes 50</t>
  </si>
  <si>
    <t>Barnes 2,61 pen, Peverell 23</t>
  </si>
  <si>
    <t>Barras 84</t>
  </si>
  <si>
    <t>0-</t>
  </si>
  <si>
    <t>Baker 80</t>
  </si>
  <si>
    <t>Barnes 74</t>
  </si>
  <si>
    <t xml:space="preserve">Groves 14, Robinson 59 </t>
  </si>
  <si>
    <t>Hocking, Brass, Edmundson</t>
  </si>
  <si>
    <t>49,83</t>
  </si>
  <si>
    <t>MacPhail (pen), Houchen</t>
  </si>
  <si>
    <t>Walwyn, Byrne, Nicholson</t>
  </si>
  <si>
    <t>og 2, Ford</t>
  </si>
  <si>
    <t>Smith, Howlett</t>
  </si>
  <si>
    <t>FAT3</t>
  </si>
  <si>
    <t>YC</t>
  </si>
  <si>
    <t>Wilkinson 2, Bottom</t>
  </si>
  <si>
    <t>Aimson, Provan</t>
  </si>
  <si>
    <t>Walker 2 (2pens)</t>
  </si>
  <si>
    <t>Stockport</t>
  </si>
  <si>
    <t>Tait</t>
  </si>
  <si>
    <t>COVENTRY CITY</t>
  </si>
  <si>
    <t>Wilkinson 2, Wragg</t>
  </si>
  <si>
    <t>Farmer 2, Wragg</t>
  </si>
  <si>
    <t>Greensmith</t>
  </si>
  <si>
    <t>TORQUAY UNITED</t>
  </si>
  <si>
    <t>CRYSTAL PALACE</t>
  </si>
  <si>
    <t>Addison</t>
  </si>
  <si>
    <t>Torquay United</t>
  </si>
  <si>
    <t>Walker, Aimson</t>
  </si>
  <si>
    <t>Dunmore 2 (1pen)</t>
  </si>
  <si>
    <t>Hawksby</t>
  </si>
  <si>
    <t>Burden 2</t>
  </si>
  <si>
    <t>Hamstead</t>
  </si>
  <si>
    <t>Arsenal</t>
  </si>
  <si>
    <t>Seal</t>
  </si>
  <si>
    <t>ARSENAL</t>
  </si>
  <si>
    <t>Lyons</t>
  </si>
  <si>
    <t>HEREFORD UNITED</t>
  </si>
  <si>
    <t>Seal, Hosker</t>
  </si>
  <si>
    <t>CHELSEA</t>
  </si>
  <si>
    <t>Dudley Town</t>
  </si>
  <si>
    <t>Cave</t>
  </si>
  <si>
    <t>DUDLEY TOWN</t>
  </si>
  <si>
    <t>Holmes 2 (1pen), Cave, Pollard</t>
  </si>
  <si>
    <t>Holmes (pen)</t>
  </si>
  <si>
    <t>Hinch</t>
  </si>
  <si>
    <t>FULHAM</t>
  </si>
  <si>
    <t>Nogan</t>
  </si>
  <si>
    <t>LC1</t>
  </si>
  <si>
    <t>BLACKBURN ROVERS</t>
  </si>
  <si>
    <t>BRISTOL CITY</t>
  </si>
  <si>
    <t>Weir, Stainsby, Wragg</t>
  </si>
  <si>
    <t>LC2</t>
  </si>
  <si>
    <t>Mackin, Brodie</t>
  </si>
  <si>
    <t>SANGARE, Djoumin</t>
  </si>
  <si>
    <t>Meredith, Ferrell</t>
  </si>
  <si>
    <t>FERRELL, Andy</t>
  </si>
  <si>
    <t>BARRETT, Neil</t>
  </si>
  <si>
    <t>Randall, Clements, Staniforth</t>
  </si>
  <si>
    <t>Patterson, Twissell</t>
  </si>
  <si>
    <t>Wragg, Wilkinson</t>
  </si>
  <si>
    <t>Nottingham Forest</t>
  </si>
  <si>
    <t>Wellings</t>
  </si>
  <si>
    <t>MOSSLEY</t>
  </si>
  <si>
    <t>67-68</t>
  </si>
  <si>
    <t>LANG, Malcolm</t>
  </si>
  <si>
    <t>WEDDLE, Derek</t>
  </si>
  <si>
    <t>WALKER, Dennis</t>
  </si>
  <si>
    <t>Coulson 41</t>
  </si>
  <si>
    <t>Lawless 24</t>
  </si>
  <si>
    <t>CUP:</t>
  </si>
  <si>
    <t>Burgess 2, Porter, Brown, Dunmore</t>
  </si>
  <si>
    <t>Dunmore 2</t>
  </si>
  <si>
    <t>Maidstone U.</t>
  </si>
  <si>
    <t>3rd *</t>
  </si>
  <si>
    <t>65-66</t>
  </si>
  <si>
    <t>BINGLEY, Walter</t>
  </si>
  <si>
    <t>HERON, Tommy</t>
  </si>
  <si>
    <t>AMBLER, Roy</t>
  </si>
  <si>
    <t>PEYTON, Noel</t>
  </si>
  <si>
    <t>GOLDIE, Jim</t>
  </si>
  <si>
    <t>AWAY</t>
  </si>
  <si>
    <t>% YC</t>
  </si>
  <si>
    <t>% OPP</t>
  </si>
  <si>
    <t>Parslow, McGurk, Moke, Reed, McLaughlin</t>
  </si>
  <si>
    <t>FIELDING, John</t>
  </si>
  <si>
    <t>PARKIN, Jon</t>
  </si>
  <si>
    <t>SALVATI, Marc</t>
  </si>
  <si>
    <t>JONES, Scott</t>
  </si>
  <si>
    <t>OWN GOALS</t>
  </si>
  <si>
    <t>TOTALS:</t>
  </si>
  <si>
    <t>Wilkinson, Provan</t>
  </si>
  <si>
    <t>Weddle, Wilkinson, Aimson</t>
  </si>
  <si>
    <t>Wilkinson, Rudd</t>
  </si>
  <si>
    <t>Aimson 2, Weddle</t>
  </si>
  <si>
    <t>Aimson 2, Provan 2, Weddle, Rudd, Wilkinson</t>
  </si>
  <si>
    <t>Chambers, Rodman</t>
  </si>
  <si>
    <t>Wragg (pen), og</t>
  </si>
  <si>
    <t>Hoggart 2, Wilkinson</t>
  </si>
  <si>
    <t>Wilkinson, Weir</t>
  </si>
  <si>
    <t>Jackson (pen), Hoggart, Weir, Gould</t>
  </si>
  <si>
    <t>19,86</t>
  </si>
  <si>
    <t>Alcide 90</t>
  </si>
  <si>
    <t>Jarvis 89</t>
  </si>
  <si>
    <t>Cresswell, Clay, Platt</t>
  </si>
  <si>
    <t>JARVIS, Ryan</t>
  </si>
  <si>
    <t>13-14</t>
  </si>
  <si>
    <t>(2013-2014)      78</t>
  </si>
  <si>
    <t>Walker (pen), Rudd</t>
  </si>
  <si>
    <t>60,77</t>
  </si>
  <si>
    <t>EARL, Sam</t>
  </si>
  <si>
    <t>Goodliffe</t>
  </si>
  <si>
    <t>BEST SINCE:</t>
  </si>
  <si>
    <t>WORST SINCE:</t>
  </si>
  <si>
    <t>AIMSON, Paul</t>
  </si>
  <si>
    <t>Cooper</t>
  </si>
  <si>
    <t>Cooper 64</t>
  </si>
  <si>
    <t>McCarthy 34</t>
  </si>
  <si>
    <t>Barnes 70</t>
  </si>
  <si>
    <t>Barnes 11,35,60, McCarthy 44</t>
  </si>
  <si>
    <t>Barnes 15, Pepper 48, Naylor 85</t>
  </si>
  <si>
    <t>Pepper 33, Jordan 56</t>
  </si>
  <si>
    <t>Barnes 18, Naylor 44</t>
  </si>
  <si>
    <t>McCarthy 52</t>
  </si>
  <si>
    <t>Pepper 83</t>
  </si>
  <si>
    <t>McCarthy 19, Barnes 55</t>
  </si>
  <si>
    <t>Wycombe Wanderers</t>
  </si>
  <si>
    <t>Donaldson 23,39, A Bishop 32</t>
  </si>
  <si>
    <t>ALT,CAN,CRA,KID</t>
  </si>
  <si>
    <t>Cowan, Bullock</t>
  </si>
  <si>
    <t>Sodje 4,49, Woolford 71</t>
  </si>
  <si>
    <t>ATKINS, Mark</t>
  </si>
  <si>
    <t>FOX, Christian</t>
  </si>
  <si>
    <t>SERTORI, Mark</t>
  </si>
  <si>
    <t>BOWER, Mark</t>
  </si>
  <si>
    <t>McNIVEN, David</t>
  </si>
  <si>
    <t>NOGAN, Lee</t>
  </si>
  <si>
    <t>01-02</t>
  </si>
  <si>
    <t>DUFFIELD, Peter</t>
  </si>
  <si>
    <t>BULLOCK, Lee</t>
  </si>
  <si>
    <t>IWELUMO, Chris</t>
  </si>
  <si>
    <t>Baines 3, McDonald 2, Jenkinson, Fenoughty</t>
  </si>
  <si>
    <t>Lister</t>
  </si>
  <si>
    <t>Ogley (og)</t>
  </si>
  <si>
    <t>Naylor</t>
  </si>
  <si>
    <t>Evans (og)</t>
  </si>
  <si>
    <t>37,71</t>
  </si>
  <si>
    <t>Dunning, Wilford</t>
  </si>
  <si>
    <t>Pepper</t>
  </si>
  <si>
    <t>Barratt</t>
  </si>
  <si>
    <t>MacDougall 2, Jackson, Hewitt</t>
  </si>
  <si>
    <t>Mahon 2</t>
  </si>
  <si>
    <t>McMahon, Jackson</t>
  </si>
  <si>
    <t>Hartlepool</t>
  </si>
  <si>
    <t>Hewitt, Topping</t>
  </si>
  <si>
    <t>Mahon</t>
  </si>
  <si>
    <t>McMahon 2, Aimson</t>
  </si>
  <si>
    <t>Hodgson, McMahon, Burrows, Mahon</t>
  </si>
  <si>
    <t>McMahon 2, Mahon</t>
  </si>
  <si>
    <t>Aimson, McMahon</t>
  </si>
  <si>
    <t>Mahon, McMahon</t>
  </si>
  <si>
    <t>og, Boyer 2, Mahon</t>
  </si>
  <si>
    <t>Hewitt</t>
  </si>
  <si>
    <t>Stainwright</t>
  </si>
  <si>
    <t>HARTLEPOOL</t>
  </si>
  <si>
    <t>Sibbald</t>
  </si>
  <si>
    <t>Sibbald (pen)</t>
  </si>
  <si>
    <t>McMahon</t>
  </si>
  <si>
    <t>Brodie 20, 47 (pen), Gash 80</t>
  </si>
  <si>
    <t>McGurk, Ferrell, Meredith, Brodie</t>
  </si>
  <si>
    <t>Rowe 18,68, og 69, Pouton 75</t>
  </si>
  <si>
    <t>Rowe 81</t>
  </si>
  <si>
    <t>Enfield</t>
  </si>
  <si>
    <t xml:space="preserve"> 2-0 </t>
  </si>
  <si>
    <t>Cresswell 15,34</t>
  </si>
  <si>
    <t>ENFIELD</t>
  </si>
  <si>
    <t xml:space="preserve"> 2-1</t>
  </si>
  <si>
    <t>Weir, McGurk</t>
  </si>
  <si>
    <t>J Smith 59, Barrett 66, Constantine 88</t>
  </si>
  <si>
    <t>Rankine 70, 90, Brodie (pen) 75</t>
  </si>
  <si>
    <t>Till 76, Constantine 78</t>
  </si>
  <si>
    <t>Rankine 56, Constantine 73</t>
  </si>
  <si>
    <t>Smith, Fyfield, Meredith</t>
  </si>
  <si>
    <t>Boucaud, Reed, Fyfield</t>
  </si>
  <si>
    <t>Blair, McGurk</t>
  </si>
  <si>
    <t>Evans, Fenoughty, Bottrill</t>
  </si>
  <si>
    <t>WIGAN BOROUGH</t>
  </si>
  <si>
    <t>Bottrill 3, Gardner</t>
  </si>
  <si>
    <t>Fenoughty</t>
  </si>
  <si>
    <t>Carlisle United</t>
  </si>
  <si>
    <t>Fenoughty, Bottrill</t>
  </si>
  <si>
    <t>NELSON</t>
  </si>
  <si>
    <t>CREWE ALEXANDRA</t>
  </si>
  <si>
    <t>Groves 23, Dunning 86,89</t>
  </si>
  <si>
    <t>POTTS, Michael</t>
  </si>
  <si>
    <t>Farmer 2, Wilkinson, Wragg</t>
  </si>
  <si>
    <t>Hughes, Wilkinson, Wragg</t>
  </si>
  <si>
    <t>Wardle</t>
  </si>
  <si>
    <t>Wilkinson, og</t>
  </si>
  <si>
    <t>Farmer 2</t>
  </si>
  <si>
    <t>Reed 87</t>
  </si>
  <si>
    <t>McLaughlin 3, Chambers 20, Reed 22</t>
  </si>
  <si>
    <t>Chambers 8,45, Walker 30</t>
  </si>
  <si>
    <t>McGurk, Walker</t>
  </si>
  <si>
    <t>Cooper, Merris</t>
  </si>
  <si>
    <t>SMITH, Kevan</t>
  </si>
  <si>
    <t>SPOONER, Steve</t>
  </si>
  <si>
    <t>89-90</t>
  </si>
  <si>
    <t>TUTILL, Steve</t>
  </si>
  <si>
    <t>93-94</t>
  </si>
  <si>
    <t>DUNN, Iain</t>
  </si>
  <si>
    <t>ELI, Roger</t>
  </si>
  <si>
    <t>GREENHOUGH, Ricky</t>
  </si>
  <si>
    <t>DIXON, Kevin</t>
  </si>
  <si>
    <t>REID, Shaun</t>
  </si>
  <si>
    <t>91-92</t>
  </si>
  <si>
    <t>BARRATT, Tony</t>
  </si>
  <si>
    <t>KELLY, Tom</t>
  </si>
  <si>
    <t>WARBURTON, Ray</t>
  </si>
  <si>
    <t>92-93</t>
  </si>
  <si>
    <t>MacDougall 2, Spratt</t>
  </si>
  <si>
    <t>Ford, Hay</t>
  </si>
  <si>
    <t>Min 15</t>
  </si>
  <si>
    <t>Kettering Town</t>
  </si>
  <si>
    <t>PURKISS, Ben</t>
  </si>
  <si>
    <t>Spencer 2, Provan</t>
  </si>
  <si>
    <t>Pitt, Smith</t>
  </si>
  <si>
    <t>HAY, HIS, SAL</t>
  </si>
  <si>
    <t>AFC WIMBLEDON</t>
  </si>
  <si>
    <t>GRAHAM, Luke</t>
  </si>
  <si>
    <t>Bottom 2, Wilkinson</t>
  </si>
  <si>
    <t>Peat, Donaldson</t>
  </si>
  <si>
    <t>Evans, Dudgeon</t>
  </si>
  <si>
    <t>At Elland Road, Leeds</t>
  </si>
  <si>
    <t>Wilkinson, Bottom, Spence</t>
  </si>
  <si>
    <t>Dorchester Town</t>
  </si>
  <si>
    <t>Bottom 3, Wilkinson, Fenton</t>
  </si>
  <si>
    <t>Blackpool</t>
  </si>
  <si>
    <t>Storey, Fenton</t>
  </si>
  <si>
    <t>PRESTON NORTH END</t>
  </si>
  <si>
    <t>Himsworth 67</t>
  </si>
  <si>
    <t>AWT3</t>
  </si>
  <si>
    <t>AWS2</t>
  </si>
  <si>
    <t>Forest Green Rovers</t>
  </si>
  <si>
    <t>Constable, Davies</t>
  </si>
  <si>
    <t>14,40</t>
  </si>
  <si>
    <t>CARR, James</t>
  </si>
  <si>
    <t>LEE, George</t>
  </si>
  <si>
    <t>FIRTH, Joe</t>
  </si>
  <si>
    <t>MORTIMER, Robert</t>
  </si>
  <si>
    <t>MILNER, Len</t>
  </si>
  <si>
    <t>PORRITT, William</t>
  </si>
  <si>
    <t>HAWKINS, Joseph</t>
  </si>
  <si>
    <t>BRENEN, Bert</t>
  </si>
  <si>
    <t>CAM, KID</t>
  </si>
  <si>
    <t>Sherpa Van Trophy</t>
  </si>
  <si>
    <t>LDC</t>
  </si>
  <si>
    <t>Leyland Daf Cup</t>
  </si>
  <si>
    <t>AG CUP</t>
  </si>
  <si>
    <t>Autoglass Cup</t>
  </si>
  <si>
    <t>AT</t>
  </si>
  <si>
    <t>Autoglass Trophy</t>
  </si>
  <si>
    <t>Cowie 3, Millar</t>
  </si>
  <si>
    <t>Evans, Cowie</t>
  </si>
  <si>
    <t>Dudgeon, Convery</t>
  </si>
  <si>
    <t>18,20,46</t>
  </si>
  <si>
    <t>24,86</t>
  </si>
  <si>
    <t>59,90</t>
  </si>
  <si>
    <t>Brass, Dunning, Brackstone</t>
  </si>
  <si>
    <t>Boyer, Hodgson</t>
  </si>
  <si>
    <t>CARDIFF CITY</t>
  </si>
  <si>
    <t>SHREWSBURY T.</t>
  </si>
  <si>
    <t>Hereford U.</t>
  </si>
  <si>
    <t>Kerr, Smith</t>
  </si>
  <si>
    <t>Sibbald 2 (1pen), Taylor</t>
  </si>
  <si>
    <t>MacDougall, Hewitt</t>
  </si>
  <si>
    <t>MacDougall, Taylor</t>
  </si>
  <si>
    <t>Burrows, MacDougall</t>
  </si>
  <si>
    <t>Droylsden</t>
  </si>
  <si>
    <t>Parslow 15</t>
  </si>
  <si>
    <t>PARSLOW, Danny</t>
  </si>
  <si>
    <t>20, 85</t>
  </si>
  <si>
    <t>Craddock, Maidens</t>
  </si>
  <si>
    <t>Rowe 61</t>
  </si>
  <si>
    <t>Rowe 71</t>
  </si>
  <si>
    <t>Cresswell 74 (pen)</t>
  </si>
  <si>
    <t>Pepper 20</t>
  </si>
  <si>
    <t>Barnes 71</t>
  </si>
  <si>
    <t>Thomas og 40</t>
  </si>
  <si>
    <t>DERBY COUNTY</t>
  </si>
  <si>
    <t>Monkhouse, Colbridge</t>
  </si>
  <si>
    <t>Tonne 74</t>
  </si>
  <si>
    <t>Butler 2, Canham, Banton</t>
  </si>
  <si>
    <t>Dunn</t>
  </si>
  <si>
    <t>Eli</t>
  </si>
  <si>
    <t>Dunn, Johnson, Wilson</t>
  </si>
  <si>
    <t>Dunn, Smith</t>
  </si>
  <si>
    <t>Coulson (pen) 47</t>
  </si>
  <si>
    <t>Andrew, Coulson, Reed</t>
  </si>
  <si>
    <t>HAR, MOR, POR, ACC, CHL, WIM, NEW</t>
  </si>
  <si>
    <t>McGurk, Rusk</t>
  </si>
  <si>
    <t>Francis, Wragg, Wilkinson, Weir</t>
  </si>
  <si>
    <t>Weir 3, Gould</t>
  </si>
  <si>
    <t>Wragg 2 (1pen)</t>
  </si>
  <si>
    <t>Gould, Stainsby, Wilkinson</t>
  </si>
  <si>
    <t>Hogg, Smith</t>
  </si>
  <si>
    <t>ROWLES, Eddie</t>
  </si>
  <si>
    <t>LALLY, Pay</t>
  </si>
  <si>
    <t>BURLURAUX, Don</t>
  </si>
  <si>
    <t>WANN, Denis</t>
  </si>
  <si>
    <t>POLLARD, Brian</t>
  </si>
  <si>
    <t>83-84</t>
  </si>
  <si>
    <t>SEAL, Jimmy</t>
  </si>
  <si>
    <t>76-77</t>
  </si>
  <si>
    <t>TAYLOR, Richard</t>
  </si>
  <si>
    <t>WOODWARD, John</t>
  </si>
  <si>
    <t>STONE, John</t>
  </si>
  <si>
    <t>HOLMES, Ian</t>
  </si>
  <si>
    <t>JONES, Chris</t>
  </si>
  <si>
    <t>BUTLER, Ian</t>
  </si>
  <si>
    <t>74-75</t>
  </si>
  <si>
    <t>LYONS, Barry</t>
  </si>
  <si>
    <t>PEACHEY, John</t>
  </si>
  <si>
    <t>HUNTER, Gordon</t>
  </si>
  <si>
    <t>CAVE, Mickey</t>
  </si>
  <si>
    <t>HINCH, Jim</t>
  </si>
  <si>
    <t>DOWNING, Derek</t>
  </si>
  <si>
    <t>McMORDIE, Eric</t>
  </si>
  <si>
    <t>HOSKER, Bobby</t>
  </si>
  <si>
    <t>WILSON, Phil</t>
  </si>
  <si>
    <t>WHITEHEAD, Alan</t>
  </si>
  <si>
    <t>LEICESTER CITY</t>
  </si>
  <si>
    <t>CARDIFF C</t>
  </si>
  <si>
    <t>Donaldson 27, 56, Convery 61</t>
  </si>
  <si>
    <t>Legge (pen)</t>
  </si>
  <si>
    <t>Hathway 2</t>
  </si>
  <si>
    <t>Hughes, Thompson</t>
  </si>
  <si>
    <t>J Smith, Ingham</t>
  </si>
  <si>
    <t>Walker 82</t>
  </si>
  <si>
    <t>Walker, Coulson</t>
  </si>
  <si>
    <t>Fyfield, McLaughlin</t>
  </si>
  <si>
    <t>1, 45+1, 58, 77</t>
  </si>
  <si>
    <t>Jenkins 2, Dando, Hathway, Bowater</t>
  </si>
  <si>
    <t>Dando, Bowater</t>
  </si>
  <si>
    <t>Dando, Hathway</t>
  </si>
  <si>
    <t>Hathway (pen)</t>
  </si>
  <si>
    <t>Tinkler</t>
  </si>
  <si>
    <t>Galvin, Holmes</t>
  </si>
  <si>
    <t>Pollard, og</t>
  </si>
  <si>
    <t>Jarvis, Lowe, O'Neill</t>
  </si>
  <si>
    <t>CHESTERFIELD</t>
  </si>
  <si>
    <t>74,86</t>
  </si>
  <si>
    <t>30,72</t>
  </si>
  <si>
    <t>Montrose</t>
  </si>
  <si>
    <t>BROBBEL, Ryan</t>
  </si>
  <si>
    <t>McWilliams, Boyes</t>
  </si>
  <si>
    <t xml:space="preserve"> 0-1 </t>
  </si>
  <si>
    <t>Cooper, Parkin</t>
  </si>
  <si>
    <t>Hughes, A Patrick, Fenton</t>
  </si>
  <si>
    <t>Griffiths (pen), Fenton</t>
  </si>
  <si>
    <t>Spence, Hughes</t>
  </si>
  <si>
    <t>Griffiths (pen)</t>
  </si>
  <si>
    <t>Fenton 2, Hughes</t>
  </si>
  <si>
    <t>Hughes, Tait, Wragg (pen)</t>
  </si>
  <si>
    <t>Exeter City</t>
  </si>
  <si>
    <t>Tait, Twissell</t>
  </si>
  <si>
    <t>Bottom 2 (1pen), Storey</t>
  </si>
  <si>
    <t>TOTTENHAM HOTSPUR</t>
  </si>
  <si>
    <t>Wilkinson 2, Fenton</t>
  </si>
  <si>
    <t>FACSF</t>
  </si>
  <si>
    <t>At Hillsborough, Sheffield</t>
  </si>
  <si>
    <t>Edmundson, Nogan</t>
  </si>
  <si>
    <t>FACSF,R</t>
  </si>
  <si>
    <t>Wilkinson 2, Colbridge</t>
  </si>
  <si>
    <t>BURY</t>
  </si>
  <si>
    <t>Bottom, Wragg</t>
  </si>
  <si>
    <t>Boyer 2</t>
  </si>
  <si>
    <t>Bowman (pen) 31</t>
  </si>
  <si>
    <t>Bangor City</t>
  </si>
  <si>
    <t>Mahon, Boyer</t>
  </si>
  <si>
    <t>Cardiff City</t>
  </si>
  <si>
    <t>Brodie 56,68</t>
  </si>
  <si>
    <t>Brodie, Ferrell, Smith</t>
  </si>
  <si>
    <t>GOODCHILD, John</t>
  </si>
  <si>
    <t>CAULFIELD, Graham</t>
  </si>
  <si>
    <t>COLLINSON, Les</t>
  </si>
  <si>
    <t>ALDERSON, Stuart</t>
  </si>
  <si>
    <t>ROSS, Tommy</t>
  </si>
  <si>
    <t>MacDOUGALL, Ted</t>
  </si>
  <si>
    <t>CARR, Graham</t>
  </si>
  <si>
    <t>0-8</t>
  </si>
  <si>
    <t>Fletcher 52, Carson 66, Jarvis 72</t>
  </si>
  <si>
    <t>CARSON, Josh</t>
  </si>
  <si>
    <t>FLETCHER, Wes</t>
  </si>
  <si>
    <t>MONTROSE, Lewis</t>
  </si>
  <si>
    <t>Montrose, Oyebanjo, Whitehouse</t>
  </si>
  <si>
    <t>Helliwell, Reid, Blackstone</t>
  </si>
  <si>
    <t>McCarthy, Helliwell 2</t>
  </si>
  <si>
    <t>Pinder (pen), Forster, A Patrick</t>
  </si>
  <si>
    <t>Allen, A Patrick</t>
  </si>
  <si>
    <t>Bradley</t>
  </si>
  <si>
    <t>Porritt 2</t>
  </si>
  <si>
    <t>A Patrick 2, Allen</t>
  </si>
  <si>
    <t>Carr</t>
  </si>
  <si>
    <t>Gledhill, Allen</t>
  </si>
  <si>
    <t>A Patrick</t>
  </si>
  <si>
    <t>A Patrick 2</t>
  </si>
  <si>
    <t>Rudd 2 (1pen)</t>
  </si>
  <si>
    <t>Smith, Cooper</t>
  </si>
  <si>
    <t>A Patrick 2, Rudd</t>
  </si>
  <si>
    <t>SCOTT, Fred</t>
  </si>
  <si>
    <t>WHITELAW, John</t>
  </si>
  <si>
    <t>9th</t>
  </si>
  <si>
    <t>ALD,DAG,WOK</t>
  </si>
  <si>
    <t>Aimson 3, Provan, Weddle</t>
  </si>
  <si>
    <t>Aimson (pen)</t>
  </si>
  <si>
    <t>Blair 47</t>
  </si>
  <si>
    <t>Smith, Meredith</t>
  </si>
  <si>
    <t>McBreen 37, og 48</t>
  </si>
  <si>
    <t>Greaves</t>
  </si>
  <si>
    <t>Clements, Staniforth</t>
  </si>
  <si>
    <t>Faulkner</t>
  </si>
  <si>
    <t>Staniforth, Loggie</t>
  </si>
  <si>
    <t>Randall 2, Clements</t>
  </si>
  <si>
    <t>77-78</t>
  </si>
  <si>
    <t>SIBBALD, Bob</t>
  </si>
  <si>
    <t>HEWITT, Dick</t>
  </si>
  <si>
    <t>MAHON, Mick</t>
  </si>
  <si>
    <t>STAINWRIGHT, David</t>
  </si>
  <si>
    <t>71-72</t>
  </si>
  <si>
    <t>SWALLOW, Barry</t>
  </si>
  <si>
    <t>75-76</t>
  </si>
  <si>
    <t>MACKIN, John</t>
  </si>
  <si>
    <t>Addison, Wragg</t>
  </si>
  <si>
    <t>Addison 3, og</t>
  </si>
  <si>
    <t>Wragg 3, Weir</t>
  </si>
  <si>
    <t>Parkin, Edmondson</t>
  </si>
  <si>
    <t>HAVANT &amp; WATERLOOVILLE</t>
  </si>
  <si>
    <t>Wroe</t>
  </si>
  <si>
    <t>(2002-2003)      67</t>
  </si>
  <si>
    <t>02-03</t>
  </si>
  <si>
    <t>ALL GOALS</t>
  </si>
  <si>
    <t>STOCKHILL, Reg</t>
  </si>
  <si>
    <t>29-30</t>
  </si>
  <si>
    <t>COWIE, James</t>
  </si>
  <si>
    <t>DAVIDSON, Ian</t>
  </si>
  <si>
    <t>JOHANNESON, Albert</t>
  </si>
  <si>
    <t>HENDERSON, Tommy</t>
  </si>
  <si>
    <t>Blair 63, 71</t>
  </si>
  <si>
    <t>RUSK, Simon (1 FAT)</t>
  </si>
  <si>
    <t>Henderson</t>
  </si>
  <si>
    <t>Brodie 6, Woolford 85</t>
  </si>
  <si>
    <t>FAT2</t>
  </si>
  <si>
    <t>LLOYD, Anthony</t>
  </si>
  <si>
    <t>Brewis 2, McDonald</t>
  </si>
  <si>
    <t>Kelly 2, Thompson</t>
  </si>
  <si>
    <t>Baines</t>
  </si>
  <si>
    <t>Fenoughty 2, Kelly</t>
  </si>
  <si>
    <t>Baines 2 (1 pen)</t>
  </si>
  <si>
    <t>McDonald</t>
  </si>
  <si>
    <t>Baines 2, Mitchell</t>
  </si>
  <si>
    <t>LEAGUE TOTAL:</t>
  </si>
  <si>
    <t>FA CUP TOTAL:</t>
  </si>
  <si>
    <t>LEAGUE CUP TOTAL:</t>
  </si>
  <si>
    <t>OTHER TOTAL:</t>
  </si>
  <si>
    <t>HARTLEPOOLS</t>
  </si>
  <si>
    <t>Port Vale</t>
  </si>
  <si>
    <t>Rochdale</t>
  </si>
  <si>
    <t>LINCOLN</t>
  </si>
  <si>
    <t>Staniforth 3 (1pen), McDonald</t>
  </si>
  <si>
    <t>McDonald 2, Ford</t>
  </si>
  <si>
    <t>Staniforth 3, Loggie, Lorimer</t>
  </si>
  <si>
    <t>Ebbsfleet United</t>
  </si>
  <si>
    <t>Elliott, Beardsley</t>
  </si>
  <si>
    <t>13th</t>
  </si>
  <si>
    <t>ROC</t>
  </si>
  <si>
    <t>Cresswell 71</t>
  </si>
  <si>
    <t>Tolson 16, og</t>
  </si>
  <si>
    <t>Stainsby, Wragg</t>
  </si>
  <si>
    <t>Parkin 72</t>
  </si>
  <si>
    <t>PEARCE, Alan</t>
  </si>
  <si>
    <t>Weddle, Aimson, Rudd</t>
  </si>
  <si>
    <t>NOTTS COUNTY</t>
  </si>
  <si>
    <t>Randall, Eccles, Wellings</t>
  </si>
  <si>
    <t>Randall, Kay</t>
  </si>
  <si>
    <t>Baines (pen), Mitchell</t>
  </si>
  <si>
    <t>UNBEATEN AT HOME:</t>
  </si>
  <si>
    <t>GRA, BAR, FOR</t>
  </si>
  <si>
    <t>Spencer, Provan</t>
  </si>
  <si>
    <t>Alderson</t>
  </si>
  <si>
    <t>Provan 2</t>
  </si>
  <si>
    <t>Horrey, og</t>
  </si>
  <si>
    <t>Rowe 3, Tinkler 45</t>
  </si>
  <si>
    <t>Bishop (pen) 87</t>
  </si>
  <si>
    <t>Groves, Bishop</t>
  </si>
  <si>
    <t>AWAY CROWDS</t>
  </si>
  <si>
    <t>CITY</t>
  </si>
  <si>
    <t>TO PLAY-OFFS</t>
  </si>
  <si>
    <t>Brodie 5 (pen), Gash 9</t>
  </si>
  <si>
    <t>Lawless, Ferrell</t>
  </si>
  <si>
    <t>Hartlepools</t>
  </si>
  <si>
    <t>STOCKPORT</t>
  </si>
  <si>
    <t>ROTHERHAM</t>
  </si>
  <si>
    <t>Rotherham</t>
  </si>
  <si>
    <t>Wrexham</t>
  </si>
  <si>
    <t>CHESTER</t>
  </si>
  <si>
    <t>Wigan Athletic</t>
  </si>
  <si>
    <t>BLYTH SPARTANS</t>
  </si>
  <si>
    <t>Pugh</t>
  </si>
  <si>
    <t>Blyth Spartans</t>
  </si>
  <si>
    <t>72-73</t>
  </si>
  <si>
    <t>PROVAN, Andy</t>
  </si>
  <si>
    <t>68-69</t>
  </si>
  <si>
    <t>DUNPHY, Eammon</t>
  </si>
  <si>
    <t>ALT,CRA,WOK</t>
  </si>
  <si>
    <t>FGR,STA</t>
  </si>
  <si>
    <t>Law, Davis</t>
  </si>
  <si>
    <t>Wilkinson 2, Gould, Hoggart, Rudd</t>
  </si>
  <si>
    <t>Hoggart, Rudd, og</t>
  </si>
  <si>
    <t>OXFORD UNITED</t>
  </si>
  <si>
    <t>Bingley (pen), Ambler</t>
  </si>
  <si>
    <t>Gould 2, Wragg</t>
  </si>
  <si>
    <t>65,72</t>
  </si>
  <si>
    <t>Brenen, Ivey, Walker</t>
  </si>
  <si>
    <t>M Patrick, A Patrick, Walker</t>
  </si>
  <si>
    <t>Benson, A Patrick, Collins</t>
  </si>
  <si>
    <t>Birch</t>
  </si>
  <si>
    <t>Walker</t>
  </si>
  <si>
    <t>Bottom 4 (1pen), Wilkinson 2, Brown, Wragg, Fenton</t>
  </si>
  <si>
    <t>Bottom 2, Hill, Fenton</t>
  </si>
  <si>
    <t>19th</t>
  </si>
  <si>
    <t>FOR,SCA,TAM</t>
  </si>
  <si>
    <t>18th</t>
  </si>
  <si>
    <t>SOU</t>
  </si>
  <si>
    <t>Gould, Wilkinson, Stainsby, og</t>
  </si>
  <si>
    <t>55,83</t>
  </si>
  <si>
    <t>Davis, P Robinson</t>
  </si>
  <si>
    <t>Ovendale, Walker</t>
  </si>
  <si>
    <t>Aimson</t>
  </si>
  <si>
    <t>Walker 2</t>
  </si>
  <si>
    <t>Notts County</t>
  </si>
  <si>
    <t>Walker 2, Provan, Aimson</t>
  </si>
  <si>
    <t>Provan, Aimson</t>
  </si>
  <si>
    <t>(1970-1971)      35</t>
  </si>
  <si>
    <t>(1971-1972)      36</t>
  </si>
  <si>
    <t>Cresswell 34, Jones 60</t>
  </si>
  <si>
    <t>Cresswell 63, Jones 76</t>
  </si>
  <si>
    <t>Bishop 27secs, Bowey 8, Brodie 66, Woolford 90</t>
  </si>
  <si>
    <t>Lloyd</t>
  </si>
  <si>
    <t>PLAYER</t>
  </si>
  <si>
    <t>McMillan</t>
  </si>
  <si>
    <t>OG</t>
  </si>
  <si>
    <t xml:space="preserve"> 1-0 </t>
  </si>
  <si>
    <t>Donaldson, Convery, Panther</t>
  </si>
  <si>
    <t>Fenoughty, Gardner, D Kelly</t>
  </si>
  <si>
    <t>Fenoughty, Gardner</t>
  </si>
  <si>
    <t>Beck (pen), Fenoughty, Gardner</t>
  </si>
  <si>
    <t>Winters, Rudd</t>
  </si>
  <si>
    <t>A Patrick, Storey</t>
  </si>
  <si>
    <t>AGAR, Alfred</t>
  </si>
  <si>
    <t>NICOL, James</t>
  </si>
  <si>
    <t>IPSWICH TOWN</t>
  </si>
  <si>
    <t>BRIGHTON &amp; HOVE A.</t>
  </si>
  <si>
    <t>Andrews, Bishop, Horwood</t>
  </si>
  <si>
    <t>Wragg, Pierce</t>
  </si>
  <si>
    <t>Gould</t>
  </si>
  <si>
    <t>Wragg (pen)</t>
  </si>
  <si>
    <t>Woods, Wragg, Stainsby, Pierce, Gould</t>
  </si>
  <si>
    <t>Hughes, Weir</t>
  </si>
  <si>
    <t>Weir</t>
  </si>
  <si>
    <t>8th</t>
  </si>
  <si>
    <t>BUR</t>
  </si>
  <si>
    <t>A Bishop</t>
  </si>
  <si>
    <t>Northampton Town</t>
  </si>
  <si>
    <t>Wragg, Addison</t>
  </si>
  <si>
    <t>Gillingham</t>
  </si>
  <si>
    <t>Patterson 2</t>
  </si>
  <si>
    <t>Coventry City</t>
  </si>
  <si>
    <t>Addison, Hartnett</t>
  </si>
  <si>
    <t>Farmer 2, Wilkinson</t>
  </si>
  <si>
    <t>Wragg</t>
  </si>
  <si>
    <t>Wilkinson, Wragg (pen)</t>
  </si>
  <si>
    <t>Colbridge, Fenton</t>
  </si>
  <si>
    <t>Hughes, Wilkinson, Wragg, Fenton</t>
  </si>
  <si>
    <t>Brown, Hughes</t>
  </si>
  <si>
    <t>Bottom (pen), Wilkinson, og</t>
  </si>
  <si>
    <t>Stephenson 65</t>
  </si>
  <si>
    <t>Baraclough og 4, Barras 36</t>
  </si>
  <si>
    <t>Ilkeston Town</t>
  </si>
  <si>
    <t>Clayton 2, Ranby, Loughram, Duckham</t>
  </si>
  <si>
    <t>FAC1</t>
  </si>
  <si>
    <t>WORKSOP TOWN</t>
  </si>
  <si>
    <t>Merritt 2, Ranby, Harvey</t>
  </si>
  <si>
    <t>FAC2</t>
  </si>
  <si>
    <t>Harvey</t>
  </si>
  <si>
    <t>NL5</t>
  </si>
  <si>
    <t>Hammerton 2, Waite, Ranby</t>
  </si>
  <si>
    <t>McGurk, Smith, Walker</t>
  </si>
  <si>
    <t>Moke, McGurk</t>
  </si>
  <si>
    <t>Butt, A Patrick</t>
  </si>
  <si>
    <t>A Patrick 4, M Patrick 2</t>
  </si>
  <si>
    <t>Jackson (pen)</t>
  </si>
  <si>
    <t>Rudd</t>
  </si>
  <si>
    <t>Hathway, Thompson</t>
  </si>
  <si>
    <t>Thompson 2</t>
  </si>
  <si>
    <t>Hughes 2, Thompson 2</t>
  </si>
  <si>
    <t>Agar, Hughes, Thomson, Spooner</t>
  </si>
  <si>
    <t>Penn, McCoy</t>
  </si>
  <si>
    <t>Summerfield, Halliday</t>
  </si>
  <si>
    <t>ZUBAR, Stephane</t>
  </si>
  <si>
    <t>SUMMERFIELD, Luke</t>
  </si>
  <si>
    <t>Ingham, Ferrell</t>
  </si>
  <si>
    <t>Brodie, Mackin, Smith</t>
  </si>
  <si>
    <t>McGurk, Ferrell</t>
  </si>
  <si>
    <t>Rankine 73 (pen), Smith 89</t>
  </si>
  <si>
    <t>Busby, Pollard (pen), Senior</t>
  </si>
  <si>
    <t>Pollard (pen), Sbragia</t>
  </si>
  <si>
    <t>MacPhail</t>
  </si>
  <si>
    <t>Pollard 2, og, Hood, MacPhail</t>
  </si>
  <si>
    <t>Wood</t>
  </si>
  <si>
    <t>23,61,64,77</t>
  </si>
  <si>
    <t>4,38,66</t>
  </si>
  <si>
    <t>Wood, Bullock</t>
  </si>
  <si>
    <t>Emmerson 75</t>
  </si>
  <si>
    <t>Nogan 12</t>
  </si>
  <si>
    <t>Bower, Agnew</t>
  </si>
  <si>
    <t>Meredith, Brodie, Rankine, Parslow, Carruthers</t>
  </si>
  <si>
    <t>Wilkinson, Aimson</t>
  </si>
  <si>
    <t>CONSECUTIVE WINS (inc CUP)</t>
  </si>
  <si>
    <t>LGE WINS</t>
  </si>
  <si>
    <t>W10, D11, Goals 28-10</t>
  </si>
  <si>
    <t>W10, D6, Goals 37-15</t>
  </si>
  <si>
    <t>W12, D4, Goals 35-9</t>
  </si>
  <si>
    <t>W5, D9, Goals 19-12</t>
  </si>
  <si>
    <t>W10, D3, Goals 24-3</t>
  </si>
  <si>
    <t>W8, D5, Goals 27-14</t>
  </si>
  <si>
    <t>Galvin, Hinch, Pollard, Hope</t>
  </si>
  <si>
    <t>Hope</t>
  </si>
  <si>
    <t>Hathway (pen), Lee</t>
  </si>
  <si>
    <t>Kelly, Robinson, McBreen</t>
  </si>
  <si>
    <t>Rowe 1, Cresswell 87 (pen)</t>
  </si>
  <si>
    <t>Jordan 40</t>
  </si>
  <si>
    <t>Williams 72,79</t>
  </si>
  <si>
    <t>Jordan 85</t>
  </si>
  <si>
    <t>FOREST GREEN ROVERS</t>
  </si>
  <si>
    <t>Woking</t>
  </si>
  <si>
    <t>Merris, Dunning</t>
  </si>
  <si>
    <t>(2009-2010)      74</t>
  </si>
  <si>
    <t>RANKINE, Michael</t>
  </si>
  <si>
    <t>PACQUETTE, Richard</t>
  </si>
  <si>
    <t>GASH, Michael</t>
  </si>
  <si>
    <t>Hughes, Warrender</t>
  </si>
  <si>
    <t>Warrender, Dunmore, Storey</t>
  </si>
  <si>
    <t>Dunmore 2, Fenton</t>
  </si>
  <si>
    <t>Spence (pen), Fenton</t>
  </si>
  <si>
    <t>SPRATT, Tommy</t>
  </si>
  <si>
    <t>COLEMAN, John</t>
  </si>
  <si>
    <t>TAYLOR, Archie</t>
  </si>
  <si>
    <t>SWEENIE, Tom</t>
  </si>
  <si>
    <t>AWT</t>
  </si>
  <si>
    <t>AWS</t>
  </si>
  <si>
    <t>LDVT</t>
  </si>
  <si>
    <t>Leyland Daf Vans Trophy</t>
  </si>
  <si>
    <t xml:space="preserve">PLAY-OFF, 1 </t>
  </si>
  <si>
    <t>Woolford, Farrell</t>
  </si>
  <si>
    <t>McMAHON, Lewis</t>
  </si>
  <si>
    <t>Ford, Walwyn, Pearce</t>
  </si>
  <si>
    <t>WYCOMBE WANDERERS</t>
  </si>
  <si>
    <t>Walwyn 2</t>
  </si>
  <si>
    <t>Rankine 15</t>
  </si>
  <si>
    <t>Chambers, C Smith</t>
  </si>
  <si>
    <t>TURLEY, James</t>
  </si>
  <si>
    <t>ALCIDE, Colin</t>
  </si>
  <si>
    <t>HOCKING, Matt</t>
  </si>
  <si>
    <t>Rowles 2, Wann, Lally, Aimson</t>
  </si>
  <si>
    <t>Mackin (pen)</t>
  </si>
  <si>
    <t>SMITH, Christian</t>
  </si>
  <si>
    <t>LEWES</t>
  </si>
  <si>
    <t>Brodie 54, 76, Smith C 67</t>
  </si>
  <si>
    <t>McBreen 45,81</t>
  </si>
  <si>
    <t>Baker 24, Barnes 89</t>
  </si>
  <si>
    <t>Howlett (pen)</t>
  </si>
  <si>
    <t>Helliwell, Gunn og</t>
  </si>
  <si>
    <t>Helliwell, Howlett, Dunn</t>
  </si>
  <si>
    <t xml:space="preserve"> 2-1 </t>
  </si>
  <si>
    <t>Canham, Naylor</t>
  </si>
  <si>
    <t>Bottom, Prescott</t>
  </si>
  <si>
    <t>Millar 3, Bottrill</t>
  </si>
  <si>
    <t>Stockport County</t>
  </si>
  <si>
    <t>Beck, Gardner, Fenoughty</t>
  </si>
  <si>
    <t>LINCOLN CITY</t>
  </si>
  <si>
    <t>Gardner</t>
  </si>
  <si>
    <t>Convery</t>
  </si>
  <si>
    <t>Hope 35, George 48</t>
  </si>
  <si>
    <t>Loggie, Staniforth</t>
  </si>
  <si>
    <t>og, McDonald</t>
  </si>
  <si>
    <t>Staniforth, Ford, Loggie, Stronach, McDonald</t>
  </si>
  <si>
    <t>Stronach</t>
  </si>
  <si>
    <t>Fenoughty, Sharpe, Laycock</t>
  </si>
  <si>
    <t>Jenkinson</t>
  </si>
  <si>
    <t>Evans, Fenoughty</t>
  </si>
  <si>
    <t>Beck 2, Fenoughty, D Kelly</t>
  </si>
  <si>
    <t>Ellis, J Kelly, D Kelly</t>
  </si>
  <si>
    <t>WEYMOUTH</t>
  </si>
  <si>
    <t>Bowey 95</t>
  </si>
  <si>
    <t>Elvins</t>
  </si>
  <si>
    <t>MacDougall 2</t>
  </si>
  <si>
    <t>STOKE CITY</t>
  </si>
  <si>
    <t>WHITBY TOWN</t>
  </si>
  <si>
    <t>Aimson, Sibbald (pen)</t>
  </si>
  <si>
    <t>FAC1Q,2R</t>
  </si>
  <si>
    <t>N</t>
  </si>
  <si>
    <t>Rippon</t>
  </si>
  <si>
    <t>At Belle Vue, Doncaster</t>
  </si>
  <si>
    <t>NL2</t>
  </si>
  <si>
    <t>GUISELEY</t>
  </si>
  <si>
    <t>Cleasby</t>
  </si>
  <si>
    <t>HORSFORTH</t>
  </si>
  <si>
    <t>Marshall 5, Miller 2</t>
  </si>
  <si>
    <t>WOMBWELL</t>
  </si>
  <si>
    <t>Miller</t>
  </si>
  <si>
    <t>NL3</t>
  </si>
  <si>
    <t>MALTBY MAIN</t>
  </si>
  <si>
    <t>Cleasby 2, Holland 2, Laws</t>
  </si>
  <si>
    <t>Baker 12,pen 66, Bushell 30, McCarthy 40, Murty 69</t>
  </si>
  <si>
    <t>Baker 69, 80 (pen)</t>
  </si>
  <si>
    <t>Jordan</t>
  </si>
  <si>
    <t>Murty</t>
  </si>
  <si>
    <t>Barras</t>
  </si>
  <si>
    <t>Peverell</t>
  </si>
  <si>
    <t>Baker 52</t>
  </si>
  <si>
    <t>Baker 51, Barnes 80</t>
  </si>
  <si>
    <t>AET; Won 13-12 on penalties</t>
  </si>
  <si>
    <t>Smith C</t>
  </si>
  <si>
    <t>Mortimer 2, Milner, Lee</t>
  </si>
  <si>
    <t>Hughes, Earl</t>
  </si>
  <si>
    <t>Mortimer 2, Earl, Lee</t>
  </si>
  <si>
    <t>Mortimer 2, Scott</t>
  </si>
  <si>
    <t>Porritt, Scott</t>
  </si>
  <si>
    <t>Mortimer 2</t>
  </si>
  <si>
    <t>Mortimer, Brenen</t>
  </si>
  <si>
    <t>Porritt, Mortimer, Brenen</t>
  </si>
  <si>
    <t>Hathway, Scott, Brenen</t>
  </si>
  <si>
    <t>(23rd)</t>
  </si>
  <si>
    <t>(CHE)</t>
  </si>
  <si>
    <t>EBB</t>
  </si>
  <si>
    <t>Conference (Void)</t>
  </si>
  <si>
    <t>1st</t>
  </si>
  <si>
    <t>2nd</t>
  </si>
  <si>
    <t>3rd</t>
  </si>
  <si>
    <t>4th</t>
  </si>
  <si>
    <t>BAT, KET</t>
  </si>
  <si>
    <t>HAY</t>
  </si>
  <si>
    <t>Alfreton Town</t>
  </si>
  <si>
    <t>Braintree Town</t>
  </si>
  <si>
    <t>Dando 2, Fenoughty, Ivory</t>
  </si>
  <si>
    <t>Fox</t>
  </si>
  <si>
    <t>Lindsay 2</t>
  </si>
  <si>
    <t>Hathway (pen), Hughes</t>
  </si>
  <si>
    <t>Spooner 2, Hathway, Nicol</t>
  </si>
  <si>
    <t>Agar</t>
  </si>
  <si>
    <t>Nicol, Spooner</t>
  </si>
  <si>
    <t>Hewitson</t>
  </si>
  <si>
    <t>Spooner</t>
  </si>
  <si>
    <t>MADDISON, Richard</t>
  </si>
  <si>
    <t>MAHON, John</t>
  </si>
  <si>
    <t>ROBBINS, Patrick</t>
  </si>
  <si>
    <t>LISTER, Stephen</t>
  </si>
  <si>
    <t>McCarthy 33, Canham 72</t>
  </si>
  <si>
    <t>Baker 70, Naylor 82</t>
  </si>
  <si>
    <t>Birmingham City</t>
  </si>
  <si>
    <t>Baker 57, McCarthy 70</t>
  </si>
  <si>
    <t>HOME WINS FROM START:</t>
  </si>
  <si>
    <t>AWAY WINS FROM START:</t>
  </si>
  <si>
    <t>Min 2</t>
  </si>
  <si>
    <t>DAVIS, Steve</t>
  </si>
  <si>
    <t>CONNELLY, Gordon</t>
  </si>
  <si>
    <t>(2005-2006)      70</t>
  </si>
  <si>
    <t>05-06</t>
  </si>
  <si>
    <t>BRODIE, Richard</t>
  </si>
  <si>
    <t>J Kelly</t>
  </si>
  <si>
    <t>Gardner, Laycock, D Kelly</t>
  </si>
  <si>
    <t>Gardner 2, Beck, Laycock</t>
  </si>
  <si>
    <t>Tomlinson</t>
  </si>
  <si>
    <t>Laycock</t>
  </si>
  <si>
    <t>Evans 2, Fenoughty, J Kelly</t>
  </si>
  <si>
    <t>Ford, Gabbiadini</t>
  </si>
  <si>
    <t>Canham, Mills</t>
  </si>
  <si>
    <t>Ward</t>
  </si>
  <si>
    <t>Banton (pen)</t>
  </si>
  <si>
    <t>Pickering</t>
  </si>
  <si>
    <t>Kerr, Blair</t>
  </si>
  <si>
    <t>SHANDRAN, Anthony</t>
  </si>
  <si>
    <t>GRAYDON, Keith</t>
  </si>
  <si>
    <t>MD</t>
  </si>
  <si>
    <t>OTHER:</t>
  </si>
  <si>
    <t>Dando 3, Eyres, Bowater</t>
  </si>
  <si>
    <t>Jenkins 2, Eyres</t>
  </si>
  <si>
    <t>Dudgeon 60</t>
  </si>
  <si>
    <t>Stephenson 65, Pepper 90</t>
  </si>
  <si>
    <t>Pepper 36 pen, Tolson 53</t>
  </si>
  <si>
    <t>Murty 61</t>
  </si>
  <si>
    <t>Himsworth 23</t>
  </si>
  <si>
    <t>Humes og 89</t>
  </si>
  <si>
    <t>Pepper 45 pen, Pouton 80</t>
  </si>
  <si>
    <t>Pepper 1 pen</t>
  </si>
  <si>
    <t>Campbell</t>
  </si>
  <si>
    <t>Tolson 6, Jordan 90</t>
  </si>
  <si>
    <t>Bushell 23, Barras 79</t>
  </si>
  <si>
    <t>Pepper 21 pen</t>
  </si>
  <si>
    <t>Bull 57, Pepper 65, Rowe 81</t>
  </si>
  <si>
    <t>Sharples 19</t>
  </si>
  <si>
    <t>Kelly, Greaves</t>
  </si>
  <si>
    <t>Rowles, Burrows, Pollard</t>
  </si>
  <si>
    <t>Jones 2, Swallow</t>
  </si>
  <si>
    <t>Burrows</t>
  </si>
  <si>
    <t>Rowles, Lally</t>
  </si>
  <si>
    <t>14,58,87</t>
  </si>
  <si>
    <t>62-63</t>
  </si>
  <si>
    <t>HILL, William</t>
  </si>
  <si>
    <t>ROBERTSON, John</t>
  </si>
  <si>
    <t>PATTERSON, George</t>
  </si>
  <si>
    <t>58-59</t>
  </si>
  <si>
    <t>POWELL, John</t>
  </si>
  <si>
    <t>59-60</t>
  </si>
  <si>
    <t>METCALFE, John</t>
  </si>
  <si>
    <t>FARMER, Terry</t>
  </si>
  <si>
    <t>WARDLE, Ernest</t>
  </si>
  <si>
    <t>MOLLATT, Ron</t>
  </si>
  <si>
    <t>GREENSMITH, Ron</t>
  </si>
  <si>
    <t>ADDISON, Colin</t>
  </si>
  <si>
    <t>60-61</t>
  </si>
  <si>
    <t>HARTNETT, James</t>
  </si>
  <si>
    <t>BOYES, Ken</t>
  </si>
  <si>
    <t>TWISSELL, Charlie</t>
  </si>
  <si>
    <t>BROWNLEE, Tommy</t>
  </si>
  <si>
    <t>TAIT, Barry</t>
  </si>
  <si>
    <t>EDGAR, John</t>
  </si>
  <si>
    <t>WOODS, Alan</t>
  </si>
  <si>
    <t>63-64</t>
  </si>
  <si>
    <t>Grays Athletic</t>
  </si>
  <si>
    <t>O'Connell, Smith</t>
  </si>
  <si>
    <t>Gainsborough Trinity</t>
  </si>
  <si>
    <t>HISTON</t>
  </si>
  <si>
    <t>47,67</t>
  </si>
  <si>
    <t>CREWE ALEX</t>
  </si>
  <si>
    <t>SOUTHPORT</t>
  </si>
  <si>
    <t>ACCRINGTON</t>
  </si>
  <si>
    <t>CUM. CROWDS</t>
  </si>
  <si>
    <t>CUM. AVE.</t>
  </si>
  <si>
    <t>TOTAL (H)</t>
  </si>
  <si>
    <t>AVE. (H)</t>
  </si>
  <si>
    <t>TOTAL (A)</t>
  </si>
  <si>
    <t>Lorimer 2, Clements, Randall, McDonald</t>
  </si>
  <si>
    <t>Clements</t>
  </si>
  <si>
    <t>Kay, Lorimer</t>
  </si>
  <si>
    <t>JACKSON, Barry</t>
  </si>
  <si>
    <t>69-70</t>
  </si>
  <si>
    <t>SCOTT, Joe</t>
  </si>
  <si>
    <t>WEIR, Jimmy</t>
  </si>
  <si>
    <t>MOST SINCE:</t>
  </si>
  <si>
    <t>31,76</t>
  </si>
  <si>
    <t>Wood, Merris, Cooper</t>
  </si>
  <si>
    <t>Hope, Brackstone, Parkin</t>
  </si>
  <si>
    <t>DUNNING, Darren</t>
  </si>
  <si>
    <t>Hawkins</t>
  </si>
  <si>
    <t>Scott, Porritt</t>
  </si>
  <si>
    <t>Brenen, Lee</t>
  </si>
  <si>
    <t>Carr 2, Allen, Nettleton</t>
  </si>
  <si>
    <t>Allen 2</t>
  </si>
  <si>
    <t>Allen</t>
  </si>
  <si>
    <t>Winters, Nettleton</t>
  </si>
  <si>
    <t>Gardner 2, Fenoughty 2, Millar, Bottrill</t>
  </si>
  <si>
    <t>South Shields</t>
  </si>
  <si>
    <t>Wise</t>
  </si>
  <si>
    <t>WILFORD, Aron</t>
  </si>
  <si>
    <t>21,73,84</t>
  </si>
  <si>
    <t>CONS. SCORE FROM START</t>
  </si>
  <si>
    <t>DOUBLES (F)</t>
  </si>
  <si>
    <t>DOUBLES (A)</t>
  </si>
  <si>
    <t>DIV. RANK</t>
  </si>
  <si>
    <t>EAS</t>
  </si>
  <si>
    <t>Dickman, Ovendale</t>
  </si>
  <si>
    <t>Ovendale, Cooper</t>
  </si>
  <si>
    <t>Offiong, Cooper, Dunning, Smith</t>
  </si>
  <si>
    <t>Edmondson, Hope, Dunning</t>
  </si>
  <si>
    <t>Ovendale</t>
  </si>
  <si>
    <t xml:space="preserve">Canham, Naylor, Tutill, McCarthy </t>
  </si>
  <si>
    <t>Barras (pen) 25</t>
  </si>
  <si>
    <t>Loughram</t>
  </si>
  <si>
    <t>NL4</t>
  </si>
  <si>
    <t>GUISBOROUGH BELMONT</t>
  </si>
  <si>
    <t>Clayton 3, Ranby, Loughram</t>
  </si>
  <si>
    <t>SOUTH BANK</t>
  </si>
  <si>
    <t>Merritt 2, Flood, Duckham</t>
  </si>
  <si>
    <t>FAC3Q,R</t>
  </si>
  <si>
    <t>Flood, Ranby</t>
  </si>
  <si>
    <t>Walker, Boucaud</t>
  </si>
  <si>
    <t>CARRUTHERS, Chris</t>
  </si>
  <si>
    <t>BRODIE</t>
  </si>
  <si>
    <t>Agnew</t>
  </si>
  <si>
    <t>Leicester City</t>
  </si>
  <si>
    <t>GARDNER, William</t>
  </si>
  <si>
    <t>MILLAR, William</t>
  </si>
  <si>
    <t>BOTTRILL, William</t>
  </si>
  <si>
    <t>FENOUGHTY, Tom</t>
  </si>
  <si>
    <t>33-34</t>
  </si>
  <si>
    <t>SHARPE, George</t>
  </si>
  <si>
    <t>AITKEN, James</t>
  </si>
  <si>
    <t>LAYCOCK, Fred</t>
  </si>
  <si>
    <t>KELLY, Daniel</t>
  </si>
  <si>
    <t>31-32</t>
  </si>
  <si>
    <t>KELLY, John</t>
  </si>
  <si>
    <t>BREWIS, Tom</t>
  </si>
  <si>
    <t>21-11-0</t>
  </si>
  <si>
    <t>Laverick</t>
  </si>
  <si>
    <t>Laverick, Walwyn 2, Ford, Byrne, Hood (pen)</t>
  </si>
  <si>
    <t>MEECHAN, Alex</t>
  </si>
  <si>
    <t>WINNING SEQUENCE</t>
  </si>
  <si>
    <t>DRAWING SEQUENCE</t>
  </si>
  <si>
    <t>LOSING SEQUENCE</t>
  </si>
  <si>
    <t>UNBEATEN RUN</t>
  </si>
  <si>
    <t>WITHOUT WIN</t>
  </si>
  <si>
    <t>Wigan Borough</t>
  </si>
  <si>
    <t>Edmundson, Brass, Bullock, Duffield</t>
  </si>
  <si>
    <t>Parkin 84</t>
  </si>
  <si>
    <t>Hocking, Maley, Proctor</t>
  </si>
  <si>
    <t>REDDY Michael</t>
  </si>
  <si>
    <t>Williams 7</t>
  </si>
  <si>
    <t>Carson 43, Summerfield 67, Coulson 80</t>
  </si>
  <si>
    <t>A Patrick 2, Fenton</t>
  </si>
  <si>
    <t>Slater 2</t>
  </si>
  <si>
    <t>McNiven 56, Agnew 83</t>
  </si>
  <si>
    <t>8,40</t>
  </si>
  <si>
    <t>Addison, og</t>
  </si>
  <si>
    <t>Addison 2, Hughes, Farmer</t>
  </si>
  <si>
    <t>Bullock 51</t>
  </si>
  <si>
    <t>Dunning, Shaw, Nogan, Smith</t>
  </si>
  <si>
    <t>Wragg 2, Hughes, Addison</t>
  </si>
  <si>
    <t>Wragg 3, Hughes, Addison</t>
  </si>
  <si>
    <t>45,50</t>
  </si>
  <si>
    <t>Sodje</t>
  </si>
  <si>
    <t>McDonald, Richards</t>
  </si>
  <si>
    <t>Craig</t>
  </si>
  <si>
    <t>og, Eccles</t>
  </si>
  <si>
    <t>Byrne, Randall</t>
  </si>
  <si>
    <t>Smith, McDonald</t>
  </si>
  <si>
    <t>McDonald (pen), Byrne</t>
  </si>
  <si>
    <t>McDonald 2 (1pen)</t>
  </si>
  <si>
    <t>Walwyn, Hood</t>
  </si>
  <si>
    <t>Waldron, Walwyn</t>
  </si>
  <si>
    <t>Walwyn, Pollard</t>
  </si>
  <si>
    <t>Walwyn, Ford, McDonald (pen)</t>
  </si>
  <si>
    <t>BAR, MAN, KID, ALT</t>
  </si>
  <si>
    <t>YEOVIL TOWN</t>
  </si>
  <si>
    <t>Nogan 44</t>
  </si>
  <si>
    <t>Hughes, Bottom, Prescott</t>
  </si>
  <si>
    <t>11,26,63,70,79,87</t>
  </si>
  <si>
    <t>Bushell</t>
  </si>
  <si>
    <t>FLEETWOOD TOWN</t>
  </si>
  <si>
    <t>Reed 47</t>
  </si>
  <si>
    <t>CHELTENHAM T.</t>
  </si>
  <si>
    <t>Mackin, McGurk, Meredith</t>
  </si>
  <si>
    <t>MACKIN, Levi</t>
  </si>
  <si>
    <t>NEW BRIGHTON</t>
  </si>
  <si>
    <t>Carlisle</t>
  </si>
  <si>
    <t>Nelson</t>
  </si>
  <si>
    <t>DONCASTER</t>
  </si>
  <si>
    <t>HALIFAX</t>
  </si>
  <si>
    <t>Gateshead</t>
  </si>
  <si>
    <t>HULL CITY</t>
  </si>
  <si>
    <t>BARNSLEY</t>
  </si>
  <si>
    <t>Hull City</t>
  </si>
  <si>
    <t>Boucard</t>
  </si>
  <si>
    <t>37,46,63</t>
  </si>
  <si>
    <t>Nogan 18, Bullock 45</t>
  </si>
  <si>
    <t>BRR, BOS</t>
  </si>
  <si>
    <t>20th</t>
  </si>
  <si>
    <t>Bottom (pen), Farmer, Hughes</t>
  </si>
  <si>
    <t>Smith C, Robinson, McGurk</t>
  </si>
  <si>
    <t>Aimson, Johanneson</t>
  </si>
  <si>
    <t>og, Henderson, Swallow, McMahon</t>
  </si>
  <si>
    <t>Rowles</t>
  </si>
  <si>
    <t>Hunter</t>
  </si>
  <si>
    <t>Clapton Orient</t>
  </si>
  <si>
    <t>Scott, Comrie</t>
  </si>
  <si>
    <t>CLAPTON ORIENT</t>
  </si>
  <si>
    <t>Cudworth</t>
  </si>
  <si>
    <t>16,82</t>
  </si>
  <si>
    <t>16th</t>
  </si>
  <si>
    <t>Walker (pen) 12, McLaughlin 35, Blair 80</t>
  </si>
  <si>
    <t>Jones, Peachey</t>
  </si>
  <si>
    <t>Seal, Jones, Pollard, Peachey</t>
  </si>
  <si>
    <t>Seal, Woodward</t>
  </si>
  <si>
    <t>Woodward (pen)</t>
  </si>
  <si>
    <t>Jones, Seal</t>
  </si>
  <si>
    <t>Burrows, Holmes</t>
  </si>
  <si>
    <t>Jones 2, Seal</t>
  </si>
  <si>
    <t>Seal, Holmes</t>
  </si>
  <si>
    <t>Seal, og</t>
  </si>
  <si>
    <t>Seal, Lyons (pen)</t>
  </si>
  <si>
    <t>Spooner 2, Hughes, Comrie</t>
  </si>
  <si>
    <t>Thompson 2 (1 pen), Comrie</t>
  </si>
  <si>
    <t>Thompson</t>
  </si>
  <si>
    <t>DIFFERENT SCORERS (LEAGUE):</t>
  </si>
  <si>
    <t>HIS, EAS</t>
  </si>
  <si>
    <t>FGR, ALT, HAY</t>
  </si>
  <si>
    <t>(2011-2012)      76</t>
  </si>
  <si>
    <t>11-12</t>
  </si>
  <si>
    <t>WALKER, Jason</t>
  </si>
  <si>
    <t>McLAUGHLIN, Patrick</t>
  </si>
  <si>
    <t>BLAIR, Matt</t>
  </si>
  <si>
    <t>BOUCAUD, Andre</t>
  </si>
  <si>
    <t>MOKE, Adriano</t>
  </si>
  <si>
    <t>PILKINGTON, Danny</t>
  </si>
  <si>
    <t>Fenoughty 2, Spooner 2, McDonald</t>
  </si>
  <si>
    <t>Brigham (pen)</t>
  </si>
  <si>
    <t>A Patrick 5, Brigham (pen)</t>
  </si>
  <si>
    <t>Price</t>
  </si>
  <si>
    <t>Brigham (pen), Price</t>
  </si>
  <si>
    <t>A Patrick 3, Allen</t>
  </si>
  <si>
    <t>M Patrick 2, Ivey</t>
  </si>
  <si>
    <t>Hindle 2</t>
  </si>
  <si>
    <t>Brigham (pen), M Patrick, A Patrick</t>
  </si>
  <si>
    <t>Wilkinson, Bottom, Fenton</t>
  </si>
  <si>
    <t>Bottom, Powell</t>
  </si>
  <si>
    <t>Bury</t>
  </si>
  <si>
    <t>Bullock, Wood, Cowan, Fox, Reddy</t>
  </si>
  <si>
    <t>Kidderminster H.</t>
  </si>
  <si>
    <t>Farmer</t>
  </si>
  <si>
    <t>FAT FINAL</t>
  </si>
  <si>
    <t>KETTERING TOWN</t>
  </si>
  <si>
    <t>Barnes 24,50 pen, Barras 51</t>
  </si>
  <si>
    <t>MANCHESTER UNITED</t>
  </si>
  <si>
    <t>Jordan 38</t>
  </si>
  <si>
    <t>Barnes 7</t>
  </si>
  <si>
    <t>Tolson 37</t>
  </si>
  <si>
    <t>Pepper 30, Bushell 81</t>
  </si>
  <si>
    <t>Everton</t>
  </si>
  <si>
    <t>Tolson 54</t>
  </si>
  <si>
    <t>EVERTON</t>
  </si>
  <si>
    <t>Tolson 35, Bull 56, Murty 86</t>
  </si>
  <si>
    <t>Bull 32, Bushell 90</t>
  </si>
  <si>
    <t>Barras 37</t>
  </si>
  <si>
    <t>Rowe 42</t>
  </si>
  <si>
    <t>Murty 62</t>
  </si>
  <si>
    <t xml:space="preserve"> 0-2 </t>
  </si>
  <si>
    <t xml:space="preserve"> 0-0 </t>
  </si>
  <si>
    <t>Donaldson 48</t>
  </si>
  <si>
    <t>* = 3 points for a win</t>
  </si>
  <si>
    <t>OPPONENTS</t>
  </si>
  <si>
    <t>SEASONS</t>
  </si>
  <si>
    <t>FIRST</t>
  </si>
  <si>
    <t>LAST</t>
  </si>
  <si>
    <t>(1945-1946)      -</t>
  </si>
  <si>
    <t>SALISBURY CITY</t>
  </si>
  <si>
    <t>Craddock, Greenwood</t>
  </si>
  <si>
    <t>Francis, Rudd</t>
  </si>
  <si>
    <t>Lally</t>
  </si>
  <si>
    <t>Stone, Seal</t>
  </si>
  <si>
    <t>Blair 68, Oyebanjo 75</t>
  </si>
  <si>
    <t>BRA</t>
  </si>
  <si>
    <t>Bopp, Blair, Meredith</t>
  </si>
  <si>
    <t>(1995-1996)      60</t>
  </si>
  <si>
    <t>(1996-1997)      61</t>
  </si>
  <si>
    <t>(1997-1998)      62</t>
  </si>
  <si>
    <t>(1998-1999)      63</t>
  </si>
  <si>
    <t>(1999-2000)      64</t>
  </si>
  <si>
    <t>(2000-2001)      65</t>
  </si>
  <si>
    <t>A Patrick 2, Walker</t>
  </si>
  <si>
    <t>Walker 2, M Patrick</t>
  </si>
  <si>
    <t>Benson</t>
  </si>
  <si>
    <t>M Patrick, Walker</t>
  </si>
  <si>
    <t>Byrne, Hood, Walwyn</t>
  </si>
  <si>
    <t>MacPhail, Byrne</t>
  </si>
  <si>
    <t>Pollard, Byrne</t>
  </si>
  <si>
    <t>11th</t>
  </si>
  <si>
    <t>WEY,RUS</t>
  </si>
  <si>
    <t>Burrows, Horrey, Ross, Walker</t>
  </si>
  <si>
    <t>Oyebanjo, Smith, McGurk</t>
  </si>
  <si>
    <t>HENDERSON, Liam</t>
  </si>
  <si>
    <t>CHAMBERS, David</t>
  </si>
  <si>
    <t>CALLOWAY, Laurie</t>
  </si>
  <si>
    <t>Brodie 20, 49</t>
  </si>
  <si>
    <t>NOTTINGHAM FOREST</t>
  </si>
  <si>
    <t>Jones 2, Cave</t>
  </si>
  <si>
    <t>Jones 2, Holmes (pen)</t>
  </si>
  <si>
    <t>Topping, Swallow, Seal</t>
  </si>
  <si>
    <t>Lyons, McMordie</t>
  </si>
  <si>
    <t>Milner 2, Brenen (pen), Lee</t>
  </si>
  <si>
    <t>Milner, og</t>
  </si>
  <si>
    <t>POS</t>
  </si>
  <si>
    <t>88,92</t>
  </si>
  <si>
    <t>Stevenage Borough</t>
  </si>
  <si>
    <t>2-1</t>
  </si>
  <si>
    <t>P Robinson, Nogan</t>
  </si>
  <si>
    <t>WEBSTER, BYRON</t>
  </si>
  <si>
    <t>Helliwell 2</t>
  </si>
  <si>
    <t>Howlett, Helliwell</t>
  </si>
  <si>
    <t>Barratt, Dixon, Helliwell, Spooner</t>
  </si>
  <si>
    <t>Himsworth 2</t>
  </si>
  <si>
    <t>MacPhail (pen), Walwyn</t>
  </si>
  <si>
    <t>Walwyn 2, Ford 2</t>
  </si>
  <si>
    <t>Gledhill 2, Scott 2</t>
  </si>
  <si>
    <t>Gledhill</t>
  </si>
  <si>
    <t>Gledhill, Spooner</t>
  </si>
  <si>
    <t>Comrie 2, Gledhill</t>
  </si>
  <si>
    <t>Thompson 3, Scott, Spooner</t>
  </si>
  <si>
    <t>Tranmere R.</t>
  </si>
  <si>
    <t>McCarthy</t>
  </si>
  <si>
    <t>1-2</t>
  </si>
  <si>
    <t>Canham, McCarthy</t>
  </si>
  <si>
    <t xml:space="preserve"> 1-1</t>
  </si>
  <si>
    <t>Naylor 5,60, McCarthy 72</t>
  </si>
  <si>
    <t>0-3</t>
  </si>
  <si>
    <t>2-0</t>
  </si>
  <si>
    <t>AET; Won 5-3 on penalties</t>
  </si>
  <si>
    <t>Pepper 32, Naylor 54</t>
  </si>
  <si>
    <t>SEASONS ABOVE BOTTOM DIV.</t>
  </si>
  <si>
    <t>CLEAN SHEETS</t>
  </si>
  <si>
    <t>Bowman (pen) 6, Carson 45</t>
  </si>
  <si>
    <t>ATT</t>
  </si>
  <si>
    <t>COMMENTS</t>
  </si>
  <si>
    <t>NL1</t>
  </si>
  <si>
    <t>A Patrick, Storey, Rudd</t>
  </si>
  <si>
    <t>Little, A Patrick, Storey</t>
  </si>
  <si>
    <t>A Patrick 2, M Patrick</t>
  </si>
  <si>
    <t>Pyle</t>
  </si>
  <si>
    <t>Brenen, Storey, Rudd</t>
  </si>
  <si>
    <t>Storey 2, A Patrick</t>
  </si>
  <si>
    <t>Brigham (pen), Pyle</t>
  </si>
  <si>
    <t>Kerr, C Smith, Reed</t>
  </si>
  <si>
    <t>NEW</t>
  </si>
  <si>
    <t>KET</t>
  </si>
  <si>
    <t>Helliwell, Dixon</t>
  </si>
  <si>
    <t>Himsworth, Howlett</t>
  </si>
  <si>
    <t>Dixon, Warburton</t>
  </si>
  <si>
    <t>Kelly (pen)</t>
  </si>
  <si>
    <t>Maidstone United</t>
  </si>
  <si>
    <t>Helliwell, Howlett, Barratt</t>
  </si>
  <si>
    <t>Stone, Aimson</t>
  </si>
  <si>
    <t>Burrows, Rowles</t>
  </si>
  <si>
    <t>Ward, Brass, Wise</t>
  </si>
  <si>
    <t>Seal, Rowles</t>
  </si>
  <si>
    <t>Pollard, Wann</t>
  </si>
  <si>
    <t>Pollard 2, Wann</t>
  </si>
  <si>
    <t>Aimson, Stone 2</t>
  </si>
  <si>
    <t>WOKING</t>
  </si>
  <si>
    <t>41,89</t>
  </si>
  <si>
    <t>Ford</t>
  </si>
  <si>
    <t>Canham</t>
  </si>
  <si>
    <t>Mills, Banton, Walwyn</t>
  </si>
  <si>
    <t>Caernarfon Town</t>
  </si>
  <si>
    <t>BURTON ALBION</t>
  </si>
  <si>
    <t>Burton Albion</t>
  </si>
  <si>
    <t>Pilkington 3, McLaughlin 55</t>
  </si>
  <si>
    <t>McLaughlin</t>
  </si>
  <si>
    <t>Smith, Byrne</t>
  </si>
  <si>
    <t>McDonald, Eccles 2, Ford</t>
  </si>
  <si>
    <t>Seal, Holmes, Wann</t>
  </si>
  <si>
    <t>West Bromwich Albion</t>
  </si>
  <si>
    <t>Seal 2, Hinch</t>
  </si>
  <si>
    <t>Penn, McCombe</t>
  </si>
  <si>
    <t>Hawksby, Dunmore (pen)</t>
  </si>
  <si>
    <t>Basham, Bullock</t>
  </si>
  <si>
    <t>Canvey Island</t>
  </si>
  <si>
    <t>4,14,41,76</t>
  </si>
  <si>
    <t>FARNBOROUGH TOWN</t>
  </si>
  <si>
    <t>Busby</t>
  </si>
  <si>
    <t>Byrne, Walwyn, Pollard</t>
  </si>
  <si>
    <t>Hood, Pollard (pen)</t>
  </si>
  <si>
    <t>Ford, Byrne</t>
  </si>
  <si>
    <t>Byrne 2, Pollard (pen)</t>
  </si>
  <si>
    <t>og, Walwyn, Hay</t>
  </si>
  <si>
    <t>Smith, Walwyn</t>
  </si>
  <si>
    <t>Ford, Pollard 2 (1pen)</t>
  </si>
  <si>
    <t>ELLIOTT, Stuart</t>
  </si>
  <si>
    <t>Sharpe, Fenoughty</t>
  </si>
  <si>
    <t>Beck (pen), Millar</t>
  </si>
  <si>
    <t>Duffield 22, Nogan 52</t>
  </si>
  <si>
    <t>Nicholson</t>
  </si>
  <si>
    <t>Ford, Pearce</t>
  </si>
  <si>
    <t>Banton 2, MacPhail (pen), Sbragia</t>
  </si>
  <si>
    <t>Hood, MacPhail (pen), Banton, og</t>
  </si>
  <si>
    <t>Banton, Hood</t>
  </si>
  <si>
    <t>Houchen</t>
  </si>
  <si>
    <t>Houchen, Butler</t>
  </si>
  <si>
    <t>Banton, Nicholson</t>
  </si>
  <si>
    <t>Ward 2, Banton</t>
  </si>
  <si>
    <t>Banton, Ward</t>
  </si>
  <si>
    <t>Banfield</t>
  </si>
  <si>
    <t>Hughes, Hoggart</t>
  </si>
  <si>
    <t>Wragg 4, Wilkinson</t>
  </si>
  <si>
    <t>Hughes, Wragg</t>
  </si>
  <si>
    <t>Jackson</t>
  </si>
  <si>
    <t>Prescott, Bottom</t>
  </si>
  <si>
    <t>Bottom 2 (1pen), Prescott, Colbridge</t>
  </si>
  <si>
    <t>Wilkinson 2, Bottom, Prescott, Colbridge</t>
  </si>
  <si>
    <t>Kelly</t>
  </si>
  <si>
    <t>Bristol City</t>
  </si>
  <si>
    <t>Old 3rd *</t>
  </si>
  <si>
    <t>WIGAN ATH.</t>
  </si>
  <si>
    <t>Derby County</t>
  </si>
  <si>
    <t>Newport Co.</t>
  </si>
  <si>
    <t>BRISTOL ROV.</t>
  </si>
  <si>
    <t>MIDDLESBRO'</t>
  </si>
  <si>
    <t>NEWPORT CO.</t>
  </si>
  <si>
    <t>Middlesbro'</t>
  </si>
  <si>
    <t>SCARBOROUGH</t>
  </si>
  <si>
    <t>HEREFORD U.</t>
  </si>
  <si>
    <t>Burnley</t>
  </si>
  <si>
    <t>Doncaster R.</t>
  </si>
  <si>
    <t>HALIFAX T.</t>
  </si>
  <si>
    <t>CAMBRIDGE U.</t>
  </si>
  <si>
    <t>Aldershot</t>
  </si>
  <si>
    <t>BURNLEY</t>
  </si>
  <si>
    <t>WALSALL</t>
  </si>
  <si>
    <t>Cardiff C.</t>
  </si>
  <si>
    <t>Beck, Laycock</t>
  </si>
  <si>
    <t>Wilkinson 3</t>
  </si>
  <si>
    <t>Rudd, Gould</t>
  </si>
  <si>
    <t>Wilkinson, Gould</t>
  </si>
  <si>
    <t>Conlon 13</t>
  </si>
  <si>
    <t>Bower 48, Conlon 62</t>
  </si>
  <si>
    <t>Cheltenham Town</t>
  </si>
  <si>
    <t>Sertori 79</t>
  </si>
  <si>
    <t>61,62</t>
  </si>
  <si>
    <t>Turley 62, Jordan 89</t>
  </si>
  <si>
    <t>Conlon</t>
  </si>
  <si>
    <t>Williams J</t>
  </si>
  <si>
    <t>Turley</t>
  </si>
  <si>
    <t>Alcide</t>
  </si>
  <si>
    <t>Atkins</t>
  </si>
  <si>
    <t>Bower</t>
  </si>
  <si>
    <t>Goldie</t>
  </si>
  <si>
    <t>Heron, Rudd</t>
  </si>
  <si>
    <t>J Scott (pen)</t>
  </si>
  <si>
    <t>RUSHALL OLYMPIC</t>
  </si>
  <si>
    <t>LOWEST</t>
  </si>
  <si>
    <t>SWANSEA TOWN</t>
  </si>
  <si>
    <t>Provan 2, Pearson, Aimson, Rudd</t>
  </si>
  <si>
    <t>Pearson, Rudd</t>
  </si>
  <si>
    <t>Aimson, og</t>
  </si>
  <si>
    <t>Walker, Dunmore</t>
  </si>
  <si>
    <t>Dunmore, Aimson (pen)</t>
  </si>
  <si>
    <t>Dunphy 2, Aimson</t>
  </si>
  <si>
    <t>Aimson 2</t>
  </si>
  <si>
    <t>Weddle, Cunliffe</t>
  </si>
  <si>
    <t>Bristol Rovers</t>
  </si>
  <si>
    <t>Cunliffe</t>
  </si>
  <si>
    <t>Swansea Town</t>
  </si>
  <si>
    <t>Morton, og</t>
  </si>
  <si>
    <t>Morton</t>
  </si>
  <si>
    <t>Lang, Rudd, Baker</t>
  </si>
  <si>
    <t>LC2,R</t>
  </si>
  <si>
    <t>Dunphy, Aimson</t>
  </si>
  <si>
    <t>Dunmore 2, Aimson 2</t>
  </si>
  <si>
    <t>Provan, Spencer pen</t>
  </si>
  <si>
    <t>Rusk , Farrell</t>
  </si>
  <si>
    <t>McBreen</t>
  </si>
  <si>
    <t>Wilkinson, Heron</t>
  </si>
  <si>
    <t>Edgar, Powell</t>
  </si>
  <si>
    <t>Swindon Town</t>
  </si>
  <si>
    <t>50-51</t>
  </si>
  <si>
    <t>45-46</t>
  </si>
  <si>
    <t>46,74,76</t>
  </si>
  <si>
    <t>Banfield, Hathway</t>
  </si>
  <si>
    <t>Speed</t>
  </si>
  <si>
    <t>Speed, Green</t>
  </si>
  <si>
    <t>Green</t>
  </si>
  <si>
    <t>Lawie, Banfield</t>
  </si>
  <si>
    <t>Green 2</t>
  </si>
  <si>
    <t>Oldham Athletic</t>
  </si>
  <si>
    <t>Banfield 2</t>
  </si>
  <si>
    <t>Lindsay</t>
  </si>
  <si>
    <t>Banfield, Hughes 2, Spooner 2, Lindsay, Green</t>
  </si>
  <si>
    <t>Speed, Hathway</t>
  </si>
  <si>
    <t>(1963-1964)      28</t>
  </si>
  <si>
    <t>(1964-1965)      29</t>
  </si>
  <si>
    <t>(1965-1966)      30</t>
  </si>
  <si>
    <t>(1966-1967)      31</t>
  </si>
  <si>
    <t>(1967-1968)      32</t>
  </si>
  <si>
    <t>(1968-1969)      33</t>
  </si>
  <si>
    <t>(1969-1970)      34</t>
  </si>
  <si>
    <t>34, 70</t>
  </si>
  <si>
    <t>Edmondson, Cooper</t>
  </si>
  <si>
    <t>Brass 29, Cooper 49</t>
  </si>
  <si>
    <t>88,89</t>
  </si>
  <si>
    <t>55,81</t>
  </si>
  <si>
    <t>Dudgeon</t>
  </si>
  <si>
    <t>Wolverhampton Wanderers</t>
  </si>
  <si>
    <t>Walwyn, Canham</t>
  </si>
  <si>
    <t>MacPhail (pen)</t>
  </si>
  <si>
    <t>Banton, McAughtrie</t>
  </si>
  <si>
    <t>Houchen 2, Banton</t>
  </si>
  <si>
    <t>Canham 3 (1pen), Walwyn 2, Houchen, Senior</t>
  </si>
  <si>
    <t>Banton 2</t>
  </si>
  <si>
    <t>Banton 2, Senior, Walwyn</t>
  </si>
  <si>
    <t>Houchen, Banton</t>
  </si>
  <si>
    <t>MacPhail (pen), Canham</t>
  </si>
  <si>
    <t>og 2</t>
  </si>
  <si>
    <t>Canham 2, Walwyn, Gabbiadini</t>
  </si>
  <si>
    <t>Hood, Gabbiadini</t>
  </si>
  <si>
    <t>Hay</t>
  </si>
  <si>
    <t>Walwyn 2, Canham</t>
  </si>
  <si>
    <t>Canham, MacPhail (pen)</t>
  </si>
  <si>
    <t>Walwyn, MacPhail (pen)</t>
  </si>
  <si>
    <t>Banton (pen), Mills, Senior</t>
  </si>
  <si>
    <t>Walwyn, Banton, Canham</t>
  </si>
  <si>
    <t>Canham 2, Banton</t>
  </si>
  <si>
    <t>Helliwell, Barratt</t>
  </si>
  <si>
    <t>St Albans City</t>
  </si>
  <si>
    <t>Convery 12</t>
  </si>
  <si>
    <t>Rowles, Aimson, og</t>
  </si>
  <si>
    <t>Panther, Dunning, Hotte</t>
  </si>
  <si>
    <t>Dunmore 2, Linaker</t>
  </si>
  <si>
    <t>Dunmore 3, Storey, Fenton</t>
  </si>
  <si>
    <t>Leigh RMI</t>
  </si>
  <si>
    <t>Bishop 64,89, Nogan 66</t>
  </si>
  <si>
    <t>ALFRETON TOWN</t>
  </si>
  <si>
    <t>J Smith, Carruthers, Rankine</t>
  </si>
  <si>
    <t>Brodie, Lawless</t>
  </si>
  <si>
    <t>Gash, Lawless, Rankine</t>
  </si>
  <si>
    <t>J Smith</t>
  </si>
  <si>
    <t>Young, Lawless, McGurk, Gash</t>
  </si>
  <si>
    <t>McGurk, Parslow</t>
  </si>
  <si>
    <t>Barrett, Young, Racchi</t>
  </si>
  <si>
    <t>CONF *</t>
  </si>
  <si>
    <t>Northwich Vics.</t>
  </si>
  <si>
    <t>5th</t>
  </si>
  <si>
    <t>Stainsby 2, Gould, Wilkinson, Rudd</t>
  </si>
  <si>
    <t>Brodie 98, Sodje 122</t>
  </si>
  <si>
    <t>Setanta Shield 5</t>
  </si>
  <si>
    <t>FRT 1,1</t>
  </si>
  <si>
    <t>FRT 1,2</t>
  </si>
  <si>
    <t>FRT 2</t>
  </si>
  <si>
    <t>FRT 3</t>
  </si>
  <si>
    <t>Johnstone's Paint Trophy</t>
  </si>
  <si>
    <t>Jenkinson, Hathway</t>
  </si>
  <si>
    <t>Dando 3, Hathway 2, Lax</t>
  </si>
  <si>
    <t>(2001-2002)      66</t>
  </si>
  <si>
    <t>LEAGUE TOTAL</t>
  </si>
  <si>
    <t>FA CUP</t>
  </si>
  <si>
    <t>LEAGUE CUP</t>
  </si>
  <si>
    <t>OTHERS</t>
  </si>
  <si>
    <t>Ingham, Lawless</t>
  </si>
  <si>
    <t>Spence, Fenton</t>
  </si>
  <si>
    <t>Fenton 3, Brown, Griffiths, A Patrick</t>
  </si>
  <si>
    <t>Grimsby Town</t>
  </si>
  <si>
    <t>Fenton 2, Griffiths, A Patrick</t>
  </si>
  <si>
    <t>Spence</t>
  </si>
  <si>
    <t>FAT2, R</t>
  </si>
  <si>
    <t>Warburton, Helliwell, Canham</t>
  </si>
  <si>
    <t>2,7,40,90</t>
  </si>
  <si>
    <t>Wilkinson, Aimson, Provan</t>
  </si>
  <si>
    <t>Canham, Walwyn, Gabbiadini</t>
  </si>
  <si>
    <t>Storey, M Patrick</t>
  </si>
  <si>
    <t>Donaldson 43</t>
  </si>
  <si>
    <t>Farrell 70</t>
  </si>
  <si>
    <t>Greaves 73</t>
  </si>
  <si>
    <t>Cowan, Brass, Hobson, Edmondson</t>
  </si>
  <si>
    <t>Gould, Wilkinson, Rudd</t>
  </si>
  <si>
    <t>Wilkinson, Goldie (pen)</t>
  </si>
  <si>
    <t>Baker 2, Goldie</t>
  </si>
  <si>
    <t>Purkiss, Sodje, Rusk</t>
  </si>
  <si>
    <t>15th</t>
  </si>
  <si>
    <t>CRA</t>
  </si>
  <si>
    <t>Stone</t>
  </si>
  <si>
    <t>Ross 3, MacDougall, Baker (pen)</t>
  </si>
  <si>
    <t>Bowman, Carson, Fyfield, Smith</t>
  </si>
  <si>
    <t>DANDO, Maurice</t>
  </si>
  <si>
    <t>HATHWAY, Ted</t>
  </si>
  <si>
    <t>38-39</t>
  </si>
  <si>
    <t>LAX, Walter</t>
  </si>
  <si>
    <t>SPEED, Fred</t>
  </si>
  <si>
    <t>35-36</t>
  </si>
  <si>
    <t>JENKINS, Evan</t>
  </si>
  <si>
    <t>EYRES, Jack</t>
  </si>
  <si>
    <t>BOWATER, George</t>
  </si>
  <si>
    <t>BARNES, John</t>
  </si>
  <si>
    <t>HUGHES, James</t>
  </si>
  <si>
    <t>JOHNSON, Clifford</t>
  </si>
  <si>
    <t>TUCKER, William</t>
  </si>
  <si>
    <t>PAWSON, Tom</t>
  </si>
  <si>
    <t>ROUTLEDGE, William</t>
  </si>
  <si>
    <t>GREEN, Harold</t>
  </si>
  <si>
    <t>BANFIELD, Albert</t>
  </si>
  <si>
    <t>LAWIE, Charles</t>
  </si>
  <si>
    <t>Robertson</t>
  </si>
  <si>
    <t>Wragg, Metcalfe</t>
  </si>
  <si>
    <t>Wragg, Hughes, Robertson</t>
  </si>
  <si>
    <t>Metcalfe</t>
  </si>
  <si>
    <t>35,78</t>
  </si>
  <si>
    <t>BF25</t>
  </si>
  <si>
    <t>KW25</t>
  </si>
  <si>
    <t>BF</t>
  </si>
  <si>
    <t>AP</t>
  </si>
  <si>
    <t>RB</t>
  </si>
  <si>
    <t>Walker 64</t>
  </si>
  <si>
    <t>CAM, GRI</t>
  </si>
  <si>
    <t>Butler, Bradshaw, Canham, Banton (pen), Howlett</t>
  </si>
  <si>
    <t>Leyton Orient</t>
  </si>
  <si>
    <t>Butler, Walwyn 2</t>
  </si>
  <si>
    <t>Hotte</t>
  </si>
  <si>
    <t>Accrington</t>
  </si>
  <si>
    <t>Bottom, Wragg, Wilkinson</t>
  </si>
  <si>
    <t>Weir 3, Stainsby</t>
  </si>
  <si>
    <t>Weir 2, Wragg (pen), Stainsby, Gould</t>
  </si>
  <si>
    <t>Stainsby</t>
  </si>
  <si>
    <t>POTTER, Graham</t>
  </si>
  <si>
    <t>MATHIE, Alex</t>
  </si>
  <si>
    <t>Dudgeon 8</t>
  </si>
  <si>
    <t>Dunning, N Bishop, Thomas</t>
  </si>
  <si>
    <t>G&amp;N,BUR,EXE</t>
  </si>
  <si>
    <t>BISHOP, Neal</t>
  </si>
  <si>
    <t>Bridlington</t>
  </si>
  <si>
    <t>Blackstone 2</t>
  </si>
  <si>
    <t>0-1</t>
  </si>
  <si>
    <t>Boucard, Carruthers</t>
  </si>
  <si>
    <t>Hall</t>
  </si>
  <si>
    <t>O'NEILL, Joe</t>
  </si>
  <si>
    <t>CONVERY, Mark</t>
  </si>
  <si>
    <t>3-1</t>
  </si>
  <si>
    <t>Peat, Mansaram</t>
  </si>
  <si>
    <t>Swallow, Mackin (pen), Aimson, McMahon</t>
  </si>
  <si>
    <t>Topping</t>
  </si>
  <si>
    <t>McMahon, Aimson</t>
  </si>
  <si>
    <t>McMahon 2, Aimson, Swallow</t>
  </si>
  <si>
    <t>McMahon, Burrow, Swallow, Aimson, Davidson</t>
  </si>
  <si>
    <t>(1989-1990)      54</t>
  </si>
  <si>
    <t>(1990-1991)      55</t>
  </si>
  <si>
    <t>(1991-1992)      56</t>
  </si>
  <si>
    <t>Donaldson 53</t>
  </si>
  <si>
    <t>Donaldson</t>
  </si>
  <si>
    <t>DONALDSON, Clayton</t>
  </si>
  <si>
    <t>WILCOCKSON, Stanley</t>
  </si>
  <si>
    <t>IVORY, George</t>
  </si>
  <si>
    <t>Barnes, Matthews, Baker</t>
  </si>
  <si>
    <t>Thompson 2, Whitelaw, Comrie</t>
  </si>
  <si>
    <t>Whitelaw</t>
  </si>
  <si>
    <t>Burgess 2, Spence 2 (1pen), Fenton</t>
  </si>
  <si>
    <t>Stewart</t>
  </si>
  <si>
    <t>Warrender 2, Hughes</t>
  </si>
  <si>
    <t>Bottom 3, Wilkinson 2, McNab</t>
  </si>
  <si>
    <t>Pacquette 90+3</t>
  </si>
  <si>
    <t>CORBY TOWN</t>
  </si>
  <si>
    <t>Ferrell 40 (pen)</t>
  </si>
  <si>
    <t>CUP GOALS</t>
  </si>
  <si>
    <t>Brodie, Ferrell</t>
  </si>
  <si>
    <t>Linaker, Brenen</t>
  </si>
  <si>
    <t xml:space="preserve"> 2-3 </t>
  </si>
  <si>
    <t>Blackstone 3, Warburton</t>
  </si>
  <si>
    <t>Pepper (pen), Canham</t>
  </si>
  <si>
    <t xml:space="preserve"> 2-4 </t>
  </si>
  <si>
    <t>Pepper (pen), Blackstone, Helliwell, Barratt</t>
  </si>
  <si>
    <t>Blackstone, McCarthy</t>
  </si>
  <si>
    <t xml:space="preserve"> 1-1 </t>
  </si>
  <si>
    <t>Johnson 2, Dando 2, Hathway 2, Eyres</t>
  </si>
  <si>
    <t>Jenkins</t>
  </si>
  <si>
    <t>Tucker</t>
  </si>
  <si>
    <t>Hughes 3, Bowater</t>
  </si>
  <si>
    <t>Hughes, Eyres</t>
  </si>
  <si>
    <t>Eyres</t>
  </si>
  <si>
    <t>Jenkins 2, Hughes</t>
  </si>
  <si>
    <t>Hogg, Robinson, Parslow</t>
  </si>
  <si>
    <t>Smith C, Rusk</t>
  </si>
  <si>
    <t>McWilliams</t>
  </si>
  <si>
    <t>Phillips, Farmer</t>
  </si>
  <si>
    <t>MacDougall, Hodgson</t>
  </si>
  <si>
    <t>Boyer</t>
  </si>
  <si>
    <t>14,67</t>
  </si>
  <si>
    <t>FARRELL, Craig</t>
  </si>
  <si>
    <t>Barras (pen) 19</t>
  </si>
  <si>
    <t>Cresswell 86</t>
  </si>
  <si>
    <t>WISE, Stuart</t>
  </si>
  <si>
    <t>GROVES, Paul</t>
  </si>
  <si>
    <t>ROBINSON, Paul D</t>
  </si>
  <si>
    <t>BISHOP, Andy</t>
  </si>
  <si>
    <t>YALCIN, Lev</t>
  </si>
  <si>
    <t>ROBINSON, Paul</t>
  </si>
  <si>
    <t>DUDGEON , James</t>
  </si>
  <si>
    <t>Wilkinson, Aimson, Rudd</t>
  </si>
  <si>
    <t>Provan (pen)</t>
  </si>
  <si>
    <t>Provan 2, Wilkinson, Aimson, og</t>
  </si>
  <si>
    <t>Woolford 53, McGurk 73</t>
  </si>
  <si>
    <t>Kidderminster Harriers</t>
  </si>
  <si>
    <t>Edmondson</t>
  </si>
  <si>
    <t>ROCHDALE</t>
  </si>
  <si>
    <t>DARLINGTON</t>
  </si>
  <si>
    <t>Doncaster</t>
  </si>
  <si>
    <t>Jordan 55</t>
  </si>
  <si>
    <t>Naylor 8,11</t>
  </si>
  <si>
    <t>Barnes 12</t>
  </si>
  <si>
    <t>Baker 30,51, Murty 74</t>
  </si>
  <si>
    <t>Francis 2</t>
  </si>
  <si>
    <t>Wragg 3, Weir, og</t>
  </si>
  <si>
    <t>FATSF1</t>
  </si>
  <si>
    <t>FATSF2</t>
  </si>
  <si>
    <t>PROMOTED</t>
  </si>
  <si>
    <t>GILLINGHAM</t>
  </si>
  <si>
    <t>Coventry</t>
  </si>
  <si>
    <t>Darlington</t>
  </si>
  <si>
    <t>Old 3rd</t>
  </si>
  <si>
    <t>RELEGATED</t>
  </si>
  <si>
    <t>GRIMSBY</t>
  </si>
  <si>
    <t>BRENTFORD</t>
  </si>
  <si>
    <t>Norwich</t>
  </si>
  <si>
    <t>PETERBORO</t>
  </si>
  <si>
    <t>Northampton</t>
  </si>
  <si>
    <t>Workington</t>
  </si>
  <si>
    <t>Brentford</t>
  </si>
  <si>
    <t>Farrell 20, Donaldson 32,62,71, Kovacs 46</t>
  </si>
  <si>
    <t>KOVACS, Jonas</t>
  </si>
  <si>
    <t>A Patrick, Rudd</t>
  </si>
  <si>
    <t>Butt</t>
  </si>
  <si>
    <t>M Patrick, A Patrick, Rudd (pen)</t>
  </si>
  <si>
    <t>Winters 2</t>
  </si>
  <si>
    <t>Rudd 2</t>
  </si>
  <si>
    <t>Mills, Banton, Whitehead</t>
  </si>
  <si>
    <t>SVT, G</t>
  </si>
  <si>
    <t>Dixon 2</t>
  </si>
  <si>
    <t>SVT1</t>
  </si>
  <si>
    <t>LDC, G</t>
  </si>
  <si>
    <t>Helliwell 3, Canham 2, Spooner, Tutill</t>
  </si>
  <si>
    <t>Kelly pen</t>
  </si>
  <si>
    <t>LDC1</t>
  </si>
  <si>
    <t>Helliwell</t>
  </si>
  <si>
    <t>AET; Lost 6-7 on penalties</t>
  </si>
  <si>
    <t>AGC, G</t>
  </si>
  <si>
    <t>0-2</t>
  </si>
  <si>
    <t>AGC1</t>
  </si>
  <si>
    <t>Barnes</t>
  </si>
  <si>
    <t>Bushell, Hall</t>
  </si>
  <si>
    <t>AGC2</t>
  </si>
  <si>
    <t>AT, G</t>
  </si>
  <si>
    <t>2-2</t>
  </si>
  <si>
    <t>Barnes 37, Baker 67</t>
  </si>
  <si>
    <t>Barras 83</t>
  </si>
  <si>
    <t>AT2</t>
  </si>
  <si>
    <t>Blair, Fyfield, Reed</t>
  </si>
  <si>
    <t>Barrett</t>
  </si>
  <si>
    <t>Atkin</t>
  </si>
  <si>
    <t>Stancliffe</t>
  </si>
  <si>
    <t>Tutill</t>
  </si>
  <si>
    <t xml:space="preserve"> 3-0 </t>
  </si>
  <si>
    <t>Peterborough United</t>
  </si>
  <si>
    <t>Setanta Shield 3</t>
  </si>
  <si>
    <t>AET; Won 4-2 on penalties</t>
  </si>
  <si>
    <t>AET; Lost 4-5 on penalties</t>
  </si>
  <si>
    <t>56,62,72</t>
  </si>
  <si>
    <t>AET; Won 3-2 on penalties</t>
  </si>
  <si>
    <t>Bullock, Hocking</t>
  </si>
  <si>
    <t>og 17</t>
  </si>
  <si>
    <t>Aimson 2, Hewitt, og</t>
  </si>
  <si>
    <t>Boyer, Aimson 2</t>
  </si>
  <si>
    <t>Johanneson, Swallow, Boyer</t>
  </si>
  <si>
    <t>Mackin (pen), Aimson</t>
  </si>
  <si>
    <t>Taylor, Davidson</t>
  </si>
  <si>
    <t>McMahon 2</t>
  </si>
  <si>
    <t>Cambridge United</t>
  </si>
  <si>
    <t>Swallow</t>
  </si>
  <si>
    <t>Kerr 82</t>
  </si>
  <si>
    <t>KERR, Scott</t>
  </si>
  <si>
    <t>KERR, Scott (1 FAT)</t>
  </si>
  <si>
    <t>Smith, Kerr</t>
  </si>
  <si>
    <t>Byrne</t>
  </si>
  <si>
    <t>Stafford Rangers</t>
  </si>
  <si>
    <t>Ford, Walwyn</t>
  </si>
  <si>
    <t>ALTRINCHAM</t>
  </si>
  <si>
    <t>Altrincham</t>
  </si>
  <si>
    <t>Pollard 2, Walwyn</t>
  </si>
  <si>
    <t>Hood, Ford, Walwyn</t>
  </si>
  <si>
    <t>Hartlepool United</t>
  </si>
  <si>
    <t>Pollard</t>
  </si>
  <si>
    <t>HARTLEPOOL UNITED</t>
  </si>
  <si>
    <t>Eastbourne Borough</t>
  </si>
  <si>
    <t>FAT3, R</t>
  </si>
  <si>
    <t>BOYES, Adam</t>
  </si>
  <si>
    <t>Hocking 41</t>
  </si>
  <si>
    <t>42, 55, 66</t>
  </si>
  <si>
    <t>16, 39</t>
  </si>
  <si>
    <t>Sangare, Mackin, Ingham</t>
  </si>
  <si>
    <t>Downing</t>
  </si>
  <si>
    <t>Seal, Jones</t>
  </si>
  <si>
    <t>McMordie</t>
  </si>
  <si>
    <t>Swallow, Wann</t>
  </si>
  <si>
    <t>Holmes (pen), Hosker</t>
  </si>
  <si>
    <t>Cave, Pollard</t>
  </si>
  <si>
    <t>Holmes (pen), Pollard</t>
  </si>
  <si>
    <t>Holmes</t>
  </si>
  <si>
    <t>Cave, Hinch</t>
  </si>
  <si>
    <t>Hinch, Pollard 2</t>
  </si>
  <si>
    <t>Holmes, Pollard, Cave</t>
  </si>
  <si>
    <t>Hinch, Cave</t>
  </si>
  <si>
    <t>Seal, Cave</t>
  </si>
  <si>
    <t>Cave, Seal</t>
  </si>
  <si>
    <t>Hinch, Pollard</t>
  </si>
  <si>
    <t>Young, Hinch</t>
  </si>
  <si>
    <t>Hayhurst 9</t>
  </si>
  <si>
    <t>TOR</t>
  </si>
  <si>
    <t>HAYHURST, Will</t>
  </si>
  <si>
    <t>W6, D4, Goals 27-10</t>
  </si>
  <si>
    <t>W6, D6, Goals 19-10</t>
  </si>
  <si>
    <t>W7, D4, Goals 23-13</t>
  </si>
  <si>
    <t>Burluraux</t>
  </si>
  <si>
    <t>Plymouth Argyle</t>
  </si>
  <si>
    <t>Blackburn Rovers</t>
  </si>
  <si>
    <t>McMahon, Henderson, Aimson</t>
  </si>
  <si>
    <t>STRONACH, Peter</t>
  </si>
  <si>
    <t>LOGGIE, David</t>
  </si>
  <si>
    <t>79-80</t>
  </si>
  <si>
    <t>WELLINGS, Barry</t>
  </si>
  <si>
    <t>FORD, Gary</t>
  </si>
  <si>
    <t>86-87</t>
  </si>
  <si>
    <t>Parkin, Brass, Fettis, Edmondson, Bullock</t>
  </si>
  <si>
    <t>Novacki</t>
  </si>
  <si>
    <t xml:space="preserve"> 2-2 </t>
  </si>
  <si>
    <t xml:space="preserve"> 1-3 </t>
  </si>
  <si>
    <t>Griffiths</t>
  </si>
  <si>
    <t>Brown, A Patrick 2, Fenton 2</t>
  </si>
  <si>
    <t>Fenton 2</t>
  </si>
  <si>
    <t>Jackson, Weir</t>
  </si>
  <si>
    <t>Fountain</t>
  </si>
  <si>
    <t>Weir 2, Gould, Wragg, Stainsby</t>
  </si>
  <si>
    <t>Stainsby, Weir</t>
  </si>
  <si>
    <t>Wragg, Weir</t>
  </si>
  <si>
    <t>Rudd, Weir</t>
  </si>
  <si>
    <t>EDMONDSON Darren</t>
  </si>
  <si>
    <t>WRAGG, Peter</t>
  </si>
  <si>
    <t>67,89</t>
  </si>
  <si>
    <t>WEST HAM UNITED</t>
  </si>
  <si>
    <t>CAMBRIDGE UNITED</t>
  </si>
  <si>
    <t>CHARLTON ATHLETIC</t>
  </si>
  <si>
    <t>CHELTENHAM TOWN</t>
  </si>
  <si>
    <t>KIDDERMINSTER HARRIERS</t>
  </si>
  <si>
    <t>GALVIN, Chris</t>
  </si>
  <si>
    <t>STANIFORTH, Gordon</t>
  </si>
  <si>
    <t>87-88</t>
  </si>
  <si>
    <t>SCOTT, Peter</t>
  </si>
  <si>
    <t>HUTT, Geoff</t>
  </si>
  <si>
    <t>Brown, Bottom (pen)</t>
  </si>
  <si>
    <t>Hill 2, Wilkinson, Fenton</t>
  </si>
  <si>
    <t>Wilkinson 3, Wragg</t>
  </si>
  <si>
    <t>Wragg (pen), Fenton</t>
  </si>
  <si>
    <t>Histon</t>
  </si>
  <si>
    <t xml:space="preserve"> 1-2</t>
  </si>
  <si>
    <t>Fortune-West</t>
  </si>
  <si>
    <t>(1932-1933)      4</t>
  </si>
  <si>
    <t>(1933-1934)      5</t>
  </si>
  <si>
    <t>(1934-1935)      6</t>
  </si>
  <si>
    <t>(1935-1936)      7</t>
  </si>
  <si>
    <t>(1936-1937)      8</t>
  </si>
  <si>
    <t>(2007-2008)      72</t>
  </si>
  <si>
    <t>Woodward (pen), Swallow, Pollard, Aimson</t>
  </si>
  <si>
    <t>Rowles, Aimson</t>
  </si>
  <si>
    <t>Rowles, Woodward</t>
  </si>
  <si>
    <t>Pollard, Lally, Taylor</t>
  </si>
  <si>
    <t>34,36,79</t>
  </si>
  <si>
    <t>Beadle</t>
  </si>
  <si>
    <t>Elliott 34, McBreen 38</t>
  </si>
  <si>
    <t>McBREEN, Danny</t>
  </si>
  <si>
    <t>Parkin</t>
  </si>
  <si>
    <t>Jones, Brass, Fox</t>
  </si>
  <si>
    <t>Mortimer, Lee</t>
  </si>
  <si>
    <t>Scott, Earl</t>
  </si>
  <si>
    <t>Donaldson 86, A Bishop 94</t>
  </si>
  <si>
    <t>Porter, Donaldson</t>
  </si>
  <si>
    <t>TARRANT, Neil</t>
  </si>
  <si>
    <t>BASHAM, Mike</t>
  </si>
  <si>
    <t>EMMERSON, Scott</t>
  </si>
  <si>
    <t>FYFIELD, Jamal</t>
  </si>
  <si>
    <t>RACCHI, Danny</t>
  </si>
  <si>
    <t>CHAMBERS, Ashley</t>
  </si>
  <si>
    <t>McDERMOTT, David</t>
  </si>
  <si>
    <t>SMITH, Jonathan</t>
  </si>
  <si>
    <t>Blair 64, Oyebanjo 71</t>
  </si>
  <si>
    <t>Hobson, Nogan, Cowan, Brass, Edmondson</t>
  </si>
  <si>
    <t>Agnew, Sertori</t>
  </si>
  <si>
    <t>26,82</t>
  </si>
  <si>
    <t>Pitt 60</t>
  </si>
  <si>
    <t>Warburton, Spooner 3</t>
  </si>
  <si>
    <t>McCarthy, Blackstone</t>
  </si>
  <si>
    <t>Pepper 17, Cooper 72</t>
  </si>
  <si>
    <t>Baker 68</t>
  </si>
  <si>
    <t>McWilliams, Wilkinson</t>
  </si>
  <si>
    <t>Spence (pen)</t>
  </si>
  <si>
    <t>Allen, Benson</t>
  </si>
  <si>
    <t>Dando 3, Eyres 2, Pawson, og</t>
  </si>
  <si>
    <t>Potts</t>
  </si>
  <si>
    <t>Fox, Hobson, Jones, Reddy</t>
  </si>
  <si>
    <t>Bowey</t>
  </si>
  <si>
    <t>BRADFORD PA</t>
  </si>
  <si>
    <t>Oldham</t>
  </si>
  <si>
    <t>GATESHEAD</t>
  </si>
  <si>
    <t>WORKINGTON</t>
  </si>
  <si>
    <t>Chester</t>
  </si>
  <si>
    <t>OLDHAM</t>
  </si>
  <si>
    <t>Grimsby</t>
  </si>
  <si>
    <t>Southport</t>
  </si>
  <si>
    <t>DERBY CO</t>
  </si>
  <si>
    <t>TRANMERE</t>
  </si>
  <si>
    <t>Derby Co</t>
  </si>
  <si>
    <t>NORTHAMPTON</t>
  </si>
  <si>
    <t>Hammerton</t>
  </si>
  <si>
    <t>FAC2Q,R</t>
  </si>
  <si>
    <t>Scarborough</t>
  </si>
  <si>
    <t>Albrecht, Merritt 2, Clayton</t>
  </si>
  <si>
    <t>Merris, Webster, Donovan</t>
  </si>
  <si>
    <t>MALONEY, John</t>
  </si>
  <si>
    <t>Fielding, Edmundson</t>
  </si>
  <si>
    <t>Scott (pen)</t>
  </si>
  <si>
    <t>FAC4,2</t>
  </si>
  <si>
    <t>SHEFFIELD WEDNESDAY</t>
  </si>
  <si>
    <t>RUNCORN</t>
  </si>
  <si>
    <t>Brigham (pen), Rudd</t>
  </si>
  <si>
    <t>Ivey, A Patrick</t>
  </si>
  <si>
    <t>M Patrick, Brenen</t>
  </si>
  <si>
    <t>1, 3, 20, 50</t>
  </si>
  <si>
    <t>MEREDITH, James</t>
  </si>
  <si>
    <t>Rankine 7, Brodie 42</t>
  </si>
  <si>
    <t>Speed 2, Lindsay, Spooner</t>
  </si>
  <si>
    <t>Speed 2</t>
  </si>
  <si>
    <t>Green 2, Speed (pen), Routledge</t>
  </si>
  <si>
    <t>Hughes, Hathway</t>
  </si>
  <si>
    <t>Speed, Spooner</t>
  </si>
  <si>
    <t>Hughes, Spooner</t>
  </si>
  <si>
    <t>Speed, Hughes, Spooner</t>
  </si>
  <si>
    <t>Hughes 2</t>
  </si>
  <si>
    <t>46,81</t>
  </si>
  <si>
    <t>56, 72</t>
  </si>
  <si>
    <t>(2003-2004)      68</t>
  </si>
  <si>
    <t>03-04</t>
  </si>
  <si>
    <t>MERRIS, Dave</t>
  </si>
  <si>
    <t>3,63</t>
  </si>
  <si>
    <t>HOY, Bobby</t>
  </si>
  <si>
    <t>TAYLOR, Phil</t>
  </si>
  <si>
    <t>AFC TELFORD UNITED</t>
  </si>
  <si>
    <t>AFC Telford United</t>
  </si>
  <si>
    <t>Rusk 9, Purkiss 66</t>
  </si>
  <si>
    <t>Fountain, Hughes, Wilkinson, Wragg</t>
  </si>
  <si>
    <t>Wragg 2, Addison</t>
  </si>
  <si>
    <t>Addison 2, Hughes, Wilkinson, Wragg (pen), Weir</t>
  </si>
  <si>
    <t>Taylor</t>
  </si>
  <si>
    <t>FAC3,2R</t>
  </si>
  <si>
    <t>Graydon</t>
  </si>
  <si>
    <t>CAL, MAC, DAR, SHR, LEY, SOU</t>
  </si>
  <si>
    <t>14th</t>
  </si>
  <si>
    <t>Swallow 2, Aimson</t>
  </si>
  <si>
    <t>Newport</t>
  </si>
  <si>
    <t>LUTON TOWN</t>
  </si>
  <si>
    <t>Newport Co</t>
  </si>
  <si>
    <t>DONCASTER R</t>
  </si>
  <si>
    <t>ALDERSHOT</t>
  </si>
  <si>
    <t>Doncaster R</t>
  </si>
  <si>
    <t>NEWPORT CO</t>
  </si>
  <si>
    <t>Swansea T</t>
  </si>
  <si>
    <t>OLDHAM ATH</t>
  </si>
  <si>
    <t>CAMBRIDGE</t>
  </si>
  <si>
    <t>EASTBOURNE BOROUGH</t>
  </si>
  <si>
    <t>Lewes</t>
  </si>
  <si>
    <t>LEW</t>
  </si>
  <si>
    <t>(1978-1979)      43</t>
  </si>
  <si>
    <t>Walwyn, McAughtrie</t>
  </si>
  <si>
    <t>MacPhail pen, Walwyn</t>
  </si>
  <si>
    <t>Houchen pen, Banton</t>
  </si>
  <si>
    <t>Mills, Walwyn 3</t>
  </si>
  <si>
    <t>AET; Won on away goals rule</t>
  </si>
  <si>
    <t>Chelsea</t>
  </si>
  <si>
    <t>Gabbiadini</t>
  </si>
  <si>
    <t>Hope, Edmondson, Shaw</t>
  </si>
  <si>
    <t>Storey, Dunmore</t>
  </si>
  <si>
    <t>Dunmore</t>
  </si>
  <si>
    <t>Burgess</t>
  </si>
  <si>
    <t>Dunmore, Burgess</t>
  </si>
  <si>
    <t>CHALLINOR, Jon</t>
  </si>
  <si>
    <t>Whitehouse</t>
  </si>
  <si>
    <t>Racchi 25, J Smith 54</t>
  </si>
  <si>
    <t>Rankine</t>
  </si>
  <si>
    <t>C Smith, Sangare</t>
  </si>
  <si>
    <t>C Smith 65, Rankine (pen) 70, 78</t>
  </si>
  <si>
    <t>SMITH, Chris</t>
  </si>
  <si>
    <t>Baines 3, Jenkinson</t>
  </si>
  <si>
    <t>og</t>
  </si>
  <si>
    <t>Jenkinson 2, Baines 2, Thompson</t>
  </si>
  <si>
    <t>Spooner, Jenkinson, Baines</t>
  </si>
  <si>
    <t>Baines 3, Spooner, Fenoughty</t>
  </si>
  <si>
    <t>Winfield 72</t>
  </si>
  <si>
    <t>Winfield</t>
  </si>
  <si>
    <t>Summerfield 66</t>
  </si>
  <si>
    <t>McCombe, Halliday</t>
  </si>
  <si>
    <t>HALLIDAY, Brad</t>
  </si>
  <si>
    <t>Berrett</t>
  </si>
  <si>
    <t>Oliver</t>
  </si>
  <si>
    <t>Winfield, McCoy, Berrett</t>
  </si>
  <si>
    <t>Berrett, Oliver</t>
  </si>
  <si>
    <t>Carson, Ilesanmi, Thompson, Berrett, Penn</t>
  </si>
  <si>
    <t>Collins</t>
  </si>
  <si>
    <t>6,27,57</t>
  </si>
  <si>
    <t>Berrett 62</t>
  </si>
  <si>
    <t>Berrett 37, Thompson 54, Oliver 58</t>
  </si>
  <si>
    <t>(2015-2016)      80</t>
  </si>
  <si>
    <t>15-16</t>
  </si>
  <si>
    <t>THOMPSON, Reece</t>
  </si>
  <si>
    <t>BERRETT, James</t>
  </si>
  <si>
    <t>OLIVER, Vadaine</t>
  </si>
  <si>
    <t>NOLAN, Eddie</t>
  </si>
  <si>
    <t>TURNER, Rhys</t>
  </si>
  <si>
    <t>Summerfield, Penn</t>
  </si>
  <si>
    <t>1, 63, 88</t>
  </si>
  <si>
    <t>Oliver 4, 49</t>
  </si>
  <si>
    <t>JPT3</t>
  </si>
  <si>
    <t>McCoy, Collins</t>
  </si>
  <si>
    <t>Godfrey</t>
  </si>
  <si>
    <t>Lowe, Oliver, Berrett, Coulson</t>
  </si>
  <si>
    <t>Oliver, Ilesanmi, Winfield</t>
  </si>
  <si>
    <t>GODFREY, Ben</t>
  </si>
  <si>
    <t>Berrett, Boyle, Morris</t>
  </si>
  <si>
    <t>W12, D11, Goals 28-12</t>
  </si>
  <si>
    <t>Lussey, Berrett</t>
  </si>
  <si>
    <t>FEWSTER, Bradley</t>
  </si>
  <si>
    <t>49,51,59,70,79,83</t>
  </si>
  <si>
    <t>Ilesamni, Flinders, O'Connor</t>
  </si>
  <si>
    <t>Oliver, Flinders</t>
  </si>
  <si>
    <t>39 (pen)</t>
  </si>
  <si>
    <t>McEvoy, Carson</t>
  </si>
  <si>
    <t>Penn, Massanka, Oliver</t>
  </si>
  <si>
    <t>McEVOY, Kenny</t>
  </si>
  <si>
    <t>GALBRAITH, Danny</t>
  </si>
  <si>
    <t>85 (pen)</t>
  </si>
  <si>
    <t>20, 53</t>
  </si>
  <si>
    <t>Fewster 34,63</t>
  </si>
  <si>
    <t>Satka</t>
  </si>
  <si>
    <t>14, 71, 77, 83</t>
  </si>
  <si>
    <t>Hendrie</t>
  </si>
  <si>
    <t>ALESSANDRA, Lewis</t>
  </si>
  <si>
    <t>HARTLEPOOL U.</t>
  </si>
  <si>
    <t>DAGENHAM &amp; RED.</t>
  </si>
  <si>
    <t>BOREHAM WOOD</t>
  </si>
  <si>
    <t>Brodie, Whittle, Rooney, Fry</t>
  </si>
  <si>
    <t>Brodie, Rooney</t>
  </si>
  <si>
    <t>Fenwick</t>
  </si>
  <si>
    <t>Higgins</t>
  </si>
  <si>
    <t>Rooney, Kuklowski</t>
  </si>
  <si>
    <t>Summerfield, Carson</t>
  </si>
  <si>
    <t>Berrett, Penn, Galbraith</t>
  </si>
  <si>
    <t>34, 68, 90+1</t>
  </si>
  <si>
    <t>Brodie 8, Connolly 82, 89, Fenwick 88</t>
  </si>
  <si>
    <t>Wright, Higgins</t>
  </si>
  <si>
    <t>Fewster</t>
  </si>
  <si>
    <t>CARDS</t>
  </si>
  <si>
    <t>Berrett, Alessandra</t>
  </si>
  <si>
    <t>Summerfield, Hendrie</t>
  </si>
  <si>
    <t>CAMERON, Kyle</t>
  </si>
  <si>
    <t>(2016-2017)      81</t>
  </si>
  <si>
    <t>16-17</t>
  </si>
  <si>
    <t>KAMDJO, Clovis</t>
  </si>
  <si>
    <t>FRY, Matt</t>
  </si>
  <si>
    <t>HESLOP, Simon</t>
  </si>
  <si>
    <t>WRIGHT, Jake</t>
  </si>
  <si>
    <t>CONNOLLY, Aidan</t>
  </si>
  <si>
    <t>FENWICK, Scott</t>
  </si>
  <si>
    <t>`</t>
  </si>
  <si>
    <t>5, 28</t>
  </si>
  <si>
    <t>Rooney</t>
  </si>
  <si>
    <t>DOVER ATHLETIC</t>
  </si>
  <si>
    <t>Wright</t>
  </si>
  <si>
    <t>57, 64</t>
  </si>
  <si>
    <t>Rooney, Fry, Brodie</t>
  </si>
  <si>
    <t>Guiseley</t>
  </si>
  <si>
    <t>1-4</t>
  </si>
  <si>
    <t>Nti, Fenwick, Heslop, Kamdjo, Galbraith, Brodie</t>
  </si>
  <si>
    <t>og 56</t>
  </si>
  <si>
    <t>47 (pen), 90+1</t>
  </si>
  <si>
    <t>Fry, Whittle</t>
  </si>
  <si>
    <t>SUTTON UNITED</t>
  </si>
  <si>
    <t>NTI, Daniel</t>
  </si>
  <si>
    <t>CURZON ASHTON</t>
  </si>
  <si>
    <t>Curzon Ashton</t>
  </si>
  <si>
    <t>Higgins, Heslop</t>
  </si>
  <si>
    <t>Fry, Brodie, Kamdjo, Heslop</t>
  </si>
  <si>
    <t>Eastleigh</t>
  </si>
  <si>
    <t>KLUKOWSKI, Yan</t>
  </si>
  <si>
    <t>Bromley</t>
  </si>
  <si>
    <t>4, 24, 78</t>
  </si>
  <si>
    <t>McDaid, Fenwick</t>
  </si>
  <si>
    <t>RZONCA, Callum</t>
  </si>
  <si>
    <t>90+2</t>
  </si>
  <si>
    <t>Whittle</t>
  </si>
  <si>
    <t>WORCESTER CITY</t>
  </si>
  <si>
    <t>Racine</t>
  </si>
  <si>
    <t>MURPHY, Rhys</t>
  </si>
  <si>
    <t>Parkin, Murphy, Newton</t>
  </si>
  <si>
    <t>North Ferriby United</t>
  </si>
  <si>
    <t>Racine 12</t>
  </si>
  <si>
    <t>RACINE, Aarran</t>
  </si>
  <si>
    <t>NORTH FERRIBY UNITED</t>
  </si>
  <si>
    <t>Murphy, Heslop</t>
  </si>
  <si>
    <t>Dover Athletic</t>
  </si>
  <si>
    <t>ROONEY, Shaun</t>
  </si>
  <si>
    <t>Harlow Town</t>
  </si>
  <si>
    <t>Lappin</t>
  </si>
  <si>
    <t>MORGAN-SMITH, Amari</t>
  </si>
  <si>
    <t>MURPHY, Rhys (1 FAT)</t>
  </si>
  <si>
    <t>Newton</t>
  </si>
  <si>
    <t>NEWTON, Sean</t>
  </si>
  <si>
    <t>Nuneaton Town</t>
  </si>
  <si>
    <t>Morgan-Smith 2, Oliver 14, Newton 18</t>
  </si>
  <si>
    <t>Oliver, Kluklowski, Fenwick, Morgan-Smith, Heslop</t>
  </si>
  <si>
    <t>Boreham Wood</t>
  </si>
  <si>
    <t>BRACKLEY TOWN</t>
  </si>
  <si>
    <t>Bencherif</t>
  </si>
  <si>
    <t>Bencherif, Heslop, Newton</t>
  </si>
  <si>
    <t>Parkin 28</t>
  </si>
  <si>
    <t>Parkin, Oliver, Fenwick</t>
  </si>
  <si>
    <t>EASTLEIGH</t>
  </si>
  <si>
    <t>Heslop</t>
  </si>
  <si>
    <t>Sutton United</t>
  </si>
  <si>
    <t>Parkin, Newton</t>
  </si>
  <si>
    <t>BROMLEY</t>
  </si>
  <si>
    <t>Morgan-Smith, Oliver, Heslop</t>
  </si>
  <si>
    <t>2-3</t>
  </si>
  <si>
    <t>Morgan-Smith</t>
  </si>
  <si>
    <t>Newton, Parslow, Whittle, Holmes, Hall</t>
  </si>
  <si>
    <t>Parkin, Morgan-Smith, Oliver</t>
  </si>
  <si>
    <t>Parkin 10, Hall 45, Morgan-Smith 75</t>
  </si>
  <si>
    <t>Newton, Holmes</t>
  </si>
  <si>
    <t>HALL, Asa</t>
  </si>
  <si>
    <t>1, 56</t>
  </si>
  <si>
    <t>Oliver 24, Holmes 75</t>
  </si>
  <si>
    <t>HOLMES, Danny</t>
  </si>
  <si>
    <t>NFU</t>
  </si>
  <si>
    <t>Muggleton, Hall</t>
  </si>
  <si>
    <t>OXFORD U.</t>
  </si>
  <si>
    <t>GRIMSBY T.</t>
  </si>
  <si>
    <t>BRADFORD C.</t>
  </si>
  <si>
    <t>BRISTOL R.</t>
  </si>
  <si>
    <t>CAMB./BURTON</t>
  </si>
  <si>
    <t>NORTHWICH V.</t>
  </si>
  <si>
    <t>FOREST GREEN R.</t>
  </si>
  <si>
    <t>FLEETWOOD</t>
  </si>
  <si>
    <t>DAGENHAM &amp; R.</t>
  </si>
  <si>
    <t>Halifax T.</t>
  </si>
  <si>
    <t>Burton A.</t>
  </si>
  <si>
    <t>Bradford C.</t>
  </si>
  <si>
    <t>Scunthorpe U.</t>
  </si>
  <si>
    <t>Notts Co.</t>
  </si>
  <si>
    <t>N. Ferriby U.</t>
  </si>
  <si>
    <t>Dagenham &amp; R.</t>
  </si>
  <si>
    <t>Forest Green R.</t>
  </si>
  <si>
    <t>Eastbourne B.</t>
  </si>
  <si>
    <t>Exeter C.</t>
  </si>
  <si>
    <t>Torquay U.</t>
  </si>
  <si>
    <t>MIN</t>
  </si>
  <si>
    <t>MAX</t>
  </si>
  <si>
    <t>AVE</t>
  </si>
  <si>
    <t>VISITORS</t>
  </si>
  <si>
    <t>Away Ground</t>
  </si>
  <si>
    <t>Highlighted figures are estimated</t>
  </si>
  <si>
    <t>Muggleton, Newton</t>
  </si>
  <si>
    <t>Salford City</t>
  </si>
  <si>
    <t>NLN *</t>
  </si>
  <si>
    <t>17-18</t>
  </si>
  <si>
    <t>NUNEATON TOWN</t>
  </si>
  <si>
    <t>FC UNITED OF MANCHESTER</t>
  </si>
  <si>
    <t>Chorley</t>
  </si>
  <si>
    <t>Spennymoor Town</t>
  </si>
  <si>
    <t>Conor Smith</t>
  </si>
  <si>
    <t>Wharton, Whittle</t>
  </si>
  <si>
    <t>77, 90</t>
  </si>
  <si>
    <t>19, 36</t>
  </si>
  <si>
    <t>Parkin 14, Newton 21</t>
  </si>
  <si>
    <t>Parslow 2, Morgan-Smith 11,24, Newton 31, og 69</t>
  </si>
  <si>
    <t>Heslop 16, Morgan-Smith 27</t>
  </si>
  <si>
    <t>GAINSBOROUGH TRINITY</t>
  </si>
  <si>
    <t>(2017-2018)      82</t>
  </si>
  <si>
    <t>LAW, Josh</t>
  </si>
  <si>
    <t>ALMOND, Louis</t>
  </si>
  <si>
    <t>FELIX, Kaine</t>
  </si>
  <si>
    <t>Bencherif, Heslop</t>
  </si>
  <si>
    <t>Harrogate Town</t>
  </si>
  <si>
    <t>Worsnop</t>
  </si>
  <si>
    <t>15 (pen), 50</t>
  </si>
  <si>
    <t>AWAY FANS VISITING YORK CITY:</t>
  </si>
  <si>
    <t>YORK CITY FANS VISITING AWAY GROUNDS:</t>
  </si>
  <si>
    <t>Wharton</t>
  </si>
  <si>
    <t>Harrogate T.</t>
  </si>
  <si>
    <t>Leamington</t>
  </si>
  <si>
    <t>Ferguson</t>
  </si>
  <si>
    <t>Newton, Martin</t>
  </si>
  <si>
    <t>FERGUSON, David</t>
  </si>
  <si>
    <t>ROWE, Daniel</t>
  </si>
  <si>
    <t>MAX:</t>
  </si>
  <si>
    <t>NO. OF SCORERS WITH 20+ LEAGUE GOALS</t>
  </si>
  <si>
    <t>NO. OF SCORERS WITH 30+ LEAGUE GOALS</t>
  </si>
  <si>
    <t>Rowe, Newton, Whittle, Bencherif</t>
  </si>
  <si>
    <t>Law</t>
  </si>
  <si>
    <t>MARTIN, Gary (1 FAT)</t>
  </si>
  <si>
    <t>FAT3Q</t>
  </si>
  <si>
    <t>COALVILLE TOWN</t>
  </si>
  <si>
    <t>Burn</t>
  </si>
  <si>
    <t>Parkin 30, 76</t>
  </si>
  <si>
    <t>Bencherif, Connolly, Rowe</t>
  </si>
  <si>
    <t>BURN, John</t>
  </si>
  <si>
    <t>Bencherif, Moke, Connolly</t>
  </si>
  <si>
    <t>CORREIA, Raul</t>
  </si>
  <si>
    <t>SPENNYMOOR TOWN</t>
  </si>
  <si>
    <t>Heslop, Ferguson, Brown, Burn</t>
  </si>
  <si>
    <t>23, 30</t>
  </si>
  <si>
    <t>SALFORD CITY</t>
  </si>
  <si>
    <t>Connolly 26</t>
  </si>
  <si>
    <t>Ferguson, Brown</t>
  </si>
  <si>
    <t>KEMPSTER, Alex</t>
  </si>
  <si>
    <t>Brackley Town</t>
  </si>
  <si>
    <t>HARROGATE TOWN</t>
  </si>
  <si>
    <t>FC United of Manchester</t>
  </si>
  <si>
    <t>CHORLEY</t>
  </si>
  <si>
    <t>LEAMINGTON</t>
  </si>
  <si>
    <t>Ferguson 72</t>
  </si>
  <si>
    <t>GRAY, James</t>
  </si>
  <si>
    <t>GAI</t>
  </si>
  <si>
    <t>SMITH, Connor</t>
  </si>
  <si>
    <t>50, 66</t>
  </si>
  <si>
    <t>TAM, ALF</t>
  </si>
  <si>
    <t>Parslow, Brown</t>
  </si>
  <si>
    <t>LEA, FCUM, TEL</t>
  </si>
  <si>
    <t>CUR</t>
  </si>
  <si>
    <t>DAR, NUN</t>
  </si>
  <si>
    <t>52, 80</t>
  </si>
  <si>
    <t>Bencherif, Tait</t>
  </si>
  <si>
    <t>York 76</t>
  </si>
  <si>
    <t>Heslop, Penn, Newton, Wright, Kempster</t>
  </si>
  <si>
    <t>Hereford</t>
  </si>
  <si>
    <t>11, 44, 54</t>
  </si>
  <si>
    <t>Parkin (pen) 79, Moke 90</t>
  </si>
  <si>
    <t>Langstaff 76, Tait 83</t>
  </si>
  <si>
    <t>Bencherif, Heslop, Penn</t>
  </si>
  <si>
    <t>Heslop, Langstaff, McAughtrie</t>
  </si>
  <si>
    <t>Stockport Co.</t>
  </si>
  <si>
    <t>Last Updated:</t>
  </si>
  <si>
    <t>ASHTON ATHLETIC</t>
  </si>
  <si>
    <t>Ferguson 70secs, Burrow 14, Tait 37, Harris 44, York 62</t>
  </si>
  <si>
    <t>(2018-2019)      83</t>
  </si>
  <si>
    <t>18-19</t>
  </si>
  <si>
    <t>YORK, Wes</t>
  </si>
  <si>
    <t>LANGSTAFF, McAuley</t>
  </si>
  <si>
    <t>TAIT, Joe</t>
  </si>
  <si>
    <t>BURROW, Jordan</t>
  </si>
  <si>
    <t>HARRIS, Alex</t>
  </si>
  <si>
    <t>Ashton United</t>
  </si>
  <si>
    <t>ST IVES TOWN</t>
  </si>
  <si>
    <t>Nuneaton Borough</t>
  </si>
  <si>
    <t>Griffiths, Heslop, Wright, Law</t>
  </si>
  <si>
    <t>Wright 8, Burrow 49, 55</t>
  </si>
  <si>
    <t>MARTIN, Gary</t>
  </si>
  <si>
    <t>Law, Heslop, Allan</t>
  </si>
  <si>
    <t>Burrow 11</t>
  </si>
  <si>
    <t>Newton, Heslop, Moke</t>
  </si>
  <si>
    <t>Penn, Tait, Newton</t>
  </si>
  <si>
    <t>17, 25, 87</t>
  </si>
  <si>
    <t>Harris 34, Burrow (pen) 85</t>
  </si>
  <si>
    <t>56, 81, 89</t>
  </si>
  <si>
    <t>HAWKINS, Lewis</t>
  </si>
  <si>
    <t>HAWKINS, Lewis (1 FAT)</t>
  </si>
  <si>
    <t>50, 62</t>
  </si>
  <si>
    <t>Griffiths, Hawkins</t>
  </si>
  <si>
    <t>York</t>
  </si>
  <si>
    <t>BRAY, Alex</t>
  </si>
  <si>
    <t>BRAY, Alex (1 FAT)</t>
  </si>
  <si>
    <t>Burrow (pen) 30, Bencherif 40, 81, Wright 62</t>
  </si>
  <si>
    <t>Davis, Wright, Moke</t>
  </si>
  <si>
    <t>BENCHERIF, Hmza</t>
  </si>
  <si>
    <t>ASHTON UNITED</t>
  </si>
  <si>
    <t>Burrow 82, 89</t>
  </si>
  <si>
    <t>Moke</t>
  </si>
  <si>
    <t>Moke, Newton, Burgess</t>
  </si>
  <si>
    <t>GRIFFITHS, Kallum</t>
  </si>
  <si>
    <t>BURGESS, Scott</t>
  </si>
  <si>
    <t>NUNEATON BOROUGH</t>
  </si>
  <si>
    <t>York 56, Bencherif 77</t>
  </si>
  <si>
    <t>Ferguson, Moke</t>
  </si>
  <si>
    <t>Kempster 10</t>
  </si>
  <si>
    <t>NUN</t>
  </si>
  <si>
    <t>Griffiths, York</t>
  </si>
  <si>
    <t>Ferguson 63</t>
  </si>
  <si>
    <t>FCUM, ASH</t>
  </si>
  <si>
    <t>Langstaff 32</t>
  </si>
  <si>
    <t>GUI</t>
  </si>
  <si>
    <t>Langstaff</t>
  </si>
  <si>
    <t>CUR, HER, DAR, ALF</t>
  </si>
  <si>
    <t>Burrow 49</t>
  </si>
  <si>
    <t>Newton, Moke</t>
  </si>
  <si>
    <t>SOU, LEA</t>
  </si>
  <si>
    <t>Boston Utd.</t>
  </si>
  <si>
    <t>5 OR MORE (7):</t>
  </si>
  <si>
    <t>NOT PLAYED IN LEAGUE OR CUP (3):</t>
  </si>
  <si>
    <t>MOST FROM START (11):</t>
  </si>
  <si>
    <t>MOST FROM START (4):</t>
  </si>
  <si>
    <t>MOST FROM START (2):</t>
  </si>
  <si>
    <t>MOST FROM START (1):</t>
  </si>
  <si>
    <t>FAC4Q, 2R</t>
  </si>
  <si>
    <t>Bond 55</t>
  </si>
  <si>
    <t>McNulty, Bond</t>
  </si>
  <si>
    <t>Griffiths 17, Kempster 24, Green 51</t>
  </si>
  <si>
    <t>Bond</t>
  </si>
  <si>
    <t>W9, D1, Goals 16-3</t>
  </si>
  <si>
    <t>(2019-2020)      84</t>
  </si>
  <si>
    <t>19-20</t>
  </si>
  <si>
    <t>BOND, Andy</t>
  </si>
  <si>
    <t>GREEN, Kieran</t>
  </si>
  <si>
    <t>Kempster 20, Burrow 52</t>
  </si>
  <si>
    <t>KLT</t>
  </si>
  <si>
    <t>HER</t>
  </si>
  <si>
    <t>CHE</t>
  </si>
  <si>
    <t>FAR</t>
  </si>
  <si>
    <t>GLO</t>
  </si>
  <si>
    <t>BRK</t>
  </si>
  <si>
    <t>LEA</t>
  </si>
  <si>
    <t>TEL</t>
  </si>
  <si>
    <t>ALF</t>
  </si>
  <si>
    <t>Gloucester City</t>
  </si>
  <si>
    <t>Burrow, Tait</t>
  </si>
  <si>
    <t>BOS</t>
  </si>
  <si>
    <t>Kempster 57, McLaughlin 87</t>
  </si>
  <si>
    <t>Irlam</t>
  </si>
  <si>
    <t>Kempster 31, McFarlane 77</t>
  </si>
  <si>
    <t>Allan, McFarlane</t>
  </si>
  <si>
    <t>Buxton</t>
  </si>
  <si>
    <t>McFARLANE, Kyle</t>
  </si>
  <si>
    <t>McFARLANE, Kyle (1 FAC)</t>
  </si>
  <si>
    <t>KINGS LYNN TOWN</t>
  </si>
  <si>
    <t>Bond 22, Ferguson 71, Tait 84</t>
  </si>
  <si>
    <t>Moke, Kempster</t>
  </si>
  <si>
    <t>GOAL DIFF</t>
  </si>
  <si>
    <t>DYER, Nathan</t>
  </si>
  <si>
    <t>DYER, Nathan (1 FAC)</t>
  </si>
  <si>
    <t>Burrow, Newton</t>
  </si>
  <si>
    <t>Kempster 26, Newton 28</t>
  </si>
  <si>
    <t>MAGUIRE, Dan</t>
  </si>
  <si>
    <t>Maguire 56</t>
  </si>
  <si>
    <t>Moke, McNulty</t>
  </si>
  <si>
    <t>W12, D6, Goals 32-10</t>
  </si>
  <si>
    <t>Auto Windscreens Shield</t>
  </si>
  <si>
    <t>Auto Windscreens Trophy</t>
  </si>
  <si>
    <t>McLaughlin, Newton, McNulty, Green</t>
  </si>
  <si>
    <t>SPE</t>
  </si>
  <si>
    <t>Burrow 12</t>
  </si>
  <si>
    <t>Kempster</t>
  </si>
  <si>
    <t>Griffiths, McLaughlin</t>
  </si>
  <si>
    <r>
      <t>UP</t>
    </r>
    <r>
      <rPr>
        <sz val="8"/>
        <color indexed="10"/>
        <rFont val="Calibri"/>
        <family val="2"/>
        <scheme val="minor"/>
      </rPr>
      <t>/DOWN</t>
    </r>
  </si>
  <si>
    <t>46, Greaves 90+3</t>
  </si>
  <si>
    <t xml:space="preserve">Chester </t>
  </si>
  <si>
    <t xml:space="preserve">Rotherham United </t>
  </si>
  <si>
    <t xml:space="preserve">Thompson </t>
  </si>
  <si>
    <t xml:space="preserve">Rochdale </t>
  </si>
  <si>
    <t xml:space="preserve">ACCRINGTON STANLEY </t>
  </si>
  <si>
    <t xml:space="preserve">Gould 31 </t>
  </si>
  <si>
    <t>Div. 3N (Void)</t>
  </si>
  <si>
    <t>(11)</t>
  </si>
  <si>
    <t>Season not completed due to World War 2</t>
  </si>
  <si>
    <t>Accrington Stanley resigned after 33 matches; record expunged</t>
  </si>
  <si>
    <t>Aldershot expelled after 36 matches; record expunged</t>
  </si>
  <si>
    <t>Chester City wound up after 28 matches; record expunged</t>
  </si>
  <si>
    <t xml:space="preserve">Flood </t>
  </si>
  <si>
    <t>Jenkinson, Clayson</t>
  </si>
  <si>
    <t xml:space="preserve">New Brighton </t>
  </si>
  <si>
    <t xml:space="preserve">A Patrick </t>
  </si>
  <si>
    <t xml:space="preserve">Accrington Stanley </t>
  </si>
  <si>
    <t xml:space="preserve">Bury </t>
  </si>
  <si>
    <t xml:space="preserve">D </t>
  </si>
  <si>
    <t>Wragg  2</t>
  </si>
  <si>
    <t xml:space="preserve">H </t>
  </si>
  <si>
    <t xml:space="preserve">Davidson 5, McMahon 28 </t>
  </si>
  <si>
    <t xml:space="preserve">Lincoln City </t>
  </si>
  <si>
    <t xml:space="preserve">Ford, Richards, McDonald </t>
  </si>
  <si>
    <t xml:space="preserve">A </t>
  </si>
  <si>
    <t xml:space="preserve">Luton Town </t>
  </si>
  <si>
    <t>Div. 3N</t>
  </si>
  <si>
    <t>Div, 4</t>
  </si>
  <si>
    <t>Div, 3</t>
  </si>
  <si>
    <t>Division 2</t>
  </si>
  <si>
    <t>Nat. League</t>
  </si>
  <si>
    <t>Fog, 70 minutes</t>
  </si>
  <si>
    <t>Fog, 82 minutes</t>
  </si>
  <si>
    <t>Fog, 72 minutes</t>
  </si>
  <si>
    <t>Storm force winds and rain, 45 minutes (HT)</t>
  </si>
  <si>
    <t>Fog, 60 minutes</t>
  </si>
  <si>
    <t>Waterlogged pitch, 83 minutes</t>
  </si>
  <si>
    <t>Fog, 61 minutes</t>
  </si>
  <si>
    <t>Frozen pitch, 54 minutes</t>
  </si>
  <si>
    <t>Waterlogged pitch, 49 minutes</t>
  </si>
  <si>
    <t>Fog, 45 minutes (HT)</t>
  </si>
  <si>
    <t>Crowd invasion, 16 minutes</t>
  </si>
  <si>
    <t>Snow, 55 minutes</t>
  </si>
  <si>
    <t>Burrow, McLaughlin</t>
  </si>
  <si>
    <t>Green 24, Burrow 49</t>
  </si>
  <si>
    <t>McNulty</t>
  </si>
  <si>
    <t>(og) 34, Burrow 49</t>
  </si>
  <si>
    <t>DURRELL, Elliott</t>
  </si>
  <si>
    <t>Durrell 81, Burrow 88</t>
  </si>
  <si>
    <t>McLaughlin, Burrow</t>
  </si>
  <si>
    <t>Kings Lynn Town</t>
  </si>
  <si>
    <t>DAR</t>
  </si>
  <si>
    <t>BPA</t>
  </si>
  <si>
    <t>BLY</t>
  </si>
  <si>
    <t>KID</t>
  </si>
  <si>
    <t>GAT</t>
  </si>
  <si>
    <t>Burrow 63</t>
  </si>
  <si>
    <t>Kings Lynn T.</t>
  </si>
  <si>
    <t>Laycock, J Kelly</t>
  </si>
  <si>
    <t>Fog, 52 minutes</t>
  </si>
  <si>
    <t>Void Matches (completed) (6)</t>
  </si>
  <si>
    <t>Abandoned Matches (uncompleted) (14)</t>
  </si>
  <si>
    <t>Non-League Cup Matches (various names) (5)</t>
  </si>
  <si>
    <t>EFL Cup Matches (various names) (50)</t>
  </si>
  <si>
    <t>League Cup Matches (124)</t>
  </si>
  <si>
    <t>BPA (-35)</t>
  </si>
  <si>
    <t>(-30)</t>
  </si>
  <si>
    <t>WILLOUGHBY, Kurt</t>
  </si>
  <si>
    <t>Willoughby, Tait</t>
  </si>
  <si>
    <t>(-25)</t>
  </si>
  <si>
    <t>Kidderminster</t>
  </si>
  <si>
    <t>Brackley</t>
  </si>
  <si>
    <t>HEREFORD</t>
  </si>
  <si>
    <t>GLOUCESTER CITY</t>
  </si>
  <si>
    <t>Kings Lynn</t>
  </si>
  <si>
    <t>York City</t>
  </si>
  <si>
    <t>Boston</t>
  </si>
  <si>
    <t>Spennymoor</t>
  </si>
  <si>
    <t>Farsley</t>
  </si>
  <si>
    <t>Telford</t>
  </si>
  <si>
    <t>Alfreton</t>
  </si>
  <si>
    <t>Gloucester</t>
  </si>
  <si>
    <t>Blyth</t>
  </si>
  <si>
    <t>Bradford PA</t>
  </si>
  <si>
    <t>Kettering</t>
  </si>
  <si>
    <t>Maguire 46</t>
  </si>
  <si>
    <t>(-19)</t>
  </si>
  <si>
    <t>CUR, LEA, HER, KID (-13)</t>
  </si>
  <si>
    <t>BLY (-22)</t>
  </si>
  <si>
    <t>Play-offs (SF)</t>
  </si>
  <si>
    <t>Play-offs (F)</t>
  </si>
  <si>
    <t>PROMOTED (PO)</t>
  </si>
  <si>
    <t>D (L)</t>
  </si>
  <si>
    <t>D (W)</t>
  </si>
  <si>
    <t>Position</t>
  </si>
  <si>
    <t>Highlighted teams guaranteed to finish below York City</t>
  </si>
  <si>
    <t>GD (Home)</t>
  </si>
  <si>
    <t>GD (Away)</t>
  </si>
  <si>
    <t>GD (Total)</t>
  </si>
  <si>
    <t>PPG</t>
  </si>
  <si>
    <t>(2020-2021)      85</t>
  </si>
  <si>
    <t>KING, Josh</t>
  </si>
  <si>
    <t>20-21</t>
  </si>
  <si>
    <t>BARROW, Scott</t>
  </si>
  <si>
    <t>WOODS, Michael</t>
  </si>
  <si>
    <t>BUNN, Harry</t>
  </si>
  <si>
    <t>DYSON, Olly</t>
  </si>
  <si>
    <t>CASSIDY, Jake</t>
  </si>
  <si>
    <t>WRIGHT, Akil</t>
  </si>
  <si>
    <t>REDSHAW, Jack</t>
  </si>
  <si>
    <t>GUILFOYLE, Rob</t>
  </si>
  <si>
    <t>Match cancelled due to Covid-19 pandemic</t>
  </si>
  <si>
    <t>Duckworth</t>
  </si>
  <si>
    <t>Kennedy, Newton, Wright</t>
  </si>
  <si>
    <t>Cassidy</t>
  </si>
  <si>
    <t>FYL</t>
  </si>
  <si>
    <t>Woods 8, Bunn 46, Cassidy 64</t>
  </si>
  <si>
    <t>Newton 5 (pen), 8</t>
  </si>
  <si>
    <t>King 27</t>
  </si>
  <si>
    <t>Tinkler, Barrow</t>
  </si>
  <si>
    <t>Wright, Redshaw, Newton, Tinkler</t>
  </si>
  <si>
    <t>Cassidy, Newton, Spratt</t>
  </si>
  <si>
    <t>Warrington Rylands</t>
  </si>
  <si>
    <t>Newton 39</t>
  </si>
  <si>
    <t>18 (pen)</t>
  </si>
  <si>
    <t>Kennedy</t>
  </si>
  <si>
    <t>PLAY-OFF, SF</t>
  </si>
  <si>
    <t>Behind closed doors</t>
  </si>
  <si>
    <t>McLaughlin, McNulty</t>
  </si>
  <si>
    <t>MOST FROM START (10):</t>
  </si>
  <si>
    <t>2019-20 League Table when season interrupted (decided on points per game):</t>
  </si>
  <si>
    <t>Free</t>
  </si>
  <si>
    <t>YouTube</t>
  </si>
  <si>
    <t>YouTube (missed YC goal)</t>
  </si>
  <si>
    <t>Streamed for £10</t>
  </si>
  <si>
    <t>Televised BBC red button</t>
  </si>
  <si>
    <t>YouTube (disrupted)</t>
  </si>
  <si>
    <t>PPV (disrupted)</t>
  </si>
  <si>
    <t>Infinity 21</t>
  </si>
  <si>
    <t>(disrupted last 15 mins)</t>
  </si>
  <si>
    <t>£7.99 (£2 refunded)</t>
  </si>
  <si>
    <t>Insight 4</t>
  </si>
  <si>
    <t>Free (donated £10)</t>
  </si>
  <si>
    <t>Free (at match)</t>
  </si>
  <si>
    <t>Inplayer</t>
  </si>
  <si>
    <t>Free (pay what you can)</t>
  </si>
  <si>
    <t>Bunn, Newton</t>
  </si>
  <si>
    <t>CHO</t>
  </si>
  <si>
    <t>Donaldson, Woods, Fielding</t>
  </si>
  <si>
    <t>McLaughlin 2, Brown 15, Heaney 26, Willoughby 49</t>
  </si>
  <si>
    <t>Jameson, Hopper</t>
  </si>
  <si>
    <t>Beck 41</t>
  </si>
  <si>
    <t>Hopper</t>
  </si>
  <si>
    <t>Heaney, Brown, Fielding</t>
  </si>
  <si>
    <t>43, 55, 75, 87</t>
  </si>
  <si>
    <t>Charles</t>
  </si>
  <si>
    <r>
      <t xml:space="preserve">21, </t>
    </r>
    <r>
      <rPr>
        <sz val="8"/>
        <color indexed="8"/>
        <rFont val="Calibri"/>
        <family val="2"/>
        <scheme val="minor"/>
      </rPr>
      <t>og 28</t>
    </r>
  </si>
  <si>
    <r>
      <t>54</t>
    </r>
    <r>
      <rPr>
        <sz val="8"/>
        <rFont val="Calibri"/>
        <family val="2"/>
        <scheme val="minor"/>
      </rPr>
      <t xml:space="preserve">, M Williams 73, og 78, </t>
    </r>
    <r>
      <rPr>
        <sz val="8"/>
        <color indexed="10"/>
        <rFont val="Calibri"/>
        <family val="2"/>
        <scheme val="minor"/>
      </rPr>
      <t>80</t>
    </r>
  </si>
  <si>
    <r>
      <t>13</t>
    </r>
    <r>
      <rPr>
        <sz val="8"/>
        <rFont val="Calibri"/>
        <family val="2"/>
        <scheme val="minor"/>
      </rPr>
      <t>, Conlon 52, 64</t>
    </r>
  </si>
  <si>
    <r>
      <t xml:space="preserve">Hulme 43, </t>
    </r>
    <r>
      <rPr>
        <sz val="8"/>
        <color indexed="10"/>
        <rFont val="Calibri"/>
        <family val="2"/>
        <scheme val="minor"/>
      </rPr>
      <t>67</t>
    </r>
  </si>
  <si>
    <r>
      <t>Hulme 35,</t>
    </r>
    <r>
      <rPr>
        <sz val="8"/>
        <color indexed="10"/>
        <rFont val="Calibri"/>
        <family val="2"/>
        <scheme val="minor"/>
      </rPr>
      <t>38,56,63,77</t>
    </r>
    <r>
      <rPr>
        <sz val="8"/>
        <color indexed="8"/>
        <rFont val="Calibri"/>
        <family val="2"/>
        <scheme val="minor"/>
      </rPr>
      <t>,M Williams (pen) 88</t>
    </r>
  </si>
  <si>
    <r>
      <t xml:space="preserve">40, </t>
    </r>
    <r>
      <rPr>
        <sz val="8"/>
        <color indexed="8"/>
        <rFont val="Calibri"/>
        <family val="2"/>
        <scheme val="minor"/>
      </rPr>
      <t xml:space="preserve">M Williams 69, Jordan 75, </t>
    </r>
    <r>
      <rPr>
        <sz val="8"/>
        <color indexed="10"/>
        <rFont val="Calibri"/>
        <family val="2"/>
        <scheme val="minor"/>
      </rPr>
      <t>80</t>
    </r>
  </si>
  <si>
    <r>
      <t>31,</t>
    </r>
    <r>
      <rPr>
        <sz val="8"/>
        <color indexed="8"/>
        <rFont val="Calibri"/>
        <family val="2"/>
        <scheme val="minor"/>
      </rPr>
      <t xml:space="preserve"> Conlon 57, </t>
    </r>
    <r>
      <rPr>
        <sz val="8"/>
        <color indexed="10"/>
        <rFont val="Calibri"/>
        <family val="2"/>
        <scheme val="minor"/>
      </rPr>
      <t>73</t>
    </r>
  </si>
  <si>
    <r>
      <t xml:space="preserve">12, 45, </t>
    </r>
    <r>
      <rPr>
        <sz val="8"/>
        <color indexed="8"/>
        <rFont val="Calibri"/>
        <family val="2"/>
        <scheme val="minor"/>
      </rPr>
      <t>M Williams 66</t>
    </r>
  </si>
  <si>
    <r>
      <t>Turley 15,</t>
    </r>
    <r>
      <rPr>
        <sz val="8"/>
        <color indexed="10"/>
        <rFont val="Calibri"/>
        <family val="2"/>
        <scheme val="minor"/>
      </rPr>
      <t xml:space="preserve"> 40</t>
    </r>
    <r>
      <rPr>
        <sz val="8"/>
        <color indexed="8"/>
        <rFont val="Calibri"/>
        <family val="2"/>
        <scheme val="minor"/>
      </rPr>
      <t xml:space="preserve">, Fox 69, </t>
    </r>
    <r>
      <rPr>
        <sz val="8"/>
        <color indexed="10"/>
        <rFont val="Calibri"/>
        <family val="2"/>
        <scheme val="minor"/>
      </rPr>
      <t>78</t>
    </r>
  </si>
  <si>
    <r>
      <t>Conlon 20,</t>
    </r>
    <r>
      <rPr>
        <sz val="8"/>
        <color indexed="10"/>
        <rFont val="Calibri"/>
        <family val="2"/>
        <scheme val="minor"/>
      </rPr>
      <t xml:space="preserve"> 26, 36</t>
    </r>
    <r>
      <rPr>
        <sz val="8"/>
        <color indexed="8"/>
        <rFont val="Calibri"/>
        <family val="2"/>
        <scheme val="minor"/>
      </rPr>
      <t>, J Williams 87</t>
    </r>
  </si>
  <si>
    <r>
      <t xml:space="preserve">Jones 32, </t>
    </r>
    <r>
      <rPr>
        <sz val="8"/>
        <color indexed="10"/>
        <rFont val="Calibri"/>
        <family val="2"/>
        <scheme val="minor"/>
      </rPr>
      <t>59, 65</t>
    </r>
  </si>
  <si>
    <r>
      <t>7,</t>
    </r>
    <r>
      <rPr>
        <sz val="8"/>
        <color indexed="8"/>
        <rFont val="Calibri"/>
        <family val="2"/>
        <scheme val="minor"/>
      </rPr>
      <t xml:space="preserve"> Conlon 73, </t>
    </r>
    <r>
      <rPr>
        <sz val="8"/>
        <color indexed="10"/>
        <rFont val="Calibri"/>
        <family val="2"/>
        <scheme val="minor"/>
      </rPr>
      <t>90</t>
    </r>
  </si>
  <si>
    <r>
      <t>22,</t>
    </r>
    <r>
      <rPr>
        <sz val="8"/>
        <color indexed="8"/>
        <rFont val="Calibri"/>
        <family val="2"/>
        <scheme val="minor"/>
      </rPr>
      <t xml:space="preserve"> Hulme 29</t>
    </r>
  </si>
  <si>
    <r>
      <t>60,</t>
    </r>
    <r>
      <rPr>
        <sz val="8"/>
        <color indexed="8"/>
        <rFont val="Calibri"/>
        <family val="2"/>
        <scheme val="minor"/>
      </rPr>
      <t xml:space="preserve"> Conlon 86</t>
    </r>
  </si>
  <si>
    <r>
      <t xml:space="preserve">J Williams 12, </t>
    </r>
    <r>
      <rPr>
        <sz val="8"/>
        <color indexed="10"/>
        <rFont val="Calibri"/>
        <family val="2"/>
        <scheme val="minor"/>
      </rPr>
      <t>53</t>
    </r>
    <r>
      <rPr>
        <sz val="8"/>
        <color indexed="8"/>
        <rFont val="Calibri"/>
        <family val="2"/>
        <scheme val="minor"/>
      </rPr>
      <t>, Alcide 92</t>
    </r>
  </si>
  <si>
    <r>
      <t>Duffield 1</t>
    </r>
    <r>
      <rPr>
        <sz val="8"/>
        <color indexed="10"/>
        <rFont val="Calibri"/>
        <family val="2"/>
        <scheme val="minor"/>
      </rPr>
      <t>, 57,66,74,80</t>
    </r>
  </si>
  <si>
    <r>
      <t xml:space="preserve">Duffield (pen) 59, </t>
    </r>
    <r>
      <rPr>
        <sz val="8"/>
        <color indexed="10"/>
        <rFont val="Calibri"/>
        <family val="2"/>
        <scheme val="minor"/>
      </rPr>
      <t>90</t>
    </r>
  </si>
  <si>
    <r>
      <t xml:space="preserve">Duffield (pen) 6, </t>
    </r>
    <r>
      <rPr>
        <sz val="8"/>
        <color indexed="10"/>
        <rFont val="Calibri"/>
        <family val="2"/>
        <scheme val="minor"/>
      </rPr>
      <t>8</t>
    </r>
  </si>
  <si>
    <r>
      <t xml:space="preserve">24,28,36, </t>
    </r>
    <r>
      <rPr>
        <sz val="8"/>
        <color indexed="8"/>
        <rFont val="Calibri"/>
        <family val="2"/>
        <scheme val="minor"/>
      </rPr>
      <t>McNiven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45</t>
    </r>
  </si>
  <si>
    <r>
      <t xml:space="preserve">Hall, Agnew, </t>
    </r>
    <r>
      <rPr>
        <sz val="8"/>
        <color indexed="10"/>
        <rFont val="Calibri"/>
        <family val="2"/>
        <scheme val="minor"/>
      </rPr>
      <t>Edmondson</t>
    </r>
  </si>
  <si>
    <r>
      <t xml:space="preserve">Hocking, </t>
    </r>
    <r>
      <rPr>
        <sz val="8"/>
        <color indexed="10"/>
        <rFont val="Calibri"/>
        <family val="2"/>
        <scheme val="minor"/>
      </rPr>
      <t>Sertori</t>
    </r>
  </si>
  <si>
    <r>
      <t>1,</t>
    </r>
    <r>
      <rPr>
        <sz val="8"/>
        <color indexed="8"/>
        <rFont val="Calibri"/>
        <family val="2"/>
        <scheme val="minor"/>
      </rPr>
      <t xml:space="preserve"> McNiven 17, Mathie 60</t>
    </r>
  </si>
  <si>
    <r>
      <t>1,</t>
    </r>
    <r>
      <rPr>
        <sz val="8"/>
        <color indexed="8"/>
        <rFont val="Calibri"/>
        <family val="2"/>
        <scheme val="minor"/>
      </rPr>
      <t xml:space="preserve"> McNiven 41,</t>
    </r>
    <r>
      <rPr>
        <sz val="8"/>
        <color indexed="10"/>
        <rFont val="Calibri"/>
        <family val="2"/>
        <scheme val="minor"/>
      </rPr>
      <t xml:space="preserve"> 87</t>
    </r>
  </si>
  <si>
    <r>
      <t>37,</t>
    </r>
    <r>
      <rPr>
        <sz val="8"/>
        <color indexed="8"/>
        <rFont val="Calibri"/>
        <family val="2"/>
        <scheme val="minor"/>
      </rPr>
      <t xml:space="preserve"> Tarrant 76</t>
    </r>
  </si>
  <si>
    <r>
      <t xml:space="preserve">Sertori 20, Bullock 35, </t>
    </r>
    <r>
      <rPr>
        <sz val="8"/>
        <color indexed="10"/>
        <rFont val="Calibri"/>
        <family val="2"/>
        <scheme val="minor"/>
      </rPr>
      <t>80,</t>
    </r>
    <r>
      <rPr>
        <sz val="8"/>
        <color indexed="8"/>
        <rFont val="Calibri"/>
        <family val="2"/>
        <scheme val="minor"/>
      </rPr>
      <t xml:space="preserve"> McNiven 90</t>
    </r>
  </si>
  <si>
    <r>
      <t>31,</t>
    </r>
    <r>
      <rPr>
        <sz val="8"/>
        <color indexed="8"/>
        <rFont val="Calibri"/>
        <family val="2"/>
        <scheme val="minor"/>
      </rPr>
      <t xml:space="preserve"> Hulme 33,88, McNiven 39,</t>
    </r>
    <r>
      <rPr>
        <sz val="8"/>
        <color indexed="10"/>
        <rFont val="Calibri"/>
        <family val="2"/>
        <scheme val="minor"/>
      </rPr>
      <t xml:space="preserve"> 45</t>
    </r>
  </si>
  <si>
    <r>
      <t xml:space="preserve">14,17,29, </t>
    </r>
    <r>
      <rPr>
        <sz val="8"/>
        <color indexed="8"/>
        <rFont val="Calibri"/>
        <family val="2"/>
        <scheme val="minor"/>
      </rPr>
      <t>Bullock 34</t>
    </r>
  </si>
  <si>
    <r>
      <t xml:space="preserve">McNiven 25, </t>
    </r>
    <r>
      <rPr>
        <sz val="8"/>
        <color indexed="10"/>
        <rFont val="Calibri"/>
        <family val="2"/>
        <scheme val="minor"/>
      </rPr>
      <t>38</t>
    </r>
    <r>
      <rPr>
        <sz val="8"/>
        <color indexed="8"/>
        <rFont val="Calibri"/>
        <family val="2"/>
        <scheme val="minor"/>
      </rPr>
      <t>, Hulme 78</t>
    </r>
  </si>
  <si>
    <r>
      <t>15,</t>
    </r>
    <r>
      <rPr>
        <sz val="8"/>
        <color indexed="8"/>
        <rFont val="Calibri"/>
        <family val="2"/>
        <scheme val="minor"/>
      </rPr>
      <t>Iwelumo 26,</t>
    </r>
    <r>
      <rPr>
        <sz val="8"/>
        <color indexed="10"/>
        <rFont val="Calibri"/>
        <family val="2"/>
        <scheme val="minor"/>
      </rPr>
      <t>65,84</t>
    </r>
  </si>
  <si>
    <r>
      <t xml:space="preserve">Jones, Agnew, Thompson, </t>
    </r>
    <r>
      <rPr>
        <sz val="8"/>
        <color indexed="10"/>
        <rFont val="Calibri"/>
        <family val="2"/>
        <scheme val="minor"/>
      </rPr>
      <t>Thompson</t>
    </r>
  </si>
  <si>
    <r>
      <t xml:space="preserve">55, </t>
    </r>
    <r>
      <rPr>
        <sz val="8"/>
        <color indexed="8"/>
        <rFont val="Calibri"/>
        <family val="2"/>
        <scheme val="minor"/>
      </rPr>
      <t>Agnew 68</t>
    </r>
  </si>
  <si>
    <r>
      <t xml:space="preserve">9, </t>
    </r>
    <r>
      <rPr>
        <sz val="8"/>
        <color indexed="8"/>
        <rFont val="Calibri"/>
        <family val="2"/>
        <scheme val="minor"/>
      </rPr>
      <t>McNiven 73</t>
    </r>
  </si>
  <si>
    <r>
      <t xml:space="preserve">24, </t>
    </r>
    <r>
      <rPr>
        <sz val="8"/>
        <color indexed="8"/>
        <rFont val="Calibri"/>
        <family val="2"/>
        <scheme val="minor"/>
      </rPr>
      <t>Potter 56, Alcide 59, Nogan 69</t>
    </r>
  </si>
  <si>
    <r>
      <t xml:space="preserve">Nogan 17, </t>
    </r>
    <r>
      <rPr>
        <sz val="8"/>
        <color indexed="10"/>
        <rFont val="Calibri"/>
        <family val="2"/>
        <scheme val="minor"/>
      </rPr>
      <t>90</t>
    </r>
  </si>
  <si>
    <r>
      <t xml:space="preserve">Nogan 24, </t>
    </r>
    <r>
      <rPr>
        <sz val="8"/>
        <color indexed="10"/>
        <rFont val="Calibri"/>
        <family val="2"/>
        <scheme val="minor"/>
      </rPr>
      <t>30</t>
    </r>
  </si>
  <si>
    <r>
      <t xml:space="preserve">Bower 33, </t>
    </r>
    <r>
      <rPr>
        <sz val="8"/>
        <color indexed="10"/>
        <rFont val="Calibri"/>
        <family val="2"/>
        <scheme val="minor"/>
      </rPr>
      <t>47,50</t>
    </r>
  </si>
  <si>
    <r>
      <t>Bullock 31, Nogan 45,</t>
    </r>
    <r>
      <rPr>
        <sz val="8"/>
        <color indexed="10"/>
        <rFont val="Calibri"/>
        <family val="2"/>
        <scheme val="minor"/>
      </rPr>
      <t>57</t>
    </r>
  </si>
  <si>
    <r>
      <t xml:space="preserve">Basham 10, </t>
    </r>
    <r>
      <rPr>
        <sz val="8"/>
        <color indexed="10"/>
        <rFont val="Calibri"/>
        <family val="2"/>
        <scheme val="minor"/>
      </rPr>
      <t xml:space="preserve">58,85, </t>
    </r>
    <r>
      <rPr>
        <sz val="8"/>
        <color indexed="8"/>
        <rFont val="Calibri"/>
        <family val="2"/>
        <scheme val="minor"/>
      </rPr>
      <t>Potter 91</t>
    </r>
  </si>
  <si>
    <r>
      <t xml:space="preserve">Nogan 40, Proctor 59, </t>
    </r>
    <r>
      <rPr>
        <sz val="8"/>
        <color indexed="10"/>
        <rFont val="Calibri"/>
        <family val="2"/>
        <scheme val="minor"/>
      </rPr>
      <t>74</t>
    </r>
  </si>
  <si>
    <r>
      <t xml:space="preserve">9, 64, </t>
    </r>
    <r>
      <rPr>
        <sz val="8"/>
        <color indexed="8"/>
        <rFont val="Calibri"/>
        <family val="2"/>
        <scheme val="minor"/>
      </rPr>
      <t>Bullock 87,</t>
    </r>
    <r>
      <rPr>
        <sz val="8"/>
        <color indexed="10"/>
        <rFont val="Calibri"/>
        <family val="2"/>
        <scheme val="minor"/>
      </rPr>
      <t xml:space="preserve"> 89</t>
    </r>
    <r>
      <rPr>
        <sz val="8"/>
        <color indexed="8"/>
        <rFont val="Calibri"/>
        <family val="2"/>
        <scheme val="minor"/>
      </rPr>
      <t>, Fielding 90</t>
    </r>
  </si>
  <si>
    <r>
      <t xml:space="preserve">Nogan 32, </t>
    </r>
    <r>
      <rPr>
        <sz val="8"/>
        <color indexed="10"/>
        <rFont val="Calibri"/>
        <family val="2"/>
        <scheme val="minor"/>
      </rPr>
      <t>42,73</t>
    </r>
  </si>
  <si>
    <r>
      <t>33,47,</t>
    </r>
    <r>
      <rPr>
        <sz val="8"/>
        <color indexed="8"/>
        <rFont val="Calibri"/>
        <family val="2"/>
        <scheme val="minor"/>
      </rPr>
      <t xml:space="preserve"> Salvati 61</t>
    </r>
  </si>
  <si>
    <r>
      <t xml:space="preserve">68, </t>
    </r>
    <r>
      <rPr>
        <sz val="8"/>
        <color indexed="8"/>
        <rFont val="Calibri"/>
        <family val="2"/>
        <scheme val="minor"/>
      </rPr>
      <t xml:space="preserve">Potter 74, </t>
    </r>
    <r>
      <rPr>
        <sz val="8"/>
        <color indexed="10"/>
        <rFont val="Calibri"/>
        <family val="2"/>
        <scheme val="minor"/>
      </rPr>
      <t>84</t>
    </r>
    <r>
      <rPr>
        <sz val="8"/>
        <color indexed="8"/>
        <rFont val="Calibri"/>
        <family val="2"/>
        <scheme val="minor"/>
      </rPr>
      <t>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Cooper 90</t>
    </r>
  </si>
  <si>
    <r>
      <t xml:space="preserve">Procter 2,89, Brass 16, </t>
    </r>
    <r>
      <rPr>
        <sz val="8"/>
        <color indexed="10"/>
        <rFont val="Calibri"/>
        <family val="2"/>
        <scheme val="minor"/>
      </rPr>
      <t>83</t>
    </r>
  </si>
  <si>
    <r>
      <t>31,34</t>
    </r>
    <r>
      <rPr>
        <sz val="8"/>
        <color indexed="8"/>
        <rFont val="Calibri"/>
        <family val="2"/>
        <scheme val="minor"/>
      </rPr>
      <t>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 xml:space="preserve">Bullock 56, </t>
    </r>
    <r>
      <rPr>
        <sz val="8"/>
        <color indexed="10"/>
        <rFont val="Calibri"/>
        <family val="2"/>
        <scheme val="minor"/>
      </rPr>
      <t>70</t>
    </r>
    <r>
      <rPr>
        <sz val="8"/>
        <color indexed="8"/>
        <rFont val="Calibri"/>
        <family val="2"/>
        <scheme val="minor"/>
      </rPr>
      <t>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Mathie 90</t>
    </r>
  </si>
  <si>
    <r>
      <t>14</t>
    </r>
    <r>
      <rPr>
        <sz val="8"/>
        <color indexed="8"/>
        <rFont val="Calibri"/>
        <family val="2"/>
        <scheme val="minor"/>
      </rPr>
      <t>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Nogan 15,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Proctor 65</t>
    </r>
  </si>
  <si>
    <r>
      <t xml:space="preserve">12, </t>
    </r>
    <r>
      <rPr>
        <sz val="8"/>
        <color indexed="8"/>
        <rFont val="Calibri"/>
        <family val="2"/>
        <scheme val="minor"/>
      </rPr>
      <t xml:space="preserve">Nogan 45, </t>
    </r>
    <r>
      <rPr>
        <sz val="8"/>
        <color indexed="10"/>
        <rFont val="Calibri"/>
        <family val="2"/>
        <scheme val="minor"/>
      </rPr>
      <t>48,49,62</t>
    </r>
  </si>
  <si>
    <r>
      <t>Nogan 14,</t>
    </r>
    <r>
      <rPr>
        <sz val="8"/>
        <color indexed="10"/>
        <rFont val="Calibri"/>
        <family val="2"/>
        <scheme val="minor"/>
      </rPr>
      <t xml:space="preserve"> 47</t>
    </r>
    <r>
      <rPr>
        <sz val="8"/>
        <color indexed="8"/>
        <rFont val="Calibri"/>
        <family val="2"/>
        <scheme val="minor"/>
      </rPr>
      <t xml:space="preserve">, Proctor 48, </t>
    </r>
    <r>
      <rPr>
        <sz val="8"/>
        <color indexed="10"/>
        <rFont val="Calibri"/>
        <family val="2"/>
        <scheme val="minor"/>
      </rPr>
      <t>81</t>
    </r>
  </si>
  <si>
    <r>
      <t xml:space="preserve">Brass, Cooper, Maley, Fox, Proctor, </t>
    </r>
    <r>
      <rPr>
        <sz val="8"/>
        <color indexed="10"/>
        <rFont val="Calibri"/>
        <family val="2"/>
        <scheme val="minor"/>
      </rPr>
      <t>Maley</t>
    </r>
  </si>
  <si>
    <r>
      <t xml:space="preserve">Nogan 73, </t>
    </r>
    <r>
      <rPr>
        <sz val="8"/>
        <color indexed="10"/>
        <rFont val="Calibri"/>
        <family val="2"/>
        <scheme val="minor"/>
      </rPr>
      <t>92</t>
    </r>
  </si>
  <si>
    <r>
      <t>22,27,75</t>
    </r>
    <r>
      <rPr>
        <sz val="8"/>
        <color indexed="8"/>
        <rFont val="Calibri"/>
        <family val="2"/>
        <scheme val="minor"/>
      </rPr>
      <t>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Proctor 84</t>
    </r>
  </si>
  <si>
    <r>
      <t xml:space="preserve">29, </t>
    </r>
    <r>
      <rPr>
        <sz val="8"/>
        <color indexed="8"/>
        <rFont val="Calibri"/>
        <family val="2"/>
        <scheme val="minor"/>
      </rPr>
      <t xml:space="preserve">Bullock 32, </t>
    </r>
    <r>
      <rPr>
        <sz val="8"/>
        <color indexed="10"/>
        <rFont val="Calibri"/>
        <family val="2"/>
        <scheme val="minor"/>
      </rPr>
      <t>42,60</t>
    </r>
  </si>
  <si>
    <r>
      <t xml:space="preserve">20, </t>
    </r>
    <r>
      <rPr>
        <sz val="8"/>
        <color indexed="8"/>
        <rFont val="Calibri"/>
        <family val="2"/>
        <scheme val="minor"/>
      </rPr>
      <t>Nogan 59</t>
    </r>
  </si>
  <si>
    <r>
      <t xml:space="preserve">Bullock 22, </t>
    </r>
    <r>
      <rPr>
        <sz val="8"/>
        <color indexed="10"/>
        <rFont val="Calibri"/>
        <family val="2"/>
        <scheme val="minor"/>
      </rPr>
      <t>81</t>
    </r>
  </si>
  <si>
    <r>
      <t xml:space="preserve">Smith, </t>
    </r>
    <r>
      <rPr>
        <sz val="8"/>
        <color indexed="52"/>
        <rFont val="Calibri"/>
        <family val="2"/>
        <scheme val="minor"/>
      </rPr>
      <t>Basham</t>
    </r>
  </si>
  <si>
    <r>
      <t xml:space="preserve">Proctor 14, Duffield 16, </t>
    </r>
    <r>
      <rPr>
        <sz val="8"/>
        <color indexed="10"/>
        <rFont val="Calibri"/>
        <family val="2"/>
        <scheme val="minor"/>
      </rPr>
      <t>72</t>
    </r>
  </si>
  <si>
    <r>
      <t>Brass 13,</t>
    </r>
    <r>
      <rPr>
        <sz val="8"/>
        <color indexed="10"/>
        <rFont val="Calibri"/>
        <family val="2"/>
        <scheme val="minor"/>
      </rPr>
      <t>16</t>
    </r>
    <r>
      <rPr>
        <sz val="8"/>
        <color indexed="8"/>
        <rFont val="Calibri"/>
        <family val="2"/>
        <scheme val="minor"/>
      </rPr>
      <t>,Duffield 21,</t>
    </r>
    <r>
      <rPr>
        <sz val="8"/>
        <color indexed="10"/>
        <rFont val="Calibri"/>
        <family val="2"/>
        <scheme val="minor"/>
      </rPr>
      <t>45,49</t>
    </r>
    <r>
      <rPr>
        <sz val="8"/>
        <color indexed="8"/>
        <rFont val="Calibri"/>
        <family val="2"/>
        <scheme val="minor"/>
      </rPr>
      <t>,Bullock 51,</t>
    </r>
    <r>
      <rPr>
        <sz val="8"/>
        <color indexed="10"/>
        <rFont val="Calibri"/>
        <family val="2"/>
        <scheme val="minor"/>
      </rPr>
      <t>54,77</t>
    </r>
    <r>
      <rPr>
        <sz val="8"/>
        <color indexed="8"/>
        <rFont val="Calibri"/>
        <family val="2"/>
        <scheme val="minor"/>
      </rPr>
      <t>,Proctor 83</t>
    </r>
  </si>
  <si>
    <r>
      <t>13</t>
    </r>
    <r>
      <rPr>
        <sz val="8"/>
        <color indexed="8"/>
        <rFont val="Calibri"/>
        <family val="2"/>
        <scheme val="minor"/>
      </rPr>
      <t>, og 48</t>
    </r>
  </si>
  <si>
    <r>
      <t xml:space="preserve">Duffield 40, </t>
    </r>
    <r>
      <rPr>
        <sz val="8"/>
        <color indexed="10"/>
        <rFont val="Calibri"/>
        <family val="2"/>
        <scheme val="minor"/>
      </rPr>
      <t xml:space="preserve">77, </t>
    </r>
    <r>
      <rPr>
        <sz val="8"/>
        <color indexed="8"/>
        <rFont val="Calibri"/>
        <family val="2"/>
        <scheme val="minor"/>
      </rPr>
      <t>Mathie 84</t>
    </r>
  </si>
  <si>
    <r>
      <t xml:space="preserve">Proctor 16, </t>
    </r>
    <r>
      <rPr>
        <sz val="8"/>
        <color indexed="10"/>
        <rFont val="Calibri"/>
        <family val="2"/>
        <scheme val="minor"/>
      </rPr>
      <t>18,50</t>
    </r>
  </si>
  <si>
    <r>
      <t xml:space="preserve">Nogan 53, </t>
    </r>
    <r>
      <rPr>
        <sz val="8"/>
        <color indexed="10"/>
        <rFont val="Calibri"/>
        <family val="2"/>
        <scheme val="minor"/>
      </rPr>
      <t>64,88</t>
    </r>
  </si>
  <si>
    <r>
      <t xml:space="preserve">Bullock 16, </t>
    </r>
    <r>
      <rPr>
        <sz val="8"/>
        <color indexed="10"/>
        <rFont val="Calibri"/>
        <family val="2"/>
        <scheme val="minor"/>
      </rPr>
      <t>17, 59</t>
    </r>
  </si>
  <si>
    <r>
      <t>40</t>
    </r>
    <r>
      <rPr>
        <sz val="8"/>
        <color indexed="8"/>
        <rFont val="Calibri"/>
        <family val="2"/>
        <scheme val="minor"/>
      </rPr>
      <t>, Nogan 44, Parkin 54, Proctor 67</t>
    </r>
  </si>
  <si>
    <r>
      <t>18</t>
    </r>
    <r>
      <rPr>
        <sz val="8"/>
        <color indexed="8"/>
        <rFont val="Calibri"/>
        <family val="2"/>
        <scheme val="minor"/>
      </rPr>
      <t>, Duffield 95</t>
    </r>
  </si>
  <si>
    <r>
      <t>13</t>
    </r>
    <r>
      <rPr>
        <sz val="8"/>
        <color indexed="8"/>
        <rFont val="Calibri"/>
        <family val="2"/>
        <scheme val="minor"/>
      </rPr>
      <t>, Duffield 47, Parkin 73</t>
    </r>
  </si>
  <si>
    <r>
      <t xml:space="preserve">Duffield 15, Nogan 49, Parkin 53, </t>
    </r>
    <r>
      <rPr>
        <sz val="8"/>
        <color indexed="10"/>
        <rFont val="Calibri"/>
        <family val="2"/>
        <scheme val="minor"/>
      </rPr>
      <t>56,64,65,</t>
    </r>
    <r>
      <rPr>
        <sz val="8"/>
        <color indexed="8"/>
        <rFont val="Calibri"/>
        <family val="2"/>
        <scheme val="minor"/>
      </rPr>
      <t xml:space="preserve"> Parkin 73</t>
    </r>
  </si>
  <si>
    <r>
      <t xml:space="preserve">1, </t>
    </r>
    <r>
      <rPr>
        <sz val="8"/>
        <color indexed="8"/>
        <rFont val="Calibri"/>
        <family val="2"/>
        <scheme val="minor"/>
      </rPr>
      <t xml:space="preserve">Duffield 25, </t>
    </r>
    <r>
      <rPr>
        <sz val="8"/>
        <color indexed="10"/>
        <rFont val="Calibri"/>
        <family val="2"/>
        <scheme val="minor"/>
      </rPr>
      <t>40</t>
    </r>
  </si>
  <si>
    <r>
      <t xml:space="preserve">Bullock 30, </t>
    </r>
    <r>
      <rPr>
        <sz val="8"/>
        <color indexed="10"/>
        <rFont val="Calibri"/>
        <family val="2"/>
        <scheme val="minor"/>
      </rPr>
      <t xml:space="preserve">77, </t>
    </r>
    <r>
      <rPr>
        <sz val="8"/>
        <color indexed="8"/>
        <rFont val="Calibri"/>
        <family val="2"/>
        <scheme val="minor"/>
      </rPr>
      <t>Duffield (pen) 81</t>
    </r>
  </si>
  <si>
    <r>
      <t xml:space="preserve">21,27, </t>
    </r>
    <r>
      <rPr>
        <sz val="8"/>
        <color indexed="8"/>
        <rFont val="Calibri"/>
        <family val="2"/>
        <scheme val="minor"/>
      </rPr>
      <t>Brackstone 53</t>
    </r>
  </si>
  <si>
    <r>
      <t xml:space="preserve">Duffield (pen) 39, </t>
    </r>
    <r>
      <rPr>
        <sz val="8"/>
        <color indexed="10"/>
        <rFont val="Calibri"/>
        <family val="2"/>
        <scheme val="minor"/>
      </rPr>
      <t xml:space="preserve">40, 44, </t>
    </r>
    <r>
      <rPr>
        <sz val="8"/>
        <color indexed="8"/>
        <rFont val="Calibri"/>
        <family val="2"/>
        <scheme val="minor"/>
      </rPr>
      <t>Brackstone 90</t>
    </r>
  </si>
  <si>
    <r>
      <t>8</t>
    </r>
    <r>
      <rPr>
        <sz val="8"/>
        <color indexed="8"/>
        <rFont val="Calibri"/>
        <family val="2"/>
        <scheme val="minor"/>
      </rPr>
      <t>, Duffield 74</t>
    </r>
  </si>
  <si>
    <r>
      <t>8</t>
    </r>
    <r>
      <rPr>
        <sz val="8"/>
        <color indexed="8"/>
        <rFont val="Calibri"/>
        <family val="2"/>
        <scheme val="minor"/>
      </rPr>
      <t xml:space="preserve">, Brass 27, </t>
    </r>
    <r>
      <rPr>
        <sz val="8"/>
        <color indexed="10"/>
        <rFont val="Calibri"/>
        <family val="2"/>
        <scheme val="minor"/>
      </rPr>
      <t>57</t>
    </r>
    <r>
      <rPr>
        <sz val="8"/>
        <color indexed="8"/>
        <rFont val="Calibri"/>
        <family val="2"/>
        <scheme val="minor"/>
      </rPr>
      <t>, Parkin 79, Bullock 86</t>
    </r>
  </si>
  <si>
    <r>
      <t>Reddy 44,</t>
    </r>
    <r>
      <rPr>
        <sz val="8"/>
        <color indexed="10"/>
        <rFont val="Calibri"/>
        <family val="2"/>
        <scheme val="minor"/>
      </rPr>
      <t>73</t>
    </r>
    <r>
      <rPr>
        <sz val="8"/>
        <color indexed="8"/>
        <rFont val="Calibri"/>
        <family val="2"/>
        <scheme val="minor"/>
      </rPr>
      <t>, Duffield 79</t>
    </r>
  </si>
  <si>
    <r>
      <t xml:space="preserve">Brackstone 22, </t>
    </r>
    <r>
      <rPr>
        <sz val="8"/>
        <color indexed="10"/>
        <rFont val="Calibri"/>
        <family val="2"/>
        <scheme val="minor"/>
      </rPr>
      <t>39</t>
    </r>
    <r>
      <rPr>
        <sz val="8"/>
        <color indexed="8"/>
        <rFont val="Calibri"/>
        <family val="2"/>
        <scheme val="minor"/>
      </rPr>
      <t>, Nogan 85</t>
    </r>
  </si>
  <si>
    <r>
      <t>7</t>
    </r>
    <r>
      <rPr>
        <sz val="8"/>
        <color indexed="8"/>
        <rFont val="Calibri"/>
        <family val="2"/>
        <scheme val="minor"/>
      </rPr>
      <t>, Cooper 80</t>
    </r>
  </si>
  <si>
    <r>
      <t xml:space="preserve">Edmondson 33, </t>
    </r>
    <r>
      <rPr>
        <sz val="8"/>
        <color indexed="10"/>
        <rFont val="Calibri"/>
        <family val="2"/>
        <scheme val="minor"/>
      </rPr>
      <t>51</t>
    </r>
  </si>
  <si>
    <r>
      <t>13</t>
    </r>
    <r>
      <rPr>
        <sz val="8"/>
        <color indexed="8"/>
        <rFont val="Calibri"/>
        <family val="2"/>
        <scheme val="minor"/>
      </rPr>
      <t xml:space="preserve">, Edmondson 25, </t>
    </r>
    <r>
      <rPr>
        <sz val="8"/>
        <color indexed="10"/>
        <rFont val="Calibri"/>
        <family val="2"/>
        <scheme val="minor"/>
      </rPr>
      <t>36,49</t>
    </r>
  </si>
  <si>
    <r>
      <t xml:space="preserve">Duffield (pen) 5, </t>
    </r>
    <r>
      <rPr>
        <sz val="8"/>
        <color indexed="10"/>
        <rFont val="Calibri"/>
        <family val="2"/>
        <scheme val="minor"/>
      </rPr>
      <t>6, 21, 24</t>
    </r>
  </si>
  <si>
    <r>
      <t xml:space="preserve">Duffield (pen) 9,41, </t>
    </r>
    <r>
      <rPr>
        <sz val="8"/>
        <color indexed="10"/>
        <rFont val="Calibri"/>
        <family val="2"/>
        <scheme val="minor"/>
      </rPr>
      <t xml:space="preserve">14, </t>
    </r>
    <r>
      <rPr>
        <sz val="8"/>
        <color indexed="8"/>
        <rFont val="Calibri"/>
        <family val="2"/>
        <scheme val="minor"/>
      </rPr>
      <t>Reddy 82</t>
    </r>
  </si>
  <si>
    <r>
      <t xml:space="preserve">Parkin 4, Bullock 52, </t>
    </r>
    <r>
      <rPr>
        <sz val="8"/>
        <color indexed="10"/>
        <rFont val="Calibri"/>
        <family val="2"/>
        <scheme val="minor"/>
      </rPr>
      <t>59</t>
    </r>
  </si>
  <si>
    <r>
      <t>13</t>
    </r>
    <r>
      <rPr>
        <sz val="8"/>
        <color indexed="8"/>
        <rFont val="Calibri"/>
        <family val="2"/>
        <scheme val="minor"/>
      </rPr>
      <t>, Potter 60, Parkin 62,</t>
    </r>
    <r>
      <rPr>
        <sz val="8"/>
        <color indexed="10"/>
        <rFont val="Calibri"/>
        <family val="2"/>
        <scheme val="minor"/>
      </rPr>
      <t>74</t>
    </r>
  </si>
  <si>
    <r>
      <t xml:space="preserve">Parkin (pen) 53, </t>
    </r>
    <r>
      <rPr>
        <sz val="8"/>
        <color indexed="10"/>
        <rFont val="Calibri"/>
        <family val="2"/>
        <scheme val="minor"/>
      </rPr>
      <t>60</t>
    </r>
  </si>
  <si>
    <r>
      <t>46,73,</t>
    </r>
    <r>
      <rPr>
        <sz val="8"/>
        <color indexed="8"/>
        <rFont val="Calibri"/>
        <family val="2"/>
        <scheme val="minor"/>
      </rPr>
      <t>Bullock 93</t>
    </r>
  </si>
  <si>
    <r>
      <t>30,</t>
    </r>
    <r>
      <rPr>
        <sz val="8"/>
        <color indexed="8"/>
        <rFont val="Calibri"/>
        <family val="2"/>
        <scheme val="minor"/>
      </rPr>
      <t xml:space="preserve">Bullock 48, </t>
    </r>
    <r>
      <rPr>
        <sz val="8"/>
        <color indexed="10"/>
        <rFont val="Calibri"/>
        <family val="2"/>
        <scheme val="minor"/>
      </rPr>
      <t>87</t>
    </r>
  </si>
  <si>
    <r>
      <t>6</t>
    </r>
    <r>
      <rPr>
        <sz val="8"/>
        <color indexed="8"/>
        <rFont val="Calibri"/>
        <family val="2"/>
        <scheme val="minor"/>
      </rPr>
      <t>, Parkin 48, Nogan 49, Shandran 90</t>
    </r>
  </si>
  <si>
    <r>
      <t xml:space="preserve">Edmondson 6, </t>
    </r>
    <r>
      <rPr>
        <sz val="8"/>
        <color indexed="10"/>
        <rFont val="Calibri"/>
        <family val="2"/>
        <scheme val="minor"/>
      </rPr>
      <t>89</t>
    </r>
  </si>
  <si>
    <r>
      <t>2</t>
    </r>
    <r>
      <rPr>
        <sz val="8"/>
        <color indexed="8"/>
        <rFont val="Calibri"/>
        <family val="2"/>
        <scheme val="minor"/>
      </rPr>
      <t xml:space="preserve">, Graydon (pen) 34, Edmondson 62, </t>
    </r>
    <r>
      <rPr>
        <sz val="8"/>
        <color indexed="10"/>
        <rFont val="Calibri"/>
        <family val="2"/>
        <scheme val="minor"/>
      </rPr>
      <t>68</t>
    </r>
  </si>
  <si>
    <r>
      <t>Shandran 75,</t>
    </r>
    <r>
      <rPr>
        <sz val="8"/>
        <color indexed="10"/>
        <rFont val="Calibri"/>
        <family val="2"/>
        <scheme val="minor"/>
      </rPr>
      <t xml:space="preserve"> 80</t>
    </r>
  </si>
  <si>
    <r>
      <t>Bullock 1,</t>
    </r>
    <r>
      <rPr>
        <sz val="8"/>
        <color indexed="10"/>
        <rFont val="Calibri"/>
        <family val="2"/>
        <scheme val="minor"/>
      </rPr>
      <t xml:space="preserve"> 4</t>
    </r>
    <r>
      <rPr>
        <sz val="8"/>
        <color indexed="8"/>
        <rFont val="Calibri"/>
        <family val="2"/>
        <scheme val="minor"/>
      </rPr>
      <t>, Nogan 12</t>
    </r>
  </si>
  <si>
    <r>
      <t xml:space="preserve">Brass, </t>
    </r>
    <r>
      <rPr>
        <sz val="8"/>
        <color indexed="52"/>
        <rFont val="Calibri"/>
        <family val="2"/>
        <scheme val="minor"/>
      </rPr>
      <t>Dunning, Hope</t>
    </r>
  </si>
  <si>
    <r>
      <t xml:space="preserve">Dunning, </t>
    </r>
    <r>
      <rPr>
        <sz val="8"/>
        <color indexed="52"/>
        <rFont val="Calibri"/>
        <family val="2"/>
        <scheme val="minor"/>
      </rPr>
      <t>Bullock, George, Wood, Ovendale</t>
    </r>
  </si>
  <si>
    <r>
      <t>15,19</t>
    </r>
    <r>
      <rPr>
        <sz val="8"/>
        <color indexed="8"/>
        <rFont val="Calibri"/>
        <family val="2"/>
        <scheme val="minor"/>
      </rPr>
      <t>, Wilford 73</t>
    </r>
  </si>
  <si>
    <r>
      <t>George 15,</t>
    </r>
    <r>
      <rPr>
        <sz val="8"/>
        <color indexed="10"/>
        <rFont val="Calibri"/>
        <family val="2"/>
        <scheme val="minor"/>
      </rPr>
      <t xml:space="preserve"> 44</t>
    </r>
  </si>
  <si>
    <r>
      <t>Bullock 14,</t>
    </r>
    <r>
      <rPr>
        <sz val="8"/>
        <color indexed="10"/>
        <rFont val="Calibri"/>
        <family val="2"/>
        <scheme val="minor"/>
      </rPr>
      <t xml:space="preserve"> 21, </t>
    </r>
    <r>
      <rPr>
        <sz val="8"/>
        <color indexed="8"/>
        <rFont val="Calibri"/>
        <family val="2"/>
        <scheme val="minor"/>
      </rPr>
      <t>Wilford 34</t>
    </r>
  </si>
  <si>
    <r>
      <t>Bullock 4,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Brackstone 63</t>
    </r>
  </si>
  <si>
    <r>
      <t xml:space="preserve">Parkin 45, </t>
    </r>
    <r>
      <rPr>
        <sz val="8"/>
        <color indexed="10"/>
        <rFont val="Calibri"/>
        <family val="2"/>
        <scheme val="minor"/>
      </rPr>
      <t>58</t>
    </r>
  </si>
  <si>
    <r>
      <t>4</t>
    </r>
    <r>
      <rPr>
        <sz val="8"/>
        <color indexed="8"/>
        <rFont val="Calibri"/>
        <family val="2"/>
        <scheme val="minor"/>
      </rPr>
      <t xml:space="preserve">, Nogan 37, Hope 63, </t>
    </r>
    <r>
      <rPr>
        <sz val="8"/>
        <color indexed="10"/>
        <rFont val="Calibri"/>
        <family val="2"/>
        <scheme val="minor"/>
      </rPr>
      <t>85</t>
    </r>
  </si>
  <si>
    <r>
      <t xml:space="preserve">Edmondson, Ovendale, </t>
    </r>
    <r>
      <rPr>
        <sz val="8"/>
        <color indexed="10"/>
        <rFont val="Calibri"/>
        <family val="2"/>
        <scheme val="minor"/>
      </rPr>
      <t>Parkin</t>
    </r>
  </si>
  <si>
    <r>
      <t xml:space="preserve">Parkin 77, </t>
    </r>
    <r>
      <rPr>
        <sz val="8"/>
        <color indexed="10"/>
        <rFont val="Calibri"/>
        <family val="2"/>
        <scheme val="minor"/>
      </rPr>
      <t>85</t>
    </r>
  </si>
  <si>
    <r>
      <t>2,34</t>
    </r>
    <r>
      <rPr>
        <sz val="8"/>
        <color indexed="8"/>
        <rFont val="Calibri"/>
        <family val="2"/>
        <scheme val="minor"/>
      </rPr>
      <t>, Edmondson 57, Brackstone 62</t>
    </r>
  </si>
  <si>
    <r>
      <t>Hope,</t>
    </r>
    <r>
      <rPr>
        <sz val="8"/>
        <color indexed="52"/>
        <rFont val="Calibri"/>
        <family val="2"/>
        <scheme val="minor"/>
      </rPr>
      <t xml:space="preserve"> Smith, Brass, Edmondson</t>
    </r>
  </si>
  <si>
    <r>
      <t>Nogan 47,</t>
    </r>
    <r>
      <rPr>
        <sz val="8"/>
        <color indexed="10"/>
        <rFont val="Calibri"/>
        <family val="2"/>
        <scheme val="minor"/>
      </rPr>
      <t xml:space="preserve"> 57</t>
    </r>
  </si>
  <si>
    <r>
      <t>Nogan 28,76,</t>
    </r>
    <r>
      <rPr>
        <sz val="8"/>
        <color indexed="10"/>
        <rFont val="Calibri"/>
        <family val="2"/>
        <scheme val="minor"/>
      </rPr>
      <t>49</t>
    </r>
  </si>
  <si>
    <r>
      <t xml:space="preserve">20,45, </t>
    </r>
    <r>
      <rPr>
        <sz val="8"/>
        <color indexed="8"/>
        <rFont val="Calibri"/>
        <family val="2"/>
        <scheme val="minor"/>
      </rPr>
      <t>Bullock 90</t>
    </r>
  </si>
  <si>
    <r>
      <t xml:space="preserve">56, </t>
    </r>
    <r>
      <rPr>
        <sz val="8"/>
        <color indexed="8"/>
        <rFont val="Calibri"/>
        <family val="2"/>
        <scheme val="minor"/>
      </rPr>
      <t xml:space="preserve">Nogan 66, </t>
    </r>
    <r>
      <rPr>
        <sz val="8"/>
        <color indexed="10"/>
        <rFont val="Calibri"/>
        <family val="2"/>
        <scheme val="minor"/>
      </rPr>
      <t>74</t>
    </r>
  </si>
  <si>
    <r>
      <t xml:space="preserve">28,52, </t>
    </r>
    <r>
      <rPr>
        <sz val="8"/>
        <color indexed="8"/>
        <rFont val="Calibri"/>
        <family val="2"/>
        <scheme val="minor"/>
      </rPr>
      <t>Nogan 65</t>
    </r>
  </si>
  <si>
    <r>
      <t xml:space="preserve">44,58,61,76, </t>
    </r>
    <r>
      <rPr>
        <sz val="8"/>
        <color indexed="8"/>
        <rFont val="Calibri"/>
        <family val="2"/>
        <scheme val="minor"/>
      </rPr>
      <t>Bullock 83</t>
    </r>
  </si>
  <si>
    <r>
      <t>10,35,41,</t>
    </r>
    <r>
      <rPr>
        <sz val="8"/>
        <color indexed="8"/>
        <rFont val="Calibri"/>
        <family val="2"/>
        <scheme val="minor"/>
      </rPr>
      <t xml:space="preserve"> Cooper 45, </t>
    </r>
    <r>
      <rPr>
        <sz val="8"/>
        <color indexed="10"/>
        <rFont val="Calibri"/>
        <family val="2"/>
        <scheme val="minor"/>
      </rPr>
      <t>67</t>
    </r>
  </si>
  <si>
    <r>
      <t xml:space="preserve">17,32,55, </t>
    </r>
    <r>
      <rPr>
        <sz val="8"/>
        <color indexed="8"/>
        <rFont val="Calibri"/>
        <family val="2"/>
        <scheme val="minor"/>
      </rPr>
      <t>Bell 76</t>
    </r>
  </si>
  <si>
    <r>
      <t xml:space="preserve">16, </t>
    </r>
    <r>
      <rPr>
        <sz val="8"/>
        <color indexed="8"/>
        <rFont val="Calibri"/>
        <family val="2"/>
        <scheme val="minor"/>
      </rPr>
      <t>George 24</t>
    </r>
  </si>
  <si>
    <r>
      <t>Dunning 7,</t>
    </r>
    <r>
      <rPr>
        <sz val="8"/>
        <color indexed="10"/>
        <rFont val="Calibri"/>
        <family val="2"/>
        <scheme val="minor"/>
      </rPr>
      <t>46,70</t>
    </r>
  </si>
  <si>
    <r>
      <t>5,8,</t>
    </r>
    <r>
      <rPr>
        <sz val="8"/>
        <color indexed="8"/>
        <rFont val="Calibri"/>
        <family val="2"/>
        <scheme val="minor"/>
      </rPr>
      <t>Dunning 49,</t>
    </r>
    <r>
      <rPr>
        <sz val="8"/>
        <color indexed="10"/>
        <rFont val="Calibri"/>
        <family val="2"/>
        <scheme val="minor"/>
      </rPr>
      <t>57</t>
    </r>
  </si>
  <si>
    <r>
      <t xml:space="preserve">Wise 5, </t>
    </r>
    <r>
      <rPr>
        <sz val="8"/>
        <color indexed="10"/>
        <rFont val="Calibri"/>
        <family val="2"/>
        <scheme val="minor"/>
      </rPr>
      <t>18,45</t>
    </r>
  </si>
  <si>
    <r>
      <t xml:space="preserve">Pearson, </t>
    </r>
    <r>
      <rPr>
        <sz val="8"/>
        <color indexed="52"/>
        <rFont val="Calibri"/>
        <family val="2"/>
        <scheme val="minor"/>
      </rPr>
      <t>Davis, Dunning</t>
    </r>
  </si>
  <si>
    <r>
      <t>Dunning (pen) 48,</t>
    </r>
    <r>
      <rPr>
        <sz val="8"/>
        <color indexed="10"/>
        <rFont val="Calibri"/>
        <family val="2"/>
        <scheme val="minor"/>
      </rPr>
      <t xml:space="preserve"> 93</t>
    </r>
  </si>
  <si>
    <r>
      <t xml:space="preserve">Bishop 26, Nogan 29, </t>
    </r>
    <r>
      <rPr>
        <sz val="8"/>
        <color indexed="10"/>
        <rFont val="Calibri"/>
        <family val="2"/>
        <scheme val="minor"/>
      </rPr>
      <t>71</t>
    </r>
    <r>
      <rPr>
        <sz val="8"/>
        <color indexed="12"/>
        <rFont val="Calibri"/>
        <family val="2"/>
        <scheme val="minor"/>
      </rPr>
      <t>, Brass 86</t>
    </r>
  </si>
  <si>
    <r>
      <t>10,87</t>
    </r>
    <r>
      <rPr>
        <sz val="8"/>
        <color indexed="12"/>
        <rFont val="Calibri"/>
        <family val="2"/>
        <scheme val="minor"/>
      </rPr>
      <t>, Yalcin 91</t>
    </r>
  </si>
  <si>
    <r>
      <t>12</t>
    </r>
    <r>
      <rPr>
        <sz val="8"/>
        <color indexed="12"/>
        <rFont val="Calibri"/>
        <family val="2"/>
        <scheme val="minor"/>
      </rPr>
      <t>, Bishop 80</t>
    </r>
  </si>
  <si>
    <r>
      <t>1,26,62</t>
    </r>
    <r>
      <rPr>
        <sz val="8"/>
        <color indexed="12"/>
        <rFont val="Calibri"/>
        <family val="2"/>
        <scheme val="minor"/>
      </rPr>
      <t>, Bishop 90</t>
    </r>
  </si>
  <si>
    <r>
      <t xml:space="preserve">Nogan 43, Merris 68, </t>
    </r>
    <r>
      <rPr>
        <sz val="8"/>
        <color indexed="10"/>
        <rFont val="Calibri"/>
        <family val="2"/>
        <scheme val="minor"/>
      </rPr>
      <t>85</t>
    </r>
  </si>
  <si>
    <r>
      <t>84</t>
    </r>
    <r>
      <rPr>
        <sz val="8"/>
        <color indexed="12"/>
        <rFont val="Calibri"/>
        <family val="2"/>
        <scheme val="minor"/>
      </rPr>
      <t>, Donovan 88</t>
    </r>
  </si>
  <si>
    <r>
      <t xml:space="preserve">Grant 39, </t>
    </r>
    <r>
      <rPr>
        <sz val="8"/>
        <color indexed="10"/>
        <rFont val="Calibri"/>
        <family val="2"/>
        <scheme val="minor"/>
      </rPr>
      <t>50</t>
    </r>
    <r>
      <rPr>
        <sz val="8"/>
        <color indexed="12"/>
        <rFont val="Calibri"/>
        <family val="2"/>
        <scheme val="minor"/>
      </rPr>
      <t>, P Robinson 68, Bishop 84</t>
    </r>
  </si>
  <si>
    <r>
      <t>25,28,41</t>
    </r>
    <r>
      <rPr>
        <sz val="8"/>
        <color indexed="12"/>
        <rFont val="Calibri"/>
        <family val="2"/>
        <scheme val="minor"/>
      </rPr>
      <t xml:space="preserve">, Grant 65, </t>
    </r>
    <r>
      <rPr>
        <sz val="8"/>
        <color indexed="10"/>
        <rFont val="Calibri"/>
        <family val="2"/>
        <scheme val="minor"/>
      </rPr>
      <t>81, 90</t>
    </r>
  </si>
  <si>
    <r>
      <t xml:space="preserve">Smith, </t>
    </r>
    <r>
      <rPr>
        <sz val="8"/>
        <color indexed="52"/>
        <rFont val="Calibri"/>
        <family val="2"/>
        <scheme val="minor"/>
      </rPr>
      <t>Smith, Paul Robinson</t>
    </r>
  </si>
  <si>
    <r>
      <t>26, 64</t>
    </r>
    <r>
      <rPr>
        <sz val="8"/>
        <color indexed="12"/>
        <rFont val="Calibri"/>
        <family val="2"/>
        <scheme val="minor"/>
      </rPr>
      <t>, P Robinson 74</t>
    </r>
  </si>
  <si>
    <r>
      <t xml:space="preserve">Maloney 23, </t>
    </r>
    <r>
      <rPr>
        <sz val="8"/>
        <color indexed="10"/>
        <rFont val="Calibri"/>
        <family val="2"/>
        <scheme val="minor"/>
      </rPr>
      <t>26</t>
    </r>
    <r>
      <rPr>
        <sz val="8"/>
        <color indexed="12"/>
        <rFont val="Calibri"/>
        <family val="2"/>
        <scheme val="minor"/>
      </rPr>
      <t xml:space="preserve">, Webster 33, </t>
    </r>
    <r>
      <rPr>
        <sz val="8"/>
        <color indexed="10"/>
        <rFont val="Calibri"/>
        <family val="2"/>
        <scheme val="minor"/>
      </rPr>
      <t>78</t>
    </r>
  </si>
  <si>
    <r>
      <t xml:space="preserve">Dunning, </t>
    </r>
    <r>
      <rPr>
        <sz val="8"/>
        <color indexed="52"/>
        <rFont val="Calibri"/>
        <family val="2"/>
        <scheme val="minor"/>
      </rPr>
      <t>Dunning, Bishop, P Robinson</t>
    </r>
  </si>
  <si>
    <r>
      <t>Bishop 34,</t>
    </r>
    <r>
      <rPr>
        <sz val="8"/>
        <color indexed="10"/>
        <rFont val="Calibri"/>
        <family val="2"/>
        <scheme val="minor"/>
      </rPr>
      <t>71</t>
    </r>
  </si>
  <si>
    <r>
      <t xml:space="preserve">Donovan 4, </t>
    </r>
    <r>
      <rPr>
        <sz val="8"/>
        <color indexed="10"/>
        <rFont val="Calibri"/>
        <family val="2"/>
        <scheme val="minor"/>
      </rPr>
      <t>57</t>
    </r>
    <r>
      <rPr>
        <sz val="8"/>
        <color indexed="12"/>
        <rFont val="Calibri"/>
        <family val="2"/>
        <scheme val="minor"/>
      </rPr>
      <t>, Maloney 68</t>
    </r>
  </si>
  <si>
    <r>
      <t xml:space="preserve">Maloney 37, </t>
    </r>
    <r>
      <rPr>
        <sz val="8"/>
        <color indexed="10"/>
        <rFont val="Calibri"/>
        <family val="2"/>
        <scheme val="minor"/>
      </rPr>
      <t>45, 62</t>
    </r>
  </si>
  <si>
    <r>
      <t xml:space="preserve">Maloney 50, Bishop 64, </t>
    </r>
    <r>
      <rPr>
        <sz val="8"/>
        <color indexed="10"/>
        <rFont val="Calibri"/>
        <family val="2"/>
        <scheme val="minor"/>
      </rPr>
      <t>67,69</t>
    </r>
  </si>
  <si>
    <r>
      <t>O'Neill 3,36,80,</t>
    </r>
    <r>
      <rPr>
        <sz val="8"/>
        <color indexed="10"/>
        <rFont val="Calibri"/>
        <family val="2"/>
        <scheme val="minor"/>
      </rPr>
      <t>5,</t>
    </r>
    <r>
      <rPr>
        <sz val="8"/>
        <color indexed="12"/>
        <rFont val="Calibri"/>
        <family val="2"/>
        <scheme val="minor"/>
      </rPr>
      <t>Convery 18</t>
    </r>
  </si>
  <si>
    <r>
      <t>Bishop 69,</t>
    </r>
    <r>
      <rPr>
        <sz val="8"/>
        <color indexed="10"/>
        <rFont val="Calibri"/>
        <family val="2"/>
        <scheme val="minor"/>
      </rPr>
      <t>90</t>
    </r>
  </si>
  <si>
    <r>
      <t xml:space="preserve">Hotte, </t>
    </r>
    <r>
      <rPr>
        <sz val="8"/>
        <color indexed="52"/>
        <rFont val="Calibri"/>
        <family val="2"/>
        <scheme val="minor"/>
      </rPr>
      <t>Hotte, Bishop</t>
    </r>
  </si>
  <si>
    <r>
      <t xml:space="preserve">58, </t>
    </r>
    <r>
      <rPr>
        <sz val="8"/>
        <color indexed="12"/>
        <rFont val="Calibri"/>
        <family val="2"/>
        <scheme val="minor"/>
      </rPr>
      <t>Bishop (pen) 75, Dudgeon 78</t>
    </r>
  </si>
  <si>
    <r>
      <t>Dudgeon 17, Convery 68,</t>
    </r>
    <r>
      <rPr>
        <sz val="8"/>
        <color indexed="10"/>
        <rFont val="Calibri"/>
        <family val="2"/>
        <scheme val="minor"/>
      </rPr>
      <t xml:space="preserve"> 89</t>
    </r>
  </si>
  <si>
    <r>
      <t xml:space="preserve">Donaldson 35, </t>
    </r>
    <r>
      <rPr>
        <sz val="8"/>
        <color indexed="10"/>
        <rFont val="Calibri"/>
        <family val="2"/>
        <scheme val="minor"/>
      </rPr>
      <t>93</t>
    </r>
  </si>
  <si>
    <r>
      <t>20,</t>
    </r>
    <r>
      <rPr>
        <sz val="8"/>
        <color indexed="12"/>
        <rFont val="Calibri"/>
        <family val="2"/>
        <scheme val="minor"/>
      </rPr>
      <t xml:space="preserve"> Donaldson 68, </t>
    </r>
    <r>
      <rPr>
        <sz val="8"/>
        <color indexed="10"/>
        <rFont val="Calibri"/>
        <family val="2"/>
        <scheme val="minor"/>
      </rPr>
      <t>88</t>
    </r>
  </si>
  <si>
    <r>
      <t xml:space="preserve">Bishop (pen) 20, 90, </t>
    </r>
    <r>
      <rPr>
        <sz val="8"/>
        <color indexed="10"/>
        <rFont val="Calibri"/>
        <family val="2"/>
        <scheme val="minor"/>
      </rPr>
      <t xml:space="preserve">22, </t>
    </r>
    <r>
      <rPr>
        <sz val="8"/>
        <color indexed="12"/>
        <rFont val="Calibri"/>
        <family val="2"/>
        <scheme val="minor"/>
      </rPr>
      <t xml:space="preserve">Stewart 37, Donaldson 69, </t>
    </r>
    <r>
      <rPr>
        <sz val="8"/>
        <color indexed="10"/>
        <rFont val="Calibri"/>
        <family val="2"/>
        <scheme val="minor"/>
      </rPr>
      <t>73</t>
    </r>
  </si>
  <si>
    <r>
      <t xml:space="preserve">Donaldson 9, </t>
    </r>
    <r>
      <rPr>
        <sz val="8"/>
        <color indexed="10"/>
        <rFont val="Calibri"/>
        <family val="2"/>
        <scheme val="minor"/>
      </rPr>
      <t xml:space="preserve">29, </t>
    </r>
    <r>
      <rPr>
        <sz val="8"/>
        <color indexed="12"/>
        <rFont val="Calibri"/>
        <family val="2"/>
        <scheme val="minor"/>
      </rPr>
      <t xml:space="preserve">Bishop 85, </t>
    </r>
    <r>
      <rPr>
        <sz val="8"/>
        <color indexed="10"/>
        <rFont val="Calibri"/>
        <family val="2"/>
        <scheme val="minor"/>
      </rPr>
      <t>89</t>
    </r>
  </si>
  <si>
    <r>
      <t xml:space="preserve">44, </t>
    </r>
    <r>
      <rPr>
        <sz val="8"/>
        <color indexed="12"/>
        <rFont val="Calibri"/>
        <family val="2"/>
        <scheme val="minor"/>
      </rPr>
      <t xml:space="preserve">Bishop 63, </t>
    </r>
    <r>
      <rPr>
        <sz val="8"/>
        <color indexed="10"/>
        <rFont val="Calibri"/>
        <family val="2"/>
        <scheme val="minor"/>
      </rPr>
      <t>68</t>
    </r>
  </si>
  <si>
    <r>
      <t xml:space="preserve">20, </t>
    </r>
    <r>
      <rPr>
        <sz val="8"/>
        <color indexed="12"/>
        <rFont val="Calibri"/>
        <family val="2"/>
        <scheme val="minor"/>
      </rPr>
      <t>Bishop 45+1, Donaldson 56, McGurk 84</t>
    </r>
  </si>
  <si>
    <r>
      <t xml:space="preserve">Convery 41, </t>
    </r>
    <r>
      <rPr>
        <sz val="8"/>
        <color indexed="10"/>
        <rFont val="Calibri"/>
        <family val="2"/>
        <scheme val="minor"/>
      </rPr>
      <t>53</t>
    </r>
  </si>
  <si>
    <r>
      <t>Bishop 38,72,</t>
    </r>
    <r>
      <rPr>
        <sz val="8"/>
        <color indexed="10"/>
        <rFont val="Calibri"/>
        <family val="2"/>
        <scheme val="minor"/>
      </rPr>
      <t>42,94</t>
    </r>
  </si>
  <si>
    <r>
      <t>O'Neill 4</t>
    </r>
    <r>
      <rPr>
        <sz val="8"/>
        <color indexed="10"/>
        <rFont val="Calibri"/>
        <family val="2"/>
        <scheme val="minor"/>
      </rPr>
      <t>,</t>
    </r>
    <r>
      <rPr>
        <b/>
        <sz val="8"/>
        <color indexed="10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38,89</t>
    </r>
  </si>
  <si>
    <r>
      <t xml:space="preserve">15, </t>
    </r>
    <r>
      <rPr>
        <sz val="8"/>
        <color indexed="12"/>
        <rFont val="Calibri"/>
        <family val="2"/>
        <scheme val="minor"/>
      </rPr>
      <t xml:space="preserve">Convery 33, Bishop 48, Donaldson 51, </t>
    </r>
    <r>
      <rPr>
        <sz val="8"/>
        <color indexed="10"/>
        <rFont val="Calibri"/>
        <family val="2"/>
        <scheme val="minor"/>
      </rPr>
      <t>81</t>
    </r>
  </si>
  <si>
    <r>
      <t xml:space="preserve">2, </t>
    </r>
    <r>
      <rPr>
        <sz val="8"/>
        <color indexed="12"/>
        <rFont val="Calibri"/>
        <family val="2"/>
        <scheme val="minor"/>
      </rPr>
      <t>Dudgeon 32, N Bishop 47, A Bishop 72</t>
    </r>
  </si>
  <si>
    <r>
      <t xml:space="preserve">A Bishop 1, Donaldson 62, </t>
    </r>
    <r>
      <rPr>
        <sz val="8"/>
        <color indexed="10"/>
        <rFont val="Calibri"/>
        <family val="2"/>
        <scheme val="minor"/>
      </rPr>
      <t>91</t>
    </r>
  </si>
  <si>
    <r>
      <t>A Bishop 14 (pen),38,40, McGurk 23,</t>
    </r>
    <r>
      <rPr>
        <sz val="8"/>
        <color indexed="10"/>
        <rFont val="Calibri"/>
        <family val="2"/>
        <scheme val="minor"/>
      </rPr>
      <t>33</t>
    </r>
    <r>
      <rPr>
        <sz val="8"/>
        <color indexed="12"/>
        <rFont val="Calibri"/>
        <family val="2"/>
        <scheme val="minor"/>
      </rPr>
      <t>,Thomas 60</t>
    </r>
  </si>
  <si>
    <r>
      <t xml:space="preserve">Dunning 57, </t>
    </r>
    <r>
      <rPr>
        <sz val="8"/>
        <color indexed="10"/>
        <rFont val="Calibri"/>
        <family val="2"/>
        <scheme val="minor"/>
      </rPr>
      <t>76</t>
    </r>
  </si>
  <si>
    <r>
      <t xml:space="preserve">Donaldson 22, </t>
    </r>
    <r>
      <rPr>
        <sz val="8"/>
        <color indexed="10"/>
        <rFont val="Calibri"/>
        <family val="2"/>
        <scheme val="minor"/>
      </rPr>
      <t>35</t>
    </r>
    <r>
      <rPr>
        <sz val="8"/>
        <color indexed="12"/>
        <rFont val="Calibri"/>
        <family val="2"/>
        <scheme val="minor"/>
      </rPr>
      <t xml:space="preserve">, A Bishop 41, </t>
    </r>
    <r>
      <rPr>
        <sz val="8"/>
        <color indexed="10"/>
        <rFont val="Calibri"/>
        <family val="2"/>
        <scheme val="minor"/>
      </rPr>
      <t>49, 68, 71</t>
    </r>
  </si>
  <si>
    <r>
      <t xml:space="preserve">A Bishop (pen) 51, </t>
    </r>
    <r>
      <rPr>
        <sz val="8"/>
        <color indexed="10"/>
        <rFont val="Calibri"/>
        <family val="2"/>
        <scheme val="minor"/>
      </rPr>
      <t>71,76</t>
    </r>
    <r>
      <rPr>
        <sz val="8"/>
        <color indexed="12"/>
        <rFont val="Calibri"/>
        <family val="2"/>
        <scheme val="minor"/>
      </rPr>
      <t>, Donaldson 89</t>
    </r>
  </si>
  <si>
    <r>
      <t xml:space="preserve">Peat, Dunning; </t>
    </r>
    <r>
      <rPr>
        <sz val="8"/>
        <color indexed="10"/>
        <rFont val="Calibri"/>
        <family val="2"/>
        <scheme val="minor"/>
      </rPr>
      <t>Peat</t>
    </r>
  </si>
  <si>
    <r>
      <t xml:space="preserve">Donaldson 35, </t>
    </r>
    <r>
      <rPr>
        <sz val="8"/>
        <color indexed="10"/>
        <rFont val="Calibri"/>
        <family val="2"/>
        <scheme val="minor"/>
      </rPr>
      <t>42</t>
    </r>
  </si>
  <si>
    <r>
      <t xml:space="preserve">13,35, </t>
    </r>
    <r>
      <rPr>
        <sz val="8"/>
        <color indexed="12"/>
        <rFont val="Calibri"/>
        <family val="2"/>
        <scheme val="minor"/>
      </rPr>
      <t xml:space="preserve">A Bishop 57, </t>
    </r>
    <r>
      <rPr>
        <sz val="8"/>
        <color indexed="10"/>
        <rFont val="Calibri"/>
        <family val="2"/>
        <scheme val="minor"/>
      </rPr>
      <t>90</t>
    </r>
  </si>
  <si>
    <r>
      <t xml:space="preserve">Donaldson 5, </t>
    </r>
    <r>
      <rPr>
        <sz val="8"/>
        <color indexed="10"/>
        <rFont val="Calibri"/>
        <family val="2"/>
        <scheme val="minor"/>
      </rPr>
      <t>19</t>
    </r>
    <r>
      <rPr>
        <sz val="8"/>
        <color indexed="12"/>
        <rFont val="Calibri"/>
        <family val="2"/>
        <scheme val="minor"/>
      </rPr>
      <t>, Bowey 63</t>
    </r>
  </si>
  <si>
    <r>
      <t xml:space="preserve">Donaldson 8, </t>
    </r>
    <r>
      <rPr>
        <sz val="8"/>
        <color indexed="10"/>
        <rFont val="Calibri"/>
        <family val="2"/>
        <scheme val="minor"/>
      </rPr>
      <t>50</t>
    </r>
    <r>
      <rPr>
        <sz val="8"/>
        <color indexed="12"/>
        <rFont val="Calibri"/>
        <family val="2"/>
        <scheme val="minor"/>
      </rPr>
      <t xml:space="preserve">, Convery 61, </t>
    </r>
    <r>
      <rPr>
        <sz val="8"/>
        <color indexed="10"/>
        <rFont val="Calibri"/>
        <family val="2"/>
        <scheme val="minor"/>
      </rPr>
      <t>73</t>
    </r>
    <r>
      <rPr>
        <sz val="8"/>
        <color indexed="12"/>
        <rFont val="Calibri"/>
        <family val="2"/>
        <scheme val="minor"/>
      </rPr>
      <t>, Peat 90</t>
    </r>
  </si>
  <si>
    <r>
      <t xml:space="preserve">Bowey, </t>
    </r>
    <r>
      <rPr>
        <sz val="8"/>
        <color indexed="52"/>
        <rFont val="Calibri"/>
        <family val="2"/>
        <scheme val="minor"/>
      </rPr>
      <t>Peat, Panther, Bowey</t>
    </r>
  </si>
  <si>
    <r>
      <t xml:space="preserve">Evans, </t>
    </r>
    <r>
      <rPr>
        <sz val="8"/>
        <color indexed="52"/>
        <rFont val="Calibri"/>
        <family val="2"/>
        <scheme val="minor"/>
      </rPr>
      <t>Donaldson</t>
    </r>
  </si>
  <si>
    <r>
      <t>20,40,</t>
    </r>
    <r>
      <rPr>
        <sz val="8"/>
        <color indexed="12"/>
        <rFont val="Calibri"/>
        <family val="2"/>
        <scheme val="minor"/>
      </rPr>
      <t xml:space="preserve"> Woolford 49, Donaldson (pen) 74, </t>
    </r>
    <r>
      <rPr>
        <sz val="8"/>
        <color indexed="10"/>
        <rFont val="Calibri"/>
        <family val="2"/>
        <scheme val="minor"/>
      </rPr>
      <t>75</t>
    </r>
  </si>
  <si>
    <r>
      <t xml:space="preserve">Woolford 28,41, </t>
    </r>
    <r>
      <rPr>
        <sz val="8"/>
        <color indexed="10"/>
        <rFont val="Calibri"/>
        <family val="2"/>
        <scheme val="minor"/>
      </rPr>
      <t>54</t>
    </r>
  </si>
  <si>
    <r>
      <t>1,</t>
    </r>
    <r>
      <rPr>
        <sz val="8"/>
        <color indexed="12"/>
        <rFont val="Calibri"/>
        <family val="2"/>
        <scheme val="minor"/>
      </rPr>
      <t xml:space="preserve"> Farrell 21, </t>
    </r>
    <r>
      <rPr>
        <sz val="8"/>
        <color indexed="10"/>
        <rFont val="Calibri"/>
        <family val="2"/>
        <scheme val="minor"/>
      </rPr>
      <t>34</t>
    </r>
    <r>
      <rPr>
        <sz val="8"/>
        <color indexed="12"/>
        <rFont val="Calibri"/>
        <family val="2"/>
        <scheme val="minor"/>
      </rPr>
      <t>, og 77</t>
    </r>
  </si>
  <si>
    <r>
      <t xml:space="preserve">Donaldson 29, </t>
    </r>
    <r>
      <rPr>
        <sz val="8"/>
        <color indexed="10"/>
        <rFont val="Calibri"/>
        <family val="2"/>
        <scheme val="minor"/>
      </rPr>
      <t xml:space="preserve">51, </t>
    </r>
    <r>
      <rPr>
        <sz val="8"/>
        <color indexed="12"/>
        <rFont val="Calibri"/>
        <family val="2"/>
        <scheme val="minor"/>
      </rPr>
      <t>Peat 90</t>
    </r>
  </si>
  <si>
    <r>
      <t xml:space="preserve">Donaldson 22, </t>
    </r>
    <r>
      <rPr>
        <sz val="8"/>
        <color indexed="10"/>
        <rFont val="Calibri"/>
        <family val="2"/>
        <scheme val="minor"/>
      </rPr>
      <t>69, 87</t>
    </r>
  </si>
  <si>
    <r>
      <t xml:space="preserve">Farrell 24, 65, </t>
    </r>
    <r>
      <rPr>
        <sz val="8"/>
        <color indexed="10"/>
        <rFont val="Calibri"/>
        <family val="2"/>
        <scheme val="minor"/>
      </rPr>
      <t>31, 48, 52, 89</t>
    </r>
  </si>
  <si>
    <r>
      <t xml:space="preserve">Bowey, </t>
    </r>
    <r>
      <rPr>
        <sz val="8"/>
        <color indexed="10"/>
        <rFont val="Calibri"/>
        <family val="2"/>
        <scheme val="minor"/>
      </rPr>
      <t>Craddock</t>
    </r>
  </si>
  <si>
    <r>
      <t>Donaldson 10, 32,</t>
    </r>
    <r>
      <rPr>
        <sz val="8"/>
        <color indexed="10"/>
        <rFont val="Calibri"/>
        <family val="2"/>
        <scheme val="minor"/>
      </rPr>
      <t xml:space="preserve"> 25, 61</t>
    </r>
  </si>
  <si>
    <r>
      <t>Panther 60,</t>
    </r>
    <r>
      <rPr>
        <sz val="8"/>
        <color indexed="10"/>
        <rFont val="Calibri"/>
        <family val="2"/>
        <scheme val="minor"/>
      </rPr>
      <t xml:space="preserve"> 71, </t>
    </r>
    <r>
      <rPr>
        <sz val="8"/>
        <color indexed="12"/>
        <rFont val="Calibri"/>
        <family val="2"/>
        <scheme val="minor"/>
      </rPr>
      <t>Goodliffe 81</t>
    </r>
  </si>
  <si>
    <r>
      <t>Woolford 10,</t>
    </r>
    <r>
      <rPr>
        <sz val="8"/>
        <color indexed="10"/>
        <rFont val="Calibri"/>
        <family val="2"/>
        <scheme val="minor"/>
      </rPr>
      <t xml:space="preserve"> 31, </t>
    </r>
    <r>
      <rPr>
        <sz val="8"/>
        <color indexed="12"/>
        <rFont val="Calibri"/>
        <family val="2"/>
        <scheme val="minor"/>
      </rPr>
      <t xml:space="preserve">Donaldson 47, </t>
    </r>
    <r>
      <rPr>
        <sz val="8"/>
        <color indexed="10"/>
        <rFont val="Calibri"/>
        <family val="2"/>
        <scheme val="minor"/>
      </rPr>
      <t>64, 77</t>
    </r>
  </si>
  <si>
    <r>
      <t xml:space="preserve">Donaldson 45, Farrell 47, Bowey 61, </t>
    </r>
    <r>
      <rPr>
        <sz val="8"/>
        <color indexed="10"/>
        <rFont val="Calibri"/>
        <family val="2"/>
        <scheme val="minor"/>
      </rPr>
      <t>77</t>
    </r>
  </si>
  <si>
    <r>
      <t>11,52,</t>
    </r>
    <r>
      <rPr>
        <sz val="8"/>
        <color indexed="12"/>
        <rFont val="Calibri"/>
        <family val="2"/>
        <scheme val="minor"/>
      </rPr>
      <t xml:space="preserve"> Farrell 82</t>
    </r>
  </si>
  <si>
    <r>
      <t>Woolford 56,</t>
    </r>
    <r>
      <rPr>
        <sz val="8"/>
        <color indexed="10"/>
        <rFont val="Calibri"/>
        <family val="2"/>
        <scheme val="minor"/>
      </rPr>
      <t xml:space="preserve"> 68</t>
    </r>
  </si>
  <si>
    <r>
      <t xml:space="preserve">Bowey 5, McMahon 13, </t>
    </r>
    <r>
      <rPr>
        <sz val="8"/>
        <color indexed="10"/>
        <rFont val="Calibri"/>
        <family val="2"/>
        <scheme val="minor"/>
      </rPr>
      <t>15, 76</t>
    </r>
  </si>
  <si>
    <r>
      <t xml:space="preserve">22,54, </t>
    </r>
    <r>
      <rPr>
        <sz val="8"/>
        <color indexed="12"/>
        <rFont val="Calibri"/>
        <family val="2"/>
        <scheme val="minor"/>
      </rPr>
      <t>Bishop 61</t>
    </r>
  </si>
  <si>
    <r>
      <t xml:space="preserve">39, </t>
    </r>
    <r>
      <rPr>
        <sz val="8"/>
        <color indexed="12"/>
        <rFont val="Calibri"/>
        <family val="2"/>
        <scheme val="minor"/>
      </rPr>
      <t>og 54, Woolford 68</t>
    </r>
  </si>
  <si>
    <r>
      <t xml:space="preserve">22, </t>
    </r>
    <r>
      <rPr>
        <sz val="8"/>
        <color indexed="12"/>
        <rFont val="Calibri"/>
        <family val="2"/>
        <scheme val="minor"/>
      </rPr>
      <t>Farrell 57</t>
    </r>
  </si>
  <si>
    <r>
      <t xml:space="preserve">Greenwood, </t>
    </r>
    <r>
      <rPr>
        <sz val="8"/>
        <color indexed="52"/>
        <rFont val="Calibri"/>
        <family val="2"/>
        <scheme val="minor"/>
      </rPr>
      <t>Bishop, Panther</t>
    </r>
  </si>
  <si>
    <r>
      <t>Woolford 71, Farrell 80,</t>
    </r>
    <r>
      <rPr>
        <sz val="8"/>
        <color indexed="10"/>
        <rFont val="Calibri"/>
        <family val="2"/>
        <scheme val="minor"/>
      </rPr>
      <t xml:space="preserve"> 91</t>
    </r>
  </si>
  <si>
    <r>
      <t xml:space="preserve">2, </t>
    </r>
    <r>
      <rPr>
        <sz val="8"/>
        <color indexed="12"/>
        <rFont val="Calibri"/>
        <family val="2"/>
        <scheme val="minor"/>
      </rPr>
      <t>Donaldson 40,49, Bowey 53</t>
    </r>
  </si>
  <si>
    <r>
      <t>Farrell (pen) 38,</t>
    </r>
    <r>
      <rPr>
        <sz val="8"/>
        <color indexed="10"/>
        <rFont val="Calibri"/>
        <family val="2"/>
        <scheme val="minor"/>
      </rPr>
      <t xml:space="preserve"> 51,56</t>
    </r>
  </si>
  <si>
    <r>
      <t xml:space="preserve">Elliott, </t>
    </r>
    <r>
      <rPr>
        <sz val="8"/>
        <color indexed="52"/>
        <rFont val="Calibri"/>
        <family val="2"/>
        <scheme val="minor"/>
      </rPr>
      <t>Beardsley</t>
    </r>
  </si>
  <si>
    <r>
      <t>25</t>
    </r>
    <r>
      <rPr>
        <sz val="8"/>
        <color indexed="12"/>
        <rFont val="Calibri"/>
        <family val="2"/>
        <scheme val="minor"/>
      </rPr>
      <t>, Woolford 45, Sodje 47, Farrell (pen) 51,</t>
    </r>
    <r>
      <rPr>
        <sz val="8"/>
        <color indexed="10"/>
        <rFont val="Calibri"/>
        <family val="2"/>
        <scheme val="minor"/>
      </rPr>
      <t xml:space="preserve"> 82,86,91</t>
    </r>
  </si>
  <si>
    <r>
      <t>35</t>
    </r>
    <r>
      <rPr>
        <sz val="8"/>
        <color indexed="12"/>
        <rFont val="Calibri"/>
        <family val="2"/>
        <scheme val="minor"/>
      </rPr>
      <t>, Sodje 87</t>
    </r>
  </si>
  <si>
    <r>
      <t xml:space="preserve">Brodie 19, </t>
    </r>
    <r>
      <rPr>
        <sz val="8"/>
        <color indexed="10"/>
        <rFont val="Calibri"/>
        <family val="2"/>
        <scheme val="minor"/>
      </rPr>
      <t xml:space="preserve">37, </t>
    </r>
    <r>
      <rPr>
        <sz val="8"/>
        <color indexed="12"/>
        <rFont val="Calibri"/>
        <family val="2"/>
        <scheme val="minor"/>
      </rPr>
      <t>Woolford 53,</t>
    </r>
    <r>
      <rPr>
        <sz val="8"/>
        <color indexed="10"/>
        <rFont val="Calibri"/>
        <family val="2"/>
        <scheme val="minor"/>
      </rPr>
      <t xml:space="preserve"> 75, 85</t>
    </r>
  </si>
  <si>
    <r>
      <t xml:space="preserve">43, </t>
    </r>
    <r>
      <rPr>
        <sz val="8"/>
        <color indexed="12"/>
        <rFont val="Calibri"/>
        <family val="2"/>
        <scheme val="minor"/>
      </rPr>
      <t xml:space="preserve">Brodie 45, Brayson 50, </t>
    </r>
    <r>
      <rPr>
        <sz val="8"/>
        <color indexed="10"/>
        <rFont val="Calibri"/>
        <family val="2"/>
        <scheme val="minor"/>
      </rPr>
      <t>91</t>
    </r>
  </si>
  <si>
    <r>
      <t xml:space="preserve">Robinson, Brodie, </t>
    </r>
    <r>
      <rPr>
        <sz val="8"/>
        <color indexed="52"/>
        <rFont val="Calibri"/>
        <family val="2"/>
        <scheme val="minor"/>
      </rPr>
      <t>Elliott, Panther, Henderson</t>
    </r>
  </si>
  <si>
    <r>
      <t xml:space="preserve">16,51, </t>
    </r>
    <r>
      <rPr>
        <sz val="8"/>
        <color indexed="12"/>
        <rFont val="Calibri"/>
        <family val="2"/>
        <scheme val="minor"/>
      </rPr>
      <t>Sodje 57, Woolford 60, Meechan 69</t>
    </r>
  </si>
  <si>
    <r>
      <t>36</t>
    </r>
    <r>
      <rPr>
        <sz val="8"/>
        <color indexed="12"/>
        <rFont val="Calibri"/>
        <family val="2"/>
        <scheme val="minor"/>
      </rPr>
      <t>, Sodje 80</t>
    </r>
  </si>
  <si>
    <r>
      <t xml:space="preserve">Wroe 28, </t>
    </r>
    <r>
      <rPr>
        <sz val="8"/>
        <color indexed="10"/>
        <rFont val="Calibri"/>
        <family val="2"/>
        <scheme val="minor"/>
      </rPr>
      <t>42,54,85,92</t>
    </r>
  </si>
  <si>
    <r>
      <t>McBreen 7, Brayson 22,</t>
    </r>
    <r>
      <rPr>
        <sz val="8"/>
        <color indexed="10"/>
        <rFont val="Calibri"/>
        <family val="2"/>
        <scheme val="minor"/>
      </rPr>
      <t xml:space="preserve"> 28</t>
    </r>
    <r>
      <rPr>
        <sz val="8"/>
        <color indexed="12"/>
        <rFont val="Calibri"/>
        <family val="2"/>
        <scheme val="minor"/>
      </rPr>
      <t>, Farrell 80,86</t>
    </r>
  </si>
  <si>
    <r>
      <t xml:space="preserve">4, </t>
    </r>
    <r>
      <rPr>
        <sz val="8"/>
        <color indexed="12"/>
        <rFont val="Calibri"/>
        <family val="2"/>
        <scheme val="minor"/>
      </rPr>
      <t xml:space="preserve">Brayson 34, </t>
    </r>
    <r>
      <rPr>
        <sz val="8"/>
        <color indexed="10"/>
        <rFont val="Calibri"/>
        <family val="2"/>
        <scheme val="minor"/>
      </rPr>
      <t>54,76</t>
    </r>
  </si>
  <si>
    <r>
      <t>Kelly 52, Farrell 60,</t>
    </r>
    <r>
      <rPr>
        <sz val="8"/>
        <color indexed="10"/>
        <rFont val="Calibri"/>
        <family val="2"/>
        <scheme val="minor"/>
      </rPr>
      <t xml:space="preserve"> 83</t>
    </r>
  </si>
  <si>
    <r>
      <t xml:space="preserve">60, </t>
    </r>
    <r>
      <rPr>
        <sz val="8"/>
        <color indexed="12"/>
        <rFont val="Calibri"/>
        <family val="2"/>
        <scheme val="minor"/>
      </rPr>
      <t>Sodje 78</t>
    </r>
  </si>
  <si>
    <r>
      <t>Sodje 25, Woolford 49,</t>
    </r>
    <r>
      <rPr>
        <sz val="8"/>
        <color indexed="10"/>
        <rFont val="Calibri"/>
        <family val="2"/>
        <scheme val="minor"/>
      </rPr>
      <t xml:space="preserve"> 78</t>
    </r>
  </si>
  <si>
    <r>
      <t xml:space="preserve">5, </t>
    </r>
    <r>
      <rPr>
        <sz val="8"/>
        <color indexed="12"/>
        <rFont val="Calibri"/>
        <family val="2"/>
        <scheme val="minor"/>
      </rPr>
      <t>Farrell (pen) 21, Kelly 53</t>
    </r>
  </si>
  <si>
    <r>
      <t>27,39</t>
    </r>
    <r>
      <rPr>
        <sz val="8"/>
        <color indexed="12"/>
        <rFont val="Calibri"/>
        <family val="2"/>
        <scheme val="minor"/>
      </rPr>
      <t xml:space="preserve">, Panther 69, Farrell 86, </t>
    </r>
    <r>
      <rPr>
        <sz val="8"/>
        <color indexed="10"/>
        <rFont val="Calibri"/>
        <family val="2"/>
        <scheme val="minor"/>
      </rPr>
      <t>88</t>
    </r>
    <r>
      <rPr>
        <sz val="8"/>
        <color indexed="12"/>
        <rFont val="Calibri"/>
        <family val="2"/>
        <scheme val="minor"/>
      </rPr>
      <t>, Brodie 91,93</t>
    </r>
  </si>
  <si>
    <r>
      <t>1, 23</t>
    </r>
    <r>
      <rPr>
        <sz val="8"/>
        <color indexed="12"/>
        <rFont val="Calibri"/>
        <family val="2"/>
        <scheme val="minor"/>
      </rPr>
      <t>, Sodje 30, Farrell 33</t>
    </r>
  </si>
  <si>
    <r>
      <t>40,52</t>
    </r>
    <r>
      <rPr>
        <sz val="8"/>
        <color indexed="12"/>
        <rFont val="Calibri"/>
        <family val="2"/>
        <scheme val="minor"/>
      </rPr>
      <t>, Woolford 62,64</t>
    </r>
  </si>
  <si>
    <r>
      <t>26</t>
    </r>
    <r>
      <rPr>
        <sz val="8"/>
        <color indexed="12"/>
        <rFont val="Calibri"/>
        <family val="2"/>
        <scheme val="minor"/>
      </rPr>
      <t xml:space="preserve">, Sodje 32, Woolford 71, </t>
    </r>
    <r>
      <rPr>
        <sz val="8"/>
        <color indexed="10"/>
        <rFont val="Calibri"/>
        <family val="2"/>
        <scheme val="minor"/>
      </rPr>
      <t>79</t>
    </r>
  </si>
  <si>
    <r>
      <t>3,15</t>
    </r>
    <r>
      <rPr>
        <sz val="8"/>
        <color indexed="12"/>
        <rFont val="Calibri"/>
        <family val="2"/>
        <scheme val="minor"/>
      </rPr>
      <t xml:space="preserve">, Wroe (pen) 18, </t>
    </r>
    <r>
      <rPr>
        <sz val="8"/>
        <color indexed="10"/>
        <rFont val="Calibri"/>
        <family val="2"/>
        <scheme val="minor"/>
      </rPr>
      <t>49</t>
    </r>
  </si>
  <si>
    <r>
      <t xml:space="preserve">Woolford 30, Parslow 40, </t>
    </r>
    <r>
      <rPr>
        <sz val="8"/>
        <color indexed="10"/>
        <rFont val="Calibri"/>
        <family val="2"/>
        <scheme val="minor"/>
      </rPr>
      <t xml:space="preserve">45+1, </t>
    </r>
    <r>
      <rPr>
        <sz val="8"/>
        <color indexed="12"/>
        <rFont val="Calibri"/>
        <family val="2"/>
        <scheme val="minor"/>
      </rPr>
      <t>Sodje 68,</t>
    </r>
    <r>
      <rPr>
        <sz val="8"/>
        <color indexed="10"/>
        <rFont val="Calibri"/>
        <family val="2"/>
        <scheme val="minor"/>
      </rPr>
      <t xml:space="preserve"> 84</t>
    </r>
  </si>
  <si>
    <r>
      <t>Wroe 15, Robinson 39,</t>
    </r>
    <r>
      <rPr>
        <sz val="8"/>
        <color indexed="10"/>
        <rFont val="Calibri"/>
        <family val="2"/>
        <scheme val="minor"/>
      </rPr>
      <t xml:space="preserve"> 69</t>
    </r>
  </si>
  <si>
    <r>
      <t>Brodie 54,</t>
    </r>
    <r>
      <rPr>
        <sz val="8"/>
        <color indexed="10"/>
        <rFont val="Calibri"/>
        <family val="2"/>
        <scheme val="minor"/>
      </rPr>
      <t xml:space="preserve"> 60</t>
    </r>
  </si>
  <si>
    <r>
      <t>Brodie 10,</t>
    </r>
    <r>
      <rPr>
        <sz val="8"/>
        <color indexed="10"/>
        <rFont val="Calibri"/>
        <family val="2"/>
        <scheme val="minor"/>
      </rPr>
      <t xml:space="preserve"> 73</t>
    </r>
  </si>
  <si>
    <r>
      <t xml:space="preserve">Wroe 24, 29 (pen), </t>
    </r>
    <r>
      <rPr>
        <sz val="8"/>
        <color indexed="10"/>
        <rFont val="Calibri"/>
        <family val="2"/>
        <scheme val="minor"/>
      </rPr>
      <t>26,47,59</t>
    </r>
    <r>
      <rPr>
        <sz val="8"/>
        <color indexed="12"/>
        <rFont val="Calibri"/>
        <family val="2"/>
        <scheme val="minor"/>
      </rPr>
      <t xml:space="preserve"> </t>
    </r>
  </si>
  <si>
    <r>
      <t>17</t>
    </r>
    <r>
      <rPr>
        <sz val="8"/>
        <color indexed="12"/>
        <rFont val="Calibri"/>
        <family val="2"/>
        <scheme val="minor"/>
      </rPr>
      <t>, Woolford 26,</t>
    </r>
    <r>
      <rPr>
        <sz val="8"/>
        <color indexed="10"/>
        <rFont val="Calibri"/>
        <family val="2"/>
        <scheme val="minor"/>
      </rPr>
      <t xml:space="preserve"> 28,29,79,85,91</t>
    </r>
  </si>
  <si>
    <r>
      <t>Sodje 2, 56,</t>
    </r>
    <r>
      <rPr>
        <sz val="8"/>
        <color indexed="10"/>
        <rFont val="Calibri"/>
        <family val="2"/>
        <scheme val="minor"/>
      </rPr>
      <t xml:space="preserve"> 41, 63 (pen), 69 (pen)</t>
    </r>
  </si>
  <si>
    <r>
      <t xml:space="preserve">Craddock, Evans, Elliott, </t>
    </r>
    <r>
      <rPr>
        <sz val="8"/>
        <color indexed="52"/>
        <rFont val="Calibri"/>
        <family val="2"/>
        <scheme val="minor"/>
      </rPr>
      <t>Brodie, Elliott, Craddock, Woolford</t>
    </r>
  </si>
  <si>
    <r>
      <t xml:space="preserve">Woolford 10, Fortune-West 19, </t>
    </r>
    <r>
      <rPr>
        <sz val="8"/>
        <color indexed="10"/>
        <rFont val="Calibri"/>
        <family val="2"/>
        <scheme val="minor"/>
      </rPr>
      <t>74</t>
    </r>
    <r>
      <rPr>
        <sz val="8"/>
        <color indexed="12"/>
        <rFont val="Calibri"/>
        <family val="2"/>
        <scheme val="minor"/>
      </rPr>
      <t>, Brodie 83, 90</t>
    </r>
  </si>
  <si>
    <r>
      <t>38</t>
    </r>
    <r>
      <rPr>
        <sz val="8"/>
        <color indexed="12"/>
        <rFont val="Calibri"/>
        <family val="2"/>
        <scheme val="minor"/>
      </rPr>
      <t>, McBreen 69</t>
    </r>
  </si>
  <si>
    <r>
      <t>14</t>
    </r>
    <r>
      <rPr>
        <sz val="8"/>
        <color indexed="12"/>
        <rFont val="Calibri"/>
        <family val="2"/>
        <scheme val="minor"/>
      </rPr>
      <t xml:space="preserve">, Brodie 25, </t>
    </r>
    <r>
      <rPr>
        <sz val="8"/>
        <color indexed="10"/>
        <rFont val="Calibri"/>
        <family val="2"/>
        <scheme val="minor"/>
      </rPr>
      <t>41</t>
    </r>
    <r>
      <rPr>
        <sz val="8"/>
        <color indexed="12"/>
        <rFont val="Calibri"/>
        <family val="2"/>
        <scheme val="minor"/>
      </rPr>
      <t>, og 56</t>
    </r>
  </si>
  <si>
    <r>
      <t>Brodie 2,</t>
    </r>
    <r>
      <rPr>
        <sz val="8"/>
        <color indexed="10"/>
        <rFont val="Calibri"/>
        <family val="2"/>
        <scheme val="minor"/>
      </rPr>
      <t xml:space="preserve"> 9</t>
    </r>
  </si>
  <si>
    <r>
      <t>64</t>
    </r>
    <r>
      <rPr>
        <sz val="8"/>
        <color indexed="12"/>
        <rFont val="Calibri"/>
        <family val="2"/>
        <scheme val="minor"/>
      </rPr>
      <t>, Sodje 86</t>
    </r>
  </si>
  <si>
    <r>
      <t>Sodje 34,</t>
    </r>
    <r>
      <rPr>
        <sz val="8"/>
        <color indexed="10"/>
        <rFont val="Calibri"/>
        <family val="2"/>
        <scheme val="minor"/>
      </rPr>
      <t xml:space="preserve"> 52</t>
    </r>
  </si>
  <si>
    <r>
      <t>20</t>
    </r>
    <r>
      <rPr>
        <sz val="8"/>
        <color indexed="12"/>
        <rFont val="Calibri"/>
        <family val="2"/>
        <scheme val="minor"/>
      </rPr>
      <t xml:space="preserve">, Brodie 23, </t>
    </r>
    <r>
      <rPr>
        <sz val="8"/>
        <color indexed="10"/>
        <rFont val="Calibri"/>
        <family val="2"/>
        <scheme val="minor"/>
      </rPr>
      <t>43</t>
    </r>
    <r>
      <rPr>
        <sz val="8"/>
        <color indexed="12"/>
        <rFont val="Calibri"/>
        <family val="2"/>
        <scheme val="minor"/>
      </rPr>
      <t xml:space="preserve">, Purkiss 49, </t>
    </r>
    <r>
      <rPr>
        <sz val="8"/>
        <color indexed="10"/>
        <rFont val="Calibri"/>
        <family val="2"/>
        <scheme val="minor"/>
      </rPr>
      <t>54,65</t>
    </r>
  </si>
  <si>
    <r>
      <t>71</t>
    </r>
    <r>
      <rPr>
        <sz val="8"/>
        <color indexed="12"/>
        <rFont val="Calibri"/>
        <family val="2"/>
        <scheme val="minor"/>
      </rPr>
      <t>, McBreen 85</t>
    </r>
  </si>
  <si>
    <r>
      <t>2,18</t>
    </r>
    <r>
      <rPr>
        <sz val="8"/>
        <color indexed="12"/>
        <rFont val="Calibri"/>
        <family val="2"/>
        <scheme val="minor"/>
      </rPr>
      <t xml:space="preserve">, Sodje 24, Holmes 45+1, Farrell 48, </t>
    </r>
    <r>
      <rPr>
        <sz val="8"/>
        <color indexed="10"/>
        <rFont val="Calibri"/>
        <family val="2"/>
        <scheme val="minor"/>
      </rPr>
      <t>52</t>
    </r>
  </si>
  <si>
    <r>
      <t>64, 85</t>
    </r>
    <r>
      <rPr>
        <sz val="8"/>
        <color indexed="12"/>
        <rFont val="Calibri"/>
        <family val="2"/>
        <scheme val="minor"/>
      </rPr>
      <t xml:space="preserve">, Wilkinson 89, </t>
    </r>
    <r>
      <rPr>
        <sz val="8"/>
        <color indexed="10"/>
        <rFont val="Calibri"/>
        <family val="2"/>
        <scheme val="minor"/>
      </rPr>
      <t>90+2</t>
    </r>
  </si>
  <si>
    <r>
      <t xml:space="preserve">Brodie, </t>
    </r>
    <r>
      <rPr>
        <sz val="8"/>
        <color indexed="10"/>
        <rFont val="Calibri"/>
        <family val="2"/>
        <scheme val="minor"/>
      </rPr>
      <t>Brodie</t>
    </r>
  </si>
  <si>
    <r>
      <t>67</t>
    </r>
    <r>
      <rPr>
        <sz val="8"/>
        <color indexed="12"/>
        <rFont val="Calibri"/>
        <family val="2"/>
        <scheme val="minor"/>
      </rPr>
      <t xml:space="preserve">, Greaves 84, </t>
    </r>
    <r>
      <rPr>
        <sz val="8"/>
        <color indexed="10"/>
        <rFont val="Calibri"/>
        <family val="2"/>
        <scheme val="minor"/>
      </rPr>
      <t>89</t>
    </r>
  </si>
  <si>
    <r>
      <t>Sodje 6,47,</t>
    </r>
    <r>
      <rPr>
        <sz val="8"/>
        <color indexed="10"/>
        <rFont val="Calibri"/>
        <family val="2"/>
        <scheme val="minor"/>
      </rPr>
      <t xml:space="preserve"> 53, 89</t>
    </r>
  </si>
  <si>
    <r>
      <t>39</t>
    </r>
    <r>
      <rPr>
        <sz val="8"/>
        <color indexed="12"/>
        <rFont val="Calibri"/>
        <family val="2"/>
        <scheme val="minor"/>
      </rPr>
      <t>, Brodie 82</t>
    </r>
  </si>
  <si>
    <r>
      <t>Brodie 13,</t>
    </r>
    <r>
      <rPr>
        <sz val="8"/>
        <color indexed="10"/>
        <rFont val="Calibri"/>
        <family val="2"/>
        <scheme val="minor"/>
      </rPr>
      <t xml:space="preserve"> 58</t>
    </r>
  </si>
  <si>
    <r>
      <t xml:space="preserve">25, </t>
    </r>
    <r>
      <rPr>
        <sz val="8"/>
        <color indexed="12"/>
        <rFont val="Calibri"/>
        <family val="2"/>
        <scheme val="minor"/>
      </rPr>
      <t>Smith A 59, Brodie 66, Sodje 76</t>
    </r>
  </si>
  <si>
    <r>
      <t>Smith A 52,</t>
    </r>
    <r>
      <rPr>
        <sz val="8"/>
        <color indexed="10"/>
        <rFont val="Calibri"/>
        <family val="2"/>
        <scheme val="minor"/>
      </rPr>
      <t xml:space="preserve"> 60,69</t>
    </r>
  </si>
  <si>
    <r>
      <t>Brodie 32,</t>
    </r>
    <r>
      <rPr>
        <sz val="8"/>
        <color indexed="10"/>
        <rFont val="Calibri"/>
        <family val="2"/>
        <scheme val="minor"/>
      </rPr>
      <t xml:space="preserve"> 52,88</t>
    </r>
  </si>
  <si>
    <r>
      <t>33</t>
    </r>
    <r>
      <rPr>
        <sz val="8"/>
        <color indexed="12"/>
        <rFont val="Calibri"/>
        <family val="2"/>
        <scheme val="minor"/>
      </rPr>
      <t>, Brodie 38,</t>
    </r>
    <r>
      <rPr>
        <sz val="8"/>
        <color indexed="10"/>
        <rFont val="Calibri"/>
        <family val="2"/>
        <scheme val="minor"/>
      </rPr>
      <t xml:space="preserve"> 61, 82</t>
    </r>
  </si>
  <si>
    <r>
      <t>14,54</t>
    </r>
    <r>
      <rPr>
        <sz val="8"/>
        <color indexed="12"/>
        <rFont val="Calibri"/>
        <family val="2"/>
        <scheme val="minor"/>
      </rPr>
      <t>, C Smith 62</t>
    </r>
  </si>
  <si>
    <r>
      <t>14,</t>
    </r>
    <r>
      <rPr>
        <sz val="8"/>
        <color indexed="12"/>
        <rFont val="Calibri"/>
        <family val="2"/>
        <scheme val="minor"/>
      </rPr>
      <t xml:space="preserve"> Brodie 46</t>
    </r>
  </si>
  <si>
    <r>
      <t>41,</t>
    </r>
    <r>
      <rPr>
        <sz val="8"/>
        <color indexed="12"/>
        <rFont val="Calibri"/>
        <family val="2"/>
        <scheme val="minor"/>
      </rPr>
      <t xml:space="preserve"> Sodje 86</t>
    </r>
  </si>
  <si>
    <r>
      <t xml:space="preserve">Mackin, </t>
    </r>
    <r>
      <rPr>
        <sz val="8"/>
        <color indexed="10"/>
        <rFont val="Calibri"/>
        <family val="2"/>
        <scheme val="minor"/>
      </rPr>
      <t>Rusk</t>
    </r>
  </si>
  <si>
    <r>
      <t>33</t>
    </r>
    <r>
      <rPr>
        <sz val="8"/>
        <color indexed="12"/>
        <rFont val="Calibri"/>
        <family val="2"/>
        <scheme val="minor"/>
      </rPr>
      <t>, Robinson (pen) 67,</t>
    </r>
    <r>
      <rPr>
        <sz val="8"/>
        <color indexed="10"/>
        <rFont val="Calibri"/>
        <family val="2"/>
        <scheme val="minor"/>
      </rPr>
      <t xml:space="preserve"> 91</t>
    </r>
  </si>
  <si>
    <r>
      <t>Boyes 58, Brodie 62,</t>
    </r>
    <r>
      <rPr>
        <sz val="8"/>
        <color indexed="10"/>
        <rFont val="Calibri"/>
        <family val="2"/>
        <scheme val="minor"/>
      </rPr>
      <t xml:space="preserve"> 88</t>
    </r>
  </si>
  <si>
    <r>
      <t>Brodie 13</t>
    </r>
    <r>
      <rPr>
        <sz val="8"/>
        <color indexed="10"/>
        <rFont val="Calibri"/>
        <family val="2"/>
        <scheme val="minor"/>
      </rPr>
      <t xml:space="preserve">, 45+3, </t>
    </r>
    <r>
      <rPr>
        <sz val="8"/>
        <color indexed="12"/>
        <rFont val="Calibri"/>
        <family val="2"/>
        <scheme val="minor"/>
      </rPr>
      <t>Boyes 76</t>
    </r>
  </si>
  <si>
    <r>
      <t>Greaves 79,</t>
    </r>
    <r>
      <rPr>
        <sz val="8"/>
        <color indexed="10"/>
        <rFont val="Calibri"/>
        <family val="2"/>
        <scheme val="minor"/>
      </rPr>
      <t xml:space="preserve"> 86</t>
    </r>
  </si>
  <si>
    <r>
      <t xml:space="preserve">Brodie 33, </t>
    </r>
    <r>
      <rPr>
        <sz val="8"/>
        <color indexed="10"/>
        <rFont val="Calibri"/>
        <family val="2"/>
        <scheme val="minor"/>
      </rPr>
      <t>87,89</t>
    </r>
  </si>
  <si>
    <r>
      <t>53</t>
    </r>
    <r>
      <rPr>
        <sz val="8"/>
        <color indexed="12"/>
        <rFont val="Calibri"/>
        <family val="2"/>
        <scheme val="minor"/>
      </rPr>
      <t>, Pacquette 83</t>
    </r>
  </si>
  <si>
    <r>
      <t>45+1</t>
    </r>
    <r>
      <rPr>
        <sz val="8"/>
        <color indexed="12"/>
        <rFont val="Calibri"/>
        <family val="2"/>
        <scheme val="minor"/>
      </rPr>
      <t>, Brodie 54, Gash 79</t>
    </r>
  </si>
  <si>
    <r>
      <t xml:space="preserve">Pacquette 56, </t>
    </r>
    <r>
      <rPr>
        <sz val="8"/>
        <color indexed="52"/>
        <rFont val="Calibri"/>
        <family val="2"/>
        <scheme val="minor"/>
      </rPr>
      <t>Sangare, Gash</t>
    </r>
  </si>
  <si>
    <r>
      <t xml:space="preserve">Brodie 12, 65 (pen), Smith 58, </t>
    </r>
    <r>
      <rPr>
        <sz val="8"/>
        <color indexed="10"/>
        <rFont val="Calibri"/>
        <family val="2"/>
        <scheme val="minor"/>
      </rPr>
      <t>90</t>
    </r>
  </si>
  <si>
    <r>
      <t>Gash 32</t>
    </r>
    <r>
      <rPr>
        <sz val="8"/>
        <color indexed="10"/>
        <rFont val="Calibri"/>
        <family val="2"/>
        <scheme val="minor"/>
      </rPr>
      <t xml:space="preserve">, 78,82, </t>
    </r>
    <r>
      <rPr>
        <sz val="8"/>
        <color indexed="12"/>
        <rFont val="Calibri"/>
        <family val="2"/>
        <scheme val="minor"/>
      </rPr>
      <t>Gash 88</t>
    </r>
  </si>
  <si>
    <r>
      <t>1</t>
    </r>
    <r>
      <rPr>
        <sz val="8"/>
        <color indexed="12"/>
        <rFont val="Calibri"/>
        <family val="2"/>
        <scheme val="minor"/>
      </rPr>
      <t>, Brodie 7 (pen), 31, Gash 57,</t>
    </r>
    <r>
      <rPr>
        <sz val="8"/>
        <color indexed="10"/>
        <rFont val="Calibri"/>
        <family val="2"/>
        <scheme val="minor"/>
      </rPr>
      <t xml:space="preserve"> 61</t>
    </r>
  </si>
  <si>
    <r>
      <t>33</t>
    </r>
    <r>
      <rPr>
        <sz val="8"/>
        <color indexed="12"/>
        <rFont val="Calibri"/>
        <family val="2"/>
        <scheme val="minor"/>
      </rPr>
      <t>, Sangare 90+3</t>
    </r>
  </si>
  <si>
    <r>
      <t>17</t>
    </r>
    <r>
      <rPr>
        <sz val="8"/>
        <color indexed="12"/>
        <rFont val="Calibri"/>
        <family val="2"/>
        <scheme val="minor"/>
      </rPr>
      <t>, Ferrell 39, Brodie 60, Sangare 77,</t>
    </r>
    <r>
      <rPr>
        <sz val="8"/>
        <color indexed="10"/>
        <rFont val="Calibri"/>
        <family val="2"/>
        <scheme val="minor"/>
      </rPr>
      <t xml:space="preserve"> 86</t>
    </r>
  </si>
  <si>
    <r>
      <t>Rankine 70,</t>
    </r>
    <r>
      <rPr>
        <sz val="8"/>
        <color indexed="10"/>
        <rFont val="Calibri"/>
        <family val="2"/>
        <scheme val="minor"/>
      </rPr>
      <t xml:space="preserve"> 80</t>
    </r>
  </si>
  <si>
    <r>
      <t xml:space="preserve">Meredith, A Smith, </t>
    </r>
    <r>
      <rPr>
        <sz val="8"/>
        <color indexed="10"/>
        <rFont val="Calibri"/>
        <family val="2"/>
        <scheme val="minor"/>
      </rPr>
      <t>Meredith</t>
    </r>
  </si>
  <si>
    <r>
      <t>Barrett 35,</t>
    </r>
    <r>
      <rPr>
        <sz val="8"/>
        <color indexed="10"/>
        <rFont val="Calibri"/>
        <family val="2"/>
        <scheme val="minor"/>
      </rPr>
      <t xml:space="preserve"> 64</t>
    </r>
  </si>
  <si>
    <r>
      <t>Brodie 27,</t>
    </r>
    <r>
      <rPr>
        <sz val="8"/>
        <color indexed="10"/>
        <rFont val="Calibri"/>
        <family val="2"/>
        <scheme val="minor"/>
      </rPr>
      <t xml:space="preserve"> 52,77,87</t>
    </r>
  </si>
  <si>
    <r>
      <t>Carruthers 5, Brodie 80,</t>
    </r>
    <r>
      <rPr>
        <sz val="8"/>
        <color indexed="10"/>
        <rFont val="Calibri"/>
        <family val="2"/>
        <scheme val="minor"/>
      </rPr>
      <t xml:space="preserve"> 81</t>
    </r>
  </si>
  <si>
    <r>
      <t xml:space="preserve">Carruthers 24, Brodie 46,57, Gall 82, </t>
    </r>
    <r>
      <rPr>
        <sz val="8"/>
        <color indexed="10"/>
        <rFont val="Calibri"/>
        <family val="2"/>
        <scheme val="minor"/>
      </rPr>
      <t>90+1</t>
    </r>
  </si>
  <si>
    <r>
      <t xml:space="preserve">Purkiss 20, </t>
    </r>
    <r>
      <rPr>
        <sz val="8"/>
        <color indexed="10"/>
        <rFont val="Calibri"/>
        <family val="2"/>
        <scheme val="minor"/>
      </rPr>
      <t>43</t>
    </r>
  </si>
  <si>
    <r>
      <t xml:space="preserve">21, </t>
    </r>
    <r>
      <rPr>
        <sz val="8"/>
        <color indexed="12"/>
        <rFont val="Calibri"/>
        <family val="2"/>
        <scheme val="minor"/>
      </rPr>
      <t>Mackin 34</t>
    </r>
    <r>
      <rPr>
        <sz val="8"/>
        <color indexed="10"/>
        <rFont val="Calibri"/>
        <family val="2"/>
        <scheme val="minor"/>
      </rPr>
      <t>, 54</t>
    </r>
  </si>
  <si>
    <r>
      <t>Sangare 41</t>
    </r>
    <r>
      <rPr>
        <sz val="8"/>
        <color indexed="10"/>
        <rFont val="Calibri"/>
        <family val="2"/>
        <scheme val="minor"/>
      </rPr>
      <t>, 53, 64</t>
    </r>
  </si>
  <si>
    <r>
      <t>Graham 55,</t>
    </r>
    <r>
      <rPr>
        <sz val="8"/>
        <color indexed="10"/>
        <rFont val="Calibri"/>
        <family val="2"/>
        <scheme val="minor"/>
      </rPr>
      <t xml:space="preserve"> 81</t>
    </r>
  </si>
  <si>
    <r>
      <t xml:space="preserve">62, </t>
    </r>
    <r>
      <rPr>
        <sz val="8"/>
        <color indexed="12"/>
        <rFont val="Calibri"/>
        <family val="2"/>
        <scheme val="minor"/>
      </rPr>
      <t>McGurk 68, Brodie 90+3 (pen)</t>
    </r>
  </si>
  <si>
    <r>
      <t xml:space="preserve">13,16,30, </t>
    </r>
    <r>
      <rPr>
        <sz val="8"/>
        <color indexed="12"/>
        <rFont val="Calibri"/>
        <family val="2"/>
        <scheme val="minor"/>
      </rPr>
      <t>Rankine (pen) 44</t>
    </r>
  </si>
  <si>
    <r>
      <t xml:space="preserve">Brodie 50, </t>
    </r>
    <r>
      <rPr>
        <sz val="8"/>
        <color indexed="10"/>
        <rFont val="Calibri"/>
        <family val="2"/>
        <scheme val="minor"/>
      </rPr>
      <t>89</t>
    </r>
  </si>
  <si>
    <r>
      <t xml:space="preserve">10, </t>
    </r>
    <r>
      <rPr>
        <sz val="8"/>
        <color indexed="12"/>
        <rFont val="Calibri"/>
        <family val="2"/>
        <scheme val="minor"/>
      </rPr>
      <t>Rankine (pen) 86,</t>
    </r>
    <r>
      <rPr>
        <sz val="8"/>
        <color indexed="10"/>
        <rFont val="Calibri"/>
        <family val="2"/>
        <scheme val="minor"/>
      </rPr>
      <t xml:space="preserve"> 89</t>
    </r>
  </si>
  <si>
    <r>
      <t xml:space="preserve">38, </t>
    </r>
    <r>
      <rPr>
        <sz val="8"/>
        <color indexed="12"/>
        <rFont val="Calibri"/>
        <family val="2"/>
        <scheme val="minor"/>
      </rPr>
      <t>Gash 43,</t>
    </r>
    <r>
      <rPr>
        <sz val="8"/>
        <color indexed="10"/>
        <rFont val="Calibri"/>
        <family val="2"/>
        <scheme val="minor"/>
      </rPr>
      <t xml:space="preserve"> 66, </t>
    </r>
    <r>
      <rPr>
        <sz val="8"/>
        <color indexed="12"/>
        <rFont val="Calibri"/>
        <family val="2"/>
        <scheme val="minor"/>
      </rPr>
      <t>Till 81</t>
    </r>
  </si>
  <si>
    <r>
      <t xml:space="preserve">6, 82, </t>
    </r>
    <r>
      <rPr>
        <sz val="8"/>
        <color indexed="12"/>
        <rFont val="Calibri"/>
        <family val="2"/>
        <scheme val="minor"/>
      </rPr>
      <t>Young 87</t>
    </r>
  </si>
  <si>
    <r>
      <t xml:space="preserve">8, </t>
    </r>
    <r>
      <rPr>
        <sz val="8"/>
        <color indexed="12"/>
        <rFont val="Calibri"/>
        <family val="2"/>
        <scheme val="minor"/>
      </rPr>
      <t>Till 19</t>
    </r>
  </si>
  <si>
    <r>
      <t xml:space="preserve">J Smith x2, </t>
    </r>
    <r>
      <rPr>
        <sz val="8"/>
        <color indexed="10"/>
        <rFont val="Calibri"/>
        <family val="2"/>
        <scheme val="minor"/>
      </rPr>
      <t>J Smith</t>
    </r>
  </si>
  <si>
    <r>
      <t xml:space="preserve">Rankine (pen) 27, Lawless 58, Fyfield 72, </t>
    </r>
    <r>
      <rPr>
        <sz val="8"/>
        <color indexed="10"/>
        <rFont val="Calibri"/>
        <family val="2"/>
        <scheme val="minor"/>
      </rPr>
      <t>81</t>
    </r>
  </si>
  <si>
    <r>
      <t xml:space="preserve">44,59, </t>
    </r>
    <r>
      <rPr>
        <sz val="8"/>
        <color indexed="12"/>
        <rFont val="Calibri"/>
        <family val="2"/>
        <scheme val="minor"/>
      </rPr>
      <t>Lawless 68</t>
    </r>
  </si>
  <si>
    <r>
      <t xml:space="preserve">Rankine (pen) 30, </t>
    </r>
    <r>
      <rPr>
        <sz val="8"/>
        <color indexed="10"/>
        <rFont val="Calibri"/>
        <family val="2"/>
        <scheme val="minor"/>
      </rPr>
      <t>63</t>
    </r>
  </si>
  <si>
    <r>
      <t xml:space="preserve">3,57, </t>
    </r>
    <r>
      <rPr>
        <sz val="8"/>
        <color indexed="12"/>
        <rFont val="Calibri"/>
        <family val="2"/>
        <scheme val="minor"/>
      </rPr>
      <t>Lawless 72</t>
    </r>
  </si>
  <si>
    <r>
      <t xml:space="preserve">13, </t>
    </r>
    <r>
      <rPr>
        <sz val="8"/>
        <color indexed="12"/>
        <rFont val="Calibri"/>
        <family val="2"/>
        <scheme val="minor"/>
      </rPr>
      <t>Rankine (pen) 77</t>
    </r>
  </si>
  <si>
    <r>
      <t xml:space="preserve">39, </t>
    </r>
    <r>
      <rPr>
        <sz val="8"/>
        <color indexed="12"/>
        <rFont val="Calibri"/>
        <family val="2"/>
        <scheme val="minor"/>
      </rPr>
      <t>Constantine 75, Till 85</t>
    </r>
  </si>
  <si>
    <r>
      <t>Ingham, J Smith</t>
    </r>
    <r>
      <rPr>
        <sz val="8"/>
        <color indexed="52"/>
        <rFont val="Calibri"/>
        <family val="2"/>
        <scheme val="minor"/>
      </rPr>
      <t>, McGurk, Boucard, J Smith</t>
    </r>
  </si>
  <si>
    <r>
      <t>Reed 55,</t>
    </r>
    <r>
      <rPr>
        <sz val="8"/>
        <color indexed="10"/>
        <rFont val="Calibri"/>
        <family val="2"/>
        <scheme val="minor"/>
      </rPr>
      <t xml:space="preserve"> 75, </t>
    </r>
    <r>
      <rPr>
        <sz val="8"/>
        <color indexed="12"/>
        <rFont val="Calibri"/>
        <family val="2"/>
        <scheme val="minor"/>
      </rPr>
      <t>Mackin 84</t>
    </r>
  </si>
  <si>
    <r>
      <t>McGurk</t>
    </r>
    <r>
      <rPr>
        <sz val="8"/>
        <color indexed="52"/>
        <rFont val="Calibri"/>
        <family val="2"/>
        <scheme val="minor"/>
      </rPr>
      <t>, Hatfield</t>
    </r>
  </si>
  <si>
    <r>
      <t>Parslow 15, Meredith 45,</t>
    </r>
    <r>
      <rPr>
        <sz val="8"/>
        <color indexed="10"/>
        <rFont val="Calibri"/>
        <family val="2"/>
        <scheme val="minor"/>
      </rPr>
      <t xml:space="preserve"> 62, </t>
    </r>
    <r>
      <rPr>
        <sz val="8"/>
        <color indexed="12"/>
        <rFont val="Calibri"/>
        <family val="2"/>
        <scheme val="minor"/>
      </rPr>
      <t>Rankine 69, Chambers 83</t>
    </r>
  </si>
  <si>
    <r>
      <t>J Smith 22,</t>
    </r>
    <r>
      <rPr>
        <sz val="8"/>
        <color indexed="10"/>
        <rFont val="Calibri"/>
        <family val="2"/>
        <scheme val="minor"/>
      </rPr>
      <t xml:space="preserve"> 74, </t>
    </r>
    <r>
      <rPr>
        <sz val="8"/>
        <color indexed="12"/>
        <rFont val="Calibri"/>
        <family val="2"/>
        <scheme val="minor"/>
      </rPr>
      <t>Rankine 79</t>
    </r>
  </si>
  <si>
    <r>
      <t>J Smith 7,</t>
    </r>
    <r>
      <rPr>
        <sz val="8"/>
        <color indexed="10"/>
        <rFont val="Calibri"/>
        <family val="2"/>
        <scheme val="minor"/>
      </rPr>
      <t xml:space="preserve"> 49, </t>
    </r>
    <r>
      <rPr>
        <sz val="8"/>
        <color indexed="12"/>
        <rFont val="Calibri"/>
        <family val="2"/>
        <scheme val="minor"/>
      </rPr>
      <t>Constantine (pen) 62</t>
    </r>
  </si>
  <si>
    <r>
      <t xml:space="preserve">27, </t>
    </r>
    <r>
      <rPr>
        <sz val="8"/>
        <color indexed="12"/>
        <rFont val="Calibri"/>
        <family val="2"/>
        <scheme val="minor"/>
      </rPr>
      <t>Reed 58, 68</t>
    </r>
  </si>
  <si>
    <r>
      <t xml:space="preserve">18, </t>
    </r>
    <r>
      <rPr>
        <sz val="8"/>
        <color indexed="12"/>
        <rFont val="Calibri"/>
        <family val="2"/>
        <scheme val="minor"/>
      </rPr>
      <t>Reed 23,</t>
    </r>
    <r>
      <rPr>
        <sz val="8"/>
        <color indexed="10"/>
        <rFont val="Calibri"/>
        <family val="2"/>
        <scheme val="minor"/>
      </rPr>
      <t xml:space="preserve"> 77</t>
    </r>
  </si>
  <si>
    <r>
      <t xml:space="preserve">Reed 7, </t>
    </r>
    <r>
      <rPr>
        <sz val="8"/>
        <color indexed="10"/>
        <rFont val="Calibri"/>
        <family val="2"/>
        <scheme val="minor"/>
      </rPr>
      <t>72</t>
    </r>
  </si>
  <si>
    <r>
      <t xml:space="preserve">J Smith 13, </t>
    </r>
    <r>
      <rPr>
        <sz val="8"/>
        <color indexed="10"/>
        <rFont val="Calibri"/>
        <family val="2"/>
        <scheme val="minor"/>
      </rPr>
      <t>48</t>
    </r>
  </si>
  <si>
    <r>
      <t>Rankine (pen) 49, Reed 69,</t>
    </r>
    <r>
      <rPr>
        <sz val="8"/>
        <color indexed="10"/>
        <rFont val="Calibri"/>
        <family val="2"/>
        <scheme val="minor"/>
      </rPr>
      <t xml:space="preserve"> 90+3</t>
    </r>
  </si>
  <si>
    <r>
      <t xml:space="preserve">25,73, </t>
    </r>
    <r>
      <rPr>
        <sz val="8"/>
        <color indexed="12"/>
        <rFont val="Calibri"/>
        <family val="2"/>
        <scheme val="minor"/>
      </rPr>
      <t>Constantine 88</t>
    </r>
  </si>
  <si>
    <r>
      <t xml:space="preserve">C Smith, Kerr, Barrett, J Smith, Carruthers, </t>
    </r>
    <r>
      <rPr>
        <sz val="8"/>
        <color indexed="10"/>
        <rFont val="Calibri"/>
        <family val="2"/>
        <scheme val="minor"/>
      </rPr>
      <t>Kerr</t>
    </r>
  </si>
  <si>
    <r>
      <t>53,55,</t>
    </r>
    <r>
      <rPr>
        <sz val="8"/>
        <color indexed="12"/>
        <rFont val="Calibri"/>
        <family val="2"/>
        <scheme val="minor"/>
      </rPr>
      <t xml:space="preserve"> Carruthers 86</t>
    </r>
  </si>
  <si>
    <r>
      <t xml:space="preserve">Hunt (og) 4, </t>
    </r>
    <r>
      <rPr>
        <sz val="8"/>
        <color indexed="10"/>
        <rFont val="Calibri"/>
        <family val="2"/>
        <scheme val="minor"/>
      </rPr>
      <t>67</t>
    </r>
    <r>
      <rPr>
        <sz val="8"/>
        <color indexed="12"/>
        <rFont val="Calibri"/>
        <family val="2"/>
        <scheme val="minor"/>
      </rPr>
      <t xml:space="preserve"> </t>
    </r>
  </si>
  <si>
    <r>
      <t>79,</t>
    </r>
    <r>
      <rPr>
        <sz val="8"/>
        <color indexed="12"/>
        <rFont val="Calibri"/>
        <family val="2"/>
        <scheme val="minor"/>
      </rPr>
      <t xml:space="preserve"> Walker 82 (pen), 90+1</t>
    </r>
  </si>
  <si>
    <r>
      <t>Walker 6, McLaughlin 45+1,</t>
    </r>
    <r>
      <rPr>
        <sz val="8"/>
        <color indexed="10"/>
        <rFont val="Calibri"/>
        <family val="2"/>
        <scheme val="minor"/>
      </rPr>
      <t xml:space="preserve"> 80, </t>
    </r>
    <r>
      <rPr>
        <sz val="8"/>
        <color indexed="12"/>
        <rFont val="Calibri"/>
        <family val="2"/>
        <scheme val="minor"/>
      </rPr>
      <t>Blair 90+4</t>
    </r>
  </si>
  <si>
    <r>
      <t>52,72,</t>
    </r>
    <r>
      <rPr>
        <sz val="8"/>
        <color indexed="12"/>
        <rFont val="Calibri"/>
        <family val="2"/>
        <scheme val="minor"/>
      </rPr>
      <t xml:space="preserve"> Walker 83</t>
    </r>
  </si>
  <si>
    <r>
      <t>Reed 1,</t>
    </r>
    <r>
      <rPr>
        <sz val="8"/>
        <color indexed="10"/>
        <rFont val="Calibri"/>
        <family val="2"/>
        <scheme val="minor"/>
      </rPr>
      <t xml:space="preserve"> 11, 31, </t>
    </r>
    <r>
      <rPr>
        <sz val="8"/>
        <color indexed="12"/>
        <rFont val="Calibri"/>
        <family val="2"/>
        <scheme val="minor"/>
      </rPr>
      <t>Walker 78</t>
    </r>
  </si>
  <si>
    <r>
      <t>2,</t>
    </r>
    <r>
      <rPr>
        <sz val="8"/>
        <color indexed="12"/>
        <rFont val="Calibri"/>
        <family val="2"/>
        <scheme val="minor"/>
      </rPr>
      <t xml:space="preserve"> Walker 22, </t>
    </r>
    <r>
      <rPr>
        <sz val="8"/>
        <color indexed="10"/>
        <rFont val="Calibri"/>
        <family val="2"/>
        <scheme val="minor"/>
      </rPr>
      <t>26, 68,</t>
    </r>
    <r>
      <rPr>
        <sz val="8"/>
        <color indexed="12"/>
        <rFont val="Calibri"/>
        <family val="2"/>
        <scheme val="minor"/>
      </rPr>
      <t xml:space="preserve"> 86 (og)</t>
    </r>
  </si>
  <si>
    <r>
      <t xml:space="preserve">Blair 51, Walker 85, </t>
    </r>
    <r>
      <rPr>
        <sz val="8"/>
        <color indexed="10"/>
        <rFont val="Calibri"/>
        <family val="2"/>
        <scheme val="minor"/>
      </rPr>
      <t>90+4</t>
    </r>
  </si>
  <si>
    <r>
      <t xml:space="preserve">Chambers 14, McLaughlin 27, 40, Fyfield 36, </t>
    </r>
    <r>
      <rPr>
        <sz val="8"/>
        <color indexed="10"/>
        <rFont val="Calibri"/>
        <family val="2"/>
        <scheme val="minor"/>
      </rPr>
      <t>45, 61</t>
    </r>
    <r>
      <rPr>
        <sz val="8"/>
        <color indexed="12"/>
        <rFont val="Calibri"/>
        <family val="2"/>
        <scheme val="minor"/>
      </rPr>
      <t>, Walker 70 (pen), Moke 84</t>
    </r>
  </si>
  <si>
    <r>
      <t xml:space="preserve">Chambers 61, </t>
    </r>
    <r>
      <rPr>
        <sz val="8"/>
        <color indexed="10"/>
        <rFont val="Calibri"/>
        <family val="2"/>
        <scheme val="minor"/>
      </rPr>
      <t>81</t>
    </r>
  </si>
  <si>
    <r>
      <t>3</t>
    </r>
    <r>
      <rPr>
        <sz val="8"/>
        <color indexed="12"/>
        <rFont val="Calibri"/>
        <family val="2"/>
        <scheme val="minor"/>
      </rPr>
      <t>, Walker 33, Chambers 85</t>
    </r>
  </si>
  <si>
    <r>
      <t>7</t>
    </r>
    <r>
      <rPr>
        <sz val="8"/>
        <color indexed="12"/>
        <rFont val="Calibri"/>
        <family val="2"/>
        <scheme val="minor"/>
      </rPr>
      <t xml:space="preserve">, Walker 20,89, </t>
    </r>
    <r>
      <rPr>
        <sz val="8"/>
        <color indexed="10"/>
        <rFont val="Calibri"/>
        <family val="2"/>
        <scheme val="minor"/>
      </rPr>
      <t>30</t>
    </r>
  </si>
  <si>
    <r>
      <t xml:space="preserve">Walker 13, Challinor 18, </t>
    </r>
    <r>
      <rPr>
        <sz val="8"/>
        <color indexed="10"/>
        <rFont val="Calibri"/>
        <family val="2"/>
        <scheme val="minor"/>
      </rPr>
      <t>45+2</t>
    </r>
    <r>
      <rPr>
        <sz val="8"/>
        <color indexed="12"/>
        <rFont val="Calibri"/>
        <family val="2"/>
        <scheme val="minor"/>
      </rPr>
      <t xml:space="preserve">, McLaughlin 61, Chambers 75, </t>
    </r>
    <r>
      <rPr>
        <sz val="8"/>
        <color indexed="10"/>
        <rFont val="Calibri"/>
        <family val="2"/>
        <scheme val="minor"/>
      </rPr>
      <t>90+2</t>
    </r>
  </si>
  <si>
    <r>
      <t xml:space="preserve">Reed (pen) 82, </t>
    </r>
    <r>
      <rPr>
        <sz val="8"/>
        <color indexed="10"/>
        <rFont val="Calibri"/>
        <family val="2"/>
        <scheme val="minor"/>
      </rPr>
      <t>90+3</t>
    </r>
  </si>
  <si>
    <r>
      <t>4</t>
    </r>
    <r>
      <rPr>
        <sz val="8"/>
        <color indexed="12"/>
        <rFont val="Calibri"/>
        <family val="2"/>
        <scheme val="minor"/>
      </rPr>
      <t xml:space="preserve">, Blair 19, </t>
    </r>
    <r>
      <rPr>
        <sz val="8"/>
        <color indexed="10"/>
        <rFont val="Calibri"/>
        <family val="2"/>
        <scheme val="minor"/>
      </rPr>
      <t xml:space="preserve">20, 32, </t>
    </r>
    <r>
      <rPr>
        <sz val="8"/>
        <color indexed="12"/>
        <rFont val="Calibri"/>
        <family val="2"/>
        <scheme val="minor"/>
      </rPr>
      <t>McGurk 66</t>
    </r>
  </si>
  <si>
    <r>
      <t>10,</t>
    </r>
    <r>
      <rPr>
        <sz val="8"/>
        <color indexed="12"/>
        <rFont val="Calibri"/>
        <family val="2"/>
        <scheme val="minor"/>
      </rPr>
      <t xml:space="preserve"> Henderson 61</t>
    </r>
  </si>
  <si>
    <r>
      <t>13,71,</t>
    </r>
    <r>
      <rPr>
        <sz val="8"/>
        <color indexed="12"/>
        <rFont val="Calibri"/>
        <family val="2"/>
        <scheme val="minor"/>
      </rPr>
      <t xml:space="preserve"> Blair 76, Fyfield 90</t>
    </r>
  </si>
  <si>
    <r>
      <t>Blair 9,51,</t>
    </r>
    <r>
      <rPr>
        <sz val="8"/>
        <color indexed="10"/>
        <rFont val="Calibri"/>
        <family val="2"/>
        <scheme val="minor"/>
      </rPr>
      <t>50,</t>
    </r>
    <r>
      <rPr>
        <sz val="8"/>
        <color indexed="12"/>
        <rFont val="Calibri"/>
        <family val="2"/>
        <scheme val="minor"/>
      </rPr>
      <t xml:space="preserve">Meredith 66, </t>
    </r>
    <r>
      <rPr>
        <sz val="8"/>
        <color indexed="10"/>
        <rFont val="Calibri"/>
        <family val="2"/>
        <scheme val="minor"/>
      </rPr>
      <t>86</t>
    </r>
  </si>
  <si>
    <r>
      <t>Brown,</t>
    </r>
    <r>
      <rPr>
        <sz val="8"/>
        <color indexed="52"/>
        <rFont val="Calibri"/>
        <family val="2"/>
        <scheme val="minor"/>
      </rPr>
      <t xml:space="preserve"> Smith C, Kerr</t>
    </r>
  </si>
  <si>
    <r>
      <t xml:space="preserve">Smith 56, </t>
    </r>
    <r>
      <rPr>
        <sz val="8"/>
        <color indexed="10"/>
        <rFont val="Calibri"/>
        <family val="2"/>
        <scheme val="minor"/>
      </rPr>
      <t>84</t>
    </r>
  </si>
  <si>
    <r>
      <t>42,48,</t>
    </r>
    <r>
      <rPr>
        <sz val="8"/>
        <color indexed="12"/>
        <rFont val="Calibri"/>
        <family val="2"/>
        <scheme val="minor"/>
      </rPr>
      <t xml:space="preserve"> Smith 58, Chambers 60</t>
    </r>
  </si>
  <si>
    <r>
      <t xml:space="preserve">51, </t>
    </r>
    <r>
      <rPr>
        <sz val="8"/>
        <color indexed="12"/>
        <rFont val="Calibri"/>
        <family val="2"/>
        <scheme val="minor"/>
      </rPr>
      <t>Reed 83, Blinkhorn 90+5</t>
    </r>
  </si>
  <si>
    <r>
      <t xml:space="preserve">1,56, </t>
    </r>
    <r>
      <rPr>
        <sz val="8"/>
        <color indexed="12"/>
        <rFont val="Calibri"/>
        <family val="2"/>
        <scheme val="minor"/>
      </rPr>
      <t>Reed 64</t>
    </r>
  </si>
  <si>
    <r>
      <t>Reed 18, Smith 46,</t>
    </r>
    <r>
      <rPr>
        <sz val="8"/>
        <color indexed="10"/>
        <rFont val="Calibri"/>
        <family val="2"/>
        <scheme val="minor"/>
      </rPr>
      <t>73,80,</t>
    </r>
    <r>
      <rPr>
        <sz val="8"/>
        <color indexed="12"/>
        <rFont val="Calibri"/>
        <family val="2"/>
        <scheme val="minor"/>
      </rPr>
      <t>Fyfield 90+2</t>
    </r>
  </si>
  <si>
    <r>
      <t xml:space="preserve">64,69, </t>
    </r>
    <r>
      <rPr>
        <sz val="8"/>
        <color indexed="12"/>
        <rFont val="Calibri"/>
        <family val="2"/>
        <scheme val="minor"/>
      </rPr>
      <t>Reed 83</t>
    </r>
  </si>
  <si>
    <r>
      <t xml:space="preserve">4, </t>
    </r>
    <r>
      <rPr>
        <sz val="8"/>
        <color indexed="12"/>
        <rFont val="Calibri"/>
        <family val="2"/>
        <scheme val="minor"/>
      </rPr>
      <t>McLaughlin 80, Meredith 85</t>
    </r>
  </si>
  <si>
    <r>
      <t xml:space="preserve">33, </t>
    </r>
    <r>
      <rPr>
        <sz val="8"/>
        <color indexed="12"/>
        <rFont val="Calibri"/>
        <family val="2"/>
        <scheme val="minor"/>
      </rPr>
      <t xml:space="preserve">McLaughlin 39, </t>
    </r>
    <r>
      <rPr>
        <sz val="8"/>
        <color indexed="10"/>
        <rFont val="Calibri"/>
        <family val="2"/>
        <scheme val="minor"/>
      </rPr>
      <t>69</t>
    </r>
  </si>
  <si>
    <r>
      <t xml:space="preserve">3, </t>
    </r>
    <r>
      <rPr>
        <sz val="8"/>
        <color indexed="12"/>
        <rFont val="Calibri"/>
        <family val="2"/>
        <scheme val="minor"/>
      </rPr>
      <t>Walker 58</t>
    </r>
  </si>
  <si>
    <r>
      <t>Gibson,</t>
    </r>
    <r>
      <rPr>
        <sz val="8"/>
        <color indexed="52"/>
        <rFont val="Calibri"/>
        <family val="2"/>
        <scheme val="minor"/>
      </rPr>
      <t xml:space="preserve"> Meredith</t>
    </r>
  </si>
  <si>
    <r>
      <t>27,43,52</t>
    </r>
    <r>
      <rPr>
        <sz val="8"/>
        <color indexed="8"/>
        <rFont val="Calibri"/>
        <family val="2"/>
        <scheme val="minor"/>
      </rPr>
      <t>, Walker 53</t>
    </r>
  </si>
  <si>
    <r>
      <t>52</t>
    </r>
    <r>
      <rPr>
        <sz val="8"/>
        <color indexed="8"/>
        <rFont val="Calibri"/>
        <family val="2"/>
        <scheme val="minor"/>
      </rPr>
      <t>, C Smith 57,</t>
    </r>
    <r>
      <rPr>
        <sz val="8"/>
        <color indexed="10"/>
        <rFont val="Calibri"/>
        <family val="2"/>
        <scheme val="minor"/>
      </rPr>
      <t>73</t>
    </r>
    <r>
      <rPr>
        <sz val="8"/>
        <color indexed="8"/>
        <rFont val="Calibri"/>
        <family val="2"/>
        <scheme val="minor"/>
      </rPr>
      <t>, Chambers 85</t>
    </r>
  </si>
  <si>
    <r>
      <t>Parslow 6, Chambers 15,</t>
    </r>
    <r>
      <rPr>
        <sz val="8"/>
        <color indexed="10"/>
        <rFont val="Calibri"/>
        <family val="2"/>
        <scheme val="minor"/>
      </rPr>
      <t>29</t>
    </r>
    <r>
      <rPr>
        <sz val="8"/>
        <color indexed="8"/>
        <rFont val="Calibri"/>
        <family val="2"/>
        <scheme val="minor"/>
      </rPr>
      <t>, Coulson 44</t>
    </r>
  </si>
  <si>
    <r>
      <t>Coulson 15 secs, Chambers 14,</t>
    </r>
    <r>
      <rPr>
        <sz val="8"/>
        <color indexed="10"/>
        <rFont val="Calibri"/>
        <family val="2"/>
        <scheme val="minor"/>
      </rPr>
      <t>22</t>
    </r>
    <r>
      <rPr>
        <sz val="8"/>
        <color indexed="8"/>
        <rFont val="Calibri"/>
        <family val="2"/>
        <scheme val="minor"/>
      </rPr>
      <t>, McLaughlin 53</t>
    </r>
  </si>
  <si>
    <r>
      <t>36</t>
    </r>
    <r>
      <rPr>
        <sz val="8"/>
        <color indexed="8"/>
        <rFont val="Calibri"/>
        <family val="2"/>
        <scheme val="minor"/>
      </rPr>
      <t xml:space="preserve">, Coulson 40, </t>
    </r>
    <r>
      <rPr>
        <sz val="8"/>
        <color indexed="10"/>
        <rFont val="Calibri"/>
        <family val="2"/>
        <scheme val="minor"/>
      </rPr>
      <t>41</t>
    </r>
    <r>
      <rPr>
        <sz val="8"/>
        <color indexed="8"/>
        <rFont val="Calibri"/>
        <family val="2"/>
        <scheme val="minor"/>
      </rPr>
      <t>, Walker 90+2</t>
    </r>
  </si>
  <si>
    <r>
      <t xml:space="preserve">Coulson 51, </t>
    </r>
    <r>
      <rPr>
        <sz val="8"/>
        <color indexed="10"/>
        <rFont val="Calibri"/>
        <family val="2"/>
        <scheme val="minor"/>
      </rPr>
      <t>82</t>
    </r>
  </si>
  <si>
    <r>
      <t>McLaughlin 8,</t>
    </r>
    <r>
      <rPr>
        <sz val="8"/>
        <color indexed="10"/>
        <rFont val="Calibri"/>
        <family val="2"/>
        <scheme val="minor"/>
      </rPr>
      <t xml:space="preserve"> 22,64,90</t>
    </r>
  </si>
  <si>
    <r>
      <t>Chambers 44,</t>
    </r>
    <r>
      <rPr>
        <sz val="8"/>
        <color indexed="10"/>
        <rFont val="Calibri"/>
        <family val="2"/>
        <scheme val="minor"/>
      </rPr>
      <t xml:space="preserve"> 58</t>
    </r>
  </si>
  <si>
    <r>
      <t xml:space="preserve">Chambers 17, 36, </t>
    </r>
    <r>
      <rPr>
        <sz val="8"/>
        <color indexed="10"/>
        <rFont val="Calibri"/>
        <family val="2"/>
        <scheme val="minor"/>
      </rPr>
      <t>23</t>
    </r>
    <r>
      <rPr>
        <sz val="8"/>
        <color indexed="8"/>
        <rFont val="Calibri"/>
        <family val="2"/>
        <scheme val="minor"/>
      </rPr>
      <t xml:space="preserve">, Blair 65, </t>
    </r>
    <r>
      <rPr>
        <sz val="8"/>
        <color indexed="10"/>
        <rFont val="Calibri"/>
        <family val="2"/>
        <scheme val="minor"/>
      </rPr>
      <t>90+1</t>
    </r>
  </si>
  <si>
    <r>
      <t>Blair 22,</t>
    </r>
    <r>
      <rPr>
        <sz val="8"/>
        <color indexed="10"/>
        <rFont val="Calibri"/>
        <family val="2"/>
        <scheme val="minor"/>
      </rPr>
      <t xml:space="preserve"> 58</t>
    </r>
  </si>
  <si>
    <r>
      <t>29,43</t>
    </r>
    <r>
      <rPr>
        <sz val="8"/>
        <color indexed="8"/>
        <rFont val="Calibri"/>
        <family val="2"/>
        <scheme val="minor"/>
      </rPr>
      <t>, Rodman 66, Reed 87</t>
    </r>
  </si>
  <si>
    <r>
      <t>Potts 7,35, Walker 18,</t>
    </r>
    <r>
      <rPr>
        <sz val="8"/>
        <color indexed="10"/>
        <rFont val="Calibri"/>
        <family val="2"/>
        <scheme val="minor"/>
      </rPr>
      <t xml:space="preserve"> 61,82</t>
    </r>
  </si>
  <si>
    <r>
      <t>og 12,</t>
    </r>
    <r>
      <rPr>
        <sz val="8"/>
        <color indexed="10"/>
        <rFont val="Calibri"/>
        <family val="2"/>
        <scheme val="minor"/>
      </rPr>
      <t xml:space="preserve">13, </t>
    </r>
    <r>
      <rPr>
        <sz val="8"/>
        <color indexed="8"/>
        <rFont val="Calibri"/>
        <family val="2"/>
        <scheme val="minor"/>
      </rPr>
      <t>Chambers 14,32, Walker 18</t>
    </r>
  </si>
  <si>
    <r>
      <t>Rodman og 13</t>
    </r>
    <r>
      <rPr>
        <sz val="8"/>
        <color indexed="8"/>
        <rFont val="Calibri"/>
        <family val="2"/>
        <scheme val="minor"/>
      </rPr>
      <t xml:space="preserve">, Potts 18, </t>
    </r>
    <r>
      <rPr>
        <sz val="8"/>
        <color indexed="10"/>
        <rFont val="Calibri"/>
        <family val="2"/>
        <scheme val="minor"/>
      </rPr>
      <t>52</t>
    </r>
  </si>
  <si>
    <r>
      <t>66</t>
    </r>
    <r>
      <rPr>
        <sz val="8"/>
        <color indexed="8"/>
        <rFont val="Calibri"/>
        <family val="2"/>
        <scheme val="minor"/>
      </rPr>
      <t>, Walker 83</t>
    </r>
  </si>
  <si>
    <r>
      <t xml:space="preserve">Lee og 16, </t>
    </r>
    <r>
      <rPr>
        <sz val="8"/>
        <color indexed="10"/>
        <rFont val="Calibri"/>
        <family val="2"/>
        <scheme val="minor"/>
      </rPr>
      <t>84</t>
    </r>
  </si>
  <si>
    <r>
      <t>22</t>
    </r>
    <r>
      <rPr>
        <sz val="8"/>
        <color indexed="8"/>
        <rFont val="Calibri"/>
        <family val="2"/>
        <scheme val="minor"/>
      </rPr>
      <t xml:space="preserve">, Walker (pen) 27, </t>
    </r>
    <r>
      <rPr>
        <sz val="8"/>
        <color indexed="10"/>
        <rFont val="Calibri"/>
        <family val="2"/>
        <scheme val="minor"/>
      </rPr>
      <t>74, 86, 90+3</t>
    </r>
  </si>
  <si>
    <r>
      <t>og 6,</t>
    </r>
    <r>
      <rPr>
        <sz val="8"/>
        <color indexed="10"/>
        <rFont val="Calibri"/>
        <family val="2"/>
        <scheme val="minor"/>
      </rPr>
      <t xml:space="preserve"> 24, 72</t>
    </r>
  </si>
  <si>
    <r>
      <t>Blair 62,</t>
    </r>
    <r>
      <rPr>
        <sz val="8"/>
        <color indexed="10"/>
        <rFont val="Calibri"/>
        <family val="2"/>
        <scheme val="minor"/>
      </rPr>
      <t xml:space="preserve"> 90+3</t>
    </r>
  </si>
  <si>
    <r>
      <t>20</t>
    </r>
    <r>
      <rPr>
        <sz val="8"/>
        <color indexed="8"/>
        <rFont val="Calibri"/>
        <family val="2"/>
        <scheme val="minor"/>
      </rPr>
      <t xml:space="preserve">, C Smith 29,71, </t>
    </r>
    <r>
      <rPr>
        <sz val="8"/>
        <color indexed="10"/>
        <rFont val="Calibri"/>
        <family val="2"/>
        <scheme val="minor"/>
      </rPr>
      <t>60, 79</t>
    </r>
  </si>
  <si>
    <r>
      <t>6,23</t>
    </r>
    <r>
      <rPr>
        <sz val="8"/>
        <color indexed="8"/>
        <rFont val="Calibri"/>
        <family val="2"/>
        <scheme val="minor"/>
      </rPr>
      <t>, Cresswell (pen) 72</t>
    </r>
  </si>
  <si>
    <r>
      <t>Adam Reed 45,</t>
    </r>
    <r>
      <rPr>
        <sz val="8"/>
        <color indexed="10"/>
        <rFont val="Calibri"/>
        <family val="2"/>
        <scheme val="minor"/>
      </rPr>
      <t xml:space="preserve"> 90+3</t>
    </r>
  </si>
  <si>
    <r>
      <t xml:space="preserve">Adam Reed 55 secs, </t>
    </r>
    <r>
      <rPr>
        <sz val="8"/>
        <color indexed="10"/>
        <rFont val="Calibri"/>
        <family val="2"/>
        <scheme val="minor"/>
      </rPr>
      <t>21</t>
    </r>
    <r>
      <rPr>
        <sz val="8"/>
        <color indexed="8"/>
        <rFont val="Calibri"/>
        <family val="2"/>
        <scheme val="minor"/>
      </rPr>
      <t>, Blair 40</t>
    </r>
  </si>
  <si>
    <r>
      <t>2,32,</t>
    </r>
    <r>
      <rPr>
        <sz val="8"/>
        <color indexed="8"/>
        <rFont val="Calibri"/>
        <family val="2"/>
        <scheme val="minor"/>
      </rPr>
      <t xml:space="preserve"> Jarvis 40, 63 (pen), </t>
    </r>
    <r>
      <rPr>
        <sz val="8"/>
        <color indexed="10"/>
        <rFont val="Calibri"/>
        <family val="2"/>
        <scheme val="minor"/>
      </rPr>
      <t>66</t>
    </r>
  </si>
  <si>
    <r>
      <t xml:space="preserve">Smith, Chambers, </t>
    </r>
    <r>
      <rPr>
        <sz val="8"/>
        <color indexed="10"/>
        <rFont val="Calibri"/>
        <family val="2"/>
        <scheme val="minor"/>
      </rPr>
      <t>Bowman 43</t>
    </r>
  </si>
  <si>
    <r>
      <t xml:space="preserve">Jarvis 18, </t>
    </r>
    <r>
      <rPr>
        <sz val="8"/>
        <color indexed="10"/>
        <rFont val="Calibri"/>
        <family val="2"/>
        <scheme val="minor"/>
      </rPr>
      <t>22, 71</t>
    </r>
  </si>
  <si>
    <r>
      <t xml:space="preserve">Brobbel 50 secs, </t>
    </r>
    <r>
      <rPr>
        <sz val="8"/>
        <color indexed="10"/>
        <rFont val="Calibri"/>
        <family val="2"/>
        <scheme val="minor"/>
      </rPr>
      <t>20 pen, 75</t>
    </r>
  </si>
  <si>
    <r>
      <t xml:space="preserve">Montrose, Jarvis, Oyebanjo, </t>
    </r>
    <r>
      <rPr>
        <sz val="8"/>
        <color indexed="10"/>
        <rFont val="Calibri"/>
        <family val="2"/>
        <scheme val="minor"/>
      </rPr>
      <t>Cresswell</t>
    </r>
  </si>
  <si>
    <r>
      <t xml:space="preserve">McGurk 63, </t>
    </r>
    <r>
      <rPr>
        <sz val="8"/>
        <color indexed="10"/>
        <rFont val="Calibri"/>
        <family val="2"/>
        <scheme val="minor"/>
      </rPr>
      <t>68</t>
    </r>
  </si>
  <si>
    <r>
      <t xml:space="preserve">Fletcher 3,65, </t>
    </r>
    <r>
      <rPr>
        <sz val="8"/>
        <color indexed="10"/>
        <rFont val="Calibri"/>
        <family val="2"/>
        <scheme val="minor"/>
      </rPr>
      <t>52</t>
    </r>
    <r>
      <rPr>
        <sz val="8"/>
        <color indexed="8"/>
        <rFont val="Calibri"/>
        <family val="2"/>
        <scheme val="minor"/>
      </rPr>
      <t xml:space="preserve">, Montrose 57, Jarvis 63, </t>
    </r>
    <r>
      <rPr>
        <sz val="8"/>
        <color indexed="10"/>
        <rFont val="Calibri"/>
        <family val="2"/>
        <scheme val="minor"/>
      </rPr>
      <t>87</t>
    </r>
  </si>
  <si>
    <r>
      <t xml:space="preserve">O'Neill 34, Jarvis 59, </t>
    </r>
    <r>
      <rPr>
        <sz val="8"/>
        <color indexed="10"/>
        <rFont val="Calibri"/>
        <family val="2"/>
        <scheme val="minor"/>
      </rPr>
      <t>63 pen, 75</t>
    </r>
  </si>
  <si>
    <r>
      <t>Carson 2, Fletcher 11, Brobbel 20, 39,</t>
    </r>
    <r>
      <rPr>
        <sz val="8"/>
        <color indexed="10"/>
        <rFont val="Calibri"/>
        <family val="2"/>
        <scheme val="minor"/>
      </rPr>
      <t xml:space="preserve"> 46</t>
    </r>
  </si>
  <si>
    <r>
      <t xml:space="preserve">11, </t>
    </r>
    <r>
      <rPr>
        <sz val="8"/>
        <color indexed="8"/>
        <rFont val="Calibri"/>
        <family val="2"/>
        <scheme val="minor"/>
      </rPr>
      <t xml:space="preserve">Bowman 19, </t>
    </r>
    <r>
      <rPr>
        <sz val="8"/>
        <color indexed="10"/>
        <rFont val="Calibri"/>
        <family val="2"/>
        <scheme val="minor"/>
      </rPr>
      <t xml:space="preserve">44, </t>
    </r>
    <r>
      <rPr>
        <sz val="8"/>
        <color indexed="8"/>
        <rFont val="Calibri"/>
        <family val="2"/>
        <scheme val="minor"/>
      </rPr>
      <t>Bowman 53</t>
    </r>
  </si>
  <si>
    <r>
      <t>Bowman 53,</t>
    </r>
    <r>
      <rPr>
        <sz val="8"/>
        <color indexed="10"/>
        <rFont val="Calibri"/>
        <family val="2"/>
        <scheme val="minor"/>
      </rPr>
      <t xml:space="preserve"> 64</t>
    </r>
  </si>
  <si>
    <r>
      <t xml:space="preserve">5, </t>
    </r>
    <r>
      <rPr>
        <sz val="8"/>
        <color indexed="8"/>
        <rFont val="Calibri"/>
        <family val="2"/>
        <scheme val="minor"/>
      </rPr>
      <t>Bowman 54,</t>
    </r>
    <r>
      <rPr>
        <sz val="8"/>
        <color indexed="10"/>
        <rFont val="Calibri"/>
        <family val="2"/>
        <scheme val="minor"/>
      </rPr>
      <t xml:space="preserve"> 90+2</t>
    </r>
  </si>
  <si>
    <r>
      <t xml:space="preserve">Montrose, Whitehouse, </t>
    </r>
    <r>
      <rPr>
        <sz val="8"/>
        <color indexed="10"/>
        <rFont val="Calibri"/>
        <family val="2"/>
        <scheme val="minor"/>
      </rPr>
      <t>Bowman</t>
    </r>
  </si>
  <si>
    <r>
      <t xml:space="preserve">og 62, </t>
    </r>
    <r>
      <rPr>
        <sz val="8"/>
        <color indexed="10"/>
        <rFont val="Calibri"/>
        <family val="2"/>
        <scheme val="minor"/>
      </rPr>
      <t>70</t>
    </r>
  </si>
  <si>
    <r>
      <t xml:space="preserve">Fletcher 34 pen, </t>
    </r>
    <r>
      <rPr>
        <sz val="8"/>
        <color indexed="10"/>
        <rFont val="Calibri"/>
        <family val="2"/>
        <scheme val="minor"/>
      </rPr>
      <t>45</t>
    </r>
  </si>
  <si>
    <r>
      <t>38 secs, 17,</t>
    </r>
    <r>
      <rPr>
        <sz val="8"/>
        <color indexed="8"/>
        <rFont val="Calibri"/>
        <family val="2"/>
        <scheme val="minor"/>
      </rPr>
      <t xml:space="preserve"> Coulson 72</t>
    </r>
  </si>
  <si>
    <r>
      <t xml:space="preserve">Bowman 51, Fletcher 63, 70, </t>
    </r>
    <r>
      <rPr>
        <sz val="8"/>
        <color indexed="10"/>
        <rFont val="Calibri"/>
        <family val="2"/>
        <scheme val="minor"/>
      </rPr>
      <t>79</t>
    </r>
  </si>
  <si>
    <r>
      <t xml:space="preserve">og 45+1, </t>
    </r>
    <r>
      <rPr>
        <sz val="8"/>
        <color indexed="10"/>
        <rFont val="Calibri"/>
        <family val="2"/>
        <scheme val="minor"/>
      </rPr>
      <t xml:space="preserve">70, </t>
    </r>
    <r>
      <rPr>
        <sz val="8"/>
        <color indexed="8"/>
        <rFont val="Calibri"/>
        <family val="2"/>
        <scheme val="minor"/>
      </rPr>
      <t>Fletcher 90</t>
    </r>
  </si>
  <si>
    <r>
      <t xml:space="preserve">McCombe 16, Coulson 25, </t>
    </r>
    <r>
      <rPr>
        <sz val="8"/>
        <color indexed="10"/>
        <rFont val="Calibri"/>
        <family val="2"/>
        <scheme val="minor"/>
      </rPr>
      <t>27</t>
    </r>
  </si>
  <si>
    <r>
      <t xml:space="preserve">Coulson (pen) 60, </t>
    </r>
    <r>
      <rPr>
        <sz val="8"/>
        <color indexed="10"/>
        <rFont val="Calibri"/>
        <family val="2"/>
        <scheme val="minor"/>
      </rPr>
      <t>90+1</t>
    </r>
  </si>
  <si>
    <r>
      <t xml:space="preserve">18,37, </t>
    </r>
    <r>
      <rPr>
        <sz val="8"/>
        <color indexed="8"/>
        <rFont val="Calibri"/>
        <family val="2"/>
        <scheme val="minor"/>
      </rPr>
      <t>Brobbel 45, Hayhurst 70</t>
    </r>
  </si>
  <si>
    <r>
      <t xml:space="preserve">Lowe 66, </t>
    </r>
    <r>
      <rPr>
        <sz val="8"/>
        <color indexed="10"/>
        <rFont val="Calibri"/>
        <family val="2"/>
        <scheme val="minor"/>
      </rPr>
      <t>90+3</t>
    </r>
  </si>
  <si>
    <r>
      <t xml:space="preserve">Hyde 66, </t>
    </r>
    <r>
      <rPr>
        <sz val="8"/>
        <color indexed="10"/>
        <rFont val="Calibri"/>
        <family val="2"/>
        <scheme val="minor"/>
      </rPr>
      <t>89</t>
    </r>
  </si>
  <si>
    <r>
      <t>26,37,</t>
    </r>
    <r>
      <rPr>
        <sz val="8"/>
        <color indexed="8"/>
        <rFont val="Calibri"/>
        <family val="2"/>
        <scheme val="minor"/>
      </rPr>
      <t xml:space="preserve"> Hyde 42, Fletcher (pen) 82</t>
    </r>
  </si>
  <si>
    <r>
      <t>7,</t>
    </r>
    <r>
      <rPr>
        <sz val="8"/>
        <color indexed="8"/>
        <rFont val="Calibri"/>
        <family val="2"/>
        <scheme val="minor"/>
      </rPr>
      <t xml:space="preserve"> Lowe 81</t>
    </r>
  </si>
  <si>
    <r>
      <t xml:space="preserve">Coulson 2, Fletcher 14, (pen) 74, </t>
    </r>
    <r>
      <rPr>
        <sz val="8"/>
        <color indexed="10"/>
        <rFont val="Calibri"/>
        <family val="2"/>
        <scheme val="minor"/>
      </rPr>
      <t>58,63</t>
    </r>
  </si>
  <si>
    <r>
      <t>8</t>
    </r>
    <r>
      <rPr>
        <sz val="8"/>
        <color indexed="8"/>
        <rFont val="Calibri"/>
        <family val="2"/>
        <scheme val="minor"/>
      </rPr>
      <t xml:space="preserve">, Penn 45+2, </t>
    </r>
    <r>
      <rPr>
        <sz val="8"/>
        <color indexed="10"/>
        <rFont val="Calibri"/>
        <family val="2"/>
        <scheme val="minor"/>
      </rPr>
      <t>51,77</t>
    </r>
    <r>
      <rPr>
        <sz val="8"/>
        <color indexed="8"/>
        <rFont val="Calibri"/>
        <family val="2"/>
        <scheme val="minor"/>
      </rPr>
      <t>, Winfield 84</t>
    </r>
  </si>
  <si>
    <r>
      <t xml:space="preserve">de Girolamo 7, </t>
    </r>
    <r>
      <rPr>
        <sz val="8"/>
        <color indexed="10"/>
        <rFont val="Calibri"/>
        <family val="2"/>
        <scheme val="minor"/>
      </rPr>
      <t>50,64,71</t>
    </r>
  </si>
  <si>
    <r>
      <t xml:space="preserve">Penn 2, Montrose, </t>
    </r>
    <r>
      <rPr>
        <sz val="8"/>
        <color indexed="10"/>
        <rFont val="Calibri"/>
        <family val="2"/>
        <scheme val="minor"/>
      </rPr>
      <t>Penn</t>
    </r>
  </si>
  <si>
    <r>
      <t xml:space="preserve">Coulson, </t>
    </r>
    <r>
      <rPr>
        <sz val="8"/>
        <color indexed="10"/>
        <rFont val="Calibri"/>
        <family val="2"/>
        <scheme val="minor"/>
      </rPr>
      <t>Jarvis</t>
    </r>
  </si>
  <si>
    <r>
      <t xml:space="preserve">Coulson 76, </t>
    </r>
    <r>
      <rPr>
        <sz val="8"/>
        <color indexed="10"/>
        <rFont val="Calibri"/>
        <family val="2"/>
        <scheme val="minor"/>
      </rPr>
      <t>90+3</t>
    </r>
  </si>
  <si>
    <r>
      <t xml:space="preserve">de Girolamo 19, </t>
    </r>
    <r>
      <rPr>
        <sz val="8"/>
        <color indexed="10"/>
        <rFont val="Calibri"/>
        <family val="2"/>
        <scheme val="minor"/>
      </rPr>
      <t>61</t>
    </r>
  </si>
  <si>
    <r>
      <t>26,</t>
    </r>
    <r>
      <rPr>
        <sz val="8"/>
        <color indexed="8"/>
        <rFont val="Calibri"/>
        <family val="2"/>
        <scheme val="minor"/>
      </rPr>
      <t xml:space="preserve"> Lowe 52,54, Hyde 62</t>
    </r>
  </si>
  <si>
    <r>
      <t>2,</t>
    </r>
    <r>
      <rPr>
        <sz val="8"/>
        <color indexed="8"/>
        <rFont val="Calibri"/>
        <family val="2"/>
        <scheme val="minor"/>
      </rPr>
      <t xml:space="preserve"> Hyde 90+4</t>
    </r>
  </si>
  <si>
    <r>
      <t>23</t>
    </r>
    <r>
      <rPr>
        <sz val="8"/>
        <color indexed="8"/>
        <rFont val="Calibri"/>
        <family val="2"/>
        <scheme val="minor"/>
      </rPr>
      <t xml:space="preserve">, de Girolamo 54, </t>
    </r>
    <r>
      <rPr>
        <sz val="8"/>
        <color indexed="10"/>
        <rFont val="Calibri"/>
        <family val="2"/>
        <scheme val="minor"/>
      </rPr>
      <t>61,63</t>
    </r>
    <r>
      <rPr>
        <sz val="8"/>
        <color indexed="8"/>
        <rFont val="Calibri"/>
        <family val="2"/>
        <scheme val="minor"/>
      </rPr>
      <t>, Zubar 74</t>
    </r>
  </si>
  <si>
    <r>
      <t>56,61,</t>
    </r>
    <r>
      <rPr>
        <sz val="8"/>
        <color indexed="8"/>
        <rFont val="Calibri"/>
        <family val="2"/>
        <scheme val="minor"/>
      </rPr>
      <t xml:space="preserve"> Hyde 66, Summerfield 77</t>
    </r>
  </si>
  <si>
    <r>
      <t xml:space="preserve">Sinclair 69, </t>
    </r>
    <r>
      <rPr>
        <sz val="8"/>
        <color indexed="10"/>
        <rFont val="Calibri"/>
        <family val="2"/>
        <scheme val="minor"/>
      </rPr>
      <t>87</t>
    </r>
  </si>
  <si>
    <r>
      <t xml:space="preserve">Carson 54, Sinclair 58, </t>
    </r>
    <r>
      <rPr>
        <sz val="8"/>
        <color indexed="10"/>
        <rFont val="Calibri"/>
        <family val="2"/>
        <scheme val="minor"/>
      </rPr>
      <t>64, 70</t>
    </r>
  </si>
  <si>
    <r>
      <t>Hyde,</t>
    </r>
    <r>
      <rPr>
        <sz val="8"/>
        <color indexed="52"/>
        <rFont val="Calibri"/>
        <family val="2"/>
        <scheme val="minor"/>
      </rPr>
      <t xml:space="preserve"> Olejnik, McCoy</t>
    </r>
  </si>
  <si>
    <r>
      <t>18</t>
    </r>
    <r>
      <rPr>
        <sz val="8"/>
        <color indexed="8"/>
        <rFont val="Calibri"/>
        <family val="2"/>
        <scheme val="minor"/>
      </rPr>
      <t xml:space="preserve">, Hyde 42, </t>
    </r>
    <r>
      <rPr>
        <sz val="8"/>
        <color indexed="10"/>
        <rFont val="Calibri"/>
        <family val="2"/>
        <scheme val="minor"/>
      </rPr>
      <t>89</t>
    </r>
  </si>
  <si>
    <r>
      <t xml:space="preserve">Summerfield 62, </t>
    </r>
    <r>
      <rPr>
        <sz val="8"/>
        <color indexed="10"/>
        <rFont val="Calibri"/>
        <family val="2"/>
        <scheme val="minor"/>
      </rPr>
      <t xml:space="preserve">69, </t>
    </r>
    <r>
      <rPr>
        <sz val="8"/>
        <color indexed="8"/>
        <rFont val="Calibri"/>
        <family val="2"/>
        <scheme val="minor"/>
      </rPr>
      <t xml:space="preserve">Hyde 75, </t>
    </r>
    <r>
      <rPr>
        <sz val="8"/>
        <color indexed="10"/>
        <rFont val="Calibri"/>
        <family val="2"/>
        <scheme val="minor"/>
      </rPr>
      <t>89</t>
    </r>
  </si>
  <si>
    <r>
      <t>Olejnik,</t>
    </r>
    <r>
      <rPr>
        <sz val="8"/>
        <color indexed="52"/>
        <rFont val="Calibri"/>
        <family val="2"/>
        <scheme val="minor"/>
      </rPr>
      <t xml:space="preserve"> Summerfield</t>
    </r>
  </si>
  <si>
    <r>
      <t>Winfield,</t>
    </r>
    <r>
      <rPr>
        <sz val="8"/>
        <color indexed="52"/>
        <rFont val="Calibri"/>
        <family val="2"/>
        <scheme val="minor"/>
      </rPr>
      <t xml:space="preserve"> Coulson</t>
    </r>
  </si>
  <si>
    <r>
      <t>9,</t>
    </r>
    <r>
      <rPr>
        <sz val="8"/>
        <color indexed="8"/>
        <rFont val="Calibri"/>
        <family val="2"/>
        <scheme val="minor"/>
      </rPr>
      <t xml:space="preserve"> Zubar 33, Penn 51</t>
    </r>
  </si>
  <si>
    <r>
      <t>82,</t>
    </r>
    <r>
      <rPr>
        <sz val="8"/>
        <color indexed="8"/>
        <rFont val="Calibri"/>
        <family val="2"/>
        <scheme val="minor"/>
      </rPr>
      <t xml:space="preserve"> Halliday 84</t>
    </r>
  </si>
  <si>
    <r>
      <t xml:space="preserve">Thompson 56, </t>
    </r>
    <r>
      <rPr>
        <sz val="8"/>
        <color indexed="10"/>
        <rFont val="Calibri"/>
        <family val="2"/>
        <scheme val="minor"/>
      </rPr>
      <t>70,80</t>
    </r>
  </si>
  <si>
    <r>
      <t xml:space="preserve">Thompson 5, </t>
    </r>
    <r>
      <rPr>
        <sz val="8"/>
        <color indexed="10"/>
        <rFont val="Calibri"/>
        <family val="2"/>
        <scheme val="minor"/>
      </rPr>
      <t>12,29</t>
    </r>
  </si>
  <si>
    <r>
      <t xml:space="preserve">Nolan 38, </t>
    </r>
    <r>
      <rPr>
        <sz val="8"/>
        <color indexed="10"/>
        <rFont val="Calibri"/>
        <family val="2"/>
        <scheme val="minor"/>
      </rPr>
      <t>51, 54</t>
    </r>
    <r>
      <rPr>
        <sz val="8"/>
        <color indexed="8"/>
        <rFont val="Calibri"/>
        <family val="2"/>
        <scheme val="minor"/>
      </rPr>
      <t>, Summerfield 73</t>
    </r>
  </si>
  <si>
    <r>
      <t>25,41,</t>
    </r>
    <r>
      <rPr>
        <sz val="8"/>
        <color indexed="8"/>
        <rFont val="Calibri"/>
        <family val="2"/>
        <scheme val="minor"/>
      </rPr>
      <t xml:space="preserve"> Summerfield (pen) 71, Carson 73</t>
    </r>
  </si>
  <si>
    <r>
      <t>Oliver 51,</t>
    </r>
    <r>
      <rPr>
        <sz val="8"/>
        <color indexed="52"/>
        <rFont val="Calibri"/>
        <family val="2"/>
        <scheme val="minor"/>
      </rPr>
      <t xml:space="preserve"> Winfield, Summerfield</t>
    </r>
  </si>
  <si>
    <r>
      <t>9</t>
    </r>
    <r>
      <rPr>
        <sz val="8"/>
        <color indexed="8"/>
        <rFont val="Calibri"/>
        <family val="2"/>
        <scheme val="minor"/>
      </rPr>
      <t xml:space="preserve">, Turner 37, </t>
    </r>
    <r>
      <rPr>
        <sz val="8"/>
        <color indexed="10"/>
        <rFont val="Calibri"/>
        <family val="2"/>
        <scheme val="minor"/>
      </rPr>
      <t>70</t>
    </r>
  </si>
  <si>
    <r>
      <t xml:space="preserve">Coulson 49, McCombe 53, </t>
    </r>
    <r>
      <rPr>
        <sz val="8"/>
        <color indexed="10"/>
        <rFont val="Calibri"/>
        <family val="2"/>
        <scheme val="minor"/>
      </rPr>
      <t>70, 80</t>
    </r>
  </si>
  <si>
    <r>
      <t xml:space="preserve">Lowe 37, </t>
    </r>
    <r>
      <rPr>
        <sz val="8"/>
        <color indexed="10"/>
        <rFont val="Calibri"/>
        <family val="2"/>
        <scheme val="minor"/>
      </rPr>
      <t>62 pen</t>
    </r>
  </si>
  <si>
    <r>
      <t>58</t>
    </r>
    <r>
      <rPr>
        <sz val="8"/>
        <color indexed="8"/>
        <rFont val="Calibri"/>
        <family val="2"/>
        <scheme val="minor"/>
      </rPr>
      <t xml:space="preserve">, Coulson 79, </t>
    </r>
    <r>
      <rPr>
        <sz val="8"/>
        <color indexed="10"/>
        <rFont val="Calibri"/>
        <family val="2"/>
        <scheme val="minor"/>
      </rPr>
      <t>81,89</t>
    </r>
  </si>
  <si>
    <r>
      <t xml:space="preserve">Oliver 13, </t>
    </r>
    <r>
      <rPr>
        <sz val="8"/>
        <color indexed="10"/>
        <rFont val="Calibri"/>
        <family val="2"/>
        <scheme val="minor"/>
      </rPr>
      <t xml:space="preserve">30, 55, </t>
    </r>
    <r>
      <rPr>
        <sz val="8"/>
        <color indexed="8"/>
        <rFont val="Calibri"/>
        <family val="2"/>
        <scheme val="minor"/>
      </rPr>
      <t>Coulson 78</t>
    </r>
  </si>
  <si>
    <r>
      <t>14</t>
    </r>
    <r>
      <rPr>
        <sz val="8"/>
        <color indexed="8"/>
        <rFont val="Calibri"/>
        <family val="2"/>
        <scheme val="minor"/>
      </rPr>
      <t xml:space="preserve">, Oliver 59, </t>
    </r>
    <r>
      <rPr>
        <sz val="8"/>
        <color indexed="10"/>
        <rFont val="Calibri"/>
        <family val="2"/>
        <scheme val="minor"/>
      </rPr>
      <t>64, 84</t>
    </r>
  </si>
  <si>
    <r>
      <t>19, 43</t>
    </r>
    <r>
      <rPr>
        <sz val="8"/>
        <color indexed="8"/>
        <rFont val="Calibri"/>
        <family val="2"/>
        <scheme val="minor"/>
      </rPr>
      <t>, Godfrey 90+8</t>
    </r>
  </si>
  <si>
    <r>
      <t>20, 45+1</t>
    </r>
    <r>
      <rPr>
        <sz val="8"/>
        <color indexed="8"/>
        <rFont val="Calibri"/>
        <family val="2"/>
        <scheme val="minor"/>
      </rPr>
      <t xml:space="preserve">, Oliver 45+3 </t>
    </r>
    <r>
      <rPr>
        <sz val="8"/>
        <color indexed="10"/>
        <rFont val="Calibri"/>
        <family val="2"/>
        <scheme val="minor"/>
      </rPr>
      <t>63</t>
    </r>
    <r>
      <rPr>
        <sz val="8"/>
        <color indexed="8"/>
        <rFont val="Calibri"/>
        <family val="2"/>
        <scheme val="minor"/>
      </rPr>
      <t>, Oliver 85</t>
    </r>
  </si>
  <si>
    <r>
      <t>Greening,</t>
    </r>
    <r>
      <rPr>
        <sz val="8"/>
        <color indexed="52"/>
        <rFont val="Calibri"/>
        <family val="2"/>
        <scheme val="minor"/>
      </rPr>
      <t xml:space="preserve"> Swan</t>
    </r>
  </si>
  <si>
    <r>
      <t>14,32,60,71</t>
    </r>
    <r>
      <rPr>
        <sz val="8"/>
        <color indexed="8"/>
        <rFont val="Calibri"/>
        <family val="2"/>
        <scheme val="minor"/>
      </rPr>
      <t xml:space="preserve">, Fewster 74, </t>
    </r>
    <r>
      <rPr>
        <sz val="8"/>
        <color indexed="10"/>
        <rFont val="Calibri"/>
        <family val="2"/>
        <scheme val="minor"/>
      </rPr>
      <t>87</t>
    </r>
  </si>
  <si>
    <r>
      <t xml:space="preserve">Oliver 40, </t>
    </r>
    <r>
      <rPr>
        <sz val="8"/>
        <color indexed="10"/>
        <rFont val="Calibri"/>
        <family val="2"/>
        <scheme val="minor"/>
      </rPr>
      <t>70, 90+1</t>
    </r>
  </si>
  <si>
    <r>
      <t xml:space="preserve">Winfield 37, Berrett 52, </t>
    </r>
    <r>
      <rPr>
        <sz val="8"/>
        <color indexed="10"/>
        <rFont val="Calibri"/>
        <family val="2"/>
        <scheme val="minor"/>
      </rPr>
      <t>54</t>
    </r>
  </si>
  <si>
    <r>
      <t xml:space="preserve">Winfield 9, </t>
    </r>
    <r>
      <rPr>
        <sz val="8"/>
        <color indexed="10"/>
        <rFont val="Calibri"/>
        <family val="2"/>
        <scheme val="minor"/>
      </rPr>
      <t>30</t>
    </r>
  </si>
  <si>
    <r>
      <t>14,</t>
    </r>
    <r>
      <rPr>
        <sz val="8"/>
        <color indexed="8"/>
        <rFont val="Calibri"/>
        <family val="2"/>
        <scheme val="minor"/>
      </rPr>
      <t xml:space="preserve"> Summerfield 86</t>
    </r>
  </si>
  <si>
    <r>
      <t xml:space="preserve">McEvoy 14, </t>
    </r>
    <r>
      <rPr>
        <sz val="8"/>
        <color indexed="10"/>
        <rFont val="Calibri"/>
        <family val="2"/>
        <scheme val="minor"/>
      </rPr>
      <t xml:space="preserve">77, </t>
    </r>
    <r>
      <rPr>
        <sz val="8"/>
        <color indexed="8"/>
        <rFont val="Calibri"/>
        <family val="2"/>
        <scheme val="minor"/>
      </rPr>
      <t>Galbraith 90+2</t>
    </r>
  </si>
  <si>
    <r>
      <t>Hendrie,</t>
    </r>
    <r>
      <rPr>
        <sz val="8"/>
        <color indexed="52"/>
        <rFont val="Calibri"/>
        <family val="2"/>
        <scheme val="minor"/>
      </rPr>
      <t xml:space="preserve"> Satka, Penn</t>
    </r>
  </si>
  <si>
    <r>
      <t xml:space="preserve">Coulson 23, Fewster 38, </t>
    </r>
    <r>
      <rPr>
        <sz val="8"/>
        <color indexed="10"/>
        <rFont val="Calibri"/>
        <family val="2"/>
        <scheme val="minor"/>
      </rPr>
      <t>62</t>
    </r>
  </si>
  <si>
    <r>
      <t>9, 26</t>
    </r>
    <r>
      <rPr>
        <sz val="8"/>
        <color indexed="8"/>
        <rFont val="Calibri"/>
        <family val="2"/>
        <scheme val="minor"/>
      </rPr>
      <t xml:space="preserve">, Berrett 32, </t>
    </r>
    <r>
      <rPr>
        <sz val="8"/>
        <color indexed="10"/>
        <rFont val="Calibri"/>
        <family val="2"/>
        <scheme val="minor"/>
      </rPr>
      <t>59</t>
    </r>
  </si>
  <si>
    <r>
      <t>39, 50</t>
    </r>
    <r>
      <rPr>
        <sz val="8"/>
        <color indexed="8"/>
        <rFont val="Calibri"/>
        <family val="2"/>
        <scheme val="minor"/>
      </rPr>
      <t>, Penn 90+2</t>
    </r>
  </si>
  <si>
    <r>
      <t>51</t>
    </r>
    <r>
      <rPr>
        <sz val="8"/>
        <color indexed="8"/>
        <rFont val="Calibri"/>
        <family val="2"/>
        <scheme val="minor"/>
      </rPr>
      <t xml:space="preserve">, Fewster 62, </t>
    </r>
    <r>
      <rPr>
        <sz val="8"/>
        <color indexed="10"/>
        <rFont val="Calibri"/>
        <family val="2"/>
        <scheme val="minor"/>
      </rPr>
      <t>73</t>
    </r>
    <r>
      <rPr>
        <sz val="8"/>
        <color indexed="8"/>
        <rFont val="Calibri"/>
        <family val="2"/>
        <scheme val="minor"/>
      </rPr>
      <t xml:space="preserve">, Fewster 81, </t>
    </r>
    <r>
      <rPr>
        <sz val="8"/>
        <color rgb="FFFF0000"/>
        <rFont val="Calibri"/>
        <family val="2"/>
        <scheme val="minor"/>
      </rPr>
      <t>90+1</t>
    </r>
  </si>
  <si>
    <r>
      <t>Penn,</t>
    </r>
    <r>
      <rPr>
        <sz val="8"/>
        <color indexed="52"/>
        <rFont val="Calibri"/>
        <family val="2"/>
        <scheme val="minor"/>
      </rPr>
      <t xml:space="preserve"> Flinders, Carson</t>
    </r>
  </si>
  <si>
    <r>
      <rPr>
        <sz val="8"/>
        <color indexed="8"/>
        <rFont val="Calibri"/>
        <family val="2"/>
        <scheme val="minor"/>
      </rPr>
      <t xml:space="preserve">Alessandra 19, </t>
    </r>
    <r>
      <rPr>
        <sz val="8"/>
        <color indexed="10"/>
        <rFont val="Calibri"/>
        <family val="2"/>
        <scheme val="minor"/>
      </rPr>
      <t>36</t>
    </r>
  </si>
  <si>
    <r>
      <t xml:space="preserve">Penn 38, </t>
    </r>
    <r>
      <rPr>
        <sz val="8"/>
        <color indexed="10"/>
        <rFont val="Calibri"/>
        <family val="2"/>
        <scheme val="minor"/>
      </rPr>
      <t>64, 90+2</t>
    </r>
  </si>
  <si>
    <r>
      <t>4</t>
    </r>
    <r>
      <rPr>
        <sz val="8"/>
        <color indexed="8"/>
        <rFont val="Calibri"/>
        <family val="2"/>
        <scheme val="minor"/>
      </rPr>
      <t xml:space="preserve">, Summerfield (pen) 29, </t>
    </r>
    <r>
      <rPr>
        <sz val="8"/>
        <color indexed="10"/>
        <rFont val="Calibri"/>
        <family val="2"/>
        <scheme val="minor"/>
      </rPr>
      <t>47</t>
    </r>
    <r>
      <rPr>
        <sz val="8"/>
        <color indexed="8"/>
        <rFont val="Calibri"/>
        <family val="2"/>
        <scheme val="minor"/>
      </rPr>
      <t>, Coulson 68</t>
    </r>
  </si>
  <si>
    <r>
      <t>20, 30, 41</t>
    </r>
    <r>
      <rPr>
        <sz val="8"/>
        <color indexed="8"/>
        <rFont val="Calibri"/>
        <family val="2"/>
        <scheme val="minor"/>
      </rPr>
      <t>, Penn 51, Summerfield (pen) 85</t>
    </r>
  </si>
  <si>
    <r>
      <rPr>
        <sz val="8"/>
        <rFont val="Calibri"/>
        <family val="2"/>
        <scheme val="minor"/>
      </rPr>
      <t xml:space="preserve">Fewster 16, </t>
    </r>
    <r>
      <rPr>
        <sz val="8"/>
        <color indexed="10"/>
        <rFont val="Calibri"/>
        <family val="2"/>
        <scheme val="minor"/>
      </rPr>
      <t>74</t>
    </r>
  </si>
  <si>
    <r>
      <t xml:space="preserve">Boyle, Berrett, Alessandra, </t>
    </r>
    <r>
      <rPr>
        <sz val="8"/>
        <color rgb="FFFF0000"/>
        <rFont val="Calibri"/>
        <family val="2"/>
        <scheme val="minor"/>
      </rPr>
      <t>Boyle,</t>
    </r>
    <r>
      <rPr>
        <sz val="8"/>
        <color rgb="FFFF9900"/>
        <rFont val="Calibri"/>
        <family val="2"/>
        <scheme val="minor"/>
      </rPr>
      <t xml:space="preserve"> Galbraith</t>
    </r>
  </si>
  <si>
    <r>
      <rPr>
        <sz val="8"/>
        <rFont val="Calibri"/>
        <family val="2"/>
        <scheme val="minor"/>
      </rPr>
      <t xml:space="preserve">Oliver 34, </t>
    </r>
    <r>
      <rPr>
        <sz val="8"/>
        <color indexed="10"/>
        <rFont val="Calibri"/>
        <family val="2"/>
        <scheme val="minor"/>
      </rPr>
      <t>87</t>
    </r>
  </si>
  <si>
    <r>
      <t>23</t>
    </r>
    <r>
      <rPr>
        <sz val="8"/>
        <color indexed="8"/>
        <rFont val="Calibri"/>
        <family val="2"/>
        <scheme val="minor"/>
      </rPr>
      <t xml:space="preserve">, Cameron 45, </t>
    </r>
    <r>
      <rPr>
        <sz val="8"/>
        <color indexed="10"/>
        <rFont val="Calibri"/>
        <family val="2"/>
        <scheme val="minor"/>
      </rPr>
      <t>71</t>
    </r>
  </si>
  <si>
    <r>
      <t xml:space="preserve">Winfield, </t>
    </r>
    <r>
      <rPr>
        <sz val="8"/>
        <color rgb="FFFF0000"/>
        <rFont val="Calibri"/>
        <family val="2"/>
        <scheme val="minor"/>
      </rPr>
      <t>Winfield,</t>
    </r>
    <r>
      <rPr>
        <sz val="8"/>
        <color indexed="52"/>
        <rFont val="Calibri"/>
        <family val="2"/>
        <scheme val="minor"/>
      </rPr>
      <t xml:space="preserve"> Dixon</t>
    </r>
  </si>
  <si>
    <r>
      <rPr>
        <sz val="8"/>
        <rFont val="Calibri"/>
        <family val="2"/>
        <scheme val="minor"/>
      </rPr>
      <t>Fewster 29, Ale</t>
    </r>
    <r>
      <rPr>
        <sz val="8"/>
        <color indexed="8"/>
        <rFont val="Calibri"/>
        <family val="2"/>
        <scheme val="minor"/>
      </rPr>
      <t xml:space="preserve">ssandra 33, Summerfield 48, </t>
    </r>
    <r>
      <rPr>
        <sz val="8"/>
        <color indexed="10"/>
        <rFont val="Calibri"/>
        <family val="2"/>
        <scheme val="minor"/>
      </rPr>
      <t>54</t>
    </r>
  </si>
  <si>
    <r>
      <t>18, 73, 82</t>
    </r>
    <r>
      <rPr>
        <sz val="8"/>
        <color indexed="8"/>
        <rFont val="Calibri"/>
        <family val="2"/>
        <scheme val="minor"/>
      </rPr>
      <t xml:space="preserve">, McEvoy 83, </t>
    </r>
    <r>
      <rPr>
        <sz val="8"/>
        <color indexed="10"/>
        <rFont val="Calibri"/>
        <family val="2"/>
        <scheme val="minor"/>
      </rPr>
      <t>89</t>
    </r>
  </si>
  <si>
    <r>
      <rPr>
        <sz val="8"/>
        <rFont val="Calibri"/>
        <family val="2"/>
        <scheme val="minor"/>
      </rPr>
      <t>Summerfield 45,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50</t>
    </r>
  </si>
  <si>
    <r>
      <t>21,</t>
    </r>
    <r>
      <rPr>
        <sz val="8"/>
        <color indexed="12"/>
        <rFont val="Calibri"/>
        <family val="2"/>
        <scheme val="minor"/>
      </rPr>
      <t xml:space="preserve"> Kamdjo 68</t>
    </r>
  </si>
  <si>
    <r>
      <rPr>
        <sz val="8"/>
        <color indexed="12"/>
        <rFont val="Calibri"/>
        <family val="2"/>
        <scheme val="minor"/>
      </rPr>
      <t xml:space="preserve">Heslop 87, </t>
    </r>
    <r>
      <rPr>
        <sz val="8"/>
        <color rgb="FFFF0000"/>
        <rFont val="Calibri"/>
        <family val="2"/>
        <scheme val="minor"/>
      </rPr>
      <t>88</t>
    </r>
  </si>
  <si>
    <r>
      <t>16,</t>
    </r>
    <r>
      <rPr>
        <sz val="8"/>
        <color indexed="12"/>
        <rFont val="Calibri"/>
        <family val="2"/>
        <scheme val="minor"/>
      </rPr>
      <t xml:space="preserve"> Brodie 45 (pen), </t>
    </r>
    <r>
      <rPr>
        <sz val="8"/>
        <color rgb="FFFF0000"/>
        <rFont val="Calibri"/>
        <family val="2"/>
        <scheme val="minor"/>
      </rPr>
      <t xml:space="preserve">46,55,74,79,83 </t>
    </r>
  </si>
  <si>
    <r>
      <rPr>
        <sz val="8"/>
        <color indexed="12"/>
        <rFont val="Calibri"/>
        <family val="2"/>
        <scheme val="minor"/>
      </rPr>
      <t xml:space="preserve">Brodie 19, </t>
    </r>
    <r>
      <rPr>
        <sz val="8"/>
        <color rgb="FFFF0000"/>
        <rFont val="Calibri"/>
        <family val="2"/>
        <scheme val="minor"/>
      </rPr>
      <t>39, 90+4 (pen)</t>
    </r>
  </si>
  <si>
    <r>
      <t xml:space="preserve">Clappison, Brodie, Wright, Heslop, </t>
    </r>
    <r>
      <rPr>
        <sz val="8"/>
        <color rgb="FFFF0000"/>
        <rFont val="Calibri"/>
        <family val="2"/>
        <scheme val="minor"/>
      </rPr>
      <t>Heslop,</t>
    </r>
    <r>
      <rPr>
        <sz val="8"/>
        <color indexed="52"/>
        <rFont val="Calibri"/>
        <family val="2"/>
        <scheme val="minor"/>
      </rPr>
      <t xml:space="preserve"> Dixon, Kamdjo</t>
    </r>
  </si>
  <si>
    <r>
      <t>7,</t>
    </r>
    <r>
      <rPr>
        <sz val="8"/>
        <color indexed="12"/>
        <rFont val="Calibri"/>
        <family val="2"/>
        <scheme val="minor"/>
      </rPr>
      <t xml:space="preserve"> Brodie 8, Klukowski 12, Wright 19, Connolly 25</t>
    </r>
  </si>
  <si>
    <r>
      <t>15,</t>
    </r>
    <r>
      <rPr>
        <sz val="8"/>
        <color indexed="12"/>
        <rFont val="Calibri"/>
        <family val="2"/>
        <scheme val="minor"/>
      </rPr>
      <t xml:space="preserve"> Brodie 23, </t>
    </r>
    <r>
      <rPr>
        <sz val="8"/>
        <color rgb="FFFF0000"/>
        <rFont val="Calibri"/>
        <family val="2"/>
        <scheme val="minor"/>
      </rPr>
      <t>62</t>
    </r>
  </si>
  <si>
    <r>
      <rPr>
        <sz val="8"/>
        <color indexed="12"/>
        <rFont val="Calibri"/>
        <family val="2"/>
        <scheme val="minor"/>
      </rPr>
      <t xml:space="preserve">Fry 10, </t>
    </r>
    <r>
      <rPr>
        <sz val="8"/>
        <color rgb="FFFF0000"/>
        <rFont val="Calibri"/>
        <family val="2"/>
        <scheme val="minor"/>
      </rPr>
      <t xml:space="preserve">18,21,24,30,54,81 </t>
    </r>
  </si>
  <si>
    <r>
      <rPr>
        <sz val="8"/>
        <color indexed="12"/>
        <rFont val="Calibri"/>
        <family val="2"/>
        <scheme val="minor"/>
      </rPr>
      <t xml:space="preserve">Heslop 5, </t>
    </r>
    <r>
      <rPr>
        <sz val="8"/>
        <color rgb="FFFF0000"/>
        <rFont val="Calibri"/>
        <family val="2"/>
        <scheme val="minor"/>
      </rPr>
      <t xml:space="preserve">89 (pen) </t>
    </r>
  </si>
  <si>
    <r>
      <rPr>
        <sz val="8"/>
        <color indexed="12"/>
        <rFont val="Calibri"/>
        <family val="2"/>
        <scheme val="minor"/>
      </rPr>
      <t xml:space="preserve">Fry 69, </t>
    </r>
    <r>
      <rPr>
        <sz val="8"/>
        <color rgb="FFFF0000"/>
        <rFont val="Calibri"/>
        <family val="2"/>
        <scheme val="minor"/>
      </rPr>
      <t xml:space="preserve">90+1 </t>
    </r>
  </si>
  <si>
    <r>
      <t>17 (pen),</t>
    </r>
    <r>
      <rPr>
        <sz val="8"/>
        <color indexed="12"/>
        <rFont val="Calibri"/>
        <family val="2"/>
        <scheme val="minor"/>
      </rPr>
      <t xml:space="preserve"> Nti 23, Galbraith 62, </t>
    </r>
    <r>
      <rPr>
        <sz val="8"/>
        <color rgb="FFFF0000"/>
        <rFont val="Calibri"/>
        <family val="2"/>
        <scheme val="minor"/>
      </rPr>
      <t>88 (pen)</t>
    </r>
  </si>
  <si>
    <r>
      <t>52,</t>
    </r>
    <r>
      <rPr>
        <sz val="8"/>
        <color indexed="12"/>
        <rFont val="Calibri"/>
        <family val="2"/>
        <scheme val="minor"/>
      </rPr>
      <t xml:space="preserve"> Heslop 76</t>
    </r>
  </si>
  <si>
    <r>
      <t>28,</t>
    </r>
    <r>
      <rPr>
        <sz val="8"/>
        <color indexed="12"/>
        <rFont val="Calibri"/>
        <family val="2"/>
        <scheme val="minor"/>
      </rPr>
      <t xml:space="preserve"> </t>
    </r>
    <r>
      <rPr>
        <sz val="8"/>
        <color rgb="FFFF0000"/>
        <rFont val="Calibri"/>
        <family val="2"/>
        <scheme val="minor"/>
      </rPr>
      <t>44</t>
    </r>
  </si>
  <si>
    <r>
      <t xml:space="preserve">McDaid, Connolly, </t>
    </r>
    <r>
      <rPr>
        <sz val="8"/>
        <color rgb="FFFF0000"/>
        <rFont val="Calibri"/>
        <family val="2"/>
        <scheme val="minor"/>
      </rPr>
      <t>Moke</t>
    </r>
  </si>
  <si>
    <r>
      <t>23,28,60,</t>
    </r>
    <r>
      <rPr>
        <sz val="8"/>
        <color indexed="12"/>
        <rFont val="Calibri"/>
        <family val="2"/>
        <scheme val="minor"/>
      </rPr>
      <t xml:space="preserve"> Klukowski 67, </t>
    </r>
    <r>
      <rPr>
        <sz val="8"/>
        <color rgb="FFFF0000"/>
        <rFont val="Calibri"/>
        <family val="2"/>
        <scheme val="minor"/>
      </rPr>
      <t>73</t>
    </r>
  </si>
  <si>
    <r>
      <t xml:space="preserve">Klukowski, </t>
    </r>
    <r>
      <rPr>
        <sz val="8"/>
        <color rgb="FFFF0000"/>
        <rFont val="Calibri"/>
        <family val="2"/>
        <scheme val="minor"/>
      </rPr>
      <t>Nti</t>
    </r>
  </si>
  <si>
    <r>
      <rPr>
        <sz val="8"/>
        <color indexed="12"/>
        <rFont val="Calibri"/>
        <family val="2"/>
        <scheme val="minor"/>
      </rPr>
      <t xml:space="preserve">Rzonca 58, </t>
    </r>
    <r>
      <rPr>
        <sz val="8"/>
        <color rgb="FFFF0000"/>
        <rFont val="Calibri"/>
        <family val="2"/>
        <scheme val="minor"/>
      </rPr>
      <t>84</t>
    </r>
  </si>
  <si>
    <r>
      <t>5,</t>
    </r>
    <r>
      <rPr>
        <sz val="8"/>
        <color indexed="12"/>
        <rFont val="Calibri"/>
        <family val="2"/>
        <scheme val="minor"/>
      </rPr>
      <t xml:space="preserve"> Parkin 35, </t>
    </r>
    <r>
      <rPr>
        <sz val="8"/>
        <color rgb="FFFF0000"/>
        <rFont val="Calibri"/>
        <family val="2"/>
        <scheme val="minor"/>
      </rPr>
      <t xml:space="preserve">72 (pen), </t>
    </r>
    <r>
      <rPr>
        <sz val="8"/>
        <color rgb="FF0000FF"/>
        <rFont val="Calibri"/>
        <family val="2"/>
        <scheme val="minor"/>
      </rPr>
      <t>Rooney 76</t>
    </r>
  </si>
  <si>
    <r>
      <rPr>
        <sz val="8"/>
        <color indexed="12"/>
        <rFont val="Calibri"/>
        <family val="2"/>
        <scheme val="minor"/>
      </rPr>
      <t xml:space="preserve">Morgan-Smith 21, </t>
    </r>
    <r>
      <rPr>
        <sz val="8"/>
        <color rgb="FFFF0000"/>
        <rFont val="Calibri"/>
        <family val="2"/>
        <scheme val="minor"/>
      </rPr>
      <t xml:space="preserve">72, </t>
    </r>
    <r>
      <rPr>
        <sz val="8"/>
        <color rgb="FF0000FF"/>
        <rFont val="Calibri"/>
        <family val="2"/>
        <scheme val="minor"/>
      </rPr>
      <t>Newton 90+3</t>
    </r>
  </si>
  <si>
    <r>
      <t xml:space="preserve">Parkin 2, </t>
    </r>
    <r>
      <rPr>
        <sz val="8"/>
        <color rgb="FFFF0000"/>
        <rFont val="Calibri"/>
        <family val="2"/>
        <scheme val="minor"/>
      </rPr>
      <t>Parkin</t>
    </r>
  </si>
  <si>
    <r>
      <rPr>
        <sz val="8"/>
        <color indexed="12"/>
        <rFont val="Calibri"/>
        <family val="2"/>
        <scheme val="minor"/>
      </rPr>
      <t xml:space="preserve">Parkin 2, </t>
    </r>
    <r>
      <rPr>
        <sz val="8"/>
        <color rgb="FFFF0000"/>
        <rFont val="Calibri"/>
        <family val="2"/>
        <scheme val="minor"/>
      </rPr>
      <t>46</t>
    </r>
  </si>
  <si>
    <r>
      <rPr>
        <sz val="8"/>
        <color indexed="12"/>
        <rFont val="Calibri"/>
        <family val="2"/>
        <scheme val="minor"/>
      </rPr>
      <t xml:space="preserve">Morgan-Smith 6, </t>
    </r>
    <r>
      <rPr>
        <sz val="8"/>
        <color rgb="FFFF0000"/>
        <rFont val="Calibri"/>
        <family val="2"/>
        <scheme val="minor"/>
      </rPr>
      <t>26</t>
    </r>
  </si>
  <si>
    <r>
      <t>30secs,</t>
    </r>
    <r>
      <rPr>
        <sz val="8"/>
        <color indexed="12"/>
        <rFont val="Calibri"/>
        <family val="2"/>
        <scheme val="minor"/>
      </rPr>
      <t xml:space="preserve"> Oliver 14, </t>
    </r>
    <r>
      <rPr>
        <sz val="8"/>
        <color rgb="FFFF0000"/>
        <rFont val="Calibri"/>
        <family val="2"/>
        <scheme val="minor"/>
      </rPr>
      <t>44 (pen), 75</t>
    </r>
  </si>
  <si>
    <r>
      <rPr>
        <sz val="8"/>
        <color rgb="FF0000FF"/>
        <rFont val="Calibri"/>
        <family val="2"/>
        <scheme val="minor"/>
      </rPr>
      <t>Parkin 13</t>
    </r>
    <r>
      <rPr>
        <sz val="8"/>
        <color indexed="12"/>
        <rFont val="Calibri"/>
        <family val="2"/>
        <scheme val="minor"/>
      </rPr>
      <t xml:space="preserve">, </t>
    </r>
    <r>
      <rPr>
        <sz val="8"/>
        <color rgb="FFFF0000"/>
        <rFont val="Calibri"/>
        <family val="2"/>
        <scheme val="minor"/>
      </rPr>
      <t>75</t>
    </r>
  </si>
  <si>
    <r>
      <rPr>
        <sz val="8"/>
        <color indexed="12"/>
        <rFont val="Calibri"/>
        <family val="2"/>
        <scheme val="minor"/>
      </rPr>
      <t xml:space="preserve">Parkin 6, 12, </t>
    </r>
    <r>
      <rPr>
        <sz val="8"/>
        <color rgb="FFFF0000"/>
        <rFont val="Calibri"/>
        <family val="2"/>
        <scheme val="minor"/>
      </rPr>
      <t xml:space="preserve">14, </t>
    </r>
    <r>
      <rPr>
        <sz val="8"/>
        <color rgb="FF0000FF"/>
        <rFont val="Calibri"/>
        <family val="2"/>
        <scheme val="minor"/>
      </rPr>
      <t>Oliver 80</t>
    </r>
  </si>
  <si>
    <r>
      <t>73,86 og,</t>
    </r>
    <r>
      <rPr>
        <sz val="8"/>
        <color indexed="12"/>
        <rFont val="Calibri"/>
        <family val="2"/>
        <scheme val="minor"/>
      </rPr>
      <t xml:space="preserve"> Fenwick 88, Klukowski 90+4</t>
    </r>
  </si>
  <si>
    <r>
      <rPr>
        <sz val="8"/>
        <color indexed="12"/>
        <rFont val="Calibri"/>
        <family val="2"/>
        <scheme val="minor"/>
      </rPr>
      <t xml:space="preserve">Newton 3, </t>
    </r>
    <r>
      <rPr>
        <sz val="8"/>
        <color rgb="FFFF0000"/>
        <rFont val="Calibri"/>
        <family val="2"/>
        <scheme val="minor"/>
      </rPr>
      <t xml:space="preserve">18, 19, 40, </t>
    </r>
    <r>
      <rPr>
        <sz val="8"/>
        <color rgb="FF0000FF"/>
        <rFont val="Calibri"/>
        <family val="2"/>
        <scheme val="minor"/>
      </rPr>
      <t>Oliver 45+1, Parkin 63, 77, Morgan-Smith 71</t>
    </r>
  </si>
  <si>
    <r>
      <t xml:space="preserve">Heslop 6, Oliver 14, </t>
    </r>
    <r>
      <rPr>
        <sz val="8"/>
        <color rgb="FFFF0000"/>
        <rFont val="Calibri"/>
        <family val="2"/>
        <scheme val="minor"/>
      </rPr>
      <t xml:space="preserve">58 (pen), </t>
    </r>
    <r>
      <rPr>
        <sz val="8"/>
        <color rgb="FF0000FF"/>
        <rFont val="Calibri"/>
        <family val="2"/>
        <scheme val="minor"/>
      </rPr>
      <t>Parkin 82</t>
    </r>
  </si>
  <si>
    <r>
      <t xml:space="preserve">Oliver 14, 31, </t>
    </r>
    <r>
      <rPr>
        <sz val="8"/>
        <color rgb="FFFF0000"/>
        <rFont val="Calibri"/>
        <family val="2"/>
        <scheme val="minor"/>
      </rPr>
      <t>45+3</t>
    </r>
  </si>
  <si>
    <r>
      <rPr>
        <sz val="8"/>
        <color indexed="12"/>
        <rFont val="Calibri"/>
        <family val="2"/>
        <scheme val="minor"/>
      </rPr>
      <t xml:space="preserve">Parkin 1, </t>
    </r>
    <r>
      <rPr>
        <sz val="8"/>
        <color rgb="FFFF0000"/>
        <rFont val="Calibri"/>
        <family val="2"/>
        <scheme val="minor"/>
      </rPr>
      <t>29, 47, 90</t>
    </r>
  </si>
  <si>
    <r>
      <t>65 pen,</t>
    </r>
    <r>
      <rPr>
        <sz val="8"/>
        <color indexed="12"/>
        <rFont val="Calibri"/>
        <family val="2"/>
        <scheme val="minor"/>
      </rPr>
      <t xml:space="preserve"> Parkin 74</t>
    </r>
  </si>
  <si>
    <r>
      <t>5,</t>
    </r>
    <r>
      <rPr>
        <sz val="8"/>
        <color indexed="12"/>
        <rFont val="Calibri"/>
        <family val="2"/>
        <scheme val="minor"/>
      </rPr>
      <t xml:space="preserve"> Parkin 33, </t>
    </r>
    <r>
      <rPr>
        <sz val="8"/>
        <color rgb="FFFF0000"/>
        <rFont val="Calibri"/>
        <family val="2"/>
        <scheme val="minor"/>
      </rPr>
      <t>34</t>
    </r>
    <r>
      <rPr>
        <sz val="8"/>
        <color indexed="12"/>
        <rFont val="Calibri"/>
        <family val="2"/>
        <scheme val="minor"/>
      </rPr>
      <t>, Parkin 47</t>
    </r>
  </si>
  <si>
    <r>
      <t xml:space="preserve">Bencherif, </t>
    </r>
    <r>
      <rPr>
        <sz val="8"/>
        <color rgb="FFFF0000"/>
        <rFont val="Calibri"/>
        <family val="2"/>
        <scheme val="minor"/>
      </rPr>
      <t>Bencherif 73</t>
    </r>
  </si>
  <si>
    <r>
      <t xml:space="preserve">Rankine 36 secs, 68 (pen), Heslop 23, 52, </t>
    </r>
    <r>
      <rPr>
        <sz val="8"/>
        <color rgb="FFFF0000"/>
        <rFont val="Calibri"/>
        <family val="2"/>
        <scheme val="minor"/>
      </rPr>
      <t>66 (pen), 82, 88</t>
    </r>
  </si>
  <si>
    <r>
      <rPr>
        <sz val="8"/>
        <color rgb="FFFF0000"/>
        <rFont val="Calibri"/>
        <family val="2"/>
        <scheme val="minor"/>
      </rPr>
      <t>51</t>
    </r>
    <r>
      <rPr>
        <sz val="8"/>
        <color rgb="FF0000FF"/>
        <rFont val="Calibri"/>
        <family val="2"/>
        <scheme val="minor"/>
      </rPr>
      <t>, Newton 81</t>
    </r>
  </si>
  <si>
    <r>
      <t>Heslop,</t>
    </r>
    <r>
      <rPr>
        <sz val="8"/>
        <color rgb="FFFF0000"/>
        <rFont val="Calibri"/>
        <family val="2"/>
        <scheme val="minor"/>
      </rPr>
      <t xml:space="preserve"> Heslop</t>
    </r>
  </si>
  <si>
    <r>
      <t xml:space="preserve">Parkin 28 (pen), 37 (pen), Almond 39, </t>
    </r>
    <r>
      <rPr>
        <sz val="8"/>
        <color rgb="FFFF0000"/>
        <rFont val="Calibri"/>
        <family val="2"/>
        <scheme val="minor"/>
      </rPr>
      <t xml:space="preserve">61, 85, </t>
    </r>
    <r>
      <rPr>
        <sz val="8"/>
        <color rgb="FF0000FF"/>
        <rFont val="Calibri"/>
        <family val="2"/>
        <scheme val="minor"/>
      </rPr>
      <t>Felix 90+1</t>
    </r>
  </si>
  <si>
    <r>
      <rPr>
        <sz val="8"/>
        <color rgb="FFFF0000"/>
        <rFont val="Calibri"/>
        <family val="2"/>
        <scheme val="minor"/>
      </rPr>
      <t>66</t>
    </r>
    <r>
      <rPr>
        <sz val="8"/>
        <color rgb="FF0000FF"/>
        <rFont val="Calibri"/>
        <family val="2"/>
        <scheme val="minor"/>
      </rPr>
      <t>, Law 73</t>
    </r>
  </si>
  <si>
    <r>
      <t xml:space="preserve">Parkin 19, </t>
    </r>
    <r>
      <rPr>
        <sz val="8"/>
        <color rgb="FFFF0000"/>
        <rFont val="Calibri"/>
        <family val="2"/>
        <scheme val="minor"/>
      </rPr>
      <t xml:space="preserve">68, </t>
    </r>
    <r>
      <rPr>
        <sz val="8"/>
        <color rgb="FF0000FF"/>
        <rFont val="Calibri"/>
        <family val="2"/>
        <scheme val="minor"/>
      </rPr>
      <t>Parkin 85</t>
    </r>
  </si>
  <si>
    <r>
      <rPr>
        <sz val="8"/>
        <color rgb="FF0000FF"/>
        <rFont val="Calibri"/>
        <family val="2"/>
        <scheme val="minor"/>
      </rPr>
      <t xml:space="preserve">Ferguson 8, Parkin 52, </t>
    </r>
    <r>
      <rPr>
        <sz val="8"/>
        <color indexed="10"/>
        <rFont val="Calibri"/>
        <family val="2"/>
        <scheme val="minor"/>
      </rPr>
      <t>85,88</t>
    </r>
  </si>
  <si>
    <r>
      <t xml:space="preserve">21, 26, 49, </t>
    </r>
    <r>
      <rPr>
        <sz val="8"/>
        <color rgb="FF0000FF"/>
        <rFont val="Calibri"/>
        <family val="2"/>
        <scheme val="minor"/>
      </rPr>
      <t>Almond 83, Connolly 89</t>
    </r>
  </si>
  <si>
    <r>
      <rPr>
        <sz val="8"/>
        <color rgb="FFFF0000"/>
        <rFont val="Calibri"/>
        <family val="2"/>
        <scheme val="minor"/>
      </rPr>
      <t>35, 47,</t>
    </r>
    <r>
      <rPr>
        <sz val="8"/>
        <color rgb="FF0000FF"/>
        <rFont val="Calibri"/>
        <family val="2"/>
        <scheme val="minor"/>
      </rPr>
      <t xml:space="preserve"> Parkin 55, Rowe 68, </t>
    </r>
    <r>
      <rPr>
        <sz val="8"/>
        <color rgb="FFFF0000"/>
        <rFont val="Calibri"/>
        <family val="2"/>
        <scheme val="minor"/>
      </rPr>
      <t>90</t>
    </r>
  </si>
  <si>
    <r>
      <t xml:space="preserve">Parkin 16, Parslow 31, </t>
    </r>
    <r>
      <rPr>
        <sz val="8"/>
        <color rgb="FFFF0000"/>
        <rFont val="Calibri"/>
        <family val="2"/>
        <scheme val="minor"/>
      </rPr>
      <t>56</t>
    </r>
  </si>
  <si>
    <r>
      <rPr>
        <sz val="8"/>
        <color rgb="FF0000FF"/>
        <rFont val="Calibri"/>
        <family val="2"/>
        <scheme val="minor"/>
      </rPr>
      <t xml:space="preserve">Connolly 12, </t>
    </r>
    <r>
      <rPr>
        <sz val="8"/>
        <color indexed="10"/>
        <rFont val="Calibri"/>
        <family val="2"/>
        <scheme val="minor"/>
      </rPr>
      <t xml:space="preserve">32, </t>
    </r>
    <r>
      <rPr>
        <sz val="8"/>
        <color rgb="FF0000FF"/>
        <rFont val="Calibri"/>
        <family val="2"/>
        <scheme val="minor"/>
      </rPr>
      <t>Parkin 51,</t>
    </r>
    <r>
      <rPr>
        <sz val="8"/>
        <color indexed="10"/>
        <rFont val="Calibri"/>
        <family val="2"/>
        <scheme val="minor"/>
      </rPr>
      <t xml:space="preserve"> 55, </t>
    </r>
    <r>
      <rPr>
        <sz val="8"/>
        <color rgb="FF0000FF"/>
        <rFont val="Calibri"/>
        <family val="2"/>
        <scheme val="minor"/>
      </rPr>
      <t>Parkin (pen) 69</t>
    </r>
  </si>
  <si>
    <r>
      <rPr>
        <sz val="8"/>
        <color rgb="FFFF0000"/>
        <rFont val="Calibri"/>
        <family val="2"/>
        <scheme val="minor"/>
      </rPr>
      <t xml:space="preserve">19, </t>
    </r>
    <r>
      <rPr>
        <sz val="8"/>
        <color rgb="FF0000FF"/>
        <rFont val="Calibri"/>
        <family val="2"/>
        <scheme val="minor"/>
      </rPr>
      <t>Parkin 34</t>
    </r>
  </si>
  <si>
    <r>
      <rPr>
        <sz val="8"/>
        <color rgb="FF0000FF"/>
        <rFont val="Calibri"/>
        <family val="2"/>
        <scheme val="minor"/>
      </rPr>
      <t xml:space="preserve">Moke 19, </t>
    </r>
    <r>
      <rPr>
        <sz val="8"/>
        <color indexed="10"/>
        <rFont val="Calibri"/>
        <family val="2"/>
        <scheme val="minor"/>
      </rPr>
      <t>54, 74 (pen)</t>
    </r>
  </si>
  <si>
    <r>
      <rPr>
        <sz val="8"/>
        <color rgb="FFFF0000"/>
        <rFont val="Calibri"/>
        <family val="2"/>
        <scheme val="minor"/>
      </rPr>
      <t xml:space="preserve">24 (pen), </t>
    </r>
    <r>
      <rPr>
        <sz val="8"/>
        <color rgb="FF0000FF"/>
        <rFont val="Calibri"/>
        <family val="2"/>
        <scheme val="minor"/>
      </rPr>
      <t xml:space="preserve">Parkin (pen) 28, </t>
    </r>
    <r>
      <rPr>
        <sz val="8"/>
        <color rgb="FFFF0000"/>
        <rFont val="Calibri"/>
        <family val="2"/>
        <scheme val="minor"/>
      </rPr>
      <t>33, 72,</t>
    </r>
    <r>
      <rPr>
        <sz val="8"/>
        <color rgb="FF0000FF"/>
        <rFont val="Calibri"/>
        <family val="2"/>
        <scheme val="minor"/>
      </rPr>
      <t xml:space="preserve"> Parkin 86</t>
    </r>
  </si>
  <si>
    <r>
      <t xml:space="preserve">Parkin 18, 39, 86, Burn 44, </t>
    </r>
    <r>
      <rPr>
        <sz val="8"/>
        <color rgb="FFFF0000"/>
        <rFont val="Calibri"/>
        <family val="2"/>
        <scheme val="minor"/>
      </rPr>
      <t>47</t>
    </r>
  </si>
  <si>
    <r>
      <rPr>
        <sz val="8"/>
        <color rgb="FFFF0000"/>
        <rFont val="Calibri"/>
        <family val="2"/>
        <scheme val="minor"/>
      </rPr>
      <t xml:space="preserve">43, </t>
    </r>
    <r>
      <rPr>
        <sz val="8"/>
        <color rgb="FF0000FF"/>
        <rFont val="Calibri"/>
        <family val="2"/>
        <scheme val="minor"/>
      </rPr>
      <t>Newton 46, Parkin (pen) 50</t>
    </r>
  </si>
  <si>
    <r>
      <t xml:space="preserve">Parkin 40, Morgan-Smith 64, </t>
    </r>
    <r>
      <rPr>
        <sz val="8"/>
        <color rgb="FFFF0000"/>
        <rFont val="Calibri"/>
        <family val="2"/>
        <scheme val="minor"/>
      </rPr>
      <t>90+1</t>
    </r>
  </si>
  <si>
    <r>
      <t xml:space="preserve">Newton 8, Correia 8, </t>
    </r>
    <r>
      <rPr>
        <sz val="8"/>
        <color rgb="FFFF0000"/>
        <rFont val="Calibri"/>
        <family val="2"/>
        <scheme val="minor"/>
      </rPr>
      <t xml:space="preserve">21, </t>
    </r>
    <r>
      <rPr>
        <sz val="8"/>
        <color rgb="FF0000FF"/>
        <rFont val="Calibri"/>
        <family val="2"/>
        <scheme val="minor"/>
      </rPr>
      <t xml:space="preserve">Newton 33, Moke 43, Burn 51, </t>
    </r>
    <r>
      <rPr>
        <sz val="8"/>
        <color rgb="FFFF0000"/>
        <rFont val="Calibri"/>
        <family val="2"/>
        <scheme val="minor"/>
      </rPr>
      <t>60, 71</t>
    </r>
  </si>
  <si>
    <r>
      <t xml:space="preserve">Burn 10, </t>
    </r>
    <r>
      <rPr>
        <sz val="8"/>
        <color rgb="FFFF0000"/>
        <rFont val="Calibri"/>
        <family val="2"/>
        <scheme val="minor"/>
      </rPr>
      <t xml:space="preserve">51, </t>
    </r>
    <r>
      <rPr>
        <sz val="8"/>
        <color rgb="FF0000FF"/>
        <rFont val="Calibri"/>
        <family val="2"/>
        <scheme val="minor"/>
      </rPr>
      <t xml:space="preserve">Connolly 71, </t>
    </r>
    <r>
      <rPr>
        <sz val="8"/>
        <color rgb="FFFF0000"/>
        <rFont val="Calibri"/>
        <family val="2"/>
        <scheme val="minor"/>
      </rPr>
      <t>76</t>
    </r>
  </si>
  <si>
    <r>
      <rPr>
        <sz val="8"/>
        <color rgb="FF0000FF"/>
        <rFont val="Calibri"/>
        <family val="2"/>
        <scheme val="minor"/>
      </rPr>
      <t xml:space="preserve">Connolly 73, </t>
    </r>
    <r>
      <rPr>
        <sz val="8"/>
        <color indexed="10"/>
        <rFont val="Calibri"/>
        <family val="2"/>
        <scheme val="minor"/>
      </rPr>
      <t>88</t>
    </r>
  </si>
  <si>
    <r>
      <t xml:space="preserve">3,34,37,57, </t>
    </r>
    <r>
      <rPr>
        <sz val="8"/>
        <color rgb="FF0000FF"/>
        <rFont val="Calibri"/>
        <family val="2"/>
        <scheme val="minor"/>
      </rPr>
      <t>Kempster 66</t>
    </r>
  </si>
  <si>
    <r>
      <t>Parkin,</t>
    </r>
    <r>
      <rPr>
        <sz val="8"/>
        <color indexed="52"/>
        <rFont val="Calibri"/>
        <family val="2"/>
        <scheme val="minor"/>
      </rPr>
      <t xml:space="preserve"> Brown</t>
    </r>
  </si>
  <si>
    <r>
      <rPr>
        <sz val="8"/>
        <color rgb="FF0000FF"/>
        <rFont val="Calibri"/>
        <family val="2"/>
        <scheme val="minor"/>
      </rPr>
      <t xml:space="preserve">Heslop 4, </t>
    </r>
    <r>
      <rPr>
        <sz val="8"/>
        <color indexed="10"/>
        <rFont val="Calibri"/>
        <family val="2"/>
        <scheme val="minor"/>
      </rPr>
      <t>37</t>
    </r>
  </si>
  <si>
    <r>
      <t xml:space="preserve">Heslop 2, </t>
    </r>
    <r>
      <rPr>
        <sz val="8"/>
        <color rgb="FFFF0000"/>
        <rFont val="Calibri"/>
        <family val="2"/>
        <scheme val="minor"/>
      </rPr>
      <t>Heslop</t>
    </r>
  </si>
  <si>
    <r>
      <t xml:space="preserve">56,71, </t>
    </r>
    <r>
      <rPr>
        <sz val="8"/>
        <color rgb="FF0000FF"/>
        <rFont val="Calibri"/>
        <family val="2"/>
        <scheme val="minor"/>
      </rPr>
      <t>Newton 90+2</t>
    </r>
  </si>
  <si>
    <r>
      <t xml:space="preserve">Kempster 9, Connolly 45+1, </t>
    </r>
    <r>
      <rPr>
        <sz val="8"/>
        <color rgb="FFFF0000"/>
        <rFont val="Calibri"/>
        <family val="2"/>
        <scheme val="minor"/>
      </rPr>
      <t xml:space="preserve">76,86, </t>
    </r>
    <r>
      <rPr>
        <sz val="8"/>
        <color rgb="FF0000FF"/>
        <rFont val="Calibri"/>
        <family val="2"/>
        <scheme val="minor"/>
      </rPr>
      <t>Gray 90+1</t>
    </r>
  </si>
  <si>
    <r>
      <rPr>
        <sz val="8"/>
        <color rgb="FFFF0000"/>
        <rFont val="Calibri"/>
        <family val="2"/>
        <scheme val="minor"/>
      </rPr>
      <t xml:space="preserve">10, </t>
    </r>
    <r>
      <rPr>
        <sz val="8"/>
        <color rgb="FF0000FF"/>
        <rFont val="Calibri"/>
        <family val="2"/>
        <scheme val="minor"/>
      </rPr>
      <t>C Smith 71</t>
    </r>
  </si>
  <si>
    <r>
      <rPr>
        <sz val="8"/>
        <color rgb="FFFF0000"/>
        <rFont val="Calibri"/>
        <family val="2"/>
        <scheme val="minor"/>
      </rPr>
      <t>41,</t>
    </r>
    <r>
      <rPr>
        <sz val="8"/>
        <color rgb="FF0000FF"/>
        <rFont val="Calibri"/>
        <family val="2"/>
        <scheme val="minor"/>
      </rPr>
      <t xml:space="preserve"> Newton 55, 85, </t>
    </r>
    <r>
      <rPr>
        <sz val="8"/>
        <color rgb="FFFF0000"/>
        <rFont val="Calibri"/>
        <family val="2"/>
        <scheme val="minor"/>
      </rPr>
      <t>88</t>
    </r>
  </si>
  <si>
    <r>
      <rPr>
        <sz val="8"/>
        <color rgb="FFFF0000"/>
        <rFont val="Calibri"/>
        <family val="2"/>
        <scheme val="minor"/>
      </rPr>
      <t xml:space="preserve">12,13, </t>
    </r>
    <r>
      <rPr>
        <sz val="8"/>
        <color rgb="FF0000FF"/>
        <rFont val="Calibri"/>
        <family val="2"/>
        <scheme val="minor"/>
      </rPr>
      <t>Langstaff 67</t>
    </r>
  </si>
  <si>
    <r>
      <rPr>
        <sz val="8"/>
        <color rgb="FFFF0000"/>
        <rFont val="Calibri"/>
        <family val="2"/>
        <scheme val="minor"/>
      </rPr>
      <t xml:space="preserve">57, </t>
    </r>
    <r>
      <rPr>
        <sz val="8"/>
        <color rgb="FF0000FF"/>
        <rFont val="Calibri"/>
        <family val="2"/>
        <scheme val="minor"/>
      </rPr>
      <t>Parkin 75</t>
    </r>
  </si>
  <si>
    <r>
      <t xml:space="preserve">Penn, Ferguson, </t>
    </r>
    <r>
      <rPr>
        <sz val="8"/>
        <color rgb="FFFF0000"/>
        <rFont val="Calibri"/>
        <family val="2"/>
        <scheme val="minor"/>
      </rPr>
      <t>Penn 37</t>
    </r>
  </si>
  <si>
    <r>
      <rPr>
        <sz val="8"/>
        <color rgb="FF0000FF"/>
        <rFont val="Calibri"/>
        <family val="2"/>
        <scheme val="minor"/>
      </rPr>
      <t xml:space="preserve">Langstaff 26, </t>
    </r>
    <r>
      <rPr>
        <sz val="8"/>
        <color indexed="10"/>
        <rFont val="Calibri"/>
        <family val="2"/>
        <scheme val="minor"/>
      </rPr>
      <t>64</t>
    </r>
  </si>
  <si>
    <r>
      <rPr>
        <sz val="8"/>
        <color rgb="FFFF0000"/>
        <rFont val="Calibri"/>
        <family val="2"/>
        <scheme val="minor"/>
      </rPr>
      <t>3 (pen),</t>
    </r>
    <r>
      <rPr>
        <sz val="8"/>
        <color rgb="FF0000FF"/>
        <rFont val="Calibri"/>
        <family val="2"/>
        <scheme val="minor"/>
      </rPr>
      <t xml:space="preserve"> Langstaff 15, Burrow 36, Newton 78 (pen), 81, </t>
    </r>
    <r>
      <rPr>
        <sz val="8"/>
        <color rgb="FFFF0000"/>
        <rFont val="Calibri"/>
        <family val="2"/>
        <scheme val="minor"/>
      </rPr>
      <t>83</t>
    </r>
  </si>
  <si>
    <r>
      <t xml:space="preserve">9, </t>
    </r>
    <r>
      <rPr>
        <sz val="8"/>
        <color rgb="FF0000FF"/>
        <rFont val="Calibri"/>
        <family val="2"/>
        <scheme val="minor"/>
      </rPr>
      <t>Wright 73,</t>
    </r>
    <r>
      <rPr>
        <sz val="8"/>
        <color indexed="10"/>
        <rFont val="Calibri"/>
        <family val="2"/>
        <scheme val="minor"/>
      </rPr>
      <t xml:space="preserve"> 82, </t>
    </r>
    <r>
      <rPr>
        <sz val="8"/>
        <color rgb="FF0000FF"/>
        <rFont val="Calibri"/>
        <family val="2"/>
        <scheme val="minor"/>
      </rPr>
      <t>Parkin 83</t>
    </r>
  </si>
  <si>
    <r>
      <t xml:space="preserve">7 (pen), </t>
    </r>
    <r>
      <rPr>
        <sz val="8"/>
        <color rgb="FF0000FF"/>
        <rFont val="Calibri"/>
        <family val="2"/>
        <scheme val="minor"/>
      </rPr>
      <t>Burrow 41,</t>
    </r>
    <r>
      <rPr>
        <sz val="8"/>
        <color indexed="10"/>
        <rFont val="Calibri"/>
        <family val="2"/>
        <scheme val="minor"/>
      </rPr>
      <t xml:space="preserve"> </t>
    </r>
    <r>
      <rPr>
        <sz val="8"/>
        <color rgb="FF0000FF"/>
        <rFont val="Calibri"/>
        <family val="2"/>
        <scheme val="minor"/>
      </rPr>
      <t>Heslop 82</t>
    </r>
  </si>
  <si>
    <r>
      <rPr>
        <sz val="8"/>
        <color rgb="FF0000FF"/>
        <rFont val="Calibri"/>
        <family val="2"/>
        <scheme val="minor"/>
      </rPr>
      <t xml:space="preserve">Langstaff 35, </t>
    </r>
    <r>
      <rPr>
        <sz val="8"/>
        <color indexed="10"/>
        <rFont val="Calibri"/>
        <family val="2"/>
        <scheme val="minor"/>
      </rPr>
      <t>72, 90+2</t>
    </r>
  </si>
  <si>
    <r>
      <rPr>
        <sz val="8"/>
        <color rgb="FFFF0000"/>
        <rFont val="Calibri"/>
        <family val="2"/>
        <scheme val="minor"/>
      </rPr>
      <t>25 (pen), 46, 50,</t>
    </r>
    <r>
      <rPr>
        <sz val="8"/>
        <color rgb="FF0000FF"/>
        <rFont val="Calibri"/>
        <family val="2"/>
        <scheme val="minor"/>
      </rPr>
      <t xml:space="preserve"> Newton 60, </t>
    </r>
    <r>
      <rPr>
        <sz val="8"/>
        <color rgb="FFFF0000"/>
        <rFont val="Calibri"/>
        <family val="2"/>
        <scheme val="minor"/>
      </rPr>
      <t>81</t>
    </r>
  </si>
  <si>
    <r>
      <t>Tait,</t>
    </r>
    <r>
      <rPr>
        <sz val="8"/>
        <color indexed="52"/>
        <rFont val="Calibri"/>
        <family val="2"/>
        <scheme val="minor"/>
      </rPr>
      <t xml:space="preserve"> Wright, Newton</t>
    </r>
  </si>
  <si>
    <r>
      <t xml:space="preserve">Burrow (pen) 55, 60, </t>
    </r>
    <r>
      <rPr>
        <sz val="8"/>
        <color rgb="FFFF0000"/>
        <rFont val="Calibri"/>
        <family val="2"/>
        <scheme val="minor"/>
      </rPr>
      <t>69, 85</t>
    </r>
  </si>
  <si>
    <r>
      <rPr>
        <sz val="8"/>
        <color rgb="FF0000FF"/>
        <rFont val="Calibri"/>
        <family val="2"/>
        <scheme val="minor"/>
      </rPr>
      <t>Moke 15,</t>
    </r>
    <r>
      <rPr>
        <sz val="8"/>
        <color indexed="10"/>
        <rFont val="Calibri"/>
        <family val="2"/>
        <scheme val="minor"/>
      </rPr>
      <t xml:space="preserve"> 25, </t>
    </r>
    <r>
      <rPr>
        <sz val="8"/>
        <color rgb="FF0000FF"/>
        <rFont val="Calibri"/>
        <family val="2"/>
        <scheme val="minor"/>
      </rPr>
      <t>Burrow (pen ) 48</t>
    </r>
  </si>
  <si>
    <r>
      <rPr>
        <sz val="8"/>
        <color rgb="FFFF0000"/>
        <rFont val="Calibri"/>
        <family val="2"/>
        <scheme val="minor"/>
      </rPr>
      <t>30 (pen), 36, 51 (pen), 60,</t>
    </r>
    <r>
      <rPr>
        <sz val="8"/>
        <color rgb="FF0000FF"/>
        <rFont val="Calibri"/>
        <family val="2"/>
        <scheme val="minor"/>
      </rPr>
      <t xml:space="preserve"> Wright 65, </t>
    </r>
    <r>
      <rPr>
        <sz val="8"/>
        <color rgb="FFFF0000"/>
        <rFont val="Calibri"/>
        <family val="2"/>
        <scheme val="minor"/>
      </rPr>
      <t>79</t>
    </r>
  </si>
  <si>
    <r>
      <t xml:space="preserve">Bray 2, Moke, </t>
    </r>
    <r>
      <rPr>
        <sz val="8"/>
        <color rgb="FFFF0000"/>
        <rFont val="Calibri"/>
        <family val="2"/>
        <scheme val="minor"/>
      </rPr>
      <t>Bray</t>
    </r>
  </si>
  <si>
    <r>
      <rPr>
        <sz val="8"/>
        <color rgb="FFFF0000"/>
        <rFont val="Calibri"/>
        <family val="2"/>
        <scheme val="minor"/>
      </rPr>
      <t>14 (pen),</t>
    </r>
    <r>
      <rPr>
        <sz val="8"/>
        <color rgb="FF0000FF"/>
        <rFont val="Calibri"/>
        <family val="2"/>
        <scheme val="minor"/>
      </rPr>
      <t xml:space="preserve"> Wright 35, </t>
    </r>
    <r>
      <rPr>
        <sz val="8"/>
        <color rgb="FFFF0000"/>
        <rFont val="Calibri"/>
        <family val="2"/>
        <scheme val="minor"/>
      </rPr>
      <t>83</t>
    </r>
  </si>
  <si>
    <r>
      <rPr>
        <sz val="8"/>
        <color rgb="FFFF0000"/>
        <rFont val="Calibri"/>
        <family val="2"/>
        <scheme val="minor"/>
      </rPr>
      <t>3, 21,</t>
    </r>
    <r>
      <rPr>
        <sz val="8"/>
        <color rgb="FF0000FF"/>
        <rFont val="Calibri"/>
        <family val="2"/>
        <scheme val="minor"/>
      </rPr>
      <t xml:space="preserve"> Kempster 73, </t>
    </r>
    <r>
      <rPr>
        <sz val="8"/>
        <color rgb="FFFF0000"/>
        <rFont val="Calibri"/>
        <family val="2"/>
        <scheme val="minor"/>
      </rPr>
      <t>74</t>
    </r>
  </si>
  <si>
    <r>
      <rPr>
        <sz val="8"/>
        <color rgb="FFFF0000"/>
        <rFont val="Calibri"/>
        <family val="2"/>
        <scheme val="minor"/>
      </rPr>
      <t>7, 15,</t>
    </r>
    <r>
      <rPr>
        <sz val="8"/>
        <color rgb="FF0000FF"/>
        <rFont val="Calibri"/>
        <family val="2"/>
        <scheme val="minor"/>
      </rPr>
      <t xml:space="preserve"> Burrow 34, </t>
    </r>
    <r>
      <rPr>
        <sz val="8"/>
        <color rgb="FFFF0000"/>
        <rFont val="Calibri"/>
        <family val="2"/>
        <scheme val="minor"/>
      </rPr>
      <t>75, 80</t>
    </r>
  </si>
  <si>
    <r>
      <rPr>
        <sz val="8"/>
        <color rgb="FF0000FF"/>
        <rFont val="Calibri"/>
        <family val="2"/>
        <scheme val="minor"/>
      </rPr>
      <t>Newton 10,</t>
    </r>
    <r>
      <rPr>
        <sz val="8"/>
        <color indexed="10"/>
        <rFont val="Calibri"/>
        <family val="2"/>
        <scheme val="minor"/>
      </rPr>
      <t xml:space="preserve"> 35, 50, </t>
    </r>
    <r>
      <rPr>
        <sz val="8"/>
        <color rgb="FF0000FF"/>
        <rFont val="Calibri"/>
        <family val="2"/>
        <scheme val="minor"/>
      </rPr>
      <t>Kempster 84, Burrow (pen) 88</t>
    </r>
  </si>
  <si>
    <r>
      <rPr>
        <sz val="8"/>
        <color rgb="FF0000FF"/>
        <rFont val="Calibri"/>
        <family val="2"/>
        <scheme val="minor"/>
      </rPr>
      <t xml:space="preserve">Kempster 8, </t>
    </r>
    <r>
      <rPr>
        <sz val="8"/>
        <color rgb="FFFF0000"/>
        <rFont val="Calibri"/>
        <family val="2"/>
        <scheme val="minor"/>
      </rPr>
      <t>76, 79</t>
    </r>
  </si>
  <si>
    <r>
      <rPr>
        <sz val="8"/>
        <color rgb="FF0000FF"/>
        <rFont val="Calibri"/>
        <family val="2"/>
        <scheme val="minor"/>
      </rPr>
      <t>Griffiths 30,</t>
    </r>
    <r>
      <rPr>
        <sz val="8"/>
        <color indexed="10"/>
        <rFont val="Calibri"/>
        <family val="2"/>
        <scheme val="minor"/>
      </rPr>
      <t xml:space="preserve"> 74, </t>
    </r>
    <r>
      <rPr>
        <sz val="8"/>
        <color rgb="FF0000FF"/>
        <rFont val="Calibri"/>
        <family val="2"/>
        <scheme val="minor"/>
      </rPr>
      <t>Burgess 82</t>
    </r>
  </si>
  <si>
    <r>
      <rPr>
        <sz val="8"/>
        <color rgb="FF0000FF"/>
        <rFont val="Calibri"/>
        <family val="2"/>
        <scheme val="minor"/>
      </rPr>
      <t>Newton 23, Langstaff 37,</t>
    </r>
    <r>
      <rPr>
        <sz val="8"/>
        <color indexed="10"/>
        <rFont val="Calibri"/>
        <family val="2"/>
        <scheme val="minor"/>
      </rPr>
      <t xml:space="preserve"> 59, 77</t>
    </r>
  </si>
  <si>
    <r>
      <t xml:space="preserve">8, </t>
    </r>
    <r>
      <rPr>
        <sz val="8"/>
        <color rgb="FF0000FF"/>
        <rFont val="Calibri"/>
        <family val="2"/>
        <scheme val="minor"/>
      </rPr>
      <t>Langstaff 28,</t>
    </r>
    <r>
      <rPr>
        <sz val="8"/>
        <color indexed="10"/>
        <rFont val="Calibri"/>
        <family val="2"/>
        <scheme val="minor"/>
      </rPr>
      <t xml:space="preserve"> 36, 47, </t>
    </r>
    <r>
      <rPr>
        <sz val="8"/>
        <color rgb="FF0000FF"/>
        <rFont val="Calibri"/>
        <family val="2"/>
        <scheme val="minor"/>
      </rPr>
      <t>York 71, Langstaff 76</t>
    </r>
  </si>
  <si>
    <r>
      <t xml:space="preserve">Moke 2, Ferguson, Newton, </t>
    </r>
    <r>
      <rPr>
        <sz val="8"/>
        <color rgb="FFFF0000"/>
        <rFont val="Calibri"/>
        <family val="2"/>
        <scheme val="minor"/>
      </rPr>
      <t>Moke</t>
    </r>
  </si>
  <si>
    <r>
      <rPr>
        <sz val="8"/>
        <color rgb="FF0000FF"/>
        <rFont val="Calibri"/>
        <family val="2"/>
        <scheme val="minor"/>
      </rPr>
      <t>McLaughlin 9,</t>
    </r>
    <r>
      <rPr>
        <sz val="8"/>
        <color indexed="10"/>
        <rFont val="Calibri"/>
        <family val="2"/>
        <scheme val="minor"/>
      </rPr>
      <t xml:space="preserve"> 77</t>
    </r>
  </si>
  <si>
    <r>
      <t xml:space="preserve">Moke 35, </t>
    </r>
    <r>
      <rPr>
        <sz val="8"/>
        <color rgb="FFFF0000"/>
        <rFont val="Calibri"/>
        <family val="2"/>
        <scheme val="minor"/>
      </rPr>
      <t xml:space="preserve">47, </t>
    </r>
    <r>
      <rPr>
        <sz val="8"/>
        <color rgb="FF0000FF"/>
        <rFont val="Calibri"/>
        <family val="2"/>
        <scheme val="minor"/>
      </rPr>
      <t xml:space="preserve">McLaughlin 63, </t>
    </r>
    <r>
      <rPr>
        <sz val="8"/>
        <color rgb="FFFF0000"/>
        <rFont val="Calibri"/>
        <family val="2"/>
        <scheme val="minor"/>
      </rPr>
      <t>72</t>
    </r>
  </si>
  <si>
    <r>
      <rPr>
        <sz val="8"/>
        <color rgb="FFFF0000"/>
        <rFont val="Calibri"/>
        <family val="2"/>
        <scheme val="minor"/>
      </rPr>
      <t>40,</t>
    </r>
    <r>
      <rPr>
        <sz val="8"/>
        <color rgb="FF0000FF"/>
        <rFont val="Calibri"/>
        <family val="2"/>
        <scheme val="minor"/>
      </rPr>
      <t xml:space="preserve"> Kempster 49, </t>
    </r>
    <r>
      <rPr>
        <sz val="8"/>
        <color rgb="FFFF0000"/>
        <rFont val="Calibri"/>
        <family val="2"/>
        <scheme val="minor"/>
      </rPr>
      <t xml:space="preserve">53, </t>
    </r>
    <r>
      <rPr>
        <sz val="8"/>
        <color rgb="FF0000FF"/>
        <rFont val="Calibri"/>
        <family val="2"/>
        <scheme val="minor"/>
      </rPr>
      <t xml:space="preserve">Newton 65, </t>
    </r>
    <r>
      <rPr>
        <sz val="8"/>
        <color rgb="FFFF0000"/>
        <rFont val="Calibri"/>
        <family val="2"/>
        <scheme val="minor"/>
      </rPr>
      <t>77</t>
    </r>
  </si>
  <si>
    <r>
      <rPr>
        <sz val="8"/>
        <color rgb="FFFF0000"/>
        <rFont val="Calibri"/>
        <family val="2"/>
        <scheme val="minor"/>
      </rPr>
      <t xml:space="preserve">53, </t>
    </r>
    <r>
      <rPr>
        <sz val="8"/>
        <color rgb="FF0000FF"/>
        <rFont val="Calibri"/>
        <family val="2"/>
        <scheme val="minor"/>
      </rPr>
      <t>McLaughlin 66, Burrow 79, Langstaff 90</t>
    </r>
  </si>
  <si>
    <r>
      <rPr>
        <sz val="8"/>
        <color rgb="FFFF0000"/>
        <rFont val="Calibri"/>
        <family val="2"/>
        <scheme val="minor"/>
      </rPr>
      <t xml:space="preserve">11, </t>
    </r>
    <r>
      <rPr>
        <sz val="8"/>
        <color rgb="FF0000FF"/>
        <rFont val="Calibri"/>
        <family val="2"/>
        <scheme val="minor"/>
      </rPr>
      <t>(og) 43, Tait 51, Burrow 59</t>
    </r>
  </si>
  <si>
    <r>
      <rPr>
        <sz val="8"/>
        <color rgb="FF0000FF"/>
        <rFont val="Calibri"/>
        <family val="2"/>
        <scheme val="minor"/>
      </rPr>
      <t>Newton 18, Curtis (og) 24, Griffiths 42,</t>
    </r>
    <r>
      <rPr>
        <sz val="8"/>
        <color indexed="10"/>
        <rFont val="Calibri"/>
        <family val="2"/>
        <scheme val="minor"/>
      </rPr>
      <t xml:space="preserve"> 43, </t>
    </r>
    <r>
      <rPr>
        <sz val="8"/>
        <color rgb="FF0000FF"/>
        <rFont val="Calibri"/>
        <family val="2"/>
        <scheme val="minor"/>
      </rPr>
      <t>Moke 76</t>
    </r>
  </si>
  <si>
    <r>
      <rPr>
        <sz val="8"/>
        <color rgb="FF0000FF"/>
        <rFont val="Calibri"/>
        <family val="2"/>
        <scheme val="minor"/>
      </rPr>
      <t>Burrow 4,</t>
    </r>
    <r>
      <rPr>
        <sz val="8"/>
        <color indexed="10"/>
        <rFont val="Calibri"/>
        <family val="2"/>
        <scheme val="minor"/>
      </rPr>
      <t xml:space="preserve"> 45+1 (pen)</t>
    </r>
  </si>
  <si>
    <r>
      <rPr>
        <sz val="8"/>
        <color rgb="FF0000FF"/>
        <rFont val="Calibri"/>
        <family val="2"/>
        <scheme val="minor"/>
      </rPr>
      <t>Kempster 6,</t>
    </r>
    <r>
      <rPr>
        <sz val="8"/>
        <color indexed="10"/>
        <rFont val="Calibri"/>
        <family val="2"/>
        <scheme val="minor"/>
      </rPr>
      <t xml:space="preserve"> 31, 36, </t>
    </r>
    <r>
      <rPr>
        <sz val="8"/>
        <color rgb="FF0000FF"/>
        <rFont val="Calibri"/>
        <family val="2"/>
        <scheme val="minor"/>
      </rPr>
      <t>Burrow 39, Kempster 49</t>
    </r>
  </si>
  <si>
    <r>
      <t xml:space="preserve">8, </t>
    </r>
    <r>
      <rPr>
        <sz val="8"/>
        <color rgb="FF0000FF"/>
        <rFont val="Calibri"/>
        <family val="2"/>
        <scheme val="minor"/>
      </rPr>
      <t>Kempster 44</t>
    </r>
  </si>
  <si>
    <r>
      <rPr>
        <sz val="8"/>
        <color rgb="FF0000FF"/>
        <rFont val="Calibri"/>
        <family val="2"/>
        <scheme val="minor"/>
      </rPr>
      <t>Burrow 57,</t>
    </r>
    <r>
      <rPr>
        <sz val="8"/>
        <color indexed="10"/>
        <rFont val="Calibri"/>
        <family val="2"/>
        <scheme val="minor"/>
      </rPr>
      <t xml:space="preserve"> 64</t>
    </r>
  </si>
  <si>
    <r>
      <rPr>
        <sz val="8"/>
        <color rgb="FF0000FF"/>
        <rFont val="Calibri"/>
        <family val="2"/>
        <scheme val="minor"/>
      </rPr>
      <t>Kempster 35, Burrow 49,</t>
    </r>
    <r>
      <rPr>
        <sz val="8"/>
        <color indexed="10"/>
        <rFont val="Calibri"/>
        <family val="2"/>
        <scheme val="minor"/>
      </rPr>
      <t xml:space="preserve"> 53</t>
    </r>
  </si>
  <si>
    <r>
      <rPr>
        <sz val="8"/>
        <color rgb="FF0000FF"/>
        <rFont val="Calibri"/>
        <family val="2"/>
        <scheme val="minor"/>
      </rPr>
      <t>Griffiths 37,</t>
    </r>
    <r>
      <rPr>
        <sz val="8"/>
        <color indexed="10"/>
        <rFont val="Calibri"/>
        <family val="2"/>
        <scheme val="minor"/>
      </rPr>
      <t xml:space="preserve"> 81</t>
    </r>
  </si>
  <si>
    <r>
      <t xml:space="preserve">Kempster 7, </t>
    </r>
    <r>
      <rPr>
        <sz val="8"/>
        <color rgb="FFFF0000"/>
        <rFont val="Calibri"/>
        <family val="2"/>
        <scheme val="minor"/>
      </rPr>
      <t xml:space="preserve">35, 70 (pen), </t>
    </r>
    <r>
      <rPr>
        <sz val="8"/>
        <color rgb="FF0000FF"/>
        <rFont val="Calibri"/>
        <family val="2"/>
        <scheme val="minor"/>
      </rPr>
      <t>Burrow 79</t>
    </r>
  </si>
  <si>
    <r>
      <t xml:space="preserve">3, </t>
    </r>
    <r>
      <rPr>
        <sz val="8"/>
        <color rgb="FF0000FF"/>
        <rFont val="Calibri"/>
        <family val="2"/>
        <scheme val="minor"/>
      </rPr>
      <t xml:space="preserve">Green 12, </t>
    </r>
    <r>
      <rPr>
        <sz val="8"/>
        <color rgb="FFFF0000"/>
        <rFont val="Calibri"/>
        <family val="2"/>
        <scheme val="minor"/>
      </rPr>
      <t>86</t>
    </r>
  </si>
  <si>
    <r>
      <rPr>
        <sz val="8"/>
        <color rgb="FF0000FF"/>
        <rFont val="Calibri"/>
        <family val="2"/>
        <scheme val="minor"/>
      </rPr>
      <t xml:space="preserve">Langstaff 13, Burrow 80, </t>
    </r>
    <r>
      <rPr>
        <sz val="8"/>
        <color rgb="FFFF0000"/>
        <rFont val="Calibri"/>
        <family val="2"/>
        <scheme val="minor"/>
      </rPr>
      <t>90+4</t>
    </r>
  </si>
  <si>
    <r>
      <t xml:space="preserve">Newton 8, </t>
    </r>
    <r>
      <rPr>
        <sz val="8"/>
        <color rgb="FFFF0000"/>
        <rFont val="Calibri"/>
        <family val="2"/>
        <scheme val="minor"/>
      </rPr>
      <t xml:space="preserve">14, </t>
    </r>
    <r>
      <rPr>
        <sz val="8"/>
        <color rgb="FF0000FF"/>
        <rFont val="Calibri"/>
        <family val="2"/>
        <scheme val="minor"/>
      </rPr>
      <t xml:space="preserve">Green 21, Willoughby 39, </t>
    </r>
    <r>
      <rPr>
        <sz val="8"/>
        <color rgb="FFFF0000"/>
        <rFont val="Calibri"/>
        <family val="2"/>
        <scheme val="minor"/>
      </rPr>
      <t xml:space="preserve">53, </t>
    </r>
    <r>
      <rPr>
        <sz val="8"/>
        <color rgb="FF0000FF"/>
        <rFont val="Calibri"/>
        <family val="2"/>
        <scheme val="minor"/>
      </rPr>
      <t>Willoughby 59</t>
    </r>
  </si>
  <si>
    <r>
      <t xml:space="preserve">Willoughby 6, </t>
    </r>
    <r>
      <rPr>
        <sz val="8"/>
        <color rgb="FFFF0000"/>
        <rFont val="Calibri"/>
        <family val="2"/>
        <scheme val="minor"/>
      </rPr>
      <t>37, 51, 78</t>
    </r>
  </si>
  <si>
    <r>
      <rPr>
        <sz val="8"/>
        <color rgb="FFFF0000"/>
        <rFont val="Calibri"/>
        <family val="2"/>
        <scheme val="minor"/>
      </rPr>
      <t xml:space="preserve">71, </t>
    </r>
    <r>
      <rPr>
        <sz val="8"/>
        <color rgb="FF0000FF"/>
        <rFont val="Calibri"/>
        <family val="2"/>
        <scheme val="minor"/>
      </rPr>
      <t>Burrow 90+2</t>
    </r>
  </si>
  <si>
    <r>
      <rPr>
        <sz val="8"/>
        <color rgb="FFFF0000"/>
        <rFont val="Calibri"/>
        <family val="2"/>
        <scheme val="minor"/>
      </rPr>
      <t xml:space="preserve">3,13, </t>
    </r>
    <r>
      <rPr>
        <sz val="8"/>
        <color rgb="FF0000FF"/>
        <rFont val="Calibri"/>
        <family val="2"/>
        <scheme val="minor"/>
      </rPr>
      <t xml:space="preserve">Kempster 27, </t>
    </r>
    <r>
      <rPr>
        <sz val="8"/>
        <color rgb="FFFF0000"/>
        <rFont val="Calibri"/>
        <family val="2"/>
        <scheme val="minor"/>
      </rPr>
      <t>50, 64</t>
    </r>
  </si>
  <si>
    <r>
      <t xml:space="preserve">Newton 8, Kempster 12, Newton 79, </t>
    </r>
    <r>
      <rPr>
        <sz val="8"/>
        <color rgb="FFFF0000"/>
        <rFont val="Calibri"/>
        <family val="2"/>
        <scheme val="minor"/>
      </rPr>
      <t>87</t>
    </r>
  </si>
  <si>
    <r>
      <t xml:space="preserve">McLaughlin 12, Barrow 48, Woods 82, </t>
    </r>
    <r>
      <rPr>
        <sz val="8"/>
        <color rgb="FFFF0000"/>
        <rFont val="Calibri"/>
        <family val="2"/>
        <scheme val="minor"/>
      </rPr>
      <t>90 (pen)</t>
    </r>
  </si>
  <si>
    <r>
      <t xml:space="preserve">Newton 36, </t>
    </r>
    <r>
      <rPr>
        <sz val="8"/>
        <color rgb="FFFF0000"/>
        <rFont val="Calibri"/>
        <family val="2"/>
        <scheme val="minor"/>
      </rPr>
      <t>83</t>
    </r>
  </si>
  <si>
    <r>
      <t xml:space="preserve">26, </t>
    </r>
    <r>
      <rPr>
        <sz val="8"/>
        <color rgb="FF0000FF"/>
        <rFont val="Calibri"/>
        <family val="2"/>
        <scheme val="minor"/>
      </rPr>
      <t xml:space="preserve">Newton 53, </t>
    </r>
    <r>
      <rPr>
        <sz val="8"/>
        <color rgb="FFFF0000"/>
        <rFont val="Calibri"/>
        <family val="2"/>
        <scheme val="minor"/>
      </rPr>
      <t xml:space="preserve">64, </t>
    </r>
    <r>
      <rPr>
        <sz val="8"/>
        <color rgb="FF0000FF"/>
        <rFont val="Calibri"/>
        <family val="2"/>
        <scheme val="minor"/>
      </rPr>
      <t>Newton 65, Bunn 76</t>
    </r>
  </si>
  <si>
    <r>
      <t xml:space="preserve">3, 6, </t>
    </r>
    <r>
      <rPr>
        <sz val="8"/>
        <color rgb="FF0000FF"/>
        <rFont val="Calibri"/>
        <family val="2"/>
        <scheme val="minor"/>
      </rPr>
      <t>Dyson 11</t>
    </r>
  </si>
  <si>
    <r>
      <t xml:space="preserve">Bunn 30, </t>
    </r>
    <r>
      <rPr>
        <sz val="8"/>
        <color rgb="FFFF0000"/>
        <rFont val="Calibri"/>
        <family val="2"/>
        <scheme val="minor"/>
      </rPr>
      <t xml:space="preserve">57, </t>
    </r>
    <r>
      <rPr>
        <sz val="8"/>
        <color rgb="FF0000FF"/>
        <rFont val="Calibri"/>
        <family val="2"/>
        <scheme val="minor"/>
      </rPr>
      <t>Wright 69</t>
    </r>
  </si>
  <si>
    <r>
      <t xml:space="preserve">Tinkler, Cassidy (2), Bunn, </t>
    </r>
    <r>
      <rPr>
        <sz val="8"/>
        <color rgb="FFFF0000"/>
        <rFont val="Calibri"/>
        <family val="2"/>
        <scheme val="minor"/>
      </rPr>
      <t>Cassidy</t>
    </r>
  </si>
  <si>
    <r>
      <t xml:space="preserve">Woods 4, </t>
    </r>
    <r>
      <rPr>
        <sz val="8"/>
        <color rgb="FFFF0000"/>
        <rFont val="Calibri"/>
        <family val="2"/>
        <scheme val="minor"/>
      </rPr>
      <t>83</t>
    </r>
  </si>
  <si>
    <r>
      <t xml:space="preserve">4, 20, </t>
    </r>
    <r>
      <rPr>
        <sz val="8"/>
        <color rgb="FF0000FF"/>
        <rFont val="Calibri"/>
        <family val="2"/>
        <scheme val="minor"/>
      </rPr>
      <t xml:space="preserve">Redshaw 55, </t>
    </r>
    <r>
      <rPr>
        <sz val="8"/>
        <color rgb="FFFF0000"/>
        <rFont val="Calibri"/>
        <family val="2"/>
        <scheme val="minor"/>
      </rPr>
      <t xml:space="preserve">56, </t>
    </r>
    <r>
      <rPr>
        <sz val="8"/>
        <color rgb="FF0000FF"/>
        <rFont val="Calibri"/>
        <family val="2"/>
        <scheme val="minor"/>
      </rPr>
      <t xml:space="preserve">Guilfoyle 69, </t>
    </r>
    <r>
      <rPr>
        <sz val="8"/>
        <color rgb="FFFF0000"/>
        <rFont val="Calibri"/>
        <family val="2"/>
        <scheme val="minor"/>
      </rPr>
      <t>81</t>
    </r>
  </si>
  <si>
    <r>
      <t xml:space="preserve">Woods 4, </t>
    </r>
    <r>
      <rPr>
        <sz val="8"/>
        <color rgb="FFFF0000"/>
        <rFont val="Calibri"/>
        <family val="2"/>
        <scheme val="minor"/>
      </rPr>
      <t xml:space="preserve">41, </t>
    </r>
    <r>
      <rPr>
        <sz val="8"/>
        <color rgb="FF0000FF"/>
        <rFont val="Calibri"/>
        <family val="2"/>
        <scheme val="minor"/>
      </rPr>
      <t xml:space="preserve">Newton 51 (pen), </t>
    </r>
    <r>
      <rPr>
        <sz val="8"/>
        <color rgb="FFFF0000"/>
        <rFont val="Calibri"/>
        <family val="2"/>
        <scheme val="minor"/>
      </rPr>
      <t>79</t>
    </r>
  </si>
  <si>
    <r>
      <rPr>
        <sz val="8"/>
        <color rgb="FFFF0000"/>
        <rFont val="Calibri"/>
        <family val="2"/>
        <scheme val="minor"/>
      </rPr>
      <t xml:space="preserve">45+1, 57, </t>
    </r>
    <r>
      <rPr>
        <sz val="8"/>
        <color rgb="FF0000FF"/>
        <rFont val="Calibri"/>
        <family val="2"/>
        <scheme val="minor"/>
      </rPr>
      <t xml:space="preserve">Newton 63 (pen), </t>
    </r>
    <r>
      <rPr>
        <sz val="8"/>
        <color rgb="FFFF0000"/>
        <rFont val="Calibri"/>
        <family val="2"/>
        <scheme val="minor"/>
      </rPr>
      <t>79</t>
    </r>
  </si>
  <si>
    <r>
      <rPr>
        <sz val="8"/>
        <color rgb="FFFF0000"/>
        <rFont val="Calibri"/>
        <family val="2"/>
        <scheme val="minor"/>
      </rPr>
      <t xml:space="preserve">20, </t>
    </r>
    <r>
      <rPr>
        <sz val="8"/>
        <color rgb="FF0000FF"/>
        <rFont val="Calibri"/>
        <family val="2"/>
        <scheme val="minor"/>
      </rPr>
      <t xml:space="preserve">Heaney 46, </t>
    </r>
    <r>
      <rPr>
        <sz val="8"/>
        <color rgb="FFFF0000"/>
        <rFont val="Calibri"/>
        <family val="2"/>
        <scheme val="minor"/>
      </rPr>
      <t>86</t>
    </r>
  </si>
  <si>
    <r>
      <t xml:space="preserve">Wright 21, </t>
    </r>
    <r>
      <rPr>
        <sz val="8"/>
        <color rgb="FFFF0000"/>
        <rFont val="Calibri"/>
        <family val="2"/>
        <scheme val="minor"/>
      </rPr>
      <t>84, 87</t>
    </r>
  </si>
  <si>
    <r>
      <t xml:space="preserve">Willoughby 12, </t>
    </r>
    <r>
      <rPr>
        <sz val="8"/>
        <color rgb="FFFF0000"/>
        <rFont val="Calibri"/>
        <family val="2"/>
        <scheme val="minor"/>
      </rPr>
      <t xml:space="preserve">Fielding (og) 20, </t>
    </r>
    <r>
      <rPr>
        <sz val="8"/>
        <color rgb="FF0000FF"/>
        <rFont val="Calibri"/>
        <family val="2"/>
        <scheme val="minor"/>
      </rPr>
      <t>Donaldson 44, Beck 71</t>
    </r>
  </si>
  <si>
    <r>
      <t xml:space="preserve">Willoughby 23, Syers (og) 45+1, Woods 57, Donaldson 69 (pen), </t>
    </r>
    <r>
      <rPr>
        <sz val="8"/>
        <color rgb="FFFF0000"/>
        <rFont val="Calibri"/>
        <family val="2"/>
        <scheme val="minor"/>
      </rPr>
      <t>71, 81</t>
    </r>
  </si>
  <si>
    <r>
      <t xml:space="preserve">Donaldson 23, 34 (pen), </t>
    </r>
    <r>
      <rPr>
        <sz val="8"/>
        <color rgb="FFFF0000"/>
        <rFont val="Calibri"/>
        <family val="2"/>
        <scheme val="minor"/>
      </rPr>
      <t>60</t>
    </r>
  </si>
  <si>
    <r>
      <t xml:space="preserve">Brown 28, </t>
    </r>
    <r>
      <rPr>
        <sz val="8"/>
        <color rgb="FFFF0000"/>
        <rFont val="Calibri"/>
        <family val="2"/>
        <scheme val="minor"/>
      </rPr>
      <t xml:space="preserve">31, </t>
    </r>
    <r>
      <rPr>
        <sz val="8"/>
        <color rgb="FF0000FF"/>
        <rFont val="Calibri"/>
        <family val="2"/>
        <scheme val="minor"/>
      </rPr>
      <t>Wright 58, Dyson 85</t>
    </r>
  </si>
  <si>
    <r>
      <rPr>
        <sz val="8"/>
        <color rgb="FFFF0000"/>
        <rFont val="Calibri"/>
        <family val="2"/>
        <scheme val="minor"/>
      </rPr>
      <t xml:space="preserve">10 (pen), </t>
    </r>
    <r>
      <rPr>
        <sz val="8"/>
        <color rgb="FF0000FF"/>
        <rFont val="Calibri"/>
        <family val="2"/>
        <scheme val="minor"/>
      </rPr>
      <t xml:space="preserve">Woods 16, </t>
    </r>
    <r>
      <rPr>
        <sz val="8"/>
        <color rgb="FFFF0000"/>
        <rFont val="Calibri"/>
        <family val="2"/>
        <scheme val="minor"/>
      </rPr>
      <t>82 (pen)</t>
    </r>
  </si>
  <si>
    <r>
      <t xml:space="preserve">Potter 3, Bullock 10, McNiven 15, Jordan 28, </t>
    </r>
    <r>
      <rPr>
        <sz val="8"/>
        <color indexed="10"/>
        <rFont val="Calibri"/>
        <family val="2"/>
        <scheme val="minor"/>
      </rPr>
      <t>69</t>
    </r>
  </si>
  <si>
    <r>
      <t>48,52</t>
    </r>
    <r>
      <rPr>
        <sz val="8"/>
        <color indexed="8"/>
        <rFont val="Calibri"/>
        <family val="2"/>
        <scheme val="minor"/>
      </rPr>
      <t>, McNiven 54, Mathie 71</t>
    </r>
  </si>
  <si>
    <r>
      <t xml:space="preserve">Bower, Edmundson, Hulme, </t>
    </r>
    <r>
      <rPr>
        <sz val="8"/>
        <color indexed="10"/>
        <rFont val="Calibri"/>
        <family val="2"/>
        <scheme val="minor"/>
      </rPr>
      <t>Hulme</t>
    </r>
  </si>
  <si>
    <r>
      <t>24</t>
    </r>
    <r>
      <rPr>
        <sz val="8"/>
        <color indexed="8"/>
        <rFont val="Calibri"/>
        <family val="2"/>
        <scheme val="minor"/>
      </rPr>
      <t>, Agnew 29, Alcide 87, Iwelumo 90+1</t>
    </r>
  </si>
  <si>
    <r>
      <t xml:space="preserve">Brass 8, </t>
    </r>
    <r>
      <rPr>
        <sz val="8"/>
        <color indexed="10"/>
        <rFont val="Calibri"/>
        <family val="2"/>
        <scheme val="minor"/>
      </rPr>
      <t>81</t>
    </r>
    <r>
      <rPr>
        <sz val="8"/>
        <color indexed="8"/>
        <rFont val="Calibri"/>
        <family val="2"/>
        <scheme val="minor"/>
      </rPr>
      <t xml:space="preserve">, Potter 84, </t>
    </r>
    <r>
      <rPr>
        <sz val="8"/>
        <color indexed="10"/>
        <rFont val="Calibri"/>
        <family val="2"/>
        <scheme val="minor"/>
      </rPr>
      <t>90</t>
    </r>
  </si>
  <si>
    <r>
      <t>Duffield 20,88,</t>
    </r>
    <r>
      <rPr>
        <sz val="8"/>
        <color indexed="10"/>
        <rFont val="Calibri"/>
        <family val="2"/>
        <scheme val="minor"/>
      </rPr>
      <t>79</t>
    </r>
  </si>
  <si>
    <r>
      <t>34</t>
    </r>
    <r>
      <rPr>
        <sz val="8"/>
        <color indexed="8"/>
        <rFont val="Calibri"/>
        <family val="2"/>
        <scheme val="minor"/>
      </rPr>
      <t xml:space="preserve">, Bullock 62, </t>
    </r>
    <r>
      <rPr>
        <sz val="8"/>
        <color indexed="10"/>
        <rFont val="Calibri"/>
        <family val="2"/>
        <scheme val="minor"/>
      </rPr>
      <t>86</t>
    </r>
  </si>
  <si>
    <r>
      <t xml:space="preserve">Nogan 36, </t>
    </r>
    <r>
      <rPr>
        <sz val="8"/>
        <color indexed="10"/>
        <rFont val="Calibri"/>
        <family val="2"/>
        <scheme val="minor"/>
      </rPr>
      <t>38,82</t>
    </r>
  </si>
  <si>
    <r>
      <t xml:space="preserve">6,28,29, </t>
    </r>
    <r>
      <rPr>
        <sz val="8"/>
        <color indexed="8"/>
        <rFont val="Calibri"/>
        <family val="2"/>
        <scheme val="minor"/>
      </rPr>
      <t>Dunning (pen) 75</t>
    </r>
  </si>
  <si>
    <r>
      <t>32</t>
    </r>
    <r>
      <rPr>
        <sz val="8"/>
        <color indexed="8"/>
        <rFont val="Calibri"/>
        <family val="2"/>
        <scheme val="minor"/>
      </rPr>
      <t xml:space="preserve">, Brodie 38, 86, </t>
    </r>
    <r>
      <rPr>
        <sz val="8"/>
        <color indexed="10"/>
        <rFont val="Calibri"/>
        <family val="2"/>
        <scheme val="minor"/>
      </rPr>
      <t>40</t>
    </r>
    <r>
      <rPr>
        <sz val="8"/>
        <color indexed="8"/>
        <rFont val="Calibri"/>
        <family val="2"/>
        <scheme val="minor"/>
      </rPr>
      <t>, Pacquette 84</t>
    </r>
  </si>
  <si>
    <r>
      <t xml:space="preserve">Rankine 36, Brodie 39 (pen), </t>
    </r>
    <r>
      <rPr>
        <sz val="8"/>
        <color indexed="10"/>
        <rFont val="Calibri"/>
        <family val="2"/>
        <scheme val="minor"/>
      </rPr>
      <t>82</t>
    </r>
  </si>
  <si>
    <r>
      <t xml:space="preserve">Barrett 22, </t>
    </r>
    <r>
      <rPr>
        <sz val="8"/>
        <color indexed="10"/>
        <rFont val="Calibri"/>
        <family val="2"/>
        <scheme val="minor"/>
      </rPr>
      <t>24,25,57</t>
    </r>
  </si>
  <si>
    <r>
      <t>49</t>
    </r>
    <r>
      <rPr>
        <sz val="8"/>
        <color indexed="8"/>
        <rFont val="Calibri"/>
        <family val="2"/>
        <scheme val="minor"/>
      </rPr>
      <t xml:space="preserve">, McLaughlin 57, </t>
    </r>
    <r>
      <rPr>
        <sz val="8"/>
        <color indexed="10"/>
        <rFont val="Calibri"/>
        <family val="2"/>
        <scheme val="minor"/>
      </rPr>
      <t>80</t>
    </r>
  </si>
  <si>
    <r>
      <t xml:space="preserve">Reed 61, </t>
    </r>
    <r>
      <rPr>
        <sz val="8"/>
        <color indexed="10"/>
        <rFont val="Calibri"/>
        <family val="2"/>
        <scheme val="minor"/>
      </rPr>
      <t>79</t>
    </r>
  </si>
  <si>
    <r>
      <t xml:space="preserve">Brown og 20, </t>
    </r>
    <r>
      <rPr>
        <sz val="8"/>
        <color indexed="10"/>
        <rFont val="Calibri"/>
        <family val="2"/>
        <scheme val="minor"/>
      </rPr>
      <t xml:space="preserve">32, 77, </t>
    </r>
    <r>
      <rPr>
        <sz val="8"/>
        <color indexed="8"/>
        <rFont val="Calibri"/>
        <family val="2"/>
        <scheme val="minor"/>
      </rPr>
      <t xml:space="preserve">Reed 89,119, </t>
    </r>
    <r>
      <rPr>
        <sz val="8"/>
        <color indexed="10"/>
        <rFont val="Calibri"/>
        <family val="2"/>
        <scheme val="minor"/>
      </rPr>
      <t>96, 98</t>
    </r>
  </si>
  <si>
    <r>
      <t xml:space="preserve">Jarvis 33, </t>
    </r>
    <r>
      <rPr>
        <sz val="8"/>
        <color indexed="10"/>
        <rFont val="Calibri"/>
        <family val="2"/>
        <scheme val="minor"/>
      </rPr>
      <t xml:space="preserve">36, </t>
    </r>
    <r>
      <rPr>
        <sz val="8"/>
        <color indexed="8"/>
        <rFont val="Calibri"/>
        <family val="2"/>
        <scheme val="minor"/>
      </rPr>
      <t xml:space="preserve">Carson 39, </t>
    </r>
    <r>
      <rPr>
        <sz val="8"/>
        <color indexed="10"/>
        <rFont val="Calibri"/>
        <family val="2"/>
        <scheme val="minor"/>
      </rPr>
      <t xml:space="preserve">58,74, </t>
    </r>
    <r>
      <rPr>
        <sz val="8"/>
        <color indexed="8"/>
        <rFont val="Calibri"/>
        <family val="2"/>
        <scheme val="minor"/>
      </rPr>
      <t>Fletcher 85</t>
    </r>
  </si>
  <si>
    <r>
      <t>15,44,49</t>
    </r>
    <r>
      <rPr>
        <sz val="8"/>
        <color indexed="8"/>
        <rFont val="Calibri"/>
        <family val="2"/>
        <scheme val="minor"/>
      </rPr>
      <t>, Fletcher 69 (pen), 70</t>
    </r>
  </si>
  <si>
    <r>
      <t xml:space="preserve">Hyde 7, </t>
    </r>
    <r>
      <rPr>
        <sz val="8"/>
        <color indexed="10"/>
        <rFont val="Calibri"/>
        <family val="2"/>
        <scheme val="minor"/>
      </rPr>
      <t>21</t>
    </r>
  </si>
  <si>
    <r>
      <t xml:space="preserve">Fletcher 4, </t>
    </r>
    <r>
      <rPr>
        <sz val="8"/>
        <color indexed="10"/>
        <rFont val="Calibri"/>
        <family val="2"/>
        <scheme val="minor"/>
      </rPr>
      <t>70, 80, 90</t>
    </r>
  </si>
  <si>
    <r>
      <rPr>
        <sz val="8"/>
        <color rgb="FFFF0000"/>
        <rFont val="Calibri"/>
        <family val="2"/>
        <scheme val="minor"/>
      </rPr>
      <t>28</t>
    </r>
    <r>
      <rPr>
        <sz val="8"/>
        <color indexed="8"/>
        <rFont val="Calibri"/>
        <family val="2"/>
        <scheme val="minor"/>
      </rPr>
      <t xml:space="preserve">, Oliver 33, </t>
    </r>
    <r>
      <rPr>
        <sz val="8"/>
        <color rgb="FFFF0000"/>
        <rFont val="Calibri"/>
        <family val="2"/>
        <scheme val="minor"/>
      </rPr>
      <t>35, 47 (pen)</t>
    </r>
    <r>
      <rPr>
        <sz val="8"/>
        <color indexed="8"/>
        <rFont val="Calibri"/>
        <family val="2"/>
        <scheme val="minor"/>
      </rPr>
      <t>, Coulson 89</t>
    </r>
  </si>
  <si>
    <r>
      <t xml:space="preserve">Brodie 8 (pen), </t>
    </r>
    <r>
      <rPr>
        <sz val="8"/>
        <color indexed="10"/>
        <rFont val="Calibri"/>
        <family val="2"/>
        <scheme val="minor"/>
      </rPr>
      <t>27</t>
    </r>
  </si>
  <si>
    <r>
      <t xml:space="preserve">Brodie 4, </t>
    </r>
    <r>
      <rPr>
        <sz val="8"/>
        <color indexed="10"/>
        <rFont val="Calibri"/>
        <family val="2"/>
        <scheme val="minor"/>
      </rPr>
      <t>40, 51</t>
    </r>
  </si>
  <si>
    <r>
      <t>45+1</t>
    </r>
    <r>
      <rPr>
        <sz val="8"/>
        <color indexed="8"/>
        <rFont val="Calibri"/>
        <family val="2"/>
        <scheme val="minor"/>
      </rPr>
      <t>, Parkin 53, 84</t>
    </r>
  </si>
  <si>
    <r>
      <t>8 (pen), 35</t>
    </r>
    <r>
      <rPr>
        <sz val="8"/>
        <color indexed="8"/>
        <rFont val="Calibri"/>
        <family val="2"/>
        <scheme val="minor"/>
      </rPr>
      <t xml:space="preserve">, Newton 75, Parkin 77, </t>
    </r>
    <r>
      <rPr>
        <sz val="8"/>
        <color indexed="10"/>
        <rFont val="Calibri"/>
        <family val="2"/>
        <scheme val="minor"/>
      </rPr>
      <t>89</t>
    </r>
  </si>
  <si>
    <r>
      <t>11</t>
    </r>
    <r>
      <rPr>
        <sz val="8"/>
        <color indexed="8"/>
        <rFont val="Calibri"/>
        <family val="2"/>
        <scheme val="minor"/>
      </rPr>
      <t xml:space="preserve">, Ferguson 42, </t>
    </r>
    <r>
      <rPr>
        <sz val="8"/>
        <color indexed="10"/>
        <rFont val="Calibri"/>
        <family val="2"/>
        <scheme val="minor"/>
      </rPr>
      <t>75</t>
    </r>
  </si>
  <si>
    <r>
      <t>10</t>
    </r>
    <r>
      <rPr>
        <sz val="8"/>
        <color indexed="8"/>
        <rFont val="Calibri"/>
        <family val="2"/>
        <scheme val="minor"/>
      </rPr>
      <t>, Brown (og) 49, Dyer 80</t>
    </r>
  </si>
  <si>
    <r>
      <t xml:space="preserve">Pepper, Baker, Baker </t>
    </r>
    <r>
      <rPr>
        <sz val="8"/>
        <color indexed="10"/>
        <rFont val="Calibri"/>
        <family val="2"/>
        <scheme val="minor"/>
      </rPr>
      <t>(Baker 75);</t>
    </r>
    <r>
      <rPr>
        <sz val="8"/>
        <color indexed="52"/>
        <rFont val="Calibri"/>
        <family val="2"/>
        <scheme val="minor"/>
      </rPr>
      <t xml:space="preserve"> Beckham, </t>
    </r>
    <r>
      <rPr>
        <sz val="8"/>
        <color indexed="10"/>
        <rFont val="Calibri"/>
        <family val="2"/>
        <scheme val="minor"/>
      </rPr>
      <t>McGibbon 49</t>
    </r>
  </si>
  <si>
    <r>
      <t>21,68,</t>
    </r>
    <r>
      <rPr>
        <sz val="8"/>
        <rFont val="Calibri"/>
        <family val="2"/>
        <scheme val="minor"/>
      </rPr>
      <t>Rowe 89</t>
    </r>
  </si>
  <si>
    <r>
      <t>10,47,</t>
    </r>
    <r>
      <rPr>
        <sz val="8"/>
        <color indexed="8"/>
        <rFont val="Calibri"/>
        <family val="2"/>
        <scheme val="minor"/>
      </rPr>
      <t>Jones 49,</t>
    </r>
    <r>
      <rPr>
        <sz val="8"/>
        <color indexed="10"/>
        <rFont val="Calibri"/>
        <family val="2"/>
        <scheme val="minor"/>
      </rPr>
      <t>59,70,80</t>
    </r>
  </si>
  <si>
    <r>
      <t>5,</t>
    </r>
    <r>
      <rPr>
        <sz val="8"/>
        <color indexed="8"/>
        <rFont val="Calibri"/>
        <family val="2"/>
        <scheme val="minor"/>
      </rPr>
      <t>Bullock 32, Brass 108</t>
    </r>
    <r>
      <rPr>
        <sz val="8"/>
        <color indexed="10"/>
        <rFont val="Calibri"/>
        <family val="2"/>
        <scheme val="minor"/>
      </rPr>
      <t>,112</t>
    </r>
  </si>
  <si>
    <r>
      <t xml:space="preserve">2, </t>
    </r>
    <r>
      <rPr>
        <sz val="8"/>
        <color indexed="8"/>
        <rFont val="Calibri"/>
        <family val="2"/>
        <scheme val="minor"/>
      </rPr>
      <t>Merris 33</t>
    </r>
    <r>
      <rPr>
        <sz val="8"/>
        <color indexed="10"/>
        <rFont val="Calibri"/>
        <family val="2"/>
        <scheme val="minor"/>
      </rPr>
      <t>,43</t>
    </r>
  </si>
  <si>
    <r>
      <t xml:space="preserve">Coulson 64, </t>
    </r>
    <r>
      <rPr>
        <sz val="8"/>
        <color indexed="10"/>
        <rFont val="Calibri"/>
        <family val="2"/>
        <scheme val="minor"/>
      </rPr>
      <t>73</t>
    </r>
  </si>
  <si>
    <r>
      <t>20,</t>
    </r>
    <r>
      <rPr>
        <sz val="8"/>
        <color indexed="8"/>
        <rFont val="Calibri"/>
        <family val="2"/>
        <scheme val="minor"/>
      </rPr>
      <t>Summerfield (pen) 48, Berrett 84</t>
    </r>
    <r>
      <rPr>
        <sz val="8"/>
        <color indexed="10"/>
        <rFont val="Calibri"/>
        <family val="2"/>
        <scheme val="minor"/>
      </rPr>
      <t>,90+3</t>
    </r>
  </si>
  <si>
    <r>
      <t>42,</t>
    </r>
    <r>
      <rPr>
        <sz val="8"/>
        <color indexed="8"/>
        <rFont val="Calibri"/>
        <family val="2"/>
        <scheme val="minor"/>
      </rPr>
      <t>Cook (pen) 52, Nogan 58,</t>
    </r>
    <r>
      <rPr>
        <sz val="8"/>
        <color indexed="10"/>
        <rFont val="Calibri"/>
        <family val="2"/>
        <scheme val="minor"/>
      </rPr>
      <t>80,</t>
    </r>
    <r>
      <rPr>
        <sz val="8"/>
        <color indexed="8"/>
        <rFont val="Calibri"/>
        <family val="2"/>
        <scheme val="minor"/>
      </rPr>
      <t xml:space="preserve"> Parkin 81,</t>
    </r>
    <r>
      <rPr>
        <sz val="8"/>
        <color indexed="10"/>
        <rFont val="Calibri"/>
        <family val="2"/>
        <scheme val="minor"/>
      </rPr>
      <t>92,93</t>
    </r>
  </si>
  <si>
    <r>
      <t xml:space="preserve">31, </t>
    </r>
    <r>
      <rPr>
        <sz val="8"/>
        <color indexed="8"/>
        <rFont val="Calibri"/>
        <family val="2"/>
        <scheme val="minor"/>
      </rPr>
      <t xml:space="preserve">Dunning (pen) 70, </t>
    </r>
    <r>
      <rPr>
        <sz val="8"/>
        <color indexed="10"/>
        <rFont val="Calibri"/>
        <family val="2"/>
        <scheme val="minor"/>
      </rPr>
      <t>79</t>
    </r>
  </si>
  <si>
    <r>
      <rPr>
        <sz val="8"/>
        <color indexed="8"/>
        <rFont val="Calibri"/>
        <family val="2"/>
        <scheme val="minor"/>
      </rPr>
      <t xml:space="preserve">Coulson 39, </t>
    </r>
    <r>
      <rPr>
        <sz val="8"/>
        <color indexed="10"/>
        <rFont val="Calibri"/>
        <family val="2"/>
        <scheme val="minor"/>
      </rPr>
      <t>66, 83</t>
    </r>
  </si>
  <si>
    <r>
      <t xml:space="preserve">Bowey (pen) 19, </t>
    </r>
    <r>
      <rPr>
        <sz val="8"/>
        <color indexed="10"/>
        <rFont val="Calibri"/>
        <family val="2"/>
        <scheme val="minor"/>
      </rPr>
      <t>39,46</t>
    </r>
  </si>
  <si>
    <r>
      <t>14,20,</t>
    </r>
    <r>
      <rPr>
        <sz val="8"/>
        <color indexed="12"/>
        <rFont val="Calibri"/>
        <family val="2"/>
        <scheme val="minor"/>
      </rPr>
      <t xml:space="preserve">Clarke (og) 41, </t>
    </r>
    <r>
      <rPr>
        <sz val="8"/>
        <color indexed="10"/>
        <rFont val="Calibri"/>
        <family val="2"/>
        <scheme val="minor"/>
      </rPr>
      <t>90+1</t>
    </r>
  </si>
  <si>
    <r>
      <t>25,</t>
    </r>
    <r>
      <rPr>
        <sz val="8"/>
        <color indexed="12"/>
        <rFont val="Calibri"/>
        <family val="2"/>
        <scheme val="minor"/>
      </rPr>
      <t>Geoghan (og) 41</t>
    </r>
  </si>
  <si>
    <r>
      <t xml:space="preserve">1, </t>
    </r>
    <r>
      <rPr>
        <sz val="8"/>
        <color indexed="12"/>
        <rFont val="Calibri"/>
        <family val="2"/>
        <scheme val="minor"/>
      </rPr>
      <t>Chambers 25, Blair 46</t>
    </r>
  </si>
  <si>
    <r>
      <t>11,</t>
    </r>
    <r>
      <rPr>
        <sz val="8"/>
        <color rgb="FF0000FF"/>
        <rFont val="Calibri"/>
        <family val="2"/>
        <scheme val="minor"/>
      </rPr>
      <t>Bishop 27,</t>
    </r>
    <r>
      <rPr>
        <sz val="8"/>
        <color indexed="10"/>
        <rFont val="Calibri"/>
        <family val="2"/>
        <scheme val="minor"/>
      </rPr>
      <t>41</t>
    </r>
  </si>
  <si>
    <r>
      <t>55,59,</t>
    </r>
    <r>
      <rPr>
        <sz val="8"/>
        <color rgb="FF0000FF"/>
        <rFont val="Calibri"/>
        <family val="2"/>
        <scheme val="minor"/>
      </rPr>
      <t>Donaldson 78</t>
    </r>
  </si>
  <si>
    <r>
      <rPr>
        <sz val="8"/>
        <color rgb="FF0000FF"/>
        <rFont val="Calibri"/>
        <family val="2"/>
        <scheme val="minor"/>
      </rPr>
      <t>Farrell 55, Lloyd 61,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 xml:space="preserve">73, </t>
    </r>
    <r>
      <rPr>
        <sz val="8"/>
        <color rgb="FF0000FF"/>
        <rFont val="Calibri"/>
        <family val="2"/>
        <scheme val="minor"/>
      </rPr>
      <t>Wroe 86</t>
    </r>
  </si>
  <si>
    <r>
      <t>61,</t>
    </r>
    <r>
      <rPr>
        <sz val="8"/>
        <color rgb="FF0000FF"/>
        <rFont val="Calibri"/>
        <family val="2"/>
        <scheme val="minor"/>
      </rPr>
      <t>Farrell (pen) 74</t>
    </r>
  </si>
  <si>
    <r>
      <rPr>
        <sz val="8"/>
        <color rgb="FF0000FF"/>
        <rFont val="Calibri"/>
        <family val="2"/>
        <scheme val="minor"/>
      </rPr>
      <t>Wroe 22, 48, Woolford 57, Brodie (pen) 66,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70</t>
    </r>
  </si>
  <si>
    <r>
      <rPr>
        <sz val="8"/>
        <color rgb="FF0000FF"/>
        <rFont val="Calibri"/>
        <family val="2"/>
        <scheme val="minor"/>
      </rPr>
      <t>McBreen 47,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 xml:space="preserve">60, </t>
    </r>
    <r>
      <rPr>
        <sz val="8"/>
        <color rgb="FF0000FF"/>
        <rFont val="Calibri"/>
        <family val="2"/>
        <scheme val="minor"/>
      </rPr>
      <t>Brodie 81</t>
    </r>
  </si>
  <si>
    <r>
      <rPr>
        <sz val="8"/>
        <color rgb="FF0000FF"/>
        <rFont val="Calibri"/>
        <family val="2"/>
        <scheme val="minor"/>
      </rPr>
      <t>Boyes 24,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74</t>
    </r>
  </si>
  <si>
    <r>
      <rPr>
        <sz val="8"/>
        <color rgb="FF0000FF"/>
        <rFont val="Calibri"/>
        <family val="2"/>
        <scheme val="minor"/>
      </rPr>
      <t>McBreen 73,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78</t>
    </r>
  </si>
  <si>
    <r>
      <rPr>
        <sz val="8"/>
        <color rgb="FF0000FF"/>
        <rFont val="Calibri"/>
        <family val="2"/>
        <scheme val="minor"/>
      </rPr>
      <t>Brodie 15, McBreen 61,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85</t>
    </r>
  </si>
  <si>
    <r>
      <rPr>
        <sz val="8"/>
        <color rgb="FF0000FF"/>
        <rFont val="Calibri"/>
        <family val="2"/>
        <scheme val="minor"/>
      </rPr>
      <t>Brodie 35 (pen),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47</t>
    </r>
    <r>
      <rPr>
        <sz val="8"/>
        <color indexed="8"/>
        <rFont val="Calibri"/>
        <family val="2"/>
        <scheme val="minor"/>
      </rPr>
      <t xml:space="preserve">, </t>
    </r>
    <r>
      <rPr>
        <sz val="8"/>
        <color rgb="FF0000FF"/>
        <rFont val="Calibri"/>
        <family val="2"/>
        <scheme val="minor"/>
      </rPr>
      <t>Brodie 59, 90</t>
    </r>
  </si>
  <si>
    <r>
      <t xml:space="preserve">5,35, </t>
    </r>
    <r>
      <rPr>
        <sz val="8"/>
        <color rgb="FF0000FF"/>
        <rFont val="Calibri"/>
        <family val="2"/>
        <scheme val="minor"/>
      </rPr>
      <t>Pacquette 70</t>
    </r>
  </si>
  <si>
    <r>
      <t xml:space="preserve">3, </t>
    </r>
    <r>
      <rPr>
        <sz val="8"/>
        <color rgb="FF0000FF"/>
        <rFont val="Calibri"/>
        <family val="2"/>
        <scheme val="minor"/>
      </rPr>
      <t>Blair 6,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 xml:space="preserve">40, </t>
    </r>
    <r>
      <rPr>
        <sz val="8"/>
        <color rgb="FF0000FF"/>
        <rFont val="Calibri"/>
        <family val="2"/>
        <scheme val="minor"/>
      </rPr>
      <t>Challinor 90+2</t>
    </r>
  </si>
  <si>
    <r>
      <rPr>
        <sz val="8"/>
        <color rgb="FF0000FF"/>
        <rFont val="Calibri"/>
        <family val="2"/>
        <scheme val="minor"/>
      </rPr>
      <t>Blair 18,20, Reed 25, McLaughlin 34,86,</t>
    </r>
    <r>
      <rPr>
        <sz val="8"/>
        <color indexed="10"/>
        <rFont val="Calibri"/>
        <family val="2"/>
        <scheme val="minor"/>
      </rPr>
      <t>35</t>
    </r>
    <r>
      <rPr>
        <sz val="8"/>
        <color indexed="8"/>
        <rFont val="Calibri"/>
        <family val="2"/>
        <scheme val="minor"/>
      </rPr>
      <t xml:space="preserve">, </t>
    </r>
    <r>
      <rPr>
        <sz val="8"/>
        <color rgb="FF0000FF"/>
        <rFont val="Calibri"/>
        <family val="2"/>
        <scheme val="minor"/>
      </rPr>
      <t>Blinkhorn 69,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80</t>
    </r>
  </si>
  <si>
    <r>
      <t xml:space="preserve">42, </t>
    </r>
    <r>
      <rPr>
        <sz val="8"/>
        <color rgb="FF0000FF"/>
        <rFont val="Calibri"/>
        <family val="2"/>
        <scheme val="minor"/>
      </rPr>
      <t>Blair 89</t>
    </r>
  </si>
  <si>
    <r>
      <rPr>
        <sz val="8"/>
        <color rgb="FF0000FF"/>
        <rFont val="Calibri"/>
        <family val="2"/>
        <scheme val="minor"/>
      </rPr>
      <t>og 2, Murphy 86 (pen), Parkin 13,</t>
    </r>
    <r>
      <rPr>
        <sz val="8"/>
        <color indexed="10"/>
        <rFont val="Calibri"/>
        <family val="2"/>
        <scheme val="minor"/>
      </rPr>
      <t>73</t>
    </r>
  </si>
  <si>
    <r>
      <rPr>
        <sz val="8"/>
        <color rgb="FF0000FF"/>
        <rFont val="Calibri"/>
        <family val="2"/>
        <scheme val="minor"/>
      </rPr>
      <t>Morgan-Smith 75, Heslop 78,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89</t>
    </r>
  </si>
  <si>
    <r>
      <t xml:space="preserve">Holmes 2, </t>
    </r>
    <r>
      <rPr>
        <sz val="8"/>
        <color rgb="FFFF0000"/>
        <rFont val="Calibri"/>
        <family val="2"/>
        <scheme val="minor"/>
      </rPr>
      <t>Holmes</t>
    </r>
  </si>
  <si>
    <r>
      <t xml:space="preserve">13, </t>
    </r>
    <r>
      <rPr>
        <sz val="8"/>
        <color rgb="FF0000FF"/>
        <rFont val="Calibri"/>
        <family val="2"/>
        <scheme val="minor"/>
      </rPr>
      <t>Oliver 52, Connolly 68</t>
    </r>
  </si>
  <si>
    <r>
      <t xml:space="preserve">65, </t>
    </r>
    <r>
      <rPr>
        <sz val="8"/>
        <color rgb="FF0000FF"/>
        <rFont val="Calibri"/>
        <family val="2"/>
        <scheme val="minor"/>
      </rPr>
      <t>Fenwick 105 (pen)</t>
    </r>
  </si>
  <si>
    <r>
      <rPr>
        <sz val="8"/>
        <color rgb="FF0000FF"/>
        <rFont val="Calibri"/>
        <family val="2"/>
        <scheme val="minor"/>
      </rPr>
      <t xml:space="preserve">Parkin 7, </t>
    </r>
    <r>
      <rPr>
        <sz val="8"/>
        <color rgb="FFFF0000"/>
        <rFont val="Calibri"/>
        <family val="2"/>
        <scheme val="minor"/>
      </rPr>
      <t xml:space="preserve">12, </t>
    </r>
    <r>
      <rPr>
        <sz val="8"/>
        <color rgb="FF0000FF"/>
        <rFont val="Calibri"/>
        <family val="2"/>
        <scheme val="minor"/>
      </rPr>
      <t>Oliver 21,</t>
    </r>
    <r>
      <rPr>
        <sz val="8"/>
        <rFont val="Calibri"/>
        <family val="2"/>
        <scheme val="minor"/>
      </rPr>
      <t xml:space="preserve"> </t>
    </r>
    <r>
      <rPr>
        <sz val="8"/>
        <color rgb="FFFF0000"/>
        <rFont val="Calibri"/>
        <family val="2"/>
        <scheme val="minor"/>
      </rPr>
      <t xml:space="preserve">45+1, </t>
    </r>
    <r>
      <rPr>
        <sz val="8"/>
        <color rgb="FF0000FF"/>
        <rFont val="Calibri"/>
        <family val="2"/>
        <scheme val="minor"/>
      </rPr>
      <t>Connolly 85</t>
    </r>
  </si>
  <si>
    <r>
      <rPr>
        <sz val="8"/>
        <color rgb="FF0000FF"/>
        <rFont val="Calibri"/>
        <family val="2"/>
        <scheme val="minor"/>
      </rPr>
      <t xml:space="preserve">Martin 43, Parkin 61 (pen), 76 (pen), </t>
    </r>
    <r>
      <rPr>
        <sz val="8"/>
        <color indexed="10"/>
        <rFont val="Calibri"/>
        <family val="2"/>
        <scheme val="minor"/>
      </rPr>
      <t>77</t>
    </r>
  </si>
  <si>
    <r>
      <t xml:space="preserve">35, 36, </t>
    </r>
    <r>
      <rPr>
        <sz val="8"/>
        <color rgb="FF0000FF"/>
        <rFont val="Calibri"/>
        <family val="2"/>
        <scheme val="minor"/>
      </rPr>
      <t>Morgan-Smith 76</t>
    </r>
  </si>
  <si>
    <r>
      <rPr>
        <sz val="8"/>
        <color rgb="FF0000FF"/>
        <rFont val="Calibri"/>
        <family val="2"/>
        <scheme val="minor"/>
      </rPr>
      <t>Burrow 1, 51 (pen), Hawkins 22,</t>
    </r>
    <r>
      <rPr>
        <sz val="8"/>
        <rFont val="Calibri"/>
        <family val="2"/>
        <scheme val="minor"/>
      </rPr>
      <t xml:space="preserve"> </t>
    </r>
    <r>
      <rPr>
        <sz val="8"/>
        <color rgb="FFFF0000"/>
        <rFont val="Calibri"/>
        <family val="2"/>
        <scheme val="minor"/>
      </rPr>
      <t>66</t>
    </r>
  </si>
  <si>
    <r>
      <rPr>
        <sz val="8"/>
        <color rgb="FF0000FF"/>
        <rFont val="Calibri"/>
        <family val="2"/>
        <scheme val="minor"/>
      </rPr>
      <t xml:space="preserve">Bray 20, </t>
    </r>
    <r>
      <rPr>
        <sz val="8"/>
        <color rgb="FFFF0000"/>
        <rFont val="Calibri"/>
        <family val="2"/>
        <scheme val="minor"/>
      </rPr>
      <t>27, 55</t>
    </r>
  </si>
  <si>
    <r>
      <rPr>
        <sz val="8"/>
        <color rgb="FF0000FF"/>
        <rFont val="Calibri"/>
        <family val="2"/>
        <scheme val="minor"/>
      </rPr>
      <t xml:space="preserve">Dyson 12, Woods 17, </t>
    </r>
    <r>
      <rPr>
        <sz val="8"/>
        <color rgb="FFFF0000"/>
        <rFont val="Calibri"/>
        <family val="2"/>
        <scheme val="minor"/>
      </rPr>
      <t xml:space="preserve">18 (og), </t>
    </r>
    <r>
      <rPr>
        <sz val="8"/>
        <color rgb="FF0000FF"/>
        <rFont val="Calibri"/>
        <family val="2"/>
        <scheme val="minor"/>
      </rPr>
      <t xml:space="preserve">Redshaw 23, </t>
    </r>
    <r>
      <rPr>
        <sz val="8"/>
        <color rgb="FFFF0000"/>
        <rFont val="Calibri"/>
        <family val="2"/>
        <scheme val="minor"/>
      </rPr>
      <t>54, 75</t>
    </r>
  </si>
  <si>
    <r>
      <rPr>
        <sz val="8"/>
        <color rgb="FF0000FF"/>
        <rFont val="Calibri"/>
        <family val="2"/>
        <scheme val="minor"/>
      </rPr>
      <t xml:space="preserve">Bishop 10, </t>
    </r>
    <r>
      <rPr>
        <sz val="8"/>
        <color indexed="10"/>
        <rFont val="Calibri"/>
        <family val="2"/>
        <scheme val="minor"/>
      </rPr>
      <t>34, 119</t>
    </r>
  </si>
  <si>
    <r>
      <t>47,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rgb="FF0000FF"/>
        <rFont val="Calibri"/>
        <family val="2"/>
        <scheme val="minor"/>
      </rPr>
      <t>Brodie 54,Woolford 64,</t>
    </r>
    <r>
      <rPr>
        <sz val="8"/>
        <color indexed="10"/>
        <rFont val="Calibri"/>
        <family val="2"/>
        <scheme val="minor"/>
      </rPr>
      <t>80,91</t>
    </r>
    <r>
      <rPr>
        <sz val="8"/>
        <color indexed="8"/>
        <rFont val="Calibri"/>
        <family val="2"/>
        <scheme val="minor"/>
      </rPr>
      <t xml:space="preserve">, </t>
    </r>
    <r>
      <rPr>
        <sz val="8"/>
        <color rgb="FF0000FF"/>
        <rFont val="Calibri"/>
        <family val="2"/>
        <scheme val="minor"/>
      </rPr>
      <t>Brodie 100</t>
    </r>
  </si>
  <si>
    <r>
      <t xml:space="preserve">24,40, </t>
    </r>
    <r>
      <rPr>
        <sz val="8"/>
        <color rgb="FF0000FF"/>
        <rFont val="Calibri"/>
        <family val="2"/>
        <scheme val="minor"/>
      </rPr>
      <t>Parslow 78,</t>
    </r>
    <r>
      <rPr>
        <sz val="8"/>
        <color indexed="8"/>
        <rFont val="Calibri"/>
        <family val="2"/>
        <scheme val="minor"/>
      </rPr>
      <t xml:space="preserve"> </t>
    </r>
    <r>
      <rPr>
        <sz val="8"/>
        <color indexed="10"/>
        <rFont val="Calibri"/>
        <family val="2"/>
        <scheme val="minor"/>
      </rPr>
      <t>83</t>
    </r>
  </si>
  <si>
    <r>
      <t>Brodie 34secs,31,46,</t>
    </r>
    <r>
      <rPr>
        <sz val="8"/>
        <color indexed="10"/>
        <rFont val="Calibri"/>
        <family val="2"/>
        <scheme val="minor"/>
      </rPr>
      <t>58,90+3</t>
    </r>
  </si>
  <si>
    <t>MORPETH TOWN</t>
  </si>
  <si>
    <t>HEBBURN TOWN</t>
  </si>
  <si>
    <t>Morpeth Town</t>
  </si>
  <si>
    <t>BUXTON</t>
  </si>
  <si>
    <t>Woods 15, Donaldson 55, 83</t>
  </si>
  <si>
    <t>Donaldson 16, 31</t>
  </si>
  <si>
    <r>
      <t xml:space="preserve">Beck 25, </t>
    </r>
    <r>
      <rPr>
        <sz val="8"/>
        <color rgb="FFFF0000"/>
        <rFont val="Calibri"/>
        <family val="2"/>
        <scheme val="minor"/>
      </rPr>
      <t>74</t>
    </r>
  </si>
  <si>
    <r>
      <rPr>
        <sz val="8"/>
        <rFont val="Calibri"/>
        <family val="2"/>
        <scheme val="minor"/>
      </rPr>
      <t xml:space="preserve">Willoughby 17, 29, 54, </t>
    </r>
    <r>
      <rPr>
        <sz val="8"/>
        <color indexed="10"/>
        <rFont val="Calibri"/>
        <family val="2"/>
        <scheme val="minor"/>
      </rPr>
      <t>55</t>
    </r>
  </si>
  <si>
    <t>4, 32</t>
  </si>
  <si>
    <t>Donaldson, McLaughlin</t>
  </si>
  <si>
    <r>
      <rPr>
        <sz val="8"/>
        <color rgb="FFFF0000"/>
        <rFont val="Calibri"/>
        <family val="2"/>
        <scheme val="minor"/>
      </rPr>
      <t xml:space="preserve">6, 25, </t>
    </r>
    <r>
      <rPr>
        <sz val="8"/>
        <color rgb="FF0000FF"/>
        <rFont val="Calibri"/>
        <family val="2"/>
        <scheme val="minor"/>
      </rPr>
      <t>Newton 27 (pen)</t>
    </r>
  </si>
  <si>
    <t>Beck 3</t>
  </si>
  <si>
    <t>HARROGATE TOWN (NLN)</t>
  </si>
  <si>
    <t>SALFORD CITY (NLN)</t>
  </si>
  <si>
    <t>Blue entries indicate only played in FA Trophy, Gladwish Sales Cup, Setanta Shield or National League/NLN</t>
  </si>
  <si>
    <t>HARROGATE TOWN (FAT)</t>
  </si>
  <si>
    <t>NEWPORT COUNTY (FAT)</t>
  </si>
  <si>
    <t>ACCRINGTON STANLEY (GSC)</t>
  </si>
  <si>
    <t>STEVENAGE BOROUGH (FAT)</t>
  </si>
  <si>
    <t>(2021-2022)      86</t>
  </si>
  <si>
    <t>21-22</t>
  </si>
  <si>
    <t>HEANEY, Mackenzie</t>
  </si>
  <si>
    <t>BECK, Mark</t>
  </si>
  <si>
    <t>BROWN, Matty</t>
  </si>
  <si>
    <t>Season curtailed</t>
  </si>
  <si>
    <t>AFC Fylde</t>
  </si>
  <si>
    <t>AFC FYLDE</t>
  </si>
  <si>
    <t>Matlock Town</t>
  </si>
  <si>
    <t>Willoughby 87</t>
  </si>
  <si>
    <t>Wright, Donaldson</t>
  </si>
  <si>
    <t>38 (pen,) 81</t>
  </si>
  <si>
    <t>Wallace</t>
  </si>
  <si>
    <r>
      <t xml:space="preserve">Wright 11, </t>
    </r>
    <r>
      <rPr>
        <sz val="8"/>
        <color rgb="FFFF0000"/>
        <rFont val="Calibri"/>
        <family val="2"/>
        <scheme val="minor"/>
      </rPr>
      <t>38</t>
    </r>
  </si>
  <si>
    <r>
      <t>Brown,</t>
    </r>
    <r>
      <rPr>
        <sz val="8"/>
        <color indexed="52"/>
        <rFont val="Calibri"/>
        <family val="2"/>
        <scheme val="minor"/>
      </rPr>
      <t xml:space="preserve"> Newton, Wallace</t>
    </r>
  </si>
  <si>
    <t>Beck 90+1</t>
  </si>
  <si>
    <t>McLaughlin 59</t>
  </si>
  <si>
    <t>Hancox</t>
  </si>
  <si>
    <t>SLOUGH TOWN</t>
  </si>
  <si>
    <t>Donaldson 18</t>
  </si>
  <si>
    <t>Hancox, Heaney</t>
  </si>
  <si>
    <t>FAT5</t>
  </si>
  <si>
    <t>18, 41, 74</t>
  </si>
  <si>
    <t>26, 30, 81</t>
  </si>
  <si>
    <r>
      <rPr>
        <sz val="8"/>
        <color rgb="FFFF0000"/>
        <rFont val="Calibri"/>
        <family val="2"/>
        <scheme val="minor"/>
      </rPr>
      <t xml:space="preserve">75, </t>
    </r>
    <r>
      <rPr>
        <sz val="8"/>
        <color rgb="FF0000FF"/>
        <rFont val="Calibri"/>
        <family val="2"/>
        <scheme val="minor"/>
      </rPr>
      <t>Donaldson 80</t>
    </r>
  </si>
  <si>
    <t>Kouogun</t>
  </si>
  <si>
    <t>McKAY, Jack</t>
  </si>
  <si>
    <t>Donaldson 25, McKay 29, McLaughlin 70</t>
  </si>
  <si>
    <t>DUCKWORTH, Michael</t>
  </si>
  <si>
    <t>HANCOX, Mitch</t>
  </si>
  <si>
    <t>Jarvis</t>
  </si>
  <si>
    <r>
      <t xml:space="preserve">25, 64, </t>
    </r>
    <r>
      <rPr>
        <sz val="8"/>
        <color rgb="FF0000FF"/>
        <rFont val="Calibri"/>
        <family val="2"/>
        <scheme val="minor"/>
      </rPr>
      <t>Hancox 69, 77, Brown 88</t>
    </r>
  </si>
  <si>
    <t>FAT6</t>
  </si>
  <si>
    <t>Death of David Longhurst, 45 minutes (HT); estimated crowd</t>
  </si>
  <si>
    <t>Won 4-1 on aggregate</t>
  </si>
  <si>
    <t>Won 2-1 on aggregate</t>
  </si>
  <si>
    <t>AET; Won 3-2 on aggregate</t>
  </si>
  <si>
    <r>
      <t xml:space="preserve">Wright 19, </t>
    </r>
    <r>
      <rPr>
        <sz val="8"/>
        <color rgb="FFFF0000"/>
        <rFont val="Calibri"/>
        <family val="2"/>
        <scheme val="minor"/>
      </rPr>
      <t xml:space="preserve">29, </t>
    </r>
    <r>
      <rPr>
        <sz val="8"/>
        <color rgb="FF0000FF"/>
        <rFont val="Calibri"/>
        <family val="2"/>
        <scheme val="minor"/>
      </rPr>
      <t xml:space="preserve">Duckworth 36, Hancox 39. </t>
    </r>
    <r>
      <rPr>
        <sz val="8"/>
        <color rgb="FFFF0000"/>
        <rFont val="Calibri"/>
        <family val="2"/>
        <scheme val="minor"/>
      </rPr>
      <t xml:space="preserve">53, </t>
    </r>
    <r>
      <rPr>
        <sz val="8"/>
        <color rgb="FF0000FF"/>
        <rFont val="Calibri"/>
        <family val="2"/>
        <scheme val="minor"/>
      </rPr>
      <t>Hancox 89</t>
    </r>
  </si>
  <si>
    <t>McKay</t>
  </si>
  <si>
    <r>
      <t xml:space="preserve">McKay 16, Wright 45+1, </t>
    </r>
    <r>
      <rPr>
        <sz val="8"/>
        <color rgb="FFFF0000"/>
        <rFont val="Calibri"/>
        <family val="2"/>
        <scheme val="minor"/>
      </rPr>
      <t xml:space="preserve">77, </t>
    </r>
    <r>
      <rPr>
        <sz val="8"/>
        <color rgb="FF0000FF"/>
        <rFont val="Calibri"/>
        <family val="2"/>
        <scheme val="minor"/>
      </rPr>
      <t>Kouogun 81</t>
    </r>
  </si>
  <si>
    <t>KOUOGUN, Maxim</t>
  </si>
  <si>
    <t>McLaughlin 42, Hancox 62, 63</t>
  </si>
  <si>
    <t>Sanders</t>
  </si>
  <si>
    <t>SCORING 1+</t>
  </si>
  <si>
    <t>15 OR MORE (10):</t>
  </si>
  <si>
    <t>John-Lewis 69, Hancox 75</t>
  </si>
  <si>
    <t>Greaves, Hancox</t>
  </si>
  <si>
    <t>5 OR MORE (16):</t>
  </si>
  <si>
    <t>JOHN-LEWIS, Lenell</t>
  </si>
  <si>
    <r>
      <t xml:space="preserve">Woods 45, </t>
    </r>
    <r>
      <rPr>
        <sz val="8"/>
        <color rgb="FFFF0000"/>
        <rFont val="Calibri"/>
        <family val="2"/>
        <scheme val="minor"/>
      </rPr>
      <t>85</t>
    </r>
  </si>
  <si>
    <r>
      <t xml:space="preserve">Willoughby 68, Hancox 70, Donaldson (pen) 79, </t>
    </r>
    <r>
      <rPr>
        <sz val="8"/>
        <color rgb="FFFF0000"/>
        <rFont val="Calibri"/>
        <family val="2"/>
        <scheme val="minor"/>
      </rPr>
      <t>90+2</t>
    </r>
  </si>
  <si>
    <t>FATSF</t>
  </si>
  <si>
    <r>
      <t xml:space="preserve">14, </t>
    </r>
    <r>
      <rPr>
        <sz val="8"/>
        <color rgb="FF0000FF"/>
        <rFont val="Calibri"/>
        <family val="2"/>
        <scheme val="minor"/>
      </rPr>
      <t>Donaldson 90+6 (pen)</t>
    </r>
  </si>
  <si>
    <t>Won 7-6 on penalties</t>
  </si>
  <si>
    <t>Dyson</t>
  </si>
  <si>
    <t>Greaves, Barrow, Hancox</t>
  </si>
  <si>
    <r>
      <t xml:space="preserve">7, </t>
    </r>
    <r>
      <rPr>
        <sz val="8"/>
        <color rgb="FF0000FF"/>
        <rFont val="Calibri"/>
        <family val="2"/>
        <scheme val="minor"/>
      </rPr>
      <t xml:space="preserve">McLaughlin 45, </t>
    </r>
    <r>
      <rPr>
        <sz val="8"/>
        <color rgb="FFFF0000"/>
        <rFont val="Calibri"/>
        <family val="2"/>
        <scheme val="minor"/>
      </rPr>
      <t xml:space="preserve">62, </t>
    </r>
    <r>
      <rPr>
        <sz val="8"/>
        <color rgb="FF0000FF"/>
        <rFont val="Calibri"/>
        <family val="2"/>
        <scheme val="minor"/>
      </rPr>
      <t xml:space="preserve">McKay 69, Dyson 79, </t>
    </r>
    <r>
      <rPr>
        <sz val="8"/>
        <color rgb="FFFF0000"/>
        <rFont val="Calibri"/>
        <family val="2"/>
        <scheme val="minor"/>
      </rPr>
      <t>88</t>
    </r>
  </si>
  <si>
    <t>Hancox, Willoughby</t>
  </si>
  <si>
    <t>Willoughby 64</t>
  </si>
  <si>
    <r>
      <rPr>
        <sz val="8"/>
        <color rgb="FF0000FF"/>
        <rFont val="Calibri"/>
        <family val="2"/>
        <scheme val="minor"/>
      </rPr>
      <t xml:space="preserve">Willoughby 1, </t>
    </r>
    <r>
      <rPr>
        <sz val="8"/>
        <color rgb="FFFF0000"/>
        <rFont val="Calibri"/>
        <family val="2"/>
        <scheme val="minor"/>
      </rPr>
      <t>60, 80, 90</t>
    </r>
  </si>
  <si>
    <t>Brown, Duckworth</t>
  </si>
  <si>
    <t>4, 11</t>
  </si>
  <si>
    <t>Kouogun, Donaldson, John-Lewis</t>
  </si>
  <si>
    <r>
      <rPr>
        <sz val="8"/>
        <color rgb="FF0000FF"/>
        <rFont val="Calibri"/>
        <family val="2"/>
        <scheme val="minor"/>
      </rPr>
      <t xml:space="preserve">Willoughby 15, </t>
    </r>
    <r>
      <rPr>
        <sz val="8"/>
        <color rgb="FFFF0000"/>
        <rFont val="Calibri"/>
        <family val="2"/>
        <scheme val="minor"/>
      </rPr>
      <t xml:space="preserve">49, 78, </t>
    </r>
    <r>
      <rPr>
        <sz val="8"/>
        <color rgb="FF0000FF"/>
        <rFont val="Calibri"/>
        <family val="2"/>
        <scheme val="minor"/>
      </rPr>
      <t>Hancox 80</t>
    </r>
  </si>
  <si>
    <t>Hancox, Wright, Dyson</t>
  </si>
  <si>
    <t>Kouhyar 82</t>
  </si>
  <si>
    <t>KOUHYAR, MAZIAR</t>
  </si>
  <si>
    <t>6, 21, 81</t>
  </si>
  <si>
    <r>
      <rPr>
        <sz val="8"/>
        <color rgb="FF0000FF"/>
        <rFont val="Calibri"/>
        <family val="2"/>
        <scheme val="minor"/>
      </rPr>
      <t xml:space="preserve">Woods 79, </t>
    </r>
    <r>
      <rPr>
        <sz val="8"/>
        <color rgb="FFFF0000"/>
        <rFont val="Calibri"/>
        <family val="2"/>
        <scheme val="minor"/>
      </rPr>
      <t>90 (pen)</t>
    </r>
  </si>
  <si>
    <t>John-Lewis 67</t>
  </si>
  <si>
    <t>Dyson, Jameson</t>
  </si>
  <si>
    <t>Donaldson 74, John-Lewis 86</t>
  </si>
  <si>
    <r>
      <rPr>
        <sz val="8"/>
        <color rgb="FF0000FF"/>
        <rFont val="Calibri"/>
        <family val="2"/>
        <scheme val="minor"/>
      </rPr>
      <t xml:space="preserve">John-Lewis 38, </t>
    </r>
    <r>
      <rPr>
        <sz val="8"/>
        <color rgb="FFFF0000"/>
        <rFont val="Calibri"/>
        <family val="2"/>
        <scheme val="minor"/>
      </rPr>
      <t xml:space="preserve">61, </t>
    </r>
    <r>
      <rPr>
        <sz val="8"/>
        <color rgb="FF0000FF"/>
        <rFont val="Calibri"/>
        <family val="2"/>
        <scheme val="minor"/>
      </rPr>
      <t>Hancox 68</t>
    </r>
  </si>
  <si>
    <t>Spennymoor T.</t>
  </si>
  <si>
    <t>AFC TELFORD UTD.</t>
  </si>
  <si>
    <t>Kettering T.</t>
  </si>
  <si>
    <r>
      <t xml:space="preserve">16, </t>
    </r>
    <r>
      <rPr>
        <sz val="8"/>
        <color rgb="FF0000FF"/>
        <rFont val="Calibri"/>
        <family val="2"/>
        <scheme val="minor"/>
      </rPr>
      <t>Wright 74</t>
    </r>
  </si>
  <si>
    <t>PLAY-OFF, QF</t>
  </si>
  <si>
    <t>Donaldson, Hancox, Dyson</t>
  </si>
  <si>
    <r>
      <rPr>
        <sz val="8"/>
        <color rgb="FF0000FF"/>
        <rFont val="Calibri"/>
        <family val="2"/>
        <scheme val="minor"/>
      </rPr>
      <t>John-Lewis 9,</t>
    </r>
    <r>
      <rPr>
        <sz val="8"/>
        <color indexed="10"/>
        <rFont val="Calibri"/>
        <family val="2"/>
        <scheme val="minor"/>
      </rPr>
      <t xml:space="preserve"> 24,</t>
    </r>
    <r>
      <rPr>
        <sz val="8"/>
        <color indexed="12"/>
        <rFont val="Calibri"/>
        <family val="2"/>
        <scheme val="minor"/>
      </rPr>
      <t>Hancox 48</t>
    </r>
  </si>
  <si>
    <t>John-Lewis 44</t>
  </si>
  <si>
    <t>John-Lewis 4, Kouhyar 85</t>
  </si>
  <si>
    <t>LNER Stadium record</t>
  </si>
  <si>
    <t>Kouogun, Hancox</t>
  </si>
  <si>
    <t>Play-Off Matches (19) (Won 8, Drawn 6, Lost 5); Seasons [8] [Won 3, Lost 5 - 1 Final, 4 Semi-Finals]</t>
  </si>
  <si>
    <t>Top Scorer</t>
  </si>
  <si>
    <t>Lost 2-3 on penalties; behind closed doors</t>
  </si>
  <si>
    <t>Maidenhead United</t>
  </si>
  <si>
    <t>5, 60</t>
  </si>
  <si>
    <t>NC</t>
  </si>
  <si>
    <t>CHF</t>
  </si>
  <si>
    <t>SOL</t>
  </si>
  <si>
    <t>BOR</t>
  </si>
  <si>
    <r>
      <t xml:space="preserve">5, </t>
    </r>
    <r>
      <rPr>
        <sz val="8"/>
        <color rgb="FF0000FF"/>
        <rFont val="Calibri"/>
        <family val="2"/>
        <scheme val="minor"/>
      </rPr>
      <t>John-Lewis 59,</t>
    </r>
    <r>
      <rPr>
        <sz val="8"/>
        <color indexed="10"/>
        <rFont val="Calibri"/>
        <family val="2"/>
        <scheme val="minor"/>
      </rPr>
      <t xml:space="preserve"> 77</t>
    </r>
  </si>
  <si>
    <r>
      <t>Hurst,</t>
    </r>
    <r>
      <rPr>
        <sz val="8"/>
        <color indexed="52"/>
        <rFont val="Calibri"/>
        <family val="2"/>
        <scheme val="minor"/>
      </rPr>
      <t xml:space="preserve"> Hancox, Sanders</t>
    </r>
  </si>
  <si>
    <t>BRO</t>
  </si>
  <si>
    <t>Hancok, John-Lewis</t>
  </si>
  <si>
    <r>
      <rPr>
        <sz val="8"/>
        <color indexed="12"/>
        <rFont val="Calibri"/>
        <family val="2"/>
        <scheme val="minor"/>
      </rPr>
      <t xml:space="preserve">John-Lewis (pen) 9, </t>
    </r>
    <r>
      <rPr>
        <sz val="8"/>
        <color rgb="FFFF0000"/>
        <rFont val="Calibri"/>
        <family val="2"/>
        <scheme val="minor"/>
      </rPr>
      <t>49</t>
    </r>
  </si>
  <si>
    <r>
      <rPr>
        <sz val="8"/>
        <color rgb="FF0000FF"/>
        <rFont val="Calibri"/>
        <family val="2"/>
        <scheme val="minor"/>
      </rPr>
      <t>John-Lewis 10,</t>
    </r>
    <r>
      <rPr>
        <sz val="8"/>
        <color indexed="10"/>
        <rFont val="Calibri"/>
        <family val="2"/>
        <scheme val="minor"/>
      </rPr>
      <t xml:space="preserve"> 78, 80</t>
    </r>
  </si>
  <si>
    <t>Pybus</t>
  </si>
  <si>
    <t>OLD</t>
  </si>
  <si>
    <t>MAI</t>
  </si>
  <si>
    <t>WEA</t>
  </si>
  <si>
    <t>DOR</t>
  </si>
  <si>
    <t>Kouhyar</t>
  </si>
  <si>
    <t>Kerr, John-Lewis</t>
  </si>
  <si>
    <r>
      <rPr>
        <sz val="8"/>
        <color rgb="FF0000FF"/>
        <rFont val="Calibri"/>
        <family val="2"/>
        <scheme val="minor"/>
      </rPr>
      <t>John-Lewis 23,</t>
    </r>
    <r>
      <rPr>
        <sz val="8"/>
        <color indexed="10"/>
        <rFont val="Calibri"/>
        <family val="2"/>
        <scheme val="minor"/>
      </rPr>
      <t xml:space="preserve"> 87</t>
    </r>
  </si>
  <si>
    <t>Greaves, Whittle</t>
  </si>
  <si>
    <t>Kerr 11, Hurst 25, John-Lewis 47, 70, Sanders 90+2</t>
  </si>
  <si>
    <t>Hurst 70</t>
  </si>
  <si>
    <r>
      <t xml:space="preserve">25, </t>
    </r>
    <r>
      <rPr>
        <sz val="8"/>
        <color rgb="FF0000FF"/>
        <rFont val="Calibri"/>
        <family val="2"/>
        <scheme val="minor"/>
      </rPr>
      <t>Sanders 83</t>
    </r>
  </si>
  <si>
    <r>
      <t xml:space="preserve">8, </t>
    </r>
    <r>
      <rPr>
        <sz val="8"/>
        <color rgb="FF0000FF"/>
        <rFont val="Calibri"/>
        <family val="2"/>
        <scheme val="minor"/>
      </rPr>
      <t>Hancox 78</t>
    </r>
  </si>
  <si>
    <t>Mafuta</t>
  </si>
  <si>
    <t>Kouhyar 35, Duckworth 56</t>
  </si>
  <si>
    <t>Hurst, Fallowfield, Dyson, Hancox</t>
  </si>
  <si>
    <t>MDH</t>
  </si>
  <si>
    <t>Sanders, Kouhyar, Ross, Duku</t>
  </si>
  <si>
    <r>
      <rPr>
        <sz val="8"/>
        <color indexed="12"/>
        <rFont val="Calibri"/>
        <family val="2"/>
        <scheme val="minor"/>
      </rPr>
      <t xml:space="preserve">Kouogun 14, </t>
    </r>
    <r>
      <rPr>
        <sz val="8"/>
        <color rgb="FFFF0000"/>
        <rFont val="Calibri"/>
        <family val="2"/>
        <scheme val="minor"/>
      </rPr>
      <t>52, 73</t>
    </r>
  </si>
  <si>
    <t>Pybus, Dyson, Sanders</t>
  </si>
  <si>
    <t xml:space="preserve"> </t>
  </si>
  <si>
    <r>
      <t>67 secs, 45+1 (pen)</t>
    </r>
    <r>
      <rPr>
        <sz val="8"/>
        <color indexed="8"/>
        <rFont val="Calibri"/>
        <family val="2"/>
        <scheme val="minor"/>
      </rPr>
      <t>, Duku 45+3</t>
    </r>
  </si>
  <si>
    <r>
      <t xml:space="preserve">Dyson 7, </t>
    </r>
    <r>
      <rPr>
        <sz val="8"/>
        <color indexed="10"/>
        <rFont val="Calibri"/>
        <family val="2"/>
        <scheme val="minor"/>
      </rPr>
      <t>72</t>
    </r>
    <r>
      <rPr>
        <sz val="8"/>
        <color indexed="8"/>
        <rFont val="Calibri"/>
        <family val="2"/>
        <scheme val="minor"/>
      </rPr>
      <t>, Hancox 85</t>
    </r>
  </si>
  <si>
    <t>Hurst, Kouogun, Hancox</t>
  </si>
  <si>
    <r>
      <t xml:space="preserve">56, </t>
    </r>
    <r>
      <rPr>
        <sz val="8"/>
        <color rgb="FF0000FF"/>
        <rFont val="Calibri"/>
        <family val="2"/>
        <scheme val="minor"/>
      </rPr>
      <t>John-Lewis 64</t>
    </r>
  </si>
  <si>
    <t>Kouogun 10</t>
  </si>
  <si>
    <r>
      <t xml:space="preserve">46, </t>
    </r>
    <r>
      <rPr>
        <sz val="8"/>
        <color rgb="FF0000FF"/>
        <rFont val="Calibri"/>
        <family val="2"/>
        <scheme val="minor"/>
      </rPr>
      <t>Dyson 72</t>
    </r>
  </si>
  <si>
    <t>John-Lewis 78</t>
  </si>
  <si>
    <r>
      <t xml:space="preserve">Kouogun (2), Pybus, </t>
    </r>
    <r>
      <rPr>
        <sz val="8"/>
        <color rgb="FFFF0000"/>
        <rFont val="Calibri"/>
        <family val="2"/>
        <scheme val="minor"/>
      </rPr>
      <t>Kouogun</t>
    </r>
  </si>
  <si>
    <r>
      <t xml:space="preserve">4, </t>
    </r>
    <r>
      <rPr>
        <sz val="8"/>
        <color rgb="FF0000FF"/>
        <rFont val="Calibri"/>
        <family val="2"/>
        <scheme val="minor"/>
      </rPr>
      <t>Kerr 34,</t>
    </r>
    <r>
      <rPr>
        <sz val="8"/>
        <color indexed="10"/>
        <rFont val="Calibri"/>
        <family val="2"/>
        <scheme val="minor"/>
      </rPr>
      <t xml:space="preserve"> 42, 78</t>
    </r>
  </si>
  <si>
    <t>(2022-2023)      87</t>
  </si>
  <si>
    <t>DUKU, Manny</t>
  </si>
  <si>
    <t>22-23</t>
  </si>
  <si>
    <t>KERR, Fraser</t>
  </si>
  <si>
    <t>HURST, Alex</t>
  </si>
  <si>
    <t>SANDERS, Sam</t>
  </si>
  <si>
    <t>WEALDSTONE</t>
  </si>
  <si>
    <r>
      <rPr>
        <sz val="8"/>
        <color indexed="12"/>
        <rFont val="Calibri"/>
        <family val="2"/>
        <scheme val="minor"/>
      </rPr>
      <t xml:space="preserve">Duku 13, </t>
    </r>
    <r>
      <rPr>
        <sz val="8"/>
        <color rgb="FFFF0000"/>
        <rFont val="Calibri"/>
        <family val="2"/>
        <scheme val="minor"/>
      </rPr>
      <t>67, 90+3</t>
    </r>
  </si>
  <si>
    <t>Dorking Wanderers</t>
  </si>
  <si>
    <t>Sanders, John-Lewis, Dyson</t>
  </si>
  <si>
    <t>Sanders 58, John-Lewis 88</t>
  </si>
  <si>
    <r>
      <t>Kerr,</t>
    </r>
    <r>
      <rPr>
        <sz val="8"/>
        <color indexed="52"/>
        <rFont val="Calibri"/>
        <family val="2"/>
        <scheme val="minor"/>
      </rPr>
      <t xml:space="preserve"> Thomas, Pybus, Dyson</t>
    </r>
  </si>
  <si>
    <t>Hancox, Kerr</t>
  </si>
  <si>
    <t>Mafuta, Hancox</t>
  </si>
  <si>
    <r>
      <t xml:space="preserve">89, </t>
    </r>
    <r>
      <rPr>
        <sz val="8"/>
        <color rgb="FF0000FF"/>
        <rFont val="Calibri"/>
        <family val="2"/>
        <scheme val="minor"/>
      </rPr>
      <t>Duku 90+1</t>
    </r>
  </si>
  <si>
    <r>
      <t xml:space="preserve">37, </t>
    </r>
    <r>
      <rPr>
        <sz val="8"/>
        <color rgb="FF0000FF"/>
        <rFont val="Calibri"/>
        <family val="2"/>
        <scheme val="minor"/>
      </rPr>
      <t>Bingham (og) 62, Duku 90+2</t>
    </r>
  </si>
  <si>
    <t>THOMAS, Nathan</t>
  </si>
  <si>
    <t>Duku 32, 80, John-Lewis 52, Thomas 54, 65</t>
  </si>
  <si>
    <t>Ross, Hancox</t>
  </si>
  <si>
    <t>8 (pen), 67 (pen), 78</t>
  </si>
  <si>
    <r>
      <t>27,</t>
    </r>
    <r>
      <rPr>
        <sz val="8"/>
        <color indexed="12"/>
        <rFont val="Calibri"/>
        <family val="2"/>
        <scheme val="minor"/>
      </rPr>
      <t xml:space="preserve"> Hancox 36, </t>
    </r>
    <r>
      <rPr>
        <sz val="8"/>
        <color rgb="FFFF0000"/>
        <rFont val="Calibri"/>
        <family val="2"/>
        <scheme val="minor"/>
      </rPr>
      <t xml:space="preserve">45, </t>
    </r>
    <r>
      <rPr>
        <sz val="8"/>
        <color rgb="FF0000FF"/>
        <rFont val="Calibri"/>
        <family val="2"/>
        <scheme val="minor"/>
      </rPr>
      <t>Forde 89</t>
    </r>
  </si>
  <si>
    <t>Pybus, McLaughlin, Forde</t>
  </si>
  <si>
    <t>FORDE, Shaqai</t>
  </si>
  <si>
    <t>CHELMSFORD CITY</t>
  </si>
  <si>
    <r>
      <t xml:space="preserve">Lowe 8, Coulthirst 16, Hyde 51, </t>
    </r>
    <r>
      <rPr>
        <sz val="8"/>
        <color indexed="10"/>
        <rFont val="Calibri"/>
        <family val="2"/>
        <scheme val="minor"/>
      </rPr>
      <t xml:space="preserve">77, </t>
    </r>
    <r>
      <rPr>
        <sz val="8"/>
        <color indexed="8"/>
        <rFont val="Calibri"/>
        <family val="2"/>
        <scheme val="minor"/>
      </rPr>
      <t>Coulthirst 88</t>
    </r>
  </si>
  <si>
    <r>
      <t>58 secs,</t>
    </r>
    <r>
      <rPr>
        <sz val="8"/>
        <color indexed="12"/>
        <rFont val="Calibri"/>
        <family val="2"/>
        <scheme val="minor"/>
      </rPr>
      <t xml:space="preserve"> </t>
    </r>
    <r>
      <rPr>
        <sz val="8"/>
        <color rgb="FF0000FF"/>
        <rFont val="Calibri"/>
        <family val="2"/>
        <scheme val="minor"/>
      </rPr>
      <t>Forde 5, Zouma (og) 8, Forde 38, 81</t>
    </r>
  </si>
  <si>
    <t>HAT TRICKS</t>
  </si>
  <si>
    <t>Hat trick (5)</t>
  </si>
  <si>
    <t>Hat trick (6)</t>
  </si>
  <si>
    <t>Hat trick (3)</t>
  </si>
  <si>
    <r>
      <rPr>
        <sz val="8"/>
        <color rgb="FF0000FF"/>
        <rFont val="Calibri"/>
        <family val="2"/>
        <scheme val="minor"/>
      </rPr>
      <t xml:space="preserve">Dyson 12, </t>
    </r>
    <r>
      <rPr>
        <sz val="8"/>
        <color rgb="FFFF0000"/>
        <rFont val="Calibri"/>
        <family val="2"/>
        <scheme val="minor"/>
      </rPr>
      <t>18</t>
    </r>
  </si>
  <si>
    <t>Won 5-4 on penalties</t>
  </si>
  <si>
    <t>Penalty Shootouts (14) (Won 6, Lost 8):</t>
  </si>
  <si>
    <r>
      <rPr>
        <sz val="8"/>
        <color rgb="FF0000FF"/>
        <rFont val="Calibri"/>
        <family val="2"/>
        <scheme val="minor"/>
      </rPr>
      <t xml:space="preserve">Dyson 27, </t>
    </r>
    <r>
      <rPr>
        <sz val="8"/>
        <color rgb="FFFF0000"/>
        <rFont val="Calibri"/>
        <family val="2"/>
        <scheme val="minor"/>
      </rPr>
      <t>35</t>
    </r>
  </si>
  <si>
    <t>MAIDENHEAD UNITED</t>
  </si>
  <si>
    <t>40, 77</t>
  </si>
  <si>
    <r>
      <t>37, 60,</t>
    </r>
    <r>
      <rPr>
        <sz val="8"/>
        <color indexed="12"/>
        <rFont val="Calibri"/>
        <family val="2"/>
        <scheme val="minor"/>
      </rPr>
      <t xml:space="preserve"> </t>
    </r>
    <r>
      <rPr>
        <sz val="8"/>
        <color rgb="FF0000FF"/>
        <rFont val="Calibri"/>
        <family val="2"/>
        <scheme val="minor"/>
      </rPr>
      <t>John-Lewis 75</t>
    </r>
  </si>
  <si>
    <t>Forde, Hancox</t>
  </si>
  <si>
    <t>DAG</t>
  </si>
  <si>
    <t>Kerr 50, John-Lewis 87</t>
  </si>
  <si>
    <t>Duku missed penalty 86 mins</t>
  </si>
  <si>
    <t>John-Lewis, Hancox</t>
  </si>
  <si>
    <t>Wealdstone</t>
  </si>
  <si>
    <t>63, 70</t>
  </si>
  <si>
    <t>Thomas, Pybus</t>
  </si>
  <si>
    <r>
      <rPr>
        <sz val="8"/>
        <color rgb="FF0000FF"/>
        <rFont val="Calibri"/>
        <family val="2"/>
        <scheme val="minor"/>
      </rPr>
      <t xml:space="preserve">Forde 24, </t>
    </r>
    <r>
      <rPr>
        <sz val="8"/>
        <color rgb="FFFF0000"/>
        <rFont val="Calibri"/>
        <family val="2"/>
        <scheme val="minor"/>
      </rPr>
      <t xml:space="preserve">61, 62, </t>
    </r>
    <r>
      <rPr>
        <sz val="8"/>
        <color rgb="FF0000FF"/>
        <rFont val="Calibri"/>
        <family val="2"/>
        <scheme val="minor"/>
      </rPr>
      <t xml:space="preserve">Dyson 67, </t>
    </r>
    <r>
      <rPr>
        <sz val="8"/>
        <color rgb="FFFF0000"/>
        <rFont val="Calibri"/>
        <family val="2"/>
        <scheme val="minor"/>
      </rPr>
      <t>81</t>
    </r>
  </si>
  <si>
    <t>Crookes, Kerr, Fallowafield, Kouhyar</t>
  </si>
  <si>
    <r>
      <rPr>
        <sz val="8"/>
        <color indexed="12"/>
        <rFont val="Calibri"/>
        <family val="2"/>
        <scheme val="minor"/>
      </rPr>
      <t xml:space="preserve">Crookes 38, </t>
    </r>
    <r>
      <rPr>
        <sz val="8"/>
        <color rgb="FFFF0000"/>
        <rFont val="Calibri"/>
        <family val="2"/>
        <scheme val="minor"/>
      </rPr>
      <t>45</t>
    </r>
  </si>
  <si>
    <t>CROOKES, Adam</t>
  </si>
  <si>
    <t>Forde, Hancox, Kerr, Whittle</t>
  </si>
  <si>
    <r>
      <rPr>
        <sz val="8"/>
        <color rgb="FF0000FF"/>
        <rFont val="Calibri"/>
        <family val="2"/>
        <scheme val="minor"/>
      </rPr>
      <t xml:space="preserve">Forde 29, </t>
    </r>
    <r>
      <rPr>
        <sz val="8"/>
        <color rgb="FFFF0000"/>
        <rFont val="Calibri"/>
        <family val="2"/>
        <scheme val="minor"/>
      </rPr>
      <t>43, 70</t>
    </r>
  </si>
  <si>
    <r>
      <rPr>
        <sz val="8"/>
        <color rgb="FF0000FF"/>
        <rFont val="Calibri"/>
        <family val="2"/>
        <scheme val="minor"/>
      </rPr>
      <t xml:space="preserve">Dyson 14, </t>
    </r>
    <r>
      <rPr>
        <sz val="8"/>
        <color rgb="FFFF0000"/>
        <rFont val="Calibri"/>
        <family val="2"/>
        <scheme val="minor"/>
      </rPr>
      <t xml:space="preserve">59, </t>
    </r>
    <r>
      <rPr>
        <sz val="8"/>
        <color rgb="FF0000FF"/>
        <rFont val="Calibri"/>
        <family val="2"/>
        <scheme val="minor"/>
      </rPr>
      <t>John-Lewis 82</t>
    </r>
  </si>
  <si>
    <t>Dyson, Fallowfield, Whittle</t>
  </si>
  <si>
    <t>John-Lewis (pen) 45+4, Fallowfield 65, James 71</t>
  </si>
  <si>
    <t>Ellis, Pybus</t>
  </si>
  <si>
    <t>FALLOWFIELD, Ryan</t>
  </si>
  <si>
    <t>JAMES, Luke</t>
  </si>
  <si>
    <r>
      <t xml:space="preserve">40, 61, </t>
    </r>
    <r>
      <rPr>
        <sz val="8"/>
        <color rgb="FF0000FF"/>
        <rFont val="Calibri"/>
        <family val="2"/>
        <scheme val="minor"/>
      </rPr>
      <t>John-Lewis 90+5</t>
    </r>
  </si>
  <si>
    <r>
      <rPr>
        <sz val="8"/>
        <color rgb="FFFF0000"/>
        <rFont val="Calibri"/>
        <family val="2"/>
        <scheme val="minor"/>
      </rPr>
      <t xml:space="preserve">6, </t>
    </r>
    <r>
      <rPr>
        <sz val="8"/>
        <color rgb="FF0000FF"/>
        <rFont val="Calibri"/>
        <family val="2"/>
        <scheme val="minor"/>
      </rPr>
      <t xml:space="preserve">Forde 73, </t>
    </r>
    <r>
      <rPr>
        <sz val="8"/>
        <color rgb="FFFF0000"/>
        <rFont val="Calibri"/>
        <family val="2"/>
        <scheme val="minor"/>
      </rPr>
      <t>82</t>
    </r>
  </si>
  <si>
    <t>NL *</t>
  </si>
  <si>
    <t>DORKING WANDERERS</t>
  </si>
  <si>
    <r>
      <rPr>
        <sz val="8"/>
        <color rgb="FF0000FF"/>
        <rFont val="Calibri"/>
        <family val="2"/>
        <scheme val="minor"/>
      </rPr>
      <t xml:space="preserve">Duku 6, Fallowfield 55, </t>
    </r>
    <r>
      <rPr>
        <sz val="8"/>
        <color rgb="FFFF0000"/>
        <rFont val="Calibri"/>
        <family val="2"/>
        <scheme val="minor"/>
      </rPr>
      <t>85</t>
    </r>
  </si>
  <si>
    <t>41, 80, 90+1</t>
  </si>
  <si>
    <t>Crookes, Dyson</t>
  </si>
  <si>
    <t>Ellis</t>
  </si>
  <si>
    <t>Forde 39</t>
  </si>
  <si>
    <r>
      <t>18,</t>
    </r>
    <r>
      <rPr>
        <sz val="8"/>
        <color indexed="12"/>
        <rFont val="Calibri"/>
        <family val="2"/>
        <scheme val="minor"/>
      </rPr>
      <t xml:space="preserve"> </t>
    </r>
    <r>
      <rPr>
        <sz val="8"/>
        <color rgb="FF0000FF"/>
        <rFont val="Calibri"/>
        <family val="2"/>
        <scheme val="minor"/>
      </rPr>
      <t>Dyson 40, Duckworth 51, McLaughlin 72</t>
    </r>
  </si>
  <si>
    <t>23, 61, 69</t>
  </si>
  <si>
    <t>Hancox, Ellis</t>
  </si>
  <si>
    <r>
      <t xml:space="preserve">13, 20, </t>
    </r>
    <r>
      <rPr>
        <sz val="8"/>
        <color rgb="FF0000FF"/>
        <rFont val="Calibri"/>
        <family val="2"/>
        <scheme val="minor"/>
      </rPr>
      <t xml:space="preserve">John-Lewis 27, </t>
    </r>
    <r>
      <rPr>
        <sz val="8"/>
        <color indexed="10"/>
        <rFont val="Calibri"/>
        <family val="2"/>
        <scheme val="minor"/>
      </rPr>
      <t xml:space="preserve">57, </t>
    </r>
    <r>
      <rPr>
        <sz val="8"/>
        <color rgb="FF0000FF"/>
        <rFont val="Calibri"/>
        <family val="2"/>
        <scheme val="minor"/>
      </rPr>
      <t>Crookes 89</t>
    </r>
  </si>
  <si>
    <r>
      <t xml:space="preserve">Hurst, Forde, Kouogun, </t>
    </r>
    <r>
      <rPr>
        <sz val="8"/>
        <color rgb="FFFF0000"/>
        <rFont val="Calibri"/>
        <family val="2"/>
        <scheme val="minor"/>
      </rPr>
      <t>Hancox</t>
    </r>
  </si>
  <si>
    <r>
      <t xml:space="preserve">15, </t>
    </r>
    <r>
      <rPr>
        <sz val="8"/>
        <color rgb="FF0000FF"/>
        <rFont val="Calibri"/>
        <family val="2"/>
        <scheme val="minor"/>
      </rPr>
      <t xml:space="preserve">John-Lewis (pen) 55, Jordan (og) 70, </t>
    </r>
    <r>
      <rPr>
        <sz val="8"/>
        <color indexed="10"/>
        <rFont val="Calibri"/>
        <family val="2"/>
        <scheme val="minor"/>
      </rPr>
      <t>90</t>
    </r>
  </si>
  <si>
    <r>
      <t xml:space="preserve">45, </t>
    </r>
    <r>
      <rPr>
        <sz val="8"/>
        <color rgb="FF0000FF"/>
        <rFont val="Calibri"/>
        <family val="2"/>
        <scheme val="minor"/>
      </rPr>
      <t>Forde 87</t>
    </r>
  </si>
  <si>
    <t>McLaughlin, Dyson, Fallowfield</t>
  </si>
  <si>
    <t>HAR</t>
  </si>
  <si>
    <r>
      <t xml:space="preserve">Batty, Howe, Cordner, Fallowfield, Dyson, </t>
    </r>
    <r>
      <rPr>
        <sz val="8"/>
        <color rgb="FFFF0000"/>
        <rFont val="Calibri"/>
        <family val="2"/>
        <scheme val="minor"/>
      </rPr>
      <t>Crookes</t>
    </r>
  </si>
  <si>
    <t>ALD</t>
  </si>
  <si>
    <r>
      <t xml:space="preserve">35 (pen), </t>
    </r>
    <r>
      <rPr>
        <sz val="8"/>
        <color rgb="FF0000FF"/>
        <rFont val="Calibri"/>
        <family val="2"/>
        <scheme val="minor"/>
      </rPr>
      <t xml:space="preserve">Crookes 45+10, </t>
    </r>
    <r>
      <rPr>
        <sz val="8"/>
        <color indexed="10"/>
        <rFont val="Calibri"/>
        <family val="2"/>
        <scheme val="minor"/>
      </rPr>
      <t>52, 66 (pen)</t>
    </r>
  </si>
  <si>
    <r>
      <t xml:space="preserve">Duckworth, </t>
    </r>
    <r>
      <rPr>
        <sz val="8"/>
        <color rgb="FFFF0000"/>
        <rFont val="Calibri"/>
        <family val="2"/>
        <scheme val="minor"/>
      </rPr>
      <t>Howe</t>
    </r>
  </si>
  <si>
    <r>
      <rPr>
        <sz val="8"/>
        <color rgb="FF0000FF"/>
        <rFont val="Calibri"/>
        <family val="2"/>
        <scheme val="minor"/>
      </rPr>
      <t xml:space="preserve">Akinyemi 38, </t>
    </r>
    <r>
      <rPr>
        <sz val="8"/>
        <color rgb="FFFF0000"/>
        <rFont val="Calibri"/>
        <family val="2"/>
        <scheme val="minor"/>
      </rPr>
      <t>59 (pen), 87</t>
    </r>
  </si>
  <si>
    <r>
      <rPr>
        <sz val="8"/>
        <color rgb="FF0000FF"/>
        <rFont val="Calibri"/>
        <family val="2"/>
        <scheme val="minor"/>
      </rPr>
      <t xml:space="preserve">Akinyemi 8, </t>
    </r>
    <r>
      <rPr>
        <sz val="8"/>
        <color rgb="FFFF0000"/>
        <rFont val="Calibri"/>
        <family val="2"/>
        <scheme val="minor"/>
      </rPr>
      <t xml:space="preserve">36, </t>
    </r>
    <r>
      <rPr>
        <sz val="8"/>
        <color rgb="FF0000FF"/>
        <rFont val="Calibri"/>
        <family val="2"/>
        <scheme val="minor"/>
      </rPr>
      <t xml:space="preserve">Harriott 38, </t>
    </r>
    <r>
      <rPr>
        <sz val="8"/>
        <color rgb="FFFF0000"/>
        <rFont val="Calibri"/>
        <family val="2"/>
        <scheme val="minor"/>
      </rPr>
      <t>64</t>
    </r>
  </si>
  <si>
    <t>McLaughlin, Latte-Fairweather, Akinyemi, Castro, Howe, Harriott</t>
  </si>
  <si>
    <t>McLaughlin, Kouhyar</t>
  </si>
  <si>
    <t>Cordner, Andoh</t>
  </si>
  <si>
    <r>
      <t xml:space="preserve">16, </t>
    </r>
    <r>
      <rPr>
        <sz val="8"/>
        <color rgb="FF0000FF"/>
        <rFont val="Calibri"/>
        <family val="2"/>
        <scheme val="minor"/>
      </rPr>
      <t xml:space="preserve">Kouhyar 57, Akinyemi 72, </t>
    </r>
    <r>
      <rPr>
        <sz val="8"/>
        <color indexed="10"/>
        <rFont val="Calibri"/>
        <family val="2"/>
        <scheme val="minor"/>
      </rPr>
      <t>84</t>
    </r>
  </si>
  <si>
    <r>
      <t xml:space="preserve">Batty, </t>
    </r>
    <r>
      <rPr>
        <sz val="8"/>
        <color rgb="FFFF0000"/>
        <rFont val="Calibri"/>
        <family val="2"/>
        <scheme val="minor"/>
      </rPr>
      <t>John-Lewis</t>
    </r>
  </si>
  <si>
    <t>THOMAS, Nathan (2 FAT)</t>
  </si>
  <si>
    <r>
      <rPr>
        <sz val="8"/>
        <color rgb="FF0000FF"/>
        <rFont val="Calibri"/>
        <family val="2"/>
        <scheme val="minor"/>
      </rPr>
      <t xml:space="preserve">Akinyemi 20, </t>
    </r>
    <r>
      <rPr>
        <sz val="8"/>
        <color rgb="FFFF0000"/>
        <rFont val="Calibri"/>
        <family val="2"/>
        <scheme val="minor"/>
      </rPr>
      <t xml:space="preserve">56, </t>
    </r>
    <r>
      <rPr>
        <sz val="8"/>
        <color rgb="FF0000FF"/>
        <rFont val="Calibri"/>
        <family val="2"/>
        <scheme val="minor"/>
      </rPr>
      <t xml:space="preserve">de Castro 61, </t>
    </r>
    <r>
      <rPr>
        <sz val="8"/>
        <color rgb="FFFF0000"/>
        <rFont val="Calibri"/>
        <family val="2"/>
        <scheme val="minor"/>
      </rPr>
      <t>65</t>
    </r>
  </si>
  <si>
    <t>Batty</t>
  </si>
  <si>
    <t>GATE</t>
  </si>
  <si>
    <t>Siziba, Dyson, Hancox</t>
  </si>
  <si>
    <r>
      <t xml:space="preserve">18, </t>
    </r>
    <r>
      <rPr>
        <sz val="8"/>
        <color rgb="FF0000FF"/>
        <rFont val="Calibri"/>
        <family val="2"/>
        <scheme val="minor"/>
      </rPr>
      <t xml:space="preserve">Siziba 27, </t>
    </r>
    <r>
      <rPr>
        <sz val="8"/>
        <color indexed="10"/>
        <rFont val="Calibri"/>
        <family val="2"/>
        <scheme val="minor"/>
      </rPr>
      <t>40, 45, 87</t>
    </r>
  </si>
  <si>
    <t>(2023-2024)      88</t>
  </si>
  <si>
    <t>HARRIOTT, Callum</t>
  </si>
  <si>
    <t>23-24</t>
  </si>
  <si>
    <t>SIZIBA, Zander</t>
  </si>
  <si>
    <t>de CASTRO, Quevin</t>
  </si>
  <si>
    <t>AKINYEMI, Dipo</t>
  </si>
  <si>
    <t>Latty-Fairweather 25, Kouhyar 73, Siziba 76</t>
  </si>
  <si>
    <t>Cordner, Kennedy</t>
  </si>
  <si>
    <t>LATTY-FAIRWEATHER, Thierry</t>
  </si>
  <si>
    <t>7, 78</t>
  </si>
  <si>
    <t>Crookes</t>
  </si>
  <si>
    <r>
      <rPr>
        <sz val="8"/>
        <color rgb="FF0000FF"/>
        <rFont val="Calibri"/>
        <family val="2"/>
        <scheme val="minor"/>
      </rPr>
      <t xml:space="preserve">John-Lewis 23, </t>
    </r>
    <r>
      <rPr>
        <sz val="8"/>
        <color rgb="FFFF0000"/>
        <rFont val="Calibri"/>
        <family val="2"/>
        <scheme val="minor"/>
      </rPr>
      <t xml:space="preserve">57, </t>
    </r>
    <r>
      <rPr>
        <sz val="8"/>
        <color rgb="FF0000FF"/>
        <rFont val="Calibri"/>
        <family val="2"/>
        <scheme val="minor"/>
      </rPr>
      <t>Fallowfield 90+7</t>
    </r>
  </si>
  <si>
    <t>Fallowfield</t>
  </si>
  <si>
    <t>John-Lewis, Akinyemi</t>
  </si>
  <si>
    <r>
      <t xml:space="preserve">Latty-Fairweather 42, </t>
    </r>
    <r>
      <rPr>
        <sz val="8"/>
        <color rgb="FFFF0000"/>
        <rFont val="Calibri"/>
        <family val="2"/>
        <scheme val="minor"/>
      </rPr>
      <t>46, 66,</t>
    </r>
    <r>
      <rPr>
        <sz val="8"/>
        <color rgb="FF0000FF"/>
        <rFont val="Calibri"/>
        <family val="2"/>
        <scheme val="minor"/>
      </rPr>
      <t xml:space="preserve"> Kouhyar 78</t>
    </r>
  </si>
  <si>
    <r>
      <t xml:space="preserve">Akinyemi 5, </t>
    </r>
    <r>
      <rPr>
        <sz val="8"/>
        <color rgb="FFFF0000"/>
        <rFont val="Calibri"/>
        <family val="2"/>
        <scheme val="minor"/>
      </rPr>
      <t>11, 64, 67, 81,</t>
    </r>
    <r>
      <rPr>
        <sz val="8"/>
        <color rgb="FF0000FF"/>
        <rFont val="Calibri"/>
        <family val="2"/>
        <scheme val="minor"/>
      </rPr>
      <t xml:space="preserve"> Akinyemi 89</t>
    </r>
  </si>
  <si>
    <t>NEEDHAM MARKET</t>
  </si>
  <si>
    <t>Woodyard, John-Lewis</t>
  </si>
  <si>
    <t>Needham Market</t>
  </si>
  <si>
    <t>Cordner 90+2</t>
  </si>
  <si>
    <t>Akinyemi</t>
  </si>
  <si>
    <t>CORDNER, Tyler</t>
  </si>
  <si>
    <r>
      <t xml:space="preserve">32, </t>
    </r>
    <r>
      <rPr>
        <sz val="8"/>
        <color rgb="FF0000FF"/>
        <rFont val="Calibri"/>
        <family val="2"/>
        <scheme val="minor"/>
      </rPr>
      <t xml:space="preserve">Howe 27, </t>
    </r>
    <r>
      <rPr>
        <sz val="8"/>
        <color indexed="10"/>
        <rFont val="Calibri"/>
        <family val="2"/>
        <scheme val="minor"/>
      </rPr>
      <t>59, 75</t>
    </r>
  </si>
  <si>
    <t>Crookes, John-Lewis</t>
  </si>
  <si>
    <t>HOWE, Callum</t>
  </si>
  <si>
    <t>48, 60, 71, 81</t>
  </si>
  <si>
    <t>de Castro</t>
  </si>
  <si>
    <r>
      <t xml:space="preserve">48, </t>
    </r>
    <r>
      <rPr>
        <sz val="8"/>
        <color rgb="FF0000FF"/>
        <rFont val="Calibri"/>
        <family val="2"/>
        <scheme val="minor"/>
      </rPr>
      <t>McLaughlin 90+2</t>
    </r>
  </si>
  <si>
    <t>Fallowfield, de Castro</t>
  </si>
  <si>
    <t>FAC1, R</t>
  </si>
  <si>
    <t>John-Lewis</t>
  </si>
  <si>
    <r>
      <t xml:space="preserve">59, </t>
    </r>
    <r>
      <rPr>
        <sz val="8"/>
        <color rgb="FF0000FF"/>
        <rFont val="Calibri"/>
        <family val="2"/>
        <scheme val="minor"/>
      </rPr>
      <t>John-Lewis 84, Akinyemi 90+3</t>
    </r>
  </si>
  <si>
    <r>
      <t xml:space="preserve">Akinyemi 36, </t>
    </r>
    <r>
      <rPr>
        <sz val="8"/>
        <color rgb="FFFF0000"/>
        <rFont val="Calibri"/>
        <family val="2"/>
        <scheme val="minor"/>
      </rPr>
      <t xml:space="preserve">65, </t>
    </r>
    <r>
      <rPr>
        <sz val="8"/>
        <color rgb="FF0000FF"/>
        <rFont val="Calibri"/>
        <family val="2"/>
        <scheme val="minor"/>
      </rPr>
      <t>John-Lewis 71,</t>
    </r>
    <r>
      <rPr>
        <sz val="8"/>
        <color rgb="FFFF0000"/>
        <rFont val="Calibri"/>
        <family val="2"/>
        <scheme val="minor"/>
      </rPr>
      <t xml:space="preserve"> 90+4</t>
    </r>
  </si>
  <si>
    <r>
      <t xml:space="preserve">30, </t>
    </r>
    <r>
      <rPr>
        <sz val="8"/>
        <color rgb="FF0000FF"/>
        <rFont val="Calibri"/>
        <family val="2"/>
        <scheme val="minor"/>
      </rPr>
      <t>John-Lewis 90+1</t>
    </r>
  </si>
  <si>
    <t>Burgess 4, Fallowfield 26</t>
  </si>
  <si>
    <t>Woodyard</t>
  </si>
  <si>
    <t>Richardson 3, Potter 40</t>
  </si>
  <si>
    <r>
      <t xml:space="preserve">John-Lewis 4, 65, </t>
    </r>
    <r>
      <rPr>
        <sz val="8"/>
        <color rgb="FFFF0000"/>
        <rFont val="Calibri"/>
        <family val="2"/>
        <scheme val="minor"/>
      </rPr>
      <t>70</t>
    </r>
  </si>
  <si>
    <t>Akinyemi, Stockdale, John-Lewis</t>
  </si>
  <si>
    <r>
      <t xml:space="preserve">6, 15, 50, </t>
    </r>
    <r>
      <rPr>
        <sz val="8"/>
        <color rgb="FF0000FF"/>
        <rFont val="Calibri"/>
        <family val="2"/>
        <scheme val="minor"/>
      </rPr>
      <t>Cordner 90+3</t>
    </r>
  </si>
  <si>
    <t>NO LEAGUE GOALS (13)</t>
  </si>
  <si>
    <t>OXFORD CITY</t>
  </si>
  <si>
    <t>Cordner 5, Davies 17</t>
  </si>
  <si>
    <t>DAVIES, Will</t>
  </si>
  <si>
    <r>
      <t xml:space="preserve">71, </t>
    </r>
    <r>
      <rPr>
        <sz val="8"/>
        <color rgb="FF0000FF"/>
        <rFont val="Calibri"/>
        <family val="2"/>
        <scheme val="minor"/>
      </rPr>
      <t>Howe 86</t>
    </r>
  </si>
  <si>
    <r>
      <t>Woodyard,</t>
    </r>
    <r>
      <rPr>
        <sz val="8"/>
        <color rgb="FFFF9900"/>
        <rFont val="Calibri"/>
        <family val="2"/>
        <scheme val="minor"/>
      </rPr>
      <t xml:space="preserve"> Davies, Fallowfield</t>
    </r>
  </si>
  <si>
    <t>Nantwich Town</t>
  </si>
  <si>
    <t>Televised BBC2</t>
  </si>
  <si>
    <t>Stockdale, Fallowfield, Woodyard</t>
  </si>
  <si>
    <r>
      <t xml:space="preserve">1, 20, 27, </t>
    </r>
    <r>
      <rPr>
        <sz val="8"/>
        <color rgb="FF0000FF"/>
        <rFont val="Calibri"/>
        <family val="2"/>
        <scheme val="minor"/>
      </rPr>
      <t>John-Lewis 82 (pen), Siziba 89</t>
    </r>
  </si>
  <si>
    <t>FA Trophy Matches (57)</t>
  </si>
  <si>
    <t>Harriet, Latte-Fairweather</t>
  </si>
  <si>
    <t>2019-20</t>
  </si>
  <si>
    <t>1984-85</t>
  </si>
  <si>
    <t>2008-09</t>
  </si>
  <si>
    <t>1960-61</t>
  </si>
  <si>
    <t>1947-48</t>
  </si>
  <si>
    <t>1964-65</t>
  </si>
  <si>
    <t>2006-07</t>
  </si>
  <si>
    <t>2014-15</t>
  </si>
  <si>
    <t>1936-37</t>
  </si>
  <si>
    <t>1969-70</t>
  </si>
  <si>
    <t>1987-88</t>
  </si>
  <si>
    <t>1991-92</t>
  </si>
  <si>
    <t>1992-93</t>
  </si>
  <si>
    <t>2003-04</t>
  </si>
  <si>
    <t>1958-59</t>
  </si>
  <si>
    <t>1983-84</t>
  </si>
  <si>
    <t>1967-68</t>
  </si>
  <si>
    <t>1972-73</t>
  </si>
  <si>
    <t>1963-64</t>
  </si>
  <si>
    <t>1949-50</t>
  </si>
  <si>
    <t>1995-96</t>
  </si>
  <si>
    <t>1932-33</t>
  </si>
  <si>
    <t>1935-36</t>
  </si>
  <si>
    <t>1938-39</t>
  </si>
  <si>
    <t>1988-89</t>
  </si>
  <si>
    <t>1986-87</t>
  </si>
  <si>
    <t>1961-62</t>
  </si>
  <si>
    <t>2002-03</t>
  </si>
  <si>
    <t>1955-56</t>
  </si>
  <si>
    <t>1948-49</t>
  </si>
  <si>
    <t>2011-12</t>
  </si>
  <si>
    <t>2017-18</t>
  </si>
  <si>
    <t>1970-71</t>
  </si>
  <si>
    <t>1982-83</t>
  </si>
  <si>
    <t>2009-10</t>
  </si>
  <si>
    <t>1993-94</t>
  </si>
  <si>
    <t>CONCEDING 1+</t>
  </si>
  <si>
    <t>20 OR MORE (9):</t>
  </si>
  <si>
    <t>MOST CONSECUTIVE LEAGUE GAMES</t>
  </si>
  <si>
    <t>SCORING AND CONCEDING 1+</t>
  </si>
  <si>
    <t>10 OR MORE (19):</t>
  </si>
  <si>
    <t>W6, D4, Goals 23-9</t>
  </si>
  <si>
    <t>5 OR MORE (21):</t>
  </si>
  <si>
    <t>Updated: 19/12/23</t>
  </si>
  <si>
    <t>2023-24</t>
  </si>
  <si>
    <r>
      <rPr>
        <sz val="8"/>
        <color rgb="FF0000FF"/>
        <rFont val="Calibri"/>
        <family val="2"/>
        <scheme val="minor"/>
      </rPr>
      <t xml:space="preserve">John-Lewis 5, </t>
    </r>
    <r>
      <rPr>
        <sz val="8"/>
        <color rgb="FFFF0000"/>
        <rFont val="Calibri"/>
        <family val="2"/>
        <scheme val="minor"/>
      </rPr>
      <t>90+4</t>
    </r>
  </si>
  <si>
    <r>
      <rPr>
        <sz val="8"/>
        <color rgb="FF0000FF"/>
        <rFont val="Calibri"/>
        <family val="2"/>
        <scheme val="minor"/>
      </rPr>
      <t xml:space="preserve">Fallowfield 31, </t>
    </r>
    <r>
      <rPr>
        <sz val="8"/>
        <color rgb="FFFF0000"/>
        <rFont val="Calibri"/>
        <family val="2"/>
        <scheme val="minor"/>
      </rPr>
      <t>81</t>
    </r>
  </si>
  <si>
    <t>Kouhyar, Sykes-Kenworthy</t>
  </si>
  <si>
    <t>Davies 4, Akinyemi 57</t>
  </si>
  <si>
    <t>Sykes-Kenworthy, John-Lewis</t>
  </si>
  <si>
    <r>
      <t xml:space="preserve">82, </t>
    </r>
    <r>
      <rPr>
        <sz val="8"/>
        <color rgb="FF0000FF"/>
        <rFont val="Calibri"/>
        <family val="2"/>
        <scheme val="minor"/>
      </rPr>
      <t>Crookes 90+2</t>
    </r>
  </si>
  <si>
    <t>Fallowfield, Woodyard, Crookes</t>
  </si>
  <si>
    <t>Oxford City</t>
  </si>
  <si>
    <r>
      <rPr>
        <sz val="8"/>
        <color rgb="FF0000FF"/>
        <rFont val="Calibri"/>
        <family val="2"/>
        <scheme val="minor"/>
      </rPr>
      <t xml:space="preserve">Akinyemi 45, </t>
    </r>
    <r>
      <rPr>
        <sz val="8"/>
        <color rgb="FFFF0000"/>
        <rFont val="Calibri"/>
        <family val="2"/>
        <scheme val="minor"/>
      </rPr>
      <t xml:space="preserve">60, </t>
    </r>
    <r>
      <rPr>
        <sz val="8"/>
        <color rgb="FF0000FF"/>
        <rFont val="Calibri"/>
        <family val="2"/>
        <scheme val="minor"/>
      </rPr>
      <t>Davies 90+1</t>
    </r>
  </si>
  <si>
    <r>
      <rPr>
        <sz val="8"/>
        <color rgb="FFFF0000"/>
        <rFont val="Calibri"/>
        <family val="2"/>
        <scheme val="minor"/>
      </rPr>
      <t xml:space="preserve">72, 87, </t>
    </r>
    <r>
      <rPr>
        <sz val="8"/>
        <color rgb="FF0000FF"/>
        <rFont val="Calibri"/>
        <family val="2"/>
        <scheme val="minor"/>
      </rPr>
      <t>Akinyemi 90+1</t>
    </r>
  </si>
  <si>
    <t>Howe, Woodyard, McLaughlin</t>
  </si>
  <si>
    <r>
      <rPr>
        <sz val="8"/>
        <color rgb="FFFF0000"/>
        <rFont val="Calibri"/>
        <family val="2"/>
        <scheme val="minor"/>
      </rPr>
      <t xml:space="preserve">16, </t>
    </r>
    <r>
      <rPr>
        <sz val="8"/>
        <color rgb="FF0000FF"/>
        <rFont val="Calibri"/>
        <family val="2"/>
        <scheme val="minor"/>
      </rPr>
      <t>Beckwith (og) 27</t>
    </r>
  </si>
  <si>
    <t>John-Lewis 88</t>
  </si>
  <si>
    <t>Amos</t>
  </si>
  <si>
    <r>
      <t xml:space="preserve">10, </t>
    </r>
    <r>
      <rPr>
        <sz val="8"/>
        <color rgb="FF0000FF"/>
        <rFont val="Calibri"/>
        <family val="2"/>
        <scheme val="minor"/>
      </rPr>
      <t>Fallowfield 42</t>
    </r>
  </si>
  <si>
    <t>Barnes, John-Lewis, Woodyard, Howe, Sykes-Kenworthy</t>
  </si>
  <si>
    <r>
      <t xml:space="preserve">60, </t>
    </r>
    <r>
      <rPr>
        <sz val="8"/>
        <color rgb="FF0000FF"/>
        <rFont val="Calibri"/>
        <family val="2"/>
        <scheme val="minor"/>
      </rPr>
      <t>Davies 69</t>
    </r>
  </si>
  <si>
    <t>26, 60</t>
  </si>
  <si>
    <r>
      <t xml:space="preserve">Chadwick 35, </t>
    </r>
    <r>
      <rPr>
        <sz val="8"/>
        <color rgb="FFFF0000"/>
        <rFont val="Calibri"/>
        <family val="2"/>
        <scheme val="minor"/>
      </rPr>
      <t>45+1, 47, 59,</t>
    </r>
    <r>
      <rPr>
        <sz val="8"/>
        <color rgb="FF0000FF"/>
        <rFont val="Calibri"/>
        <family val="2"/>
        <scheme val="minor"/>
      </rPr>
      <t xml:space="preserve"> Chadwick 77</t>
    </r>
  </si>
  <si>
    <t>CHADWICK, Billy</t>
  </si>
  <si>
    <r>
      <t xml:space="preserve">3, </t>
    </r>
    <r>
      <rPr>
        <sz val="8"/>
        <color rgb="FF0000FF"/>
        <rFont val="Calibri"/>
        <family val="2"/>
        <scheme val="minor"/>
      </rPr>
      <t xml:space="preserve">Smith 13, </t>
    </r>
    <r>
      <rPr>
        <sz val="8"/>
        <color indexed="10"/>
        <rFont val="Calibri"/>
        <family val="2"/>
        <scheme val="minor"/>
      </rPr>
      <t>61, 72</t>
    </r>
  </si>
  <si>
    <t>SMITH, Will</t>
  </si>
  <si>
    <t>Davies, McLaughlin, Chadwick, Woodyard</t>
  </si>
  <si>
    <r>
      <t xml:space="preserve">1, 25, 44, </t>
    </r>
    <r>
      <rPr>
        <sz val="8"/>
        <color rgb="FF0000FF"/>
        <rFont val="Calibri"/>
        <family val="2"/>
        <scheme val="minor"/>
      </rPr>
      <t xml:space="preserve">Kouhyar 64, </t>
    </r>
    <r>
      <rPr>
        <sz val="8"/>
        <color indexed="10"/>
        <rFont val="Calibri"/>
        <family val="2"/>
        <scheme val="minor"/>
      </rPr>
      <t>70, 80, 86</t>
    </r>
  </si>
  <si>
    <t>John-Lewis 89</t>
  </si>
  <si>
    <t>Latty-Fairweather, John-Lewis</t>
  </si>
  <si>
    <t>Armstrong 32, Akinyemi 80</t>
  </si>
  <si>
    <t>ARMSTRONG, Marvin</t>
  </si>
  <si>
    <t>Hunt</t>
  </si>
  <si>
    <r>
      <rPr>
        <sz val="8"/>
        <color rgb="FFFF0000"/>
        <rFont val="Calibri"/>
        <family val="2"/>
        <scheme val="minor"/>
      </rPr>
      <t xml:space="preserve">5, </t>
    </r>
    <r>
      <rPr>
        <sz val="8"/>
        <color rgb="FF0000FF"/>
        <rFont val="Calibri"/>
        <family val="2"/>
        <scheme val="minor"/>
      </rPr>
      <t>Kouhyar 53, Akinyemi 70</t>
    </r>
  </si>
  <si>
    <r>
      <rPr>
        <sz val="8"/>
        <color rgb="FF0000FF"/>
        <rFont val="Calibri"/>
        <family val="2"/>
        <scheme val="minor"/>
      </rPr>
      <t xml:space="preserve">Akinyemi 73, </t>
    </r>
    <r>
      <rPr>
        <sz val="8"/>
        <color rgb="FFFF0000"/>
        <rFont val="Calibri"/>
        <family val="2"/>
        <scheme val="minor"/>
      </rPr>
      <t>90+2</t>
    </r>
  </si>
  <si>
    <r>
      <t xml:space="preserve">Topping 19, Jones 26, </t>
    </r>
    <r>
      <rPr>
        <sz val="8"/>
        <color rgb="FFFF0000"/>
        <rFont val="Calibri"/>
        <family val="2"/>
        <scheme val="minor"/>
      </rPr>
      <t xml:space="preserve">70, </t>
    </r>
    <r>
      <rPr>
        <sz val="8"/>
        <rFont val="Calibri"/>
        <family val="2"/>
        <scheme val="minor"/>
      </rPr>
      <t>Seal 87, Lyons 89 (pen)</t>
    </r>
  </si>
  <si>
    <t>Chadwick 58, Akinyemi 72</t>
  </si>
  <si>
    <t>Dorking, Kidderminster</t>
  </si>
  <si>
    <r>
      <t>Siziba, Fallowfield,</t>
    </r>
    <r>
      <rPr>
        <sz val="8"/>
        <color rgb="FFFF9900"/>
        <rFont val="Calibri"/>
        <family val="2"/>
        <scheme val="minor"/>
      </rPr>
      <t xml:space="preserve"> Fallowfield 2, Howe, Chadwick, John-Lewis</t>
    </r>
  </si>
  <si>
    <t>Batty, Hunt</t>
  </si>
  <si>
    <t>Season Tickets Sold</t>
  </si>
  <si>
    <t>Crowds only permitted at two matches due to Covid-19; Season Tickets not sold</t>
  </si>
  <si>
    <r>
      <t xml:space="preserve">14, </t>
    </r>
    <r>
      <rPr>
        <sz val="8"/>
        <color rgb="FF0000FF"/>
        <rFont val="Calibri"/>
        <family val="2"/>
        <scheme val="minor"/>
      </rPr>
      <t>John-Lewis 84</t>
    </r>
  </si>
  <si>
    <t>Pearce 53 (pen), Chadwick 56</t>
  </si>
  <si>
    <t>SUT</t>
  </si>
  <si>
    <t>FGR</t>
  </si>
  <si>
    <t>Aguiar</t>
  </si>
  <si>
    <t>Howe, Armstrong, Oconnor, Hunt, John-Lewis, Male</t>
  </si>
  <si>
    <r>
      <t xml:space="preserve">Armstrong 47, </t>
    </r>
    <r>
      <rPr>
        <sz val="8"/>
        <color rgb="FFFF0000"/>
        <rFont val="Calibri"/>
        <family val="2"/>
        <scheme val="minor"/>
      </rPr>
      <t>49, 71,</t>
    </r>
    <r>
      <rPr>
        <sz val="8"/>
        <color rgb="FF0000FF"/>
        <rFont val="Calibri"/>
        <family val="2"/>
        <scheme val="minor"/>
      </rPr>
      <t xml:space="preserve"> John-Lewis 84</t>
    </r>
  </si>
  <si>
    <t>68, 86</t>
  </si>
  <si>
    <t>John-Lewis 79, Pearce 90+12</t>
  </si>
  <si>
    <t>Fallowfield, Hunt</t>
  </si>
  <si>
    <t>Nathaniel-George 11, Pearce 51</t>
  </si>
  <si>
    <t>YEO</t>
  </si>
  <si>
    <r>
      <t xml:space="preserve">3, </t>
    </r>
    <r>
      <rPr>
        <sz val="8"/>
        <color rgb="FF0000FF"/>
        <rFont val="Calibri"/>
        <family val="2"/>
        <scheme val="minor"/>
      </rPr>
      <t>Aguiar 17, Nathaniel-George 41</t>
    </r>
  </si>
  <si>
    <t>Armstrong 49, John-Lewis 69, Harriott 89</t>
  </si>
  <si>
    <t>Nathaniel-George 41, Sinclair 80, 83</t>
  </si>
  <si>
    <r>
      <t xml:space="preserve">54, </t>
    </r>
    <r>
      <rPr>
        <sz val="8"/>
        <color rgb="FF0000FF"/>
        <rFont val="Calibri"/>
        <family val="2"/>
        <scheme val="minor"/>
      </rPr>
      <t>John-Lewis 81 (pen)</t>
    </r>
  </si>
  <si>
    <t>Pearce 40, Sinclair 72, Pearce 84, Thomas 90+5</t>
  </si>
  <si>
    <t>Pearce, Fagan-Walcott, Fallowfield</t>
  </si>
  <si>
    <t>Felix</t>
  </si>
  <si>
    <t>Fagan-Walcott</t>
  </si>
  <si>
    <t>Pearce, Fagan-Walcott</t>
  </si>
  <si>
    <t>Pearce</t>
  </si>
  <si>
    <t>Sinclair, Howe, Felix</t>
  </si>
  <si>
    <t>(2024-2025)      89</t>
  </si>
  <si>
    <t>24-25</t>
  </si>
  <si>
    <t>PEARCE, Ollie</t>
  </si>
  <si>
    <t>AGUIAR, Ricky</t>
  </si>
  <si>
    <t>NATHANIEL-GEORGE, Ashley</t>
  </si>
  <si>
    <t>SINCLAIR, Tyrese</t>
  </si>
  <si>
    <t>THOMAS, Luca</t>
  </si>
  <si>
    <t>Biggleswade</t>
  </si>
  <si>
    <r>
      <t xml:space="preserve">Pearce 7, </t>
    </r>
    <r>
      <rPr>
        <sz val="8"/>
        <color indexed="10"/>
        <rFont val="Calibri"/>
        <family val="2"/>
        <scheme val="minor"/>
      </rPr>
      <t>12</t>
    </r>
    <r>
      <rPr>
        <sz val="8"/>
        <color indexed="8"/>
        <rFont val="Calibri"/>
        <family val="2"/>
        <scheme val="minor"/>
      </rPr>
      <t>, Akinyemi 45, Pearce 88</t>
    </r>
  </si>
  <si>
    <t>John</t>
  </si>
  <si>
    <t>BROMLEY (NL)</t>
  </si>
  <si>
    <t>BROMLEY (FAT)</t>
  </si>
  <si>
    <t>NOT PLAYED IN CUP (16+5):</t>
  </si>
  <si>
    <t>NOT PLAYED IN LEAGUE (10+3):</t>
  </si>
  <si>
    <r>
      <t>35, 59, 86,</t>
    </r>
    <r>
      <rPr>
        <sz val="8"/>
        <color indexed="12"/>
        <rFont val="Calibri"/>
        <family val="2"/>
        <scheme val="minor"/>
      </rPr>
      <t xml:space="preserve"> </t>
    </r>
    <r>
      <rPr>
        <sz val="8"/>
        <color rgb="FF0000FF"/>
        <rFont val="Calibri"/>
        <family val="2"/>
        <scheme val="minor"/>
      </rPr>
      <t>Crookes 90+1</t>
    </r>
  </si>
  <si>
    <r>
      <t>Boucaud 19, Walker 20, 29, Moke 38,</t>
    </r>
    <r>
      <rPr>
        <sz val="8"/>
        <color indexed="10"/>
        <rFont val="Calibri"/>
        <family val="2"/>
        <scheme val="minor"/>
      </rPr>
      <t xml:space="preserve"> 42, </t>
    </r>
    <r>
      <rPr>
        <sz val="8"/>
        <color indexed="12"/>
        <rFont val="Calibri"/>
        <family val="2"/>
        <scheme val="minor"/>
      </rPr>
      <t>Pilkington 90+3</t>
    </r>
  </si>
  <si>
    <r>
      <t xml:space="preserve">Convery 78, </t>
    </r>
    <r>
      <rPr>
        <sz val="8"/>
        <color indexed="10"/>
        <rFont val="Calibri"/>
        <family val="2"/>
        <scheme val="minor"/>
      </rPr>
      <t xml:space="preserve">83, </t>
    </r>
    <r>
      <rPr>
        <sz val="8"/>
        <color indexed="12"/>
        <rFont val="Calibri"/>
        <family val="2"/>
        <scheme val="minor"/>
      </rPr>
      <t>Bishop 89</t>
    </r>
  </si>
  <si>
    <r>
      <t xml:space="preserve">37, </t>
    </r>
    <r>
      <rPr>
        <sz val="8"/>
        <color indexed="8"/>
        <rFont val="Calibri"/>
        <family val="2"/>
        <scheme val="minor"/>
      </rPr>
      <t xml:space="preserve">Brass (pen) 41, </t>
    </r>
    <r>
      <rPr>
        <sz val="8"/>
        <color indexed="10"/>
        <rFont val="Calibri"/>
        <family val="2"/>
        <scheme val="minor"/>
      </rPr>
      <t>45,</t>
    </r>
    <r>
      <rPr>
        <sz val="8"/>
        <color indexed="8"/>
        <rFont val="Calibri"/>
        <family val="2"/>
        <scheme val="minor"/>
      </rPr>
      <t xml:space="preserve"> Nogan 62, Alcide 67, </t>
    </r>
    <r>
      <rPr>
        <sz val="8"/>
        <color indexed="10"/>
        <rFont val="Calibri"/>
        <family val="2"/>
        <scheme val="minor"/>
      </rPr>
      <t>71</t>
    </r>
  </si>
  <si>
    <t xml:space="preserve">Blackstone, Pepper(pen), Borthwick, Barnes </t>
  </si>
  <si>
    <t xml:space="preserve">Brazil(og), Cooper, Swann, Barnes, McCarthy </t>
  </si>
  <si>
    <t xml:space="preserve">Naylor, Canham </t>
  </si>
  <si>
    <t xml:space="preserve">Blackstone, Pepper 2 </t>
  </si>
  <si>
    <t xml:space="preserve">McCarthy, Atkin </t>
  </si>
  <si>
    <t xml:space="preserve">Blackstone, Naylor 2 </t>
  </si>
  <si>
    <t xml:space="preserve">Borthwick 2, Blackstone, McCarthy </t>
  </si>
  <si>
    <t xml:space="preserve">Barnes 3, Blackstone, Barnett og </t>
  </si>
  <si>
    <t xml:space="preserve">Blackstone, Barnes 2, McCarthy </t>
  </si>
  <si>
    <t xml:space="preserve">McCarthy, Blackstone, Pepper </t>
  </si>
  <si>
    <t xml:space="preserve">Barnes 2, Cooper, Canham, Barratt </t>
  </si>
  <si>
    <t xml:space="preserve">Hall </t>
  </si>
  <si>
    <t xml:space="preserve">Naylor </t>
  </si>
  <si>
    <t xml:space="preserve">McCarthy </t>
  </si>
  <si>
    <t xml:space="preserve">Stancliffe </t>
  </si>
  <si>
    <t xml:space="preserve">Reid, Hall </t>
  </si>
  <si>
    <t xml:space="preserve">Canham </t>
  </si>
  <si>
    <t xml:space="preserve">Barratt </t>
  </si>
  <si>
    <t xml:space="preserve">Pepper </t>
  </si>
  <si>
    <t xml:space="preserve">Pepper, Canham </t>
  </si>
  <si>
    <t xml:space="preserve">Barratt 2 </t>
  </si>
  <si>
    <t xml:space="preserve">Blackstone </t>
  </si>
  <si>
    <t xml:space="preserve">McMillan </t>
  </si>
  <si>
    <t xml:space="preserve">Warburton, Barnes </t>
  </si>
  <si>
    <t xml:space="preserve">Pepper(pen), Warburton </t>
  </si>
  <si>
    <t xml:space="preserve">Pepper(pen), McCarthy </t>
  </si>
  <si>
    <t xml:space="preserve">Blackstone 2 </t>
  </si>
  <si>
    <t xml:space="preserve">Pepper(pen) </t>
  </si>
  <si>
    <t xml:space="preserve">McCarthy, Pepper(pen) </t>
  </si>
  <si>
    <t xml:space="preserve">Barnes, Borthwick 2 </t>
  </si>
  <si>
    <t xml:space="preserve">Barnes, Pepper(pen) </t>
  </si>
  <si>
    <t xml:space="preserve">Hall, Blackstone 2 </t>
  </si>
  <si>
    <t xml:space="preserve">Atkin 2, Blackstone </t>
  </si>
  <si>
    <t xml:space="preserve">Barnes, Canham </t>
  </si>
  <si>
    <t xml:space="preserve">Blackstone 2, Barnes </t>
  </si>
  <si>
    <t xml:space="preserve">Borthwick, Barnes </t>
  </si>
  <si>
    <t xml:space="preserve">Stancliffe, Canham </t>
  </si>
  <si>
    <t xml:space="preserve">Barnes 4, Blackstone </t>
  </si>
  <si>
    <t xml:space="preserve">Canham, Blackstone </t>
  </si>
  <si>
    <t xml:space="preserve">McCarthy 2, Swann </t>
  </si>
  <si>
    <t xml:space="preserve">McCarthy, Barratt </t>
  </si>
  <si>
    <t xml:space="preserve">Barnes 2 (2pens), Cooper </t>
  </si>
  <si>
    <t xml:space="preserve">McCarthy, Barnes </t>
  </si>
  <si>
    <t xml:space="preserve">McCarthy, Barnes, Tutill </t>
  </si>
  <si>
    <t xml:space="preserve">Stancliffe, Blackstone </t>
  </si>
  <si>
    <t xml:space="preserve">Bushell, Blackstone </t>
  </si>
  <si>
    <t xml:space="preserve">Barnes, Blackstone 2 </t>
  </si>
  <si>
    <t xml:space="preserve">Barnes </t>
  </si>
  <si>
    <t xml:space="preserve">Warburton </t>
  </si>
  <si>
    <t xml:space="preserve">Borthwick </t>
  </si>
  <si>
    <t xml:space="preserve">Barnes 2 </t>
  </si>
  <si>
    <t xml:space="preserve">Swann, Naylor </t>
  </si>
  <si>
    <t xml:space="preserve">Tutill </t>
  </si>
  <si>
    <t xml:space="preserve">Bushell </t>
  </si>
  <si>
    <t xml:space="preserve">Cooper, Barnes </t>
  </si>
  <si>
    <t xml:space="preserve">Hopkins og </t>
  </si>
  <si>
    <t xml:space="preserve">Barnes, Tutill </t>
  </si>
  <si>
    <t xml:space="preserve">Swann </t>
  </si>
  <si>
    <t xml:space="preserve">Cooper </t>
  </si>
  <si>
    <r>
      <rPr>
        <sz val="8"/>
        <color rgb="FFFF0000"/>
        <rFont val="Calibri"/>
        <family val="2"/>
        <scheme val="minor"/>
      </rPr>
      <t>36</t>
    </r>
    <r>
      <rPr>
        <sz val="8"/>
        <color rgb="FF0000FF"/>
        <rFont val="Calibri"/>
        <family val="2"/>
        <scheme val="minor"/>
      </rPr>
      <t>, Armstrong 45+1, Hunt 73, Pearce 75</t>
    </r>
  </si>
  <si>
    <t>Harriott, Fallowfield</t>
  </si>
  <si>
    <t>HUNT, Alex</t>
  </si>
  <si>
    <t>H%</t>
  </si>
  <si>
    <t>A%</t>
  </si>
  <si>
    <t>Totals</t>
  </si>
  <si>
    <t>P (h)</t>
  </si>
  <si>
    <t>P (a)</t>
  </si>
  <si>
    <t>DD</t>
  </si>
  <si>
    <t>MM</t>
  </si>
  <si>
    <t>FA Trophy</t>
  </si>
  <si>
    <t>Newport (a)</t>
  </si>
  <si>
    <t>Date changed to 20/01/2010 (from 09/01/2010, which is assumed to be date ofpostponed original game)</t>
  </si>
  <si>
    <t>Date</t>
  </si>
  <si>
    <t>Competition</t>
  </si>
  <si>
    <t>Game</t>
  </si>
  <si>
    <t>Notes</t>
  </si>
  <si>
    <t>Weekday</t>
  </si>
  <si>
    <t>HA</t>
  </si>
  <si>
    <t>Crowd</t>
  </si>
  <si>
    <t>Away Fans</t>
  </si>
  <si>
    <t>Home fans (H game only)</t>
  </si>
  <si>
    <t>Spence 3 (2pens), A Patrick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</si>
</sst>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£&quot;#,##0.00;[Red]\-&quot;£&quot;#,##0.00"/>
    <numFmt numFmtId="43" formatCode="_-* #,##0.00_-;\-* #,##0.00_-;_-* &quot;-&quot;??_-;_-@_-"/>
    <numFmt numFmtId="164" formatCode="_-* #,##0_-;\-* #,##0_-;_-* &quot;-&quot;??_-;_-@_-"/>
    <numFmt numFmtId="165" formatCode="0.0%"/>
  </numFmts>
  <fonts count="37" x14ac:knownFonts="1">
    <font>
      <sz val="10"/>
      <name val="Times New Roman"/>
    </font>
    <font>
      <sz val="10"/>
      <name val="Times New Roman"/>
      <family val="1"/>
    </font>
    <font>
      <sz val="6"/>
      <name val="Times New Roman"/>
      <family val="1"/>
    </font>
    <font>
      <sz val="9"/>
      <color indexed="81"/>
      <name val="Tahoma"/>
      <family val="2"/>
    </font>
    <font>
      <sz val="8"/>
      <color indexed="10"/>
      <name val="Calibri"/>
      <family val="2"/>
      <scheme val="minor"/>
    </font>
    <font>
      <sz val="8"/>
      <color indexed="17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17"/>
      <name val="Calibri"/>
      <family val="2"/>
      <scheme val="minor"/>
    </font>
    <font>
      <sz val="8"/>
      <color indexed="14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indexed="10"/>
      <name val="Calibri"/>
      <family val="2"/>
      <scheme val="minor"/>
    </font>
    <font>
      <sz val="6"/>
      <color rgb="FFFF00FF"/>
      <name val="Times New Roman"/>
      <family val="1"/>
    </font>
    <font>
      <sz val="8"/>
      <color rgb="FFFF00FF"/>
      <name val="Calibri"/>
      <family val="2"/>
      <scheme val="minor"/>
    </font>
    <font>
      <b/>
      <sz val="8"/>
      <color rgb="FFFF00FF"/>
      <name val="Calibri"/>
      <family val="2"/>
      <scheme val="minor"/>
    </font>
    <font>
      <i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indexed="12"/>
      <name val="Calibri"/>
      <family val="2"/>
      <scheme val="minor"/>
    </font>
    <font>
      <b/>
      <sz val="8"/>
      <color indexed="1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14"/>
      <name val="Calibri"/>
      <family val="2"/>
      <scheme val="minor"/>
    </font>
    <font>
      <b/>
      <sz val="9"/>
      <color indexed="81"/>
      <name val="Tahoma"/>
      <family val="2"/>
    </font>
    <font>
      <sz val="8"/>
      <color indexed="52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990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indexed="52"/>
      <name val="Calibri"/>
      <family val="2"/>
      <scheme val="minor"/>
    </font>
    <font>
      <b/>
      <sz val="8"/>
      <color indexed="8"/>
      <name val="Calibri"/>
      <family val="2"/>
      <scheme val="minor"/>
    </font>
    <font>
      <i/>
      <sz val="8"/>
      <color rgb="FF0000FF"/>
      <name val="Calibri"/>
      <family val="2"/>
      <scheme val="minor"/>
    </font>
    <font>
      <i/>
      <sz val="8"/>
      <color indexed="12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B05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9">
    <xf numFmtId="0" fontId="0" fillId="0" borderId="0" xfId="0"/>
    <xf numFmtId="0" fontId="2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165" fontId="6" fillId="0" borderId="0" xfId="0" applyNumberFormat="1" applyFont="1"/>
    <xf numFmtId="0" fontId="7" fillId="0" borderId="0" xfId="0" applyFont="1" applyAlignment="1">
      <alignment horizontal="right"/>
    </xf>
    <xf numFmtId="3" fontId="6" fillId="0" borderId="0" xfId="0" applyNumberFormat="1" applyFont="1"/>
    <xf numFmtId="164" fontId="6" fillId="0" borderId="0" xfId="1" applyNumberFormat="1" applyFont="1"/>
    <xf numFmtId="2" fontId="6" fillId="0" borderId="0" xfId="0" applyNumberFormat="1" applyFont="1"/>
    <xf numFmtId="0" fontId="8" fillId="0" borderId="0" xfId="0" applyFont="1"/>
    <xf numFmtId="0" fontId="5" fillId="0" borderId="0" xfId="0" applyFont="1"/>
    <xf numFmtId="0" fontId="9" fillId="0" borderId="0" xfId="0" applyFont="1"/>
    <xf numFmtId="0" fontId="9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right"/>
    </xf>
    <xf numFmtId="165" fontId="10" fillId="0" borderId="0" xfId="0" applyNumberFormat="1" applyFont="1"/>
    <xf numFmtId="3" fontId="10" fillId="0" borderId="0" xfId="0" applyNumberFormat="1" applyFont="1"/>
    <xf numFmtId="164" fontId="10" fillId="0" borderId="0" xfId="1" applyNumberFormat="1" applyFont="1"/>
    <xf numFmtId="2" fontId="10" fillId="0" borderId="0" xfId="0" applyNumberFormat="1" applyFont="1"/>
    <xf numFmtId="164" fontId="10" fillId="3" borderId="0" xfId="1" applyNumberFormat="1" applyFont="1" applyFill="1"/>
    <xf numFmtId="164" fontId="6" fillId="3" borderId="0" xfId="1" applyNumberFormat="1" applyFont="1" applyFill="1"/>
    <xf numFmtId="0" fontId="11" fillId="0" borderId="0" xfId="0" applyFont="1"/>
    <xf numFmtId="164" fontId="11" fillId="0" borderId="0" xfId="1" applyNumberFormat="1" applyFont="1"/>
    <xf numFmtId="164" fontId="11" fillId="3" borderId="0" xfId="1" applyNumberFormat="1" applyFont="1" applyFill="1"/>
    <xf numFmtId="0" fontId="12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 applyAlignment="1">
      <alignment horizontal="right"/>
    </xf>
    <xf numFmtId="165" fontId="12" fillId="0" borderId="0" xfId="0" applyNumberFormat="1" applyFont="1"/>
    <xf numFmtId="3" fontId="12" fillId="0" borderId="0" xfId="1" applyNumberFormat="1" applyFont="1"/>
    <xf numFmtId="164" fontId="12" fillId="0" borderId="0" xfId="1" applyNumberFormat="1" applyFont="1"/>
    <xf numFmtId="3" fontId="12" fillId="0" borderId="0" xfId="0" applyNumberFormat="1" applyFont="1"/>
    <xf numFmtId="2" fontId="12" fillId="0" borderId="0" xfId="0" applyNumberFormat="1" applyFont="1"/>
    <xf numFmtId="0" fontId="7" fillId="0" borderId="0" xfId="0" applyFont="1"/>
    <xf numFmtId="165" fontId="7" fillId="0" borderId="0" xfId="2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0" xfId="0" applyNumberFormat="1" applyFont="1" applyAlignment="1">
      <alignment horizontal="right"/>
    </xf>
    <xf numFmtId="0" fontId="9" fillId="3" borderId="0" xfId="0" applyFont="1" applyFill="1"/>
    <xf numFmtId="165" fontId="12" fillId="0" borderId="0" xfId="2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2" fontId="12" fillId="0" borderId="0" xfId="0" applyNumberFormat="1" applyFont="1" applyAlignment="1">
      <alignment horizontal="right"/>
    </xf>
    <xf numFmtId="9" fontId="6" fillId="0" borderId="0" xfId="2" applyFont="1"/>
    <xf numFmtId="14" fontId="10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9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7" fillId="5" borderId="0" xfId="0" applyFont="1" applyFill="1" applyAlignment="1">
      <alignment horizontal="left"/>
    </xf>
    <xf numFmtId="0" fontId="17" fillId="5" borderId="0" xfId="0" applyFont="1" applyFill="1" applyAlignment="1">
      <alignment horizontal="center"/>
    </xf>
    <xf numFmtId="0" fontId="17" fillId="5" borderId="0" xfId="0" applyFont="1" applyFill="1"/>
    <xf numFmtId="2" fontId="6" fillId="0" borderId="0" xfId="0" applyNumberFormat="1" applyFont="1" applyAlignment="1">
      <alignment horizontal="center"/>
    </xf>
    <xf numFmtId="0" fontId="6" fillId="7" borderId="0" xfId="0" applyFont="1" applyFill="1" applyAlignment="1">
      <alignment horizontal="left"/>
    </xf>
    <xf numFmtId="0" fontId="6" fillId="7" borderId="0" xfId="0" applyFont="1" applyFill="1" applyAlignment="1">
      <alignment horizontal="center"/>
    </xf>
    <xf numFmtId="0" fontId="6" fillId="7" borderId="0" xfId="0" applyFont="1" applyFill="1"/>
    <xf numFmtId="0" fontId="9" fillId="7" borderId="0" xfId="0" applyFont="1" applyFill="1" applyAlignment="1">
      <alignment horizontal="left"/>
    </xf>
    <xf numFmtId="16" fontId="4" fillId="0" borderId="0" xfId="0" applyNumberFormat="1" applyFont="1" applyAlignment="1">
      <alignment horizontal="center"/>
    </xf>
    <xf numFmtId="16" fontId="4" fillId="0" borderId="0" xfId="0" quotePrefix="1" applyNumberFormat="1" applyFont="1" applyAlignment="1">
      <alignment horizontal="center"/>
    </xf>
    <xf numFmtId="0" fontId="18" fillId="0" borderId="0" xfId="0" applyFont="1" applyAlignment="1">
      <alignment horizontal="center"/>
    </xf>
    <xf numFmtId="16" fontId="12" fillId="0" borderId="0" xfId="0" quotePrefix="1" applyNumberFormat="1" applyFont="1" applyAlignment="1">
      <alignment horizontal="center"/>
    </xf>
    <xf numFmtId="0" fontId="9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1" fillId="0" borderId="0" xfId="0" applyFont="1"/>
    <xf numFmtId="0" fontId="5" fillId="0" borderId="0" xfId="0" applyFont="1" applyAlignment="1">
      <alignment horizontal="left"/>
    </xf>
    <xf numFmtId="0" fontId="18" fillId="0" borderId="0" xfId="0" applyFont="1"/>
    <xf numFmtId="0" fontId="8" fillId="0" borderId="0" xfId="0" applyFont="1" applyAlignment="1">
      <alignment horizontal="left"/>
    </xf>
    <xf numFmtId="17" fontId="4" fillId="0" borderId="0" xfId="0" quotePrefix="1" applyNumberFormat="1" applyFont="1" applyAlignment="1">
      <alignment horizontal="center"/>
    </xf>
    <xf numFmtId="3" fontId="9" fillId="0" borderId="0" xfId="0" applyNumberFormat="1" applyFont="1"/>
    <xf numFmtId="0" fontId="23" fillId="0" borderId="0" xfId="0" applyFont="1"/>
    <xf numFmtId="3" fontId="4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center"/>
    </xf>
    <xf numFmtId="3" fontId="6" fillId="0" borderId="0" xfId="1" applyNumberFormat="1" applyFont="1"/>
    <xf numFmtId="3" fontId="6" fillId="0" borderId="0" xfId="0" applyNumberFormat="1" applyFont="1" applyAlignment="1">
      <alignment horizontal="right"/>
    </xf>
    <xf numFmtId="0" fontId="6" fillId="0" borderId="0" xfId="0" quotePrefix="1" applyFont="1" applyAlignment="1">
      <alignment horizontal="center"/>
    </xf>
    <xf numFmtId="0" fontId="21" fillId="0" borderId="0" xfId="0" applyFont="1" applyAlignment="1">
      <alignment horizontal="right"/>
    </xf>
    <xf numFmtId="14" fontId="6" fillId="0" borderId="0" xfId="0" applyNumberFormat="1" applyFont="1" applyAlignment="1">
      <alignment horizontal="center"/>
    </xf>
    <xf numFmtId="16" fontId="6" fillId="0" borderId="0" xfId="0" quotePrefix="1" applyNumberFormat="1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6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center"/>
    </xf>
    <xf numFmtId="3" fontId="20" fillId="0" borderId="0" xfId="0" applyNumberFormat="1" applyFont="1"/>
    <xf numFmtId="1" fontId="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20" fillId="0" borderId="0" xfId="0" quotePrefix="1" applyFont="1" applyAlignment="1">
      <alignment horizontal="center"/>
    </xf>
    <xf numFmtId="0" fontId="23" fillId="0" borderId="0" xfId="0" applyFont="1" applyAlignment="1">
      <alignment horizontal="left"/>
    </xf>
    <xf numFmtId="16" fontId="6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right"/>
    </xf>
    <xf numFmtId="3" fontId="10" fillId="0" borderId="0" xfId="0" applyNumberFormat="1" applyFont="1" applyAlignment="1">
      <alignment horizontal="right"/>
    </xf>
    <xf numFmtId="0" fontId="10" fillId="0" borderId="0" xfId="0" quotePrefix="1" applyFont="1" applyAlignment="1">
      <alignment horizontal="center"/>
    </xf>
    <xf numFmtId="165" fontId="10" fillId="0" borderId="0" xfId="2" applyNumberFormat="1" applyFont="1" applyAlignment="1">
      <alignment horizontal="right"/>
    </xf>
    <xf numFmtId="16" fontId="10" fillId="0" borderId="0" xfId="0" quotePrefix="1" applyNumberFormat="1" applyFont="1" applyAlignment="1">
      <alignment horizontal="center"/>
    </xf>
    <xf numFmtId="3" fontId="4" fillId="3" borderId="0" xfId="0" applyNumberFormat="1" applyFont="1" applyFill="1" applyAlignment="1">
      <alignment horizontal="right"/>
    </xf>
    <xf numFmtId="3" fontId="20" fillId="0" borderId="0" xfId="0" applyNumberFormat="1" applyFont="1" applyAlignment="1">
      <alignment horizontal="right"/>
    </xf>
    <xf numFmtId="16" fontId="20" fillId="0" borderId="0" xfId="0" quotePrefix="1" applyNumberFormat="1" applyFont="1" applyAlignment="1">
      <alignment horizontal="center"/>
    </xf>
    <xf numFmtId="0" fontId="26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3" fontId="10" fillId="3" borderId="0" xfId="0" applyNumberFormat="1" applyFont="1" applyFill="1" applyAlignment="1">
      <alignment horizontal="right"/>
    </xf>
    <xf numFmtId="0" fontId="10" fillId="4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0" fontId="10" fillId="4" borderId="0" xfId="0" quotePrefix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0" fontId="10" fillId="4" borderId="0" xfId="0" applyFont="1" applyFill="1" applyAlignment="1">
      <alignment horizontal="right"/>
    </xf>
    <xf numFmtId="1" fontId="10" fillId="4" borderId="0" xfId="0" applyNumberFormat="1" applyFont="1" applyFill="1" applyAlignment="1">
      <alignment horizontal="right"/>
    </xf>
    <xf numFmtId="0" fontId="26" fillId="4" borderId="0" xfId="0" applyFont="1" applyFill="1" applyAlignment="1">
      <alignment horizontal="right"/>
    </xf>
    <xf numFmtId="0" fontId="10" fillId="4" borderId="0" xfId="0" applyFont="1" applyFill="1" applyAlignment="1">
      <alignment horizontal="left"/>
    </xf>
    <xf numFmtId="3" fontId="10" fillId="4" borderId="0" xfId="0" applyNumberFormat="1" applyFont="1" applyFill="1" applyAlignment="1">
      <alignment horizontal="right"/>
    </xf>
    <xf numFmtId="165" fontId="10" fillId="4" borderId="0" xfId="2" applyNumberFormat="1" applyFont="1" applyFill="1" applyAlignment="1">
      <alignment horizontal="right"/>
    </xf>
    <xf numFmtId="0" fontId="11" fillId="4" borderId="0" xfId="0" applyFont="1" applyFill="1" applyAlignment="1">
      <alignment horizontal="left"/>
    </xf>
    <xf numFmtId="0" fontId="6" fillId="4" borderId="0" xfId="0" applyFont="1" applyFill="1" applyAlignment="1">
      <alignment horizontal="right"/>
    </xf>
    <xf numFmtId="0" fontId="24" fillId="4" borderId="0" xfId="0" applyFont="1" applyFill="1" applyAlignment="1">
      <alignment horizontal="left"/>
    </xf>
    <xf numFmtId="3" fontId="24" fillId="3" borderId="0" xfId="0" applyNumberFormat="1" applyFont="1" applyFill="1" applyAlignment="1">
      <alignment horizontal="right"/>
    </xf>
    <xf numFmtId="3" fontId="11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17" fillId="5" borderId="0" xfId="0" applyFont="1" applyFill="1" applyAlignment="1">
      <alignment horizontal="right"/>
    </xf>
    <xf numFmtId="3" fontId="11" fillId="3" borderId="0" xfId="0" applyNumberFormat="1" applyFont="1" applyFill="1" applyAlignment="1">
      <alignment horizontal="right"/>
    </xf>
    <xf numFmtId="0" fontId="17" fillId="6" borderId="0" xfId="0" applyFont="1" applyFill="1" applyAlignment="1">
      <alignment horizontal="right"/>
    </xf>
    <xf numFmtId="8" fontId="10" fillId="4" borderId="0" xfId="0" applyNumberFormat="1" applyFont="1" applyFill="1" applyAlignment="1">
      <alignment horizontal="left"/>
    </xf>
    <xf numFmtId="0" fontId="28" fillId="6" borderId="0" xfId="0" applyFont="1" applyFill="1" applyAlignment="1">
      <alignment horizontal="left"/>
    </xf>
    <xf numFmtId="3" fontId="4" fillId="0" borderId="0" xfId="0" applyNumberFormat="1" applyFont="1" applyAlignment="1">
      <alignment horizontal="left"/>
    </xf>
    <xf numFmtId="0" fontId="29" fillId="0" borderId="0" xfId="0" applyFont="1" applyAlignment="1">
      <alignment horizontal="right"/>
    </xf>
    <xf numFmtId="3" fontId="4" fillId="0" borderId="0" xfId="0" applyNumberFormat="1" applyFont="1"/>
    <xf numFmtId="0" fontId="10" fillId="2" borderId="0" xfId="0" applyFont="1" applyFill="1"/>
    <xf numFmtId="1" fontId="23" fillId="0" borderId="0" xfId="0" applyNumberFormat="1" applyFont="1"/>
    <xf numFmtId="49" fontId="6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3" fontId="11" fillId="0" borderId="0" xfId="0" applyNumberFormat="1" applyFont="1"/>
    <xf numFmtId="49" fontId="11" fillId="0" borderId="0" xfId="0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3" fontId="24" fillId="0" borderId="0" xfId="0" applyNumberFormat="1" applyFont="1"/>
    <xf numFmtId="0" fontId="4" fillId="0" borderId="0" xfId="0" quotePrefix="1" applyFont="1" applyAlignment="1">
      <alignment horizontal="center"/>
    </xf>
    <xf numFmtId="3" fontId="6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left"/>
    </xf>
    <xf numFmtId="0" fontId="18" fillId="0" borderId="0" xfId="0" applyFont="1" applyAlignment="1">
      <alignment horizontal="right"/>
    </xf>
    <xf numFmtId="3" fontId="6" fillId="3" borderId="0" xfId="1" applyNumberFormat="1" applyFont="1" applyFill="1"/>
    <xf numFmtId="3" fontId="11" fillId="0" borderId="0" xfId="1" applyNumberFormat="1" applyFont="1"/>
    <xf numFmtId="0" fontId="30" fillId="0" borderId="0" xfId="0" applyFont="1"/>
    <xf numFmtId="3" fontId="6" fillId="8" borderId="0" xfId="0" applyNumberFormat="1" applyFont="1" applyFill="1"/>
    <xf numFmtId="14" fontId="6" fillId="0" borderId="0" xfId="0" applyNumberFormat="1" applyFont="1"/>
    <xf numFmtId="14" fontId="8" fillId="0" borderId="0" xfId="0" applyNumberFormat="1" applyFont="1"/>
    <xf numFmtId="14" fontId="8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14" fontId="10" fillId="0" borderId="0" xfId="0" applyNumberFormat="1" applyFont="1"/>
    <xf numFmtId="14" fontId="10" fillId="0" borderId="0" xfId="0" quotePrefix="1" applyNumberFormat="1" applyFont="1" applyAlignment="1">
      <alignment horizontal="center"/>
    </xf>
    <xf numFmtId="14" fontId="20" fillId="0" borderId="0" xfId="0" quotePrefix="1" applyNumberFormat="1" applyFont="1" applyAlignment="1">
      <alignment horizontal="center"/>
    </xf>
    <xf numFmtId="14" fontId="6" fillId="0" borderId="0" xfId="0" quotePrefix="1" applyNumberFormat="1" applyFont="1" applyAlignment="1">
      <alignment horizontal="center"/>
    </xf>
    <xf numFmtId="0" fontId="31" fillId="0" borderId="0" xfId="0" applyFont="1" applyAlignment="1">
      <alignment horizontal="right"/>
    </xf>
    <xf numFmtId="0" fontId="31" fillId="0" borderId="0" xfId="0" applyFont="1"/>
    <xf numFmtId="14" fontId="20" fillId="0" borderId="0" xfId="0" applyNumberFormat="1" applyFont="1"/>
    <xf numFmtId="0" fontId="32" fillId="0" borderId="0" xfId="0" applyFont="1"/>
    <xf numFmtId="0" fontId="33" fillId="0" borderId="0" xfId="0" applyFont="1"/>
    <xf numFmtId="3" fontId="6" fillId="0" borderId="0" xfId="1" applyNumberFormat="1" applyFont="1" applyAlignment="1"/>
    <xf numFmtId="3" fontId="20" fillId="0" borderId="0" xfId="1" applyNumberFormat="1" applyFont="1" applyAlignment="1"/>
    <xf numFmtId="0" fontId="23" fillId="0" borderId="0" xfId="0" applyFont="1" applyAlignment="1">
      <alignment wrapText="1"/>
    </xf>
    <xf numFmtId="0" fontId="10" fillId="4" borderId="0" xfId="0" applyFont="1" applyFill="1"/>
    <xf numFmtId="3" fontId="10" fillId="4" borderId="0" xfId="0" applyNumberFormat="1" applyFont="1" applyFill="1"/>
    <xf numFmtId="0" fontId="11" fillId="4" borderId="0" xfId="0" applyFont="1" applyFill="1"/>
    <xf numFmtId="0" fontId="23" fillId="4" borderId="0" xfId="0" applyFont="1" applyFill="1"/>
    <xf numFmtId="0" fontId="4" fillId="4" borderId="0" xfId="0" applyFont="1" applyFill="1"/>
    <xf numFmtId="0" fontId="24" fillId="4" borderId="0" xfId="0" applyFont="1" applyFill="1"/>
    <xf numFmtId="3" fontId="10" fillId="8" borderId="0" xfId="0" applyNumberFormat="1" applyFont="1" applyFill="1"/>
    <xf numFmtId="0" fontId="10" fillId="0" borderId="0" xfId="0" applyFont="1" applyAlignment="1">
      <alignment horizontal="center" vertical="top"/>
    </xf>
    <xf numFmtId="14" fontId="10" fillId="0" borderId="0" xfId="0" applyNumberFormat="1" applyFont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0" xfId="0" quotePrefix="1" applyFont="1" applyAlignment="1">
      <alignment horizontal="center" vertical="top"/>
    </xf>
    <xf numFmtId="3" fontId="10" fillId="0" borderId="0" xfId="0" applyNumberFormat="1" applyFont="1" applyAlignment="1">
      <alignment vertical="top"/>
    </xf>
    <xf numFmtId="0" fontId="4" fillId="0" borderId="0" xfId="0" applyFont="1" applyAlignment="1">
      <alignment horizontal="left" vertical="top"/>
    </xf>
    <xf numFmtId="0" fontId="2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0" fillId="0" borderId="0" xfId="0" applyFont="1" applyAlignment="1">
      <alignment horizontal="right" vertical="top"/>
    </xf>
    <xf numFmtId="1" fontId="10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right" vertical="top"/>
    </xf>
    <xf numFmtId="0" fontId="10" fillId="0" borderId="0" xfId="0" applyFont="1" applyAlignment="1">
      <alignment horizontal="left" vertical="top"/>
    </xf>
    <xf numFmtId="3" fontId="4" fillId="3" borderId="0" xfId="0" applyNumberFormat="1" applyFont="1" applyFill="1" applyAlignment="1">
      <alignment horizontal="right" vertical="top"/>
    </xf>
    <xf numFmtId="165" fontId="10" fillId="0" borderId="0" xfId="2" applyNumberFormat="1" applyFont="1" applyAlignment="1">
      <alignment horizontal="right"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vertical="top"/>
    </xf>
    <xf numFmtId="0" fontId="10" fillId="0" borderId="0" xfId="0" applyFont="1" applyAlignment="1">
      <alignment horizontal="left" vertical="top" wrapText="1"/>
    </xf>
    <xf numFmtId="3" fontId="10" fillId="0" borderId="0" xfId="0" applyNumberFormat="1" applyFont="1" applyAlignment="1">
      <alignment horizontal="right" vertical="top"/>
    </xf>
    <xf numFmtId="164" fontId="11" fillId="0" borderId="0" xfId="1" applyNumberFormat="1" applyFont="1" applyFill="1"/>
    <xf numFmtId="3" fontId="10" fillId="3" borderId="0" xfId="0" applyNumberFormat="1" applyFont="1" applyFill="1"/>
    <xf numFmtId="0" fontId="6" fillId="9" borderId="0" xfId="0" applyFont="1" applyFill="1" applyAlignment="1">
      <alignment horizontal="left"/>
    </xf>
    <xf numFmtId="0" fontId="6" fillId="9" borderId="0" xfId="0" applyFont="1" applyFill="1" applyAlignment="1">
      <alignment horizontal="right"/>
    </xf>
    <xf numFmtId="0" fontId="10" fillId="3" borderId="0" xfId="0" applyFont="1" applyFill="1"/>
    <xf numFmtId="0" fontId="24" fillId="0" borderId="0" xfId="0" applyFont="1"/>
    <xf numFmtId="14" fontId="14" fillId="0" borderId="0" xfId="0" applyNumberFormat="1" applyFont="1" applyAlignment="1">
      <alignment horizontal="center"/>
    </xf>
    <xf numFmtId="0" fontId="29" fillId="0" borderId="0" xfId="0" applyFont="1"/>
    <xf numFmtId="14" fontId="11" fillId="0" borderId="0" xfId="0" applyNumberFormat="1" applyFont="1"/>
    <xf numFmtId="0" fontId="34" fillId="0" borderId="0" xfId="0" applyFont="1"/>
    <xf numFmtId="14" fontId="35" fillId="0" borderId="0" xfId="0" applyNumberFormat="1" applyFont="1"/>
    <xf numFmtId="14" fontId="11" fillId="0" borderId="0" xfId="0" quotePrefix="1" applyNumberFormat="1" applyFont="1" applyAlignment="1">
      <alignment horizontal="center"/>
    </xf>
    <xf numFmtId="3" fontId="36" fillId="0" borderId="0" xfId="0" applyNumberFormat="1" applyFont="1"/>
    <xf numFmtId="3" fontId="6" fillId="3" borderId="0" xfId="0" applyNumberFormat="1" applyFont="1" applyFill="1"/>
    <xf numFmtId="3" fontId="6" fillId="3" borderId="0" xfId="0" applyNumberFormat="1" applyFont="1" applyFill="1" applyAlignment="1">
      <alignment horizontal="right"/>
    </xf>
    <xf numFmtId="16" fontId="10" fillId="0" borderId="0" xfId="0" quotePrefix="1" applyNumberFormat="1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10" fontId="0" fillId="0" borderId="0" xfId="0" applyNumberFormat="1"/>
    <xf numFmtId="0" fontId="1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0" xfId="0" applyFont="1" applyFill="1"/>
    <xf numFmtId="0" fontId="10" fillId="0" borderId="0" xfId="0" applyFont="1" applyFill="1"/>
    <xf numFmtId="0" fontId="6" fillId="0" borderId="0" xfId="0" applyFont="1" applyFill="1" applyAlignment="1">
      <alignment horizontal="left"/>
    </xf>
    <xf numFmtId="0" fontId="20" fillId="0" borderId="0" xfId="0" applyFont="1" applyFill="1"/>
    <xf numFmtId="0" fontId="10" fillId="0" borderId="0" xfId="0" applyFont="1" applyFill="1" applyAlignment="1">
      <alignment vertical="top"/>
    </xf>
    <xf numFmtId="0" fontId="0" fillId="0" borderId="0" xfId="0" applyFill="1"/>
    <xf numFmtId="0" fontId="1" fillId="0" borderId="0" xfId="0" applyFont="1"/>
    <xf numFmtId="14" fontId="0" fillId="0" borderId="0" xfId="0" applyNumberFormat="1"/>
    <xf numFmtId="14" fontId="1" fillId="0" borderId="0" xfId="0" applyNumberFormat="1" applyFont="1"/>
  </cellXfs>
  <cellStyles count="3">
    <cellStyle name="Comma" xfId="1" builtinId="3"/>
    <cellStyle name="Normal" xfId="0" builtinId="0"/>
    <cellStyle name="Percent" xfId="2" builtinId="5"/>
  </cellStyles>
  <dxfs count="68"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rgb="FF9C0006"/>
      </font>
    </dxf>
  </dxfs>
  <tableStyles count="0" defaultTableStyle="TableStyleMedium2" defaultPivotStyle="PivotStyleLight16"/>
  <colors>
    <mruColors>
      <color rgb="FF0000FF"/>
      <color rgb="FFFF00FF"/>
      <color rgb="FFFF9900"/>
      <color rgb="FFFF99FF"/>
      <color rgb="FFFF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10/relationships/person" Target="persons/perso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111</xdr:row>
      <xdr:rowOff>0</xdr:rowOff>
    </xdr:from>
    <xdr:to>
      <xdr:col>9</xdr:col>
      <xdr:colOff>0</xdr:colOff>
      <xdr:row>111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8D0E2173-EF81-4832-ABE0-9892E04A6594}"/>
            </a:ext>
          </a:extLst>
        </xdr:cNvPr>
        <xdr:cNvCxnSpPr/>
      </xdr:nvCxnSpPr>
      <xdr:spPr>
        <a:xfrm>
          <a:off x="1022350" y="13462000"/>
          <a:ext cx="2324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therine Naylor" id="{46630801-4BBA-441C-9E35-7A5EA0F75E35}" userId="16592f152efec005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567" dT="2022-03-16T18:57:42.68" personId="{46630801-4BBA-441C-9E35-7A5EA0F75E35}" id="{FDF9C04A-41D4-408E-B778-0191F9393F90}">
    <text>McLaughlin (1-0) / scored (1-1)
Willoughby (2-1) / saved (2-1)
Hancox saved (2-1) / scored (2-2)
Longdon hit bar (2-2) / scored (2-3)
Donaldson (3-3) / saved (3-3)
Barrow (4-3) / scored (4-4)
Brown (5-4) / scored (5-5)
Kouogan (6-5) / scored (6-6)
Wright (7-6) / saved (7-6)</text>
  </threadedComment>
  <threadedComment ref="U570" dT="2022-03-16T18:57:42.68" personId="{46630801-4BBA-441C-9E35-7A5EA0F75E35}" id="{B6A8D715-B786-477A-89A2-66650B3041AF}">
    <text>Scored (0-1) / Thomas (1-1)
Saved (1-1) / Hancox (2-1)
Scored (2-2) / Hurst (3-2)
Scored (3-3) / Pybus (4-3)
Scored (4-4) / Dyson (5-4)</text>
  </threadedComment>
  <threadedComment ref="U596" dT="2022-03-16T18:57:42.68" personId="{46630801-4BBA-441C-9E35-7A5EA0F75E35}" id="{F8C0B66F-49DC-4DAE-A79B-EECBBA94E4B6}">
    <text>McLaughlin (1-0) / scored (1-1)
Willoughby (2-1) / saved (2-1)
Hancox saved (2-1) / scored (2-2)
Longdon hit bar (2-2) / scored (2-3)
Donaldson (3-3) / saved (3-3)
Barrow (4-3) / scored (4-4)
Brown (5-4) / scored (5-5)
Kouogan (6-5) / scored (6-6)
Wright (7-6) / saved (7-6)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pane ySplit="1" topLeftCell="A2" activePane="bottomLeft" state="frozen"/>
      <selection pane="bottomLeft" activeCell="C28" sqref="C28"/>
    </sheetView>
  </sheetViews>
  <sheetFormatPr defaultRowHeight="12.75" x14ac:dyDescent="0.2"/>
  <cols>
    <col min="1" max="1" width="10.5" bestFit="1" customWidth="1"/>
    <col min="2" max="2" width="14" customWidth="1"/>
    <col min="3" max="3" width="14.6640625" customWidth="1"/>
  </cols>
  <sheetData>
    <row r="1" spans="1:5" x14ac:dyDescent="0.2">
      <c r="A1" s="226" t="s">
        <v>5281</v>
      </c>
      <c r="B1" s="226" t="s">
        <v>5283</v>
      </c>
      <c r="C1" s="226" t="s">
        <v>5282</v>
      </c>
      <c r="E1" s="226" t="s">
        <v>5284</v>
      </c>
    </row>
    <row r="2" spans="1:5" x14ac:dyDescent="0.2">
      <c r="A2" s="227">
        <v>40198</v>
      </c>
      <c r="B2" s="228" t="s">
        <v>5279</v>
      </c>
      <c r="C2" s="226" t="s">
        <v>5278</v>
      </c>
      <c r="D2" s="226" t="s">
        <v>5280</v>
      </c>
    </row>
  </sheetData>
  <autoFilter ref="A1:E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/>
  <dimension ref="A1:BY128"/>
  <sheetViews>
    <sheetView zoomScale="120" zoomScaleNormal="12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X106" sqref="X106"/>
    </sheetView>
  </sheetViews>
  <sheetFormatPr defaultColWidth="9.1640625" defaultRowHeight="11.25" x14ac:dyDescent="0.2"/>
  <cols>
    <col min="1" max="1" width="2.83203125" style="5" bestFit="1" customWidth="1"/>
    <col min="2" max="2" width="7" style="46" bestFit="1" customWidth="1"/>
    <col min="3" max="3" width="5.1640625" style="46" bestFit="1" customWidth="1"/>
    <col min="4" max="4" width="11" style="2" customWidth="1"/>
    <col min="5" max="5" width="4.1640625" style="6" bestFit="1" customWidth="1"/>
    <col min="6" max="6" width="5.5" style="5" bestFit="1" customWidth="1"/>
    <col min="7" max="7" width="4.5" style="7" bestFit="1" customWidth="1"/>
    <col min="8" max="8" width="5" style="7" bestFit="1" customWidth="1"/>
    <col min="9" max="9" width="5.1640625" style="7" customWidth="1"/>
    <col min="10" max="11" width="5.5" style="7" bestFit="1" customWidth="1"/>
    <col min="12" max="14" width="4.5" style="7" bestFit="1" customWidth="1"/>
    <col min="15" max="17" width="5.5" style="7" bestFit="1" customWidth="1"/>
    <col min="18" max="18" width="4.5" style="7" bestFit="1" customWidth="1"/>
    <col min="19" max="21" width="5.5" style="7" bestFit="1" customWidth="1"/>
    <col min="22" max="22" width="5.5" style="5" bestFit="1" customWidth="1"/>
    <col min="23" max="23" width="7.6640625" style="7" bestFit="1" customWidth="1"/>
    <col min="24" max="24" width="10.83203125" style="7" customWidth="1"/>
    <col min="25" max="25" width="6.5" style="7" bestFit="1" customWidth="1"/>
    <col min="26" max="26" width="9.5" style="7" customWidth="1"/>
    <col min="27" max="27" width="7.83203125" style="7" bestFit="1" customWidth="1"/>
    <col min="28" max="28" width="11.33203125" style="7" bestFit="1" customWidth="1"/>
    <col min="29" max="29" width="8.33203125" style="7" bestFit="1" customWidth="1"/>
    <col min="30" max="30" width="9.5" style="7" bestFit="1" customWidth="1"/>
    <col min="31" max="31" width="6.5" style="7" bestFit="1" customWidth="1"/>
    <col min="32" max="32" width="9.5" style="7" bestFit="1" customWidth="1"/>
    <col min="33" max="33" width="6.6640625" style="7" bestFit="1" customWidth="1"/>
    <col min="34" max="34" width="7" style="7" customWidth="1"/>
    <col min="35" max="35" width="12.33203125" style="7" customWidth="1"/>
    <col min="36" max="36" width="6.33203125" style="7" customWidth="1"/>
    <col min="37" max="37" width="12.33203125" style="7" customWidth="1"/>
    <col min="38" max="38" width="7" style="7" customWidth="1"/>
    <col min="39" max="39" width="9.83203125" style="7" customWidth="1"/>
    <col min="40" max="40" width="6.5" style="7" customWidth="1"/>
    <col min="41" max="41" width="10.33203125" style="7" bestFit="1" customWidth="1"/>
    <col min="42" max="42" width="5.1640625" style="7" bestFit="1" customWidth="1"/>
    <col min="43" max="43" width="5.33203125" style="7" customWidth="1"/>
    <col min="44" max="44" width="7" style="7" bestFit="1" customWidth="1"/>
    <col min="45" max="45" width="7.6640625" style="7" bestFit="1" customWidth="1"/>
    <col min="46" max="46" width="13.1640625" style="7" bestFit="1" customWidth="1"/>
    <col min="47" max="47" width="9.6640625" style="7" bestFit="1" customWidth="1"/>
    <col min="48" max="48" width="9.83203125" style="7" bestFit="1" customWidth="1"/>
    <col min="49" max="49" width="8" style="7" bestFit="1" customWidth="1"/>
    <col min="50" max="50" width="3.1640625" style="7" customWidth="1"/>
    <col min="51" max="51" width="3.5" style="7" customWidth="1"/>
    <col min="52" max="52" width="3.33203125" style="7" customWidth="1"/>
    <col min="53" max="55" width="3.1640625" style="7" customWidth="1"/>
    <col min="56" max="56" width="7.83203125" style="7" customWidth="1"/>
    <col min="57" max="57" width="15" style="7" bestFit="1" customWidth="1"/>
    <col min="58" max="58" width="11" style="7" bestFit="1" customWidth="1"/>
    <col min="59" max="59" width="14.83203125" style="7" bestFit="1" customWidth="1"/>
    <col min="60" max="60" width="4.1640625" style="7" bestFit="1" customWidth="1"/>
    <col min="61" max="61" width="7.5" style="7" customWidth="1"/>
    <col min="62" max="62" width="4.6640625" style="7" bestFit="1" customWidth="1"/>
    <col min="63" max="63" width="6.5" style="7" customWidth="1"/>
    <col min="64" max="64" width="12.1640625" style="7" bestFit="1" customWidth="1"/>
    <col min="65" max="65" width="4.83203125" style="7" customWidth="1"/>
    <col min="66" max="66" width="14" style="7" bestFit="1" customWidth="1"/>
    <col min="67" max="67" width="9.6640625" style="7" customWidth="1"/>
    <col min="68" max="68" width="4.6640625" style="7" bestFit="1" customWidth="1"/>
    <col min="69" max="69" width="6.5" style="7" customWidth="1"/>
    <col min="70" max="70" width="9.6640625" style="7" bestFit="1" customWidth="1"/>
    <col min="71" max="71" width="5" style="7" customWidth="1"/>
    <col min="72" max="72" width="11" style="7" bestFit="1" customWidth="1"/>
    <col min="73" max="76" width="9.1640625" style="7"/>
    <col min="77" max="77" width="12.83203125" style="7" hidden="1" customWidth="1"/>
    <col min="78" max="16384" width="9.1640625" style="7"/>
  </cols>
  <sheetData>
    <row r="1" spans="1:77" s="2" customFormat="1" x14ac:dyDescent="0.2">
      <c r="B1" s="46" t="s">
        <v>302</v>
      </c>
      <c r="C1" s="46"/>
      <c r="D1" s="2" t="s">
        <v>303</v>
      </c>
      <c r="E1" s="4" t="s">
        <v>304</v>
      </c>
      <c r="F1" s="4" t="s">
        <v>305</v>
      </c>
      <c r="G1" s="4" t="s">
        <v>306</v>
      </c>
      <c r="H1" s="4" t="s">
        <v>307</v>
      </c>
      <c r="I1" s="4" t="s">
        <v>308</v>
      </c>
      <c r="J1" s="4" t="s">
        <v>309</v>
      </c>
      <c r="K1" s="4" t="s">
        <v>310</v>
      </c>
      <c r="L1" s="4" t="s">
        <v>306</v>
      </c>
      <c r="M1" s="4" t="s">
        <v>307</v>
      </c>
      <c r="N1" s="4" t="s">
        <v>308</v>
      </c>
      <c r="O1" s="4" t="s">
        <v>309</v>
      </c>
      <c r="P1" s="4" t="s">
        <v>310</v>
      </c>
      <c r="Q1" s="4" t="s">
        <v>306</v>
      </c>
      <c r="R1" s="4" t="s">
        <v>307</v>
      </c>
      <c r="S1" s="4" t="s">
        <v>308</v>
      </c>
      <c r="T1" s="4" t="s">
        <v>309</v>
      </c>
      <c r="U1" s="4" t="s">
        <v>310</v>
      </c>
      <c r="V1" s="4" t="s">
        <v>311</v>
      </c>
      <c r="W1" s="4" t="s">
        <v>312</v>
      </c>
      <c r="X1" s="75" t="s">
        <v>4029</v>
      </c>
      <c r="Y1" s="3" t="s">
        <v>4013</v>
      </c>
      <c r="Z1" s="2" t="s">
        <v>313</v>
      </c>
      <c r="AA1" s="2" t="s">
        <v>314</v>
      </c>
      <c r="AB1" s="2" t="s">
        <v>2729</v>
      </c>
      <c r="AC1" s="2" t="s">
        <v>2730</v>
      </c>
      <c r="AD1" s="2" t="s">
        <v>2731</v>
      </c>
      <c r="AE1" s="2" t="s">
        <v>2732</v>
      </c>
      <c r="AF1" s="2" t="s">
        <v>2733</v>
      </c>
      <c r="AG1" s="2" t="s">
        <v>566</v>
      </c>
      <c r="AH1" s="2" t="s">
        <v>567</v>
      </c>
      <c r="AI1" s="4" t="s">
        <v>567</v>
      </c>
      <c r="AJ1" s="2" t="s">
        <v>1075</v>
      </c>
      <c r="AK1" s="4" t="s">
        <v>1075</v>
      </c>
      <c r="AL1" s="2" t="s">
        <v>1076</v>
      </c>
      <c r="AM1" s="4" t="s">
        <v>1076</v>
      </c>
      <c r="AN1" s="2" t="s">
        <v>1077</v>
      </c>
      <c r="AO1" s="4" t="s">
        <v>1077</v>
      </c>
      <c r="AP1" s="2" t="s">
        <v>1078</v>
      </c>
      <c r="AQ1" s="2" t="s">
        <v>1079</v>
      </c>
      <c r="AR1" s="2" t="s">
        <v>1080</v>
      </c>
      <c r="AS1" s="2" t="s">
        <v>1081</v>
      </c>
      <c r="AT1" s="2" t="s">
        <v>2758</v>
      </c>
      <c r="AU1" s="2" t="s">
        <v>2759</v>
      </c>
      <c r="AV1" s="2" t="s">
        <v>2760</v>
      </c>
      <c r="AW1" s="2" t="s">
        <v>2761</v>
      </c>
      <c r="AX1" s="2" t="s">
        <v>2628</v>
      </c>
      <c r="AY1" s="2" t="s">
        <v>2629</v>
      </c>
      <c r="AZ1" s="2" t="s">
        <v>2630</v>
      </c>
      <c r="BA1" s="2" t="s">
        <v>2631</v>
      </c>
      <c r="BB1" s="2" t="s">
        <v>3210</v>
      </c>
      <c r="BC1" s="2" t="s">
        <v>980</v>
      </c>
      <c r="BD1" s="2" t="s">
        <v>140</v>
      </c>
      <c r="BE1" s="2" t="s">
        <v>2999</v>
      </c>
      <c r="BF1" s="2" t="s">
        <v>3000</v>
      </c>
      <c r="BG1" s="2" t="s">
        <v>319</v>
      </c>
      <c r="BI1" s="2" t="s">
        <v>1525</v>
      </c>
      <c r="BJ1" s="2" t="s">
        <v>3835</v>
      </c>
      <c r="BK1" s="2" t="s">
        <v>3834</v>
      </c>
      <c r="BL1" s="4" t="s">
        <v>3836</v>
      </c>
      <c r="BM1" s="2" t="s">
        <v>3833</v>
      </c>
      <c r="BN1" s="4" t="s">
        <v>3836</v>
      </c>
      <c r="BO1" s="2" t="s">
        <v>1525</v>
      </c>
      <c r="BP1" s="2" t="s">
        <v>3835</v>
      </c>
      <c r="BQ1" s="2" t="s">
        <v>3834</v>
      </c>
      <c r="BR1" s="4" t="s">
        <v>3837</v>
      </c>
      <c r="BS1" s="2" t="s">
        <v>3833</v>
      </c>
      <c r="BT1" s="4" t="s">
        <v>3837</v>
      </c>
      <c r="BU1" s="2" t="s">
        <v>4127</v>
      </c>
      <c r="BV1" s="2" t="s">
        <v>4128</v>
      </c>
      <c r="BW1" s="2" t="s">
        <v>4129</v>
      </c>
      <c r="BX1" s="2" t="s">
        <v>4897</v>
      </c>
      <c r="BY1" s="2" t="s">
        <v>5166</v>
      </c>
    </row>
    <row r="2" spans="1:77" hidden="1" x14ac:dyDescent="0.2">
      <c r="A2" s="5">
        <v>1</v>
      </c>
      <c r="B2" s="46">
        <v>1929</v>
      </c>
      <c r="C2" s="46">
        <v>1930</v>
      </c>
      <c r="D2" s="2" t="s">
        <v>320</v>
      </c>
      <c r="E2" s="6">
        <v>6</v>
      </c>
      <c r="F2" s="5">
        <f t="shared" ref="F2:F33" si="0">SUM(Q2:S2)</f>
        <v>42</v>
      </c>
      <c r="G2" s="7">
        <v>11</v>
      </c>
      <c r="H2" s="7">
        <v>7</v>
      </c>
      <c r="I2" s="7">
        <v>3</v>
      </c>
      <c r="J2" s="7">
        <v>43</v>
      </c>
      <c r="K2" s="7">
        <v>20</v>
      </c>
      <c r="L2" s="7">
        <v>4</v>
      </c>
      <c r="M2" s="7">
        <v>9</v>
      </c>
      <c r="N2" s="7">
        <v>8</v>
      </c>
      <c r="O2" s="7">
        <v>34</v>
      </c>
      <c r="P2" s="7">
        <v>44</v>
      </c>
      <c r="Q2" s="7">
        <f t="shared" ref="Q2:Q33" si="1">G2+L2</f>
        <v>15</v>
      </c>
      <c r="R2" s="7">
        <f t="shared" ref="R2:R33" si="2">H2+M2</f>
        <v>16</v>
      </c>
      <c r="S2" s="7">
        <f t="shared" ref="S2:S33" si="3">I2+N2</f>
        <v>11</v>
      </c>
      <c r="T2" s="7">
        <f t="shared" ref="T2:T33" si="4">J2+O2</f>
        <v>77</v>
      </c>
      <c r="U2" s="7">
        <f t="shared" ref="U2:U33" si="5">K2+P2</f>
        <v>64</v>
      </c>
      <c r="V2" s="53">
        <f t="shared" ref="V2:V46" si="6">Q2*2+R2</f>
        <v>46</v>
      </c>
      <c r="W2" s="8">
        <f t="shared" ref="W2:W46" si="7">V2/(F2*2)</f>
        <v>0.54761904761904767</v>
      </c>
      <c r="Y2" s="9">
        <f>T2-U2</f>
        <v>13</v>
      </c>
      <c r="Z2" s="10">
        <v>220495</v>
      </c>
      <c r="AA2" s="11">
        <f t="shared" ref="AA2:AA33" si="8">Z2/F2</f>
        <v>5249.8809523809523</v>
      </c>
      <c r="AB2" s="10">
        <f>Z2</f>
        <v>220495</v>
      </c>
      <c r="AC2" s="10">
        <f>AB2/SUM($F$2:F2)</f>
        <v>5249.8809523809523</v>
      </c>
      <c r="AD2" s="10">
        <v>110862</v>
      </c>
      <c r="AE2" s="10">
        <f t="shared" ref="AE2:AE33" si="9">AD2/SUM(G2:I2)</f>
        <v>5279.1428571428569</v>
      </c>
      <c r="AF2" s="10">
        <v>109633</v>
      </c>
      <c r="AG2" s="10">
        <f t="shared" ref="AG2:AG33" si="10">AF2/SUM(L2:N2)</f>
        <v>5220.6190476190477</v>
      </c>
      <c r="AH2" s="10">
        <v>10120</v>
      </c>
      <c r="AI2" s="7" t="s">
        <v>321</v>
      </c>
      <c r="AJ2" s="10">
        <v>2563</v>
      </c>
      <c r="AK2" s="7" t="s">
        <v>2346</v>
      </c>
      <c r="AL2" s="10">
        <v>15346</v>
      </c>
      <c r="AM2" s="7" t="s">
        <v>2347</v>
      </c>
      <c r="AN2" s="10">
        <v>1564</v>
      </c>
      <c r="AO2" s="7" t="s">
        <v>2348</v>
      </c>
      <c r="AP2" s="7">
        <v>2</v>
      </c>
      <c r="AQ2" s="7">
        <v>1</v>
      </c>
      <c r="AR2" s="7">
        <v>31</v>
      </c>
      <c r="AS2" s="7">
        <v>40</v>
      </c>
      <c r="AT2" s="7">
        <v>1</v>
      </c>
      <c r="AU2" s="7">
        <v>2</v>
      </c>
      <c r="AV2" s="7">
        <v>1</v>
      </c>
      <c r="AW2" s="7">
        <v>4</v>
      </c>
      <c r="BA2" s="7">
        <v>1</v>
      </c>
      <c r="BD2" s="12">
        <f>AVERAGE($AW$2:AW2)</f>
        <v>4</v>
      </c>
      <c r="BE2" s="8">
        <f t="shared" ref="BE2:BE33" si="11">SUM(AX2:AZ2)/A2</f>
        <v>0</v>
      </c>
      <c r="BF2" s="13">
        <v>13</v>
      </c>
      <c r="BG2" s="13">
        <v>8</v>
      </c>
      <c r="BU2" s="7">
        <f t="shared" ref="BU2:BU33" si="12">J2-K2</f>
        <v>23</v>
      </c>
      <c r="BV2" s="7">
        <f t="shared" ref="BV2:BV33" si="13">O2-P2</f>
        <v>-10</v>
      </c>
      <c r="BW2" s="7">
        <f>BU2+BV2</f>
        <v>13</v>
      </c>
      <c r="BX2" s="7">
        <v>18</v>
      </c>
      <c r="BY2" s="10">
        <v>280</v>
      </c>
    </row>
    <row r="3" spans="1:77" hidden="1" x14ac:dyDescent="0.2">
      <c r="A3" s="5">
        <f>A2+1</f>
        <v>2</v>
      </c>
      <c r="B3" s="46">
        <v>1930</v>
      </c>
      <c r="C3" s="46">
        <v>1931</v>
      </c>
      <c r="D3" s="2" t="s">
        <v>320</v>
      </c>
      <c r="E3" s="6">
        <v>12</v>
      </c>
      <c r="F3" s="5">
        <f t="shared" si="0"/>
        <v>42</v>
      </c>
      <c r="G3" s="7">
        <v>15</v>
      </c>
      <c r="H3" s="7">
        <v>3</v>
      </c>
      <c r="I3" s="7">
        <v>3</v>
      </c>
      <c r="J3" s="7">
        <v>59</v>
      </c>
      <c r="K3" s="7">
        <v>30</v>
      </c>
      <c r="L3" s="7">
        <v>3</v>
      </c>
      <c r="M3" s="7">
        <v>3</v>
      </c>
      <c r="N3" s="7">
        <v>15</v>
      </c>
      <c r="O3" s="7">
        <v>26</v>
      </c>
      <c r="P3" s="7">
        <v>52</v>
      </c>
      <c r="Q3" s="7">
        <f t="shared" si="1"/>
        <v>18</v>
      </c>
      <c r="R3" s="7">
        <f t="shared" si="2"/>
        <v>6</v>
      </c>
      <c r="S3" s="7">
        <f t="shared" si="3"/>
        <v>18</v>
      </c>
      <c r="T3" s="7">
        <f t="shared" si="4"/>
        <v>85</v>
      </c>
      <c r="U3" s="7">
        <f t="shared" si="5"/>
        <v>82</v>
      </c>
      <c r="V3" s="5">
        <f t="shared" si="6"/>
        <v>42</v>
      </c>
      <c r="W3" s="8">
        <f t="shared" si="7"/>
        <v>0.5</v>
      </c>
      <c r="Y3" s="9">
        <f t="shared" ref="Y3:Y66" si="14">T3-U3</f>
        <v>3</v>
      </c>
      <c r="Z3" s="10">
        <v>174060</v>
      </c>
      <c r="AA3" s="11">
        <f t="shared" si="8"/>
        <v>4144.2857142857147</v>
      </c>
      <c r="AB3" s="10">
        <f t="shared" ref="AB3:AB34" si="15">AB2+Z3</f>
        <v>394555</v>
      </c>
      <c r="AC3" s="10">
        <f>AB3/SUM($F$2:F3)</f>
        <v>4697.083333333333</v>
      </c>
      <c r="AD3" s="10">
        <v>82029</v>
      </c>
      <c r="AE3" s="10">
        <f t="shared" si="9"/>
        <v>3906.1428571428573</v>
      </c>
      <c r="AF3" s="10">
        <v>92031</v>
      </c>
      <c r="AG3" s="10">
        <f t="shared" si="10"/>
        <v>4382.4285714285716</v>
      </c>
      <c r="AH3" s="10">
        <v>6004</v>
      </c>
      <c r="AI3" s="7" t="s">
        <v>2349</v>
      </c>
      <c r="AJ3" s="10">
        <v>1735</v>
      </c>
      <c r="AK3" s="7" t="s">
        <v>2845</v>
      </c>
      <c r="AL3" s="10">
        <v>7772</v>
      </c>
      <c r="AM3" s="7" t="s">
        <v>2846</v>
      </c>
      <c r="AN3" s="10">
        <v>1645</v>
      </c>
      <c r="AO3" s="7" t="s">
        <v>2847</v>
      </c>
      <c r="AP3" s="7">
        <v>0</v>
      </c>
      <c r="AQ3" s="7">
        <v>2</v>
      </c>
      <c r="AR3" s="7">
        <v>25</v>
      </c>
      <c r="AS3" s="7">
        <v>18</v>
      </c>
      <c r="AT3" s="7">
        <v>13</v>
      </c>
      <c r="AU3" s="7">
        <v>3</v>
      </c>
      <c r="AV3" s="7">
        <v>2</v>
      </c>
      <c r="AW3" s="7">
        <v>4</v>
      </c>
      <c r="BA3" s="7">
        <v>2</v>
      </c>
      <c r="BD3" s="12">
        <f>AVERAGE($AW$2:AW3)</f>
        <v>4</v>
      </c>
      <c r="BE3" s="8">
        <f t="shared" si="11"/>
        <v>0</v>
      </c>
      <c r="BF3" s="7">
        <v>6</v>
      </c>
      <c r="BG3" s="7">
        <v>7</v>
      </c>
      <c r="BU3" s="7">
        <f t="shared" si="12"/>
        <v>29</v>
      </c>
      <c r="BV3" s="7">
        <f t="shared" si="13"/>
        <v>-26</v>
      </c>
      <c r="BW3" s="7">
        <f t="shared" ref="BW3:BW66" si="16">BU3+BV3</f>
        <v>3</v>
      </c>
      <c r="BX3" s="7">
        <v>17</v>
      </c>
      <c r="BY3" s="10">
        <v>302</v>
      </c>
    </row>
    <row r="4" spans="1:77" hidden="1" x14ac:dyDescent="0.2">
      <c r="A4" s="5">
        <f t="shared" ref="A4:A69" si="17">A3+1</f>
        <v>3</v>
      </c>
      <c r="B4" s="46">
        <v>1931</v>
      </c>
      <c r="C4" s="46">
        <v>1932</v>
      </c>
      <c r="D4" s="2" t="s">
        <v>320</v>
      </c>
      <c r="E4" s="6">
        <v>9</v>
      </c>
      <c r="F4" s="5">
        <f t="shared" si="0"/>
        <v>40</v>
      </c>
      <c r="G4" s="7">
        <v>14</v>
      </c>
      <c r="H4" s="7">
        <v>3</v>
      </c>
      <c r="I4" s="7">
        <v>3</v>
      </c>
      <c r="J4" s="7">
        <v>49</v>
      </c>
      <c r="K4" s="7">
        <v>24</v>
      </c>
      <c r="L4" s="7">
        <v>4</v>
      </c>
      <c r="M4" s="7">
        <v>4</v>
      </c>
      <c r="N4" s="7">
        <v>12</v>
      </c>
      <c r="O4" s="7">
        <v>27</v>
      </c>
      <c r="P4" s="7">
        <v>57</v>
      </c>
      <c r="Q4" s="7">
        <f t="shared" si="1"/>
        <v>18</v>
      </c>
      <c r="R4" s="7">
        <f t="shared" si="2"/>
        <v>7</v>
      </c>
      <c r="S4" s="7">
        <f t="shared" si="3"/>
        <v>15</v>
      </c>
      <c r="T4" s="7">
        <f t="shared" si="4"/>
        <v>76</v>
      </c>
      <c r="U4" s="7">
        <f t="shared" si="5"/>
        <v>81</v>
      </c>
      <c r="V4" s="5">
        <f t="shared" si="6"/>
        <v>43</v>
      </c>
      <c r="W4" s="8">
        <f t="shared" si="7"/>
        <v>0.53749999999999998</v>
      </c>
      <c r="Y4" s="9">
        <f t="shared" si="14"/>
        <v>-5</v>
      </c>
      <c r="Z4" s="10">
        <v>190186</v>
      </c>
      <c r="AA4" s="11">
        <f t="shared" si="8"/>
        <v>4754.6499999999996</v>
      </c>
      <c r="AB4" s="10">
        <f t="shared" si="15"/>
        <v>584741</v>
      </c>
      <c r="AC4" s="10">
        <f>AB4/SUM($F$2:F4)</f>
        <v>4715.6532258064517</v>
      </c>
      <c r="AD4" s="10">
        <v>86601</v>
      </c>
      <c r="AE4" s="10">
        <f t="shared" si="9"/>
        <v>4330.05</v>
      </c>
      <c r="AF4" s="10">
        <v>103585</v>
      </c>
      <c r="AG4" s="10">
        <f t="shared" si="10"/>
        <v>5179.25</v>
      </c>
      <c r="AH4" s="10">
        <v>8183</v>
      </c>
      <c r="AI4" s="7" t="s">
        <v>2848</v>
      </c>
      <c r="AJ4" s="10">
        <v>2154</v>
      </c>
      <c r="AK4" s="7" t="s">
        <v>2849</v>
      </c>
      <c r="AL4" s="10">
        <v>14100</v>
      </c>
      <c r="AM4" s="7" t="s">
        <v>2850</v>
      </c>
      <c r="AN4" s="10">
        <v>1387</v>
      </c>
      <c r="AO4" s="7" t="s">
        <v>2348</v>
      </c>
      <c r="AP4" s="7">
        <v>1</v>
      </c>
      <c r="AQ4" s="7">
        <v>0</v>
      </c>
      <c r="AR4" s="7">
        <v>17</v>
      </c>
      <c r="AS4" s="7">
        <v>28</v>
      </c>
      <c r="AT4" s="7">
        <v>3</v>
      </c>
      <c r="AU4" s="7">
        <v>3</v>
      </c>
      <c r="AV4" s="7">
        <v>2</v>
      </c>
      <c r="AW4" s="7">
        <v>4</v>
      </c>
      <c r="BA4" s="7">
        <v>3</v>
      </c>
      <c r="BD4" s="12">
        <f>AVERAGE($AW$2:AW4)</f>
        <v>4</v>
      </c>
      <c r="BE4" s="8">
        <f t="shared" si="11"/>
        <v>0</v>
      </c>
      <c r="BF4" s="7">
        <v>10</v>
      </c>
      <c r="BG4" s="7">
        <v>5</v>
      </c>
      <c r="BU4" s="7">
        <f t="shared" si="12"/>
        <v>25</v>
      </c>
      <c r="BV4" s="7">
        <f t="shared" si="13"/>
        <v>-30</v>
      </c>
      <c r="BW4" s="7">
        <f t="shared" si="16"/>
        <v>-5</v>
      </c>
      <c r="BX4" s="7">
        <v>29</v>
      </c>
      <c r="BY4" s="10">
        <v>420</v>
      </c>
    </row>
    <row r="5" spans="1:77" hidden="1" x14ac:dyDescent="0.2">
      <c r="A5" s="5">
        <f t="shared" si="17"/>
        <v>4</v>
      </c>
      <c r="B5" s="46">
        <v>1932</v>
      </c>
      <c r="C5" s="46">
        <v>1933</v>
      </c>
      <c r="D5" s="2" t="s">
        <v>320</v>
      </c>
      <c r="E5" s="6">
        <v>20</v>
      </c>
      <c r="F5" s="5">
        <f t="shared" si="0"/>
        <v>42</v>
      </c>
      <c r="G5" s="7">
        <v>10</v>
      </c>
      <c r="H5" s="7">
        <v>4</v>
      </c>
      <c r="I5" s="7">
        <v>7</v>
      </c>
      <c r="J5" s="7">
        <v>51</v>
      </c>
      <c r="K5" s="7">
        <v>38</v>
      </c>
      <c r="L5" s="7">
        <v>3</v>
      </c>
      <c r="M5" s="7">
        <v>2</v>
      </c>
      <c r="N5" s="7">
        <v>16</v>
      </c>
      <c r="O5" s="7">
        <v>21</v>
      </c>
      <c r="P5" s="7">
        <v>54</v>
      </c>
      <c r="Q5" s="7">
        <f t="shared" si="1"/>
        <v>13</v>
      </c>
      <c r="R5" s="7">
        <f t="shared" si="2"/>
        <v>6</v>
      </c>
      <c r="S5" s="7">
        <f t="shared" si="3"/>
        <v>23</v>
      </c>
      <c r="T5" s="7">
        <f t="shared" si="4"/>
        <v>72</v>
      </c>
      <c r="U5" s="7">
        <f t="shared" si="5"/>
        <v>92</v>
      </c>
      <c r="V5" s="5">
        <f t="shared" si="6"/>
        <v>32</v>
      </c>
      <c r="W5" s="8">
        <f t="shared" si="7"/>
        <v>0.38095238095238093</v>
      </c>
      <c r="Y5" s="9">
        <f t="shared" si="14"/>
        <v>-20</v>
      </c>
      <c r="Z5" s="10">
        <v>201311</v>
      </c>
      <c r="AA5" s="11">
        <f t="shared" si="8"/>
        <v>4793.1190476190477</v>
      </c>
      <c r="AB5" s="10">
        <f t="shared" si="15"/>
        <v>786052</v>
      </c>
      <c r="AC5" s="10">
        <f>AB5/SUM($F$2:F5)</f>
        <v>4735.2530120481924</v>
      </c>
      <c r="AD5" s="10">
        <v>91770</v>
      </c>
      <c r="AE5" s="10">
        <f t="shared" si="9"/>
        <v>4370</v>
      </c>
      <c r="AF5" s="10">
        <v>109541</v>
      </c>
      <c r="AG5" s="10">
        <f t="shared" si="10"/>
        <v>5216.2380952380954</v>
      </c>
      <c r="AH5" s="10">
        <v>8673</v>
      </c>
      <c r="AI5" s="7" t="s">
        <v>2851</v>
      </c>
      <c r="AJ5" s="10">
        <v>2332</v>
      </c>
      <c r="AK5" s="7" t="s">
        <v>2852</v>
      </c>
      <c r="AL5" s="10">
        <v>19233</v>
      </c>
      <c r="AM5" s="7" t="s">
        <v>2853</v>
      </c>
      <c r="AN5" s="10">
        <v>2199</v>
      </c>
      <c r="AO5" s="7" t="s">
        <v>3285</v>
      </c>
      <c r="AP5" s="7">
        <v>1</v>
      </c>
      <c r="AQ5" s="7">
        <v>0</v>
      </c>
      <c r="AR5" s="7">
        <v>26</v>
      </c>
      <c r="AS5" s="7">
        <v>19</v>
      </c>
      <c r="AT5" s="7">
        <v>0</v>
      </c>
      <c r="AU5" s="7">
        <v>1</v>
      </c>
      <c r="AV5" s="7">
        <v>5</v>
      </c>
      <c r="AW5" s="7">
        <v>4</v>
      </c>
      <c r="BA5" s="7">
        <v>4</v>
      </c>
      <c r="BD5" s="12">
        <f>AVERAGE($AW$2:AW5)</f>
        <v>4</v>
      </c>
      <c r="BE5" s="8">
        <f t="shared" si="11"/>
        <v>0</v>
      </c>
      <c r="BF5" s="7">
        <v>4</v>
      </c>
      <c r="BG5" s="13">
        <v>13</v>
      </c>
      <c r="BU5" s="7">
        <f t="shared" si="12"/>
        <v>13</v>
      </c>
      <c r="BV5" s="7">
        <f t="shared" si="13"/>
        <v>-33</v>
      </c>
      <c r="BW5" s="7">
        <f t="shared" si="16"/>
        <v>-20</v>
      </c>
      <c r="BX5" s="7">
        <v>29</v>
      </c>
      <c r="BY5" s="10">
        <v>502</v>
      </c>
    </row>
    <row r="6" spans="1:77" hidden="1" x14ac:dyDescent="0.2">
      <c r="A6" s="5">
        <f t="shared" si="17"/>
        <v>5</v>
      </c>
      <c r="B6" s="46">
        <v>1933</v>
      </c>
      <c r="C6" s="46">
        <v>1934</v>
      </c>
      <c r="D6" s="2" t="s">
        <v>320</v>
      </c>
      <c r="E6" s="6">
        <v>12</v>
      </c>
      <c r="F6" s="5">
        <f t="shared" si="0"/>
        <v>42</v>
      </c>
      <c r="G6" s="7">
        <v>11</v>
      </c>
      <c r="H6" s="7">
        <v>5</v>
      </c>
      <c r="I6" s="7">
        <v>5</v>
      </c>
      <c r="J6" s="7">
        <v>44</v>
      </c>
      <c r="K6" s="7">
        <v>28</v>
      </c>
      <c r="L6" s="7">
        <v>4</v>
      </c>
      <c r="M6" s="7">
        <v>3</v>
      </c>
      <c r="N6" s="7">
        <v>14</v>
      </c>
      <c r="O6" s="7">
        <v>27</v>
      </c>
      <c r="P6" s="7">
        <v>46</v>
      </c>
      <c r="Q6" s="7">
        <f t="shared" si="1"/>
        <v>15</v>
      </c>
      <c r="R6" s="7">
        <f t="shared" si="2"/>
        <v>8</v>
      </c>
      <c r="S6" s="7">
        <f t="shared" si="3"/>
        <v>19</v>
      </c>
      <c r="T6" s="7">
        <f t="shared" si="4"/>
        <v>71</v>
      </c>
      <c r="U6" s="7">
        <f t="shared" si="5"/>
        <v>74</v>
      </c>
      <c r="V6" s="5">
        <f t="shared" si="6"/>
        <v>38</v>
      </c>
      <c r="W6" s="8">
        <f t="shared" si="7"/>
        <v>0.45238095238095238</v>
      </c>
      <c r="Y6" s="9">
        <f t="shared" si="14"/>
        <v>-3</v>
      </c>
      <c r="Z6" s="10">
        <v>186170</v>
      </c>
      <c r="AA6" s="11">
        <f t="shared" si="8"/>
        <v>4432.6190476190477</v>
      </c>
      <c r="AB6" s="10">
        <f t="shared" si="15"/>
        <v>972222</v>
      </c>
      <c r="AC6" s="10">
        <f>AB6/SUM($F$2:F6)</f>
        <v>4674.1442307692305</v>
      </c>
      <c r="AD6" s="10">
        <v>91580</v>
      </c>
      <c r="AE6" s="10">
        <f t="shared" si="9"/>
        <v>4360.9523809523807</v>
      </c>
      <c r="AF6" s="10">
        <v>94590</v>
      </c>
      <c r="AG6" s="10">
        <f t="shared" si="10"/>
        <v>4504.2857142857147</v>
      </c>
      <c r="AH6" s="10">
        <v>6708</v>
      </c>
      <c r="AI6" s="7" t="s">
        <v>2848</v>
      </c>
      <c r="AJ6" s="10">
        <v>2286</v>
      </c>
      <c r="AK6" s="7" t="s">
        <v>234</v>
      </c>
      <c r="AL6" s="10">
        <v>10163</v>
      </c>
      <c r="AM6" s="7" t="s">
        <v>235</v>
      </c>
      <c r="AN6" s="7">
        <v>800</v>
      </c>
      <c r="AO6" s="7" t="s">
        <v>2348</v>
      </c>
      <c r="AP6" s="7">
        <v>0</v>
      </c>
      <c r="AQ6" s="7">
        <v>1</v>
      </c>
      <c r="AR6" s="7">
        <v>30</v>
      </c>
      <c r="AS6" s="7">
        <v>21</v>
      </c>
      <c r="AT6" s="7">
        <v>2</v>
      </c>
      <c r="AU6" s="7">
        <v>2</v>
      </c>
      <c r="AV6" s="7">
        <v>4</v>
      </c>
      <c r="AW6" s="7">
        <v>4</v>
      </c>
      <c r="BA6" s="7">
        <v>5</v>
      </c>
      <c r="BD6" s="12">
        <f>AVERAGE($AW$2:AW6)</f>
        <v>4</v>
      </c>
      <c r="BE6" s="8">
        <f t="shared" si="11"/>
        <v>0</v>
      </c>
      <c r="BF6" s="7">
        <v>7</v>
      </c>
      <c r="BG6" s="7">
        <v>9</v>
      </c>
      <c r="BU6" s="7">
        <f t="shared" si="12"/>
        <v>16</v>
      </c>
      <c r="BV6" s="7">
        <f t="shared" si="13"/>
        <v>-19</v>
      </c>
      <c r="BW6" s="7">
        <f t="shared" si="16"/>
        <v>-3</v>
      </c>
      <c r="BX6" s="7">
        <v>25</v>
      </c>
      <c r="BY6" s="10">
        <v>481</v>
      </c>
    </row>
    <row r="7" spans="1:77" hidden="1" x14ac:dyDescent="0.2">
      <c r="A7" s="5">
        <f t="shared" si="17"/>
        <v>6</v>
      </c>
      <c r="B7" s="46">
        <v>1934</v>
      </c>
      <c r="C7" s="46">
        <v>1935</v>
      </c>
      <c r="D7" s="2" t="s">
        <v>320</v>
      </c>
      <c r="E7" s="6">
        <v>15</v>
      </c>
      <c r="F7" s="5">
        <f t="shared" si="0"/>
        <v>42</v>
      </c>
      <c r="G7" s="7">
        <v>12</v>
      </c>
      <c r="H7" s="7">
        <v>5</v>
      </c>
      <c r="I7" s="7">
        <v>4</v>
      </c>
      <c r="J7" s="7">
        <v>50</v>
      </c>
      <c r="K7" s="7">
        <v>20</v>
      </c>
      <c r="L7" s="7">
        <v>3</v>
      </c>
      <c r="M7" s="7">
        <v>1</v>
      </c>
      <c r="N7" s="7">
        <v>17</v>
      </c>
      <c r="O7" s="7">
        <v>26</v>
      </c>
      <c r="P7" s="7">
        <v>62</v>
      </c>
      <c r="Q7" s="7">
        <f t="shared" si="1"/>
        <v>15</v>
      </c>
      <c r="R7" s="7">
        <f t="shared" si="2"/>
        <v>6</v>
      </c>
      <c r="S7" s="7">
        <f t="shared" si="3"/>
        <v>21</v>
      </c>
      <c r="T7" s="7">
        <f t="shared" si="4"/>
        <v>76</v>
      </c>
      <c r="U7" s="7">
        <f t="shared" si="5"/>
        <v>82</v>
      </c>
      <c r="V7" s="5">
        <f t="shared" si="6"/>
        <v>36</v>
      </c>
      <c r="W7" s="8">
        <f t="shared" si="7"/>
        <v>0.42857142857142855</v>
      </c>
      <c r="Y7" s="9">
        <f t="shared" si="14"/>
        <v>-6</v>
      </c>
      <c r="Z7" s="10">
        <v>184376</v>
      </c>
      <c r="AA7" s="11">
        <f t="shared" si="8"/>
        <v>4389.9047619047615</v>
      </c>
      <c r="AB7" s="10">
        <f t="shared" si="15"/>
        <v>1156598</v>
      </c>
      <c r="AC7" s="10">
        <f>AB7/SUM($F$2:F7)</f>
        <v>4626.3919999999998</v>
      </c>
      <c r="AD7" s="10">
        <v>81935</v>
      </c>
      <c r="AE7" s="10">
        <f t="shared" si="9"/>
        <v>3901.6666666666665</v>
      </c>
      <c r="AF7" s="10">
        <v>102441</v>
      </c>
      <c r="AG7" s="10">
        <f t="shared" si="10"/>
        <v>4878.1428571428569</v>
      </c>
      <c r="AH7" s="10">
        <v>6517</v>
      </c>
      <c r="AI7" s="7" t="s">
        <v>2848</v>
      </c>
      <c r="AJ7" s="10">
        <v>1862</v>
      </c>
      <c r="AK7" s="7" t="s">
        <v>2231</v>
      </c>
      <c r="AL7" s="10">
        <v>10519</v>
      </c>
      <c r="AM7" s="7" t="s">
        <v>1899</v>
      </c>
      <c r="AN7" s="10">
        <v>2014</v>
      </c>
      <c r="AO7" s="7" t="s">
        <v>2381</v>
      </c>
      <c r="AP7" s="7">
        <v>2</v>
      </c>
      <c r="AQ7" s="7">
        <v>1</v>
      </c>
      <c r="AR7" s="7">
        <v>28</v>
      </c>
      <c r="AS7" s="7">
        <v>18</v>
      </c>
      <c r="AT7" s="7">
        <v>0</v>
      </c>
      <c r="AU7" s="7">
        <v>2</v>
      </c>
      <c r="AV7" s="7">
        <v>4</v>
      </c>
      <c r="AW7" s="7">
        <v>4</v>
      </c>
      <c r="BA7" s="7">
        <v>6</v>
      </c>
      <c r="BD7" s="12">
        <f>AVERAGE($AW$2:AW7)</f>
        <v>4</v>
      </c>
      <c r="BE7" s="8">
        <f t="shared" si="11"/>
        <v>0</v>
      </c>
      <c r="BF7" s="7">
        <v>9</v>
      </c>
      <c r="BG7" s="7">
        <v>10</v>
      </c>
      <c r="BU7" s="7">
        <f t="shared" si="12"/>
        <v>30</v>
      </c>
      <c r="BV7" s="7">
        <f t="shared" si="13"/>
        <v>-36</v>
      </c>
      <c r="BW7" s="7">
        <f t="shared" si="16"/>
        <v>-6</v>
      </c>
      <c r="BX7" s="7">
        <v>21</v>
      </c>
      <c r="BY7" s="10">
        <v>510</v>
      </c>
    </row>
    <row r="8" spans="1:77" hidden="1" x14ac:dyDescent="0.2">
      <c r="A8" s="5">
        <f t="shared" si="17"/>
        <v>7</v>
      </c>
      <c r="B8" s="46">
        <v>1935</v>
      </c>
      <c r="C8" s="46">
        <v>1936</v>
      </c>
      <c r="D8" s="2" t="s">
        <v>320</v>
      </c>
      <c r="E8" s="6">
        <v>16</v>
      </c>
      <c r="F8" s="5">
        <f t="shared" si="0"/>
        <v>42</v>
      </c>
      <c r="G8" s="7">
        <v>10</v>
      </c>
      <c r="H8" s="7">
        <v>8</v>
      </c>
      <c r="I8" s="7">
        <v>3</v>
      </c>
      <c r="J8" s="7">
        <v>41</v>
      </c>
      <c r="K8" s="7">
        <v>28</v>
      </c>
      <c r="L8" s="7">
        <v>3</v>
      </c>
      <c r="M8" s="7">
        <v>4</v>
      </c>
      <c r="N8" s="7">
        <v>14</v>
      </c>
      <c r="O8" s="7">
        <v>21</v>
      </c>
      <c r="P8" s="7">
        <v>67</v>
      </c>
      <c r="Q8" s="7">
        <f t="shared" si="1"/>
        <v>13</v>
      </c>
      <c r="R8" s="7">
        <f t="shared" si="2"/>
        <v>12</v>
      </c>
      <c r="S8" s="7">
        <f t="shared" si="3"/>
        <v>17</v>
      </c>
      <c r="T8" s="7">
        <f t="shared" si="4"/>
        <v>62</v>
      </c>
      <c r="U8" s="7">
        <f t="shared" si="5"/>
        <v>95</v>
      </c>
      <c r="V8" s="5">
        <f t="shared" si="6"/>
        <v>38</v>
      </c>
      <c r="W8" s="8">
        <f t="shared" si="7"/>
        <v>0.45238095238095238</v>
      </c>
      <c r="Y8" s="9">
        <f t="shared" si="14"/>
        <v>-33</v>
      </c>
      <c r="Z8" s="10">
        <v>168628</v>
      </c>
      <c r="AA8" s="11">
        <f t="shared" si="8"/>
        <v>4014.9523809523807</v>
      </c>
      <c r="AB8" s="10">
        <f t="shared" si="15"/>
        <v>1325226</v>
      </c>
      <c r="AC8" s="10">
        <f>AB8/SUM($F$2:F8)</f>
        <v>4538.4452054794519</v>
      </c>
      <c r="AD8" s="10">
        <v>78133</v>
      </c>
      <c r="AE8" s="10">
        <f t="shared" si="9"/>
        <v>3720.6190476190477</v>
      </c>
      <c r="AF8" s="10">
        <v>90495</v>
      </c>
      <c r="AG8" s="10">
        <f t="shared" si="10"/>
        <v>4309.2857142857147</v>
      </c>
      <c r="AH8" s="10">
        <v>6605</v>
      </c>
      <c r="AI8" s="7" t="s">
        <v>2382</v>
      </c>
      <c r="AJ8" s="10">
        <v>1811</v>
      </c>
      <c r="AK8" s="7" t="s">
        <v>2383</v>
      </c>
      <c r="AL8" s="10">
        <v>7153</v>
      </c>
      <c r="AM8" s="7" t="s">
        <v>2384</v>
      </c>
      <c r="AN8" s="10">
        <v>1522</v>
      </c>
      <c r="AO8" s="7" t="s">
        <v>2385</v>
      </c>
      <c r="AP8" s="7">
        <v>2</v>
      </c>
      <c r="AQ8" s="7">
        <v>2</v>
      </c>
      <c r="AR8" s="7">
        <v>29</v>
      </c>
      <c r="AS8" s="7">
        <v>21</v>
      </c>
      <c r="AT8" s="7">
        <v>0</v>
      </c>
      <c r="AU8" s="7">
        <v>2</v>
      </c>
      <c r="AV8" s="7">
        <v>2</v>
      </c>
      <c r="AW8" s="7">
        <v>4</v>
      </c>
      <c r="BA8" s="7">
        <v>7</v>
      </c>
      <c r="BD8" s="12">
        <f>AVERAGE($AW$2:AW8)</f>
        <v>4</v>
      </c>
      <c r="BE8" s="8">
        <f t="shared" si="11"/>
        <v>0</v>
      </c>
      <c r="BF8" s="7">
        <v>9</v>
      </c>
      <c r="BG8" s="7">
        <v>12</v>
      </c>
      <c r="BU8" s="7">
        <f t="shared" si="12"/>
        <v>13</v>
      </c>
      <c r="BV8" s="7">
        <f t="shared" si="13"/>
        <v>-46</v>
      </c>
      <c r="BW8" s="7">
        <f t="shared" si="16"/>
        <v>-33</v>
      </c>
      <c r="BX8" s="7">
        <v>13</v>
      </c>
      <c r="BY8" s="10">
        <v>576</v>
      </c>
    </row>
    <row r="9" spans="1:77" hidden="1" x14ac:dyDescent="0.2">
      <c r="A9" s="5">
        <f t="shared" si="17"/>
        <v>8</v>
      </c>
      <c r="B9" s="46">
        <v>1936</v>
      </c>
      <c r="C9" s="46">
        <v>1937</v>
      </c>
      <c r="D9" s="2" t="s">
        <v>320</v>
      </c>
      <c r="E9" s="6">
        <v>12</v>
      </c>
      <c r="F9" s="5">
        <f t="shared" si="0"/>
        <v>42</v>
      </c>
      <c r="G9" s="7">
        <v>13</v>
      </c>
      <c r="H9" s="7">
        <v>3</v>
      </c>
      <c r="I9" s="7">
        <v>5</v>
      </c>
      <c r="J9" s="7">
        <v>54</v>
      </c>
      <c r="K9" s="7">
        <v>27</v>
      </c>
      <c r="L9" s="7">
        <v>3</v>
      </c>
      <c r="M9" s="7">
        <v>8</v>
      </c>
      <c r="N9" s="7">
        <v>10</v>
      </c>
      <c r="O9" s="7">
        <v>25</v>
      </c>
      <c r="P9" s="7">
        <v>43</v>
      </c>
      <c r="Q9" s="7">
        <f t="shared" si="1"/>
        <v>16</v>
      </c>
      <c r="R9" s="7">
        <f t="shared" si="2"/>
        <v>11</v>
      </c>
      <c r="S9" s="7">
        <f t="shared" si="3"/>
        <v>15</v>
      </c>
      <c r="T9" s="7">
        <f t="shared" si="4"/>
        <v>79</v>
      </c>
      <c r="U9" s="7">
        <f t="shared" si="5"/>
        <v>70</v>
      </c>
      <c r="V9" s="5">
        <f t="shared" si="6"/>
        <v>43</v>
      </c>
      <c r="W9" s="8">
        <f t="shared" si="7"/>
        <v>0.51190476190476186</v>
      </c>
      <c r="Y9" s="9">
        <f t="shared" si="14"/>
        <v>9</v>
      </c>
      <c r="Z9" s="10">
        <v>217408</v>
      </c>
      <c r="AA9" s="11">
        <f t="shared" si="8"/>
        <v>5176.3809523809523</v>
      </c>
      <c r="AB9" s="10">
        <f t="shared" si="15"/>
        <v>1542634</v>
      </c>
      <c r="AC9" s="10">
        <f>AB9/SUM($F$2:F9)</f>
        <v>4618.6646706586826</v>
      </c>
      <c r="AD9" s="10">
        <v>110392</v>
      </c>
      <c r="AE9" s="10">
        <f t="shared" si="9"/>
        <v>5256.7619047619046</v>
      </c>
      <c r="AF9" s="10">
        <v>107016</v>
      </c>
      <c r="AG9" s="10">
        <f t="shared" si="10"/>
        <v>5096</v>
      </c>
      <c r="AH9" s="10">
        <v>10629</v>
      </c>
      <c r="AI9" s="7" t="s">
        <v>2386</v>
      </c>
      <c r="AJ9" s="10">
        <v>2292</v>
      </c>
      <c r="AK9" s="7" t="s">
        <v>3368</v>
      </c>
      <c r="AL9" s="10">
        <v>9904</v>
      </c>
      <c r="AM9" s="7" t="s">
        <v>2846</v>
      </c>
      <c r="AN9" s="10">
        <v>2233</v>
      </c>
      <c r="AO9" s="7" t="s">
        <v>2850</v>
      </c>
      <c r="AP9" s="7">
        <v>1</v>
      </c>
      <c r="AQ9" s="7">
        <v>1</v>
      </c>
      <c r="AR9" s="7">
        <v>31</v>
      </c>
      <c r="AS9" s="7">
        <v>24</v>
      </c>
      <c r="AT9" s="7">
        <v>3</v>
      </c>
      <c r="AU9" s="7">
        <v>2</v>
      </c>
      <c r="AV9" s="7">
        <v>2</v>
      </c>
      <c r="AW9" s="7">
        <v>4</v>
      </c>
      <c r="BA9" s="7">
        <v>8</v>
      </c>
      <c r="BD9" s="12">
        <f>AVERAGE($AW$2:AW9)</f>
        <v>4</v>
      </c>
      <c r="BE9" s="8">
        <f t="shared" si="11"/>
        <v>0</v>
      </c>
      <c r="BF9" s="7">
        <v>7</v>
      </c>
      <c r="BG9" s="7">
        <v>8</v>
      </c>
      <c r="BU9" s="7">
        <f t="shared" si="12"/>
        <v>27</v>
      </c>
      <c r="BV9" s="7">
        <f t="shared" si="13"/>
        <v>-18</v>
      </c>
      <c r="BW9" s="7">
        <f t="shared" si="16"/>
        <v>9</v>
      </c>
      <c r="BX9" s="7">
        <v>24</v>
      </c>
      <c r="BY9" s="10">
        <v>441</v>
      </c>
    </row>
    <row r="10" spans="1:77" hidden="1" x14ac:dyDescent="0.2">
      <c r="A10" s="5">
        <f t="shared" si="17"/>
        <v>9</v>
      </c>
      <c r="B10" s="46">
        <v>1937</v>
      </c>
      <c r="C10" s="46">
        <v>1938</v>
      </c>
      <c r="D10" s="2" t="s">
        <v>320</v>
      </c>
      <c r="E10" s="6">
        <v>11</v>
      </c>
      <c r="F10" s="5">
        <f t="shared" si="0"/>
        <v>42</v>
      </c>
      <c r="G10" s="7">
        <v>11</v>
      </c>
      <c r="H10" s="7">
        <v>4</v>
      </c>
      <c r="I10" s="7">
        <v>6</v>
      </c>
      <c r="J10" s="7">
        <v>40</v>
      </c>
      <c r="K10" s="7">
        <v>25</v>
      </c>
      <c r="L10" s="7">
        <v>5</v>
      </c>
      <c r="M10" s="7">
        <v>6</v>
      </c>
      <c r="N10" s="7">
        <v>10</v>
      </c>
      <c r="O10" s="7">
        <v>30</v>
      </c>
      <c r="P10" s="7">
        <v>43</v>
      </c>
      <c r="Q10" s="7">
        <f t="shared" si="1"/>
        <v>16</v>
      </c>
      <c r="R10" s="7">
        <f t="shared" si="2"/>
        <v>10</v>
      </c>
      <c r="S10" s="7">
        <f t="shared" si="3"/>
        <v>16</v>
      </c>
      <c r="T10" s="7">
        <f t="shared" si="4"/>
        <v>70</v>
      </c>
      <c r="U10" s="7">
        <f t="shared" si="5"/>
        <v>68</v>
      </c>
      <c r="V10" s="5">
        <f t="shared" si="6"/>
        <v>42</v>
      </c>
      <c r="W10" s="8">
        <f t="shared" si="7"/>
        <v>0.5</v>
      </c>
      <c r="Y10" s="9">
        <f t="shared" si="14"/>
        <v>2</v>
      </c>
      <c r="Z10" s="10">
        <v>248384</v>
      </c>
      <c r="AA10" s="11">
        <f t="shared" si="8"/>
        <v>5913.9047619047615</v>
      </c>
      <c r="AB10" s="10">
        <f t="shared" si="15"/>
        <v>1791018</v>
      </c>
      <c r="AC10" s="10">
        <f>AB10/SUM($F$2:F10)</f>
        <v>4763.3457446808507</v>
      </c>
      <c r="AD10" s="10">
        <v>125098</v>
      </c>
      <c r="AE10" s="10">
        <f t="shared" si="9"/>
        <v>5957.0476190476193</v>
      </c>
      <c r="AF10" s="10">
        <v>123286</v>
      </c>
      <c r="AG10" s="10">
        <f t="shared" si="10"/>
        <v>5870.7619047619046</v>
      </c>
      <c r="AH10" s="10">
        <v>9494</v>
      </c>
      <c r="AI10" s="7" t="s">
        <v>2851</v>
      </c>
      <c r="AJ10" s="10">
        <v>3178</v>
      </c>
      <c r="AK10" s="7" t="s">
        <v>3369</v>
      </c>
      <c r="AL10" s="10">
        <v>15416</v>
      </c>
      <c r="AM10" s="7" t="s">
        <v>2853</v>
      </c>
      <c r="AN10" s="10">
        <v>1259</v>
      </c>
      <c r="AO10" s="7" t="s">
        <v>3370</v>
      </c>
      <c r="AP10" s="7">
        <v>1</v>
      </c>
      <c r="AQ10" s="7">
        <v>2</v>
      </c>
      <c r="AR10" s="7">
        <v>23</v>
      </c>
      <c r="AS10" s="7">
        <v>32</v>
      </c>
      <c r="AT10" s="7">
        <v>0</v>
      </c>
      <c r="AU10" s="7">
        <v>2</v>
      </c>
      <c r="AV10" s="7">
        <v>2</v>
      </c>
      <c r="AW10" s="7">
        <v>4</v>
      </c>
      <c r="BA10" s="7">
        <v>9</v>
      </c>
      <c r="BD10" s="12">
        <f>AVERAGE($AW$2:AW10)</f>
        <v>4</v>
      </c>
      <c r="BE10" s="8">
        <f t="shared" si="11"/>
        <v>0</v>
      </c>
      <c r="BF10" s="7">
        <v>8</v>
      </c>
      <c r="BG10" s="7">
        <v>7</v>
      </c>
      <c r="BU10" s="7">
        <f t="shared" si="12"/>
        <v>15</v>
      </c>
      <c r="BV10" s="7">
        <f t="shared" si="13"/>
        <v>-13</v>
      </c>
      <c r="BW10" s="7">
        <f t="shared" si="16"/>
        <v>2</v>
      </c>
      <c r="BX10" s="7">
        <v>23</v>
      </c>
      <c r="BY10" s="10">
        <v>557</v>
      </c>
    </row>
    <row r="11" spans="1:77" hidden="1" x14ac:dyDescent="0.2">
      <c r="A11" s="5">
        <f t="shared" si="17"/>
        <v>10</v>
      </c>
      <c r="B11" s="46">
        <v>1938</v>
      </c>
      <c r="C11" s="46">
        <v>1939</v>
      </c>
      <c r="D11" s="2" t="s">
        <v>320</v>
      </c>
      <c r="E11" s="6">
        <v>20</v>
      </c>
      <c r="F11" s="5">
        <f t="shared" si="0"/>
        <v>42</v>
      </c>
      <c r="G11" s="7">
        <v>8</v>
      </c>
      <c r="H11" s="7">
        <v>5</v>
      </c>
      <c r="I11" s="7">
        <v>8</v>
      </c>
      <c r="J11" s="7">
        <v>37</v>
      </c>
      <c r="K11" s="7">
        <v>34</v>
      </c>
      <c r="L11" s="7">
        <v>4</v>
      </c>
      <c r="M11" s="7">
        <v>3</v>
      </c>
      <c r="N11" s="7">
        <v>14</v>
      </c>
      <c r="O11" s="7">
        <v>27</v>
      </c>
      <c r="P11" s="7">
        <v>58</v>
      </c>
      <c r="Q11" s="7">
        <f t="shared" si="1"/>
        <v>12</v>
      </c>
      <c r="R11" s="7">
        <f t="shared" si="2"/>
        <v>8</v>
      </c>
      <c r="S11" s="7">
        <f t="shared" si="3"/>
        <v>22</v>
      </c>
      <c r="T11" s="7">
        <f t="shared" si="4"/>
        <v>64</v>
      </c>
      <c r="U11" s="7">
        <f t="shared" si="5"/>
        <v>92</v>
      </c>
      <c r="V11" s="5">
        <f t="shared" si="6"/>
        <v>32</v>
      </c>
      <c r="W11" s="8">
        <f t="shared" si="7"/>
        <v>0.38095238095238093</v>
      </c>
      <c r="Y11" s="9">
        <f t="shared" si="14"/>
        <v>-28</v>
      </c>
      <c r="Z11" s="10">
        <v>237698</v>
      </c>
      <c r="AA11" s="11">
        <f t="shared" si="8"/>
        <v>5659.4761904761908</v>
      </c>
      <c r="AB11" s="10">
        <f t="shared" si="15"/>
        <v>2028716</v>
      </c>
      <c r="AC11" s="10">
        <f>AB11/SUM($F$2:F11)</f>
        <v>4853.3875598086124</v>
      </c>
      <c r="AD11" s="10">
        <v>116427</v>
      </c>
      <c r="AE11" s="10">
        <f t="shared" si="9"/>
        <v>5544.1428571428569</v>
      </c>
      <c r="AF11" s="10">
        <v>121271</v>
      </c>
      <c r="AG11" s="10">
        <f t="shared" si="10"/>
        <v>5774.8095238095239</v>
      </c>
      <c r="AH11" s="10">
        <v>8182</v>
      </c>
      <c r="AI11" s="7" t="s">
        <v>2726</v>
      </c>
      <c r="AJ11" s="10">
        <v>3523</v>
      </c>
      <c r="AK11" s="7" t="s">
        <v>2727</v>
      </c>
      <c r="AL11" s="10">
        <v>13337</v>
      </c>
      <c r="AM11" s="7" t="s">
        <v>3370</v>
      </c>
      <c r="AN11" s="10">
        <v>2160</v>
      </c>
      <c r="AO11" s="7" t="s">
        <v>1899</v>
      </c>
      <c r="AP11" s="7">
        <v>0</v>
      </c>
      <c r="AQ11" s="7">
        <v>0</v>
      </c>
      <c r="AR11" s="7">
        <v>35</v>
      </c>
      <c r="AS11" s="7">
        <v>18</v>
      </c>
      <c r="AT11" s="7">
        <v>0</v>
      </c>
      <c r="AU11" s="7">
        <v>2</v>
      </c>
      <c r="AV11" s="7">
        <v>5</v>
      </c>
      <c r="AW11" s="7">
        <v>4</v>
      </c>
      <c r="BA11" s="7">
        <v>10</v>
      </c>
      <c r="BD11" s="12">
        <f>AVERAGE($AW$2:AW11)</f>
        <v>4</v>
      </c>
      <c r="BE11" s="8">
        <f t="shared" si="11"/>
        <v>0</v>
      </c>
      <c r="BF11" s="7">
        <v>5</v>
      </c>
      <c r="BG11" s="7">
        <v>10</v>
      </c>
      <c r="BU11" s="7">
        <f t="shared" si="12"/>
        <v>3</v>
      </c>
      <c r="BV11" s="7">
        <f t="shared" si="13"/>
        <v>-31</v>
      </c>
      <c r="BW11" s="7">
        <f t="shared" si="16"/>
        <v>-28</v>
      </c>
      <c r="BX11" s="7">
        <v>22</v>
      </c>
      <c r="BY11" s="10">
        <v>589</v>
      </c>
    </row>
    <row r="12" spans="1:77" hidden="1" x14ac:dyDescent="0.2">
      <c r="A12" s="5">
        <f t="shared" si="17"/>
        <v>11</v>
      </c>
      <c r="B12" s="46">
        <v>1946</v>
      </c>
      <c r="C12" s="46">
        <v>1947</v>
      </c>
      <c r="D12" s="2" t="s">
        <v>320</v>
      </c>
      <c r="E12" s="6">
        <v>15</v>
      </c>
      <c r="F12" s="5">
        <f t="shared" si="0"/>
        <v>42</v>
      </c>
      <c r="G12" s="7">
        <v>6</v>
      </c>
      <c r="H12" s="7">
        <v>4</v>
      </c>
      <c r="I12" s="7">
        <v>11</v>
      </c>
      <c r="J12" s="7">
        <v>35</v>
      </c>
      <c r="K12" s="7">
        <v>42</v>
      </c>
      <c r="L12" s="7">
        <v>8</v>
      </c>
      <c r="M12" s="7">
        <v>5</v>
      </c>
      <c r="N12" s="7">
        <v>8</v>
      </c>
      <c r="O12" s="7">
        <v>32</v>
      </c>
      <c r="P12" s="7">
        <v>39</v>
      </c>
      <c r="Q12" s="7">
        <f t="shared" si="1"/>
        <v>14</v>
      </c>
      <c r="R12" s="7">
        <f t="shared" si="2"/>
        <v>9</v>
      </c>
      <c r="S12" s="7">
        <f t="shared" si="3"/>
        <v>19</v>
      </c>
      <c r="T12" s="7">
        <f t="shared" si="4"/>
        <v>67</v>
      </c>
      <c r="U12" s="7">
        <f t="shared" si="5"/>
        <v>81</v>
      </c>
      <c r="V12" s="5">
        <f t="shared" si="6"/>
        <v>37</v>
      </c>
      <c r="W12" s="8">
        <f t="shared" si="7"/>
        <v>0.44047619047619047</v>
      </c>
      <c r="Y12" s="9">
        <f t="shared" si="14"/>
        <v>-14</v>
      </c>
      <c r="Z12" s="10">
        <v>316827</v>
      </c>
      <c r="AA12" s="11">
        <f t="shared" si="8"/>
        <v>7543.5</v>
      </c>
      <c r="AB12" s="10">
        <f t="shared" si="15"/>
        <v>2345543</v>
      </c>
      <c r="AC12" s="10">
        <f>AB12/SUM($F$2:F12)</f>
        <v>5099.0065217391302</v>
      </c>
      <c r="AD12" s="10">
        <v>140370</v>
      </c>
      <c r="AE12" s="10">
        <f t="shared" si="9"/>
        <v>6684.2857142857147</v>
      </c>
      <c r="AF12" s="10">
        <v>176457</v>
      </c>
      <c r="AG12" s="10">
        <f t="shared" si="10"/>
        <v>8402.7142857142862</v>
      </c>
      <c r="AH12" s="10">
        <v>15485</v>
      </c>
      <c r="AI12" s="7" t="s">
        <v>2848</v>
      </c>
      <c r="AJ12" s="10">
        <v>2273</v>
      </c>
      <c r="AK12" s="7" t="s">
        <v>2728</v>
      </c>
      <c r="AL12" s="10">
        <v>22249</v>
      </c>
      <c r="AM12" s="7" t="s">
        <v>2853</v>
      </c>
      <c r="AN12" s="10">
        <v>3252</v>
      </c>
      <c r="AO12" s="7" t="s">
        <v>3285</v>
      </c>
      <c r="AP12" s="7">
        <v>0</v>
      </c>
      <c r="AQ12" s="7">
        <v>1</v>
      </c>
      <c r="AR12" s="7">
        <v>35</v>
      </c>
      <c r="AS12" s="7">
        <v>22</v>
      </c>
      <c r="AT12" s="7">
        <v>13</v>
      </c>
      <c r="AU12" s="7">
        <v>2</v>
      </c>
      <c r="AV12" s="7">
        <v>4</v>
      </c>
      <c r="AW12" s="7">
        <v>4</v>
      </c>
      <c r="BA12" s="7">
        <v>11</v>
      </c>
      <c r="BD12" s="12">
        <f>AVERAGE($AW$2:AW12)</f>
        <v>4</v>
      </c>
      <c r="BE12" s="8">
        <f t="shared" si="11"/>
        <v>0</v>
      </c>
      <c r="BF12" s="7">
        <v>10</v>
      </c>
      <c r="BG12" s="7">
        <v>7</v>
      </c>
      <c r="BU12" s="7">
        <f t="shared" si="12"/>
        <v>-7</v>
      </c>
      <c r="BV12" s="7">
        <f t="shared" si="13"/>
        <v>-7</v>
      </c>
      <c r="BW12" s="7">
        <f t="shared" si="16"/>
        <v>-14</v>
      </c>
      <c r="BX12" s="7">
        <v>17</v>
      </c>
      <c r="BY12" s="10">
        <v>258</v>
      </c>
    </row>
    <row r="13" spans="1:77" hidden="1" x14ac:dyDescent="0.2">
      <c r="A13" s="5">
        <f t="shared" si="17"/>
        <v>12</v>
      </c>
      <c r="B13" s="46">
        <f t="shared" ref="B13:B66" si="18">B12+1</f>
        <v>1947</v>
      </c>
      <c r="C13" s="46">
        <f t="shared" ref="C13:C66" si="19">C12+1</f>
        <v>1948</v>
      </c>
      <c r="D13" s="2" t="s">
        <v>320</v>
      </c>
      <c r="E13" s="6">
        <v>13</v>
      </c>
      <c r="F13" s="5">
        <f t="shared" si="0"/>
        <v>42</v>
      </c>
      <c r="G13" s="7">
        <v>8</v>
      </c>
      <c r="H13" s="7">
        <v>7</v>
      </c>
      <c r="I13" s="7">
        <v>6</v>
      </c>
      <c r="J13" s="7">
        <v>38</v>
      </c>
      <c r="K13" s="7">
        <v>25</v>
      </c>
      <c r="L13" s="7">
        <v>5</v>
      </c>
      <c r="M13" s="7">
        <v>7</v>
      </c>
      <c r="N13" s="7">
        <v>9</v>
      </c>
      <c r="O13" s="7">
        <v>27</v>
      </c>
      <c r="P13" s="7">
        <v>35</v>
      </c>
      <c r="Q13" s="7">
        <f t="shared" si="1"/>
        <v>13</v>
      </c>
      <c r="R13" s="7">
        <f t="shared" si="2"/>
        <v>14</v>
      </c>
      <c r="S13" s="7">
        <f t="shared" si="3"/>
        <v>15</v>
      </c>
      <c r="T13" s="7">
        <f t="shared" si="4"/>
        <v>65</v>
      </c>
      <c r="U13" s="7">
        <f t="shared" si="5"/>
        <v>60</v>
      </c>
      <c r="V13" s="5">
        <f t="shared" si="6"/>
        <v>40</v>
      </c>
      <c r="W13" s="8">
        <f t="shared" si="7"/>
        <v>0.47619047619047616</v>
      </c>
      <c r="Y13" s="9">
        <f t="shared" si="14"/>
        <v>5</v>
      </c>
      <c r="Z13" s="10">
        <v>398272</v>
      </c>
      <c r="AA13" s="11">
        <f t="shared" si="8"/>
        <v>9482.6666666666661</v>
      </c>
      <c r="AB13" s="10">
        <f t="shared" si="15"/>
        <v>2743815</v>
      </c>
      <c r="AC13" s="10">
        <f>AB13/SUM($F$2:F13)</f>
        <v>5465.7669322709162</v>
      </c>
      <c r="AD13" s="10">
        <v>189133</v>
      </c>
      <c r="AE13" s="10">
        <f t="shared" si="9"/>
        <v>9006.3333333333339</v>
      </c>
      <c r="AF13" s="10">
        <v>209139</v>
      </c>
      <c r="AG13" s="10">
        <f t="shared" si="10"/>
        <v>9959</v>
      </c>
      <c r="AH13" s="10">
        <v>14125</v>
      </c>
      <c r="AI13" s="7" t="s">
        <v>2851</v>
      </c>
      <c r="AJ13" s="10">
        <v>5855</v>
      </c>
      <c r="AK13" s="7" t="s">
        <v>1611</v>
      </c>
      <c r="AL13" s="10">
        <v>32466</v>
      </c>
      <c r="AM13" s="7" t="s">
        <v>2853</v>
      </c>
      <c r="AN13" s="10">
        <v>4614</v>
      </c>
      <c r="AO13" s="7" t="s">
        <v>1612</v>
      </c>
      <c r="AP13" s="7">
        <v>2</v>
      </c>
      <c r="AQ13" s="7">
        <v>2</v>
      </c>
      <c r="AR13" s="7">
        <v>29</v>
      </c>
      <c r="AS13" s="7">
        <v>22</v>
      </c>
      <c r="AT13" s="7">
        <v>7</v>
      </c>
      <c r="AU13" s="7">
        <v>2</v>
      </c>
      <c r="AV13" s="7">
        <v>2</v>
      </c>
      <c r="AW13" s="7">
        <v>4</v>
      </c>
      <c r="BA13" s="7">
        <v>12</v>
      </c>
      <c r="BD13" s="12">
        <f>AVERAGE($AW$2:AW13)</f>
        <v>4</v>
      </c>
      <c r="BE13" s="8">
        <f t="shared" si="11"/>
        <v>0</v>
      </c>
      <c r="BF13" s="7">
        <v>10</v>
      </c>
      <c r="BG13" s="7">
        <v>11</v>
      </c>
      <c r="BU13" s="7">
        <f t="shared" si="12"/>
        <v>13</v>
      </c>
      <c r="BV13" s="7">
        <f t="shared" si="13"/>
        <v>-8</v>
      </c>
      <c r="BW13" s="7">
        <f t="shared" si="16"/>
        <v>5</v>
      </c>
      <c r="BX13" s="7">
        <v>19</v>
      </c>
      <c r="BY13" s="10">
        <v>154</v>
      </c>
    </row>
    <row r="14" spans="1:77" hidden="1" x14ac:dyDescent="0.2">
      <c r="A14" s="5">
        <f t="shared" si="17"/>
        <v>13</v>
      </c>
      <c r="B14" s="46">
        <f t="shared" si="18"/>
        <v>1948</v>
      </c>
      <c r="C14" s="46">
        <f t="shared" si="19"/>
        <v>1949</v>
      </c>
      <c r="D14" s="2" t="s">
        <v>320</v>
      </c>
      <c r="E14" s="6">
        <v>14</v>
      </c>
      <c r="F14" s="5">
        <f t="shared" si="0"/>
        <v>42</v>
      </c>
      <c r="G14" s="7">
        <v>11</v>
      </c>
      <c r="H14" s="7">
        <v>3</v>
      </c>
      <c r="I14" s="7">
        <v>7</v>
      </c>
      <c r="J14" s="7">
        <v>49</v>
      </c>
      <c r="K14" s="7">
        <v>28</v>
      </c>
      <c r="L14" s="7">
        <v>4</v>
      </c>
      <c r="M14" s="7">
        <v>6</v>
      </c>
      <c r="N14" s="7">
        <v>11</v>
      </c>
      <c r="O14" s="7">
        <v>25</v>
      </c>
      <c r="P14" s="7">
        <v>46</v>
      </c>
      <c r="Q14" s="7">
        <f t="shared" si="1"/>
        <v>15</v>
      </c>
      <c r="R14" s="7">
        <f t="shared" si="2"/>
        <v>9</v>
      </c>
      <c r="S14" s="7">
        <f t="shared" si="3"/>
        <v>18</v>
      </c>
      <c r="T14" s="7">
        <f t="shared" si="4"/>
        <v>74</v>
      </c>
      <c r="U14" s="7">
        <f t="shared" si="5"/>
        <v>74</v>
      </c>
      <c r="V14" s="5">
        <f t="shared" si="6"/>
        <v>39</v>
      </c>
      <c r="W14" s="8">
        <f t="shared" si="7"/>
        <v>0.4642857142857143</v>
      </c>
      <c r="Y14" s="9">
        <f t="shared" si="14"/>
        <v>0</v>
      </c>
      <c r="Z14" s="10">
        <v>432442</v>
      </c>
      <c r="AA14" s="11">
        <f t="shared" si="8"/>
        <v>10296.238095238095</v>
      </c>
      <c r="AB14" s="10">
        <f t="shared" si="15"/>
        <v>3176257</v>
      </c>
      <c r="AC14" s="10">
        <f>AB14/SUM($F$2:F14)</f>
        <v>5838.7077205882351</v>
      </c>
      <c r="AD14" s="10">
        <v>218599</v>
      </c>
      <c r="AE14" s="10">
        <f t="shared" si="9"/>
        <v>10409.476190476191</v>
      </c>
      <c r="AF14" s="10">
        <v>213843</v>
      </c>
      <c r="AG14" s="10">
        <f t="shared" si="10"/>
        <v>10183</v>
      </c>
      <c r="AH14" s="10">
        <v>21010</v>
      </c>
      <c r="AI14" s="7" t="s">
        <v>2851</v>
      </c>
      <c r="AJ14" s="10">
        <v>5487</v>
      </c>
      <c r="AK14" s="7" t="s">
        <v>2382</v>
      </c>
      <c r="AL14" s="10">
        <v>40002</v>
      </c>
      <c r="AM14" s="7" t="s">
        <v>2853</v>
      </c>
      <c r="AN14" s="10">
        <v>3062</v>
      </c>
      <c r="AO14" s="7" t="s">
        <v>2385</v>
      </c>
      <c r="AP14" s="7">
        <v>0</v>
      </c>
      <c r="AQ14" s="7">
        <v>1</v>
      </c>
      <c r="AR14" s="7">
        <v>20</v>
      </c>
      <c r="AS14" s="7">
        <v>26</v>
      </c>
      <c r="AT14" s="7">
        <v>12</v>
      </c>
      <c r="AU14" s="7">
        <v>1</v>
      </c>
      <c r="AV14" s="7">
        <v>3</v>
      </c>
      <c r="AW14" s="7">
        <v>4</v>
      </c>
      <c r="BA14" s="7">
        <v>13</v>
      </c>
      <c r="BD14" s="12">
        <f>AVERAGE($AW$2:AW14)</f>
        <v>4</v>
      </c>
      <c r="BE14" s="8">
        <f t="shared" si="11"/>
        <v>0</v>
      </c>
      <c r="BF14" s="7">
        <v>9</v>
      </c>
      <c r="BG14" s="7">
        <v>9</v>
      </c>
      <c r="BU14" s="7">
        <f t="shared" si="12"/>
        <v>21</v>
      </c>
      <c r="BV14" s="7">
        <f t="shared" si="13"/>
        <v>-21</v>
      </c>
      <c r="BW14" s="7">
        <f t="shared" si="16"/>
        <v>0</v>
      </c>
      <c r="BX14" s="7">
        <v>26</v>
      </c>
      <c r="BY14" s="10">
        <v>200</v>
      </c>
    </row>
    <row r="15" spans="1:77" hidden="1" x14ac:dyDescent="0.2">
      <c r="A15" s="5">
        <f t="shared" si="17"/>
        <v>14</v>
      </c>
      <c r="B15" s="46">
        <f t="shared" si="18"/>
        <v>1949</v>
      </c>
      <c r="C15" s="46">
        <f t="shared" si="19"/>
        <v>1950</v>
      </c>
      <c r="D15" s="2" t="s">
        <v>320</v>
      </c>
      <c r="E15" s="6">
        <v>22</v>
      </c>
      <c r="F15" s="5">
        <f t="shared" si="0"/>
        <v>42</v>
      </c>
      <c r="G15" s="7">
        <v>6</v>
      </c>
      <c r="H15" s="7">
        <v>7</v>
      </c>
      <c r="I15" s="7">
        <v>8</v>
      </c>
      <c r="J15" s="7">
        <v>29</v>
      </c>
      <c r="K15" s="7">
        <v>33</v>
      </c>
      <c r="L15" s="7">
        <v>3</v>
      </c>
      <c r="M15" s="7">
        <v>6</v>
      </c>
      <c r="N15" s="7">
        <v>12</v>
      </c>
      <c r="O15" s="7">
        <v>23</v>
      </c>
      <c r="P15" s="7">
        <v>37</v>
      </c>
      <c r="Q15" s="7">
        <f t="shared" si="1"/>
        <v>9</v>
      </c>
      <c r="R15" s="7">
        <f t="shared" si="2"/>
        <v>13</v>
      </c>
      <c r="S15" s="7">
        <f t="shared" si="3"/>
        <v>20</v>
      </c>
      <c r="T15" s="7">
        <f t="shared" si="4"/>
        <v>52</v>
      </c>
      <c r="U15" s="7">
        <f t="shared" si="5"/>
        <v>70</v>
      </c>
      <c r="V15" s="5">
        <f t="shared" si="6"/>
        <v>31</v>
      </c>
      <c r="W15" s="8">
        <f t="shared" si="7"/>
        <v>0.36904761904761907</v>
      </c>
      <c r="Y15" s="9">
        <f t="shared" si="14"/>
        <v>-18</v>
      </c>
      <c r="Z15" s="10">
        <v>351843</v>
      </c>
      <c r="AA15" s="11">
        <f t="shared" si="8"/>
        <v>8377.2142857142862</v>
      </c>
      <c r="AB15" s="10">
        <f t="shared" si="15"/>
        <v>3528100</v>
      </c>
      <c r="AC15" s="10">
        <f>AB15/SUM($F$2:F15)</f>
        <v>6020.6484641638226</v>
      </c>
      <c r="AD15" s="10">
        <v>163305</v>
      </c>
      <c r="AE15" s="10">
        <f t="shared" si="9"/>
        <v>7776.4285714285716</v>
      </c>
      <c r="AF15" s="10">
        <v>188538</v>
      </c>
      <c r="AG15" s="10">
        <f t="shared" si="10"/>
        <v>8978</v>
      </c>
      <c r="AH15" s="10">
        <v>12952</v>
      </c>
      <c r="AI15" s="7" t="s">
        <v>2848</v>
      </c>
      <c r="AJ15" s="10">
        <v>3976</v>
      </c>
      <c r="AK15" s="7" t="s">
        <v>234</v>
      </c>
      <c r="AL15" s="10">
        <v>15866</v>
      </c>
      <c r="AM15" s="7" t="s">
        <v>3370</v>
      </c>
      <c r="AN15" s="10">
        <v>2512</v>
      </c>
      <c r="AO15" s="7" t="s">
        <v>1612</v>
      </c>
      <c r="AP15" s="7">
        <v>0</v>
      </c>
      <c r="AQ15" s="7">
        <v>1</v>
      </c>
      <c r="AR15" s="7">
        <v>42</v>
      </c>
      <c r="AS15" s="7">
        <v>16</v>
      </c>
      <c r="AT15" s="7">
        <v>1</v>
      </c>
      <c r="AU15" s="7">
        <v>1</v>
      </c>
      <c r="AV15" s="7">
        <v>4</v>
      </c>
      <c r="AW15" s="7">
        <v>4</v>
      </c>
      <c r="BA15" s="7">
        <v>14</v>
      </c>
      <c r="BD15" s="12">
        <f>AVERAGE($AW$2:AW15)</f>
        <v>4</v>
      </c>
      <c r="BE15" s="8">
        <f t="shared" si="11"/>
        <v>0</v>
      </c>
      <c r="BF15" s="7">
        <v>5</v>
      </c>
      <c r="BG15" s="7">
        <v>12</v>
      </c>
      <c r="BU15" s="7">
        <f t="shared" si="12"/>
        <v>-4</v>
      </c>
      <c r="BV15" s="7">
        <f t="shared" si="13"/>
        <v>-14</v>
      </c>
      <c r="BW15" s="7">
        <f t="shared" si="16"/>
        <v>-18</v>
      </c>
      <c r="BX15" s="7">
        <v>14</v>
      </c>
      <c r="BY15" s="10">
        <v>311</v>
      </c>
    </row>
    <row r="16" spans="1:77" hidden="1" x14ac:dyDescent="0.2">
      <c r="A16" s="5">
        <f t="shared" si="17"/>
        <v>15</v>
      </c>
      <c r="B16" s="46">
        <f t="shared" si="18"/>
        <v>1950</v>
      </c>
      <c r="C16" s="46">
        <f t="shared" si="19"/>
        <v>1951</v>
      </c>
      <c r="D16" s="2" t="s">
        <v>320</v>
      </c>
      <c r="E16" s="6">
        <v>17</v>
      </c>
      <c r="F16" s="5">
        <f t="shared" si="0"/>
        <v>46</v>
      </c>
      <c r="G16" s="7">
        <v>7</v>
      </c>
      <c r="H16" s="7">
        <v>12</v>
      </c>
      <c r="I16" s="7">
        <v>4</v>
      </c>
      <c r="J16" s="7">
        <v>37</v>
      </c>
      <c r="K16" s="7">
        <v>24</v>
      </c>
      <c r="L16" s="7">
        <v>5</v>
      </c>
      <c r="M16" s="7">
        <v>3</v>
      </c>
      <c r="N16" s="7">
        <v>15</v>
      </c>
      <c r="O16" s="7">
        <v>29</v>
      </c>
      <c r="P16" s="7">
        <v>53</v>
      </c>
      <c r="Q16" s="7">
        <f t="shared" si="1"/>
        <v>12</v>
      </c>
      <c r="R16" s="7">
        <f t="shared" si="2"/>
        <v>15</v>
      </c>
      <c r="S16" s="7">
        <f t="shared" si="3"/>
        <v>19</v>
      </c>
      <c r="T16" s="7">
        <f t="shared" si="4"/>
        <v>66</v>
      </c>
      <c r="U16" s="7">
        <f t="shared" si="5"/>
        <v>77</v>
      </c>
      <c r="V16" s="5">
        <f t="shared" si="6"/>
        <v>39</v>
      </c>
      <c r="W16" s="8">
        <f t="shared" si="7"/>
        <v>0.42391304347826086</v>
      </c>
      <c r="Y16" s="9">
        <f t="shared" si="14"/>
        <v>-11</v>
      </c>
      <c r="Z16" s="10">
        <v>347560</v>
      </c>
      <c r="AA16" s="11">
        <f t="shared" si="8"/>
        <v>7555.652173913043</v>
      </c>
      <c r="AB16" s="10">
        <f t="shared" si="15"/>
        <v>3875660</v>
      </c>
      <c r="AC16" s="10">
        <f>AB16/SUM($F$2:F16)</f>
        <v>6132.3734177215192</v>
      </c>
      <c r="AD16" s="10">
        <v>172788</v>
      </c>
      <c r="AE16" s="10">
        <f t="shared" si="9"/>
        <v>7512.521739130435</v>
      </c>
      <c r="AF16" s="10">
        <v>174772</v>
      </c>
      <c r="AG16" s="10">
        <f t="shared" si="10"/>
        <v>7598.782608695652</v>
      </c>
      <c r="AH16" s="10">
        <v>12572</v>
      </c>
      <c r="AI16" s="7" t="s">
        <v>3572</v>
      </c>
      <c r="AJ16" s="10">
        <v>2791</v>
      </c>
      <c r="AK16" s="7" t="s">
        <v>2849</v>
      </c>
      <c r="AL16" s="10">
        <v>12393</v>
      </c>
      <c r="AM16" s="7" t="s">
        <v>3573</v>
      </c>
      <c r="AN16" s="10">
        <v>3839</v>
      </c>
      <c r="AO16" s="7" t="s">
        <v>1612</v>
      </c>
      <c r="AP16" s="7">
        <v>3</v>
      </c>
      <c r="AQ16" s="7">
        <v>1</v>
      </c>
      <c r="AR16" s="7">
        <v>37</v>
      </c>
      <c r="AS16" s="7">
        <v>20</v>
      </c>
      <c r="AT16" s="7">
        <v>9</v>
      </c>
      <c r="AU16" s="7">
        <v>0</v>
      </c>
      <c r="AV16" s="7">
        <v>3</v>
      </c>
      <c r="AW16" s="7">
        <v>4</v>
      </c>
      <c r="BA16" s="7">
        <v>15</v>
      </c>
      <c r="BD16" s="12">
        <f>AVERAGE($AW$2:AW16)</f>
        <v>4</v>
      </c>
      <c r="BE16" s="8">
        <f t="shared" si="11"/>
        <v>0</v>
      </c>
      <c r="BF16" s="13">
        <v>14</v>
      </c>
      <c r="BG16" s="7">
        <v>11</v>
      </c>
      <c r="BU16" s="7">
        <f t="shared" si="12"/>
        <v>13</v>
      </c>
      <c r="BV16" s="7">
        <f t="shared" si="13"/>
        <v>-24</v>
      </c>
      <c r="BW16" s="7">
        <f t="shared" si="16"/>
        <v>-11</v>
      </c>
      <c r="BX16" s="7">
        <v>13</v>
      </c>
      <c r="BY16" s="10">
        <v>304</v>
      </c>
    </row>
    <row r="17" spans="1:77" hidden="1" x14ac:dyDescent="0.2">
      <c r="A17" s="5">
        <f t="shared" si="17"/>
        <v>16</v>
      </c>
      <c r="B17" s="46">
        <f t="shared" si="18"/>
        <v>1951</v>
      </c>
      <c r="C17" s="46">
        <f t="shared" si="19"/>
        <v>1952</v>
      </c>
      <c r="D17" s="2" t="s">
        <v>320</v>
      </c>
      <c r="E17" s="6">
        <v>10</v>
      </c>
      <c r="F17" s="5">
        <f t="shared" si="0"/>
        <v>46</v>
      </c>
      <c r="G17" s="7">
        <v>16</v>
      </c>
      <c r="H17" s="7">
        <v>4</v>
      </c>
      <c r="I17" s="7">
        <v>3</v>
      </c>
      <c r="J17" s="7">
        <v>53</v>
      </c>
      <c r="K17" s="7">
        <v>19</v>
      </c>
      <c r="L17" s="7">
        <v>2</v>
      </c>
      <c r="M17" s="7">
        <v>9</v>
      </c>
      <c r="N17" s="7">
        <v>12</v>
      </c>
      <c r="O17" s="7">
        <v>20</v>
      </c>
      <c r="P17" s="7">
        <v>33</v>
      </c>
      <c r="Q17" s="7">
        <f t="shared" si="1"/>
        <v>18</v>
      </c>
      <c r="R17" s="7">
        <f t="shared" si="2"/>
        <v>13</v>
      </c>
      <c r="S17" s="7">
        <f t="shared" si="3"/>
        <v>15</v>
      </c>
      <c r="T17" s="7">
        <f t="shared" si="4"/>
        <v>73</v>
      </c>
      <c r="U17" s="7">
        <f t="shared" si="5"/>
        <v>52</v>
      </c>
      <c r="V17" s="53">
        <f t="shared" si="6"/>
        <v>49</v>
      </c>
      <c r="W17" s="8">
        <f t="shared" si="7"/>
        <v>0.53260869565217395</v>
      </c>
      <c r="Y17" s="9">
        <f t="shared" si="14"/>
        <v>21</v>
      </c>
      <c r="Z17" s="10">
        <v>373955</v>
      </c>
      <c r="AA17" s="11">
        <f t="shared" si="8"/>
        <v>8129.45652173913</v>
      </c>
      <c r="AB17" s="10">
        <f t="shared" si="15"/>
        <v>4249615</v>
      </c>
      <c r="AC17" s="10">
        <f>AB17/SUM($F$2:F17)</f>
        <v>6267.8687315634215</v>
      </c>
      <c r="AD17" s="10">
        <v>183252</v>
      </c>
      <c r="AE17" s="10">
        <f t="shared" si="9"/>
        <v>7967.478260869565</v>
      </c>
      <c r="AF17" s="10">
        <v>190703</v>
      </c>
      <c r="AG17" s="10">
        <f t="shared" si="10"/>
        <v>8291.434782608696</v>
      </c>
      <c r="AH17" s="10">
        <v>12166</v>
      </c>
      <c r="AI17" s="7" t="s">
        <v>3574</v>
      </c>
      <c r="AJ17" s="10">
        <v>4229</v>
      </c>
      <c r="AK17" s="7" t="s">
        <v>3575</v>
      </c>
      <c r="AL17" s="10">
        <v>23083</v>
      </c>
      <c r="AM17" s="7" t="s">
        <v>3573</v>
      </c>
      <c r="AN17" s="10">
        <v>2998</v>
      </c>
      <c r="AO17" s="7" t="s">
        <v>3576</v>
      </c>
      <c r="AP17" s="7">
        <v>1</v>
      </c>
      <c r="AQ17" s="7">
        <v>3</v>
      </c>
      <c r="AR17" s="7">
        <v>22</v>
      </c>
      <c r="AS17" s="7">
        <v>24</v>
      </c>
      <c r="AT17" s="7">
        <v>3</v>
      </c>
      <c r="AU17" s="7">
        <v>1</v>
      </c>
      <c r="AV17" s="7">
        <v>2</v>
      </c>
      <c r="AW17" s="7">
        <v>4</v>
      </c>
      <c r="BA17" s="7">
        <v>16</v>
      </c>
      <c r="BD17" s="12">
        <f>AVERAGE($AW$2:AW17)</f>
        <v>4</v>
      </c>
      <c r="BE17" s="8">
        <f t="shared" si="11"/>
        <v>0</v>
      </c>
      <c r="BF17" s="7">
        <v>13</v>
      </c>
      <c r="BG17" s="7">
        <v>11</v>
      </c>
      <c r="BU17" s="7">
        <f t="shared" si="12"/>
        <v>34</v>
      </c>
      <c r="BV17" s="7">
        <f t="shared" si="13"/>
        <v>-13</v>
      </c>
      <c r="BW17" s="7">
        <f t="shared" si="16"/>
        <v>21</v>
      </c>
      <c r="BX17" s="7">
        <v>31</v>
      </c>
      <c r="BY17" s="10">
        <v>293</v>
      </c>
    </row>
    <row r="18" spans="1:77" hidden="1" x14ac:dyDescent="0.2">
      <c r="A18" s="5">
        <f t="shared" si="17"/>
        <v>17</v>
      </c>
      <c r="B18" s="46">
        <f t="shared" si="18"/>
        <v>1952</v>
      </c>
      <c r="C18" s="46">
        <f t="shared" si="19"/>
        <v>1953</v>
      </c>
      <c r="D18" s="2" t="s">
        <v>320</v>
      </c>
      <c r="E18" s="6">
        <v>4</v>
      </c>
      <c r="F18" s="5">
        <f t="shared" si="0"/>
        <v>46</v>
      </c>
      <c r="G18" s="7">
        <v>14</v>
      </c>
      <c r="H18" s="7">
        <v>5</v>
      </c>
      <c r="I18" s="7">
        <v>4</v>
      </c>
      <c r="J18" s="7">
        <v>35</v>
      </c>
      <c r="K18" s="7">
        <v>16</v>
      </c>
      <c r="L18" s="7">
        <v>6</v>
      </c>
      <c r="M18" s="7">
        <v>8</v>
      </c>
      <c r="N18" s="7">
        <v>9</v>
      </c>
      <c r="O18" s="7">
        <v>25</v>
      </c>
      <c r="P18" s="7">
        <v>29</v>
      </c>
      <c r="Q18" s="7">
        <f t="shared" si="1"/>
        <v>20</v>
      </c>
      <c r="R18" s="7">
        <f t="shared" si="2"/>
        <v>13</v>
      </c>
      <c r="S18" s="7">
        <f t="shared" si="3"/>
        <v>13</v>
      </c>
      <c r="T18" s="7">
        <f t="shared" si="4"/>
        <v>60</v>
      </c>
      <c r="U18" s="7">
        <f t="shared" si="5"/>
        <v>45</v>
      </c>
      <c r="V18" s="53">
        <f t="shared" si="6"/>
        <v>53</v>
      </c>
      <c r="W18" s="8">
        <f t="shared" si="7"/>
        <v>0.57608695652173914</v>
      </c>
      <c r="Y18" s="9">
        <f t="shared" si="14"/>
        <v>15</v>
      </c>
      <c r="Z18" s="10">
        <v>386561</v>
      </c>
      <c r="AA18" s="11">
        <f t="shared" si="8"/>
        <v>8403.5</v>
      </c>
      <c r="AB18" s="10">
        <f t="shared" si="15"/>
        <v>4636176</v>
      </c>
      <c r="AC18" s="10">
        <f>AB18/SUM($F$2:F18)</f>
        <v>6403.558011049724</v>
      </c>
      <c r="AD18" s="10">
        <v>199040</v>
      </c>
      <c r="AE18" s="10">
        <f t="shared" si="9"/>
        <v>8653.9130434782601</v>
      </c>
      <c r="AF18" s="10">
        <v>187521</v>
      </c>
      <c r="AG18" s="10">
        <f t="shared" si="10"/>
        <v>8153.086956521739</v>
      </c>
      <c r="AH18" s="10">
        <v>15222</v>
      </c>
      <c r="AI18" s="7" t="s">
        <v>3577</v>
      </c>
      <c r="AJ18" s="10">
        <v>5453</v>
      </c>
      <c r="AK18" s="7" t="s">
        <v>3369</v>
      </c>
      <c r="AL18" s="10">
        <v>18551</v>
      </c>
      <c r="AM18" s="7" t="s">
        <v>3578</v>
      </c>
      <c r="AN18" s="10">
        <v>4336</v>
      </c>
      <c r="AO18" s="7" t="s">
        <v>3285</v>
      </c>
      <c r="AP18" s="7">
        <v>3</v>
      </c>
      <c r="AQ18" s="7">
        <v>1</v>
      </c>
      <c r="AR18" s="7">
        <v>20</v>
      </c>
      <c r="AS18" s="7">
        <v>33</v>
      </c>
      <c r="AT18" s="7">
        <v>3</v>
      </c>
      <c r="AU18" s="7">
        <v>4</v>
      </c>
      <c r="AV18" s="7">
        <v>2</v>
      </c>
      <c r="AW18" s="7">
        <v>4</v>
      </c>
      <c r="BA18" s="7">
        <v>17</v>
      </c>
      <c r="BD18" s="12">
        <f>AVERAGE($AW$2:AW18)</f>
        <v>4</v>
      </c>
      <c r="BE18" s="8">
        <f t="shared" si="11"/>
        <v>0</v>
      </c>
      <c r="BF18" s="13">
        <v>16</v>
      </c>
      <c r="BG18" s="7">
        <v>11</v>
      </c>
      <c r="BU18" s="7">
        <f t="shared" si="12"/>
        <v>19</v>
      </c>
      <c r="BV18" s="7">
        <f t="shared" si="13"/>
        <v>-4</v>
      </c>
      <c r="BW18" s="7">
        <f t="shared" si="16"/>
        <v>15</v>
      </c>
      <c r="BX18" s="7">
        <v>25</v>
      </c>
      <c r="BY18" s="10">
        <v>743</v>
      </c>
    </row>
    <row r="19" spans="1:77" hidden="1" x14ac:dyDescent="0.2">
      <c r="A19" s="5">
        <f t="shared" si="17"/>
        <v>18</v>
      </c>
      <c r="B19" s="46">
        <f t="shared" si="18"/>
        <v>1953</v>
      </c>
      <c r="C19" s="46">
        <f t="shared" si="19"/>
        <v>1954</v>
      </c>
      <c r="D19" s="2" t="s">
        <v>320</v>
      </c>
      <c r="E19" s="6">
        <v>22</v>
      </c>
      <c r="F19" s="5">
        <f t="shared" si="0"/>
        <v>46</v>
      </c>
      <c r="G19" s="7">
        <v>8</v>
      </c>
      <c r="H19" s="7">
        <v>7</v>
      </c>
      <c r="I19" s="7">
        <v>8</v>
      </c>
      <c r="J19" s="7">
        <v>39</v>
      </c>
      <c r="K19" s="7">
        <v>32</v>
      </c>
      <c r="L19" s="7">
        <v>4</v>
      </c>
      <c r="M19" s="7">
        <v>6</v>
      </c>
      <c r="N19" s="7">
        <v>13</v>
      </c>
      <c r="O19" s="7">
        <v>25</v>
      </c>
      <c r="P19" s="7">
        <v>54</v>
      </c>
      <c r="Q19" s="7">
        <f t="shared" si="1"/>
        <v>12</v>
      </c>
      <c r="R19" s="7">
        <f t="shared" si="2"/>
        <v>13</v>
      </c>
      <c r="S19" s="7">
        <f t="shared" si="3"/>
        <v>21</v>
      </c>
      <c r="T19" s="7">
        <f t="shared" si="4"/>
        <v>64</v>
      </c>
      <c r="U19" s="7">
        <f t="shared" si="5"/>
        <v>86</v>
      </c>
      <c r="V19" s="5">
        <f t="shared" si="6"/>
        <v>37</v>
      </c>
      <c r="W19" s="8">
        <f t="shared" si="7"/>
        <v>0.40217391304347827</v>
      </c>
      <c r="Y19" s="9">
        <f t="shared" si="14"/>
        <v>-22</v>
      </c>
      <c r="Z19" s="10">
        <v>305312</v>
      </c>
      <c r="AA19" s="11">
        <f t="shared" si="8"/>
        <v>6637.217391304348</v>
      </c>
      <c r="AB19" s="10">
        <f t="shared" si="15"/>
        <v>4941488</v>
      </c>
      <c r="AC19" s="10">
        <f>AB19/SUM($F$2:F19)</f>
        <v>6417.516883116883</v>
      </c>
      <c r="AD19" s="10">
        <v>129622</v>
      </c>
      <c r="AE19" s="10">
        <f t="shared" si="9"/>
        <v>5635.739130434783</v>
      </c>
      <c r="AF19" s="10">
        <v>175690</v>
      </c>
      <c r="AG19" s="10">
        <f t="shared" si="10"/>
        <v>7638.695652173913</v>
      </c>
      <c r="AH19" s="10">
        <v>8573</v>
      </c>
      <c r="AI19" s="7" t="s">
        <v>2382</v>
      </c>
      <c r="AJ19" s="10">
        <v>3645</v>
      </c>
      <c r="AK19" s="7" t="s">
        <v>2346</v>
      </c>
      <c r="AL19" s="10">
        <v>18778</v>
      </c>
      <c r="AM19" s="7" t="s">
        <v>2347</v>
      </c>
      <c r="AN19" s="10">
        <v>3068</v>
      </c>
      <c r="AO19" s="7" t="s">
        <v>3579</v>
      </c>
      <c r="AP19" s="7">
        <v>4</v>
      </c>
      <c r="AQ19" s="7">
        <v>0</v>
      </c>
      <c r="AR19" s="7">
        <v>34</v>
      </c>
      <c r="AS19" s="7">
        <v>21</v>
      </c>
      <c r="AT19" s="7">
        <v>0</v>
      </c>
      <c r="AU19" s="7">
        <v>0</v>
      </c>
      <c r="AV19" s="7">
        <v>5</v>
      </c>
      <c r="AW19" s="7">
        <v>4</v>
      </c>
      <c r="BA19" s="7">
        <v>18</v>
      </c>
      <c r="BD19" s="12">
        <f>AVERAGE($AW$2:AW19)</f>
        <v>4</v>
      </c>
      <c r="BE19" s="8">
        <f t="shared" si="11"/>
        <v>0</v>
      </c>
      <c r="BF19" s="7">
        <v>7</v>
      </c>
      <c r="BG19" s="13">
        <v>14</v>
      </c>
      <c r="BU19" s="7">
        <f t="shared" si="12"/>
        <v>7</v>
      </c>
      <c r="BV19" s="7">
        <f t="shared" si="13"/>
        <v>-29</v>
      </c>
      <c r="BW19" s="7">
        <f t="shared" si="16"/>
        <v>-22</v>
      </c>
      <c r="BX19" s="7">
        <v>20</v>
      </c>
      <c r="BY19" s="10">
        <v>251</v>
      </c>
    </row>
    <row r="20" spans="1:77" hidden="1" x14ac:dyDescent="0.2">
      <c r="A20" s="5">
        <f t="shared" si="17"/>
        <v>19</v>
      </c>
      <c r="B20" s="46">
        <f t="shared" si="18"/>
        <v>1954</v>
      </c>
      <c r="C20" s="46">
        <f t="shared" si="19"/>
        <v>1955</v>
      </c>
      <c r="D20" s="2" t="s">
        <v>320</v>
      </c>
      <c r="E20" s="6">
        <v>4</v>
      </c>
      <c r="F20" s="5">
        <f t="shared" si="0"/>
        <v>46</v>
      </c>
      <c r="G20" s="7">
        <v>13</v>
      </c>
      <c r="H20" s="7">
        <v>5</v>
      </c>
      <c r="I20" s="7">
        <v>5</v>
      </c>
      <c r="J20" s="7">
        <v>43</v>
      </c>
      <c r="K20" s="7">
        <v>27</v>
      </c>
      <c r="L20" s="7">
        <v>11</v>
      </c>
      <c r="M20" s="7">
        <v>5</v>
      </c>
      <c r="N20" s="7">
        <v>7</v>
      </c>
      <c r="O20" s="7">
        <v>49</v>
      </c>
      <c r="P20" s="7">
        <v>36</v>
      </c>
      <c r="Q20" s="7">
        <f t="shared" si="1"/>
        <v>24</v>
      </c>
      <c r="R20" s="7">
        <f t="shared" si="2"/>
        <v>10</v>
      </c>
      <c r="S20" s="7">
        <f t="shared" si="3"/>
        <v>12</v>
      </c>
      <c r="T20" s="7">
        <f t="shared" si="4"/>
        <v>92</v>
      </c>
      <c r="U20" s="7">
        <f t="shared" si="5"/>
        <v>63</v>
      </c>
      <c r="V20" s="53">
        <f t="shared" si="6"/>
        <v>58</v>
      </c>
      <c r="W20" s="8">
        <f t="shared" si="7"/>
        <v>0.63043478260869568</v>
      </c>
      <c r="Y20" s="9">
        <f t="shared" si="14"/>
        <v>29</v>
      </c>
      <c r="Z20" s="10">
        <v>400882</v>
      </c>
      <c r="AA20" s="11">
        <f t="shared" si="8"/>
        <v>8714.826086956522</v>
      </c>
      <c r="AB20" s="10">
        <f t="shared" si="15"/>
        <v>5342370</v>
      </c>
      <c r="AC20" s="10">
        <f>AB20/SUM($F$2:F20)</f>
        <v>6547.0220588235297</v>
      </c>
      <c r="AD20" s="10">
        <v>221483</v>
      </c>
      <c r="AE20" s="10">
        <f t="shared" si="9"/>
        <v>9629.6956521739139</v>
      </c>
      <c r="AF20" s="10">
        <v>179399</v>
      </c>
      <c r="AG20" s="10">
        <f t="shared" si="10"/>
        <v>7799.95652173913</v>
      </c>
      <c r="AH20" s="10">
        <v>19843</v>
      </c>
      <c r="AI20" s="7" t="s">
        <v>2728</v>
      </c>
      <c r="AJ20" s="10">
        <v>5121</v>
      </c>
      <c r="AK20" s="7" t="s">
        <v>2727</v>
      </c>
      <c r="AL20" s="10">
        <v>15598</v>
      </c>
      <c r="AM20" s="7" t="s">
        <v>3285</v>
      </c>
      <c r="AN20" s="10">
        <v>2933</v>
      </c>
      <c r="AO20" s="7" t="s">
        <v>1899</v>
      </c>
      <c r="AP20" s="7">
        <v>2</v>
      </c>
      <c r="AQ20" s="7">
        <v>0</v>
      </c>
      <c r="AR20" s="7">
        <v>23</v>
      </c>
      <c r="AS20" s="7">
        <v>43</v>
      </c>
      <c r="AT20" s="7">
        <v>3</v>
      </c>
      <c r="AU20" s="7">
        <v>6</v>
      </c>
      <c r="AV20" s="7">
        <v>1</v>
      </c>
      <c r="AW20" s="7">
        <v>4</v>
      </c>
      <c r="BA20" s="7">
        <v>19</v>
      </c>
      <c r="BD20" s="12">
        <f>AVERAGE($AW$2:AW20)</f>
        <v>4</v>
      </c>
      <c r="BE20" s="8">
        <f t="shared" si="11"/>
        <v>0</v>
      </c>
      <c r="BF20" s="7">
        <v>8</v>
      </c>
      <c r="BG20" s="7">
        <v>7</v>
      </c>
      <c r="BU20" s="7">
        <f t="shared" si="12"/>
        <v>16</v>
      </c>
      <c r="BV20" s="7">
        <f t="shared" si="13"/>
        <v>13</v>
      </c>
      <c r="BW20" s="7">
        <f t="shared" si="16"/>
        <v>29</v>
      </c>
      <c r="BX20" s="7">
        <v>31</v>
      </c>
      <c r="BY20" s="10">
        <v>228</v>
      </c>
    </row>
    <row r="21" spans="1:77" hidden="1" x14ac:dyDescent="0.2">
      <c r="A21" s="5">
        <f t="shared" si="17"/>
        <v>20</v>
      </c>
      <c r="B21" s="46">
        <f t="shared" si="18"/>
        <v>1955</v>
      </c>
      <c r="C21" s="46">
        <f t="shared" si="19"/>
        <v>1956</v>
      </c>
      <c r="D21" s="2" t="s">
        <v>320</v>
      </c>
      <c r="E21" s="6">
        <v>11</v>
      </c>
      <c r="F21" s="5">
        <f t="shared" si="0"/>
        <v>46</v>
      </c>
      <c r="G21" s="7">
        <v>12</v>
      </c>
      <c r="H21" s="7">
        <v>4</v>
      </c>
      <c r="I21" s="7">
        <v>7</v>
      </c>
      <c r="J21" s="7">
        <v>44</v>
      </c>
      <c r="K21" s="7">
        <v>24</v>
      </c>
      <c r="L21" s="7">
        <v>7</v>
      </c>
      <c r="M21" s="7">
        <v>5</v>
      </c>
      <c r="N21" s="7">
        <v>11</v>
      </c>
      <c r="O21" s="7">
        <v>41</v>
      </c>
      <c r="P21" s="7">
        <v>48</v>
      </c>
      <c r="Q21" s="7">
        <f t="shared" si="1"/>
        <v>19</v>
      </c>
      <c r="R21" s="7">
        <f t="shared" si="2"/>
        <v>9</v>
      </c>
      <c r="S21" s="7">
        <f t="shared" si="3"/>
        <v>18</v>
      </c>
      <c r="T21" s="7">
        <f t="shared" si="4"/>
        <v>85</v>
      </c>
      <c r="U21" s="7">
        <f t="shared" si="5"/>
        <v>72</v>
      </c>
      <c r="V21" s="5">
        <f t="shared" si="6"/>
        <v>47</v>
      </c>
      <c r="W21" s="8">
        <f t="shared" si="7"/>
        <v>0.51086956521739135</v>
      </c>
      <c r="Y21" s="9">
        <f t="shared" si="14"/>
        <v>13</v>
      </c>
      <c r="Z21" s="10">
        <v>410890</v>
      </c>
      <c r="AA21" s="11">
        <f t="shared" si="8"/>
        <v>8932.391304347826</v>
      </c>
      <c r="AB21" s="10">
        <f t="shared" si="15"/>
        <v>5753260</v>
      </c>
      <c r="AC21" s="10">
        <f>AB21/SUM($F$2:F21)</f>
        <v>6674.3155452436195</v>
      </c>
      <c r="AD21" s="10">
        <v>236685</v>
      </c>
      <c r="AE21" s="10">
        <f t="shared" si="9"/>
        <v>10290.652173913044</v>
      </c>
      <c r="AF21" s="10">
        <v>174205</v>
      </c>
      <c r="AG21" s="10">
        <f t="shared" si="10"/>
        <v>7574.130434782609</v>
      </c>
      <c r="AH21" s="10">
        <v>14976</v>
      </c>
      <c r="AI21" s="7" t="s">
        <v>3580</v>
      </c>
      <c r="AJ21" s="10">
        <v>6593</v>
      </c>
      <c r="AK21" s="7" t="s">
        <v>3581</v>
      </c>
      <c r="AL21" s="10">
        <v>14695</v>
      </c>
      <c r="AM21" s="7" t="s">
        <v>3578</v>
      </c>
      <c r="AN21" s="10">
        <v>2301</v>
      </c>
      <c r="AO21" s="7" t="s">
        <v>2850</v>
      </c>
      <c r="AP21" s="7">
        <v>1</v>
      </c>
      <c r="AQ21" s="7">
        <v>1</v>
      </c>
      <c r="AR21" s="7">
        <v>21</v>
      </c>
      <c r="AS21" s="7">
        <v>29</v>
      </c>
      <c r="AT21" s="7">
        <v>4</v>
      </c>
      <c r="AU21" s="7">
        <v>4</v>
      </c>
      <c r="AV21" s="7">
        <v>4</v>
      </c>
      <c r="AW21" s="7">
        <v>4</v>
      </c>
      <c r="BA21" s="7">
        <v>20</v>
      </c>
      <c r="BD21" s="12">
        <f>AVERAGE($AW$2:AW21)</f>
        <v>4</v>
      </c>
      <c r="BE21" s="8">
        <f t="shared" si="11"/>
        <v>0</v>
      </c>
      <c r="BF21" s="7">
        <v>13</v>
      </c>
      <c r="BG21" s="7">
        <v>5</v>
      </c>
      <c r="BU21" s="7">
        <f t="shared" si="12"/>
        <v>20</v>
      </c>
      <c r="BV21" s="7">
        <f t="shared" si="13"/>
        <v>-7</v>
      </c>
      <c r="BW21" s="7">
        <f t="shared" si="16"/>
        <v>13</v>
      </c>
      <c r="BX21" s="7">
        <v>31</v>
      </c>
      <c r="BY21" s="10">
        <v>519</v>
      </c>
    </row>
    <row r="22" spans="1:77" hidden="1" x14ac:dyDescent="0.2">
      <c r="A22" s="5">
        <f t="shared" si="17"/>
        <v>21</v>
      </c>
      <c r="B22" s="46">
        <f t="shared" si="18"/>
        <v>1956</v>
      </c>
      <c r="C22" s="46">
        <f t="shared" si="19"/>
        <v>1957</v>
      </c>
      <c r="D22" s="2" t="s">
        <v>320</v>
      </c>
      <c r="E22" s="6">
        <v>7</v>
      </c>
      <c r="F22" s="5">
        <f t="shared" si="0"/>
        <v>46</v>
      </c>
      <c r="G22" s="7">
        <v>14</v>
      </c>
      <c r="H22" s="7">
        <v>4</v>
      </c>
      <c r="I22" s="7">
        <v>5</v>
      </c>
      <c r="J22" s="7">
        <v>43</v>
      </c>
      <c r="K22" s="7">
        <v>21</v>
      </c>
      <c r="L22" s="7">
        <v>7</v>
      </c>
      <c r="M22" s="7">
        <v>6</v>
      </c>
      <c r="N22" s="7">
        <v>10</v>
      </c>
      <c r="O22" s="7">
        <v>32</v>
      </c>
      <c r="P22" s="7">
        <v>40</v>
      </c>
      <c r="Q22" s="7">
        <f t="shared" si="1"/>
        <v>21</v>
      </c>
      <c r="R22" s="7">
        <f t="shared" si="2"/>
        <v>10</v>
      </c>
      <c r="S22" s="7">
        <f t="shared" si="3"/>
        <v>15</v>
      </c>
      <c r="T22" s="7">
        <f t="shared" si="4"/>
        <v>75</v>
      </c>
      <c r="U22" s="7">
        <f t="shared" si="5"/>
        <v>61</v>
      </c>
      <c r="V22" s="5">
        <f t="shared" si="6"/>
        <v>52</v>
      </c>
      <c r="W22" s="8">
        <f t="shared" si="7"/>
        <v>0.56521739130434778</v>
      </c>
      <c r="Y22" s="9">
        <f t="shared" si="14"/>
        <v>14</v>
      </c>
      <c r="Z22" s="10">
        <v>414815</v>
      </c>
      <c r="AA22" s="11">
        <f t="shared" si="8"/>
        <v>9017.717391304348</v>
      </c>
      <c r="AB22" s="10">
        <f t="shared" si="15"/>
        <v>6168075</v>
      </c>
      <c r="AC22" s="10">
        <f>AB22/SUM($F$2:F22)</f>
        <v>6793.0341409691628</v>
      </c>
      <c r="AD22" s="10">
        <v>216517</v>
      </c>
      <c r="AE22" s="10">
        <f t="shared" si="9"/>
        <v>9413.782608695652</v>
      </c>
      <c r="AF22" s="10">
        <v>198298</v>
      </c>
      <c r="AG22" s="10">
        <f t="shared" si="10"/>
        <v>8621.652173913044</v>
      </c>
      <c r="AH22" s="10">
        <v>15318</v>
      </c>
      <c r="AI22" s="7" t="s">
        <v>3575</v>
      </c>
      <c r="AJ22" s="10">
        <v>7203</v>
      </c>
      <c r="AK22" s="7" t="s">
        <v>3368</v>
      </c>
      <c r="AL22" s="10">
        <v>21614</v>
      </c>
      <c r="AM22" s="7" t="s">
        <v>3582</v>
      </c>
      <c r="AN22" s="10">
        <v>3045</v>
      </c>
      <c r="AO22" s="7" t="s">
        <v>1058</v>
      </c>
      <c r="AP22" s="7">
        <v>1</v>
      </c>
      <c r="AQ22" s="7">
        <v>1</v>
      </c>
      <c r="AR22" s="7">
        <v>21</v>
      </c>
      <c r="AS22" s="7">
        <v>29</v>
      </c>
      <c r="AT22" s="7">
        <v>0</v>
      </c>
      <c r="AU22" s="7">
        <v>4</v>
      </c>
      <c r="AV22" s="7">
        <v>1</v>
      </c>
      <c r="AW22" s="7">
        <v>4</v>
      </c>
      <c r="BA22" s="7">
        <v>21</v>
      </c>
      <c r="BD22" s="12">
        <f>AVERAGE($AW$2:AW22)</f>
        <v>4</v>
      </c>
      <c r="BE22" s="8">
        <f t="shared" si="11"/>
        <v>0</v>
      </c>
      <c r="BF22" s="7">
        <v>13</v>
      </c>
      <c r="BG22" s="7">
        <v>10</v>
      </c>
      <c r="BU22" s="7">
        <f t="shared" si="12"/>
        <v>22</v>
      </c>
      <c r="BV22" s="7">
        <f t="shared" si="13"/>
        <v>-8</v>
      </c>
      <c r="BW22" s="7">
        <f t="shared" si="16"/>
        <v>14</v>
      </c>
      <c r="BX22" s="7">
        <v>21</v>
      </c>
      <c r="BY22" s="10">
        <v>755</v>
      </c>
    </row>
    <row r="23" spans="1:77" hidden="1" x14ac:dyDescent="0.2">
      <c r="A23" s="5">
        <f t="shared" si="17"/>
        <v>22</v>
      </c>
      <c r="B23" s="46">
        <f t="shared" si="18"/>
        <v>1957</v>
      </c>
      <c r="C23" s="46">
        <f t="shared" si="19"/>
        <v>1958</v>
      </c>
      <c r="D23" s="2" t="s">
        <v>320</v>
      </c>
      <c r="E23" s="6">
        <v>13</v>
      </c>
      <c r="F23" s="5">
        <f t="shared" si="0"/>
        <v>46</v>
      </c>
      <c r="G23" s="7">
        <v>11</v>
      </c>
      <c r="H23" s="7">
        <v>8</v>
      </c>
      <c r="I23" s="7">
        <v>4</v>
      </c>
      <c r="J23" s="7">
        <v>40</v>
      </c>
      <c r="K23" s="7">
        <v>26</v>
      </c>
      <c r="L23" s="7">
        <v>6</v>
      </c>
      <c r="M23" s="7">
        <v>4</v>
      </c>
      <c r="N23" s="7">
        <v>13</v>
      </c>
      <c r="O23" s="7">
        <v>28</v>
      </c>
      <c r="P23" s="7">
        <v>50</v>
      </c>
      <c r="Q23" s="7">
        <f t="shared" si="1"/>
        <v>17</v>
      </c>
      <c r="R23" s="7">
        <f t="shared" si="2"/>
        <v>12</v>
      </c>
      <c r="S23" s="7">
        <f t="shared" si="3"/>
        <v>17</v>
      </c>
      <c r="T23" s="7">
        <f t="shared" si="4"/>
        <v>68</v>
      </c>
      <c r="U23" s="7">
        <f t="shared" si="5"/>
        <v>76</v>
      </c>
      <c r="V23" s="5">
        <f t="shared" si="6"/>
        <v>46</v>
      </c>
      <c r="W23" s="8">
        <f t="shared" si="7"/>
        <v>0.5</v>
      </c>
      <c r="Y23" s="9">
        <f t="shared" si="14"/>
        <v>-8</v>
      </c>
      <c r="Z23" s="10">
        <v>347753</v>
      </c>
      <c r="AA23" s="11">
        <f t="shared" si="8"/>
        <v>7559.847826086957</v>
      </c>
      <c r="AB23" s="10">
        <f t="shared" si="15"/>
        <v>6515828</v>
      </c>
      <c r="AC23" s="10">
        <f>AB23/SUM($F$2:F23)</f>
        <v>6830.0083857442351</v>
      </c>
      <c r="AD23" s="10">
        <v>167236</v>
      </c>
      <c r="AE23" s="10">
        <f t="shared" si="9"/>
        <v>7271.130434782609</v>
      </c>
      <c r="AF23" s="10">
        <v>180517</v>
      </c>
      <c r="AG23" s="10">
        <f t="shared" si="10"/>
        <v>7848.565217391304</v>
      </c>
      <c r="AH23" s="10">
        <v>12272</v>
      </c>
      <c r="AI23" s="7" t="s">
        <v>1059</v>
      </c>
      <c r="AJ23" s="10">
        <v>4407</v>
      </c>
      <c r="AK23" s="7" t="s">
        <v>3572</v>
      </c>
      <c r="AL23" s="10">
        <v>19749</v>
      </c>
      <c r="AM23" s="7" t="s">
        <v>1060</v>
      </c>
      <c r="AN23" s="10">
        <v>3332</v>
      </c>
      <c r="AO23" s="7" t="s">
        <v>1061</v>
      </c>
      <c r="AP23" s="7">
        <v>3</v>
      </c>
      <c r="AQ23" s="7">
        <v>2</v>
      </c>
      <c r="AR23" s="7">
        <v>33</v>
      </c>
      <c r="AS23" s="7">
        <v>21</v>
      </c>
      <c r="AT23" s="7">
        <v>2</v>
      </c>
      <c r="AU23" s="7">
        <v>4</v>
      </c>
      <c r="AV23" s="7">
        <v>3</v>
      </c>
      <c r="AW23" s="7">
        <v>4</v>
      </c>
      <c r="BA23" s="7">
        <v>22</v>
      </c>
      <c r="BD23" s="12">
        <f>AVERAGE($AW$2:AW23)</f>
        <v>4</v>
      </c>
      <c r="BE23" s="8">
        <f t="shared" si="11"/>
        <v>0</v>
      </c>
      <c r="BF23" s="7">
        <v>15</v>
      </c>
      <c r="BG23" s="7">
        <v>11</v>
      </c>
      <c r="BU23" s="7">
        <f t="shared" si="12"/>
        <v>14</v>
      </c>
      <c r="BV23" s="7">
        <f t="shared" si="13"/>
        <v>-22</v>
      </c>
      <c r="BW23" s="7">
        <f t="shared" si="16"/>
        <v>-8</v>
      </c>
      <c r="BX23" s="7">
        <v>12</v>
      </c>
      <c r="BY23" s="10">
        <v>743</v>
      </c>
    </row>
    <row r="24" spans="1:77" hidden="1" x14ac:dyDescent="0.2">
      <c r="A24" s="5">
        <f t="shared" si="17"/>
        <v>23</v>
      </c>
      <c r="B24" s="46">
        <f t="shared" si="18"/>
        <v>1958</v>
      </c>
      <c r="C24" s="46">
        <f t="shared" si="19"/>
        <v>1959</v>
      </c>
      <c r="D24" s="2" t="s">
        <v>1062</v>
      </c>
      <c r="E24" s="6">
        <v>3</v>
      </c>
      <c r="F24" s="5">
        <f t="shared" si="0"/>
        <v>46</v>
      </c>
      <c r="G24" s="7">
        <v>12</v>
      </c>
      <c r="H24" s="7">
        <v>10</v>
      </c>
      <c r="I24" s="7">
        <v>1</v>
      </c>
      <c r="J24" s="7">
        <v>37</v>
      </c>
      <c r="K24" s="7">
        <v>17</v>
      </c>
      <c r="L24" s="7">
        <v>9</v>
      </c>
      <c r="M24" s="7">
        <v>8</v>
      </c>
      <c r="N24" s="7">
        <v>6</v>
      </c>
      <c r="O24" s="7">
        <v>36</v>
      </c>
      <c r="P24" s="7">
        <v>35</v>
      </c>
      <c r="Q24" s="7">
        <f t="shared" si="1"/>
        <v>21</v>
      </c>
      <c r="R24" s="7">
        <f t="shared" si="2"/>
        <v>18</v>
      </c>
      <c r="S24" s="7">
        <f t="shared" si="3"/>
        <v>7</v>
      </c>
      <c r="T24" s="7">
        <f t="shared" si="4"/>
        <v>73</v>
      </c>
      <c r="U24" s="7">
        <f t="shared" si="5"/>
        <v>52</v>
      </c>
      <c r="V24" s="53">
        <f t="shared" si="6"/>
        <v>60</v>
      </c>
      <c r="W24" s="8">
        <f t="shared" si="7"/>
        <v>0.65217391304347827</v>
      </c>
      <c r="X24" s="14" t="s">
        <v>3379</v>
      </c>
      <c r="Y24" s="9">
        <f t="shared" si="14"/>
        <v>21</v>
      </c>
      <c r="Z24" s="10">
        <v>376066</v>
      </c>
      <c r="AA24" s="11">
        <f t="shared" si="8"/>
        <v>8175.347826086957</v>
      </c>
      <c r="AB24" s="10">
        <f t="shared" si="15"/>
        <v>6891894</v>
      </c>
      <c r="AC24" s="10">
        <f>AB24/SUM($F$2:F24)</f>
        <v>6891.8940000000002</v>
      </c>
      <c r="AD24" s="10">
        <v>186862</v>
      </c>
      <c r="AE24" s="10">
        <f t="shared" si="9"/>
        <v>8124.434782608696</v>
      </c>
      <c r="AF24" s="10">
        <v>189204</v>
      </c>
      <c r="AG24" s="10">
        <f t="shared" si="10"/>
        <v>8226.2608695652179</v>
      </c>
      <c r="AH24" s="10">
        <v>10382</v>
      </c>
      <c r="AI24" s="7" t="s">
        <v>1611</v>
      </c>
      <c r="AJ24" s="10">
        <v>5246</v>
      </c>
      <c r="AK24" s="7" t="s">
        <v>3380</v>
      </c>
      <c r="AL24" s="10">
        <v>24462</v>
      </c>
      <c r="AM24" s="7" t="s">
        <v>3381</v>
      </c>
      <c r="AN24" s="10">
        <v>2594</v>
      </c>
      <c r="AO24" s="7" t="s">
        <v>3382</v>
      </c>
      <c r="AP24" s="7">
        <v>4</v>
      </c>
      <c r="AQ24" s="7">
        <v>2</v>
      </c>
      <c r="AR24" s="7">
        <v>20</v>
      </c>
      <c r="AS24" s="7">
        <v>46</v>
      </c>
      <c r="AT24" s="7">
        <v>3</v>
      </c>
      <c r="AU24" s="7">
        <v>5</v>
      </c>
      <c r="AV24" s="7">
        <v>0</v>
      </c>
      <c r="AW24" s="7">
        <v>4</v>
      </c>
      <c r="BA24" s="7">
        <v>23</v>
      </c>
      <c r="BD24" s="12">
        <f>AVERAGE($AW$2:AW24)</f>
        <v>4</v>
      </c>
      <c r="BE24" s="8">
        <f t="shared" si="11"/>
        <v>0</v>
      </c>
      <c r="BF24" s="13">
        <v>17</v>
      </c>
      <c r="BG24" s="7">
        <v>11</v>
      </c>
      <c r="BU24" s="7">
        <f t="shared" si="12"/>
        <v>20</v>
      </c>
      <c r="BV24" s="7">
        <f t="shared" si="13"/>
        <v>1</v>
      </c>
      <c r="BW24" s="7">
        <f t="shared" si="16"/>
        <v>21</v>
      </c>
      <c r="BX24" s="7">
        <v>14</v>
      </c>
      <c r="BY24" s="10">
        <v>632</v>
      </c>
    </row>
    <row r="25" spans="1:77" hidden="1" x14ac:dyDescent="0.2">
      <c r="A25" s="5">
        <f t="shared" si="17"/>
        <v>24</v>
      </c>
      <c r="B25" s="46">
        <f t="shared" si="18"/>
        <v>1959</v>
      </c>
      <c r="C25" s="46">
        <f t="shared" si="19"/>
        <v>1960</v>
      </c>
      <c r="D25" s="2" t="s">
        <v>3383</v>
      </c>
      <c r="E25" s="6">
        <v>21</v>
      </c>
      <c r="F25" s="5">
        <f t="shared" si="0"/>
        <v>46</v>
      </c>
      <c r="G25" s="7">
        <v>11</v>
      </c>
      <c r="H25" s="7">
        <v>5</v>
      </c>
      <c r="I25" s="7">
        <v>7</v>
      </c>
      <c r="J25" s="7">
        <v>38</v>
      </c>
      <c r="K25" s="7">
        <v>26</v>
      </c>
      <c r="L25" s="7">
        <v>2</v>
      </c>
      <c r="M25" s="7">
        <v>7</v>
      </c>
      <c r="N25" s="7">
        <v>14</v>
      </c>
      <c r="O25" s="7">
        <v>19</v>
      </c>
      <c r="P25" s="7">
        <v>47</v>
      </c>
      <c r="Q25" s="7">
        <f t="shared" si="1"/>
        <v>13</v>
      </c>
      <c r="R25" s="7">
        <f t="shared" si="2"/>
        <v>12</v>
      </c>
      <c r="S25" s="7">
        <f t="shared" si="3"/>
        <v>21</v>
      </c>
      <c r="T25" s="7">
        <f t="shared" si="4"/>
        <v>57</v>
      </c>
      <c r="U25" s="7">
        <f t="shared" si="5"/>
        <v>73</v>
      </c>
      <c r="V25" s="5">
        <f t="shared" si="6"/>
        <v>38</v>
      </c>
      <c r="W25" s="8">
        <f t="shared" si="7"/>
        <v>0.41304347826086957</v>
      </c>
      <c r="X25" s="5" t="s">
        <v>3384</v>
      </c>
      <c r="Y25" s="9">
        <f t="shared" si="14"/>
        <v>-16</v>
      </c>
      <c r="Z25" s="10">
        <v>405878</v>
      </c>
      <c r="AA25" s="11">
        <f t="shared" si="8"/>
        <v>8823.434782608696</v>
      </c>
      <c r="AB25" s="10">
        <f t="shared" si="15"/>
        <v>7297772</v>
      </c>
      <c r="AC25" s="10">
        <f>AB25/SUM($F$2:F25)</f>
        <v>6976.8374760994266</v>
      </c>
      <c r="AD25" s="10">
        <v>172612</v>
      </c>
      <c r="AE25" s="10">
        <f t="shared" si="9"/>
        <v>7504.869565217391</v>
      </c>
      <c r="AF25" s="10">
        <v>233266</v>
      </c>
      <c r="AG25" s="10">
        <f t="shared" si="10"/>
        <v>10142</v>
      </c>
      <c r="AH25" s="10">
        <v>11846</v>
      </c>
      <c r="AI25" s="7" t="s">
        <v>3385</v>
      </c>
      <c r="AJ25" s="10">
        <v>4751</v>
      </c>
      <c r="AK25" s="7" t="s">
        <v>3386</v>
      </c>
      <c r="AL25" s="10">
        <v>26952</v>
      </c>
      <c r="AM25" s="7" t="s">
        <v>3387</v>
      </c>
      <c r="AN25" s="7">
        <v>925</v>
      </c>
      <c r="AO25" s="7" t="s">
        <v>3285</v>
      </c>
      <c r="AP25" s="7">
        <v>1</v>
      </c>
      <c r="AQ25" s="7">
        <v>1</v>
      </c>
      <c r="AR25" s="7">
        <v>29</v>
      </c>
      <c r="AS25" s="7">
        <v>27</v>
      </c>
      <c r="AT25" s="7">
        <v>0</v>
      </c>
      <c r="AU25" s="7">
        <v>0</v>
      </c>
      <c r="AV25" s="7">
        <v>3</v>
      </c>
      <c r="AW25" s="7">
        <v>3</v>
      </c>
      <c r="AZ25" s="7">
        <v>1</v>
      </c>
      <c r="BA25" s="7">
        <v>23</v>
      </c>
      <c r="BD25" s="12">
        <f>AVERAGE($AW$2:AW25)</f>
        <v>3.9583333333333335</v>
      </c>
      <c r="BE25" s="8">
        <f t="shared" si="11"/>
        <v>4.1666666666666664E-2</v>
      </c>
      <c r="BF25" s="7">
        <v>10</v>
      </c>
      <c r="BG25" s="7">
        <v>14</v>
      </c>
      <c r="BU25" s="7">
        <f t="shared" si="12"/>
        <v>12</v>
      </c>
      <c r="BV25" s="7">
        <f t="shared" si="13"/>
        <v>-28</v>
      </c>
      <c r="BW25" s="7">
        <f t="shared" si="16"/>
        <v>-16</v>
      </c>
      <c r="BX25" s="7">
        <v>15</v>
      </c>
      <c r="BY25" s="10">
        <v>667</v>
      </c>
    </row>
    <row r="26" spans="1:77" hidden="1" x14ac:dyDescent="0.2">
      <c r="A26" s="5">
        <f t="shared" si="17"/>
        <v>25</v>
      </c>
      <c r="B26" s="46">
        <f t="shared" si="18"/>
        <v>1960</v>
      </c>
      <c r="C26" s="46">
        <f t="shared" si="19"/>
        <v>1961</v>
      </c>
      <c r="D26" s="2" t="s">
        <v>1062</v>
      </c>
      <c r="E26" s="6">
        <v>5</v>
      </c>
      <c r="F26" s="5">
        <f t="shared" si="0"/>
        <v>46</v>
      </c>
      <c r="G26" s="7">
        <v>17</v>
      </c>
      <c r="H26" s="7">
        <v>3</v>
      </c>
      <c r="I26" s="7">
        <v>3</v>
      </c>
      <c r="J26" s="7">
        <v>50</v>
      </c>
      <c r="K26" s="7">
        <v>14</v>
      </c>
      <c r="L26" s="7">
        <v>4</v>
      </c>
      <c r="M26" s="7">
        <v>6</v>
      </c>
      <c r="N26" s="7">
        <v>13</v>
      </c>
      <c r="O26" s="7">
        <v>30</v>
      </c>
      <c r="P26" s="7">
        <v>46</v>
      </c>
      <c r="Q26" s="7">
        <f t="shared" si="1"/>
        <v>21</v>
      </c>
      <c r="R26" s="7">
        <f t="shared" si="2"/>
        <v>9</v>
      </c>
      <c r="S26" s="7">
        <f t="shared" si="3"/>
        <v>16</v>
      </c>
      <c r="T26" s="7">
        <f t="shared" si="4"/>
        <v>80</v>
      </c>
      <c r="U26" s="7">
        <f t="shared" si="5"/>
        <v>60</v>
      </c>
      <c r="V26" s="5">
        <f t="shared" si="6"/>
        <v>51</v>
      </c>
      <c r="W26" s="8">
        <f t="shared" si="7"/>
        <v>0.55434782608695654</v>
      </c>
      <c r="Y26" s="9">
        <f t="shared" si="14"/>
        <v>20</v>
      </c>
      <c r="Z26" s="10">
        <v>318171</v>
      </c>
      <c r="AA26" s="11">
        <f t="shared" si="8"/>
        <v>6916.760869565217</v>
      </c>
      <c r="AB26" s="10">
        <f t="shared" si="15"/>
        <v>7615943</v>
      </c>
      <c r="AC26" s="10">
        <f>AB26/SUM($F$2:F26)</f>
        <v>6974.3067765567766</v>
      </c>
      <c r="AD26" s="10">
        <v>158696</v>
      </c>
      <c r="AE26" s="10">
        <f t="shared" si="9"/>
        <v>6899.826086956522</v>
      </c>
      <c r="AF26" s="10">
        <v>159475</v>
      </c>
      <c r="AG26" s="10">
        <f t="shared" si="10"/>
        <v>6933.695652173913</v>
      </c>
      <c r="AH26" s="10">
        <v>11768</v>
      </c>
      <c r="AI26" s="7" t="s">
        <v>3388</v>
      </c>
      <c r="AJ26" s="10">
        <v>4271</v>
      </c>
      <c r="AK26" s="7" t="s">
        <v>234</v>
      </c>
      <c r="AL26" s="10">
        <v>18384</v>
      </c>
      <c r="AM26" s="7" t="s">
        <v>3389</v>
      </c>
      <c r="AN26" s="10">
        <v>1801</v>
      </c>
      <c r="AO26" s="7" t="s">
        <v>3285</v>
      </c>
      <c r="AP26" s="7">
        <v>2</v>
      </c>
      <c r="AQ26" s="7">
        <v>1</v>
      </c>
      <c r="AR26" s="7">
        <v>25</v>
      </c>
      <c r="AS26" s="7">
        <v>30</v>
      </c>
      <c r="AT26" s="7">
        <v>10</v>
      </c>
      <c r="AU26" s="7">
        <v>3</v>
      </c>
      <c r="AV26" s="7">
        <v>2</v>
      </c>
      <c r="AW26" s="7">
        <v>4</v>
      </c>
      <c r="AZ26" s="7">
        <v>1</v>
      </c>
      <c r="BA26" s="7">
        <v>24</v>
      </c>
      <c r="BD26" s="12">
        <f>AVERAGE($AW$2:AW26)</f>
        <v>3.96</v>
      </c>
      <c r="BE26" s="8">
        <f t="shared" si="11"/>
        <v>0.04</v>
      </c>
      <c r="BF26" s="7">
        <v>14</v>
      </c>
      <c r="BG26" s="7">
        <v>12</v>
      </c>
      <c r="BU26" s="7">
        <f t="shared" si="12"/>
        <v>36</v>
      </c>
      <c r="BV26" s="7">
        <f t="shared" si="13"/>
        <v>-16</v>
      </c>
      <c r="BW26" s="7">
        <f t="shared" si="16"/>
        <v>20</v>
      </c>
      <c r="BX26" s="7">
        <v>22</v>
      </c>
      <c r="BY26" s="10">
        <v>471</v>
      </c>
    </row>
    <row r="27" spans="1:77" hidden="1" x14ac:dyDescent="0.2">
      <c r="A27" s="5">
        <f t="shared" si="17"/>
        <v>26</v>
      </c>
      <c r="B27" s="46">
        <f t="shared" si="18"/>
        <v>1961</v>
      </c>
      <c r="C27" s="46">
        <f t="shared" si="19"/>
        <v>1962</v>
      </c>
      <c r="D27" s="2" t="s">
        <v>1062</v>
      </c>
      <c r="E27" s="6">
        <v>6</v>
      </c>
      <c r="F27" s="5">
        <f t="shared" si="0"/>
        <v>44</v>
      </c>
      <c r="G27" s="7">
        <v>17</v>
      </c>
      <c r="H27" s="7">
        <v>2</v>
      </c>
      <c r="I27" s="7">
        <v>3</v>
      </c>
      <c r="J27" s="7">
        <v>62</v>
      </c>
      <c r="K27" s="7">
        <v>19</v>
      </c>
      <c r="L27" s="7">
        <v>3</v>
      </c>
      <c r="M27" s="7">
        <v>8</v>
      </c>
      <c r="N27" s="7">
        <v>11</v>
      </c>
      <c r="O27" s="7">
        <v>22</v>
      </c>
      <c r="P27" s="7">
        <v>34</v>
      </c>
      <c r="Q27" s="7">
        <f t="shared" si="1"/>
        <v>20</v>
      </c>
      <c r="R27" s="7">
        <f t="shared" si="2"/>
        <v>10</v>
      </c>
      <c r="S27" s="7">
        <f t="shared" si="3"/>
        <v>14</v>
      </c>
      <c r="T27" s="7">
        <f t="shared" si="4"/>
        <v>84</v>
      </c>
      <c r="U27" s="7">
        <f t="shared" si="5"/>
        <v>53</v>
      </c>
      <c r="V27" s="5">
        <f t="shared" si="6"/>
        <v>50</v>
      </c>
      <c r="W27" s="8">
        <f t="shared" si="7"/>
        <v>0.56818181818181823</v>
      </c>
      <c r="Y27" s="9">
        <f t="shared" si="14"/>
        <v>31</v>
      </c>
      <c r="Z27" s="10">
        <v>284832</v>
      </c>
      <c r="AA27" s="11">
        <f t="shared" si="8"/>
        <v>6473.454545454545</v>
      </c>
      <c r="AB27" s="10">
        <f t="shared" si="15"/>
        <v>7900775</v>
      </c>
      <c r="AC27" s="10">
        <f>AB27/SUM($F$2:F27)</f>
        <v>6954.9075704225352</v>
      </c>
      <c r="AD27" s="10">
        <v>146378</v>
      </c>
      <c r="AE27" s="10">
        <f t="shared" si="9"/>
        <v>6653.545454545455</v>
      </c>
      <c r="AF27" s="10">
        <v>138454</v>
      </c>
      <c r="AG27" s="10">
        <f t="shared" si="10"/>
        <v>6293.363636363636</v>
      </c>
      <c r="AH27" s="10">
        <v>9767</v>
      </c>
      <c r="AI27" s="7" t="s">
        <v>3575</v>
      </c>
      <c r="AJ27" s="10">
        <v>4473</v>
      </c>
      <c r="AK27" s="7" t="s">
        <v>1059</v>
      </c>
      <c r="AL27" s="10">
        <v>13849</v>
      </c>
      <c r="AM27" s="7" t="s">
        <v>2385</v>
      </c>
      <c r="AN27" s="10">
        <v>2368</v>
      </c>
      <c r="AO27" s="7" t="s">
        <v>3390</v>
      </c>
      <c r="AP27" s="7">
        <v>0</v>
      </c>
      <c r="AQ27" s="7">
        <v>4</v>
      </c>
      <c r="AR27" s="7">
        <v>24</v>
      </c>
      <c r="AS27" s="7">
        <v>30</v>
      </c>
      <c r="AT27" s="7">
        <v>6</v>
      </c>
      <c r="AU27" s="7">
        <v>3</v>
      </c>
      <c r="AV27" s="7">
        <v>2</v>
      </c>
      <c r="AW27" s="7">
        <v>4</v>
      </c>
      <c r="AZ27" s="7">
        <v>1</v>
      </c>
      <c r="BA27" s="7">
        <v>25</v>
      </c>
      <c r="BD27" s="12">
        <f>AVERAGE($AW$2:AW27)</f>
        <v>3.9615384615384617</v>
      </c>
      <c r="BE27" s="8">
        <f t="shared" si="11"/>
        <v>3.8461538461538464E-2</v>
      </c>
      <c r="BF27" s="7">
        <v>13</v>
      </c>
      <c r="BG27" s="7">
        <v>8</v>
      </c>
      <c r="BU27" s="7">
        <f t="shared" si="12"/>
        <v>43</v>
      </c>
      <c r="BV27" s="7">
        <f t="shared" si="13"/>
        <v>-12</v>
      </c>
      <c r="BW27" s="7">
        <f t="shared" si="16"/>
        <v>31</v>
      </c>
      <c r="BX27" s="7">
        <v>28</v>
      </c>
      <c r="BY27" s="10">
        <v>409</v>
      </c>
    </row>
    <row r="28" spans="1:77" hidden="1" x14ac:dyDescent="0.2">
      <c r="A28" s="5">
        <f t="shared" si="17"/>
        <v>27</v>
      </c>
      <c r="B28" s="46">
        <f t="shared" si="18"/>
        <v>1962</v>
      </c>
      <c r="C28" s="46">
        <f t="shared" si="19"/>
        <v>1963</v>
      </c>
      <c r="D28" s="2" t="s">
        <v>1062</v>
      </c>
      <c r="E28" s="6">
        <v>14</v>
      </c>
      <c r="F28" s="5">
        <f t="shared" si="0"/>
        <v>46</v>
      </c>
      <c r="G28" s="7">
        <v>12</v>
      </c>
      <c r="H28" s="7">
        <v>6</v>
      </c>
      <c r="I28" s="7">
        <v>5</v>
      </c>
      <c r="J28" s="7">
        <v>42</v>
      </c>
      <c r="K28" s="7">
        <v>25</v>
      </c>
      <c r="L28" s="7">
        <v>4</v>
      </c>
      <c r="M28" s="7">
        <v>5</v>
      </c>
      <c r="N28" s="7">
        <v>14</v>
      </c>
      <c r="O28" s="7">
        <v>25</v>
      </c>
      <c r="P28" s="7">
        <v>37</v>
      </c>
      <c r="Q28" s="7">
        <f t="shared" si="1"/>
        <v>16</v>
      </c>
      <c r="R28" s="7">
        <f t="shared" si="2"/>
        <v>11</v>
      </c>
      <c r="S28" s="7">
        <f t="shared" si="3"/>
        <v>19</v>
      </c>
      <c r="T28" s="7">
        <f t="shared" si="4"/>
        <v>67</v>
      </c>
      <c r="U28" s="7">
        <f t="shared" si="5"/>
        <v>62</v>
      </c>
      <c r="V28" s="5">
        <f t="shared" si="6"/>
        <v>43</v>
      </c>
      <c r="W28" s="8">
        <f t="shared" si="7"/>
        <v>0.46739130434782611</v>
      </c>
      <c r="Y28" s="9">
        <f t="shared" si="14"/>
        <v>5</v>
      </c>
      <c r="Z28" s="10">
        <v>227575</v>
      </c>
      <c r="AA28" s="11">
        <f t="shared" si="8"/>
        <v>4947.282608695652</v>
      </c>
      <c r="AB28" s="10">
        <f t="shared" si="15"/>
        <v>8128350</v>
      </c>
      <c r="AC28" s="10">
        <f>AB28/SUM($F$2:F28)</f>
        <v>6876.7766497461926</v>
      </c>
      <c r="AD28" s="10">
        <v>105235</v>
      </c>
      <c r="AE28" s="10">
        <f t="shared" si="9"/>
        <v>4575.434782608696</v>
      </c>
      <c r="AF28" s="10">
        <v>122340</v>
      </c>
      <c r="AG28" s="10">
        <f t="shared" si="10"/>
        <v>5319.130434782609</v>
      </c>
      <c r="AH28" s="10">
        <v>7904</v>
      </c>
      <c r="AI28" s="7" t="s">
        <v>3386</v>
      </c>
      <c r="AJ28" s="10">
        <v>2511</v>
      </c>
      <c r="AK28" s="7" t="s">
        <v>1611</v>
      </c>
      <c r="AL28" s="10">
        <v>15070</v>
      </c>
      <c r="AM28" s="7" t="s">
        <v>3391</v>
      </c>
      <c r="AN28" s="10">
        <v>1181</v>
      </c>
      <c r="AO28" s="7" t="s">
        <v>3390</v>
      </c>
      <c r="AP28" s="7">
        <v>2</v>
      </c>
      <c r="AQ28" s="7">
        <v>2</v>
      </c>
      <c r="AR28" s="7">
        <v>31</v>
      </c>
      <c r="AS28" s="7">
        <v>18</v>
      </c>
      <c r="AT28" s="7">
        <v>3</v>
      </c>
      <c r="AU28" s="7">
        <v>3</v>
      </c>
      <c r="AV28" s="7">
        <v>2</v>
      </c>
      <c r="AW28" s="7">
        <v>4</v>
      </c>
      <c r="AZ28" s="7">
        <v>1</v>
      </c>
      <c r="BA28" s="7">
        <v>26</v>
      </c>
      <c r="BD28" s="12">
        <f>AVERAGE($AW$2:AW28)</f>
        <v>3.9629629629629628</v>
      </c>
      <c r="BE28" s="8">
        <f t="shared" si="11"/>
        <v>3.7037037037037035E-2</v>
      </c>
      <c r="BF28" s="7">
        <v>12</v>
      </c>
      <c r="BG28" s="7">
        <v>10</v>
      </c>
      <c r="BU28" s="7">
        <f t="shared" si="12"/>
        <v>17</v>
      </c>
      <c r="BV28" s="7">
        <f t="shared" si="13"/>
        <v>-12</v>
      </c>
      <c r="BW28" s="7">
        <f t="shared" si="16"/>
        <v>5</v>
      </c>
      <c r="BX28" s="7">
        <v>15</v>
      </c>
      <c r="BY28" s="10">
        <v>337</v>
      </c>
    </row>
    <row r="29" spans="1:77" hidden="1" x14ac:dyDescent="0.2">
      <c r="A29" s="5">
        <f t="shared" si="17"/>
        <v>28</v>
      </c>
      <c r="B29" s="46">
        <f t="shared" si="18"/>
        <v>1963</v>
      </c>
      <c r="C29" s="46">
        <f t="shared" si="19"/>
        <v>1964</v>
      </c>
      <c r="D29" s="2" t="s">
        <v>1062</v>
      </c>
      <c r="E29" s="6">
        <v>22</v>
      </c>
      <c r="F29" s="5">
        <f t="shared" si="0"/>
        <v>46</v>
      </c>
      <c r="G29" s="7">
        <v>9</v>
      </c>
      <c r="H29" s="7">
        <v>3</v>
      </c>
      <c r="I29" s="7">
        <v>11</v>
      </c>
      <c r="J29" s="7">
        <v>29</v>
      </c>
      <c r="K29" s="7">
        <v>26</v>
      </c>
      <c r="L29" s="7">
        <v>5</v>
      </c>
      <c r="M29" s="7">
        <v>4</v>
      </c>
      <c r="N29" s="7">
        <v>14</v>
      </c>
      <c r="O29" s="7">
        <v>23</v>
      </c>
      <c r="P29" s="7">
        <v>40</v>
      </c>
      <c r="Q29" s="7">
        <f t="shared" si="1"/>
        <v>14</v>
      </c>
      <c r="R29" s="7">
        <f t="shared" si="2"/>
        <v>7</v>
      </c>
      <c r="S29" s="7">
        <f t="shared" si="3"/>
        <v>25</v>
      </c>
      <c r="T29" s="7">
        <f t="shared" si="4"/>
        <v>52</v>
      </c>
      <c r="U29" s="7">
        <f t="shared" si="5"/>
        <v>66</v>
      </c>
      <c r="V29" s="5">
        <f t="shared" si="6"/>
        <v>35</v>
      </c>
      <c r="W29" s="8">
        <f t="shared" si="7"/>
        <v>0.38043478260869568</v>
      </c>
      <c r="Y29" s="9">
        <f t="shared" si="14"/>
        <v>-14</v>
      </c>
      <c r="Z29" s="10">
        <v>202021</v>
      </c>
      <c r="AA29" s="11">
        <f t="shared" si="8"/>
        <v>4391.760869565217</v>
      </c>
      <c r="AB29" s="10">
        <f t="shared" si="15"/>
        <v>8330371</v>
      </c>
      <c r="AC29" s="10">
        <f>AB29/SUM($F$2:F29)</f>
        <v>6783.6897394136804</v>
      </c>
      <c r="AD29" s="10">
        <v>90554</v>
      </c>
      <c r="AE29" s="10">
        <f t="shared" si="9"/>
        <v>3937.1304347826085</v>
      </c>
      <c r="AF29" s="10">
        <v>111467</v>
      </c>
      <c r="AG29" s="10">
        <f t="shared" si="10"/>
        <v>4846.391304347826</v>
      </c>
      <c r="AH29" s="10">
        <v>5460</v>
      </c>
      <c r="AI29" s="7" t="s">
        <v>2346</v>
      </c>
      <c r="AJ29" s="10">
        <v>1653</v>
      </c>
      <c r="AK29" s="7" t="s">
        <v>974</v>
      </c>
      <c r="AL29" s="10">
        <v>9667</v>
      </c>
      <c r="AM29" s="7" t="s">
        <v>975</v>
      </c>
      <c r="AN29" s="10">
        <v>1904</v>
      </c>
      <c r="AO29" s="7" t="s">
        <v>3579</v>
      </c>
      <c r="AP29" s="7">
        <v>2</v>
      </c>
      <c r="AQ29" s="7">
        <v>2</v>
      </c>
      <c r="AR29" s="7">
        <v>35</v>
      </c>
      <c r="AS29" s="7">
        <v>19</v>
      </c>
      <c r="AT29" s="7">
        <v>0</v>
      </c>
      <c r="AU29" s="7">
        <v>2</v>
      </c>
      <c r="AV29" s="7">
        <v>8</v>
      </c>
      <c r="AW29" s="7">
        <v>4</v>
      </c>
      <c r="AZ29" s="7">
        <v>1</v>
      </c>
      <c r="BA29" s="7">
        <v>27</v>
      </c>
      <c r="BD29" s="12">
        <f>AVERAGE($AW$2:AW29)</f>
        <v>3.9642857142857144</v>
      </c>
      <c r="BE29" s="8">
        <f t="shared" si="11"/>
        <v>3.5714285714285712E-2</v>
      </c>
      <c r="BF29" s="7">
        <v>13</v>
      </c>
      <c r="BG29" s="13">
        <v>19</v>
      </c>
      <c r="BU29" s="7">
        <f t="shared" si="12"/>
        <v>3</v>
      </c>
      <c r="BV29" s="7">
        <f t="shared" si="13"/>
        <v>-17</v>
      </c>
      <c r="BW29" s="7">
        <f t="shared" si="16"/>
        <v>-14</v>
      </c>
      <c r="BX29" s="7">
        <v>10</v>
      </c>
      <c r="BY29" s="10">
        <v>297</v>
      </c>
    </row>
    <row r="30" spans="1:77" x14ac:dyDescent="0.2">
      <c r="A30" s="5">
        <f t="shared" si="17"/>
        <v>29</v>
      </c>
      <c r="B30" s="46">
        <f t="shared" si="18"/>
        <v>1964</v>
      </c>
      <c r="C30" s="46">
        <f t="shared" si="19"/>
        <v>1965</v>
      </c>
      <c r="D30" s="2" t="s">
        <v>1062</v>
      </c>
      <c r="E30" s="6">
        <v>3</v>
      </c>
      <c r="F30" s="5">
        <f t="shared" si="0"/>
        <v>46</v>
      </c>
      <c r="G30" s="7">
        <v>20</v>
      </c>
      <c r="H30" s="7">
        <v>1</v>
      </c>
      <c r="I30" s="7">
        <v>2</v>
      </c>
      <c r="J30" s="7">
        <v>63</v>
      </c>
      <c r="K30" s="7">
        <v>21</v>
      </c>
      <c r="L30" s="7">
        <v>8</v>
      </c>
      <c r="M30" s="7">
        <v>5</v>
      </c>
      <c r="N30" s="7">
        <v>10</v>
      </c>
      <c r="O30" s="7">
        <v>28</v>
      </c>
      <c r="P30" s="7">
        <v>35</v>
      </c>
      <c r="Q30" s="7">
        <f t="shared" si="1"/>
        <v>28</v>
      </c>
      <c r="R30" s="7">
        <f t="shared" si="2"/>
        <v>6</v>
      </c>
      <c r="S30" s="7">
        <f t="shared" si="3"/>
        <v>12</v>
      </c>
      <c r="T30" s="7">
        <f t="shared" si="4"/>
        <v>91</v>
      </c>
      <c r="U30" s="7">
        <f t="shared" si="5"/>
        <v>56</v>
      </c>
      <c r="V30" s="53">
        <f t="shared" si="6"/>
        <v>62</v>
      </c>
      <c r="W30" s="8">
        <f t="shared" si="7"/>
        <v>0.67391304347826086</v>
      </c>
      <c r="X30" s="14" t="s">
        <v>3379</v>
      </c>
      <c r="Y30" s="9">
        <f t="shared" si="14"/>
        <v>35</v>
      </c>
      <c r="Z30" s="10">
        <v>309112</v>
      </c>
      <c r="AA30" s="11">
        <f t="shared" si="8"/>
        <v>6719.826086956522</v>
      </c>
      <c r="AB30" s="10">
        <f t="shared" si="15"/>
        <v>8639483</v>
      </c>
      <c r="AC30" s="10">
        <f>AB30/SUM($F$2:F30)</f>
        <v>6781.3838304552592</v>
      </c>
      <c r="AD30" s="10">
        <v>165259</v>
      </c>
      <c r="AE30" s="10">
        <f t="shared" si="9"/>
        <v>7185.173913043478</v>
      </c>
      <c r="AF30" s="10">
        <v>143853</v>
      </c>
      <c r="AG30" s="10">
        <f t="shared" si="10"/>
        <v>6254.478260869565</v>
      </c>
      <c r="AH30" s="10">
        <v>13444</v>
      </c>
      <c r="AI30" s="7" t="s">
        <v>976</v>
      </c>
      <c r="AJ30" s="10">
        <v>3752</v>
      </c>
      <c r="AK30" s="7" t="s">
        <v>1059</v>
      </c>
      <c r="AL30" s="10">
        <v>14813</v>
      </c>
      <c r="AM30" s="7" t="s">
        <v>977</v>
      </c>
      <c r="AN30" s="10">
        <v>2329</v>
      </c>
      <c r="AO30" s="7" t="s">
        <v>3629</v>
      </c>
      <c r="AP30" s="7">
        <v>1</v>
      </c>
      <c r="AQ30" s="7">
        <v>1</v>
      </c>
      <c r="AR30" s="7">
        <v>21</v>
      </c>
      <c r="AS30" s="7">
        <v>39</v>
      </c>
      <c r="AT30" s="7">
        <v>3</v>
      </c>
      <c r="AU30" s="7">
        <v>7</v>
      </c>
      <c r="AV30" s="7">
        <v>0</v>
      </c>
      <c r="AW30" s="7">
        <v>4</v>
      </c>
      <c r="AZ30" s="7">
        <v>1</v>
      </c>
      <c r="BA30" s="7">
        <v>28</v>
      </c>
      <c r="BD30" s="12">
        <f>AVERAGE($AW$2:AW30)</f>
        <v>3.9655172413793105</v>
      </c>
      <c r="BE30" s="8">
        <f t="shared" si="11"/>
        <v>3.4482758620689655E-2</v>
      </c>
      <c r="BF30" s="7">
        <v>11</v>
      </c>
      <c r="BG30" s="7">
        <v>8</v>
      </c>
      <c r="BU30" s="7">
        <f t="shared" si="12"/>
        <v>42</v>
      </c>
      <c r="BV30" s="7">
        <f t="shared" si="13"/>
        <v>-7</v>
      </c>
      <c r="BW30" s="7">
        <f t="shared" si="16"/>
        <v>35</v>
      </c>
      <c r="BX30" s="7">
        <v>26</v>
      </c>
      <c r="BY30" s="10">
        <v>217</v>
      </c>
    </row>
    <row r="31" spans="1:77" hidden="1" x14ac:dyDescent="0.2">
      <c r="A31" s="5">
        <f t="shared" si="17"/>
        <v>30</v>
      </c>
      <c r="B31" s="46">
        <f t="shared" si="18"/>
        <v>1965</v>
      </c>
      <c r="C31" s="46">
        <f t="shared" si="19"/>
        <v>1966</v>
      </c>
      <c r="D31" s="2" t="s">
        <v>3383</v>
      </c>
      <c r="E31" s="6">
        <v>24</v>
      </c>
      <c r="F31" s="5">
        <f t="shared" si="0"/>
        <v>46</v>
      </c>
      <c r="G31" s="7">
        <v>5</v>
      </c>
      <c r="H31" s="7">
        <v>7</v>
      </c>
      <c r="I31" s="7">
        <v>11</v>
      </c>
      <c r="J31" s="7">
        <v>30</v>
      </c>
      <c r="K31" s="7">
        <v>44</v>
      </c>
      <c r="L31" s="7">
        <v>4</v>
      </c>
      <c r="M31" s="7">
        <v>2</v>
      </c>
      <c r="N31" s="7">
        <v>17</v>
      </c>
      <c r="O31" s="7">
        <v>23</v>
      </c>
      <c r="P31" s="7">
        <v>62</v>
      </c>
      <c r="Q31" s="7">
        <f t="shared" si="1"/>
        <v>9</v>
      </c>
      <c r="R31" s="7">
        <f t="shared" si="2"/>
        <v>9</v>
      </c>
      <c r="S31" s="7">
        <f t="shared" si="3"/>
        <v>28</v>
      </c>
      <c r="T31" s="7">
        <f t="shared" si="4"/>
        <v>53</v>
      </c>
      <c r="U31" s="7">
        <f t="shared" si="5"/>
        <v>106</v>
      </c>
      <c r="V31" s="5">
        <f t="shared" si="6"/>
        <v>27</v>
      </c>
      <c r="W31" s="8">
        <f t="shared" si="7"/>
        <v>0.29347826086956524</v>
      </c>
      <c r="X31" s="5" t="s">
        <v>3384</v>
      </c>
      <c r="Y31" s="9">
        <f t="shared" si="14"/>
        <v>-53</v>
      </c>
      <c r="Z31" s="10">
        <v>325686</v>
      </c>
      <c r="AA31" s="11">
        <f t="shared" si="8"/>
        <v>7080.130434782609</v>
      </c>
      <c r="AB31" s="10">
        <f t="shared" si="15"/>
        <v>8965169</v>
      </c>
      <c r="AC31" s="10">
        <f>AB31/SUM($F$2:F31)</f>
        <v>6791.7946969696968</v>
      </c>
      <c r="AD31" s="10">
        <v>136015</v>
      </c>
      <c r="AE31" s="10">
        <f t="shared" si="9"/>
        <v>5913.695652173913</v>
      </c>
      <c r="AF31" s="10">
        <v>189671</v>
      </c>
      <c r="AG31" s="10">
        <f t="shared" si="10"/>
        <v>8246.565217391304</v>
      </c>
      <c r="AH31" s="10">
        <v>19372</v>
      </c>
      <c r="AI31" s="7" t="s">
        <v>2851</v>
      </c>
      <c r="AJ31" s="10">
        <v>2702</v>
      </c>
      <c r="AK31" s="7" t="s">
        <v>3386</v>
      </c>
      <c r="AL31" s="10">
        <v>20554</v>
      </c>
      <c r="AM31" s="7" t="s">
        <v>2853</v>
      </c>
      <c r="AN31" s="10">
        <v>3235</v>
      </c>
      <c r="AO31" s="7" t="s">
        <v>3390</v>
      </c>
      <c r="AP31" s="7">
        <v>0</v>
      </c>
      <c r="AQ31" s="7">
        <v>2</v>
      </c>
      <c r="AR31" s="7">
        <v>46</v>
      </c>
      <c r="AS31" s="7">
        <v>18</v>
      </c>
      <c r="AT31" s="7">
        <v>1</v>
      </c>
      <c r="AU31" s="7">
        <v>1</v>
      </c>
      <c r="AV31" s="7">
        <v>7</v>
      </c>
      <c r="AW31" s="7">
        <v>3</v>
      </c>
      <c r="AZ31" s="7">
        <v>2</v>
      </c>
      <c r="BA31" s="7">
        <v>28</v>
      </c>
      <c r="BD31" s="12">
        <f>AVERAGE($AW$2:AW31)</f>
        <v>3.9333333333333331</v>
      </c>
      <c r="BE31" s="8">
        <f t="shared" si="11"/>
        <v>6.6666666666666666E-2</v>
      </c>
      <c r="BF31" s="7">
        <v>6</v>
      </c>
      <c r="BG31" s="7">
        <v>14</v>
      </c>
      <c r="BU31" s="7">
        <f t="shared" si="12"/>
        <v>-14</v>
      </c>
      <c r="BV31" s="7">
        <f t="shared" si="13"/>
        <v>-39</v>
      </c>
      <c r="BW31" s="7">
        <f t="shared" si="16"/>
        <v>-53</v>
      </c>
      <c r="BX31" s="7">
        <v>17</v>
      </c>
      <c r="BY31" s="10">
        <v>397</v>
      </c>
    </row>
    <row r="32" spans="1:77" hidden="1" x14ac:dyDescent="0.2">
      <c r="A32" s="5">
        <f t="shared" si="17"/>
        <v>31</v>
      </c>
      <c r="B32" s="46">
        <f t="shared" si="18"/>
        <v>1966</v>
      </c>
      <c r="C32" s="46">
        <f t="shared" si="19"/>
        <v>1967</v>
      </c>
      <c r="D32" s="2" t="s">
        <v>1062</v>
      </c>
      <c r="E32" s="6">
        <v>22</v>
      </c>
      <c r="F32" s="5">
        <f t="shared" si="0"/>
        <v>46</v>
      </c>
      <c r="G32" s="7">
        <v>11</v>
      </c>
      <c r="H32" s="7">
        <v>5</v>
      </c>
      <c r="I32" s="7">
        <v>7</v>
      </c>
      <c r="J32" s="7">
        <v>45</v>
      </c>
      <c r="K32" s="7">
        <v>31</v>
      </c>
      <c r="L32" s="7">
        <v>1</v>
      </c>
      <c r="M32" s="7">
        <v>6</v>
      </c>
      <c r="N32" s="7">
        <v>16</v>
      </c>
      <c r="O32" s="7">
        <v>20</v>
      </c>
      <c r="P32" s="7">
        <v>48</v>
      </c>
      <c r="Q32" s="7">
        <f t="shared" si="1"/>
        <v>12</v>
      </c>
      <c r="R32" s="7">
        <f t="shared" si="2"/>
        <v>11</v>
      </c>
      <c r="S32" s="7">
        <f t="shared" si="3"/>
        <v>23</v>
      </c>
      <c r="T32" s="7">
        <f t="shared" si="4"/>
        <v>65</v>
      </c>
      <c r="U32" s="7">
        <f t="shared" si="5"/>
        <v>79</v>
      </c>
      <c r="V32" s="5">
        <f t="shared" si="6"/>
        <v>35</v>
      </c>
      <c r="W32" s="8">
        <f t="shared" si="7"/>
        <v>0.38043478260869568</v>
      </c>
      <c r="Y32" s="9">
        <f t="shared" si="14"/>
        <v>-14</v>
      </c>
      <c r="Z32" s="10">
        <v>205968</v>
      </c>
      <c r="AA32" s="11">
        <f t="shared" si="8"/>
        <v>4477.565217391304</v>
      </c>
      <c r="AB32" s="10">
        <f t="shared" si="15"/>
        <v>9171137</v>
      </c>
      <c r="AC32" s="10">
        <f>AB32/SUM($F$2:F32)</f>
        <v>6713.8631039531483</v>
      </c>
      <c r="AD32" s="10">
        <v>86857</v>
      </c>
      <c r="AE32" s="10">
        <f t="shared" si="9"/>
        <v>3776.391304347826</v>
      </c>
      <c r="AF32" s="10">
        <v>119111</v>
      </c>
      <c r="AG32" s="10">
        <f t="shared" si="10"/>
        <v>5178.739130434783</v>
      </c>
      <c r="AH32" s="10">
        <v>5957</v>
      </c>
      <c r="AI32" s="7" t="s">
        <v>2231</v>
      </c>
      <c r="AJ32" s="10">
        <v>1912</v>
      </c>
      <c r="AK32" s="7" t="s">
        <v>3630</v>
      </c>
      <c r="AL32" s="10">
        <v>9437</v>
      </c>
      <c r="AM32" s="7" t="s">
        <v>2385</v>
      </c>
      <c r="AN32" s="10">
        <v>1872</v>
      </c>
      <c r="AO32" s="7" t="s">
        <v>3631</v>
      </c>
      <c r="AP32" s="7">
        <v>1</v>
      </c>
      <c r="AQ32" s="7">
        <v>1</v>
      </c>
      <c r="AR32" s="7">
        <v>39</v>
      </c>
      <c r="AS32" s="7">
        <v>20</v>
      </c>
      <c r="AT32" s="7">
        <v>4</v>
      </c>
      <c r="AU32" s="7">
        <v>0</v>
      </c>
      <c r="AV32" s="7">
        <v>4</v>
      </c>
      <c r="AW32" s="7">
        <v>4</v>
      </c>
      <c r="AZ32" s="7">
        <v>2</v>
      </c>
      <c r="BA32" s="7">
        <v>29</v>
      </c>
      <c r="BD32" s="12">
        <f>AVERAGE($AW$2:AW32)</f>
        <v>3.935483870967742</v>
      </c>
      <c r="BE32" s="8">
        <f t="shared" si="11"/>
        <v>6.4516129032258063E-2</v>
      </c>
      <c r="BF32" s="7">
        <v>5</v>
      </c>
      <c r="BG32" s="7">
        <v>11</v>
      </c>
      <c r="BU32" s="7">
        <f t="shared" si="12"/>
        <v>14</v>
      </c>
      <c r="BV32" s="7">
        <f t="shared" si="13"/>
        <v>-28</v>
      </c>
      <c r="BW32" s="7">
        <f t="shared" si="16"/>
        <v>-14</v>
      </c>
      <c r="BX32" s="7">
        <v>18</v>
      </c>
      <c r="BY32" s="10">
        <v>193</v>
      </c>
    </row>
    <row r="33" spans="1:77" hidden="1" x14ac:dyDescent="0.2">
      <c r="A33" s="5">
        <f t="shared" si="17"/>
        <v>32</v>
      </c>
      <c r="B33" s="46">
        <f t="shared" si="18"/>
        <v>1967</v>
      </c>
      <c r="C33" s="46">
        <f t="shared" si="19"/>
        <v>1968</v>
      </c>
      <c r="D33" s="2" t="s">
        <v>1062</v>
      </c>
      <c r="E33" s="6">
        <v>21</v>
      </c>
      <c r="F33" s="5">
        <f t="shared" si="0"/>
        <v>46</v>
      </c>
      <c r="G33" s="7">
        <v>9</v>
      </c>
      <c r="H33" s="7">
        <v>6</v>
      </c>
      <c r="I33" s="7">
        <v>8</v>
      </c>
      <c r="J33" s="7">
        <v>44</v>
      </c>
      <c r="K33" s="7">
        <v>30</v>
      </c>
      <c r="L33" s="7">
        <v>2</v>
      </c>
      <c r="M33" s="7">
        <v>8</v>
      </c>
      <c r="N33" s="7">
        <v>13</v>
      </c>
      <c r="O33" s="7">
        <v>21</v>
      </c>
      <c r="P33" s="7">
        <v>38</v>
      </c>
      <c r="Q33" s="7">
        <f t="shared" si="1"/>
        <v>11</v>
      </c>
      <c r="R33" s="7">
        <f t="shared" si="2"/>
        <v>14</v>
      </c>
      <c r="S33" s="7">
        <f t="shared" si="3"/>
        <v>21</v>
      </c>
      <c r="T33" s="7">
        <f t="shared" si="4"/>
        <v>65</v>
      </c>
      <c r="U33" s="7">
        <f t="shared" si="5"/>
        <v>68</v>
      </c>
      <c r="V33" s="5">
        <f t="shared" si="6"/>
        <v>36</v>
      </c>
      <c r="W33" s="8">
        <f t="shared" si="7"/>
        <v>0.39130434782608697</v>
      </c>
      <c r="Y33" s="9">
        <f t="shared" si="14"/>
        <v>-3</v>
      </c>
      <c r="Z33" s="10">
        <v>236865</v>
      </c>
      <c r="AA33" s="11">
        <f t="shared" si="8"/>
        <v>5149.239130434783</v>
      </c>
      <c r="AB33" s="10">
        <f t="shared" si="15"/>
        <v>9408002</v>
      </c>
      <c r="AC33" s="10">
        <f>AB33/SUM($F$2:F33)</f>
        <v>6662.890934844193</v>
      </c>
      <c r="AD33" s="10">
        <v>105297</v>
      </c>
      <c r="AE33" s="10">
        <f t="shared" si="9"/>
        <v>4578.130434782609</v>
      </c>
      <c r="AF33" s="10">
        <v>131568</v>
      </c>
      <c r="AG33" s="10">
        <f t="shared" si="10"/>
        <v>5720.347826086957</v>
      </c>
      <c r="AH33" s="10">
        <v>8132</v>
      </c>
      <c r="AI33" s="7" t="s">
        <v>2852</v>
      </c>
      <c r="AJ33" s="10">
        <v>2747</v>
      </c>
      <c r="AK33" s="7" t="s">
        <v>3630</v>
      </c>
      <c r="AL33" s="10">
        <v>10994</v>
      </c>
      <c r="AM33" s="7" t="s">
        <v>235</v>
      </c>
      <c r="AN33" s="10">
        <v>1767</v>
      </c>
      <c r="AO33" s="7" t="s">
        <v>3390</v>
      </c>
      <c r="AP33" s="7">
        <v>0</v>
      </c>
      <c r="AQ33" s="7">
        <v>2</v>
      </c>
      <c r="AR33" s="7">
        <v>36</v>
      </c>
      <c r="AS33" s="7">
        <v>18</v>
      </c>
      <c r="AT33" s="7">
        <v>2</v>
      </c>
      <c r="AU33" s="7">
        <v>1</v>
      </c>
      <c r="AV33" s="7">
        <v>6</v>
      </c>
      <c r="AW33" s="7">
        <v>4</v>
      </c>
      <c r="AZ33" s="7">
        <v>2</v>
      </c>
      <c r="BA33" s="7">
        <v>30</v>
      </c>
      <c r="BD33" s="12">
        <f>AVERAGE($AW$2:AW33)</f>
        <v>3.9375</v>
      </c>
      <c r="BE33" s="8">
        <f t="shared" si="11"/>
        <v>6.25E-2</v>
      </c>
      <c r="BF33" s="7">
        <v>5</v>
      </c>
      <c r="BG33" s="7">
        <v>11</v>
      </c>
      <c r="BU33" s="7">
        <f t="shared" si="12"/>
        <v>14</v>
      </c>
      <c r="BV33" s="7">
        <f t="shared" si="13"/>
        <v>-17</v>
      </c>
      <c r="BW33" s="7">
        <f t="shared" si="16"/>
        <v>-3</v>
      </c>
      <c r="BX33" s="7">
        <v>15</v>
      </c>
      <c r="BY33" s="10">
        <v>158</v>
      </c>
    </row>
    <row r="34" spans="1:77" hidden="1" x14ac:dyDescent="0.2">
      <c r="A34" s="5">
        <f t="shared" si="17"/>
        <v>33</v>
      </c>
      <c r="B34" s="46">
        <f t="shared" si="18"/>
        <v>1968</v>
      </c>
      <c r="C34" s="46">
        <f t="shared" si="19"/>
        <v>1969</v>
      </c>
      <c r="D34" s="2" t="s">
        <v>1062</v>
      </c>
      <c r="E34" s="6">
        <v>21</v>
      </c>
      <c r="F34" s="5">
        <f t="shared" ref="F34:F67" si="20">SUM(Q34:S34)</f>
        <v>46</v>
      </c>
      <c r="G34" s="7">
        <v>12</v>
      </c>
      <c r="H34" s="7">
        <v>8</v>
      </c>
      <c r="I34" s="7">
        <v>3</v>
      </c>
      <c r="J34" s="7">
        <v>36</v>
      </c>
      <c r="K34" s="7">
        <v>25</v>
      </c>
      <c r="L34" s="7">
        <v>2</v>
      </c>
      <c r="M34" s="7">
        <v>3</v>
      </c>
      <c r="N34" s="7">
        <v>18</v>
      </c>
      <c r="O34" s="7">
        <v>17</v>
      </c>
      <c r="P34" s="7">
        <v>50</v>
      </c>
      <c r="Q34" s="7">
        <f t="shared" ref="Q34:Q67" si="21">G34+L34</f>
        <v>14</v>
      </c>
      <c r="R34" s="7">
        <f t="shared" ref="R34:R67" si="22">H34+M34</f>
        <v>11</v>
      </c>
      <c r="S34" s="7">
        <f t="shared" ref="S34:S67" si="23">I34+N34</f>
        <v>21</v>
      </c>
      <c r="T34" s="7">
        <f t="shared" ref="T34:T67" si="24">J34+O34</f>
        <v>53</v>
      </c>
      <c r="U34" s="7">
        <f t="shared" ref="U34:U67" si="25">K34+P34</f>
        <v>75</v>
      </c>
      <c r="V34" s="5">
        <f t="shared" si="6"/>
        <v>39</v>
      </c>
      <c r="W34" s="8">
        <f t="shared" si="7"/>
        <v>0.42391304347826086</v>
      </c>
      <c r="Y34" s="9">
        <f t="shared" si="14"/>
        <v>-22</v>
      </c>
      <c r="Z34" s="10">
        <v>208559</v>
      </c>
      <c r="AA34" s="11">
        <f t="shared" ref="AA34:AA65" si="26">Z34/F34</f>
        <v>4533.891304347826</v>
      </c>
      <c r="AB34" s="10">
        <f t="shared" si="15"/>
        <v>9616561</v>
      </c>
      <c r="AC34" s="10">
        <f>AB34/SUM($F$2:F34)</f>
        <v>6595.7208504801101</v>
      </c>
      <c r="AD34" s="10">
        <v>89319</v>
      </c>
      <c r="AE34" s="10">
        <f t="shared" ref="AE34:AE65" si="27">AD34/SUM(G34:I34)</f>
        <v>3883.4347826086955</v>
      </c>
      <c r="AF34" s="10">
        <v>119240</v>
      </c>
      <c r="AG34" s="10">
        <f t="shared" ref="AG34:AG65" si="28">AF34/SUM(L34:N34)</f>
        <v>5184.347826086957</v>
      </c>
      <c r="AH34" s="10">
        <v>5559</v>
      </c>
      <c r="AI34" s="7" t="s">
        <v>3632</v>
      </c>
      <c r="AJ34" s="10">
        <v>2462</v>
      </c>
      <c r="AK34" s="7" t="s">
        <v>3633</v>
      </c>
      <c r="AL34" s="10">
        <v>12482</v>
      </c>
      <c r="AM34" s="7" t="s">
        <v>3634</v>
      </c>
      <c r="AN34" s="10">
        <v>1518</v>
      </c>
      <c r="AO34" s="7" t="s">
        <v>3390</v>
      </c>
      <c r="AP34" s="7">
        <v>3</v>
      </c>
      <c r="AQ34" s="7">
        <v>1</v>
      </c>
      <c r="AR34" s="7">
        <v>34</v>
      </c>
      <c r="AS34" s="7">
        <v>26</v>
      </c>
      <c r="AT34" s="7">
        <v>0</v>
      </c>
      <c r="AU34" s="7">
        <v>0</v>
      </c>
      <c r="AV34" s="7">
        <v>3</v>
      </c>
      <c r="AW34" s="7">
        <v>4</v>
      </c>
      <c r="AZ34" s="7">
        <v>2</v>
      </c>
      <c r="BA34" s="7">
        <v>31</v>
      </c>
      <c r="BD34" s="12">
        <f>AVERAGE($AW$2:AW34)</f>
        <v>3.9393939393939394</v>
      </c>
      <c r="BE34" s="8">
        <f t="shared" ref="BE34:BE67" si="29">SUM(AX34:AZ34)/A34</f>
        <v>6.0606060606060608E-2</v>
      </c>
      <c r="BF34" s="7">
        <v>8</v>
      </c>
      <c r="BG34" s="7">
        <v>16</v>
      </c>
      <c r="BU34" s="7">
        <f t="shared" ref="BU34:BU65" si="30">J34-K34</f>
        <v>11</v>
      </c>
      <c r="BV34" s="7">
        <f t="shared" ref="BV34:BV65" si="31">O34-P34</f>
        <v>-33</v>
      </c>
      <c r="BW34" s="7">
        <f t="shared" si="16"/>
        <v>-22</v>
      </c>
      <c r="BX34" s="7">
        <v>19</v>
      </c>
      <c r="BY34" s="10">
        <v>155</v>
      </c>
    </row>
    <row r="35" spans="1:77" hidden="1" x14ac:dyDescent="0.2">
      <c r="A35" s="5">
        <f t="shared" si="17"/>
        <v>34</v>
      </c>
      <c r="B35" s="46">
        <f t="shared" si="18"/>
        <v>1969</v>
      </c>
      <c r="C35" s="46">
        <f t="shared" si="19"/>
        <v>1970</v>
      </c>
      <c r="D35" s="2" t="s">
        <v>1062</v>
      </c>
      <c r="E35" s="6">
        <v>13</v>
      </c>
      <c r="F35" s="5">
        <f t="shared" si="20"/>
        <v>46</v>
      </c>
      <c r="G35" s="7">
        <v>14</v>
      </c>
      <c r="H35" s="7">
        <v>7</v>
      </c>
      <c r="I35" s="7">
        <v>2</v>
      </c>
      <c r="J35" s="7">
        <v>38</v>
      </c>
      <c r="K35" s="7">
        <v>16</v>
      </c>
      <c r="L35" s="7">
        <v>2</v>
      </c>
      <c r="M35" s="7">
        <v>7</v>
      </c>
      <c r="N35" s="7">
        <v>14</v>
      </c>
      <c r="O35" s="7">
        <v>17</v>
      </c>
      <c r="P35" s="7">
        <v>46</v>
      </c>
      <c r="Q35" s="7">
        <f t="shared" si="21"/>
        <v>16</v>
      </c>
      <c r="R35" s="7">
        <f t="shared" si="22"/>
        <v>14</v>
      </c>
      <c r="S35" s="7">
        <f t="shared" si="23"/>
        <v>16</v>
      </c>
      <c r="T35" s="7">
        <f t="shared" si="24"/>
        <v>55</v>
      </c>
      <c r="U35" s="7">
        <f t="shared" si="25"/>
        <v>62</v>
      </c>
      <c r="V35" s="5">
        <f t="shared" si="6"/>
        <v>46</v>
      </c>
      <c r="W35" s="8">
        <f t="shared" si="7"/>
        <v>0.5</v>
      </c>
      <c r="Y35" s="9">
        <f t="shared" si="14"/>
        <v>-7</v>
      </c>
      <c r="Z35" s="10">
        <v>202481</v>
      </c>
      <c r="AA35" s="11">
        <f t="shared" si="26"/>
        <v>4401.760869565217</v>
      </c>
      <c r="AB35" s="10">
        <f t="shared" ref="AB35:AB77" si="32">AB34+Z35</f>
        <v>9819042</v>
      </c>
      <c r="AC35" s="10">
        <f>AB35/SUM($F$2:F35)</f>
        <v>6528.6183510638302</v>
      </c>
      <c r="AD35" s="10">
        <v>89363</v>
      </c>
      <c r="AE35" s="10">
        <f t="shared" si="27"/>
        <v>3885.3478260869565</v>
      </c>
      <c r="AF35" s="10">
        <v>113118</v>
      </c>
      <c r="AG35" s="10">
        <f t="shared" si="28"/>
        <v>4918.173913043478</v>
      </c>
      <c r="AH35" s="10">
        <v>6700</v>
      </c>
      <c r="AI35" s="7" t="s">
        <v>3369</v>
      </c>
      <c r="AJ35" s="10">
        <v>1888</v>
      </c>
      <c r="AK35" s="7" t="s">
        <v>3635</v>
      </c>
      <c r="AL35" s="10">
        <v>10800</v>
      </c>
      <c r="AM35" s="7" t="s">
        <v>3636</v>
      </c>
      <c r="AN35" s="10">
        <v>1794</v>
      </c>
      <c r="AO35" s="7" t="s">
        <v>3382</v>
      </c>
      <c r="AP35" s="7">
        <v>4</v>
      </c>
      <c r="AQ35" s="7">
        <v>2</v>
      </c>
      <c r="AR35" s="7">
        <v>19</v>
      </c>
      <c r="AS35" s="7">
        <v>24</v>
      </c>
      <c r="AT35" s="7">
        <v>5</v>
      </c>
      <c r="AU35" s="7">
        <v>1</v>
      </c>
      <c r="AV35" s="7">
        <v>0</v>
      </c>
      <c r="AW35" s="7">
        <v>4</v>
      </c>
      <c r="AZ35" s="7">
        <v>2</v>
      </c>
      <c r="BA35" s="7">
        <v>32</v>
      </c>
      <c r="BD35" s="12">
        <f>AVERAGE($AW$2:AW35)</f>
        <v>3.9411764705882355</v>
      </c>
      <c r="BE35" s="8">
        <f t="shared" si="29"/>
        <v>5.8823529411764705E-2</v>
      </c>
      <c r="BF35" s="7">
        <v>14</v>
      </c>
      <c r="BG35" s="7">
        <v>15</v>
      </c>
      <c r="BU35" s="7">
        <f t="shared" si="30"/>
        <v>22</v>
      </c>
      <c r="BV35" s="7">
        <f t="shared" si="31"/>
        <v>-29</v>
      </c>
      <c r="BW35" s="7">
        <f t="shared" si="16"/>
        <v>-7</v>
      </c>
      <c r="BX35" s="7">
        <v>10</v>
      </c>
      <c r="BY35" s="10">
        <v>163</v>
      </c>
    </row>
    <row r="36" spans="1:77" hidden="1" x14ac:dyDescent="0.2">
      <c r="A36" s="5">
        <f t="shared" si="17"/>
        <v>35</v>
      </c>
      <c r="B36" s="46">
        <f t="shared" si="18"/>
        <v>1970</v>
      </c>
      <c r="C36" s="46">
        <f t="shared" si="19"/>
        <v>1971</v>
      </c>
      <c r="D36" s="2" t="s">
        <v>1062</v>
      </c>
      <c r="E36" s="6">
        <v>4</v>
      </c>
      <c r="F36" s="5">
        <f t="shared" si="20"/>
        <v>46</v>
      </c>
      <c r="G36" s="7">
        <v>16</v>
      </c>
      <c r="H36" s="7">
        <v>6</v>
      </c>
      <c r="I36" s="7">
        <v>1</v>
      </c>
      <c r="J36" s="7">
        <v>45</v>
      </c>
      <c r="K36" s="7">
        <v>14</v>
      </c>
      <c r="L36" s="7">
        <v>7</v>
      </c>
      <c r="M36" s="7">
        <v>4</v>
      </c>
      <c r="N36" s="7">
        <v>12</v>
      </c>
      <c r="O36" s="7">
        <v>33</v>
      </c>
      <c r="P36" s="7">
        <v>40</v>
      </c>
      <c r="Q36" s="7">
        <f t="shared" si="21"/>
        <v>23</v>
      </c>
      <c r="R36" s="7">
        <f t="shared" si="22"/>
        <v>10</v>
      </c>
      <c r="S36" s="7">
        <f t="shared" si="23"/>
        <v>13</v>
      </c>
      <c r="T36" s="7">
        <f t="shared" si="24"/>
        <v>78</v>
      </c>
      <c r="U36" s="7">
        <f t="shared" si="25"/>
        <v>54</v>
      </c>
      <c r="V36" s="5">
        <f t="shared" si="6"/>
        <v>56</v>
      </c>
      <c r="W36" s="8">
        <f t="shared" si="7"/>
        <v>0.60869565217391308</v>
      </c>
      <c r="X36" s="14" t="s">
        <v>3379</v>
      </c>
      <c r="Y36" s="9">
        <f t="shared" si="14"/>
        <v>24</v>
      </c>
      <c r="Z36" s="10">
        <v>224212</v>
      </c>
      <c r="AA36" s="11">
        <f t="shared" si="26"/>
        <v>4874.173913043478</v>
      </c>
      <c r="AB36" s="10">
        <f t="shared" si="32"/>
        <v>10043254</v>
      </c>
      <c r="AC36" s="10">
        <f>AB36/SUM($F$2:F36)</f>
        <v>6479.5187096774198</v>
      </c>
      <c r="AD36" s="10">
        <v>114131</v>
      </c>
      <c r="AE36" s="10">
        <f t="shared" si="27"/>
        <v>4962.217391304348</v>
      </c>
      <c r="AF36" s="10">
        <v>110081</v>
      </c>
      <c r="AG36" s="10">
        <f t="shared" si="28"/>
        <v>4786.130434782609</v>
      </c>
      <c r="AH36" s="10">
        <v>14321</v>
      </c>
      <c r="AI36" s="7" t="s">
        <v>3637</v>
      </c>
      <c r="AJ36" s="10">
        <v>2821</v>
      </c>
      <c r="AK36" s="7" t="s">
        <v>3638</v>
      </c>
      <c r="AL36" s="10">
        <v>12627</v>
      </c>
      <c r="AM36" s="7" t="s">
        <v>1743</v>
      </c>
      <c r="AN36" s="10">
        <v>1753</v>
      </c>
      <c r="AO36" s="7" t="s">
        <v>3631</v>
      </c>
      <c r="AP36" s="7">
        <v>2</v>
      </c>
      <c r="AQ36" s="7">
        <v>0</v>
      </c>
      <c r="AR36" s="7">
        <v>21</v>
      </c>
      <c r="AS36" s="7">
        <v>26</v>
      </c>
      <c r="AT36" s="7">
        <v>0</v>
      </c>
      <c r="AU36" s="7">
        <v>6</v>
      </c>
      <c r="AV36" s="7">
        <v>0</v>
      </c>
      <c r="AW36" s="7">
        <v>4</v>
      </c>
      <c r="AZ36" s="7">
        <v>2</v>
      </c>
      <c r="BA36" s="7">
        <v>33</v>
      </c>
      <c r="BD36" s="12">
        <f>AVERAGE($AW$2:AW36)</f>
        <v>3.9428571428571431</v>
      </c>
      <c r="BE36" s="8">
        <f t="shared" si="29"/>
        <v>5.7142857142857141E-2</v>
      </c>
      <c r="BF36" s="7">
        <v>17</v>
      </c>
      <c r="BG36" s="7">
        <v>9</v>
      </c>
      <c r="BU36" s="7">
        <f t="shared" si="30"/>
        <v>31</v>
      </c>
      <c r="BV36" s="7">
        <f t="shared" si="31"/>
        <v>-7</v>
      </c>
      <c r="BW36" s="7">
        <f t="shared" si="16"/>
        <v>24</v>
      </c>
      <c r="BX36" s="7">
        <v>26</v>
      </c>
      <c r="BY36" s="10">
        <v>238</v>
      </c>
    </row>
    <row r="37" spans="1:77" hidden="1" x14ac:dyDescent="0.2">
      <c r="A37" s="5">
        <f t="shared" si="17"/>
        <v>36</v>
      </c>
      <c r="B37" s="46">
        <f t="shared" si="18"/>
        <v>1971</v>
      </c>
      <c r="C37" s="46">
        <f t="shared" si="19"/>
        <v>1972</v>
      </c>
      <c r="D37" s="2" t="s">
        <v>3383</v>
      </c>
      <c r="E37" s="6">
        <v>19</v>
      </c>
      <c r="F37" s="5">
        <f t="shared" si="20"/>
        <v>46</v>
      </c>
      <c r="G37" s="7">
        <v>8</v>
      </c>
      <c r="H37" s="7">
        <v>8</v>
      </c>
      <c r="I37" s="7">
        <v>7</v>
      </c>
      <c r="J37" s="7">
        <v>32</v>
      </c>
      <c r="K37" s="7">
        <v>22</v>
      </c>
      <c r="L37" s="7">
        <v>4</v>
      </c>
      <c r="M37" s="7">
        <v>4</v>
      </c>
      <c r="N37" s="7">
        <v>15</v>
      </c>
      <c r="O37" s="7">
        <v>25</v>
      </c>
      <c r="P37" s="7">
        <v>44</v>
      </c>
      <c r="Q37" s="7">
        <f t="shared" si="21"/>
        <v>12</v>
      </c>
      <c r="R37" s="7">
        <f t="shared" si="22"/>
        <v>12</v>
      </c>
      <c r="S37" s="7">
        <f t="shared" si="23"/>
        <v>22</v>
      </c>
      <c r="T37" s="7">
        <f t="shared" si="24"/>
        <v>57</v>
      </c>
      <c r="U37" s="7">
        <f t="shared" si="25"/>
        <v>66</v>
      </c>
      <c r="V37" s="5">
        <f t="shared" si="6"/>
        <v>36</v>
      </c>
      <c r="W37" s="8">
        <f t="shared" si="7"/>
        <v>0.39130434782608697</v>
      </c>
      <c r="Y37" s="9">
        <f t="shared" si="14"/>
        <v>-9</v>
      </c>
      <c r="Z37" s="10">
        <v>291554</v>
      </c>
      <c r="AA37" s="11">
        <f t="shared" si="26"/>
        <v>6338.130434782609</v>
      </c>
      <c r="AB37" s="10">
        <f t="shared" si="32"/>
        <v>10334808</v>
      </c>
      <c r="AC37" s="10">
        <f>AB37/SUM($F$2:F37)</f>
        <v>6475.4436090225563</v>
      </c>
      <c r="AD37" s="10">
        <v>119707</v>
      </c>
      <c r="AE37" s="10">
        <f t="shared" si="27"/>
        <v>5204.652173913043</v>
      </c>
      <c r="AF37" s="10">
        <v>171847</v>
      </c>
      <c r="AG37" s="10">
        <f t="shared" si="28"/>
        <v>7471.608695652174</v>
      </c>
      <c r="AH37" s="10">
        <v>9620</v>
      </c>
      <c r="AI37" s="7" t="s">
        <v>1744</v>
      </c>
      <c r="AJ37" s="10">
        <v>3451</v>
      </c>
      <c r="AK37" s="7" t="s">
        <v>1745</v>
      </c>
      <c r="AL37" s="10">
        <v>26905</v>
      </c>
      <c r="AM37" s="7" t="s">
        <v>1746</v>
      </c>
      <c r="AN37" s="10">
        <v>2776</v>
      </c>
      <c r="AO37" s="7" t="s">
        <v>2348</v>
      </c>
      <c r="AP37" s="7">
        <v>3</v>
      </c>
      <c r="AQ37" s="7">
        <v>1</v>
      </c>
      <c r="AR37" s="7">
        <v>38</v>
      </c>
      <c r="AS37" s="7">
        <v>20</v>
      </c>
      <c r="AT37" s="7">
        <v>0</v>
      </c>
      <c r="AU37" s="7">
        <v>2</v>
      </c>
      <c r="AV37" s="7">
        <v>3</v>
      </c>
      <c r="AW37" s="7">
        <v>3</v>
      </c>
      <c r="AZ37" s="7">
        <v>3</v>
      </c>
      <c r="BA37" s="7">
        <v>33</v>
      </c>
      <c r="BD37" s="12">
        <f>AVERAGE($AW$2:AW37)</f>
        <v>3.9166666666666665</v>
      </c>
      <c r="BE37" s="8">
        <f t="shared" si="29"/>
        <v>8.3333333333333329E-2</v>
      </c>
      <c r="BF37" s="7">
        <v>11</v>
      </c>
      <c r="BG37" s="7">
        <v>14</v>
      </c>
      <c r="BU37" s="7">
        <f t="shared" si="30"/>
        <v>10</v>
      </c>
      <c r="BV37" s="7">
        <f t="shared" si="31"/>
        <v>-19</v>
      </c>
      <c r="BW37" s="7">
        <f t="shared" si="16"/>
        <v>-9</v>
      </c>
      <c r="BX37" s="7">
        <v>16</v>
      </c>
      <c r="BY37" s="10">
        <v>494</v>
      </c>
    </row>
    <row r="38" spans="1:77" hidden="1" x14ac:dyDescent="0.2">
      <c r="A38" s="5">
        <f t="shared" si="17"/>
        <v>37</v>
      </c>
      <c r="B38" s="46">
        <f t="shared" si="18"/>
        <v>1972</v>
      </c>
      <c r="C38" s="46">
        <f t="shared" si="19"/>
        <v>1973</v>
      </c>
      <c r="D38" s="2" t="s">
        <v>3383</v>
      </c>
      <c r="E38" s="6">
        <v>18</v>
      </c>
      <c r="F38" s="5">
        <f t="shared" si="20"/>
        <v>46</v>
      </c>
      <c r="G38" s="7">
        <v>8</v>
      </c>
      <c r="H38" s="7">
        <v>10</v>
      </c>
      <c r="I38" s="7">
        <v>5</v>
      </c>
      <c r="J38" s="7">
        <v>24</v>
      </c>
      <c r="K38" s="7">
        <v>14</v>
      </c>
      <c r="L38" s="7">
        <v>5</v>
      </c>
      <c r="M38" s="7">
        <v>5</v>
      </c>
      <c r="N38" s="7">
        <v>13</v>
      </c>
      <c r="O38" s="7">
        <v>18</v>
      </c>
      <c r="P38" s="7">
        <v>32</v>
      </c>
      <c r="Q38" s="7">
        <f t="shared" si="21"/>
        <v>13</v>
      </c>
      <c r="R38" s="7">
        <f t="shared" si="22"/>
        <v>15</v>
      </c>
      <c r="S38" s="7">
        <f t="shared" si="23"/>
        <v>18</v>
      </c>
      <c r="T38" s="7">
        <f t="shared" si="24"/>
        <v>42</v>
      </c>
      <c r="U38" s="7">
        <f t="shared" si="25"/>
        <v>46</v>
      </c>
      <c r="V38" s="5">
        <f t="shared" si="6"/>
        <v>41</v>
      </c>
      <c r="W38" s="8">
        <f t="shared" si="7"/>
        <v>0.44565217391304346</v>
      </c>
      <c r="Y38" s="9">
        <f t="shared" si="14"/>
        <v>-4</v>
      </c>
      <c r="Z38" s="10">
        <v>230717</v>
      </c>
      <c r="AA38" s="11">
        <f t="shared" si="26"/>
        <v>5015.586956521739</v>
      </c>
      <c r="AB38" s="10">
        <f t="shared" si="32"/>
        <v>10565525</v>
      </c>
      <c r="AC38" s="10">
        <f>AB38/SUM($F$2:F38)</f>
        <v>6434.5462850182703</v>
      </c>
      <c r="AD38" s="10">
        <v>80872</v>
      </c>
      <c r="AE38" s="10">
        <f t="shared" si="27"/>
        <v>3516.1739130434785</v>
      </c>
      <c r="AF38" s="10">
        <v>149845</v>
      </c>
      <c r="AG38" s="10">
        <f t="shared" si="28"/>
        <v>6515</v>
      </c>
      <c r="AH38" s="10">
        <v>9611</v>
      </c>
      <c r="AI38" s="7" t="s">
        <v>1747</v>
      </c>
      <c r="AJ38" s="10">
        <v>2107</v>
      </c>
      <c r="AK38" s="7" t="s">
        <v>3386</v>
      </c>
      <c r="AL38" s="10">
        <v>19999</v>
      </c>
      <c r="AM38" s="7" t="s">
        <v>1748</v>
      </c>
      <c r="AN38" s="10">
        <v>1918</v>
      </c>
      <c r="AO38" s="7" t="s">
        <v>1750</v>
      </c>
      <c r="AP38" s="7">
        <v>7</v>
      </c>
      <c r="AQ38" s="7">
        <v>2</v>
      </c>
      <c r="AR38" s="7">
        <v>31</v>
      </c>
      <c r="AS38" s="7">
        <v>29</v>
      </c>
      <c r="AT38" s="7">
        <v>0</v>
      </c>
      <c r="AU38" s="7">
        <v>1</v>
      </c>
      <c r="AV38" s="7">
        <v>3</v>
      </c>
      <c r="AW38" s="7">
        <v>3</v>
      </c>
      <c r="AZ38" s="7">
        <v>4</v>
      </c>
      <c r="BA38" s="7">
        <v>33</v>
      </c>
      <c r="BD38" s="12">
        <f>AVERAGE($AW$2:AW38)</f>
        <v>3.8918918918918921</v>
      </c>
      <c r="BE38" s="8">
        <f t="shared" si="29"/>
        <v>0.10810810810810811</v>
      </c>
      <c r="BF38" s="7">
        <v>13</v>
      </c>
      <c r="BG38" s="13">
        <v>23</v>
      </c>
      <c r="BU38" s="7">
        <f t="shared" si="30"/>
        <v>10</v>
      </c>
      <c r="BV38" s="7">
        <f t="shared" si="31"/>
        <v>-14</v>
      </c>
      <c r="BW38" s="7">
        <f t="shared" si="16"/>
        <v>-4</v>
      </c>
      <c r="BX38" s="7">
        <v>7</v>
      </c>
      <c r="BY38" s="10">
        <v>466</v>
      </c>
    </row>
    <row r="39" spans="1:77" hidden="1" x14ac:dyDescent="0.2">
      <c r="A39" s="5">
        <f t="shared" si="17"/>
        <v>38</v>
      </c>
      <c r="B39" s="46">
        <f t="shared" si="18"/>
        <v>1973</v>
      </c>
      <c r="C39" s="46">
        <f t="shared" si="19"/>
        <v>1974</v>
      </c>
      <c r="D39" s="2" t="s">
        <v>3383</v>
      </c>
      <c r="E39" s="6">
        <v>3</v>
      </c>
      <c r="F39" s="5">
        <f t="shared" si="20"/>
        <v>46</v>
      </c>
      <c r="G39" s="7">
        <v>13</v>
      </c>
      <c r="H39" s="7">
        <v>8</v>
      </c>
      <c r="I39" s="7">
        <v>2</v>
      </c>
      <c r="J39" s="7">
        <v>37</v>
      </c>
      <c r="K39" s="7">
        <v>15</v>
      </c>
      <c r="L39" s="7">
        <v>8</v>
      </c>
      <c r="M39" s="7">
        <v>11</v>
      </c>
      <c r="N39" s="7">
        <v>4</v>
      </c>
      <c r="O39" s="7">
        <v>30</v>
      </c>
      <c r="P39" s="7">
        <v>23</v>
      </c>
      <c r="Q39" s="7">
        <f t="shared" si="21"/>
        <v>21</v>
      </c>
      <c r="R39" s="7">
        <f t="shared" si="22"/>
        <v>19</v>
      </c>
      <c r="S39" s="7">
        <f t="shared" si="23"/>
        <v>6</v>
      </c>
      <c r="T39" s="7">
        <f t="shared" si="24"/>
        <v>67</v>
      </c>
      <c r="U39" s="7">
        <f t="shared" si="25"/>
        <v>38</v>
      </c>
      <c r="V39" s="5">
        <f t="shared" si="6"/>
        <v>61</v>
      </c>
      <c r="W39" s="8">
        <f t="shared" si="7"/>
        <v>0.66304347826086951</v>
      </c>
      <c r="X39" s="14" t="s">
        <v>3379</v>
      </c>
      <c r="Y39" s="9">
        <f t="shared" si="14"/>
        <v>29</v>
      </c>
      <c r="Z39" s="10">
        <v>297032</v>
      </c>
      <c r="AA39" s="11">
        <f t="shared" si="26"/>
        <v>6457.217391304348</v>
      </c>
      <c r="AB39" s="10">
        <f t="shared" si="32"/>
        <v>10862557</v>
      </c>
      <c r="AC39" s="10">
        <f>AB39/SUM($F$2:F39)</f>
        <v>6435.1640995260659</v>
      </c>
      <c r="AD39" s="10">
        <v>153187</v>
      </c>
      <c r="AE39" s="10">
        <f t="shared" si="27"/>
        <v>6660.304347826087</v>
      </c>
      <c r="AF39" s="10">
        <v>143845</v>
      </c>
      <c r="AG39" s="10">
        <f t="shared" si="28"/>
        <v>6254.130434782609</v>
      </c>
      <c r="AH39" s="10">
        <v>15583</v>
      </c>
      <c r="AI39" s="7" t="s">
        <v>3637</v>
      </c>
      <c r="AJ39" s="10">
        <v>2712</v>
      </c>
      <c r="AK39" s="7" t="s">
        <v>2727</v>
      </c>
      <c r="AL39" s="10">
        <v>16017</v>
      </c>
      <c r="AM39" s="7" t="s">
        <v>977</v>
      </c>
      <c r="AN39" s="10">
        <v>1891</v>
      </c>
      <c r="AO39" s="7" t="s">
        <v>1751</v>
      </c>
      <c r="AP39" s="7">
        <v>2</v>
      </c>
      <c r="AQ39" s="7">
        <v>6</v>
      </c>
      <c r="AR39" s="7">
        <v>22</v>
      </c>
      <c r="AS39" s="7">
        <v>46</v>
      </c>
      <c r="AT39" s="7">
        <v>2</v>
      </c>
      <c r="AU39" s="7">
        <v>3</v>
      </c>
      <c r="AV39" s="7">
        <v>0</v>
      </c>
      <c r="AW39" s="7">
        <v>3</v>
      </c>
      <c r="AZ39" s="7">
        <v>5</v>
      </c>
      <c r="BA39" s="7">
        <v>33</v>
      </c>
      <c r="BD39" s="12">
        <f>AVERAGE($AW$2:AW39)</f>
        <v>3.8684210526315788</v>
      </c>
      <c r="BE39" s="8">
        <f t="shared" si="29"/>
        <v>0.13157894736842105</v>
      </c>
      <c r="BF39" s="13">
        <v>19</v>
      </c>
      <c r="BG39" s="7">
        <v>12</v>
      </c>
      <c r="BU39" s="7">
        <f t="shared" si="30"/>
        <v>22</v>
      </c>
      <c r="BV39" s="7">
        <f t="shared" si="31"/>
        <v>7</v>
      </c>
      <c r="BW39" s="7">
        <f t="shared" si="16"/>
        <v>29</v>
      </c>
      <c r="BX39" s="7">
        <v>17</v>
      </c>
      <c r="BY39" s="10">
        <v>365</v>
      </c>
    </row>
    <row r="40" spans="1:77" hidden="1" x14ac:dyDescent="0.2">
      <c r="A40" s="5">
        <f t="shared" si="17"/>
        <v>39</v>
      </c>
      <c r="B40" s="46">
        <f t="shared" si="18"/>
        <v>1974</v>
      </c>
      <c r="C40" s="46">
        <f t="shared" si="19"/>
        <v>1975</v>
      </c>
      <c r="D40" s="2" t="s">
        <v>653</v>
      </c>
      <c r="E40" s="6">
        <v>15</v>
      </c>
      <c r="F40" s="5">
        <f t="shared" si="20"/>
        <v>42</v>
      </c>
      <c r="G40" s="7">
        <v>9</v>
      </c>
      <c r="H40" s="7">
        <v>7</v>
      </c>
      <c r="I40" s="7">
        <v>5</v>
      </c>
      <c r="J40" s="7">
        <v>28</v>
      </c>
      <c r="K40" s="7">
        <v>18</v>
      </c>
      <c r="L40" s="7">
        <v>5</v>
      </c>
      <c r="M40" s="7">
        <v>3</v>
      </c>
      <c r="N40" s="7">
        <v>13</v>
      </c>
      <c r="O40" s="7">
        <v>23</v>
      </c>
      <c r="P40" s="7">
        <v>37</v>
      </c>
      <c r="Q40" s="7">
        <f t="shared" si="21"/>
        <v>14</v>
      </c>
      <c r="R40" s="7">
        <f t="shared" si="22"/>
        <v>10</v>
      </c>
      <c r="S40" s="7">
        <f t="shared" si="23"/>
        <v>18</v>
      </c>
      <c r="T40" s="7">
        <f t="shared" si="24"/>
        <v>51</v>
      </c>
      <c r="U40" s="7">
        <f t="shared" si="25"/>
        <v>55</v>
      </c>
      <c r="V40" s="5">
        <f t="shared" si="6"/>
        <v>38</v>
      </c>
      <c r="W40" s="8">
        <f t="shared" si="7"/>
        <v>0.45238095238095238</v>
      </c>
      <c r="Y40" s="9">
        <f t="shared" si="14"/>
        <v>-4</v>
      </c>
      <c r="Z40" s="10">
        <v>470680</v>
      </c>
      <c r="AA40" s="11">
        <f t="shared" si="26"/>
        <v>11206.666666666666</v>
      </c>
      <c r="AB40" s="10">
        <f t="shared" si="32"/>
        <v>11333237</v>
      </c>
      <c r="AC40" s="10">
        <f>AB40/SUM($F$2:F40)</f>
        <v>6551.0040462427742</v>
      </c>
      <c r="AD40" s="10">
        <v>185392</v>
      </c>
      <c r="AE40" s="10">
        <f t="shared" si="27"/>
        <v>8828.1904761904771</v>
      </c>
      <c r="AF40" s="10">
        <v>285288</v>
      </c>
      <c r="AG40" s="10">
        <f t="shared" si="28"/>
        <v>13585.142857142857</v>
      </c>
      <c r="AH40" s="10">
        <v>15314</v>
      </c>
      <c r="AI40" s="7" t="s">
        <v>654</v>
      </c>
      <c r="AJ40" s="10">
        <v>6321</v>
      </c>
      <c r="AK40" s="7" t="s">
        <v>2213</v>
      </c>
      <c r="AL40" s="10">
        <v>46802</v>
      </c>
      <c r="AM40" s="7" t="s">
        <v>1019</v>
      </c>
      <c r="AN40" s="10">
        <v>5887</v>
      </c>
      <c r="AO40" s="7" t="s">
        <v>1020</v>
      </c>
      <c r="AP40" s="7">
        <v>2</v>
      </c>
      <c r="AQ40" s="7">
        <v>1</v>
      </c>
      <c r="AR40" s="7">
        <v>28</v>
      </c>
      <c r="AS40" s="7">
        <v>22</v>
      </c>
      <c r="AT40" s="7">
        <v>5</v>
      </c>
      <c r="AU40" s="7">
        <v>4</v>
      </c>
      <c r="AV40" s="7">
        <v>4</v>
      </c>
      <c r="AW40" s="7">
        <v>2</v>
      </c>
      <c r="AY40" s="7">
        <v>1</v>
      </c>
      <c r="AZ40" s="7">
        <v>5</v>
      </c>
      <c r="BA40" s="7">
        <v>33</v>
      </c>
      <c r="BD40" s="12">
        <f>AVERAGE($AW$2:AW40)</f>
        <v>3.8205128205128207</v>
      </c>
      <c r="BE40" s="8">
        <f t="shared" si="29"/>
        <v>0.15384615384615385</v>
      </c>
      <c r="BF40" s="7">
        <v>11</v>
      </c>
      <c r="BG40" s="7">
        <v>13</v>
      </c>
      <c r="BU40" s="7">
        <f t="shared" si="30"/>
        <v>10</v>
      </c>
      <c r="BV40" s="7">
        <f t="shared" si="31"/>
        <v>-14</v>
      </c>
      <c r="BW40" s="7">
        <f t="shared" si="16"/>
        <v>-4</v>
      </c>
      <c r="BX40" s="7">
        <v>17</v>
      </c>
      <c r="BY40" s="10">
        <v>1899</v>
      </c>
    </row>
    <row r="41" spans="1:77" hidden="1" x14ac:dyDescent="0.2">
      <c r="A41" s="5">
        <f t="shared" si="17"/>
        <v>40</v>
      </c>
      <c r="B41" s="46">
        <f t="shared" si="18"/>
        <v>1975</v>
      </c>
      <c r="C41" s="46">
        <f t="shared" si="19"/>
        <v>1976</v>
      </c>
      <c r="D41" s="2" t="s">
        <v>653</v>
      </c>
      <c r="E41" s="6">
        <v>21</v>
      </c>
      <c r="F41" s="5">
        <f t="shared" si="20"/>
        <v>42</v>
      </c>
      <c r="G41" s="7">
        <v>8</v>
      </c>
      <c r="H41" s="7">
        <v>3</v>
      </c>
      <c r="I41" s="7">
        <v>10</v>
      </c>
      <c r="J41" s="7">
        <v>28</v>
      </c>
      <c r="K41" s="7">
        <v>34</v>
      </c>
      <c r="L41" s="7">
        <v>2</v>
      </c>
      <c r="M41" s="7">
        <v>5</v>
      </c>
      <c r="N41" s="7">
        <v>14</v>
      </c>
      <c r="O41" s="7">
        <v>11</v>
      </c>
      <c r="P41" s="7">
        <v>37</v>
      </c>
      <c r="Q41" s="7">
        <f t="shared" si="21"/>
        <v>10</v>
      </c>
      <c r="R41" s="7">
        <f t="shared" si="22"/>
        <v>8</v>
      </c>
      <c r="S41" s="7">
        <f t="shared" si="23"/>
        <v>24</v>
      </c>
      <c r="T41" s="7">
        <f t="shared" si="24"/>
        <v>39</v>
      </c>
      <c r="U41" s="7">
        <f t="shared" si="25"/>
        <v>71</v>
      </c>
      <c r="V41" s="5">
        <f t="shared" si="6"/>
        <v>28</v>
      </c>
      <c r="W41" s="8">
        <f t="shared" si="7"/>
        <v>0.33333333333333331</v>
      </c>
      <c r="X41" s="5" t="s">
        <v>3384</v>
      </c>
      <c r="Y41" s="9">
        <f t="shared" si="14"/>
        <v>-32</v>
      </c>
      <c r="Z41" s="10">
        <v>333600</v>
      </c>
      <c r="AA41" s="11">
        <f t="shared" si="26"/>
        <v>7942.8571428571431</v>
      </c>
      <c r="AB41" s="10">
        <f t="shared" si="32"/>
        <v>11666837</v>
      </c>
      <c r="AC41" s="10">
        <f>AB41/SUM($F$2:F41)</f>
        <v>6583.9937923250563</v>
      </c>
      <c r="AD41" s="10">
        <v>108971</v>
      </c>
      <c r="AE41" s="10">
        <f t="shared" si="27"/>
        <v>5189.0952380952385</v>
      </c>
      <c r="AF41" s="10">
        <v>224629</v>
      </c>
      <c r="AG41" s="10">
        <f t="shared" si="28"/>
        <v>10696.619047619048</v>
      </c>
      <c r="AH41" s="10">
        <v>15225</v>
      </c>
      <c r="AI41" s="7" t="s">
        <v>1021</v>
      </c>
      <c r="AJ41" s="10">
        <v>2857</v>
      </c>
      <c r="AK41" s="7" t="s">
        <v>1022</v>
      </c>
      <c r="AL41" s="10">
        <v>33462</v>
      </c>
      <c r="AM41" s="7" t="s">
        <v>1023</v>
      </c>
      <c r="AN41" s="10">
        <v>4290</v>
      </c>
      <c r="AO41" s="7" t="s">
        <v>455</v>
      </c>
      <c r="AP41" s="7">
        <v>1</v>
      </c>
      <c r="AQ41" s="7">
        <v>2</v>
      </c>
      <c r="AR41" s="7">
        <v>39</v>
      </c>
      <c r="AS41" s="7">
        <v>15</v>
      </c>
      <c r="AT41" s="7">
        <v>6</v>
      </c>
      <c r="AU41" s="7">
        <v>1</v>
      </c>
      <c r="AV41" s="7">
        <v>7</v>
      </c>
      <c r="AW41" s="7">
        <v>2</v>
      </c>
      <c r="AY41" s="7">
        <v>2</v>
      </c>
      <c r="AZ41" s="7">
        <v>5</v>
      </c>
      <c r="BA41" s="7">
        <v>33</v>
      </c>
      <c r="BD41" s="12">
        <f>AVERAGE($AW$2:AW41)</f>
        <v>3.7749999999999999</v>
      </c>
      <c r="BE41" s="8">
        <f t="shared" si="29"/>
        <v>0.17499999999999999</v>
      </c>
      <c r="BF41" s="7">
        <v>7</v>
      </c>
      <c r="BG41" s="7">
        <v>16</v>
      </c>
      <c r="BU41" s="7">
        <f t="shared" si="30"/>
        <v>-6</v>
      </c>
      <c r="BV41" s="7">
        <f t="shared" si="31"/>
        <v>-26</v>
      </c>
      <c r="BW41" s="7">
        <f t="shared" si="16"/>
        <v>-32</v>
      </c>
      <c r="BX41" s="7">
        <v>8</v>
      </c>
      <c r="BY41" s="10">
        <v>1309</v>
      </c>
    </row>
    <row r="42" spans="1:77" hidden="1" x14ac:dyDescent="0.2">
      <c r="A42" s="5">
        <f t="shared" si="17"/>
        <v>41</v>
      </c>
      <c r="B42" s="46">
        <f t="shared" si="18"/>
        <v>1976</v>
      </c>
      <c r="C42" s="46">
        <f t="shared" si="19"/>
        <v>1977</v>
      </c>
      <c r="D42" s="2" t="s">
        <v>3383</v>
      </c>
      <c r="E42" s="6">
        <v>24</v>
      </c>
      <c r="F42" s="5">
        <f t="shared" si="20"/>
        <v>46</v>
      </c>
      <c r="G42" s="7">
        <v>7</v>
      </c>
      <c r="H42" s="7">
        <v>8</v>
      </c>
      <c r="I42" s="7">
        <v>8</v>
      </c>
      <c r="J42" s="7">
        <v>25</v>
      </c>
      <c r="K42" s="7">
        <v>34</v>
      </c>
      <c r="L42" s="7">
        <v>3</v>
      </c>
      <c r="M42" s="7">
        <v>4</v>
      </c>
      <c r="N42" s="7">
        <v>16</v>
      </c>
      <c r="O42" s="7">
        <v>25</v>
      </c>
      <c r="P42" s="7">
        <v>55</v>
      </c>
      <c r="Q42" s="7">
        <f t="shared" si="21"/>
        <v>10</v>
      </c>
      <c r="R42" s="7">
        <f t="shared" si="22"/>
        <v>12</v>
      </c>
      <c r="S42" s="7">
        <f t="shared" si="23"/>
        <v>24</v>
      </c>
      <c r="T42" s="7">
        <f t="shared" si="24"/>
        <v>50</v>
      </c>
      <c r="U42" s="7">
        <f t="shared" si="25"/>
        <v>89</v>
      </c>
      <c r="V42" s="5">
        <f t="shared" si="6"/>
        <v>32</v>
      </c>
      <c r="W42" s="8">
        <f t="shared" si="7"/>
        <v>0.34782608695652173</v>
      </c>
      <c r="X42" s="5" t="s">
        <v>3384</v>
      </c>
      <c r="Y42" s="9">
        <f t="shared" si="14"/>
        <v>-39</v>
      </c>
      <c r="Z42" s="10">
        <v>223884</v>
      </c>
      <c r="AA42" s="11">
        <f t="shared" si="26"/>
        <v>4867.04347826087</v>
      </c>
      <c r="AB42" s="10">
        <f t="shared" si="32"/>
        <v>11890721</v>
      </c>
      <c r="AC42" s="10">
        <f>AB42/SUM($F$2:F42)</f>
        <v>6540.5506050605063</v>
      </c>
      <c r="AD42" s="10">
        <v>63425</v>
      </c>
      <c r="AE42" s="10">
        <f t="shared" si="27"/>
        <v>2757.608695652174</v>
      </c>
      <c r="AF42" s="10">
        <v>160459</v>
      </c>
      <c r="AG42" s="10">
        <f t="shared" si="28"/>
        <v>6976.478260869565</v>
      </c>
      <c r="AH42" s="10">
        <v>5568</v>
      </c>
      <c r="AI42" s="7" t="s">
        <v>456</v>
      </c>
      <c r="AJ42" s="10">
        <v>1748</v>
      </c>
      <c r="AK42" s="7" t="s">
        <v>459</v>
      </c>
      <c r="AL42" s="10">
        <v>22004</v>
      </c>
      <c r="AM42" s="7" t="s">
        <v>460</v>
      </c>
      <c r="AN42" s="10">
        <v>2106</v>
      </c>
      <c r="AO42" s="7" t="s">
        <v>975</v>
      </c>
      <c r="AP42" s="7">
        <v>2</v>
      </c>
      <c r="AQ42" s="7">
        <v>0</v>
      </c>
      <c r="AR42" s="7">
        <v>41</v>
      </c>
      <c r="AS42" s="7">
        <v>17</v>
      </c>
      <c r="AT42" s="7">
        <v>0</v>
      </c>
      <c r="AU42" s="7">
        <v>2</v>
      </c>
      <c r="AV42" s="7">
        <v>8</v>
      </c>
      <c r="AW42" s="7">
        <v>3</v>
      </c>
      <c r="AY42" s="7">
        <v>2</v>
      </c>
      <c r="AZ42" s="7">
        <v>6</v>
      </c>
      <c r="BA42" s="7">
        <v>33</v>
      </c>
      <c r="BD42" s="12">
        <f>AVERAGE($AW$2:AW42)</f>
        <v>3.7560975609756095</v>
      </c>
      <c r="BE42" s="8">
        <f t="shared" si="29"/>
        <v>0.1951219512195122</v>
      </c>
      <c r="BF42" s="7">
        <v>6</v>
      </c>
      <c r="BG42" s="7">
        <v>16</v>
      </c>
      <c r="BU42" s="7">
        <f t="shared" si="30"/>
        <v>-9</v>
      </c>
      <c r="BV42" s="7">
        <f t="shared" si="31"/>
        <v>-30</v>
      </c>
      <c r="BW42" s="7">
        <f t="shared" si="16"/>
        <v>-39</v>
      </c>
      <c r="BX42" s="7">
        <v>12</v>
      </c>
      <c r="BY42" s="10">
        <v>734</v>
      </c>
    </row>
    <row r="43" spans="1:77" hidden="1" x14ac:dyDescent="0.2">
      <c r="A43" s="5">
        <f t="shared" si="17"/>
        <v>42</v>
      </c>
      <c r="B43" s="46">
        <f t="shared" si="18"/>
        <v>1977</v>
      </c>
      <c r="C43" s="46">
        <f t="shared" si="19"/>
        <v>1978</v>
      </c>
      <c r="D43" s="2" t="s">
        <v>1062</v>
      </c>
      <c r="E43" s="6">
        <v>22</v>
      </c>
      <c r="F43" s="5">
        <f t="shared" si="20"/>
        <v>46</v>
      </c>
      <c r="G43" s="7">
        <v>8</v>
      </c>
      <c r="H43" s="7">
        <v>7</v>
      </c>
      <c r="I43" s="7">
        <v>8</v>
      </c>
      <c r="J43" s="7">
        <v>27</v>
      </c>
      <c r="K43" s="7">
        <v>31</v>
      </c>
      <c r="L43" s="7">
        <v>4</v>
      </c>
      <c r="M43" s="7">
        <v>5</v>
      </c>
      <c r="N43" s="7">
        <v>14</v>
      </c>
      <c r="O43" s="7">
        <v>23</v>
      </c>
      <c r="P43" s="7">
        <v>38</v>
      </c>
      <c r="Q43" s="7">
        <f t="shared" si="21"/>
        <v>12</v>
      </c>
      <c r="R43" s="7">
        <f t="shared" si="22"/>
        <v>12</v>
      </c>
      <c r="S43" s="7">
        <f t="shared" si="23"/>
        <v>22</v>
      </c>
      <c r="T43" s="7">
        <f t="shared" si="24"/>
        <v>50</v>
      </c>
      <c r="U43" s="7">
        <f t="shared" si="25"/>
        <v>69</v>
      </c>
      <c r="V43" s="5">
        <f t="shared" si="6"/>
        <v>36</v>
      </c>
      <c r="W43" s="8">
        <f t="shared" si="7"/>
        <v>0.39130434782608697</v>
      </c>
      <c r="Y43" s="9">
        <f t="shared" si="14"/>
        <v>-19</v>
      </c>
      <c r="Z43" s="10">
        <v>127460</v>
      </c>
      <c r="AA43" s="11">
        <f t="shared" si="26"/>
        <v>2770.8695652173915</v>
      </c>
      <c r="AB43" s="10">
        <f t="shared" si="32"/>
        <v>12018181</v>
      </c>
      <c r="AC43" s="10">
        <f>AB43/SUM($F$2:F43)</f>
        <v>6447.5219957081545</v>
      </c>
      <c r="AD43" s="10">
        <v>48357</v>
      </c>
      <c r="AE43" s="10">
        <f t="shared" si="27"/>
        <v>2102.478260869565</v>
      </c>
      <c r="AF43" s="10">
        <v>79103</v>
      </c>
      <c r="AG43" s="10">
        <f t="shared" si="28"/>
        <v>3439.2608695652175</v>
      </c>
      <c r="AH43" s="10">
        <v>4001</v>
      </c>
      <c r="AI43" s="7" t="s">
        <v>461</v>
      </c>
      <c r="AJ43" s="10">
        <v>1284</v>
      </c>
      <c r="AK43" s="7" t="s">
        <v>462</v>
      </c>
      <c r="AL43" s="10">
        <v>7743</v>
      </c>
      <c r="AM43" s="7" t="s">
        <v>463</v>
      </c>
      <c r="AN43" s="10">
        <v>1046</v>
      </c>
      <c r="AO43" s="7" t="s">
        <v>2348</v>
      </c>
      <c r="AP43" s="7">
        <v>2</v>
      </c>
      <c r="AQ43" s="7">
        <v>1</v>
      </c>
      <c r="AR43" s="7">
        <v>34</v>
      </c>
      <c r="AS43" s="7">
        <v>22</v>
      </c>
      <c r="AT43" s="7">
        <v>6</v>
      </c>
      <c r="AU43" s="7">
        <v>0</v>
      </c>
      <c r="AV43" s="7">
        <v>3</v>
      </c>
      <c r="AW43" s="7">
        <v>4</v>
      </c>
      <c r="AY43" s="7">
        <v>2</v>
      </c>
      <c r="AZ43" s="7">
        <v>6</v>
      </c>
      <c r="BA43" s="7">
        <v>34</v>
      </c>
      <c r="BD43" s="12">
        <f>AVERAGE($AW$2:AW43)</f>
        <v>3.7619047619047619</v>
      </c>
      <c r="BE43" s="8">
        <f t="shared" si="29"/>
        <v>0.19047619047619047</v>
      </c>
      <c r="BF43" s="7">
        <v>7</v>
      </c>
      <c r="BG43" s="7">
        <v>12</v>
      </c>
      <c r="BU43" s="7">
        <f t="shared" si="30"/>
        <v>-4</v>
      </c>
      <c r="BV43" s="7">
        <f t="shared" si="31"/>
        <v>-15</v>
      </c>
      <c r="BW43" s="7">
        <f t="shared" si="16"/>
        <v>-19</v>
      </c>
      <c r="BX43" s="7">
        <v>12</v>
      </c>
      <c r="BY43" s="10">
        <v>291</v>
      </c>
    </row>
    <row r="44" spans="1:77" hidden="1" x14ac:dyDescent="0.2">
      <c r="A44" s="5">
        <f t="shared" si="17"/>
        <v>43</v>
      </c>
      <c r="B44" s="46">
        <f t="shared" si="18"/>
        <v>1978</v>
      </c>
      <c r="C44" s="46">
        <f t="shared" si="19"/>
        <v>1979</v>
      </c>
      <c r="D44" s="2" t="s">
        <v>1062</v>
      </c>
      <c r="E44" s="6">
        <v>10</v>
      </c>
      <c r="F44" s="5">
        <f t="shared" si="20"/>
        <v>46</v>
      </c>
      <c r="G44" s="7">
        <v>11</v>
      </c>
      <c r="H44" s="7">
        <v>6</v>
      </c>
      <c r="I44" s="7">
        <v>6</v>
      </c>
      <c r="J44" s="7">
        <v>33</v>
      </c>
      <c r="K44" s="7">
        <v>24</v>
      </c>
      <c r="L44" s="7">
        <v>7</v>
      </c>
      <c r="M44" s="7">
        <v>5</v>
      </c>
      <c r="N44" s="7">
        <v>11</v>
      </c>
      <c r="O44" s="7">
        <v>18</v>
      </c>
      <c r="P44" s="7">
        <v>31</v>
      </c>
      <c r="Q44" s="7">
        <f t="shared" si="21"/>
        <v>18</v>
      </c>
      <c r="R44" s="7">
        <f t="shared" si="22"/>
        <v>11</v>
      </c>
      <c r="S44" s="7">
        <f t="shared" si="23"/>
        <v>17</v>
      </c>
      <c r="T44" s="7">
        <f t="shared" si="24"/>
        <v>51</v>
      </c>
      <c r="U44" s="7">
        <f t="shared" si="25"/>
        <v>55</v>
      </c>
      <c r="V44" s="5">
        <f t="shared" si="6"/>
        <v>47</v>
      </c>
      <c r="W44" s="8">
        <f t="shared" si="7"/>
        <v>0.51086956521739135</v>
      </c>
      <c r="Y44" s="9">
        <f t="shared" si="14"/>
        <v>-4</v>
      </c>
      <c r="Z44" s="10">
        <v>157093</v>
      </c>
      <c r="AA44" s="11">
        <f t="shared" si="26"/>
        <v>3415.0652173913045</v>
      </c>
      <c r="AB44" s="10">
        <f t="shared" si="32"/>
        <v>12175274</v>
      </c>
      <c r="AC44" s="10">
        <f>AB44/SUM($F$2:F44)</f>
        <v>6374.4890052356022</v>
      </c>
      <c r="AD44" s="10">
        <v>67337</v>
      </c>
      <c r="AE44" s="10">
        <f t="shared" si="27"/>
        <v>2927.695652173913</v>
      </c>
      <c r="AF44" s="10">
        <v>89756</v>
      </c>
      <c r="AG44" s="10">
        <f t="shared" si="28"/>
        <v>3902.4347826086955</v>
      </c>
      <c r="AH44" s="10">
        <v>6900</v>
      </c>
      <c r="AI44" s="7" t="s">
        <v>2852</v>
      </c>
      <c r="AJ44" s="10">
        <v>1970</v>
      </c>
      <c r="AK44" s="7" t="s">
        <v>464</v>
      </c>
      <c r="AL44" s="10">
        <v>12031</v>
      </c>
      <c r="AM44" s="7" t="s">
        <v>465</v>
      </c>
      <c r="AN44" s="10">
        <v>1173</v>
      </c>
      <c r="AO44" s="7" t="s">
        <v>3382</v>
      </c>
      <c r="AP44" s="7">
        <v>2</v>
      </c>
      <c r="AQ44" s="7">
        <v>1</v>
      </c>
      <c r="AR44" s="7">
        <v>27</v>
      </c>
      <c r="AS44" s="7">
        <v>22</v>
      </c>
      <c r="AT44" s="7">
        <v>3</v>
      </c>
      <c r="AU44" s="7">
        <v>6</v>
      </c>
      <c r="AV44" s="7">
        <v>4</v>
      </c>
      <c r="AW44" s="7">
        <v>4</v>
      </c>
      <c r="AY44" s="7">
        <v>2</v>
      </c>
      <c r="AZ44" s="7">
        <v>6</v>
      </c>
      <c r="BA44" s="7">
        <v>35</v>
      </c>
      <c r="BD44" s="12">
        <f>AVERAGE($AW$2:AW44)</f>
        <v>3.7674418604651163</v>
      </c>
      <c r="BE44" s="8">
        <f t="shared" si="29"/>
        <v>0.18604651162790697</v>
      </c>
      <c r="BF44" s="7">
        <v>13</v>
      </c>
      <c r="BG44" s="7">
        <v>15</v>
      </c>
      <c r="BU44" s="7">
        <f t="shared" si="30"/>
        <v>9</v>
      </c>
      <c r="BV44" s="7">
        <f t="shared" si="31"/>
        <v>-13</v>
      </c>
      <c r="BW44" s="7">
        <f t="shared" si="16"/>
        <v>-4</v>
      </c>
      <c r="BX44" s="7">
        <v>15</v>
      </c>
      <c r="BY44" s="10">
        <v>269</v>
      </c>
    </row>
    <row r="45" spans="1:77" hidden="1" x14ac:dyDescent="0.2">
      <c r="A45" s="5">
        <f t="shared" si="17"/>
        <v>44</v>
      </c>
      <c r="B45" s="46">
        <f t="shared" si="18"/>
        <v>1979</v>
      </c>
      <c r="C45" s="46">
        <f t="shared" si="19"/>
        <v>1980</v>
      </c>
      <c r="D45" s="2" t="s">
        <v>1062</v>
      </c>
      <c r="E45" s="6">
        <v>17</v>
      </c>
      <c r="F45" s="5">
        <f t="shared" si="20"/>
        <v>46</v>
      </c>
      <c r="G45" s="7">
        <v>9</v>
      </c>
      <c r="H45" s="7">
        <v>6</v>
      </c>
      <c r="I45" s="7">
        <v>8</v>
      </c>
      <c r="J45" s="7">
        <v>35</v>
      </c>
      <c r="K45" s="7">
        <v>34</v>
      </c>
      <c r="L45" s="7">
        <v>5</v>
      </c>
      <c r="M45" s="7">
        <v>5</v>
      </c>
      <c r="N45" s="7">
        <v>13</v>
      </c>
      <c r="O45" s="7">
        <v>30</v>
      </c>
      <c r="P45" s="7">
        <v>48</v>
      </c>
      <c r="Q45" s="7">
        <f t="shared" si="21"/>
        <v>14</v>
      </c>
      <c r="R45" s="7">
        <f t="shared" si="22"/>
        <v>11</v>
      </c>
      <c r="S45" s="7">
        <f t="shared" si="23"/>
        <v>21</v>
      </c>
      <c r="T45" s="7">
        <f t="shared" si="24"/>
        <v>65</v>
      </c>
      <c r="U45" s="7">
        <f t="shared" si="25"/>
        <v>82</v>
      </c>
      <c r="V45" s="5">
        <f t="shared" si="6"/>
        <v>39</v>
      </c>
      <c r="W45" s="8">
        <f t="shared" si="7"/>
        <v>0.42391304347826086</v>
      </c>
      <c r="Y45" s="9">
        <f t="shared" si="14"/>
        <v>-17</v>
      </c>
      <c r="Z45" s="10">
        <v>154209</v>
      </c>
      <c r="AA45" s="11">
        <f t="shared" si="26"/>
        <v>3352.3695652173915</v>
      </c>
      <c r="AB45" s="10">
        <f t="shared" si="32"/>
        <v>12329483</v>
      </c>
      <c r="AC45" s="10">
        <f>AB45/SUM($F$2:F45)</f>
        <v>6303.416666666667</v>
      </c>
      <c r="AD45" s="10">
        <v>62178</v>
      </c>
      <c r="AE45" s="10">
        <f t="shared" si="27"/>
        <v>2703.391304347826</v>
      </c>
      <c r="AF45" s="10">
        <v>92031</v>
      </c>
      <c r="AG45" s="10">
        <f t="shared" si="28"/>
        <v>4001.3478260869565</v>
      </c>
      <c r="AH45" s="10">
        <v>5742</v>
      </c>
      <c r="AI45" s="7" t="s">
        <v>466</v>
      </c>
      <c r="AJ45" s="10">
        <v>1791</v>
      </c>
      <c r="AK45" s="7" t="s">
        <v>467</v>
      </c>
      <c r="AL45" s="10">
        <v>14917</v>
      </c>
      <c r="AM45" s="7" t="s">
        <v>468</v>
      </c>
      <c r="AN45" s="10">
        <v>1151</v>
      </c>
      <c r="AO45" s="7" t="s">
        <v>2348</v>
      </c>
      <c r="AP45" s="7">
        <v>0</v>
      </c>
      <c r="AQ45" s="7">
        <v>1</v>
      </c>
      <c r="AR45" s="7">
        <v>37</v>
      </c>
      <c r="AS45" s="7">
        <v>19</v>
      </c>
      <c r="AT45" s="7">
        <v>2</v>
      </c>
      <c r="AU45" s="7">
        <v>2</v>
      </c>
      <c r="AV45" s="7">
        <v>4</v>
      </c>
      <c r="AW45" s="7">
        <v>4</v>
      </c>
      <c r="AY45" s="7">
        <v>2</v>
      </c>
      <c r="AZ45" s="7">
        <v>6</v>
      </c>
      <c r="BA45" s="7">
        <v>36</v>
      </c>
      <c r="BD45" s="12">
        <f>AVERAGE($AW$2:AW45)</f>
        <v>3.7727272727272729</v>
      </c>
      <c r="BE45" s="8">
        <f t="shared" si="29"/>
        <v>0.18181818181818182</v>
      </c>
      <c r="BF45" s="7">
        <v>5</v>
      </c>
      <c r="BG45" s="7">
        <v>11</v>
      </c>
      <c r="BU45" s="7">
        <f t="shared" si="30"/>
        <v>1</v>
      </c>
      <c r="BV45" s="7">
        <f t="shared" si="31"/>
        <v>-18</v>
      </c>
      <c r="BW45" s="7">
        <f t="shared" si="16"/>
        <v>-17</v>
      </c>
      <c r="BX45" s="7">
        <v>9</v>
      </c>
      <c r="BY45" s="10">
        <v>282</v>
      </c>
    </row>
    <row r="46" spans="1:77" hidden="1" x14ac:dyDescent="0.2">
      <c r="A46" s="5">
        <f t="shared" si="17"/>
        <v>45</v>
      </c>
      <c r="B46" s="46">
        <f t="shared" si="18"/>
        <v>1980</v>
      </c>
      <c r="C46" s="46">
        <f t="shared" si="19"/>
        <v>1981</v>
      </c>
      <c r="D46" s="2" t="s">
        <v>1062</v>
      </c>
      <c r="E46" s="6">
        <v>24</v>
      </c>
      <c r="F46" s="5">
        <f t="shared" si="20"/>
        <v>46</v>
      </c>
      <c r="G46" s="7">
        <v>10</v>
      </c>
      <c r="H46" s="7">
        <v>2</v>
      </c>
      <c r="I46" s="7">
        <v>11</v>
      </c>
      <c r="J46" s="7">
        <v>31</v>
      </c>
      <c r="K46" s="7">
        <v>23</v>
      </c>
      <c r="L46" s="7">
        <v>2</v>
      </c>
      <c r="M46" s="7">
        <v>7</v>
      </c>
      <c r="N46" s="7">
        <v>14</v>
      </c>
      <c r="O46" s="7">
        <v>16</v>
      </c>
      <c r="P46" s="7">
        <v>43</v>
      </c>
      <c r="Q46" s="7">
        <f t="shared" si="21"/>
        <v>12</v>
      </c>
      <c r="R46" s="7">
        <f t="shared" si="22"/>
        <v>9</v>
      </c>
      <c r="S46" s="7">
        <f t="shared" si="23"/>
        <v>25</v>
      </c>
      <c r="T46" s="7">
        <f t="shared" si="24"/>
        <v>47</v>
      </c>
      <c r="U46" s="7">
        <f t="shared" si="25"/>
        <v>66</v>
      </c>
      <c r="V46" s="5">
        <f t="shared" si="6"/>
        <v>33</v>
      </c>
      <c r="W46" s="8">
        <f t="shared" si="7"/>
        <v>0.35869565217391303</v>
      </c>
      <c r="Y46" s="9">
        <f t="shared" si="14"/>
        <v>-19</v>
      </c>
      <c r="Z46" s="10">
        <v>114800</v>
      </c>
      <c r="AA46" s="11">
        <f t="shared" si="26"/>
        <v>2495.6521739130435</v>
      </c>
      <c r="AB46" s="10">
        <f t="shared" si="32"/>
        <v>12444283</v>
      </c>
      <c r="AC46" s="10">
        <f>AB46/SUM($F$2:F46)</f>
        <v>6215.9255744255743</v>
      </c>
      <c r="AD46" s="10">
        <v>49749</v>
      </c>
      <c r="AE46" s="10">
        <f t="shared" si="27"/>
        <v>2163</v>
      </c>
      <c r="AF46" s="10">
        <v>65051</v>
      </c>
      <c r="AG46" s="10">
        <f t="shared" si="28"/>
        <v>2828.304347826087</v>
      </c>
      <c r="AH46" s="10">
        <v>4641</v>
      </c>
      <c r="AI46" s="7" t="s">
        <v>469</v>
      </c>
      <c r="AJ46" s="10">
        <v>1167</v>
      </c>
      <c r="AK46" s="7" t="s">
        <v>3583</v>
      </c>
      <c r="AL46" s="10">
        <v>5839</v>
      </c>
      <c r="AM46" s="7" t="s">
        <v>3634</v>
      </c>
      <c r="AN46" s="10">
        <v>1088</v>
      </c>
      <c r="AO46" s="7" t="s">
        <v>1750</v>
      </c>
      <c r="AP46" s="7">
        <v>1</v>
      </c>
      <c r="AQ46" s="7">
        <v>1</v>
      </c>
      <c r="AR46" s="7">
        <v>35</v>
      </c>
      <c r="AS46" s="7">
        <v>25</v>
      </c>
      <c r="AT46" s="7">
        <v>2</v>
      </c>
      <c r="AU46" s="7">
        <v>1</v>
      </c>
      <c r="AV46" s="7">
        <v>8</v>
      </c>
      <c r="AW46" s="7">
        <v>4</v>
      </c>
      <c r="AY46" s="7">
        <v>2</v>
      </c>
      <c r="AZ46" s="7">
        <v>6</v>
      </c>
      <c r="BA46" s="7">
        <v>37</v>
      </c>
      <c r="BD46" s="12">
        <f>AVERAGE($AW$2:AW46)</f>
        <v>3.7777777777777777</v>
      </c>
      <c r="BE46" s="8">
        <f t="shared" si="29"/>
        <v>0.17777777777777778</v>
      </c>
      <c r="BF46" s="7">
        <v>9</v>
      </c>
      <c r="BG46" s="7">
        <v>18</v>
      </c>
      <c r="BU46" s="7">
        <f t="shared" si="30"/>
        <v>8</v>
      </c>
      <c r="BV46" s="7">
        <f t="shared" si="31"/>
        <v>-27</v>
      </c>
      <c r="BW46" s="7">
        <f t="shared" si="16"/>
        <v>-19</v>
      </c>
      <c r="BX46" s="7">
        <v>11</v>
      </c>
      <c r="BY46" s="10">
        <v>318</v>
      </c>
    </row>
    <row r="47" spans="1:77" hidden="1" x14ac:dyDescent="0.2">
      <c r="A47" s="5">
        <f t="shared" si="17"/>
        <v>46</v>
      </c>
      <c r="B47" s="46">
        <f t="shared" si="18"/>
        <v>1981</v>
      </c>
      <c r="C47" s="46">
        <f t="shared" si="19"/>
        <v>1982</v>
      </c>
      <c r="D47" s="2" t="s">
        <v>348</v>
      </c>
      <c r="E47" s="6">
        <v>17</v>
      </c>
      <c r="F47" s="5">
        <f t="shared" si="20"/>
        <v>46</v>
      </c>
      <c r="G47" s="7">
        <v>9</v>
      </c>
      <c r="H47" s="7">
        <v>5</v>
      </c>
      <c r="I47" s="7">
        <v>9</v>
      </c>
      <c r="J47" s="7">
        <v>45</v>
      </c>
      <c r="K47" s="7">
        <v>37</v>
      </c>
      <c r="L47" s="7">
        <v>5</v>
      </c>
      <c r="M47" s="7">
        <v>3</v>
      </c>
      <c r="N47" s="7">
        <v>15</v>
      </c>
      <c r="O47" s="7">
        <v>24</v>
      </c>
      <c r="P47" s="7">
        <v>54</v>
      </c>
      <c r="Q47" s="7">
        <f t="shared" si="21"/>
        <v>14</v>
      </c>
      <c r="R47" s="7">
        <f t="shared" si="22"/>
        <v>8</v>
      </c>
      <c r="S47" s="7">
        <f t="shared" si="23"/>
        <v>24</v>
      </c>
      <c r="T47" s="7">
        <f t="shared" si="24"/>
        <v>69</v>
      </c>
      <c r="U47" s="7">
        <f t="shared" si="25"/>
        <v>91</v>
      </c>
      <c r="V47" s="5">
        <f t="shared" ref="V47:V67" si="33">Q47*3+R47</f>
        <v>50</v>
      </c>
      <c r="W47" s="8">
        <f t="shared" ref="W47:W67" si="34">V47/(F47*3)</f>
        <v>0.36231884057971014</v>
      </c>
      <c r="Y47" s="9">
        <f t="shared" si="14"/>
        <v>-22</v>
      </c>
      <c r="Z47" s="10">
        <v>126589</v>
      </c>
      <c r="AA47" s="11">
        <f t="shared" si="26"/>
        <v>2751.9347826086955</v>
      </c>
      <c r="AB47" s="10">
        <f t="shared" si="32"/>
        <v>12570872</v>
      </c>
      <c r="AC47" s="10">
        <f>AB47/SUM($F$2:F47)</f>
        <v>6138.12109375</v>
      </c>
      <c r="AD47" s="10">
        <v>54326</v>
      </c>
      <c r="AE47" s="10">
        <f t="shared" si="27"/>
        <v>2362</v>
      </c>
      <c r="AF47" s="10">
        <v>72263</v>
      </c>
      <c r="AG47" s="10">
        <f t="shared" si="28"/>
        <v>3141.8695652173915</v>
      </c>
      <c r="AH47" s="10">
        <v>5557</v>
      </c>
      <c r="AI47" s="7" t="s">
        <v>349</v>
      </c>
      <c r="AJ47" s="10">
        <v>1571</v>
      </c>
      <c r="AK47" s="7" t="s">
        <v>3633</v>
      </c>
      <c r="AL47" s="10">
        <v>12901</v>
      </c>
      <c r="AM47" s="7" t="s">
        <v>350</v>
      </c>
      <c r="AN47" s="10">
        <v>1421</v>
      </c>
      <c r="AO47" s="7" t="s">
        <v>2348</v>
      </c>
      <c r="AP47" s="7">
        <v>2</v>
      </c>
      <c r="AQ47" s="7">
        <v>2</v>
      </c>
      <c r="AR47" s="7">
        <v>36</v>
      </c>
      <c r="AS47" s="7">
        <v>19</v>
      </c>
      <c r="AT47" s="7">
        <v>4</v>
      </c>
      <c r="AU47" s="7">
        <v>4</v>
      </c>
      <c r="AV47" s="7">
        <v>8</v>
      </c>
      <c r="AW47" s="7">
        <v>4</v>
      </c>
      <c r="AY47" s="7">
        <v>2</v>
      </c>
      <c r="AZ47" s="7">
        <v>6</v>
      </c>
      <c r="BA47" s="7">
        <v>38</v>
      </c>
      <c r="BD47" s="12">
        <f>AVERAGE($AW$2:AW47)</f>
        <v>3.7826086956521738</v>
      </c>
      <c r="BE47" s="8">
        <f t="shared" si="29"/>
        <v>0.17391304347826086</v>
      </c>
      <c r="BF47" s="7">
        <v>14</v>
      </c>
      <c r="BG47" s="7">
        <v>12</v>
      </c>
      <c r="BU47" s="7">
        <f t="shared" si="30"/>
        <v>8</v>
      </c>
      <c r="BV47" s="7">
        <f t="shared" si="31"/>
        <v>-30</v>
      </c>
      <c r="BW47" s="7">
        <f t="shared" si="16"/>
        <v>-22</v>
      </c>
      <c r="BX47" s="7">
        <v>23</v>
      </c>
      <c r="BY47" s="10">
        <v>224</v>
      </c>
    </row>
    <row r="48" spans="1:77" x14ac:dyDescent="0.2">
      <c r="A48" s="5">
        <f t="shared" si="17"/>
        <v>47</v>
      </c>
      <c r="B48" s="46">
        <f t="shared" si="18"/>
        <v>1982</v>
      </c>
      <c r="C48" s="46">
        <f t="shared" si="19"/>
        <v>1983</v>
      </c>
      <c r="D48" s="2" t="s">
        <v>348</v>
      </c>
      <c r="E48" s="6">
        <v>7</v>
      </c>
      <c r="F48" s="5">
        <f t="shared" si="20"/>
        <v>46</v>
      </c>
      <c r="G48" s="7">
        <v>18</v>
      </c>
      <c r="H48" s="7">
        <v>4</v>
      </c>
      <c r="I48" s="7">
        <v>1</v>
      </c>
      <c r="J48" s="7">
        <v>59</v>
      </c>
      <c r="K48" s="7">
        <v>19</v>
      </c>
      <c r="L48" s="7">
        <v>4</v>
      </c>
      <c r="M48" s="7">
        <v>9</v>
      </c>
      <c r="N48" s="7">
        <v>10</v>
      </c>
      <c r="O48" s="7">
        <v>29</v>
      </c>
      <c r="P48" s="7">
        <v>39</v>
      </c>
      <c r="Q48" s="7">
        <f t="shared" si="21"/>
        <v>22</v>
      </c>
      <c r="R48" s="7">
        <f t="shared" si="22"/>
        <v>13</v>
      </c>
      <c r="S48" s="7">
        <f t="shared" si="23"/>
        <v>11</v>
      </c>
      <c r="T48" s="7">
        <f t="shared" si="24"/>
        <v>88</v>
      </c>
      <c r="U48" s="7">
        <f t="shared" si="25"/>
        <v>58</v>
      </c>
      <c r="V48" s="53">
        <f t="shared" si="33"/>
        <v>79</v>
      </c>
      <c r="W48" s="8">
        <f t="shared" si="34"/>
        <v>0.57246376811594202</v>
      </c>
      <c r="Y48" s="9">
        <f t="shared" si="14"/>
        <v>30</v>
      </c>
      <c r="Z48" s="10">
        <v>132929</v>
      </c>
      <c r="AA48" s="11">
        <f t="shared" si="26"/>
        <v>2889.7608695652175</v>
      </c>
      <c r="AB48" s="10">
        <f t="shared" si="32"/>
        <v>12703801</v>
      </c>
      <c r="AC48" s="10">
        <f>AB48/SUM($F$2:F48)</f>
        <v>6066.7626552053489</v>
      </c>
      <c r="AD48" s="10">
        <v>74580</v>
      </c>
      <c r="AE48" s="10">
        <f t="shared" si="27"/>
        <v>3242.608695652174</v>
      </c>
      <c r="AF48" s="10">
        <v>58349</v>
      </c>
      <c r="AG48" s="10">
        <f t="shared" si="28"/>
        <v>2536.913043478261</v>
      </c>
      <c r="AH48" s="10">
        <v>9909</v>
      </c>
      <c r="AI48" s="7" t="s">
        <v>2851</v>
      </c>
      <c r="AJ48" s="10">
        <v>1632</v>
      </c>
      <c r="AK48" s="7" t="s">
        <v>976</v>
      </c>
      <c r="AL48" s="10">
        <v>6056</v>
      </c>
      <c r="AM48" s="7" t="s">
        <v>2347</v>
      </c>
      <c r="AN48" s="10">
        <v>1185</v>
      </c>
      <c r="AO48" s="7" t="s">
        <v>3576</v>
      </c>
      <c r="AP48" s="7">
        <v>2</v>
      </c>
      <c r="AQ48" s="7">
        <v>3</v>
      </c>
      <c r="AR48" s="7">
        <v>25</v>
      </c>
      <c r="AS48" s="7">
        <v>33</v>
      </c>
      <c r="AT48" s="7">
        <v>2</v>
      </c>
      <c r="AU48" s="7">
        <v>3</v>
      </c>
      <c r="AV48" s="7">
        <v>1</v>
      </c>
      <c r="AW48" s="7">
        <v>4</v>
      </c>
      <c r="AY48" s="7">
        <v>2</v>
      </c>
      <c r="AZ48" s="7">
        <v>6</v>
      </c>
      <c r="BA48" s="7">
        <v>39</v>
      </c>
      <c r="BD48" s="12">
        <f>AVERAGE($AW$2:AW48)</f>
        <v>3.7872340425531914</v>
      </c>
      <c r="BE48" s="8">
        <f t="shared" si="29"/>
        <v>0.1702127659574468</v>
      </c>
      <c r="BF48" s="7">
        <v>14</v>
      </c>
      <c r="BG48" s="7">
        <v>9</v>
      </c>
      <c r="BU48" s="7">
        <f t="shared" si="30"/>
        <v>40</v>
      </c>
      <c r="BV48" s="7">
        <f t="shared" si="31"/>
        <v>-10</v>
      </c>
      <c r="BW48" s="7">
        <f t="shared" si="16"/>
        <v>30</v>
      </c>
      <c r="BX48" s="7">
        <v>21</v>
      </c>
      <c r="BY48" s="10">
        <v>297</v>
      </c>
    </row>
    <row r="49" spans="1:77" x14ac:dyDescent="0.2">
      <c r="A49" s="5">
        <f t="shared" si="17"/>
        <v>48</v>
      </c>
      <c r="B49" s="46">
        <f t="shared" si="18"/>
        <v>1983</v>
      </c>
      <c r="C49" s="46">
        <f t="shared" si="19"/>
        <v>1984</v>
      </c>
      <c r="D49" s="2" t="s">
        <v>348</v>
      </c>
      <c r="E49" s="6">
        <v>1</v>
      </c>
      <c r="F49" s="5">
        <f t="shared" si="20"/>
        <v>46</v>
      </c>
      <c r="G49" s="7">
        <v>18</v>
      </c>
      <c r="H49" s="7">
        <v>4</v>
      </c>
      <c r="I49" s="7">
        <v>1</v>
      </c>
      <c r="J49" s="7">
        <v>58</v>
      </c>
      <c r="K49" s="7">
        <v>16</v>
      </c>
      <c r="L49" s="7">
        <v>13</v>
      </c>
      <c r="M49" s="7">
        <v>4</v>
      </c>
      <c r="N49" s="7">
        <v>6</v>
      </c>
      <c r="O49" s="7">
        <v>38</v>
      </c>
      <c r="P49" s="7">
        <v>23</v>
      </c>
      <c r="Q49" s="7">
        <f t="shared" si="21"/>
        <v>31</v>
      </c>
      <c r="R49" s="7">
        <f t="shared" si="22"/>
        <v>8</v>
      </c>
      <c r="S49" s="7">
        <f t="shared" si="23"/>
        <v>7</v>
      </c>
      <c r="T49" s="7">
        <f t="shared" si="24"/>
        <v>96</v>
      </c>
      <c r="U49" s="7">
        <f t="shared" si="25"/>
        <v>39</v>
      </c>
      <c r="V49" s="53">
        <f t="shared" si="33"/>
        <v>101</v>
      </c>
      <c r="W49" s="8">
        <f t="shared" si="34"/>
        <v>0.73188405797101452</v>
      </c>
      <c r="X49" s="14" t="s">
        <v>3379</v>
      </c>
      <c r="Y49" s="9">
        <f t="shared" si="14"/>
        <v>57</v>
      </c>
      <c r="Z49" s="10">
        <v>198679</v>
      </c>
      <c r="AA49" s="11">
        <f t="shared" si="26"/>
        <v>4319.108695652174</v>
      </c>
      <c r="AB49" s="10">
        <f t="shared" si="32"/>
        <v>12902480</v>
      </c>
      <c r="AC49" s="10">
        <f>AB49/SUM($F$2:F49)</f>
        <v>6029.1962616822429</v>
      </c>
      <c r="AD49" s="10">
        <v>115175</v>
      </c>
      <c r="AE49" s="10">
        <f t="shared" si="27"/>
        <v>5007.608695652174</v>
      </c>
      <c r="AF49" s="10">
        <v>83504</v>
      </c>
      <c r="AG49" s="10">
        <f t="shared" si="28"/>
        <v>3630.608695652174</v>
      </c>
      <c r="AH49" s="10">
        <v>11297</v>
      </c>
      <c r="AI49" s="7" t="s">
        <v>469</v>
      </c>
      <c r="AJ49" s="10">
        <v>2722</v>
      </c>
      <c r="AK49" s="7" t="s">
        <v>351</v>
      </c>
      <c r="AL49" s="10">
        <v>10827</v>
      </c>
      <c r="AM49" s="7" t="s">
        <v>3080</v>
      </c>
      <c r="AN49" s="10">
        <v>1199</v>
      </c>
      <c r="AO49" s="7" t="s">
        <v>2385</v>
      </c>
      <c r="AP49" s="7">
        <v>0</v>
      </c>
      <c r="AQ49" s="7">
        <v>2</v>
      </c>
      <c r="AR49" s="7">
        <v>17</v>
      </c>
      <c r="AS49" s="7">
        <v>46</v>
      </c>
      <c r="AT49" s="7">
        <v>5</v>
      </c>
      <c r="AU49" s="7">
        <v>11</v>
      </c>
      <c r="AV49" s="7">
        <v>0</v>
      </c>
      <c r="AW49" s="7">
        <v>4</v>
      </c>
      <c r="AY49" s="7">
        <v>2</v>
      </c>
      <c r="AZ49" s="7">
        <v>6</v>
      </c>
      <c r="BA49" s="7">
        <v>40</v>
      </c>
      <c r="BD49" s="12">
        <f>AVERAGE($AW$2:AW49)</f>
        <v>3.7916666666666665</v>
      </c>
      <c r="BE49" s="8">
        <f t="shared" si="29"/>
        <v>0.16666666666666666</v>
      </c>
      <c r="BF49" s="13">
        <v>20</v>
      </c>
      <c r="BG49" s="7">
        <v>5</v>
      </c>
      <c r="BU49" s="7">
        <f t="shared" si="30"/>
        <v>42</v>
      </c>
      <c r="BV49" s="7">
        <f t="shared" si="31"/>
        <v>15</v>
      </c>
      <c r="BW49" s="7">
        <f t="shared" si="16"/>
        <v>57</v>
      </c>
      <c r="BX49" s="7">
        <v>27</v>
      </c>
      <c r="BY49" s="10">
        <v>425</v>
      </c>
    </row>
    <row r="50" spans="1:77" hidden="1" x14ac:dyDescent="0.2">
      <c r="A50" s="5">
        <f t="shared" si="17"/>
        <v>49</v>
      </c>
      <c r="B50" s="46">
        <f t="shared" si="18"/>
        <v>1984</v>
      </c>
      <c r="C50" s="46">
        <f t="shared" si="19"/>
        <v>1985</v>
      </c>
      <c r="D50" s="2" t="s">
        <v>3081</v>
      </c>
      <c r="E50" s="6">
        <v>8</v>
      </c>
      <c r="F50" s="5">
        <f t="shared" si="20"/>
        <v>46</v>
      </c>
      <c r="G50" s="7">
        <v>13</v>
      </c>
      <c r="H50" s="7">
        <v>5</v>
      </c>
      <c r="I50" s="7">
        <v>5</v>
      </c>
      <c r="J50" s="7">
        <v>42</v>
      </c>
      <c r="K50" s="7">
        <v>22</v>
      </c>
      <c r="L50" s="7">
        <v>7</v>
      </c>
      <c r="M50" s="7">
        <v>4</v>
      </c>
      <c r="N50" s="7">
        <v>12</v>
      </c>
      <c r="O50" s="7">
        <v>28</v>
      </c>
      <c r="P50" s="7">
        <v>35</v>
      </c>
      <c r="Q50" s="7">
        <f t="shared" si="21"/>
        <v>20</v>
      </c>
      <c r="R50" s="7">
        <f t="shared" si="22"/>
        <v>9</v>
      </c>
      <c r="S50" s="7">
        <f t="shared" si="23"/>
        <v>17</v>
      </c>
      <c r="T50" s="7">
        <f t="shared" si="24"/>
        <v>70</v>
      </c>
      <c r="U50" s="7">
        <f t="shared" si="25"/>
        <v>57</v>
      </c>
      <c r="V50" s="5">
        <f t="shared" si="33"/>
        <v>69</v>
      </c>
      <c r="W50" s="8">
        <f t="shared" si="34"/>
        <v>0.5</v>
      </c>
      <c r="Y50" s="9">
        <f t="shared" si="14"/>
        <v>13</v>
      </c>
      <c r="Z50" s="10">
        <v>245602</v>
      </c>
      <c r="AA50" s="11">
        <f t="shared" si="26"/>
        <v>5339.173913043478</v>
      </c>
      <c r="AB50" s="10">
        <f t="shared" si="32"/>
        <v>13148082</v>
      </c>
      <c r="AC50" s="10">
        <f>AB50/SUM($F$2:F50)</f>
        <v>6014.6761207685267</v>
      </c>
      <c r="AD50" s="10">
        <v>127764</v>
      </c>
      <c r="AE50" s="10">
        <f t="shared" si="27"/>
        <v>5554.95652173913</v>
      </c>
      <c r="AF50" s="10">
        <v>117838</v>
      </c>
      <c r="AG50" s="10">
        <f t="shared" si="28"/>
        <v>5123.391304347826</v>
      </c>
      <c r="AH50" s="10">
        <v>10948</v>
      </c>
      <c r="AI50" s="7" t="s">
        <v>3082</v>
      </c>
      <c r="AJ50" s="10">
        <v>2921</v>
      </c>
      <c r="AK50" s="7" t="s">
        <v>3380</v>
      </c>
      <c r="AL50" s="10">
        <v>16113</v>
      </c>
      <c r="AM50" s="7" t="s">
        <v>3083</v>
      </c>
      <c r="AN50" s="10">
        <v>1535</v>
      </c>
      <c r="AO50" s="7" t="s">
        <v>3084</v>
      </c>
      <c r="AP50" s="7">
        <v>1</v>
      </c>
      <c r="AQ50" s="7">
        <v>0</v>
      </c>
      <c r="AR50" s="7">
        <v>21</v>
      </c>
      <c r="AS50" s="7">
        <v>28</v>
      </c>
      <c r="AT50" s="7">
        <v>8</v>
      </c>
      <c r="AU50" s="7">
        <v>4</v>
      </c>
      <c r="AV50" s="7">
        <v>3</v>
      </c>
      <c r="AW50" s="7">
        <v>3</v>
      </c>
      <c r="AY50" s="7">
        <v>2</v>
      </c>
      <c r="AZ50" s="7">
        <v>7</v>
      </c>
      <c r="BA50" s="7">
        <v>40</v>
      </c>
      <c r="BD50" s="12">
        <f>AVERAGE($AW$2:AW50)</f>
        <v>3.7755102040816326</v>
      </c>
      <c r="BE50" s="8">
        <f t="shared" si="29"/>
        <v>0.18367346938775511</v>
      </c>
      <c r="BF50" s="7">
        <v>10</v>
      </c>
      <c r="BG50" s="7">
        <v>12</v>
      </c>
      <c r="BU50" s="7">
        <f t="shared" si="30"/>
        <v>20</v>
      </c>
      <c r="BV50" s="7">
        <f t="shared" si="31"/>
        <v>-7</v>
      </c>
      <c r="BW50" s="7">
        <f t="shared" si="16"/>
        <v>13</v>
      </c>
      <c r="BX50" s="7">
        <v>12</v>
      </c>
      <c r="BY50" s="10">
        <v>535</v>
      </c>
    </row>
    <row r="51" spans="1:77" hidden="1" x14ac:dyDescent="0.2">
      <c r="A51" s="5">
        <f t="shared" si="17"/>
        <v>50</v>
      </c>
      <c r="B51" s="46">
        <f t="shared" si="18"/>
        <v>1985</v>
      </c>
      <c r="C51" s="46">
        <f t="shared" si="19"/>
        <v>1986</v>
      </c>
      <c r="D51" s="2" t="s">
        <v>3081</v>
      </c>
      <c r="E51" s="6">
        <v>7</v>
      </c>
      <c r="F51" s="5">
        <f t="shared" si="20"/>
        <v>46</v>
      </c>
      <c r="G51" s="7">
        <v>16</v>
      </c>
      <c r="H51" s="7">
        <v>4</v>
      </c>
      <c r="I51" s="7">
        <v>3</v>
      </c>
      <c r="J51" s="7">
        <v>49</v>
      </c>
      <c r="K51" s="7">
        <v>17</v>
      </c>
      <c r="L51" s="7">
        <v>4</v>
      </c>
      <c r="M51" s="7">
        <v>7</v>
      </c>
      <c r="N51" s="7">
        <v>12</v>
      </c>
      <c r="O51" s="7">
        <v>28</v>
      </c>
      <c r="P51" s="7">
        <v>41</v>
      </c>
      <c r="Q51" s="7">
        <f t="shared" si="21"/>
        <v>20</v>
      </c>
      <c r="R51" s="7">
        <f t="shared" si="22"/>
        <v>11</v>
      </c>
      <c r="S51" s="7">
        <f t="shared" si="23"/>
        <v>15</v>
      </c>
      <c r="T51" s="7">
        <f t="shared" si="24"/>
        <v>77</v>
      </c>
      <c r="U51" s="7">
        <f t="shared" si="25"/>
        <v>58</v>
      </c>
      <c r="V51" s="5">
        <f t="shared" si="33"/>
        <v>71</v>
      </c>
      <c r="W51" s="8">
        <f t="shared" si="34"/>
        <v>0.51449275362318836</v>
      </c>
      <c r="Y51" s="9">
        <f t="shared" si="14"/>
        <v>19</v>
      </c>
      <c r="Z51" s="10">
        <v>188395</v>
      </c>
      <c r="AA51" s="11">
        <f t="shared" si="26"/>
        <v>4095.5434782608695</v>
      </c>
      <c r="AB51" s="10">
        <f t="shared" si="32"/>
        <v>13336477</v>
      </c>
      <c r="AC51" s="10">
        <f>AB51/SUM($F$2:F51)</f>
        <v>5975.1241039426523</v>
      </c>
      <c r="AD51" s="10">
        <v>94558</v>
      </c>
      <c r="AE51" s="10">
        <f t="shared" si="27"/>
        <v>4111.217391304348</v>
      </c>
      <c r="AF51" s="10">
        <v>93837</v>
      </c>
      <c r="AG51" s="10">
        <f t="shared" si="28"/>
        <v>4079.8695652173915</v>
      </c>
      <c r="AH51" s="10">
        <v>6045</v>
      </c>
      <c r="AI51" s="7" t="s">
        <v>459</v>
      </c>
      <c r="AJ51" s="10">
        <v>2857</v>
      </c>
      <c r="AK51" s="7" t="s">
        <v>3085</v>
      </c>
      <c r="AL51" s="10">
        <v>11157</v>
      </c>
      <c r="AM51" s="7" t="s">
        <v>3083</v>
      </c>
      <c r="AN51" s="10">
        <v>1529</v>
      </c>
      <c r="AO51" s="7" t="s">
        <v>3084</v>
      </c>
      <c r="AP51" s="7">
        <v>1</v>
      </c>
      <c r="AQ51" s="7">
        <v>1</v>
      </c>
      <c r="AR51" s="7">
        <v>19</v>
      </c>
      <c r="AS51" s="7">
        <v>27</v>
      </c>
      <c r="AT51" s="7">
        <v>11</v>
      </c>
      <c r="AU51" s="7">
        <v>4</v>
      </c>
      <c r="AV51" s="7">
        <v>1</v>
      </c>
      <c r="AW51" s="7">
        <v>3</v>
      </c>
      <c r="AY51" s="7">
        <v>2</v>
      </c>
      <c r="AZ51" s="7">
        <v>8</v>
      </c>
      <c r="BA51" s="7">
        <v>40</v>
      </c>
      <c r="BD51" s="12">
        <f>AVERAGE($AW$2:AW51)</f>
        <v>3.76</v>
      </c>
      <c r="BE51" s="8">
        <f t="shared" si="29"/>
        <v>0.2</v>
      </c>
      <c r="BF51" s="7">
        <v>12</v>
      </c>
      <c r="BG51" s="7">
        <v>9</v>
      </c>
      <c r="BU51" s="7">
        <f t="shared" si="30"/>
        <v>32</v>
      </c>
      <c r="BV51" s="7">
        <f t="shared" si="31"/>
        <v>-13</v>
      </c>
      <c r="BW51" s="7">
        <f t="shared" si="16"/>
        <v>19</v>
      </c>
      <c r="BX51" s="7">
        <v>22</v>
      </c>
      <c r="BY51" s="10">
        <v>775</v>
      </c>
    </row>
    <row r="52" spans="1:77" hidden="1" x14ac:dyDescent="0.2">
      <c r="A52" s="5">
        <f t="shared" si="17"/>
        <v>51</v>
      </c>
      <c r="B52" s="46">
        <f t="shared" si="18"/>
        <v>1986</v>
      </c>
      <c r="C52" s="46">
        <f t="shared" si="19"/>
        <v>1987</v>
      </c>
      <c r="D52" s="2" t="s">
        <v>3081</v>
      </c>
      <c r="E52" s="6">
        <v>20</v>
      </c>
      <c r="F52" s="5">
        <f t="shared" si="20"/>
        <v>46</v>
      </c>
      <c r="G52" s="7">
        <v>11</v>
      </c>
      <c r="H52" s="7">
        <v>8</v>
      </c>
      <c r="I52" s="7">
        <v>4</v>
      </c>
      <c r="J52" s="7">
        <v>34</v>
      </c>
      <c r="K52" s="7">
        <v>29</v>
      </c>
      <c r="L52" s="7">
        <v>1</v>
      </c>
      <c r="M52" s="7">
        <v>5</v>
      </c>
      <c r="N52" s="7">
        <v>17</v>
      </c>
      <c r="O52" s="7">
        <v>21</v>
      </c>
      <c r="P52" s="7">
        <v>50</v>
      </c>
      <c r="Q52" s="7">
        <f t="shared" si="21"/>
        <v>12</v>
      </c>
      <c r="R52" s="7">
        <f t="shared" si="22"/>
        <v>13</v>
      </c>
      <c r="S52" s="7">
        <f t="shared" si="23"/>
        <v>21</v>
      </c>
      <c r="T52" s="7">
        <f t="shared" si="24"/>
        <v>55</v>
      </c>
      <c r="U52" s="7">
        <f t="shared" si="25"/>
        <v>79</v>
      </c>
      <c r="V52" s="5">
        <f t="shared" si="33"/>
        <v>49</v>
      </c>
      <c r="W52" s="8">
        <f t="shared" si="34"/>
        <v>0.35507246376811596</v>
      </c>
      <c r="Y52" s="9">
        <f t="shared" si="14"/>
        <v>-24</v>
      </c>
      <c r="Z52" s="10">
        <v>171846</v>
      </c>
      <c r="AA52" s="11">
        <f t="shared" si="26"/>
        <v>3735.782608695652</v>
      </c>
      <c r="AB52" s="10">
        <f t="shared" si="32"/>
        <v>13508323</v>
      </c>
      <c r="AC52" s="10">
        <f>AB52/SUM($F$2:F52)</f>
        <v>5929.9047410008779</v>
      </c>
      <c r="AD52" s="10">
        <v>79410</v>
      </c>
      <c r="AE52" s="10">
        <f t="shared" si="27"/>
        <v>3452.608695652174</v>
      </c>
      <c r="AF52" s="10">
        <v>92436</v>
      </c>
      <c r="AG52" s="10">
        <f t="shared" si="28"/>
        <v>4018.9565217391305</v>
      </c>
      <c r="AH52" s="10">
        <v>8611</v>
      </c>
      <c r="AI52" s="7" t="s">
        <v>3086</v>
      </c>
      <c r="AJ52" s="10">
        <v>2202</v>
      </c>
      <c r="AK52" s="7" t="s">
        <v>3087</v>
      </c>
      <c r="AL52" s="10">
        <v>10546</v>
      </c>
      <c r="AM52" s="7" t="s">
        <v>3088</v>
      </c>
      <c r="AN52" s="10">
        <v>1648</v>
      </c>
      <c r="AO52" s="7" t="s">
        <v>3382</v>
      </c>
      <c r="AP52" s="7">
        <v>0</v>
      </c>
      <c r="AQ52" s="7">
        <v>1</v>
      </c>
      <c r="AR52" s="7">
        <v>37</v>
      </c>
      <c r="AS52" s="7">
        <v>21</v>
      </c>
      <c r="AT52" s="7">
        <v>4</v>
      </c>
      <c r="AU52" s="7">
        <v>0</v>
      </c>
      <c r="AV52" s="7">
        <v>2</v>
      </c>
      <c r="AW52" s="7">
        <v>3</v>
      </c>
      <c r="AY52" s="7">
        <v>2</v>
      </c>
      <c r="AZ52" s="7">
        <v>9</v>
      </c>
      <c r="BA52" s="7">
        <v>40</v>
      </c>
      <c r="BD52" s="12">
        <f>AVERAGE($AW$2:AW52)</f>
        <v>3.7450980392156863</v>
      </c>
      <c r="BE52" s="8">
        <f t="shared" si="29"/>
        <v>0.21568627450980393</v>
      </c>
      <c r="BF52" s="7">
        <v>6</v>
      </c>
      <c r="BG52" s="7">
        <v>9</v>
      </c>
      <c r="BU52" s="7">
        <f t="shared" si="30"/>
        <v>5</v>
      </c>
      <c r="BV52" s="7">
        <f t="shared" si="31"/>
        <v>-29</v>
      </c>
      <c r="BW52" s="7">
        <f t="shared" si="16"/>
        <v>-24</v>
      </c>
      <c r="BX52" s="7">
        <v>19</v>
      </c>
      <c r="BY52" s="10">
        <v>816</v>
      </c>
    </row>
    <row r="53" spans="1:77" hidden="1" x14ac:dyDescent="0.2">
      <c r="A53" s="5">
        <f t="shared" si="17"/>
        <v>52</v>
      </c>
      <c r="B53" s="46">
        <f t="shared" si="18"/>
        <v>1987</v>
      </c>
      <c r="C53" s="46">
        <f t="shared" si="19"/>
        <v>1988</v>
      </c>
      <c r="D53" s="2" t="s">
        <v>3081</v>
      </c>
      <c r="E53" s="6">
        <v>23</v>
      </c>
      <c r="F53" s="5">
        <f t="shared" si="20"/>
        <v>46</v>
      </c>
      <c r="G53" s="7">
        <v>4</v>
      </c>
      <c r="H53" s="7">
        <v>7</v>
      </c>
      <c r="I53" s="7">
        <v>12</v>
      </c>
      <c r="J53" s="7">
        <v>27</v>
      </c>
      <c r="K53" s="7">
        <v>45</v>
      </c>
      <c r="L53" s="7">
        <v>4</v>
      </c>
      <c r="M53" s="7">
        <v>2</v>
      </c>
      <c r="N53" s="7">
        <v>17</v>
      </c>
      <c r="O53" s="7">
        <v>21</v>
      </c>
      <c r="P53" s="7">
        <v>46</v>
      </c>
      <c r="Q53" s="7">
        <f t="shared" si="21"/>
        <v>8</v>
      </c>
      <c r="R53" s="7">
        <f t="shared" si="22"/>
        <v>9</v>
      </c>
      <c r="S53" s="7">
        <f t="shared" si="23"/>
        <v>29</v>
      </c>
      <c r="T53" s="7">
        <f t="shared" si="24"/>
        <v>48</v>
      </c>
      <c r="U53" s="7">
        <f t="shared" si="25"/>
        <v>91</v>
      </c>
      <c r="V53" s="5">
        <f t="shared" si="33"/>
        <v>33</v>
      </c>
      <c r="W53" s="8">
        <f t="shared" si="34"/>
        <v>0.2391304347826087</v>
      </c>
      <c r="X53" s="5" t="s">
        <v>3384</v>
      </c>
      <c r="Y53" s="9">
        <f t="shared" si="14"/>
        <v>-43</v>
      </c>
      <c r="Z53" s="10">
        <v>164669</v>
      </c>
      <c r="AA53" s="11">
        <f t="shared" si="26"/>
        <v>3579.7608695652175</v>
      </c>
      <c r="AB53" s="10">
        <f t="shared" si="32"/>
        <v>13672992</v>
      </c>
      <c r="AC53" s="10">
        <f>AB53/SUM($F$2:F53)</f>
        <v>5883.3872633390702</v>
      </c>
      <c r="AD53" s="10">
        <v>63350</v>
      </c>
      <c r="AE53" s="10">
        <f t="shared" si="27"/>
        <v>2754.3478260869565</v>
      </c>
      <c r="AF53" s="10">
        <v>101319</v>
      </c>
      <c r="AG53" s="10">
        <f t="shared" si="28"/>
        <v>4405.173913043478</v>
      </c>
      <c r="AH53" s="10">
        <v>9183</v>
      </c>
      <c r="AI53" s="7" t="s">
        <v>1021</v>
      </c>
      <c r="AJ53" s="10">
        <v>1801</v>
      </c>
      <c r="AK53" s="7" t="s">
        <v>3386</v>
      </c>
      <c r="AL53" s="10">
        <v>19314</v>
      </c>
      <c r="AM53" s="7" t="s">
        <v>1023</v>
      </c>
      <c r="AN53" s="10">
        <v>1966</v>
      </c>
      <c r="AO53" s="7" t="s">
        <v>235</v>
      </c>
      <c r="AP53" s="7">
        <v>0</v>
      </c>
      <c r="AQ53" s="7">
        <v>1</v>
      </c>
      <c r="AR53" s="7">
        <v>46</v>
      </c>
      <c r="AS53" s="7">
        <v>14</v>
      </c>
      <c r="AT53" s="7">
        <v>0</v>
      </c>
      <c r="AU53" s="7">
        <v>0</v>
      </c>
      <c r="AV53" s="7">
        <v>11</v>
      </c>
      <c r="AW53" s="7">
        <v>3</v>
      </c>
      <c r="AY53" s="7">
        <v>2</v>
      </c>
      <c r="AZ53" s="7">
        <v>10</v>
      </c>
      <c r="BA53" s="7">
        <v>40</v>
      </c>
      <c r="BD53" s="12">
        <f>AVERAGE($AW$2:AW53)</f>
        <v>3.7307692307692308</v>
      </c>
      <c r="BE53" s="8">
        <f t="shared" si="29"/>
        <v>0.23076923076923078</v>
      </c>
      <c r="BF53" s="7">
        <v>5</v>
      </c>
      <c r="BG53" s="7">
        <v>12</v>
      </c>
      <c r="BU53" s="7">
        <f t="shared" si="30"/>
        <v>-18</v>
      </c>
      <c r="BV53" s="7">
        <f t="shared" si="31"/>
        <v>-25</v>
      </c>
      <c r="BW53" s="7">
        <f t="shared" si="16"/>
        <v>-43</v>
      </c>
      <c r="BX53" s="7">
        <v>16</v>
      </c>
      <c r="BY53" s="10">
        <v>554</v>
      </c>
    </row>
    <row r="54" spans="1:77" hidden="1" x14ac:dyDescent="0.2">
      <c r="A54" s="5">
        <f t="shared" si="17"/>
        <v>53</v>
      </c>
      <c r="B54" s="46">
        <f t="shared" si="18"/>
        <v>1988</v>
      </c>
      <c r="C54" s="46">
        <f t="shared" si="19"/>
        <v>1989</v>
      </c>
      <c r="D54" s="2" t="s">
        <v>348</v>
      </c>
      <c r="E54" s="6">
        <v>11</v>
      </c>
      <c r="F54" s="5">
        <f t="shared" si="20"/>
        <v>46</v>
      </c>
      <c r="G54" s="7">
        <v>10</v>
      </c>
      <c r="H54" s="7">
        <v>8</v>
      </c>
      <c r="I54" s="7">
        <v>5</v>
      </c>
      <c r="J54" s="7">
        <v>43</v>
      </c>
      <c r="K54" s="7">
        <v>27</v>
      </c>
      <c r="L54" s="7">
        <v>7</v>
      </c>
      <c r="M54" s="7">
        <v>5</v>
      </c>
      <c r="N54" s="7">
        <v>11</v>
      </c>
      <c r="O54" s="7">
        <v>19</v>
      </c>
      <c r="P54" s="7">
        <v>36</v>
      </c>
      <c r="Q54" s="7">
        <f t="shared" si="21"/>
        <v>17</v>
      </c>
      <c r="R54" s="7">
        <f t="shared" si="22"/>
        <v>13</v>
      </c>
      <c r="S54" s="7">
        <f t="shared" si="23"/>
        <v>16</v>
      </c>
      <c r="T54" s="7">
        <f t="shared" si="24"/>
        <v>62</v>
      </c>
      <c r="U54" s="7">
        <f t="shared" si="25"/>
        <v>63</v>
      </c>
      <c r="V54" s="5">
        <f t="shared" si="33"/>
        <v>64</v>
      </c>
      <c r="W54" s="8">
        <f t="shared" si="34"/>
        <v>0.46376811594202899</v>
      </c>
      <c r="Y54" s="9">
        <f t="shared" si="14"/>
        <v>-1</v>
      </c>
      <c r="Z54" s="10">
        <v>130888</v>
      </c>
      <c r="AA54" s="11">
        <f t="shared" si="26"/>
        <v>2845.391304347826</v>
      </c>
      <c r="AB54" s="10">
        <f t="shared" si="32"/>
        <v>13803880</v>
      </c>
      <c r="AC54" s="10">
        <f>AB54/SUM($F$2:F54)</f>
        <v>5824.4219409282705</v>
      </c>
      <c r="AD54" s="10">
        <v>60107</v>
      </c>
      <c r="AE54" s="10">
        <f t="shared" si="27"/>
        <v>2613.3478260869565</v>
      </c>
      <c r="AF54" s="10">
        <v>70781</v>
      </c>
      <c r="AG54" s="10">
        <f t="shared" si="28"/>
        <v>3077.4347826086955</v>
      </c>
      <c r="AH54" s="10">
        <v>4872</v>
      </c>
      <c r="AI54" s="7" t="s">
        <v>3089</v>
      </c>
      <c r="AJ54" s="10">
        <v>1698</v>
      </c>
      <c r="AK54" s="7" t="s">
        <v>3090</v>
      </c>
      <c r="AL54" s="10">
        <v>7238</v>
      </c>
      <c r="AM54" s="7" t="s">
        <v>3091</v>
      </c>
      <c r="AN54" s="10">
        <v>1526</v>
      </c>
      <c r="AO54" s="7" t="s">
        <v>3092</v>
      </c>
      <c r="AP54" s="7">
        <v>2</v>
      </c>
      <c r="AQ54" s="7">
        <v>3</v>
      </c>
      <c r="AR54" s="7">
        <v>27</v>
      </c>
      <c r="AS54" s="7">
        <v>21</v>
      </c>
      <c r="AT54" s="7">
        <v>0</v>
      </c>
      <c r="AU54" s="7">
        <v>3</v>
      </c>
      <c r="AV54" s="7">
        <v>2</v>
      </c>
      <c r="AW54" s="7">
        <v>4</v>
      </c>
      <c r="AY54" s="7">
        <v>2</v>
      </c>
      <c r="AZ54" s="7">
        <v>10</v>
      </c>
      <c r="BA54" s="7">
        <v>41</v>
      </c>
      <c r="BD54" s="12">
        <f>AVERAGE($AW$2:AW54)</f>
        <v>3.7358490566037736</v>
      </c>
      <c r="BE54" s="8">
        <f t="shared" si="29"/>
        <v>0.22641509433962265</v>
      </c>
      <c r="BF54" s="7">
        <v>13</v>
      </c>
      <c r="BG54" s="7">
        <v>14</v>
      </c>
      <c r="BU54" s="7">
        <f t="shared" si="30"/>
        <v>16</v>
      </c>
      <c r="BV54" s="7">
        <f t="shared" si="31"/>
        <v>-17</v>
      </c>
      <c r="BW54" s="7">
        <f t="shared" si="16"/>
        <v>-1</v>
      </c>
      <c r="BX54" s="7">
        <v>11</v>
      </c>
      <c r="BY54" s="10">
        <v>453</v>
      </c>
    </row>
    <row r="55" spans="1:77" hidden="1" x14ac:dyDescent="0.2">
      <c r="A55" s="5">
        <f t="shared" si="17"/>
        <v>54</v>
      </c>
      <c r="B55" s="46">
        <f t="shared" si="18"/>
        <v>1989</v>
      </c>
      <c r="C55" s="46">
        <f t="shared" si="19"/>
        <v>1990</v>
      </c>
      <c r="D55" s="2" t="s">
        <v>348</v>
      </c>
      <c r="E55" s="6">
        <v>13</v>
      </c>
      <c r="F55" s="5">
        <f t="shared" si="20"/>
        <v>46</v>
      </c>
      <c r="G55" s="7">
        <v>10</v>
      </c>
      <c r="H55" s="7">
        <v>5</v>
      </c>
      <c r="I55" s="7">
        <v>8</v>
      </c>
      <c r="J55" s="7">
        <v>29</v>
      </c>
      <c r="K55" s="7">
        <v>24</v>
      </c>
      <c r="L55" s="7">
        <v>6</v>
      </c>
      <c r="M55" s="7">
        <v>11</v>
      </c>
      <c r="N55" s="7">
        <v>6</v>
      </c>
      <c r="O55" s="7">
        <v>26</v>
      </c>
      <c r="P55" s="7">
        <v>29</v>
      </c>
      <c r="Q55" s="7">
        <f t="shared" si="21"/>
        <v>16</v>
      </c>
      <c r="R55" s="7">
        <f t="shared" si="22"/>
        <v>16</v>
      </c>
      <c r="S55" s="7">
        <f t="shared" si="23"/>
        <v>14</v>
      </c>
      <c r="T55" s="7">
        <f t="shared" si="24"/>
        <v>55</v>
      </c>
      <c r="U55" s="7">
        <f t="shared" si="25"/>
        <v>53</v>
      </c>
      <c r="V55" s="5">
        <f t="shared" si="33"/>
        <v>64</v>
      </c>
      <c r="W55" s="8">
        <f t="shared" si="34"/>
        <v>0.46376811594202899</v>
      </c>
      <c r="Y55" s="9">
        <f t="shared" si="14"/>
        <v>2</v>
      </c>
      <c r="Z55" s="10">
        <v>136732</v>
      </c>
      <c r="AA55" s="11">
        <f t="shared" si="26"/>
        <v>2972.4347826086955</v>
      </c>
      <c r="AB55" s="10">
        <f t="shared" si="32"/>
        <v>13940612</v>
      </c>
      <c r="AC55" s="10">
        <f>AB55/SUM($F$2:F55)</f>
        <v>5770.1208609271525</v>
      </c>
      <c r="AD55" s="10">
        <v>60081</v>
      </c>
      <c r="AE55" s="10">
        <f t="shared" si="27"/>
        <v>2612.217391304348</v>
      </c>
      <c r="AF55" s="10">
        <v>76651</v>
      </c>
      <c r="AG55" s="10">
        <f t="shared" si="28"/>
        <v>3332.6521739130435</v>
      </c>
      <c r="AH55" s="10">
        <v>3665</v>
      </c>
      <c r="AI55" s="7" t="s">
        <v>3093</v>
      </c>
      <c r="AJ55" s="10">
        <v>2061</v>
      </c>
      <c r="AK55" s="7" t="s">
        <v>3094</v>
      </c>
      <c r="AL55" s="10">
        <v>7896</v>
      </c>
      <c r="AM55" s="7" t="s">
        <v>3091</v>
      </c>
      <c r="AN55" s="10">
        <v>1556</v>
      </c>
      <c r="AO55" s="7" t="s">
        <v>3095</v>
      </c>
      <c r="AP55" s="7">
        <v>2</v>
      </c>
      <c r="AQ55" s="7">
        <v>3</v>
      </c>
      <c r="AR55" s="7">
        <v>24</v>
      </c>
      <c r="AS55" s="7">
        <v>32</v>
      </c>
      <c r="AT55" s="7">
        <v>0</v>
      </c>
      <c r="AU55" s="7">
        <v>3</v>
      </c>
      <c r="AV55" s="7">
        <v>2</v>
      </c>
      <c r="AW55" s="7">
        <v>4</v>
      </c>
      <c r="AY55" s="7">
        <v>2</v>
      </c>
      <c r="AZ55" s="7">
        <v>10</v>
      </c>
      <c r="BA55" s="7">
        <v>42</v>
      </c>
      <c r="BD55" s="12">
        <f>AVERAGE($AW$2:AW55)</f>
        <v>3.7407407407407409</v>
      </c>
      <c r="BE55" s="8">
        <f t="shared" si="29"/>
        <v>0.22222222222222221</v>
      </c>
      <c r="BF55" s="7">
        <v>13</v>
      </c>
      <c r="BG55" s="7">
        <v>14</v>
      </c>
      <c r="BU55" s="7">
        <f t="shared" si="30"/>
        <v>5</v>
      </c>
      <c r="BV55" s="7">
        <f t="shared" si="31"/>
        <v>-3</v>
      </c>
      <c r="BW55" s="7">
        <f t="shared" si="16"/>
        <v>2</v>
      </c>
      <c r="BX55" s="7">
        <v>14</v>
      </c>
      <c r="BY55" s="10">
        <v>446</v>
      </c>
    </row>
    <row r="56" spans="1:77" hidden="1" x14ac:dyDescent="0.2">
      <c r="A56" s="5">
        <f t="shared" si="17"/>
        <v>55</v>
      </c>
      <c r="B56" s="46">
        <f t="shared" si="18"/>
        <v>1990</v>
      </c>
      <c r="C56" s="46">
        <f t="shared" si="19"/>
        <v>1991</v>
      </c>
      <c r="D56" s="2" t="s">
        <v>348</v>
      </c>
      <c r="E56" s="6">
        <v>21</v>
      </c>
      <c r="F56" s="5">
        <f t="shared" si="20"/>
        <v>46</v>
      </c>
      <c r="G56" s="7">
        <v>8</v>
      </c>
      <c r="H56" s="7">
        <v>6</v>
      </c>
      <c r="I56" s="7">
        <v>9</v>
      </c>
      <c r="J56" s="7">
        <v>21</v>
      </c>
      <c r="K56" s="7">
        <v>23</v>
      </c>
      <c r="L56" s="7">
        <v>3</v>
      </c>
      <c r="M56" s="7">
        <v>7</v>
      </c>
      <c r="N56" s="7">
        <v>13</v>
      </c>
      <c r="O56" s="7">
        <v>24</v>
      </c>
      <c r="P56" s="7">
        <v>34</v>
      </c>
      <c r="Q56" s="7">
        <f t="shared" si="21"/>
        <v>11</v>
      </c>
      <c r="R56" s="7">
        <f t="shared" si="22"/>
        <v>13</v>
      </c>
      <c r="S56" s="7">
        <f t="shared" si="23"/>
        <v>22</v>
      </c>
      <c r="T56" s="7">
        <f t="shared" si="24"/>
        <v>45</v>
      </c>
      <c r="U56" s="7">
        <f t="shared" si="25"/>
        <v>57</v>
      </c>
      <c r="V56" s="5">
        <f t="shared" si="33"/>
        <v>46</v>
      </c>
      <c r="W56" s="8">
        <f t="shared" si="34"/>
        <v>0.33333333333333331</v>
      </c>
      <c r="Y56" s="9">
        <f t="shared" si="14"/>
        <v>-12</v>
      </c>
      <c r="Z56" s="10">
        <v>126772</v>
      </c>
      <c r="AA56" s="11">
        <f t="shared" si="26"/>
        <v>2755.913043478261</v>
      </c>
      <c r="AB56" s="10">
        <f t="shared" si="32"/>
        <v>14067384</v>
      </c>
      <c r="AC56" s="10">
        <f>AB56/SUM($F$2:F56)</f>
        <v>5713.8034118602764</v>
      </c>
      <c r="AD56" s="10">
        <v>57734</v>
      </c>
      <c r="AE56" s="10">
        <f t="shared" si="27"/>
        <v>2510.1739130434785</v>
      </c>
      <c r="AF56" s="10">
        <v>69038</v>
      </c>
      <c r="AG56" s="10">
        <f t="shared" si="28"/>
        <v>3001.6521739130435</v>
      </c>
      <c r="AH56" s="10">
        <v>4407</v>
      </c>
      <c r="AI56" s="7" t="s">
        <v>3096</v>
      </c>
      <c r="AJ56" s="10">
        <v>1490</v>
      </c>
      <c r="AK56" s="7" t="s">
        <v>234</v>
      </c>
      <c r="AL56" s="10">
        <v>6808</v>
      </c>
      <c r="AM56" s="7" t="s">
        <v>3091</v>
      </c>
      <c r="AN56" s="10">
        <v>1331</v>
      </c>
      <c r="AO56" s="7" t="s">
        <v>2348</v>
      </c>
      <c r="AP56" s="7">
        <v>3</v>
      </c>
      <c r="AQ56" s="7">
        <v>3</v>
      </c>
      <c r="AR56" s="7">
        <v>43</v>
      </c>
      <c r="AS56" s="7">
        <v>25</v>
      </c>
      <c r="AT56" s="7">
        <v>0</v>
      </c>
      <c r="AU56" s="7">
        <v>1</v>
      </c>
      <c r="AV56" s="7">
        <v>7</v>
      </c>
      <c r="AW56" s="7">
        <v>4</v>
      </c>
      <c r="AY56" s="7">
        <v>2</v>
      </c>
      <c r="AZ56" s="7">
        <v>10</v>
      </c>
      <c r="BA56" s="7">
        <v>43</v>
      </c>
      <c r="BD56" s="12">
        <f>AVERAGE($AW$2:AW56)</f>
        <v>3.7454545454545456</v>
      </c>
      <c r="BE56" s="8">
        <f t="shared" si="29"/>
        <v>0.21818181818181817</v>
      </c>
      <c r="BF56" s="7">
        <v>16</v>
      </c>
      <c r="BG56" s="7">
        <v>19</v>
      </c>
      <c r="BU56" s="7">
        <f t="shared" si="30"/>
        <v>-2</v>
      </c>
      <c r="BV56" s="7">
        <f t="shared" si="31"/>
        <v>-10</v>
      </c>
      <c r="BW56" s="7">
        <f t="shared" si="16"/>
        <v>-12</v>
      </c>
      <c r="BX56" s="7">
        <v>7</v>
      </c>
      <c r="BY56" s="10">
        <v>438</v>
      </c>
    </row>
    <row r="57" spans="1:77" hidden="1" x14ac:dyDescent="0.2">
      <c r="A57" s="5">
        <f t="shared" si="17"/>
        <v>56</v>
      </c>
      <c r="B57" s="46">
        <f t="shared" si="18"/>
        <v>1991</v>
      </c>
      <c r="C57" s="46">
        <f t="shared" si="19"/>
        <v>1992</v>
      </c>
      <c r="D57" s="2" t="s">
        <v>348</v>
      </c>
      <c r="E57" s="6">
        <v>19</v>
      </c>
      <c r="F57" s="5">
        <f t="shared" si="20"/>
        <v>42</v>
      </c>
      <c r="G57" s="7">
        <v>6</v>
      </c>
      <c r="H57" s="7">
        <v>9</v>
      </c>
      <c r="I57" s="7">
        <v>6</v>
      </c>
      <c r="J57" s="7">
        <v>26</v>
      </c>
      <c r="K57" s="7">
        <v>23</v>
      </c>
      <c r="L57" s="7">
        <v>2</v>
      </c>
      <c r="M57" s="7">
        <v>7</v>
      </c>
      <c r="N57" s="7">
        <v>12</v>
      </c>
      <c r="O57" s="7">
        <v>16</v>
      </c>
      <c r="P57" s="7">
        <v>35</v>
      </c>
      <c r="Q57" s="7">
        <f t="shared" si="21"/>
        <v>8</v>
      </c>
      <c r="R57" s="7">
        <f t="shared" si="22"/>
        <v>16</v>
      </c>
      <c r="S57" s="7">
        <f t="shared" si="23"/>
        <v>18</v>
      </c>
      <c r="T57" s="7">
        <f t="shared" si="24"/>
        <v>42</v>
      </c>
      <c r="U57" s="7">
        <f t="shared" si="25"/>
        <v>58</v>
      </c>
      <c r="V57" s="5">
        <f t="shared" si="33"/>
        <v>40</v>
      </c>
      <c r="W57" s="8">
        <f t="shared" si="34"/>
        <v>0.31746031746031744</v>
      </c>
      <c r="Y57" s="9">
        <f t="shared" si="14"/>
        <v>-16</v>
      </c>
      <c r="Z57" s="10">
        <v>121152</v>
      </c>
      <c r="AA57" s="11">
        <f t="shared" si="26"/>
        <v>2884.5714285714284</v>
      </c>
      <c r="AB57" s="10">
        <f t="shared" si="32"/>
        <v>14188536</v>
      </c>
      <c r="AC57" s="10">
        <f>AB57/SUM($F$2:F57)</f>
        <v>5666.3482428115012</v>
      </c>
      <c r="AD57" s="10">
        <v>53019</v>
      </c>
      <c r="AE57" s="10">
        <f t="shared" si="27"/>
        <v>2524.7142857142858</v>
      </c>
      <c r="AF57" s="10">
        <v>68133</v>
      </c>
      <c r="AG57" s="10">
        <f t="shared" si="28"/>
        <v>3244.4285714285716</v>
      </c>
      <c r="AH57" s="10">
        <v>7620</v>
      </c>
      <c r="AI57" s="7" t="s">
        <v>3096</v>
      </c>
      <c r="AJ57" s="10">
        <v>1605</v>
      </c>
      <c r="AK57" s="7" t="s">
        <v>3097</v>
      </c>
      <c r="AL57" s="10">
        <v>8067</v>
      </c>
      <c r="AM57" s="7" t="s">
        <v>3098</v>
      </c>
      <c r="AN57" s="10">
        <v>1037</v>
      </c>
      <c r="AO57" s="7" t="s">
        <v>1954</v>
      </c>
      <c r="AP57" s="7">
        <v>1</v>
      </c>
      <c r="AQ57" s="7">
        <v>2</v>
      </c>
      <c r="AR57" s="7">
        <v>42</v>
      </c>
      <c r="AS57" s="7">
        <v>21</v>
      </c>
      <c r="AT57" s="7">
        <v>2</v>
      </c>
      <c r="AU57" s="7">
        <v>0</v>
      </c>
      <c r="AV57" s="7">
        <v>4</v>
      </c>
      <c r="AW57" s="7">
        <v>4</v>
      </c>
      <c r="AY57" s="7">
        <v>2</v>
      </c>
      <c r="AZ57" s="7">
        <v>10</v>
      </c>
      <c r="BA57" s="7">
        <v>44</v>
      </c>
      <c r="BD57" s="12">
        <f>AVERAGE($AW$2:AW57)</f>
        <v>3.75</v>
      </c>
      <c r="BE57" s="8">
        <f t="shared" si="29"/>
        <v>0.21428571428571427</v>
      </c>
      <c r="BF57" s="7">
        <v>9</v>
      </c>
      <c r="BG57" s="7">
        <v>12</v>
      </c>
      <c r="BU57" s="7">
        <f t="shared" si="30"/>
        <v>3</v>
      </c>
      <c r="BV57" s="7">
        <f t="shared" si="31"/>
        <v>-19</v>
      </c>
      <c r="BW57" s="7">
        <f t="shared" si="16"/>
        <v>-16</v>
      </c>
      <c r="BX57" s="7">
        <v>8</v>
      </c>
      <c r="BY57" s="212">
        <v>400</v>
      </c>
    </row>
    <row r="58" spans="1:77" hidden="1" x14ac:dyDescent="0.2">
      <c r="A58" s="5">
        <f t="shared" si="17"/>
        <v>57</v>
      </c>
      <c r="B58" s="46">
        <f t="shared" si="18"/>
        <v>1992</v>
      </c>
      <c r="C58" s="46">
        <f t="shared" si="19"/>
        <v>1993</v>
      </c>
      <c r="D58" s="2" t="s">
        <v>1955</v>
      </c>
      <c r="E58" s="6">
        <v>4</v>
      </c>
      <c r="F58" s="5">
        <f t="shared" si="20"/>
        <v>42</v>
      </c>
      <c r="G58" s="7">
        <v>13</v>
      </c>
      <c r="H58" s="7">
        <v>6</v>
      </c>
      <c r="I58" s="7">
        <v>2</v>
      </c>
      <c r="J58" s="7">
        <v>41</v>
      </c>
      <c r="K58" s="7">
        <v>15</v>
      </c>
      <c r="L58" s="7">
        <v>8</v>
      </c>
      <c r="M58" s="7">
        <v>6</v>
      </c>
      <c r="N58" s="7">
        <v>7</v>
      </c>
      <c r="O58" s="7">
        <v>31</v>
      </c>
      <c r="P58" s="7">
        <v>30</v>
      </c>
      <c r="Q58" s="7">
        <f t="shared" si="21"/>
        <v>21</v>
      </c>
      <c r="R58" s="7">
        <f t="shared" si="22"/>
        <v>12</v>
      </c>
      <c r="S58" s="7">
        <f t="shared" si="23"/>
        <v>9</v>
      </c>
      <c r="T58" s="7">
        <f t="shared" si="24"/>
        <v>72</v>
      </c>
      <c r="U58" s="7">
        <f t="shared" si="25"/>
        <v>45</v>
      </c>
      <c r="V58" s="5">
        <f t="shared" si="33"/>
        <v>75</v>
      </c>
      <c r="W58" s="8">
        <f t="shared" si="34"/>
        <v>0.59523809523809523</v>
      </c>
      <c r="X58" s="14" t="s">
        <v>4122</v>
      </c>
      <c r="Y58" s="9">
        <f t="shared" si="14"/>
        <v>27</v>
      </c>
      <c r="Z58" s="10">
        <v>169915</v>
      </c>
      <c r="AA58" s="11">
        <f t="shared" si="26"/>
        <v>4045.5952380952381</v>
      </c>
      <c r="AB58" s="10">
        <f t="shared" si="32"/>
        <v>14358451</v>
      </c>
      <c r="AC58" s="10">
        <f>AB58/SUM($F$2:F58)</f>
        <v>5639.6115475255301</v>
      </c>
      <c r="AD58" s="10">
        <v>82908</v>
      </c>
      <c r="AE58" s="10">
        <f t="shared" si="27"/>
        <v>3948</v>
      </c>
      <c r="AF58" s="10">
        <v>87007</v>
      </c>
      <c r="AG58" s="10">
        <f t="shared" si="28"/>
        <v>4143.1904761904761</v>
      </c>
      <c r="AH58" s="10">
        <v>6568</v>
      </c>
      <c r="AI58" s="7" t="s">
        <v>2151</v>
      </c>
      <c r="AJ58" s="10">
        <v>2414</v>
      </c>
      <c r="AK58" s="7" t="s">
        <v>2152</v>
      </c>
      <c r="AL58" s="10">
        <v>10411</v>
      </c>
      <c r="AM58" s="7" t="s">
        <v>3098</v>
      </c>
      <c r="AN58" s="10">
        <v>1975</v>
      </c>
      <c r="AO58" s="7" t="s">
        <v>2153</v>
      </c>
      <c r="AP58" s="7">
        <v>2</v>
      </c>
      <c r="AQ58" s="7">
        <v>1</v>
      </c>
      <c r="AR58" s="7">
        <v>12</v>
      </c>
      <c r="AS58" s="7">
        <v>42</v>
      </c>
      <c r="AT58" s="7">
        <v>16</v>
      </c>
      <c r="AU58" s="7">
        <v>3</v>
      </c>
      <c r="AV58" s="7">
        <v>1</v>
      </c>
      <c r="AW58" s="7">
        <v>4</v>
      </c>
      <c r="AY58" s="7">
        <v>2</v>
      </c>
      <c r="AZ58" s="7">
        <v>10</v>
      </c>
      <c r="BA58" s="7">
        <v>45</v>
      </c>
      <c r="BD58" s="12">
        <f>AVERAGE($AW$2:AW58)</f>
        <v>3.7543859649122808</v>
      </c>
      <c r="BE58" s="8">
        <f t="shared" si="29"/>
        <v>0.21052631578947367</v>
      </c>
      <c r="BF58" s="7">
        <v>14</v>
      </c>
      <c r="BG58" s="7">
        <v>7</v>
      </c>
      <c r="BU58" s="7">
        <f t="shared" si="30"/>
        <v>26</v>
      </c>
      <c r="BV58" s="7">
        <f t="shared" si="31"/>
        <v>1</v>
      </c>
      <c r="BW58" s="7">
        <f t="shared" si="16"/>
        <v>27</v>
      </c>
      <c r="BX58" s="7">
        <v>21</v>
      </c>
      <c r="BY58" s="212">
        <v>371</v>
      </c>
    </row>
    <row r="59" spans="1:77" hidden="1" x14ac:dyDescent="0.2">
      <c r="A59" s="5">
        <f t="shared" si="17"/>
        <v>58</v>
      </c>
      <c r="B59" s="46">
        <f t="shared" si="18"/>
        <v>1993</v>
      </c>
      <c r="C59" s="46">
        <f t="shared" si="19"/>
        <v>1994</v>
      </c>
      <c r="D59" s="2" t="s">
        <v>1478</v>
      </c>
      <c r="E59" s="6">
        <v>5</v>
      </c>
      <c r="F59" s="5">
        <f t="shared" si="20"/>
        <v>46</v>
      </c>
      <c r="G59" s="7">
        <v>12</v>
      </c>
      <c r="H59" s="7">
        <v>7</v>
      </c>
      <c r="I59" s="7">
        <v>4</v>
      </c>
      <c r="J59" s="7">
        <v>33</v>
      </c>
      <c r="K59" s="7">
        <v>13</v>
      </c>
      <c r="L59" s="7">
        <v>9</v>
      </c>
      <c r="M59" s="7">
        <v>5</v>
      </c>
      <c r="N59" s="7">
        <v>9</v>
      </c>
      <c r="O59" s="7">
        <v>31</v>
      </c>
      <c r="P59" s="7">
        <v>27</v>
      </c>
      <c r="Q59" s="7">
        <f t="shared" si="21"/>
        <v>21</v>
      </c>
      <c r="R59" s="7">
        <f t="shared" si="22"/>
        <v>12</v>
      </c>
      <c r="S59" s="7">
        <f t="shared" si="23"/>
        <v>13</v>
      </c>
      <c r="T59" s="7">
        <f t="shared" si="24"/>
        <v>64</v>
      </c>
      <c r="U59" s="7">
        <f t="shared" si="25"/>
        <v>40</v>
      </c>
      <c r="V59" s="5">
        <f t="shared" si="33"/>
        <v>75</v>
      </c>
      <c r="W59" s="8">
        <f t="shared" si="34"/>
        <v>0.54347826086956519</v>
      </c>
      <c r="X59" s="54" t="s">
        <v>4120</v>
      </c>
      <c r="Y59" s="9">
        <f t="shared" si="14"/>
        <v>24</v>
      </c>
      <c r="Z59" s="10">
        <v>225935</v>
      </c>
      <c r="AA59" s="11">
        <f t="shared" si="26"/>
        <v>4911.630434782609</v>
      </c>
      <c r="AB59" s="10">
        <f t="shared" si="32"/>
        <v>14584386</v>
      </c>
      <c r="AC59" s="10">
        <f>AB59/SUM($F$2:F59)</f>
        <v>5626.6921296296296</v>
      </c>
      <c r="AD59" s="10">
        <v>106570</v>
      </c>
      <c r="AE59" s="10">
        <f t="shared" si="27"/>
        <v>4633.478260869565</v>
      </c>
      <c r="AF59" s="10">
        <v>119365</v>
      </c>
      <c r="AG59" s="10">
        <f t="shared" si="28"/>
        <v>5189.782608695652</v>
      </c>
      <c r="AH59" s="10">
        <v>8642</v>
      </c>
      <c r="AI59" s="7" t="s">
        <v>3096</v>
      </c>
      <c r="AJ59" s="10">
        <v>2409</v>
      </c>
      <c r="AK59" s="7" t="s">
        <v>1820</v>
      </c>
      <c r="AL59" s="10">
        <v>10236</v>
      </c>
      <c r="AM59" s="7" t="s">
        <v>3091</v>
      </c>
      <c r="AN59" s="10">
        <v>2363</v>
      </c>
      <c r="AO59" s="7" t="s">
        <v>1177</v>
      </c>
      <c r="AP59" s="7">
        <v>4</v>
      </c>
      <c r="AQ59" s="7">
        <v>2</v>
      </c>
      <c r="AR59" s="7">
        <v>23</v>
      </c>
      <c r="AS59" s="7">
        <v>27</v>
      </c>
      <c r="AT59" s="7">
        <v>2</v>
      </c>
      <c r="AU59" s="7">
        <v>6</v>
      </c>
      <c r="AV59" s="7">
        <v>1</v>
      </c>
      <c r="AW59" s="7">
        <v>3</v>
      </c>
      <c r="AY59" s="7">
        <v>2</v>
      </c>
      <c r="AZ59" s="7">
        <v>11</v>
      </c>
      <c r="BA59" s="7">
        <v>45</v>
      </c>
      <c r="BD59" s="12">
        <f>AVERAGE($AW$2:AW59)</f>
        <v>3.7413793103448274</v>
      </c>
      <c r="BE59" s="8">
        <f t="shared" si="29"/>
        <v>0.22413793103448276</v>
      </c>
      <c r="BF59" s="13">
        <v>20</v>
      </c>
      <c r="BG59" s="7">
        <v>11</v>
      </c>
      <c r="BU59" s="7">
        <f t="shared" si="30"/>
        <v>20</v>
      </c>
      <c r="BV59" s="7">
        <f t="shared" si="31"/>
        <v>4</v>
      </c>
      <c r="BW59" s="7">
        <f t="shared" si="16"/>
        <v>24</v>
      </c>
      <c r="BX59" s="7">
        <v>24</v>
      </c>
      <c r="BY59" s="213">
        <v>820</v>
      </c>
    </row>
    <row r="60" spans="1:77" hidden="1" x14ac:dyDescent="0.2">
      <c r="A60" s="5">
        <f t="shared" si="17"/>
        <v>59</v>
      </c>
      <c r="B60" s="46">
        <f t="shared" si="18"/>
        <v>1994</v>
      </c>
      <c r="C60" s="46">
        <f t="shared" si="19"/>
        <v>1995</v>
      </c>
      <c r="D60" s="2" t="s">
        <v>1478</v>
      </c>
      <c r="E60" s="6">
        <v>9</v>
      </c>
      <c r="F60" s="5">
        <f t="shared" si="20"/>
        <v>46</v>
      </c>
      <c r="G60" s="7">
        <v>13</v>
      </c>
      <c r="H60" s="7">
        <v>4</v>
      </c>
      <c r="I60" s="7">
        <v>6</v>
      </c>
      <c r="J60" s="7">
        <v>37</v>
      </c>
      <c r="K60" s="7">
        <v>21</v>
      </c>
      <c r="L60" s="7">
        <v>8</v>
      </c>
      <c r="M60" s="7">
        <v>5</v>
      </c>
      <c r="N60" s="7">
        <v>10</v>
      </c>
      <c r="O60" s="7">
        <v>30</v>
      </c>
      <c r="P60" s="7">
        <v>30</v>
      </c>
      <c r="Q60" s="7">
        <f t="shared" si="21"/>
        <v>21</v>
      </c>
      <c r="R60" s="7">
        <f t="shared" si="22"/>
        <v>9</v>
      </c>
      <c r="S60" s="7">
        <f t="shared" si="23"/>
        <v>16</v>
      </c>
      <c r="T60" s="7">
        <f t="shared" si="24"/>
        <v>67</v>
      </c>
      <c r="U60" s="7">
        <f t="shared" si="25"/>
        <v>51</v>
      </c>
      <c r="V60" s="5">
        <f t="shared" si="33"/>
        <v>72</v>
      </c>
      <c r="W60" s="8">
        <f t="shared" si="34"/>
        <v>0.52173913043478259</v>
      </c>
      <c r="Y60" s="9">
        <f t="shared" si="14"/>
        <v>16</v>
      </c>
      <c r="Z60" s="10">
        <v>202511</v>
      </c>
      <c r="AA60" s="11">
        <f t="shared" si="26"/>
        <v>4402.413043478261</v>
      </c>
      <c r="AB60" s="10">
        <f t="shared" si="32"/>
        <v>14786897</v>
      </c>
      <c r="AC60" s="10">
        <f>AB60/SUM($F$2:F60)</f>
        <v>5605.3438210765735</v>
      </c>
      <c r="AD60" s="10">
        <v>84756</v>
      </c>
      <c r="AE60" s="10">
        <f t="shared" si="27"/>
        <v>3685.0434782608695</v>
      </c>
      <c r="AF60" s="10">
        <v>117755</v>
      </c>
      <c r="AG60" s="10">
        <f t="shared" si="28"/>
        <v>5119.782608695652</v>
      </c>
      <c r="AH60" s="10">
        <v>6828</v>
      </c>
      <c r="AI60" s="7" t="s">
        <v>117</v>
      </c>
      <c r="AJ60" s="10">
        <v>2301</v>
      </c>
      <c r="AK60" s="7" t="s">
        <v>118</v>
      </c>
      <c r="AL60" s="10">
        <v>14846</v>
      </c>
      <c r="AM60" s="7" t="s">
        <v>119</v>
      </c>
      <c r="AN60" s="10">
        <v>1844</v>
      </c>
      <c r="AO60" s="7" t="s">
        <v>120</v>
      </c>
      <c r="AP60" s="7">
        <v>2</v>
      </c>
      <c r="AQ60" s="7">
        <v>3</v>
      </c>
      <c r="AR60" s="7">
        <v>24</v>
      </c>
      <c r="AS60" s="7">
        <v>27</v>
      </c>
      <c r="AT60" s="7">
        <v>3</v>
      </c>
      <c r="AU60" s="7">
        <v>5</v>
      </c>
      <c r="AV60" s="7">
        <v>2</v>
      </c>
      <c r="AW60" s="7">
        <v>3</v>
      </c>
      <c r="AY60" s="7">
        <v>2</v>
      </c>
      <c r="AZ60" s="7">
        <v>12</v>
      </c>
      <c r="BA60" s="7">
        <v>45</v>
      </c>
      <c r="BD60" s="12">
        <f>AVERAGE($AW$2:AW60)</f>
        <v>3.7288135593220337</v>
      </c>
      <c r="BE60" s="8">
        <f t="shared" si="29"/>
        <v>0.23728813559322035</v>
      </c>
      <c r="BF60" s="7">
        <v>19</v>
      </c>
      <c r="BG60" s="7">
        <v>14</v>
      </c>
      <c r="BU60" s="7">
        <f t="shared" si="30"/>
        <v>16</v>
      </c>
      <c r="BV60" s="7">
        <f t="shared" si="31"/>
        <v>0</v>
      </c>
      <c r="BW60" s="7">
        <f t="shared" si="16"/>
        <v>16</v>
      </c>
      <c r="BX60" s="7">
        <v>16</v>
      </c>
      <c r="BY60" s="213">
        <v>1000</v>
      </c>
    </row>
    <row r="61" spans="1:77" hidden="1" x14ac:dyDescent="0.2">
      <c r="A61" s="5">
        <f t="shared" si="17"/>
        <v>60</v>
      </c>
      <c r="B61" s="46">
        <f t="shared" si="18"/>
        <v>1995</v>
      </c>
      <c r="C61" s="46">
        <f t="shared" si="19"/>
        <v>1996</v>
      </c>
      <c r="D61" s="2" t="s">
        <v>1478</v>
      </c>
      <c r="E61" s="6">
        <v>20</v>
      </c>
      <c r="F61" s="5">
        <f t="shared" si="20"/>
        <v>46</v>
      </c>
      <c r="G61" s="7">
        <v>8</v>
      </c>
      <c r="H61" s="7">
        <v>6</v>
      </c>
      <c r="I61" s="7">
        <v>9</v>
      </c>
      <c r="J61" s="7">
        <v>28</v>
      </c>
      <c r="K61" s="7">
        <v>29</v>
      </c>
      <c r="L61" s="7">
        <v>5</v>
      </c>
      <c r="M61" s="7">
        <v>7</v>
      </c>
      <c r="N61" s="7">
        <v>11</v>
      </c>
      <c r="O61" s="7">
        <v>30</v>
      </c>
      <c r="P61" s="7">
        <v>44</v>
      </c>
      <c r="Q61" s="7">
        <f t="shared" si="21"/>
        <v>13</v>
      </c>
      <c r="R61" s="7">
        <f t="shared" si="22"/>
        <v>13</v>
      </c>
      <c r="S61" s="7">
        <f t="shared" si="23"/>
        <v>20</v>
      </c>
      <c r="T61" s="7">
        <f t="shared" si="24"/>
        <v>58</v>
      </c>
      <c r="U61" s="7">
        <f t="shared" si="25"/>
        <v>73</v>
      </c>
      <c r="V61" s="5">
        <f t="shared" si="33"/>
        <v>52</v>
      </c>
      <c r="W61" s="8">
        <f t="shared" si="34"/>
        <v>0.37681159420289856</v>
      </c>
      <c r="Y61" s="9">
        <f t="shared" si="14"/>
        <v>-15</v>
      </c>
      <c r="Z61" s="10">
        <v>182348</v>
      </c>
      <c r="AA61" s="11">
        <f t="shared" si="26"/>
        <v>3964.086956521739</v>
      </c>
      <c r="AB61" s="10">
        <f t="shared" si="32"/>
        <v>14969245</v>
      </c>
      <c r="AC61" s="10">
        <f>AB61/SUM($F$2:F61)</f>
        <v>5577.2149776453052</v>
      </c>
      <c r="AD61" s="10">
        <v>81274</v>
      </c>
      <c r="AE61" s="10">
        <f t="shared" si="27"/>
        <v>3533.6521739130435</v>
      </c>
      <c r="AF61" s="10">
        <v>101074</v>
      </c>
      <c r="AG61" s="10">
        <f t="shared" si="28"/>
        <v>4394.521739130435</v>
      </c>
      <c r="AH61" s="10">
        <v>7147</v>
      </c>
      <c r="AI61" s="7" t="s">
        <v>121</v>
      </c>
      <c r="AJ61" s="10">
        <v>2055</v>
      </c>
      <c r="AK61" s="7" t="s">
        <v>118</v>
      </c>
      <c r="AL61" s="10">
        <v>8731</v>
      </c>
      <c r="AM61" s="7" t="s">
        <v>3091</v>
      </c>
      <c r="AN61" s="10">
        <v>2106</v>
      </c>
      <c r="AO61" s="7" t="s">
        <v>977</v>
      </c>
      <c r="AP61" s="7">
        <v>1</v>
      </c>
      <c r="AQ61" s="7">
        <v>0</v>
      </c>
      <c r="AR61" s="7">
        <v>37</v>
      </c>
      <c r="AS61" s="7">
        <v>19</v>
      </c>
      <c r="AT61" s="7">
        <v>1</v>
      </c>
      <c r="AU61" s="7">
        <v>2</v>
      </c>
      <c r="AV61" s="7">
        <v>3</v>
      </c>
      <c r="AW61" s="7">
        <v>3</v>
      </c>
      <c r="AY61" s="7">
        <v>2</v>
      </c>
      <c r="AZ61" s="7">
        <v>13</v>
      </c>
      <c r="BA61" s="7">
        <v>45</v>
      </c>
      <c r="BD61" s="12">
        <f>AVERAGE($AW$2:AW61)</f>
        <v>3.7166666666666668</v>
      </c>
      <c r="BE61" s="8">
        <f t="shared" si="29"/>
        <v>0.25</v>
      </c>
      <c r="BF61" s="7">
        <v>7</v>
      </c>
      <c r="BG61" s="7">
        <v>14</v>
      </c>
      <c r="BU61" s="7">
        <f t="shared" si="30"/>
        <v>-1</v>
      </c>
      <c r="BV61" s="7">
        <f t="shared" si="31"/>
        <v>-14</v>
      </c>
      <c r="BW61" s="7">
        <f t="shared" si="16"/>
        <v>-15</v>
      </c>
      <c r="BX61" s="7">
        <v>15</v>
      </c>
      <c r="BY61" s="213">
        <v>729</v>
      </c>
    </row>
    <row r="62" spans="1:77" hidden="1" x14ac:dyDescent="0.2">
      <c r="A62" s="5">
        <f t="shared" si="17"/>
        <v>61</v>
      </c>
      <c r="B62" s="46">
        <f t="shared" si="18"/>
        <v>1996</v>
      </c>
      <c r="C62" s="46">
        <f t="shared" si="19"/>
        <v>1997</v>
      </c>
      <c r="D62" s="2" t="s">
        <v>1478</v>
      </c>
      <c r="E62" s="6">
        <v>20</v>
      </c>
      <c r="F62" s="5">
        <f t="shared" si="20"/>
        <v>46</v>
      </c>
      <c r="G62" s="7">
        <v>8</v>
      </c>
      <c r="H62" s="7">
        <v>6</v>
      </c>
      <c r="I62" s="7">
        <v>9</v>
      </c>
      <c r="J62" s="7">
        <v>27</v>
      </c>
      <c r="K62" s="7">
        <v>31</v>
      </c>
      <c r="L62" s="7">
        <v>5</v>
      </c>
      <c r="M62" s="7">
        <v>7</v>
      </c>
      <c r="N62" s="7">
        <v>11</v>
      </c>
      <c r="O62" s="7">
        <v>20</v>
      </c>
      <c r="P62" s="7">
        <v>37</v>
      </c>
      <c r="Q62" s="7">
        <f t="shared" si="21"/>
        <v>13</v>
      </c>
      <c r="R62" s="7">
        <f t="shared" si="22"/>
        <v>13</v>
      </c>
      <c r="S62" s="7">
        <f t="shared" si="23"/>
        <v>20</v>
      </c>
      <c r="T62" s="7">
        <f t="shared" si="24"/>
        <v>47</v>
      </c>
      <c r="U62" s="7">
        <f t="shared" si="25"/>
        <v>68</v>
      </c>
      <c r="V62" s="5">
        <f t="shared" si="33"/>
        <v>52</v>
      </c>
      <c r="W62" s="8">
        <f t="shared" si="34"/>
        <v>0.37681159420289856</v>
      </c>
      <c r="Y62" s="9">
        <f t="shared" si="14"/>
        <v>-21</v>
      </c>
      <c r="Z62" s="10">
        <v>199317</v>
      </c>
      <c r="AA62" s="11">
        <f t="shared" si="26"/>
        <v>4332.978260869565</v>
      </c>
      <c r="AB62" s="10">
        <f t="shared" si="32"/>
        <v>15168562</v>
      </c>
      <c r="AC62" s="10">
        <f>AB62/SUM($F$2:F62)</f>
        <v>5556.2498168498169</v>
      </c>
      <c r="AD62" s="10">
        <v>77246</v>
      </c>
      <c r="AE62" s="10">
        <f t="shared" si="27"/>
        <v>3358.521739130435</v>
      </c>
      <c r="AF62" s="10">
        <v>122071</v>
      </c>
      <c r="AG62" s="10">
        <f t="shared" si="28"/>
        <v>5307.434782608696</v>
      </c>
      <c r="AH62" s="10">
        <v>5958</v>
      </c>
      <c r="AI62" s="7" t="s">
        <v>3096</v>
      </c>
      <c r="AJ62" s="10">
        <v>2136</v>
      </c>
      <c r="AK62" s="7" t="s">
        <v>3097</v>
      </c>
      <c r="AL62" s="10">
        <v>9308</v>
      </c>
      <c r="AM62" s="7" t="s">
        <v>122</v>
      </c>
      <c r="AN62" s="10">
        <v>3122</v>
      </c>
      <c r="AO62" s="7" t="s">
        <v>123</v>
      </c>
      <c r="AP62" s="7">
        <v>2</v>
      </c>
      <c r="AQ62" s="7">
        <v>1</v>
      </c>
      <c r="AR62" s="7">
        <v>33</v>
      </c>
      <c r="AS62" s="7">
        <v>23</v>
      </c>
      <c r="AT62" s="7">
        <v>4</v>
      </c>
      <c r="AU62" s="7">
        <v>2</v>
      </c>
      <c r="AV62" s="7">
        <v>4</v>
      </c>
      <c r="AW62" s="7">
        <v>3</v>
      </c>
      <c r="AY62" s="7">
        <v>2</v>
      </c>
      <c r="AZ62" s="7">
        <v>14</v>
      </c>
      <c r="BA62" s="7">
        <v>45</v>
      </c>
      <c r="BD62" s="12">
        <f>AVERAGE($AW$2:AW62)</f>
        <v>3.7049180327868854</v>
      </c>
      <c r="BE62" s="8">
        <f t="shared" si="29"/>
        <v>0.26229508196721313</v>
      </c>
      <c r="BF62" s="7">
        <v>12</v>
      </c>
      <c r="BG62" s="7">
        <v>13</v>
      </c>
      <c r="BU62" s="7">
        <f t="shared" si="30"/>
        <v>-4</v>
      </c>
      <c r="BV62" s="7">
        <f t="shared" si="31"/>
        <v>-17</v>
      </c>
      <c r="BW62" s="7">
        <f t="shared" si="16"/>
        <v>-21</v>
      </c>
      <c r="BX62" s="7">
        <v>12</v>
      </c>
      <c r="BY62" s="87">
        <v>1800</v>
      </c>
    </row>
    <row r="63" spans="1:77" hidden="1" x14ac:dyDescent="0.2">
      <c r="A63" s="5">
        <f t="shared" si="17"/>
        <v>62</v>
      </c>
      <c r="B63" s="46">
        <f t="shared" si="18"/>
        <v>1997</v>
      </c>
      <c r="C63" s="46">
        <f t="shared" si="19"/>
        <v>1998</v>
      </c>
      <c r="D63" s="2" t="s">
        <v>1478</v>
      </c>
      <c r="E63" s="6">
        <v>16</v>
      </c>
      <c r="F63" s="5">
        <f t="shared" si="20"/>
        <v>46</v>
      </c>
      <c r="G63" s="7">
        <v>9</v>
      </c>
      <c r="H63" s="7">
        <v>7</v>
      </c>
      <c r="I63" s="7">
        <v>7</v>
      </c>
      <c r="J63" s="7">
        <v>26</v>
      </c>
      <c r="K63" s="7">
        <v>21</v>
      </c>
      <c r="L63" s="7">
        <v>5</v>
      </c>
      <c r="M63" s="7">
        <v>10</v>
      </c>
      <c r="N63" s="7">
        <v>8</v>
      </c>
      <c r="O63" s="7">
        <v>26</v>
      </c>
      <c r="P63" s="7">
        <v>37</v>
      </c>
      <c r="Q63" s="7">
        <f t="shared" si="21"/>
        <v>14</v>
      </c>
      <c r="R63" s="7">
        <f t="shared" si="22"/>
        <v>17</v>
      </c>
      <c r="S63" s="7">
        <f t="shared" si="23"/>
        <v>15</v>
      </c>
      <c r="T63" s="7">
        <f t="shared" si="24"/>
        <v>52</v>
      </c>
      <c r="U63" s="7">
        <f t="shared" si="25"/>
        <v>58</v>
      </c>
      <c r="V63" s="5">
        <f t="shared" si="33"/>
        <v>59</v>
      </c>
      <c r="W63" s="8">
        <f t="shared" si="34"/>
        <v>0.42753623188405798</v>
      </c>
      <c r="Y63" s="9">
        <f t="shared" si="14"/>
        <v>-6</v>
      </c>
      <c r="Z63" s="10">
        <v>220156</v>
      </c>
      <c r="AA63" s="11">
        <f t="shared" si="26"/>
        <v>4786</v>
      </c>
      <c r="AB63" s="10">
        <f t="shared" si="32"/>
        <v>15388718</v>
      </c>
      <c r="AC63" s="10">
        <f>AB63/SUM($F$2:F63)</f>
        <v>5543.4863112391931</v>
      </c>
      <c r="AD63" s="10">
        <v>88622</v>
      </c>
      <c r="AE63" s="10">
        <f t="shared" si="27"/>
        <v>3853.1304347826085</v>
      </c>
      <c r="AF63" s="10">
        <v>131534</v>
      </c>
      <c r="AG63" s="10">
        <f t="shared" si="28"/>
        <v>5718.869565217391</v>
      </c>
      <c r="AH63" s="10">
        <v>7093</v>
      </c>
      <c r="AI63" s="7" t="s">
        <v>124</v>
      </c>
      <c r="AJ63" s="10">
        <v>2831</v>
      </c>
      <c r="AK63" s="7" t="s">
        <v>3386</v>
      </c>
      <c r="AL63" s="10">
        <v>13812</v>
      </c>
      <c r="AM63" s="7" t="s">
        <v>463</v>
      </c>
      <c r="AN63" s="10">
        <v>2972</v>
      </c>
      <c r="AO63" s="7" t="s">
        <v>125</v>
      </c>
      <c r="AP63" s="7">
        <v>3</v>
      </c>
      <c r="AQ63" s="7">
        <v>4</v>
      </c>
      <c r="AR63" s="7">
        <v>30</v>
      </c>
      <c r="AS63" s="7">
        <v>33</v>
      </c>
      <c r="AT63" s="7">
        <v>1</v>
      </c>
      <c r="AU63" s="7">
        <v>3</v>
      </c>
      <c r="AV63" s="7">
        <v>2</v>
      </c>
      <c r="AW63" s="7">
        <v>3</v>
      </c>
      <c r="AY63" s="7">
        <v>2</v>
      </c>
      <c r="AZ63" s="7">
        <v>15</v>
      </c>
      <c r="BA63" s="7">
        <v>45</v>
      </c>
      <c r="BD63" s="12">
        <f>AVERAGE($AW$2:AW63)</f>
        <v>3.693548387096774</v>
      </c>
      <c r="BE63" s="8">
        <f t="shared" si="29"/>
        <v>0.27419354838709675</v>
      </c>
      <c r="BF63" s="7">
        <v>12</v>
      </c>
      <c r="BG63" s="7">
        <v>16</v>
      </c>
      <c r="BU63" s="7">
        <f t="shared" si="30"/>
        <v>5</v>
      </c>
      <c r="BV63" s="7">
        <f t="shared" si="31"/>
        <v>-11</v>
      </c>
      <c r="BW63" s="7">
        <f t="shared" si="16"/>
        <v>-6</v>
      </c>
      <c r="BX63" s="7">
        <v>11</v>
      </c>
      <c r="BY63" s="87"/>
    </row>
    <row r="64" spans="1:77" hidden="1" x14ac:dyDescent="0.2">
      <c r="A64" s="5">
        <f t="shared" si="17"/>
        <v>63</v>
      </c>
      <c r="B64" s="46">
        <f t="shared" si="18"/>
        <v>1998</v>
      </c>
      <c r="C64" s="46">
        <f t="shared" si="19"/>
        <v>1999</v>
      </c>
      <c r="D64" s="2" t="s">
        <v>1478</v>
      </c>
      <c r="E64" s="6">
        <v>21</v>
      </c>
      <c r="F64" s="5">
        <f t="shared" si="20"/>
        <v>46</v>
      </c>
      <c r="G64" s="7">
        <v>6</v>
      </c>
      <c r="H64" s="7">
        <v>8</v>
      </c>
      <c r="I64" s="7">
        <v>9</v>
      </c>
      <c r="J64" s="7">
        <v>28</v>
      </c>
      <c r="K64" s="7">
        <v>33</v>
      </c>
      <c r="L64" s="7">
        <v>7</v>
      </c>
      <c r="M64" s="7">
        <v>3</v>
      </c>
      <c r="N64" s="7">
        <v>13</v>
      </c>
      <c r="O64" s="7">
        <v>28</v>
      </c>
      <c r="P64" s="7">
        <v>47</v>
      </c>
      <c r="Q64" s="7">
        <f t="shared" si="21"/>
        <v>13</v>
      </c>
      <c r="R64" s="7">
        <f t="shared" si="22"/>
        <v>11</v>
      </c>
      <c r="S64" s="7">
        <f t="shared" si="23"/>
        <v>22</v>
      </c>
      <c r="T64" s="7">
        <f t="shared" si="24"/>
        <v>56</v>
      </c>
      <c r="U64" s="7">
        <f t="shared" si="25"/>
        <v>80</v>
      </c>
      <c r="V64" s="5">
        <f t="shared" si="33"/>
        <v>50</v>
      </c>
      <c r="W64" s="8">
        <f t="shared" si="34"/>
        <v>0.36231884057971014</v>
      </c>
      <c r="X64" s="5" t="s">
        <v>3384</v>
      </c>
      <c r="Y64" s="9">
        <f t="shared" si="14"/>
        <v>-24</v>
      </c>
      <c r="Z64" s="10">
        <f t="shared" ref="Z64:Z69" si="35">AD64+AF64</f>
        <v>241704</v>
      </c>
      <c r="AA64" s="11">
        <f t="shared" si="26"/>
        <v>5254.434782608696</v>
      </c>
      <c r="AB64" s="10">
        <f t="shared" si="32"/>
        <v>15630422</v>
      </c>
      <c r="AC64" s="10">
        <f>AB64/SUM($F$2:F64)</f>
        <v>5538.7746279234589</v>
      </c>
      <c r="AD64" s="10">
        <v>83857</v>
      </c>
      <c r="AE64" s="10">
        <f t="shared" si="27"/>
        <v>3645.9565217391305</v>
      </c>
      <c r="AF64" s="10">
        <v>157847</v>
      </c>
      <c r="AG64" s="10">
        <f t="shared" si="28"/>
        <v>6862.913043478261</v>
      </c>
      <c r="AH64" s="10">
        <v>7527</v>
      </c>
      <c r="AI64" s="7" t="s">
        <v>126</v>
      </c>
      <c r="AJ64" s="10">
        <v>2075</v>
      </c>
      <c r="AK64" s="7" t="s">
        <v>127</v>
      </c>
      <c r="AL64" s="10">
        <v>32471</v>
      </c>
      <c r="AM64" s="7" t="s">
        <v>128</v>
      </c>
      <c r="AN64" s="10">
        <v>2890</v>
      </c>
      <c r="AO64" s="7" t="s">
        <v>2385</v>
      </c>
      <c r="AP64" s="7">
        <v>0</v>
      </c>
      <c r="AQ64" s="7">
        <v>0</v>
      </c>
      <c r="AR64" s="7">
        <v>37</v>
      </c>
      <c r="AS64" s="7">
        <v>26</v>
      </c>
      <c r="AT64" s="7">
        <v>0</v>
      </c>
      <c r="AU64" s="7">
        <v>3</v>
      </c>
      <c r="AV64" s="7">
        <v>5</v>
      </c>
      <c r="AW64" s="7">
        <v>3</v>
      </c>
      <c r="AY64" s="7">
        <v>2</v>
      </c>
      <c r="AZ64" s="7">
        <v>16</v>
      </c>
      <c r="BA64" s="7">
        <v>45</v>
      </c>
      <c r="BD64" s="12">
        <f>AVERAGE($AW$2:AW64)</f>
        <v>3.6825396825396823</v>
      </c>
      <c r="BE64" s="8">
        <f t="shared" si="29"/>
        <v>0.2857142857142857</v>
      </c>
      <c r="BF64" s="7">
        <v>5</v>
      </c>
      <c r="BG64" s="7">
        <v>11</v>
      </c>
      <c r="BU64" s="7">
        <f t="shared" si="30"/>
        <v>-5</v>
      </c>
      <c r="BV64" s="7">
        <f t="shared" si="31"/>
        <v>-19</v>
      </c>
      <c r="BW64" s="7">
        <f t="shared" si="16"/>
        <v>-24</v>
      </c>
      <c r="BX64" s="7">
        <v>16</v>
      </c>
      <c r="BY64" s="87"/>
    </row>
    <row r="65" spans="1:77" hidden="1" x14ac:dyDescent="0.2">
      <c r="A65" s="5">
        <f t="shared" si="17"/>
        <v>64</v>
      </c>
      <c r="B65" s="46">
        <f t="shared" si="18"/>
        <v>1999</v>
      </c>
      <c r="C65" s="46">
        <f t="shared" si="19"/>
        <v>2000</v>
      </c>
      <c r="D65" s="2" t="s">
        <v>1955</v>
      </c>
      <c r="E65" s="6">
        <v>20</v>
      </c>
      <c r="F65" s="5">
        <f t="shared" si="20"/>
        <v>46</v>
      </c>
      <c r="G65" s="7">
        <v>7</v>
      </c>
      <c r="H65" s="7">
        <v>10</v>
      </c>
      <c r="I65" s="7">
        <v>6</v>
      </c>
      <c r="J65" s="7">
        <v>21</v>
      </c>
      <c r="K65" s="7">
        <v>21</v>
      </c>
      <c r="L65" s="7">
        <v>5</v>
      </c>
      <c r="M65" s="7">
        <v>6</v>
      </c>
      <c r="N65" s="7">
        <v>12</v>
      </c>
      <c r="O65" s="7">
        <v>18</v>
      </c>
      <c r="P65" s="7">
        <v>32</v>
      </c>
      <c r="Q65" s="7">
        <f t="shared" si="21"/>
        <v>12</v>
      </c>
      <c r="R65" s="7">
        <f t="shared" si="22"/>
        <v>16</v>
      </c>
      <c r="S65" s="7">
        <f t="shared" si="23"/>
        <v>18</v>
      </c>
      <c r="T65" s="7">
        <f t="shared" si="24"/>
        <v>39</v>
      </c>
      <c r="U65" s="7">
        <f t="shared" si="25"/>
        <v>53</v>
      </c>
      <c r="V65" s="5">
        <f t="shared" si="33"/>
        <v>52</v>
      </c>
      <c r="W65" s="8">
        <f t="shared" si="34"/>
        <v>0.37681159420289856</v>
      </c>
      <c r="X65" s="5"/>
      <c r="Y65" s="9">
        <f t="shared" si="14"/>
        <v>-14</v>
      </c>
      <c r="Z65" s="10">
        <f t="shared" si="35"/>
        <v>157802</v>
      </c>
      <c r="AA65" s="11">
        <f t="shared" si="26"/>
        <v>3430.478260869565</v>
      </c>
      <c r="AB65" s="10">
        <f t="shared" si="32"/>
        <v>15788224</v>
      </c>
      <c r="AC65" s="10">
        <f>AB65/SUM($F$2:F65)</f>
        <v>5504.959553695955</v>
      </c>
      <c r="AD65" s="10">
        <v>70113</v>
      </c>
      <c r="AE65" s="10">
        <f t="shared" si="27"/>
        <v>3048.391304347826</v>
      </c>
      <c r="AF65" s="10">
        <v>87689</v>
      </c>
      <c r="AG65" s="10">
        <f t="shared" si="28"/>
        <v>3812.5652173913045</v>
      </c>
      <c r="AH65" s="10">
        <v>5308</v>
      </c>
      <c r="AI65" s="7" t="s">
        <v>3369</v>
      </c>
      <c r="AJ65" s="10">
        <v>1857</v>
      </c>
      <c r="AK65" s="7" t="s">
        <v>2152</v>
      </c>
      <c r="AL65" s="10">
        <v>8293</v>
      </c>
      <c r="AM65" s="7" t="s">
        <v>2853</v>
      </c>
      <c r="AN65" s="10">
        <v>1581</v>
      </c>
      <c r="AO65" s="7" t="s">
        <v>494</v>
      </c>
      <c r="AP65" s="7">
        <v>5</v>
      </c>
      <c r="AQ65" s="7">
        <v>3</v>
      </c>
      <c r="AR65" s="7">
        <v>39</v>
      </c>
      <c r="AS65" s="7">
        <v>23</v>
      </c>
      <c r="AT65" s="7">
        <v>1</v>
      </c>
      <c r="AU65" s="7">
        <v>2</v>
      </c>
      <c r="AV65" s="7">
        <v>4</v>
      </c>
      <c r="AW65" s="7">
        <v>4</v>
      </c>
      <c r="AY65" s="7">
        <v>2</v>
      </c>
      <c r="AZ65" s="7">
        <v>16</v>
      </c>
      <c r="BA65" s="7">
        <v>46</v>
      </c>
      <c r="BD65" s="12">
        <f>AVERAGE($AW$2:AW65)</f>
        <v>3.6875</v>
      </c>
      <c r="BE65" s="8">
        <f t="shared" si="29"/>
        <v>0.28125</v>
      </c>
      <c r="BF65" s="7">
        <v>18</v>
      </c>
      <c r="BG65" s="7">
        <v>19</v>
      </c>
      <c r="BU65" s="7">
        <f t="shared" si="30"/>
        <v>0</v>
      </c>
      <c r="BV65" s="7">
        <f t="shared" si="31"/>
        <v>-14</v>
      </c>
      <c r="BW65" s="7">
        <f t="shared" si="16"/>
        <v>-14</v>
      </c>
      <c r="BX65" s="7">
        <v>11</v>
      </c>
      <c r="BY65" s="87"/>
    </row>
    <row r="66" spans="1:77" hidden="1" x14ac:dyDescent="0.2">
      <c r="A66" s="5">
        <f t="shared" si="17"/>
        <v>65</v>
      </c>
      <c r="B66" s="46">
        <f t="shared" si="18"/>
        <v>2000</v>
      </c>
      <c r="C66" s="46">
        <f t="shared" si="19"/>
        <v>2001</v>
      </c>
      <c r="D66" s="2" t="s">
        <v>1955</v>
      </c>
      <c r="E66" s="6">
        <v>17</v>
      </c>
      <c r="F66" s="5">
        <f t="shared" si="20"/>
        <v>46</v>
      </c>
      <c r="G66" s="7">
        <v>9</v>
      </c>
      <c r="H66" s="7">
        <v>6</v>
      </c>
      <c r="I66" s="7">
        <v>8</v>
      </c>
      <c r="J66" s="7">
        <v>23</v>
      </c>
      <c r="K66" s="7">
        <v>26</v>
      </c>
      <c r="L66" s="7">
        <v>4</v>
      </c>
      <c r="M66" s="7">
        <v>7</v>
      </c>
      <c r="N66" s="7">
        <v>12</v>
      </c>
      <c r="O66" s="7">
        <v>19</v>
      </c>
      <c r="P66" s="7">
        <v>37</v>
      </c>
      <c r="Q66" s="7">
        <f t="shared" si="21"/>
        <v>13</v>
      </c>
      <c r="R66" s="7">
        <f t="shared" si="22"/>
        <v>13</v>
      </c>
      <c r="S66" s="7">
        <f t="shared" si="23"/>
        <v>20</v>
      </c>
      <c r="T66" s="7">
        <f t="shared" si="24"/>
        <v>42</v>
      </c>
      <c r="U66" s="7">
        <f t="shared" si="25"/>
        <v>63</v>
      </c>
      <c r="V66" s="5">
        <f t="shared" si="33"/>
        <v>52</v>
      </c>
      <c r="W66" s="8">
        <f t="shared" si="34"/>
        <v>0.37681159420289856</v>
      </c>
      <c r="X66" s="5"/>
      <c r="Y66" s="9">
        <f t="shared" si="14"/>
        <v>-21</v>
      </c>
      <c r="Z66" s="10">
        <f t="shared" si="35"/>
        <v>159661</v>
      </c>
      <c r="AA66" s="11">
        <f t="shared" ref="AA66:AA71" si="36">Z66/F66</f>
        <v>3470.891304347826</v>
      </c>
      <c r="AB66" s="10">
        <f t="shared" si="32"/>
        <v>15947885</v>
      </c>
      <c r="AC66" s="10">
        <f>AB66/SUM($F$2:F66)</f>
        <v>5472.8500343170899</v>
      </c>
      <c r="AD66" s="10">
        <v>69685</v>
      </c>
      <c r="AE66" s="10">
        <f t="shared" ref="AE66:AE71" si="37">AD66/SUM(G66:I66)</f>
        <v>3029.782608695652</v>
      </c>
      <c r="AF66" s="10">
        <v>89976</v>
      </c>
      <c r="AG66" s="10">
        <f t="shared" ref="AG66:AG71" si="38">AF66/SUM(L66:N66)</f>
        <v>3912</v>
      </c>
      <c r="AH66" s="10">
        <v>5493</v>
      </c>
      <c r="AI66" s="7" t="s">
        <v>2851</v>
      </c>
      <c r="AJ66" s="10">
        <v>1981</v>
      </c>
      <c r="AK66" s="7" t="s">
        <v>582</v>
      </c>
      <c r="AL66" s="10">
        <v>11820</v>
      </c>
      <c r="AM66" s="7" t="s">
        <v>2853</v>
      </c>
      <c r="AN66" s="10">
        <v>1894</v>
      </c>
      <c r="AO66" s="7" t="s">
        <v>583</v>
      </c>
      <c r="AP66" s="7">
        <v>3</v>
      </c>
      <c r="AQ66" s="7">
        <v>1</v>
      </c>
      <c r="AR66" s="7">
        <v>35</v>
      </c>
      <c r="AS66" s="7">
        <v>19</v>
      </c>
      <c r="AT66" s="7">
        <v>1</v>
      </c>
      <c r="AU66" s="7">
        <v>2</v>
      </c>
      <c r="AV66" s="7">
        <v>4</v>
      </c>
      <c r="AW66" s="7">
        <v>4</v>
      </c>
      <c r="AY66" s="7">
        <v>2</v>
      </c>
      <c r="AZ66" s="7">
        <v>16</v>
      </c>
      <c r="BA66" s="7">
        <v>47</v>
      </c>
      <c r="BD66" s="12">
        <f>AVERAGE($AW$2:AW66)</f>
        <v>3.6923076923076925</v>
      </c>
      <c r="BE66" s="8">
        <f t="shared" si="29"/>
        <v>0.27692307692307694</v>
      </c>
      <c r="BF66" s="7">
        <v>11</v>
      </c>
      <c r="BG66" s="7">
        <v>18</v>
      </c>
      <c r="BU66" s="7">
        <f t="shared" ref="BU66:BU89" si="39">J66-K66</f>
        <v>-3</v>
      </c>
      <c r="BV66" s="7">
        <f t="shared" ref="BV66:BV89" si="40">O66-P66</f>
        <v>-18</v>
      </c>
      <c r="BW66" s="7">
        <f t="shared" si="16"/>
        <v>-21</v>
      </c>
      <c r="BX66" s="7">
        <v>8</v>
      </c>
      <c r="BY66" s="87"/>
    </row>
    <row r="67" spans="1:77" hidden="1" x14ac:dyDescent="0.2">
      <c r="A67" s="5">
        <f t="shared" si="17"/>
        <v>66</v>
      </c>
      <c r="B67" s="46">
        <f t="shared" ref="B67:C69" si="41">B66+1</f>
        <v>2001</v>
      </c>
      <c r="C67" s="46">
        <f t="shared" si="41"/>
        <v>2002</v>
      </c>
      <c r="D67" s="2" t="s">
        <v>1955</v>
      </c>
      <c r="E67" s="6">
        <v>14</v>
      </c>
      <c r="F67" s="5">
        <f t="shared" si="20"/>
        <v>46</v>
      </c>
      <c r="G67" s="7">
        <v>11</v>
      </c>
      <c r="H67" s="7">
        <v>5</v>
      </c>
      <c r="I67" s="7">
        <v>7</v>
      </c>
      <c r="J67" s="7">
        <v>26</v>
      </c>
      <c r="K67" s="7">
        <v>20</v>
      </c>
      <c r="L67" s="7">
        <v>5</v>
      </c>
      <c r="M67" s="7">
        <v>4</v>
      </c>
      <c r="N67" s="7">
        <v>14</v>
      </c>
      <c r="O67" s="7">
        <v>28</v>
      </c>
      <c r="P67" s="7">
        <v>47</v>
      </c>
      <c r="Q67" s="7">
        <f t="shared" si="21"/>
        <v>16</v>
      </c>
      <c r="R67" s="7">
        <f t="shared" si="22"/>
        <v>9</v>
      </c>
      <c r="S67" s="7">
        <f t="shared" si="23"/>
        <v>21</v>
      </c>
      <c r="T67" s="7">
        <f t="shared" si="24"/>
        <v>54</v>
      </c>
      <c r="U67" s="7">
        <f t="shared" si="25"/>
        <v>67</v>
      </c>
      <c r="V67" s="5">
        <f t="shared" si="33"/>
        <v>57</v>
      </c>
      <c r="W67" s="8">
        <f t="shared" si="34"/>
        <v>0.41304347826086957</v>
      </c>
      <c r="X67" s="5"/>
      <c r="Y67" s="9">
        <f t="shared" ref="Y67:Y84" si="42">T67-U67</f>
        <v>-13</v>
      </c>
      <c r="Z67" s="10">
        <f t="shared" si="35"/>
        <v>170898</v>
      </c>
      <c r="AA67" s="11">
        <f t="shared" si="36"/>
        <v>3715.1739130434785</v>
      </c>
      <c r="AB67" s="10">
        <f t="shared" si="32"/>
        <v>16118783</v>
      </c>
      <c r="AC67" s="10">
        <f>AB67/SUM($F$2:F67)</f>
        <v>5445.5347972972977</v>
      </c>
      <c r="AD67" s="10">
        <v>72710</v>
      </c>
      <c r="AE67" s="10">
        <f t="shared" si="37"/>
        <v>3161.304347826087</v>
      </c>
      <c r="AF67" s="10">
        <v>98188</v>
      </c>
      <c r="AG67" s="10">
        <f t="shared" si="38"/>
        <v>4269.04347826087</v>
      </c>
      <c r="AH67" s="10">
        <v>6495</v>
      </c>
      <c r="AI67" s="7" t="s">
        <v>2851</v>
      </c>
      <c r="AJ67" s="10">
        <v>1840</v>
      </c>
      <c r="AK67" s="7" t="s">
        <v>584</v>
      </c>
      <c r="AL67" s="10">
        <v>10801</v>
      </c>
      <c r="AM67" s="7" t="s">
        <v>585</v>
      </c>
      <c r="AN67" s="10">
        <v>1928</v>
      </c>
      <c r="AO67" s="7" t="s">
        <v>494</v>
      </c>
      <c r="AP67" s="7">
        <v>3</v>
      </c>
      <c r="AQ67" s="7">
        <v>0</v>
      </c>
      <c r="AR67" s="7">
        <v>32</v>
      </c>
      <c r="AS67" s="7">
        <v>19</v>
      </c>
      <c r="AT67" s="7">
        <v>0</v>
      </c>
      <c r="AU67" s="7">
        <v>3</v>
      </c>
      <c r="AV67" s="7">
        <v>5</v>
      </c>
      <c r="AW67" s="7">
        <v>4</v>
      </c>
      <c r="AY67" s="7">
        <v>2</v>
      </c>
      <c r="AZ67" s="7">
        <v>16</v>
      </c>
      <c r="BA67" s="7">
        <v>48</v>
      </c>
      <c r="BD67" s="12">
        <f>AVERAGE($AW$2:AW67)</f>
        <v>3.6969696969696968</v>
      </c>
      <c r="BE67" s="8">
        <f t="shared" si="29"/>
        <v>0.27272727272727271</v>
      </c>
      <c r="BF67" s="7">
        <v>13</v>
      </c>
      <c r="BG67" s="7">
        <v>13</v>
      </c>
      <c r="BU67" s="7">
        <f t="shared" si="39"/>
        <v>6</v>
      </c>
      <c r="BV67" s="7">
        <f t="shared" si="40"/>
        <v>-19</v>
      </c>
      <c r="BW67" s="7">
        <f t="shared" ref="BW67:BW84" si="43">BU67+BV67</f>
        <v>-13</v>
      </c>
      <c r="BX67" s="7">
        <v>14</v>
      </c>
      <c r="BY67" s="87">
        <v>750</v>
      </c>
    </row>
    <row r="68" spans="1:77" hidden="1" x14ac:dyDescent="0.2">
      <c r="A68" s="5">
        <f>A67+1</f>
        <v>67</v>
      </c>
      <c r="B68" s="46">
        <f t="shared" si="41"/>
        <v>2002</v>
      </c>
      <c r="C68" s="46">
        <f t="shared" si="41"/>
        <v>2003</v>
      </c>
      <c r="D68" s="2" t="s">
        <v>1955</v>
      </c>
      <c r="E68" s="6">
        <v>10</v>
      </c>
      <c r="F68" s="5">
        <f t="shared" ref="F68:F73" si="44">SUM(Q68:S68)</f>
        <v>46</v>
      </c>
      <c r="G68" s="7">
        <v>11</v>
      </c>
      <c r="H68" s="7">
        <v>9</v>
      </c>
      <c r="I68" s="7">
        <v>3</v>
      </c>
      <c r="J68" s="7">
        <v>34</v>
      </c>
      <c r="K68" s="7">
        <v>24</v>
      </c>
      <c r="L68" s="7">
        <v>6</v>
      </c>
      <c r="M68" s="7">
        <v>6</v>
      </c>
      <c r="N68" s="7">
        <v>11</v>
      </c>
      <c r="O68" s="7">
        <v>18</v>
      </c>
      <c r="P68" s="7">
        <v>29</v>
      </c>
      <c r="Q68" s="7">
        <f t="shared" ref="Q68:U69" si="45">G68+L68</f>
        <v>17</v>
      </c>
      <c r="R68" s="7">
        <f t="shared" si="45"/>
        <v>15</v>
      </c>
      <c r="S68" s="7">
        <f t="shared" si="45"/>
        <v>14</v>
      </c>
      <c r="T68" s="7">
        <f t="shared" si="45"/>
        <v>52</v>
      </c>
      <c r="U68" s="7">
        <f t="shared" si="45"/>
        <v>53</v>
      </c>
      <c r="V68" s="5">
        <f t="shared" ref="V68:V73" si="46">Q68*3+R68</f>
        <v>66</v>
      </c>
      <c r="W68" s="8">
        <f t="shared" ref="W68:W73" si="47">V68/(F68*3)</f>
        <v>0.47826086956521741</v>
      </c>
      <c r="X68" s="5"/>
      <c r="Y68" s="9">
        <f t="shared" si="42"/>
        <v>-1</v>
      </c>
      <c r="Z68" s="10">
        <f t="shared" si="35"/>
        <v>207141</v>
      </c>
      <c r="AA68" s="11">
        <f t="shared" si="36"/>
        <v>4503.065217391304</v>
      </c>
      <c r="AB68" s="10">
        <f t="shared" si="32"/>
        <v>16325924</v>
      </c>
      <c r="AC68" s="10">
        <f>AB68/SUM($F$2:F68)</f>
        <v>5431.1124417831006</v>
      </c>
      <c r="AD68" s="10">
        <v>96043</v>
      </c>
      <c r="AE68" s="10">
        <f t="shared" si="37"/>
        <v>4175.782608695652</v>
      </c>
      <c r="AF68" s="10">
        <v>111098</v>
      </c>
      <c r="AG68" s="10">
        <f t="shared" si="38"/>
        <v>4830.347826086957</v>
      </c>
      <c r="AH68" s="10">
        <v>7856</v>
      </c>
      <c r="AI68" s="7" t="s">
        <v>2851</v>
      </c>
      <c r="AJ68" s="10">
        <v>2970</v>
      </c>
      <c r="AK68" s="7" t="s">
        <v>234</v>
      </c>
      <c r="AL68" s="10">
        <v>18437</v>
      </c>
      <c r="AM68" s="7" t="s">
        <v>2853</v>
      </c>
      <c r="AN68" s="10">
        <v>2304</v>
      </c>
      <c r="AO68" s="7" t="s">
        <v>2909</v>
      </c>
      <c r="AP68" s="7">
        <v>3</v>
      </c>
      <c r="AQ68" s="7">
        <v>2</v>
      </c>
      <c r="AR68" s="7">
        <v>21</v>
      </c>
      <c r="AS68" s="7">
        <v>34</v>
      </c>
      <c r="AT68" s="7">
        <v>7</v>
      </c>
      <c r="AU68" s="7">
        <v>2</v>
      </c>
      <c r="AV68" s="7">
        <v>2</v>
      </c>
      <c r="AW68" s="7">
        <v>4</v>
      </c>
      <c r="AY68" s="7">
        <v>2</v>
      </c>
      <c r="AZ68" s="7">
        <v>16</v>
      </c>
      <c r="BA68" s="7">
        <v>49</v>
      </c>
      <c r="BD68" s="12">
        <f>AVERAGE($AW$2:AW68)</f>
        <v>3.7014925373134329</v>
      </c>
      <c r="BE68" s="8">
        <f t="shared" ref="BE68:BE73" si="48">SUM(AX68:AZ68)/A68</f>
        <v>0.26865671641791045</v>
      </c>
      <c r="BF68" s="7">
        <v>13</v>
      </c>
      <c r="BG68" s="7">
        <v>13</v>
      </c>
      <c r="BU68" s="7">
        <f t="shared" si="39"/>
        <v>10</v>
      </c>
      <c r="BV68" s="7">
        <f t="shared" si="40"/>
        <v>-11</v>
      </c>
      <c r="BW68" s="7">
        <f t="shared" si="43"/>
        <v>-1</v>
      </c>
      <c r="BX68" s="7">
        <v>13</v>
      </c>
      <c r="BY68" s="213">
        <v>1200</v>
      </c>
    </row>
    <row r="69" spans="1:77" hidden="1" x14ac:dyDescent="0.2">
      <c r="A69" s="5">
        <f t="shared" si="17"/>
        <v>68</v>
      </c>
      <c r="B69" s="46">
        <f t="shared" si="41"/>
        <v>2003</v>
      </c>
      <c r="C69" s="46">
        <f t="shared" si="41"/>
        <v>2004</v>
      </c>
      <c r="D69" s="2" t="s">
        <v>1955</v>
      </c>
      <c r="E69" s="6">
        <v>24</v>
      </c>
      <c r="F69" s="5">
        <f t="shared" si="44"/>
        <v>46</v>
      </c>
      <c r="G69" s="7">
        <v>7</v>
      </c>
      <c r="H69" s="7">
        <v>6</v>
      </c>
      <c r="I69" s="7">
        <v>10</v>
      </c>
      <c r="J69" s="7">
        <v>22</v>
      </c>
      <c r="K69" s="7">
        <v>29</v>
      </c>
      <c r="L69" s="7">
        <v>3</v>
      </c>
      <c r="M69" s="7">
        <v>8</v>
      </c>
      <c r="N69" s="7">
        <v>12</v>
      </c>
      <c r="O69" s="7">
        <v>13</v>
      </c>
      <c r="P69" s="7">
        <v>37</v>
      </c>
      <c r="Q69" s="7">
        <f t="shared" si="45"/>
        <v>10</v>
      </c>
      <c r="R69" s="7">
        <f t="shared" si="45"/>
        <v>14</v>
      </c>
      <c r="S69" s="7">
        <f t="shared" si="45"/>
        <v>22</v>
      </c>
      <c r="T69" s="7">
        <f t="shared" si="45"/>
        <v>35</v>
      </c>
      <c r="U69" s="7">
        <f t="shared" si="45"/>
        <v>66</v>
      </c>
      <c r="V69" s="5">
        <f t="shared" si="46"/>
        <v>44</v>
      </c>
      <c r="W69" s="8">
        <f t="shared" si="47"/>
        <v>0.3188405797101449</v>
      </c>
      <c r="X69" s="5" t="s">
        <v>3384</v>
      </c>
      <c r="Y69" s="9">
        <f t="shared" si="42"/>
        <v>-31</v>
      </c>
      <c r="Z69" s="10">
        <f t="shared" si="35"/>
        <v>212845</v>
      </c>
      <c r="AA69" s="11">
        <f t="shared" si="36"/>
        <v>4627.065217391304</v>
      </c>
      <c r="AB69" s="10">
        <f t="shared" si="32"/>
        <v>16538769</v>
      </c>
      <c r="AC69" s="10">
        <f>AB69/SUM($F$2:F69)</f>
        <v>5418.9937745740499</v>
      </c>
      <c r="AD69" s="10">
        <v>91143</v>
      </c>
      <c r="AE69" s="10">
        <f t="shared" si="37"/>
        <v>3962.7391304347825</v>
      </c>
      <c r="AF69" s="10">
        <v>121702</v>
      </c>
      <c r="AG69" s="10">
        <f t="shared" si="38"/>
        <v>5291.391304347826</v>
      </c>
      <c r="AH69" s="10">
        <v>7923</v>
      </c>
      <c r="AI69" s="7" t="s">
        <v>2851</v>
      </c>
      <c r="AJ69" s="10">
        <v>2676</v>
      </c>
      <c r="AK69" s="7" t="s">
        <v>464</v>
      </c>
      <c r="AL69" s="10">
        <v>19099</v>
      </c>
      <c r="AM69" s="7" t="s">
        <v>2853</v>
      </c>
      <c r="AN69" s="10">
        <v>2282</v>
      </c>
      <c r="AO69" s="7" t="s">
        <v>2907</v>
      </c>
      <c r="AP69" s="7">
        <v>2</v>
      </c>
      <c r="AQ69" s="7">
        <v>5</v>
      </c>
      <c r="AR69" s="7">
        <v>26</v>
      </c>
      <c r="AS69" s="7">
        <v>30</v>
      </c>
      <c r="AT69" s="7">
        <v>4</v>
      </c>
      <c r="AU69" s="7">
        <v>1</v>
      </c>
      <c r="AV69" s="7">
        <v>4</v>
      </c>
      <c r="AW69" s="7">
        <v>4</v>
      </c>
      <c r="AY69" s="7">
        <v>2</v>
      </c>
      <c r="AZ69" s="7">
        <v>16</v>
      </c>
      <c r="BA69" s="7">
        <v>50</v>
      </c>
      <c r="BD69" s="12">
        <f>AVERAGE($AW$2:AW69)</f>
        <v>3.7058823529411766</v>
      </c>
      <c r="BE69" s="8">
        <f t="shared" si="48"/>
        <v>0.26470588235294118</v>
      </c>
      <c r="BF69" s="7">
        <v>14</v>
      </c>
      <c r="BG69" s="7">
        <v>19</v>
      </c>
      <c r="BI69" s="15" t="s">
        <v>3863</v>
      </c>
      <c r="BO69" s="16" t="s">
        <v>3864</v>
      </c>
      <c r="BU69" s="7">
        <f t="shared" si="39"/>
        <v>-7</v>
      </c>
      <c r="BV69" s="7">
        <f t="shared" si="40"/>
        <v>-24</v>
      </c>
      <c r="BW69" s="7">
        <f t="shared" si="43"/>
        <v>-31</v>
      </c>
      <c r="BX69" s="7">
        <v>8</v>
      </c>
      <c r="BY69" s="213">
        <v>1558</v>
      </c>
    </row>
    <row r="70" spans="1:77" s="17" customFormat="1" hidden="1" x14ac:dyDescent="0.2">
      <c r="A70" s="17">
        <f t="shared" ref="A70:C73" si="49">A69+1</f>
        <v>69</v>
      </c>
      <c r="B70" s="47">
        <f t="shared" si="49"/>
        <v>2004</v>
      </c>
      <c r="C70" s="47">
        <f t="shared" si="49"/>
        <v>2005</v>
      </c>
      <c r="D70" s="18" t="s">
        <v>3208</v>
      </c>
      <c r="E70" s="18">
        <v>17</v>
      </c>
      <c r="F70" s="17">
        <f t="shared" si="44"/>
        <v>42</v>
      </c>
      <c r="G70" s="17">
        <v>7</v>
      </c>
      <c r="H70" s="17">
        <v>6</v>
      </c>
      <c r="I70" s="17">
        <v>8</v>
      </c>
      <c r="J70" s="17">
        <v>22</v>
      </c>
      <c r="K70" s="17">
        <v>23</v>
      </c>
      <c r="L70" s="17">
        <v>4</v>
      </c>
      <c r="M70" s="17">
        <v>4</v>
      </c>
      <c r="N70" s="17">
        <v>13</v>
      </c>
      <c r="O70" s="17">
        <v>17</v>
      </c>
      <c r="P70" s="17">
        <v>43</v>
      </c>
      <c r="Q70" s="17">
        <f t="shared" ref="Q70:U71" si="50">G70+L70</f>
        <v>11</v>
      </c>
      <c r="R70" s="17">
        <f t="shared" si="50"/>
        <v>10</v>
      </c>
      <c r="S70" s="17">
        <f t="shared" si="50"/>
        <v>21</v>
      </c>
      <c r="T70" s="17">
        <f t="shared" si="50"/>
        <v>39</v>
      </c>
      <c r="U70" s="17">
        <f t="shared" si="50"/>
        <v>66</v>
      </c>
      <c r="V70" s="17">
        <f t="shared" si="46"/>
        <v>43</v>
      </c>
      <c r="W70" s="19">
        <f t="shared" si="47"/>
        <v>0.34126984126984128</v>
      </c>
      <c r="Y70" s="9">
        <f t="shared" si="42"/>
        <v>-27</v>
      </c>
      <c r="Z70" s="20">
        <f t="shared" ref="Z70:Z79" si="51">AD70+AF70</f>
        <v>90800</v>
      </c>
      <c r="AA70" s="21">
        <f t="shared" si="36"/>
        <v>2161.9047619047619</v>
      </c>
      <c r="AB70" s="20">
        <f t="shared" si="32"/>
        <v>16629569</v>
      </c>
      <c r="AC70" s="20">
        <f>AB70/SUM($F$2:F70)</f>
        <v>5374.7798965740139</v>
      </c>
      <c r="AD70" s="20">
        <v>48941</v>
      </c>
      <c r="AE70" s="20">
        <f t="shared" si="37"/>
        <v>2330.5238095238096</v>
      </c>
      <c r="AF70" s="20">
        <v>41859</v>
      </c>
      <c r="AG70" s="20">
        <f t="shared" si="38"/>
        <v>1993.2857142857142</v>
      </c>
      <c r="AH70" s="20">
        <v>4439</v>
      </c>
      <c r="AI70" s="17" t="s">
        <v>3089</v>
      </c>
      <c r="AJ70" s="20">
        <v>1708</v>
      </c>
      <c r="AK70" s="17" t="s">
        <v>44</v>
      </c>
      <c r="AL70" s="20">
        <v>4586</v>
      </c>
      <c r="AM70" s="17" t="s">
        <v>3586</v>
      </c>
      <c r="AN70" s="20">
        <v>673</v>
      </c>
      <c r="AO70" s="17" t="s">
        <v>3209</v>
      </c>
      <c r="AP70" s="17">
        <v>4</v>
      </c>
      <c r="AQ70" s="17">
        <v>0</v>
      </c>
      <c r="AR70" s="17">
        <v>32</v>
      </c>
      <c r="AS70" s="17">
        <v>20</v>
      </c>
      <c r="AT70" s="17">
        <v>0</v>
      </c>
      <c r="AU70" s="17">
        <v>0</v>
      </c>
      <c r="AV70" s="17">
        <v>4</v>
      </c>
      <c r="AW70" s="17">
        <v>5</v>
      </c>
      <c r="AY70" s="17">
        <v>2</v>
      </c>
      <c r="AZ70" s="17">
        <v>16</v>
      </c>
      <c r="BA70" s="17">
        <v>50</v>
      </c>
      <c r="BB70" s="17">
        <v>1</v>
      </c>
      <c r="BD70" s="22">
        <f>AVERAGE($AW$2:AW70)</f>
        <v>3.7246376811594204</v>
      </c>
      <c r="BE70" s="19">
        <f t="shared" si="48"/>
        <v>0.2608695652173913</v>
      </c>
      <c r="BF70" s="17">
        <v>11</v>
      </c>
      <c r="BG70" s="17">
        <v>20</v>
      </c>
      <c r="BU70" s="7">
        <f t="shared" si="39"/>
        <v>-1</v>
      </c>
      <c r="BV70" s="7">
        <f t="shared" si="40"/>
        <v>-26</v>
      </c>
      <c r="BW70" s="7">
        <f t="shared" si="43"/>
        <v>-27</v>
      </c>
      <c r="BX70" s="17">
        <v>11</v>
      </c>
      <c r="BY70" s="87">
        <v>923</v>
      </c>
    </row>
    <row r="71" spans="1:77" s="17" customFormat="1" hidden="1" x14ac:dyDescent="0.2">
      <c r="A71" s="17">
        <f t="shared" si="49"/>
        <v>70</v>
      </c>
      <c r="B71" s="47">
        <f t="shared" si="49"/>
        <v>2005</v>
      </c>
      <c r="C71" s="47">
        <f t="shared" si="49"/>
        <v>2006</v>
      </c>
      <c r="D71" s="18" t="s">
        <v>3208</v>
      </c>
      <c r="E71" s="18">
        <v>8</v>
      </c>
      <c r="F71" s="17">
        <f t="shared" si="44"/>
        <v>42</v>
      </c>
      <c r="G71" s="17">
        <v>10</v>
      </c>
      <c r="H71" s="17">
        <v>5</v>
      </c>
      <c r="I71" s="17">
        <v>6</v>
      </c>
      <c r="J71" s="17">
        <v>36</v>
      </c>
      <c r="K71" s="17">
        <v>26</v>
      </c>
      <c r="L71" s="17">
        <v>7</v>
      </c>
      <c r="M71" s="17">
        <v>7</v>
      </c>
      <c r="N71" s="17">
        <v>7</v>
      </c>
      <c r="O71" s="17">
        <v>27</v>
      </c>
      <c r="P71" s="17">
        <v>22</v>
      </c>
      <c r="Q71" s="17">
        <f t="shared" si="50"/>
        <v>17</v>
      </c>
      <c r="R71" s="17">
        <f t="shared" si="50"/>
        <v>12</v>
      </c>
      <c r="S71" s="17">
        <f t="shared" si="50"/>
        <v>13</v>
      </c>
      <c r="T71" s="17">
        <f t="shared" si="50"/>
        <v>63</v>
      </c>
      <c r="U71" s="17">
        <f t="shared" si="50"/>
        <v>48</v>
      </c>
      <c r="V71" s="17">
        <f t="shared" si="46"/>
        <v>63</v>
      </c>
      <c r="W71" s="19">
        <f t="shared" si="47"/>
        <v>0.5</v>
      </c>
      <c r="Y71" s="9">
        <f t="shared" si="42"/>
        <v>15</v>
      </c>
      <c r="Z71" s="20">
        <f t="shared" si="51"/>
        <v>100811</v>
      </c>
      <c r="AA71" s="21">
        <f t="shared" si="36"/>
        <v>2400.2619047619046</v>
      </c>
      <c r="AB71" s="20">
        <f t="shared" si="32"/>
        <v>16730380</v>
      </c>
      <c r="AC71" s="20">
        <f>AB71/SUM($F$2:F71)</f>
        <v>5334.9426020408164</v>
      </c>
      <c r="AD71" s="20">
        <v>60281</v>
      </c>
      <c r="AE71" s="20">
        <f t="shared" si="37"/>
        <v>2870.5238095238096</v>
      </c>
      <c r="AF71" s="20">
        <v>40530</v>
      </c>
      <c r="AG71" s="20">
        <f t="shared" si="38"/>
        <v>1930</v>
      </c>
      <c r="AH71" s="20">
        <v>4921</v>
      </c>
      <c r="AI71" s="17" t="s">
        <v>3089</v>
      </c>
      <c r="AJ71" s="20">
        <v>2153</v>
      </c>
      <c r="AK71" s="17" t="s">
        <v>31</v>
      </c>
      <c r="AL71" s="20">
        <v>4057</v>
      </c>
      <c r="AM71" s="17" t="s">
        <v>3586</v>
      </c>
      <c r="AN71" s="20">
        <v>754</v>
      </c>
      <c r="AO71" s="17" t="s">
        <v>3046</v>
      </c>
      <c r="AP71" s="17">
        <v>2</v>
      </c>
      <c r="AQ71" s="17">
        <v>2</v>
      </c>
      <c r="AR71" s="17">
        <v>23</v>
      </c>
      <c r="AS71" s="17">
        <v>35</v>
      </c>
      <c r="AT71" s="17">
        <v>0</v>
      </c>
      <c r="AU71" s="17">
        <v>4</v>
      </c>
      <c r="AV71" s="17">
        <v>3</v>
      </c>
      <c r="AW71" s="17">
        <v>5</v>
      </c>
      <c r="AY71" s="17">
        <v>2</v>
      </c>
      <c r="AZ71" s="17">
        <v>16</v>
      </c>
      <c r="BA71" s="17">
        <v>50</v>
      </c>
      <c r="BB71" s="17">
        <v>2</v>
      </c>
      <c r="BD71" s="22">
        <f>AVERAGE($AW$2:AW71)</f>
        <v>3.7428571428571429</v>
      </c>
      <c r="BE71" s="19">
        <f t="shared" si="48"/>
        <v>0.25714285714285712</v>
      </c>
      <c r="BF71" s="17">
        <v>11</v>
      </c>
      <c r="BG71" s="17">
        <v>12</v>
      </c>
      <c r="BI71" s="21">
        <v>4568</v>
      </c>
      <c r="BJ71" s="21">
        <f>BI71/SUM(G71:I71)</f>
        <v>217.52380952380952</v>
      </c>
      <c r="BK71" s="21">
        <v>1094</v>
      </c>
      <c r="BL71" s="17" t="s">
        <v>3093</v>
      </c>
      <c r="BM71" s="21">
        <v>40</v>
      </c>
      <c r="BN71" s="17" t="s">
        <v>3819</v>
      </c>
      <c r="BO71" s="21">
        <v>8272</v>
      </c>
      <c r="BP71" s="21">
        <f t="shared" ref="BP71:BP83" si="52">BO71/SUM(L71:N71)</f>
        <v>393.90476190476193</v>
      </c>
      <c r="BQ71" s="21">
        <v>1776</v>
      </c>
      <c r="BR71" s="17" t="s">
        <v>3586</v>
      </c>
      <c r="BS71" s="21">
        <v>125</v>
      </c>
      <c r="BT71" s="17" t="s">
        <v>3828</v>
      </c>
      <c r="BU71" s="7">
        <f t="shared" si="39"/>
        <v>10</v>
      </c>
      <c r="BV71" s="7">
        <f t="shared" si="40"/>
        <v>5</v>
      </c>
      <c r="BW71" s="7">
        <f t="shared" si="43"/>
        <v>15</v>
      </c>
      <c r="BX71" s="17">
        <v>22</v>
      </c>
      <c r="BY71" s="213">
        <v>800</v>
      </c>
    </row>
    <row r="72" spans="1:77" s="17" customFormat="1" hidden="1" x14ac:dyDescent="0.2">
      <c r="A72" s="17">
        <f t="shared" si="49"/>
        <v>71</v>
      </c>
      <c r="B72" s="47">
        <f t="shared" si="49"/>
        <v>2006</v>
      </c>
      <c r="C72" s="47">
        <f t="shared" si="49"/>
        <v>2007</v>
      </c>
      <c r="D72" s="18" t="s">
        <v>3208</v>
      </c>
      <c r="E72" s="18">
        <v>4</v>
      </c>
      <c r="F72" s="17">
        <f t="shared" si="44"/>
        <v>46</v>
      </c>
      <c r="G72" s="17">
        <v>10</v>
      </c>
      <c r="H72" s="17">
        <v>6</v>
      </c>
      <c r="I72" s="17">
        <v>7</v>
      </c>
      <c r="J72" s="17">
        <v>29</v>
      </c>
      <c r="K72" s="17">
        <v>22</v>
      </c>
      <c r="L72" s="17">
        <v>13</v>
      </c>
      <c r="M72" s="17">
        <v>5</v>
      </c>
      <c r="N72" s="17">
        <v>5</v>
      </c>
      <c r="O72" s="17">
        <v>36</v>
      </c>
      <c r="P72" s="17">
        <v>23</v>
      </c>
      <c r="Q72" s="17">
        <f t="shared" ref="Q72:U73" si="53">G72+L72</f>
        <v>23</v>
      </c>
      <c r="R72" s="17">
        <f t="shared" si="53"/>
        <v>11</v>
      </c>
      <c r="S72" s="17">
        <f t="shared" si="53"/>
        <v>12</v>
      </c>
      <c r="T72" s="17">
        <f t="shared" si="53"/>
        <v>65</v>
      </c>
      <c r="U72" s="17">
        <f t="shared" si="53"/>
        <v>45</v>
      </c>
      <c r="V72" s="17">
        <f t="shared" si="46"/>
        <v>80</v>
      </c>
      <c r="W72" s="19">
        <f t="shared" si="47"/>
        <v>0.57971014492753625</v>
      </c>
      <c r="X72" s="54" t="s">
        <v>4120</v>
      </c>
      <c r="Y72" s="9">
        <f t="shared" si="42"/>
        <v>20</v>
      </c>
      <c r="Z72" s="20">
        <f t="shared" si="51"/>
        <v>115223</v>
      </c>
      <c r="AA72" s="21">
        <f t="shared" ref="AA72:AA79" si="54">Z72/F72</f>
        <v>2504.8478260869565</v>
      </c>
      <c r="AB72" s="20">
        <f t="shared" si="32"/>
        <v>16845603</v>
      </c>
      <c r="AC72" s="20">
        <f>AB72/SUM($F$2:F72)</f>
        <v>5294.0298554368319</v>
      </c>
      <c r="AD72" s="20">
        <v>65764</v>
      </c>
      <c r="AE72" s="20">
        <f t="shared" ref="AE72:AE83" si="55">AD72/SUM(G72:I72)</f>
        <v>2859.304347826087</v>
      </c>
      <c r="AF72" s="20">
        <v>49459</v>
      </c>
      <c r="AG72" s="20">
        <f t="shared" ref="AG72:AG83" si="56">AF72/SUM(L72:N72)</f>
        <v>2150.391304347826</v>
      </c>
      <c r="AH72" s="20">
        <v>5378</v>
      </c>
      <c r="AI72" s="17" t="s">
        <v>1006</v>
      </c>
      <c r="AJ72" s="20">
        <v>2132</v>
      </c>
      <c r="AK72" s="17" t="s">
        <v>1007</v>
      </c>
      <c r="AL72" s="20">
        <v>6602</v>
      </c>
      <c r="AM72" s="17" t="s">
        <v>1005</v>
      </c>
      <c r="AN72" s="20">
        <v>932</v>
      </c>
      <c r="AO72" s="17" t="s">
        <v>50</v>
      </c>
      <c r="AP72" s="17">
        <v>4</v>
      </c>
      <c r="AQ72" s="17">
        <v>2</v>
      </c>
      <c r="AR72" s="17">
        <v>19</v>
      </c>
      <c r="AS72" s="17">
        <v>33</v>
      </c>
      <c r="AT72" s="17">
        <v>0</v>
      </c>
      <c r="AU72" s="17">
        <v>6</v>
      </c>
      <c r="AV72" s="17">
        <v>1</v>
      </c>
      <c r="AW72" s="17">
        <v>5</v>
      </c>
      <c r="AY72" s="17">
        <v>2</v>
      </c>
      <c r="AZ72" s="17">
        <v>16</v>
      </c>
      <c r="BA72" s="17">
        <v>50</v>
      </c>
      <c r="BB72" s="17">
        <v>3</v>
      </c>
      <c r="BD72" s="22">
        <f>AVERAGE($AW$2:AW72)</f>
        <v>3.76056338028169</v>
      </c>
      <c r="BE72" s="19">
        <f t="shared" si="48"/>
        <v>0.25352112676056338</v>
      </c>
      <c r="BF72" s="17">
        <v>20</v>
      </c>
      <c r="BG72" s="17">
        <v>12</v>
      </c>
      <c r="BI72" s="21">
        <v>4052</v>
      </c>
      <c r="BJ72" s="21">
        <f t="shared" ref="BJ72:BJ83" si="57">BI72/SUM(G72:I72)</f>
        <v>176.17391304347825</v>
      </c>
      <c r="BK72" s="21">
        <v>852</v>
      </c>
      <c r="BL72" s="17" t="s">
        <v>3813</v>
      </c>
      <c r="BM72" s="21">
        <v>41</v>
      </c>
      <c r="BN72" s="17" t="s">
        <v>3818</v>
      </c>
      <c r="BO72" s="21">
        <v>8194</v>
      </c>
      <c r="BP72" s="21">
        <f t="shared" si="52"/>
        <v>356.26086956521738</v>
      </c>
      <c r="BQ72" s="21">
        <v>803</v>
      </c>
      <c r="BR72" s="17" t="s">
        <v>3822</v>
      </c>
      <c r="BS72" s="21">
        <v>163</v>
      </c>
      <c r="BT72" s="17" t="s">
        <v>3829</v>
      </c>
      <c r="BU72" s="7">
        <f t="shared" si="39"/>
        <v>7</v>
      </c>
      <c r="BV72" s="7">
        <f t="shared" si="40"/>
        <v>13</v>
      </c>
      <c r="BW72" s="7">
        <f t="shared" si="43"/>
        <v>20</v>
      </c>
      <c r="BX72" s="17">
        <v>24</v>
      </c>
      <c r="BY72" s="213">
        <v>750</v>
      </c>
    </row>
    <row r="73" spans="1:77" s="17" customFormat="1" hidden="1" x14ac:dyDescent="0.2">
      <c r="A73" s="17">
        <f t="shared" si="49"/>
        <v>72</v>
      </c>
      <c r="B73" s="47">
        <f t="shared" si="49"/>
        <v>2007</v>
      </c>
      <c r="C73" s="47">
        <f t="shared" si="49"/>
        <v>2008</v>
      </c>
      <c r="D73" s="18" t="s">
        <v>3208</v>
      </c>
      <c r="E73" s="18">
        <v>14</v>
      </c>
      <c r="F73" s="17">
        <f t="shared" si="44"/>
        <v>46</v>
      </c>
      <c r="G73" s="17">
        <v>8</v>
      </c>
      <c r="H73" s="17">
        <v>5</v>
      </c>
      <c r="I73" s="17">
        <v>10</v>
      </c>
      <c r="J73" s="17">
        <v>33</v>
      </c>
      <c r="K73" s="17">
        <v>34</v>
      </c>
      <c r="L73" s="17">
        <v>9</v>
      </c>
      <c r="M73" s="17">
        <v>6</v>
      </c>
      <c r="N73" s="17">
        <v>8</v>
      </c>
      <c r="O73" s="17">
        <v>38</v>
      </c>
      <c r="P73" s="17">
        <v>40</v>
      </c>
      <c r="Q73" s="17">
        <f t="shared" si="53"/>
        <v>17</v>
      </c>
      <c r="R73" s="17">
        <f t="shared" si="53"/>
        <v>11</v>
      </c>
      <c r="S73" s="17">
        <f t="shared" si="53"/>
        <v>18</v>
      </c>
      <c r="T73" s="17">
        <f t="shared" si="53"/>
        <v>71</v>
      </c>
      <c r="U73" s="17">
        <f t="shared" si="53"/>
        <v>74</v>
      </c>
      <c r="V73" s="17">
        <f t="shared" si="46"/>
        <v>62</v>
      </c>
      <c r="W73" s="19">
        <f t="shared" si="47"/>
        <v>0.44927536231884058</v>
      </c>
      <c r="Y73" s="9">
        <f t="shared" si="42"/>
        <v>-3</v>
      </c>
      <c r="Z73" s="20">
        <f t="shared" si="51"/>
        <v>93527</v>
      </c>
      <c r="AA73" s="21">
        <f t="shared" si="54"/>
        <v>2033.195652173913</v>
      </c>
      <c r="AB73" s="20">
        <f t="shared" si="32"/>
        <v>16939130</v>
      </c>
      <c r="AC73" s="20">
        <f>AB73/SUM($F$2:F73)</f>
        <v>5247.5619578686492</v>
      </c>
      <c r="AD73" s="20">
        <v>51940</v>
      </c>
      <c r="AE73" s="20">
        <f t="shared" si="55"/>
        <v>2258.2608695652175</v>
      </c>
      <c r="AF73" s="20">
        <v>41587</v>
      </c>
      <c r="AG73" s="20">
        <f t="shared" si="56"/>
        <v>1808.1304347826087</v>
      </c>
      <c r="AH73" s="20">
        <v>3136</v>
      </c>
      <c r="AI73" s="17" t="s">
        <v>511</v>
      </c>
      <c r="AJ73" s="20">
        <v>1567</v>
      </c>
      <c r="AK73" s="17" t="s">
        <v>1820</v>
      </c>
      <c r="AL73" s="20">
        <v>4944</v>
      </c>
      <c r="AM73" s="17" t="s">
        <v>1005</v>
      </c>
      <c r="AN73" s="20">
        <v>455</v>
      </c>
      <c r="AO73" s="17" t="s">
        <v>3447</v>
      </c>
      <c r="AP73" s="17">
        <v>1</v>
      </c>
      <c r="AQ73" s="17">
        <v>1</v>
      </c>
      <c r="AR73" s="17">
        <v>24</v>
      </c>
      <c r="AS73" s="17">
        <v>19</v>
      </c>
      <c r="AT73" s="17">
        <v>3</v>
      </c>
      <c r="AU73" s="17">
        <v>5</v>
      </c>
      <c r="AV73" s="17">
        <v>4</v>
      </c>
      <c r="AW73" s="17">
        <v>5</v>
      </c>
      <c r="AY73" s="17">
        <v>2</v>
      </c>
      <c r="AZ73" s="17">
        <v>16</v>
      </c>
      <c r="BA73" s="17">
        <v>50</v>
      </c>
      <c r="BB73" s="17">
        <v>4</v>
      </c>
      <c r="BD73" s="22">
        <f>AVERAGE($AW$2:AW73)</f>
        <v>3.7777777777777777</v>
      </c>
      <c r="BE73" s="19">
        <f t="shared" si="48"/>
        <v>0.25</v>
      </c>
      <c r="BF73" s="17">
        <v>10</v>
      </c>
      <c r="BG73" s="17">
        <v>11</v>
      </c>
      <c r="BI73" s="21">
        <v>3085</v>
      </c>
      <c r="BJ73" s="21">
        <f t="shared" si="57"/>
        <v>134.13043478260869</v>
      </c>
      <c r="BK73" s="21">
        <v>516</v>
      </c>
      <c r="BL73" s="17" t="s">
        <v>3094</v>
      </c>
      <c r="BM73" s="21">
        <v>34</v>
      </c>
      <c r="BN73" s="17" t="s">
        <v>2584</v>
      </c>
      <c r="BO73" s="21">
        <v>6210</v>
      </c>
      <c r="BP73" s="21">
        <f t="shared" si="52"/>
        <v>270</v>
      </c>
      <c r="BQ73" s="21">
        <v>862</v>
      </c>
      <c r="BR73" s="17" t="s">
        <v>3822</v>
      </c>
      <c r="BS73" s="21">
        <v>74</v>
      </c>
      <c r="BT73" s="17" t="s">
        <v>3829</v>
      </c>
      <c r="BU73" s="7">
        <f t="shared" si="39"/>
        <v>-1</v>
      </c>
      <c r="BV73" s="7">
        <f t="shared" si="40"/>
        <v>-2</v>
      </c>
      <c r="BW73" s="7">
        <f t="shared" si="43"/>
        <v>-3</v>
      </c>
      <c r="BX73" s="17">
        <v>14</v>
      </c>
      <c r="BY73" s="213">
        <v>1000</v>
      </c>
    </row>
    <row r="74" spans="1:77" s="17" customFormat="1" hidden="1" x14ac:dyDescent="0.2">
      <c r="A74" s="17">
        <f t="shared" ref="A74:C75" si="58">A73+1</f>
        <v>73</v>
      </c>
      <c r="B74" s="47">
        <f t="shared" si="58"/>
        <v>2008</v>
      </c>
      <c r="C74" s="47">
        <f t="shared" si="58"/>
        <v>2009</v>
      </c>
      <c r="D74" s="18" t="s">
        <v>3208</v>
      </c>
      <c r="E74" s="18">
        <v>17</v>
      </c>
      <c r="F74" s="17">
        <f t="shared" ref="F74:F83" si="59">SUM(Q74:S74)</f>
        <v>46</v>
      </c>
      <c r="G74" s="17">
        <v>8</v>
      </c>
      <c r="H74" s="17">
        <v>9</v>
      </c>
      <c r="I74" s="17">
        <v>6</v>
      </c>
      <c r="J74" s="17">
        <v>26</v>
      </c>
      <c r="K74" s="17">
        <v>20</v>
      </c>
      <c r="L74" s="17">
        <v>3</v>
      </c>
      <c r="M74" s="17">
        <v>10</v>
      </c>
      <c r="N74" s="17">
        <v>10</v>
      </c>
      <c r="O74" s="17">
        <v>21</v>
      </c>
      <c r="P74" s="17">
        <v>31</v>
      </c>
      <c r="Q74" s="17">
        <f t="shared" ref="Q74:U76" si="60">G74+L74</f>
        <v>11</v>
      </c>
      <c r="R74" s="17">
        <f t="shared" si="60"/>
        <v>19</v>
      </c>
      <c r="S74" s="17">
        <f t="shared" si="60"/>
        <v>16</v>
      </c>
      <c r="T74" s="17">
        <f t="shared" si="60"/>
        <v>47</v>
      </c>
      <c r="U74" s="17">
        <f t="shared" si="60"/>
        <v>51</v>
      </c>
      <c r="V74" s="17">
        <f t="shared" ref="V74:V79" si="61">Q74*3+R74</f>
        <v>52</v>
      </c>
      <c r="W74" s="19">
        <f t="shared" ref="W74:W79" si="62">V74/(F74*3)</f>
        <v>0.37681159420289856</v>
      </c>
      <c r="Y74" s="9">
        <f t="shared" si="42"/>
        <v>-4</v>
      </c>
      <c r="Z74" s="20">
        <f t="shared" si="51"/>
        <v>95614</v>
      </c>
      <c r="AA74" s="21">
        <f t="shared" si="54"/>
        <v>2078.5652173913045</v>
      </c>
      <c r="AB74" s="20">
        <f t="shared" si="32"/>
        <v>17034744</v>
      </c>
      <c r="AC74" s="20">
        <f>AB74/SUM($F$2:F74)</f>
        <v>5203.0372632865001</v>
      </c>
      <c r="AD74" s="20">
        <v>52794</v>
      </c>
      <c r="AE74" s="20">
        <f t="shared" si="55"/>
        <v>2295.391304347826</v>
      </c>
      <c r="AF74" s="20">
        <v>42820</v>
      </c>
      <c r="AG74" s="20">
        <f t="shared" si="56"/>
        <v>1861.7391304347825</v>
      </c>
      <c r="AH74" s="20">
        <v>2703</v>
      </c>
      <c r="AI74" s="17" t="s">
        <v>3034</v>
      </c>
      <c r="AJ74" s="20">
        <v>1714</v>
      </c>
      <c r="AK74" s="17" t="s">
        <v>2912</v>
      </c>
      <c r="AL74" s="20">
        <v>5173</v>
      </c>
      <c r="AM74" s="17" t="s">
        <v>2385</v>
      </c>
      <c r="AN74" s="20">
        <v>681</v>
      </c>
      <c r="AO74" s="17" t="s">
        <v>2124</v>
      </c>
      <c r="AP74" s="17">
        <v>4</v>
      </c>
      <c r="AQ74" s="17">
        <v>2</v>
      </c>
      <c r="AR74" s="17">
        <v>44</v>
      </c>
      <c r="AS74" s="17">
        <v>27</v>
      </c>
      <c r="AT74" s="17">
        <v>10</v>
      </c>
      <c r="AU74" s="17">
        <v>2</v>
      </c>
      <c r="AV74" s="17">
        <v>2</v>
      </c>
      <c r="AW74" s="17">
        <v>5</v>
      </c>
      <c r="AY74" s="17">
        <v>2</v>
      </c>
      <c r="AZ74" s="17">
        <v>16</v>
      </c>
      <c r="BA74" s="17">
        <v>50</v>
      </c>
      <c r="BB74" s="17">
        <v>5</v>
      </c>
      <c r="BD74" s="22">
        <f>AVERAGE($AW$2:AW74)</f>
        <v>3.7945205479452055</v>
      </c>
      <c r="BE74" s="19">
        <f t="shared" ref="BE74:BE81" si="63">SUM(AX74:AZ74)/A74</f>
        <v>0.24657534246575341</v>
      </c>
      <c r="BF74" s="17">
        <v>14</v>
      </c>
      <c r="BG74" s="17">
        <v>14</v>
      </c>
      <c r="BI74" s="21">
        <v>3747</v>
      </c>
      <c r="BJ74" s="21">
        <f t="shared" si="57"/>
        <v>162.91304347826087</v>
      </c>
      <c r="BK74" s="21">
        <v>415</v>
      </c>
      <c r="BL74" s="17" t="s">
        <v>3817</v>
      </c>
      <c r="BM74" s="21">
        <v>20</v>
      </c>
      <c r="BN74" s="17" t="s">
        <v>3819</v>
      </c>
      <c r="BO74" s="21">
        <v>5004</v>
      </c>
      <c r="BP74" s="21">
        <f t="shared" si="52"/>
        <v>217.56521739130434</v>
      </c>
      <c r="BQ74" s="21">
        <v>526</v>
      </c>
      <c r="BR74" s="17" t="s">
        <v>3823</v>
      </c>
      <c r="BS74" s="21">
        <v>60</v>
      </c>
      <c r="BT74" s="17" t="s">
        <v>3829</v>
      </c>
      <c r="BU74" s="7">
        <f t="shared" si="39"/>
        <v>6</v>
      </c>
      <c r="BV74" s="7">
        <f t="shared" si="40"/>
        <v>-10</v>
      </c>
      <c r="BW74" s="7">
        <f t="shared" si="43"/>
        <v>-4</v>
      </c>
      <c r="BX74" s="17">
        <v>15</v>
      </c>
      <c r="BY74" s="213">
        <v>850</v>
      </c>
    </row>
    <row r="75" spans="1:77" s="17" customFormat="1" hidden="1" x14ac:dyDescent="0.2">
      <c r="A75" s="17">
        <f t="shared" si="58"/>
        <v>74</v>
      </c>
      <c r="B75" s="47">
        <f t="shared" si="58"/>
        <v>2009</v>
      </c>
      <c r="C75" s="47">
        <f t="shared" si="58"/>
        <v>2010</v>
      </c>
      <c r="D75" s="18" t="s">
        <v>3208</v>
      </c>
      <c r="E75" s="18">
        <v>5</v>
      </c>
      <c r="F75" s="17">
        <f t="shared" si="59"/>
        <v>44</v>
      </c>
      <c r="G75" s="17">
        <v>13</v>
      </c>
      <c r="H75" s="17">
        <v>7</v>
      </c>
      <c r="I75" s="17">
        <v>2</v>
      </c>
      <c r="J75" s="17">
        <v>40</v>
      </c>
      <c r="K75" s="17">
        <v>15</v>
      </c>
      <c r="L75" s="17">
        <v>9</v>
      </c>
      <c r="M75" s="17">
        <v>5</v>
      </c>
      <c r="N75" s="17">
        <v>8</v>
      </c>
      <c r="O75" s="17">
        <v>22</v>
      </c>
      <c r="P75" s="17">
        <v>20</v>
      </c>
      <c r="Q75" s="17">
        <f t="shared" si="60"/>
        <v>22</v>
      </c>
      <c r="R75" s="17">
        <f t="shared" si="60"/>
        <v>12</v>
      </c>
      <c r="S75" s="17">
        <f t="shared" si="60"/>
        <v>10</v>
      </c>
      <c r="T75" s="17">
        <f t="shared" si="60"/>
        <v>62</v>
      </c>
      <c r="U75" s="17">
        <f t="shared" si="60"/>
        <v>35</v>
      </c>
      <c r="V75" s="17">
        <f t="shared" si="61"/>
        <v>78</v>
      </c>
      <c r="W75" s="19">
        <f t="shared" si="62"/>
        <v>0.59090909090909094</v>
      </c>
      <c r="X75" s="54" t="s">
        <v>4121</v>
      </c>
      <c r="Y75" s="9">
        <f t="shared" si="42"/>
        <v>27</v>
      </c>
      <c r="Z75" s="20">
        <f t="shared" si="51"/>
        <v>104339</v>
      </c>
      <c r="AA75" s="21">
        <f t="shared" si="54"/>
        <v>2371.340909090909</v>
      </c>
      <c r="AB75" s="20">
        <f t="shared" si="32"/>
        <v>17139083</v>
      </c>
      <c r="AC75" s="20">
        <f>AB75/SUM($F$2:F75)</f>
        <v>5165.4861362266429</v>
      </c>
      <c r="AD75" s="20">
        <v>58619</v>
      </c>
      <c r="AE75" s="20">
        <f t="shared" si="55"/>
        <v>2664.5</v>
      </c>
      <c r="AF75" s="20">
        <v>45720</v>
      </c>
      <c r="AG75" s="20">
        <f t="shared" si="56"/>
        <v>2078.181818181818</v>
      </c>
      <c r="AH75" s="20">
        <v>4587</v>
      </c>
      <c r="AI75" s="17" t="s">
        <v>3</v>
      </c>
      <c r="AJ75" s="20">
        <v>1867</v>
      </c>
      <c r="AK75" s="17" t="s">
        <v>2936</v>
      </c>
      <c r="AL75" s="20">
        <v>6408</v>
      </c>
      <c r="AM75" s="17" t="s">
        <v>1005</v>
      </c>
      <c r="AN75" s="20">
        <v>323</v>
      </c>
      <c r="AO75" s="17" t="s">
        <v>2721</v>
      </c>
      <c r="AP75" s="17">
        <v>2</v>
      </c>
      <c r="AQ75" s="17">
        <v>2</v>
      </c>
      <c r="AR75" s="17">
        <v>21</v>
      </c>
      <c r="AS75" s="17">
        <v>44</v>
      </c>
      <c r="AT75" s="17">
        <v>1</v>
      </c>
      <c r="AU75" s="17">
        <v>5</v>
      </c>
      <c r="AV75" s="17">
        <v>2</v>
      </c>
      <c r="AW75" s="17">
        <v>5</v>
      </c>
      <c r="AY75" s="17">
        <v>2</v>
      </c>
      <c r="AZ75" s="17">
        <v>16</v>
      </c>
      <c r="BA75" s="17">
        <v>50</v>
      </c>
      <c r="BB75" s="17">
        <v>6</v>
      </c>
      <c r="BD75" s="22">
        <f>AVERAGE($AW$2:AW75)</f>
        <v>3.810810810810811</v>
      </c>
      <c r="BE75" s="19">
        <f t="shared" si="63"/>
        <v>0.24324324324324326</v>
      </c>
      <c r="BF75" s="17">
        <v>19</v>
      </c>
      <c r="BG75" s="17">
        <v>9</v>
      </c>
      <c r="BI75" s="21">
        <v>3693</v>
      </c>
      <c r="BJ75" s="21">
        <f t="shared" si="57"/>
        <v>167.86363636363637</v>
      </c>
      <c r="BK75" s="21">
        <v>778</v>
      </c>
      <c r="BL75" s="17" t="s">
        <v>3813</v>
      </c>
      <c r="BM75" s="21">
        <v>11</v>
      </c>
      <c r="BN75" s="17" t="s">
        <v>3819</v>
      </c>
      <c r="BO75" s="21">
        <v>5653</v>
      </c>
      <c r="BP75" s="21">
        <f t="shared" si="52"/>
        <v>256.95454545454544</v>
      </c>
      <c r="BQ75" s="21">
        <v>597</v>
      </c>
      <c r="BR75" s="17" t="s">
        <v>1238</v>
      </c>
      <c r="BS75" s="23">
        <v>100</v>
      </c>
      <c r="BT75" s="17" t="s">
        <v>3830</v>
      </c>
      <c r="BU75" s="7">
        <f t="shared" si="39"/>
        <v>25</v>
      </c>
      <c r="BV75" s="7">
        <f t="shared" si="40"/>
        <v>2</v>
      </c>
      <c r="BW75" s="7">
        <f t="shared" si="43"/>
        <v>27</v>
      </c>
      <c r="BX75" s="17">
        <v>26</v>
      </c>
      <c r="BY75" s="213">
        <v>1000</v>
      </c>
    </row>
    <row r="76" spans="1:77" s="17" customFormat="1" hidden="1" x14ac:dyDescent="0.2">
      <c r="A76" s="17">
        <f t="shared" ref="A76:C78" si="64">A75+1</f>
        <v>75</v>
      </c>
      <c r="B76" s="47">
        <f t="shared" si="64"/>
        <v>2010</v>
      </c>
      <c r="C76" s="47">
        <f t="shared" si="64"/>
        <v>2011</v>
      </c>
      <c r="D76" s="18" t="s">
        <v>3208</v>
      </c>
      <c r="E76" s="18">
        <v>8</v>
      </c>
      <c r="F76" s="17">
        <f t="shared" si="59"/>
        <v>46</v>
      </c>
      <c r="G76" s="17">
        <v>14</v>
      </c>
      <c r="H76" s="17">
        <v>6</v>
      </c>
      <c r="I76" s="17">
        <v>3</v>
      </c>
      <c r="J76" s="17">
        <v>31</v>
      </c>
      <c r="K76" s="17">
        <v>13</v>
      </c>
      <c r="L76" s="17">
        <v>5</v>
      </c>
      <c r="M76" s="17">
        <v>8</v>
      </c>
      <c r="N76" s="17">
        <v>10</v>
      </c>
      <c r="O76" s="17">
        <v>24</v>
      </c>
      <c r="P76" s="17">
        <v>37</v>
      </c>
      <c r="Q76" s="17">
        <f t="shared" si="60"/>
        <v>19</v>
      </c>
      <c r="R76" s="17">
        <f t="shared" si="60"/>
        <v>14</v>
      </c>
      <c r="S76" s="17">
        <f t="shared" si="60"/>
        <v>13</v>
      </c>
      <c r="T76" s="17">
        <f t="shared" si="60"/>
        <v>55</v>
      </c>
      <c r="U76" s="17">
        <f t="shared" si="60"/>
        <v>50</v>
      </c>
      <c r="V76" s="17">
        <f t="shared" si="61"/>
        <v>71</v>
      </c>
      <c r="W76" s="19">
        <f t="shared" si="62"/>
        <v>0.51449275362318836</v>
      </c>
      <c r="Y76" s="9">
        <f t="shared" si="42"/>
        <v>5</v>
      </c>
      <c r="Z76" s="20">
        <f t="shared" si="51"/>
        <v>103454</v>
      </c>
      <c r="AA76" s="21">
        <f t="shared" si="54"/>
        <v>2249</v>
      </c>
      <c r="AB76" s="20">
        <f t="shared" si="32"/>
        <v>17242537</v>
      </c>
      <c r="AC76" s="20">
        <f>AB76/SUM($F$2:F76)</f>
        <v>5125.6055291319853</v>
      </c>
      <c r="AD76" s="20">
        <v>57166</v>
      </c>
      <c r="AE76" s="20">
        <f t="shared" si="55"/>
        <v>2485.478260869565</v>
      </c>
      <c r="AF76" s="20">
        <v>46288</v>
      </c>
      <c r="AG76" s="20">
        <f t="shared" si="56"/>
        <v>2012.5217391304348</v>
      </c>
      <c r="AH76" s="20">
        <v>3176</v>
      </c>
      <c r="AI76" s="17" t="s">
        <v>3369</v>
      </c>
      <c r="AJ76" s="20">
        <v>1978</v>
      </c>
      <c r="AK76" s="17" t="s">
        <v>2912</v>
      </c>
      <c r="AL76" s="20">
        <v>5997</v>
      </c>
      <c r="AM76" s="17" t="s">
        <v>1406</v>
      </c>
      <c r="AN76" s="20">
        <v>458</v>
      </c>
      <c r="AO76" s="17" t="s">
        <v>187</v>
      </c>
      <c r="AP76" s="17">
        <v>3</v>
      </c>
      <c r="AQ76" s="17">
        <v>4</v>
      </c>
      <c r="AR76" s="17">
        <v>26</v>
      </c>
      <c r="AS76" s="17">
        <v>29</v>
      </c>
      <c r="AT76" s="17">
        <v>1</v>
      </c>
      <c r="AU76" s="17">
        <v>4</v>
      </c>
      <c r="AV76" s="17">
        <v>0</v>
      </c>
      <c r="AW76" s="17">
        <v>5</v>
      </c>
      <c r="AY76" s="17">
        <v>2</v>
      </c>
      <c r="AZ76" s="17">
        <v>16</v>
      </c>
      <c r="BA76" s="17">
        <v>50</v>
      </c>
      <c r="BB76" s="17">
        <v>7</v>
      </c>
      <c r="BD76" s="22">
        <f>AVERAGE($AW$2:AW76)</f>
        <v>3.8266666666666667</v>
      </c>
      <c r="BE76" s="19">
        <f t="shared" si="63"/>
        <v>0.24</v>
      </c>
      <c r="BF76" s="17">
        <v>18</v>
      </c>
      <c r="BG76" s="17">
        <v>13</v>
      </c>
      <c r="BI76" s="21">
        <v>4114</v>
      </c>
      <c r="BJ76" s="21">
        <f t="shared" si="57"/>
        <v>178.86956521739131</v>
      </c>
      <c r="BK76" s="21">
        <v>836</v>
      </c>
      <c r="BL76" s="17" t="s">
        <v>3814</v>
      </c>
      <c r="BM76" s="21">
        <v>17</v>
      </c>
      <c r="BN76" s="17" t="s">
        <v>1781</v>
      </c>
      <c r="BO76" s="21">
        <v>7010</v>
      </c>
      <c r="BP76" s="21">
        <f t="shared" si="52"/>
        <v>304.78260869565219</v>
      </c>
      <c r="BQ76" s="21">
        <v>1003</v>
      </c>
      <c r="BR76" s="17" t="s">
        <v>3382</v>
      </c>
      <c r="BS76" s="21">
        <v>79</v>
      </c>
      <c r="BT76" s="17" t="s">
        <v>2909</v>
      </c>
      <c r="BU76" s="7">
        <f t="shared" si="39"/>
        <v>18</v>
      </c>
      <c r="BV76" s="7">
        <f t="shared" si="40"/>
        <v>-13</v>
      </c>
      <c r="BW76" s="7">
        <f t="shared" si="43"/>
        <v>5</v>
      </c>
      <c r="BX76" s="17">
        <v>12</v>
      </c>
      <c r="BY76" s="213">
        <v>1000</v>
      </c>
    </row>
    <row r="77" spans="1:77" s="17" customFormat="1" hidden="1" x14ac:dyDescent="0.2">
      <c r="A77" s="17">
        <f t="shared" si="64"/>
        <v>76</v>
      </c>
      <c r="B77" s="47">
        <f t="shared" si="64"/>
        <v>2011</v>
      </c>
      <c r="C77" s="47">
        <f t="shared" si="64"/>
        <v>2012</v>
      </c>
      <c r="D77" s="18" t="s">
        <v>3208</v>
      </c>
      <c r="E77" s="18">
        <v>4</v>
      </c>
      <c r="F77" s="17">
        <f t="shared" si="59"/>
        <v>46</v>
      </c>
      <c r="G77" s="17">
        <v>11</v>
      </c>
      <c r="H77" s="17">
        <v>6</v>
      </c>
      <c r="I77" s="17">
        <v>6</v>
      </c>
      <c r="J77" s="17">
        <v>43</v>
      </c>
      <c r="K77" s="17">
        <v>24</v>
      </c>
      <c r="L77" s="17">
        <v>12</v>
      </c>
      <c r="M77" s="17">
        <v>8</v>
      </c>
      <c r="N77" s="17">
        <v>3</v>
      </c>
      <c r="O77" s="17">
        <v>38</v>
      </c>
      <c r="P77" s="17">
        <v>21</v>
      </c>
      <c r="Q77" s="17">
        <f t="shared" ref="Q77:U78" si="65">G77+L77</f>
        <v>23</v>
      </c>
      <c r="R77" s="17">
        <f t="shared" si="65"/>
        <v>14</v>
      </c>
      <c r="S77" s="17">
        <f t="shared" si="65"/>
        <v>9</v>
      </c>
      <c r="T77" s="17">
        <f t="shared" si="65"/>
        <v>81</v>
      </c>
      <c r="U77" s="17">
        <f t="shared" si="65"/>
        <v>45</v>
      </c>
      <c r="V77" s="17">
        <f t="shared" si="61"/>
        <v>83</v>
      </c>
      <c r="W77" s="19">
        <f t="shared" si="62"/>
        <v>0.60144927536231885</v>
      </c>
      <c r="X77" s="14" t="s">
        <v>4122</v>
      </c>
      <c r="Y77" s="9">
        <f t="shared" si="42"/>
        <v>36</v>
      </c>
      <c r="Z77" s="20">
        <f t="shared" si="51"/>
        <v>125912</v>
      </c>
      <c r="AA77" s="21">
        <f t="shared" si="54"/>
        <v>2737.217391304348</v>
      </c>
      <c r="AB77" s="20">
        <f t="shared" si="32"/>
        <v>17368449</v>
      </c>
      <c r="AC77" s="20">
        <f>AB77/SUM($F$2:F77)</f>
        <v>5093.3868035190617</v>
      </c>
      <c r="AD77" s="20">
        <v>71690</v>
      </c>
      <c r="AE77" s="20">
        <f t="shared" si="55"/>
        <v>3116.9565217391305</v>
      </c>
      <c r="AF77" s="20">
        <v>54222</v>
      </c>
      <c r="AG77" s="20">
        <f t="shared" si="56"/>
        <v>2357.478260869565</v>
      </c>
      <c r="AH77" s="20">
        <v>4295</v>
      </c>
      <c r="AI77" s="17" t="s">
        <v>234</v>
      </c>
      <c r="AJ77" s="20">
        <v>2030</v>
      </c>
      <c r="AK77" s="17" t="s">
        <v>72</v>
      </c>
      <c r="AL77" s="20">
        <v>6413</v>
      </c>
      <c r="AM77" s="17" t="s">
        <v>3382</v>
      </c>
      <c r="AN77" s="20">
        <v>525</v>
      </c>
      <c r="AO77" s="17" t="s">
        <v>187</v>
      </c>
      <c r="AP77" s="17">
        <v>2</v>
      </c>
      <c r="AQ77" s="17">
        <v>3</v>
      </c>
      <c r="AR77" s="17">
        <v>18</v>
      </c>
      <c r="AS77" s="17">
        <v>46</v>
      </c>
      <c r="AT77" s="17">
        <v>2</v>
      </c>
      <c r="AU77" s="17">
        <v>9</v>
      </c>
      <c r="AV77" s="17">
        <v>1</v>
      </c>
      <c r="AW77" s="17">
        <v>5</v>
      </c>
      <c r="AY77" s="17">
        <v>2</v>
      </c>
      <c r="AZ77" s="17">
        <v>16</v>
      </c>
      <c r="BA77" s="17">
        <v>50</v>
      </c>
      <c r="BB77" s="17">
        <v>8</v>
      </c>
      <c r="BD77" s="22">
        <f>AVERAGE($AW$2:AW77)</f>
        <v>3.8421052631578947</v>
      </c>
      <c r="BE77" s="19">
        <f t="shared" si="63"/>
        <v>0.23684210526315788</v>
      </c>
      <c r="BF77" s="17">
        <v>17</v>
      </c>
      <c r="BG77" s="17">
        <v>8</v>
      </c>
      <c r="BI77" s="21">
        <v>6243</v>
      </c>
      <c r="BJ77" s="21">
        <f t="shared" si="57"/>
        <v>271.43478260869563</v>
      </c>
      <c r="BK77" s="21">
        <v>897</v>
      </c>
      <c r="BL77" s="17" t="s">
        <v>3814</v>
      </c>
      <c r="BM77" s="21">
        <v>21</v>
      </c>
      <c r="BN77" s="17" t="s">
        <v>72</v>
      </c>
      <c r="BO77" s="21">
        <v>8949</v>
      </c>
      <c r="BP77" s="21">
        <f t="shared" si="52"/>
        <v>389.08695652173913</v>
      </c>
      <c r="BQ77" s="21">
        <v>1358</v>
      </c>
      <c r="BR77" s="17" t="s">
        <v>3382</v>
      </c>
      <c r="BS77" s="21">
        <v>86</v>
      </c>
      <c r="BT77" s="17" t="s">
        <v>3084</v>
      </c>
      <c r="BU77" s="7">
        <f t="shared" si="39"/>
        <v>19</v>
      </c>
      <c r="BV77" s="7">
        <f t="shared" si="40"/>
        <v>17</v>
      </c>
      <c r="BW77" s="7">
        <f t="shared" si="43"/>
        <v>36</v>
      </c>
      <c r="BX77" s="17">
        <v>18</v>
      </c>
      <c r="BY77" s="213">
        <v>959</v>
      </c>
    </row>
    <row r="78" spans="1:77" hidden="1" x14ac:dyDescent="0.2">
      <c r="A78" s="5">
        <f t="shared" si="64"/>
        <v>77</v>
      </c>
      <c r="B78" s="46">
        <f t="shared" si="64"/>
        <v>2012</v>
      </c>
      <c r="C78" s="46">
        <f t="shared" si="64"/>
        <v>2013</v>
      </c>
      <c r="D78" s="2" t="s">
        <v>1859</v>
      </c>
      <c r="E78" s="6">
        <v>17</v>
      </c>
      <c r="F78" s="5">
        <f t="shared" si="59"/>
        <v>46</v>
      </c>
      <c r="G78" s="7">
        <v>6</v>
      </c>
      <c r="H78" s="7">
        <v>8</v>
      </c>
      <c r="I78" s="7">
        <v>9</v>
      </c>
      <c r="J78" s="7">
        <v>25</v>
      </c>
      <c r="K78" s="7">
        <v>31</v>
      </c>
      <c r="L78" s="7">
        <v>6</v>
      </c>
      <c r="M78" s="7">
        <v>11</v>
      </c>
      <c r="N78" s="7">
        <v>6</v>
      </c>
      <c r="O78" s="7">
        <v>25</v>
      </c>
      <c r="P78" s="7">
        <v>29</v>
      </c>
      <c r="Q78" s="7">
        <f t="shared" si="65"/>
        <v>12</v>
      </c>
      <c r="R78" s="7">
        <f t="shared" si="65"/>
        <v>19</v>
      </c>
      <c r="S78" s="7">
        <f t="shared" si="65"/>
        <v>15</v>
      </c>
      <c r="T78" s="7">
        <f t="shared" si="65"/>
        <v>50</v>
      </c>
      <c r="U78" s="7">
        <f t="shared" si="65"/>
        <v>60</v>
      </c>
      <c r="V78" s="5">
        <f t="shared" si="61"/>
        <v>55</v>
      </c>
      <c r="W78" s="8">
        <f t="shared" si="62"/>
        <v>0.39855072463768115</v>
      </c>
      <c r="X78" s="5"/>
      <c r="Y78" s="9">
        <f t="shared" si="42"/>
        <v>-10</v>
      </c>
      <c r="Z78" s="10">
        <f t="shared" si="51"/>
        <v>193644</v>
      </c>
      <c r="AA78" s="11">
        <f t="shared" si="54"/>
        <v>4209.652173913043</v>
      </c>
      <c r="AB78" s="10">
        <f t="shared" ref="AB78:AB85" si="66">AB77+Z78</f>
        <v>17562093</v>
      </c>
      <c r="AC78" s="10">
        <f>AB78/SUM($F$2:F78)</f>
        <v>5081.6241319444443</v>
      </c>
      <c r="AD78" s="10">
        <v>89193</v>
      </c>
      <c r="AE78" s="10">
        <f t="shared" si="55"/>
        <v>3877.9565217391305</v>
      </c>
      <c r="AF78" s="10">
        <v>104451</v>
      </c>
      <c r="AG78" s="10">
        <f t="shared" si="56"/>
        <v>4541.347826086957</v>
      </c>
      <c r="AH78" s="10">
        <v>5975</v>
      </c>
      <c r="AI78" s="7" t="s">
        <v>1860</v>
      </c>
      <c r="AJ78" s="10">
        <v>2699</v>
      </c>
      <c r="AK78" s="7" t="s">
        <v>3380</v>
      </c>
      <c r="AL78" s="10">
        <v>11883</v>
      </c>
      <c r="AM78" s="7" t="s">
        <v>1701</v>
      </c>
      <c r="AN78" s="10">
        <v>1506</v>
      </c>
      <c r="AO78" s="7" t="s">
        <v>1858</v>
      </c>
      <c r="AP78" s="7">
        <v>5</v>
      </c>
      <c r="AQ78" s="7">
        <v>4</v>
      </c>
      <c r="AR78" s="7">
        <v>44</v>
      </c>
      <c r="AS78" s="7">
        <v>31</v>
      </c>
      <c r="AT78" s="7">
        <v>7</v>
      </c>
      <c r="AU78" s="7">
        <v>1</v>
      </c>
      <c r="AV78" s="7">
        <v>3</v>
      </c>
      <c r="AW78" s="7">
        <v>4</v>
      </c>
      <c r="AY78" s="7">
        <v>2</v>
      </c>
      <c r="AZ78" s="7">
        <v>16</v>
      </c>
      <c r="BA78" s="7">
        <v>51</v>
      </c>
      <c r="BB78" s="7">
        <v>8</v>
      </c>
      <c r="BD78" s="12">
        <f>AVERAGE($AW$2:AW78)</f>
        <v>3.8441558441558441</v>
      </c>
      <c r="BE78" s="8">
        <f t="shared" si="63"/>
        <v>0.23376623376623376</v>
      </c>
      <c r="BF78" s="7">
        <v>15</v>
      </c>
      <c r="BG78" s="7">
        <v>17</v>
      </c>
      <c r="BI78" s="11">
        <v>11789</v>
      </c>
      <c r="BJ78" s="11">
        <f t="shared" si="57"/>
        <v>512.56521739130437</v>
      </c>
      <c r="BK78" s="11">
        <v>2028</v>
      </c>
      <c r="BL78" s="7" t="s">
        <v>3815</v>
      </c>
      <c r="BM78" s="11">
        <v>108</v>
      </c>
      <c r="BN78" s="7" t="s">
        <v>3820</v>
      </c>
      <c r="BO78" s="11">
        <v>11261</v>
      </c>
      <c r="BP78" s="11">
        <f t="shared" si="52"/>
        <v>489.60869565217394</v>
      </c>
      <c r="BQ78" s="11">
        <v>1440</v>
      </c>
      <c r="BR78" s="7" t="s">
        <v>3824</v>
      </c>
      <c r="BS78" s="11">
        <v>188</v>
      </c>
      <c r="BT78" s="7" t="s">
        <v>585</v>
      </c>
      <c r="BU78" s="7">
        <f t="shared" si="39"/>
        <v>-6</v>
      </c>
      <c r="BV78" s="7">
        <f t="shared" si="40"/>
        <v>-4</v>
      </c>
      <c r="BW78" s="7">
        <f t="shared" si="43"/>
        <v>-10</v>
      </c>
      <c r="BX78" s="7">
        <v>10</v>
      </c>
      <c r="BY78" s="87">
        <v>1528</v>
      </c>
    </row>
    <row r="79" spans="1:77" hidden="1" x14ac:dyDescent="0.2">
      <c r="A79" s="5">
        <f t="shared" ref="A79:C90" si="67">A78+1</f>
        <v>78</v>
      </c>
      <c r="B79" s="46">
        <f t="shared" si="67"/>
        <v>2013</v>
      </c>
      <c r="C79" s="46">
        <f t="shared" si="67"/>
        <v>2014</v>
      </c>
      <c r="D79" s="2" t="s">
        <v>1859</v>
      </c>
      <c r="E79" s="6">
        <v>7</v>
      </c>
      <c r="F79" s="5">
        <f t="shared" si="59"/>
        <v>46</v>
      </c>
      <c r="G79" s="7">
        <v>10</v>
      </c>
      <c r="H79" s="7">
        <v>9</v>
      </c>
      <c r="I79" s="7">
        <v>4</v>
      </c>
      <c r="J79" s="7">
        <v>23</v>
      </c>
      <c r="K79" s="7">
        <v>15</v>
      </c>
      <c r="L79" s="7">
        <v>8</v>
      </c>
      <c r="M79" s="7">
        <v>8</v>
      </c>
      <c r="N79" s="7">
        <v>7</v>
      </c>
      <c r="O79" s="7">
        <v>29</v>
      </c>
      <c r="P79" s="7">
        <v>26</v>
      </c>
      <c r="Q79" s="7">
        <f t="shared" ref="Q79:U83" si="68">G79+L79</f>
        <v>18</v>
      </c>
      <c r="R79" s="7">
        <f t="shared" si="68"/>
        <v>17</v>
      </c>
      <c r="S79" s="7">
        <f t="shared" si="68"/>
        <v>11</v>
      </c>
      <c r="T79" s="7">
        <f t="shared" si="68"/>
        <v>52</v>
      </c>
      <c r="U79" s="7">
        <f t="shared" si="68"/>
        <v>41</v>
      </c>
      <c r="V79" s="5">
        <f t="shared" si="61"/>
        <v>71</v>
      </c>
      <c r="W79" s="8">
        <f t="shared" si="62"/>
        <v>0.51449275362318836</v>
      </c>
      <c r="X79" s="54" t="s">
        <v>4120</v>
      </c>
      <c r="Y79" s="9">
        <f t="shared" si="42"/>
        <v>11</v>
      </c>
      <c r="Z79" s="10">
        <f t="shared" si="51"/>
        <v>192748</v>
      </c>
      <c r="AA79" s="11">
        <f t="shared" si="54"/>
        <v>4190.173913043478</v>
      </c>
      <c r="AB79" s="10">
        <f t="shared" si="66"/>
        <v>17754841</v>
      </c>
      <c r="AC79" s="10">
        <f>AB79/SUM($F$2:F79)</f>
        <v>5069.9146202170186</v>
      </c>
      <c r="AD79" s="10">
        <v>86783</v>
      </c>
      <c r="AE79" s="10">
        <f t="shared" si="55"/>
        <v>3773.1739130434785</v>
      </c>
      <c r="AF79" s="10">
        <v>105965</v>
      </c>
      <c r="AG79" s="10">
        <f t="shared" si="56"/>
        <v>4607.173913043478</v>
      </c>
      <c r="AH79" s="10">
        <v>5225</v>
      </c>
      <c r="AI79" s="7" t="s">
        <v>2255</v>
      </c>
      <c r="AJ79" s="10">
        <v>3148</v>
      </c>
      <c r="AK79" s="7" t="s">
        <v>2842</v>
      </c>
      <c r="AL79" s="10">
        <v>14814</v>
      </c>
      <c r="AM79" s="7" t="s">
        <v>468</v>
      </c>
      <c r="AN79" s="10">
        <v>1381</v>
      </c>
      <c r="AO79" s="7" t="s">
        <v>149</v>
      </c>
      <c r="AP79" s="7">
        <v>7</v>
      </c>
      <c r="AQ79" s="7">
        <v>2</v>
      </c>
      <c r="AR79" s="7">
        <v>34</v>
      </c>
      <c r="AS79" s="7">
        <v>28</v>
      </c>
      <c r="AT79" s="7">
        <v>1</v>
      </c>
      <c r="AU79" s="7">
        <v>3</v>
      </c>
      <c r="AV79" s="7">
        <v>0</v>
      </c>
      <c r="AW79" s="7">
        <v>4</v>
      </c>
      <c r="AY79" s="7">
        <v>2</v>
      </c>
      <c r="AZ79" s="7">
        <v>16</v>
      </c>
      <c r="BA79" s="7">
        <v>52</v>
      </c>
      <c r="BB79" s="7">
        <v>8</v>
      </c>
      <c r="BD79" s="12">
        <f>AVERAGE($AW$2:AW79)</f>
        <v>3.8461538461538463</v>
      </c>
      <c r="BE79" s="8">
        <f t="shared" si="63"/>
        <v>0.23076923076923078</v>
      </c>
      <c r="BF79" s="13">
        <v>22</v>
      </c>
      <c r="BG79" s="7">
        <v>15</v>
      </c>
      <c r="BI79" s="11">
        <v>11775</v>
      </c>
      <c r="BJ79" s="11">
        <f t="shared" si="57"/>
        <v>511.95652173913044</v>
      </c>
      <c r="BK79" s="11">
        <v>1714</v>
      </c>
      <c r="BL79" s="7" t="s">
        <v>3716</v>
      </c>
      <c r="BM79" s="11">
        <v>105</v>
      </c>
      <c r="BN79" s="7" t="s">
        <v>3821</v>
      </c>
      <c r="BO79" s="11">
        <v>11308</v>
      </c>
      <c r="BP79" s="11">
        <f t="shared" si="52"/>
        <v>491.6521739130435</v>
      </c>
      <c r="BQ79" s="24">
        <v>1200</v>
      </c>
      <c r="BR79" s="7" t="s">
        <v>3825</v>
      </c>
      <c r="BS79" s="11">
        <v>126</v>
      </c>
      <c r="BT79" s="7" t="s">
        <v>585</v>
      </c>
      <c r="BU79" s="7">
        <f t="shared" si="39"/>
        <v>8</v>
      </c>
      <c r="BV79" s="7">
        <f t="shared" si="40"/>
        <v>3</v>
      </c>
      <c r="BW79" s="7">
        <f t="shared" si="43"/>
        <v>11</v>
      </c>
      <c r="BX79" s="7">
        <v>10</v>
      </c>
      <c r="BY79" s="87">
        <v>1643</v>
      </c>
    </row>
    <row r="80" spans="1:77" hidden="1" x14ac:dyDescent="0.2">
      <c r="A80" s="5">
        <f t="shared" si="67"/>
        <v>79</v>
      </c>
      <c r="B80" s="46">
        <f t="shared" si="67"/>
        <v>2014</v>
      </c>
      <c r="C80" s="46">
        <f t="shared" si="67"/>
        <v>2015</v>
      </c>
      <c r="D80" s="2" t="s">
        <v>1859</v>
      </c>
      <c r="E80" s="6">
        <v>18</v>
      </c>
      <c r="F80" s="5">
        <f t="shared" si="59"/>
        <v>46</v>
      </c>
      <c r="G80" s="7">
        <v>5</v>
      </c>
      <c r="H80" s="7">
        <v>10</v>
      </c>
      <c r="I80" s="7">
        <v>8</v>
      </c>
      <c r="J80" s="7">
        <v>16</v>
      </c>
      <c r="K80" s="7">
        <v>21</v>
      </c>
      <c r="L80" s="7">
        <v>6</v>
      </c>
      <c r="M80" s="7">
        <v>9</v>
      </c>
      <c r="N80" s="7">
        <v>8</v>
      </c>
      <c r="O80" s="7">
        <v>30</v>
      </c>
      <c r="P80" s="7">
        <v>30</v>
      </c>
      <c r="Q80" s="7">
        <f t="shared" si="68"/>
        <v>11</v>
      </c>
      <c r="R80" s="7">
        <f t="shared" si="68"/>
        <v>19</v>
      </c>
      <c r="S80" s="7">
        <f t="shared" si="68"/>
        <v>16</v>
      </c>
      <c r="T80" s="7">
        <f t="shared" si="68"/>
        <v>46</v>
      </c>
      <c r="U80" s="7">
        <f t="shared" si="68"/>
        <v>51</v>
      </c>
      <c r="V80" s="5">
        <f t="shared" ref="V80:V87" si="69">Q80*3+R80</f>
        <v>52</v>
      </c>
      <c r="W80" s="8">
        <f t="shared" ref="W80:W87" si="70">V80/(F80*3)</f>
        <v>0.37681159420289856</v>
      </c>
      <c r="X80" s="5"/>
      <c r="Y80" s="9">
        <f t="shared" si="42"/>
        <v>-5</v>
      </c>
      <c r="Z80" s="10">
        <f t="shared" ref="Z80:Z85" si="71">AD80+AF80</f>
        <v>193293</v>
      </c>
      <c r="AA80" s="11">
        <f t="shared" ref="AA80:AA85" si="72">Z80/F80</f>
        <v>4202.021739130435</v>
      </c>
      <c r="AB80" s="10">
        <f t="shared" si="66"/>
        <v>17948134</v>
      </c>
      <c r="AC80" s="10">
        <f>AB80/SUM($F$2:F80)</f>
        <v>5058.6623449830895</v>
      </c>
      <c r="AD80" s="10">
        <v>81755</v>
      </c>
      <c r="AE80" s="10">
        <f t="shared" si="55"/>
        <v>3554.5652173913045</v>
      </c>
      <c r="AF80" s="10">
        <v>111538</v>
      </c>
      <c r="AG80" s="10">
        <f t="shared" si="56"/>
        <v>4849.478260869565</v>
      </c>
      <c r="AH80" s="10">
        <v>5424</v>
      </c>
      <c r="AI80" s="7" t="s">
        <v>3716</v>
      </c>
      <c r="AJ80" s="10">
        <v>2854</v>
      </c>
      <c r="AK80" s="7" t="s">
        <v>148</v>
      </c>
      <c r="AL80" s="10">
        <v>17254</v>
      </c>
      <c r="AM80" s="7" t="s">
        <v>468</v>
      </c>
      <c r="AN80" s="10">
        <v>1346</v>
      </c>
      <c r="AO80" s="7" t="s">
        <v>149</v>
      </c>
      <c r="AP80" s="7">
        <v>6</v>
      </c>
      <c r="AQ80" s="7">
        <v>1</v>
      </c>
      <c r="AR80" s="7">
        <v>42</v>
      </c>
      <c r="AS80" s="7">
        <v>28</v>
      </c>
      <c r="AT80" s="7">
        <v>4</v>
      </c>
      <c r="AU80" s="7">
        <v>2</v>
      </c>
      <c r="AV80" s="7">
        <v>5</v>
      </c>
      <c r="AW80" s="7">
        <v>4</v>
      </c>
      <c r="AY80" s="7">
        <v>2</v>
      </c>
      <c r="AZ80" s="7">
        <v>16</v>
      </c>
      <c r="BA80" s="7">
        <v>53</v>
      </c>
      <c r="BB80" s="7">
        <v>8</v>
      </c>
      <c r="BD80" s="12">
        <f>AVERAGE($AW$2:AW80)</f>
        <v>3.8481012658227849</v>
      </c>
      <c r="BE80" s="8">
        <f t="shared" si="63"/>
        <v>0.22784810126582278</v>
      </c>
      <c r="BF80" s="7">
        <v>14</v>
      </c>
      <c r="BG80" s="7">
        <v>19</v>
      </c>
      <c r="BI80" s="11">
        <v>11776</v>
      </c>
      <c r="BJ80" s="11">
        <f t="shared" si="57"/>
        <v>512</v>
      </c>
      <c r="BK80" s="11">
        <v>2024</v>
      </c>
      <c r="BL80" s="7" t="s">
        <v>3716</v>
      </c>
      <c r="BM80" s="11">
        <v>114</v>
      </c>
      <c r="BN80" s="7" t="s">
        <v>148</v>
      </c>
      <c r="BO80" s="11">
        <v>9171</v>
      </c>
      <c r="BP80" s="11">
        <f t="shared" si="52"/>
        <v>398.73913043478262</v>
      </c>
      <c r="BQ80" s="11">
        <v>823</v>
      </c>
      <c r="BR80" s="7" t="s">
        <v>2989</v>
      </c>
      <c r="BS80" s="11">
        <v>141</v>
      </c>
      <c r="BT80" s="7" t="s">
        <v>3831</v>
      </c>
      <c r="BU80" s="7">
        <f t="shared" si="39"/>
        <v>-5</v>
      </c>
      <c r="BV80" s="7">
        <f t="shared" si="40"/>
        <v>0</v>
      </c>
      <c r="BW80" s="7">
        <f t="shared" si="43"/>
        <v>-5</v>
      </c>
      <c r="BX80" s="7">
        <v>9</v>
      </c>
      <c r="BY80" s="87">
        <v>1756</v>
      </c>
    </row>
    <row r="81" spans="1:77" hidden="1" x14ac:dyDescent="0.2">
      <c r="A81" s="5">
        <f t="shared" si="67"/>
        <v>80</v>
      </c>
      <c r="B81" s="46">
        <f t="shared" si="67"/>
        <v>2015</v>
      </c>
      <c r="C81" s="46">
        <f t="shared" si="67"/>
        <v>2016</v>
      </c>
      <c r="D81" s="2" t="s">
        <v>1859</v>
      </c>
      <c r="E81" s="6">
        <v>24</v>
      </c>
      <c r="F81" s="5">
        <f t="shared" si="59"/>
        <v>46</v>
      </c>
      <c r="G81" s="7">
        <v>6</v>
      </c>
      <c r="H81" s="7">
        <v>7</v>
      </c>
      <c r="I81" s="7">
        <v>10</v>
      </c>
      <c r="J81" s="7">
        <v>33</v>
      </c>
      <c r="K81" s="7">
        <v>41</v>
      </c>
      <c r="L81" s="7">
        <v>1</v>
      </c>
      <c r="M81" s="7">
        <v>6</v>
      </c>
      <c r="N81" s="7">
        <v>16</v>
      </c>
      <c r="O81" s="7">
        <v>18</v>
      </c>
      <c r="P81" s="7">
        <v>46</v>
      </c>
      <c r="Q81" s="7">
        <f t="shared" si="68"/>
        <v>7</v>
      </c>
      <c r="R81" s="7">
        <f t="shared" si="68"/>
        <v>13</v>
      </c>
      <c r="S81" s="7">
        <f t="shared" si="68"/>
        <v>26</v>
      </c>
      <c r="T81" s="7">
        <f t="shared" si="68"/>
        <v>51</v>
      </c>
      <c r="U81" s="7">
        <f t="shared" si="68"/>
        <v>87</v>
      </c>
      <c r="V81" s="5">
        <f t="shared" si="69"/>
        <v>34</v>
      </c>
      <c r="W81" s="8">
        <f t="shared" si="70"/>
        <v>0.24637681159420291</v>
      </c>
      <c r="X81" s="5" t="s">
        <v>3384</v>
      </c>
      <c r="Y81" s="9">
        <f t="shared" si="42"/>
        <v>-36</v>
      </c>
      <c r="Z81" s="10">
        <f t="shared" si="71"/>
        <v>183495</v>
      </c>
      <c r="AA81" s="11">
        <f t="shared" si="72"/>
        <v>3989.021739130435</v>
      </c>
      <c r="AB81" s="10">
        <f t="shared" si="66"/>
        <v>18131629</v>
      </c>
      <c r="AC81" s="10">
        <f>AB81/SUM($F$2:F81)</f>
        <v>5044.9718976071226</v>
      </c>
      <c r="AD81" s="10">
        <v>74020</v>
      </c>
      <c r="AE81" s="10">
        <f t="shared" si="55"/>
        <v>3218.2608695652175</v>
      </c>
      <c r="AF81" s="10">
        <v>109475</v>
      </c>
      <c r="AG81" s="10">
        <f t="shared" si="56"/>
        <v>4759.782608695652</v>
      </c>
      <c r="AH81" s="10">
        <v>4890</v>
      </c>
      <c r="AI81" s="7" t="s">
        <v>3716</v>
      </c>
      <c r="AJ81" s="10">
        <v>2559</v>
      </c>
      <c r="AK81" s="7" t="s">
        <v>3717</v>
      </c>
      <c r="AL81" s="10">
        <v>13616</v>
      </c>
      <c r="AM81" s="7" t="s">
        <v>468</v>
      </c>
      <c r="AN81" s="10">
        <v>1620</v>
      </c>
      <c r="AO81" s="7" t="s">
        <v>149</v>
      </c>
      <c r="AP81" s="7">
        <v>0</v>
      </c>
      <c r="AQ81" s="7">
        <v>1</v>
      </c>
      <c r="AR81" s="7">
        <v>46</v>
      </c>
      <c r="AS81" s="7">
        <v>18</v>
      </c>
      <c r="AT81" s="7">
        <v>0</v>
      </c>
      <c r="AU81" s="7">
        <v>0</v>
      </c>
      <c r="AV81" s="7">
        <v>7</v>
      </c>
      <c r="AW81" s="7">
        <v>4</v>
      </c>
      <c r="AY81" s="7">
        <v>2</v>
      </c>
      <c r="AZ81" s="7">
        <v>16</v>
      </c>
      <c r="BA81" s="7">
        <v>54</v>
      </c>
      <c r="BB81" s="7">
        <v>8</v>
      </c>
      <c r="BD81" s="12">
        <f>AVERAGE($AW$2:AW81)</f>
        <v>3.85</v>
      </c>
      <c r="BE81" s="8">
        <f t="shared" si="63"/>
        <v>0.22500000000000001</v>
      </c>
      <c r="BF81" s="7">
        <v>4</v>
      </c>
      <c r="BG81" s="7">
        <v>11</v>
      </c>
      <c r="BI81" s="11">
        <v>12785</v>
      </c>
      <c r="BJ81" s="11">
        <f t="shared" si="57"/>
        <v>555.86956521739125</v>
      </c>
      <c r="BK81" s="11">
        <v>2000</v>
      </c>
      <c r="BL81" s="7" t="s">
        <v>3816</v>
      </c>
      <c r="BM81" s="11">
        <v>65</v>
      </c>
      <c r="BN81" s="7" t="s">
        <v>3821</v>
      </c>
      <c r="BO81" s="11">
        <v>7470</v>
      </c>
      <c r="BP81" s="11">
        <f t="shared" si="52"/>
        <v>324.78260869565219</v>
      </c>
      <c r="BQ81" s="11">
        <v>752</v>
      </c>
      <c r="BR81" s="7" t="s">
        <v>3826</v>
      </c>
      <c r="BS81" s="11">
        <v>108</v>
      </c>
      <c r="BT81" s="7" t="s">
        <v>585</v>
      </c>
      <c r="BU81" s="7">
        <f t="shared" si="39"/>
        <v>-8</v>
      </c>
      <c r="BV81" s="7">
        <f t="shared" si="40"/>
        <v>-28</v>
      </c>
      <c r="BW81" s="7">
        <f t="shared" si="43"/>
        <v>-36</v>
      </c>
      <c r="BX81" s="7">
        <v>8</v>
      </c>
      <c r="BY81" s="87">
        <v>1692</v>
      </c>
    </row>
    <row r="82" spans="1:77" hidden="1" x14ac:dyDescent="0.2">
      <c r="A82" s="17">
        <f t="shared" si="67"/>
        <v>81</v>
      </c>
      <c r="B82" s="47">
        <f t="shared" si="67"/>
        <v>2016</v>
      </c>
      <c r="C82" s="47">
        <f t="shared" si="67"/>
        <v>2017</v>
      </c>
      <c r="D82" s="18" t="s">
        <v>3208</v>
      </c>
      <c r="E82" s="18">
        <v>21</v>
      </c>
      <c r="F82" s="17">
        <f t="shared" si="59"/>
        <v>46</v>
      </c>
      <c r="G82" s="17">
        <v>7</v>
      </c>
      <c r="H82" s="17">
        <v>8</v>
      </c>
      <c r="I82" s="17">
        <v>8</v>
      </c>
      <c r="J82" s="17">
        <v>33</v>
      </c>
      <c r="K82" s="17">
        <v>31</v>
      </c>
      <c r="L82" s="17">
        <v>4</v>
      </c>
      <c r="M82" s="17">
        <v>9</v>
      </c>
      <c r="N82" s="17">
        <v>10</v>
      </c>
      <c r="O82" s="17">
        <v>22</v>
      </c>
      <c r="P82" s="17">
        <v>39</v>
      </c>
      <c r="Q82" s="17">
        <f t="shared" si="68"/>
        <v>11</v>
      </c>
      <c r="R82" s="17">
        <f t="shared" si="68"/>
        <v>17</v>
      </c>
      <c r="S82" s="17">
        <f t="shared" si="68"/>
        <v>18</v>
      </c>
      <c r="T82" s="17">
        <f t="shared" si="68"/>
        <v>55</v>
      </c>
      <c r="U82" s="17">
        <f t="shared" si="68"/>
        <v>70</v>
      </c>
      <c r="V82" s="17">
        <f t="shared" si="69"/>
        <v>50</v>
      </c>
      <c r="W82" s="19">
        <f t="shared" si="70"/>
        <v>0.36231884057971014</v>
      </c>
      <c r="X82" s="5" t="s">
        <v>3384</v>
      </c>
      <c r="Y82" s="9">
        <f t="shared" si="42"/>
        <v>-15</v>
      </c>
      <c r="Z82" s="20">
        <f t="shared" si="71"/>
        <v>108472</v>
      </c>
      <c r="AA82" s="21">
        <f t="shared" si="72"/>
        <v>2358.086956521739</v>
      </c>
      <c r="AB82" s="20">
        <f t="shared" si="66"/>
        <v>18240101</v>
      </c>
      <c r="AC82" s="20">
        <f>AB82/SUM($F$2:F82)</f>
        <v>5011.016758241758</v>
      </c>
      <c r="AD82" s="20">
        <v>59108</v>
      </c>
      <c r="AE82" s="20">
        <f t="shared" si="55"/>
        <v>2569.913043478261</v>
      </c>
      <c r="AF82" s="20">
        <v>49364</v>
      </c>
      <c r="AG82" s="20">
        <f t="shared" si="56"/>
        <v>2146.2608695652175</v>
      </c>
      <c r="AH82" s="20">
        <v>4091</v>
      </c>
      <c r="AI82" s="17" t="s">
        <v>234</v>
      </c>
      <c r="AJ82" s="20">
        <v>1907</v>
      </c>
      <c r="AK82" s="17" t="s">
        <v>2596</v>
      </c>
      <c r="AL82" s="20">
        <v>6892</v>
      </c>
      <c r="AM82" s="17" t="s">
        <v>660</v>
      </c>
      <c r="AN82" s="20">
        <v>656</v>
      </c>
      <c r="AO82" s="17" t="s">
        <v>3789</v>
      </c>
      <c r="AP82" s="17">
        <v>2</v>
      </c>
      <c r="AQ82" s="17">
        <v>1</v>
      </c>
      <c r="AR82" s="17">
        <v>42</v>
      </c>
      <c r="AS82" s="17">
        <v>20</v>
      </c>
      <c r="AT82" s="17">
        <v>8</v>
      </c>
      <c r="AU82" s="25">
        <v>2</v>
      </c>
      <c r="AV82" s="25">
        <v>4</v>
      </c>
      <c r="AW82" s="17">
        <v>5</v>
      </c>
      <c r="AY82" s="17">
        <v>2</v>
      </c>
      <c r="AZ82" s="17">
        <v>16</v>
      </c>
      <c r="BA82" s="17">
        <v>54</v>
      </c>
      <c r="BB82" s="17">
        <v>9</v>
      </c>
      <c r="BC82" s="17"/>
      <c r="BD82" s="22">
        <f>AVERAGE($AW$2:AW82)</f>
        <v>3.8641975308641974</v>
      </c>
      <c r="BE82" s="19">
        <f t="shared" ref="BE82:BE87" si="73">SUM(AX82:AZ82)/A82</f>
        <v>0.22222222222222221</v>
      </c>
      <c r="BF82" s="17">
        <v>8</v>
      </c>
      <c r="BG82" s="17">
        <v>14</v>
      </c>
      <c r="BI82" s="26">
        <v>5395</v>
      </c>
      <c r="BJ82" s="26">
        <f t="shared" si="57"/>
        <v>234.56521739130434</v>
      </c>
      <c r="BK82" s="26">
        <v>1068</v>
      </c>
      <c r="BL82" s="25" t="s">
        <v>127</v>
      </c>
      <c r="BM82" s="26">
        <v>30</v>
      </c>
      <c r="BN82" s="25" t="s">
        <v>3718</v>
      </c>
      <c r="BO82" s="26">
        <v>8514</v>
      </c>
      <c r="BP82" s="26">
        <f t="shared" si="52"/>
        <v>370.17391304347825</v>
      </c>
      <c r="BQ82" s="27">
        <v>1400</v>
      </c>
      <c r="BR82" s="25" t="s">
        <v>3827</v>
      </c>
      <c r="BS82" s="26">
        <v>132</v>
      </c>
      <c r="BT82" s="25" t="s">
        <v>3832</v>
      </c>
      <c r="BU82" s="7">
        <f t="shared" si="39"/>
        <v>2</v>
      </c>
      <c r="BV82" s="7">
        <f t="shared" si="40"/>
        <v>-17</v>
      </c>
      <c r="BW82" s="7">
        <f t="shared" si="43"/>
        <v>-15</v>
      </c>
      <c r="BX82" s="17">
        <v>13</v>
      </c>
      <c r="BY82" s="87">
        <v>1257</v>
      </c>
    </row>
    <row r="83" spans="1:77" hidden="1" x14ac:dyDescent="0.2">
      <c r="A83" s="17">
        <f t="shared" si="67"/>
        <v>82</v>
      </c>
      <c r="B83" s="47">
        <f t="shared" si="67"/>
        <v>2017</v>
      </c>
      <c r="C83" s="47">
        <f t="shared" si="67"/>
        <v>2018</v>
      </c>
      <c r="D83" s="18" t="s">
        <v>3841</v>
      </c>
      <c r="E83" s="18">
        <v>11</v>
      </c>
      <c r="F83" s="17">
        <f t="shared" si="59"/>
        <v>42</v>
      </c>
      <c r="G83" s="17">
        <v>9</v>
      </c>
      <c r="H83" s="17">
        <v>7</v>
      </c>
      <c r="I83" s="17">
        <v>5</v>
      </c>
      <c r="J83" s="17">
        <v>31</v>
      </c>
      <c r="K83" s="17">
        <v>27</v>
      </c>
      <c r="L83" s="17">
        <v>7</v>
      </c>
      <c r="M83" s="17">
        <v>3</v>
      </c>
      <c r="N83" s="17">
        <v>11</v>
      </c>
      <c r="O83" s="17">
        <v>34</v>
      </c>
      <c r="P83" s="17">
        <v>35</v>
      </c>
      <c r="Q83" s="17">
        <f t="shared" si="68"/>
        <v>16</v>
      </c>
      <c r="R83" s="17">
        <f t="shared" si="68"/>
        <v>10</v>
      </c>
      <c r="S83" s="17">
        <f t="shared" si="68"/>
        <v>16</v>
      </c>
      <c r="T83" s="17">
        <f t="shared" si="68"/>
        <v>65</v>
      </c>
      <c r="U83" s="17">
        <f t="shared" si="68"/>
        <v>62</v>
      </c>
      <c r="V83" s="17">
        <f t="shared" si="69"/>
        <v>58</v>
      </c>
      <c r="W83" s="19">
        <f t="shared" si="70"/>
        <v>0.46031746031746029</v>
      </c>
      <c r="X83" s="5"/>
      <c r="Y83" s="9">
        <f t="shared" si="42"/>
        <v>3</v>
      </c>
      <c r="Z83" s="20">
        <f t="shared" si="71"/>
        <v>87440</v>
      </c>
      <c r="AA83" s="21">
        <f t="shared" si="72"/>
        <v>2081.9047619047619</v>
      </c>
      <c r="AB83" s="20">
        <f t="shared" si="66"/>
        <v>18327541</v>
      </c>
      <c r="AC83" s="20">
        <f>AB83/SUM($F$2:F83)</f>
        <v>4977.6048343291686</v>
      </c>
      <c r="AD83" s="20">
        <v>57851</v>
      </c>
      <c r="AE83" s="20">
        <f t="shared" si="55"/>
        <v>2754.8095238095239</v>
      </c>
      <c r="AF83" s="20">
        <v>29589</v>
      </c>
      <c r="AG83" s="20">
        <f t="shared" si="56"/>
        <v>1409</v>
      </c>
      <c r="AH83" s="20">
        <v>3944</v>
      </c>
      <c r="AI83" s="17" t="s">
        <v>3369</v>
      </c>
      <c r="AJ83" s="20">
        <v>2146</v>
      </c>
      <c r="AK83" s="17" t="s">
        <v>3757</v>
      </c>
      <c r="AL83" s="20">
        <v>4407</v>
      </c>
      <c r="AM83" s="17" t="s">
        <v>3918</v>
      </c>
      <c r="AN83" s="20">
        <v>479</v>
      </c>
      <c r="AO83" s="17" t="s">
        <v>3786</v>
      </c>
      <c r="AP83" s="17">
        <v>1</v>
      </c>
      <c r="AQ83" s="17">
        <v>0</v>
      </c>
      <c r="AR83" s="17">
        <v>23</v>
      </c>
      <c r="AS83" s="17">
        <v>31</v>
      </c>
      <c r="AT83" s="17">
        <v>0</v>
      </c>
      <c r="AU83" s="25">
        <v>2</v>
      </c>
      <c r="AV83" s="25">
        <v>2</v>
      </c>
      <c r="AW83" s="17">
        <v>6</v>
      </c>
      <c r="AY83" s="17">
        <v>2</v>
      </c>
      <c r="AZ83" s="17">
        <v>16</v>
      </c>
      <c r="BA83" s="17">
        <v>54</v>
      </c>
      <c r="BB83" s="17">
        <v>9</v>
      </c>
      <c r="BC83" s="17">
        <v>1</v>
      </c>
      <c r="BD83" s="22">
        <f>AVERAGE($AW$2:AW83)</f>
        <v>3.8902439024390243</v>
      </c>
      <c r="BE83" s="19">
        <f t="shared" si="73"/>
        <v>0.21951219512195122</v>
      </c>
      <c r="BF83" s="17">
        <v>7</v>
      </c>
      <c r="BG83" s="17">
        <v>11</v>
      </c>
      <c r="BI83" s="26">
        <v>5787</v>
      </c>
      <c r="BJ83" s="26">
        <f t="shared" si="57"/>
        <v>275.57142857142856</v>
      </c>
      <c r="BK83" s="26">
        <v>1041</v>
      </c>
      <c r="BL83" s="25" t="s">
        <v>3369</v>
      </c>
      <c r="BM83" s="26">
        <v>34</v>
      </c>
      <c r="BN83" s="25" t="s">
        <v>3757</v>
      </c>
      <c r="BO83" s="26">
        <v>9898</v>
      </c>
      <c r="BP83" s="26">
        <f t="shared" si="52"/>
        <v>471.33333333333331</v>
      </c>
      <c r="BQ83" s="21">
        <v>2000</v>
      </c>
      <c r="BR83" s="25" t="s">
        <v>3866</v>
      </c>
      <c r="BS83" s="26">
        <v>91</v>
      </c>
      <c r="BT83" s="17" t="s">
        <v>2909</v>
      </c>
      <c r="BU83" s="7">
        <f t="shared" si="39"/>
        <v>4</v>
      </c>
      <c r="BV83" s="7">
        <f t="shared" si="40"/>
        <v>-1</v>
      </c>
      <c r="BW83" s="7">
        <f t="shared" si="43"/>
        <v>3</v>
      </c>
      <c r="BX83" s="17">
        <v>20</v>
      </c>
      <c r="BY83" s="212">
        <v>1500</v>
      </c>
    </row>
    <row r="84" spans="1:77" hidden="1" x14ac:dyDescent="0.2">
      <c r="A84" s="17">
        <f t="shared" si="67"/>
        <v>83</v>
      </c>
      <c r="B84" s="47">
        <f t="shared" si="67"/>
        <v>2018</v>
      </c>
      <c r="C84" s="47">
        <f t="shared" si="67"/>
        <v>2019</v>
      </c>
      <c r="D84" s="18" t="s">
        <v>3841</v>
      </c>
      <c r="E84" s="18">
        <v>12</v>
      </c>
      <c r="F84" s="17">
        <f t="shared" ref="F84:F89" si="74">SUM(Q84:S84)</f>
        <v>42</v>
      </c>
      <c r="G84" s="17">
        <v>10</v>
      </c>
      <c r="H84" s="17">
        <v>4</v>
      </c>
      <c r="I84" s="17">
        <v>7</v>
      </c>
      <c r="J84" s="17">
        <v>32</v>
      </c>
      <c r="K84" s="17">
        <v>27</v>
      </c>
      <c r="L84" s="17">
        <v>6</v>
      </c>
      <c r="M84" s="17">
        <v>6</v>
      </c>
      <c r="N84" s="17">
        <v>9</v>
      </c>
      <c r="O84" s="17">
        <v>26</v>
      </c>
      <c r="P84" s="17">
        <v>36</v>
      </c>
      <c r="Q84" s="17">
        <f t="shared" ref="Q84:U87" si="75">G84+L84</f>
        <v>16</v>
      </c>
      <c r="R84" s="17">
        <f t="shared" si="75"/>
        <v>10</v>
      </c>
      <c r="S84" s="17">
        <f t="shared" si="75"/>
        <v>16</v>
      </c>
      <c r="T84" s="17">
        <f t="shared" si="75"/>
        <v>58</v>
      </c>
      <c r="U84" s="17">
        <f t="shared" si="75"/>
        <v>63</v>
      </c>
      <c r="V84" s="17">
        <f t="shared" si="69"/>
        <v>58</v>
      </c>
      <c r="W84" s="19">
        <f t="shared" si="70"/>
        <v>0.46031746031746029</v>
      </c>
      <c r="X84" s="5"/>
      <c r="Y84" s="9">
        <f t="shared" si="42"/>
        <v>-5</v>
      </c>
      <c r="Z84" s="20">
        <f t="shared" si="71"/>
        <v>81691</v>
      </c>
      <c r="AA84" s="21">
        <f t="shared" si="72"/>
        <v>1945.0238095238096</v>
      </c>
      <c r="AB84" s="20">
        <f t="shared" si="66"/>
        <v>18409232</v>
      </c>
      <c r="AC84" s="20">
        <f>AB84/SUM($F$2:F84)</f>
        <v>4943.4027926960262</v>
      </c>
      <c r="AD84" s="20">
        <v>52520</v>
      </c>
      <c r="AE84" s="20">
        <f>AD84/SUM(G84:I84)</f>
        <v>2500.9523809523807</v>
      </c>
      <c r="AF84" s="20">
        <v>29171</v>
      </c>
      <c r="AG84" s="20">
        <f>AF84/SUM(L84:N84)</f>
        <v>1389.0952380952381</v>
      </c>
      <c r="AH84" s="20">
        <v>3265</v>
      </c>
      <c r="AI84" s="17" t="s">
        <v>3369</v>
      </c>
      <c r="AJ84" s="20">
        <v>1938</v>
      </c>
      <c r="AK84" s="17" t="s">
        <v>3897</v>
      </c>
      <c r="AL84" s="20">
        <v>4644</v>
      </c>
      <c r="AM84" s="17" t="s">
        <v>3918</v>
      </c>
      <c r="AN84" s="20">
        <v>427</v>
      </c>
      <c r="AO84" s="17" t="s">
        <v>3758</v>
      </c>
      <c r="AP84" s="17">
        <v>1</v>
      </c>
      <c r="AQ84" s="17">
        <v>1</v>
      </c>
      <c r="AR84" s="17">
        <v>30</v>
      </c>
      <c r="AS84" s="17">
        <v>23</v>
      </c>
      <c r="AT84" s="17">
        <v>0</v>
      </c>
      <c r="AU84" s="25">
        <v>2</v>
      </c>
      <c r="AV84" s="25">
        <v>3</v>
      </c>
      <c r="AW84" s="17">
        <v>6</v>
      </c>
      <c r="AY84" s="17">
        <v>2</v>
      </c>
      <c r="AZ84" s="17">
        <v>16</v>
      </c>
      <c r="BA84" s="17">
        <v>54</v>
      </c>
      <c r="BB84" s="17">
        <v>9</v>
      </c>
      <c r="BC84" s="17">
        <v>2</v>
      </c>
      <c r="BD84" s="22">
        <f>AVERAGE($AW$2:AW84)</f>
        <v>3.9156626506024095</v>
      </c>
      <c r="BE84" s="19">
        <f t="shared" si="73"/>
        <v>0.21686746987951808</v>
      </c>
      <c r="BF84" s="17">
        <v>12</v>
      </c>
      <c r="BG84" s="17">
        <v>9</v>
      </c>
      <c r="BI84" s="26">
        <v>4760</v>
      </c>
      <c r="BJ84" s="26">
        <f>BI84/SUM(G84:I84)</f>
        <v>226.66666666666666</v>
      </c>
      <c r="BK84" s="26">
        <v>891</v>
      </c>
      <c r="BL84" s="25" t="s">
        <v>3369</v>
      </c>
      <c r="BM84" s="26">
        <v>20</v>
      </c>
      <c r="BN84" s="25" t="s">
        <v>3790</v>
      </c>
      <c r="BO84" s="26">
        <v>5303</v>
      </c>
      <c r="BP84" s="26">
        <f>BO84/SUM(L84:N84)</f>
        <v>252.52380952380952</v>
      </c>
      <c r="BQ84" s="27">
        <v>600</v>
      </c>
      <c r="BR84" s="25" t="s">
        <v>3749</v>
      </c>
      <c r="BS84" s="26">
        <v>108</v>
      </c>
      <c r="BT84" s="17" t="s">
        <v>3973</v>
      </c>
      <c r="BU84" s="7">
        <f t="shared" si="39"/>
        <v>5</v>
      </c>
      <c r="BV84" s="7">
        <f t="shared" si="40"/>
        <v>-10</v>
      </c>
      <c r="BW84" s="7">
        <f t="shared" si="43"/>
        <v>-5</v>
      </c>
      <c r="BX84" s="17">
        <v>13</v>
      </c>
      <c r="BY84" s="212">
        <v>1300</v>
      </c>
    </row>
    <row r="85" spans="1:77" hidden="1" x14ac:dyDescent="0.2">
      <c r="A85" s="17">
        <f t="shared" si="67"/>
        <v>84</v>
      </c>
      <c r="B85" s="47">
        <f t="shared" si="67"/>
        <v>2019</v>
      </c>
      <c r="C85" s="47">
        <f t="shared" si="67"/>
        <v>2020</v>
      </c>
      <c r="D85" s="18" t="s">
        <v>3841</v>
      </c>
      <c r="E85" s="18">
        <v>2</v>
      </c>
      <c r="F85" s="17">
        <f t="shared" si="74"/>
        <v>34</v>
      </c>
      <c r="G85" s="17">
        <v>9</v>
      </c>
      <c r="H85" s="17">
        <v>5</v>
      </c>
      <c r="I85" s="17">
        <v>3</v>
      </c>
      <c r="J85" s="17">
        <v>24</v>
      </c>
      <c r="K85" s="17">
        <v>15</v>
      </c>
      <c r="L85" s="17">
        <v>10</v>
      </c>
      <c r="M85" s="17">
        <v>4</v>
      </c>
      <c r="N85" s="17">
        <v>3</v>
      </c>
      <c r="O85" s="17">
        <v>28</v>
      </c>
      <c r="P85" s="17">
        <v>13</v>
      </c>
      <c r="Q85" s="17">
        <f t="shared" si="75"/>
        <v>19</v>
      </c>
      <c r="R85" s="17">
        <f t="shared" si="75"/>
        <v>9</v>
      </c>
      <c r="S85" s="17">
        <f t="shared" si="75"/>
        <v>6</v>
      </c>
      <c r="T85" s="17">
        <f t="shared" si="75"/>
        <v>52</v>
      </c>
      <c r="U85" s="17">
        <f t="shared" si="75"/>
        <v>28</v>
      </c>
      <c r="V85" s="17">
        <f t="shared" si="69"/>
        <v>66</v>
      </c>
      <c r="W85" s="19">
        <f t="shared" si="70"/>
        <v>0.6470588235294118</v>
      </c>
      <c r="X85" s="54" t="s">
        <v>4120</v>
      </c>
      <c r="Y85" s="9">
        <f>T85-U85</f>
        <v>24</v>
      </c>
      <c r="Z85" s="20">
        <f t="shared" si="71"/>
        <v>74384</v>
      </c>
      <c r="AA85" s="21">
        <f t="shared" si="72"/>
        <v>2187.7647058823532</v>
      </c>
      <c r="AB85" s="20">
        <f t="shared" si="66"/>
        <v>18483616</v>
      </c>
      <c r="AC85" s="20">
        <f>AB85/SUM($F$2:F85)</f>
        <v>4918.4715274081955</v>
      </c>
      <c r="AD85" s="20">
        <v>45988</v>
      </c>
      <c r="AE85" s="20">
        <f>AD85/SUM(G85:I85)</f>
        <v>2705.1764705882351</v>
      </c>
      <c r="AF85" s="20">
        <v>28396</v>
      </c>
      <c r="AG85" s="20">
        <f>AF85/SUM(L85:N85)</f>
        <v>1670.3529411764705</v>
      </c>
      <c r="AH85" s="20">
        <v>3543</v>
      </c>
      <c r="AI85" s="17" t="s">
        <v>2386</v>
      </c>
      <c r="AJ85" s="20">
        <v>2039</v>
      </c>
      <c r="AK85" s="17" t="s">
        <v>3790</v>
      </c>
      <c r="AL85" s="20">
        <v>4019</v>
      </c>
      <c r="AM85" s="17" t="s">
        <v>4088</v>
      </c>
      <c r="AN85" s="20">
        <v>652</v>
      </c>
      <c r="AO85" s="17" t="s">
        <v>4000</v>
      </c>
      <c r="AP85" s="17">
        <v>1</v>
      </c>
      <c r="AQ85" s="17">
        <v>2</v>
      </c>
      <c r="AR85" s="17">
        <v>15</v>
      </c>
      <c r="AS85" s="17">
        <v>34</v>
      </c>
      <c r="AT85" s="17">
        <v>1</v>
      </c>
      <c r="AU85" s="25">
        <v>3</v>
      </c>
      <c r="AV85" s="25">
        <v>0</v>
      </c>
      <c r="AW85" s="17">
        <v>6</v>
      </c>
      <c r="AY85" s="17">
        <v>2</v>
      </c>
      <c r="AZ85" s="17">
        <v>16</v>
      </c>
      <c r="BA85" s="17">
        <v>54</v>
      </c>
      <c r="BB85" s="17">
        <v>9</v>
      </c>
      <c r="BC85" s="17">
        <v>3</v>
      </c>
      <c r="BD85" s="22">
        <f>AVERAGE($AW$2:AW85)</f>
        <v>3.9404761904761907</v>
      </c>
      <c r="BE85" s="19">
        <f t="shared" si="73"/>
        <v>0.21428571428571427</v>
      </c>
      <c r="BF85" s="17">
        <v>14</v>
      </c>
      <c r="BG85" s="17">
        <v>6</v>
      </c>
      <c r="BI85" s="26">
        <v>3227</v>
      </c>
      <c r="BJ85" s="26">
        <f>BI85/SUM(G85:I85)</f>
        <v>189.8235294117647</v>
      </c>
      <c r="BK85" s="26">
        <v>677</v>
      </c>
      <c r="BL85" s="25" t="s">
        <v>2386</v>
      </c>
      <c r="BM85" s="26">
        <v>21</v>
      </c>
      <c r="BN85" s="25" t="s">
        <v>3790</v>
      </c>
      <c r="BO85" s="26">
        <v>7680</v>
      </c>
      <c r="BP85" s="26">
        <f>BO85/SUM(L85:N85)</f>
        <v>451.76470588235293</v>
      </c>
      <c r="BQ85" s="21">
        <v>949</v>
      </c>
      <c r="BR85" s="25" t="s">
        <v>3749</v>
      </c>
      <c r="BS85" s="26">
        <v>84</v>
      </c>
      <c r="BT85" s="17" t="s">
        <v>3912</v>
      </c>
      <c r="BU85" s="7">
        <f t="shared" si="39"/>
        <v>9</v>
      </c>
      <c r="BV85" s="7">
        <f t="shared" si="40"/>
        <v>15</v>
      </c>
      <c r="BW85" s="7">
        <f>BU85+BV85</f>
        <v>24</v>
      </c>
      <c r="BX85" s="17">
        <v>14</v>
      </c>
      <c r="BY85" s="212">
        <v>1158</v>
      </c>
    </row>
    <row r="86" spans="1:77" hidden="1" x14ac:dyDescent="0.2">
      <c r="A86" s="17">
        <f t="shared" si="67"/>
        <v>85</v>
      </c>
      <c r="B86" s="47">
        <f t="shared" si="67"/>
        <v>2020</v>
      </c>
      <c r="C86" s="47">
        <f t="shared" si="67"/>
        <v>2021</v>
      </c>
      <c r="D86" s="18" t="s">
        <v>3841</v>
      </c>
      <c r="E86" s="18">
        <v>8</v>
      </c>
      <c r="F86" s="17">
        <f t="shared" si="74"/>
        <v>13</v>
      </c>
      <c r="G86" s="17">
        <v>4</v>
      </c>
      <c r="H86" s="17">
        <v>2</v>
      </c>
      <c r="I86" s="17">
        <v>1</v>
      </c>
      <c r="J86" s="17">
        <v>10</v>
      </c>
      <c r="K86" s="17">
        <v>6</v>
      </c>
      <c r="L86" s="17">
        <v>2</v>
      </c>
      <c r="M86" s="17">
        <v>2</v>
      </c>
      <c r="N86" s="17">
        <v>2</v>
      </c>
      <c r="O86" s="17">
        <v>12</v>
      </c>
      <c r="P86" s="17">
        <v>11</v>
      </c>
      <c r="Q86" s="17">
        <f t="shared" si="75"/>
        <v>6</v>
      </c>
      <c r="R86" s="17">
        <f t="shared" si="75"/>
        <v>4</v>
      </c>
      <c r="S86" s="17">
        <f t="shared" si="75"/>
        <v>3</v>
      </c>
      <c r="T86" s="17">
        <f t="shared" si="75"/>
        <v>22</v>
      </c>
      <c r="U86" s="17">
        <f t="shared" si="75"/>
        <v>17</v>
      </c>
      <c r="V86" s="17">
        <f t="shared" si="69"/>
        <v>22</v>
      </c>
      <c r="W86" s="19">
        <f t="shared" si="70"/>
        <v>0.5641025641025641</v>
      </c>
      <c r="X86" s="169" t="s">
        <v>4817</v>
      </c>
      <c r="Y86" s="9">
        <f>T86-U86</f>
        <v>5</v>
      </c>
      <c r="Z86" s="20"/>
      <c r="AA86" s="21"/>
      <c r="AB86" s="20"/>
      <c r="AC86" s="20"/>
      <c r="AD86" s="20"/>
      <c r="AE86" s="20"/>
      <c r="AF86" s="20"/>
      <c r="AG86" s="20"/>
      <c r="AH86" s="20"/>
      <c r="AI86" s="170" t="s">
        <v>5167</v>
      </c>
      <c r="AJ86" s="20"/>
      <c r="AK86" s="17"/>
      <c r="AL86" s="20"/>
      <c r="AM86" s="17"/>
      <c r="AN86" s="20"/>
      <c r="AO86" s="17"/>
      <c r="AP86" s="17">
        <v>1</v>
      </c>
      <c r="AQ86" s="17">
        <v>0</v>
      </c>
      <c r="AR86" s="17"/>
      <c r="AS86" s="17"/>
      <c r="AT86" s="17">
        <v>2</v>
      </c>
      <c r="AU86" s="25"/>
      <c r="AV86" s="25"/>
      <c r="AW86" s="17">
        <v>6</v>
      </c>
      <c r="AY86" s="17">
        <v>2</v>
      </c>
      <c r="AZ86" s="17">
        <v>16</v>
      </c>
      <c r="BA86" s="17">
        <v>54</v>
      </c>
      <c r="BB86" s="17">
        <v>9</v>
      </c>
      <c r="BC86" s="17">
        <v>4</v>
      </c>
      <c r="BD86" s="22">
        <f>AVERAGE($AW$2:AW86)</f>
        <v>3.9647058823529413</v>
      </c>
      <c r="BE86" s="19">
        <f t="shared" si="73"/>
        <v>0.21176470588235294</v>
      </c>
      <c r="BF86" s="17"/>
      <c r="BG86" s="17"/>
      <c r="BI86" s="26"/>
      <c r="BJ86" s="26"/>
      <c r="BK86" s="26"/>
      <c r="BL86" s="25"/>
      <c r="BM86" s="26"/>
      <c r="BN86" s="25"/>
      <c r="BO86" s="26"/>
      <c r="BP86" s="26"/>
      <c r="BQ86" s="21"/>
      <c r="BR86" s="25"/>
      <c r="BS86" s="26"/>
      <c r="BT86" s="17"/>
      <c r="BU86" s="7">
        <f t="shared" si="39"/>
        <v>4</v>
      </c>
      <c r="BV86" s="7">
        <f t="shared" si="40"/>
        <v>1</v>
      </c>
      <c r="BW86" s="7">
        <f>BU86+BV86</f>
        <v>5</v>
      </c>
      <c r="BX86" s="17">
        <v>7</v>
      </c>
      <c r="BY86" s="10"/>
    </row>
    <row r="87" spans="1:77" hidden="1" x14ac:dyDescent="0.2">
      <c r="A87" s="17">
        <f t="shared" si="67"/>
        <v>86</v>
      </c>
      <c r="B87" s="47">
        <f t="shared" si="67"/>
        <v>2021</v>
      </c>
      <c r="C87" s="47">
        <f t="shared" si="67"/>
        <v>2022</v>
      </c>
      <c r="D87" s="18" t="s">
        <v>3841</v>
      </c>
      <c r="E87" s="18">
        <v>5</v>
      </c>
      <c r="F87" s="17">
        <f t="shared" si="74"/>
        <v>42</v>
      </c>
      <c r="G87" s="17">
        <v>11</v>
      </c>
      <c r="H87" s="17">
        <v>4</v>
      </c>
      <c r="I87" s="17">
        <v>6</v>
      </c>
      <c r="J87" s="17">
        <v>32</v>
      </c>
      <c r="K87" s="17">
        <v>20</v>
      </c>
      <c r="L87" s="17">
        <v>8</v>
      </c>
      <c r="M87" s="17">
        <v>5</v>
      </c>
      <c r="N87" s="17">
        <v>8</v>
      </c>
      <c r="O87" s="17">
        <v>26</v>
      </c>
      <c r="P87" s="17">
        <v>30</v>
      </c>
      <c r="Q87" s="17">
        <f t="shared" si="75"/>
        <v>19</v>
      </c>
      <c r="R87" s="17">
        <f t="shared" si="75"/>
        <v>9</v>
      </c>
      <c r="S87" s="17">
        <f t="shared" si="75"/>
        <v>14</v>
      </c>
      <c r="T87" s="17">
        <f t="shared" si="75"/>
        <v>58</v>
      </c>
      <c r="U87" s="17">
        <f t="shared" si="75"/>
        <v>50</v>
      </c>
      <c r="V87" s="17">
        <f t="shared" si="69"/>
        <v>66</v>
      </c>
      <c r="W87" s="19">
        <f t="shared" si="70"/>
        <v>0.52380952380952384</v>
      </c>
      <c r="X87" s="14" t="s">
        <v>4122</v>
      </c>
      <c r="Y87" s="9">
        <f>T87-U87</f>
        <v>8</v>
      </c>
      <c r="Z87" s="20">
        <f>AD87+AF87</f>
        <v>96755</v>
      </c>
      <c r="AA87" s="21">
        <f>Z87/F87</f>
        <v>2303.6904761904761</v>
      </c>
      <c r="AB87" s="20">
        <f>AB85+Z87</f>
        <v>18580371</v>
      </c>
      <c r="AC87" s="20">
        <f>AB87/SUM($F$2:F87)</f>
        <v>4872.9008654602676</v>
      </c>
      <c r="AD87" s="20">
        <v>65428</v>
      </c>
      <c r="AE87" s="20">
        <f>AD87/SUM(G87:I87)</f>
        <v>3115.6190476190477</v>
      </c>
      <c r="AF87" s="20">
        <v>31327</v>
      </c>
      <c r="AG87" s="20">
        <f>AF87/SUM(L87:N87)</f>
        <v>1491.7619047619048</v>
      </c>
      <c r="AH87" s="20">
        <v>4512</v>
      </c>
      <c r="AI87" s="17" t="s">
        <v>3896</v>
      </c>
      <c r="AJ87" s="20">
        <v>2402</v>
      </c>
      <c r="AK87" s="17" t="s">
        <v>4886</v>
      </c>
      <c r="AL87" s="20">
        <v>2635</v>
      </c>
      <c r="AM87" s="17" t="s">
        <v>4885</v>
      </c>
      <c r="AN87" s="20">
        <v>675</v>
      </c>
      <c r="AO87" s="17" t="s">
        <v>3867</v>
      </c>
      <c r="AP87" s="17">
        <v>1</v>
      </c>
      <c r="AQ87" s="17">
        <v>1</v>
      </c>
      <c r="AR87" s="17">
        <v>23</v>
      </c>
      <c r="AS87" s="17">
        <v>20</v>
      </c>
      <c r="AT87" s="17">
        <v>1</v>
      </c>
      <c r="AU87" s="25">
        <v>7</v>
      </c>
      <c r="AV87" s="25">
        <v>4</v>
      </c>
      <c r="AW87" s="17">
        <v>6</v>
      </c>
      <c r="AY87" s="17">
        <v>2</v>
      </c>
      <c r="AZ87" s="17">
        <v>16</v>
      </c>
      <c r="BA87" s="17">
        <v>54</v>
      </c>
      <c r="BB87" s="17">
        <v>9</v>
      </c>
      <c r="BC87" s="17">
        <v>5</v>
      </c>
      <c r="BD87" s="22">
        <f>AVERAGE($AW$2:AW87)</f>
        <v>3.9883720930232558</v>
      </c>
      <c r="BE87" s="19">
        <f t="shared" si="73"/>
        <v>0.20930232558139536</v>
      </c>
      <c r="BF87" s="17">
        <v>13</v>
      </c>
      <c r="BG87" s="17">
        <v>12</v>
      </c>
      <c r="BI87" s="26">
        <v>3508</v>
      </c>
      <c r="BJ87" s="26">
        <f>BI87/(SUM(G87:I87)-1)</f>
        <v>175.4</v>
      </c>
      <c r="BK87" s="26">
        <v>616</v>
      </c>
      <c r="BL87" s="25" t="s">
        <v>3369</v>
      </c>
      <c r="BM87" s="26">
        <v>15</v>
      </c>
      <c r="BN87" s="25" t="s">
        <v>3757</v>
      </c>
      <c r="BO87" s="199">
        <v>7234</v>
      </c>
      <c r="BP87" s="26">
        <f>BO87/SUM(L87:N87)</f>
        <v>344.47619047619048</v>
      </c>
      <c r="BQ87" s="23">
        <v>850</v>
      </c>
      <c r="BR87" s="25" t="s">
        <v>870</v>
      </c>
      <c r="BS87" s="199">
        <v>120</v>
      </c>
      <c r="BT87" s="17" t="s">
        <v>4887</v>
      </c>
      <c r="BU87" s="7">
        <f t="shared" si="39"/>
        <v>12</v>
      </c>
      <c r="BV87" s="7">
        <f t="shared" si="40"/>
        <v>-4</v>
      </c>
      <c r="BW87" s="7">
        <f>BU87+BV87</f>
        <v>8</v>
      </c>
      <c r="BX87" s="17">
        <v>8</v>
      </c>
      <c r="BY87" s="212">
        <v>1300</v>
      </c>
    </row>
    <row r="88" spans="1:77" hidden="1" x14ac:dyDescent="0.2">
      <c r="A88" s="17">
        <f t="shared" si="67"/>
        <v>87</v>
      </c>
      <c r="B88" s="47">
        <f t="shared" si="67"/>
        <v>2022</v>
      </c>
      <c r="C88" s="47">
        <f t="shared" si="67"/>
        <v>2023</v>
      </c>
      <c r="D88" s="18" t="s">
        <v>5000</v>
      </c>
      <c r="E88" s="18">
        <v>19</v>
      </c>
      <c r="F88" s="17">
        <f t="shared" si="74"/>
        <v>46</v>
      </c>
      <c r="G88" s="17">
        <v>7</v>
      </c>
      <c r="H88" s="17">
        <v>7</v>
      </c>
      <c r="I88" s="17">
        <v>9</v>
      </c>
      <c r="J88" s="17">
        <v>27</v>
      </c>
      <c r="K88" s="17">
        <v>32</v>
      </c>
      <c r="L88" s="17">
        <v>6</v>
      </c>
      <c r="M88" s="17">
        <v>5</v>
      </c>
      <c r="N88" s="17">
        <v>12</v>
      </c>
      <c r="O88" s="17">
        <v>28</v>
      </c>
      <c r="P88" s="17">
        <v>31</v>
      </c>
      <c r="Q88" s="17">
        <f t="shared" ref="Q88" si="76">G88+L88</f>
        <v>13</v>
      </c>
      <c r="R88" s="17">
        <f t="shared" ref="R88" si="77">H88+M88</f>
        <v>12</v>
      </c>
      <c r="S88" s="17">
        <f t="shared" ref="S88" si="78">I88+N88</f>
        <v>21</v>
      </c>
      <c r="T88" s="17">
        <f t="shared" ref="T88" si="79">J88+O88</f>
        <v>55</v>
      </c>
      <c r="U88" s="17">
        <f t="shared" ref="U88" si="80">K88+P88</f>
        <v>63</v>
      </c>
      <c r="V88" s="17">
        <f t="shared" ref="V88" si="81">Q88*3+R88</f>
        <v>51</v>
      </c>
      <c r="W88" s="19">
        <f t="shared" ref="W88" si="82">V88/(F88*3)</f>
        <v>0.36956521739130432</v>
      </c>
      <c r="X88" s="14"/>
      <c r="Y88" s="9">
        <f>T88-U88</f>
        <v>-8</v>
      </c>
      <c r="Z88" s="20">
        <f>AD88+AF88</f>
        <v>189043</v>
      </c>
      <c r="AA88" s="21">
        <f>Z88/F88</f>
        <v>4109.630434782609</v>
      </c>
      <c r="AB88" s="20">
        <f t="shared" ref="AB88" si="83">AB87+Z88</f>
        <v>18769414</v>
      </c>
      <c r="AC88" s="20">
        <f>AB88/SUM($F$2:F88)</f>
        <v>4863.8025395180102</v>
      </c>
      <c r="AD88" s="20">
        <v>110429</v>
      </c>
      <c r="AE88" s="20">
        <f>AD88/SUM(G88:I88)</f>
        <v>4801.260869565217</v>
      </c>
      <c r="AF88" s="20">
        <v>78614</v>
      </c>
      <c r="AG88" s="20">
        <f>AF88/SUM(L88:N88)</f>
        <v>3418</v>
      </c>
      <c r="AH88" s="20">
        <v>7145</v>
      </c>
      <c r="AI88" s="17" t="s">
        <v>234</v>
      </c>
      <c r="AJ88" s="20">
        <v>3390</v>
      </c>
      <c r="AK88" s="17" t="s">
        <v>3718</v>
      </c>
      <c r="AL88" s="20">
        <v>11336</v>
      </c>
      <c r="AM88" s="17" t="s">
        <v>2421</v>
      </c>
      <c r="AN88" s="20">
        <v>866</v>
      </c>
      <c r="AO88" s="17" t="s">
        <v>3789</v>
      </c>
      <c r="AP88" s="17">
        <v>1</v>
      </c>
      <c r="AQ88" s="17">
        <v>0</v>
      </c>
      <c r="AR88" s="17">
        <v>36</v>
      </c>
      <c r="AS88" s="17">
        <v>24</v>
      </c>
      <c r="AT88" s="17">
        <v>3</v>
      </c>
      <c r="AU88" s="25">
        <v>4</v>
      </c>
      <c r="AV88" s="25">
        <v>5</v>
      </c>
      <c r="AW88" s="17">
        <v>5</v>
      </c>
      <c r="AY88" s="17">
        <v>2</v>
      </c>
      <c r="AZ88" s="17">
        <v>16</v>
      </c>
      <c r="BA88" s="17">
        <v>54</v>
      </c>
      <c r="BB88" s="17">
        <v>10</v>
      </c>
      <c r="BC88" s="17">
        <v>5</v>
      </c>
      <c r="BD88" s="22">
        <f>AVERAGE($AW$2:AW88)</f>
        <v>4</v>
      </c>
      <c r="BE88" s="19">
        <f t="shared" ref="BE88:BE89" si="84">SUM(AX88:AZ88)/A88</f>
        <v>0.20689655172413793</v>
      </c>
      <c r="BF88" s="17">
        <v>9</v>
      </c>
      <c r="BG88" s="17">
        <v>11</v>
      </c>
      <c r="BI88" s="26">
        <v>11502</v>
      </c>
      <c r="BJ88" s="26">
        <f>BI88/SUM(G88:I88)</f>
        <v>500.08695652173913</v>
      </c>
      <c r="BK88" s="26">
        <v>1734</v>
      </c>
      <c r="BL88" s="25" t="s">
        <v>2363</v>
      </c>
      <c r="BM88" s="26">
        <v>36</v>
      </c>
      <c r="BN88" s="25" t="s">
        <v>3718</v>
      </c>
      <c r="BO88" s="199">
        <v>10876</v>
      </c>
      <c r="BP88" s="26">
        <f>BO88/SUM(L88:N88)</f>
        <v>472.86956521739131</v>
      </c>
      <c r="BQ88" s="21">
        <v>1433</v>
      </c>
      <c r="BR88" s="25" t="s">
        <v>2421</v>
      </c>
      <c r="BS88" s="199">
        <v>136</v>
      </c>
      <c r="BT88" s="17" t="s">
        <v>3763</v>
      </c>
      <c r="BU88" s="7">
        <f t="shared" si="39"/>
        <v>-5</v>
      </c>
      <c r="BV88" s="7">
        <f t="shared" si="40"/>
        <v>-3</v>
      </c>
      <c r="BW88" s="7">
        <f>BU88+BV88</f>
        <v>-8</v>
      </c>
      <c r="BX88" s="17">
        <v>14</v>
      </c>
      <c r="BY88" s="10">
        <v>2219</v>
      </c>
    </row>
    <row r="89" spans="1:77" hidden="1" x14ac:dyDescent="0.2">
      <c r="A89" s="17">
        <f t="shared" si="67"/>
        <v>88</v>
      </c>
      <c r="B89" s="47">
        <f t="shared" si="67"/>
        <v>2023</v>
      </c>
      <c r="C89" s="47">
        <f t="shared" si="67"/>
        <v>2024</v>
      </c>
      <c r="D89" s="18" t="s">
        <v>5000</v>
      </c>
      <c r="E89" s="18">
        <v>20</v>
      </c>
      <c r="F89" s="17">
        <f t="shared" si="74"/>
        <v>46</v>
      </c>
      <c r="G89" s="17">
        <v>6</v>
      </c>
      <c r="H89" s="17">
        <v>9</v>
      </c>
      <c r="I89" s="17">
        <v>8</v>
      </c>
      <c r="J89" s="17">
        <v>32</v>
      </c>
      <c r="K89" s="17">
        <v>33</v>
      </c>
      <c r="L89" s="17">
        <v>6</v>
      </c>
      <c r="M89" s="17">
        <v>8</v>
      </c>
      <c r="N89" s="17">
        <v>9</v>
      </c>
      <c r="O89" s="17">
        <v>23</v>
      </c>
      <c r="P89" s="17">
        <v>36</v>
      </c>
      <c r="Q89" s="17">
        <f t="shared" ref="Q89" si="85">G89+L89</f>
        <v>12</v>
      </c>
      <c r="R89" s="17">
        <f t="shared" ref="R89" si="86">H89+M89</f>
        <v>17</v>
      </c>
      <c r="S89" s="17">
        <f t="shared" ref="S89" si="87">I89+N89</f>
        <v>17</v>
      </c>
      <c r="T89" s="17">
        <f t="shared" ref="T89" si="88">J89+O89</f>
        <v>55</v>
      </c>
      <c r="U89" s="17">
        <f t="shared" ref="U89" si="89">K89+P89</f>
        <v>69</v>
      </c>
      <c r="V89" s="17">
        <f t="shared" ref="V89" si="90">Q89*3+R89</f>
        <v>53</v>
      </c>
      <c r="W89" s="19">
        <f t="shared" ref="W89" si="91">V89/(F89*3)</f>
        <v>0.38405797101449274</v>
      </c>
      <c r="X89" s="14"/>
      <c r="Y89" s="9">
        <f>T89-U89</f>
        <v>-14</v>
      </c>
      <c r="Z89" s="20">
        <f>AD89+AF89</f>
        <v>177248</v>
      </c>
      <c r="AA89" s="21">
        <f>Z89/F89</f>
        <v>3853.217391304348</v>
      </c>
      <c r="AB89" s="20">
        <f t="shared" ref="AB89" si="92">AB88+Z89</f>
        <v>18946662</v>
      </c>
      <c r="AC89" s="20">
        <f>AB89/SUM($F$2:F89)</f>
        <v>4851.8980793854034</v>
      </c>
      <c r="AD89" s="20">
        <v>111705</v>
      </c>
      <c r="AE89" s="20">
        <f>AD89/SUM(G89:I89)</f>
        <v>4856.739130434783</v>
      </c>
      <c r="AF89" s="20">
        <v>65543</v>
      </c>
      <c r="AG89" s="20">
        <f>AF89/SUM(L89:N89)</f>
        <v>2849.695652173913</v>
      </c>
      <c r="AH89" s="20">
        <v>7657</v>
      </c>
      <c r="AI89" s="17" t="s">
        <v>3028</v>
      </c>
      <c r="AJ89" s="20">
        <v>3678</v>
      </c>
      <c r="AK89" s="17" t="s">
        <v>5074</v>
      </c>
      <c r="AL89" s="20">
        <v>6933</v>
      </c>
      <c r="AM89" s="17" t="s">
        <v>235</v>
      </c>
      <c r="AN89" s="20">
        <v>641</v>
      </c>
      <c r="AO89" s="17" t="s">
        <v>5137</v>
      </c>
      <c r="AP89" s="17">
        <v>0</v>
      </c>
      <c r="AQ89" s="17">
        <v>2</v>
      </c>
      <c r="AR89" s="17">
        <v>41</v>
      </c>
      <c r="AS89" s="17">
        <v>29</v>
      </c>
      <c r="AT89" s="17">
        <v>0</v>
      </c>
      <c r="AU89" s="25">
        <v>3</v>
      </c>
      <c r="AV89" s="25">
        <v>4</v>
      </c>
      <c r="AW89" s="17">
        <v>5</v>
      </c>
      <c r="AY89" s="17">
        <v>2</v>
      </c>
      <c r="AZ89" s="17">
        <v>16</v>
      </c>
      <c r="BA89" s="17">
        <v>54</v>
      </c>
      <c r="BB89" s="17">
        <v>11</v>
      </c>
      <c r="BC89" s="17">
        <v>5</v>
      </c>
      <c r="BD89" s="22">
        <f>AVERAGE($AW$2:AW89)</f>
        <v>4.0113636363636367</v>
      </c>
      <c r="BE89" s="19">
        <f t="shared" si="84"/>
        <v>0.20454545454545456</v>
      </c>
      <c r="BF89" s="17">
        <v>10</v>
      </c>
      <c r="BG89" s="17">
        <v>9</v>
      </c>
      <c r="BI89" s="26">
        <v>9997</v>
      </c>
      <c r="BJ89" s="26">
        <f>BI89/SUM(G89:I89)</f>
        <v>434.6521739130435</v>
      </c>
      <c r="BK89" s="26">
        <v>2185</v>
      </c>
      <c r="BL89" s="25" t="s">
        <v>2231</v>
      </c>
      <c r="BM89" s="26">
        <v>55</v>
      </c>
      <c r="BN89" s="25" t="s">
        <v>3718</v>
      </c>
      <c r="BO89" s="199">
        <v>10942</v>
      </c>
      <c r="BP89" s="26">
        <f>BO89/SUM(L89:N89)</f>
        <v>475.73913043478262</v>
      </c>
      <c r="BQ89" s="21">
        <v>1153</v>
      </c>
      <c r="BR89" s="25" t="s">
        <v>1446</v>
      </c>
      <c r="BS89" s="199">
        <v>176</v>
      </c>
      <c r="BT89" s="17" t="s">
        <v>3828</v>
      </c>
      <c r="BU89" s="7">
        <f t="shared" si="39"/>
        <v>-1</v>
      </c>
      <c r="BV89" s="7">
        <f t="shared" si="40"/>
        <v>-13</v>
      </c>
      <c r="BW89" s="7">
        <f>BU89+BV89</f>
        <v>-14</v>
      </c>
      <c r="BX89" s="17">
        <v>15</v>
      </c>
      <c r="BY89" s="10">
        <v>2326</v>
      </c>
    </row>
    <row r="90" spans="1:77" hidden="1" x14ac:dyDescent="0.2">
      <c r="A90" s="17">
        <f t="shared" si="67"/>
        <v>89</v>
      </c>
      <c r="B90" s="47">
        <f t="shared" si="67"/>
        <v>2024</v>
      </c>
      <c r="C90" s="47">
        <f t="shared" si="67"/>
        <v>2025</v>
      </c>
      <c r="D90" s="18" t="s">
        <v>5000</v>
      </c>
      <c r="E90" s="18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9"/>
      <c r="X90" s="14"/>
      <c r="Y90" s="9"/>
      <c r="Z90" s="20"/>
      <c r="AA90" s="21"/>
      <c r="AB90" s="20"/>
      <c r="AC90" s="20"/>
      <c r="AD90" s="20"/>
      <c r="AE90" s="20"/>
      <c r="AF90" s="20"/>
      <c r="AG90" s="20"/>
      <c r="AH90" s="20"/>
      <c r="AI90" s="17"/>
      <c r="AJ90" s="20"/>
      <c r="AK90" s="17"/>
      <c r="AL90" s="20"/>
      <c r="AM90" s="17"/>
      <c r="AN90" s="20"/>
      <c r="AO90" s="17"/>
      <c r="AP90" s="17"/>
      <c r="AQ90" s="17"/>
      <c r="AR90" s="17"/>
      <c r="AS90" s="17"/>
      <c r="AT90" s="17"/>
      <c r="AU90" s="25"/>
      <c r="AV90" s="25"/>
      <c r="AW90" s="17"/>
      <c r="AY90" s="17"/>
      <c r="AZ90" s="17"/>
      <c r="BA90" s="17"/>
      <c r="BB90" s="17"/>
      <c r="BC90" s="17"/>
      <c r="BD90" s="22"/>
      <c r="BE90" s="19"/>
      <c r="BF90" s="17"/>
      <c r="BG90" s="17"/>
      <c r="BI90" s="26"/>
      <c r="BJ90" s="26"/>
      <c r="BK90" s="26"/>
      <c r="BL90" s="25"/>
      <c r="BM90" s="26"/>
      <c r="BN90" s="25"/>
      <c r="BO90" s="199"/>
      <c r="BP90" s="26"/>
      <c r="BQ90" s="21"/>
      <c r="BR90" s="25"/>
      <c r="BS90" s="199"/>
      <c r="BT90" s="17"/>
      <c r="BX90" s="17"/>
      <c r="BY90" s="10"/>
    </row>
    <row r="91" spans="1:77" hidden="1" x14ac:dyDescent="0.2">
      <c r="W91" s="8"/>
      <c r="X91" s="5"/>
      <c r="Y91" s="5"/>
      <c r="Z91" s="10"/>
      <c r="AA91" s="11"/>
      <c r="AB91" s="10"/>
      <c r="AC91" s="10"/>
      <c r="AD91" s="10"/>
      <c r="AE91" s="10"/>
      <c r="AF91" s="10"/>
      <c r="AG91" s="10"/>
      <c r="AH91" s="10"/>
      <c r="AI91" s="5"/>
      <c r="AJ91" s="10"/>
      <c r="AL91" s="10"/>
      <c r="AN91" s="10"/>
      <c r="BD91" s="12"/>
      <c r="BE91" s="8"/>
      <c r="BY91" s="10"/>
    </row>
    <row r="92" spans="1:77" s="28" customFormat="1" hidden="1" x14ac:dyDescent="0.2">
      <c r="B92" s="48"/>
      <c r="C92" s="48"/>
      <c r="D92" s="29" t="s">
        <v>586</v>
      </c>
      <c r="E92" s="30">
        <f>AVERAGE(E2:E91)</f>
        <v>13.693181818181818</v>
      </c>
      <c r="F92" s="28">
        <f t="shared" ref="F92:V92" si="93">SUM(F2:F91)</f>
        <v>3905</v>
      </c>
      <c r="G92" s="28">
        <f t="shared" si="93"/>
        <v>905</v>
      </c>
      <c r="H92" s="28">
        <f t="shared" si="93"/>
        <v>526</v>
      </c>
      <c r="I92" s="28">
        <f t="shared" si="93"/>
        <v>522</v>
      </c>
      <c r="J92" s="28">
        <f t="shared" si="93"/>
        <v>3169</v>
      </c>
      <c r="K92" s="28">
        <f t="shared" si="93"/>
        <v>2189</v>
      </c>
      <c r="L92" s="28">
        <f t="shared" si="93"/>
        <v>460</v>
      </c>
      <c r="M92" s="28">
        <f t="shared" si="93"/>
        <v>507</v>
      </c>
      <c r="N92" s="28">
        <f t="shared" si="93"/>
        <v>985</v>
      </c>
      <c r="O92" s="28">
        <f t="shared" si="93"/>
        <v>2243</v>
      </c>
      <c r="P92" s="28">
        <f t="shared" si="93"/>
        <v>3427</v>
      </c>
      <c r="Q92" s="28">
        <f t="shared" si="93"/>
        <v>1365</v>
      </c>
      <c r="R92" s="28">
        <f t="shared" si="93"/>
        <v>1033</v>
      </c>
      <c r="S92" s="28">
        <f t="shared" si="93"/>
        <v>1507</v>
      </c>
      <c r="T92" s="28">
        <f t="shared" si="93"/>
        <v>5412</v>
      </c>
      <c r="U92" s="28">
        <f t="shared" si="93"/>
        <v>5616</v>
      </c>
      <c r="V92" s="28">
        <f t="shared" si="93"/>
        <v>4429</v>
      </c>
      <c r="W92" s="31">
        <f>V92/(SUM(F2:F46)*2+SUM(F47:F91)*3)</f>
        <v>0.45598682178523631</v>
      </c>
      <c r="Z92" s="32">
        <f>SUM(Z2:Z91)</f>
        <v>18946662</v>
      </c>
      <c r="AA92" s="33">
        <f>Z92/F92</f>
        <v>4851.8980793854034</v>
      </c>
      <c r="AC92" s="34"/>
      <c r="AD92" s="32">
        <f>SUM(AD2:AD91)</f>
        <v>8945616</v>
      </c>
      <c r="AE92" s="34">
        <f>AD92/SUM(G92:I92)</f>
        <v>4580.4485407066049</v>
      </c>
      <c r="AF92" s="32">
        <f>SUM(AF2:AF91)</f>
        <v>10001046</v>
      </c>
      <c r="AG92" s="34">
        <f>AF92/SUM(L92:N92)</f>
        <v>5123.4866803278692</v>
      </c>
      <c r="AH92" s="34">
        <f>MAX(AH2:AH91)</f>
        <v>21010</v>
      </c>
      <c r="AI92" s="7" t="s">
        <v>2851</v>
      </c>
      <c r="AJ92" s="34">
        <f>MIN(AJ2:AJ91)</f>
        <v>1167</v>
      </c>
      <c r="AK92" s="7" t="s">
        <v>3583</v>
      </c>
      <c r="AL92" s="34">
        <f>MAX(AL2:AL91)</f>
        <v>46802</v>
      </c>
      <c r="AM92" s="7" t="s">
        <v>1019</v>
      </c>
      <c r="AN92" s="34">
        <f>MIN(AN2:AN91)</f>
        <v>323</v>
      </c>
      <c r="AO92" s="17" t="s">
        <v>2721</v>
      </c>
      <c r="AP92" s="32">
        <f>SUM(AP2:AP91)</f>
        <v>166</v>
      </c>
      <c r="AQ92" s="32">
        <f>SUM(AQ2:AQ91)</f>
        <v>135</v>
      </c>
      <c r="AU92" s="32">
        <f>SUM(AU2:AU91)</f>
        <v>235</v>
      </c>
      <c r="AV92" s="32">
        <f>SUM(AV2:AV91)</f>
        <v>276</v>
      </c>
      <c r="AX92" s="32">
        <f t="shared" ref="AX92:BC92" si="94">MAX(AX2:AX91)</f>
        <v>0</v>
      </c>
      <c r="AY92" s="32">
        <f t="shared" si="94"/>
        <v>2</v>
      </c>
      <c r="AZ92" s="32">
        <f t="shared" si="94"/>
        <v>16</v>
      </c>
      <c r="BA92" s="32">
        <f t="shared" si="94"/>
        <v>54</v>
      </c>
      <c r="BB92" s="32">
        <f t="shared" si="94"/>
        <v>11</v>
      </c>
      <c r="BC92" s="32">
        <f t="shared" si="94"/>
        <v>5</v>
      </c>
      <c r="BD92" s="35">
        <f>AVERAGE($AW$2:AW92)</f>
        <v>4.0113636363636367</v>
      </c>
      <c r="BE92" s="31"/>
      <c r="BF92" s="32">
        <f>SUM(BF2:BF91)</f>
        <v>995</v>
      </c>
      <c r="BG92" s="32">
        <f>SUM(BG2:BG91)</f>
        <v>1044</v>
      </c>
      <c r="BU92" s="28">
        <f>MAX(BU2:BU91)</f>
        <v>43</v>
      </c>
      <c r="BV92" s="28">
        <f>MAX(BV2:BV91)</f>
        <v>17</v>
      </c>
      <c r="BW92" s="28">
        <f>MAX(BW2:BW91)</f>
        <v>57</v>
      </c>
      <c r="BX92" s="28">
        <f>MAX(BX2:BX91)</f>
        <v>31</v>
      </c>
      <c r="BY92" s="34">
        <f>AVERAGE(BY2:BY91)</f>
        <v>707.59036144578317</v>
      </c>
    </row>
    <row r="93" spans="1:77" hidden="1" x14ac:dyDescent="0.2">
      <c r="BE93" s="8"/>
      <c r="BY93" s="10"/>
    </row>
    <row r="94" spans="1:77" s="36" customFormat="1" x14ac:dyDescent="0.2">
      <c r="B94" s="49"/>
      <c r="C94" s="49"/>
      <c r="D94" s="9" t="s">
        <v>587</v>
      </c>
      <c r="E94" s="9">
        <f>MIN(E2:E91)</f>
        <v>1</v>
      </c>
      <c r="F94" s="9">
        <f t="shared" ref="F94:W94" si="95">MAX(F2:F91)</f>
        <v>46</v>
      </c>
      <c r="G94" s="9">
        <f t="shared" si="95"/>
        <v>20</v>
      </c>
      <c r="H94" s="9">
        <f t="shared" si="95"/>
        <v>12</v>
      </c>
      <c r="I94" s="9">
        <f t="shared" si="95"/>
        <v>12</v>
      </c>
      <c r="J94" s="9">
        <f t="shared" si="95"/>
        <v>63</v>
      </c>
      <c r="K94" s="9">
        <f t="shared" si="95"/>
        <v>45</v>
      </c>
      <c r="L94" s="9">
        <f t="shared" si="95"/>
        <v>13</v>
      </c>
      <c r="M94" s="9">
        <f t="shared" si="95"/>
        <v>11</v>
      </c>
      <c r="N94" s="9">
        <f t="shared" si="95"/>
        <v>18</v>
      </c>
      <c r="O94" s="9">
        <f t="shared" si="95"/>
        <v>49</v>
      </c>
      <c r="P94" s="9">
        <f t="shared" si="95"/>
        <v>67</v>
      </c>
      <c r="Q94" s="9">
        <f t="shared" si="95"/>
        <v>31</v>
      </c>
      <c r="R94" s="9">
        <f t="shared" si="95"/>
        <v>19</v>
      </c>
      <c r="S94" s="9">
        <f t="shared" si="95"/>
        <v>29</v>
      </c>
      <c r="T94" s="9">
        <f t="shared" si="95"/>
        <v>96</v>
      </c>
      <c r="U94" s="9">
        <f t="shared" si="95"/>
        <v>106</v>
      </c>
      <c r="V94" s="9">
        <f t="shared" si="95"/>
        <v>101</v>
      </c>
      <c r="W94" s="37">
        <f t="shared" si="95"/>
        <v>0.73188405797101452</v>
      </c>
      <c r="X94" s="9"/>
      <c r="Y94" s="9">
        <f>MAX(Y2:Y91)</f>
        <v>57</v>
      </c>
      <c r="Z94" s="38">
        <f t="shared" ref="Z94:AH94" si="96">MAX(Z2:Z91)</f>
        <v>470680</v>
      </c>
      <c r="AA94" s="38">
        <f t="shared" si="96"/>
        <v>11206.666666666666</v>
      </c>
      <c r="AB94" s="38"/>
      <c r="AC94" s="38">
        <f t="shared" si="96"/>
        <v>6976.8374760994266</v>
      </c>
      <c r="AD94" s="38">
        <f t="shared" si="96"/>
        <v>236685</v>
      </c>
      <c r="AE94" s="38">
        <f t="shared" si="96"/>
        <v>10409.476190476191</v>
      </c>
      <c r="AF94" s="38">
        <f t="shared" si="96"/>
        <v>285288</v>
      </c>
      <c r="AG94" s="38">
        <f t="shared" si="96"/>
        <v>13585.142857142857</v>
      </c>
      <c r="AH94" s="38">
        <f t="shared" si="96"/>
        <v>21010</v>
      </c>
      <c r="AI94" s="9"/>
      <c r="AJ94" s="38">
        <f>MAX(AJ2:AJ91)</f>
        <v>7203</v>
      </c>
      <c r="AK94" s="9"/>
      <c r="AL94" s="38">
        <f>MAX(AL2:AL91)</f>
        <v>46802</v>
      </c>
      <c r="AM94" s="9"/>
      <c r="AN94" s="38">
        <f>MAX(AN2:AN91)</f>
        <v>5887</v>
      </c>
      <c r="AO94" s="9"/>
      <c r="AP94" s="9">
        <f t="shared" ref="AP94:AW94" si="97">MAX(AP2:AP91)</f>
        <v>7</v>
      </c>
      <c r="AQ94" s="9">
        <f t="shared" si="97"/>
        <v>6</v>
      </c>
      <c r="AR94" s="9">
        <f t="shared" si="97"/>
        <v>46</v>
      </c>
      <c r="AS94" s="9">
        <f t="shared" si="97"/>
        <v>46</v>
      </c>
      <c r="AT94" s="9">
        <f t="shared" si="97"/>
        <v>16</v>
      </c>
      <c r="AU94" s="9">
        <f t="shared" si="97"/>
        <v>11</v>
      </c>
      <c r="AV94" s="9">
        <f t="shared" si="97"/>
        <v>11</v>
      </c>
      <c r="AW94" s="9">
        <f t="shared" si="97"/>
        <v>6</v>
      </c>
      <c r="AX94" s="9"/>
      <c r="AY94" s="9"/>
      <c r="AZ94" s="9"/>
      <c r="BA94" s="9"/>
      <c r="BB94" s="9"/>
      <c r="BC94" s="9"/>
      <c r="BD94" s="39">
        <f>MIN(BD2:BD91)</f>
        <v>3.6825396825396823</v>
      </c>
      <c r="BE94" s="37">
        <f>MAX(BE2:BE91)</f>
        <v>0.2857142857142857</v>
      </c>
      <c r="BF94" s="9">
        <f>MAX(BF2:BF91)</f>
        <v>22</v>
      </c>
      <c r="BG94" s="9">
        <f>MAX(BG2:BG91)</f>
        <v>23</v>
      </c>
      <c r="BQ94" s="24" t="s">
        <v>3838</v>
      </c>
      <c r="BR94" s="40"/>
      <c r="BS94" s="40"/>
      <c r="BY94" s="211">
        <f>MAX(BY2:BY91)</f>
        <v>2326</v>
      </c>
    </row>
    <row r="95" spans="1:77" s="28" customFormat="1" hidden="1" x14ac:dyDescent="0.2">
      <c r="B95" s="48"/>
      <c r="C95" s="48"/>
      <c r="D95" s="29" t="s">
        <v>588</v>
      </c>
      <c r="E95" s="29">
        <f>MAX(E2:E91)</f>
        <v>24</v>
      </c>
      <c r="F95" s="29">
        <f t="shared" ref="F95:W95" si="98">MIN(F2:F91)</f>
        <v>13</v>
      </c>
      <c r="G95" s="29">
        <f t="shared" si="98"/>
        <v>4</v>
      </c>
      <c r="H95" s="29">
        <f t="shared" si="98"/>
        <v>1</v>
      </c>
      <c r="I95" s="29">
        <f t="shared" si="98"/>
        <v>1</v>
      </c>
      <c r="J95" s="29">
        <f t="shared" si="98"/>
        <v>10</v>
      </c>
      <c r="K95" s="29">
        <f t="shared" si="98"/>
        <v>6</v>
      </c>
      <c r="L95" s="29">
        <f t="shared" si="98"/>
        <v>1</v>
      </c>
      <c r="M95" s="29">
        <f t="shared" si="98"/>
        <v>1</v>
      </c>
      <c r="N95" s="29">
        <f t="shared" si="98"/>
        <v>2</v>
      </c>
      <c r="O95" s="29">
        <f t="shared" si="98"/>
        <v>11</v>
      </c>
      <c r="P95" s="29">
        <f t="shared" si="98"/>
        <v>11</v>
      </c>
      <c r="Q95" s="29">
        <f t="shared" si="98"/>
        <v>6</v>
      </c>
      <c r="R95" s="29">
        <f t="shared" si="98"/>
        <v>4</v>
      </c>
      <c r="S95" s="29">
        <f t="shared" si="98"/>
        <v>3</v>
      </c>
      <c r="T95" s="29">
        <f t="shared" si="98"/>
        <v>22</v>
      </c>
      <c r="U95" s="29">
        <f t="shared" si="98"/>
        <v>17</v>
      </c>
      <c r="V95" s="29">
        <f t="shared" si="98"/>
        <v>22</v>
      </c>
      <c r="W95" s="41">
        <f t="shared" si="98"/>
        <v>0.2391304347826087</v>
      </c>
      <c r="X95" s="29"/>
      <c r="Y95" s="29">
        <f>MIN(Y2:Y91)</f>
        <v>-53</v>
      </c>
      <c r="Z95" s="42">
        <f t="shared" ref="Z95:AH95" si="99">MIN(Z2:Z91)</f>
        <v>74384</v>
      </c>
      <c r="AA95" s="42">
        <f t="shared" si="99"/>
        <v>1945.0238095238096</v>
      </c>
      <c r="AB95" s="42"/>
      <c r="AC95" s="42">
        <f t="shared" si="99"/>
        <v>4538.4452054794519</v>
      </c>
      <c r="AD95" s="42">
        <f t="shared" si="99"/>
        <v>45988</v>
      </c>
      <c r="AE95" s="42">
        <f t="shared" si="99"/>
        <v>2102.478260869565</v>
      </c>
      <c r="AF95" s="42">
        <f t="shared" si="99"/>
        <v>28396</v>
      </c>
      <c r="AG95" s="42">
        <f t="shared" si="99"/>
        <v>1389.0952380952381</v>
      </c>
      <c r="AH95" s="42">
        <f t="shared" si="99"/>
        <v>2703</v>
      </c>
      <c r="AI95" s="29"/>
      <c r="AJ95" s="42">
        <f>MIN(AJ2:AJ91)</f>
        <v>1167</v>
      </c>
      <c r="AK95" s="29"/>
      <c r="AL95" s="42">
        <f>MIN(AL2:AL91)</f>
        <v>2635</v>
      </c>
      <c r="AM95" s="29"/>
      <c r="AN95" s="42">
        <f>MIN(AN2:AN91)</f>
        <v>323</v>
      </c>
      <c r="AO95" s="29"/>
      <c r="AP95" s="29">
        <f t="shared" ref="AP95:AW95" si="100">MIN(AP2:AP91)</f>
        <v>0</v>
      </c>
      <c r="AQ95" s="29">
        <f t="shared" si="100"/>
        <v>0</v>
      </c>
      <c r="AR95" s="29">
        <f t="shared" si="100"/>
        <v>12</v>
      </c>
      <c r="AS95" s="29">
        <f t="shared" si="100"/>
        <v>14</v>
      </c>
      <c r="AT95" s="29">
        <f t="shared" si="100"/>
        <v>0</v>
      </c>
      <c r="AU95" s="29">
        <f t="shared" si="100"/>
        <v>0</v>
      </c>
      <c r="AV95" s="29">
        <f t="shared" si="100"/>
        <v>0</v>
      </c>
      <c r="AW95" s="29">
        <f t="shared" si="100"/>
        <v>2</v>
      </c>
      <c r="AX95" s="29"/>
      <c r="AY95" s="29"/>
      <c r="AZ95" s="29"/>
      <c r="BA95" s="29"/>
      <c r="BB95" s="29"/>
      <c r="BC95" s="29"/>
      <c r="BD95" s="43">
        <f>MAX(BD2:BD91)</f>
        <v>4.0113636363636367</v>
      </c>
      <c r="BE95" s="41">
        <f>MIN(BE2:BE91)</f>
        <v>0</v>
      </c>
      <c r="BF95" s="29">
        <f>MIN(BF2:BF91)</f>
        <v>4</v>
      </c>
      <c r="BG95" s="29">
        <f>MIN(BG2:BG91)</f>
        <v>5</v>
      </c>
      <c r="BY95" s="34">
        <f>MIN(BY2:BY91)</f>
        <v>154</v>
      </c>
    </row>
    <row r="96" spans="1:77" hidden="1" x14ac:dyDescent="0.2">
      <c r="BE96" s="44"/>
      <c r="BY96" s="10"/>
    </row>
    <row r="97" spans="1:77" hidden="1" x14ac:dyDescent="0.2">
      <c r="D97" s="18" t="s">
        <v>3919</v>
      </c>
      <c r="BY97" s="10"/>
    </row>
    <row r="98" spans="1:77" hidden="1" x14ac:dyDescent="0.2">
      <c r="A98" s="7"/>
      <c r="B98" s="50"/>
      <c r="D98" s="45">
        <v>45054</v>
      </c>
      <c r="K98" s="52"/>
      <c r="L98" s="52"/>
      <c r="N98" s="52"/>
      <c r="P98" s="52"/>
      <c r="T98" s="52"/>
      <c r="U98" s="52"/>
      <c r="W98" s="52"/>
      <c r="Y98" s="52"/>
      <c r="AE98" s="7" t="s">
        <v>3742</v>
      </c>
      <c r="BU98" s="52"/>
      <c r="BV98" s="52"/>
      <c r="BW98" s="52"/>
      <c r="BY98" s="10"/>
    </row>
    <row r="99" spans="1:77" hidden="1" x14ac:dyDescent="0.2"/>
    <row r="100" spans="1:77" hidden="1" x14ac:dyDescent="0.2">
      <c r="D100" s="18" t="s">
        <v>2930</v>
      </c>
      <c r="N100" s="1"/>
    </row>
    <row r="101" spans="1:77" x14ac:dyDescent="0.2">
      <c r="D101" s="18"/>
      <c r="N101" s="1"/>
    </row>
    <row r="102" spans="1:77" x14ac:dyDescent="0.2">
      <c r="N102" s="1"/>
    </row>
    <row r="103" spans="1:77" x14ac:dyDescent="0.2">
      <c r="D103" s="16" t="s">
        <v>4161</v>
      </c>
      <c r="E103" s="50"/>
      <c r="F103" s="7"/>
      <c r="N103" s="1"/>
    </row>
    <row r="104" spans="1:77" x14ac:dyDescent="0.2">
      <c r="D104" s="57"/>
      <c r="E104" s="50"/>
      <c r="F104" s="7"/>
      <c r="H104" s="55" t="s">
        <v>4130</v>
      </c>
      <c r="I104" s="56" t="s">
        <v>4125</v>
      </c>
      <c r="N104" s="1"/>
    </row>
    <row r="105" spans="1:77" x14ac:dyDescent="0.2">
      <c r="D105" s="58" t="s">
        <v>4106</v>
      </c>
      <c r="E105" s="59">
        <v>34</v>
      </c>
      <c r="F105" s="60">
        <v>66</v>
      </c>
      <c r="H105" s="61">
        <f t="shared" ref="H105:H126" si="101">F105/E105</f>
        <v>1.9411764705882353</v>
      </c>
      <c r="I105" s="52">
        <f t="shared" ref="I105:I126" si="102">RANK(H105,H$105:H$126,0)</f>
        <v>2</v>
      </c>
      <c r="N105" s="1"/>
    </row>
    <row r="106" spans="1:77" x14ac:dyDescent="0.2">
      <c r="D106" s="57" t="s">
        <v>4105</v>
      </c>
      <c r="E106" s="50">
        <v>32</v>
      </c>
      <c r="F106" s="7">
        <v>64</v>
      </c>
      <c r="H106" s="61">
        <f t="shared" si="101"/>
        <v>2</v>
      </c>
      <c r="I106" s="52">
        <f t="shared" si="102"/>
        <v>1</v>
      </c>
      <c r="N106" s="1"/>
    </row>
    <row r="107" spans="1:77" x14ac:dyDescent="0.2">
      <c r="D107" s="57" t="s">
        <v>4102</v>
      </c>
      <c r="E107" s="50">
        <v>34</v>
      </c>
      <c r="F107" s="7">
        <v>60</v>
      </c>
      <c r="H107" s="61">
        <f t="shared" si="101"/>
        <v>1.7647058823529411</v>
      </c>
      <c r="I107" s="52">
        <f t="shared" si="102"/>
        <v>4</v>
      </c>
      <c r="N107" s="1"/>
    </row>
    <row r="108" spans="1:77" x14ac:dyDescent="0.2">
      <c r="D108" s="57" t="s">
        <v>4107</v>
      </c>
      <c r="E108" s="50">
        <v>32</v>
      </c>
      <c r="F108" s="7">
        <v>58</v>
      </c>
      <c r="H108" s="61">
        <f t="shared" si="101"/>
        <v>1.8125</v>
      </c>
      <c r="I108" s="52">
        <f t="shared" si="102"/>
        <v>3</v>
      </c>
      <c r="N108" s="1"/>
    </row>
    <row r="109" spans="1:77" x14ac:dyDescent="0.2">
      <c r="D109" s="57" t="s">
        <v>3450</v>
      </c>
      <c r="E109" s="50">
        <v>33</v>
      </c>
      <c r="F109" s="7">
        <v>57</v>
      </c>
      <c r="H109" s="61">
        <f t="shared" si="101"/>
        <v>1.7272727272727273</v>
      </c>
      <c r="I109" s="52">
        <f t="shared" si="102"/>
        <v>5</v>
      </c>
      <c r="N109" s="1"/>
    </row>
    <row r="110" spans="1:77" x14ac:dyDescent="0.2">
      <c r="D110" s="57" t="s">
        <v>4108</v>
      </c>
      <c r="E110" s="50">
        <v>34</v>
      </c>
      <c r="F110" s="7">
        <v>55</v>
      </c>
      <c r="H110" s="61">
        <f t="shared" si="101"/>
        <v>1.6176470588235294</v>
      </c>
      <c r="I110" s="52">
        <f t="shared" si="102"/>
        <v>8</v>
      </c>
      <c r="N110" s="1"/>
    </row>
    <row r="111" spans="1:77" x14ac:dyDescent="0.2">
      <c r="D111" s="57" t="s">
        <v>3576</v>
      </c>
      <c r="E111" s="50">
        <v>32</v>
      </c>
      <c r="F111" s="7">
        <v>54</v>
      </c>
      <c r="H111" s="61">
        <f t="shared" si="101"/>
        <v>1.6875</v>
      </c>
      <c r="I111" s="52">
        <f t="shared" si="102"/>
        <v>6</v>
      </c>
      <c r="N111" s="1"/>
    </row>
    <row r="112" spans="1:77" x14ac:dyDescent="0.2">
      <c r="D112" s="57" t="s">
        <v>2850</v>
      </c>
      <c r="E112" s="50">
        <v>31</v>
      </c>
      <c r="F112" s="7">
        <v>52</v>
      </c>
      <c r="H112" s="61">
        <f t="shared" si="101"/>
        <v>1.6774193548387097</v>
      </c>
      <c r="I112" s="52">
        <f t="shared" si="102"/>
        <v>7</v>
      </c>
      <c r="N112" s="1"/>
    </row>
    <row r="113" spans="4:14" x14ac:dyDescent="0.2">
      <c r="D113" s="57" t="s">
        <v>3749</v>
      </c>
      <c r="E113" s="50">
        <v>33</v>
      </c>
      <c r="F113" s="7">
        <v>50</v>
      </c>
      <c r="H113" s="61">
        <f t="shared" si="101"/>
        <v>1.5151515151515151</v>
      </c>
      <c r="I113" s="52">
        <f t="shared" si="102"/>
        <v>9</v>
      </c>
      <c r="N113" s="1"/>
    </row>
    <row r="114" spans="4:14" x14ac:dyDescent="0.2">
      <c r="D114" s="57" t="s">
        <v>3382</v>
      </c>
      <c r="E114" s="50">
        <v>33</v>
      </c>
      <c r="F114" s="7">
        <v>48</v>
      </c>
      <c r="H114" s="61">
        <f t="shared" si="101"/>
        <v>1.4545454545454546</v>
      </c>
      <c r="I114" s="52">
        <f t="shared" si="102"/>
        <v>10</v>
      </c>
      <c r="N114" s="1"/>
    </row>
    <row r="115" spans="4:14" x14ac:dyDescent="0.2">
      <c r="D115" s="57" t="s">
        <v>4109</v>
      </c>
      <c r="E115" s="50">
        <v>34</v>
      </c>
      <c r="F115" s="7">
        <v>48</v>
      </c>
      <c r="H115" s="61">
        <f t="shared" si="101"/>
        <v>1.411764705882353</v>
      </c>
      <c r="I115" s="52">
        <f t="shared" si="102"/>
        <v>11</v>
      </c>
      <c r="N115" s="1"/>
    </row>
    <row r="116" spans="4:14" x14ac:dyDescent="0.2">
      <c r="D116" s="57" t="s">
        <v>3579</v>
      </c>
      <c r="E116" s="50">
        <v>32</v>
      </c>
      <c r="F116" s="7">
        <v>43</v>
      </c>
      <c r="H116" s="61">
        <f t="shared" si="101"/>
        <v>1.34375</v>
      </c>
      <c r="I116" s="52">
        <f t="shared" si="102"/>
        <v>12</v>
      </c>
      <c r="N116" s="1"/>
    </row>
    <row r="117" spans="4:14" x14ac:dyDescent="0.2">
      <c r="D117" s="57" t="s">
        <v>4110</v>
      </c>
      <c r="E117" s="50">
        <v>34</v>
      </c>
      <c r="F117" s="7">
        <v>42</v>
      </c>
      <c r="H117" s="61">
        <f t="shared" si="101"/>
        <v>1.2352941176470589</v>
      </c>
      <c r="I117" s="52">
        <f t="shared" si="102"/>
        <v>14</v>
      </c>
      <c r="N117" s="51"/>
    </row>
    <row r="118" spans="4:14" x14ac:dyDescent="0.2">
      <c r="D118" s="57" t="s">
        <v>4111</v>
      </c>
      <c r="E118" s="50">
        <v>32</v>
      </c>
      <c r="F118" s="7">
        <v>40</v>
      </c>
      <c r="H118" s="61">
        <f t="shared" si="101"/>
        <v>1.25</v>
      </c>
      <c r="I118" s="52">
        <f t="shared" si="102"/>
        <v>13</v>
      </c>
      <c r="N118" s="1"/>
    </row>
    <row r="119" spans="4:14" x14ac:dyDescent="0.2">
      <c r="D119" s="62" t="s">
        <v>3912</v>
      </c>
      <c r="E119" s="63">
        <v>35</v>
      </c>
      <c r="F119" s="64">
        <v>39</v>
      </c>
      <c r="H119" s="61">
        <f t="shared" si="101"/>
        <v>1.1142857142857143</v>
      </c>
      <c r="I119" s="52">
        <f t="shared" si="102"/>
        <v>16</v>
      </c>
      <c r="N119" s="1"/>
    </row>
    <row r="120" spans="4:14" x14ac:dyDescent="0.2">
      <c r="D120" s="62" t="s">
        <v>4101</v>
      </c>
      <c r="E120" s="63">
        <v>33</v>
      </c>
      <c r="F120" s="64">
        <v>38</v>
      </c>
      <c r="H120" s="61">
        <f t="shared" si="101"/>
        <v>1.1515151515151516</v>
      </c>
      <c r="I120" s="52">
        <f t="shared" si="102"/>
        <v>15</v>
      </c>
      <c r="N120" s="1"/>
    </row>
    <row r="121" spans="4:14" x14ac:dyDescent="0.2">
      <c r="D121" s="62" t="s">
        <v>3867</v>
      </c>
      <c r="E121" s="63">
        <v>32</v>
      </c>
      <c r="F121" s="64">
        <v>35</v>
      </c>
      <c r="H121" s="61">
        <f t="shared" si="101"/>
        <v>1.09375</v>
      </c>
      <c r="I121" s="52">
        <f t="shared" si="102"/>
        <v>18</v>
      </c>
      <c r="N121" s="1"/>
    </row>
    <row r="122" spans="4:14" x14ac:dyDescent="0.2">
      <c r="D122" s="62" t="s">
        <v>3758</v>
      </c>
      <c r="E122" s="63">
        <v>33</v>
      </c>
      <c r="F122" s="64">
        <v>34</v>
      </c>
      <c r="H122" s="61">
        <f t="shared" si="101"/>
        <v>1.0303030303030303</v>
      </c>
      <c r="I122" s="52">
        <f t="shared" si="102"/>
        <v>20</v>
      </c>
      <c r="N122" s="1"/>
    </row>
    <row r="123" spans="4:14" x14ac:dyDescent="0.2">
      <c r="D123" s="57" t="s">
        <v>4112</v>
      </c>
      <c r="E123" s="50">
        <v>30</v>
      </c>
      <c r="F123" s="7">
        <v>33</v>
      </c>
      <c r="H123" s="61">
        <f t="shared" si="101"/>
        <v>1.1000000000000001</v>
      </c>
      <c r="I123" s="52">
        <f t="shared" si="102"/>
        <v>17</v>
      </c>
      <c r="N123" s="1"/>
    </row>
    <row r="124" spans="4:14" x14ac:dyDescent="0.2">
      <c r="D124" s="62" t="s">
        <v>4115</v>
      </c>
      <c r="E124" s="63">
        <v>31</v>
      </c>
      <c r="F124" s="64">
        <v>32</v>
      </c>
      <c r="H124" s="61">
        <f t="shared" si="101"/>
        <v>1.032258064516129</v>
      </c>
      <c r="I124" s="52">
        <f t="shared" si="102"/>
        <v>19</v>
      </c>
      <c r="N124" s="1"/>
    </row>
    <row r="125" spans="4:14" x14ac:dyDescent="0.2">
      <c r="D125" s="62" t="s">
        <v>4113</v>
      </c>
      <c r="E125" s="63">
        <v>33</v>
      </c>
      <c r="F125" s="64">
        <v>23</v>
      </c>
      <c r="H125" s="61">
        <f t="shared" si="101"/>
        <v>0.69696969696969702</v>
      </c>
      <c r="I125" s="52">
        <f t="shared" si="102"/>
        <v>21</v>
      </c>
      <c r="N125" s="1"/>
    </row>
    <row r="126" spans="4:14" x14ac:dyDescent="0.2">
      <c r="D126" s="62" t="s">
        <v>4114</v>
      </c>
      <c r="E126" s="63">
        <v>33</v>
      </c>
      <c r="F126" s="64">
        <v>20</v>
      </c>
      <c r="H126" s="61">
        <f t="shared" si="101"/>
        <v>0.60606060606060608</v>
      </c>
      <c r="I126" s="52">
        <f t="shared" si="102"/>
        <v>22</v>
      </c>
      <c r="N126" s="1"/>
    </row>
    <row r="127" spans="4:14" x14ac:dyDescent="0.2">
      <c r="D127" s="57"/>
      <c r="E127" s="50"/>
      <c r="F127" s="7"/>
      <c r="H127" s="50"/>
      <c r="J127" s="1"/>
      <c r="K127" s="1"/>
      <c r="L127" s="1"/>
      <c r="M127" s="1"/>
      <c r="N127" s="1"/>
    </row>
    <row r="128" spans="4:14" x14ac:dyDescent="0.2">
      <c r="D128" s="65" t="s">
        <v>4126</v>
      </c>
      <c r="E128" s="65"/>
      <c r="F128" s="65"/>
      <c r="G128" s="65"/>
      <c r="H128" s="65"/>
      <c r="I128" s="65"/>
      <c r="J128" s="65"/>
    </row>
  </sheetData>
  <autoFilter ref="A1:BG100">
    <filterColumn colId="6">
      <filters>
        <filter val="18"/>
        <filter val="20"/>
      </filters>
    </filterColumn>
  </autoFilter>
  <phoneticPr fontId="0" type="noConversion"/>
  <conditionalFormatting sqref="Y2:Y90">
    <cfRule type="cellIs" dxfId="67" priority="1" operator="lessThan">
      <formula>0</formula>
    </cfRule>
  </conditionalFormatting>
  <pageMargins left="0.75" right="0.75" top="1" bottom="1" header="0.5" footer="0.5"/>
  <pageSetup paperSize="9" orientation="portrait" horizont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U713"/>
  <sheetViews>
    <sheetView zoomScale="125" zoomScaleNormal="125" workbookViewId="0">
      <pane xSplit="4" ySplit="1" topLeftCell="CH559" activePane="bottomRight" state="frozen"/>
      <selection pane="topRight" activeCell="E1" sqref="E1"/>
      <selection pane="bottomLeft" activeCell="A2" sqref="A2"/>
      <selection pane="bottomRight" activeCell="CO579" sqref="CO579"/>
    </sheetView>
  </sheetViews>
  <sheetFormatPr defaultColWidth="9.33203125" defaultRowHeight="11.25" x14ac:dyDescent="0.2"/>
  <cols>
    <col min="1" max="1" width="18.83203125" style="5" bestFit="1" customWidth="1"/>
    <col min="2" max="2" width="7.5" style="50" customWidth="1"/>
    <col min="3" max="4" width="6.1640625" style="46" bestFit="1" customWidth="1"/>
    <col min="5" max="5" width="3.83203125" style="7" customWidth="1"/>
    <col min="6" max="8" width="3.33203125" style="7" customWidth="1"/>
    <col min="9" max="9" width="3" style="7" customWidth="1"/>
    <col min="10" max="10" width="3.33203125" style="7" customWidth="1"/>
    <col min="11" max="11" width="3.1640625" style="7" customWidth="1"/>
    <col min="12" max="13" width="3.33203125" style="7" customWidth="1"/>
    <col min="14" max="14" width="3.83203125" style="7" customWidth="1"/>
    <col min="15" max="15" width="3.1640625" style="7" customWidth="1"/>
    <col min="16" max="18" width="3.83203125" style="7" customWidth="1"/>
    <col min="19" max="22" width="3.33203125" style="7" customWidth="1"/>
    <col min="23" max="71" width="3.83203125" style="7" customWidth="1"/>
    <col min="72" max="72" width="3.5" style="7" bestFit="1" customWidth="1"/>
    <col min="73" max="93" width="3.83203125" style="7" customWidth="1"/>
    <col min="94" max="94" width="10.6640625" style="5" bestFit="1" customWidth="1"/>
    <col min="95" max="95" width="8.5" style="7" bestFit="1" customWidth="1"/>
    <col min="96" max="96" width="9.6640625" style="7" bestFit="1" customWidth="1"/>
    <col min="97" max="97" width="7.33203125" style="7" bestFit="1" customWidth="1"/>
    <col min="98" max="98" width="13" style="15" bestFit="1" customWidth="1"/>
    <col min="99" max="99" width="3.83203125" style="7" customWidth="1"/>
    <col min="100" max="102" width="3.33203125" style="7" customWidth="1"/>
    <col min="103" max="103" width="3" style="7" customWidth="1"/>
    <col min="104" max="104" width="3.33203125" style="7" customWidth="1"/>
    <col min="105" max="105" width="2.6640625" style="7" customWidth="1"/>
    <col min="106" max="107" width="3.33203125" style="7" customWidth="1"/>
    <col min="108" max="108" width="3.83203125" style="7" customWidth="1"/>
    <col min="109" max="109" width="3" style="7" customWidth="1"/>
    <col min="110" max="110" width="3.1640625" style="7" customWidth="1"/>
    <col min="111" max="113" width="3.83203125" style="7" customWidth="1"/>
    <col min="114" max="117" width="3.33203125" style="7" customWidth="1"/>
    <col min="118" max="188" width="3.83203125" style="7" customWidth="1"/>
    <col min="189" max="189" width="10.6640625" style="5" customWidth="1"/>
    <col min="190" max="190" width="3.83203125" style="7" customWidth="1"/>
    <col min="191" max="191" width="3.1640625" style="7" customWidth="1"/>
    <col min="192" max="193" width="3.33203125" style="7" customWidth="1"/>
    <col min="194" max="194" width="3.1640625" style="7" customWidth="1"/>
    <col min="195" max="195" width="3.33203125" style="7" customWidth="1"/>
    <col min="196" max="196" width="3" style="7" customWidth="1"/>
    <col min="197" max="198" width="3.33203125" style="7" customWidth="1"/>
    <col min="199" max="199" width="3.83203125" style="7" customWidth="1"/>
    <col min="200" max="200" width="2.83203125" style="7" customWidth="1"/>
    <col min="201" max="201" width="3.1640625" style="7" customWidth="1"/>
    <col min="202" max="204" width="3.83203125" style="7" customWidth="1"/>
    <col min="205" max="208" width="3.33203125" style="7" customWidth="1"/>
    <col min="209" max="279" width="3.83203125" style="7" customWidth="1"/>
    <col min="280" max="280" width="10.6640625" style="28" customWidth="1"/>
    <col min="281" max="16384" width="9.33203125" style="7"/>
  </cols>
  <sheetData>
    <row r="1" spans="1:280" s="2" customFormat="1" x14ac:dyDescent="0.2">
      <c r="A1" s="4" t="s">
        <v>2430</v>
      </c>
      <c r="B1" s="46" t="s">
        <v>2932</v>
      </c>
      <c r="C1" s="46" t="s">
        <v>2933</v>
      </c>
      <c r="D1" s="46" t="s">
        <v>2934</v>
      </c>
      <c r="E1" s="2" t="s">
        <v>780</v>
      </c>
      <c r="F1" s="2" t="s">
        <v>781</v>
      </c>
      <c r="G1" s="2" t="s">
        <v>782</v>
      </c>
      <c r="H1" s="2" t="s">
        <v>3528</v>
      </c>
      <c r="I1" s="2" t="s">
        <v>3529</v>
      </c>
      <c r="J1" s="2" t="s">
        <v>3530</v>
      </c>
      <c r="K1" s="2" t="s">
        <v>3531</v>
      </c>
      <c r="L1" s="2" t="s">
        <v>3532</v>
      </c>
      <c r="M1" s="2" t="s">
        <v>1246</v>
      </c>
      <c r="N1" s="2" t="s">
        <v>1247</v>
      </c>
      <c r="O1" s="2" t="s">
        <v>1248</v>
      </c>
      <c r="P1" s="2" t="s">
        <v>1249</v>
      </c>
      <c r="Q1" s="2" t="s">
        <v>1250</v>
      </c>
      <c r="R1" s="2" t="s">
        <v>1251</v>
      </c>
      <c r="S1" s="2" t="s">
        <v>1252</v>
      </c>
      <c r="T1" s="2" t="s">
        <v>1253</v>
      </c>
      <c r="U1" s="2" t="s">
        <v>1254</v>
      </c>
      <c r="V1" s="2" t="s">
        <v>1255</v>
      </c>
      <c r="W1" s="2" t="s">
        <v>1256</v>
      </c>
      <c r="X1" s="2" t="s">
        <v>882</v>
      </c>
      <c r="Y1" s="2" t="s">
        <v>883</v>
      </c>
      <c r="Z1" s="2" t="s">
        <v>884</v>
      </c>
      <c r="AA1" s="2" t="s">
        <v>885</v>
      </c>
      <c r="AB1" s="2" t="s">
        <v>1304</v>
      </c>
      <c r="AC1" s="2" t="s">
        <v>1305</v>
      </c>
      <c r="AD1" s="2" t="s">
        <v>1306</v>
      </c>
      <c r="AE1" s="2" t="s">
        <v>1307</v>
      </c>
      <c r="AF1" s="2" t="s">
        <v>3158</v>
      </c>
      <c r="AG1" s="2" t="s">
        <v>3159</v>
      </c>
      <c r="AH1" s="2" t="s">
        <v>3160</v>
      </c>
      <c r="AI1" s="2" t="s">
        <v>3161</v>
      </c>
      <c r="AJ1" s="2" t="s">
        <v>3162</v>
      </c>
      <c r="AK1" s="2" t="s">
        <v>3163</v>
      </c>
      <c r="AL1" s="2" t="s">
        <v>3164</v>
      </c>
      <c r="AM1" s="2" t="s">
        <v>2424</v>
      </c>
      <c r="AN1" s="2" t="s">
        <v>2425</v>
      </c>
      <c r="AO1" s="2" t="s">
        <v>694</v>
      </c>
      <c r="AP1" s="2" t="s">
        <v>695</v>
      </c>
      <c r="AQ1" s="2" t="s">
        <v>361</v>
      </c>
      <c r="AR1" s="2" t="s">
        <v>362</v>
      </c>
      <c r="AS1" s="2" t="s">
        <v>363</v>
      </c>
      <c r="AT1" s="2" t="s">
        <v>364</v>
      </c>
      <c r="AU1" s="2" t="s">
        <v>3642</v>
      </c>
      <c r="AV1" s="2" t="s">
        <v>18</v>
      </c>
      <c r="AW1" s="2" t="s">
        <v>19</v>
      </c>
      <c r="AX1" s="2" t="s">
        <v>20</v>
      </c>
      <c r="AY1" s="2" t="s">
        <v>21</v>
      </c>
      <c r="AZ1" s="2" t="s">
        <v>22</v>
      </c>
      <c r="BA1" s="2" t="s">
        <v>23</v>
      </c>
      <c r="BB1" s="2" t="s">
        <v>24</v>
      </c>
      <c r="BC1" s="2" t="s">
        <v>25</v>
      </c>
      <c r="BD1" s="2" t="s">
        <v>26</v>
      </c>
      <c r="BE1" s="2" t="s">
        <v>27</v>
      </c>
      <c r="BF1" s="2" t="s">
        <v>3310</v>
      </c>
      <c r="BG1" s="2" t="s">
        <v>3311</v>
      </c>
      <c r="BH1" s="2" t="s">
        <v>3312</v>
      </c>
      <c r="BI1" s="2" t="s">
        <v>1590</v>
      </c>
      <c r="BJ1" s="2" t="s">
        <v>1109</v>
      </c>
      <c r="BK1" s="2" t="s">
        <v>1110</v>
      </c>
      <c r="BL1" s="2" t="s">
        <v>2944</v>
      </c>
      <c r="BM1" s="2" t="s">
        <v>2945</v>
      </c>
      <c r="BN1" s="2" t="s">
        <v>2946</v>
      </c>
      <c r="BO1" s="2" t="s">
        <v>2947</v>
      </c>
      <c r="BP1" s="2" t="s">
        <v>2948</v>
      </c>
      <c r="BQ1" s="2" t="s">
        <v>2949</v>
      </c>
      <c r="BR1" s="2" t="s">
        <v>3221</v>
      </c>
      <c r="BS1" s="2" t="s">
        <v>2320</v>
      </c>
      <c r="BT1" s="2" t="s">
        <v>3611</v>
      </c>
      <c r="BU1" s="2" t="s">
        <v>1605</v>
      </c>
      <c r="BV1" s="2" t="s">
        <v>2658</v>
      </c>
      <c r="BW1" s="2" t="s">
        <v>688</v>
      </c>
      <c r="BX1" s="2" t="s">
        <v>3533</v>
      </c>
      <c r="BY1" s="2" t="s">
        <v>512</v>
      </c>
      <c r="BZ1" s="2" t="s">
        <v>2528</v>
      </c>
      <c r="CA1" s="2" t="s">
        <v>1266</v>
      </c>
      <c r="CB1" s="2" t="s">
        <v>2888</v>
      </c>
      <c r="CC1" s="2" t="s">
        <v>1431</v>
      </c>
      <c r="CD1" s="2" t="s">
        <v>1988</v>
      </c>
      <c r="CE1" s="2" t="s">
        <v>614</v>
      </c>
      <c r="CF1" s="2" t="s">
        <v>3681</v>
      </c>
      <c r="CG1" s="2" t="s">
        <v>3734</v>
      </c>
      <c r="CH1" s="2" t="s">
        <v>3855</v>
      </c>
      <c r="CI1" s="2" t="s">
        <v>3922</v>
      </c>
      <c r="CJ1" s="2" t="s">
        <v>3986</v>
      </c>
      <c r="CK1" s="2" t="s">
        <v>4131</v>
      </c>
      <c r="CL1" s="2" t="s">
        <v>4812</v>
      </c>
      <c r="CM1" s="2" t="s">
        <v>4941</v>
      </c>
      <c r="CN1" s="2" t="s">
        <v>5033</v>
      </c>
      <c r="CO1" s="2" t="s">
        <v>5191</v>
      </c>
      <c r="CP1" s="2" t="s">
        <v>3222</v>
      </c>
      <c r="CQ1" s="2" t="s">
        <v>3223</v>
      </c>
      <c r="CR1" s="2" t="s">
        <v>3224</v>
      </c>
      <c r="CS1" s="2" t="s">
        <v>3225</v>
      </c>
      <c r="CT1" s="29" t="s">
        <v>79</v>
      </c>
      <c r="CU1" s="2" t="s">
        <v>780</v>
      </c>
      <c r="CV1" s="2" t="s">
        <v>781</v>
      </c>
      <c r="CW1" s="2" t="s">
        <v>782</v>
      </c>
      <c r="CX1" s="2" t="s">
        <v>3528</v>
      </c>
      <c r="CY1" s="2" t="s">
        <v>3529</v>
      </c>
      <c r="CZ1" s="2" t="s">
        <v>3530</v>
      </c>
      <c r="DA1" s="2" t="s">
        <v>3531</v>
      </c>
      <c r="DB1" s="2" t="s">
        <v>3532</v>
      </c>
      <c r="DC1" s="2" t="s">
        <v>1246</v>
      </c>
      <c r="DD1" s="2" t="s">
        <v>1247</v>
      </c>
      <c r="DE1" s="2" t="s">
        <v>2935</v>
      </c>
      <c r="DF1" s="2" t="s">
        <v>1248</v>
      </c>
      <c r="DG1" s="2" t="s">
        <v>1249</v>
      </c>
      <c r="DH1" s="2" t="s">
        <v>1250</v>
      </c>
      <c r="DI1" s="2" t="s">
        <v>1251</v>
      </c>
      <c r="DJ1" s="2" t="s">
        <v>1252</v>
      </c>
      <c r="DK1" s="2" t="s">
        <v>1253</v>
      </c>
      <c r="DL1" s="2" t="s">
        <v>1254</v>
      </c>
      <c r="DM1" s="2" t="s">
        <v>1255</v>
      </c>
      <c r="DN1" s="2" t="s">
        <v>1256</v>
      </c>
      <c r="DO1" s="2" t="s">
        <v>882</v>
      </c>
      <c r="DP1" s="2" t="s">
        <v>883</v>
      </c>
      <c r="DQ1" s="2" t="s">
        <v>884</v>
      </c>
      <c r="DR1" s="2" t="s">
        <v>885</v>
      </c>
      <c r="DS1" s="2" t="s">
        <v>1304</v>
      </c>
      <c r="DT1" s="2" t="s">
        <v>1305</v>
      </c>
      <c r="DU1" s="2" t="s">
        <v>1306</v>
      </c>
      <c r="DV1" s="2" t="s">
        <v>1307</v>
      </c>
      <c r="DW1" s="2" t="s">
        <v>3158</v>
      </c>
      <c r="DX1" s="2" t="s">
        <v>3159</v>
      </c>
      <c r="DY1" s="2" t="s">
        <v>3160</v>
      </c>
      <c r="DZ1" s="2" t="s">
        <v>3161</v>
      </c>
      <c r="EA1" s="2" t="s">
        <v>3162</v>
      </c>
      <c r="EB1" s="2" t="s">
        <v>3163</v>
      </c>
      <c r="EC1" s="2" t="s">
        <v>3164</v>
      </c>
      <c r="ED1" s="2" t="s">
        <v>2424</v>
      </c>
      <c r="EE1" s="2" t="s">
        <v>2425</v>
      </c>
      <c r="EF1" s="2" t="s">
        <v>694</v>
      </c>
      <c r="EG1" s="2" t="s">
        <v>695</v>
      </c>
      <c r="EH1" s="2" t="s">
        <v>361</v>
      </c>
      <c r="EI1" s="2" t="s">
        <v>362</v>
      </c>
      <c r="EJ1" s="2" t="s">
        <v>363</v>
      </c>
      <c r="EK1" s="2" t="s">
        <v>364</v>
      </c>
      <c r="EL1" s="2" t="s">
        <v>3642</v>
      </c>
      <c r="EM1" s="2" t="s">
        <v>18</v>
      </c>
      <c r="EN1" s="2" t="s">
        <v>19</v>
      </c>
      <c r="EO1" s="2" t="s">
        <v>20</v>
      </c>
      <c r="EP1" s="2" t="s">
        <v>21</v>
      </c>
      <c r="EQ1" s="2" t="s">
        <v>22</v>
      </c>
      <c r="ER1" s="2" t="s">
        <v>23</v>
      </c>
      <c r="ES1" s="2" t="s">
        <v>24</v>
      </c>
      <c r="ET1" s="2" t="s">
        <v>25</v>
      </c>
      <c r="EU1" s="2" t="s">
        <v>26</v>
      </c>
      <c r="EV1" s="2" t="s">
        <v>27</v>
      </c>
      <c r="EW1" s="2" t="s">
        <v>3310</v>
      </c>
      <c r="EX1" s="2" t="s">
        <v>3311</v>
      </c>
      <c r="EY1" s="2" t="s">
        <v>3312</v>
      </c>
      <c r="EZ1" s="2" t="s">
        <v>1590</v>
      </c>
      <c r="FA1" s="2" t="s">
        <v>1109</v>
      </c>
      <c r="FB1" s="2" t="s">
        <v>1110</v>
      </c>
      <c r="FC1" s="2" t="s">
        <v>2944</v>
      </c>
      <c r="FD1" s="2" t="s">
        <v>2945</v>
      </c>
      <c r="FE1" s="2" t="s">
        <v>2946</v>
      </c>
      <c r="FF1" s="2" t="s">
        <v>2947</v>
      </c>
      <c r="FG1" s="2" t="s">
        <v>2948</v>
      </c>
      <c r="FH1" s="2" t="s">
        <v>2949</v>
      </c>
      <c r="FI1" s="2" t="s">
        <v>3221</v>
      </c>
      <c r="FJ1" s="2" t="s">
        <v>2320</v>
      </c>
      <c r="FK1" s="2" t="s">
        <v>3611</v>
      </c>
      <c r="FL1" s="2" t="s">
        <v>1605</v>
      </c>
      <c r="FM1" s="2" t="s">
        <v>2658</v>
      </c>
      <c r="FN1" s="2" t="s">
        <v>688</v>
      </c>
      <c r="FO1" s="2" t="s">
        <v>3533</v>
      </c>
      <c r="FP1" s="2" t="s">
        <v>512</v>
      </c>
      <c r="FQ1" s="2" t="s">
        <v>2528</v>
      </c>
      <c r="FR1" s="2" t="s">
        <v>1266</v>
      </c>
      <c r="FS1" s="2" t="s">
        <v>2888</v>
      </c>
      <c r="FT1" s="2" t="s">
        <v>1431</v>
      </c>
      <c r="FU1" s="2" t="s">
        <v>1988</v>
      </c>
      <c r="FV1" s="2" t="s">
        <v>614</v>
      </c>
      <c r="FW1" s="2" t="s">
        <v>3681</v>
      </c>
      <c r="FX1" s="2" t="s">
        <v>3734</v>
      </c>
      <c r="FY1" s="2" t="s">
        <v>3855</v>
      </c>
      <c r="FZ1" s="2" t="s">
        <v>3922</v>
      </c>
      <c r="GA1" s="2" t="s">
        <v>3986</v>
      </c>
      <c r="GB1" s="2" t="s">
        <v>4131</v>
      </c>
      <c r="GC1" s="2" t="s">
        <v>4812</v>
      </c>
      <c r="GD1" s="2" t="s">
        <v>4941</v>
      </c>
      <c r="GE1" s="2" t="s">
        <v>5033</v>
      </c>
      <c r="GF1" s="2" t="s">
        <v>5191</v>
      </c>
      <c r="GG1" s="2" t="s">
        <v>3328</v>
      </c>
      <c r="GH1" s="2" t="s">
        <v>780</v>
      </c>
      <c r="GI1" s="2" t="s">
        <v>781</v>
      </c>
      <c r="GJ1" s="2" t="s">
        <v>782</v>
      </c>
      <c r="GK1" s="2" t="s">
        <v>3528</v>
      </c>
      <c r="GL1" s="2" t="s">
        <v>3529</v>
      </c>
      <c r="GM1" s="2" t="s">
        <v>3530</v>
      </c>
      <c r="GN1" s="2" t="s">
        <v>3531</v>
      </c>
      <c r="GO1" s="2" t="s">
        <v>3532</v>
      </c>
      <c r="GP1" s="2" t="s">
        <v>1246</v>
      </c>
      <c r="GQ1" s="2" t="s">
        <v>1247</v>
      </c>
      <c r="GR1" s="2" t="s">
        <v>2935</v>
      </c>
      <c r="GS1" s="2" t="s">
        <v>1248</v>
      </c>
      <c r="GT1" s="2" t="s">
        <v>1249</v>
      </c>
      <c r="GU1" s="2" t="s">
        <v>1250</v>
      </c>
      <c r="GV1" s="2" t="s">
        <v>1251</v>
      </c>
      <c r="GW1" s="2" t="s">
        <v>1252</v>
      </c>
      <c r="GX1" s="2" t="s">
        <v>1253</v>
      </c>
      <c r="GY1" s="2" t="s">
        <v>1254</v>
      </c>
      <c r="GZ1" s="2" t="s">
        <v>1255</v>
      </c>
      <c r="HA1" s="2" t="s">
        <v>1256</v>
      </c>
      <c r="HB1" s="2" t="s">
        <v>882</v>
      </c>
      <c r="HC1" s="2" t="s">
        <v>883</v>
      </c>
      <c r="HD1" s="2" t="s">
        <v>884</v>
      </c>
      <c r="HE1" s="2" t="s">
        <v>885</v>
      </c>
      <c r="HF1" s="2" t="s">
        <v>1304</v>
      </c>
      <c r="HG1" s="2" t="s">
        <v>1305</v>
      </c>
      <c r="HH1" s="2" t="s">
        <v>1306</v>
      </c>
      <c r="HI1" s="2" t="s">
        <v>1307</v>
      </c>
      <c r="HJ1" s="2" t="s">
        <v>3158</v>
      </c>
      <c r="HK1" s="2" t="s">
        <v>3159</v>
      </c>
      <c r="HL1" s="2" t="s">
        <v>3160</v>
      </c>
      <c r="HM1" s="2" t="s">
        <v>3161</v>
      </c>
      <c r="HN1" s="2" t="s">
        <v>3162</v>
      </c>
      <c r="HO1" s="2" t="s">
        <v>3163</v>
      </c>
      <c r="HP1" s="2" t="s">
        <v>3164</v>
      </c>
      <c r="HQ1" s="2" t="s">
        <v>2424</v>
      </c>
      <c r="HR1" s="2" t="s">
        <v>2425</v>
      </c>
      <c r="HS1" s="2" t="s">
        <v>694</v>
      </c>
      <c r="HT1" s="2" t="s">
        <v>695</v>
      </c>
      <c r="HU1" s="2" t="s">
        <v>361</v>
      </c>
      <c r="HV1" s="2" t="s">
        <v>362</v>
      </c>
      <c r="HW1" s="2" t="s">
        <v>363</v>
      </c>
      <c r="HX1" s="2" t="s">
        <v>364</v>
      </c>
      <c r="HY1" s="2" t="s">
        <v>3642</v>
      </c>
      <c r="HZ1" s="2" t="s">
        <v>18</v>
      </c>
      <c r="IA1" s="2" t="s">
        <v>19</v>
      </c>
      <c r="IB1" s="2" t="s">
        <v>20</v>
      </c>
      <c r="IC1" s="2" t="s">
        <v>21</v>
      </c>
      <c r="ID1" s="2" t="s">
        <v>22</v>
      </c>
      <c r="IE1" s="2" t="s">
        <v>23</v>
      </c>
      <c r="IF1" s="2" t="s">
        <v>24</v>
      </c>
      <c r="IG1" s="2" t="s">
        <v>25</v>
      </c>
      <c r="IH1" s="2" t="s">
        <v>26</v>
      </c>
      <c r="II1" s="2" t="s">
        <v>27</v>
      </c>
      <c r="IJ1" s="2" t="s">
        <v>3310</v>
      </c>
      <c r="IK1" s="2" t="s">
        <v>3311</v>
      </c>
      <c r="IL1" s="2" t="s">
        <v>3312</v>
      </c>
      <c r="IM1" s="2" t="s">
        <v>1590</v>
      </c>
      <c r="IN1" s="2" t="s">
        <v>1109</v>
      </c>
      <c r="IO1" s="2" t="s">
        <v>1110</v>
      </c>
      <c r="IP1" s="2" t="s">
        <v>2944</v>
      </c>
      <c r="IQ1" s="2" t="s">
        <v>2945</v>
      </c>
      <c r="IR1" s="2" t="s">
        <v>2946</v>
      </c>
      <c r="IS1" s="2" t="s">
        <v>2947</v>
      </c>
      <c r="IT1" s="2" t="s">
        <v>2948</v>
      </c>
      <c r="IU1" s="2" t="s">
        <v>2949</v>
      </c>
      <c r="IV1" s="2" t="s">
        <v>3221</v>
      </c>
      <c r="IW1" s="2" t="s">
        <v>2320</v>
      </c>
      <c r="IX1" s="2" t="s">
        <v>3611</v>
      </c>
      <c r="IY1" s="2" t="s">
        <v>1605</v>
      </c>
      <c r="IZ1" s="2" t="s">
        <v>2658</v>
      </c>
      <c r="JA1" s="2" t="s">
        <v>688</v>
      </c>
      <c r="JB1" s="2" t="s">
        <v>3533</v>
      </c>
      <c r="JC1" s="2" t="s">
        <v>512</v>
      </c>
      <c r="JD1" s="2" t="s">
        <v>2528</v>
      </c>
      <c r="JE1" s="2" t="s">
        <v>1266</v>
      </c>
      <c r="JF1" s="2" t="s">
        <v>2888</v>
      </c>
      <c r="JG1" s="2" t="s">
        <v>1431</v>
      </c>
      <c r="JH1" s="2" t="s">
        <v>1988</v>
      </c>
      <c r="JI1" s="2" t="s">
        <v>614</v>
      </c>
      <c r="JJ1" s="2" t="s">
        <v>3681</v>
      </c>
      <c r="JK1" s="2" t="str">
        <f>FX1</f>
        <v>(2016-2017)      81</v>
      </c>
      <c r="JL1" s="2" t="str">
        <f>FY1</f>
        <v>(2017-2018)      82</v>
      </c>
      <c r="JM1" s="2" t="str">
        <f>FZ1</f>
        <v>(2018-2019)      83</v>
      </c>
      <c r="JN1" s="2" t="str">
        <f>GA1</f>
        <v>(2019-2020)      84</v>
      </c>
      <c r="JO1" s="2" t="str">
        <f>GB1</f>
        <v>(2020-2021)      85</v>
      </c>
      <c r="JP1" s="2" t="s">
        <v>4812</v>
      </c>
      <c r="JQ1" s="2" t="s">
        <v>4941</v>
      </c>
      <c r="JR1" s="2" t="s">
        <v>5033</v>
      </c>
      <c r="JS1" s="2" t="s">
        <v>5191</v>
      </c>
      <c r="JT1" s="29" t="s">
        <v>2322</v>
      </c>
    </row>
    <row r="2" spans="1:280" x14ac:dyDescent="0.2">
      <c r="A2" s="5" t="s">
        <v>2323</v>
      </c>
      <c r="B2" s="46">
        <f t="shared" ref="B2:B65" si="0">COUNT(E2:CO2)</f>
        <v>1</v>
      </c>
      <c r="C2" s="46" t="s">
        <v>2324</v>
      </c>
      <c r="D2" s="46" t="s">
        <v>2324</v>
      </c>
      <c r="E2" s="7">
        <v>1</v>
      </c>
      <c r="CP2" s="5">
        <f t="shared" ref="CP2:CP65" si="1">SUM(E2:CO2)</f>
        <v>1</v>
      </c>
      <c r="CT2" s="28">
        <f t="shared" ref="CT2:CT65" si="2">SUM(CP2:CS2)</f>
        <v>1</v>
      </c>
      <c r="GG2" s="5">
        <f t="shared" ref="GG2:GG65" si="3">SUM(CU2:GF2)</f>
        <v>0</v>
      </c>
      <c r="GH2" s="7">
        <f t="shared" ref="GH2:GQ2" si="4">IF(E2+CU2&gt;0,E2+CU2,"")</f>
        <v>1</v>
      </c>
      <c r="GI2" s="7" t="str">
        <f t="shared" si="4"/>
        <v/>
      </c>
      <c r="GJ2" s="7" t="str">
        <f t="shared" si="4"/>
        <v/>
      </c>
      <c r="GK2" s="7" t="str">
        <f t="shared" si="4"/>
        <v/>
      </c>
      <c r="GL2" s="7" t="str">
        <f t="shared" si="4"/>
        <v/>
      </c>
      <c r="GM2" s="7" t="str">
        <f t="shared" si="4"/>
        <v/>
      </c>
      <c r="GN2" s="7" t="str">
        <f t="shared" si="4"/>
        <v/>
      </c>
      <c r="GO2" s="7" t="str">
        <f t="shared" si="4"/>
        <v/>
      </c>
      <c r="GP2" s="7" t="str">
        <f t="shared" si="4"/>
        <v/>
      </c>
      <c r="GQ2" s="7" t="str">
        <f t="shared" si="4"/>
        <v/>
      </c>
      <c r="GR2" s="7" t="str">
        <f>IF(DE2&gt;0,DE2,"")</f>
        <v/>
      </c>
      <c r="GS2" s="7" t="str">
        <f t="shared" ref="GS2:HX2" si="5">IF(O2+DF2&gt;0,O2+DF2,"")</f>
        <v/>
      </c>
      <c r="GT2" s="7" t="str">
        <f t="shared" si="5"/>
        <v/>
      </c>
      <c r="GU2" s="7" t="str">
        <f t="shared" si="5"/>
        <v/>
      </c>
      <c r="GV2" s="7" t="str">
        <f t="shared" si="5"/>
        <v/>
      </c>
      <c r="GW2" s="7" t="str">
        <f t="shared" si="5"/>
        <v/>
      </c>
      <c r="GX2" s="7" t="str">
        <f t="shared" si="5"/>
        <v/>
      </c>
      <c r="GY2" s="7" t="str">
        <f t="shared" si="5"/>
        <v/>
      </c>
      <c r="GZ2" s="7" t="str">
        <f t="shared" si="5"/>
        <v/>
      </c>
      <c r="HA2" s="7" t="str">
        <f t="shared" si="5"/>
        <v/>
      </c>
      <c r="HB2" s="7" t="str">
        <f t="shared" si="5"/>
        <v/>
      </c>
      <c r="HC2" s="7" t="str">
        <f t="shared" si="5"/>
        <v/>
      </c>
      <c r="HD2" s="7" t="str">
        <f t="shared" si="5"/>
        <v/>
      </c>
      <c r="HE2" s="7" t="str">
        <f t="shared" si="5"/>
        <v/>
      </c>
      <c r="HF2" s="7" t="str">
        <f t="shared" si="5"/>
        <v/>
      </c>
      <c r="HG2" s="7" t="str">
        <f t="shared" si="5"/>
        <v/>
      </c>
      <c r="HH2" s="7" t="str">
        <f t="shared" si="5"/>
        <v/>
      </c>
      <c r="HI2" s="7" t="str">
        <f t="shared" si="5"/>
        <v/>
      </c>
      <c r="HJ2" s="7" t="str">
        <f t="shared" si="5"/>
        <v/>
      </c>
      <c r="HK2" s="7" t="str">
        <f t="shared" si="5"/>
        <v/>
      </c>
      <c r="HL2" s="7" t="str">
        <f t="shared" si="5"/>
        <v/>
      </c>
      <c r="HM2" s="7" t="str">
        <f t="shared" si="5"/>
        <v/>
      </c>
      <c r="HN2" s="7" t="str">
        <f t="shared" si="5"/>
        <v/>
      </c>
      <c r="HO2" s="7" t="str">
        <f t="shared" si="5"/>
        <v/>
      </c>
      <c r="HP2" s="7" t="str">
        <f t="shared" si="5"/>
        <v/>
      </c>
      <c r="HQ2" s="7" t="str">
        <f t="shared" si="5"/>
        <v/>
      </c>
      <c r="HR2" s="7" t="str">
        <f t="shared" si="5"/>
        <v/>
      </c>
      <c r="HS2" s="7" t="str">
        <f t="shared" si="5"/>
        <v/>
      </c>
      <c r="HT2" s="7" t="str">
        <f t="shared" si="5"/>
        <v/>
      </c>
      <c r="HU2" s="7" t="str">
        <f t="shared" si="5"/>
        <v/>
      </c>
      <c r="HV2" s="7" t="str">
        <f t="shared" si="5"/>
        <v/>
      </c>
      <c r="HW2" s="7" t="str">
        <f t="shared" si="5"/>
        <v/>
      </c>
      <c r="HX2" s="7" t="str">
        <f t="shared" si="5"/>
        <v/>
      </c>
      <c r="HY2" s="7" t="str">
        <f t="shared" ref="HY2:JD2" si="6">IF(AU2+EL2&gt;0,AU2+EL2,"")</f>
        <v/>
      </c>
      <c r="HZ2" s="7" t="str">
        <f t="shared" si="6"/>
        <v/>
      </c>
      <c r="IA2" s="7" t="str">
        <f t="shared" si="6"/>
        <v/>
      </c>
      <c r="IB2" s="7" t="str">
        <f t="shared" si="6"/>
        <v/>
      </c>
      <c r="IC2" s="7" t="str">
        <f t="shared" si="6"/>
        <v/>
      </c>
      <c r="ID2" s="7" t="str">
        <f t="shared" si="6"/>
        <v/>
      </c>
      <c r="IE2" s="7" t="str">
        <f t="shared" si="6"/>
        <v/>
      </c>
      <c r="IF2" s="7" t="str">
        <f t="shared" si="6"/>
        <v/>
      </c>
      <c r="IG2" s="7" t="str">
        <f t="shared" si="6"/>
        <v/>
      </c>
      <c r="IH2" s="7" t="str">
        <f t="shared" si="6"/>
        <v/>
      </c>
      <c r="II2" s="7" t="str">
        <f t="shared" si="6"/>
        <v/>
      </c>
      <c r="IJ2" s="7" t="str">
        <f t="shared" si="6"/>
        <v/>
      </c>
      <c r="IK2" s="7" t="str">
        <f t="shared" si="6"/>
        <v/>
      </c>
      <c r="IL2" s="7" t="str">
        <f t="shared" si="6"/>
        <v/>
      </c>
      <c r="IM2" s="7" t="str">
        <f t="shared" si="6"/>
        <v/>
      </c>
      <c r="IN2" s="7" t="str">
        <f t="shared" si="6"/>
        <v/>
      </c>
      <c r="IO2" s="7" t="str">
        <f t="shared" si="6"/>
        <v/>
      </c>
      <c r="IP2" s="7" t="str">
        <f t="shared" si="6"/>
        <v/>
      </c>
      <c r="IQ2" s="7" t="str">
        <f t="shared" si="6"/>
        <v/>
      </c>
      <c r="IR2" s="7" t="str">
        <f t="shared" si="6"/>
        <v/>
      </c>
      <c r="IS2" s="7" t="str">
        <f t="shared" si="6"/>
        <v/>
      </c>
      <c r="IT2" s="7" t="str">
        <f t="shared" si="6"/>
        <v/>
      </c>
      <c r="IU2" s="7" t="str">
        <f t="shared" si="6"/>
        <v/>
      </c>
      <c r="IV2" s="7" t="str">
        <f t="shared" si="6"/>
        <v/>
      </c>
      <c r="IW2" s="7" t="str">
        <f t="shared" si="6"/>
        <v/>
      </c>
      <c r="IX2" s="7" t="str">
        <f t="shared" si="6"/>
        <v/>
      </c>
      <c r="IY2" s="7" t="str">
        <f t="shared" si="6"/>
        <v/>
      </c>
      <c r="IZ2" s="7" t="str">
        <f t="shared" si="6"/>
        <v/>
      </c>
      <c r="JA2" s="7" t="str">
        <f t="shared" si="6"/>
        <v/>
      </c>
      <c r="JB2" s="7" t="str">
        <f t="shared" si="6"/>
        <v/>
      </c>
      <c r="JC2" s="7" t="str">
        <f t="shared" si="6"/>
        <v/>
      </c>
      <c r="JD2" s="7" t="str">
        <f t="shared" si="6"/>
        <v/>
      </c>
      <c r="JE2" s="7" t="str">
        <f t="shared" ref="JE2:JF2" si="7">IF(CA2+FR2&gt;0,CA2+FR2,"")</f>
        <v/>
      </c>
      <c r="JF2" s="7" t="str">
        <f t="shared" si="7"/>
        <v/>
      </c>
      <c r="JG2" s="7" t="str">
        <f t="shared" ref="JG2:JG65" si="8">IF(CC2+FT2&gt;0,CC2+FT2,"")</f>
        <v/>
      </c>
      <c r="JH2" s="7" t="str">
        <f t="shared" ref="JH2:JH65" si="9">IF(CD2+FU2&gt;0,CD2+FU2,"")</f>
        <v/>
      </c>
      <c r="JI2" s="7" t="str">
        <f t="shared" ref="JI2:JI65" si="10">IF(CE2+FV2&gt;0,CE2+FV2,"")</f>
        <v/>
      </c>
      <c r="JJ2" s="7" t="str">
        <f t="shared" ref="JJ2:JJ65" si="11">IF(CF2+FW2&gt;0,CF2+FW2,"")</f>
        <v/>
      </c>
      <c r="JK2" s="7" t="str">
        <f t="shared" ref="JK2:JK65" si="12">IF(CG2+FX2&gt;0,CG2+FX2,"")</f>
        <v/>
      </c>
      <c r="JL2" s="7" t="str">
        <f t="shared" ref="JL2:JL65" si="13">IF(CH2+FY2&gt;0,CH2+FY2,"")</f>
        <v/>
      </c>
      <c r="JM2" s="7" t="str">
        <f t="shared" ref="JM2:JM65" si="14">IF(CI2+FZ2&gt;0,CI2+FZ2,"")</f>
        <v/>
      </c>
      <c r="JN2" s="7" t="str">
        <f t="shared" ref="JN2:JN65" si="15">IF(CJ2+GA2&gt;0,CJ2+GA2,"")</f>
        <v/>
      </c>
      <c r="JO2" s="7" t="str">
        <f t="shared" ref="JO2:JO65" si="16">IF(CK2+GB2&gt;0,CK2+GB2,"")</f>
        <v/>
      </c>
      <c r="JP2" s="7" t="str">
        <f t="shared" ref="JP2:JP65" si="17">IF(CL2+GC2&gt;0,CL2+GC2,"")</f>
        <v/>
      </c>
      <c r="JQ2" s="7" t="str">
        <f t="shared" ref="JQ2:JS65" si="18">IF(CM2+GD2&gt;0,CM2+GD2,"")</f>
        <v/>
      </c>
      <c r="JR2" s="7" t="str">
        <f t="shared" si="18"/>
        <v/>
      </c>
      <c r="JS2" s="7" t="str">
        <f t="shared" si="18"/>
        <v/>
      </c>
      <c r="JT2" s="28">
        <f t="shared" ref="JT2:JT65" si="19">SUM(GH2:JS2)</f>
        <v>1</v>
      </c>
    </row>
    <row r="3" spans="1:280" x14ac:dyDescent="0.2">
      <c r="A3" s="5" t="s">
        <v>2325</v>
      </c>
      <c r="B3" s="46">
        <f t="shared" si="0"/>
        <v>2</v>
      </c>
      <c r="C3" s="46" t="s">
        <v>2324</v>
      </c>
      <c r="D3" s="46" t="s">
        <v>141</v>
      </c>
      <c r="E3" s="7">
        <v>4</v>
      </c>
      <c r="F3" s="7">
        <v>5</v>
      </c>
      <c r="CP3" s="5">
        <f t="shared" si="1"/>
        <v>9</v>
      </c>
      <c r="CQ3" s="7">
        <v>1</v>
      </c>
      <c r="CT3" s="28">
        <f t="shared" si="2"/>
        <v>10</v>
      </c>
      <c r="CU3" s="7">
        <v>1</v>
      </c>
      <c r="GG3" s="5">
        <f t="shared" si="3"/>
        <v>1</v>
      </c>
      <c r="GH3" s="7">
        <f t="shared" ref="GH3:GH66" si="20">IF(E3+CU3&gt;0,E3+CU3,"")</f>
        <v>5</v>
      </c>
      <c r="GI3" s="7">
        <f t="shared" ref="GI3:GI66" si="21">IF(F3+CV3&gt;0,F3+CV3,"")</f>
        <v>5</v>
      </c>
      <c r="GJ3" s="7" t="str">
        <f t="shared" ref="GJ3:GJ66" si="22">IF(G3+CW3&gt;0,G3+CW3,"")</f>
        <v/>
      </c>
      <c r="GK3" s="7" t="str">
        <f t="shared" ref="GK3:GK66" si="23">IF(H3+CX3&gt;0,H3+CX3,"")</f>
        <v/>
      </c>
      <c r="GL3" s="7" t="str">
        <f t="shared" ref="GL3:GL66" si="24">IF(I3+CY3&gt;0,I3+CY3,"")</f>
        <v/>
      </c>
      <c r="GM3" s="7" t="str">
        <f t="shared" ref="GM3:GM66" si="25">IF(J3+CZ3&gt;0,J3+CZ3,"")</f>
        <v/>
      </c>
      <c r="GN3" s="7" t="str">
        <f t="shared" ref="GN3:GN66" si="26">IF(K3+DA3&gt;0,K3+DA3,"")</f>
        <v/>
      </c>
      <c r="GO3" s="7" t="str">
        <f t="shared" ref="GO3:GO66" si="27">IF(L3+DB3&gt;0,L3+DB3,"")</f>
        <v/>
      </c>
      <c r="GP3" s="7" t="str">
        <f t="shared" ref="GP3:GP66" si="28">IF(M3+DC3&gt;0,M3+DC3,"")</f>
        <v/>
      </c>
      <c r="GQ3" s="7" t="str">
        <f t="shared" ref="GQ3:GQ66" si="29">IF(N3+DD3&gt;0,N3+DD3,"")</f>
        <v/>
      </c>
      <c r="GR3" s="7" t="str">
        <f t="shared" ref="GR3:GR66" si="30">IF(DE3&gt;0,DE3,"")</f>
        <v/>
      </c>
      <c r="GS3" s="7" t="str">
        <f t="shared" ref="GS3:GS66" si="31">IF(O3+DF3&gt;0,O3+DF3,"")</f>
        <v/>
      </c>
      <c r="GT3" s="7" t="str">
        <f t="shared" ref="GT3:GT66" si="32">IF(P3+DG3&gt;0,P3+DG3,"")</f>
        <v/>
      </c>
      <c r="GU3" s="7" t="str">
        <f t="shared" ref="GU3:GU66" si="33">IF(Q3+DH3&gt;0,Q3+DH3,"")</f>
        <v/>
      </c>
      <c r="GV3" s="7" t="str">
        <f t="shared" ref="GV3:GV66" si="34">IF(R3+DI3&gt;0,R3+DI3,"")</f>
        <v/>
      </c>
      <c r="GW3" s="7" t="str">
        <f t="shared" ref="GW3:GW66" si="35">IF(S3+DJ3&gt;0,S3+DJ3,"")</f>
        <v/>
      </c>
      <c r="GX3" s="7" t="str">
        <f t="shared" ref="GX3:GX66" si="36">IF(T3+DK3&gt;0,T3+DK3,"")</f>
        <v/>
      </c>
      <c r="GY3" s="7" t="str">
        <f t="shared" ref="GY3:GY66" si="37">IF(U3+DL3&gt;0,U3+DL3,"")</f>
        <v/>
      </c>
      <c r="GZ3" s="7" t="str">
        <f t="shared" ref="GZ3:GZ66" si="38">IF(V3+DM3&gt;0,V3+DM3,"")</f>
        <v/>
      </c>
      <c r="HA3" s="7" t="str">
        <f t="shared" ref="HA3:HA66" si="39">IF(W3+DN3&gt;0,W3+DN3,"")</f>
        <v/>
      </c>
      <c r="HB3" s="7" t="str">
        <f t="shared" ref="HB3:HB66" si="40">IF(X3+DO3&gt;0,X3+DO3,"")</f>
        <v/>
      </c>
      <c r="HC3" s="7" t="str">
        <f t="shared" ref="HC3:HC66" si="41">IF(Y3+DP3&gt;0,Y3+DP3,"")</f>
        <v/>
      </c>
      <c r="HD3" s="7" t="str">
        <f t="shared" ref="HD3:HD66" si="42">IF(Z3+DQ3&gt;0,Z3+DQ3,"")</f>
        <v/>
      </c>
      <c r="HE3" s="7" t="str">
        <f t="shared" ref="HE3:HE66" si="43">IF(AA3+DR3&gt;0,AA3+DR3,"")</f>
        <v/>
      </c>
      <c r="HF3" s="7" t="str">
        <f t="shared" ref="HF3:HF66" si="44">IF(AB3+DS3&gt;0,AB3+DS3,"")</f>
        <v/>
      </c>
      <c r="HG3" s="7" t="str">
        <f t="shared" ref="HG3:HG66" si="45">IF(AC3+DT3&gt;0,AC3+DT3,"")</f>
        <v/>
      </c>
      <c r="HH3" s="7" t="str">
        <f t="shared" ref="HH3:HH66" si="46">IF(AD3+DU3&gt;0,AD3+DU3,"")</f>
        <v/>
      </c>
      <c r="HI3" s="7" t="str">
        <f t="shared" ref="HI3:HI66" si="47">IF(AE3+DV3&gt;0,AE3+DV3,"")</f>
        <v/>
      </c>
      <c r="HJ3" s="7" t="str">
        <f t="shared" ref="HJ3:HJ66" si="48">IF(AF3+DW3&gt;0,AF3+DW3,"")</f>
        <v/>
      </c>
      <c r="HK3" s="7" t="str">
        <f t="shared" ref="HK3:HK66" si="49">IF(AG3+DX3&gt;0,AG3+DX3,"")</f>
        <v/>
      </c>
      <c r="HL3" s="7" t="str">
        <f t="shared" ref="HL3:HL66" si="50">IF(AH3+DY3&gt;0,AH3+DY3,"")</f>
        <v/>
      </c>
      <c r="HM3" s="7" t="str">
        <f t="shared" ref="HM3:HM66" si="51">IF(AI3+DZ3&gt;0,AI3+DZ3,"")</f>
        <v/>
      </c>
      <c r="HN3" s="7" t="str">
        <f t="shared" ref="HN3:HN66" si="52">IF(AJ3+EA3&gt;0,AJ3+EA3,"")</f>
        <v/>
      </c>
      <c r="HO3" s="7" t="str">
        <f t="shared" ref="HO3:HO66" si="53">IF(AK3+EB3&gt;0,AK3+EB3,"")</f>
        <v/>
      </c>
      <c r="HP3" s="7" t="str">
        <f t="shared" ref="HP3:HP66" si="54">IF(AL3+EC3&gt;0,AL3+EC3,"")</f>
        <v/>
      </c>
      <c r="HQ3" s="7" t="str">
        <f t="shared" ref="HQ3:HQ66" si="55">IF(AM3+ED3&gt;0,AM3+ED3,"")</f>
        <v/>
      </c>
      <c r="HR3" s="7" t="str">
        <f t="shared" ref="HR3:HR66" si="56">IF(AN3+EE3&gt;0,AN3+EE3,"")</f>
        <v/>
      </c>
      <c r="HS3" s="7" t="str">
        <f t="shared" ref="HS3:HS66" si="57">IF(AO3+EF3&gt;0,AO3+EF3,"")</f>
        <v/>
      </c>
      <c r="HT3" s="7" t="str">
        <f t="shared" ref="HT3:HT66" si="58">IF(AP3+EG3&gt;0,AP3+EG3,"")</f>
        <v/>
      </c>
      <c r="HU3" s="7" t="str">
        <f t="shared" ref="HU3:HU66" si="59">IF(AQ3+EH3&gt;0,AQ3+EH3,"")</f>
        <v/>
      </c>
      <c r="HV3" s="7" t="str">
        <f t="shared" ref="HV3:HV66" si="60">IF(AR3+EI3&gt;0,AR3+EI3,"")</f>
        <v/>
      </c>
      <c r="HW3" s="7" t="str">
        <f t="shared" ref="HW3:HW66" si="61">IF(AS3+EJ3&gt;0,AS3+EJ3,"")</f>
        <v/>
      </c>
      <c r="HX3" s="7" t="str">
        <f t="shared" ref="HX3:HX66" si="62">IF(AT3+EK3&gt;0,AT3+EK3,"")</f>
        <v/>
      </c>
      <c r="HY3" s="7" t="str">
        <f t="shared" ref="HY3:HY66" si="63">IF(AU3+EL3&gt;0,AU3+EL3,"")</f>
        <v/>
      </c>
      <c r="HZ3" s="7" t="str">
        <f t="shared" ref="HZ3:HZ66" si="64">IF(AV3+EM3&gt;0,AV3+EM3,"")</f>
        <v/>
      </c>
      <c r="IA3" s="7" t="str">
        <f t="shared" ref="IA3:IA66" si="65">IF(AW3+EN3&gt;0,AW3+EN3,"")</f>
        <v/>
      </c>
      <c r="IB3" s="7" t="str">
        <f t="shared" ref="IB3:IB66" si="66">IF(AX3+EO3&gt;0,AX3+EO3,"")</f>
        <v/>
      </c>
      <c r="IC3" s="7" t="str">
        <f t="shared" ref="IC3:IC66" si="67">IF(AY3+EP3&gt;0,AY3+EP3,"")</f>
        <v/>
      </c>
      <c r="ID3" s="7" t="str">
        <f t="shared" ref="ID3:ID66" si="68">IF(AZ3+EQ3&gt;0,AZ3+EQ3,"")</f>
        <v/>
      </c>
      <c r="IE3" s="7" t="str">
        <f t="shared" ref="IE3:IE66" si="69">IF(BA3+ER3&gt;0,BA3+ER3,"")</f>
        <v/>
      </c>
      <c r="IF3" s="7" t="str">
        <f t="shared" ref="IF3:IF66" si="70">IF(BB3+ES3&gt;0,BB3+ES3,"")</f>
        <v/>
      </c>
      <c r="IG3" s="7" t="str">
        <f t="shared" ref="IG3:IG66" si="71">IF(BC3+ET3&gt;0,BC3+ET3,"")</f>
        <v/>
      </c>
      <c r="IH3" s="7" t="str">
        <f t="shared" ref="IH3:IH66" si="72">IF(BD3+EU3&gt;0,BD3+EU3,"")</f>
        <v/>
      </c>
      <c r="II3" s="7" t="str">
        <f t="shared" ref="II3:II66" si="73">IF(BE3+EV3&gt;0,BE3+EV3,"")</f>
        <v/>
      </c>
      <c r="IJ3" s="7" t="str">
        <f t="shared" ref="IJ3:IJ66" si="74">IF(BF3+EW3&gt;0,BF3+EW3,"")</f>
        <v/>
      </c>
      <c r="IK3" s="7" t="str">
        <f t="shared" ref="IK3:IK66" si="75">IF(BG3+EX3&gt;0,BG3+EX3,"")</f>
        <v/>
      </c>
      <c r="IL3" s="7" t="str">
        <f t="shared" ref="IL3:IL66" si="76">IF(BH3+EY3&gt;0,BH3+EY3,"")</f>
        <v/>
      </c>
      <c r="IM3" s="7" t="str">
        <f t="shared" ref="IM3:IM66" si="77">IF(BI3+EZ3&gt;0,BI3+EZ3,"")</f>
        <v/>
      </c>
      <c r="IN3" s="7" t="str">
        <f t="shared" ref="IN3:IN66" si="78">IF(BJ3+FA3&gt;0,BJ3+FA3,"")</f>
        <v/>
      </c>
      <c r="IO3" s="7" t="str">
        <f t="shared" ref="IO3:IO66" si="79">IF(BK3+FB3&gt;0,BK3+FB3,"")</f>
        <v/>
      </c>
      <c r="IP3" s="7" t="str">
        <f t="shared" ref="IP3:IP66" si="80">IF(BL3+FC3&gt;0,BL3+FC3,"")</f>
        <v/>
      </c>
      <c r="IQ3" s="7" t="str">
        <f t="shared" ref="IQ3:IQ66" si="81">IF(BM3+FD3&gt;0,BM3+FD3,"")</f>
        <v/>
      </c>
      <c r="IR3" s="7" t="str">
        <f t="shared" ref="IR3:IR66" si="82">IF(BN3+FE3&gt;0,BN3+FE3,"")</f>
        <v/>
      </c>
      <c r="IS3" s="7" t="str">
        <f t="shared" ref="IS3:IS66" si="83">IF(BO3+FF3&gt;0,BO3+FF3,"")</f>
        <v/>
      </c>
      <c r="IT3" s="7" t="str">
        <f t="shared" ref="IT3:IT66" si="84">IF(BP3+FG3&gt;0,BP3+FG3,"")</f>
        <v/>
      </c>
      <c r="IU3" s="7" t="str">
        <f t="shared" ref="IU3:IU66" si="85">IF(BQ3+FH3&gt;0,BQ3+FH3,"")</f>
        <v/>
      </c>
      <c r="IV3" s="7" t="str">
        <f t="shared" ref="IV3:IV66" si="86">IF(BR3+FI3&gt;0,BR3+FI3,"")</f>
        <v/>
      </c>
      <c r="IW3" s="7" t="str">
        <f t="shared" ref="IW3:IW66" si="87">IF(BS3+FJ3&gt;0,BS3+FJ3,"")</f>
        <v/>
      </c>
      <c r="IX3" s="7" t="str">
        <f t="shared" ref="IX3:IX66" si="88">IF(BT3+FK3&gt;0,BT3+FK3,"")</f>
        <v/>
      </c>
      <c r="IY3" s="7" t="str">
        <f t="shared" ref="IY3:IY66" si="89">IF(BU3+FL3&gt;0,BU3+FL3,"")</f>
        <v/>
      </c>
      <c r="IZ3" s="7" t="str">
        <f t="shared" ref="IZ3:IZ66" si="90">IF(BV3+FM3&gt;0,BV3+FM3,"")</f>
        <v/>
      </c>
      <c r="JA3" s="7" t="str">
        <f t="shared" ref="JA3:JA66" si="91">IF(BW3+FN3&gt;0,BW3+FN3,"")</f>
        <v/>
      </c>
      <c r="JB3" s="7" t="str">
        <f t="shared" ref="JB3:JB66" si="92">IF(BX3+FO3&gt;0,BX3+FO3,"")</f>
        <v/>
      </c>
      <c r="JC3" s="7" t="str">
        <f t="shared" ref="JC3:JC66" si="93">IF(BY3+FP3&gt;0,BY3+FP3,"")</f>
        <v/>
      </c>
      <c r="JD3" s="7" t="str">
        <f t="shared" ref="JD3:JD66" si="94">IF(BZ3+FQ3&gt;0,BZ3+FQ3,"")</f>
        <v/>
      </c>
      <c r="JE3" s="7" t="str">
        <f t="shared" ref="JE3:JE66" si="95">IF(CA3+FR3&gt;0,CA3+FR3,"")</f>
        <v/>
      </c>
      <c r="JF3" s="7" t="str">
        <f t="shared" ref="JF3:JF66" si="96">IF(CB3+FS3&gt;0,CB3+FS3,"")</f>
        <v/>
      </c>
      <c r="JG3" s="7" t="str">
        <f t="shared" si="8"/>
        <v/>
      </c>
      <c r="JH3" s="7" t="str">
        <f t="shared" si="9"/>
        <v/>
      </c>
      <c r="JI3" s="7" t="str">
        <f t="shared" si="10"/>
        <v/>
      </c>
      <c r="JJ3" s="7" t="str">
        <f t="shared" si="11"/>
        <v/>
      </c>
      <c r="JK3" s="7" t="str">
        <f t="shared" si="12"/>
        <v/>
      </c>
      <c r="JL3" s="7" t="str">
        <f t="shared" si="13"/>
        <v/>
      </c>
      <c r="JM3" s="7" t="str">
        <f t="shared" si="14"/>
        <v/>
      </c>
      <c r="JN3" s="7" t="str">
        <f t="shared" si="15"/>
        <v/>
      </c>
      <c r="JO3" s="7" t="str">
        <f t="shared" si="16"/>
        <v/>
      </c>
      <c r="JP3" s="7" t="str">
        <f t="shared" si="17"/>
        <v/>
      </c>
      <c r="JQ3" s="7" t="str">
        <f t="shared" si="18"/>
        <v/>
      </c>
      <c r="JR3" s="7" t="str">
        <f t="shared" si="18"/>
        <v/>
      </c>
      <c r="JS3" s="7" t="str">
        <f t="shared" si="18"/>
        <v/>
      </c>
      <c r="JT3" s="28">
        <f t="shared" si="19"/>
        <v>10</v>
      </c>
    </row>
    <row r="4" spans="1:280" x14ac:dyDescent="0.2">
      <c r="A4" s="5" t="s">
        <v>142</v>
      </c>
      <c r="B4" s="46">
        <f t="shared" si="0"/>
        <v>2</v>
      </c>
      <c r="C4" s="46" t="s">
        <v>2324</v>
      </c>
      <c r="D4" s="46" t="s">
        <v>141</v>
      </c>
      <c r="E4" s="7">
        <v>3</v>
      </c>
      <c r="F4" s="7">
        <v>9</v>
      </c>
      <c r="CP4" s="5">
        <f t="shared" si="1"/>
        <v>12</v>
      </c>
      <c r="CT4" s="28">
        <f t="shared" si="2"/>
        <v>12</v>
      </c>
      <c r="GG4" s="5">
        <f t="shared" si="3"/>
        <v>0</v>
      </c>
      <c r="GH4" s="7">
        <f t="shared" si="20"/>
        <v>3</v>
      </c>
      <c r="GI4" s="7">
        <f t="shared" si="21"/>
        <v>9</v>
      </c>
      <c r="GJ4" s="7" t="str">
        <f t="shared" si="22"/>
        <v/>
      </c>
      <c r="GK4" s="7" t="str">
        <f t="shared" si="23"/>
        <v/>
      </c>
      <c r="GL4" s="7" t="str">
        <f t="shared" si="24"/>
        <v/>
      </c>
      <c r="GM4" s="7" t="str">
        <f t="shared" si="25"/>
        <v/>
      </c>
      <c r="GN4" s="7" t="str">
        <f t="shared" si="26"/>
        <v/>
      </c>
      <c r="GO4" s="7" t="str">
        <f t="shared" si="27"/>
        <v/>
      </c>
      <c r="GP4" s="7" t="str">
        <f t="shared" si="28"/>
        <v/>
      </c>
      <c r="GQ4" s="7" t="str">
        <f t="shared" si="29"/>
        <v/>
      </c>
      <c r="GR4" s="7" t="str">
        <f t="shared" si="30"/>
        <v/>
      </c>
      <c r="GS4" s="7" t="str">
        <f t="shared" si="31"/>
        <v/>
      </c>
      <c r="GT4" s="7" t="str">
        <f t="shared" si="32"/>
        <v/>
      </c>
      <c r="GU4" s="7" t="str">
        <f t="shared" si="33"/>
        <v/>
      </c>
      <c r="GV4" s="7" t="str">
        <f t="shared" si="34"/>
        <v/>
      </c>
      <c r="GW4" s="7" t="str">
        <f t="shared" si="35"/>
        <v/>
      </c>
      <c r="GX4" s="7" t="str">
        <f t="shared" si="36"/>
        <v/>
      </c>
      <c r="GY4" s="7" t="str">
        <f t="shared" si="37"/>
        <v/>
      </c>
      <c r="GZ4" s="7" t="str">
        <f t="shared" si="38"/>
        <v/>
      </c>
      <c r="HA4" s="7" t="str">
        <f t="shared" si="39"/>
        <v/>
      </c>
      <c r="HB4" s="7" t="str">
        <f t="shared" si="40"/>
        <v/>
      </c>
      <c r="HC4" s="7" t="str">
        <f t="shared" si="41"/>
        <v/>
      </c>
      <c r="HD4" s="7" t="str">
        <f t="shared" si="42"/>
        <v/>
      </c>
      <c r="HE4" s="7" t="str">
        <f t="shared" si="43"/>
        <v/>
      </c>
      <c r="HF4" s="7" t="str">
        <f t="shared" si="44"/>
        <v/>
      </c>
      <c r="HG4" s="7" t="str">
        <f t="shared" si="45"/>
        <v/>
      </c>
      <c r="HH4" s="7" t="str">
        <f t="shared" si="46"/>
        <v/>
      </c>
      <c r="HI4" s="7" t="str">
        <f t="shared" si="47"/>
        <v/>
      </c>
      <c r="HJ4" s="7" t="str">
        <f t="shared" si="48"/>
        <v/>
      </c>
      <c r="HK4" s="7" t="str">
        <f t="shared" si="49"/>
        <v/>
      </c>
      <c r="HL4" s="7" t="str">
        <f t="shared" si="50"/>
        <v/>
      </c>
      <c r="HM4" s="7" t="str">
        <f t="shared" si="51"/>
        <v/>
      </c>
      <c r="HN4" s="7" t="str">
        <f t="shared" si="52"/>
        <v/>
      </c>
      <c r="HO4" s="7" t="str">
        <f t="shared" si="53"/>
        <v/>
      </c>
      <c r="HP4" s="7" t="str">
        <f t="shared" si="54"/>
        <v/>
      </c>
      <c r="HQ4" s="7" t="str">
        <f t="shared" si="55"/>
        <v/>
      </c>
      <c r="HR4" s="7" t="str">
        <f t="shared" si="56"/>
        <v/>
      </c>
      <c r="HS4" s="7" t="str">
        <f t="shared" si="57"/>
        <v/>
      </c>
      <c r="HT4" s="7" t="str">
        <f t="shared" si="58"/>
        <v/>
      </c>
      <c r="HU4" s="7" t="str">
        <f t="shared" si="59"/>
        <v/>
      </c>
      <c r="HV4" s="7" t="str">
        <f t="shared" si="60"/>
        <v/>
      </c>
      <c r="HW4" s="7" t="str">
        <f t="shared" si="61"/>
        <v/>
      </c>
      <c r="HX4" s="7" t="str">
        <f t="shared" si="62"/>
        <v/>
      </c>
      <c r="HY4" s="7" t="str">
        <f t="shared" si="63"/>
        <v/>
      </c>
      <c r="HZ4" s="7" t="str">
        <f t="shared" si="64"/>
        <v/>
      </c>
      <c r="IA4" s="7" t="str">
        <f t="shared" si="65"/>
        <v/>
      </c>
      <c r="IB4" s="7" t="str">
        <f t="shared" si="66"/>
        <v/>
      </c>
      <c r="IC4" s="7" t="str">
        <f t="shared" si="67"/>
        <v/>
      </c>
      <c r="ID4" s="7" t="str">
        <f t="shared" si="68"/>
        <v/>
      </c>
      <c r="IE4" s="7" t="str">
        <f t="shared" si="69"/>
        <v/>
      </c>
      <c r="IF4" s="7" t="str">
        <f t="shared" si="70"/>
        <v/>
      </c>
      <c r="IG4" s="7" t="str">
        <f t="shared" si="71"/>
        <v/>
      </c>
      <c r="IH4" s="7" t="str">
        <f t="shared" si="72"/>
        <v/>
      </c>
      <c r="II4" s="7" t="str">
        <f t="shared" si="73"/>
        <v/>
      </c>
      <c r="IJ4" s="7" t="str">
        <f t="shared" si="74"/>
        <v/>
      </c>
      <c r="IK4" s="7" t="str">
        <f t="shared" si="75"/>
        <v/>
      </c>
      <c r="IL4" s="7" t="str">
        <f t="shared" si="76"/>
        <v/>
      </c>
      <c r="IM4" s="7" t="str">
        <f t="shared" si="77"/>
        <v/>
      </c>
      <c r="IN4" s="7" t="str">
        <f t="shared" si="78"/>
        <v/>
      </c>
      <c r="IO4" s="7" t="str">
        <f t="shared" si="79"/>
        <v/>
      </c>
      <c r="IP4" s="7" t="str">
        <f t="shared" si="80"/>
        <v/>
      </c>
      <c r="IQ4" s="7" t="str">
        <f t="shared" si="81"/>
        <v/>
      </c>
      <c r="IR4" s="7" t="str">
        <f t="shared" si="82"/>
        <v/>
      </c>
      <c r="IS4" s="7" t="str">
        <f t="shared" si="83"/>
        <v/>
      </c>
      <c r="IT4" s="7" t="str">
        <f t="shared" si="84"/>
        <v/>
      </c>
      <c r="IU4" s="7" t="str">
        <f t="shared" si="85"/>
        <v/>
      </c>
      <c r="IV4" s="7" t="str">
        <f t="shared" si="86"/>
        <v/>
      </c>
      <c r="IW4" s="7" t="str">
        <f t="shared" si="87"/>
        <v/>
      </c>
      <c r="IX4" s="7" t="str">
        <f t="shared" si="88"/>
        <v/>
      </c>
      <c r="IY4" s="7" t="str">
        <f t="shared" si="89"/>
        <v/>
      </c>
      <c r="IZ4" s="7" t="str">
        <f t="shared" si="90"/>
        <v/>
      </c>
      <c r="JA4" s="7" t="str">
        <f t="shared" si="91"/>
        <v/>
      </c>
      <c r="JB4" s="7" t="str">
        <f t="shared" si="92"/>
        <v/>
      </c>
      <c r="JC4" s="7" t="str">
        <f t="shared" si="93"/>
        <v/>
      </c>
      <c r="JD4" s="7" t="str">
        <f t="shared" si="94"/>
        <v/>
      </c>
      <c r="JE4" s="7" t="str">
        <f t="shared" si="95"/>
        <v/>
      </c>
      <c r="JF4" s="7" t="str">
        <f t="shared" si="96"/>
        <v/>
      </c>
      <c r="JG4" s="7" t="str">
        <f t="shared" si="8"/>
        <v/>
      </c>
      <c r="JH4" s="7" t="str">
        <f t="shared" si="9"/>
        <v/>
      </c>
      <c r="JI4" s="7" t="str">
        <f t="shared" si="10"/>
        <v/>
      </c>
      <c r="JJ4" s="7" t="str">
        <f t="shared" si="11"/>
        <v/>
      </c>
      <c r="JK4" s="7" t="str">
        <f t="shared" si="12"/>
        <v/>
      </c>
      <c r="JL4" s="7" t="str">
        <f t="shared" si="13"/>
        <v/>
      </c>
      <c r="JM4" s="7" t="str">
        <f t="shared" si="14"/>
        <v/>
      </c>
      <c r="JN4" s="7" t="str">
        <f t="shared" si="15"/>
        <v/>
      </c>
      <c r="JO4" s="7" t="str">
        <f t="shared" si="16"/>
        <v/>
      </c>
      <c r="JP4" s="7" t="str">
        <f t="shared" si="17"/>
        <v/>
      </c>
      <c r="JQ4" s="7" t="str">
        <f t="shared" si="18"/>
        <v/>
      </c>
      <c r="JR4" s="7" t="str">
        <f t="shared" si="18"/>
        <v/>
      </c>
      <c r="JS4" s="7" t="str">
        <f t="shared" si="18"/>
        <v/>
      </c>
      <c r="JT4" s="28">
        <f t="shared" si="19"/>
        <v>12</v>
      </c>
    </row>
    <row r="5" spans="1:280" x14ac:dyDescent="0.2">
      <c r="A5" s="5" t="s">
        <v>143</v>
      </c>
      <c r="B5" s="46">
        <f t="shared" si="0"/>
        <v>1</v>
      </c>
      <c r="C5" s="46" t="s">
        <v>2324</v>
      </c>
      <c r="D5" s="46" t="s">
        <v>2324</v>
      </c>
      <c r="E5" s="7">
        <v>1</v>
      </c>
      <c r="CP5" s="5">
        <f t="shared" si="1"/>
        <v>1</v>
      </c>
      <c r="CQ5" s="7">
        <v>1</v>
      </c>
      <c r="CT5" s="28">
        <f t="shared" si="2"/>
        <v>2</v>
      </c>
      <c r="CU5" s="7">
        <v>1</v>
      </c>
      <c r="GG5" s="5">
        <f t="shared" si="3"/>
        <v>1</v>
      </c>
      <c r="GH5" s="7">
        <f t="shared" si="20"/>
        <v>2</v>
      </c>
      <c r="GI5" s="7" t="str">
        <f t="shared" si="21"/>
        <v/>
      </c>
      <c r="GJ5" s="7" t="str">
        <f t="shared" si="22"/>
        <v/>
      </c>
      <c r="GK5" s="7" t="str">
        <f t="shared" si="23"/>
        <v/>
      </c>
      <c r="GL5" s="7" t="str">
        <f t="shared" si="24"/>
        <v/>
      </c>
      <c r="GM5" s="7" t="str">
        <f t="shared" si="25"/>
        <v/>
      </c>
      <c r="GN5" s="7" t="str">
        <f t="shared" si="26"/>
        <v/>
      </c>
      <c r="GO5" s="7" t="str">
        <f t="shared" si="27"/>
        <v/>
      </c>
      <c r="GP5" s="7" t="str">
        <f t="shared" si="28"/>
        <v/>
      </c>
      <c r="GQ5" s="7" t="str">
        <f t="shared" si="29"/>
        <v/>
      </c>
      <c r="GR5" s="7" t="str">
        <f t="shared" si="30"/>
        <v/>
      </c>
      <c r="GS5" s="7" t="str">
        <f t="shared" si="31"/>
        <v/>
      </c>
      <c r="GT5" s="7" t="str">
        <f t="shared" si="32"/>
        <v/>
      </c>
      <c r="GU5" s="7" t="str">
        <f t="shared" si="33"/>
        <v/>
      </c>
      <c r="GV5" s="7" t="str">
        <f t="shared" si="34"/>
        <v/>
      </c>
      <c r="GW5" s="7" t="str">
        <f t="shared" si="35"/>
        <v/>
      </c>
      <c r="GX5" s="7" t="str">
        <f t="shared" si="36"/>
        <v/>
      </c>
      <c r="GY5" s="7" t="str">
        <f t="shared" si="37"/>
        <v/>
      </c>
      <c r="GZ5" s="7" t="str">
        <f t="shared" si="38"/>
        <v/>
      </c>
      <c r="HA5" s="7" t="str">
        <f t="shared" si="39"/>
        <v/>
      </c>
      <c r="HB5" s="7" t="str">
        <f t="shared" si="40"/>
        <v/>
      </c>
      <c r="HC5" s="7" t="str">
        <f t="shared" si="41"/>
        <v/>
      </c>
      <c r="HD5" s="7" t="str">
        <f t="shared" si="42"/>
        <v/>
      </c>
      <c r="HE5" s="7" t="str">
        <f t="shared" si="43"/>
        <v/>
      </c>
      <c r="HF5" s="7" t="str">
        <f t="shared" si="44"/>
        <v/>
      </c>
      <c r="HG5" s="7" t="str">
        <f t="shared" si="45"/>
        <v/>
      </c>
      <c r="HH5" s="7" t="str">
        <f t="shared" si="46"/>
        <v/>
      </c>
      <c r="HI5" s="7" t="str">
        <f t="shared" si="47"/>
        <v/>
      </c>
      <c r="HJ5" s="7" t="str">
        <f t="shared" si="48"/>
        <v/>
      </c>
      <c r="HK5" s="7" t="str">
        <f t="shared" si="49"/>
        <v/>
      </c>
      <c r="HL5" s="7" t="str">
        <f t="shared" si="50"/>
        <v/>
      </c>
      <c r="HM5" s="7" t="str">
        <f t="shared" si="51"/>
        <v/>
      </c>
      <c r="HN5" s="7" t="str">
        <f t="shared" si="52"/>
        <v/>
      </c>
      <c r="HO5" s="7" t="str">
        <f t="shared" si="53"/>
        <v/>
      </c>
      <c r="HP5" s="7" t="str">
        <f t="shared" si="54"/>
        <v/>
      </c>
      <c r="HQ5" s="7" t="str">
        <f t="shared" si="55"/>
        <v/>
      </c>
      <c r="HR5" s="7" t="str">
        <f t="shared" si="56"/>
        <v/>
      </c>
      <c r="HS5" s="7" t="str">
        <f t="shared" si="57"/>
        <v/>
      </c>
      <c r="HT5" s="7" t="str">
        <f t="shared" si="58"/>
        <v/>
      </c>
      <c r="HU5" s="7" t="str">
        <f t="shared" si="59"/>
        <v/>
      </c>
      <c r="HV5" s="7" t="str">
        <f t="shared" si="60"/>
        <v/>
      </c>
      <c r="HW5" s="7" t="str">
        <f t="shared" si="61"/>
        <v/>
      </c>
      <c r="HX5" s="7" t="str">
        <f t="shared" si="62"/>
        <v/>
      </c>
      <c r="HY5" s="7" t="str">
        <f t="shared" si="63"/>
        <v/>
      </c>
      <c r="HZ5" s="7" t="str">
        <f t="shared" si="64"/>
        <v/>
      </c>
      <c r="IA5" s="7" t="str">
        <f t="shared" si="65"/>
        <v/>
      </c>
      <c r="IB5" s="7" t="str">
        <f t="shared" si="66"/>
        <v/>
      </c>
      <c r="IC5" s="7" t="str">
        <f t="shared" si="67"/>
        <v/>
      </c>
      <c r="ID5" s="7" t="str">
        <f t="shared" si="68"/>
        <v/>
      </c>
      <c r="IE5" s="7" t="str">
        <f t="shared" si="69"/>
        <v/>
      </c>
      <c r="IF5" s="7" t="str">
        <f t="shared" si="70"/>
        <v/>
      </c>
      <c r="IG5" s="7" t="str">
        <f t="shared" si="71"/>
        <v/>
      </c>
      <c r="IH5" s="7" t="str">
        <f t="shared" si="72"/>
        <v/>
      </c>
      <c r="II5" s="7" t="str">
        <f t="shared" si="73"/>
        <v/>
      </c>
      <c r="IJ5" s="7" t="str">
        <f t="shared" si="74"/>
        <v/>
      </c>
      <c r="IK5" s="7" t="str">
        <f t="shared" si="75"/>
        <v/>
      </c>
      <c r="IL5" s="7" t="str">
        <f t="shared" si="76"/>
        <v/>
      </c>
      <c r="IM5" s="7" t="str">
        <f t="shared" si="77"/>
        <v/>
      </c>
      <c r="IN5" s="7" t="str">
        <f t="shared" si="78"/>
        <v/>
      </c>
      <c r="IO5" s="7" t="str">
        <f t="shared" si="79"/>
        <v/>
      </c>
      <c r="IP5" s="7" t="str">
        <f t="shared" si="80"/>
        <v/>
      </c>
      <c r="IQ5" s="7" t="str">
        <f t="shared" si="81"/>
        <v/>
      </c>
      <c r="IR5" s="7" t="str">
        <f t="shared" si="82"/>
        <v/>
      </c>
      <c r="IS5" s="7" t="str">
        <f t="shared" si="83"/>
        <v/>
      </c>
      <c r="IT5" s="7" t="str">
        <f t="shared" si="84"/>
        <v/>
      </c>
      <c r="IU5" s="7" t="str">
        <f t="shared" si="85"/>
        <v/>
      </c>
      <c r="IV5" s="7" t="str">
        <f t="shared" si="86"/>
        <v/>
      </c>
      <c r="IW5" s="7" t="str">
        <f t="shared" si="87"/>
        <v/>
      </c>
      <c r="IX5" s="7" t="str">
        <f t="shared" si="88"/>
        <v/>
      </c>
      <c r="IY5" s="7" t="str">
        <f t="shared" si="89"/>
        <v/>
      </c>
      <c r="IZ5" s="7" t="str">
        <f t="shared" si="90"/>
        <v/>
      </c>
      <c r="JA5" s="7" t="str">
        <f t="shared" si="91"/>
        <v/>
      </c>
      <c r="JB5" s="7" t="str">
        <f t="shared" si="92"/>
        <v/>
      </c>
      <c r="JC5" s="7" t="str">
        <f t="shared" si="93"/>
        <v/>
      </c>
      <c r="JD5" s="7" t="str">
        <f t="shared" si="94"/>
        <v/>
      </c>
      <c r="JE5" s="7" t="str">
        <f t="shared" si="95"/>
        <v/>
      </c>
      <c r="JF5" s="7" t="str">
        <f t="shared" si="96"/>
        <v/>
      </c>
      <c r="JG5" s="7" t="str">
        <f t="shared" si="8"/>
        <v/>
      </c>
      <c r="JH5" s="7" t="str">
        <f t="shared" si="9"/>
        <v/>
      </c>
      <c r="JI5" s="7" t="str">
        <f t="shared" si="10"/>
        <v/>
      </c>
      <c r="JJ5" s="7" t="str">
        <f t="shared" si="11"/>
        <v/>
      </c>
      <c r="JK5" s="7" t="str">
        <f t="shared" si="12"/>
        <v/>
      </c>
      <c r="JL5" s="7" t="str">
        <f t="shared" si="13"/>
        <v/>
      </c>
      <c r="JM5" s="7" t="str">
        <f t="shared" si="14"/>
        <v/>
      </c>
      <c r="JN5" s="7" t="str">
        <f t="shared" si="15"/>
        <v/>
      </c>
      <c r="JO5" s="7" t="str">
        <f t="shared" si="16"/>
        <v/>
      </c>
      <c r="JP5" s="7" t="str">
        <f t="shared" si="17"/>
        <v/>
      </c>
      <c r="JQ5" s="7" t="str">
        <f t="shared" si="18"/>
        <v/>
      </c>
      <c r="JR5" s="7" t="str">
        <f t="shared" si="18"/>
        <v/>
      </c>
      <c r="JS5" s="7" t="str">
        <f t="shared" si="18"/>
        <v/>
      </c>
      <c r="JT5" s="28">
        <f t="shared" si="19"/>
        <v>2</v>
      </c>
    </row>
    <row r="6" spans="1:280" x14ac:dyDescent="0.2">
      <c r="A6" s="5" t="s">
        <v>144</v>
      </c>
      <c r="B6" s="46">
        <f t="shared" si="0"/>
        <v>2</v>
      </c>
      <c r="C6" s="46" t="s">
        <v>2324</v>
      </c>
      <c r="D6" s="46" t="s">
        <v>141</v>
      </c>
      <c r="E6" s="7">
        <v>7</v>
      </c>
      <c r="F6" s="7">
        <v>5</v>
      </c>
      <c r="CP6" s="5">
        <f t="shared" si="1"/>
        <v>12</v>
      </c>
      <c r="CQ6" s="7">
        <v>2</v>
      </c>
      <c r="CT6" s="28">
        <f t="shared" si="2"/>
        <v>14</v>
      </c>
      <c r="CU6" s="7">
        <v>1</v>
      </c>
      <c r="CV6" s="7">
        <v>1</v>
      </c>
      <c r="GG6" s="5">
        <f t="shared" si="3"/>
        <v>2</v>
      </c>
      <c r="GH6" s="7">
        <f t="shared" si="20"/>
        <v>8</v>
      </c>
      <c r="GI6" s="7">
        <f t="shared" si="21"/>
        <v>6</v>
      </c>
      <c r="GJ6" s="7" t="str">
        <f t="shared" si="22"/>
        <v/>
      </c>
      <c r="GK6" s="7" t="str">
        <f t="shared" si="23"/>
        <v/>
      </c>
      <c r="GL6" s="7" t="str">
        <f t="shared" si="24"/>
        <v/>
      </c>
      <c r="GM6" s="7" t="str">
        <f t="shared" si="25"/>
        <v/>
      </c>
      <c r="GN6" s="7" t="str">
        <f t="shared" si="26"/>
        <v/>
      </c>
      <c r="GO6" s="7" t="str">
        <f t="shared" si="27"/>
        <v/>
      </c>
      <c r="GP6" s="7" t="str">
        <f t="shared" si="28"/>
        <v/>
      </c>
      <c r="GQ6" s="7" t="str">
        <f t="shared" si="29"/>
        <v/>
      </c>
      <c r="GR6" s="7" t="str">
        <f t="shared" si="30"/>
        <v/>
      </c>
      <c r="GS6" s="7" t="str">
        <f t="shared" si="31"/>
        <v/>
      </c>
      <c r="GT6" s="7" t="str">
        <f t="shared" si="32"/>
        <v/>
      </c>
      <c r="GU6" s="7" t="str">
        <f t="shared" si="33"/>
        <v/>
      </c>
      <c r="GV6" s="7" t="str">
        <f t="shared" si="34"/>
        <v/>
      </c>
      <c r="GW6" s="7" t="str">
        <f t="shared" si="35"/>
        <v/>
      </c>
      <c r="GX6" s="7" t="str">
        <f t="shared" si="36"/>
        <v/>
      </c>
      <c r="GY6" s="7" t="str">
        <f t="shared" si="37"/>
        <v/>
      </c>
      <c r="GZ6" s="7" t="str">
        <f t="shared" si="38"/>
        <v/>
      </c>
      <c r="HA6" s="7" t="str">
        <f t="shared" si="39"/>
        <v/>
      </c>
      <c r="HB6" s="7" t="str">
        <f t="shared" si="40"/>
        <v/>
      </c>
      <c r="HC6" s="7" t="str">
        <f t="shared" si="41"/>
        <v/>
      </c>
      <c r="HD6" s="7" t="str">
        <f t="shared" si="42"/>
        <v/>
      </c>
      <c r="HE6" s="7" t="str">
        <f t="shared" si="43"/>
        <v/>
      </c>
      <c r="HF6" s="7" t="str">
        <f t="shared" si="44"/>
        <v/>
      </c>
      <c r="HG6" s="7" t="str">
        <f t="shared" si="45"/>
        <v/>
      </c>
      <c r="HH6" s="7" t="str">
        <f t="shared" si="46"/>
        <v/>
      </c>
      <c r="HI6" s="7" t="str">
        <f t="shared" si="47"/>
        <v/>
      </c>
      <c r="HJ6" s="7" t="str">
        <f t="shared" si="48"/>
        <v/>
      </c>
      <c r="HK6" s="7" t="str">
        <f t="shared" si="49"/>
        <v/>
      </c>
      <c r="HL6" s="7" t="str">
        <f t="shared" si="50"/>
        <v/>
      </c>
      <c r="HM6" s="7" t="str">
        <f t="shared" si="51"/>
        <v/>
      </c>
      <c r="HN6" s="7" t="str">
        <f t="shared" si="52"/>
        <v/>
      </c>
      <c r="HO6" s="7" t="str">
        <f t="shared" si="53"/>
        <v/>
      </c>
      <c r="HP6" s="7" t="str">
        <f t="shared" si="54"/>
        <v/>
      </c>
      <c r="HQ6" s="7" t="str">
        <f t="shared" si="55"/>
        <v/>
      </c>
      <c r="HR6" s="7" t="str">
        <f t="shared" si="56"/>
        <v/>
      </c>
      <c r="HS6" s="7" t="str">
        <f t="shared" si="57"/>
        <v/>
      </c>
      <c r="HT6" s="7" t="str">
        <f t="shared" si="58"/>
        <v/>
      </c>
      <c r="HU6" s="7" t="str">
        <f t="shared" si="59"/>
        <v/>
      </c>
      <c r="HV6" s="7" t="str">
        <f t="shared" si="60"/>
        <v/>
      </c>
      <c r="HW6" s="7" t="str">
        <f t="shared" si="61"/>
        <v/>
      </c>
      <c r="HX6" s="7" t="str">
        <f t="shared" si="62"/>
        <v/>
      </c>
      <c r="HY6" s="7" t="str">
        <f t="shared" si="63"/>
        <v/>
      </c>
      <c r="HZ6" s="7" t="str">
        <f t="shared" si="64"/>
        <v/>
      </c>
      <c r="IA6" s="7" t="str">
        <f t="shared" si="65"/>
        <v/>
      </c>
      <c r="IB6" s="7" t="str">
        <f t="shared" si="66"/>
        <v/>
      </c>
      <c r="IC6" s="7" t="str">
        <f t="shared" si="67"/>
        <v/>
      </c>
      <c r="ID6" s="7" t="str">
        <f t="shared" si="68"/>
        <v/>
      </c>
      <c r="IE6" s="7" t="str">
        <f t="shared" si="69"/>
        <v/>
      </c>
      <c r="IF6" s="7" t="str">
        <f t="shared" si="70"/>
        <v/>
      </c>
      <c r="IG6" s="7" t="str">
        <f t="shared" si="71"/>
        <v/>
      </c>
      <c r="IH6" s="7" t="str">
        <f t="shared" si="72"/>
        <v/>
      </c>
      <c r="II6" s="7" t="str">
        <f t="shared" si="73"/>
        <v/>
      </c>
      <c r="IJ6" s="7" t="str">
        <f t="shared" si="74"/>
        <v/>
      </c>
      <c r="IK6" s="7" t="str">
        <f t="shared" si="75"/>
        <v/>
      </c>
      <c r="IL6" s="7" t="str">
        <f t="shared" si="76"/>
        <v/>
      </c>
      <c r="IM6" s="7" t="str">
        <f t="shared" si="77"/>
        <v/>
      </c>
      <c r="IN6" s="7" t="str">
        <f t="shared" si="78"/>
        <v/>
      </c>
      <c r="IO6" s="7" t="str">
        <f t="shared" si="79"/>
        <v/>
      </c>
      <c r="IP6" s="7" t="str">
        <f t="shared" si="80"/>
        <v/>
      </c>
      <c r="IQ6" s="7" t="str">
        <f t="shared" si="81"/>
        <v/>
      </c>
      <c r="IR6" s="7" t="str">
        <f t="shared" si="82"/>
        <v/>
      </c>
      <c r="IS6" s="7" t="str">
        <f t="shared" si="83"/>
        <v/>
      </c>
      <c r="IT6" s="7" t="str">
        <f t="shared" si="84"/>
        <v/>
      </c>
      <c r="IU6" s="7" t="str">
        <f t="shared" si="85"/>
        <v/>
      </c>
      <c r="IV6" s="7" t="str">
        <f t="shared" si="86"/>
        <v/>
      </c>
      <c r="IW6" s="7" t="str">
        <f t="shared" si="87"/>
        <v/>
      </c>
      <c r="IX6" s="7" t="str">
        <f t="shared" si="88"/>
        <v/>
      </c>
      <c r="IY6" s="7" t="str">
        <f t="shared" si="89"/>
        <v/>
      </c>
      <c r="IZ6" s="7" t="str">
        <f t="shared" si="90"/>
        <v/>
      </c>
      <c r="JA6" s="7" t="str">
        <f t="shared" si="91"/>
        <v/>
      </c>
      <c r="JB6" s="7" t="str">
        <f t="shared" si="92"/>
        <v/>
      </c>
      <c r="JC6" s="7" t="str">
        <f t="shared" si="93"/>
        <v/>
      </c>
      <c r="JD6" s="7" t="str">
        <f t="shared" si="94"/>
        <v/>
      </c>
      <c r="JE6" s="7" t="str">
        <f t="shared" si="95"/>
        <v/>
      </c>
      <c r="JF6" s="7" t="str">
        <f t="shared" si="96"/>
        <v/>
      </c>
      <c r="JG6" s="7" t="str">
        <f t="shared" si="8"/>
        <v/>
      </c>
      <c r="JH6" s="7" t="str">
        <f t="shared" si="9"/>
        <v/>
      </c>
      <c r="JI6" s="7" t="str">
        <f t="shared" si="10"/>
        <v/>
      </c>
      <c r="JJ6" s="7" t="str">
        <f t="shared" si="11"/>
        <v/>
      </c>
      <c r="JK6" s="7" t="str">
        <f t="shared" si="12"/>
        <v/>
      </c>
      <c r="JL6" s="7" t="str">
        <f t="shared" si="13"/>
        <v/>
      </c>
      <c r="JM6" s="7" t="str">
        <f t="shared" si="14"/>
        <v/>
      </c>
      <c r="JN6" s="7" t="str">
        <f t="shared" si="15"/>
        <v/>
      </c>
      <c r="JO6" s="7" t="str">
        <f t="shared" si="16"/>
        <v/>
      </c>
      <c r="JP6" s="7" t="str">
        <f t="shared" si="17"/>
        <v/>
      </c>
      <c r="JQ6" s="7" t="str">
        <f t="shared" si="18"/>
        <v/>
      </c>
      <c r="JR6" s="7" t="str">
        <f t="shared" si="18"/>
        <v/>
      </c>
      <c r="JS6" s="7" t="str">
        <f t="shared" si="18"/>
        <v/>
      </c>
      <c r="JT6" s="28">
        <f t="shared" si="19"/>
        <v>14</v>
      </c>
    </row>
    <row r="7" spans="1:280" x14ac:dyDescent="0.2">
      <c r="A7" s="5" t="s">
        <v>2783</v>
      </c>
      <c r="B7" s="46">
        <f t="shared" si="0"/>
        <v>2</v>
      </c>
      <c r="C7" s="46" t="s">
        <v>2324</v>
      </c>
      <c r="D7" s="46" t="s">
        <v>141</v>
      </c>
      <c r="E7" s="7">
        <v>16</v>
      </c>
      <c r="F7" s="7">
        <v>10</v>
      </c>
      <c r="CP7" s="5">
        <f t="shared" si="1"/>
        <v>26</v>
      </c>
      <c r="CQ7" s="7">
        <v>2</v>
      </c>
      <c r="CT7" s="28">
        <f t="shared" si="2"/>
        <v>28</v>
      </c>
      <c r="CU7" s="7">
        <v>2</v>
      </c>
      <c r="GG7" s="5">
        <f t="shared" si="3"/>
        <v>2</v>
      </c>
      <c r="GH7" s="7">
        <f t="shared" si="20"/>
        <v>18</v>
      </c>
      <c r="GI7" s="7">
        <f t="shared" si="21"/>
        <v>10</v>
      </c>
      <c r="GJ7" s="7" t="str">
        <f t="shared" si="22"/>
        <v/>
      </c>
      <c r="GK7" s="7" t="str">
        <f t="shared" si="23"/>
        <v/>
      </c>
      <c r="GL7" s="7" t="str">
        <f t="shared" si="24"/>
        <v/>
      </c>
      <c r="GM7" s="7" t="str">
        <f t="shared" si="25"/>
        <v/>
      </c>
      <c r="GN7" s="7" t="str">
        <f t="shared" si="26"/>
        <v/>
      </c>
      <c r="GO7" s="7" t="str">
        <f t="shared" si="27"/>
        <v/>
      </c>
      <c r="GP7" s="7" t="str">
        <f t="shared" si="28"/>
        <v/>
      </c>
      <c r="GQ7" s="7" t="str">
        <f t="shared" si="29"/>
        <v/>
      </c>
      <c r="GR7" s="7" t="str">
        <f t="shared" si="30"/>
        <v/>
      </c>
      <c r="GS7" s="7" t="str">
        <f t="shared" si="31"/>
        <v/>
      </c>
      <c r="GT7" s="7" t="str">
        <f t="shared" si="32"/>
        <v/>
      </c>
      <c r="GU7" s="7" t="str">
        <f t="shared" si="33"/>
        <v/>
      </c>
      <c r="GV7" s="7" t="str">
        <f t="shared" si="34"/>
        <v/>
      </c>
      <c r="GW7" s="7" t="str">
        <f t="shared" si="35"/>
        <v/>
      </c>
      <c r="GX7" s="7" t="str">
        <f t="shared" si="36"/>
        <v/>
      </c>
      <c r="GY7" s="7" t="str">
        <f t="shared" si="37"/>
        <v/>
      </c>
      <c r="GZ7" s="7" t="str">
        <f t="shared" si="38"/>
        <v/>
      </c>
      <c r="HA7" s="7" t="str">
        <f t="shared" si="39"/>
        <v/>
      </c>
      <c r="HB7" s="7" t="str">
        <f t="shared" si="40"/>
        <v/>
      </c>
      <c r="HC7" s="7" t="str">
        <f t="shared" si="41"/>
        <v/>
      </c>
      <c r="HD7" s="7" t="str">
        <f t="shared" si="42"/>
        <v/>
      </c>
      <c r="HE7" s="7" t="str">
        <f t="shared" si="43"/>
        <v/>
      </c>
      <c r="HF7" s="7" t="str">
        <f t="shared" si="44"/>
        <v/>
      </c>
      <c r="HG7" s="7" t="str">
        <f t="shared" si="45"/>
        <v/>
      </c>
      <c r="HH7" s="7" t="str">
        <f t="shared" si="46"/>
        <v/>
      </c>
      <c r="HI7" s="7" t="str">
        <f t="shared" si="47"/>
        <v/>
      </c>
      <c r="HJ7" s="7" t="str">
        <f t="shared" si="48"/>
        <v/>
      </c>
      <c r="HK7" s="7" t="str">
        <f t="shared" si="49"/>
        <v/>
      </c>
      <c r="HL7" s="7" t="str">
        <f t="shared" si="50"/>
        <v/>
      </c>
      <c r="HM7" s="7" t="str">
        <f t="shared" si="51"/>
        <v/>
      </c>
      <c r="HN7" s="7" t="str">
        <f t="shared" si="52"/>
        <v/>
      </c>
      <c r="HO7" s="7" t="str">
        <f t="shared" si="53"/>
        <v/>
      </c>
      <c r="HP7" s="7" t="str">
        <f t="shared" si="54"/>
        <v/>
      </c>
      <c r="HQ7" s="7" t="str">
        <f t="shared" si="55"/>
        <v/>
      </c>
      <c r="HR7" s="7" t="str">
        <f t="shared" si="56"/>
        <v/>
      </c>
      <c r="HS7" s="7" t="str">
        <f t="shared" si="57"/>
        <v/>
      </c>
      <c r="HT7" s="7" t="str">
        <f t="shared" si="58"/>
        <v/>
      </c>
      <c r="HU7" s="7" t="str">
        <f t="shared" si="59"/>
        <v/>
      </c>
      <c r="HV7" s="7" t="str">
        <f t="shared" si="60"/>
        <v/>
      </c>
      <c r="HW7" s="7" t="str">
        <f t="shared" si="61"/>
        <v/>
      </c>
      <c r="HX7" s="7" t="str">
        <f t="shared" si="62"/>
        <v/>
      </c>
      <c r="HY7" s="7" t="str">
        <f t="shared" si="63"/>
        <v/>
      </c>
      <c r="HZ7" s="7" t="str">
        <f t="shared" si="64"/>
        <v/>
      </c>
      <c r="IA7" s="7" t="str">
        <f t="shared" si="65"/>
        <v/>
      </c>
      <c r="IB7" s="7" t="str">
        <f t="shared" si="66"/>
        <v/>
      </c>
      <c r="IC7" s="7" t="str">
        <f t="shared" si="67"/>
        <v/>
      </c>
      <c r="ID7" s="7" t="str">
        <f t="shared" si="68"/>
        <v/>
      </c>
      <c r="IE7" s="7" t="str">
        <f t="shared" si="69"/>
        <v/>
      </c>
      <c r="IF7" s="7" t="str">
        <f t="shared" si="70"/>
        <v/>
      </c>
      <c r="IG7" s="7" t="str">
        <f t="shared" si="71"/>
        <v/>
      </c>
      <c r="IH7" s="7" t="str">
        <f t="shared" si="72"/>
        <v/>
      </c>
      <c r="II7" s="7" t="str">
        <f t="shared" si="73"/>
        <v/>
      </c>
      <c r="IJ7" s="7" t="str">
        <f t="shared" si="74"/>
        <v/>
      </c>
      <c r="IK7" s="7" t="str">
        <f t="shared" si="75"/>
        <v/>
      </c>
      <c r="IL7" s="7" t="str">
        <f t="shared" si="76"/>
        <v/>
      </c>
      <c r="IM7" s="7" t="str">
        <f t="shared" si="77"/>
        <v/>
      </c>
      <c r="IN7" s="7" t="str">
        <f t="shared" si="78"/>
        <v/>
      </c>
      <c r="IO7" s="7" t="str">
        <f t="shared" si="79"/>
        <v/>
      </c>
      <c r="IP7" s="7" t="str">
        <f t="shared" si="80"/>
        <v/>
      </c>
      <c r="IQ7" s="7" t="str">
        <f t="shared" si="81"/>
        <v/>
      </c>
      <c r="IR7" s="7" t="str">
        <f t="shared" si="82"/>
        <v/>
      </c>
      <c r="IS7" s="7" t="str">
        <f t="shared" si="83"/>
        <v/>
      </c>
      <c r="IT7" s="7" t="str">
        <f t="shared" si="84"/>
        <v/>
      </c>
      <c r="IU7" s="7" t="str">
        <f t="shared" si="85"/>
        <v/>
      </c>
      <c r="IV7" s="7" t="str">
        <f t="shared" si="86"/>
        <v/>
      </c>
      <c r="IW7" s="7" t="str">
        <f t="shared" si="87"/>
        <v/>
      </c>
      <c r="IX7" s="7" t="str">
        <f t="shared" si="88"/>
        <v/>
      </c>
      <c r="IY7" s="7" t="str">
        <f t="shared" si="89"/>
        <v/>
      </c>
      <c r="IZ7" s="7" t="str">
        <f t="shared" si="90"/>
        <v/>
      </c>
      <c r="JA7" s="7" t="str">
        <f t="shared" si="91"/>
        <v/>
      </c>
      <c r="JB7" s="7" t="str">
        <f t="shared" si="92"/>
        <v/>
      </c>
      <c r="JC7" s="7" t="str">
        <f t="shared" si="93"/>
        <v/>
      </c>
      <c r="JD7" s="7" t="str">
        <f t="shared" si="94"/>
        <v/>
      </c>
      <c r="JE7" s="7" t="str">
        <f t="shared" si="95"/>
        <v/>
      </c>
      <c r="JF7" s="7" t="str">
        <f t="shared" si="96"/>
        <v/>
      </c>
      <c r="JG7" s="7" t="str">
        <f t="shared" si="8"/>
        <v/>
      </c>
      <c r="JH7" s="7" t="str">
        <f t="shared" si="9"/>
        <v/>
      </c>
      <c r="JI7" s="7" t="str">
        <f t="shared" si="10"/>
        <v/>
      </c>
      <c r="JJ7" s="7" t="str">
        <f t="shared" si="11"/>
        <v/>
      </c>
      <c r="JK7" s="7" t="str">
        <f t="shared" si="12"/>
        <v/>
      </c>
      <c r="JL7" s="7" t="str">
        <f t="shared" si="13"/>
        <v/>
      </c>
      <c r="JM7" s="7" t="str">
        <f t="shared" si="14"/>
        <v/>
      </c>
      <c r="JN7" s="7" t="str">
        <f t="shared" si="15"/>
        <v/>
      </c>
      <c r="JO7" s="7" t="str">
        <f t="shared" si="16"/>
        <v/>
      </c>
      <c r="JP7" s="7" t="str">
        <f t="shared" si="17"/>
        <v/>
      </c>
      <c r="JQ7" s="7" t="str">
        <f t="shared" si="18"/>
        <v/>
      </c>
      <c r="JR7" s="7" t="str">
        <f t="shared" si="18"/>
        <v/>
      </c>
      <c r="JS7" s="7" t="str">
        <f t="shared" si="18"/>
        <v/>
      </c>
      <c r="JT7" s="28">
        <f t="shared" si="19"/>
        <v>28</v>
      </c>
    </row>
    <row r="8" spans="1:280" x14ac:dyDescent="0.2">
      <c r="A8" s="5" t="s">
        <v>2784</v>
      </c>
      <c r="B8" s="46">
        <f t="shared" si="0"/>
        <v>2</v>
      </c>
      <c r="C8" s="46" t="s">
        <v>2324</v>
      </c>
      <c r="D8" s="46" t="s">
        <v>141</v>
      </c>
      <c r="E8" s="7">
        <v>9</v>
      </c>
      <c r="F8" s="7">
        <v>3</v>
      </c>
      <c r="CP8" s="5">
        <f t="shared" si="1"/>
        <v>12</v>
      </c>
      <c r="CT8" s="28">
        <f t="shared" si="2"/>
        <v>12</v>
      </c>
      <c r="GG8" s="5">
        <f t="shared" si="3"/>
        <v>0</v>
      </c>
      <c r="GH8" s="7">
        <f t="shared" si="20"/>
        <v>9</v>
      </c>
      <c r="GI8" s="7">
        <f t="shared" si="21"/>
        <v>3</v>
      </c>
      <c r="GJ8" s="7" t="str">
        <f t="shared" si="22"/>
        <v/>
      </c>
      <c r="GK8" s="7" t="str">
        <f t="shared" si="23"/>
        <v/>
      </c>
      <c r="GL8" s="7" t="str">
        <f t="shared" si="24"/>
        <v/>
      </c>
      <c r="GM8" s="7" t="str">
        <f t="shared" si="25"/>
        <v/>
      </c>
      <c r="GN8" s="7" t="str">
        <f t="shared" si="26"/>
        <v/>
      </c>
      <c r="GO8" s="7" t="str">
        <f t="shared" si="27"/>
        <v/>
      </c>
      <c r="GP8" s="7" t="str">
        <f t="shared" si="28"/>
        <v/>
      </c>
      <c r="GQ8" s="7" t="str">
        <f t="shared" si="29"/>
        <v/>
      </c>
      <c r="GR8" s="7" t="str">
        <f t="shared" si="30"/>
        <v/>
      </c>
      <c r="GS8" s="7" t="str">
        <f t="shared" si="31"/>
        <v/>
      </c>
      <c r="GT8" s="7" t="str">
        <f t="shared" si="32"/>
        <v/>
      </c>
      <c r="GU8" s="7" t="str">
        <f t="shared" si="33"/>
        <v/>
      </c>
      <c r="GV8" s="7" t="str">
        <f t="shared" si="34"/>
        <v/>
      </c>
      <c r="GW8" s="7" t="str">
        <f t="shared" si="35"/>
        <v/>
      </c>
      <c r="GX8" s="7" t="str">
        <f t="shared" si="36"/>
        <v/>
      </c>
      <c r="GY8" s="7" t="str">
        <f t="shared" si="37"/>
        <v/>
      </c>
      <c r="GZ8" s="7" t="str">
        <f t="shared" si="38"/>
        <v/>
      </c>
      <c r="HA8" s="7" t="str">
        <f t="shared" si="39"/>
        <v/>
      </c>
      <c r="HB8" s="7" t="str">
        <f t="shared" si="40"/>
        <v/>
      </c>
      <c r="HC8" s="7" t="str">
        <f t="shared" si="41"/>
        <v/>
      </c>
      <c r="HD8" s="7" t="str">
        <f t="shared" si="42"/>
        <v/>
      </c>
      <c r="HE8" s="7" t="str">
        <f t="shared" si="43"/>
        <v/>
      </c>
      <c r="HF8" s="7" t="str">
        <f t="shared" si="44"/>
        <v/>
      </c>
      <c r="HG8" s="7" t="str">
        <f t="shared" si="45"/>
        <v/>
      </c>
      <c r="HH8" s="7" t="str">
        <f t="shared" si="46"/>
        <v/>
      </c>
      <c r="HI8" s="7" t="str">
        <f t="shared" si="47"/>
        <v/>
      </c>
      <c r="HJ8" s="7" t="str">
        <f t="shared" si="48"/>
        <v/>
      </c>
      <c r="HK8" s="7" t="str">
        <f t="shared" si="49"/>
        <v/>
      </c>
      <c r="HL8" s="7" t="str">
        <f t="shared" si="50"/>
        <v/>
      </c>
      <c r="HM8" s="7" t="str">
        <f t="shared" si="51"/>
        <v/>
      </c>
      <c r="HN8" s="7" t="str">
        <f t="shared" si="52"/>
        <v/>
      </c>
      <c r="HO8" s="7" t="str">
        <f t="shared" si="53"/>
        <v/>
      </c>
      <c r="HP8" s="7" t="str">
        <f t="shared" si="54"/>
        <v/>
      </c>
      <c r="HQ8" s="7" t="str">
        <f t="shared" si="55"/>
        <v/>
      </c>
      <c r="HR8" s="7" t="str">
        <f t="shared" si="56"/>
        <v/>
      </c>
      <c r="HS8" s="7" t="str">
        <f t="shared" si="57"/>
        <v/>
      </c>
      <c r="HT8" s="7" t="str">
        <f t="shared" si="58"/>
        <v/>
      </c>
      <c r="HU8" s="7" t="str">
        <f t="shared" si="59"/>
        <v/>
      </c>
      <c r="HV8" s="7" t="str">
        <f t="shared" si="60"/>
        <v/>
      </c>
      <c r="HW8" s="7" t="str">
        <f t="shared" si="61"/>
        <v/>
      </c>
      <c r="HX8" s="7" t="str">
        <f t="shared" si="62"/>
        <v/>
      </c>
      <c r="HY8" s="7" t="str">
        <f t="shared" si="63"/>
        <v/>
      </c>
      <c r="HZ8" s="7" t="str">
        <f t="shared" si="64"/>
        <v/>
      </c>
      <c r="IA8" s="7" t="str">
        <f t="shared" si="65"/>
        <v/>
      </c>
      <c r="IB8" s="7" t="str">
        <f t="shared" si="66"/>
        <v/>
      </c>
      <c r="IC8" s="7" t="str">
        <f t="shared" si="67"/>
        <v/>
      </c>
      <c r="ID8" s="7" t="str">
        <f t="shared" si="68"/>
        <v/>
      </c>
      <c r="IE8" s="7" t="str">
        <f t="shared" si="69"/>
        <v/>
      </c>
      <c r="IF8" s="7" t="str">
        <f t="shared" si="70"/>
        <v/>
      </c>
      <c r="IG8" s="7" t="str">
        <f t="shared" si="71"/>
        <v/>
      </c>
      <c r="IH8" s="7" t="str">
        <f t="shared" si="72"/>
        <v/>
      </c>
      <c r="II8" s="7" t="str">
        <f t="shared" si="73"/>
        <v/>
      </c>
      <c r="IJ8" s="7" t="str">
        <f t="shared" si="74"/>
        <v/>
      </c>
      <c r="IK8" s="7" t="str">
        <f t="shared" si="75"/>
        <v/>
      </c>
      <c r="IL8" s="7" t="str">
        <f t="shared" si="76"/>
        <v/>
      </c>
      <c r="IM8" s="7" t="str">
        <f t="shared" si="77"/>
        <v/>
      </c>
      <c r="IN8" s="7" t="str">
        <f t="shared" si="78"/>
        <v/>
      </c>
      <c r="IO8" s="7" t="str">
        <f t="shared" si="79"/>
        <v/>
      </c>
      <c r="IP8" s="7" t="str">
        <f t="shared" si="80"/>
        <v/>
      </c>
      <c r="IQ8" s="7" t="str">
        <f t="shared" si="81"/>
        <v/>
      </c>
      <c r="IR8" s="7" t="str">
        <f t="shared" si="82"/>
        <v/>
      </c>
      <c r="IS8" s="7" t="str">
        <f t="shared" si="83"/>
        <v/>
      </c>
      <c r="IT8" s="7" t="str">
        <f t="shared" si="84"/>
        <v/>
      </c>
      <c r="IU8" s="7" t="str">
        <f t="shared" si="85"/>
        <v/>
      </c>
      <c r="IV8" s="7" t="str">
        <f t="shared" si="86"/>
        <v/>
      </c>
      <c r="IW8" s="7" t="str">
        <f t="shared" si="87"/>
        <v/>
      </c>
      <c r="IX8" s="7" t="str">
        <f t="shared" si="88"/>
        <v/>
      </c>
      <c r="IY8" s="7" t="str">
        <f t="shared" si="89"/>
        <v/>
      </c>
      <c r="IZ8" s="7" t="str">
        <f t="shared" si="90"/>
        <v/>
      </c>
      <c r="JA8" s="7" t="str">
        <f t="shared" si="91"/>
        <v/>
      </c>
      <c r="JB8" s="7" t="str">
        <f t="shared" si="92"/>
        <v/>
      </c>
      <c r="JC8" s="7" t="str">
        <f t="shared" si="93"/>
        <v/>
      </c>
      <c r="JD8" s="7" t="str">
        <f t="shared" si="94"/>
        <v/>
      </c>
      <c r="JE8" s="7" t="str">
        <f t="shared" si="95"/>
        <v/>
      </c>
      <c r="JF8" s="7" t="str">
        <f t="shared" si="96"/>
        <v/>
      </c>
      <c r="JG8" s="7" t="str">
        <f t="shared" si="8"/>
        <v/>
      </c>
      <c r="JH8" s="7" t="str">
        <f t="shared" si="9"/>
        <v/>
      </c>
      <c r="JI8" s="7" t="str">
        <f t="shared" si="10"/>
        <v/>
      </c>
      <c r="JJ8" s="7" t="str">
        <f t="shared" si="11"/>
        <v/>
      </c>
      <c r="JK8" s="7" t="str">
        <f t="shared" si="12"/>
        <v/>
      </c>
      <c r="JL8" s="7" t="str">
        <f t="shared" si="13"/>
        <v/>
      </c>
      <c r="JM8" s="7" t="str">
        <f t="shared" si="14"/>
        <v/>
      </c>
      <c r="JN8" s="7" t="str">
        <f t="shared" si="15"/>
        <v/>
      </c>
      <c r="JO8" s="7" t="str">
        <f t="shared" si="16"/>
        <v/>
      </c>
      <c r="JP8" s="7" t="str">
        <f t="shared" si="17"/>
        <v/>
      </c>
      <c r="JQ8" s="7" t="str">
        <f t="shared" si="18"/>
        <v/>
      </c>
      <c r="JR8" s="7" t="str">
        <f t="shared" si="18"/>
        <v/>
      </c>
      <c r="JS8" s="7" t="str">
        <f t="shared" si="18"/>
        <v/>
      </c>
      <c r="JT8" s="28">
        <f t="shared" si="19"/>
        <v>12</v>
      </c>
    </row>
    <row r="9" spans="1:280" x14ac:dyDescent="0.2">
      <c r="A9" s="5" t="s">
        <v>2785</v>
      </c>
      <c r="B9" s="46">
        <f t="shared" si="0"/>
        <v>1</v>
      </c>
      <c r="C9" s="46" t="s">
        <v>2324</v>
      </c>
      <c r="D9" s="46" t="s">
        <v>2324</v>
      </c>
      <c r="E9" s="7">
        <v>18</v>
      </c>
      <c r="CP9" s="5">
        <f t="shared" si="1"/>
        <v>18</v>
      </c>
      <c r="CQ9" s="7">
        <v>2</v>
      </c>
      <c r="CT9" s="28">
        <f t="shared" si="2"/>
        <v>20</v>
      </c>
      <c r="CU9" s="7">
        <v>2</v>
      </c>
      <c r="GG9" s="5">
        <f t="shared" si="3"/>
        <v>2</v>
      </c>
      <c r="GH9" s="7">
        <f t="shared" si="20"/>
        <v>20</v>
      </c>
      <c r="GI9" s="7" t="str">
        <f t="shared" si="21"/>
        <v/>
      </c>
      <c r="GJ9" s="7" t="str">
        <f t="shared" si="22"/>
        <v/>
      </c>
      <c r="GK9" s="7" t="str">
        <f t="shared" si="23"/>
        <v/>
      </c>
      <c r="GL9" s="7" t="str">
        <f t="shared" si="24"/>
        <v/>
      </c>
      <c r="GM9" s="7" t="str">
        <f t="shared" si="25"/>
        <v/>
      </c>
      <c r="GN9" s="7" t="str">
        <f t="shared" si="26"/>
        <v/>
      </c>
      <c r="GO9" s="7" t="str">
        <f t="shared" si="27"/>
        <v/>
      </c>
      <c r="GP9" s="7" t="str">
        <f t="shared" si="28"/>
        <v/>
      </c>
      <c r="GQ9" s="7" t="str">
        <f t="shared" si="29"/>
        <v/>
      </c>
      <c r="GR9" s="7" t="str">
        <f t="shared" si="30"/>
        <v/>
      </c>
      <c r="GS9" s="7" t="str">
        <f t="shared" si="31"/>
        <v/>
      </c>
      <c r="GT9" s="7" t="str">
        <f t="shared" si="32"/>
        <v/>
      </c>
      <c r="GU9" s="7" t="str">
        <f t="shared" si="33"/>
        <v/>
      </c>
      <c r="GV9" s="7" t="str">
        <f t="shared" si="34"/>
        <v/>
      </c>
      <c r="GW9" s="7" t="str">
        <f t="shared" si="35"/>
        <v/>
      </c>
      <c r="GX9" s="7" t="str">
        <f t="shared" si="36"/>
        <v/>
      </c>
      <c r="GY9" s="7" t="str">
        <f t="shared" si="37"/>
        <v/>
      </c>
      <c r="GZ9" s="7" t="str">
        <f t="shared" si="38"/>
        <v/>
      </c>
      <c r="HA9" s="7" t="str">
        <f t="shared" si="39"/>
        <v/>
      </c>
      <c r="HB9" s="7" t="str">
        <f t="shared" si="40"/>
        <v/>
      </c>
      <c r="HC9" s="7" t="str">
        <f t="shared" si="41"/>
        <v/>
      </c>
      <c r="HD9" s="7" t="str">
        <f t="shared" si="42"/>
        <v/>
      </c>
      <c r="HE9" s="7" t="str">
        <f t="shared" si="43"/>
        <v/>
      </c>
      <c r="HF9" s="7" t="str">
        <f t="shared" si="44"/>
        <v/>
      </c>
      <c r="HG9" s="7" t="str">
        <f t="shared" si="45"/>
        <v/>
      </c>
      <c r="HH9" s="7" t="str">
        <f t="shared" si="46"/>
        <v/>
      </c>
      <c r="HI9" s="7" t="str">
        <f t="shared" si="47"/>
        <v/>
      </c>
      <c r="HJ9" s="7" t="str">
        <f t="shared" si="48"/>
        <v/>
      </c>
      <c r="HK9" s="7" t="str">
        <f t="shared" si="49"/>
        <v/>
      </c>
      <c r="HL9" s="7" t="str">
        <f t="shared" si="50"/>
        <v/>
      </c>
      <c r="HM9" s="7" t="str">
        <f t="shared" si="51"/>
        <v/>
      </c>
      <c r="HN9" s="7" t="str">
        <f t="shared" si="52"/>
        <v/>
      </c>
      <c r="HO9" s="7" t="str">
        <f t="shared" si="53"/>
        <v/>
      </c>
      <c r="HP9" s="7" t="str">
        <f t="shared" si="54"/>
        <v/>
      </c>
      <c r="HQ9" s="7" t="str">
        <f t="shared" si="55"/>
        <v/>
      </c>
      <c r="HR9" s="7" t="str">
        <f t="shared" si="56"/>
        <v/>
      </c>
      <c r="HS9" s="7" t="str">
        <f t="shared" si="57"/>
        <v/>
      </c>
      <c r="HT9" s="7" t="str">
        <f t="shared" si="58"/>
        <v/>
      </c>
      <c r="HU9" s="7" t="str">
        <f t="shared" si="59"/>
        <v/>
      </c>
      <c r="HV9" s="7" t="str">
        <f t="shared" si="60"/>
        <v/>
      </c>
      <c r="HW9" s="7" t="str">
        <f t="shared" si="61"/>
        <v/>
      </c>
      <c r="HX9" s="7" t="str">
        <f t="shared" si="62"/>
        <v/>
      </c>
      <c r="HY9" s="7" t="str">
        <f t="shared" si="63"/>
        <v/>
      </c>
      <c r="HZ9" s="7" t="str">
        <f t="shared" si="64"/>
        <v/>
      </c>
      <c r="IA9" s="7" t="str">
        <f t="shared" si="65"/>
        <v/>
      </c>
      <c r="IB9" s="7" t="str">
        <f t="shared" si="66"/>
        <v/>
      </c>
      <c r="IC9" s="7" t="str">
        <f t="shared" si="67"/>
        <v/>
      </c>
      <c r="ID9" s="7" t="str">
        <f t="shared" si="68"/>
        <v/>
      </c>
      <c r="IE9" s="7" t="str">
        <f t="shared" si="69"/>
        <v/>
      </c>
      <c r="IF9" s="7" t="str">
        <f t="shared" si="70"/>
        <v/>
      </c>
      <c r="IG9" s="7" t="str">
        <f t="shared" si="71"/>
        <v/>
      </c>
      <c r="IH9" s="7" t="str">
        <f t="shared" si="72"/>
        <v/>
      </c>
      <c r="II9" s="7" t="str">
        <f t="shared" si="73"/>
        <v/>
      </c>
      <c r="IJ9" s="7" t="str">
        <f t="shared" si="74"/>
        <v/>
      </c>
      <c r="IK9" s="7" t="str">
        <f t="shared" si="75"/>
        <v/>
      </c>
      <c r="IL9" s="7" t="str">
        <f t="shared" si="76"/>
        <v/>
      </c>
      <c r="IM9" s="7" t="str">
        <f t="shared" si="77"/>
        <v/>
      </c>
      <c r="IN9" s="7" t="str">
        <f t="shared" si="78"/>
        <v/>
      </c>
      <c r="IO9" s="7" t="str">
        <f t="shared" si="79"/>
        <v/>
      </c>
      <c r="IP9" s="7" t="str">
        <f t="shared" si="80"/>
        <v/>
      </c>
      <c r="IQ9" s="7" t="str">
        <f t="shared" si="81"/>
        <v/>
      </c>
      <c r="IR9" s="7" t="str">
        <f t="shared" si="82"/>
        <v/>
      </c>
      <c r="IS9" s="7" t="str">
        <f t="shared" si="83"/>
        <v/>
      </c>
      <c r="IT9" s="7" t="str">
        <f t="shared" si="84"/>
        <v/>
      </c>
      <c r="IU9" s="7" t="str">
        <f t="shared" si="85"/>
        <v/>
      </c>
      <c r="IV9" s="7" t="str">
        <f t="shared" si="86"/>
        <v/>
      </c>
      <c r="IW9" s="7" t="str">
        <f t="shared" si="87"/>
        <v/>
      </c>
      <c r="IX9" s="7" t="str">
        <f t="shared" si="88"/>
        <v/>
      </c>
      <c r="IY9" s="7" t="str">
        <f t="shared" si="89"/>
        <v/>
      </c>
      <c r="IZ9" s="7" t="str">
        <f t="shared" si="90"/>
        <v/>
      </c>
      <c r="JA9" s="7" t="str">
        <f t="shared" si="91"/>
        <v/>
      </c>
      <c r="JB9" s="7" t="str">
        <f t="shared" si="92"/>
        <v/>
      </c>
      <c r="JC9" s="7" t="str">
        <f t="shared" si="93"/>
        <v/>
      </c>
      <c r="JD9" s="7" t="str">
        <f t="shared" si="94"/>
        <v/>
      </c>
      <c r="JE9" s="7" t="str">
        <f t="shared" si="95"/>
        <v/>
      </c>
      <c r="JF9" s="7" t="str">
        <f t="shared" si="96"/>
        <v/>
      </c>
      <c r="JG9" s="7" t="str">
        <f t="shared" si="8"/>
        <v/>
      </c>
      <c r="JH9" s="7" t="str">
        <f t="shared" si="9"/>
        <v/>
      </c>
      <c r="JI9" s="7" t="str">
        <f t="shared" si="10"/>
        <v/>
      </c>
      <c r="JJ9" s="7" t="str">
        <f t="shared" si="11"/>
        <v/>
      </c>
      <c r="JK9" s="7" t="str">
        <f t="shared" si="12"/>
        <v/>
      </c>
      <c r="JL9" s="7" t="str">
        <f t="shared" si="13"/>
        <v/>
      </c>
      <c r="JM9" s="7" t="str">
        <f t="shared" si="14"/>
        <v/>
      </c>
      <c r="JN9" s="7" t="str">
        <f t="shared" si="15"/>
        <v/>
      </c>
      <c r="JO9" s="7" t="str">
        <f t="shared" si="16"/>
        <v/>
      </c>
      <c r="JP9" s="7" t="str">
        <f t="shared" si="17"/>
        <v/>
      </c>
      <c r="JQ9" s="7" t="str">
        <f t="shared" si="18"/>
        <v/>
      </c>
      <c r="JR9" s="7" t="str">
        <f t="shared" si="18"/>
        <v/>
      </c>
      <c r="JS9" s="7" t="str">
        <f t="shared" si="18"/>
        <v/>
      </c>
      <c r="JT9" s="28">
        <f t="shared" si="19"/>
        <v>20</v>
      </c>
    </row>
    <row r="10" spans="1:280" x14ac:dyDescent="0.2">
      <c r="A10" s="5" t="s">
        <v>2786</v>
      </c>
      <c r="B10" s="46">
        <f t="shared" si="0"/>
        <v>5</v>
      </c>
      <c r="C10" s="46" t="s">
        <v>2324</v>
      </c>
      <c r="D10" s="46" t="s">
        <v>2787</v>
      </c>
      <c r="E10" s="7">
        <v>15</v>
      </c>
      <c r="F10" s="7">
        <v>17</v>
      </c>
      <c r="G10" s="7">
        <v>13</v>
      </c>
      <c r="H10" s="7">
        <v>9</v>
      </c>
      <c r="I10" s="7">
        <v>2</v>
      </c>
      <c r="CP10" s="5">
        <f t="shared" si="1"/>
        <v>56</v>
      </c>
      <c r="CQ10" s="7">
        <v>3</v>
      </c>
      <c r="CT10" s="28">
        <f t="shared" si="2"/>
        <v>59</v>
      </c>
      <c r="CU10" s="7">
        <v>3</v>
      </c>
      <c r="GG10" s="5">
        <f t="shared" si="3"/>
        <v>3</v>
      </c>
      <c r="GH10" s="7">
        <f t="shared" si="20"/>
        <v>18</v>
      </c>
      <c r="GI10" s="7">
        <f t="shared" si="21"/>
        <v>17</v>
      </c>
      <c r="GJ10" s="7">
        <f t="shared" si="22"/>
        <v>13</v>
      </c>
      <c r="GK10" s="7">
        <f t="shared" si="23"/>
        <v>9</v>
      </c>
      <c r="GL10" s="7">
        <f t="shared" si="24"/>
        <v>2</v>
      </c>
      <c r="GM10" s="7" t="str">
        <f t="shared" si="25"/>
        <v/>
      </c>
      <c r="GN10" s="7" t="str">
        <f t="shared" si="26"/>
        <v/>
      </c>
      <c r="GO10" s="7" t="str">
        <f t="shared" si="27"/>
        <v/>
      </c>
      <c r="GP10" s="7" t="str">
        <f t="shared" si="28"/>
        <v/>
      </c>
      <c r="GQ10" s="7" t="str">
        <f t="shared" si="29"/>
        <v/>
      </c>
      <c r="GR10" s="7" t="str">
        <f t="shared" si="30"/>
        <v/>
      </c>
      <c r="GS10" s="7" t="str">
        <f t="shared" si="31"/>
        <v/>
      </c>
      <c r="GT10" s="7" t="str">
        <f t="shared" si="32"/>
        <v/>
      </c>
      <c r="GU10" s="7" t="str">
        <f t="shared" si="33"/>
        <v/>
      </c>
      <c r="GV10" s="7" t="str">
        <f t="shared" si="34"/>
        <v/>
      </c>
      <c r="GW10" s="7" t="str">
        <f t="shared" si="35"/>
        <v/>
      </c>
      <c r="GX10" s="7" t="str">
        <f t="shared" si="36"/>
        <v/>
      </c>
      <c r="GY10" s="7" t="str">
        <f t="shared" si="37"/>
        <v/>
      </c>
      <c r="GZ10" s="7" t="str">
        <f t="shared" si="38"/>
        <v/>
      </c>
      <c r="HA10" s="7" t="str">
        <f t="shared" si="39"/>
        <v/>
      </c>
      <c r="HB10" s="7" t="str">
        <f t="shared" si="40"/>
        <v/>
      </c>
      <c r="HC10" s="7" t="str">
        <f t="shared" si="41"/>
        <v/>
      </c>
      <c r="HD10" s="7" t="str">
        <f t="shared" si="42"/>
        <v/>
      </c>
      <c r="HE10" s="7" t="str">
        <f t="shared" si="43"/>
        <v/>
      </c>
      <c r="HF10" s="7" t="str">
        <f t="shared" si="44"/>
        <v/>
      </c>
      <c r="HG10" s="7" t="str">
        <f t="shared" si="45"/>
        <v/>
      </c>
      <c r="HH10" s="7" t="str">
        <f t="shared" si="46"/>
        <v/>
      </c>
      <c r="HI10" s="7" t="str">
        <f t="shared" si="47"/>
        <v/>
      </c>
      <c r="HJ10" s="7" t="str">
        <f t="shared" si="48"/>
        <v/>
      </c>
      <c r="HK10" s="7" t="str">
        <f t="shared" si="49"/>
        <v/>
      </c>
      <c r="HL10" s="7" t="str">
        <f t="shared" si="50"/>
        <v/>
      </c>
      <c r="HM10" s="7" t="str">
        <f t="shared" si="51"/>
        <v/>
      </c>
      <c r="HN10" s="7" t="str">
        <f t="shared" si="52"/>
        <v/>
      </c>
      <c r="HO10" s="7" t="str">
        <f t="shared" si="53"/>
        <v/>
      </c>
      <c r="HP10" s="7" t="str">
        <f t="shared" si="54"/>
        <v/>
      </c>
      <c r="HQ10" s="7" t="str">
        <f t="shared" si="55"/>
        <v/>
      </c>
      <c r="HR10" s="7" t="str">
        <f t="shared" si="56"/>
        <v/>
      </c>
      <c r="HS10" s="7" t="str">
        <f t="shared" si="57"/>
        <v/>
      </c>
      <c r="HT10" s="7" t="str">
        <f t="shared" si="58"/>
        <v/>
      </c>
      <c r="HU10" s="7" t="str">
        <f t="shared" si="59"/>
        <v/>
      </c>
      <c r="HV10" s="7" t="str">
        <f t="shared" si="60"/>
        <v/>
      </c>
      <c r="HW10" s="7" t="str">
        <f t="shared" si="61"/>
        <v/>
      </c>
      <c r="HX10" s="7" t="str">
        <f t="shared" si="62"/>
        <v/>
      </c>
      <c r="HY10" s="7" t="str">
        <f t="shared" si="63"/>
        <v/>
      </c>
      <c r="HZ10" s="7" t="str">
        <f t="shared" si="64"/>
        <v/>
      </c>
      <c r="IA10" s="7" t="str">
        <f t="shared" si="65"/>
        <v/>
      </c>
      <c r="IB10" s="7" t="str">
        <f t="shared" si="66"/>
        <v/>
      </c>
      <c r="IC10" s="7" t="str">
        <f t="shared" si="67"/>
        <v/>
      </c>
      <c r="ID10" s="7" t="str">
        <f t="shared" si="68"/>
        <v/>
      </c>
      <c r="IE10" s="7" t="str">
        <f t="shared" si="69"/>
        <v/>
      </c>
      <c r="IF10" s="7" t="str">
        <f t="shared" si="70"/>
        <v/>
      </c>
      <c r="IG10" s="7" t="str">
        <f t="shared" si="71"/>
        <v/>
      </c>
      <c r="IH10" s="7" t="str">
        <f t="shared" si="72"/>
        <v/>
      </c>
      <c r="II10" s="7" t="str">
        <f t="shared" si="73"/>
        <v/>
      </c>
      <c r="IJ10" s="7" t="str">
        <f t="shared" si="74"/>
        <v/>
      </c>
      <c r="IK10" s="7" t="str">
        <f t="shared" si="75"/>
        <v/>
      </c>
      <c r="IL10" s="7" t="str">
        <f t="shared" si="76"/>
        <v/>
      </c>
      <c r="IM10" s="7" t="str">
        <f t="shared" si="77"/>
        <v/>
      </c>
      <c r="IN10" s="7" t="str">
        <f t="shared" si="78"/>
        <v/>
      </c>
      <c r="IO10" s="7" t="str">
        <f t="shared" si="79"/>
        <v/>
      </c>
      <c r="IP10" s="7" t="str">
        <f t="shared" si="80"/>
        <v/>
      </c>
      <c r="IQ10" s="7" t="str">
        <f t="shared" si="81"/>
        <v/>
      </c>
      <c r="IR10" s="7" t="str">
        <f t="shared" si="82"/>
        <v/>
      </c>
      <c r="IS10" s="7" t="str">
        <f t="shared" si="83"/>
        <v/>
      </c>
      <c r="IT10" s="7" t="str">
        <f t="shared" si="84"/>
        <v/>
      </c>
      <c r="IU10" s="7" t="str">
        <f t="shared" si="85"/>
        <v/>
      </c>
      <c r="IV10" s="7" t="str">
        <f t="shared" si="86"/>
        <v/>
      </c>
      <c r="IW10" s="7" t="str">
        <f t="shared" si="87"/>
        <v/>
      </c>
      <c r="IX10" s="7" t="str">
        <f t="shared" si="88"/>
        <v/>
      </c>
      <c r="IY10" s="7" t="str">
        <f t="shared" si="89"/>
        <v/>
      </c>
      <c r="IZ10" s="7" t="str">
        <f t="shared" si="90"/>
        <v/>
      </c>
      <c r="JA10" s="7" t="str">
        <f t="shared" si="91"/>
        <v/>
      </c>
      <c r="JB10" s="7" t="str">
        <f t="shared" si="92"/>
        <v/>
      </c>
      <c r="JC10" s="7" t="str">
        <f t="shared" si="93"/>
        <v/>
      </c>
      <c r="JD10" s="7" t="str">
        <f t="shared" si="94"/>
        <v/>
      </c>
      <c r="JE10" s="7" t="str">
        <f t="shared" si="95"/>
        <v/>
      </c>
      <c r="JF10" s="7" t="str">
        <f t="shared" si="96"/>
        <v/>
      </c>
      <c r="JG10" s="7" t="str">
        <f t="shared" si="8"/>
        <v/>
      </c>
      <c r="JH10" s="7" t="str">
        <f t="shared" si="9"/>
        <v/>
      </c>
      <c r="JI10" s="7" t="str">
        <f t="shared" si="10"/>
        <v/>
      </c>
      <c r="JJ10" s="7" t="str">
        <f t="shared" si="11"/>
        <v/>
      </c>
      <c r="JK10" s="7" t="str">
        <f t="shared" si="12"/>
        <v/>
      </c>
      <c r="JL10" s="7" t="str">
        <f t="shared" si="13"/>
        <v/>
      </c>
      <c r="JM10" s="7" t="str">
        <f t="shared" si="14"/>
        <v/>
      </c>
      <c r="JN10" s="7" t="str">
        <f t="shared" si="15"/>
        <v/>
      </c>
      <c r="JO10" s="7" t="str">
        <f t="shared" si="16"/>
        <v/>
      </c>
      <c r="JP10" s="7" t="str">
        <f t="shared" si="17"/>
        <v/>
      </c>
      <c r="JQ10" s="7" t="str">
        <f t="shared" si="18"/>
        <v/>
      </c>
      <c r="JR10" s="7" t="str">
        <f t="shared" si="18"/>
        <v/>
      </c>
      <c r="JS10" s="7" t="str">
        <f t="shared" si="18"/>
        <v/>
      </c>
      <c r="JT10" s="28">
        <f t="shared" si="19"/>
        <v>59</v>
      </c>
    </row>
    <row r="11" spans="1:280" x14ac:dyDescent="0.2">
      <c r="A11" s="5" t="s">
        <v>2788</v>
      </c>
      <c r="B11" s="46">
        <f t="shared" si="0"/>
        <v>2</v>
      </c>
      <c r="C11" s="46" t="s">
        <v>2324</v>
      </c>
      <c r="D11" s="46" t="s">
        <v>141</v>
      </c>
      <c r="E11" s="7">
        <v>1</v>
      </c>
      <c r="F11" s="7">
        <v>1</v>
      </c>
      <c r="CP11" s="5">
        <f t="shared" si="1"/>
        <v>2</v>
      </c>
      <c r="CQ11" s="7">
        <v>1</v>
      </c>
      <c r="CT11" s="28">
        <f t="shared" si="2"/>
        <v>3</v>
      </c>
      <c r="CV11" s="7">
        <v>1</v>
      </c>
      <c r="GG11" s="5">
        <f t="shared" si="3"/>
        <v>1</v>
      </c>
      <c r="GH11" s="7">
        <f t="shared" si="20"/>
        <v>1</v>
      </c>
      <c r="GI11" s="7">
        <f t="shared" si="21"/>
        <v>2</v>
      </c>
      <c r="GJ11" s="7" t="str">
        <f t="shared" si="22"/>
        <v/>
      </c>
      <c r="GK11" s="7" t="str">
        <f t="shared" si="23"/>
        <v/>
      </c>
      <c r="GL11" s="7" t="str">
        <f t="shared" si="24"/>
        <v/>
      </c>
      <c r="GM11" s="7" t="str">
        <f t="shared" si="25"/>
        <v/>
      </c>
      <c r="GN11" s="7" t="str">
        <f t="shared" si="26"/>
        <v/>
      </c>
      <c r="GO11" s="7" t="str">
        <f t="shared" si="27"/>
        <v/>
      </c>
      <c r="GP11" s="7" t="str">
        <f t="shared" si="28"/>
        <v/>
      </c>
      <c r="GQ11" s="7" t="str">
        <f t="shared" si="29"/>
        <v/>
      </c>
      <c r="GR11" s="7" t="str">
        <f t="shared" si="30"/>
        <v/>
      </c>
      <c r="GS11" s="7" t="str">
        <f t="shared" si="31"/>
        <v/>
      </c>
      <c r="GT11" s="7" t="str">
        <f t="shared" si="32"/>
        <v/>
      </c>
      <c r="GU11" s="7" t="str">
        <f t="shared" si="33"/>
        <v/>
      </c>
      <c r="GV11" s="7" t="str">
        <f t="shared" si="34"/>
        <v/>
      </c>
      <c r="GW11" s="7" t="str">
        <f t="shared" si="35"/>
        <v/>
      </c>
      <c r="GX11" s="7" t="str">
        <f t="shared" si="36"/>
        <v/>
      </c>
      <c r="GY11" s="7" t="str">
        <f t="shared" si="37"/>
        <v/>
      </c>
      <c r="GZ11" s="7" t="str">
        <f t="shared" si="38"/>
        <v/>
      </c>
      <c r="HA11" s="7" t="str">
        <f t="shared" si="39"/>
        <v/>
      </c>
      <c r="HB11" s="7" t="str">
        <f t="shared" si="40"/>
        <v/>
      </c>
      <c r="HC11" s="7" t="str">
        <f t="shared" si="41"/>
        <v/>
      </c>
      <c r="HD11" s="7" t="str">
        <f t="shared" si="42"/>
        <v/>
      </c>
      <c r="HE11" s="7" t="str">
        <f t="shared" si="43"/>
        <v/>
      </c>
      <c r="HF11" s="7" t="str">
        <f t="shared" si="44"/>
        <v/>
      </c>
      <c r="HG11" s="7" t="str">
        <f t="shared" si="45"/>
        <v/>
      </c>
      <c r="HH11" s="7" t="str">
        <f t="shared" si="46"/>
        <v/>
      </c>
      <c r="HI11" s="7" t="str">
        <f t="shared" si="47"/>
        <v/>
      </c>
      <c r="HJ11" s="7" t="str">
        <f t="shared" si="48"/>
        <v/>
      </c>
      <c r="HK11" s="7" t="str">
        <f t="shared" si="49"/>
        <v/>
      </c>
      <c r="HL11" s="7" t="str">
        <f t="shared" si="50"/>
        <v/>
      </c>
      <c r="HM11" s="7" t="str">
        <f t="shared" si="51"/>
        <v/>
      </c>
      <c r="HN11" s="7" t="str">
        <f t="shared" si="52"/>
        <v/>
      </c>
      <c r="HO11" s="7" t="str">
        <f t="shared" si="53"/>
        <v/>
      </c>
      <c r="HP11" s="7" t="str">
        <f t="shared" si="54"/>
        <v/>
      </c>
      <c r="HQ11" s="7" t="str">
        <f t="shared" si="55"/>
        <v/>
      </c>
      <c r="HR11" s="7" t="str">
        <f t="shared" si="56"/>
        <v/>
      </c>
      <c r="HS11" s="7" t="str">
        <f t="shared" si="57"/>
        <v/>
      </c>
      <c r="HT11" s="7" t="str">
        <f t="shared" si="58"/>
        <v/>
      </c>
      <c r="HU11" s="7" t="str">
        <f t="shared" si="59"/>
        <v/>
      </c>
      <c r="HV11" s="7" t="str">
        <f t="shared" si="60"/>
        <v/>
      </c>
      <c r="HW11" s="7" t="str">
        <f t="shared" si="61"/>
        <v/>
      </c>
      <c r="HX11" s="7" t="str">
        <f t="shared" si="62"/>
        <v/>
      </c>
      <c r="HY11" s="7" t="str">
        <f t="shared" si="63"/>
        <v/>
      </c>
      <c r="HZ11" s="7" t="str">
        <f t="shared" si="64"/>
        <v/>
      </c>
      <c r="IA11" s="7" t="str">
        <f t="shared" si="65"/>
        <v/>
      </c>
      <c r="IB11" s="7" t="str">
        <f t="shared" si="66"/>
        <v/>
      </c>
      <c r="IC11" s="7" t="str">
        <f t="shared" si="67"/>
        <v/>
      </c>
      <c r="ID11" s="7" t="str">
        <f t="shared" si="68"/>
        <v/>
      </c>
      <c r="IE11" s="7" t="str">
        <f t="shared" si="69"/>
        <v/>
      </c>
      <c r="IF11" s="7" t="str">
        <f t="shared" si="70"/>
        <v/>
      </c>
      <c r="IG11" s="7" t="str">
        <f t="shared" si="71"/>
        <v/>
      </c>
      <c r="IH11" s="7" t="str">
        <f t="shared" si="72"/>
        <v/>
      </c>
      <c r="II11" s="7" t="str">
        <f t="shared" si="73"/>
        <v/>
      </c>
      <c r="IJ11" s="7" t="str">
        <f t="shared" si="74"/>
        <v/>
      </c>
      <c r="IK11" s="7" t="str">
        <f t="shared" si="75"/>
        <v/>
      </c>
      <c r="IL11" s="7" t="str">
        <f t="shared" si="76"/>
        <v/>
      </c>
      <c r="IM11" s="7" t="str">
        <f t="shared" si="77"/>
        <v/>
      </c>
      <c r="IN11" s="7" t="str">
        <f t="shared" si="78"/>
        <v/>
      </c>
      <c r="IO11" s="7" t="str">
        <f t="shared" si="79"/>
        <v/>
      </c>
      <c r="IP11" s="7" t="str">
        <f t="shared" si="80"/>
        <v/>
      </c>
      <c r="IQ11" s="7" t="str">
        <f t="shared" si="81"/>
        <v/>
      </c>
      <c r="IR11" s="7" t="str">
        <f t="shared" si="82"/>
        <v/>
      </c>
      <c r="IS11" s="7" t="str">
        <f t="shared" si="83"/>
        <v/>
      </c>
      <c r="IT11" s="7" t="str">
        <f t="shared" si="84"/>
        <v/>
      </c>
      <c r="IU11" s="7" t="str">
        <f t="shared" si="85"/>
        <v/>
      </c>
      <c r="IV11" s="7" t="str">
        <f t="shared" si="86"/>
        <v/>
      </c>
      <c r="IW11" s="7" t="str">
        <f t="shared" si="87"/>
        <v/>
      </c>
      <c r="IX11" s="7" t="str">
        <f t="shared" si="88"/>
        <v/>
      </c>
      <c r="IY11" s="7" t="str">
        <f t="shared" si="89"/>
        <v/>
      </c>
      <c r="IZ11" s="7" t="str">
        <f t="shared" si="90"/>
        <v/>
      </c>
      <c r="JA11" s="7" t="str">
        <f t="shared" si="91"/>
        <v/>
      </c>
      <c r="JB11" s="7" t="str">
        <f t="shared" si="92"/>
        <v/>
      </c>
      <c r="JC11" s="7" t="str">
        <f t="shared" si="93"/>
        <v/>
      </c>
      <c r="JD11" s="7" t="str">
        <f t="shared" si="94"/>
        <v/>
      </c>
      <c r="JE11" s="7" t="str">
        <f t="shared" si="95"/>
        <v/>
      </c>
      <c r="JF11" s="7" t="str">
        <f t="shared" si="96"/>
        <v/>
      </c>
      <c r="JG11" s="7" t="str">
        <f t="shared" si="8"/>
        <v/>
      </c>
      <c r="JH11" s="7" t="str">
        <f t="shared" si="9"/>
        <v/>
      </c>
      <c r="JI11" s="7" t="str">
        <f t="shared" si="10"/>
        <v/>
      </c>
      <c r="JJ11" s="7" t="str">
        <f t="shared" si="11"/>
        <v/>
      </c>
      <c r="JK11" s="7" t="str">
        <f t="shared" si="12"/>
        <v/>
      </c>
      <c r="JL11" s="7" t="str">
        <f t="shared" si="13"/>
        <v/>
      </c>
      <c r="JM11" s="7" t="str">
        <f t="shared" si="14"/>
        <v/>
      </c>
      <c r="JN11" s="7" t="str">
        <f t="shared" si="15"/>
        <v/>
      </c>
      <c r="JO11" s="7" t="str">
        <f t="shared" si="16"/>
        <v/>
      </c>
      <c r="JP11" s="7" t="str">
        <f t="shared" si="17"/>
        <v/>
      </c>
      <c r="JQ11" s="7" t="str">
        <f t="shared" si="18"/>
        <v/>
      </c>
      <c r="JR11" s="7" t="str">
        <f t="shared" si="18"/>
        <v/>
      </c>
      <c r="JS11" s="7" t="str">
        <f t="shared" si="18"/>
        <v/>
      </c>
      <c r="JT11" s="28">
        <f t="shared" si="19"/>
        <v>3</v>
      </c>
    </row>
    <row r="12" spans="1:280" x14ac:dyDescent="0.2">
      <c r="A12" s="5" t="s">
        <v>2789</v>
      </c>
      <c r="B12" s="46">
        <f t="shared" si="0"/>
        <v>1</v>
      </c>
      <c r="C12" s="46" t="s">
        <v>2324</v>
      </c>
      <c r="D12" s="46" t="s">
        <v>2324</v>
      </c>
      <c r="E12" s="7">
        <v>1</v>
      </c>
      <c r="CP12" s="5">
        <f t="shared" si="1"/>
        <v>1</v>
      </c>
      <c r="CT12" s="28">
        <f t="shared" si="2"/>
        <v>1</v>
      </c>
      <c r="GG12" s="5">
        <f t="shared" si="3"/>
        <v>0</v>
      </c>
      <c r="GH12" s="7">
        <f t="shared" si="20"/>
        <v>1</v>
      </c>
      <c r="GI12" s="7" t="str">
        <f t="shared" si="21"/>
        <v/>
      </c>
      <c r="GJ12" s="7" t="str">
        <f t="shared" si="22"/>
        <v/>
      </c>
      <c r="GK12" s="7" t="str">
        <f t="shared" si="23"/>
        <v/>
      </c>
      <c r="GL12" s="7" t="str">
        <f t="shared" si="24"/>
        <v/>
      </c>
      <c r="GM12" s="7" t="str">
        <f t="shared" si="25"/>
        <v/>
      </c>
      <c r="GN12" s="7" t="str">
        <f t="shared" si="26"/>
        <v/>
      </c>
      <c r="GO12" s="7" t="str">
        <f t="shared" si="27"/>
        <v/>
      </c>
      <c r="GP12" s="7" t="str">
        <f t="shared" si="28"/>
        <v/>
      </c>
      <c r="GQ12" s="7" t="str">
        <f t="shared" si="29"/>
        <v/>
      </c>
      <c r="GR12" s="7" t="str">
        <f t="shared" si="30"/>
        <v/>
      </c>
      <c r="GS12" s="7" t="str">
        <f t="shared" si="31"/>
        <v/>
      </c>
      <c r="GT12" s="7" t="str">
        <f t="shared" si="32"/>
        <v/>
      </c>
      <c r="GU12" s="7" t="str">
        <f t="shared" si="33"/>
        <v/>
      </c>
      <c r="GV12" s="7" t="str">
        <f t="shared" si="34"/>
        <v/>
      </c>
      <c r="GW12" s="7" t="str">
        <f t="shared" si="35"/>
        <v/>
      </c>
      <c r="GX12" s="7" t="str">
        <f t="shared" si="36"/>
        <v/>
      </c>
      <c r="GY12" s="7" t="str">
        <f t="shared" si="37"/>
        <v/>
      </c>
      <c r="GZ12" s="7" t="str">
        <f t="shared" si="38"/>
        <v/>
      </c>
      <c r="HA12" s="7" t="str">
        <f t="shared" si="39"/>
        <v/>
      </c>
      <c r="HB12" s="7" t="str">
        <f t="shared" si="40"/>
        <v/>
      </c>
      <c r="HC12" s="7" t="str">
        <f t="shared" si="41"/>
        <v/>
      </c>
      <c r="HD12" s="7" t="str">
        <f t="shared" si="42"/>
        <v/>
      </c>
      <c r="HE12" s="7" t="str">
        <f t="shared" si="43"/>
        <v/>
      </c>
      <c r="HF12" s="7" t="str">
        <f t="shared" si="44"/>
        <v/>
      </c>
      <c r="HG12" s="7" t="str">
        <f t="shared" si="45"/>
        <v/>
      </c>
      <c r="HH12" s="7" t="str">
        <f t="shared" si="46"/>
        <v/>
      </c>
      <c r="HI12" s="7" t="str">
        <f t="shared" si="47"/>
        <v/>
      </c>
      <c r="HJ12" s="7" t="str">
        <f t="shared" si="48"/>
        <v/>
      </c>
      <c r="HK12" s="7" t="str">
        <f t="shared" si="49"/>
        <v/>
      </c>
      <c r="HL12" s="7" t="str">
        <f t="shared" si="50"/>
        <v/>
      </c>
      <c r="HM12" s="7" t="str">
        <f t="shared" si="51"/>
        <v/>
      </c>
      <c r="HN12" s="7" t="str">
        <f t="shared" si="52"/>
        <v/>
      </c>
      <c r="HO12" s="7" t="str">
        <f t="shared" si="53"/>
        <v/>
      </c>
      <c r="HP12" s="7" t="str">
        <f t="shared" si="54"/>
        <v/>
      </c>
      <c r="HQ12" s="7" t="str">
        <f t="shared" si="55"/>
        <v/>
      </c>
      <c r="HR12" s="7" t="str">
        <f t="shared" si="56"/>
        <v/>
      </c>
      <c r="HS12" s="7" t="str">
        <f t="shared" si="57"/>
        <v/>
      </c>
      <c r="HT12" s="7" t="str">
        <f t="shared" si="58"/>
        <v/>
      </c>
      <c r="HU12" s="7" t="str">
        <f t="shared" si="59"/>
        <v/>
      </c>
      <c r="HV12" s="7" t="str">
        <f t="shared" si="60"/>
        <v/>
      </c>
      <c r="HW12" s="7" t="str">
        <f t="shared" si="61"/>
        <v/>
      </c>
      <c r="HX12" s="7" t="str">
        <f t="shared" si="62"/>
        <v/>
      </c>
      <c r="HY12" s="7" t="str">
        <f t="shared" si="63"/>
        <v/>
      </c>
      <c r="HZ12" s="7" t="str">
        <f t="shared" si="64"/>
        <v/>
      </c>
      <c r="IA12" s="7" t="str">
        <f t="shared" si="65"/>
        <v/>
      </c>
      <c r="IB12" s="7" t="str">
        <f t="shared" si="66"/>
        <v/>
      </c>
      <c r="IC12" s="7" t="str">
        <f t="shared" si="67"/>
        <v/>
      </c>
      <c r="ID12" s="7" t="str">
        <f t="shared" si="68"/>
        <v/>
      </c>
      <c r="IE12" s="7" t="str">
        <f t="shared" si="69"/>
        <v/>
      </c>
      <c r="IF12" s="7" t="str">
        <f t="shared" si="70"/>
        <v/>
      </c>
      <c r="IG12" s="7" t="str">
        <f t="shared" si="71"/>
        <v/>
      </c>
      <c r="IH12" s="7" t="str">
        <f t="shared" si="72"/>
        <v/>
      </c>
      <c r="II12" s="7" t="str">
        <f t="shared" si="73"/>
        <v/>
      </c>
      <c r="IJ12" s="7" t="str">
        <f t="shared" si="74"/>
        <v/>
      </c>
      <c r="IK12" s="7" t="str">
        <f t="shared" si="75"/>
        <v/>
      </c>
      <c r="IL12" s="7" t="str">
        <f t="shared" si="76"/>
        <v/>
      </c>
      <c r="IM12" s="7" t="str">
        <f t="shared" si="77"/>
        <v/>
      </c>
      <c r="IN12" s="7" t="str">
        <f t="shared" si="78"/>
        <v/>
      </c>
      <c r="IO12" s="7" t="str">
        <f t="shared" si="79"/>
        <v/>
      </c>
      <c r="IP12" s="7" t="str">
        <f t="shared" si="80"/>
        <v/>
      </c>
      <c r="IQ12" s="7" t="str">
        <f t="shared" si="81"/>
        <v/>
      </c>
      <c r="IR12" s="7" t="str">
        <f t="shared" si="82"/>
        <v/>
      </c>
      <c r="IS12" s="7" t="str">
        <f t="shared" si="83"/>
        <v/>
      </c>
      <c r="IT12" s="7" t="str">
        <f t="shared" si="84"/>
        <v/>
      </c>
      <c r="IU12" s="7" t="str">
        <f t="shared" si="85"/>
        <v/>
      </c>
      <c r="IV12" s="7" t="str">
        <f t="shared" si="86"/>
        <v/>
      </c>
      <c r="IW12" s="7" t="str">
        <f t="shared" si="87"/>
        <v/>
      </c>
      <c r="IX12" s="7" t="str">
        <f t="shared" si="88"/>
        <v/>
      </c>
      <c r="IY12" s="7" t="str">
        <f t="shared" si="89"/>
        <v/>
      </c>
      <c r="IZ12" s="7" t="str">
        <f t="shared" si="90"/>
        <v/>
      </c>
      <c r="JA12" s="7" t="str">
        <f t="shared" si="91"/>
        <v/>
      </c>
      <c r="JB12" s="7" t="str">
        <f t="shared" si="92"/>
        <v/>
      </c>
      <c r="JC12" s="7" t="str">
        <f t="shared" si="93"/>
        <v/>
      </c>
      <c r="JD12" s="7" t="str">
        <f t="shared" si="94"/>
        <v/>
      </c>
      <c r="JE12" s="7" t="str">
        <f t="shared" si="95"/>
        <v/>
      </c>
      <c r="JF12" s="7" t="str">
        <f t="shared" si="96"/>
        <v/>
      </c>
      <c r="JG12" s="7" t="str">
        <f t="shared" si="8"/>
        <v/>
      </c>
      <c r="JH12" s="7" t="str">
        <f t="shared" si="9"/>
        <v/>
      </c>
      <c r="JI12" s="7" t="str">
        <f t="shared" si="10"/>
        <v/>
      </c>
      <c r="JJ12" s="7" t="str">
        <f t="shared" si="11"/>
        <v/>
      </c>
      <c r="JK12" s="7" t="str">
        <f t="shared" si="12"/>
        <v/>
      </c>
      <c r="JL12" s="7" t="str">
        <f t="shared" si="13"/>
        <v/>
      </c>
      <c r="JM12" s="7" t="str">
        <f t="shared" si="14"/>
        <v/>
      </c>
      <c r="JN12" s="7" t="str">
        <f t="shared" si="15"/>
        <v/>
      </c>
      <c r="JO12" s="7" t="str">
        <f t="shared" si="16"/>
        <v/>
      </c>
      <c r="JP12" s="7" t="str">
        <f t="shared" si="17"/>
        <v/>
      </c>
      <c r="JQ12" s="7" t="str">
        <f t="shared" si="18"/>
        <v/>
      </c>
      <c r="JR12" s="7" t="str">
        <f t="shared" si="18"/>
        <v/>
      </c>
      <c r="JS12" s="7" t="str">
        <f t="shared" si="18"/>
        <v/>
      </c>
      <c r="JT12" s="28">
        <f t="shared" si="19"/>
        <v>1</v>
      </c>
    </row>
    <row r="13" spans="1:280" x14ac:dyDescent="0.2">
      <c r="A13" s="5" t="s">
        <v>2790</v>
      </c>
      <c r="B13" s="46">
        <f t="shared" si="0"/>
        <v>1</v>
      </c>
      <c r="C13" s="46" t="s">
        <v>141</v>
      </c>
      <c r="D13" s="46" t="s">
        <v>141</v>
      </c>
      <c r="F13" s="7">
        <v>12</v>
      </c>
      <c r="CP13" s="5">
        <f t="shared" si="1"/>
        <v>12</v>
      </c>
      <c r="CQ13" s="7">
        <v>4</v>
      </c>
      <c r="CT13" s="28">
        <f t="shared" si="2"/>
        <v>16</v>
      </c>
      <c r="CV13" s="7">
        <v>4</v>
      </c>
      <c r="GG13" s="5">
        <f t="shared" si="3"/>
        <v>4</v>
      </c>
      <c r="GH13" s="7" t="str">
        <f t="shared" si="20"/>
        <v/>
      </c>
      <c r="GI13" s="7">
        <f t="shared" si="21"/>
        <v>16</v>
      </c>
      <c r="GJ13" s="7" t="str">
        <f t="shared" si="22"/>
        <v/>
      </c>
      <c r="GK13" s="7" t="str">
        <f t="shared" si="23"/>
        <v/>
      </c>
      <c r="GL13" s="7" t="str">
        <f t="shared" si="24"/>
        <v/>
      </c>
      <c r="GM13" s="7" t="str">
        <f t="shared" si="25"/>
        <v/>
      </c>
      <c r="GN13" s="7" t="str">
        <f t="shared" si="26"/>
        <v/>
      </c>
      <c r="GO13" s="7" t="str">
        <f t="shared" si="27"/>
        <v/>
      </c>
      <c r="GP13" s="7" t="str">
        <f t="shared" si="28"/>
        <v/>
      </c>
      <c r="GQ13" s="7" t="str">
        <f t="shared" si="29"/>
        <v/>
      </c>
      <c r="GR13" s="7" t="str">
        <f t="shared" si="30"/>
        <v/>
      </c>
      <c r="GS13" s="7" t="str">
        <f t="shared" si="31"/>
        <v/>
      </c>
      <c r="GT13" s="7" t="str">
        <f t="shared" si="32"/>
        <v/>
      </c>
      <c r="GU13" s="7" t="str">
        <f t="shared" si="33"/>
        <v/>
      </c>
      <c r="GV13" s="7" t="str">
        <f t="shared" si="34"/>
        <v/>
      </c>
      <c r="GW13" s="7" t="str">
        <f t="shared" si="35"/>
        <v/>
      </c>
      <c r="GX13" s="7" t="str">
        <f t="shared" si="36"/>
        <v/>
      </c>
      <c r="GY13" s="7" t="str">
        <f t="shared" si="37"/>
        <v/>
      </c>
      <c r="GZ13" s="7" t="str">
        <f t="shared" si="38"/>
        <v/>
      </c>
      <c r="HA13" s="7" t="str">
        <f t="shared" si="39"/>
        <v/>
      </c>
      <c r="HB13" s="7" t="str">
        <f t="shared" si="40"/>
        <v/>
      </c>
      <c r="HC13" s="7" t="str">
        <f t="shared" si="41"/>
        <v/>
      </c>
      <c r="HD13" s="7" t="str">
        <f t="shared" si="42"/>
        <v/>
      </c>
      <c r="HE13" s="7" t="str">
        <f t="shared" si="43"/>
        <v/>
      </c>
      <c r="HF13" s="7" t="str">
        <f t="shared" si="44"/>
        <v/>
      </c>
      <c r="HG13" s="7" t="str">
        <f t="shared" si="45"/>
        <v/>
      </c>
      <c r="HH13" s="7" t="str">
        <f t="shared" si="46"/>
        <v/>
      </c>
      <c r="HI13" s="7" t="str">
        <f t="shared" si="47"/>
        <v/>
      </c>
      <c r="HJ13" s="7" t="str">
        <f t="shared" si="48"/>
        <v/>
      </c>
      <c r="HK13" s="7" t="str">
        <f t="shared" si="49"/>
        <v/>
      </c>
      <c r="HL13" s="7" t="str">
        <f t="shared" si="50"/>
        <v/>
      </c>
      <c r="HM13" s="7" t="str">
        <f t="shared" si="51"/>
        <v/>
      </c>
      <c r="HN13" s="7" t="str">
        <f t="shared" si="52"/>
        <v/>
      </c>
      <c r="HO13" s="7" t="str">
        <f t="shared" si="53"/>
        <v/>
      </c>
      <c r="HP13" s="7" t="str">
        <f t="shared" si="54"/>
        <v/>
      </c>
      <c r="HQ13" s="7" t="str">
        <f t="shared" si="55"/>
        <v/>
      </c>
      <c r="HR13" s="7" t="str">
        <f t="shared" si="56"/>
        <v/>
      </c>
      <c r="HS13" s="7" t="str">
        <f t="shared" si="57"/>
        <v/>
      </c>
      <c r="HT13" s="7" t="str">
        <f t="shared" si="58"/>
        <v/>
      </c>
      <c r="HU13" s="7" t="str">
        <f t="shared" si="59"/>
        <v/>
      </c>
      <c r="HV13" s="7" t="str">
        <f t="shared" si="60"/>
        <v/>
      </c>
      <c r="HW13" s="7" t="str">
        <f t="shared" si="61"/>
        <v/>
      </c>
      <c r="HX13" s="7" t="str">
        <f t="shared" si="62"/>
        <v/>
      </c>
      <c r="HY13" s="7" t="str">
        <f t="shared" si="63"/>
        <v/>
      </c>
      <c r="HZ13" s="7" t="str">
        <f t="shared" si="64"/>
        <v/>
      </c>
      <c r="IA13" s="7" t="str">
        <f t="shared" si="65"/>
        <v/>
      </c>
      <c r="IB13" s="7" t="str">
        <f t="shared" si="66"/>
        <v/>
      </c>
      <c r="IC13" s="7" t="str">
        <f t="shared" si="67"/>
        <v/>
      </c>
      <c r="ID13" s="7" t="str">
        <f t="shared" si="68"/>
        <v/>
      </c>
      <c r="IE13" s="7" t="str">
        <f t="shared" si="69"/>
        <v/>
      </c>
      <c r="IF13" s="7" t="str">
        <f t="shared" si="70"/>
        <v/>
      </c>
      <c r="IG13" s="7" t="str">
        <f t="shared" si="71"/>
        <v/>
      </c>
      <c r="IH13" s="7" t="str">
        <f t="shared" si="72"/>
        <v/>
      </c>
      <c r="II13" s="7" t="str">
        <f t="shared" si="73"/>
        <v/>
      </c>
      <c r="IJ13" s="7" t="str">
        <f t="shared" si="74"/>
        <v/>
      </c>
      <c r="IK13" s="7" t="str">
        <f t="shared" si="75"/>
        <v/>
      </c>
      <c r="IL13" s="7" t="str">
        <f t="shared" si="76"/>
        <v/>
      </c>
      <c r="IM13" s="7" t="str">
        <f t="shared" si="77"/>
        <v/>
      </c>
      <c r="IN13" s="7" t="str">
        <f t="shared" si="78"/>
        <v/>
      </c>
      <c r="IO13" s="7" t="str">
        <f t="shared" si="79"/>
        <v/>
      </c>
      <c r="IP13" s="7" t="str">
        <f t="shared" si="80"/>
        <v/>
      </c>
      <c r="IQ13" s="7" t="str">
        <f t="shared" si="81"/>
        <v/>
      </c>
      <c r="IR13" s="7" t="str">
        <f t="shared" si="82"/>
        <v/>
      </c>
      <c r="IS13" s="7" t="str">
        <f t="shared" si="83"/>
        <v/>
      </c>
      <c r="IT13" s="7" t="str">
        <f t="shared" si="84"/>
        <v/>
      </c>
      <c r="IU13" s="7" t="str">
        <f t="shared" si="85"/>
        <v/>
      </c>
      <c r="IV13" s="7" t="str">
        <f t="shared" si="86"/>
        <v/>
      </c>
      <c r="IW13" s="7" t="str">
        <f t="shared" si="87"/>
        <v/>
      </c>
      <c r="IX13" s="7" t="str">
        <f t="shared" si="88"/>
        <v/>
      </c>
      <c r="IY13" s="7" t="str">
        <f t="shared" si="89"/>
        <v/>
      </c>
      <c r="IZ13" s="7" t="str">
        <f t="shared" si="90"/>
        <v/>
      </c>
      <c r="JA13" s="7" t="str">
        <f t="shared" si="91"/>
        <v/>
      </c>
      <c r="JB13" s="7" t="str">
        <f t="shared" si="92"/>
        <v/>
      </c>
      <c r="JC13" s="7" t="str">
        <f t="shared" si="93"/>
        <v/>
      </c>
      <c r="JD13" s="7" t="str">
        <f t="shared" si="94"/>
        <v/>
      </c>
      <c r="JE13" s="7" t="str">
        <f t="shared" si="95"/>
        <v/>
      </c>
      <c r="JF13" s="7" t="str">
        <f t="shared" si="96"/>
        <v/>
      </c>
      <c r="JG13" s="7" t="str">
        <f t="shared" si="8"/>
        <v/>
      </c>
      <c r="JH13" s="7" t="str">
        <f t="shared" si="9"/>
        <v/>
      </c>
      <c r="JI13" s="7" t="str">
        <f t="shared" si="10"/>
        <v/>
      </c>
      <c r="JJ13" s="7" t="str">
        <f t="shared" si="11"/>
        <v/>
      </c>
      <c r="JK13" s="7" t="str">
        <f t="shared" si="12"/>
        <v/>
      </c>
      <c r="JL13" s="7" t="str">
        <f t="shared" si="13"/>
        <v/>
      </c>
      <c r="JM13" s="7" t="str">
        <f t="shared" si="14"/>
        <v/>
      </c>
      <c r="JN13" s="7" t="str">
        <f t="shared" si="15"/>
        <v/>
      </c>
      <c r="JO13" s="7" t="str">
        <f t="shared" si="16"/>
        <v/>
      </c>
      <c r="JP13" s="7" t="str">
        <f t="shared" si="17"/>
        <v/>
      </c>
      <c r="JQ13" s="7" t="str">
        <f t="shared" si="18"/>
        <v/>
      </c>
      <c r="JR13" s="7" t="str">
        <f t="shared" si="18"/>
        <v/>
      </c>
      <c r="JS13" s="7" t="str">
        <f t="shared" si="18"/>
        <v/>
      </c>
      <c r="JT13" s="28">
        <f t="shared" si="19"/>
        <v>16</v>
      </c>
    </row>
    <row r="14" spans="1:280" x14ac:dyDescent="0.2">
      <c r="A14" s="5" t="s">
        <v>2791</v>
      </c>
      <c r="B14" s="46">
        <f t="shared" si="0"/>
        <v>2</v>
      </c>
      <c r="C14" s="46" t="s">
        <v>141</v>
      </c>
      <c r="D14" s="46" t="s">
        <v>2792</v>
      </c>
      <c r="F14" s="7">
        <v>7</v>
      </c>
      <c r="G14" s="7">
        <v>5</v>
      </c>
      <c r="CP14" s="5">
        <f t="shared" si="1"/>
        <v>12</v>
      </c>
      <c r="CT14" s="28">
        <f t="shared" si="2"/>
        <v>12</v>
      </c>
      <c r="GG14" s="5">
        <f t="shared" si="3"/>
        <v>0</v>
      </c>
      <c r="GH14" s="7" t="str">
        <f t="shared" si="20"/>
        <v/>
      </c>
      <c r="GI14" s="7">
        <f t="shared" si="21"/>
        <v>7</v>
      </c>
      <c r="GJ14" s="7">
        <f t="shared" si="22"/>
        <v>5</v>
      </c>
      <c r="GK14" s="7" t="str">
        <f t="shared" si="23"/>
        <v/>
      </c>
      <c r="GL14" s="7" t="str">
        <f t="shared" si="24"/>
        <v/>
      </c>
      <c r="GM14" s="7" t="str">
        <f t="shared" si="25"/>
        <v/>
      </c>
      <c r="GN14" s="7" t="str">
        <f t="shared" si="26"/>
        <v/>
      </c>
      <c r="GO14" s="7" t="str">
        <f t="shared" si="27"/>
        <v/>
      </c>
      <c r="GP14" s="7" t="str">
        <f t="shared" si="28"/>
        <v/>
      </c>
      <c r="GQ14" s="7" t="str">
        <f t="shared" si="29"/>
        <v/>
      </c>
      <c r="GR14" s="7" t="str">
        <f t="shared" si="30"/>
        <v/>
      </c>
      <c r="GS14" s="7" t="str">
        <f t="shared" si="31"/>
        <v/>
      </c>
      <c r="GT14" s="7" t="str">
        <f t="shared" si="32"/>
        <v/>
      </c>
      <c r="GU14" s="7" t="str">
        <f t="shared" si="33"/>
        <v/>
      </c>
      <c r="GV14" s="7" t="str">
        <f t="shared" si="34"/>
        <v/>
      </c>
      <c r="GW14" s="7" t="str">
        <f t="shared" si="35"/>
        <v/>
      </c>
      <c r="GX14" s="7" t="str">
        <f t="shared" si="36"/>
        <v/>
      </c>
      <c r="GY14" s="7" t="str">
        <f t="shared" si="37"/>
        <v/>
      </c>
      <c r="GZ14" s="7" t="str">
        <f t="shared" si="38"/>
        <v/>
      </c>
      <c r="HA14" s="7" t="str">
        <f t="shared" si="39"/>
        <v/>
      </c>
      <c r="HB14" s="7" t="str">
        <f t="shared" si="40"/>
        <v/>
      </c>
      <c r="HC14" s="7" t="str">
        <f t="shared" si="41"/>
        <v/>
      </c>
      <c r="HD14" s="7" t="str">
        <f t="shared" si="42"/>
        <v/>
      </c>
      <c r="HE14" s="7" t="str">
        <f t="shared" si="43"/>
        <v/>
      </c>
      <c r="HF14" s="7" t="str">
        <f t="shared" si="44"/>
        <v/>
      </c>
      <c r="HG14" s="7" t="str">
        <f t="shared" si="45"/>
        <v/>
      </c>
      <c r="HH14" s="7" t="str">
        <f t="shared" si="46"/>
        <v/>
      </c>
      <c r="HI14" s="7" t="str">
        <f t="shared" si="47"/>
        <v/>
      </c>
      <c r="HJ14" s="7" t="str">
        <f t="shared" si="48"/>
        <v/>
      </c>
      <c r="HK14" s="7" t="str">
        <f t="shared" si="49"/>
        <v/>
      </c>
      <c r="HL14" s="7" t="str">
        <f t="shared" si="50"/>
        <v/>
      </c>
      <c r="HM14" s="7" t="str">
        <f t="shared" si="51"/>
        <v/>
      </c>
      <c r="HN14" s="7" t="str">
        <f t="shared" si="52"/>
        <v/>
      </c>
      <c r="HO14" s="7" t="str">
        <f t="shared" si="53"/>
        <v/>
      </c>
      <c r="HP14" s="7" t="str">
        <f t="shared" si="54"/>
        <v/>
      </c>
      <c r="HQ14" s="7" t="str">
        <f t="shared" si="55"/>
        <v/>
      </c>
      <c r="HR14" s="7" t="str">
        <f t="shared" si="56"/>
        <v/>
      </c>
      <c r="HS14" s="7" t="str">
        <f t="shared" si="57"/>
        <v/>
      </c>
      <c r="HT14" s="7" t="str">
        <f t="shared" si="58"/>
        <v/>
      </c>
      <c r="HU14" s="7" t="str">
        <f t="shared" si="59"/>
        <v/>
      </c>
      <c r="HV14" s="7" t="str">
        <f t="shared" si="60"/>
        <v/>
      </c>
      <c r="HW14" s="7" t="str">
        <f t="shared" si="61"/>
        <v/>
      </c>
      <c r="HX14" s="7" t="str">
        <f t="shared" si="62"/>
        <v/>
      </c>
      <c r="HY14" s="7" t="str">
        <f t="shared" si="63"/>
        <v/>
      </c>
      <c r="HZ14" s="7" t="str">
        <f t="shared" si="64"/>
        <v/>
      </c>
      <c r="IA14" s="7" t="str">
        <f t="shared" si="65"/>
        <v/>
      </c>
      <c r="IB14" s="7" t="str">
        <f t="shared" si="66"/>
        <v/>
      </c>
      <c r="IC14" s="7" t="str">
        <f t="shared" si="67"/>
        <v/>
      </c>
      <c r="ID14" s="7" t="str">
        <f t="shared" si="68"/>
        <v/>
      </c>
      <c r="IE14" s="7" t="str">
        <f t="shared" si="69"/>
        <v/>
      </c>
      <c r="IF14" s="7" t="str">
        <f t="shared" si="70"/>
        <v/>
      </c>
      <c r="IG14" s="7" t="str">
        <f t="shared" si="71"/>
        <v/>
      </c>
      <c r="IH14" s="7" t="str">
        <f t="shared" si="72"/>
        <v/>
      </c>
      <c r="II14" s="7" t="str">
        <f t="shared" si="73"/>
        <v/>
      </c>
      <c r="IJ14" s="7" t="str">
        <f t="shared" si="74"/>
        <v/>
      </c>
      <c r="IK14" s="7" t="str">
        <f t="shared" si="75"/>
        <v/>
      </c>
      <c r="IL14" s="7" t="str">
        <f t="shared" si="76"/>
        <v/>
      </c>
      <c r="IM14" s="7" t="str">
        <f t="shared" si="77"/>
        <v/>
      </c>
      <c r="IN14" s="7" t="str">
        <f t="shared" si="78"/>
        <v/>
      </c>
      <c r="IO14" s="7" t="str">
        <f t="shared" si="79"/>
        <v/>
      </c>
      <c r="IP14" s="7" t="str">
        <f t="shared" si="80"/>
        <v/>
      </c>
      <c r="IQ14" s="7" t="str">
        <f t="shared" si="81"/>
        <v/>
      </c>
      <c r="IR14" s="7" t="str">
        <f t="shared" si="82"/>
        <v/>
      </c>
      <c r="IS14" s="7" t="str">
        <f t="shared" si="83"/>
        <v/>
      </c>
      <c r="IT14" s="7" t="str">
        <f t="shared" si="84"/>
        <v/>
      </c>
      <c r="IU14" s="7" t="str">
        <f t="shared" si="85"/>
        <v/>
      </c>
      <c r="IV14" s="7" t="str">
        <f t="shared" si="86"/>
        <v/>
      </c>
      <c r="IW14" s="7" t="str">
        <f t="shared" si="87"/>
        <v/>
      </c>
      <c r="IX14" s="7" t="str">
        <f t="shared" si="88"/>
        <v/>
      </c>
      <c r="IY14" s="7" t="str">
        <f t="shared" si="89"/>
        <v/>
      </c>
      <c r="IZ14" s="7" t="str">
        <f t="shared" si="90"/>
        <v/>
      </c>
      <c r="JA14" s="7" t="str">
        <f t="shared" si="91"/>
        <v/>
      </c>
      <c r="JB14" s="7" t="str">
        <f t="shared" si="92"/>
        <v/>
      </c>
      <c r="JC14" s="7" t="str">
        <f t="shared" si="93"/>
        <v/>
      </c>
      <c r="JD14" s="7" t="str">
        <f t="shared" si="94"/>
        <v/>
      </c>
      <c r="JE14" s="7" t="str">
        <f t="shared" si="95"/>
        <v/>
      </c>
      <c r="JF14" s="7" t="str">
        <f t="shared" si="96"/>
        <v/>
      </c>
      <c r="JG14" s="7" t="str">
        <f t="shared" si="8"/>
        <v/>
      </c>
      <c r="JH14" s="7" t="str">
        <f t="shared" si="9"/>
        <v/>
      </c>
      <c r="JI14" s="7" t="str">
        <f t="shared" si="10"/>
        <v/>
      </c>
      <c r="JJ14" s="7" t="str">
        <f t="shared" si="11"/>
        <v/>
      </c>
      <c r="JK14" s="7" t="str">
        <f t="shared" si="12"/>
        <v/>
      </c>
      <c r="JL14" s="7" t="str">
        <f t="shared" si="13"/>
        <v/>
      </c>
      <c r="JM14" s="7" t="str">
        <f t="shared" si="14"/>
        <v/>
      </c>
      <c r="JN14" s="7" t="str">
        <f t="shared" si="15"/>
        <v/>
      </c>
      <c r="JO14" s="7" t="str">
        <f t="shared" si="16"/>
        <v/>
      </c>
      <c r="JP14" s="7" t="str">
        <f t="shared" si="17"/>
        <v/>
      </c>
      <c r="JQ14" s="7" t="str">
        <f t="shared" si="18"/>
        <v/>
      </c>
      <c r="JR14" s="7" t="str">
        <f t="shared" si="18"/>
        <v/>
      </c>
      <c r="JS14" s="7" t="str">
        <f t="shared" si="18"/>
        <v/>
      </c>
      <c r="JT14" s="28">
        <f t="shared" si="19"/>
        <v>12</v>
      </c>
    </row>
    <row r="15" spans="1:280" x14ac:dyDescent="0.2">
      <c r="A15" s="5" t="s">
        <v>2793</v>
      </c>
      <c r="B15" s="46">
        <f t="shared" si="0"/>
        <v>1</v>
      </c>
      <c r="C15" s="46" t="s">
        <v>141</v>
      </c>
      <c r="D15" s="46" t="s">
        <v>141</v>
      </c>
      <c r="F15" s="7">
        <v>4</v>
      </c>
      <c r="CP15" s="5">
        <f t="shared" si="1"/>
        <v>4</v>
      </c>
      <c r="CQ15" s="7">
        <v>1</v>
      </c>
      <c r="CT15" s="28">
        <f t="shared" si="2"/>
        <v>5</v>
      </c>
      <c r="CV15" s="7">
        <v>1</v>
      </c>
      <c r="GG15" s="5">
        <f t="shared" si="3"/>
        <v>1</v>
      </c>
      <c r="GH15" s="7" t="str">
        <f t="shared" si="20"/>
        <v/>
      </c>
      <c r="GI15" s="7">
        <f t="shared" si="21"/>
        <v>5</v>
      </c>
      <c r="GJ15" s="7" t="str">
        <f t="shared" si="22"/>
        <v/>
      </c>
      <c r="GK15" s="7" t="str">
        <f t="shared" si="23"/>
        <v/>
      </c>
      <c r="GL15" s="7" t="str">
        <f t="shared" si="24"/>
        <v/>
      </c>
      <c r="GM15" s="7" t="str">
        <f t="shared" si="25"/>
        <v/>
      </c>
      <c r="GN15" s="7" t="str">
        <f t="shared" si="26"/>
        <v/>
      </c>
      <c r="GO15" s="7" t="str">
        <f t="shared" si="27"/>
        <v/>
      </c>
      <c r="GP15" s="7" t="str">
        <f t="shared" si="28"/>
        <v/>
      </c>
      <c r="GQ15" s="7" t="str">
        <f t="shared" si="29"/>
        <v/>
      </c>
      <c r="GR15" s="7" t="str">
        <f t="shared" si="30"/>
        <v/>
      </c>
      <c r="GS15" s="7" t="str">
        <f t="shared" si="31"/>
        <v/>
      </c>
      <c r="GT15" s="7" t="str">
        <f t="shared" si="32"/>
        <v/>
      </c>
      <c r="GU15" s="7" t="str">
        <f t="shared" si="33"/>
        <v/>
      </c>
      <c r="GV15" s="7" t="str">
        <f t="shared" si="34"/>
        <v/>
      </c>
      <c r="GW15" s="7" t="str">
        <f t="shared" si="35"/>
        <v/>
      </c>
      <c r="GX15" s="7" t="str">
        <f t="shared" si="36"/>
        <v/>
      </c>
      <c r="GY15" s="7" t="str">
        <f t="shared" si="37"/>
        <v/>
      </c>
      <c r="GZ15" s="7" t="str">
        <f t="shared" si="38"/>
        <v/>
      </c>
      <c r="HA15" s="7" t="str">
        <f t="shared" si="39"/>
        <v/>
      </c>
      <c r="HB15" s="7" t="str">
        <f t="shared" si="40"/>
        <v/>
      </c>
      <c r="HC15" s="7" t="str">
        <f t="shared" si="41"/>
        <v/>
      </c>
      <c r="HD15" s="7" t="str">
        <f t="shared" si="42"/>
        <v/>
      </c>
      <c r="HE15" s="7" t="str">
        <f t="shared" si="43"/>
        <v/>
      </c>
      <c r="HF15" s="7" t="str">
        <f t="shared" si="44"/>
        <v/>
      </c>
      <c r="HG15" s="7" t="str">
        <f t="shared" si="45"/>
        <v/>
      </c>
      <c r="HH15" s="7" t="str">
        <f t="shared" si="46"/>
        <v/>
      </c>
      <c r="HI15" s="7" t="str">
        <f t="shared" si="47"/>
        <v/>
      </c>
      <c r="HJ15" s="7" t="str">
        <f t="shared" si="48"/>
        <v/>
      </c>
      <c r="HK15" s="7" t="str">
        <f t="shared" si="49"/>
        <v/>
      </c>
      <c r="HL15" s="7" t="str">
        <f t="shared" si="50"/>
        <v/>
      </c>
      <c r="HM15" s="7" t="str">
        <f t="shared" si="51"/>
        <v/>
      </c>
      <c r="HN15" s="7" t="str">
        <f t="shared" si="52"/>
        <v/>
      </c>
      <c r="HO15" s="7" t="str">
        <f t="shared" si="53"/>
        <v/>
      </c>
      <c r="HP15" s="7" t="str">
        <f t="shared" si="54"/>
        <v/>
      </c>
      <c r="HQ15" s="7" t="str">
        <f t="shared" si="55"/>
        <v/>
      </c>
      <c r="HR15" s="7" t="str">
        <f t="shared" si="56"/>
        <v/>
      </c>
      <c r="HS15" s="7" t="str">
        <f t="shared" si="57"/>
        <v/>
      </c>
      <c r="HT15" s="7" t="str">
        <f t="shared" si="58"/>
        <v/>
      </c>
      <c r="HU15" s="7" t="str">
        <f t="shared" si="59"/>
        <v/>
      </c>
      <c r="HV15" s="7" t="str">
        <f t="shared" si="60"/>
        <v/>
      </c>
      <c r="HW15" s="7" t="str">
        <f t="shared" si="61"/>
        <v/>
      </c>
      <c r="HX15" s="7" t="str">
        <f t="shared" si="62"/>
        <v/>
      </c>
      <c r="HY15" s="7" t="str">
        <f t="shared" si="63"/>
        <v/>
      </c>
      <c r="HZ15" s="7" t="str">
        <f t="shared" si="64"/>
        <v/>
      </c>
      <c r="IA15" s="7" t="str">
        <f t="shared" si="65"/>
        <v/>
      </c>
      <c r="IB15" s="7" t="str">
        <f t="shared" si="66"/>
        <v/>
      </c>
      <c r="IC15" s="7" t="str">
        <f t="shared" si="67"/>
        <v/>
      </c>
      <c r="ID15" s="7" t="str">
        <f t="shared" si="68"/>
        <v/>
      </c>
      <c r="IE15" s="7" t="str">
        <f t="shared" si="69"/>
        <v/>
      </c>
      <c r="IF15" s="7" t="str">
        <f t="shared" si="70"/>
        <v/>
      </c>
      <c r="IG15" s="7" t="str">
        <f t="shared" si="71"/>
        <v/>
      </c>
      <c r="IH15" s="7" t="str">
        <f t="shared" si="72"/>
        <v/>
      </c>
      <c r="II15" s="7" t="str">
        <f t="shared" si="73"/>
        <v/>
      </c>
      <c r="IJ15" s="7" t="str">
        <f t="shared" si="74"/>
        <v/>
      </c>
      <c r="IK15" s="7" t="str">
        <f t="shared" si="75"/>
        <v/>
      </c>
      <c r="IL15" s="7" t="str">
        <f t="shared" si="76"/>
        <v/>
      </c>
      <c r="IM15" s="7" t="str">
        <f t="shared" si="77"/>
        <v/>
      </c>
      <c r="IN15" s="7" t="str">
        <f t="shared" si="78"/>
        <v/>
      </c>
      <c r="IO15" s="7" t="str">
        <f t="shared" si="79"/>
        <v/>
      </c>
      <c r="IP15" s="7" t="str">
        <f t="shared" si="80"/>
        <v/>
      </c>
      <c r="IQ15" s="7" t="str">
        <f t="shared" si="81"/>
        <v/>
      </c>
      <c r="IR15" s="7" t="str">
        <f t="shared" si="82"/>
        <v/>
      </c>
      <c r="IS15" s="7" t="str">
        <f t="shared" si="83"/>
        <v/>
      </c>
      <c r="IT15" s="7" t="str">
        <f t="shared" si="84"/>
        <v/>
      </c>
      <c r="IU15" s="7" t="str">
        <f t="shared" si="85"/>
        <v/>
      </c>
      <c r="IV15" s="7" t="str">
        <f t="shared" si="86"/>
        <v/>
      </c>
      <c r="IW15" s="7" t="str">
        <f t="shared" si="87"/>
        <v/>
      </c>
      <c r="IX15" s="7" t="str">
        <f t="shared" si="88"/>
        <v/>
      </c>
      <c r="IY15" s="7" t="str">
        <f t="shared" si="89"/>
        <v/>
      </c>
      <c r="IZ15" s="7" t="str">
        <f t="shared" si="90"/>
        <v/>
      </c>
      <c r="JA15" s="7" t="str">
        <f t="shared" si="91"/>
        <v/>
      </c>
      <c r="JB15" s="7" t="str">
        <f t="shared" si="92"/>
        <v/>
      </c>
      <c r="JC15" s="7" t="str">
        <f t="shared" si="93"/>
        <v/>
      </c>
      <c r="JD15" s="7" t="str">
        <f t="shared" si="94"/>
        <v/>
      </c>
      <c r="JE15" s="7" t="str">
        <f t="shared" si="95"/>
        <v/>
      </c>
      <c r="JF15" s="7" t="str">
        <f t="shared" si="96"/>
        <v/>
      </c>
      <c r="JG15" s="7" t="str">
        <f t="shared" si="8"/>
        <v/>
      </c>
      <c r="JH15" s="7" t="str">
        <f t="shared" si="9"/>
        <v/>
      </c>
      <c r="JI15" s="7" t="str">
        <f t="shared" si="10"/>
        <v/>
      </c>
      <c r="JJ15" s="7" t="str">
        <f t="shared" si="11"/>
        <v/>
      </c>
      <c r="JK15" s="7" t="str">
        <f t="shared" si="12"/>
        <v/>
      </c>
      <c r="JL15" s="7" t="str">
        <f t="shared" si="13"/>
        <v/>
      </c>
      <c r="JM15" s="7" t="str">
        <f t="shared" si="14"/>
        <v/>
      </c>
      <c r="JN15" s="7" t="str">
        <f t="shared" si="15"/>
        <v/>
      </c>
      <c r="JO15" s="7" t="str">
        <f t="shared" si="16"/>
        <v/>
      </c>
      <c r="JP15" s="7" t="str">
        <f t="shared" si="17"/>
        <v/>
      </c>
      <c r="JQ15" s="7" t="str">
        <f t="shared" si="18"/>
        <v/>
      </c>
      <c r="JR15" s="7" t="str">
        <f t="shared" si="18"/>
        <v/>
      </c>
      <c r="JS15" s="7" t="str">
        <f t="shared" si="18"/>
        <v/>
      </c>
      <c r="JT15" s="28">
        <f t="shared" si="19"/>
        <v>5</v>
      </c>
    </row>
    <row r="16" spans="1:280" x14ac:dyDescent="0.2">
      <c r="A16" s="5" t="s">
        <v>2794</v>
      </c>
      <c r="B16" s="46">
        <f t="shared" si="0"/>
        <v>2</v>
      </c>
      <c r="C16" s="46" t="s">
        <v>141</v>
      </c>
      <c r="D16" s="46" t="s">
        <v>2792</v>
      </c>
      <c r="F16" s="7">
        <v>2</v>
      </c>
      <c r="G16" s="7">
        <v>9</v>
      </c>
      <c r="CP16" s="5">
        <f t="shared" si="1"/>
        <v>11</v>
      </c>
      <c r="CQ16" s="7">
        <v>1</v>
      </c>
      <c r="CT16" s="28">
        <f t="shared" si="2"/>
        <v>12</v>
      </c>
      <c r="CV16" s="7">
        <v>1</v>
      </c>
      <c r="GG16" s="5">
        <f t="shared" si="3"/>
        <v>1</v>
      </c>
      <c r="GH16" s="7" t="str">
        <f t="shared" si="20"/>
        <v/>
      </c>
      <c r="GI16" s="7">
        <f t="shared" si="21"/>
        <v>3</v>
      </c>
      <c r="GJ16" s="7">
        <f t="shared" si="22"/>
        <v>9</v>
      </c>
      <c r="GK16" s="7" t="str">
        <f t="shared" si="23"/>
        <v/>
      </c>
      <c r="GL16" s="7" t="str">
        <f t="shared" si="24"/>
        <v/>
      </c>
      <c r="GM16" s="7" t="str">
        <f t="shared" si="25"/>
        <v/>
      </c>
      <c r="GN16" s="7" t="str">
        <f t="shared" si="26"/>
        <v/>
      </c>
      <c r="GO16" s="7" t="str">
        <f t="shared" si="27"/>
        <v/>
      </c>
      <c r="GP16" s="7" t="str">
        <f t="shared" si="28"/>
        <v/>
      </c>
      <c r="GQ16" s="7" t="str">
        <f t="shared" si="29"/>
        <v/>
      </c>
      <c r="GR16" s="7" t="str">
        <f t="shared" si="30"/>
        <v/>
      </c>
      <c r="GS16" s="7" t="str">
        <f t="shared" si="31"/>
        <v/>
      </c>
      <c r="GT16" s="7" t="str">
        <f t="shared" si="32"/>
        <v/>
      </c>
      <c r="GU16" s="7" t="str">
        <f t="shared" si="33"/>
        <v/>
      </c>
      <c r="GV16" s="7" t="str">
        <f t="shared" si="34"/>
        <v/>
      </c>
      <c r="GW16" s="7" t="str">
        <f t="shared" si="35"/>
        <v/>
      </c>
      <c r="GX16" s="7" t="str">
        <f t="shared" si="36"/>
        <v/>
      </c>
      <c r="GY16" s="7" t="str">
        <f t="shared" si="37"/>
        <v/>
      </c>
      <c r="GZ16" s="7" t="str">
        <f t="shared" si="38"/>
        <v/>
      </c>
      <c r="HA16" s="7" t="str">
        <f t="shared" si="39"/>
        <v/>
      </c>
      <c r="HB16" s="7" t="str">
        <f t="shared" si="40"/>
        <v/>
      </c>
      <c r="HC16" s="7" t="str">
        <f t="shared" si="41"/>
        <v/>
      </c>
      <c r="HD16" s="7" t="str">
        <f t="shared" si="42"/>
        <v/>
      </c>
      <c r="HE16" s="7" t="str">
        <f t="shared" si="43"/>
        <v/>
      </c>
      <c r="HF16" s="7" t="str">
        <f t="shared" si="44"/>
        <v/>
      </c>
      <c r="HG16" s="7" t="str">
        <f t="shared" si="45"/>
        <v/>
      </c>
      <c r="HH16" s="7" t="str">
        <f t="shared" si="46"/>
        <v/>
      </c>
      <c r="HI16" s="7" t="str">
        <f t="shared" si="47"/>
        <v/>
      </c>
      <c r="HJ16" s="7" t="str">
        <f t="shared" si="48"/>
        <v/>
      </c>
      <c r="HK16" s="7" t="str">
        <f t="shared" si="49"/>
        <v/>
      </c>
      <c r="HL16" s="7" t="str">
        <f t="shared" si="50"/>
        <v/>
      </c>
      <c r="HM16" s="7" t="str">
        <f t="shared" si="51"/>
        <v/>
      </c>
      <c r="HN16" s="7" t="str">
        <f t="shared" si="52"/>
        <v/>
      </c>
      <c r="HO16" s="7" t="str">
        <f t="shared" si="53"/>
        <v/>
      </c>
      <c r="HP16" s="7" t="str">
        <f t="shared" si="54"/>
        <v/>
      </c>
      <c r="HQ16" s="7" t="str">
        <f t="shared" si="55"/>
        <v/>
      </c>
      <c r="HR16" s="7" t="str">
        <f t="shared" si="56"/>
        <v/>
      </c>
      <c r="HS16" s="7" t="str">
        <f t="shared" si="57"/>
        <v/>
      </c>
      <c r="HT16" s="7" t="str">
        <f t="shared" si="58"/>
        <v/>
      </c>
      <c r="HU16" s="7" t="str">
        <f t="shared" si="59"/>
        <v/>
      </c>
      <c r="HV16" s="7" t="str">
        <f t="shared" si="60"/>
        <v/>
      </c>
      <c r="HW16" s="7" t="str">
        <f t="shared" si="61"/>
        <v/>
      </c>
      <c r="HX16" s="7" t="str">
        <f t="shared" si="62"/>
        <v/>
      </c>
      <c r="HY16" s="7" t="str">
        <f t="shared" si="63"/>
        <v/>
      </c>
      <c r="HZ16" s="7" t="str">
        <f t="shared" si="64"/>
        <v/>
      </c>
      <c r="IA16" s="7" t="str">
        <f t="shared" si="65"/>
        <v/>
      </c>
      <c r="IB16" s="7" t="str">
        <f t="shared" si="66"/>
        <v/>
      </c>
      <c r="IC16" s="7" t="str">
        <f t="shared" si="67"/>
        <v/>
      </c>
      <c r="ID16" s="7" t="str">
        <f t="shared" si="68"/>
        <v/>
      </c>
      <c r="IE16" s="7" t="str">
        <f t="shared" si="69"/>
        <v/>
      </c>
      <c r="IF16" s="7" t="str">
        <f t="shared" si="70"/>
        <v/>
      </c>
      <c r="IG16" s="7" t="str">
        <f t="shared" si="71"/>
        <v/>
      </c>
      <c r="IH16" s="7" t="str">
        <f t="shared" si="72"/>
        <v/>
      </c>
      <c r="II16" s="7" t="str">
        <f t="shared" si="73"/>
        <v/>
      </c>
      <c r="IJ16" s="7" t="str">
        <f t="shared" si="74"/>
        <v/>
      </c>
      <c r="IK16" s="7" t="str">
        <f t="shared" si="75"/>
        <v/>
      </c>
      <c r="IL16" s="7" t="str">
        <f t="shared" si="76"/>
        <v/>
      </c>
      <c r="IM16" s="7" t="str">
        <f t="shared" si="77"/>
        <v/>
      </c>
      <c r="IN16" s="7" t="str">
        <f t="shared" si="78"/>
        <v/>
      </c>
      <c r="IO16" s="7" t="str">
        <f t="shared" si="79"/>
        <v/>
      </c>
      <c r="IP16" s="7" t="str">
        <f t="shared" si="80"/>
        <v/>
      </c>
      <c r="IQ16" s="7" t="str">
        <f t="shared" si="81"/>
        <v/>
      </c>
      <c r="IR16" s="7" t="str">
        <f t="shared" si="82"/>
        <v/>
      </c>
      <c r="IS16" s="7" t="str">
        <f t="shared" si="83"/>
        <v/>
      </c>
      <c r="IT16" s="7" t="str">
        <f t="shared" si="84"/>
        <v/>
      </c>
      <c r="IU16" s="7" t="str">
        <f t="shared" si="85"/>
        <v/>
      </c>
      <c r="IV16" s="7" t="str">
        <f t="shared" si="86"/>
        <v/>
      </c>
      <c r="IW16" s="7" t="str">
        <f t="shared" si="87"/>
        <v/>
      </c>
      <c r="IX16" s="7" t="str">
        <f t="shared" si="88"/>
        <v/>
      </c>
      <c r="IY16" s="7" t="str">
        <f t="shared" si="89"/>
        <v/>
      </c>
      <c r="IZ16" s="7" t="str">
        <f t="shared" si="90"/>
        <v/>
      </c>
      <c r="JA16" s="7" t="str">
        <f t="shared" si="91"/>
        <v/>
      </c>
      <c r="JB16" s="7" t="str">
        <f t="shared" si="92"/>
        <v/>
      </c>
      <c r="JC16" s="7" t="str">
        <f t="shared" si="93"/>
        <v/>
      </c>
      <c r="JD16" s="7" t="str">
        <f t="shared" si="94"/>
        <v/>
      </c>
      <c r="JE16" s="7" t="str">
        <f t="shared" si="95"/>
        <v/>
      </c>
      <c r="JF16" s="7" t="str">
        <f t="shared" si="96"/>
        <v/>
      </c>
      <c r="JG16" s="7" t="str">
        <f t="shared" si="8"/>
        <v/>
      </c>
      <c r="JH16" s="7" t="str">
        <f t="shared" si="9"/>
        <v/>
      </c>
      <c r="JI16" s="7" t="str">
        <f t="shared" si="10"/>
        <v/>
      </c>
      <c r="JJ16" s="7" t="str">
        <f t="shared" si="11"/>
        <v/>
      </c>
      <c r="JK16" s="7" t="str">
        <f t="shared" si="12"/>
        <v/>
      </c>
      <c r="JL16" s="7" t="str">
        <f t="shared" si="13"/>
        <v/>
      </c>
      <c r="JM16" s="7" t="str">
        <f t="shared" si="14"/>
        <v/>
      </c>
      <c r="JN16" s="7" t="str">
        <f t="shared" si="15"/>
        <v/>
      </c>
      <c r="JO16" s="7" t="str">
        <f t="shared" si="16"/>
        <v/>
      </c>
      <c r="JP16" s="7" t="str">
        <f t="shared" si="17"/>
        <v/>
      </c>
      <c r="JQ16" s="7" t="str">
        <f t="shared" si="18"/>
        <v/>
      </c>
      <c r="JR16" s="7" t="str">
        <f t="shared" si="18"/>
        <v/>
      </c>
      <c r="JS16" s="7" t="str">
        <f t="shared" si="18"/>
        <v/>
      </c>
      <c r="JT16" s="28">
        <f t="shared" si="19"/>
        <v>12</v>
      </c>
    </row>
    <row r="17" spans="1:280" x14ac:dyDescent="0.2">
      <c r="A17" s="5" t="s">
        <v>601</v>
      </c>
      <c r="B17" s="46">
        <f t="shared" si="0"/>
        <v>4</v>
      </c>
      <c r="C17" s="46" t="s">
        <v>141</v>
      </c>
      <c r="D17" s="46" t="s">
        <v>2787</v>
      </c>
      <c r="F17" s="7">
        <v>1</v>
      </c>
      <c r="G17" s="7">
        <v>5</v>
      </c>
      <c r="H17" s="7">
        <v>8</v>
      </c>
      <c r="I17" s="7">
        <v>6</v>
      </c>
      <c r="CP17" s="5">
        <f t="shared" si="1"/>
        <v>20</v>
      </c>
      <c r="CQ17" s="7">
        <v>1</v>
      </c>
      <c r="CT17" s="28">
        <f t="shared" si="2"/>
        <v>21</v>
      </c>
      <c r="CY17" s="7">
        <v>1</v>
      </c>
      <c r="GG17" s="5">
        <f t="shared" si="3"/>
        <v>1</v>
      </c>
      <c r="GH17" s="7" t="str">
        <f t="shared" si="20"/>
        <v/>
      </c>
      <c r="GI17" s="7">
        <f t="shared" si="21"/>
        <v>1</v>
      </c>
      <c r="GJ17" s="7">
        <f t="shared" si="22"/>
        <v>5</v>
      </c>
      <c r="GK17" s="7">
        <f t="shared" si="23"/>
        <v>8</v>
      </c>
      <c r="GL17" s="7">
        <f t="shared" si="24"/>
        <v>7</v>
      </c>
      <c r="GM17" s="7" t="str">
        <f t="shared" si="25"/>
        <v/>
      </c>
      <c r="GN17" s="7" t="str">
        <f t="shared" si="26"/>
        <v/>
      </c>
      <c r="GO17" s="7" t="str">
        <f t="shared" si="27"/>
        <v/>
      </c>
      <c r="GP17" s="7" t="str">
        <f t="shared" si="28"/>
        <v/>
      </c>
      <c r="GQ17" s="7" t="str">
        <f t="shared" si="29"/>
        <v/>
      </c>
      <c r="GR17" s="7" t="str">
        <f t="shared" si="30"/>
        <v/>
      </c>
      <c r="GS17" s="7" t="str">
        <f t="shared" si="31"/>
        <v/>
      </c>
      <c r="GT17" s="7" t="str">
        <f t="shared" si="32"/>
        <v/>
      </c>
      <c r="GU17" s="7" t="str">
        <f t="shared" si="33"/>
        <v/>
      </c>
      <c r="GV17" s="7" t="str">
        <f t="shared" si="34"/>
        <v/>
      </c>
      <c r="GW17" s="7" t="str">
        <f t="shared" si="35"/>
        <v/>
      </c>
      <c r="GX17" s="7" t="str">
        <f t="shared" si="36"/>
        <v/>
      </c>
      <c r="GY17" s="7" t="str">
        <f t="shared" si="37"/>
        <v/>
      </c>
      <c r="GZ17" s="7" t="str">
        <f t="shared" si="38"/>
        <v/>
      </c>
      <c r="HA17" s="7" t="str">
        <f t="shared" si="39"/>
        <v/>
      </c>
      <c r="HB17" s="7" t="str">
        <f t="shared" si="40"/>
        <v/>
      </c>
      <c r="HC17" s="7" t="str">
        <f t="shared" si="41"/>
        <v/>
      </c>
      <c r="HD17" s="7" t="str">
        <f t="shared" si="42"/>
        <v/>
      </c>
      <c r="HE17" s="7" t="str">
        <f t="shared" si="43"/>
        <v/>
      </c>
      <c r="HF17" s="7" t="str">
        <f t="shared" si="44"/>
        <v/>
      </c>
      <c r="HG17" s="7" t="str">
        <f t="shared" si="45"/>
        <v/>
      </c>
      <c r="HH17" s="7" t="str">
        <f t="shared" si="46"/>
        <v/>
      </c>
      <c r="HI17" s="7" t="str">
        <f t="shared" si="47"/>
        <v/>
      </c>
      <c r="HJ17" s="7" t="str">
        <f t="shared" si="48"/>
        <v/>
      </c>
      <c r="HK17" s="7" t="str">
        <f t="shared" si="49"/>
        <v/>
      </c>
      <c r="HL17" s="7" t="str">
        <f t="shared" si="50"/>
        <v/>
      </c>
      <c r="HM17" s="7" t="str">
        <f t="shared" si="51"/>
        <v/>
      </c>
      <c r="HN17" s="7" t="str">
        <f t="shared" si="52"/>
        <v/>
      </c>
      <c r="HO17" s="7" t="str">
        <f t="shared" si="53"/>
        <v/>
      </c>
      <c r="HP17" s="7" t="str">
        <f t="shared" si="54"/>
        <v/>
      </c>
      <c r="HQ17" s="7" t="str">
        <f t="shared" si="55"/>
        <v/>
      </c>
      <c r="HR17" s="7" t="str">
        <f t="shared" si="56"/>
        <v/>
      </c>
      <c r="HS17" s="7" t="str">
        <f t="shared" si="57"/>
        <v/>
      </c>
      <c r="HT17" s="7" t="str">
        <f t="shared" si="58"/>
        <v/>
      </c>
      <c r="HU17" s="7" t="str">
        <f t="shared" si="59"/>
        <v/>
      </c>
      <c r="HV17" s="7" t="str">
        <f t="shared" si="60"/>
        <v/>
      </c>
      <c r="HW17" s="7" t="str">
        <f t="shared" si="61"/>
        <v/>
      </c>
      <c r="HX17" s="7" t="str">
        <f t="shared" si="62"/>
        <v/>
      </c>
      <c r="HY17" s="7" t="str">
        <f t="shared" si="63"/>
        <v/>
      </c>
      <c r="HZ17" s="7" t="str">
        <f t="shared" si="64"/>
        <v/>
      </c>
      <c r="IA17" s="7" t="str">
        <f t="shared" si="65"/>
        <v/>
      </c>
      <c r="IB17" s="7" t="str">
        <f t="shared" si="66"/>
        <v/>
      </c>
      <c r="IC17" s="7" t="str">
        <f t="shared" si="67"/>
        <v/>
      </c>
      <c r="ID17" s="7" t="str">
        <f t="shared" si="68"/>
        <v/>
      </c>
      <c r="IE17" s="7" t="str">
        <f t="shared" si="69"/>
        <v/>
      </c>
      <c r="IF17" s="7" t="str">
        <f t="shared" si="70"/>
        <v/>
      </c>
      <c r="IG17" s="7" t="str">
        <f t="shared" si="71"/>
        <v/>
      </c>
      <c r="IH17" s="7" t="str">
        <f t="shared" si="72"/>
        <v/>
      </c>
      <c r="II17" s="7" t="str">
        <f t="shared" si="73"/>
        <v/>
      </c>
      <c r="IJ17" s="7" t="str">
        <f t="shared" si="74"/>
        <v/>
      </c>
      <c r="IK17" s="7" t="str">
        <f t="shared" si="75"/>
        <v/>
      </c>
      <c r="IL17" s="7" t="str">
        <f t="shared" si="76"/>
        <v/>
      </c>
      <c r="IM17" s="7" t="str">
        <f t="shared" si="77"/>
        <v/>
      </c>
      <c r="IN17" s="7" t="str">
        <f t="shared" si="78"/>
        <v/>
      </c>
      <c r="IO17" s="7" t="str">
        <f t="shared" si="79"/>
        <v/>
      </c>
      <c r="IP17" s="7" t="str">
        <f t="shared" si="80"/>
        <v/>
      </c>
      <c r="IQ17" s="7" t="str">
        <f t="shared" si="81"/>
        <v/>
      </c>
      <c r="IR17" s="7" t="str">
        <f t="shared" si="82"/>
        <v/>
      </c>
      <c r="IS17" s="7" t="str">
        <f t="shared" si="83"/>
        <v/>
      </c>
      <c r="IT17" s="7" t="str">
        <f t="shared" si="84"/>
        <v/>
      </c>
      <c r="IU17" s="7" t="str">
        <f t="shared" si="85"/>
        <v/>
      </c>
      <c r="IV17" s="7" t="str">
        <f t="shared" si="86"/>
        <v/>
      </c>
      <c r="IW17" s="7" t="str">
        <f t="shared" si="87"/>
        <v/>
      </c>
      <c r="IX17" s="7" t="str">
        <f t="shared" si="88"/>
        <v/>
      </c>
      <c r="IY17" s="7" t="str">
        <f t="shared" si="89"/>
        <v/>
      </c>
      <c r="IZ17" s="7" t="str">
        <f t="shared" si="90"/>
        <v/>
      </c>
      <c r="JA17" s="7" t="str">
        <f t="shared" si="91"/>
        <v/>
      </c>
      <c r="JB17" s="7" t="str">
        <f t="shared" si="92"/>
        <v/>
      </c>
      <c r="JC17" s="7" t="str">
        <f t="shared" si="93"/>
        <v/>
      </c>
      <c r="JD17" s="7" t="str">
        <f t="shared" si="94"/>
        <v/>
      </c>
      <c r="JE17" s="7" t="str">
        <f t="shared" si="95"/>
        <v/>
      </c>
      <c r="JF17" s="7" t="str">
        <f t="shared" si="96"/>
        <v/>
      </c>
      <c r="JG17" s="7" t="str">
        <f t="shared" si="8"/>
        <v/>
      </c>
      <c r="JH17" s="7" t="str">
        <f t="shared" si="9"/>
        <v/>
      </c>
      <c r="JI17" s="7" t="str">
        <f t="shared" si="10"/>
        <v/>
      </c>
      <c r="JJ17" s="7" t="str">
        <f t="shared" si="11"/>
        <v/>
      </c>
      <c r="JK17" s="7" t="str">
        <f t="shared" si="12"/>
        <v/>
      </c>
      <c r="JL17" s="7" t="str">
        <f t="shared" si="13"/>
        <v/>
      </c>
      <c r="JM17" s="7" t="str">
        <f t="shared" si="14"/>
        <v/>
      </c>
      <c r="JN17" s="7" t="str">
        <f t="shared" si="15"/>
        <v/>
      </c>
      <c r="JO17" s="7" t="str">
        <f t="shared" si="16"/>
        <v/>
      </c>
      <c r="JP17" s="7" t="str">
        <f t="shared" si="17"/>
        <v/>
      </c>
      <c r="JQ17" s="7" t="str">
        <f t="shared" si="18"/>
        <v/>
      </c>
      <c r="JR17" s="7" t="str">
        <f t="shared" si="18"/>
        <v/>
      </c>
      <c r="JS17" s="7" t="str">
        <f t="shared" si="18"/>
        <v/>
      </c>
      <c r="JT17" s="28">
        <f t="shared" si="19"/>
        <v>21</v>
      </c>
    </row>
    <row r="18" spans="1:280" x14ac:dyDescent="0.2">
      <c r="A18" s="5" t="s">
        <v>602</v>
      </c>
      <c r="B18" s="46">
        <f t="shared" si="0"/>
        <v>1</v>
      </c>
      <c r="C18" s="46" t="s">
        <v>141</v>
      </c>
      <c r="D18" s="46" t="s">
        <v>141</v>
      </c>
      <c r="F18" s="7">
        <v>1</v>
      </c>
      <c r="CP18" s="5">
        <f t="shared" si="1"/>
        <v>1</v>
      </c>
      <c r="CT18" s="28">
        <f t="shared" si="2"/>
        <v>1</v>
      </c>
      <c r="GG18" s="5">
        <f t="shared" si="3"/>
        <v>0</v>
      </c>
      <c r="GH18" s="7" t="str">
        <f t="shared" si="20"/>
        <v/>
      </c>
      <c r="GI18" s="7">
        <f t="shared" si="21"/>
        <v>1</v>
      </c>
      <c r="GJ18" s="7" t="str">
        <f t="shared" si="22"/>
        <v/>
      </c>
      <c r="GK18" s="7" t="str">
        <f t="shared" si="23"/>
        <v/>
      </c>
      <c r="GL18" s="7" t="str">
        <f t="shared" si="24"/>
        <v/>
      </c>
      <c r="GM18" s="7" t="str">
        <f t="shared" si="25"/>
        <v/>
      </c>
      <c r="GN18" s="7" t="str">
        <f t="shared" si="26"/>
        <v/>
      </c>
      <c r="GO18" s="7" t="str">
        <f t="shared" si="27"/>
        <v/>
      </c>
      <c r="GP18" s="7" t="str">
        <f t="shared" si="28"/>
        <v/>
      </c>
      <c r="GQ18" s="7" t="str">
        <f t="shared" si="29"/>
        <v/>
      </c>
      <c r="GR18" s="7" t="str">
        <f t="shared" si="30"/>
        <v/>
      </c>
      <c r="GS18" s="7" t="str">
        <f t="shared" si="31"/>
        <v/>
      </c>
      <c r="GT18" s="7" t="str">
        <f t="shared" si="32"/>
        <v/>
      </c>
      <c r="GU18" s="7" t="str">
        <f t="shared" si="33"/>
        <v/>
      </c>
      <c r="GV18" s="7" t="str">
        <f t="shared" si="34"/>
        <v/>
      </c>
      <c r="GW18" s="7" t="str">
        <f t="shared" si="35"/>
        <v/>
      </c>
      <c r="GX18" s="7" t="str">
        <f t="shared" si="36"/>
        <v/>
      </c>
      <c r="GY18" s="7" t="str">
        <f t="shared" si="37"/>
        <v/>
      </c>
      <c r="GZ18" s="7" t="str">
        <f t="shared" si="38"/>
        <v/>
      </c>
      <c r="HA18" s="7" t="str">
        <f t="shared" si="39"/>
        <v/>
      </c>
      <c r="HB18" s="7" t="str">
        <f t="shared" si="40"/>
        <v/>
      </c>
      <c r="HC18" s="7" t="str">
        <f t="shared" si="41"/>
        <v/>
      </c>
      <c r="HD18" s="7" t="str">
        <f t="shared" si="42"/>
        <v/>
      </c>
      <c r="HE18" s="7" t="str">
        <f t="shared" si="43"/>
        <v/>
      </c>
      <c r="HF18" s="7" t="str">
        <f t="shared" si="44"/>
        <v/>
      </c>
      <c r="HG18" s="7" t="str">
        <f t="shared" si="45"/>
        <v/>
      </c>
      <c r="HH18" s="7" t="str">
        <f t="shared" si="46"/>
        <v/>
      </c>
      <c r="HI18" s="7" t="str">
        <f t="shared" si="47"/>
        <v/>
      </c>
      <c r="HJ18" s="7" t="str">
        <f t="shared" si="48"/>
        <v/>
      </c>
      <c r="HK18" s="7" t="str">
        <f t="shared" si="49"/>
        <v/>
      </c>
      <c r="HL18" s="7" t="str">
        <f t="shared" si="50"/>
        <v/>
      </c>
      <c r="HM18" s="7" t="str">
        <f t="shared" si="51"/>
        <v/>
      </c>
      <c r="HN18" s="7" t="str">
        <f t="shared" si="52"/>
        <v/>
      </c>
      <c r="HO18" s="7" t="str">
        <f t="shared" si="53"/>
        <v/>
      </c>
      <c r="HP18" s="7" t="str">
        <f t="shared" si="54"/>
        <v/>
      </c>
      <c r="HQ18" s="7" t="str">
        <f t="shared" si="55"/>
        <v/>
      </c>
      <c r="HR18" s="7" t="str">
        <f t="shared" si="56"/>
        <v/>
      </c>
      <c r="HS18" s="7" t="str">
        <f t="shared" si="57"/>
        <v/>
      </c>
      <c r="HT18" s="7" t="str">
        <f t="shared" si="58"/>
        <v/>
      </c>
      <c r="HU18" s="7" t="str">
        <f t="shared" si="59"/>
        <v/>
      </c>
      <c r="HV18" s="7" t="str">
        <f t="shared" si="60"/>
        <v/>
      </c>
      <c r="HW18" s="7" t="str">
        <f t="shared" si="61"/>
        <v/>
      </c>
      <c r="HX18" s="7" t="str">
        <f t="shared" si="62"/>
        <v/>
      </c>
      <c r="HY18" s="7" t="str">
        <f t="shared" si="63"/>
        <v/>
      </c>
      <c r="HZ18" s="7" t="str">
        <f t="shared" si="64"/>
        <v/>
      </c>
      <c r="IA18" s="7" t="str">
        <f t="shared" si="65"/>
        <v/>
      </c>
      <c r="IB18" s="7" t="str">
        <f t="shared" si="66"/>
        <v/>
      </c>
      <c r="IC18" s="7" t="str">
        <f t="shared" si="67"/>
        <v/>
      </c>
      <c r="ID18" s="7" t="str">
        <f t="shared" si="68"/>
        <v/>
      </c>
      <c r="IE18" s="7" t="str">
        <f t="shared" si="69"/>
        <v/>
      </c>
      <c r="IF18" s="7" t="str">
        <f t="shared" si="70"/>
        <v/>
      </c>
      <c r="IG18" s="7" t="str">
        <f t="shared" si="71"/>
        <v/>
      </c>
      <c r="IH18" s="7" t="str">
        <f t="shared" si="72"/>
        <v/>
      </c>
      <c r="II18" s="7" t="str">
        <f t="shared" si="73"/>
        <v/>
      </c>
      <c r="IJ18" s="7" t="str">
        <f t="shared" si="74"/>
        <v/>
      </c>
      <c r="IK18" s="7" t="str">
        <f t="shared" si="75"/>
        <v/>
      </c>
      <c r="IL18" s="7" t="str">
        <f t="shared" si="76"/>
        <v/>
      </c>
      <c r="IM18" s="7" t="str">
        <f t="shared" si="77"/>
        <v/>
      </c>
      <c r="IN18" s="7" t="str">
        <f t="shared" si="78"/>
        <v/>
      </c>
      <c r="IO18" s="7" t="str">
        <f t="shared" si="79"/>
        <v/>
      </c>
      <c r="IP18" s="7" t="str">
        <f t="shared" si="80"/>
        <v/>
      </c>
      <c r="IQ18" s="7" t="str">
        <f t="shared" si="81"/>
        <v/>
      </c>
      <c r="IR18" s="7" t="str">
        <f t="shared" si="82"/>
        <v/>
      </c>
      <c r="IS18" s="7" t="str">
        <f t="shared" si="83"/>
        <v/>
      </c>
      <c r="IT18" s="7" t="str">
        <f t="shared" si="84"/>
        <v/>
      </c>
      <c r="IU18" s="7" t="str">
        <f t="shared" si="85"/>
        <v/>
      </c>
      <c r="IV18" s="7" t="str">
        <f t="shared" si="86"/>
        <v/>
      </c>
      <c r="IW18" s="7" t="str">
        <f t="shared" si="87"/>
        <v/>
      </c>
      <c r="IX18" s="7" t="str">
        <f t="shared" si="88"/>
        <v/>
      </c>
      <c r="IY18" s="7" t="str">
        <f t="shared" si="89"/>
        <v/>
      </c>
      <c r="IZ18" s="7" t="str">
        <f t="shared" si="90"/>
        <v/>
      </c>
      <c r="JA18" s="7" t="str">
        <f t="shared" si="91"/>
        <v/>
      </c>
      <c r="JB18" s="7" t="str">
        <f t="shared" si="92"/>
        <v/>
      </c>
      <c r="JC18" s="7" t="str">
        <f t="shared" si="93"/>
        <v/>
      </c>
      <c r="JD18" s="7" t="str">
        <f t="shared" si="94"/>
        <v/>
      </c>
      <c r="JE18" s="7" t="str">
        <f t="shared" si="95"/>
        <v/>
      </c>
      <c r="JF18" s="7" t="str">
        <f t="shared" si="96"/>
        <v/>
      </c>
      <c r="JG18" s="7" t="str">
        <f t="shared" si="8"/>
        <v/>
      </c>
      <c r="JH18" s="7" t="str">
        <f t="shared" si="9"/>
        <v/>
      </c>
      <c r="JI18" s="7" t="str">
        <f t="shared" si="10"/>
        <v/>
      </c>
      <c r="JJ18" s="7" t="str">
        <f t="shared" si="11"/>
        <v/>
      </c>
      <c r="JK18" s="7" t="str">
        <f t="shared" si="12"/>
        <v/>
      </c>
      <c r="JL18" s="7" t="str">
        <f t="shared" si="13"/>
        <v/>
      </c>
      <c r="JM18" s="7" t="str">
        <f t="shared" si="14"/>
        <v/>
      </c>
      <c r="JN18" s="7" t="str">
        <f t="shared" si="15"/>
        <v/>
      </c>
      <c r="JO18" s="7" t="str">
        <f t="shared" si="16"/>
        <v/>
      </c>
      <c r="JP18" s="7" t="str">
        <f t="shared" si="17"/>
        <v/>
      </c>
      <c r="JQ18" s="7" t="str">
        <f t="shared" si="18"/>
        <v/>
      </c>
      <c r="JR18" s="7" t="str">
        <f t="shared" si="18"/>
        <v/>
      </c>
      <c r="JS18" s="7" t="str">
        <f t="shared" si="18"/>
        <v/>
      </c>
      <c r="JT18" s="28">
        <f t="shared" si="19"/>
        <v>1</v>
      </c>
    </row>
    <row r="19" spans="1:280" x14ac:dyDescent="0.2">
      <c r="A19" s="5" t="s">
        <v>603</v>
      </c>
      <c r="B19" s="46">
        <f t="shared" si="0"/>
        <v>1</v>
      </c>
      <c r="C19" s="46" t="s">
        <v>141</v>
      </c>
      <c r="D19" s="46" t="s">
        <v>141</v>
      </c>
      <c r="F19" s="7">
        <v>1</v>
      </c>
      <c r="CP19" s="5">
        <f t="shared" si="1"/>
        <v>1</v>
      </c>
      <c r="CT19" s="28">
        <f t="shared" si="2"/>
        <v>1</v>
      </c>
      <c r="GG19" s="5">
        <f t="shared" si="3"/>
        <v>0</v>
      </c>
      <c r="GH19" s="7" t="str">
        <f t="shared" si="20"/>
        <v/>
      </c>
      <c r="GI19" s="7">
        <f t="shared" si="21"/>
        <v>1</v>
      </c>
      <c r="GJ19" s="7" t="str">
        <f t="shared" si="22"/>
        <v/>
      </c>
      <c r="GK19" s="7" t="str">
        <f t="shared" si="23"/>
        <v/>
      </c>
      <c r="GL19" s="7" t="str">
        <f t="shared" si="24"/>
        <v/>
      </c>
      <c r="GM19" s="7" t="str">
        <f t="shared" si="25"/>
        <v/>
      </c>
      <c r="GN19" s="7" t="str">
        <f t="shared" si="26"/>
        <v/>
      </c>
      <c r="GO19" s="7" t="str">
        <f t="shared" si="27"/>
        <v/>
      </c>
      <c r="GP19" s="7" t="str">
        <f t="shared" si="28"/>
        <v/>
      </c>
      <c r="GQ19" s="7" t="str">
        <f t="shared" si="29"/>
        <v/>
      </c>
      <c r="GR19" s="7" t="str">
        <f t="shared" si="30"/>
        <v/>
      </c>
      <c r="GS19" s="7" t="str">
        <f t="shared" si="31"/>
        <v/>
      </c>
      <c r="GT19" s="7" t="str">
        <f t="shared" si="32"/>
        <v/>
      </c>
      <c r="GU19" s="7" t="str">
        <f t="shared" si="33"/>
        <v/>
      </c>
      <c r="GV19" s="7" t="str">
        <f t="shared" si="34"/>
        <v/>
      </c>
      <c r="GW19" s="7" t="str">
        <f t="shared" si="35"/>
        <v/>
      </c>
      <c r="GX19" s="7" t="str">
        <f t="shared" si="36"/>
        <v/>
      </c>
      <c r="GY19" s="7" t="str">
        <f t="shared" si="37"/>
        <v/>
      </c>
      <c r="GZ19" s="7" t="str">
        <f t="shared" si="38"/>
        <v/>
      </c>
      <c r="HA19" s="7" t="str">
        <f t="shared" si="39"/>
        <v/>
      </c>
      <c r="HB19" s="7" t="str">
        <f t="shared" si="40"/>
        <v/>
      </c>
      <c r="HC19" s="7" t="str">
        <f t="shared" si="41"/>
        <v/>
      </c>
      <c r="HD19" s="7" t="str">
        <f t="shared" si="42"/>
        <v/>
      </c>
      <c r="HE19" s="7" t="str">
        <f t="shared" si="43"/>
        <v/>
      </c>
      <c r="HF19" s="7" t="str">
        <f t="shared" si="44"/>
        <v/>
      </c>
      <c r="HG19" s="7" t="str">
        <f t="shared" si="45"/>
        <v/>
      </c>
      <c r="HH19" s="7" t="str">
        <f t="shared" si="46"/>
        <v/>
      </c>
      <c r="HI19" s="7" t="str">
        <f t="shared" si="47"/>
        <v/>
      </c>
      <c r="HJ19" s="7" t="str">
        <f t="shared" si="48"/>
        <v/>
      </c>
      <c r="HK19" s="7" t="str">
        <f t="shared" si="49"/>
        <v/>
      </c>
      <c r="HL19" s="7" t="str">
        <f t="shared" si="50"/>
        <v/>
      </c>
      <c r="HM19" s="7" t="str">
        <f t="shared" si="51"/>
        <v/>
      </c>
      <c r="HN19" s="7" t="str">
        <f t="shared" si="52"/>
        <v/>
      </c>
      <c r="HO19" s="7" t="str">
        <f t="shared" si="53"/>
        <v/>
      </c>
      <c r="HP19" s="7" t="str">
        <f t="shared" si="54"/>
        <v/>
      </c>
      <c r="HQ19" s="7" t="str">
        <f t="shared" si="55"/>
        <v/>
      </c>
      <c r="HR19" s="7" t="str">
        <f t="shared" si="56"/>
        <v/>
      </c>
      <c r="HS19" s="7" t="str">
        <f t="shared" si="57"/>
        <v/>
      </c>
      <c r="HT19" s="7" t="str">
        <f t="shared" si="58"/>
        <v/>
      </c>
      <c r="HU19" s="7" t="str">
        <f t="shared" si="59"/>
        <v/>
      </c>
      <c r="HV19" s="7" t="str">
        <f t="shared" si="60"/>
        <v/>
      </c>
      <c r="HW19" s="7" t="str">
        <f t="shared" si="61"/>
        <v/>
      </c>
      <c r="HX19" s="7" t="str">
        <f t="shared" si="62"/>
        <v/>
      </c>
      <c r="HY19" s="7" t="str">
        <f t="shared" si="63"/>
        <v/>
      </c>
      <c r="HZ19" s="7" t="str">
        <f t="shared" si="64"/>
        <v/>
      </c>
      <c r="IA19" s="7" t="str">
        <f t="shared" si="65"/>
        <v/>
      </c>
      <c r="IB19" s="7" t="str">
        <f t="shared" si="66"/>
        <v/>
      </c>
      <c r="IC19" s="7" t="str">
        <f t="shared" si="67"/>
        <v/>
      </c>
      <c r="ID19" s="7" t="str">
        <f t="shared" si="68"/>
        <v/>
      </c>
      <c r="IE19" s="7" t="str">
        <f t="shared" si="69"/>
        <v/>
      </c>
      <c r="IF19" s="7" t="str">
        <f t="shared" si="70"/>
        <v/>
      </c>
      <c r="IG19" s="7" t="str">
        <f t="shared" si="71"/>
        <v/>
      </c>
      <c r="IH19" s="7" t="str">
        <f t="shared" si="72"/>
        <v/>
      </c>
      <c r="II19" s="7" t="str">
        <f t="shared" si="73"/>
        <v/>
      </c>
      <c r="IJ19" s="7" t="str">
        <f t="shared" si="74"/>
        <v/>
      </c>
      <c r="IK19" s="7" t="str">
        <f t="shared" si="75"/>
        <v/>
      </c>
      <c r="IL19" s="7" t="str">
        <f t="shared" si="76"/>
        <v/>
      </c>
      <c r="IM19" s="7" t="str">
        <f t="shared" si="77"/>
        <v/>
      </c>
      <c r="IN19" s="7" t="str">
        <f t="shared" si="78"/>
        <v/>
      </c>
      <c r="IO19" s="7" t="str">
        <f t="shared" si="79"/>
        <v/>
      </c>
      <c r="IP19" s="7" t="str">
        <f t="shared" si="80"/>
        <v/>
      </c>
      <c r="IQ19" s="7" t="str">
        <f t="shared" si="81"/>
        <v/>
      </c>
      <c r="IR19" s="7" t="str">
        <f t="shared" si="82"/>
        <v/>
      </c>
      <c r="IS19" s="7" t="str">
        <f t="shared" si="83"/>
        <v/>
      </c>
      <c r="IT19" s="7" t="str">
        <f t="shared" si="84"/>
        <v/>
      </c>
      <c r="IU19" s="7" t="str">
        <f t="shared" si="85"/>
        <v/>
      </c>
      <c r="IV19" s="7" t="str">
        <f t="shared" si="86"/>
        <v/>
      </c>
      <c r="IW19" s="7" t="str">
        <f t="shared" si="87"/>
        <v/>
      </c>
      <c r="IX19" s="7" t="str">
        <f t="shared" si="88"/>
        <v/>
      </c>
      <c r="IY19" s="7" t="str">
        <f t="shared" si="89"/>
        <v/>
      </c>
      <c r="IZ19" s="7" t="str">
        <f t="shared" si="90"/>
        <v/>
      </c>
      <c r="JA19" s="7" t="str">
        <f t="shared" si="91"/>
        <v/>
      </c>
      <c r="JB19" s="7" t="str">
        <f t="shared" si="92"/>
        <v/>
      </c>
      <c r="JC19" s="7" t="str">
        <f t="shared" si="93"/>
        <v/>
      </c>
      <c r="JD19" s="7" t="str">
        <f t="shared" si="94"/>
        <v/>
      </c>
      <c r="JE19" s="7" t="str">
        <f t="shared" si="95"/>
        <v/>
      </c>
      <c r="JF19" s="7" t="str">
        <f t="shared" si="96"/>
        <v/>
      </c>
      <c r="JG19" s="7" t="str">
        <f t="shared" si="8"/>
        <v/>
      </c>
      <c r="JH19" s="7" t="str">
        <f t="shared" si="9"/>
        <v/>
      </c>
      <c r="JI19" s="7" t="str">
        <f t="shared" si="10"/>
        <v/>
      </c>
      <c r="JJ19" s="7" t="str">
        <f t="shared" si="11"/>
        <v/>
      </c>
      <c r="JK19" s="7" t="str">
        <f t="shared" si="12"/>
        <v/>
      </c>
      <c r="JL19" s="7" t="str">
        <f t="shared" si="13"/>
        <v/>
      </c>
      <c r="JM19" s="7" t="str">
        <f t="shared" si="14"/>
        <v/>
      </c>
      <c r="JN19" s="7" t="str">
        <f t="shared" si="15"/>
        <v/>
      </c>
      <c r="JO19" s="7" t="str">
        <f t="shared" si="16"/>
        <v/>
      </c>
      <c r="JP19" s="7" t="str">
        <f t="shared" si="17"/>
        <v/>
      </c>
      <c r="JQ19" s="7" t="str">
        <f t="shared" si="18"/>
        <v/>
      </c>
      <c r="JR19" s="7" t="str">
        <f t="shared" si="18"/>
        <v/>
      </c>
      <c r="JS19" s="7" t="str">
        <f t="shared" si="18"/>
        <v/>
      </c>
      <c r="JT19" s="28">
        <f t="shared" si="19"/>
        <v>1</v>
      </c>
    </row>
    <row r="20" spans="1:280" x14ac:dyDescent="0.2">
      <c r="A20" s="5" t="s">
        <v>604</v>
      </c>
      <c r="B20" s="46">
        <f t="shared" si="0"/>
        <v>2</v>
      </c>
      <c r="C20" s="46" t="s">
        <v>141</v>
      </c>
      <c r="D20" s="46" t="s">
        <v>2792</v>
      </c>
      <c r="F20" s="7">
        <v>7</v>
      </c>
      <c r="G20" s="7">
        <v>3</v>
      </c>
      <c r="CP20" s="5">
        <f t="shared" si="1"/>
        <v>10</v>
      </c>
      <c r="CT20" s="28">
        <f t="shared" si="2"/>
        <v>10</v>
      </c>
      <c r="GG20" s="5">
        <f t="shared" si="3"/>
        <v>0</v>
      </c>
      <c r="GH20" s="7" t="str">
        <f t="shared" si="20"/>
        <v/>
      </c>
      <c r="GI20" s="7">
        <f t="shared" si="21"/>
        <v>7</v>
      </c>
      <c r="GJ20" s="7">
        <f t="shared" si="22"/>
        <v>3</v>
      </c>
      <c r="GK20" s="7" t="str">
        <f t="shared" si="23"/>
        <v/>
      </c>
      <c r="GL20" s="7" t="str">
        <f t="shared" si="24"/>
        <v/>
      </c>
      <c r="GM20" s="7" t="str">
        <f t="shared" si="25"/>
        <v/>
      </c>
      <c r="GN20" s="7" t="str">
        <f t="shared" si="26"/>
        <v/>
      </c>
      <c r="GO20" s="7" t="str">
        <f t="shared" si="27"/>
        <v/>
      </c>
      <c r="GP20" s="7" t="str">
        <f t="shared" si="28"/>
        <v/>
      </c>
      <c r="GQ20" s="7" t="str">
        <f t="shared" si="29"/>
        <v/>
      </c>
      <c r="GR20" s="7" t="str">
        <f t="shared" si="30"/>
        <v/>
      </c>
      <c r="GS20" s="7" t="str">
        <f t="shared" si="31"/>
        <v/>
      </c>
      <c r="GT20" s="7" t="str">
        <f t="shared" si="32"/>
        <v/>
      </c>
      <c r="GU20" s="7" t="str">
        <f t="shared" si="33"/>
        <v/>
      </c>
      <c r="GV20" s="7" t="str">
        <f t="shared" si="34"/>
        <v/>
      </c>
      <c r="GW20" s="7" t="str">
        <f t="shared" si="35"/>
        <v/>
      </c>
      <c r="GX20" s="7" t="str">
        <f t="shared" si="36"/>
        <v/>
      </c>
      <c r="GY20" s="7" t="str">
        <f t="shared" si="37"/>
        <v/>
      </c>
      <c r="GZ20" s="7" t="str">
        <f t="shared" si="38"/>
        <v/>
      </c>
      <c r="HA20" s="7" t="str">
        <f t="shared" si="39"/>
        <v/>
      </c>
      <c r="HB20" s="7" t="str">
        <f t="shared" si="40"/>
        <v/>
      </c>
      <c r="HC20" s="7" t="str">
        <f t="shared" si="41"/>
        <v/>
      </c>
      <c r="HD20" s="7" t="str">
        <f t="shared" si="42"/>
        <v/>
      </c>
      <c r="HE20" s="7" t="str">
        <f t="shared" si="43"/>
        <v/>
      </c>
      <c r="HF20" s="7" t="str">
        <f t="shared" si="44"/>
        <v/>
      </c>
      <c r="HG20" s="7" t="str">
        <f t="shared" si="45"/>
        <v/>
      </c>
      <c r="HH20" s="7" t="str">
        <f t="shared" si="46"/>
        <v/>
      </c>
      <c r="HI20" s="7" t="str">
        <f t="shared" si="47"/>
        <v/>
      </c>
      <c r="HJ20" s="7" t="str">
        <f t="shared" si="48"/>
        <v/>
      </c>
      <c r="HK20" s="7" t="str">
        <f t="shared" si="49"/>
        <v/>
      </c>
      <c r="HL20" s="7" t="str">
        <f t="shared" si="50"/>
        <v/>
      </c>
      <c r="HM20" s="7" t="str">
        <f t="shared" si="51"/>
        <v/>
      </c>
      <c r="HN20" s="7" t="str">
        <f t="shared" si="52"/>
        <v/>
      </c>
      <c r="HO20" s="7" t="str">
        <f t="shared" si="53"/>
        <v/>
      </c>
      <c r="HP20" s="7" t="str">
        <f t="shared" si="54"/>
        <v/>
      </c>
      <c r="HQ20" s="7" t="str">
        <f t="shared" si="55"/>
        <v/>
      </c>
      <c r="HR20" s="7" t="str">
        <f t="shared" si="56"/>
        <v/>
      </c>
      <c r="HS20" s="7" t="str">
        <f t="shared" si="57"/>
        <v/>
      </c>
      <c r="HT20" s="7" t="str">
        <f t="shared" si="58"/>
        <v/>
      </c>
      <c r="HU20" s="7" t="str">
        <f t="shared" si="59"/>
        <v/>
      </c>
      <c r="HV20" s="7" t="str">
        <f t="shared" si="60"/>
        <v/>
      </c>
      <c r="HW20" s="7" t="str">
        <f t="shared" si="61"/>
        <v/>
      </c>
      <c r="HX20" s="7" t="str">
        <f t="shared" si="62"/>
        <v/>
      </c>
      <c r="HY20" s="7" t="str">
        <f t="shared" si="63"/>
        <v/>
      </c>
      <c r="HZ20" s="7" t="str">
        <f t="shared" si="64"/>
        <v/>
      </c>
      <c r="IA20" s="7" t="str">
        <f t="shared" si="65"/>
        <v/>
      </c>
      <c r="IB20" s="7" t="str">
        <f t="shared" si="66"/>
        <v/>
      </c>
      <c r="IC20" s="7" t="str">
        <f t="shared" si="67"/>
        <v/>
      </c>
      <c r="ID20" s="7" t="str">
        <f t="shared" si="68"/>
        <v/>
      </c>
      <c r="IE20" s="7" t="str">
        <f t="shared" si="69"/>
        <v/>
      </c>
      <c r="IF20" s="7" t="str">
        <f t="shared" si="70"/>
        <v/>
      </c>
      <c r="IG20" s="7" t="str">
        <f t="shared" si="71"/>
        <v/>
      </c>
      <c r="IH20" s="7" t="str">
        <f t="shared" si="72"/>
        <v/>
      </c>
      <c r="II20" s="7" t="str">
        <f t="shared" si="73"/>
        <v/>
      </c>
      <c r="IJ20" s="7" t="str">
        <f t="shared" si="74"/>
        <v/>
      </c>
      <c r="IK20" s="7" t="str">
        <f t="shared" si="75"/>
        <v/>
      </c>
      <c r="IL20" s="7" t="str">
        <f t="shared" si="76"/>
        <v/>
      </c>
      <c r="IM20" s="7" t="str">
        <f t="shared" si="77"/>
        <v/>
      </c>
      <c r="IN20" s="7" t="str">
        <f t="shared" si="78"/>
        <v/>
      </c>
      <c r="IO20" s="7" t="str">
        <f t="shared" si="79"/>
        <v/>
      </c>
      <c r="IP20" s="7" t="str">
        <f t="shared" si="80"/>
        <v/>
      </c>
      <c r="IQ20" s="7" t="str">
        <f t="shared" si="81"/>
        <v/>
      </c>
      <c r="IR20" s="7" t="str">
        <f t="shared" si="82"/>
        <v/>
      </c>
      <c r="IS20" s="7" t="str">
        <f t="shared" si="83"/>
        <v/>
      </c>
      <c r="IT20" s="7" t="str">
        <f t="shared" si="84"/>
        <v/>
      </c>
      <c r="IU20" s="7" t="str">
        <f t="shared" si="85"/>
        <v/>
      </c>
      <c r="IV20" s="7" t="str">
        <f t="shared" si="86"/>
        <v/>
      </c>
      <c r="IW20" s="7" t="str">
        <f t="shared" si="87"/>
        <v/>
      </c>
      <c r="IX20" s="7" t="str">
        <f t="shared" si="88"/>
        <v/>
      </c>
      <c r="IY20" s="7" t="str">
        <f t="shared" si="89"/>
        <v/>
      </c>
      <c r="IZ20" s="7" t="str">
        <f t="shared" si="90"/>
        <v/>
      </c>
      <c r="JA20" s="7" t="str">
        <f t="shared" si="91"/>
        <v/>
      </c>
      <c r="JB20" s="7" t="str">
        <f t="shared" si="92"/>
        <v/>
      </c>
      <c r="JC20" s="7" t="str">
        <f t="shared" si="93"/>
        <v/>
      </c>
      <c r="JD20" s="7" t="str">
        <f t="shared" si="94"/>
        <v/>
      </c>
      <c r="JE20" s="7" t="str">
        <f t="shared" si="95"/>
        <v/>
      </c>
      <c r="JF20" s="7" t="str">
        <f t="shared" si="96"/>
        <v/>
      </c>
      <c r="JG20" s="7" t="str">
        <f t="shared" si="8"/>
        <v/>
      </c>
      <c r="JH20" s="7" t="str">
        <f t="shared" si="9"/>
        <v/>
      </c>
      <c r="JI20" s="7" t="str">
        <f t="shared" si="10"/>
        <v/>
      </c>
      <c r="JJ20" s="7" t="str">
        <f t="shared" si="11"/>
        <v/>
      </c>
      <c r="JK20" s="7" t="str">
        <f t="shared" si="12"/>
        <v/>
      </c>
      <c r="JL20" s="7" t="str">
        <f t="shared" si="13"/>
        <v/>
      </c>
      <c r="JM20" s="7" t="str">
        <f t="shared" si="14"/>
        <v/>
      </c>
      <c r="JN20" s="7" t="str">
        <f t="shared" si="15"/>
        <v/>
      </c>
      <c r="JO20" s="7" t="str">
        <f t="shared" si="16"/>
        <v/>
      </c>
      <c r="JP20" s="7" t="str">
        <f t="shared" si="17"/>
        <v/>
      </c>
      <c r="JQ20" s="7" t="str">
        <f t="shared" si="18"/>
        <v/>
      </c>
      <c r="JR20" s="7" t="str">
        <f t="shared" si="18"/>
        <v/>
      </c>
      <c r="JS20" s="7" t="str">
        <f t="shared" si="18"/>
        <v/>
      </c>
      <c r="JT20" s="28">
        <f t="shared" si="19"/>
        <v>10</v>
      </c>
    </row>
    <row r="21" spans="1:280" x14ac:dyDescent="0.2">
      <c r="A21" s="5" t="s">
        <v>605</v>
      </c>
      <c r="B21" s="46">
        <f t="shared" si="0"/>
        <v>1</v>
      </c>
      <c r="C21" s="46" t="s">
        <v>2792</v>
      </c>
      <c r="D21" s="46" t="s">
        <v>2792</v>
      </c>
      <c r="G21" s="7">
        <v>2</v>
      </c>
      <c r="CP21" s="5">
        <f t="shared" si="1"/>
        <v>2</v>
      </c>
      <c r="CT21" s="28">
        <f t="shared" si="2"/>
        <v>2</v>
      </c>
      <c r="GG21" s="5">
        <f t="shared" si="3"/>
        <v>0</v>
      </c>
      <c r="GH21" s="7" t="str">
        <f t="shared" si="20"/>
        <v/>
      </c>
      <c r="GI21" s="7" t="str">
        <f t="shared" si="21"/>
        <v/>
      </c>
      <c r="GJ21" s="7">
        <f t="shared" si="22"/>
        <v>2</v>
      </c>
      <c r="GK21" s="7" t="str">
        <f t="shared" si="23"/>
        <v/>
      </c>
      <c r="GL21" s="7" t="str">
        <f t="shared" si="24"/>
        <v/>
      </c>
      <c r="GM21" s="7" t="str">
        <f t="shared" si="25"/>
        <v/>
      </c>
      <c r="GN21" s="7" t="str">
        <f t="shared" si="26"/>
        <v/>
      </c>
      <c r="GO21" s="7" t="str">
        <f t="shared" si="27"/>
        <v/>
      </c>
      <c r="GP21" s="7" t="str">
        <f t="shared" si="28"/>
        <v/>
      </c>
      <c r="GQ21" s="7" t="str">
        <f t="shared" si="29"/>
        <v/>
      </c>
      <c r="GR21" s="7" t="str">
        <f t="shared" si="30"/>
        <v/>
      </c>
      <c r="GS21" s="7" t="str">
        <f t="shared" si="31"/>
        <v/>
      </c>
      <c r="GT21" s="7" t="str">
        <f t="shared" si="32"/>
        <v/>
      </c>
      <c r="GU21" s="7" t="str">
        <f t="shared" si="33"/>
        <v/>
      </c>
      <c r="GV21" s="7" t="str">
        <f t="shared" si="34"/>
        <v/>
      </c>
      <c r="GW21" s="7" t="str">
        <f t="shared" si="35"/>
        <v/>
      </c>
      <c r="GX21" s="7" t="str">
        <f t="shared" si="36"/>
        <v/>
      </c>
      <c r="GY21" s="7" t="str">
        <f t="shared" si="37"/>
        <v/>
      </c>
      <c r="GZ21" s="7" t="str">
        <f t="shared" si="38"/>
        <v/>
      </c>
      <c r="HA21" s="7" t="str">
        <f t="shared" si="39"/>
        <v/>
      </c>
      <c r="HB21" s="7" t="str">
        <f t="shared" si="40"/>
        <v/>
      </c>
      <c r="HC21" s="7" t="str">
        <f t="shared" si="41"/>
        <v/>
      </c>
      <c r="HD21" s="7" t="str">
        <f t="shared" si="42"/>
        <v/>
      </c>
      <c r="HE21" s="7" t="str">
        <f t="shared" si="43"/>
        <v/>
      </c>
      <c r="HF21" s="7" t="str">
        <f t="shared" si="44"/>
        <v/>
      </c>
      <c r="HG21" s="7" t="str">
        <f t="shared" si="45"/>
        <v/>
      </c>
      <c r="HH21" s="7" t="str">
        <f t="shared" si="46"/>
        <v/>
      </c>
      <c r="HI21" s="7" t="str">
        <f t="shared" si="47"/>
        <v/>
      </c>
      <c r="HJ21" s="7" t="str">
        <f t="shared" si="48"/>
        <v/>
      </c>
      <c r="HK21" s="7" t="str">
        <f t="shared" si="49"/>
        <v/>
      </c>
      <c r="HL21" s="7" t="str">
        <f t="shared" si="50"/>
        <v/>
      </c>
      <c r="HM21" s="7" t="str">
        <f t="shared" si="51"/>
        <v/>
      </c>
      <c r="HN21" s="7" t="str">
        <f t="shared" si="52"/>
        <v/>
      </c>
      <c r="HO21" s="7" t="str">
        <f t="shared" si="53"/>
        <v/>
      </c>
      <c r="HP21" s="7" t="str">
        <f t="shared" si="54"/>
        <v/>
      </c>
      <c r="HQ21" s="7" t="str">
        <f t="shared" si="55"/>
        <v/>
      </c>
      <c r="HR21" s="7" t="str">
        <f t="shared" si="56"/>
        <v/>
      </c>
      <c r="HS21" s="7" t="str">
        <f t="shared" si="57"/>
        <v/>
      </c>
      <c r="HT21" s="7" t="str">
        <f t="shared" si="58"/>
        <v/>
      </c>
      <c r="HU21" s="7" t="str">
        <f t="shared" si="59"/>
        <v/>
      </c>
      <c r="HV21" s="7" t="str">
        <f t="shared" si="60"/>
        <v/>
      </c>
      <c r="HW21" s="7" t="str">
        <f t="shared" si="61"/>
        <v/>
      </c>
      <c r="HX21" s="7" t="str">
        <f t="shared" si="62"/>
        <v/>
      </c>
      <c r="HY21" s="7" t="str">
        <f t="shared" si="63"/>
        <v/>
      </c>
      <c r="HZ21" s="7" t="str">
        <f t="shared" si="64"/>
        <v/>
      </c>
      <c r="IA21" s="7" t="str">
        <f t="shared" si="65"/>
        <v/>
      </c>
      <c r="IB21" s="7" t="str">
        <f t="shared" si="66"/>
        <v/>
      </c>
      <c r="IC21" s="7" t="str">
        <f t="shared" si="67"/>
        <v/>
      </c>
      <c r="ID21" s="7" t="str">
        <f t="shared" si="68"/>
        <v/>
      </c>
      <c r="IE21" s="7" t="str">
        <f t="shared" si="69"/>
        <v/>
      </c>
      <c r="IF21" s="7" t="str">
        <f t="shared" si="70"/>
        <v/>
      </c>
      <c r="IG21" s="7" t="str">
        <f t="shared" si="71"/>
        <v/>
      </c>
      <c r="IH21" s="7" t="str">
        <f t="shared" si="72"/>
        <v/>
      </c>
      <c r="II21" s="7" t="str">
        <f t="shared" si="73"/>
        <v/>
      </c>
      <c r="IJ21" s="7" t="str">
        <f t="shared" si="74"/>
        <v/>
      </c>
      <c r="IK21" s="7" t="str">
        <f t="shared" si="75"/>
        <v/>
      </c>
      <c r="IL21" s="7" t="str">
        <f t="shared" si="76"/>
        <v/>
      </c>
      <c r="IM21" s="7" t="str">
        <f t="shared" si="77"/>
        <v/>
      </c>
      <c r="IN21" s="7" t="str">
        <f t="shared" si="78"/>
        <v/>
      </c>
      <c r="IO21" s="7" t="str">
        <f t="shared" si="79"/>
        <v/>
      </c>
      <c r="IP21" s="7" t="str">
        <f t="shared" si="80"/>
        <v/>
      </c>
      <c r="IQ21" s="7" t="str">
        <f t="shared" si="81"/>
        <v/>
      </c>
      <c r="IR21" s="7" t="str">
        <f t="shared" si="82"/>
        <v/>
      </c>
      <c r="IS21" s="7" t="str">
        <f t="shared" si="83"/>
        <v/>
      </c>
      <c r="IT21" s="7" t="str">
        <f t="shared" si="84"/>
        <v/>
      </c>
      <c r="IU21" s="7" t="str">
        <f t="shared" si="85"/>
        <v/>
      </c>
      <c r="IV21" s="7" t="str">
        <f t="shared" si="86"/>
        <v/>
      </c>
      <c r="IW21" s="7" t="str">
        <f t="shared" si="87"/>
        <v/>
      </c>
      <c r="IX21" s="7" t="str">
        <f t="shared" si="88"/>
        <v/>
      </c>
      <c r="IY21" s="7" t="str">
        <f t="shared" si="89"/>
        <v/>
      </c>
      <c r="IZ21" s="7" t="str">
        <f t="shared" si="90"/>
        <v/>
      </c>
      <c r="JA21" s="7" t="str">
        <f t="shared" si="91"/>
        <v/>
      </c>
      <c r="JB21" s="7" t="str">
        <f t="shared" si="92"/>
        <v/>
      </c>
      <c r="JC21" s="7" t="str">
        <f t="shared" si="93"/>
        <v/>
      </c>
      <c r="JD21" s="7" t="str">
        <f t="shared" si="94"/>
        <v/>
      </c>
      <c r="JE21" s="7" t="str">
        <f t="shared" si="95"/>
        <v/>
      </c>
      <c r="JF21" s="7" t="str">
        <f t="shared" si="96"/>
        <v/>
      </c>
      <c r="JG21" s="7" t="str">
        <f t="shared" si="8"/>
        <v/>
      </c>
      <c r="JH21" s="7" t="str">
        <f t="shared" si="9"/>
        <v/>
      </c>
      <c r="JI21" s="7" t="str">
        <f t="shared" si="10"/>
        <v/>
      </c>
      <c r="JJ21" s="7" t="str">
        <f t="shared" si="11"/>
        <v/>
      </c>
      <c r="JK21" s="7" t="str">
        <f t="shared" si="12"/>
        <v/>
      </c>
      <c r="JL21" s="7" t="str">
        <f t="shared" si="13"/>
        <v/>
      </c>
      <c r="JM21" s="7" t="str">
        <f t="shared" si="14"/>
        <v/>
      </c>
      <c r="JN21" s="7" t="str">
        <f t="shared" si="15"/>
        <v/>
      </c>
      <c r="JO21" s="7" t="str">
        <f t="shared" si="16"/>
        <v/>
      </c>
      <c r="JP21" s="7" t="str">
        <f t="shared" si="17"/>
        <v/>
      </c>
      <c r="JQ21" s="7" t="str">
        <f t="shared" si="18"/>
        <v/>
      </c>
      <c r="JR21" s="7" t="str">
        <f t="shared" si="18"/>
        <v/>
      </c>
      <c r="JS21" s="7" t="str">
        <f t="shared" si="18"/>
        <v/>
      </c>
      <c r="JT21" s="28">
        <f t="shared" si="19"/>
        <v>2</v>
      </c>
    </row>
    <row r="22" spans="1:280" x14ac:dyDescent="0.2">
      <c r="A22" s="5" t="s">
        <v>606</v>
      </c>
      <c r="B22" s="46">
        <f t="shared" si="0"/>
        <v>2</v>
      </c>
      <c r="C22" s="46" t="s">
        <v>2792</v>
      </c>
      <c r="D22" s="46" t="s">
        <v>607</v>
      </c>
      <c r="G22" s="7">
        <v>6</v>
      </c>
      <c r="H22" s="7">
        <v>5</v>
      </c>
      <c r="CP22" s="5">
        <f t="shared" si="1"/>
        <v>11</v>
      </c>
      <c r="CQ22" s="7">
        <v>1</v>
      </c>
      <c r="CT22" s="28">
        <f t="shared" si="2"/>
        <v>12</v>
      </c>
      <c r="CW22" s="7">
        <v>1</v>
      </c>
      <c r="GG22" s="5">
        <f t="shared" si="3"/>
        <v>1</v>
      </c>
      <c r="GH22" s="7" t="str">
        <f t="shared" si="20"/>
        <v/>
      </c>
      <c r="GI22" s="7" t="str">
        <f t="shared" si="21"/>
        <v/>
      </c>
      <c r="GJ22" s="7">
        <f t="shared" si="22"/>
        <v>7</v>
      </c>
      <c r="GK22" s="7">
        <f t="shared" si="23"/>
        <v>5</v>
      </c>
      <c r="GL22" s="7" t="str">
        <f t="shared" si="24"/>
        <v/>
      </c>
      <c r="GM22" s="7" t="str">
        <f t="shared" si="25"/>
        <v/>
      </c>
      <c r="GN22" s="7" t="str">
        <f t="shared" si="26"/>
        <v/>
      </c>
      <c r="GO22" s="7" t="str">
        <f t="shared" si="27"/>
        <v/>
      </c>
      <c r="GP22" s="7" t="str">
        <f t="shared" si="28"/>
        <v/>
      </c>
      <c r="GQ22" s="7" t="str">
        <f t="shared" si="29"/>
        <v/>
      </c>
      <c r="GR22" s="7" t="str">
        <f t="shared" si="30"/>
        <v/>
      </c>
      <c r="GS22" s="7" t="str">
        <f t="shared" si="31"/>
        <v/>
      </c>
      <c r="GT22" s="7" t="str">
        <f t="shared" si="32"/>
        <v/>
      </c>
      <c r="GU22" s="7" t="str">
        <f t="shared" si="33"/>
        <v/>
      </c>
      <c r="GV22" s="7" t="str">
        <f t="shared" si="34"/>
        <v/>
      </c>
      <c r="GW22" s="7" t="str">
        <f t="shared" si="35"/>
        <v/>
      </c>
      <c r="GX22" s="7" t="str">
        <f t="shared" si="36"/>
        <v/>
      </c>
      <c r="GY22" s="7" t="str">
        <f t="shared" si="37"/>
        <v/>
      </c>
      <c r="GZ22" s="7" t="str">
        <f t="shared" si="38"/>
        <v/>
      </c>
      <c r="HA22" s="7" t="str">
        <f t="shared" si="39"/>
        <v/>
      </c>
      <c r="HB22" s="7" t="str">
        <f t="shared" si="40"/>
        <v/>
      </c>
      <c r="HC22" s="7" t="str">
        <f t="shared" si="41"/>
        <v/>
      </c>
      <c r="HD22" s="7" t="str">
        <f t="shared" si="42"/>
        <v/>
      </c>
      <c r="HE22" s="7" t="str">
        <f t="shared" si="43"/>
        <v/>
      </c>
      <c r="HF22" s="7" t="str">
        <f t="shared" si="44"/>
        <v/>
      </c>
      <c r="HG22" s="7" t="str">
        <f t="shared" si="45"/>
        <v/>
      </c>
      <c r="HH22" s="7" t="str">
        <f t="shared" si="46"/>
        <v/>
      </c>
      <c r="HI22" s="7" t="str">
        <f t="shared" si="47"/>
        <v/>
      </c>
      <c r="HJ22" s="7" t="str">
        <f t="shared" si="48"/>
        <v/>
      </c>
      <c r="HK22" s="7" t="str">
        <f t="shared" si="49"/>
        <v/>
      </c>
      <c r="HL22" s="7" t="str">
        <f t="shared" si="50"/>
        <v/>
      </c>
      <c r="HM22" s="7" t="str">
        <f t="shared" si="51"/>
        <v/>
      </c>
      <c r="HN22" s="7" t="str">
        <f t="shared" si="52"/>
        <v/>
      </c>
      <c r="HO22" s="7" t="str">
        <f t="shared" si="53"/>
        <v/>
      </c>
      <c r="HP22" s="7" t="str">
        <f t="shared" si="54"/>
        <v/>
      </c>
      <c r="HQ22" s="7" t="str">
        <f t="shared" si="55"/>
        <v/>
      </c>
      <c r="HR22" s="7" t="str">
        <f t="shared" si="56"/>
        <v/>
      </c>
      <c r="HS22" s="7" t="str">
        <f t="shared" si="57"/>
        <v/>
      </c>
      <c r="HT22" s="7" t="str">
        <f t="shared" si="58"/>
        <v/>
      </c>
      <c r="HU22" s="7" t="str">
        <f t="shared" si="59"/>
        <v/>
      </c>
      <c r="HV22" s="7" t="str">
        <f t="shared" si="60"/>
        <v/>
      </c>
      <c r="HW22" s="7" t="str">
        <f t="shared" si="61"/>
        <v/>
      </c>
      <c r="HX22" s="7" t="str">
        <f t="shared" si="62"/>
        <v/>
      </c>
      <c r="HY22" s="7" t="str">
        <f t="shared" si="63"/>
        <v/>
      </c>
      <c r="HZ22" s="7" t="str">
        <f t="shared" si="64"/>
        <v/>
      </c>
      <c r="IA22" s="7" t="str">
        <f t="shared" si="65"/>
        <v/>
      </c>
      <c r="IB22" s="7" t="str">
        <f t="shared" si="66"/>
        <v/>
      </c>
      <c r="IC22" s="7" t="str">
        <f t="shared" si="67"/>
        <v/>
      </c>
      <c r="ID22" s="7" t="str">
        <f t="shared" si="68"/>
        <v/>
      </c>
      <c r="IE22" s="7" t="str">
        <f t="shared" si="69"/>
        <v/>
      </c>
      <c r="IF22" s="7" t="str">
        <f t="shared" si="70"/>
        <v/>
      </c>
      <c r="IG22" s="7" t="str">
        <f t="shared" si="71"/>
        <v/>
      </c>
      <c r="IH22" s="7" t="str">
        <f t="shared" si="72"/>
        <v/>
      </c>
      <c r="II22" s="7" t="str">
        <f t="shared" si="73"/>
        <v/>
      </c>
      <c r="IJ22" s="7" t="str">
        <f t="shared" si="74"/>
        <v/>
      </c>
      <c r="IK22" s="7" t="str">
        <f t="shared" si="75"/>
        <v/>
      </c>
      <c r="IL22" s="7" t="str">
        <f t="shared" si="76"/>
        <v/>
      </c>
      <c r="IM22" s="7" t="str">
        <f t="shared" si="77"/>
        <v/>
      </c>
      <c r="IN22" s="7" t="str">
        <f t="shared" si="78"/>
        <v/>
      </c>
      <c r="IO22" s="7" t="str">
        <f t="shared" si="79"/>
        <v/>
      </c>
      <c r="IP22" s="7" t="str">
        <f t="shared" si="80"/>
        <v/>
      </c>
      <c r="IQ22" s="7" t="str">
        <f t="shared" si="81"/>
        <v/>
      </c>
      <c r="IR22" s="7" t="str">
        <f t="shared" si="82"/>
        <v/>
      </c>
      <c r="IS22" s="7" t="str">
        <f t="shared" si="83"/>
        <v/>
      </c>
      <c r="IT22" s="7" t="str">
        <f t="shared" si="84"/>
        <v/>
      </c>
      <c r="IU22" s="7" t="str">
        <f t="shared" si="85"/>
        <v/>
      </c>
      <c r="IV22" s="7" t="str">
        <f t="shared" si="86"/>
        <v/>
      </c>
      <c r="IW22" s="7" t="str">
        <f t="shared" si="87"/>
        <v/>
      </c>
      <c r="IX22" s="7" t="str">
        <f t="shared" si="88"/>
        <v/>
      </c>
      <c r="IY22" s="7" t="str">
        <f t="shared" si="89"/>
        <v/>
      </c>
      <c r="IZ22" s="7" t="str">
        <f t="shared" si="90"/>
        <v/>
      </c>
      <c r="JA22" s="7" t="str">
        <f t="shared" si="91"/>
        <v/>
      </c>
      <c r="JB22" s="7" t="str">
        <f t="shared" si="92"/>
        <v/>
      </c>
      <c r="JC22" s="7" t="str">
        <f t="shared" si="93"/>
        <v/>
      </c>
      <c r="JD22" s="7" t="str">
        <f t="shared" si="94"/>
        <v/>
      </c>
      <c r="JE22" s="7" t="str">
        <f t="shared" si="95"/>
        <v/>
      </c>
      <c r="JF22" s="7" t="str">
        <f t="shared" si="96"/>
        <v/>
      </c>
      <c r="JG22" s="7" t="str">
        <f t="shared" si="8"/>
        <v/>
      </c>
      <c r="JH22" s="7" t="str">
        <f t="shared" si="9"/>
        <v/>
      </c>
      <c r="JI22" s="7" t="str">
        <f t="shared" si="10"/>
        <v/>
      </c>
      <c r="JJ22" s="7" t="str">
        <f t="shared" si="11"/>
        <v/>
      </c>
      <c r="JK22" s="7" t="str">
        <f t="shared" si="12"/>
        <v/>
      </c>
      <c r="JL22" s="7" t="str">
        <f t="shared" si="13"/>
        <v/>
      </c>
      <c r="JM22" s="7" t="str">
        <f t="shared" si="14"/>
        <v/>
      </c>
      <c r="JN22" s="7" t="str">
        <f t="shared" si="15"/>
        <v/>
      </c>
      <c r="JO22" s="7" t="str">
        <f t="shared" si="16"/>
        <v/>
      </c>
      <c r="JP22" s="7" t="str">
        <f t="shared" si="17"/>
        <v/>
      </c>
      <c r="JQ22" s="7" t="str">
        <f t="shared" si="18"/>
        <v/>
      </c>
      <c r="JR22" s="7" t="str">
        <f t="shared" si="18"/>
        <v/>
      </c>
      <c r="JS22" s="7" t="str">
        <f t="shared" si="18"/>
        <v/>
      </c>
      <c r="JT22" s="28">
        <f t="shared" si="19"/>
        <v>12</v>
      </c>
    </row>
    <row r="23" spans="1:280" x14ac:dyDescent="0.2">
      <c r="A23" s="5" t="s">
        <v>608</v>
      </c>
      <c r="B23" s="46">
        <f t="shared" si="0"/>
        <v>5</v>
      </c>
      <c r="C23" s="46" t="s">
        <v>2792</v>
      </c>
      <c r="D23" s="46" t="s">
        <v>507</v>
      </c>
      <c r="G23" s="7">
        <v>2</v>
      </c>
      <c r="H23" s="7">
        <v>11</v>
      </c>
      <c r="K23" s="7">
        <v>7</v>
      </c>
      <c r="L23" s="7">
        <v>12</v>
      </c>
      <c r="M23" s="7">
        <v>10</v>
      </c>
      <c r="CP23" s="5">
        <f t="shared" si="1"/>
        <v>42</v>
      </c>
      <c r="CQ23" s="7">
        <v>6</v>
      </c>
      <c r="CT23" s="28">
        <f t="shared" si="2"/>
        <v>48</v>
      </c>
      <c r="CX23" s="7">
        <v>1</v>
      </c>
      <c r="DB23" s="7">
        <v>3</v>
      </c>
      <c r="DC23" s="7">
        <v>2</v>
      </c>
      <c r="GG23" s="5">
        <f t="shared" si="3"/>
        <v>6</v>
      </c>
      <c r="GH23" s="7" t="str">
        <f t="shared" si="20"/>
        <v/>
      </c>
      <c r="GI23" s="7" t="str">
        <f t="shared" si="21"/>
        <v/>
      </c>
      <c r="GJ23" s="7">
        <f t="shared" si="22"/>
        <v>2</v>
      </c>
      <c r="GK23" s="7">
        <f t="shared" si="23"/>
        <v>12</v>
      </c>
      <c r="GL23" s="7" t="str">
        <f t="shared" si="24"/>
        <v/>
      </c>
      <c r="GM23" s="7" t="str">
        <f t="shared" si="25"/>
        <v/>
      </c>
      <c r="GN23" s="7">
        <f t="shared" si="26"/>
        <v>7</v>
      </c>
      <c r="GO23" s="7">
        <f t="shared" si="27"/>
        <v>15</v>
      </c>
      <c r="GP23" s="7">
        <f t="shared" si="28"/>
        <v>12</v>
      </c>
      <c r="GQ23" s="7" t="str">
        <f t="shared" si="29"/>
        <v/>
      </c>
      <c r="GR23" s="7" t="str">
        <f t="shared" si="30"/>
        <v/>
      </c>
      <c r="GS23" s="7" t="str">
        <f t="shared" si="31"/>
        <v/>
      </c>
      <c r="GT23" s="7" t="str">
        <f t="shared" si="32"/>
        <v/>
      </c>
      <c r="GU23" s="7" t="str">
        <f t="shared" si="33"/>
        <v/>
      </c>
      <c r="GV23" s="7" t="str">
        <f t="shared" si="34"/>
        <v/>
      </c>
      <c r="GW23" s="7" t="str">
        <f t="shared" si="35"/>
        <v/>
      </c>
      <c r="GX23" s="7" t="str">
        <f t="shared" si="36"/>
        <v/>
      </c>
      <c r="GY23" s="7" t="str">
        <f t="shared" si="37"/>
        <v/>
      </c>
      <c r="GZ23" s="7" t="str">
        <f t="shared" si="38"/>
        <v/>
      </c>
      <c r="HA23" s="7" t="str">
        <f t="shared" si="39"/>
        <v/>
      </c>
      <c r="HB23" s="7" t="str">
        <f t="shared" si="40"/>
        <v/>
      </c>
      <c r="HC23" s="7" t="str">
        <f t="shared" si="41"/>
        <v/>
      </c>
      <c r="HD23" s="7" t="str">
        <f t="shared" si="42"/>
        <v/>
      </c>
      <c r="HE23" s="7" t="str">
        <f t="shared" si="43"/>
        <v/>
      </c>
      <c r="HF23" s="7" t="str">
        <f t="shared" si="44"/>
        <v/>
      </c>
      <c r="HG23" s="7" t="str">
        <f t="shared" si="45"/>
        <v/>
      </c>
      <c r="HH23" s="7" t="str">
        <f t="shared" si="46"/>
        <v/>
      </c>
      <c r="HI23" s="7" t="str">
        <f t="shared" si="47"/>
        <v/>
      </c>
      <c r="HJ23" s="7" t="str">
        <f t="shared" si="48"/>
        <v/>
      </c>
      <c r="HK23" s="7" t="str">
        <f t="shared" si="49"/>
        <v/>
      </c>
      <c r="HL23" s="7" t="str">
        <f t="shared" si="50"/>
        <v/>
      </c>
      <c r="HM23" s="7" t="str">
        <f t="shared" si="51"/>
        <v/>
      </c>
      <c r="HN23" s="7" t="str">
        <f t="shared" si="52"/>
        <v/>
      </c>
      <c r="HO23" s="7" t="str">
        <f t="shared" si="53"/>
        <v/>
      </c>
      <c r="HP23" s="7" t="str">
        <f t="shared" si="54"/>
        <v/>
      </c>
      <c r="HQ23" s="7" t="str">
        <f t="shared" si="55"/>
        <v/>
      </c>
      <c r="HR23" s="7" t="str">
        <f t="shared" si="56"/>
        <v/>
      </c>
      <c r="HS23" s="7" t="str">
        <f t="shared" si="57"/>
        <v/>
      </c>
      <c r="HT23" s="7" t="str">
        <f t="shared" si="58"/>
        <v/>
      </c>
      <c r="HU23" s="7" t="str">
        <f t="shared" si="59"/>
        <v/>
      </c>
      <c r="HV23" s="7" t="str">
        <f t="shared" si="60"/>
        <v/>
      </c>
      <c r="HW23" s="7" t="str">
        <f t="shared" si="61"/>
        <v/>
      </c>
      <c r="HX23" s="7" t="str">
        <f t="shared" si="62"/>
        <v/>
      </c>
      <c r="HY23" s="7" t="str">
        <f t="shared" si="63"/>
        <v/>
      </c>
      <c r="HZ23" s="7" t="str">
        <f t="shared" si="64"/>
        <v/>
      </c>
      <c r="IA23" s="7" t="str">
        <f t="shared" si="65"/>
        <v/>
      </c>
      <c r="IB23" s="7" t="str">
        <f t="shared" si="66"/>
        <v/>
      </c>
      <c r="IC23" s="7" t="str">
        <f t="shared" si="67"/>
        <v/>
      </c>
      <c r="ID23" s="7" t="str">
        <f t="shared" si="68"/>
        <v/>
      </c>
      <c r="IE23" s="7" t="str">
        <f t="shared" si="69"/>
        <v/>
      </c>
      <c r="IF23" s="7" t="str">
        <f t="shared" si="70"/>
        <v/>
      </c>
      <c r="IG23" s="7" t="str">
        <f t="shared" si="71"/>
        <v/>
      </c>
      <c r="IH23" s="7" t="str">
        <f t="shared" si="72"/>
        <v/>
      </c>
      <c r="II23" s="7" t="str">
        <f t="shared" si="73"/>
        <v/>
      </c>
      <c r="IJ23" s="7" t="str">
        <f t="shared" si="74"/>
        <v/>
      </c>
      <c r="IK23" s="7" t="str">
        <f t="shared" si="75"/>
        <v/>
      </c>
      <c r="IL23" s="7" t="str">
        <f t="shared" si="76"/>
        <v/>
      </c>
      <c r="IM23" s="7" t="str">
        <f t="shared" si="77"/>
        <v/>
      </c>
      <c r="IN23" s="7" t="str">
        <f t="shared" si="78"/>
        <v/>
      </c>
      <c r="IO23" s="7" t="str">
        <f t="shared" si="79"/>
        <v/>
      </c>
      <c r="IP23" s="7" t="str">
        <f t="shared" si="80"/>
        <v/>
      </c>
      <c r="IQ23" s="7" t="str">
        <f t="shared" si="81"/>
        <v/>
      </c>
      <c r="IR23" s="7" t="str">
        <f t="shared" si="82"/>
        <v/>
      </c>
      <c r="IS23" s="7" t="str">
        <f t="shared" si="83"/>
        <v/>
      </c>
      <c r="IT23" s="7" t="str">
        <f t="shared" si="84"/>
        <v/>
      </c>
      <c r="IU23" s="7" t="str">
        <f t="shared" si="85"/>
        <v/>
      </c>
      <c r="IV23" s="7" t="str">
        <f t="shared" si="86"/>
        <v/>
      </c>
      <c r="IW23" s="7" t="str">
        <f t="shared" si="87"/>
        <v/>
      </c>
      <c r="IX23" s="7" t="str">
        <f t="shared" si="88"/>
        <v/>
      </c>
      <c r="IY23" s="7" t="str">
        <f t="shared" si="89"/>
        <v/>
      </c>
      <c r="IZ23" s="7" t="str">
        <f t="shared" si="90"/>
        <v/>
      </c>
      <c r="JA23" s="7" t="str">
        <f t="shared" si="91"/>
        <v/>
      </c>
      <c r="JB23" s="7" t="str">
        <f t="shared" si="92"/>
        <v/>
      </c>
      <c r="JC23" s="7" t="str">
        <f t="shared" si="93"/>
        <v/>
      </c>
      <c r="JD23" s="7" t="str">
        <f t="shared" si="94"/>
        <v/>
      </c>
      <c r="JE23" s="7" t="str">
        <f t="shared" si="95"/>
        <v/>
      </c>
      <c r="JF23" s="7" t="str">
        <f t="shared" si="96"/>
        <v/>
      </c>
      <c r="JG23" s="7" t="str">
        <f t="shared" si="8"/>
        <v/>
      </c>
      <c r="JH23" s="7" t="str">
        <f t="shared" si="9"/>
        <v/>
      </c>
      <c r="JI23" s="7" t="str">
        <f t="shared" si="10"/>
        <v/>
      </c>
      <c r="JJ23" s="7" t="str">
        <f t="shared" si="11"/>
        <v/>
      </c>
      <c r="JK23" s="7" t="str">
        <f t="shared" si="12"/>
        <v/>
      </c>
      <c r="JL23" s="7" t="str">
        <f t="shared" si="13"/>
        <v/>
      </c>
      <c r="JM23" s="7" t="str">
        <f t="shared" si="14"/>
        <v/>
      </c>
      <c r="JN23" s="7" t="str">
        <f t="shared" si="15"/>
        <v/>
      </c>
      <c r="JO23" s="7" t="str">
        <f t="shared" si="16"/>
        <v/>
      </c>
      <c r="JP23" s="7" t="str">
        <f t="shared" si="17"/>
        <v/>
      </c>
      <c r="JQ23" s="7" t="str">
        <f t="shared" si="18"/>
        <v/>
      </c>
      <c r="JR23" s="7" t="str">
        <f t="shared" si="18"/>
        <v/>
      </c>
      <c r="JS23" s="7" t="str">
        <f t="shared" si="18"/>
        <v/>
      </c>
      <c r="JT23" s="28">
        <f t="shared" si="19"/>
        <v>48</v>
      </c>
    </row>
    <row r="24" spans="1:280" x14ac:dyDescent="0.2">
      <c r="A24" s="5" t="s">
        <v>508</v>
      </c>
      <c r="B24" s="46">
        <f t="shared" si="0"/>
        <v>2</v>
      </c>
      <c r="C24" s="46" t="s">
        <v>2792</v>
      </c>
      <c r="D24" s="46" t="s">
        <v>607</v>
      </c>
      <c r="G24" s="7">
        <v>1</v>
      </c>
      <c r="H24" s="7">
        <v>4</v>
      </c>
      <c r="CP24" s="5">
        <f t="shared" si="1"/>
        <v>5</v>
      </c>
      <c r="CT24" s="28">
        <f t="shared" si="2"/>
        <v>5</v>
      </c>
      <c r="GG24" s="5">
        <f t="shared" si="3"/>
        <v>0</v>
      </c>
      <c r="GH24" s="7" t="str">
        <f t="shared" si="20"/>
        <v/>
      </c>
      <c r="GI24" s="7" t="str">
        <f t="shared" si="21"/>
        <v/>
      </c>
      <c r="GJ24" s="7">
        <f t="shared" si="22"/>
        <v>1</v>
      </c>
      <c r="GK24" s="7">
        <f t="shared" si="23"/>
        <v>4</v>
      </c>
      <c r="GL24" s="7" t="str">
        <f t="shared" si="24"/>
        <v/>
      </c>
      <c r="GM24" s="7" t="str">
        <f t="shared" si="25"/>
        <v/>
      </c>
      <c r="GN24" s="7" t="str">
        <f t="shared" si="26"/>
        <v/>
      </c>
      <c r="GO24" s="7" t="str">
        <f t="shared" si="27"/>
        <v/>
      </c>
      <c r="GP24" s="7" t="str">
        <f t="shared" si="28"/>
        <v/>
      </c>
      <c r="GQ24" s="7" t="str">
        <f t="shared" si="29"/>
        <v/>
      </c>
      <c r="GR24" s="7" t="str">
        <f t="shared" si="30"/>
        <v/>
      </c>
      <c r="GS24" s="7" t="str">
        <f t="shared" si="31"/>
        <v/>
      </c>
      <c r="GT24" s="7" t="str">
        <f t="shared" si="32"/>
        <v/>
      </c>
      <c r="GU24" s="7" t="str">
        <f t="shared" si="33"/>
        <v/>
      </c>
      <c r="GV24" s="7" t="str">
        <f t="shared" si="34"/>
        <v/>
      </c>
      <c r="GW24" s="7" t="str">
        <f t="shared" si="35"/>
        <v/>
      </c>
      <c r="GX24" s="7" t="str">
        <f t="shared" si="36"/>
        <v/>
      </c>
      <c r="GY24" s="7" t="str">
        <f t="shared" si="37"/>
        <v/>
      </c>
      <c r="GZ24" s="7" t="str">
        <f t="shared" si="38"/>
        <v/>
      </c>
      <c r="HA24" s="7" t="str">
        <f t="shared" si="39"/>
        <v/>
      </c>
      <c r="HB24" s="7" t="str">
        <f t="shared" si="40"/>
        <v/>
      </c>
      <c r="HC24" s="7" t="str">
        <f t="shared" si="41"/>
        <v/>
      </c>
      <c r="HD24" s="7" t="str">
        <f t="shared" si="42"/>
        <v/>
      </c>
      <c r="HE24" s="7" t="str">
        <f t="shared" si="43"/>
        <v/>
      </c>
      <c r="HF24" s="7" t="str">
        <f t="shared" si="44"/>
        <v/>
      </c>
      <c r="HG24" s="7" t="str">
        <f t="shared" si="45"/>
        <v/>
      </c>
      <c r="HH24" s="7" t="str">
        <f t="shared" si="46"/>
        <v/>
      </c>
      <c r="HI24" s="7" t="str">
        <f t="shared" si="47"/>
        <v/>
      </c>
      <c r="HJ24" s="7" t="str">
        <f t="shared" si="48"/>
        <v/>
      </c>
      <c r="HK24" s="7" t="str">
        <f t="shared" si="49"/>
        <v/>
      </c>
      <c r="HL24" s="7" t="str">
        <f t="shared" si="50"/>
        <v/>
      </c>
      <c r="HM24" s="7" t="str">
        <f t="shared" si="51"/>
        <v/>
      </c>
      <c r="HN24" s="7" t="str">
        <f t="shared" si="52"/>
        <v/>
      </c>
      <c r="HO24" s="7" t="str">
        <f t="shared" si="53"/>
        <v/>
      </c>
      <c r="HP24" s="7" t="str">
        <f t="shared" si="54"/>
        <v/>
      </c>
      <c r="HQ24" s="7" t="str">
        <f t="shared" si="55"/>
        <v/>
      </c>
      <c r="HR24" s="7" t="str">
        <f t="shared" si="56"/>
        <v/>
      </c>
      <c r="HS24" s="7" t="str">
        <f t="shared" si="57"/>
        <v/>
      </c>
      <c r="HT24" s="7" t="str">
        <f t="shared" si="58"/>
        <v/>
      </c>
      <c r="HU24" s="7" t="str">
        <f t="shared" si="59"/>
        <v/>
      </c>
      <c r="HV24" s="7" t="str">
        <f t="shared" si="60"/>
        <v/>
      </c>
      <c r="HW24" s="7" t="str">
        <f t="shared" si="61"/>
        <v/>
      </c>
      <c r="HX24" s="7" t="str">
        <f t="shared" si="62"/>
        <v/>
      </c>
      <c r="HY24" s="7" t="str">
        <f t="shared" si="63"/>
        <v/>
      </c>
      <c r="HZ24" s="7" t="str">
        <f t="shared" si="64"/>
        <v/>
      </c>
      <c r="IA24" s="7" t="str">
        <f t="shared" si="65"/>
        <v/>
      </c>
      <c r="IB24" s="7" t="str">
        <f t="shared" si="66"/>
        <v/>
      </c>
      <c r="IC24" s="7" t="str">
        <f t="shared" si="67"/>
        <v/>
      </c>
      <c r="ID24" s="7" t="str">
        <f t="shared" si="68"/>
        <v/>
      </c>
      <c r="IE24" s="7" t="str">
        <f t="shared" si="69"/>
        <v/>
      </c>
      <c r="IF24" s="7" t="str">
        <f t="shared" si="70"/>
        <v/>
      </c>
      <c r="IG24" s="7" t="str">
        <f t="shared" si="71"/>
        <v/>
      </c>
      <c r="IH24" s="7" t="str">
        <f t="shared" si="72"/>
        <v/>
      </c>
      <c r="II24" s="7" t="str">
        <f t="shared" si="73"/>
        <v/>
      </c>
      <c r="IJ24" s="7" t="str">
        <f t="shared" si="74"/>
        <v/>
      </c>
      <c r="IK24" s="7" t="str">
        <f t="shared" si="75"/>
        <v/>
      </c>
      <c r="IL24" s="7" t="str">
        <f t="shared" si="76"/>
        <v/>
      </c>
      <c r="IM24" s="7" t="str">
        <f t="shared" si="77"/>
        <v/>
      </c>
      <c r="IN24" s="7" t="str">
        <f t="shared" si="78"/>
        <v/>
      </c>
      <c r="IO24" s="7" t="str">
        <f t="shared" si="79"/>
        <v/>
      </c>
      <c r="IP24" s="7" t="str">
        <f t="shared" si="80"/>
        <v/>
      </c>
      <c r="IQ24" s="7" t="str">
        <f t="shared" si="81"/>
        <v/>
      </c>
      <c r="IR24" s="7" t="str">
        <f t="shared" si="82"/>
        <v/>
      </c>
      <c r="IS24" s="7" t="str">
        <f t="shared" si="83"/>
        <v/>
      </c>
      <c r="IT24" s="7" t="str">
        <f t="shared" si="84"/>
        <v/>
      </c>
      <c r="IU24" s="7" t="str">
        <f t="shared" si="85"/>
        <v/>
      </c>
      <c r="IV24" s="7" t="str">
        <f t="shared" si="86"/>
        <v/>
      </c>
      <c r="IW24" s="7" t="str">
        <f t="shared" si="87"/>
        <v/>
      </c>
      <c r="IX24" s="7" t="str">
        <f t="shared" si="88"/>
        <v/>
      </c>
      <c r="IY24" s="7" t="str">
        <f t="shared" si="89"/>
        <v/>
      </c>
      <c r="IZ24" s="7" t="str">
        <f t="shared" si="90"/>
        <v/>
      </c>
      <c r="JA24" s="7" t="str">
        <f t="shared" si="91"/>
        <v/>
      </c>
      <c r="JB24" s="7" t="str">
        <f t="shared" si="92"/>
        <v/>
      </c>
      <c r="JC24" s="7" t="str">
        <f t="shared" si="93"/>
        <v/>
      </c>
      <c r="JD24" s="7" t="str">
        <f t="shared" si="94"/>
        <v/>
      </c>
      <c r="JE24" s="7" t="str">
        <f t="shared" si="95"/>
        <v/>
      </c>
      <c r="JF24" s="7" t="str">
        <f t="shared" si="96"/>
        <v/>
      </c>
      <c r="JG24" s="7" t="str">
        <f t="shared" si="8"/>
        <v/>
      </c>
      <c r="JH24" s="7" t="str">
        <f t="shared" si="9"/>
        <v/>
      </c>
      <c r="JI24" s="7" t="str">
        <f t="shared" si="10"/>
        <v/>
      </c>
      <c r="JJ24" s="7" t="str">
        <f t="shared" si="11"/>
        <v/>
      </c>
      <c r="JK24" s="7" t="str">
        <f t="shared" si="12"/>
        <v/>
      </c>
      <c r="JL24" s="7" t="str">
        <f t="shared" si="13"/>
        <v/>
      </c>
      <c r="JM24" s="7" t="str">
        <f t="shared" si="14"/>
        <v/>
      </c>
      <c r="JN24" s="7" t="str">
        <f t="shared" si="15"/>
        <v/>
      </c>
      <c r="JO24" s="7" t="str">
        <f t="shared" si="16"/>
        <v/>
      </c>
      <c r="JP24" s="7" t="str">
        <f t="shared" si="17"/>
        <v/>
      </c>
      <c r="JQ24" s="7" t="str">
        <f t="shared" si="18"/>
        <v/>
      </c>
      <c r="JR24" s="7" t="str">
        <f t="shared" si="18"/>
        <v/>
      </c>
      <c r="JS24" s="7" t="str">
        <f t="shared" si="18"/>
        <v/>
      </c>
      <c r="JT24" s="28">
        <f t="shared" si="19"/>
        <v>5</v>
      </c>
    </row>
    <row r="25" spans="1:280" x14ac:dyDescent="0.2">
      <c r="A25" s="5" t="s">
        <v>509</v>
      </c>
      <c r="B25" s="46">
        <f t="shared" si="0"/>
        <v>3</v>
      </c>
      <c r="C25" s="46" t="s">
        <v>2792</v>
      </c>
      <c r="D25" s="46" t="s">
        <v>507</v>
      </c>
      <c r="G25" s="7">
        <v>29</v>
      </c>
      <c r="H25" s="7">
        <v>29</v>
      </c>
      <c r="M25" s="7">
        <v>23</v>
      </c>
      <c r="CP25" s="5">
        <f t="shared" si="1"/>
        <v>81</v>
      </c>
      <c r="CQ25" s="7">
        <v>5</v>
      </c>
      <c r="CT25" s="28">
        <f t="shared" si="2"/>
        <v>86</v>
      </c>
      <c r="DC25" s="7">
        <v>5</v>
      </c>
      <c r="GG25" s="5">
        <f t="shared" si="3"/>
        <v>5</v>
      </c>
      <c r="GH25" s="7" t="str">
        <f t="shared" si="20"/>
        <v/>
      </c>
      <c r="GI25" s="7" t="str">
        <f t="shared" si="21"/>
        <v/>
      </c>
      <c r="GJ25" s="7">
        <f t="shared" si="22"/>
        <v>29</v>
      </c>
      <c r="GK25" s="7">
        <f t="shared" si="23"/>
        <v>29</v>
      </c>
      <c r="GL25" s="7" t="str">
        <f t="shared" si="24"/>
        <v/>
      </c>
      <c r="GM25" s="7" t="str">
        <f t="shared" si="25"/>
        <v/>
      </c>
      <c r="GN25" s="7" t="str">
        <f t="shared" si="26"/>
        <v/>
      </c>
      <c r="GO25" s="7" t="str">
        <f t="shared" si="27"/>
        <v/>
      </c>
      <c r="GP25" s="7">
        <f t="shared" si="28"/>
        <v>28</v>
      </c>
      <c r="GQ25" s="7" t="str">
        <f t="shared" si="29"/>
        <v/>
      </c>
      <c r="GR25" s="7" t="str">
        <f t="shared" si="30"/>
        <v/>
      </c>
      <c r="GS25" s="7" t="str">
        <f t="shared" si="31"/>
        <v/>
      </c>
      <c r="GT25" s="7" t="str">
        <f t="shared" si="32"/>
        <v/>
      </c>
      <c r="GU25" s="7" t="str">
        <f t="shared" si="33"/>
        <v/>
      </c>
      <c r="GV25" s="7" t="str">
        <f t="shared" si="34"/>
        <v/>
      </c>
      <c r="GW25" s="7" t="str">
        <f t="shared" si="35"/>
        <v/>
      </c>
      <c r="GX25" s="7" t="str">
        <f t="shared" si="36"/>
        <v/>
      </c>
      <c r="GY25" s="7" t="str">
        <f t="shared" si="37"/>
        <v/>
      </c>
      <c r="GZ25" s="7" t="str">
        <f t="shared" si="38"/>
        <v/>
      </c>
      <c r="HA25" s="7" t="str">
        <f t="shared" si="39"/>
        <v/>
      </c>
      <c r="HB25" s="7" t="str">
        <f t="shared" si="40"/>
        <v/>
      </c>
      <c r="HC25" s="7" t="str">
        <f t="shared" si="41"/>
        <v/>
      </c>
      <c r="HD25" s="7" t="str">
        <f t="shared" si="42"/>
        <v/>
      </c>
      <c r="HE25" s="7" t="str">
        <f t="shared" si="43"/>
        <v/>
      </c>
      <c r="HF25" s="7" t="str">
        <f t="shared" si="44"/>
        <v/>
      </c>
      <c r="HG25" s="7" t="str">
        <f t="shared" si="45"/>
        <v/>
      </c>
      <c r="HH25" s="7" t="str">
        <f t="shared" si="46"/>
        <v/>
      </c>
      <c r="HI25" s="7" t="str">
        <f t="shared" si="47"/>
        <v/>
      </c>
      <c r="HJ25" s="7" t="str">
        <f t="shared" si="48"/>
        <v/>
      </c>
      <c r="HK25" s="7" t="str">
        <f t="shared" si="49"/>
        <v/>
      </c>
      <c r="HL25" s="7" t="str">
        <f t="shared" si="50"/>
        <v/>
      </c>
      <c r="HM25" s="7" t="str">
        <f t="shared" si="51"/>
        <v/>
      </c>
      <c r="HN25" s="7" t="str">
        <f t="shared" si="52"/>
        <v/>
      </c>
      <c r="HO25" s="7" t="str">
        <f t="shared" si="53"/>
        <v/>
      </c>
      <c r="HP25" s="7" t="str">
        <f t="shared" si="54"/>
        <v/>
      </c>
      <c r="HQ25" s="7" t="str">
        <f t="shared" si="55"/>
        <v/>
      </c>
      <c r="HR25" s="7" t="str">
        <f t="shared" si="56"/>
        <v/>
      </c>
      <c r="HS25" s="7" t="str">
        <f t="shared" si="57"/>
        <v/>
      </c>
      <c r="HT25" s="7" t="str">
        <f t="shared" si="58"/>
        <v/>
      </c>
      <c r="HU25" s="7" t="str">
        <f t="shared" si="59"/>
        <v/>
      </c>
      <c r="HV25" s="7" t="str">
        <f t="shared" si="60"/>
        <v/>
      </c>
      <c r="HW25" s="7" t="str">
        <f t="shared" si="61"/>
        <v/>
      </c>
      <c r="HX25" s="7" t="str">
        <f t="shared" si="62"/>
        <v/>
      </c>
      <c r="HY25" s="7" t="str">
        <f t="shared" si="63"/>
        <v/>
      </c>
      <c r="HZ25" s="7" t="str">
        <f t="shared" si="64"/>
        <v/>
      </c>
      <c r="IA25" s="7" t="str">
        <f t="shared" si="65"/>
        <v/>
      </c>
      <c r="IB25" s="7" t="str">
        <f t="shared" si="66"/>
        <v/>
      </c>
      <c r="IC25" s="7" t="str">
        <f t="shared" si="67"/>
        <v/>
      </c>
      <c r="ID25" s="7" t="str">
        <f t="shared" si="68"/>
        <v/>
      </c>
      <c r="IE25" s="7" t="str">
        <f t="shared" si="69"/>
        <v/>
      </c>
      <c r="IF25" s="7" t="str">
        <f t="shared" si="70"/>
        <v/>
      </c>
      <c r="IG25" s="7" t="str">
        <f t="shared" si="71"/>
        <v/>
      </c>
      <c r="IH25" s="7" t="str">
        <f t="shared" si="72"/>
        <v/>
      </c>
      <c r="II25" s="7" t="str">
        <f t="shared" si="73"/>
        <v/>
      </c>
      <c r="IJ25" s="7" t="str">
        <f t="shared" si="74"/>
        <v/>
      </c>
      <c r="IK25" s="7" t="str">
        <f t="shared" si="75"/>
        <v/>
      </c>
      <c r="IL25" s="7" t="str">
        <f t="shared" si="76"/>
        <v/>
      </c>
      <c r="IM25" s="7" t="str">
        <f t="shared" si="77"/>
        <v/>
      </c>
      <c r="IN25" s="7" t="str">
        <f t="shared" si="78"/>
        <v/>
      </c>
      <c r="IO25" s="7" t="str">
        <f t="shared" si="79"/>
        <v/>
      </c>
      <c r="IP25" s="7" t="str">
        <f t="shared" si="80"/>
        <v/>
      </c>
      <c r="IQ25" s="7" t="str">
        <f t="shared" si="81"/>
        <v/>
      </c>
      <c r="IR25" s="7" t="str">
        <f t="shared" si="82"/>
        <v/>
      </c>
      <c r="IS25" s="7" t="str">
        <f t="shared" si="83"/>
        <v/>
      </c>
      <c r="IT25" s="7" t="str">
        <f t="shared" si="84"/>
        <v/>
      </c>
      <c r="IU25" s="7" t="str">
        <f t="shared" si="85"/>
        <v/>
      </c>
      <c r="IV25" s="7" t="str">
        <f t="shared" si="86"/>
        <v/>
      </c>
      <c r="IW25" s="7" t="str">
        <f t="shared" si="87"/>
        <v/>
      </c>
      <c r="IX25" s="7" t="str">
        <f t="shared" si="88"/>
        <v/>
      </c>
      <c r="IY25" s="7" t="str">
        <f t="shared" si="89"/>
        <v/>
      </c>
      <c r="IZ25" s="7" t="str">
        <f t="shared" si="90"/>
        <v/>
      </c>
      <c r="JA25" s="7" t="str">
        <f t="shared" si="91"/>
        <v/>
      </c>
      <c r="JB25" s="7" t="str">
        <f t="shared" si="92"/>
        <v/>
      </c>
      <c r="JC25" s="7" t="str">
        <f t="shared" si="93"/>
        <v/>
      </c>
      <c r="JD25" s="7" t="str">
        <f t="shared" si="94"/>
        <v/>
      </c>
      <c r="JE25" s="7" t="str">
        <f t="shared" si="95"/>
        <v/>
      </c>
      <c r="JF25" s="7" t="str">
        <f t="shared" si="96"/>
        <v/>
      </c>
      <c r="JG25" s="7" t="str">
        <f t="shared" si="8"/>
        <v/>
      </c>
      <c r="JH25" s="7" t="str">
        <f t="shared" si="9"/>
        <v/>
      </c>
      <c r="JI25" s="7" t="str">
        <f t="shared" si="10"/>
        <v/>
      </c>
      <c r="JJ25" s="7" t="str">
        <f t="shared" si="11"/>
        <v/>
      </c>
      <c r="JK25" s="7" t="str">
        <f t="shared" si="12"/>
        <v/>
      </c>
      <c r="JL25" s="7" t="str">
        <f t="shared" si="13"/>
        <v/>
      </c>
      <c r="JM25" s="7" t="str">
        <f t="shared" si="14"/>
        <v/>
      </c>
      <c r="JN25" s="7" t="str">
        <f t="shared" si="15"/>
        <v/>
      </c>
      <c r="JO25" s="7" t="str">
        <f t="shared" si="16"/>
        <v/>
      </c>
      <c r="JP25" s="7" t="str">
        <f t="shared" si="17"/>
        <v/>
      </c>
      <c r="JQ25" s="7" t="str">
        <f t="shared" si="18"/>
        <v/>
      </c>
      <c r="JR25" s="7" t="str">
        <f t="shared" si="18"/>
        <v/>
      </c>
      <c r="JS25" s="7" t="str">
        <f t="shared" si="18"/>
        <v/>
      </c>
      <c r="JT25" s="28">
        <f t="shared" si="19"/>
        <v>86</v>
      </c>
    </row>
    <row r="26" spans="1:280" x14ac:dyDescent="0.2">
      <c r="A26" s="5" t="s">
        <v>547</v>
      </c>
      <c r="B26" s="46">
        <f t="shared" si="0"/>
        <v>3</v>
      </c>
      <c r="C26" s="46" t="s">
        <v>607</v>
      </c>
      <c r="D26" s="46" t="s">
        <v>548</v>
      </c>
      <c r="H26" s="7">
        <v>2</v>
      </c>
      <c r="I26" s="7">
        <v>1</v>
      </c>
      <c r="J26" s="7">
        <v>1</v>
      </c>
      <c r="CP26" s="5">
        <f t="shared" si="1"/>
        <v>4</v>
      </c>
      <c r="CT26" s="28">
        <f t="shared" si="2"/>
        <v>4</v>
      </c>
      <c r="GG26" s="5">
        <f t="shared" si="3"/>
        <v>0</v>
      </c>
      <c r="GH26" s="7" t="str">
        <f t="shared" si="20"/>
        <v/>
      </c>
      <c r="GI26" s="7" t="str">
        <f t="shared" si="21"/>
        <v/>
      </c>
      <c r="GJ26" s="7" t="str">
        <f t="shared" si="22"/>
        <v/>
      </c>
      <c r="GK26" s="7">
        <f t="shared" si="23"/>
        <v>2</v>
      </c>
      <c r="GL26" s="7">
        <f t="shared" si="24"/>
        <v>1</v>
      </c>
      <c r="GM26" s="7">
        <f t="shared" si="25"/>
        <v>1</v>
      </c>
      <c r="GN26" s="7" t="str">
        <f t="shared" si="26"/>
        <v/>
      </c>
      <c r="GO26" s="7" t="str">
        <f t="shared" si="27"/>
        <v/>
      </c>
      <c r="GP26" s="7" t="str">
        <f t="shared" si="28"/>
        <v/>
      </c>
      <c r="GQ26" s="7" t="str">
        <f t="shared" si="29"/>
        <v/>
      </c>
      <c r="GR26" s="7" t="str">
        <f t="shared" si="30"/>
        <v/>
      </c>
      <c r="GS26" s="7" t="str">
        <f t="shared" si="31"/>
        <v/>
      </c>
      <c r="GT26" s="7" t="str">
        <f t="shared" si="32"/>
        <v/>
      </c>
      <c r="GU26" s="7" t="str">
        <f t="shared" si="33"/>
        <v/>
      </c>
      <c r="GV26" s="7" t="str">
        <f t="shared" si="34"/>
        <v/>
      </c>
      <c r="GW26" s="7" t="str">
        <f t="shared" si="35"/>
        <v/>
      </c>
      <c r="GX26" s="7" t="str">
        <f t="shared" si="36"/>
        <v/>
      </c>
      <c r="GY26" s="7" t="str">
        <f t="shared" si="37"/>
        <v/>
      </c>
      <c r="GZ26" s="7" t="str">
        <f t="shared" si="38"/>
        <v/>
      </c>
      <c r="HA26" s="7" t="str">
        <f t="shared" si="39"/>
        <v/>
      </c>
      <c r="HB26" s="7" t="str">
        <f t="shared" si="40"/>
        <v/>
      </c>
      <c r="HC26" s="7" t="str">
        <f t="shared" si="41"/>
        <v/>
      </c>
      <c r="HD26" s="7" t="str">
        <f t="shared" si="42"/>
        <v/>
      </c>
      <c r="HE26" s="7" t="str">
        <f t="shared" si="43"/>
        <v/>
      </c>
      <c r="HF26" s="7" t="str">
        <f t="shared" si="44"/>
        <v/>
      </c>
      <c r="HG26" s="7" t="str">
        <f t="shared" si="45"/>
        <v/>
      </c>
      <c r="HH26" s="7" t="str">
        <f t="shared" si="46"/>
        <v/>
      </c>
      <c r="HI26" s="7" t="str">
        <f t="shared" si="47"/>
        <v/>
      </c>
      <c r="HJ26" s="7" t="str">
        <f t="shared" si="48"/>
        <v/>
      </c>
      <c r="HK26" s="7" t="str">
        <f t="shared" si="49"/>
        <v/>
      </c>
      <c r="HL26" s="7" t="str">
        <f t="shared" si="50"/>
        <v/>
      </c>
      <c r="HM26" s="7" t="str">
        <f t="shared" si="51"/>
        <v/>
      </c>
      <c r="HN26" s="7" t="str">
        <f t="shared" si="52"/>
        <v/>
      </c>
      <c r="HO26" s="7" t="str">
        <f t="shared" si="53"/>
        <v/>
      </c>
      <c r="HP26" s="7" t="str">
        <f t="shared" si="54"/>
        <v/>
      </c>
      <c r="HQ26" s="7" t="str">
        <f t="shared" si="55"/>
        <v/>
      </c>
      <c r="HR26" s="7" t="str">
        <f t="shared" si="56"/>
        <v/>
      </c>
      <c r="HS26" s="7" t="str">
        <f t="shared" si="57"/>
        <v/>
      </c>
      <c r="HT26" s="7" t="str">
        <f t="shared" si="58"/>
        <v/>
      </c>
      <c r="HU26" s="7" t="str">
        <f t="shared" si="59"/>
        <v/>
      </c>
      <c r="HV26" s="7" t="str">
        <f t="shared" si="60"/>
        <v/>
      </c>
      <c r="HW26" s="7" t="str">
        <f t="shared" si="61"/>
        <v/>
      </c>
      <c r="HX26" s="7" t="str">
        <f t="shared" si="62"/>
        <v/>
      </c>
      <c r="HY26" s="7" t="str">
        <f t="shared" si="63"/>
        <v/>
      </c>
      <c r="HZ26" s="7" t="str">
        <f t="shared" si="64"/>
        <v/>
      </c>
      <c r="IA26" s="7" t="str">
        <f t="shared" si="65"/>
        <v/>
      </c>
      <c r="IB26" s="7" t="str">
        <f t="shared" si="66"/>
        <v/>
      </c>
      <c r="IC26" s="7" t="str">
        <f t="shared" si="67"/>
        <v/>
      </c>
      <c r="ID26" s="7" t="str">
        <f t="shared" si="68"/>
        <v/>
      </c>
      <c r="IE26" s="7" t="str">
        <f t="shared" si="69"/>
        <v/>
      </c>
      <c r="IF26" s="7" t="str">
        <f t="shared" si="70"/>
        <v/>
      </c>
      <c r="IG26" s="7" t="str">
        <f t="shared" si="71"/>
        <v/>
      </c>
      <c r="IH26" s="7" t="str">
        <f t="shared" si="72"/>
        <v/>
      </c>
      <c r="II26" s="7" t="str">
        <f t="shared" si="73"/>
        <v/>
      </c>
      <c r="IJ26" s="7" t="str">
        <f t="shared" si="74"/>
        <v/>
      </c>
      <c r="IK26" s="7" t="str">
        <f t="shared" si="75"/>
        <v/>
      </c>
      <c r="IL26" s="7" t="str">
        <f t="shared" si="76"/>
        <v/>
      </c>
      <c r="IM26" s="7" t="str">
        <f t="shared" si="77"/>
        <v/>
      </c>
      <c r="IN26" s="7" t="str">
        <f t="shared" si="78"/>
        <v/>
      </c>
      <c r="IO26" s="7" t="str">
        <f t="shared" si="79"/>
        <v/>
      </c>
      <c r="IP26" s="7" t="str">
        <f t="shared" si="80"/>
        <v/>
      </c>
      <c r="IQ26" s="7" t="str">
        <f t="shared" si="81"/>
        <v/>
      </c>
      <c r="IR26" s="7" t="str">
        <f t="shared" si="82"/>
        <v/>
      </c>
      <c r="IS26" s="7" t="str">
        <f t="shared" si="83"/>
        <v/>
      </c>
      <c r="IT26" s="7" t="str">
        <f t="shared" si="84"/>
        <v/>
      </c>
      <c r="IU26" s="7" t="str">
        <f t="shared" si="85"/>
        <v/>
      </c>
      <c r="IV26" s="7" t="str">
        <f t="shared" si="86"/>
        <v/>
      </c>
      <c r="IW26" s="7" t="str">
        <f t="shared" si="87"/>
        <v/>
      </c>
      <c r="IX26" s="7" t="str">
        <f t="shared" si="88"/>
        <v/>
      </c>
      <c r="IY26" s="7" t="str">
        <f t="shared" si="89"/>
        <v/>
      </c>
      <c r="IZ26" s="7" t="str">
        <f t="shared" si="90"/>
        <v/>
      </c>
      <c r="JA26" s="7" t="str">
        <f t="shared" si="91"/>
        <v/>
      </c>
      <c r="JB26" s="7" t="str">
        <f t="shared" si="92"/>
        <v/>
      </c>
      <c r="JC26" s="7" t="str">
        <f t="shared" si="93"/>
        <v/>
      </c>
      <c r="JD26" s="7" t="str">
        <f t="shared" si="94"/>
        <v/>
      </c>
      <c r="JE26" s="7" t="str">
        <f t="shared" si="95"/>
        <v/>
      </c>
      <c r="JF26" s="7" t="str">
        <f t="shared" si="96"/>
        <v/>
      </c>
      <c r="JG26" s="7" t="str">
        <f t="shared" si="8"/>
        <v/>
      </c>
      <c r="JH26" s="7" t="str">
        <f t="shared" si="9"/>
        <v/>
      </c>
      <c r="JI26" s="7" t="str">
        <f t="shared" si="10"/>
        <v/>
      </c>
      <c r="JJ26" s="7" t="str">
        <f t="shared" si="11"/>
        <v/>
      </c>
      <c r="JK26" s="7" t="str">
        <f t="shared" si="12"/>
        <v/>
      </c>
      <c r="JL26" s="7" t="str">
        <f t="shared" si="13"/>
        <v/>
      </c>
      <c r="JM26" s="7" t="str">
        <f t="shared" si="14"/>
        <v/>
      </c>
      <c r="JN26" s="7" t="str">
        <f t="shared" si="15"/>
        <v/>
      </c>
      <c r="JO26" s="7" t="str">
        <f t="shared" si="16"/>
        <v/>
      </c>
      <c r="JP26" s="7" t="str">
        <f t="shared" si="17"/>
        <v/>
      </c>
      <c r="JQ26" s="7" t="str">
        <f t="shared" si="18"/>
        <v/>
      </c>
      <c r="JR26" s="7" t="str">
        <f t="shared" si="18"/>
        <v/>
      </c>
      <c r="JS26" s="7" t="str">
        <f t="shared" si="18"/>
        <v/>
      </c>
      <c r="JT26" s="28">
        <f t="shared" si="19"/>
        <v>4</v>
      </c>
    </row>
    <row r="27" spans="1:280" x14ac:dyDescent="0.2">
      <c r="A27" s="5" t="s">
        <v>549</v>
      </c>
      <c r="B27" s="46">
        <f t="shared" si="0"/>
        <v>1</v>
      </c>
      <c r="C27" s="46" t="s">
        <v>607</v>
      </c>
      <c r="D27" s="46" t="s">
        <v>607</v>
      </c>
      <c r="H27" s="7">
        <v>1</v>
      </c>
      <c r="CP27" s="5">
        <f t="shared" si="1"/>
        <v>1</v>
      </c>
      <c r="CT27" s="28">
        <f t="shared" si="2"/>
        <v>1</v>
      </c>
      <c r="GG27" s="5">
        <f t="shared" si="3"/>
        <v>0</v>
      </c>
      <c r="GH27" s="7" t="str">
        <f t="shared" si="20"/>
        <v/>
      </c>
      <c r="GI27" s="7" t="str">
        <f t="shared" si="21"/>
        <v/>
      </c>
      <c r="GJ27" s="7" t="str">
        <f t="shared" si="22"/>
        <v/>
      </c>
      <c r="GK27" s="7">
        <f t="shared" si="23"/>
        <v>1</v>
      </c>
      <c r="GL27" s="7" t="str">
        <f t="shared" si="24"/>
        <v/>
      </c>
      <c r="GM27" s="7" t="str">
        <f t="shared" si="25"/>
        <v/>
      </c>
      <c r="GN27" s="7" t="str">
        <f t="shared" si="26"/>
        <v/>
      </c>
      <c r="GO27" s="7" t="str">
        <f t="shared" si="27"/>
        <v/>
      </c>
      <c r="GP27" s="7" t="str">
        <f t="shared" si="28"/>
        <v/>
      </c>
      <c r="GQ27" s="7" t="str">
        <f t="shared" si="29"/>
        <v/>
      </c>
      <c r="GR27" s="7" t="str">
        <f t="shared" si="30"/>
        <v/>
      </c>
      <c r="GS27" s="7" t="str">
        <f t="shared" si="31"/>
        <v/>
      </c>
      <c r="GT27" s="7" t="str">
        <f t="shared" si="32"/>
        <v/>
      </c>
      <c r="GU27" s="7" t="str">
        <f t="shared" si="33"/>
        <v/>
      </c>
      <c r="GV27" s="7" t="str">
        <f t="shared" si="34"/>
        <v/>
      </c>
      <c r="GW27" s="7" t="str">
        <f t="shared" si="35"/>
        <v/>
      </c>
      <c r="GX27" s="7" t="str">
        <f t="shared" si="36"/>
        <v/>
      </c>
      <c r="GY27" s="7" t="str">
        <f t="shared" si="37"/>
        <v/>
      </c>
      <c r="GZ27" s="7" t="str">
        <f t="shared" si="38"/>
        <v/>
      </c>
      <c r="HA27" s="7" t="str">
        <f t="shared" si="39"/>
        <v/>
      </c>
      <c r="HB27" s="7" t="str">
        <f t="shared" si="40"/>
        <v/>
      </c>
      <c r="HC27" s="7" t="str">
        <f t="shared" si="41"/>
        <v/>
      </c>
      <c r="HD27" s="7" t="str">
        <f t="shared" si="42"/>
        <v/>
      </c>
      <c r="HE27" s="7" t="str">
        <f t="shared" si="43"/>
        <v/>
      </c>
      <c r="HF27" s="7" t="str">
        <f t="shared" si="44"/>
        <v/>
      </c>
      <c r="HG27" s="7" t="str">
        <f t="shared" si="45"/>
        <v/>
      </c>
      <c r="HH27" s="7" t="str">
        <f t="shared" si="46"/>
        <v/>
      </c>
      <c r="HI27" s="7" t="str">
        <f t="shared" si="47"/>
        <v/>
      </c>
      <c r="HJ27" s="7" t="str">
        <f t="shared" si="48"/>
        <v/>
      </c>
      <c r="HK27" s="7" t="str">
        <f t="shared" si="49"/>
        <v/>
      </c>
      <c r="HL27" s="7" t="str">
        <f t="shared" si="50"/>
        <v/>
      </c>
      <c r="HM27" s="7" t="str">
        <f t="shared" si="51"/>
        <v/>
      </c>
      <c r="HN27" s="7" t="str">
        <f t="shared" si="52"/>
        <v/>
      </c>
      <c r="HO27" s="7" t="str">
        <f t="shared" si="53"/>
        <v/>
      </c>
      <c r="HP27" s="7" t="str">
        <f t="shared" si="54"/>
        <v/>
      </c>
      <c r="HQ27" s="7" t="str">
        <f t="shared" si="55"/>
        <v/>
      </c>
      <c r="HR27" s="7" t="str">
        <f t="shared" si="56"/>
        <v/>
      </c>
      <c r="HS27" s="7" t="str">
        <f t="shared" si="57"/>
        <v/>
      </c>
      <c r="HT27" s="7" t="str">
        <f t="shared" si="58"/>
        <v/>
      </c>
      <c r="HU27" s="7" t="str">
        <f t="shared" si="59"/>
        <v/>
      </c>
      <c r="HV27" s="7" t="str">
        <f t="shared" si="60"/>
        <v/>
      </c>
      <c r="HW27" s="7" t="str">
        <f t="shared" si="61"/>
        <v/>
      </c>
      <c r="HX27" s="7" t="str">
        <f t="shared" si="62"/>
        <v/>
      </c>
      <c r="HY27" s="7" t="str">
        <f t="shared" si="63"/>
        <v/>
      </c>
      <c r="HZ27" s="7" t="str">
        <f t="shared" si="64"/>
        <v/>
      </c>
      <c r="IA27" s="7" t="str">
        <f t="shared" si="65"/>
        <v/>
      </c>
      <c r="IB27" s="7" t="str">
        <f t="shared" si="66"/>
        <v/>
      </c>
      <c r="IC27" s="7" t="str">
        <f t="shared" si="67"/>
        <v/>
      </c>
      <c r="ID27" s="7" t="str">
        <f t="shared" si="68"/>
        <v/>
      </c>
      <c r="IE27" s="7" t="str">
        <f t="shared" si="69"/>
        <v/>
      </c>
      <c r="IF27" s="7" t="str">
        <f t="shared" si="70"/>
        <v/>
      </c>
      <c r="IG27" s="7" t="str">
        <f t="shared" si="71"/>
        <v/>
      </c>
      <c r="IH27" s="7" t="str">
        <f t="shared" si="72"/>
        <v/>
      </c>
      <c r="II27" s="7" t="str">
        <f t="shared" si="73"/>
        <v/>
      </c>
      <c r="IJ27" s="7" t="str">
        <f t="shared" si="74"/>
        <v/>
      </c>
      <c r="IK27" s="7" t="str">
        <f t="shared" si="75"/>
        <v/>
      </c>
      <c r="IL27" s="7" t="str">
        <f t="shared" si="76"/>
        <v/>
      </c>
      <c r="IM27" s="7" t="str">
        <f t="shared" si="77"/>
        <v/>
      </c>
      <c r="IN27" s="7" t="str">
        <f t="shared" si="78"/>
        <v/>
      </c>
      <c r="IO27" s="7" t="str">
        <f t="shared" si="79"/>
        <v/>
      </c>
      <c r="IP27" s="7" t="str">
        <f t="shared" si="80"/>
        <v/>
      </c>
      <c r="IQ27" s="7" t="str">
        <f t="shared" si="81"/>
        <v/>
      </c>
      <c r="IR27" s="7" t="str">
        <f t="shared" si="82"/>
        <v/>
      </c>
      <c r="IS27" s="7" t="str">
        <f t="shared" si="83"/>
        <v/>
      </c>
      <c r="IT27" s="7" t="str">
        <f t="shared" si="84"/>
        <v/>
      </c>
      <c r="IU27" s="7" t="str">
        <f t="shared" si="85"/>
        <v/>
      </c>
      <c r="IV27" s="7" t="str">
        <f t="shared" si="86"/>
        <v/>
      </c>
      <c r="IW27" s="7" t="str">
        <f t="shared" si="87"/>
        <v/>
      </c>
      <c r="IX27" s="7" t="str">
        <f t="shared" si="88"/>
        <v/>
      </c>
      <c r="IY27" s="7" t="str">
        <f t="shared" si="89"/>
        <v/>
      </c>
      <c r="IZ27" s="7" t="str">
        <f t="shared" si="90"/>
        <v/>
      </c>
      <c r="JA27" s="7" t="str">
        <f t="shared" si="91"/>
        <v/>
      </c>
      <c r="JB27" s="7" t="str">
        <f t="shared" si="92"/>
        <v/>
      </c>
      <c r="JC27" s="7" t="str">
        <f t="shared" si="93"/>
        <v/>
      </c>
      <c r="JD27" s="7" t="str">
        <f t="shared" si="94"/>
        <v/>
      </c>
      <c r="JE27" s="7" t="str">
        <f t="shared" si="95"/>
        <v/>
      </c>
      <c r="JF27" s="7" t="str">
        <f t="shared" si="96"/>
        <v/>
      </c>
      <c r="JG27" s="7" t="str">
        <f t="shared" si="8"/>
        <v/>
      </c>
      <c r="JH27" s="7" t="str">
        <f t="shared" si="9"/>
        <v/>
      </c>
      <c r="JI27" s="7" t="str">
        <f t="shared" si="10"/>
        <v/>
      </c>
      <c r="JJ27" s="7" t="str">
        <f t="shared" si="11"/>
        <v/>
      </c>
      <c r="JK27" s="7" t="str">
        <f t="shared" si="12"/>
        <v/>
      </c>
      <c r="JL27" s="7" t="str">
        <f t="shared" si="13"/>
        <v/>
      </c>
      <c r="JM27" s="7" t="str">
        <f t="shared" si="14"/>
        <v/>
      </c>
      <c r="JN27" s="7" t="str">
        <f t="shared" si="15"/>
        <v/>
      </c>
      <c r="JO27" s="7" t="str">
        <f t="shared" si="16"/>
        <v/>
      </c>
      <c r="JP27" s="7" t="str">
        <f t="shared" si="17"/>
        <v/>
      </c>
      <c r="JQ27" s="7" t="str">
        <f t="shared" si="18"/>
        <v/>
      </c>
      <c r="JR27" s="7" t="str">
        <f t="shared" si="18"/>
        <v/>
      </c>
      <c r="JS27" s="7" t="str">
        <f t="shared" si="18"/>
        <v/>
      </c>
      <c r="JT27" s="28">
        <f t="shared" si="19"/>
        <v>1</v>
      </c>
    </row>
    <row r="28" spans="1:280" x14ac:dyDescent="0.2">
      <c r="A28" s="5" t="s">
        <v>1675</v>
      </c>
      <c r="B28" s="46">
        <f t="shared" si="0"/>
        <v>1</v>
      </c>
      <c r="C28" s="46" t="s">
        <v>607</v>
      </c>
      <c r="D28" s="46" t="s">
        <v>607</v>
      </c>
      <c r="H28" s="7">
        <v>3</v>
      </c>
      <c r="CP28" s="5">
        <f t="shared" si="1"/>
        <v>3</v>
      </c>
      <c r="CT28" s="28">
        <f t="shared" si="2"/>
        <v>3</v>
      </c>
      <c r="GG28" s="5">
        <f t="shared" si="3"/>
        <v>0</v>
      </c>
      <c r="GH28" s="7" t="str">
        <f t="shared" si="20"/>
        <v/>
      </c>
      <c r="GI28" s="7" t="str">
        <f t="shared" si="21"/>
        <v/>
      </c>
      <c r="GJ28" s="7" t="str">
        <f t="shared" si="22"/>
        <v/>
      </c>
      <c r="GK28" s="7">
        <f t="shared" si="23"/>
        <v>3</v>
      </c>
      <c r="GL28" s="7" t="str">
        <f t="shared" si="24"/>
        <v/>
      </c>
      <c r="GM28" s="7" t="str">
        <f t="shared" si="25"/>
        <v/>
      </c>
      <c r="GN28" s="7" t="str">
        <f t="shared" si="26"/>
        <v/>
      </c>
      <c r="GO28" s="7" t="str">
        <f t="shared" si="27"/>
        <v/>
      </c>
      <c r="GP28" s="7" t="str">
        <f t="shared" si="28"/>
        <v/>
      </c>
      <c r="GQ28" s="7" t="str">
        <f t="shared" si="29"/>
        <v/>
      </c>
      <c r="GR28" s="7" t="str">
        <f t="shared" si="30"/>
        <v/>
      </c>
      <c r="GS28" s="7" t="str">
        <f t="shared" si="31"/>
        <v/>
      </c>
      <c r="GT28" s="7" t="str">
        <f t="shared" si="32"/>
        <v/>
      </c>
      <c r="GU28" s="7" t="str">
        <f t="shared" si="33"/>
        <v/>
      </c>
      <c r="GV28" s="7" t="str">
        <f t="shared" si="34"/>
        <v/>
      </c>
      <c r="GW28" s="7" t="str">
        <f t="shared" si="35"/>
        <v/>
      </c>
      <c r="GX28" s="7" t="str">
        <f t="shared" si="36"/>
        <v/>
      </c>
      <c r="GY28" s="7" t="str">
        <f t="shared" si="37"/>
        <v/>
      </c>
      <c r="GZ28" s="7" t="str">
        <f t="shared" si="38"/>
        <v/>
      </c>
      <c r="HA28" s="7" t="str">
        <f t="shared" si="39"/>
        <v/>
      </c>
      <c r="HB28" s="7" t="str">
        <f t="shared" si="40"/>
        <v/>
      </c>
      <c r="HC28" s="7" t="str">
        <f t="shared" si="41"/>
        <v/>
      </c>
      <c r="HD28" s="7" t="str">
        <f t="shared" si="42"/>
        <v/>
      </c>
      <c r="HE28" s="7" t="str">
        <f t="shared" si="43"/>
        <v/>
      </c>
      <c r="HF28" s="7" t="str">
        <f t="shared" si="44"/>
        <v/>
      </c>
      <c r="HG28" s="7" t="str">
        <f t="shared" si="45"/>
        <v/>
      </c>
      <c r="HH28" s="7" t="str">
        <f t="shared" si="46"/>
        <v/>
      </c>
      <c r="HI28" s="7" t="str">
        <f t="shared" si="47"/>
        <v/>
      </c>
      <c r="HJ28" s="7" t="str">
        <f t="shared" si="48"/>
        <v/>
      </c>
      <c r="HK28" s="7" t="str">
        <f t="shared" si="49"/>
        <v/>
      </c>
      <c r="HL28" s="7" t="str">
        <f t="shared" si="50"/>
        <v/>
      </c>
      <c r="HM28" s="7" t="str">
        <f t="shared" si="51"/>
        <v/>
      </c>
      <c r="HN28" s="7" t="str">
        <f t="shared" si="52"/>
        <v/>
      </c>
      <c r="HO28" s="7" t="str">
        <f t="shared" si="53"/>
        <v/>
      </c>
      <c r="HP28" s="7" t="str">
        <f t="shared" si="54"/>
        <v/>
      </c>
      <c r="HQ28" s="7" t="str">
        <f t="shared" si="55"/>
        <v/>
      </c>
      <c r="HR28" s="7" t="str">
        <f t="shared" si="56"/>
        <v/>
      </c>
      <c r="HS28" s="7" t="str">
        <f t="shared" si="57"/>
        <v/>
      </c>
      <c r="HT28" s="7" t="str">
        <f t="shared" si="58"/>
        <v/>
      </c>
      <c r="HU28" s="7" t="str">
        <f t="shared" si="59"/>
        <v/>
      </c>
      <c r="HV28" s="7" t="str">
        <f t="shared" si="60"/>
        <v/>
      </c>
      <c r="HW28" s="7" t="str">
        <f t="shared" si="61"/>
        <v/>
      </c>
      <c r="HX28" s="7" t="str">
        <f t="shared" si="62"/>
        <v/>
      </c>
      <c r="HY28" s="7" t="str">
        <f t="shared" si="63"/>
        <v/>
      </c>
      <c r="HZ28" s="7" t="str">
        <f t="shared" si="64"/>
        <v/>
      </c>
      <c r="IA28" s="7" t="str">
        <f t="shared" si="65"/>
        <v/>
      </c>
      <c r="IB28" s="7" t="str">
        <f t="shared" si="66"/>
        <v/>
      </c>
      <c r="IC28" s="7" t="str">
        <f t="shared" si="67"/>
        <v/>
      </c>
      <c r="ID28" s="7" t="str">
        <f t="shared" si="68"/>
        <v/>
      </c>
      <c r="IE28" s="7" t="str">
        <f t="shared" si="69"/>
        <v/>
      </c>
      <c r="IF28" s="7" t="str">
        <f t="shared" si="70"/>
        <v/>
      </c>
      <c r="IG28" s="7" t="str">
        <f t="shared" si="71"/>
        <v/>
      </c>
      <c r="IH28" s="7" t="str">
        <f t="shared" si="72"/>
        <v/>
      </c>
      <c r="II28" s="7" t="str">
        <f t="shared" si="73"/>
        <v/>
      </c>
      <c r="IJ28" s="7" t="str">
        <f t="shared" si="74"/>
        <v/>
      </c>
      <c r="IK28" s="7" t="str">
        <f t="shared" si="75"/>
        <v/>
      </c>
      <c r="IL28" s="7" t="str">
        <f t="shared" si="76"/>
        <v/>
      </c>
      <c r="IM28" s="7" t="str">
        <f t="shared" si="77"/>
        <v/>
      </c>
      <c r="IN28" s="7" t="str">
        <f t="shared" si="78"/>
        <v/>
      </c>
      <c r="IO28" s="7" t="str">
        <f t="shared" si="79"/>
        <v/>
      </c>
      <c r="IP28" s="7" t="str">
        <f t="shared" si="80"/>
        <v/>
      </c>
      <c r="IQ28" s="7" t="str">
        <f t="shared" si="81"/>
        <v/>
      </c>
      <c r="IR28" s="7" t="str">
        <f t="shared" si="82"/>
        <v/>
      </c>
      <c r="IS28" s="7" t="str">
        <f t="shared" si="83"/>
        <v/>
      </c>
      <c r="IT28" s="7" t="str">
        <f t="shared" si="84"/>
        <v/>
      </c>
      <c r="IU28" s="7" t="str">
        <f t="shared" si="85"/>
        <v/>
      </c>
      <c r="IV28" s="7" t="str">
        <f t="shared" si="86"/>
        <v/>
      </c>
      <c r="IW28" s="7" t="str">
        <f t="shared" si="87"/>
        <v/>
      </c>
      <c r="IX28" s="7" t="str">
        <f t="shared" si="88"/>
        <v/>
      </c>
      <c r="IY28" s="7" t="str">
        <f t="shared" si="89"/>
        <v/>
      </c>
      <c r="IZ28" s="7" t="str">
        <f t="shared" si="90"/>
        <v/>
      </c>
      <c r="JA28" s="7" t="str">
        <f t="shared" si="91"/>
        <v/>
      </c>
      <c r="JB28" s="7" t="str">
        <f t="shared" si="92"/>
        <v/>
      </c>
      <c r="JC28" s="7" t="str">
        <f t="shared" si="93"/>
        <v/>
      </c>
      <c r="JD28" s="7" t="str">
        <f t="shared" si="94"/>
        <v/>
      </c>
      <c r="JE28" s="7" t="str">
        <f t="shared" si="95"/>
        <v/>
      </c>
      <c r="JF28" s="7" t="str">
        <f t="shared" si="96"/>
        <v/>
      </c>
      <c r="JG28" s="7" t="str">
        <f t="shared" si="8"/>
        <v/>
      </c>
      <c r="JH28" s="7" t="str">
        <f t="shared" si="9"/>
        <v/>
      </c>
      <c r="JI28" s="7" t="str">
        <f t="shared" si="10"/>
        <v/>
      </c>
      <c r="JJ28" s="7" t="str">
        <f t="shared" si="11"/>
        <v/>
      </c>
      <c r="JK28" s="7" t="str">
        <f t="shared" si="12"/>
        <v/>
      </c>
      <c r="JL28" s="7" t="str">
        <f t="shared" si="13"/>
        <v/>
      </c>
      <c r="JM28" s="7" t="str">
        <f t="shared" si="14"/>
        <v/>
      </c>
      <c r="JN28" s="7" t="str">
        <f t="shared" si="15"/>
        <v/>
      </c>
      <c r="JO28" s="7" t="str">
        <f t="shared" si="16"/>
        <v/>
      </c>
      <c r="JP28" s="7" t="str">
        <f t="shared" si="17"/>
        <v/>
      </c>
      <c r="JQ28" s="7" t="str">
        <f t="shared" si="18"/>
        <v/>
      </c>
      <c r="JR28" s="7" t="str">
        <f t="shared" si="18"/>
        <v/>
      </c>
      <c r="JS28" s="7" t="str">
        <f t="shared" si="18"/>
        <v/>
      </c>
      <c r="JT28" s="28">
        <f t="shared" si="19"/>
        <v>3</v>
      </c>
    </row>
    <row r="29" spans="1:280" x14ac:dyDescent="0.2">
      <c r="A29" s="5" t="s">
        <v>1676</v>
      </c>
      <c r="B29" s="46">
        <f t="shared" si="0"/>
        <v>1</v>
      </c>
      <c r="C29" s="46" t="s">
        <v>2787</v>
      </c>
      <c r="D29" s="46" t="s">
        <v>2787</v>
      </c>
      <c r="I29" s="7">
        <v>1</v>
      </c>
      <c r="CP29" s="5">
        <f t="shared" si="1"/>
        <v>1</v>
      </c>
      <c r="CT29" s="28">
        <f t="shared" si="2"/>
        <v>1</v>
      </c>
      <c r="GG29" s="5">
        <f t="shared" si="3"/>
        <v>0</v>
      </c>
      <c r="GH29" s="7" t="str">
        <f t="shared" si="20"/>
        <v/>
      </c>
      <c r="GI29" s="7" t="str">
        <f t="shared" si="21"/>
        <v/>
      </c>
      <c r="GJ29" s="7" t="str">
        <f t="shared" si="22"/>
        <v/>
      </c>
      <c r="GK29" s="7" t="str">
        <f t="shared" si="23"/>
        <v/>
      </c>
      <c r="GL29" s="7">
        <f t="shared" si="24"/>
        <v>1</v>
      </c>
      <c r="GM29" s="7" t="str">
        <f t="shared" si="25"/>
        <v/>
      </c>
      <c r="GN29" s="7" t="str">
        <f t="shared" si="26"/>
        <v/>
      </c>
      <c r="GO29" s="7" t="str">
        <f t="shared" si="27"/>
        <v/>
      </c>
      <c r="GP29" s="7" t="str">
        <f t="shared" si="28"/>
        <v/>
      </c>
      <c r="GQ29" s="7" t="str">
        <f t="shared" si="29"/>
        <v/>
      </c>
      <c r="GR29" s="7" t="str">
        <f t="shared" si="30"/>
        <v/>
      </c>
      <c r="GS29" s="7" t="str">
        <f t="shared" si="31"/>
        <v/>
      </c>
      <c r="GT29" s="7" t="str">
        <f t="shared" si="32"/>
        <v/>
      </c>
      <c r="GU29" s="7" t="str">
        <f t="shared" si="33"/>
        <v/>
      </c>
      <c r="GV29" s="7" t="str">
        <f t="shared" si="34"/>
        <v/>
      </c>
      <c r="GW29" s="7" t="str">
        <f t="shared" si="35"/>
        <v/>
      </c>
      <c r="GX29" s="7" t="str">
        <f t="shared" si="36"/>
        <v/>
      </c>
      <c r="GY29" s="7" t="str">
        <f t="shared" si="37"/>
        <v/>
      </c>
      <c r="GZ29" s="7" t="str">
        <f t="shared" si="38"/>
        <v/>
      </c>
      <c r="HA29" s="7" t="str">
        <f t="shared" si="39"/>
        <v/>
      </c>
      <c r="HB29" s="7" t="str">
        <f t="shared" si="40"/>
        <v/>
      </c>
      <c r="HC29" s="7" t="str">
        <f t="shared" si="41"/>
        <v/>
      </c>
      <c r="HD29" s="7" t="str">
        <f t="shared" si="42"/>
        <v/>
      </c>
      <c r="HE29" s="7" t="str">
        <f t="shared" si="43"/>
        <v/>
      </c>
      <c r="HF29" s="7" t="str">
        <f t="shared" si="44"/>
        <v/>
      </c>
      <c r="HG29" s="7" t="str">
        <f t="shared" si="45"/>
        <v/>
      </c>
      <c r="HH29" s="7" t="str">
        <f t="shared" si="46"/>
        <v/>
      </c>
      <c r="HI29" s="7" t="str">
        <f t="shared" si="47"/>
        <v/>
      </c>
      <c r="HJ29" s="7" t="str">
        <f t="shared" si="48"/>
        <v/>
      </c>
      <c r="HK29" s="7" t="str">
        <f t="shared" si="49"/>
        <v/>
      </c>
      <c r="HL29" s="7" t="str">
        <f t="shared" si="50"/>
        <v/>
      </c>
      <c r="HM29" s="7" t="str">
        <f t="shared" si="51"/>
        <v/>
      </c>
      <c r="HN29" s="7" t="str">
        <f t="shared" si="52"/>
        <v/>
      </c>
      <c r="HO29" s="7" t="str">
        <f t="shared" si="53"/>
        <v/>
      </c>
      <c r="HP29" s="7" t="str">
        <f t="shared" si="54"/>
        <v/>
      </c>
      <c r="HQ29" s="7" t="str">
        <f t="shared" si="55"/>
        <v/>
      </c>
      <c r="HR29" s="7" t="str">
        <f t="shared" si="56"/>
        <v/>
      </c>
      <c r="HS29" s="7" t="str">
        <f t="shared" si="57"/>
        <v/>
      </c>
      <c r="HT29" s="7" t="str">
        <f t="shared" si="58"/>
        <v/>
      </c>
      <c r="HU29" s="7" t="str">
        <f t="shared" si="59"/>
        <v/>
      </c>
      <c r="HV29" s="7" t="str">
        <f t="shared" si="60"/>
        <v/>
      </c>
      <c r="HW29" s="7" t="str">
        <f t="shared" si="61"/>
        <v/>
      </c>
      <c r="HX29" s="7" t="str">
        <f t="shared" si="62"/>
        <v/>
      </c>
      <c r="HY29" s="7" t="str">
        <f t="shared" si="63"/>
        <v/>
      </c>
      <c r="HZ29" s="7" t="str">
        <f t="shared" si="64"/>
        <v/>
      </c>
      <c r="IA29" s="7" t="str">
        <f t="shared" si="65"/>
        <v/>
      </c>
      <c r="IB29" s="7" t="str">
        <f t="shared" si="66"/>
        <v/>
      </c>
      <c r="IC29" s="7" t="str">
        <f t="shared" si="67"/>
        <v/>
      </c>
      <c r="ID29" s="7" t="str">
        <f t="shared" si="68"/>
        <v/>
      </c>
      <c r="IE29" s="7" t="str">
        <f t="shared" si="69"/>
        <v/>
      </c>
      <c r="IF29" s="7" t="str">
        <f t="shared" si="70"/>
        <v/>
      </c>
      <c r="IG29" s="7" t="str">
        <f t="shared" si="71"/>
        <v/>
      </c>
      <c r="IH29" s="7" t="str">
        <f t="shared" si="72"/>
        <v/>
      </c>
      <c r="II29" s="7" t="str">
        <f t="shared" si="73"/>
        <v/>
      </c>
      <c r="IJ29" s="7" t="str">
        <f t="shared" si="74"/>
        <v/>
      </c>
      <c r="IK29" s="7" t="str">
        <f t="shared" si="75"/>
        <v/>
      </c>
      <c r="IL29" s="7" t="str">
        <f t="shared" si="76"/>
        <v/>
      </c>
      <c r="IM29" s="7" t="str">
        <f t="shared" si="77"/>
        <v/>
      </c>
      <c r="IN29" s="7" t="str">
        <f t="shared" si="78"/>
        <v/>
      </c>
      <c r="IO29" s="7" t="str">
        <f t="shared" si="79"/>
        <v/>
      </c>
      <c r="IP29" s="7" t="str">
        <f t="shared" si="80"/>
        <v/>
      </c>
      <c r="IQ29" s="7" t="str">
        <f t="shared" si="81"/>
        <v/>
      </c>
      <c r="IR29" s="7" t="str">
        <f t="shared" si="82"/>
        <v/>
      </c>
      <c r="IS29" s="7" t="str">
        <f t="shared" si="83"/>
        <v/>
      </c>
      <c r="IT29" s="7" t="str">
        <f t="shared" si="84"/>
        <v/>
      </c>
      <c r="IU29" s="7" t="str">
        <f t="shared" si="85"/>
        <v/>
      </c>
      <c r="IV29" s="7" t="str">
        <f t="shared" si="86"/>
        <v/>
      </c>
      <c r="IW29" s="7" t="str">
        <f t="shared" si="87"/>
        <v/>
      </c>
      <c r="IX29" s="7" t="str">
        <f t="shared" si="88"/>
        <v/>
      </c>
      <c r="IY29" s="7" t="str">
        <f t="shared" si="89"/>
        <v/>
      </c>
      <c r="IZ29" s="7" t="str">
        <f t="shared" si="90"/>
        <v/>
      </c>
      <c r="JA29" s="7" t="str">
        <f t="shared" si="91"/>
        <v/>
      </c>
      <c r="JB29" s="7" t="str">
        <f t="shared" si="92"/>
        <v/>
      </c>
      <c r="JC29" s="7" t="str">
        <f t="shared" si="93"/>
        <v/>
      </c>
      <c r="JD29" s="7" t="str">
        <f t="shared" si="94"/>
        <v/>
      </c>
      <c r="JE29" s="7" t="str">
        <f t="shared" si="95"/>
        <v/>
      </c>
      <c r="JF29" s="7" t="str">
        <f t="shared" si="96"/>
        <v/>
      </c>
      <c r="JG29" s="7" t="str">
        <f t="shared" si="8"/>
        <v/>
      </c>
      <c r="JH29" s="7" t="str">
        <f t="shared" si="9"/>
        <v/>
      </c>
      <c r="JI29" s="7" t="str">
        <f t="shared" si="10"/>
        <v/>
      </c>
      <c r="JJ29" s="7" t="str">
        <f t="shared" si="11"/>
        <v/>
      </c>
      <c r="JK29" s="7" t="str">
        <f t="shared" si="12"/>
        <v/>
      </c>
      <c r="JL29" s="7" t="str">
        <f t="shared" si="13"/>
        <v/>
      </c>
      <c r="JM29" s="7" t="str">
        <f t="shared" si="14"/>
        <v/>
      </c>
      <c r="JN29" s="7" t="str">
        <f t="shared" si="15"/>
        <v/>
      </c>
      <c r="JO29" s="7" t="str">
        <f t="shared" si="16"/>
        <v/>
      </c>
      <c r="JP29" s="7" t="str">
        <f t="shared" si="17"/>
        <v/>
      </c>
      <c r="JQ29" s="7" t="str">
        <f t="shared" si="18"/>
        <v/>
      </c>
      <c r="JR29" s="7" t="str">
        <f t="shared" si="18"/>
        <v/>
      </c>
      <c r="JS29" s="7" t="str">
        <f t="shared" si="18"/>
        <v/>
      </c>
      <c r="JT29" s="28">
        <f t="shared" si="19"/>
        <v>1</v>
      </c>
    </row>
    <row r="30" spans="1:280" x14ac:dyDescent="0.2">
      <c r="A30" s="5" t="s">
        <v>1677</v>
      </c>
      <c r="B30" s="46">
        <f t="shared" si="0"/>
        <v>1</v>
      </c>
      <c r="C30" s="46" t="s">
        <v>2787</v>
      </c>
      <c r="D30" s="46" t="s">
        <v>2787</v>
      </c>
      <c r="I30" s="7">
        <v>1</v>
      </c>
      <c r="CP30" s="5">
        <f t="shared" si="1"/>
        <v>1</v>
      </c>
      <c r="CQ30" s="7">
        <v>1</v>
      </c>
      <c r="CT30" s="28">
        <f t="shared" si="2"/>
        <v>2</v>
      </c>
      <c r="DC30" s="7">
        <v>1</v>
      </c>
      <c r="GG30" s="5">
        <f t="shared" si="3"/>
        <v>1</v>
      </c>
      <c r="GH30" s="7" t="str">
        <f t="shared" si="20"/>
        <v/>
      </c>
      <c r="GI30" s="7" t="str">
        <f t="shared" si="21"/>
        <v/>
      </c>
      <c r="GJ30" s="7" t="str">
        <f t="shared" si="22"/>
        <v/>
      </c>
      <c r="GK30" s="7" t="str">
        <f t="shared" si="23"/>
        <v/>
      </c>
      <c r="GL30" s="7">
        <f t="shared" si="24"/>
        <v>1</v>
      </c>
      <c r="GM30" s="7" t="str">
        <f t="shared" si="25"/>
        <v/>
      </c>
      <c r="GN30" s="7" t="str">
        <f t="shared" si="26"/>
        <v/>
      </c>
      <c r="GO30" s="7" t="str">
        <f t="shared" si="27"/>
        <v/>
      </c>
      <c r="GP30" s="7">
        <f t="shared" si="28"/>
        <v>1</v>
      </c>
      <c r="GQ30" s="7" t="str">
        <f t="shared" si="29"/>
        <v/>
      </c>
      <c r="GR30" s="7" t="str">
        <f t="shared" si="30"/>
        <v/>
      </c>
      <c r="GS30" s="7" t="str">
        <f t="shared" si="31"/>
        <v/>
      </c>
      <c r="GT30" s="7" t="str">
        <f t="shared" si="32"/>
        <v/>
      </c>
      <c r="GU30" s="7" t="str">
        <f t="shared" si="33"/>
        <v/>
      </c>
      <c r="GV30" s="7" t="str">
        <f t="shared" si="34"/>
        <v/>
      </c>
      <c r="GW30" s="7" t="str">
        <f t="shared" si="35"/>
        <v/>
      </c>
      <c r="GX30" s="7" t="str">
        <f t="shared" si="36"/>
        <v/>
      </c>
      <c r="GY30" s="7" t="str">
        <f t="shared" si="37"/>
        <v/>
      </c>
      <c r="GZ30" s="7" t="str">
        <f t="shared" si="38"/>
        <v/>
      </c>
      <c r="HA30" s="7" t="str">
        <f t="shared" si="39"/>
        <v/>
      </c>
      <c r="HB30" s="7" t="str">
        <f t="shared" si="40"/>
        <v/>
      </c>
      <c r="HC30" s="7" t="str">
        <f t="shared" si="41"/>
        <v/>
      </c>
      <c r="HD30" s="7" t="str">
        <f t="shared" si="42"/>
        <v/>
      </c>
      <c r="HE30" s="7" t="str">
        <f t="shared" si="43"/>
        <v/>
      </c>
      <c r="HF30" s="7" t="str">
        <f t="shared" si="44"/>
        <v/>
      </c>
      <c r="HG30" s="7" t="str">
        <f t="shared" si="45"/>
        <v/>
      </c>
      <c r="HH30" s="7" t="str">
        <f t="shared" si="46"/>
        <v/>
      </c>
      <c r="HI30" s="7" t="str">
        <f t="shared" si="47"/>
        <v/>
      </c>
      <c r="HJ30" s="7" t="str">
        <f t="shared" si="48"/>
        <v/>
      </c>
      <c r="HK30" s="7" t="str">
        <f t="shared" si="49"/>
        <v/>
      </c>
      <c r="HL30" s="7" t="str">
        <f t="shared" si="50"/>
        <v/>
      </c>
      <c r="HM30" s="7" t="str">
        <f t="shared" si="51"/>
        <v/>
      </c>
      <c r="HN30" s="7" t="str">
        <f t="shared" si="52"/>
        <v/>
      </c>
      <c r="HO30" s="7" t="str">
        <f t="shared" si="53"/>
        <v/>
      </c>
      <c r="HP30" s="7" t="str">
        <f t="shared" si="54"/>
        <v/>
      </c>
      <c r="HQ30" s="7" t="str">
        <f t="shared" si="55"/>
        <v/>
      </c>
      <c r="HR30" s="7" t="str">
        <f t="shared" si="56"/>
        <v/>
      </c>
      <c r="HS30" s="7" t="str">
        <f t="shared" si="57"/>
        <v/>
      </c>
      <c r="HT30" s="7" t="str">
        <f t="shared" si="58"/>
        <v/>
      </c>
      <c r="HU30" s="7" t="str">
        <f t="shared" si="59"/>
        <v/>
      </c>
      <c r="HV30" s="7" t="str">
        <f t="shared" si="60"/>
        <v/>
      </c>
      <c r="HW30" s="7" t="str">
        <f t="shared" si="61"/>
        <v/>
      </c>
      <c r="HX30" s="7" t="str">
        <f t="shared" si="62"/>
        <v/>
      </c>
      <c r="HY30" s="7" t="str">
        <f t="shared" si="63"/>
        <v/>
      </c>
      <c r="HZ30" s="7" t="str">
        <f t="shared" si="64"/>
        <v/>
      </c>
      <c r="IA30" s="7" t="str">
        <f t="shared" si="65"/>
        <v/>
      </c>
      <c r="IB30" s="7" t="str">
        <f t="shared" si="66"/>
        <v/>
      </c>
      <c r="IC30" s="7" t="str">
        <f t="shared" si="67"/>
        <v/>
      </c>
      <c r="ID30" s="7" t="str">
        <f t="shared" si="68"/>
        <v/>
      </c>
      <c r="IE30" s="7" t="str">
        <f t="shared" si="69"/>
        <v/>
      </c>
      <c r="IF30" s="7" t="str">
        <f t="shared" si="70"/>
        <v/>
      </c>
      <c r="IG30" s="7" t="str">
        <f t="shared" si="71"/>
        <v/>
      </c>
      <c r="IH30" s="7" t="str">
        <f t="shared" si="72"/>
        <v/>
      </c>
      <c r="II30" s="7" t="str">
        <f t="shared" si="73"/>
        <v/>
      </c>
      <c r="IJ30" s="7" t="str">
        <f t="shared" si="74"/>
        <v/>
      </c>
      <c r="IK30" s="7" t="str">
        <f t="shared" si="75"/>
        <v/>
      </c>
      <c r="IL30" s="7" t="str">
        <f t="shared" si="76"/>
        <v/>
      </c>
      <c r="IM30" s="7" t="str">
        <f t="shared" si="77"/>
        <v/>
      </c>
      <c r="IN30" s="7" t="str">
        <f t="shared" si="78"/>
        <v/>
      </c>
      <c r="IO30" s="7" t="str">
        <f t="shared" si="79"/>
        <v/>
      </c>
      <c r="IP30" s="7" t="str">
        <f t="shared" si="80"/>
        <v/>
      </c>
      <c r="IQ30" s="7" t="str">
        <f t="shared" si="81"/>
        <v/>
      </c>
      <c r="IR30" s="7" t="str">
        <f t="shared" si="82"/>
        <v/>
      </c>
      <c r="IS30" s="7" t="str">
        <f t="shared" si="83"/>
        <v/>
      </c>
      <c r="IT30" s="7" t="str">
        <f t="shared" si="84"/>
        <v/>
      </c>
      <c r="IU30" s="7" t="str">
        <f t="shared" si="85"/>
        <v/>
      </c>
      <c r="IV30" s="7" t="str">
        <f t="shared" si="86"/>
        <v/>
      </c>
      <c r="IW30" s="7" t="str">
        <f t="shared" si="87"/>
        <v/>
      </c>
      <c r="IX30" s="7" t="str">
        <f t="shared" si="88"/>
        <v/>
      </c>
      <c r="IY30" s="7" t="str">
        <f t="shared" si="89"/>
        <v/>
      </c>
      <c r="IZ30" s="7" t="str">
        <f t="shared" si="90"/>
        <v/>
      </c>
      <c r="JA30" s="7" t="str">
        <f t="shared" si="91"/>
        <v/>
      </c>
      <c r="JB30" s="7" t="str">
        <f t="shared" si="92"/>
        <v/>
      </c>
      <c r="JC30" s="7" t="str">
        <f t="shared" si="93"/>
        <v/>
      </c>
      <c r="JD30" s="7" t="str">
        <f t="shared" si="94"/>
        <v/>
      </c>
      <c r="JE30" s="7" t="str">
        <f t="shared" si="95"/>
        <v/>
      </c>
      <c r="JF30" s="7" t="str">
        <f t="shared" si="96"/>
        <v/>
      </c>
      <c r="JG30" s="7" t="str">
        <f t="shared" si="8"/>
        <v/>
      </c>
      <c r="JH30" s="7" t="str">
        <f t="shared" si="9"/>
        <v/>
      </c>
      <c r="JI30" s="7" t="str">
        <f t="shared" si="10"/>
        <v/>
      </c>
      <c r="JJ30" s="7" t="str">
        <f t="shared" si="11"/>
        <v/>
      </c>
      <c r="JK30" s="7" t="str">
        <f t="shared" si="12"/>
        <v/>
      </c>
      <c r="JL30" s="7" t="str">
        <f t="shared" si="13"/>
        <v/>
      </c>
      <c r="JM30" s="7" t="str">
        <f t="shared" si="14"/>
        <v/>
      </c>
      <c r="JN30" s="7" t="str">
        <f t="shared" si="15"/>
        <v/>
      </c>
      <c r="JO30" s="7" t="str">
        <f t="shared" si="16"/>
        <v/>
      </c>
      <c r="JP30" s="7" t="str">
        <f t="shared" si="17"/>
        <v/>
      </c>
      <c r="JQ30" s="7" t="str">
        <f t="shared" si="18"/>
        <v/>
      </c>
      <c r="JR30" s="7" t="str">
        <f t="shared" si="18"/>
        <v/>
      </c>
      <c r="JS30" s="7" t="str">
        <f t="shared" si="18"/>
        <v/>
      </c>
      <c r="JT30" s="28">
        <f t="shared" si="19"/>
        <v>2</v>
      </c>
    </row>
    <row r="31" spans="1:280" x14ac:dyDescent="0.2">
      <c r="A31" s="5" t="s">
        <v>1678</v>
      </c>
      <c r="B31" s="46">
        <f t="shared" si="0"/>
        <v>1</v>
      </c>
      <c r="C31" s="46" t="s">
        <v>2787</v>
      </c>
      <c r="D31" s="46" t="s">
        <v>2787</v>
      </c>
      <c r="I31" s="7">
        <v>1</v>
      </c>
      <c r="CP31" s="5">
        <f t="shared" si="1"/>
        <v>1</v>
      </c>
      <c r="CT31" s="28">
        <f t="shared" si="2"/>
        <v>1</v>
      </c>
      <c r="GG31" s="5">
        <f t="shared" si="3"/>
        <v>0</v>
      </c>
      <c r="GH31" s="7" t="str">
        <f t="shared" si="20"/>
        <v/>
      </c>
      <c r="GI31" s="7" t="str">
        <f t="shared" si="21"/>
        <v/>
      </c>
      <c r="GJ31" s="7" t="str">
        <f t="shared" si="22"/>
        <v/>
      </c>
      <c r="GK31" s="7" t="str">
        <f t="shared" si="23"/>
        <v/>
      </c>
      <c r="GL31" s="7">
        <f t="shared" si="24"/>
        <v>1</v>
      </c>
      <c r="GM31" s="7" t="str">
        <f t="shared" si="25"/>
        <v/>
      </c>
      <c r="GN31" s="7" t="str">
        <f t="shared" si="26"/>
        <v/>
      </c>
      <c r="GO31" s="7" t="str">
        <f t="shared" si="27"/>
        <v/>
      </c>
      <c r="GP31" s="7" t="str">
        <f t="shared" si="28"/>
        <v/>
      </c>
      <c r="GQ31" s="7" t="str">
        <f t="shared" si="29"/>
        <v/>
      </c>
      <c r="GR31" s="7" t="str">
        <f t="shared" si="30"/>
        <v/>
      </c>
      <c r="GS31" s="7" t="str">
        <f t="shared" si="31"/>
        <v/>
      </c>
      <c r="GT31" s="7" t="str">
        <f t="shared" si="32"/>
        <v/>
      </c>
      <c r="GU31" s="7" t="str">
        <f t="shared" si="33"/>
        <v/>
      </c>
      <c r="GV31" s="7" t="str">
        <f t="shared" si="34"/>
        <v/>
      </c>
      <c r="GW31" s="7" t="str">
        <f t="shared" si="35"/>
        <v/>
      </c>
      <c r="GX31" s="7" t="str">
        <f t="shared" si="36"/>
        <v/>
      </c>
      <c r="GY31" s="7" t="str">
        <f t="shared" si="37"/>
        <v/>
      </c>
      <c r="GZ31" s="7" t="str">
        <f t="shared" si="38"/>
        <v/>
      </c>
      <c r="HA31" s="7" t="str">
        <f t="shared" si="39"/>
        <v/>
      </c>
      <c r="HB31" s="7" t="str">
        <f t="shared" si="40"/>
        <v/>
      </c>
      <c r="HC31" s="7" t="str">
        <f t="shared" si="41"/>
        <v/>
      </c>
      <c r="HD31" s="7" t="str">
        <f t="shared" si="42"/>
        <v/>
      </c>
      <c r="HE31" s="7" t="str">
        <f t="shared" si="43"/>
        <v/>
      </c>
      <c r="HF31" s="7" t="str">
        <f t="shared" si="44"/>
        <v/>
      </c>
      <c r="HG31" s="7" t="str">
        <f t="shared" si="45"/>
        <v/>
      </c>
      <c r="HH31" s="7" t="str">
        <f t="shared" si="46"/>
        <v/>
      </c>
      <c r="HI31" s="7" t="str">
        <f t="shared" si="47"/>
        <v/>
      </c>
      <c r="HJ31" s="7" t="str">
        <f t="shared" si="48"/>
        <v/>
      </c>
      <c r="HK31" s="7" t="str">
        <f t="shared" si="49"/>
        <v/>
      </c>
      <c r="HL31" s="7" t="str">
        <f t="shared" si="50"/>
        <v/>
      </c>
      <c r="HM31" s="7" t="str">
        <f t="shared" si="51"/>
        <v/>
      </c>
      <c r="HN31" s="7" t="str">
        <f t="shared" si="52"/>
        <v/>
      </c>
      <c r="HO31" s="7" t="str">
        <f t="shared" si="53"/>
        <v/>
      </c>
      <c r="HP31" s="7" t="str">
        <f t="shared" si="54"/>
        <v/>
      </c>
      <c r="HQ31" s="7" t="str">
        <f t="shared" si="55"/>
        <v/>
      </c>
      <c r="HR31" s="7" t="str">
        <f t="shared" si="56"/>
        <v/>
      </c>
      <c r="HS31" s="7" t="str">
        <f t="shared" si="57"/>
        <v/>
      </c>
      <c r="HT31" s="7" t="str">
        <f t="shared" si="58"/>
        <v/>
      </c>
      <c r="HU31" s="7" t="str">
        <f t="shared" si="59"/>
        <v/>
      </c>
      <c r="HV31" s="7" t="str">
        <f t="shared" si="60"/>
        <v/>
      </c>
      <c r="HW31" s="7" t="str">
        <f t="shared" si="61"/>
        <v/>
      </c>
      <c r="HX31" s="7" t="str">
        <f t="shared" si="62"/>
        <v/>
      </c>
      <c r="HY31" s="7" t="str">
        <f t="shared" si="63"/>
        <v/>
      </c>
      <c r="HZ31" s="7" t="str">
        <f t="shared" si="64"/>
        <v/>
      </c>
      <c r="IA31" s="7" t="str">
        <f t="shared" si="65"/>
        <v/>
      </c>
      <c r="IB31" s="7" t="str">
        <f t="shared" si="66"/>
        <v/>
      </c>
      <c r="IC31" s="7" t="str">
        <f t="shared" si="67"/>
        <v/>
      </c>
      <c r="ID31" s="7" t="str">
        <f t="shared" si="68"/>
        <v/>
      </c>
      <c r="IE31" s="7" t="str">
        <f t="shared" si="69"/>
        <v/>
      </c>
      <c r="IF31" s="7" t="str">
        <f t="shared" si="70"/>
        <v/>
      </c>
      <c r="IG31" s="7" t="str">
        <f t="shared" si="71"/>
        <v/>
      </c>
      <c r="IH31" s="7" t="str">
        <f t="shared" si="72"/>
        <v/>
      </c>
      <c r="II31" s="7" t="str">
        <f t="shared" si="73"/>
        <v/>
      </c>
      <c r="IJ31" s="7" t="str">
        <f t="shared" si="74"/>
        <v/>
      </c>
      <c r="IK31" s="7" t="str">
        <f t="shared" si="75"/>
        <v/>
      </c>
      <c r="IL31" s="7" t="str">
        <f t="shared" si="76"/>
        <v/>
      </c>
      <c r="IM31" s="7" t="str">
        <f t="shared" si="77"/>
        <v/>
      </c>
      <c r="IN31" s="7" t="str">
        <f t="shared" si="78"/>
        <v/>
      </c>
      <c r="IO31" s="7" t="str">
        <f t="shared" si="79"/>
        <v/>
      </c>
      <c r="IP31" s="7" t="str">
        <f t="shared" si="80"/>
        <v/>
      </c>
      <c r="IQ31" s="7" t="str">
        <f t="shared" si="81"/>
        <v/>
      </c>
      <c r="IR31" s="7" t="str">
        <f t="shared" si="82"/>
        <v/>
      </c>
      <c r="IS31" s="7" t="str">
        <f t="shared" si="83"/>
        <v/>
      </c>
      <c r="IT31" s="7" t="str">
        <f t="shared" si="84"/>
        <v/>
      </c>
      <c r="IU31" s="7" t="str">
        <f t="shared" si="85"/>
        <v/>
      </c>
      <c r="IV31" s="7" t="str">
        <f t="shared" si="86"/>
        <v/>
      </c>
      <c r="IW31" s="7" t="str">
        <f t="shared" si="87"/>
        <v/>
      </c>
      <c r="IX31" s="7" t="str">
        <f t="shared" si="88"/>
        <v/>
      </c>
      <c r="IY31" s="7" t="str">
        <f t="shared" si="89"/>
        <v/>
      </c>
      <c r="IZ31" s="7" t="str">
        <f t="shared" si="90"/>
        <v/>
      </c>
      <c r="JA31" s="7" t="str">
        <f t="shared" si="91"/>
        <v/>
      </c>
      <c r="JB31" s="7" t="str">
        <f t="shared" si="92"/>
        <v/>
      </c>
      <c r="JC31" s="7" t="str">
        <f t="shared" si="93"/>
        <v/>
      </c>
      <c r="JD31" s="7" t="str">
        <f t="shared" si="94"/>
        <v/>
      </c>
      <c r="JE31" s="7" t="str">
        <f t="shared" si="95"/>
        <v/>
      </c>
      <c r="JF31" s="7" t="str">
        <f t="shared" si="96"/>
        <v/>
      </c>
      <c r="JG31" s="7" t="str">
        <f t="shared" si="8"/>
        <v/>
      </c>
      <c r="JH31" s="7" t="str">
        <f t="shared" si="9"/>
        <v/>
      </c>
      <c r="JI31" s="7" t="str">
        <f t="shared" si="10"/>
        <v/>
      </c>
      <c r="JJ31" s="7" t="str">
        <f t="shared" si="11"/>
        <v/>
      </c>
      <c r="JK31" s="7" t="str">
        <f t="shared" si="12"/>
        <v/>
      </c>
      <c r="JL31" s="7" t="str">
        <f t="shared" si="13"/>
        <v/>
      </c>
      <c r="JM31" s="7" t="str">
        <f t="shared" si="14"/>
        <v/>
      </c>
      <c r="JN31" s="7" t="str">
        <f t="shared" si="15"/>
        <v/>
      </c>
      <c r="JO31" s="7" t="str">
        <f t="shared" si="16"/>
        <v/>
      </c>
      <c r="JP31" s="7" t="str">
        <f t="shared" si="17"/>
        <v/>
      </c>
      <c r="JQ31" s="7" t="str">
        <f t="shared" si="18"/>
        <v/>
      </c>
      <c r="JR31" s="7" t="str">
        <f t="shared" si="18"/>
        <v/>
      </c>
      <c r="JS31" s="7" t="str">
        <f t="shared" si="18"/>
        <v/>
      </c>
      <c r="JT31" s="28">
        <f t="shared" si="19"/>
        <v>1</v>
      </c>
    </row>
    <row r="32" spans="1:280" x14ac:dyDescent="0.2">
      <c r="A32" s="5" t="s">
        <v>3316</v>
      </c>
      <c r="B32" s="46">
        <f t="shared" si="0"/>
        <v>1</v>
      </c>
      <c r="C32" s="46" t="s">
        <v>2787</v>
      </c>
      <c r="D32" s="46" t="s">
        <v>2787</v>
      </c>
      <c r="I32" s="7">
        <v>5</v>
      </c>
      <c r="CP32" s="5">
        <f t="shared" si="1"/>
        <v>5</v>
      </c>
      <c r="CT32" s="28">
        <f t="shared" si="2"/>
        <v>5</v>
      </c>
      <c r="GG32" s="5">
        <f t="shared" si="3"/>
        <v>0</v>
      </c>
      <c r="GH32" s="7" t="str">
        <f t="shared" si="20"/>
        <v/>
      </c>
      <c r="GI32" s="7" t="str">
        <f t="shared" si="21"/>
        <v/>
      </c>
      <c r="GJ32" s="7" t="str">
        <f t="shared" si="22"/>
        <v/>
      </c>
      <c r="GK32" s="7" t="str">
        <f t="shared" si="23"/>
        <v/>
      </c>
      <c r="GL32" s="7">
        <f t="shared" si="24"/>
        <v>5</v>
      </c>
      <c r="GM32" s="7" t="str">
        <f t="shared" si="25"/>
        <v/>
      </c>
      <c r="GN32" s="7" t="str">
        <f t="shared" si="26"/>
        <v/>
      </c>
      <c r="GO32" s="7" t="str">
        <f t="shared" si="27"/>
        <v/>
      </c>
      <c r="GP32" s="7" t="str">
        <f t="shared" si="28"/>
        <v/>
      </c>
      <c r="GQ32" s="7" t="str">
        <f t="shared" si="29"/>
        <v/>
      </c>
      <c r="GR32" s="7" t="str">
        <f t="shared" si="30"/>
        <v/>
      </c>
      <c r="GS32" s="7" t="str">
        <f t="shared" si="31"/>
        <v/>
      </c>
      <c r="GT32" s="7" t="str">
        <f t="shared" si="32"/>
        <v/>
      </c>
      <c r="GU32" s="7" t="str">
        <f t="shared" si="33"/>
        <v/>
      </c>
      <c r="GV32" s="7" t="str">
        <f t="shared" si="34"/>
        <v/>
      </c>
      <c r="GW32" s="7" t="str">
        <f t="shared" si="35"/>
        <v/>
      </c>
      <c r="GX32" s="7" t="str">
        <f t="shared" si="36"/>
        <v/>
      </c>
      <c r="GY32" s="7" t="str">
        <f t="shared" si="37"/>
        <v/>
      </c>
      <c r="GZ32" s="7" t="str">
        <f t="shared" si="38"/>
        <v/>
      </c>
      <c r="HA32" s="7" t="str">
        <f t="shared" si="39"/>
        <v/>
      </c>
      <c r="HB32" s="7" t="str">
        <f t="shared" si="40"/>
        <v/>
      </c>
      <c r="HC32" s="7" t="str">
        <f t="shared" si="41"/>
        <v/>
      </c>
      <c r="HD32" s="7" t="str">
        <f t="shared" si="42"/>
        <v/>
      </c>
      <c r="HE32" s="7" t="str">
        <f t="shared" si="43"/>
        <v/>
      </c>
      <c r="HF32" s="7" t="str">
        <f t="shared" si="44"/>
        <v/>
      </c>
      <c r="HG32" s="7" t="str">
        <f t="shared" si="45"/>
        <v/>
      </c>
      <c r="HH32" s="7" t="str">
        <f t="shared" si="46"/>
        <v/>
      </c>
      <c r="HI32" s="7" t="str">
        <f t="shared" si="47"/>
        <v/>
      </c>
      <c r="HJ32" s="7" t="str">
        <f t="shared" si="48"/>
        <v/>
      </c>
      <c r="HK32" s="7" t="str">
        <f t="shared" si="49"/>
        <v/>
      </c>
      <c r="HL32" s="7" t="str">
        <f t="shared" si="50"/>
        <v/>
      </c>
      <c r="HM32" s="7" t="str">
        <f t="shared" si="51"/>
        <v/>
      </c>
      <c r="HN32" s="7" t="str">
        <f t="shared" si="52"/>
        <v/>
      </c>
      <c r="HO32" s="7" t="str">
        <f t="shared" si="53"/>
        <v/>
      </c>
      <c r="HP32" s="7" t="str">
        <f t="shared" si="54"/>
        <v/>
      </c>
      <c r="HQ32" s="7" t="str">
        <f t="shared" si="55"/>
        <v/>
      </c>
      <c r="HR32" s="7" t="str">
        <f t="shared" si="56"/>
        <v/>
      </c>
      <c r="HS32" s="7" t="str">
        <f t="shared" si="57"/>
        <v/>
      </c>
      <c r="HT32" s="7" t="str">
        <f t="shared" si="58"/>
        <v/>
      </c>
      <c r="HU32" s="7" t="str">
        <f t="shared" si="59"/>
        <v/>
      </c>
      <c r="HV32" s="7" t="str">
        <f t="shared" si="60"/>
        <v/>
      </c>
      <c r="HW32" s="7" t="str">
        <f t="shared" si="61"/>
        <v/>
      </c>
      <c r="HX32" s="7" t="str">
        <f t="shared" si="62"/>
        <v/>
      </c>
      <c r="HY32" s="7" t="str">
        <f t="shared" si="63"/>
        <v/>
      </c>
      <c r="HZ32" s="7" t="str">
        <f t="shared" si="64"/>
        <v/>
      </c>
      <c r="IA32" s="7" t="str">
        <f t="shared" si="65"/>
        <v/>
      </c>
      <c r="IB32" s="7" t="str">
        <f t="shared" si="66"/>
        <v/>
      </c>
      <c r="IC32" s="7" t="str">
        <f t="shared" si="67"/>
        <v/>
      </c>
      <c r="ID32" s="7" t="str">
        <f t="shared" si="68"/>
        <v/>
      </c>
      <c r="IE32" s="7" t="str">
        <f t="shared" si="69"/>
        <v/>
      </c>
      <c r="IF32" s="7" t="str">
        <f t="shared" si="70"/>
        <v/>
      </c>
      <c r="IG32" s="7" t="str">
        <f t="shared" si="71"/>
        <v/>
      </c>
      <c r="IH32" s="7" t="str">
        <f t="shared" si="72"/>
        <v/>
      </c>
      <c r="II32" s="7" t="str">
        <f t="shared" si="73"/>
        <v/>
      </c>
      <c r="IJ32" s="7" t="str">
        <f t="shared" si="74"/>
        <v/>
      </c>
      <c r="IK32" s="7" t="str">
        <f t="shared" si="75"/>
        <v/>
      </c>
      <c r="IL32" s="7" t="str">
        <f t="shared" si="76"/>
        <v/>
      </c>
      <c r="IM32" s="7" t="str">
        <f t="shared" si="77"/>
        <v/>
      </c>
      <c r="IN32" s="7" t="str">
        <f t="shared" si="78"/>
        <v/>
      </c>
      <c r="IO32" s="7" t="str">
        <f t="shared" si="79"/>
        <v/>
      </c>
      <c r="IP32" s="7" t="str">
        <f t="shared" si="80"/>
        <v/>
      </c>
      <c r="IQ32" s="7" t="str">
        <f t="shared" si="81"/>
        <v/>
      </c>
      <c r="IR32" s="7" t="str">
        <f t="shared" si="82"/>
        <v/>
      </c>
      <c r="IS32" s="7" t="str">
        <f t="shared" si="83"/>
        <v/>
      </c>
      <c r="IT32" s="7" t="str">
        <f t="shared" si="84"/>
        <v/>
      </c>
      <c r="IU32" s="7" t="str">
        <f t="shared" si="85"/>
        <v/>
      </c>
      <c r="IV32" s="7" t="str">
        <f t="shared" si="86"/>
        <v/>
      </c>
      <c r="IW32" s="7" t="str">
        <f t="shared" si="87"/>
        <v/>
      </c>
      <c r="IX32" s="7" t="str">
        <f t="shared" si="88"/>
        <v/>
      </c>
      <c r="IY32" s="7" t="str">
        <f t="shared" si="89"/>
        <v/>
      </c>
      <c r="IZ32" s="7" t="str">
        <f t="shared" si="90"/>
        <v/>
      </c>
      <c r="JA32" s="7" t="str">
        <f t="shared" si="91"/>
        <v/>
      </c>
      <c r="JB32" s="7" t="str">
        <f t="shared" si="92"/>
        <v/>
      </c>
      <c r="JC32" s="7" t="str">
        <f t="shared" si="93"/>
        <v/>
      </c>
      <c r="JD32" s="7" t="str">
        <f t="shared" si="94"/>
        <v/>
      </c>
      <c r="JE32" s="7" t="str">
        <f t="shared" si="95"/>
        <v/>
      </c>
      <c r="JF32" s="7" t="str">
        <f t="shared" si="96"/>
        <v/>
      </c>
      <c r="JG32" s="7" t="str">
        <f t="shared" si="8"/>
        <v/>
      </c>
      <c r="JH32" s="7" t="str">
        <f t="shared" si="9"/>
        <v/>
      </c>
      <c r="JI32" s="7" t="str">
        <f t="shared" si="10"/>
        <v/>
      </c>
      <c r="JJ32" s="7" t="str">
        <f t="shared" si="11"/>
        <v/>
      </c>
      <c r="JK32" s="7" t="str">
        <f t="shared" si="12"/>
        <v/>
      </c>
      <c r="JL32" s="7" t="str">
        <f t="shared" si="13"/>
        <v/>
      </c>
      <c r="JM32" s="7" t="str">
        <f t="shared" si="14"/>
        <v/>
      </c>
      <c r="JN32" s="7" t="str">
        <f t="shared" si="15"/>
        <v/>
      </c>
      <c r="JO32" s="7" t="str">
        <f t="shared" si="16"/>
        <v/>
      </c>
      <c r="JP32" s="7" t="str">
        <f t="shared" si="17"/>
        <v/>
      </c>
      <c r="JQ32" s="7" t="str">
        <f t="shared" si="18"/>
        <v/>
      </c>
      <c r="JR32" s="7" t="str">
        <f t="shared" si="18"/>
        <v/>
      </c>
      <c r="JS32" s="7" t="str">
        <f t="shared" si="18"/>
        <v/>
      </c>
      <c r="JT32" s="28">
        <f t="shared" si="19"/>
        <v>5</v>
      </c>
    </row>
    <row r="33" spans="1:280" x14ac:dyDescent="0.2">
      <c r="A33" s="5" t="s">
        <v>3317</v>
      </c>
      <c r="B33" s="46">
        <f t="shared" si="0"/>
        <v>1</v>
      </c>
      <c r="C33" s="46" t="s">
        <v>2787</v>
      </c>
      <c r="D33" s="46" t="s">
        <v>2787</v>
      </c>
      <c r="I33" s="7">
        <v>9</v>
      </c>
      <c r="CP33" s="5">
        <f t="shared" si="1"/>
        <v>9</v>
      </c>
      <c r="CT33" s="28">
        <f t="shared" si="2"/>
        <v>9</v>
      </c>
      <c r="GG33" s="5">
        <f t="shared" si="3"/>
        <v>0</v>
      </c>
      <c r="GH33" s="7" t="str">
        <f t="shared" si="20"/>
        <v/>
      </c>
      <c r="GI33" s="7" t="str">
        <f t="shared" si="21"/>
        <v/>
      </c>
      <c r="GJ33" s="7" t="str">
        <f t="shared" si="22"/>
        <v/>
      </c>
      <c r="GK33" s="7" t="str">
        <f t="shared" si="23"/>
        <v/>
      </c>
      <c r="GL33" s="7">
        <f t="shared" si="24"/>
        <v>9</v>
      </c>
      <c r="GM33" s="7" t="str">
        <f t="shared" si="25"/>
        <v/>
      </c>
      <c r="GN33" s="7" t="str">
        <f t="shared" si="26"/>
        <v/>
      </c>
      <c r="GO33" s="7" t="str">
        <f t="shared" si="27"/>
        <v/>
      </c>
      <c r="GP33" s="7" t="str">
        <f t="shared" si="28"/>
        <v/>
      </c>
      <c r="GQ33" s="7" t="str">
        <f t="shared" si="29"/>
        <v/>
      </c>
      <c r="GR33" s="7" t="str">
        <f t="shared" si="30"/>
        <v/>
      </c>
      <c r="GS33" s="7" t="str">
        <f t="shared" si="31"/>
        <v/>
      </c>
      <c r="GT33" s="7" t="str">
        <f t="shared" si="32"/>
        <v/>
      </c>
      <c r="GU33" s="7" t="str">
        <f t="shared" si="33"/>
        <v/>
      </c>
      <c r="GV33" s="7" t="str">
        <f t="shared" si="34"/>
        <v/>
      </c>
      <c r="GW33" s="7" t="str">
        <f t="shared" si="35"/>
        <v/>
      </c>
      <c r="GX33" s="7" t="str">
        <f t="shared" si="36"/>
        <v/>
      </c>
      <c r="GY33" s="7" t="str">
        <f t="shared" si="37"/>
        <v/>
      </c>
      <c r="GZ33" s="7" t="str">
        <f t="shared" si="38"/>
        <v/>
      </c>
      <c r="HA33" s="7" t="str">
        <f t="shared" si="39"/>
        <v/>
      </c>
      <c r="HB33" s="7" t="str">
        <f t="shared" si="40"/>
        <v/>
      </c>
      <c r="HC33" s="7" t="str">
        <f t="shared" si="41"/>
        <v/>
      </c>
      <c r="HD33" s="7" t="str">
        <f t="shared" si="42"/>
        <v/>
      </c>
      <c r="HE33" s="7" t="str">
        <f t="shared" si="43"/>
        <v/>
      </c>
      <c r="HF33" s="7" t="str">
        <f t="shared" si="44"/>
        <v/>
      </c>
      <c r="HG33" s="7" t="str">
        <f t="shared" si="45"/>
        <v/>
      </c>
      <c r="HH33" s="7" t="str">
        <f t="shared" si="46"/>
        <v/>
      </c>
      <c r="HI33" s="7" t="str">
        <f t="shared" si="47"/>
        <v/>
      </c>
      <c r="HJ33" s="7" t="str">
        <f t="shared" si="48"/>
        <v/>
      </c>
      <c r="HK33" s="7" t="str">
        <f t="shared" si="49"/>
        <v/>
      </c>
      <c r="HL33" s="7" t="str">
        <f t="shared" si="50"/>
        <v/>
      </c>
      <c r="HM33" s="7" t="str">
        <f t="shared" si="51"/>
        <v/>
      </c>
      <c r="HN33" s="7" t="str">
        <f t="shared" si="52"/>
        <v/>
      </c>
      <c r="HO33" s="7" t="str">
        <f t="shared" si="53"/>
        <v/>
      </c>
      <c r="HP33" s="7" t="str">
        <f t="shared" si="54"/>
        <v/>
      </c>
      <c r="HQ33" s="7" t="str">
        <f t="shared" si="55"/>
        <v/>
      </c>
      <c r="HR33" s="7" t="str">
        <f t="shared" si="56"/>
        <v/>
      </c>
      <c r="HS33" s="7" t="str">
        <f t="shared" si="57"/>
        <v/>
      </c>
      <c r="HT33" s="7" t="str">
        <f t="shared" si="58"/>
        <v/>
      </c>
      <c r="HU33" s="7" t="str">
        <f t="shared" si="59"/>
        <v/>
      </c>
      <c r="HV33" s="7" t="str">
        <f t="shared" si="60"/>
        <v/>
      </c>
      <c r="HW33" s="7" t="str">
        <f t="shared" si="61"/>
        <v/>
      </c>
      <c r="HX33" s="7" t="str">
        <f t="shared" si="62"/>
        <v/>
      </c>
      <c r="HY33" s="7" t="str">
        <f t="shared" si="63"/>
        <v/>
      </c>
      <c r="HZ33" s="7" t="str">
        <f t="shared" si="64"/>
        <v/>
      </c>
      <c r="IA33" s="7" t="str">
        <f t="shared" si="65"/>
        <v/>
      </c>
      <c r="IB33" s="7" t="str">
        <f t="shared" si="66"/>
        <v/>
      </c>
      <c r="IC33" s="7" t="str">
        <f t="shared" si="67"/>
        <v/>
      </c>
      <c r="ID33" s="7" t="str">
        <f t="shared" si="68"/>
        <v/>
      </c>
      <c r="IE33" s="7" t="str">
        <f t="shared" si="69"/>
        <v/>
      </c>
      <c r="IF33" s="7" t="str">
        <f t="shared" si="70"/>
        <v/>
      </c>
      <c r="IG33" s="7" t="str">
        <f t="shared" si="71"/>
        <v/>
      </c>
      <c r="IH33" s="7" t="str">
        <f t="shared" si="72"/>
        <v/>
      </c>
      <c r="II33" s="7" t="str">
        <f t="shared" si="73"/>
        <v/>
      </c>
      <c r="IJ33" s="7" t="str">
        <f t="shared" si="74"/>
        <v/>
      </c>
      <c r="IK33" s="7" t="str">
        <f t="shared" si="75"/>
        <v/>
      </c>
      <c r="IL33" s="7" t="str">
        <f t="shared" si="76"/>
        <v/>
      </c>
      <c r="IM33" s="7" t="str">
        <f t="shared" si="77"/>
        <v/>
      </c>
      <c r="IN33" s="7" t="str">
        <f t="shared" si="78"/>
        <v/>
      </c>
      <c r="IO33" s="7" t="str">
        <f t="shared" si="79"/>
        <v/>
      </c>
      <c r="IP33" s="7" t="str">
        <f t="shared" si="80"/>
        <v/>
      </c>
      <c r="IQ33" s="7" t="str">
        <f t="shared" si="81"/>
        <v/>
      </c>
      <c r="IR33" s="7" t="str">
        <f t="shared" si="82"/>
        <v/>
      </c>
      <c r="IS33" s="7" t="str">
        <f t="shared" si="83"/>
        <v/>
      </c>
      <c r="IT33" s="7" t="str">
        <f t="shared" si="84"/>
        <v/>
      </c>
      <c r="IU33" s="7" t="str">
        <f t="shared" si="85"/>
        <v/>
      </c>
      <c r="IV33" s="7" t="str">
        <f t="shared" si="86"/>
        <v/>
      </c>
      <c r="IW33" s="7" t="str">
        <f t="shared" si="87"/>
        <v/>
      </c>
      <c r="IX33" s="7" t="str">
        <f t="shared" si="88"/>
        <v/>
      </c>
      <c r="IY33" s="7" t="str">
        <f t="shared" si="89"/>
        <v/>
      </c>
      <c r="IZ33" s="7" t="str">
        <f t="shared" si="90"/>
        <v/>
      </c>
      <c r="JA33" s="7" t="str">
        <f t="shared" si="91"/>
        <v/>
      </c>
      <c r="JB33" s="7" t="str">
        <f t="shared" si="92"/>
        <v/>
      </c>
      <c r="JC33" s="7" t="str">
        <f t="shared" si="93"/>
        <v/>
      </c>
      <c r="JD33" s="7" t="str">
        <f t="shared" si="94"/>
        <v/>
      </c>
      <c r="JE33" s="7" t="str">
        <f t="shared" si="95"/>
        <v/>
      </c>
      <c r="JF33" s="7" t="str">
        <f t="shared" si="96"/>
        <v/>
      </c>
      <c r="JG33" s="7" t="str">
        <f t="shared" si="8"/>
        <v/>
      </c>
      <c r="JH33" s="7" t="str">
        <f t="shared" si="9"/>
        <v/>
      </c>
      <c r="JI33" s="7" t="str">
        <f t="shared" si="10"/>
        <v/>
      </c>
      <c r="JJ33" s="7" t="str">
        <f t="shared" si="11"/>
        <v/>
      </c>
      <c r="JK33" s="7" t="str">
        <f t="shared" si="12"/>
        <v/>
      </c>
      <c r="JL33" s="7" t="str">
        <f t="shared" si="13"/>
        <v/>
      </c>
      <c r="JM33" s="7" t="str">
        <f t="shared" si="14"/>
        <v/>
      </c>
      <c r="JN33" s="7" t="str">
        <f t="shared" si="15"/>
        <v/>
      </c>
      <c r="JO33" s="7" t="str">
        <f t="shared" si="16"/>
        <v/>
      </c>
      <c r="JP33" s="7" t="str">
        <f t="shared" si="17"/>
        <v/>
      </c>
      <c r="JQ33" s="7" t="str">
        <f t="shared" si="18"/>
        <v/>
      </c>
      <c r="JR33" s="7" t="str">
        <f t="shared" si="18"/>
        <v/>
      </c>
      <c r="JS33" s="7" t="str">
        <f t="shared" si="18"/>
        <v/>
      </c>
      <c r="JT33" s="28">
        <f t="shared" si="19"/>
        <v>9</v>
      </c>
    </row>
    <row r="34" spans="1:280" x14ac:dyDescent="0.2">
      <c r="A34" s="5" t="s">
        <v>3251</v>
      </c>
      <c r="B34" s="46">
        <f t="shared" si="0"/>
        <v>2</v>
      </c>
      <c r="C34" s="46" t="s">
        <v>2787</v>
      </c>
      <c r="D34" s="46" t="s">
        <v>548</v>
      </c>
      <c r="I34" s="7">
        <v>25</v>
      </c>
      <c r="J34" s="7">
        <v>21</v>
      </c>
      <c r="CP34" s="5">
        <f t="shared" si="1"/>
        <v>46</v>
      </c>
      <c r="CT34" s="28">
        <f t="shared" si="2"/>
        <v>46</v>
      </c>
      <c r="GG34" s="5">
        <f t="shared" si="3"/>
        <v>0</v>
      </c>
      <c r="GH34" s="7" t="str">
        <f t="shared" si="20"/>
        <v/>
      </c>
      <c r="GI34" s="7" t="str">
        <f t="shared" si="21"/>
        <v/>
      </c>
      <c r="GJ34" s="7" t="str">
        <f t="shared" si="22"/>
        <v/>
      </c>
      <c r="GK34" s="7" t="str">
        <f t="shared" si="23"/>
        <v/>
      </c>
      <c r="GL34" s="7">
        <f t="shared" si="24"/>
        <v>25</v>
      </c>
      <c r="GM34" s="7">
        <f t="shared" si="25"/>
        <v>21</v>
      </c>
      <c r="GN34" s="7" t="str">
        <f t="shared" si="26"/>
        <v/>
      </c>
      <c r="GO34" s="7" t="str">
        <f t="shared" si="27"/>
        <v/>
      </c>
      <c r="GP34" s="7" t="str">
        <f t="shared" si="28"/>
        <v/>
      </c>
      <c r="GQ34" s="7" t="str">
        <f t="shared" si="29"/>
        <v/>
      </c>
      <c r="GR34" s="7" t="str">
        <f t="shared" si="30"/>
        <v/>
      </c>
      <c r="GS34" s="7" t="str">
        <f t="shared" si="31"/>
        <v/>
      </c>
      <c r="GT34" s="7" t="str">
        <f t="shared" si="32"/>
        <v/>
      </c>
      <c r="GU34" s="7" t="str">
        <f t="shared" si="33"/>
        <v/>
      </c>
      <c r="GV34" s="7" t="str">
        <f t="shared" si="34"/>
        <v/>
      </c>
      <c r="GW34" s="7" t="str">
        <f t="shared" si="35"/>
        <v/>
      </c>
      <c r="GX34" s="7" t="str">
        <f t="shared" si="36"/>
        <v/>
      </c>
      <c r="GY34" s="7" t="str">
        <f t="shared" si="37"/>
        <v/>
      </c>
      <c r="GZ34" s="7" t="str">
        <f t="shared" si="38"/>
        <v/>
      </c>
      <c r="HA34" s="7" t="str">
        <f t="shared" si="39"/>
        <v/>
      </c>
      <c r="HB34" s="7" t="str">
        <f t="shared" si="40"/>
        <v/>
      </c>
      <c r="HC34" s="7" t="str">
        <f t="shared" si="41"/>
        <v/>
      </c>
      <c r="HD34" s="7" t="str">
        <f t="shared" si="42"/>
        <v/>
      </c>
      <c r="HE34" s="7" t="str">
        <f t="shared" si="43"/>
        <v/>
      </c>
      <c r="HF34" s="7" t="str">
        <f t="shared" si="44"/>
        <v/>
      </c>
      <c r="HG34" s="7" t="str">
        <f t="shared" si="45"/>
        <v/>
      </c>
      <c r="HH34" s="7" t="str">
        <f t="shared" si="46"/>
        <v/>
      </c>
      <c r="HI34" s="7" t="str">
        <f t="shared" si="47"/>
        <v/>
      </c>
      <c r="HJ34" s="7" t="str">
        <f t="shared" si="48"/>
        <v/>
      </c>
      <c r="HK34" s="7" t="str">
        <f t="shared" si="49"/>
        <v/>
      </c>
      <c r="HL34" s="7" t="str">
        <f t="shared" si="50"/>
        <v/>
      </c>
      <c r="HM34" s="7" t="str">
        <f t="shared" si="51"/>
        <v/>
      </c>
      <c r="HN34" s="7" t="str">
        <f t="shared" si="52"/>
        <v/>
      </c>
      <c r="HO34" s="7" t="str">
        <f t="shared" si="53"/>
        <v/>
      </c>
      <c r="HP34" s="7" t="str">
        <f t="shared" si="54"/>
        <v/>
      </c>
      <c r="HQ34" s="7" t="str">
        <f t="shared" si="55"/>
        <v/>
      </c>
      <c r="HR34" s="7" t="str">
        <f t="shared" si="56"/>
        <v/>
      </c>
      <c r="HS34" s="7" t="str">
        <f t="shared" si="57"/>
        <v/>
      </c>
      <c r="HT34" s="7" t="str">
        <f t="shared" si="58"/>
        <v/>
      </c>
      <c r="HU34" s="7" t="str">
        <f t="shared" si="59"/>
        <v/>
      </c>
      <c r="HV34" s="7" t="str">
        <f t="shared" si="60"/>
        <v/>
      </c>
      <c r="HW34" s="7" t="str">
        <f t="shared" si="61"/>
        <v/>
      </c>
      <c r="HX34" s="7" t="str">
        <f t="shared" si="62"/>
        <v/>
      </c>
      <c r="HY34" s="7" t="str">
        <f t="shared" si="63"/>
        <v/>
      </c>
      <c r="HZ34" s="7" t="str">
        <f t="shared" si="64"/>
        <v/>
      </c>
      <c r="IA34" s="7" t="str">
        <f t="shared" si="65"/>
        <v/>
      </c>
      <c r="IB34" s="7" t="str">
        <f t="shared" si="66"/>
        <v/>
      </c>
      <c r="IC34" s="7" t="str">
        <f t="shared" si="67"/>
        <v/>
      </c>
      <c r="ID34" s="7" t="str">
        <f t="shared" si="68"/>
        <v/>
      </c>
      <c r="IE34" s="7" t="str">
        <f t="shared" si="69"/>
        <v/>
      </c>
      <c r="IF34" s="7" t="str">
        <f t="shared" si="70"/>
        <v/>
      </c>
      <c r="IG34" s="7" t="str">
        <f t="shared" si="71"/>
        <v/>
      </c>
      <c r="IH34" s="7" t="str">
        <f t="shared" si="72"/>
        <v/>
      </c>
      <c r="II34" s="7" t="str">
        <f t="shared" si="73"/>
        <v/>
      </c>
      <c r="IJ34" s="7" t="str">
        <f t="shared" si="74"/>
        <v/>
      </c>
      <c r="IK34" s="7" t="str">
        <f t="shared" si="75"/>
        <v/>
      </c>
      <c r="IL34" s="7" t="str">
        <f t="shared" si="76"/>
        <v/>
      </c>
      <c r="IM34" s="7" t="str">
        <f t="shared" si="77"/>
        <v/>
      </c>
      <c r="IN34" s="7" t="str">
        <f t="shared" si="78"/>
        <v/>
      </c>
      <c r="IO34" s="7" t="str">
        <f t="shared" si="79"/>
        <v/>
      </c>
      <c r="IP34" s="7" t="str">
        <f t="shared" si="80"/>
        <v/>
      </c>
      <c r="IQ34" s="7" t="str">
        <f t="shared" si="81"/>
        <v/>
      </c>
      <c r="IR34" s="7" t="str">
        <f t="shared" si="82"/>
        <v/>
      </c>
      <c r="IS34" s="7" t="str">
        <f t="shared" si="83"/>
        <v/>
      </c>
      <c r="IT34" s="7" t="str">
        <f t="shared" si="84"/>
        <v/>
      </c>
      <c r="IU34" s="7" t="str">
        <f t="shared" si="85"/>
        <v/>
      </c>
      <c r="IV34" s="7" t="str">
        <f t="shared" si="86"/>
        <v/>
      </c>
      <c r="IW34" s="7" t="str">
        <f t="shared" si="87"/>
        <v/>
      </c>
      <c r="IX34" s="7" t="str">
        <f t="shared" si="88"/>
        <v/>
      </c>
      <c r="IY34" s="7" t="str">
        <f t="shared" si="89"/>
        <v/>
      </c>
      <c r="IZ34" s="7" t="str">
        <f t="shared" si="90"/>
        <v/>
      </c>
      <c r="JA34" s="7" t="str">
        <f t="shared" si="91"/>
        <v/>
      </c>
      <c r="JB34" s="7" t="str">
        <f t="shared" si="92"/>
        <v/>
      </c>
      <c r="JC34" s="7" t="str">
        <f t="shared" si="93"/>
        <v/>
      </c>
      <c r="JD34" s="7" t="str">
        <f t="shared" si="94"/>
        <v/>
      </c>
      <c r="JE34" s="7" t="str">
        <f t="shared" si="95"/>
        <v/>
      </c>
      <c r="JF34" s="7" t="str">
        <f t="shared" si="96"/>
        <v/>
      </c>
      <c r="JG34" s="7" t="str">
        <f t="shared" si="8"/>
        <v/>
      </c>
      <c r="JH34" s="7" t="str">
        <f t="shared" si="9"/>
        <v/>
      </c>
      <c r="JI34" s="7" t="str">
        <f t="shared" si="10"/>
        <v/>
      </c>
      <c r="JJ34" s="7" t="str">
        <f t="shared" si="11"/>
        <v/>
      </c>
      <c r="JK34" s="7" t="str">
        <f t="shared" si="12"/>
        <v/>
      </c>
      <c r="JL34" s="7" t="str">
        <f t="shared" si="13"/>
        <v/>
      </c>
      <c r="JM34" s="7" t="str">
        <f t="shared" si="14"/>
        <v/>
      </c>
      <c r="JN34" s="7" t="str">
        <f t="shared" si="15"/>
        <v/>
      </c>
      <c r="JO34" s="7" t="str">
        <f t="shared" si="16"/>
        <v/>
      </c>
      <c r="JP34" s="7" t="str">
        <f t="shared" si="17"/>
        <v/>
      </c>
      <c r="JQ34" s="7" t="str">
        <f t="shared" si="18"/>
        <v/>
      </c>
      <c r="JR34" s="7" t="str">
        <f t="shared" si="18"/>
        <v/>
      </c>
      <c r="JS34" s="7" t="str">
        <f t="shared" si="18"/>
        <v/>
      </c>
      <c r="JT34" s="28">
        <f t="shared" si="19"/>
        <v>46</v>
      </c>
    </row>
    <row r="35" spans="1:280" x14ac:dyDescent="0.2">
      <c r="A35" s="5" t="s">
        <v>3252</v>
      </c>
      <c r="B35" s="46">
        <f t="shared" si="0"/>
        <v>6</v>
      </c>
      <c r="C35" s="46" t="s">
        <v>2787</v>
      </c>
      <c r="D35" s="46" t="s">
        <v>3253</v>
      </c>
      <c r="I35" s="7">
        <v>14</v>
      </c>
      <c r="J35" s="7">
        <v>6</v>
      </c>
      <c r="K35" s="7">
        <v>6</v>
      </c>
      <c r="L35" s="7">
        <v>7</v>
      </c>
      <c r="M35" s="7">
        <v>1</v>
      </c>
      <c r="N35" s="7">
        <v>4</v>
      </c>
      <c r="CP35" s="5">
        <f t="shared" si="1"/>
        <v>38</v>
      </c>
      <c r="CQ35" s="7">
        <v>2</v>
      </c>
      <c r="CT35" s="28">
        <f t="shared" si="2"/>
        <v>40</v>
      </c>
      <c r="CZ35" s="7">
        <v>1</v>
      </c>
      <c r="DB35" s="7">
        <v>1</v>
      </c>
      <c r="GG35" s="5">
        <f t="shared" si="3"/>
        <v>2</v>
      </c>
      <c r="GH35" s="7" t="str">
        <f t="shared" si="20"/>
        <v/>
      </c>
      <c r="GI35" s="7" t="str">
        <f t="shared" si="21"/>
        <v/>
      </c>
      <c r="GJ35" s="7" t="str">
        <f t="shared" si="22"/>
        <v/>
      </c>
      <c r="GK35" s="7" t="str">
        <f t="shared" si="23"/>
        <v/>
      </c>
      <c r="GL35" s="7">
        <f t="shared" si="24"/>
        <v>14</v>
      </c>
      <c r="GM35" s="7">
        <f t="shared" si="25"/>
        <v>7</v>
      </c>
      <c r="GN35" s="7">
        <f t="shared" si="26"/>
        <v>6</v>
      </c>
      <c r="GO35" s="7">
        <f t="shared" si="27"/>
        <v>8</v>
      </c>
      <c r="GP35" s="7">
        <f t="shared" si="28"/>
        <v>1</v>
      </c>
      <c r="GQ35" s="7">
        <f t="shared" si="29"/>
        <v>4</v>
      </c>
      <c r="GR35" s="7" t="str">
        <f t="shared" si="30"/>
        <v/>
      </c>
      <c r="GS35" s="7" t="str">
        <f t="shared" si="31"/>
        <v/>
      </c>
      <c r="GT35" s="7" t="str">
        <f t="shared" si="32"/>
        <v/>
      </c>
      <c r="GU35" s="7" t="str">
        <f t="shared" si="33"/>
        <v/>
      </c>
      <c r="GV35" s="7" t="str">
        <f t="shared" si="34"/>
        <v/>
      </c>
      <c r="GW35" s="7" t="str">
        <f t="shared" si="35"/>
        <v/>
      </c>
      <c r="GX35" s="7" t="str">
        <f t="shared" si="36"/>
        <v/>
      </c>
      <c r="GY35" s="7" t="str">
        <f t="shared" si="37"/>
        <v/>
      </c>
      <c r="GZ35" s="7" t="str">
        <f t="shared" si="38"/>
        <v/>
      </c>
      <c r="HA35" s="7" t="str">
        <f t="shared" si="39"/>
        <v/>
      </c>
      <c r="HB35" s="7" t="str">
        <f t="shared" si="40"/>
        <v/>
      </c>
      <c r="HC35" s="7" t="str">
        <f t="shared" si="41"/>
        <v/>
      </c>
      <c r="HD35" s="7" t="str">
        <f t="shared" si="42"/>
        <v/>
      </c>
      <c r="HE35" s="7" t="str">
        <f t="shared" si="43"/>
        <v/>
      </c>
      <c r="HF35" s="7" t="str">
        <f t="shared" si="44"/>
        <v/>
      </c>
      <c r="HG35" s="7" t="str">
        <f t="shared" si="45"/>
        <v/>
      </c>
      <c r="HH35" s="7" t="str">
        <f t="shared" si="46"/>
        <v/>
      </c>
      <c r="HI35" s="7" t="str">
        <f t="shared" si="47"/>
        <v/>
      </c>
      <c r="HJ35" s="7" t="str">
        <f t="shared" si="48"/>
        <v/>
      </c>
      <c r="HK35" s="7" t="str">
        <f t="shared" si="49"/>
        <v/>
      </c>
      <c r="HL35" s="7" t="str">
        <f t="shared" si="50"/>
        <v/>
      </c>
      <c r="HM35" s="7" t="str">
        <f t="shared" si="51"/>
        <v/>
      </c>
      <c r="HN35" s="7" t="str">
        <f t="shared" si="52"/>
        <v/>
      </c>
      <c r="HO35" s="7" t="str">
        <f t="shared" si="53"/>
        <v/>
      </c>
      <c r="HP35" s="7" t="str">
        <f t="shared" si="54"/>
        <v/>
      </c>
      <c r="HQ35" s="7" t="str">
        <f t="shared" si="55"/>
        <v/>
      </c>
      <c r="HR35" s="7" t="str">
        <f t="shared" si="56"/>
        <v/>
      </c>
      <c r="HS35" s="7" t="str">
        <f t="shared" si="57"/>
        <v/>
      </c>
      <c r="HT35" s="7" t="str">
        <f t="shared" si="58"/>
        <v/>
      </c>
      <c r="HU35" s="7" t="str">
        <f t="shared" si="59"/>
        <v/>
      </c>
      <c r="HV35" s="7" t="str">
        <f t="shared" si="60"/>
        <v/>
      </c>
      <c r="HW35" s="7" t="str">
        <f t="shared" si="61"/>
        <v/>
      </c>
      <c r="HX35" s="7" t="str">
        <f t="shared" si="62"/>
        <v/>
      </c>
      <c r="HY35" s="7" t="str">
        <f t="shared" si="63"/>
        <v/>
      </c>
      <c r="HZ35" s="7" t="str">
        <f t="shared" si="64"/>
        <v/>
      </c>
      <c r="IA35" s="7" t="str">
        <f t="shared" si="65"/>
        <v/>
      </c>
      <c r="IB35" s="7" t="str">
        <f t="shared" si="66"/>
        <v/>
      </c>
      <c r="IC35" s="7" t="str">
        <f t="shared" si="67"/>
        <v/>
      </c>
      <c r="ID35" s="7" t="str">
        <f t="shared" si="68"/>
        <v/>
      </c>
      <c r="IE35" s="7" t="str">
        <f t="shared" si="69"/>
        <v/>
      </c>
      <c r="IF35" s="7" t="str">
        <f t="shared" si="70"/>
        <v/>
      </c>
      <c r="IG35" s="7" t="str">
        <f t="shared" si="71"/>
        <v/>
      </c>
      <c r="IH35" s="7" t="str">
        <f t="shared" si="72"/>
        <v/>
      </c>
      <c r="II35" s="7" t="str">
        <f t="shared" si="73"/>
        <v/>
      </c>
      <c r="IJ35" s="7" t="str">
        <f t="shared" si="74"/>
        <v/>
      </c>
      <c r="IK35" s="7" t="str">
        <f t="shared" si="75"/>
        <v/>
      </c>
      <c r="IL35" s="7" t="str">
        <f t="shared" si="76"/>
        <v/>
      </c>
      <c r="IM35" s="7" t="str">
        <f t="shared" si="77"/>
        <v/>
      </c>
      <c r="IN35" s="7" t="str">
        <f t="shared" si="78"/>
        <v/>
      </c>
      <c r="IO35" s="7" t="str">
        <f t="shared" si="79"/>
        <v/>
      </c>
      <c r="IP35" s="7" t="str">
        <f t="shared" si="80"/>
        <v/>
      </c>
      <c r="IQ35" s="7" t="str">
        <f t="shared" si="81"/>
        <v/>
      </c>
      <c r="IR35" s="7" t="str">
        <f t="shared" si="82"/>
        <v/>
      </c>
      <c r="IS35" s="7" t="str">
        <f t="shared" si="83"/>
        <v/>
      </c>
      <c r="IT35" s="7" t="str">
        <f t="shared" si="84"/>
        <v/>
      </c>
      <c r="IU35" s="7" t="str">
        <f t="shared" si="85"/>
        <v/>
      </c>
      <c r="IV35" s="7" t="str">
        <f t="shared" si="86"/>
        <v/>
      </c>
      <c r="IW35" s="7" t="str">
        <f t="shared" si="87"/>
        <v/>
      </c>
      <c r="IX35" s="7" t="str">
        <f t="shared" si="88"/>
        <v/>
      </c>
      <c r="IY35" s="7" t="str">
        <f t="shared" si="89"/>
        <v/>
      </c>
      <c r="IZ35" s="7" t="str">
        <f t="shared" si="90"/>
        <v/>
      </c>
      <c r="JA35" s="7" t="str">
        <f t="shared" si="91"/>
        <v/>
      </c>
      <c r="JB35" s="7" t="str">
        <f t="shared" si="92"/>
        <v/>
      </c>
      <c r="JC35" s="7" t="str">
        <f t="shared" si="93"/>
        <v/>
      </c>
      <c r="JD35" s="7" t="str">
        <f t="shared" si="94"/>
        <v/>
      </c>
      <c r="JE35" s="7" t="str">
        <f t="shared" si="95"/>
        <v/>
      </c>
      <c r="JF35" s="7" t="str">
        <f t="shared" si="96"/>
        <v/>
      </c>
      <c r="JG35" s="7" t="str">
        <f t="shared" si="8"/>
        <v/>
      </c>
      <c r="JH35" s="7" t="str">
        <f t="shared" si="9"/>
        <v/>
      </c>
      <c r="JI35" s="7" t="str">
        <f t="shared" si="10"/>
        <v/>
      </c>
      <c r="JJ35" s="7" t="str">
        <f t="shared" si="11"/>
        <v/>
      </c>
      <c r="JK35" s="7" t="str">
        <f t="shared" si="12"/>
        <v/>
      </c>
      <c r="JL35" s="7" t="str">
        <f t="shared" si="13"/>
        <v/>
      </c>
      <c r="JM35" s="7" t="str">
        <f t="shared" si="14"/>
        <v/>
      </c>
      <c r="JN35" s="7" t="str">
        <f t="shared" si="15"/>
        <v/>
      </c>
      <c r="JO35" s="7" t="str">
        <f t="shared" si="16"/>
        <v/>
      </c>
      <c r="JP35" s="7" t="str">
        <f t="shared" si="17"/>
        <v/>
      </c>
      <c r="JQ35" s="7" t="str">
        <f t="shared" si="18"/>
        <v/>
      </c>
      <c r="JR35" s="7" t="str">
        <f t="shared" si="18"/>
        <v/>
      </c>
      <c r="JS35" s="7" t="str">
        <f t="shared" si="18"/>
        <v/>
      </c>
      <c r="JT35" s="28">
        <f t="shared" si="19"/>
        <v>40</v>
      </c>
    </row>
    <row r="36" spans="1:280" x14ac:dyDescent="0.2">
      <c r="A36" s="5" t="s">
        <v>3254</v>
      </c>
      <c r="B36" s="46">
        <f t="shared" si="0"/>
        <v>1</v>
      </c>
      <c r="C36" s="46" t="s">
        <v>2787</v>
      </c>
      <c r="D36" s="46" t="s">
        <v>2787</v>
      </c>
      <c r="I36" s="7">
        <v>5</v>
      </c>
      <c r="CP36" s="5">
        <f t="shared" si="1"/>
        <v>5</v>
      </c>
      <c r="CQ36" s="7">
        <v>1</v>
      </c>
      <c r="CT36" s="28">
        <f t="shared" si="2"/>
        <v>6</v>
      </c>
      <c r="CY36" s="7">
        <v>1</v>
      </c>
      <c r="GG36" s="5">
        <f t="shared" si="3"/>
        <v>1</v>
      </c>
      <c r="GH36" s="7" t="str">
        <f t="shared" si="20"/>
        <v/>
      </c>
      <c r="GI36" s="7" t="str">
        <f t="shared" si="21"/>
        <v/>
      </c>
      <c r="GJ36" s="7" t="str">
        <f t="shared" si="22"/>
        <v/>
      </c>
      <c r="GK36" s="7" t="str">
        <f t="shared" si="23"/>
        <v/>
      </c>
      <c r="GL36" s="7">
        <f t="shared" si="24"/>
        <v>6</v>
      </c>
      <c r="GM36" s="7" t="str">
        <f t="shared" si="25"/>
        <v/>
      </c>
      <c r="GN36" s="7" t="str">
        <f t="shared" si="26"/>
        <v/>
      </c>
      <c r="GO36" s="7" t="str">
        <f t="shared" si="27"/>
        <v/>
      </c>
      <c r="GP36" s="7" t="str">
        <f t="shared" si="28"/>
        <v/>
      </c>
      <c r="GQ36" s="7" t="str">
        <f t="shared" si="29"/>
        <v/>
      </c>
      <c r="GR36" s="7" t="str">
        <f t="shared" si="30"/>
        <v/>
      </c>
      <c r="GS36" s="7" t="str">
        <f t="shared" si="31"/>
        <v/>
      </c>
      <c r="GT36" s="7" t="str">
        <f t="shared" si="32"/>
        <v/>
      </c>
      <c r="GU36" s="7" t="str">
        <f t="shared" si="33"/>
        <v/>
      </c>
      <c r="GV36" s="7" t="str">
        <f t="shared" si="34"/>
        <v/>
      </c>
      <c r="GW36" s="7" t="str">
        <f t="shared" si="35"/>
        <v/>
      </c>
      <c r="GX36" s="7" t="str">
        <f t="shared" si="36"/>
        <v/>
      </c>
      <c r="GY36" s="7" t="str">
        <f t="shared" si="37"/>
        <v/>
      </c>
      <c r="GZ36" s="7" t="str">
        <f t="shared" si="38"/>
        <v/>
      </c>
      <c r="HA36" s="7" t="str">
        <f t="shared" si="39"/>
        <v/>
      </c>
      <c r="HB36" s="7" t="str">
        <f t="shared" si="40"/>
        <v/>
      </c>
      <c r="HC36" s="7" t="str">
        <f t="shared" si="41"/>
        <v/>
      </c>
      <c r="HD36" s="7" t="str">
        <f t="shared" si="42"/>
        <v/>
      </c>
      <c r="HE36" s="7" t="str">
        <f t="shared" si="43"/>
        <v/>
      </c>
      <c r="HF36" s="7" t="str">
        <f t="shared" si="44"/>
        <v/>
      </c>
      <c r="HG36" s="7" t="str">
        <f t="shared" si="45"/>
        <v/>
      </c>
      <c r="HH36" s="7" t="str">
        <f t="shared" si="46"/>
        <v/>
      </c>
      <c r="HI36" s="7" t="str">
        <f t="shared" si="47"/>
        <v/>
      </c>
      <c r="HJ36" s="7" t="str">
        <f t="shared" si="48"/>
        <v/>
      </c>
      <c r="HK36" s="7" t="str">
        <f t="shared" si="49"/>
        <v/>
      </c>
      <c r="HL36" s="7" t="str">
        <f t="shared" si="50"/>
        <v/>
      </c>
      <c r="HM36" s="7" t="str">
        <f t="shared" si="51"/>
        <v/>
      </c>
      <c r="HN36" s="7" t="str">
        <f t="shared" si="52"/>
        <v/>
      </c>
      <c r="HO36" s="7" t="str">
        <f t="shared" si="53"/>
        <v/>
      </c>
      <c r="HP36" s="7" t="str">
        <f t="shared" si="54"/>
        <v/>
      </c>
      <c r="HQ36" s="7" t="str">
        <f t="shared" si="55"/>
        <v/>
      </c>
      <c r="HR36" s="7" t="str">
        <f t="shared" si="56"/>
        <v/>
      </c>
      <c r="HS36" s="7" t="str">
        <f t="shared" si="57"/>
        <v/>
      </c>
      <c r="HT36" s="7" t="str">
        <f t="shared" si="58"/>
        <v/>
      </c>
      <c r="HU36" s="7" t="str">
        <f t="shared" si="59"/>
        <v/>
      </c>
      <c r="HV36" s="7" t="str">
        <f t="shared" si="60"/>
        <v/>
      </c>
      <c r="HW36" s="7" t="str">
        <f t="shared" si="61"/>
        <v/>
      </c>
      <c r="HX36" s="7" t="str">
        <f t="shared" si="62"/>
        <v/>
      </c>
      <c r="HY36" s="7" t="str">
        <f t="shared" si="63"/>
        <v/>
      </c>
      <c r="HZ36" s="7" t="str">
        <f t="shared" si="64"/>
        <v/>
      </c>
      <c r="IA36" s="7" t="str">
        <f t="shared" si="65"/>
        <v/>
      </c>
      <c r="IB36" s="7" t="str">
        <f t="shared" si="66"/>
        <v/>
      </c>
      <c r="IC36" s="7" t="str">
        <f t="shared" si="67"/>
        <v/>
      </c>
      <c r="ID36" s="7" t="str">
        <f t="shared" si="68"/>
        <v/>
      </c>
      <c r="IE36" s="7" t="str">
        <f t="shared" si="69"/>
        <v/>
      </c>
      <c r="IF36" s="7" t="str">
        <f t="shared" si="70"/>
        <v/>
      </c>
      <c r="IG36" s="7" t="str">
        <f t="shared" si="71"/>
        <v/>
      </c>
      <c r="IH36" s="7" t="str">
        <f t="shared" si="72"/>
        <v/>
      </c>
      <c r="II36" s="7" t="str">
        <f t="shared" si="73"/>
        <v/>
      </c>
      <c r="IJ36" s="7" t="str">
        <f t="shared" si="74"/>
        <v/>
      </c>
      <c r="IK36" s="7" t="str">
        <f t="shared" si="75"/>
        <v/>
      </c>
      <c r="IL36" s="7" t="str">
        <f t="shared" si="76"/>
        <v/>
      </c>
      <c r="IM36" s="7" t="str">
        <f t="shared" si="77"/>
        <v/>
      </c>
      <c r="IN36" s="7" t="str">
        <f t="shared" si="78"/>
        <v/>
      </c>
      <c r="IO36" s="7" t="str">
        <f t="shared" si="79"/>
        <v/>
      </c>
      <c r="IP36" s="7" t="str">
        <f t="shared" si="80"/>
        <v/>
      </c>
      <c r="IQ36" s="7" t="str">
        <f t="shared" si="81"/>
        <v/>
      </c>
      <c r="IR36" s="7" t="str">
        <f t="shared" si="82"/>
        <v/>
      </c>
      <c r="IS36" s="7" t="str">
        <f t="shared" si="83"/>
        <v/>
      </c>
      <c r="IT36" s="7" t="str">
        <f t="shared" si="84"/>
        <v/>
      </c>
      <c r="IU36" s="7" t="str">
        <f t="shared" si="85"/>
        <v/>
      </c>
      <c r="IV36" s="7" t="str">
        <f t="shared" si="86"/>
        <v/>
      </c>
      <c r="IW36" s="7" t="str">
        <f t="shared" si="87"/>
        <v/>
      </c>
      <c r="IX36" s="7" t="str">
        <f t="shared" si="88"/>
        <v/>
      </c>
      <c r="IY36" s="7" t="str">
        <f t="shared" si="89"/>
        <v/>
      </c>
      <c r="IZ36" s="7" t="str">
        <f t="shared" si="90"/>
        <v/>
      </c>
      <c r="JA36" s="7" t="str">
        <f t="shared" si="91"/>
        <v/>
      </c>
      <c r="JB36" s="7" t="str">
        <f t="shared" si="92"/>
        <v/>
      </c>
      <c r="JC36" s="7" t="str">
        <f t="shared" si="93"/>
        <v/>
      </c>
      <c r="JD36" s="7" t="str">
        <f t="shared" si="94"/>
        <v/>
      </c>
      <c r="JE36" s="7" t="str">
        <f t="shared" si="95"/>
        <v/>
      </c>
      <c r="JF36" s="7" t="str">
        <f t="shared" si="96"/>
        <v/>
      </c>
      <c r="JG36" s="7" t="str">
        <f t="shared" si="8"/>
        <v/>
      </c>
      <c r="JH36" s="7" t="str">
        <f t="shared" si="9"/>
        <v/>
      </c>
      <c r="JI36" s="7" t="str">
        <f t="shared" si="10"/>
        <v/>
      </c>
      <c r="JJ36" s="7" t="str">
        <f t="shared" si="11"/>
        <v/>
      </c>
      <c r="JK36" s="7" t="str">
        <f t="shared" si="12"/>
        <v/>
      </c>
      <c r="JL36" s="7" t="str">
        <f t="shared" si="13"/>
        <v/>
      </c>
      <c r="JM36" s="7" t="str">
        <f t="shared" si="14"/>
        <v/>
      </c>
      <c r="JN36" s="7" t="str">
        <f t="shared" si="15"/>
        <v/>
      </c>
      <c r="JO36" s="7" t="str">
        <f t="shared" si="16"/>
        <v/>
      </c>
      <c r="JP36" s="7" t="str">
        <f t="shared" si="17"/>
        <v/>
      </c>
      <c r="JQ36" s="7" t="str">
        <f t="shared" si="18"/>
        <v/>
      </c>
      <c r="JR36" s="7" t="str">
        <f t="shared" si="18"/>
        <v/>
      </c>
      <c r="JS36" s="7" t="str">
        <f t="shared" si="18"/>
        <v/>
      </c>
      <c r="JT36" s="28">
        <f t="shared" si="19"/>
        <v>6</v>
      </c>
    </row>
    <row r="37" spans="1:280" x14ac:dyDescent="0.2">
      <c r="A37" s="5" t="s">
        <v>3255</v>
      </c>
      <c r="B37" s="46">
        <f t="shared" si="0"/>
        <v>2</v>
      </c>
      <c r="C37" s="46" t="s">
        <v>548</v>
      </c>
      <c r="D37" s="46" t="s">
        <v>3256</v>
      </c>
      <c r="J37" s="7">
        <v>2</v>
      </c>
      <c r="K37" s="7">
        <v>13</v>
      </c>
      <c r="CP37" s="5">
        <f t="shared" si="1"/>
        <v>15</v>
      </c>
      <c r="CQ37" s="7">
        <v>1</v>
      </c>
      <c r="CT37" s="28">
        <f t="shared" si="2"/>
        <v>16</v>
      </c>
      <c r="CZ37" s="7">
        <v>1</v>
      </c>
      <c r="GG37" s="5">
        <f t="shared" si="3"/>
        <v>1</v>
      </c>
      <c r="GH37" s="7" t="str">
        <f t="shared" si="20"/>
        <v/>
      </c>
      <c r="GI37" s="7" t="str">
        <f t="shared" si="21"/>
        <v/>
      </c>
      <c r="GJ37" s="7" t="str">
        <f t="shared" si="22"/>
        <v/>
      </c>
      <c r="GK37" s="7" t="str">
        <f t="shared" si="23"/>
        <v/>
      </c>
      <c r="GL37" s="7" t="str">
        <f t="shared" si="24"/>
        <v/>
      </c>
      <c r="GM37" s="7">
        <f t="shared" si="25"/>
        <v>3</v>
      </c>
      <c r="GN37" s="7">
        <f t="shared" si="26"/>
        <v>13</v>
      </c>
      <c r="GO37" s="7" t="str">
        <f t="shared" si="27"/>
        <v/>
      </c>
      <c r="GP37" s="7" t="str">
        <f t="shared" si="28"/>
        <v/>
      </c>
      <c r="GQ37" s="7" t="str">
        <f t="shared" si="29"/>
        <v/>
      </c>
      <c r="GR37" s="7" t="str">
        <f t="shared" si="30"/>
        <v/>
      </c>
      <c r="GS37" s="7" t="str">
        <f t="shared" si="31"/>
        <v/>
      </c>
      <c r="GT37" s="7" t="str">
        <f t="shared" si="32"/>
        <v/>
      </c>
      <c r="GU37" s="7" t="str">
        <f t="shared" si="33"/>
        <v/>
      </c>
      <c r="GV37" s="7" t="str">
        <f t="shared" si="34"/>
        <v/>
      </c>
      <c r="GW37" s="7" t="str">
        <f t="shared" si="35"/>
        <v/>
      </c>
      <c r="GX37" s="7" t="str">
        <f t="shared" si="36"/>
        <v/>
      </c>
      <c r="GY37" s="7" t="str">
        <f t="shared" si="37"/>
        <v/>
      </c>
      <c r="GZ37" s="7" t="str">
        <f t="shared" si="38"/>
        <v/>
      </c>
      <c r="HA37" s="7" t="str">
        <f t="shared" si="39"/>
        <v/>
      </c>
      <c r="HB37" s="7" t="str">
        <f t="shared" si="40"/>
        <v/>
      </c>
      <c r="HC37" s="7" t="str">
        <f t="shared" si="41"/>
        <v/>
      </c>
      <c r="HD37" s="7" t="str">
        <f t="shared" si="42"/>
        <v/>
      </c>
      <c r="HE37" s="7" t="str">
        <f t="shared" si="43"/>
        <v/>
      </c>
      <c r="HF37" s="7" t="str">
        <f t="shared" si="44"/>
        <v/>
      </c>
      <c r="HG37" s="7" t="str">
        <f t="shared" si="45"/>
        <v/>
      </c>
      <c r="HH37" s="7" t="str">
        <f t="shared" si="46"/>
        <v/>
      </c>
      <c r="HI37" s="7" t="str">
        <f t="shared" si="47"/>
        <v/>
      </c>
      <c r="HJ37" s="7" t="str">
        <f t="shared" si="48"/>
        <v/>
      </c>
      <c r="HK37" s="7" t="str">
        <f t="shared" si="49"/>
        <v/>
      </c>
      <c r="HL37" s="7" t="str">
        <f t="shared" si="50"/>
        <v/>
      </c>
      <c r="HM37" s="7" t="str">
        <f t="shared" si="51"/>
        <v/>
      </c>
      <c r="HN37" s="7" t="str">
        <f t="shared" si="52"/>
        <v/>
      </c>
      <c r="HO37" s="7" t="str">
        <f t="shared" si="53"/>
        <v/>
      </c>
      <c r="HP37" s="7" t="str">
        <f t="shared" si="54"/>
        <v/>
      </c>
      <c r="HQ37" s="7" t="str">
        <f t="shared" si="55"/>
        <v/>
      </c>
      <c r="HR37" s="7" t="str">
        <f t="shared" si="56"/>
        <v/>
      </c>
      <c r="HS37" s="7" t="str">
        <f t="shared" si="57"/>
        <v/>
      </c>
      <c r="HT37" s="7" t="str">
        <f t="shared" si="58"/>
        <v/>
      </c>
      <c r="HU37" s="7" t="str">
        <f t="shared" si="59"/>
        <v/>
      </c>
      <c r="HV37" s="7" t="str">
        <f t="shared" si="60"/>
        <v/>
      </c>
      <c r="HW37" s="7" t="str">
        <f t="shared" si="61"/>
        <v/>
      </c>
      <c r="HX37" s="7" t="str">
        <f t="shared" si="62"/>
        <v/>
      </c>
      <c r="HY37" s="7" t="str">
        <f t="shared" si="63"/>
        <v/>
      </c>
      <c r="HZ37" s="7" t="str">
        <f t="shared" si="64"/>
        <v/>
      </c>
      <c r="IA37" s="7" t="str">
        <f t="shared" si="65"/>
        <v/>
      </c>
      <c r="IB37" s="7" t="str">
        <f t="shared" si="66"/>
        <v/>
      </c>
      <c r="IC37" s="7" t="str">
        <f t="shared" si="67"/>
        <v/>
      </c>
      <c r="ID37" s="7" t="str">
        <f t="shared" si="68"/>
        <v/>
      </c>
      <c r="IE37" s="7" t="str">
        <f t="shared" si="69"/>
        <v/>
      </c>
      <c r="IF37" s="7" t="str">
        <f t="shared" si="70"/>
        <v/>
      </c>
      <c r="IG37" s="7" t="str">
        <f t="shared" si="71"/>
        <v/>
      </c>
      <c r="IH37" s="7" t="str">
        <f t="shared" si="72"/>
        <v/>
      </c>
      <c r="II37" s="7" t="str">
        <f t="shared" si="73"/>
        <v/>
      </c>
      <c r="IJ37" s="7" t="str">
        <f t="shared" si="74"/>
        <v/>
      </c>
      <c r="IK37" s="7" t="str">
        <f t="shared" si="75"/>
        <v/>
      </c>
      <c r="IL37" s="7" t="str">
        <f t="shared" si="76"/>
        <v/>
      </c>
      <c r="IM37" s="7" t="str">
        <f t="shared" si="77"/>
        <v/>
      </c>
      <c r="IN37" s="7" t="str">
        <f t="shared" si="78"/>
        <v/>
      </c>
      <c r="IO37" s="7" t="str">
        <f t="shared" si="79"/>
        <v/>
      </c>
      <c r="IP37" s="7" t="str">
        <f t="shared" si="80"/>
        <v/>
      </c>
      <c r="IQ37" s="7" t="str">
        <f t="shared" si="81"/>
        <v/>
      </c>
      <c r="IR37" s="7" t="str">
        <f t="shared" si="82"/>
        <v/>
      </c>
      <c r="IS37" s="7" t="str">
        <f t="shared" si="83"/>
        <v/>
      </c>
      <c r="IT37" s="7" t="str">
        <f t="shared" si="84"/>
        <v/>
      </c>
      <c r="IU37" s="7" t="str">
        <f t="shared" si="85"/>
        <v/>
      </c>
      <c r="IV37" s="7" t="str">
        <f t="shared" si="86"/>
        <v/>
      </c>
      <c r="IW37" s="7" t="str">
        <f t="shared" si="87"/>
        <v/>
      </c>
      <c r="IX37" s="7" t="str">
        <f t="shared" si="88"/>
        <v/>
      </c>
      <c r="IY37" s="7" t="str">
        <f t="shared" si="89"/>
        <v/>
      </c>
      <c r="IZ37" s="7" t="str">
        <f t="shared" si="90"/>
        <v/>
      </c>
      <c r="JA37" s="7" t="str">
        <f t="shared" si="91"/>
        <v/>
      </c>
      <c r="JB37" s="7" t="str">
        <f t="shared" si="92"/>
        <v/>
      </c>
      <c r="JC37" s="7" t="str">
        <f t="shared" si="93"/>
        <v/>
      </c>
      <c r="JD37" s="7" t="str">
        <f t="shared" si="94"/>
        <v/>
      </c>
      <c r="JE37" s="7" t="str">
        <f t="shared" si="95"/>
        <v/>
      </c>
      <c r="JF37" s="7" t="str">
        <f t="shared" si="96"/>
        <v/>
      </c>
      <c r="JG37" s="7" t="str">
        <f t="shared" si="8"/>
        <v/>
      </c>
      <c r="JH37" s="7" t="str">
        <f t="shared" si="9"/>
        <v/>
      </c>
      <c r="JI37" s="7" t="str">
        <f t="shared" si="10"/>
        <v/>
      </c>
      <c r="JJ37" s="7" t="str">
        <f t="shared" si="11"/>
        <v/>
      </c>
      <c r="JK37" s="7" t="str">
        <f t="shared" si="12"/>
        <v/>
      </c>
      <c r="JL37" s="7" t="str">
        <f t="shared" si="13"/>
        <v/>
      </c>
      <c r="JM37" s="7" t="str">
        <f t="shared" si="14"/>
        <v/>
      </c>
      <c r="JN37" s="7" t="str">
        <f t="shared" si="15"/>
        <v/>
      </c>
      <c r="JO37" s="7" t="str">
        <f t="shared" si="16"/>
        <v/>
      </c>
      <c r="JP37" s="7" t="str">
        <f t="shared" si="17"/>
        <v/>
      </c>
      <c r="JQ37" s="7" t="str">
        <f t="shared" si="18"/>
        <v/>
      </c>
      <c r="JR37" s="7" t="str">
        <f t="shared" si="18"/>
        <v/>
      </c>
      <c r="JS37" s="7" t="str">
        <f t="shared" si="18"/>
        <v/>
      </c>
      <c r="JT37" s="28">
        <f t="shared" si="19"/>
        <v>16</v>
      </c>
    </row>
    <row r="38" spans="1:280" x14ac:dyDescent="0.2">
      <c r="A38" s="5" t="s">
        <v>3257</v>
      </c>
      <c r="B38" s="46">
        <f t="shared" si="0"/>
        <v>1</v>
      </c>
      <c r="C38" s="46" t="s">
        <v>548</v>
      </c>
      <c r="D38" s="46" t="s">
        <v>548</v>
      </c>
      <c r="J38" s="7">
        <v>10</v>
      </c>
      <c r="CP38" s="5">
        <f t="shared" si="1"/>
        <v>10</v>
      </c>
      <c r="CQ38" s="7">
        <v>1</v>
      </c>
      <c r="CT38" s="28">
        <f t="shared" si="2"/>
        <v>11</v>
      </c>
      <c r="CZ38" s="7">
        <v>1</v>
      </c>
      <c r="GG38" s="5">
        <f t="shared" si="3"/>
        <v>1</v>
      </c>
      <c r="GH38" s="7" t="str">
        <f t="shared" si="20"/>
        <v/>
      </c>
      <c r="GI38" s="7" t="str">
        <f t="shared" si="21"/>
        <v/>
      </c>
      <c r="GJ38" s="7" t="str">
        <f t="shared" si="22"/>
        <v/>
      </c>
      <c r="GK38" s="7" t="str">
        <f t="shared" si="23"/>
        <v/>
      </c>
      <c r="GL38" s="7" t="str">
        <f t="shared" si="24"/>
        <v/>
      </c>
      <c r="GM38" s="7">
        <f t="shared" si="25"/>
        <v>11</v>
      </c>
      <c r="GN38" s="7" t="str">
        <f t="shared" si="26"/>
        <v/>
      </c>
      <c r="GO38" s="7" t="str">
        <f t="shared" si="27"/>
        <v/>
      </c>
      <c r="GP38" s="7" t="str">
        <f t="shared" si="28"/>
        <v/>
      </c>
      <c r="GQ38" s="7" t="str">
        <f t="shared" si="29"/>
        <v/>
      </c>
      <c r="GR38" s="7" t="str">
        <f t="shared" si="30"/>
        <v/>
      </c>
      <c r="GS38" s="7" t="str">
        <f t="shared" si="31"/>
        <v/>
      </c>
      <c r="GT38" s="7" t="str">
        <f t="shared" si="32"/>
        <v/>
      </c>
      <c r="GU38" s="7" t="str">
        <f t="shared" si="33"/>
        <v/>
      </c>
      <c r="GV38" s="7" t="str">
        <f t="shared" si="34"/>
        <v/>
      </c>
      <c r="GW38" s="7" t="str">
        <f t="shared" si="35"/>
        <v/>
      </c>
      <c r="GX38" s="7" t="str">
        <f t="shared" si="36"/>
        <v/>
      </c>
      <c r="GY38" s="7" t="str">
        <f t="shared" si="37"/>
        <v/>
      </c>
      <c r="GZ38" s="7" t="str">
        <f t="shared" si="38"/>
        <v/>
      </c>
      <c r="HA38" s="7" t="str">
        <f t="shared" si="39"/>
        <v/>
      </c>
      <c r="HB38" s="7" t="str">
        <f t="shared" si="40"/>
        <v/>
      </c>
      <c r="HC38" s="7" t="str">
        <f t="shared" si="41"/>
        <v/>
      </c>
      <c r="HD38" s="7" t="str">
        <f t="shared" si="42"/>
        <v/>
      </c>
      <c r="HE38" s="7" t="str">
        <f t="shared" si="43"/>
        <v/>
      </c>
      <c r="HF38" s="7" t="str">
        <f t="shared" si="44"/>
        <v/>
      </c>
      <c r="HG38" s="7" t="str">
        <f t="shared" si="45"/>
        <v/>
      </c>
      <c r="HH38" s="7" t="str">
        <f t="shared" si="46"/>
        <v/>
      </c>
      <c r="HI38" s="7" t="str">
        <f t="shared" si="47"/>
        <v/>
      </c>
      <c r="HJ38" s="7" t="str">
        <f t="shared" si="48"/>
        <v/>
      </c>
      <c r="HK38" s="7" t="str">
        <f t="shared" si="49"/>
        <v/>
      </c>
      <c r="HL38" s="7" t="str">
        <f t="shared" si="50"/>
        <v/>
      </c>
      <c r="HM38" s="7" t="str">
        <f t="shared" si="51"/>
        <v/>
      </c>
      <c r="HN38" s="7" t="str">
        <f t="shared" si="52"/>
        <v/>
      </c>
      <c r="HO38" s="7" t="str">
        <f t="shared" si="53"/>
        <v/>
      </c>
      <c r="HP38" s="7" t="str">
        <f t="shared" si="54"/>
        <v/>
      </c>
      <c r="HQ38" s="7" t="str">
        <f t="shared" si="55"/>
        <v/>
      </c>
      <c r="HR38" s="7" t="str">
        <f t="shared" si="56"/>
        <v/>
      </c>
      <c r="HS38" s="7" t="str">
        <f t="shared" si="57"/>
        <v/>
      </c>
      <c r="HT38" s="7" t="str">
        <f t="shared" si="58"/>
        <v/>
      </c>
      <c r="HU38" s="7" t="str">
        <f t="shared" si="59"/>
        <v/>
      </c>
      <c r="HV38" s="7" t="str">
        <f t="shared" si="60"/>
        <v/>
      </c>
      <c r="HW38" s="7" t="str">
        <f t="shared" si="61"/>
        <v/>
      </c>
      <c r="HX38" s="7" t="str">
        <f t="shared" si="62"/>
        <v/>
      </c>
      <c r="HY38" s="7" t="str">
        <f t="shared" si="63"/>
        <v/>
      </c>
      <c r="HZ38" s="7" t="str">
        <f t="shared" si="64"/>
        <v/>
      </c>
      <c r="IA38" s="7" t="str">
        <f t="shared" si="65"/>
        <v/>
      </c>
      <c r="IB38" s="7" t="str">
        <f t="shared" si="66"/>
        <v/>
      </c>
      <c r="IC38" s="7" t="str">
        <f t="shared" si="67"/>
        <v/>
      </c>
      <c r="ID38" s="7" t="str">
        <f t="shared" si="68"/>
        <v/>
      </c>
      <c r="IE38" s="7" t="str">
        <f t="shared" si="69"/>
        <v/>
      </c>
      <c r="IF38" s="7" t="str">
        <f t="shared" si="70"/>
        <v/>
      </c>
      <c r="IG38" s="7" t="str">
        <f t="shared" si="71"/>
        <v/>
      </c>
      <c r="IH38" s="7" t="str">
        <f t="shared" si="72"/>
        <v/>
      </c>
      <c r="II38" s="7" t="str">
        <f t="shared" si="73"/>
        <v/>
      </c>
      <c r="IJ38" s="7" t="str">
        <f t="shared" si="74"/>
        <v/>
      </c>
      <c r="IK38" s="7" t="str">
        <f t="shared" si="75"/>
        <v/>
      </c>
      <c r="IL38" s="7" t="str">
        <f t="shared" si="76"/>
        <v/>
      </c>
      <c r="IM38" s="7" t="str">
        <f t="shared" si="77"/>
        <v/>
      </c>
      <c r="IN38" s="7" t="str">
        <f t="shared" si="78"/>
        <v/>
      </c>
      <c r="IO38" s="7" t="str">
        <f t="shared" si="79"/>
        <v/>
      </c>
      <c r="IP38" s="7" t="str">
        <f t="shared" si="80"/>
        <v/>
      </c>
      <c r="IQ38" s="7" t="str">
        <f t="shared" si="81"/>
        <v/>
      </c>
      <c r="IR38" s="7" t="str">
        <f t="shared" si="82"/>
        <v/>
      </c>
      <c r="IS38" s="7" t="str">
        <f t="shared" si="83"/>
        <v/>
      </c>
      <c r="IT38" s="7" t="str">
        <f t="shared" si="84"/>
        <v/>
      </c>
      <c r="IU38" s="7" t="str">
        <f t="shared" si="85"/>
        <v/>
      </c>
      <c r="IV38" s="7" t="str">
        <f t="shared" si="86"/>
        <v/>
      </c>
      <c r="IW38" s="7" t="str">
        <f t="shared" si="87"/>
        <v/>
      </c>
      <c r="IX38" s="7" t="str">
        <f t="shared" si="88"/>
        <v/>
      </c>
      <c r="IY38" s="7" t="str">
        <f t="shared" si="89"/>
        <v/>
      </c>
      <c r="IZ38" s="7" t="str">
        <f t="shared" si="90"/>
        <v/>
      </c>
      <c r="JA38" s="7" t="str">
        <f t="shared" si="91"/>
        <v/>
      </c>
      <c r="JB38" s="7" t="str">
        <f t="shared" si="92"/>
        <v/>
      </c>
      <c r="JC38" s="7" t="str">
        <f t="shared" si="93"/>
        <v/>
      </c>
      <c r="JD38" s="7" t="str">
        <f t="shared" si="94"/>
        <v/>
      </c>
      <c r="JE38" s="7" t="str">
        <f t="shared" si="95"/>
        <v/>
      </c>
      <c r="JF38" s="7" t="str">
        <f t="shared" si="96"/>
        <v/>
      </c>
      <c r="JG38" s="7" t="str">
        <f t="shared" si="8"/>
        <v/>
      </c>
      <c r="JH38" s="7" t="str">
        <f t="shared" si="9"/>
        <v/>
      </c>
      <c r="JI38" s="7" t="str">
        <f t="shared" si="10"/>
        <v/>
      </c>
      <c r="JJ38" s="7" t="str">
        <f t="shared" si="11"/>
        <v/>
      </c>
      <c r="JK38" s="7" t="str">
        <f t="shared" si="12"/>
        <v/>
      </c>
      <c r="JL38" s="7" t="str">
        <f t="shared" si="13"/>
        <v/>
      </c>
      <c r="JM38" s="7" t="str">
        <f t="shared" si="14"/>
        <v/>
      </c>
      <c r="JN38" s="7" t="str">
        <f t="shared" si="15"/>
        <v/>
      </c>
      <c r="JO38" s="7" t="str">
        <f t="shared" si="16"/>
        <v/>
      </c>
      <c r="JP38" s="7" t="str">
        <f t="shared" si="17"/>
        <v/>
      </c>
      <c r="JQ38" s="7" t="str">
        <f t="shared" si="18"/>
        <v/>
      </c>
      <c r="JR38" s="7" t="str">
        <f t="shared" si="18"/>
        <v/>
      </c>
      <c r="JS38" s="7" t="str">
        <f t="shared" si="18"/>
        <v/>
      </c>
      <c r="JT38" s="28">
        <f t="shared" si="19"/>
        <v>11</v>
      </c>
    </row>
    <row r="39" spans="1:280" x14ac:dyDescent="0.2">
      <c r="A39" s="5" t="s">
        <v>3258</v>
      </c>
      <c r="B39" s="46">
        <f t="shared" si="0"/>
        <v>1</v>
      </c>
      <c r="C39" s="46" t="s">
        <v>548</v>
      </c>
      <c r="D39" s="46" t="s">
        <v>548</v>
      </c>
      <c r="J39" s="7">
        <v>13</v>
      </c>
      <c r="CP39" s="5">
        <f t="shared" si="1"/>
        <v>13</v>
      </c>
      <c r="CT39" s="28">
        <f t="shared" si="2"/>
        <v>13</v>
      </c>
      <c r="GG39" s="5">
        <f t="shared" si="3"/>
        <v>0</v>
      </c>
      <c r="GH39" s="7" t="str">
        <f t="shared" si="20"/>
        <v/>
      </c>
      <c r="GI39" s="7" t="str">
        <f t="shared" si="21"/>
        <v/>
      </c>
      <c r="GJ39" s="7" t="str">
        <f t="shared" si="22"/>
        <v/>
      </c>
      <c r="GK39" s="7" t="str">
        <f t="shared" si="23"/>
        <v/>
      </c>
      <c r="GL39" s="7" t="str">
        <f t="shared" si="24"/>
        <v/>
      </c>
      <c r="GM39" s="7">
        <f t="shared" si="25"/>
        <v>13</v>
      </c>
      <c r="GN39" s="7" t="str">
        <f t="shared" si="26"/>
        <v/>
      </c>
      <c r="GO39" s="7" t="str">
        <f t="shared" si="27"/>
        <v/>
      </c>
      <c r="GP39" s="7" t="str">
        <f t="shared" si="28"/>
        <v/>
      </c>
      <c r="GQ39" s="7" t="str">
        <f t="shared" si="29"/>
        <v/>
      </c>
      <c r="GR39" s="7" t="str">
        <f t="shared" si="30"/>
        <v/>
      </c>
      <c r="GS39" s="7" t="str">
        <f t="shared" si="31"/>
        <v/>
      </c>
      <c r="GT39" s="7" t="str">
        <f t="shared" si="32"/>
        <v/>
      </c>
      <c r="GU39" s="7" t="str">
        <f t="shared" si="33"/>
        <v/>
      </c>
      <c r="GV39" s="7" t="str">
        <f t="shared" si="34"/>
        <v/>
      </c>
      <c r="GW39" s="7" t="str">
        <f t="shared" si="35"/>
        <v/>
      </c>
      <c r="GX39" s="7" t="str">
        <f t="shared" si="36"/>
        <v/>
      </c>
      <c r="GY39" s="7" t="str">
        <f t="shared" si="37"/>
        <v/>
      </c>
      <c r="GZ39" s="7" t="str">
        <f t="shared" si="38"/>
        <v/>
      </c>
      <c r="HA39" s="7" t="str">
        <f t="shared" si="39"/>
        <v/>
      </c>
      <c r="HB39" s="7" t="str">
        <f t="shared" si="40"/>
        <v/>
      </c>
      <c r="HC39" s="7" t="str">
        <f t="shared" si="41"/>
        <v/>
      </c>
      <c r="HD39" s="7" t="str">
        <f t="shared" si="42"/>
        <v/>
      </c>
      <c r="HE39" s="7" t="str">
        <f t="shared" si="43"/>
        <v/>
      </c>
      <c r="HF39" s="7" t="str">
        <f t="shared" si="44"/>
        <v/>
      </c>
      <c r="HG39" s="7" t="str">
        <f t="shared" si="45"/>
        <v/>
      </c>
      <c r="HH39" s="7" t="str">
        <f t="shared" si="46"/>
        <v/>
      </c>
      <c r="HI39" s="7" t="str">
        <f t="shared" si="47"/>
        <v/>
      </c>
      <c r="HJ39" s="7" t="str">
        <f t="shared" si="48"/>
        <v/>
      </c>
      <c r="HK39" s="7" t="str">
        <f t="shared" si="49"/>
        <v/>
      </c>
      <c r="HL39" s="7" t="str">
        <f t="shared" si="50"/>
        <v/>
      </c>
      <c r="HM39" s="7" t="str">
        <f t="shared" si="51"/>
        <v/>
      </c>
      <c r="HN39" s="7" t="str">
        <f t="shared" si="52"/>
        <v/>
      </c>
      <c r="HO39" s="7" t="str">
        <f t="shared" si="53"/>
        <v/>
      </c>
      <c r="HP39" s="7" t="str">
        <f t="shared" si="54"/>
        <v/>
      </c>
      <c r="HQ39" s="7" t="str">
        <f t="shared" si="55"/>
        <v/>
      </c>
      <c r="HR39" s="7" t="str">
        <f t="shared" si="56"/>
        <v/>
      </c>
      <c r="HS39" s="7" t="str">
        <f t="shared" si="57"/>
        <v/>
      </c>
      <c r="HT39" s="7" t="str">
        <f t="shared" si="58"/>
        <v/>
      </c>
      <c r="HU39" s="7" t="str">
        <f t="shared" si="59"/>
        <v/>
      </c>
      <c r="HV39" s="7" t="str">
        <f t="shared" si="60"/>
        <v/>
      </c>
      <c r="HW39" s="7" t="str">
        <f t="shared" si="61"/>
        <v/>
      </c>
      <c r="HX39" s="7" t="str">
        <f t="shared" si="62"/>
        <v/>
      </c>
      <c r="HY39" s="7" t="str">
        <f t="shared" si="63"/>
        <v/>
      </c>
      <c r="HZ39" s="7" t="str">
        <f t="shared" si="64"/>
        <v/>
      </c>
      <c r="IA39" s="7" t="str">
        <f t="shared" si="65"/>
        <v/>
      </c>
      <c r="IB39" s="7" t="str">
        <f t="shared" si="66"/>
        <v/>
      </c>
      <c r="IC39" s="7" t="str">
        <f t="shared" si="67"/>
        <v/>
      </c>
      <c r="ID39" s="7" t="str">
        <f t="shared" si="68"/>
        <v/>
      </c>
      <c r="IE39" s="7" t="str">
        <f t="shared" si="69"/>
        <v/>
      </c>
      <c r="IF39" s="7" t="str">
        <f t="shared" si="70"/>
        <v/>
      </c>
      <c r="IG39" s="7" t="str">
        <f t="shared" si="71"/>
        <v/>
      </c>
      <c r="IH39" s="7" t="str">
        <f t="shared" si="72"/>
        <v/>
      </c>
      <c r="II39" s="7" t="str">
        <f t="shared" si="73"/>
        <v/>
      </c>
      <c r="IJ39" s="7" t="str">
        <f t="shared" si="74"/>
        <v/>
      </c>
      <c r="IK39" s="7" t="str">
        <f t="shared" si="75"/>
        <v/>
      </c>
      <c r="IL39" s="7" t="str">
        <f t="shared" si="76"/>
        <v/>
      </c>
      <c r="IM39" s="7" t="str">
        <f t="shared" si="77"/>
        <v/>
      </c>
      <c r="IN39" s="7" t="str">
        <f t="shared" si="78"/>
        <v/>
      </c>
      <c r="IO39" s="7" t="str">
        <f t="shared" si="79"/>
        <v/>
      </c>
      <c r="IP39" s="7" t="str">
        <f t="shared" si="80"/>
        <v/>
      </c>
      <c r="IQ39" s="7" t="str">
        <f t="shared" si="81"/>
        <v/>
      </c>
      <c r="IR39" s="7" t="str">
        <f t="shared" si="82"/>
        <v/>
      </c>
      <c r="IS39" s="7" t="str">
        <f t="shared" si="83"/>
        <v/>
      </c>
      <c r="IT39" s="7" t="str">
        <f t="shared" si="84"/>
        <v/>
      </c>
      <c r="IU39" s="7" t="str">
        <f t="shared" si="85"/>
        <v/>
      </c>
      <c r="IV39" s="7" t="str">
        <f t="shared" si="86"/>
        <v/>
      </c>
      <c r="IW39" s="7" t="str">
        <f t="shared" si="87"/>
        <v/>
      </c>
      <c r="IX39" s="7" t="str">
        <f t="shared" si="88"/>
        <v/>
      </c>
      <c r="IY39" s="7" t="str">
        <f t="shared" si="89"/>
        <v/>
      </c>
      <c r="IZ39" s="7" t="str">
        <f t="shared" si="90"/>
        <v/>
      </c>
      <c r="JA39" s="7" t="str">
        <f t="shared" si="91"/>
        <v/>
      </c>
      <c r="JB39" s="7" t="str">
        <f t="shared" si="92"/>
        <v/>
      </c>
      <c r="JC39" s="7" t="str">
        <f t="shared" si="93"/>
        <v/>
      </c>
      <c r="JD39" s="7" t="str">
        <f t="shared" si="94"/>
        <v/>
      </c>
      <c r="JE39" s="7" t="str">
        <f t="shared" si="95"/>
        <v/>
      </c>
      <c r="JF39" s="7" t="str">
        <f t="shared" si="96"/>
        <v/>
      </c>
      <c r="JG39" s="7" t="str">
        <f t="shared" si="8"/>
        <v/>
      </c>
      <c r="JH39" s="7" t="str">
        <f t="shared" si="9"/>
        <v/>
      </c>
      <c r="JI39" s="7" t="str">
        <f t="shared" si="10"/>
        <v/>
      </c>
      <c r="JJ39" s="7" t="str">
        <f t="shared" si="11"/>
        <v/>
      </c>
      <c r="JK39" s="7" t="str">
        <f t="shared" si="12"/>
        <v/>
      </c>
      <c r="JL39" s="7" t="str">
        <f t="shared" si="13"/>
        <v/>
      </c>
      <c r="JM39" s="7" t="str">
        <f t="shared" si="14"/>
        <v/>
      </c>
      <c r="JN39" s="7" t="str">
        <f t="shared" si="15"/>
        <v/>
      </c>
      <c r="JO39" s="7" t="str">
        <f t="shared" si="16"/>
        <v/>
      </c>
      <c r="JP39" s="7" t="str">
        <f t="shared" si="17"/>
        <v/>
      </c>
      <c r="JQ39" s="7" t="str">
        <f t="shared" si="18"/>
        <v/>
      </c>
      <c r="JR39" s="7" t="str">
        <f t="shared" si="18"/>
        <v/>
      </c>
      <c r="JS39" s="7" t="str">
        <f t="shared" si="18"/>
        <v/>
      </c>
      <c r="JT39" s="28">
        <f t="shared" si="19"/>
        <v>13</v>
      </c>
    </row>
    <row r="40" spans="1:280" x14ac:dyDescent="0.2">
      <c r="A40" s="5" t="s">
        <v>3259</v>
      </c>
      <c r="B40" s="46">
        <f t="shared" si="0"/>
        <v>1</v>
      </c>
      <c r="C40" s="46" t="s">
        <v>548</v>
      </c>
      <c r="D40" s="46" t="s">
        <v>548</v>
      </c>
      <c r="J40" s="7">
        <v>11</v>
      </c>
      <c r="CP40" s="5">
        <f t="shared" si="1"/>
        <v>11</v>
      </c>
      <c r="CQ40" s="7">
        <v>1</v>
      </c>
      <c r="CT40" s="28">
        <f t="shared" si="2"/>
        <v>12</v>
      </c>
      <c r="CZ40" s="7">
        <v>1</v>
      </c>
      <c r="GG40" s="5">
        <f t="shared" si="3"/>
        <v>1</v>
      </c>
      <c r="GH40" s="7" t="str">
        <f t="shared" si="20"/>
        <v/>
      </c>
      <c r="GI40" s="7" t="str">
        <f t="shared" si="21"/>
        <v/>
      </c>
      <c r="GJ40" s="7" t="str">
        <f t="shared" si="22"/>
        <v/>
      </c>
      <c r="GK40" s="7" t="str">
        <f t="shared" si="23"/>
        <v/>
      </c>
      <c r="GL40" s="7" t="str">
        <f t="shared" si="24"/>
        <v/>
      </c>
      <c r="GM40" s="7">
        <f t="shared" si="25"/>
        <v>12</v>
      </c>
      <c r="GN40" s="7" t="str">
        <f t="shared" si="26"/>
        <v/>
      </c>
      <c r="GO40" s="7" t="str">
        <f t="shared" si="27"/>
        <v/>
      </c>
      <c r="GP40" s="7" t="str">
        <f t="shared" si="28"/>
        <v/>
      </c>
      <c r="GQ40" s="7" t="str">
        <f t="shared" si="29"/>
        <v/>
      </c>
      <c r="GR40" s="7" t="str">
        <f t="shared" si="30"/>
        <v/>
      </c>
      <c r="GS40" s="7" t="str">
        <f t="shared" si="31"/>
        <v/>
      </c>
      <c r="GT40" s="7" t="str">
        <f t="shared" si="32"/>
        <v/>
      </c>
      <c r="GU40" s="7" t="str">
        <f t="shared" si="33"/>
        <v/>
      </c>
      <c r="GV40" s="7" t="str">
        <f t="shared" si="34"/>
        <v/>
      </c>
      <c r="GW40" s="7" t="str">
        <f t="shared" si="35"/>
        <v/>
      </c>
      <c r="GX40" s="7" t="str">
        <f t="shared" si="36"/>
        <v/>
      </c>
      <c r="GY40" s="7" t="str">
        <f t="shared" si="37"/>
        <v/>
      </c>
      <c r="GZ40" s="7" t="str">
        <f t="shared" si="38"/>
        <v/>
      </c>
      <c r="HA40" s="7" t="str">
        <f t="shared" si="39"/>
        <v/>
      </c>
      <c r="HB40" s="7" t="str">
        <f t="shared" si="40"/>
        <v/>
      </c>
      <c r="HC40" s="7" t="str">
        <f t="shared" si="41"/>
        <v/>
      </c>
      <c r="HD40" s="7" t="str">
        <f t="shared" si="42"/>
        <v/>
      </c>
      <c r="HE40" s="7" t="str">
        <f t="shared" si="43"/>
        <v/>
      </c>
      <c r="HF40" s="7" t="str">
        <f t="shared" si="44"/>
        <v/>
      </c>
      <c r="HG40" s="7" t="str">
        <f t="shared" si="45"/>
        <v/>
      </c>
      <c r="HH40" s="7" t="str">
        <f t="shared" si="46"/>
        <v/>
      </c>
      <c r="HI40" s="7" t="str">
        <f t="shared" si="47"/>
        <v/>
      </c>
      <c r="HJ40" s="7" t="str">
        <f t="shared" si="48"/>
        <v/>
      </c>
      <c r="HK40" s="7" t="str">
        <f t="shared" si="49"/>
        <v/>
      </c>
      <c r="HL40" s="7" t="str">
        <f t="shared" si="50"/>
        <v/>
      </c>
      <c r="HM40" s="7" t="str">
        <f t="shared" si="51"/>
        <v/>
      </c>
      <c r="HN40" s="7" t="str">
        <f t="shared" si="52"/>
        <v/>
      </c>
      <c r="HO40" s="7" t="str">
        <f t="shared" si="53"/>
        <v/>
      </c>
      <c r="HP40" s="7" t="str">
        <f t="shared" si="54"/>
        <v/>
      </c>
      <c r="HQ40" s="7" t="str">
        <f t="shared" si="55"/>
        <v/>
      </c>
      <c r="HR40" s="7" t="str">
        <f t="shared" si="56"/>
        <v/>
      </c>
      <c r="HS40" s="7" t="str">
        <f t="shared" si="57"/>
        <v/>
      </c>
      <c r="HT40" s="7" t="str">
        <f t="shared" si="58"/>
        <v/>
      </c>
      <c r="HU40" s="7" t="str">
        <f t="shared" si="59"/>
        <v/>
      </c>
      <c r="HV40" s="7" t="str">
        <f t="shared" si="60"/>
        <v/>
      </c>
      <c r="HW40" s="7" t="str">
        <f t="shared" si="61"/>
        <v/>
      </c>
      <c r="HX40" s="7" t="str">
        <f t="shared" si="62"/>
        <v/>
      </c>
      <c r="HY40" s="7" t="str">
        <f t="shared" si="63"/>
        <v/>
      </c>
      <c r="HZ40" s="7" t="str">
        <f t="shared" si="64"/>
        <v/>
      </c>
      <c r="IA40" s="7" t="str">
        <f t="shared" si="65"/>
        <v/>
      </c>
      <c r="IB40" s="7" t="str">
        <f t="shared" si="66"/>
        <v/>
      </c>
      <c r="IC40" s="7" t="str">
        <f t="shared" si="67"/>
        <v/>
      </c>
      <c r="ID40" s="7" t="str">
        <f t="shared" si="68"/>
        <v/>
      </c>
      <c r="IE40" s="7" t="str">
        <f t="shared" si="69"/>
        <v/>
      </c>
      <c r="IF40" s="7" t="str">
        <f t="shared" si="70"/>
        <v/>
      </c>
      <c r="IG40" s="7" t="str">
        <f t="shared" si="71"/>
        <v/>
      </c>
      <c r="IH40" s="7" t="str">
        <f t="shared" si="72"/>
        <v/>
      </c>
      <c r="II40" s="7" t="str">
        <f t="shared" si="73"/>
        <v/>
      </c>
      <c r="IJ40" s="7" t="str">
        <f t="shared" si="74"/>
        <v/>
      </c>
      <c r="IK40" s="7" t="str">
        <f t="shared" si="75"/>
        <v/>
      </c>
      <c r="IL40" s="7" t="str">
        <f t="shared" si="76"/>
        <v/>
      </c>
      <c r="IM40" s="7" t="str">
        <f t="shared" si="77"/>
        <v/>
      </c>
      <c r="IN40" s="7" t="str">
        <f t="shared" si="78"/>
        <v/>
      </c>
      <c r="IO40" s="7" t="str">
        <f t="shared" si="79"/>
        <v/>
      </c>
      <c r="IP40" s="7" t="str">
        <f t="shared" si="80"/>
        <v/>
      </c>
      <c r="IQ40" s="7" t="str">
        <f t="shared" si="81"/>
        <v/>
      </c>
      <c r="IR40" s="7" t="str">
        <f t="shared" si="82"/>
        <v/>
      </c>
      <c r="IS40" s="7" t="str">
        <f t="shared" si="83"/>
        <v/>
      </c>
      <c r="IT40" s="7" t="str">
        <f t="shared" si="84"/>
        <v/>
      </c>
      <c r="IU40" s="7" t="str">
        <f t="shared" si="85"/>
        <v/>
      </c>
      <c r="IV40" s="7" t="str">
        <f t="shared" si="86"/>
        <v/>
      </c>
      <c r="IW40" s="7" t="str">
        <f t="shared" si="87"/>
        <v/>
      </c>
      <c r="IX40" s="7" t="str">
        <f t="shared" si="88"/>
        <v/>
      </c>
      <c r="IY40" s="7" t="str">
        <f t="shared" si="89"/>
        <v/>
      </c>
      <c r="IZ40" s="7" t="str">
        <f t="shared" si="90"/>
        <v/>
      </c>
      <c r="JA40" s="7" t="str">
        <f t="shared" si="91"/>
        <v/>
      </c>
      <c r="JB40" s="7" t="str">
        <f t="shared" si="92"/>
        <v/>
      </c>
      <c r="JC40" s="7" t="str">
        <f t="shared" si="93"/>
        <v/>
      </c>
      <c r="JD40" s="7" t="str">
        <f t="shared" si="94"/>
        <v/>
      </c>
      <c r="JE40" s="7" t="str">
        <f t="shared" si="95"/>
        <v/>
      </c>
      <c r="JF40" s="7" t="str">
        <f t="shared" si="96"/>
        <v/>
      </c>
      <c r="JG40" s="7" t="str">
        <f t="shared" si="8"/>
        <v/>
      </c>
      <c r="JH40" s="7" t="str">
        <f t="shared" si="9"/>
        <v/>
      </c>
      <c r="JI40" s="7" t="str">
        <f t="shared" si="10"/>
        <v/>
      </c>
      <c r="JJ40" s="7" t="str">
        <f t="shared" si="11"/>
        <v/>
      </c>
      <c r="JK40" s="7" t="str">
        <f t="shared" si="12"/>
        <v/>
      </c>
      <c r="JL40" s="7" t="str">
        <f t="shared" si="13"/>
        <v/>
      </c>
      <c r="JM40" s="7" t="str">
        <f t="shared" si="14"/>
        <v/>
      </c>
      <c r="JN40" s="7" t="str">
        <f t="shared" si="15"/>
        <v/>
      </c>
      <c r="JO40" s="7" t="str">
        <f t="shared" si="16"/>
        <v/>
      </c>
      <c r="JP40" s="7" t="str">
        <f t="shared" si="17"/>
        <v/>
      </c>
      <c r="JQ40" s="7" t="str">
        <f t="shared" si="18"/>
        <v/>
      </c>
      <c r="JR40" s="7" t="str">
        <f t="shared" si="18"/>
        <v/>
      </c>
      <c r="JS40" s="7" t="str">
        <f t="shared" si="18"/>
        <v/>
      </c>
      <c r="JT40" s="28">
        <f t="shared" si="19"/>
        <v>12</v>
      </c>
    </row>
    <row r="41" spans="1:280" x14ac:dyDescent="0.2">
      <c r="A41" s="5" t="s">
        <v>3260</v>
      </c>
      <c r="B41" s="46">
        <f t="shared" si="0"/>
        <v>1</v>
      </c>
      <c r="C41" s="46" t="s">
        <v>548</v>
      </c>
      <c r="D41" s="46" t="s">
        <v>548</v>
      </c>
      <c r="J41" s="7">
        <v>1</v>
      </c>
      <c r="CP41" s="5">
        <f t="shared" si="1"/>
        <v>1</v>
      </c>
      <c r="CT41" s="28">
        <f t="shared" si="2"/>
        <v>1</v>
      </c>
      <c r="GG41" s="5">
        <f t="shared" si="3"/>
        <v>0</v>
      </c>
      <c r="GH41" s="7" t="str">
        <f t="shared" si="20"/>
        <v/>
      </c>
      <c r="GI41" s="7" t="str">
        <f t="shared" si="21"/>
        <v/>
      </c>
      <c r="GJ41" s="7" t="str">
        <f t="shared" si="22"/>
        <v/>
      </c>
      <c r="GK41" s="7" t="str">
        <f t="shared" si="23"/>
        <v/>
      </c>
      <c r="GL41" s="7" t="str">
        <f t="shared" si="24"/>
        <v/>
      </c>
      <c r="GM41" s="7">
        <f t="shared" si="25"/>
        <v>1</v>
      </c>
      <c r="GN41" s="7" t="str">
        <f t="shared" si="26"/>
        <v/>
      </c>
      <c r="GO41" s="7" t="str">
        <f t="shared" si="27"/>
        <v/>
      </c>
      <c r="GP41" s="7" t="str">
        <f t="shared" si="28"/>
        <v/>
      </c>
      <c r="GQ41" s="7" t="str">
        <f t="shared" si="29"/>
        <v/>
      </c>
      <c r="GR41" s="7" t="str">
        <f t="shared" si="30"/>
        <v/>
      </c>
      <c r="GS41" s="7" t="str">
        <f t="shared" si="31"/>
        <v/>
      </c>
      <c r="GT41" s="7" t="str">
        <f t="shared" si="32"/>
        <v/>
      </c>
      <c r="GU41" s="7" t="str">
        <f t="shared" si="33"/>
        <v/>
      </c>
      <c r="GV41" s="7" t="str">
        <f t="shared" si="34"/>
        <v/>
      </c>
      <c r="GW41" s="7" t="str">
        <f t="shared" si="35"/>
        <v/>
      </c>
      <c r="GX41" s="7" t="str">
        <f t="shared" si="36"/>
        <v/>
      </c>
      <c r="GY41" s="7" t="str">
        <f t="shared" si="37"/>
        <v/>
      </c>
      <c r="GZ41" s="7" t="str">
        <f t="shared" si="38"/>
        <v/>
      </c>
      <c r="HA41" s="7" t="str">
        <f t="shared" si="39"/>
        <v/>
      </c>
      <c r="HB41" s="7" t="str">
        <f t="shared" si="40"/>
        <v/>
      </c>
      <c r="HC41" s="7" t="str">
        <f t="shared" si="41"/>
        <v/>
      </c>
      <c r="HD41" s="7" t="str">
        <f t="shared" si="42"/>
        <v/>
      </c>
      <c r="HE41" s="7" t="str">
        <f t="shared" si="43"/>
        <v/>
      </c>
      <c r="HF41" s="7" t="str">
        <f t="shared" si="44"/>
        <v/>
      </c>
      <c r="HG41" s="7" t="str">
        <f t="shared" si="45"/>
        <v/>
      </c>
      <c r="HH41" s="7" t="str">
        <f t="shared" si="46"/>
        <v/>
      </c>
      <c r="HI41" s="7" t="str">
        <f t="shared" si="47"/>
        <v/>
      </c>
      <c r="HJ41" s="7" t="str">
        <f t="shared" si="48"/>
        <v/>
      </c>
      <c r="HK41" s="7" t="str">
        <f t="shared" si="49"/>
        <v/>
      </c>
      <c r="HL41" s="7" t="str">
        <f t="shared" si="50"/>
        <v/>
      </c>
      <c r="HM41" s="7" t="str">
        <f t="shared" si="51"/>
        <v/>
      </c>
      <c r="HN41" s="7" t="str">
        <f t="shared" si="52"/>
        <v/>
      </c>
      <c r="HO41" s="7" t="str">
        <f t="shared" si="53"/>
        <v/>
      </c>
      <c r="HP41" s="7" t="str">
        <f t="shared" si="54"/>
        <v/>
      </c>
      <c r="HQ41" s="7" t="str">
        <f t="shared" si="55"/>
        <v/>
      </c>
      <c r="HR41" s="7" t="str">
        <f t="shared" si="56"/>
        <v/>
      </c>
      <c r="HS41" s="7" t="str">
        <f t="shared" si="57"/>
        <v/>
      </c>
      <c r="HT41" s="7" t="str">
        <f t="shared" si="58"/>
        <v/>
      </c>
      <c r="HU41" s="7" t="str">
        <f t="shared" si="59"/>
        <v/>
      </c>
      <c r="HV41" s="7" t="str">
        <f t="shared" si="60"/>
        <v/>
      </c>
      <c r="HW41" s="7" t="str">
        <f t="shared" si="61"/>
        <v/>
      </c>
      <c r="HX41" s="7" t="str">
        <f t="shared" si="62"/>
        <v/>
      </c>
      <c r="HY41" s="7" t="str">
        <f t="shared" si="63"/>
        <v/>
      </c>
      <c r="HZ41" s="7" t="str">
        <f t="shared" si="64"/>
        <v/>
      </c>
      <c r="IA41" s="7" t="str">
        <f t="shared" si="65"/>
        <v/>
      </c>
      <c r="IB41" s="7" t="str">
        <f t="shared" si="66"/>
        <v/>
      </c>
      <c r="IC41" s="7" t="str">
        <f t="shared" si="67"/>
        <v/>
      </c>
      <c r="ID41" s="7" t="str">
        <f t="shared" si="68"/>
        <v/>
      </c>
      <c r="IE41" s="7" t="str">
        <f t="shared" si="69"/>
        <v/>
      </c>
      <c r="IF41" s="7" t="str">
        <f t="shared" si="70"/>
        <v/>
      </c>
      <c r="IG41" s="7" t="str">
        <f t="shared" si="71"/>
        <v/>
      </c>
      <c r="IH41" s="7" t="str">
        <f t="shared" si="72"/>
        <v/>
      </c>
      <c r="II41" s="7" t="str">
        <f t="shared" si="73"/>
        <v/>
      </c>
      <c r="IJ41" s="7" t="str">
        <f t="shared" si="74"/>
        <v/>
      </c>
      <c r="IK41" s="7" t="str">
        <f t="shared" si="75"/>
        <v/>
      </c>
      <c r="IL41" s="7" t="str">
        <f t="shared" si="76"/>
        <v/>
      </c>
      <c r="IM41" s="7" t="str">
        <f t="shared" si="77"/>
        <v/>
      </c>
      <c r="IN41" s="7" t="str">
        <f t="shared" si="78"/>
        <v/>
      </c>
      <c r="IO41" s="7" t="str">
        <f t="shared" si="79"/>
        <v/>
      </c>
      <c r="IP41" s="7" t="str">
        <f t="shared" si="80"/>
        <v/>
      </c>
      <c r="IQ41" s="7" t="str">
        <f t="shared" si="81"/>
        <v/>
      </c>
      <c r="IR41" s="7" t="str">
        <f t="shared" si="82"/>
        <v/>
      </c>
      <c r="IS41" s="7" t="str">
        <f t="shared" si="83"/>
        <v/>
      </c>
      <c r="IT41" s="7" t="str">
        <f t="shared" si="84"/>
        <v/>
      </c>
      <c r="IU41" s="7" t="str">
        <f t="shared" si="85"/>
        <v/>
      </c>
      <c r="IV41" s="7" t="str">
        <f t="shared" si="86"/>
        <v/>
      </c>
      <c r="IW41" s="7" t="str">
        <f t="shared" si="87"/>
        <v/>
      </c>
      <c r="IX41" s="7" t="str">
        <f t="shared" si="88"/>
        <v/>
      </c>
      <c r="IY41" s="7" t="str">
        <f t="shared" si="89"/>
        <v/>
      </c>
      <c r="IZ41" s="7" t="str">
        <f t="shared" si="90"/>
        <v/>
      </c>
      <c r="JA41" s="7" t="str">
        <f t="shared" si="91"/>
        <v/>
      </c>
      <c r="JB41" s="7" t="str">
        <f t="shared" si="92"/>
        <v/>
      </c>
      <c r="JC41" s="7" t="str">
        <f t="shared" si="93"/>
        <v/>
      </c>
      <c r="JD41" s="7" t="str">
        <f t="shared" si="94"/>
        <v/>
      </c>
      <c r="JE41" s="7" t="str">
        <f t="shared" si="95"/>
        <v/>
      </c>
      <c r="JF41" s="7" t="str">
        <f t="shared" si="96"/>
        <v/>
      </c>
      <c r="JG41" s="7" t="str">
        <f t="shared" si="8"/>
        <v/>
      </c>
      <c r="JH41" s="7" t="str">
        <f t="shared" si="9"/>
        <v/>
      </c>
      <c r="JI41" s="7" t="str">
        <f t="shared" si="10"/>
        <v/>
      </c>
      <c r="JJ41" s="7" t="str">
        <f t="shared" si="11"/>
        <v/>
      </c>
      <c r="JK41" s="7" t="str">
        <f t="shared" si="12"/>
        <v/>
      </c>
      <c r="JL41" s="7" t="str">
        <f t="shared" si="13"/>
        <v/>
      </c>
      <c r="JM41" s="7" t="str">
        <f t="shared" si="14"/>
        <v/>
      </c>
      <c r="JN41" s="7" t="str">
        <f t="shared" si="15"/>
        <v/>
      </c>
      <c r="JO41" s="7" t="str">
        <f t="shared" si="16"/>
        <v/>
      </c>
      <c r="JP41" s="7" t="str">
        <f t="shared" si="17"/>
        <v/>
      </c>
      <c r="JQ41" s="7" t="str">
        <f t="shared" si="18"/>
        <v/>
      </c>
      <c r="JR41" s="7" t="str">
        <f t="shared" si="18"/>
        <v/>
      </c>
      <c r="JS41" s="7" t="str">
        <f t="shared" si="18"/>
        <v/>
      </c>
      <c r="JT41" s="28">
        <f t="shared" si="19"/>
        <v>1</v>
      </c>
    </row>
    <row r="42" spans="1:280" x14ac:dyDescent="0.2">
      <c r="A42" s="5" t="s">
        <v>3261</v>
      </c>
      <c r="B42" s="46">
        <f t="shared" si="0"/>
        <v>5</v>
      </c>
      <c r="C42" s="46" t="s">
        <v>548</v>
      </c>
      <c r="D42" s="46" t="s">
        <v>3253</v>
      </c>
      <c r="J42" s="7">
        <v>5</v>
      </c>
      <c r="K42" s="7">
        <v>7</v>
      </c>
      <c r="L42" s="7">
        <v>6</v>
      </c>
      <c r="M42" s="7">
        <v>8</v>
      </c>
      <c r="N42" s="7">
        <v>4</v>
      </c>
      <c r="CP42" s="5">
        <f t="shared" si="1"/>
        <v>30</v>
      </c>
      <c r="CQ42" s="7">
        <v>3</v>
      </c>
      <c r="CT42" s="28">
        <f t="shared" si="2"/>
        <v>33</v>
      </c>
      <c r="DC42" s="7">
        <v>3</v>
      </c>
      <c r="GG42" s="5">
        <f t="shared" si="3"/>
        <v>3</v>
      </c>
      <c r="GH42" s="7" t="str">
        <f t="shared" si="20"/>
        <v/>
      </c>
      <c r="GI42" s="7" t="str">
        <f t="shared" si="21"/>
        <v/>
      </c>
      <c r="GJ42" s="7" t="str">
        <f t="shared" si="22"/>
        <v/>
      </c>
      <c r="GK42" s="7" t="str">
        <f t="shared" si="23"/>
        <v/>
      </c>
      <c r="GL42" s="7" t="str">
        <f t="shared" si="24"/>
        <v/>
      </c>
      <c r="GM42" s="7">
        <f t="shared" si="25"/>
        <v>5</v>
      </c>
      <c r="GN42" s="7">
        <f t="shared" si="26"/>
        <v>7</v>
      </c>
      <c r="GO42" s="7">
        <f t="shared" si="27"/>
        <v>6</v>
      </c>
      <c r="GP42" s="7">
        <f t="shared" si="28"/>
        <v>11</v>
      </c>
      <c r="GQ42" s="7">
        <f t="shared" si="29"/>
        <v>4</v>
      </c>
      <c r="GR42" s="7" t="str">
        <f t="shared" si="30"/>
        <v/>
      </c>
      <c r="GS42" s="7" t="str">
        <f t="shared" si="31"/>
        <v/>
      </c>
      <c r="GT42" s="7" t="str">
        <f t="shared" si="32"/>
        <v/>
      </c>
      <c r="GU42" s="7" t="str">
        <f t="shared" si="33"/>
        <v/>
      </c>
      <c r="GV42" s="7" t="str">
        <f t="shared" si="34"/>
        <v/>
      </c>
      <c r="GW42" s="7" t="str">
        <f t="shared" si="35"/>
        <v/>
      </c>
      <c r="GX42" s="7" t="str">
        <f t="shared" si="36"/>
        <v/>
      </c>
      <c r="GY42" s="7" t="str">
        <f t="shared" si="37"/>
        <v/>
      </c>
      <c r="GZ42" s="7" t="str">
        <f t="shared" si="38"/>
        <v/>
      </c>
      <c r="HA42" s="7" t="str">
        <f t="shared" si="39"/>
        <v/>
      </c>
      <c r="HB42" s="7" t="str">
        <f t="shared" si="40"/>
        <v/>
      </c>
      <c r="HC42" s="7" t="str">
        <f t="shared" si="41"/>
        <v/>
      </c>
      <c r="HD42" s="7" t="str">
        <f t="shared" si="42"/>
        <v/>
      </c>
      <c r="HE42" s="7" t="str">
        <f t="shared" si="43"/>
        <v/>
      </c>
      <c r="HF42" s="7" t="str">
        <f t="shared" si="44"/>
        <v/>
      </c>
      <c r="HG42" s="7" t="str">
        <f t="shared" si="45"/>
        <v/>
      </c>
      <c r="HH42" s="7" t="str">
        <f t="shared" si="46"/>
        <v/>
      </c>
      <c r="HI42" s="7" t="str">
        <f t="shared" si="47"/>
        <v/>
      </c>
      <c r="HJ42" s="7" t="str">
        <f t="shared" si="48"/>
        <v/>
      </c>
      <c r="HK42" s="7" t="str">
        <f t="shared" si="49"/>
        <v/>
      </c>
      <c r="HL42" s="7" t="str">
        <f t="shared" si="50"/>
        <v/>
      </c>
      <c r="HM42" s="7" t="str">
        <f t="shared" si="51"/>
        <v/>
      </c>
      <c r="HN42" s="7" t="str">
        <f t="shared" si="52"/>
        <v/>
      </c>
      <c r="HO42" s="7" t="str">
        <f t="shared" si="53"/>
        <v/>
      </c>
      <c r="HP42" s="7" t="str">
        <f t="shared" si="54"/>
        <v/>
      </c>
      <c r="HQ42" s="7" t="str">
        <f t="shared" si="55"/>
        <v/>
      </c>
      <c r="HR42" s="7" t="str">
        <f t="shared" si="56"/>
        <v/>
      </c>
      <c r="HS42" s="7" t="str">
        <f t="shared" si="57"/>
        <v/>
      </c>
      <c r="HT42" s="7" t="str">
        <f t="shared" si="58"/>
        <v/>
      </c>
      <c r="HU42" s="7" t="str">
        <f t="shared" si="59"/>
        <v/>
      </c>
      <c r="HV42" s="7" t="str">
        <f t="shared" si="60"/>
        <v/>
      </c>
      <c r="HW42" s="7" t="str">
        <f t="shared" si="61"/>
        <v/>
      </c>
      <c r="HX42" s="7" t="str">
        <f t="shared" si="62"/>
        <v/>
      </c>
      <c r="HY42" s="7" t="str">
        <f t="shared" si="63"/>
        <v/>
      </c>
      <c r="HZ42" s="7" t="str">
        <f t="shared" si="64"/>
        <v/>
      </c>
      <c r="IA42" s="7" t="str">
        <f t="shared" si="65"/>
        <v/>
      </c>
      <c r="IB42" s="7" t="str">
        <f t="shared" si="66"/>
        <v/>
      </c>
      <c r="IC42" s="7" t="str">
        <f t="shared" si="67"/>
        <v/>
      </c>
      <c r="ID42" s="7" t="str">
        <f t="shared" si="68"/>
        <v/>
      </c>
      <c r="IE42" s="7" t="str">
        <f t="shared" si="69"/>
        <v/>
      </c>
      <c r="IF42" s="7" t="str">
        <f t="shared" si="70"/>
        <v/>
      </c>
      <c r="IG42" s="7" t="str">
        <f t="shared" si="71"/>
        <v/>
      </c>
      <c r="IH42" s="7" t="str">
        <f t="shared" si="72"/>
        <v/>
      </c>
      <c r="II42" s="7" t="str">
        <f t="shared" si="73"/>
        <v/>
      </c>
      <c r="IJ42" s="7" t="str">
        <f t="shared" si="74"/>
        <v/>
      </c>
      <c r="IK42" s="7" t="str">
        <f t="shared" si="75"/>
        <v/>
      </c>
      <c r="IL42" s="7" t="str">
        <f t="shared" si="76"/>
        <v/>
      </c>
      <c r="IM42" s="7" t="str">
        <f t="shared" si="77"/>
        <v/>
      </c>
      <c r="IN42" s="7" t="str">
        <f t="shared" si="78"/>
        <v/>
      </c>
      <c r="IO42" s="7" t="str">
        <f t="shared" si="79"/>
        <v/>
      </c>
      <c r="IP42" s="7" t="str">
        <f t="shared" si="80"/>
        <v/>
      </c>
      <c r="IQ42" s="7" t="str">
        <f t="shared" si="81"/>
        <v/>
      </c>
      <c r="IR42" s="7" t="str">
        <f t="shared" si="82"/>
        <v/>
      </c>
      <c r="IS42" s="7" t="str">
        <f t="shared" si="83"/>
        <v/>
      </c>
      <c r="IT42" s="7" t="str">
        <f t="shared" si="84"/>
        <v/>
      </c>
      <c r="IU42" s="7" t="str">
        <f t="shared" si="85"/>
        <v/>
      </c>
      <c r="IV42" s="7" t="str">
        <f t="shared" si="86"/>
        <v/>
      </c>
      <c r="IW42" s="7" t="str">
        <f t="shared" si="87"/>
        <v/>
      </c>
      <c r="IX42" s="7" t="str">
        <f t="shared" si="88"/>
        <v/>
      </c>
      <c r="IY42" s="7" t="str">
        <f t="shared" si="89"/>
        <v/>
      </c>
      <c r="IZ42" s="7" t="str">
        <f t="shared" si="90"/>
        <v/>
      </c>
      <c r="JA42" s="7" t="str">
        <f t="shared" si="91"/>
        <v/>
      </c>
      <c r="JB42" s="7" t="str">
        <f t="shared" si="92"/>
        <v/>
      </c>
      <c r="JC42" s="7" t="str">
        <f t="shared" si="93"/>
        <v/>
      </c>
      <c r="JD42" s="7" t="str">
        <f t="shared" si="94"/>
        <v/>
      </c>
      <c r="JE42" s="7" t="str">
        <f t="shared" si="95"/>
        <v/>
      </c>
      <c r="JF42" s="7" t="str">
        <f t="shared" si="96"/>
        <v/>
      </c>
      <c r="JG42" s="7" t="str">
        <f t="shared" si="8"/>
        <v/>
      </c>
      <c r="JH42" s="7" t="str">
        <f t="shared" si="9"/>
        <v/>
      </c>
      <c r="JI42" s="7" t="str">
        <f t="shared" si="10"/>
        <v/>
      </c>
      <c r="JJ42" s="7" t="str">
        <f t="shared" si="11"/>
        <v/>
      </c>
      <c r="JK42" s="7" t="str">
        <f t="shared" si="12"/>
        <v/>
      </c>
      <c r="JL42" s="7" t="str">
        <f t="shared" si="13"/>
        <v/>
      </c>
      <c r="JM42" s="7" t="str">
        <f t="shared" si="14"/>
        <v/>
      </c>
      <c r="JN42" s="7" t="str">
        <f t="shared" si="15"/>
        <v/>
      </c>
      <c r="JO42" s="7" t="str">
        <f t="shared" si="16"/>
        <v/>
      </c>
      <c r="JP42" s="7" t="str">
        <f t="shared" si="17"/>
        <v/>
      </c>
      <c r="JQ42" s="7" t="str">
        <f t="shared" si="18"/>
        <v/>
      </c>
      <c r="JR42" s="7" t="str">
        <f t="shared" si="18"/>
        <v/>
      </c>
      <c r="JS42" s="7" t="str">
        <f t="shared" si="18"/>
        <v/>
      </c>
      <c r="JT42" s="28">
        <f t="shared" si="19"/>
        <v>33</v>
      </c>
    </row>
    <row r="43" spans="1:280" x14ac:dyDescent="0.2">
      <c r="A43" s="5" t="s">
        <v>3262</v>
      </c>
      <c r="B43" s="46">
        <f t="shared" si="0"/>
        <v>1</v>
      </c>
      <c r="C43" s="46" t="s">
        <v>548</v>
      </c>
      <c r="D43" s="46" t="s">
        <v>548</v>
      </c>
      <c r="J43" s="7">
        <v>2</v>
      </c>
      <c r="CP43" s="5">
        <f t="shared" si="1"/>
        <v>2</v>
      </c>
      <c r="CT43" s="28">
        <f t="shared" si="2"/>
        <v>2</v>
      </c>
      <c r="GG43" s="5">
        <f t="shared" si="3"/>
        <v>0</v>
      </c>
      <c r="GH43" s="7" t="str">
        <f t="shared" si="20"/>
        <v/>
      </c>
      <c r="GI43" s="7" t="str">
        <f t="shared" si="21"/>
        <v/>
      </c>
      <c r="GJ43" s="7" t="str">
        <f t="shared" si="22"/>
        <v/>
      </c>
      <c r="GK43" s="7" t="str">
        <f t="shared" si="23"/>
        <v/>
      </c>
      <c r="GL43" s="7" t="str">
        <f t="shared" si="24"/>
        <v/>
      </c>
      <c r="GM43" s="7">
        <f t="shared" si="25"/>
        <v>2</v>
      </c>
      <c r="GN43" s="7" t="str">
        <f t="shared" si="26"/>
        <v/>
      </c>
      <c r="GO43" s="7" t="str">
        <f t="shared" si="27"/>
        <v/>
      </c>
      <c r="GP43" s="7" t="str">
        <f t="shared" si="28"/>
        <v/>
      </c>
      <c r="GQ43" s="7" t="str">
        <f t="shared" si="29"/>
        <v/>
      </c>
      <c r="GR43" s="7" t="str">
        <f t="shared" si="30"/>
        <v/>
      </c>
      <c r="GS43" s="7" t="str">
        <f t="shared" si="31"/>
        <v/>
      </c>
      <c r="GT43" s="7" t="str">
        <f t="shared" si="32"/>
        <v/>
      </c>
      <c r="GU43" s="7" t="str">
        <f t="shared" si="33"/>
        <v/>
      </c>
      <c r="GV43" s="7" t="str">
        <f t="shared" si="34"/>
        <v/>
      </c>
      <c r="GW43" s="7" t="str">
        <f t="shared" si="35"/>
        <v/>
      </c>
      <c r="GX43" s="7" t="str">
        <f t="shared" si="36"/>
        <v/>
      </c>
      <c r="GY43" s="7" t="str">
        <f t="shared" si="37"/>
        <v/>
      </c>
      <c r="GZ43" s="7" t="str">
        <f t="shared" si="38"/>
        <v/>
      </c>
      <c r="HA43" s="7" t="str">
        <f t="shared" si="39"/>
        <v/>
      </c>
      <c r="HB43" s="7" t="str">
        <f t="shared" si="40"/>
        <v/>
      </c>
      <c r="HC43" s="7" t="str">
        <f t="shared" si="41"/>
        <v/>
      </c>
      <c r="HD43" s="7" t="str">
        <f t="shared" si="42"/>
        <v/>
      </c>
      <c r="HE43" s="7" t="str">
        <f t="shared" si="43"/>
        <v/>
      </c>
      <c r="HF43" s="7" t="str">
        <f t="shared" si="44"/>
        <v/>
      </c>
      <c r="HG43" s="7" t="str">
        <f t="shared" si="45"/>
        <v/>
      </c>
      <c r="HH43" s="7" t="str">
        <f t="shared" si="46"/>
        <v/>
      </c>
      <c r="HI43" s="7" t="str">
        <f t="shared" si="47"/>
        <v/>
      </c>
      <c r="HJ43" s="7" t="str">
        <f t="shared" si="48"/>
        <v/>
      </c>
      <c r="HK43" s="7" t="str">
        <f t="shared" si="49"/>
        <v/>
      </c>
      <c r="HL43" s="7" t="str">
        <f t="shared" si="50"/>
        <v/>
      </c>
      <c r="HM43" s="7" t="str">
        <f t="shared" si="51"/>
        <v/>
      </c>
      <c r="HN43" s="7" t="str">
        <f t="shared" si="52"/>
        <v/>
      </c>
      <c r="HO43" s="7" t="str">
        <f t="shared" si="53"/>
        <v/>
      </c>
      <c r="HP43" s="7" t="str">
        <f t="shared" si="54"/>
        <v/>
      </c>
      <c r="HQ43" s="7" t="str">
        <f t="shared" si="55"/>
        <v/>
      </c>
      <c r="HR43" s="7" t="str">
        <f t="shared" si="56"/>
        <v/>
      </c>
      <c r="HS43" s="7" t="str">
        <f t="shared" si="57"/>
        <v/>
      </c>
      <c r="HT43" s="7" t="str">
        <f t="shared" si="58"/>
        <v/>
      </c>
      <c r="HU43" s="7" t="str">
        <f t="shared" si="59"/>
        <v/>
      </c>
      <c r="HV43" s="7" t="str">
        <f t="shared" si="60"/>
        <v/>
      </c>
      <c r="HW43" s="7" t="str">
        <f t="shared" si="61"/>
        <v/>
      </c>
      <c r="HX43" s="7" t="str">
        <f t="shared" si="62"/>
        <v/>
      </c>
      <c r="HY43" s="7" t="str">
        <f t="shared" si="63"/>
        <v/>
      </c>
      <c r="HZ43" s="7" t="str">
        <f t="shared" si="64"/>
        <v/>
      </c>
      <c r="IA43" s="7" t="str">
        <f t="shared" si="65"/>
        <v/>
      </c>
      <c r="IB43" s="7" t="str">
        <f t="shared" si="66"/>
        <v/>
      </c>
      <c r="IC43" s="7" t="str">
        <f t="shared" si="67"/>
        <v/>
      </c>
      <c r="ID43" s="7" t="str">
        <f t="shared" si="68"/>
        <v/>
      </c>
      <c r="IE43" s="7" t="str">
        <f t="shared" si="69"/>
        <v/>
      </c>
      <c r="IF43" s="7" t="str">
        <f t="shared" si="70"/>
        <v/>
      </c>
      <c r="IG43" s="7" t="str">
        <f t="shared" si="71"/>
        <v/>
      </c>
      <c r="IH43" s="7" t="str">
        <f t="shared" si="72"/>
        <v/>
      </c>
      <c r="II43" s="7" t="str">
        <f t="shared" si="73"/>
        <v/>
      </c>
      <c r="IJ43" s="7" t="str">
        <f t="shared" si="74"/>
        <v/>
      </c>
      <c r="IK43" s="7" t="str">
        <f t="shared" si="75"/>
        <v/>
      </c>
      <c r="IL43" s="7" t="str">
        <f t="shared" si="76"/>
        <v/>
      </c>
      <c r="IM43" s="7" t="str">
        <f t="shared" si="77"/>
        <v/>
      </c>
      <c r="IN43" s="7" t="str">
        <f t="shared" si="78"/>
        <v/>
      </c>
      <c r="IO43" s="7" t="str">
        <f t="shared" si="79"/>
        <v/>
      </c>
      <c r="IP43" s="7" t="str">
        <f t="shared" si="80"/>
        <v/>
      </c>
      <c r="IQ43" s="7" t="str">
        <f t="shared" si="81"/>
        <v/>
      </c>
      <c r="IR43" s="7" t="str">
        <f t="shared" si="82"/>
        <v/>
      </c>
      <c r="IS43" s="7" t="str">
        <f t="shared" si="83"/>
        <v/>
      </c>
      <c r="IT43" s="7" t="str">
        <f t="shared" si="84"/>
        <v/>
      </c>
      <c r="IU43" s="7" t="str">
        <f t="shared" si="85"/>
        <v/>
      </c>
      <c r="IV43" s="7" t="str">
        <f t="shared" si="86"/>
        <v/>
      </c>
      <c r="IW43" s="7" t="str">
        <f t="shared" si="87"/>
        <v/>
      </c>
      <c r="IX43" s="7" t="str">
        <f t="shared" si="88"/>
        <v/>
      </c>
      <c r="IY43" s="7" t="str">
        <f t="shared" si="89"/>
        <v/>
      </c>
      <c r="IZ43" s="7" t="str">
        <f t="shared" si="90"/>
        <v/>
      </c>
      <c r="JA43" s="7" t="str">
        <f t="shared" si="91"/>
        <v/>
      </c>
      <c r="JB43" s="7" t="str">
        <f t="shared" si="92"/>
        <v/>
      </c>
      <c r="JC43" s="7" t="str">
        <f t="shared" si="93"/>
        <v/>
      </c>
      <c r="JD43" s="7" t="str">
        <f t="shared" si="94"/>
        <v/>
      </c>
      <c r="JE43" s="7" t="str">
        <f t="shared" si="95"/>
        <v/>
      </c>
      <c r="JF43" s="7" t="str">
        <f t="shared" si="96"/>
        <v/>
      </c>
      <c r="JG43" s="7" t="str">
        <f t="shared" si="8"/>
        <v/>
      </c>
      <c r="JH43" s="7" t="str">
        <f t="shared" si="9"/>
        <v/>
      </c>
      <c r="JI43" s="7" t="str">
        <f t="shared" si="10"/>
        <v/>
      </c>
      <c r="JJ43" s="7" t="str">
        <f t="shared" si="11"/>
        <v/>
      </c>
      <c r="JK43" s="7" t="str">
        <f t="shared" si="12"/>
        <v/>
      </c>
      <c r="JL43" s="7" t="str">
        <f t="shared" si="13"/>
        <v/>
      </c>
      <c r="JM43" s="7" t="str">
        <f t="shared" si="14"/>
        <v/>
      </c>
      <c r="JN43" s="7" t="str">
        <f t="shared" si="15"/>
        <v/>
      </c>
      <c r="JO43" s="7" t="str">
        <f t="shared" si="16"/>
        <v/>
      </c>
      <c r="JP43" s="7" t="str">
        <f t="shared" si="17"/>
        <v/>
      </c>
      <c r="JQ43" s="7" t="str">
        <f t="shared" si="18"/>
        <v/>
      </c>
      <c r="JR43" s="7" t="str">
        <f t="shared" si="18"/>
        <v/>
      </c>
      <c r="JS43" s="7" t="str">
        <f t="shared" si="18"/>
        <v/>
      </c>
      <c r="JT43" s="28">
        <f t="shared" si="19"/>
        <v>2</v>
      </c>
    </row>
    <row r="44" spans="1:280" x14ac:dyDescent="0.2">
      <c r="A44" s="5" t="s">
        <v>3263</v>
      </c>
      <c r="B44" s="46">
        <f t="shared" si="0"/>
        <v>1</v>
      </c>
      <c r="C44" s="46" t="s">
        <v>548</v>
      </c>
      <c r="D44" s="46" t="s">
        <v>548</v>
      </c>
      <c r="J44" s="7">
        <v>1</v>
      </c>
      <c r="CP44" s="5">
        <f t="shared" si="1"/>
        <v>1</v>
      </c>
      <c r="CT44" s="28">
        <f t="shared" si="2"/>
        <v>1</v>
      </c>
      <c r="GG44" s="5">
        <f t="shared" si="3"/>
        <v>0</v>
      </c>
      <c r="GH44" s="7" t="str">
        <f t="shared" si="20"/>
        <v/>
      </c>
      <c r="GI44" s="7" t="str">
        <f t="shared" si="21"/>
        <v/>
      </c>
      <c r="GJ44" s="7" t="str">
        <f t="shared" si="22"/>
        <v/>
      </c>
      <c r="GK44" s="7" t="str">
        <f t="shared" si="23"/>
        <v/>
      </c>
      <c r="GL44" s="7" t="str">
        <f t="shared" si="24"/>
        <v/>
      </c>
      <c r="GM44" s="7">
        <f t="shared" si="25"/>
        <v>1</v>
      </c>
      <c r="GN44" s="7" t="str">
        <f t="shared" si="26"/>
        <v/>
      </c>
      <c r="GO44" s="7" t="str">
        <f t="shared" si="27"/>
        <v/>
      </c>
      <c r="GP44" s="7" t="str">
        <f t="shared" si="28"/>
        <v/>
      </c>
      <c r="GQ44" s="7" t="str">
        <f t="shared" si="29"/>
        <v/>
      </c>
      <c r="GR44" s="7" t="str">
        <f t="shared" si="30"/>
        <v/>
      </c>
      <c r="GS44" s="7" t="str">
        <f t="shared" si="31"/>
        <v/>
      </c>
      <c r="GT44" s="7" t="str">
        <f t="shared" si="32"/>
        <v/>
      </c>
      <c r="GU44" s="7" t="str">
        <f t="shared" si="33"/>
        <v/>
      </c>
      <c r="GV44" s="7" t="str">
        <f t="shared" si="34"/>
        <v/>
      </c>
      <c r="GW44" s="7" t="str">
        <f t="shared" si="35"/>
        <v/>
      </c>
      <c r="GX44" s="7" t="str">
        <f t="shared" si="36"/>
        <v/>
      </c>
      <c r="GY44" s="7" t="str">
        <f t="shared" si="37"/>
        <v/>
      </c>
      <c r="GZ44" s="7" t="str">
        <f t="shared" si="38"/>
        <v/>
      </c>
      <c r="HA44" s="7" t="str">
        <f t="shared" si="39"/>
        <v/>
      </c>
      <c r="HB44" s="7" t="str">
        <f t="shared" si="40"/>
        <v/>
      </c>
      <c r="HC44" s="7" t="str">
        <f t="shared" si="41"/>
        <v/>
      </c>
      <c r="HD44" s="7" t="str">
        <f t="shared" si="42"/>
        <v/>
      </c>
      <c r="HE44" s="7" t="str">
        <f t="shared" si="43"/>
        <v/>
      </c>
      <c r="HF44" s="7" t="str">
        <f t="shared" si="44"/>
        <v/>
      </c>
      <c r="HG44" s="7" t="str">
        <f t="shared" si="45"/>
        <v/>
      </c>
      <c r="HH44" s="7" t="str">
        <f t="shared" si="46"/>
        <v/>
      </c>
      <c r="HI44" s="7" t="str">
        <f t="shared" si="47"/>
        <v/>
      </c>
      <c r="HJ44" s="7" t="str">
        <f t="shared" si="48"/>
        <v/>
      </c>
      <c r="HK44" s="7" t="str">
        <f t="shared" si="49"/>
        <v/>
      </c>
      <c r="HL44" s="7" t="str">
        <f t="shared" si="50"/>
        <v/>
      </c>
      <c r="HM44" s="7" t="str">
        <f t="shared" si="51"/>
        <v/>
      </c>
      <c r="HN44" s="7" t="str">
        <f t="shared" si="52"/>
        <v/>
      </c>
      <c r="HO44" s="7" t="str">
        <f t="shared" si="53"/>
        <v/>
      </c>
      <c r="HP44" s="7" t="str">
        <f t="shared" si="54"/>
        <v/>
      </c>
      <c r="HQ44" s="7" t="str">
        <f t="shared" si="55"/>
        <v/>
      </c>
      <c r="HR44" s="7" t="str">
        <f t="shared" si="56"/>
        <v/>
      </c>
      <c r="HS44" s="7" t="str">
        <f t="shared" si="57"/>
        <v/>
      </c>
      <c r="HT44" s="7" t="str">
        <f t="shared" si="58"/>
        <v/>
      </c>
      <c r="HU44" s="7" t="str">
        <f t="shared" si="59"/>
        <v/>
      </c>
      <c r="HV44" s="7" t="str">
        <f t="shared" si="60"/>
        <v/>
      </c>
      <c r="HW44" s="7" t="str">
        <f t="shared" si="61"/>
        <v/>
      </c>
      <c r="HX44" s="7" t="str">
        <f t="shared" si="62"/>
        <v/>
      </c>
      <c r="HY44" s="7" t="str">
        <f t="shared" si="63"/>
        <v/>
      </c>
      <c r="HZ44" s="7" t="str">
        <f t="shared" si="64"/>
        <v/>
      </c>
      <c r="IA44" s="7" t="str">
        <f t="shared" si="65"/>
        <v/>
      </c>
      <c r="IB44" s="7" t="str">
        <f t="shared" si="66"/>
        <v/>
      </c>
      <c r="IC44" s="7" t="str">
        <f t="shared" si="67"/>
        <v/>
      </c>
      <c r="ID44" s="7" t="str">
        <f t="shared" si="68"/>
        <v/>
      </c>
      <c r="IE44" s="7" t="str">
        <f t="shared" si="69"/>
        <v/>
      </c>
      <c r="IF44" s="7" t="str">
        <f t="shared" si="70"/>
        <v/>
      </c>
      <c r="IG44" s="7" t="str">
        <f t="shared" si="71"/>
        <v/>
      </c>
      <c r="IH44" s="7" t="str">
        <f t="shared" si="72"/>
        <v/>
      </c>
      <c r="II44" s="7" t="str">
        <f t="shared" si="73"/>
        <v/>
      </c>
      <c r="IJ44" s="7" t="str">
        <f t="shared" si="74"/>
        <v/>
      </c>
      <c r="IK44" s="7" t="str">
        <f t="shared" si="75"/>
        <v/>
      </c>
      <c r="IL44" s="7" t="str">
        <f t="shared" si="76"/>
        <v/>
      </c>
      <c r="IM44" s="7" t="str">
        <f t="shared" si="77"/>
        <v/>
      </c>
      <c r="IN44" s="7" t="str">
        <f t="shared" si="78"/>
        <v/>
      </c>
      <c r="IO44" s="7" t="str">
        <f t="shared" si="79"/>
        <v/>
      </c>
      <c r="IP44" s="7" t="str">
        <f t="shared" si="80"/>
        <v/>
      </c>
      <c r="IQ44" s="7" t="str">
        <f t="shared" si="81"/>
        <v/>
      </c>
      <c r="IR44" s="7" t="str">
        <f t="shared" si="82"/>
        <v/>
      </c>
      <c r="IS44" s="7" t="str">
        <f t="shared" si="83"/>
        <v/>
      </c>
      <c r="IT44" s="7" t="str">
        <f t="shared" si="84"/>
        <v/>
      </c>
      <c r="IU44" s="7" t="str">
        <f t="shared" si="85"/>
        <v/>
      </c>
      <c r="IV44" s="7" t="str">
        <f t="shared" si="86"/>
        <v/>
      </c>
      <c r="IW44" s="7" t="str">
        <f t="shared" si="87"/>
        <v/>
      </c>
      <c r="IX44" s="7" t="str">
        <f t="shared" si="88"/>
        <v/>
      </c>
      <c r="IY44" s="7" t="str">
        <f t="shared" si="89"/>
        <v/>
      </c>
      <c r="IZ44" s="7" t="str">
        <f t="shared" si="90"/>
        <v/>
      </c>
      <c r="JA44" s="7" t="str">
        <f t="shared" si="91"/>
        <v/>
      </c>
      <c r="JB44" s="7" t="str">
        <f t="shared" si="92"/>
        <v/>
      </c>
      <c r="JC44" s="7" t="str">
        <f t="shared" si="93"/>
        <v/>
      </c>
      <c r="JD44" s="7" t="str">
        <f t="shared" si="94"/>
        <v/>
      </c>
      <c r="JE44" s="7" t="str">
        <f t="shared" si="95"/>
        <v/>
      </c>
      <c r="JF44" s="7" t="str">
        <f t="shared" si="96"/>
        <v/>
      </c>
      <c r="JG44" s="7" t="str">
        <f t="shared" si="8"/>
        <v/>
      </c>
      <c r="JH44" s="7" t="str">
        <f t="shared" si="9"/>
        <v/>
      </c>
      <c r="JI44" s="7" t="str">
        <f t="shared" si="10"/>
        <v/>
      </c>
      <c r="JJ44" s="7" t="str">
        <f t="shared" si="11"/>
        <v/>
      </c>
      <c r="JK44" s="7" t="str">
        <f t="shared" si="12"/>
        <v/>
      </c>
      <c r="JL44" s="7" t="str">
        <f t="shared" si="13"/>
        <v/>
      </c>
      <c r="JM44" s="7" t="str">
        <f t="shared" si="14"/>
        <v/>
      </c>
      <c r="JN44" s="7" t="str">
        <f t="shared" si="15"/>
        <v/>
      </c>
      <c r="JO44" s="7" t="str">
        <f t="shared" si="16"/>
        <v/>
      </c>
      <c r="JP44" s="7" t="str">
        <f t="shared" si="17"/>
        <v/>
      </c>
      <c r="JQ44" s="7" t="str">
        <f t="shared" si="18"/>
        <v/>
      </c>
      <c r="JR44" s="7" t="str">
        <f t="shared" si="18"/>
        <v/>
      </c>
      <c r="JS44" s="7" t="str">
        <f t="shared" si="18"/>
        <v/>
      </c>
      <c r="JT44" s="28">
        <f t="shared" si="19"/>
        <v>1</v>
      </c>
    </row>
    <row r="45" spans="1:280" x14ac:dyDescent="0.2">
      <c r="A45" s="5" t="s">
        <v>3264</v>
      </c>
      <c r="B45" s="46">
        <f t="shared" si="0"/>
        <v>1</v>
      </c>
      <c r="C45" s="46" t="s">
        <v>548</v>
      </c>
      <c r="D45" s="46" t="s">
        <v>548</v>
      </c>
      <c r="J45" s="7">
        <v>1</v>
      </c>
      <c r="CP45" s="5">
        <f t="shared" si="1"/>
        <v>1</v>
      </c>
      <c r="CT45" s="28">
        <f t="shared" si="2"/>
        <v>1</v>
      </c>
      <c r="GG45" s="5">
        <f t="shared" si="3"/>
        <v>0</v>
      </c>
      <c r="GH45" s="7" t="str">
        <f t="shared" si="20"/>
        <v/>
      </c>
      <c r="GI45" s="7" t="str">
        <f t="shared" si="21"/>
        <v/>
      </c>
      <c r="GJ45" s="7" t="str">
        <f t="shared" si="22"/>
        <v/>
      </c>
      <c r="GK45" s="7" t="str">
        <f t="shared" si="23"/>
        <v/>
      </c>
      <c r="GL45" s="7" t="str">
        <f t="shared" si="24"/>
        <v/>
      </c>
      <c r="GM45" s="7">
        <f t="shared" si="25"/>
        <v>1</v>
      </c>
      <c r="GN45" s="7" t="str">
        <f t="shared" si="26"/>
        <v/>
      </c>
      <c r="GO45" s="7" t="str">
        <f t="shared" si="27"/>
        <v/>
      </c>
      <c r="GP45" s="7" t="str">
        <f t="shared" si="28"/>
        <v/>
      </c>
      <c r="GQ45" s="7" t="str">
        <f t="shared" si="29"/>
        <v/>
      </c>
      <c r="GR45" s="7" t="str">
        <f t="shared" si="30"/>
        <v/>
      </c>
      <c r="GS45" s="7" t="str">
        <f t="shared" si="31"/>
        <v/>
      </c>
      <c r="GT45" s="7" t="str">
        <f t="shared" si="32"/>
        <v/>
      </c>
      <c r="GU45" s="7" t="str">
        <f t="shared" si="33"/>
        <v/>
      </c>
      <c r="GV45" s="7" t="str">
        <f t="shared" si="34"/>
        <v/>
      </c>
      <c r="GW45" s="7" t="str">
        <f t="shared" si="35"/>
        <v/>
      </c>
      <c r="GX45" s="7" t="str">
        <f t="shared" si="36"/>
        <v/>
      </c>
      <c r="GY45" s="7" t="str">
        <f t="shared" si="37"/>
        <v/>
      </c>
      <c r="GZ45" s="7" t="str">
        <f t="shared" si="38"/>
        <v/>
      </c>
      <c r="HA45" s="7" t="str">
        <f t="shared" si="39"/>
        <v/>
      </c>
      <c r="HB45" s="7" t="str">
        <f t="shared" si="40"/>
        <v/>
      </c>
      <c r="HC45" s="7" t="str">
        <f t="shared" si="41"/>
        <v/>
      </c>
      <c r="HD45" s="7" t="str">
        <f t="shared" si="42"/>
        <v/>
      </c>
      <c r="HE45" s="7" t="str">
        <f t="shared" si="43"/>
        <v/>
      </c>
      <c r="HF45" s="7" t="str">
        <f t="shared" si="44"/>
        <v/>
      </c>
      <c r="HG45" s="7" t="str">
        <f t="shared" si="45"/>
        <v/>
      </c>
      <c r="HH45" s="7" t="str">
        <f t="shared" si="46"/>
        <v/>
      </c>
      <c r="HI45" s="7" t="str">
        <f t="shared" si="47"/>
        <v/>
      </c>
      <c r="HJ45" s="7" t="str">
        <f t="shared" si="48"/>
        <v/>
      </c>
      <c r="HK45" s="7" t="str">
        <f t="shared" si="49"/>
        <v/>
      </c>
      <c r="HL45" s="7" t="str">
        <f t="shared" si="50"/>
        <v/>
      </c>
      <c r="HM45" s="7" t="str">
        <f t="shared" si="51"/>
        <v/>
      </c>
      <c r="HN45" s="7" t="str">
        <f t="shared" si="52"/>
        <v/>
      </c>
      <c r="HO45" s="7" t="str">
        <f t="shared" si="53"/>
        <v/>
      </c>
      <c r="HP45" s="7" t="str">
        <f t="shared" si="54"/>
        <v/>
      </c>
      <c r="HQ45" s="7" t="str">
        <f t="shared" si="55"/>
        <v/>
      </c>
      <c r="HR45" s="7" t="str">
        <f t="shared" si="56"/>
        <v/>
      </c>
      <c r="HS45" s="7" t="str">
        <f t="shared" si="57"/>
        <v/>
      </c>
      <c r="HT45" s="7" t="str">
        <f t="shared" si="58"/>
        <v/>
      </c>
      <c r="HU45" s="7" t="str">
        <f t="shared" si="59"/>
        <v/>
      </c>
      <c r="HV45" s="7" t="str">
        <f t="shared" si="60"/>
        <v/>
      </c>
      <c r="HW45" s="7" t="str">
        <f t="shared" si="61"/>
        <v/>
      </c>
      <c r="HX45" s="7" t="str">
        <f t="shared" si="62"/>
        <v/>
      </c>
      <c r="HY45" s="7" t="str">
        <f t="shared" si="63"/>
        <v/>
      </c>
      <c r="HZ45" s="7" t="str">
        <f t="shared" si="64"/>
        <v/>
      </c>
      <c r="IA45" s="7" t="str">
        <f t="shared" si="65"/>
        <v/>
      </c>
      <c r="IB45" s="7" t="str">
        <f t="shared" si="66"/>
        <v/>
      </c>
      <c r="IC45" s="7" t="str">
        <f t="shared" si="67"/>
        <v/>
      </c>
      <c r="ID45" s="7" t="str">
        <f t="shared" si="68"/>
        <v/>
      </c>
      <c r="IE45" s="7" t="str">
        <f t="shared" si="69"/>
        <v/>
      </c>
      <c r="IF45" s="7" t="str">
        <f t="shared" si="70"/>
        <v/>
      </c>
      <c r="IG45" s="7" t="str">
        <f t="shared" si="71"/>
        <v/>
      </c>
      <c r="IH45" s="7" t="str">
        <f t="shared" si="72"/>
        <v/>
      </c>
      <c r="II45" s="7" t="str">
        <f t="shared" si="73"/>
        <v/>
      </c>
      <c r="IJ45" s="7" t="str">
        <f t="shared" si="74"/>
        <v/>
      </c>
      <c r="IK45" s="7" t="str">
        <f t="shared" si="75"/>
        <v/>
      </c>
      <c r="IL45" s="7" t="str">
        <f t="shared" si="76"/>
        <v/>
      </c>
      <c r="IM45" s="7" t="str">
        <f t="shared" si="77"/>
        <v/>
      </c>
      <c r="IN45" s="7" t="str">
        <f t="shared" si="78"/>
        <v/>
      </c>
      <c r="IO45" s="7" t="str">
        <f t="shared" si="79"/>
        <v/>
      </c>
      <c r="IP45" s="7" t="str">
        <f t="shared" si="80"/>
        <v/>
      </c>
      <c r="IQ45" s="7" t="str">
        <f t="shared" si="81"/>
        <v/>
      </c>
      <c r="IR45" s="7" t="str">
        <f t="shared" si="82"/>
        <v/>
      </c>
      <c r="IS45" s="7" t="str">
        <f t="shared" si="83"/>
        <v/>
      </c>
      <c r="IT45" s="7" t="str">
        <f t="shared" si="84"/>
        <v/>
      </c>
      <c r="IU45" s="7" t="str">
        <f t="shared" si="85"/>
        <v/>
      </c>
      <c r="IV45" s="7" t="str">
        <f t="shared" si="86"/>
        <v/>
      </c>
      <c r="IW45" s="7" t="str">
        <f t="shared" si="87"/>
        <v/>
      </c>
      <c r="IX45" s="7" t="str">
        <f t="shared" si="88"/>
        <v/>
      </c>
      <c r="IY45" s="7" t="str">
        <f t="shared" si="89"/>
        <v/>
      </c>
      <c r="IZ45" s="7" t="str">
        <f t="shared" si="90"/>
        <v/>
      </c>
      <c r="JA45" s="7" t="str">
        <f t="shared" si="91"/>
        <v/>
      </c>
      <c r="JB45" s="7" t="str">
        <f t="shared" si="92"/>
        <v/>
      </c>
      <c r="JC45" s="7" t="str">
        <f t="shared" si="93"/>
        <v/>
      </c>
      <c r="JD45" s="7" t="str">
        <f t="shared" si="94"/>
        <v/>
      </c>
      <c r="JE45" s="7" t="str">
        <f t="shared" si="95"/>
        <v/>
      </c>
      <c r="JF45" s="7" t="str">
        <f t="shared" si="96"/>
        <v/>
      </c>
      <c r="JG45" s="7" t="str">
        <f t="shared" si="8"/>
        <v/>
      </c>
      <c r="JH45" s="7" t="str">
        <f t="shared" si="9"/>
        <v/>
      </c>
      <c r="JI45" s="7" t="str">
        <f t="shared" si="10"/>
        <v/>
      </c>
      <c r="JJ45" s="7" t="str">
        <f t="shared" si="11"/>
        <v/>
      </c>
      <c r="JK45" s="7" t="str">
        <f t="shared" si="12"/>
        <v/>
      </c>
      <c r="JL45" s="7" t="str">
        <f t="shared" si="13"/>
        <v/>
      </c>
      <c r="JM45" s="7" t="str">
        <f t="shared" si="14"/>
        <v/>
      </c>
      <c r="JN45" s="7" t="str">
        <f t="shared" si="15"/>
        <v/>
      </c>
      <c r="JO45" s="7" t="str">
        <f t="shared" si="16"/>
        <v/>
      </c>
      <c r="JP45" s="7" t="str">
        <f t="shared" si="17"/>
        <v/>
      </c>
      <c r="JQ45" s="7" t="str">
        <f t="shared" si="18"/>
        <v/>
      </c>
      <c r="JR45" s="7" t="str">
        <f t="shared" si="18"/>
        <v/>
      </c>
      <c r="JS45" s="7" t="str">
        <f t="shared" si="18"/>
        <v/>
      </c>
      <c r="JT45" s="28">
        <f t="shared" si="19"/>
        <v>1</v>
      </c>
    </row>
    <row r="46" spans="1:280" x14ac:dyDescent="0.2">
      <c r="A46" s="5" t="s">
        <v>3265</v>
      </c>
      <c r="B46" s="46">
        <f t="shared" si="0"/>
        <v>1</v>
      </c>
      <c r="C46" s="46" t="s">
        <v>3256</v>
      </c>
      <c r="D46" s="46" t="s">
        <v>3256</v>
      </c>
      <c r="K46" s="7">
        <v>1</v>
      </c>
      <c r="CP46" s="5">
        <f t="shared" si="1"/>
        <v>1</v>
      </c>
      <c r="CT46" s="28">
        <f t="shared" si="2"/>
        <v>1</v>
      </c>
      <c r="GG46" s="5">
        <f t="shared" si="3"/>
        <v>0</v>
      </c>
      <c r="GH46" s="7" t="str">
        <f t="shared" si="20"/>
        <v/>
      </c>
      <c r="GI46" s="7" t="str">
        <f t="shared" si="21"/>
        <v/>
      </c>
      <c r="GJ46" s="7" t="str">
        <f t="shared" si="22"/>
        <v/>
      </c>
      <c r="GK46" s="7" t="str">
        <f t="shared" si="23"/>
        <v/>
      </c>
      <c r="GL46" s="7" t="str">
        <f t="shared" si="24"/>
        <v/>
      </c>
      <c r="GM46" s="7" t="str">
        <f t="shared" si="25"/>
        <v/>
      </c>
      <c r="GN46" s="7">
        <f t="shared" si="26"/>
        <v>1</v>
      </c>
      <c r="GO46" s="7" t="str">
        <f t="shared" si="27"/>
        <v/>
      </c>
      <c r="GP46" s="7" t="str">
        <f t="shared" si="28"/>
        <v/>
      </c>
      <c r="GQ46" s="7" t="str">
        <f t="shared" si="29"/>
        <v/>
      </c>
      <c r="GR46" s="7" t="str">
        <f t="shared" si="30"/>
        <v/>
      </c>
      <c r="GS46" s="7" t="str">
        <f t="shared" si="31"/>
        <v/>
      </c>
      <c r="GT46" s="7" t="str">
        <f t="shared" si="32"/>
        <v/>
      </c>
      <c r="GU46" s="7" t="str">
        <f t="shared" si="33"/>
        <v/>
      </c>
      <c r="GV46" s="7" t="str">
        <f t="shared" si="34"/>
        <v/>
      </c>
      <c r="GW46" s="7" t="str">
        <f t="shared" si="35"/>
        <v/>
      </c>
      <c r="GX46" s="7" t="str">
        <f t="shared" si="36"/>
        <v/>
      </c>
      <c r="GY46" s="7" t="str">
        <f t="shared" si="37"/>
        <v/>
      </c>
      <c r="GZ46" s="7" t="str">
        <f t="shared" si="38"/>
        <v/>
      </c>
      <c r="HA46" s="7" t="str">
        <f t="shared" si="39"/>
        <v/>
      </c>
      <c r="HB46" s="7" t="str">
        <f t="shared" si="40"/>
        <v/>
      </c>
      <c r="HC46" s="7" t="str">
        <f t="shared" si="41"/>
        <v/>
      </c>
      <c r="HD46" s="7" t="str">
        <f t="shared" si="42"/>
        <v/>
      </c>
      <c r="HE46" s="7" t="str">
        <f t="shared" si="43"/>
        <v/>
      </c>
      <c r="HF46" s="7" t="str">
        <f t="shared" si="44"/>
        <v/>
      </c>
      <c r="HG46" s="7" t="str">
        <f t="shared" si="45"/>
        <v/>
      </c>
      <c r="HH46" s="7" t="str">
        <f t="shared" si="46"/>
        <v/>
      </c>
      <c r="HI46" s="7" t="str">
        <f t="shared" si="47"/>
        <v/>
      </c>
      <c r="HJ46" s="7" t="str">
        <f t="shared" si="48"/>
        <v/>
      </c>
      <c r="HK46" s="7" t="str">
        <f t="shared" si="49"/>
        <v/>
      </c>
      <c r="HL46" s="7" t="str">
        <f t="shared" si="50"/>
        <v/>
      </c>
      <c r="HM46" s="7" t="str">
        <f t="shared" si="51"/>
        <v/>
      </c>
      <c r="HN46" s="7" t="str">
        <f t="shared" si="52"/>
        <v/>
      </c>
      <c r="HO46" s="7" t="str">
        <f t="shared" si="53"/>
        <v/>
      </c>
      <c r="HP46" s="7" t="str">
        <f t="shared" si="54"/>
        <v/>
      </c>
      <c r="HQ46" s="7" t="str">
        <f t="shared" si="55"/>
        <v/>
      </c>
      <c r="HR46" s="7" t="str">
        <f t="shared" si="56"/>
        <v/>
      </c>
      <c r="HS46" s="7" t="str">
        <f t="shared" si="57"/>
        <v/>
      </c>
      <c r="HT46" s="7" t="str">
        <f t="shared" si="58"/>
        <v/>
      </c>
      <c r="HU46" s="7" t="str">
        <f t="shared" si="59"/>
        <v/>
      </c>
      <c r="HV46" s="7" t="str">
        <f t="shared" si="60"/>
        <v/>
      </c>
      <c r="HW46" s="7" t="str">
        <f t="shared" si="61"/>
        <v/>
      </c>
      <c r="HX46" s="7" t="str">
        <f t="shared" si="62"/>
        <v/>
      </c>
      <c r="HY46" s="7" t="str">
        <f t="shared" si="63"/>
        <v/>
      </c>
      <c r="HZ46" s="7" t="str">
        <f t="shared" si="64"/>
        <v/>
      </c>
      <c r="IA46" s="7" t="str">
        <f t="shared" si="65"/>
        <v/>
      </c>
      <c r="IB46" s="7" t="str">
        <f t="shared" si="66"/>
        <v/>
      </c>
      <c r="IC46" s="7" t="str">
        <f t="shared" si="67"/>
        <v/>
      </c>
      <c r="ID46" s="7" t="str">
        <f t="shared" si="68"/>
        <v/>
      </c>
      <c r="IE46" s="7" t="str">
        <f t="shared" si="69"/>
        <v/>
      </c>
      <c r="IF46" s="7" t="str">
        <f t="shared" si="70"/>
        <v/>
      </c>
      <c r="IG46" s="7" t="str">
        <f t="shared" si="71"/>
        <v/>
      </c>
      <c r="IH46" s="7" t="str">
        <f t="shared" si="72"/>
        <v/>
      </c>
      <c r="II46" s="7" t="str">
        <f t="shared" si="73"/>
        <v/>
      </c>
      <c r="IJ46" s="7" t="str">
        <f t="shared" si="74"/>
        <v/>
      </c>
      <c r="IK46" s="7" t="str">
        <f t="shared" si="75"/>
        <v/>
      </c>
      <c r="IL46" s="7" t="str">
        <f t="shared" si="76"/>
        <v/>
      </c>
      <c r="IM46" s="7" t="str">
        <f t="shared" si="77"/>
        <v/>
      </c>
      <c r="IN46" s="7" t="str">
        <f t="shared" si="78"/>
        <v/>
      </c>
      <c r="IO46" s="7" t="str">
        <f t="shared" si="79"/>
        <v/>
      </c>
      <c r="IP46" s="7" t="str">
        <f t="shared" si="80"/>
        <v/>
      </c>
      <c r="IQ46" s="7" t="str">
        <f t="shared" si="81"/>
        <v/>
      </c>
      <c r="IR46" s="7" t="str">
        <f t="shared" si="82"/>
        <v/>
      </c>
      <c r="IS46" s="7" t="str">
        <f t="shared" si="83"/>
        <v/>
      </c>
      <c r="IT46" s="7" t="str">
        <f t="shared" si="84"/>
        <v/>
      </c>
      <c r="IU46" s="7" t="str">
        <f t="shared" si="85"/>
        <v/>
      </c>
      <c r="IV46" s="7" t="str">
        <f t="shared" si="86"/>
        <v/>
      </c>
      <c r="IW46" s="7" t="str">
        <f t="shared" si="87"/>
        <v/>
      </c>
      <c r="IX46" s="7" t="str">
        <f t="shared" si="88"/>
        <v/>
      </c>
      <c r="IY46" s="7" t="str">
        <f t="shared" si="89"/>
        <v/>
      </c>
      <c r="IZ46" s="7" t="str">
        <f t="shared" si="90"/>
        <v/>
      </c>
      <c r="JA46" s="7" t="str">
        <f t="shared" si="91"/>
        <v/>
      </c>
      <c r="JB46" s="7" t="str">
        <f t="shared" si="92"/>
        <v/>
      </c>
      <c r="JC46" s="7" t="str">
        <f t="shared" si="93"/>
        <v/>
      </c>
      <c r="JD46" s="7" t="str">
        <f t="shared" si="94"/>
        <v/>
      </c>
      <c r="JE46" s="7" t="str">
        <f t="shared" si="95"/>
        <v/>
      </c>
      <c r="JF46" s="7" t="str">
        <f t="shared" si="96"/>
        <v/>
      </c>
      <c r="JG46" s="7" t="str">
        <f t="shared" si="8"/>
        <v/>
      </c>
      <c r="JH46" s="7" t="str">
        <f t="shared" si="9"/>
        <v/>
      </c>
      <c r="JI46" s="7" t="str">
        <f t="shared" si="10"/>
        <v/>
      </c>
      <c r="JJ46" s="7" t="str">
        <f t="shared" si="11"/>
        <v/>
      </c>
      <c r="JK46" s="7" t="str">
        <f t="shared" si="12"/>
        <v/>
      </c>
      <c r="JL46" s="7" t="str">
        <f t="shared" si="13"/>
        <v/>
      </c>
      <c r="JM46" s="7" t="str">
        <f t="shared" si="14"/>
        <v/>
      </c>
      <c r="JN46" s="7" t="str">
        <f t="shared" si="15"/>
        <v/>
      </c>
      <c r="JO46" s="7" t="str">
        <f t="shared" si="16"/>
        <v/>
      </c>
      <c r="JP46" s="7" t="str">
        <f t="shared" si="17"/>
        <v/>
      </c>
      <c r="JQ46" s="7" t="str">
        <f t="shared" si="18"/>
        <v/>
      </c>
      <c r="JR46" s="7" t="str">
        <f t="shared" si="18"/>
        <v/>
      </c>
      <c r="JS46" s="7" t="str">
        <f t="shared" si="18"/>
        <v/>
      </c>
      <c r="JT46" s="28">
        <f t="shared" si="19"/>
        <v>1</v>
      </c>
    </row>
    <row r="47" spans="1:280" x14ac:dyDescent="0.2">
      <c r="A47" s="5" t="s">
        <v>3266</v>
      </c>
      <c r="B47" s="46">
        <f t="shared" si="0"/>
        <v>1</v>
      </c>
      <c r="C47" s="46" t="s">
        <v>3256</v>
      </c>
      <c r="D47" s="46" t="s">
        <v>3256</v>
      </c>
      <c r="K47" s="7">
        <v>8</v>
      </c>
      <c r="CP47" s="5">
        <f t="shared" si="1"/>
        <v>8</v>
      </c>
      <c r="CT47" s="28">
        <f t="shared" si="2"/>
        <v>8</v>
      </c>
      <c r="GG47" s="5">
        <f t="shared" si="3"/>
        <v>0</v>
      </c>
      <c r="GH47" s="7" t="str">
        <f t="shared" si="20"/>
        <v/>
      </c>
      <c r="GI47" s="7" t="str">
        <f t="shared" si="21"/>
        <v/>
      </c>
      <c r="GJ47" s="7" t="str">
        <f t="shared" si="22"/>
        <v/>
      </c>
      <c r="GK47" s="7" t="str">
        <f t="shared" si="23"/>
        <v/>
      </c>
      <c r="GL47" s="7" t="str">
        <f t="shared" si="24"/>
        <v/>
      </c>
      <c r="GM47" s="7" t="str">
        <f t="shared" si="25"/>
        <v/>
      </c>
      <c r="GN47" s="7">
        <f t="shared" si="26"/>
        <v>8</v>
      </c>
      <c r="GO47" s="7" t="str">
        <f t="shared" si="27"/>
        <v/>
      </c>
      <c r="GP47" s="7" t="str">
        <f t="shared" si="28"/>
        <v/>
      </c>
      <c r="GQ47" s="7" t="str">
        <f t="shared" si="29"/>
        <v/>
      </c>
      <c r="GR47" s="7" t="str">
        <f t="shared" si="30"/>
        <v/>
      </c>
      <c r="GS47" s="7" t="str">
        <f t="shared" si="31"/>
        <v/>
      </c>
      <c r="GT47" s="7" t="str">
        <f t="shared" si="32"/>
        <v/>
      </c>
      <c r="GU47" s="7" t="str">
        <f t="shared" si="33"/>
        <v/>
      </c>
      <c r="GV47" s="7" t="str">
        <f t="shared" si="34"/>
        <v/>
      </c>
      <c r="GW47" s="7" t="str">
        <f t="shared" si="35"/>
        <v/>
      </c>
      <c r="GX47" s="7" t="str">
        <f t="shared" si="36"/>
        <v/>
      </c>
      <c r="GY47" s="7" t="str">
        <f t="shared" si="37"/>
        <v/>
      </c>
      <c r="GZ47" s="7" t="str">
        <f t="shared" si="38"/>
        <v/>
      </c>
      <c r="HA47" s="7" t="str">
        <f t="shared" si="39"/>
        <v/>
      </c>
      <c r="HB47" s="7" t="str">
        <f t="shared" si="40"/>
        <v/>
      </c>
      <c r="HC47" s="7" t="str">
        <f t="shared" si="41"/>
        <v/>
      </c>
      <c r="HD47" s="7" t="str">
        <f t="shared" si="42"/>
        <v/>
      </c>
      <c r="HE47" s="7" t="str">
        <f t="shared" si="43"/>
        <v/>
      </c>
      <c r="HF47" s="7" t="str">
        <f t="shared" si="44"/>
        <v/>
      </c>
      <c r="HG47" s="7" t="str">
        <f t="shared" si="45"/>
        <v/>
      </c>
      <c r="HH47" s="7" t="str">
        <f t="shared" si="46"/>
        <v/>
      </c>
      <c r="HI47" s="7" t="str">
        <f t="shared" si="47"/>
        <v/>
      </c>
      <c r="HJ47" s="7" t="str">
        <f t="shared" si="48"/>
        <v/>
      </c>
      <c r="HK47" s="7" t="str">
        <f t="shared" si="49"/>
        <v/>
      </c>
      <c r="HL47" s="7" t="str">
        <f t="shared" si="50"/>
        <v/>
      </c>
      <c r="HM47" s="7" t="str">
        <f t="shared" si="51"/>
        <v/>
      </c>
      <c r="HN47" s="7" t="str">
        <f t="shared" si="52"/>
        <v/>
      </c>
      <c r="HO47" s="7" t="str">
        <f t="shared" si="53"/>
        <v/>
      </c>
      <c r="HP47" s="7" t="str">
        <f t="shared" si="54"/>
        <v/>
      </c>
      <c r="HQ47" s="7" t="str">
        <f t="shared" si="55"/>
        <v/>
      </c>
      <c r="HR47" s="7" t="str">
        <f t="shared" si="56"/>
        <v/>
      </c>
      <c r="HS47" s="7" t="str">
        <f t="shared" si="57"/>
        <v/>
      </c>
      <c r="HT47" s="7" t="str">
        <f t="shared" si="58"/>
        <v/>
      </c>
      <c r="HU47" s="7" t="str">
        <f t="shared" si="59"/>
        <v/>
      </c>
      <c r="HV47" s="7" t="str">
        <f t="shared" si="60"/>
        <v/>
      </c>
      <c r="HW47" s="7" t="str">
        <f t="shared" si="61"/>
        <v/>
      </c>
      <c r="HX47" s="7" t="str">
        <f t="shared" si="62"/>
        <v/>
      </c>
      <c r="HY47" s="7" t="str">
        <f t="shared" si="63"/>
        <v/>
      </c>
      <c r="HZ47" s="7" t="str">
        <f t="shared" si="64"/>
        <v/>
      </c>
      <c r="IA47" s="7" t="str">
        <f t="shared" si="65"/>
        <v/>
      </c>
      <c r="IB47" s="7" t="str">
        <f t="shared" si="66"/>
        <v/>
      </c>
      <c r="IC47" s="7" t="str">
        <f t="shared" si="67"/>
        <v/>
      </c>
      <c r="ID47" s="7" t="str">
        <f t="shared" si="68"/>
        <v/>
      </c>
      <c r="IE47" s="7" t="str">
        <f t="shared" si="69"/>
        <v/>
      </c>
      <c r="IF47" s="7" t="str">
        <f t="shared" si="70"/>
        <v/>
      </c>
      <c r="IG47" s="7" t="str">
        <f t="shared" si="71"/>
        <v/>
      </c>
      <c r="IH47" s="7" t="str">
        <f t="shared" si="72"/>
        <v/>
      </c>
      <c r="II47" s="7" t="str">
        <f t="shared" si="73"/>
        <v/>
      </c>
      <c r="IJ47" s="7" t="str">
        <f t="shared" si="74"/>
        <v/>
      </c>
      <c r="IK47" s="7" t="str">
        <f t="shared" si="75"/>
        <v/>
      </c>
      <c r="IL47" s="7" t="str">
        <f t="shared" si="76"/>
        <v/>
      </c>
      <c r="IM47" s="7" t="str">
        <f t="shared" si="77"/>
        <v/>
      </c>
      <c r="IN47" s="7" t="str">
        <f t="shared" si="78"/>
        <v/>
      </c>
      <c r="IO47" s="7" t="str">
        <f t="shared" si="79"/>
        <v/>
      </c>
      <c r="IP47" s="7" t="str">
        <f t="shared" si="80"/>
        <v/>
      </c>
      <c r="IQ47" s="7" t="str">
        <f t="shared" si="81"/>
        <v/>
      </c>
      <c r="IR47" s="7" t="str">
        <f t="shared" si="82"/>
        <v/>
      </c>
      <c r="IS47" s="7" t="str">
        <f t="shared" si="83"/>
        <v/>
      </c>
      <c r="IT47" s="7" t="str">
        <f t="shared" si="84"/>
        <v/>
      </c>
      <c r="IU47" s="7" t="str">
        <f t="shared" si="85"/>
        <v/>
      </c>
      <c r="IV47" s="7" t="str">
        <f t="shared" si="86"/>
        <v/>
      </c>
      <c r="IW47" s="7" t="str">
        <f t="shared" si="87"/>
        <v/>
      </c>
      <c r="IX47" s="7" t="str">
        <f t="shared" si="88"/>
        <v/>
      </c>
      <c r="IY47" s="7" t="str">
        <f t="shared" si="89"/>
        <v/>
      </c>
      <c r="IZ47" s="7" t="str">
        <f t="shared" si="90"/>
        <v/>
      </c>
      <c r="JA47" s="7" t="str">
        <f t="shared" si="91"/>
        <v/>
      </c>
      <c r="JB47" s="7" t="str">
        <f t="shared" si="92"/>
        <v/>
      </c>
      <c r="JC47" s="7" t="str">
        <f t="shared" si="93"/>
        <v/>
      </c>
      <c r="JD47" s="7" t="str">
        <f t="shared" si="94"/>
        <v/>
      </c>
      <c r="JE47" s="7" t="str">
        <f t="shared" si="95"/>
        <v/>
      </c>
      <c r="JF47" s="7" t="str">
        <f t="shared" si="96"/>
        <v/>
      </c>
      <c r="JG47" s="7" t="str">
        <f t="shared" si="8"/>
        <v/>
      </c>
      <c r="JH47" s="7" t="str">
        <f t="shared" si="9"/>
        <v/>
      </c>
      <c r="JI47" s="7" t="str">
        <f t="shared" si="10"/>
        <v/>
      </c>
      <c r="JJ47" s="7" t="str">
        <f t="shared" si="11"/>
        <v/>
      </c>
      <c r="JK47" s="7" t="str">
        <f t="shared" si="12"/>
        <v/>
      </c>
      <c r="JL47" s="7" t="str">
        <f t="shared" si="13"/>
        <v/>
      </c>
      <c r="JM47" s="7" t="str">
        <f t="shared" si="14"/>
        <v/>
      </c>
      <c r="JN47" s="7" t="str">
        <f t="shared" si="15"/>
        <v/>
      </c>
      <c r="JO47" s="7" t="str">
        <f t="shared" si="16"/>
        <v/>
      </c>
      <c r="JP47" s="7" t="str">
        <f t="shared" si="17"/>
        <v/>
      </c>
      <c r="JQ47" s="7" t="str">
        <f t="shared" si="18"/>
        <v/>
      </c>
      <c r="JR47" s="7" t="str">
        <f t="shared" si="18"/>
        <v/>
      </c>
      <c r="JS47" s="7" t="str">
        <f t="shared" si="18"/>
        <v/>
      </c>
      <c r="JT47" s="28">
        <f t="shared" si="19"/>
        <v>8</v>
      </c>
    </row>
    <row r="48" spans="1:280" x14ac:dyDescent="0.2">
      <c r="A48" s="5" t="s">
        <v>3267</v>
      </c>
      <c r="B48" s="46">
        <f t="shared" si="0"/>
        <v>1</v>
      </c>
      <c r="C48" s="46" t="s">
        <v>3256</v>
      </c>
      <c r="D48" s="46" t="s">
        <v>3256</v>
      </c>
      <c r="K48" s="7">
        <v>10</v>
      </c>
      <c r="CP48" s="5">
        <f t="shared" si="1"/>
        <v>10</v>
      </c>
      <c r="CT48" s="28">
        <f t="shared" si="2"/>
        <v>10</v>
      </c>
      <c r="GG48" s="5">
        <f t="shared" si="3"/>
        <v>0</v>
      </c>
      <c r="GH48" s="7" t="str">
        <f t="shared" si="20"/>
        <v/>
      </c>
      <c r="GI48" s="7" t="str">
        <f t="shared" si="21"/>
        <v/>
      </c>
      <c r="GJ48" s="7" t="str">
        <f t="shared" si="22"/>
        <v/>
      </c>
      <c r="GK48" s="7" t="str">
        <f t="shared" si="23"/>
        <v/>
      </c>
      <c r="GL48" s="7" t="str">
        <f t="shared" si="24"/>
        <v/>
      </c>
      <c r="GM48" s="7" t="str">
        <f t="shared" si="25"/>
        <v/>
      </c>
      <c r="GN48" s="7">
        <f t="shared" si="26"/>
        <v>10</v>
      </c>
      <c r="GO48" s="7" t="str">
        <f t="shared" si="27"/>
        <v/>
      </c>
      <c r="GP48" s="7" t="str">
        <f t="shared" si="28"/>
        <v/>
      </c>
      <c r="GQ48" s="7" t="str">
        <f t="shared" si="29"/>
        <v/>
      </c>
      <c r="GR48" s="7" t="str">
        <f t="shared" si="30"/>
        <v/>
      </c>
      <c r="GS48" s="7" t="str">
        <f t="shared" si="31"/>
        <v/>
      </c>
      <c r="GT48" s="7" t="str">
        <f t="shared" si="32"/>
        <v/>
      </c>
      <c r="GU48" s="7" t="str">
        <f t="shared" si="33"/>
        <v/>
      </c>
      <c r="GV48" s="7" t="str">
        <f t="shared" si="34"/>
        <v/>
      </c>
      <c r="GW48" s="7" t="str">
        <f t="shared" si="35"/>
        <v/>
      </c>
      <c r="GX48" s="7" t="str">
        <f t="shared" si="36"/>
        <v/>
      </c>
      <c r="GY48" s="7" t="str">
        <f t="shared" si="37"/>
        <v/>
      </c>
      <c r="GZ48" s="7" t="str">
        <f t="shared" si="38"/>
        <v/>
      </c>
      <c r="HA48" s="7" t="str">
        <f t="shared" si="39"/>
        <v/>
      </c>
      <c r="HB48" s="7" t="str">
        <f t="shared" si="40"/>
        <v/>
      </c>
      <c r="HC48" s="7" t="str">
        <f t="shared" si="41"/>
        <v/>
      </c>
      <c r="HD48" s="7" t="str">
        <f t="shared" si="42"/>
        <v/>
      </c>
      <c r="HE48" s="7" t="str">
        <f t="shared" si="43"/>
        <v/>
      </c>
      <c r="HF48" s="7" t="str">
        <f t="shared" si="44"/>
        <v/>
      </c>
      <c r="HG48" s="7" t="str">
        <f t="shared" si="45"/>
        <v/>
      </c>
      <c r="HH48" s="7" t="str">
        <f t="shared" si="46"/>
        <v/>
      </c>
      <c r="HI48" s="7" t="str">
        <f t="shared" si="47"/>
        <v/>
      </c>
      <c r="HJ48" s="7" t="str">
        <f t="shared" si="48"/>
        <v/>
      </c>
      <c r="HK48" s="7" t="str">
        <f t="shared" si="49"/>
        <v/>
      </c>
      <c r="HL48" s="7" t="str">
        <f t="shared" si="50"/>
        <v/>
      </c>
      <c r="HM48" s="7" t="str">
        <f t="shared" si="51"/>
        <v/>
      </c>
      <c r="HN48" s="7" t="str">
        <f t="shared" si="52"/>
        <v/>
      </c>
      <c r="HO48" s="7" t="str">
        <f t="shared" si="53"/>
        <v/>
      </c>
      <c r="HP48" s="7" t="str">
        <f t="shared" si="54"/>
        <v/>
      </c>
      <c r="HQ48" s="7" t="str">
        <f t="shared" si="55"/>
        <v/>
      </c>
      <c r="HR48" s="7" t="str">
        <f t="shared" si="56"/>
        <v/>
      </c>
      <c r="HS48" s="7" t="str">
        <f t="shared" si="57"/>
        <v/>
      </c>
      <c r="HT48" s="7" t="str">
        <f t="shared" si="58"/>
        <v/>
      </c>
      <c r="HU48" s="7" t="str">
        <f t="shared" si="59"/>
        <v/>
      </c>
      <c r="HV48" s="7" t="str">
        <f t="shared" si="60"/>
        <v/>
      </c>
      <c r="HW48" s="7" t="str">
        <f t="shared" si="61"/>
        <v/>
      </c>
      <c r="HX48" s="7" t="str">
        <f t="shared" si="62"/>
        <v/>
      </c>
      <c r="HY48" s="7" t="str">
        <f t="shared" si="63"/>
        <v/>
      </c>
      <c r="HZ48" s="7" t="str">
        <f t="shared" si="64"/>
        <v/>
      </c>
      <c r="IA48" s="7" t="str">
        <f t="shared" si="65"/>
        <v/>
      </c>
      <c r="IB48" s="7" t="str">
        <f t="shared" si="66"/>
        <v/>
      </c>
      <c r="IC48" s="7" t="str">
        <f t="shared" si="67"/>
        <v/>
      </c>
      <c r="ID48" s="7" t="str">
        <f t="shared" si="68"/>
        <v/>
      </c>
      <c r="IE48" s="7" t="str">
        <f t="shared" si="69"/>
        <v/>
      </c>
      <c r="IF48" s="7" t="str">
        <f t="shared" si="70"/>
        <v/>
      </c>
      <c r="IG48" s="7" t="str">
        <f t="shared" si="71"/>
        <v/>
      </c>
      <c r="IH48" s="7" t="str">
        <f t="shared" si="72"/>
        <v/>
      </c>
      <c r="II48" s="7" t="str">
        <f t="shared" si="73"/>
        <v/>
      </c>
      <c r="IJ48" s="7" t="str">
        <f t="shared" si="74"/>
        <v/>
      </c>
      <c r="IK48" s="7" t="str">
        <f t="shared" si="75"/>
        <v/>
      </c>
      <c r="IL48" s="7" t="str">
        <f t="shared" si="76"/>
        <v/>
      </c>
      <c r="IM48" s="7" t="str">
        <f t="shared" si="77"/>
        <v/>
      </c>
      <c r="IN48" s="7" t="str">
        <f t="shared" si="78"/>
        <v/>
      </c>
      <c r="IO48" s="7" t="str">
        <f t="shared" si="79"/>
        <v/>
      </c>
      <c r="IP48" s="7" t="str">
        <f t="shared" si="80"/>
        <v/>
      </c>
      <c r="IQ48" s="7" t="str">
        <f t="shared" si="81"/>
        <v/>
      </c>
      <c r="IR48" s="7" t="str">
        <f t="shared" si="82"/>
        <v/>
      </c>
      <c r="IS48" s="7" t="str">
        <f t="shared" si="83"/>
        <v/>
      </c>
      <c r="IT48" s="7" t="str">
        <f t="shared" si="84"/>
        <v/>
      </c>
      <c r="IU48" s="7" t="str">
        <f t="shared" si="85"/>
        <v/>
      </c>
      <c r="IV48" s="7" t="str">
        <f t="shared" si="86"/>
        <v/>
      </c>
      <c r="IW48" s="7" t="str">
        <f t="shared" si="87"/>
        <v/>
      </c>
      <c r="IX48" s="7" t="str">
        <f t="shared" si="88"/>
        <v/>
      </c>
      <c r="IY48" s="7" t="str">
        <f t="shared" si="89"/>
        <v/>
      </c>
      <c r="IZ48" s="7" t="str">
        <f t="shared" si="90"/>
        <v/>
      </c>
      <c r="JA48" s="7" t="str">
        <f t="shared" si="91"/>
        <v/>
      </c>
      <c r="JB48" s="7" t="str">
        <f t="shared" si="92"/>
        <v/>
      </c>
      <c r="JC48" s="7" t="str">
        <f t="shared" si="93"/>
        <v/>
      </c>
      <c r="JD48" s="7" t="str">
        <f t="shared" si="94"/>
        <v/>
      </c>
      <c r="JE48" s="7" t="str">
        <f t="shared" si="95"/>
        <v/>
      </c>
      <c r="JF48" s="7" t="str">
        <f t="shared" si="96"/>
        <v/>
      </c>
      <c r="JG48" s="7" t="str">
        <f t="shared" si="8"/>
        <v/>
      </c>
      <c r="JH48" s="7" t="str">
        <f t="shared" si="9"/>
        <v/>
      </c>
      <c r="JI48" s="7" t="str">
        <f t="shared" si="10"/>
        <v/>
      </c>
      <c r="JJ48" s="7" t="str">
        <f t="shared" si="11"/>
        <v/>
      </c>
      <c r="JK48" s="7" t="str">
        <f t="shared" si="12"/>
        <v/>
      </c>
      <c r="JL48" s="7" t="str">
        <f t="shared" si="13"/>
        <v/>
      </c>
      <c r="JM48" s="7" t="str">
        <f t="shared" si="14"/>
        <v/>
      </c>
      <c r="JN48" s="7" t="str">
        <f t="shared" si="15"/>
        <v/>
      </c>
      <c r="JO48" s="7" t="str">
        <f t="shared" si="16"/>
        <v/>
      </c>
      <c r="JP48" s="7" t="str">
        <f t="shared" si="17"/>
        <v/>
      </c>
      <c r="JQ48" s="7" t="str">
        <f t="shared" si="18"/>
        <v/>
      </c>
      <c r="JR48" s="7" t="str">
        <f t="shared" si="18"/>
        <v/>
      </c>
      <c r="JS48" s="7" t="str">
        <f t="shared" si="18"/>
        <v/>
      </c>
      <c r="JT48" s="28">
        <f t="shared" si="19"/>
        <v>10</v>
      </c>
    </row>
    <row r="49" spans="1:280" x14ac:dyDescent="0.2">
      <c r="A49" s="5" t="s">
        <v>3268</v>
      </c>
      <c r="B49" s="46">
        <f t="shared" si="0"/>
        <v>1</v>
      </c>
      <c r="C49" s="46" t="s">
        <v>3256</v>
      </c>
      <c r="D49" s="46" t="s">
        <v>3256</v>
      </c>
      <c r="K49" s="7">
        <v>1</v>
      </c>
      <c r="CP49" s="5">
        <f t="shared" si="1"/>
        <v>1</v>
      </c>
      <c r="CT49" s="28">
        <f t="shared" si="2"/>
        <v>1</v>
      </c>
      <c r="GG49" s="5">
        <f t="shared" si="3"/>
        <v>0</v>
      </c>
      <c r="GH49" s="7" t="str">
        <f t="shared" si="20"/>
        <v/>
      </c>
      <c r="GI49" s="7" t="str">
        <f t="shared" si="21"/>
        <v/>
      </c>
      <c r="GJ49" s="7" t="str">
        <f t="shared" si="22"/>
        <v/>
      </c>
      <c r="GK49" s="7" t="str">
        <f t="shared" si="23"/>
        <v/>
      </c>
      <c r="GL49" s="7" t="str">
        <f t="shared" si="24"/>
        <v/>
      </c>
      <c r="GM49" s="7" t="str">
        <f t="shared" si="25"/>
        <v/>
      </c>
      <c r="GN49" s="7">
        <f t="shared" si="26"/>
        <v>1</v>
      </c>
      <c r="GO49" s="7" t="str">
        <f t="shared" si="27"/>
        <v/>
      </c>
      <c r="GP49" s="7" t="str">
        <f t="shared" si="28"/>
        <v/>
      </c>
      <c r="GQ49" s="7" t="str">
        <f t="shared" si="29"/>
        <v/>
      </c>
      <c r="GR49" s="7" t="str">
        <f t="shared" si="30"/>
        <v/>
      </c>
      <c r="GS49" s="7" t="str">
        <f t="shared" si="31"/>
        <v/>
      </c>
      <c r="GT49" s="7" t="str">
        <f t="shared" si="32"/>
        <v/>
      </c>
      <c r="GU49" s="7" t="str">
        <f t="shared" si="33"/>
        <v/>
      </c>
      <c r="GV49" s="7" t="str">
        <f t="shared" si="34"/>
        <v/>
      </c>
      <c r="GW49" s="7" t="str">
        <f t="shared" si="35"/>
        <v/>
      </c>
      <c r="GX49" s="7" t="str">
        <f t="shared" si="36"/>
        <v/>
      </c>
      <c r="GY49" s="7" t="str">
        <f t="shared" si="37"/>
        <v/>
      </c>
      <c r="GZ49" s="7" t="str">
        <f t="shared" si="38"/>
        <v/>
      </c>
      <c r="HA49" s="7" t="str">
        <f t="shared" si="39"/>
        <v/>
      </c>
      <c r="HB49" s="7" t="str">
        <f t="shared" si="40"/>
        <v/>
      </c>
      <c r="HC49" s="7" t="str">
        <f t="shared" si="41"/>
        <v/>
      </c>
      <c r="HD49" s="7" t="str">
        <f t="shared" si="42"/>
        <v/>
      </c>
      <c r="HE49" s="7" t="str">
        <f t="shared" si="43"/>
        <v/>
      </c>
      <c r="HF49" s="7" t="str">
        <f t="shared" si="44"/>
        <v/>
      </c>
      <c r="HG49" s="7" t="str">
        <f t="shared" si="45"/>
        <v/>
      </c>
      <c r="HH49" s="7" t="str">
        <f t="shared" si="46"/>
        <v/>
      </c>
      <c r="HI49" s="7" t="str">
        <f t="shared" si="47"/>
        <v/>
      </c>
      <c r="HJ49" s="7" t="str">
        <f t="shared" si="48"/>
        <v/>
      </c>
      <c r="HK49" s="7" t="str">
        <f t="shared" si="49"/>
        <v/>
      </c>
      <c r="HL49" s="7" t="str">
        <f t="shared" si="50"/>
        <v/>
      </c>
      <c r="HM49" s="7" t="str">
        <f t="shared" si="51"/>
        <v/>
      </c>
      <c r="HN49" s="7" t="str">
        <f t="shared" si="52"/>
        <v/>
      </c>
      <c r="HO49" s="7" t="str">
        <f t="shared" si="53"/>
        <v/>
      </c>
      <c r="HP49" s="7" t="str">
        <f t="shared" si="54"/>
        <v/>
      </c>
      <c r="HQ49" s="7" t="str">
        <f t="shared" si="55"/>
        <v/>
      </c>
      <c r="HR49" s="7" t="str">
        <f t="shared" si="56"/>
        <v/>
      </c>
      <c r="HS49" s="7" t="str">
        <f t="shared" si="57"/>
        <v/>
      </c>
      <c r="HT49" s="7" t="str">
        <f t="shared" si="58"/>
        <v/>
      </c>
      <c r="HU49" s="7" t="str">
        <f t="shared" si="59"/>
        <v/>
      </c>
      <c r="HV49" s="7" t="str">
        <f t="shared" si="60"/>
        <v/>
      </c>
      <c r="HW49" s="7" t="str">
        <f t="shared" si="61"/>
        <v/>
      </c>
      <c r="HX49" s="7" t="str">
        <f t="shared" si="62"/>
        <v/>
      </c>
      <c r="HY49" s="7" t="str">
        <f t="shared" si="63"/>
        <v/>
      </c>
      <c r="HZ49" s="7" t="str">
        <f t="shared" si="64"/>
        <v/>
      </c>
      <c r="IA49" s="7" t="str">
        <f t="shared" si="65"/>
        <v/>
      </c>
      <c r="IB49" s="7" t="str">
        <f t="shared" si="66"/>
        <v/>
      </c>
      <c r="IC49" s="7" t="str">
        <f t="shared" si="67"/>
        <v/>
      </c>
      <c r="ID49" s="7" t="str">
        <f t="shared" si="68"/>
        <v/>
      </c>
      <c r="IE49" s="7" t="str">
        <f t="shared" si="69"/>
        <v/>
      </c>
      <c r="IF49" s="7" t="str">
        <f t="shared" si="70"/>
        <v/>
      </c>
      <c r="IG49" s="7" t="str">
        <f t="shared" si="71"/>
        <v/>
      </c>
      <c r="IH49" s="7" t="str">
        <f t="shared" si="72"/>
        <v/>
      </c>
      <c r="II49" s="7" t="str">
        <f t="shared" si="73"/>
        <v/>
      </c>
      <c r="IJ49" s="7" t="str">
        <f t="shared" si="74"/>
        <v/>
      </c>
      <c r="IK49" s="7" t="str">
        <f t="shared" si="75"/>
        <v/>
      </c>
      <c r="IL49" s="7" t="str">
        <f t="shared" si="76"/>
        <v/>
      </c>
      <c r="IM49" s="7" t="str">
        <f t="shared" si="77"/>
        <v/>
      </c>
      <c r="IN49" s="7" t="str">
        <f t="shared" si="78"/>
        <v/>
      </c>
      <c r="IO49" s="7" t="str">
        <f t="shared" si="79"/>
        <v/>
      </c>
      <c r="IP49" s="7" t="str">
        <f t="shared" si="80"/>
        <v/>
      </c>
      <c r="IQ49" s="7" t="str">
        <f t="shared" si="81"/>
        <v/>
      </c>
      <c r="IR49" s="7" t="str">
        <f t="shared" si="82"/>
        <v/>
      </c>
      <c r="IS49" s="7" t="str">
        <f t="shared" si="83"/>
        <v/>
      </c>
      <c r="IT49" s="7" t="str">
        <f t="shared" si="84"/>
        <v/>
      </c>
      <c r="IU49" s="7" t="str">
        <f t="shared" si="85"/>
        <v/>
      </c>
      <c r="IV49" s="7" t="str">
        <f t="shared" si="86"/>
        <v/>
      </c>
      <c r="IW49" s="7" t="str">
        <f t="shared" si="87"/>
        <v/>
      </c>
      <c r="IX49" s="7" t="str">
        <f t="shared" si="88"/>
        <v/>
      </c>
      <c r="IY49" s="7" t="str">
        <f t="shared" si="89"/>
        <v/>
      </c>
      <c r="IZ49" s="7" t="str">
        <f t="shared" si="90"/>
        <v/>
      </c>
      <c r="JA49" s="7" t="str">
        <f t="shared" si="91"/>
        <v/>
      </c>
      <c r="JB49" s="7" t="str">
        <f t="shared" si="92"/>
        <v/>
      </c>
      <c r="JC49" s="7" t="str">
        <f t="shared" si="93"/>
        <v/>
      </c>
      <c r="JD49" s="7" t="str">
        <f t="shared" si="94"/>
        <v/>
      </c>
      <c r="JE49" s="7" t="str">
        <f t="shared" si="95"/>
        <v/>
      </c>
      <c r="JF49" s="7" t="str">
        <f t="shared" si="96"/>
        <v/>
      </c>
      <c r="JG49" s="7" t="str">
        <f t="shared" si="8"/>
        <v/>
      </c>
      <c r="JH49" s="7" t="str">
        <f t="shared" si="9"/>
        <v/>
      </c>
      <c r="JI49" s="7" t="str">
        <f t="shared" si="10"/>
        <v/>
      </c>
      <c r="JJ49" s="7" t="str">
        <f t="shared" si="11"/>
        <v/>
      </c>
      <c r="JK49" s="7" t="str">
        <f t="shared" si="12"/>
        <v/>
      </c>
      <c r="JL49" s="7" t="str">
        <f t="shared" si="13"/>
        <v/>
      </c>
      <c r="JM49" s="7" t="str">
        <f t="shared" si="14"/>
        <v/>
      </c>
      <c r="JN49" s="7" t="str">
        <f t="shared" si="15"/>
        <v/>
      </c>
      <c r="JO49" s="7" t="str">
        <f t="shared" si="16"/>
        <v/>
      </c>
      <c r="JP49" s="7" t="str">
        <f t="shared" si="17"/>
        <v/>
      </c>
      <c r="JQ49" s="7" t="str">
        <f t="shared" si="18"/>
        <v/>
      </c>
      <c r="JR49" s="7" t="str">
        <f t="shared" si="18"/>
        <v/>
      </c>
      <c r="JS49" s="7" t="str">
        <f t="shared" si="18"/>
        <v/>
      </c>
      <c r="JT49" s="28">
        <f t="shared" si="19"/>
        <v>1</v>
      </c>
    </row>
    <row r="50" spans="1:280" x14ac:dyDescent="0.2">
      <c r="A50" s="5" t="s">
        <v>679</v>
      </c>
      <c r="B50" s="46">
        <f t="shared" si="0"/>
        <v>1</v>
      </c>
      <c r="C50" s="46" t="s">
        <v>3256</v>
      </c>
      <c r="D50" s="46" t="s">
        <v>3256</v>
      </c>
      <c r="K50" s="7">
        <v>8</v>
      </c>
      <c r="CP50" s="5">
        <f t="shared" si="1"/>
        <v>8</v>
      </c>
      <c r="CQ50" s="7">
        <v>1</v>
      </c>
      <c r="CT50" s="28">
        <f t="shared" si="2"/>
        <v>9</v>
      </c>
      <c r="DA50" s="7">
        <v>1</v>
      </c>
      <c r="GG50" s="5">
        <f t="shared" si="3"/>
        <v>1</v>
      </c>
      <c r="GH50" s="7" t="str">
        <f t="shared" si="20"/>
        <v/>
      </c>
      <c r="GI50" s="7" t="str">
        <f t="shared" si="21"/>
        <v/>
      </c>
      <c r="GJ50" s="7" t="str">
        <f t="shared" si="22"/>
        <v/>
      </c>
      <c r="GK50" s="7" t="str">
        <f t="shared" si="23"/>
        <v/>
      </c>
      <c r="GL50" s="7" t="str">
        <f t="shared" si="24"/>
        <v/>
      </c>
      <c r="GM50" s="7" t="str">
        <f t="shared" si="25"/>
        <v/>
      </c>
      <c r="GN50" s="7">
        <f t="shared" si="26"/>
        <v>9</v>
      </c>
      <c r="GO50" s="7" t="str">
        <f t="shared" si="27"/>
        <v/>
      </c>
      <c r="GP50" s="7" t="str">
        <f t="shared" si="28"/>
        <v/>
      </c>
      <c r="GQ50" s="7" t="str">
        <f t="shared" si="29"/>
        <v/>
      </c>
      <c r="GR50" s="7" t="str">
        <f t="shared" si="30"/>
        <v/>
      </c>
      <c r="GS50" s="7" t="str">
        <f t="shared" si="31"/>
        <v/>
      </c>
      <c r="GT50" s="7" t="str">
        <f t="shared" si="32"/>
        <v/>
      </c>
      <c r="GU50" s="7" t="str">
        <f t="shared" si="33"/>
        <v/>
      </c>
      <c r="GV50" s="7" t="str">
        <f t="shared" si="34"/>
        <v/>
      </c>
      <c r="GW50" s="7" t="str">
        <f t="shared" si="35"/>
        <v/>
      </c>
      <c r="GX50" s="7" t="str">
        <f t="shared" si="36"/>
        <v/>
      </c>
      <c r="GY50" s="7" t="str">
        <f t="shared" si="37"/>
        <v/>
      </c>
      <c r="GZ50" s="7" t="str">
        <f t="shared" si="38"/>
        <v/>
      </c>
      <c r="HA50" s="7" t="str">
        <f t="shared" si="39"/>
        <v/>
      </c>
      <c r="HB50" s="7" t="str">
        <f t="shared" si="40"/>
        <v/>
      </c>
      <c r="HC50" s="7" t="str">
        <f t="shared" si="41"/>
        <v/>
      </c>
      <c r="HD50" s="7" t="str">
        <f t="shared" si="42"/>
        <v/>
      </c>
      <c r="HE50" s="7" t="str">
        <f t="shared" si="43"/>
        <v/>
      </c>
      <c r="HF50" s="7" t="str">
        <f t="shared" si="44"/>
        <v/>
      </c>
      <c r="HG50" s="7" t="str">
        <f t="shared" si="45"/>
        <v/>
      </c>
      <c r="HH50" s="7" t="str">
        <f t="shared" si="46"/>
        <v/>
      </c>
      <c r="HI50" s="7" t="str">
        <f t="shared" si="47"/>
        <v/>
      </c>
      <c r="HJ50" s="7" t="str">
        <f t="shared" si="48"/>
        <v/>
      </c>
      <c r="HK50" s="7" t="str">
        <f t="shared" si="49"/>
        <v/>
      </c>
      <c r="HL50" s="7" t="str">
        <f t="shared" si="50"/>
        <v/>
      </c>
      <c r="HM50" s="7" t="str">
        <f t="shared" si="51"/>
        <v/>
      </c>
      <c r="HN50" s="7" t="str">
        <f t="shared" si="52"/>
        <v/>
      </c>
      <c r="HO50" s="7" t="str">
        <f t="shared" si="53"/>
        <v/>
      </c>
      <c r="HP50" s="7" t="str">
        <f t="shared" si="54"/>
        <v/>
      </c>
      <c r="HQ50" s="7" t="str">
        <f t="shared" si="55"/>
        <v/>
      </c>
      <c r="HR50" s="7" t="str">
        <f t="shared" si="56"/>
        <v/>
      </c>
      <c r="HS50" s="7" t="str">
        <f t="shared" si="57"/>
        <v/>
      </c>
      <c r="HT50" s="7" t="str">
        <f t="shared" si="58"/>
        <v/>
      </c>
      <c r="HU50" s="7" t="str">
        <f t="shared" si="59"/>
        <v/>
      </c>
      <c r="HV50" s="7" t="str">
        <f t="shared" si="60"/>
        <v/>
      </c>
      <c r="HW50" s="7" t="str">
        <f t="shared" si="61"/>
        <v/>
      </c>
      <c r="HX50" s="7" t="str">
        <f t="shared" si="62"/>
        <v/>
      </c>
      <c r="HY50" s="7" t="str">
        <f t="shared" si="63"/>
        <v/>
      </c>
      <c r="HZ50" s="7" t="str">
        <f t="shared" si="64"/>
        <v/>
      </c>
      <c r="IA50" s="7" t="str">
        <f t="shared" si="65"/>
        <v/>
      </c>
      <c r="IB50" s="7" t="str">
        <f t="shared" si="66"/>
        <v/>
      </c>
      <c r="IC50" s="7" t="str">
        <f t="shared" si="67"/>
        <v/>
      </c>
      <c r="ID50" s="7" t="str">
        <f t="shared" si="68"/>
        <v/>
      </c>
      <c r="IE50" s="7" t="str">
        <f t="shared" si="69"/>
        <v/>
      </c>
      <c r="IF50" s="7" t="str">
        <f t="shared" si="70"/>
        <v/>
      </c>
      <c r="IG50" s="7" t="str">
        <f t="shared" si="71"/>
        <v/>
      </c>
      <c r="IH50" s="7" t="str">
        <f t="shared" si="72"/>
        <v/>
      </c>
      <c r="II50" s="7" t="str">
        <f t="shared" si="73"/>
        <v/>
      </c>
      <c r="IJ50" s="7" t="str">
        <f t="shared" si="74"/>
        <v/>
      </c>
      <c r="IK50" s="7" t="str">
        <f t="shared" si="75"/>
        <v/>
      </c>
      <c r="IL50" s="7" t="str">
        <f t="shared" si="76"/>
        <v/>
      </c>
      <c r="IM50" s="7" t="str">
        <f t="shared" si="77"/>
        <v/>
      </c>
      <c r="IN50" s="7" t="str">
        <f t="shared" si="78"/>
        <v/>
      </c>
      <c r="IO50" s="7" t="str">
        <f t="shared" si="79"/>
        <v/>
      </c>
      <c r="IP50" s="7" t="str">
        <f t="shared" si="80"/>
        <v/>
      </c>
      <c r="IQ50" s="7" t="str">
        <f t="shared" si="81"/>
        <v/>
      </c>
      <c r="IR50" s="7" t="str">
        <f t="shared" si="82"/>
        <v/>
      </c>
      <c r="IS50" s="7" t="str">
        <f t="shared" si="83"/>
        <v/>
      </c>
      <c r="IT50" s="7" t="str">
        <f t="shared" si="84"/>
        <v/>
      </c>
      <c r="IU50" s="7" t="str">
        <f t="shared" si="85"/>
        <v/>
      </c>
      <c r="IV50" s="7" t="str">
        <f t="shared" si="86"/>
        <v/>
      </c>
      <c r="IW50" s="7" t="str">
        <f t="shared" si="87"/>
        <v/>
      </c>
      <c r="IX50" s="7" t="str">
        <f t="shared" si="88"/>
        <v/>
      </c>
      <c r="IY50" s="7" t="str">
        <f t="shared" si="89"/>
        <v/>
      </c>
      <c r="IZ50" s="7" t="str">
        <f t="shared" si="90"/>
        <v/>
      </c>
      <c r="JA50" s="7" t="str">
        <f t="shared" si="91"/>
        <v/>
      </c>
      <c r="JB50" s="7" t="str">
        <f t="shared" si="92"/>
        <v/>
      </c>
      <c r="JC50" s="7" t="str">
        <f t="shared" si="93"/>
        <v/>
      </c>
      <c r="JD50" s="7" t="str">
        <f t="shared" si="94"/>
        <v/>
      </c>
      <c r="JE50" s="7" t="str">
        <f t="shared" si="95"/>
        <v/>
      </c>
      <c r="JF50" s="7" t="str">
        <f t="shared" si="96"/>
        <v/>
      </c>
      <c r="JG50" s="7" t="str">
        <f t="shared" si="8"/>
        <v/>
      </c>
      <c r="JH50" s="7" t="str">
        <f t="shared" si="9"/>
        <v/>
      </c>
      <c r="JI50" s="7" t="str">
        <f t="shared" si="10"/>
        <v/>
      </c>
      <c r="JJ50" s="7" t="str">
        <f t="shared" si="11"/>
        <v/>
      </c>
      <c r="JK50" s="7" t="str">
        <f t="shared" si="12"/>
        <v/>
      </c>
      <c r="JL50" s="7" t="str">
        <f t="shared" si="13"/>
        <v/>
      </c>
      <c r="JM50" s="7" t="str">
        <f t="shared" si="14"/>
        <v/>
      </c>
      <c r="JN50" s="7" t="str">
        <f t="shared" si="15"/>
        <v/>
      </c>
      <c r="JO50" s="7" t="str">
        <f t="shared" si="16"/>
        <v/>
      </c>
      <c r="JP50" s="7" t="str">
        <f t="shared" si="17"/>
        <v/>
      </c>
      <c r="JQ50" s="7" t="str">
        <f t="shared" si="18"/>
        <v/>
      </c>
      <c r="JR50" s="7" t="str">
        <f t="shared" si="18"/>
        <v/>
      </c>
      <c r="JS50" s="7" t="str">
        <f t="shared" si="18"/>
        <v/>
      </c>
      <c r="JT50" s="28">
        <f t="shared" si="19"/>
        <v>9</v>
      </c>
    </row>
    <row r="51" spans="1:280" x14ac:dyDescent="0.2">
      <c r="A51" s="5" t="s">
        <v>680</v>
      </c>
      <c r="B51" s="46">
        <f t="shared" si="0"/>
        <v>1</v>
      </c>
      <c r="C51" s="46" t="s">
        <v>3256</v>
      </c>
      <c r="D51" s="46" t="s">
        <v>3256</v>
      </c>
      <c r="K51" s="7">
        <v>1</v>
      </c>
      <c r="CP51" s="5">
        <f t="shared" si="1"/>
        <v>1</v>
      </c>
      <c r="CT51" s="28">
        <f t="shared" si="2"/>
        <v>1</v>
      </c>
      <c r="GG51" s="5">
        <f t="shared" si="3"/>
        <v>0</v>
      </c>
      <c r="GH51" s="7" t="str">
        <f t="shared" si="20"/>
        <v/>
      </c>
      <c r="GI51" s="7" t="str">
        <f t="shared" si="21"/>
        <v/>
      </c>
      <c r="GJ51" s="7" t="str">
        <f t="shared" si="22"/>
        <v/>
      </c>
      <c r="GK51" s="7" t="str">
        <f t="shared" si="23"/>
        <v/>
      </c>
      <c r="GL51" s="7" t="str">
        <f t="shared" si="24"/>
        <v/>
      </c>
      <c r="GM51" s="7" t="str">
        <f t="shared" si="25"/>
        <v/>
      </c>
      <c r="GN51" s="7">
        <f t="shared" si="26"/>
        <v>1</v>
      </c>
      <c r="GO51" s="7" t="str">
        <f t="shared" si="27"/>
        <v/>
      </c>
      <c r="GP51" s="7" t="str">
        <f t="shared" si="28"/>
        <v/>
      </c>
      <c r="GQ51" s="7" t="str">
        <f t="shared" si="29"/>
        <v/>
      </c>
      <c r="GR51" s="7" t="str">
        <f t="shared" si="30"/>
        <v/>
      </c>
      <c r="GS51" s="7" t="str">
        <f t="shared" si="31"/>
        <v/>
      </c>
      <c r="GT51" s="7" t="str">
        <f t="shared" si="32"/>
        <v/>
      </c>
      <c r="GU51" s="7" t="str">
        <f t="shared" si="33"/>
        <v/>
      </c>
      <c r="GV51" s="7" t="str">
        <f t="shared" si="34"/>
        <v/>
      </c>
      <c r="GW51" s="7" t="str">
        <f t="shared" si="35"/>
        <v/>
      </c>
      <c r="GX51" s="7" t="str">
        <f t="shared" si="36"/>
        <v/>
      </c>
      <c r="GY51" s="7" t="str">
        <f t="shared" si="37"/>
        <v/>
      </c>
      <c r="GZ51" s="7" t="str">
        <f t="shared" si="38"/>
        <v/>
      </c>
      <c r="HA51" s="7" t="str">
        <f t="shared" si="39"/>
        <v/>
      </c>
      <c r="HB51" s="7" t="str">
        <f t="shared" si="40"/>
        <v/>
      </c>
      <c r="HC51" s="7" t="str">
        <f t="shared" si="41"/>
        <v/>
      </c>
      <c r="HD51" s="7" t="str">
        <f t="shared" si="42"/>
        <v/>
      </c>
      <c r="HE51" s="7" t="str">
        <f t="shared" si="43"/>
        <v/>
      </c>
      <c r="HF51" s="7" t="str">
        <f t="shared" si="44"/>
        <v/>
      </c>
      <c r="HG51" s="7" t="str">
        <f t="shared" si="45"/>
        <v/>
      </c>
      <c r="HH51" s="7" t="str">
        <f t="shared" si="46"/>
        <v/>
      </c>
      <c r="HI51" s="7" t="str">
        <f t="shared" si="47"/>
        <v/>
      </c>
      <c r="HJ51" s="7" t="str">
        <f t="shared" si="48"/>
        <v/>
      </c>
      <c r="HK51" s="7" t="str">
        <f t="shared" si="49"/>
        <v/>
      </c>
      <c r="HL51" s="7" t="str">
        <f t="shared" si="50"/>
        <v/>
      </c>
      <c r="HM51" s="7" t="str">
        <f t="shared" si="51"/>
        <v/>
      </c>
      <c r="HN51" s="7" t="str">
        <f t="shared" si="52"/>
        <v/>
      </c>
      <c r="HO51" s="7" t="str">
        <f t="shared" si="53"/>
        <v/>
      </c>
      <c r="HP51" s="7" t="str">
        <f t="shared" si="54"/>
        <v/>
      </c>
      <c r="HQ51" s="7" t="str">
        <f t="shared" si="55"/>
        <v/>
      </c>
      <c r="HR51" s="7" t="str">
        <f t="shared" si="56"/>
        <v/>
      </c>
      <c r="HS51" s="7" t="str">
        <f t="shared" si="57"/>
        <v/>
      </c>
      <c r="HT51" s="7" t="str">
        <f t="shared" si="58"/>
        <v/>
      </c>
      <c r="HU51" s="7" t="str">
        <f t="shared" si="59"/>
        <v/>
      </c>
      <c r="HV51" s="7" t="str">
        <f t="shared" si="60"/>
        <v/>
      </c>
      <c r="HW51" s="7" t="str">
        <f t="shared" si="61"/>
        <v/>
      </c>
      <c r="HX51" s="7" t="str">
        <f t="shared" si="62"/>
        <v/>
      </c>
      <c r="HY51" s="7" t="str">
        <f t="shared" si="63"/>
        <v/>
      </c>
      <c r="HZ51" s="7" t="str">
        <f t="shared" si="64"/>
        <v/>
      </c>
      <c r="IA51" s="7" t="str">
        <f t="shared" si="65"/>
        <v/>
      </c>
      <c r="IB51" s="7" t="str">
        <f t="shared" si="66"/>
        <v/>
      </c>
      <c r="IC51" s="7" t="str">
        <f t="shared" si="67"/>
        <v/>
      </c>
      <c r="ID51" s="7" t="str">
        <f t="shared" si="68"/>
        <v/>
      </c>
      <c r="IE51" s="7" t="str">
        <f t="shared" si="69"/>
        <v/>
      </c>
      <c r="IF51" s="7" t="str">
        <f t="shared" si="70"/>
        <v/>
      </c>
      <c r="IG51" s="7" t="str">
        <f t="shared" si="71"/>
        <v/>
      </c>
      <c r="IH51" s="7" t="str">
        <f t="shared" si="72"/>
        <v/>
      </c>
      <c r="II51" s="7" t="str">
        <f t="shared" si="73"/>
        <v/>
      </c>
      <c r="IJ51" s="7" t="str">
        <f t="shared" si="74"/>
        <v/>
      </c>
      <c r="IK51" s="7" t="str">
        <f t="shared" si="75"/>
        <v/>
      </c>
      <c r="IL51" s="7" t="str">
        <f t="shared" si="76"/>
        <v/>
      </c>
      <c r="IM51" s="7" t="str">
        <f t="shared" si="77"/>
        <v/>
      </c>
      <c r="IN51" s="7" t="str">
        <f t="shared" si="78"/>
        <v/>
      </c>
      <c r="IO51" s="7" t="str">
        <f t="shared" si="79"/>
        <v/>
      </c>
      <c r="IP51" s="7" t="str">
        <f t="shared" si="80"/>
        <v/>
      </c>
      <c r="IQ51" s="7" t="str">
        <f t="shared" si="81"/>
        <v/>
      </c>
      <c r="IR51" s="7" t="str">
        <f t="shared" si="82"/>
        <v/>
      </c>
      <c r="IS51" s="7" t="str">
        <f t="shared" si="83"/>
        <v/>
      </c>
      <c r="IT51" s="7" t="str">
        <f t="shared" si="84"/>
        <v/>
      </c>
      <c r="IU51" s="7" t="str">
        <f t="shared" si="85"/>
        <v/>
      </c>
      <c r="IV51" s="7" t="str">
        <f t="shared" si="86"/>
        <v/>
      </c>
      <c r="IW51" s="7" t="str">
        <f t="shared" si="87"/>
        <v/>
      </c>
      <c r="IX51" s="7" t="str">
        <f t="shared" si="88"/>
        <v/>
      </c>
      <c r="IY51" s="7" t="str">
        <f t="shared" si="89"/>
        <v/>
      </c>
      <c r="IZ51" s="7" t="str">
        <f t="shared" si="90"/>
        <v/>
      </c>
      <c r="JA51" s="7" t="str">
        <f t="shared" si="91"/>
        <v/>
      </c>
      <c r="JB51" s="7" t="str">
        <f t="shared" si="92"/>
        <v/>
      </c>
      <c r="JC51" s="7" t="str">
        <f t="shared" si="93"/>
        <v/>
      </c>
      <c r="JD51" s="7" t="str">
        <f t="shared" si="94"/>
        <v/>
      </c>
      <c r="JE51" s="7" t="str">
        <f t="shared" si="95"/>
        <v/>
      </c>
      <c r="JF51" s="7" t="str">
        <f t="shared" si="96"/>
        <v/>
      </c>
      <c r="JG51" s="7" t="str">
        <f t="shared" si="8"/>
        <v/>
      </c>
      <c r="JH51" s="7" t="str">
        <f t="shared" si="9"/>
        <v/>
      </c>
      <c r="JI51" s="7" t="str">
        <f t="shared" si="10"/>
        <v/>
      </c>
      <c r="JJ51" s="7" t="str">
        <f t="shared" si="11"/>
        <v/>
      </c>
      <c r="JK51" s="7" t="str">
        <f t="shared" si="12"/>
        <v/>
      </c>
      <c r="JL51" s="7" t="str">
        <f t="shared" si="13"/>
        <v/>
      </c>
      <c r="JM51" s="7" t="str">
        <f t="shared" si="14"/>
        <v/>
      </c>
      <c r="JN51" s="7" t="str">
        <f t="shared" si="15"/>
        <v/>
      </c>
      <c r="JO51" s="7" t="str">
        <f t="shared" si="16"/>
        <v/>
      </c>
      <c r="JP51" s="7" t="str">
        <f t="shared" si="17"/>
        <v/>
      </c>
      <c r="JQ51" s="7" t="str">
        <f t="shared" si="18"/>
        <v/>
      </c>
      <c r="JR51" s="7" t="str">
        <f t="shared" si="18"/>
        <v/>
      </c>
      <c r="JS51" s="7" t="str">
        <f t="shared" si="18"/>
        <v/>
      </c>
      <c r="JT51" s="28">
        <f t="shared" si="19"/>
        <v>1</v>
      </c>
    </row>
    <row r="52" spans="1:280" x14ac:dyDescent="0.2">
      <c r="A52" s="5" t="s">
        <v>681</v>
      </c>
      <c r="B52" s="46">
        <f t="shared" si="0"/>
        <v>1</v>
      </c>
      <c r="C52" s="46" t="s">
        <v>682</v>
      </c>
      <c r="D52" s="46" t="s">
        <v>682</v>
      </c>
      <c r="L52" s="7">
        <v>2</v>
      </c>
      <c r="CP52" s="5">
        <f t="shared" si="1"/>
        <v>2</v>
      </c>
      <c r="CT52" s="28">
        <f t="shared" si="2"/>
        <v>2</v>
      </c>
      <c r="GG52" s="5">
        <f t="shared" si="3"/>
        <v>0</v>
      </c>
      <c r="GH52" s="7" t="str">
        <f t="shared" si="20"/>
        <v/>
      </c>
      <c r="GI52" s="7" t="str">
        <f t="shared" si="21"/>
        <v/>
      </c>
      <c r="GJ52" s="7" t="str">
        <f t="shared" si="22"/>
        <v/>
      </c>
      <c r="GK52" s="7" t="str">
        <f t="shared" si="23"/>
        <v/>
      </c>
      <c r="GL52" s="7" t="str">
        <f t="shared" si="24"/>
        <v/>
      </c>
      <c r="GM52" s="7" t="str">
        <f t="shared" si="25"/>
        <v/>
      </c>
      <c r="GN52" s="7" t="str">
        <f t="shared" si="26"/>
        <v/>
      </c>
      <c r="GO52" s="7">
        <f t="shared" si="27"/>
        <v>2</v>
      </c>
      <c r="GP52" s="7" t="str">
        <f t="shared" si="28"/>
        <v/>
      </c>
      <c r="GQ52" s="7" t="str">
        <f t="shared" si="29"/>
        <v/>
      </c>
      <c r="GR52" s="7" t="str">
        <f t="shared" si="30"/>
        <v/>
      </c>
      <c r="GS52" s="7" t="str">
        <f t="shared" si="31"/>
        <v/>
      </c>
      <c r="GT52" s="7" t="str">
        <f t="shared" si="32"/>
        <v/>
      </c>
      <c r="GU52" s="7" t="str">
        <f t="shared" si="33"/>
        <v/>
      </c>
      <c r="GV52" s="7" t="str">
        <f t="shared" si="34"/>
        <v/>
      </c>
      <c r="GW52" s="7" t="str">
        <f t="shared" si="35"/>
        <v/>
      </c>
      <c r="GX52" s="7" t="str">
        <f t="shared" si="36"/>
        <v/>
      </c>
      <c r="GY52" s="7" t="str">
        <f t="shared" si="37"/>
        <v/>
      </c>
      <c r="GZ52" s="7" t="str">
        <f t="shared" si="38"/>
        <v/>
      </c>
      <c r="HA52" s="7" t="str">
        <f t="shared" si="39"/>
        <v/>
      </c>
      <c r="HB52" s="7" t="str">
        <f t="shared" si="40"/>
        <v/>
      </c>
      <c r="HC52" s="7" t="str">
        <f t="shared" si="41"/>
        <v/>
      </c>
      <c r="HD52" s="7" t="str">
        <f t="shared" si="42"/>
        <v/>
      </c>
      <c r="HE52" s="7" t="str">
        <f t="shared" si="43"/>
        <v/>
      </c>
      <c r="HF52" s="7" t="str">
        <f t="shared" si="44"/>
        <v/>
      </c>
      <c r="HG52" s="7" t="str">
        <f t="shared" si="45"/>
        <v/>
      </c>
      <c r="HH52" s="7" t="str">
        <f t="shared" si="46"/>
        <v/>
      </c>
      <c r="HI52" s="7" t="str">
        <f t="shared" si="47"/>
        <v/>
      </c>
      <c r="HJ52" s="7" t="str">
        <f t="shared" si="48"/>
        <v/>
      </c>
      <c r="HK52" s="7" t="str">
        <f t="shared" si="49"/>
        <v/>
      </c>
      <c r="HL52" s="7" t="str">
        <f t="shared" si="50"/>
        <v/>
      </c>
      <c r="HM52" s="7" t="str">
        <f t="shared" si="51"/>
        <v/>
      </c>
      <c r="HN52" s="7" t="str">
        <f t="shared" si="52"/>
        <v/>
      </c>
      <c r="HO52" s="7" t="str">
        <f t="shared" si="53"/>
        <v/>
      </c>
      <c r="HP52" s="7" t="str">
        <f t="shared" si="54"/>
        <v/>
      </c>
      <c r="HQ52" s="7" t="str">
        <f t="shared" si="55"/>
        <v/>
      </c>
      <c r="HR52" s="7" t="str">
        <f t="shared" si="56"/>
        <v/>
      </c>
      <c r="HS52" s="7" t="str">
        <f t="shared" si="57"/>
        <v/>
      </c>
      <c r="HT52" s="7" t="str">
        <f t="shared" si="58"/>
        <v/>
      </c>
      <c r="HU52" s="7" t="str">
        <f t="shared" si="59"/>
        <v/>
      </c>
      <c r="HV52" s="7" t="str">
        <f t="shared" si="60"/>
        <v/>
      </c>
      <c r="HW52" s="7" t="str">
        <f t="shared" si="61"/>
        <v/>
      </c>
      <c r="HX52" s="7" t="str">
        <f t="shared" si="62"/>
        <v/>
      </c>
      <c r="HY52" s="7" t="str">
        <f t="shared" si="63"/>
        <v/>
      </c>
      <c r="HZ52" s="7" t="str">
        <f t="shared" si="64"/>
        <v/>
      </c>
      <c r="IA52" s="7" t="str">
        <f t="shared" si="65"/>
        <v/>
      </c>
      <c r="IB52" s="7" t="str">
        <f t="shared" si="66"/>
        <v/>
      </c>
      <c r="IC52" s="7" t="str">
        <f t="shared" si="67"/>
        <v/>
      </c>
      <c r="ID52" s="7" t="str">
        <f t="shared" si="68"/>
        <v/>
      </c>
      <c r="IE52" s="7" t="str">
        <f t="shared" si="69"/>
        <v/>
      </c>
      <c r="IF52" s="7" t="str">
        <f t="shared" si="70"/>
        <v/>
      </c>
      <c r="IG52" s="7" t="str">
        <f t="shared" si="71"/>
        <v/>
      </c>
      <c r="IH52" s="7" t="str">
        <f t="shared" si="72"/>
        <v/>
      </c>
      <c r="II52" s="7" t="str">
        <f t="shared" si="73"/>
        <v/>
      </c>
      <c r="IJ52" s="7" t="str">
        <f t="shared" si="74"/>
        <v/>
      </c>
      <c r="IK52" s="7" t="str">
        <f t="shared" si="75"/>
        <v/>
      </c>
      <c r="IL52" s="7" t="str">
        <f t="shared" si="76"/>
        <v/>
      </c>
      <c r="IM52" s="7" t="str">
        <f t="shared" si="77"/>
        <v/>
      </c>
      <c r="IN52" s="7" t="str">
        <f t="shared" si="78"/>
        <v/>
      </c>
      <c r="IO52" s="7" t="str">
        <f t="shared" si="79"/>
        <v/>
      </c>
      <c r="IP52" s="7" t="str">
        <f t="shared" si="80"/>
        <v/>
      </c>
      <c r="IQ52" s="7" t="str">
        <f t="shared" si="81"/>
        <v/>
      </c>
      <c r="IR52" s="7" t="str">
        <f t="shared" si="82"/>
        <v/>
      </c>
      <c r="IS52" s="7" t="str">
        <f t="shared" si="83"/>
        <v/>
      </c>
      <c r="IT52" s="7" t="str">
        <f t="shared" si="84"/>
        <v/>
      </c>
      <c r="IU52" s="7" t="str">
        <f t="shared" si="85"/>
        <v/>
      </c>
      <c r="IV52" s="7" t="str">
        <f t="shared" si="86"/>
        <v/>
      </c>
      <c r="IW52" s="7" t="str">
        <f t="shared" si="87"/>
        <v/>
      </c>
      <c r="IX52" s="7" t="str">
        <f t="shared" si="88"/>
        <v/>
      </c>
      <c r="IY52" s="7" t="str">
        <f t="shared" si="89"/>
        <v/>
      </c>
      <c r="IZ52" s="7" t="str">
        <f t="shared" si="90"/>
        <v/>
      </c>
      <c r="JA52" s="7" t="str">
        <f t="shared" si="91"/>
        <v/>
      </c>
      <c r="JB52" s="7" t="str">
        <f t="shared" si="92"/>
        <v/>
      </c>
      <c r="JC52" s="7" t="str">
        <f t="shared" si="93"/>
        <v/>
      </c>
      <c r="JD52" s="7" t="str">
        <f t="shared" si="94"/>
        <v/>
      </c>
      <c r="JE52" s="7" t="str">
        <f t="shared" si="95"/>
        <v/>
      </c>
      <c r="JF52" s="7" t="str">
        <f t="shared" si="96"/>
        <v/>
      </c>
      <c r="JG52" s="7" t="str">
        <f t="shared" si="8"/>
        <v/>
      </c>
      <c r="JH52" s="7" t="str">
        <f t="shared" si="9"/>
        <v/>
      </c>
      <c r="JI52" s="7" t="str">
        <f t="shared" si="10"/>
        <v/>
      </c>
      <c r="JJ52" s="7" t="str">
        <f t="shared" si="11"/>
        <v/>
      </c>
      <c r="JK52" s="7" t="str">
        <f t="shared" si="12"/>
        <v/>
      </c>
      <c r="JL52" s="7" t="str">
        <f t="shared" si="13"/>
        <v/>
      </c>
      <c r="JM52" s="7" t="str">
        <f t="shared" si="14"/>
        <v/>
      </c>
      <c r="JN52" s="7" t="str">
        <f t="shared" si="15"/>
        <v/>
      </c>
      <c r="JO52" s="7" t="str">
        <f t="shared" si="16"/>
        <v/>
      </c>
      <c r="JP52" s="7" t="str">
        <f t="shared" si="17"/>
        <v/>
      </c>
      <c r="JQ52" s="7" t="str">
        <f t="shared" si="18"/>
        <v/>
      </c>
      <c r="JR52" s="7" t="str">
        <f t="shared" si="18"/>
        <v/>
      </c>
      <c r="JS52" s="7" t="str">
        <f t="shared" si="18"/>
        <v/>
      </c>
      <c r="JT52" s="28">
        <f t="shared" si="19"/>
        <v>2</v>
      </c>
    </row>
    <row r="53" spans="1:280" x14ac:dyDescent="0.2">
      <c r="A53" s="5" t="s">
        <v>2440</v>
      </c>
      <c r="B53" s="46">
        <f t="shared" si="0"/>
        <v>1</v>
      </c>
      <c r="C53" s="46" t="s">
        <v>682</v>
      </c>
      <c r="D53" s="46" t="s">
        <v>682</v>
      </c>
      <c r="L53" s="7">
        <v>4</v>
      </c>
      <c r="CP53" s="5">
        <f t="shared" si="1"/>
        <v>4</v>
      </c>
      <c r="CQ53" s="7">
        <v>3</v>
      </c>
      <c r="CT53" s="28">
        <f t="shared" si="2"/>
        <v>7</v>
      </c>
      <c r="DB53" s="7">
        <v>3</v>
      </c>
      <c r="GG53" s="5">
        <f t="shared" si="3"/>
        <v>3</v>
      </c>
      <c r="GH53" s="7" t="str">
        <f t="shared" si="20"/>
        <v/>
      </c>
      <c r="GI53" s="7" t="str">
        <f t="shared" si="21"/>
        <v/>
      </c>
      <c r="GJ53" s="7" t="str">
        <f t="shared" si="22"/>
        <v/>
      </c>
      <c r="GK53" s="7" t="str">
        <f t="shared" si="23"/>
        <v/>
      </c>
      <c r="GL53" s="7" t="str">
        <f t="shared" si="24"/>
        <v/>
      </c>
      <c r="GM53" s="7" t="str">
        <f t="shared" si="25"/>
        <v/>
      </c>
      <c r="GN53" s="7" t="str">
        <f t="shared" si="26"/>
        <v/>
      </c>
      <c r="GO53" s="7">
        <f t="shared" si="27"/>
        <v>7</v>
      </c>
      <c r="GP53" s="7" t="str">
        <f t="shared" si="28"/>
        <v/>
      </c>
      <c r="GQ53" s="7" t="str">
        <f t="shared" si="29"/>
        <v/>
      </c>
      <c r="GR53" s="7" t="str">
        <f t="shared" si="30"/>
        <v/>
      </c>
      <c r="GS53" s="7" t="str">
        <f t="shared" si="31"/>
        <v/>
      </c>
      <c r="GT53" s="7" t="str">
        <f t="shared" si="32"/>
        <v/>
      </c>
      <c r="GU53" s="7" t="str">
        <f t="shared" si="33"/>
        <v/>
      </c>
      <c r="GV53" s="7" t="str">
        <f t="shared" si="34"/>
        <v/>
      </c>
      <c r="GW53" s="7" t="str">
        <f t="shared" si="35"/>
        <v/>
      </c>
      <c r="GX53" s="7" t="str">
        <f t="shared" si="36"/>
        <v/>
      </c>
      <c r="GY53" s="7" t="str">
        <f t="shared" si="37"/>
        <v/>
      </c>
      <c r="GZ53" s="7" t="str">
        <f t="shared" si="38"/>
        <v/>
      </c>
      <c r="HA53" s="7" t="str">
        <f t="shared" si="39"/>
        <v/>
      </c>
      <c r="HB53" s="7" t="str">
        <f t="shared" si="40"/>
        <v/>
      </c>
      <c r="HC53" s="7" t="str">
        <f t="shared" si="41"/>
        <v/>
      </c>
      <c r="HD53" s="7" t="str">
        <f t="shared" si="42"/>
        <v/>
      </c>
      <c r="HE53" s="7" t="str">
        <f t="shared" si="43"/>
        <v/>
      </c>
      <c r="HF53" s="7" t="str">
        <f t="shared" si="44"/>
        <v/>
      </c>
      <c r="HG53" s="7" t="str">
        <f t="shared" si="45"/>
        <v/>
      </c>
      <c r="HH53" s="7" t="str">
        <f t="shared" si="46"/>
        <v/>
      </c>
      <c r="HI53" s="7" t="str">
        <f t="shared" si="47"/>
        <v/>
      </c>
      <c r="HJ53" s="7" t="str">
        <f t="shared" si="48"/>
        <v/>
      </c>
      <c r="HK53" s="7" t="str">
        <f t="shared" si="49"/>
        <v/>
      </c>
      <c r="HL53" s="7" t="str">
        <f t="shared" si="50"/>
        <v/>
      </c>
      <c r="HM53" s="7" t="str">
        <f t="shared" si="51"/>
        <v/>
      </c>
      <c r="HN53" s="7" t="str">
        <f t="shared" si="52"/>
        <v/>
      </c>
      <c r="HO53" s="7" t="str">
        <f t="shared" si="53"/>
        <v/>
      </c>
      <c r="HP53" s="7" t="str">
        <f t="shared" si="54"/>
        <v/>
      </c>
      <c r="HQ53" s="7" t="str">
        <f t="shared" si="55"/>
        <v/>
      </c>
      <c r="HR53" s="7" t="str">
        <f t="shared" si="56"/>
        <v/>
      </c>
      <c r="HS53" s="7" t="str">
        <f t="shared" si="57"/>
        <v/>
      </c>
      <c r="HT53" s="7" t="str">
        <f t="shared" si="58"/>
        <v/>
      </c>
      <c r="HU53" s="7" t="str">
        <f t="shared" si="59"/>
        <v/>
      </c>
      <c r="HV53" s="7" t="str">
        <f t="shared" si="60"/>
        <v/>
      </c>
      <c r="HW53" s="7" t="str">
        <f t="shared" si="61"/>
        <v/>
      </c>
      <c r="HX53" s="7" t="str">
        <f t="shared" si="62"/>
        <v/>
      </c>
      <c r="HY53" s="7" t="str">
        <f t="shared" si="63"/>
        <v/>
      </c>
      <c r="HZ53" s="7" t="str">
        <f t="shared" si="64"/>
        <v/>
      </c>
      <c r="IA53" s="7" t="str">
        <f t="shared" si="65"/>
        <v/>
      </c>
      <c r="IB53" s="7" t="str">
        <f t="shared" si="66"/>
        <v/>
      </c>
      <c r="IC53" s="7" t="str">
        <f t="shared" si="67"/>
        <v/>
      </c>
      <c r="ID53" s="7" t="str">
        <f t="shared" si="68"/>
        <v/>
      </c>
      <c r="IE53" s="7" t="str">
        <f t="shared" si="69"/>
        <v/>
      </c>
      <c r="IF53" s="7" t="str">
        <f t="shared" si="70"/>
        <v/>
      </c>
      <c r="IG53" s="7" t="str">
        <f t="shared" si="71"/>
        <v/>
      </c>
      <c r="IH53" s="7" t="str">
        <f t="shared" si="72"/>
        <v/>
      </c>
      <c r="II53" s="7" t="str">
        <f t="shared" si="73"/>
        <v/>
      </c>
      <c r="IJ53" s="7" t="str">
        <f t="shared" si="74"/>
        <v/>
      </c>
      <c r="IK53" s="7" t="str">
        <f t="shared" si="75"/>
        <v/>
      </c>
      <c r="IL53" s="7" t="str">
        <f t="shared" si="76"/>
        <v/>
      </c>
      <c r="IM53" s="7" t="str">
        <f t="shared" si="77"/>
        <v/>
      </c>
      <c r="IN53" s="7" t="str">
        <f t="shared" si="78"/>
        <v/>
      </c>
      <c r="IO53" s="7" t="str">
        <f t="shared" si="79"/>
        <v/>
      </c>
      <c r="IP53" s="7" t="str">
        <f t="shared" si="80"/>
        <v/>
      </c>
      <c r="IQ53" s="7" t="str">
        <f t="shared" si="81"/>
        <v/>
      </c>
      <c r="IR53" s="7" t="str">
        <f t="shared" si="82"/>
        <v/>
      </c>
      <c r="IS53" s="7" t="str">
        <f t="shared" si="83"/>
        <v/>
      </c>
      <c r="IT53" s="7" t="str">
        <f t="shared" si="84"/>
        <v/>
      </c>
      <c r="IU53" s="7" t="str">
        <f t="shared" si="85"/>
        <v/>
      </c>
      <c r="IV53" s="7" t="str">
        <f t="shared" si="86"/>
        <v/>
      </c>
      <c r="IW53" s="7" t="str">
        <f t="shared" si="87"/>
        <v/>
      </c>
      <c r="IX53" s="7" t="str">
        <f t="shared" si="88"/>
        <v/>
      </c>
      <c r="IY53" s="7" t="str">
        <f t="shared" si="89"/>
        <v/>
      </c>
      <c r="IZ53" s="7" t="str">
        <f t="shared" si="90"/>
        <v/>
      </c>
      <c r="JA53" s="7" t="str">
        <f t="shared" si="91"/>
        <v/>
      </c>
      <c r="JB53" s="7" t="str">
        <f t="shared" si="92"/>
        <v/>
      </c>
      <c r="JC53" s="7" t="str">
        <f t="shared" si="93"/>
        <v/>
      </c>
      <c r="JD53" s="7" t="str">
        <f t="shared" si="94"/>
        <v/>
      </c>
      <c r="JE53" s="7" t="str">
        <f t="shared" si="95"/>
        <v/>
      </c>
      <c r="JF53" s="7" t="str">
        <f t="shared" si="96"/>
        <v/>
      </c>
      <c r="JG53" s="7" t="str">
        <f t="shared" si="8"/>
        <v/>
      </c>
      <c r="JH53" s="7" t="str">
        <f t="shared" si="9"/>
        <v/>
      </c>
      <c r="JI53" s="7" t="str">
        <f t="shared" si="10"/>
        <v/>
      </c>
      <c r="JJ53" s="7" t="str">
        <f t="shared" si="11"/>
        <v/>
      </c>
      <c r="JK53" s="7" t="str">
        <f t="shared" si="12"/>
        <v/>
      </c>
      <c r="JL53" s="7" t="str">
        <f t="shared" si="13"/>
        <v/>
      </c>
      <c r="JM53" s="7" t="str">
        <f t="shared" si="14"/>
        <v/>
      </c>
      <c r="JN53" s="7" t="str">
        <f t="shared" si="15"/>
        <v/>
      </c>
      <c r="JO53" s="7" t="str">
        <f t="shared" si="16"/>
        <v/>
      </c>
      <c r="JP53" s="7" t="str">
        <f t="shared" si="17"/>
        <v/>
      </c>
      <c r="JQ53" s="7" t="str">
        <f t="shared" si="18"/>
        <v/>
      </c>
      <c r="JR53" s="7" t="str">
        <f t="shared" si="18"/>
        <v/>
      </c>
      <c r="JS53" s="7" t="str">
        <f t="shared" si="18"/>
        <v/>
      </c>
      <c r="JT53" s="28">
        <f t="shared" si="19"/>
        <v>7</v>
      </c>
    </row>
    <row r="54" spans="1:280" x14ac:dyDescent="0.2">
      <c r="A54" s="5" t="s">
        <v>2441</v>
      </c>
      <c r="B54" s="46">
        <f t="shared" si="0"/>
        <v>1</v>
      </c>
      <c r="C54" s="46" t="s">
        <v>682</v>
      </c>
      <c r="D54" s="46" t="s">
        <v>682</v>
      </c>
      <c r="L54" s="7">
        <v>3</v>
      </c>
      <c r="CP54" s="5">
        <f t="shared" si="1"/>
        <v>3</v>
      </c>
      <c r="CQ54" s="7">
        <v>1</v>
      </c>
      <c r="CT54" s="28">
        <f t="shared" si="2"/>
        <v>4</v>
      </c>
      <c r="DB54" s="7">
        <v>1</v>
      </c>
      <c r="GG54" s="5">
        <f t="shared" si="3"/>
        <v>1</v>
      </c>
      <c r="GH54" s="7" t="str">
        <f t="shared" si="20"/>
        <v/>
      </c>
      <c r="GI54" s="7" t="str">
        <f t="shared" si="21"/>
        <v/>
      </c>
      <c r="GJ54" s="7" t="str">
        <f t="shared" si="22"/>
        <v/>
      </c>
      <c r="GK54" s="7" t="str">
        <f t="shared" si="23"/>
        <v/>
      </c>
      <c r="GL54" s="7" t="str">
        <f t="shared" si="24"/>
        <v/>
      </c>
      <c r="GM54" s="7" t="str">
        <f t="shared" si="25"/>
        <v/>
      </c>
      <c r="GN54" s="7" t="str">
        <f t="shared" si="26"/>
        <v/>
      </c>
      <c r="GO54" s="7">
        <f t="shared" si="27"/>
        <v>4</v>
      </c>
      <c r="GP54" s="7" t="str">
        <f t="shared" si="28"/>
        <v/>
      </c>
      <c r="GQ54" s="7" t="str">
        <f t="shared" si="29"/>
        <v/>
      </c>
      <c r="GR54" s="7" t="str">
        <f t="shared" si="30"/>
        <v/>
      </c>
      <c r="GS54" s="7" t="str">
        <f t="shared" si="31"/>
        <v/>
      </c>
      <c r="GT54" s="7" t="str">
        <f t="shared" si="32"/>
        <v/>
      </c>
      <c r="GU54" s="7" t="str">
        <f t="shared" si="33"/>
        <v/>
      </c>
      <c r="GV54" s="7" t="str">
        <f t="shared" si="34"/>
        <v/>
      </c>
      <c r="GW54" s="7" t="str">
        <f t="shared" si="35"/>
        <v/>
      </c>
      <c r="GX54" s="7" t="str">
        <f t="shared" si="36"/>
        <v/>
      </c>
      <c r="GY54" s="7" t="str">
        <f t="shared" si="37"/>
        <v/>
      </c>
      <c r="GZ54" s="7" t="str">
        <f t="shared" si="38"/>
        <v/>
      </c>
      <c r="HA54" s="7" t="str">
        <f t="shared" si="39"/>
        <v/>
      </c>
      <c r="HB54" s="7" t="str">
        <f t="shared" si="40"/>
        <v/>
      </c>
      <c r="HC54" s="7" t="str">
        <f t="shared" si="41"/>
        <v/>
      </c>
      <c r="HD54" s="7" t="str">
        <f t="shared" si="42"/>
        <v/>
      </c>
      <c r="HE54" s="7" t="str">
        <f t="shared" si="43"/>
        <v/>
      </c>
      <c r="HF54" s="7" t="str">
        <f t="shared" si="44"/>
        <v/>
      </c>
      <c r="HG54" s="7" t="str">
        <f t="shared" si="45"/>
        <v/>
      </c>
      <c r="HH54" s="7" t="str">
        <f t="shared" si="46"/>
        <v/>
      </c>
      <c r="HI54" s="7" t="str">
        <f t="shared" si="47"/>
        <v/>
      </c>
      <c r="HJ54" s="7" t="str">
        <f t="shared" si="48"/>
        <v/>
      </c>
      <c r="HK54" s="7" t="str">
        <f t="shared" si="49"/>
        <v/>
      </c>
      <c r="HL54" s="7" t="str">
        <f t="shared" si="50"/>
        <v/>
      </c>
      <c r="HM54" s="7" t="str">
        <f t="shared" si="51"/>
        <v/>
      </c>
      <c r="HN54" s="7" t="str">
        <f t="shared" si="52"/>
        <v/>
      </c>
      <c r="HO54" s="7" t="str">
        <f t="shared" si="53"/>
        <v/>
      </c>
      <c r="HP54" s="7" t="str">
        <f t="shared" si="54"/>
        <v/>
      </c>
      <c r="HQ54" s="7" t="str">
        <f t="shared" si="55"/>
        <v/>
      </c>
      <c r="HR54" s="7" t="str">
        <f t="shared" si="56"/>
        <v/>
      </c>
      <c r="HS54" s="7" t="str">
        <f t="shared" si="57"/>
        <v/>
      </c>
      <c r="HT54" s="7" t="str">
        <f t="shared" si="58"/>
        <v/>
      </c>
      <c r="HU54" s="7" t="str">
        <f t="shared" si="59"/>
        <v/>
      </c>
      <c r="HV54" s="7" t="str">
        <f t="shared" si="60"/>
        <v/>
      </c>
      <c r="HW54" s="7" t="str">
        <f t="shared" si="61"/>
        <v/>
      </c>
      <c r="HX54" s="7" t="str">
        <f t="shared" si="62"/>
        <v/>
      </c>
      <c r="HY54" s="7" t="str">
        <f t="shared" si="63"/>
        <v/>
      </c>
      <c r="HZ54" s="7" t="str">
        <f t="shared" si="64"/>
        <v/>
      </c>
      <c r="IA54" s="7" t="str">
        <f t="shared" si="65"/>
        <v/>
      </c>
      <c r="IB54" s="7" t="str">
        <f t="shared" si="66"/>
        <v/>
      </c>
      <c r="IC54" s="7" t="str">
        <f t="shared" si="67"/>
        <v/>
      </c>
      <c r="ID54" s="7" t="str">
        <f t="shared" si="68"/>
        <v/>
      </c>
      <c r="IE54" s="7" t="str">
        <f t="shared" si="69"/>
        <v/>
      </c>
      <c r="IF54" s="7" t="str">
        <f t="shared" si="70"/>
        <v/>
      </c>
      <c r="IG54" s="7" t="str">
        <f t="shared" si="71"/>
        <v/>
      </c>
      <c r="IH54" s="7" t="str">
        <f t="shared" si="72"/>
        <v/>
      </c>
      <c r="II54" s="7" t="str">
        <f t="shared" si="73"/>
        <v/>
      </c>
      <c r="IJ54" s="7" t="str">
        <f t="shared" si="74"/>
        <v/>
      </c>
      <c r="IK54" s="7" t="str">
        <f t="shared" si="75"/>
        <v/>
      </c>
      <c r="IL54" s="7" t="str">
        <f t="shared" si="76"/>
        <v/>
      </c>
      <c r="IM54" s="7" t="str">
        <f t="shared" si="77"/>
        <v/>
      </c>
      <c r="IN54" s="7" t="str">
        <f t="shared" si="78"/>
        <v/>
      </c>
      <c r="IO54" s="7" t="str">
        <f t="shared" si="79"/>
        <v/>
      </c>
      <c r="IP54" s="7" t="str">
        <f t="shared" si="80"/>
        <v/>
      </c>
      <c r="IQ54" s="7" t="str">
        <f t="shared" si="81"/>
        <v/>
      </c>
      <c r="IR54" s="7" t="str">
        <f t="shared" si="82"/>
        <v/>
      </c>
      <c r="IS54" s="7" t="str">
        <f t="shared" si="83"/>
        <v/>
      </c>
      <c r="IT54" s="7" t="str">
        <f t="shared" si="84"/>
        <v/>
      </c>
      <c r="IU54" s="7" t="str">
        <f t="shared" si="85"/>
        <v/>
      </c>
      <c r="IV54" s="7" t="str">
        <f t="shared" si="86"/>
        <v/>
      </c>
      <c r="IW54" s="7" t="str">
        <f t="shared" si="87"/>
        <v/>
      </c>
      <c r="IX54" s="7" t="str">
        <f t="shared" si="88"/>
        <v/>
      </c>
      <c r="IY54" s="7" t="str">
        <f t="shared" si="89"/>
        <v/>
      </c>
      <c r="IZ54" s="7" t="str">
        <f t="shared" si="90"/>
        <v/>
      </c>
      <c r="JA54" s="7" t="str">
        <f t="shared" si="91"/>
        <v/>
      </c>
      <c r="JB54" s="7" t="str">
        <f t="shared" si="92"/>
        <v/>
      </c>
      <c r="JC54" s="7" t="str">
        <f t="shared" si="93"/>
        <v/>
      </c>
      <c r="JD54" s="7" t="str">
        <f t="shared" si="94"/>
        <v/>
      </c>
      <c r="JE54" s="7" t="str">
        <f t="shared" si="95"/>
        <v/>
      </c>
      <c r="JF54" s="7" t="str">
        <f t="shared" si="96"/>
        <v/>
      </c>
      <c r="JG54" s="7" t="str">
        <f t="shared" si="8"/>
        <v/>
      </c>
      <c r="JH54" s="7" t="str">
        <f t="shared" si="9"/>
        <v/>
      </c>
      <c r="JI54" s="7" t="str">
        <f t="shared" si="10"/>
        <v/>
      </c>
      <c r="JJ54" s="7" t="str">
        <f t="shared" si="11"/>
        <v/>
      </c>
      <c r="JK54" s="7" t="str">
        <f t="shared" si="12"/>
        <v/>
      </c>
      <c r="JL54" s="7" t="str">
        <f t="shared" si="13"/>
        <v/>
      </c>
      <c r="JM54" s="7" t="str">
        <f t="shared" si="14"/>
        <v/>
      </c>
      <c r="JN54" s="7" t="str">
        <f t="shared" si="15"/>
        <v/>
      </c>
      <c r="JO54" s="7" t="str">
        <f t="shared" si="16"/>
        <v/>
      </c>
      <c r="JP54" s="7" t="str">
        <f t="shared" si="17"/>
        <v/>
      </c>
      <c r="JQ54" s="7" t="str">
        <f t="shared" si="18"/>
        <v/>
      </c>
      <c r="JR54" s="7" t="str">
        <f t="shared" si="18"/>
        <v/>
      </c>
      <c r="JS54" s="7" t="str">
        <f t="shared" si="18"/>
        <v/>
      </c>
      <c r="JT54" s="28">
        <f t="shared" si="19"/>
        <v>4</v>
      </c>
    </row>
    <row r="55" spans="1:280" x14ac:dyDescent="0.2">
      <c r="A55" s="5" t="s">
        <v>1541</v>
      </c>
      <c r="B55" s="46">
        <f t="shared" si="0"/>
        <v>2</v>
      </c>
      <c r="C55" s="46" t="s">
        <v>682</v>
      </c>
      <c r="D55" s="46" t="s">
        <v>507</v>
      </c>
      <c r="L55" s="7">
        <v>8</v>
      </c>
      <c r="M55" s="7">
        <v>12</v>
      </c>
      <c r="CP55" s="5">
        <f t="shared" si="1"/>
        <v>20</v>
      </c>
      <c r="CQ55" s="7">
        <v>3</v>
      </c>
      <c r="CT55" s="28">
        <f t="shared" si="2"/>
        <v>23</v>
      </c>
      <c r="DB55" s="7">
        <v>2</v>
      </c>
      <c r="DC55" s="7">
        <v>1</v>
      </c>
      <c r="GG55" s="5">
        <f t="shared" si="3"/>
        <v>3</v>
      </c>
      <c r="GH55" s="7" t="str">
        <f t="shared" si="20"/>
        <v/>
      </c>
      <c r="GI55" s="7" t="str">
        <f t="shared" si="21"/>
        <v/>
      </c>
      <c r="GJ55" s="7" t="str">
        <f t="shared" si="22"/>
        <v/>
      </c>
      <c r="GK55" s="7" t="str">
        <f t="shared" si="23"/>
        <v/>
      </c>
      <c r="GL55" s="7" t="str">
        <f t="shared" si="24"/>
        <v/>
      </c>
      <c r="GM55" s="7" t="str">
        <f t="shared" si="25"/>
        <v/>
      </c>
      <c r="GN55" s="7" t="str">
        <f t="shared" si="26"/>
        <v/>
      </c>
      <c r="GO55" s="7">
        <f t="shared" si="27"/>
        <v>10</v>
      </c>
      <c r="GP55" s="7">
        <f t="shared" si="28"/>
        <v>13</v>
      </c>
      <c r="GQ55" s="7" t="str">
        <f t="shared" si="29"/>
        <v/>
      </c>
      <c r="GR55" s="7" t="str">
        <f t="shared" si="30"/>
        <v/>
      </c>
      <c r="GS55" s="7" t="str">
        <f t="shared" si="31"/>
        <v/>
      </c>
      <c r="GT55" s="7" t="str">
        <f t="shared" si="32"/>
        <v/>
      </c>
      <c r="GU55" s="7" t="str">
        <f t="shared" si="33"/>
        <v/>
      </c>
      <c r="GV55" s="7" t="str">
        <f t="shared" si="34"/>
        <v/>
      </c>
      <c r="GW55" s="7" t="str">
        <f t="shared" si="35"/>
        <v/>
      </c>
      <c r="GX55" s="7" t="str">
        <f t="shared" si="36"/>
        <v/>
      </c>
      <c r="GY55" s="7" t="str">
        <f t="shared" si="37"/>
        <v/>
      </c>
      <c r="GZ55" s="7" t="str">
        <f t="shared" si="38"/>
        <v/>
      </c>
      <c r="HA55" s="7" t="str">
        <f t="shared" si="39"/>
        <v/>
      </c>
      <c r="HB55" s="7" t="str">
        <f t="shared" si="40"/>
        <v/>
      </c>
      <c r="HC55" s="7" t="str">
        <f t="shared" si="41"/>
        <v/>
      </c>
      <c r="HD55" s="7" t="str">
        <f t="shared" si="42"/>
        <v/>
      </c>
      <c r="HE55" s="7" t="str">
        <f t="shared" si="43"/>
        <v/>
      </c>
      <c r="HF55" s="7" t="str">
        <f t="shared" si="44"/>
        <v/>
      </c>
      <c r="HG55" s="7" t="str">
        <f t="shared" si="45"/>
        <v/>
      </c>
      <c r="HH55" s="7" t="str">
        <f t="shared" si="46"/>
        <v/>
      </c>
      <c r="HI55" s="7" t="str">
        <f t="shared" si="47"/>
        <v/>
      </c>
      <c r="HJ55" s="7" t="str">
        <f t="shared" si="48"/>
        <v/>
      </c>
      <c r="HK55" s="7" t="str">
        <f t="shared" si="49"/>
        <v/>
      </c>
      <c r="HL55" s="7" t="str">
        <f t="shared" si="50"/>
        <v/>
      </c>
      <c r="HM55" s="7" t="str">
        <f t="shared" si="51"/>
        <v/>
      </c>
      <c r="HN55" s="7" t="str">
        <f t="shared" si="52"/>
        <v/>
      </c>
      <c r="HO55" s="7" t="str">
        <f t="shared" si="53"/>
        <v/>
      </c>
      <c r="HP55" s="7" t="str">
        <f t="shared" si="54"/>
        <v/>
      </c>
      <c r="HQ55" s="7" t="str">
        <f t="shared" si="55"/>
        <v/>
      </c>
      <c r="HR55" s="7" t="str">
        <f t="shared" si="56"/>
        <v/>
      </c>
      <c r="HS55" s="7" t="str">
        <f t="shared" si="57"/>
        <v/>
      </c>
      <c r="HT55" s="7" t="str">
        <f t="shared" si="58"/>
        <v/>
      </c>
      <c r="HU55" s="7" t="str">
        <f t="shared" si="59"/>
        <v/>
      </c>
      <c r="HV55" s="7" t="str">
        <f t="shared" si="60"/>
        <v/>
      </c>
      <c r="HW55" s="7" t="str">
        <f t="shared" si="61"/>
        <v/>
      </c>
      <c r="HX55" s="7" t="str">
        <f t="shared" si="62"/>
        <v/>
      </c>
      <c r="HY55" s="7" t="str">
        <f t="shared" si="63"/>
        <v/>
      </c>
      <c r="HZ55" s="7" t="str">
        <f t="shared" si="64"/>
        <v/>
      </c>
      <c r="IA55" s="7" t="str">
        <f t="shared" si="65"/>
        <v/>
      </c>
      <c r="IB55" s="7" t="str">
        <f t="shared" si="66"/>
        <v/>
      </c>
      <c r="IC55" s="7" t="str">
        <f t="shared" si="67"/>
        <v/>
      </c>
      <c r="ID55" s="7" t="str">
        <f t="shared" si="68"/>
        <v/>
      </c>
      <c r="IE55" s="7" t="str">
        <f t="shared" si="69"/>
        <v/>
      </c>
      <c r="IF55" s="7" t="str">
        <f t="shared" si="70"/>
        <v/>
      </c>
      <c r="IG55" s="7" t="str">
        <f t="shared" si="71"/>
        <v/>
      </c>
      <c r="IH55" s="7" t="str">
        <f t="shared" si="72"/>
        <v/>
      </c>
      <c r="II55" s="7" t="str">
        <f t="shared" si="73"/>
        <v/>
      </c>
      <c r="IJ55" s="7" t="str">
        <f t="shared" si="74"/>
        <v/>
      </c>
      <c r="IK55" s="7" t="str">
        <f t="shared" si="75"/>
        <v/>
      </c>
      <c r="IL55" s="7" t="str">
        <f t="shared" si="76"/>
        <v/>
      </c>
      <c r="IM55" s="7" t="str">
        <f t="shared" si="77"/>
        <v/>
      </c>
      <c r="IN55" s="7" t="str">
        <f t="shared" si="78"/>
        <v/>
      </c>
      <c r="IO55" s="7" t="str">
        <f t="shared" si="79"/>
        <v/>
      </c>
      <c r="IP55" s="7" t="str">
        <f t="shared" si="80"/>
        <v/>
      </c>
      <c r="IQ55" s="7" t="str">
        <f t="shared" si="81"/>
        <v/>
      </c>
      <c r="IR55" s="7" t="str">
        <f t="shared" si="82"/>
        <v/>
      </c>
      <c r="IS55" s="7" t="str">
        <f t="shared" si="83"/>
        <v/>
      </c>
      <c r="IT55" s="7" t="str">
        <f t="shared" si="84"/>
        <v/>
      </c>
      <c r="IU55" s="7" t="str">
        <f t="shared" si="85"/>
        <v/>
      </c>
      <c r="IV55" s="7" t="str">
        <f t="shared" si="86"/>
        <v/>
      </c>
      <c r="IW55" s="7" t="str">
        <f t="shared" si="87"/>
        <v/>
      </c>
      <c r="IX55" s="7" t="str">
        <f t="shared" si="88"/>
        <v/>
      </c>
      <c r="IY55" s="7" t="str">
        <f t="shared" si="89"/>
        <v/>
      </c>
      <c r="IZ55" s="7" t="str">
        <f t="shared" si="90"/>
        <v/>
      </c>
      <c r="JA55" s="7" t="str">
        <f t="shared" si="91"/>
        <v/>
      </c>
      <c r="JB55" s="7" t="str">
        <f t="shared" si="92"/>
        <v/>
      </c>
      <c r="JC55" s="7" t="str">
        <f t="shared" si="93"/>
        <v/>
      </c>
      <c r="JD55" s="7" t="str">
        <f t="shared" si="94"/>
        <v/>
      </c>
      <c r="JE55" s="7" t="str">
        <f t="shared" si="95"/>
        <v/>
      </c>
      <c r="JF55" s="7" t="str">
        <f t="shared" si="96"/>
        <v/>
      </c>
      <c r="JG55" s="7" t="str">
        <f t="shared" si="8"/>
        <v/>
      </c>
      <c r="JH55" s="7" t="str">
        <f t="shared" si="9"/>
        <v/>
      </c>
      <c r="JI55" s="7" t="str">
        <f t="shared" si="10"/>
        <v/>
      </c>
      <c r="JJ55" s="7" t="str">
        <f t="shared" si="11"/>
        <v/>
      </c>
      <c r="JK55" s="7" t="str">
        <f t="shared" si="12"/>
        <v/>
      </c>
      <c r="JL55" s="7" t="str">
        <f t="shared" si="13"/>
        <v/>
      </c>
      <c r="JM55" s="7" t="str">
        <f t="shared" si="14"/>
        <v/>
      </c>
      <c r="JN55" s="7" t="str">
        <f t="shared" si="15"/>
        <v/>
      </c>
      <c r="JO55" s="7" t="str">
        <f t="shared" si="16"/>
        <v/>
      </c>
      <c r="JP55" s="7" t="str">
        <f t="shared" si="17"/>
        <v/>
      </c>
      <c r="JQ55" s="7" t="str">
        <f t="shared" si="18"/>
        <v/>
      </c>
      <c r="JR55" s="7" t="str">
        <f t="shared" si="18"/>
        <v/>
      </c>
      <c r="JS55" s="7" t="str">
        <f t="shared" si="18"/>
        <v/>
      </c>
      <c r="JT55" s="28">
        <f t="shared" si="19"/>
        <v>23</v>
      </c>
    </row>
    <row r="56" spans="1:280" x14ac:dyDescent="0.2">
      <c r="A56" s="5" t="s">
        <v>451</v>
      </c>
      <c r="B56" s="46">
        <f t="shared" si="0"/>
        <v>1</v>
      </c>
      <c r="C56" s="46" t="s">
        <v>682</v>
      </c>
      <c r="D56" s="46" t="s">
        <v>682</v>
      </c>
      <c r="L56" s="7">
        <v>1</v>
      </c>
      <c r="CP56" s="5">
        <f t="shared" si="1"/>
        <v>1</v>
      </c>
      <c r="CT56" s="28">
        <f t="shared" si="2"/>
        <v>1</v>
      </c>
      <c r="GG56" s="5">
        <f t="shared" si="3"/>
        <v>0</v>
      </c>
      <c r="GH56" s="7" t="str">
        <f t="shared" si="20"/>
        <v/>
      </c>
      <c r="GI56" s="7" t="str">
        <f t="shared" si="21"/>
        <v/>
      </c>
      <c r="GJ56" s="7" t="str">
        <f t="shared" si="22"/>
        <v/>
      </c>
      <c r="GK56" s="7" t="str">
        <f t="shared" si="23"/>
        <v/>
      </c>
      <c r="GL56" s="7" t="str">
        <f t="shared" si="24"/>
        <v/>
      </c>
      <c r="GM56" s="7" t="str">
        <f t="shared" si="25"/>
        <v/>
      </c>
      <c r="GN56" s="7" t="str">
        <f t="shared" si="26"/>
        <v/>
      </c>
      <c r="GO56" s="7">
        <f t="shared" si="27"/>
        <v>1</v>
      </c>
      <c r="GP56" s="7" t="str">
        <f t="shared" si="28"/>
        <v/>
      </c>
      <c r="GQ56" s="7" t="str">
        <f t="shared" si="29"/>
        <v/>
      </c>
      <c r="GR56" s="7" t="str">
        <f t="shared" si="30"/>
        <v/>
      </c>
      <c r="GS56" s="7" t="str">
        <f t="shared" si="31"/>
        <v/>
      </c>
      <c r="GT56" s="7" t="str">
        <f t="shared" si="32"/>
        <v/>
      </c>
      <c r="GU56" s="7" t="str">
        <f t="shared" si="33"/>
        <v/>
      </c>
      <c r="GV56" s="7" t="str">
        <f t="shared" si="34"/>
        <v/>
      </c>
      <c r="GW56" s="7" t="str">
        <f t="shared" si="35"/>
        <v/>
      </c>
      <c r="GX56" s="7" t="str">
        <f t="shared" si="36"/>
        <v/>
      </c>
      <c r="GY56" s="7" t="str">
        <f t="shared" si="37"/>
        <v/>
      </c>
      <c r="GZ56" s="7" t="str">
        <f t="shared" si="38"/>
        <v/>
      </c>
      <c r="HA56" s="7" t="str">
        <f t="shared" si="39"/>
        <v/>
      </c>
      <c r="HB56" s="7" t="str">
        <f t="shared" si="40"/>
        <v/>
      </c>
      <c r="HC56" s="7" t="str">
        <f t="shared" si="41"/>
        <v/>
      </c>
      <c r="HD56" s="7" t="str">
        <f t="shared" si="42"/>
        <v/>
      </c>
      <c r="HE56" s="7" t="str">
        <f t="shared" si="43"/>
        <v/>
      </c>
      <c r="HF56" s="7" t="str">
        <f t="shared" si="44"/>
        <v/>
      </c>
      <c r="HG56" s="7" t="str">
        <f t="shared" si="45"/>
        <v/>
      </c>
      <c r="HH56" s="7" t="str">
        <f t="shared" si="46"/>
        <v/>
      </c>
      <c r="HI56" s="7" t="str">
        <f t="shared" si="47"/>
        <v/>
      </c>
      <c r="HJ56" s="7" t="str">
        <f t="shared" si="48"/>
        <v/>
      </c>
      <c r="HK56" s="7" t="str">
        <f t="shared" si="49"/>
        <v/>
      </c>
      <c r="HL56" s="7" t="str">
        <f t="shared" si="50"/>
        <v/>
      </c>
      <c r="HM56" s="7" t="str">
        <f t="shared" si="51"/>
        <v/>
      </c>
      <c r="HN56" s="7" t="str">
        <f t="shared" si="52"/>
        <v/>
      </c>
      <c r="HO56" s="7" t="str">
        <f t="shared" si="53"/>
        <v/>
      </c>
      <c r="HP56" s="7" t="str">
        <f t="shared" si="54"/>
        <v/>
      </c>
      <c r="HQ56" s="7" t="str">
        <f t="shared" si="55"/>
        <v/>
      </c>
      <c r="HR56" s="7" t="str">
        <f t="shared" si="56"/>
        <v/>
      </c>
      <c r="HS56" s="7" t="str">
        <f t="shared" si="57"/>
        <v/>
      </c>
      <c r="HT56" s="7" t="str">
        <f t="shared" si="58"/>
        <v/>
      </c>
      <c r="HU56" s="7" t="str">
        <f t="shared" si="59"/>
        <v/>
      </c>
      <c r="HV56" s="7" t="str">
        <f t="shared" si="60"/>
        <v/>
      </c>
      <c r="HW56" s="7" t="str">
        <f t="shared" si="61"/>
        <v/>
      </c>
      <c r="HX56" s="7" t="str">
        <f t="shared" si="62"/>
        <v/>
      </c>
      <c r="HY56" s="7" t="str">
        <f t="shared" si="63"/>
        <v/>
      </c>
      <c r="HZ56" s="7" t="str">
        <f t="shared" si="64"/>
        <v/>
      </c>
      <c r="IA56" s="7" t="str">
        <f t="shared" si="65"/>
        <v/>
      </c>
      <c r="IB56" s="7" t="str">
        <f t="shared" si="66"/>
        <v/>
      </c>
      <c r="IC56" s="7" t="str">
        <f t="shared" si="67"/>
        <v/>
      </c>
      <c r="ID56" s="7" t="str">
        <f t="shared" si="68"/>
        <v/>
      </c>
      <c r="IE56" s="7" t="str">
        <f t="shared" si="69"/>
        <v/>
      </c>
      <c r="IF56" s="7" t="str">
        <f t="shared" si="70"/>
        <v/>
      </c>
      <c r="IG56" s="7" t="str">
        <f t="shared" si="71"/>
        <v/>
      </c>
      <c r="IH56" s="7" t="str">
        <f t="shared" si="72"/>
        <v/>
      </c>
      <c r="II56" s="7" t="str">
        <f t="shared" si="73"/>
        <v/>
      </c>
      <c r="IJ56" s="7" t="str">
        <f t="shared" si="74"/>
        <v/>
      </c>
      <c r="IK56" s="7" t="str">
        <f t="shared" si="75"/>
        <v/>
      </c>
      <c r="IL56" s="7" t="str">
        <f t="shared" si="76"/>
        <v/>
      </c>
      <c r="IM56" s="7" t="str">
        <f t="shared" si="77"/>
        <v/>
      </c>
      <c r="IN56" s="7" t="str">
        <f t="shared" si="78"/>
        <v/>
      </c>
      <c r="IO56" s="7" t="str">
        <f t="shared" si="79"/>
        <v/>
      </c>
      <c r="IP56" s="7" t="str">
        <f t="shared" si="80"/>
        <v/>
      </c>
      <c r="IQ56" s="7" t="str">
        <f t="shared" si="81"/>
        <v/>
      </c>
      <c r="IR56" s="7" t="str">
        <f t="shared" si="82"/>
        <v/>
      </c>
      <c r="IS56" s="7" t="str">
        <f t="shared" si="83"/>
        <v/>
      </c>
      <c r="IT56" s="7" t="str">
        <f t="shared" si="84"/>
        <v/>
      </c>
      <c r="IU56" s="7" t="str">
        <f t="shared" si="85"/>
        <v/>
      </c>
      <c r="IV56" s="7" t="str">
        <f t="shared" si="86"/>
        <v/>
      </c>
      <c r="IW56" s="7" t="str">
        <f t="shared" si="87"/>
        <v/>
      </c>
      <c r="IX56" s="7" t="str">
        <f t="shared" si="88"/>
        <v/>
      </c>
      <c r="IY56" s="7" t="str">
        <f t="shared" si="89"/>
        <v/>
      </c>
      <c r="IZ56" s="7" t="str">
        <f t="shared" si="90"/>
        <v/>
      </c>
      <c r="JA56" s="7" t="str">
        <f t="shared" si="91"/>
        <v/>
      </c>
      <c r="JB56" s="7" t="str">
        <f t="shared" si="92"/>
        <v/>
      </c>
      <c r="JC56" s="7" t="str">
        <f t="shared" si="93"/>
        <v/>
      </c>
      <c r="JD56" s="7" t="str">
        <f t="shared" si="94"/>
        <v/>
      </c>
      <c r="JE56" s="7" t="str">
        <f t="shared" si="95"/>
        <v/>
      </c>
      <c r="JF56" s="7" t="str">
        <f t="shared" si="96"/>
        <v/>
      </c>
      <c r="JG56" s="7" t="str">
        <f t="shared" si="8"/>
        <v/>
      </c>
      <c r="JH56" s="7" t="str">
        <f t="shared" si="9"/>
        <v/>
      </c>
      <c r="JI56" s="7" t="str">
        <f t="shared" si="10"/>
        <v/>
      </c>
      <c r="JJ56" s="7" t="str">
        <f t="shared" si="11"/>
        <v/>
      </c>
      <c r="JK56" s="7" t="str">
        <f t="shared" si="12"/>
        <v/>
      </c>
      <c r="JL56" s="7" t="str">
        <f t="shared" si="13"/>
        <v/>
      </c>
      <c r="JM56" s="7" t="str">
        <f t="shared" si="14"/>
        <v/>
      </c>
      <c r="JN56" s="7" t="str">
        <f t="shared" si="15"/>
        <v/>
      </c>
      <c r="JO56" s="7" t="str">
        <f t="shared" si="16"/>
        <v/>
      </c>
      <c r="JP56" s="7" t="str">
        <f t="shared" si="17"/>
        <v/>
      </c>
      <c r="JQ56" s="7" t="str">
        <f t="shared" si="18"/>
        <v/>
      </c>
      <c r="JR56" s="7" t="str">
        <f t="shared" si="18"/>
        <v/>
      </c>
      <c r="JS56" s="7" t="str">
        <f t="shared" si="18"/>
        <v/>
      </c>
      <c r="JT56" s="28">
        <f t="shared" si="19"/>
        <v>1</v>
      </c>
    </row>
    <row r="57" spans="1:280" x14ac:dyDescent="0.2">
      <c r="A57" s="5" t="s">
        <v>452</v>
      </c>
      <c r="B57" s="46">
        <f t="shared" si="0"/>
        <v>2</v>
      </c>
      <c r="C57" s="46" t="s">
        <v>682</v>
      </c>
      <c r="D57" s="46" t="s">
        <v>453</v>
      </c>
      <c r="L57" s="7">
        <v>5</v>
      </c>
      <c r="O57" s="7">
        <v>1</v>
      </c>
      <c r="CP57" s="5">
        <f t="shared" si="1"/>
        <v>6</v>
      </c>
      <c r="CQ57" s="7">
        <v>1</v>
      </c>
      <c r="CT57" s="28">
        <f t="shared" si="2"/>
        <v>7</v>
      </c>
      <c r="DE57" s="7">
        <v>1</v>
      </c>
      <c r="GG57" s="5">
        <f t="shared" si="3"/>
        <v>1</v>
      </c>
      <c r="GH57" s="7" t="str">
        <f t="shared" si="20"/>
        <v/>
      </c>
      <c r="GI57" s="7" t="str">
        <f t="shared" si="21"/>
        <v/>
      </c>
      <c r="GJ57" s="7" t="str">
        <f t="shared" si="22"/>
        <v/>
      </c>
      <c r="GK57" s="7" t="str">
        <f t="shared" si="23"/>
        <v/>
      </c>
      <c r="GL57" s="7" t="str">
        <f t="shared" si="24"/>
        <v/>
      </c>
      <c r="GM57" s="7" t="str">
        <f t="shared" si="25"/>
        <v/>
      </c>
      <c r="GN57" s="7" t="str">
        <f t="shared" si="26"/>
        <v/>
      </c>
      <c r="GO57" s="7">
        <f t="shared" si="27"/>
        <v>5</v>
      </c>
      <c r="GP57" s="7" t="str">
        <f t="shared" si="28"/>
        <v/>
      </c>
      <c r="GQ57" s="7" t="str">
        <f t="shared" si="29"/>
        <v/>
      </c>
      <c r="GR57" s="7">
        <f t="shared" si="30"/>
        <v>1</v>
      </c>
      <c r="GS57" s="7">
        <f t="shared" si="31"/>
        <v>1</v>
      </c>
      <c r="GT57" s="7" t="str">
        <f t="shared" si="32"/>
        <v/>
      </c>
      <c r="GU57" s="7" t="str">
        <f t="shared" si="33"/>
        <v/>
      </c>
      <c r="GV57" s="7" t="str">
        <f t="shared" si="34"/>
        <v/>
      </c>
      <c r="GW57" s="7" t="str">
        <f t="shared" si="35"/>
        <v/>
      </c>
      <c r="GX57" s="7" t="str">
        <f t="shared" si="36"/>
        <v/>
      </c>
      <c r="GY57" s="7" t="str">
        <f t="shared" si="37"/>
        <v/>
      </c>
      <c r="GZ57" s="7" t="str">
        <f t="shared" si="38"/>
        <v/>
      </c>
      <c r="HA57" s="7" t="str">
        <f t="shared" si="39"/>
        <v/>
      </c>
      <c r="HB57" s="7" t="str">
        <f t="shared" si="40"/>
        <v/>
      </c>
      <c r="HC57" s="7" t="str">
        <f t="shared" si="41"/>
        <v/>
      </c>
      <c r="HD57" s="7" t="str">
        <f t="shared" si="42"/>
        <v/>
      </c>
      <c r="HE57" s="7" t="str">
        <f t="shared" si="43"/>
        <v/>
      </c>
      <c r="HF57" s="7" t="str">
        <f t="shared" si="44"/>
        <v/>
      </c>
      <c r="HG57" s="7" t="str">
        <f t="shared" si="45"/>
        <v/>
      </c>
      <c r="HH57" s="7" t="str">
        <f t="shared" si="46"/>
        <v/>
      </c>
      <c r="HI57" s="7" t="str">
        <f t="shared" si="47"/>
        <v/>
      </c>
      <c r="HJ57" s="7" t="str">
        <f t="shared" si="48"/>
        <v/>
      </c>
      <c r="HK57" s="7" t="str">
        <f t="shared" si="49"/>
        <v/>
      </c>
      <c r="HL57" s="7" t="str">
        <f t="shared" si="50"/>
        <v/>
      </c>
      <c r="HM57" s="7" t="str">
        <f t="shared" si="51"/>
        <v/>
      </c>
      <c r="HN57" s="7" t="str">
        <f t="shared" si="52"/>
        <v/>
      </c>
      <c r="HO57" s="7" t="str">
        <f t="shared" si="53"/>
        <v/>
      </c>
      <c r="HP57" s="7" t="str">
        <f t="shared" si="54"/>
        <v/>
      </c>
      <c r="HQ57" s="7" t="str">
        <f t="shared" si="55"/>
        <v/>
      </c>
      <c r="HR57" s="7" t="str">
        <f t="shared" si="56"/>
        <v/>
      </c>
      <c r="HS57" s="7" t="str">
        <f t="shared" si="57"/>
        <v/>
      </c>
      <c r="HT57" s="7" t="str">
        <f t="shared" si="58"/>
        <v/>
      </c>
      <c r="HU57" s="7" t="str">
        <f t="shared" si="59"/>
        <v/>
      </c>
      <c r="HV57" s="7" t="str">
        <f t="shared" si="60"/>
        <v/>
      </c>
      <c r="HW57" s="7" t="str">
        <f t="shared" si="61"/>
        <v/>
      </c>
      <c r="HX57" s="7" t="str">
        <f t="shared" si="62"/>
        <v/>
      </c>
      <c r="HY57" s="7" t="str">
        <f t="shared" si="63"/>
        <v/>
      </c>
      <c r="HZ57" s="7" t="str">
        <f t="shared" si="64"/>
        <v/>
      </c>
      <c r="IA57" s="7" t="str">
        <f t="shared" si="65"/>
        <v/>
      </c>
      <c r="IB57" s="7" t="str">
        <f t="shared" si="66"/>
        <v/>
      </c>
      <c r="IC57" s="7" t="str">
        <f t="shared" si="67"/>
        <v/>
      </c>
      <c r="ID57" s="7" t="str">
        <f t="shared" si="68"/>
        <v/>
      </c>
      <c r="IE57" s="7" t="str">
        <f t="shared" si="69"/>
        <v/>
      </c>
      <c r="IF57" s="7" t="str">
        <f t="shared" si="70"/>
        <v/>
      </c>
      <c r="IG57" s="7" t="str">
        <f t="shared" si="71"/>
        <v/>
      </c>
      <c r="IH57" s="7" t="str">
        <f t="shared" si="72"/>
        <v/>
      </c>
      <c r="II57" s="7" t="str">
        <f t="shared" si="73"/>
        <v/>
      </c>
      <c r="IJ57" s="7" t="str">
        <f t="shared" si="74"/>
        <v/>
      </c>
      <c r="IK57" s="7" t="str">
        <f t="shared" si="75"/>
        <v/>
      </c>
      <c r="IL57" s="7" t="str">
        <f t="shared" si="76"/>
        <v/>
      </c>
      <c r="IM57" s="7" t="str">
        <f t="shared" si="77"/>
        <v/>
      </c>
      <c r="IN57" s="7" t="str">
        <f t="shared" si="78"/>
        <v/>
      </c>
      <c r="IO57" s="7" t="str">
        <f t="shared" si="79"/>
        <v/>
      </c>
      <c r="IP57" s="7" t="str">
        <f t="shared" si="80"/>
        <v/>
      </c>
      <c r="IQ57" s="7" t="str">
        <f t="shared" si="81"/>
        <v/>
      </c>
      <c r="IR57" s="7" t="str">
        <f t="shared" si="82"/>
        <v/>
      </c>
      <c r="IS57" s="7" t="str">
        <f t="shared" si="83"/>
        <v/>
      </c>
      <c r="IT57" s="7" t="str">
        <f t="shared" si="84"/>
        <v/>
      </c>
      <c r="IU57" s="7" t="str">
        <f t="shared" si="85"/>
        <v/>
      </c>
      <c r="IV57" s="7" t="str">
        <f t="shared" si="86"/>
        <v/>
      </c>
      <c r="IW57" s="7" t="str">
        <f t="shared" si="87"/>
        <v/>
      </c>
      <c r="IX57" s="7" t="str">
        <f t="shared" si="88"/>
        <v/>
      </c>
      <c r="IY57" s="7" t="str">
        <f t="shared" si="89"/>
        <v/>
      </c>
      <c r="IZ57" s="7" t="str">
        <f t="shared" si="90"/>
        <v/>
      </c>
      <c r="JA57" s="7" t="str">
        <f t="shared" si="91"/>
        <v/>
      </c>
      <c r="JB57" s="7" t="str">
        <f t="shared" si="92"/>
        <v/>
      </c>
      <c r="JC57" s="7" t="str">
        <f t="shared" si="93"/>
        <v/>
      </c>
      <c r="JD57" s="7" t="str">
        <f t="shared" si="94"/>
        <v/>
      </c>
      <c r="JE57" s="7" t="str">
        <f t="shared" si="95"/>
        <v/>
      </c>
      <c r="JF57" s="7" t="str">
        <f t="shared" si="96"/>
        <v/>
      </c>
      <c r="JG57" s="7" t="str">
        <f t="shared" si="8"/>
        <v/>
      </c>
      <c r="JH57" s="7" t="str">
        <f t="shared" si="9"/>
        <v/>
      </c>
      <c r="JI57" s="7" t="str">
        <f t="shared" si="10"/>
        <v/>
      </c>
      <c r="JJ57" s="7" t="str">
        <f t="shared" si="11"/>
        <v/>
      </c>
      <c r="JK57" s="7" t="str">
        <f t="shared" si="12"/>
        <v/>
      </c>
      <c r="JL57" s="7" t="str">
        <f t="shared" si="13"/>
        <v/>
      </c>
      <c r="JM57" s="7" t="str">
        <f t="shared" si="14"/>
        <v/>
      </c>
      <c r="JN57" s="7" t="str">
        <f t="shared" si="15"/>
        <v/>
      </c>
      <c r="JO57" s="7" t="str">
        <f t="shared" si="16"/>
        <v/>
      </c>
      <c r="JP57" s="7" t="str">
        <f t="shared" si="17"/>
        <v/>
      </c>
      <c r="JQ57" s="7" t="str">
        <f t="shared" si="18"/>
        <v/>
      </c>
      <c r="JR57" s="7" t="str">
        <f t="shared" si="18"/>
        <v/>
      </c>
      <c r="JS57" s="7" t="str">
        <f t="shared" si="18"/>
        <v/>
      </c>
      <c r="JT57" s="28">
        <f t="shared" si="19"/>
        <v>7</v>
      </c>
    </row>
    <row r="58" spans="1:280" x14ac:dyDescent="0.2">
      <c r="A58" s="5" t="s">
        <v>454</v>
      </c>
      <c r="B58" s="46">
        <f t="shared" si="0"/>
        <v>1</v>
      </c>
      <c r="C58" s="46" t="s">
        <v>682</v>
      </c>
      <c r="D58" s="46" t="s">
        <v>682</v>
      </c>
      <c r="L58" s="7">
        <v>24</v>
      </c>
      <c r="CP58" s="5">
        <f t="shared" si="1"/>
        <v>24</v>
      </c>
      <c r="CQ58" s="7">
        <v>4</v>
      </c>
      <c r="CT58" s="28">
        <f t="shared" si="2"/>
        <v>28</v>
      </c>
      <c r="DB58" s="7">
        <v>4</v>
      </c>
      <c r="GG58" s="5">
        <f t="shared" si="3"/>
        <v>4</v>
      </c>
      <c r="GH58" s="7" t="str">
        <f t="shared" si="20"/>
        <v/>
      </c>
      <c r="GI58" s="7" t="str">
        <f t="shared" si="21"/>
        <v/>
      </c>
      <c r="GJ58" s="7" t="str">
        <f t="shared" si="22"/>
        <v/>
      </c>
      <c r="GK58" s="7" t="str">
        <f t="shared" si="23"/>
        <v/>
      </c>
      <c r="GL58" s="7" t="str">
        <f t="shared" si="24"/>
        <v/>
      </c>
      <c r="GM58" s="7" t="str">
        <f t="shared" si="25"/>
        <v/>
      </c>
      <c r="GN58" s="7" t="str">
        <f t="shared" si="26"/>
        <v/>
      </c>
      <c r="GO58" s="7">
        <f t="shared" si="27"/>
        <v>28</v>
      </c>
      <c r="GP58" s="7" t="str">
        <f t="shared" si="28"/>
        <v/>
      </c>
      <c r="GQ58" s="7" t="str">
        <f t="shared" si="29"/>
        <v/>
      </c>
      <c r="GR58" s="7" t="str">
        <f t="shared" si="30"/>
        <v/>
      </c>
      <c r="GS58" s="7" t="str">
        <f t="shared" si="31"/>
        <v/>
      </c>
      <c r="GT58" s="7" t="str">
        <f t="shared" si="32"/>
        <v/>
      </c>
      <c r="GU58" s="7" t="str">
        <f t="shared" si="33"/>
        <v/>
      </c>
      <c r="GV58" s="7" t="str">
        <f t="shared" si="34"/>
        <v/>
      </c>
      <c r="GW58" s="7" t="str">
        <f t="shared" si="35"/>
        <v/>
      </c>
      <c r="GX58" s="7" t="str">
        <f t="shared" si="36"/>
        <v/>
      </c>
      <c r="GY58" s="7" t="str">
        <f t="shared" si="37"/>
        <v/>
      </c>
      <c r="GZ58" s="7" t="str">
        <f t="shared" si="38"/>
        <v/>
      </c>
      <c r="HA58" s="7" t="str">
        <f t="shared" si="39"/>
        <v/>
      </c>
      <c r="HB58" s="7" t="str">
        <f t="shared" si="40"/>
        <v/>
      </c>
      <c r="HC58" s="7" t="str">
        <f t="shared" si="41"/>
        <v/>
      </c>
      <c r="HD58" s="7" t="str">
        <f t="shared" si="42"/>
        <v/>
      </c>
      <c r="HE58" s="7" t="str">
        <f t="shared" si="43"/>
        <v/>
      </c>
      <c r="HF58" s="7" t="str">
        <f t="shared" si="44"/>
        <v/>
      </c>
      <c r="HG58" s="7" t="str">
        <f t="shared" si="45"/>
        <v/>
      </c>
      <c r="HH58" s="7" t="str">
        <f t="shared" si="46"/>
        <v/>
      </c>
      <c r="HI58" s="7" t="str">
        <f t="shared" si="47"/>
        <v/>
      </c>
      <c r="HJ58" s="7" t="str">
        <f t="shared" si="48"/>
        <v/>
      </c>
      <c r="HK58" s="7" t="str">
        <f t="shared" si="49"/>
        <v/>
      </c>
      <c r="HL58" s="7" t="str">
        <f t="shared" si="50"/>
        <v/>
      </c>
      <c r="HM58" s="7" t="str">
        <f t="shared" si="51"/>
        <v/>
      </c>
      <c r="HN58" s="7" t="str">
        <f t="shared" si="52"/>
        <v/>
      </c>
      <c r="HO58" s="7" t="str">
        <f t="shared" si="53"/>
        <v/>
      </c>
      <c r="HP58" s="7" t="str">
        <f t="shared" si="54"/>
        <v/>
      </c>
      <c r="HQ58" s="7" t="str">
        <f t="shared" si="55"/>
        <v/>
      </c>
      <c r="HR58" s="7" t="str">
        <f t="shared" si="56"/>
        <v/>
      </c>
      <c r="HS58" s="7" t="str">
        <f t="shared" si="57"/>
        <v/>
      </c>
      <c r="HT58" s="7" t="str">
        <f t="shared" si="58"/>
        <v/>
      </c>
      <c r="HU58" s="7" t="str">
        <f t="shared" si="59"/>
        <v/>
      </c>
      <c r="HV58" s="7" t="str">
        <f t="shared" si="60"/>
        <v/>
      </c>
      <c r="HW58" s="7" t="str">
        <f t="shared" si="61"/>
        <v/>
      </c>
      <c r="HX58" s="7" t="str">
        <f t="shared" si="62"/>
        <v/>
      </c>
      <c r="HY58" s="7" t="str">
        <f t="shared" si="63"/>
        <v/>
      </c>
      <c r="HZ58" s="7" t="str">
        <f t="shared" si="64"/>
        <v/>
      </c>
      <c r="IA58" s="7" t="str">
        <f t="shared" si="65"/>
        <v/>
      </c>
      <c r="IB58" s="7" t="str">
        <f t="shared" si="66"/>
        <v/>
      </c>
      <c r="IC58" s="7" t="str">
        <f t="shared" si="67"/>
        <v/>
      </c>
      <c r="ID58" s="7" t="str">
        <f t="shared" si="68"/>
        <v/>
      </c>
      <c r="IE58" s="7" t="str">
        <f t="shared" si="69"/>
        <v/>
      </c>
      <c r="IF58" s="7" t="str">
        <f t="shared" si="70"/>
        <v/>
      </c>
      <c r="IG58" s="7" t="str">
        <f t="shared" si="71"/>
        <v/>
      </c>
      <c r="IH58" s="7" t="str">
        <f t="shared" si="72"/>
        <v/>
      </c>
      <c r="II58" s="7" t="str">
        <f t="shared" si="73"/>
        <v/>
      </c>
      <c r="IJ58" s="7" t="str">
        <f t="shared" si="74"/>
        <v/>
      </c>
      <c r="IK58" s="7" t="str">
        <f t="shared" si="75"/>
        <v/>
      </c>
      <c r="IL58" s="7" t="str">
        <f t="shared" si="76"/>
        <v/>
      </c>
      <c r="IM58" s="7" t="str">
        <f t="shared" si="77"/>
        <v/>
      </c>
      <c r="IN58" s="7" t="str">
        <f t="shared" si="78"/>
        <v/>
      </c>
      <c r="IO58" s="7" t="str">
        <f t="shared" si="79"/>
        <v/>
      </c>
      <c r="IP58" s="7" t="str">
        <f t="shared" si="80"/>
        <v/>
      </c>
      <c r="IQ58" s="7" t="str">
        <f t="shared" si="81"/>
        <v/>
      </c>
      <c r="IR58" s="7" t="str">
        <f t="shared" si="82"/>
        <v/>
      </c>
      <c r="IS58" s="7" t="str">
        <f t="shared" si="83"/>
        <v/>
      </c>
      <c r="IT58" s="7" t="str">
        <f t="shared" si="84"/>
        <v/>
      </c>
      <c r="IU58" s="7" t="str">
        <f t="shared" si="85"/>
        <v/>
      </c>
      <c r="IV58" s="7" t="str">
        <f t="shared" si="86"/>
        <v/>
      </c>
      <c r="IW58" s="7" t="str">
        <f t="shared" si="87"/>
        <v/>
      </c>
      <c r="IX58" s="7" t="str">
        <f t="shared" si="88"/>
        <v/>
      </c>
      <c r="IY58" s="7" t="str">
        <f t="shared" si="89"/>
        <v/>
      </c>
      <c r="IZ58" s="7" t="str">
        <f t="shared" si="90"/>
        <v/>
      </c>
      <c r="JA58" s="7" t="str">
        <f t="shared" si="91"/>
        <v/>
      </c>
      <c r="JB58" s="7" t="str">
        <f t="shared" si="92"/>
        <v/>
      </c>
      <c r="JC58" s="7" t="str">
        <f t="shared" si="93"/>
        <v/>
      </c>
      <c r="JD58" s="7" t="str">
        <f t="shared" si="94"/>
        <v/>
      </c>
      <c r="JE58" s="7" t="str">
        <f t="shared" si="95"/>
        <v/>
      </c>
      <c r="JF58" s="7" t="str">
        <f t="shared" si="96"/>
        <v/>
      </c>
      <c r="JG58" s="7" t="str">
        <f t="shared" si="8"/>
        <v/>
      </c>
      <c r="JH58" s="7" t="str">
        <f t="shared" si="9"/>
        <v/>
      </c>
      <c r="JI58" s="7" t="str">
        <f t="shared" si="10"/>
        <v/>
      </c>
      <c r="JJ58" s="7" t="str">
        <f t="shared" si="11"/>
        <v/>
      </c>
      <c r="JK58" s="7" t="str">
        <f t="shared" si="12"/>
        <v/>
      </c>
      <c r="JL58" s="7" t="str">
        <f t="shared" si="13"/>
        <v/>
      </c>
      <c r="JM58" s="7" t="str">
        <f t="shared" si="14"/>
        <v/>
      </c>
      <c r="JN58" s="7" t="str">
        <f t="shared" si="15"/>
        <v/>
      </c>
      <c r="JO58" s="7" t="str">
        <f t="shared" si="16"/>
        <v/>
      </c>
      <c r="JP58" s="7" t="str">
        <f t="shared" si="17"/>
        <v/>
      </c>
      <c r="JQ58" s="7" t="str">
        <f t="shared" si="18"/>
        <v/>
      </c>
      <c r="JR58" s="7" t="str">
        <f t="shared" si="18"/>
        <v/>
      </c>
      <c r="JS58" s="7" t="str">
        <f t="shared" si="18"/>
        <v/>
      </c>
      <c r="JT58" s="28">
        <f t="shared" si="19"/>
        <v>28</v>
      </c>
    </row>
    <row r="59" spans="1:280" x14ac:dyDescent="0.2">
      <c r="A59" s="5" t="s">
        <v>2291</v>
      </c>
      <c r="B59" s="46">
        <f t="shared" si="0"/>
        <v>3</v>
      </c>
      <c r="C59" s="46" t="s">
        <v>682</v>
      </c>
      <c r="D59" s="46" t="s">
        <v>3253</v>
      </c>
      <c r="L59" s="7">
        <v>3</v>
      </c>
      <c r="M59" s="7">
        <v>7</v>
      </c>
      <c r="N59" s="7">
        <v>6</v>
      </c>
      <c r="CP59" s="5">
        <f t="shared" si="1"/>
        <v>16</v>
      </c>
      <c r="CQ59" s="7">
        <v>3</v>
      </c>
      <c r="CT59" s="28">
        <f t="shared" si="2"/>
        <v>19</v>
      </c>
      <c r="DE59" s="7">
        <v>3</v>
      </c>
      <c r="GG59" s="5">
        <f t="shared" si="3"/>
        <v>3</v>
      </c>
      <c r="GH59" s="7" t="str">
        <f t="shared" si="20"/>
        <v/>
      </c>
      <c r="GI59" s="7" t="str">
        <f t="shared" si="21"/>
        <v/>
      </c>
      <c r="GJ59" s="7" t="str">
        <f t="shared" si="22"/>
        <v/>
      </c>
      <c r="GK59" s="7" t="str">
        <f t="shared" si="23"/>
        <v/>
      </c>
      <c r="GL59" s="7" t="str">
        <f t="shared" si="24"/>
        <v/>
      </c>
      <c r="GM59" s="7" t="str">
        <f t="shared" si="25"/>
        <v/>
      </c>
      <c r="GN59" s="7" t="str">
        <f t="shared" si="26"/>
        <v/>
      </c>
      <c r="GO59" s="7">
        <f t="shared" si="27"/>
        <v>3</v>
      </c>
      <c r="GP59" s="7">
        <f t="shared" si="28"/>
        <v>7</v>
      </c>
      <c r="GQ59" s="7">
        <f t="shared" si="29"/>
        <v>6</v>
      </c>
      <c r="GR59" s="7">
        <f t="shared" si="30"/>
        <v>3</v>
      </c>
      <c r="GS59" s="7" t="str">
        <f t="shared" si="31"/>
        <v/>
      </c>
      <c r="GT59" s="7" t="str">
        <f t="shared" si="32"/>
        <v/>
      </c>
      <c r="GU59" s="7" t="str">
        <f t="shared" si="33"/>
        <v/>
      </c>
      <c r="GV59" s="7" t="str">
        <f t="shared" si="34"/>
        <v/>
      </c>
      <c r="GW59" s="7" t="str">
        <f t="shared" si="35"/>
        <v/>
      </c>
      <c r="GX59" s="7" t="str">
        <f t="shared" si="36"/>
        <v/>
      </c>
      <c r="GY59" s="7" t="str">
        <f t="shared" si="37"/>
        <v/>
      </c>
      <c r="GZ59" s="7" t="str">
        <f t="shared" si="38"/>
        <v/>
      </c>
      <c r="HA59" s="7" t="str">
        <f t="shared" si="39"/>
        <v/>
      </c>
      <c r="HB59" s="7" t="str">
        <f t="shared" si="40"/>
        <v/>
      </c>
      <c r="HC59" s="7" t="str">
        <f t="shared" si="41"/>
        <v/>
      </c>
      <c r="HD59" s="7" t="str">
        <f t="shared" si="42"/>
        <v/>
      </c>
      <c r="HE59" s="7" t="str">
        <f t="shared" si="43"/>
        <v/>
      </c>
      <c r="HF59" s="7" t="str">
        <f t="shared" si="44"/>
        <v/>
      </c>
      <c r="HG59" s="7" t="str">
        <f t="shared" si="45"/>
        <v/>
      </c>
      <c r="HH59" s="7" t="str">
        <f t="shared" si="46"/>
        <v/>
      </c>
      <c r="HI59" s="7" t="str">
        <f t="shared" si="47"/>
        <v/>
      </c>
      <c r="HJ59" s="7" t="str">
        <f t="shared" si="48"/>
        <v/>
      </c>
      <c r="HK59" s="7" t="str">
        <f t="shared" si="49"/>
        <v/>
      </c>
      <c r="HL59" s="7" t="str">
        <f t="shared" si="50"/>
        <v/>
      </c>
      <c r="HM59" s="7" t="str">
        <f t="shared" si="51"/>
        <v/>
      </c>
      <c r="HN59" s="7" t="str">
        <f t="shared" si="52"/>
        <v/>
      </c>
      <c r="HO59" s="7" t="str">
        <f t="shared" si="53"/>
        <v/>
      </c>
      <c r="HP59" s="7" t="str">
        <f t="shared" si="54"/>
        <v/>
      </c>
      <c r="HQ59" s="7" t="str">
        <f t="shared" si="55"/>
        <v/>
      </c>
      <c r="HR59" s="7" t="str">
        <f t="shared" si="56"/>
        <v/>
      </c>
      <c r="HS59" s="7" t="str">
        <f t="shared" si="57"/>
        <v/>
      </c>
      <c r="HT59" s="7" t="str">
        <f t="shared" si="58"/>
        <v/>
      </c>
      <c r="HU59" s="7" t="str">
        <f t="shared" si="59"/>
        <v/>
      </c>
      <c r="HV59" s="7" t="str">
        <f t="shared" si="60"/>
        <v/>
      </c>
      <c r="HW59" s="7" t="str">
        <f t="shared" si="61"/>
        <v/>
      </c>
      <c r="HX59" s="7" t="str">
        <f t="shared" si="62"/>
        <v/>
      </c>
      <c r="HY59" s="7" t="str">
        <f t="shared" si="63"/>
        <v/>
      </c>
      <c r="HZ59" s="7" t="str">
        <f t="shared" si="64"/>
        <v/>
      </c>
      <c r="IA59" s="7" t="str">
        <f t="shared" si="65"/>
        <v/>
      </c>
      <c r="IB59" s="7" t="str">
        <f t="shared" si="66"/>
        <v/>
      </c>
      <c r="IC59" s="7" t="str">
        <f t="shared" si="67"/>
        <v/>
      </c>
      <c r="ID59" s="7" t="str">
        <f t="shared" si="68"/>
        <v/>
      </c>
      <c r="IE59" s="7" t="str">
        <f t="shared" si="69"/>
        <v/>
      </c>
      <c r="IF59" s="7" t="str">
        <f t="shared" si="70"/>
        <v/>
      </c>
      <c r="IG59" s="7" t="str">
        <f t="shared" si="71"/>
        <v/>
      </c>
      <c r="IH59" s="7" t="str">
        <f t="shared" si="72"/>
        <v/>
      </c>
      <c r="II59" s="7" t="str">
        <f t="shared" si="73"/>
        <v/>
      </c>
      <c r="IJ59" s="7" t="str">
        <f t="shared" si="74"/>
        <v/>
      </c>
      <c r="IK59" s="7" t="str">
        <f t="shared" si="75"/>
        <v/>
      </c>
      <c r="IL59" s="7" t="str">
        <f t="shared" si="76"/>
        <v/>
      </c>
      <c r="IM59" s="7" t="str">
        <f t="shared" si="77"/>
        <v/>
      </c>
      <c r="IN59" s="7" t="str">
        <f t="shared" si="78"/>
        <v/>
      </c>
      <c r="IO59" s="7" t="str">
        <f t="shared" si="79"/>
        <v/>
      </c>
      <c r="IP59" s="7" t="str">
        <f t="shared" si="80"/>
        <v/>
      </c>
      <c r="IQ59" s="7" t="str">
        <f t="shared" si="81"/>
        <v/>
      </c>
      <c r="IR59" s="7" t="str">
        <f t="shared" si="82"/>
        <v/>
      </c>
      <c r="IS59" s="7" t="str">
        <f t="shared" si="83"/>
        <v/>
      </c>
      <c r="IT59" s="7" t="str">
        <f t="shared" si="84"/>
        <v/>
      </c>
      <c r="IU59" s="7" t="str">
        <f t="shared" si="85"/>
        <v/>
      </c>
      <c r="IV59" s="7" t="str">
        <f t="shared" si="86"/>
        <v/>
      </c>
      <c r="IW59" s="7" t="str">
        <f t="shared" si="87"/>
        <v/>
      </c>
      <c r="IX59" s="7" t="str">
        <f t="shared" si="88"/>
        <v/>
      </c>
      <c r="IY59" s="7" t="str">
        <f t="shared" si="89"/>
        <v/>
      </c>
      <c r="IZ59" s="7" t="str">
        <f t="shared" si="90"/>
        <v/>
      </c>
      <c r="JA59" s="7" t="str">
        <f t="shared" si="91"/>
        <v/>
      </c>
      <c r="JB59" s="7" t="str">
        <f t="shared" si="92"/>
        <v/>
      </c>
      <c r="JC59" s="7" t="str">
        <f t="shared" si="93"/>
        <v/>
      </c>
      <c r="JD59" s="7" t="str">
        <f t="shared" si="94"/>
        <v/>
      </c>
      <c r="JE59" s="7" t="str">
        <f t="shared" si="95"/>
        <v/>
      </c>
      <c r="JF59" s="7" t="str">
        <f t="shared" si="96"/>
        <v/>
      </c>
      <c r="JG59" s="7" t="str">
        <f t="shared" si="8"/>
        <v/>
      </c>
      <c r="JH59" s="7" t="str">
        <f t="shared" si="9"/>
        <v/>
      </c>
      <c r="JI59" s="7" t="str">
        <f t="shared" si="10"/>
        <v/>
      </c>
      <c r="JJ59" s="7" t="str">
        <f t="shared" si="11"/>
        <v/>
      </c>
      <c r="JK59" s="7" t="str">
        <f t="shared" si="12"/>
        <v/>
      </c>
      <c r="JL59" s="7" t="str">
        <f t="shared" si="13"/>
        <v/>
      </c>
      <c r="JM59" s="7" t="str">
        <f t="shared" si="14"/>
        <v/>
      </c>
      <c r="JN59" s="7" t="str">
        <f t="shared" si="15"/>
        <v/>
      </c>
      <c r="JO59" s="7" t="str">
        <f t="shared" si="16"/>
        <v/>
      </c>
      <c r="JP59" s="7" t="str">
        <f t="shared" si="17"/>
        <v/>
      </c>
      <c r="JQ59" s="7" t="str">
        <f t="shared" si="18"/>
        <v/>
      </c>
      <c r="JR59" s="7" t="str">
        <f t="shared" si="18"/>
        <v/>
      </c>
      <c r="JS59" s="7" t="str">
        <f t="shared" si="18"/>
        <v/>
      </c>
      <c r="JT59" s="28">
        <f t="shared" si="19"/>
        <v>19</v>
      </c>
    </row>
    <row r="60" spans="1:280" x14ac:dyDescent="0.2">
      <c r="A60" s="5" t="s">
        <v>2292</v>
      </c>
      <c r="B60" s="46">
        <f t="shared" si="0"/>
        <v>1</v>
      </c>
      <c r="C60" s="46" t="s">
        <v>682</v>
      </c>
      <c r="D60" s="46" t="s">
        <v>682</v>
      </c>
      <c r="L60" s="7">
        <v>4</v>
      </c>
      <c r="CP60" s="5">
        <f t="shared" si="1"/>
        <v>4</v>
      </c>
      <c r="CT60" s="28">
        <f t="shared" si="2"/>
        <v>4</v>
      </c>
      <c r="GG60" s="5">
        <f t="shared" si="3"/>
        <v>0</v>
      </c>
      <c r="GH60" s="7" t="str">
        <f t="shared" si="20"/>
        <v/>
      </c>
      <c r="GI60" s="7" t="str">
        <f t="shared" si="21"/>
        <v/>
      </c>
      <c r="GJ60" s="7" t="str">
        <f t="shared" si="22"/>
        <v/>
      </c>
      <c r="GK60" s="7" t="str">
        <f t="shared" si="23"/>
        <v/>
      </c>
      <c r="GL60" s="7" t="str">
        <f t="shared" si="24"/>
        <v/>
      </c>
      <c r="GM60" s="7" t="str">
        <f t="shared" si="25"/>
        <v/>
      </c>
      <c r="GN60" s="7" t="str">
        <f t="shared" si="26"/>
        <v/>
      </c>
      <c r="GO60" s="7">
        <f t="shared" si="27"/>
        <v>4</v>
      </c>
      <c r="GP60" s="7" t="str">
        <f t="shared" si="28"/>
        <v/>
      </c>
      <c r="GQ60" s="7" t="str">
        <f t="shared" si="29"/>
        <v/>
      </c>
      <c r="GR60" s="7" t="str">
        <f t="shared" si="30"/>
        <v/>
      </c>
      <c r="GS60" s="7" t="str">
        <f t="shared" si="31"/>
        <v/>
      </c>
      <c r="GT60" s="7" t="str">
        <f t="shared" si="32"/>
        <v/>
      </c>
      <c r="GU60" s="7" t="str">
        <f t="shared" si="33"/>
        <v/>
      </c>
      <c r="GV60" s="7" t="str">
        <f t="shared" si="34"/>
        <v/>
      </c>
      <c r="GW60" s="7" t="str">
        <f t="shared" si="35"/>
        <v/>
      </c>
      <c r="GX60" s="7" t="str">
        <f t="shared" si="36"/>
        <v/>
      </c>
      <c r="GY60" s="7" t="str">
        <f t="shared" si="37"/>
        <v/>
      </c>
      <c r="GZ60" s="7" t="str">
        <f t="shared" si="38"/>
        <v/>
      </c>
      <c r="HA60" s="7" t="str">
        <f t="shared" si="39"/>
        <v/>
      </c>
      <c r="HB60" s="7" t="str">
        <f t="shared" si="40"/>
        <v/>
      </c>
      <c r="HC60" s="7" t="str">
        <f t="shared" si="41"/>
        <v/>
      </c>
      <c r="HD60" s="7" t="str">
        <f t="shared" si="42"/>
        <v/>
      </c>
      <c r="HE60" s="7" t="str">
        <f t="shared" si="43"/>
        <v/>
      </c>
      <c r="HF60" s="7" t="str">
        <f t="shared" si="44"/>
        <v/>
      </c>
      <c r="HG60" s="7" t="str">
        <f t="shared" si="45"/>
        <v/>
      </c>
      <c r="HH60" s="7" t="str">
        <f t="shared" si="46"/>
        <v/>
      </c>
      <c r="HI60" s="7" t="str">
        <f t="shared" si="47"/>
        <v/>
      </c>
      <c r="HJ60" s="7" t="str">
        <f t="shared" si="48"/>
        <v/>
      </c>
      <c r="HK60" s="7" t="str">
        <f t="shared" si="49"/>
        <v/>
      </c>
      <c r="HL60" s="7" t="str">
        <f t="shared" si="50"/>
        <v/>
      </c>
      <c r="HM60" s="7" t="str">
        <f t="shared" si="51"/>
        <v/>
      </c>
      <c r="HN60" s="7" t="str">
        <f t="shared" si="52"/>
        <v/>
      </c>
      <c r="HO60" s="7" t="str">
        <f t="shared" si="53"/>
        <v/>
      </c>
      <c r="HP60" s="7" t="str">
        <f t="shared" si="54"/>
        <v/>
      </c>
      <c r="HQ60" s="7" t="str">
        <f t="shared" si="55"/>
        <v/>
      </c>
      <c r="HR60" s="7" t="str">
        <f t="shared" si="56"/>
        <v/>
      </c>
      <c r="HS60" s="7" t="str">
        <f t="shared" si="57"/>
        <v/>
      </c>
      <c r="HT60" s="7" t="str">
        <f t="shared" si="58"/>
        <v/>
      </c>
      <c r="HU60" s="7" t="str">
        <f t="shared" si="59"/>
        <v/>
      </c>
      <c r="HV60" s="7" t="str">
        <f t="shared" si="60"/>
        <v/>
      </c>
      <c r="HW60" s="7" t="str">
        <f t="shared" si="61"/>
        <v/>
      </c>
      <c r="HX60" s="7" t="str">
        <f t="shared" si="62"/>
        <v/>
      </c>
      <c r="HY60" s="7" t="str">
        <f t="shared" si="63"/>
        <v/>
      </c>
      <c r="HZ60" s="7" t="str">
        <f t="shared" si="64"/>
        <v/>
      </c>
      <c r="IA60" s="7" t="str">
        <f t="shared" si="65"/>
        <v/>
      </c>
      <c r="IB60" s="7" t="str">
        <f t="shared" si="66"/>
        <v/>
      </c>
      <c r="IC60" s="7" t="str">
        <f t="shared" si="67"/>
        <v/>
      </c>
      <c r="ID60" s="7" t="str">
        <f t="shared" si="68"/>
        <v/>
      </c>
      <c r="IE60" s="7" t="str">
        <f t="shared" si="69"/>
        <v/>
      </c>
      <c r="IF60" s="7" t="str">
        <f t="shared" si="70"/>
        <v/>
      </c>
      <c r="IG60" s="7" t="str">
        <f t="shared" si="71"/>
        <v/>
      </c>
      <c r="IH60" s="7" t="str">
        <f t="shared" si="72"/>
        <v/>
      </c>
      <c r="II60" s="7" t="str">
        <f t="shared" si="73"/>
        <v/>
      </c>
      <c r="IJ60" s="7" t="str">
        <f t="shared" si="74"/>
        <v/>
      </c>
      <c r="IK60" s="7" t="str">
        <f t="shared" si="75"/>
        <v/>
      </c>
      <c r="IL60" s="7" t="str">
        <f t="shared" si="76"/>
        <v/>
      </c>
      <c r="IM60" s="7" t="str">
        <f t="shared" si="77"/>
        <v/>
      </c>
      <c r="IN60" s="7" t="str">
        <f t="shared" si="78"/>
        <v/>
      </c>
      <c r="IO60" s="7" t="str">
        <f t="shared" si="79"/>
        <v/>
      </c>
      <c r="IP60" s="7" t="str">
        <f t="shared" si="80"/>
        <v/>
      </c>
      <c r="IQ60" s="7" t="str">
        <f t="shared" si="81"/>
        <v/>
      </c>
      <c r="IR60" s="7" t="str">
        <f t="shared" si="82"/>
        <v/>
      </c>
      <c r="IS60" s="7" t="str">
        <f t="shared" si="83"/>
        <v/>
      </c>
      <c r="IT60" s="7" t="str">
        <f t="shared" si="84"/>
        <v/>
      </c>
      <c r="IU60" s="7" t="str">
        <f t="shared" si="85"/>
        <v/>
      </c>
      <c r="IV60" s="7" t="str">
        <f t="shared" si="86"/>
        <v/>
      </c>
      <c r="IW60" s="7" t="str">
        <f t="shared" si="87"/>
        <v/>
      </c>
      <c r="IX60" s="7" t="str">
        <f t="shared" si="88"/>
        <v/>
      </c>
      <c r="IY60" s="7" t="str">
        <f t="shared" si="89"/>
        <v/>
      </c>
      <c r="IZ60" s="7" t="str">
        <f t="shared" si="90"/>
        <v/>
      </c>
      <c r="JA60" s="7" t="str">
        <f t="shared" si="91"/>
        <v/>
      </c>
      <c r="JB60" s="7" t="str">
        <f t="shared" si="92"/>
        <v/>
      </c>
      <c r="JC60" s="7" t="str">
        <f t="shared" si="93"/>
        <v/>
      </c>
      <c r="JD60" s="7" t="str">
        <f t="shared" si="94"/>
        <v/>
      </c>
      <c r="JE60" s="7" t="str">
        <f t="shared" si="95"/>
        <v/>
      </c>
      <c r="JF60" s="7" t="str">
        <f t="shared" si="96"/>
        <v/>
      </c>
      <c r="JG60" s="7" t="str">
        <f t="shared" si="8"/>
        <v/>
      </c>
      <c r="JH60" s="7" t="str">
        <f t="shared" si="9"/>
        <v/>
      </c>
      <c r="JI60" s="7" t="str">
        <f t="shared" si="10"/>
        <v/>
      </c>
      <c r="JJ60" s="7" t="str">
        <f t="shared" si="11"/>
        <v/>
      </c>
      <c r="JK60" s="7" t="str">
        <f t="shared" si="12"/>
        <v/>
      </c>
      <c r="JL60" s="7" t="str">
        <f t="shared" si="13"/>
        <v/>
      </c>
      <c r="JM60" s="7" t="str">
        <f t="shared" si="14"/>
        <v/>
      </c>
      <c r="JN60" s="7" t="str">
        <f t="shared" si="15"/>
        <v/>
      </c>
      <c r="JO60" s="7" t="str">
        <f t="shared" si="16"/>
        <v/>
      </c>
      <c r="JP60" s="7" t="str">
        <f t="shared" si="17"/>
        <v/>
      </c>
      <c r="JQ60" s="7" t="str">
        <f t="shared" si="18"/>
        <v/>
      </c>
      <c r="JR60" s="7" t="str">
        <f t="shared" si="18"/>
        <v/>
      </c>
      <c r="JS60" s="7" t="str">
        <f t="shared" si="18"/>
        <v/>
      </c>
      <c r="JT60" s="28">
        <f t="shared" si="19"/>
        <v>4</v>
      </c>
    </row>
    <row r="61" spans="1:280" x14ac:dyDescent="0.2">
      <c r="A61" s="5" t="s">
        <v>1991</v>
      </c>
      <c r="B61" s="46">
        <f t="shared" si="0"/>
        <v>2</v>
      </c>
      <c r="C61" s="46" t="s">
        <v>507</v>
      </c>
      <c r="D61" s="46" t="s">
        <v>3253</v>
      </c>
      <c r="M61" s="7">
        <v>4</v>
      </c>
      <c r="N61" s="7">
        <v>5</v>
      </c>
      <c r="CP61" s="5">
        <f t="shared" si="1"/>
        <v>9</v>
      </c>
      <c r="CQ61" s="7">
        <v>1</v>
      </c>
      <c r="CT61" s="28">
        <f t="shared" si="2"/>
        <v>10</v>
      </c>
      <c r="DC61" s="7">
        <v>1</v>
      </c>
      <c r="GG61" s="5">
        <f t="shared" si="3"/>
        <v>1</v>
      </c>
      <c r="GH61" s="7" t="str">
        <f t="shared" si="20"/>
        <v/>
      </c>
      <c r="GI61" s="7" t="str">
        <f t="shared" si="21"/>
        <v/>
      </c>
      <c r="GJ61" s="7" t="str">
        <f t="shared" si="22"/>
        <v/>
      </c>
      <c r="GK61" s="7" t="str">
        <f t="shared" si="23"/>
        <v/>
      </c>
      <c r="GL61" s="7" t="str">
        <f t="shared" si="24"/>
        <v/>
      </c>
      <c r="GM61" s="7" t="str">
        <f t="shared" si="25"/>
        <v/>
      </c>
      <c r="GN61" s="7" t="str">
        <f t="shared" si="26"/>
        <v/>
      </c>
      <c r="GO61" s="7" t="str">
        <f t="shared" si="27"/>
        <v/>
      </c>
      <c r="GP61" s="7">
        <f t="shared" si="28"/>
        <v>5</v>
      </c>
      <c r="GQ61" s="7">
        <f t="shared" si="29"/>
        <v>5</v>
      </c>
      <c r="GR61" s="7" t="str">
        <f t="shared" si="30"/>
        <v/>
      </c>
      <c r="GS61" s="7" t="str">
        <f t="shared" si="31"/>
        <v/>
      </c>
      <c r="GT61" s="7" t="str">
        <f t="shared" si="32"/>
        <v/>
      </c>
      <c r="GU61" s="7" t="str">
        <f t="shared" si="33"/>
        <v/>
      </c>
      <c r="GV61" s="7" t="str">
        <f t="shared" si="34"/>
        <v/>
      </c>
      <c r="GW61" s="7" t="str">
        <f t="shared" si="35"/>
        <v/>
      </c>
      <c r="GX61" s="7" t="str">
        <f t="shared" si="36"/>
        <v/>
      </c>
      <c r="GY61" s="7" t="str">
        <f t="shared" si="37"/>
        <v/>
      </c>
      <c r="GZ61" s="7" t="str">
        <f t="shared" si="38"/>
        <v/>
      </c>
      <c r="HA61" s="7" t="str">
        <f t="shared" si="39"/>
        <v/>
      </c>
      <c r="HB61" s="7" t="str">
        <f t="shared" si="40"/>
        <v/>
      </c>
      <c r="HC61" s="7" t="str">
        <f t="shared" si="41"/>
        <v/>
      </c>
      <c r="HD61" s="7" t="str">
        <f t="shared" si="42"/>
        <v/>
      </c>
      <c r="HE61" s="7" t="str">
        <f t="shared" si="43"/>
        <v/>
      </c>
      <c r="HF61" s="7" t="str">
        <f t="shared" si="44"/>
        <v/>
      </c>
      <c r="HG61" s="7" t="str">
        <f t="shared" si="45"/>
        <v/>
      </c>
      <c r="HH61" s="7" t="str">
        <f t="shared" si="46"/>
        <v/>
      </c>
      <c r="HI61" s="7" t="str">
        <f t="shared" si="47"/>
        <v/>
      </c>
      <c r="HJ61" s="7" t="str">
        <f t="shared" si="48"/>
        <v/>
      </c>
      <c r="HK61" s="7" t="str">
        <f t="shared" si="49"/>
        <v/>
      </c>
      <c r="HL61" s="7" t="str">
        <f t="shared" si="50"/>
        <v/>
      </c>
      <c r="HM61" s="7" t="str">
        <f t="shared" si="51"/>
        <v/>
      </c>
      <c r="HN61" s="7" t="str">
        <f t="shared" si="52"/>
        <v/>
      </c>
      <c r="HO61" s="7" t="str">
        <f t="shared" si="53"/>
        <v/>
      </c>
      <c r="HP61" s="7" t="str">
        <f t="shared" si="54"/>
        <v/>
      </c>
      <c r="HQ61" s="7" t="str">
        <f t="shared" si="55"/>
        <v/>
      </c>
      <c r="HR61" s="7" t="str">
        <f t="shared" si="56"/>
        <v/>
      </c>
      <c r="HS61" s="7" t="str">
        <f t="shared" si="57"/>
        <v/>
      </c>
      <c r="HT61" s="7" t="str">
        <f t="shared" si="58"/>
        <v/>
      </c>
      <c r="HU61" s="7" t="str">
        <f t="shared" si="59"/>
        <v/>
      </c>
      <c r="HV61" s="7" t="str">
        <f t="shared" si="60"/>
        <v/>
      </c>
      <c r="HW61" s="7" t="str">
        <f t="shared" si="61"/>
        <v/>
      </c>
      <c r="HX61" s="7" t="str">
        <f t="shared" si="62"/>
        <v/>
      </c>
      <c r="HY61" s="7" t="str">
        <f t="shared" si="63"/>
        <v/>
      </c>
      <c r="HZ61" s="7" t="str">
        <f t="shared" si="64"/>
        <v/>
      </c>
      <c r="IA61" s="7" t="str">
        <f t="shared" si="65"/>
        <v/>
      </c>
      <c r="IB61" s="7" t="str">
        <f t="shared" si="66"/>
        <v/>
      </c>
      <c r="IC61" s="7" t="str">
        <f t="shared" si="67"/>
        <v/>
      </c>
      <c r="ID61" s="7" t="str">
        <f t="shared" si="68"/>
        <v/>
      </c>
      <c r="IE61" s="7" t="str">
        <f t="shared" si="69"/>
        <v/>
      </c>
      <c r="IF61" s="7" t="str">
        <f t="shared" si="70"/>
        <v/>
      </c>
      <c r="IG61" s="7" t="str">
        <f t="shared" si="71"/>
        <v/>
      </c>
      <c r="IH61" s="7" t="str">
        <f t="shared" si="72"/>
        <v/>
      </c>
      <c r="II61" s="7" t="str">
        <f t="shared" si="73"/>
        <v/>
      </c>
      <c r="IJ61" s="7" t="str">
        <f t="shared" si="74"/>
        <v/>
      </c>
      <c r="IK61" s="7" t="str">
        <f t="shared" si="75"/>
        <v/>
      </c>
      <c r="IL61" s="7" t="str">
        <f t="shared" si="76"/>
        <v/>
      </c>
      <c r="IM61" s="7" t="str">
        <f t="shared" si="77"/>
        <v/>
      </c>
      <c r="IN61" s="7" t="str">
        <f t="shared" si="78"/>
        <v/>
      </c>
      <c r="IO61" s="7" t="str">
        <f t="shared" si="79"/>
        <v/>
      </c>
      <c r="IP61" s="7" t="str">
        <f t="shared" si="80"/>
        <v/>
      </c>
      <c r="IQ61" s="7" t="str">
        <f t="shared" si="81"/>
        <v/>
      </c>
      <c r="IR61" s="7" t="str">
        <f t="shared" si="82"/>
        <v/>
      </c>
      <c r="IS61" s="7" t="str">
        <f t="shared" si="83"/>
        <v/>
      </c>
      <c r="IT61" s="7" t="str">
        <f t="shared" si="84"/>
        <v/>
      </c>
      <c r="IU61" s="7" t="str">
        <f t="shared" si="85"/>
        <v/>
      </c>
      <c r="IV61" s="7" t="str">
        <f t="shared" si="86"/>
        <v/>
      </c>
      <c r="IW61" s="7" t="str">
        <f t="shared" si="87"/>
        <v/>
      </c>
      <c r="IX61" s="7" t="str">
        <f t="shared" si="88"/>
        <v/>
      </c>
      <c r="IY61" s="7" t="str">
        <f t="shared" si="89"/>
        <v/>
      </c>
      <c r="IZ61" s="7" t="str">
        <f t="shared" si="90"/>
        <v/>
      </c>
      <c r="JA61" s="7" t="str">
        <f t="shared" si="91"/>
        <v/>
      </c>
      <c r="JB61" s="7" t="str">
        <f t="shared" si="92"/>
        <v/>
      </c>
      <c r="JC61" s="7" t="str">
        <f t="shared" si="93"/>
        <v/>
      </c>
      <c r="JD61" s="7" t="str">
        <f t="shared" si="94"/>
        <v/>
      </c>
      <c r="JE61" s="7" t="str">
        <f t="shared" si="95"/>
        <v/>
      </c>
      <c r="JF61" s="7" t="str">
        <f t="shared" si="96"/>
        <v/>
      </c>
      <c r="JG61" s="7" t="str">
        <f t="shared" si="8"/>
        <v/>
      </c>
      <c r="JH61" s="7" t="str">
        <f t="shared" si="9"/>
        <v/>
      </c>
      <c r="JI61" s="7" t="str">
        <f t="shared" si="10"/>
        <v/>
      </c>
      <c r="JJ61" s="7" t="str">
        <f t="shared" si="11"/>
        <v/>
      </c>
      <c r="JK61" s="7" t="str">
        <f t="shared" si="12"/>
        <v/>
      </c>
      <c r="JL61" s="7" t="str">
        <f t="shared" si="13"/>
        <v/>
      </c>
      <c r="JM61" s="7" t="str">
        <f t="shared" si="14"/>
        <v/>
      </c>
      <c r="JN61" s="7" t="str">
        <f t="shared" si="15"/>
        <v/>
      </c>
      <c r="JO61" s="7" t="str">
        <f t="shared" si="16"/>
        <v/>
      </c>
      <c r="JP61" s="7" t="str">
        <f t="shared" si="17"/>
        <v/>
      </c>
      <c r="JQ61" s="7" t="str">
        <f t="shared" si="18"/>
        <v/>
      </c>
      <c r="JR61" s="7" t="str">
        <f t="shared" si="18"/>
        <v/>
      </c>
      <c r="JS61" s="7" t="str">
        <f t="shared" si="18"/>
        <v/>
      </c>
      <c r="JT61" s="28">
        <f t="shared" si="19"/>
        <v>10</v>
      </c>
    </row>
    <row r="62" spans="1:280" x14ac:dyDescent="0.2">
      <c r="A62" s="5" t="s">
        <v>2127</v>
      </c>
      <c r="B62" s="46">
        <f t="shared" si="0"/>
        <v>1</v>
      </c>
      <c r="C62" s="46" t="s">
        <v>507</v>
      </c>
      <c r="D62" s="46" t="s">
        <v>507</v>
      </c>
      <c r="M62" s="7">
        <v>2</v>
      </c>
      <c r="CP62" s="5">
        <f t="shared" si="1"/>
        <v>2</v>
      </c>
      <c r="CT62" s="28">
        <f t="shared" si="2"/>
        <v>2</v>
      </c>
      <c r="GG62" s="5">
        <f t="shared" si="3"/>
        <v>0</v>
      </c>
      <c r="GH62" s="7" t="str">
        <f t="shared" si="20"/>
        <v/>
      </c>
      <c r="GI62" s="7" t="str">
        <f t="shared" si="21"/>
        <v/>
      </c>
      <c r="GJ62" s="7" t="str">
        <f t="shared" si="22"/>
        <v/>
      </c>
      <c r="GK62" s="7" t="str">
        <f t="shared" si="23"/>
        <v/>
      </c>
      <c r="GL62" s="7" t="str">
        <f t="shared" si="24"/>
        <v/>
      </c>
      <c r="GM62" s="7" t="str">
        <f t="shared" si="25"/>
        <v/>
      </c>
      <c r="GN62" s="7" t="str">
        <f t="shared" si="26"/>
        <v/>
      </c>
      <c r="GO62" s="7" t="str">
        <f t="shared" si="27"/>
        <v/>
      </c>
      <c r="GP62" s="7">
        <f t="shared" si="28"/>
        <v>2</v>
      </c>
      <c r="GQ62" s="7" t="str">
        <f t="shared" si="29"/>
        <v/>
      </c>
      <c r="GR62" s="7" t="str">
        <f t="shared" si="30"/>
        <v/>
      </c>
      <c r="GS62" s="7" t="str">
        <f t="shared" si="31"/>
        <v/>
      </c>
      <c r="GT62" s="7" t="str">
        <f t="shared" si="32"/>
        <v/>
      </c>
      <c r="GU62" s="7" t="str">
        <f t="shared" si="33"/>
        <v/>
      </c>
      <c r="GV62" s="7" t="str">
        <f t="shared" si="34"/>
        <v/>
      </c>
      <c r="GW62" s="7" t="str">
        <f t="shared" si="35"/>
        <v/>
      </c>
      <c r="GX62" s="7" t="str">
        <f t="shared" si="36"/>
        <v/>
      </c>
      <c r="GY62" s="7" t="str">
        <f t="shared" si="37"/>
        <v/>
      </c>
      <c r="GZ62" s="7" t="str">
        <f t="shared" si="38"/>
        <v/>
      </c>
      <c r="HA62" s="7" t="str">
        <f t="shared" si="39"/>
        <v/>
      </c>
      <c r="HB62" s="7" t="str">
        <f t="shared" si="40"/>
        <v/>
      </c>
      <c r="HC62" s="7" t="str">
        <f t="shared" si="41"/>
        <v/>
      </c>
      <c r="HD62" s="7" t="str">
        <f t="shared" si="42"/>
        <v/>
      </c>
      <c r="HE62" s="7" t="str">
        <f t="shared" si="43"/>
        <v/>
      </c>
      <c r="HF62" s="7" t="str">
        <f t="shared" si="44"/>
        <v/>
      </c>
      <c r="HG62" s="7" t="str">
        <f t="shared" si="45"/>
        <v/>
      </c>
      <c r="HH62" s="7" t="str">
        <f t="shared" si="46"/>
        <v/>
      </c>
      <c r="HI62" s="7" t="str">
        <f t="shared" si="47"/>
        <v/>
      </c>
      <c r="HJ62" s="7" t="str">
        <f t="shared" si="48"/>
        <v/>
      </c>
      <c r="HK62" s="7" t="str">
        <f t="shared" si="49"/>
        <v/>
      </c>
      <c r="HL62" s="7" t="str">
        <f t="shared" si="50"/>
        <v/>
      </c>
      <c r="HM62" s="7" t="str">
        <f t="shared" si="51"/>
        <v/>
      </c>
      <c r="HN62" s="7" t="str">
        <f t="shared" si="52"/>
        <v/>
      </c>
      <c r="HO62" s="7" t="str">
        <f t="shared" si="53"/>
        <v/>
      </c>
      <c r="HP62" s="7" t="str">
        <f t="shared" si="54"/>
        <v/>
      </c>
      <c r="HQ62" s="7" t="str">
        <f t="shared" si="55"/>
        <v/>
      </c>
      <c r="HR62" s="7" t="str">
        <f t="shared" si="56"/>
        <v/>
      </c>
      <c r="HS62" s="7" t="str">
        <f t="shared" si="57"/>
        <v/>
      </c>
      <c r="HT62" s="7" t="str">
        <f t="shared" si="58"/>
        <v/>
      </c>
      <c r="HU62" s="7" t="str">
        <f t="shared" si="59"/>
        <v/>
      </c>
      <c r="HV62" s="7" t="str">
        <f t="shared" si="60"/>
        <v/>
      </c>
      <c r="HW62" s="7" t="str">
        <f t="shared" si="61"/>
        <v/>
      </c>
      <c r="HX62" s="7" t="str">
        <f t="shared" si="62"/>
        <v/>
      </c>
      <c r="HY62" s="7" t="str">
        <f t="shared" si="63"/>
        <v/>
      </c>
      <c r="HZ62" s="7" t="str">
        <f t="shared" si="64"/>
        <v/>
      </c>
      <c r="IA62" s="7" t="str">
        <f t="shared" si="65"/>
        <v/>
      </c>
      <c r="IB62" s="7" t="str">
        <f t="shared" si="66"/>
        <v/>
      </c>
      <c r="IC62" s="7" t="str">
        <f t="shared" si="67"/>
        <v/>
      </c>
      <c r="ID62" s="7" t="str">
        <f t="shared" si="68"/>
        <v/>
      </c>
      <c r="IE62" s="7" t="str">
        <f t="shared" si="69"/>
        <v/>
      </c>
      <c r="IF62" s="7" t="str">
        <f t="shared" si="70"/>
        <v/>
      </c>
      <c r="IG62" s="7" t="str">
        <f t="shared" si="71"/>
        <v/>
      </c>
      <c r="IH62" s="7" t="str">
        <f t="shared" si="72"/>
        <v/>
      </c>
      <c r="II62" s="7" t="str">
        <f t="shared" si="73"/>
        <v/>
      </c>
      <c r="IJ62" s="7" t="str">
        <f t="shared" si="74"/>
        <v/>
      </c>
      <c r="IK62" s="7" t="str">
        <f t="shared" si="75"/>
        <v/>
      </c>
      <c r="IL62" s="7" t="str">
        <f t="shared" si="76"/>
        <v/>
      </c>
      <c r="IM62" s="7" t="str">
        <f t="shared" si="77"/>
        <v/>
      </c>
      <c r="IN62" s="7" t="str">
        <f t="shared" si="78"/>
        <v/>
      </c>
      <c r="IO62" s="7" t="str">
        <f t="shared" si="79"/>
        <v/>
      </c>
      <c r="IP62" s="7" t="str">
        <f t="shared" si="80"/>
        <v/>
      </c>
      <c r="IQ62" s="7" t="str">
        <f t="shared" si="81"/>
        <v/>
      </c>
      <c r="IR62" s="7" t="str">
        <f t="shared" si="82"/>
        <v/>
      </c>
      <c r="IS62" s="7" t="str">
        <f t="shared" si="83"/>
        <v/>
      </c>
      <c r="IT62" s="7" t="str">
        <f t="shared" si="84"/>
        <v/>
      </c>
      <c r="IU62" s="7" t="str">
        <f t="shared" si="85"/>
        <v/>
      </c>
      <c r="IV62" s="7" t="str">
        <f t="shared" si="86"/>
        <v/>
      </c>
      <c r="IW62" s="7" t="str">
        <f t="shared" si="87"/>
        <v/>
      </c>
      <c r="IX62" s="7" t="str">
        <f t="shared" si="88"/>
        <v/>
      </c>
      <c r="IY62" s="7" t="str">
        <f t="shared" si="89"/>
        <v/>
      </c>
      <c r="IZ62" s="7" t="str">
        <f t="shared" si="90"/>
        <v/>
      </c>
      <c r="JA62" s="7" t="str">
        <f t="shared" si="91"/>
        <v/>
      </c>
      <c r="JB62" s="7" t="str">
        <f t="shared" si="92"/>
        <v/>
      </c>
      <c r="JC62" s="7" t="str">
        <f t="shared" si="93"/>
        <v/>
      </c>
      <c r="JD62" s="7" t="str">
        <f t="shared" si="94"/>
        <v/>
      </c>
      <c r="JE62" s="7" t="str">
        <f t="shared" si="95"/>
        <v/>
      </c>
      <c r="JF62" s="7" t="str">
        <f t="shared" si="96"/>
        <v/>
      </c>
      <c r="JG62" s="7" t="str">
        <f t="shared" si="8"/>
        <v/>
      </c>
      <c r="JH62" s="7" t="str">
        <f t="shared" si="9"/>
        <v/>
      </c>
      <c r="JI62" s="7" t="str">
        <f t="shared" si="10"/>
        <v/>
      </c>
      <c r="JJ62" s="7" t="str">
        <f t="shared" si="11"/>
        <v/>
      </c>
      <c r="JK62" s="7" t="str">
        <f t="shared" si="12"/>
        <v/>
      </c>
      <c r="JL62" s="7" t="str">
        <f t="shared" si="13"/>
        <v/>
      </c>
      <c r="JM62" s="7" t="str">
        <f t="shared" si="14"/>
        <v/>
      </c>
      <c r="JN62" s="7" t="str">
        <f t="shared" si="15"/>
        <v/>
      </c>
      <c r="JO62" s="7" t="str">
        <f t="shared" si="16"/>
        <v/>
      </c>
      <c r="JP62" s="7" t="str">
        <f t="shared" si="17"/>
        <v/>
      </c>
      <c r="JQ62" s="7" t="str">
        <f t="shared" si="18"/>
        <v/>
      </c>
      <c r="JR62" s="7" t="str">
        <f t="shared" si="18"/>
        <v/>
      </c>
      <c r="JS62" s="7" t="str">
        <f t="shared" si="18"/>
        <v/>
      </c>
      <c r="JT62" s="28">
        <f t="shared" si="19"/>
        <v>2</v>
      </c>
    </row>
    <row r="63" spans="1:280" x14ac:dyDescent="0.2">
      <c r="A63" s="5" t="s">
        <v>2128</v>
      </c>
      <c r="B63" s="46">
        <f t="shared" si="0"/>
        <v>2</v>
      </c>
      <c r="C63" s="46" t="s">
        <v>507</v>
      </c>
      <c r="D63" s="46" t="s">
        <v>3253</v>
      </c>
      <c r="M63" s="7">
        <v>3</v>
      </c>
      <c r="N63" s="7">
        <v>8</v>
      </c>
      <c r="CP63" s="5">
        <f t="shared" si="1"/>
        <v>11</v>
      </c>
      <c r="CQ63" s="7">
        <v>1</v>
      </c>
      <c r="CT63" s="28">
        <f t="shared" si="2"/>
        <v>12</v>
      </c>
      <c r="DE63" s="7">
        <v>1</v>
      </c>
      <c r="GG63" s="5">
        <f t="shared" si="3"/>
        <v>1</v>
      </c>
      <c r="GH63" s="7" t="str">
        <f t="shared" si="20"/>
        <v/>
      </c>
      <c r="GI63" s="7" t="str">
        <f t="shared" si="21"/>
        <v/>
      </c>
      <c r="GJ63" s="7" t="str">
        <f t="shared" si="22"/>
        <v/>
      </c>
      <c r="GK63" s="7" t="str">
        <f t="shared" si="23"/>
        <v/>
      </c>
      <c r="GL63" s="7" t="str">
        <f t="shared" si="24"/>
        <v/>
      </c>
      <c r="GM63" s="7" t="str">
        <f t="shared" si="25"/>
        <v/>
      </c>
      <c r="GN63" s="7" t="str">
        <f t="shared" si="26"/>
        <v/>
      </c>
      <c r="GO63" s="7" t="str">
        <f t="shared" si="27"/>
        <v/>
      </c>
      <c r="GP63" s="7">
        <f t="shared" si="28"/>
        <v>3</v>
      </c>
      <c r="GQ63" s="7">
        <f t="shared" si="29"/>
        <v>8</v>
      </c>
      <c r="GR63" s="7">
        <f t="shared" si="30"/>
        <v>1</v>
      </c>
      <c r="GS63" s="7" t="str">
        <f t="shared" si="31"/>
        <v/>
      </c>
      <c r="GT63" s="7" t="str">
        <f t="shared" si="32"/>
        <v/>
      </c>
      <c r="GU63" s="7" t="str">
        <f t="shared" si="33"/>
        <v/>
      </c>
      <c r="GV63" s="7" t="str">
        <f t="shared" si="34"/>
        <v/>
      </c>
      <c r="GW63" s="7" t="str">
        <f t="shared" si="35"/>
        <v/>
      </c>
      <c r="GX63" s="7" t="str">
        <f t="shared" si="36"/>
        <v/>
      </c>
      <c r="GY63" s="7" t="str">
        <f t="shared" si="37"/>
        <v/>
      </c>
      <c r="GZ63" s="7" t="str">
        <f t="shared" si="38"/>
        <v/>
      </c>
      <c r="HA63" s="7" t="str">
        <f t="shared" si="39"/>
        <v/>
      </c>
      <c r="HB63" s="7" t="str">
        <f t="shared" si="40"/>
        <v/>
      </c>
      <c r="HC63" s="7" t="str">
        <f t="shared" si="41"/>
        <v/>
      </c>
      <c r="HD63" s="7" t="str">
        <f t="shared" si="42"/>
        <v/>
      </c>
      <c r="HE63" s="7" t="str">
        <f t="shared" si="43"/>
        <v/>
      </c>
      <c r="HF63" s="7" t="str">
        <f t="shared" si="44"/>
        <v/>
      </c>
      <c r="HG63" s="7" t="str">
        <f t="shared" si="45"/>
        <v/>
      </c>
      <c r="HH63" s="7" t="str">
        <f t="shared" si="46"/>
        <v/>
      </c>
      <c r="HI63" s="7" t="str">
        <f t="shared" si="47"/>
        <v/>
      </c>
      <c r="HJ63" s="7" t="str">
        <f t="shared" si="48"/>
        <v/>
      </c>
      <c r="HK63" s="7" t="str">
        <f t="shared" si="49"/>
        <v/>
      </c>
      <c r="HL63" s="7" t="str">
        <f t="shared" si="50"/>
        <v/>
      </c>
      <c r="HM63" s="7" t="str">
        <f t="shared" si="51"/>
        <v/>
      </c>
      <c r="HN63" s="7" t="str">
        <f t="shared" si="52"/>
        <v/>
      </c>
      <c r="HO63" s="7" t="str">
        <f t="shared" si="53"/>
        <v/>
      </c>
      <c r="HP63" s="7" t="str">
        <f t="shared" si="54"/>
        <v/>
      </c>
      <c r="HQ63" s="7" t="str">
        <f t="shared" si="55"/>
        <v/>
      </c>
      <c r="HR63" s="7" t="str">
        <f t="shared" si="56"/>
        <v/>
      </c>
      <c r="HS63" s="7" t="str">
        <f t="shared" si="57"/>
        <v/>
      </c>
      <c r="HT63" s="7" t="str">
        <f t="shared" si="58"/>
        <v/>
      </c>
      <c r="HU63" s="7" t="str">
        <f t="shared" si="59"/>
        <v/>
      </c>
      <c r="HV63" s="7" t="str">
        <f t="shared" si="60"/>
        <v/>
      </c>
      <c r="HW63" s="7" t="str">
        <f t="shared" si="61"/>
        <v/>
      </c>
      <c r="HX63" s="7" t="str">
        <f t="shared" si="62"/>
        <v/>
      </c>
      <c r="HY63" s="7" t="str">
        <f t="shared" si="63"/>
        <v/>
      </c>
      <c r="HZ63" s="7" t="str">
        <f t="shared" si="64"/>
        <v/>
      </c>
      <c r="IA63" s="7" t="str">
        <f t="shared" si="65"/>
        <v/>
      </c>
      <c r="IB63" s="7" t="str">
        <f t="shared" si="66"/>
        <v/>
      </c>
      <c r="IC63" s="7" t="str">
        <f t="shared" si="67"/>
        <v/>
      </c>
      <c r="ID63" s="7" t="str">
        <f t="shared" si="68"/>
        <v/>
      </c>
      <c r="IE63" s="7" t="str">
        <f t="shared" si="69"/>
        <v/>
      </c>
      <c r="IF63" s="7" t="str">
        <f t="shared" si="70"/>
        <v/>
      </c>
      <c r="IG63" s="7" t="str">
        <f t="shared" si="71"/>
        <v/>
      </c>
      <c r="IH63" s="7" t="str">
        <f t="shared" si="72"/>
        <v/>
      </c>
      <c r="II63" s="7" t="str">
        <f t="shared" si="73"/>
        <v/>
      </c>
      <c r="IJ63" s="7" t="str">
        <f t="shared" si="74"/>
        <v/>
      </c>
      <c r="IK63" s="7" t="str">
        <f t="shared" si="75"/>
        <v/>
      </c>
      <c r="IL63" s="7" t="str">
        <f t="shared" si="76"/>
        <v/>
      </c>
      <c r="IM63" s="7" t="str">
        <f t="shared" si="77"/>
        <v/>
      </c>
      <c r="IN63" s="7" t="str">
        <f t="shared" si="78"/>
        <v/>
      </c>
      <c r="IO63" s="7" t="str">
        <f t="shared" si="79"/>
        <v/>
      </c>
      <c r="IP63" s="7" t="str">
        <f t="shared" si="80"/>
        <v/>
      </c>
      <c r="IQ63" s="7" t="str">
        <f t="shared" si="81"/>
        <v/>
      </c>
      <c r="IR63" s="7" t="str">
        <f t="shared" si="82"/>
        <v/>
      </c>
      <c r="IS63" s="7" t="str">
        <f t="shared" si="83"/>
        <v/>
      </c>
      <c r="IT63" s="7" t="str">
        <f t="shared" si="84"/>
        <v/>
      </c>
      <c r="IU63" s="7" t="str">
        <f t="shared" si="85"/>
        <v/>
      </c>
      <c r="IV63" s="7" t="str">
        <f t="shared" si="86"/>
        <v/>
      </c>
      <c r="IW63" s="7" t="str">
        <f t="shared" si="87"/>
        <v/>
      </c>
      <c r="IX63" s="7" t="str">
        <f t="shared" si="88"/>
        <v/>
      </c>
      <c r="IY63" s="7" t="str">
        <f t="shared" si="89"/>
        <v/>
      </c>
      <c r="IZ63" s="7" t="str">
        <f t="shared" si="90"/>
        <v/>
      </c>
      <c r="JA63" s="7" t="str">
        <f t="shared" si="91"/>
        <v/>
      </c>
      <c r="JB63" s="7" t="str">
        <f t="shared" si="92"/>
        <v/>
      </c>
      <c r="JC63" s="7" t="str">
        <f t="shared" si="93"/>
        <v/>
      </c>
      <c r="JD63" s="7" t="str">
        <f t="shared" si="94"/>
        <v/>
      </c>
      <c r="JE63" s="7" t="str">
        <f t="shared" si="95"/>
        <v/>
      </c>
      <c r="JF63" s="7" t="str">
        <f t="shared" si="96"/>
        <v/>
      </c>
      <c r="JG63" s="7" t="str">
        <f t="shared" si="8"/>
        <v/>
      </c>
      <c r="JH63" s="7" t="str">
        <f t="shared" si="9"/>
        <v/>
      </c>
      <c r="JI63" s="7" t="str">
        <f t="shared" si="10"/>
        <v/>
      </c>
      <c r="JJ63" s="7" t="str">
        <f t="shared" si="11"/>
        <v/>
      </c>
      <c r="JK63" s="7" t="str">
        <f t="shared" si="12"/>
        <v/>
      </c>
      <c r="JL63" s="7" t="str">
        <f t="shared" si="13"/>
        <v/>
      </c>
      <c r="JM63" s="7" t="str">
        <f t="shared" si="14"/>
        <v/>
      </c>
      <c r="JN63" s="7" t="str">
        <f t="shared" si="15"/>
        <v/>
      </c>
      <c r="JO63" s="7" t="str">
        <f t="shared" si="16"/>
        <v/>
      </c>
      <c r="JP63" s="7" t="str">
        <f t="shared" si="17"/>
        <v/>
      </c>
      <c r="JQ63" s="7" t="str">
        <f t="shared" si="18"/>
        <v/>
      </c>
      <c r="JR63" s="7" t="str">
        <f t="shared" si="18"/>
        <v/>
      </c>
      <c r="JS63" s="7" t="str">
        <f t="shared" si="18"/>
        <v/>
      </c>
      <c r="JT63" s="28">
        <f t="shared" si="19"/>
        <v>12</v>
      </c>
    </row>
    <row r="64" spans="1:280" x14ac:dyDescent="0.2">
      <c r="A64" s="5" t="s">
        <v>2129</v>
      </c>
      <c r="B64" s="46">
        <f t="shared" si="0"/>
        <v>1</v>
      </c>
      <c r="C64" s="46" t="s">
        <v>3253</v>
      </c>
      <c r="D64" s="46" t="s">
        <v>3253</v>
      </c>
      <c r="N64" s="7">
        <v>1</v>
      </c>
      <c r="CP64" s="5">
        <f t="shared" si="1"/>
        <v>1</v>
      </c>
      <c r="CT64" s="28">
        <f t="shared" si="2"/>
        <v>1</v>
      </c>
      <c r="GG64" s="5">
        <f t="shared" si="3"/>
        <v>0</v>
      </c>
      <c r="GH64" s="7" t="str">
        <f t="shared" si="20"/>
        <v/>
      </c>
      <c r="GI64" s="7" t="str">
        <f t="shared" si="21"/>
        <v/>
      </c>
      <c r="GJ64" s="7" t="str">
        <f t="shared" si="22"/>
        <v/>
      </c>
      <c r="GK64" s="7" t="str">
        <f t="shared" si="23"/>
        <v/>
      </c>
      <c r="GL64" s="7" t="str">
        <f t="shared" si="24"/>
        <v/>
      </c>
      <c r="GM64" s="7" t="str">
        <f t="shared" si="25"/>
        <v/>
      </c>
      <c r="GN64" s="7" t="str">
        <f t="shared" si="26"/>
        <v/>
      </c>
      <c r="GO64" s="7" t="str">
        <f t="shared" si="27"/>
        <v/>
      </c>
      <c r="GP64" s="7" t="str">
        <f t="shared" si="28"/>
        <v/>
      </c>
      <c r="GQ64" s="7">
        <f t="shared" si="29"/>
        <v>1</v>
      </c>
      <c r="GR64" s="7" t="str">
        <f t="shared" si="30"/>
        <v/>
      </c>
      <c r="GS64" s="7" t="str">
        <f t="shared" si="31"/>
        <v/>
      </c>
      <c r="GT64" s="7" t="str">
        <f t="shared" si="32"/>
        <v/>
      </c>
      <c r="GU64" s="7" t="str">
        <f t="shared" si="33"/>
        <v/>
      </c>
      <c r="GV64" s="7" t="str">
        <f t="shared" si="34"/>
        <v/>
      </c>
      <c r="GW64" s="7" t="str">
        <f t="shared" si="35"/>
        <v/>
      </c>
      <c r="GX64" s="7" t="str">
        <f t="shared" si="36"/>
        <v/>
      </c>
      <c r="GY64" s="7" t="str">
        <f t="shared" si="37"/>
        <v/>
      </c>
      <c r="GZ64" s="7" t="str">
        <f t="shared" si="38"/>
        <v/>
      </c>
      <c r="HA64" s="7" t="str">
        <f t="shared" si="39"/>
        <v/>
      </c>
      <c r="HB64" s="7" t="str">
        <f t="shared" si="40"/>
        <v/>
      </c>
      <c r="HC64" s="7" t="str">
        <f t="shared" si="41"/>
        <v/>
      </c>
      <c r="HD64" s="7" t="str">
        <f t="shared" si="42"/>
        <v/>
      </c>
      <c r="HE64" s="7" t="str">
        <f t="shared" si="43"/>
        <v/>
      </c>
      <c r="HF64" s="7" t="str">
        <f t="shared" si="44"/>
        <v/>
      </c>
      <c r="HG64" s="7" t="str">
        <f t="shared" si="45"/>
        <v/>
      </c>
      <c r="HH64" s="7" t="str">
        <f t="shared" si="46"/>
        <v/>
      </c>
      <c r="HI64" s="7" t="str">
        <f t="shared" si="47"/>
        <v/>
      </c>
      <c r="HJ64" s="7" t="str">
        <f t="shared" si="48"/>
        <v/>
      </c>
      <c r="HK64" s="7" t="str">
        <f t="shared" si="49"/>
        <v/>
      </c>
      <c r="HL64" s="7" t="str">
        <f t="shared" si="50"/>
        <v/>
      </c>
      <c r="HM64" s="7" t="str">
        <f t="shared" si="51"/>
        <v/>
      </c>
      <c r="HN64" s="7" t="str">
        <f t="shared" si="52"/>
        <v/>
      </c>
      <c r="HO64" s="7" t="str">
        <f t="shared" si="53"/>
        <v/>
      </c>
      <c r="HP64" s="7" t="str">
        <f t="shared" si="54"/>
        <v/>
      </c>
      <c r="HQ64" s="7" t="str">
        <f t="shared" si="55"/>
        <v/>
      </c>
      <c r="HR64" s="7" t="str">
        <f t="shared" si="56"/>
        <v/>
      </c>
      <c r="HS64" s="7" t="str">
        <f t="shared" si="57"/>
        <v/>
      </c>
      <c r="HT64" s="7" t="str">
        <f t="shared" si="58"/>
        <v/>
      </c>
      <c r="HU64" s="7" t="str">
        <f t="shared" si="59"/>
        <v/>
      </c>
      <c r="HV64" s="7" t="str">
        <f t="shared" si="60"/>
        <v/>
      </c>
      <c r="HW64" s="7" t="str">
        <f t="shared" si="61"/>
        <v/>
      </c>
      <c r="HX64" s="7" t="str">
        <f t="shared" si="62"/>
        <v/>
      </c>
      <c r="HY64" s="7" t="str">
        <f t="shared" si="63"/>
        <v/>
      </c>
      <c r="HZ64" s="7" t="str">
        <f t="shared" si="64"/>
        <v/>
      </c>
      <c r="IA64" s="7" t="str">
        <f t="shared" si="65"/>
        <v/>
      </c>
      <c r="IB64" s="7" t="str">
        <f t="shared" si="66"/>
        <v/>
      </c>
      <c r="IC64" s="7" t="str">
        <f t="shared" si="67"/>
        <v/>
      </c>
      <c r="ID64" s="7" t="str">
        <f t="shared" si="68"/>
        <v/>
      </c>
      <c r="IE64" s="7" t="str">
        <f t="shared" si="69"/>
        <v/>
      </c>
      <c r="IF64" s="7" t="str">
        <f t="shared" si="70"/>
        <v/>
      </c>
      <c r="IG64" s="7" t="str">
        <f t="shared" si="71"/>
        <v/>
      </c>
      <c r="IH64" s="7" t="str">
        <f t="shared" si="72"/>
        <v/>
      </c>
      <c r="II64" s="7" t="str">
        <f t="shared" si="73"/>
        <v/>
      </c>
      <c r="IJ64" s="7" t="str">
        <f t="shared" si="74"/>
        <v/>
      </c>
      <c r="IK64" s="7" t="str">
        <f t="shared" si="75"/>
        <v/>
      </c>
      <c r="IL64" s="7" t="str">
        <f t="shared" si="76"/>
        <v/>
      </c>
      <c r="IM64" s="7" t="str">
        <f t="shared" si="77"/>
        <v/>
      </c>
      <c r="IN64" s="7" t="str">
        <f t="shared" si="78"/>
        <v/>
      </c>
      <c r="IO64" s="7" t="str">
        <f t="shared" si="79"/>
        <v/>
      </c>
      <c r="IP64" s="7" t="str">
        <f t="shared" si="80"/>
        <v/>
      </c>
      <c r="IQ64" s="7" t="str">
        <f t="shared" si="81"/>
        <v/>
      </c>
      <c r="IR64" s="7" t="str">
        <f t="shared" si="82"/>
        <v/>
      </c>
      <c r="IS64" s="7" t="str">
        <f t="shared" si="83"/>
        <v/>
      </c>
      <c r="IT64" s="7" t="str">
        <f t="shared" si="84"/>
        <v/>
      </c>
      <c r="IU64" s="7" t="str">
        <f t="shared" si="85"/>
        <v/>
      </c>
      <c r="IV64" s="7" t="str">
        <f t="shared" si="86"/>
        <v/>
      </c>
      <c r="IW64" s="7" t="str">
        <f t="shared" si="87"/>
        <v/>
      </c>
      <c r="IX64" s="7" t="str">
        <f t="shared" si="88"/>
        <v/>
      </c>
      <c r="IY64" s="7" t="str">
        <f t="shared" si="89"/>
        <v/>
      </c>
      <c r="IZ64" s="7" t="str">
        <f t="shared" si="90"/>
        <v/>
      </c>
      <c r="JA64" s="7" t="str">
        <f t="shared" si="91"/>
        <v/>
      </c>
      <c r="JB64" s="7" t="str">
        <f t="shared" si="92"/>
        <v/>
      </c>
      <c r="JC64" s="7" t="str">
        <f t="shared" si="93"/>
        <v/>
      </c>
      <c r="JD64" s="7" t="str">
        <f t="shared" si="94"/>
        <v/>
      </c>
      <c r="JE64" s="7" t="str">
        <f t="shared" si="95"/>
        <v/>
      </c>
      <c r="JF64" s="7" t="str">
        <f t="shared" si="96"/>
        <v/>
      </c>
      <c r="JG64" s="7" t="str">
        <f t="shared" si="8"/>
        <v/>
      </c>
      <c r="JH64" s="7" t="str">
        <f t="shared" si="9"/>
        <v/>
      </c>
      <c r="JI64" s="7" t="str">
        <f t="shared" si="10"/>
        <v/>
      </c>
      <c r="JJ64" s="7" t="str">
        <f t="shared" si="11"/>
        <v/>
      </c>
      <c r="JK64" s="7" t="str">
        <f t="shared" si="12"/>
        <v/>
      </c>
      <c r="JL64" s="7" t="str">
        <f t="shared" si="13"/>
        <v/>
      </c>
      <c r="JM64" s="7" t="str">
        <f t="shared" si="14"/>
        <v/>
      </c>
      <c r="JN64" s="7" t="str">
        <f t="shared" si="15"/>
        <v/>
      </c>
      <c r="JO64" s="7" t="str">
        <f t="shared" si="16"/>
        <v/>
      </c>
      <c r="JP64" s="7" t="str">
        <f t="shared" si="17"/>
        <v/>
      </c>
      <c r="JQ64" s="7" t="str">
        <f t="shared" si="18"/>
        <v/>
      </c>
      <c r="JR64" s="7" t="str">
        <f t="shared" si="18"/>
        <v/>
      </c>
      <c r="JS64" s="7" t="str">
        <f t="shared" si="18"/>
        <v/>
      </c>
      <c r="JT64" s="28">
        <f t="shared" si="19"/>
        <v>1</v>
      </c>
    </row>
    <row r="65" spans="1:280" x14ac:dyDescent="0.2">
      <c r="A65" s="5" t="s">
        <v>2130</v>
      </c>
      <c r="B65" s="46">
        <f t="shared" si="0"/>
        <v>1</v>
      </c>
      <c r="C65" s="46" t="s">
        <v>3253</v>
      </c>
      <c r="D65" s="46" t="s">
        <v>3253</v>
      </c>
      <c r="N65" s="7">
        <v>22</v>
      </c>
      <c r="CP65" s="5">
        <f t="shared" si="1"/>
        <v>22</v>
      </c>
      <c r="CT65" s="28">
        <f t="shared" si="2"/>
        <v>22</v>
      </c>
      <c r="GG65" s="5">
        <f t="shared" si="3"/>
        <v>0</v>
      </c>
      <c r="GH65" s="7" t="str">
        <f t="shared" si="20"/>
        <v/>
      </c>
      <c r="GI65" s="7" t="str">
        <f t="shared" si="21"/>
        <v/>
      </c>
      <c r="GJ65" s="7" t="str">
        <f t="shared" si="22"/>
        <v/>
      </c>
      <c r="GK65" s="7" t="str">
        <f t="shared" si="23"/>
        <v/>
      </c>
      <c r="GL65" s="7" t="str">
        <f t="shared" si="24"/>
        <v/>
      </c>
      <c r="GM65" s="7" t="str">
        <f t="shared" si="25"/>
        <v/>
      </c>
      <c r="GN65" s="7" t="str">
        <f t="shared" si="26"/>
        <v/>
      </c>
      <c r="GO65" s="7" t="str">
        <f t="shared" si="27"/>
        <v/>
      </c>
      <c r="GP65" s="7" t="str">
        <f t="shared" si="28"/>
        <v/>
      </c>
      <c r="GQ65" s="7">
        <f t="shared" si="29"/>
        <v>22</v>
      </c>
      <c r="GR65" s="7" t="str">
        <f t="shared" si="30"/>
        <v/>
      </c>
      <c r="GS65" s="7" t="str">
        <f t="shared" si="31"/>
        <v/>
      </c>
      <c r="GT65" s="7" t="str">
        <f t="shared" si="32"/>
        <v/>
      </c>
      <c r="GU65" s="7" t="str">
        <f t="shared" si="33"/>
        <v/>
      </c>
      <c r="GV65" s="7" t="str">
        <f t="shared" si="34"/>
        <v/>
      </c>
      <c r="GW65" s="7" t="str">
        <f t="shared" si="35"/>
        <v/>
      </c>
      <c r="GX65" s="7" t="str">
        <f t="shared" si="36"/>
        <v/>
      </c>
      <c r="GY65" s="7" t="str">
        <f t="shared" si="37"/>
        <v/>
      </c>
      <c r="GZ65" s="7" t="str">
        <f t="shared" si="38"/>
        <v/>
      </c>
      <c r="HA65" s="7" t="str">
        <f t="shared" si="39"/>
        <v/>
      </c>
      <c r="HB65" s="7" t="str">
        <f t="shared" si="40"/>
        <v/>
      </c>
      <c r="HC65" s="7" t="str">
        <f t="shared" si="41"/>
        <v/>
      </c>
      <c r="HD65" s="7" t="str">
        <f t="shared" si="42"/>
        <v/>
      </c>
      <c r="HE65" s="7" t="str">
        <f t="shared" si="43"/>
        <v/>
      </c>
      <c r="HF65" s="7" t="str">
        <f t="shared" si="44"/>
        <v/>
      </c>
      <c r="HG65" s="7" t="str">
        <f t="shared" si="45"/>
        <v/>
      </c>
      <c r="HH65" s="7" t="str">
        <f t="shared" si="46"/>
        <v/>
      </c>
      <c r="HI65" s="7" t="str">
        <f t="shared" si="47"/>
        <v/>
      </c>
      <c r="HJ65" s="7" t="str">
        <f t="shared" si="48"/>
        <v/>
      </c>
      <c r="HK65" s="7" t="str">
        <f t="shared" si="49"/>
        <v/>
      </c>
      <c r="HL65" s="7" t="str">
        <f t="shared" si="50"/>
        <v/>
      </c>
      <c r="HM65" s="7" t="str">
        <f t="shared" si="51"/>
        <v/>
      </c>
      <c r="HN65" s="7" t="str">
        <f t="shared" si="52"/>
        <v/>
      </c>
      <c r="HO65" s="7" t="str">
        <f t="shared" si="53"/>
        <v/>
      </c>
      <c r="HP65" s="7" t="str">
        <f t="shared" si="54"/>
        <v/>
      </c>
      <c r="HQ65" s="7" t="str">
        <f t="shared" si="55"/>
        <v/>
      </c>
      <c r="HR65" s="7" t="str">
        <f t="shared" si="56"/>
        <v/>
      </c>
      <c r="HS65" s="7" t="str">
        <f t="shared" si="57"/>
        <v/>
      </c>
      <c r="HT65" s="7" t="str">
        <f t="shared" si="58"/>
        <v/>
      </c>
      <c r="HU65" s="7" t="str">
        <f t="shared" si="59"/>
        <v/>
      </c>
      <c r="HV65" s="7" t="str">
        <f t="shared" si="60"/>
        <v/>
      </c>
      <c r="HW65" s="7" t="str">
        <f t="shared" si="61"/>
        <v/>
      </c>
      <c r="HX65" s="7" t="str">
        <f t="shared" si="62"/>
        <v/>
      </c>
      <c r="HY65" s="7" t="str">
        <f t="shared" si="63"/>
        <v/>
      </c>
      <c r="HZ65" s="7" t="str">
        <f t="shared" si="64"/>
        <v/>
      </c>
      <c r="IA65" s="7" t="str">
        <f t="shared" si="65"/>
        <v/>
      </c>
      <c r="IB65" s="7" t="str">
        <f t="shared" si="66"/>
        <v/>
      </c>
      <c r="IC65" s="7" t="str">
        <f t="shared" si="67"/>
        <v/>
      </c>
      <c r="ID65" s="7" t="str">
        <f t="shared" si="68"/>
        <v/>
      </c>
      <c r="IE65" s="7" t="str">
        <f t="shared" si="69"/>
        <v/>
      </c>
      <c r="IF65" s="7" t="str">
        <f t="shared" si="70"/>
        <v/>
      </c>
      <c r="IG65" s="7" t="str">
        <f t="shared" si="71"/>
        <v/>
      </c>
      <c r="IH65" s="7" t="str">
        <f t="shared" si="72"/>
        <v/>
      </c>
      <c r="II65" s="7" t="str">
        <f t="shared" si="73"/>
        <v/>
      </c>
      <c r="IJ65" s="7" t="str">
        <f t="shared" si="74"/>
        <v/>
      </c>
      <c r="IK65" s="7" t="str">
        <f t="shared" si="75"/>
        <v/>
      </c>
      <c r="IL65" s="7" t="str">
        <f t="shared" si="76"/>
        <v/>
      </c>
      <c r="IM65" s="7" t="str">
        <f t="shared" si="77"/>
        <v/>
      </c>
      <c r="IN65" s="7" t="str">
        <f t="shared" si="78"/>
        <v/>
      </c>
      <c r="IO65" s="7" t="str">
        <f t="shared" si="79"/>
        <v/>
      </c>
      <c r="IP65" s="7" t="str">
        <f t="shared" si="80"/>
        <v/>
      </c>
      <c r="IQ65" s="7" t="str">
        <f t="shared" si="81"/>
        <v/>
      </c>
      <c r="IR65" s="7" t="str">
        <f t="shared" si="82"/>
        <v/>
      </c>
      <c r="IS65" s="7" t="str">
        <f t="shared" si="83"/>
        <v/>
      </c>
      <c r="IT65" s="7" t="str">
        <f t="shared" si="84"/>
        <v/>
      </c>
      <c r="IU65" s="7" t="str">
        <f t="shared" si="85"/>
        <v/>
      </c>
      <c r="IV65" s="7" t="str">
        <f t="shared" si="86"/>
        <v/>
      </c>
      <c r="IW65" s="7" t="str">
        <f t="shared" si="87"/>
        <v/>
      </c>
      <c r="IX65" s="7" t="str">
        <f t="shared" si="88"/>
        <v/>
      </c>
      <c r="IY65" s="7" t="str">
        <f t="shared" si="89"/>
        <v/>
      </c>
      <c r="IZ65" s="7" t="str">
        <f t="shared" si="90"/>
        <v/>
      </c>
      <c r="JA65" s="7" t="str">
        <f t="shared" si="91"/>
        <v/>
      </c>
      <c r="JB65" s="7" t="str">
        <f t="shared" si="92"/>
        <v/>
      </c>
      <c r="JC65" s="7" t="str">
        <f t="shared" si="93"/>
        <v/>
      </c>
      <c r="JD65" s="7" t="str">
        <f t="shared" si="94"/>
        <v/>
      </c>
      <c r="JE65" s="7" t="str">
        <f t="shared" si="95"/>
        <v/>
      </c>
      <c r="JF65" s="7" t="str">
        <f t="shared" si="96"/>
        <v/>
      </c>
      <c r="JG65" s="7" t="str">
        <f t="shared" si="8"/>
        <v/>
      </c>
      <c r="JH65" s="7" t="str">
        <f t="shared" si="9"/>
        <v/>
      </c>
      <c r="JI65" s="7" t="str">
        <f t="shared" si="10"/>
        <v/>
      </c>
      <c r="JJ65" s="7" t="str">
        <f t="shared" si="11"/>
        <v/>
      </c>
      <c r="JK65" s="7" t="str">
        <f t="shared" si="12"/>
        <v/>
      </c>
      <c r="JL65" s="7" t="str">
        <f t="shared" si="13"/>
        <v/>
      </c>
      <c r="JM65" s="7" t="str">
        <f t="shared" si="14"/>
        <v/>
      </c>
      <c r="JN65" s="7" t="str">
        <f t="shared" si="15"/>
        <v/>
      </c>
      <c r="JO65" s="7" t="str">
        <f t="shared" si="16"/>
        <v/>
      </c>
      <c r="JP65" s="7" t="str">
        <f t="shared" si="17"/>
        <v/>
      </c>
      <c r="JQ65" s="7" t="str">
        <f t="shared" si="18"/>
        <v/>
      </c>
      <c r="JR65" s="7" t="str">
        <f t="shared" si="18"/>
        <v/>
      </c>
      <c r="JS65" s="7" t="str">
        <f t="shared" si="18"/>
        <v/>
      </c>
      <c r="JT65" s="28">
        <f t="shared" si="19"/>
        <v>22</v>
      </c>
    </row>
    <row r="66" spans="1:280" x14ac:dyDescent="0.2">
      <c r="A66" s="5" t="s">
        <v>2131</v>
      </c>
      <c r="B66" s="46">
        <f t="shared" ref="B66:B129" si="97">COUNT(E66:CO66)</f>
        <v>1</v>
      </c>
      <c r="C66" s="46" t="s">
        <v>3253</v>
      </c>
      <c r="D66" s="46" t="s">
        <v>3253</v>
      </c>
      <c r="N66" s="7">
        <v>4</v>
      </c>
      <c r="CP66" s="5">
        <f t="shared" ref="CP66:CP129" si="98">SUM(E66:CO66)</f>
        <v>4</v>
      </c>
      <c r="CT66" s="28">
        <f t="shared" ref="CT66:CT129" si="99">SUM(CP66:CS66)</f>
        <v>4</v>
      </c>
      <c r="GG66" s="5">
        <f t="shared" ref="GG66:GG129" si="100">SUM(CU66:GF66)</f>
        <v>0</v>
      </c>
      <c r="GH66" s="7" t="str">
        <f t="shared" si="20"/>
        <v/>
      </c>
      <c r="GI66" s="7" t="str">
        <f t="shared" si="21"/>
        <v/>
      </c>
      <c r="GJ66" s="7" t="str">
        <f t="shared" si="22"/>
        <v/>
      </c>
      <c r="GK66" s="7" t="str">
        <f t="shared" si="23"/>
        <v/>
      </c>
      <c r="GL66" s="7" t="str">
        <f t="shared" si="24"/>
        <v/>
      </c>
      <c r="GM66" s="7" t="str">
        <f t="shared" si="25"/>
        <v/>
      </c>
      <c r="GN66" s="7" t="str">
        <f t="shared" si="26"/>
        <v/>
      </c>
      <c r="GO66" s="7" t="str">
        <f t="shared" si="27"/>
        <v/>
      </c>
      <c r="GP66" s="7" t="str">
        <f t="shared" si="28"/>
        <v/>
      </c>
      <c r="GQ66" s="7">
        <f t="shared" si="29"/>
        <v>4</v>
      </c>
      <c r="GR66" s="7" t="str">
        <f t="shared" si="30"/>
        <v/>
      </c>
      <c r="GS66" s="7" t="str">
        <f t="shared" si="31"/>
        <v/>
      </c>
      <c r="GT66" s="7" t="str">
        <f t="shared" si="32"/>
        <v/>
      </c>
      <c r="GU66" s="7" t="str">
        <f t="shared" si="33"/>
        <v/>
      </c>
      <c r="GV66" s="7" t="str">
        <f t="shared" si="34"/>
        <v/>
      </c>
      <c r="GW66" s="7" t="str">
        <f t="shared" si="35"/>
        <v/>
      </c>
      <c r="GX66" s="7" t="str">
        <f t="shared" si="36"/>
        <v/>
      </c>
      <c r="GY66" s="7" t="str">
        <f t="shared" si="37"/>
        <v/>
      </c>
      <c r="GZ66" s="7" t="str">
        <f t="shared" si="38"/>
        <v/>
      </c>
      <c r="HA66" s="7" t="str">
        <f t="shared" si="39"/>
        <v/>
      </c>
      <c r="HB66" s="7" t="str">
        <f t="shared" si="40"/>
        <v/>
      </c>
      <c r="HC66" s="7" t="str">
        <f t="shared" si="41"/>
        <v/>
      </c>
      <c r="HD66" s="7" t="str">
        <f t="shared" si="42"/>
        <v/>
      </c>
      <c r="HE66" s="7" t="str">
        <f t="shared" si="43"/>
        <v/>
      </c>
      <c r="HF66" s="7" t="str">
        <f t="shared" si="44"/>
        <v/>
      </c>
      <c r="HG66" s="7" t="str">
        <f t="shared" si="45"/>
        <v/>
      </c>
      <c r="HH66" s="7" t="str">
        <f t="shared" si="46"/>
        <v/>
      </c>
      <c r="HI66" s="7" t="str">
        <f t="shared" si="47"/>
        <v/>
      </c>
      <c r="HJ66" s="7" t="str">
        <f t="shared" si="48"/>
        <v/>
      </c>
      <c r="HK66" s="7" t="str">
        <f t="shared" si="49"/>
        <v/>
      </c>
      <c r="HL66" s="7" t="str">
        <f t="shared" si="50"/>
        <v/>
      </c>
      <c r="HM66" s="7" t="str">
        <f t="shared" si="51"/>
        <v/>
      </c>
      <c r="HN66" s="7" t="str">
        <f t="shared" si="52"/>
        <v/>
      </c>
      <c r="HO66" s="7" t="str">
        <f t="shared" si="53"/>
        <v/>
      </c>
      <c r="HP66" s="7" t="str">
        <f t="shared" si="54"/>
        <v/>
      </c>
      <c r="HQ66" s="7" t="str">
        <f t="shared" si="55"/>
        <v/>
      </c>
      <c r="HR66" s="7" t="str">
        <f t="shared" si="56"/>
        <v/>
      </c>
      <c r="HS66" s="7" t="str">
        <f t="shared" si="57"/>
        <v/>
      </c>
      <c r="HT66" s="7" t="str">
        <f t="shared" si="58"/>
        <v/>
      </c>
      <c r="HU66" s="7" t="str">
        <f t="shared" si="59"/>
        <v/>
      </c>
      <c r="HV66" s="7" t="str">
        <f t="shared" si="60"/>
        <v/>
      </c>
      <c r="HW66" s="7" t="str">
        <f t="shared" si="61"/>
        <v/>
      </c>
      <c r="HX66" s="7" t="str">
        <f t="shared" si="62"/>
        <v/>
      </c>
      <c r="HY66" s="7" t="str">
        <f t="shared" si="63"/>
        <v/>
      </c>
      <c r="HZ66" s="7" t="str">
        <f t="shared" si="64"/>
        <v/>
      </c>
      <c r="IA66" s="7" t="str">
        <f t="shared" si="65"/>
        <v/>
      </c>
      <c r="IB66" s="7" t="str">
        <f t="shared" si="66"/>
        <v/>
      </c>
      <c r="IC66" s="7" t="str">
        <f t="shared" si="67"/>
        <v/>
      </c>
      <c r="ID66" s="7" t="str">
        <f t="shared" si="68"/>
        <v/>
      </c>
      <c r="IE66" s="7" t="str">
        <f t="shared" si="69"/>
        <v/>
      </c>
      <c r="IF66" s="7" t="str">
        <f t="shared" si="70"/>
        <v/>
      </c>
      <c r="IG66" s="7" t="str">
        <f t="shared" si="71"/>
        <v/>
      </c>
      <c r="IH66" s="7" t="str">
        <f t="shared" si="72"/>
        <v/>
      </c>
      <c r="II66" s="7" t="str">
        <f t="shared" si="73"/>
        <v/>
      </c>
      <c r="IJ66" s="7" t="str">
        <f t="shared" si="74"/>
        <v/>
      </c>
      <c r="IK66" s="7" t="str">
        <f t="shared" si="75"/>
        <v/>
      </c>
      <c r="IL66" s="7" t="str">
        <f t="shared" si="76"/>
        <v/>
      </c>
      <c r="IM66" s="7" t="str">
        <f t="shared" si="77"/>
        <v/>
      </c>
      <c r="IN66" s="7" t="str">
        <f t="shared" si="78"/>
        <v/>
      </c>
      <c r="IO66" s="7" t="str">
        <f t="shared" si="79"/>
        <v/>
      </c>
      <c r="IP66" s="7" t="str">
        <f t="shared" si="80"/>
        <v/>
      </c>
      <c r="IQ66" s="7" t="str">
        <f t="shared" si="81"/>
        <v/>
      </c>
      <c r="IR66" s="7" t="str">
        <f t="shared" si="82"/>
        <v/>
      </c>
      <c r="IS66" s="7" t="str">
        <f t="shared" si="83"/>
        <v/>
      </c>
      <c r="IT66" s="7" t="str">
        <f t="shared" si="84"/>
        <v/>
      </c>
      <c r="IU66" s="7" t="str">
        <f t="shared" si="85"/>
        <v/>
      </c>
      <c r="IV66" s="7" t="str">
        <f t="shared" si="86"/>
        <v/>
      </c>
      <c r="IW66" s="7" t="str">
        <f t="shared" si="87"/>
        <v/>
      </c>
      <c r="IX66" s="7" t="str">
        <f t="shared" si="88"/>
        <v/>
      </c>
      <c r="IY66" s="7" t="str">
        <f t="shared" si="89"/>
        <v/>
      </c>
      <c r="IZ66" s="7" t="str">
        <f t="shared" si="90"/>
        <v/>
      </c>
      <c r="JA66" s="7" t="str">
        <f t="shared" si="91"/>
        <v/>
      </c>
      <c r="JB66" s="7" t="str">
        <f t="shared" si="92"/>
        <v/>
      </c>
      <c r="JC66" s="7" t="str">
        <f t="shared" si="93"/>
        <v/>
      </c>
      <c r="JD66" s="7" t="str">
        <f t="shared" si="94"/>
        <v/>
      </c>
      <c r="JE66" s="7" t="str">
        <f t="shared" si="95"/>
        <v/>
      </c>
      <c r="JF66" s="7" t="str">
        <f t="shared" si="96"/>
        <v/>
      </c>
      <c r="JG66" s="7" t="str">
        <f t="shared" ref="JG66:JG129" si="101">IF(CC66+FT66&gt;0,CC66+FT66,"")</f>
        <v/>
      </c>
      <c r="JH66" s="7" t="str">
        <f t="shared" ref="JH66:JH129" si="102">IF(CD66+FU66&gt;0,CD66+FU66,"")</f>
        <v/>
      </c>
      <c r="JI66" s="7" t="str">
        <f t="shared" ref="JI66:JI129" si="103">IF(CE66+FV66&gt;0,CE66+FV66,"")</f>
        <v/>
      </c>
      <c r="JJ66" s="7" t="str">
        <f t="shared" ref="JJ66:JJ129" si="104">IF(CF66+FW66&gt;0,CF66+FW66,"")</f>
        <v/>
      </c>
      <c r="JK66" s="7" t="str">
        <f t="shared" ref="JK66:JK129" si="105">IF(CG66+FX66&gt;0,CG66+FX66,"")</f>
        <v/>
      </c>
      <c r="JL66" s="7" t="str">
        <f t="shared" ref="JL66:JL129" si="106">IF(CH66+FY66&gt;0,CH66+FY66,"")</f>
        <v/>
      </c>
      <c r="JM66" s="7" t="str">
        <f t="shared" ref="JM66:JM129" si="107">IF(CI66+FZ66&gt;0,CI66+FZ66,"")</f>
        <v/>
      </c>
      <c r="JN66" s="7" t="str">
        <f t="shared" ref="JN66:JN129" si="108">IF(CJ66+GA66&gt;0,CJ66+GA66,"")</f>
        <v/>
      </c>
      <c r="JO66" s="7" t="str">
        <f t="shared" ref="JO66:JO129" si="109">IF(CK66+GB66&gt;0,CK66+GB66,"")</f>
        <v/>
      </c>
      <c r="JP66" s="7" t="str">
        <f t="shared" ref="JP66:JP129" si="110">IF(CL66+GC66&gt;0,CL66+GC66,"")</f>
        <v/>
      </c>
      <c r="JQ66" s="7" t="str">
        <f t="shared" ref="JQ66:JS129" si="111">IF(CM66+GD66&gt;0,CM66+GD66,"")</f>
        <v/>
      </c>
      <c r="JR66" s="7" t="str">
        <f t="shared" si="111"/>
        <v/>
      </c>
      <c r="JS66" s="7" t="str">
        <f t="shared" si="111"/>
        <v/>
      </c>
      <c r="JT66" s="28">
        <f t="shared" ref="JT66:JT129" si="112">SUM(GH66:JS66)</f>
        <v>4</v>
      </c>
    </row>
    <row r="67" spans="1:280" x14ac:dyDescent="0.2">
      <c r="A67" s="5" t="s">
        <v>2132</v>
      </c>
      <c r="B67" s="46">
        <f t="shared" si="97"/>
        <v>2</v>
      </c>
      <c r="C67" s="46" t="s">
        <v>3253</v>
      </c>
      <c r="D67" s="46" t="s">
        <v>453</v>
      </c>
      <c r="N67" s="7">
        <v>3</v>
      </c>
      <c r="O67" s="7">
        <v>2</v>
      </c>
      <c r="CP67" s="5">
        <f t="shared" si="98"/>
        <v>5</v>
      </c>
      <c r="CT67" s="28">
        <f t="shared" si="99"/>
        <v>5</v>
      </c>
      <c r="GG67" s="5">
        <f t="shared" si="100"/>
        <v>0</v>
      </c>
      <c r="GH67" s="7" t="str">
        <f t="shared" ref="GH67:GH130" si="113">IF(E67+CU67&gt;0,E67+CU67,"")</f>
        <v/>
      </c>
      <c r="GI67" s="7" t="str">
        <f t="shared" ref="GI67:GI130" si="114">IF(F67+CV67&gt;0,F67+CV67,"")</f>
        <v/>
      </c>
      <c r="GJ67" s="7" t="str">
        <f t="shared" ref="GJ67:GJ130" si="115">IF(G67+CW67&gt;0,G67+CW67,"")</f>
        <v/>
      </c>
      <c r="GK67" s="7" t="str">
        <f t="shared" ref="GK67:GK130" si="116">IF(H67+CX67&gt;0,H67+CX67,"")</f>
        <v/>
      </c>
      <c r="GL67" s="7" t="str">
        <f t="shared" ref="GL67:GL130" si="117">IF(I67+CY67&gt;0,I67+CY67,"")</f>
        <v/>
      </c>
      <c r="GM67" s="7" t="str">
        <f t="shared" ref="GM67:GM130" si="118">IF(J67+CZ67&gt;0,J67+CZ67,"")</f>
        <v/>
      </c>
      <c r="GN67" s="7" t="str">
        <f t="shared" ref="GN67:GN130" si="119">IF(K67+DA67&gt;0,K67+DA67,"")</f>
        <v/>
      </c>
      <c r="GO67" s="7" t="str">
        <f t="shared" ref="GO67:GO130" si="120">IF(L67+DB67&gt;0,L67+DB67,"")</f>
        <v/>
      </c>
      <c r="GP67" s="7" t="str">
        <f t="shared" ref="GP67:GP130" si="121">IF(M67+DC67&gt;0,M67+DC67,"")</f>
        <v/>
      </c>
      <c r="GQ67" s="7">
        <f t="shared" ref="GQ67:GQ130" si="122">IF(N67+DD67&gt;0,N67+DD67,"")</f>
        <v>3</v>
      </c>
      <c r="GR67" s="7" t="str">
        <f t="shared" ref="GR67:GR130" si="123">IF(DE67&gt;0,DE67,"")</f>
        <v/>
      </c>
      <c r="GS67" s="7">
        <f t="shared" ref="GS67:GS130" si="124">IF(O67+DF67&gt;0,O67+DF67,"")</f>
        <v>2</v>
      </c>
      <c r="GT67" s="7" t="str">
        <f t="shared" ref="GT67:GT130" si="125">IF(P67+DG67&gt;0,P67+DG67,"")</f>
        <v/>
      </c>
      <c r="GU67" s="7" t="str">
        <f t="shared" ref="GU67:GU130" si="126">IF(Q67+DH67&gt;0,Q67+DH67,"")</f>
        <v/>
      </c>
      <c r="GV67" s="7" t="str">
        <f t="shared" ref="GV67:GV130" si="127">IF(R67+DI67&gt;0,R67+DI67,"")</f>
        <v/>
      </c>
      <c r="GW67" s="7" t="str">
        <f t="shared" ref="GW67:GW130" si="128">IF(S67+DJ67&gt;0,S67+DJ67,"")</f>
        <v/>
      </c>
      <c r="GX67" s="7" t="str">
        <f t="shared" ref="GX67:GX130" si="129">IF(T67+DK67&gt;0,T67+DK67,"")</f>
        <v/>
      </c>
      <c r="GY67" s="7" t="str">
        <f t="shared" ref="GY67:GY130" si="130">IF(U67+DL67&gt;0,U67+DL67,"")</f>
        <v/>
      </c>
      <c r="GZ67" s="7" t="str">
        <f t="shared" ref="GZ67:GZ130" si="131">IF(V67+DM67&gt;0,V67+DM67,"")</f>
        <v/>
      </c>
      <c r="HA67" s="7" t="str">
        <f t="shared" ref="HA67:HA130" si="132">IF(W67+DN67&gt;0,W67+DN67,"")</f>
        <v/>
      </c>
      <c r="HB67" s="7" t="str">
        <f t="shared" ref="HB67:HB130" si="133">IF(X67+DO67&gt;0,X67+DO67,"")</f>
        <v/>
      </c>
      <c r="HC67" s="7" t="str">
        <f t="shared" ref="HC67:HC130" si="134">IF(Y67+DP67&gt;0,Y67+DP67,"")</f>
        <v/>
      </c>
      <c r="HD67" s="7" t="str">
        <f t="shared" ref="HD67:HD130" si="135">IF(Z67+DQ67&gt;0,Z67+DQ67,"")</f>
        <v/>
      </c>
      <c r="HE67" s="7" t="str">
        <f t="shared" ref="HE67:HE130" si="136">IF(AA67+DR67&gt;0,AA67+DR67,"")</f>
        <v/>
      </c>
      <c r="HF67" s="7" t="str">
        <f t="shared" ref="HF67:HF130" si="137">IF(AB67+DS67&gt;0,AB67+DS67,"")</f>
        <v/>
      </c>
      <c r="HG67" s="7" t="str">
        <f t="shared" ref="HG67:HG130" si="138">IF(AC67+DT67&gt;0,AC67+DT67,"")</f>
        <v/>
      </c>
      <c r="HH67" s="7" t="str">
        <f t="shared" ref="HH67:HH130" si="139">IF(AD67+DU67&gt;0,AD67+DU67,"")</f>
        <v/>
      </c>
      <c r="HI67" s="7" t="str">
        <f t="shared" ref="HI67:HI130" si="140">IF(AE67+DV67&gt;0,AE67+DV67,"")</f>
        <v/>
      </c>
      <c r="HJ67" s="7" t="str">
        <f t="shared" ref="HJ67:HJ130" si="141">IF(AF67+DW67&gt;0,AF67+DW67,"")</f>
        <v/>
      </c>
      <c r="HK67" s="7" t="str">
        <f t="shared" ref="HK67:HK130" si="142">IF(AG67+DX67&gt;0,AG67+DX67,"")</f>
        <v/>
      </c>
      <c r="HL67" s="7" t="str">
        <f t="shared" ref="HL67:HL130" si="143">IF(AH67+DY67&gt;0,AH67+DY67,"")</f>
        <v/>
      </c>
      <c r="HM67" s="7" t="str">
        <f t="shared" ref="HM67:HM130" si="144">IF(AI67+DZ67&gt;0,AI67+DZ67,"")</f>
        <v/>
      </c>
      <c r="HN67" s="7" t="str">
        <f t="shared" ref="HN67:HN130" si="145">IF(AJ67+EA67&gt;0,AJ67+EA67,"")</f>
        <v/>
      </c>
      <c r="HO67" s="7" t="str">
        <f t="shared" ref="HO67:HO130" si="146">IF(AK67+EB67&gt;0,AK67+EB67,"")</f>
        <v/>
      </c>
      <c r="HP67" s="7" t="str">
        <f t="shared" ref="HP67:HP130" si="147">IF(AL67+EC67&gt;0,AL67+EC67,"")</f>
        <v/>
      </c>
      <c r="HQ67" s="7" t="str">
        <f t="shared" ref="HQ67:HQ130" si="148">IF(AM67+ED67&gt;0,AM67+ED67,"")</f>
        <v/>
      </c>
      <c r="HR67" s="7" t="str">
        <f t="shared" ref="HR67:HR130" si="149">IF(AN67+EE67&gt;0,AN67+EE67,"")</f>
        <v/>
      </c>
      <c r="HS67" s="7" t="str">
        <f t="shared" ref="HS67:HS130" si="150">IF(AO67+EF67&gt;0,AO67+EF67,"")</f>
        <v/>
      </c>
      <c r="HT67" s="7" t="str">
        <f t="shared" ref="HT67:HT130" si="151">IF(AP67+EG67&gt;0,AP67+EG67,"")</f>
        <v/>
      </c>
      <c r="HU67" s="7" t="str">
        <f t="shared" ref="HU67:HU130" si="152">IF(AQ67+EH67&gt;0,AQ67+EH67,"")</f>
        <v/>
      </c>
      <c r="HV67" s="7" t="str">
        <f t="shared" ref="HV67:HV130" si="153">IF(AR67+EI67&gt;0,AR67+EI67,"")</f>
        <v/>
      </c>
      <c r="HW67" s="7" t="str">
        <f t="shared" ref="HW67:HW130" si="154">IF(AS67+EJ67&gt;0,AS67+EJ67,"")</f>
        <v/>
      </c>
      <c r="HX67" s="7" t="str">
        <f t="shared" ref="HX67:HX130" si="155">IF(AT67+EK67&gt;0,AT67+EK67,"")</f>
        <v/>
      </c>
      <c r="HY67" s="7" t="str">
        <f t="shared" ref="HY67:HY130" si="156">IF(AU67+EL67&gt;0,AU67+EL67,"")</f>
        <v/>
      </c>
      <c r="HZ67" s="7" t="str">
        <f t="shared" ref="HZ67:HZ130" si="157">IF(AV67+EM67&gt;0,AV67+EM67,"")</f>
        <v/>
      </c>
      <c r="IA67" s="7" t="str">
        <f t="shared" ref="IA67:IA130" si="158">IF(AW67+EN67&gt;0,AW67+EN67,"")</f>
        <v/>
      </c>
      <c r="IB67" s="7" t="str">
        <f t="shared" ref="IB67:IB130" si="159">IF(AX67+EO67&gt;0,AX67+EO67,"")</f>
        <v/>
      </c>
      <c r="IC67" s="7" t="str">
        <f t="shared" ref="IC67:IC130" si="160">IF(AY67+EP67&gt;0,AY67+EP67,"")</f>
        <v/>
      </c>
      <c r="ID67" s="7" t="str">
        <f t="shared" ref="ID67:ID130" si="161">IF(AZ67+EQ67&gt;0,AZ67+EQ67,"")</f>
        <v/>
      </c>
      <c r="IE67" s="7" t="str">
        <f t="shared" ref="IE67:IE130" si="162">IF(BA67+ER67&gt;0,BA67+ER67,"")</f>
        <v/>
      </c>
      <c r="IF67" s="7" t="str">
        <f t="shared" ref="IF67:IF130" si="163">IF(BB67+ES67&gt;0,BB67+ES67,"")</f>
        <v/>
      </c>
      <c r="IG67" s="7" t="str">
        <f t="shared" ref="IG67:IG130" si="164">IF(BC67+ET67&gt;0,BC67+ET67,"")</f>
        <v/>
      </c>
      <c r="IH67" s="7" t="str">
        <f t="shared" ref="IH67:IH130" si="165">IF(BD67+EU67&gt;0,BD67+EU67,"")</f>
        <v/>
      </c>
      <c r="II67" s="7" t="str">
        <f t="shared" ref="II67:II130" si="166">IF(BE67+EV67&gt;0,BE67+EV67,"")</f>
        <v/>
      </c>
      <c r="IJ67" s="7" t="str">
        <f t="shared" ref="IJ67:IJ130" si="167">IF(BF67+EW67&gt;0,BF67+EW67,"")</f>
        <v/>
      </c>
      <c r="IK67" s="7" t="str">
        <f t="shared" ref="IK67:IK130" si="168">IF(BG67+EX67&gt;0,BG67+EX67,"")</f>
        <v/>
      </c>
      <c r="IL67" s="7" t="str">
        <f t="shared" ref="IL67:IL130" si="169">IF(BH67+EY67&gt;0,BH67+EY67,"")</f>
        <v/>
      </c>
      <c r="IM67" s="7" t="str">
        <f t="shared" ref="IM67:IM130" si="170">IF(BI67+EZ67&gt;0,BI67+EZ67,"")</f>
        <v/>
      </c>
      <c r="IN67" s="7" t="str">
        <f t="shared" ref="IN67:IN130" si="171">IF(BJ67+FA67&gt;0,BJ67+FA67,"")</f>
        <v/>
      </c>
      <c r="IO67" s="7" t="str">
        <f t="shared" ref="IO67:IO130" si="172">IF(BK67+FB67&gt;0,BK67+FB67,"")</f>
        <v/>
      </c>
      <c r="IP67" s="7" t="str">
        <f t="shared" ref="IP67:IP130" si="173">IF(BL67+FC67&gt;0,BL67+FC67,"")</f>
        <v/>
      </c>
      <c r="IQ67" s="7" t="str">
        <f t="shared" ref="IQ67:IQ130" si="174">IF(BM67+FD67&gt;0,BM67+FD67,"")</f>
        <v/>
      </c>
      <c r="IR67" s="7" t="str">
        <f t="shared" ref="IR67:IR130" si="175">IF(BN67+FE67&gt;0,BN67+FE67,"")</f>
        <v/>
      </c>
      <c r="IS67" s="7" t="str">
        <f t="shared" ref="IS67:IS130" si="176">IF(BO67+FF67&gt;0,BO67+FF67,"")</f>
        <v/>
      </c>
      <c r="IT67" s="7" t="str">
        <f t="shared" ref="IT67:IT130" si="177">IF(BP67+FG67&gt;0,BP67+FG67,"")</f>
        <v/>
      </c>
      <c r="IU67" s="7" t="str">
        <f t="shared" ref="IU67:IU130" si="178">IF(BQ67+FH67&gt;0,BQ67+FH67,"")</f>
        <v/>
      </c>
      <c r="IV67" s="7" t="str">
        <f t="shared" ref="IV67:IV130" si="179">IF(BR67+FI67&gt;0,BR67+FI67,"")</f>
        <v/>
      </c>
      <c r="IW67" s="7" t="str">
        <f t="shared" ref="IW67:IW130" si="180">IF(BS67+FJ67&gt;0,BS67+FJ67,"")</f>
        <v/>
      </c>
      <c r="IX67" s="7" t="str">
        <f t="shared" ref="IX67:IX130" si="181">IF(BT67+FK67&gt;0,BT67+FK67,"")</f>
        <v/>
      </c>
      <c r="IY67" s="7" t="str">
        <f t="shared" ref="IY67:IY130" si="182">IF(BU67+FL67&gt;0,BU67+FL67,"")</f>
        <v/>
      </c>
      <c r="IZ67" s="7" t="str">
        <f t="shared" ref="IZ67:IZ130" si="183">IF(BV67+FM67&gt;0,BV67+FM67,"")</f>
        <v/>
      </c>
      <c r="JA67" s="7" t="str">
        <f t="shared" ref="JA67:JA130" si="184">IF(BW67+FN67&gt;0,BW67+FN67,"")</f>
        <v/>
      </c>
      <c r="JB67" s="7" t="str">
        <f t="shared" ref="JB67:JB130" si="185">IF(BX67+FO67&gt;0,BX67+FO67,"")</f>
        <v/>
      </c>
      <c r="JC67" s="7" t="str">
        <f t="shared" ref="JC67:JC130" si="186">IF(BY67+FP67&gt;0,BY67+FP67,"")</f>
        <v/>
      </c>
      <c r="JD67" s="7" t="str">
        <f t="shared" ref="JD67:JD130" si="187">IF(BZ67+FQ67&gt;0,BZ67+FQ67,"")</f>
        <v/>
      </c>
      <c r="JE67" s="7" t="str">
        <f t="shared" ref="JE67:JE130" si="188">IF(CA67+FR67&gt;0,CA67+FR67,"")</f>
        <v/>
      </c>
      <c r="JF67" s="7" t="str">
        <f t="shared" ref="JF67:JF130" si="189">IF(CB67+FS67&gt;0,CB67+FS67,"")</f>
        <v/>
      </c>
      <c r="JG67" s="7" t="str">
        <f t="shared" si="101"/>
        <v/>
      </c>
      <c r="JH67" s="7" t="str">
        <f t="shared" si="102"/>
        <v/>
      </c>
      <c r="JI67" s="7" t="str">
        <f t="shared" si="103"/>
        <v/>
      </c>
      <c r="JJ67" s="7" t="str">
        <f t="shared" si="104"/>
        <v/>
      </c>
      <c r="JK67" s="7" t="str">
        <f t="shared" si="105"/>
        <v/>
      </c>
      <c r="JL67" s="7" t="str">
        <f t="shared" si="106"/>
        <v/>
      </c>
      <c r="JM67" s="7" t="str">
        <f t="shared" si="107"/>
        <v/>
      </c>
      <c r="JN67" s="7" t="str">
        <f t="shared" si="108"/>
        <v/>
      </c>
      <c r="JO67" s="7" t="str">
        <f t="shared" si="109"/>
        <v/>
      </c>
      <c r="JP67" s="7" t="str">
        <f t="shared" si="110"/>
        <v/>
      </c>
      <c r="JQ67" s="7" t="str">
        <f t="shared" si="111"/>
        <v/>
      </c>
      <c r="JR67" s="7" t="str">
        <f t="shared" si="111"/>
        <v/>
      </c>
      <c r="JS67" s="7" t="str">
        <f t="shared" si="111"/>
        <v/>
      </c>
      <c r="JT67" s="28">
        <f t="shared" si="112"/>
        <v>5</v>
      </c>
    </row>
    <row r="68" spans="1:280" x14ac:dyDescent="0.2">
      <c r="A68" s="5" t="s">
        <v>2133</v>
      </c>
      <c r="B68" s="46">
        <f t="shared" si="97"/>
        <v>1</v>
      </c>
      <c r="C68" s="46" t="s">
        <v>3253</v>
      </c>
      <c r="D68" s="46" t="s">
        <v>3253</v>
      </c>
      <c r="N68" s="7">
        <v>1</v>
      </c>
      <c r="CP68" s="5">
        <f t="shared" si="98"/>
        <v>1</v>
      </c>
      <c r="CT68" s="28">
        <f t="shared" si="99"/>
        <v>1</v>
      </c>
      <c r="GG68" s="5">
        <f t="shared" si="100"/>
        <v>0</v>
      </c>
      <c r="GH68" s="7" t="str">
        <f t="shared" si="113"/>
        <v/>
      </c>
      <c r="GI68" s="7" t="str">
        <f t="shared" si="114"/>
        <v/>
      </c>
      <c r="GJ68" s="7" t="str">
        <f t="shared" si="115"/>
        <v/>
      </c>
      <c r="GK68" s="7" t="str">
        <f t="shared" si="116"/>
        <v/>
      </c>
      <c r="GL68" s="7" t="str">
        <f t="shared" si="117"/>
        <v/>
      </c>
      <c r="GM68" s="7" t="str">
        <f t="shared" si="118"/>
        <v/>
      </c>
      <c r="GN68" s="7" t="str">
        <f t="shared" si="119"/>
        <v/>
      </c>
      <c r="GO68" s="7" t="str">
        <f t="shared" si="120"/>
        <v/>
      </c>
      <c r="GP68" s="7" t="str">
        <f t="shared" si="121"/>
        <v/>
      </c>
      <c r="GQ68" s="7">
        <f t="shared" si="122"/>
        <v>1</v>
      </c>
      <c r="GR68" s="7" t="str">
        <f t="shared" si="123"/>
        <v/>
      </c>
      <c r="GS68" s="7" t="str">
        <f t="shared" si="124"/>
        <v/>
      </c>
      <c r="GT68" s="7" t="str">
        <f t="shared" si="125"/>
        <v/>
      </c>
      <c r="GU68" s="7" t="str">
        <f t="shared" si="126"/>
        <v/>
      </c>
      <c r="GV68" s="7" t="str">
        <f t="shared" si="127"/>
        <v/>
      </c>
      <c r="GW68" s="7" t="str">
        <f t="shared" si="128"/>
        <v/>
      </c>
      <c r="GX68" s="7" t="str">
        <f t="shared" si="129"/>
        <v/>
      </c>
      <c r="GY68" s="7" t="str">
        <f t="shared" si="130"/>
        <v/>
      </c>
      <c r="GZ68" s="7" t="str">
        <f t="shared" si="131"/>
        <v/>
      </c>
      <c r="HA68" s="7" t="str">
        <f t="shared" si="132"/>
        <v/>
      </c>
      <c r="HB68" s="7" t="str">
        <f t="shared" si="133"/>
        <v/>
      </c>
      <c r="HC68" s="7" t="str">
        <f t="shared" si="134"/>
        <v/>
      </c>
      <c r="HD68" s="7" t="str">
        <f t="shared" si="135"/>
        <v/>
      </c>
      <c r="HE68" s="7" t="str">
        <f t="shared" si="136"/>
        <v/>
      </c>
      <c r="HF68" s="7" t="str">
        <f t="shared" si="137"/>
        <v/>
      </c>
      <c r="HG68" s="7" t="str">
        <f t="shared" si="138"/>
        <v/>
      </c>
      <c r="HH68" s="7" t="str">
        <f t="shared" si="139"/>
        <v/>
      </c>
      <c r="HI68" s="7" t="str">
        <f t="shared" si="140"/>
        <v/>
      </c>
      <c r="HJ68" s="7" t="str">
        <f t="shared" si="141"/>
        <v/>
      </c>
      <c r="HK68" s="7" t="str">
        <f t="shared" si="142"/>
        <v/>
      </c>
      <c r="HL68" s="7" t="str">
        <f t="shared" si="143"/>
        <v/>
      </c>
      <c r="HM68" s="7" t="str">
        <f t="shared" si="144"/>
        <v/>
      </c>
      <c r="HN68" s="7" t="str">
        <f t="shared" si="145"/>
        <v/>
      </c>
      <c r="HO68" s="7" t="str">
        <f t="shared" si="146"/>
        <v/>
      </c>
      <c r="HP68" s="7" t="str">
        <f t="shared" si="147"/>
        <v/>
      </c>
      <c r="HQ68" s="7" t="str">
        <f t="shared" si="148"/>
        <v/>
      </c>
      <c r="HR68" s="7" t="str">
        <f t="shared" si="149"/>
        <v/>
      </c>
      <c r="HS68" s="7" t="str">
        <f t="shared" si="150"/>
        <v/>
      </c>
      <c r="HT68" s="7" t="str">
        <f t="shared" si="151"/>
        <v/>
      </c>
      <c r="HU68" s="7" t="str">
        <f t="shared" si="152"/>
        <v/>
      </c>
      <c r="HV68" s="7" t="str">
        <f t="shared" si="153"/>
        <v/>
      </c>
      <c r="HW68" s="7" t="str">
        <f t="shared" si="154"/>
        <v/>
      </c>
      <c r="HX68" s="7" t="str">
        <f t="shared" si="155"/>
        <v/>
      </c>
      <c r="HY68" s="7" t="str">
        <f t="shared" si="156"/>
        <v/>
      </c>
      <c r="HZ68" s="7" t="str">
        <f t="shared" si="157"/>
        <v/>
      </c>
      <c r="IA68" s="7" t="str">
        <f t="shared" si="158"/>
        <v/>
      </c>
      <c r="IB68" s="7" t="str">
        <f t="shared" si="159"/>
        <v/>
      </c>
      <c r="IC68" s="7" t="str">
        <f t="shared" si="160"/>
        <v/>
      </c>
      <c r="ID68" s="7" t="str">
        <f t="shared" si="161"/>
        <v/>
      </c>
      <c r="IE68" s="7" t="str">
        <f t="shared" si="162"/>
        <v/>
      </c>
      <c r="IF68" s="7" t="str">
        <f t="shared" si="163"/>
        <v/>
      </c>
      <c r="IG68" s="7" t="str">
        <f t="shared" si="164"/>
        <v/>
      </c>
      <c r="IH68" s="7" t="str">
        <f t="shared" si="165"/>
        <v/>
      </c>
      <c r="II68" s="7" t="str">
        <f t="shared" si="166"/>
        <v/>
      </c>
      <c r="IJ68" s="7" t="str">
        <f t="shared" si="167"/>
        <v/>
      </c>
      <c r="IK68" s="7" t="str">
        <f t="shared" si="168"/>
        <v/>
      </c>
      <c r="IL68" s="7" t="str">
        <f t="shared" si="169"/>
        <v/>
      </c>
      <c r="IM68" s="7" t="str">
        <f t="shared" si="170"/>
        <v/>
      </c>
      <c r="IN68" s="7" t="str">
        <f t="shared" si="171"/>
        <v/>
      </c>
      <c r="IO68" s="7" t="str">
        <f t="shared" si="172"/>
        <v/>
      </c>
      <c r="IP68" s="7" t="str">
        <f t="shared" si="173"/>
        <v/>
      </c>
      <c r="IQ68" s="7" t="str">
        <f t="shared" si="174"/>
        <v/>
      </c>
      <c r="IR68" s="7" t="str">
        <f t="shared" si="175"/>
        <v/>
      </c>
      <c r="IS68" s="7" t="str">
        <f t="shared" si="176"/>
        <v/>
      </c>
      <c r="IT68" s="7" t="str">
        <f t="shared" si="177"/>
        <v/>
      </c>
      <c r="IU68" s="7" t="str">
        <f t="shared" si="178"/>
        <v/>
      </c>
      <c r="IV68" s="7" t="str">
        <f t="shared" si="179"/>
        <v/>
      </c>
      <c r="IW68" s="7" t="str">
        <f t="shared" si="180"/>
        <v/>
      </c>
      <c r="IX68" s="7" t="str">
        <f t="shared" si="181"/>
        <v/>
      </c>
      <c r="IY68" s="7" t="str">
        <f t="shared" si="182"/>
        <v/>
      </c>
      <c r="IZ68" s="7" t="str">
        <f t="shared" si="183"/>
        <v/>
      </c>
      <c r="JA68" s="7" t="str">
        <f t="shared" si="184"/>
        <v/>
      </c>
      <c r="JB68" s="7" t="str">
        <f t="shared" si="185"/>
        <v/>
      </c>
      <c r="JC68" s="7" t="str">
        <f t="shared" si="186"/>
        <v/>
      </c>
      <c r="JD68" s="7" t="str">
        <f t="shared" si="187"/>
        <v/>
      </c>
      <c r="JE68" s="7" t="str">
        <f t="shared" si="188"/>
        <v/>
      </c>
      <c r="JF68" s="7" t="str">
        <f t="shared" si="189"/>
        <v/>
      </c>
      <c r="JG68" s="7" t="str">
        <f t="shared" si="101"/>
        <v/>
      </c>
      <c r="JH68" s="7" t="str">
        <f t="shared" si="102"/>
        <v/>
      </c>
      <c r="JI68" s="7" t="str">
        <f t="shared" si="103"/>
        <v/>
      </c>
      <c r="JJ68" s="7" t="str">
        <f t="shared" si="104"/>
        <v/>
      </c>
      <c r="JK68" s="7" t="str">
        <f t="shared" si="105"/>
        <v/>
      </c>
      <c r="JL68" s="7" t="str">
        <f t="shared" si="106"/>
        <v/>
      </c>
      <c r="JM68" s="7" t="str">
        <f t="shared" si="107"/>
        <v/>
      </c>
      <c r="JN68" s="7" t="str">
        <f t="shared" si="108"/>
        <v/>
      </c>
      <c r="JO68" s="7" t="str">
        <f t="shared" si="109"/>
        <v/>
      </c>
      <c r="JP68" s="7" t="str">
        <f t="shared" si="110"/>
        <v/>
      </c>
      <c r="JQ68" s="7" t="str">
        <f t="shared" si="111"/>
        <v/>
      </c>
      <c r="JR68" s="7" t="str">
        <f t="shared" si="111"/>
        <v/>
      </c>
      <c r="JS68" s="7" t="str">
        <f t="shared" si="111"/>
        <v/>
      </c>
      <c r="JT68" s="28">
        <f t="shared" si="112"/>
        <v>1</v>
      </c>
    </row>
    <row r="69" spans="1:280" x14ac:dyDescent="0.2">
      <c r="A69" s="5" t="s">
        <v>2134</v>
      </c>
      <c r="B69" s="46">
        <f t="shared" si="97"/>
        <v>6</v>
      </c>
      <c r="C69" s="46" t="s">
        <v>3253</v>
      </c>
      <c r="D69" s="46" t="s">
        <v>3144</v>
      </c>
      <c r="N69" s="7">
        <v>5</v>
      </c>
      <c r="O69" s="7">
        <v>1</v>
      </c>
      <c r="P69" s="7">
        <v>2</v>
      </c>
      <c r="Q69" s="7">
        <v>1</v>
      </c>
      <c r="R69" s="7">
        <v>1</v>
      </c>
      <c r="S69" s="7">
        <v>3</v>
      </c>
      <c r="CP69" s="5">
        <f t="shared" si="98"/>
        <v>13</v>
      </c>
      <c r="CQ69" s="7">
        <v>2</v>
      </c>
      <c r="CT69" s="28">
        <f t="shared" si="99"/>
        <v>15</v>
      </c>
      <c r="DE69" s="7">
        <v>1</v>
      </c>
      <c r="DJ69" s="7">
        <v>1</v>
      </c>
      <c r="GG69" s="5">
        <f t="shared" si="100"/>
        <v>2</v>
      </c>
      <c r="GH69" s="7" t="str">
        <f t="shared" si="113"/>
        <v/>
      </c>
      <c r="GI69" s="7" t="str">
        <f t="shared" si="114"/>
        <v/>
      </c>
      <c r="GJ69" s="7" t="str">
        <f t="shared" si="115"/>
        <v/>
      </c>
      <c r="GK69" s="7" t="str">
        <f t="shared" si="116"/>
        <v/>
      </c>
      <c r="GL69" s="7" t="str">
        <f t="shared" si="117"/>
        <v/>
      </c>
      <c r="GM69" s="7" t="str">
        <f t="shared" si="118"/>
        <v/>
      </c>
      <c r="GN69" s="7" t="str">
        <f t="shared" si="119"/>
        <v/>
      </c>
      <c r="GO69" s="7" t="str">
        <f t="shared" si="120"/>
        <v/>
      </c>
      <c r="GP69" s="7" t="str">
        <f t="shared" si="121"/>
        <v/>
      </c>
      <c r="GQ69" s="7">
        <f t="shared" si="122"/>
        <v>5</v>
      </c>
      <c r="GR69" s="7">
        <f t="shared" si="123"/>
        <v>1</v>
      </c>
      <c r="GS69" s="7">
        <f t="shared" si="124"/>
        <v>1</v>
      </c>
      <c r="GT69" s="7">
        <f t="shared" si="125"/>
        <v>2</v>
      </c>
      <c r="GU69" s="7">
        <f t="shared" si="126"/>
        <v>1</v>
      </c>
      <c r="GV69" s="7">
        <f t="shared" si="127"/>
        <v>1</v>
      </c>
      <c r="GW69" s="7">
        <f t="shared" si="128"/>
        <v>4</v>
      </c>
      <c r="GX69" s="7" t="str">
        <f t="shared" si="129"/>
        <v/>
      </c>
      <c r="GY69" s="7" t="str">
        <f t="shared" si="130"/>
        <v/>
      </c>
      <c r="GZ69" s="7" t="str">
        <f t="shared" si="131"/>
        <v/>
      </c>
      <c r="HA69" s="7" t="str">
        <f t="shared" si="132"/>
        <v/>
      </c>
      <c r="HB69" s="7" t="str">
        <f t="shared" si="133"/>
        <v/>
      </c>
      <c r="HC69" s="7" t="str">
        <f t="shared" si="134"/>
        <v/>
      </c>
      <c r="HD69" s="7" t="str">
        <f t="shared" si="135"/>
        <v/>
      </c>
      <c r="HE69" s="7" t="str">
        <f t="shared" si="136"/>
        <v/>
      </c>
      <c r="HF69" s="7" t="str">
        <f t="shared" si="137"/>
        <v/>
      </c>
      <c r="HG69" s="7" t="str">
        <f t="shared" si="138"/>
        <v/>
      </c>
      <c r="HH69" s="7" t="str">
        <f t="shared" si="139"/>
        <v/>
      </c>
      <c r="HI69" s="7" t="str">
        <f t="shared" si="140"/>
        <v/>
      </c>
      <c r="HJ69" s="7" t="str">
        <f t="shared" si="141"/>
        <v/>
      </c>
      <c r="HK69" s="7" t="str">
        <f t="shared" si="142"/>
        <v/>
      </c>
      <c r="HL69" s="7" t="str">
        <f t="shared" si="143"/>
        <v/>
      </c>
      <c r="HM69" s="7" t="str">
        <f t="shared" si="144"/>
        <v/>
      </c>
      <c r="HN69" s="7" t="str">
        <f t="shared" si="145"/>
        <v/>
      </c>
      <c r="HO69" s="7" t="str">
        <f t="shared" si="146"/>
        <v/>
      </c>
      <c r="HP69" s="7" t="str">
        <f t="shared" si="147"/>
        <v/>
      </c>
      <c r="HQ69" s="7" t="str">
        <f t="shared" si="148"/>
        <v/>
      </c>
      <c r="HR69" s="7" t="str">
        <f t="shared" si="149"/>
        <v/>
      </c>
      <c r="HS69" s="7" t="str">
        <f t="shared" si="150"/>
        <v/>
      </c>
      <c r="HT69" s="7" t="str">
        <f t="shared" si="151"/>
        <v/>
      </c>
      <c r="HU69" s="7" t="str">
        <f t="shared" si="152"/>
        <v/>
      </c>
      <c r="HV69" s="7" t="str">
        <f t="shared" si="153"/>
        <v/>
      </c>
      <c r="HW69" s="7" t="str">
        <f t="shared" si="154"/>
        <v/>
      </c>
      <c r="HX69" s="7" t="str">
        <f t="shared" si="155"/>
        <v/>
      </c>
      <c r="HY69" s="7" t="str">
        <f t="shared" si="156"/>
        <v/>
      </c>
      <c r="HZ69" s="7" t="str">
        <f t="shared" si="157"/>
        <v/>
      </c>
      <c r="IA69" s="7" t="str">
        <f t="shared" si="158"/>
        <v/>
      </c>
      <c r="IB69" s="7" t="str">
        <f t="shared" si="159"/>
        <v/>
      </c>
      <c r="IC69" s="7" t="str">
        <f t="shared" si="160"/>
        <v/>
      </c>
      <c r="ID69" s="7" t="str">
        <f t="shared" si="161"/>
        <v/>
      </c>
      <c r="IE69" s="7" t="str">
        <f t="shared" si="162"/>
        <v/>
      </c>
      <c r="IF69" s="7" t="str">
        <f t="shared" si="163"/>
        <v/>
      </c>
      <c r="IG69" s="7" t="str">
        <f t="shared" si="164"/>
        <v/>
      </c>
      <c r="IH69" s="7" t="str">
        <f t="shared" si="165"/>
        <v/>
      </c>
      <c r="II69" s="7" t="str">
        <f t="shared" si="166"/>
        <v/>
      </c>
      <c r="IJ69" s="7" t="str">
        <f t="shared" si="167"/>
        <v/>
      </c>
      <c r="IK69" s="7" t="str">
        <f t="shared" si="168"/>
        <v/>
      </c>
      <c r="IL69" s="7" t="str">
        <f t="shared" si="169"/>
        <v/>
      </c>
      <c r="IM69" s="7" t="str">
        <f t="shared" si="170"/>
        <v/>
      </c>
      <c r="IN69" s="7" t="str">
        <f t="shared" si="171"/>
        <v/>
      </c>
      <c r="IO69" s="7" t="str">
        <f t="shared" si="172"/>
        <v/>
      </c>
      <c r="IP69" s="7" t="str">
        <f t="shared" si="173"/>
        <v/>
      </c>
      <c r="IQ69" s="7" t="str">
        <f t="shared" si="174"/>
        <v/>
      </c>
      <c r="IR69" s="7" t="str">
        <f t="shared" si="175"/>
        <v/>
      </c>
      <c r="IS69" s="7" t="str">
        <f t="shared" si="176"/>
        <v/>
      </c>
      <c r="IT69" s="7" t="str">
        <f t="shared" si="177"/>
        <v/>
      </c>
      <c r="IU69" s="7" t="str">
        <f t="shared" si="178"/>
        <v/>
      </c>
      <c r="IV69" s="7" t="str">
        <f t="shared" si="179"/>
        <v/>
      </c>
      <c r="IW69" s="7" t="str">
        <f t="shared" si="180"/>
        <v/>
      </c>
      <c r="IX69" s="7" t="str">
        <f t="shared" si="181"/>
        <v/>
      </c>
      <c r="IY69" s="7" t="str">
        <f t="shared" si="182"/>
        <v/>
      </c>
      <c r="IZ69" s="7" t="str">
        <f t="shared" si="183"/>
        <v/>
      </c>
      <c r="JA69" s="7" t="str">
        <f t="shared" si="184"/>
        <v/>
      </c>
      <c r="JB69" s="7" t="str">
        <f t="shared" si="185"/>
        <v/>
      </c>
      <c r="JC69" s="7" t="str">
        <f t="shared" si="186"/>
        <v/>
      </c>
      <c r="JD69" s="7" t="str">
        <f t="shared" si="187"/>
        <v/>
      </c>
      <c r="JE69" s="7" t="str">
        <f t="shared" si="188"/>
        <v/>
      </c>
      <c r="JF69" s="7" t="str">
        <f t="shared" si="189"/>
        <v/>
      </c>
      <c r="JG69" s="7" t="str">
        <f t="shared" si="101"/>
        <v/>
      </c>
      <c r="JH69" s="7" t="str">
        <f t="shared" si="102"/>
        <v/>
      </c>
      <c r="JI69" s="7" t="str">
        <f t="shared" si="103"/>
        <v/>
      </c>
      <c r="JJ69" s="7" t="str">
        <f t="shared" si="104"/>
        <v/>
      </c>
      <c r="JK69" s="7" t="str">
        <f t="shared" si="105"/>
        <v/>
      </c>
      <c r="JL69" s="7" t="str">
        <f t="shared" si="106"/>
        <v/>
      </c>
      <c r="JM69" s="7" t="str">
        <f t="shared" si="107"/>
        <v/>
      </c>
      <c r="JN69" s="7" t="str">
        <f t="shared" si="108"/>
        <v/>
      </c>
      <c r="JO69" s="7" t="str">
        <f t="shared" si="109"/>
        <v/>
      </c>
      <c r="JP69" s="7" t="str">
        <f t="shared" si="110"/>
        <v/>
      </c>
      <c r="JQ69" s="7" t="str">
        <f t="shared" si="111"/>
        <v/>
      </c>
      <c r="JR69" s="7" t="str">
        <f t="shared" si="111"/>
        <v/>
      </c>
      <c r="JS69" s="7" t="str">
        <f t="shared" si="111"/>
        <v/>
      </c>
      <c r="JT69" s="28">
        <f t="shared" si="112"/>
        <v>15</v>
      </c>
    </row>
    <row r="70" spans="1:280" x14ac:dyDescent="0.2">
      <c r="A70" s="5" t="s">
        <v>2645</v>
      </c>
      <c r="B70" s="46">
        <f t="shared" si="97"/>
        <v>0</v>
      </c>
      <c r="C70" s="46" t="s">
        <v>3145</v>
      </c>
      <c r="D70" s="46" t="s">
        <v>3145</v>
      </c>
      <c r="CP70" s="5">
        <f t="shared" si="98"/>
        <v>0</v>
      </c>
      <c r="CQ70" s="7">
        <v>1</v>
      </c>
      <c r="CT70" s="28">
        <f t="shared" si="99"/>
        <v>1</v>
      </c>
      <c r="DE70" s="7">
        <v>1</v>
      </c>
      <c r="GG70" s="5">
        <f t="shared" si="100"/>
        <v>1</v>
      </c>
      <c r="GH70" s="7" t="str">
        <f t="shared" si="113"/>
        <v/>
      </c>
      <c r="GI70" s="7" t="str">
        <f t="shared" si="114"/>
        <v/>
      </c>
      <c r="GJ70" s="7" t="str">
        <f t="shared" si="115"/>
        <v/>
      </c>
      <c r="GK70" s="7" t="str">
        <f t="shared" si="116"/>
        <v/>
      </c>
      <c r="GL70" s="7" t="str">
        <f t="shared" si="117"/>
        <v/>
      </c>
      <c r="GM70" s="7" t="str">
        <f t="shared" si="118"/>
        <v/>
      </c>
      <c r="GN70" s="7" t="str">
        <f t="shared" si="119"/>
        <v/>
      </c>
      <c r="GO70" s="7" t="str">
        <f t="shared" si="120"/>
        <v/>
      </c>
      <c r="GP70" s="7" t="str">
        <f t="shared" si="121"/>
        <v/>
      </c>
      <c r="GQ70" s="7" t="str">
        <f t="shared" si="122"/>
        <v/>
      </c>
      <c r="GR70" s="7">
        <f t="shared" si="123"/>
        <v>1</v>
      </c>
      <c r="GS70" s="7" t="str">
        <f t="shared" si="124"/>
        <v/>
      </c>
      <c r="GT70" s="7" t="str">
        <f t="shared" si="125"/>
        <v/>
      </c>
      <c r="GU70" s="7" t="str">
        <f t="shared" si="126"/>
        <v/>
      </c>
      <c r="GV70" s="7" t="str">
        <f t="shared" si="127"/>
        <v/>
      </c>
      <c r="GW70" s="7" t="str">
        <f t="shared" si="128"/>
        <v/>
      </c>
      <c r="GX70" s="7" t="str">
        <f t="shared" si="129"/>
        <v/>
      </c>
      <c r="GY70" s="7" t="str">
        <f t="shared" si="130"/>
        <v/>
      </c>
      <c r="GZ70" s="7" t="str">
        <f t="shared" si="131"/>
        <v/>
      </c>
      <c r="HA70" s="7" t="str">
        <f t="shared" si="132"/>
        <v/>
      </c>
      <c r="HB70" s="7" t="str">
        <f t="shared" si="133"/>
        <v/>
      </c>
      <c r="HC70" s="7" t="str">
        <f t="shared" si="134"/>
        <v/>
      </c>
      <c r="HD70" s="7" t="str">
        <f t="shared" si="135"/>
        <v/>
      </c>
      <c r="HE70" s="7" t="str">
        <f t="shared" si="136"/>
        <v/>
      </c>
      <c r="HF70" s="7" t="str">
        <f t="shared" si="137"/>
        <v/>
      </c>
      <c r="HG70" s="7" t="str">
        <f t="shared" si="138"/>
        <v/>
      </c>
      <c r="HH70" s="7" t="str">
        <f t="shared" si="139"/>
        <v/>
      </c>
      <c r="HI70" s="7" t="str">
        <f t="shared" si="140"/>
        <v/>
      </c>
      <c r="HJ70" s="7" t="str">
        <f t="shared" si="141"/>
        <v/>
      </c>
      <c r="HK70" s="7" t="str">
        <f t="shared" si="142"/>
        <v/>
      </c>
      <c r="HL70" s="7" t="str">
        <f t="shared" si="143"/>
        <v/>
      </c>
      <c r="HM70" s="7" t="str">
        <f t="shared" si="144"/>
        <v/>
      </c>
      <c r="HN70" s="7" t="str">
        <f t="shared" si="145"/>
        <v/>
      </c>
      <c r="HO70" s="7" t="str">
        <f t="shared" si="146"/>
        <v/>
      </c>
      <c r="HP70" s="7" t="str">
        <f t="shared" si="147"/>
        <v/>
      </c>
      <c r="HQ70" s="7" t="str">
        <f t="shared" si="148"/>
        <v/>
      </c>
      <c r="HR70" s="7" t="str">
        <f t="shared" si="149"/>
        <v/>
      </c>
      <c r="HS70" s="7" t="str">
        <f t="shared" si="150"/>
        <v/>
      </c>
      <c r="HT70" s="7" t="str">
        <f t="shared" si="151"/>
        <v/>
      </c>
      <c r="HU70" s="7" t="str">
        <f t="shared" si="152"/>
        <v/>
      </c>
      <c r="HV70" s="7" t="str">
        <f t="shared" si="153"/>
        <v/>
      </c>
      <c r="HW70" s="7" t="str">
        <f t="shared" si="154"/>
        <v/>
      </c>
      <c r="HX70" s="7" t="str">
        <f t="shared" si="155"/>
        <v/>
      </c>
      <c r="HY70" s="7" t="str">
        <f t="shared" si="156"/>
        <v/>
      </c>
      <c r="HZ70" s="7" t="str">
        <f t="shared" si="157"/>
        <v/>
      </c>
      <c r="IA70" s="7" t="str">
        <f t="shared" si="158"/>
        <v/>
      </c>
      <c r="IB70" s="7" t="str">
        <f t="shared" si="159"/>
        <v/>
      </c>
      <c r="IC70" s="7" t="str">
        <f t="shared" si="160"/>
        <v/>
      </c>
      <c r="ID70" s="7" t="str">
        <f t="shared" si="161"/>
        <v/>
      </c>
      <c r="IE70" s="7" t="str">
        <f t="shared" si="162"/>
        <v/>
      </c>
      <c r="IF70" s="7" t="str">
        <f t="shared" si="163"/>
        <v/>
      </c>
      <c r="IG70" s="7" t="str">
        <f t="shared" si="164"/>
        <v/>
      </c>
      <c r="IH70" s="7" t="str">
        <f t="shared" si="165"/>
        <v/>
      </c>
      <c r="II70" s="7" t="str">
        <f t="shared" si="166"/>
        <v/>
      </c>
      <c r="IJ70" s="7" t="str">
        <f t="shared" si="167"/>
        <v/>
      </c>
      <c r="IK70" s="7" t="str">
        <f t="shared" si="168"/>
        <v/>
      </c>
      <c r="IL70" s="7" t="str">
        <f t="shared" si="169"/>
        <v/>
      </c>
      <c r="IM70" s="7" t="str">
        <f t="shared" si="170"/>
        <v/>
      </c>
      <c r="IN70" s="7" t="str">
        <f t="shared" si="171"/>
        <v/>
      </c>
      <c r="IO70" s="7" t="str">
        <f t="shared" si="172"/>
        <v/>
      </c>
      <c r="IP70" s="7" t="str">
        <f t="shared" si="173"/>
        <v/>
      </c>
      <c r="IQ70" s="7" t="str">
        <f t="shared" si="174"/>
        <v/>
      </c>
      <c r="IR70" s="7" t="str">
        <f t="shared" si="175"/>
        <v/>
      </c>
      <c r="IS70" s="7" t="str">
        <f t="shared" si="176"/>
        <v/>
      </c>
      <c r="IT70" s="7" t="str">
        <f t="shared" si="177"/>
        <v/>
      </c>
      <c r="IU70" s="7" t="str">
        <f t="shared" si="178"/>
        <v/>
      </c>
      <c r="IV70" s="7" t="str">
        <f t="shared" si="179"/>
        <v/>
      </c>
      <c r="IW70" s="7" t="str">
        <f t="shared" si="180"/>
        <v/>
      </c>
      <c r="IX70" s="7" t="str">
        <f t="shared" si="181"/>
        <v/>
      </c>
      <c r="IY70" s="7" t="str">
        <f t="shared" si="182"/>
        <v/>
      </c>
      <c r="IZ70" s="7" t="str">
        <f t="shared" si="183"/>
        <v/>
      </c>
      <c r="JA70" s="7" t="str">
        <f t="shared" si="184"/>
        <v/>
      </c>
      <c r="JB70" s="7" t="str">
        <f t="shared" si="185"/>
        <v/>
      </c>
      <c r="JC70" s="7" t="str">
        <f t="shared" si="186"/>
        <v/>
      </c>
      <c r="JD70" s="7" t="str">
        <f t="shared" si="187"/>
        <v/>
      </c>
      <c r="JE70" s="7" t="str">
        <f t="shared" si="188"/>
        <v/>
      </c>
      <c r="JF70" s="7" t="str">
        <f t="shared" si="189"/>
        <v/>
      </c>
      <c r="JG70" s="7" t="str">
        <f t="shared" si="101"/>
        <v/>
      </c>
      <c r="JH70" s="7" t="str">
        <f t="shared" si="102"/>
        <v/>
      </c>
      <c r="JI70" s="7" t="str">
        <f t="shared" si="103"/>
        <v/>
      </c>
      <c r="JJ70" s="7" t="str">
        <f t="shared" si="104"/>
        <v/>
      </c>
      <c r="JK70" s="7" t="str">
        <f t="shared" si="105"/>
        <v/>
      </c>
      <c r="JL70" s="7" t="str">
        <f t="shared" si="106"/>
        <v/>
      </c>
      <c r="JM70" s="7" t="str">
        <f t="shared" si="107"/>
        <v/>
      </c>
      <c r="JN70" s="7" t="str">
        <f t="shared" si="108"/>
        <v/>
      </c>
      <c r="JO70" s="7" t="str">
        <f t="shared" si="109"/>
        <v/>
      </c>
      <c r="JP70" s="7" t="str">
        <f t="shared" si="110"/>
        <v/>
      </c>
      <c r="JQ70" s="7" t="str">
        <f t="shared" si="111"/>
        <v/>
      </c>
      <c r="JR70" s="7" t="str">
        <f t="shared" si="111"/>
        <v/>
      </c>
      <c r="JS70" s="7" t="str">
        <f t="shared" si="111"/>
        <v/>
      </c>
      <c r="JT70" s="28">
        <f t="shared" si="112"/>
        <v>1</v>
      </c>
    </row>
    <row r="71" spans="1:280" x14ac:dyDescent="0.2">
      <c r="A71" s="5" t="s">
        <v>2646</v>
      </c>
      <c r="B71" s="46">
        <f t="shared" si="97"/>
        <v>0</v>
      </c>
      <c r="C71" s="46" t="s">
        <v>3145</v>
      </c>
      <c r="D71" s="46" t="s">
        <v>3145</v>
      </c>
      <c r="CP71" s="5">
        <f t="shared" si="98"/>
        <v>0</v>
      </c>
      <c r="CQ71" s="7">
        <v>1</v>
      </c>
      <c r="CT71" s="28">
        <f t="shared" si="99"/>
        <v>1</v>
      </c>
      <c r="DE71" s="7">
        <v>1</v>
      </c>
      <c r="GG71" s="5">
        <f t="shared" si="100"/>
        <v>1</v>
      </c>
      <c r="GH71" s="7" t="str">
        <f t="shared" si="113"/>
        <v/>
      </c>
      <c r="GI71" s="7" t="str">
        <f t="shared" si="114"/>
        <v/>
      </c>
      <c r="GJ71" s="7" t="str">
        <f t="shared" si="115"/>
        <v/>
      </c>
      <c r="GK71" s="7" t="str">
        <f t="shared" si="116"/>
        <v/>
      </c>
      <c r="GL71" s="7" t="str">
        <f t="shared" si="117"/>
        <v/>
      </c>
      <c r="GM71" s="7" t="str">
        <f t="shared" si="118"/>
        <v/>
      </c>
      <c r="GN71" s="7" t="str">
        <f t="shared" si="119"/>
        <v/>
      </c>
      <c r="GO71" s="7" t="str">
        <f t="shared" si="120"/>
        <v/>
      </c>
      <c r="GP71" s="7" t="str">
        <f t="shared" si="121"/>
        <v/>
      </c>
      <c r="GQ71" s="7" t="str">
        <f t="shared" si="122"/>
        <v/>
      </c>
      <c r="GR71" s="7">
        <f t="shared" si="123"/>
        <v>1</v>
      </c>
      <c r="GS71" s="7" t="str">
        <f t="shared" si="124"/>
        <v/>
      </c>
      <c r="GT71" s="7" t="str">
        <f t="shared" si="125"/>
        <v/>
      </c>
      <c r="GU71" s="7" t="str">
        <f t="shared" si="126"/>
        <v/>
      </c>
      <c r="GV71" s="7" t="str">
        <f t="shared" si="127"/>
        <v/>
      </c>
      <c r="GW71" s="7" t="str">
        <f t="shared" si="128"/>
        <v/>
      </c>
      <c r="GX71" s="7" t="str">
        <f t="shared" si="129"/>
        <v/>
      </c>
      <c r="GY71" s="7" t="str">
        <f t="shared" si="130"/>
        <v/>
      </c>
      <c r="GZ71" s="7" t="str">
        <f t="shared" si="131"/>
        <v/>
      </c>
      <c r="HA71" s="7" t="str">
        <f t="shared" si="132"/>
        <v/>
      </c>
      <c r="HB71" s="7" t="str">
        <f t="shared" si="133"/>
        <v/>
      </c>
      <c r="HC71" s="7" t="str">
        <f t="shared" si="134"/>
        <v/>
      </c>
      <c r="HD71" s="7" t="str">
        <f t="shared" si="135"/>
        <v/>
      </c>
      <c r="HE71" s="7" t="str">
        <f t="shared" si="136"/>
        <v/>
      </c>
      <c r="HF71" s="7" t="str">
        <f t="shared" si="137"/>
        <v/>
      </c>
      <c r="HG71" s="7" t="str">
        <f t="shared" si="138"/>
        <v/>
      </c>
      <c r="HH71" s="7" t="str">
        <f t="shared" si="139"/>
        <v/>
      </c>
      <c r="HI71" s="7" t="str">
        <f t="shared" si="140"/>
        <v/>
      </c>
      <c r="HJ71" s="7" t="str">
        <f t="shared" si="141"/>
        <v/>
      </c>
      <c r="HK71" s="7" t="str">
        <f t="shared" si="142"/>
        <v/>
      </c>
      <c r="HL71" s="7" t="str">
        <f t="shared" si="143"/>
        <v/>
      </c>
      <c r="HM71" s="7" t="str">
        <f t="shared" si="144"/>
        <v/>
      </c>
      <c r="HN71" s="7" t="str">
        <f t="shared" si="145"/>
        <v/>
      </c>
      <c r="HO71" s="7" t="str">
        <f t="shared" si="146"/>
        <v/>
      </c>
      <c r="HP71" s="7" t="str">
        <f t="shared" si="147"/>
        <v/>
      </c>
      <c r="HQ71" s="7" t="str">
        <f t="shared" si="148"/>
        <v/>
      </c>
      <c r="HR71" s="7" t="str">
        <f t="shared" si="149"/>
        <v/>
      </c>
      <c r="HS71" s="7" t="str">
        <f t="shared" si="150"/>
        <v/>
      </c>
      <c r="HT71" s="7" t="str">
        <f t="shared" si="151"/>
        <v/>
      </c>
      <c r="HU71" s="7" t="str">
        <f t="shared" si="152"/>
        <v/>
      </c>
      <c r="HV71" s="7" t="str">
        <f t="shared" si="153"/>
        <v/>
      </c>
      <c r="HW71" s="7" t="str">
        <f t="shared" si="154"/>
        <v/>
      </c>
      <c r="HX71" s="7" t="str">
        <f t="shared" si="155"/>
        <v/>
      </c>
      <c r="HY71" s="7" t="str">
        <f t="shared" si="156"/>
        <v/>
      </c>
      <c r="HZ71" s="7" t="str">
        <f t="shared" si="157"/>
        <v/>
      </c>
      <c r="IA71" s="7" t="str">
        <f t="shared" si="158"/>
        <v/>
      </c>
      <c r="IB71" s="7" t="str">
        <f t="shared" si="159"/>
        <v/>
      </c>
      <c r="IC71" s="7" t="str">
        <f t="shared" si="160"/>
        <v/>
      </c>
      <c r="ID71" s="7" t="str">
        <f t="shared" si="161"/>
        <v/>
      </c>
      <c r="IE71" s="7" t="str">
        <f t="shared" si="162"/>
        <v/>
      </c>
      <c r="IF71" s="7" t="str">
        <f t="shared" si="163"/>
        <v/>
      </c>
      <c r="IG71" s="7" t="str">
        <f t="shared" si="164"/>
        <v/>
      </c>
      <c r="IH71" s="7" t="str">
        <f t="shared" si="165"/>
        <v/>
      </c>
      <c r="II71" s="7" t="str">
        <f t="shared" si="166"/>
        <v/>
      </c>
      <c r="IJ71" s="7" t="str">
        <f t="shared" si="167"/>
        <v/>
      </c>
      <c r="IK71" s="7" t="str">
        <f t="shared" si="168"/>
        <v/>
      </c>
      <c r="IL71" s="7" t="str">
        <f t="shared" si="169"/>
        <v/>
      </c>
      <c r="IM71" s="7" t="str">
        <f t="shared" si="170"/>
        <v/>
      </c>
      <c r="IN71" s="7" t="str">
        <f t="shared" si="171"/>
        <v/>
      </c>
      <c r="IO71" s="7" t="str">
        <f t="shared" si="172"/>
        <v/>
      </c>
      <c r="IP71" s="7" t="str">
        <f t="shared" si="173"/>
        <v/>
      </c>
      <c r="IQ71" s="7" t="str">
        <f t="shared" si="174"/>
        <v/>
      </c>
      <c r="IR71" s="7" t="str">
        <f t="shared" si="175"/>
        <v/>
      </c>
      <c r="IS71" s="7" t="str">
        <f t="shared" si="176"/>
        <v/>
      </c>
      <c r="IT71" s="7" t="str">
        <f t="shared" si="177"/>
        <v/>
      </c>
      <c r="IU71" s="7" t="str">
        <f t="shared" si="178"/>
        <v/>
      </c>
      <c r="IV71" s="7" t="str">
        <f t="shared" si="179"/>
        <v/>
      </c>
      <c r="IW71" s="7" t="str">
        <f t="shared" si="180"/>
        <v/>
      </c>
      <c r="IX71" s="7" t="str">
        <f t="shared" si="181"/>
        <v/>
      </c>
      <c r="IY71" s="7" t="str">
        <f t="shared" si="182"/>
        <v/>
      </c>
      <c r="IZ71" s="7" t="str">
        <f t="shared" si="183"/>
        <v/>
      </c>
      <c r="JA71" s="7" t="str">
        <f t="shared" si="184"/>
        <v/>
      </c>
      <c r="JB71" s="7" t="str">
        <f t="shared" si="185"/>
        <v/>
      </c>
      <c r="JC71" s="7" t="str">
        <f t="shared" si="186"/>
        <v/>
      </c>
      <c r="JD71" s="7" t="str">
        <f t="shared" si="187"/>
        <v/>
      </c>
      <c r="JE71" s="7" t="str">
        <f t="shared" si="188"/>
        <v/>
      </c>
      <c r="JF71" s="7" t="str">
        <f t="shared" si="189"/>
        <v/>
      </c>
      <c r="JG71" s="7" t="str">
        <f t="shared" si="101"/>
        <v/>
      </c>
      <c r="JH71" s="7" t="str">
        <f t="shared" si="102"/>
        <v/>
      </c>
      <c r="JI71" s="7" t="str">
        <f t="shared" si="103"/>
        <v/>
      </c>
      <c r="JJ71" s="7" t="str">
        <f t="shared" si="104"/>
        <v/>
      </c>
      <c r="JK71" s="7" t="str">
        <f t="shared" si="105"/>
        <v/>
      </c>
      <c r="JL71" s="7" t="str">
        <f t="shared" si="106"/>
        <v/>
      </c>
      <c r="JM71" s="7" t="str">
        <f t="shared" si="107"/>
        <v/>
      </c>
      <c r="JN71" s="7" t="str">
        <f t="shared" si="108"/>
        <v/>
      </c>
      <c r="JO71" s="7" t="str">
        <f t="shared" si="109"/>
        <v/>
      </c>
      <c r="JP71" s="7" t="str">
        <f t="shared" si="110"/>
        <v/>
      </c>
      <c r="JQ71" s="7" t="str">
        <f t="shared" si="111"/>
        <v/>
      </c>
      <c r="JR71" s="7" t="str">
        <f t="shared" si="111"/>
        <v/>
      </c>
      <c r="JS71" s="7" t="str">
        <f t="shared" si="111"/>
        <v/>
      </c>
      <c r="JT71" s="28">
        <f t="shared" si="112"/>
        <v>1</v>
      </c>
    </row>
    <row r="72" spans="1:280" x14ac:dyDescent="0.2">
      <c r="A72" s="5" t="s">
        <v>2647</v>
      </c>
      <c r="B72" s="46">
        <f t="shared" si="97"/>
        <v>0</v>
      </c>
      <c r="C72" s="46" t="s">
        <v>3145</v>
      </c>
      <c r="D72" s="46" t="s">
        <v>3145</v>
      </c>
      <c r="CP72" s="5">
        <f t="shared" si="98"/>
        <v>0</v>
      </c>
      <c r="CQ72" s="7">
        <v>1</v>
      </c>
      <c r="CT72" s="28">
        <f t="shared" si="99"/>
        <v>1</v>
      </c>
      <c r="DE72" s="7">
        <v>1</v>
      </c>
      <c r="GG72" s="5">
        <f t="shared" si="100"/>
        <v>1</v>
      </c>
      <c r="GH72" s="7" t="str">
        <f t="shared" si="113"/>
        <v/>
      </c>
      <c r="GI72" s="7" t="str">
        <f t="shared" si="114"/>
        <v/>
      </c>
      <c r="GJ72" s="7" t="str">
        <f t="shared" si="115"/>
        <v/>
      </c>
      <c r="GK72" s="7" t="str">
        <f t="shared" si="116"/>
        <v/>
      </c>
      <c r="GL72" s="7" t="str">
        <f t="shared" si="117"/>
        <v/>
      </c>
      <c r="GM72" s="7" t="str">
        <f t="shared" si="118"/>
        <v/>
      </c>
      <c r="GN72" s="7" t="str">
        <f t="shared" si="119"/>
        <v/>
      </c>
      <c r="GO72" s="7" t="str">
        <f t="shared" si="120"/>
        <v/>
      </c>
      <c r="GP72" s="7" t="str">
        <f t="shared" si="121"/>
        <v/>
      </c>
      <c r="GQ72" s="7" t="str">
        <f t="shared" si="122"/>
        <v/>
      </c>
      <c r="GR72" s="7">
        <f t="shared" si="123"/>
        <v>1</v>
      </c>
      <c r="GS72" s="7" t="str">
        <f t="shared" si="124"/>
        <v/>
      </c>
      <c r="GT72" s="7" t="str">
        <f t="shared" si="125"/>
        <v/>
      </c>
      <c r="GU72" s="7" t="str">
        <f t="shared" si="126"/>
        <v/>
      </c>
      <c r="GV72" s="7" t="str">
        <f t="shared" si="127"/>
        <v/>
      </c>
      <c r="GW72" s="7" t="str">
        <f t="shared" si="128"/>
        <v/>
      </c>
      <c r="GX72" s="7" t="str">
        <f t="shared" si="129"/>
        <v/>
      </c>
      <c r="GY72" s="7" t="str">
        <f t="shared" si="130"/>
        <v/>
      </c>
      <c r="GZ72" s="7" t="str">
        <f t="shared" si="131"/>
        <v/>
      </c>
      <c r="HA72" s="7" t="str">
        <f t="shared" si="132"/>
        <v/>
      </c>
      <c r="HB72" s="7" t="str">
        <f t="shared" si="133"/>
        <v/>
      </c>
      <c r="HC72" s="7" t="str">
        <f t="shared" si="134"/>
        <v/>
      </c>
      <c r="HD72" s="7" t="str">
        <f t="shared" si="135"/>
        <v/>
      </c>
      <c r="HE72" s="7" t="str">
        <f t="shared" si="136"/>
        <v/>
      </c>
      <c r="HF72" s="7" t="str">
        <f t="shared" si="137"/>
        <v/>
      </c>
      <c r="HG72" s="7" t="str">
        <f t="shared" si="138"/>
        <v/>
      </c>
      <c r="HH72" s="7" t="str">
        <f t="shared" si="139"/>
        <v/>
      </c>
      <c r="HI72" s="7" t="str">
        <f t="shared" si="140"/>
        <v/>
      </c>
      <c r="HJ72" s="7" t="str">
        <f t="shared" si="141"/>
        <v/>
      </c>
      <c r="HK72" s="7" t="str">
        <f t="shared" si="142"/>
        <v/>
      </c>
      <c r="HL72" s="7" t="str">
        <f t="shared" si="143"/>
        <v/>
      </c>
      <c r="HM72" s="7" t="str">
        <f t="shared" si="144"/>
        <v/>
      </c>
      <c r="HN72" s="7" t="str">
        <f t="shared" si="145"/>
        <v/>
      </c>
      <c r="HO72" s="7" t="str">
        <f t="shared" si="146"/>
        <v/>
      </c>
      <c r="HP72" s="7" t="str">
        <f t="shared" si="147"/>
        <v/>
      </c>
      <c r="HQ72" s="7" t="str">
        <f t="shared" si="148"/>
        <v/>
      </c>
      <c r="HR72" s="7" t="str">
        <f t="shared" si="149"/>
        <v/>
      </c>
      <c r="HS72" s="7" t="str">
        <f t="shared" si="150"/>
        <v/>
      </c>
      <c r="HT72" s="7" t="str">
        <f t="shared" si="151"/>
        <v/>
      </c>
      <c r="HU72" s="7" t="str">
        <f t="shared" si="152"/>
        <v/>
      </c>
      <c r="HV72" s="7" t="str">
        <f t="shared" si="153"/>
        <v/>
      </c>
      <c r="HW72" s="7" t="str">
        <f t="shared" si="154"/>
        <v/>
      </c>
      <c r="HX72" s="7" t="str">
        <f t="shared" si="155"/>
        <v/>
      </c>
      <c r="HY72" s="7" t="str">
        <f t="shared" si="156"/>
        <v/>
      </c>
      <c r="HZ72" s="7" t="str">
        <f t="shared" si="157"/>
        <v/>
      </c>
      <c r="IA72" s="7" t="str">
        <f t="shared" si="158"/>
        <v/>
      </c>
      <c r="IB72" s="7" t="str">
        <f t="shared" si="159"/>
        <v/>
      </c>
      <c r="IC72" s="7" t="str">
        <f t="shared" si="160"/>
        <v/>
      </c>
      <c r="ID72" s="7" t="str">
        <f t="shared" si="161"/>
        <v/>
      </c>
      <c r="IE72" s="7" t="str">
        <f t="shared" si="162"/>
        <v/>
      </c>
      <c r="IF72" s="7" t="str">
        <f t="shared" si="163"/>
        <v/>
      </c>
      <c r="IG72" s="7" t="str">
        <f t="shared" si="164"/>
        <v/>
      </c>
      <c r="IH72" s="7" t="str">
        <f t="shared" si="165"/>
        <v/>
      </c>
      <c r="II72" s="7" t="str">
        <f t="shared" si="166"/>
        <v/>
      </c>
      <c r="IJ72" s="7" t="str">
        <f t="shared" si="167"/>
        <v/>
      </c>
      <c r="IK72" s="7" t="str">
        <f t="shared" si="168"/>
        <v/>
      </c>
      <c r="IL72" s="7" t="str">
        <f t="shared" si="169"/>
        <v/>
      </c>
      <c r="IM72" s="7" t="str">
        <f t="shared" si="170"/>
        <v/>
      </c>
      <c r="IN72" s="7" t="str">
        <f t="shared" si="171"/>
        <v/>
      </c>
      <c r="IO72" s="7" t="str">
        <f t="shared" si="172"/>
        <v/>
      </c>
      <c r="IP72" s="7" t="str">
        <f t="shared" si="173"/>
        <v/>
      </c>
      <c r="IQ72" s="7" t="str">
        <f t="shared" si="174"/>
        <v/>
      </c>
      <c r="IR72" s="7" t="str">
        <f t="shared" si="175"/>
        <v/>
      </c>
      <c r="IS72" s="7" t="str">
        <f t="shared" si="176"/>
        <v/>
      </c>
      <c r="IT72" s="7" t="str">
        <f t="shared" si="177"/>
        <v/>
      </c>
      <c r="IU72" s="7" t="str">
        <f t="shared" si="178"/>
        <v/>
      </c>
      <c r="IV72" s="7" t="str">
        <f t="shared" si="179"/>
        <v/>
      </c>
      <c r="IW72" s="7" t="str">
        <f t="shared" si="180"/>
        <v/>
      </c>
      <c r="IX72" s="7" t="str">
        <f t="shared" si="181"/>
        <v/>
      </c>
      <c r="IY72" s="7" t="str">
        <f t="shared" si="182"/>
        <v/>
      </c>
      <c r="IZ72" s="7" t="str">
        <f t="shared" si="183"/>
        <v/>
      </c>
      <c r="JA72" s="7" t="str">
        <f t="shared" si="184"/>
        <v/>
      </c>
      <c r="JB72" s="7" t="str">
        <f t="shared" si="185"/>
        <v/>
      </c>
      <c r="JC72" s="7" t="str">
        <f t="shared" si="186"/>
        <v/>
      </c>
      <c r="JD72" s="7" t="str">
        <f t="shared" si="187"/>
        <v/>
      </c>
      <c r="JE72" s="7" t="str">
        <f t="shared" si="188"/>
        <v/>
      </c>
      <c r="JF72" s="7" t="str">
        <f t="shared" si="189"/>
        <v/>
      </c>
      <c r="JG72" s="7" t="str">
        <f t="shared" si="101"/>
        <v/>
      </c>
      <c r="JH72" s="7" t="str">
        <f t="shared" si="102"/>
        <v/>
      </c>
      <c r="JI72" s="7" t="str">
        <f t="shared" si="103"/>
        <v/>
      </c>
      <c r="JJ72" s="7" t="str">
        <f t="shared" si="104"/>
        <v/>
      </c>
      <c r="JK72" s="7" t="str">
        <f t="shared" si="105"/>
        <v/>
      </c>
      <c r="JL72" s="7" t="str">
        <f t="shared" si="106"/>
        <v/>
      </c>
      <c r="JM72" s="7" t="str">
        <f t="shared" si="107"/>
        <v/>
      </c>
      <c r="JN72" s="7" t="str">
        <f t="shared" si="108"/>
        <v/>
      </c>
      <c r="JO72" s="7" t="str">
        <f t="shared" si="109"/>
        <v/>
      </c>
      <c r="JP72" s="7" t="str">
        <f t="shared" si="110"/>
        <v/>
      </c>
      <c r="JQ72" s="7" t="str">
        <f t="shared" si="111"/>
        <v/>
      </c>
      <c r="JR72" s="7" t="str">
        <f t="shared" si="111"/>
        <v/>
      </c>
      <c r="JS72" s="7" t="str">
        <f t="shared" si="111"/>
        <v/>
      </c>
      <c r="JT72" s="28">
        <f t="shared" si="112"/>
        <v>1</v>
      </c>
    </row>
    <row r="73" spans="1:280" x14ac:dyDescent="0.2">
      <c r="A73" s="5" t="s">
        <v>788</v>
      </c>
      <c r="B73" s="46">
        <f t="shared" si="97"/>
        <v>1</v>
      </c>
      <c r="C73" s="46" t="s">
        <v>453</v>
      </c>
      <c r="D73" s="46" t="s">
        <v>453</v>
      </c>
      <c r="O73" s="7">
        <v>4</v>
      </c>
      <c r="CP73" s="5">
        <f t="shared" si="98"/>
        <v>4</v>
      </c>
      <c r="CT73" s="28">
        <f t="shared" si="99"/>
        <v>4</v>
      </c>
      <c r="GG73" s="5">
        <f t="shared" si="100"/>
        <v>0</v>
      </c>
      <c r="GH73" s="7" t="str">
        <f t="shared" si="113"/>
        <v/>
      </c>
      <c r="GI73" s="7" t="str">
        <f t="shared" si="114"/>
        <v/>
      </c>
      <c r="GJ73" s="7" t="str">
        <f t="shared" si="115"/>
        <v/>
      </c>
      <c r="GK73" s="7" t="str">
        <f t="shared" si="116"/>
        <v/>
      </c>
      <c r="GL73" s="7" t="str">
        <f t="shared" si="117"/>
        <v/>
      </c>
      <c r="GM73" s="7" t="str">
        <f t="shared" si="118"/>
        <v/>
      </c>
      <c r="GN73" s="7" t="str">
        <f t="shared" si="119"/>
        <v/>
      </c>
      <c r="GO73" s="7" t="str">
        <f t="shared" si="120"/>
        <v/>
      </c>
      <c r="GP73" s="7" t="str">
        <f t="shared" si="121"/>
        <v/>
      </c>
      <c r="GQ73" s="7" t="str">
        <f t="shared" si="122"/>
        <v/>
      </c>
      <c r="GR73" s="7" t="str">
        <f t="shared" si="123"/>
        <v/>
      </c>
      <c r="GS73" s="7">
        <f t="shared" si="124"/>
        <v>4</v>
      </c>
      <c r="GT73" s="7" t="str">
        <f t="shared" si="125"/>
        <v/>
      </c>
      <c r="GU73" s="7" t="str">
        <f t="shared" si="126"/>
        <v/>
      </c>
      <c r="GV73" s="7" t="str">
        <f t="shared" si="127"/>
        <v/>
      </c>
      <c r="GW73" s="7" t="str">
        <f t="shared" si="128"/>
        <v/>
      </c>
      <c r="GX73" s="7" t="str">
        <f t="shared" si="129"/>
        <v/>
      </c>
      <c r="GY73" s="7" t="str">
        <f t="shared" si="130"/>
        <v/>
      </c>
      <c r="GZ73" s="7" t="str">
        <f t="shared" si="131"/>
        <v/>
      </c>
      <c r="HA73" s="7" t="str">
        <f t="shared" si="132"/>
        <v/>
      </c>
      <c r="HB73" s="7" t="str">
        <f t="shared" si="133"/>
        <v/>
      </c>
      <c r="HC73" s="7" t="str">
        <f t="shared" si="134"/>
        <v/>
      </c>
      <c r="HD73" s="7" t="str">
        <f t="shared" si="135"/>
        <v/>
      </c>
      <c r="HE73" s="7" t="str">
        <f t="shared" si="136"/>
        <v/>
      </c>
      <c r="HF73" s="7" t="str">
        <f t="shared" si="137"/>
        <v/>
      </c>
      <c r="HG73" s="7" t="str">
        <f t="shared" si="138"/>
        <v/>
      </c>
      <c r="HH73" s="7" t="str">
        <f t="shared" si="139"/>
        <v/>
      </c>
      <c r="HI73" s="7" t="str">
        <f t="shared" si="140"/>
        <v/>
      </c>
      <c r="HJ73" s="7" t="str">
        <f t="shared" si="141"/>
        <v/>
      </c>
      <c r="HK73" s="7" t="str">
        <f t="shared" si="142"/>
        <v/>
      </c>
      <c r="HL73" s="7" t="str">
        <f t="shared" si="143"/>
        <v/>
      </c>
      <c r="HM73" s="7" t="str">
        <f t="shared" si="144"/>
        <v/>
      </c>
      <c r="HN73" s="7" t="str">
        <f t="shared" si="145"/>
        <v/>
      </c>
      <c r="HO73" s="7" t="str">
        <f t="shared" si="146"/>
        <v/>
      </c>
      <c r="HP73" s="7" t="str">
        <f t="shared" si="147"/>
        <v/>
      </c>
      <c r="HQ73" s="7" t="str">
        <f t="shared" si="148"/>
        <v/>
      </c>
      <c r="HR73" s="7" t="str">
        <f t="shared" si="149"/>
        <v/>
      </c>
      <c r="HS73" s="7" t="str">
        <f t="shared" si="150"/>
        <v/>
      </c>
      <c r="HT73" s="7" t="str">
        <f t="shared" si="151"/>
        <v/>
      </c>
      <c r="HU73" s="7" t="str">
        <f t="shared" si="152"/>
        <v/>
      </c>
      <c r="HV73" s="7" t="str">
        <f t="shared" si="153"/>
        <v/>
      </c>
      <c r="HW73" s="7" t="str">
        <f t="shared" si="154"/>
        <v/>
      </c>
      <c r="HX73" s="7" t="str">
        <f t="shared" si="155"/>
        <v/>
      </c>
      <c r="HY73" s="7" t="str">
        <f t="shared" si="156"/>
        <v/>
      </c>
      <c r="HZ73" s="7" t="str">
        <f t="shared" si="157"/>
        <v/>
      </c>
      <c r="IA73" s="7" t="str">
        <f t="shared" si="158"/>
        <v/>
      </c>
      <c r="IB73" s="7" t="str">
        <f t="shared" si="159"/>
        <v/>
      </c>
      <c r="IC73" s="7" t="str">
        <f t="shared" si="160"/>
        <v/>
      </c>
      <c r="ID73" s="7" t="str">
        <f t="shared" si="161"/>
        <v/>
      </c>
      <c r="IE73" s="7" t="str">
        <f t="shared" si="162"/>
        <v/>
      </c>
      <c r="IF73" s="7" t="str">
        <f t="shared" si="163"/>
        <v/>
      </c>
      <c r="IG73" s="7" t="str">
        <f t="shared" si="164"/>
        <v/>
      </c>
      <c r="IH73" s="7" t="str">
        <f t="shared" si="165"/>
        <v/>
      </c>
      <c r="II73" s="7" t="str">
        <f t="shared" si="166"/>
        <v/>
      </c>
      <c r="IJ73" s="7" t="str">
        <f t="shared" si="167"/>
        <v/>
      </c>
      <c r="IK73" s="7" t="str">
        <f t="shared" si="168"/>
        <v/>
      </c>
      <c r="IL73" s="7" t="str">
        <f t="shared" si="169"/>
        <v/>
      </c>
      <c r="IM73" s="7" t="str">
        <f t="shared" si="170"/>
        <v/>
      </c>
      <c r="IN73" s="7" t="str">
        <f t="shared" si="171"/>
        <v/>
      </c>
      <c r="IO73" s="7" t="str">
        <f t="shared" si="172"/>
        <v/>
      </c>
      <c r="IP73" s="7" t="str">
        <f t="shared" si="173"/>
        <v/>
      </c>
      <c r="IQ73" s="7" t="str">
        <f t="shared" si="174"/>
        <v/>
      </c>
      <c r="IR73" s="7" t="str">
        <f t="shared" si="175"/>
        <v/>
      </c>
      <c r="IS73" s="7" t="str">
        <f t="shared" si="176"/>
        <v/>
      </c>
      <c r="IT73" s="7" t="str">
        <f t="shared" si="177"/>
        <v/>
      </c>
      <c r="IU73" s="7" t="str">
        <f t="shared" si="178"/>
        <v/>
      </c>
      <c r="IV73" s="7" t="str">
        <f t="shared" si="179"/>
        <v/>
      </c>
      <c r="IW73" s="7" t="str">
        <f t="shared" si="180"/>
        <v/>
      </c>
      <c r="IX73" s="7" t="str">
        <f t="shared" si="181"/>
        <v/>
      </c>
      <c r="IY73" s="7" t="str">
        <f t="shared" si="182"/>
        <v/>
      </c>
      <c r="IZ73" s="7" t="str">
        <f t="shared" si="183"/>
        <v/>
      </c>
      <c r="JA73" s="7" t="str">
        <f t="shared" si="184"/>
        <v/>
      </c>
      <c r="JB73" s="7" t="str">
        <f t="shared" si="185"/>
        <v/>
      </c>
      <c r="JC73" s="7" t="str">
        <f t="shared" si="186"/>
        <v/>
      </c>
      <c r="JD73" s="7" t="str">
        <f t="shared" si="187"/>
        <v/>
      </c>
      <c r="JE73" s="7" t="str">
        <f t="shared" si="188"/>
        <v/>
      </c>
      <c r="JF73" s="7" t="str">
        <f t="shared" si="189"/>
        <v/>
      </c>
      <c r="JG73" s="7" t="str">
        <f t="shared" si="101"/>
        <v/>
      </c>
      <c r="JH73" s="7" t="str">
        <f t="shared" si="102"/>
        <v/>
      </c>
      <c r="JI73" s="7" t="str">
        <f t="shared" si="103"/>
        <v/>
      </c>
      <c r="JJ73" s="7" t="str">
        <f t="shared" si="104"/>
        <v/>
      </c>
      <c r="JK73" s="7" t="str">
        <f t="shared" si="105"/>
        <v/>
      </c>
      <c r="JL73" s="7" t="str">
        <f t="shared" si="106"/>
        <v/>
      </c>
      <c r="JM73" s="7" t="str">
        <f t="shared" si="107"/>
        <v/>
      </c>
      <c r="JN73" s="7" t="str">
        <f t="shared" si="108"/>
        <v/>
      </c>
      <c r="JO73" s="7" t="str">
        <f t="shared" si="109"/>
        <v/>
      </c>
      <c r="JP73" s="7" t="str">
        <f t="shared" si="110"/>
        <v/>
      </c>
      <c r="JQ73" s="7" t="str">
        <f t="shared" si="111"/>
        <v/>
      </c>
      <c r="JR73" s="7" t="str">
        <f t="shared" si="111"/>
        <v/>
      </c>
      <c r="JS73" s="7" t="str">
        <f t="shared" si="111"/>
        <v/>
      </c>
      <c r="JT73" s="28">
        <f t="shared" si="112"/>
        <v>4</v>
      </c>
    </row>
    <row r="74" spans="1:280" x14ac:dyDescent="0.2">
      <c r="A74" s="5" t="s">
        <v>789</v>
      </c>
      <c r="B74" s="46">
        <f t="shared" si="97"/>
        <v>1</v>
      </c>
      <c r="C74" s="46" t="s">
        <v>453</v>
      </c>
      <c r="D74" s="46" t="s">
        <v>453</v>
      </c>
      <c r="O74" s="7">
        <v>3</v>
      </c>
      <c r="CP74" s="5">
        <f t="shared" si="98"/>
        <v>3</v>
      </c>
      <c r="CT74" s="28">
        <f t="shared" si="99"/>
        <v>3</v>
      </c>
      <c r="GG74" s="5">
        <f t="shared" si="100"/>
        <v>0</v>
      </c>
      <c r="GH74" s="7" t="str">
        <f t="shared" si="113"/>
        <v/>
      </c>
      <c r="GI74" s="7" t="str">
        <f t="shared" si="114"/>
        <v/>
      </c>
      <c r="GJ74" s="7" t="str">
        <f t="shared" si="115"/>
        <v/>
      </c>
      <c r="GK74" s="7" t="str">
        <f t="shared" si="116"/>
        <v/>
      </c>
      <c r="GL74" s="7" t="str">
        <f t="shared" si="117"/>
        <v/>
      </c>
      <c r="GM74" s="7" t="str">
        <f t="shared" si="118"/>
        <v/>
      </c>
      <c r="GN74" s="7" t="str">
        <f t="shared" si="119"/>
        <v/>
      </c>
      <c r="GO74" s="7" t="str">
        <f t="shared" si="120"/>
        <v/>
      </c>
      <c r="GP74" s="7" t="str">
        <f t="shared" si="121"/>
        <v/>
      </c>
      <c r="GQ74" s="7" t="str">
        <f t="shared" si="122"/>
        <v/>
      </c>
      <c r="GR74" s="7" t="str">
        <f t="shared" si="123"/>
        <v/>
      </c>
      <c r="GS74" s="7">
        <f t="shared" si="124"/>
        <v>3</v>
      </c>
      <c r="GT74" s="7" t="str">
        <f t="shared" si="125"/>
        <v/>
      </c>
      <c r="GU74" s="7" t="str">
        <f t="shared" si="126"/>
        <v/>
      </c>
      <c r="GV74" s="7" t="str">
        <f t="shared" si="127"/>
        <v/>
      </c>
      <c r="GW74" s="7" t="str">
        <f t="shared" si="128"/>
        <v/>
      </c>
      <c r="GX74" s="7" t="str">
        <f t="shared" si="129"/>
        <v/>
      </c>
      <c r="GY74" s="7" t="str">
        <f t="shared" si="130"/>
        <v/>
      </c>
      <c r="GZ74" s="7" t="str">
        <f t="shared" si="131"/>
        <v/>
      </c>
      <c r="HA74" s="7" t="str">
        <f t="shared" si="132"/>
        <v/>
      </c>
      <c r="HB74" s="7" t="str">
        <f t="shared" si="133"/>
        <v/>
      </c>
      <c r="HC74" s="7" t="str">
        <f t="shared" si="134"/>
        <v/>
      </c>
      <c r="HD74" s="7" t="str">
        <f t="shared" si="135"/>
        <v/>
      </c>
      <c r="HE74" s="7" t="str">
        <f t="shared" si="136"/>
        <v/>
      </c>
      <c r="HF74" s="7" t="str">
        <f t="shared" si="137"/>
        <v/>
      </c>
      <c r="HG74" s="7" t="str">
        <f t="shared" si="138"/>
        <v/>
      </c>
      <c r="HH74" s="7" t="str">
        <f t="shared" si="139"/>
        <v/>
      </c>
      <c r="HI74" s="7" t="str">
        <f t="shared" si="140"/>
        <v/>
      </c>
      <c r="HJ74" s="7" t="str">
        <f t="shared" si="141"/>
        <v/>
      </c>
      <c r="HK74" s="7" t="str">
        <f t="shared" si="142"/>
        <v/>
      </c>
      <c r="HL74" s="7" t="str">
        <f t="shared" si="143"/>
        <v/>
      </c>
      <c r="HM74" s="7" t="str">
        <f t="shared" si="144"/>
        <v/>
      </c>
      <c r="HN74" s="7" t="str">
        <f t="shared" si="145"/>
        <v/>
      </c>
      <c r="HO74" s="7" t="str">
        <f t="shared" si="146"/>
        <v/>
      </c>
      <c r="HP74" s="7" t="str">
        <f t="shared" si="147"/>
        <v/>
      </c>
      <c r="HQ74" s="7" t="str">
        <f t="shared" si="148"/>
        <v/>
      </c>
      <c r="HR74" s="7" t="str">
        <f t="shared" si="149"/>
        <v/>
      </c>
      <c r="HS74" s="7" t="str">
        <f t="shared" si="150"/>
        <v/>
      </c>
      <c r="HT74" s="7" t="str">
        <f t="shared" si="151"/>
        <v/>
      </c>
      <c r="HU74" s="7" t="str">
        <f t="shared" si="152"/>
        <v/>
      </c>
      <c r="HV74" s="7" t="str">
        <f t="shared" si="153"/>
        <v/>
      </c>
      <c r="HW74" s="7" t="str">
        <f t="shared" si="154"/>
        <v/>
      </c>
      <c r="HX74" s="7" t="str">
        <f t="shared" si="155"/>
        <v/>
      </c>
      <c r="HY74" s="7" t="str">
        <f t="shared" si="156"/>
        <v/>
      </c>
      <c r="HZ74" s="7" t="str">
        <f t="shared" si="157"/>
        <v/>
      </c>
      <c r="IA74" s="7" t="str">
        <f t="shared" si="158"/>
        <v/>
      </c>
      <c r="IB74" s="7" t="str">
        <f t="shared" si="159"/>
        <v/>
      </c>
      <c r="IC74" s="7" t="str">
        <f t="shared" si="160"/>
        <v/>
      </c>
      <c r="ID74" s="7" t="str">
        <f t="shared" si="161"/>
        <v/>
      </c>
      <c r="IE74" s="7" t="str">
        <f t="shared" si="162"/>
        <v/>
      </c>
      <c r="IF74" s="7" t="str">
        <f t="shared" si="163"/>
        <v/>
      </c>
      <c r="IG74" s="7" t="str">
        <f t="shared" si="164"/>
        <v/>
      </c>
      <c r="IH74" s="7" t="str">
        <f t="shared" si="165"/>
        <v/>
      </c>
      <c r="II74" s="7" t="str">
        <f t="shared" si="166"/>
        <v/>
      </c>
      <c r="IJ74" s="7" t="str">
        <f t="shared" si="167"/>
        <v/>
      </c>
      <c r="IK74" s="7" t="str">
        <f t="shared" si="168"/>
        <v/>
      </c>
      <c r="IL74" s="7" t="str">
        <f t="shared" si="169"/>
        <v/>
      </c>
      <c r="IM74" s="7" t="str">
        <f t="shared" si="170"/>
        <v/>
      </c>
      <c r="IN74" s="7" t="str">
        <f t="shared" si="171"/>
        <v/>
      </c>
      <c r="IO74" s="7" t="str">
        <f t="shared" si="172"/>
        <v/>
      </c>
      <c r="IP74" s="7" t="str">
        <f t="shared" si="173"/>
        <v/>
      </c>
      <c r="IQ74" s="7" t="str">
        <f t="shared" si="174"/>
        <v/>
      </c>
      <c r="IR74" s="7" t="str">
        <f t="shared" si="175"/>
        <v/>
      </c>
      <c r="IS74" s="7" t="str">
        <f t="shared" si="176"/>
        <v/>
      </c>
      <c r="IT74" s="7" t="str">
        <f t="shared" si="177"/>
        <v/>
      </c>
      <c r="IU74" s="7" t="str">
        <f t="shared" si="178"/>
        <v/>
      </c>
      <c r="IV74" s="7" t="str">
        <f t="shared" si="179"/>
        <v/>
      </c>
      <c r="IW74" s="7" t="str">
        <f t="shared" si="180"/>
        <v/>
      </c>
      <c r="IX74" s="7" t="str">
        <f t="shared" si="181"/>
        <v/>
      </c>
      <c r="IY74" s="7" t="str">
        <f t="shared" si="182"/>
        <v/>
      </c>
      <c r="IZ74" s="7" t="str">
        <f t="shared" si="183"/>
        <v/>
      </c>
      <c r="JA74" s="7" t="str">
        <f t="shared" si="184"/>
        <v/>
      </c>
      <c r="JB74" s="7" t="str">
        <f t="shared" si="185"/>
        <v/>
      </c>
      <c r="JC74" s="7" t="str">
        <f t="shared" si="186"/>
        <v/>
      </c>
      <c r="JD74" s="7" t="str">
        <f t="shared" si="187"/>
        <v/>
      </c>
      <c r="JE74" s="7" t="str">
        <f t="shared" si="188"/>
        <v/>
      </c>
      <c r="JF74" s="7" t="str">
        <f t="shared" si="189"/>
        <v/>
      </c>
      <c r="JG74" s="7" t="str">
        <f t="shared" si="101"/>
        <v/>
      </c>
      <c r="JH74" s="7" t="str">
        <f t="shared" si="102"/>
        <v/>
      </c>
      <c r="JI74" s="7" t="str">
        <f t="shared" si="103"/>
        <v/>
      </c>
      <c r="JJ74" s="7" t="str">
        <f t="shared" si="104"/>
        <v/>
      </c>
      <c r="JK74" s="7" t="str">
        <f t="shared" si="105"/>
        <v/>
      </c>
      <c r="JL74" s="7" t="str">
        <f t="shared" si="106"/>
        <v/>
      </c>
      <c r="JM74" s="7" t="str">
        <f t="shared" si="107"/>
        <v/>
      </c>
      <c r="JN74" s="7" t="str">
        <f t="shared" si="108"/>
        <v/>
      </c>
      <c r="JO74" s="7" t="str">
        <f t="shared" si="109"/>
        <v/>
      </c>
      <c r="JP74" s="7" t="str">
        <f t="shared" si="110"/>
        <v/>
      </c>
      <c r="JQ74" s="7" t="str">
        <f t="shared" si="111"/>
        <v/>
      </c>
      <c r="JR74" s="7" t="str">
        <f t="shared" si="111"/>
        <v/>
      </c>
      <c r="JS74" s="7" t="str">
        <f t="shared" si="111"/>
        <v/>
      </c>
      <c r="JT74" s="28">
        <f t="shared" si="112"/>
        <v>3</v>
      </c>
    </row>
    <row r="75" spans="1:280" x14ac:dyDescent="0.2">
      <c r="A75" s="5" t="s">
        <v>790</v>
      </c>
      <c r="B75" s="46">
        <f t="shared" si="97"/>
        <v>4</v>
      </c>
      <c r="C75" s="46" t="s">
        <v>453</v>
      </c>
      <c r="D75" s="46" t="s">
        <v>791</v>
      </c>
      <c r="O75" s="7">
        <v>13</v>
      </c>
      <c r="P75" s="7">
        <v>4</v>
      </c>
      <c r="Q75" s="7">
        <v>3</v>
      </c>
      <c r="R75" s="7">
        <v>3</v>
      </c>
      <c r="CP75" s="5">
        <f t="shared" si="98"/>
        <v>23</v>
      </c>
      <c r="CQ75" s="7">
        <v>1</v>
      </c>
      <c r="CT75" s="28">
        <f t="shared" si="99"/>
        <v>24</v>
      </c>
      <c r="DE75" s="7">
        <v>1</v>
      </c>
      <c r="GG75" s="5">
        <f t="shared" si="100"/>
        <v>1</v>
      </c>
      <c r="GH75" s="7" t="str">
        <f t="shared" si="113"/>
        <v/>
      </c>
      <c r="GI75" s="7" t="str">
        <f t="shared" si="114"/>
        <v/>
      </c>
      <c r="GJ75" s="7" t="str">
        <f t="shared" si="115"/>
        <v/>
      </c>
      <c r="GK75" s="7" t="str">
        <f t="shared" si="116"/>
        <v/>
      </c>
      <c r="GL75" s="7" t="str">
        <f t="shared" si="117"/>
        <v/>
      </c>
      <c r="GM75" s="7" t="str">
        <f t="shared" si="118"/>
        <v/>
      </c>
      <c r="GN75" s="7" t="str">
        <f t="shared" si="119"/>
        <v/>
      </c>
      <c r="GO75" s="7" t="str">
        <f t="shared" si="120"/>
        <v/>
      </c>
      <c r="GP75" s="7" t="str">
        <f t="shared" si="121"/>
        <v/>
      </c>
      <c r="GQ75" s="7" t="str">
        <f t="shared" si="122"/>
        <v/>
      </c>
      <c r="GR75" s="7">
        <f t="shared" si="123"/>
        <v>1</v>
      </c>
      <c r="GS75" s="7">
        <f t="shared" si="124"/>
        <v>13</v>
      </c>
      <c r="GT75" s="7">
        <f t="shared" si="125"/>
        <v>4</v>
      </c>
      <c r="GU75" s="7">
        <f t="shared" si="126"/>
        <v>3</v>
      </c>
      <c r="GV75" s="7">
        <f t="shared" si="127"/>
        <v>3</v>
      </c>
      <c r="GW75" s="7" t="str">
        <f t="shared" si="128"/>
        <v/>
      </c>
      <c r="GX75" s="7" t="str">
        <f t="shared" si="129"/>
        <v/>
      </c>
      <c r="GY75" s="7" t="str">
        <f t="shared" si="130"/>
        <v/>
      </c>
      <c r="GZ75" s="7" t="str">
        <f t="shared" si="131"/>
        <v/>
      </c>
      <c r="HA75" s="7" t="str">
        <f t="shared" si="132"/>
        <v/>
      </c>
      <c r="HB75" s="7" t="str">
        <f t="shared" si="133"/>
        <v/>
      </c>
      <c r="HC75" s="7" t="str">
        <f t="shared" si="134"/>
        <v/>
      </c>
      <c r="HD75" s="7" t="str">
        <f t="shared" si="135"/>
        <v/>
      </c>
      <c r="HE75" s="7" t="str">
        <f t="shared" si="136"/>
        <v/>
      </c>
      <c r="HF75" s="7" t="str">
        <f t="shared" si="137"/>
        <v/>
      </c>
      <c r="HG75" s="7" t="str">
        <f t="shared" si="138"/>
        <v/>
      </c>
      <c r="HH75" s="7" t="str">
        <f t="shared" si="139"/>
        <v/>
      </c>
      <c r="HI75" s="7" t="str">
        <f t="shared" si="140"/>
        <v/>
      </c>
      <c r="HJ75" s="7" t="str">
        <f t="shared" si="141"/>
        <v/>
      </c>
      <c r="HK75" s="7" t="str">
        <f t="shared" si="142"/>
        <v/>
      </c>
      <c r="HL75" s="7" t="str">
        <f t="shared" si="143"/>
        <v/>
      </c>
      <c r="HM75" s="7" t="str">
        <f t="shared" si="144"/>
        <v/>
      </c>
      <c r="HN75" s="7" t="str">
        <f t="shared" si="145"/>
        <v/>
      </c>
      <c r="HO75" s="7" t="str">
        <f t="shared" si="146"/>
        <v/>
      </c>
      <c r="HP75" s="7" t="str">
        <f t="shared" si="147"/>
        <v/>
      </c>
      <c r="HQ75" s="7" t="str">
        <f t="shared" si="148"/>
        <v/>
      </c>
      <c r="HR75" s="7" t="str">
        <f t="shared" si="149"/>
        <v/>
      </c>
      <c r="HS75" s="7" t="str">
        <f t="shared" si="150"/>
        <v/>
      </c>
      <c r="HT75" s="7" t="str">
        <f t="shared" si="151"/>
        <v/>
      </c>
      <c r="HU75" s="7" t="str">
        <f t="shared" si="152"/>
        <v/>
      </c>
      <c r="HV75" s="7" t="str">
        <f t="shared" si="153"/>
        <v/>
      </c>
      <c r="HW75" s="7" t="str">
        <f t="shared" si="154"/>
        <v/>
      </c>
      <c r="HX75" s="7" t="str">
        <f t="shared" si="155"/>
        <v/>
      </c>
      <c r="HY75" s="7" t="str">
        <f t="shared" si="156"/>
        <v/>
      </c>
      <c r="HZ75" s="7" t="str">
        <f t="shared" si="157"/>
        <v/>
      </c>
      <c r="IA75" s="7" t="str">
        <f t="shared" si="158"/>
        <v/>
      </c>
      <c r="IB75" s="7" t="str">
        <f t="shared" si="159"/>
        <v/>
      </c>
      <c r="IC75" s="7" t="str">
        <f t="shared" si="160"/>
        <v/>
      </c>
      <c r="ID75" s="7" t="str">
        <f t="shared" si="161"/>
        <v/>
      </c>
      <c r="IE75" s="7" t="str">
        <f t="shared" si="162"/>
        <v/>
      </c>
      <c r="IF75" s="7" t="str">
        <f t="shared" si="163"/>
        <v/>
      </c>
      <c r="IG75" s="7" t="str">
        <f t="shared" si="164"/>
        <v/>
      </c>
      <c r="IH75" s="7" t="str">
        <f t="shared" si="165"/>
        <v/>
      </c>
      <c r="II75" s="7" t="str">
        <f t="shared" si="166"/>
        <v/>
      </c>
      <c r="IJ75" s="7" t="str">
        <f t="shared" si="167"/>
        <v/>
      </c>
      <c r="IK75" s="7" t="str">
        <f t="shared" si="168"/>
        <v/>
      </c>
      <c r="IL75" s="7" t="str">
        <f t="shared" si="169"/>
        <v/>
      </c>
      <c r="IM75" s="7" t="str">
        <f t="shared" si="170"/>
        <v/>
      </c>
      <c r="IN75" s="7" t="str">
        <f t="shared" si="171"/>
        <v/>
      </c>
      <c r="IO75" s="7" t="str">
        <f t="shared" si="172"/>
        <v/>
      </c>
      <c r="IP75" s="7" t="str">
        <f t="shared" si="173"/>
        <v/>
      </c>
      <c r="IQ75" s="7" t="str">
        <f t="shared" si="174"/>
        <v/>
      </c>
      <c r="IR75" s="7" t="str">
        <f t="shared" si="175"/>
        <v/>
      </c>
      <c r="IS75" s="7" t="str">
        <f t="shared" si="176"/>
        <v/>
      </c>
      <c r="IT75" s="7" t="str">
        <f t="shared" si="177"/>
        <v/>
      </c>
      <c r="IU75" s="7" t="str">
        <f t="shared" si="178"/>
        <v/>
      </c>
      <c r="IV75" s="7" t="str">
        <f t="shared" si="179"/>
        <v/>
      </c>
      <c r="IW75" s="7" t="str">
        <f t="shared" si="180"/>
        <v/>
      </c>
      <c r="IX75" s="7" t="str">
        <f t="shared" si="181"/>
        <v/>
      </c>
      <c r="IY75" s="7" t="str">
        <f t="shared" si="182"/>
        <v/>
      </c>
      <c r="IZ75" s="7" t="str">
        <f t="shared" si="183"/>
        <v/>
      </c>
      <c r="JA75" s="7" t="str">
        <f t="shared" si="184"/>
        <v/>
      </c>
      <c r="JB75" s="7" t="str">
        <f t="shared" si="185"/>
        <v/>
      </c>
      <c r="JC75" s="7" t="str">
        <f t="shared" si="186"/>
        <v/>
      </c>
      <c r="JD75" s="7" t="str">
        <f t="shared" si="187"/>
        <v/>
      </c>
      <c r="JE75" s="7" t="str">
        <f t="shared" si="188"/>
        <v/>
      </c>
      <c r="JF75" s="7" t="str">
        <f t="shared" si="189"/>
        <v/>
      </c>
      <c r="JG75" s="7" t="str">
        <f t="shared" si="101"/>
        <v/>
      </c>
      <c r="JH75" s="7" t="str">
        <f t="shared" si="102"/>
        <v/>
      </c>
      <c r="JI75" s="7" t="str">
        <f t="shared" si="103"/>
        <v/>
      </c>
      <c r="JJ75" s="7" t="str">
        <f t="shared" si="104"/>
        <v/>
      </c>
      <c r="JK75" s="7" t="str">
        <f t="shared" si="105"/>
        <v/>
      </c>
      <c r="JL75" s="7" t="str">
        <f t="shared" si="106"/>
        <v/>
      </c>
      <c r="JM75" s="7" t="str">
        <f t="shared" si="107"/>
        <v/>
      </c>
      <c r="JN75" s="7" t="str">
        <f t="shared" si="108"/>
        <v/>
      </c>
      <c r="JO75" s="7" t="str">
        <f t="shared" si="109"/>
        <v/>
      </c>
      <c r="JP75" s="7" t="str">
        <f t="shared" si="110"/>
        <v/>
      </c>
      <c r="JQ75" s="7" t="str">
        <f t="shared" si="111"/>
        <v/>
      </c>
      <c r="JR75" s="7" t="str">
        <f t="shared" si="111"/>
        <v/>
      </c>
      <c r="JS75" s="7" t="str">
        <f t="shared" si="111"/>
        <v/>
      </c>
      <c r="JT75" s="28">
        <f t="shared" si="112"/>
        <v>24</v>
      </c>
    </row>
    <row r="76" spans="1:280" x14ac:dyDescent="0.2">
      <c r="A76" s="5" t="s">
        <v>792</v>
      </c>
      <c r="B76" s="46">
        <f t="shared" si="97"/>
        <v>6</v>
      </c>
      <c r="C76" s="46" t="s">
        <v>453</v>
      </c>
      <c r="D76" s="46" t="s">
        <v>793</v>
      </c>
      <c r="O76" s="7">
        <v>1</v>
      </c>
      <c r="P76" s="7">
        <v>8</v>
      </c>
      <c r="Q76" s="7">
        <v>14</v>
      </c>
      <c r="R76" s="7">
        <v>9</v>
      </c>
      <c r="S76" s="7">
        <v>13</v>
      </c>
      <c r="T76" s="7">
        <v>2</v>
      </c>
      <c r="CP76" s="5">
        <f t="shared" si="98"/>
        <v>47</v>
      </c>
      <c r="CQ76" s="7">
        <v>1</v>
      </c>
      <c r="CT76" s="28">
        <f t="shared" si="99"/>
        <v>48</v>
      </c>
      <c r="DJ76" s="7">
        <v>1</v>
      </c>
      <c r="GG76" s="5">
        <f t="shared" si="100"/>
        <v>1</v>
      </c>
      <c r="GH76" s="7" t="str">
        <f t="shared" si="113"/>
        <v/>
      </c>
      <c r="GI76" s="7" t="str">
        <f t="shared" si="114"/>
        <v/>
      </c>
      <c r="GJ76" s="7" t="str">
        <f t="shared" si="115"/>
        <v/>
      </c>
      <c r="GK76" s="7" t="str">
        <f t="shared" si="116"/>
        <v/>
      </c>
      <c r="GL76" s="7" t="str">
        <f t="shared" si="117"/>
        <v/>
      </c>
      <c r="GM76" s="7" t="str">
        <f t="shared" si="118"/>
        <v/>
      </c>
      <c r="GN76" s="7" t="str">
        <f t="shared" si="119"/>
        <v/>
      </c>
      <c r="GO76" s="7" t="str">
        <f t="shared" si="120"/>
        <v/>
      </c>
      <c r="GP76" s="7" t="str">
        <f t="shared" si="121"/>
        <v/>
      </c>
      <c r="GQ76" s="7" t="str">
        <f t="shared" si="122"/>
        <v/>
      </c>
      <c r="GR76" s="7" t="str">
        <f t="shared" si="123"/>
        <v/>
      </c>
      <c r="GS76" s="7">
        <f t="shared" si="124"/>
        <v>1</v>
      </c>
      <c r="GT76" s="7">
        <f t="shared" si="125"/>
        <v>8</v>
      </c>
      <c r="GU76" s="7">
        <f t="shared" si="126"/>
        <v>14</v>
      </c>
      <c r="GV76" s="7">
        <f t="shared" si="127"/>
        <v>9</v>
      </c>
      <c r="GW76" s="7">
        <f t="shared" si="128"/>
        <v>14</v>
      </c>
      <c r="GX76" s="7">
        <f t="shared" si="129"/>
        <v>2</v>
      </c>
      <c r="GY76" s="7" t="str">
        <f t="shared" si="130"/>
        <v/>
      </c>
      <c r="GZ76" s="7" t="str">
        <f t="shared" si="131"/>
        <v/>
      </c>
      <c r="HA76" s="7" t="str">
        <f t="shared" si="132"/>
        <v/>
      </c>
      <c r="HB76" s="7" t="str">
        <f t="shared" si="133"/>
        <v/>
      </c>
      <c r="HC76" s="7" t="str">
        <f t="shared" si="134"/>
        <v/>
      </c>
      <c r="HD76" s="7" t="str">
        <f t="shared" si="135"/>
        <v/>
      </c>
      <c r="HE76" s="7" t="str">
        <f t="shared" si="136"/>
        <v/>
      </c>
      <c r="HF76" s="7" t="str">
        <f t="shared" si="137"/>
        <v/>
      </c>
      <c r="HG76" s="7" t="str">
        <f t="shared" si="138"/>
        <v/>
      </c>
      <c r="HH76" s="7" t="str">
        <f t="shared" si="139"/>
        <v/>
      </c>
      <c r="HI76" s="7" t="str">
        <f t="shared" si="140"/>
        <v/>
      </c>
      <c r="HJ76" s="7" t="str">
        <f t="shared" si="141"/>
        <v/>
      </c>
      <c r="HK76" s="7" t="str">
        <f t="shared" si="142"/>
        <v/>
      </c>
      <c r="HL76" s="7" t="str">
        <f t="shared" si="143"/>
        <v/>
      </c>
      <c r="HM76" s="7" t="str">
        <f t="shared" si="144"/>
        <v/>
      </c>
      <c r="HN76" s="7" t="str">
        <f t="shared" si="145"/>
        <v/>
      </c>
      <c r="HO76" s="7" t="str">
        <f t="shared" si="146"/>
        <v/>
      </c>
      <c r="HP76" s="7" t="str">
        <f t="shared" si="147"/>
        <v/>
      </c>
      <c r="HQ76" s="7" t="str">
        <f t="shared" si="148"/>
        <v/>
      </c>
      <c r="HR76" s="7" t="str">
        <f t="shared" si="149"/>
        <v/>
      </c>
      <c r="HS76" s="7" t="str">
        <f t="shared" si="150"/>
        <v/>
      </c>
      <c r="HT76" s="7" t="str">
        <f t="shared" si="151"/>
        <v/>
      </c>
      <c r="HU76" s="7" t="str">
        <f t="shared" si="152"/>
        <v/>
      </c>
      <c r="HV76" s="7" t="str">
        <f t="shared" si="153"/>
        <v/>
      </c>
      <c r="HW76" s="7" t="str">
        <f t="shared" si="154"/>
        <v/>
      </c>
      <c r="HX76" s="7" t="str">
        <f t="shared" si="155"/>
        <v/>
      </c>
      <c r="HY76" s="7" t="str">
        <f t="shared" si="156"/>
        <v/>
      </c>
      <c r="HZ76" s="7" t="str">
        <f t="shared" si="157"/>
        <v/>
      </c>
      <c r="IA76" s="7" t="str">
        <f t="shared" si="158"/>
        <v/>
      </c>
      <c r="IB76" s="7" t="str">
        <f t="shared" si="159"/>
        <v/>
      </c>
      <c r="IC76" s="7" t="str">
        <f t="shared" si="160"/>
        <v/>
      </c>
      <c r="ID76" s="7" t="str">
        <f t="shared" si="161"/>
        <v/>
      </c>
      <c r="IE76" s="7" t="str">
        <f t="shared" si="162"/>
        <v/>
      </c>
      <c r="IF76" s="7" t="str">
        <f t="shared" si="163"/>
        <v/>
      </c>
      <c r="IG76" s="7" t="str">
        <f t="shared" si="164"/>
        <v/>
      </c>
      <c r="IH76" s="7" t="str">
        <f t="shared" si="165"/>
        <v/>
      </c>
      <c r="II76" s="7" t="str">
        <f t="shared" si="166"/>
        <v/>
      </c>
      <c r="IJ76" s="7" t="str">
        <f t="shared" si="167"/>
        <v/>
      </c>
      <c r="IK76" s="7" t="str">
        <f t="shared" si="168"/>
        <v/>
      </c>
      <c r="IL76" s="7" t="str">
        <f t="shared" si="169"/>
        <v/>
      </c>
      <c r="IM76" s="7" t="str">
        <f t="shared" si="170"/>
        <v/>
      </c>
      <c r="IN76" s="7" t="str">
        <f t="shared" si="171"/>
        <v/>
      </c>
      <c r="IO76" s="7" t="str">
        <f t="shared" si="172"/>
        <v/>
      </c>
      <c r="IP76" s="7" t="str">
        <f t="shared" si="173"/>
        <v/>
      </c>
      <c r="IQ76" s="7" t="str">
        <f t="shared" si="174"/>
        <v/>
      </c>
      <c r="IR76" s="7" t="str">
        <f t="shared" si="175"/>
        <v/>
      </c>
      <c r="IS76" s="7" t="str">
        <f t="shared" si="176"/>
        <v/>
      </c>
      <c r="IT76" s="7" t="str">
        <f t="shared" si="177"/>
        <v/>
      </c>
      <c r="IU76" s="7" t="str">
        <f t="shared" si="178"/>
        <v/>
      </c>
      <c r="IV76" s="7" t="str">
        <f t="shared" si="179"/>
        <v/>
      </c>
      <c r="IW76" s="7" t="str">
        <f t="shared" si="180"/>
        <v/>
      </c>
      <c r="IX76" s="7" t="str">
        <f t="shared" si="181"/>
        <v/>
      </c>
      <c r="IY76" s="7" t="str">
        <f t="shared" si="182"/>
        <v/>
      </c>
      <c r="IZ76" s="7" t="str">
        <f t="shared" si="183"/>
        <v/>
      </c>
      <c r="JA76" s="7" t="str">
        <f t="shared" si="184"/>
        <v/>
      </c>
      <c r="JB76" s="7" t="str">
        <f t="shared" si="185"/>
        <v/>
      </c>
      <c r="JC76" s="7" t="str">
        <f t="shared" si="186"/>
        <v/>
      </c>
      <c r="JD76" s="7" t="str">
        <f t="shared" si="187"/>
        <v/>
      </c>
      <c r="JE76" s="7" t="str">
        <f t="shared" si="188"/>
        <v/>
      </c>
      <c r="JF76" s="7" t="str">
        <f t="shared" si="189"/>
        <v/>
      </c>
      <c r="JG76" s="7" t="str">
        <f t="shared" si="101"/>
        <v/>
      </c>
      <c r="JH76" s="7" t="str">
        <f t="shared" si="102"/>
        <v/>
      </c>
      <c r="JI76" s="7" t="str">
        <f t="shared" si="103"/>
        <v/>
      </c>
      <c r="JJ76" s="7" t="str">
        <f t="shared" si="104"/>
        <v/>
      </c>
      <c r="JK76" s="7" t="str">
        <f t="shared" si="105"/>
        <v/>
      </c>
      <c r="JL76" s="7" t="str">
        <f t="shared" si="106"/>
        <v/>
      </c>
      <c r="JM76" s="7" t="str">
        <f t="shared" si="107"/>
        <v/>
      </c>
      <c r="JN76" s="7" t="str">
        <f t="shared" si="108"/>
        <v/>
      </c>
      <c r="JO76" s="7" t="str">
        <f t="shared" si="109"/>
        <v/>
      </c>
      <c r="JP76" s="7" t="str">
        <f t="shared" si="110"/>
        <v/>
      </c>
      <c r="JQ76" s="7" t="str">
        <f t="shared" si="111"/>
        <v/>
      </c>
      <c r="JR76" s="7" t="str">
        <f t="shared" si="111"/>
        <v/>
      </c>
      <c r="JS76" s="7" t="str">
        <f t="shared" si="111"/>
        <v/>
      </c>
      <c r="JT76" s="28">
        <f t="shared" si="112"/>
        <v>48</v>
      </c>
    </row>
    <row r="77" spans="1:280" x14ac:dyDescent="0.2">
      <c r="A77" s="5" t="s">
        <v>794</v>
      </c>
      <c r="B77" s="46">
        <f t="shared" si="97"/>
        <v>1</v>
      </c>
      <c r="C77" s="46" t="s">
        <v>453</v>
      </c>
      <c r="D77" s="46" t="s">
        <v>453</v>
      </c>
      <c r="O77" s="7">
        <v>2</v>
      </c>
      <c r="CP77" s="5">
        <f t="shared" si="98"/>
        <v>2</v>
      </c>
      <c r="CT77" s="28">
        <f t="shared" si="99"/>
        <v>2</v>
      </c>
      <c r="GG77" s="5">
        <f t="shared" si="100"/>
        <v>0</v>
      </c>
      <c r="GH77" s="7" t="str">
        <f t="shared" si="113"/>
        <v/>
      </c>
      <c r="GI77" s="7" t="str">
        <f t="shared" si="114"/>
        <v/>
      </c>
      <c r="GJ77" s="7" t="str">
        <f t="shared" si="115"/>
        <v/>
      </c>
      <c r="GK77" s="7" t="str">
        <f t="shared" si="116"/>
        <v/>
      </c>
      <c r="GL77" s="7" t="str">
        <f t="shared" si="117"/>
        <v/>
      </c>
      <c r="GM77" s="7" t="str">
        <f t="shared" si="118"/>
        <v/>
      </c>
      <c r="GN77" s="7" t="str">
        <f t="shared" si="119"/>
        <v/>
      </c>
      <c r="GO77" s="7" t="str">
        <f t="shared" si="120"/>
        <v/>
      </c>
      <c r="GP77" s="7" t="str">
        <f t="shared" si="121"/>
        <v/>
      </c>
      <c r="GQ77" s="7" t="str">
        <f t="shared" si="122"/>
        <v/>
      </c>
      <c r="GR77" s="7" t="str">
        <f t="shared" si="123"/>
        <v/>
      </c>
      <c r="GS77" s="7">
        <f t="shared" si="124"/>
        <v>2</v>
      </c>
      <c r="GT77" s="7" t="str">
        <f t="shared" si="125"/>
        <v/>
      </c>
      <c r="GU77" s="7" t="str">
        <f t="shared" si="126"/>
        <v/>
      </c>
      <c r="GV77" s="7" t="str">
        <f t="shared" si="127"/>
        <v/>
      </c>
      <c r="GW77" s="7" t="str">
        <f t="shared" si="128"/>
        <v/>
      </c>
      <c r="GX77" s="7" t="str">
        <f t="shared" si="129"/>
        <v/>
      </c>
      <c r="GY77" s="7" t="str">
        <f t="shared" si="130"/>
        <v/>
      </c>
      <c r="GZ77" s="7" t="str">
        <f t="shared" si="131"/>
        <v/>
      </c>
      <c r="HA77" s="7" t="str">
        <f t="shared" si="132"/>
        <v/>
      </c>
      <c r="HB77" s="7" t="str">
        <f t="shared" si="133"/>
        <v/>
      </c>
      <c r="HC77" s="7" t="str">
        <f t="shared" si="134"/>
        <v/>
      </c>
      <c r="HD77" s="7" t="str">
        <f t="shared" si="135"/>
        <v/>
      </c>
      <c r="HE77" s="7" t="str">
        <f t="shared" si="136"/>
        <v/>
      </c>
      <c r="HF77" s="7" t="str">
        <f t="shared" si="137"/>
        <v/>
      </c>
      <c r="HG77" s="7" t="str">
        <f t="shared" si="138"/>
        <v/>
      </c>
      <c r="HH77" s="7" t="str">
        <f t="shared" si="139"/>
        <v/>
      </c>
      <c r="HI77" s="7" t="str">
        <f t="shared" si="140"/>
        <v/>
      </c>
      <c r="HJ77" s="7" t="str">
        <f t="shared" si="141"/>
        <v/>
      </c>
      <c r="HK77" s="7" t="str">
        <f t="shared" si="142"/>
        <v/>
      </c>
      <c r="HL77" s="7" t="str">
        <f t="shared" si="143"/>
        <v/>
      </c>
      <c r="HM77" s="7" t="str">
        <f t="shared" si="144"/>
        <v/>
      </c>
      <c r="HN77" s="7" t="str">
        <f t="shared" si="145"/>
        <v/>
      </c>
      <c r="HO77" s="7" t="str">
        <f t="shared" si="146"/>
        <v/>
      </c>
      <c r="HP77" s="7" t="str">
        <f t="shared" si="147"/>
        <v/>
      </c>
      <c r="HQ77" s="7" t="str">
        <f t="shared" si="148"/>
        <v/>
      </c>
      <c r="HR77" s="7" t="str">
        <f t="shared" si="149"/>
        <v/>
      </c>
      <c r="HS77" s="7" t="str">
        <f t="shared" si="150"/>
        <v/>
      </c>
      <c r="HT77" s="7" t="str">
        <f t="shared" si="151"/>
        <v/>
      </c>
      <c r="HU77" s="7" t="str">
        <f t="shared" si="152"/>
        <v/>
      </c>
      <c r="HV77" s="7" t="str">
        <f t="shared" si="153"/>
        <v/>
      </c>
      <c r="HW77" s="7" t="str">
        <f t="shared" si="154"/>
        <v/>
      </c>
      <c r="HX77" s="7" t="str">
        <f t="shared" si="155"/>
        <v/>
      </c>
      <c r="HY77" s="7" t="str">
        <f t="shared" si="156"/>
        <v/>
      </c>
      <c r="HZ77" s="7" t="str">
        <f t="shared" si="157"/>
        <v/>
      </c>
      <c r="IA77" s="7" t="str">
        <f t="shared" si="158"/>
        <v/>
      </c>
      <c r="IB77" s="7" t="str">
        <f t="shared" si="159"/>
        <v/>
      </c>
      <c r="IC77" s="7" t="str">
        <f t="shared" si="160"/>
        <v/>
      </c>
      <c r="ID77" s="7" t="str">
        <f t="shared" si="161"/>
        <v/>
      </c>
      <c r="IE77" s="7" t="str">
        <f t="shared" si="162"/>
        <v/>
      </c>
      <c r="IF77" s="7" t="str">
        <f t="shared" si="163"/>
        <v/>
      </c>
      <c r="IG77" s="7" t="str">
        <f t="shared" si="164"/>
        <v/>
      </c>
      <c r="IH77" s="7" t="str">
        <f t="shared" si="165"/>
        <v/>
      </c>
      <c r="II77" s="7" t="str">
        <f t="shared" si="166"/>
        <v/>
      </c>
      <c r="IJ77" s="7" t="str">
        <f t="shared" si="167"/>
        <v/>
      </c>
      <c r="IK77" s="7" t="str">
        <f t="shared" si="168"/>
        <v/>
      </c>
      <c r="IL77" s="7" t="str">
        <f t="shared" si="169"/>
        <v/>
      </c>
      <c r="IM77" s="7" t="str">
        <f t="shared" si="170"/>
        <v/>
      </c>
      <c r="IN77" s="7" t="str">
        <f t="shared" si="171"/>
        <v/>
      </c>
      <c r="IO77" s="7" t="str">
        <f t="shared" si="172"/>
        <v/>
      </c>
      <c r="IP77" s="7" t="str">
        <f t="shared" si="173"/>
        <v/>
      </c>
      <c r="IQ77" s="7" t="str">
        <f t="shared" si="174"/>
        <v/>
      </c>
      <c r="IR77" s="7" t="str">
        <f t="shared" si="175"/>
        <v/>
      </c>
      <c r="IS77" s="7" t="str">
        <f t="shared" si="176"/>
        <v/>
      </c>
      <c r="IT77" s="7" t="str">
        <f t="shared" si="177"/>
        <v/>
      </c>
      <c r="IU77" s="7" t="str">
        <f t="shared" si="178"/>
        <v/>
      </c>
      <c r="IV77" s="7" t="str">
        <f t="shared" si="179"/>
        <v/>
      </c>
      <c r="IW77" s="7" t="str">
        <f t="shared" si="180"/>
        <v/>
      </c>
      <c r="IX77" s="7" t="str">
        <f t="shared" si="181"/>
        <v/>
      </c>
      <c r="IY77" s="7" t="str">
        <f t="shared" si="182"/>
        <v/>
      </c>
      <c r="IZ77" s="7" t="str">
        <f t="shared" si="183"/>
        <v/>
      </c>
      <c r="JA77" s="7" t="str">
        <f t="shared" si="184"/>
        <v/>
      </c>
      <c r="JB77" s="7" t="str">
        <f t="shared" si="185"/>
        <v/>
      </c>
      <c r="JC77" s="7" t="str">
        <f t="shared" si="186"/>
        <v/>
      </c>
      <c r="JD77" s="7" t="str">
        <f t="shared" si="187"/>
        <v/>
      </c>
      <c r="JE77" s="7" t="str">
        <f t="shared" si="188"/>
        <v/>
      </c>
      <c r="JF77" s="7" t="str">
        <f t="shared" si="189"/>
        <v/>
      </c>
      <c r="JG77" s="7" t="str">
        <f t="shared" si="101"/>
        <v/>
      </c>
      <c r="JH77" s="7" t="str">
        <f t="shared" si="102"/>
        <v/>
      </c>
      <c r="JI77" s="7" t="str">
        <f t="shared" si="103"/>
        <v/>
      </c>
      <c r="JJ77" s="7" t="str">
        <f t="shared" si="104"/>
        <v/>
      </c>
      <c r="JK77" s="7" t="str">
        <f t="shared" si="105"/>
        <v/>
      </c>
      <c r="JL77" s="7" t="str">
        <f t="shared" si="106"/>
        <v/>
      </c>
      <c r="JM77" s="7" t="str">
        <f t="shared" si="107"/>
        <v/>
      </c>
      <c r="JN77" s="7" t="str">
        <f t="shared" si="108"/>
        <v/>
      </c>
      <c r="JO77" s="7" t="str">
        <f t="shared" si="109"/>
        <v/>
      </c>
      <c r="JP77" s="7" t="str">
        <f t="shared" si="110"/>
        <v/>
      </c>
      <c r="JQ77" s="7" t="str">
        <f t="shared" si="111"/>
        <v/>
      </c>
      <c r="JR77" s="7" t="str">
        <f t="shared" si="111"/>
        <v/>
      </c>
      <c r="JS77" s="7" t="str">
        <f t="shared" si="111"/>
        <v/>
      </c>
      <c r="JT77" s="28">
        <f t="shared" si="112"/>
        <v>2</v>
      </c>
    </row>
    <row r="78" spans="1:280" x14ac:dyDescent="0.2">
      <c r="A78" s="5" t="s">
        <v>795</v>
      </c>
      <c r="B78" s="46">
        <f t="shared" si="97"/>
        <v>2</v>
      </c>
      <c r="C78" s="46" t="s">
        <v>453</v>
      </c>
      <c r="D78" s="66" t="s">
        <v>796</v>
      </c>
      <c r="O78" s="7">
        <v>2</v>
      </c>
      <c r="P78" s="7">
        <v>3</v>
      </c>
      <c r="CP78" s="5">
        <f t="shared" si="98"/>
        <v>5</v>
      </c>
      <c r="CT78" s="28">
        <f t="shared" si="99"/>
        <v>5</v>
      </c>
      <c r="GG78" s="5">
        <f t="shared" si="100"/>
        <v>0</v>
      </c>
      <c r="GH78" s="7" t="str">
        <f t="shared" si="113"/>
        <v/>
      </c>
      <c r="GI78" s="7" t="str">
        <f t="shared" si="114"/>
        <v/>
      </c>
      <c r="GJ78" s="7" t="str">
        <f t="shared" si="115"/>
        <v/>
      </c>
      <c r="GK78" s="7" t="str">
        <f t="shared" si="116"/>
        <v/>
      </c>
      <c r="GL78" s="7" t="str">
        <f t="shared" si="117"/>
        <v/>
      </c>
      <c r="GM78" s="7" t="str">
        <f t="shared" si="118"/>
        <v/>
      </c>
      <c r="GN78" s="7" t="str">
        <f t="shared" si="119"/>
        <v/>
      </c>
      <c r="GO78" s="7" t="str">
        <f t="shared" si="120"/>
        <v/>
      </c>
      <c r="GP78" s="7" t="str">
        <f t="shared" si="121"/>
        <v/>
      </c>
      <c r="GQ78" s="7" t="str">
        <f t="shared" si="122"/>
        <v/>
      </c>
      <c r="GR78" s="7" t="str">
        <f t="shared" si="123"/>
        <v/>
      </c>
      <c r="GS78" s="7">
        <f t="shared" si="124"/>
        <v>2</v>
      </c>
      <c r="GT78" s="7">
        <f t="shared" si="125"/>
        <v>3</v>
      </c>
      <c r="GU78" s="7" t="str">
        <f t="shared" si="126"/>
        <v/>
      </c>
      <c r="GV78" s="7" t="str">
        <f t="shared" si="127"/>
        <v/>
      </c>
      <c r="GW78" s="7" t="str">
        <f t="shared" si="128"/>
        <v/>
      </c>
      <c r="GX78" s="7" t="str">
        <f t="shared" si="129"/>
        <v/>
      </c>
      <c r="GY78" s="7" t="str">
        <f t="shared" si="130"/>
        <v/>
      </c>
      <c r="GZ78" s="7" t="str">
        <f t="shared" si="131"/>
        <v/>
      </c>
      <c r="HA78" s="7" t="str">
        <f t="shared" si="132"/>
        <v/>
      </c>
      <c r="HB78" s="7" t="str">
        <f t="shared" si="133"/>
        <v/>
      </c>
      <c r="HC78" s="7" t="str">
        <f t="shared" si="134"/>
        <v/>
      </c>
      <c r="HD78" s="7" t="str">
        <f t="shared" si="135"/>
        <v/>
      </c>
      <c r="HE78" s="7" t="str">
        <f t="shared" si="136"/>
        <v/>
      </c>
      <c r="HF78" s="7" t="str">
        <f t="shared" si="137"/>
        <v/>
      </c>
      <c r="HG78" s="7" t="str">
        <f t="shared" si="138"/>
        <v/>
      </c>
      <c r="HH78" s="7" t="str">
        <f t="shared" si="139"/>
        <v/>
      </c>
      <c r="HI78" s="7" t="str">
        <f t="shared" si="140"/>
        <v/>
      </c>
      <c r="HJ78" s="7" t="str">
        <f t="shared" si="141"/>
        <v/>
      </c>
      <c r="HK78" s="7" t="str">
        <f t="shared" si="142"/>
        <v/>
      </c>
      <c r="HL78" s="7" t="str">
        <f t="shared" si="143"/>
        <v/>
      </c>
      <c r="HM78" s="7" t="str">
        <f t="shared" si="144"/>
        <v/>
      </c>
      <c r="HN78" s="7" t="str">
        <f t="shared" si="145"/>
        <v/>
      </c>
      <c r="HO78" s="7" t="str">
        <f t="shared" si="146"/>
        <v/>
      </c>
      <c r="HP78" s="7" t="str">
        <f t="shared" si="147"/>
        <v/>
      </c>
      <c r="HQ78" s="7" t="str">
        <f t="shared" si="148"/>
        <v/>
      </c>
      <c r="HR78" s="7" t="str">
        <f t="shared" si="149"/>
        <v/>
      </c>
      <c r="HS78" s="7" t="str">
        <f t="shared" si="150"/>
        <v/>
      </c>
      <c r="HT78" s="7" t="str">
        <f t="shared" si="151"/>
        <v/>
      </c>
      <c r="HU78" s="7" t="str">
        <f t="shared" si="152"/>
        <v/>
      </c>
      <c r="HV78" s="7" t="str">
        <f t="shared" si="153"/>
        <v/>
      </c>
      <c r="HW78" s="7" t="str">
        <f t="shared" si="154"/>
        <v/>
      </c>
      <c r="HX78" s="7" t="str">
        <f t="shared" si="155"/>
        <v/>
      </c>
      <c r="HY78" s="7" t="str">
        <f t="shared" si="156"/>
        <v/>
      </c>
      <c r="HZ78" s="7" t="str">
        <f t="shared" si="157"/>
        <v/>
      </c>
      <c r="IA78" s="7" t="str">
        <f t="shared" si="158"/>
        <v/>
      </c>
      <c r="IB78" s="7" t="str">
        <f t="shared" si="159"/>
        <v/>
      </c>
      <c r="IC78" s="7" t="str">
        <f t="shared" si="160"/>
        <v/>
      </c>
      <c r="ID78" s="7" t="str">
        <f t="shared" si="161"/>
        <v/>
      </c>
      <c r="IE78" s="7" t="str">
        <f t="shared" si="162"/>
        <v/>
      </c>
      <c r="IF78" s="7" t="str">
        <f t="shared" si="163"/>
        <v/>
      </c>
      <c r="IG78" s="7" t="str">
        <f t="shared" si="164"/>
        <v/>
      </c>
      <c r="IH78" s="7" t="str">
        <f t="shared" si="165"/>
        <v/>
      </c>
      <c r="II78" s="7" t="str">
        <f t="shared" si="166"/>
        <v/>
      </c>
      <c r="IJ78" s="7" t="str">
        <f t="shared" si="167"/>
        <v/>
      </c>
      <c r="IK78" s="7" t="str">
        <f t="shared" si="168"/>
        <v/>
      </c>
      <c r="IL78" s="7" t="str">
        <f t="shared" si="169"/>
        <v/>
      </c>
      <c r="IM78" s="7" t="str">
        <f t="shared" si="170"/>
        <v/>
      </c>
      <c r="IN78" s="7" t="str">
        <f t="shared" si="171"/>
        <v/>
      </c>
      <c r="IO78" s="7" t="str">
        <f t="shared" si="172"/>
        <v/>
      </c>
      <c r="IP78" s="7" t="str">
        <f t="shared" si="173"/>
        <v/>
      </c>
      <c r="IQ78" s="7" t="str">
        <f t="shared" si="174"/>
        <v/>
      </c>
      <c r="IR78" s="7" t="str">
        <f t="shared" si="175"/>
        <v/>
      </c>
      <c r="IS78" s="7" t="str">
        <f t="shared" si="176"/>
        <v/>
      </c>
      <c r="IT78" s="7" t="str">
        <f t="shared" si="177"/>
        <v/>
      </c>
      <c r="IU78" s="7" t="str">
        <f t="shared" si="178"/>
        <v/>
      </c>
      <c r="IV78" s="7" t="str">
        <f t="shared" si="179"/>
        <v/>
      </c>
      <c r="IW78" s="7" t="str">
        <f t="shared" si="180"/>
        <v/>
      </c>
      <c r="IX78" s="7" t="str">
        <f t="shared" si="181"/>
        <v/>
      </c>
      <c r="IY78" s="7" t="str">
        <f t="shared" si="182"/>
        <v/>
      </c>
      <c r="IZ78" s="7" t="str">
        <f t="shared" si="183"/>
        <v/>
      </c>
      <c r="JA78" s="7" t="str">
        <f t="shared" si="184"/>
        <v/>
      </c>
      <c r="JB78" s="7" t="str">
        <f t="shared" si="185"/>
        <v/>
      </c>
      <c r="JC78" s="7" t="str">
        <f t="shared" si="186"/>
        <v/>
      </c>
      <c r="JD78" s="7" t="str">
        <f t="shared" si="187"/>
        <v/>
      </c>
      <c r="JE78" s="7" t="str">
        <f t="shared" si="188"/>
        <v/>
      </c>
      <c r="JF78" s="7" t="str">
        <f t="shared" si="189"/>
        <v/>
      </c>
      <c r="JG78" s="7" t="str">
        <f t="shared" si="101"/>
        <v/>
      </c>
      <c r="JH78" s="7" t="str">
        <f t="shared" si="102"/>
        <v/>
      </c>
      <c r="JI78" s="7" t="str">
        <f t="shared" si="103"/>
        <v/>
      </c>
      <c r="JJ78" s="7" t="str">
        <f t="shared" si="104"/>
        <v/>
      </c>
      <c r="JK78" s="7" t="str">
        <f t="shared" si="105"/>
        <v/>
      </c>
      <c r="JL78" s="7" t="str">
        <f t="shared" si="106"/>
        <v/>
      </c>
      <c r="JM78" s="7" t="str">
        <f t="shared" si="107"/>
        <v/>
      </c>
      <c r="JN78" s="7" t="str">
        <f t="shared" si="108"/>
        <v/>
      </c>
      <c r="JO78" s="7" t="str">
        <f t="shared" si="109"/>
        <v/>
      </c>
      <c r="JP78" s="7" t="str">
        <f t="shared" si="110"/>
        <v/>
      </c>
      <c r="JQ78" s="7" t="str">
        <f t="shared" si="111"/>
        <v/>
      </c>
      <c r="JR78" s="7" t="str">
        <f t="shared" si="111"/>
        <v/>
      </c>
      <c r="JS78" s="7" t="str">
        <f t="shared" si="111"/>
        <v/>
      </c>
      <c r="JT78" s="28">
        <f t="shared" si="112"/>
        <v>5</v>
      </c>
    </row>
    <row r="79" spans="1:280" x14ac:dyDescent="0.2">
      <c r="A79" s="5" t="s">
        <v>797</v>
      </c>
      <c r="B79" s="46">
        <f t="shared" si="97"/>
        <v>2</v>
      </c>
      <c r="C79" s="46" t="s">
        <v>453</v>
      </c>
      <c r="D79" s="66" t="s">
        <v>796</v>
      </c>
      <c r="O79" s="7">
        <v>6</v>
      </c>
      <c r="P79" s="7">
        <v>4</v>
      </c>
      <c r="CP79" s="5">
        <f t="shared" si="98"/>
        <v>10</v>
      </c>
      <c r="CQ79" s="7">
        <v>4</v>
      </c>
      <c r="CT79" s="28">
        <f t="shared" si="99"/>
        <v>14</v>
      </c>
      <c r="DE79" s="7">
        <v>4</v>
      </c>
      <c r="GG79" s="5">
        <f t="shared" si="100"/>
        <v>4</v>
      </c>
      <c r="GH79" s="7" t="str">
        <f t="shared" si="113"/>
        <v/>
      </c>
      <c r="GI79" s="7" t="str">
        <f t="shared" si="114"/>
        <v/>
      </c>
      <c r="GJ79" s="7" t="str">
        <f t="shared" si="115"/>
        <v/>
      </c>
      <c r="GK79" s="7" t="str">
        <f t="shared" si="116"/>
        <v/>
      </c>
      <c r="GL79" s="7" t="str">
        <f t="shared" si="117"/>
        <v/>
      </c>
      <c r="GM79" s="7" t="str">
        <f t="shared" si="118"/>
        <v/>
      </c>
      <c r="GN79" s="7" t="str">
        <f t="shared" si="119"/>
        <v/>
      </c>
      <c r="GO79" s="7" t="str">
        <f t="shared" si="120"/>
        <v/>
      </c>
      <c r="GP79" s="7" t="str">
        <f t="shared" si="121"/>
        <v/>
      </c>
      <c r="GQ79" s="7" t="str">
        <f t="shared" si="122"/>
        <v/>
      </c>
      <c r="GR79" s="7">
        <f t="shared" si="123"/>
        <v>4</v>
      </c>
      <c r="GS79" s="7">
        <f t="shared" si="124"/>
        <v>6</v>
      </c>
      <c r="GT79" s="7">
        <f t="shared" si="125"/>
        <v>4</v>
      </c>
      <c r="GU79" s="7" t="str">
        <f t="shared" si="126"/>
        <v/>
      </c>
      <c r="GV79" s="7" t="str">
        <f t="shared" si="127"/>
        <v/>
      </c>
      <c r="GW79" s="7" t="str">
        <f t="shared" si="128"/>
        <v/>
      </c>
      <c r="GX79" s="7" t="str">
        <f t="shared" si="129"/>
        <v/>
      </c>
      <c r="GY79" s="7" t="str">
        <f t="shared" si="130"/>
        <v/>
      </c>
      <c r="GZ79" s="7" t="str">
        <f t="shared" si="131"/>
        <v/>
      </c>
      <c r="HA79" s="7" t="str">
        <f t="shared" si="132"/>
        <v/>
      </c>
      <c r="HB79" s="7" t="str">
        <f t="shared" si="133"/>
        <v/>
      </c>
      <c r="HC79" s="7" t="str">
        <f t="shared" si="134"/>
        <v/>
      </c>
      <c r="HD79" s="7" t="str">
        <f t="shared" si="135"/>
        <v/>
      </c>
      <c r="HE79" s="7" t="str">
        <f t="shared" si="136"/>
        <v/>
      </c>
      <c r="HF79" s="7" t="str">
        <f t="shared" si="137"/>
        <v/>
      </c>
      <c r="HG79" s="7" t="str">
        <f t="shared" si="138"/>
        <v/>
      </c>
      <c r="HH79" s="7" t="str">
        <f t="shared" si="139"/>
        <v/>
      </c>
      <c r="HI79" s="7" t="str">
        <f t="shared" si="140"/>
        <v/>
      </c>
      <c r="HJ79" s="7" t="str">
        <f t="shared" si="141"/>
        <v/>
      </c>
      <c r="HK79" s="7" t="str">
        <f t="shared" si="142"/>
        <v/>
      </c>
      <c r="HL79" s="7" t="str">
        <f t="shared" si="143"/>
        <v/>
      </c>
      <c r="HM79" s="7" t="str">
        <f t="shared" si="144"/>
        <v/>
      </c>
      <c r="HN79" s="7" t="str">
        <f t="shared" si="145"/>
        <v/>
      </c>
      <c r="HO79" s="7" t="str">
        <f t="shared" si="146"/>
        <v/>
      </c>
      <c r="HP79" s="7" t="str">
        <f t="shared" si="147"/>
        <v/>
      </c>
      <c r="HQ79" s="7" t="str">
        <f t="shared" si="148"/>
        <v/>
      </c>
      <c r="HR79" s="7" t="str">
        <f t="shared" si="149"/>
        <v/>
      </c>
      <c r="HS79" s="7" t="str">
        <f t="shared" si="150"/>
        <v/>
      </c>
      <c r="HT79" s="7" t="str">
        <f t="shared" si="151"/>
        <v/>
      </c>
      <c r="HU79" s="7" t="str">
        <f t="shared" si="152"/>
        <v/>
      </c>
      <c r="HV79" s="7" t="str">
        <f t="shared" si="153"/>
        <v/>
      </c>
      <c r="HW79" s="7" t="str">
        <f t="shared" si="154"/>
        <v/>
      </c>
      <c r="HX79" s="7" t="str">
        <f t="shared" si="155"/>
        <v/>
      </c>
      <c r="HY79" s="7" t="str">
        <f t="shared" si="156"/>
        <v/>
      </c>
      <c r="HZ79" s="7" t="str">
        <f t="shared" si="157"/>
        <v/>
      </c>
      <c r="IA79" s="7" t="str">
        <f t="shared" si="158"/>
        <v/>
      </c>
      <c r="IB79" s="7" t="str">
        <f t="shared" si="159"/>
        <v/>
      </c>
      <c r="IC79" s="7" t="str">
        <f t="shared" si="160"/>
        <v/>
      </c>
      <c r="ID79" s="7" t="str">
        <f t="shared" si="161"/>
        <v/>
      </c>
      <c r="IE79" s="7" t="str">
        <f t="shared" si="162"/>
        <v/>
      </c>
      <c r="IF79" s="7" t="str">
        <f t="shared" si="163"/>
        <v/>
      </c>
      <c r="IG79" s="7" t="str">
        <f t="shared" si="164"/>
        <v/>
      </c>
      <c r="IH79" s="7" t="str">
        <f t="shared" si="165"/>
        <v/>
      </c>
      <c r="II79" s="7" t="str">
        <f t="shared" si="166"/>
        <v/>
      </c>
      <c r="IJ79" s="7" t="str">
        <f t="shared" si="167"/>
        <v/>
      </c>
      <c r="IK79" s="7" t="str">
        <f t="shared" si="168"/>
        <v/>
      </c>
      <c r="IL79" s="7" t="str">
        <f t="shared" si="169"/>
        <v/>
      </c>
      <c r="IM79" s="7" t="str">
        <f t="shared" si="170"/>
        <v/>
      </c>
      <c r="IN79" s="7" t="str">
        <f t="shared" si="171"/>
        <v/>
      </c>
      <c r="IO79" s="7" t="str">
        <f t="shared" si="172"/>
        <v/>
      </c>
      <c r="IP79" s="7" t="str">
        <f t="shared" si="173"/>
        <v/>
      </c>
      <c r="IQ79" s="7" t="str">
        <f t="shared" si="174"/>
        <v/>
      </c>
      <c r="IR79" s="7" t="str">
        <f t="shared" si="175"/>
        <v/>
      </c>
      <c r="IS79" s="7" t="str">
        <f t="shared" si="176"/>
        <v/>
      </c>
      <c r="IT79" s="7" t="str">
        <f t="shared" si="177"/>
        <v/>
      </c>
      <c r="IU79" s="7" t="str">
        <f t="shared" si="178"/>
        <v/>
      </c>
      <c r="IV79" s="7" t="str">
        <f t="shared" si="179"/>
        <v/>
      </c>
      <c r="IW79" s="7" t="str">
        <f t="shared" si="180"/>
        <v/>
      </c>
      <c r="IX79" s="7" t="str">
        <f t="shared" si="181"/>
        <v/>
      </c>
      <c r="IY79" s="7" t="str">
        <f t="shared" si="182"/>
        <v/>
      </c>
      <c r="IZ79" s="7" t="str">
        <f t="shared" si="183"/>
        <v/>
      </c>
      <c r="JA79" s="7" t="str">
        <f t="shared" si="184"/>
        <v/>
      </c>
      <c r="JB79" s="7" t="str">
        <f t="shared" si="185"/>
        <v/>
      </c>
      <c r="JC79" s="7" t="str">
        <f t="shared" si="186"/>
        <v/>
      </c>
      <c r="JD79" s="7" t="str">
        <f t="shared" si="187"/>
        <v/>
      </c>
      <c r="JE79" s="7" t="str">
        <f t="shared" si="188"/>
        <v/>
      </c>
      <c r="JF79" s="7" t="str">
        <f t="shared" si="189"/>
        <v/>
      </c>
      <c r="JG79" s="7" t="str">
        <f t="shared" si="101"/>
        <v/>
      </c>
      <c r="JH79" s="7" t="str">
        <f t="shared" si="102"/>
        <v/>
      </c>
      <c r="JI79" s="7" t="str">
        <f t="shared" si="103"/>
        <v/>
      </c>
      <c r="JJ79" s="7" t="str">
        <f t="shared" si="104"/>
        <v/>
      </c>
      <c r="JK79" s="7" t="str">
        <f t="shared" si="105"/>
        <v/>
      </c>
      <c r="JL79" s="7" t="str">
        <f t="shared" si="106"/>
        <v/>
      </c>
      <c r="JM79" s="7" t="str">
        <f t="shared" si="107"/>
        <v/>
      </c>
      <c r="JN79" s="7" t="str">
        <f t="shared" si="108"/>
        <v/>
      </c>
      <c r="JO79" s="7" t="str">
        <f t="shared" si="109"/>
        <v/>
      </c>
      <c r="JP79" s="7" t="str">
        <f t="shared" si="110"/>
        <v/>
      </c>
      <c r="JQ79" s="7" t="str">
        <f t="shared" si="111"/>
        <v/>
      </c>
      <c r="JR79" s="7" t="str">
        <f t="shared" si="111"/>
        <v/>
      </c>
      <c r="JS79" s="7" t="str">
        <f t="shared" si="111"/>
        <v/>
      </c>
      <c r="JT79" s="28">
        <f t="shared" si="112"/>
        <v>14</v>
      </c>
    </row>
    <row r="80" spans="1:280" x14ac:dyDescent="0.2">
      <c r="A80" s="5" t="s">
        <v>798</v>
      </c>
      <c r="B80" s="46">
        <f t="shared" si="97"/>
        <v>1</v>
      </c>
      <c r="C80" s="46" t="s">
        <v>453</v>
      </c>
      <c r="D80" s="46" t="s">
        <v>453</v>
      </c>
      <c r="O80" s="7">
        <v>1</v>
      </c>
      <c r="CP80" s="5">
        <f t="shared" si="98"/>
        <v>1</v>
      </c>
      <c r="CT80" s="28">
        <f t="shared" si="99"/>
        <v>1</v>
      </c>
      <c r="GG80" s="5">
        <f t="shared" si="100"/>
        <v>0</v>
      </c>
      <c r="GH80" s="7" t="str">
        <f t="shared" si="113"/>
        <v/>
      </c>
      <c r="GI80" s="7" t="str">
        <f t="shared" si="114"/>
        <v/>
      </c>
      <c r="GJ80" s="7" t="str">
        <f t="shared" si="115"/>
        <v/>
      </c>
      <c r="GK80" s="7" t="str">
        <f t="shared" si="116"/>
        <v/>
      </c>
      <c r="GL80" s="7" t="str">
        <f t="shared" si="117"/>
        <v/>
      </c>
      <c r="GM80" s="7" t="str">
        <f t="shared" si="118"/>
        <v/>
      </c>
      <c r="GN80" s="7" t="str">
        <f t="shared" si="119"/>
        <v/>
      </c>
      <c r="GO80" s="7" t="str">
        <f t="shared" si="120"/>
        <v/>
      </c>
      <c r="GP80" s="7" t="str">
        <f t="shared" si="121"/>
        <v/>
      </c>
      <c r="GQ80" s="7" t="str">
        <f t="shared" si="122"/>
        <v/>
      </c>
      <c r="GR80" s="7" t="str">
        <f t="shared" si="123"/>
        <v/>
      </c>
      <c r="GS80" s="7">
        <f t="shared" si="124"/>
        <v>1</v>
      </c>
      <c r="GT80" s="7" t="str">
        <f t="shared" si="125"/>
        <v/>
      </c>
      <c r="GU80" s="7" t="str">
        <f t="shared" si="126"/>
        <v/>
      </c>
      <c r="GV80" s="7" t="str">
        <f t="shared" si="127"/>
        <v/>
      </c>
      <c r="GW80" s="7" t="str">
        <f t="shared" si="128"/>
        <v/>
      </c>
      <c r="GX80" s="7" t="str">
        <f t="shared" si="129"/>
        <v/>
      </c>
      <c r="GY80" s="7" t="str">
        <f t="shared" si="130"/>
        <v/>
      </c>
      <c r="GZ80" s="7" t="str">
        <f t="shared" si="131"/>
        <v/>
      </c>
      <c r="HA80" s="7" t="str">
        <f t="shared" si="132"/>
        <v/>
      </c>
      <c r="HB80" s="7" t="str">
        <f t="shared" si="133"/>
        <v/>
      </c>
      <c r="HC80" s="7" t="str">
        <f t="shared" si="134"/>
        <v/>
      </c>
      <c r="HD80" s="7" t="str">
        <f t="shared" si="135"/>
        <v/>
      </c>
      <c r="HE80" s="7" t="str">
        <f t="shared" si="136"/>
        <v/>
      </c>
      <c r="HF80" s="7" t="str">
        <f t="shared" si="137"/>
        <v/>
      </c>
      <c r="HG80" s="7" t="str">
        <f t="shared" si="138"/>
        <v/>
      </c>
      <c r="HH80" s="7" t="str">
        <f t="shared" si="139"/>
        <v/>
      </c>
      <c r="HI80" s="7" t="str">
        <f t="shared" si="140"/>
        <v/>
      </c>
      <c r="HJ80" s="7" t="str">
        <f t="shared" si="141"/>
        <v/>
      </c>
      <c r="HK80" s="7" t="str">
        <f t="shared" si="142"/>
        <v/>
      </c>
      <c r="HL80" s="7" t="str">
        <f t="shared" si="143"/>
        <v/>
      </c>
      <c r="HM80" s="7" t="str">
        <f t="shared" si="144"/>
        <v/>
      </c>
      <c r="HN80" s="7" t="str">
        <f t="shared" si="145"/>
        <v/>
      </c>
      <c r="HO80" s="7" t="str">
        <f t="shared" si="146"/>
        <v/>
      </c>
      <c r="HP80" s="7" t="str">
        <f t="shared" si="147"/>
        <v/>
      </c>
      <c r="HQ80" s="7" t="str">
        <f t="shared" si="148"/>
        <v/>
      </c>
      <c r="HR80" s="7" t="str">
        <f t="shared" si="149"/>
        <v/>
      </c>
      <c r="HS80" s="7" t="str">
        <f t="shared" si="150"/>
        <v/>
      </c>
      <c r="HT80" s="7" t="str">
        <f t="shared" si="151"/>
        <v/>
      </c>
      <c r="HU80" s="7" t="str">
        <f t="shared" si="152"/>
        <v/>
      </c>
      <c r="HV80" s="7" t="str">
        <f t="shared" si="153"/>
        <v/>
      </c>
      <c r="HW80" s="7" t="str">
        <f t="shared" si="154"/>
        <v/>
      </c>
      <c r="HX80" s="7" t="str">
        <f t="shared" si="155"/>
        <v/>
      </c>
      <c r="HY80" s="7" t="str">
        <f t="shared" si="156"/>
        <v/>
      </c>
      <c r="HZ80" s="7" t="str">
        <f t="shared" si="157"/>
        <v/>
      </c>
      <c r="IA80" s="7" t="str">
        <f t="shared" si="158"/>
        <v/>
      </c>
      <c r="IB80" s="7" t="str">
        <f t="shared" si="159"/>
        <v/>
      </c>
      <c r="IC80" s="7" t="str">
        <f t="shared" si="160"/>
        <v/>
      </c>
      <c r="ID80" s="7" t="str">
        <f t="shared" si="161"/>
        <v/>
      </c>
      <c r="IE80" s="7" t="str">
        <f t="shared" si="162"/>
        <v/>
      </c>
      <c r="IF80" s="7" t="str">
        <f t="shared" si="163"/>
        <v/>
      </c>
      <c r="IG80" s="7" t="str">
        <f t="shared" si="164"/>
        <v/>
      </c>
      <c r="IH80" s="7" t="str">
        <f t="shared" si="165"/>
        <v/>
      </c>
      <c r="II80" s="7" t="str">
        <f t="shared" si="166"/>
        <v/>
      </c>
      <c r="IJ80" s="7" t="str">
        <f t="shared" si="167"/>
        <v/>
      </c>
      <c r="IK80" s="7" t="str">
        <f t="shared" si="168"/>
        <v/>
      </c>
      <c r="IL80" s="7" t="str">
        <f t="shared" si="169"/>
        <v/>
      </c>
      <c r="IM80" s="7" t="str">
        <f t="shared" si="170"/>
        <v/>
      </c>
      <c r="IN80" s="7" t="str">
        <f t="shared" si="171"/>
        <v/>
      </c>
      <c r="IO80" s="7" t="str">
        <f t="shared" si="172"/>
        <v/>
      </c>
      <c r="IP80" s="7" t="str">
        <f t="shared" si="173"/>
        <v/>
      </c>
      <c r="IQ80" s="7" t="str">
        <f t="shared" si="174"/>
        <v/>
      </c>
      <c r="IR80" s="7" t="str">
        <f t="shared" si="175"/>
        <v/>
      </c>
      <c r="IS80" s="7" t="str">
        <f t="shared" si="176"/>
        <v/>
      </c>
      <c r="IT80" s="7" t="str">
        <f t="shared" si="177"/>
        <v/>
      </c>
      <c r="IU80" s="7" t="str">
        <f t="shared" si="178"/>
        <v/>
      </c>
      <c r="IV80" s="7" t="str">
        <f t="shared" si="179"/>
        <v/>
      </c>
      <c r="IW80" s="7" t="str">
        <f t="shared" si="180"/>
        <v/>
      </c>
      <c r="IX80" s="7" t="str">
        <f t="shared" si="181"/>
        <v/>
      </c>
      <c r="IY80" s="7" t="str">
        <f t="shared" si="182"/>
        <v/>
      </c>
      <c r="IZ80" s="7" t="str">
        <f t="shared" si="183"/>
        <v/>
      </c>
      <c r="JA80" s="7" t="str">
        <f t="shared" si="184"/>
        <v/>
      </c>
      <c r="JB80" s="7" t="str">
        <f t="shared" si="185"/>
        <v/>
      </c>
      <c r="JC80" s="7" t="str">
        <f t="shared" si="186"/>
        <v/>
      </c>
      <c r="JD80" s="7" t="str">
        <f t="shared" si="187"/>
        <v/>
      </c>
      <c r="JE80" s="7" t="str">
        <f t="shared" si="188"/>
        <v/>
      </c>
      <c r="JF80" s="7" t="str">
        <f t="shared" si="189"/>
        <v/>
      </c>
      <c r="JG80" s="7" t="str">
        <f t="shared" si="101"/>
        <v/>
      </c>
      <c r="JH80" s="7" t="str">
        <f t="shared" si="102"/>
        <v/>
      </c>
      <c r="JI80" s="7" t="str">
        <f t="shared" si="103"/>
        <v/>
      </c>
      <c r="JJ80" s="7" t="str">
        <f t="shared" si="104"/>
        <v/>
      </c>
      <c r="JK80" s="7" t="str">
        <f t="shared" si="105"/>
        <v/>
      </c>
      <c r="JL80" s="7" t="str">
        <f t="shared" si="106"/>
        <v/>
      </c>
      <c r="JM80" s="7" t="str">
        <f t="shared" si="107"/>
        <v/>
      </c>
      <c r="JN80" s="7" t="str">
        <f t="shared" si="108"/>
        <v/>
      </c>
      <c r="JO80" s="7" t="str">
        <f t="shared" si="109"/>
        <v/>
      </c>
      <c r="JP80" s="7" t="str">
        <f t="shared" si="110"/>
        <v/>
      </c>
      <c r="JQ80" s="7" t="str">
        <f t="shared" si="111"/>
        <v/>
      </c>
      <c r="JR80" s="7" t="str">
        <f t="shared" si="111"/>
        <v/>
      </c>
      <c r="JS80" s="7" t="str">
        <f t="shared" si="111"/>
        <v/>
      </c>
      <c r="JT80" s="28">
        <f t="shared" si="112"/>
        <v>1</v>
      </c>
    </row>
    <row r="81" spans="1:280" x14ac:dyDescent="0.2">
      <c r="A81" s="5" t="s">
        <v>799</v>
      </c>
      <c r="B81" s="46">
        <f t="shared" si="97"/>
        <v>1</v>
      </c>
      <c r="C81" s="46" t="s">
        <v>453</v>
      </c>
      <c r="D81" s="46" t="s">
        <v>453</v>
      </c>
      <c r="O81" s="7">
        <v>2</v>
      </c>
      <c r="CP81" s="5">
        <f t="shared" si="98"/>
        <v>2</v>
      </c>
      <c r="CT81" s="28">
        <f t="shared" si="99"/>
        <v>2</v>
      </c>
      <c r="GG81" s="5">
        <f t="shared" si="100"/>
        <v>0</v>
      </c>
      <c r="GH81" s="7" t="str">
        <f t="shared" si="113"/>
        <v/>
      </c>
      <c r="GI81" s="7" t="str">
        <f t="shared" si="114"/>
        <v/>
      </c>
      <c r="GJ81" s="7" t="str">
        <f t="shared" si="115"/>
        <v/>
      </c>
      <c r="GK81" s="7" t="str">
        <f t="shared" si="116"/>
        <v/>
      </c>
      <c r="GL81" s="7" t="str">
        <f t="shared" si="117"/>
        <v/>
      </c>
      <c r="GM81" s="7" t="str">
        <f t="shared" si="118"/>
        <v/>
      </c>
      <c r="GN81" s="7" t="str">
        <f t="shared" si="119"/>
        <v/>
      </c>
      <c r="GO81" s="7" t="str">
        <f t="shared" si="120"/>
        <v/>
      </c>
      <c r="GP81" s="7" t="str">
        <f t="shared" si="121"/>
        <v/>
      </c>
      <c r="GQ81" s="7" t="str">
        <f t="shared" si="122"/>
        <v/>
      </c>
      <c r="GR81" s="7" t="str">
        <f t="shared" si="123"/>
        <v/>
      </c>
      <c r="GS81" s="7">
        <f t="shared" si="124"/>
        <v>2</v>
      </c>
      <c r="GT81" s="7" t="str">
        <f t="shared" si="125"/>
        <v/>
      </c>
      <c r="GU81" s="7" t="str">
        <f t="shared" si="126"/>
        <v/>
      </c>
      <c r="GV81" s="7" t="str">
        <f t="shared" si="127"/>
        <v/>
      </c>
      <c r="GW81" s="7" t="str">
        <f t="shared" si="128"/>
        <v/>
      </c>
      <c r="GX81" s="7" t="str">
        <f t="shared" si="129"/>
        <v/>
      </c>
      <c r="GY81" s="7" t="str">
        <f t="shared" si="130"/>
        <v/>
      </c>
      <c r="GZ81" s="7" t="str">
        <f t="shared" si="131"/>
        <v/>
      </c>
      <c r="HA81" s="7" t="str">
        <f t="shared" si="132"/>
        <v/>
      </c>
      <c r="HB81" s="7" t="str">
        <f t="shared" si="133"/>
        <v/>
      </c>
      <c r="HC81" s="7" t="str">
        <f t="shared" si="134"/>
        <v/>
      </c>
      <c r="HD81" s="7" t="str">
        <f t="shared" si="135"/>
        <v/>
      </c>
      <c r="HE81" s="7" t="str">
        <f t="shared" si="136"/>
        <v/>
      </c>
      <c r="HF81" s="7" t="str">
        <f t="shared" si="137"/>
        <v/>
      </c>
      <c r="HG81" s="7" t="str">
        <f t="shared" si="138"/>
        <v/>
      </c>
      <c r="HH81" s="7" t="str">
        <f t="shared" si="139"/>
        <v/>
      </c>
      <c r="HI81" s="7" t="str">
        <f t="shared" si="140"/>
        <v/>
      </c>
      <c r="HJ81" s="7" t="str">
        <f t="shared" si="141"/>
        <v/>
      </c>
      <c r="HK81" s="7" t="str">
        <f t="shared" si="142"/>
        <v/>
      </c>
      <c r="HL81" s="7" t="str">
        <f t="shared" si="143"/>
        <v/>
      </c>
      <c r="HM81" s="7" t="str">
        <f t="shared" si="144"/>
        <v/>
      </c>
      <c r="HN81" s="7" t="str">
        <f t="shared" si="145"/>
        <v/>
      </c>
      <c r="HO81" s="7" t="str">
        <f t="shared" si="146"/>
        <v/>
      </c>
      <c r="HP81" s="7" t="str">
        <f t="shared" si="147"/>
        <v/>
      </c>
      <c r="HQ81" s="7" t="str">
        <f t="shared" si="148"/>
        <v/>
      </c>
      <c r="HR81" s="7" t="str">
        <f t="shared" si="149"/>
        <v/>
      </c>
      <c r="HS81" s="7" t="str">
        <f t="shared" si="150"/>
        <v/>
      </c>
      <c r="HT81" s="7" t="str">
        <f t="shared" si="151"/>
        <v/>
      </c>
      <c r="HU81" s="7" t="str">
        <f t="shared" si="152"/>
        <v/>
      </c>
      <c r="HV81" s="7" t="str">
        <f t="shared" si="153"/>
        <v/>
      </c>
      <c r="HW81" s="7" t="str">
        <f t="shared" si="154"/>
        <v/>
      </c>
      <c r="HX81" s="7" t="str">
        <f t="shared" si="155"/>
        <v/>
      </c>
      <c r="HY81" s="7" t="str">
        <f t="shared" si="156"/>
        <v/>
      </c>
      <c r="HZ81" s="7" t="str">
        <f t="shared" si="157"/>
        <v/>
      </c>
      <c r="IA81" s="7" t="str">
        <f t="shared" si="158"/>
        <v/>
      </c>
      <c r="IB81" s="7" t="str">
        <f t="shared" si="159"/>
        <v/>
      </c>
      <c r="IC81" s="7" t="str">
        <f t="shared" si="160"/>
        <v/>
      </c>
      <c r="ID81" s="7" t="str">
        <f t="shared" si="161"/>
        <v/>
      </c>
      <c r="IE81" s="7" t="str">
        <f t="shared" si="162"/>
        <v/>
      </c>
      <c r="IF81" s="7" t="str">
        <f t="shared" si="163"/>
        <v/>
      </c>
      <c r="IG81" s="7" t="str">
        <f t="shared" si="164"/>
        <v/>
      </c>
      <c r="IH81" s="7" t="str">
        <f t="shared" si="165"/>
        <v/>
      </c>
      <c r="II81" s="7" t="str">
        <f t="shared" si="166"/>
        <v/>
      </c>
      <c r="IJ81" s="7" t="str">
        <f t="shared" si="167"/>
        <v/>
      </c>
      <c r="IK81" s="7" t="str">
        <f t="shared" si="168"/>
        <v/>
      </c>
      <c r="IL81" s="7" t="str">
        <f t="shared" si="169"/>
        <v/>
      </c>
      <c r="IM81" s="7" t="str">
        <f t="shared" si="170"/>
        <v/>
      </c>
      <c r="IN81" s="7" t="str">
        <f t="shared" si="171"/>
        <v/>
      </c>
      <c r="IO81" s="7" t="str">
        <f t="shared" si="172"/>
        <v/>
      </c>
      <c r="IP81" s="7" t="str">
        <f t="shared" si="173"/>
        <v/>
      </c>
      <c r="IQ81" s="7" t="str">
        <f t="shared" si="174"/>
        <v/>
      </c>
      <c r="IR81" s="7" t="str">
        <f t="shared" si="175"/>
        <v/>
      </c>
      <c r="IS81" s="7" t="str">
        <f t="shared" si="176"/>
        <v/>
      </c>
      <c r="IT81" s="7" t="str">
        <f t="shared" si="177"/>
        <v/>
      </c>
      <c r="IU81" s="7" t="str">
        <f t="shared" si="178"/>
        <v/>
      </c>
      <c r="IV81" s="7" t="str">
        <f t="shared" si="179"/>
        <v/>
      </c>
      <c r="IW81" s="7" t="str">
        <f t="shared" si="180"/>
        <v/>
      </c>
      <c r="IX81" s="7" t="str">
        <f t="shared" si="181"/>
        <v/>
      </c>
      <c r="IY81" s="7" t="str">
        <f t="shared" si="182"/>
        <v/>
      </c>
      <c r="IZ81" s="7" t="str">
        <f t="shared" si="183"/>
        <v/>
      </c>
      <c r="JA81" s="7" t="str">
        <f t="shared" si="184"/>
        <v/>
      </c>
      <c r="JB81" s="7" t="str">
        <f t="shared" si="185"/>
        <v/>
      </c>
      <c r="JC81" s="7" t="str">
        <f t="shared" si="186"/>
        <v/>
      </c>
      <c r="JD81" s="7" t="str">
        <f t="shared" si="187"/>
        <v/>
      </c>
      <c r="JE81" s="7" t="str">
        <f t="shared" si="188"/>
        <v/>
      </c>
      <c r="JF81" s="7" t="str">
        <f t="shared" si="189"/>
        <v/>
      </c>
      <c r="JG81" s="7" t="str">
        <f t="shared" si="101"/>
        <v/>
      </c>
      <c r="JH81" s="7" t="str">
        <f t="shared" si="102"/>
        <v/>
      </c>
      <c r="JI81" s="7" t="str">
        <f t="shared" si="103"/>
        <v/>
      </c>
      <c r="JJ81" s="7" t="str">
        <f t="shared" si="104"/>
        <v/>
      </c>
      <c r="JK81" s="7" t="str">
        <f t="shared" si="105"/>
        <v/>
      </c>
      <c r="JL81" s="7" t="str">
        <f t="shared" si="106"/>
        <v/>
      </c>
      <c r="JM81" s="7" t="str">
        <f t="shared" si="107"/>
        <v/>
      </c>
      <c r="JN81" s="7" t="str">
        <f t="shared" si="108"/>
        <v/>
      </c>
      <c r="JO81" s="7" t="str">
        <f t="shared" si="109"/>
        <v/>
      </c>
      <c r="JP81" s="7" t="str">
        <f t="shared" si="110"/>
        <v/>
      </c>
      <c r="JQ81" s="7" t="str">
        <f t="shared" si="111"/>
        <v/>
      </c>
      <c r="JR81" s="7" t="str">
        <f t="shared" si="111"/>
        <v/>
      </c>
      <c r="JS81" s="7" t="str">
        <f t="shared" si="111"/>
        <v/>
      </c>
      <c r="JT81" s="28">
        <f t="shared" si="112"/>
        <v>2</v>
      </c>
    </row>
    <row r="82" spans="1:280" x14ac:dyDescent="0.2">
      <c r="A82" s="5" t="s">
        <v>800</v>
      </c>
      <c r="B82" s="46">
        <f t="shared" si="97"/>
        <v>7</v>
      </c>
      <c r="C82" s="46" t="s">
        <v>453</v>
      </c>
      <c r="D82" s="46" t="s">
        <v>801</v>
      </c>
      <c r="O82" s="7">
        <v>17</v>
      </c>
      <c r="P82" s="7">
        <v>19</v>
      </c>
      <c r="Q82" s="7">
        <v>26</v>
      </c>
      <c r="R82" s="7">
        <v>14</v>
      </c>
      <c r="S82" s="7">
        <v>9</v>
      </c>
      <c r="T82" s="7">
        <v>15</v>
      </c>
      <c r="U82" s="7">
        <v>9</v>
      </c>
      <c r="CP82" s="5">
        <f t="shared" si="98"/>
        <v>109</v>
      </c>
      <c r="CQ82" s="7">
        <v>8</v>
      </c>
      <c r="CT82" s="28">
        <f t="shared" si="99"/>
        <v>117</v>
      </c>
      <c r="DH82" s="7">
        <v>1</v>
      </c>
      <c r="DJ82" s="7">
        <v>4</v>
      </c>
      <c r="DK82" s="7">
        <v>2</v>
      </c>
      <c r="DL82" s="7">
        <v>1</v>
      </c>
      <c r="GG82" s="5">
        <f t="shared" si="100"/>
        <v>8</v>
      </c>
      <c r="GH82" s="7" t="str">
        <f t="shared" si="113"/>
        <v/>
      </c>
      <c r="GI82" s="7" t="str">
        <f t="shared" si="114"/>
        <v/>
      </c>
      <c r="GJ82" s="7" t="str">
        <f t="shared" si="115"/>
        <v/>
      </c>
      <c r="GK82" s="7" t="str">
        <f t="shared" si="116"/>
        <v/>
      </c>
      <c r="GL82" s="7" t="str">
        <f t="shared" si="117"/>
        <v/>
      </c>
      <c r="GM82" s="7" t="str">
        <f t="shared" si="118"/>
        <v/>
      </c>
      <c r="GN82" s="7" t="str">
        <f t="shared" si="119"/>
        <v/>
      </c>
      <c r="GO82" s="7" t="str">
        <f t="shared" si="120"/>
        <v/>
      </c>
      <c r="GP82" s="7" t="str">
        <f t="shared" si="121"/>
        <v/>
      </c>
      <c r="GQ82" s="7" t="str">
        <f t="shared" si="122"/>
        <v/>
      </c>
      <c r="GR82" s="7" t="str">
        <f t="shared" si="123"/>
        <v/>
      </c>
      <c r="GS82" s="7">
        <f t="shared" si="124"/>
        <v>17</v>
      </c>
      <c r="GT82" s="7">
        <f t="shared" si="125"/>
        <v>19</v>
      </c>
      <c r="GU82" s="7">
        <f t="shared" si="126"/>
        <v>27</v>
      </c>
      <c r="GV82" s="7">
        <f t="shared" si="127"/>
        <v>14</v>
      </c>
      <c r="GW82" s="7">
        <f t="shared" si="128"/>
        <v>13</v>
      </c>
      <c r="GX82" s="7">
        <f t="shared" si="129"/>
        <v>17</v>
      </c>
      <c r="GY82" s="7">
        <f t="shared" si="130"/>
        <v>10</v>
      </c>
      <c r="GZ82" s="7" t="str">
        <f t="shared" si="131"/>
        <v/>
      </c>
      <c r="HA82" s="7" t="str">
        <f t="shared" si="132"/>
        <v/>
      </c>
      <c r="HB82" s="7" t="str">
        <f t="shared" si="133"/>
        <v/>
      </c>
      <c r="HC82" s="7" t="str">
        <f t="shared" si="134"/>
        <v/>
      </c>
      <c r="HD82" s="7" t="str">
        <f t="shared" si="135"/>
        <v/>
      </c>
      <c r="HE82" s="7" t="str">
        <f t="shared" si="136"/>
        <v/>
      </c>
      <c r="HF82" s="7" t="str">
        <f t="shared" si="137"/>
        <v/>
      </c>
      <c r="HG82" s="7" t="str">
        <f t="shared" si="138"/>
        <v/>
      </c>
      <c r="HH82" s="7" t="str">
        <f t="shared" si="139"/>
        <v/>
      </c>
      <c r="HI82" s="7" t="str">
        <f t="shared" si="140"/>
        <v/>
      </c>
      <c r="HJ82" s="7" t="str">
        <f t="shared" si="141"/>
        <v/>
      </c>
      <c r="HK82" s="7" t="str">
        <f t="shared" si="142"/>
        <v/>
      </c>
      <c r="HL82" s="7" t="str">
        <f t="shared" si="143"/>
        <v/>
      </c>
      <c r="HM82" s="7" t="str">
        <f t="shared" si="144"/>
        <v/>
      </c>
      <c r="HN82" s="7" t="str">
        <f t="shared" si="145"/>
        <v/>
      </c>
      <c r="HO82" s="7" t="str">
        <f t="shared" si="146"/>
        <v/>
      </c>
      <c r="HP82" s="7" t="str">
        <f t="shared" si="147"/>
        <v/>
      </c>
      <c r="HQ82" s="7" t="str">
        <f t="shared" si="148"/>
        <v/>
      </c>
      <c r="HR82" s="7" t="str">
        <f t="shared" si="149"/>
        <v/>
      </c>
      <c r="HS82" s="7" t="str">
        <f t="shared" si="150"/>
        <v/>
      </c>
      <c r="HT82" s="7" t="str">
        <f t="shared" si="151"/>
        <v/>
      </c>
      <c r="HU82" s="7" t="str">
        <f t="shared" si="152"/>
        <v/>
      </c>
      <c r="HV82" s="7" t="str">
        <f t="shared" si="153"/>
        <v/>
      </c>
      <c r="HW82" s="7" t="str">
        <f t="shared" si="154"/>
        <v/>
      </c>
      <c r="HX82" s="7" t="str">
        <f t="shared" si="155"/>
        <v/>
      </c>
      <c r="HY82" s="7" t="str">
        <f t="shared" si="156"/>
        <v/>
      </c>
      <c r="HZ82" s="7" t="str">
        <f t="shared" si="157"/>
        <v/>
      </c>
      <c r="IA82" s="7" t="str">
        <f t="shared" si="158"/>
        <v/>
      </c>
      <c r="IB82" s="7" t="str">
        <f t="shared" si="159"/>
        <v/>
      </c>
      <c r="IC82" s="7" t="str">
        <f t="shared" si="160"/>
        <v/>
      </c>
      <c r="ID82" s="7" t="str">
        <f t="shared" si="161"/>
        <v/>
      </c>
      <c r="IE82" s="7" t="str">
        <f t="shared" si="162"/>
        <v/>
      </c>
      <c r="IF82" s="7" t="str">
        <f t="shared" si="163"/>
        <v/>
      </c>
      <c r="IG82" s="7" t="str">
        <f t="shared" si="164"/>
        <v/>
      </c>
      <c r="IH82" s="7" t="str">
        <f t="shared" si="165"/>
        <v/>
      </c>
      <c r="II82" s="7" t="str">
        <f t="shared" si="166"/>
        <v/>
      </c>
      <c r="IJ82" s="7" t="str">
        <f t="shared" si="167"/>
        <v/>
      </c>
      <c r="IK82" s="7" t="str">
        <f t="shared" si="168"/>
        <v/>
      </c>
      <c r="IL82" s="7" t="str">
        <f t="shared" si="169"/>
        <v/>
      </c>
      <c r="IM82" s="7" t="str">
        <f t="shared" si="170"/>
        <v/>
      </c>
      <c r="IN82" s="7" t="str">
        <f t="shared" si="171"/>
        <v/>
      </c>
      <c r="IO82" s="7" t="str">
        <f t="shared" si="172"/>
        <v/>
      </c>
      <c r="IP82" s="7" t="str">
        <f t="shared" si="173"/>
        <v/>
      </c>
      <c r="IQ82" s="7" t="str">
        <f t="shared" si="174"/>
        <v/>
      </c>
      <c r="IR82" s="7" t="str">
        <f t="shared" si="175"/>
        <v/>
      </c>
      <c r="IS82" s="7" t="str">
        <f t="shared" si="176"/>
        <v/>
      </c>
      <c r="IT82" s="7" t="str">
        <f t="shared" si="177"/>
        <v/>
      </c>
      <c r="IU82" s="7" t="str">
        <f t="shared" si="178"/>
        <v/>
      </c>
      <c r="IV82" s="7" t="str">
        <f t="shared" si="179"/>
        <v/>
      </c>
      <c r="IW82" s="7" t="str">
        <f t="shared" si="180"/>
        <v/>
      </c>
      <c r="IX82" s="7" t="str">
        <f t="shared" si="181"/>
        <v/>
      </c>
      <c r="IY82" s="7" t="str">
        <f t="shared" si="182"/>
        <v/>
      </c>
      <c r="IZ82" s="7" t="str">
        <f t="shared" si="183"/>
        <v/>
      </c>
      <c r="JA82" s="7" t="str">
        <f t="shared" si="184"/>
        <v/>
      </c>
      <c r="JB82" s="7" t="str">
        <f t="shared" si="185"/>
        <v/>
      </c>
      <c r="JC82" s="7" t="str">
        <f t="shared" si="186"/>
        <v/>
      </c>
      <c r="JD82" s="7" t="str">
        <f t="shared" si="187"/>
        <v/>
      </c>
      <c r="JE82" s="7" t="str">
        <f t="shared" si="188"/>
        <v/>
      </c>
      <c r="JF82" s="7" t="str">
        <f t="shared" si="189"/>
        <v/>
      </c>
      <c r="JG82" s="7" t="str">
        <f t="shared" si="101"/>
        <v/>
      </c>
      <c r="JH82" s="7" t="str">
        <f t="shared" si="102"/>
        <v/>
      </c>
      <c r="JI82" s="7" t="str">
        <f t="shared" si="103"/>
        <v/>
      </c>
      <c r="JJ82" s="7" t="str">
        <f t="shared" si="104"/>
        <v/>
      </c>
      <c r="JK82" s="7" t="str">
        <f t="shared" si="105"/>
        <v/>
      </c>
      <c r="JL82" s="7" t="str">
        <f t="shared" si="106"/>
        <v/>
      </c>
      <c r="JM82" s="7" t="str">
        <f t="shared" si="107"/>
        <v/>
      </c>
      <c r="JN82" s="7" t="str">
        <f t="shared" si="108"/>
        <v/>
      </c>
      <c r="JO82" s="7" t="str">
        <f t="shared" si="109"/>
        <v/>
      </c>
      <c r="JP82" s="7" t="str">
        <f t="shared" si="110"/>
        <v/>
      </c>
      <c r="JQ82" s="7" t="str">
        <f t="shared" si="111"/>
        <v/>
      </c>
      <c r="JR82" s="7" t="str">
        <f t="shared" si="111"/>
        <v/>
      </c>
      <c r="JS82" s="7" t="str">
        <f t="shared" si="111"/>
        <v/>
      </c>
      <c r="JT82" s="28">
        <f t="shared" si="112"/>
        <v>117</v>
      </c>
    </row>
    <row r="83" spans="1:280" x14ac:dyDescent="0.2">
      <c r="A83" s="5" t="s">
        <v>802</v>
      </c>
      <c r="B83" s="46">
        <f t="shared" si="97"/>
        <v>1</v>
      </c>
      <c r="C83" s="46" t="s">
        <v>453</v>
      </c>
      <c r="D83" s="46" t="s">
        <v>453</v>
      </c>
      <c r="O83" s="7">
        <v>2</v>
      </c>
      <c r="CP83" s="5">
        <f t="shared" si="98"/>
        <v>2</v>
      </c>
      <c r="CT83" s="28">
        <f t="shared" si="99"/>
        <v>2</v>
      </c>
      <c r="GG83" s="5">
        <f t="shared" si="100"/>
        <v>0</v>
      </c>
      <c r="GH83" s="7" t="str">
        <f t="shared" si="113"/>
        <v/>
      </c>
      <c r="GI83" s="7" t="str">
        <f t="shared" si="114"/>
        <v/>
      </c>
      <c r="GJ83" s="7" t="str">
        <f t="shared" si="115"/>
        <v/>
      </c>
      <c r="GK83" s="7" t="str">
        <f t="shared" si="116"/>
        <v/>
      </c>
      <c r="GL83" s="7" t="str">
        <f t="shared" si="117"/>
        <v/>
      </c>
      <c r="GM83" s="7" t="str">
        <f t="shared" si="118"/>
        <v/>
      </c>
      <c r="GN83" s="7" t="str">
        <f t="shared" si="119"/>
        <v/>
      </c>
      <c r="GO83" s="7" t="str">
        <f t="shared" si="120"/>
        <v/>
      </c>
      <c r="GP83" s="7" t="str">
        <f t="shared" si="121"/>
        <v/>
      </c>
      <c r="GQ83" s="7" t="str">
        <f t="shared" si="122"/>
        <v/>
      </c>
      <c r="GR83" s="7" t="str">
        <f t="shared" si="123"/>
        <v/>
      </c>
      <c r="GS83" s="7">
        <f t="shared" si="124"/>
        <v>2</v>
      </c>
      <c r="GT83" s="7" t="str">
        <f t="shared" si="125"/>
        <v/>
      </c>
      <c r="GU83" s="7" t="str">
        <f t="shared" si="126"/>
        <v/>
      </c>
      <c r="GV83" s="7" t="str">
        <f t="shared" si="127"/>
        <v/>
      </c>
      <c r="GW83" s="7" t="str">
        <f t="shared" si="128"/>
        <v/>
      </c>
      <c r="GX83" s="7" t="str">
        <f t="shared" si="129"/>
        <v/>
      </c>
      <c r="GY83" s="7" t="str">
        <f t="shared" si="130"/>
        <v/>
      </c>
      <c r="GZ83" s="7" t="str">
        <f t="shared" si="131"/>
        <v/>
      </c>
      <c r="HA83" s="7" t="str">
        <f t="shared" si="132"/>
        <v/>
      </c>
      <c r="HB83" s="7" t="str">
        <f t="shared" si="133"/>
        <v/>
      </c>
      <c r="HC83" s="7" t="str">
        <f t="shared" si="134"/>
        <v/>
      </c>
      <c r="HD83" s="7" t="str">
        <f t="shared" si="135"/>
        <v/>
      </c>
      <c r="HE83" s="7" t="str">
        <f t="shared" si="136"/>
        <v/>
      </c>
      <c r="HF83" s="7" t="str">
        <f t="shared" si="137"/>
        <v/>
      </c>
      <c r="HG83" s="7" t="str">
        <f t="shared" si="138"/>
        <v/>
      </c>
      <c r="HH83" s="7" t="str">
        <f t="shared" si="139"/>
        <v/>
      </c>
      <c r="HI83" s="7" t="str">
        <f t="shared" si="140"/>
        <v/>
      </c>
      <c r="HJ83" s="7" t="str">
        <f t="shared" si="141"/>
        <v/>
      </c>
      <c r="HK83" s="7" t="str">
        <f t="shared" si="142"/>
        <v/>
      </c>
      <c r="HL83" s="7" t="str">
        <f t="shared" si="143"/>
        <v/>
      </c>
      <c r="HM83" s="7" t="str">
        <f t="shared" si="144"/>
        <v/>
      </c>
      <c r="HN83" s="7" t="str">
        <f t="shared" si="145"/>
        <v/>
      </c>
      <c r="HO83" s="7" t="str">
        <f t="shared" si="146"/>
        <v/>
      </c>
      <c r="HP83" s="7" t="str">
        <f t="shared" si="147"/>
        <v/>
      </c>
      <c r="HQ83" s="7" t="str">
        <f t="shared" si="148"/>
        <v/>
      </c>
      <c r="HR83" s="7" t="str">
        <f t="shared" si="149"/>
        <v/>
      </c>
      <c r="HS83" s="7" t="str">
        <f t="shared" si="150"/>
        <v/>
      </c>
      <c r="HT83" s="7" t="str">
        <f t="shared" si="151"/>
        <v/>
      </c>
      <c r="HU83" s="7" t="str">
        <f t="shared" si="152"/>
        <v/>
      </c>
      <c r="HV83" s="7" t="str">
        <f t="shared" si="153"/>
        <v/>
      </c>
      <c r="HW83" s="7" t="str">
        <f t="shared" si="154"/>
        <v/>
      </c>
      <c r="HX83" s="7" t="str">
        <f t="shared" si="155"/>
        <v/>
      </c>
      <c r="HY83" s="7" t="str">
        <f t="shared" si="156"/>
        <v/>
      </c>
      <c r="HZ83" s="7" t="str">
        <f t="shared" si="157"/>
        <v/>
      </c>
      <c r="IA83" s="7" t="str">
        <f t="shared" si="158"/>
        <v/>
      </c>
      <c r="IB83" s="7" t="str">
        <f t="shared" si="159"/>
        <v/>
      </c>
      <c r="IC83" s="7" t="str">
        <f t="shared" si="160"/>
        <v/>
      </c>
      <c r="ID83" s="7" t="str">
        <f t="shared" si="161"/>
        <v/>
      </c>
      <c r="IE83" s="7" t="str">
        <f t="shared" si="162"/>
        <v/>
      </c>
      <c r="IF83" s="7" t="str">
        <f t="shared" si="163"/>
        <v/>
      </c>
      <c r="IG83" s="7" t="str">
        <f t="shared" si="164"/>
        <v/>
      </c>
      <c r="IH83" s="7" t="str">
        <f t="shared" si="165"/>
        <v/>
      </c>
      <c r="II83" s="7" t="str">
        <f t="shared" si="166"/>
        <v/>
      </c>
      <c r="IJ83" s="7" t="str">
        <f t="shared" si="167"/>
        <v/>
      </c>
      <c r="IK83" s="7" t="str">
        <f t="shared" si="168"/>
        <v/>
      </c>
      <c r="IL83" s="7" t="str">
        <f t="shared" si="169"/>
        <v/>
      </c>
      <c r="IM83" s="7" t="str">
        <f t="shared" si="170"/>
        <v/>
      </c>
      <c r="IN83" s="7" t="str">
        <f t="shared" si="171"/>
        <v/>
      </c>
      <c r="IO83" s="7" t="str">
        <f t="shared" si="172"/>
        <v/>
      </c>
      <c r="IP83" s="7" t="str">
        <f t="shared" si="173"/>
        <v/>
      </c>
      <c r="IQ83" s="7" t="str">
        <f t="shared" si="174"/>
        <v/>
      </c>
      <c r="IR83" s="7" t="str">
        <f t="shared" si="175"/>
        <v/>
      </c>
      <c r="IS83" s="7" t="str">
        <f t="shared" si="176"/>
        <v/>
      </c>
      <c r="IT83" s="7" t="str">
        <f t="shared" si="177"/>
        <v/>
      </c>
      <c r="IU83" s="7" t="str">
        <f t="shared" si="178"/>
        <v/>
      </c>
      <c r="IV83" s="7" t="str">
        <f t="shared" si="179"/>
        <v/>
      </c>
      <c r="IW83" s="7" t="str">
        <f t="shared" si="180"/>
        <v/>
      </c>
      <c r="IX83" s="7" t="str">
        <f t="shared" si="181"/>
        <v/>
      </c>
      <c r="IY83" s="7" t="str">
        <f t="shared" si="182"/>
        <v/>
      </c>
      <c r="IZ83" s="7" t="str">
        <f t="shared" si="183"/>
        <v/>
      </c>
      <c r="JA83" s="7" t="str">
        <f t="shared" si="184"/>
        <v/>
      </c>
      <c r="JB83" s="7" t="str">
        <f t="shared" si="185"/>
        <v/>
      </c>
      <c r="JC83" s="7" t="str">
        <f t="shared" si="186"/>
        <v/>
      </c>
      <c r="JD83" s="7" t="str">
        <f t="shared" si="187"/>
        <v/>
      </c>
      <c r="JE83" s="7" t="str">
        <f t="shared" si="188"/>
        <v/>
      </c>
      <c r="JF83" s="7" t="str">
        <f t="shared" si="189"/>
        <v/>
      </c>
      <c r="JG83" s="7" t="str">
        <f t="shared" si="101"/>
        <v/>
      </c>
      <c r="JH83" s="7" t="str">
        <f t="shared" si="102"/>
        <v/>
      </c>
      <c r="JI83" s="7" t="str">
        <f t="shared" si="103"/>
        <v/>
      </c>
      <c r="JJ83" s="7" t="str">
        <f t="shared" si="104"/>
        <v/>
      </c>
      <c r="JK83" s="7" t="str">
        <f t="shared" si="105"/>
        <v/>
      </c>
      <c r="JL83" s="7" t="str">
        <f t="shared" si="106"/>
        <v/>
      </c>
      <c r="JM83" s="7" t="str">
        <f t="shared" si="107"/>
        <v/>
      </c>
      <c r="JN83" s="7" t="str">
        <f t="shared" si="108"/>
        <v/>
      </c>
      <c r="JO83" s="7" t="str">
        <f t="shared" si="109"/>
        <v/>
      </c>
      <c r="JP83" s="7" t="str">
        <f t="shared" si="110"/>
        <v/>
      </c>
      <c r="JQ83" s="7" t="str">
        <f t="shared" si="111"/>
        <v/>
      </c>
      <c r="JR83" s="7" t="str">
        <f t="shared" si="111"/>
        <v/>
      </c>
      <c r="JS83" s="7" t="str">
        <f t="shared" si="111"/>
        <v/>
      </c>
      <c r="JT83" s="28">
        <f t="shared" si="112"/>
        <v>2</v>
      </c>
    </row>
    <row r="84" spans="1:280" x14ac:dyDescent="0.2">
      <c r="A84" s="5" t="s">
        <v>803</v>
      </c>
      <c r="B84" s="46">
        <f t="shared" si="97"/>
        <v>2</v>
      </c>
      <c r="C84" s="46" t="s">
        <v>453</v>
      </c>
      <c r="D84" s="66" t="s">
        <v>796</v>
      </c>
      <c r="O84" s="7">
        <v>1</v>
      </c>
      <c r="P84" s="7">
        <v>1</v>
      </c>
      <c r="CP84" s="5">
        <f t="shared" si="98"/>
        <v>2</v>
      </c>
      <c r="CT84" s="28">
        <f t="shared" si="99"/>
        <v>2</v>
      </c>
      <c r="GG84" s="5">
        <f t="shared" si="100"/>
        <v>0</v>
      </c>
      <c r="GH84" s="7" t="str">
        <f t="shared" si="113"/>
        <v/>
      </c>
      <c r="GI84" s="7" t="str">
        <f t="shared" si="114"/>
        <v/>
      </c>
      <c r="GJ84" s="7" t="str">
        <f t="shared" si="115"/>
        <v/>
      </c>
      <c r="GK84" s="7" t="str">
        <f t="shared" si="116"/>
        <v/>
      </c>
      <c r="GL84" s="7" t="str">
        <f t="shared" si="117"/>
        <v/>
      </c>
      <c r="GM84" s="7" t="str">
        <f t="shared" si="118"/>
        <v/>
      </c>
      <c r="GN84" s="7" t="str">
        <f t="shared" si="119"/>
        <v/>
      </c>
      <c r="GO84" s="7" t="str">
        <f t="shared" si="120"/>
        <v/>
      </c>
      <c r="GP84" s="7" t="str">
        <f t="shared" si="121"/>
        <v/>
      </c>
      <c r="GQ84" s="7" t="str">
        <f t="shared" si="122"/>
        <v/>
      </c>
      <c r="GR84" s="7" t="str">
        <f t="shared" si="123"/>
        <v/>
      </c>
      <c r="GS84" s="7">
        <f t="shared" si="124"/>
        <v>1</v>
      </c>
      <c r="GT84" s="7">
        <f t="shared" si="125"/>
        <v>1</v>
      </c>
      <c r="GU84" s="7" t="str">
        <f t="shared" si="126"/>
        <v/>
      </c>
      <c r="GV84" s="7" t="str">
        <f t="shared" si="127"/>
        <v/>
      </c>
      <c r="GW84" s="7" t="str">
        <f t="shared" si="128"/>
        <v/>
      </c>
      <c r="GX84" s="7" t="str">
        <f t="shared" si="129"/>
        <v/>
      </c>
      <c r="GY84" s="7" t="str">
        <f t="shared" si="130"/>
        <v/>
      </c>
      <c r="GZ84" s="7" t="str">
        <f t="shared" si="131"/>
        <v/>
      </c>
      <c r="HA84" s="7" t="str">
        <f t="shared" si="132"/>
        <v/>
      </c>
      <c r="HB84" s="7" t="str">
        <f t="shared" si="133"/>
        <v/>
      </c>
      <c r="HC84" s="7" t="str">
        <f t="shared" si="134"/>
        <v/>
      </c>
      <c r="HD84" s="7" t="str">
        <f t="shared" si="135"/>
        <v/>
      </c>
      <c r="HE84" s="7" t="str">
        <f t="shared" si="136"/>
        <v/>
      </c>
      <c r="HF84" s="7" t="str">
        <f t="shared" si="137"/>
        <v/>
      </c>
      <c r="HG84" s="7" t="str">
        <f t="shared" si="138"/>
        <v/>
      </c>
      <c r="HH84" s="7" t="str">
        <f t="shared" si="139"/>
        <v/>
      </c>
      <c r="HI84" s="7" t="str">
        <f t="shared" si="140"/>
        <v/>
      </c>
      <c r="HJ84" s="7" t="str">
        <f t="shared" si="141"/>
        <v/>
      </c>
      <c r="HK84" s="7" t="str">
        <f t="shared" si="142"/>
        <v/>
      </c>
      <c r="HL84" s="7" t="str">
        <f t="shared" si="143"/>
        <v/>
      </c>
      <c r="HM84" s="7" t="str">
        <f t="shared" si="144"/>
        <v/>
      </c>
      <c r="HN84" s="7" t="str">
        <f t="shared" si="145"/>
        <v/>
      </c>
      <c r="HO84" s="7" t="str">
        <f t="shared" si="146"/>
        <v/>
      </c>
      <c r="HP84" s="7" t="str">
        <f t="shared" si="147"/>
        <v/>
      </c>
      <c r="HQ84" s="7" t="str">
        <f t="shared" si="148"/>
        <v/>
      </c>
      <c r="HR84" s="7" t="str">
        <f t="shared" si="149"/>
        <v/>
      </c>
      <c r="HS84" s="7" t="str">
        <f t="shared" si="150"/>
        <v/>
      </c>
      <c r="HT84" s="7" t="str">
        <f t="shared" si="151"/>
        <v/>
      </c>
      <c r="HU84" s="7" t="str">
        <f t="shared" si="152"/>
        <v/>
      </c>
      <c r="HV84" s="7" t="str">
        <f t="shared" si="153"/>
        <v/>
      </c>
      <c r="HW84" s="7" t="str">
        <f t="shared" si="154"/>
        <v/>
      </c>
      <c r="HX84" s="7" t="str">
        <f t="shared" si="155"/>
        <v/>
      </c>
      <c r="HY84" s="7" t="str">
        <f t="shared" si="156"/>
        <v/>
      </c>
      <c r="HZ84" s="7" t="str">
        <f t="shared" si="157"/>
        <v/>
      </c>
      <c r="IA84" s="7" t="str">
        <f t="shared" si="158"/>
        <v/>
      </c>
      <c r="IB84" s="7" t="str">
        <f t="shared" si="159"/>
        <v/>
      </c>
      <c r="IC84" s="7" t="str">
        <f t="shared" si="160"/>
        <v/>
      </c>
      <c r="ID84" s="7" t="str">
        <f t="shared" si="161"/>
        <v/>
      </c>
      <c r="IE84" s="7" t="str">
        <f t="shared" si="162"/>
        <v/>
      </c>
      <c r="IF84" s="7" t="str">
        <f t="shared" si="163"/>
        <v/>
      </c>
      <c r="IG84" s="7" t="str">
        <f t="shared" si="164"/>
        <v/>
      </c>
      <c r="IH84" s="7" t="str">
        <f t="shared" si="165"/>
        <v/>
      </c>
      <c r="II84" s="7" t="str">
        <f t="shared" si="166"/>
        <v/>
      </c>
      <c r="IJ84" s="7" t="str">
        <f t="shared" si="167"/>
        <v/>
      </c>
      <c r="IK84" s="7" t="str">
        <f t="shared" si="168"/>
        <v/>
      </c>
      <c r="IL84" s="7" t="str">
        <f t="shared" si="169"/>
        <v/>
      </c>
      <c r="IM84" s="7" t="str">
        <f t="shared" si="170"/>
        <v/>
      </c>
      <c r="IN84" s="7" t="str">
        <f t="shared" si="171"/>
        <v/>
      </c>
      <c r="IO84" s="7" t="str">
        <f t="shared" si="172"/>
        <v/>
      </c>
      <c r="IP84" s="7" t="str">
        <f t="shared" si="173"/>
        <v/>
      </c>
      <c r="IQ84" s="7" t="str">
        <f t="shared" si="174"/>
        <v/>
      </c>
      <c r="IR84" s="7" t="str">
        <f t="shared" si="175"/>
        <v/>
      </c>
      <c r="IS84" s="7" t="str">
        <f t="shared" si="176"/>
        <v/>
      </c>
      <c r="IT84" s="7" t="str">
        <f t="shared" si="177"/>
        <v/>
      </c>
      <c r="IU84" s="7" t="str">
        <f t="shared" si="178"/>
        <v/>
      </c>
      <c r="IV84" s="7" t="str">
        <f t="shared" si="179"/>
        <v/>
      </c>
      <c r="IW84" s="7" t="str">
        <f t="shared" si="180"/>
        <v/>
      </c>
      <c r="IX84" s="7" t="str">
        <f t="shared" si="181"/>
        <v/>
      </c>
      <c r="IY84" s="7" t="str">
        <f t="shared" si="182"/>
        <v/>
      </c>
      <c r="IZ84" s="7" t="str">
        <f t="shared" si="183"/>
        <v/>
      </c>
      <c r="JA84" s="7" t="str">
        <f t="shared" si="184"/>
        <v/>
      </c>
      <c r="JB84" s="7" t="str">
        <f t="shared" si="185"/>
        <v/>
      </c>
      <c r="JC84" s="7" t="str">
        <f t="shared" si="186"/>
        <v/>
      </c>
      <c r="JD84" s="7" t="str">
        <f t="shared" si="187"/>
        <v/>
      </c>
      <c r="JE84" s="7" t="str">
        <f t="shared" si="188"/>
        <v/>
      </c>
      <c r="JF84" s="7" t="str">
        <f t="shared" si="189"/>
        <v/>
      </c>
      <c r="JG84" s="7" t="str">
        <f t="shared" si="101"/>
        <v/>
      </c>
      <c r="JH84" s="7" t="str">
        <f t="shared" si="102"/>
        <v/>
      </c>
      <c r="JI84" s="7" t="str">
        <f t="shared" si="103"/>
        <v/>
      </c>
      <c r="JJ84" s="7" t="str">
        <f t="shared" si="104"/>
        <v/>
      </c>
      <c r="JK84" s="7" t="str">
        <f t="shared" si="105"/>
        <v/>
      </c>
      <c r="JL84" s="7" t="str">
        <f t="shared" si="106"/>
        <v/>
      </c>
      <c r="JM84" s="7" t="str">
        <f t="shared" si="107"/>
        <v/>
      </c>
      <c r="JN84" s="7" t="str">
        <f t="shared" si="108"/>
        <v/>
      </c>
      <c r="JO84" s="7" t="str">
        <f t="shared" si="109"/>
        <v/>
      </c>
      <c r="JP84" s="7" t="str">
        <f t="shared" si="110"/>
        <v/>
      </c>
      <c r="JQ84" s="7" t="str">
        <f t="shared" si="111"/>
        <v/>
      </c>
      <c r="JR84" s="7" t="str">
        <f t="shared" si="111"/>
        <v/>
      </c>
      <c r="JS84" s="7" t="str">
        <f t="shared" si="111"/>
        <v/>
      </c>
      <c r="JT84" s="28">
        <f t="shared" si="112"/>
        <v>2</v>
      </c>
    </row>
    <row r="85" spans="1:280" x14ac:dyDescent="0.2">
      <c r="A85" s="5" t="s">
        <v>804</v>
      </c>
      <c r="B85" s="46">
        <f t="shared" si="97"/>
        <v>3</v>
      </c>
      <c r="C85" s="46" t="s">
        <v>453</v>
      </c>
      <c r="D85" s="46" t="s">
        <v>805</v>
      </c>
      <c r="O85" s="7">
        <v>9</v>
      </c>
      <c r="P85" s="7">
        <v>8</v>
      </c>
      <c r="Q85" s="7">
        <v>6</v>
      </c>
      <c r="CP85" s="5">
        <f t="shared" si="98"/>
        <v>23</v>
      </c>
      <c r="CQ85" s="7">
        <v>1</v>
      </c>
      <c r="CT85" s="28">
        <f t="shared" si="99"/>
        <v>24</v>
      </c>
      <c r="DH85" s="7">
        <v>1</v>
      </c>
      <c r="GG85" s="5">
        <f t="shared" si="100"/>
        <v>1</v>
      </c>
      <c r="GH85" s="7" t="str">
        <f t="shared" si="113"/>
        <v/>
      </c>
      <c r="GI85" s="7" t="str">
        <f t="shared" si="114"/>
        <v/>
      </c>
      <c r="GJ85" s="7" t="str">
        <f t="shared" si="115"/>
        <v/>
      </c>
      <c r="GK85" s="7" t="str">
        <f t="shared" si="116"/>
        <v/>
      </c>
      <c r="GL85" s="7" t="str">
        <f t="shared" si="117"/>
        <v/>
      </c>
      <c r="GM85" s="7" t="str">
        <f t="shared" si="118"/>
        <v/>
      </c>
      <c r="GN85" s="7" t="str">
        <f t="shared" si="119"/>
        <v/>
      </c>
      <c r="GO85" s="7" t="str">
        <f t="shared" si="120"/>
        <v/>
      </c>
      <c r="GP85" s="7" t="str">
        <f t="shared" si="121"/>
        <v/>
      </c>
      <c r="GQ85" s="7" t="str">
        <f t="shared" si="122"/>
        <v/>
      </c>
      <c r="GR85" s="7" t="str">
        <f t="shared" si="123"/>
        <v/>
      </c>
      <c r="GS85" s="7">
        <f t="shared" si="124"/>
        <v>9</v>
      </c>
      <c r="GT85" s="7">
        <f t="shared" si="125"/>
        <v>8</v>
      </c>
      <c r="GU85" s="7">
        <f t="shared" si="126"/>
        <v>7</v>
      </c>
      <c r="GV85" s="7" t="str">
        <f t="shared" si="127"/>
        <v/>
      </c>
      <c r="GW85" s="7" t="str">
        <f t="shared" si="128"/>
        <v/>
      </c>
      <c r="GX85" s="7" t="str">
        <f t="shared" si="129"/>
        <v/>
      </c>
      <c r="GY85" s="7" t="str">
        <f t="shared" si="130"/>
        <v/>
      </c>
      <c r="GZ85" s="7" t="str">
        <f t="shared" si="131"/>
        <v/>
      </c>
      <c r="HA85" s="7" t="str">
        <f t="shared" si="132"/>
        <v/>
      </c>
      <c r="HB85" s="7" t="str">
        <f t="shared" si="133"/>
        <v/>
      </c>
      <c r="HC85" s="7" t="str">
        <f t="shared" si="134"/>
        <v/>
      </c>
      <c r="HD85" s="7" t="str">
        <f t="shared" si="135"/>
        <v/>
      </c>
      <c r="HE85" s="7" t="str">
        <f t="shared" si="136"/>
        <v/>
      </c>
      <c r="HF85" s="7" t="str">
        <f t="shared" si="137"/>
        <v/>
      </c>
      <c r="HG85" s="7" t="str">
        <f t="shared" si="138"/>
        <v/>
      </c>
      <c r="HH85" s="7" t="str">
        <f t="shared" si="139"/>
        <v/>
      </c>
      <c r="HI85" s="7" t="str">
        <f t="shared" si="140"/>
        <v/>
      </c>
      <c r="HJ85" s="7" t="str">
        <f t="shared" si="141"/>
        <v/>
      </c>
      <c r="HK85" s="7" t="str">
        <f t="shared" si="142"/>
        <v/>
      </c>
      <c r="HL85" s="7" t="str">
        <f t="shared" si="143"/>
        <v/>
      </c>
      <c r="HM85" s="7" t="str">
        <f t="shared" si="144"/>
        <v/>
      </c>
      <c r="HN85" s="7" t="str">
        <f t="shared" si="145"/>
        <v/>
      </c>
      <c r="HO85" s="7" t="str">
        <f t="shared" si="146"/>
        <v/>
      </c>
      <c r="HP85" s="7" t="str">
        <f t="shared" si="147"/>
        <v/>
      </c>
      <c r="HQ85" s="7" t="str">
        <f t="shared" si="148"/>
        <v/>
      </c>
      <c r="HR85" s="7" t="str">
        <f t="shared" si="149"/>
        <v/>
      </c>
      <c r="HS85" s="7" t="str">
        <f t="shared" si="150"/>
        <v/>
      </c>
      <c r="HT85" s="7" t="str">
        <f t="shared" si="151"/>
        <v/>
      </c>
      <c r="HU85" s="7" t="str">
        <f t="shared" si="152"/>
        <v/>
      </c>
      <c r="HV85" s="7" t="str">
        <f t="shared" si="153"/>
        <v/>
      </c>
      <c r="HW85" s="7" t="str">
        <f t="shared" si="154"/>
        <v/>
      </c>
      <c r="HX85" s="7" t="str">
        <f t="shared" si="155"/>
        <v/>
      </c>
      <c r="HY85" s="7" t="str">
        <f t="shared" si="156"/>
        <v/>
      </c>
      <c r="HZ85" s="7" t="str">
        <f t="shared" si="157"/>
        <v/>
      </c>
      <c r="IA85" s="7" t="str">
        <f t="shared" si="158"/>
        <v/>
      </c>
      <c r="IB85" s="7" t="str">
        <f t="shared" si="159"/>
        <v/>
      </c>
      <c r="IC85" s="7" t="str">
        <f t="shared" si="160"/>
        <v/>
      </c>
      <c r="ID85" s="7" t="str">
        <f t="shared" si="161"/>
        <v/>
      </c>
      <c r="IE85" s="7" t="str">
        <f t="shared" si="162"/>
        <v/>
      </c>
      <c r="IF85" s="7" t="str">
        <f t="shared" si="163"/>
        <v/>
      </c>
      <c r="IG85" s="7" t="str">
        <f t="shared" si="164"/>
        <v/>
      </c>
      <c r="IH85" s="7" t="str">
        <f t="shared" si="165"/>
        <v/>
      </c>
      <c r="II85" s="7" t="str">
        <f t="shared" si="166"/>
        <v/>
      </c>
      <c r="IJ85" s="7" t="str">
        <f t="shared" si="167"/>
        <v/>
      </c>
      <c r="IK85" s="7" t="str">
        <f t="shared" si="168"/>
        <v/>
      </c>
      <c r="IL85" s="7" t="str">
        <f t="shared" si="169"/>
        <v/>
      </c>
      <c r="IM85" s="7" t="str">
        <f t="shared" si="170"/>
        <v/>
      </c>
      <c r="IN85" s="7" t="str">
        <f t="shared" si="171"/>
        <v/>
      </c>
      <c r="IO85" s="7" t="str">
        <f t="shared" si="172"/>
        <v/>
      </c>
      <c r="IP85" s="7" t="str">
        <f t="shared" si="173"/>
        <v/>
      </c>
      <c r="IQ85" s="7" t="str">
        <f t="shared" si="174"/>
        <v/>
      </c>
      <c r="IR85" s="7" t="str">
        <f t="shared" si="175"/>
        <v/>
      </c>
      <c r="IS85" s="7" t="str">
        <f t="shared" si="176"/>
        <v/>
      </c>
      <c r="IT85" s="7" t="str">
        <f t="shared" si="177"/>
        <v/>
      </c>
      <c r="IU85" s="7" t="str">
        <f t="shared" si="178"/>
        <v/>
      </c>
      <c r="IV85" s="7" t="str">
        <f t="shared" si="179"/>
        <v/>
      </c>
      <c r="IW85" s="7" t="str">
        <f t="shared" si="180"/>
        <v/>
      </c>
      <c r="IX85" s="7" t="str">
        <f t="shared" si="181"/>
        <v/>
      </c>
      <c r="IY85" s="7" t="str">
        <f t="shared" si="182"/>
        <v/>
      </c>
      <c r="IZ85" s="7" t="str">
        <f t="shared" si="183"/>
        <v/>
      </c>
      <c r="JA85" s="7" t="str">
        <f t="shared" si="184"/>
        <v/>
      </c>
      <c r="JB85" s="7" t="str">
        <f t="shared" si="185"/>
        <v/>
      </c>
      <c r="JC85" s="7" t="str">
        <f t="shared" si="186"/>
        <v/>
      </c>
      <c r="JD85" s="7" t="str">
        <f t="shared" si="187"/>
        <v/>
      </c>
      <c r="JE85" s="7" t="str">
        <f t="shared" si="188"/>
        <v/>
      </c>
      <c r="JF85" s="7" t="str">
        <f t="shared" si="189"/>
        <v/>
      </c>
      <c r="JG85" s="7" t="str">
        <f t="shared" si="101"/>
        <v/>
      </c>
      <c r="JH85" s="7" t="str">
        <f t="shared" si="102"/>
        <v/>
      </c>
      <c r="JI85" s="7" t="str">
        <f t="shared" si="103"/>
        <v/>
      </c>
      <c r="JJ85" s="7" t="str">
        <f t="shared" si="104"/>
        <v/>
      </c>
      <c r="JK85" s="7" t="str">
        <f t="shared" si="105"/>
        <v/>
      </c>
      <c r="JL85" s="7" t="str">
        <f t="shared" si="106"/>
        <v/>
      </c>
      <c r="JM85" s="7" t="str">
        <f t="shared" si="107"/>
        <v/>
      </c>
      <c r="JN85" s="7" t="str">
        <f t="shared" si="108"/>
        <v/>
      </c>
      <c r="JO85" s="7" t="str">
        <f t="shared" si="109"/>
        <v/>
      </c>
      <c r="JP85" s="7" t="str">
        <f t="shared" si="110"/>
        <v/>
      </c>
      <c r="JQ85" s="7" t="str">
        <f t="shared" si="111"/>
        <v/>
      </c>
      <c r="JR85" s="7" t="str">
        <f t="shared" si="111"/>
        <v/>
      </c>
      <c r="JS85" s="7" t="str">
        <f t="shared" si="111"/>
        <v/>
      </c>
      <c r="JT85" s="28">
        <f t="shared" si="112"/>
        <v>24</v>
      </c>
    </row>
    <row r="86" spans="1:280" x14ac:dyDescent="0.2">
      <c r="A86" s="5" t="s">
        <v>1341</v>
      </c>
      <c r="B86" s="46">
        <f t="shared" si="97"/>
        <v>9</v>
      </c>
      <c r="C86" s="66" t="s">
        <v>796</v>
      </c>
      <c r="D86" s="46" t="s">
        <v>1342</v>
      </c>
      <c r="P86" s="7">
        <v>12</v>
      </c>
      <c r="Q86" s="7">
        <v>6</v>
      </c>
      <c r="R86" s="7">
        <v>1</v>
      </c>
      <c r="S86" s="7">
        <v>8</v>
      </c>
      <c r="T86" s="7">
        <v>1</v>
      </c>
      <c r="U86" s="7">
        <v>3</v>
      </c>
      <c r="V86" s="7">
        <v>3</v>
      </c>
      <c r="W86" s="7">
        <v>4</v>
      </c>
      <c r="X86" s="7">
        <v>2</v>
      </c>
      <c r="CP86" s="5">
        <f t="shared" si="98"/>
        <v>40</v>
      </c>
      <c r="CQ86" s="7">
        <v>2</v>
      </c>
      <c r="CT86" s="28">
        <f t="shared" si="99"/>
        <v>42</v>
      </c>
      <c r="DN86" s="7">
        <v>2</v>
      </c>
      <c r="GG86" s="5">
        <f t="shared" si="100"/>
        <v>2</v>
      </c>
      <c r="GH86" s="7" t="str">
        <f t="shared" si="113"/>
        <v/>
      </c>
      <c r="GI86" s="7" t="str">
        <f t="shared" si="114"/>
        <v/>
      </c>
      <c r="GJ86" s="7" t="str">
        <f t="shared" si="115"/>
        <v/>
      </c>
      <c r="GK86" s="7" t="str">
        <f t="shared" si="116"/>
        <v/>
      </c>
      <c r="GL86" s="7" t="str">
        <f t="shared" si="117"/>
        <v/>
      </c>
      <c r="GM86" s="7" t="str">
        <f t="shared" si="118"/>
        <v/>
      </c>
      <c r="GN86" s="7" t="str">
        <f t="shared" si="119"/>
        <v/>
      </c>
      <c r="GO86" s="7" t="str">
        <f t="shared" si="120"/>
        <v/>
      </c>
      <c r="GP86" s="7" t="str">
        <f t="shared" si="121"/>
        <v/>
      </c>
      <c r="GQ86" s="7" t="str">
        <f t="shared" si="122"/>
        <v/>
      </c>
      <c r="GR86" s="7" t="str">
        <f t="shared" si="123"/>
        <v/>
      </c>
      <c r="GS86" s="7" t="str">
        <f t="shared" si="124"/>
        <v/>
      </c>
      <c r="GT86" s="7">
        <f t="shared" si="125"/>
        <v>12</v>
      </c>
      <c r="GU86" s="7">
        <f t="shared" si="126"/>
        <v>6</v>
      </c>
      <c r="GV86" s="7">
        <f t="shared" si="127"/>
        <v>1</v>
      </c>
      <c r="GW86" s="7">
        <f t="shared" si="128"/>
        <v>8</v>
      </c>
      <c r="GX86" s="7">
        <f t="shared" si="129"/>
        <v>1</v>
      </c>
      <c r="GY86" s="7">
        <f t="shared" si="130"/>
        <v>3</v>
      </c>
      <c r="GZ86" s="7">
        <f t="shared" si="131"/>
        <v>3</v>
      </c>
      <c r="HA86" s="7">
        <f t="shared" si="132"/>
        <v>6</v>
      </c>
      <c r="HB86" s="7">
        <f t="shared" si="133"/>
        <v>2</v>
      </c>
      <c r="HC86" s="7" t="str">
        <f t="shared" si="134"/>
        <v/>
      </c>
      <c r="HD86" s="7" t="str">
        <f t="shared" si="135"/>
        <v/>
      </c>
      <c r="HE86" s="7" t="str">
        <f t="shared" si="136"/>
        <v/>
      </c>
      <c r="HF86" s="7" t="str">
        <f t="shared" si="137"/>
        <v/>
      </c>
      <c r="HG86" s="7" t="str">
        <f t="shared" si="138"/>
        <v/>
      </c>
      <c r="HH86" s="7" t="str">
        <f t="shared" si="139"/>
        <v/>
      </c>
      <c r="HI86" s="7" t="str">
        <f t="shared" si="140"/>
        <v/>
      </c>
      <c r="HJ86" s="7" t="str">
        <f t="shared" si="141"/>
        <v/>
      </c>
      <c r="HK86" s="7" t="str">
        <f t="shared" si="142"/>
        <v/>
      </c>
      <c r="HL86" s="7" t="str">
        <f t="shared" si="143"/>
        <v/>
      </c>
      <c r="HM86" s="7" t="str">
        <f t="shared" si="144"/>
        <v/>
      </c>
      <c r="HN86" s="7" t="str">
        <f t="shared" si="145"/>
        <v/>
      </c>
      <c r="HO86" s="7" t="str">
        <f t="shared" si="146"/>
        <v/>
      </c>
      <c r="HP86" s="7" t="str">
        <f t="shared" si="147"/>
        <v/>
      </c>
      <c r="HQ86" s="7" t="str">
        <f t="shared" si="148"/>
        <v/>
      </c>
      <c r="HR86" s="7" t="str">
        <f t="shared" si="149"/>
        <v/>
      </c>
      <c r="HS86" s="7" t="str">
        <f t="shared" si="150"/>
        <v/>
      </c>
      <c r="HT86" s="7" t="str">
        <f t="shared" si="151"/>
        <v/>
      </c>
      <c r="HU86" s="7" t="str">
        <f t="shared" si="152"/>
        <v/>
      </c>
      <c r="HV86" s="7" t="str">
        <f t="shared" si="153"/>
        <v/>
      </c>
      <c r="HW86" s="7" t="str">
        <f t="shared" si="154"/>
        <v/>
      </c>
      <c r="HX86" s="7" t="str">
        <f t="shared" si="155"/>
        <v/>
      </c>
      <c r="HY86" s="7" t="str">
        <f t="shared" si="156"/>
        <v/>
      </c>
      <c r="HZ86" s="7" t="str">
        <f t="shared" si="157"/>
        <v/>
      </c>
      <c r="IA86" s="7" t="str">
        <f t="shared" si="158"/>
        <v/>
      </c>
      <c r="IB86" s="7" t="str">
        <f t="shared" si="159"/>
        <v/>
      </c>
      <c r="IC86" s="7" t="str">
        <f t="shared" si="160"/>
        <v/>
      </c>
      <c r="ID86" s="7" t="str">
        <f t="shared" si="161"/>
        <v/>
      </c>
      <c r="IE86" s="7" t="str">
        <f t="shared" si="162"/>
        <v/>
      </c>
      <c r="IF86" s="7" t="str">
        <f t="shared" si="163"/>
        <v/>
      </c>
      <c r="IG86" s="7" t="str">
        <f t="shared" si="164"/>
        <v/>
      </c>
      <c r="IH86" s="7" t="str">
        <f t="shared" si="165"/>
        <v/>
      </c>
      <c r="II86" s="7" t="str">
        <f t="shared" si="166"/>
        <v/>
      </c>
      <c r="IJ86" s="7" t="str">
        <f t="shared" si="167"/>
        <v/>
      </c>
      <c r="IK86" s="7" t="str">
        <f t="shared" si="168"/>
        <v/>
      </c>
      <c r="IL86" s="7" t="str">
        <f t="shared" si="169"/>
        <v/>
      </c>
      <c r="IM86" s="7" t="str">
        <f t="shared" si="170"/>
        <v/>
      </c>
      <c r="IN86" s="7" t="str">
        <f t="shared" si="171"/>
        <v/>
      </c>
      <c r="IO86" s="7" t="str">
        <f t="shared" si="172"/>
        <v/>
      </c>
      <c r="IP86" s="7" t="str">
        <f t="shared" si="173"/>
        <v/>
      </c>
      <c r="IQ86" s="7" t="str">
        <f t="shared" si="174"/>
        <v/>
      </c>
      <c r="IR86" s="7" t="str">
        <f t="shared" si="175"/>
        <v/>
      </c>
      <c r="IS86" s="7" t="str">
        <f t="shared" si="176"/>
        <v/>
      </c>
      <c r="IT86" s="7" t="str">
        <f t="shared" si="177"/>
        <v/>
      </c>
      <c r="IU86" s="7" t="str">
        <f t="shared" si="178"/>
        <v/>
      </c>
      <c r="IV86" s="7" t="str">
        <f t="shared" si="179"/>
        <v/>
      </c>
      <c r="IW86" s="7" t="str">
        <f t="shared" si="180"/>
        <v/>
      </c>
      <c r="IX86" s="7" t="str">
        <f t="shared" si="181"/>
        <v/>
      </c>
      <c r="IY86" s="7" t="str">
        <f t="shared" si="182"/>
        <v/>
      </c>
      <c r="IZ86" s="7" t="str">
        <f t="shared" si="183"/>
        <v/>
      </c>
      <c r="JA86" s="7" t="str">
        <f t="shared" si="184"/>
        <v/>
      </c>
      <c r="JB86" s="7" t="str">
        <f t="shared" si="185"/>
        <v/>
      </c>
      <c r="JC86" s="7" t="str">
        <f t="shared" si="186"/>
        <v/>
      </c>
      <c r="JD86" s="7" t="str">
        <f t="shared" si="187"/>
        <v/>
      </c>
      <c r="JE86" s="7" t="str">
        <f t="shared" si="188"/>
        <v/>
      </c>
      <c r="JF86" s="7" t="str">
        <f t="shared" si="189"/>
        <v/>
      </c>
      <c r="JG86" s="7" t="str">
        <f t="shared" si="101"/>
        <v/>
      </c>
      <c r="JH86" s="7" t="str">
        <f t="shared" si="102"/>
        <v/>
      </c>
      <c r="JI86" s="7" t="str">
        <f t="shared" si="103"/>
        <v/>
      </c>
      <c r="JJ86" s="7" t="str">
        <f t="shared" si="104"/>
        <v/>
      </c>
      <c r="JK86" s="7" t="str">
        <f t="shared" si="105"/>
        <v/>
      </c>
      <c r="JL86" s="7" t="str">
        <f t="shared" si="106"/>
        <v/>
      </c>
      <c r="JM86" s="7" t="str">
        <f t="shared" si="107"/>
        <v/>
      </c>
      <c r="JN86" s="7" t="str">
        <f t="shared" si="108"/>
        <v/>
      </c>
      <c r="JO86" s="7" t="str">
        <f t="shared" si="109"/>
        <v/>
      </c>
      <c r="JP86" s="7" t="str">
        <f t="shared" si="110"/>
        <v/>
      </c>
      <c r="JQ86" s="7" t="str">
        <f t="shared" si="111"/>
        <v/>
      </c>
      <c r="JR86" s="7" t="str">
        <f t="shared" si="111"/>
        <v/>
      </c>
      <c r="JS86" s="7" t="str">
        <f t="shared" si="111"/>
        <v/>
      </c>
      <c r="JT86" s="28">
        <f t="shared" si="112"/>
        <v>42</v>
      </c>
    </row>
    <row r="87" spans="1:280" x14ac:dyDescent="0.2">
      <c r="A87" s="5" t="s">
        <v>1343</v>
      </c>
      <c r="B87" s="46">
        <f t="shared" si="97"/>
        <v>2</v>
      </c>
      <c r="C87" s="66" t="s">
        <v>796</v>
      </c>
      <c r="D87" s="46" t="s">
        <v>805</v>
      </c>
      <c r="P87" s="7">
        <v>2</v>
      </c>
      <c r="Q87" s="7">
        <v>1</v>
      </c>
      <c r="CP87" s="5">
        <f t="shared" si="98"/>
        <v>3</v>
      </c>
      <c r="CT87" s="28">
        <f t="shared" si="99"/>
        <v>3</v>
      </c>
      <c r="GG87" s="5">
        <f t="shared" si="100"/>
        <v>0</v>
      </c>
      <c r="GH87" s="7" t="str">
        <f t="shared" si="113"/>
        <v/>
      </c>
      <c r="GI87" s="7" t="str">
        <f t="shared" si="114"/>
        <v/>
      </c>
      <c r="GJ87" s="7" t="str">
        <f t="shared" si="115"/>
        <v/>
      </c>
      <c r="GK87" s="7" t="str">
        <f t="shared" si="116"/>
        <v/>
      </c>
      <c r="GL87" s="7" t="str">
        <f t="shared" si="117"/>
        <v/>
      </c>
      <c r="GM87" s="7" t="str">
        <f t="shared" si="118"/>
        <v/>
      </c>
      <c r="GN87" s="7" t="str">
        <f t="shared" si="119"/>
        <v/>
      </c>
      <c r="GO87" s="7" t="str">
        <f t="shared" si="120"/>
        <v/>
      </c>
      <c r="GP87" s="7" t="str">
        <f t="shared" si="121"/>
        <v/>
      </c>
      <c r="GQ87" s="7" t="str">
        <f t="shared" si="122"/>
        <v/>
      </c>
      <c r="GR87" s="7" t="str">
        <f t="shared" si="123"/>
        <v/>
      </c>
      <c r="GS87" s="7" t="str">
        <f t="shared" si="124"/>
        <v/>
      </c>
      <c r="GT87" s="7">
        <f t="shared" si="125"/>
        <v>2</v>
      </c>
      <c r="GU87" s="7">
        <f t="shared" si="126"/>
        <v>1</v>
      </c>
      <c r="GV87" s="7" t="str">
        <f t="shared" si="127"/>
        <v/>
      </c>
      <c r="GW87" s="7" t="str">
        <f t="shared" si="128"/>
        <v/>
      </c>
      <c r="GX87" s="7" t="str">
        <f t="shared" si="129"/>
        <v/>
      </c>
      <c r="GY87" s="7" t="str">
        <f t="shared" si="130"/>
        <v/>
      </c>
      <c r="GZ87" s="7" t="str">
        <f t="shared" si="131"/>
        <v/>
      </c>
      <c r="HA87" s="7" t="str">
        <f t="shared" si="132"/>
        <v/>
      </c>
      <c r="HB87" s="7" t="str">
        <f t="shared" si="133"/>
        <v/>
      </c>
      <c r="HC87" s="7" t="str">
        <f t="shared" si="134"/>
        <v/>
      </c>
      <c r="HD87" s="7" t="str">
        <f t="shared" si="135"/>
        <v/>
      </c>
      <c r="HE87" s="7" t="str">
        <f t="shared" si="136"/>
        <v/>
      </c>
      <c r="HF87" s="7" t="str">
        <f t="shared" si="137"/>
        <v/>
      </c>
      <c r="HG87" s="7" t="str">
        <f t="shared" si="138"/>
        <v/>
      </c>
      <c r="HH87" s="7" t="str">
        <f t="shared" si="139"/>
        <v/>
      </c>
      <c r="HI87" s="7" t="str">
        <f t="shared" si="140"/>
        <v/>
      </c>
      <c r="HJ87" s="7" t="str">
        <f t="shared" si="141"/>
        <v/>
      </c>
      <c r="HK87" s="7" t="str">
        <f t="shared" si="142"/>
        <v/>
      </c>
      <c r="HL87" s="7" t="str">
        <f t="shared" si="143"/>
        <v/>
      </c>
      <c r="HM87" s="7" t="str">
        <f t="shared" si="144"/>
        <v/>
      </c>
      <c r="HN87" s="7" t="str">
        <f t="shared" si="145"/>
        <v/>
      </c>
      <c r="HO87" s="7" t="str">
        <f t="shared" si="146"/>
        <v/>
      </c>
      <c r="HP87" s="7" t="str">
        <f t="shared" si="147"/>
        <v/>
      </c>
      <c r="HQ87" s="7" t="str">
        <f t="shared" si="148"/>
        <v/>
      </c>
      <c r="HR87" s="7" t="str">
        <f t="shared" si="149"/>
        <v/>
      </c>
      <c r="HS87" s="7" t="str">
        <f t="shared" si="150"/>
        <v/>
      </c>
      <c r="HT87" s="7" t="str">
        <f t="shared" si="151"/>
        <v/>
      </c>
      <c r="HU87" s="7" t="str">
        <f t="shared" si="152"/>
        <v/>
      </c>
      <c r="HV87" s="7" t="str">
        <f t="shared" si="153"/>
        <v/>
      </c>
      <c r="HW87" s="7" t="str">
        <f t="shared" si="154"/>
        <v/>
      </c>
      <c r="HX87" s="7" t="str">
        <f t="shared" si="155"/>
        <v/>
      </c>
      <c r="HY87" s="7" t="str">
        <f t="shared" si="156"/>
        <v/>
      </c>
      <c r="HZ87" s="7" t="str">
        <f t="shared" si="157"/>
        <v/>
      </c>
      <c r="IA87" s="7" t="str">
        <f t="shared" si="158"/>
        <v/>
      </c>
      <c r="IB87" s="7" t="str">
        <f t="shared" si="159"/>
        <v/>
      </c>
      <c r="IC87" s="7" t="str">
        <f t="shared" si="160"/>
        <v/>
      </c>
      <c r="ID87" s="7" t="str">
        <f t="shared" si="161"/>
        <v/>
      </c>
      <c r="IE87" s="7" t="str">
        <f t="shared" si="162"/>
        <v/>
      </c>
      <c r="IF87" s="7" t="str">
        <f t="shared" si="163"/>
        <v/>
      </c>
      <c r="IG87" s="7" t="str">
        <f t="shared" si="164"/>
        <v/>
      </c>
      <c r="IH87" s="7" t="str">
        <f t="shared" si="165"/>
        <v/>
      </c>
      <c r="II87" s="7" t="str">
        <f t="shared" si="166"/>
        <v/>
      </c>
      <c r="IJ87" s="7" t="str">
        <f t="shared" si="167"/>
        <v/>
      </c>
      <c r="IK87" s="7" t="str">
        <f t="shared" si="168"/>
        <v/>
      </c>
      <c r="IL87" s="7" t="str">
        <f t="shared" si="169"/>
        <v/>
      </c>
      <c r="IM87" s="7" t="str">
        <f t="shared" si="170"/>
        <v/>
      </c>
      <c r="IN87" s="7" t="str">
        <f t="shared" si="171"/>
        <v/>
      </c>
      <c r="IO87" s="7" t="str">
        <f t="shared" si="172"/>
        <v/>
      </c>
      <c r="IP87" s="7" t="str">
        <f t="shared" si="173"/>
        <v/>
      </c>
      <c r="IQ87" s="7" t="str">
        <f t="shared" si="174"/>
        <v/>
      </c>
      <c r="IR87" s="7" t="str">
        <f t="shared" si="175"/>
        <v/>
      </c>
      <c r="IS87" s="7" t="str">
        <f t="shared" si="176"/>
        <v/>
      </c>
      <c r="IT87" s="7" t="str">
        <f t="shared" si="177"/>
        <v/>
      </c>
      <c r="IU87" s="7" t="str">
        <f t="shared" si="178"/>
        <v/>
      </c>
      <c r="IV87" s="7" t="str">
        <f t="shared" si="179"/>
        <v/>
      </c>
      <c r="IW87" s="7" t="str">
        <f t="shared" si="180"/>
        <v/>
      </c>
      <c r="IX87" s="7" t="str">
        <f t="shared" si="181"/>
        <v/>
      </c>
      <c r="IY87" s="7" t="str">
        <f t="shared" si="182"/>
        <v/>
      </c>
      <c r="IZ87" s="7" t="str">
        <f t="shared" si="183"/>
        <v/>
      </c>
      <c r="JA87" s="7" t="str">
        <f t="shared" si="184"/>
        <v/>
      </c>
      <c r="JB87" s="7" t="str">
        <f t="shared" si="185"/>
        <v/>
      </c>
      <c r="JC87" s="7" t="str">
        <f t="shared" si="186"/>
        <v/>
      </c>
      <c r="JD87" s="7" t="str">
        <f t="shared" si="187"/>
        <v/>
      </c>
      <c r="JE87" s="7" t="str">
        <f t="shared" si="188"/>
        <v/>
      </c>
      <c r="JF87" s="7" t="str">
        <f t="shared" si="189"/>
        <v/>
      </c>
      <c r="JG87" s="7" t="str">
        <f t="shared" si="101"/>
        <v/>
      </c>
      <c r="JH87" s="7" t="str">
        <f t="shared" si="102"/>
        <v/>
      </c>
      <c r="JI87" s="7" t="str">
        <f t="shared" si="103"/>
        <v/>
      </c>
      <c r="JJ87" s="7" t="str">
        <f t="shared" si="104"/>
        <v/>
      </c>
      <c r="JK87" s="7" t="str">
        <f t="shared" si="105"/>
        <v/>
      </c>
      <c r="JL87" s="7" t="str">
        <f t="shared" si="106"/>
        <v/>
      </c>
      <c r="JM87" s="7" t="str">
        <f t="shared" si="107"/>
        <v/>
      </c>
      <c r="JN87" s="7" t="str">
        <f t="shared" si="108"/>
        <v/>
      </c>
      <c r="JO87" s="7" t="str">
        <f t="shared" si="109"/>
        <v/>
      </c>
      <c r="JP87" s="7" t="str">
        <f t="shared" si="110"/>
        <v/>
      </c>
      <c r="JQ87" s="7" t="str">
        <f t="shared" si="111"/>
        <v/>
      </c>
      <c r="JR87" s="7" t="str">
        <f t="shared" si="111"/>
        <v/>
      </c>
      <c r="JS87" s="7" t="str">
        <f t="shared" si="111"/>
        <v/>
      </c>
      <c r="JT87" s="28">
        <f t="shared" si="112"/>
        <v>3</v>
      </c>
    </row>
    <row r="88" spans="1:280" x14ac:dyDescent="0.2">
      <c r="A88" s="5" t="s">
        <v>1344</v>
      </c>
      <c r="B88" s="46">
        <f t="shared" si="97"/>
        <v>1</v>
      </c>
      <c r="C88" s="66" t="s">
        <v>796</v>
      </c>
      <c r="D88" s="66" t="s">
        <v>796</v>
      </c>
      <c r="P88" s="7">
        <v>2</v>
      </c>
      <c r="CP88" s="5">
        <f t="shared" si="98"/>
        <v>2</v>
      </c>
      <c r="CT88" s="28">
        <f t="shared" si="99"/>
        <v>2</v>
      </c>
      <c r="GG88" s="5">
        <f t="shared" si="100"/>
        <v>0</v>
      </c>
      <c r="GH88" s="7" t="str">
        <f t="shared" si="113"/>
        <v/>
      </c>
      <c r="GI88" s="7" t="str">
        <f t="shared" si="114"/>
        <v/>
      </c>
      <c r="GJ88" s="7" t="str">
        <f t="shared" si="115"/>
        <v/>
      </c>
      <c r="GK88" s="7" t="str">
        <f t="shared" si="116"/>
        <v/>
      </c>
      <c r="GL88" s="7" t="str">
        <f t="shared" si="117"/>
        <v/>
      </c>
      <c r="GM88" s="7" t="str">
        <f t="shared" si="118"/>
        <v/>
      </c>
      <c r="GN88" s="7" t="str">
        <f t="shared" si="119"/>
        <v/>
      </c>
      <c r="GO88" s="7" t="str">
        <f t="shared" si="120"/>
        <v/>
      </c>
      <c r="GP88" s="7" t="str">
        <f t="shared" si="121"/>
        <v/>
      </c>
      <c r="GQ88" s="7" t="str">
        <f t="shared" si="122"/>
        <v/>
      </c>
      <c r="GR88" s="7" t="str">
        <f t="shared" si="123"/>
        <v/>
      </c>
      <c r="GS88" s="7" t="str">
        <f t="shared" si="124"/>
        <v/>
      </c>
      <c r="GT88" s="7">
        <f t="shared" si="125"/>
        <v>2</v>
      </c>
      <c r="GU88" s="7" t="str">
        <f t="shared" si="126"/>
        <v/>
      </c>
      <c r="GV88" s="7" t="str">
        <f t="shared" si="127"/>
        <v/>
      </c>
      <c r="GW88" s="7" t="str">
        <f t="shared" si="128"/>
        <v/>
      </c>
      <c r="GX88" s="7" t="str">
        <f t="shared" si="129"/>
        <v/>
      </c>
      <c r="GY88" s="7" t="str">
        <f t="shared" si="130"/>
        <v/>
      </c>
      <c r="GZ88" s="7" t="str">
        <f t="shared" si="131"/>
        <v/>
      </c>
      <c r="HA88" s="7" t="str">
        <f t="shared" si="132"/>
        <v/>
      </c>
      <c r="HB88" s="7" t="str">
        <f t="shared" si="133"/>
        <v/>
      </c>
      <c r="HC88" s="7" t="str">
        <f t="shared" si="134"/>
        <v/>
      </c>
      <c r="HD88" s="7" t="str">
        <f t="shared" si="135"/>
        <v/>
      </c>
      <c r="HE88" s="7" t="str">
        <f t="shared" si="136"/>
        <v/>
      </c>
      <c r="HF88" s="7" t="str">
        <f t="shared" si="137"/>
        <v/>
      </c>
      <c r="HG88" s="7" t="str">
        <f t="shared" si="138"/>
        <v/>
      </c>
      <c r="HH88" s="7" t="str">
        <f t="shared" si="139"/>
        <v/>
      </c>
      <c r="HI88" s="7" t="str">
        <f t="shared" si="140"/>
        <v/>
      </c>
      <c r="HJ88" s="7" t="str">
        <f t="shared" si="141"/>
        <v/>
      </c>
      <c r="HK88" s="7" t="str">
        <f t="shared" si="142"/>
        <v/>
      </c>
      <c r="HL88" s="7" t="str">
        <f t="shared" si="143"/>
        <v/>
      </c>
      <c r="HM88" s="7" t="str">
        <f t="shared" si="144"/>
        <v/>
      </c>
      <c r="HN88" s="7" t="str">
        <f t="shared" si="145"/>
        <v/>
      </c>
      <c r="HO88" s="7" t="str">
        <f t="shared" si="146"/>
        <v/>
      </c>
      <c r="HP88" s="7" t="str">
        <f t="shared" si="147"/>
        <v/>
      </c>
      <c r="HQ88" s="7" t="str">
        <f t="shared" si="148"/>
        <v/>
      </c>
      <c r="HR88" s="7" t="str">
        <f t="shared" si="149"/>
        <v/>
      </c>
      <c r="HS88" s="7" t="str">
        <f t="shared" si="150"/>
        <v/>
      </c>
      <c r="HT88" s="7" t="str">
        <f t="shared" si="151"/>
        <v/>
      </c>
      <c r="HU88" s="7" t="str">
        <f t="shared" si="152"/>
        <v/>
      </c>
      <c r="HV88" s="7" t="str">
        <f t="shared" si="153"/>
        <v/>
      </c>
      <c r="HW88" s="7" t="str">
        <f t="shared" si="154"/>
        <v/>
      </c>
      <c r="HX88" s="7" t="str">
        <f t="shared" si="155"/>
        <v/>
      </c>
      <c r="HY88" s="7" t="str">
        <f t="shared" si="156"/>
        <v/>
      </c>
      <c r="HZ88" s="7" t="str">
        <f t="shared" si="157"/>
        <v/>
      </c>
      <c r="IA88" s="7" t="str">
        <f t="shared" si="158"/>
        <v/>
      </c>
      <c r="IB88" s="7" t="str">
        <f t="shared" si="159"/>
        <v/>
      </c>
      <c r="IC88" s="7" t="str">
        <f t="shared" si="160"/>
        <v/>
      </c>
      <c r="ID88" s="7" t="str">
        <f t="shared" si="161"/>
        <v/>
      </c>
      <c r="IE88" s="7" t="str">
        <f t="shared" si="162"/>
        <v/>
      </c>
      <c r="IF88" s="7" t="str">
        <f t="shared" si="163"/>
        <v/>
      </c>
      <c r="IG88" s="7" t="str">
        <f t="shared" si="164"/>
        <v/>
      </c>
      <c r="IH88" s="7" t="str">
        <f t="shared" si="165"/>
        <v/>
      </c>
      <c r="II88" s="7" t="str">
        <f t="shared" si="166"/>
        <v/>
      </c>
      <c r="IJ88" s="7" t="str">
        <f t="shared" si="167"/>
        <v/>
      </c>
      <c r="IK88" s="7" t="str">
        <f t="shared" si="168"/>
        <v/>
      </c>
      <c r="IL88" s="7" t="str">
        <f t="shared" si="169"/>
        <v/>
      </c>
      <c r="IM88" s="7" t="str">
        <f t="shared" si="170"/>
        <v/>
      </c>
      <c r="IN88" s="7" t="str">
        <f t="shared" si="171"/>
        <v/>
      </c>
      <c r="IO88" s="7" t="str">
        <f t="shared" si="172"/>
        <v/>
      </c>
      <c r="IP88" s="7" t="str">
        <f t="shared" si="173"/>
        <v/>
      </c>
      <c r="IQ88" s="7" t="str">
        <f t="shared" si="174"/>
        <v/>
      </c>
      <c r="IR88" s="7" t="str">
        <f t="shared" si="175"/>
        <v/>
      </c>
      <c r="IS88" s="7" t="str">
        <f t="shared" si="176"/>
        <v/>
      </c>
      <c r="IT88" s="7" t="str">
        <f t="shared" si="177"/>
        <v/>
      </c>
      <c r="IU88" s="7" t="str">
        <f t="shared" si="178"/>
        <v/>
      </c>
      <c r="IV88" s="7" t="str">
        <f t="shared" si="179"/>
        <v/>
      </c>
      <c r="IW88" s="7" t="str">
        <f t="shared" si="180"/>
        <v/>
      </c>
      <c r="IX88" s="7" t="str">
        <f t="shared" si="181"/>
        <v/>
      </c>
      <c r="IY88" s="7" t="str">
        <f t="shared" si="182"/>
        <v/>
      </c>
      <c r="IZ88" s="7" t="str">
        <f t="shared" si="183"/>
        <v/>
      </c>
      <c r="JA88" s="7" t="str">
        <f t="shared" si="184"/>
        <v/>
      </c>
      <c r="JB88" s="7" t="str">
        <f t="shared" si="185"/>
        <v/>
      </c>
      <c r="JC88" s="7" t="str">
        <f t="shared" si="186"/>
        <v/>
      </c>
      <c r="JD88" s="7" t="str">
        <f t="shared" si="187"/>
        <v/>
      </c>
      <c r="JE88" s="7" t="str">
        <f t="shared" si="188"/>
        <v/>
      </c>
      <c r="JF88" s="7" t="str">
        <f t="shared" si="189"/>
        <v/>
      </c>
      <c r="JG88" s="7" t="str">
        <f t="shared" si="101"/>
        <v/>
      </c>
      <c r="JH88" s="7" t="str">
        <f t="shared" si="102"/>
        <v/>
      </c>
      <c r="JI88" s="7" t="str">
        <f t="shared" si="103"/>
        <v/>
      </c>
      <c r="JJ88" s="7" t="str">
        <f t="shared" si="104"/>
        <v/>
      </c>
      <c r="JK88" s="7" t="str">
        <f t="shared" si="105"/>
        <v/>
      </c>
      <c r="JL88" s="7" t="str">
        <f t="shared" si="106"/>
        <v/>
      </c>
      <c r="JM88" s="7" t="str">
        <f t="shared" si="107"/>
        <v/>
      </c>
      <c r="JN88" s="7" t="str">
        <f t="shared" si="108"/>
        <v/>
      </c>
      <c r="JO88" s="7" t="str">
        <f t="shared" si="109"/>
        <v/>
      </c>
      <c r="JP88" s="7" t="str">
        <f t="shared" si="110"/>
        <v/>
      </c>
      <c r="JQ88" s="7" t="str">
        <f t="shared" si="111"/>
        <v/>
      </c>
      <c r="JR88" s="7" t="str">
        <f t="shared" si="111"/>
        <v/>
      </c>
      <c r="JS88" s="7" t="str">
        <f t="shared" si="111"/>
        <v/>
      </c>
      <c r="JT88" s="28">
        <f t="shared" si="112"/>
        <v>2</v>
      </c>
    </row>
    <row r="89" spans="1:280" x14ac:dyDescent="0.2">
      <c r="A89" s="5" t="s">
        <v>1345</v>
      </c>
      <c r="B89" s="46">
        <f t="shared" si="97"/>
        <v>1</v>
      </c>
      <c r="C89" s="46" t="s">
        <v>805</v>
      </c>
      <c r="D89" s="46" t="s">
        <v>805</v>
      </c>
      <c r="Q89" s="7">
        <v>5</v>
      </c>
      <c r="CP89" s="5">
        <f t="shared" si="98"/>
        <v>5</v>
      </c>
      <c r="CQ89" s="7">
        <v>1</v>
      </c>
      <c r="CT89" s="28">
        <f t="shared" si="99"/>
        <v>6</v>
      </c>
      <c r="DH89" s="7">
        <v>1</v>
      </c>
      <c r="GG89" s="5">
        <f t="shared" si="100"/>
        <v>1</v>
      </c>
      <c r="GH89" s="7" t="str">
        <f t="shared" si="113"/>
        <v/>
      </c>
      <c r="GI89" s="7" t="str">
        <f t="shared" si="114"/>
        <v/>
      </c>
      <c r="GJ89" s="7" t="str">
        <f t="shared" si="115"/>
        <v/>
      </c>
      <c r="GK89" s="7" t="str">
        <f t="shared" si="116"/>
        <v/>
      </c>
      <c r="GL89" s="7" t="str">
        <f t="shared" si="117"/>
        <v/>
      </c>
      <c r="GM89" s="7" t="str">
        <f t="shared" si="118"/>
        <v/>
      </c>
      <c r="GN89" s="7" t="str">
        <f t="shared" si="119"/>
        <v/>
      </c>
      <c r="GO89" s="7" t="str">
        <f t="shared" si="120"/>
        <v/>
      </c>
      <c r="GP89" s="7" t="str">
        <f t="shared" si="121"/>
        <v/>
      </c>
      <c r="GQ89" s="7" t="str">
        <f t="shared" si="122"/>
        <v/>
      </c>
      <c r="GR89" s="7" t="str">
        <f t="shared" si="123"/>
        <v/>
      </c>
      <c r="GS89" s="7" t="str">
        <f t="shared" si="124"/>
        <v/>
      </c>
      <c r="GT89" s="7" t="str">
        <f t="shared" si="125"/>
        <v/>
      </c>
      <c r="GU89" s="7">
        <f t="shared" si="126"/>
        <v>6</v>
      </c>
      <c r="GV89" s="7" t="str">
        <f t="shared" si="127"/>
        <v/>
      </c>
      <c r="GW89" s="7" t="str">
        <f t="shared" si="128"/>
        <v/>
      </c>
      <c r="GX89" s="7" t="str">
        <f t="shared" si="129"/>
        <v/>
      </c>
      <c r="GY89" s="7" t="str">
        <f t="shared" si="130"/>
        <v/>
      </c>
      <c r="GZ89" s="7" t="str">
        <f t="shared" si="131"/>
        <v/>
      </c>
      <c r="HA89" s="7" t="str">
        <f t="shared" si="132"/>
        <v/>
      </c>
      <c r="HB89" s="7" t="str">
        <f t="shared" si="133"/>
        <v/>
      </c>
      <c r="HC89" s="7" t="str">
        <f t="shared" si="134"/>
        <v/>
      </c>
      <c r="HD89" s="7" t="str">
        <f t="shared" si="135"/>
        <v/>
      </c>
      <c r="HE89" s="7" t="str">
        <f t="shared" si="136"/>
        <v/>
      </c>
      <c r="HF89" s="7" t="str">
        <f t="shared" si="137"/>
        <v/>
      </c>
      <c r="HG89" s="7" t="str">
        <f t="shared" si="138"/>
        <v/>
      </c>
      <c r="HH89" s="7" t="str">
        <f t="shared" si="139"/>
        <v/>
      </c>
      <c r="HI89" s="7" t="str">
        <f t="shared" si="140"/>
        <v/>
      </c>
      <c r="HJ89" s="7" t="str">
        <f t="shared" si="141"/>
        <v/>
      </c>
      <c r="HK89" s="7" t="str">
        <f t="shared" si="142"/>
        <v/>
      </c>
      <c r="HL89" s="7" t="str">
        <f t="shared" si="143"/>
        <v/>
      </c>
      <c r="HM89" s="7" t="str">
        <f t="shared" si="144"/>
        <v/>
      </c>
      <c r="HN89" s="7" t="str">
        <f t="shared" si="145"/>
        <v/>
      </c>
      <c r="HO89" s="7" t="str">
        <f t="shared" si="146"/>
        <v/>
      </c>
      <c r="HP89" s="7" t="str">
        <f t="shared" si="147"/>
        <v/>
      </c>
      <c r="HQ89" s="7" t="str">
        <f t="shared" si="148"/>
        <v/>
      </c>
      <c r="HR89" s="7" t="str">
        <f t="shared" si="149"/>
        <v/>
      </c>
      <c r="HS89" s="7" t="str">
        <f t="shared" si="150"/>
        <v/>
      </c>
      <c r="HT89" s="7" t="str">
        <f t="shared" si="151"/>
        <v/>
      </c>
      <c r="HU89" s="7" t="str">
        <f t="shared" si="152"/>
        <v/>
      </c>
      <c r="HV89" s="7" t="str">
        <f t="shared" si="153"/>
        <v/>
      </c>
      <c r="HW89" s="7" t="str">
        <f t="shared" si="154"/>
        <v/>
      </c>
      <c r="HX89" s="7" t="str">
        <f t="shared" si="155"/>
        <v/>
      </c>
      <c r="HY89" s="7" t="str">
        <f t="shared" si="156"/>
        <v/>
      </c>
      <c r="HZ89" s="7" t="str">
        <f t="shared" si="157"/>
        <v/>
      </c>
      <c r="IA89" s="7" t="str">
        <f t="shared" si="158"/>
        <v/>
      </c>
      <c r="IB89" s="7" t="str">
        <f t="shared" si="159"/>
        <v/>
      </c>
      <c r="IC89" s="7" t="str">
        <f t="shared" si="160"/>
        <v/>
      </c>
      <c r="ID89" s="7" t="str">
        <f t="shared" si="161"/>
        <v/>
      </c>
      <c r="IE89" s="7" t="str">
        <f t="shared" si="162"/>
        <v/>
      </c>
      <c r="IF89" s="7" t="str">
        <f t="shared" si="163"/>
        <v/>
      </c>
      <c r="IG89" s="7" t="str">
        <f t="shared" si="164"/>
        <v/>
      </c>
      <c r="IH89" s="7" t="str">
        <f t="shared" si="165"/>
        <v/>
      </c>
      <c r="II89" s="7" t="str">
        <f t="shared" si="166"/>
        <v/>
      </c>
      <c r="IJ89" s="7" t="str">
        <f t="shared" si="167"/>
        <v/>
      </c>
      <c r="IK89" s="7" t="str">
        <f t="shared" si="168"/>
        <v/>
      </c>
      <c r="IL89" s="7" t="str">
        <f t="shared" si="169"/>
        <v/>
      </c>
      <c r="IM89" s="7" t="str">
        <f t="shared" si="170"/>
        <v/>
      </c>
      <c r="IN89" s="7" t="str">
        <f t="shared" si="171"/>
        <v/>
      </c>
      <c r="IO89" s="7" t="str">
        <f t="shared" si="172"/>
        <v/>
      </c>
      <c r="IP89" s="7" t="str">
        <f t="shared" si="173"/>
        <v/>
      </c>
      <c r="IQ89" s="7" t="str">
        <f t="shared" si="174"/>
        <v/>
      </c>
      <c r="IR89" s="7" t="str">
        <f t="shared" si="175"/>
        <v/>
      </c>
      <c r="IS89" s="7" t="str">
        <f t="shared" si="176"/>
        <v/>
      </c>
      <c r="IT89" s="7" t="str">
        <f t="shared" si="177"/>
        <v/>
      </c>
      <c r="IU89" s="7" t="str">
        <f t="shared" si="178"/>
        <v/>
      </c>
      <c r="IV89" s="7" t="str">
        <f t="shared" si="179"/>
        <v/>
      </c>
      <c r="IW89" s="7" t="str">
        <f t="shared" si="180"/>
        <v/>
      </c>
      <c r="IX89" s="7" t="str">
        <f t="shared" si="181"/>
        <v/>
      </c>
      <c r="IY89" s="7" t="str">
        <f t="shared" si="182"/>
        <v/>
      </c>
      <c r="IZ89" s="7" t="str">
        <f t="shared" si="183"/>
        <v/>
      </c>
      <c r="JA89" s="7" t="str">
        <f t="shared" si="184"/>
        <v/>
      </c>
      <c r="JB89" s="7" t="str">
        <f t="shared" si="185"/>
        <v/>
      </c>
      <c r="JC89" s="7" t="str">
        <f t="shared" si="186"/>
        <v/>
      </c>
      <c r="JD89" s="7" t="str">
        <f t="shared" si="187"/>
        <v/>
      </c>
      <c r="JE89" s="7" t="str">
        <f t="shared" si="188"/>
        <v/>
      </c>
      <c r="JF89" s="7" t="str">
        <f t="shared" si="189"/>
        <v/>
      </c>
      <c r="JG89" s="7" t="str">
        <f t="shared" si="101"/>
        <v/>
      </c>
      <c r="JH89" s="7" t="str">
        <f t="shared" si="102"/>
        <v/>
      </c>
      <c r="JI89" s="7" t="str">
        <f t="shared" si="103"/>
        <v/>
      </c>
      <c r="JJ89" s="7" t="str">
        <f t="shared" si="104"/>
        <v/>
      </c>
      <c r="JK89" s="7" t="str">
        <f t="shared" si="105"/>
        <v/>
      </c>
      <c r="JL89" s="7" t="str">
        <f t="shared" si="106"/>
        <v/>
      </c>
      <c r="JM89" s="7" t="str">
        <f t="shared" si="107"/>
        <v/>
      </c>
      <c r="JN89" s="7" t="str">
        <f t="shared" si="108"/>
        <v/>
      </c>
      <c r="JO89" s="7" t="str">
        <f t="shared" si="109"/>
        <v/>
      </c>
      <c r="JP89" s="7" t="str">
        <f t="shared" si="110"/>
        <v/>
      </c>
      <c r="JQ89" s="7" t="str">
        <f t="shared" si="111"/>
        <v/>
      </c>
      <c r="JR89" s="7" t="str">
        <f t="shared" si="111"/>
        <v/>
      </c>
      <c r="JS89" s="7" t="str">
        <f t="shared" si="111"/>
        <v/>
      </c>
      <c r="JT89" s="28">
        <f t="shared" si="112"/>
        <v>6</v>
      </c>
    </row>
    <row r="90" spans="1:280" x14ac:dyDescent="0.2">
      <c r="A90" s="5" t="s">
        <v>1346</v>
      </c>
      <c r="B90" s="46">
        <f t="shared" si="97"/>
        <v>3</v>
      </c>
      <c r="C90" s="46" t="s">
        <v>805</v>
      </c>
      <c r="D90" s="46" t="s">
        <v>3144</v>
      </c>
      <c r="Q90" s="7">
        <v>7</v>
      </c>
      <c r="R90" s="7">
        <v>2</v>
      </c>
      <c r="S90" s="7">
        <v>4</v>
      </c>
      <c r="CP90" s="5">
        <f t="shared" si="98"/>
        <v>13</v>
      </c>
      <c r="CQ90" s="7">
        <v>1</v>
      </c>
      <c r="CT90" s="28">
        <f t="shared" si="99"/>
        <v>14</v>
      </c>
      <c r="DH90" s="7">
        <v>1</v>
      </c>
      <c r="GG90" s="5">
        <f t="shared" si="100"/>
        <v>1</v>
      </c>
      <c r="GH90" s="7" t="str">
        <f t="shared" si="113"/>
        <v/>
      </c>
      <c r="GI90" s="7" t="str">
        <f t="shared" si="114"/>
        <v/>
      </c>
      <c r="GJ90" s="7" t="str">
        <f t="shared" si="115"/>
        <v/>
      </c>
      <c r="GK90" s="7" t="str">
        <f t="shared" si="116"/>
        <v/>
      </c>
      <c r="GL90" s="7" t="str">
        <f t="shared" si="117"/>
        <v/>
      </c>
      <c r="GM90" s="7" t="str">
        <f t="shared" si="118"/>
        <v/>
      </c>
      <c r="GN90" s="7" t="str">
        <f t="shared" si="119"/>
        <v/>
      </c>
      <c r="GO90" s="7" t="str">
        <f t="shared" si="120"/>
        <v/>
      </c>
      <c r="GP90" s="7" t="str">
        <f t="shared" si="121"/>
        <v/>
      </c>
      <c r="GQ90" s="7" t="str">
        <f t="shared" si="122"/>
        <v/>
      </c>
      <c r="GR90" s="7" t="str">
        <f t="shared" si="123"/>
        <v/>
      </c>
      <c r="GS90" s="7" t="str">
        <f t="shared" si="124"/>
        <v/>
      </c>
      <c r="GT90" s="7" t="str">
        <f t="shared" si="125"/>
        <v/>
      </c>
      <c r="GU90" s="7">
        <f t="shared" si="126"/>
        <v>8</v>
      </c>
      <c r="GV90" s="7">
        <f t="shared" si="127"/>
        <v>2</v>
      </c>
      <c r="GW90" s="7">
        <f t="shared" si="128"/>
        <v>4</v>
      </c>
      <c r="GX90" s="7" t="str">
        <f t="shared" si="129"/>
        <v/>
      </c>
      <c r="GY90" s="7" t="str">
        <f t="shared" si="130"/>
        <v/>
      </c>
      <c r="GZ90" s="7" t="str">
        <f t="shared" si="131"/>
        <v/>
      </c>
      <c r="HA90" s="7" t="str">
        <f t="shared" si="132"/>
        <v/>
      </c>
      <c r="HB90" s="7" t="str">
        <f t="shared" si="133"/>
        <v/>
      </c>
      <c r="HC90" s="7" t="str">
        <f t="shared" si="134"/>
        <v/>
      </c>
      <c r="HD90" s="7" t="str">
        <f t="shared" si="135"/>
        <v/>
      </c>
      <c r="HE90" s="7" t="str">
        <f t="shared" si="136"/>
        <v/>
      </c>
      <c r="HF90" s="7" t="str">
        <f t="shared" si="137"/>
        <v/>
      </c>
      <c r="HG90" s="7" t="str">
        <f t="shared" si="138"/>
        <v/>
      </c>
      <c r="HH90" s="7" t="str">
        <f t="shared" si="139"/>
        <v/>
      </c>
      <c r="HI90" s="7" t="str">
        <f t="shared" si="140"/>
        <v/>
      </c>
      <c r="HJ90" s="7" t="str">
        <f t="shared" si="141"/>
        <v/>
      </c>
      <c r="HK90" s="7" t="str">
        <f t="shared" si="142"/>
        <v/>
      </c>
      <c r="HL90" s="7" t="str">
        <f t="shared" si="143"/>
        <v/>
      </c>
      <c r="HM90" s="7" t="str">
        <f t="shared" si="144"/>
        <v/>
      </c>
      <c r="HN90" s="7" t="str">
        <f t="shared" si="145"/>
        <v/>
      </c>
      <c r="HO90" s="7" t="str">
        <f t="shared" si="146"/>
        <v/>
      </c>
      <c r="HP90" s="7" t="str">
        <f t="shared" si="147"/>
        <v/>
      </c>
      <c r="HQ90" s="7" t="str">
        <f t="shared" si="148"/>
        <v/>
      </c>
      <c r="HR90" s="7" t="str">
        <f t="shared" si="149"/>
        <v/>
      </c>
      <c r="HS90" s="7" t="str">
        <f t="shared" si="150"/>
        <v/>
      </c>
      <c r="HT90" s="7" t="str">
        <f t="shared" si="151"/>
        <v/>
      </c>
      <c r="HU90" s="7" t="str">
        <f t="shared" si="152"/>
        <v/>
      </c>
      <c r="HV90" s="7" t="str">
        <f t="shared" si="153"/>
        <v/>
      </c>
      <c r="HW90" s="7" t="str">
        <f t="shared" si="154"/>
        <v/>
      </c>
      <c r="HX90" s="7" t="str">
        <f t="shared" si="155"/>
        <v/>
      </c>
      <c r="HY90" s="7" t="str">
        <f t="shared" si="156"/>
        <v/>
      </c>
      <c r="HZ90" s="7" t="str">
        <f t="shared" si="157"/>
        <v/>
      </c>
      <c r="IA90" s="7" t="str">
        <f t="shared" si="158"/>
        <v/>
      </c>
      <c r="IB90" s="7" t="str">
        <f t="shared" si="159"/>
        <v/>
      </c>
      <c r="IC90" s="7" t="str">
        <f t="shared" si="160"/>
        <v/>
      </c>
      <c r="ID90" s="7" t="str">
        <f t="shared" si="161"/>
        <v/>
      </c>
      <c r="IE90" s="7" t="str">
        <f t="shared" si="162"/>
        <v/>
      </c>
      <c r="IF90" s="7" t="str">
        <f t="shared" si="163"/>
        <v/>
      </c>
      <c r="IG90" s="7" t="str">
        <f t="shared" si="164"/>
        <v/>
      </c>
      <c r="IH90" s="7" t="str">
        <f t="shared" si="165"/>
        <v/>
      </c>
      <c r="II90" s="7" t="str">
        <f t="shared" si="166"/>
        <v/>
      </c>
      <c r="IJ90" s="7" t="str">
        <f t="shared" si="167"/>
        <v/>
      </c>
      <c r="IK90" s="7" t="str">
        <f t="shared" si="168"/>
        <v/>
      </c>
      <c r="IL90" s="7" t="str">
        <f t="shared" si="169"/>
        <v/>
      </c>
      <c r="IM90" s="7" t="str">
        <f t="shared" si="170"/>
        <v/>
      </c>
      <c r="IN90" s="7" t="str">
        <f t="shared" si="171"/>
        <v/>
      </c>
      <c r="IO90" s="7" t="str">
        <f t="shared" si="172"/>
        <v/>
      </c>
      <c r="IP90" s="7" t="str">
        <f t="shared" si="173"/>
        <v/>
      </c>
      <c r="IQ90" s="7" t="str">
        <f t="shared" si="174"/>
        <v/>
      </c>
      <c r="IR90" s="7" t="str">
        <f t="shared" si="175"/>
        <v/>
      </c>
      <c r="IS90" s="7" t="str">
        <f t="shared" si="176"/>
        <v/>
      </c>
      <c r="IT90" s="7" t="str">
        <f t="shared" si="177"/>
        <v/>
      </c>
      <c r="IU90" s="7" t="str">
        <f t="shared" si="178"/>
        <v/>
      </c>
      <c r="IV90" s="7" t="str">
        <f t="shared" si="179"/>
        <v/>
      </c>
      <c r="IW90" s="7" t="str">
        <f t="shared" si="180"/>
        <v/>
      </c>
      <c r="IX90" s="7" t="str">
        <f t="shared" si="181"/>
        <v/>
      </c>
      <c r="IY90" s="7" t="str">
        <f t="shared" si="182"/>
        <v/>
      </c>
      <c r="IZ90" s="7" t="str">
        <f t="shared" si="183"/>
        <v/>
      </c>
      <c r="JA90" s="7" t="str">
        <f t="shared" si="184"/>
        <v/>
      </c>
      <c r="JB90" s="7" t="str">
        <f t="shared" si="185"/>
        <v/>
      </c>
      <c r="JC90" s="7" t="str">
        <f t="shared" si="186"/>
        <v/>
      </c>
      <c r="JD90" s="7" t="str">
        <f t="shared" si="187"/>
        <v/>
      </c>
      <c r="JE90" s="7" t="str">
        <f t="shared" si="188"/>
        <v/>
      </c>
      <c r="JF90" s="7" t="str">
        <f t="shared" si="189"/>
        <v/>
      </c>
      <c r="JG90" s="7" t="str">
        <f t="shared" si="101"/>
        <v/>
      </c>
      <c r="JH90" s="7" t="str">
        <f t="shared" si="102"/>
        <v/>
      </c>
      <c r="JI90" s="7" t="str">
        <f t="shared" si="103"/>
        <v/>
      </c>
      <c r="JJ90" s="7" t="str">
        <f t="shared" si="104"/>
        <v/>
      </c>
      <c r="JK90" s="7" t="str">
        <f t="shared" si="105"/>
        <v/>
      </c>
      <c r="JL90" s="7" t="str">
        <f t="shared" si="106"/>
        <v/>
      </c>
      <c r="JM90" s="7" t="str">
        <f t="shared" si="107"/>
        <v/>
      </c>
      <c r="JN90" s="7" t="str">
        <f t="shared" si="108"/>
        <v/>
      </c>
      <c r="JO90" s="7" t="str">
        <f t="shared" si="109"/>
        <v/>
      </c>
      <c r="JP90" s="7" t="str">
        <f t="shared" si="110"/>
        <v/>
      </c>
      <c r="JQ90" s="7" t="str">
        <f t="shared" si="111"/>
        <v/>
      </c>
      <c r="JR90" s="7" t="str">
        <f t="shared" si="111"/>
        <v/>
      </c>
      <c r="JS90" s="7" t="str">
        <f t="shared" si="111"/>
        <v/>
      </c>
      <c r="JT90" s="28">
        <f t="shared" si="112"/>
        <v>14</v>
      </c>
    </row>
    <row r="91" spans="1:280" x14ac:dyDescent="0.2">
      <c r="A91" s="5" t="s">
        <v>1347</v>
      </c>
      <c r="B91" s="46">
        <f t="shared" si="97"/>
        <v>1</v>
      </c>
      <c r="C91" s="46" t="s">
        <v>805</v>
      </c>
      <c r="D91" s="46" t="s">
        <v>805</v>
      </c>
      <c r="Q91" s="7">
        <v>2</v>
      </c>
      <c r="CP91" s="5">
        <f t="shared" si="98"/>
        <v>2</v>
      </c>
      <c r="CT91" s="28">
        <f t="shared" si="99"/>
        <v>2</v>
      </c>
      <c r="GG91" s="5">
        <f t="shared" si="100"/>
        <v>0</v>
      </c>
      <c r="GH91" s="7" t="str">
        <f t="shared" si="113"/>
        <v/>
      </c>
      <c r="GI91" s="7" t="str">
        <f t="shared" si="114"/>
        <v/>
      </c>
      <c r="GJ91" s="7" t="str">
        <f t="shared" si="115"/>
        <v/>
      </c>
      <c r="GK91" s="7" t="str">
        <f t="shared" si="116"/>
        <v/>
      </c>
      <c r="GL91" s="7" t="str">
        <f t="shared" si="117"/>
        <v/>
      </c>
      <c r="GM91" s="7" t="str">
        <f t="shared" si="118"/>
        <v/>
      </c>
      <c r="GN91" s="7" t="str">
        <f t="shared" si="119"/>
        <v/>
      </c>
      <c r="GO91" s="7" t="str">
        <f t="shared" si="120"/>
        <v/>
      </c>
      <c r="GP91" s="7" t="str">
        <f t="shared" si="121"/>
        <v/>
      </c>
      <c r="GQ91" s="7" t="str">
        <f t="shared" si="122"/>
        <v/>
      </c>
      <c r="GR91" s="7" t="str">
        <f t="shared" si="123"/>
        <v/>
      </c>
      <c r="GS91" s="7" t="str">
        <f t="shared" si="124"/>
        <v/>
      </c>
      <c r="GT91" s="7" t="str">
        <f t="shared" si="125"/>
        <v/>
      </c>
      <c r="GU91" s="7">
        <f t="shared" si="126"/>
        <v>2</v>
      </c>
      <c r="GV91" s="7" t="str">
        <f t="shared" si="127"/>
        <v/>
      </c>
      <c r="GW91" s="7" t="str">
        <f t="shared" si="128"/>
        <v/>
      </c>
      <c r="GX91" s="7" t="str">
        <f t="shared" si="129"/>
        <v/>
      </c>
      <c r="GY91" s="7" t="str">
        <f t="shared" si="130"/>
        <v/>
      </c>
      <c r="GZ91" s="7" t="str">
        <f t="shared" si="131"/>
        <v/>
      </c>
      <c r="HA91" s="7" t="str">
        <f t="shared" si="132"/>
        <v/>
      </c>
      <c r="HB91" s="7" t="str">
        <f t="shared" si="133"/>
        <v/>
      </c>
      <c r="HC91" s="7" t="str">
        <f t="shared" si="134"/>
        <v/>
      </c>
      <c r="HD91" s="7" t="str">
        <f t="shared" si="135"/>
        <v/>
      </c>
      <c r="HE91" s="7" t="str">
        <f t="shared" si="136"/>
        <v/>
      </c>
      <c r="HF91" s="7" t="str">
        <f t="shared" si="137"/>
        <v/>
      </c>
      <c r="HG91" s="7" t="str">
        <f t="shared" si="138"/>
        <v/>
      </c>
      <c r="HH91" s="7" t="str">
        <f t="shared" si="139"/>
        <v/>
      </c>
      <c r="HI91" s="7" t="str">
        <f t="shared" si="140"/>
        <v/>
      </c>
      <c r="HJ91" s="7" t="str">
        <f t="shared" si="141"/>
        <v/>
      </c>
      <c r="HK91" s="7" t="str">
        <f t="shared" si="142"/>
        <v/>
      </c>
      <c r="HL91" s="7" t="str">
        <f t="shared" si="143"/>
        <v/>
      </c>
      <c r="HM91" s="7" t="str">
        <f t="shared" si="144"/>
        <v/>
      </c>
      <c r="HN91" s="7" t="str">
        <f t="shared" si="145"/>
        <v/>
      </c>
      <c r="HO91" s="7" t="str">
        <f t="shared" si="146"/>
        <v/>
      </c>
      <c r="HP91" s="7" t="str">
        <f t="shared" si="147"/>
        <v/>
      </c>
      <c r="HQ91" s="7" t="str">
        <f t="shared" si="148"/>
        <v/>
      </c>
      <c r="HR91" s="7" t="str">
        <f t="shared" si="149"/>
        <v/>
      </c>
      <c r="HS91" s="7" t="str">
        <f t="shared" si="150"/>
        <v/>
      </c>
      <c r="HT91" s="7" t="str">
        <f t="shared" si="151"/>
        <v/>
      </c>
      <c r="HU91" s="7" t="str">
        <f t="shared" si="152"/>
        <v/>
      </c>
      <c r="HV91" s="7" t="str">
        <f t="shared" si="153"/>
        <v/>
      </c>
      <c r="HW91" s="7" t="str">
        <f t="shared" si="154"/>
        <v/>
      </c>
      <c r="HX91" s="7" t="str">
        <f t="shared" si="155"/>
        <v/>
      </c>
      <c r="HY91" s="7" t="str">
        <f t="shared" si="156"/>
        <v/>
      </c>
      <c r="HZ91" s="7" t="str">
        <f t="shared" si="157"/>
        <v/>
      </c>
      <c r="IA91" s="7" t="str">
        <f t="shared" si="158"/>
        <v/>
      </c>
      <c r="IB91" s="7" t="str">
        <f t="shared" si="159"/>
        <v/>
      </c>
      <c r="IC91" s="7" t="str">
        <f t="shared" si="160"/>
        <v/>
      </c>
      <c r="ID91" s="7" t="str">
        <f t="shared" si="161"/>
        <v/>
      </c>
      <c r="IE91" s="7" t="str">
        <f t="shared" si="162"/>
        <v/>
      </c>
      <c r="IF91" s="7" t="str">
        <f t="shared" si="163"/>
        <v/>
      </c>
      <c r="IG91" s="7" t="str">
        <f t="shared" si="164"/>
        <v/>
      </c>
      <c r="IH91" s="7" t="str">
        <f t="shared" si="165"/>
        <v/>
      </c>
      <c r="II91" s="7" t="str">
        <f t="shared" si="166"/>
        <v/>
      </c>
      <c r="IJ91" s="7" t="str">
        <f t="shared" si="167"/>
        <v/>
      </c>
      <c r="IK91" s="7" t="str">
        <f t="shared" si="168"/>
        <v/>
      </c>
      <c r="IL91" s="7" t="str">
        <f t="shared" si="169"/>
        <v/>
      </c>
      <c r="IM91" s="7" t="str">
        <f t="shared" si="170"/>
        <v/>
      </c>
      <c r="IN91" s="7" t="str">
        <f t="shared" si="171"/>
        <v/>
      </c>
      <c r="IO91" s="7" t="str">
        <f t="shared" si="172"/>
        <v/>
      </c>
      <c r="IP91" s="7" t="str">
        <f t="shared" si="173"/>
        <v/>
      </c>
      <c r="IQ91" s="7" t="str">
        <f t="shared" si="174"/>
        <v/>
      </c>
      <c r="IR91" s="7" t="str">
        <f t="shared" si="175"/>
        <v/>
      </c>
      <c r="IS91" s="7" t="str">
        <f t="shared" si="176"/>
        <v/>
      </c>
      <c r="IT91" s="7" t="str">
        <f t="shared" si="177"/>
        <v/>
      </c>
      <c r="IU91" s="7" t="str">
        <f t="shared" si="178"/>
        <v/>
      </c>
      <c r="IV91" s="7" t="str">
        <f t="shared" si="179"/>
        <v/>
      </c>
      <c r="IW91" s="7" t="str">
        <f t="shared" si="180"/>
        <v/>
      </c>
      <c r="IX91" s="7" t="str">
        <f t="shared" si="181"/>
        <v/>
      </c>
      <c r="IY91" s="7" t="str">
        <f t="shared" si="182"/>
        <v/>
      </c>
      <c r="IZ91" s="7" t="str">
        <f t="shared" si="183"/>
        <v/>
      </c>
      <c r="JA91" s="7" t="str">
        <f t="shared" si="184"/>
        <v/>
      </c>
      <c r="JB91" s="7" t="str">
        <f t="shared" si="185"/>
        <v/>
      </c>
      <c r="JC91" s="7" t="str">
        <f t="shared" si="186"/>
        <v/>
      </c>
      <c r="JD91" s="7" t="str">
        <f t="shared" si="187"/>
        <v/>
      </c>
      <c r="JE91" s="7" t="str">
        <f t="shared" si="188"/>
        <v/>
      </c>
      <c r="JF91" s="7" t="str">
        <f t="shared" si="189"/>
        <v/>
      </c>
      <c r="JG91" s="7" t="str">
        <f t="shared" si="101"/>
        <v/>
      </c>
      <c r="JH91" s="7" t="str">
        <f t="shared" si="102"/>
        <v/>
      </c>
      <c r="JI91" s="7" t="str">
        <f t="shared" si="103"/>
        <v/>
      </c>
      <c r="JJ91" s="7" t="str">
        <f t="shared" si="104"/>
        <v/>
      </c>
      <c r="JK91" s="7" t="str">
        <f t="shared" si="105"/>
        <v/>
      </c>
      <c r="JL91" s="7" t="str">
        <f t="shared" si="106"/>
        <v/>
      </c>
      <c r="JM91" s="7" t="str">
        <f t="shared" si="107"/>
        <v/>
      </c>
      <c r="JN91" s="7" t="str">
        <f t="shared" si="108"/>
        <v/>
      </c>
      <c r="JO91" s="7" t="str">
        <f t="shared" si="109"/>
        <v/>
      </c>
      <c r="JP91" s="7" t="str">
        <f t="shared" si="110"/>
        <v/>
      </c>
      <c r="JQ91" s="7" t="str">
        <f t="shared" si="111"/>
        <v/>
      </c>
      <c r="JR91" s="7" t="str">
        <f t="shared" si="111"/>
        <v/>
      </c>
      <c r="JS91" s="7" t="str">
        <f t="shared" si="111"/>
        <v/>
      </c>
      <c r="JT91" s="28">
        <f t="shared" si="112"/>
        <v>2</v>
      </c>
    </row>
    <row r="92" spans="1:280" x14ac:dyDescent="0.2">
      <c r="A92" s="5" t="s">
        <v>1348</v>
      </c>
      <c r="B92" s="46">
        <f t="shared" si="97"/>
        <v>1</v>
      </c>
      <c r="C92" s="46" t="s">
        <v>805</v>
      </c>
      <c r="D92" s="46" t="s">
        <v>805</v>
      </c>
      <c r="Q92" s="7">
        <v>3</v>
      </c>
      <c r="CP92" s="5">
        <f t="shared" si="98"/>
        <v>3</v>
      </c>
      <c r="CT92" s="28">
        <f t="shared" si="99"/>
        <v>3</v>
      </c>
      <c r="GG92" s="5">
        <f t="shared" si="100"/>
        <v>0</v>
      </c>
      <c r="GH92" s="7" t="str">
        <f t="shared" si="113"/>
        <v/>
      </c>
      <c r="GI92" s="7" t="str">
        <f t="shared" si="114"/>
        <v/>
      </c>
      <c r="GJ92" s="7" t="str">
        <f t="shared" si="115"/>
        <v/>
      </c>
      <c r="GK92" s="7" t="str">
        <f t="shared" si="116"/>
        <v/>
      </c>
      <c r="GL92" s="7" t="str">
        <f t="shared" si="117"/>
        <v/>
      </c>
      <c r="GM92" s="7" t="str">
        <f t="shared" si="118"/>
        <v/>
      </c>
      <c r="GN92" s="7" t="str">
        <f t="shared" si="119"/>
        <v/>
      </c>
      <c r="GO92" s="7" t="str">
        <f t="shared" si="120"/>
        <v/>
      </c>
      <c r="GP92" s="7" t="str">
        <f t="shared" si="121"/>
        <v/>
      </c>
      <c r="GQ92" s="7" t="str">
        <f t="shared" si="122"/>
        <v/>
      </c>
      <c r="GR92" s="7" t="str">
        <f t="shared" si="123"/>
        <v/>
      </c>
      <c r="GS92" s="7" t="str">
        <f t="shared" si="124"/>
        <v/>
      </c>
      <c r="GT92" s="7" t="str">
        <f t="shared" si="125"/>
        <v/>
      </c>
      <c r="GU92" s="7">
        <f t="shared" si="126"/>
        <v>3</v>
      </c>
      <c r="GV92" s="7" t="str">
        <f t="shared" si="127"/>
        <v/>
      </c>
      <c r="GW92" s="7" t="str">
        <f t="shared" si="128"/>
        <v/>
      </c>
      <c r="GX92" s="7" t="str">
        <f t="shared" si="129"/>
        <v/>
      </c>
      <c r="GY92" s="7" t="str">
        <f t="shared" si="130"/>
        <v/>
      </c>
      <c r="GZ92" s="7" t="str">
        <f t="shared" si="131"/>
        <v/>
      </c>
      <c r="HA92" s="7" t="str">
        <f t="shared" si="132"/>
        <v/>
      </c>
      <c r="HB92" s="7" t="str">
        <f t="shared" si="133"/>
        <v/>
      </c>
      <c r="HC92" s="7" t="str">
        <f t="shared" si="134"/>
        <v/>
      </c>
      <c r="HD92" s="7" t="str">
        <f t="shared" si="135"/>
        <v/>
      </c>
      <c r="HE92" s="7" t="str">
        <f t="shared" si="136"/>
        <v/>
      </c>
      <c r="HF92" s="7" t="str">
        <f t="shared" si="137"/>
        <v/>
      </c>
      <c r="HG92" s="7" t="str">
        <f t="shared" si="138"/>
        <v/>
      </c>
      <c r="HH92" s="7" t="str">
        <f t="shared" si="139"/>
        <v/>
      </c>
      <c r="HI92" s="7" t="str">
        <f t="shared" si="140"/>
        <v/>
      </c>
      <c r="HJ92" s="7" t="str">
        <f t="shared" si="141"/>
        <v/>
      </c>
      <c r="HK92" s="7" t="str">
        <f t="shared" si="142"/>
        <v/>
      </c>
      <c r="HL92" s="7" t="str">
        <f t="shared" si="143"/>
        <v/>
      </c>
      <c r="HM92" s="7" t="str">
        <f t="shared" si="144"/>
        <v/>
      </c>
      <c r="HN92" s="7" t="str">
        <f t="shared" si="145"/>
        <v/>
      </c>
      <c r="HO92" s="7" t="str">
        <f t="shared" si="146"/>
        <v/>
      </c>
      <c r="HP92" s="7" t="str">
        <f t="shared" si="147"/>
        <v/>
      </c>
      <c r="HQ92" s="7" t="str">
        <f t="shared" si="148"/>
        <v/>
      </c>
      <c r="HR92" s="7" t="str">
        <f t="shared" si="149"/>
        <v/>
      </c>
      <c r="HS92" s="7" t="str">
        <f t="shared" si="150"/>
        <v/>
      </c>
      <c r="HT92" s="7" t="str">
        <f t="shared" si="151"/>
        <v/>
      </c>
      <c r="HU92" s="7" t="str">
        <f t="shared" si="152"/>
        <v/>
      </c>
      <c r="HV92" s="7" t="str">
        <f t="shared" si="153"/>
        <v/>
      </c>
      <c r="HW92" s="7" t="str">
        <f t="shared" si="154"/>
        <v/>
      </c>
      <c r="HX92" s="7" t="str">
        <f t="shared" si="155"/>
        <v/>
      </c>
      <c r="HY92" s="7" t="str">
        <f t="shared" si="156"/>
        <v/>
      </c>
      <c r="HZ92" s="7" t="str">
        <f t="shared" si="157"/>
        <v/>
      </c>
      <c r="IA92" s="7" t="str">
        <f t="shared" si="158"/>
        <v/>
      </c>
      <c r="IB92" s="7" t="str">
        <f t="shared" si="159"/>
        <v/>
      </c>
      <c r="IC92" s="7" t="str">
        <f t="shared" si="160"/>
        <v/>
      </c>
      <c r="ID92" s="7" t="str">
        <f t="shared" si="161"/>
        <v/>
      </c>
      <c r="IE92" s="7" t="str">
        <f t="shared" si="162"/>
        <v/>
      </c>
      <c r="IF92" s="7" t="str">
        <f t="shared" si="163"/>
        <v/>
      </c>
      <c r="IG92" s="7" t="str">
        <f t="shared" si="164"/>
        <v/>
      </c>
      <c r="IH92" s="7" t="str">
        <f t="shared" si="165"/>
        <v/>
      </c>
      <c r="II92" s="7" t="str">
        <f t="shared" si="166"/>
        <v/>
      </c>
      <c r="IJ92" s="7" t="str">
        <f t="shared" si="167"/>
        <v/>
      </c>
      <c r="IK92" s="7" t="str">
        <f t="shared" si="168"/>
        <v/>
      </c>
      <c r="IL92" s="7" t="str">
        <f t="shared" si="169"/>
        <v/>
      </c>
      <c r="IM92" s="7" t="str">
        <f t="shared" si="170"/>
        <v/>
      </c>
      <c r="IN92" s="7" t="str">
        <f t="shared" si="171"/>
        <v/>
      </c>
      <c r="IO92" s="7" t="str">
        <f t="shared" si="172"/>
        <v/>
      </c>
      <c r="IP92" s="7" t="str">
        <f t="shared" si="173"/>
        <v/>
      </c>
      <c r="IQ92" s="7" t="str">
        <f t="shared" si="174"/>
        <v/>
      </c>
      <c r="IR92" s="7" t="str">
        <f t="shared" si="175"/>
        <v/>
      </c>
      <c r="IS92" s="7" t="str">
        <f t="shared" si="176"/>
        <v/>
      </c>
      <c r="IT92" s="7" t="str">
        <f t="shared" si="177"/>
        <v/>
      </c>
      <c r="IU92" s="7" t="str">
        <f t="shared" si="178"/>
        <v/>
      </c>
      <c r="IV92" s="7" t="str">
        <f t="shared" si="179"/>
        <v/>
      </c>
      <c r="IW92" s="7" t="str">
        <f t="shared" si="180"/>
        <v/>
      </c>
      <c r="IX92" s="7" t="str">
        <f t="shared" si="181"/>
        <v/>
      </c>
      <c r="IY92" s="7" t="str">
        <f t="shared" si="182"/>
        <v/>
      </c>
      <c r="IZ92" s="7" t="str">
        <f t="shared" si="183"/>
        <v/>
      </c>
      <c r="JA92" s="7" t="str">
        <f t="shared" si="184"/>
        <v/>
      </c>
      <c r="JB92" s="7" t="str">
        <f t="shared" si="185"/>
        <v/>
      </c>
      <c r="JC92" s="7" t="str">
        <f t="shared" si="186"/>
        <v/>
      </c>
      <c r="JD92" s="7" t="str">
        <f t="shared" si="187"/>
        <v/>
      </c>
      <c r="JE92" s="7" t="str">
        <f t="shared" si="188"/>
        <v/>
      </c>
      <c r="JF92" s="7" t="str">
        <f t="shared" si="189"/>
        <v/>
      </c>
      <c r="JG92" s="7" t="str">
        <f t="shared" si="101"/>
        <v/>
      </c>
      <c r="JH92" s="7" t="str">
        <f t="shared" si="102"/>
        <v/>
      </c>
      <c r="JI92" s="7" t="str">
        <f t="shared" si="103"/>
        <v/>
      </c>
      <c r="JJ92" s="7" t="str">
        <f t="shared" si="104"/>
        <v/>
      </c>
      <c r="JK92" s="7" t="str">
        <f t="shared" si="105"/>
        <v/>
      </c>
      <c r="JL92" s="7" t="str">
        <f t="shared" si="106"/>
        <v/>
      </c>
      <c r="JM92" s="7" t="str">
        <f t="shared" si="107"/>
        <v/>
      </c>
      <c r="JN92" s="7" t="str">
        <f t="shared" si="108"/>
        <v/>
      </c>
      <c r="JO92" s="7" t="str">
        <f t="shared" si="109"/>
        <v/>
      </c>
      <c r="JP92" s="7" t="str">
        <f t="shared" si="110"/>
        <v/>
      </c>
      <c r="JQ92" s="7" t="str">
        <f t="shared" si="111"/>
        <v/>
      </c>
      <c r="JR92" s="7" t="str">
        <f t="shared" si="111"/>
        <v/>
      </c>
      <c r="JS92" s="7" t="str">
        <f t="shared" si="111"/>
        <v/>
      </c>
      <c r="JT92" s="28">
        <f t="shared" si="112"/>
        <v>3</v>
      </c>
    </row>
    <row r="93" spans="1:280" x14ac:dyDescent="0.2">
      <c r="A93" s="5" t="s">
        <v>1349</v>
      </c>
      <c r="B93" s="46">
        <f t="shared" si="97"/>
        <v>7</v>
      </c>
      <c r="C93" s="46" t="s">
        <v>791</v>
      </c>
      <c r="D93" s="46" t="s">
        <v>1342</v>
      </c>
      <c r="R93" s="7">
        <v>4</v>
      </c>
      <c r="S93" s="7">
        <v>6</v>
      </c>
      <c r="T93" s="7">
        <v>2</v>
      </c>
      <c r="U93" s="7">
        <v>2</v>
      </c>
      <c r="V93" s="7">
        <v>7</v>
      </c>
      <c r="W93" s="7">
        <v>2</v>
      </c>
      <c r="X93" s="7">
        <v>2</v>
      </c>
      <c r="CP93" s="5">
        <f t="shared" si="98"/>
        <v>25</v>
      </c>
      <c r="CQ93" s="7">
        <v>1</v>
      </c>
      <c r="CT93" s="28">
        <f t="shared" si="99"/>
        <v>26</v>
      </c>
      <c r="DN93" s="7">
        <v>1</v>
      </c>
      <c r="GG93" s="5">
        <f t="shared" si="100"/>
        <v>1</v>
      </c>
      <c r="GH93" s="7" t="str">
        <f t="shared" si="113"/>
        <v/>
      </c>
      <c r="GI93" s="7" t="str">
        <f t="shared" si="114"/>
        <v/>
      </c>
      <c r="GJ93" s="7" t="str">
        <f t="shared" si="115"/>
        <v/>
      </c>
      <c r="GK93" s="7" t="str">
        <f t="shared" si="116"/>
        <v/>
      </c>
      <c r="GL93" s="7" t="str">
        <f t="shared" si="117"/>
        <v/>
      </c>
      <c r="GM93" s="7" t="str">
        <f t="shared" si="118"/>
        <v/>
      </c>
      <c r="GN93" s="7" t="str">
        <f t="shared" si="119"/>
        <v/>
      </c>
      <c r="GO93" s="7" t="str">
        <f t="shared" si="120"/>
        <v/>
      </c>
      <c r="GP93" s="7" t="str">
        <f t="shared" si="121"/>
        <v/>
      </c>
      <c r="GQ93" s="7" t="str">
        <f t="shared" si="122"/>
        <v/>
      </c>
      <c r="GR93" s="7" t="str">
        <f t="shared" si="123"/>
        <v/>
      </c>
      <c r="GS93" s="7" t="str">
        <f t="shared" si="124"/>
        <v/>
      </c>
      <c r="GT93" s="7" t="str">
        <f t="shared" si="125"/>
        <v/>
      </c>
      <c r="GU93" s="7" t="str">
        <f t="shared" si="126"/>
        <v/>
      </c>
      <c r="GV93" s="7">
        <f t="shared" si="127"/>
        <v>4</v>
      </c>
      <c r="GW93" s="7">
        <f t="shared" si="128"/>
        <v>6</v>
      </c>
      <c r="GX93" s="7">
        <f t="shared" si="129"/>
        <v>2</v>
      </c>
      <c r="GY93" s="7">
        <f t="shared" si="130"/>
        <v>2</v>
      </c>
      <c r="GZ93" s="7">
        <f t="shared" si="131"/>
        <v>7</v>
      </c>
      <c r="HA93" s="7">
        <f t="shared" si="132"/>
        <v>3</v>
      </c>
      <c r="HB93" s="7">
        <f t="shared" si="133"/>
        <v>2</v>
      </c>
      <c r="HC93" s="7" t="str">
        <f t="shared" si="134"/>
        <v/>
      </c>
      <c r="HD93" s="7" t="str">
        <f t="shared" si="135"/>
        <v/>
      </c>
      <c r="HE93" s="7" t="str">
        <f t="shared" si="136"/>
        <v/>
      </c>
      <c r="HF93" s="7" t="str">
        <f t="shared" si="137"/>
        <v/>
      </c>
      <c r="HG93" s="7" t="str">
        <f t="shared" si="138"/>
        <v/>
      </c>
      <c r="HH93" s="7" t="str">
        <f t="shared" si="139"/>
        <v/>
      </c>
      <c r="HI93" s="7" t="str">
        <f t="shared" si="140"/>
        <v/>
      </c>
      <c r="HJ93" s="7" t="str">
        <f t="shared" si="141"/>
        <v/>
      </c>
      <c r="HK93" s="7" t="str">
        <f t="shared" si="142"/>
        <v/>
      </c>
      <c r="HL93" s="7" t="str">
        <f t="shared" si="143"/>
        <v/>
      </c>
      <c r="HM93" s="7" t="str">
        <f t="shared" si="144"/>
        <v/>
      </c>
      <c r="HN93" s="7" t="str">
        <f t="shared" si="145"/>
        <v/>
      </c>
      <c r="HO93" s="7" t="str">
        <f t="shared" si="146"/>
        <v/>
      </c>
      <c r="HP93" s="7" t="str">
        <f t="shared" si="147"/>
        <v/>
      </c>
      <c r="HQ93" s="7" t="str">
        <f t="shared" si="148"/>
        <v/>
      </c>
      <c r="HR93" s="7" t="str">
        <f t="shared" si="149"/>
        <v/>
      </c>
      <c r="HS93" s="7" t="str">
        <f t="shared" si="150"/>
        <v/>
      </c>
      <c r="HT93" s="7" t="str">
        <f t="shared" si="151"/>
        <v/>
      </c>
      <c r="HU93" s="7" t="str">
        <f t="shared" si="152"/>
        <v/>
      </c>
      <c r="HV93" s="7" t="str">
        <f t="shared" si="153"/>
        <v/>
      </c>
      <c r="HW93" s="7" t="str">
        <f t="shared" si="154"/>
        <v/>
      </c>
      <c r="HX93" s="7" t="str">
        <f t="shared" si="155"/>
        <v/>
      </c>
      <c r="HY93" s="7" t="str">
        <f t="shared" si="156"/>
        <v/>
      </c>
      <c r="HZ93" s="7" t="str">
        <f t="shared" si="157"/>
        <v/>
      </c>
      <c r="IA93" s="7" t="str">
        <f t="shared" si="158"/>
        <v/>
      </c>
      <c r="IB93" s="7" t="str">
        <f t="shared" si="159"/>
        <v/>
      </c>
      <c r="IC93" s="7" t="str">
        <f t="shared" si="160"/>
        <v/>
      </c>
      <c r="ID93" s="7" t="str">
        <f t="shared" si="161"/>
        <v/>
      </c>
      <c r="IE93" s="7" t="str">
        <f t="shared" si="162"/>
        <v/>
      </c>
      <c r="IF93" s="7" t="str">
        <f t="shared" si="163"/>
        <v/>
      </c>
      <c r="IG93" s="7" t="str">
        <f t="shared" si="164"/>
        <v/>
      </c>
      <c r="IH93" s="7" t="str">
        <f t="shared" si="165"/>
        <v/>
      </c>
      <c r="II93" s="7" t="str">
        <f t="shared" si="166"/>
        <v/>
      </c>
      <c r="IJ93" s="7" t="str">
        <f t="shared" si="167"/>
        <v/>
      </c>
      <c r="IK93" s="7" t="str">
        <f t="shared" si="168"/>
        <v/>
      </c>
      <c r="IL93" s="7" t="str">
        <f t="shared" si="169"/>
        <v/>
      </c>
      <c r="IM93" s="7" t="str">
        <f t="shared" si="170"/>
        <v/>
      </c>
      <c r="IN93" s="7" t="str">
        <f t="shared" si="171"/>
        <v/>
      </c>
      <c r="IO93" s="7" t="str">
        <f t="shared" si="172"/>
        <v/>
      </c>
      <c r="IP93" s="7" t="str">
        <f t="shared" si="173"/>
        <v/>
      </c>
      <c r="IQ93" s="7" t="str">
        <f t="shared" si="174"/>
        <v/>
      </c>
      <c r="IR93" s="7" t="str">
        <f t="shared" si="175"/>
        <v/>
      </c>
      <c r="IS93" s="7" t="str">
        <f t="shared" si="176"/>
        <v/>
      </c>
      <c r="IT93" s="7" t="str">
        <f t="shared" si="177"/>
        <v/>
      </c>
      <c r="IU93" s="7" t="str">
        <f t="shared" si="178"/>
        <v/>
      </c>
      <c r="IV93" s="7" t="str">
        <f t="shared" si="179"/>
        <v/>
      </c>
      <c r="IW93" s="7" t="str">
        <f t="shared" si="180"/>
        <v/>
      </c>
      <c r="IX93" s="7" t="str">
        <f t="shared" si="181"/>
        <v/>
      </c>
      <c r="IY93" s="7" t="str">
        <f t="shared" si="182"/>
        <v/>
      </c>
      <c r="IZ93" s="7" t="str">
        <f t="shared" si="183"/>
        <v/>
      </c>
      <c r="JA93" s="7" t="str">
        <f t="shared" si="184"/>
        <v/>
      </c>
      <c r="JB93" s="7" t="str">
        <f t="shared" si="185"/>
        <v/>
      </c>
      <c r="JC93" s="7" t="str">
        <f t="shared" si="186"/>
        <v/>
      </c>
      <c r="JD93" s="7" t="str">
        <f t="shared" si="187"/>
        <v/>
      </c>
      <c r="JE93" s="7" t="str">
        <f t="shared" si="188"/>
        <v/>
      </c>
      <c r="JF93" s="7" t="str">
        <f t="shared" si="189"/>
        <v/>
      </c>
      <c r="JG93" s="7" t="str">
        <f t="shared" si="101"/>
        <v/>
      </c>
      <c r="JH93" s="7" t="str">
        <f t="shared" si="102"/>
        <v/>
      </c>
      <c r="JI93" s="7" t="str">
        <f t="shared" si="103"/>
        <v/>
      </c>
      <c r="JJ93" s="7" t="str">
        <f t="shared" si="104"/>
        <v/>
      </c>
      <c r="JK93" s="7" t="str">
        <f t="shared" si="105"/>
        <v/>
      </c>
      <c r="JL93" s="7" t="str">
        <f t="shared" si="106"/>
        <v/>
      </c>
      <c r="JM93" s="7" t="str">
        <f t="shared" si="107"/>
        <v/>
      </c>
      <c r="JN93" s="7" t="str">
        <f t="shared" si="108"/>
        <v/>
      </c>
      <c r="JO93" s="7" t="str">
        <f t="shared" si="109"/>
        <v/>
      </c>
      <c r="JP93" s="7" t="str">
        <f t="shared" si="110"/>
        <v/>
      </c>
      <c r="JQ93" s="7" t="str">
        <f t="shared" si="111"/>
        <v/>
      </c>
      <c r="JR93" s="7" t="str">
        <f t="shared" si="111"/>
        <v/>
      </c>
      <c r="JS93" s="7" t="str">
        <f t="shared" si="111"/>
        <v/>
      </c>
      <c r="JT93" s="28">
        <f t="shared" si="112"/>
        <v>26</v>
      </c>
    </row>
    <row r="94" spans="1:280" x14ac:dyDescent="0.2">
      <c r="A94" s="5" t="s">
        <v>1350</v>
      </c>
      <c r="B94" s="46">
        <f t="shared" si="97"/>
        <v>1</v>
      </c>
      <c r="C94" s="46" t="s">
        <v>791</v>
      </c>
      <c r="D94" s="46" t="s">
        <v>791</v>
      </c>
      <c r="R94" s="7">
        <v>4</v>
      </c>
      <c r="CP94" s="5">
        <f t="shared" si="98"/>
        <v>4</v>
      </c>
      <c r="CT94" s="28">
        <f t="shared" si="99"/>
        <v>4</v>
      </c>
      <c r="GG94" s="5">
        <f t="shared" si="100"/>
        <v>0</v>
      </c>
      <c r="GH94" s="7" t="str">
        <f t="shared" si="113"/>
        <v/>
      </c>
      <c r="GI94" s="7" t="str">
        <f t="shared" si="114"/>
        <v/>
      </c>
      <c r="GJ94" s="7" t="str">
        <f t="shared" si="115"/>
        <v/>
      </c>
      <c r="GK94" s="7" t="str">
        <f t="shared" si="116"/>
        <v/>
      </c>
      <c r="GL94" s="7" t="str">
        <f t="shared" si="117"/>
        <v/>
      </c>
      <c r="GM94" s="7" t="str">
        <f t="shared" si="118"/>
        <v/>
      </c>
      <c r="GN94" s="7" t="str">
        <f t="shared" si="119"/>
        <v/>
      </c>
      <c r="GO94" s="7" t="str">
        <f t="shared" si="120"/>
        <v/>
      </c>
      <c r="GP94" s="7" t="str">
        <f t="shared" si="121"/>
        <v/>
      </c>
      <c r="GQ94" s="7" t="str">
        <f t="shared" si="122"/>
        <v/>
      </c>
      <c r="GR94" s="7" t="str">
        <f t="shared" si="123"/>
        <v/>
      </c>
      <c r="GS94" s="7" t="str">
        <f t="shared" si="124"/>
        <v/>
      </c>
      <c r="GT94" s="7" t="str">
        <f t="shared" si="125"/>
        <v/>
      </c>
      <c r="GU94" s="7" t="str">
        <f t="shared" si="126"/>
        <v/>
      </c>
      <c r="GV94" s="7">
        <f t="shared" si="127"/>
        <v>4</v>
      </c>
      <c r="GW94" s="7" t="str">
        <f t="shared" si="128"/>
        <v/>
      </c>
      <c r="GX94" s="7" t="str">
        <f t="shared" si="129"/>
        <v/>
      </c>
      <c r="GY94" s="7" t="str">
        <f t="shared" si="130"/>
        <v/>
      </c>
      <c r="GZ94" s="7" t="str">
        <f t="shared" si="131"/>
        <v/>
      </c>
      <c r="HA94" s="7" t="str">
        <f t="shared" si="132"/>
        <v/>
      </c>
      <c r="HB94" s="7" t="str">
        <f t="shared" si="133"/>
        <v/>
      </c>
      <c r="HC94" s="7" t="str">
        <f t="shared" si="134"/>
        <v/>
      </c>
      <c r="HD94" s="7" t="str">
        <f t="shared" si="135"/>
        <v/>
      </c>
      <c r="HE94" s="7" t="str">
        <f t="shared" si="136"/>
        <v/>
      </c>
      <c r="HF94" s="7" t="str">
        <f t="shared" si="137"/>
        <v/>
      </c>
      <c r="HG94" s="7" t="str">
        <f t="shared" si="138"/>
        <v/>
      </c>
      <c r="HH94" s="7" t="str">
        <f t="shared" si="139"/>
        <v/>
      </c>
      <c r="HI94" s="7" t="str">
        <f t="shared" si="140"/>
        <v/>
      </c>
      <c r="HJ94" s="7" t="str">
        <f t="shared" si="141"/>
        <v/>
      </c>
      <c r="HK94" s="7" t="str">
        <f t="shared" si="142"/>
        <v/>
      </c>
      <c r="HL94" s="7" t="str">
        <f t="shared" si="143"/>
        <v/>
      </c>
      <c r="HM94" s="7" t="str">
        <f t="shared" si="144"/>
        <v/>
      </c>
      <c r="HN94" s="7" t="str">
        <f t="shared" si="145"/>
        <v/>
      </c>
      <c r="HO94" s="7" t="str">
        <f t="shared" si="146"/>
        <v/>
      </c>
      <c r="HP94" s="7" t="str">
        <f t="shared" si="147"/>
        <v/>
      </c>
      <c r="HQ94" s="7" t="str">
        <f t="shared" si="148"/>
        <v/>
      </c>
      <c r="HR94" s="7" t="str">
        <f t="shared" si="149"/>
        <v/>
      </c>
      <c r="HS94" s="7" t="str">
        <f t="shared" si="150"/>
        <v/>
      </c>
      <c r="HT94" s="7" t="str">
        <f t="shared" si="151"/>
        <v/>
      </c>
      <c r="HU94" s="7" t="str">
        <f t="shared" si="152"/>
        <v/>
      </c>
      <c r="HV94" s="7" t="str">
        <f t="shared" si="153"/>
        <v/>
      </c>
      <c r="HW94" s="7" t="str">
        <f t="shared" si="154"/>
        <v/>
      </c>
      <c r="HX94" s="7" t="str">
        <f t="shared" si="155"/>
        <v/>
      </c>
      <c r="HY94" s="7" t="str">
        <f t="shared" si="156"/>
        <v/>
      </c>
      <c r="HZ94" s="7" t="str">
        <f t="shared" si="157"/>
        <v/>
      </c>
      <c r="IA94" s="7" t="str">
        <f t="shared" si="158"/>
        <v/>
      </c>
      <c r="IB94" s="7" t="str">
        <f t="shared" si="159"/>
        <v/>
      </c>
      <c r="IC94" s="7" t="str">
        <f t="shared" si="160"/>
        <v/>
      </c>
      <c r="ID94" s="7" t="str">
        <f t="shared" si="161"/>
        <v/>
      </c>
      <c r="IE94" s="7" t="str">
        <f t="shared" si="162"/>
        <v/>
      </c>
      <c r="IF94" s="7" t="str">
        <f t="shared" si="163"/>
        <v/>
      </c>
      <c r="IG94" s="7" t="str">
        <f t="shared" si="164"/>
        <v/>
      </c>
      <c r="IH94" s="7" t="str">
        <f t="shared" si="165"/>
        <v/>
      </c>
      <c r="II94" s="7" t="str">
        <f t="shared" si="166"/>
        <v/>
      </c>
      <c r="IJ94" s="7" t="str">
        <f t="shared" si="167"/>
        <v/>
      </c>
      <c r="IK94" s="7" t="str">
        <f t="shared" si="168"/>
        <v/>
      </c>
      <c r="IL94" s="7" t="str">
        <f t="shared" si="169"/>
        <v/>
      </c>
      <c r="IM94" s="7" t="str">
        <f t="shared" si="170"/>
        <v/>
      </c>
      <c r="IN94" s="7" t="str">
        <f t="shared" si="171"/>
        <v/>
      </c>
      <c r="IO94" s="7" t="str">
        <f t="shared" si="172"/>
        <v/>
      </c>
      <c r="IP94" s="7" t="str">
        <f t="shared" si="173"/>
        <v/>
      </c>
      <c r="IQ94" s="7" t="str">
        <f t="shared" si="174"/>
        <v/>
      </c>
      <c r="IR94" s="7" t="str">
        <f t="shared" si="175"/>
        <v/>
      </c>
      <c r="IS94" s="7" t="str">
        <f t="shared" si="176"/>
        <v/>
      </c>
      <c r="IT94" s="7" t="str">
        <f t="shared" si="177"/>
        <v/>
      </c>
      <c r="IU94" s="7" t="str">
        <f t="shared" si="178"/>
        <v/>
      </c>
      <c r="IV94" s="7" t="str">
        <f t="shared" si="179"/>
        <v/>
      </c>
      <c r="IW94" s="7" t="str">
        <f t="shared" si="180"/>
        <v/>
      </c>
      <c r="IX94" s="7" t="str">
        <f t="shared" si="181"/>
        <v/>
      </c>
      <c r="IY94" s="7" t="str">
        <f t="shared" si="182"/>
        <v/>
      </c>
      <c r="IZ94" s="7" t="str">
        <f t="shared" si="183"/>
        <v/>
      </c>
      <c r="JA94" s="7" t="str">
        <f t="shared" si="184"/>
        <v/>
      </c>
      <c r="JB94" s="7" t="str">
        <f t="shared" si="185"/>
        <v/>
      </c>
      <c r="JC94" s="7" t="str">
        <f t="shared" si="186"/>
        <v/>
      </c>
      <c r="JD94" s="7" t="str">
        <f t="shared" si="187"/>
        <v/>
      </c>
      <c r="JE94" s="7" t="str">
        <f t="shared" si="188"/>
        <v/>
      </c>
      <c r="JF94" s="7" t="str">
        <f t="shared" si="189"/>
        <v/>
      </c>
      <c r="JG94" s="7" t="str">
        <f t="shared" si="101"/>
        <v/>
      </c>
      <c r="JH94" s="7" t="str">
        <f t="shared" si="102"/>
        <v/>
      </c>
      <c r="JI94" s="7" t="str">
        <f t="shared" si="103"/>
        <v/>
      </c>
      <c r="JJ94" s="7" t="str">
        <f t="shared" si="104"/>
        <v/>
      </c>
      <c r="JK94" s="7" t="str">
        <f t="shared" si="105"/>
        <v/>
      </c>
      <c r="JL94" s="7" t="str">
        <f t="shared" si="106"/>
        <v/>
      </c>
      <c r="JM94" s="7" t="str">
        <f t="shared" si="107"/>
        <v/>
      </c>
      <c r="JN94" s="7" t="str">
        <f t="shared" si="108"/>
        <v/>
      </c>
      <c r="JO94" s="7" t="str">
        <f t="shared" si="109"/>
        <v/>
      </c>
      <c r="JP94" s="7" t="str">
        <f t="shared" si="110"/>
        <v/>
      </c>
      <c r="JQ94" s="7" t="str">
        <f t="shared" si="111"/>
        <v/>
      </c>
      <c r="JR94" s="7" t="str">
        <f t="shared" si="111"/>
        <v/>
      </c>
      <c r="JS94" s="7" t="str">
        <f t="shared" si="111"/>
        <v/>
      </c>
      <c r="JT94" s="28">
        <f t="shared" si="112"/>
        <v>4</v>
      </c>
    </row>
    <row r="95" spans="1:280" x14ac:dyDescent="0.2">
      <c r="A95" s="5" t="s">
        <v>1351</v>
      </c>
      <c r="B95" s="46">
        <f t="shared" si="97"/>
        <v>1</v>
      </c>
      <c r="C95" s="46" t="s">
        <v>791</v>
      </c>
      <c r="D95" s="46" t="s">
        <v>791</v>
      </c>
      <c r="R95" s="7">
        <v>1</v>
      </c>
      <c r="CP95" s="5">
        <f t="shared" si="98"/>
        <v>1</v>
      </c>
      <c r="CT95" s="28">
        <f t="shared" si="99"/>
        <v>1</v>
      </c>
      <c r="GG95" s="5">
        <f t="shared" si="100"/>
        <v>0</v>
      </c>
      <c r="GH95" s="7" t="str">
        <f t="shared" si="113"/>
        <v/>
      </c>
      <c r="GI95" s="7" t="str">
        <f t="shared" si="114"/>
        <v/>
      </c>
      <c r="GJ95" s="7" t="str">
        <f t="shared" si="115"/>
        <v/>
      </c>
      <c r="GK95" s="7" t="str">
        <f t="shared" si="116"/>
        <v/>
      </c>
      <c r="GL95" s="7" t="str">
        <f t="shared" si="117"/>
        <v/>
      </c>
      <c r="GM95" s="7" t="str">
        <f t="shared" si="118"/>
        <v/>
      </c>
      <c r="GN95" s="7" t="str">
        <f t="shared" si="119"/>
        <v/>
      </c>
      <c r="GO95" s="7" t="str">
        <f t="shared" si="120"/>
        <v/>
      </c>
      <c r="GP95" s="7" t="str">
        <f t="shared" si="121"/>
        <v/>
      </c>
      <c r="GQ95" s="7" t="str">
        <f t="shared" si="122"/>
        <v/>
      </c>
      <c r="GR95" s="7" t="str">
        <f t="shared" si="123"/>
        <v/>
      </c>
      <c r="GS95" s="7" t="str">
        <f t="shared" si="124"/>
        <v/>
      </c>
      <c r="GT95" s="7" t="str">
        <f t="shared" si="125"/>
        <v/>
      </c>
      <c r="GU95" s="7" t="str">
        <f t="shared" si="126"/>
        <v/>
      </c>
      <c r="GV95" s="7">
        <f t="shared" si="127"/>
        <v>1</v>
      </c>
      <c r="GW95" s="7" t="str">
        <f t="shared" si="128"/>
        <v/>
      </c>
      <c r="GX95" s="7" t="str">
        <f t="shared" si="129"/>
        <v/>
      </c>
      <c r="GY95" s="7" t="str">
        <f t="shared" si="130"/>
        <v/>
      </c>
      <c r="GZ95" s="7" t="str">
        <f t="shared" si="131"/>
        <v/>
      </c>
      <c r="HA95" s="7" t="str">
        <f t="shared" si="132"/>
        <v/>
      </c>
      <c r="HB95" s="7" t="str">
        <f t="shared" si="133"/>
        <v/>
      </c>
      <c r="HC95" s="7" t="str">
        <f t="shared" si="134"/>
        <v/>
      </c>
      <c r="HD95" s="7" t="str">
        <f t="shared" si="135"/>
        <v/>
      </c>
      <c r="HE95" s="7" t="str">
        <f t="shared" si="136"/>
        <v/>
      </c>
      <c r="HF95" s="7" t="str">
        <f t="shared" si="137"/>
        <v/>
      </c>
      <c r="HG95" s="7" t="str">
        <f t="shared" si="138"/>
        <v/>
      </c>
      <c r="HH95" s="7" t="str">
        <f t="shared" si="139"/>
        <v/>
      </c>
      <c r="HI95" s="7" t="str">
        <f t="shared" si="140"/>
        <v/>
      </c>
      <c r="HJ95" s="7" t="str">
        <f t="shared" si="141"/>
        <v/>
      </c>
      <c r="HK95" s="7" t="str">
        <f t="shared" si="142"/>
        <v/>
      </c>
      <c r="HL95" s="7" t="str">
        <f t="shared" si="143"/>
        <v/>
      </c>
      <c r="HM95" s="7" t="str">
        <f t="shared" si="144"/>
        <v/>
      </c>
      <c r="HN95" s="7" t="str">
        <f t="shared" si="145"/>
        <v/>
      </c>
      <c r="HO95" s="7" t="str">
        <f t="shared" si="146"/>
        <v/>
      </c>
      <c r="HP95" s="7" t="str">
        <f t="shared" si="147"/>
        <v/>
      </c>
      <c r="HQ95" s="7" t="str">
        <f t="shared" si="148"/>
        <v/>
      </c>
      <c r="HR95" s="7" t="str">
        <f t="shared" si="149"/>
        <v/>
      </c>
      <c r="HS95" s="7" t="str">
        <f t="shared" si="150"/>
        <v/>
      </c>
      <c r="HT95" s="7" t="str">
        <f t="shared" si="151"/>
        <v/>
      </c>
      <c r="HU95" s="7" t="str">
        <f t="shared" si="152"/>
        <v/>
      </c>
      <c r="HV95" s="7" t="str">
        <f t="shared" si="153"/>
        <v/>
      </c>
      <c r="HW95" s="7" t="str">
        <f t="shared" si="154"/>
        <v/>
      </c>
      <c r="HX95" s="7" t="str">
        <f t="shared" si="155"/>
        <v/>
      </c>
      <c r="HY95" s="7" t="str">
        <f t="shared" si="156"/>
        <v/>
      </c>
      <c r="HZ95" s="7" t="str">
        <f t="shared" si="157"/>
        <v/>
      </c>
      <c r="IA95" s="7" t="str">
        <f t="shared" si="158"/>
        <v/>
      </c>
      <c r="IB95" s="7" t="str">
        <f t="shared" si="159"/>
        <v/>
      </c>
      <c r="IC95" s="7" t="str">
        <f t="shared" si="160"/>
        <v/>
      </c>
      <c r="ID95" s="7" t="str">
        <f t="shared" si="161"/>
        <v/>
      </c>
      <c r="IE95" s="7" t="str">
        <f t="shared" si="162"/>
        <v/>
      </c>
      <c r="IF95" s="7" t="str">
        <f t="shared" si="163"/>
        <v/>
      </c>
      <c r="IG95" s="7" t="str">
        <f t="shared" si="164"/>
        <v/>
      </c>
      <c r="IH95" s="7" t="str">
        <f t="shared" si="165"/>
        <v/>
      </c>
      <c r="II95" s="7" t="str">
        <f t="shared" si="166"/>
        <v/>
      </c>
      <c r="IJ95" s="7" t="str">
        <f t="shared" si="167"/>
        <v/>
      </c>
      <c r="IK95" s="7" t="str">
        <f t="shared" si="168"/>
        <v/>
      </c>
      <c r="IL95" s="7" t="str">
        <f t="shared" si="169"/>
        <v/>
      </c>
      <c r="IM95" s="7" t="str">
        <f t="shared" si="170"/>
        <v/>
      </c>
      <c r="IN95" s="7" t="str">
        <f t="shared" si="171"/>
        <v/>
      </c>
      <c r="IO95" s="7" t="str">
        <f t="shared" si="172"/>
        <v/>
      </c>
      <c r="IP95" s="7" t="str">
        <f t="shared" si="173"/>
        <v/>
      </c>
      <c r="IQ95" s="7" t="str">
        <f t="shared" si="174"/>
        <v/>
      </c>
      <c r="IR95" s="7" t="str">
        <f t="shared" si="175"/>
        <v/>
      </c>
      <c r="IS95" s="7" t="str">
        <f t="shared" si="176"/>
        <v/>
      </c>
      <c r="IT95" s="7" t="str">
        <f t="shared" si="177"/>
        <v/>
      </c>
      <c r="IU95" s="7" t="str">
        <f t="shared" si="178"/>
        <v/>
      </c>
      <c r="IV95" s="7" t="str">
        <f t="shared" si="179"/>
        <v/>
      </c>
      <c r="IW95" s="7" t="str">
        <f t="shared" si="180"/>
        <v/>
      </c>
      <c r="IX95" s="7" t="str">
        <f t="shared" si="181"/>
        <v/>
      </c>
      <c r="IY95" s="7" t="str">
        <f t="shared" si="182"/>
        <v/>
      </c>
      <c r="IZ95" s="7" t="str">
        <f t="shared" si="183"/>
        <v/>
      </c>
      <c r="JA95" s="7" t="str">
        <f t="shared" si="184"/>
        <v/>
      </c>
      <c r="JB95" s="7" t="str">
        <f t="shared" si="185"/>
        <v/>
      </c>
      <c r="JC95" s="7" t="str">
        <f t="shared" si="186"/>
        <v/>
      </c>
      <c r="JD95" s="7" t="str">
        <f t="shared" si="187"/>
        <v/>
      </c>
      <c r="JE95" s="7" t="str">
        <f t="shared" si="188"/>
        <v/>
      </c>
      <c r="JF95" s="7" t="str">
        <f t="shared" si="189"/>
        <v/>
      </c>
      <c r="JG95" s="7" t="str">
        <f t="shared" si="101"/>
        <v/>
      </c>
      <c r="JH95" s="7" t="str">
        <f t="shared" si="102"/>
        <v/>
      </c>
      <c r="JI95" s="7" t="str">
        <f t="shared" si="103"/>
        <v/>
      </c>
      <c r="JJ95" s="7" t="str">
        <f t="shared" si="104"/>
        <v/>
      </c>
      <c r="JK95" s="7" t="str">
        <f t="shared" si="105"/>
        <v/>
      </c>
      <c r="JL95" s="7" t="str">
        <f t="shared" si="106"/>
        <v/>
      </c>
      <c r="JM95" s="7" t="str">
        <f t="shared" si="107"/>
        <v/>
      </c>
      <c r="JN95" s="7" t="str">
        <f t="shared" si="108"/>
        <v/>
      </c>
      <c r="JO95" s="7" t="str">
        <f t="shared" si="109"/>
        <v/>
      </c>
      <c r="JP95" s="7" t="str">
        <f t="shared" si="110"/>
        <v/>
      </c>
      <c r="JQ95" s="7" t="str">
        <f t="shared" si="111"/>
        <v/>
      </c>
      <c r="JR95" s="7" t="str">
        <f t="shared" si="111"/>
        <v/>
      </c>
      <c r="JS95" s="7" t="str">
        <f t="shared" si="111"/>
        <v/>
      </c>
      <c r="JT95" s="28">
        <f t="shared" si="112"/>
        <v>1</v>
      </c>
    </row>
    <row r="96" spans="1:280" x14ac:dyDescent="0.2">
      <c r="A96" s="5" t="s">
        <v>1352</v>
      </c>
      <c r="B96" s="46">
        <f t="shared" si="97"/>
        <v>1</v>
      </c>
      <c r="C96" s="46" t="s">
        <v>791</v>
      </c>
      <c r="D96" s="46" t="s">
        <v>791</v>
      </c>
      <c r="R96" s="7">
        <v>9</v>
      </c>
      <c r="CP96" s="5">
        <f t="shared" si="98"/>
        <v>9</v>
      </c>
      <c r="CT96" s="28">
        <f t="shared" si="99"/>
        <v>9</v>
      </c>
      <c r="GG96" s="5">
        <f t="shared" si="100"/>
        <v>0</v>
      </c>
      <c r="GH96" s="7" t="str">
        <f t="shared" si="113"/>
        <v/>
      </c>
      <c r="GI96" s="7" t="str">
        <f t="shared" si="114"/>
        <v/>
      </c>
      <c r="GJ96" s="7" t="str">
        <f t="shared" si="115"/>
        <v/>
      </c>
      <c r="GK96" s="7" t="str">
        <f t="shared" si="116"/>
        <v/>
      </c>
      <c r="GL96" s="7" t="str">
        <f t="shared" si="117"/>
        <v/>
      </c>
      <c r="GM96" s="7" t="str">
        <f t="shared" si="118"/>
        <v/>
      </c>
      <c r="GN96" s="7" t="str">
        <f t="shared" si="119"/>
        <v/>
      </c>
      <c r="GO96" s="7" t="str">
        <f t="shared" si="120"/>
        <v/>
      </c>
      <c r="GP96" s="7" t="str">
        <f t="shared" si="121"/>
        <v/>
      </c>
      <c r="GQ96" s="7" t="str">
        <f t="shared" si="122"/>
        <v/>
      </c>
      <c r="GR96" s="7" t="str">
        <f t="shared" si="123"/>
        <v/>
      </c>
      <c r="GS96" s="7" t="str">
        <f t="shared" si="124"/>
        <v/>
      </c>
      <c r="GT96" s="7" t="str">
        <f t="shared" si="125"/>
        <v/>
      </c>
      <c r="GU96" s="7" t="str">
        <f t="shared" si="126"/>
        <v/>
      </c>
      <c r="GV96" s="7">
        <f t="shared" si="127"/>
        <v>9</v>
      </c>
      <c r="GW96" s="7" t="str">
        <f t="shared" si="128"/>
        <v/>
      </c>
      <c r="GX96" s="7" t="str">
        <f t="shared" si="129"/>
        <v/>
      </c>
      <c r="GY96" s="7" t="str">
        <f t="shared" si="130"/>
        <v/>
      </c>
      <c r="GZ96" s="7" t="str">
        <f t="shared" si="131"/>
        <v/>
      </c>
      <c r="HA96" s="7" t="str">
        <f t="shared" si="132"/>
        <v/>
      </c>
      <c r="HB96" s="7" t="str">
        <f t="shared" si="133"/>
        <v/>
      </c>
      <c r="HC96" s="7" t="str">
        <f t="shared" si="134"/>
        <v/>
      </c>
      <c r="HD96" s="7" t="str">
        <f t="shared" si="135"/>
        <v/>
      </c>
      <c r="HE96" s="7" t="str">
        <f t="shared" si="136"/>
        <v/>
      </c>
      <c r="HF96" s="7" t="str">
        <f t="shared" si="137"/>
        <v/>
      </c>
      <c r="HG96" s="7" t="str">
        <f t="shared" si="138"/>
        <v/>
      </c>
      <c r="HH96" s="7" t="str">
        <f t="shared" si="139"/>
        <v/>
      </c>
      <c r="HI96" s="7" t="str">
        <f t="shared" si="140"/>
        <v/>
      </c>
      <c r="HJ96" s="7" t="str">
        <f t="shared" si="141"/>
        <v/>
      </c>
      <c r="HK96" s="7" t="str">
        <f t="shared" si="142"/>
        <v/>
      </c>
      <c r="HL96" s="7" t="str">
        <f t="shared" si="143"/>
        <v/>
      </c>
      <c r="HM96" s="7" t="str">
        <f t="shared" si="144"/>
        <v/>
      </c>
      <c r="HN96" s="7" t="str">
        <f t="shared" si="145"/>
        <v/>
      </c>
      <c r="HO96" s="7" t="str">
        <f t="shared" si="146"/>
        <v/>
      </c>
      <c r="HP96" s="7" t="str">
        <f t="shared" si="147"/>
        <v/>
      </c>
      <c r="HQ96" s="7" t="str">
        <f t="shared" si="148"/>
        <v/>
      </c>
      <c r="HR96" s="7" t="str">
        <f t="shared" si="149"/>
        <v/>
      </c>
      <c r="HS96" s="7" t="str">
        <f t="shared" si="150"/>
        <v/>
      </c>
      <c r="HT96" s="7" t="str">
        <f t="shared" si="151"/>
        <v/>
      </c>
      <c r="HU96" s="7" t="str">
        <f t="shared" si="152"/>
        <v/>
      </c>
      <c r="HV96" s="7" t="str">
        <f t="shared" si="153"/>
        <v/>
      </c>
      <c r="HW96" s="7" t="str">
        <f t="shared" si="154"/>
        <v/>
      </c>
      <c r="HX96" s="7" t="str">
        <f t="shared" si="155"/>
        <v/>
      </c>
      <c r="HY96" s="7" t="str">
        <f t="shared" si="156"/>
        <v/>
      </c>
      <c r="HZ96" s="7" t="str">
        <f t="shared" si="157"/>
        <v/>
      </c>
      <c r="IA96" s="7" t="str">
        <f t="shared" si="158"/>
        <v/>
      </c>
      <c r="IB96" s="7" t="str">
        <f t="shared" si="159"/>
        <v/>
      </c>
      <c r="IC96" s="7" t="str">
        <f t="shared" si="160"/>
        <v/>
      </c>
      <c r="ID96" s="7" t="str">
        <f t="shared" si="161"/>
        <v/>
      </c>
      <c r="IE96" s="7" t="str">
        <f t="shared" si="162"/>
        <v/>
      </c>
      <c r="IF96" s="7" t="str">
        <f t="shared" si="163"/>
        <v/>
      </c>
      <c r="IG96" s="7" t="str">
        <f t="shared" si="164"/>
        <v/>
      </c>
      <c r="IH96" s="7" t="str">
        <f t="shared" si="165"/>
        <v/>
      </c>
      <c r="II96" s="7" t="str">
        <f t="shared" si="166"/>
        <v/>
      </c>
      <c r="IJ96" s="7" t="str">
        <f t="shared" si="167"/>
        <v/>
      </c>
      <c r="IK96" s="7" t="str">
        <f t="shared" si="168"/>
        <v/>
      </c>
      <c r="IL96" s="7" t="str">
        <f t="shared" si="169"/>
        <v/>
      </c>
      <c r="IM96" s="7" t="str">
        <f t="shared" si="170"/>
        <v/>
      </c>
      <c r="IN96" s="7" t="str">
        <f t="shared" si="171"/>
        <v/>
      </c>
      <c r="IO96" s="7" t="str">
        <f t="shared" si="172"/>
        <v/>
      </c>
      <c r="IP96" s="7" t="str">
        <f t="shared" si="173"/>
        <v/>
      </c>
      <c r="IQ96" s="7" t="str">
        <f t="shared" si="174"/>
        <v/>
      </c>
      <c r="IR96" s="7" t="str">
        <f t="shared" si="175"/>
        <v/>
      </c>
      <c r="IS96" s="7" t="str">
        <f t="shared" si="176"/>
        <v/>
      </c>
      <c r="IT96" s="7" t="str">
        <f t="shared" si="177"/>
        <v/>
      </c>
      <c r="IU96" s="7" t="str">
        <f t="shared" si="178"/>
        <v/>
      </c>
      <c r="IV96" s="7" t="str">
        <f t="shared" si="179"/>
        <v/>
      </c>
      <c r="IW96" s="7" t="str">
        <f t="shared" si="180"/>
        <v/>
      </c>
      <c r="IX96" s="7" t="str">
        <f t="shared" si="181"/>
        <v/>
      </c>
      <c r="IY96" s="7" t="str">
        <f t="shared" si="182"/>
        <v/>
      </c>
      <c r="IZ96" s="7" t="str">
        <f t="shared" si="183"/>
        <v/>
      </c>
      <c r="JA96" s="7" t="str">
        <f t="shared" si="184"/>
        <v/>
      </c>
      <c r="JB96" s="7" t="str">
        <f t="shared" si="185"/>
        <v/>
      </c>
      <c r="JC96" s="7" t="str">
        <f t="shared" si="186"/>
        <v/>
      </c>
      <c r="JD96" s="7" t="str">
        <f t="shared" si="187"/>
        <v/>
      </c>
      <c r="JE96" s="7" t="str">
        <f t="shared" si="188"/>
        <v/>
      </c>
      <c r="JF96" s="7" t="str">
        <f t="shared" si="189"/>
        <v/>
      </c>
      <c r="JG96" s="7" t="str">
        <f t="shared" si="101"/>
        <v/>
      </c>
      <c r="JH96" s="7" t="str">
        <f t="shared" si="102"/>
        <v/>
      </c>
      <c r="JI96" s="7" t="str">
        <f t="shared" si="103"/>
        <v/>
      </c>
      <c r="JJ96" s="7" t="str">
        <f t="shared" si="104"/>
        <v/>
      </c>
      <c r="JK96" s="7" t="str">
        <f t="shared" si="105"/>
        <v/>
      </c>
      <c r="JL96" s="7" t="str">
        <f t="shared" si="106"/>
        <v/>
      </c>
      <c r="JM96" s="7" t="str">
        <f t="shared" si="107"/>
        <v/>
      </c>
      <c r="JN96" s="7" t="str">
        <f t="shared" si="108"/>
        <v/>
      </c>
      <c r="JO96" s="7" t="str">
        <f t="shared" si="109"/>
        <v/>
      </c>
      <c r="JP96" s="7" t="str">
        <f t="shared" si="110"/>
        <v/>
      </c>
      <c r="JQ96" s="7" t="str">
        <f t="shared" si="111"/>
        <v/>
      </c>
      <c r="JR96" s="7" t="str">
        <f t="shared" si="111"/>
        <v/>
      </c>
      <c r="JS96" s="7" t="str">
        <f t="shared" si="111"/>
        <v/>
      </c>
      <c r="JT96" s="28">
        <f t="shared" si="112"/>
        <v>9</v>
      </c>
    </row>
    <row r="97" spans="1:280" x14ac:dyDescent="0.2">
      <c r="A97" s="5" t="s">
        <v>1353</v>
      </c>
      <c r="B97" s="46">
        <f t="shared" si="97"/>
        <v>1</v>
      </c>
      <c r="C97" s="46" t="s">
        <v>791</v>
      </c>
      <c r="D97" s="46" t="s">
        <v>791</v>
      </c>
      <c r="R97" s="7">
        <v>3</v>
      </c>
      <c r="CP97" s="5">
        <f t="shared" si="98"/>
        <v>3</v>
      </c>
      <c r="CT97" s="28">
        <f t="shared" si="99"/>
        <v>3</v>
      </c>
      <c r="GG97" s="5">
        <f t="shared" si="100"/>
        <v>0</v>
      </c>
      <c r="GH97" s="7" t="str">
        <f t="shared" si="113"/>
        <v/>
      </c>
      <c r="GI97" s="7" t="str">
        <f t="shared" si="114"/>
        <v/>
      </c>
      <c r="GJ97" s="7" t="str">
        <f t="shared" si="115"/>
        <v/>
      </c>
      <c r="GK97" s="7" t="str">
        <f t="shared" si="116"/>
        <v/>
      </c>
      <c r="GL97" s="7" t="str">
        <f t="shared" si="117"/>
        <v/>
      </c>
      <c r="GM97" s="7" t="str">
        <f t="shared" si="118"/>
        <v/>
      </c>
      <c r="GN97" s="7" t="str">
        <f t="shared" si="119"/>
        <v/>
      </c>
      <c r="GO97" s="7" t="str">
        <f t="shared" si="120"/>
        <v/>
      </c>
      <c r="GP97" s="7" t="str">
        <f t="shared" si="121"/>
        <v/>
      </c>
      <c r="GQ97" s="7" t="str">
        <f t="shared" si="122"/>
        <v/>
      </c>
      <c r="GR97" s="7" t="str">
        <f t="shared" si="123"/>
        <v/>
      </c>
      <c r="GS97" s="7" t="str">
        <f t="shared" si="124"/>
        <v/>
      </c>
      <c r="GT97" s="7" t="str">
        <f t="shared" si="125"/>
        <v/>
      </c>
      <c r="GU97" s="7" t="str">
        <f t="shared" si="126"/>
        <v/>
      </c>
      <c r="GV97" s="7">
        <f t="shared" si="127"/>
        <v>3</v>
      </c>
      <c r="GW97" s="7" t="str">
        <f t="shared" si="128"/>
        <v/>
      </c>
      <c r="GX97" s="7" t="str">
        <f t="shared" si="129"/>
        <v/>
      </c>
      <c r="GY97" s="7" t="str">
        <f t="shared" si="130"/>
        <v/>
      </c>
      <c r="GZ97" s="7" t="str">
        <f t="shared" si="131"/>
        <v/>
      </c>
      <c r="HA97" s="7" t="str">
        <f t="shared" si="132"/>
        <v/>
      </c>
      <c r="HB97" s="7" t="str">
        <f t="shared" si="133"/>
        <v/>
      </c>
      <c r="HC97" s="7" t="str">
        <f t="shared" si="134"/>
        <v/>
      </c>
      <c r="HD97" s="7" t="str">
        <f t="shared" si="135"/>
        <v/>
      </c>
      <c r="HE97" s="7" t="str">
        <f t="shared" si="136"/>
        <v/>
      </c>
      <c r="HF97" s="7" t="str">
        <f t="shared" si="137"/>
        <v/>
      </c>
      <c r="HG97" s="7" t="str">
        <f t="shared" si="138"/>
        <v/>
      </c>
      <c r="HH97" s="7" t="str">
        <f t="shared" si="139"/>
        <v/>
      </c>
      <c r="HI97" s="7" t="str">
        <f t="shared" si="140"/>
        <v/>
      </c>
      <c r="HJ97" s="7" t="str">
        <f t="shared" si="141"/>
        <v/>
      </c>
      <c r="HK97" s="7" t="str">
        <f t="shared" si="142"/>
        <v/>
      </c>
      <c r="HL97" s="7" t="str">
        <f t="shared" si="143"/>
        <v/>
      </c>
      <c r="HM97" s="7" t="str">
        <f t="shared" si="144"/>
        <v/>
      </c>
      <c r="HN97" s="7" t="str">
        <f t="shared" si="145"/>
        <v/>
      </c>
      <c r="HO97" s="7" t="str">
        <f t="shared" si="146"/>
        <v/>
      </c>
      <c r="HP97" s="7" t="str">
        <f t="shared" si="147"/>
        <v/>
      </c>
      <c r="HQ97" s="7" t="str">
        <f t="shared" si="148"/>
        <v/>
      </c>
      <c r="HR97" s="7" t="str">
        <f t="shared" si="149"/>
        <v/>
      </c>
      <c r="HS97" s="7" t="str">
        <f t="shared" si="150"/>
        <v/>
      </c>
      <c r="HT97" s="7" t="str">
        <f t="shared" si="151"/>
        <v/>
      </c>
      <c r="HU97" s="7" t="str">
        <f t="shared" si="152"/>
        <v/>
      </c>
      <c r="HV97" s="7" t="str">
        <f t="shared" si="153"/>
        <v/>
      </c>
      <c r="HW97" s="7" t="str">
        <f t="shared" si="154"/>
        <v/>
      </c>
      <c r="HX97" s="7" t="str">
        <f t="shared" si="155"/>
        <v/>
      </c>
      <c r="HY97" s="7" t="str">
        <f t="shared" si="156"/>
        <v/>
      </c>
      <c r="HZ97" s="7" t="str">
        <f t="shared" si="157"/>
        <v/>
      </c>
      <c r="IA97" s="7" t="str">
        <f t="shared" si="158"/>
        <v/>
      </c>
      <c r="IB97" s="7" t="str">
        <f t="shared" si="159"/>
        <v/>
      </c>
      <c r="IC97" s="7" t="str">
        <f t="shared" si="160"/>
        <v/>
      </c>
      <c r="ID97" s="7" t="str">
        <f t="shared" si="161"/>
        <v/>
      </c>
      <c r="IE97" s="7" t="str">
        <f t="shared" si="162"/>
        <v/>
      </c>
      <c r="IF97" s="7" t="str">
        <f t="shared" si="163"/>
        <v/>
      </c>
      <c r="IG97" s="7" t="str">
        <f t="shared" si="164"/>
        <v/>
      </c>
      <c r="IH97" s="7" t="str">
        <f t="shared" si="165"/>
        <v/>
      </c>
      <c r="II97" s="7" t="str">
        <f t="shared" si="166"/>
        <v/>
      </c>
      <c r="IJ97" s="7" t="str">
        <f t="shared" si="167"/>
        <v/>
      </c>
      <c r="IK97" s="7" t="str">
        <f t="shared" si="168"/>
        <v/>
      </c>
      <c r="IL97" s="7" t="str">
        <f t="shared" si="169"/>
        <v/>
      </c>
      <c r="IM97" s="7" t="str">
        <f t="shared" si="170"/>
        <v/>
      </c>
      <c r="IN97" s="7" t="str">
        <f t="shared" si="171"/>
        <v/>
      </c>
      <c r="IO97" s="7" t="str">
        <f t="shared" si="172"/>
        <v/>
      </c>
      <c r="IP97" s="7" t="str">
        <f t="shared" si="173"/>
        <v/>
      </c>
      <c r="IQ97" s="7" t="str">
        <f t="shared" si="174"/>
        <v/>
      </c>
      <c r="IR97" s="7" t="str">
        <f t="shared" si="175"/>
        <v/>
      </c>
      <c r="IS97" s="7" t="str">
        <f t="shared" si="176"/>
        <v/>
      </c>
      <c r="IT97" s="7" t="str">
        <f t="shared" si="177"/>
        <v/>
      </c>
      <c r="IU97" s="7" t="str">
        <f t="shared" si="178"/>
        <v/>
      </c>
      <c r="IV97" s="7" t="str">
        <f t="shared" si="179"/>
        <v/>
      </c>
      <c r="IW97" s="7" t="str">
        <f t="shared" si="180"/>
        <v/>
      </c>
      <c r="IX97" s="7" t="str">
        <f t="shared" si="181"/>
        <v/>
      </c>
      <c r="IY97" s="7" t="str">
        <f t="shared" si="182"/>
        <v/>
      </c>
      <c r="IZ97" s="7" t="str">
        <f t="shared" si="183"/>
        <v/>
      </c>
      <c r="JA97" s="7" t="str">
        <f t="shared" si="184"/>
        <v/>
      </c>
      <c r="JB97" s="7" t="str">
        <f t="shared" si="185"/>
        <v/>
      </c>
      <c r="JC97" s="7" t="str">
        <f t="shared" si="186"/>
        <v/>
      </c>
      <c r="JD97" s="7" t="str">
        <f t="shared" si="187"/>
        <v/>
      </c>
      <c r="JE97" s="7" t="str">
        <f t="shared" si="188"/>
        <v/>
      </c>
      <c r="JF97" s="7" t="str">
        <f t="shared" si="189"/>
        <v/>
      </c>
      <c r="JG97" s="7" t="str">
        <f t="shared" si="101"/>
        <v/>
      </c>
      <c r="JH97" s="7" t="str">
        <f t="shared" si="102"/>
        <v/>
      </c>
      <c r="JI97" s="7" t="str">
        <f t="shared" si="103"/>
        <v/>
      </c>
      <c r="JJ97" s="7" t="str">
        <f t="shared" si="104"/>
        <v/>
      </c>
      <c r="JK97" s="7" t="str">
        <f t="shared" si="105"/>
        <v/>
      </c>
      <c r="JL97" s="7" t="str">
        <f t="shared" si="106"/>
        <v/>
      </c>
      <c r="JM97" s="7" t="str">
        <f t="shared" si="107"/>
        <v/>
      </c>
      <c r="JN97" s="7" t="str">
        <f t="shared" si="108"/>
        <v/>
      </c>
      <c r="JO97" s="7" t="str">
        <f t="shared" si="109"/>
        <v/>
      </c>
      <c r="JP97" s="7" t="str">
        <f t="shared" si="110"/>
        <v/>
      </c>
      <c r="JQ97" s="7" t="str">
        <f t="shared" si="111"/>
        <v/>
      </c>
      <c r="JR97" s="7" t="str">
        <f t="shared" si="111"/>
        <v/>
      </c>
      <c r="JS97" s="7" t="str">
        <f t="shared" si="111"/>
        <v/>
      </c>
      <c r="JT97" s="28">
        <f t="shared" si="112"/>
        <v>3</v>
      </c>
    </row>
    <row r="98" spans="1:280" x14ac:dyDescent="0.2">
      <c r="A98" s="5" t="s">
        <v>1354</v>
      </c>
      <c r="B98" s="46">
        <f t="shared" si="97"/>
        <v>1</v>
      </c>
      <c r="C98" s="46" t="s">
        <v>791</v>
      </c>
      <c r="D98" s="46" t="s">
        <v>791</v>
      </c>
      <c r="R98" s="7">
        <v>1</v>
      </c>
      <c r="CP98" s="5">
        <f t="shared" si="98"/>
        <v>1</v>
      </c>
      <c r="CQ98" s="7">
        <v>1</v>
      </c>
      <c r="CT98" s="28">
        <f t="shared" si="99"/>
        <v>2</v>
      </c>
      <c r="DI98" s="7">
        <v>1</v>
      </c>
      <c r="GG98" s="5">
        <f t="shared" si="100"/>
        <v>1</v>
      </c>
      <c r="GH98" s="7" t="str">
        <f t="shared" si="113"/>
        <v/>
      </c>
      <c r="GI98" s="7" t="str">
        <f t="shared" si="114"/>
        <v/>
      </c>
      <c r="GJ98" s="7" t="str">
        <f t="shared" si="115"/>
        <v/>
      </c>
      <c r="GK98" s="7" t="str">
        <f t="shared" si="116"/>
        <v/>
      </c>
      <c r="GL98" s="7" t="str">
        <f t="shared" si="117"/>
        <v/>
      </c>
      <c r="GM98" s="7" t="str">
        <f t="shared" si="118"/>
        <v/>
      </c>
      <c r="GN98" s="7" t="str">
        <f t="shared" si="119"/>
        <v/>
      </c>
      <c r="GO98" s="7" t="str">
        <f t="shared" si="120"/>
        <v/>
      </c>
      <c r="GP98" s="7" t="str">
        <f t="shared" si="121"/>
        <v/>
      </c>
      <c r="GQ98" s="7" t="str">
        <f t="shared" si="122"/>
        <v/>
      </c>
      <c r="GR98" s="7" t="str">
        <f t="shared" si="123"/>
        <v/>
      </c>
      <c r="GS98" s="7" t="str">
        <f t="shared" si="124"/>
        <v/>
      </c>
      <c r="GT98" s="7" t="str">
        <f t="shared" si="125"/>
        <v/>
      </c>
      <c r="GU98" s="7" t="str">
        <f t="shared" si="126"/>
        <v/>
      </c>
      <c r="GV98" s="7">
        <f t="shared" si="127"/>
        <v>2</v>
      </c>
      <c r="GW98" s="7" t="str">
        <f t="shared" si="128"/>
        <v/>
      </c>
      <c r="GX98" s="7" t="str">
        <f t="shared" si="129"/>
        <v/>
      </c>
      <c r="GY98" s="7" t="str">
        <f t="shared" si="130"/>
        <v/>
      </c>
      <c r="GZ98" s="7" t="str">
        <f t="shared" si="131"/>
        <v/>
      </c>
      <c r="HA98" s="7" t="str">
        <f t="shared" si="132"/>
        <v/>
      </c>
      <c r="HB98" s="7" t="str">
        <f t="shared" si="133"/>
        <v/>
      </c>
      <c r="HC98" s="7" t="str">
        <f t="shared" si="134"/>
        <v/>
      </c>
      <c r="HD98" s="7" t="str">
        <f t="shared" si="135"/>
        <v/>
      </c>
      <c r="HE98" s="7" t="str">
        <f t="shared" si="136"/>
        <v/>
      </c>
      <c r="HF98" s="7" t="str">
        <f t="shared" si="137"/>
        <v/>
      </c>
      <c r="HG98" s="7" t="str">
        <f t="shared" si="138"/>
        <v/>
      </c>
      <c r="HH98" s="7" t="str">
        <f t="shared" si="139"/>
        <v/>
      </c>
      <c r="HI98" s="7" t="str">
        <f t="shared" si="140"/>
        <v/>
      </c>
      <c r="HJ98" s="7" t="str">
        <f t="shared" si="141"/>
        <v/>
      </c>
      <c r="HK98" s="7" t="str">
        <f t="shared" si="142"/>
        <v/>
      </c>
      <c r="HL98" s="7" t="str">
        <f t="shared" si="143"/>
        <v/>
      </c>
      <c r="HM98" s="7" t="str">
        <f t="shared" si="144"/>
        <v/>
      </c>
      <c r="HN98" s="7" t="str">
        <f t="shared" si="145"/>
        <v/>
      </c>
      <c r="HO98" s="7" t="str">
        <f t="shared" si="146"/>
        <v/>
      </c>
      <c r="HP98" s="7" t="str">
        <f t="shared" si="147"/>
        <v/>
      </c>
      <c r="HQ98" s="7" t="str">
        <f t="shared" si="148"/>
        <v/>
      </c>
      <c r="HR98" s="7" t="str">
        <f t="shared" si="149"/>
        <v/>
      </c>
      <c r="HS98" s="7" t="str">
        <f t="shared" si="150"/>
        <v/>
      </c>
      <c r="HT98" s="7" t="str">
        <f t="shared" si="151"/>
        <v/>
      </c>
      <c r="HU98" s="7" t="str">
        <f t="shared" si="152"/>
        <v/>
      </c>
      <c r="HV98" s="7" t="str">
        <f t="shared" si="153"/>
        <v/>
      </c>
      <c r="HW98" s="7" t="str">
        <f t="shared" si="154"/>
        <v/>
      </c>
      <c r="HX98" s="7" t="str">
        <f t="shared" si="155"/>
        <v/>
      </c>
      <c r="HY98" s="7" t="str">
        <f t="shared" si="156"/>
        <v/>
      </c>
      <c r="HZ98" s="7" t="str">
        <f t="shared" si="157"/>
        <v/>
      </c>
      <c r="IA98" s="7" t="str">
        <f t="shared" si="158"/>
        <v/>
      </c>
      <c r="IB98" s="7" t="str">
        <f t="shared" si="159"/>
        <v/>
      </c>
      <c r="IC98" s="7" t="str">
        <f t="shared" si="160"/>
        <v/>
      </c>
      <c r="ID98" s="7" t="str">
        <f t="shared" si="161"/>
        <v/>
      </c>
      <c r="IE98" s="7" t="str">
        <f t="shared" si="162"/>
        <v/>
      </c>
      <c r="IF98" s="7" t="str">
        <f t="shared" si="163"/>
        <v/>
      </c>
      <c r="IG98" s="7" t="str">
        <f t="shared" si="164"/>
        <v/>
      </c>
      <c r="IH98" s="7" t="str">
        <f t="shared" si="165"/>
        <v/>
      </c>
      <c r="II98" s="7" t="str">
        <f t="shared" si="166"/>
        <v/>
      </c>
      <c r="IJ98" s="7" t="str">
        <f t="shared" si="167"/>
        <v/>
      </c>
      <c r="IK98" s="7" t="str">
        <f t="shared" si="168"/>
        <v/>
      </c>
      <c r="IL98" s="7" t="str">
        <f t="shared" si="169"/>
        <v/>
      </c>
      <c r="IM98" s="7" t="str">
        <f t="shared" si="170"/>
        <v/>
      </c>
      <c r="IN98" s="7" t="str">
        <f t="shared" si="171"/>
        <v/>
      </c>
      <c r="IO98" s="7" t="str">
        <f t="shared" si="172"/>
        <v/>
      </c>
      <c r="IP98" s="7" t="str">
        <f t="shared" si="173"/>
        <v/>
      </c>
      <c r="IQ98" s="7" t="str">
        <f t="shared" si="174"/>
        <v/>
      </c>
      <c r="IR98" s="7" t="str">
        <f t="shared" si="175"/>
        <v/>
      </c>
      <c r="IS98" s="7" t="str">
        <f t="shared" si="176"/>
        <v/>
      </c>
      <c r="IT98" s="7" t="str">
        <f t="shared" si="177"/>
        <v/>
      </c>
      <c r="IU98" s="7" t="str">
        <f t="shared" si="178"/>
        <v/>
      </c>
      <c r="IV98" s="7" t="str">
        <f t="shared" si="179"/>
        <v/>
      </c>
      <c r="IW98" s="7" t="str">
        <f t="shared" si="180"/>
        <v/>
      </c>
      <c r="IX98" s="7" t="str">
        <f t="shared" si="181"/>
        <v/>
      </c>
      <c r="IY98" s="7" t="str">
        <f t="shared" si="182"/>
        <v/>
      </c>
      <c r="IZ98" s="7" t="str">
        <f t="shared" si="183"/>
        <v/>
      </c>
      <c r="JA98" s="7" t="str">
        <f t="shared" si="184"/>
        <v/>
      </c>
      <c r="JB98" s="7" t="str">
        <f t="shared" si="185"/>
        <v/>
      </c>
      <c r="JC98" s="7" t="str">
        <f t="shared" si="186"/>
        <v/>
      </c>
      <c r="JD98" s="7" t="str">
        <f t="shared" si="187"/>
        <v/>
      </c>
      <c r="JE98" s="7" t="str">
        <f t="shared" si="188"/>
        <v/>
      </c>
      <c r="JF98" s="7" t="str">
        <f t="shared" si="189"/>
        <v/>
      </c>
      <c r="JG98" s="7" t="str">
        <f t="shared" si="101"/>
        <v/>
      </c>
      <c r="JH98" s="7" t="str">
        <f t="shared" si="102"/>
        <v/>
      </c>
      <c r="JI98" s="7" t="str">
        <f t="shared" si="103"/>
        <v/>
      </c>
      <c r="JJ98" s="7" t="str">
        <f t="shared" si="104"/>
        <v/>
      </c>
      <c r="JK98" s="7" t="str">
        <f t="shared" si="105"/>
        <v/>
      </c>
      <c r="JL98" s="7" t="str">
        <f t="shared" si="106"/>
        <v/>
      </c>
      <c r="JM98" s="7" t="str">
        <f t="shared" si="107"/>
        <v/>
      </c>
      <c r="JN98" s="7" t="str">
        <f t="shared" si="108"/>
        <v/>
      </c>
      <c r="JO98" s="7" t="str">
        <f t="shared" si="109"/>
        <v/>
      </c>
      <c r="JP98" s="7" t="str">
        <f t="shared" si="110"/>
        <v/>
      </c>
      <c r="JQ98" s="7" t="str">
        <f t="shared" si="111"/>
        <v/>
      </c>
      <c r="JR98" s="7" t="str">
        <f t="shared" si="111"/>
        <v/>
      </c>
      <c r="JS98" s="7" t="str">
        <f t="shared" si="111"/>
        <v/>
      </c>
      <c r="JT98" s="28">
        <f t="shared" si="112"/>
        <v>2</v>
      </c>
    </row>
    <row r="99" spans="1:280" x14ac:dyDescent="0.2">
      <c r="A99" s="5" t="s">
        <v>1355</v>
      </c>
      <c r="B99" s="46">
        <f t="shared" si="97"/>
        <v>1</v>
      </c>
      <c r="C99" s="46" t="s">
        <v>3144</v>
      </c>
      <c r="D99" s="46" t="s">
        <v>3144</v>
      </c>
      <c r="S99" s="7">
        <v>2</v>
      </c>
      <c r="CP99" s="5">
        <f t="shared" si="98"/>
        <v>2</v>
      </c>
      <c r="CT99" s="28">
        <f t="shared" si="99"/>
        <v>2</v>
      </c>
      <c r="GG99" s="5">
        <f t="shared" si="100"/>
        <v>0</v>
      </c>
      <c r="GH99" s="7" t="str">
        <f t="shared" si="113"/>
        <v/>
      </c>
      <c r="GI99" s="7" t="str">
        <f t="shared" si="114"/>
        <v/>
      </c>
      <c r="GJ99" s="7" t="str">
        <f t="shared" si="115"/>
        <v/>
      </c>
      <c r="GK99" s="7" t="str">
        <f t="shared" si="116"/>
        <v/>
      </c>
      <c r="GL99" s="7" t="str">
        <f t="shared" si="117"/>
        <v/>
      </c>
      <c r="GM99" s="7" t="str">
        <f t="shared" si="118"/>
        <v/>
      </c>
      <c r="GN99" s="7" t="str">
        <f t="shared" si="119"/>
        <v/>
      </c>
      <c r="GO99" s="7" t="str">
        <f t="shared" si="120"/>
        <v/>
      </c>
      <c r="GP99" s="7" t="str">
        <f t="shared" si="121"/>
        <v/>
      </c>
      <c r="GQ99" s="7" t="str">
        <f t="shared" si="122"/>
        <v/>
      </c>
      <c r="GR99" s="7" t="str">
        <f t="shared" si="123"/>
        <v/>
      </c>
      <c r="GS99" s="7" t="str">
        <f t="shared" si="124"/>
        <v/>
      </c>
      <c r="GT99" s="7" t="str">
        <f t="shared" si="125"/>
        <v/>
      </c>
      <c r="GU99" s="7" t="str">
        <f t="shared" si="126"/>
        <v/>
      </c>
      <c r="GV99" s="7" t="str">
        <f t="shared" si="127"/>
        <v/>
      </c>
      <c r="GW99" s="7">
        <f t="shared" si="128"/>
        <v>2</v>
      </c>
      <c r="GX99" s="7" t="str">
        <f t="shared" si="129"/>
        <v/>
      </c>
      <c r="GY99" s="7" t="str">
        <f t="shared" si="130"/>
        <v/>
      </c>
      <c r="GZ99" s="7" t="str">
        <f t="shared" si="131"/>
        <v/>
      </c>
      <c r="HA99" s="7" t="str">
        <f t="shared" si="132"/>
        <v/>
      </c>
      <c r="HB99" s="7" t="str">
        <f t="shared" si="133"/>
        <v/>
      </c>
      <c r="HC99" s="7" t="str">
        <f t="shared" si="134"/>
        <v/>
      </c>
      <c r="HD99" s="7" t="str">
        <f t="shared" si="135"/>
        <v/>
      </c>
      <c r="HE99" s="7" t="str">
        <f t="shared" si="136"/>
        <v/>
      </c>
      <c r="HF99" s="7" t="str">
        <f t="shared" si="137"/>
        <v/>
      </c>
      <c r="HG99" s="7" t="str">
        <f t="shared" si="138"/>
        <v/>
      </c>
      <c r="HH99" s="7" t="str">
        <f t="shared" si="139"/>
        <v/>
      </c>
      <c r="HI99" s="7" t="str">
        <f t="shared" si="140"/>
        <v/>
      </c>
      <c r="HJ99" s="7" t="str">
        <f t="shared" si="141"/>
        <v/>
      </c>
      <c r="HK99" s="7" t="str">
        <f t="shared" si="142"/>
        <v/>
      </c>
      <c r="HL99" s="7" t="str">
        <f t="shared" si="143"/>
        <v/>
      </c>
      <c r="HM99" s="7" t="str">
        <f t="shared" si="144"/>
        <v/>
      </c>
      <c r="HN99" s="7" t="str">
        <f t="shared" si="145"/>
        <v/>
      </c>
      <c r="HO99" s="7" t="str">
        <f t="shared" si="146"/>
        <v/>
      </c>
      <c r="HP99" s="7" t="str">
        <f t="shared" si="147"/>
        <v/>
      </c>
      <c r="HQ99" s="7" t="str">
        <f t="shared" si="148"/>
        <v/>
      </c>
      <c r="HR99" s="7" t="str">
        <f t="shared" si="149"/>
        <v/>
      </c>
      <c r="HS99" s="7" t="str">
        <f t="shared" si="150"/>
        <v/>
      </c>
      <c r="HT99" s="7" t="str">
        <f t="shared" si="151"/>
        <v/>
      </c>
      <c r="HU99" s="7" t="str">
        <f t="shared" si="152"/>
        <v/>
      </c>
      <c r="HV99" s="7" t="str">
        <f t="shared" si="153"/>
        <v/>
      </c>
      <c r="HW99" s="7" t="str">
        <f t="shared" si="154"/>
        <v/>
      </c>
      <c r="HX99" s="7" t="str">
        <f t="shared" si="155"/>
        <v/>
      </c>
      <c r="HY99" s="7" t="str">
        <f t="shared" si="156"/>
        <v/>
      </c>
      <c r="HZ99" s="7" t="str">
        <f t="shared" si="157"/>
        <v/>
      </c>
      <c r="IA99" s="7" t="str">
        <f t="shared" si="158"/>
        <v/>
      </c>
      <c r="IB99" s="7" t="str">
        <f t="shared" si="159"/>
        <v/>
      </c>
      <c r="IC99" s="7" t="str">
        <f t="shared" si="160"/>
        <v/>
      </c>
      <c r="ID99" s="7" t="str">
        <f t="shared" si="161"/>
        <v/>
      </c>
      <c r="IE99" s="7" t="str">
        <f t="shared" si="162"/>
        <v/>
      </c>
      <c r="IF99" s="7" t="str">
        <f t="shared" si="163"/>
        <v/>
      </c>
      <c r="IG99" s="7" t="str">
        <f t="shared" si="164"/>
        <v/>
      </c>
      <c r="IH99" s="7" t="str">
        <f t="shared" si="165"/>
        <v/>
      </c>
      <c r="II99" s="7" t="str">
        <f t="shared" si="166"/>
        <v/>
      </c>
      <c r="IJ99" s="7" t="str">
        <f t="shared" si="167"/>
        <v/>
      </c>
      <c r="IK99" s="7" t="str">
        <f t="shared" si="168"/>
        <v/>
      </c>
      <c r="IL99" s="7" t="str">
        <f t="shared" si="169"/>
        <v/>
      </c>
      <c r="IM99" s="7" t="str">
        <f t="shared" si="170"/>
        <v/>
      </c>
      <c r="IN99" s="7" t="str">
        <f t="shared" si="171"/>
        <v/>
      </c>
      <c r="IO99" s="7" t="str">
        <f t="shared" si="172"/>
        <v/>
      </c>
      <c r="IP99" s="7" t="str">
        <f t="shared" si="173"/>
        <v/>
      </c>
      <c r="IQ99" s="7" t="str">
        <f t="shared" si="174"/>
        <v/>
      </c>
      <c r="IR99" s="7" t="str">
        <f t="shared" si="175"/>
        <v/>
      </c>
      <c r="IS99" s="7" t="str">
        <f t="shared" si="176"/>
        <v/>
      </c>
      <c r="IT99" s="7" t="str">
        <f t="shared" si="177"/>
        <v/>
      </c>
      <c r="IU99" s="7" t="str">
        <f t="shared" si="178"/>
        <v/>
      </c>
      <c r="IV99" s="7" t="str">
        <f t="shared" si="179"/>
        <v/>
      </c>
      <c r="IW99" s="7" t="str">
        <f t="shared" si="180"/>
        <v/>
      </c>
      <c r="IX99" s="7" t="str">
        <f t="shared" si="181"/>
        <v/>
      </c>
      <c r="IY99" s="7" t="str">
        <f t="shared" si="182"/>
        <v/>
      </c>
      <c r="IZ99" s="7" t="str">
        <f t="shared" si="183"/>
        <v/>
      </c>
      <c r="JA99" s="7" t="str">
        <f t="shared" si="184"/>
        <v/>
      </c>
      <c r="JB99" s="7" t="str">
        <f t="shared" si="185"/>
        <v/>
      </c>
      <c r="JC99" s="7" t="str">
        <f t="shared" si="186"/>
        <v/>
      </c>
      <c r="JD99" s="7" t="str">
        <f t="shared" si="187"/>
        <v/>
      </c>
      <c r="JE99" s="7" t="str">
        <f t="shared" si="188"/>
        <v/>
      </c>
      <c r="JF99" s="7" t="str">
        <f t="shared" si="189"/>
        <v/>
      </c>
      <c r="JG99" s="7" t="str">
        <f t="shared" si="101"/>
        <v/>
      </c>
      <c r="JH99" s="7" t="str">
        <f t="shared" si="102"/>
        <v/>
      </c>
      <c r="JI99" s="7" t="str">
        <f t="shared" si="103"/>
        <v/>
      </c>
      <c r="JJ99" s="7" t="str">
        <f t="shared" si="104"/>
        <v/>
      </c>
      <c r="JK99" s="7" t="str">
        <f t="shared" si="105"/>
        <v/>
      </c>
      <c r="JL99" s="7" t="str">
        <f t="shared" si="106"/>
        <v/>
      </c>
      <c r="JM99" s="7" t="str">
        <f t="shared" si="107"/>
        <v/>
      </c>
      <c r="JN99" s="7" t="str">
        <f t="shared" si="108"/>
        <v/>
      </c>
      <c r="JO99" s="7" t="str">
        <f t="shared" si="109"/>
        <v/>
      </c>
      <c r="JP99" s="7" t="str">
        <f t="shared" si="110"/>
        <v/>
      </c>
      <c r="JQ99" s="7" t="str">
        <f t="shared" si="111"/>
        <v/>
      </c>
      <c r="JR99" s="7" t="str">
        <f t="shared" si="111"/>
        <v/>
      </c>
      <c r="JS99" s="7" t="str">
        <f t="shared" si="111"/>
        <v/>
      </c>
      <c r="JT99" s="28">
        <f t="shared" si="112"/>
        <v>2</v>
      </c>
    </row>
    <row r="100" spans="1:280" x14ac:dyDescent="0.2">
      <c r="A100" s="5" t="s">
        <v>1356</v>
      </c>
      <c r="B100" s="46">
        <f t="shared" si="97"/>
        <v>3</v>
      </c>
      <c r="C100" s="46" t="s">
        <v>3144</v>
      </c>
      <c r="D100" s="46" t="s">
        <v>1357</v>
      </c>
      <c r="S100" s="7">
        <v>13</v>
      </c>
      <c r="T100" s="7">
        <v>3</v>
      </c>
      <c r="V100" s="7">
        <v>4</v>
      </c>
      <c r="CP100" s="5">
        <f t="shared" si="98"/>
        <v>20</v>
      </c>
      <c r="CT100" s="28">
        <f t="shared" si="99"/>
        <v>20</v>
      </c>
      <c r="GG100" s="5">
        <f t="shared" si="100"/>
        <v>0</v>
      </c>
      <c r="GH100" s="7" t="str">
        <f t="shared" si="113"/>
        <v/>
      </c>
      <c r="GI100" s="7" t="str">
        <f t="shared" si="114"/>
        <v/>
      </c>
      <c r="GJ100" s="7" t="str">
        <f t="shared" si="115"/>
        <v/>
      </c>
      <c r="GK100" s="7" t="str">
        <f t="shared" si="116"/>
        <v/>
      </c>
      <c r="GL100" s="7" t="str">
        <f t="shared" si="117"/>
        <v/>
      </c>
      <c r="GM100" s="7" t="str">
        <f t="shared" si="118"/>
        <v/>
      </c>
      <c r="GN100" s="7" t="str">
        <f t="shared" si="119"/>
        <v/>
      </c>
      <c r="GO100" s="7" t="str">
        <f t="shared" si="120"/>
        <v/>
      </c>
      <c r="GP100" s="7" t="str">
        <f t="shared" si="121"/>
        <v/>
      </c>
      <c r="GQ100" s="7" t="str">
        <f t="shared" si="122"/>
        <v/>
      </c>
      <c r="GR100" s="7" t="str">
        <f t="shared" si="123"/>
        <v/>
      </c>
      <c r="GS100" s="7" t="str">
        <f t="shared" si="124"/>
        <v/>
      </c>
      <c r="GT100" s="7" t="str">
        <f t="shared" si="125"/>
        <v/>
      </c>
      <c r="GU100" s="7" t="str">
        <f t="shared" si="126"/>
        <v/>
      </c>
      <c r="GV100" s="7" t="str">
        <f t="shared" si="127"/>
        <v/>
      </c>
      <c r="GW100" s="7">
        <f t="shared" si="128"/>
        <v>13</v>
      </c>
      <c r="GX100" s="7">
        <f t="shared" si="129"/>
        <v>3</v>
      </c>
      <c r="GY100" s="7" t="str">
        <f t="shared" si="130"/>
        <v/>
      </c>
      <c r="GZ100" s="7">
        <f t="shared" si="131"/>
        <v>4</v>
      </c>
      <c r="HA100" s="7" t="str">
        <f t="shared" si="132"/>
        <v/>
      </c>
      <c r="HB100" s="7" t="str">
        <f t="shared" si="133"/>
        <v/>
      </c>
      <c r="HC100" s="7" t="str">
        <f t="shared" si="134"/>
        <v/>
      </c>
      <c r="HD100" s="7" t="str">
        <f t="shared" si="135"/>
        <v/>
      </c>
      <c r="HE100" s="7" t="str">
        <f t="shared" si="136"/>
        <v/>
      </c>
      <c r="HF100" s="7" t="str">
        <f t="shared" si="137"/>
        <v/>
      </c>
      <c r="HG100" s="7" t="str">
        <f t="shared" si="138"/>
        <v/>
      </c>
      <c r="HH100" s="7" t="str">
        <f t="shared" si="139"/>
        <v/>
      </c>
      <c r="HI100" s="7" t="str">
        <f t="shared" si="140"/>
        <v/>
      </c>
      <c r="HJ100" s="7" t="str">
        <f t="shared" si="141"/>
        <v/>
      </c>
      <c r="HK100" s="7" t="str">
        <f t="shared" si="142"/>
        <v/>
      </c>
      <c r="HL100" s="7" t="str">
        <f t="shared" si="143"/>
        <v/>
      </c>
      <c r="HM100" s="7" t="str">
        <f t="shared" si="144"/>
        <v/>
      </c>
      <c r="HN100" s="7" t="str">
        <f t="shared" si="145"/>
        <v/>
      </c>
      <c r="HO100" s="7" t="str">
        <f t="shared" si="146"/>
        <v/>
      </c>
      <c r="HP100" s="7" t="str">
        <f t="shared" si="147"/>
        <v/>
      </c>
      <c r="HQ100" s="7" t="str">
        <f t="shared" si="148"/>
        <v/>
      </c>
      <c r="HR100" s="7" t="str">
        <f t="shared" si="149"/>
        <v/>
      </c>
      <c r="HS100" s="7" t="str">
        <f t="shared" si="150"/>
        <v/>
      </c>
      <c r="HT100" s="7" t="str">
        <f t="shared" si="151"/>
        <v/>
      </c>
      <c r="HU100" s="7" t="str">
        <f t="shared" si="152"/>
        <v/>
      </c>
      <c r="HV100" s="7" t="str">
        <f t="shared" si="153"/>
        <v/>
      </c>
      <c r="HW100" s="7" t="str">
        <f t="shared" si="154"/>
        <v/>
      </c>
      <c r="HX100" s="7" t="str">
        <f t="shared" si="155"/>
        <v/>
      </c>
      <c r="HY100" s="7" t="str">
        <f t="shared" si="156"/>
        <v/>
      </c>
      <c r="HZ100" s="7" t="str">
        <f t="shared" si="157"/>
        <v/>
      </c>
      <c r="IA100" s="7" t="str">
        <f t="shared" si="158"/>
        <v/>
      </c>
      <c r="IB100" s="7" t="str">
        <f t="shared" si="159"/>
        <v/>
      </c>
      <c r="IC100" s="7" t="str">
        <f t="shared" si="160"/>
        <v/>
      </c>
      <c r="ID100" s="7" t="str">
        <f t="shared" si="161"/>
        <v/>
      </c>
      <c r="IE100" s="7" t="str">
        <f t="shared" si="162"/>
        <v/>
      </c>
      <c r="IF100" s="7" t="str">
        <f t="shared" si="163"/>
        <v/>
      </c>
      <c r="IG100" s="7" t="str">
        <f t="shared" si="164"/>
        <v/>
      </c>
      <c r="IH100" s="7" t="str">
        <f t="shared" si="165"/>
        <v/>
      </c>
      <c r="II100" s="7" t="str">
        <f t="shared" si="166"/>
        <v/>
      </c>
      <c r="IJ100" s="7" t="str">
        <f t="shared" si="167"/>
        <v/>
      </c>
      <c r="IK100" s="7" t="str">
        <f t="shared" si="168"/>
        <v/>
      </c>
      <c r="IL100" s="7" t="str">
        <f t="shared" si="169"/>
        <v/>
      </c>
      <c r="IM100" s="7" t="str">
        <f t="shared" si="170"/>
        <v/>
      </c>
      <c r="IN100" s="7" t="str">
        <f t="shared" si="171"/>
        <v/>
      </c>
      <c r="IO100" s="7" t="str">
        <f t="shared" si="172"/>
        <v/>
      </c>
      <c r="IP100" s="7" t="str">
        <f t="shared" si="173"/>
        <v/>
      </c>
      <c r="IQ100" s="7" t="str">
        <f t="shared" si="174"/>
        <v/>
      </c>
      <c r="IR100" s="7" t="str">
        <f t="shared" si="175"/>
        <v/>
      </c>
      <c r="IS100" s="7" t="str">
        <f t="shared" si="176"/>
        <v/>
      </c>
      <c r="IT100" s="7" t="str">
        <f t="shared" si="177"/>
        <v/>
      </c>
      <c r="IU100" s="7" t="str">
        <f t="shared" si="178"/>
        <v/>
      </c>
      <c r="IV100" s="7" t="str">
        <f t="shared" si="179"/>
        <v/>
      </c>
      <c r="IW100" s="7" t="str">
        <f t="shared" si="180"/>
        <v/>
      </c>
      <c r="IX100" s="7" t="str">
        <f t="shared" si="181"/>
        <v/>
      </c>
      <c r="IY100" s="7" t="str">
        <f t="shared" si="182"/>
        <v/>
      </c>
      <c r="IZ100" s="7" t="str">
        <f t="shared" si="183"/>
        <v/>
      </c>
      <c r="JA100" s="7" t="str">
        <f t="shared" si="184"/>
        <v/>
      </c>
      <c r="JB100" s="7" t="str">
        <f t="shared" si="185"/>
        <v/>
      </c>
      <c r="JC100" s="7" t="str">
        <f t="shared" si="186"/>
        <v/>
      </c>
      <c r="JD100" s="7" t="str">
        <f t="shared" si="187"/>
        <v/>
      </c>
      <c r="JE100" s="7" t="str">
        <f t="shared" si="188"/>
        <v/>
      </c>
      <c r="JF100" s="7" t="str">
        <f t="shared" si="189"/>
        <v/>
      </c>
      <c r="JG100" s="7" t="str">
        <f t="shared" si="101"/>
        <v/>
      </c>
      <c r="JH100" s="7" t="str">
        <f t="shared" si="102"/>
        <v/>
      </c>
      <c r="JI100" s="7" t="str">
        <f t="shared" si="103"/>
        <v/>
      </c>
      <c r="JJ100" s="7" t="str">
        <f t="shared" si="104"/>
        <v/>
      </c>
      <c r="JK100" s="7" t="str">
        <f t="shared" si="105"/>
        <v/>
      </c>
      <c r="JL100" s="7" t="str">
        <f t="shared" si="106"/>
        <v/>
      </c>
      <c r="JM100" s="7" t="str">
        <f t="shared" si="107"/>
        <v/>
      </c>
      <c r="JN100" s="7" t="str">
        <f t="shared" si="108"/>
        <v/>
      </c>
      <c r="JO100" s="7" t="str">
        <f t="shared" si="109"/>
        <v/>
      </c>
      <c r="JP100" s="7" t="str">
        <f t="shared" si="110"/>
        <v/>
      </c>
      <c r="JQ100" s="7" t="str">
        <f t="shared" si="111"/>
        <v/>
      </c>
      <c r="JR100" s="7" t="str">
        <f t="shared" si="111"/>
        <v/>
      </c>
      <c r="JS100" s="7" t="str">
        <f t="shared" si="111"/>
        <v/>
      </c>
      <c r="JT100" s="28">
        <f t="shared" si="112"/>
        <v>20</v>
      </c>
    </row>
    <row r="101" spans="1:280" x14ac:dyDescent="0.2">
      <c r="A101" s="5" t="s">
        <v>1358</v>
      </c>
      <c r="B101" s="46">
        <f t="shared" si="97"/>
        <v>8</v>
      </c>
      <c r="C101" s="46" t="s">
        <v>3144</v>
      </c>
      <c r="D101" s="46" t="s">
        <v>1359</v>
      </c>
      <c r="S101" s="7">
        <v>8</v>
      </c>
      <c r="T101" s="7">
        <v>4</v>
      </c>
      <c r="U101" s="7">
        <v>1</v>
      </c>
      <c r="V101" s="7">
        <v>1</v>
      </c>
      <c r="W101" s="7">
        <v>5</v>
      </c>
      <c r="X101" s="7">
        <v>2</v>
      </c>
      <c r="Y101" s="7">
        <v>3</v>
      </c>
      <c r="Z101" s="7">
        <v>1</v>
      </c>
      <c r="CP101" s="5">
        <f t="shared" si="98"/>
        <v>25</v>
      </c>
      <c r="CT101" s="28">
        <f t="shared" si="99"/>
        <v>25</v>
      </c>
      <c r="GG101" s="5">
        <f t="shared" si="100"/>
        <v>0</v>
      </c>
      <c r="GH101" s="7" t="str">
        <f t="shared" si="113"/>
        <v/>
      </c>
      <c r="GI101" s="7" t="str">
        <f t="shared" si="114"/>
        <v/>
      </c>
      <c r="GJ101" s="7" t="str">
        <f t="shared" si="115"/>
        <v/>
      </c>
      <c r="GK101" s="7" t="str">
        <f t="shared" si="116"/>
        <v/>
      </c>
      <c r="GL101" s="7" t="str">
        <f t="shared" si="117"/>
        <v/>
      </c>
      <c r="GM101" s="7" t="str">
        <f t="shared" si="118"/>
        <v/>
      </c>
      <c r="GN101" s="7" t="str">
        <f t="shared" si="119"/>
        <v/>
      </c>
      <c r="GO101" s="7" t="str">
        <f t="shared" si="120"/>
        <v/>
      </c>
      <c r="GP101" s="7" t="str">
        <f t="shared" si="121"/>
        <v/>
      </c>
      <c r="GQ101" s="7" t="str">
        <f t="shared" si="122"/>
        <v/>
      </c>
      <c r="GR101" s="7" t="str">
        <f t="shared" si="123"/>
        <v/>
      </c>
      <c r="GS101" s="7" t="str">
        <f t="shared" si="124"/>
        <v/>
      </c>
      <c r="GT101" s="7" t="str">
        <f t="shared" si="125"/>
        <v/>
      </c>
      <c r="GU101" s="7" t="str">
        <f t="shared" si="126"/>
        <v/>
      </c>
      <c r="GV101" s="7" t="str">
        <f t="shared" si="127"/>
        <v/>
      </c>
      <c r="GW101" s="7">
        <f t="shared" si="128"/>
        <v>8</v>
      </c>
      <c r="GX101" s="7">
        <f t="shared" si="129"/>
        <v>4</v>
      </c>
      <c r="GY101" s="7">
        <f t="shared" si="130"/>
        <v>1</v>
      </c>
      <c r="GZ101" s="7">
        <f t="shared" si="131"/>
        <v>1</v>
      </c>
      <c r="HA101" s="7">
        <f t="shared" si="132"/>
        <v>5</v>
      </c>
      <c r="HB101" s="7">
        <f t="shared" si="133"/>
        <v>2</v>
      </c>
      <c r="HC101" s="7">
        <f t="shared" si="134"/>
        <v>3</v>
      </c>
      <c r="HD101" s="7">
        <f t="shared" si="135"/>
        <v>1</v>
      </c>
      <c r="HE101" s="7" t="str">
        <f t="shared" si="136"/>
        <v/>
      </c>
      <c r="HF101" s="7" t="str">
        <f t="shared" si="137"/>
        <v/>
      </c>
      <c r="HG101" s="7" t="str">
        <f t="shared" si="138"/>
        <v/>
      </c>
      <c r="HH101" s="7" t="str">
        <f t="shared" si="139"/>
        <v/>
      </c>
      <c r="HI101" s="7" t="str">
        <f t="shared" si="140"/>
        <v/>
      </c>
      <c r="HJ101" s="7" t="str">
        <f t="shared" si="141"/>
        <v/>
      </c>
      <c r="HK101" s="7" t="str">
        <f t="shared" si="142"/>
        <v/>
      </c>
      <c r="HL101" s="7" t="str">
        <f t="shared" si="143"/>
        <v/>
      </c>
      <c r="HM101" s="7" t="str">
        <f t="shared" si="144"/>
        <v/>
      </c>
      <c r="HN101" s="7" t="str">
        <f t="shared" si="145"/>
        <v/>
      </c>
      <c r="HO101" s="7" t="str">
        <f t="shared" si="146"/>
        <v/>
      </c>
      <c r="HP101" s="7" t="str">
        <f t="shared" si="147"/>
        <v/>
      </c>
      <c r="HQ101" s="7" t="str">
        <f t="shared" si="148"/>
        <v/>
      </c>
      <c r="HR101" s="7" t="str">
        <f t="shared" si="149"/>
        <v/>
      </c>
      <c r="HS101" s="7" t="str">
        <f t="shared" si="150"/>
        <v/>
      </c>
      <c r="HT101" s="7" t="str">
        <f t="shared" si="151"/>
        <v/>
      </c>
      <c r="HU101" s="7" t="str">
        <f t="shared" si="152"/>
        <v/>
      </c>
      <c r="HV101" s="7" t="str">
        <f t="shared" si="153"/>
        <v/>
      </c>
      <c r="HW101" s="7" t="str">
        <f t="shared" si="154"/>
        <v/>
      </c>
      <c r="HX101" s="7" t="str">
        <f t="shared" si="155"/>
        <v/>
      </c>
      <c r="HY101" s="7" t="str">
        <f t="shared" si="156"/>
        <v/>
      </c>
      <c r="HZ101" s="7" t="str">
        <f t="shared" si="157"/>
        <v/>
      </c>
      <c r="IA101" s="7" t="str">
        <f t="shared" si="158"/>
        <v/>
      </c>
      <c r="IB101" s="7" t="str">
        <f t="shared" si="159"/>
        <v/>
      </c>
      <c r="IC101" s="7" t="str">
        <f t="shared" si="160"/>
        <v/>
      </c>
      <c r="ID101" s="7" t="str">
        <f t="shared" si="161"/>
        <v/>
      </c>
      <c r="IE101" s="7" t="str">
        <f t="shared" si="162"/>
        <v/>
      </c>
      <c r="IF101" s="7" t="str">
        <f t="shared" si="163"/>
        <v/>
      </c>
      <c r="IG101" s="7" t="str">
        <f t="shared" si="164"/>
        <v/>
      </c>
      <c r="IH101" s="7" t="str">
        <f t="shared" si="165"/>
        <v/>
      </c>
      <c r="II101" s="7" t="str">
        <f t="shared" si="166"/>
        <v/>
      </c>
      <c r="IJ101" s="7" t="str">
        <f t="shared" si="167"/>
        <v/>
      </c>
      <c r="IK101" s="7" t="str">
        <f t="shared" si="168"/>
        <v/>
      </c>
      <c r="IL101" s="7" t="str">
        <f t="shared" si="169"/>
        <v/>
      </c>
      <c r="IM101" s="7" t="str">
        <f t="shared" si="170"/>
        <v/>
      </c>
      <c r="IN101" s="7" t="str">
        <f t="shared" si="171"/>
        <v/>
      </c>
      <c r="IO101" s="7" t="str">
        <f t="shared" si="172"/>
        <v/>
      </c>
      <c r="IP101" s="7" t="str">
        <f t="shared" si="173"/>
        <v/>
      </c>
      <c r="IQ101" s="7" t="str">
        <f t="shared" si="174"/>
        <v/>
      </c>
      <c r="IR101" s="7" t="str">
        <f t="shared" si="175"/>
        <v/>
      </c>
      <c r="IS101" s="7" t="str">
        <f t="shared" si="176"/>
        <v/>
      </c>
      <c r="IT101" s="7" t="str">
        <f t="shared" si="177"/>
        <v/>
      </c>
      <c r="IU101" s="7" t="str">
        <f t="shared" si="178"/>
        <v/>
      </c>
      <c r="IV101" s="7" t="str">
        <f t="shared" si="179"/>
        <v/>
      </c>
      <c r="IW101" s="7" t="str">
        <f t="shared" si="180"/>
        <v/>
      </c>
      <c r="IX101" s="7" t="str">
        <f t="shared" si="181"/>
        <v/>
      </c>
      <c r="IY101" s="7" t="str">
        <f t="shared" si="182"/>
        <v/>
      </c>
      <c r="IZ101" s="7" t="str">
        <f t="shared" si="183"/>
        <v/>
      </c>
      <c r="JA101" s="7" t="str">
        <f t="shared" si="184"/>
        <v/>
      </c>
      <c r="JB101" s="7" t="str">
        <f t="shared" si="185"/>
        <v/>
      </c>
      <c r="JC101" s="7" t="str">
        <f t="shared" si="186"/>
        <v/>
      </c>
      <c r="JD101" s="7" t="str">
        <f t="shared" si="187"/>
        <v/>
      </c>
      <c r="JE101" s="7" t="str">
        <f t="shared" si="188"/>
        <v/>
      </c>
      <c r="JF101" s="7" t="str">
        <f t="shared" si="189"/>
        <v/>
      </c>
      <c r="JG101" s="7" t="str">
        <f t="shared" si="101"/>
        <v/>
      </c>
      <c r="JH101" s="7" t="str">
        <f t="shared" si="102"/>
        <v/>
      </c>
      <c r="JI101" s="7" t="str">
        <f t="shared" si="103"/>
        <v/>
      </c>
      <c r="JJ101" s="7" t="str">
        <f t="shared" si="104"/>
        <v/>
      </c>
      <c r="JK101" s="7" t="str">
        <f t="shared" si="105"/>
        <v/>
      </c>
      <c r="JL101" s="7" t="str">
        <f t="shared" si="106"/>
        <v/>
      </c>
      <c r="JM101" s="7" t="str">
        <f t="shared" si="107"/>
        <v/>
      </c>
      <c r="JN101" s="7" t="str">
        <f t="shared" si="108"/>
        <v/>
      </c>
      <c r="JO101" s="7" t="str">
        <f t="shared" si="109"/>
        <v/>
      </c>
      <c r="JP101" s="7" t="str">
        <f t="shared" si="110"/>
        <v/>
      </c>
      <c r="JQ101" s="7" t="str">
        <f t="shared" si="111"/>
        <v/>
      </c>
      <c r="JR101" s="7" t="str">
        <f t="shared" si="111"/>
        <v/>
      </c>
      <c r="JS101" s="7" t="str">
        <f t="shared" si="111"/>
        <v/>
      </c>
      <c r="JT101" s="28">
        <f t="shared" si="112"/>
        <v>25</v>
      </c>
    </row>
    <row r="102" spans="1:280" x14ac:dyDescent="0.2">
      <c r="A102" s="5" t="s">
        <v>1360</v>
      </c>
      <c r="B102" s="46">
        <f t="shared" si="97"/>
        <v>2</v>
      </c>
      <c r="C102" s="46" t="s">
        <v>793</v>
      </c>
      <c r="D102" s="46" t="s">
        <v>801</v>
      </c>
      <c r="T102" s="7">
        <v>6</v>
      </c>
      <c r="U102" s="7">
        <v>6</v>
      </c>
      <c r="CP102" s="5">
        <f t="shared" si="98"/>
        <v>12</v>
      </c>
      <c r="CT102" s="28">
        <f t="shared" si="99"/>
        <v>12</v>
      </c>
      <c r="GG102" s="5">
        <f t="shared" si="100"/>
        <v>0</v>
      </c>
      <c r="GH102" s="7" t="str">
        <f t="shared" si="113"/>
        <v/>
      </c>
      <c r="GI102" s="7" t="str">
        <f t="shared" si="114"/>
        <v/>
      </c>
      <c r="GJ102" s="7" t="str">
        <f t="shared" si="115"/>
        <v/>
      </c>
      <c r="GK102" s="7" t="str">
        <f t="shared" si="116"/>
        <v/>
      </c>
      <c r="GL102" s="7" t="str">
        <f t="shared" si="117"/>
        <v/>
      </c>
      <c r="GM102" s="7" t="str">
        <f t="shared" si="118"/>
        <v/>
      </c>
      <c r="GN102" s="7" t="str">
        <f t="shared" si="119"/>
        <v/>
      </c>
      <c r="GO102" s="7" t="str">
        <f t="shared" si="120"/>
        <v/>
      </c>
      <c r="GP102" s="7" t="str">
        <f t="shared" si="121"/>
        <v/>
      </c>
      <c r="GQ102" s="7" t="str">
        <f t="shared" si="122"/>
        <v/>
      </c>
      <c r="GR102" s="7" t="str">
        <f t="shared" si="123"/>
        <v/>
      </c>
      <c r="GS102" s="7" t="str">
        <f t="shared" si="124"/>
        <v/>
      </c>
      <c r="GT102" s="7" t="str">
        <f t="shared" si="125"/>
        <v/>
      </c>
      <c r="GU102" s="7" t="str">
        <f t="shared" si="126"/>
        <v/>
      </c>
      <c r="GV102" s="7" t="str">
        <f t="shared" si="127"/>
        <v/>
      </c>
      <c r="GW102" s="7" t="str">
        <f t="shared" si="128"/>
        <v/>
      </c>
      <c r="GX102" s="7">
        <f t="shared" si="129"/>
        <v>6</v>
      </c>
      <c r="GY102" s="7">
        <f t="shared" si="130"/>
        <v>6</v>
      </c>
      <c r="GZ102" s="7" t="str">
        <f t="shared" si="131"/>
        <v/>
      </c>
      <c r="HA102" s="7" t="str">
        <f t="shared" si="132"/>
        <v/>
      </c>
      <c r="HB102" s="7" t="str">
        <f t="shared" si="133"/>
        <v/>
      </c>
      <c r="HC102" s="7" t="str">
        <f t="shared" si="134"/>
        <v/>
      </c>
      <c r="HD102" s="7" t="str">
        <f t="shared" si="135"/>
        <v/>
      </c>
      <c r="HE102" s="7" t="str">
        <f t="shared" si="136"/>
        <v/>
      </c>
      <c r="HF102" s="7" t="str">
        <f t="shared" si="137"/>
        <v/>
      </c>
      <c r="HG102" s="7" t="str">
        <f t="shared" si="138"/>
        <v/>
      </c>
      <c r="HH102" s="7" t="str">
        <f t="shared" si="139"/>
        <v/>
      </c>
      <c r="HI102" s="7" t="str">
        <f t="shared" si="140"/>
        <v/>
      </c>
      <c r="HJ102" s="7" t="str">
        <f t="shared" si="141"/>
        <v/>
      </c>
      <c r="HK102" s="7" t="str">
        <f t="shared" si="142"/>
        <v/>
      </c>
      <c r="HL102" s="7" t="str">
        <f t="shared" si="143"/>
        <v/>
      </c>
      <c r="HM102" s="7" t="str">
        <f t="shared" si="144"/>
        <v/>
      </c>
      <c r="HN102" s="7" t="str">
        <f t="shared" si="145"/>
        <v/>
      </c>
      <c r="HO102" s="7" t="str">
        <f t="shared" si="146"/>
        <v/>
      </c>
      <c r="HP102" s="7" t="str">
        <f t="shared" si="147"/>
        <v/>
      </c>
      <c r="HQ102" s="7" t="str">
        <f t="shared" si="148"/>
        <v/>
      </c>
      <c r="HR102" s="7" t="str">
        <f t="shared" si="149"/>
        <v/>
      </c>
      <c r="HS102" s="7" t="str">
        <f t="shared" si="150"/>
        <v/>
      </c>
      <c r="HT102" s="7" t="str">
        <f t="shared" si="151"/>
        <v/>
      </c>
      <c r="HU102" s="7" t="str">
        <f t="shared" si="152"/>
        <v/>
      </c>
      <c r="HV102" s="7" t="str">
        <f t="shared" si="153"/>
        <v/>
      </c>
      <c r="HW102" s="7" t="str">
        <f t="shared" si="154"/>
        <v/>
      </c>
      <c r="HX102" s="7" t="str">
        <f t="shared" si="155"/>
        <v/>
      </c>
      <c r="HY102" s="7" t="str">
        <f t="shared" si="156"/>
        <v/>
      </c>
      <c r="HZ102" s="7" t="str">
        <f t="shared" si="157"/>
        <v/>
      </c>
      <c r="IA102" s="7" t="str">
        <f t="shared" si="158"/>
        <v/>
      </c>
      <c r="IB102" s="7" t="str">
        <f t="shared" si="159"/>
        <v/>
      </c>
      <c r="IC102" s="7" t="str">
        <f t="shared" si="160"/>
        <v/>
      </c>
      <c r="ID102" s="7" t="str">
        <f t="shared" si="161"/>
        <v/>
      </c>
      <c r="IE102" s="7" t="str">
        <f t="shared" si="162"/>
        <v/>
      </c>
      <c r="IF102" s="7" t="str">
        <f t="shared" si="163"/>
        <v/>
      </c>
      <c r="IG102" s="7" t="str">
        <f t="shared" si="164"/>
        <v/>
      </c>
      <c r="IH102" s="7" t="str">
        <f t="shared" si="165"/>
        <v/>
      </c>
      <c r="II102" s="7" t="str">
        <f t="shared" si="166"/>
        <v/>
      </c>
      <c r="IJ102" s="7" t="str">
        <f t="shared" si="167"/>
        <v/>
      </c>
      <c r="IK102" s="7" t="str">
        <f t="shared" si="168"/>
        <v/>
      </c>
      <c r="IL102" s="7" t="str">
        <f t="shared" si="169"/>
        <v/>
      </c>
      <c r="IM102" s="7" t="str">
        <f t="shared" si="170"/>
        <v/>
      </c>
      <c r="IN102" s="7" t="str">
        <f t="shared" si="171"/>
        <v/>
      </c>
      <c r="IO102" s="7" t="str">
        <f t="shared" si="172"/>
        <v/>
      </c>
      <c r="IP102" s="7" t="str">
        <f t="shared" si="173"/>
        <v/>
      </c>
      <c r="IQ102" s="7" t="str">
        <f t="shared" si="174"/>
        <v/>
      </c>
      <c r="IR102" s="7" t="str">
        <f t="shared" si="175"/>
        <v/>
      </c>
      <c r="IS102" s="7" t="str">
        <f t="shared" si="176"/>
        <v/>
      </c>
      <c r="IT102" s="7" t="str">
        <f t="shared" si="177"/>
        <v/>
      </c>
      <c r="IU102" s="7" t="str">
        <f t="shared" si="178"/>
        <v/>
      </c>
      <c r="IV102" s="7" t="str">
        <f t="shared" si="179"/>
        <v/>
      </c>
      <c r="IW102" s="7" t="str">
        <f t="shared" si="180"/>
        <v/>
      </c>
      <c r="IX102" s="7" t="str">
        <f t="shared" si="181"/>
        <v/>
      </c>
      <c r="IY102" s="7" t="str">
        <f t="shared" si="182"/>
        <v/>
      </c>
      <c r="IZ102" s="7" t="str">
        <f t="shared" si="183"/>
        <v/>
      </c>
      <c r="JA102" s="7" t="str">
        <f t="shared" si="184"/>
        <v/>
      </c>
      <c r="JB102" s="7" t="str">
        <f t="shared" si="185"/>
        <v/>
      </c>
      <c r="JC102" s="7" t="str">
        <f t="shared" si="186"/>
        <v/>
      </c>
      <c r="JD102" s="7" t="str">
        <f t="shared" si="187"/>
        <v/>
      </c>
      <c r="JE102" s="7" t="str">
        <f t="shared" si="188"/>
        <v/>
      </c>
      <c r="JF102" s="7" t="str">
        <f t="shared" si="189"/>
        <v/>
      </c>
      <c r="JG102" s="7" t="str">
        <f t="shared" si="101"/>
        <v/>
      </c>
      <c r="JH102" s="7" t="str">
        <f t="shared" si="102"/>
        <v/>
      </c>
      <c r="JI102" s="7" t="str">
        <f t="shared" si="103"/>
        <v/>
      </c>
      <c r="JJ102" s="7" t="str">
        <f t="shared" si="104"/>
        <v/>
      </c>
      <c r="JK102" s="7" t="str">
        <f t="shared" si="105"/>
        <v/>
      </c>
      <c r="JL102" s="7" t="str">
        <f t="shared" si="106"/>
        <v/>
      </c>
      <c r="JM102" s="7" t="str">
        <f t="shared" si="107"/>
        <v/>
      </c>
      <c r="JN102" s="7" t="str">
        <f t="shared" si="108"/>
        <v/>
      </c>
      <c r="JO102" s="7" t="str">
        <f t="shared" si="109"/>
        <v/>
      </c>
      <c r="JP102" s="7" t="str">
        <f t="shared" si="110"/>
        <v/>
      </c>
      <c r="JQ102" s="7" t="str">
        <f t="shared" si="111"/>
        <v/>
      </c>
      <c r="JR102" s="7" t="str">
        <f t="shared" si="111"/>
        <v/>
      </c>
      <c r="JS102" s="7" t="str">
        <f t="shared" si="111"/>
        <v/>
      </c>
      <c r="JT102" s="28">
        <f t="shared" si="112"/>
        <v>12</v>
      </c>
    </row>
    <row r="103" spans="1:280" x14ac:dyDescent="0.2">
      <c r="A103" s="5" t="s">
        <v>1361</v>
      </c>
      <c r="B103" s="46">
        <f t="shared" si="97"/>
        <v>1</v>
      </c>
      <c r="C103" s="46" t="s">
        <v>793</v>
      </c>
      <c r="D103" s="46" t="s">
        <v>793</v>
      </c>
      <c r="T103" s="7">
        <v>3</v>
      </c>
      <c r="CP103" s="5">
        <f t="shared" si="98"/>
        <v>3</v>
      </c>
      <c r="CT103" s="28">
        <f t="shared" si="99"/>
        <v>3</v>
      </c>
      <c r="GG103" s="5">
        <f t="shared" si="100"/>
        <v>0</v>
      </c>
      <c r="GH103" s="7" t="str">
        <f t="shared" si="113"/>
        <v/>
      </c>
      <c r="GI103" s="7" t="str">
        <f t="shared" si="114"/>
        <v/>
      </c>
      <c r="GJ103" s="7" t="str">
        <f t="shared" si="115"/>
        <v/>
      </c>
      <c r="GK103" s="7" t="str">
        <f t="shared" si="116"/>
        <v/>
      </c>
      <c r="GL103" s="7" t="str">
        <f t="shared" si="117"/>
        <v/>
      </c>
      <c r="GM103" s="7" t="str">
        <f t="shared" si="118"/>
        <v/>
      </c>
      <c r="GN103" s="7" t="str">
        <f t="shared" si="119"/>
        <v/>
      </c>
      <c r="GO103" s="7" t="str">
        <f t="shared" si="120"/>
        <v/>
      </c>
      <c r="GP103" s="7" t="str">
        <f t="shared" si="121"/>
        <v/>
      </c>
      <c r="GQ103" s="7" t="str">
        <f t="shared" si="122"/>
        <v/>
      </c>
      <c r="GR103" s="7" t="str">
        <f t="shared" si="123"/>
        <v/>
      </c>
      <c r="GS103" s="7" t="str">
        <f t="shared" si="124"/>
        <v/>
      </c>
      <c r="GT103" s="7" t="str">
        <f t="shared" si="125"/>
        <v/>
      </c>
      <c r="GU103" s="7" t="str">
        <f t="shared" si="126"/>
        <v/>
      </c>
      <c r="GV103" s="7" t="str">
        <f t="shared" si="127"/>
        <v/>
      </c>
      <c r="GW103" s="7" t="str">
        <f t="shared" si="128"/>
        <v/>
      </c>
      <c r="GX103" s="7">
        <f t="shared" si="129"/>
        <v>3</v>
      </c>
      <c r="GY103" s="7" t="str">
        <f t="shared" si="130"/>
        <v/>
      </c>
      <c r="GZ103" s="7" t="str">
        <f t="shared" si="131"/>
        <v/>
      </c>
      <c r="HA103" s="7" t="str">
        <f t="shared" si="132"/>
        <v/>
      </c>
      <c r="HB103" s="7" t="str">
        <f t="shared" si="133"/>
        <v/>
      </c>
      <c r="HC103" s="7" t="str">
        <f t="shared" si="134"/>
        <v/>
      </c>
      <c r="HD103" s="7" t="str">
        <f t="shared" si="135"/>
        <v/>
      </c>
      <c r="HE103" s="7" t="str">
        <f t="shared" si="136"/>
        <v/>
      </c>
      <c r="HF103" s="7" t="str">
        <f t="shared" si="137"/>
        <v/>
      </c>
      <c r="HG103" s="7" t="str">
        <f t="shared" si="138"/>
        <v/>
      </c>
      <c r="HH103" s="7" t="str">
        <f t="shared" si="139"/>
        <v/>
      </c>
      <c r="HI103" s="7" t="str">
        <f t="shared" si="140"/>
        <v/>
      </c>
      <c r="HJ103" s="7" t="str">
        <f t="shared" si="141"/>
        <v/>
      </c>
      <c r="HK103" s="7" t="str">
        <f t="shared" si="142"/>
        <v/>
      </c>
      <c r="HL103" s="7" t="str">
        <f t="shared" si="143"/>
        <v/>
      </c>
      <c r="HM103" s="7" t="str">
        <f t="shared" si="144"/>
        <v/>
      </c>
      <c r="HN103" s="7" t="str">
        <f t="shared" si="145"/>
        <v/>
      </c>
      <c r="HO103" s="7" t="str">
        <f t="shared" si="146"/>
        <v/>
      </c>
      <c r="HP103" s="7" t="str">
        <f t="shared" si="147"/>
        <v/>
      </c>
      <c r="HQ103" s="7" t="str">
        <f t="shared" si="148"/>
        <v/>
      </c>
      <c r="HR103" s="7" t="str">
        <f t="shared" si="149"/>
        <v/>
      </c>
      <c r="HS103" s="7" t="str">
        <f t="shared" si="150"/>
        <v/>
      </c>
      <c r="HT103" s="7" t="str">
        <f t="shared" si="151"/>
        <v/>
      </c>
      <c r="HU103" s="7" t="str">
        <f t="shared" si="152"/>
        <v/>
      </c>
      <c r="HV103" s="7" t="str">
        <f t="shared" si="153"/>
        <v/>
      </c>
      <c r="HW103" s="7" t="str">
        <f t="shared" si="154"/>
        <v/>
      </c>
      <c r="HX103" s="7" t="str">
        <f t="shared" si="155"/>
        <v/>
      </c>
      <c r="HY103" s="7" t="str">
        <f t="shared" si="156"/>
        <v/>
      </c>
      <c r="HZ103" s="7" t="str">
        <f t="shared" si="157"/>
        <v/>
      </c>
      <c r="IA103" s="7" t="str">
        <f t="shared" si="158"/>
        <v/>
      </c>
      <c r="IB103" s="7" t="str">
        <f t="shared" si="159"/>
        <v/>
      </c>
      <c r="IC103" s="7" t="str">
        <f t="shared" si="160"/>
        <v/>
      </c>
      <c r="ID103" s="7" t="str">
        <f t="shared" si="161"/>
        <v/>
      </c>
      <c r="IE103" s="7" t="str">
        <f t="shared" si="162"/>
        <v/>
      </c>
      <c r="IF103" s="7" t="str">
        <f t="shared" si="163"/>
        <v/>
      </c>
      <c r="IG103" s="7" t="str">
        <f t="shared" si="164"/>
        <v/>
      </c>
      <c r="IH103" s="7" t="str">
        <f t="shared" si="165"/>
        <v/>
      </c>
      <c r="II103" s="7" t="str">
        <f t="shared" si="166"/>
        <v/>
      </c>
      <c r="IJ103" s="7" t="str">
        <f t="shared" si="167"/>
        <v/>
      </c>
      <c r="IK103" s="7" t="str">
        <f t="shared" si="168"/>
        <v/>
      </c>
      <c r="IL103" s="7" t="str">
        <f t="shared" si="169"/>
        <v/>
      </c>
      <c r="IM103" s="7" t="str">
        <f t="shared" si="170"/>
        <v/>
      </c>
      <c r="IN103" s="7" t="str">
        <f t="shared" si="171"/>
        <v/>
      </c>
      <c r="IO103" s="7" t="str">
        <f t="shared" si="172"/>
        <v/>
      </c>
      <c r="IP103" s="7" t="str">
        <f t="shared" si="173"/>
        <v/>
      </c>
      <c r="IQ103" s="7" t="str">
        <f t="shared" si="174"/>
        <v/>
      </c>
      <c r="IR103" s="7" t="str">
        <f t="shared" si="175"/>
        <v/>
      </c>
      <c r="IS103" s="7" t="str">
        <f t="shared" si="176"/>
        <v/>
      </c>
      <c r="IT103" s="7" t="str">
        <f t="shared" si="177"/>
        <v/>
      </c>
      <c r="IU103" s="7" t="str">
        <f t="shared" si="178"/>
        <v/>
      </c>
      <c r="IV103" s="7" t="str">
        <f t="shared" si="179"/>
        <v/>
      </c>
      <c r="IW103" s="7" t="str">
        <f t="shared" si="180"/>
        <v/>
      </c>
      <c r="IX103" s="7" t="str">
        <f t="shared" si="181"/>
        <v/>
      </c>
      <c r="IY103" s="7" t="str">
        <f t="shared" si="182"/>
        <v/>
      </c>
      <c r="IZ103" s="7" t="str">
        <f t="shared" si="183"/>
        <v/>
      </c>
      <c r="JA103" s="7" t="str">
        <f t="shared" si="184"/>
        <v/>
      </c>
      <c r="JB103" s="7" t="str">
        <f t="shared" si="185"/>
        <v/>
      </c>
      <c r="JC103" s="7" t="str">
        <f t="shared" si="186"/>
        <v/>
      </c>
      <c r="JD103" s="7" t="str">
        <f t="shared" si="187"/>
        <v/>
      </c>
      <c r="JE103" s="7" t="str">
        <f t="shared" si="188"/>
        <v/>
      </c>
      <c r="JF103" s="7" t="str">
        <f t="shared" si="189"/>
        <v/>
      </c>
      <c r="JG103" s="7" t="str">
        <f t="shared" si="101"/>
        <v/>
      </c>
      <c r="JH103" s="7" t="str">
        <f t="shared" si="102"/>
        <v/>
      </c>
      <c r="JI103" s="7" t="str">
        <f t="shared" si="103"/>
        <v/>
      </c>
      <c r="JJ103" s="7" t="str">
        <f t="shared" si="104"/>
        <v/>
      </c>
      <c r="JK103" s="7" t="str">
        <f t="shared" si="105"/>
        <v/>
      </c>
      <c r="JL103" s="7" t="str">
        <f t="shared" si="106"/>
        <v/>
      </c>
      <c r="JM103" s="7" t="str">
        <f t="shared" si="107"/>
        <v/>
      </c>
      <c r="JN103" s="7" t="str">
        <f t="shared" si="108"/>
        <v/>
      </c>
      <c r="JO103" s="7" t="str">
        <f t="shared" si="109"/>
        <v/>
      </c>
      <c r="JP103" s="7" t="str">
        <f t="shared" si="110"/>
        <v/>
      </c>
      <c r="JQ103" s="7" t="str">
        <f t="shared" si="111"/>
        <v/>
      </c>
      <c r="JR103" s="7" t="str">
        <f t="shared" si="111"/>
        <v/>
      </c>
      <c r="JS103" s="7" t="str">
        <f t="shared" si="111"/>
        <v/>
      </c>
      <c r="JT103" s="28">
        <f t="shared" si="112"/>
        <v>3</v>
      </c>
    </row>
    <row r="104" spans="1:280" x14ac:dyDescent="0.2">
      <c r="A104" s="5" t="s">
        <v>1362</v>
      </c>
      <c r="B104" s="46">
        <f t="shared" si="97"/>
        <v>7</v>
      </c>
      <c r="C104" s="46" t="s">
        <v>793</v>
      </c>
      <c r="D104" s="46" t="s">
        <v>1359</v>
      </c>
      <c r="T104" s="7">
        <v>31</v>
      </c>
      <c r="U104" s="7">
        <v>25</v>
      </c>
      <c r="V104" s="7">
        <v>8</v>
      </c>
      <c r="W104" s="7">
        <v>22</v>
      </c>
      <c r="X104" s="7">
        <v>12</v>
      </c>
      <c r="Y104" s="7">
        <v>15</v>
      </c>
      <c r="Z104" s="7">
        <v>5</v>
      </c>
      <c r="CP104" s="5">
        <f t="shared" si="98"/>
        <v>118</v>
      </c>
      <c r="CQ104" s="7">
        <v>6</v>
      </c>
      <c r="CT104" s="28">
        <f t="shared" si="99"/>
        <v>124</v>
      </c>
      <c r="DM104" s="7">
        <v>1</v>
      </c>
      <c r="DN104" s="7">
        <v>3</v>
      </c>
      <c r="DO104" s="7">
        <v>1</v>
      </c>
      <c r="DQ104" s="7">
        <v>1</v>
      </c>
      <c r="GG104" s="5">
        <f t="shared" si="100"/>
        <v>6</v>
      </c>
      <c r="GH104" s="7" t="str">
        <f t="shared" si="113"/>
        <v/>
      </c>
      <c r="GI104" s="7" t="str">
        <f t="shared" si="114"/>
        <v/>
      </c>
      <c r="GJ104" s="7" t="str">
        <f t="shared" si="115"/>
        <v/>
      </c>
      <c r="GK104" s="7" t="str">
        <f t="shared" si="116"/>
        <v/>
      </c>
      <c r="GL104" s="7" t="str">
        <f t="shared" si="117"/>
        <v/>
      </c>
      <c r="GM104" s="7" t="str">
        <f t="shared" si="118"/>
        <v/>
      </c>
      <c r="GN104" s="7" t="str">
        <f t="shared" si="119"/>
        <v/>
      </c>
      <c r="GO104" s="7" t="str">
        <f t="shared" si="120"/>
        <v/>
      </c>
      <c r="GP104" s="7" t="str">
        <f t="shared" si="121"/>
        <v/>
      </c>
      <c r="GQ104" s="7" t="str">
        <f t="shared" si="122"/>
        <v/>
      </c>
      <c r="GR104" s="7" t="str">
        <f t="shared" si="123"/>
        <v/>
      </c>
      <c r="GS104" s="7" t="str">
        <f t="shared" si="124"/>
        <v/>
      </c>
      <c r="GT104" s="7" t="str">
        <f t="shared" si="125"/>
        <v/>
      </c>
      <c r="GU104" s="7" t="str">
        <f t="shared" si="126"/>
        <v/>
      </c>
      <c r="GV104" s="7" t="str">
        <f t="shared" si="127"/>
        <v/>
      </c>
      <c r="GW104" s="7" t="str">
        <f t="shared" si="128"/>
        <v/>
      </c>
      <c r="GX104" s="7">
        <f t="shared" si="129"/>
        <v>31</v>
      </c>
      <c r="GY104" s="7">
        <f t="shared" si="130"/>
        <v>25</v>
      </c>
      <c r="GZ104" s="7">
        <f t="shared" si="131"/>
        <v>9</v>
      </c>
      <c r="HA104" s="7">
        <f t="shared" si="132"/>
        <v>25</v>
      </c>
      <c r="HB104" s="7">
        <f t="shared" si="133"/>
        <v>13</v>
      </c>
      <c r="HC104" s="7">
        <f t="shared" si="134"/>
        <v>15</v>
      </c>
      <c r="HD104" s="7">
        <f t="shared" si="135"/>
        <v>6</v>
      </c>
      <c r="HE104" s="7" t="str">
        <f t="shared" si="136"/>
        <v/>
      </c>
      <c r="HF104" s="7" t="str">
        <f t="shared" si="137"/>
        <v/>
      </c>
      <c r="HG104" s="7" t="str">
        <f t="shared" si="138"/>
        <v/>
      </c>
      <c r="HH104" s="7" t="str">
        <f t="shared" si="139"/>
        <v/>
      </c>
      <c r="HI104" s="7" t="str">
        <f t="shared" si="140"/>
        <v/>
      </c>
      <c r="HJ104" s="7" t="str">
        <f t="shared" si="141"/>
        <v/>
      </c>
      <c r="HK104" s="7" t="str">
        <f t="shared" si="142"/>
        <v/>
      </c>
      <c r="HL104" s="7" t="str">
        <f t="shared" si="143"/>
        <v/>
      </c>
      <c r="HM104" s="7" t="str">
        <f t="shared" si="144"/>
        <v/>
      </c>
      <c r="HN104" s="7" t="str">
        <f t="shared" si="145"/>
        <v/>
      </c>
      <c r="HO104" s="7" t="str">
        <f t="shared" si="146"/>
        <v/>
      </c>
      <c r="HP104" s="7" t="str">
        <f t="shared" si="147"/>
        <v/>
      </c>
      <c r="HQ104" s="7" t="str">
        <f t="shared" si="148"/>
        <v/>
      </c>
      <c r="HR104" s="7" t="str">
        <f t="shared" si="149"/>
        <v/>
      </c>
      <c r="HS104" s="7" t="str">
        <f t="shared" si="150"/>
        <v/>
      </c>
      <c r="HT104" s="7" t="str">
        <f t="shared" si="151"/>
        <v/>
      </c>
      <c r="HU104" s="7" t="str">
        <f t="shared" si="152"/>
        <v/>
      </c>
      <c r="HV104" s="7" t="str">
        <f t="shared" si="153"/>
        <v/>
      </c>
      <c r="HW104" s="7" t="str">
        <f t="shared" si="154"/>
        <v/>
      </c>
      <c r="HX104" s="7" t="str">
        <f t="shared" si="155"/>
        <v/>
      </c>
      <c r="HY104" s="7" t="str">
        <f t="shared" si="156"/>
        <v/>
      </c>
      <c r="HZ104" s="7" t="str">
        <f t="shared" si="157"/>
        <v/>
      </c>
      <c r="IA104" s="7" t="str">
        <f t="shared" si="158"/>
        <v/>
      </c>
      <c r="IB104" s="7" t="str">
        <f t="shared" si="159"/>
        <v/>
      </c>
      <c r="IC104" s="7" t="str">
        <f t="shared" si="160"/>
        <v/>
      </c>
      <c r="ID104" s="7" t="str">
        <f t="shared" si="161"/>
        <v/>
      </c>
      <c r="IE104" s="7" t="str">
        <f t="shared" si="162"/>
        <v/>
      </c>
      <c r="IF104" s="7" t="str">
        <f t="shared" si="163"/>
        <v/>
      </c>
      <c r="IG104" s="7" t="str">
        <f t="shared" si="164"/>
        <v/>
      </c>
      <c r="IH104" s="7" t="str">
        <f t="shared" si="165"/>
        <v/>
      </c>
      <c r="II104" s="7" t="str">
        <f t="shared" si="166"/>
        <v/>
      </c>
      <c r="IJ104" s="7" t="str">
        <f t="shared" si="167"/>
        <v/>
      </c>
      <c r="IK104" s="7" t="str">
        <f t="shared" si="168"/>
        <v/>
      </c>
      <c r="IL104" s="7" t="str">
        <f t="shared" si="169"/>
        <v/>
      </c>
      <c r="IM104" s="7" t="str">
        <f t="shared" si="170"/>
        <v/>
      </c>
      <c r="IN104" s="7" t="str">
        <f t="shared" si="171"/>
        <v/>
      </c>
      <c r="IO104" s="7" t="str">
        <f t="shared" si="172"/>
        <v/>
      </c>
      <c r="IP104" s="7" t="str">
        <f t="shared" si="173"/>
        <v/>
      </c>
      <c r="IQ104" s="7" t="str">
        <f t="shared" si="174"/>
        <v/>
      </c>
      <c r="IR104" s="7" t="str">
        <f t="shared" si="175"/>
        <v/>
      </c>
      <c r="IS104" s="7" t="str">
        <f t="shared" si="176"/>
        <v/>
      </c>
      <c r="IT104" s="7" t="str">
        <f t="shared" si="177"/>
        <v/>
      </c>
      <c r="IU104" s="7" t="str">
        <f t="shared" si="178"/>
        <v/>
      </c>
      <c r="IV104" s="7" t="str">
        <f t="shared" si="179"/>
        <v/>
      </c>
      <c r="IW104" s="7" t="str">
        <f t="shared" si="180"/>
        <v/>
      </c>
      <c r="IX104" s="7" t="str">
        <f t="shared" si="181"/>
        <v/>
      </c>
      <c r="IY104" s="7" t="str">
        <f t="shared" si="182"/>
        <v/>
      </c>
      <c r="IZ104" s="7" t="str">
        <f t="shared" si="183"/>
        <v/>
      </c>
      <c r="JA104" s="7" t="str">
        <f t="shared" si="184"/>
        <v/>
      </c>
      <c r="JB104" s="7" t="str">
        <f t="shared" si="185"/>
        <v/>
      </c>
      <c r="JC104" s="7" t="str">
        <f t="shared" si="186"/>
        <v/>
      </c>
      <c r="JD104" s="7" t="str">
        <f t="shared" si="187"/>
        <v/>
      </c>
      <c r="JE104" s="7" t="str">
        <f t="shared" si="188"/>
        <v/>
      </c>
      <c r="JF104" s="7" t="str">
        <f t="shared" si="189"/>
        <v/>
      </c>
      <c r="JG104" s="7" t="str">
        <f t="shared" si="101"/>
        <v/>
      </c>
      <c r="JH104" s="7" t="str">
        <f t="shared" si="102"/>
        <v/>
      </c>
      <c r="JI104" s="7" t="str">
        <f t="shared" si="103"/>
        <v/>
      </c>
      <c r="JJ104" s="7" t="str">
        <f t="shared" si="104"/>
        <v/>
      </c>
      <c r="JK104" s="7" t="str">
        <f t="shared" si="105"/>
        <v/>
      </c>
      <c r="JL104" s="7" t="str">
        <f t="shared" si="106"/>
        <v/>
      </c>
      <c r="JM104" s="7" t="str">
        <f t="shared" si="107"/>
        <v/>
      </c>
      <c r="JN104" s="7" t="str">
        <f t="shared" si="108"/>
        <v/>
      </c>
      <c r="JO104" s="7" t="str">
        <f t="shared" si="109"/>
        <v/>
      </c>
      <c r="JP104" s="7" t="str">
        <f t="shared" si="110"/>
        <v/>
      </c>
      <c r="JQ104" s="7" t="str">
        <f t="shared" si="111"/>
        <v/>
      </c>
      <c r="JR104" s="7" t="str">
        <f t="shared" si="111"/>
        <v/>
      </c>
      <c r="JS104" s="7" t="str">
        <f t="shared" si="111"/>
        <v/>
      </c>
      <c r="JT104" s="28">
        <f t="shared" si="112"/>
        <v>124</v>
      </c>
    </row>
    <row r="105" spans="1:280" x14ac:dyDescent="0.2">
      <c r="A105" s="5" t="s">
        <v>1363</v>
      </c>
      <c r="B105" s="46">
        <f t="shared" si="97"/>
        <v>11</v>
      </c>
      <c r="C105" s="46" t="s">
        <v>793</v>
      </c>
      <c r="D105" s="46" t="s">
        <v>1364</v>
      </c>
      <c r="T105" s="7">
        <v>4</v>
      </c>
      <c r="U105" s="7">
        <v>6</v>
      </c>
      <c r="V105" s="7">
        <v>2</v>
      </c>
      <c r="W105" s="7">
        <v>5</v>
      </c>
      <c r="X105" s="7">
        <v>7</v>
      </c>
      <c r="Y105" s="7">
        <v>4</v>
      </c>
      <c r="Z105" s="7">
        <v>7</v>
      </c>
      <c r="AA105" s="7">
        <v>7</v>
      </c>
      <c r="AB105" s="7">
        <v>7</v>
      </c>
      <c r="AC105" s="7">
        <v>5</v>
      </c>
      <c r="AD105" s="7">
        <v>1</v>
      </c>
      <c r="CP105" s="5">
        <f t="shared" si="98"/>
        <v>55</v>
      </c>
      <c r="CQ105" s="7">
        <v>3</v>
      </c>
      <c r="CT105" s="28">
        <f t="shared" si="99"/>
        <v>58</v>
      </c>
      <c r="DO105" s="7">
        <v>1</v>
      </c>
      <c r="DS105" s="7">
        <v>1</v>
      </c>
      <c r="DT105" s="7">
        <v>1</v>
      </c>
      <c r="GG105" s="5">
        <f t="shared" si="100"/>
        <v>3</v>
      </c>
      <c r="GH105" s="7" t="str">
        <f t="shared" si="113"/>
        <v/>
      </c>
      <c r="GI105" s="7" t="str">
        <f t="shared" si="114"/>
        <v/>
      </c>
      <c r="GJ105" s="7" t="str">
        <f t="shared" si="115"/>
        <v/>
      </c>
      <c r="GK105" s="7" t="str">
        <f t="shared" si="116"/>
        <v/>
      </c>
      <c r="GL105" s="7" t="str">
        <f t="shared" si="117"/>
        <v/>
      </c>
      <c r="GM105" s="7" t="str">
        <f t="shared" si="118"/>
        <v/>
      </c>
      <c r="GN105" s="7" t="str">
        <f t="shared" si="119"/>
        <v/>
      </c>
      <c r="GO105" s="7" t="str">
        <f t="shared" si="120"/>
        <v/>
      </c>
      <c r="GP105" s="7" t="str">
        <f t="shared" si="121"/>
        <v/>
      </c>
      <c r="GQ105" s="7" t="str">
        <f t="shared" si="122"/>
        <v/>
      </c>
      <c r="GR105" s="7" t="str">
        <f t="shared" si="123"/>
        <v/>
      </c>
      <c r="GS105" s="7" t="str">
        <f t="shared" si="124"/>
        <v/>
      </c>
      <c r="GT105" s="7" t="str">
        <f t="shared" si="125"/>
        <v/>
      </c>
      <c r="GU105" s="7" t="str">
        <f t="shared" si="126"/>
        <v/>
      </c>
      <c r="GV105" s="7" t="str">
        <f t="shared" si="127"/>
        <v/>
      </c>
      <c r="GW105" s="7" t="str">
        <f t="shared" si="128"/>
        <v/>
      </c>
      <c r="GX105" s="7">
        <f t="shared" si="129"/>
        <v>4</v>
      </c>
      <c r="GY105" s="7">
        <f t="shared" si="130"/>
        <v>6</v>
      </c>
      <c r="GZ105" s="7">
        <f t="shared" si="131"/>
        <v>2</v>
      </c>
      <c r="HA105" s="7">
        <f t="shared" si="132"/>
        <v>5</v>
      </c>
      <c r="HB105" s="7">
        <f t="shared" si="133"/>
        <v>8</v>
      </c>
      <c r="HC105" s="7">
        <f t="shared" si="134"/>
        <v>4</v>
      </c>
      <c r="HD105" s="7">
        <f t="shared" si="135"/>
        <v>7</v>
      </c>
      <c r="HE105" s="7">
        <f t="shared" si="136"/>
        <v>7</v>
      </c>
      <c r="HF105" s="7">
        <f t="shared" si="137"/>
        <v>8</v>
      </c>
      <c r="HG105" s="7">
        <f t="shared" si="138"/>
        <v>6</v>
      </c>
      <c r="HH105" s="7">
        <f t="shared" si="139"/>
        <v>1</v>
      </c>
      <c r="HI105" s="7" t="str">
        <f t="shared" si="140"/>
        <v/>
      </c>
      <c r="HJ105" s="7" t="str">
        <f t="shared" si="141"/>
        <v/>
      </c>
      <c r="HK105" s="7" t="str">
        <f t="shared" si="142"/>
        <v/>
      </c>
      <c r="HL105" s="7" t="str">
        <f t="shared" si="143"/>
        <v/>
      </c>
      <c r="HM105" s="7" t="str">
        <f t="shared" si="144"/>
        <v/>
      </c>
      <c r="HN105" s="7" t="str">
        <f t="shared" si="145"/>
        <v/>
      </c>
      <c r="HO105" s="7" t="str">
        <f t="shared" si="146"/>
        <v/>
      </c>
      <c r="HP105" s="7" t="str">
        <f t="shared" si="147"/>
        <v/>
      </c>
      <c r="HQ105" s="7" t="str">
        <f t="shared" si="148"/>
        <v/>
      </c>
      <c r="HR105" s="7" t="str">
        <f t="shared" si="149"/>
        <v/>
      </c>
      <c r="HS105" s="7" t="str">
        <f t="shared" si="150"/>
        <v/>
      </c>
      <c r="HT105" s="7" t="str">
        <f t="shared" si="151"/>
        <v/>
      </c>
      <c r="HU105" s="7" t="str">
        <f t="shared" si="152"/>
        <v/>
      </c>
      <c r="HV105" s="7" t="str">
        <f t="shared" si="153"/>
        <v/>
      </c>
      <c r="HW105" s="7" t="str">
        <f t="shared" si="154"/>
        <v/>
      </c>
      <c r="HX105" s="7" t="str">
        <f t="shared" si="155"/>
        <v/>
      </c>
      <c r="HY105" s="7" t="str">
        <f t="shared" si="156"/>
        <v/>
      </c>
      <c r="HZ105" s="7" t="str">
        <f t="shared" si="157"/>
        <v/>
      </c>
      <c r="IA105" s="7" t="str">
        <f t="shared" si="158"/>
        <v/>
      </c>
      <c r="IB105" s="7" t="str">
        <f t="shared" si="159"/>
        <v/>
      </c>
      <c r="IC105" s="7" t="str">
        <f t="shared" si="160"/>
        <v/>
      </c>
      <c r="ID105" s="7" t="str">
        <f t="shared" si="161"/>
        <v/>
      </c>
      <c r="IE105" s="7" t="str">
        <f t="shared" si="162"/>
        <v/>
      </c>
      <c r="IF105" s="7" t="str">
        <f t="shared" si="163"/>
        <v/>
      </c>
      <c r="IG105" s="7" t="str">
        <f t="shared" si="164"/>
        <v/>
      </c>
      <c r="IH105" s="7" t="str">
        <f t="shared" si="165"/>
        <v/>
      </c>
      <c r="II105" s="7" t="str">
        <f t="shared" si="166"/>
        <v/>
      </c>
      <c r="IJ105" s="7" t="str">
        <f t="shared" si="167"/>
        <v/>
      </c>
      <c r="IK105" s="7" t="str">
        <f t="shared" si="168"/>
        <v/>
      </c>
      <c r="IL105" s="7" t="str">
        <f t="shared" si="169"/>
        <v/>
      </c>
      <c r="IM105" s="7" t="str">
        <f t="shared" si="170"/>
        <v/>
      </c>
      <c r="IN105" s="7" t="str">
        <f t="shared" si="171"/>
        <v/>
      </c>
      <c r="IO105" s="7" t="str">
        <f t="shared" si="172"/>
        <v/>
      </c>
      <c r="IP105" s="7" t="str">
        <f t="shared" si="173"/>
        <v/>
      </c>
      <c r="IQ105" s="7" t="str">
        <f t="shared" si="174"/>
        <v/>
      </c>
      <c r="IR105" s="7" t="str">
        <f t="shared" si="175"/>
        <v/>
      </c>
      <c r="IS105" s="7" t="str">
        <f t="shared" si="176"/>
        <v/>
      </c>
      <c r="IT105" s="7" t="str">
        <f t="shared" si="177"/>
        <v/>
      </c>
      <c r="IU105" s="7" t="str">
        <f t="shared" si="178"/>
        <v/>
      </c>
      <c r="IV105" s="7" t="str">
        <f t="shared" si="179"/>
        <v/>
      </c>
      <c r="IW105" s="7" t="str">
        <f t="shared" si="180"/>
        <v/>
      </c>
      <c r="IX105" s="7" t="str">
        <f t="shared" si="181"/>
        <v/>
      </c>
      <c r="IY105" s="7" t="str">
        <f t="shared" si="182"/>
        <v/>
      </c>
      <c r="IZ105" s="7" t="str">
        <f t="shared" si="183"/>
        <v/>
      </c>
      <c r="JA105" s="7" t="str">
        <f t="shared" si="184"/>
        <v/>
      </c>
      <c r="JB105" s="7" t="str">
        <f t="shared" si="185"/>
        <v/>
      </c>
      <c r="JC105" s="7" t="str">
        <f t="shared" si="186"/>
        <v/>
      </c>
      <c r="JD105" s="7" t="str">
        <f t="shared" si="187"/>
        <v/>
      </c>
      <c r="JE105" s="7" t="str">
        <f t="shared" si="188"/>
        <v/>
      </c>
      <c r="JF105" s="7" t="str">
        <f t="shared" si="189"/>
        <v/>
      </c>
      <c r="JG105" s="7" t="str">
        <f t="shared" si="101"/>
        <v/>
      </c>
      <c r="JH105" s="7" t="str">
        <f t="shared" si="102"/>
        <v/>
      </c>
      <c r="JI105" s="7" t="str">
        <f t="shared" si="103"/>
        <v/>
      </c>
      <c r="JJ105" s="7" t="str">
        <f t="shared" si="104"/>
        <v/>
      </c>
      <c r="JK105" s="7" t="str">
        <f t="shared" si="105"/>
        <v/>
      </c>
      <c r="JL105" s="7" t="str">
        <f t="shared" si="106"/>
        <v/>
      </c>
      <c r="JM105" s="7" t="str">
        <f t="shared" si="107"/>
        <v/>
      </c>
      <c r="JN105" s="7" t="str">
        <f t="shared" si="108"/>
        <v/>
      </c>
      <c r="JO105" s="7" t="str">
        <f t="shared" si="109"/>
        <v/>
      </c>
      <c r="JP105" s="7" t="str">
        <f t="shared" si="110"/>
        <v/>
      </c>
      <c r="JQ105" s="7" t="str">
        <f t="shared" si="111"/>
        <v/>
      </c>
      <c r="JR105" s="7" t="str">
        <f t="shared" si="111"/>
        <v/>
      </c>
      <c r="JS105" s="7" t="str">
        <f t="shared" si="111"/>
        <v/>
      </c>
      <c r="JT105" s="28">
        <f t="shared" si="112"/>
        <v>58</v>
      </c>
    </row>
    <row r="106" spans="1:280" x14ac:dyDescent="0.2">
      <c r="A106" s="5" t="s">
        <v>1365</v>
      </c>
      <c r="B106" s="46">
        <f t="shared" si="97"/>
        <v>5</v>
      </c>
      <c r="C106" s="46" t="s">
        <v>793</v>
      </c>
      <c r="D106" s="46" t="s">
        <v>1366</v>
      </c>
      <c r="T106" s="7">
        <v>1</v>
      </c>
      <c r="U106" s="7">
        <v>4</v>
      </c>
      <c r="V106" s="7">
        <v>20</v>
      </c>
      <c r="AH106" s="7">
        <v>8</v>
      </c>
      <c r="AI106" s="7">
        <v>5</v>
      </c>
      <c r="CP106" s="5">
        <f t="shared" si="98"/>
        <v>38</v>
      </c>
      <c r="CQ106" s="7">
        <v>1</v>
      </c>
      <c r="CR106" s="7">
        <v>2</v>
      </c>
      <c r="CT106" s="28">
        <f t="shared" si="99"/>
        <v>41</v>
      </c>
      <c r="DM106" s="7">
        <v>1</v>
      </c>
      <c r="DY106" s="7">
        <v>2</v>
      </c>
      <c r="GG106" s="5">
        <f t="shared" si="100"/>
        <v>3</v>
      </c>
      <c r="GH106" s="7" t="str">
        <f t="shared" si="113"/>
        <v/>
      </c>
      <c r="GI106" s="7" t="str">
        <f t="shared" si="114"/>
        <v/>
      </c>
      <c r="GJ106" s="7" t="str">
        <f t="shared" si="115"/>
        <v/>
      </c>
      <c r="GK106" s="7" t="str">
        <f t="shared" si="116"/>
        <v/>
      </c>
      <c r="GL106" s="7" t="str">
        <f t="shared" si="117"/>
        <v/>
      </c>
      <c r="GM106" s="7" t="str">
        <f t="shared" si="118"/>
        <v/>
      </c>
      <c r="GN106" s="7" t="str">
        <f t="shared" si="119"/>
        <v/>
      </c>
      <c r="GO106" s="7" t="str">
        <f t="shared" si="120"/>
        <v/>
      </c>
      <c r="GP106" s="7" t="str">
        <f t="shared" si="121"/>
        <v/>
      </c>
      <c r="GQ106" s="7" t="str">
        <f t="shared" si="122"/>
        <v/>
      </c>
      <c r="GR106" s="7" t="str">
        <f t="shared" si="123"/>
        <v/>
      </c>
      <c r="GS106" s="7" t="str">
        <f t="shared" si="124"/>
        <v/>
      </c>
      <c r="GT106" s="7" t="str">
        <f t="shared" si="125"/>
        <v/>
      </c>
      <c r="GU106" s="7" t="str">
        <f t="shared" si="126"/>
        <v/>
      </c>
      <c r="GV106" s="7" t="str">
        <f t="shared" si="127"/>
        <v/>
      </c>
      <c r="GW106" s="7" t="str">
        <f t="shared" si="128"/>
        <v/>
      </c>
      <c r="GX106" s="7">
        <f t="shared" si="129"/>
        <v>1</v>
      </c>
      <c r="GY106" s="7">
        <f t="shared" si="130"/>
        <v>4</v>
      </c>
      <c r="GZ106" s="7">
        <f t="shared" si="131"/>
        <v>21</v>
      </c>
      <c r="HA106" s="7" t="str">
        <f t="shared" si="132"/>
        <v/>
      </c>
      <c r="HB106" s="7" t="str">
        <f t="shared" si="133"/>
        <v/>
      </c>
      <c r="HC106" s="7" t="str">
        <f t="shared" si="134"/>
        <v/>
      </c>
      <c r="HD106" s="7" t="str">
        <f t="shared" si="135"/>
        <v/>
      </c>
      <c r="HE106" s="7" t="str">
        <f t="shared" si="136"/>
        <v/>
      </c>
      <c r="HF106" s="7" t="str">
        <f t="shared" si="137"/>
        <v/>
      </c>
      <c r="HG106" s="7" t="str">
        <f t="shared" si="138"/>
        <v/>
      </c>
      <c r="HH106" s="7" t="str">
        <f t="shared" si="139"/>
        <v/>
      </c>
      <c r="HI106" s="7" t="str">
        <f t="shared" si="140"/>
        <v/>
      </c>
      <c r="HJ106" s="7" t="str">
        <f t="shared" si="141"/>
        <v/>
      </c>
      <c r="HK106" s="7" t="str">
        <f t="shared" si="142"/>
        <v/>
      </c>
      <c r="HL106" s="7">
        <f t="shared" si="143"/>
        <v>10</v>
      </c>
      <c r="HM106" s="7">
        <f t="shared" si="144"/>
        <v>5</v>
      </c>
      <c r="HN106" s="7" t="str">
        <f t="shared" si="145"/>
        <v/>
      </c>
      <c r="HO106" s="7" t="str">
        <f t="shared" si="146"/>
        <v/>
      </c>
      <c r="HP106" s="7" t="str">
        <f t="shared" si="147"/>
        <v/>
      </c>
      <c r="HQ106" s="7" t="str">
        <f t="shared" si="148"/>
        <v/>
      </c>
      <c r="HR106" s="7" t="str">
        <f t="shared" si="149"/>
        <v/>
      </c>
      <c r="HS106" s="7" t="str">
        <f t="shared" si="150"/>
        <v/>
      </c>
      <c r="HT106" s="7" t="str">
        <f t="shared" si="151"/>
        <v/>
      </c>
      <c r="HU106" s="7" t="str">
        <f t="shared" si="152"/>
        <v/>
      </c>
      <c r="HV106" s="7" t="str">
        <f t="shared" si="153"/>
        <v/>
      </c>
      <c r="HW106" s="7" t="str">
        <f t="shared" si="154"/>
        <v/>
      </c>
      <c r="HX106" s="7" t="str">
        <f t="shared" si="155"/>
        <v/>
      </c>
      <c r="HY106" s="7" t="str">
        <f t="shared" si="156"/>
        <v/>
      </c>
      <c r="HZ106" s="7" t="str">
        <f t="shared" si="157"/>
        <v/>
      </c>
      <c r="IA106" s="7" t="str">
        <f t="shared" si="158"/>
        <v/>
      </c>
      <c r="IB106" s="7" t="str">
        <f t="shared" si="159"/>
        <v/>
      </c>
      <c r="IC106" s="7" t="str">
        <f t="shared" si="160"/>
        <v/>
      </c>
      <c r="ID106" s="7" t="str">
        <f t="shared" si="161"/>
        <v/>
      </c>
      <c r="IE106" s="7" t="str">
        <f t="shared" si="162"/>
        <v/>
      </c>
      <c r="IF106" s="7" t="str">
        <f t="shared" si="163"/>
        <v/>
      </c>
      <c r="IG106" s="7" t="str">
        <f t="shared" si="164"/>
        <v/>
      </c>
      <c r="IH106" s="7" t="str">
        <f t="shared" si="165"/>
        <v/>
      </c>
      <c r="II106" s="7" t="str">
        <f t="shared" si="166"/>
        <v/>
      </c>
      <c r="IJ106" s="7" t="str">
        <f t="shared" si="167"/>
        <v/>
      </c>
      <c r="IK106" s="7" t="str">
        <f t="shared" si="168"/>
        <v/>
      </c>
      <c r="IL106" s="7" t="str">
        <f t="shared" si="169"/>
        <v/>
      </c>
      <c r="IM106" s="7" t="str">
        <f t="shared" si="170"/>
        <v/>
      </c>
      <c r="IN106" s="7" t="str">
        <f t="shared" si="171"/>
        <v/>
      </c>
      <c r="IO106" s="7" t="str">
        <f t="shared" si="172"/>
        <v/>
      </c>
      <c r="IP106" s="7" t="str">
        <f t="shared" si="173"/>
        <v/>
      </c>
      <c r="IQ106" s="7" t="str">
        <f t="shared" si="174"/>
        <v/>
      </c>
      <c r="IR106" s="7" t="str">
        <f t="shared" si="175"/>
        <v/>
      </c>
      <c r="IS106" s="7" t="str">
        <f t="shared" si="176"/>
        <v/>
      </c>
      <c r="IT106" s="7" t="str">
        <f t="shared" si="177"/>
        <v/>
      </c>
      <c r="IU106" s="7" t="str">
        <f t="shared" si="178"/>
        <v/>
      </c>
      <c r="IV106" s="7" t="str">
        <f t="shared" si="179"/>
        <v/>
      </c>
      <c r="IW106" s="7" t="str">
        <f t="shared" si="180"/>
        <v/>
      </c>
      <c r="IX106" s="7" t="str">
        <f t="shared" si="181"/>
        <v/>
      </c>
      <c r="IY106" s="7" t="str">
        <f t="shared" si="182"/>
        <v/>
      </c>
      <c r="IZ106" s="7" t="str">
        <f t="shared" si="183"/>
        <v/>
      </c>
      <c r="JA106" s="7" t="str">
        <f t="shared" si="184"/>
        <v/>
      </c>
      <c r="JB106" s="7" t="str">
        <f t="shared" si="185"/>
        <v/>
      </c>
      <c r="JC106" s="7" t="str">
        <f t="shared" si="186"/>
        <v/>
      </c>
      <c r="JD106" s="7" t="str">
        <f t="shared" si="187"/>
        <v/>
      </c>
      <c r="JE106" s="7" t="str">
        <f t="shared" si="188"/>
        <v/>
      </c>
      <c r="JF106" s="7" t="str">
        <f t="shared" si="189"/>
        <v/>
      </c>
      <c r="JG106" s="7" t="str">
        <f t="shared" si="101"/>
        <v/>
      </c>
      <c r="JH106" s="7" t="str">
        <f t="shared" si="102"/>
        <v/>
      </c>
      <c r="JI106" s="7" t="str">
        <f t="shared" si="103"/>
        <v/>
      </c>
      <c r="JJ106" s="7" t="str">
        <f t="shared" si="104"/>
        <v/>
      </c>
      <c r="JK106" s="7" t="str">
        <f t="shared" si="105"/>
        <v/>
      </c>
      <c r="JL106" s="7" t="str">
        <f t="shared" si="106"/>
        <v/>
      </c>
      <c r="JM106" s="7" t="str">
        <f t="shared" si="107"/>
        <v/>
      </c>
      <c r="JN106" s="7" t="str">
        <f t="shared" si="108"/>
        <v/>
      </c>
      <c r="JO106" s="7" t="str">
        <f t="shared" si="109"/>
        <v/>
      </c>
      <c r="JP106" s="7" t="str">
        <f t="shared" si="110"/>
        <v/>
      </c>
      <c r="JQ106" s="7" t="str">
        <f t="shared" si="111"/>
        <v/>
      </c>
      <c r="JR106" s="7" t="str">
        <f t="shared" si="111"/>
        <v/>
      </c>
      <c r="JS106" s="7" t="str">
        <f t="shared" si="111"/>
        <v/>
      </c>
      <c r="JT106" s="28">
        <f t="shared" si="112"/>
        <v>41</v>
      </c>
    </row>
    <row r="107" spans="1:280" x14ac:dyDescent="0.2">
      <c r="A107" s="5" t="s">
        <v>1367</v>
      </c>
      <c r="B107" s="46">
        <f t="shared" si="97"/>
        <v>2</v>
      </c>
      <c r="C107" s="46" t="s">
        <v>801</v>
      </c>
      <c r="D107" s="46" t="s">
        <v>1357</v>
      </c>
      <c r="U107" s="7">
        <v>3</v>
      </c>
      <c r="V107" s="7">
        <v>2</v>
      </c>
      <c r="CP107" s="5">
        <f t="shared" si="98"/>
        <v>5</v>
      </c>
      <c r="CT107" s="28">
        <f t="shared" si="99"/>
        <v>5</v>
      </c>
      <c r="GG107" s="5">
        <f t="shared" si="100"/>
        <v>0</v>
      </c>
      <c r="GH107" s="7" t="str">
        <f t="shared" si="113"/>
        <v/>
      </c>
      <c r="GI107" s="7" t="str">
        <f t="shared" si="114"/>
        <v/>
      </c>
      <c r="GJ107" s="7" t="str">
        <f t="shared" si="115"/>
        <v/>
      </c>
      <c r="GK107" s="7" t="str">
        <f t="shared" si="116"/>
        <v/>
      </c>
      <c r="GL107" s="7" t="str">
        <f t="shared" si="117"/>
        <v/>
      </c>
      <c r="GM107" s="7" t="str">
        <f t="shared" si="118"/>
        <v/>
      </c>
      <c r="GN107" s="7" t="str">
        <f t="shared" si="119"/>
        <v/>
      </c>
      <c r="GO107" s="7" t="str">
        <f t="shared" si="120"/>
        <v/>
      </c>
      <c r="GP107" s="7" t="str">
        <f t="shared" si="121"/>
        <v/>
      </c>
      <c r="GQ107" s="7" t="str">
        <f t="shared" si="122"/>
        <v/>
      </c>
      <c r="GR107" s="7" t="str">
        <f t="shared" si="123"/>
        <v/>
      </c>
      <c r="GS107" s="7" t="str">
        <f t="shared" si="124"/>
        <v/>
      </c>
      <c r="GT107" s="7" t="str">
        <f t="shared" si="125"/>
        <v/>
      </c>
      <c r="GU107" s="7" t="str">
        <f t="shared" si="126"/>
        <v/>
      </c>
      <c r="GV107" s="7" t="str">
        <f t="shared" si="127"/>
        <v/>
      </c>
      <c r="GW107" s="7" t="str">
        <f t="shared" si="128"/>
        <v/>
      </c>
      <c r="GX107" s="7" t="str">
        <f t="shared" si="129"/>
        <v/>
      </c>
      <c r="GY107" s="7">
        <f t="shared" si="130"/>
        <v>3</v>
      </c>
      <c r="GZ107" s="7">
        <f t="shared" si="131"/>
        <v>2</v>
      </c>
      <c r="HA107" s="7" t="str">
        <f t="shared" si="132"/>
        <v/>
      </c>
      <c r="HB107" s="7" t="str">
        <f t="shared" si="133"/>
        <v/>
      </c>
      <c r="HC107" s="7" t="str">
        <f t="shared" si="134"/>
        <v/>
      </c>
      <c r="HD107" s="7" t="str">
        <f t="shared" si="135"/>
        <v/>
      </c>
      <c r="HE107" s="7" t="str">
        <f t="shared" si="136"/>
        <v/>
      </c>
      <c r="HF107" s="7" t="str">
        <f t="shared" si="137"/>
        <v/>
      </c>
      <c r="HG107" s="7" t="str">
        <f t="shared" si="138"/>
        <v/>
      </c>
      <c r="HH107" s="7" t="str">
        <f t="shared" si="139"/>
        <v/>
      </c>
      <c r="HI107" s="7" t="str">
        <f t="shared" si="140"/>
        <v/>
      </c>
      <c r="HJ107" s="7" t="str">
        <f t="shared" si="141"/>
        <v/>
      </c>
      <c r="HK107" s="7" t="str">
        <f t="shared" si="142"/>
        <v/>
      </c>
      <c r="HL107" s="7" t="str">
        <f t="shared" si="143"/>
        <v/>
      </c>
      <c r="HM107" s="7" t="str">
        <f t="shared" si="144"/>
        <v/>
      </c>
      <c r="HN107" s="7" t="str">
        <f t="shared" si="145"/>
        <v/>
      </c>
      <c r="HO107" s="7" t="str">
        <f t="shared" si="146"/>
        <v/>
      </c>
      <c r="HP107" s="7" t="str">
        <f t="shared" si="147"/>
        <v/>
      </c>
      <c r="HQ107" s="7" t="str">
        <f t="shared" si="148"/>
        <v/>
      </c>
      <c r="HR107" s="7" t="str">
        <f t="shared" si="149"/>
        <v/>
      </c>
      <c r="HS107" s="7" t="str">
        <f t="shared" si="150"/>
        <v/>
      </c>
      <c r="HT107" s="7" t="str">
        <f t="shared" si="151"/>
        <v/>
      </c>
      <c r="HU107" s="7" t="str">
        <f t="shared" si="152"/>
        <v/>
      </c>
      <c r="HV107" s="7" t="str">
        <f t="shared" si="153"/>
        <v/>
      </c>
      <c r="HW107" s="7" t="str">
        <f t="shared" si="154"/>
        <v/>
      </c>
      <c r="HX107" s="7" t="str">
        <f t="shared" si="155"/>
        <v/>
      </c>
      <c r="HY107" s="7" t="str">
        <f t="shared" si="156"/>
        <v/>
      </c>
      <c r="HZ107" s="7" t="str">
        <f t="shared" si="157"/>
        <v/>
      </c>
      <c r="IA107" s="7" t="str">
        <f t="shared" si="158"/>
        <v/>
      </c>
      <c r="IB107" s="7" t="str">
        <f t="shared" si="159"/>
        <v/>
      </c>
      <c r="IC107" s="7" t="str">
        <f t="shared" si="160"/>
        <v/>
      </c>
      <c r="ID107" s="7" t="str">
        <f t="shared" si="161"/>
        <v/>
      </c>
      <c r="IE107" s="7" t="str">
        <f t="shared" si="162"/>
        <v/>
      </c>
      <c r="IF107" s="7" t="str">
        <f t="shared" si="163"/>
        <v/>
      </c>
      <c r="IG107" s="7" t="str">
        <f t="shared" si="164"/>
        <v/>
      </c>
      <c r="IH107" s="7" t="str">
        <f t="shared" si="165"/>
        <v/>
      </c>
      <c r="II107" s="7" t="str">
        <f t="shared" si="166"/>
        <v/>
      </c>
      <c r="IJ107" s="7" t="str">
        <f t="shared" si="167"/>
        <v/>
      </c>
      <c r="IK107" s="7" t="str">
        <f t="shared" si="168"/>
        <v/>
      </c>
      <c r="IL107" s="7" t="str">
        <f t="shared" si="169"/>
        <v/>
      </c>
      <c r="IM107" s="7" t="str">
        <f t="shared" si="170"/>
        <v/>
      </c>
      <c r="IN107" s="7" t="str">
        <f t="shared" si="171"/>
        <v/>
      </c>
      <c r="IO107" s="7" t="str">
        <f t="shared" si="172"/>
        <v/>
      </c>
      <c r="IP107" s="7" t="str">
        <f t="shared" si="173"/>
        <v/>
      </c>
      <c r="IQ107" s="7" t="str">
        <f t="shared" si="174"/>
        <v/>
      </c>
      <c r="IR107" s="7" t="str">
        <f t="shared" si="175"/>
        <v/>
      </c>
      <c r="IS107" s="7" t="str">
        <f t="shared" si="176"/>
        <v/>
      </c>
      <c r="IT107" s="7" t="str">
        <f t="shared" si="177"/>
        <v/>
      </c>
      <c r="IU107" s="7" t="str">
        <f t="shared" si="178"/>
        <v/>
      </c>
      <c r="IV107" s="7" t="str">
        <f t="shared" si="179"/>
        <v/>
      </c>
      <c r="IW107" s="7" t="str">
        <f t="shared" si="180"/>
        <v/>
      </c>
      <c r="IX107" s="7" t="str">
        <f t="shared" si="181"/>
        <v/>
      </c>
      <c r="IY107" s="7" t="str">
        <f t="shared" si="182"/>
        <v/>
      </c>
      <c r="IZ107" s="7" t="str">
        <f t="shared" si="183"/>
        <v/>
      </c>
      <c r="JA107" s="7" t="str">
        <f t="shared" si="184"/>
        <v/>
      </c>
      <c r="JB107" s="7" t="str">
        <f t="shared" si="185"/>
        <v/>
      </c>
      <c r="JC107" s="7" t="str">
        <f t="shared" si="186"/>
        <v/>
      </c>
      <c r="JD107" s="7" t="str">
        <f t="shared" si="187"/>
        <v/>
      </c>
      <c r="JE107" s="7" t="str">
        <f t="shared" si="188"/>
        <v/>
      </c>
      <c r="JF107" s="7" t="str">
        <f t="shared" si="189"/>
        <v/>
      </c>
      <c r="JG107" s="7" t="str">
        <f t="shared" si="101"/>
        <v/>
      </c>
      <c r="JH107" s="7" t="str">
        <f t="shared" si="102"/>
        <v/>
      </c>
      <c r="JI107" s="7" t="str">
        <f t="shared" si="103"/>
        <v/>
      </c>
      <c r="JJ107" s="7" t="str">
        <f t="shared" si="104"/>
        <v/>
      </c>
      <c r="JK107" s="7" t="str">
        <f t="shared" si="105"/>
        <v/>
      </c>
      <c r="JL107" s="7" t="str">
        <f t="shared" si="106"/>
        <v/>
      </c>
      <c r="JM107" s="7" t="str">
        <f t="shared" si="107"/>
        <v/>
      </c>
      <c r="JN107" s="7" t="str">
        <f t="shared" si="108"/>
        <v/>
      </c>
      <c r="JO107" s="7" t="str">
        <f t="shared" si="109"/>
        <v/>
      </c>
      <c r="JP107" s="7" t="str">
        <f t="shared" si="110"/>
        <v/>
      </c>
      <c r="JQ107" s="7" t="str">
        <f t="shared" si="111"/>
        <v/>
      </c>
      <c r="JR107" s="7" t="str">
        <f t="shared" si="111"/>
        <v/>
      </c>
      <c r="JS107" s="7" t="str">
        <f t="shared" si="111"/>
        <v/>
      </c>
      <c r="JT107" s="28">
        <f t="shared" si="112"/>
        <v>5</v>
      </c>
    </row>
    <row r="108" spans="1:280" x14ac:dyDescent="0.2">
      <c r="A108" s="5" t="s">
        <v>1368</v>
      </c>
      <c r="B108" s="46">
        <f t="shared" si="97"/>
        <v>1</v>
      </c>
      <c r="C108" s="46" t="s">
        <v>1357</v>
      </c>
      <c r="D108" s="46" t="s">
        <v>1357</v>
      </c>
      <c r="V108" s="7">
        <v>14</v>
      </c>
      <c r="CP108" s="5">
        <f t="shared" si="98"/>
        <v>14</v>
      </c>
      <c r="CT108" s="28">
        <f t="shared" si="99"/>
        <v>14</v>
      </c>
      <c r="GG108" s="5">
        <f t="shared" si="100"/>
        <v>0</v>
      </c>
      <c r="GH108" s="7" t="str">
        <f t="shared" si="113"/>
        <v/>
      </c>
      <c r="GI108" s="7" t="str">
        <f t="shared" si="114"/>
        <v/>
      </c>
      <c r="GJ108" s="7" t="str">
        <f t="shared" si="115"/>
        <v/>
      </c>
      <c r="GK108" s="7" t="str">
        <f t="shared" si="116"/>
        <v/>
      </c>
      <c r="GL108" s="7" t="str">
        <f t="shared" si="117"/>
        <v/>
      </c>
      <c r="GM108" s="7" t="str">
        <f t="shared" si="118"/>
        <v/>
      </c>
      <c r="GN108" s="7" t="str">
        <f t="shared" si="119"/>
        <v/>
      </c>
      <c r="GO108" s="7" t="str">
        <f t="shared" si="120"/>
        <v/>
      </c>
      <c r="GP108" s="7" t="str">
        <f t="shared" si="121"/>
        <v/>
      </c>
      <c r="GQ108" s="7" t="str">
        <f t="shared" si="122"/>
        <v/>
      </c>
      <c r="GR108" s="7" t="str">
        <f t="shared" si="123"/>
        <v/>
      </c>
      <c r="GS108" s="7" t="str">
        <f t="shared" si="124"/>
        <v/>
      </c>
      <c r="GT108" s="7" t="str">
        <f t="shared" si="125"/>
        <v/>
      </c>
      <c r="GU108" s="7" t="str">
        <f t="shared" si="126"/>
        <v/>
      </c>
      <c r="GV108" s="7" t="str">
        <f t="shared" si="127"/>
        <v/>
      </c>
      <c r="GW108" s="7" t="str">
        <f t="shared" si="128"/>
        <v/>
      </c>
      <c r="GX108" s="7" t="str">
        <f t="shared" si="129"/>
        <v/>
      </c>
      <c r="GY108" s="7" t="str">
        <f t="shared" si="130"/>
        <v/>
      </c>
      <c r="GZ108" s="7">
        <f t="shared" si="131"/>
        <v>14</v>
      </c>
      <c r="HA108" s="7" t="str">
        <f t="shared" si="132"/>
        <v/>
      </c>
      <c r="HB108" s="7" t="str">
        <f t="shared" si="133"/>
        <v/>
      </c>
      <c r="HC108" s="7" t="str">
        <f t="shared" si="134"/>
        <v/>
      </c>
      <c r="HD108" s="7" t="str">
        <f t="shared" si="135"/>
        <v/>
      </c>
      <c r="HE108" s="7" t="str">
        <f t="shared" si="136"/>
        <v/>
      </c>
      <c r="HF108" s="7" t="str">
        <f t="shared" si="137"/>
        <v/>
      </c>
      <c r="HG108" s="7" t="str">
        <f t="shared" si="138"/>
        <v/>
      </c>
      <c r="HH108" s="7" t="str">
        <f t="shared" si="139"/>
        <v/>
      </c>
      <c r="HI108" s="7" t="str">
        <f t="shared" si="140"/>
        <v/>
      </c>
      <c r="HJ108" s="7" t="str">
        <f t="shared" si="141"/>
        <v/>
      </c>
      <c r="HK108" s="7" t="str">
        <f t="shared" si="142"/>
        <v/>
      </c>
      <c r="HL108" s="7" t="str">
        <f t="shared" si="143"/>
        <v/>
      </c>
      <c r="HM108" s="7" t="str">
        <f t="shared" si="144"/>
        <v/>
      </c>
      <c r="HN108" s="7" t="str">
        <f t="shared" si="145"/>
        <v/>
      </c>
      <c r="HO108" s="7" t="str">
        <f t="shared" si="146"/>
        <v/>
      </c>
      <c r="HP108" s="7" t="str">
        <f t="shared" si="147"/>
        <v/>
      </c>
      <c r="HQ108" s="7" t="str">
        <f t="shared" si="148"/>
        <v/>
      </c>
      <c r="HR108" s="7" t="str">
        <f t="shared" si="149"/>
        <v/>
      </c>
      <c r="HS108" s="7" t="str">
        <f t="shared" si="150"/>
        <v/>
      </c>
      <c r="HT108" s="7" t="str">
        <f t="shared" si="151"/>
        <v/>
      </c>
      <c r="HU108" s="7" t="str">
        <f t="shared" si="152"/>
        <v/>
      </c>
      <c r="HV108" s="7" t="str">
        <f t="shared" si="153"/>
        <v/>
      </c>
      <c r="HW108" s="7" t="str">
        <f t="shared" si="154"/>
        <v/>
      </c>
      <c r="HX108" s="7" t="str">
        <f t="shared" si="155"/>
        <v/>
      </c>
      <c r="HY108" s="7" t="str">
        <f t="shared" si="156"/>
        <v/>
      </c>
      <c r="HZ108" s="7" t="str">
        <f t="shared" si="157"/>
        <v/>
      </c>
      <c r="IA108" s="7" t="str">
        <f t="shared" si="158"/>
        <v/>
      </c>
      <c r="IB108" s="7" t="str">
        <f t="shared" si="159"/>
        <v/>
      </c>
      <c r="IC108" s="7" t="str">
        <f t="shared" si="160"/>
        <v/>
      </c>
      <c r="ID108" s="7" t="str">
        <f t="shared" si="161"/>
        <v/>
      </c>
      <c r="IE108" s="7" t="str">
        <f t="shared" si="162"/>
        <v/>
      </c>
      <c r="IF108" s="7" t="str">
        <f t="shared" si="163"/>
        <v/>
      </c>
      <c r="IG108" s="7" t="str">
        <f t="shared" si="164"/>
        <v/>
      </c>
      <c r="IH108" s="7" t="str">
        <f t="shared" si="165"/>
        <v/>
      </c>
      <c r="II108" s="7" t="str">
        <f t="shared" si="166"/>
        <v/>
      </c>
      <c r="IJ108" s="7" t="str">
        <f t="shared" si="167"/>
        <v/>
      </c>
      <c r="IK108" s="7" t="str">
        <f t="shared" si="168"/>
        <v/>
      </c>
      <c r="IL108" s="7" t="str">
        <f t="shared" si="169"/>
        <v/>
      </c>
      <c r="IM108" s="7" t="str">
        <f t="shared" si="170"/>
        <v/>
      </c>
      <c r="IN108" s="7" t="str">
        <f t="shared" si="171"/>
        <v/>
      </c>
      <c r="IO108" s="7" t="str">
        <f t="shared" si="172"/>
        <v/>
      </c>
      <c r="IP108" s="7" t="str">
        <f t="shared" si="173"/>
        <v/>
      </c>
      <c r="IQ108" s="7" t="str">
        <f t="shared" si="174"/>
        <v/>
      </c>
      <c r="IR108" s="7" t="str">
        <f t="shared" si="175"/>
        <v/>
      </c>
      <c r="IS108" s="7" t="str">
        <f t="shared" si="176"/>
        <v/>
      </c>
      <c r="IT108" s="7" t="str">
        <f t="shared" si="177"/>
        <v/>
      </c>
      <c r="IU108" s="7" t="str">
        <f t="shared" si="178"/>
        <v/>
      </c>
      <c r="IV108" s="7" t="str">
        <f t="shared" si="179"/>
        <v/>
      </c>
      <c r="IW108" s="7" t="str">
        <f t="shared" si="180"/>
        <v/>
      </c>
      <c r="IX108" s="7" t="str">
        <f t="shared" si="181"/>
        <v/>
      </c>
      <c r="IY108" s="7" t="str">
        <f t="shared" si="182"/>
        <v/>
      </c>
      <c r="IZ108" s="7" t="str">
        <f t="shared" si="183"/>
        <v/>
      </c>
      <c r="JA108" s="7" t="str">
        <f t="shared" si="184"/>
        <v/>
      </c>
      <c r="JB108" s="7" t="str">
        <f t="shared" si="185"/>
        <v/>
      </c>
      <c r="JC108" s="7" t="str">
        <f t="shared" si="186"/>
        <v/>
      </c>
      <c r="JD108" s="7" t="str">
        <f t="shared" si="187"/>
        <v/>
      </c>
      <c r="JE108" s="7" t="str">
        <f t="shared" si="188"/>
        <v/>
      </c>
      <c r="JF108" s="7" t="str">
        <f t="shared" si="189"/>
        <v/>
      </c>
      <c r="JG108" s="7" t="str">
        <f t="shared" si="101"/>
        <v/>
      </c>
      <c r="JH108" s="7" t="str">
        <f t="shared" si="102"/>
        <v/>
      </c>
      <c r="JI108" s="7" t="str">
        <f t="shared" si="103"/>
        <v/>
      </c>
      <c r="JJ108" s="7" t="str">
        <f t="shared" si="104"/>
        <v/>
      </c>
      <c r="JK108" s="7" t="str">
        <f t="shared" si="105"/>
        <v/>
      </c>
      <c r="JL108" s="7" t="str">
        <f t="shared" si="106"/>
        <v/>
      </c>
      <c r="JM108" s="7" t="str">
        <f t="shared" si="107"/>
        <v/>
      </c>
      <c r="JN108" s="7" t="str">
        <f t="shared" si="108"/>
        <v/>
      </c>
      <c r="JO108" s="7" t="str">
        <f t="shared" si="109"/>
        <v/>
      </c>
      <c r="JP108" s="7" t="str">
        <f t="shared" si="110"/>
        <v/>
      </c>
      <c r="JQ108" s="7" t="str">
        <f t="shared" si="111"/>
        <v/>
      </c>
      <c r="JR108" s="7" t="str">
        <f t="shared" si="111"/>
        <v/>
      </c>
      <c r="JS108" s="7" t="str">
        <f t="shared" si="111"/>
        <v/>
      </c>
      <c r="JT108" s="28">
        <f t="shared" si="112"/>
        <v>14</v>
      </c>
    </row>
    <row r="109" spans="1:280" x14ac:dyDescent="0.2">
      <c r="A109" s="5" t="s">
        <v>1369</v>
      </c>
      <c r="B109" s="46">
        <f t="shared" si="97"/>
        <v>1</v>
      </c>
      <c r="C109" s="46" t="s">
        <v>1357</v>
      </c>
      <c r="D109" s="46" t="s">
        <v>1357</v>
      </c>
      <c r="V109" s="7">
        <v>1</v>
      </c>
      <c r="CP109" s="5">
        <f t="shared" si="98"/>
        <v>1</v>
      </c>
      <c r="CT109" s="28">
        <f t="shared" si="99"/>
        <v>1</v>
      </c>
      <c r="GG109" s="5">
        <f t="shared" si="100"/>
        <v>0</v>
      </c>
      <c r="GH109" s="7" t="str">
        <f t="shared" si="113"/>
        <v/>
      </c>
      <c r="GI109" s="7" t="str">
        <f t="shared" si="114"/>
        <v/>
      </c>
      <c r="GJ109" s="7" t="str">
        <f t="shared" si="115"/>
        <v/>
      </c>
      <c r="GK109" s="7" t="str">
        <f t="shared" si="116"/>
        <v/>
      </c>
      <c r="GL109" s="7" t="str">
        <f t="shared" si="117"/>
        <v/>
      </c>
      <c r="GM109" s="7" t="str">
        <f t="shared" si="118"/>
        <v/>
      </c>
      <c r="GN109" s="7" t="str">
        <f t="shared" si="119"/>
        <v/>
      </c>
      <c r="GO109" s="7" t="str">
        <f t="shared" si="120"/>
        <v/>
      </c>
      <c r="GP109" s="7" t="str">
        <f t="shared" si="121"/>
        <v/>
      </c>
      <c r="GQ109" s="7" t="str">
        <f t="shared" si="122"/>
        <v/>
      </c>
      <c r="GR109" s="7" t="str">
        <f t="shared" si="123"/>
        <v/>
      </c>
      <c r="GS109" s="7" t="str">
        <f t="shared" si="124"/>
        <v/>
      </c>
      <c r="GT109" s="7" t="str">
        <f t="shared" si="125"/>
        <v/>
      </c>
      <c r="GU109" s="7" t="str">
        <f t="shared" si="126"/>
        <v/>
      </c>
      <c r="GV109" s="7" t="str">
        <f t="shared" si="127"/>
        <v/>
      </c>
      <c r="GW109" s="7" t="str">
        <f t="shared" si="128"/>
        <v/>
      </c>
      <c r="GX109" s="7" t="str">
        <f t="shared" si="129"/>
        <v/>
      </c>
      <c r="GY109" s="7" t="str">
        <f t="shared" si="130"/>
        <v/>
      </c>
      <c r="GZ109" s="7">
        <f t="shared" si="131"/>
        <v>1</v>
      </c>
      <c r="HA109" s="7" t="str">
        <f t="shared" si="132"/>
        <v/>
      </c>
      <c r="HB109" s="7" t="str">
        <f t="shared" si="133"/>
        <v/>
      </c>
      <c r="HC109" s="7" t="str">
        <f t="shared" si="134"/>
        <v/>
      </c>
      <c r="HD109" s="7" t="str">
        <f t="shared" si="135"/>
        <v/>
      </c>
      <c r="HE109" s="7" t="str">
        <f t="shared" si="136"/>
        <v/>
      </c>
      <c r="HF109" s="7" t="str">
        <f t="shared" si="137"/>
        <v/>
      </c>
      <c r="HG109" s="7" t="str">
        <f t="shared" si="138"/>
        <v/>
      </c>
      <c r="HH109" s="7" t="str">
        <f t="shared" si="139"/>
        <v/>
      </c>
      <c r="HI109" s="7" t="str">
        <f t="shared" si="140"/>
        <v/>
      </c>
      <c r="HJ109" s="7" t="str">
        <f t="shared" si="141"/>
        <v/>
      </c>
      <c r="HK109" s="7" t="str">
        <f t="shared" si="142"/>
        <v/>
      </c>
      <c r="HL109" s="7" t="str">
        <f t="shared" si="143"/>
        <v/>
      </c>
      <c r="HM109" s="7" t="str">
        <f t="shared" si="144"/>
        <v/>
      </c>
      <c r="HN109" s="7" t="str">
        <f t="shared" si="145"/>
        <v/>
      </c>
      <c r="HO109" s="7" t="str">
        <f t="shared" si="146"/>
        <v/>
      </c>
      <c r="HP109" s="7" t="str">
        <f t="shared" si="147"/>
        <v/>
      </c>
      <c r="HQ109" s="7" t="str">
        <f t="shared" si="148"/>
        <v/>
      </c>
      <c r="HR109" s="7" t="str">
        <f t="shared" si="149"/>
        <v/>
      </c>
      <c r="HS109" s="7" t="str">
        <f t="shared" si="150"/>
        <v/>
      </c>
      <c r="HT109" s="7" t="str">
        <f t="shared" si="151"/>
        <v/>
      </c>
      <c r="HU109" s="7" t="str">
        <f t="shared" si="152"/>
        <v/>
      </c>
      <c r="HV109" s="7" t="str">
        <f t="shared" si="153"/>
        <v/>
      </c>
      <c r="HW109" s="7" t="str">
        <f t="shared" si="154"/>
        <v/>
      </c>
      <c r="HX109" s="7" t="str">
        <f t="shared" si="155"/>
        <v/>
      </c>
      <c r="HY109" s="7" t="str">
        <f t="shared" si="156"/>
        <v/>
      </c>
      <c r="HZ109" s="7" t="str">
        <f t="shared" si="157"/>
        <v/>
      </c>
      <c r="IA109" s="7" t="str">
        <f t="shared" si="158"/>
        <v/>
      </c>
      <c r="IB109" s="7" t="str">
        <f t="shared" si="159"/>
        <v/>
      </c>
      <c r="IC109" s="7" t="str">
        <f t="shared" si="160"/>
        <v/>
      </c>
      <c r="ID109" s="7" t="str">
        <f t="shared" si="161"/>
        <v/>
      </c>
      <c r="IE109" s="7" t="str">
        <f t="shared" si="162"/>
        <v/>
      </c>
      <c r="IF109" s="7" t="str">
        <f t="shared" si="163"/>
        <v/>
      </c>
      <c r="IG109" s="7" t="str">
        <f t="shared" si="164"/>
        <v/>
      </c>
      <c r="IH109" s="7" t="str">
        <f t="shared" si="165"/>
        <v/>
      </c>
      <c r="II109" s="7" t="str">
        <f t="shared" si="166"/>
        <v/>
      </c>
      <c r="IJ109" s="7" t="str">
        <f t="shared" si="167"/>
        <v/>
      </c>
      <c r="IK109" s="7" t="str">
        <f t="shared" si="168"/>
        <v/>
      </c>
      <c r="IL109" s="7" t="str">
        <f t="shared" si="169"/>
        <v/>
      </c>
      <c r="IM109" s="7" t="str">
        <f t="shared" si="170"/>
        <v/>
      </c>
      <c r="IN109" s="7" t="str">
        <f t="shared" si="171"/>
        <v/>
      </c>
      <c r="IO109" s="7" t="str">
        <f t="shared" si="172"/>
        <v/>
      </c>
      <c r="IP109" s="7" t="str">
        <f t="shared" si="173"/>
        <v/>
      </c>
      <c r="IQ109" s="7" t="str">
        <f t="shared" si="174"/>
        <v/>
      </c>
      <c r="IR109" s="7" t="str">
        <f t="shared" si="175"/>
        <v/>
      </c>
      <c r="IS109" s="7" t="str">
        <f t="shared" si="176"/>
        <v/>
      </c>
      <c r="IT109" s="7" t="str">
        <f t="shared" si="177"/>
        <v/>
      </c>
      <c r="IU109" s="7" t="str">
        <f t="shared" si="178"/>
        <v/>
      </c>
      <c r="IV109" s="7" t="str">
        <f t="shared" si="179"/>
        <v/>
      </c>
      <c r="IW109" s="7" t="str">
        <f t="shared" si="180"/>
        <v/>
      </c>
      <c r="IX109" s="7" t="str">
        <f t="shared" si="181"/>
        <v/>
      </c>
      <c r="IY109" s="7" t="str">
        <f t="shared" si="182"/>
        <v/>
      </c>
      <c r="IZ109" s="7" t="str">
        <f t="shared" si="183"/>
        <v/>
      </c>
      <c r="JA109" s="7" t="str">
        <f t="shared" si="184"/>
        <v/>
      </c>
      <c r="JB109" s="7" t="str">
        <f t="shared" si="185"/>
        <v/>
      </c>
      <c r="JC109" s="7" t="str">
        <f t="shared" si="186"/>
        <v/>
      </c>
      <c r="JD109" s="7" t="str">
        <f t="shared" si="187"/>
        <v/>
      </c>
      <c r="JE109" s="7" t="str">
        <f t="shared" si="188"/>
        <v/>
      </c>
      <c r="JF109" s="7" t="str">
        <f t="shared" si="189"/>
        <v/>
      </c>
      <c r="JG109" s="7" t="str">
        <f t="shared" si="101"/>
        <v/>
      </c>
      <c r="JH109" s="7" t="str">
        <f t="shared" si="102"/>
        <v/>
      </c>
      <c r="JI109" s="7" t="str">
        <f t="shared" si="103"/>
        <v/>
      </c>
      <c r="JJ109" s="7" t="str">
        <f t="shared" si="104"/>
        <v/>
      </c>
      <c r="JK109" s="7" t="str">
        <f t="shared" si="105"/>
        <v/>
      </c>
      <c r="JL109" s="7" t="str">
        <f t="shared" si="106"/>
        <v/>
      </c>
      <c r="JM109" s="7" t="str">
        <f t="shared" si="107"/>
        <v/>
      </c>
      <c r="JN109" s="7" t="str">
        <f t="shared" si="108"/>
        <v/>
      </c>
      <c r="JO109" s="7" t="str">
        <f t="shared" si="109"/>
        <v/>
      </c>
      <c r="JP109" s="7" t="str">
        <f t="shared" si="110"/>
        <v/>
      </c>
      <c r="JQ109" s="7" t="str">
        <f t="shared" si="111"/>
        <v/>
      </c>
      <c r="JR109" s="7" t="str">
        <f t="shared" si="111"/>
        <v/>
      </c>
      <c r="JS109" s="7" t="str">
        <f t="shared" si="111"/>
        <v/>
      </c>
      <c r="JT109" s="28">
        <f t="shared" si="112"/>
        <v>1</v>
      </c>
    </row>
    <row r="110" spans="1:280" x14ac:dyDescent="0.2">
      <c r="A110" s="5" t="s">
        <v>1370</v>
      </c>
      <c r="B110" s="46">
        <f t="shared" si="97"/>
        <v>1</v>
      </c>
      <c r="C110" s="46" t="s">
        <v>1357</v>
      </c>
      <c r="D110" s="46" t="s">
        <v>1357</v>
      </c>
      <c r="V110" s="7">
        <v>1</v>
      </c>
      <c r="CP110" s="5">
        <f t="shared" si="98"/>
        <v>1</v>
      </c>
      <c r="CT110" s="28">
        <f t="shared" si="99"/>
        <v>1</v>
      </c>
      <c r="GG110" s="5">
        <f t="shared" si="100"/>
        <v>0</v>
      </c>
      <c r="GH110" s="7" t="str">
        <f t="shared" si="113"/>
        <v/>
      </c>
      <c r="GI110" s="7" t="str">
        <f t="shared" si="114"/>
        <v/>
      </c>
      <c r="GJ110" s="7" t="str">
        <f t="shared" si="115"/>
        <v/>
      </c>
      <c r="GK110" s="7" t="str">
        <f t="shared" si="116"/>
        <v/>
      </c>
      <c r="GL110" s="7" t="str">
        <f t="shared" si="117"/>
        <v/>
      </c>
      <c r="GM110" s="7" t="str">
        <f t="shared" si="118"/>
        <v/>
      </c>
      <c r="GN110" s="7" t="str">
        <f t="shared" si="119"/>
        <v/>
      </c>
      <c r="GO110" s="7" t="str">
        <f t="shared" si="120"/>
        <v/>
      </c>
      <c r="GP110" s="7" t="str">
        <f t="shared" si="121"/>
        <v/>
      </c>
      <c r="GQ110" s="7" t="str">
        <f t="shared" si="122"/>
        <v/>
      </c>
      <c r="GR110" s="7" t="str">
        <f t="shared" si="123"/>
        <v/>
      </c>
      <c r="GS110" s="7" t="str">
        <f t="shared" si="124"/>
        <v/>
      </c>
      <c r="GT110" s="7" t="str">
        <f t="shared" si="125"/>
        <v/>
      </c>
      <c r="GU110" s="7" t="str">
        <f t="shared" si="126"/>
        <v/>
      </c>
      <c r="GV110" s="7" t="str">
        <f t="shared" si="127"/>
        <v/>
      </c>
      <c r="GW110" s="7" t="str">
        <f t="shared" si="128"/>
        <v/>
      </c>
      <c r="GX110" s="7" t="str">
        <f t="shared" si="129"/>
        <v/>
      </c>
      <c r="GY110" s="7" t="str">
        <f t="shared" si="130"/>
        <v/>
      </c>
      <c r="GZ110" s="7">
        <f t="shared" si="131"/>
        <v>1</v>
      </c>
      <c r="HA110" s="7" t="str">
        <f t="shared" si="132"/>
        <v/>
      </c>
      <c r="HB110" s="7" t="str">
        <f t="shared" si="133"/>
        <v/>
      </c>
      <c r="HC110" s="7" t="str">
        <f t="shared" si="134"/>
        <v/>
      </c>
      <c r="HD110" s="7" t="str">
        <f t="shared" si="135"/>
        <v/>
      </c>
      <c r="HE110" s="7" t="str">
        <f t="shared" si="136"/>
        <v/>
      </c>
      <c r="HF110" s="7" t="str">
        <f t="shared" si="137"/>
        <v/>
      </c>
      <c r="HG110" s="7" t="str">
        <f t="shared" si="138"/>
        <v/>
      </c>
      <c r="HH110" s="7" t="str">
        <f t="shared" si="139"/>
        <v/>
      </c>
      <c r="HI110" s="7" t="str">
        <f t="shared" si="140"/>
        <v/>
      </c>
      <c r="HJ110" s="7" t="str">
        <f t="shared" si="141"/>
        <v/>
      </c>
      <c r="HK110" s="7" t="str">
        <f t="shared" si="142"/>
        <v/>
      </c>
      <c r="HL110" s="7" t="str">
        <f t="shared" si="143"/>
        <v/>
      </c>
      <c r="HM110" s="7" t="str">
        <f t="shared" si="144"/>
        <v/>
      </c>
      <c r="HN110" s="7" t="str">
        <f t="shared" si="145"/>
        <v/>
      </c>
      <c r="HO110" s="7" t="str">
        <f t="shared" si="146"/>
        <v/>
      </c>
      <c r="HP110" s="7" t="str">
        <f t="shared" si="147"/>
        <v/>
      </c>
      <c r="HQ110" s="7" t="str">
        <f t="shared" si="148"/>
        <v/>
      </c>
      <c r="HR110" s="7" t="str">
        <f t="shared" si="149"/>
        <v/>
      </c>
      <c r="HS110" s="7" t="str">
        <f t="shared" si="150"/>
        <v/>
      </c>
      <c r="HT110" s="7" t="str">
        <f t="shared" si="151"/>
        <v/>
      </c>
      <c r="HU110" s="7" t="str">
        <f t="shared" si="152"/>
        <v/>
      </c>
      <c r="HV110" s="7" t="str">
        <f t="shared" si="153"/>
        <v/>
      </c>
      <c r="HW110" s="7" t="str">
        <f t="shared" si="154"/>
        <v/>
      </c>
      <c r="HX110" s="7" t="str">
        <f t="shared" si="155"/>
        <v/>
      </c>
      <c r="HY110" s="7" t="str">
        <f t="shared" si="156"/>
        <v/>
      </c>
      <c r="HZ110" s="7" t="str">
        <f t="shared" si="157"/>
        <v/>
      </c>
      <c r="IA110" s="7" t="str">
        <f t="shared" si="158"/>
        <v/>
      </c>
      <c r="IB110" s="7" t="str">
        <f t="shared" si="159"/>
        <v/>
      </c>
      <c r="IC110" s="7" t="str">
        <f t="shared" si="160"/>
        <v/>
      </c>
      <c r="ID110" s="7" t="str">
        <f t="shared" si="161"/>
        <v/>
      </c>
      <c r="IE110" s="7" t="str">
        <f t="shared" si="162"/>
        <v/>
      </c>
      <c r="IF110" s="7" t="str">
        <f t="shared" si="163"/>
        <v/>
      </c>
      <c r="IG110" s="7" t="str">
        <f t="shared" si="164"/>
        <v/>
      </c>
      <c r="IH110" s="7" t="str">
        <f t="shared" si="165"/>
        <v/>
      </c>
      <c r="II110" s="7" t="str">
        <f t="shared" si="166"/>
        <v/>
      </c>
      <c r="IJ110" s="7" t="str">
        <f t="shared" si="167"/>
        <v/>
      </c>
      <c r="IK110" s="7" t="str">
        <f t="shared" si="168"/>
        <v/>
      </c>
      <c r="IL110" s="7" t="str">
        <f t="shared" si="169"/>
        <v/>
      </c>
      <c r="IM110" s="7" t="str">
        <f t="shared" si="170"/>
        <v/>
      </c>
      <c r="IN110" s="7" t="str">
        <f t="shared" si="171"/>
        <v/>
      </c>
      <c r="IO110" s="7" t="str">
        <f t="shared" si="172"/>
        <v/>
      </c>
      <c r="IP110" s="7" t="str">
        <f t="shared" si="173"/>
        <v/>
      </c>
      <c r="IQ110" s="7" t="str">
        <f t="shared" si="174"/>
        <v/>
      </c>
      <c r="IR110" s="7" t="str">
        <f t="shared" si="175"/>
        <v/>
      </c>
      <c r="IS110" s="7" t="str">
        <f t="shared" si="176"/>
        <v/>
      </c>
      <c r="IT110" s="7" t="str">
        <f t="shared" si="177"/>
        <v/>
      </c>
      <c r="IU110" s="7" t="str">
        <f t="shared" si="178"/>
        <v/>
      </c>
      <c r="IV110" s="7" t="str">
        <f t="shared" si="179"/>
        <v/>
      </c>
      <c r="IW110" s="7" t="str">
        <f t="shared" si="180"/>
        <v/>
      </c>
      <c r="IX110" s="7" t="str">
        <f t="shared" si="181"/>
        <v/>
      </c>
      <c r="IY110" s="7" t="str">
        <f t="shared" si="182"/>
        <v/>
      </c>
      <c r="IZ110" s="7" t="str">
        <f t="shared" si="183"/>
        <v/>
      </c>
      <c r="JA110" s="7" t="str">
        <f t="shared" si="184"/>
        <v/>
      </c>
      <c r="JB110" s="7" t="str">
        <f t="shared" si="185"/>
        <v/>
      </c>
      <c r="JC110" s="7" t="str">
        <f t="shared" si="186"/>
        <v/>
      </c>
      <c r="JD110" s="7" t="str">
        <f t="shared" si="187"/>
        <v/>
      </c>
      <c r="JE110" s="7" t="str">
        <f t="shared" si="188"/>
        <v/>
      </c>
      <c r="JF110" s="7" t="str">
        <f t="shared" si="189"/>
        <v/>
      </c>
      <c r="JG110" s="7" t="str">
        <f t="shared" si="101"/>
        <v/>
      </c>
      <c r="JH110" s="7" t="str">
        <f t="shared" si="102"/>
        <v/>
      </c>
      <c r="JI110" s="7" t="str">
        <f t="shared" si="103"/>
        <v/>
      </c>
      <c r="JJ110" s="7" t="str">
        <f t="shared" si="104"/>
        <v/>
      </c>
      <c r="JK110" s="7" t="str">
        <f t="shared" si="105"/>
        <v/>
      </c>
      <c r="JL110" s="7" t="str">
        <f t="shared" si="106"/>
        <v/>
      </c>
      <c r="JM110" s="7" t="str">
        <f t="shared" si="107"/>
        <v/>
      </c>
      <c r="JN110" s="7" t="str">
        <f t="shared" si="108"/>
        <v/>
      </c>
      <c r="JO110" s="7" t="str">
        <f t="shared" si="109"/>
        <v/>
      </c>
      <c r="JP110" s="7" t="str">
        <f t="shared" si="110"/>
        <v/>
      </c>
      <c r="JQ110" s="7" t="str">
        <f t="shared" si="111"/>
        <v/>
      </c>
      <c r="JR110" s="7" t="str">
        <f t="shared" si="111"/>
        <v/>
      </c>
      <c r="JS110" s="7" t="str">
        <f t="shared" si="111"/>
        <v/>
      </c>
      <c r="JT110" s="28">
        <f t="shared" si="112"/>
        <v>1</v>
      </c>
    </row>
    <row r="111" spans="1:280" x14ac:dyDescent="0.2">
      <c r="A111" s="5" t="s">
        <v>1371</v>
      </c>
      <c r="B111" s="46">
        <f t="shared" si="97"/>
        <v>2</v>
      </c>
      <c r="C111" s="46" t="s">
        <v>1372</v>
      </c>
      <c r="D111" s="46" t="s">
        <v>1359</v>
      </c>
      <c r="W111" s="7">
        <v>1</v>
      </c>
      <c r="Z111" s="7">
        <v>1</v>
      </c>
      <c r="CP111" s="5">
        <f t="shared" si="98"/>
        <v>2</v>
      </c>
      <c r="CT111" s="28">
        <f t="shared" si="99"/>
        <v>2</v>
      </c>
      <c r="GG111" s="5">
        <f t="shared" si="100"/>
        <v>0</v>
      </c>
      <c r="GH111" s="7" t="str">
        <f t="shared" si="113"/>
        <v/>
      </c>
      <c r="GI111" s="7" t="str">
        <f t="shared" si="114"/>
        <v/>
      </c>
      <c r="GJ111" s="7" t="str">
        <f t="shared" si="115"/>
        <v/>
      </c>
      <c r="GK111" s="7" t="str">
        <f t="shared" si="116"/>
        <v/>
      </c>
      <c r="GL111" s="7" t="str">
        <f t="shared" si="117"/>
        <v/>
      </c>
      <c r="GM111" s="7" t="str">
        <f t="shared" si="118"/>
        <v/>
      </c>
      <c r="GN111" s="7" t="str">
        <f t="shared" si="119"/>
        <v/>
      </c>
      <c r="GO111" s="7" t="str">
        <f t="shared" si="120"/>
        <v/>
      </c>
      <c r="GP111" s="7" t="str">
        <f t="shared" si="121"/>
        <v/>
      </c>
      <c r="GQ111" s="7" t="str">
        <f t="shared" si="122"/>
        <v/>
      </c>
      <c r="GR111" s="7" t="str">
        <f t="shared" si="123"/>
        <v/>
      </c>
      <c r="GS111" s="7" t="str">
        <f t="shared" si="124"/>
        <v/>
      </c>
      <c r="GT111" s="7" t="str">
        <f t="shared" si="125"/>
        <v/>
      </c>
      <c r="GU111" s="7" t="str">
        <f t="shared" si="126"/>
        <v/>
      </c>
      <c r="GV111" s="7" t="str">
        <f t="shared" si="127"/>
        <v/>
      </c>
      <c r="GW111" s="7" t="str">
        <f t="shared" si="128"/>
        <v/>
      </c>
      <c r="GX111" s="7" t="str">
        <f t="shared" si="129"/>
        <v/>
      </c>
      <c r="GY111" s="7" t="str">
        <f t="shared" si="130"/>
        <v/>
      </c>
      <c r="GZ111" s="7" t="str">
        <f t="shared" si="131"/>
        <v/>
      </c>
      <c r="HA111" s="7">
        <f t="shared" si="132"/>
        <v>1</v>
      </c>
      <c r="HB111" s="7" t="str">
        <f t="shared" si="133"/>
        <v/>
      </c>
      <c r="HC111" s="7" t="str">
        <f t="shared" si="134"/>
        <v/>
      </c>
      <c r="HD111" s="7">
        <f t="shared" si="135"/>
        <v>1</v>
      </c>
      <c r="HE111" s="7" t="str">
        <f t="shared" si="136"/>
        <v/>
      </c>
      <c r="HF111" s="7" t="str">
        <f t="shared" si="137"/>
        <v/>
      </c>
      <c r="HG111" s="7" t="str">
        <f t="shared" si="138"/>
        <v/>
      </c>
      <c r="HH111" s="7" t="str">
        <f t="shared" si="139"/>
        <v/>
      </c>
      <c r="HI111" s="7" t="str">
        <f t="shared" si="140"/>
        <v/>
      </c>
      <c r="HJ111" s="7" t="str">
        <f t="shared" si="141"/>
        <v/>
      </c>
      <c r="HK111" s="7" t="str">
        <f t="shared" si="142"/>
        <v/>
      </c>
      <c r="HL111" s="7" t="str">
        <f t="shared" si="143"/>
        <v/>
      </c>
      <c r="HM111" s="7" t="str">
        <f t="shared" si="144"/>
        <v/>
      </c>
      <c r="HN111" s="7" t="str">
        <f t="shared" si="145"/>
        <v/>
      </c>
      <c r="HO111" s="7" t="str">
        <f t="shared" si="146"/>
        <v/>
      </c>
      <c r="HP111" s="7" t="str">
        <f t="shared" si="147"/>
        <v/>
      </c>
      <c r="HQ111" s="7" t="str">
        <f t="shared" si="148"/>
        <v/>
      </c>
      <c r="HR111" s="7" t="str">
        <f t="shared" si="149"/>
        <v/>
      </c>
      <c r="HS111" s="7" t="str">
        <f t="shared" si="150"/>
        <v/>
      </c>
      <c r="HT111" s="7" t="str">
        <f t="shared" si="151"/>
        <v/>
      </c>
      <c r="HU111" s="7" t="str">
        <f t="shared" si="152"/>
        <v/>
      </c>
      <c r="HV111" s="7" t="str">
        <f t="shared" si="153"/>
        <v/>
      </c>
      <c r="HW111" s="7" t="str">
        <f t="shared" si="154"/>
        <v/>
      </c>
      <c r="HX111" s="7" t="str">
        <f t="shared" si="155"/>
        <v/>
      </c>
      <c r="HY111" s="7" t="str">
        <f t="shared" si="156"/>
        <v/>
      </c>
      <c r="HZ111" s="7" t="str">
        <f t="shared" si="157"/>
        <v/>
      </c>
      <c r="IA111" s="7" t="str">
        <f t="shared" si="158"/>
        <v/>
      </c>
      <c r="IB111" s="7" t="str">
        <f t="shared" si="159"/>
        <v/>
      </c>
      <c r="IC111" s="7" t="str">
        <f t="shared" si="160"/>
        <v/>
      </c>
      <c r="ID111" s="7" t="str">
        <f t="shared" si="161"/>
        <v/>
      </c>
      <c r="IE111" s="7" t="str">
        <f t="shared" si="162"/>
        <v/>
      </c>
      <c r="IF111" s="7" t="str">
        <f t="shared" si="163"/>
        <v/>
      </c>
      <c r="IG111" s="7" t="str">
        <f t="shared" si="164"/>
        <v/>
      </c>
      <c r="IH111" s="7" t="str">
        <f t="shared" si="165"/>
        <v/>
      </c>
      <c r="II111" s="7" t="str">
        <f t="shared" si="166"/>
        <v/>
      </c>
      <c r="IJ111" s="7" t="str">
        <f t="shared" si="167"/>
        <v/>
      </c>
      <c r="IK111" s="7" t="str">
        <f t="shared" si="168"/>
        <v/>
      </c>
      <c r="IL111" s="7" t="str">
        <f t="shared" si="169"/>
        <v/>
      </c>
      <c r="IM111" s="7" t="str">
        <f t="shared" si="170"/>
        <v/>
      </c>
      <c r="IN111" s="7" t="str">
        <f t="shared" si="171"/>
        <v/>
      </c>
      <c r="IO111" s="7" t="str">
        <f t="shared" si="172"/>
        <v/>
      </c>
      <c r="IP111" s="7" t="str">
        <f t="shared" si="173"/>
        <v/>
      </c>
      <c r="IQ111" s="7" t="str">
        <f t="shared" si="174"/>
        <v/>
      </c>
      <c r="IR111" s="7" t="str">
        <f t="shared" si="175"/>
        <v/>
      </c>
      <c r="IS111" s="7" t="str">
        <f t="shared" si="176"/>
        <v/>
      </c>
      <c r="IT111" s="7" t="str">
        <f t="shared" si="177"/>
        <v/>
      </c>
      <c r="IU111" s="7" t="str">
        <f t="shared" si="178"/>
        <v/>
      </c>
      <c r="IV111" s="7" t="str">
        <f t="shared" si="179"/>
        <v/>
      </c>
      <c r="IW111" s="7" t="str">
        <f t="shared" si="180"/>
        <v/>
      </c>
      <c r="IX111" s="7" t="str">
        <f t="shared" si="181"/>
        <v/>
      </c>
      <c r="IY111" s="7" t="str">
        <f t="shared" si="182"/>
        <v/>
      </c>
      <c r="IZ111" s="7" t="str">
        <f t="shared" si="183"/>
        <v/>
      </c>
      <c r="JA111" s="7" t="str">
        <f t="shared" si="184"/>
        <v/>
      </c>
      <c r="JB111" s="7" t="str">
        <f t="shared" si="185"/>
        <v/>
      </c>
      <c r="JC111" s="7" t="str">
        <f t="shared" si="186"/>
        <v/>
      </c>
      <c r="JD111" s="7" t="str">
        <f t="shared" si="187"/>
        <v/>
      </c>
      <c r="JE111" s="7" t="str">
        <f t="shared" si="188"/>
        <v/>
      </c>
      <c r="JF111" s="7" t="str">
        <f t="shared" si="189"/>
        <v/>
      </c>
      <c r="JG111" s="7" t="str">
        <f t="shared" si="101"/>
        <v/>
      </c>
      <c r="JH111" s="7" t="str">
        <f t="shared" si="102"/>
        <v/>
      </c>
      <c r="JI111" s="7" t="str">
        <f t="shared" si="103"/>
        <v/>
      </c>
      <c r="JJ111" s="7" t="str">
        <f t="shared" si="104"/>
        <v/>
      </c>
      <c r="JK111" s="7" t="str">
        <f t="shared" si="105"/>
        <v/>
      </c>
      <c r="JL111" s="7" t="str">
        <f t="shared" si="106"/>
        <v/>
      </c>
      <c r="JM111" s="7" t="str">
        <f t="shared" si="107"/>
        <v/>
      </c>
      <c r="JN111" s="7" t="str">
        <f t="shared" si="108"/>
        <v/>
      </c>
      <c r="JO111" s="7" t="str">
        <f t="shared" si="109"/>
        <v/>
      </c>
      <c r="JP111" s="7" t="str">
        <f t="shared" si="110"/>
        <v/>
      </c>
      <c r="JQ111" s="7" t="str">
        <f t="shared" si="111"/>
        <v/>
      </c>
      <c r="JR111" s="7" t="str">
        <f t="shared" si="111"/>
        <v/>
      </c>
      <c r="JS111" s="7" t="str">
        <f t="shared" si="111"/>
        <v/>
      </c>
      <c r="JT111" s="28">
        <f t="shared" si="112"/>
        <v>2</v>
      </c>
    </row>
    <row r="112" spans="1:280" x14ac:dyDescent="0.2">
      <c r="A112" s="5" t="s">
        <v>1373</v>
      </c>
      <c r="B112" s="46">
        <f t="shared" si="97"/>
        <v>4</v>
      </c>
      <c r="C112" s="46" t="s">
        <v>1372</v>
      </c>
      <c r="D112" s="46" t="s">
        <v>1359</v>
      </c>
      <c r="W112" s="7">
        <v>31</v>
      </c>
      <c r="X112" s="7">
        <v>31</v>
      </c>
      <c r="Y112" s="7">
        <v>21</v>
      </c>
      <c r="Z112" s="7">
        <v>9</v>
      </c>
      <c r="CP112" s="5">
        <f t="shared" si="98"/>
        <v>92</v>
      </c>
      <c r="CQ112" s="7">
        <v>13</v>
      </c>
      <c r="CT112" s="28">
        <f t="shared" si="99"/>
        <v>105</v>
      </c>
      <c r="DN112" s="7">
        <v>8</v>
      </c>
      <c r="DO112" s="7">
        <v>2</v>
      </c>
      <c r="DP112" s="7">
        <v>1</v>
      </c>
      <c r="DQ112" s="7">
        <v>2</v>
      </c>
      <c r="GG112" s="5">
        <f t="shared" si="100"/>
        <v>13</v>
      </c>
      <c r="GH112" s="7" t="str">
        <f t="shared" si="113"/>
        <v/>
      </c>
      <c r="GI112" s="7" t="str">
        <f t="shared" si="114"/>
        <v/>
      </c>
      <c r="GJ112" s="7" t="str">
        <f t="shared" si="115"/>
        <v/>
      </c>
      <c r="GK112" s="7" t="str">
        <f t="shared" si="116"/>
        <v/>
      </c>
      <c r="GL112" s="7" t="str">
        <f t="shared" si="117"/>
        <v/>
      </c>
      <c r="GM112" s="7" t="str">
        <f t="shared" si="118"/>
        <v/>
      </c>
      <c r="GN112" s="7" t="str">
        <f t="shared" si="119"/>
        <v/>
      </c>
      <c r="GO112" s="7" t="str">
        <f t="shared" si="120"/>
        <v/>
      </c>
      <c r="GP112" s="7" t="str">
        <f t="shared" si="121"/>
        <v/>
      </c>
      <c r="GQ112" s="7" t="str">
        <f t="shared" si="122"/>
        <v/>
      </c>
      <c r="GR112" s="7" t="str">
        <f t="shared" si="123"/>
        <v/>
      </c>
      <c r="GS112" s="7" t="str">
        <f t="shared" si="124"/>
        <v/>
      </c>
      <c r="GT112" s="7" t="str">
        <f t="shared" si="125"/>
        <v/>
      </c>
      <c r="GU112" s="7" t="str">
        <f t="shared" si="126"/>
        <v/>
      </c>
      <c r="GV112" s="7" t="str">
        <f t="shared" si="127"/>
        <v/>
      </c>
      <c r="GW112" s="7" t="str">
        <f t="shared" si="128"/>
        <v/>
      </c>
      <c r="GX112" s="7" t="str">
        <f t="shared" si="129"/>
        <v/>
      </c>
      <c r="GY112" s="7" t="str">
        <f t="shared" si="130"/>
        <v/>
      </c>
      <c r="GZ112" s="7" t="str">
        <f t="shared" si="131"/>
        <v/>
      </c>
      <c r="HA112" s="7">
        <f t="shared" si="132"/>
        <v>39</v>
      </c>
      <c r="HB112" s="7">
        <f t="shared" si="133"/>
        <v>33</v>
      </c>
      <c r="HC112" s="7">
        <f t="shared" si="134"/>
        <v>22</v>
      </c>
      <c r="HD112" s="7">
        <f t="shared" si="135"/>
        <v>11</v>
      </c>
      <c r="HE112" s="7" t="str">
        <f t="shared" si="136"/>
        <v/>
      </c>
      <c r="HF112" s="7" t="str">
        <f t="shared" si="137"/>
        <v/>
      </c>
      <c r="HG112" s="7" t="str">
        <f t="shared" si="138"/>
        <v/>
      </c>
      <c r="HH112" s="7" t="str">
        <f t="shared" si="139"/>
        <v/>
      </c>
      <c r="HI112" s="7" t="str">
        <f t="shared" si="140"/>
        <v/>
      </c>
      <c r="HJ112" s="7" t="str">
        <f t="shared" si="141"/>
        <v/>
      </c>
      <c r="HK112" s="7" t="str">
        <f t="shared" si="142"/>
        <v/>
      </c>
      <c r="HL112" s="7" t="str">
        <f t="shared" si="143"/>
        <v/>
      </c>
      <c r="HM112" s="7" t="str">
        <f t="shared" si="144"/>
        <v/>
      </c>
      <c r="HN112" s="7" t="str">
        <f t="shared" si="145"/>
        <v/>
      </c>
      <c r="HO112" s="7" t="str">
        <f t="shared" si="146"/>
        <v/>
      </c>
      <c r="HP112" s="7" t="str">
        <f t="shared" si="147"/>
        <v/>
      </c>
      <c r="HQ112" s="7" t="str">
        <f t="shared" si="148"/>
        <v/>
      </c>
      <c r="HR112" s="7" t="str">
        <f t="shared" si="149"/>
        <v/>
      </c>
      <c r="HS112" s="7" t="str">
        <f t="shared" si="150"/>
        <v/>
      </c>
      <c r="HT112" s="7" t="str">
        <f t="shared" si="151"/>
        <v/>
      </c>
      <c r="HU112" s="7" t="str">
        <f t="shared" si="152"/>
        <v/>
      </c>
      <c r="HV112" s="7" t="str">
        <f t="shared" si="153"/>
        <v/>
      </c>
      <c r="HW112" s="7" t="str">
        <f t="shared" si="154"/>
        <v/>
      </c>
      <c r="HX112" s="7" t="str">
        <f t="shared" si="155"/>
        <v/>
      </c>
      <c r="HY112" s="7" t="str">
        <f t="shared" si="156"/>
        <v/>
      </c>
      <c r="HZ112" s="7" t="str">
        <f t="shared" si="157"/>
        <v/>
      </c>
      <c r="IA112" s="7" t="str">
        <f t="shared" si="158"/>
        <v/>
      </c>
      <c r="IB112" s="7" t="str">
        <f t="shared" si="159"/>
        <v/>
      </c>
      <c r="IC112" s="7" t="str">
        <f t="shared" si="160"/>
        <v/>
      </c>
      <c r="ID112" s="7" t="str">
        <f t="shared" si="161"/>
        <v/>
      </c>
      <c r="IE112" s="7" t="str">
        <f t="shared" si="162"/>
        <v/>
      </c>
      <c r="IF112" s="7" t="str">
        <f t="shared" si="163"/>
        <v/>
      </c>
      <c r="IG112" s="7" t="str">
        <f t="shared" si="164"/>
        <v/>
      </c>
      <c r="IH112" s="7" t="str">
        <f t="shared" si="165"/>
        <v/>
      </c>
      <c r="II112" s="7" t="str">
        <f t="shared" si="166"/>
        <v/>
      </c>
      <c r="IJ112" s="7" t="str">
        <f t="shared" si="167"/>
        <v/>
      </c>
      <c r="IK112" s="7" t="str">
        <f t="shared" si="168"/>
        <v/>
      </c>
      <c r="IL112" s="7" t="str">
        <f t="shared" si="169"/>
        <v/>
      </c>
      <c r="IM112" s="7" t="str">
        <f t="shared" si="170"/>
        <v/>
      </c>
      <c r="IN112" s="7" t="str">
        <f t="shared" si="171"/>
        <v/>
      </c>
      <c r="IO112" s="7" t="str">
        <f t="shared" si="172"/>
        <v/>
      </c>
      <c r="IP112" s="7" t="str">
        <f t="shared" si="173"/>
        <v/>
      </c>
      <c r="IQ112" s="7" t="str">
        <f t="shared" si="174"/>
        <v/>
      </c>
      <c r="IR112" s="7" t="str">
        <f t="shared" si="175"/>
        <v/>
      </c>
      <c r="IS112" s="7" t="str">
        <f t="shared" si="176"/>
        <v/>
      </c>
      <c r="IT112" s="7" t="str">
        <f t="shared" si="177"/>
        <v/>
      </c>
      <c r="IU112" s="7" t="str">
        <f t="shared" si="178"/>
        <v/>
      </c>
      <c r="IV112" s="7" t="str">
        <f t="shared" si="179"/>
        <v/>
      </c>
      <c r="IW112" s="7" t="str">
        <f t="shared" si="180"/>
        <v/>
      </c>
      <c r="IX112" s="7" t="str">
        <f t="shared" si="181"/>
        <v/>
      </c>
      <c r="IY112" s="7" t="str">
        <f t="shared" si="182"/>
        <v/>
      </c>
      <c r="IZ112" s="7" t="str">
        <f t="shared" si="183"/>
        <v/>
      </c>
      <c r="JA112" s="7" t="str">
        <f t="shared" si="184"/>
        <v/>
      </c>
      <c r="JB112" s="7" t="str">
        <f t="shared" si="185"/>
        <v/>
      </c>
      <c r="JC112" s="7" t="str">
        <f t="shared" si="186"/>
        <v/>
      </c>
      <c r="JD112" s="7" t="str">
        <f t="shared" si="187"/>
        <v/>
      </c>
      <c r="JE112" s="7" t="str">
        <f t="shared" si="188"/>
        <v/>
      </c>
      <c r="JF112" s="7" t="str">
        <f t="shared" si="189"/>
        <v/>
      </c>
      <c r="JG112" s="7" t="str">
        <f t="shared" si="101"/>
        <v/>
      </c>
      <c r="JH112" s="7" t="str">
        <f t="shared" si="102"/>
        <v/>
      </c>
      <c r="JI112" s="7" t="str">
        <f t="shared" si="103"/>
        <v/>
      </c>
      <c r="JJ112" s="7" t="str">
        <f t="shared" si="104"/>
        <v/>
      </c>
      <c r="JK112" s="7" t="str">
        <f t="shared" si="105"/>
        <v/>
      </c>
      <c r="JL112" s="7" t="str">
        <f t="shared" si="106"/>
        <v/>
      </c>
      <c r="JM112" s="7" t="str">
        <f t="shared" si="107"/>
        <v/>
      </c>
      <c r="JN112" s="7" t="str">
        <f t="shared" si="108"/>
        <v/>
      </c>
      <c r="JO112" s="7" t="str">
        <f t="shared" si="109"/>
        <v/>
      </c>
      <c r="JP112" s="7" t="str">
        <f t="shared" si="110"/>
        <v/>
      </c>
      <c r="JQ112" s="7" t="str">
        <f t="shared" si="111"/>
        <v/>
      </c>
      <c r="JR112" s="7" t="str">
        <f t="shared" si="111"/>
        <v/>
      </c>
      <c r="JS112" s="7" t="str">
        <f t="shared" si="111"/>
        <v/>
      </c>
      <c r="JT112" s="28">
        <f t="shared" si="112"/>
        <v>105</v>
      </c>
    </row>
    <row r="113" spans="1:280" x14ac:dyDescent="0.2">
      <c r="A113" s="5" t="s">
        <v>1374</v>
      </c>
      <c r="B113" s="46">
        <f t="shared" si="97"/>
        <v>11</v>
      </c>
      <c r="C113" s="46" t="s">
        <v>1372</v>
      </c>
      <c r="D113" s="46" t="s">
        <v>1375</v>
      </c>
      <c r="W113" s="7">
        <v>19</v>
      </c>
      <c r="X113" s="7">
        <v>10</v>
      </c>
      <c r="Y113" s="7">
        <v>17</v>
      </c>
      <c r="Z113" s="7">
        <v>10</v>
      </c>
      <c r="AA113" s="7">
        <v>9</v>
      </c>
      <c r="AB113" s="7">
        <v>14</v>
      </c>
      <c r="AC113" s="7">
        <v>11</v>
      </c>
      <c r="AD113" s="7">
        <v>3</v>
      </c>
      <c r="AE113" s="7">
        <v>15</v>
      </c>
      <c r="AF113" s="7">
        <v>10</v>
      </c>
      <c r="AG113" s="7">
        <v>9</v>
      </c>
      <c r="CP113" s="5">
        <f t="shared" si="98"/>
        <v>127</v>
      </c>
      <c r="CQ113" s="7">
        <v>16</v>
      </c>
      <c r="CT113" s="28">
        <f t="shared" si="99"/>
        <v>143</v>
      </c>
      <c r="DN113" s="7">
        <v>4</v>
      </c>
      <c r="DO113" s="7">
        <v>1</v>
      </c>
      <c r="DP113" s="7">
        <v>1</v>
      </c>
      <c r="DQ113" s="7">
        <v>2</v>
      </c>
      <c r="DT113" s="7">
        <v>4</v>
      </c>
      <c r="DV113" s="7">
        <v>2</v>
      </c>
      <c r="DW113" s="7">
        <v>2</v>
      </c>
      <c r="GG113" s="5">
        <f t="shared" si="100"/>
        <v>16</v>
      </c>
      <c r="GH113" s="7" t="str">
        <f t="shared" si="113"/>
        <v/>
      </c>
      <c r="GI113" s="7" t="str">
        <f t="shared" si="114"/>
        <v/>
      </c>
      <c r="GJ113" s="7" t="str">
        <f t="shared" si="115"/>
        <v/>
      </c>
      <c r="GK113" s="7" t="str">
        <f t="shared" si="116"/>
        <v/>
      </c>
      <c r="GL113" s="7" t="str">
        <f t="shared" si="117"/>
        <v/>
      </c>
      <c r="GM113" s="7" t="str">
        <f t="shared" si="118"/>
        <v/>
      </c>
      <c r="GN113" s="7" t="str">
        <f t="shared" si="119"/>
        <v/>
      </c>
      <c r="GO113" s="7" t="str">
        <f t="shared" si="120"/>
        <v/>
      </c>
      <c r="GP113" s="7" t="str">
        <f t="shared" si="121"/>
        <v/>
      </c>
      <c r="GQ113" s="7" t="str">
        <f t="shared" si="122"/>
        <v/>
      </c>
      <c r="GR113" s="7" t="str">
        <f t="shared" si="123"/>
        <v/>
      </c>
      <c r="GS113" s="7" t="str">
        <f t="shared" si="124"/>
        <v/>
      </c>
      <c r="GT113" s="7" t="str">
        <f t="shared" si="125"/>
        <v/>
      </c>
      <c r="GU113" s="7" t="str">
        <f t="shared" si="126"/>
        <v/>
      </c>
      <c r="GV113" s="7" t="str">
        <f t="shared" si="127"/>
        <v/>
      </c>
      <c r="GW113" s="7" t="str">
        <f t="shared" si="128"/>
        <v/>
      </c>
      <c r="GX113" s="7" t="str">
        <f t="shared" si="129"/>
        <v/>
      </c>
      <c r="GY113" s="7" t="str">
        <f t="shared" si="130"/>
        <v/>
      </c>
      <c r="GZ113" s="7" t="str">
        <f t="shared" si="131"/>
        <v/>
      </c>
      <c r="HA113" s="7">
        <f t="shared" si="132"/>
        <v>23</v>
      </c>
      <c r="HB113" s="7">
        <f t="shared" si="133"/>
        <v>11</v>
      </c>
      <c r="HC113" s="7">
        <f t="shared" si="134"/>
        <v>18</v>
      </c>
      <c r="HD113" s="7">
        <f t="shared" si="135"/>
        <v>12</v>
      </c>
      <c r="HE113" s="7">
        <f t="shared" si="136"/>
        <v>9</v>
      </c>
      <c r="HF113" s="7">
        <f t="shared" si="137"/>
        <v>14</v>
      </c>
      <c r="HG113" s="7">
        <f t="shared" si="138"/>
        <v>15</v>
      </c>
      <c r="HH113" s="7">
        <f t="shared" si="139"/>
        <v>3</v>
      </c>
      <c r="HI113" s="7">
        <f t="shared" si="140"/>
        <v>17</v>
      </c>
      <c r="HJ113" s="7">
        <f t="shared" si="141"/>
        <v>12</v>
      </c>
      <c r="HK113" s="7">
        <f t="shared" si="142"/>
        <v>9</v>
      </c>
      <c r="HL113" s="7" t="str">
        <f t="shared" si="143"/>
        <v/>
      </c>
      <c r="HM113" s="7" t="str">
        <f t="shared" si="144"/>
        <v/>
      </c>
      <c r="HN113" s="7" t="str">
        <f t="shared" si="145"/>
        <v/>
      </c>
      <c r="HO113" s="7" t="str">
        <f t="shared" si="146"/>
        <v/>
      </c>
      <c r="HP113" s="7" t="str">
        <f t="shared" si="147"/>
        <v/>
      </c>
      <c r="HQ113" s="7" t="str">
        <f t="shared" si="148"/>
        <v/>
      </c>
      <c r="HR113" s="7" t="str">
        <f t="shared" si="149"/>
        <v/>
      </c>
      <c r="HS113" s="7" t="str">
        <f t="shared" si="150"/>
        <v/>
      </c>
      <c r="HT113" s="7" t="str">
        <f t="shared" si="151"/>
        <v/>
      </c>
      <c r="HU113" s="7" t="str">
        <f t="shared" si="152"/>
        <v/>
      </c>
      <c r="HV113" s="7" t="str">
        <f t="shared" si="153"/>
        <v/>
      </c>
      <c r="HW113" s="7" t="str">
        <f t="shared" si="154"/>
        <v/>
      </c>
      <c r="HX113" s="7" t="str">
        <f t="shared" si="155"/>
        <v/>
      </c>
      <c r="HY113" s="7" t="str">
        <f t="shared" si="156"/>
        <v/>
      </c>
      <c r="HZ113" s="7" t="str">
        <f t="shared" si="157"/>
        <v/>
      </c>
      <c r="IA113" s="7" t="str">
        <f t="shared" si="158"/>
        <v/>
      </c>
      <c r="IB113" s="7" t="str">
        <f t="shared" si="159"/>
        <v/>
      </c>
      <c r="IC113" s="7" t="str">
        <f t="shared" si="160"/>
        <v/>
      </c>
      <c r="ID113" s="7" t="str">
        <f t="shared" si="161"/>
        <v/>
      </c>
      <c r="IE113" s="7" t="str">
        <f t="shared" si="162"/>
        <v/>
      </c>
      <c r="IF113" s="7" t="str">
        <f t="shared" si="163"/>
        <v/>
      </c>
      <c r="IG113" s="7" t="str">
        <f t="shared" si="164"/>
        <v/>
      </c>
      <c r="IH113" s="7" t="str">
        <f t="shared" si="165"/>
        <v/>
      </c>
      <c r="II113" s="7" t="str">
        <f t="shared" si="166"/>
        <v/>
      </c>
      <c r="IJ113" s="7" t="str">
        <f t="shared" si="167"/>
        <v/>
      </c>
      <c r="IK113" s="7" t="str">
        <f t="shared" si="168"/>
        <v/>
      </c>
      <c r="IL113" s="7" t="str">
        <f t="shared" si="169"/>
        <v/>
      </c>
      <c r="IM113" s="7" t="str">
        <f t="shared" si="170"/>
        <v/>
      </c>
      <c r="IN113" s="7" t="str">
        <f t="shared" si="171"/>
        <v/>
      </c>
      <c r="IO113" s="7" t="str">
        <f t="shared" si="172"/>
        <v/>
      </c>
      <c r="IP113" s="7" t="str">
        <f t="shared" si="173"/>
        <v/>
      </c>
      <c r="IQ113" s="7" t="str">
        <f t="shared" si="174"/>
        <v/>
      </c>
      <c r="IR113" s="7" t="str">
        <f t="shared" si="175"/>
        <v/>
      </c>
      <c r="IS113" s="7" t="str">
        <f t="shared" si="176"/>
        <v/>
      </c>
      <c r="IT113" s="7" t="str">
        <f t="shared" si="177"/>
        <v/>
      </c>
      <c r="IU113" s="7" t="str">
        <f t="shared" si="178"/>
        <v/>
      </c>
      <c r="IV113" s="7" t="str">
        <f t="shared" si="179"/>
        <v/>
      </c>
      <c r="IW113" s="7" t="str">
        <f t="shared" si="180"/>
        <v/>
      </c>
      <c r="IX113" s="7" t="str">
        <f t="shared" si="181"/>
        <v/>
      </c>
      <c r="IY113" s="7" t="str">
        <f t="shared" si="182"/>
        <v/>
      </c>
      <c r="IZ113" s="7" t="str">
        <f t="shared" si="183"/>
        <v/>
      </c>
      <c r="JA113" s="7" t="str">
        <f t="shared" si="184"/>
        <v/>
      </c>
      <c r="JB113" s="7" t="str">
        <f t="shared" si="185"/>
        <v/>
      </c>
      <c r="JC113" s="7" t="str">
        <f t="shared" si="186"/>
        <v/>
      </c>
      <c r="JD113" s="7" t="str">
        <f t="shared" si="187"/>
        <v/>
      </c>
      <c r="JE113" s="7" t="str">
        <f t="shared" si="188"/>
        <v/>
      </c>
      <c r="JF113" s="7" t="str">
        <f t="shared" si="189"/>
        <v/>
      </c>
      <c r="JG113" s="7" t="str">
        <f t="shared" si="101"/>
        <v/>
      </c>
      <c r="JH113" s="7" t="str">
        <f t="shared" si="102"/>
        <v/>
      </c>
      <c r="JI113" s="7" t="str">
        <f t="shared" si="103"/>
        <v/>
      </c>
      <c r="JJ113" s="7" t="str">
        <f t="shared" si="104"/>
        <v/>
      </c>
      <c r="JK113" s="7" t="str">
        <f t="shared" si="105"/>
        <v/>
      </c>
      <c r="JL113" s="7" t="str">
        <f t="shared" si="106"/>
        <v/>
      </c>
      <c r="JM113" s="7" t="str">
        <f t="shared" si="107"/>
        <v/>
      </c>
      <c r="JN113" s="7" t="str">
        <f t="shared" si="108"/>
        <v/>
      </c>
      <c r="JO113" s="7" t="str">
        <f t="shared" si="109"/>
        <v/>
      </c>
      <c r="JP113" s="7" t="str">
        <f t="shared" si="110"/>
        <v/>
      </c>
      <c r="JQ113" s="7" t="str">
        <f t="shared" si="111"/>
        <v/>
      </c>
      <c r="JR113" s="7" t="str">
        <f t="shared" si="111"/>
        <v/>
      </c>
      <c r="JS113" s="7" t="str">
        <f t="shared" si="111"/>
        <v/>
      </c>
      <c r="JT113" s="28">
        <f t="shared" si="112"/>
        <v>143</v>
      </c>
    </row>
    <row r="114" spans="1:280" x14ac:dyDescent="0.2">
      <c r="A114" s="5" t="s">
        <v>1376</v>
      </c>
      <c r="B114" s="46">
        <f t="shared" si="97"/>
        <v>1</v>
      </c>
      <c r="C114" s="46" t="s">
        <v>1372</v>
      </c>
      <c r="D114" s="46" t="s">
        <v>1372</v>
      </c>
      <c r="W114" s="7">
        <v>3</v>
      </c>
      <c r="CP114" s="5">
        <f t="shared" si="98"/>
        <v>3</v>
      </c>
      <c r="CT114" s="28">
        <f t="shared" si="99"/>
        <v>3</v>
      </c>
      <c r="GG114" s="5">
        <f t="shared" si="100"/>
        <v>0</v>
      </c>
      <c r="GH114" s="7" t="str">
        <f t="shared" si="113"/>
        <v/>
      </c>
      <c r="GI114" s="7" t="str">
        <f t="shared" si="114"/>
        <v/>
      </c>
      <c r="GJ114" s="7" t="str">
        <f t="shared" si="115"/>
        <v/>
      </c>
      <c r="GK114" s="7" t="str">
        <f t="shared" si="116"/>
        <v/>
      </c>
      <c r="GL114" s="7" t="str">
        <f t="shared" si="117"/>
        <v/>
      </c>
      <c r="GM114" s="7" t="str">
        <f t="shared" si="118"/>
        <v/>
      </c>
      <c r="GN114" s="7" t="str">
        <f t="shared" si="119"/>
        <v/>
      </c>
      <c r="GO114" s="7" t="str">
        <f t="shared" si="120"/>
        <v/>
      </c>
      <c r="GP114" s="7" t="str">
        <f t="shared" si="121"/>
        <v/>
      </c>
      <c r="GQ114" s="7" t="str">
        <f t="shared" si="122"/>
        <v/>
      </c>
      <c r="GR114" s="7" t="str">
        <f t="shared" si="123"/>
        <v/>
      </c>
      <c r="GS114" s="7" t="str">
        <f t="shared" si="124"/>
        <v/>
      </c>
      <c r="GT114" s="7" t="str">
        <f t="shared" si="125"/>
        <v/>
      </c>
      <c r="GU114" s="7" t="str">
        <f t="shared" si="126"/>
        <v/>
      </c>
      <c r="GV114" s="7" t="str">
        <f t="shared" si="127"/>
        <v/>
      </c>
      <c r="GW114" s="7" t="str">
        <f t="shared" si="128"/>
        <v/>
      </c>
      <c r="GX114" s="7" t="str">
        <f t="shared" si="129"/>
        <v/>
      </c>
      <c r="GY114" s="7" t="str">
        <f t="shared" si="130"/>
        <v/>
      </c>
      <c r="GZ114" s="7" t="str">
        <f t="shared" si="131"/>
        <v/>
      </c>
      <c r="HA114" s="7">
        <f t="shared" si="132"/>
        <v>3</v>
      </c>
      <c r="HB114" s="7" t="str">
        <f t="shared" si="133"/>
        <v/>
      </c>
      <c r="HC114" s="7" t="str">
        <f t="shared" si="134"/>
        <v/>
      </c>
      <c r="HD114" s="7" t="str">
        <f t="shared" si="135"/>
        <v/>
      </c>
      <c r="HE114" s="7" t="str">
        <f t="shared" si="136"/>
        <v/>
      </c>
      <c r="HF114" s="7" t="str">
        <f t="shared" si="137"/>
        <v/>
      </c>
      <c r="HG114" s="7" t="str">
        <f t="shared" si="138"/>
        <v/>
      </c>
      <c r="HH114" s="7" t="str">
        <f t="shared" si="139"/>
        <v/>
      </c>
      <c r="HI114" s="7" t="str">
        <f t="shared" si="140"/>
        <v/>
      </c>
      <c r="HJ114" s="7" t="str">
        <f t="shared" si="141"/>
        <v/>
      </c>
      <c r="HK114" s="7" t="str">
        <f t="shared" si="142"/>
        <v/>
      </c>
      <c r="HL114" s="7" t="str">
        <f t="shared" si="143"/>
        <v/>
      </c>
      <c r="HM114" s="7" t="str">
        <f t="shared" si="144"/>
        <v/>
      </c>
      <c r="HN114" s="7" t="str">
        <f t="shared" si="145"/>
        <v/>
      </c>
      <c r="HO114" s="7" t="str">
        <f t="shared" si="146"/>
        <v/>
      </c>
      <c r="HP114" s="7" t="str">
        <f t="shared" si="147"/>
        <v/>
      </c>
      <c r="HQ114" s="7" t="str">
        <f t="shared" si="148"/>
        <v/>
      </c>
      <c r="HR114" s="7" t="str">
        <f t="shared" si="149"/>
        <v/>
      </c>
      <c r="HS114" s="7" t="str">
        <f t="shared" si="150"/>
        <v/>
      </c>
      <c r="HT114" s="7" t="str">
        <f t="shared" si="151"/>
        <v/>
      </c>
      <c r="HU114" s="7" t="str">
        <f t="shared" si="152"/>
        <v/>
      </c>
      <c r="HV114" s="7" t="str">
        <f t="shared" si="153"/>
        <v/>
      </c>
      <c r="HW114" s="7" t="str">
        <f t="shared" si="154"/>
        <v/>
      </c>
      <c r="HX114" s="7" t="str">
        <f t="shared" si="155"/>
        <v/>
      </c>
      <c r="HY114" s="7" t="str">
        <f t="shared" si="156"/>
        <v/>
      </c>
      <c r="HZ114" s="7" t="str">
        <f t="shared" si="157"/>
        <v/>
      </c>
      <c r="IA114" s="7" t="str">
        <f t="shared" si="158"/>
        <v/>
      </c>
      <c r="IB114" s="7" t="str">
        <f t="shared" si="159"/>
        <v/>
      </c>
      <c r="IC114" s="7" t="str">
        <f t="shared" si="160"/>
        <v/>
      </c>
      <c r="ID114" s="7" t="str">
        <f t="shared" si="161"/>
        <v/>
      </c>
      <c r="IE114" s="7" t="str">
        <f t="shared" si="162"/>
        <v/>
      </c>
      <c r="IF114" s="7" t="str">
        <f t="shared" si="163"/>
        <v/>
      </c>
      <c r="IG114" s="7" t="str">
        <f t="shared" si="164"/>
        <v/>
      </c>
      <c r="IH114" s="7" t="str">
        <f t="shared" si="165"/>
        <v/>
      </c>
      <c r="II114" s="7" t="str">
        <f t="shared" si="166"/>
        <v/>
      </c>
      <c r="IJ114" s="7" t="str">
        <f t="shared" si="167"/>
        <v/>
      </c>
      <c r="IK114" s="7" t="str">
        <f t="shared" si="168"/>
        <v/>
      </c>
      <c r="IL114" s="7" t="str">
        <f t="shared" si="169"/>
        <v/>
      </c>
      <c r="IM114" s="7" t="str">
        <f t="shared" si="170"/>
        <v/>
      </c>
      <c r="IN114" s="7" t="str">
        <f t="shared" si="171"/>
        <v/>
      </c>
      <c r="IO114" s="7" t="str">
        <f t="shared" si="172"/>
        <v/>
      </c>
      <c r="IP114" s="7" t="str">
        <f t="shared" si="173"/>
        <v/>
      </c>
      <c r="IQ114" s="7" t="str">
        <f t="shared" si="174"/>
        <v/>
      </c>
      <c r="IR114" s="7" t="str">
        <f t="shared" si="175"/>
        <v/>
      </c>
      <c r="IS114" s="7" t="str">
        <f t="shared" si="176"/>
        <v/>
      </c>
      <c r="IT114" s="7" t="str">
        <f t="shared" si="177"/>
        <v/>
      </c>
      <c r="IU114" s="7" t="str">
        <f t="shared" si="178"/>
        <v/>
      </c>
      <c r="IV114" s="7" t="str">
        <f t="shared" si="179"/>
        <v/>
      </c>
      <c r="IW114" s="7" t="str">
        <f t="shared" si="180"/>
        <v/>
      </c>
      <c r="IX114" s="7" t="str">
        <f t="shared" si="181"/>
        <v/>
      </c>
      <c r="IY114" s="7" t="str">
        <f t="shared" si="182"/>
        <v/>
      </c>
      <c r="IZ114" s="7" t="str">
        <f t="shared" si="183"/>
        <v/>
      </c>
      <c r="JA114" s="7" t="str">
        <f t="shared" si="184"/>
        <v/>
      </c>
      <c r="JB114" s="7" t="str">
        <f t="shared" si="185"/>
        <v/>
      </c>
      <c r="JC114" s="7" t="str">
        <f t="shared" si="186"/>
        <v/>
      </c>
      <c r="JD114" s="7" t="str">
        <f t="shared" si="187"/>
        <v/>
      </c>
      <c r="JE114" s="7" t="str">
        <f t="shared" si="188"/>
        <v/>
      </c>
      <c r="JF114" s="7" t="str">
        <f t="shared" si="189"/>
        <v/>
      </c>
      <c r="JG114" s="7" t="str">
        <f t="shared" si="101"/>
        <v/>
      </c>
      <c r="JH114" s="7" t="str">
        <f t="shared" si="102"/>
        <v/>
      </c>
      <c r="JI114" s="7" t="str">
        <f t="shared" si="103"/>
        <v/>
      </c>
      <c r="JJ114" s="7" t="str">
        <f t="shared" si="104"/>
        <v/>
      </c>
      <c r="JK114" s="7" t="str">
        <f t="shared" si="105"/>
        <v/>
      </c>
      <c r="JL114" s="7" t="str">
        <f t="shared" si="106"/>
        <v/>
      </c>
      <c r="JM114" s="7" t="str">
        <f t="shared" si="107"/>
        <v/>
      </c>
      <c r="JN114" s="7" t="str">
        <f t="shared" si="108"/>
        <v/>
      </c>
      <c r="JO114" s="7" t="str">
        <f t="shared" si="109"/>
        <v/>
      </c>
      <c r="JP114" s="7" t="str">
        <f t="shared" si="110"/>
        <v/>
      </c>
      <c r="JQ114" s="7" t="str">
        <f t="shared" si="111"/>
        <v/>
      </c>
      <c r="JR114" s="7" t="str">
        <f t="shared" si="111"/>
        <v/>
      </c>
      <c r="JS114" s="7" t="str">
        <f t="shared" si="111"/>
        <v/>
      </c>
      <c r="JT114" s="28">
        <f t="shared" si="112"/>
        <v>3</v>
      </c>
    </row>
    <row r="115" spans="1:280" x14ac:dyDescent="0.2">
      <c r="A115" s="5" t="s">
        <v>1377</v>
      </c>
      <c r="B115" s="46">
        <f t="shared" si="97"/>
        <v>1</v>
      </c>
      <c r="C115" s="46" t="s">
        <v>1342</v>
      </c>
      <c r="D115" s="46" t="s">
        <v>1342</v>
      </c>
      <c r="X115" s="7">
        <v>5</v>
      </c>
      <c r="CP115" s="5">
        <f t="shared" si="98"/>
        <v>5</v>
      </c>
      <c r="CT115" s="28">
        <f t="shared" si="99"/>
        <v>5</v>
      </c>
      <c r="GG115" s="5">
        <f t="shared" si="100"/>
        <v>0</v>
      </c>
      <c r="GH115" s="7" t="str">
        <f t="shared" si="113"/>
        <v/>
      </c>
      <c r="GI115" s="7" t="str">
        <f t="shared" si="114"/>
        <v/>
      </c>
      <c r="GJ115" s="7" t="str">
        <f t="shared" si="115"/>
        <v/>
      </c>
      <c r="GK115" s="7" t="str">
        <f t="shared" si="116"/>
        <v/>
      </c>
      <c r="GL115" s="7" t="str">
        <f t="shared" si="117"/>
        <v/>
      </c>
      <c r="GM115" s="7" t="str">
        <f t="shared" si="118"/>
        <v/>
      </c>
      <c r="GN115" s="7" t="str">
        <f t="shared" si="119"/>
        <v/>
      </c>
      <c r="GO115" s="7" t="str">
        <f t="shared" si="120"/>
        <v/>
      </c>
      <c r="GP115" s="7" t="str">
        <f t="shared" si="121"/>
        <v/>
      </c>
      <c r="GQ115" s="7" t="str">
        <f t="shared" si="122"/>
        <v/>
      </c>
      <c r="GR115" s="7" t="str">
        <f t="shared" si="123"/>
        <v/>
      </c>
      <c r="GS115" s="7" t="str">
        <f t="shared" si="124"/>
        <v/>
      </c>
      <c r="GT115" s="7" t="str">
        <f t="shared" si="125"/>
        <v/>
      </c>
      <c r="GU115" s="7" t="str">
        <f t="shared" si="126"/>
        <v/>
      </c>
      <c r="GV115" s="7" t="str">
        <f t="shared" si="127"/>
        <v/>
      </c>
      <c r="GW115" s="7" t="str">
        <f t="shared" si="128"/>
        <v/>
      </c>
      <c r="GX115" s="7" t="str">
        <f t="shared" si="129"/>
        <v/>
      </c>
      <c r="GY115" s="7" t="str">
        <f t="shared" si="130"/>
        <v/>
      </c>
      <c r="GZ115" s="7" t="str">
        <f t="shared" si="131"/>
        <v/>
      </c>
      <c r="HA115" s="7" t="str">
        <f t="shared" si="132"/>
        <v/>
      </c>
      <c r="HB115" s="7">
        <f t="shared" si="133"/>
        <v>5</v>
      </c>
      <c r="HC115" s="7" t="str">
        <f t="shared" si="134"/>
        <v/>
      </c>
      <c r="HD115" s="7" t="str">
        <f t="shared" si="135"/>
        <v/>
      </c>
      <c r="HE115" s="7" t="str">
        <f t="shared" si="136"/>
        <v/>
      </c>
      <c r="HF115" s="7" t="str">
        <f t="shared" si="137"/>
        <v/>
      </c>
      <c r="HG115" s="7" t="str">
        <f t="shared" si="138"/>
        <v/>
      </c>
      <c r="HH115" s="7" t="str">
        <f t="shared" si="139"/>
        <v/>
      </c>
      <c r="HI115" s="7" t="str">
        <f t="shared" si="140"/>
        <v/>
      </c>
      <c r="HJ115" s="7" t="str">
        <f t="shared" si="141"/>
        <v/>
      </c>
      <c r="HK115" s="7" t="str">
        <f t="shared" si="142"/>
        <v/>
      </c>
      <c r="HL115" s="7" t="str">
        <f t="shared" si="143"/>
        <v/>
      </c>
      <c r="HM115" s="7" t="str">
        <f t="shared" si="144"/>
        <v/>
      </c>
      <c r="HN115" s="7" t="str">
        <f t="shared" si="145"/>
        <v/>
      </c>
      <c r="HO115" s="7" t="str">
        <f t="shared" si="146"/>
        <v/>
      </c>
      <c r="HP115" s="7" t="str">
        <f t="shared" si="147"/>
        <v/>
      </c>
      <c r="HQ115" s="7" t="str">
        <f t="shared" si="148"/>
        <v/>
      </c>
      <c r="HR115" s="7" t="str">
        <f t="shared" si="149"/>
        <v/>
      </c>
      <c r="HS115" s="7" t="str">
        <f t="shared" si="150"/>
        <v/>
      </c>
      <c r="HT115" s="7" t="str">
        <f t="shared" si="151"/>
        <v/>
      </c>
      <c r="HU115" s="7" t="str">
        <f t="shared" si="152"/>
        <v/>
      </c>
      <c r="HV115" s="7" t="str">
        <f t="shared" si="153"/>
        <v/>
      </c>
      <c r="HW115" s="7" t="str">
        <f t="shared" si="154"/>
        <v/>
      </c>
      <c r="HX115" s="7" t="str">
        <f t="shared" si="155"/>
        <v/>
      </c>
      <c r="HY115" s="7" t="str">
        <f t="shared" si="156"/>
        <v/>
      </c>
      <c r="HZ115" s="7" t="str">
        <f t="shared" si="157"/>
        <v/>
      </c>
      <c r="IA115" s="7" t="str">
        <f t="shared" si="158"/>
        <v/>
      </c>
      <c r="IB115" s="7" t="str">
        <f t="shared" si="159"/>
        <v/>
      </c>
      <c r="IC115" s="7" t="str">
        <f t="shared" si="160"/>
        <v/>
      </c>
      <c r="ID115" s="7" t="str">
        <f t="shared" si="161"/>
        <v/>
      </c>
      <c r="IE115" s="7" t="str">
        <f t="shared" si="162"/>
        <v/>
      </c>
      <c r="IF115" s="7" t="str">
        <f t="shared" si="163"/>
        <v/>
      </c>
      <c r="IG115" s="7" t="str">
        <f t="shared" si="164"/>
        <v/>
      </c>
      <c r="IH115" s="7" t="str">
        <f t="shared" si="165"/>
        <v/>
      </c>
      <c r="II115" s="7" t="str">
        <f t="shared" si="166"/>
        <v/>
      </c>
      <c r="IJ115" s="7" t="str">
        <f t="shared" si="167"/>
        <v/>
      </c>
      <c r="IK115" s="7" t="str">
        <f t="shared" si="168"/>
        <v/>
      </c>
      <c r="IL115" s="7" t="str">
        <f t="shared" si="169"/>
        <v/>
      </c>
      <c r="IM115" s="7" t="str">
        <f t="shared" si="170"/>
        <v/>
      </c>
      <c r="IN115" s="7" t="str">
        <f t="shared" si="171"/>
        <v/>
      </c>
      <c r="IO115" s="7" t="str">
        <f t="shared" si="172"/>
        <v/>
      </c>
      <c r="IP115" s="7" t="str">
        <f t="shared" si="173"/>
        <v/>
      </c>
      <c r="IQ115" s="7" t="str">
        <f t="shared" si="174"/>
        <v/>
      </c>
      <c r="IR115" s="7" t="str">
        <f t="shared" si="175"/>
        <v/>
      </c>
      <c r="IS115" s="7" t="str">
        <f t="shared" si="176"/>
        <v/>
      </c>
      <c r="IT115" s="7" t="str">
        <f t="shared" si="177"/>
        <v/>
      </c>
      <c r="IU115" s="7" t="str">
        <f t="shared" si="178"/>
        <v/>
      </c>
      <c r="IV115" s="7" t="str">
        <f t="shared" si="179"/>
        <v/>
      </c>
      <c r="IW115" s="7" t="str">
        <f t="shared" si="180"/>
        <v/>
      </c>
      <c r="IX115" s="7" t="str">
        <f t="shared" si="181"/>
        <v/>
      </c>
      <c r="IY115" s="7" t="str">
        <f t="shared" si="182"/>
        <v/>
      </c>
      <c r="IZ115" s="7" t="str">
        <f t="shared" si="183"/>
        <v/>
      </c>
      <c r="JA115" s="7" t="str">
        <f t="shared" si="184"/>
        <v/>
      </c>
      <c r="JB115" s="7" t="str">
        <f t="shared" si="185"/>
        <v/>
      </c>
      <c r="JC115" s="7" t="str">
        <f t="shared" si="186"/>
        <v/>
      </c>
      <c r="JD115" s="7" t="str">
        <f t="shared" si="187"/>
        <v/>
      </c>
      <c r="JE115" s="7" t="str">
        <f t="shared" si="188"/>
        <v/>
      </c>
      <c r="JF115" s="7" t="str">
        <f t="shared" si="189"/>
        <v/>
      </c>
      <c r="JG115" s="7" t="str">
        <f t="shared" si="101"/>
        <v/>
      </c>
      <c r="JH115" s="7" t="str">
        <f t="shared" si="102"/>
        <v/>
      </c>
      <c r="JI115" s="7" t="str">
        <f t="shared" si="103"/>
        <v/>
      </c>
      <c r="JJ115" s="7" t="str">
        <f t="shared" si="104"/>
        <v/>
      </c>
      <c r="JK115" s="7" t="str">
        <f t="shared" si="105"/>
        <v/>
      </c>
      <c r="JL115" s="7" t="str">
        <f t="shared" si="106"/>
        <v/>
      </c>
      <c r="JM115" s="7" t="str">
        <f t="shared" si="107"/>
        <v/>
      </c>
      <c r="JN115" s="7" t="str">
        <f t="shared" si="108"/>
        <v/>
      </c>
      <c r="JO115" s="7" t="str">
        <f t="shared" si="109"/>
        <v/>
      </c>
      <c r="JP115" s="7" t="str">
        <f t="shared" si="110"/>
        <v/>
      </c>
      <c r="JQ115" s="7" t="str">
        <f t="shared" si="111"/>
        <v/>
      </c>
      <c r="JR115" s="7" t="str">
        <f t="shared" si="111"/>
        <v/>
      </c>
      <c r="JS115" s="7" t="str">
        <f t="shared" si="111"/>
        <v/>
      </c>
      <c r="JT115" s="28">
        <f t="shared" si="112"/>
        <v>5</v>
      </c>
    </row>
    <row r="116" spans="1:280" x14ac:dyDescent="0.2">
      <c r="A116" s="5" t="s">
        <v>1378</v>
      </c>
      <c r="B116" s="46">
        <f t="shared" si="97"/>
        <v>3</v>
      </c>
      <c r="C116" s="46" t="s">
        <v>1342</v>
      </c>
      <c r="D116" s="46" t="s">
        <v>1359</v>
      </c>
      <c r="X116" s="7">
        <v>11</v>
      </c>
      <c r="Y116" s="7">
        <v>2</v>
      </c>
      <c r="Z116" s="7">
        <v>1</v>
      </c>
      <c r="CP116" s="5">
        <f t="shared" si="98"/>
        <v>14</v>
      </c>
      <c r="CQ116" s="7">
        <v>1</v>
      </c>
      <c r="CT116" s="28">
        <f t="shared" si="99"/>
        <v>15</v>
      </c>
      <c r="DO116" s="7">
        <v>1</v>
      </c>
      <c r="GG116" s="5">
        <f t="shared" si="100"/>
        <v>1</v>
      </c>
      <c r="GH116" s="7" t="str">
        <f t="shared" si="113"/>
        <v/>
      </c>
      <c r="GI116" s="7" t="str">
        <f t="shared" si="114"/>
        <v/>
      </c>
      <c r="GJ116" s="7" t="str">
        <f t="shared" si="115"/>
        <v/>
      </c>
      <c r="GK116" s="7" t="str">
        <f t="shared" si="116"/>
        <v/>
      </c>
      <c r="GL116" s="7" t="str">
        <f t="shared" si="117"/>
        <v/>
      </c>
      <c r="GM116" s="7" t="str">
        <f t="shared" si="118"/>
        <v/>
      </c>
      <c r="GN116" s="7" t="str">
        <f t="shared" si="119"/>
        <v/>
      </c>
      <c r="GO116" s="7" t="str">
        <f t="shared" si="120"/>
        <v/>
      </c>
      <c r="GP116" s="7" t="str">
        <f t="shared" si="121"/>
        <v/>
      </c>
      <c r="GQ116" s="7" t="str">
        <f t="shared" si="122"/>
        <v/>
      </c>
      <c r="GR116" s="7" t="str">
        <f t="shared" si="123"/>
        <v/>
      </c>
      <c r="GS116" s="7" t="str">
        <f t="shared" si="124"/>
        <v/>
      </c>
      <c r="GT116" s="7" t="str">
        <f t="shared" si="125"/>
        <v/>
      </c>
      <c r="GU116" s="7" t="str">
        <f t="shared" si="126"/>
        <v/>
      </c>
      <c r="GV116" s="7" t="str">
        <f t="shared" si="127"/>
        <v/>
      </c>
      <c r="GW116" s="7" t="str">
        <f t="shared" si="128"/>
        <v/>
      </c>
      <c r="GX116" s="7" t="str">
        <f t="shared" si="129"/>
        <v/>
      </c>
      <c r="GY116" s="7" t="str">
        <f t="shared" si="130"/>
        <v/>
      </c>
      <c r="GZ116" s="7" t="str">
        <f t="shared" si="131"/>
        <v/>
      </c>
      <c r="HA116" s="7" t="str">
        <f t="shared" si="132"/>
        <v/>
      </c>
      <c r="HB116" s="7">
        <f t="shared" si="133"/>
        <v>12</v>
      </c>
      <c r="HC116" s="7">
        <f t="shared" si="134"/>
        <v>2</v>
      </c>
      <c r="HD116" s="7">
        <f t="shared" si="135"/>
        <v>1</v>
      </c>
      <c r="HE116" s="7" t="str">
        <f t="shared" si="136"/>
        <v/>
      </c>
      <c r="HF116" s="7" t="str">
        <f t="shared" si="137"/>
        <v/>
      </c>
      <c r="HG116" s="7" t="str">
        <f t="shared" si="138"/>
        <v/>
      </c>
      <c r="HH116" s="7" t="str">
        <f t="shared" si="139"/>
        <v/>
      </c>
      <c r="HI116" s="7" t="str">
        <f t="shared" si="140"/>
        <v/>
      </c>
      <c r="HJ116" s="7" t="str">
        <f t="shared" si="141"/>
        <v/>
      </c>
      <c r="HK116" s="7" t="str">
        <f t="shared" si="142"/>
        <v/>
      </c>
      <c r="HL116" s="7" t="str">
        <f t="shared" si="143"/>
        <v/>
      </c>
      <c r="HM116" s="7" t="str">
        <f t="shared" si="144"/>
        <v/>
      </c>
      <c r="HN116" s="7" t="str">
        <f t="shared" si="145"/>
        <v/>
      </c>
      <c r="HO116" s="7" t="str">
        <f t="shared" si="146"/>
        <v/>
      </c>
      <c r="HP116" s="7" t="str">
        <f t="shared" si="147"/>
        <v/>
      </c>
      <c r="HQ116" s="7" t="str">
        <f t="shared" si="148"/>
        <v/>
      </c>
      <c r="HR116" s="7" t="str">
        <f t="shared" si="149"/>
        <v/>
      </c>
      <c r="HS116" s="7" t="str">
        <f t="shared" si="150"/>
        <v/>
      </c>
      <c r="HT116" s="7" t="str">
        <f t="shared" si="151"/>
        <v/>
      </c>
      <c r="HU116" s="7" t="str">
        <f t="shared" si="152"/>
        <v/>
      </c>
      <c r="HV116" s="7" t="str">
        <f t="shared" si="153"/>
        <v/>
      </c>
      <c r="HW116" s="7" t="str">
        <f t="shared" si="154"/>
        <v/>
      </c>
      <c r="HX116" s="7" t="str">
        <f t="shared" si="155"/>
        <v/>
      </c>
      <c r="HY116" s="7" t="str">
        <f t="shared" si="156"/>
        <v/>
      </c>
      <c r="HZ116" s="7" t="str">
        <f t="shared" si="157"/>
        <v/>
      </c>
      <c r="IA116" s="7" t="str">
        <f t="shared" si="158"/>
        <v/>
      </c>
      <c r="IB116" s="7" t="str">
        <f t="shared" si="159"/>
        <v/>
      </c>
      <c r="IC116" s="7" t="str">
        <f t="shared" si="160"/>
        <v/>
      </c>
      <c r="ID116" s="7" t="str">
        <f t="shared" si="161"/>
        <v/>
      </c>
      <c r="IE116" s="7" t="str">
        <f t="shared" si="162"/>
        <v/>
      </c>
      <c r="IF116" s="7" t="str">
        <f t="shared" si="163"/>
        <v/>
      </c>
      <c r="IG116" s="7" t="str">
        <f t="shared" si="164"/>
        <v/>
      </c>
      <c r="IH116" s="7" t="str">
        <f t="shared" si="165"/>
        <v/>
      </c>
      <c r="II116" s="7" t="str">
        <f t="shared" si="166"/>
        <v/>
      </c>
      <c r="IJ116" s="7" t="str">
        <f t="shared" si="167"/>
        <v/>
      </c>
      <c r="IK116" s="7" t="str">
        <f t="shared" si="168"/>
        <v/>
      </c>
      <c r="IL116" s="7" t="str">
        <f t="shared" si="169"/>
        <v/>
      </c>
      <c r="IM116" s="7" t="str">
        <f t="shared" si="170"/>
        <v/>
      </c>
      <c r="IN116" s="7" t="str">
        <f t="shared" si="171"/>
        <v/>
      </c>
      <c r="IO116" s="7" t="str">
        <f t="shared" si="172"/>
        <v/>
      </c>
      <c r="IP116" s="7" t="str">
        <f t="shared" si="173"/>
        <v/>
      </c>
      <c r="IQ116" s="7" t="str">
        <f t="shared" si="174"/>
        <v/>
      </c>
      <c r="IR116" s="7" t="str">
        <f t="shared" si="175"/>
        <v/>
      </c>
      <c r="IS116" s="7" t="str">
        <f t="shared" si="176"/>
        <v/>
      </c>
      <c r="IT116" s="7" t="str">
        <f t="shared" si="177"/>
        <v/>
      </c>
      <c r="IU116" s="7" t="str">
        <f t="shared" si="178"/>
        <v/>
      </c>
      <c r="IV116" s="7" t="str">
        <f t="shared" si="179"/>
        <v/>
      </c>
      <c r="IW116" s="7" t="str">
        <f t="shared" si="180"/>
        <v/>
      </c>
      <c r="IX116" s="7" t="str">
        <f t="shared" si="181"/>
        <v/>
      </c>
      <c r="IY116" s="7" t="str">
        <f t="shared" si="182"/>
        <v/>
      </c>
      <c r="IZ116" s="7" t="str">
        <f t="shared" si="183"/>
        <v/>
      </c>
      <c r="JA116" s="7" t="str">
        <f t="shared" si="184"/>
        <v/>
      </c>
      <c r="JB116" s="7" t="str">
        <f t="shared" si="185"/>
        <v/>
      </c>
      <c r="JC116" s="7" t="str">
        <f t="shared" si="186"/>
        <v/>
      </c>
      <c r="JD116" s="7" t="str">
        <f t="shared" si="187"/>
        <v/>
      </c>
      <c r="JE116" s="7" t="str">
        <f t="shared" si="188"/>
        <v/>
      </c>
      <c r="JF116" s="7" t="str">
        <f t="shared" si="189"/>
        <v/>
      </c>
      <c r="JG116" s="7" t="str">
        <f t="shared" si="101"/>
        <v/>
      </c>
      <c r="JH116" s="7" t="str">
        <f t="shared" si="102"/>
        <v/>
      </c>
      <c r="JI116" s="7" t="str">
        <f t="shared" si="103"/>
        <v/>
      </c>
      <c r="JJ116" s="7" t="str">
        <f t="shared" si="104"/>
        <v/>
      </c>
      <c r="JK116" s="7" t="str">
        <f t="shared" si="105"/>
        <v/>
      </c>
      <c r="JL116" s="7" t="str">
        <f t="shared" si="106"/>
        <v/>
      </c>
      <c r="JM116" s="7" t="str">
        <f t="shared" si="107"/>
        <v/>
      </c>
      <c r="JN116" s="7" t="str">
        <f t="shared" si="108"/>
        <v/>
      </c>
      <c r="JO116" s="7" t="str">
        <f t="shared" si="109"/>
        <v/>
      </c>
      <c r="JP116" s="7" t="str">
        <f t="shared" si="110"/>
        <v/>
      </c>
      <c r="JQ116" s="7" t="str">
        <f t="shared" si="111"/>
        <v/>
      </c>
      <c r="JR116" s="7" t="str">
        <f t="shared" si="111"/>
        <v/>
      </c>
      <c r="JS116" s="7" t="str">
        <f t="shared" si="111"/>
        <v/>
      </c>
      <c r="JT116" s="28">
        <f t="shared" si="112"/>
        <v>15</v>
      </c>
    </row>
    <row r="117" spans="1:280" x14ac:dyDescent="0.2">
      <c r="A117" s="5" t="s">
        <v>1379</v>
      </c>
      <c r="B117" s="46">
        <f t="shared" si="97"/>
        <v>1</v>
      </c>
      <c r="C117" s="46" t="s">
        <v>1342</v>
      </c>
      <c r="D117" s="46" t="s">
        <v>1342</v>
      </c>
      <c r="X117" s="7">
        <v>1</v>
      </c>
      <c r="CP117" s="5">
        <f t="shared" si="98"/>
        <v>1</v>
      </c>
      <c r="CT117" s="28">
        <f t="shared" si="99"/>
        <v>1</v>
      </c>
      <c r="GG117" s="5">
        <f t="shared" si="100"/>
        <v>0</v>
      </c>
      <c r="GH117" s="7" t="str">
        <f t="shared" si="113"/>
        <v/>
      </c>
      <c r="GI117" s="7" t="str">
        <f t="shared" si="114"/>
        <v/>
      </c>
      <c r="GJ117" s="7" t="str">
        <f t="shared" si="115"/>
        <v/>
      </c>
      <c r="GK117" s="7" t="str">
        <f t="shared" si="116"/>
        <v/>
      </c>
      <c r="GL117" s="7" t="str">
        <f t="shared" si="117"/>
        <v/>
      </c>
      <c r="GM117" s="7" t="str">
        <f t="shared" si="118"/>
        <v/>
      </c>
      <c r="GN117" s="7" t="str">
        <f t="shared" si="119"/>
        <v/>
      </c>
      <c r="GO117" s="7" t="str">
        <f t="shared" si="120"/>
        <v/>
      </c>
      <c r="GP117" s="7" t="str">
        <f t="shared" si="121"/>
        <v/>
      </c>
      <c r="GQ117" s="7" t="str">
        <f t="shared" si="122"/>
        <v/>
      </c>
      <c r="GR117" s="7" t="str">
        <f t="shared" si="123"/>
        <v/>
      </c>
      <c r="GS117" s="7" t="str">
        <f t="shared" si="124"/>
        <v/>
      </c>
      <c r="GT117" s="7" t="str">
        <f t="shared" si="125"/>
        <v/>
      </c>
      <c r="GU117" s="7" t="str">
        <f t="shared" si="126"/>
        <v/>
      </c>
      <c r="GV117" s="7" t="str">
        <f t="shared" si="127"/>
        <v/>
      </c>
      <c r="GW117" s="7" t="str">
        <f t="shared" si="128"/>
        <v/>
      </c>
      <c r="GX117" s="7" t="str">
        <f t="shared" si="129"/>
        <v/>
      </c>
      <c r="GY117" s="7" t="str">
        <f t="shared" si="130"/>
        <v/>
      </c>
      <c r="GZ117" s="7" t="str">
        <f t="shared" si="131"/>
        <v/>
      </c>
      <c r="HA117" s="7" t="str">
        <f t="shared" si="132"/>
        <v/>
      </c>
      <c r="HB117" s="7">
        <f t="shared" si="133"/>
        <v>1</v>
      </c>
      <c r="HC117" s="7" t="str">
        <f t="shared" si="134"/>
        <v/>
      </c>
      <c r="HD117" s="7" t="str">
        <f t="shared" si="135"/>
        <v/>
      </c>
      <c r="HE117" s="7" t="str">
        <f t="shared" si="136"/>
        <v/>
      </c>
      <c r="HF117" s="7" t="str">
        <f t="shared" si="137"/>
        <v/>
      </c>
      <c r="HG117" s="7" t="str">
        <f t="shared" si="138"/>
        <v/>
      </c>
      <c r="HH117" s="7" t="str">
        <f t="shared" si="139"/>
        <v/>
      </c>
      <c r="HI117" s="7" t="str">
        <f t="shared" si="140"/>
        <v/>
      </c>
      <c r="HJ117" s="7" t="str">
        <f t="shared" si="141"/>
        <v/>
      </c>
      <c r="HK117" s="7" t="str">
        <f t="shared" si="142"/>
        <v/>
      </c>
      <c r="HL117" s="7" t="str">
        <f t="shared" si="143"/>
        <v/>
      </c>
      <c r="HM117" s="7" t="str">
        <f t="shared" si="144"/>
        <v/>
      </c>
      <c r="HN117" s="7" t="str">
        <f t="shared" si="145"/>
        <v/>
      </c>
      <c r="HO117" s="7" t="str">
        <f t="shared" si="146"/>
        <v/>
      </c>
      <c r="HP117" s="7" t="str">
        <f t="shared" si="147"/>
        <v/>
      </c>
      <c r="HQ117" s="7" t="str">
        <f t="shared" si="148"/>
        <v/>
      </c>
      <c r="HR117" s="7" t="str">
        <f t="shared" si="149"/>
        <v/>
      </c>
      <c r="HS117" s="7" t="str">
        <f t="shared" si="150"/>
        <v/>
      </c>
      <c r="HT117" s="7" t="str">
        <f t="shared" si="151"/>
        <v/>
      </c>
      <c r="HU117" s="7" t="str">
        <f t="shared" si="152"/>
        <v/>
      </c>
      <c r="HV117" s="7" t="str">
        <f t="shared" si="153"/>
        <v/>
      </c>
      <c r="HW117" s="7" t="str">
        <f t="shared" si="154"/>
        <v/>
      </c>
      <c r="HX117" s="7" t="str">
        <f t="shared" si="155"/>
        <v/>
      </c>
      <c r="HY117" s="7" t="str">
        <f t="shared" si="156"/>
        <v/>
      </c>
      <c r="HZ117" s="7" t="str">
        <f t="shared" si="157"/>
        <v/>
      </c>
      <c r="IA117" s="7" t="str">
        <f t="shared" si="158"/>
        <v/>
      </c>
      <c r="IB117" s="7" t="str">
        <f t="shared" si="159"/>
        <v/>
      </c>
      <c r="IC117" s="7" t="str">
        <f t="shared" si="160"/>
        <v/>
      </c>
      <c r="ID117" s="7" t="str">
        <f t="shared" si="161"/>
        <v/>
      </c>
      <c r="IE117" s="7" t="str">
        <f t="shared" si="162"/>
        <v/>
      </c>
      <c r="IF117" s="7" t="str">
        <f t="shared" si="163"/>
        <v/>
      </c>
      <c r="IG117" s="7" t="str">
        <f t="shared" si="164"/>
        <v/>
      </c>
      <c r="IH117" s="7" t="str">
        <f t="shared" si="165"/>
        <v/>
      </c>
      <c r="II117" s="7" t="str">
        <f t="shared" si="166"/>
        <v/>
      </c>
      <c r="IJ117" s="7" t="str">
        <f t="shared" si="167"/>
        <v/>
      </c>
      <c r="IK117" s="7" t="str">
        <f t="shared" si="168"/>
        <v/>
      </c>
      <c r="IL117" s="7" t="str">
        <f t="shared" si="169"/>
        <v/>
      </c>
      <c r="IM117" s="7" t="str">
        <f t="shared" si="170"/>
        <v/>
      </c>
      <c r="IN117" s="7" t="str">
        <f t="shared" si="171"/>
        <v/>
      </c>
      <c r="IO117" s="7" t="str">
        <f t="shared" si="172"/>
        <v/>
      </c>
      <c r="IP117" s="7" t="str">
        <f t="shared" si="173"/>
        <v/>
      </c>
      <c r="IQ117" s="7" t="str">
        <f t="shared" si="174"/>
        <v/>
      </c>
      <c r="IR117" s="7" t="str">
        <f t="shared" si="175"/>
        <v/>
      </c>
      <c r="IS117" s="7" t="str">
        <f t="shared" si="176"/>
        <v/>
      </c>
      <c r="IT117" s="7" t="str">
        <f t="shared" si="177"/>
        <v/>
      </c>
      <c r="IU117" s="7" t="str">
        <f t="shared" si="178"/>
        <v/>
      </c>
      <c r="IV117" s="7" t="str">
        <f t="shared" si="179"/>
        <v/>
      </c>
      <c r="IW117" s="7" t="str">
        <f t="shared" si="180"/>
        <v/>
      </c>
      <c r="IX117" s="7" t="str">
        <f t="shared" si="181"/>
        <v/>
      </c>
      <c r="IY117" s="7" t="str">
        <f t="shared" si="182"/>
        <v/>
      </c>
      <c r="IZ117" s="7" t="str">
        <f t="shared" si="183"/>
        <v/>
      </c>
      <c r="JA117" s="7" t="str">
        <f t="shared" si="184"/>
        <v/>
      </c>
      <c r="JB117" s="7" t="str">
        <f t="shared" si="185"/>
        <v/>
      </c>
      <c r="JC117" s="7" t="str">
        <f t="shared" si="186"/>
        <v/>
      </c>
      <c r="JD117" s="7" t="str">
        <f t="shared" si="187"/>
        <v/>
      </c>
      <c r="JE117" s="7" t="str">
        <f t="shared" si="188"/>
        <v/>
      </c>
      <c r="JF117" s="7" t="str">
        <f t="shared" si="189"/>
        <v/>
      </c>
      <c r="JG117" s="7" t="str">
        <f t="shared" si="101"/>
        <v/>
      </c>
      <c r="JH117" s="7" t="str">
        <f t="shared" si="102"/>
        <v/>
      </c>
      <c r="JI117" s="7" t="str">
        <f t="shared" si="103"/>
        <v/>
      </c>
      <c r="JJ117" s="7" t="str">
        <f t="shared" si="104"/>
        <v/>
      </c>
      <c r="JK117" s="7" t="str">
        <f t="shared" si="105"/>
        <v/>
      </c>
      <c r="JL117" s="7" t="str">
        <f t="shared" si="106"/>
        <v/>
      </c>
      <c r="JM117" s="7" t="str">
        <f t="shared" si="107"/>
        <v/>
      </c>
      <c r="JN117" s="7" t="str">
        <f t="shared" si="108"/>
        <v/>
      </c>
      <c r="JO117" s="7" t="str">
        <f t="shared" si="109"/>
        <v/>
      </c>
      <c r="JP117" s="7" t="str">
        <f t="shared" si="110"/>
        <v/>
      </c>
      <c r="JQ117" s="7" t="str">
        <f t="shared" si="111"/>
        <v/>
      </c>
      <c r="JR117" s="7" t="str">
        <f t="shared" si="111"/>
        <v/>
      </c>
      <c r="JS117" s="7" t="str">
        <f t="shared" si="111"/>
        <v/>
      </c>
      <c r="JT117" s="28">
        <f t="shared" si="112"/>
        <v>1</v>
      </c>
    </row>
    <row r="118" spans="1:280" x14ac:dyDescent="0.2">
      <c r="A118" s="5" t="s">
        <v>1380</v>
      </c>
      <c r="B118" s="46">
        <f t="shared" si="97"/>
        <v>1</v>
      </c>
      <c r="C118" s="46" t="s">
        <v>1342</v>
      </c>
      <c r="D118" s="46" t="s">
        <v>1342</v>
      </c>
      <c r="X118" s="7">
        <v>1</v>
      </c>
      <c r="CP118" s="5">
        <f t="shared" si="98"/>
        <v>1</v>
      </c>
      <c r="CT118" s="28">
        <f t="shared" si="99"/>
        <v>1</v>
      </c>
      <c r="GG118" s="5">
        <f t="shared" si="100"/>
        <v>0</v>
      </c>
      <c r="GH118" s="7" t="str">
        <f t="shared" si="113"/>
        <v/>
      </c>
      <c r="GI118" s="7" t="str">
        <f t="shared" si="114"/>
        <v/>
      </c>
      <c r="GJ118" s="7" t="str">
        <f t="shared" si="115"/>
        <v/>
      </c>
      <c r="GK118" s="7" t="str">
        <f t="shared" si="116"/>
        <v/>
      </c>
      <c r="GL118" s="7" t="str">
        <f t="shared" si="117"/>
        <v/>
      </c>
      <c r="GM118" s="7" t="str">
        <f t="shared" si="118"/>
        <v/>
      </c>
      <c r="GN118" s="7" t="str">
        <f t="shared" si="119"/>
        <v/>
      </c>
      <c r="GO118" s="7" t="str">
        <f t="shared" si="120"/>
        <v/>
      </c>
      <c r="GP118" s="7" t="str">
        <f t="shared" si="121"/>
        <v/>
      </c>
      <c r="GQ118" s="7" t="str">
        <f t="shared" si="122"/>
        <v/>
      </c>
      <c r="GR118" s="7" t="str">
        <f t="shared" si="123"/>
        <v/>
      </c>
      <c r="GS118" s="7" t="str">
        <f t="shared" si="124"/>
        <v/>
      </c>
      <c r="GT118" s="7" t="str">
        <f t="shared" si="125"/>
        <v/>
      </c>
      <c r="GU118" s="7" t="str">
        <f t="shared" si="126"/>
        <v/>
      </c>
      <c r="GV118" s="7" t="str">
        <f t="shared" si="127"/>
        <v/>
      </c>
      <c r="GW118" s="7" t="str">
        <f t="shared" si="128"/>
        <v/>
      </c>
      <c r="GX118" s="7" t="str">
        <f t="shared" si="129"/>
        <v/>
      </c>
      <c r="GY118" s="7" t="str">
        <f t="shared" si="130"/>
        <v/>
      </c>
      <c r="GZ118" s="7" t="str">
        <f t="shared" si="131"/>
        <v/>
      </c>
      <c r="HA118" s="7" t="str">
        <f t="shared" si="132"/>
        <v/>
      </c>
      <c r="HB118" s="7">
        <f t="shared" si="133"/>
        <v>1</v>
      </c>
      <c r="HC118" s="7" t="str">
        <f t="shared" si="134"/>
        <v/>
      </c>
      <c r="HD118" s="7" t="str">
        <f t="shared" si="135"/>
        <v/>
      </c>
      <c r="HE118" s="7" t="str">
        <f t="shared" si="136"/>
        <v/>
      </c>
      <c r="HF118" s="7" t="str">
        <f t="shared" si="137"/>
        <v/>
      </c>
      <c r="HG118" s="7" t="str">
        <f t="shared" si="138"/>
        <v/>
      </c>
      <c r="HH118" s="7" t="str">
        <f t="shared" si="139"/>
        <v/>
      </c>
      <c r="HI118" s="7" t="str">
        <f t="shared" si="140"/>
        <v/>
      </c>
      <c r="HJ118" s="7" t="str">
        <f t="shared" si="141"/>
        <v/>
      </c>
      <c r="HK118" s="7" t="str">
        <f t="shared" si="142"/>
        <v/>
      </c>
      <c r="HL118" s="7" t="str">
        <f t="shared" si="143"/>
        <v/>
      </c>
      <c r="HM118" s="7" t="str">
        <f t="shared" si="144"/>
        <v/>
      </c>
      <c r="HN118" s="7" t="str">
        <f t="shared" si="145"/>
        <v/>
      </c>
      <c r="HO118" s="7" t="str">
        <f t="shared" si="146"/>
        <v/>
      </c>
      <c r="HP118" s="7" t="str">
        <f t="shared" si="147"/>
        <v/>
      </c>
      <c r="HQ118" s="7" t="str">
        <f t="shared" si="148"/>
        <v/>
      </c>
      <c r="HR118" s="7" t="str">
        <f t="shared" si="149"/>
        <v/>
      </c>
      <c r="HS118" s="7" t="str">
        <f t="shared" si="150"/>
        <v/>
      </c>
      <c r="HT118" s="7" t="str">
        <f t="shared" si="151"/>
        <v/>
      </c>
      <c r="HU118" s="7" t="str">
        <f t="shared" si="152"/>
        <v/>
      </c>
      <c r="HV118" s="7" t="str">
        <f t="shared" si="153"/>
        <v/>
      </c>
      <c r="HW118" s="7" t="str">
        <f t="shared" si="154"/>
        <v/>
      </c>
      <c r="HX118" s="7" t="str">
        <f t="shared" si="155"/>
        <v/>
      </c>
      <c r="HY118" s="7" t="str">
        <f t="shared" si="156"/>
        <v/>
      </c>
      <c r="HZ118" s="7" t="str">
        <f t="shared" si="157"/>
        <v/>
      </c>
      <c r="IA118" s="7" t="str">
        <f t="shared" si="158"/>
        <v/>
      </c>
      <c r="IB118" s="7" t="str">
        <f t="shared" si="159"/>
        <v/>
      </c>
      <c r="IC118" s="7" t="str">
        <f t="shared" si="160"/>
        <v/>
      </c>
      <c r="ID118" s="7" t="str">
        <f t="shared" si="161"/>
        <v/>
      </c>
      <c r="IE118" s="7" t="str">
        <f t="shared" si="162"/>
        <v/>
      </c>
      <c r="IF118" s="7" t="str">
        <f t="shared" si="163"/>
        <v/>
      </c>
      <c r="IG118" s="7" t="str">
        <f t="shared" si="164"/>
        <v/>
      </c>
      <c r="IH118" s="7" t="str">
        <f t="shared" si="165"/>
        <v/>
      </c>
      <c r="II118" s="7" t="str">
        <f t="shared" si="166"/>
        <v/>
      </c>
      <c r="IJ118" s="7" t="str">
        <f t="shared" si="167"/>
        <v/>
      </c>
      <c r="IK118" s="7" t="str">
        <f t="shared" si="168"/>
        <v/>
      </c>
      <c r="IL118" s="7" t="str">
        <f t="shared" si="169"/>
        <v/>
      </c>
      <c r="IM118" s="7" t="str">
        <f t="shared" si="170"/>
        <v/>
      </c>
      <c r="IN118" s="7" t="str">
        <f t="shared" si="171"/>
        <v/>
      </c>
      <c r="IO118" s="7" t="str">
        <f t="shared" si="172"/>
        <v/>
      </c>
      <c r="IP118" s="7" t="str">
        <f t="shared" si="173"/>
        <v/>
      </c>
      <c r="IQ118" s="7" t="str">
        <f t="shared" si="174"/>
        <v/>
      </c>
      <c r="IR118" s="7" t="str">
        <f t="shared" si="175"/>
        <v/>
      </c>
      <c r="IS118" s="7" t="str">
        <f t="shared" si="176"/>
        <v/>
      </c>
      <c r="IT118" s="7" t="str">
        <f t="shared" si="177"/>
        <v/>
      </c>
      <c r="IU118" s="7" t="str">
        <f t="shared" si="178"/>
        <v/>
      </c>
      <c r="IV118" s="7" t="str">
        <f t="shared" si="179"/>
        <v/>
      </c>
      <c r="IW118" s="7" t="str">
        <f t="shared" si="180"/>
        <v/>
      </c>
      <c r="IX118" s="7" t="str">
        <f t="shared" si="181"/>
        <v/>
      </c>
      <c r="IY118" s="7" t="str">
        <f t="shared" si="182"/>
        <v/>
      </c>
      <c r="IZ118" s="7" t="str">
        <f t="shared" si="183"/>
        <v/>
      </c>
      <c r="JA118" s="7" t="str">
        <f t="shared" si="184"/>
        <v/>
      </c>
      <c r="JB118" s="7" t="str">
        <f t="shared" si="185"/>
        <v/>
      </c>
      <c r="JC118" s="7" t="str">
        <f t="shared" si="186"/>
        <v/>
      </c>
      <c r="JD118" s="7" t="str">
        <f t="shared" si="187"/>
        <v/>
      </c>
      <c r="JE118" s="7" t="str">
        <f t="shared" si="188"/>
        <v/>
      </c>
      <c r="JF118" s="7" t="str">
        <f t="shared" si="189"/>
        <v/>
      </c>
      <c r="JG118" s="7" t="str">
        <f t="shared" si="101"/>
        <v/>
      </c>
      <c r="JH118" s="7" t="str">
        <f t="shared" si="102"/>
        <v/>
      </c>
      <c r="JI118" s="7" t="str">
        <f t="shared" si="103"/>
        <v/>
      </c>
      <c r="JJ118" s="7" t="str">
        <f t="shared" si="104"/>
        <v/>
      </c>
      <c r="JK118" s="7" t="str">
        <f t="shared" si="105"/>
        <v/>
      </c>
      <c r="JL118" s="7" t="str">
        <f t="shared" si="106"/>
        <v/>
      </c>
      <c r="JM118" s="7" t="str">
        <f t="shared" si="107"/>
        <v/>
      </c>
      <c r="JN118" s="7" t="str">
        <f t="shared" si="108"/>
        <v/>
      </c>
      <c r="JO118" s="7" t="str">
        <f t="shared" si="109"/>
        <v/>
      </c>
      <c r="JP118" s="7" t="str">
        <f t="shared" si="110"/>
        <v/>
      </c>
      <c r="JQ118" s="7" t="str">
        <f t="shared" si="111"/>
        <v/>
      </c>
      <c r="JR118" s="7" t="str">
        <f t="shared" si="111"/>
        <v/>
      </c>
      <c r="JS118" s="7" t="str">
        <f t="shared" si="111"/>
        <v/>
      </c>
      <c r="JT118" s="28">
        <f t="shared" si="112"/>
        <v>1</v>
      </c>
    </row>
    <row r="119" spans="1:280" x14ac:dyDescent="0.2">
      <c r="A119" s="5" t="s">
        <v>1381</v>
      </c>
      <c r="B119" s="46">
        <f t="shared" si="97"/>
        <v>1</v>
      </c>
      <c r="C119" s="46" t="s">
        <v>1382</v>
      </c>
      <c r="D119" s="46" t="s">
        <v>1382</v>
      </c>
      <c r="Y119" s="7">
        <v>1</v>
      </c>
      <c r="CP119" s="5">
        <f t="shared" si="98"/>
        <v>1</v>
      </c>
      <c r="CT119" s="28">
        <f t="shared" si="99"/>
        <v>1</v>
      </c>
      <c r="GG119" s="5">
        <f t="shared" si="100"/>
        <v>0</v>
      </c>
      <c r="GH119" s="7" t="str">
        <f t="shared" si="113"/>
        <v/>
      </c>
      <c r="GI119" s="7" t="str">
        <f t="shared" si="114"/>
        <v/>
      </c>
      <c r="GJ119" s="7" t="str">
        <f t="shared" si="115"/>
        <v/>
      </c>
      <c r="GK119" s="7" t="str">
        <f t="shared" si="116"/>
        <v/>
      </c>
      <c r="GL119" s="7" t="str">
        <f t="shared" si="117"/>
        <v/>
      </c>
      <c r="GM119" s="7" t="str">
        <f t="shared" si="118"/>
        <v/>
      </c>
      <c r="GN119" s="7" t="str">
        <f t="shared" si="119"/>
        <v/>
      </c>
      <c r="GO119" s="7" t="str">
        <f t="shared" si="120"/>
        <v/>
      </c>
      <c r="GP119" s="7" t="str">
        <f t="shared" si="121"/>
        <v/>
      </c>
      <c r="GQ119" s="7" t="str">
        <f t="shared" si="122"/>
        <v/>
      </c>
      <c r="GR119" s="7" t="str">
        <f t="shared" si="123"/>
        <v/>
      </c>
      <c r="GS119" s="7" t="str">
        <f t="shared" si="124"/>
        <v/>
      </c>
      <c r="GT119" s="7" t="str">
        <f t="shared" si="125"/>
        <v/>
      </c>
      <c r="GU119" s="7" t="str">
        <f t="shared" si="126"/>
        <v/>
      </c>
      <c r="GV119" s="7" t="str">
        <f t="shared" si="127"/>
        <v/>
      </c>
      <c r="GW119" s="7" t="str">
        <f t="shared" si="128"/>
        <v/>
      </c>
      <c r="GX119" s="7" t="str">
        <f t="shared" si="129"/>
        <v/>
      </c>
      <c r="GY119" s="7" t="str">
        <f t="shared" si="130"/>
        <v/>
      </c>
      <c r="GZ119" s="7" t="str">
        <f t="shared" si="131"/>
        <v/>
      </c>
      <c r="HA119" s="7" t="str">
        <f t="shared" si="132"/>
        <v/>
      </c>
      <c r="HB119" s="7" t="str">
        <f t="shared" si="133"/>
        <v/>
      </c>
      <c r="HC119" s="7">
        <f t="shared" si="134"/>
        <v>1</v>
      </c>
      <c r="HD119" s="7" t="str">
        <f t="shared" si="135"/>
        <v/>
      </c>
      <c r="HE119" s="7" t="str">
        <f t="shared" si="136"/>
        <v/>
      </c>
      <c r="HF119" s="7" t="str">
        <f t="shared" si="137"/>
        <v/>
      </c>
      <c r="HG119" s="7" t="str">
        <f t="shared" si="138"/>
        <v/>
      </c>
      <c r="HH119" s="7" t="str">
        <f t="shared" si="139"/>
        <v/>
      </c>
      <c r="HI119" s="7" t="str">
        <f t="shared" si="140"/>
        <v/>
      </c>
      <c r="HJ119" s="7" t="str">
        <f t="shared" si="141"/>
        <v/>
      </c>
      <c r="HK119" s="7" t="str">
        <f t="shared" si="142"/>
        <v/>
      </c>
      <c r="HL119" s="7" t="str">
        <f t="shared" si="143"/>
        <v/>
      </c>
      <c r="HM119" s="7" t="str">
        <f t="shared" si="144"/>
        <v/>
      </c>
      <c r="HN119" s="7" t="str">
        <f t="shared" si="145"/>
        <v/>
      </c>
      <c r="HO119" s="7" t="str">
        <f t="shared" si="146"/>
        <v/>
      </c>
      <c r="HP119" s="7" t="str">
        <f t="shared" si="147"/>
        <v/>
      </c>
      <c r="HQ119" s="7" t="str">
        <f t="shared" si="148"/>
        <v/>
      </c>
      <c r="HR119" s="7" t="str">
        <f t="shared" si="149"/>
        <v/>
      </c>
      <c r="HS119" s="7" t="str">
        <f t="shared" si="150"/>
        <v/>
      </c>
      <c r="HT119" s="7" t="str">
        <f t="shared" si="151"/>
        <v/>
      </c>
      <c r="HU119" s="7" t="str">
        <f t="shared" si="152"/>
        <v/>
      </c>
      <c r="HV119" s="7" t="str">
        <f t="shared" si="153"/>
        <v/>
      </c>
      <c r="HW119" s="7" t="str">
        <f t="shared" si="154"/>
        <v/>
      </c>
      <c r="HX119" s="7" t="str">
        <f t="shared" si="155"/>
        <v/>
      </c>
      <c r="HY119" s="7" t="str">
        <f t="shared" si="156"/>
        <v/>
      </c>
      <c r="HZ119" s="7" t="str">
        <f t="shared" si="157"/>
        <v/>
      </c>
      <c r="IA119" s="7" t="str">
        <f t="shared" si="158"/>
        <v/>
      </c>
      <c r="IB119" s="7" t="str">
        <f t="shared" si="159"/>
        <v/>
      </c>
      <c r="IC119" s="7" t="str">
        <f t="shared" si="160"/>
        <v/>
      </c>
      <c r="ID119" s="7" t="str">
        <f t="shared" si="161"/>
        <v/>
      </c>
      <c r="IE119" s="7" t="str">
        <f t="shared" si="162"/>
        <v/>
      </c>
      <c r="IF119" s="7" t="str">
        <f t="shared" si="163"/>
        <v/>
      </c>
      <c r="IG119" s="7" t="str">
        <f t="shared" si="164"/>
        <v/>
      </c>
      <c r="IH119" s="7" t="str">
        <f t="shared" si="165"/>
        <v/>
      </c>
      <c r="II119" s="7" t="str">
        <f t="shared" si="166"/>
        <v/>
      </c>
      <c r="IJ119" s="7" t="str">
        <f t="shared" si="167"/>
        <v/>
      </c>
      <c r="IK119" s="7" t="str">
        <f t="shared" si="168"/>
        <v/>
      </c>
      <c r="IL119" s="7" t="str">
        <f t="shared" si="169"/>
        <v/>
      </c>
      <c r="IM119" s="7" t="str">
        <f t="shared" si="170"/>
        <v/>
      </c>
      <c r="IN119" s="7" t="str">
        <f t="shared" si="171"/>
        <v/>
      </c>
      <c r="IO119" s="7" t="str">
        <f t="shared" si="172"/>
        <v/>
      </c>
      <c r="IP119" s="7" t="str">
        <f t="shared" si="173"/>
        <v/>
      </c>
      <c r="IQ119" s="7" t="str">
        <f t="shared" si="174"/>
        <v/>
      </c>
      <c r="IR119" s="7" t="str">
        <f t="shared" si="175"/>
        <v/>
      </c>
      <c r="IS119" s="7" t="str">
        <f t="shared" si="176"/>
        <v/>
      </c>
      <c r="IT119" s="7" t="str">
        <f t="shared" si="177"/>
        <v/>
      </c>
      <c r="IU119" s="7" t="str">
        <f t="shared" si="178"/>
        <v/>
      </c>
      <c r="IV119" s="7" t="str">
        <f t="shared" si="179"/>
        <v/>
      </c>
      <c r="IW119" s="7" t="str">
        <f t="shared" si="180"/>
        <v/>
      </c>
      <c r="IX119" s="7" t="str">
        <f t="shared" si="181"/>
        <v/>
      </c>
      <c r="IY119" s="7" t="str">
        <f t="shared" si="182"/>
        <v/>
      </c>
      <c r="IZ119" s="7" t="str">
        <f t="shared" si="183"/>
        <v/>
      </c>
      <c r="JA119" s="7" t="str">
        <f t="shared" si="184"/>
        <v/>
      </c>
      <c r="JB119" s="7" t="str">
        <f t="shared" si="185"/>
        <v/>
      </c>
      <c r="JC119" s="7" t="str">
        <f t="shared" si="186"/>
        <v/>
      </c>
      <c r="JD119" s="7" t="str">
        <f t="shared" si="187"/>
        <v/>
      </c>
      <c r="JE119" s="7" t="str">
        <f t="shared" si="188"/>
        <v/>
      </c>
      <c r="JF119" s="7" t="str">
        <f t="shared" si="189"/>
        <v/>
      </c>
      <c r="JG119" s="7" t="str">
        <f t="shared" si="101"/>
        <v/>
      </c>
      <c r="JH119" s="7" t="str">
        <f t="shared" si="102"/>
        <v/>
      </c>
      <c r="JI119" s="7" t="str">
        <f t="shared" si="103"/>
        <v/>
      </c>
      <c r="JJ119" s="7" t="str">
        <f t="shared" si="104"/>
        <v/>
      </c>
      <c r="JK119" s="7" t="str">
        <f t="shared" si="105"/>
        <v/>
      </c>
      <c r="JL119" s="7" t="str">
        <f t="shared" si="106"/>
        <v/>
      </c>
      <c r="JM119" s="7" t="str">
        <f t="shared" si="107"/>
        <v/>
      </c>
      <c r="JN119" s="7" t="str">
        <f t="shared" si="108"/>
        <v/>
      </c>
      <c r="JO119" s="7" t="str">
        <f t="shared" si="109"/>
        <v/>
      </c>
      <c r="JP119" s="7" t="str">
        <f t="shared" si="110"/>
        <v/>
      </c>
      <c r="JQ119" s="7" t="str">
        <f t="shared" si="111"/>
        <v/>
      </c>
      <c r="JR119" s="7" t="str">
        <f t="shared" si="111"/>
        <v/>
      </c>
      <c r="JS119" s="7" t="str">
        <f t="shared" si="111"/>
        <v/>
      </c>
      <c r="JT119" s="28">
        <f t="shared" si="112"/>
        <v>1</v>
      </c>
    </row>
    <row r="120" spans="1:280" x14ac:dyDescent="0.2">
      <c r="A120" s="5" t="s">
        <v>3509</v>
      </c>
      <c r="B120" s="46">
        <f t="shared" si="97"/>
        <v>7</v>
      </c>
      <c r="C120" s="46" t="s">
        <v>1382</v>
      </c>
      <c r="D120" s="46" t="s">
        <v>2699</v>
      </c>
      <c r="Y120" s="7">
        <v>8</v>
      </c>
      <c r="Z120" s="7">
        <v>11</v>
      </c>
      <c r="AA120" s="7">
        <v>14</v>
      </c>
      <c r="AB120" s="7">
        <v>3</v>
      </c>
      <c r="AC120" s="7">
        <v>22</v>
      </c>
      <c r="AD120" s="7">
        <v>15</v>
      </c>
      <c r="AE120" s="7">
        <v>5</v>
      </c>
      <c r="CP120" s="5">
        <f t="shared" si="98"/>
        <v>78</v>
      </c>
      <c r="CQ120" s="7">
        <v>4</v>
      </c>
      <c r="CR120" s="7">
        <v>5</v>
      </c>
      <c r="CT120" s="28">
        <f t="shared" si="99"/>
        <v>87</v>
      </c>
      <c r="DP120" s="7">
        <v>1</v>
      </c>
      <c r="DQ120" s="7">
        <v>1</v>
      </c>
      <c r="DU120" s="7">
        <v>5</v>
      </c>
      <c r="DV120" s="7">
        <v>2</v>
      </c>
      <c r="GG120" s="5">
        <f t="shared" si="100"/>
        <v>9</v>
      </c>
      <c r="GH120" s="7" t="str">
        <f t="shared" si="113"/>
        <v/>
      </c>
      <c r="GI120" s="7" t="str">
        <f t="shared" si="114"/>
        <v/>
      </c>
      <c r="GJ120" s="7" t="str">
        <f t="shared" si="115"/>
        <v/>
      </c>
      <c r="GK120" s="7" t="str">
        <f t="shared" si="116"/>
        <v/>
      </c>
      <c r="GL120" s="7" t="str">
        <f t="shared" si="117"/>
        <v/>
      </c>
      <c r="GM120" s="7" t="str">
        <f t="shared" si="118"/>
        <v/>
      </c>
      <c r="GN120" s="7" t="str">
        <f t="shared" si="119"/>
        <v/>
      </c>
      <c r="GO120" s="7" t="str">
        <f t="shared" si="120"/>
        <v/>
      </c>
      <c r="GP120" s="7" t="str">
        <f t="shared" si="121"/>
        <v/>
      </c>
      <c r="GQ120" s="7" t="str">
        <f t="shared" si="122"/>
        <v/>
      </c>
      <c r="GR120" s="7" t="str">
        <f t="shared" si="123"/>
        <v/>
      </c>
      <c r="GS120" s="7" t="str">
        <f t="shared" si="124"/>
        <v/>
      </c>
      <c r="GT120" s="7" t="str">
        <f t="shared" si="125"/>
        <v/>
      </c>
      <c r="GU120" s="7" t="str">
        <f t="shared" si="126"/>
        <v/>
      </c>
      <c r="GV120" s="7" t="str">
        <f t="shared" si="127"/>
        <v/>
      </c>
      <c r="GW120" s="7" t="str">
        <f t="shared" si="128"/>
        <v/>
      </c>
      <c r="GX120" s="7" t="str">
        <f t="shared" si="129"/>
        <v/>
      </c>
      <c r="GY120" s="7" t="str">
        <f t="shared" si="130"/>
        <v/>
      </c>
      <c r="GZ120" s="7" t="str">
        <f t="shared" si="131"/>
        <v/>
      </c>
      <c r="HA120" s="7" t="str">
        <f t="shared" si="132"/>
        <v/>
      </c>
      <c r="HB120" s="7" t="str">
        <f t="shared" si="133"/>
        <v/>
      </c>
      <c r="HC120" s="7">
        <f t="shared" si="134"/>
        <v>9</v>
      </c>
      <c r="HD120" s="7">
        <f t="shared" si="135"/>
        <v>12</v>
      </c>
      <c r="HE120" s="7">
        <f t="shared" si="136"/>
        <v>14</v>
      </c>
      <c r="HF120" s="7">
        <f t="shared" si="137"/>
        <v>3</v>
      </c>
      <c r="HG120" s="7">
        <f t="shared" si="138"/>
        <v>22</v>
      </c>
      <c r="HH120" s="7">
        <f t="shared" si="139"/>
        <v>20</v>
      </c>
      <c r="HI120" s="7">
        <f t="shared" si="140"/>
        <v>7</v>
      </c>
      <c r="HJ120" s="7" t="str">
        <f t="shared" si="141"/>
        <v/>
      </c>
      <c r="HK120" s="7" t="str">
        <f t="shared" si="142"/>
        <v/>
      </c>
      <c r="HL120" s="7" t="str">
        <f t="shared" si="143"/>
        <v/>
      </c>
      <c r="HM120" s="7" t="str">
        <f t="shared" si="144"/>
        <v/>
      </c>
      <c r="HN120" s="7" t="str">
        <f t="shared" si="145"/>
        <v/>
      </c>
      <c r="HO120" s="7" t="str">
        <f t="shared" si="146"/>
        <v/>
      </c>
      <c r="HP120" s="7" t="str">
        <f t="shared" si="147"/>
        <v/>
      </c>
      <c r="HQ120" s="7" t="str">
        <f t="shared" si="148"/>
        <v/>
      </c>
      <c r="HR120" s="7" t="str">
        <f t="shared" si="149"/>
        <v/>
      </c>
      <c r="HS120" s="7" t="str">
        <f t="shared" si="150"/>
        <v/>
      </c>
      <c r="HT120" s="7" t="str">
        <f t="shared" si="151"/>
        <v/>
      </c>
      <c r="HU120" s="7" t="str">
        <f t="shared" si="152"/>
        <v/>
      </c>
      <c r="HV120" s="7" t="str">
        <f t="shared" si="153"/>
        <v/>
      </c>
      <c r="HW120" s="7" t="str">
        <f t="shared" si="154"/>
        <v/>
      </c>
      <c r="HX120" s="7" t="str">
        <f t="shared" si="155"/>
        <v/>
      </c>
      <c r="HY120" s="7" t="str">
        <f t="shared" si="156"/>
        <v/>
      </c>
      <c r="HZ120" s="7" t="str">
        <f t="shared" si="157"/>
        <v/>
      </c>
      <c r="IA120" s="7" t="str">
        <f t="shared" si="158"/>
        <v/>
      </c>
      <c r="IB120" s="7" t="str">
        <f t="shared" si="159"/>
        <v/>
      </c>
      <c r="IC120" s="7" t="str">
        <f t="shared" si="160"/>
        <v/>
      </c>
      <c r="ID120" s="7" t="str">
        <f t="shared" si="161"/>
        <v/>
      </c>
      <c r="IE120" s="7" t="str">
        <f t="shared" si="162"/>
        <v/>
      </c>
      <c r="IF120" s="7" t="str">
        <f t="shared" si="163"/>
        <v/>
      </c>
      <c r="IG120" s="7" t="str">
        <f t="shared" si="164"/>
        <v/>
      </c>
      <c r="IH120" s="7" t="str">
        <f t="shared" si="165"/>
        <v/>
      </c>
      <c r="II120" s="7" t="str">
        <f t="shared" si="166"/>
        <v/>
      </c>
      <c r="IJ120" s="7" t="str">
        <f t="shared" si="167"/>
        <v/>
      </c>
      <c r="IK120" s="7" t="str">
        <f t="shared" si="168"/>
        <v/>
      </c>
      <c r="IL120" s="7" t="str">
        <f t="shared" si="169"/>
        <v/>
      </c>
      <c r="IM120" s="7" t="str">
        <f t="shared" si="170"/>
        <v/>
      </c>
      <c r="IN120" s="7" t="str">
        <f t="shared" si="171"/>
        <v/>
      </c>
      <c r="IO120" s="7" t="str">
        <f t="shared" si="172"/>
        <v/>
      </c>
      <c r="IP120" s="7" t="str">
        <f t="shared" si="173"/>
        <v/>
      </c>
      <c r="IQ120" s="7" t="str">
        <f t="shared" si="174"/>
        <v/>
      </c>
      <c r="IR120" s="7" t="str">
        <f t="shared" si="175"/>
        <v/>
      </c>
      <c r="IS120" s="7" t="str">
        <f t="shared" si="176"/>
        <v/>
      </c>
      <c r="IT120" s="7" t="str">
        <f t="shared" si="177"/>
        <v/>
      </c>
      <c r="IU120" s="7" t="str">
        <f t="shared" si="178"/>
        <v/>
      </c>
      <c r="IV120" s="7" t="str">
        <f t="shared" si="179"/>
        <v/>
      </c>
      <c r="IW120" s="7" t="str">
        <f t="shared" si="180"/>
        <v/>
      </c>
      <c r="IX120" s="7" t="str">
        <f t="shared" si="181"/>
        <v/>
      </c>
      <c r="IY120" s="7" t="str">
        <f t="shared" si="182"/>
        <v/>
      </c>
      <c r="IZ120" s="7" t="str">
        <f t="shared" si="183"/>
        <v/>
      </c>
      <c r="JA120" s="7" t="str">
        <f t="shared" si="184"/>
        <v/>
      </c>
      <c r="JB120" s="7" t="str">
        <f t="shared" si="185"/>
        <v/>
      </c>
      <c r="JC120" s="7" t="str">
        <f t="shared" si="186"/>
        <v/>
      </c>
      <c r="JD120" s="7" t="str">
        <f t="shared" si="187"/>
        <v/>
      </c>
      <c r="JE120" s="7" t="str">
        <f t="shared" si="188"/>
        <v/>
      </c>
      <c r="JF120" s="7" t="str">
        <f t="shared" si="189"/>
        <v/>
      </c>
      <c r="JG120" s="7" t="str">
        <f t="shared" si="101"/>
        <v/>
      </c>
      <c r="JH120" s="7" t="str">
        <f t="shared" si="102"/>
        <v/>
      </c>
      <c r="JI120" s="7" t="str">
        <f t="shared" si="103"/>
        <v/>
      </c>
      <c r="JJ120" s="7" t="str">
        <f t="shared" si="104"/>
        <v/>
      </c>
      <c r="JK120" s="7" t="str">
        <f t="shared" si="105"/>
        <v/>
      </c>
      <c r="JL120" s="7" t="str">
        <f t="shared" si="106"/>
        <v/>
      </c>
      <c r="JM120" s="7" t="str">
        <f t="shared" si="107"/>
        <v/>
      </c>
      <c r="JN120" s="7" t="str">
        <f t="shared" si="108"/>
        <v/>
      </c>
      <c r="JO120" s="7" t="str">
        <f t="shared" si="109"/>
        <v/>
      </c>
      <c r="JP120" s="7" t="str">
        <f t="shared" si="110"/>
        <v/>
      </c>
      <c r="JQ120" s="7" t="str">
        <f t="shared" si="111"/>
        <v/>
      </c>
      <c r="JR120" s="7" t="str">
        <f t="shared" si="111"/>
        <v/>
      </c>
      <c r="JS120" s="7" t="str">
        <f t="shared" si="111"/>
        <v/>
      </c>
      <c r="JT120" s="28">
        <f t="shared" si="112"/>
        <v>87</v>
      </c>
    </row>
    <row r="121" spans="1:280" x14ac:dyDescent="0.2">
      <c r="A121" s="5" t="s">
        <v>2700</v>
      </c>
      <c r="B121" s="46">
        <f t="shared" si="97"/>
        <v>1</v>
      </c>
      <c r="C121" s="46" t="s">
        <v>1382</v>
      </c>
      <c r="D121" s="46" t="s">
        <v>1382</v>
      </c>
      <c r="Y121" s="7">
        <v>3</v>
      </c>
      <c r="CP121" s="5">
        <f t="shared" si="98"/>
        <v>3</v>
      </c>
      <c r="CT121" s="28">
        <f t="shared" si="99"/>
        <v>3</v>
      </c>
      <c r="GG121" s="5">
        <f t="shared" si="100"/>
        <v>0</v>
      </c>
      <c r="GH121" s="7" t="str">
        <f t="shared" si="113"/>
        <v/>
      </c>
      <c r="GI121" s="7" t="str">
        <f t="shared" si="114"/>
        <v/>
      </c>
      <c r="GJ121" s="7" t="str">
        <f t="shared" si="115"/>
        <v/>
      </c>
      <c r="GK121" s="7" t="str">
        <f t="shared" si="116"/>
        <v/>
      </c>
      <c r="GL121" s="7" t="str">
        <f t="shared" si="117"/>
        <v/>
      </c>
      <c r="GM121" s="7" t="str">
        <f t="shared" si="118"/>
        <v/>
      </c>
      <c r="GN121" s="7" t="str">
        <f t="shared" si="119"/>
        <v/>
      </c>
      <c r="GO121" s="7" t="str">
        <f t="shared" si="120"/>
        <v/>
      </c>
      <c r="GP121" s="7" t="str">
        <f t="shared" si="121"/>
        <v/>
      </c>
      <c r="GQ121" s="7" t="str">
        <f t="shared" si="122"/>
        <v/>
      </c>
      <c r="GR121" s="7" t="str">
        <f t="shared" si="123"/>
        <v/>
      </c>
      <c r="GS121" s="7" t="str">
        <f t="shared" si="124"/>
        <v/>
      </c>
      <c r="GT121" s="7" t="str">
        <f t="shared" si="125"/>
        <v/>
      </c>
      <c r="GU121" s="7" t="str">
        <f t="shared" si="126"/>
        <v/>
      </c>
      <c r="GV121" s="7" t="str">
        <f t="shared" si="127"/>
        <v/>
      </c>
      <c r="GW121" s="7" t="str">
        <f t="shared" si="128"/>
        <v/>
      </c>
      <c r="GX121" s="7" t="str">
        <f t="shared" si="129"/>
        <v/>
      </c>
      <c r="GY121" s="7" t="str">
        <f t="shared" si="130"/>
        <v/>
      </c>
      <c r="GZ121" s="7" t="str">
        <f t="shared" si="131"/>
        <v/>
      </c>
      <c r="HA121" s="7" t="str">
        <f t="shared" si="132"/>
        <v/>
      </c>
      <c r="HB121" s="7" t="str">
        <f t="shared" si="133"/>
        <v/>
      </c>
      <c r="HC121" s="7">
        <f t="shared" si="134"/>
        <v>3</v>
      </c>
      <c r="HD121" s="7" t="str">
        <f t="shared" si="135"/>
        <v/>
      </c>
      <c r="HE121" s="7" t="str">
        <f t="shared" si="136"/>
        <v/>
      </c>
      <c r="HF121" s="7" t="str">
        <f t="shared" si="137"/>
        <v/>
      </c>
      <c r="HG121" s="7" t="str">
        <f t="shared" si="138"/>
        <v/>
      </c>
      <c r="HH121" s="7" t="str">
        <f t="shared" si="139"/>
        <v/>
      </c>
      <c r="HI121" s="7" t="str">
        <f t="shared" si="140"/>
        <v/>
      </c>
      <c r="HJ121" s="7" t="str">
        <f t="shared" si="141"/>
        <v/>
      </c>
      <c r="HK121" s="7" t="str">
        <f t="shared" si="142"/>
        <v/>
      </c>
      <c r="HL121" s="7" t="str">
        <f t="shared" si="143"/>
        <v/>
      </c>
      <c r="HM121" s="7" t="str">
        <f t="shared" si="144"/>
        <v/>
      </c>
      <c r="HN121" s="7" t="str">
        <f t="shared" si="145"/>
        <v/>
      </c>
      <c r="HO121" s="7" t="str">
        <f t="shared" si="146"/>
        <v/>
      </c>
      <c r="HP121" s="7" t="str">
        <f t="shared" si="147"/>
        <v/>
      </c>
      <c r="HQ121" s="7" t="str">
        <f t="shared" si="148"/>
        <v/>
      </c>
      <c r="HR121" s="7" t="str">
        <f t="shared" si="149"/>
        <v/>
      </c>
      <c r="HS121" s="7" t="str">
        <f t="shared" si="150"/>
        <v/>
      </c>
      <c r="HT121" s="7" t="str">
        <f t="shared" si="151"/>
        <v/>
      </c>
      <c r="HU121" s="7" t="str">
        <f t="shared" si="152"/>
        <v/>
      </c>
      <c r="HV121" s="7" t="str">
        <f t="shared" si="153"/>
        <v/>
      </c>
      <c r="HW121" s="7" t="str">
        <f t="shared" si="154"/>
        <v/>
      </c>
      <c r="HX121" s="7" t="str">
        <f t="shared" si="155"/>
        <v/>
      </c>
      <c r="HY121" s="7" t="str">
        <f t="shared" si="156"/>
        <v/>
      </c>
      <c r="HZ121" s="7" t="str">
        <f t="shared" si="157"/>
        <v/>
      </c>
      <c r="IA121" s="7" t="str">
        <f t="shared" si="158"/>
        <v/>
      </c>
      <c r="IB121" s="7" t="str">
        <f t="shared" si="159"/>
        <v/>
      </c>
      <c r="IC121" s="7" t="str">
        <f t="shared" si="160"/>
        <v/>
      </c>
      <c r="ID121" s="7" t="str">
        <f t="shared" si="161"/>
        <v/>
      </c>
      <c r="IE121" s="7" t="str">
        <f t="shared" si="162"/>
        <v/>
      </c>
      <c r="IF121" s="7" t="str">
        <f t="shared" si="163"/>
        <v/>
      </c>
      <c r="IG121" s="7" t="str">
        <f t="shared" si="164"/>
        <v/>
      </c>
      <c r="IH121" s="7" t="str">
        <f t="shared" si="165"/>
        <v/>
      </c>
      <c r="II121" s="7" t="str">
        <f t="shared" si="166"/>
        <v/>
      </c>
      <c r="IJ121" s="7" t="str">
        <f t="shared" si="167"/>
        <v/>
      </c>
      <c r="IK121" s="7" t="str">
        <f t="shared" si="168"/>
        <v/>
      </c>
      <c r="IL121" s="7" t="str">
        <f t="shared" si="169"/>
        <v/>
      </c>
      <c r="IM121" s="7" t="str">
        <f t="shared" si="170"/>
        <v/>
      </c>
      <c r="IN121" s="7" t="str">
        <f t="shared" si="171"/>
        <v/>
      </c>
      <c r="IO121" s="7" t="str">
        <f t="shared" si="172"/>
        <v/>
      </c>
      <c r="IP121" s="7" t="str">
        <f t="shared" si="173"/>
        <v/>
      </c>
      <c r="IQ121" s="7" t="str">
        <f t="shared" si="174"/>
        <v/>
      </c>
      <c r="IR121" s="7" t="str">
        <f t="shared" si="175"/>
        <v/>
      </c>
      <c r="IS121" s="7" t="str">
        <f t="shared" si="176"/>
        <v/>
      </c>
      <c r="IT121" s="7" t="str">
        <f t="shared" si="177"/>
        <v/>
      </c>
      <c r="IU121" s="7" t="str">
        <f t="shared" si="178"/>
        <v/>
      </c>
      <c r="IV121" s="7" t="str">
        <f t="shared" si="179"/>
        <v/>
      </c>
      <c r="IW121" s="7" t="str">
        <f t="shared" si="180"/>
        <v/>
      </c>
      <c r="IX121" s="7" t="str">
        <f t="shared" si="181"/>
        <v/>
      </c>
      <c r="IY121" s="7" t="str">
        <f t="shared" si="182"/>
        <v/>
      </c>
      <c r="IZ121" s="7" t="str">
        <f t="shared" si="183"/>
        <v/>
      </c>
      <c r="JA121" s="7" t="str">
        <f t="shared" si="184"/>
        <v/>
      </c>
      <c r="JB121" s="7" t="str">
        <f t="shared" si="185"/>
        <v/>
      </c>
      <c r="JC121" s="7" t="str">
        <f t="shared" si="186"/>
        <v/>
      </c>
      <c r="JD121" s="7" t="str">
        <f t="shared" si="187"/>
        <v/>
      </c>
      <c r="JE121" s="7" t="str">
        <f t="shared" si="188"/>
        <v/>
      </c>
      <c r="JF121" s="7" t="str">
        <f t="shared" si="189"/>
        <v/>
      </c>
      <c r="JG121" s="7" t="str">
        <f t="shared" si="101"/>
        <v/>
      </c>
      <c r="JH121" s="7" t="str">
        <f t="shared" si="102"/>
        <v/>
      </c>
      <c r="JI121" s="7" t="str">
        <f t="shared" si="103"/>
        <v/>
      </c>
      <c r="JJ121" s="7" t="str">
        <f t="shared" si="104"/>
        <v/>
      </c>
      <c r="JK121" s="7" t="str">
        <f t="shared" si="105"/>
        <v/>
      </c>
      <c r="JL121" s="7" t="str">
        <f t="shared" si="106"/>
        <v/>
      </c>
      <c r="JM121" s="7" t="str">
        <f t="shared" si="107"/>
        <v/>
      </c>
      <c r="JN121" s="7" t="str">
        <f t="shared" si="108"/>
        <v/>
      </c>
      <c r="JO121" s="7" t="str">
        <f t="shared" si="109"/>
        <v/>
      </c>
      <c r="JP121" s="7" t="str">
        <f t="shared" si="110"/>
        <v/>
      </c>
      <c r="JQ121" s="7" t="str">
        <f t="shared" si="111"/>
        <v/>
      </c>
      <c r="JR121" s="7" t="str">
        <f t="shared" si="111"/>
        <v/>
      </c>
      <c r="JS121" s="7" t="str">
        <f t="shared" si="111"/>
        <v/>
      </c>
      <c r="JT121" s="28">
        <f t="shared" si="112"/>
        <v>3</v>
      </c>
    </row>
    <row r="122" spans="1:280" x14ac:dyDescent="0.2">
      <c r="A122" s="5" t="s">
        <v>2701</v>
      </c>
      <c r="B122" s="46">
        <f t="shared" si="97"/>
        <v>1</v>
      </c>
      <c r="C122" s="46" t="s">
        <v>1359</v>
      </c>
      <c r="D122" s="46" t="s">
        <v>1359</v>
      </c>
      <c r="Z122" s="7">
        <v>5</v>
      </c>
      <c r="CP122" s="5">
        <f t="shared" si="98"/>
        <v>5</v>
      </c>
      <c r="CQ122" s="7">
        <v>1</v>
      </c>
      <c r="CT122" s="28">
        <f t="shared" si="99"/>
        <v>6</v>
      </c>
      <c r="DQ122" s="7">
        <v>1</v>
      </c>
      <c r="GG122" s="5">
        <f t="shared" si="100"/>
        <v>1</v>
      </c>
      <c r="GH122" s="7" t="str">
        <f t="shared" si="113"/>
        <v/>
      </c>
      <c r="GI122" s="7" t="str">
        <f t="shared" si="114"/>
        <v/>
      </c>
      <c r="GJ122" s="7" t="str">
        <f t="shared" si="115"/>
        <v/>
      </c>
      <c r="GK122" s="7" t="str">
        <f t="shared" si="116"/>
        <v/>
      </c>
      <c r="GL122" s="7" t="str">
        <f t="shared" si="117"/>
        <v/>
      </c>
      <c r="GM122" s="7" t="str">
        <f t="shared" si="118"/>
        <v/>
      </c>
      <c r="GN122" s="7" t="str">
        <f t="shared" si="119"/>
        <v/>
      </c>
      <c r="GO122" s="7" t="str">
        <f t="shared" si="120"/>
        <v/>
      </c>
      <c r="GP122" s="7" t="str">
        <f t="shared" si="121"/>
        <v/>
      </c>
      <c r="GQ122" s="7" t="str">
        <f t="shared" si="122"/>
        <v/>
      </c>
      <c r="GR122" s="7" t="str">
        <f t="shared" si="123"/>
        <v/>
      </c>
      <c r="GS122" s="7" t="str">
        <f t="shared" si="124"/>
        <v/>
      </c>
      <c r="GT122" s="7" t="str">
        <f t="shared" si="125"/>
        <v/>
      </c>
      <c r="GU122" s="7" t="str">
        <f t="shared" si="126"/>
        <v/>
      </c>
      <c r="GV122" s="7" t="str">
        <f t="shared" si="127"/>
        <v/>
      </c>
      <c r="GW122" s="7" t="str">
        <f t="shared" si="128"/>
        <v/>
      </c>
      <c r="GX122" s="7" t="str">
        <f t="shared" si="129"/>
        <v/>
      </c>
      <c r="GY122" s="7" t="str">
        <f t="shared" si="130"/>
        <v/>
      </c>
      <c r="GZ122" s="7" t="str">
        <f t="shared" si="131"/>
        <v/>
      </c>
      <c r="HA122" s="7" t="str">
        <f t="shared" si="132"/>
        <v/>
      </c>
      <c r="HB122" s="7" t="str">
        <f t="shared" si="133"/>
        <v/>
      </c>
      <c r="HC122" s="7" t="str">
        <f t="shared" si="134"/>
        <v/>
      </c>
      <c r="HD122" s="7">
        <f t="shared" si="135"/>
        <v>6</v>
      </c>
      <c r="HE122" s="7" t="str">
        <f t="shared" si="136"/>
        <v/>
      </c>
      <c r="HF122" s="7" t="str">
        <f t="shared" si="137"/>
        <v/>
      </c>
      <c r="HG122" s="7" t="str">
        <f t="shared" si="138"/>
        <v/>
      </c>
      <c r="HH122" s="7" t="str">
        <f t="shared" si="139"/>
        <v/>
      </c>
      <c r="HI122" s="7" t="str">
        <f t="shared" si="140"/>
        <v/>
      </c>
      <c r="HJ122" s="7" t="str">
        <f t="shared" si="141"/>
        <v/>
      </c>
      <c r="HK122" s="7" t="str">
        <f t="shared" si="142"/>
        <v/>
      </c>
      <c r="HL122" s="7" t="str">
        <f t="shared" si="143"/>
        <v/>
      </c>
      <c r="HM122" s="7" t="str">
        <f t="shared" si="144"/>
        <v/>
      </c>
      <c r="HN122" s="7" t="str">
        <f t="shared" si="145"/>
        <v/>
      </c>
      <c r="HO122" s="7" t="str">
        <f t="shared" si="146"/>
        <v/>
      </c>
      <c r="HP122" s="7" t="str">
        <f t="shared" si="147"/>
        <v/>
      </c>
      <c r="HQ122" s="7" t="str">
        <f t="shared" si="148"/>
        <v/>
      </c>
      <c r="HR122" s="7" t="str">
        <f t="shared" si="149"/>
        <v/>
      </c>
      <c r="HS122" s="7" t="str">
        <f t="shared" si="150"/>
        <v/>
      </c>
      <c r="HT122" s="7" t="str">
        <f t="shared" si="151"/>
        <v/>
      </c>
      <c r="HU122" s="7" t="str">
        <f t="shared" si="152"/>
        <v/>
      </c>
      <c r="HV122" s="7" t="str">
        <f t="shared" si="153"/>
        <v/>
      </c>
      <c r="HW122" s="7" t="str">
        <f t="shared" si="154"/>
        <v/>
      </c>
      <c r="HX122" s="7" t="str">
        <f t="shared" si="155"/>
        <v/>
      </c>
      <c r="HY122" s="7" t="str">
        <f t="shared" si="156"/>
        <v/>
      </c>
      <c r="HZ122" s="7" t="str">
        <f t="shared" si="157"/>
        <v/>
      </c>
      <c r="IA122" s="7" t="str">
        <f t="shared" si="158"/>
        <v/>
      </c>
      <c r="IB122" s="7" t="str">
        <f t="shared" si="159"/>
        <v/>
      </c>
      <c r="IC122" s="7" t="str">
        <f t="shared" si="160"/>
        <v/>
      </c>
      <c r="ID122" s="7" t="str">
        <f t="shared" si="161"/>
        <v/>
      </c>
      <c r="IE122" s="7" t="str">
        <f t="shared" si="162"/>
        <v/>
      </c>
      <c r="IF122" s="7" t="str">
        <f t="shared" si="163"/>
        <v/>
      </c>
      <c r="IG122" s="7" t="str">
        <f t="shared" si="164"/>
        <v/>
      </c>
      <c r="IH122" s="7" t="str">
        <f t="shared" si="165"/>
        <v/>
      </c>
      <c r="II122" s="7" t="str">
        <f t="shared" si="166"/>
        <v/>
      </c>
      <c r="IJ122" s="7" t="str">
        <f t="shared" si="167"/>
        <v/>
      </c>
      <c r="IK122" s="7" t="str">
        <f t="shared" si="168"/>
        <v/>
      </c>
      <c r="IL122" s="7" t="str">
        <f t="shared" si="169"/>
        <v/>
      </c>
      <c r="IM122" s="7" t="str">
        <f t="shared" si="170"/>
        <v/>
      </c>
      <c r="IN122" s="7" t="str">
        <f t="shared" si="171"/>
        <v/>
      </c>
      <c r="IO122" s="7" t="str">
        <f t="shared" si="172"/>
        <v/>
      </c>
      <c r="IP122" s="7" t="str">
        <f t="shared" si="173"/>
        <v/>
      </c>
      <c r="IQ122" s="7" t="str">
        <f t="shared" si="174"/>
        <v/>
      </c>
      <c r="IR122" s="7" t="str">
        <f t="shared" si="175"/>
        <v/>
      </c>
      <c r="IS122" s="7" t="str">
        <f t="shared" si="176"/>
        <v/>
      </c>
      <c r="IT122" s="7" t="str">
        <f t="shared" si="177"/>
        <v/>
      </c>
      <c r="IU122" s="7" t="str">
        <f t="shared" si="178"/>
        <v/>
      </c>
      <c r="IV122" s="7" t="str">
        <f t="shared" si="179"/>
        <v/>
      </c>
      <c r="IW122" s="7" t="str">
        <f t="shared" si="180"/>
        <v/>
      </c>
      <c r="IX122" s="7" t="str">
        <f t="shared" si="181"/>
        <v/>
      </c>
      <c r="IY122" s="7" t="str">
        <f t="shared" si="182"/>
        <v/>
      </c>
      <c r="IZ122" s="7" t="str">
        <f t="shared" si="183"/>
        <v/>
      </c>
      <c r="JA122" s="7" t="str">
        <f t="shared" si="184"/>
        <v/>
      </c>
      <c r="JB122" s="7" t="str">
        <f t="shared" si="185"/>
        <v/>
      </c>
      <c r="JC122" s="7" t="str">
        <f t="shared" si="186"/>
        <v/>
      </c>
      <c r="JD122" s="7" t="str">
        <f t="shared" si="187"/>
        <v/>
      </c>
      <c r="JE122" s="7" t="str">
        <f t="shared" si="188"/>
        <v/>
      </c>
      <c r="JF122" s="7" t="str">
        <f t="shared" si="189"/>
        <v/>
      </c>
      <c r="JG122" s="7" t="str">
        <f t="shared" si="101"/>
        <v/>
      </c>
      <c r="JH122" s="7" t="str">
        <f t="shared" si="102"/>
        <v/>
      </c>
      <c r="JI122" s="7" t="str">
        <f t="shared" si="103"/>
        <v/>
      </c>
      <c r="JJ122" s="7" t="str">
        <f t="shared" si="104"/>
        <v/>
      </c>
      <c r="JK122" s="7" t="str">
        <f t="shared" si="105"/>
        <v/>
      </c>
      <c r="JL122" s="7" t="str">
        <f t="shared" si="106"/>
        <v/>
      </c>
      <c r="JM122" s="7" t="str">
        <f t="shared" si="107"/>
        <v/>
      </c>
      <c r="JN122" s="7" t="str">
        <f t="shared" si="108"/>
        <v/>
      </c>
      <c r="JO122" s="7" t="str">
        <f t="shared" si="109"/>
        <v/>
      </c>
      <c r="JP122" s="7" t="str">
        <f t="shared" si="110"/>
        <v/>
      </c>
      <c r="JQ122" s="7" t="str">
        <f t="shared" si="111"/>
        <v/>
      </c>
      <c r="JR122" s="7" t="str">
        <f t="shared" si="111"/>
        <v/>
      </c>
      <c r="JS122" s="7" t="str">
        <f t="shared" si="111"/>
        <v/>
      </c>
      <c r="JT122" s="28">
        <f t="shared" si="112"/>
        <v>6</v>
      </c>
    </row>
    <row r="123" spans="1:280" x14ac:dyDescent="0.2">
      <c r="A123" s="5" t="s">
        <v>2702</v>
      </c>
      <c r="B123" s="46">
        <f t="shared" si="97"/>
        <v>2</v>
      </c>
      <c r="C123" s="46" t="s">
        <v>1359</v>
      </c>
      <c r="D123" s="46" t="s">
        <v>2703</v>
      </c>
      <c r="Z123" s="7">
        <v>1</v>
      </c>
      <c r="AA123" s="7">
        <v>3</v>
      </c>
      <c r="CP123" s="5">
        <f t="shared" si="98"/>
        <v>4</v>
      </c>
      <c r="CT123" s="28">
        <f t="shared" si="99"/>
        <v>4</v>
      </c>
      <c r="GG123" s="5">
        <f t="shared" si="100"/>
        <v>0</v>
      </c>
      <c r="GH123" s="7" t="str">
        <f t="shared" si="113"/>
        <v/>
      </c>
      <c r="GI123" s="7" t="str">
        <f t="shared" si="114"/>
        <v/>
      </c>
      <c r="GJ123" s="7" t="str">
        <f t="shared" si="115"/>
        <v/>
      </c>
      <c r="GK123" s="7" t="str">
        <f t="shared" si="116"/>
        <v/>
      </c>
      <c r="GL123" s="7" t="str">
        <f t="shared" si="117"/>
        <v/>
      </c>
      <c r="GM123" s="7" t="str">
        <f t="shared" si="118"/>
        <v/>
      </c>
      <c r="GN123" s="7" t="str">
        <f t="shared" si="119"/>
        <v/>
      </c>
      <c r="GO123" s="7" t="str">
        <f t="shared" si="120"/>
        <v/>
      </c>
      <c r="GP123" s="7" t="str">
        <f t="shared" si="121"/>
        <v/>
      </c>
      <c r="GQ123" s="7" t="str">
        <f t="shared" si="122"/>
        <v/>
      </c>
      <c r="GR123" s="7" t="str">
        <f t="shared" si="123"/>
        <v/>
      </c>
      <c r="GS123" s="7" t="str">
        <f t="shared" si="124"/>
        <v/>
      </c>
      <c r="GT123" s="7" t="str">
        <f t="shared" si="125"/>
        <v/>
      </c>
      <c r="GU123" s="7" t="str">
        <f t="shared" si="126"/>
        <v/>
      </c>
      <c r="GV123" s="7" t="str">
        <f t="shared" si="127"/>
        <v/>
      </c>
      <c r="GW123" s="7" t="str">
        <f t="shared" si="128"/>
        <v/>
      </c>
      <c r="GX123" s="7" t="str">
        <f t="shared" si="129"/>
        <v/>
      </c>
      <c r="GY123" s="7" t="str">
        <f t="shared" si="130"/>
        <v/>
      </c>
      <c r="GZ123" s="7" t="str">
        <f t="shared" si="131"/>
        <v/>
      </c>
      <c r="HA123" s="7" t="str">
        <f t="shared" si="132"/>
        <v/>
      </c>
      <c r="HB123" s="7" t="str">
        <f t="shared" si="133"/>
        <v/>
      </c>
      <c r="HC123" s="7" t="str">
        <f t="shared" si="134"/>
        <v/>
      </c>
      <c r="HD123" s="7">
        <f t="shared" si="135"/>
        <v>1</v>
      </c>
      <c r="HE123" s="7">
        <f t="shared" si="136"/>
        <v>3</v>
      </c>
      <c r="HF123" s="7" t="str">
        <f t="shared" si="137"/>
        <v/>
      </c>
      <c r="HG123" s="7" t="str">
        <f t="shared" si="138"/>
        <v/>
      </c>
      <c r="HH123" s="7" t="str">
        <f t="shared" si="139"/>
        <v/>
      </c>
      <c r="HI123" s="7" t="str">
        <f t="shared" si="140"/>
        <v/>
      </c>
      <c r="HJ123" s="7" t="str">
        <f t="shared" si="141"/>
        <v/>
      </c>
      <c r="HK123" s="7" t="str">
        <f t="shared" si="142"/>
        <v/>
      </c>
      <c r="HL123" s="7" t="str">
        <f t="shared" si="143"/>
        <v/>
      </c>
      <c r="HM123" s="7" t="str">
        <f t="shared" si="144"/>
        <v/>
      </c>
      <c r="HN123" s="7" t="str">
        <f t="shared" si="145"/>
        <v/>
      </c>
      <c r="HO123" s="7" t="str">
        <f t="shared" si="146"/>
        <v/>
      </c>
      <c r="HP123" s="7" t="str">
        <f t="shared" si="147"/>
        <v/>
      </c>
      <c r="HQ123" s="7" t="str">
        <f t="shared" si="148"/>
        <v/>
      </c>
      <c r="HR123" s="7" t="str">
        <f t="shared" si="149"/>
        <v/>
      </c>
      <c r="HS123" s="7" t="str">
        <f t="shared" si="150"/>
        <v/>
      </c>
      <c r="HT123" s="7" t="str">
        <f t="shared" si="151"/>
        <v/>
      </c>
      <c r="HU123" s="7" t="str">
        <f t="shared" si="152"/>
        <v/>
      </c>
      <c r="HV123" s="7" t="str">
        <f t="shared" si="153"/>
        <v/>
      </c>
      <c r="HW123" s="7" t="str">
        <f t="shared" si="154"/>
        <v/>
      </c>
      <c r="HX123" s="7" t="str">
        <f t="shared" si="155"/>
        <v/>
      </c>
      <c r="HY123" s="7" t="str">
        <f t="shared" si="156"/>
        <v/>
      </c>
      <c r="HZ123" s="7" t="str">
        <f t="shared" si="157"/>
        <v/>
      </c>
      <c r="IA123" s="7" t="str">
        <f t="shared" si="158"/>
        <v/>
      </c>
      <c r="IB123" s="7" t="str">
        <f t="shared" si="159"/>
        <v/>
      </c>
      <c r="IC123" s="7" t="str">
        <f t="shared" si="160"/>
        <v/>
      </c>
      <c r="ID123" s="7" t="str">
        <f t="shared" si="161"/>
        <v/>
      </c>
      <c r="IE123" s="7" t="str">
        <f t="shared" si="162"/>
        <v/>
      </c>
      <c r="IF123" s="7" t="str">
        <f t="shared" si="163"/>
        <v/>
      </c>
      <c r="IG123" s="7" t="str">
        <f t="shared" si="164"/>
        <v/>
      </c>
      <c r="IH123" s="7" t="str">
        <f t="shared" si="165"/>
        <v/>
      </c>
      <c r="II123" s="7" t="str">
        <f t="shared" si="166"/>
        <v/>
      </c>
      <c r="IJ123" s="7" t="str">
        <f t="shared" si="167"/>
        <v/>
      </c>
      <c r="IK123" s="7" t="str">
        <f t="shared" si="168"/>
        <v/>
      </c>
      <c r="IL123" s="7" t="str">
        <f t="shared" si="169"/>
        <v/>
      </c>
      <c r="IM123" s="7" t="str">
        <f t="shared" si="170"/>
        <v/>
      </c>
      <c r="IN123" s="7" t="str">
        <f t="shared" si="171"/>
        <v/>
      </c>
      <c r="IO123" s="7" t="str">
        <f t="shared" si="172"/>
        <v/>
      </c>
      <c r="IP123" s="7" t="str">
        <f t="shared" si="173"/>
        <v/>
      </c>
      <c r="IQ123" s="7" t="str">
        <f t="shared" si="174"/>
        <v/>
      </c>
      <c r="IR123" s="7" t="str">
        <f t="shared" si="175"/>
        <v/>
      </c>
      <c r="IS123" s="7" t="str">
        <f t="shared" si="176"/>
        <v/>
      </c>
      <c r="IT123" s="7" t="str">
        <f t="shared" si="177"/>
        <v/>
      </c>
      <c r="IU123" s="7" t="str">
        <f t="shared" si="178"/>
        <v/>
      </c>
      <c r="IV123" s="7" t="str">
        <f t="shared" si="179"/>
        <v/>
      </c>
      <c r="IW123" s="7" t="str">
        <f t="shared" si="180"/>
        <v/>
      </c>
      <c r="IX123" s="7" t="str">
        <f t="shared" si="181"/>
        <v/>
      </c>
      <c r="IY123" s="7" t="str">
        <f t="shared" si="182"/>
        <v/>
      </c>
      <c r="IZ123" s="7" t="str">
        <f t="shared" si="183"/>
        <v/>
      </c>
      <c r="JA123" s="7" t="str">
        <f t="shared" si="184"/>
        <v/>
      </c>
      <c r="JB123" s="7" t="str">
        <f t="shared" si="185"/>
        <v/>
      </c>
      <c r="JC123" s="7" t="str">
        <f t="shared" si="186"/>
        <v/>
      </c>
      <c r="JD123" s="7" t="str">
        <f t="shared" si="187"/>
        <v/>
      </c>
      <c r="JE123" s="7" t="str">
        <f t="shared" si="188"/>
        <v/>
      </c>
      <c r="JF123" s="7" t="str">
        <f t="shared" si="189"/>
        <v/>
      </c>
      <c r="JG123" s="7" t="str">
        <f t="shared" si="101"/>
        <v/>
      </c>
      <c r="JH123" s="7" t="str">
        <f t="shared" si="102"/>
        <v/>
      </c>
      <c r="JI123" s="7" t="str">
        <f t="shared" si="103"/>
        <v/>
      </c>
      <c r="JJ123" s="7" t="str">
        <f t="shared" si="104"/>
        <v/>
      </c>
      <c r="JK123" s="7" t="str">
        <f t="shared" si="105"/>
        <v/>
      </c>
      <c r="JL123" s="7" t="str">
        <f t="shared" si="106"/>
        <v/>
      </c>
      <c r="JM123" s="7" t="str">
        <f t="shared" si="107"/>
        <v/>
      </c>
      <c r="JN123" s="7" t="str">
        <f t="shared" si="108"/>
        <v/>
      </c>
      <c r="JO123" s="7" t="str">
        <f t="shared" si="109"/>
        <v/>
      </c>
      <c r="JP123" s="7" t="str">
        <f t="shared" si="110"/>
        <v/>
      </c>
      <c r="JQ123" s="7" t="str">
        <f t="shared" si="111"/>
        <v/>
      </c>
      <c r="JR123" s="7" t="str">
        <f t="shared" si="111"/>
        <v/>
      </c>
      <c r="JS123" s="7" t="str">
        <f t="shared" si="111"/>
        <v/>
      </c>
      <c r="JT123" s="28">
        <f t="shared" si="112"/>
        <v>4</v>
      </c>
    </row>
    <row r="124" spans="1:280" x14ac:dyDescent="0.2">
      <c r="A124" s="5" t="s">
        <v>2704</v>
      </c>
      <c r="B124" s="46">
        <f t="shared" si="97"/>
        <v>3</v>
      </c>
      <c r="C124" s="46" t="s">
        <v>1359</v>
      </c>
      <c r="D124" s="46" t="s">
        <v>2705</v>
      </c>
      <c r="Z124" s="7">
        <v>1</v>
      </c>
      <c r="AA124" s="7">
        <v>1</v>
      </c>
      <c r="AB124" s="7">
        <v>3</v>
      </c>
      <c r="CP124" s="5">
        <f t="shared" si="98"/>
        <v>5</v>
      </c>
      <c r="CT124" s="28">
        <f t="shared" si="99"/>
        <v>5</v>
      </c>
      <c r="GG124" s="5">
        <f t="shared" si="100"/>
        <v>0</v>
      </c>
      <c r="GH124" s="7" t="str">
        <f t="shared" si="113"/>
        <v/>
      </c>
      <c r="GI124" s="7" t="str">
        <f t="shared" si="114"/>
        <v/>
      </c>
      <c r="GJ124" s="7" t="str">
        <f t="shared" si="115"/>
        <v/>
      </c>
      <c r="GK124" s="7" t="str">
        <f t="shared" si="116"/>
        <v/>
      </c>
      <c r="GL124" s="7" t="str">
        <f t="shared" si="117"/>
        <v/>
      </c>
      <c r="GM124" s="7" t="str">
        <f t="shared" si="118"/>
        <v/>
      </c>
      <c r="GN124" s="7" t="str">
        <f t="shared" si="119"/>
        <v/>
      </c>
      <c r="GO124" s="7" t="str">
        <f t="shared" si="120"/>
        <v/>
      </c>
      <c r="GP124" s="7" t="str">
        <f t="shared" si="121"/>
        <v/>
      </c>
      <c r="GQ124" s="7" t="str">
        <f t="shared" si="122"/>
        <v/>
      </c>
      <c r="GR124" s="7" t="str">
        <f t="shared" si="123"/>
        <v/>
      </c>
      <c r="GS124" s="7" t="str">
        <f t="shared" si="124"/>
        <v/>
      </c>
      <c r="GT124" s="7" t="str">
        <f t="shared" si="125"/>
        <v/>
      </c>
      <c r="GU124" s="7" t="str">
        <f t="shared" si="126"/>
        <v/>
      </c>
      <c r="GV124" s="7" t="str">
        <f t="shared" si="127"/>
        <v/>
      </c>
      <c r="GW124" s="7" t="str">
        <f t="shared" si="128"/>
        <v/>
      </c>
      <c r="GX124" s="7" t="str">
        <f t="shared" si="129"/>
        <v/>
      </c>
      <c r="GY124" s="7" t="str">
        <f t="shared" si="130"/>
        <v/>
      </c>
      <c r="GZ124" s="7" t="str">
        <f t="shared" si="131"/>
        <v/>
      </c>
      <c r="HA124" s="7" t="str">
        <f t="shared" si="132"/>
        <v/>
      </c>
      <c r="HB124" s="7" t="str">
        <f t="shared" si="133"/>
        <v/>
      </c>
      <c r="HC124" s="7" t="str">
        <f t="shared" si="134"/>
        <v/>
      </c>
      <c r="HD124" s="7">
        <f t="shared" si="135"/>
        <v>1</v>
      </c>
      <c r="HE124" s="7">
        <f t="shared" si="136"/>
        <v>1</v>
      </c>
      <c r="HF124" s="7">
        <f t="shared" si="137"/>
        <v>3</v>
      </c>
      <c r="HG124" s="7" t="str">
        <f t="shared" si="138"/>
        <v/>
      </c>
      <c r="HH124" s="7" t="str">
        <f t="shared" si="139"/>
        <v/>
      </c>
      <c r="HI124" s="7" t="str">
        <f t="shared" si="140"/>
        <v/>
      </c>
      <c r="HJ124" s="7" t="str">
        <f t="shared" si="141"/>
        <v/>
      </c>
      <c r="HK124" s="7" t="str">
        <f t="shared" si="142"/>
        <v/>
      </c>
      <c r="HL124" s="7" t="str">
        <f t="shared" si="143"/>
        <v/>
      </c>
      <c r="HM124" s="7" t="str">
        <f t="shared" si="144"/>
        <v/>
      </c>
      <c r="HN124" s="7" t="str">
        <f t="shared" si="145"/>
        <v/>
      </c>
      <c r="HO124" s="7" t="str">
        <f t="shared" si="146"/>
        <v/>
      </c>
      <c r="HP124" s="7" t="str">
        <f t="shared" si="147"/>
        <v/>
      </c>
      <c r="HQ124" s="7" t="str">
        <f t="shared" si="148"/>
        <v/>
      </c>
      <c r="HR124" s="7" t="str">
        <f t="shared" si="149"/>
        <v/>
      </c>
      <c r="HS124" s="7" t="str">
        <f t="shared" si="150"/>
        <v/>
      </c>
      <c r="HT124" s="7" t="str">
        <f t="shared" si="151"/>
        <v/>
      </c>
      <c r="HU124" s="7" t="str">
        <f t="shared" si="152"/>
        <v/>
      </c>
      <c r="HV124" s="7" t="str">
        <f t="shared" si="153"/>
        <v/>
      </c>
      <c r="HW124" s="7" t="str">
        <f t="shared" si="154"/>
        <v/>
      </c>
      <c r="HX124" s="7" t="str">
        <f t="shared" si="155"/>
        <v/>
      </c>
      <c r="HY124" s="7" t="str">
        <f t="shared" si="156"/>
        <v/>
      </c>
      <c r="HZ124" s="7" t="str">
        <f t="shared" si="157"/>
        <v/>
      </c>
      <c r="IA124" s="7" t="str">
        <f t="shared" si="158"/>
        <v/>
      </c>
      <c r="IB124" s="7" t="str">
        <f t="shared" si="159"/>
        <v/>
      </c>
      <c r="IC124" s="7" t="str">
        <f t="shared" si="160"/>
        <v/>
      </c>
      <c r="ID124" s="7" t="str">
        <f t="shared" si="161"/>
        <v/>
      </c>
      <c r="IE124" s="7" t="str">
        <f t="shared" si="162"/>
        <v/>
      </c>
      <c r="IF124" s="7" t="str">
        <f t="shared" si="163"/>
        <v/>
      </c>
      <c r="IG124" s="7" t="str">
        <f t="shared" si="164"/>
        <v/>
      </c>
      <c r="IH124" s="7" t="str">
        <f t="shared" si="165"/>
        <v/>
      </c>
      <c r="II124" s="7" t="str">
        <f t="shared" si="166"/>
        <v/>
      </c>
      <c r="IJ124" s="7" t="str">
        <f t="shared" si="167"/>
        <v/>
      </c>
      <c r="IK124" s="7" t="str">
        <f t="shared" si="168"/>
        <v/>
      </c>
      <c r="IL124" s="7" t="str">
        <f t="shared" si="169"/>
        <v/>
      </c>
      <c r="IM124" s="7" t="str">
        <f t="shared" si="170"/>
        <v/>
      </c>
      <c r="IN124" s="7" t="str">
        <f t="shared" si="171"/>
        <v/>
      </c>
      <c r="IO124" s="7" t="str">
        <f t="shared" si="172"/>
        <v/>
      </c>
      <c r="IP124" s="7" t="str">
        <f t="shared" si="173"/>
        <v/>
      </c>
      <c r="IQ124" s="7" t="str">
        <f t="shared" si="174"/>
        <v/>
      </c>
      <c r="IR124" s="7" t="str">
        <f t="shared" si="175"/>
        <v/>
      </c>
      <c r="IS124" s="7" t="str">
        <f t="shared" si="176"/>
        <v/>
      </c>
      <c r="IT124" s="7" t="str">
        <f t="shared" si="177"/>
        <v/>
      </c>
      <c r="IU124" s="7" t="str">
        <f t="shared" si="178"/>
        <v/>
      </c>
      <c r="IV124" s="7" t="str">
        <f t="shared" si="179"/>
        <v/>
      </c>
      <c r="IW124" s="7" t="str">
        <f t="shared" si="180"/>
        <v/>
      </c>
      <c r="IX124" s="7" t="str">
        <f t="shared" si="181"/>
        <v/>
      </c>
      <c r="IY124" s="7" t="str">
        <f t="shared" si="182"/>
        <v/>
      </c>
      <c r="IZ124" s="7" t="str">
        <f t="shared" si="183"/>
        <v/>
      </c>
      <c r="JA124" s="7" t="str">
        <f t="shared" si="184"/>
        <v/>
      </c>
      <c r="JB124" s="7" t="str">
        <f t="shared" si="185"/>
        <v/>
      </c>
      <c r="JC124" s="7" t="str">
        <f t="shared" si="186"/>
        <v/>
      </c>
      <c r="JD124" s="7" t="str">
        <f t="shared" si="187"/>
        <v/>
      </c>
      <c r="JE124" s="7" t="str">
        <f t="shared" si="188"/>
        <v/>
      </c>
      <c r="JF124" s="7" t="str">
        <f t="shared" si="189"/>
        <v/>
      </c>
      <c r="JG124" s="7" t="str">
        <f t="shared" si="101"/>
        <v/>
      </c>
      <c r="JH124" s="7" t="str">
        <f t="shared" si="102"/>
        <v/>
      </c>
      <c r="JI124" s="7" t="str">
        <f t="shared" si="103"/>
        <v/>
      </c>
      <c r="JJ124" s="7" t="str">
        <f t="shared" si="104"/>
        <v/>
      </c>
      <c r="JK124" s="7" t="str">
        <f t="shared" si="105"/>
        <v/>
      </c>
      <c r="JL124" s="7" t="str">
        <f t="shared" si="106"/>
        <v/>
      </c>
      <c r="JM124" s="7" t="str">
        <f t="shared" si="107"/>
        <v/>
      </c>
      <c r="JN124" s="7" t="str">
        <f t="shared" si="108"/>
        <v/>
      </c>
      <c r="JO124" s="7" t="str">
        <f t="shared" si="109"/>
        <v/>
      </c>
      <c r="JP124" s="7" t="str">
        <f t="shared" si="110"/>
        <v/>
      </c>
      <c r="JQ124" s="7" t="str">
        <f t="shared" si="111"/>
        <v/>
      </c>
      <c r="JR124" s="7" t="str">
        <f t="shared" si="111"/>
        <v/>
      </c>
      <c r="JS124" s="7" t="str">
        <f t="shared" si="111"/>
        <v/>
      </c>
      <c r="JT124" s="28">
        <f t="shared" si="112"/>
        <v>5</v>
      </c>
    </row>
    <row r="125" spans="1:280" x14ac:dyDescent="0.2">
      <c r="A125" s="5" t="s">
        <v>2706</v>
      </c>
      <c r="B125" s="46">
        <f t="shared" si="97"/>
        <v>1</v>
      </c>
      <c r="C125" s="46" t="s">
        <v>1359</v>
      </c>
      <c r="D125" s="46" t="s">
        <v>1359</v>
      </c>
      <c r="Z125" s="7">
        <v>2</v>
      </c>
      <c r="CP125" s="5">
        <f t="shared" si="98"/>
        <v>2</v>
      </c>
      <c r="CT125" s="28">
        <f t="shared" si="99"/>
        <v>2</v>
      </c>
      <c r="GG125" s="5">
        <f t="shared" si="100"/>
        <v>0</v>
      </c>
      <c r="GH125" s="7" t="str">
        <f t="shared" si="113"/>
        <v/>
      </c>
      <c r="GI125" s="7" t="str">
        <f t="shared" si="114"/>
        <v/>
      </c>
      <c r="GJ125" s="7" t="str">
        <f t="shared" si="115"/>
        <v/>
      </c>
      <c r="GK125" s="7" t="str">
        <f t="shared" si="116"/>
        <v/>
      </c>
      <c r="GL125" s="7" t="str">
        <f t="shared" si="117"/>
        <v/>
      </c>
      <c r="GM125" s="7" t="str">
        <f t="shared" si="118"/>
        <v/>
      </c>
      <c r="GN125" s="7" t="str">
        <f t="shared" si="119"/>
        <v/>
      </c>
      <c r="GO125" s="7" t="str">
        <f t="shared" si="120"/>
        <v/>
      </c>
      <c r="GP125" s="7" t="str">
        <f t="shared" si="121"/>
        <v/>
      </c>
      <c r="GQ125" s="7" t="str">
        <f t="shared" si="122"/>
        <v/>
      </c>
      <c r="GR125" s="7" t="str">
        <f t="shared" si="123"/>
        <v/>
      </c>
      <c r="GS125" s="7" t="str">
        <f t="shared" si="124"/>
        <v/>
      </c>
      <c r="GT125" s="7" t="str">
        <f t="shared" si="125"/>
        <v/>
      </c>
      <c r="GU125" s="7" t="str">
        <f t="shared" si="126"/>
        <v/>
      </c>
      <c r="GV125" s="7" t="str">
        <f t="shared" si="127"/>
        <v/>
      </c>
      <c r="GW125" s="7" t="str">
        <f t="shared" si="128"/>
        <v/>
      </c>
      <c r="GX125" s="7" t="str">
        <f t="shared" si="129"/>
        <v/>
      </c>
      <c r="GY125" s="7" t="str">
        <f t="shared" si="130"/>
        <v/>
      </c>
      <c r="GZ125" s="7" t="str">
        <f t="shared" si="131"/>
        <v/>
      </c>
      <c r="HA125" s="7" t="str">
        <f t="shared" si="132"/>
        <v/>
      </c>
      <c r="HB125" s="7" t="str">
        <f t="shared" si="133"/>
        <v/>
      </c>
      <c r="HC125" s="7" t="str">
        <f t="shared" si="134"/>
        <v/>
      </c>
      <c r="HD125" s="7">
        <f t="shared" si="135"/>
        <v>2</v>
      </c>
      <c r="HE125" s="7" t="str">
        <f t="shared" si="136"/>
        <v/>
      </c>
      <c r="HF125" s="7" t="str">
        <f t="shared" si="137"/>
        <v/>
      </c>
      <c r="HG125" s="7" t="str">
        <f t="shared" si="138"/>
        <v/>
      </c>
      <c r="HH125" s="7" t="str">
        <f t="shared" si="139"/>
        <v/>
      </c>
      <c r="HI125" s="7" t="str">
        <f t="shared" si="140"/>
        <v/>
      </c>
      <c r="HJ125" s="7" t="str">
        <f t="shared" si="141"/>
        <v/>
      </c>
      <c r="HK125" s="7" t="str">
        <f t="shared" si="142"/>
        <v/>
      </c>
      <c r="HL125" s="7" t="str">
        <f t="shared" si="143"/>
        <v/>
      </c>
      <c r="HM125" s="7" t="str">
        <f t="shared" si="144"/>
        <v/>
      </c>
      <c r="HN125" s="7" t="str">
        <f t="shared" si="145"/>
        <v/>
      </c>
      <c r="HO125" s="7" t="str">
        <f t="shared" si="146"/>
        <v/>
      </c>
      <c r="HP125" s="7" t="str">
        <f t="shared" si="147"/>
        <v/>
      </c>
      <c r="HQ125" s="7" t="str">
        <f t="shared" si="148"/>
        <v/>
      </c>
      <c r="HR125" s="7" t="str">
        <f t="shared" si="149"/>
        <v/>
      </c>
      <c r="HS125" s="7" t="str">
        <f t="shared" si="150"/>
        <v/>
      </c>
      <c r="HT125" s="7" t="str">
        <f t="shared" si="151"/>
        <v/>
      </c>
      <c r="HU125" s="7" t="str">
        <f t="shared" si="152"/>
        <v/>
      </c>
      <c r="HV125" s="7" t="str">
        <f t="shared" si="153"/>
        <v/>
      </c>
      <c r="HW125" s="7" t="str">
        <f t="shared" si="154"/>
        <v/>
      </c>
      <c r="HX125" s="7" t="str">
        <f t="shared" si="155"/>
        <v/>
      </c>
      <c r="HY125" s="7" t="str">
        <f t="shared" si="156"/>
        <v/>
      </c>
      <c r="HZ125" s="7" t="str">
        <f t="shared" si="157"/>
        <v/>
      </c>
      <c r="IA125" s="7" t="str">
        <f t="shared" si="158"/>
        <v/>
      </c>
      <c r="IB125" s="7" t="str">
        <f t="shared" si="159"/>
        <v/>
      </c>
      <c r="IC125" s="7" t="str">
        <f t="shared" si="160"/>
        <v/>
      </c>
      <c r="ID125" s="7" t="str">
        <f t="shared" si="161"/>
        <v/>
      </c>
      <c r="IE125" s="7" t="str">
        <f t="shared" si="162"/>
        <v/>
      </c>
      <c r="IF125" s="7" t="str">
        <f t="shared" si="163"/>
        <v/>
      </c>
      <c r="IG125" s="7" t="str">
        <f t="shared" si="164"/>
        <v/>
      </c>
      <c r="IH125" s="7" t="str">
        <f t="shared" si="165"/>
        <v/>
      </c>
      <c r="II125" s="7" t="str">
        <f t="shared" si="166"/>
        <v/>
      </c>
      <c r="IJ125" s="7" t="str">
        <f t="shared" si="167"/>
        <v/>
      </c>
      <c r="IK125" s="7" t="str">
        <f t="shared" si="168"/>
        <v/>
      </c>
      <c r="IL125" s="7" t="str">
        <f t="shared" si="169"/>
        <v/>
      </c>
      <c r="IM125" s="7" t="str">
        <f t="shared" si="170"/>
        <v/>
      </c>
      <c r="IN125" s="7" t="str">
        <f t="shared" si="171"/>
        <v/>
      </c>
      <c r="IO125" s="7" t="str">
        <f t="shared" si="172"/>
        <v/>
      </c>
      <c r="IP125" s="7" t="str">
        <f t="shared" si="173"/>
        <v/>
      </c>
      <c r="IQ125" s="7" t="str">
        <f t="shared" si="174"/>
        <v/>
      </c>
      <c r="IR125" s="7" t="str">
        <f t="shared" si="175"/>
        <v/>
      </c>
      <c r="IS125" s="7" t="str">
        <f t="shared" si="176"/>
        <v/>
      </c>
      <c r="IT125" s="7" t="str">
        <f t="shared" si="177"/>
        <v/>
      </c>
      <c r="IU125" s="7" t="str">
        <f t="shared" si="178"/>
        <v/>
      </c>
      <c r="IV125" s="7" t="str">
        <f t="shared" si="179"/>
        <v/>
      </c>
      <c r="IW125" s="7" t="str">
        <f t="shared" si="180"/>
        <v/>
      </c>
      <c r="IX125" s="7" t="str">
        <f t="shared" si="181"/>
        <v/>
      </c>
      <c r="IY125" s="7" t="str">
        <f t="shared" si="182"/>
        <v/>
      </c>
      <c r="IZ125" s="7" t="str">
        <f t="shared" si="183"/>
        <v/>
      </c>
      <c r="JA125" s="7" t="str">
        <f t="shared" si="184"/>
        <v/>
      </c>
      <c r="JB125" s="7" t="str">
        <f t="shared" si="185"/>
        <v/>
      </c>
      <c r="JC125" s="7" t="str">
        <f t="shared" si="186"/>
        <v/>
      </c>
      <c r="JD125" s="7" t="str">
        <f t="shared" si="187"/>
        <v/>
      </c>
      <c r="JE125" s="7" t="str">
        <f t="shared" si="188"/>
        <v/>
      </c>
      <c r="JF125" s="7" t="str">
        <f t="shared" si="189"/>
        <v/>
      </c>
      <c r="JG125" s="7" t="str">
        <f t="shared" si="101"/>
        <v/>
      </c>
      <c r="JH125" s="7" t="str">
        <f t="shared" si="102"/>
        <v/>
      </c>
      <c r="JI125" s="7" t="str">
        <f t="shared" si="103"/>
        <v/>
      </c>
      <c r="JJ125" s="7" t="str">
        <f t="shared" si="104"/>
        <v/>
      </c>
      <c r="JK125" s="7" t="str">
        <f t="shared" si="105"/>
        <v/>
      </c>
      <c r="JL125" s="7" t="str">
        <f t="shared" si="106"/>
        <v/>
      </c>
      <c r="JM125" s="7" t="str">
        <f t="shared" si="107"/>
        <v/>
      </c>
      <c r="JN125" s="7" t="str">
        <f t="shared" si="108"/>
        <v/>
      </c>
      <c r="JO125" s="7" t="str">
        <f t="shared" si="109"/>
        <v/>
      </c>
      <c r="JP125" s="7" t="str">
        <f t="shared" si="110"/>
        <v/>
      </c>
      <c r="JQ125" s="7" t="str">
        <f t="shared" si="111"/>
        <v/>
      </c>
      <c r="JR125" s="7" t="str">
        <f t="shared" si="111"/>
        <v/>
      </c>
      <c r="JS125" s="7" t="str">
        <f t="shared" si="111"/>
        <v/>
      </c>
      <c r="JT125" s="28">
        <f t="shared" si="112"/>
        <v>2</v>
      </c>
    </row>
    <row r="126" spans="1:280" x14ac:dyDescent="0.2">
      <c r="A126" s="5" t="s">
        <v>2707</v>
      </c>
      <c r="B126" s="46">
        <f t="shared" si="97"/>
        <v>3</v>
      </c>
      <c r="C126" s="46" t="s">
        <v>1359</v>
      </c>
      <c r="D126" s="46" t="s">
        <v>2705</v>
      </c>
      <c r="Z126" s="7">
        <v>12</v>
      </c>
      <c r="AA126" s="7">
        <v>12</v>
      </c>
      <c r="AB126" s="7">
        <v>4</v>
      </c>
      <c r="CP126" s="5">
        <f t="shared" si="98"/>
        <v>28</v>
      </c>
      <c r="CT126" s="28">
        <f t="shared" si="99"/>
        <v>28</v>
      </c>
      <c r="GG126" s="5">
        <f t="shared" si="100"/>
        <v>0</v>
      </c>
      <c r="GH126" s="7" t="str">
        <f t="shared" si="113"/>
        <v/>
      </c>
      <c r="GI126" s="7" t="str">
        <f t="shared" si="114"/>
        <v/>
      </c>
      <c r="GJ126" s="7" t="str">
        <f t="shared" si="115"/>
        <v/>
      </c>
      <c r="GK126" s="7" t="str">
        <f t="shared" si="116"/>
        <v/>
      </c>
      <c r="GL126" s="7" t="str">
        <f t="shared" si="117"/>
        <v/>
      </c>
      <c r="GM126" s="7" t="str">
        <f t="shared" si="118"/>
        <v/>
      </c>
      <c r="GN126" s="7" t="str">
        <f t="shared" si="119"/>
        <v/>
      </c>
      <c r="GO126" s="7" t="str">
        <f t="shared" si="120"/>
        <v/>
      </c>
      <c r="GP126" s="7" t="str">
        <f t="shared" si="121"/>
        <v/>
      </c>
      <c r="GQ126" s="7" t="str">
        <f t="shared" si="122"/>
        <v/>
      </c>
      <c r="GR126" s="7" t="str">
        <f t="shared" si="123"/>
        <v/>
      </c>
      <c r="GS126" s="7" t="str">
        <f t="shared" si="124"/>
        <v/>
      </c>
      <c r="GT126" s="7" t="str">
        <f t="shared" si="125"/>
        <v/>
      </c>
      <c r="GU126" s="7" t="str">
        <f t="shared" si="126"/>
        <v/>
      </c>
      <c r="GV126" s="7" t="str">
        <f t="shared" si="127"/>
        <v/>
      </c>
      <c r="GW126" s="7" t="str">
        <f t="shared" si="128"/>
        <v/>
      </c>
      <c r="GX126" s="7" t="str">
        <f t="shared" si="129"/>
        <v/>
      </c>
      <c r="GY126" s="7" t="str">
        <f t="shared" si="130"/>
        <v/>
      </c>
      <c r="GZ126" s="7" t="str">
        <f t="shared" si="131"/>
        <v/>
      </c>
      <c r="HA126" s="7" t="str">
        <f t="shared" si="132"/>
        <v/>
      </c>
      <c r="HB126" s="7" t="str">
        <f t="shared" si="133"/>
        <v/>
      </c>
      <c r="HC126" s="7" t="str">
        <f t="shared" si="134"/>
        <v/>
      </c>
      <c r="HD126" s="7">
        <f t="shared" si="135"/>
        <v>12</v>
      </c>
      <c r="HE126" s="7">
        <f t="shared" si="136"/>
        <v>12</v>
      </c>
      <c r="HF126" s="7">
        <f t="shared" si="137"/>
        <v>4</v>
      </c>
      <c r="HG126" s="7" t="str">
        <f t="shared" si="138"/>
        <v/>
      </c>
      <c r="HH126" s="7" t="str">
        <f t="shared" si="139"/>
        <v/>
      </c>
      <c r="HI126" s="7" t="str">
        <f t="shared" si="140"/>
        <v/>
      </c>
      <c r="HJ126" s="7" t="str">
        <f t="shared" si="141"/>
        <v/>
      </c>
      <c r="HK126" s="7" t="str">
        <f t="shared" si="142"/>
        <v/>
      </c>
      <c r="HL126" s="7" t="str">
        <f t="shared" si="143"/>
        <v/>
      </c>
      <c r="HM126" s="7" t="str">
        <f t="shared" si="144"/>
        <v/>
      </c>
      <c r="HN126" s="7" t="str">
        <f t="shared" si="145"/>
        <v/>
      </c>
      <c r="HO126" s="7" t="str">
        <f t="shared" si="146"/>
        <v/>
      </c>
      <c r="HP126" s="7" t="str">
        <f t="shared" si="147"/>
        <v/>
      </c>
      <c r="HQ126" s="7" t="str">
        <f t="shared" si="148"/>
        <v/>
      </c>
      <c r="HR126" s="7" t="str">
        <f t="shared" si="149"/>
        <v/>
      </c>
      <c r="HS126" s="7" t="str">
        <f t="shared" si="150"/>
        <v/>
      </c>
      <c r="HT126" s="7" t="str">
        <f t="shared" si="151"/>
        <v/>
      </c>
      <c r="HU126" s="7" t="str">
        <f t="shared" si="152"/>
        <v/>
      </c>
      <c r="HV126" s="7" t="str">
        <f t="shared" si="153"/>
        <v/>
      </c>
      <c r="HW126" s="7" t="str">
        <f t="shared" si="154"/>
        <v/>
      </c>
      <c r="HX126" s="7" t="str">
        <f t="shared" si="155"/>
        <v/>
      </c>
      <c r="HY126" s="7" t="str">
        <f t="shared" si="156"/>
        <v/>
      </c>
      <c r="HZ126" s="7" t="str">
        <f t="shared" si="157"/>
        <v/>
      </c>
      <c r="IA126" s="7" t="str">
        <f t="shared" si="158"/>
        <v/>
      </c>
      <c r="IB126" s="7" t="str">
        <f t="shared" si="159"/>
        <v/>
      </c>
      <c r="IC126" s="7" t="str">
        <f t="shared" si="160"/>
        <v/>
      </c>
      <c r="ID126" s="7" t="str">
        <f t="shared" si="161"/>
        <v/>
      </c>
      <c r="IE126" s="7" t="str">
        <f t="shared" si="162"/>
        <v/>
      </c>
      <c r="IF126" s="7" t="str">
        <f t="shared" si="163"/>
        <v/>
      </c>
      <c r="IG126" s="7" t="str">
        <f t="shared" si="164"/>
        <v/>
      </c>
      <c r="IH126" s="7" t="str">
        <f t="shared" si="165"/>
        <v/>
      </c>
      <c r="II126" s="7" t="str">
        <f t="shared" si="166"/>
        <v/>
      </c>
      <c r="IJ126" s="7" t="str">
        <f t="shared" si="167"/>
        <v/>
      </c>
      <c r="IK126" s="7" t="str">
        <f t="shared" si="168"/>
        <v/>
      </c>
      <c r="IL126" s="7" t="str">
        <f t="shared" si="169"/>
        <v/>
      </c>
      <c r="IM126" s="7" t="str">
        <f t="shared" si="170"/>
        <v/>
      </c>
      <c r="IN126" s="7" t="str">
        <f t="shared" si="171"/>
        <v/>
      </c>
      <c r="IO126" s="7" t="str">
        <f t="shared" si="172"/>
        <v/>
      </c>
      <c r="IP126" s="7" t="str">
        <f t="shared" si="173"/>
        <v/>
      </c>
      <c r="IQ126" s="7" t="str">
        <f t="shared" si="174"/>
        <v/>
      </c>
      <c r="IR126" s="7" t="str">
        <f t="shared" si="175"/>
        <v/>
      </c>
      <c r="IS126" s="7" t="str">
        <f t="shared" si="176"/>
        <v/>
      </c>
      <c r="IT126" s="7" t="str">
        <f t="shared" si="177"/>
        <v/>
      </c>
      <c r="IU126" s="7" t="str">
        <f t="shared" si="178"/>
        <v/>
      </c>
      <c r="IV126" s="7" t="str">
        <f t="shared" si="179"/>
        <v/>
      </c>
      <c r="IW126" s="7" t="str">
        <f t="shared" si="180"/>
        <v/>
      </c>
      <c r="IX126" s="7" t="str">
        <f t="shared" si="181"/>
        <v/>
      </c>
      <c r="IY126" s="7" t="str">
        <f t="shared" si="182"/>
        <v/>
      </c>
      <c r="IZ126" s="7" t="str">
        <f t="shared" si="183"/>
        <v/>
      </c>
      <c r="JA126" s="7" t="str">
        <f t="shared" si="184"/>
        <v/>
      </c>
      <c r="JB126" s="7" t="str">
        <f t="shared" si="185"/>
        <v/>
      </c>
      <c r="JC126" s="7" t="str">
        <f t="shared" si="186"/>
        <v/>
      </c>
      <c r="JD126" s="7" t="str">
        <f t="shared" si="187"/>
        <v/>
      </c>
      <c r="JE126" s="7" t="str">
        <f t="shared" si="188"/>
        <v/>
      </c>
      <c r="JF126" s="7" t="str">
        <f t="shared" si="189"/>
        <v/>
      </c>
      <c r="JG126" s="7" t="str">
        <f t="shared" si="101"/>
        <v/>
      </c>
      <c r="JH126" s="7" t="str">
        <f t="shared" si="102"/>
        <v/>
      </c>
      <c r="JI126" s="7" t="str">
        <f t="shared" si="103"/>
        <v/>
      </c>
      <c r="JJ126" s="7" t="str">
        <f t="shared" si="104"/>
        <v/>
      </c>
      <c r="JK126" s="7" t="str">
        <f t="shared" si="105"/>
        <v/>
      </c>
      <c r="JL126" s="7" t="str">
        <f t="shared" si="106"/>
        <v/>
      </c>
      <c r="JM126" s="7" t="str">
        <f t="shared" si="107"/>
        <v/>
      </c>
      <c r="JN126" s="7" t="str">
        <f t="shared" si="108"/>
        <v/>
      </c>
      <c r="JO126" s="7" t="str">
        <f t="shared" si="109"/>
        <v/>
      </c>
      <c r="JP126" s="7" t="str">
        <f t="shared" si="110"/>
        <v/>
      </c>
      <c r="JQ126" s="7" t="str">
        <f t="shared" si="111"/>
        <v/>
      </c>
      <c r="JR126" s="7" t="str">
        <f t="shared" si="111"/>
        <v/>
      </c>
      <c r="JS126" s="7" t="str">
        <f t="shared" si="111"/>
        <v/>
      </c>
      <c r="JT126" s="28">
        <f t="shared" si="112"/>
        <v>28</v>
      </c>
    </row>
    <row r="127" spans="1:280" x14ac:dyDescent="0.2">
      <c r="A127" s="5" t="s">
        <v>2708</v>
      </c>
      <c r="B127" s="46">
        <f t="shared" si="97"/>
        <v>2</v>
      </c>
      <c r="C127" s="46" t="s">
        <v>1359</v>
      </c>
      <c r="D127" s="46" t="s">
        <v>2703</v>
      </c>
      <c r="Z127" s="7">
        <v>1</v>
      </c>
      <c r="AA127" s="7">
        <v>1</v>
      </c>
      <c r="CP127" s="5">
        <f t="shared" si="98"/>
        <v>2</v>
      </c>
      <c r="CT127" s="28">
        <f t="shared" si="99"/>
        <v>2</v>
      </c>
      <c r="GG127" s="5">
        <f t="shared" si="100"/>
        <v>0</v>
      </c>
      <c r="GH127" s="7" t="str">
        <f t="shared" si="113"/>
        <v/>
      </c>
      <c r="GI127" s="7" t="str">
        <f t="shared" si="114"/>
        <v/>
      </c>
      <c r="GJ127" s="7" t="str">
        <f t="shared" si="115"/>
        <v/>
      </c>
      <c r="GK127" s="7" t="str">
        <f t="shared" si="116"/>
        <v/>
      </c>
      <c r="GL127" s="7" t="str">
        <f t="shared" si="117"/>
        <v/>
      </c>
      <c r="GM127" s="7" t="str">
        <f t="shared" si="118"/>
        <v/>
      </c>
      <c r="GN127" s="7" t="str">
        <f t="shared" si="119"/>
        <v/>
      </c>
      <c r="GO127" s="7" t="str">
        <f t="shared" si="120"/>
        <v/>
      </c>
      <c r="GP127" s="7" t="str">
        <f t="shared" si="121"/>
        <v/>
      </c>
      <c r="GQ127" s="7" t="str">
        <f t="shared" si="122"/>
        <v/>
      </c>
      <c r="GR127" s="7" t="str">
        <f t="shared" si="123"/>
        <v/>
      </c>
      <c r="GS127" s="7" t="str">
        <f t="shared" si="124"/>
        <v/>
      </c>
      <c r="GT127" s="7" t="str">
        <f t="shared" si="125"/>
        <v/>
      </c>
      <c r="GU127" s="7" t="str">
        <f t="shared" si="126"/>
        <v/>
      </c>
      <c r="GV127" s="7" t="str">
        <f t="shared" si="127"/>
        <v/>
      </c>
      <c r="GW127" s="7" t="str">
        <f t="shared" si="128"/>
        <v/>
      </c>
      <c r="GX127" s="7" t="str">
        <f t="shared" si="129"/>
        <v/>
      </c>
      <c r="GY127" s="7" t="str">
        <f t="shared" si="130"/>
        <v/>
      </c>
      <c r="GZ127" s="7" t="str">
        <f t="shared" si="131"/>
        <v/>
      </c>
      <c r="HA127" s="7" t="str">
        <f t="shared" si="132"/>
        <v/>
      </c>
      <c r="HB127" s="7" t="str">
        <f t="shared" si="133"/>
        <v/>
      </c>
      <c r="HC127" s="7" t="str">
        <f t="shared" si="134"/>
        <v/>
      </c>
      <c r="HD127" s="7">
        <f t="shared" si="135"/>
        <v>1</v>
      </c>
      <c r="HE127" s="7">
        <f t="shared" si="136"/>
        <v>1</v>
      </c>
      <c r="HF127" s="7" t="str">
        <f t="shared" si="137"/>
        <v/>
      </c>
      <c r="HG127" s="7" t="str">
        <f t="shared" si="138"/>
        <v/>
      </c>
      <c r="HH127" s="7" t="str">
        <f t="shared" si="139"/>
        <v/>
      </c>
      <c r="HI127" s="7" t="str">
        <f t="shared" si="140"/>
        <v/>
      </c>
      <c r="HJ127" s="7" t="str">
        <f t="shared" si="141"/>
        <v/>
      </c>
      <c r="HK127" s="7" t="str">
        <f t="shared" si="142"/>
        <v/>
      </c>
      <c r="HL127" s="7" t="str">
        <f t="shared" si="143"/>
        <v/>
      </c>
      <c r="HM127" s="7" t="str">
        <f t="shared" si="144"/>
        <v/>
      </c>
      <c r="HN127" s="7" t="str">
        <f t="shared" si="145"/>
        <v/>
      </c>
      <c r="HO127" s="7" t="str">
        <f t="shared" si="146"/>
        <v/>
      </c>
      <c r="HP127" s="7" t="str">
        <f t="shared" si="147"/>
        <v/>
      </c>
      <c r="HQ127" s="7" t="str">
        <f t="shared" si="148"/>
        <v/>
      </c>
      <c r="HR127" s="7" t="str">
        <f t="shared" si="149"/>
        <v/>
      </c>
      <c r="HS127" s="7" t="str">
        <f t="shared" si="150"/>
        <v/>
      </c>
      <c r="HT127" s="7" t="str">
        <f t="shared" si="151"/>
        <v/>
      </c>
      <c r="HU127" s="7" t="str">
        <f t="shared" si="152"/>
        <v/>
      </c>
      <c r="HV127" s="7" t="str">
        <f t="shared" si="153"/>
        <v/>
      </c>
      <c r="HW127" s="7" t="str">
        <f t="shared" si="154"/>
        <v/>
      </c>
      <c r="HX127" s="7" t="str">
        <f t="shared" si="155"/>
        <v/>
      </c>
      <c r="HY127" s="7" t="str">
        <f t="shared" si="156"/>
        <v/>
      </c>
      <c r="HZ127" s="7" t="str">
        <f t="shared" si="157"/>
        <v/>
      </c>
      <c r="IA127" s="7" t="str">
        <f t="shared" si="158"/>
        <v/>
      </c>
      <c r="IB127" s="7" t="str">
        <f t="shared" si="159"/>
        <v/>
      </c>
      <c r="IC127" s="7" t="str">
        <f t="shared" si="160"/>
        <v/>
      </c>
      <c r="ID127" s="7" t="str">
        <f t="shared" si="161"/>
        <v/>
      </c>
      <c r="IE127" s="7" t="str">
        <f t="shared" si="162"/>
        <v/>
      </c>
      <c r="IF127" s="7" t="str">
        <f t="shared" si="163"/>
        <v/>
      </c>
      <c r="IG127" s="7" t="str">
        <f t="shared" si="164"/>
        <v/>
      </c>
      <c r="IH127" s="7" t="str">
        <f t="shared" si="165"/>
        <v/>
      </c>
      <c r="II127" s="7" t="str">
        <f t="shared" si="166"/>
        <v/>
      </c>
      <c r="IJ127" s="7" t="str">
        <f t="shared" si="167"/>
        <v/>
      </c>
      <c r="IK127" s="7" t="str">
        <f t="shared" si="168"/>
        <v/>
      </c>
      <c r="IL127" s="7" t="str">
        <f t="shared" si="169"/>
        <v/>
      </c>
      <c r="IM127" s="7" t="str">
        <f t="shared" si="170"/>
        <v/>
      </c>
      <c r="IN127" s="7" t="str">
        <f t="shared" si="171"/>
        <v/>
      </c>
      <c r="IO127" s="7" t="str">
        <f t="shared" si="172"/>
        <v/>
      </c>
      <c r="IP127" s="7" t="str">
        <f t="shared" si="173"/>
        <v/>
      </c>
      <c r="IQ127" s="7" t="str">
        <f t="shared" si="174"/>
        <v/>
      </c>
      <c r="IR127" s="7" t="str">
        <f t="shared" si="175"/>
        <v/>
      </c>
      <c r="IS127" s="7" t="str">
        <f t="shared" si="176"/>
        <v/>
      </c>
      <c r="IT127" s="7" t="str">
        <f t="shared" si="177"/>
        <v/>
      </c>
      <c r="IU127" s="7" t="str">
        <f t="shared" si="178"/>
        <v/>
      </c>
      <c r="IV127" s="7" t="str">
        <f t="shared" si="179"/>
        <v/>
      </c>
      <c r="IW127" s="7" t="str">
        <f t="shared" si="180"/>
        <v/>
      </c>
      <c r="IX127" s="7" t="str">
        <f t="shared" si="181"/>
        <v/>
      </c>
      <c r="IY127" s="7" t="str">
        <f t="shared" si="182"/>
        <v/>
      </c>
      <c r="IZ127" s="7" t="str">
        <f t="shared" si="183"/>
        <v/>
      </c>
      <c r="JA127" s="7" t="str">
        <f t="shared" si="184"/>
        <v/>
      </c>
      <c r="JB127" s="7" t="str">
        <f t="shared" si="185"/>
        <v/>
      </c>
      <c r="JC127" s="7" t="str">
        <f t="shared" si="186"/>
        <v/>
      </c>
      <c r="JD127" s="7" t="str">
        <f t="shared" si="187"/>
        <v/>
      </c>
      <c r="JE127" s="7" t="str">
        <f t="shared" si="188"/>
        <v/>
      </c>
      <c r="JF127" s="7" t="str">
        <f t="shared" si="189"/>
        <v/>
      </c>
      <c r="JG127" s="7" t="str">
        <f t="shared" si="101"/>
        <v/>
      </c>
      <c r="JH127" s="7" t="str">
        <f t="shared" si="102"/>
        <v/>
      </c>
      <c r="JI127" s="7" t="str">
        <f t="shared" si="103"/>
        <v/>
      </c>
      <c r="JJ127" s="7" t="str">
        <f t="shared" si="104"/>
        <v/>
      </c>
      <c r="JK127" s="7" t="str">
        <f t="shared" si="105"/>
        <v/>
      </c>
      <c r="JL127" s="7" t="str">
        <f t="shared" si="106"/>
        <v/>
      </c>
      <c r="JM127" s="7" t="str">
        <f t="shared" si="107"/>
        <v/>
      </c>
      <c r="JN127" s="7" t="str">
        <f t="shared" si="108"/>
        <v/>
      </c>
      <c r="JO127" s="7" t="str">
        <f t="shared" si="109"/>
        <v/>
      </c>
      <c r="JP127" s="7" t="str">
        <f t="shared" si="110"/>
        <v/>
      </c>
      <c r="JQ127" s="7" t="str">
        <f t="shared" si="111"/>
        <v/>
      </c>
      <c r="JR127" s="7" t="str">
        <f t="shared" si="111"/>
        <v/>
      </c>
      <c r="JS127" s="7" t="str">
        <f t="shared" si="111"/>
        <v/>
      </c>
      <c r="JT127" s="28">
        <f t="shared" si="112"/>
        <v>2</v>
      </c>
    </row>
    <row r="128" spans="1:280" x14ac:dyDescent="0.2">
      <c r="A128" s="5" t="s">
        <v>2709</v>
      </c>
      <c r="B128" s="46">
        <f t="shared" si="97"/>
        <v>1</v>
      </c>
      <c r="C128" s="46" t="s">
        <v>2703</v>
      </c>
      <c r="D128" s="46" t="s">
        <v>2703</v>
      </c>
      <c r="AA128" s="7">
        <v>1</v>
      </c>
      <c r="CP128" s="5">
        <f t="shared" si="98"/>
        <v>1</v>
      </c>
      <c r="CT128" s="28">
        <f t="shared" si="99"/>
        <v>1</v>
      </c>
      <c r="GG128" s="5">
        <f t="shared" si="100"/>
        <v>0</v>
      </c>
      <c r="GH128" s="7" t="str">
        <f t="shared" si="113"/>
        <v/>
      </c>
      <c r="GI128" s="7" t="str">
        <f t="shared" si="114"/>
        <v/>
      </c>
      <c r="GJ128" s="7" t="str">
        <f t="shared" si="115"/>
        <v/>
      </c>
      <c r="GK128" s="7" t="str">
        <f t="shared" si="116"/>
        <v/>
      </c>
      <c r="GL128" s="7" t="str">
        <f t="shared" si="117"/>
        <v/>
      </c>
      <c r="GM128" s="7" t="str">
        <f t="shared" si="118"/>
        <v/>
      </c>
      <c r="GN128" s="7" t="str">
        <f t="shared" si="119"/>
        <v/>
      </c>
      <c r="GO128" s="7" t="str">
        <f t="shared" si="120"/>
        <v/>
      </c>
      <c r="GP128" s="7" t="str">
        <f t="shared" si="121"/>
        <v/>
      </c>
      <c r="GQ128" s="7" t="str">
        <f t="shared" si="122"/>
        <v/>
      </c>
      <c r="GR128" s="7" t="str">
        <f t="shared" si="123"/>
        <v/>
      </c>
      <c r="GS128" s="7" t="str">
        <f t="shared" si="124"/>
        <v/>
      </c>
      <c r="GT128" s="7" t="str">
        <f t="shared" si="125"/>
        <v/>
      </c>
      <c r="GU128" s="7" t="str">
        <f t="shared" si="126"/>
        <v/>
      </c>
      <c r="GV128" s="7" t="str">
        <f t="shared" si="127"/>
        <v/>
      </c>
      <c r="GW128" s="7" t="str">
        <f t="shared" si="128"/>
        <v/>
      </c>
      <c r="GX128" s="7" t="str">
        <f t="shared" si="129"/>
        <v/>
      </c>
      <c r="GY128" s="7" t="str">
        <f t="shared" si="130"/>
        <v/>
      </c>
      <c r="GZ128" s="7" t="str">
        <f t="shared" si="131"/>
        <v/>
      </c>
      <c r="HA128" s="7" t="str">
        <f t="shared" si="132"/>
        <v/>
      </c>
      <c r="HB128" s="7" t="str">
        <f t="shared" si="133"/>
        <v/>
      </c>
      <c r="HC128" s="7" t="str">
        <f t="shared" si="134"/>
        <v/>
      </c>
      <c r="HD128" s="7" t="str">
        <f t="shared" si="135"/>
        <v/>
      </c>
      <c r="HE128" s="7">
        <f t="shared" si="136"/>
        <v>1</v>
      </c>
      <c r="HF128" s="7" t="str">
        <f t="shared" si="137"/>
        <v/>
      </c>
      <c r="HG128" s="7" t="str">
        <f t="shared" si="138"/>
        <v/>
      </c>
      <c r="HH128" s="7" t="str">
        <f t="shared" si="139"/>
        <v/>
      </c>
      <c r="HI128" s="7" t="str">
        <f t="shared" si="140"/>
        <v/>
      </c>
      <c r="HJ128" s="7" t="str">
        <f t="shared" si="141"/>
        <v/>
      </c>
      <c r="HK128" s="7" t="str">
        <f t="shared" si="142"/>
        <v/>
      </c>
      <c r="HL128" s="7" t="str">
        <f t="shared" si="143"/>
        <v/>
      </c>
      <c r="HM128" s="7" t="str">
        <f t="shared" si="144"/>
        <v/>
      </c>
      <c r="HN128" s="7" t="str">
        <f t="shared" si="145"/>
        <v/>
      </c>
      <c r="HO128" s="7" t="str">
        <f t="shared" si="146"/>
        <v/>
      </c>
      <c r="HP128" s="7" t="str">
        <f t="shared" si="147"/>
        <v/>
      </c>
      <c r="HQ128" s="7" t="str">
        <f t="shared" si="148"/>
        <v/>
      </c>
      <c r="HR128" s="7" t="str">
        <f t="shared" si="149"/>
        <v/>
      </c>
      <c r="HS128" s="7" t="str">
        <f t="shared" si="150"/>
        <v/>
      </c>
      <c r="HT128" s="7" t="str">
        <f t="shared" si="151"/>
        <v/>
      </c>
      <c r="HU128" s="7" t="str">
        <f t="shared" si="152"/>
        <v/>
      </c>
      <c r="HV128" s="7" t="str">
        <f t="shared" si="153"/>
        <v/>
      </c>
      <c r="HW128" s="7" t="str">
        <f t="shared" si="154"/>
        <v/>
      </c>
      <c r="HX128" s="7" t="str">
        <f t="shared" si="155"/>
        <v/>
      </c>
      <c r="HY128" s="7" t="str">
        <f t="shared" si="156"/>
        <v/>
      </c>
      <c r="HZ128" s="7" t="str">
        <f t="shared" si="157"/>
        <v/>
      </c>
      <c r="IA128" s="7" t="str">
        <f t="shared" si="158"/>
        <v/>
      </c>
      <c r="IB128" s="7" t="str">
        <f t="shared" si="159"/>
        <v/>
      </c>
      <c r="IC128" s="7" t="str">
        <f t="shared" si="160"/>
        <v/>
      </c>
      <c r="ID128" s="7" t="str">
        <f t="shared" si="161"/>
        <v/>
      </c>
      <c r="IE128" s="7" t="str">
        <f t="shared" si="162"/>
        <v/>
      </c>
      <c r="IF128" s="7" t="str">
        <f t="shared" si="163"/>
        <v/>
      </c>
      <c r="IG128" s="7" t="str">
        <f t="shared" si="164"/>
        <v/>
      </c>
      <c r="IH128" s="7" t="str">
        <f t="shared" si="165"/>
        <v/>
      </c>
      <c r="II128" s="7" t="str">
        <f t="shared" si="166"/>
        <v/>
      </c>
      <c r="IJ128" s="7" t="str">
        <f t="shared" si="167"/>
        <v/>
      </c>
      <c r="IK128" s="7" t="str">
        <f t="shared" si="168"/>
        <v/>
      </c>
      <c r="IL128" s="7" t="str">
        <f t="shared" si="169"/>
        <v/>
      </c>
      <c r="IM128" s="7" t="str">
        <f t="shared" si="170"/>
        <v/>
      </c>
      <c r="IN128" s="7" t="str">
        <f t="shared" si="171"/>
        <v/>
      </c>
      <c r="IO128" s="7" t="str">
        <f t="shared" si="172"/>
        <v/>
      </c>
      <c r="IP128" s="7" t="str">
        <f t="shared" si="173"/>
        <v/>
      </c>
      <c r="IQ128" s="7" t="str">
        <f t="shared" si="174"/>
        <v/>
      </c>
      <c r="IR128" s="7" t="str">
        <f t="shared" si="175"/>
        <v/>
      </c>
      <c r="IS128" s="7" t="str">
        <f t="shared" si="176"/>
        <v/>
      </c>
      <c r="IT128" s="7" t="str">
        <f t="shared" si="177"/>
        <v/>
      </c>
      <c r="IU128" s="7" t="str">
        <f t="shared" si="178"/>
        <v/>
      </c>
      <c r="IV128" s="7" t="str">
        <f t="shared" si="179"/>
        <v/>
      </c>
      <c r="IW128" s="7" t="str">
        <f t="shared" si="180"/>
        <v/>
      </c>
      <c r="IX128" s="7" t="str">
        <f t="shared" si="181"/>
        <v/>
      </c>
      <c r="IY128" s="7" t="str">
        <f t="shared" si="182"/>
        <v/>
      </c>
      <c r="IZ128" s="7" t="str">
        <f t="shared" si="183"/>
        <v/>
      </c>
      <c r="JA128" s="7" t="str">
        <f t="shared" si="184"/>
        <v/>
      </c>
      <c r="JB128" s="7" t="str">
        <f t="shared" si="185"/>
        <v/>
      </c>
      <c r="JC128" s="7" t="str">
        <f t="shared" si="186"/>
        <v/>
      </c>
      <c r="JD128" s="7" t="str">
        <f t="shared" si="187"/>
        <v/>
      </c>
      <c r="JE128" s="7" t="str">
        <f t="shared" si="188"/>
        <v/>
      </c>
      <c r="JF128" s="7" t="str">
        <f t="shared" si="189"/>
        <v/>
      </c>
      <c r="JG128" s="7" t="str">
        <f t="shared" si="101"/>
        <v/>
      </c>
      <c r="JH128" s="7" t="str">
        <f t="shared" si="102"/>
        <v/>
      </c>
      <c r="JI128" s="7" t="str">
        <f t="shared" si="103"/>
        <v/>
      </c>
      <c r="JJ128" s="7" t="str">
        <f t="shared" si="104"/>
        <v/>
      </c>
      <c r="JK128" s="7" t="str">
        <f t="shared" si="105"/>
        <v/>
      </c>
      <c r="JL128" s="7" t="str">
        <f t="shared" si="106"/>
        <v/>
      </c>
      <c r="JM128" s="7" t="str">
        <f t="shared" si="107"/>
        <v/>
      </c>
      <c r="JN128" s="7" t="str">
        <f t="shared" si="108"/>
        <v/>
      </c>
      <c r="JO128" s="7" t="str">
        <f t="shared" si="109"/>
        <v/>
      </c>
      <c r="JP128" s="7" t="str">
        <f t="shared" si="110"/>
        <v/>
      </c>
      <c r="JQ128" s="7" t="str">
        <f t="shared" si="111"/>
        <v/>
      </c>
      <c r="JR128" s="7" t="str">
        <f t="shared" si="111"/>
        <v/>
      </c>
      <c r="JS128" s="7" t="str">
        <f t="shared" si="111"/>
        <v/>
      </c>
      <c r="JT128" s="28">
        <f t="shared" si="112"/>
        <v>1</v>
      </c>
    </row>
    <row r="129" spans="1:280" x14ac:dyDescent="0.2">
      <c r="A129" s="5" t="s">
        <v>2710</v>
      </c>
      <c r="B129" s="46">
        <f t="shared" si="97"/>
        <v>1</v>
      </c>
      <c r="C129" s="46" t="s">
        <v>2703</v>
      </c>
      <c r="D129" s="46" t="s">
        <v>2703</v>
      </c>
      <c r="AA129" s="7">
        <v>1</v>
      </c>
      <c r="CP129" s="5">
        <f t="shared" si="98"/>
        <v>1</v>
      </c>
      <c r="CT129" s="28">
        <f t="shared" si="99"/>
        <v>1</v>
      </c>
      <c r="GG129" s="5">
        <f t="shared" si="100"/>
        <v>0</v>
      </c>
      <c r="GH129" s="7" t="str">
        <f t="shared" si="113"/>
        <v/>
      </c>
      <c r="GI129" s="7" t="str">
        <f t="shared" si="114"/>
        <v/>
      </c>
      <c r="GJ129" s="7" t="str">
        <f t="shared" si="115"/>
        <v/>
      </c>
      <c r="GK129" s="7" t="str">
        <f t="shared" si="116"/>
        <v/>
      </c>
      <c r="GL129" s="7" t="str">
        <f t="shared" si="117"/>
        <v/>
      </c>
      <c r="GM129" s="7" t="str">
        <f t="shared" si="118"/>
        <v/>
      </c>
      <c r="GN129" s="7" t="str">
        <f t="shared" si="119"/>
        <v/>
      </c>
      <c r="GO129" s="7" t="str">
        <f t="shared" si="120"/>
        <v/>
      </c>
      <c r="GP129" s="7" t="str">
        <f t="shared" si="121"/>
        <v/>
      </c>
      <c r="GQ129" s="7" t="str">
        <f t="shared" si="122"/>
        <v/>
      </c>
      <c r="GR129" s="7" t="str">
        <f t="shared" si="123"/>
        <v/>
      </c>
      <c r="GS129" s="7" t="str">
        <f t="shared" si="124"/>
        <v/>
      </c>
      <c r="GT129" s="7" t="str">
        <f t="shared" si="125"/>
        <v/>
      </c>
      <c r="GU129" s="7" t="str">
        <f t="shared" si="126"/>
        <v/>
      </c>
      <c r="GV129" s="7" t="str">
        <f t="shared" si="127"/>
        <v/>
      </c>
      <c r="GW129" s="7" t="str">
        <f t="shared" si="128"/>
        <v/>
      </c>
      <c r="GX129" s="7" t="str">
        <f t="shared" si="129"/>
        <v/>
      </c>
      <c r="GY129" s="7" t="str">
        <f t="shared" si="130"/>
        <v/>
      </c>
      <c r="GZ129" s="7" t="str">
        <f t="shared" si="131"/>
        <v/>
      </c>
      <c r="HA129" s="7" t="str">
        <f t="shared" si="132"/>
        <v/>
      </c>
      <c r="HB129" s="7" t="str">
        <f t="shared" si="133"/>
        <v/>
      </c>
      <c r="HC129" s="7" t="str">
        <f t="shared" si="134"/>
        <v/>
      </c>
      <c r="HD129" s="7" t="str">
        <f t="shared" si="135"/>
        <v/>
      </c>
      <c r="HE129" s="7">
        <f t="shared" si="136"/>
        <v>1</v>
      </c>
      <c r="HF129" s="7" t="str">
        <f t="shared" si="137"/>
        <v/>
      </c>
      <c r="HG129" s="7" t="str">
        <f t="shared" si="138"/>
        <v/>
      </c>
      <c r="HH129" s="7" t="str">
        <f t="shared" si="139"/>
        <v/>
      </c>
      <c r="HI129" s="7" t="str">
        <f t="shared" si="140"/>
        <v/>
      </c>
      <c r="HJ129" s="7" t="str">
        <f t="shared" si="141"/>
        <v/>
      </c>
      <c r="HK129" s="7" t="str">
        <f t="shared" si="142"/>
        <v/>
      </c>
      <c r="HL129" s="7" t="str">
        <f t="shared" si="143"/>
        <v/>
      </c>
      <c r="HM129" s="7" t="str">
        <f t="shared" si="144"/>
        <v/>
      </c>
      <c r="HN129" s="7" t="str">
        <f t="shared" si="145"/>
        <v/>
      </c>
      <c r="HO129" s="7" t="str">
        <f t="shared" si="146"/>
        <v/>
      </c>
      <c r="HP129" s="7" t="str">
        <f t="shared" si="147"/>
        <v/>
      </c>
      <c r="HQ129" s="7" t="str">
        <f t="shared" si="148"/>
        <v/>
      </c>
      <c r="HR129" s="7" t="str">
        <f t="shared" si="149"/>
        <v/>
      </c>
      <c r="HS129" s="7" t="str">
        <f t="shared" si="150"/>
        <v/>
      </c>
      <c r="HT129" s="7" t="str">
        <f t="shared" si="151"/>
        <v/>
      </c>
      <c r="HU129" s="7" t="str">
        <f t="shared" si="152"/>
        <v/>
      </c>
      <c r="HV129" s="7" t="str">
        <f t="shared" si="153"/>
        <v/>
      </c>
      <c r="HW129" s="7" t="str">
        <f t="shared" si="154"/>
        <v/>
      </c>
      <c r="HX129" s="7" t="str">
        <f t="shared" si="155"/>
        <v/>
      </c>
      <c r="HY129" s="7" t="str">
        <f t="shared" si="156"/>
        <v/>
      </c>
      <c r="HZ129" s="7" t="str">
        <f t="shared" si="157"/>
        <v/>
      </c>
      <c r="IA129" s="7" t="str">
        <f t="shared" si="158"/>
        <v/>
      </c>
      <c r="IB129" s="7" t="str">
        <f t="shared" si="159"/>
        <v/>
      </c>
      <c r="IC129" s="7" t="str">
        <f t="shared" si="160"/>
        <v/>
      </c>
      <c r="ID129" s="7" t="str">
        <f t="shared" si="161"/>
        <v/>
      </c>
      <c r="IE129" s="7" t="str">
        <f t="shared" si="162"/>
        <v/>
      </c>
      <c r="IF129" s="7" t="str">
        <f t="shared" si="163"/>
        <v/>
      </c>
      <c r="IG129" s="7" t="str">
        <f t="shared" si="164"/>
        <v/>
      </c>
      <c r="IH129" s="7" t="str">
        <f t="shared" si="165"/>
        <v/>
      </c>
      <c r="II129" s="7" t="str">
        <f t="shared" si="166"/>
        <v/>
      </c>
      <c r="IJ129" s="7" t="str">
        <f t="shared" si="167"/>
        <v/>
      </c>
      <c r="IK129" s="7" t="str">
        <f t="shared" si="168"/>
        <v/>
      </c>
      <c r="IL129" s="7" t="str">
        <f t="shared" si="169"/>
        <v/>
      </c>
      <c r="IM129" s="7" t="str">
        <f t="shared" si="170"/>
        <v/>
      </c>
      <c r="IN129" s="7" t="str">
        <f t="shared" si="171"/>
        <v/>
      </c>
      <c r="IO129" s="7" t="str">
        <f t="shared" si="172"/>
        <v/>
      </c>
      <c r="IP129" s="7" t="str">
        <f t="shared" si="173"/>
        <v/>
      </c>
      <c r="IQ129" s="7" t="str">
        <f t="shared" si="174"/>
        <v/>
      </c>
      <c r="IR129" s="7" t="str">
        <f t="shared" si="175"/>
        <v/>
      </c>
      <c r="IS129" s="7" t="str">
        <f t="shared" si="176"/>
        <v/>
      </c>
      <c r="IT129" s="7" t="str">
        <f t="shared" si="177"/>
        <v/>
      </c>
      <c r="IU129" s="7" t="str">
        <f t="shared" si="178"/>
        <v/>
      </c>
      <c r="IV129" s="7" t="str">
        <f t="shared" si="179"/>
        <v/>
      </c>
      <c r="IW129" s="7" t="str">
        <f t="shared" si="180"/>
        <v/>
      </c>
      <c r="IX129" s="7" t="str">
        <f t="shared" si="181"/>
        <v/>
      </c>
      <c r="IY129" s="7" t="str">
        <f t="shared" si="182"/>
        <v/>
      </c>
      <c r="IZ129" s="7" t="str">
        <f t="shared" si="183"/>
        <v/>
      </c>
      <c r="JA129" s="7" t="str">
        <f t="shared" si="184"/>
        <v/>
      </c>
      <c r="JB129" s="7" t="str">
        <f t="shared" si="185"/>
        <v/>
      </c>
      <c r="JC129" s="7" t="str">
        <f t="shared" si="186"/>
        <v/>
      </c>
      <c r="JD129" s="7" t="str">
        <f t="shared" si="187"/>
        <v/>
      </c>
      <c r="JE129" s="7" t="str">
        <f t="shared" si="188"/>
        <v/>
      </c>
      <c r="JF129" s="7" t="str">
        <f t="shared" si="189"/>
        <v/>
      </c>
      <c r="JG129" s="7" t="str">
        <f t="shared" si="101"/>
        <v/>
      </c>
      <c r="JH129" s="7" t="str">
        <f t="shared" si="102"/>
        <v/>
      </c>
      <c r="JI129" s="7" t="str">
        <f t="shared" si="103"/>
        <v/>
      </c>
      <c r="JJ129" s="7" t="str">
        <f t="shared" si="104"/>
        <v/>
      </c>
      <c r="JK129" s="7" t="str">
        <f t="shared" si="105"/>
        <v/>
      </c>
      <c r="JL129" s="7" t="str">
        <f t="shared" si="106"/>
        <v/>
      </c>
      <c r="JM129" s="7" t="str">
        <f t="shared" si="107"/>
        <v/>
      </c>
      <c r="JN129" s="7" t="str">
        <f t="shared" si="108"/>
        <v/>
      </c>
      <c r="JO129" s="7" t="str">
        <f t="shared" si="109"/>
        <v/>
      </c>
      <c r="JP129" s="7" t="str">
        <f t="shared" si="110"/>
        <v/>
      </c>
      <c r="JQ129" s="7" t="str">
        <f t="shared" si="111"/>
        <v/>
      </c>
      <c r="JR129" s="7" t="str">
        <f t="shared" si="111"/>
        <v/>
      </c>
      <c r="JS129" s="7" t="str">
        <f t="shared" si="111"/>
        <v/>
      </c>
      <c r="JT129" s="28">
        <f t="shared" si="112"/>
        <v>1</v>
      </c>
    </row>
    <row r="130" spans="1:280" x14ac:dyDescent="0.2">
      <c r="A130" s="5" t="s">
        <v>2711</v>
      </c>
      <c r="B130" s="46">
        <f t="shared" ref="B130:B193" si="190">COUNT(E130:CO130)</f>
        <v>3</v>
      </c>
      <c r="C130" s="46" t="s">
        <v>2703</v>
      </c>
      <c r="D130" s="46" t="s">
        <v>2712</v>
      </c>
      <c r="AA130" s="7">
        <v>10</v>
      </c>
      <c r="AB130" s="7">
        <v>4</v>
      </c>
      <c r="AC130" s="7">
        <v>14</v>
      </c>
      <c r="CP130" s="5">
        <f t="shared" ref="CP130:CP193" si="191">SUM(E130:CO130)</f>
        <v>28</v>
      </c>
      <c r="CQ130" s="7">
        <v>2</v>
      </c>
      <c r="CR130" s="7">
        <v>1</v>
      </c>
      <c r="CT130" s="28">
        <f t="shared" ref="CT130:CT193" si="192">SUM(CP130:CS130)</f>
        <v>31</v>
      </c>
      <c r="DS130" s="7">
        <v>1</v>
      </c>
      <c r="DT130" s="7">
        <v>2</v>
      </c>
      <c r="GG130" s="5">
        <f t="shared" ref="GG130:GG193" si="193">SUM(CU130:GF130)</f>
        <v>3</v>
      </c>
      <c r="GH130" s="7" t="str">
        <f t="shared" si="113"/>
        <v/>
      </c>
      <c r="GI130" s="7" t="str">
        <f t="shared" si="114"/>
        <v/>
      </c>
      <c r="GJ130" s="7" t="str">
        <f t="shared" si="115"/>
        <v/>
      </c>
      <c r="GK130" s="7" t="str">
        <f t="shared" si="116"/>
        <v/>
      </c>
      <c r="GL130" s="7" t="str">
        <f t="shared" si="117"/>
        <v/>
      </c>
      <c r="GM130" s="7" t="str">
        <f t="shared" si="118"/>
        <v/>
      </c>
      <c r="GN130" s="7" t="str">
        <f t="shared" si="119"/>
        <v/>
      </c>
      <c r="GO130" s="7" t="str">
        <f t="shared" si="120"/>
        <v/>
      </c>
      <c r="GP130" s="7" t="str">
        <f t="shared" si="121"/>
        <v/>
      </c>
      <c r="GQ130" s="7" t="str">
        <f t="shared" si="122"/>
        <v/>
      </c>
      <c r="GR130" s="7" t="str">
        <f t="shared" si="123"/>
        <v/>
      </c>
      <c r="GS130" s="7" t="str">
        <f t="shared" si="124"/>
        <v/>
      </c>
      <c r="GT130" s="7" t="str">
        <f t="shared" si="125"/>
        <v/>
      </c>
      <c r="GU130" s="7" t="str">
        <f t="shared" si="126"/>
        <v/>
      </c>
      <c r="GV130" s="7" t="str">
        <f t="shared" si="127"/>
        <v/>
      </c>
      <c r="GW130" s="7" t="str">
        <f t="shared" si="128"/>
        <v/>
      </c>
      <c r="GX130" s="7" t="str">
        <f t="shared" si="129"/>
        <v/>
      </c>
      <c r="GY130" s="7" t="str">
        <f t="shared" si="130"/>
        <v/>
      </c>
      <c r="GZ130" s="7" t="str">
        <f t="shared" si="131"/>
        <v/>
      </c>
      <c r="HA130" s="7" t="str">
        <f t="shared" si="132"/>
        <v/>
      </c>
      <c r="HB130" s="7" t="str">
        <f t="shared" si="133"/>
        <v/>
      </c>
      <c r="HC130" s="7" t="str">
        <f t="shared" si="134"/>
        <v/>
      </c>
      <c r="HD130" s="7" t="str">
        <f t="shared" si="135"/>
        <v/>
      </c>
      <c r="HE130" s="7">
        <f t="shared" si="136"/>
        <v>10</v>
      </c>
      <c r="HF130" s="7">
        <f t="shared" si="137"/>
        <v>5</v>
      </c>
      <c r="HG130" s="7">
        <f t="shared" si="138"/>
        <v>16</v>
      </c>
      <c r="HH130" s="7" t="str">
        <f t="shared" si="139"/>
        <v/>
      </c>
      <c r="HI130" s="7" t="str">
        <f t="shared" si="140"/>
        <v/>
      </c>
      <c r="HJ130" s="7" t="str">
        <f t="shared" si="141"/>
        <v/>
      </c>
      <c r="HK130" s="7" t="str">
        <f t="shared" si="142"/>
        <v/>
      </c>
      <c r="HL130" s="7" t="str">
        <f t="shared" si="143"/>
        <v/>
      </c>
      <c r="HM130" s="7" t="str">
        <f t="shared" si="144"/>
        <v/>
      </c>
      <c r="HN130" s="7" t="str">
        <f t="shared" si="145"/>
        <v/>
      </c>
      <c r="HO130" s="7" t="str">
        <f t="shared" si="146"/>
        <v/>
      </c>
      <c r="HP130" s="7" t="str">
        <f t="shared" si="147"/>
        <v/>
      </c>
      <c r="HQ130" s="7" t="str">
        <f t="shared" si="148"/>
        <v/>
      </c>
      <c r="HR130" s="7" t="str">
        <f t="shared" si="149"/>
        <v/>
      </c>
      <c r="HS130" s="7" t="str">
        <f t="shared" si="150"/>
        <v/>
      </c>
      <c r="HT130" s="7" t="str">
        <f t="shared" si="151"/>
        <v/>
      </c>
      <c r="HU130" s="7" t="str">
        <f t="shared" si="152"/>
        <v/>
      </c>
      <c r="HV130" s="7" t="str">
        <f t="shared" si="153"/>
        <v/>
      </c>
      <c r="HW130" s="7" t="str">
        <f t="shared" si="154"/>
        <v/>
      </c>
      <c r="HX130" s="7" t="str">
        <f t="shared" si="155"/>
        <v/>
      </c>
      <c r="HY130" s="7" t="str">
        <f t="shared" si="156"/>
        <v/>
      </c>
      <c r="HZ130" s="7" t="str">
        <f t="shared" si="157"/>
        <v/>
      </c>
      <c r="IA130" s="7" t="str">
        <f t="shared" si="158"/>
        <v/>
      </c>
      <c r="IB130" s="7" t="str">
        <f t="shared" si="159"/>
        <v/>
      </c>
      <c r="IC130" s="7" t="str">
        <f t="shared" si="160"/>
        <v/>
      </c>
      <c r="ID130" s="7" t="str">
        <f t="shared" si="161"/>
        <v/>
      </c>
      <c r="IE130" s="7" t="str">
        <f t="shared" si="162"/>
        <v/>
      </c>
      <c r="IF130" s="7" t="str">
        <f t="shared" si="163"/>
        <v/>
      </c>
      <c r="IG130" s="7" t="str">
        <f t="shared" si="164"/>
        <v/>
      </c>
      <c r="IH130" s="7" t="str">
        <f t="shared" si="165"/>
        <v/>
      </c>
      <c r="II130" s="7" t="str">
        <f t="shared" si="166"/>
        <v/>
      </c>
      <c r="IJ130" s="7" t="str">
        <f t="shared" si="167"/>
        <v/>
      </c>
      <c r="IK130" s="7" t="str">
        <f t="shared" si="168"/>
        <v/>
      </c>
      <c r="IL130" s="7" t="str">
        <f t="shared" si="169"/>
        <v/>
      </c>
      <c r="IM130" s="7" t="str">
        <f t="shared" si="170"/>
        <v/>
      </c>
      <c r="IN130" s="7" t="str">
        <f t="shared" si="171"/>
        <v/>
      </c>
      <c r="IO130" s="7" t="str">
        <f t="shared" si="172"/>
        <v/>
      </c>
      <c r="IP130" s="7" t="str">
        <f t="shared" si="173"/>
        <v/>
      </c>
      <c r="IQ130" s="7" t="str">
        <f t="shared" si="174"/>
        <v/>
      </c>
      <c r="IR130" s="7" t="str">
        <f t="shared" si="175"/>
        <v/>
      </c>
      <c r="IS130" s="7" t="str">
        <f t="shared" si="176"/>
        <v/>
      </c>
      <c r="IT130" s="7" t="str">
        <f t="shared" si="177"/>
        <v/>
      </c>
      <c r="IU130" s="7" t="str">
        <f t="shared" si="178"/>
        <v/>
      </c>
      <c r="IV130" s="7" t="str">
        <f t="shared" si="179"/>
        <v/>
      </c>
      <c r="IW130" s="7" t="str">
        <f t="shared" si="180"/>
        <v/>
      </c>
      <c r="IX130" s="7" t="str">
        <f t="shared" si="181"/>
        <v/>
      </c>
      <c r="IY130" s="7" t="str">
        <f t="shared" si="182"/>
        <v/>
      </c>
      <c r="IZ130" s="7" t="str">
        <f t="shared" si="183"/>
        <v/>
      </c>
      <c r="JA130" s="7" t="str">
        <f t="shared" si="184"/>
        <v/>
      </c>
      <c r="JB130" s="7" t="str">
        <f t="shared" si="185"/>
        <v/>
      </c>
      <c r="JC130" s="7" t="str">
        <f t="shared" si="186"/>
        <v/>
      </c>
      <c r="JD130" s="7" t="str">
        <f t="shared" si="187"/>
        <v/>
      </c>
      <c r="JE130" s="7" t="str">
        <f t="shared" si="188"/>
        <v/>
      </c>
      <c r="JF130" s="7" t="str">
        <f t="shared" si="189"/>
        <v/>
      </c>
      <c r="JG130" s="7" t="str">
        <f t="shared" ref="JG130:JG193" si="194">IF(CC130+FT130&gt;0,CC130+FT130,"")</f>
        <v/>
      </c>
      <c r="JH130" s="7" t="str">
        <f t="shared" ref="JH130:JH193" si="195">IF(CD130+FU130&gt;0,CD130+FU130,"")</f>
        <v/>
      </c>
      <c r="JI130" s="7" t="str">
        <f t="shared" ref="JI130:JI193" si="196">IF(CE130+FV130&gt;0,CE130+FV130,"")</f>
        <v/>
      </c>
      <c r="JJ130" s="7" t="str">
        <f t="shared" ref="JJ130:JJ193" si="197">IF(CF130+FW130&gt;0,CF130+FW130,"")</f>
        <v/>
      </c>
      <c r="JK130" s="7" t="str">
        <f t="shared" ref="JK130:JK193" si="198">IF(CG130+FX130&gt;0,CG130+FX130,"")</f>
        <v/>
      </c>
      <c r="JL130" s="7" t="str">
        <f t="shared" ref="JL130:JL193" si="199">IF(CH130+FY130&gt;0,CH130+FY130,"")</f>
        <v/>
      </c>
      <c r="JM130" s="7" t="str">
        <f t="shared" ref="JM130:JM193" si="200">IF(CI130+FZ130&gt;0,CI130+FZ130,"")</f>
        <v/>
      </c>
      <c r="JN130" s="7" t="str">
        <f t="shared" ref="JN130:JN193" si="201">IF(CJ130+GA130&gt;0,CJ130+GA130,"")</f>
        <v/>
      </c>
      <c r="JO130" s="7" t="str">
        <f t="shared" ref="JO130:JO193" si="202">IF(CK130+GB130&gt;0,CK130+GB130,"")</f>
        <v/>
      </c>
      <c r="JP130" s="7" t="str">
        <f t="shared" ref="JP130:JP193" si="203">IF(CL130+GC130&gt;0,CL130+GC130,"")</f>
        <v/>
      </c>
      <c r="JQ130" s="7" t="str">
        <f t="shared" ref="JQ130:JS193" si="204">IF(CM130+GD130&gt;0,CM130+GD130,"")</f>
        <v/>
      </c>
      <c r="JR130" s="7" t="str">
        <f t="shared" si="204"/>
        <v/>
      </c>
      <c r="JS130" s="7" t="str">
        <f t="shared" si="204"/>
        <v/>
      </c>
      <c r="JT130" s="28">
        <f t="shared" ref="JT130:JT193" si="205">SUM(GH130:JS130)</f>
        <v>31</v>
      </c>
    </row>
    <row r="131" spans="1:280" x14ac:dyDescent="0.2">
      <c r="A131" s="5" t="s">
        <v>2713</v>
      </c>
      <c r="B131" s="46">
        <f t="shared" si="190"/>
        <v>1</v>
      </c>
      <c r="C131" s="46" t="s">
        <v>2703</v>
      </c>
      <c r="D131" s="46" t="s">
        <v>2703</v>
      </c>
      <c r="AA131" s="7">
        <v>1</v>
      </c>
      <c r="CP131" s="5">
        <f t="shared" si="191"/>
        <v>1</v>
      </c>
      <c r="CT131" s="28">
        <f t="shared" si="192"/>
        <v>1</v>
      </c>
      <c r="GG131" s="5">
        <f t="shared" si="193"/>
        <v>0</v>
      </c>
      <c r="GH131" s="7" t="str">
        <f t="shared" ref="GH131:GH194" si="206">IF(E131+CU131&gt;0,E131+CU131,"")</f>
        <v/>
      </c>
      <c r="GI131" s="7" t="str">
        <f t="shared" ref="GI131:GI194" si="207">IF(F131+CV131&gt;0,F131+CV131,"")</f>
        <v/>
      </c>
      <c r="GJ131" s="7" t="str">
        <f t="shared" ref="GJ131:GJ194" si="208">IF(G131+CW131&gt;0,G131+CW131,"")</f>
        <v/>
      </c>
      <c r="GK131" s="7" t="str">
        <f t="shared" ref="GK131:GK194" si="209">IF(H131+CX131&gt;0,H131+CX131,"")</f>
        <v/>
      </c>
      <c r="GL131" s="7" t="str">
        <f t="shared" ref="GL131:GL194" si="210">IF(I131+CY131&gt;0,I131+CY131,"")</f>
        <v/>
      </c>
      <c r="GM131" s="7" t="str">
        <f t="shared" ref="GM131:GM194" si="211">IF(J131+CZ131&gt;0,J131+CZ131,"")</f>
        <v/>
      </c>
      <c r="GN131" s="7" t="str">
        <f t="shared" ref="GN131:GN194" si="212">IF(K131+DA131&gt;0,K131+DA131,"")</f>
        <v/>
      </c>
      <c r="GO131" s="7" t="str">
        <f t="shared" ref="GO131:GO194" si="213">IF(L131+DB131&gt;0,L131+DB131,"")</f>
        <v/>
      </c>
      <c r="GP131" s="7" t="str">
        <f t="shared" ref="GP131:GP194" si="214">IF(M131+DC131&gt;0,M131+DC131,"")</f>
        <v/>
      </c>
      <c r="GQ131" s="7" t="str">
        <f t="shared" ref="GQ131:GQ194" si="215">IF(N131+DD131&gt;0,N131+DD131,"")</f>
        <v/>
      </c>
      <c r="GR131" s="7" t="str">
        <f t="shared" ref="GR131:GR194" si="216">IF(DE131&gt;0,DE131,"")</f>
        <v/>
      </c>
      <c r="GS131" s="7" t="str">
        <f t="shared" ref="GS131:GS194" si="217">IF(O131+DF131&gt;0,O131+DF131,"")</f>
        <v/>
      </c>
      <c r="GT131" s="7" t="str">
        <f t="shared" ref="GT131:GT194" si="218">IF(P131+DG131&gt;0,P131+DG131,"")</f>
        <v/>
      </c>
      <c r="GU131" s="7" t="str">
        <f t="shared" ref="GU131:GU194" si="219">IF(Q131+DH131&gt;0,Q131+DH131,"")</f>
        <v/>
      </c>
      <c r="GV131" s="7" t="str">
        <f t="shared" ref="GV131:GV194" si="220">IF(R131+DI131&gt;0,R131+DI131,"")</f>
        <v/>
      </c>
      <c r="GW131" s="7" t="str">
        <f t="shared" ref="GW131:GW194" si="221">IF(S131+DJ131&gt;0,S131+DJ131,"")</f>
        <v/>
      </c>
      <c r="GX131" s="7" t="str">
        <f t="shared" ref="GX131:GX194" si="222">IF(T131+DK131&gt;0,T131+DK131,"")</f>
        <v/>
      </c>
      <c r="GY131" s="7" t="str">
        <f t="shared" ref="GY131:GY194" si="223">IF(U131+DL131&gt;0,U131+DL131,"")</f>
        <v/>
      </c>
      <c r="GZ131" s="7" t="str">
        <f t="shared" ref="GZ131:GZ194" si="224">IF(V131+DM131&gt;0,V131+DM131,"")</f>
        <v/>
      </c>
      <c r="HA131" s="7" t="str">
        <f t="shared" ref="HA131:HA194" si="225">IF(W131+DN131&gt;0,W131+DN131,"")</f>
        <v/>
      </c>
      <c r="HB131" s="7" t="str">
        <f t="shared" ref="HB131:HB194" si="226">IF(X131+DO131&gt;0,X131+DO131,"")</f>
        <v/>
      </c>
      <c r="HC131" s="7" t="str">
        <f t="shared" ref="HC131:HC194" si="227">IF(Y131+DP131&gt;0,Y131+DP131,"")</f>
        <v/>
      </c>
      <c r="HD131" s="7" t="str">
        <f t="shared" ref="HD131:HD194" si="228">IF(Z131+DQ131&gt;0,Z131+DQ131,"")</f>
        <v/>
      </c>
      <c r="HE131" s="7">
        <f t="shared" ref="HE131:HE194" si="229">IF(AA131+DR131&gt;0,AA131+DR131,"")</f>
        <v>1</v>
      </c>
      <c r="HF131" s="7" t="str">
        <f t="shared" ref="HF131:HF194" si="230">IF(AB131+DS131&gt;0,AB131+DS131,"")</f>
        <v/>
      </c>
      <c r="HG131" s="7" t="str">
        <f t="shared" ref="HG131:HG194" si="231">IF(AC131+DT131&gt;0,AC131+DT131,"")</f>
        <v/>
      </c>
      <c r="HH131" s="7" t="str">
        <f t="shared" ref="HH131:HH194" si="232">IF(AD131+DU131&gt;0,AD131+DU131,"")</f>
        <v/>
      </c>
      <c r="HI131" s="7" t="str">
        <f t="shared" ref="HI131:HI194" si="233">IF(AE131+DV131&gt;0,AE131+DV131,"")</f>
        <v/>
      </c>
      <c r="HJ131" s="7" t="str">
        <f t="shared" ref="HJ131:HJ194" si="234">IF(AF131+DW131&gt;0,AF131+DW131,"")</f>
        <v/>
      </c>
      <c r="HK131" s="7" t="str">
        <f t="shared" ref="HK131:HK194" si="235">IF(AG131+DX131&gt;0,AG131+DX131,"")</f>
        <v/>
      </c>
      <c r="HL131" s="7" t="str">
        <f t="shared" ref="HL131:HL194" si="236">IF(AH131+DY131&gt;0,AH131+DY131,"")</f>
        <v/>
      </c>
      <c r="HM131" s="7" t="str">
        <f t="shared" ref="HM131:HM194" si="237">IF(AI131+DZ131&gt;0,AI131+DZ131,"")</f>
        <v/>
      </c>
      <c r="HN131" s="7" t="str">
        <f t="shared" ref="HN131:HN194" si="238">IF(AJ131+EA131&gt;0,AJ131+EA131,"")</f>
        <v/>
      </c>
      <c r="HO131" s="7" t="str">
        <f t="shared" ref="HO131:HO194" si="239">IF(AK131+EB131&gt;0,AK131+EB131,"")</f>
        <v/>
      </c>
      <c r="HP131" s="7" t="str">
        <f t="shared" ref="HP131:HP194" si="240">IF(AL131+EC131&gt;0,AL131+EC131,"")</f>
        <v/>
      </c>
      <c r="HQ131" s="7" t="str">
        <f t="shared" ref="HQ131:HQ194" si="241">IF(AM131+ED131&gt;0,AM131+ED131,"")</f>
        <v/>
      </c>
      <c r="HR131" s="7" t="str">
        <f t="shared" ref="HR131:HR194" si="242">IF(AN131+EE131&gt;0,AN131+EE131,"")</f>
        <v/>
      </c>
      <c r="HS131" s="7" t="str">
        <f t="shared" ref="HS131:HS194" si="243">IF(AO131+EF131&gt;0,AO131+EF131,"")</f>
        <v/>
      </c>
      <c r="HT131" s="7" t="str">
        <f t="shared" ref="HT131:HT194" si="244">IF(AP131+EG131&gt;0,AP131+EG131,"")</f>
        <v/>
      </c>
      <c r="HU131" s="7" t="str">
        <f t="shared" ref="HU131:HU194" si="245">IF(AQ131+EH131&gt;0,AQ131+EH131,"")</f>
        <v/>
      </c>
      <c r="HV131" s="7" t="str">
        <f t="shared" ref="HV131:HV194" si="246">IF(AR131+EI131&gt;0,AR131+EI131,"")</f>
        <v/>
      </c>
      <c r="HW131" s="7" t="str">
        <f t="shared" ref="HW131:HW194" si="247">IF(AS131+EJ131&gt;0,AS131+EJ131,"")</f>
        <v/>
      </c>
      <c r="HX131" s="7" t="str">
        <f t="shared" ref="HX131:HX194" si="248">IF(AT131+EK131&gt;0,AT131+EK131,"")</f>
        <v/>
      </c>
      <c r="HY131" s="7" t="str">
        <f t="shared" ref="HY131:HY194" si="249">IF(AU131+EL131&gt;0,AU131+EL131,"")</f>
        <v/>
      </c>
      <c r="HZ131" s="7" t="str">
        <f t="shared" ref="HZ131:HZ194" si="250">IF(AV131+EM131&gt;0,AV131+EM131,"")</f>
        <v/>
      </c>
      <c r="IA131" s="7" t="str">
        <f t="shared" ref="IA131:IA194" si="251">IF(AW131+EN131&gt;0,AW131+EN131,"")</f>
        <v/>
      </c>
      <c r="IB131" s="7" t="str">
        <f t="shared" ref="IB131:IB194" si="252">IF(AX131+EO131&gt;0,AX131+EO131,"")</f>
        <v/>
      </c>
      <c r="IC131" s="7" t="str">
        <f t="shared" ref="IC131:IC194" si="253">IF(AY131+EP131&gt;0,AY131+EP131,"")</f>
        <v/>
      </c>
      <c r="ID131" s="7" t="str">
        <f t="shared" ref="ID131:ID194" si="254">IF(AZ131+EQ131&gt;0,AZ131+EQ131,"")</f>
        <v/>
      </c>
      <c r="IE131" s="7" t="str">
        <f t="shared" ref="IE131:IE194" si="255">IF(BA131+ER131&gt;0,BA131+ER131,"")</f>
        <v/>
      </c>
      <c r="IF131" s="7" t="str">
        <f t="shared" ref="IF131:IF194" si="256">IF(BB131+ES131&gt;0,BB131+ES131,"")</f>
        <v/>
      </c>
      <c r="IG131" s="7" t="str">
        <f t="shared" ref="IG131:IG194" si="257">IF(BC131+ET131&gt;0,BC131+ET131,"")</f>
        <v/>
      </c>
      <c r="IH131" s="7" t="str">
        <f t="shared" ref="IH131:IH194" si="258">IF(BD131+EU131&gt;0,BD131+EU131,"")</f>
        <v/>
      </c>
      <c r="II131" s="7" t="str">
        <f t="shared" ref="II131:II194" si="259">IF(BE131+EV131&gt;0,BE131+EV131,"")</f>
        <v/>
      </c>
      <c r="IJ131" s="7" t="str">
        <f t="shared" ref="IJ131:IJ194" si="260">IF(BF131+EW131&gt;0,BF131+EW131,"")</f>
        <v/>
      </c>
      <c r="IK131" s="7" t="str">
        <f t="shared" ref="IK131:IK194" si="261">IF(BG131+EX131&gt;0,BG131+EX131,"")</f>
        <v/>
      </c>
      <c r="IL131" s="7" t="str">
        <f t="shared" ref="IL131:IL194" si="262">IF(BH131+EY131&gt;0,BH131+EY131,"")</f>
        <v/>
      </c>
      <c r="IM131" s="7" t="str">
        <f t="shared" ref="IM131:IM194" si="263">IF(BI131+EZ131&gt;0,BI131+EZ131,"")</f>
        <v/>
      </c>
      <c r="IN131" s="7" t="str">
        <f t="shared" ref="IN131:IN194" si="264">IF(BJ131+FA131&gt;0,BJ131+FA131,"")</f>
        <v/>
      </c>
      <c r="IO131" s="7" t="str">
        <f t="shared" ref="IO131:IO194" si="265">IF(BK131+FB131&gt;0,BK131+FB131,"")</f>
        <v/>
      </c>
      <c r="IP131" s="7" t="str">
        <f t="shared" ref="IP131:IP194" si="266">IF(BL131+FC131&gt;0,BL131+FC131,"")</f>
        <v/>
      </c>
      <c r="IQ131" s="7" t="str">
        <f t="shared" ref="IQ131:IQ194" si="267">IF(BM131+FD131&gt;0,BM131+FD131,"")</f>
        <v/>
      </c>
      <c r="IR131" s="7" t="str">
        <f t="shared" ref="IR131:IR194" si="268">IF(BN131+FE131&gt;0,BN131+FE131,"")</f>
        <v/>
      </c>
      <c r="IS131" s="7" t="str">
        <f t="shared" ref="IS131:IS194" si="269">IF(BO131+FF131&gt;0,BO131+FF131,"")</f>
        <v/>
      </c>
      <c r="IT131" s="7" t="str">
        <f t="shared" ref="IT131:IT194" si="270">IF(BP131+FG131&gt;0,BP131+FG131,"")</f>
        <v/>
      </c>
      <c r="IU131" s="7" t="str">
        <f t="shared" ref="IU131:IU194" si="271">IF(BQ131+FH131&gt;0,BQ131+FH131,"")</f>
        <v/>
      </c>
      <c r="IV131" s="7" t="str">
        <f t="shared" ref="IV131:IV194" si="272">IF(BR131+FI131&gt;0,BR131+FI131,"")</f>
        <v/>
      </c>
      <c r="IW131" s="7" t="str">
        <f t="shared" ref="IW131:IW194" si="273">IF(BS131+FJ131&gt;0,BS131+FJ131,"")</f>
        <v/>
      </c>
      <c r="IX131" s="7" t="str">
        <f t="shared" ref="IX131:IX194" si="274">IF(BT131+FK131&gt;0,BT131+FK131,"")</f>
        <v/>
      </c>
      <c r="IY131" s="7" t="str">
        <f t="shared" ref="IY131:IY194" si="275">IF(BU131+FL131&gt;0,BU131+FL131,"")</f>
        <v/>
      </c>
      <c r="IZ131" s="7" t="str">
        <f t="shared" ref="IZ131:IZ194" si="276">IF(BV131+FM131&gt;0,BV131+FM131,"")</f>
        <v/>
      </c>
      <c r="JA131" s="7" t="str">
        <f t="shared" ref="JA131:JA194" si="277">IF(BW131+FN131&gt;0,BW131+FN131,"")</f>
        <v/>
      </c>
      <c r="JB131" s="7" t="str">
        <f t="shared" ref="JB131:JB194" si="278">IF(BX131+FO131&gt;0,BX131+FO131,"")</f>
        <v/>
      </c>
      <c r="JC131" s="7" t="str">
        <f t="shared" ref="JC131:JC194" si="279">IF(BY131+FP131&gt;0,BY131+FP131,"")</f>
        <v/>
      </c>
      <c r="JD131" s="7" t="str">
        <f t="shared" ref="JD131:JD194" si="280">IF(BZ131+FQ131&gt;0,BZ131+FQ131,"")</f>
        <v/>
      </c>
      <c r="JE131" s="7" t="str">
        <f t="shared" ref="JE131:JE194" si="281">IF(CA131+FR131&gt;0,CA131+FR131,"")</f>
        <v/>
      </c>
      <c r="JF131" s="7" t="str">
        <f t="shared" ref="JF131:JF194" si="282">IF(CB131+FS131&gt;0,CB131+FS131,"")</f>
        <v/>
      </c>
      <c r="JG131" s="7" t="str">
        <f t="shared" si="194"/>
        <v/>
      </c>
      <c r="JH131" s="7" t="str">
        <f t="shared" si="195"/>
        <v/>
      </c>
      <c r="JI131" s="7" t="str">
        <f t="shared" si="196"/>
        <v/>
      </c>
      <c r="JJ131" s="7" t="str">
        <f t="shared" si="197"/>
        <v/>
      </c>
      <c r="JK131" s="7" t="str">
        <f t="shared" si="198"/>
        <v/>
      </c>
      <c r="JL131" s="7" t="str">
        <f t="shared" si="199"/>
        <v/>
      </c>
      <c r="JM131" s="7" t="str">
        <f t="shared" si="200"/>
        <v/>
      </c>
      <c r="JN131" s="7" t="str">
        <f t="shared" si="201"/>
        <v/>
      </c>
      <c r="JO131" s="7" t="str">
        <f t="shared" si="202"/>
        <v/>
      </c>
      <c r="JP131" s="7" t="str">
        <f t="shared" si="203"/>
        <v/>
      </c>
      <c r="JQ131" s="7" t="str">
        <f t="shared" si="204"/>
        <v/>
      </c>
      <c r="JR131" s="7" t="str">
        <f t="shared" si="204"/>
        <v/>
      </c>
      <c r="JS131" s="7" t="str">
        <f t="shared" si="204"/>
        <v/>
      </c>
      <c r="JT131" s="28">
        <f t="shared" si="205"/>
        <v>1</v>
      </c>
    </row>
    <row r="132" spans="1:280" x14ac:dyDescent="0.2">
      <c r="A132" s="5" t="s">
        <v>2714</v>
      </c>
      <c r="B132" s="46">
        <f t="shared" si="190"/>
        <v>2</v>
      </c>
      <c r="C132" s="46" t="s">
        <v>2703</v>
      </c>
      <c r="D132" s="46" t="s">
        <v>2705</v>
      </c>
      <c r="AA132" s="7">
        <v>1</v>
      </c>
      <c r="AB132" s="7">
        <v>1</v>
      </c>
      <c r="CP132" s="5">
        <f t="shared" si="191"/>
        <v>2</v>
      </c>
      <c r="CT132" s="28">
        <f t="shared" si="192"/>
        <v>2</v>
      </c>
      <c r="GG132" s="5">
        <f t="shared" si="193"/>
        <v>0</v>
      </c>
      <c r="GH132" s="7" t="str">
        <f t="shared" si="206"/>
        <v/>
      </c>
      <c r="GI132" s="7" t="str">
        <f t="shared" si="207"/>
        <v/>
      </c>
      <c r="GJ132" s="7" t="str">
        <f t="shared" si="208"/>
        <v/>
      </c>
      <c r="GK132" s="7" t="str">
        <f t="shared" si="209"/>
        <v/>
      </c>
      <c r="GL132" s="7" t="str">
        <f t="shared" si="210"/>
        <v/>
      </c>
      <c r="GM132" s="7" t="str">
        <f t="shared" si="211"/>
        <v/>
      </c>
      <c r="GN132" s="7" t="str">
        <f t="shared" si="212"/>
        <v/>
      </c>
      <c r="GO132" s="7" t="str">
        <f t="shared" si="213"/>
        <v/>
      </c>
      <c r="GP132" s="7" t="str">
        <f t="shared" si="214"/>
        <v/>
      </c>
      <c r="GQ132" s="7" t="str">
        <f t="shared" si="215"/>
        <v/>
      </c>
      <c r="GR132" s="7" t="str">
        <f t="shared" si="216"/>
        <v/>
      </c>
      <c r="GS132" s="7" t="str">
        <f t="shared" si="217"/>
        <v/>
      </c>
      <c r="GT132" s="7" t="str">
        <f t="shared" si="218"/>
        <v/>
      </c>
      <c r="GU132" s="7" t="str">
        <f t="shared" si="219"/>
        <v/>
      </c>
      <c r="GV132" s="7" t="str">
        <f t="shared" si="220"/>
        <v/>
      </c>
      <c r="GW132" s="7" t="str">
        <f t="shared" si="221"/>
        <v/>
      </c>
      <c r="GX132" s="7" t="str">
        <f t="shared" si="222"/>
        <v/>
      </c>
      <c r="GY132" s="7" t="str">
        <f t="shared" si="223"/>
        <v/>
      </c>
      <c r="GZ132" s="7" t="str">
        <f t="shared" si="224"/>
        <v/>
      </c>
      <c r="HA132" s="7" t="str">
        <f t="shared" si="225"/>
        <v/>
      </c>
      <c r="HB132" s="7" t="str">
        <f t="shared" si="226"/>
        <v/>
      </c>
      <c r="HC132" s="7" t="str">
        <f t="shared" si="227"/>
        <v/>
      </c>
      <c r="HD132" s="7" t="str">
        <f t="shared" si="228"/>
        <v/>
      </c>
      <c r="HE132" s="7">
        <f t="shared" si="229"/>
        <v>1</v>
      </c>
      <c r="HF132" s="7">
        <f t="shared" si="230"/>
        <v>1</v>
      </c>
      <c r="HG132" s="7" t="str">
        <f t="shared" si="231"/>
        <v/>
      </c>
      <c r="HH132" s="7" t="str">
        <f t="shared" si="232"/>
        <v/>
      </c>
      <c r="HI132" s="7" t="str">
        <f t="shared" si="233"/>
        <v/>
      </c>
      <c r="HJ132" s="7" t="str">
        <f t="shared" si="234"/>
        <v/>
      </c>
      <c r="HK132" s="7" t="str">
        <f t="shared" si="235"/>
        <v/>
      </c>
      <c r="HL132" s="7" t="str">
        <f t="shared" si="236"/>
        <v/>
      </c>
      <c r="HM132" s="7" t="str">
        <f t="shared" si="237"/>
        <v/>
      </c>
      <c r="HN132" s="7" t="str">
        <f t="shared" si="238"/>
        <v/>
      </c>
      <c r="HO132" s="7" t="str">
        <f t="shared" si="239"/>
        <v/>
      </c>
      <c r="HP132" s="7" t="str">
        <f t="shared" si="240"/>
        <v/>
      </c>
      <c r="HQ132" s="7" t="str">
        <f t="shared" si="241"/>
        <v/>
      </c>
      <c r="HR132" s="7" t="str">
        <f t="shared" si="242"/>
        <v/>
      </c>
      <c r="HS132" s="7" t="str">
        <f t="shared" si="243"/>
        <v/>
      </c>
      <c r="HT132" s="7" t="str">
        <f t="shared" si="244"/>
        <v/>
      </c>
      <c r="HU132" s="7" t="str">
        <f t="shared" si="245"/>
        <v/>
      </c>
      <c r="HV132" s="7" t="str">
        <f t="shared" si="246"/>
        <v/>
      </c>
      <c r="HW132" s="7" t="str">
        <f t="shared" si="247"/>
        <v/>
      </c>
      <c r="HX132" s="7" t="str">
        <f t="shared" si="248"/>
        <v/>
      </c>
      <c r="HY132" s="7" t="str">
        <f t="shared" si="249"/>
        <v/>
      </c>
      <c r="HZ132" s="7" t="str">
        <f t="shared" si="250"/>
        <v/>
      </c>
      <c r="IA132" s="7" t="str">
        <f t="shared" si="251"/>
        <v/>
      </c>
      <c r="IB132" s="7" t="str">
        <f t="shared" si="252"/>
        <v/>
      </c>
      <c r="IC132" s="7" t="str">
        <f t="shared" si="253"/>
        <v/>
      </c>
      <c r="ID132" s="7" t="str">
        <f t="shared" si="254"/>
        <v/>
      </c>
      <c r="IE132" s="7" t="str">
        <f t="shared" si="255"/>
        <v/>
      </c>
      <c r="IF132" s="7" t="str">
        <f t="shared" si="256"/>
        <v/>
      </c>
      <c r="IG132" s="7" t="str">
        <f t="shared" si="257"/>
        <v/>
      </c>
      <c r="IH132" s="7" t="str">
        <f t="shared" si="258"/>
        <v/>
      </c>
      <c r="II132" s="7" t="str">
        <f t="shared" si="259"/>
        <v/>
      </c>
      <c r="IJ132" s="7" t="str">
        <f t="shared" si="260"/>
        <v/>
      </c>
      <c r="IK132" s="7" t="str">
        <f t="shared" si="261"/>
        <v/>
      </c>
      <c r="IL132" s="7" t="str">
        <f t="shared" si="262"/>
        <v/>
      </c>
      <c r="IM132" s="7" t="str">
        <f t="shared" si="263"/>
        <v/>
      </c>
      <c r="IN132" s="7" t="str">
        <f t="shared" si="264"/>
        <v/>
      </c>
      <c r="IO132" s="7" t="str">
        <f t="shared" si="265"/>
        <v/>
      </c>
      <c r="IP132" s="7" t="str">
        <f t="shared" si="266"/>
        <v/>
      </c>
      <c r="IQ132" s="7" t="str">
        <f t="shared" si="267"/>
        <v/>
      </c>
      <c r="IR132" s="7" t="str">
        <f t="shared" si="268"/>
        <v/>
      </c>
      <c r="IS132" s="7" t="str">
        <f t="shared" si="269"/>
        <v/>
      </c>
      <c r="IT132" s="7" t="str">
        <f t="shared" si="270"/>
        <v/>
      </c>
      <c r="IU132" s="7" t="str">
        <f t="shared" si="271"/>
        <v/>
      </c>
      <c r="IV132" s="7" t="str">
        <f t="shared" si="272"/>
        <v/>
      </c>
      <c r="IW132" s="7" t="str">
        <f t="shared" si="273"/>
        <v/>
      </c>
      <c r="IX132" s="7" t="str">
        <f t="shared" si="274"/>
        <v/>
      </c>
      <c r="IY132" s="7" t="str">
        <f t="shared" si="275"/>
        <v/>
      </c>
      <c r="IZ132" s="7" t="str">
        <f t="shared" si="276"/>
        <v/>
      </c>
      <c r="JA132" s="7" t="str">
        <f t="shared" si="277"/>
        <v/>
      </c>
      <c r="JB132" s="7" t="str">
        <f t="shared" si="278"/>
        <v/>
      </c>
      <c r="JC132" s="7" t="str">
        <f t="shared" si="279"/>
        <v/>
      </c>
      <c r="JD132" s="7" t="str">
        <f t="shared" si="280"/>
        <v/>
      </c>
      <c r="JE132" s="7" t="str">
        <f t="shared" si="281"/>
        <v/>
      </c>
      <c r="JF132" s="7" t="str">
        <f t="shared" si="282"/>
        <v/>
      </c>
      <c r="JG132" s="7" t="str">
        <f t="shared" si="194"/>
        <v/>
      </c>
      <c r="JH132" s="7" t="str">
        <f t="shared" si="195"/>
        <v/>
      </c>
      <c r="JI132" s="7" t="str">
        <f t="shared" si="196"/>
        <v/>
      </c>
      <c r="JJ132" s="7" t="str">
        <f t="shared" si="197"/>
        <v/>
      </c>
      <c r="JK132" s="7" t="str">
        <f t="shared" si="198"/>
        <v/>
      </c>
      <c r="JL132" s="7" t="str">
        <f t="shared" si="199"/>
        <v/>
      </c>
      <c r="JM132" s="7" t="str">
        <f t="shared" si="200"/>
        <v/>
      </c>
      <c r="JN132" s="7" t="str">
        <f t="shared" si="201"/>
        <v/>
      </c>
      <c r="JO132" s="7" t="str">
        <f t="shared" si="202"/>
        <v/>
      </c>
      <c r="JP132" s="7" t="str">
        <f t="shared" si="203"/>
        <v/>
      </c>
      <c r="JQ132" s="7" t="str">
        <f t="shared" si="204"/>
        <v/>
      </c>
      <c r="JR132" s="7" t="str">
        <f t="shared" si="204"/>
        <v/>
      </c>
      <c r="JS132" s="7" t="str">
        <f t="shared" si="204"/>
        <v/>
      </c>
      <c r="JT132" s="28">
        <f t="shared" si="205"/>
        <v>2</v>
      </c>
    </row>
    <row r="133" spans="1:280" x14ac:dyDescent="0.2">
      <c r="A133" s="5" t="s">
        <v>2715</v>
      </c>
      <c r="B133" s="46">
        <f t="shared" si="190"/>
        <v>2</v>
      </c>
      <c r="C133" s="46" t="s">
        <v>2703</v>
      </c>
      <c r="D133" s="46" t="s">
        <v>2705</v>
      </c>
      <c r="AA133" s="7">
        <v>5</v>
      </c>
      <c r="AB133" s="7">
        <v>3</v>
      </c>
      <c r="CP133" s="5">
        <f t="shared" si="191"/>
        <v>8</v>
      </c>
      <c r="CT133" s="28">
        <f t="shared" si="192"/>
        <v>8</v>
      </c>
      <c r="GG133" s="5">
        <f t="shared" si="193"/>
        <v>0</v>
      </c>
      <c r="GH133" s="7" t="str">
        <f t="shared" si="206"/>
        <v/>
      </c>
      <c r="GI133" s="7" t="str">
        <f t="shared" si="207"/>
        <v/>
      </c>
      <c r="GJ133" s="7" t="str">
        <f t="shared" si="208"/>
        <v/>
      </c>
      <c r="GK133" s="7" t="str">
        <f t="shared" si="209"/>
        <v/>
      </c>
      <c r="GL133" s="7" t="str">
        <f t="shared" si="210"/>
        <v/>
      </c>
      <c r="GM133" s="7" t="str">
        <f t="shared" si="211"/>
        <v/>
      </c>
      <c r="GN133" s="7" t="str">
        <f t="shared" si="212"/>
        <v/>
      </c>
      <c r="GO133" s="7" t="str">
        <f t="shared" si="213"/>
        <v/>
      </c>
      <c r="GP133" s="7" t="str">
        <f t="shared" si="214"/>
        <v/>
      </c>
      <c r="GQ133" s="7" t="str">
        <f t="shared" si="215"/>
        <v/>
      </c>
      <c r="GR133" s="7" t="str">
        <f t="shared" si="216"/>
        <v/>
      </c>
      <c r="GS133" s="7" t="str">
        <f t="shared" si="217"/>
        <v/>
      </c>
      <c r="GT133" s="7" t="str">
        <f t="shared" si="218"/>
        <v/>
      </c>
      <c r="GU133" s="7" t="str">
        <f t="shared" si="219"/>
        <v/>
      </c>
      <c r="GV133" s="7" t="str">
        <f t="shared" si="220"/>
        <v/>
      </c>
      <c r="GW133" s="7" t="str">
        <f t="shared" si="221"/>
        <v/>
      </c>
      <c r="GX133" s="7" t="str">
        <f t="shared" si="222"/>
        <v/>
      </c>
      <c r="GY133" s="7" t="str">
        <f t="shared" si="223"/>
        <v/>
      </c>
      <c r="GZ133" s="7" t="str">
        <f t="shared" si="224"/>
        <v/>
      </c>
      <c r="HA133" s="7" t="str">
        <f t="shared" si="225"/>
        <v/>
      </c>
      <c r="HB133" s="7" t="str">
        <f t="shared" si="226"/>
        <v/>
      </c>
      <c r="HC133" s="7" t="str">
        <f t="shared" si="227"/>
        <v/>
      </c>
      <c r="HD133" s="7" t="str">
        <f t="shared" si="228"/>
        <v/>
      </c>
      <c r="HE133" s="7">
        <f t="shared" si="229"/>
        <v>5</v>
      </c>
      <c r="HF133" s="7">
        <f t="shared" si="230"/>
        <v>3</v>
      </c>
      <c r="HG133" s="7" t="str">
        <f t="shared" si="231"/>
        <v/>
      </c>
      <c r="HH133" s="7" t="str">
        <f t="shared" si="232"/>
        <v/>
      </c>
      <c r="HI133" s="7" t="str">
        <f t="shared" si="233"/>
        <v/>
      </c>
      <c r="HJ133" s="7" t="str">
        <f t="shared" si="234"/>
        <v/>
      </c>
      <c r="HK133" s="7" t="str">
        <f t="shared" si="235"/>
        <v/>
      </c>
      <c r="HL133" s="7" t="str">
        <f t="shared" si="236"/>
        <v/>
      </c>
      <c r="HM133" s="7" t="str">
        <f t="shared" si="237"/>
        <v/>
      </c>
      <c r="HN133" s="7" t="str">
        <f t="shared" si="238"/>
        <v/>
      </c>
      <c r="HO133" s="7" t="str">
        <f t="shared" si="239"/>
        <v/>
      </c>
      <c r="HP133" s="7" t="str">
        <f t="shared" si="240"/>
        <v/>
      </c>
      <c r="HQ133" s="7" t="str">
        <f t="shared" si="241"/>
        <v/>
      </c>
      <c r="HR133" s="7" t="str">
        <f t="shared" si="242"/>
        <v/>
      </c>
      <c r="HS133" s="7" t="str">
        <f t="shared" si="243"/>
        <v/>
      </c>
      <c r="HT133" s="7" t="str">
        <f t="shared" si="244"/>
        <v/>
      </c>
      <c r="HU133" s="7" t="str">
        <f t="shared" si="245"/>
        <v/>
      </c>
      <c r="HV133" s="7" t="str">
        <f t="shared" si="246"/>
        <v/>
      </c>
      <c r="HW133" s="7" t="str">
        <f t="shared" si="247"/>
        <v/>
      </c>
      <c r="HX133" s="7" t="str">
        <f t="shared" si="248"/>
        <v/>
      </c>
      <c r="HY133" s="7" t="str">
        <f t="shared" si="249"/>
        <v/>
      </c>
      <c r="HZ133" s="7" t="str">
        <f t="shared" si="250"/>
        <v/>
      </c>
      <c r="IA133" s="7" t="str">
        <f t="shared" si="251"/>
        <v/>
      </c>
      <c r="IB133" s="7" t="str">
        <f t="shared" si="252"/>
        <v/>
      </c>
      <c r="IC133" s="7" t="str">
        <f t="shared" si="253"/>
        <v/>
      </c>
      <c r="ID133" s="7" t="str">
        <f t="shared" si="254"/>
        <v/>
      </c>
      <c r="IE133" s="7" t="str">
        <f t="shared" si="255"/>
        <v/>
      </c>
      <c r="IF133" s="7" t="str">
        <f t="shared" si="256"/>
        <v/>
      </c>
      <c r="IG133" s="7" t="str">
        <f t="shared" si="257"/>
        <v/>
      </c>
      <c r="IH133" s="7" t="str">
        <f t="shared" si="258"/>
        <v/>
      </c>
      <c r="II133" s="7" t="str">
        <f t="shared" si="259"/>
        <v/>
      </c>
      <c r="IJ133" s="7" t="str">
        <f t="shared" si="260"/>
        <v/>
      </c>
      <c r="IK133" s="7" t="str">
        <f t="shared" si="261"/>
        <v/>
      </c>
      <c r="IL133" s="7" t="str">
        <f t="shared" si="262"/>
        <v/>
      </c>
      <c r="IM133" s="7" t="str">
        <f t="shared" si="263"/>
        <v/>
      </c>
      <c r="IN133" s="7" t="str">
        <f t="shared" si="264"/>
        <v/>
      </c>
      <c r="IO133" s="7" t="str">
        <f t="shared" si="265"/>
        <v/>
      </c>
      <c r="IP133" s="7" t="str">
        <f t="shared" si="266"/>
        <v/>
      </c>
      <c r="IQ133" s="7" t="str">
        <f t="shared" si="267"/>
        <v/>
      </c>
      <c r="IR133" s="7" t="str">
        <f t="shared" si="268"/>
        <v/>
      </c>
      <c r="IS133" s="7" t="str">
        <f t="shared" si="269"/>
        <v/>
      </c>
      <c r="IT133" s="7" t="str">
        <f t="shared" si="270"/>
        <v/>
      </c>
      <c r="IU133" s="7" t="str">
        <f t="shared" si="271"/>
        <v/>
      </c>
      <c r="IV133" s="7" t="str">
        <f t="shared" si="272"/>
        <v/>
      </c>
      <c r="IW133" s="7" t="str">
        <f t="shared" si="273"/>
        <v/>
      </c>
      <c r="IX133" s="7" t="str">
        <f t="shared" si="274"/>
        <v/>
      </c>
      <c r="IY133" s="7" t="str">
        <f t="shared" si="275"/>
        <v/>
      </c>
      <c r="IZ133" s="7" t="str">
        <f t="shared" si="276"/>
        <v/>
      </c>
      <c r="JA133" s="7" t="str">
        <f t="shared" si="277"/>
        <v/>
      </c>
      <c r="JB133" s="7" t="str">
        <f t="shared" si="278"/>
        <v/>
      </c>
      <c r="JC133" s="7" t="str">
        <f t="shared" si="279"/>
        <v/>
      </c>
      <c r="JD133" s="7" t="str">
        <f t="shared" si="280"/>
        <v/>
      </c>
      <c r="JE133" s="7" t="str">
        <f t="shared" si="281"/>
        <v/>
      </c>
      <c r="JF133" s="7" t="str">
        <f t="shared" si="282"/>
        <v/>
      </c>
      <c r="JG133" s="7" t="str">
        <f t="shared" si="194"/>
        <v/>
      </c>
      <c r="JH133" s="7" t="str">
        <f t="shared" si="195"/>
        <v/>
      </c>
      <c r="JI133" s="7" t="str">
        <f t="shared" si="196"/>
        <v/>
      </c>
      <c r="JJ133" s="7" t="str">
        <f t="shared" si="197"/>
        <v/>
      </c>
      <c r="JK133" s="7" t="str">
        <f t="shared" si="198"/>
        <v/>
      </c>
      <c r="JL133" s="7" t="str">
        <f t="shared" si="199"/>
        <v/>
      </c>
      <c r="JM133" s="7" t="str">
        <f t="shared" si="200"/>
        <v/>
      </c>
      <c r="JN133" s="7" t="str">
        <f t="shared" si="201"/>
        <v/>
      </c>
      <c r="JO133" s="7" t="str">
        <f t="shared" si="202"/>
        <v/>
      </c>
      <c r="JP133" s="7" t="str">
        <f t="shared" si="203"/>
        <v/>
      </c>
      <c r="JQ133" s="7" t="str">
        <f t="shared" si="204"/>
        <v/>
      </c>
      <c r="JR133" s="7" t="str">
        <f t="shared" si="204"/>
        <v/>
      </c>
      <c r="JS133" s="7" t="str">
        <f t="shared" si="204"/>
        <v/>
      </c>
      <c r="JT133" s="28">
        <f t="shared" si="205"/>
        <v>8</v>
      </c>
    </row>
    <row r="134" spans="1:280" x14ac:dyDescent="0.2">
      <c r="A134" s="5" t="s">
        <v>2716</v>
      </c>
      <c r="B134" s="46">
        <f t="shared" si="190"/>
        <v>1</v>
      </c>
      <c r="C134" s="46" t="s">
        <v>2703</v>
      </c>
      <c r="D134" s="46" t="s">
        <v>2703</v>
      </c>
      <c r="AA134" s="7">
        <v>2</v>
      </c>
      <c r="CP134" s="5">
        <f t="shared" si="191"/>
        <v>2</v>
      </c>
      <c r="CT134" s="28">
        <f t="shared" si="192"/>
        <v>2</v>
      </c>
      <c r="GG134" s="5">
        <f t="shared" si="193"/>
        <v>0</v>
      </c>
      <c r="GH134" s="7" t="str">
        <f t="shared" si="206"/>
        <v/>
      </c>
      <c r="GI134" s="7" t="str">
        <f t="shared" si="207"/>
        <v/>
      </c>
      <c r="GJ134" s="7" t="str">
        <f t="shared" si="208"/>
        <v/>
      </c>
      <c r="GK134" s="7" t="str">
        <f t="shared" si="209"/>
        <v/>
      </c>
      <c r="GL134" s="7" t="str">
        <f t="shared" si="210"/>
        <v/>
      </c>
      <c r="GM134" s="7" t="str">
        <f t="shared" si="211"/>
        <v/>
      </c>
      <c r="GN134" s="7" t="str">
        <f t="shared" si="212"/>
        <v/>
      </c>
      <c r="GO134" s="7" t="str">
        <f t="shared" si="213"/>
        <v/>
      </c>
      <c r="GP134" s="7" t="str">
        <f t="shared" si="214"/>
        <v/>
      </c>
      <c r="GQ134" s="7" t="str">
        <f t="shared" si="215"/>
        <v/>
      </c>
      <c r="GR134" s="7" t="str">
        <f t="shared" si="216"/>
        <v/>
      </c>
      <c r="GS134" s="7" t="str">
        <f t="shared" si="217"/>
        <v/>
      </c>
      <c r="GT134" s="7" t="str">
        <f t="shared" si="218"/>
        <v/>
      </c>
      <c r="GU134" s="7" t="str">
        <f t="shared" si="219"/>
        <v/>
      </c>
      <c r="GV134" s="7" t="str">
        <f t="shared" si="220"/>
        <v/>
      </c>
      <c r="GW134" s="7" t="str">
        <f t="shared" si="221"/>
        <v/>
      </c>
      <c r="GX134" s="7" t="str">
        <f t="shared" si="222"/>
        <v/>
      </c>
      <c r="GY134" s="7" t="str">
        <f t="shared" si="223"/>
        <v/>
      </c>
      <c r="GZ134" s="7" t="str">
        <f t="shared" si="224"/>
        <v/>
      </c>
      <c r="HA134" s="7" t="str">
        <f t="shared" si="225"/>
        <v/>
      </c>
      <c r="HB134" s="7" t="str">
        <f t="shared" si="226"/>
        <v/>
      </c>
      <c r="HC134" s="7" t="str">
        <f t="shared" si="227"/>
        <v/>
      </c>
      <c r="HD134" s="7" t="str">
        <f t="shared" si="228"/>
        <v/>
      </c>
      <c r="HE134" s="7">
        <f t="shared" si="229"/>
        <v>2</v>
      </c>
      <c r="HF134" s="7" t="str">
        <f t="shared" si="230"/>
        <v/>
      </c>
      <c r="HG134" s="7" t="str">
        <f t="shared" si="231"/>
        <v/>
      </c>
      <c r="HH134" s="7" t="str">
        <f t="shared" si="232"/>
        <v/>
      </c>
      <c r="HI134" s="7" t="str">
        <f t="shared" si="233"/>
        <v/>
      </c>
      <c r="HJ134" s="7" t="str">
        <f t="shared" si="234"/>
        <v/>
      </c>
      <c r="HK134" s="7" t="str">
        <f t="shared" si="235"/>
        <v/>
      </c>
      <c r="HL134" s="7" t="str">
        <f t="shared" si="236"/>
        <v/>
      </c>
      <c r="HM134" s="7" t="str">
        <f t="shared" si="237"/>
        <v/>
      </c>
      <c r="HN134" s="7" t="str">
        <f t="shared" si="238"/>
        <v/>
      </c>
      <c r="HO134" s="7" t="str">
        <f t="shared" si="239"/>
        <v/>
      </c>
      <c r="HP134" s="7" t="str">
        <f t="shared" si="240"/>
        <v/>
      </c>
      <c r="HQ134" s="7" t="str">
        <f t="shared" si="241"/>
        <v/>
      </c>
      <c r="HR134" s="7" t="str">
        <f t="shared" si="242"/>
        <v/>
      </c>
      <c r="HS134" s="7" t="str">
        <f t="shared" si="243"/>
        <v/>
      </c>
      <c r="HT134" s="7" t="str">
        <f t="shared" si="244"/>
        <v/>
      </c>
      <c r="HU134" s="7" t="str">
        <f t="shared" si="245"/>
        <v/>
      </c>
      <c r="HV134" s="7" t="str">
        <f t="shared" si="246"/>
        <v/>
      </c>
      <c r="HW134" s="7" t="str">
        <f t="shared" si="247"/>
        <v/>
      </c>
      <c r="HX134" s="7" t="str">
        <f t="shared" si="248"/>
        <v/>
      </c>
      <c r="HY134" s="7" t="str">
        <f t="shared" si="249"/>
        <v/>
      </c>
      <c r="HZ134" s="7" t="str">
        <f t="shared" si="250"/>
        <v/>
      </c>
      <c r="IA134" s="7" t="str">
        <f t="shared" si="251"/>
        <v/>
      </c>
      <c r="IB134" s="7" t="str">
        <f t="shared" si="252"/>
        <v/>
      </c>
      <c r="IC134" s="7" t="str">
        <f t="shared" si="253"/>
        <v/>
      </c>
      <c r="ID134" s="7" t="str">
        <f t="shared" si="254"/>
        <v/>
      </c>
      <c r="IE134" s="7" t="str">
        <f t="shared" si="255"/>
        <v/>
      </c>
      <c r="IF134" s="7" t="str">
        <f t="shared" si="256"/>
        <v/>
      </c>
      <c r="IG134" s="7" t="str">
        <f t="shared" si="257"/>
        <v/>
      </c>
      <c r="IH134" s="7" t="str">
        <f t="shared" si="258"/>
        <v/>
      </c>
      <c r="II134" s="7" t="str">
        <f t="shared" si="259"/>
        <v/>
      </c>
      <c r="IJ134" s="7" t="str">
        <f t="shared" si="260"/>
        <v/>
      </c>
      <c r="IK134" s="7" t="str">
        <f t="shared" si="261"/>
        <v/>
      </c>
      <c r="IL134" s="7" t="str">
        <f t="shared" si="262"/>
        <v/>
      </c>
      <c r="IM134" s="7" t="str">
        <f t="shared" si="263"/>
        <v/>
      </c>
      <c r="IN134" s="7" t="str">
        <f t="shared" si="264"/>
        <v/>
      </c>
      <c r="IO134" s="7" t="str">
        <f t="shared" si="265"/>
        <v/>
      </c>
      <c r="IP134" s="7" t="str">
        <f t="shared" si="266"/>
        <v/>
      </c>
      <c r="IQ134" s="7" t="str">
        <f t="shared" si="267"/>
        <v/>
      </c>
      <c r="IR134" s="7" t="str">
        <f t="shared" si="268"/>
        <v/>
      </c>
      <c r="IS134" s="7" t="str">
        <f t="shared" si="269"/>
        <v/>
      </c>
      <c r="IT134" s="7" t="str">
        <f t="shared" si="270"/>
        <v/>
      </c>
      <c r="IU134" s="7" t="str">
        <f t="shared" si="271"/>
        <v/>
      </c>
      <c r="IV134" s="7" t="str">
        <f t="shared" si="272"/>
        <v/>
      </c>
      <c r="IW134" s="7" t="str">
        <f t="shared" si="273"/>
        <v/>
      </c>
      <c r="IX134" s="7" t="str">
        <f t="shared" si="274"/>
        <v/>
      </c>
      <c r="IY134" s="7" t="str">
        <f t="shared" si="275"/>
        <v/>
      </c>
      <c r="IZ134" s="7" t="str">
        <f t="shared" si="276"/>
        <v/>
      </c>
      <c r="JA134" s="7" t="str">
        <f t="shared" si="277"/>
        <v/>
      </c>
      <c r="JB134" s="7" t="str">
        <f t="shared" si="278"/>
        <v/>
      </c>
      <c r="JC134" s="7" t="str">
        <f t="shared" si="279"/>
        <v/>
      </c>
      <c r="JD134" s="7" t="str">
        <f t="shared" si="280"/>
        <v/>
      </c>
      <c r="JE134" s="7" t="str">
        <f t="shared" si="281"/>
        <v/>
      </c>
      <c r="JF134" s="7" t="str">
        <f t="shared" si="282"/>
        <v/>
      </c>
      <c r="JG134" s="7" t="str">
        <f t="shared" si="194"/>
        <v/>
      </c>
      <c r="JH134" s="7" t="str">
        <f t="shared" si="195"/>
        <v/>
      </c>
      <c r="JI134" s="7" t="str">
        <f t="shared" si="196"/>
        <v/>
      </c>
      <c r="JJ134" s="7" t="str">
        <f t="shared" si="197"/>
        <v/>
      </c>
      <c r="JK134" s="7" t="str">
        <f t="shared" si="198"/>
        <v/>
      </c>
      <c r="JL134" s="7" t="str">
        <f t="shared" si="199"/>
        <v/>
      </c>
      <c r="JM134" s="7" t="str">
        <f t="shared" si="200"/>
        <v/>
      </c>
      <c r="JN134" s="7" t="str">
        <f t="shared" si="201"/>
        <v/>
      </c>
      <c r="JO134" s="7" t="str">
        <f t="shared" si="202"/>
        <v/>
      </c>
      <c r="JP134" s="7" t="str">
        <f t="shared" si="203"/>
        <v/>
      </c>
      <c r="JQ134" s="7" t="str">
        <f t="shared" si="204"/>
        <v/>
      </c>
      <c r="JR134" s="7" t="str">
        <f t="shared" si="204"/>
        <v/>
      </c>
      <c r="JS134" s="7" t="str">
        <f t="shared" si="204"/>
        <v/>
      </c>
      <c r="JT134" s="28">
        <f t="shared" si="205"/>
        <v>2</v>
      </c>
    </row>
    <row r="135" spans="1:280" x14ac:dyDescent="0.2">
      <c r="A135" s="5" t="s">
        <v>2717</v>
      </c>
      <c r="B135" s="46">
        <f t="shared" si="190"/>
        <v>2</v>
      </c>
      <c r="C135" s="46" t="s">
        <v>2703</v>
      </c>
      <c r="D135" s="46" t="s">
        <v>2705</v>
      </c>
      <c r="AA135" s="7">
        <v>3</v>
      </c>
      <c r="AB135" s="7">
        <v>2</v>
      </c>
      <c r="CP135" s="5">
        <f t="shared" si="191"/>
        <v>5</v>
      </c>
      <c r="CT135" s="28">
        <f t="shared" si="192"/>
        <v>5</v>
      </c>
      <c r="GG135" s="5">
        <f t="shared" si="193"/>
        <v>0</v>
      </c>
      <c r="GH135" s="7" t="str">
        <f t="shared" si="206"/>
        <v/>
      </c>
      <c r="GI135" s="7" t="str">
        <f t="shared" si="207"/>
        <v/>
      </c>
      <c r="GJ135" s="7" t="str">
        <f t="shared" si="208"/>
        <v/>
      </c>
      <c r="GK135" s="7" t="str">
        <f t="shared" si="209"/>
        <v/>
      </c>
      <c r="GL135" s="7" t="str">
        <f t="shared" si="210"/>
        <v/>
      </c>
      <c r="GM135" s="7" t="str">
        <f t="shared" si="211"/>
        <v/>
      </c>
      <c r="GN135" s="7" t="str">
        <f t="shared" si="212"/>
        <v/>
      </c>
      <c r="GO135" s="7" t="str">
        <f t="shared" si="213"/>
        <v/>
      </c>
      <c r="GP135" s="7" t="str">
        <f t="shared" si="214"/>
        <v/>
      </c>
      <c r="GQ135" s="7" t="str">
        <f t="shared" si="215"/>
        <v/>
      </c>
      <c r="GR135" s="7" t="str">
        <f t="shared" si="216"/>
        <v/>
      </c>
      <c r="GS135" s="7" t="str">
        <f t="shared" si="217"/>
        <v/>
      </c>
      <c r="GT135" s="7" t="str">
        <f t="shared" si="218"/>
        <v/>
      </c>
      <c r="GU135" s="7" t="str">
        <f t="shared" si="219"/>
        <v/>
      </c>
      <c r="GV135" s="7" t="str">
        <f t="shared" si="220"/>
        <v/>
      </c>
      <c r="GW135" s="7" t="str">
        <f t="shared" si="221"/>
        <v/>
      </c>
      <c r="GX135" s="7" t="str">
        <f t="shared" si="222"/>
        <v/>
      </c>
      <c r="GY135" s="7" t="str">
        <f t="shared" si="223"/>
        <v/>
      </c>
      <c r="GZ135" s="7" t="str">
        <f t="shared" si="224"/>
        <v/>
      </c>
      <c r="HA135" s="7" t="str">
        <f t="shared" si="225"/>
        <v/>
      </c>
      <c r="HB135" s="7" t="str">
        <f t="shared" si="226"/>
        <v/>
      </c>
      <c r="HC135" s="7" t="str">
        <f t="shared" si="227"/>
        <v/>
      </c>
      <c r="HD135" s="7" t="str">
        <f t="shared" si="228"/>
        <v/>
      </c>
      <c r="HE135" s="7">
        <f t="shared" si="229"/>
        <v>3</v>
      </c>
      <c r="HF135" s="7">
        <f t="shared" si="230"/>
        <v>2</v>
      </c>
      <c r="HG135" s="7" t="str">
        <f t="shared" si="231"/>
        <v/>
      </c>
      <c r="HH135" s="7" t="str">
        <f t="shared" si="232"/>
        <v/>
      </c>
      <c r="HI135" s="7" t="str">
        <f t="shared" si="233"/>
        <v/>
      </c>
      <c r="HJ135" s="7" t="str">
        <f t="shared" si="234"/>
        <v/>
      </c>
      <c r="HK135" s="7" t="str">
        <f t="shared" si="235"/>
        <v/>
      </c>
      <c r="HL135" s="7" t="str">
        <f t="shared" si="236"/>
        <v/>
      </c>
      <c r="HM135" s="7" t="str">
        <f t="shared" si="237"/>
        <v/>
      </c>
      <c r="HN135" s="7" t="str">
        <f t="shared" si="238"/>
        <v/>
      </c>
      <c r="HO135" s="7" t="str">
        <f t="shared" si="239"/>
        <v/>
      </c>
      <c r="HP135" s="7" t="str">
        <f t="shared" si="240"/>
        <v/>
      </c>
      <c r="HQ135" s="7" t="str">
        <f t="shared" si="241"/>
        <v/>
      </c>
      <c r="HR135" s="7" t="str">
        <f t="shared" si="242"/>
        <v/>
      </c>
      <c r="HS135" s="7" t="str">
        <f t="shared" si="243"/>
        <v/>
      </c>
      <c r="HT135" s="7" t="str">
        <f t="shared" si="244"/>
        <v/>
      </c>
      <c r="HU135" s="7" t="str">
        <f t="shared" si="245"/>
        <v/>
      </c>
      <c r="HV135" s="7" t="str">
        <f t="shared" si="246"/>
        <v/>
      </c>
      <c r="HW135" s="7" t="str">
        <f t="shared" si="247"/>
        <v/>
      </c>
      <c r="HX135" s="7" t="str">
        <f t="shared" si="248"/>
        <v/>
      </c>
      <c r="HY135" s="7" t="str">
        <f t="shared" si="249"/>
        <v/>
      </c>
      <c r="HZ135" s="7" t="str">
        <f t="shared" si="250"/>
        <v/>
      </c>
      <c r="IA135" s="7" t="str">
        <f t="shared" si="251"/>
        <v/>
      </c>
      <c r="IB135" s="7" t="str">
        <f t="shared" si="252"/>
        <v/>
      </c>
      <c r="IC135" s="7" t="str">
        <f t="shared" si="253"/>
        <v/>
      </c>
      <c r="ID135" s="7" t="str">
        <f t="shared" si="254"/>
        <v/>
      </c>
      <c r="IE135" s="7" t="str">
        <f t="shared" si="255"/>
        <v/>
      </c>
      <c r="IF135" s="7" t="str">
        <f t="shared" si="256"/>
        <v/>
      </c>
      <c r="IG135" s="7" t="str">
        <f t="shared" si="257"/>
        <v/>
      </c>
      <c r="IH135" s="7" t="str">
        <f t="shared" si="258"/>
        <v/>
      </c>
      <c r="II135" s="7" t="str">
        <f t="shared" si="259"/>
        <v/>
      </c>
      <c r="IJ135" s="7" t="str">
        <f t="shared" si="260"/>
        <v/>
      </c>
      <c r="IK135" s="7" t="str">
        <f t="shared" si="261"/>
        <v/>
      </c>
      <c r="IL135" s="7" t="str">
        <f t="shared" si="262"/>
        <v/>
      </c>
      <c r="IM135" s="7" t="str">
        <f t="shared" si="263"/>
        <v/>
      </c>
      <c r="IN135" s="7" t="str">
        <f t="shared" si="264"/>
        <v/>
      </c>
      <c r="IO135" s="7" t="str">
        <f t="shared" si="265"/>
        <v/>
      </c>
      <c r="IP135" s="7" t="str">
        <f t="shared" si="266"/>
        <v/>
      </c>
      <c r="IQ135" s="7" t="str">
        <f t="shared" si="267"/>
        <v/>
      </c>
      <c r="IR135" s="7" t="str">
        <f t="shared" si="268"/>
        <v/>
      </c>
      <c r="IS135" s="7" t="str">
        <f t="shared" si="269"/>
        <v/>
      </c>
      <c r="IT135" s="7" t="str">
        <f t="shared" si="270"/>
        <v/>
      </c>
      <c r="IU135" s="7" t="str">
        <f t="shared" si="271"/>
        <v/>
      </c>
      <c r="IV135" s="7" t="str">
        <f t="shared" si="272"/>
        <v/>
      </c>
      <c r="IW135" s="7" t="str">
        <f t="shared" si="273"/>
        <v/>
      </c>
      <c r="IX135" s="7" t="str">
        <f t="shared" si="274"/>
        <v/>
      </c>
      <c r="IY135" s="7" t="str">
        <f t="shared" si="275"/>
        <v/>
      </c>
      <c r="IZ135" s="7" t="str">
        <f t="shared" si="276"/>
        <v/>
      </c>
      <c r="JA135" s="7" t="str">
        <f t="shared" si="277"/>
        <v/>
      </c>
      <c r="JB135" s="7" t="str">
        <f t="shared" si="278"/>
        <v/>
      </c>
      <c r="JC135" s="7" t="str">
        <f t="shared" si="279"/>
        <v/>
      </c>
      <c r="JD135" s="7" t="str">
        <f t="shared" si="280"/>
        <v/>
      </c>
      <c r="JE135" s="7" t="str">
        <f t="shared" si="281"/>
        <v/>
      </c>
      <c r="JF135" s="7" t="str">
        <f t="shared" si="282"/>
        <v/>
      </c>
      <c r="JG135" s="7" t="str">
        <f t="shared" si="194"/>
        <v/>
      </c>
      <c r="JH135" s="7" t="str">
        <f t="shared" si="195"/>
        <v/>
      </c>
      <c r="JI135" s="7" t="str">
        <f t="shared" si="196"/>
        <v/>
      </c>
      <c r="JJ135" s="7" t="str">
        <f t="shared" si="197"/>
        <v/>
      </c>
      <c r="JK135" s="7" t="str">
        <f t="shared" si="198"/>
        <v/>
      </c>
      <c r="JL135" s="7" t="str">
        <f t="shared" si="199"/>
        <v/>
      </c>
      <c r="JM135" s="7" t="str">
        <f t="shared" si="200"/>
        <v/>
      </c>
      <c r="JN135" s="7" t="str">
        <f t="shared" si="201"/>
        <v/>
      </c>
      <c r="JO135" s="7" t="str">
        <f t="shared" si="202"/>
        <v/>
      </c>
      <c r="JP135" s="7" t="str">
        <f t="shared" si="203"/>
        <v/>
      </c>
      <c r="JQ135" s="7" t="str">
        <f t="shared" si="204"/>
        <v/>
      </c>
      <c r="JR135" s="7" t="str">
        <f t="shared" si="204"/>
        <v/>
      </c>
      <c r="JS135" s="7" t="str">
        <f t="shared" si="204"/>
        <v/>
      </c>
      <c r="JT135" s="28">
        <f t="shared" si="205"/>
        <v>5</v>
      </c>
    </row>
    <row r="136" spans="1:280" x14ac:dyDescent="0.2">
      <c r="A136" s="5" t="s">
        <v>2718</v>
      </c>
      <c r="B136" s="46">
        <f t="shared" si="190"/>
        <v>2</v>
      </c>
      <c r="C136" s="46" t="s">
        <v>2705</v>
      </c>
      <c r="D136" s="46" t="s">
        <v>2712</v>
      </c>
      <c r="AB136" s="7">
        <v>15</v>
      </c>
      <c r="AC136" s="7">
        <v>1</v>
      </c>
      <c r="CP136" s="5">
        <f t="shared" si="191"/>
        <v>16</v>
      </c>
      <c r="CQ136" s="7">
        <v>2</v>
      </c>
      <c r="CT136" s="28">
        <f t="shared" si="192"/>
        <v>18</v>
      </c>
      <c r="DS136" s="7">
        <v>2</v>
      </c>
      <c r="GG136" s="5">
        <f t="shared" si="193"/>
        <v>2</v>
      </c>
      <c r="GH136" s="7" t="str">
        <f t="shared" si="206"/>
        <v/>
      </c>
      <c r="GI136" s="7" t="str">
        <f t="shared" si="207"/>
        <v/>
      </c>
      <c r="GJ136" s="7" t="str">
        <f t="shared" si="208"/>
        <v/>
      </c>
      <c r="GK136" s="7" t="str">
        <f t="shared" si="209"/>
        <v/>
      </c>
      <c r="GL136" s="7" t="str">
        <f t="shared" si="210"/>
        <v/>
      </c>
      <c r="GM136" s="7" t="str">
        <f t="shared" si="211"/>
        <v/>
      </c>
      <c r="GN136" s="7" t="str">
        <f t="shared" si="212"/>
        <v/>
      </c>
      <c r="GO136" s="7" t="str">
        <f t="shared" si="213"/>
        <v/>
      </c>
      <c r="GP136" s="7" t="str">
        <f t="shared" si="214"/>
        <v/>
      </c>
      <c r="GQ136" s="7" t="str">
        <f t="shared" si="215"/>
        <v/>
      </c>
      <c r="GR136" s="7" t="str">
        <f t="shared" si="216"/>
        <v/>
      </c>
      <c r="GS136" s="7" t="str">
        <f t="shared" si="217"/>
        <v/>
      </c>
      <c r="GT136" s="7" t="str">
        <f t="shared" si="218"/>
        <v/>
      </c>
      <c r="GU136" s="7" t="str">
        <f t="shared" si="219"/>
        <v/>
      </c>
      <c r="GV136" s="7" t="str">
        <f t="shared" si="220"/>
        <v/>
      </c>
      <c r="GW136" s="7" t="str">
        <f t="shared" si="221"/>
        <v/>
      </c>
      <c r="GX136" s="7" t="str">
        <f t="shared" si="222"/>
        <v/>
      </c>
      <c r="GY136" s="7" t="str">
        <f t="shared" si="223"/>
        <v/>
      </c>
      <c r="GZ136" s="7" t="str">
        <f t="shared" si="224"/>
        <v/>
      </c>
      <c r="HA136" s="7" t="str">
        <f t="shared" si="225"/>
        <v/>
      </c>
      <c r="HB136" s="7" t="str">
        <f t="shared" si="226"/>
        <v/>
      </c>
      <c r="HC136" s="7" t="str">
        <f t="shared" si="227"/>
        <v/>
      </c>
      <c r="HD136" s="7" t="str">
        <f t="shared" si="228"/>
        <v/>
      </c>
      <c r="HE136" s="7" t="str">
        <f t="shared" si="229"/>
        <v/>
      </c>
      <c r="HF136" s="7">
        <f t="shared" si="230"/>
        <v>17</v>
      </c>
      <c r="HG136" s="7">
        <f t="shared" si="231"/>
        <v>1</v>
      </c>
      <c r="HH136" s="7" t="str">
        <f t="shared" si="232"/>
        <v/>
      </c>
      <c r="HI136" s="7" t="str">
        <f t="shared" si="233"/>
        <v/>
      </c>
      <c r="HJ136" s="7" t="str">
        <f t="shared" si="234"/>
        <v/>
      </c>
      <c r="HK136" s="7" t="str">
        <f t="shared" si="235"/>
        <v/>
      </c>
      <c r="HL136" s="7" t="str">
        <f t="shared" si="236"/>
        <v/>
      </c>
      <c r="HM136" s="7" t="str">
        <f t="shared" si="237"/>
        <v/>
      </c>
      <c r="HN136" s="7" t="str">
        <f t="shared" si="238"/>
        <v/>
      </c>
      <c r="HO136" s="7" t="str">
        <f t="shared" si="239"/>
        <v/>
      </c>
      <c r="HP136" s="7" t="str">
        <f t="shared" si="240"/>
        <v/>
      </c>
      <c r="HQ136" s="7" t="str">
        <f t="shared" si="241"/>
        <v/>
      </c>
      <c r="HR136" s="7" t="str">
        <f t="shared" si="242"/>
        <v/>
      </c>
      <c r="HS136" s="7" t="str">
        <f t="shared" si="243"/>
        <v/>
      </c>
      <c r="HT136" s="7" t="str">
        <f t="shared" si="244"/>
        <v/>
      </c>
      <c r="HU136" s="7" t="str">
        <f t="shared" si="245"/>
        <v/>
      </c>
      <c r="HV136" s="7" t="str">
        <f t="shared" si="246"/>
        <v/>
      </c>
      <c r="HW136" s="7" t="str">
        <f t="shared" si="247"/>
        <v/>
      </c>
      <c r="HX136" s="7" t="str">
        <f t="shared" si="248"/>
        <v/>
      </c>
      <c r="HY136" s="7" t="str">
        <f t="shared" si="249"/>
        <v/>
      </c>
      <c r="HZ136" s="7" t="str">
        <f t="shared" si="250"/>
        <v/>
      </c>
      <c r="IA136" s="7" t="str">
        <f t="shared" si="251"/>
        <v/>
      </c>
      <c r="IB136" s="7" t="str">
        <f t="shared" si="252"/>
        <v/>
      </c>
      <c r="IC136" s="7" t="str">
        <f t="shared" si="253"/>
        <v/>
      </c>
      <c r="ID136" s="7" t="str">
        <f t="shared" si="254"/>
        <v/>
      </c>
      <c r="IE136" s="7" t="str">
        <f t="shared" si="255"/>
        <v/>
      </c>
      <c r="IF136" s="7" t="str">
        <f t="shared" si="256"/>
        <v/>
      </c>
      <c r="IG136" s="7" t="str">
        <f t="shared" si="257"/>
        <v/>
      </c>
      <c r="IH136" s="7" t="str">
        <f t="shared" si="258"/>
        <v/>
      </c>
      <c r="II136" s="7" t="str">
        <f t="shared" si="259"/>
        <v/>
      </c>
      <c r="IJ136" s="7" t="str">
        <f t="shared" si="260"/>
        <v/>
      </c>
      <c r="IK136" s="7" t="str">
        <f t="shared" si="261"/>
        <v/>
      </c>
      <c r="IL136" s="7" t="str">
        <f t="shared" si="262"/>
        <v/>
      </c>
      <c r="IM136" s="7" t="str">
        <f t="shared" si="263"/>
        <v/>
      </c>
      <c r="IN136" s="7" t="str">
        <f t="shared" si="264"/>
        <v/>
      </c>
      <c r="IO136" s="7" t="str">
        <f t="shared" si="265"/>
        <v/>
      </c>
      <c r="IP136" s="7" t="str">
        <f t="shared" si="266"/>
        <v/>
      </c>
      <c r="IQ136" s="7" t="str">
        <f t="shared" si="267"/>
        <v/>
      </c>
      <c r="IR136" s="7" t="str">
        <f t="shared" si="268"/>
        <v/>
      </c>
      <c r="IS136" s="7" t="str">
        <f t="shared" si="269"/>
        <v/>
      </c>
      <c r="IT136" s="7" t="str">
        <f t="shared" si="270"/>
        <v/>
      </c>
      <c r="IU136" s="7" t="str">
        <f t="shared" si="271"/>
        <v/>
      </c>
      <c r="IV136" s="7" t="str">
        <f t="shared" si="272"/>
        <v/>
      </c>
      <c r="IW136" s="7" t="str">
        <f t="shared" si="273"/>
        <v/>
      </c>
      <c r="IX136" s="7" t="str">
        <f t="shared" si="274"/>
        <v/>
      </c>
      <c r="IY136" s="7" t="str">
        <f t="shared" si="275"/>
        <v/>
      </c>
      <c r="IZ136" s="7" t="str">
        <f t="shared" si="276"/>
        <v/>
      </c>
      <c r="JA136" s="7" t="str">
        <f t="shared" si="277"/>
        <v/>
      </c>
      <c r="JB136" s="7" t="str">
        <f t="shared" si="278"/>
        <v/>
      </c>
      <c r="JC136" s="7" t="str">
        <f t="shared" si="279"/>
        <v/>
      </c>
      <c r="JD136" s="7" t="str">
        <f t="shared" si="280"/>
        <v/>
      </c>
      <c r="JE136" s="7" t="str">
        <f t="shared" si="281"/>
        <v/>
      </c>
      <c r="JF136" s="7" t="str">
        <f t="shared" si="282"/>
        <v/>
      </c>
      <c r="JG136" s="7" t="str">
        <f t="shared" si="194"/>
        <v/>
      </c>
      <c r="JH136" s="7" t="str">
        <f t="shared" si="195"/>
        <v/>
      </c>
      <c r="JI136" s="7" t="str">
        <f t="shared" si="196"/>
        <v/>
      </c>
      <c r="JJ136" s="7" t="str">
        <f t="shared" si="197"/>
        <v/>
      </c>
      <c r="JK136" s="7" t="str">
        <f t="shared" si="198"/>
        <v/>
      </c>
      <c r="JL136" s="7" t="str">
        <f t="shared" si="199"/>
        <v/>
      </c>
      <c r="JM136" s="7" t="str">
        <f t="shared" si="200"/>
        <v/>
      </c>
      <c r="JN136" s="7" t="str">
        <f t="shared" si="201"/>
        <v/>
      </c>
      <c r="JO136" s="7" t="str">
        <f t="shared" si="202"/>
        <v/>
      </c>
      <c r="JP136" s="7" t="str">
        <f t="shared" si="203"/>
        <v/>
      </c>
      <c r="JQ136" s="7" t="str">
        <f t="shared" si="204"/>
        <v/>
      </c>
      <c r="JR136" s="7" t="str">
        <f t="shared" si="204"/>
        <v/>
      </c>
      <c r="JS136" s="7" t="str">
        <f t="shared" si="204"/>
        <v/>
      </c>
      <c r="JT136" s="28">
        <f t="shared" si="205"/>
        <v>18</v>
      </c>
    </row>
    <row r="137" spans="1:280" x14ac:dyDescent="0.2">
      <c r="A137" s="5" t="s">
        <v>2719</v>
      </c>
      <c r="B137" s="46">
        <f t="shared" si="190"/>
        <v>3</v>
      </c>
      <c r="C137" s="46" t="s">
        <v>2712</v>
      </c>
      <c r="D137" s="46" t="s">
        <v>2720</v>
      </c>
      <c r="AC137" s="7">
        <v>1</v>
      </c>
      <c r="AD137" s="7">
        <v>1</v>
      </c>
      <c r="AF137" s="7">
        <v>2</v>
      </c>
      <c r="CP137" s="5">
        <f t="shared" si="191"/>
        <v>4</v>
      </c>
      <c r="CT137" s="28">
        <f t="shared" si="192"/>
        <v>4</v>
      </c>
      <c r="GG137" s="5">
        <f t="shared" si="193"/>
        <v>0</v>
      </c>
      <c r="GH137" s="7" t="str">
        <f t="shared" si="206"/>
        <v/>
      </c>
      <c r="GI137" s="7" t="str">
        <f t="shared" si="207"/>
        <v/>
      </c>
      <c r="GJ137" s="7" t="str">
        <f t="shared" si="208"/>
        <v/>
      </c>
      <c r="GK137" s="7" t="str">
        <f t="shared" si="209"/>
        <v/>
      </c>
      <c r="GL137" s="7" t="str">
        <f t="shared" si="210"/>
        <v/>
      </c>
      <c r="GM137" s="7" t="str">
        <f t="shared" si="211"/>
        <v/>
      </c>
      <c r="GN137" s="7" t="str">
        <f t="shared" si="212"/>
        <v/>
      </c>
      <c r="GO137" s="7" t="str">
        <f t="shared" si="213"/>
        <v/>
      </c>
      <c r="GP137" s="7" t="str">
        <f t="shared" si="214"/>
        <v/>
      </c>
      <c r="GQ137" s="7" t="str">
        <f t="shared" si="215"/>
        <v/>
      </c>
      <c r="GR137" s="7" t="str">
        <f t="shared" si="216"/>
        <v/>
      </c>
      <c r="GS137" s="7" t="str">
        <f t="shared" si="217"/>
        <v/>
      </c>
      <c r="GT137" s="7" t="str">
        <f t="shared" si="218"/>
        <v/>
      </c>
      <c r="GU137" s="7" t="str">
        <f t="shared" si="219"/>
        <v/>
      </c>
      <c r="GV137" s="7" t="str">
        <f t="shared" si="220"/>
        <v/>
      </c>
      <c r="GW137" s="7" t="str">
        <f t="shared" si="221"/>
        <v/>
      </c>
      <c r="GX137" s="7" t="str">
        <f t="shared" si="222"/>
        <v/>
      </c>
      <c r="GY137" s="7" t="str">
        <f t="shared" si="223"/>
        <v/>
      </c>
      <c r="GZ137" s="7" t="str">
        <f t="shared" si="224"/>
        <v/>
      </c>
      <c r="HA137" s="7" t="str">
        <f t="shared" si="225"/>
        <v/>
      </c>
      <c r="HB137" s="7" t="str">
        <f t="shared" si="226"/>
        <v/>
      </c>
      <c r="HC137" s="7" t="str">
        <f t="shared" si="227"/>
        <v/>
      </c>
      <c r="HD137" s="7" t="str">
        <f t="shared" si="228"/>
        <v/>
      </c>
      <c r="HE137" s="7" t="str">
        <f t="shared" si="229"/>
        <v/>
      </c>
      <c r="HF137" s="7" t="str">
        <f t="shared" si="230"/>
        <v/>
      </c>
      <c r="HG137" s="7">
        <f t="shared" si="231"/>
        <v>1</v>
      </c>
      <c r="HH137" s="7">
        <f t="shared" si="232"/>
        <v>1</v>
      </c>
      <c r="HI137" s="7" t="str">
        <f t="shared" si="233"/>
        <v/>
      </c>
      <c r="HJ137" s="7">
        <f t="shared" si="234"/>
        <v>2</v>
      </c>
      <c r="HK137" s="7" t="str">
        <f t="shared" si="235"/>
        <v/>
      </c>
      <c r="HL137" s="7" t="str">
        <f t="shared" si="236"/>
        <v/>
      </c>
      <c r="HM137" s="7" t="str">
        <f t="shared" si="237"/>
        <v/>
      </c>
      <c r="HN137" s="7" t="str">
        <f t="shared" si="238"/>
        <v/>
      </c>
      <c r="HO137" s="7" t="str">
        <f t="shared" si="239"/>
        <v/>
      </c>
      <c r="HP137" s="7" t="str">
        <f t="shared" si="240"/>
        <v/>
      </c>
      <c r="HQ137" s="7" t="str">
        <f t="shared" si="241"/>
        <v/>
      </c>
      <c r="HR137" s="7" t="str">
        <f t="shared" si="242"/>
        <v/>
      </c>
      <c r="HS137" s="7" t="str">
        <f t="shared" si="243"/>
        <v/>
      </c>
      <c r="HT137" s="7" t="str">
        <f t="shared" si="244"/>
        <v/>
      </c>
      <c r="HU137" s="7" t="str">
        <f t="shared" si="245"/>
        <v/>
      </c>
      <c r="HV137" s="7" t="str">
        <f t="shared" si="246"/>
        <v/>
      </c>
      <c r="HW137" s="7" t="str">
        <f t="shared" si="247"/>
        <v/>
      </c>
      <c r="HX137" s="7" t="str">
        <f t="shared" si="248"/>
        <v/>
      </c>
      <c r="HY137" s="7" t="str">
        <f t="shared" si="249"/>
        <v/>
      </c>
      <c r="HZ137" s="7" t="str">
        <f t="shared" si="250"/>
        <v/>
      </c>
      <c r="IA137" s="7" t="str">
        <f t="shared" si="251"/>
        <v/>
      </c>
      <c r="IB137" s="7" t="str">
        <f t="shared" si="252"/>
        <v/>
      </c>
      <c r="IC137" s="7" t="str">
        <f t="shared" si="253"/>
        <v/>
      </c>
      <c r="ID137" s="7" t="str">
        <f t="shared" si="254"/>
        <v/>
      </c>
      <c r="IE137" s="7" t="str">
        <f t="shared" si="255"/>
        <v/>
      </c>
      <c r="IF137" s="7" t="str">
        <f t="shared" si="256"/>
        <v/>
      </c>
      <c r="IG137" s="7" t="str">
        <f t="shared" si="257"/>
        <v/>
      </c>
      <c r="IH137" s="7" t="str">
        <f t="shared" si="258"/>
        <v/>
      </c>
      <c r="II137" s="7" t="str">
        <f t="shared" si="259"/>
        <v/>
      </c>
      <c r="IJ137" s="7" t="str">
        <f t="shared" si="260"/>
        <v/>
      </c>
      <c r="IK137" s="7" t="str">
        <f t="shared" si="261"/>
        <v/>
      </c>
      <c r="IL137" s="7" t="str">
        <f t="shared" si="262"/>
        <v/>
      </c>
      <c r="IM137" s="7" t="str">
        <f t="shared" si="263"/>
        <v/>
      </c>
      <c r="IN137" s="7" t="str">
        <f t="shared" si="264"/>
        <v/>
      </c>
      <c r="IO137" s="7" t="str">
        <f t="shared" si="265"/>
        <v/>
      </c>
      <c r="IP137" s="7" t="str">
        <f t="shared" si="266"/>
        <v/>
      </c>
      <c r="IQ137" s="7" t="str">
        <f t="shared" si="267"/>
        <v/>
      </c>
      <c r="IR137" s="7" t="str">
        <f t="shared" si="268"/>
        <v/>
      </c>
      <c r="IS137" s="7" t="str">
        <f t="shared" si="269"/>
        <v/>
      </c>
      <c r="IT137" s="7" t="str">
        <f t="shared" si="270"/>
        <v/>
      </c>
      <c r="IU137" s="7" t="str">
        <f t="shared" si="271"/>
        <v/>
      </c>
      <c r="IV137" s="7" t="str">
        <f t="shared" si="272"/>
        <v/>
      </c>
      <c r="IW137" s="7" t="str">
        <f t="shared" si="273"/>
        <v/>
      </c>
      <c r="IX137" s="7" t="str">
        <f t="shared" si="274"/>
        <v/>
      </c>
      <c r="IY137" s="7" t="str">
        <f t="shared" si="275"/>
        <v/>
      </c>
      <c r="IZ137" s="7" t="str">
        <f t="shared" si="276"/>
        <v/>
      </c>
      <c r="JA137" s="7" t="str">
        <f t="shared" si="277"/>
        <v/>
      </c>
      <c r="JB137" s="7" t="str">
        <f t="shared" si="278"/>
        <v/>
      </c>
      <c r="JC137" s="7" t="str">
        <f t="shared" si="279"/>
        <v/>
      </c>
      <c r="JD137" s="7" t="str">
        <f t="shared" si="280"/>
        <v/>
      </c>
      <c r="JE137" s="7" t="str">
        <f t="shared" si="281"/>
        <v/>
      </c>
      <c r="JF137" s="7" t="str">
        <f t="shared" si="282"/>
        <v/>
      </c>
      <c r="JG137" s="7" t="str">
        <f t="shared" si="194"/>
        <v/>
      </c>
      <c r="JH137" s="7" t="str">
        <f t="shared" si="195"/>
        <v/>
      </c>
      <c r="JI137" s="7" t="str">
        <f t="shared" si="196"/>
        <v/>
      </c>
      <c r="JJ137" s="7" t="str">
        <f t="shared" si="197"/>
        <v/>
      </c>
      <c r="JK137" s="7" t="str">
        <f t="shared" si="198"/>
        <v/>
      </c>
      <c r="JL137" s="7" t="str">
        <f t="shared" si="199"/>
        <v/>
      </c>
      <c r="JM137" s="7" t="str">
        <f t="shared" si="200"/>
        <v/>
      </c>
      <c r="JN137" s="7" t="str">
        <f t="shared" si="201"/>
        <v/>
      </c>
      <c r="JO137" s="7" t="str">
        <f t="shared" si="202"/>
        <v/>
      </c>
      <c r="JP137" s="7" t="str">
        <f t="shared" si="203"/>
        <v/>
      </c>
      <c r="JQ137" s="7" t="str">
        <f t="shared" si="204"/>
        <v/>
      </c>
      <c r="JR137" s="7" t="str">
        <f t="shared" si="204"/>
        <v/>
      </c>
      <c r="JS137" s="7" t="str">
        <f t="shared" si="204"/>
        <v/>
      </c>
      <c r="JT137" s="28">
        <f t="shared" si="205"/>
        <v>4</v>
      </c>
    </row>
    <row r="138" spans="1:280" x14ac:dyDescent="0.2">
      <c r="A138" s="5" t="s">
        <v>2737</v>
      </c>
      <c r="B138" s="46">
        <f t="shared" si="190"/>
        <v>7</v>
      </c>
      <c r="C138" s="46" t="s">
        <v>2712</v>
      </c>
      <c r="D138" s="46" t="s">
        <v>2738</v>
      </c>
      <c r="AC138" s="7">
        <v>2</v>
      </c>
      <c r="AD138" s="7">
        <v>1</v>
      </c>
      <c r="AE138" s="7">
        <v>2</v>
      </c>
      <c r="AI138" s="7">
        <v>1</v>
      </c>
      <c r="AJ138" s="7">
        <v>1</v>
      </c>
      <c r="AK138" s="7">
        <v>1</v>
      </c>
      <c r="AL138" s="7">
        <v>1</v>
      </c>
      <c r="CP138" s="5">
        <f t="shared" si="191"/>
        <v>9</v>
      </c>
      <c r="CR138" s="7">
        <v>1</v>
      </c>
      <c r="CT138" s="28">
        <f t="shared" si="192"/>
        <v>10</v>
      </c>
      <c r="DU138" s="7">
        <v>1</v>
      </c>
      <c r="GG138" s="5">
        <f t="shared" si="193"/>
        <v>1</v>
      </c>
      <c r="GH138" s="7" t="str">
        <f t="shared" si="206"/>
        <v/>
      </c>
      <c r="GI138" s="7" t="str">
        <f t="shared" si="207"/>
        <v/>
      </c>
      <c r="GJ138" s="7" t="str">
        <f t="shared" si="208"/>
        <v/>
      </c>
      <c r="GK138" s="7" t="str">
        <f t="shared" si="209"/>
        <v/>
      </c>
      <c r="GL138" s="7" t="str">
        <f t="shared" si="210"/>
        <v/>
      </c>
      <c r="GM138" s="7" t="str">
        <f t="shared" si="211"/>
        <v/>
      </c>
      <c r="GN138" s="7" t="str">
        <f t="shared" si="212"/>
        <v/>
      </c>
      <c r="GO138" s="7" t="str">
        <f t="shared" si="213"/>
        <v/>
      </c>
      <c r="GP138" s="7" t="str">
        <f t="shared" si="214"/>
        <v/>
      </c>
      <c r="GQ138" s="7" t="str">
        <f t="shared" si="215"/>
        <v/>
      </c>
      <c r="GR138" s="7" t="str">
        <f t="shared" si="216"/>
        <v/>
      </c>
      <c r="GS138" s="7" t="str">
        <f t="shared" si="217"/>
        <v/>
      </c>
      <c r="GT138" s="7" t="str">
        <f t="shared" si="218"/>
        <v/>
      </c>
      <c r="GU138" s="7" t="str">
        <f t="shared" si="219"/>
        <v/>
      </c>
      <c r="GV138" s="7" t="str">
        <f t="shared" si="220"/>
        <v/>
      </c>
      <c r="GW138" s="7" t="str">
        <f t="shared" si="221"/>
        <v/>
      </c>
      <c r="GX138" s="7" t="str">
        <f t="shared" si="222"/>
        <v/>
      </c>
      <c r="GY138" s="7" t="str">
        <f t="shared" si="223"/>
        <v/>
      </c>
      <c r="GZ138" s="7" t="str">
        <f t="shared" si="224"/>
        <v/>
      </c>
      <c r="HA138" s="7" t="str">
        <f t="shared" si="225"/>
        <v/>
      </c>
      <c r="HB138" s="7" t="str">
        <f t="shared" si="226"/>
        <v/>
      </c>
      <c r="HC138" s="7" t="str">
        <f t="shared" si="227"/>
        <v/>
      </c>
      <c r="HD138" s="7" t="str">
        <f t="shared" si="228"/>
        <v/>
      </c>
      <c r="HE138" s="7" t="str">
        <f t="shared" si="229"/>
        <v/>
      </c>
      <c r="HF138" s="7" t="str">
        <f t="shared" si="230"/>
        <v/>
      </c>
      <c r="HG138" s="7">
        <f t="shared" si="231"/>
        <v>2</v>
      </c>
      <c r="HH138" s="7">
        <f t="shared" si="232"/>
        <v>2</v>
      </c>
      <c r="HI138" s="7">
        <f t="shared" si="233"/>
        <v>2</v>
      </c>
      <c r="HJ138" s="7" t="str">
        <f t="shared" si="234"/>
        <v/>
      </c>
      <c r="HK138" s="7" t="str">
        <f t="shared" si="235"/>
        <v/>
      </c>
      <c r="HL138" s="7" t="str">
        <f t="shared" si="236"/>
        <v/>
      </c>
      <c r="HM138" s="7">
        <f t="shared" si="237"/>
        <v>1</v>
      </c>
      <c r="HN138" s="7">
        <f t="shared" si="238"/>
        <v>1</v>
      </c>
      <c r="HO138" s="7">
        <f t="shared" si="239"/>
        <v>1</v>
      </c>
      <c r="HP138" s="7">
        <f t="shared" si="240"/>
        <v>1</v>
      </c>
      <c r="HQ138" s="7" t="str">
        <f t="shared" si="241"/>
        <v/>
      </c>
      <c r="HR138" s="7" t="str">
        <f t="shared" si="242"/>
        <v/>
      </c>
      <c r="HS138" s="7" t="str">
        <f t="shared" si="243"/>
        <v/>
      </c>
      <c r="HT138" s="7" t="str">
        <f t="shared" si="244"/>
        <v/>
      </c>
      <c r="HU138" s="7" t="str">
        <f t="shared" si="245"/>
        <v/>
      </c>
      <c r="HV138" s="7" t="str">
        <f t="shared" si="246"/>
        <v/>
      </c>
      <c r="HW138" s="7" t="str">
        <f t="shared" si="247"/>
        <v/>
      </c>
      <c r="HX138" s="7" t="str">
        <f t="shared" si="248"/>
        <v/>
      </c>
      <c r="HY138" s="7" t="str">
        <f t="shared" si="249"/>
        <v/>
      </c>
      <c r="HZ138" s="7" t="str">
        <f t="shared" si="250"/>
        <v/>
      </c>
      <c r="IA138" s="7" t="str">
        <f t="shared" si="251"/>
        <v/>
      </c>
      <c r="IB138" s="7" t="str">
        <f t="shared" si="252"/>
        <v/>
      </c>
      <c r="IC138" s="7" t="str">
        <f t="shared" si="253"/>
        <v/>
      </c>
      <c r="ID138" s="7" t="str">
        <f t="shared" si="254"/>
        <v/>
      </c>
      <c r="IE138" s="7" t="str">
        <f t="shared" si="255"/>
        <v/>
      </c>
      <c r="IF138" s="7" t="str">
        <f t="shared" si="256"/>
        <v/>
      </c>
      <c r="IG138" s="7" t="str">
        <f t="shared" si="257"/>
        <v/>
      </c>
      <c r="IH138" s="7" t="str">
        <f t="shared" si="258"/>
        <v/>
      </c>
      <c r="II138" s="7" t="str">
        <f t="shared" si="259"/>
        <v/>
      </c>
      <c r="IJ138" s="7" t="str">
        <f t="shared" si="260"/>
        <v/>
      </c>
      <c r="IK138" s="7" t="str">
        <f t="shared" si="261"/>
        <v/>
      </c>
      <c r="IL138" s="7" t="str">
        <f t="shared" si="262"/>
        <v/>
      </c>
      <c r="IM138" s="7" t="str">
        <f t="shared" si="263"/>
        <v/>
      </c>
      <c r="IN138" s="7" t="str">
        <f t="shared" si="264"/>
        <v/>
      </c>
      <c r="IO138" s="7" t="str">
        <f t="shared" si="265"/>
        <v/>
      </c>
      <c r="IP138" s="7" t="str">
        <f t="shared" si="266"/>
        <v/>
      </c>
      <c r="IQ138" s="7" t="str">
        <f t="shared" si="267"/>
        <v/>
      </c>
      <c r="IR138" s="7" t="str">
        <f t="shared" si="268"/>
        <v/>
      </c>
      <c r="IS138" s="7" t="str">
        <f t="shared" si="269"/>
        <v/>
      </c>
      <c r="IT138" s="7" t="str">
        <f t="shared" si="270"/>
        <v/>
      </c>
      <c r="IU138" s="7" t="str">
        <f t="shared" si="271"/>
        <v/>
      </c>
      <c r="IV138" s="7" t="str">
        <f t="shared" si="272"/>
        <v/>
      </c>
      <c r="IW138" s="7" t="str">
        <f t="shared" si="273"/>
        <v/>
      </c>
      <c r="IX138" s="7" t="str">
        <f t="shared" si="274"/>
        <v/>
      </c>
      <c r="IY138" s="7" t="str">
        <f t="shared" si="275"/>
        <v/>
      </c>
      <c r="IZ138" s="7" t="str">
        <f t="shared" si="276"/>
        <v/>
      </c>
      <c r="JA138" s="7" t="str">
        <f t="shared" si="277"/>
        <v/>
      </c>
      <c r="JB138" s="7" t="str">
        <f t="shared" si="278"/>
        <v/>
      </c>
      <c r="JC138" s="7" t="str">
        <f t="shared" si="279"/>
        <v/>
      </c>
      <c r="JD138" s="7" t="str">
        <f t="shared" si="280"/>
        <v/>
      </c>
      <c r="JE138" s="7" t="str">
        <f t="shared" si="281"/>
        <v/>
      </c>
      <c r="JF138" s="7" t="str">
        <f t="shared" si="282"/>
        <v/>
      </c>
      <c r="JG138" s="7" t="str">
        <f t="shared" si="194"/>
        <v/>
      </c>
      <c r="JH138" s="7" t="str">
        <f t="shared" si="195"/>
        <v/>
      </c>
      <c r="JI138" s="7" t="str">
        <f t="shared" si="196"/>
        <v/>
      </c>
      <c r="JJ138" s="7" t="str">
        <f t="shared" si="197"/>
        <v/>
      </c>
      <c r="JK138" s="7" t="str">
        <f t="shared" si="198"/>
        <v/>
      </c>
      <c r="JL138" s="7" t="str">
        <f t="shared" si="199"/>
        <v/>
      </c>
      <c r="JM138" s="7" t="str">
        <f t="shared" si="200"/>
        <v/>
      </c>
      <c r="JN138" s="7" t="str">
        <f t="shared" si="201"/>
        <v/>
      </c>
      <c r="JO138" s="7" t="str">
        <f t="shared" si="202"/>
        <v/>
      </c>
      <c r="JP138" s="7" t="str">
        <f t="shared" si="203"/>
        <v/>
      </c>
      <c r="JQ138" s="7" t="str">
        <f t="shared" si="204"/>
        <v/>
      </c>
      <c r="JR138" s="7" t="str">
        <f t="shared" si="204"/>
        <v/>
      </c>
      <c r="JS138" s="7" t="str">
        <f t="shared" si="204"/>
        <v/>
      </c>
      <c r="JT138" s="28">
        <f t="shared" si="205"/>
        <v>10</v>
      </c>
    </row>
    <row r="139" spans="1:280" x14ac:dyDescent="0.2">
      <c r="A139" s="5" t="s">
        <v>2739</v>
      </c>
      <c r="B139" s="46">
        <f t="shared" si="190"/>
        <v>1</v>
      </c>
      <c r="C139" s="46" t="s">
        <v>2712</v>
      </c>
      <c r="D139" s="46" t="s">
        <v>2712</v>
      </c>
      <c r="AC139" s="7">
        <v>2</v>
      </c>
      <c r="CP139" s="5">
        <f t="shared" si="191"/>
        <v>2</v>
      </c>
      <c r="CT139" s="28">
        <f t="shared" si="192"/>
        <v>2</v>
      </c>
      <c r="GG139" s="5">
        <f t="shared" si="193"/>
        <v>0</v>
      </c>
      <c r="GH139" s="7" t="str">
        <f t="shared" si="206"/>
        <v/>
      </c>
      <c r="GI139" s="7" t="str">
        <f t="shared" si="207"/>
        <v/>
      </c>
      <c r="GJ139" s="7" t="str">
        <f t="shared" si="208"/>
        <v/>
      </c>
      <c r="GK139" s="7" t="str">
        <f t="shared" si="209"/>
        <v/>
      </c>
      <c r="GL139" s="7" t="str">
        <f t="shared" si="210"/>
        <v/>
      </c>
      <c r="GM139" s="7" t="str">
        <f t="shared" si="211"/>
        <v/>
      </c>
      <c r="GN139" s="7" t="str">
        <f t="shared" si="212"/>
        <v/>
      </c>
      <c r="GO139" s="7" t="str">
        <f t="shared" si="213"/>
        <v/>
      </c>
      <c r="GP139" s="7" t="str">
        <f t="shared" si="214"/>
        <v/>
      </c>
      <c r="GQ139" s="7" t="str">
        <f t="shared" si="215"/>
        <v/>
      </c>
      <c r="GR139" s="7" t="str">
        <f t="shared" si="216"/>
        <v/>
      </c>
      <c r="GS139" s="7" t="str">
        <f t="shared" si="217"/>
        <v/>
      </c>
      <c r="GT139" s="7" t="str">
        <f t="shared" si="218"/>
        <v/>
      </c>
      <c r="GU139" s="7" t="str">
        <f t="shared" si="219"/>
        <v/>
      </c>
      <c r="GV139" s="7" t="str">
        <f t="shared" si="220"/>
        <v/>
      </c>
      <c r="GW139" s="7" t="str">
        <f t="shared" si="221"/>
        <v/>
      </c>
      <c r="GX139" s="7" t="str">
        <f t="shared" si="222"/>
        <v/>
      </c>
      <c r="GY139" s="7" t="str">
        <f t="shared" si="223"/>
        <v/>
      </c>
      <c r="GZ139" s="7" t="str">
        <f t="shared" si="224"/>
        <v/>
      </c>
      <c r="HA139" s="7" t="str">
        <f t="shared" si="225"/>
        <v/>
      </c>
      <c r="HB139" s="7" t="str">
        <f t="shared" si="226"/>
        <v/>
      </c>
      <c r="HC139" s="7" t="str">
        <f t="shared" si="227"/>
        <v/>
      </c>
      <c r="HD139" s="7" t="str">
        <f t="shared" si="228"/>
        <v/>
      </c>
      <c r="HE139" s="7" t="str">
        <f t="shared" si="229"/>
        <v/>
      </c>
      <c r="HF139" s="7" t="str">
        <f t="shared" si="230"/>
        <v/>
      </c>
      <c r="HG139" s="7">
        <f t="shared" si="231"/>
        <v>2</v>
      </c>
      <c r="HH139" s="7" t="str">
        <f t="shared" si="232"/>
        <v/>
      </c>
      <c r="HI139" s="7" t="str">
        <f t="shared" si="233"/>
        <v/>
      </c>
      <c r="HJ139" s="7" t="str">
        <f t="shared" si="234"/>
        <v/>
      </c>
      <c r="HK139" s="7" t="str">
        <f t="shared" si="235"/>
        <v/>
      </c>
      <c r="HL139" s="7" t="str">
        <f t="shared" si="236"/>
        <v/>
      </c>
      <c r="HM139" s="7" t="str">
        <f t="shared" si="237"/>
        <v/>
      </c>
      <c r="HN139" s="7" t="str">
        <f t="shared" si="238"/>
        <v/>
      </c>
      <c r="HO139" s="7" t="str">
        <f t="shared" si="239"/>
        <v/>
      </c>
      <c r="HP139" s="7" t="str">
        <f t="shared" si="240"/>
        <v/>
      </c>
      <c r="HQ139" s="7" t="str">
        <f t="shared" si="241"/>
        <v/>
      </c>
      <c r="HR139" s="7" t="str">
        <f t="shared" si="242"/>
        <v/>
      </c>
      <c r="HS139" s="7" t="str">
        <f t="shared" si="243"/>
        <v/>
      </c>
      <c r="HT139" s="7" t="str">
        <f t="shared" si="244"/>
        <v/>
      </c>
      <c r="HU139" s="7" t="str">
        <f t="shared" si="245"/>
        <v/>
      </c>
      <c r="HV139" s="7" t="str">
        <f t="shared" si="246"/>
        <v/>
      </c>
      <c r="HW139" s="7" t="str">
        <f t="shared" si="247"/>
        <v/>
      </c>
      <c r="HX139" s="7" t="str">
        <f t="shared" si="248"/>
        <v/>
      </c>
      <c r="HY139" s="7" t="str">
        <f t="shared" si="249"/>
        <v/>
      </c>
      <c r="HZ139" s="7" t="str">
        <f t="shared" si="250"/>
        <v/>
      </c>
      <c r="IA139" s="7" t="str">
        <f t="shared" si="251"/>
        <v/>
      </c>
      <c r="IB139" s="7" t="str">
        <f t="shared" si="252"/>
        <v/>
      </c>
      <c r="IC139" s="7" t="str">
        <f t="shared" si="253"/>
        <v/>
      </c>
      <c r="ID139" s="7" t="str">
        <f t="shared" si="254"/>
        <v/>
      </c>
      <c r="IE139" s="7" t="str">
        <f t="shared" si="255"/>
        <v/>
      </c>
      <c r="IF139" s="7" t="str">
        <f t="shared" si="256"/>
        <v/>
      </c>
      <c r="IG139" s="7" t="str">
        <f t="shared" si="257"/>
        <v/>
      </c>
      <c r="IH139" s="7" t="str">
        <f t="shared" si="258"/>
        <v/>
      </c>
      <c r="II139" s="7" t="str">
        <f t="shared" si="259"/>
        <v/>
      </c>
      <c r="IJ139" s="7" t="str">
        <f t="shared" si="260"/>
        <v/>
      </c>
      <c r="IK139" s="7" t="str">
        <f t="shared" si="261"/>
        <v/>
      </c>
      <c r="IL139" s="7" t="str">
        <f t="shared" si="262"/>
        <v/>
      </c>
      <c r="IM139" s="7" t="str">
        <f t="shared" si="263"/>
        <v/>
      </c>
      <c r="IN139" s="7" t="str">
        <f t="shared" si="264"/>
        <v/>
      </c>
      <c r="IO139" s="7" t="str">
        <f t="shared" si="265"/>
        <v/>
      </c>
      <c r="IP139" s="7" t="str">
        <f t="shared" si="266"/>
        <v/>
      </c>
      <c r="IQ139" s="7" t="str">
        <f t="shared" si="267"/>
        <v/>
      </c>
      <c r="IR139" s="7" t="str">
        <f t="shared" si="268"/>
        <v/>
      </c>
      <c r="IS139" s="7" t="str">
        <f t="shared" si="269"/>
        <v/>
      </c>
      <c r="IT139" s="7" t="str">
        <f t="shared" si="270"/>
        <v/>
      </c>
      <c r="IU139" s="7" t="str">
        <f t="shared" si="271"/>
        <v/>
      </c>
      <c r="IV139" s="7" t="str">
        <f t="shared" si="272"/>
        <v/>
      </c>
      <c r="IW139" s="7" t="str">
        <f t="shared" si="273"/>
        <v/>
      </c>
      <c r="IX139" s="7" t="str">
        <f t="shared" si="274"/>
        <v/>
      </c>
      <c r="IY139" s="7" t="str">
        <f t="shared" si="275"/>
        <v/>
      </c>
      <c r="IZ139" s="7" t="str">
        <f t="shared" si="276"/>
        <v/>
      </c>
      <c r="JA139" s="7" t="str">
        <f t="shared" si="277"/>
        <v/>
      </c>
      <c r="JB139" s="7" t="str">
        <f t="shared" si="278"/>
        <v/>
      </c>
      <c r="JC139" s="7" t="str">
        <f t="shared" si="279"/>
        <v/>
      </c>
      <c r="JD139" s="7" t="str">
        <f t="shared" si="280"/>
        <v/>
      </c>
      <c r="JE139" s="7" t="str">
        <f t="shared" si="281"/>
        <v/>
      </c>
      <c r="JF139" s="7" t="str">
        <f t="shared" si="282"/>
        <v/>
      </c>
      <c r="JG139" s="7" t="str">
        <f t="shared" si="194"/>
        <v/>
      </c>
      <c r="JH139" s="7" t="str">
        <f t="shared" si="195"/>
        <v/>
      </c>
      <c r="JI139" s="7" t="str">
        <f t="shared" si="196"/>
        <v/>
      </c>
      <c r="JJ139" s="7" t="str">
        <f t="shared" si="197"/>
        <v/>
      </c>
      <c r="JK139" s="7" t="str">
        <f t="shared" si="198"/>
        <v/>
      </c>
      <c r="JL139" s="7" t="str">
        <f t="shared" si="199"/>
        <v/>
      </c>
      <c r="JM139" s="7" t="str">
        <f t="shared" si="200"/>
        <v/>
      </c>
      <c r="JN139" s="7" t="str">
        <f t="shared" si="201"/>
        <v/>
      </c>
      <c r="JO139" s="7" t="str">
        <f t="shared" si="202"/>
        <v/>
      </c>
      <c r="JP139" s="7" t="str">
        <f t="shared" si="203"/>
        <v/>
      </c>
      <c r="JQ139" s="7" t="str">
        <f t="shared" si="204"/>
        <v/>
      </c>
      <c r="JR139" s="7" t="str">
        <f t="shared" si="204"/>
        <v/>
      </c>
      <c r="JS139" s="7" t="str">
        <f t="shared" si="204"/>
        <v/>
      </c>
      <c r="JT139" s="28">
        <f t="shared" si="205"/>
        <v>2</v>
      </c>
    </row>
    <row r="140" spans="1:280" x14ac:dyDescent="0.2">
      <c r="A140" s="5" t="s">
        <v>2740</v>
      </c>
      <c r="B140" s="46">
        <f t="shared" si="190"/>
        <v>2</v>
      </c>
      <c r="C140" s="46" t="s">
        <v>2712</v>
      </c>
      <c r="D140" s="46" t="s">
        <v>1364</v>
      </c>
      <c r="AC140" s="7">
        <v>10</v>
      </c>
      <c r="AD140" s="7">
        <v>28</v>
      </c>
      <c r="CP140" s="5">
        <f t="shared" si="191"/>
        <v>38</v>
      </c>
      <c r="CR140" s="7">
        <v>1</v>
      </c>
      <c r="CT140" s="28">
        <f t="shared" si="192"/>
        <v>39</v>
      </c>
      <c r="DU140" s="7">
        <v>1</v>
      </c>
      <c r="GG140" s="5">
        <f t="shared" si="193"/>
        <v>1</v>
      </c>
      <c r="GH140" s="7" t="str">
        <f t="shared" si="206"/>
        <v/>
      </c>
      <c r="GI140" s="7" t="str">
        <f t="shared" si="207"/>
        <v/>
      </c>
      <c r="GJ140" s="7" t="str">
        <f t="shared" si="208"/>
        <v/>
      </c>
      <c r="GK140" s="7" t="str">
        <f t="shared" si="209"/>
        <v/>
      </c>
      <c r="GL140" s="7" t="str">
        <f t="shared" si="210"/>
        <v/>
      </c>
      <c r="GM140" s="7" t="str">
        <f t="shared" si="211"/>
        <v/>
      </c>
      <c r="GN140" s="7" t="str">
        <f t="shared" si="212"/>
        <v/>
      </c>
      <c r="GO140" s="7" t="str">
        <f t="shared" si="213"/>
        <v/>
      </c>
      <c r="GP140" s="7" t="str">
        <f t="shared" si="214"/>
        <v/>
      </c>
      <c r="GQ140" s="7" t="str">
        <f t="shared" si="215"/>
        <v/>
      </c>
      <c r="GR140" s="7" t="str">
        <f t="shared" si="216"/>
        <v/>
      </c>
      <c r="GS140" s="7" t="str">
        <f t="shared" si="217"/>
        <v/>
      </c>
      <c r="GT140" s="7" t="str">
        <f t="shared" si="218"/>
        <v/>
      </c>
      <c r="GU140" s="7" t="str">
        <f t="shared" si="219"/>
        <v/>
      </c>
      <c r="GV140" s="7" t="str">
        <f t="shared" si="220"/>
        <v/>
      </c>
      <c r="GW140" s="7" t="str">
        <f t="shared" si="221"/>
        <v/>
      </c>
      <c r="GX140" s="7" t="str">
        <f t="shared" si="222"/>
        <v/>
      </c>
      <c r="GY140" s="7" t="str">
        <f t="shared" si="223"/>
        <v/>
      </c>
      <c r="GZ140" s="7" t="str">
        <f t="shared" si="224"/>
        <v/>
      </c>
      <c r="HA140" s="7" t="str">
        <f t="shared" si="225"/>
        <v/>
      </c>
      <c r="HB140" s="7" t="str">
        <f t="shared" si="226"/>
        <v/>
      </c>
      <c r="HC140" s="7" t="str">
        <f t="shared" si="227"/>
        <v/>
      </c>
      <c r="HD140" s="7" t="str">
        <f t="shared" si="228"/>
        <v/>
      </c>
      <c r="HE140" s="7" t="str">
        <f t="shared" si="229"/>
        <v/>
      </c>
      <c r="HF140" s="7" t="str">
        <f t="shared" si="230"/>
        <v/>
      </c>
      <c r="HG140" s="7">
        <f t="shared" si="231"/>
        <v>10</v>
      </c>
      <c r="HH140" s="7">
        <f t="shared" si="232"/>
        <v>29</v>
      </c>
      <c r="HI140" s="7" t="str">
        <f t="shared" si="233"/>
        <v/>
      </c>
      <c r="HJ140" s="7" t="str">
        <f t="shared" si="234"/>
        <v/>
      </c>
      <c r="HK140" s="7" t="str">
        <f t="shared" si="235"/>
        <v/>
      </c>
      <c r="HL140" s="7" t="str">
        <f t="shared" si="236"/>
        <v/>
      </c>
      <c r="HM140" s="7" t="str">
        <f t="shared" si="237"/>
        <v/>
      </c>
      <c r="HN140" s="7" t="str">
        <f t="shared" si="238"/>
        <v/>
      </c>
      <c r="HO140" s="7" t="str">
        <f t="shared" si="239"/>
        <v/>
      </c>
      <c r="HP140" s="7" t="str">
        <f t="shared" si="240"/>
        <v/>
      </c>
      <c r="HQ140" s="7" t="str">
        <f t="shared" si="241"/>
        <v/>
      </c>
      <c r="HR140" s="7" t="str">
        <f t="shared" si="242"/>
        <v/>
      </c>
      <c r="HS140" s="7" t="str">
        <f t="shared" si="243"/>
        <v/>
      </c>
      <c r="HT140" s="7" t="str">
        <f t="shared" si="244"/>
        <v/>
      </c>
      <c r="HU140" s="7" t="str">
        <f t="shared" si="245"/>
        <v/>
      </c>
      <c r="HV140" s="7" t="str">
        <f t="shared" si="246"/>
        <v/>
      </c>
      <c r="HW140" s="7" t="str">
        <f t="shared" si="247"/>
        <v/>
      </c>
      <c r="HX140" s="7" t="str">
        <f t="shared" si="248"/>
        <v/>
      </c>
      <c r="HY140" s="7" t="str">
        <f t="shared" si="249"/>
        <v/>
      </c>
      <c r="HZ140" s="7" t="str">
        <f t="shared" si="250"/>
        <v/>
      </c>
      <c r="IA140" s="7" t="str">
        <f t="shared" si="251"/>
        <v/>
      </c>
      <c r="IB140" s="7" t="str">
        <f t="shared" si="252"/>
        <v/>
      </c>
      <c r="IC140" s="7" t="str">
        <f t="shared" si="253"/>
        <v/>
      </c>
      <c r="ID140" s="7" t="str">
        <f t="shared" si="254"/>
        <v/>
      </c>
      <c r="IE140" s="7" t="str">
        <f t="shared" si="255"/>
        <v/>
      </c>
      <c r="IF140" s="7" t="str">
        <f t="shared" si="256"/>
        <v/>
      </c>
      <c r="IG140" s="7" t="str">
        <f t="shared" si="257"/>
        <v/>
      </c>
      <c r="IH140" s="7" t="str">
        <f t="shared" si="258"/>
        <v/>
      </c>
      <c r="II140" s="7" t="str">
        <f t="shared" si="259"/>
        <v/>
      </c>
      <c r="IJ140" s="7" t="str">
        <f t="shared" si="260"/>
        <v/>
      </c>
      <c r="IK140" s="7" t="str">
        <f t="shared" si="261"/>
        <v/>
      </c>
      <c r="IL140" s="7" t="str">
        <f t="shared" si="262"/>
        <v/>
      </c>
      <c r="IM140" s="7" t="str">
        <f t="shared" si="263"/>
        <v/>
      </c>
      <c r="IN140" s="7" t="str">
        <f t="shared" si="264"/>
        <v/>
      </c>
      <c r="IO140" s="7" t="str">
        <f t="shared" si="265"/>
        <v/>
      </c>
      <c r="IP140" s="7" t="str">
        <f t="shared" si="266"/>
        <v/>
      </c>
      <c r="IQ140" s="7" t="str">
        <f t="shared" si="267"/>
        <v/>
      </c>
      <c r="IR140" s="7" t="str">
        <f t="shared" si="268"/>
        <v/>
      </c>
      <c r="IS140" s="7" t="str">
        <f t="shared" si="269"/>
        <v/>
      </c>
      <c r="IT140" s="7" t="str">
        <f t="shared" si="270"/>
        <v/>
      </c>
      <c r="IU140" s="7" t="str">
        <f t="shared" si="271"/>
        <v/>
      </c>
      <c r="IV140" s="7" t="str">
        <f t="shared" si="272"/>
        <v/>
      </c>
      <c r="IW140" s="7" t="str">
        <f t="shared" si="273"/>
        <v/>
      </c>
      <c r="IX140" s="7" t="str">
        <f t="shared" si="274"/>
        <v/>
      </c>
      <c r="IY140" s="7" t="str">
        <f t="shared" si="275"/>
        <v/>
      </c>
      <c r="IZ140" s="7" t="str">
        <f t="shared" si="276"/>
        <v/>
      </c>
      <c r="JA140" s="7" t="str">
        <f t="shared" si="277"/>
        <v/>
      </c>
      <c r="JB140" s="7" t="str">
        <f t="shared" si="278"/>
        <v/>
      </c>
      <c r="JC140" s="7" t="str">
        <f t="shared" si="279"/>
        <v/>
      </c>
      <c r="JD140" s="7" t="str">
        <f t="shared" si="280"/>
        <v/>
      </c>
      <c r="JE140" s="7" t="str">
        <f t="shared" si="281"/>
        <v/>
      </c>
      <c r="JF140" s="7" t="str">
        <f t="shared" si="282"/>
        <v/>
      </c>
      <c r="JG140" s="7" t="str">
        <f t="shared" si="194"/>
        <v/>
      </c>
      <c r="JH140" s="7" t="str">
        <f t="shared" si="195"/>
        <v/>
      </c>
      <c r="JI140" s="7" t="str">
        <f t="shared" si="196"/>
        <v/>
      </c>
      <c r="JJ140" s="7" t="str">
        <f t="shared" si="197"/>
        <v/>
      </c>
      <c r="JK140" s="7" t="str">
        <f t="shared" si="198"/>
        <v/>
      </c>
      <c r="JL140" s="7" t="str">
        <f t="shared" si="199"/>
        <v/>
      </c>
      <c r="JM140" s="7" t="str">
        <f t="shared" si="200"/>
        <v/>
      </c>
      <c r="JN140" s="7" t="str">
        <f t="shared" si="201"/>
        <v/>
      </c>
      <c r="JO140" s="7" t="str">
        <f t="shared" si="202"/>
        <v/>
      </c>
      <c r="JP140" s="7" t="str">
        <f t="shared" si="203"/>
        <v/>
      </c>
      <c r="JQ140" s="7" t="str">
        <f t="shared" si="204"/>
        <v/>
      </c>
      <c r="JR140" s="7" t="str">
        <f t="shared" si="204"/>
        <v/>
      </c>
      <c r="JS140" s="7" t="str">
        <f t="shared" si="204"/>
        <v/>
      </c>
      <c r="JT140" s="28">
        <f t="shared" si="205"/>
        <v>39</v>
      </c>
    </row>
    <row r="141" spans="1:280" x14ac:dyDescent="0.2">
      <c r="A141" s="5" t="s">
        <v>1670</v>
      </c>
      <c r="B141" s="46">
        <f t="shared" si="190"/>
        <v>3</v>
      </c>
      <c r="C141" s="46" t="s">
        <v>2712</v>
      </c>
      <c r="D141" s="46" t="s">
        <v>2720</v>
      </c>
      <c r="AC141" s="7">
        <v>6</v>
      </c>
      <c r="AE141" s="7">
        <v>4</v>
      </c>
      <c r="AF141" s="7">
        <v>1</v>
      </c>
      <c r="CP141" s="5">
        <f t="shared" si="191"/>
        <v>11</v>
      </c>
      <c r="CT141" s="28">
        <f t="shared" si="192"/>
        <v>11</v>
      </c>
      <c r="GG141" s="5">
        <f t="shared" si="193"/>
        <v>0</v>
      </c>
      <c r="GH141" s="7" t="str">
        <f t="shared" si="206"/>
        <v/>
      </c>
      <c r="GI141" s="7" t="str">
        <f t="shared" si="207"/>
        <v/>
      </c>
      <c r="GJ141" s="7" t="str">
        <f t="shared" si="208"/>
        <v/>
      </c>
      <c r="GK141" s="7" t="str">
        <f t="shared" si="209"/>
        <v/>
      </c>
      <c r="GL141" s="7" t="str">
        <f t="shared" si="210"/>
        <v/>
      </c>
      <c r="GM141" s="7" t="str">
        <f t="shared" si="211"/>
        <v/>
      </c>
      <c r="GN141" s="7" t="str">
        <f t="shared" si="212"/>
        <v/>
      </c>
      <c r="GO141" s="7" t="str">
        <f t="shared" si="213"/>
        <v/>
      </c>
      <c r="GP141" s="7" t="str">
        <f t="shared" si="214"/>
        <v/>
      </c>
      <c r="GQ141" s="7" t="str">
        <f t="shared" si="215"/>
        <v/>
      </c>
      <c r="GR141" s="7" t="str">
        <f t="shared" si="216"/>
        <v/>
      </c>
      <c r="GS141" s="7" t="str">
        <f t="shared" si="217"/>
        <v/>
      </c>
      <c r="GT141" s="7" t="str">
        <f t="shared" si="218"/>
        <v/>
      </c>
      <c r="GU141" s="7" t="str">
        <f t="shared" si="219"/>
        <v/>
      </c>
      <c r="GV141" s="7" t="str">
        <f t="shared" si="220"/>
        <v/>
      </c>
      <c r="GW141" s="7" t="str">
        <f t="shared" si="221"/>
        <v/>
      </c>
      <c r="GX141" s="7" t="str">
        <f t="shared" si="222"/>
        <v/>
      </c>
      <c r="GY141" s="7" t="str">
        <f t="shared" si="223"/>
        <v/>
      </c>
      <c r="GZ141" s="7" t="str">
        <f t="shared" si="224"/>
        <v/>
      </c>
      <c r="HA141" s="7" t="str">
        <f t="shared" si="225"/>
        <v/>
      </c>
      <c r="HB141" s="7" t="str">
        <f t="shared" si="226"/>
        <v/>
      </c>
      <c r="HC141" s="7" t="str">
        <f t="shared" si="227"/>
        <v/>
      </c>
      <c r="HD141" s="7" t="str">
        <f t="shared" si="228"/>
        <v/>
      </c>
      <c r="HE141" s="7" t="str">
        <f t="shared" si="229"/>
        <v/>
      </c>
      <c r="HF141" s="7" t="str">
        <f t="shared" si="230"/>
        <v/>
      </c>
      <c r="HG141" s="7">
        <f t="shared" si="231"/>
        <v>6</v>
      </c>
      <c r="HH141" s="7" t="str">
        <f t="shared" si="232"/>
        <v/>
      </c>
      <c r="HI141" s="7">
        <f t="shared" si="233"/>
        <v>4</v>
      </c>
      <c r="HJ141" s="7">
        <f t="shared" si="234"/>
        <v>1</v>
      </c>
      <c r="HK141" s="7" t="str">
        <f t="shared" si="235"/>
        <v/>
      </c>
      <c r="HL141" s="7" t="str">
        <f t="shared" si="236"/>
        <v/>
      </c>
      <c r="HM141" s="7" t="str">
        <f t="shared" si="237"/>
        <v/>
      </c>
      <c r="HN141" s="7" t="str">
        <f t="shared" si="238"/>
        <v/>
      </c>
      <c r="HO141" s="7" t="str">
        <f t="shared" si="239"/>
        <v/>
      </c>
      <c r="HP141" s="7" t="str">
        <f t="shared" si="240"/>
        <v/>
      </c>
      <c r="HQ141" s="7" t="str">
        <f t="shared" si="241"/>
        <v/>
      </c>
      <c r="HR141" s="7" t="str">
        <f t="shared" si="242"/>
        <v/>
      </c>
      <c r="HS141" s="7" t="str">
        <f t="shared" si="243"/>
        <v/>
      </c>
      <c r="HT141" s="7" t="str">
        <f t="shared" si="244"/>
        <v/>
      </c>
      <c r="HU141" s="7" t="str">
        <f t="shared" si="245"/>
        <v/>
      </c>
      <c r="HV141" s="7" t="str">
        <f t="shared" si="246"/>
        <v/>
      </c>
      <c r="HW141" s="7" t="str">
        <f t="shared" si="247"/>
        <v/>
      </c>
      <c r="HX141" s="7" t="str">
        <f t="shared" si="248"/>
        <v/>
      </c>
      <c r="HY141" s="7" t="str">
        <f t="shared" si="249"/>
        <v/>
      </c>
      <c r="HZ141" s="7" t="str">
        <f t="shared" si="250"/>
        <v/>
      </c>
      <c r="IA141" s="7" t="str">
        <f t="shared" si="251"/>
        <v/>
      </c>
      <c r="IB141" s="7" t="str">
        <f t="shared" si="252"/>
        <v/>
      </c>
      <c r="IC141" s="7" t="str">
        <f t="shared" si="253"/>
        <v/>
      </c>
      <c r="ID141" s="7" t="str">
        <f t="shared" si="254"/>
        <v/>
      </c>
      <c r="IE141" s="7" t="str">
        <f t="shared" si="255"/>
        <v/>
      </c>
      <c r="IF141" s="7" t="str">
        <f t="shared" si="256"/>
        <v/>
      </c>
      <c r="IG141" s="7" t="str">
        <f t="shared" si="257"/>
        <v/>
      </c>
      <c r="IH141" s="7" t="str">
        <f t="shared" si="258"/>
        <v/>
      </c>
      <c r="II141" s="7" t="str">
        <f t="shared" si="259"/>
        <v/>
      </c>
      <c r="IJ141" s="7" t="str">
        <f t="shared" si="260"/>
        <v/>
      </c>
      <c r="IK141" s="7" t="str">
        <f t="shared" si="261"/>
        <v/>
      </c>
      <c r="IL141" s="7" t="str">
        <f t="shared" si="262"/>
        <v/>
      </c>
      <c r="IM141" s="7" t="str">
        <f t="shared" si="263"/>
        <v/>
      </c>
      <c r="IN141" s="7" t="str">
        <f t="shared" si="264"/>
        <v/>
      </c>
      <c r="IO141" s="7" t="str">
        <f t="shared" si="265"/>
        <v/>
      </c>
      <c r="IP141" s="7" t="str">
        <f t="shared" si="266"/>
        <v/>
      </c>
      <c r="IQ141" s="7" t="str">
        <f t="shared" si="267"/>
        <v/>
      </c>
      <c r="IR141" s="7" t="str">
        <f t="shared" si="268"/>
        <v/>
      </c>
      <c r="IS141" s="7" t="str">
        <f t="shared" si="269"/>
        <v/>
      </c>
      <c r="IT141" s="7" t="str">
        <f t="shared" si="270"/>
        <v/>
      </c>
      <c r="IU141" s="7" t="str">
        <f t="shared" si="271"/>
        <v/>
      </c>
      <c r="IV141" s="7" t="str">
        <f t="shared" si="272"/>
        <v/>
      </c>
      <c r="IW141" s="7" t="str">
        <f t="shared" si="273"/>
        <v/>
      </c>
      <c r="IX141" s="7" t="str">
        <f t="shared" si="274"/>
        <v/>
      </c>
      <c r="IY141" s="7" t="str">
        <f t="shared" si="275"/>
        <v/>
      </c>
      <c r="IZ141" s="7" t="str">
        <f t="shared" si="276"/>
        <v/>
      </c>
      <c r="JA141" s="7" t="str">
        <f t="shared" si="277"/>
        <v/>
      </c>
      <c r="JB141" s="7" t="str">
        <f t="shared" si="278"/>
        <v/>
      </c>
      <c r="JC141" s="7" t="str">
        <f t="shared" si="279"/>
        <v/>
      </c>
      <c r="JD141" s="7" t="str">
        <f t="shared" si="280"/>
        <v/>
      </c>
      <c r="JE141" s="7" t="str">
        <f t="shared" si="281"/>
        <v/>
      </c>
      <c r="JF141" s="7" t="str">
        <f t="shared" si="282"/>
        <v/>
      </c>
      <c r="JG141" s="7" t="str">
        <f t="shared" si="194"/>
        <v/>
      </c>
      <c r="JH141" s="7" t="str">
        <f t="shared" si="195"/>
        <v/>
      </c>
      <c r="JI141" s="7" t="str">
        <f t="shared" si="196"/>
        <v/>
      </c>
      <c r="JJ141" s="7" t="str">
        <f t="shared" si="197"/>
        <v/>
      </c>
      <c r="JK141" s="7" t="str">
        <f t="shared" si="198"/>
        <v/>
      </c>
      <c r="JL141" s="7" t="str">
        <f t="shared" si="199"/>
        <v/>
      </c>
      <c r="JM141" s="7" t="str">
        <f t="shared" si="200"/>
        <v/>
      </c>
      <c r="JN141" s="7" t="str">
        <f t="shared" si="201"/>
        <v/>
      </c>
      <c r="JO141" s="7" t="str">
        <f t="shared" si="202"/>
        <v/>
      </c>
      <c r="JP141" s="7" t="str">
        <f t="shared" si="203"/>
        <v/>
      </c>
      <c r="JQ141" s="7" t="str">
        <f t="shared" si="204"/>
        <v/>
      </c>
      <c r="JR141" s="7" t="str">
        <f t="shared" si="204"/>
        <v/>
      </c>
      <c r="JS141" s="7" t="str">
        <f t="shared" si="204"/>
        <v/>
      </c>
      <c r="JT141" s="28">
        <f t="shared" si="205"/>
        <v>11</v>
      </c>
    </row>
    <row r="142" spans="1:280" x14ac:dyDescent="0.2">
      <c r="A142" s="5" t="s">
        <v>1671</v>
      </c>
      <c r="B142" s="46">
        <f t="shared" si="190"/>
        <v>3</v>
      </c>
      <c r="C142" s="46" t="s">
        <v>2712</v>
      </c>
      <c r="D142" s="46" t="s">
        <v>2699</v>
      </c>
      <c r="AC142" s="7">
        <v>1</v>
      </c>
      <c r="AD142" s="7">
        <v>1</v>
      </c>
      <c r="AE142" s="7">
        <v>1</v>
      </c>
      <c r="CP142" s="5">
        <f t="shared" si="191"/>
        <v>3</v>
      </c>
      <c r="CR142" s="7">
        <v>1</v>
      </c>
      <c r="CT142" s="28">
        <f t="shared" si="192"/>
        <v>4</v>
      </c>
      <c r="DV142" s="7">
        <v>1</v>
      </c>
      <c r="GG142" s="5">
        <f t="shared" si="193"/>
        <v>1</v>
      </c>
      <c r="GH142" s="7" t="str">
        <f t="shared" si="206"/>
        <v/>
      </c>
      <c r="GI142" s="7" t="str">
        <f t="shared" si="207"/>
        <v/>
      </c>
      <c r="GJ142" s="7" t="str">
        <f t="shared" si="208"/>
        <v/>
      </c>
      <c r="GK142" s="7" t="str">
        <f t="shared" si="209"/>
        <v/>
      </c>
      <c r="GL142" s="7" t="str">
        <f t="shared" si="210"/>
        <v/>
      </c>
      <c r="GM142" s="7" t="str">
        <f t="shared" si="211"/>
        <v/>
      </c>
      <c r="GN142" s="7" t="str">
        <f t="shared" si="212"/>
        <v/>
      </c>
      <c r="GO142" s="7" t="str">
        <f t="shared" si="213"/>
        <v/>
      </c>
      <c r="GP142" s="7" t="str">
        <f t="shared" si="214"/>
        <v/>
      </c>
      <c r="GQ142" s="7" t="str">
        <f t="shared" si="215"/>
        <v/>
      </c>
      <c r="GR142" s="7" t="str">
        <f t="shared" si="216"/>
        <v/>
      </c>
      <c r="GS142" s="7" t="str">
        <f t="shared" si="217"/>
        <v/>
      </c>
      <c r="GT142" s="7" t="str">
        <f t="shared" si="218"/>
        <v/>
      </c>
      <c r="GU142" s="7" t="str">
        <f t="shared" si="219"/>
        <v/>
      </c>
      <c r="GV142" s="7" t="str">
        <f t="shared" si="220"/>
        <v/>
      </c>
      <c r="GW142" s="7" t="str">
        <f t="shared" si="221"/>
        <v/>
      </c>
      <c r="GX142" s="7" t="str">
        <f t="shared" si="222"/>
        <v/>
      </c>
      <c r="GY142" s="7" t="str">
        <f t="shared" si="223"/>
        <v/>
      </c>
      <c r="GZ142" s="7" t="str">
        <f t="shared" si="224"/>
        <v/>
      </c>
      <c r="HA142" s="7" t="str">
        <f t="shared" si="225"/>
        <v/>
      </c>
      <c r="HB142" s="7" t="str">
        <f t="shared" si="226"/>
        <v/>
      </c>
      <c r="HC142" s="7" t="str">
        <f t="shared" si="227"/>
        <v/>
      </c>
      <c r="HD142" s="7" t="str">
        <f t="shared" si="228"/>
        <v/>
      </c>
      <c r="HE142" s="7" t="str">
        <f t="shared" si="229"/>
        <v/>
      </c>
      <c r="HF142" s="7" t="str">
        <f t="shared" si="230"/>
        <v/>
      </c>
      <c r="HG142" s="7">
        <f t="shared" si="231"/>
        <v>1</v>
      </c>
      <c r="HH142" s="7">
        <f t="shared" si="232"/>
        <v>1</v>
      </c>
      <c r="HI142" s="7">
        <f t="shared" si="233"/>
        <v>2</v>
      </c>
      <c r="HJ142" s="7" t="str">
        <f t="shared" si="234"/>
        <v/>
      </c>
      <c r="HK142" s="7" t="str">
        <f t="shared" si="235"/>
        <v/>
      </c>
      <c r="HL142" s="7" t="str">
        <f t="shared" si="236"/>
        <v/>
      </c>
      <c r="HM142" s="7" t="str">
        <f t="shared" si="237"/>
        <v/>
      </c>
      <c r="HN142" s="7" t="str">
        <f t="shared" si="238"/>
        <v/>
      </c>
      <c r="HO142" s="7" t="str">
        <f t="shared" si="239"/>
        <v/>
      </c>
      <c r="HP142" s="7" t="str">
        <f t="shared" si="240"/>
        <v/>
      </c>
      <c r="HQ142" s="7" t="str">
        <f t="shared" si="241"/>
        <v/>
      </c>
      <c r="HR142" s="7" t="str">
        <f t="shared" si="242"/>
        <v/>
      </c>
      <c r="HS142" s="7" t="str">
        <f t="shared" si="243"/>
        <v/>
      </c>
      <c r="HT142" s="7" t="str">
        <f t="shared" si="244"/>
        <v/>
      </c>
      <c r="HU142" s="7" t="str">
        <f t="shared" si="245"/>
        <v/>
      </c>
      <c r="HV142" s="7" t="str">
        <f t="shared" si="246"/>
        <v/>
      </c>
      <c r="HW142" s="7" t="str">
        <f t="shared" si="247"/>
        <v/>
      </c>
      <c r="HX142" s="7" t="str">
        <f t="shared" si="248"/>
        <v/>
      </c>
      <c r="HY142" s="7" t="str">
        <f t="shared" si="249"/>
        <v/>
      </c>
      <c r="HZ142" s="7" t="str">
        <f t="shared" si="250"/>
        <v/>
      </c>
      <c r="IA142" s="7" t="str">
        <f t="shared" si="251"/>
        <v/>
      </c>
      <c r="IB142" s="7" t="str">
        <f t="shared" si="252"/>
        <v/>
      </c>
      <c r="IC142" s="7" t="str">
        <f t="shared" si="253"/>
        <v/>
      </c>
      <c r="ID142" s="7" t="str">
        <f t="shared" si="254"/>
        <v/>
      </c>
      <c r="IE142" s="7" t="str">
        <f t="shared" si="255"/>
        <v/>
      </c>
      <c r="IF142" s="7" t="str">
        <f t="shared" si="256"/>
        <v/>
      </c>
      <c r="IG142" s="7" t="str">
        <f t="shared" si="257"/>
        <v/>
      </c>
      <c r="IH142" s="7" t="str">
        <f t="shared" si="258"/>
        <v/>
      </c>
      <c r="II142" s="7" t="str">
        <f t="shared" si="259"/>
        <v/>
      </c>
      <c r="IJ142" s="7" t="str">
        <f t="shared" si="260"/>
        <v/>
      </c>
      <c r="IK142" s="7" t="str">
        <f t="shared" si="261"/>
        <v/>
      </c>
      <c r="IL142" s="7" t="str">
        <f t="shared" si="262"/>
        <v/>
      </c>
      <c r="IM142" s="7" t="str">
        <f t="shared" si="263"/>
        <v/>
      </c>
      <c r="IN142" s="7" t="str">
        <f t="shared" si="264"/>
        <v/>
      </c>
      <c r="IO142" s="7" t="str">
        <f t="shared" si="265"/>
        <v/>
      </c>
      <c r="IP142" s="7" t="str">
        <f t="shared" si="266"/>
        <v/>
      </c>
      <c r="IQ142" s="7" t="str">
        <f t="shared" si="267"/>
        <v/>
      </c>
      <c r="IR142" s="7" t="str">
        <f t="shared" si="268"/>
        <v/>
      </c>
      <c r="IS142" s="7" t="str">
        <f t="shared" si="269"/>
        <v/>
      </c>
      <c r="IT142" s="7" t="str">
        <f t="shared" si="270"/>
        <v/>
      </c>
      <c r="IU142" s="7" t="str">
        <f t="shared" si="271"/>
        <v/>
      </c>
      <c r="IV142" s="7" t="str">
        <f t="shared" si="272"/>
        <v/>
      </c>
      <c r="IW142" s="7" t="str">
        <f t="shared" si="273"/>
        <v/>
      </c>
      <c r="IX142" s="7" t="str">
        <f t="shared" si="274"/>
        <v/>
      </c>
      <c r="IY142" s="7" t="str">
        <f t="shared" si="275"/>
        <v/>
      </c>
      <c r="IZ142" s="7" t="str">
        <f t="shared" si="276"/>
        <v/>
      </c>
      <c r="JA142" s="7" t="str">
        <f t="shared" si="277"/>
        <v/>
      </c>
      <c r="JB142" s="7" t="str">
        <f t="shared" si="278"/>
        <v/>
      </c>
      <c r="JC142" s="7" t="str">
        <f t="shared" si="279"/>
        <v/>
      </c>
      <c r="JD142" s="7" t="str">
        <f t="shared" si="280"/>
        <v/>
      </c>
      <c r="JE142" s="7" t="str">
        <f t="shared" si="281"/>
        <v/>
      </c>
      <c r="JF142" s="7" t="str">
        <f t="shared" si="282"/>
        <v/>
      </c>
      <c r="JG142" s="7" t="str">
        <f t="shared" si="194"/>
        <v/>
      </c>
      <c r="JH142" s="7" t="str">
        <f t="shared" si="195"/>
        <v/>
      </c>
      <c r="JI142" s="7" t="str">
        <f t="shared" si="196"/>
        <v/>
      </c>
      <c r="JJ142" s="7" t="str">
        <f t="shared" si="197"/>
        <v/>
      </c>
      <c r="JK142" s="7" t="str">
        <f t="shared" si="198"/>
        <v/>
      </c>
      <c r="JL142" s="7" t="str">
        <f t="shared" si="199"/>
        <v/>
      </c>
      <c r="JM142" s="7" t="str">
        <f t="shared" si="200"/>
        <v/>
      </c>
      <c r="JN142" s="7" t="str">
        <f t="shared" si="201"/>
        <v/>
      </c>
      <c r="JO142" s="7" t="str">
        <f t="shared" si="202"/>
        <v/>
      </c>
      <c r="JP142" s="7" t="str">
        <f t="shared" si="203"/>
        <v/>
      </c>
      <c r="JQ142" s="7" t="str">
        <f t="shared" si="204"/>
        <v/>
      </c>
      <c r="JR142" s="7" t="str">
        <f t="shared" si="204"/>
        <v/>
      </c>
      <c r="JS142" s="7" t="str">
        <f t="shared" si="204"/>
        <v/>
      </c>
      <c r="JT142" s="28">
        <f t="shared" si="205"/>
        <v>4</v>
      </c>
    </row>
    <row r="143" spans="1:280" x14ac:dyDescent="0.2">
      <c r="A143" s="5" t="s">
        <v>1672</v>
      </c>
      <c r="B143" s="46">
        <f t="shared" si="190"/>
        <v>4</v>
      </c>
      <c r="C143" s="46" t="s">
        <v>2712</v>
      </c>
      <c r="D143" s="46" t="s">
        <v>2720</v>
      </c>
      <c r="AC143" s="7">
        <v>3</v>
      </c>
      <c r="AD143" s="7">
        <v>5</v>
      </c>
      <c r="AE143" s="7">
        <v>11</v>
      </c>
      <c r="AF143" s="7">
        <v>6</v>
      </c>
      <c r="CP143" s="5">
        <f t="shared" si="191"/>
        <v>25</v>
      </c>
      <c r="CR143" s="7">
        <v>2</v>
      </c>
      <c r="CT143" s="28">
        <f t="shared" si="192"/>
        <v>27</v>
      </c>
      <c r="DU143" s="7">
        <v>1</v>
      </c>
      <c r="DV143" s="7">
        <v>1</v>
      </c>
      <c r="GG143" s="5">
        <f t="shared" si="193"/>
        <v>2</v>
      </c>
      <c r="GH143" s="7" t="str">
        <f t="shared" si="206"/>
        <v/>
      </c>
      <c r="GI143" s="7" t="str">
        <f t="shared" si="207"/>
        <v/>
      </c>
      <c r="GJ143" s="7" t="str">
        <f t="shared" si="208"/>
        <v/>
      </c>
      <c r="GK143" s="7" t="str">
        <f t="shared" si="209"/>
        <v/>
      </c>
      <c r="GL143" s="7" t="str">
        <f t="shared" si="210"/>
        <v/>
      </c>
      <c r="GM143" s="7" t="str">
        <f t="shared" si="211"/>
        <v/>
      </c>
      <c r="GN143" s="7" t="str">
        <f t="shared" si="212"/>
        <v/>
      </c>
      <c r="GO143" s="7" t="str">
        <f t="shared" si="213"/>
        <v/>
      </c>
      <c r="GP143" s="7" t="str">
        <f t="shared" si="214"/>
        <v/>
      </c>
      <c r="GQ143" s="7" t="str">
        <f t="shared" si="215"/>
        <v/>
      </c>
      <c r="GR143" s="7" t="str">
        <f t="shared" si="216"/>
        <v/>
      </c>
      <c r="GS143" s="7" t="str">
        <f t="shared" si="217"/>
        <v/>
      </c>
      <c r="GT143" s="7" t="str">
        <f t="shared" si="218"/>
        <v/>
      </c>
      <c r="GU143" s="7" t="str">
        <f t="shared" si="219"/>
        <v/>
      </c>
      <c r="GV143" s="7" t="str">
        <f t="shared" si="220"/>
        <v/>
      </c>
      <c r="GW143" s="7" t="str">
        <f t="shared" si="221"/>
        <v/>
      </c>
      <c r="GX143" s="7" t="str">
        <f t="shared" si="222"/>
        <v/>
      </c>
      <c r="GY143" s="7" t="str">
        <f t="shared" si="223"/>
        <v/>
      </c>
      <c r="GZ143" s="7" t="str">
        <f t="shared" si="224"/>
        <v/>
      </c>
      <c r="HA143" s="7" t="str">
        <f t="shared" si="225"/>
        <v/>
      </c>
      <c r="HB143" s="7" t="str">
        <f t="shared" si="226"/>
        <v/>
      </c>
      <c r="HC143" s="7" t="str">
        <f t="shared" si="227"/>
        <v/>
      </c>
      <c r="HD143" s="7" t="str">
        <f t="shared" si="228"/>
        <v/>
      </c>
      <c r="HE143" s="7" t="str">
        <f t="shared" si="229"/>
        <v/>
      </c>
      <c r="HF143" s="7" t="str">
        <f t="shared" si="230"/>
        <v/>
      </c>
      <c r="HG143" s="7">
        <f t="shared" si="231"/>
        <v>3</v>
      </c>
      <c r="HH143" s="7">
        <f t="shared" si="232"/>
        <v>6</v>
      </c>
      <c r="HI143" s="7">
        <f t="shared" si="233"/>
        <v>12</v>
      </c>
      <c r="HJ143" s="7">
        <f t="shared" si="234"/>
        <v>6</v>
      </c>
      <c r="HK143" s="7" t="str">
        <f t="shared" si="235"/>
        <v/>
      </c>
      <c r="HL143" s="7" t="str">
        <f t="shared" si="236"/>
        <v/>
      </c>
      <c r="HM143" s="7" t="str">
        <f t="shared" si="237"/>
        <v/>
      </c>
      <c r="HN143" s="7" t="str">
        <f t="shared" si="238"/>
        <v/>
      </c>
      <c r="HO143" s="7" t="str">
        <f t="shared" si="239"/>
        <v/>
      </c>
      <c r="HP143" s="7" t="str">
        <f t="shared" si="240"/>
        <v/>
      </c>
      <c r="HQ143" s="7" t="str">
        <f t="shared" si="241"/>
        <v/>
      </c>
      <c r="HR143" s="7" t="str">
        <f t="shared" si="242"/>
        <v/>
      </c>
      <c r="HS143" s="7" t="str">
        <f t="shared" si="243"/>
        <v/>
      </c>
      <c r="HT143" s="7" t="str">
        <f t="shared" si="244"/>
        <v/>
      </c>
      <c r="HU143" s="7" t="str">
        <f t="shared" si="245"/>
        <v/>
      </c>
      <c r="HV143" s="7" t="str">
        <f t="shared" si="246"/>
        <v/>
      </c>
      <c r="HW143" s="7" t="str">
        <f t="shared" si="247"/>
        <v/>
      </c>
      <c r="HX143" s="7" t="str">
        <f t="shared" si="248"/>
        <v/>
      </c>
      <c r="HY143" s="7" t="str">
        <f t="shared" si="249"/>
        <v/>
      </c>
      <c r="HZ143" s="7" t="str">
        <f t="shared" si="250"/>
        <v/>
      </c>
      <c r="IA143" s="7" t="str">
        <f t="shared" si="251"/>
        <v/>
      </c>
      <c r="IB143" s="7" t="str">
        <f t="shared" si="252"/>
        <v/>
      </c>
      <c r="IC143" s="7" t="str">
        <f t="shared" si="253"/>
        <v/>
      </c>
      <c r="ID143" s="7" t="str">
        <f t="shared" si="254"/>
        <v/>
      </c>
      <c r="IE143" s="7" t="str">
        <f t="shared" si="255"/>
        <v/>
      </c>
      <c r="IF143" s="7" t="str">
        <f t="shared" si="256"/>
        <v/>
      </c>
      <c r="IG143" s="7" t="str">
        <f t="shared" si="257"/>
        <v/>
      </c>
      <c r="IH143" s="7" t="str">
        <f t="shared" si="258"/>
        <v/>
      </c>
      <c r="II143" s="7" t="str">
        <f t="shared" si="259"/>
        <v/>
      </c>
      <c r="IJ143" s="7" t="str">
        <f t="shared" si="260"/>
        <v/>
      </c>
      <c r="IK143" s="7" t="str">
        <f t="shared" si="261"/>
        <v/>
      </c>
      <c r="IL143" s="7" t="str">
        <f t="shared" si="262"/>
        <v/>
      </c>
      <c r="IM143" s="7" t="str">
        <f t="shared" si="263"/>
        <v/>
      </c>
      <c r="IN143" s="7" t="str">
        <f t="shared" si="264"/>
        <v/>
      </c>
      <c r="IO143" s="7" t="str">
        <f t="shared" si="265"/>
        <v/>
      </c>
      <c r="IP143" s="7" t="str">
        <f t="shared" si="266"/>
        <v/>
      </c>
      <c r="IQ143" s="7" t="str">
        <f t="shared" si="267"/>
        <v/>
      </c>
      <c r="IR143" s="7" t="str">
        <f t="shared" si="268"/>
        <v/>
      </c>
      <c r="IS143" s="7" t="str">
        <f t="shared" si="269"/>
        <v/>
      </c>
      <c r="IT143" s="7" t="str">
        <f t="shared" si="270"/>
        <v/>
      </c>
      <c r="IU143" s="7" t="str">
        <f t="shared" si="271"/>
        <v/>
      </c>
      <c r="IV143" s="7" t="str">
        <f t="shared" si="272"/>
        <v/>
      </c>
      <c r="IW143" s="7" t="str">
        <f t="shared" si="273"/>
        <v/>
      </c>
      <c r="IX143" s="7" t="str">
        <f t="shared" si="274"/>
        <v/>
      </c>
      <c r="IY143" s="7" t="str">
        <f t="shared" si="275"/>
        <v/>
      </c>
      <c r="IZ143" s="7" t="str">
        <f t="shared" si="276"/>
        <v/>
      </c>
      <c r="JA143" s="7" t="str">
        <f t="shared" si="277"/>
        <v/>
      </c>
      <c r="JB143" s="7" t="str">
        <f t="shared" si="278"/>
        <v/>
      </c>
      <c r="JC143" s="7" t="str">
        <f t="shared" si="279"/>
        <v/>
      </c>
      <c r="JD143" s="7" t="str">
        <f t="shared" si="280"/>
        <v/>
      </c>
      <c r="JE143" s="7" t="str">
        <f t="shared" si="281"/>
        <v/>
      </c>
      <c r="JF143" s="7" t="str">
        <f t="shared" si="282"/>
        <v/>
      </c>
      <c r="JG143" s="7" t="str">
        <f t="shared" si="194"/>
        <v/>
      </c>
      <c r="JH143" s="7" t="str">
        <f t="shared" si="195"/>
        <v/>
      </c>
      <c r="JI143" s="7" t="str">
        <f t="shared" si="196"/>
        <v/>
      </c>
      <c r="JJ143" s="7" t="str">
        <f t="shared" si="197"/>
        <v/>
      </c>
      <c r="JK143" s="7" t="str">
        <f t="shared" si="198"/>
        <v/>
      </c>
      <c r="JL143" s="7" t="str">
        <f t="shared" si="199"/>
        <v/>
      </c>
      <c r="JM143" s="7" t="str">
        <f t="shared" si="200"/>
        <v/>
      </c>
      <c r="JN143" s="7" t="str">
        <f t="shared" si="201"/>
        <v/>
      </c>
      <c r="JO143" s="7" t="str">
        <f t="shared" si="202"/>
        <v/>
      </c>
      <c r="JP143" s="7" t="str">
        <f t="shared" si="203"/>
        <v/>
      </c>
      <c r="JQ143" s="7" t="str">
        <f t="shared" si="204"/>
        <v/>
      </c>
      <c r="JR143" s="7" t="str">
        <f t="shared" si="204"/>
        <v/>
      </c>
      <c r="JS143" s="7" t="str">
        <f t="shared" si="204"/>
        <v/>
      </c>
      <c r="JT143" s="28">
        <f t="shared" si="205"/>
        <v>27</v>
      </c>
    </row>
    <row r="144" spans="1:280" x14ac:dyDescent="0.2">
      <c r="A144" s="5" t="s">
        <v>1673</v>
      </c>
      <c r="B144" s="46">
        <f t="shared" si="190"/>
        <v>2</v>
      </c>
      <c r="C144" s="46" t="s">
        <v>1364</v>
      </c>
      <c r="D144" s="46" t="s">
        <v>2699</v>
      </c>
      <c r="AD144" s="7">
        <v>15</v>
      </c>
      <c r="AE144" s="7">
        <v>6</v>
      </c>
      <c r="CP144" s="5">
        <f t="shared" si="191"/>
        <v>21</v>
      </c>
      <c r="CR144" s="7">
        <v>4</v>
      </c>
      <c r="CT144" s="28">
        <f t="shared" si="192"/>
        <v>25</v>
      </c>
      <c r="DU144" s="7">
        <v>4</v>
      </c>
      <c r="GG144" s="5">
        <f t="shared" si="193"/>
        <v>4</v>
      </c>
      <c r="GH144" s="7" t="str">
        <f t="shared" si="206"/>
        <v/>
      </c>
      <c r="GI144" s="7" t="str">
        <f t="shared" si="207"/>
        <v/>
      </c>
      <c r="GJ144" s="7" t="str">
        <f t="shared" si="208"/>
        <v/>
      </c>
      <c r="GK144" s="7" t="str">
        <f t="shared" si="209"/>
        <v/>
      </c>
      <c r="GL144" s="7" t="str">
        <f t="shared" si="210"/>
        <v/>
      </c>
      <c r="GM144" s="7" t="str">
        <f t="shared" si="211"/>
        <v/>
      </c>
      <c r="GN144" s="7" t="str">
        <f t="shared" si="212"/>
        <v/>
      </c>
      <c r="GO144" s="7" t="str">
        <f t="shared" si="213"/>
        <v/>
      </c>
      <c r="GP144" s="7" t="str">
        <f t="shared" si="214"/>
        <v/>
      </c>
      <c r="GQ144" s="7" t="str">
        <f t="shared" si="215"/>
        <v/>
      </c>
      <c r="GR144" s="7" t="str">
        <f t="shared" si="216"/>
        <v/>
      </c>
      <c r="GS144" s="7" t="str">
        <f t="shared" si="217"/>
        <v/>
      </c>
      <c r="GT144" s="7" t="str">
        <f t="shared" si="218"/>
        <v/>
      </c>
      <c r="GU144" s="7" t="str">
        <f t="shared" si="219"/>
        <v/>
      </c>
      <c r="GV144" s="7" t="str">
        <f t="shared" si="220"/>
        <v/>
      </c>
      <c r="GW144" s="7" t="str">
        <f t="shared" si="221"/>
        <v/>
      </c>
      <c r="GX144" s="7" t="str">
        <f t="shared" si="222"/>
        <v/>
      </c>
      <c r="GY144" s="7" t="str">
        <f t="shared" si="223"/>
        <v/>
      </c>
      <c r="GZ144" s="7" t="str">
        <f t="shared" si="224"/>
        <v/>
      </c>
      <c r="HA144" s="7" t="str">
        <f t="shared" si="225"/>
        <v/>
      </c>
      <c r="HB144" s="7" t="str">
        <f t="shared" si="226"/>
        <v/>
      </c>
      <c r="HC144" s="7" t="str">
        <f t="shared" si="227"/>
        <v/>
      </c>
      <c r="HD144" s="7" t="str">
        <f t="shared" si="228"/>
        <v/>
      </c>
      <c r="HE144" s="7" t="str">
        <f t="shared" si="229"/>
        <v/>
      </c>
      <c r="HF144" s="7" t="str">
        <f t="shared" si="230"/>
        <v/>
      </c>
      <c r="HG144" s="7" t="str">
        <f t="shared" si="231"/>
        <v/>
      </c>
      <c r="HH144" s="7">
        <f t="shared" si="232"/>
        <v>19</v>
      </c>
      <c r="HI144" s="7">
        <f t="shared" si="233"/>
        <v>6</v>
      </c>
      <c r="HJ144" s="7" t="str">
        <f t="shared" si="234"/>
        <v/>
      </c>
      <c r="HK144" s="7" t="str">
        <f t="shared" si="235"/>
        <v/>
      </c>
      <c r="HL144" s="7" t="str">
        <f t="shared" si="236"/>
        <v/>
      </c>
      <c r="HM144" s="7" t="str">
        <f t="shared" si="237"/>
        <v/>
      </c>
      <c r="HN144" s="7" t="str">
        <f t="shared" si="238"/>
        <v/>
      </c>
      <c r="HO144" s="7" t="str">
        <f t="shared" si="239"/>
        <v/>
      </c>
      <c r="HP144" s="7" t="str">
        <f t="shared" si="240"/>
        <v/>
      </c>
      <c r="HQ144" s="7" t="str">
        <f t="shared" si="241"/>
        <v/>
      </c>
      <c r="HR144" s="7" t="str">
        <f t="shared" si="242"/>
        <v/>
      </c>
      <c r="HS144" s="7" t="str">
        <f t="shared" si="243"/>
        <v/>
      </c>
      <c r="HT144" s="7" t="str">
        <f t="shared" si="244"/>
        <v/>
      </c>
      <c r="HU144" s="7" t="str">
        <f t="shared" si="245"/>
        <v/>
      </c>
      <c r="HV144" s="7" t="str">
        <f t="shared" si="246"/>
        <v/>
      </c>
      <c r="HW144" s="7" t="str">
        <f t="shared" si="247"/>
        <v/>
      </c>
      <c r="HX144" s="7" t="str">
        <f t="shared" si="248"/>
        <v/>
      </c>
      <c r="HY144" s="7" t="str">
        <f t="shared" si="249"/>
        <v/>
      </c>
      <c r="HZ144" s="7" t="str">
        <f t="shared" si="250"/>
        <v/>
      </c>
      <c r="IA144" s="7" t="str">
        <f t="shared" si="251"/>
        <v/>
      </c>
      <c r="IB144" s="7" t="str">
        <f t="shared" si="252"/>
        <v/>
      </c>
      <c r="IC144" s="7" t="str">
        <f t="shared" si="253"/>
        <v/>
      </c>
      <c r="ID144" s="7" t="str">
        <f t="shared" si="254"/>
        <v/>
      </c>
      <c r="IE144" s="7" t="str">
        <f t="shared" si="255"/>
        <v/>
      </c>
      <c r="IF144" s="7" t="str">
        <f t="shared" si="256"/>
        <v/>
      </c>
      <c r="IG144" s="7" t="str">
        <f t="shared" si="257"/>
        <v/>
      </c>
      <c r="IH144" s="7" t="str">
        <f t="shared" si="258"/>
        <v/>
      </c>
      <c r="II144" s="7" t="str">
        <f t="shared" si="259"/>
        <v/>
      </c>
      <c r="IJ144" s="7" t="str">
        <f t="shared" si="260"/>
        <v/>
      </c>
      <c r="IK144" s="7" t="str">
        <f t="shared" si="261"/>
        <v/>
      </c>
      <c r="IL144" s="7" t="str">
        <f t="shared" si="262"/>
        <v/>
      </c>
      <c r="IM144" s="7" t="str">
        <f t="shared" si="263"/>
        <v/>
      </c>
      <c r="IN144" s="7" t="str">
        <f t="shared" si="264"/>
        <v/>
      </c>
      <c r="IO144" s="7" t="str">
        <f t="shared" si="265"/>
        <v/>
      </c>
      <c r="IP144" s="7" t="str">
        <f t="shared" si="266"/>
        <v/>
      </c>
      <c r="IQ144" s="7" t="str">
        <f t="shared" si="267"/>
        <v/>
      </c>
      <c r="IR144" s="7" t="str">
        <f t="shared" si="268"/>
        <v/>
      </c>
      <c r="IS144" s="7" t="str">
        <f t="shared" si="269"/>
        <v/>
      </c>
      <c r="IT144" s="7" t="str">
        <f t="shared" si="270"/>
        <v/>
      </c>
      <c r="IU144" s="7" t="str">
        <f t="shared" si="271"/>
        <v/>
      </c>
      <c r="IV144" s="7" t="str">
        <f t="shared" si="272"/>
        <v/>
      </c>
      <c r="IW144" s="7" t="str">
        <f t="shared" si="273"/>
        <v/>
      </c>
      <c r="IX144" s="7" t="str">
        <f t="shared" si="274"/>
        <v/>
      </c>
      <c r="IY144" s="7" t="str">
        <f t="shared" si="275"/>
        <v/>
      </c>
      <c r="IZ144" s="7" t="str">
        <f t="shared" si="276"/>
        <v/>
      </c>
      <c r="JA144" s="7" t="str">
        <f t="shared" si="277"/>
        <v/>
      </c>
      <c r="JB144" s="7" t="str">
        <f t="shared" si="278"/>
        <v/>
      </c>
      <c r="JC144" s="7" t="str">
        <f t="shared" si="279"/>
        <v/>
      </c>
      <c r="JD144" s="7" t="str">
        <f t="shared" si="280"/>
        <v/>
      </c>
      <c r="JE144" s="7" t="str">
        <f t="shared" si="281"/>
        <v/>
      </c>
      <c r="JF144" s="7" t="str">
        <f t="shared" si="282"/>
        <v/>
      </c>
      <c r="JG144" s="7" t="str">
        <f t="shared" si="194"/>
        <v/>
      </c>
      <c r="JH144" s="7" t="str">
        <f t="shared" si="195"/>
        <v/>
      </c>
      <c r="JI144" s="7" t="str">
        <f t="shared" si="196"/>
        <v/>
      </c>
      <c r="JJ144" s="7" t="str">
        <f t="shared" si="197"/>
        <v/>
      </c>
      <c r="JK144" s="7" t="str">
        <f t="shared" si="198"/>
        <v/>
      </c>
      <c r="JL144" s="7" t="str">
        <f t="shared" si="199"/>
        <v/>
      </c>
      <c r="JM144" s="7" t="str">
        <f t="shared" si="200"/>
        <v/>
      </c>
      <c r="JN144" s="7" t="str">
        <f t="shared" si="201"/>
        <v/>
      </c>
      <c r="JO144" s="7" t="str">
        <f t="shared" si="202"/>
        <v/>
      </c>
      <c r="JP144" s="7" t="str">
        <f t="shared" si="203"/>
        <v/>
      </c>
      <c r="JQ144" s="7" t="str">
        <f t="shared" si="204"/>
        <v/>
      </c>
      <c r="JR144" s="7" t="str">
        <f t="shared" si="204"/>
        <v/>
      </c>
      <c r="JS144" s="7" t="str">
        <f t="shared" si="204"/>
        <v/>
      </c>
      <c r="JT144" s="28">
        <f t="shared" si="205"/>
        <v>25</v>
      </c>
    </row>
    <row r="145" spans="1:280" x14ac:dyDescent="0.2">
      <c r="A145" s="5" t="s">
        <v>1586</v>
      </c>
      <c r="B145" s="46">
        <f t="shared" si="190"/>
        <v>1</v>
      </c>
      <c r="C145" s="46" t="s">
        <v>1364</v>
      </c>
      <c r="D145" s="46" t="s">
        <v>1364</v>
      </c>
      <c r="AD145" s="7">
        <v>5</v>
      </c>
      <c r="CP145" s="5">
        <f t="shared" si="191"/>
        <v>5</v>
      </c>
      <c r="CT145" s="28">
        <f t="shared" si="192"/>
        <v>5</v>
      </c>
      <c r="GG145" s="5">
        <f t="shared" si="193"/>
        <v>0</v>
      </c>
      <c r="GH145" s="7" t="str">
        <f t="shared" si="206"/>
        <v/>
      </c>
      <c r="GI145" s="7" t="str">
        <f t="shared" si="207"/>
        <v/>
      </c>
      <c r="GJ145" s="7" t="str">
        <f t="shared" si="208"/>
        <v/>
      </c>
      <c r="GK145" s="7" t="str">
        <f t="shared" si="209"/>
        <v/>
      </c>
      <c r="GL145" s="7" t="str">
        <f t="shared" si="210"/>
        <v/>
      </c>
      <c r="GM145" s="7" t="str">
        <f t="shared" si="211"/>
        <v/>
      </c>
      <c r="GN145" s="7" t="str">
        <f t="shared" si="212"/>
        <v/>
      </c>
      <c r="GO145" s="7" t="str">
        <f t="shared" si="213"/>
        <v/>
      </c>
      <c r="GP145" s="7" t="str">
        <f t="shared" si="214"/>
        <v/>
      </c>
      <c r="GQ145" s="7" t="str">
        <f t="shared" si="215"/>
        <v/>
      </c>
      <c r="GR145" s="7" t="str">
        <f t="shared" si="216"/>
        <v/>
      </c>
      <c r="GS145" s="7" t="str">
        <f t="shared" si="217"/>
        <v/>
      </c>
      <c r="GT145" s="7" t="str">
        <f t="shared" si="218"/>
        <v/>
      </c>
      <c r="GU145" s="7" t="str">
        <f t="shared" si="219"/>
        <v/>
      </c>
      <c r="GV145" s="7" t="str">
        <f t="shared" si="220"/>
        <v/>
      </c>
      <c r="GW145" s="7" t="str">
        <f t="shared" si="221"/>
        <v/>
      </c>
      <c r="GX145" s="7" t="str">
        <f t="shared" si="222"/>
        <v/>
      </c>
      <c r="GY145" s="7" t="str">
        <f t="shared" si="223"/>
        <v/>
      </c>
      <c r="GZ145" s="7" t="str">
        <f t="shared" si="224"/>
        <v/>
      </c>
      <c r="HA145" s="7" t="str">
        <f t="shared" si="225"/>
        <v/>
      </c>
      <c r="HB145" s="7" t="str">
        <f t="shared" si="226"/>
        <v/>
      </c>
      <c r="HC145" s="7" t="str">
        <f t="shared" si="227"/>
        <v/>
      </c>
      <c r="HD145" s="7" t="str">
        <f t="shared" si="228"/>
        <v/>
      </c>
      <c r="HE145" s="7" t="str">
        <f t="shared" si="229"/>
        <v/>
      </c>
      <c r="HF145" s="7" t="str">
        <f t="shared" si="230"/>
        <v/>
      </c>
      <c r="HG145" s="7" t="str">
        <f t="shared" si="231"/>
        <v/>
      </c>
      <c r="HH145" s="7">
        <f t="shared" si="232"/>
        <v>5</v>
      </c>
      <c r="HI145" s="7" t="str">
        <f t="shared" si="233"/>
        <v/>
      </c>
      <c r="HJ145" s="7" t="str">
        <f t="shared" si="234"/>
        <v/>
      </c>
      <c r="HK145" s="7" t="str">
        <f t="shared" si="235"/>
        <v/>
      </c>
      <c r="HL145" s="7" t="str">
        <f t="shared" si="236"/>
        <v/>
      </c>
      <c r="HM145" s="7" t="str">
        <f t="shared" si="237"/>
        <v/>
      </c>
      <c r="HN145" s="7" t="str">
        <f t="shared" si="238"/>
        <v/>
      </c>
      <c r="HO145" s="7" t="str">
        <f t="shared" si="239"/>
        <v/>
      </c>
      <c r="HP145" s="7" t="str">
        <f t="shared" si="240"/>
        <v/>
      </c>
      <c r="HQ145" s="7" t="str">
        <f t="shared" si="241"/>
        <v/>
      </c>
      <c r="HR145" s="7" t="str">
        <f t="shared" si="242"/>
        <v/>
      </c>
      <c r="HS145" s="7" t="str">
        <f t="shared" si="243"/>
        <v/>
      </c>
      <c r="HT145" s="7" t="str">
        <f t="shared" si="244"/>
        <v/>
      </c>
      <c r="HU145" s="7" t="str">
        <f t="shared" si="245"/>
        <v/>
      </c>
      <c r="HV145" s="7" t="str">
        <f t="shared" si="246"/>
        <v/>
      </c>
      <c r="HW145" s="7" t="str">
        <f t="shared" si="247"/>
        <v/>
      </c>
      <c r="HX145" s="7" t="str">
        <f t="shared" si="248"/>
        <v/>
      </c>
      <c r="HY145" s="7" t="str">
        <f t="shared" si="249"/>
        <v/>
      </c>
      <c r="HZ145" s="7" t="str">
        <f t="shared" si="250"/>
        <v/>
      </c>
      <c r="IA145" s="7" t="str">
        <f t="shared" si="251"/>
        <v/>
      </c>
      <c r="IB145" s="7" t="str">
        <f t="shared" si="252"/>
        <v/>
      </c>
      <c r="IC145" s="7" t="str">
        <f t="shared" si="253"/>
        <v/>
      </c>
      <c r="ID145" s="7" t="str">
        <f t="shared" si="254"/>
        <v/>
      </c>
      <c r="IE145" s="7" t="str">
        <f t="shared" si="255"/>
        <v/>
      </c>
      <c r="IF145" s="7" t="str">
        <f t="shared" si="256"/>
        <v/>
      </c>
      <c r="IG145" s="7" t="str">
        <f t="shared" si="257"/>
        <v/>
      </c>
      <c r="IH145" s="7" t="str">
        <f t="shared" si="258"/>
        <v/>
      </c>
      <c r="II145" s="7" t="str">
        <f t="shared" si="259"/>
        <v/>
      </c>
      <c r="IJ145" s="7" t="str">
        <f t="shared" si="260"/>
        <v/>
      </c>
      <c r="IK145" s="7" t="str">
        <f t="shared" si="261"/>
        <v/>
      </c>
      <c r="IL145" s="7" t="str">
        <f t="shared" si="262"/>
        <v/>
      </c>
      <c r="IM145" s="7" t="str">
        <f t="shared" si="263"/>
        <v/>
      </c>
      <c r="IN145" s="7" t="str">
        <f t="shared" si="264"/>
        <v/>
      </c>
      <c r="IO145" s="7" t="str">
        <f t="shared" si="265"/>
        <v/>
      </c>
      <c r="IP145" s="7" t="str">
        <f t="shared" si="266"/>
        <v/>
      </c>
      <c r="IQ145" s="7" t="str">
        <f t="shared" si="267"/>
        <v/>
      </c>
      <c r="IR145" s="7" t="str">
        <f t="shared" si="268"/>
        <v/>
      </c>
      <c r="IS145" s="7" t="str">
        <f t="shared" si="269"/>
        <v/>
      </c>
      <c r="IT145" s="7" t="str">
        <f t="shared" si="270"/>
        <v/>
      </c>
      <c r="IU145" s="7" t="str">
        <f t="shared" si="271"/>
        <v/>
      </c>
      <c r="IV145" s="7" t="str">
        <f t="shared" si="272"/>
        <v/>
      </c>
      <c r="IW145" s="7" t="str">
        <f t="shared" si="273"/>
        <v/>
      </c>
      <c r="IX145" s="7" t="str">
        <f t="shared" si="274"/>
        <v/>
      </c>
      <c r="IY145" s="7" t="str">
        <f t="shared" si="275"/>
        <v/>
      </c>
      <c r="IZ145" s="7" t="str">
        <f t="shared" si="276"/>
        <v/>
      </c>
      <c r="JA145" s="7" t="str">
        <f t="shared" si="277"/>
        <v/>
      </c>
      <c r="JB145" s="7" t="str">
        <f t="shared" si="278"/>
        <v/>
      </c>
      <c r="JC145" s="7" t="str">
        <f t="shared" si="279"/>
        <v/>
      </c>
      <c r="JD145" s="7" t="str">
        <f t="shared" si="280"/>
        <v/>
      </c>
      <c r="JE145" s="7" t="str">
        <f t="shared" si="281"/>
        <v/>
      </c>
      <c r="JF145" s="7" t="str">
        <f t="shared" si="282"/>
        <v/>
      </c>
      <c r="JG145" s="7" t="str">
        <f t="shared" si="194"/>
        <v/>
      </c>
      <c r="JH145" s="7" t="str">
        <f t="shared" si="195"/>
        <v/>
      </c>
      <c r="JI145" s="7" t="str">
        <f t="shared" si="196"/>
        <v/>
      </c>
      <c r="JJ145" s="7" t="str">
        <f t="shared" si="197"/>
        <v/>
      </c>
      <c r="JK145" s="7" t="str">
        <f t="shared" si="198"/>
        <v/>
      </c>
      <c r="JL145" s="7" t="str">
        <f t="shared" si="199"/>
        <v/>
      </c>
      <c r="JM145" s="7" t="str">
        <f t="shared" si="200"/>
        <v/>
      </c>
      <c r="JN145" s="7" t="str">
        <f t="shared" si="201"/>
        <v/>
      </c>
      <c r="JO145" s="7" t="str">
        <f t="shared" si="202"/>
        <v/>
      </c>
      <c r="JP145" s="7" t="str">
        <f t="shared" si="203"/>
        <v/>
      </c>
      <c r="JQ145" s="7" t="str">
        <f t="shared" si="204"/>
        <v/>
      </c>
      <c r="JR145" s="7" t="str">
        <f t="shared" si="204"/>
        <v/>
      </c>
      <c r="JS145" s="7" t="str">
        <f t="shared" si="204"/>
        <v/>
      </c>
      <c r="JT145" s="28">
        <f t="shared" si="205"/>
        <v>5</v>
      </c>
    </row>
    <row r="146" spans="1:280" x14ac:dyDescent="0.2">
      <c r="A146" s="5" t="s">
        <v>1587</v>
      </c>
      <c r="B146" s="46">
        <f t="shared" si="190"/>
        <v>1</v>
      </c>
      <c r="C146" s="46" t="s">
        <v>1364</v>
      </c>
      <c r="D146" s="46" t="s">
        <v>1364</v>
      </c>
      <c r="AD146" s="7">
        <v>4</v>
      </c>
      <c r="CP146" s="5">
        <f t="shared" si="191"/>
        <v>4</v>
      </c>
      <c r="CR146" s="7">
        <v>1</v>
      </c>
      <c r="CT146" s="28">
        <f t="shared" si="192"/>
        <v>5</v>
      </c>
      <c r="DU146" s="7">
        <v>1</v>
      </c>
      <c r="GG146" s="5">
        <f t="shared" si="193"/>
        <v>1</v>
      </c>
      <c r="GH146" s="7" t="str">
        <f t="shared" si="206"/>
        <v/>
      </c>
      <c r="GI146" s="7" t="str">
        <f t="shared" si="207"/>
        <v/>
      </c>
      <c r="GJ146" s="7" t="str">
        <f t="shared" si="208"/>
        <v/>
      </c>
      <c r="GK146" s="7" t="str">
        <f t="shared" si="209"/>
        <v/>
      </c>
      <c r="GL146" s="7" t="str">
        <f t="shared" si="210"/>
        <v/>
      </c>
      <c r="GM146" s="7" t="str">
        <f t="shared" si="211"/>
        <v/>
      </c>
      <c r="GN146" s="7" t="str">
        <f t="shared" si="212"/>
        <v/>
      </c>
      <c r="GO146" s="7" t="str">
        <f t="shared" si="213"/>
        <v/>
      </c>
      <c r="GP146" s="7" t="str">
        <f t="shared" si="214"/>
        <v/>
      </c>
      <c r="GQ146" s="7" t="str">
        <f t="shared" si="215"/>
        <v/>
      </c>
      <c r="GR146" s="7" t="str">
        <f t="shared" si="216"/>
        <v/>
      </c>
      <c r="GS146" s="7" t="str">
        <f t="shared" si="217"/>
        <v/>
      </c>
      <c r="GT146" s="7" t="str">
        <f t="shared" si="218"/>
        <v/>
      </c>
      <c r="GU146" s="7" t="str">
        <f t="shared" si="219"/>
        <v/>
      </c>
      <c r="GV146" s="7" t="str">
        <f t="shared" si="220"/>
        <v/>
      </c>
      <c r="GW146" s="7" t="str">
        <f t="shared" si="221"/>
        <v/>
      </c>
      <c r="GX146" s="7" t="str">
        <f t="shared" si="222"/>
        <v/>
      </c>
      <c r="GY146" s="7" t="str">
        <f t="shared" si="223"/>
        <v/>
      </c>
      <c r="GZ146" s="7" t="str">
        <f t="shared" si="224"/>
        <v/>
      </c>
      <c r="HA146" s="7" t="str">
        <f t="shared" si="225"/>
        <v/>
      </c>
      <c r="HB146" s="7" t="str">
        <f t="shared" si="226"/>
        <v/>
      </c>
      <c r="HC146" s="7" t="str">
        <f t="shared" si="227"/>
        <v/>
      </c>
      <c r="HD146" s="7" t="str">
        <f t="shared" si="228"/>
        <v/>
      </c>
      <c r="HE146" s="7" t="str">
        <f t="shared" si="229"/>
        <v/>
      </c>
      <c r="HF146" s="7" t="str">
        <f t="shared" si="230"/>
        <v/>
      </c>
      <c r="HG146" s="7" t="str">
        <f t="shared" si="231"/>
        <v/>
      </c>
      <c r="HH146" s="7">
        <f t="shared" si="232"/>
        <v>5</v>
      </c>
      <c r="HI146" s="7" t="str">
        <f t="shared" si="233"/>
        <v/>
      </c>
      <c r="HJ146" s="7" t="str">
        <f t="shared" si="234"/>
        <v/>
      </c>
      <c r="HK146" s="7" t="str">
        <f t="shared" si="235"/>
        <v/>
      </c>
      <c r="HL146" s="7" t="str">
        <f t="shared" si="236"/>
        <v/>
      </c>
      <c r="HM146" s="7" t="str">
        <f t="shared" si="237"/>
        <v/>
      </c>
      <c r="HN146" s="7" t="str">
        <f t="shared" si="238"/>
        <v/>
      </c>
      <c r="HO146" s="7" t="str">
        <f t="shared" si="239"/>
        <v/>
      </c>
      <c r="HP146" s="7" t="str">
        <f t="shared" si="240"/>
        <v/>
      </c>
      <c r="HQ146" s="7" t="str">
        <f t="shared" si="241"/>
        <v/>
      </c>
      <c r="HR146" s="7" t="str">
        <f t="shared" si="242"/>
        <v/>
      </c>
      <c r="HS146" s="7" t="str">
        <f t="shared" si="243"/>
        <v/>
      </c>
      <c r="HT146" s="7" t="str">
        <f t="shared" si="244"/>
        <v/>
      </c>
      <c r="HU146" s="7" t="str">
        <f t="shared" si="245"/>
        <v/>
      </c>
      <c r="HV146" s="7" t="str">
        <f t="shared" si="246"/>
        <v/>
      </c>
      <c r="HW146" s="7" t="str">
        <f t="shared" si="247"/>
        <v/>
      </c>
      <c r="HX146" s="7" t="str">
        <f t="shared" si="248"/>
        <v/>
      </c>
      <c r="HY146" s="7" t="str">
        <f t="shared" si="249"/>
        <v/>
      </c>
      <c r="HZ146" s="7" t="str">
        <f t="shared" si="250"/>
        <v/>
      </c>
      <c r="IA146" s="7" t="str">
        <f t="shared" si="251"/>
        <v/>
      </c>
      <c r="IB146" s="7" t="str">
        <f t="shared" si="252"/>
        <v/>
      </c>
      <c r="IC146" s="7" t="str">
        <f t="shared" si="253"/>
        <v/>
      </c>
      <c r="ID146" s="7" t="str">
        <f t="shared" si="254"/>
        <v/>
      </c>
      <c r="IE146" s="7" t="str">
        <f t="shared" si="255"/>
        <v/>
      </c>
      <c r="IF146" s="7" t="str">
        <f t="shared" si="256"/>
        <v/>
      </c>
      <c r="IG146" s="7" t="str">
        <f t="shared" si="257"/>
        <v/>
      </c>
      <c r="IH146" s="7" t="str">
        <f t="shared" si="258"/>
        <v/>
      </c>
      <c r="II146" s="7" t="str">
        <f t="shared" si="259"/>
        <v/>
      </c>
      <c r="IJ146" s="7" t="str">
        <f t="shared" si="260"/>
        <v/>
      </c>
      <c r="IK146" s="7" t="str">
        <f t="shared" si="261"/>
        <v/>
      </c>
      <c r="IL146" s="7" t="str">
        <f t="shared" si="262"/>
        <v/>
      </c>
      <c r="IM146" s="7" t="str">
        <f t="shared" si="263"/>
        <v/>
      </c>
      <c r="IN146" s="7" t="str">
        <f t="shared" si="264"/>
        <v/>
      </c>
      <c r="IO146" s="7" t="str">
        <f t="shared" si="265"/>
        <v/>
      </c>
      <c r="IP146" s="7" t="str">
        <f t="shared" si="266"/>
        <v/>
      </c>
      <c r="IQ146" s="7" t="str">
        <f t="shared" si="267"/>
        <v/>
      </c>
      <c r="IR146" s="7" t="str">
        <f t="shared" si="268"/>
        <v/>
      </c>
      <c r="IS146" s="7" t="str">
        <f t="shared" si="269"/>
        <v/>
      </c>
      <c r="IT146" s="7" t="str">
        <f t="shared" si="270"/>
        <v/>
      </c>
      <c r="IU146" s="7" t="str">
        <f t="shared" si="271"/>
        <v/>
      </c>
      <c r="IV146" s="7" t="str">
        <f t="shared" si="272"/>
        <v/>
      </c>
      <c r="IW146" s="7" t="str">
        <f t="shared" si="273"/>
        <v/>
      </c>
      <c r="IX146" s="7" t="str">
        <f t="shared" si="274"/>
        <v/>
      </c>
      <c r="IY146" s="7" t="str">
        <f t="shared" si="275"/>
        <v/>
      </c>
      <c r="IZ146" s="7" t="str">
        <f t="shared" si="276"/>
        <v/>
      </c>
      <c r="JA146" s="7" t="str">
        <f t="shared" si="277"/>
        <v/>
      </c>
      <c r="JB146" s="7" t="str">
        <f t="shared" si="278"/>
        <v/>
      </c>
      <c r="JC146" s="7" t="str">
        <f t="shared" si="279"/>
        <v/>
      </c>
      <c r="JD146" s="7" t="str">
        <f t="shared" si="280"/>
        <v/>
      </c>
      <c r="JE146" s="7" t="str">
        <f t="shared" si="281"/>
        <v/>
      </c>
      <c r="JF146" s="7" t="str">
        <f t="shared" si="282"/>
        <v/>
      </c>
      <c r="JG146" s="7" t="str">
        <f t="shared" si="194"/>
        <v/>
      </c>
      <c r="JH146" s="7" t="str">
        <f t="shared" si="195"/>
        <v/>
      </c>
      <c r="JI146" s="7" t="str">
        <f t="shared" si="196"/>
        <v/>
      </c>
      <c r="JJ146" s="7" t="str">
        <f t="shared" si="197"/>
        <v/>
      </c>
      <c r="JK146" s="7" t="str">
        <f t="shared" si="198"/>
        <v/>
      </c>
      <c r="JL146" s="7" t="str">
        <f t="shared" si="199"/>
        <v/>
      </c>
      <c r="JM146" s="7" t="str">
        <f t="shared" si="200"/>
        <v/>
      </c>
      <c r="JN146" s="7" t="str">
        <f t="shared" si="201"/>
        <v/>
      </c>
      <c r="JO146" s="7" t="str">
        <f t="shared" si="202"/>
        <v/>
      </c>
      <c r="JP146" s="7" t="str">
        <f t="shared" si="203"/>
        <v/>
      </c>
      <c r="JQ146" s="7" t="str">
        <f t="shared" si="204"/>
        <v/>
      </c>
      <c r="JR146" s="7" t="str">
        <f t="shared" si="204"/>
        <v/>
      </c>
      <c r="JS146" s="7" t="str">
        <f t="shared" si="204"/>
        <v/>
      </c>
      <c r="JT146" s="28">
        <f t="shared" si="205"/>
        <v>5</v>
      </c>
    </row>
    <row r="147" spans="1:280" x14ac:dyDescent="0.2">
      <c r="A147" s="5" t="s">
        <v>1588</v>
      </c>
      <c r="B147" s="46">
        <f t="shared" si="190"/>
        <v>5</v>
      </c>
      <c r="C147" s="46" t="s">
        <v>1364</v>
      </c>
      <c r="D147" s="46" t="s">
        <v>1956</v>
      </c>
      <c r="AD147" s="7">
        <v>3</v>
      </c>
      <c r="AE147" s="7">
        <v>8</v>
      </c>
      <c r="AF147" s="7">
        <v>7</v>
      </c>
      <c r="AG147" s="7">
        <v>9</v>
      </c>
      <c r="AH147" s="7">
        <v>3</v>
      </c>
      <c r="CP147" s="5">
        <f t="shared" si="191"/>
        <v>30</v>
      </c>
      <c r="CR147" s="7">
        <v>1</v>
      </c>
      <c r="CT147" s="28">
        <f t="shared" si="192"/>
        <v>31</v>
      </c>
      <c r="DW147" s="7">
        <v>1</v>
      </c>
      <c r="GG147" s="5">
        <f t="shared" si="193"/>
        <v>1</v>
      </c>
      <c r="GH147" s="7" t="str">
        <f t="shared" si="206"/>
        <v/>
      </c>
      <c r="GI147" s="7" t="str">
        <f t="shared" si="207"/>
        <v/>
      </c>
      <c r="GJ147" s="7" t="str">
        <f t="shared" si="208"/>
        <v/>
      </c>
      <c r="GK147" s="7" t="str">
        <f t="shared" si="209"/>
        <v/>
      </c>
      <c r="GL147" s="7" t="str">
        <f t="shared" si="210"/>
        <v/>
      </c>
      <c r="GM147" s="7" t="str">
        <f t="shared" si="211"/>
        <v/>
      </c>
      <c r="GN147" s="7" t="str">
        <f t="shared" si="212"/>
        <v/>
      </c>
      <c r="GO147" s="7" t="str">
        <f t="shared" si="213"/>
        <v/>
      </c>
      <c r="GP147" s="7" t="str">
        <f t="shared" si="214"/>
        <v/>
      </c>
      <c r="GQ147" s="7" t="str">
        <f t="shared" si="215"/>
        <v/>
      </c>
      <c r="GR147" s="7" t="str">
        <f t="shared" si="216"/>
        <v/>
      </c>
      <c r="GS147" s="7" t="str">
        <f t="shared" si="217"/>
        <v/>
      </c>
      <c r="GT147" s="7" t="str">
        <f t="shared" si="218"/>
        <v/>
      </c>
      <c r="GU147" s="7" t="str">
        <f t="shared" si="219"/>
        <v/>
      </c>
      <c r="GV147" s="7" t="str">
        <f t="shared" si="220"/>
        <v/>
      </c>
      <c r="GW147" s="7" t="str">
        <f t="shared" si="221"/>
        <v/>
      </c>
      <c r="GX147" s="7" t="str">
        <f t="shared" si="222"/>
        <v/>
      </c>
      <c r="GY147" s="7" t="str">
        <f t="shared" si="223"/>
        <v/>
      </c>
      <c r="GZ147" s="7" t="str">
        <f t="shared" si="224"/>
        <v/>
      </c>
      <c r="HA147" s="7" t="str">
        <f t="shared" si="225"/>
        <v/>
      </c>
      <c r="HB147" s="7" t="str">
        <f t="shared" si="226"/>
        <v/>
      </c>
      <c r="HC147" s="7" t="str">
        <f t="shared" si="227"/>
        <v/>
      </c>
      <c r="HD147" s="7" t="str">
        <f t="shared" si="228"/>
        <v/>
      </c>
      <c r="HE147" s="7" t="str">
        <f t="shared" si="229"/>
        <v/>
      </c>
      <c r="HF147" s="7" t="str">
        <f t="shared" si="230"/>
        <v/>
      </c>
      <c r="HG147" s="7" t="str">
        <f t="shared" si="231"/>
        <v/>
      </c>
      <c r="HH147" s="7">
        <f t="shared" si="232"/>
        <v>3</v>
      </c>
      <c r="HI147" s="7">
        <f t="shared" si="233"/>
        <v>8</v>
      </c>
      <c r="HJ147" s="7">
        <f t="shared" si="234"/>
        <v>8</v>
      </c>
      <c r="HK147" s="7">
        <f t="shared" si="235"/>
        <v>9</v>
      </c>
      <c r="HL147" s="7">
        <f t="shared" si="236"/>
        <v>3</v>
      </c>
      <c r="HM147" s="7" t="str">
        <f t="shared" si="237"/>
        <v/>
      </c>
      <c r="HN147" s="7" t="str">
        <f t="shared" si="238"/>
        <v/>
      </c>
      <c r="HO147" s="7" t="str">
        <f t="shared" si="239"/>
        <v/>
      </c>
      <c r="HP147" s="7" t="str">
        <f t="shared" si="240"/>
        <v/>
      </c>
      <c r="HQ147" s="7" t="str">
        <f t="shared" si="241"/>
        <v/>
      </c>
      <c r="HR147" s="7" t="str">
        <f t="shared" si="242"/>
        <v/>
      </c>
      <c r="HS147" s="7" t="str">
        <f t="shared" si="243"/>
        <v/>
      </c>
      <c r="HT147" s="7" t="str">
        <f t="shared" si="244"/>
        <v/>
      </c>
      <c r="HU147" s="7" t="str">
        <f t="shared" si="245"/>
        <v/>
      </c>
      <c r="HV147" s="7" t="str">
        <f t="shared" si="246"/>
        <v/>
      </c>
      <c r="HW147" s="7" t="str">
        <f t="shared" si="247"/>
        <v/>
      </c>
      <c r="HX147" s="7" t="str">
        <f t="shared" si="248"/>
        <v/>
      </c>
      <c r="HY147" s="7" t="str">
        <f t="shared" si="249"/>
        <v/>
      </c>
      <c r="HZ147" s="7" t="str">
        <f t="shared" si="250"/>
        <v/>
      </c>
      <c r="IA147" s="7" t="str">
        <f t="shared" si="251"/>
        <v/>
      </c>
      <c r="IB147" s="7" t="str">
        <f t="shared" si="252"/>
        <v/>
      </c>
      <c r="IC147" s="7" t="str">
        <f t="shared" si="253"/>
        <v/>
      </c>
      <c r="ID147" s="7" t="str">
        <f t="shared" si="254"/>
        <v/>
      </c>
      <c r="IE147" s="7" t="str">
        <f t="shared" si="255"/>
        <v/>
      </c>
      <c r="IF147" s="7" t="str">
        <f t="shared" si="256"/>
        <v/>
      </c>
      <c r="IG147" s="7" t="str">
        <f t="shared" si="257"/>
        <v/>
      </c>
      <c r="IH147" s="7" t="str">
        <f t="shared" si="258"/>
        <v/>
      </c>
      <c r="II147" s="7" t="str">
        <f t="shared" si="259"/>
        <v/>
      </c>
      <c r="IJ147" s="7" t="str">
        <f t="shared" si="260"/>
        <v/>
      </c>
      <c r="IK147" s="7" t="str">
        <f t="shared" si="261"/>
        <v/>
      </c>
      <c r="IL147" s="7" t="str">
        <f t="shared" si="262"/>
        <v/>
      </c>
      <c r="IM147" s="7" t="str">
        <f t="shared" si="263"/>
        <v/>
      </c>
      <c r="IN147" s="7" t="str">
        <f t="shared" si="264"/>
        <v/>
      </c>
      <c r="IO147" s="7" t="str">
        <f t="shared" si="265"/>
        <v/>
      </c>
      <c r="IP147" s="7" t="str">
        <f t="shared" si="266"/>
        <v/>
      </c>
      <c r="IQ147" s="7" t="str">
        <f t="shared" si="267"/>
        <v/>
      </c>
      <c r="IR147" s="7" t="str">
        <f t="shared" si="268"/>
        <v/>
      </c>
      <c r="IS147" s="7" t="str">
        <f t="shared" si="269"/>
        <v/>
      </c>
      <c r="IT147" s="7" t="str">
        <f t="shared" si="270"/>
        <v/>
      </c>
      <c r="IU147" s="7" t="str">
        <f t="shared" si="271"/>
        <v/>
      </c>
      <c r="IV147" s="7" t="str">
        <f t="shared" si="272"/>
        <v/>
      </c>
      <c r="IW147" s="7" t="str">
        <f t="shared" si="273"/>
        <v/>
      </c>
      <c r="IX147" s="7" t="str">
        <f t="shared" si="274"/>
        <v/>
      </c>
      <c r="IY147" s="7" t="str">
        <f t="shared" si="275"/>
        <v/>
      </c>
      <c r="IZ147" s="7" t="str">
        <f t="shared" si="276"/>
        <v/>
      </c>
      <c r="JA147" s="7" t="str">
        <f t="shared" si="277"/>
        <v/>
      </c>
      <c r="JB147" s="7" t="str">
        <f t="shared" si="278"/>
        <v/>
      </c>
      <c r="JC147" s="7" t="str">
        <f t="shared" si="279"/>
        <v/>
      </c>
      <c r="JD147" s="7" t="str">
        <f t="shared" si="280"/>
        <v/>
      </c>
      <c r="JE147" s="7" t="str">
        <f t="shared" si="281"/>
        <v/>
      </c>
      <c r="JF147" s="7" t="str">
        <f t="shared" si="282"/>
        <v/>
      </c>
      <c r="JG147" s="7" t="str">
        <f t="shared" si="194"/>
        <v/>
      </c>
      <c r="JH147" s="7" t="str">
        <f t="shared" si="195"/>
        <v/>
      </c>
      <c r="JI147" s="7" t="str">
        <f t="shared" si="196"/>
        <v/>
      </c>
      <c r="JJ147" s="7" t="str">
        <f t="shared" si="197"/>
        <v/>
      </c>
      <c r="JK147" s="7" t="str">
        <f t="shared" si="198"/>
        <v/>
      </c>
      <c r="JL147" s="7" t="str">
        <f t="shared" si="199"/>
        <v/>
      </c>
      <c r="JM147" s="7" t="str">
        <f t="shared" si="200"/>
        <v/>
      </c>
      <c r="JN147" s="7" t="str">
        <f t="shared" si="201"/>
        <v/>
      </c>
      <c r="JO147" s="7" t="str">
        <f t="shared" si="202"/>
        <v/>
      </c>
      <c r="JP147" s="7" t="str">
        <f t="shared" si="203"/>
        <v/>
      </c>
      <c r="JQ147" s="7" t="str">
        <f t="shared" si="204"/>
        <v/>
      </c>
      <c r="JR147" s="7" t="str">
        <f t="shared" si="204"/>
        <v/>
      </c>
      <c r="JS147" s="7" t="str">
        <f t="shared" si="204"/>
        <v/>
      </c>
      <c r="JT147" s="28">
        <f t="shared" si="205"/>
        <v>31</v>
      </c>
    </row>
    <row r="148" spans="1:280" x14ac:dyDescent="0.2">
      <c r="A148" s="5" t="s">
        <v>1957</v>
      </c>
      <c r="B148" s="46">
        <f t="shared" si="190"/>
        <v>1</v>
      </c>
      <c r="C148" s="46" t="s">
        <v>2699</v>
      </c>
      <c r="D148" s="46" t="s">
        <v>2699</v>
      </c>
      <c r="AE148" s="7">
        <v>5</v>
      </c>
      <c r="CP148" s="5">
        <f t="shared" si="191"/>
        <v>5</v>
      </c>
      <c r="CT148" s="28">
        <f t="shared" si="192"/>
        <v>5</v>
      </c>
      <c r="GG148" s="5">
        <f t="shared" si="193"/>
        <v>0</v>
      </c>
      <c r="GH148" s="7" t="str">
        <f t="shared" si="206"/>
        <v/>
      </c>
      <c r="GI148" s="7" t="str">
        <f t="shared" si="207"/>
        <v/>
      </c>
      <c r="GJ148" s="7" t="str">
        <f t="shared" si="208"/>
        <v/>
      </c>
      <c r="GK148" s="7" t="str">
        <f t="shared" si="209"/>
        <v/>
      </c>
      <c r="GL148" s="7" t="str">
        <f t="shared" si="210"/>
        <v/>
      </c>
      <c r="GM148" s="7" t="str">
        <f t="shared" si="211"/>
        <v/>
      </c>
      <c r="GN148" s="7" t="str">
        <f t="shared" si="212"/>
        <v/>
      </c>
      <c r="GO148" s="7" t="str">
        <f t="shared" si="213"/>
        <v/>
      </c>
      <c r="GP148" s="7" t="str">
        <f t="shared" si="214"/>
        <v/>
      </c>
      <c r="GQ148" s="7" t="str">
        <f t="shared" si="215"/>
        <v/>
      </c>
      <c r="GR148" s="7" t="str">
        <f t="shared" si="216"/>
        <v/>
      </c>
      <c r="GS148" s="7" t="str">
        <f t="shared" si="217"/>
        <v/>
      </c>
      <c r="GT148" s="7" t="str">
        <f t="shared" si="218"/>
        <v/>
      </c>
      <c r="GU148" s="7" t="str">
        <f t="shared" si="219"/>
        <v/>
      </c>
      <c r="GV148" s="7" t="str">
        <f t="shared" si="220"/>
        <v/>
      </c>
      <c r="GW148" s="7" t="str">
        <f t="shared" si="221"/>
        <v/>
      </c>
      <c r="GX148" s="7" t="str">
        <f t="shared" si="222"/>
        <v/>
      </c>
      <c r="GY148" s="7" t="str">
        <f t="shared" si="223"/>
        <v/>
      </c>
      <c r="GZ148" s="7" t="str">
        <f t="shared" si="224"/>
        <v/>
      </c>
      <c r="HA148" s="7" t="str">
        <f t="shared" si="225"/>
        <v/>
      </c>
      <c r="HB148" s="7" t="str">
        <f t="shared" si="226"/>
        <v/>
      </c>
      <c r="HC148" s="7" t="str">
        <f t="shared" si="227"/>
        <v/>
      </c>
      <c r="HD148" s="7" t="str">
        <f t="shared" si="228"/>
        <v/>
      </c>
      <c r="HE148" s="7" t="str">
        <f t="shared" si="229"/>
        <v/>
      </c>
      <c r="HF148" s="7" t="str">
        <f t="shared" si="230"/>
        <v/>
      </c>
      <c r="HG148" s="7" t="str">
        <f t="shared" si="231"/>
        <v/>
      </c>
      <c r="HH148" s="7" t="str">
        <f t="shared" si="232"/>
        <v/>
      </c>
      <c r="HI148" s="7">
        <f t="shared" si="233"/>
        <v>5</v>
      </c>
      <c r="HJ148" s="7" t="str">
        <f t="shared" si="234"/>
        <v/>
      </c>
      <c r="HK148" s="7" t="str">
        <f t="shared" si="235"/>
        <v/>
      </c>
      <c r="HL148" s="7" t="str">
        <f t="shared" si="236"/>
        <v/>
      </c>
      <c r="HM148" s="7" t="str">
        <f t="shared" si="237"/>
        <v/>
      </c>
      <c r="HN148" s="7" t="str">
        <f t="shared" si="238"/>
        <v/>
      </c>
      <c r="HO148" s="7" t="str">
        <f t="shared" si="239"/>
        <v/>
      </c>
      <c r="HP148" s="7" t="str">
        <f t="shared" si="240"/>
        <v/>
      </c>
      <c r="HQ148" s="7" t="str">
        <f t="shared" si="241"/>
        <v/>
      </c>
      <c r="HR148" s="7" t="str">
        <f t="shared" si="242"/>
        <v/>
      </c>
      <c r="HS148" s="7" t="str">
        <f t="shared" si="243"/>
        <v/>
      </c>
      <c r="HT148" s="7" t="str">
        <f t="shared" si="244"/>
        <v/>
      </c>
      <c r="HU148" s="7" t="str">
        <f t="shared" si="245"/>
        <v/>
      </c>
      <c r="HV148" s="7" t="str">
        <f t="shared" si="246"/>
        <v/>
      </c>
      <c r="HW148" s="7" t="str">
        <f t="shared" si="247"/>
        <v/>
      </c>
      <c r="HX148" s="7" t="str">
        <f t="shared" si="248"/>
        <v/>
      </c>
      <c r="HY148" s="7" t="str">
        <f t="shared" si="249"/>
        <v/>
      </c>
      <c r="HZ148" s="7" t="str">
        <f t="shared" si="250"/>
        <v/>
      </c>
      <c r="IA148" s="7" t="str">
        <f t="shared" si="251"/>
        <v/>
      </c>
      <c r="IB148" s="7" t="str">
        <f t="shared" si="252"/>
        <v/>
      </c>
      <c r="IC148" s="7" t="str">
        <f t="shared" si="253"/>
        <v/>
      </c>
      <c r="ID148" s="7" t="str">
        <f t="shared" si="254"/>
        <v/>
      </c>
      <c r="IE148" s="7" t="str">
        <f t="shared" si="255"/>
        <v/>
      </c>
      <c r="IF148" s="7" t="str">
        <f t="shared" si="256"/>
        <v/>
      </c>
      <c r="IG148" s="7" t="str">
        <f t="shared" si="257"/>
        <v/>
      </c>
      <c r="IH148" s="7" t="str">
        <f t="shared" si="258"/>
        <v/>
      </c>
      <c r="II148" s="7" t="str">
        <f t="shared" si="259"/>
        <v/>
      </c>
      <c r="IJ148" s="7" t="str">
        <f t="shared" si="260"/>
        <v/>
      </c>
      <c r="IK148" s="7" t="str">
        <f t="shared" si="261"/>
        <v/>
      </c>
      <c r="IL148" s="7" t="str">
        <f t="shared" si="262"/>
        <v/>
      </c>
      <c r="IM148" s="7" t="str">
        <f t="shared" si="263"/>
        <v/>
      </c>
      <c r="IN148" s="7" t="str">
        <f t="shared" si="264"/>
        <v/>
      </c>
      <c r="IO148" s="7" t="str">
        <f t="shared" si="265"/>
        <v/>
      </c>
      <c r="IP148" s="7" t="str">
        <f t="shared" si="266"/>
        <v/>
      </c>
      <c r="IQ148" s="7" t="str">
        <f t="shared" si="267"/>
        <v/>
      </c>
      <c r="IR148" s="7" t="str">
        <f t="shared" si="268"/>
        <v/>
      </c>
      <c r="IS148" s="7" t="str">
        <f t="shared" si="269"/>
        <v/>
      </c>
      <c r="IT148" s="7" t="str">
        <f t="shared" si="270"/>
        <v/>
      </c>
      <c r="IU148" s="7" t="str">
        <f t="shared" si="271"/>
        <v/>
      </c>
      <c r="IV148" s="7" t="str">
        <f t="shared" si="272"/>
        <v/>
      </c>
      <c r="IW148" s="7" t="str">
        <f t="shared" si="273"/>
        <v/>
      </c>
      <c r="IX148" s="7" t="str">
        <f t="shared" si="274"/>
        <v/>
      </c>
      <c r="IY148" s="7" t="str">
        <f t="shared" si="275"/>
        <v/>
      </c>
      <c r="IZ148" s="7" t="str">
        <f t="shared" si="276"/>
        <v/>
      </c>
      <c r="JA148" s="7" t="str">
        <f t="shared" si="277"/>
        <v/>
      </c>
      <c r="JB148" s="7" t="str">
        <f t="shared" si="278"/>
        <v/>
      </c>
      <c r="JC148" s="7" t="str">
        <f t="shared" si="279"/>
        <v/>
      </c>
      <c r="JD148" s="7" t="str">
        <f t="shared" si="280"/>
        <v/>
      </c>
      <c r="JE148" s="7" t="str">
        <f t="shared" si="281"/>
        <v/>
      </c>
      <c r="JF148" s="7" t="str">
        <f t="shared" si="282"/>
        <v/>
      </c>
      <c r="JG148" s="7" t="str">
        <f t="shared" si="194"/>
        <v/>
      </c>
      <c r="JH148" s="7" t="str">
        <f t="shared" si="195"/>
        <v/>
      </c>
      <c r="JI148" s="7" t="str">
        <f t="shared" si="196"/>
        <v/>
      </c>
      <c r="JJ148" s="7" t="str">
        <f t="shared" si="197"/>
        <v/>
      </c>
      <c r="JK148" s="7" t="str">
        <f t="shared" si="198"/>
        <v/>
      </c>
      <c r="JL148" s="7" t="str">
        <f t="shared" si="199"/>
        <v/>
      </c>
      <c r="JM148" s="7" t="str">
        <f t="shared" si="200"/>
        <v/>
      </c>
      <c r="JN148" s="7" t="str">
        <f t="shared" si="201"/>
        <v/>
      </c>
      <c r="JO148" s="7" t="str">
        <f t="shared" si="202"/>
        <v/>
      </c>
      <c r="JP148" s="7" t="str">
        <f t="shared" si="203"/>
        <v/>
      </c>
      <c r="JQ148" s="7" t="str">
        <f t="shared" si="204"/>
        <v/>
      </c>
      <c r="JR148" s="7" t="str">
        <f t="shared" si="204"/>
        <v/>
      </c>
      <c r="JS148" s="7" t="str">
        <f t="shared" si="204"/>
        <v/>
      </c>
      <c r="JT148" s="28">
        <f t="shared" si="205"/>
        <v>5</v>
      </c>
    </row>
    <row r="149" spans="1:280" x14ac:dyDescent="0.2">
      <c r="A149" s="5" t="s">
        <v>1958</v>
      </c>
      <c r="B149" s="46">
        <f t="shared" si="190"/>
        <v>2</v>
      </c>
      <c r="C149" s="46" t="s">
        <v>2699</v>
      </c>
      <c r="D149" s="46" t="s">
        <v>2720</v>
      </c>
      <c r="AE149" s="7">
        <v>3</v>
      </c>
      <c r="AF149" s="7">
        <v>3</v>
      </c>
      <c r="CP149" s="5">
        <f t="shared" si="191"/>
        <v>6</v>
      </c>
      <c r="CT149" s="28">
        <f t="shared" si="192"/>
        <v>6</v>
      </c>
      <c r="GG149" s="5">
        <f t="shared" si="193"/>
        <v>0</v>
      </c>
      <c r="GH149" s="7" t="str">
        <f t="shared" si="206"/>
        <v/>
      </c>
      <c r="GI149" s="7" t="str">
        <f t="shared" si="207"/>
        <v/>
      </c>
      <c r="GJ149" s="7" t="str">
        <f t="shared" si="208"/>
        <v/>
      </c>
      <c r="GK149" s="7" t="str">
        <f t="shared" si="209"/>
        <v/>
      </c>
      <c r="GL149" s="7" t="str">
        <f t="shared" si="210"/>
        <v/>
      </c>
      <c r="GM149" s="7" t="str">
        <f t="shared" si="211"/>
        <v/>
      </c>
      <c r="GN149" s="7" t="str">
        <f t="shared" si="212"/>
        <v/>
      </c>
      <c r="GO149" s="7" t="str">
        <f t="shared" si="213"/>
        <v/>
      </c>
      <c r="GP149" s="7" t="str">
        <f t="shared" si="214"/>
        <v/>
      </c>
      <c r="GQ149" s="7" t="str">
        <f t="shared" si="215"/>
        <v/>
      </c>
      <c r="GR149" s="7" t="str">
        <f t="shared" si="216"/>
        <v/>
      </c>
      <c r="GS149" s="7" t="str">
        <f t="shared" si="217"/>
        <v/>
      </c>
      <c r="GT149" s="7" t="str">
        <f t="shared" si="218"/>
        <v/>
      </c>
      <c r="GU149" s="7" t="str">
        <f t="shared" si="219"/>
        <v/>
      </c>
      <c r="GV149" s="7" t="str">
        <f t="shared" si="220"/>
        <v/>
      </c>
      <c r="GW149" s="7" t="str">
        <f t="shared" si="221"/>
        <v/>
      </c>
      <c r="GX149" s="7" t="str">
        <f t="shared" si="222"/>
        <v/>
      </c>
      <c r="GY149" s="7" t="str">
        <f t="shared" si="223"/>
        <v/>
      </c>
      <c r="GZ149" s="7" t="str">
        <f t="shared" si="224"/>
        <v/>
      </c>
      <c r="HA149" s="7" t="str">
        <f t="shared" si="225"/>
        <v/>
      </c>
      <c r="HB149" s="7" t="str">
        <f t="shared" si="226"/>
        <v/>
      </c>
      <c r="HC149" s="7" t="str">
        <f t="shared" si="227"/>
        <v/>
      </c>
      <c r="HD149" s="7" t="str">
        <f t="shared" si="228"/>
        <v/>
      </c>
      <c r="HE149" s="7" t="str">
        <f t="shared" si="229"/>
        <v/>
      </c>
      <c r="HF149" s="7" t="str">
        <f t="shared" si="230"/>
        <v/>
      </c>
      <c r="HG149" s="7" t="str">
        <f t="shared" si="231"/>
        <v/>
      </c>
      <c r="HH149" s="7" t="str">
        <f t="shared" si="232"/>
        <v/>
      </c>
      <c r="HI149" s="7">
        <f t="shared" si="233"/>
        <v>3</v>
      </c>
      <c r="HJ149" s="7">
        <f t="shared" si="234"/>
        <v>3</v>
      </c>
      <c r="HK149" s="7" t="str">
        <f t="shared" si="235"/>
        <v/>
      </c>
      <c r="HL149" s="7" t="str">
        <f t="shared" si="236"/>
        <v/>
      </c>
      <c r="HM149" s="7" t="str">
        <f t="shared" si="237"/>
        <v/>
      </c>
      <c r="HN149" s="7" t="str">
        <f t="shared" si="238"/>
        <v/>
      </c>
      <c r="HO149" s="7" t="str">
        <f t="shared" si="239"/>
        <v/>
      </c>
      <c r="HP149" s="7" t="str">
        <f t="shared" si="240"/>
        <v/>
      </c>
      <c r="HQ149" s="7" t="str">
        <f t="shared" si="241"/>
        <v/>
      </c>
      <c r="HR149" s="7" t="str">
        <f t="shared" si="242"/>
        <v/>
      </c>
      <c r="HS149" s="7" t="str">
        <f t="shared" si="243"/>
        <v/>
      </c>
      <c r="HT149" s="7" t="str">
        <f t="shared" si="244"/>
        <v/>
      </c>
      <c r="HU149" s="7" t="str">
        <f t="shared" si="245"/>
        <v/>
      </c>
      <c r="HV149" s="7" t="str">
        <f t="shared" si="246"/>
        <v/>
      </c>
      <c r="HW149" s="7" t="str">
        <f t="shared" si="247"/>
        <v/>
      </c>
      <c r="HX149" s="7" t="str">
        <f t="shared" si="248"/>
        <v/>
      </c>
      <c r="HY149" s="7" t="str">
        <f t="shared" si="249"/>
        <v/>
      </c>
      <c r="HZ149" s="7" t="str">
        <f t="shared" si="250"/>
        <v/>
      </c>
      <c r="IA149" s="7" t="str">
        <f t="shared" si="251"/>
        <v/>
      </c>
      <c r="IB149" s="7" t="str">
        <f t="shared" si="252"/>
        <v/>
      </c>
      <c r="IC149" s="7" t="str">
        <f t="shared" si="253"/>
        <v/>
      </c>
      <c r="ID149" s="7" t="str">
        <f t="shared" si="254"/>
        <v/>
      </c>
      <c r="IE149" s="7" t="str">
        <f t="shared" si="255"/>
        <v/>
      </c>
      <c r="IF149" s="7" t="str">
        <f t="shared" si="256"/>
        <v/>
      </c>
      <c r="IG149" s="7" t="str">
        <f t="shared" si="257"/>
        <v/>
      </c>
      <c r="IH149" s="7" t="str">
        <f t="shared" si="258"/>
        <v/>
      </c>
      <c r="II149" s="7" t="str">
        <f t="shared" si="259"/>
        <v/>
      </c>
      <c r="IJ149" s="7" t="str">
        <f t="shared" si="260"/>
        <v/>
      </c>
      <c r="IK149" s="7" t="str">
        <f t="shared" si="261"/>
        <v/>
      </c>
      <c r="IL149" s="7" t="str">
        <f t="shared" si="262"/>
        <v/>
      </c>
      <c r="IM149" s="7" t="str">
        <f t="shared" si="263"/>
        <v/>
      </c>
      <c r="IN149" s="7" t="str">
        <f t="shared" si="264"/>
        <v/>
      </c>
      <c r="IO149" s="7" t="str">
        <f t="shared" si="265"/>
        <v/>
      </c>
      <c r="IP149" s="7" t="str">
        <f t="shared" si="266"/>
        <v/>
      </c>
      <c r="IQ149" s="7" t="str">
        <f t="shared" si="267"/>
        <v/>
      </c>
      <c r="IR149" s="7" t="str">
        <f t="shared" si="268"/>
        <v/>
      </c>
      <c r="IS149" s="7" t="str">
        <f t="shared" si="269"/>
        <v/>
      </c>
      <c r="IT149" s="7" t="str">
        <f t="shared" si="270"/>
        <v/>
      </c>
      <c r="IU149" s="7" t="str">
        <f t="shared" si="271"/>
        <v/>
      </c>
      <c r="IV149" s="7" t="str">
        <f t="shared" si="272"/>
        <v/>
      </c>
      <c r="IW149" s="7" t="str">
        <f t="shared" si="273"/>
        <v/>
      </c>
      <c r="IX149" s="7" t="str">
        <f t="shared" si="274"/>
        <v/>
      </c>
      <c r="IY149" s="7" t="str">
        <f t="shared" si="275"/>
        <v/>
      </c>
      <c r="IZ149" s="7" t="str">
        <f t="shared" si="276"/>
        <v/>
      </c>
      <c r="JA149" s="7" t="str">
        <f t="shared" si="277"/>
        <v/>
      </c>
      <c r="JB149" s="7" t="str">
        <f t="shared" si="278"/>
        <v/>
      </c>
      <c r="JC149" s="7" t="str">
        <f t="shared" si="279"/>
        <v/>
      </c>
      <c r="JD149" s="7" t="str">
        <f t="shared" si="280"/>
        <v/>
      </c>
      <c r="JE149" s="7" t="str">
        <f t="shared" si="281"/>
        <v/>
      </c>
      <c r="JF149" s="7" t="str">
        <f t="shared" si="282"/>
        <v/>
      </c>
      <c r="JG149" s="7" t="str">
        <f t="shared" si="194"/>
        <v/>
      </c>
      <c r="JH149" s="7" t="str">
        <f t="shared" si="195"/>
        <v/>
      </c>
      <c r="JI149" s="7" t="str">
        <f t="shared" si="196"/>
        <v/>
      </c>
      <c r="JJ149" s="7" t="str">
        <f t="shared" si="197"/>
        <v/>
      </c>
      <c r="JK149" s="7" t="str">
        <f t="shared" si="198"/>
        <v/>
      </c>
      <c r="JL149" s="7" t="str">
        <f t="shared" si="199"/>
        <v/>
      </c>
      <c r="JM149" s="7" t="str">
        <f t="shared" si="200"/>
        <v/>
      </c>
      <c r="JN149" s="7" t="str">
        <f t="shared" si="201"/>
        <v/>
      </c>
      <c r="JO149" s="7" t="str">
        <f t="shared" si="202"/>
        <v/>
      </c>
      <c r="JP149" s="7" t="str">
        <f t="shared" si="203"/>
        <v/>
      </c>
      <c r="JQ149" s="7" t="str">
        <f t="shared" si="204"/>
        <v/>
      </c>
      <c r="JR149" s="7" t="str">
        <f t="shared" si="204"/>
        <v/>
      </c>
      <c r="JS149" s="7" t="str">
        <f t="shared" si="204"/>
        <v/>
      </c>
      <c r="JT149" s="28">
        <f t="shared" si="205"/>
        <v>6</v>
      </c>
    </row>
    <row r="150" spans="1:280" x14ac:dyDescent="0.2">
      <c r="A150" s="5" t="s">
        <v>1959</v>
      </c>
      <c r="B150" s="46">
        <f t="shared" si="190"/>
        <v>1</v>
      </c>
      <c r="C150" s="46" t="s">
        <v>2699</v>
      </c>
      <c r="D150" s="46" t="s">
        <v>2699</v>
      </c>
      <c r="AE150" s="7">
        <v>3</v>
      </c>
      <c r="CP150" s="5">
        <f t="shared" si="191"/>
        <v>3</v>
      </c>
      <c r="CT150" s="28">
        <f t="shared" si="192"/>
        <v>3</v>
      </c>
      <c r="GG150" s="5">
        <f t="shared" si="193"/>
        <v>0</v>
      </c>
      <c r="GH150" s="7" t="str">
        <f t="shared" si="206"/>
        <v/>
      </c>
      <c r="GI150" s="7" t="str">
        <f t="shared" si="207"/>
        <v/>
      </c>
      <c r="GJ150" s="7" t="str">
        <f t="shared" si="208"/>
        <v/>
      </c>
      <c r="GK150" s="7" t="str">
        <f t="shared" si="209"/>
        <v/>
      </c>
      <c r="GL150" s="7" t="str">
        <f t="shared" si="210"/>
        <v/>
      </c>
      <c r="GM150" s="7" t="str">
        <f t="shared" si="211"/>
        <v/>
      </c>
      <c r="GN150" s="7" t="str">
        <f t="shared" si="212"/>
        <v/>
      </c>
      <c r="GO150" s="7" t="str">
        <f t="shared" si="213"/>
        <v/>
      </c>
      <c r="GP150" s="7" t="str">
        <f t="shared" si="214"/>
        <v/>
      </c>
      <c r="GQ150" s="7" t="str">
        <f t="shared" si="215"/>
        <v/>
      </c>
      <c r="GR150" s="7" t="str">
        <f t="shared" si="216"/>
        <v/>
      </c>
      <c r="GS150" s="7" t="str">
        <f t="shared" si="217"/>
        <v/>
      </c>
      <c r="GT150" s="7" t="str">
        <f t="shared" si="218"/>
        <v/>
      </c>
      <c r="GU150" s="7" t="str">
        <f t="shared" si="219"/>
        <v/>
      </c>
      <c r="GV150" s="7" t="str">
        <f t="shared" si="220"/>
        <v/>
      </c>
      <c r="GW150" s="7" t="str">
        <f t="shared" si="221"/>
        <v/>
      </c>
      <c r="GX150" s="7" t="str">
        <f t="shared" si="222"/>
        <v/>
      </c>
      <c r="GY150" s="7" t="str">
        <f t="shared" si="223"/>
        <v/>
      </c>
      <c r="GZ150" s="7" t="str">
        <f t="shared" si="224"/>
        <v/>
      </c>
      <c r="HA150" s="7" t="str">
        <f t="shared" si="225"/>
        <v/>
      </c>
      <c r="HB150" s="7" t="str">
        <f t="shared" si="226"/>
        <v/>
      </c>
      <c r="HC150" s="7" t="str">
        <f t="shared" si="227"/>
        <v/>
      </c>
      <c r="HD150" s="7" t="str">
        <f t="shared" si="228"/>
        <v/>
      </c>
      <c r="HE150" s="7" t="str">
        <f t="shared" si="229"/>
        <v/>
      </c>
      <c r="HF150" s="7" t="str">
        <f t="shared" si="230"/>
        <v/>
      </c>
      <c r="HG150" s="7" t="str">
        <f t="shared" si="231"/>
        <v/>
      </c>
      <c r="HH150" s="7" t="str">
        <f t="shared" si="232"/>
        <v/>
      </c>
      <c r="HI150" s="7">
        <f t="shared" si="233"/>
        <v>3</v>
      </c>
      <c r="HJ150" s="7" t="str">
        <f t="shared" si="234"/>
        <v/>
      </c>
      <c r="HK150" s="7" t="str">
        <f t="shared" si="235"/>
        <v/>
      </c>
      <c r="HL150" s="7" t="str">
        <f t="shared" si="236"/>
        <v/>
      </c>
      <c r="HM150" s="7" t="str">
        <f t="shared" si="237"/>
        <v/>
      </c>
      <c r="HN150" s="7" t="str">
        <f t="shared" si="238"/>
        <v/>
      </c>
      <c r="HO150" s="7" t="str">
        <f t="shared" si="239"/>
        <v/>
      </c>
      <c r="HP150" s="7" t="str">
        <f t="shared" si="240"/>
        <v/>
      </c>
      <c r="HQ150" s="7" t="str">
        <f t="shared" si="241"/>
        <v/>
      </c>
      <c r="HR150" s="7" t="str">
        <f t="shared" si="242"/>
        <v/>
      </c>
      <c r="HS150" s="7" t="str">
        <f t="shared" si="243"/>
        <v/>
      </c>
      <c r="HT150" s="7" t="str">
        <f t="shared" si="244"/>
        <v/>
      </c>
      <c r="HU150" s="7" t="str">
        <f t="shared" si="245"/>
        <v/>
      </c>
      <c r="HV150" s="7" t="str">
        <f t="shared" si="246"/>
        <v/>
      </c>
      <c r="HW150" s="7" t="str">
        <f t="shared" si="247"/>
        <v/>
      </c>
      <c r="HX150" s="7" t="str">
        <f t="shared" si="248"/>
        <v/>
      </c>
      <c r="HY150" s="7" t="str">
        <f t="shared" si="249"/>
        <v/>
      </c>
      <c r="HZ150" s="7" t="str">
        <f t="shared" si="250"/>
        <v/>
      </c>
      <c r="IA150" s="7" t="str">
        <f t="shared" si="251"/>
        <v/>
      </c>
      <c r="IB150" s="7" t="str">
        <f t="shared" si="252"/>
        <v/>
      </c>
      <c r="IC150" s="7" t="str">
        <f t="shared" si="253"/>
        <v/>
      </c>
      <c r="ID150" s="7" t="str">
        <f t="shared" si="254"/>
        <v/>
      </c>
      <c r="IE150" s="7" t="str">
        <f t="shared" si="255"/>
        <v/>
      </c>
      <c r="IF150" s="7" t="str">
        <f t="shared" si="256"/>
        <v/>
      </c>
      <c r="IG150" s="7" t="str">
        <f t="shared" si="257"/>
        <v/>
      </c>
      <c r="IH150" s="7" t="str">
        <f t="shared" si="258"/>
        <v/>
      </c>
      <c r="II150" s="7" t="str">
        <f t="shared" si="259"/>
        <v/>
      </c>
      <c r="IJ150" s="7" t="str">
        <f t="shared" si="260"/>
        <v/>
      </c>
      <c r="IK150" s="7" t="str">
        <f t="shared" si="261"/>
        <v/>
      </c>
      <c r="IL150" s="7" t="str">
        <f t="shared" si="262"/>
        <v/>
      </c>
      <c r="IM150" s="7" t="str">
        <f t="shared" si="263"/>
        <v/>
      </c>
      <c r="IN150" s="7" t="str">
        <f t="shared" si="264"/>
        <v/>
      </c>
      <c r="IO150" s="7" t="str">
        <f t="shared" si="265"/>
        <v/>
      </c>
      <c r="IP150" s="7" t="str">
        <f t="shared" si="266"/>
        <v/>
      </c>
      <c r="IQ150" s="7" t="str">
        <f t="shared" si="267"/>
        <v/>
      </c>
      <c r="IR150" s="7" t="str">
        <f t="shared" si="268"/>
        <v/>
      </c>
      <c r="IS150" s="7" t="str">
        <f t="shared" si="269"/>
        <v/>
      </c>
      <c r="IT150" s="7" t="str">
        <f t="shared" si="270"/>
        <v/>
      </c>
      <c r="IU150" s="7" t="str">
        <f t="shared" si="271"/>
        <v/>
      </c>
      <c r="IV150" s="7" t="str">
        <f t="shared" si="272"/>
        <v/>
      </c>
      <c r="IW150" s="7" t="str">
        <f t="shared" si="273"/>
        <v/>
      </c>
      <c r="IX150" s="7" t="str">
        <f t="shared" si="274"/>
        <v/>
      </c>
      <c r="IY150" s="7" t="str">
        <f t="shared" si="275"/>
        <v/>
      </c>
      <c r="IZ150" s="7" t="str">
        <f t="shared" si="276"/>
        <v/>
      </c>
      <c r="JA150" s="7" t="str">
        <f t="shared" si="277"/>
        <v/>
      </c>
      <c r="JB150" s="7" t="str">
        <f t="shared" si="278"/>
        <v/>
      </c>
      <c r="JC150" s="7" t="str">
        <f t="shared" si="279"/>
        <v/>
      </c>
      <c r="JD150" s="7" t="str">
        <f t="shared" si="280"/>
        <v/>
      </c>
      <c r="JE150" s="7" t="str">
        <f t="shared" si="281"/>
        <v/>
      </c>
      <c r="JF150" s="7" t="str">
        <f t="shared" si="282"/>
        <v/>
      </c>
      <c r="JG150" s="7" t="str">
        <f t="shared" si="194"/>
        <v/>
      </c>
      <c r="JH150" s="7" t="str">
        <f t="shared" si="195"/>
        <v/>
      </c>
      <c r="JI150" s="7" t="str">
        <f t="shared" si="196"/>
        <v/>
      </c>
      <c r="JJ150" s="7" t="str">
        <f t="shared" si="197"/>
        <v/>
      </c>
      <c r="JK150" s="7" t="str">
        <f t="shared" si="198"/>
        <v/>
      </c>
      <c r="JL150" s="7" t="str">
        <f t="shared" si="199"/>
        <v/>
      </c>
      <c r="JM150" s="7" t="str">
        <f t="shared" si="200"/>
        <v/>
      </c>
      <c r="JN150" s="7" t="str">
        <f t="shared" si="201"/>
        <v/>
      </c>
      <c r="JO150" s="7" t="str">
        <f t="shared" si="202"/>
        <v/>
      </c>
      <c r="JP150" s="7" t="str">
        <f t="shared" si="203"/>
        <v/>
      </c>
      <c r="JQ150" s="7" t="str">
        <f t="shared" si="204"/>
        <v/>
      </c>
      <c r="JR150" s="7" t="str">
        <f t="shared" si="204"/>
        <v/>
      </c>
      <c r="JS150" s="7" t="str">
        <f t="shared" si="204"/>
        <v/>
      </c>
      <c r="JT150" s="28">
        <f t="shared" si="205"/>
        <v>3</v>
      </c>
    </row>
    <row r="151" spans="1:280" x14ac:dyDescent="0.2">
      <c r="A151" s="5" t="s">
        <v>1677</v>
      </c>
      <c r="B151" s="46">
        <f t="shared" si="190"/>
        <v>1</v>
      </c>
      <c r="C151" s="46" t="s">
        <v>2720</v>
      </c>
      <c r="D151" s="46" t="s">
        <v>2720</v>
      </c>
      <c r="AF151" s="7">
        <v>3</v>
      </c>
      <c r="CP151" s="5">
        <f t="shared" si="191"/>
        <v>3</v>
      </c>
      <c r="CT151" s="28">
        <f t="shared" si="192"/>
        <v>3</v>
      </c>
      <c r="GG151" s="5">
        <f t="shared" si="193"/>
        <v>0</v>
      </c>
      <c r="GH151" s="7" t="str">
        <f t="shared" si="206"/>
        <v/>
      </c>
      <c r="GI151" s="7" t="str">
        <f t="shared" si="207"/>
        <v/>
      </c>
      <c r="GJ151" s="7" t="str">
        <f t="shared" si="208"/>
        <v/>
      </c>
      <c r="GK151" s="7" t="str">
        <f t="shared" si="209"/>
        <v/>
      </c>
      <c r="GL151" s="7" t="str">
        <f t="shared" si="210"/>
        <v/>
      </c>
      <c r="GM151" s="7" t="str">
        <f t="shared" si="211"/>
        <v/>
      </c>
      <c r="GN151" s="7" t="str">
        <f t="shared" si="212"/>
        <v/>
      </c>
      <c r="GO151" s="7" t="str">
        <f t="shared" si="213"/>
        <v/>
      </c>
      <c r="GP151" s="7" t="str">
        <f t="shared" si="214"/>
        <v/>
      </c>
      <c r="GQ151" s="7" t="str">
        <f t="shared" si="215"/>
        <v/>
      </c>
      <c r="GR151" s="7" t="str">
        <f t="shared" si="216"/>
        <v/>
      </c>
      <c r="GS151" s="7" t="str">
        <f t="shared" si="217"/>
        <v/>
      </c>
      <c r="GT151" s="7" t="str">
        <f t="shared" si="218"/>
        <v/>
      </c>
      <c r="GU151" s="7" t="str">
        <f t="shared" si="219"/>
        <v/>
      </c>
      <c r="GV151" s="7" t="str">
        <f t="shared" si="220"/>
        <v/>
      </c>
      <c r="GW151" s="7" t="str">
        <f t="shared" si="221"/>
        <v/>
      </c>
      <c r="GX151" s="7" t="str">
        <f t="shared" si="222"/>
        <v/>
      </c>
      <c r="GY151" s="7" t="str">
        <f t="shared" si="223"/>
        <v/>
      </c>
      <c r="GZ151" s="7" t="str">
        <f t="shared" si="224"/>
        <v/>
      </c>
      <c r="HA151" s="7" t="str">
        <f t="shared" si="225"/>
        <v/>
      </c>
      <c r="HB151" s="7" t="str">
        <f t="shared" si="226"/>
        <v/>
      </c>
      <c r="HC151" s="7" t="str">
        <f t="shared" si="227"/>
        <v/>
      </c>
      <c r="HD151" s="7" t="str">
        <f t="shared" si="228"/>
        <v/>
      </c>
      <c r="HE151" s="7" t="str">
        <f t="shared" si="229"/>
        <v/>
      </c>
      <c r="HF151" s="7" t="str">
        <f t="shared" si="230"/>
        <v/>
      </c>
      <c r="HG151" s="7" t="str">
        <f t="shared" si="231"/>
        <v/>
      </c>
      <c r="HH151" s="7" t="str">
        <f t="shared" si="232"/>
        <v/>
      </c>
      <c r="HI151" s="7" t="str">
        <f t="shared" si="233"/>
        <v/>
      </c>
      <c r="HJ151" s="7">
        <f t="shared" si="234"/>
        <v>3</v>
      </c>
      <c r="HK151" s="7" t="str">
        <f t="shared" si="235"/>
        <v/>
      </c>
      <c r="HL151" s="7" t="str">
        <f t="shared" si="236"/>
        <v/>
      </c>
      <c r="HM151" s="7" t="str">
        <f t="shared" si="237"/>
        <v/>
      </c>
      <c r="HN151" s="7" t="str">
        <f t="shared" si="238"/>
        <v/>
      </c>
      <c r="HO151" s="7" t="str">
        <f t="shared" si="239"/>
        <v/>
      </c>
      <c r="HP151" s="7" t="str">
        <f t="shared" si="240"/>
        <v/>
      </c>
      <c r="HQ151" s="7" t="str">
        <f t="shared" si="241"/>
        <v/>
      </c>
      <c r="HR151" s="7" t="str">
        <f t="shared" si="242"/>
        <v/>
      </c>
      <c r="HS151" s="7" t="str">
        <f t="shared" si="243"/>
        <v/>
      </c>
      <c r="HT151" s="7" t="str">
        <f t="shared" si="244"/>
        <v/>
      </c>
      <c r="HU151" s="7" t="str">
        <f t="shared" si="245"/>
        <v/>
      </c>
      <c r="HV151" s="7" t="str">
        <f t="shared" si="246"/>
        <v/>
      </c>
      <c r="HW151" s="7" t="str">
        <f t="shared" si="247"/>
        <v/>
      </c>
      <c r="HX151" s="7" t="str">
        <f t="shared" si="248"/>
        <v/>
      </c>
      <c r="HY151" s="7" t="str">
        <f t="shared" si="249"/>
        <v/>
      </c>
      <c r="HZ151" s="7" t="str">
        <f t="shared" si="250"/>
        <v/>
      </c>
      <c r="IA151" s="7" t="str">
        <f t="shared" si="251"/>
        <v/>
      </c>
      <c r="IB151" s="7" t="str">
        <f t="shared" si="252"/>
        <v/>
      </c>
      <c r="IC151" s="7" t="str">
        <f t="shared" si="253"/>
        <v/>
      </c>
      <c r="ID151" s="7" t="str">
        <f t="shared" si="254"/>
        <v/>
      </c>
      <c r="IE151" s="7" t="str">
        <f t="shared" si="255"/>
        <v/>
      </c>
      <c r="IF151" s="7" t="str">
        <f t="shared" si="256"/>
        <v/>
      </c>
      <c r="IG151" s="7" t="str">
        <f t="shared" si="257"/>
        <v/>
      </c>
      <c r="IH151" s="7" t="str">
        <f t="shared" si="258"/>
        <v/>
      </c>
      <c r="II151" s="7" t="str">
        <f t="shared" si="259"/>
        <v/>
      </c>
      <c r="IJ151" s="7" t="str">
        <f t="shared" si="260"/>
        <v/>
      </c>
      <c r="IK151" s="7" t="str">
        <f t="shared" si="261"/>
        <v/>
      </c>
      <c r="IL151" s="7" t="str">
        <f t="shared" si="262"/>
        <v/>
      </c>
      <c r="IM151" s="7" t="str">
        <f t="shared" si="263"/>
        <v/>
      </c>
      <c r="IN151" s="7" t="str">
        <f t="shared" si="264"/>
        <v/>
      </c>
      <c r="IO151" s="7" t="str">
        <f t="shared" si="265"/>
        <v/>
      </c>
      <c r="IP151" s="7" t="str">
        <f t="shared" si="266"/>
        <v/>
      </c>
      <c r="IQ151" s="7" t="str">
        <f t="shared" si="267"/>
        <v/>
      </c>
      <c r="IR151" s="7" t="str">
        <f t="shared" si="268"/>
        <v/>
      </c>
      <c r="IS151" s="7" t="str">
        <f t="shared" si="269"/>
        <v/>
      </c>
      <c r="IT151" s="7" t="str">
        <f t="shared" si="270"/>
        <v/>
      </c>
      <c r="IU151" s="7" t="str">
        <f t="shared" si="271"/>
        <v/>
      </c>
      <c r="IV151" s="7" t="str">
        <f t="shared" si="272"/>
        <v/>
      </c>
      <c r="IW151" s="7" t="str">
        <f t="shared" si="273"/>
        <v/>
      </c>
      <c r="IX151" s="7" t="str">
        <f t="shared" si="274"/>
        <v/>
      </c>
      <c r="IY151" s="7" t="str">
        <f t="shared" si="275"/>
        <v/>
      </c>
      <c r="IZ151" s="7" t="str">
        <f t="shared" si="276"/>
        <v/>
      </c>
      <c r="JA151" s="7" t="str">
        <f t="shared" si="277"/>
        <v/>
      </c>
      <c r="JB151" s="7" t="str">
        <f t="shared" si="278"/>
        <v/>
      </c>
      <c r="JC151" s="7" t="str">
        <f t="shared" si="279"/>
        <v/>
      </c>
      <c r="JD151" s="7" t="str">
        <f t="shared" si="280"/>
        <v/>
      </c>
      <c r="JE151" s="7" t="str">
        <f t="shared" si="281"/>
        <v/>
      </c>
      <c r="JF151" s="7" t="str">
        <f t="shared" si="282"/>
        <v/>
      </c>
      <c r="JG151" s="7" t="str">
        <f t="shared" si="194"/>
        <v/>
      </c>
      <c r="JH151" s="7" t="str">
        <f t="shared" si="195"/>
        <v/>
      </c>
      <c r="JI151" s="7" t="str">
        <f t="shared" si="196"/>
        <v/>
      </c>
      <c r="JJ151" s="7" t="str">
        <f t="shared" si="197"/>
        <v/>
      </c>
      <c r="JK151" s="7" t="str">
        <f t="shared" si="198"/>
        <v/>
      </c>
      <c r="JL151" s="7" t="str">
        <f t="shared" si="199"/>
        <v/>
      </c>
      <c r="JM151" s="7" t="str">
        <f t="shared" si="200"/>
        <v/>
      </c>
      <c r="JN151" s="7" t="str">
        <f t="shared" si="201"/>
        <v/>
      </c>
      <c r="JO151" s="7" t="str">
        <f t="shared" si="202"/>
        <v/>
      </c>
      <c r="JP151" s="7" t="str">
        <f t="shared" si="203"/>
        <v/>
      </c>
      <c r="JQ151" s="7" t="str">
        <f t="shared" si="204"/>
        <v/>
      </c>
      <c r="JR151" s="7" t="str">
        <f t="shared" si="204"/>
        <v/>
      </c>
      <c r="JS151" s="7" t="str">
        <f t="shared" si="204"/>
        <v/>
      </c>
      <c r="JT151" s="28">
        <f t="shared" si="205"/>
        <v>3</v>
      </c>
    </row>
    <row r="152" spans="1:280" x14ac:dyDescent="0.2">
      <c r="A152" s="5" t="s">
        <v>1960</v>
      </c>
      <c r="B152" s="46">
        <f t="shared" si="190"/>
        <v>1</v>
      </c>
      <c r="C152" s="46" t="s">
        <v>2720</v>
      </c>
      <c r="D152" s="46" t="s">
        <v>2720</v>
      </c>
      <c r="AF152" s="7">
        <v>4</v>
      </c>
      <c r="CP152" s="5">
        <f t="shared" si="191"/>
        <v>4</v>
      </c>
      <c r="CR152" s="7">
        <v>1</v>
      </c>
      <c r="CT152" s="28">
        <f t="shared" si="192"/>
        <v>5</v>
      </c>
      <c r="DW152" s="7">
        <v>1</v>
      </c>
      <c r="GG152" s="5">
        <f t="shared" si="193"/>
        <v>1</v>
      </c>
      <c r="GH152" s="7" t="str">
        <f t="shared" si="206"/>
        <v/>
      </c>
      <c r="GI152" s="7" t="str">
        <f t="shared" si="207"/>
        <v/>
      </c>
      <c r="GJ152" s="7" t="str">
        <f t="shared" si="208"/>
        <v/>
      </c>
      <c r="GK152" s="7" t="str">
        <f t="shared" si="209"/>
        <v/>
      </c>
      <c r="GL152" s="7" t="str">
        <f t="shared" si="210"/>
        <v/>
      </c>
      <c r="GM152" s="7" t="str">
        <f t="shared" si="211"/>
        <v/>
      </c>
      <c r="GN152" s="7" t="str">
        <f t="shared" si="212"/>
        <v/>
      </c>
      <c r="GO152" s="7" t="str">
        <f t="shared" si="213"/>
        <v/>
      </c>
      <c r="GP152" s="7" t="str">
        <f t="shared" si="214"/>
        <v/>
      </c>
      <c r="GQ152" s="7" t="str">
        <f t="shared" si="215"/>
        <v/>
      </c>
      <c r="GR152" s="7" t="str">
        <f t="shared" si="216"/>
        <v/>
      </c>
      <c r="GS152" s="7" t="str">
        <f t="shared" si="217"/>
        <v/>
      </c>
      <c r="GT152" s="7" t="str">
        <f t="shared" si="218"/>
        <v/>
      </c>
      <c r="GU152" s="7" t="str">
        <f t="shared" si="219"/>
        <v/>
      </c>
      <c r="GV152" s="7" t="str">
        <f t="shared" si="220"/>
        <v/>
      </c>
      <c r="GW152" s="7" t="str">
        <f t="shared" si="221"/>
        <v/>
      </c>
      <c r="GX152" s="7" t="str">
        <f t="shared" si="222"/>
        <v/>
      </c>
      <c r="GY152" s="7" t="str">
        <f t="shared" si="223"/>
        <v/>
      </c>
      <c r="GZ152" s="7" t="str">
        <f t="shared" si="224"/>
        <v/>
      </c>
      <c r="HA152" s="7" t="str">
        <f t="shared" si="225"/>
        <v/>
      </c>
      <c r="HB152" s="7" t="str">
        <f t="shared" si="226"/>
        <v/>
      </c>
      <c r="HC152" s="7" t="str">
        <f t="shared" si="227"/>
        <v/>
      </c>
      <c r="HD152" s="7" t="str">
        <f t="shared" si="228"/>
        <v/>
      </c>
      <c r="HE152" s="7" t="str">
        <f t="shared" si="229"/>
        <v/>
      </c>
      <c r="HF152" s="7" t="str">
        <f t="shared" si="230"/>
        <v/>
      </c>
      <c r="HG152" s="7" t="str">
        <f t="shared" si="231"/>
        <v/>
      </c>
      <c r="HH152" s="7" t="str">
        <f t="shared" si="232"/>
        <v/>
      </c>
      <c r="HI152" s="7" t="str">
        <f t="shared" si="233"/>
        <v/>
      </c>
      <c r="HJ152" s="7">
        <f t="shared" si="234"/>
        <v>5</v>
      </c>
      <c r="HK152" s="7" t="str">
        <f t="shared" si="235"/>
        <v/>
      </c>
      <c r="HL152" s="7" t="str">
        <f t="shared" si="236"/>
        <v/>
      </c>
      <c r="HM152" s="7" t="str">
        <f t="shared" si="237"/>
        <v/>
      </c>
      <c r="HN152" s="7" t="str">
        <f t="shared" si="238"/>
        <v/>
      </c>
      <c r="HO152" s="7" t="str">
        <f t="shared" si="239"/>
        <v/>
      </c>
      <c r="HP152" s="7" t="str">
        <f t="shared" si="240"/>
        <v/>
      </c>
      <c r="HQ152" s="7" t="str">
        <f t="shared" si="241"/>
        <v/>
      </c>
      <c r="HR152" s="7" t="str">
        <f t="shared" si="242"/>
        <v/>
      </c>
      <c r="HS152" s="7" t="str">
        <f t="shared" si="243"/>
        <v/>
      </c>
      <c r="HT152" s="7" t="str">
        <f t="shared" si="244"/>
        <v/>
      </c>
      <c r="HU152" s="7" t="str">
        <f t="shared" si="245"/>
        <v/>
      </c>
      <c r="HV152" s="7" t="str">
        <f t="shared" si="246"/>
        <v/>
      </c>
      <c r="HW152" s="7" t="str">
        <f t="shared" si="247"/>
        <v/>
      </c>
      <c r="HX152" s="7" t="str">
        <f t="shared" si="248"/>
        <v/>
      </c>
      <c r="HY152" s="7" t="str">
        <f t="shared" si="249"/>
        <v/>
      </c>
      <c r="HZ152" s="7" t="str">
        <f t="shared" si="250"/>
        <v/>
      </c>
      <c r="IA152" s="7" t="str">
        <f t="shared" si="251"/>
        <v/>
      </c>
      <c r="IB152" s="7" t="str">
        <f t="shared" si="252"/>
        <v/>
      </c>
      <c r="IC152" s="7" t="str">
        <f t="shared" si="253"/>
        <v/>
      </c>
      <c r="ID152" s="7" t="str">
        <f t="shared" si="254"/>
        <v/>
      </c>
      <c r="IE152" s="7" t="str">
        <f t="shared" si="255"/>
        <v/>
      </c>
      <c r="IF152" s="7" t="str">
        <f t="shared" si="256"/>
        <v/>
      </c>
      <c r="IG152" s="7" t="str">
        <f t="shared" si="257"/>
        <v/>
      </c>
      <c r="IH152" s="7" t="str">
        <f t="shared" si="258"/>
        <v/>
      </c>
      <c r="II152" s="7" t="str">
        <f t="shared" si="259"/>
        <v/>
      </c>
      <c r="IJ152" s="7" t="str">
        <f t="shared" si="260"/>
        <v/>
      </c>
      <c r="IK152" s="7" t="str">
        <f t="shared" si="261"/>
        <v/>
      </c>
      <c r="IL152" s="7" t="str">
        <f t="shared" si="262"/>
        <v/>
      </c>
      <c r="IM152" s="7" t="str">
        <f t="shared" si="263"/>
        <v/>
      </c>
      <c r="IN152" s="7" t="str">
        <f t="shared" si="264"/>
        <v/>
      </c>
      <c r="IO152" s="7" t="str">
        <f t="shared" si="265"/>
        <v/>
      </c>
      <c r="IP152" s="7" t="str">
        <f t="shared" si="266"/>
        <v/>
      </c>
      <c r="IQ152" s="7" t="str">
        <f t="shared" si="267"/>
        <v/>
      </c>
      <c r="IR152" s="7" t="str">
        <f t="shared" si="268"/>
        <v/>
      </c>
      <c r="IS152" s="7" t="str">
        <f t="shared" si="269"/>
        <v/>
      </c>
      <c r="IT152" s="7" t="str">
        <f t="shared" si="270"/>
        <v/>
      </c>
      <c r="IU152" s="7" t="str">
        <f t="shared" si="271"/>
        <v/>
      </c>
      <c r="IV152" s="7" t="str">
        <f t="shared" si="272"/>
        <v/>
      </c>
      <c r="IW152" s="7" t="str">
        <f t="shared" si="273"/>
        <v/>
      </c>
      <c r="IX152" s="7" t="str">
        <f t="shared" si="274"/>
        <v/>
      </c>
      <c r="IY152" s="7" t="str">
        <f t="shared" si="275"/>
        <v/>
      </c>
      <c r="IZ152" s="7" t="str">
        <f t="shared" si="276"/>
        <v/>
      </c>
      <c r="JA152" s="7" t="str">
        <f t="shared" si="277"/>
        <v/>
      </c>
      <c r="JB152" s="7" t="str">
        <f t="shared" si="278"/>
        <v/>
      </c>
      <c r="JC152" s="7" t="str">
        <f t="shared" si="279"/>
        <v/>
      </c>
      <c r="JD152" s="7" t="str">
        <f t="shared" si="280"/>
        <v/>
      </c>
      <c r="JE152" s="7" t="str">
        <f t="shared" si="281"/>
        <v/>
      </c>
      <c r="JF152" s="7" t="str">
        <f t="shared" si="282"/>
        <v/>
      </c>
      <c r="JG152" s="7" t="str">
        <f t="shared" si="194"/>
        <v/>
      </c>
      <c r="JH152" s="7" t="str">
        <f t="shared" si="195"/>
        <v/>
      </c>
      <c r="JI152" s="7" t="str">
        <f t="shared" si="196"/>
        <v/>
      </c>
      <c r="JJ152" s="7" t="str">
        <f t="shared" si="197"/>
        <v/>
      </c>
      <c r="JK152" s="7" t="str">
        <f t="shared" si="198"/>
        <v/>
      </c>
      <c r="JL152" s="7" t="str">
        <f t="shared" si="199"/>
        <v/>
      </c>
      <c r="JM152" s="7" t="str">
        <f t="shared" si="200"/>
        <v/>
      </c>
      <c r="JN152" s="7" t="str">
        <f t="shared" si="201"/>
        <v/>
      </c>
      <c r="JO152" s="7" t="str">
        <f t="shared" si="202"/>
        <v/>
      </c>
      <c r="JP152" s="7" t="str">
        <f t="shared" si="203"/>
        <v/>
      </c>
      <c r="JQ152" s="7" t="str">
        <f t="shared" si="204"/>
        <v/>
      </c>
      <c r="JR152" s="7" t="str">
        <f t="shared" si="204"/>
        <v/>
      </c>
      <c r="JS152" s="7" t="str">
        <f t="shared" si="204"/>
        <v/>
      </c>
      <c r="JT152" s="28">
        <f t="shared" si="205"/>
        <v>5</v>
      </c>
    </row>
    <row r="153" spans="1:280" x14ac:dyDescent="0.2">
      <c r="A153" s="5" t="s">
        <v>1961</v>
      </c>
      <c r="B153" s="46">
        <f t="shared" si="190"/>
        <v>1</v>
      </c>
      <c r="C153" s="46" t="s">
        <v>2720</v>
      </c>
      <c r="D153" s="46" t="s">
        <v>2720</v>
      </c>
      <c r="AF153" s="7">
        <v>7</v>
      </c>
      <c r="CP153" s="5">
        <f t="shared" si="191"/>
        <v>7</v>
      </c>
      <c r="CT153" s="28">
        <f t="shared" si="192"/>
        <v>7</v>
      </c>
      <c r="GG153" s="5">
        <f t="shared" si="193"/>
        <v>0</v>
      </c>
      <c r="GH153" s="7" t="str">
        <f t="shared" si="206"/>
        <v/>
      </c>
      <c r="GI153" s="7" t="str">
        <f t="shared" si="207"/>
        <v/>
      </c>
      <c r="GJ153" s="7" t="str">
        <f t="shared" si="208"/>
        <v/>
      </c>
      <c r="GK153" s="7" t="str">
        <f t="shared" si="209"/>
        <v/>
      </c>
      <c r="GL153" s="7" t="str">
        <f t="shared" si="210"/>
        <v/>
      </c>
      <c r="GM153" s="7" t="str">
        <f t="shared" si="211"/>
        <v/>
      </c>
      <c r="GN153" s="7" t="str">
        <f t="shared" si="212"/>
        <v/>
      </c>
      <c r="GO153" s="7" t="str">
        <f t="shared" si="213"/>
        <v/>
      </c>
      <c r="GP153" s="7" t="str">
        <f t="shared" si="214"/>
        <v/>
      </c>
      <c r="GQ153" s="7" t="str">
        <f t="shared" si="215"/>
        <v/>
      </c>
      <c r="GR153" s="7" t="str">
        <f t="shared" si="216"/>
        <v/>
      </c>
      <c r="GS153" s="7" t="str">
        <f t="shared" si="217"/>
        <v/>
      </c>
      <c r="GT153" s="7" t="str">
        <f t="shared" si="218"/>
        <v/>
      </c>
      <c r="GU153" s="7" t="str">
        <f t="shared" si="219"/>
        <v/>
      </c>
      <c r="GV153" s="7" t="str">
        <f t="shared" si="220"/>
        <v/>
      </c>
      <c r="GW153" s="7" t="str">
        <f t="shared" si="221"/>
        <v/>
      </c>
      <c r="GX153" s="7" t="str">
        <f t="shared" si="222"/>
        <v/>
      </c>
      <c r="GY153" s="7" t="str">
        <f t="shared" si="223"/>
        <v/>
      </c>
      <c r="GZ153" s="7" t="str">
        <f t="shared" si="224"/>
        <v/>
      </c>
      <c r="HA153" s="7" t="str">
        <f t="shared" si="225"/>
        <v/>
      </c>
      <c r="HB153" s="7" t="str">
        <f t="shared" si="226"/>
        <v/>
      </c>
      <c r="HC153" s="7" t="str">
        <f t="shared" si="227"/>
        <v/>
      </c>
      <c r="HD153" s="7" t="str">
        <f t="shared" si="228"/>
        <v/>
      </c>
      <c r="HE153" s="7" t="str">
        <f t="shared" si="229"/>
        <v/>
      </c>
      <c r="HF153" s="7" t="str">
        <f t="shared" si="230"/>
        <v/>
      </c>
      <c r="HG153" s="7" t="str">
        <f t="shared" si="231"/>
        <v/>
      </c>
      <c r="HH153" s="7" t="str">
        <f t="shared" si="232"/>
        <v/>
      </c>
      <c r="HI153" s="7" t="str">
        <f t="shared" si="233"/>
        <v/>
      </c>
      <c r="HJ153" s="7">
        <f t="shared" si="234"/>
        <v>7</v>
      </c>
      <c r="HK153" s="7" t="str">
        <f t="shared" si="235"/>
        <v/>
      </c>
      <c r="HL153" s="7" t="str">
        <f t="shared" si="236"/>
        <v/>
      </c>
      <c r="HM153" s="7" t="str">
        <f t="shared" si="237"/>
        <v/>
      </c>
      <c r="HN153" s="7" t="str">
        <f t="shared" si="238"/>
        <v/>
      </c>
      <c r="HO153" s="7" t="str">
        <f t="shared" si="239"/>
        <v/>
      </c>
      <c r="HP153" s="7" t="str">
        <f t="shared" si="240"/>
        <v/>
      </c>
      <c r="HQ153" s="7" t="str">
        <f t="shared" si="241"/>
        <v/>
      </c>
      <c r="HR153" s="7" t="str">
        <f t="shared" si="242"/>
        <v/>
      </c>
      <c r="HS153" s="7" t="str">
        <f t="shared" si="243"/>
        <v/>
      </c>
      <c r="HT153" s="7" t="str">
        <f t="shared" si="244"/>
        <v/>
      </c>
      <c r="HU153" s="7" t="str">
        <f t="shared" si="245"/>
        <v/>
      </c>
      <c r="HV153" s="7" t="str">
        <f t="shared" si="246"/>
        <v/>
      </c>
      <c r="HW153" s="7" t="str">
        <f t="shared" si="247"/>
        <v/>
      </c>
      <c r="HX153" s="7" t="str">
        <f t="shared" si="248"/>
        <v/>
      </c>
      <c r="HY153" s="7" t="str">
        <f t="shared" si="249"/>
        <v/>
      </c>
      <c r="HZ153" s="7" t="str">
        <f t="shared" si="250"/>
        <v/>
      </c>
      <c r="IA153" s="7" t="str">
        <f t="shared" si="251"/>
        <v/>
      </c>
      <c r="IB153" s="7" t="str">
        <f t="shared" si="252"/>
        <v/>
      </c>
      <c r="IC153" s="7" t="str">
        <f t="shared" si="253"/>
        <v/>
      </c>
      <c r="ID153" s="7" t="str">
        <f t="shared" si="254"/>
        <v/>
      </c>
      <c r="IE153" s="7" t="str">
        <f t="shared" si="255"/>
        <v/>
      </c>
      <c r="IF153" s="7" t="str">
        <f t="shared" si="256"/>
        <v/>
      </c>
      <c r="IG153" s="7" t="str">
        <f t="shared" si="257"/>
        <v/>
      </c>
      <c r="IH153" s="7" t="str">
        <f t="shared" si="258"/>
        <v/>
      </c>
      <c r="II153" s="7" t="str">
        <f t="shared" si="259"/>
        <v/>
      </c>
      <c r="IJ153" s="7" t="str">
        <f t="shared" si="260"/>
        <v/>
      </c>
      <c r="IK153" s="7" t="str">
        <f t="shared" si="261"/>
        <v/>
      </c>
      <c r="IL153" s="7" t="str">
        <f t="shared" si="262"/>
        <v/>
      </c>
      <c r="IM153" s="7" t="str">
        <f t="shared" si="263"/>
        <v/>
      </c>
      <c r="IN153" s="7" t="str">
        <f t="shared" si="264"/>
        <v/>
      </c>
      <c r="IO153" s="7" t="str">
        <f t="shared" si="265"/>
        <v/>
      </c>
      <c r="IP153" s="7" t="str">
        <f t="shared" si="266"/>
        <v/>
      </c>
      <c r="IQ153" s="7" t="str">
        <f t="shared" si="267"/>
        <v/>
      </c>
      <c r="IR153" s="7" t="str">
        <f t="shared" si="268"/>
        <v/>
      </c>
      <c r="IS153" s="7" t="str">
        <f t="shared" si="269"/>
        <v/>
      </c>
      <c r="IT153" s="7" t="str">
        <f t="shared" si="270"/>
        <v/>
      </c>
      <c r="IU153" s="7" t="str">
        <f t="shared" si="271"/>
        <v/>
      </c>
      <c r="IV153" s="7" t="str">
        <f t="shared" si="272"/>
        <v/>
      </c>
      <c r="IW153" s="7" t="str">
        <f t="shared" si="273"/>
        <v/>
      </c>
      <c r="IX153" s="7" t="str">
        <f t="shared" si="274"/>
        <v/>
      </c>
      <c r="IY153" s="7" t="str">
        <f t="shared" si="275"/>
        <v/>
      </c>
      <c r="IZ153" s="7" t="str">
        <f t="shared" si="276"/>
        <v/>
      </c>
      <c r="JA153" s="7" t="str">
        <f t="shared" si="277"/>
        <v/>
      </c>
      <c r="JB153" s="7" t="str">
        <f t="shared" si="278"/>
        <v/>
      </c>
      <c r="JC153" s="7" t="str">
        <f t="shared" si="279"/>
        <v/>
      </c>
      <c r="JD153" s="7" t="str">
        <f t="shared" si="280"/>
        <v/>
      </c>
      <c r="JE153" s="7" t="str">
        <f t="shared" si="281"/>
        <v/>
      </c>
      <c r="JF153" s="7" t="str">
        <f t="shared" si="282"/>
        <v/>
      </c>
      <c r="JG153" s="7" t="str">
        <f t="shared" si="194"/>
        <v/>
      </c>
      <c r="JH153" s="7" t="str">
        <f t="shared" si="195"/>
        <v/>
      </c>
      <c r="JI153" s="7" t="str">
        <f t="shared" si="196"/>
        <v/>
      </c>
      <c r="JJ153" s="7" t="str">
        <f t="shared" si="197"/>
        <v/>
      </c>
      <c r="JK153" s="7" t="str">
        <f t="shared" si="198"/>
        <v/>
      </c>
      <c r="JL153" s="7" t="str">
        <f t="shared" si="199"/>
        <v/>
      </c>
      <c r="JM153" s="7" t="str">
        <f t="shared" si="200"/>
        <v/>
      </c>
      <c r="JN153" s="7" t="str">
        <f t="shared" si="201"/>
        <v/>
      </c>
      <c r="JO153" s="7" t="str">
        <f t="shared" si="202"/>
        <v/>
      </c>
      <c r="JP153" s="7" t="str">
        <f t="shared" si="203"/>
        <v/>
      </c>
      <c r="JQ153" s="7" t="str">
        <f t="shared" si="204"/>
        <v/>
      </c>
      <c r="JR153" s="7" t="str">
        <f t="shared" si="204"/>
        <v/>
      </c>
      <c r="JS153" s="7" t="str">
        <f t="shared" si="204"/>
        <v/>
      </c>
      <c r="JT153" s="28">
        <f t="shared" si="205"/>
        <v>7</v>
      </c>
    </row>
    <row r="154" spans="1:280" x14ac:dyDescent="0.2">
      <c r="A154" s="5" t="s">
        <v>85</v>
      </c>
      <c r="B154" s="46">
        <f t="shared" si="190"/>
        <v>3</v>
      </c>
      <c r="C154" s="46" t="s">
        <v>2720</v>
      </c>
      <c r="D154" s="46" t="s">
        <v>1945</v>
      </c>
      <c r="AF154" s="7">
        <v>5</v>
      </c>
      <c r="AG154" s="7">
        <v>1</v>
      </c>
      <c r="AJ154" s="7">
        <v>1</v>
      </c>
      <c r="CP154" s="5">
        <f t="shared" si="191"/>
        <v>7</v>
      </c>
      <c r="CQ154" s="7">
        <v>1</v>
      </c>
      <c r="CR154" s="7">
        <v>1</v>
      </c>
      <c r="CT154" s="28">
        <f t="shared" si="192"/>
        <v>9</v>
      </c>
      <c r="DW154" s="7">
        <v>1</v>
      </c>
      <c r="EB154" s="7">
        <v>1</v>
      </c>
      <c r="GG154" s="5">
        <f t="shared" si="193"/>
        <v>2</v>
      </c>
      <c r="GH154" s="7" t="str">
        <f t="shared" si="206"/>
        <v/>
      </c>
      <c r="GI154" s="7" t="str">
        <f t="shared" si="207"/>
        <v/>
      </c>
      <c r="GJ154" s="7" t="str">
        <f t="shared" si="208"/>
        <v/>
      </c>
      <c r="GK154" s="7" t="str">
        <f t="shared" si="209"/>
        <v/>
      </c>
      <c r="GL154" s="7" t="str">
        <f t="shared" si="210"/>
        <v/>
      </c>
      <c r="GM154" s="7" t="str">
        <f t="shared" si="211"/>
        <v/>
      </c>
      <c r="GN154" s="7" t="str">
        <f t="shared" si="212"/>
        <v/>
      </c>
      <c r="GO154" s="7" t="str">
        <f t="shared" si="213"/>
        <v/>
      </c>
      <c r="GP154" s="7" t="str">
        <f t="shared" si="214"/>
        <v/>
      </c>
      <c r="GQ154" s="7" t="str">
        <f t="shared" si="215"/>
        <v/>
      </c>
      <c r="GR154" s="7" t="str">
        <f t="shared" si="216"/>
        <v/>
      </c>
      <c r="GS154" s="7" t="str">
        <f t="shared" si="217"/>
        <v/>
      </c>
      <c r="GT154" s="7" t="str">
        <f t="shared" si="218"/>
        <v/>
      </c>
      <c r="GU154" s="7" t="str">
        <f t="shared" si="219"/>
        <v/>
      </c>
      <c r="GV154" s="7" t="str">
        <f t="shared" si="220"/>
        <v/>
      </c>
      <c r="GW154" s="7" t="str">
        <f t="shared" si="221"/>
        <v/>
      </c>
      <c r="GX154" s="7" t="str">
        <f t="shared" si="222"/>
        <v/>
      </c>
      <c r="GY154" s="7" t="str">
        <f t="shared" si="223"/>
        <v/>
      </c>
      <c r="GZ154" s="7" t="str">
        <f t="shared" si="224"/>
        <v/>
      </c>
      <c r="HA154" s="7" t="str">
        <f t="shared" si="225"/>
        <v/>
      </c>
      <c r="HB154" s="7" t="str">
        <f t="shared" si="226"/>
        <v/>
      </c>
      <c r="HC154" s="7" t="str">
        <f t="shared" si="227"/>
        <v/>
      </c>
      <c r="HD154" s="7" t="str">
        <f t="shared" si="228"/>
        <v/>
      </c>
      <c r="HE154" s="7" t="str">
        <f t="shared" si="229"/>
        <v/>
      </c>
      <c r="HF154" s="7" t="str">
        <f t="shared" si="230"/>
        <v/>
      </c>
      <c r="HG154" s="7" t="str">
        <f t="shared" si="231"/>
        <v/>
      </c>
      <c r="HH154" s="7" t="str">
        <f t="shared" si="232"/>
        <v/>
      </c>
      <c r="HI154" s="7" t="str">
        <f t="shared" si="233"/>
        <v/>
      </c>
      <c r="HJ154" s="7">
        <f t="shared" si="234"/>
        <v>6</v>
      </c>
      <c r="HK154" s="7">
        <f t="shared" si="235"/>
        <v>1</v>
      </c>
      <c r="HL154" s="7" t="str">
        <f t="shared" si="236"/>
        <v/>
      </c>
      <c r="HM154" s="7" t="str">
        <f t="shared" si="237"/>
        <v/>
      </c>
      <c r="HN154" s="7">
        <f t="shared" si="238"/>
        <v>1</v>
      </c>
      <c r="HO154" s="7">
        <f t="shared" si="239"/>
        <v>1</v>
      </c>
      <c r="HP154" s="7" t="str">
        <f t="shared" si="240"/>
        <v/>
      </c>
      <c r="HQ154" s="7" t="str">
        <f t="shared" si="241"/>
        <v/>
      </c>
      <c r="HR154" s="7" t="str">
        <f t="shared" si="242"/>
        <v/>
      </c>
      <c r="HS154" s="7" t="str">
        <f t="shared" si="243"/>
        <v/>
      </c>
      <c r="HT154" s="7" t="str">
        <f t="shared" si="244"/>
        <v/>
      </c>
      <c r="HU154" s="7" t="str">
        <f t="shared" si="245"/>
        <v/>
      </c>
      <c r="HV154" s="7" t="str">
        <f t="shared" si="246"/>
        <v/>
      </c>
      <c r="HW154" s="7" t="str">
        <f t="shared" si="247"/>
        <v/>
      </c>
      <c r="HX154" s="7" t="str">
        <f t="shared" si="248"/>
        <v/>
      </c>
      <c r="HY154" s="7" t="str">
        <f t="shared" si="249"/>
        <v/>
      </c>
      <c r="HZ154" s="7" t="str">
        <f t="shared" si="250"/>
        <v/>
      </c>
      <c r="IA154" s="7" t="str">
        <f t="shared" si="251"/>
        <v/>
      </c>
      <c r="IB154" s="7" t="str">
        <f t="shared" si="252"/>
        <v/>
      </c>
      <c r="IC154" s="7" t="str">
        <f t="shared" si="253"/>
        <v/>
      </c>
      <c r="ID154" s="7" t="str">
        <f t="shared" si="254"/>
        <v/>
      </c>
      <c r="IE154" s="7" t="str">
        <f t="shared" si="255"/>
        <v/>
      </c>
      <c r="IF154" s="7" t="str">
        <f t="shared" si="256"/>
        <v/>
      </c>
      <c r="IG154" s="7" t="str">
        <f t="shared" si="257"/>
        <v/>
      </c>
      <c r="IH154" s="7" t="str">
        <f t="shared" si="258"/>
        <v/>
      </c>
      <c r="II154" s="7" t="str">
        <f t="shared" si="259"/>
        <v/>
      </c>
      <c r="IJ154" s="7" t="str">
        <f t="shared" si="260"/>
        <v/>
      </c>
      <c r="IK154" s="7" t="str">
        <f t="shared" si="261"/>
        <v/>
      </c>
      <c r="IL154" s="7" t="str">
        <f t="shared" si="262"/>
        <v/>
      </c>
      <c r="IM154" s="7" t="str">
        <f t="shared" si="263"/>
        <v/>
      </c>
      <c r="IN154" s="7" t="str">
        <f t="shared" si="264"/>
        <v/>
      </c>
      <c r="IO154" s="7" t="str">
        <f t="shared" si="265"/>
        <v/>
      </c>
      <c r="IP154" s="7" t="str">
        <f t="shared" si="266"/>
        <v/>
      </c>
      <c r="IQ154" s="7" t="str">
        <f t="shared" si="267"/>
        <v/>
      </c>
      <c r="IR154" s="7" t="str">
        <f t="shared" si="268"/>
        <v/>
      </c>
      <c r="IS154" s="7" t="str">
        <f t="shared" si="269"/>
        <v/>
      </c>
      <c r="IT154" s="7" t="str">
        <f t="shared" si="270"/>
        <v/>
      </c>
      <c r="IU154" s="7" t="str">
        <f t="shared" si="271"/>
        <v/>
      </c>
      <c r="IV154" s="7" t="str">
        <f t="shared" si="272"/>
        <v/>
      </c>
      <c r="IW154" s="7" t="str">
        <f t="shared" si="273"/>
        <v/>
      </c>
      <c r="IX154" s="7" t="str">
        <f t="shared" si="274"/>
        <v/>
      </c>
      <c r="IY154" s="7" t="str">
        <f t="shared" si="275"/>
        <v/>
      </c>
      <c r="IZ154" s="7" t="str">
        <f t="shared" si="276"/>
        <v/>
      </c>
      <c r="JA154" s="7" t="str">
        <f t="shared" si="277"/>
        <v/>
      </c>
      <c r="JB154" s="7" t="str">
        <f t="shared" si="278"/>
        <v/>
      </c>
      <c r="JC154" s="7" t="str">
        <f t="shared" si="279"/>
        <v/>
      </c>
      <c r="JD154" s="7" t="str">
        <f t="shared" si="280"/>
        <v/>
      </c>
      <c r="JE154" s="7" t="str">
        <f t="shared" si="281"/>
        <v/>
      </c>
      <c r="JF154" s="7" t="str">
        <f t="shared" si="282"/>
        <v/>
      </c>
      <c r="JG154" s="7" t="str">
        <f t="shared" si="194"/>
        <v/>
      </c>
      <c r="JH154" s="7" t="str">
        <f t="shared" si="195"/>
        <v/>
      </c>
      <c r="JI154" s="7" t="str">
        <f t="shared" si="196"/>
        <v/>
      </c>
      <c r="JJ154" s="7" t="str">
        <f t="shared" si="197"/>
        <v/>
      </c>
      <c r="JK154" s="7" t="str">
        <f t="shared" si="198"/>
        <v/>
      </c>
      <c r="JL154" s="7" t="str">
        <f t="shared" si="199"/>
        <v/>
      </c>
      <c r="JM154" s="7" t="str">
        <f t="shared" si="200"/>
        <v/>
      </c>
      <c r="JN154" s="7" t="str">
        <f t="shared" si="201"/>
        <v/>
      </c>
      <c r="JO154" s="7" t="str">
        <f t="shared" si="202"/>
        <v/>
      </c>
      <c r="JP154" s="7" t="str">
        <f t="shared" si="203"/>
        <v/>
      </c>
      <c r="JQ154" s="7" t="str">
        <f t="shared" si="204"/>
        <v/>
      </c>
      <c r="JR154" s="7" t="str">
        <f t="shared" si="204"/>
        <v/>
      </c>
      <c r="JS154" s="7" t="str">
        <f t="shared" si="204"/>
        <v/>
      </c>
      <c r="JT154" s="28">
        <f t="shared" si="205"/>
        <v>9</v>
      </c>
    </row>
    <row r="155" spans="1:280" x14ac:dyDescent="0.2">
      <c r="A155" s="5" t="s">
        <v>1946</v>
      </c>
      <c r="B155" s="46">
        <f t="shared" si="190"/>
        <v>1</v>
      </c>
      <c r="C155" s="46" t="s">
        <v>2720</v>
      </c>
      <c r="D155" s="46" t="s">
        <v>2720</v>
      </c>
      <c r="AF155" s="7">
        <v>2</v>
      </c>
      <c r="CP155" s="5">
        <f t="shared" si="191"/>
        <v>2</v>
      </c>
      <c r="CR155" s="7">
        <v>1</v>
      </c>
      <c r="CT155" s="28">
        <f t="shared" si="192"/>
        <v>3</v>
      </c>
      <c r="DW155" s="7">
        <v>1</v>
      </c>
      <c r="GG155" s="5">
        <f t="shared" si="193"/>
        <v>1</v>
      </c>
      <c r="GH155" s="7" t="str">
        <f t="shared" si="206"/>
        <v/>
      </c>
      <c r="GI155" s="7" t="str">
        <f t="shared" si="207"/>
        <v/>
      </c>
      <c r="GJ155" s="7" t="str">
        <f t="shared" si="208"/>
        <v/>
      </c>
      <c r="GK155" s="7" t="str">
        <f t="shared" si="209"/>
        <v/>
      </c>
      <c r="GL155" s="7" t="str">
        <f t="shared" si="210"/>
        <v/>
      </c>
      <c r="GM155" s="7" t="str">
        <f t="shared" si="211"/>
        <v/>
      </c>
      <c r="GN155" s="7" t="str">
        <f t="shared" si="212"/>
        <v/>
      </c>
      <c r="GO155" s="7" t="str">
        <f t="shared" si="213"/>
        <v/>
      </c>
      <c r="GP155" s="7" t="str">
        <f t="shared" si="214"/>
        <v/>
      </c>
      <c r="GQ155" s="7" t="str">
        <f t="shared" si="215"/>
        <v/>
      </c>
      <c r="GR155" s="7" t="str">
        <f t="shared" si="216"/>
        <v/>
      </c>
      <c r="GS155" s="7" t="str">
        <f t="shared" si="217"/>
        <v/>
      </c>
      <c r="GT155" s="7" t="str">
        <f t="shared" si="218"/>
        <v/>
      </c>
      <c r="GU155" s="7" t="str">
        <f t="shared" si="219"/>
        <v/>
      </c>
      <c r="GV155" s="7" t="str">
        <f t="shared" si="220"/>
        <v/>
      </c>
      <c r="GW155" s="7" t="str">
        <f t="shared" si="221"/>
        <v/>
      </c>
      <c r="GX155" s="7" t="str">
        <f t="shared" si="222"/>
        <v/>
      </c>
      <c r="GY155" s="7" t="str">
        <f t="shared" si="223"/>
        <v/>
      </c>
      <c r="GZ155" s="7" t="str">
        <f t="shared" si="224"/>
        <v/>
      </c>
      <c r="HA155" s="7" t="str">
        <f t="shared" si="225"/>
        <v/>
      </c>
      <c r="HB155" s="7" t="str">
        <f t="shared" si="226"/>
        <v/>
      </c>
      <c r="HC155" s="7" t="str">
        <f t="shared" si="227"/>
        <v/>
      </c>
      <c r="HD155" s="7" t="str">
        <f t="shared" si="228"/>
        <v/>
      </c>
      <c r="HE155" s="7" t="str">
        <f t="shared" si="229"/>
        <v/>
      </c>
      <c r="HF155" s="7" t="str">
        <f t="shared" si="230"/>
        <v/>
      </c>
      <c r="HG155" s="7" t="str">
        <f t="shared" si="231"/>
        <v/>
      </c>
      <c r="HH155" s="7" t="str">
        <f t="shared" si="232"/>
        <v/>
      </c>
      <c r="HI155" s="7" t="str">
        <f t="shared" si="233"/>
        <v/>
      </c>
      <c r="HJ155" s="7">
        <f t="shared" si="234"/>
        <v>3</v>
      </c>
      <c r="HK155" s="7" t="str">
        <f t="shared" si="235"/>
        <v/>
      </c>
      <c r="HL155" s="7" t="str">
        <f t="shared" si="236"/>
        <v/>
      </c>
      <c r="HM155" s="7" t="str">
        <f t="shared" si="237"/>
        <v/>
      </c>
      <c r="HN155" s="7" t="str">
        <f t="shared" si="238"/>
        <v/>
      </c>
      <c r="HO155" s="7" t="str">
        <f t="shared" si="239"/>
        <v/>
      </c>
      <c r="HP155" s="7" t="str">
        <f t="shared" si="240"/>
        <v/>
      </c>
      <c r="HQ155" s="7" t="str">
        <f t="shared" si="241"/>
        <v/>
      </c>
      <c r="HR155" s="7" t="str">
        <f t="shared" si="242"/>
        <v/>
      </c>
      <c r="HS155" s="7" t="str">
        <f t="shared" si="243"/>
        <v/>
      </c>
      <c r="HT155" s="7" t="str">
        <f t="shared" si="244"/>
        <v/>
      </c>
      <c r="HU155" s="7" t="str">
        <f t="shared" si="245"/>
        <v/>
      </c>
      <c r="HV155" s="7" t="str">
        <f t="shared" si="246"/>
        <v/>
      </c>
      <c r="HW155" s="7" t="str">
        <f t="shared" si="247"/>
        <v/>
      </c>
      <c r="HX155" s="7" t="str">
        <f t="shared" si="248"/>
        <v/>
      </c>
      <c r="HY155" s="7" t="str">
        <f t="shared" si="249"/>
        <v/>
      </c>
      <c r="HZ155" s="7" t="str">
        <f t="shared" si="250"/>
        <v/>
      </c>
      <c r="IA155" s="7" t="str">
        <f t="shared" si="251"/>
        <v/>
      </c>
      <c r="IB155" s="7" t="str">
        <f t="shared" si="252"/>
        <v/>
      </c>
      <c r="IC155" s="7" t="str">
        <f t="shared" si="253"/>
        <v/>
      </c>
      <c r="ID155" s="7" t="str">
        <f t="shared" si="254"/>
        <v/>
      </c>
      <c r="IE155" s="7" t="str">
        <f t="shared" si="255"/>
        <v/>
      </c>
      <c r="IF155" s="7" t="str">
        <f t="shared" si="256"/>
        <v/>
      </c>
      <c r="IG155" s="7" t="str">
        <f t="shared" si="257"/>
        <v/>
      </c>
      <c r="IH155" s="7" t="str">
        <f t="shared" si="258"/>
        <v/>
      </c>
      <c r="II155" s="7" t="str">
        <f t="shared" si="259"/>
        <v/>
      </c>
      <c r="IJ155" s="7" t="str">
        <f t="shared" si="260"/>
        <v/>
      </c>
      <c r="IK155" s="7" t="str">
        <f t="shared" si="261"/>
        <v/>
      </c>
      <c r="IL155" s="7" t="str">
        <f t="shared" si="262"/>
        <v/>
      </c>
      <c r="IM155" s="7" t="str">
        <f t="shared" si="263"/>
        <v/>
      </c>
      <c r="IN155" s="7" t="str">
        <f t="shared" si="264"/>
        <v/>
      </c>
      <c r="IO155" s="7" t="str">
        <f t="shared" si="265"/>
        <v/>
      </c>
      <c r="IP155" s="7" t="str">
        <f t="shared" si="266"/>
        <v/>
      </c>
      <c r="IQ155" s="7" t="str">
        <f t="shared" si="267"/>
        <v/>
      </c>
      <c r="IR155" s="7" t="str">
        <f t="shared" si="268"/>
        <v/>
      </c>
      <c r="IS155" s="7" t="str">
        <f t="shared" si="269"/>
        <v/>
      </c>
      <c r="IT155" s="7" t="str">
        <f t="shared" si="270"/>
        <v/>
      </c>
      <c r="IU155" s="7" t="str">
        <f t="shared" si="271"/>
        <v/>
      </c>
      <c r="IV155" s="7" t="str">
        <f t="shared" si="272"/>
        <v/>
      </c>
      <c r="IW155" s="7" t="str">
        <f t="shared" si="273"/>
        <v/>
      </c>
      <c r="IX155" s="7" t="str">
        <f t="shared" si="274"/>
        <v/>
      </c>
      <c r="IY155" s="7" t="str">
        <f t="shared" si="275"/>
        <v/>
      </c>
      <c r="IZ155" s="7" t="str">
        <f t="shared" si="276"/>
        <v/>
      </c>
      <c r="JA155" s="7" t="str">
        <f t="shared" si="277"/>
        <v/>
      </c>
      <c r="JB155" s="7" t="str">
        <f t="shared" si="278"/>
        <v/>
      </c>
      <c r="JC155" s="7" t="str">
        <f t="shared" si="279"/>
        <v/>
      </c>
      <c r="JD155" s="7" t="str">
        <f t="shared" si="280"/>
        <v/>
      </c>
      <c r="JE155" s="7" t="str">
        <f t="shared" si="281"/>
        <v/>
      </c>
      <c r="JF155" s="7" t="str">
        <f t="shared" si="282"/>
        <v/>
      </c>
      <c r="JG155" s="7" t="str">
        <f t="shared" si="194"/>
        <v/>
      </c>
      <c r="JH155" s="7" t="str">
        <f t="shared" si="195"/>
        <v/>
      </c>
      <c r="JI155" s="7" t="str">
        <f t="shared" si="196"/>
        <v/>
      </c>
      <c r="JJ155" s="7" t="str">
        <f t="shared" si="197"/>
        <v/>
      </c>
      <c r="JK155" s="7" t="str">
        <f t="shared" si="198"/>
        <v/>
      </c>
      <c r="JL155" s="7" t="str">
        <f t="shared" si="199"/>
        <v/>
      </c>
      <c r="JM155" s="7" t="str">
        <f t="shared" si="200"/>
        <v/>
      </c>
      <c r="JN155" s="7" t="str">
        <f t="shared" si="201"/>
        <v/>
      </c>
      <c r="JO155" s="7" t="str">
        <f t="shared" si="202"/>
        <v/>
      </c>
      <c r="JP155" s="7" t="str">
        <f t="shared" si="203"/>
        <v/>
      </c>
      <c r="JQ155" s="7" t="str">
        <f t="shared" si="204"/>
        <v/>
      </c>
      <c r="JR155" s="7" t="str">
        <f t="shared" si="204"/>
        <v/>
      </c>
      <c r="JS155" s="7" t="str">
        <f t="shared" si="204"/>
        <v/>
      </c>
      <c r="JT155" s="28">
        <f t="shared" si="205"/>
        <v>3</v>
      </c>
    </row>
    <row r="156" spans="1:280" x14ac:dyDescent="0.2">
      <c r="A156" s="5" t="s">
        <v>1947</v>
      </c>
      <c r="B156" s="46">
        <f t="shared" si="190"/>
        <v>2</v>
      </c>
      <c r="C156" s="46" t="s">
        <v>1375</v>
      </c>
      <c r="D156" s="46" t="s">
        <v>1956</v>
      </c>
      <c r="AG156" s="7">
        <v>11</v>
      </c>
      <c r="AH156" s="7">
        <v>2</v>
      </c>
      <c r="CP156" s="5">
        <f t="shared" si="191"/>
        <v>13</v>
      </c>
      <c r="CQ156" s="7">
        <v>1</v>
      </c>
      <c r="CT156" s="28">
        <f t="shared" si="192"/>
        <v>14</v>
      </c>
      <c r="DX156" s="7">
        <v>1</v>
      </c>
      <c r="GG156" s="5">
        <f t="shared" si="193"/>
        <v>1</v>
      </c>
      <c r="GH156" s="7" t="str">
        <f t="shared" si="206"/>
        <v/>
      </c>
      <c r="GI156" s="7" t="str">
        <f t="shared" si="207"/>
        <v/>
      </c>
      <c r="GJ156" s="7" t="str">
        <f t="shared" si="208"/>
        <v/>
      </c>
      <c r="GK156" s="7" t="str">
        <f t="shared" si="209"/>
        <v/>
      </c>
      <c r="GL156" s="7" t="str">
        <f t="shared" si="210"/>
        <v/>
      </c>
      <c r="GM156" s="7" t="str">
        <f t="shared" si="211"/>
        <v/>
      </c>
      <c r="GN156" s="7" t="str">
        <f t="shared" si="212"/>
        <v/>
      </c>
      <c r="GO156" s="7" t="str">
        <f t="shared" si="213"/>
        <v/>
      </c>
      <c r="GP156" s="7" t="str">
        <f t="shared" si="214"/>
        <v/>
      </c>
      <c r="GQ156" s="7" t="str">
        <f t="shared" si="215"/>
        <v/>
      </c>
      <c r="GR156" s="7" t="str">
        <f t="shared" si="216"/>
        <v/>
      </c>
      <c r="GS156" s="7" t="str">
        <f t="shared" si="217"/>
        <v/>
      </c>
      <c r="GT156" s="7" t="str">
        <f t="shared" si="218"/>
        <v/>
      </c>
      <c r="GU156" s="7" t="str">
        <f t="shared" si="219"/>
        <v/>
      </c>
      <c r="GV156" s="7" t="str">
        <f t="shared" si="220"/>
        <v/>
      </c>
      <c r="GW156" s="7" t="str">
        <f t="shared" si="221"/>
        <v/>
      </c>
      <c r="GX156" s="7" t="str">
        <f t="shared" si="222"/>
        <v/>
      </c>
      <c r="GY156" s="7" t="str">
        <f t="shared" si="223"/>
        <v/>
      </c>
      <c r="GZ156" s="7" t="str">
        <f t="shared" si="224"/>
        <v/>
      </c>
      <c r="HA156" s="7" t="str">
        <f t="shared" si="225"/>
        <v/>
      </c>
      <c r="HB156" s="7" t="str">
        <f t="shared" si="226"/>
        <v/>
      </c>
      <c r="HC156" s="7" t="str">
        <f t="shared" si="227"/>
        <v/>
      </c>
      <c r="HD156" s="7" t="str">
        <f t="shared" si="228"/>
        <v/>
      </c>
      <c r="HE156" s="7" t="str">
        <f t="shared" si="229"/>
        <v/>
      </c>
      <c r="HF156" s="7" t="str">
        <f t="shared" si="230"/>
        <v/>
      </c>
      <c r="HG156" s="7" t="str">
        <f t="shared" si="231"/>
        <v/>
      </c>
      <c r="HH156" s="7" t="str">
        <f t="shared" si="232"/>
        <v/>
      </c>
      <c r="HI156" s="7" t="str">
        <f t="shared" si="233"/>
        <v/>
      </c>
      <c r="HJ156" s="7" t="str">
        <f t="shared" si="234"/>
        <v/>
      </c>
      <c r="HK156" s="7">
        <f t="shared" si="235"/>
        <v>12</v>
      </c>
      <c r="HL156" s="7">
        <f t="shared" si="236"/>
        <v>2</v>
      </c>
      <c r="HM156" s="7" t="str">
        <f t="shared" si="237"/>
        <v/>
      </c>
      <c r="HN156" s="7" t="str">
        <f t="shared" si="238"/>
        <v/>
      </c>
      <c r="HO156" s="7" t="str">
        <f t="shared" si="239"/>
        <v/>
      </c>
      <c r="HP156" s="7" t="str">
        <f t="shared" si="240"/>
        <v/>
      </c>
      <c r="HQ156" s="7" t="str">
        <f t="shared" si="241"/>
        <v/>
      </c>
      <c r="HR156" s="7" t="str">
        <f t="shared" si="242"/>
        <v/>
      </c>
      <c r="HS156" s="7" t="str">
        <f t="shared" si="243"/>
        <v/>
      </c>
      <c r="HT156" s="7" t="str">
        <f t="shared" si="244"/>
        <v/>
      </c>
      <c r="HU156" s="7" t="str">
        <f t="shared" si="245"/>
        <v/>
      </c>
      <c r="HV156" s="7" t="str">
        <f t="shared" si="246"/>
        <v/>
      </c>
      <c r="HW156" s="7" t="str">
        <f t="shared" si="247"/>
        <v/>
      </c>
      <c r="HX156" s="7" t="str">
        <f t="shared" si="248"/>
        <v/>
      </c>
      <c r="HY156" s="7" t="str">
        <f t="shared" si="249"/>
        <v/>
      </c>
      <c r="HZ156" s="7" t="str">
        <f t="shared" si="250"/>
        <v/>
      </c>
      <c r="IA156" s="7" t="str">
        <f t="shared" si="251"/>
        <v/>
      </c>
      <c r="IB156" s="7" t="str">
        <f t="shared" si="252"/>
        <v/>
      </c>
      <c r="IC156" s="7" t="str">
        <f t="shared" si="253"/>
        <v/>
      </c>
      <c r="ID156" s="7" t="str">
        <f t="shared" si="254"/>
        <v/>
      </c>
      <c r="IE156" s="7" t="str">
        <f t="shared" si="255"/>
        <v/>
      </c>
      <c r="IF156" s="7" t="str">
        <f t="shared" si="256"/>
        <v/>
      </c>
      <c r="IG156" s="7" t="str">
        <f t="shared" si="257"/>
        <v/>
      </c>
      <c r="IH156" s="7" t="str">
        <f t="shared" si="258"/>
        <v/>
      </c>
      <c r="II156" s="7" t="str">
        <f t="shared" si="259"/>
        <v/>
      </c>
      <c r="IJ156" s="7" t="str">
        <f t="shared" si="260"/>
        <v/>
      </c>
      <c r="IK156" s="7" t="str">
        <f t="shared" si="261"/>
        <v/>
      </c>
      <c r="IL156" s="7" t="str">
        <f t="shared" si="262"/>
        <v/>
      </c>
      <c r="IM156" s="7" t="str">
        <f t="shared" si="263"/>
        <v/>
      </c>
      <c r="IN156" s="7" t="str">
        <f t="shared" si="264"/>
        <v/>
      </c>
      <c r="IO156" s="7" t="str">
        <f t="shared" si="265"/>
        <v/>
      </c>
      <c r="IP156" s="7" t="str">
        <f t="shared" si="266"/>
        <v/>
      </c>
      <c r="IQ156" s="7" t="str">
        <f t="shared" si="267"/>
        <v/>
      </c>
      <c r="IR156" s="7" t="str">
        <f t="shared" si="268"/>
        <v/>
      </c>
      <c r="IS156" s="7" t="str">
        <f t="shared" si="269"/>
        <v/>
      </c>
      <c r="IT156" s="7" t="str">
        <f t="shared" si="270"/>
        <v/>
      </c>
      <c r="IU156" s="7" t="str">
        <f t="shared" si="271"/>
        <v/>
      </c>
      <c r="IV156" s="7" t="str">
        <f t="shared" si="272"/>
        <v/>
      </c>
      <c r="IW156" s="7" t="str">
        <f t="shared" si="273"/>
        <v/>
      </c>
      <c r="IX156" s="7" t="str">
        <f t="shared" si="274"/>
        <v/>
      </c>
      <c r="IY156" s="7" t="str">
        <f t="shared" si="275"/>
        <v/>
      </c>
      <c r="IZ156" s="7" t="str">
        <f t="shared" si="276"/>
        <v/>
      </c>
      <c r="JA156" s="7" t="str">
        <f t="shared" si="277"/>
        <v/>
      </c>
      <c r="JB156" s="7" t="str">
        <f t="shared" si="278"/>
        <v/>
      </c>
      <c r="JC156" s="7" t="str">
        <f t="shared" si="279"/>
        <v/>
      </c>
      <c r="JD156" s="7" t="str">
        <f t="shared" si="280"/>
        <v/>
      </c>
      <c r="JE156" s="7" t="str">
        <f t="shared" si="281"/>
        <v/>
      </c>
      <c r="JF156" s="7" t="str">
        <f t="shared" si="282"/>
        <v/>
      </c>
      <c r="JG156" s="7" t="str">
        <f t="shared" si="194"/>
        <v/>
      </c>
      <c r="JH156" s="7" t="str">
        <f t="shared" si="195"/>
        <v/>
      </c>
      <c r="JI156" s="7" t="str">
        <f t="shared" si="196"/>
        <v/>
      </c>
      <c r="JJ156" s="7" t="str">
        <f t="shared" si="197"/>
        <v/>
      </c>
      <c r="JK156" s="7" t="str">
        <f t="shared" si="198"/>
        <v/>
      </c>
      <c r="JL156" s="7" t="str">
        <f t="shared" si="199"/>
        <v/>
      </c>
      <c r="JM156" s="7" t="str">
        <f t="shared" si="200"/>
        <v/>
      </c>
      <c r="JN156" s="7" t="str">
        <f t="shared" si="201"/>
        <v/>
      </c>
      <c r="JO156" s="7" t="str">
        <f t="shared" si="202"/>
        <v/>
      </c>
      <c r="JP156" s="7" t="str">
        <f t="shared" si="203"/>
        <v/>
      </c>
      <c r="JQ156" s="7" t="str">
        <f t="shared" si="204"/>
        <v/>
      </c>
      <c r="JR156" s="7" t="str">
        <f t="shared" si="204"/>
        <v/>
      </c>
      <c r="JS156" s="7" t="str">
        <f t="shared" si="204"/>
        <v/>
      </c>
      <c r="JT156" s="28">
        <f t="shared" si="205"/>
        <v>14</v>
      </c>
    </row>
    <row r="157" spans="1:280" x14ac:dyDescent="0.2">
      <c r="A157" s="5" t="s">
        <v>1948</v>
      </c>
      <c r="B157" s="46">
        <f t="shared" si="190"/>
        <v>3</v>
      </c>
      <c r="C157" s="46" t="s">
        <v>1375</v>
      </c>
      <c r="D157" s="46" t="s">
        <v>1945</v>
      </c>
      <c r="AG157" s="7">
        <v>15</v>
      </c>
      <c r="AH157" s="7">
        <v>2</v>
      </c>
      <c r="AJ157" s="7">
        <v>2</v>
      </c>
      <c r="CP157" s="5">
        <f t="shared" si="191"/>
        <v>19</v>
      </c>
      <c r="CT157" s="28">
        <f t="shared" si="192"/>
        <v>19</v>
      </c>
      <c r="GG157" s="5">
        <f t="shared" si="193"/>
        <v>0</v>
      </c>
      <c r="GH157" s="7" t="str">
        <f t="shared" si="206"/>
        <v/>
      </c>
      <c r="GI157" s="7" t="str">
        <f t="shared" si="207"/>
        <v/>
      </c>
      <c r="GJ157" s="7" t="str">
        <f t="shared" si="208"/>
        <v/>
      </c>
      <c r="GK157" s="7" t="str">
        <f t="shared" si="209"/>
        <v/>
      </c>
      <c r="GL157" s="7" t="str">
        <f t="shared" si="210"/>
        <v/>
      </c>
      <c r="GM157" s="7" t="str">
        <f t="shared" si="211"/>
        <v/>
      </c>
      <c r="GN157" s="7" t="str">
        <f t="shared" si="212"/>
        <v/>
      </c>
      <c r="GO157" s="7" t="str">
        <f t="shared" si="213"/>
        <v/>
      </c>
      <c r="GP157" s="7" t="str">
        <f t="shared" si="214"/>
        <v/>
      </c>
      <c r="GQ157" s="7" t="str">
        <f t="shared" si="215"/>
        <v/>
      </c>
      <c r="GR157" s="7" t="str">
        <f t="shared" si="216"/>
        <v/>
      </c>
      <c r="GS157" s="7" t="str">
        <f t="shared" si="217"/>
        <v/>
      </c>
      <c r="GT157" s="7" t="str">
        <f t="shared" si="218"/>
        <v/>
      </c>
      <c r="GU157" s="7" t="str">
        <f t="shared" si="219"/>
        <v/>
      </c>
      <c r="GV157" s="7" t="str">
        <f t="shared" si="220"/>
        <v/>
      </c>
      <c r="GW157" s="7" t="str">
        <f t="shared" si="221"/>
        <v/>
      </c>
      <c r="GX157" s="7" t="str">
        <f t="shared" si="222"/>
        <v/>
      </c>
      <c r="GY157" s="7" t="str">
        <f t="shared" si="223"/>
        <v/>
      </c>
      <c r="GZ157" s="7" t="str">
        <f t="shared" si="224"/>
        <v/>
      </c>
      <c r="HA157" s="7" t="str">
        <f t="shared" si="225"/>
        <v/>
      </c>
      <c r="HB157" s="7" t="str">
        <f t="shared" si="226"/>
        <v/>
      </c>
      <c r="HC157" s="7" t="str">
        <f t="shared" si="227"/>
        <v/>
      </c>
      <c r="HD157" s="7" t="str">
        <f t="shared" si="228"/>
        <v/>
      </c>
      <c r="HE157" s="7" t="str">
        <f t="shared" si="229"/>
        <v/>
      </c>
      <c r="HF157" s="7" t="str">
        <f t="shared" si="230"/>
        <v/>
      </c>
      <c r="HG157" s="7" t="str">
        <f t="shared" si="231"/>
        <v/>
      </c>
      <c r="HH157" s="7" t="str">
        <f t="shared" si="232"/>
        <v/>
      </c>
      <c r="HI157" s="7" t="str">
        <f t="shared" si="233"/>
        <v/>
      </c>
      <c r="HJ157" s="7" t="str">
        <f t="shared" si="234"/>
        <v/>
      </c>
      <c r="HK157" s="7">
        <f t="shared" si="235"/>
        <v>15</v>
      </c>
      <c r="HL157" s="7">
        <f t="shared" si="236"/>
        <v>2</v>
      </c>
      <c r="HM157" s="7" t="str">
        <f t="shared" si="237"/>
        <v/>
      </c>
      <c r="HN157" s="7">
        <f t="shared" si="238"/>
        <v>2</v>
      </c>
      <c r="HO157" s="7" t="str">
        <f t="shared" si="239"/>
        <v/>
      </c>
      <c r="HP157" s="7" t="str">
        <f t="shared" si="240"/>
        <v/>
      </c>
      <c r="HQ157" s="7" t="str">
        <f t="shared" si="241"/>
        <v/>
      </c>
      <c r="HR157" s="7" t="str">
        <f t="shared" si="242"/>
        <v/>
      </c>
      <c r="HS157" s="7" t="str">
        <f t="shared" si="243"/>
        <v/>
      </c>
      <c r="HT157" s="7" t="str">
        <f t="shared" si="244"/>
        <v/>
      </c>
      <c r="HU157" s="7" t="str">
        <f t="shared" si="245"/>
        <v/>
      </c>
      <c r="HV157" s="7" t="str">
        <f t="shared" si="246"/>
        <v/>
      </c>
      <c r="HW157" s="7" t="str">
        <f t="shared" si="247"/>
        <v/>
      </c>
      <c r="HX157" s="7" t="str">
        <f t="shared" si="248"/>
        <v/>
      </c>
      <c r="HY157" s="7" t="str">
        <f t="shared" si="249"/>
        <v/>
      </c>
      <c r="HZ157" s="7" t="str">
        <f t="shared" si="250"/>
        <v/>
      </c>
      <c r="IA157" s="7" t="str">
        <f t="shared" si="251"/>
        <v/>
      </c>
      <c r="IB157" s="7" t="str">
        <f t="shared" si="252"/>
        <v/>
      </c>
      <c r="IC157" s="7" t="str">
        <f t="shared" si="253"/>
        <v/>
      </c>
      <c r="ID157" s="7" t="str">
        <f t="shared" si="254"/>
        <v/>
      </c>
      <c r="IE157" s="7" t="str">
        <f t="shared" si="255"/>
        <v/>
      </c>
      <c r="IF157" s="7" t="str">
        <f t="shared" si="256"/>
        <v/>
      </c>
      <c r="IG157" s="7" t="str">
        <f t="shared" si="257"/>
        <v/>
      </c>
      <c r="IH157" s="7" t="str">
        <f t="shared" si="258"/>
        <v/>
      </c>
      <c r="II157" s="7" t="str">
        <f t="shared" si="259"/>
        <v/>
      </c>
      <c r="IJ157" s="7" t="str">
        <f t="shared" si="260"/>
        <v/>
      </c>
      <c r="IK157" s="7" t="str">
        <f t="shared" si="261"/>
        <v/>
      </c>
      <c r="IL157" s="7" t="str">
        <f t="shared" si="262"/>
        <v/>
      </c>
      <c r="IM157" s="7" t="str">
        <f t="shared" si="263"/>
        <v/>
      </c>
      <c r="IN157" s="7" t="str">
        <f t="shared" si="264"/>
        <v/>
      </c>
      <c r="IO157" s="7" t="str">
        <f t="shared" si="265"/>
        <v/>
      </c>
      <c r="IP157" s="7" t="str">
        <f t="shared" si="266"/>
        <v/>
      </c>
      <c r="IQ157" s="7" t="str">
        <f t="shared" si="267"/>
        <v/>
      </c>
      <c r="IR157" s="7" t="str">
        <f t="shared" si="268"/>
        <v/>
      </c>
      <c r="IS157" s="7" t="str">
        <f t="shared" si="269"/>
        <v/>
      </c>
      <c r="IT157" s="7" t="str">
        <f t="shared" si="270"/>
        <v/>
      </c>
      <c r="IU157" s="7" t="str">
        <f t="shared" si="271"/>
        <v/>
      </c>
      <c r="IV157" s="7" t="str">
        <f t="shared" si="272"/>
        <v/>
      </c>
      <c r="IW157" s="7" t="str">
        <f t="shared" si="273"/>
        <v/>
      </c>
      <c r="IX157" s="7" t="str">
        <f t="shared" si="274"/>
        <v/>
      </c>
      <c r="IY157" s="7" t="str">
        <f t="shared" si="275"/>
        <v/>
      </c>
      <c r="IZ157" s="7" t="str">
        <f t="shared" si="276"/>
        <v/>
      </c>
      <c r="JA157" s="7" t="str">
        <f t="shared" si="277"/>
        <v/>
      </c>
      <c r="JB157" s="7" t="str">
        <f t="shared" si="278"/>
        <v/>
      </c>
      <c r="JC157" s="7" t="str">
        <f t="shared" si="279"/>
        <v/>
      </c>
      <c r="JD157" s="7" t="str">
        <f t="shared" si="280"/>
        <v/>
      </c>
      <c r="JE157" s="7" t="str">
        <f t="shared" si="281"/>
        <v/>
      </c>
      <c r="JF157" s="7" t="str">
        <f t="shared" si="282"/>
        <v/>
      </c>
      <c r="JG157" s="7" t="str">
        <f t="shared" si="194"/>
        <v/>
      </c>
      <c r="JH157" s="7" t="str">
        <f t="shared" si="195"/>
        <v/>
      </c>
      <c r="JI157" s="7" t="str">
        <f t="shared" si="196"/>
        <v/>
      </c>
      <c r="JJ157" s="7" t="str">
        <f t="shared" si="197"/>
        <v/>
      </c>
      <c r="JK157" s="7" t="str">
        <f t="shared" si="198"/>
        <v/>
      </c>
      <c r="JL157" s="7" t="str">
        <f t="shared" si="199"/>
        <v/>
      </c>
      <c r="JM157" s="7" t="str">
        <f t="shared" si="200"/>
        <v/>
      </c>
      <c r="JN157" s="7" t="str">
        <f t="shared" si="201"/>
        <v/>
      </c>
      <c r="JO157" s="7" t="str">
        <f t="shared" si="202"/>
        <v/>
      </c>
      <c r="JP157" s="7" t="str">
        <f t="shared" si="203"/>
        <v/>
      </c>
      <c r="JQ157" s="7" t="str">
        <f t="shared" si="204"/>
        <v/>
      </c>
      <c r="JR157" s="7" t="str">
        <f t="shared" si="204"/>
        <v/>
      </c>
      <c r="JS157" s="7" t="str">
        <f t="shared" si="204"/>
        <v/>
      </c>
      <c r="JT157" s="28">
        <f t="shared" si="205"/>
        <v>19</v>
      </c>
    </row>
    <row r="158" spans="1:280" x14ac:dyDescent="0.2">
      <c r="A158" s="5" t="s">
        <v>1995</v>
      </c>
      <c r="B158" s="46">
        <f t="shared" si="190"/>
        <v>6</v>
      </c>
      <c r="C158" s="46" t="s">
        <v>1375</v>
      </c>
      <c r="D158" s="46" t="s">
        <v>2391</v>
      </c>
      <c r="AG158" s="7">
        <v>26</v>
      </c>
      <c r="AH158" s="7">
        <v>17</v>
      </c>
      <c r="AL158" s="7">
        <v>8</v>
      </c>
      <c r="AM158" s="7">
        <v>26</v>
      </c>
      <c r="AN158" s="7">
        <v>16</v>
      </c>
      <c r="AO158" s="7">
        <v>5</v>
      </c>
      <c r="CP158" s="5">
        <f t="shared" si="191"/>
        <v>98</v>
      </c>
      <c r="CQ158" s="7">
        <v>12</v>
      </c>
      <c r="CR158" s="7">
        <v>3</v>
      </c>
      <c r="CT158" s="28">
        <f t="shared" si="192"/>
        <v>113</v>
      </c>
      <c r="DX158" s="7">
        <v>4</v>
      </c>
      <c r="DY158" s="7">
        <v>4</v>
      </c>
      <c r="EC158" s="7">
        <v>2</v>
      </c>
      <c r="ED158" s="7">
        <v>5</v>
      </c>
      <c r="GG158" s="5">
        <f t="shared" si="193"/>
        <v>15</v>
      </c>
      <c r="GH158" s="7" t="str">
        <f t="shared" si="206"/>
        <v/>
      </c>
      <c r="GI158" s="7" t="str">
        <f t="shared" si="207"/>
        <v/>
      </c>
      <c r="GJ158" s="7" t="str">
        <f t="shared" si="208"/>
        <v/>
      </c>
      <c r="GK158" s="7" t="str">
        <f t="shared" si="209"/>
        <v/>
      </c>
      <c r="GL158" s="7" t="str">
        <f t="shared" si="210"/>
        <v/>
      </c>
      <c r="GM158" s="7" t="str">
        <f t="shared" si="211"/>
        <v/>
      </c>
      <c r="GN158" s="7" t="str">
        <f t="shared" si="212"/>
        <v/>
      </c>
      <c r="GO158" s="7" t="str">
        <f t="shared" si="213"/>
        <v/>
      </c>
      <c r="GP158" s="7" t="str">
        <f t="shared" si="214"/>
        <v/>
      </c>
      <c r="GQ158" s="7" t="str">
        <f t="shared" si="215"/>
        <v/>
      </c>
      <c r="GR158" s="7" t="str">
        <f t="shared" si="216"/>
        <v/>
      </c>
      <c r="GS158" s="7" t="str">
        <f t="shared" si="217"/>
        <v/>
      </c>
      <c r="GT158" s="7" t="str">
        <f t="shared" si="218"/>
        <v/>
      </c>
      <c r="GU158" s="7" t="str">
        <f t="shared" si="219"/>
        <v/>
      </c>
      <c r="GV158" s="7" t="str">
        <f t="shared" si="220"/>
        <v/>
      </c>
      <c r="GW158" s="7" t="str">
        <f t="shared" si="221"/>
        <v/>
      </c>
      <c r="GX158" s="7" t="str">
        <f t="shared" si="222"/>
        <v/>
      </c>
      <c r="GY158" s="7" t="str">
        <f t="shared" si="223"/>
        <v/>
      </c>
      <c r="GZ158" s="7" t="str">
        <f t="shared" si="224"/>
        <v/>
      </c>
      <c r="HA158" s="7" t="str">
        <f t="shared" si="225"/>
        <v/>
      </c>
      <c r="HB158" s="7" t="str">
        <f t="shared" si="226"/>
        <v/>
      </c>
      <c r="HC158" s="7" t="str">
        <f t="shared" si="227"/>
        <v/>
      </c>
      <c r="HD158" s="7" t="str">
        <f t="shared" si="228"/>
        <v/>
      </c>
      <c r="HE158" s="7" t="str">
        <f t="shared" si="229"/>
        <v/>
      </c>
      <c r="HF158" s="7" t="str">
        <f t="shared" si="230"/>
        <v/>
      </c>
      <c r="HG158" s="7" t="str">
        <f t="shared" si="231"/>
        <v/>
      </c>
      <c r="HH158" s="7" t="str">
        <f t="shared" si="232"/>
        <v/>
      </c>
      <c r="HI158" s="7" t="str">
        <f t="shared" si="233"/>
        <v/>
      </c>
      <c r="HJ158" s="7" t="str">
        <f t="shared" si="234"/>
        <v/>
      </c>
      <c r="HK158" s="7">
        <f t="shared" si="235"/>
        <v>30</v>
      </c>
      <c r="HL158" s="7">
        <f t="shared" si="236"/>
        <v>21</v>
      </c>
      <c r="HM158" s="7" t="str">
        <f t="shared" si="237"/>
        <v/>
      </c>
      <c r="HN158" s="7" t="str">
        <f t="shared" si="238"/>
        <v/>
      </c>
      <c r="HO158" s="7" t="str">
        <f t="shared" si="239"/>
        <v/>
      </c>
      <c r="HP158" s="7">
        <f t="shared" si="240"/>
        <v>10</v>
      </c>
      <c r="HQ158" s="7">
        <f t="shared" si="241"/>
        <v>31</v>
      </c>
      <c r="HR158" s="7">
        <f t="shared" si="242"/>
        <v>16</v>
      </c>
      <c r="HS158" s="7">
        <f t="shared" si="243"/>
        <v>5</v>
      </c>
      <c r="HT158" s="7" t="str">
        <f t="shared" si="244"/>
        <v/>
      </c>
      <c r="HU158" s="7" t="str">
        <f t="shared" si="245"/>
        <v/>
      </c>
      <c r="HV158" s="7" t="str">
        <f t="shared" si="246"/>
        <v/>
      </c>
      <c r="HW158" s="7" t="str">
        <f t="shared" si="247"/>
        <v/>
      </c>
      <c r="HX158" s="7" t="str">
        <f t="shared" si="248"/>
        <v/>
      </c>
      <c r="HY158" s="7" t="str">
        <f t="shared" si="249"/>
        <v/>
      </c>
      <c r="HZ158" s="7" t="str">
        <f t="shared" si="250"/>
        <v/>
      </c>
      <c r="IA158" s="7" t="str">
        <f t="shared" si="251"/>
        <v/>
      </c>
      <c r="IB158" s="7" t="str">
        <f t="shared" si="252"/>
        <v/>
      </c>
      <c r="IC158" s="7" t="str">
        <f t="shared" si="253"/>
        <v/>
      </c>
      <c r="ID158" s="7" t="str">
        <f t="shared" si="254"/>
        <v/>
      </c>
      <c r="IE158" s="7" t="str">
        <f t="shared" si="255"/>
        <v/>
      </c>
      <c r="IF158" s="7" t="str">
        <f t="shared" si="256"/>
        <v/>
      </c>
      <c r="IG158" s="7" t="str">
        <f t="shared" si="257"/>
        <v/>
      </c>
      <c r="IH158" s="7" t="str">
        <f t="shared" si="258"/>
        <v/>
      </c>
      <c r="II158" s="7" t="str">
        <f t="shared" si="259"/>
        <v/>
      </c>
      <c r="IJ158" s="7" t="str">
        <f t="shared" si="260"/>
        <v/>
      </c>
      <c r="IK158" s="7" t="str">
        <f t="shared" si="261"/>
        <v/>
      </c>
      <c r="IL158" s="7" t="str">
        <f t="shared" si="262"/>
        <v/>
      </c>
      <c r="IM158" s="7" t="str">
        <f t="shared" si="263"/>
        <v/>
      </c>
      <c r="IN158" s="7" t="str">
        <f t="shared" si="264"/>
        <v/>
      </c>
      <c r="IO158" s="7" t="str">
        <f t="shared" si="265"/>
        <v/>
      </c>
      <c r="IP158" s="7" t="str">
        <f t="shared" si="266"/>
        <v/>
      </c>
      <c r="IQ158" s="7" t="str">
        <f t="shared" si="267"/>
        <v/>
      </c>
      <c r="IR158" s="7" t="str">
        <f t="shared" si="268"/>
        <v/>
      </c>
      <c r="IS158" s="7" t="str">
        <f t="shared" si="269"/>
        <v/>
      </c>
      <c r="IT158" s="7" t="str">
        <f t="shared" si="270"/>
        <v/>
      </c>
      <c r="IU158" s="7" t="str">
        <f t="shared" si="271"/>
        <v/>
      </c>
      <c r="IV158" s="7" t="str">
        <f t="shared" si="272"/>
        <v/>
      </c>
      <c r="IW158" s="7" t="str">
        <f t="shared" si="273"/>
        <v/>
      </c>
      <c r="IX158" s="7" t="str">
        <f t="shared" si="274"/>
        <v/>
      </c>
      <c r="IY158" s="7" t="str">
        <f t="shared" si="275"/>
        <v/>
      </c>
      <c r="IZ158" s="7" t="str">
        <f t="shared" si="276"/>
        <v/>
      </c>
      <c r="JA158" s="7" t="str">
        <f t="shared" si="277"/>
        <v/>
      </c>
      <c r="JB158" s="7" t="str">
        <f t="shared" si="278"/>
        <v/>
      </c>
      <c r="JC158" s="7" t="str">
        <f t="shared" si="279"/>
        <v/>
      </c>
      <c r="JD158" s="7" t="str">
        <f t="shared" si="280"/>
        <v/>
      </c>
      <c r="JE158" s="7" t="str">
        <f t="shared" si="281"/>
        <v/>
      </c>
      <c r="JF158" s="7" t="str">
        <f t="shared" si="282"/>
        <v/>
      </c>
      <c r="JG158" s="7" t="str">
        <f t="shared" si="194"/>
        <v/>
      </c>
      <c r="JH158" s="7" t="str">
        <f t="shared" si="195"/>
        <v/>
      </c>
      <c r="JI158" s="7" t="str">
        <f t="shared" si="196"/>
        <v/>
      </c>
      <c r="JJ158" s="7" t="str">
        <f t="shared" si="197"/>
        <v/>
      </c>
      <c r="JK158" s="7" t="str">
        <f t="shared" si="198"/>
        <v/>
      </c>
      <c r="JL158" s="7" t="str">
        <f t="shared" si="199"/>
        <v/>
      </c>
      <c r="JM158" s="7" t="str">
        <f t="shared" si="200"/>
        <v/>
      </c>
      <c r="JN158" s="7" t="str">
        <f t="shared" si="201"/>
        <v/>
      </c>
      <c r="JO158" s="7" t="str">
        <f t="shared" si="202"/>
        <v/>
      </c>
      <c r="JP158" s="7" t="str">
        <f t="shared" si="203"/>
        <v/>
      </c>
      <c r="JQ158" s="7" t="str">
        <f t="shared" si="204"/>
        <v/>
      </c>
      <c r="JR158" s="7" t="str">
        <f t="shared" si="204"/>
        <v/>
      </c>
      <c r="JS158" s="7" t="str">
        <f t="shared" si="204"/>
        <v/>
      </c>
      <c r="JT158" s="28">
        <f t="shared" si="205"/>
        <v>113</v>
      </c>
    </row>
    <row r="159" spans="1:280" x14ac:dyDescent="0.2">
      <c r="A159" s="5" t="s">
        <v>2392</v>
      </c>
      <c r="B159" s="46">
        <f t="shared" si="190"/>
        <v>5</v>
      </c>
      <c r="C159" s="46" t="s">
        <v>1375</v>
      </c>
      <c r="D159" s="46" t="s">
        <v>2393</v>
      </c>
      <c r="AG159" s="7">
        <v>18</v>
      </c>
      <c r="AH159" s="7">
        <v>2</v>
      </c>
      <c r="AI159" s="7">
        <v>15</v>
      </c>
      <c r="AJ159" s="7">
        <v>13</v>
      </c>
      <c r="AK159" s="7">
        <v>1</v>
      </c>
      <c r="CP159" s="5">
        <f t="shared" si="191"/>
        <v>49</v>
      </c>
      <c r="CQ159" s="7">
        <v>2</v>
      </c>
      <c r="CR159" s="7">
        <v>3</v>
      </c>
      <c r="CT159" s="28">
        <f t="shared" si="192"/>
        <v>54</v>
      </c>
      <c r="DX159" s="7">
        <v>1</v>
      </c>
      <c r="DY159" s="7">
        <v>1</v>
      </c>
      <c r="DZ159" s="7">
        <v>3</v>
      </c>
      <c r="GG159" s="5">
        <f t="shared" si="193"/>
        <v>5</v>
      </c>
      <c r="GH159" s="7" t="str">
        <f t="shared" si="206"/>
        <v/>
      </c>
      <c r="GI159" s="7" t="str">
        <f t="shared" si="207"/>
        <v/>
      </c>
      <c r="GJ159" s="7" t="str">
        <f t="shared" si="208"/>
        <v/>
      </c>
      <c r="GK159" s="7" t="str">
        <f t="shared" si="209"/>
        <v/>
      </c>
      <c r="GL159" s="7" t="str">
        <f t="shared" si="210"/>
        <v/>
      </c>
      <c r="GM159" s="7" t="str">
        <f t="shared" si="211"/>
        <v/>
      </c>
      <c r="GN159" s="7" t="str">
        <f t="shared" si="212"/>
        <v/>
      </c>
      <c r="GO159" s="7" t="str">
        <f t="shared" si="213"/>
        <v/>
      </c>
      <c r="GP159" s="7" t="str">
        <f t="shared" si="214"/>
        <v/>
      </c>
      <c r="GQ159" s="7" t="str">
        <f t="shared" si="215"/>
        <v/>
      </c>
      <c r="GR159" s="7" t="str">
        <f t="shared" si="216"/>
        <v/>
      </c>
      <c r="GS159" s="7" t="str">
        <f t="shared" si="217"/>
        <v/>
      </c>
      <c r="GT159" s="7" t="str">
        <f t="shared" si="218"/>
        <v/>
      </c>
      <c r="GU159" s="7" t="str">
        <f t="shared" si="219"/>
        <v/>
      </c>
      <c r="GV159" s="7" t="str">
        <f t="shared" si="220"/>
        <v/>
      </c>
      <c r="GW159" s="7" t="str">
        <f t="shared" si="221"/>
        <v/>
      </c>
      <c r="GX159" s="7" t="str">
        <f t="shared" si="222"/>
        <v/>
      </c>
      <c r="GY159" s="7" t="str">
        <f t="shared" si="223"/>
        <v/>
      </c>
      <c r="GZ159" s="7" t="str">
        <f t="shared" si="224"/>
        <v/>
      </c>
      <c r="HA159" s="7" t="str">
        <f t="shared" si="225"/>
        <v/>
      </c>
      <c r="HB159" s="7" t="str">
        <f t="shared" si="226"/>
        <v/>
      </c>
      <c r="HC159" s="7" t="str">
        <f t="shared" si="227"/>
        <v/>
      </c>
      <c r="HD159" s="7" t="str">
        <f t="shared" si="228"/>
        <v/>
      </c>
      <c r="HE159" s="7" t="str">
        <f t="shared" si="229"/>
        <v/>
      </c>
      <c r="HF159" s="7" t="str">
        <f t="shared" si="230"/>
        <v/>
      </c>
      <c r="HG159" s="7" t="str">
        <f t="shared" si="231"/>
        <v/>
      </c>
      <c r="HH159" s="7" t="str">
        <f t="shared" si="232"/>
        <v/>
      </c>
      <c r="HI159" s="7" t="str">
        <f t="shared" si="233"/>
        <v/>
      </c>
      <c r="HJ159" s="7" t="str">
        <f t="shared" si="234"/>
        <v/>
      </c>
      <c r="HK159" s="7">
        <f t="shared" si="235"/>
        <v>19</v>
      </c>
      <c r="HL159" s="7">
        <f t="shared" si="236"/>
        <v>3</v>
      </c>
      <c r="HM159" s="7">
        <f t="shared" si="237"/>
        <v>18</v>
      </c>
      <c r="HN159" s="7">
        <f t="shared" si="238"/>
        <v>13</v>
      </c>
      <c r="HO159" s="7">
        <f t="shared" si="239"/>
        <v>1</v>
      </c>
      <c r="HP159" s="7" t="str">
        <f t="shared" si="240"/>
        <v/>
      </c>
      <c r="HQ159" s="7" t="str">
        <f t="shared" si="241"/>
        <v/>
      </c>
      <c r="HR159" s="7" t="str">
        <f t="shared" si="242"/>
        <v/>
      </c>
      <c r="HS159" s="7" t="str">
        <f t="shared" si="243"/>
        <v/>
      </c>
      <c r="HT159" s="7" t="str">
        <f t="shared" si="244"/>
        <v/>
      </c>
      <c r="HU159" s="7" t="str">
        <f t="shared" si="245"/>
        <v/>
      </c>
      <c r="HV159" s="7" t="str">
        <f t="shared" si="246"/>
        <v/>
      </c>
      <c r="HW159" s="7" t="str">
        <f t="shared" si="247"/>
        <v/>
      </c>
      <c r="HX159" s="7" t="str">
        <f t="shared" si="248"/>
        <v/>
      </c>
      <c r="HY159" s="7" t="str">
        <f t="shared" si="249"/>
        <v/>
      </c>
      <c r="HZ159" s="7" t="str">
        <f t="shared" si="250"/>
        <v/>
      </c>
      <c r="IA159" s="7" t="str">
        <f t="shared" si="251"/>
        <v/>
      </c>
      <c r="IB159" s="7" t="str">
        <f t="shared" si="252"/>
        <v/>
      </c>
      <c r="IC159" s="7" t="str">
        <f t="shared" si="253"/>
        <v/>
      </c>
      <c r="ID159" s="7" t="str">
        <f t="shared" si="254"/>
        <v/>
      </c>
      <c r="IE159" s="7" t="str">
        <f t="shared" si="255"/>
        <v/>
      </c>
      <c r="IF159" s="7" t="str">
        <f t="shared" si="256"/>
        <v/>
      </c>
      <c r="IG159" s="7" t="str">
        <f t="shared" si="257"/>
        <v/>
      </c>
      <c r="IH159" s="7" t="str">
        <f t="shared" si="258"/>
        <v/>
      </c>
      <c r="II159" s="7" t="str">
        <f t="shared" si="259"/>
        <v/>
      </c>
      <c r="IJ159" s="7" t="str">
        <f t="shared" si="260"/>
        <v/>
      </c>
      <c r="IK159" s="7" t="str">
        <f t="shared" si="261"/>
        <v/>
      </c>
      <c r="IL159" s="7" t="str">
        <f t="shared" si="262"/>
        <v/>
      </c>
      <c r="IM159" s="7" t="str">
        <f t="shared" si="263"/>
        <v/>
      </c>
      <c r="IN159" s="7" t="str">
        <f t="shared" si="264"/>
        <v/>
      </c>
      <c r="IO159" s="7" t="str">
        <f t="shared" si="265"/>
        <v/>
      </c>
      <c r="IP159" s="7" t="str">
        <f t="shared" si="266"/>
        <v/>
      </c>
      <c r="IQ159" s="7" t="str">
        <f t="shared" si="267"/>
        <v/>
      </c>
      <c r="IR159" s="7" t="str">
        <f t="shared" si="268"/>
        <v/>
      </c>
      <c r="IS159" s="7" t="str">
        <f t="shared" si="269"/>
        <v/>
      </c>
      <c r="IT159" s="7" t="str">
        <f t="shared" si="270"/>
        <v/>
      </c>
      <c r="IU159" s="7" t="str">
        <f t="shared" si="271"/>
        <v/>
      </c>
      <c r="IV159" s="7" t="str">
        <f t="shared" si="272"/>
        <v/>
      </c>
      <c r="IW159" s="7" t="str">
        <f t="shared" si="273"/>
        <v/>
      </c>
      <c r="IX159" s="7" t="str">
        <f t="shared" si="274"/>
        <v/>
      </c>
      <c r="IY159" s="7" t="str">
        <f t="shared" si="275"/>
        <v/>
      </c>
      <c r="IZ159" s="7" t="str">
        <f t="shared" si="276"/>
        <v/>
      </c>
      <c r="JA159" s="7" t="str">
        <f t="shared" si="277"/>
        <v/>
      </c>
      <c r="JB159" s="7" t="str">
        <f t="shared" si="278"/>
        <v/>
      </c>
      <c r="JC159" s="7" t="str">
        <f t="shared" si="279"/>
        <v/>
      </c>
      <c r="JD159" s="7" t="str">
        <f t="shared" si="280"/>
        <v/>
      </c>
      <c r="JE159" s="7" t="str">
        <f t="shared" si="281"/>
        <v/>
      </c>
      <c r="JF159" s="7" t="str">
        <f t="shared" si="282"/>
        <v/>
      </c>
      <c r="JG159" s="7" t="str">
        <f t="shared" si="194"/>
        <v/>
      </c>
      <c r="JH159" s="7" t="str">
        <f t="shared" si="195"/>
        <v/>
      </c>
      <c r="JI159" s="7" t="str">
        <f t="shared" si="196"/>
        <v/>
      </c>
      <c r="JJ159" s="7" t="str">
        <f t="shared" si="197"/>
        <v/>
      </c>
      <c r="JK159" s="7" t="str">
        <f t="shared" si="198"/>
        <v/>
      </c>
      <c r="JL159" s="7" t="str">
        <f t="shared" si="199"/>
        <v/>
      </c>
      <c r="JM159" s="7" t="str">
        <f t="shared" si="200"/>
        <v/>
      </c>
      <c r="JN159" s="7" t="str">
        <f t="shared" si="201"/>
        <v/>
      </c>
      <c r="JO159" s="7" t="str">
        <f t="shared" si="202"/>
        <v/>
      </c>
      <c r="JP159" s="7" t="str">
        <f t="shared" si="203"/>
        <v/>
      </c>
      <c r="JQ159" s="7" t="str">
        <f t="shared" si="204"/>
        <v/>
      </c>
      <c r="JR159" s="7" t="str">
        <f t="shared" si="204"/>
        <v/>
      </c>
      <c r="JS159" s="7" t="str">
        <f t="shared" si="204"/>
        <v/>
      </c>
      <c r="JT159" s="28">
        <f t="shared" si="205"/>
        <v>54</v>
      </c>
    </row>
    <row r="160" spans="1:280" x14ac:dyDescent="0.2">
      <c r="A160" s="5" t="s">
        <v>2394</v>
      </c>
      <c r="B160" s="46">
        <f t="shared" si="190"/>
        <v>1</v>
      </c>
      <c r="C160" s="46" t="s">
        <v>1956</v>
      </c>
      <c r="D160" s="46" t="s">
        <v>1956</v>
      </c>
      <c r="AH160" s="7">
        <v>3</v>
      </c>
      <c r="CP160" s="5">
        <f t="shared" si="191"/>
        <v>3</v>
      </c>
      <c r="CR160" s="7">
        <v>1</v>
      </c>
      <c r="CT160" s="28">
        <f t="shared" si="192"/>
        <v>4</v>
      </c>
      <c r="DY160" s="7">
        <v>1</v>
      </c>
      <c r="GG160" s="5">
        <f t="shared" si="193"/>
        <v>1</v>
      </c>
      <c r="GH160" s="7" t="str">
        <f t="shared" si="206"/>
        <v/>
      </c>
      <c r="GI160" s="7" t="str">
        <f t="shared" si="207"/>
        <v/>
      </c>
      <c r="GJ160" s="7" t="str">
        <f t="shared" si="208"/>
        <v/>
      </c>
      <c r="GK160" s="7" t="str">
        <f t="shared" si="209"/>
        <v/>
      </c>
      <c r="GL160" s="7" t="str">
        <f t="shared" si="210"/>
        <v/>
      </c>
      <c r="GM160" s="7" t="str">
        <f t="shared" si="211"/>
        <v/>
      </c>
      <c r="GN160" s="7" t="str">
        <f t="shared" si="212"/>
        <v/>
      </c>
      <c r="GO160" s="7" t="str">
        <f t="shared" si="213"/>
        <v/>
      </c>
      <c r="GP160" s="7" t="str">
        <f t="shared" si="214"/>
        <v/>
      </c>
      <c r="GQ160" s="7" t="str">
        <f t="shared" si="215"/>
        <v/>
      </c>
      <c r="GR160" s="7" t="str">
        <f t="shared" si="216"/>
        <v/>
      </c>
      <c r="GS160" s="7" t="str">
        <f t="shared" si="217"/>
        <v/>
      </c>
      <c r="GT160" s="7" t="str">
        <f t="shared" si="218"/>
        <v/>
      </c>
      <c r="GU160" s="7" t="str">
        <f t="shared" si="219"/>
        <v/>
      </c>
      <c r="GV160" s="7" t="str">
        <f t="shared" si="220"/>
        <v/>
      </c>
      <c r="GW160" s="7" t="str">
        <f t="shared" si="221"/>
        <v/>
      </c>
      <c r="GX160" s="7" t="str">
        <f t="shared" si="222"/>
        <v/>
      </c>
      <c r="GY160" s="7" t="str">
        <f t="shared" si="223"/>
        <v/>
      </c>
      <c r="GZ160" s="7" t="str">
        <f t="shared" si="224"/>
        <v/>
      </c>
      <c r="HA160" s="7" t="str">
        <f t="shared" si="225"/>
        <v/>
      </c>
      <c r="HB160" s="7" t="str">
        <f t="shared" si="226"/>
        <v/>
      </c>
      <c r="HC160" s="7" t="str">
        <f t="shared" si="227"/>
        <v/>
      </c>
      <c r="HD160" s="7" t="str">
        <f t="shared" si="228"/>
        <v/>
      </c>
      <c r="HE160" s="7" t="str">
        <f t="shared" si="229"/>
        <v/>
      </c>
      <c r="HF160" s="7" t="str">
        <f t="shared" si="230"/>
        <v/>
      </c>
      <c r="HG160" s="7" t="str">
        <f t="shared" si="231"/>
        <v/>
      </c>
      <c r="HH160" s="7" t="str">
        <f t="shared" si="232"/>
        <v/>
      </c>
      <c r="HI160" s="7" t="str">
        <f t="shared" si="233"/>
        <v/>
      </c>
      <c r="HJ160" s="7" t="str">
        <f t="shared" si="234"/>
        <v/>
      </c>
      <c r="HK160" s="7" t="str">
        <f t="shared" si="235"/>
        <v/>
      </c>
      <c r="HL160" s="7">
        <f t="shared" si="236"/>
        <v>4</v>
      </c>
      <c r="HM160" s="7" t="str">
        <f t="shared" si="237"/>
        <v/>
      </c>
      <c r="HN160" s="7" t="str">
        <f t="shared" si="238"/>
        <v/>
      </c>
      <c r="HO160" s="7" t="str">
        <f t="shared" si="239"/>
        <v/>
      </c>
      <c r="HP160" s="7" t="str">
        <f t="shared" si="240"/>
        <v/>
      </c>
      <c r="HQ160" s="7" t="str">
        <f t="shared" si="241"/>
        <v/>
      </c>
      <c r="HR160" s="7" t="str">
        <f t="shared" si="242"/>
        <v/>
      </c>
      <c r="HS160" s="7" t="str">
        <f t="shared" si="243"/>
        <v/>
      </c>
      <c r="HT160" s="7" t="str">
        <f t="shared" si="244"/>
        <v/>
      </c>
      <c r="HU160" s="7" t="str">
        <f t="shared" si="245"/>
        <v/>
      </c>
      <c r="HV160" s="7" t="str">
        <f t="shared" si="246"/>
        <v/>
      </c>
      <c r="HW160" s="7" t="str">
        <f t="shared" si="247"/>
        <v/>
      </c>
      <c r="HX160" s="7" t="str">
        <f t="shared" si="248"/>
        <v/>
      </c>
      <c r="HY160" s="7" t="str">
        <f t="shared" si="249"/>
        <v/>
      </c>
      <c r="HZ160" s="7" t="str">
        <f t="shared" si="250"/>
        <v/>
      </c>
      <c r="IA160" s="7" t="str">
        <f t="shared" si="251"/>
        <v/>
      </c>
      <c r="IB160" s="7" t="str">
        <f t="shared" si="252"/>
        <v/>
      </c>
      <c r="IC160" s="7" t="str">
        <f t="shared" si="253"/>
        <v/>
      </c>
      <c r="ID160" s="7" t="str">
        <f t="shared" si="254"/>
        <v/>
      </c>
      <c r="IE160" s="7" t="str">
        <f t="shared" si="255"/>
        <v/>
      </c>
      <c r="IF160" s="7" t="str">
        <f t="shared" si="256"/>
        <v/>
      </c>
      <c r="IG160" s="7" t="str">
        <f t="shared" si="257"/>
        <v/>
      </c>
      <c r="IH160" s="7" t="str">
        <f t="shared" si="258"/>
        <v/>
      </c>
      <c r="II160" s="7" t="str">
        <f t="shared" si="259"/>
        <v/>
      </c>
      <c r="IJ160" s="7" t="str">
        <f t="shared" si="260"/>
        <v/>
      </c>
      <c r="IK160" s="7" t="str">
        <f t="shared" si="261"/>
        <v/>
      </c>
      <c r="IL160" s="7" t="str">
        <f t="shared" si="262"/>
        <v/>
      </c>
      <c r="IM160" s="7" t="str">
        <f t="shared" si="263"/>
        <v/>
      </c>
      <c r="IN160" s="7" t="str">
        <f t="shared" si="264"/>
        <v/>
      </c>
      <c r="IO160" s="7" t="str">
        <f t="shared" si="265"/>
        <v/>
      </c>
      <c r="IP160" s="7" t="str">
        <f t="shared" si="266"/>
        <v/>
      </c>
      <c r="IQ160" s="7" t="str">
        <f t="shared" si="267"/>
        <v/>
      </c>
      <c r="IR160" s="7" t="str">
        <f t="shared" si="268"/>
        <v/>
      </c>
      <c r="IS160" s="7" t="str">
        <f t="shared" si="269"/>
        <v/>
      </c>
      <c r="IT160" s="7" t="str">
        <f t="shared" si="270"/>
        <v/>
      </c>
      <c r="IU160" s="7" t="str">
        <f t="shared" si="271"/>
        <v/>
      </c>
      <c r="IV160" s="7" t="str">
        <f t="shared" si="272"/>
        <v/>
      </c>
      <c r="IW160" s="7" t="str">
        <f t="shared" si="273"/>
        <v/>
      </c>
      <c r="IX160" s="7" t="str">
        <f t="shared" si="274"/>
        <v/>
      </c>
      <c r="IY160" s="7" t="str">
        <f t="shared" si="275"/>
        <v/>
      </c>
      <c r="IZ160" s="7" t="str">
        <f t="shared" si="276"/>
        <v/>
      </c>
      <c r="JA160" s="7" t="str">
        <f t="shared" si="277"/>
        <v/>
      </c>
      <c r="JB160" s="7" t="str">
        <f t="shared" si="278"/>
        <v/>
      </c>
      <c r="JC160" s="7" t="str">
        <f t="shared" si="279"/>
        <v/>
      </c>
      <c r="JD160" s="7" t="str">
        <f t="shared" si="280"/>
        <v/>
      </c>
      <c r="JE160" s="7" t="str">
        <f t="shared" si="281"/>
        <v/>
      </c>
      <c r="JF160" s="7" t="str">
        <f t="shared" si="282"/>
        <v/>
      </c>
      <c r="JG160" s="7" t="str">
        <f t="shared" si="194"/>
        <v/>
      </c>
      <c r="JH160" s="7" t="str">
        <f t="shared" si="195"/>
        <v/>
      </c>
      <c r="JI160" s="7" t="str">
        <f t="shared" si="196"/>
        <v/>
      </c>
      <c r="JJ160" s="7" t="str">
        <f t="shared" si="197"/>
        <v/>
      </c>
      <c r="JK160" s="7" t="str">
        <f t="shared" si="198"/>
        <v/>
      </c>
      <c r="JL160" s="7" t="str">
        <f t="shared" si="199"/>
        <v/>
      </c>
      <c r="JM160" s="7" t="str">
        <f t="shared" si="200"/>
        <v/>
      </c>
      <c r="JN160" s="7" t="str">
        <f t="shared" si="201"/>
        <v/>
      </c>
      <c r="JO160" s="7" t="str">
        <f t="shared" si="202"/>
        <v/>
      </c>
      <c r="JP160" s="7" t="str">
        <f t="shared" si="203"/>
        <v/>
      </c>
      <c r="JQ160" s="7" t="str">
        <f t="shared" si="204"/>
        <v/>
      </c>
      <c r="JR160" s="7" t="str">
        <f t="shared" si="204"/>
        <v/>
      </c>
      <c r="JS160" s="7" t="str">
        <f t="shared" si="204"/>
        <v/>
      </c>
      <c r="JT160" s="28">
        <f t="shared" si="205"/>
        <v>4</v>
      </c>
    </row>
    <row r="161" spans="1:280" x14ac:dyDescent="0.2">
      <c r="A161" s="5" t="s">
        <v>1717</v>
      </c>
      <c r="B161" s="46">
        <f t="shared" si="190"/>
        <v>1</v>
      </c>
      <c r="C161" s="46" t="s">
        <v>1956</v>
      </c>
      <c r="D161" s="46" t="s">
        <v>1956</v>
      </c>
      <c r="AH161" s="7">
        <v>4</v>
      </c>
      <c r="CP161" s="5">
        <f t="shared" si="191"/>
        <v>4</v>
      </c>
      <c r="CT161" s="28">
        <f t="shared" si="192"/>
        <v>4</v>
      </c>
      <c r="GG161" s="5">
        <f t="shared" si="193"/>
        <v>0</v>
      </c>
      <c r="GH161" s="7" t="str">
        <f t="shared" si="206"/>
        <v/>
      </c>
      <c r="GI161" s="7" t="str">
        <f t="shared" si="207"/>
        <v/>
      </c>
      <c r="GJ161" s="7" t="str">
        <f t="shared" si="208"/>
        <v/>
      </c>
      <c r="GK161" s="7" t="str">
        <f t="shared" si="209"/>
        <v/>
      </c>
      <c r="GL161" s="7" t="str">
        <f t="shared" si="210"/>
        <v/>
      </c>
      <c r="GM161" s="7" t="str">
        <f t="shared" si="211"/>
        <v/>
      </c>
      <c r="GN161" s="7" t="str">
        <f t="shared" si="212"/>
        <v/>
      </c>
      <c r="GO161" s="7" t="str">
        <f t="shared" si="213"/>
        <v/>
      </c>
      <c r="GP161" s="7" t="str">
        <f t="shared" si="214"/>
        <v/>
      </c>
      <c r="GQ161" s="7" t="str">
        <f t="shared" si="215"/>
        <v/>
      </c>
      <c r="GR161" s="7" t="str">
        <f t="shared" si="216"/>
        <v/>
      </c>
      <c r="GS161" s="7" t="str">
        <f t="shared" si="217"/>
        <v/>
      </c>
      <c r="GT161" s="7" t="str">
        <f t="shared" si="218"/>
        <v/>
      </c>
      <c r="GU161" s="7" t="str">
        <f t="shared" si="219"/>
        <v/>
      </c>
      <c r="GV161" s="7" t="str">
        <f t="shared" si="220"/>
        <v/>
      </c>
      <c r="GW161" s="7" t="str">
        <f t="shared" si="221"/>
        <v/>
      </c>
      <c r="GX161" s="7" t="str">
        <f t="shared" si="222"/>
        <v/>
      </c>
      <c r="GY161" s="7" t="str">
        <f t="shared" si="223"/>
        <v/>
      </c>
      <c r="GZ161" s="7" t="str">
        <f t="shared" si="224"/>
        <v/>
      </c>
      <c r="HA161" s="7" t="str">
        <f t="shared" si="225"/>
        <v/>
      </c>
      <c r="HB161" s="7" t="str">
        <f t="shared" si="226"/>
        <v/>
      </c>
      <c r="HC161" s="7" t="str">
        <f t="shared" si="227"/>
        <v/>
      </c>
      <c r="HD161" s="7" t="str">
        <f t="shared" si="228"/>
        <v/>
      </c>
      <c r="HE161" s="7" t="str">
        <f t="shared" si="229"/>
        <v/>
      </c>
      <c r="HF161" s="7" t="str">
        <f t="shared" si="230"/>
        <v/>
      </c>
      <c r="HG161" s="7" t="str">
        <f t="shared" si="231"/>
        <v/>
      </c>
      <c r="HH161" s="7" t="str">
        <f t="shared" si="232"/>
        <v/>
      </c>
      <c r="HI161" s="7" t="str">
        <f t="shared" si="233"/>
        <v/>
      </c>
      <c r="HJ161" s="7" t="str">
        <f t="shared" si="234"/>
        <v/>
      </c>
      <c r="HK161" s="7" t="str">
        <f t="shared" si="235"/>
        <v/>
      </c>
      <c r="HL161" s="7">
        <f t="shared" si="236"/>
        <v>4</v>
      </c>
      <c r="HM161" s="7" t="str">
        <f t="shared" si="237"/>
        <v/>
      </c>
      <c r="HN161" s="7" t="str">
        <f t="shared" si="238"/>
        <v/>
      </c>
      <c r="HO161" s="7" t="str">
        <f t="shared" si="239"/>
        <v/>
      </c>
      <c r="HP161" s="7" t="str">
        <f t="shared" si="240"/>
        <v/>
      </c>
      <c r="HQ161" s="7" t="str">
        <f t="shared" si="241"/>
        <v/>
      </c>
      <c r="HR161" s="7" t="str">
        <f t="shared" si="242"/>
        <v/>
      </c>
      <c r="HS161" s="7" t="str">
        <f t="shared" si="243"/>
        <v/>
      </c>
      <c r="HT161" s="7" t="str">
        <f t="shared" si="244"/>
        <v/>
      </c>
      <c r="HU161" s="7" t="str">
        <f t="shared" si="245"/>
        <v/>
      </c>
      <c r="HV161" s="7" t="str">
        <f t="shared" si="246"/>
        <v/>
      </c>
      <c r="HW161" s="7" t="str">
        <f t="shared" si="247"/>
        <v/>
      </c>
      <c r="HX161" s="7" t="str">
        <f t="shared" si="248"/>
        <v/>
      </c>
      <c r="HY161" s="7" t="str">
        <f t="shared" si="249"/>
        <v/>
      </c>
      <c r="HZ161" s="7" t="str">
        <f t="shared" si="250"/>
        <v/>
      </c>
      <c r="IA161" s="7" t="str">
        <f t="shared" si="251"/>
        <v/>
      </c>
      <c r="IB161" s="7" t="str">
        <f t="shared" si="252"/>
        <v/>
      </c>
      <c r="IC161" s="7" t="str">
        <f t="shared" si="253"/>
        <v/>
      </c>
      <c r="ID161" s="7" t="str">
        <f t="shared" si="254"/>
        <v/>
      </c>
      <c r="IE161" s="7" t="str">
        <f t="shared" si="255"/>
        <v/>
      </c>
      <c r="IF161" s="7" t="str">
        <f t="shared" si="256"/>
        <v/>
      </c>
      <c r="IG161" s="7" t="str">
        <f t="shared" si="257"/>
        <v/>
      </c>
      <c r="IH161" s="7" t="str">
        <f t="shared" si="258"/>
        <v/>
      </c>
      <c r="II161" s="7" t="str">
        <f t="shared" si="259"/>
        <v/>
      </c>
      <c r="IJ161" s="7" t="str">
        <f t="shared" si="260"/>
        <v/>
      </c>
      <c r="IK161" s="7" t="str">
        <f t="shared" si="261"/>
        <v/>
      </c>
      <c r="IL161" s="7" t="str">
        <f t="shared" si="262"/>
        <v/>
      </c>
      <c r="IM161" s="7" t="str">
        <f t="shared" si="263"/>
        <v/>
      </c>
      <c r="IN161" s="7" t="str">
        <f t="shared" si="264"/>
        <v/>
      </c>
      <c r="IO161" s="7" t="str">
        <f t="shared" si="265"/>
        <v/>
      </c>
      <c r="IP161" s="7" t="str">
        <f t="shared" si="266"/>
        <v/>
      </c>
      <c r="IQ161" s="7" t="str">
        <f t="shared" si="267"/>
        <v/>
      </c>
      <c r="IR161" s="7" t="str">
        <f t="shared" si="268"/>
        <v/>
      </c>
      <c r="IS161" s="7" t="str">
        <f t="shared" si="269"/>
        <v/>
      </c>
      <c r="IT161" s="7" t="str">
        <f t="shared" si="270"/>
        <v/>
      </c>
      <c r="IU161" s="7" t="str">
        <f t="shared" si="271"/>
        <v/>
      </c>
      <c r="IV161" s="7" t="str">
        <f t="shared" si="272"/>
        <v/>
      </c>
      <c r="IW161" s="7" t="str">
        <f t="shared" si="273"/>
        <v/>
      </c>
      <c r="IX161" s="7" t="str">
        <f t="shared" si="274"/>
        <v/>
      </c>
      <c r="IY161" s="7" t="str">
        <f t="shared" si="275"/>
        <v/>
      </c>
      <c r="IZ161" s="7" t="str">
        <f t="shared" si="276"/>
        <v/>
      </c>
      <c r="JA161" s="7" t="str">
        <f t="shared" si="277"/>
        <v/>
      </c>
      <c r="JB161" s="7" t="str">
        <f t="shared" si="278"/>
        <v/>
      </c>
      <c r="JC161" s="7" t="str">
        <f t="shared" si="279"/>
        <v/>
      </c>
      <c r="JD161" s="7" t="str">
        <f t="shared" si="280"/>
        <v/>
      </c>
      <c r="JE161" s="7" t="str">
        <f t="shared" si="281"/>
        <v/>
      </c>
      <c r="JF161" s="7" t="str">
        <f t="shared" si="282"/>
        <v/>
      </c>
      <c r="JG161" s="7" t="str">
        <f t="shared" si="194"/>
        <v/>
      </c>
      <c r="JH161" s="7" t="str">
        <f t="shared" si="195"/>
        <v/>
      </c>
      <c r="JI161" s="7" t="str">
        <f t="shared" si="196"/>
        <v/>
      </c>
      <c r="JJ161" s="7" t="str">
        <f t="shared" si="197"/>
        <v/>
      </c>
      <c r="JK161" s="7" t="str">
        <f t="shared" si="198"/>
        <v/>
      </c>
      <c r="JL161" s="7" t="str">
        <f t="shared" si="199"/>
        <v/>
      </c>
      <c r="JM161" s="7" t="str">
        <f t="shared" si="200"/>
        <v/>
      </c>
      <c r="JN161" s="7" t="str">
        <f t="shared" si="201"/>
        <v/>
      </c>
      <c r="JO161" s="7" t="str">
        <f t="shared" si="202"/>
        <v/>
      </c>
      <c r="JP161" s="7" t="str">
        <f t="shared" si="203"/>
        <v/>
      </c>
      <c r="JQ161" s="7" t="str">
        <f t="shared" si="204"/>
        <v/>
      </c>
      <c r="JR161" s="7" t="str">
        <f t="shared" si="204"/>
        <v/>
      </c>
      <c r="JS161" s="7" t="str">
        <f t="shared" si="204"/>
        <v/>
      </c>
      <c r="JT161" s="28">
        <f t="shared" si="205"/>
        <v>4</v>
      </c>
    </row>
    <row r="162" spans="1:280" x14ac:dyDescent="0.2">
      <c r="A162" s="5" t="s">
        <v>1719</v>
      </c>
      <c r="B162" s="46">
        <f t="shared" si="190"/>
        <v>1</v>
      </c>
      <c r="C162" s="46" t="s">
        <v>1956</v>
      </c>
      <c r="D162" s="46" t="s">
        <v>1956</v>
      </c>
      <c r="AH162" s="7">
        <v>2</v>
      </c>
      <c r="CP162" s="5">
        <f t="shared" si="191"/>
        <v>2</v>
      </c>
      <c r="CT162" s="28">
        <f t="shared" si="192"/>
        <v>2</v>
      </c>
      <c r="GG162" s="5">
        <f t="shared" si="193"/>
        <v>0</v>
      </c>
      <c r="GH162" s="7" t="str">
        <f t="shared" si="206"/>
        <v/>
      </c>
      <c r="GI162" s="7" t="str">
        <f t="shared" si="207"/>
        <v/>
      </c>
      <c r="GJ162" s="7" t="str">
        <f t="shared" si="208"/>
        <v/>
      </c>
      <c r="GK162" s="7" t="str">
        <f t="shared" si="209"/>
        <v/>
      </c>
      <c r="GL162" s="7" t="str">
        <f t="shared" si="210"/>
        <v/>
      </c>
      <c r="GM162" s="7" t="str">
        <f t="shared" si="211"/>
        <v/>
      </c>
      <c r="GN162" s="7" t="str">
        <f t="shared" si="212"/>
        <v/>
      </c>
      <c r="GO162" s="7" t="str">
        <f t="shared" si="213"/>
        <v/>
      </c>
      <c r="GP162" s="7" t="str">
        <f t="shared" si="214"/>
        <v/>
      </c>
      <c r="GQ162" s="7" t="str">
        <f t="shared" si="215"/>
        <v/>
      </c>
      <c r="GR162" s="7" t="str">
        <f t="shared" si="216"/>
        <v/>
      </c>
      <c r="GS162" s="7" t="str">
        <f t="shared" si="217"/>
        <v/>
      </c>
      <c r="GT162" s="7" t="str">
        <f t="shared" si="218"/>
        <v/>
      </c>
      <c r="GU162" s="7" t="str">
        <f t="shared" si="219"/>
        <v/>
      </c>
      <c r="GV162" s="7" t="str">
        <f t="shared" si="220"/>
        <v/>
      </c>
      <c r="GW162" s="7" t="str">
        <f t="shared" si="221"/>
        <v/>
      </c>
      <c r="GX162" s="7" t="str">
        <f t="shared" si="222"/>
        <v/>
      </c>
      <c r="GY162" s="7" t="str">
        <f t="shared" si="223"/>
        <v/>
      </c>
      <c r="GZ162" s="7" t="str">
        <f t="shared" si="224"/>
        <v/>
      </c>
      <c r="HA162" s="7" t="str">
        <f t="shared" si="225"/>
        <v/>
      </c>
      <c r="HB162" s="7" t="str">
        <f t="shared" si="226"/>
        <v/>
      </c>
      <c r="HC162" s="7" t="str">
        <f t="shared" si="227"/>
        <v/>
      </c>
      <c r="HD162" s="7" t="str">
        <f t="shared" si="228"/>
        <v/>
      </c>
      <c r="HE162" s="7" t="str">
        <f t="shared" si="229"/>
        <v/>
      </c>
      <c r="HF162" s="7" t="str">
        <f t="shared" si="230"/>
        <v/>
      </c>
      <c r="HG162" s="7" t="str">
        <f t="shared" si="231"/>
        <v/>
      </c>
      <c r="HH162" s="7" t="str">
        <f t="shared" si="232"/>
        <v/>
      </c>
      <c r="HI162" s="7" t="str">
        <f t="shared" si="233"/>
        <v/>
      </c>
      <c r="HJ162" s="7" t="str">
        <f t="shared" si="234"/>
        <v/>
      </c>
      <c r="HK162" s="7" t="str">
        <f t="shared" si="235"/>
        <v/>
      </c>
      <c r="HL162" s="7">
        <f t="shared" si="236"/>
        <v>2</v>
      </c>
      <c r="HM162" s="7" t="str">
        <f t="shared" si="237"/>
        <v/>
      </c>
      <c r="HN162" s="7" t="str">
        <f t="shared" si="238"/>
        <v/>
      </c>
      <c r="HO162" s="7" t="str">
        <f t="shared" si="239"/>
        <v/>
      </c>
      <c r="HP162" s="7" t="str">
        <f t="shared" si="240"/>
        <v/>
      </c>
      <c r="HQ162" s="7" t="str">
        <f t="shared" si="241"/>
        <v/>
      </c>
      <c r="HR162" s="7" t="str">
        <f t="shared" si="242"/>
        <v/>
      </c>
      <c r="HS162" s="7" t="str">
        <f t="shared" si="243"/>
        <v/>
      </c>
      <c r="HT162" s="7" t="str">
        <f t="shared" si="244"/>
        <v/>
      </c>
      <c r="HU162" s="7" t="str">
        <f t="shared" si="245"/>
        <v/>
      </c>
      <c r="HV162" s="7" t="str">
        <f t="shared" si="246"/>
        <v/>
      </c>
      <c r="HW162" s="7" t="str">
        <f t="shared" si="247"/>
        <v/>
      </c>
      <c r="HX162" s="7" t="str">
        <f t="shared" si="248"/>
        <v/>
      </c>
      <c r="HY162" s="7" t="str">
        <f t="shared" si="249"/>
        <v/>
      </c>
      <c r="HZ162" s="7" t="str">
        <f t="shared" si="250"/>
        <v/>
      </c>
      <c r="IA162" s="7" t="str">
        <f t="shared" si="251"/>
        <v/>
      </c>
      <c r="IB162" s="7" t="str">
        <f t="shared" si="252"/>
        <v/>
      </c>
      <c r="IC162" s="7" t="str">
        <f t="shared" si="253"/>
        <v/>
      </c>
      <c r="ID162" s="7" t="str">
        <f t="shared" si="254"/>
        <v/>
      </c>
      <c r="IE162" s="7" t="str">
        <f t="shared" si="255"/>
        <v/>
      </c>
      <c r="IF162" s="7" t="str">
        <f t="shared" si="256"/>
        <v/>
      </c>
      <c r="IG162" s="7" t="str">
        <f t="shared" si="257"/>
        <v/>
      </c>
      <c r="IH162" s="7" t="str">
        <f t="shared" si="258"/>
        <v/>
      </c>
      <c r="II162" s="7" t="str">
        <f t="shared" si="259"/>
        <v/>
      </c>
      <c r="IJ162" s="7" t="str">
        <f t="shared" si="260"/>
        <v/>
      </c>
      <c r="IK162" s="7" t="str">
        <f t="shared" si="261"/>
        <v/>
      </c>
      <c r="IL162" s="7" t="str">
        <f t="shared" si="262"/>
        <v/>
      </c>
      <c r="IM162" s="7" t="str">
        <f t="shared" si="263"/>
        <v/>
      </c>
      <c r="IN162" s="7" t="str">
        <f t="shared" si="264"/>
        <v/>
      </c>
      <c r="IO162" s="7" t="str">
        <f t="shared" si="265"/>
        <v/>
      </c>
      <c r="IP162" s="7" t="str">
        <f t="shared" si="266"/>
        <v/>
      </c>
      <c r="IQ162" s="7" t="str">
        <f t="shared" si="267"/>
        <v/>
      </c>
      <c r="IR162" s="7" t="str">
        <f t="shared" si="268"/>
        <v/>
      </c>
      <c r="IS162" s="7" t="str">
        <f t="shared" si="269"/>
        <v/>
      </c>
      <c r="IT162" s="7" t="str">
        <f t="shared" si="270"/>
        <v/>
      </c>
      <c r="IU162" s="7" t="str">
        <f t="shared" si="271"/>
        <v/>
      </c>
      <c r="IV162" s="7" t="str">
        <f t="shared" si="272"/>
        <v/>
      </c>
      <c r="IW162" s="7" t="str">
        <f t="shared" si="273"/>
        <v/>
      </c>
      <c r="IX162" s="7" t="str">
        <f t="shared" si="274"/>
        <v/>
      </c>
      <c r="IY162" s="7" t="str">
        <f t="shared" si="275"/>
        <v/>
      </c>
      <c r="IZ162" s="7" t="str">
        <f t="shared" si="276"/>
        <v/>
      </c>
      <c r="JA162" s="7" t="str">
        <f t="shared" si="277"/>
        <v/>
      </c>
      <c r="JB162" s="7" t="str">
        <f t="shared" si="278"/>
        <v/>
      </c>
      <c r="JC162" s="7" t="str">
        <f t="shared" si="279"/>
        <v/>
      </c>
      <c r="JD162" s="7" t="str">
        <f t="shared" si="280"/>
        <v/>
      </c>
      <c r="JE162" s="7" t="str">
        <f t="shared" si="281"/>
        <v/>
      </c>
      <c r="JF162" s="7" t="str">
        <f t="shared" si="282"/>
        <v/>
      </c>
      <c r="JG162" s="7" t="str">
        <f t="shared" si="194"/>
        <v/>
      </c>
      <c r="JH162" s="7" t="str">
        <f t="shared" si="195"/>
        <v/>
      </c>
      <c r="JI162" s="7" t="str">
        <f t="shared" si="196"/>
        <v/>
      </c>
      <c r="JJ162" s="7" t="str">
        <f t="shared" si="197"/>
        <v/>
      </c>
      <c r="JK162" s="7" t="str">
        <f t="shared" si="198"/>
        <v/>
      </c>
      <c r="JL162" s="7" t="str">
        <f t="shared" si="199"/>
        <v/>
      </c>
      <c r="JM162" s="7" t="str">
        <f t="shared" si="200"/>
        <v/>
      </c>
      <c r="JN162" s="7" t="str">
        <f t="shared" si="201"/>
        <v/>
      </c>
      <c r="JO162" s="7" t="str">
        <f t="shared" si="202"/>
        <v/>
      </c>
      <c r="JP162" s="7" t="str">
        <f t="shared" si="203"/>
        <v/>
      </c>
      <c r="JQ162" s="7" t="str">
        <f t="shared" si="204"/>
        <v/>
      </c>
      <c r="JR162" s="7" t="str">
        <f t="shared" si="204"/>
        <v/>
      </c>
      <c r="JS162" s="7" t="str">
        <f t="shared" si="204"/>
        <v/>
      </c>
      <c r="JT162" s="28">
        <f t="shared" si="205"/>
        <v>2</v>
      </c>
    </row>
    <row r="163" spans="1:280" x14ac:dyDescent="0.2">
      <c r="A163" s="5" t="s">
        <v>1720</v>
      </c>
      <c r="B163" s="46">
        <f t="shared" si="190"/>
        <v>1</v>
      </c>
      <c r="C163" s="46" t="s">
        <v>1956</v>
      </c>
      <c r="D163" s="46" t="s">
        <v>1956</v>
      </c>
      <c r="AH163" s="7">
        <v>1</v>
      </c>
      <c r="CP163" s="5">
        <f t="shared" si="191"/>
        <v>1</v>
      </c>
      <c r="CT163" s="28">
        <f t="shared" si="192"/>
        <v>1</v>
      </c>
      <c r="GG163" s="5">
        <f t="shared" si="193"/>
        <v>0</v>
      </c>
      <c r="GH163" s="7" t="str">
        <f t="shared" si="206"/>
        <v/>
      </c>
      <c r="GI163" s="7" t="str">
        <f t="shared" si="207"/>
        <v/>
      </c>
      <c r="GJ163" s="7" t="str">
        <f t="shared" si="208"/>
        <v/>
      </c>
      <c r="GK163" s="7" t="str">
        <f t="shared" si="209"/>
        <v/>
      </c>
      <c r="GL163" s="7" t="str">
        <f t="shared" si="210"/>
        <v/>
      </c>
      <c r="GM163" s="7" t="str">
        <f t="shared" si="211"/>
        <v/>
      </c>
      <c r="GN163" s="7" t="str">
        <f t="shared" si="212"/>
        <v/>
      </c>
      <c r="GO163" s="7" t="str">
        <f t="shared" si="213"/>
        <v/>
      </c>
      <c r="GP163" s="7" t="str">
        <f t="shared" si="214"/>
        <v/>
      </c>
      <c r="GQ163" s="7" t="str">
        <f t="shared" si="215"/>
        <v/>
      </c>
      <c r="GR163" s="7" t="str">
        <f t="shared" si="216"/>
        <v/>
      </c>
      <c r="GS163" s="7" t="str">
        <f t="shared" si="217"/>
        <v/>
      </c>
      <c r="GT163" s="7" t="str">
        <f t="shared" si="218"/>
        <v/>
      </c>
      <c r="GU163" s="7" t="str">
        <f t="shared" si="219"/>
        <v/>
      </c>
      <c r="GV163" s="7" t="str">
        <f t="shared" si="220"/>
        <v/>
      </c>
      <c r="GW163" s="7" t="str">
        <f t="shared" si="221"/>
        <v/>
      </c>
      <c r="GX163" s="7" t="str">
        <f t="shared" si="222"/>
        <v/>
      </c>
      <c r="GY163" s="7" t="str">
        <f t="shared" si="223"/>
        <v/>
      </c>
      <c r="GZ163" s="7" t="str">
        <f t="shared" si="224"/>
        <v/>
      </c>
      <c r="HA163" s="7" t="str">
        <f t="shared" si="225"/>
        <v/>
      </c>
      <c r="HB163" s="7" t="str">
        <f t="shared" si="226"/>
        <v/>
      </c>
      <c r="HC163" s="7" t="str">
        <f t="shared" si="227"/>
        <v/>
      </c>
      <c r="HD163" s="7" t="str">
        <f t="shared" si="228"/>
        <v/>
      </c>
      <c r="HE163" s="7" t="str">
        <f t="shared" si="229"/>
        <v/>
      </c>
      <c r="HF163" s="7" t="str">
        <f t="shared" si="230"/>
        <v/>
      </c>
      <c r="HG163" s="7" t="str">
        <f t="shared" si="231"/>
        <v/>
      </c>
      <c r="HH163" s="7" t="str">
        <f t="shared" si="232"/>
        <v/>
      </c>
      <c r="HI163" s="7" t="str">
        <f t="shared" si="233"/>
        <v/>
      </c>
      <c r="HJ163" s="7" t="str">
        <f t="shared" si="234"/>
        <v/>
      </c>
      <c r="HK163" s="7" t="str">
        <f t="shared" si="235"/>
        <v/>
      </c>
      <c r="HL163" s="7">
        <f t="shared" si="236"/>
        <v>1</v>
      </c>
      <c r="HM163" s="7" t="str">
        <f t="shared" si="237"/>
        <v/>
      </c>
      <c r="HN163" s="7" t="str">
        <f t="shared" si="238"/>
        <v/>
      </c>
      <c r="HO163" s="7" t="str">
        <f t="shared" si="239"/>
        <v/>
      </c>
      <c r="HP163" s="7" t="str">
        <f t="shared" si="240"/>
        <v/>
      </c>
      <c r="HQ163" s="7" t="str">
        <f t="shared" si="241"/>
        <v/>
      </c>
      <c r="HR163" s="7" t="str">
        <f t="shared" si="242"/>
        <v/>
      </c>
      <c r="HS163" s="7" t="str">
        <f t="shared" si="243"/>
        <v/>
      </c>
      <c r="HT163" s="7" t="str">
        <f t="shared" si="244"/>
        <v/>
      </c>
      <c r="HU163" s="7" t="str">
        <f t="shared" si="245"/>
        <v/>
      </c>
      <c r="HV163" s="7" t="str">
        <f t="shared" si="246"/>
        <v/>
      </c>
      <c r="HW163" s="7" t="str">
        <f t="shared" si="247"/>
        <v/>
      </c>
      <c r="HX163" s="7" t="str">
        <f t="shared" si="248"/>
        <v/>
      </c>
      <c r="HY163" s="7" t="str">
        <f t="shared" si="249"/>
        <v/>
      </c>
      <c r="HZ163" s="7" t="str">
        <f t="shared" si="250"/>
        <v/>
      </c>
      <c r="IA163" s="7" t="str">
        <f t="shared" si="251"/>
        <v/>
      </c>
      <c r="IB163" s="7" t="str">
        <f t="shared" si="252"/>
        <v/>
      </c>
      <c r="IC163" s="7" t="str">
        <f t="shared" si="253"/>
        <v/>
      </c>
      <c r="ID163" s="7" t="str">
        <f t="shared" si="254"/>
        <v/>
      </c>
      <c r="IE163" s="7" t="str">
        <f t="shared" si="255"/>
        <v/>
      </c>
      <c r="IF163" s="7" t="str">
        <f t="shared" si="256"/>
        <v/>
      </c>
      <c r="IG163" s="7" t="str">
        <f t="shared" si="257"/>
        <v/>
      </c>
      <c r="IH163" s="7" t="str">
        <f t="shared" si="258"/>
        <v/>
      </c>
      <c r="II163" s="7" t="str">
        <f t="shared" si="259"/>
        <v/>
      </c>
      <c r="IJ163" s="7" t="str">
        <f t="shared" si="260"/>
        <v/>
      </c>
      <c r="IK163" s="7" t="str">
        <f t="shared" si="261"/>
        <v/>
      </c>
      <c r="IL163" s="7" t="str">
        <f t="shared" si="262"/>
        <v/>
      </c>
      <c r="IM163" s="7" t="str">
        <f t="shared" si="263"/>
        <v/>
      </c>
      <c r="IN163" s="7" t="str">
        <f t="shared" si="264"/>
        <v/>
      </c>
      <c r="IO163" s="7" t="str">
        <f t="shared" si="265"/>
        <v/>
      </c>
      <c r="IP163" s="7" t="str">
        <f t="shared" si="266"/>
        <v/>
      </c>
      <c r="IQ163" s="7" t="str">
        <f t="shared" si="267"/>
        <v/>
      </c>
      <c r="IR163" s="7" t="str">
        <f t="shared" si="268"/>
        <v/>
      </c>
      <c r="IS163" s="7" t="str">
        <f t="shared" si="269"/>
        <v/>
      </c>
      <c r="IT163" s="7" t="str">
        <f t="shared" si="270"/>
        <v/>
      </c>
      <c r="IU163" s="7" t="str">
        <f t="shared" si="271"/>
        <v/>
      </c>
      <c r="IV163" s="7" t="str">
        <f t="shared" si="272"/>
        <v/>
      </c>
      <c r="IW163" s="7" t="str">
        <f t="shared" si="273"/>
        <v/>
      </c>
      <c r="IX163" s="7" t="str">
        <f t="shared" si="274"/>
        <v/>
      </c>
      <c r="IY163" s="7" t="str">
        <f t="shared" si="275"/>
        <v/>
      </c>
      <c r="IZ163" s="7" t="str">
        <f t="shared" si="276"/>
        <v/>
      </c>
      <c r="JA163" s="7" t="str">
        <f t="shared" si="277"/>
        <v/>
      </c>
      <c r="JB163" s="7" t="str">
        <f t="shared" si="278"/>
        <v/>
      </c>
      <c r="JC163" s="7" t="str">
        <f t="shared" si="279"/>
        <v/>
      </c>
      <c r="JD163" s="7" t="str">
        <f t="shared" si="280"/>
        <v/>
      </c>
      <c r="JE163" s="7" t="str">
        <f t="shared" si="281"/>
        <v/>
      </c>
      <c r="JF163" s="7" t="str">
        <f t="shared" si="282"/>
        <v/>
      </c>
      <c r="JG163" s="7" t="str">
        <f t="shared" si="194"/>
        <v/>
      </c>
      <c r="JH163" s="7" t="str">
        <f t="shared" si="195"/>
        <v/>
      </c>
      <c r="JI163" s="7" t="str">
        <f t="shared" si="196"/>
        <v/>
      </c>
      <c r="JJ163" s="7" t="str">
        <f t="shared" si="197"/>
        <v/>
      </c>
      <c r="JK163" s="7" t="str">
        <f t="shared" si="198"/>
        <v/>
      </c>
      <c r="JL163" s="7" t="str">
        <f t="shared" si="199"/>
        <v/>
      </c>
      <c r="JM163" s="7" t="str">
        <f t="shared" si="200"/>
        <v/>
      </c>
      <c r="JN163" s="7" t="str">
        <f t="shared" si="201"/>
        <v/>
      </c>
      <c r="JO163" s="7" t="str">
        <f t="shared" si="202"/>
        <v/>
      </c>
      <c r="JP163" s="7" t="str">
        <f t="shared" si="203"/>
        <v/>
      </c>
      <c r="JQ163" s="7" t="str">
        <f t="shared" si="204"/>
        <v/>
      </c>
      <c r="JR163" s="7" t="str">
        <f t="shared" si="204"/>
        <v/>
      </c>
      <c r="JS163" s="7" t="str">
        <f t="shared" si="204"/>
        <v/>
      </c>
      <c r="JT163" s="28">
        <f t="shared" si="205"/>
        <v>1</v>
      </c>
    </row>
    <row r="164" spans="1:280" x14ac:dyDescent="0.2">
      <c r="A164" s="5" t="s">
        <v>1721</v>
      </c>
      <c r="B164" s="46">
        <f t="shared" si="190"/>
        <v>1</v>
      </c>
      <c r="C164" s="46" t="s">
        <v>1956</v>
      </c>
      <c r="D164" s="46" t="s">
        <v>1956</v>
      </c>
      <c r="AH164" s="7">
        <v>2</v>
      </c>
      <c r="CP164" s="5">
        <f t="shared" si="191"/>
        <v>2</v>
      </c>
      <c r="CT164" s="28">
        <f t="shared" si="192"/>
        <v>2</v>
      </c>
      <c r="GG164" s="5">
        <f t="shared" si="193"/>
        <v>0</v>
      </c>
      <c r="GH164" s="7" t="str">
        <f t="shared" si="206"/>
        <v/>
      </c>
      <c r="GI164" s="7" t="str">
        <f t="shared" si="207"/>
        <v/>
      </c>
      <c r="GJ164" s="7" t="str">
        <f t="shared" si="208"/>
        <v/>
      </c>
      <c r="GK164" s="7" t="str">
        <f t="shared" si="209"/>
        <v/>
      </c>
      <c r="GL164" s="7" t="str">
        <f t="shared" si="210"/>
        <v/>
      </c>
      <c r="GM164" s="7" t="str">
        <f t="shared" si="211"/>
        <v/>
      </c>
      <c r="GN164" s="7" t="str">
        <f t="shared" si="212"/>
        <v/>
      </c>
      <c r="GO164" s="7" t="str">
        <f t="shared" si="213"/>
        <v/>
      </c>
      <c r="GP164" s="7" t="str">
        <f t="shared" si="214"/>
        <v/>
      </c>
      <c r="GQ164" s="7" t="str">
        <f t="shared" si="215"/>
        <v/>
      </c>
      <c r="GR164" s="7" t="str">
        <f t="shared" si="216"/>
        <v/>
      </c>
      <c r="GS164" s="7" t="str">
        <f t="shared" si="217"/>
        <v/>
      </c>
      <c r="GT164" s="7" t="str">
        <f t="shared" si="218"/>
        <v/>
      </c>
      <c r="GU164" s="7" t="str">
        <f t="shared" si="219"/>
        <v/>
      </c>
      <c r="GV164" s="7" t="str">
        <f t="shared" si="220"/>
        <v/>
      </c>
      <c r="GW164" s="7" t="str">
        <f t="shared" si="221"/>
        <v/>
      </c>
      <c r="GX164" s="7" t="str">
        <f t="shared" si="222"/>
        <v/>
      </c>
      <c r="GY164" s="7" t="str">
        <f t="shared" si="223"/>
        <v/>
      </c>
      <c r="GZ164" s="7" t="str">
        <f t="shared" si="224"/>
        <v/>
      </c>
      <c r="HA164" s="7" t="str">
        <f t="shared" si="225"/>
        <v/>
      </c>
      <c r="HB164" s="7" t="str">
        <f t="shared" si="226"/>
        <v/>
      </c>
      <c r="HC164" s="7" t="str">
        <f t="shared" si="227"/>
        <v/>
      </c>
      <c r="HD164" s="7" t="str">
        <f t="shared" si="228"/>
        <v/>
      </c>
      <c r="HE164" s="7" t="str">
        <f t="shared" si="229"/>
        <v/>
      </c>
      <c r="HF164" s="7" t="str">
        <f t="shared" si="230"/>
        <v/>
      </c>
      <c r="HG164" s="7" t="str">
        <f t="shared" si="231"/>
        <v/>
      </c>
      <c r="HH164" s="7" t="str">
        <f t="shared" si="232"/>
        <v/>
      </c>
      <c r="HI164" s="7" t="str">
        <f t="shared" si="233"/>
        <v/>
      </c>
      <c r="HJ164" s="7" t="str">
        <f t="shared" si="234"/>
        <v/>
      </c>
      <c r="HK164" s="7" t="str">
        <f t="shared" si="235"/>
        <v/>
      </c>
      <c r="HL164" s="7">
        <f t="shared" si="236"/>
        <v>2</v>
      </c>
      <c r="HM164" s="7" t="str">
        <f t="shared" si="237"/>
        <v/>
      </c>
      <c r="HN164" s="7" t="str">
        <f t="shared" si="238"/>
        <v/>
      </c>
      <c r="HO164" s="7" t="str">
        <f t="shared" si="239"/>
        <v/>
      </c>
      <c r="HP164" s="7" t="str">
        <f t="shared" si="240"/>
        <v/>
      </c>
      <c r="HQ164" s="7" t="str">
        <f t="shared" si="241"/>
        <v/>
      </c>
      <c r="HR164" s="7" t="str">
        <f t="shared" si="242"/>
        <v/>
      </c>
      <c r="HS164" s="7" t="str">
        <f t="shared" si="243"/>
        <v/>
      </c>
      <c r="HT164" s="7" t="str">
        <f t="shared" si="244"/>
        <v/>
      </c>
      <c r="HU164" s="7" t="str">
        <f t="shared" si="245"/>
        <v/>
      </c>
      <c r="HV164" s="7" t="str">
        <f t="shared" si="246"/>
        <v/>
      </c>
      <c r="HW164" s="7" t="str">
        <f t="shared" si="247"/>
        <v/>
      </c>
      <c r="HX164" s="7" t="str">
        <f t="shared" si="248"/>
        <v/>
      </c>
      <c r="HY164" s="7" t="str">
        <f t="shared" si="249"/>
        <v/>
      </c>
      <c r="HZ164" s="7" t="str">
        <f t="shared" si="250"/>
        <v/>
      </c>
      <c r="IA164" s="7" t="str">
        <f t="shared" si="251"/>
        <v/>
      </c>
      <c r="IB164" s="7" t="str">
        <f t="shared" si="252"/>
        <v/>
      </c>
      <c r="IC164" s="7" t="str">
        <f t="shared" si="253"/>
        <v/>
      </c>
      <c r="ID164" s="7" t="str">
        <f t="shared" si="254"/>
        <v/>
      </c>
      <c r="IE164" s="7" t="str">
        <f t="shared" si="255"/>
        <v/>
      </c>
      <c r="IF164" s="7" t="str">
        <f t="shared" si="256"/>
        <v/>
      </c>
      <c r="IG164" s="7" t="str">
        <f t="shared" si="257"/>
        <v/>
      </c>
      <c r="IH164" s="7" t="str">
        <f t="shared" si="258"/>
        <v/>
      </c>
      <c r="II164" s="7" t="str">
        <f t="shared" si="259"/>
        <v/>
      </c>
      <c r="IJ164" s="7" t="str">
        <f t="shared" si="260"/>
        <v/>
      </c>
      <c r="IK164" s="7" t="str">
        <f t="shared" si="261"/>
        <v/>
      </c>
      <c r="IL164" s="7" t="str">
        <f t="shared" si="262"/>
        <v/>
      </c>
      <c r="IM164" s="7" t="str">
        <f t="shared" si="263"/>
        <v/>
      </c>
      <c r="IN164" s="7" t="str">
        <f t="shared" si="264"/>
        <v/>
      </c>
      <c r="IO164" s="7" t="str">
        <f t="shared" si="265"/>
        <v/>
      </c>
      <c r="IP164" s="7" t="str">
        <f t="shared" si="266"/>
        <v/>
      </c>
      <c r="IQ164" s="7" t="str">
        <f t="shared" si="267"/>
        <v/>
      </c>
      <c r="IR164" s="7" t="str">
        <f t="shared" si="268"/>
        <v/>
      </c>
      <c r="IS164" s="7" t="str">
        <f t="shared" si="269"/>
        <v/>
      </c>
      <c r="IT164" s="7" t="str">
        <f t="shared" si="270"/>
        <v/>
      </c>
      <c r="IU164" s="7" t="str">
        <f t="shared" si="271"/>
        <v/>
      </c>
      <c r="IV164" s="7" t="str">
        <f t="shared" si="272"/>
        <v/>
      </c>
      <c r="IW164" s="7" t="str">
        <f t="shared" si="273"/>
        <v/>
      </c>
      <c r="IX164" s="7" t="str">
        <f t="shared" si="274"/>
        <v/>
      </c>
      <c r="IY164" s="7" t="str">
        <f t="shared" si="275"/>
        <v/>
      </c>
      <c r="IZ164" s="7" t="str">
        <f t="shared" si="276"/>
        <v/>
      </c>
      <c r="JA164" s="7" t="str">
        <f t="shared" si="277"/>
        <v/>
      </c>
      <c r="JB164" s="7" t="str">
        <f t="shared" si="278"/>
        <v/>
      </c>
      <c r="JC164" s="7" t="str">
        <f t="shared" si="279"/>
        <v/>
      </c>
      <c r="JD164" s="7" t="str">
        <f t="shared" si="280"/>
        <v/>
      </c>
      <c r="JE164" s="7" t="str">
        <f t="shared" si="281"/>
        <v/>
      </c>
      <c r="JF164" s="7" t="str">
        <f t="shared" si="282"/>
        <v/>
      </c>
      <c r="JG164" s="7" t="str">
        <f t="shared" si="194"/>
        <v/>
      </c>
      <c r="JH164" s="7" t="str">
        <f t="shared" si="195"/>
        <v/>
      </c>
      <c r="JI164" s="7" t="str">
        <f t="shared" si="196"/>
        <v/>
      </c>
      <c r="JJ164" s="7" t="str">
        <f t="shared" si="197"/>
        <v/>
      </c>
      <c r="JK164" s="7" t="str">
        <f t="shared" si="198"/>
        <v/>
      </c>
      <c r="JL164" s="7" t="str">
        <f t="shared" si="199"/>
        <v/>
      </c>
      <c r="JM164" s="7" t="str">
        <f t="shared" si="200"/>
        <v/>
      </c>
      <c r="JN164" s="7" t="str">
        <f t="shared" si="201"/>
        <v/>
      </c>
      <c r="JO164" s="7" t="str">
        <f t="shared" si="202"/>
        <v/>
      </c>
      <c r="JP164" s="7" t="str">
        <f t="shared" si="203"/>
        <v/>
      </c>
      <c r="JQ164" s="7" t="str">
        <f t="shared" si="204"/>
        <v/>
      </c>
      <c r="JR164" s="7" t="str">
        <f t="shared" si="204"/>
        <v/>
      </c>
      <c r="JS164" s="7" t="str">
        <f t="shared" si="204"/>
        <v/>
      </c>
      <c r="JT164" s="28">
        <f t="shared" si="205"/>
        <v>2</v>
      </c>
    </row>
    <row r="165" spans="1:280" x14ac:dyDescent="0.2">
      <c r="A165" s="5" t="s">
        <v>1722</v>
      </c>
      <c r="B165" s="46">
        <f t="shared" si="190"/>
        <v>3</v>
      </c>
      <c r="C165" s="46" t="s">
        <v>1956</v>
      </c>
      <c r="D165" s="46" t="s">
        <v>1945</v>
      </c>
      <c r="AH165" s="7">
        <v>2</v>
      </c>
      <c r="AI165" s="7">
        <v>4</v>
      </c>
      <c r="AJ165" s="7">
        <v>1</v>
      </c>
      <c r="CP165" s="5">
        <f t="shared" si="191"/>
        <v>7</v>
      </c>
      <c r="CT165" s="28">
        <f t="shared" si="192"/>
        <v>7</v>
      </c>
      <c r="GG165" s="5">
        <f t="shared" si="193"/>
        <v>0</v>
      </c>
      <c r="GH165" s="7" t="str">
        <f t="shared" si="206"/>
        <v/>
      </c>
      <c r="GI165" s="7" t="str">
        <f t="shared" si="207"/>
        <v/>
      </c>
      <c r="GJ165" s="7" t="str">
        <f t="shared" si="208"/>
        <v/>
      </c>
      <c r="GK165" s="7" t="str">
        <f t="shared" si="209"/>
        <v/>
      </c>
      <c r="GL165" s="7" t="str">
        <f t="shared" si="210"/>
        <v/>
      </c>
      <c r="GM165" s="7" t="str">
        <f t="shared" si="211"/>
        <v/>
      </c>
      <c r="GN165" s="7" t="str">
        <f t="shared" si="212"/>
        <v/>
      </c>
      <c r="GO165" s="7" t="str">
        <f t="shared" si="213"/>
        <v/>
      </c>
      <c r="GP165" s="7" t="str">
        <f t="shared" si="214"/>
        <v/>
      </c>
      <c r="GQ165" s="7" t="str">
        <f t="shared" si="215"/>
        <v/>
      </c>
      <c r="GR165" s="7" t="str">
        <f t="shared" si="216"/>
        <v/>
      </c>
      <c r="GS165" s="7" t="str">
        <f t="shared" si="217"/>
        <v/>
      </c>
      <c r="GT165" s="7" t="str">
        <f t="shared" si="218"/>
        <v/>
      </c>
      <c r="GU165" s="7" t="str">
        <f t="shared" si="219"/>
        <v/>
      </c>
      <c r="GV165" s="7" t="str">
        <f t="shared" si="220"/>
        <v/>
      </c>
      <c r="GW165" s="7" t="str">
        <f t="shared" si="221"/>
        <v/>
      </c>
      <c r="GX165" s="7" t="str">
        <f t="shared" si="222"/>
        <v/>
      </c>
      <c r="GY165" s="7" t="str">
        <f t="shared" si="223"/>
        <v/>
      </c>
      <c r="GZ165" s="7" t="str">
        <f t="shared" si="224"/>
        <v/>
      </c>
      <c r="HA165" s="7" t="str">
        <f t="shared" si="225"/>
        <v/>
      </c>
      <c r="HB165" s="7" t="str">
        <f t="shared" si="226"/>
        <v/>
      </c>
      <c r="HC165" s="7" t="str">
        <f t="shared" si="227"/>
        <v/>
      </c>
      <c r="HD165" s="7" t="str">
        <f t="shared" si="228"/>
        <v/>
      </c>
      <c r="HE165" s="7" t="str">
        <f t="shared" si="229"/>
        <v/>
      </c>
      <c r="HF165" s="7" t="str">
        <f t="shared" si="230"/>
        <v/>
      </c>
      <c r="HG165" s="7" t="str">
        <f t="shared" si="231"/>
        <v/>
      </c>
      <c r="HH165" s="7" t="str">
        <f t="shared" si="232"/>
        <v/>
      </c>
      <c r="HI165" s="7" t="str">
        <f t="shared" si="233"/>
        <v/>
      </c>
      <c r="HJ165" s="7" t="str">
        <f t="shared" si="234"/>
        <v/>
      </c>
      <c r="HK165" s="7" t="str">
        <f t="shared" si="235"/>
        <v/>
      </c>
      <c r="HL165" s="7">
        <f t="shared" si="236"/>
        <v>2</v>
      </c>
      <c r="HM165" s="7">
        <f t="shared" si="237"/>
        <v>4</v>
      </c>
      <c r="HN165" s="7">
        <f t="shared" si="238"/>
        <v>1</v>
      </c>
      <c r="HO165" s="7" t="str">
        <f t="shared" si="239"/>
        <v/>
      </c>
      <c r="HP165" s="7" t="str">
        <f t="shared" si="240"/>
        <v/>
      </c>
      <c r="HQ165" s="7" t="str">
        <f t="shared" si="241"/>
        <v/>
      </c>
      <c r="HR165" s="7" t="str">
        <f t="shared" si="242"/>
        <v/>
      </c>
      <c r="HS165" s="7" t="str">
        <f t="shared" si="243"/>
        <v/>
      </c>
      <c r="HT165" s="7" t="str">
        <f t="shared" si="244"/>
        <v/>
      </c>
      <c r="HU165" s="7" t="str">
        <f t="shared" si="245"/>
        <v/>
      </c>
      <c r="HV165" s="7" t="str">
        <f t="shared" si="246"/>
        <v/>
      </c>
      <c r="HW165" s="7" t="str">
        <f t="shared" si="247"/>
        <v/>
      </c>
      <c r="HX165" s="7" t="str">
        <f t="shared" si="248"/>
        <v/>
      </c>
      <c r="HY165" s="7" t="str">
        <f t="shared" si="249"/>
        <v/>
      </c>
      <c r="HZ165" s="7" t="str">
        <f t="shared" si="250"/>
        <v/>
      </c>
      <c r="IA165" s="7" t="str">
        <f t="shared" si="251"/>
        <v/>
      </c>
      <c r="IB165" s="7" t="str">
        <f t="shared" si="252"/>
        <v/>
      </c>
      <c r="IC165" s="7" t="str">
        <f t="shared" si="253"/>
        <v/>
      </c>
      <c r="ID165" s="7" t="str">
        <f t="shared" si="254"/>
        <v/>
      </c>
      <c r="IE165" s="7" t="str">
        <f t="shared" si="255"/>
        <v/>
      </c>
      <c r="IF165" s="7" t="str">
        <f t="shared" si="256"/>
        <v/>
      </c>
      <c r="IG165" s="7" t="str">
        <f t="shared" si="257"/>
        <v/>
      </c>
      <c r="IH165" s="7" t="str">
        <f t="shared" si="258"/>
        <v/>
      </c>
      <c r="II165" s="7" t="str">
        <f t="shared" si="259"/>
        <v/>
      </c>
      <c r="IJ165" s="7" t="str">
        <f t="shared" si="260"/>
        <v/>
      </c>
      <c r="IK165" s="7" t="str">
        <f t="shared" si="261"/>
        <v/>
      </c>
      <c r="IL165" s="7" t="str">
        <f t="shared" si="262"/>
        <v/>
      </c>
      <c r="IM165" s="7" t="str">
        <f t="shared" si="263"/>
        <v/>
      </c>
      <c r="IN165" s="7" t="str">
        <f t="shared" si="264"/>
        <v/>
      </c>
      <c r="IO165" s="7" t="str">
        <f t="shared" si="265"/>
        <v/>
      </c>
      <c r="IP165" s="7" t="str">
        <f t="shared" si="266"/>
        <v/>
      </c>
      <c r="IQ165" s="7" t="str">
        <f t="shared" si="267"/>
        <v/>
      </c>
      <c r="IR165" s="7" t="str">
        <f t="shared" si="268"/>
        <v/>
      </c>
      <c r="IS165" s="7" t="str">
        <f t="shared" si="269"/>
        <v/>
      </c>
      <c r="IT165" s="7" t="str">
        <f t="shared" si="270"/>
        <v/>
      </c>
      <c r="IU165" s="7" t="str">
        <f t="shared" si="271"/>
        <v/>
      </c>
      <c r="IV165" s="7" t="str">
        <f t="shared" si="272"/>
        <v/>
      </c>
      <c r="IW165" s="7" t="str">
        <f t="shared" si="273"/>
        <v/>
      </c>
      <c r="IX165" s="7" t="str">
        <f t="shared" si="274"/>
        <v/>
      </c>
      <c r="IY165" s="7" t="str">
        <f t="shared" si="275"/>
        <v/>
      </c>
      <c r="IZ165" s="7" t="str">
        <f t="shared" si="276"/>
        <v/>
      </c>
      <c r="JA165" s="7" t="str">
        <f t="shared" si="277"/>
        <v/>
      </c>
      <c r="JB165" s="7" t="str">
        <f t="shared" si="278"/>
        <v/>
      </c>
      <c r="JC165" s="7" t="str">
        <f t="shared" si="279"/>
        <v/>
      </c>
      <c r="JD165" s="7" t="str">
        <f t="shared" si="280"/>
        <v/>
      </c>
      <c r="JE165" s="7" t="str">
        <f t="shared" si="281"/>
        <v/>
      </c>
      <c r="JF165" s="7" t="str">
        <f t="shared" si="282"/>
        <v/>
      </c>
      <c r="JG165" s="7" t="str">
        <f t="shared" si="194"/>
        <v/>
      </c>
      <c r="JH165" s="7" t="str">
        <f t="shared" si="195"/>
        <v/>
      </c>
      <c r="JI165" s="7" t="str">
        <f t="shared" si="196"/>
        <v/>
      </c>
      <c r="JJ165" s="7" t="str">
        <f t="shared" si="197"/>
        <v/>
      </c>
      <c r="JK165" s="7" t="str">
        <f t="shared" si="198"/>
        <v/>
      </c>
      <c r="JL165" s="7" t="str">
        <f t="shared" si="199"/>
        <v/>
      </c>
      <c r="JM165" s="7" t="str">
        <f t="shared" si="200"/>
        <v/>
      </c>
      <c r="JN165" s="7" t="str">
        <f t="shared" si="201"/>
        <v/>
      </c>
      <c r="JO165" s="7" t="str">
        <f t="shared" si="202"/>
        <v/>
      </c>
      <c r="JP165" s="7" t="str">
        <f t="shared" si="203"/>
        <v/>
      </c>
      <c r="JQ165" s="7" t="str">
        <f t="shared" si="204"/>
        <v/>
      </c>
      <c r="JR165" s="7" t="str">
        <f t="shared" si="204"/>
        <v/>
      </c>
      <c r="JS165" s="7" t="str">
        <f t="shared" si="204"/>
        <v/>
      </c>
      <c r="JT165" s="28">
        <f t="shared" si="205"/>
        <v>7</v>
      </c>
    </row>
    <row r="166" spans="1:280" x14ac:dyDescent="0.2">
      <c r="A166" s="5" t="s">
        <v>1723</v>
      </c>
      <c r="B166" s="46">
        <f t="shared" si="190"/>
        <v>1</v>
      </c>
      <c r="C166" s="46" t="s">
        <v>1956</v>
      </c>
      <c r="D166" s="46" t="s">
        <v>1956</v>
      </c>
      <c r="AH166" s="7">
        <v>2</v>
      </c>
      <c r="CP166" s="5">
        <f t="shared" si="191"/>
        <v>2</v>
      </c>
      <c r="CT166" s="28">
        <f t="shared" si="192"/>
        <v>2</v>
      </c>
      <c r="GG166" s="5">
        <f t="shared" si="193"/>
        <v>0</v>
      </c>
      <c r="GH166" s="7" t="str">
        <f t="shared" si="206"/>
        <v/>
      </c>
      <c r="GI166" s="7" t="str">
        <f t="shared" si="207"/>
        <v/>
      </c>
      <c r="GJ166" s="7" t="str">
        <f t="shared" si="208"/>
        <v/>
      </c>
      <c r="GK166" s="7" t="str">
        <f t="shared" si="209"/>
        <v/>
      </c>
      <c r="GL166" s="7" t="str">
        <f t="shared" si="210"/>
        <v/>
      </c>
      <c r="GM166" s="7" t="str">
        <f t="shared" si="211"/>
        <v/>
      </c>
      <c r="GN166" s="7" t="str">
        <f t="shared" si="212"/>
        <v/>
      </c>
      <c r="GO166" s="7" t="str">
        <f t="shared" si="213"/>
        <v/>
      </c>
      <c r="GP166" s="7" t="str">
        <f t="shared" si="214"/>
        <v/>
      </c>
      <c r="GQ166" s="7" t="str">
        <f t="shared" si="215"/>
        <v/>
      </c>
      <c r="GR166" s="7" t="str">
        <f t="shared" si="216"/>
        <v/>
      </c>
      <c r="GS166" s="7" t="str">
        <f t="shared" si="217"/>
        <v/>
      </c>
      <c r="GT166" s="7" t="str">
        <f t="shared" si="218"/>
        <v/>
      </c>
      <c r="GU166" s="7" t="str">
        <f t="shared" si="219"/>
        <v/>
      </c>
      <c r="GV166" s="7" t="str">
        <f t="shared" si="220"/>
        <v/>
      </c>
      <c r="GW166" s="7" t="str">
        <f t="shared" si="221"/>
        <v/>
      </c>
      <c r="GX166" s="7" t="str">
        <f t="shared" si="222"/>
        <v/>
      </c>
      <c r="GY166" s="7" t="str">
        <f t="shared" si="223"/>
        <v/>
      </c>
      <c r="GZ166" s="7" t="str">
        <f t="shared" si="224"/>
        <v/>
      </c>
      <c r="HA166" s="7" t="str">
        <f t="shared" si="225"/>
        <v/>
      </c>
      <c r="HB166" s="7" t="str">
        <f t="shared" si="226"/>
        <v/>
      </c>
      <c r="HC166" s="7" t="str">
        <f t="shared" si="227"/>
        <v/>
      </c>
      <c r="HD166" s="7" t="str">
        <f t="shared" si="228"/>
        <v/>
      </c>
      <c r="HE166" s="7" t="str">
        <f t="shared" si="229"/>
        <v/>
      </c>
      <c r="HF166" s="7" t="str">
        <f t="shared" si="230"/>
        <v/>
      </c>
      <c r="HG166" s="7" t="str">
        <f t="shared" si="231"/>
        <v/>
      </c>
      <c r="HH166" s="7" t="str">
        <f t="shared" si="232"/>
        <v/>
      </c>
      <c r="HI166" s="7" t="str">
        <f t="shared" si="233"/>
        <v/>
      </c>
      <c r="HJ166" s="7" t="str">
        <f t="shared" si="234"/>
        <v/>
      </c>
      <c r="HK166" s="7" t="str">
        <f t="shared" si="235"/>
        <v/>
      </c>
      <c r="HL166" s="7">
        <f t="shared" si="236"/>
        <v>2</v>
      </c>
      <c r="HM166" s="7" t="str">
        <f t="shared" si="237"/>
        <v/>
      </c>
      <c r="HN166" s="7" t="str">
        <f t="shared" si="238"/>
        <v/>
      </c>
      <c r="HO166" s="7" t="str">
        <f t="shared" si="239"/>
        <v/>
      </c>
      <c r="HP166" s="7" t="str">
        <f t="shared" si="240"/>
        <v/>
      </c>
      <c r="HQ166" s="7" t="str">
        <f t="shared" si="241"/>
        <v/>
      </c>
      <c r="HR166" s="7" t="str">
        <f t="shared" si="242"/>
        <v/>
      </c>
      <c r="HS166" s="7" t="str">
        <f t="shared" si="243"/>
        <v/>
      </c>
      <c r="HT166" s="7" t="str">
        <f t="shared" si="244"/>
        <v/>
      </c>
      <c r="HU166" s="7" t="str">
        <f t="shared" si="245"/>
        <v/>
      </c>
      <c r="HV166" s="7" t="str">
        <f t="shared" si="246"/>
        <v/>
      </c>
      <c r="HW166" s="7" t="str">
        <f t="shared" si="247"/>
        <v/>
      </c>
      <c r="HX166" s="7" t="str">
        <f t="shared" si="248"/>
        <v/>
      </c>
      <c r="HY166" s="7" t="str">
        <f t="shared" si="249"/>
        <v/>
      </c>
      <c r="HZ166" s="7" t="str">
        <f t="shared" si="250"/>
        <v/>
      </c>
      <c r="IA166" s="7" t="str">
        <f t="shared" si="251"/>
        <v/>
      </c>
      <c r="IB166" s="7" t="str">
        <f t="shared" si="252"/>
        <v/>
      </c>
      <c r="IC166" s="7" t="str">
        <f t="shared" si="253"/>
        <v/>
      </c>
      <c r="ID166" s="7" t="str">
        <f t="shared" si="254"/>
        <v/>
      </c>
      <c r="IE166" s="7" t="str">
        <f t="shared" si="255"/>
        <v/>
      </c>
      <c r="IF166" s="7" t="str">
        <f t="shared" si="256"/>
        <v/>
      </c>
      <c r="IG166" s="7" t="str">
        <f t="shared" si="257"/>
        <v/>
      </c>
      <c r="IH166" s="7" t="str">
        <f t="shared" si="258"/>
        <v/>
      </c>
      <c r="II166" s="7" t="str">
        <f t="shared" si="259"/>
        <v/>
      </c>
      <c r="IJ166" s="7" t="str">
        <f t="shared" si="260"/>
        <v/>
      </c>
      <c r="IK166" s="7" t="str">
        <f t="shared" si="261"/>
        <v/>
      </c>
      <c r="IL166" s="7" t="str">
        <f t="shared" si="262"/>
        <v/>
      </c>
      <c r="IM166" s="7" t="str">
        <f t="shared" si="263"/>
        <v/>
      </c>
      <c r="IN166" s="7" t="str">
        <f t="shared" si="264"/>
        <v/>
      </c>
      <c r="IO166" s="7" t="str">
        <f t="shared" si="265"/>
        <v/>
      </c>
      <c r="IP166" s="7" t="str">
        <f t="shared" si="266"/>
        <v/>
      </c>
      <c r="IQ166" s="7" t="str">
        <f t="shared" si="267"/>
        <v/>
      </c>
      <c r="IR166" s="7" t="str">
        <f t="shared" si="268"/>
        <v/>
      </c>
      <c r="IS166" s="7" t="str">
        <f t="shared" si="269"/>
        <v/>
      </c>
      <c r="IT166" s="7" t="str">
        <f t="shared" si="270"/>
        <v/>
      </c>
      <c r="IU166" s="7" t="str">
        <f t="shared" si="271"/>
        <v/>
      </c>
      <c r="IV166" s="7" t="str">
        <f t="shared" si="272"/>
        <v/>
      </c>
      <c r="IW166" s="7" t="str">
        <f t="shared" si="273"/>
        <v/>
      </c>
      <c r="IX166" s="7" t="str">
        <f t="shared" si="274"/>
        <v/>
      </c>
      <c r="IY166" s="7" t="str">
        <f t="shared" si="275"/>
        <v/>
      </c>
      <c r="IZ166" s="7" t="str">
        <f t="shared" si="276"/>
        <v/>
      </c>
      <c r="JA166" s="7" t="str">
        <f t="shared" si="277"/>
        <v/>
      </c>
      <c r="JB166" s="7" t="str">
        <f t="shared" si="278"/>
        <v/>
      </c>
      <c r="JC166" s="7" t="str">
        <f t="shared" si="279"/>
        <v/>
      </c>
      <c r="JD166" s="7" t="str">
        <f t="shared" si="280"/>
        <v/>
      </c>
      <c r="JE166" s="7" t="str">
        <f t="shared" si="281"/>
        <v/>
      </c>
      <c r="JF166" s="7" t="str">
        <f t="shared" si="282"/>
        <v/>
      </c>
      <c r="JG166" s="7" t="str">
        <f t="shared" si="194"/>
        <v/>
      </c>
      <c r="JH166" s="7" t="str">
        <f t="shared" si="195"/>
        <v/>
      </c>
      <c r="JI166" s="7" t="str">
        <f t="shared" si="196"/>
        <v/>
      </c>
      <c r="JJ166" s="7" t="str">
        <f t="shared" si="197"/>
        <v/>
      </c>
      <c r="JK166" s="7" t="str">
        <f t="shared" si="198"/>
        <v/>
      </c>
      <c r="JL166" s="7" t="str">
        <f t="shared" si="199"/>
        <v/>
      </c>
      <c r="JM166" s="7" t="str">
        <f t="shared" si="200"/>
        <v/>
      </c>
      <c r="JN166" s="7" t="str">
        <f t="shared" si="201"/>
        <v/>
      </c>
      <c r="JO166" s="7" t="str">
        <f t="shared" si="202"/>
        <v/>
      </c>
      <c r="JP166" s="7" t="str">
        <f t="shared" si="203"/>
        <v/>
      </c>
      <c r="JQ166" s="7" t="str">
        <f t="shared" si="204"/>
        <v/>
      </c>
      <c r="JR166" s="7" t="str">
        <f t="shared" si="204"/>
        <v/>
      </c>
      <c r="JS166" s="7" t="str">
        <f t="shared" si="204"/>
        <v/>
      </c>
      <c r="JT166" s="28">
        <f t="shared" si="205"/>
        <v>2</v>
      </c>
    </row>
    <row r="167" spans="1:280" x14ac:dyDescent="0.2">
      <c r="A167" s="5" t="s">
        <v>1724</v>
      </c>
      <c r="B167" s="46">
        <f t="shared" si="190"/>
        <v>1</v>
      </c>
      <c r="C167" s="46" t="s">
        <v>1366</v>
      </c>
      <c r="D167" s="46" t="s">
        <v>1366</v>
      </c>
      <c r="AI167" s="7">
        <v>2</v>
      </c>
      <c r="CP167" s="5">
        <f t="shared" si="191"/>
        <v>2</v>
      </c>
      <c r="CT167" s="28">
        <f t="shared" si="192"/>
        <v>2</v>
      </c>
      <c r="GG167" s="5">
        <f t="shared" si="193"/>
        <v>0</v>
      </c>
      <c r="GH167" s="7" t="str">
        <f t="shared" si="206"/>
        <v/>
      </c>
      <c r="GI167" s="7" t="str">
        <f t="shared" si="207"/>
        <v/>
      </c>
      <c r="GJ167" s="7" t="str">
        <f t="shared" si="208"/>
        <v/>
      </c>
      <c r="GK167" s="7" t="str">
        <f t="shared" si="209"/>
        <v/>
      </c>
      <c r="GL167" s="7" t="str">
        <f t="shared" si="210"/>
        <v/>
      </c>
      <c r="GM167" s="7" t="str">
        <f t="shared" si="211"/>
        <v/>
      </c>
      <c r="GN167" s="7" t="str">
        <f t="shared" si="212"/>
        <v/>
      </c>
      <c r="GO167" s="7" t="str">
        <f t="shared" si="213"/>
        <v/>
      </c>
      <c r="GP167" s="7" t="str">
        <f t="shared" si="214"/>
        <v/>
      </c>
      <c r="GQ167" s="7" t="str">
        <f t="shared" si="215"/>
        <v/>
      </c>
      <c r="GR167" s="7" t="str">
        <f t="shared" si="216"/>
        <v/>
      </c>
      <c r="GS167" s="7" t="str">
        <f t="shared" si="217"/>
        <v/>
      </c>
      <c r="GT167" s="7" t="str">
        <f t="shared" si="218"/>
        <v/>
      </c>
      <c r="GU167" s="7" t="str">
        <f t="shared" si="219"/>
        <v/>
      </c>
      <c r="GV167" s="7" t="str">
        <f t="shared" si="220"/>
        <v/>
      </c>
      <c r="GW167" s="7" t="str">
        <f t="shared" si="221"/>
        <v/>
      </c>
      <c r="GX167" s="7" t="str">
        <f t="shared" si="222"/>
        <v/>
      </c>
      <c r="GY167" s="7" t="str">
        <f t="shared" si="223"/>
        <v/>
      </c>
      <c r="GZ167" s="7" t="str">
        <f t="shared" si="224"/>
        <v/>
      </c>
      <c r="HA167" s="7" t="str">
        <f t="shared" si="225"/>
        <v/>
      </c>
      <c r="HB167" s="7" t="str">
        <f t="shared" si="226"/>
        <v/>
      </c>
      <c r="HC167" s="7" t="str">
        <f t="shared" si="227"/>
        <v/>
      </c>
      <c r="HD167" s="7" t="str">
        <f t="shared" si="228"/>
        <v/>
      </c>
      <c r="HE167" s="7" t="str">
        <f t="shared" si="229"/>
        <v/>
      </c>
      <c r="HF167" s="7" t="str">
        <f t="shared" si="230"/>
        <v/>
      </c>
      <c r="HG167" s="7" t="str">
        <f t="shared" si="231"/>
        <v/>
      </c>
      <c r="HH167" s="7" t="str">
        <f t="shared" si="232"/>
        <v/>
      </c>
      <c r="HI167" s="7" t="str">
        <f t="shared" si="233"/>
        <v/>
      </c>
      <c r="HJ167" s="7" t="str">
        <f t="shared" si="234"/>
        <v/>
      </c>
      <c r="HK167" s="7" t="str">
        <f t="shared" si="235"/>
        <v/>
      </c>
      <c r="HL167" s="7" t="str">
        <f t="shared" si="236"/>
        <v/>
      </c>
      <c r="HM167" s="7">
        <f t="shared" si="237"/>
        <v>2</v>
      </c>
      <c r="HN167" s="7" t="str">
        <f t="shared" si="238"/>
        <v/>
      </c>
      <c r="HO167" s="7" t="str">
        <f t="shared" si="239"/>
        <v/>
      </c>
      <c r="HP167" s="7" t="str">
        <f t="shared" si="240"/>
        <v/>
      </c>
      <c r="HQ167" s="7" t="str">
        <f t="shared" si="241"/>
        <v/>
      </c>
      <c r="HR167" s="7" t="str">
        <f t="shared" si="242"/>
        <v/>
      </c>
      <c r="HS167" s="7" t="str">
        <f t="shared" si="243"/>
        <v/>
      </c>
      <c r="HT167" s="7" t="str">
        <f t="shared" si="244"/>
        <v/>
      </c>
      <c r="HU167" s="7" t="str">
        <f t="shared" si="245"/>
        <v/>
      </c>
      <c r="HV167" s="7" t="str">
        <f t="shared" si="246"/>
        <v/>
      </c>
      <c r="HW167" s="7" t="str">
        <f t="shared" si="247"/>
        <v/>
      </c>
      <c r="HX167" s="7" t="str">
        <f t="shared" si="248"/>
        <v/>
      </c>
      <c r="HY167" s="7" t="str">
        <f t="shared" si="249"/>
        <v/>
      </c>
      <c r="HZ167" s="7" t="str">
        <f t="shared" si="250"/>
        <v/>
      </c>
      <c r="IA167" s="7" t="str">
        <f t="shared" si="251"/>
        <v/>
      </c>
      <c r="IB167" s="7" t="str">
        <f t="shared" si="252"/>
        <v/>
      </c>
      <c r="IC167" s="7" t="str">
        <f t="shared" si="253"/>
        <v/>
      </c>
      <c r="ID167" s="7" t="str">
        <f t="shared" si="254"/>
        <v/>
      </c>
      <c r="IE167" s="7" t="str">
        <f t="shared" si="255"/>
        <v/>
      </c>
      <c r="IF167" s="7" t="str">
        <f t="shared" si="256"/>
        <v/>
      </c>
      <c r="IG167" s="7" t="str">
        <f t="shared" si="257"/>
        <v/>
      </c>
      <c r="IH167" s="7" t="str">
        <f t="shared" si="258"/>
        <v/>
      </c>
      <c r="II167" s="7" t="str">
        <f t="shared" si="259"/>
        <v/>
      </c>
      <c r="IJ167" s="7" t="str">
        <f t="shared" si="260"/>
        <v/>
      </c>
      <c r="IK167" s="7" t="str">
        <f t="shared" si="261"/>
        <v/>
      </c>
      <c r="IL167" s="7" t="str">
        <f t="shared" si="262"/>
        <v/>
      </c>
      <c r="IM167" s="7" t="str">
        <f t="shared" si="263"/>
        <v/>
      </c>
      <c r="IN167" s="7" t="str">
        <f t="shared" si="264"/>
        <v/>
      </c>
      <c r="IO167" s="7" t="str">
        <f t="shared" si="265"/>
        <v/>
      </c>
      <c r="IP167" s="7" t="str">
        <f t="shared" si="266"/>
        <v/>
      </c>
      <c r="IQ167" s="7" t="str">
        <f t="shared" si="267"/>
        <v/>
      </c>
      <c r="IR167" s="7" t="str">
        <f t="shared" si="268"/>
        <v/>
      </c>
      <c r="IS167" s="7" t="str">
        <f t="shared" si="269"/>
        <v/>
      </c>
      <c r="IT167" s="7" t="str">
        <f t="shared" si="270"/>
        <v/>
      </c>
      <c r="IU167" s="7" t="str">
        <f t="shared" si="271"/>
        <v/>
      </c>
      <c r="IV167" s="7" t="str">
        <f t="shared" si="272"/>
        <v/>
      </c>
      <c r="IW167" s="7" t="str">
        <f t="shared" si="273"/>
        <v/>
      </c>
      <c r="IX167" s="7" t="str">
        <f t="shared" si="274"/>
        <v/>
      </c>
      <c r="IY167" s="7" t="str">
        <f t="shared" si="275"/>
        <v/>
      </c>
      <c r="IZ167" s="7" t="str">
        <f t="shared" si="276"/>
        <v/>
      </c>
      <c r="JA167" s="7" t="str">
        <f t="shared" si="277"/>
        <v/>
      </c>
      <c r="JB167" s="7" t="str">
        <f t="shared" si="278"/>
        <v/>
      </c>
      <c r="JC167" s="7" t="str">
        <f t="shared" si="279"/>
        <v/>
      </c>
      <c r="JD167" s="7" t="str">
        <f t="shared" si="280"/>
        <v/>
      </c>
      <c r="JE167" s="7" t="str">
        <f t="shared" si="281"/>
        <v/>
      </c>
      <c r="JF167" s="7" t="str">
        <f t="shared" si="282"/>
        <v/>
      </c>
      <c r="JG167" s="7" t="str">
        <f t="shared" si="194"/>
        <v/>
      </c>
      <c r="JH167" s="7" t="str">
        <f t="shared" si="195"/>
        <v/>
      </c>
      <c r="JI167" s="7" t="str">
        <f t="shared" si="196"/>
        <v/>
      </c>
      <c r="JJ167" s="7" t="str">
        <f t="shared" si="197"/>
        <v/>
      </c>
      <c r="JK167" s="7" t="str">
        <f t="shared" si="198"/>
        <v/>
      </c>
      <c r="JL167" s="7" t="str">
        <f t="shared" si="199"/>
        <v/>
      </c>
      <c r="JM167" s="7" t="str">
        <f t="shared" si="200"/>
        <v/>
      </c>
      <c r="JN167" s="7" t="str">
        <f t="shared" si="201"/>
        <v/>
      </c>
      <c r="JO167" s="7" t="str">
        <f t="shared" si="202"/>
        <v/>
      </c>
      <c r="JP167" s="7" t="str">
        <f t="shared" si="203"/>
        <v/>
      </c>
      <c r="JQ167" s="7" t="str">
        <f t="shared" si="204"/>
        <v/>
      </c>
      <c r="JR167" s="7" t="str">
        <f t="shared" si="204"/>
        <v/>
      </c>
      <c r="JS167" s="7" t="str">
        <f t="shared" si="204"/>
        <v/>
      </c>
      <c r="JT167" s="28">
        <f t="shared" si="205"/>
        <v>2</v>
      </c>
    </row>
    <row r="168" spans="1:280" x14ac:dyDescent="0.2">
      <c r="A168" s="5" t="s">
        <v>1725</v>
      </c>
      <c r="B168" s="46">
        <f t="shared" si="190"/>
        <v>8</v>
      </c>
      <c r="C168" s="46" t="s">
        <v>1366</v>
      </c>
      <c r="D168" s="46" t="s">
        <v>1726</v>
      </c>
      <c r="AI168" s="7">
        <v>2</v>
      </c>
      <c r="AJ168" s="7">
        <v>2</v>
      </c>
      <c r="AK168" s="7">
        <v>1</v>
      </c>
      <c r="AL168" s="7">
        <v>1</v>
      </c>
      <c r="AM168" s="7">
        <v>1</v>
      </c>
      <c r="AN168" s="7">
        <v>3</v>
      </c>
      <c r="AO168" s="7">
        <v>1</v>
      </c>
      <c r="AP168" s="7">
        <v>3</v>
      </c>
      <c r="CP168" s="5">
        <f t="shared" si="191"/>
        <v>14</v>
      </c>
      <c r="CQ168" s="7">
        <v>1</v>
      </c>
      <c r="CT168" s="28">
        <f t="shared" si="192"/>
        <v>15</v>
      </c>
      <c r="EF168" s="7">
        <v>1</v>
      </c>
      <c r="GG168" s="5">
        <f t="shared" si="193"/>
        <v>1</v>
      </c>
      <c r="GH168" s="7" t="str">
        <f t="shared" si="206"/>
        <v/>
      </c>
      <c r="GI168" s="7" t="str">
        <f t="shared" si="207"/>
        <v/>
      </c>
      <c r="GJ168" s="7" t="str">
        <f t="shared" si="208"/>
        <v/>
      </c>
      <c r="GK168" s="7" t="str">
        <f t="shared" si="209"/>
        <v/>
      </c>
      <c r="GL168" s="7" t="str">
        <f t="shared" si="210"/>
        <v/>
      </c>
      <c r="GM168" s="7" t="str">
        <f t="shared" si="211"/>
        <v/>
      </c>
      <c r="GN168" s="7" t="str">
        <f t="shared" si="212"/>
        <v/>
      </c>
      <c r="GO168" s="7" t="str">
        <f t="shared" si="213"/>
        <v/>
      </c>
      <c r="GP168" s="7" t="str">
        <f t="shared" si="214"/>
        <v/>
      </c>
      <c r="GQ168" s="7" t="str">
        <f t="shared" si="215"/>
        <v/>
      </c>
      <c r="GR168" s="7" t="str">
        <f t="shared" si="216"/>
        <v/>
      </c>
      <c r="GS168" s="7" t="str">
        <f t="shared" si="217"/>
        <v/>
      </c>
      <c r="GT168" s="7" t="str">
        <f t="shared" si="218"/>
        <v/>
      </c>
      <c r="GU168" s="7" t="str">
        <f t="shared" si="219"/>
        <v/>
      </c>
      <c r="GV168" s="7" t="str">
        <f t="shared" si="220"/>
        <v/>
      </c>
      <c r="GW168" s="7" t="str">
        <f t="shared" si="221"/>
        <v/>
      </c>
      <c r="GX168" s="7" t="str">
        <f t="shared" si="222"/>
        <v/>
      </c>
      <c r="GY168" s="7" t="str">
        <f t="shared" si="223"/>
        <v/>
      </c>
      <c r="GZ168" s="7" t="str">
        <f t="shared" si="224"/>
        <v/>
      </c>
      <c r="HA168" s="7" t="str">
        <f t="shared" si="225"/>
        <v/>
      </c>
      <c r="HB168" s="7" t="str">
        <f t="shared" si="226"/>
        <v/>
      </c>
      <c r="HC168" s="7" t="str">
        <f t="shared" si="227"/>
        <v/>
      </c>
      <c r="HD168" s="7" t="str">
        <f t="shared" si="228"/>
        <v/>
      </c>
      <c r="HE168" s="7" t="str">
        <f t="shared" si="229"/>
        <v/>
      </c>
      <c r="HF168" s="7" t="str">
        <f t="shared" si="230"/>
        <v/>
      </c>
      <c r="HG168" s="7" t="str">
        <f t="shared" si="231"/>
        <v/>
      </c>
      <c r="HH168" s="7" t="str">
        <f t="shared" si="232"/>
        <v/>
      </c>
      <c r="HI168" s="7" t="str">
        <f t="shared" si="233"/>
        <v/>
      </c>
      <c r="HJ168" s="7" t="str">
        <f t="shared" si="234"/>
        <v/>
      </c>
      <c r="HK168" s="7" t="str">
        <f t="shared" si="235"/>
        <v/>
      </c>
      <c r="HL168" s="7" t="str">
        <f t="shared" si="236"/>
        <v/>
      </c>
      <c r="HM168" s="7">
        <f t="shared" si="237"/>
        <v>2</v>
      </c>
      <c r="HN168" s="7">
        <f t="shared" si="238"/>
        <v>2</v>
      </c>
      <c r="HO168" s="7">
        <f t="shared" si="239"/>
        <v>1</v>
      </c>
      <c r="HP168" s="7">
        <f t="shared" si="240"/>
        <v>1</v>
      </c>
      <c r="HQ168" s="7">
        <f t="shared" si="241"/>
        <v>1</v>
      </c>
      <c r="HR168" s="7">
        <f t="shared" si="242"/>
        <v>3</v>
      </c>
      <c r="HS168" s="7">
        <f t="shared" si="243"/>
        <v>2</v>
      </c>
      <c r="HT168" s="7">
        <f t="shared" si="244"/>
        <v>3</v>
      </c>
      <c r="HU168" s="7" t="str">
        <f t="shared" si="245"/>
        <v/>
      </c>
      <c r="HV168" s="7" t="str">
        <f t="shared" si="246"/>
        <v/>
      </c>
      <c r="HW168" s="7" t="str">
        <f t="shared" si="247"/>
        <v/>
      </c>
      <c r="HX168" s="7" t="str">
        <f t="shared" si="248"/>
        <v/>
      </c>
      <c r="HY168" s="7" t="str">
        <f t="shared" si="249"/>
        <v/>
      </c>
      <c r="HZ168" s="7" t="str">
        <f t="shared" si="250"/>
        <v/>
      </c>
      <c r="IA168" s="7" t="str">
        <f t="shared" si="251"/>
        <v/>
      </c>
      <c r="IB168" s="7" t="str">
        <f t="shared" si="252"/>
        <v/>
      </c>
      <c r="IC168" s="7" t="str">
        <f t="shared" si="253"/>
        <v/>
      </c>
      <c r="ID168" s="7" t="str">
        <f t="shared" si="254"/>
        <v/>
      </c>
      <c r="IE168" s="7" t="str">
        <f t="shared" si="255"/>
        <v/>
      </c>
      <c r="IF168" s="7" t="str">
        <f t="shared" si="256"/>
        <v/>
      </c>
      <c r="IG168" s="7" t="str">
        <f t="shared" si="257"/>
        <v/>
      </c>
      <c r="IH168" s="7" t="str">
        <f t="shared" si="258"/>
        <v/>
      </c>
      <c r="II168" s="7" t="str">
        <f t="shared" si="259"/>
        <v/>
      </c>
      <c r="IJ168" s="7" t="str">
        <f t="shared" si="260"/>
        <v/>
      </c>
      <c r="IK168" s="7" t="str">
        <f t="shared" si="261"/>
        <v/>
      </c>
      <c r="IL168" s="7" t="str">
        <f t="shared" si="262"/>
        <v/>
      </c>
      <c r="IM168" s="7" t="str">
        <f t="shared" si="263"/>
        <v/>
      </c>
      <c r="IN168" s="7" t="str">
        <f t="shared" si="264"/>
        <v/>
      </c>
      <c r="IO168" s="7" t="str">
        <f t="shared" si="265"/>
        <v/>
      </c>
      <c r="IP168" s="7" t="str">
        <f t="shared" si="266"/>
        <v/>
      </c>
      <c r="IQ168" s="7" t="str">
        <f t="shared" si="267"/>
        <v/>
      </c>
      <c r="IR168" s="7" t="str">
        <f t="shared" si="268"/>
        <v/>
      </c>
      <c r="IS168" s="7" t="str">
        <f t="shared" si="269"/>
        <v/>
      </c>
      <c r="IT168" s="7" t="str">
        <f t="shared" si="270"/>
        <v/>
      </c>
      <c r="IU168" s="7" t="str">
        <f t="shared" si="271"/>
        <v/>
      </c>
      <c r="IV168" s="7" t="str">
        <f t="shared" si="272"/>
        <v/>
      </c>
      <c r="IW168" s="7" t="str">
        <f t="shared" si="273"/>
        <v/>
      </c>
      <c r="IX168" s="7" t="str">
        <f t="shared" si="274"/>
        <v/>
      </c>
      <c r="IY168" s="7" t="str">
        <f t="shared" si="275"/>
        <v/>
      </c>
      <c r="IZ168" s="7" t="str">
        <f t="shared" si="276"/>
        <v/>
      </c>
      <c r="JA168" s="7" t="str">
        <f t="shared" si="277"/>
        <v/>
      </c>
      <c r="JB168" s="7" t="str">
        <f t="shared" si="278"/>
        <v/>
      </c>
      <c r="JC168" s="7" t="str">
        <f t="shared" si="279"/>
        <v/>
      </c>
      <c r="JD168" s="7" t="str">
        <f t="shared" si="280"/>
        <v/>
      </c>
      <c r="JE168" s="7" t="str">
        <f t="shared" si="281"/>
        <v/>
      </c>
      <c r="JF168" s="7" t="str">
        <f t="shared" si="282"/>
        <v/>
      </c>
      <c r="JG168" s="7" t="str">
        <f t="shared" si="194"/>
        <v/>
      </c>
      <c r="JH168" s="7" t="str">
        <f t="shared" si="195"/>
        <v/>
      </c>
      <c r="JI168" s="7" t="str">
        <f t="shared" si="196"/>
        <v/>
      </c>
      <c r="JJ168" s="7" t="str">
        <f t="shared" si="197"/>
        <v/>
      </c>
      <c r="JK168" s="7" t="str">
        <f t="shared" si="198"/>
        <v/>
      </c>
      <c r="JL168" s="7" t="str">
        <f t="shared" si="199"/>
        <v/>
      </c>
      <c r="JM168" s="7" t="str">
        <f t="shared" si="200"/>
        <v/>
      </c>
      <c r="JN168" s="7" t="str">
        <f t="shared" si="201"/>
        <v/>
      </c>
      <c r="JO168" s="7" t="str">
        <f t="shared" si="202"/>
        <v/>
      </c>
      <c r="JP168" s="7" t="str">
        <f t="shared" si="203"/>
        <v/>
      </c>
      <c r="JQ168" s="7" t="str">
        <f t="shared" si="204"/>
        <v/>
      </c>
      <c r="JR168" s="7" t="str">
        <f t="shared" si="204"/>
        <v/>
      </c>
      <c r="JS168" s="7" t="str">
        <f t="shared" si="204"/>
        <v/>
      </c>
      <c r="JT168" s="28">
        <f t="shared" si="205"/>
        <v>15</v>
      </c>
    </row>
    <row r="169" spans="1:280" x14ac:dyDescent="0.2">
      <c r="A169" s="5" t="s">
        <v>1145</v>
      </c>
      <c r="B169" s="46">
        <f t="shared" si="190"/>
        <v>2</v>
      </c>
      <c r="C169" s="46" t="s">
        <v>1366</v>
      </c>
      <c r="D169" s="46" t="s">
        <v>1945</v>
      </c>
      <c r="AI169" s="7">
        <v>5</v>
      </c>
      <c r="AJ169" s="7">
        <v>4</v>
      </c>
      <c r="CP169" s="5">
        <f t="shared" si="191"/>
        <v>9</v>
      </c>
      <c r="CQ169" s="7">
        <v>1</v>
      </c>
      <c r="CT169" s="28">
        <f t="shared" si="192"/>
        <v>10</v>
      </c>
      <c r="DZ169" s="7">
        <v>1</v>
      </c>
      <c r="GG169" s="5">
        <f t="shared" si="193"/>
        <v>1</v>
      </c>
      <c r="GH169" s="7" t="str">
        <f t="shared" si="206"/>
        <v/>
      </c>
      <c r="GI169" s="7" t="str">
        <f t="shared" si="207"/>
        <v/>
      </c>
      <c r="GJ169" s="7" t="str">
        <f t="shared" si="208"/>
        <v/>
      </c>
      <c r="GK169" s="7" t="str">
        <f t="shared" si="209"/>
        <v/>
      </c>
      <c r="GL169" s="7" t="str">
        <f t="shared" si="210"/>
        <v/>
      </c>
      <c r="GM169" s="7" t="str">
        <f t="shared" si="211"/>
        <v/>
      </c>
      <c r="GN169" s="7" t="str">
        <f t="shared" si="212"/>
        <v/>
      </c>
      <c r="GO169" s="7" t="str">
        <f t="shared" si="213"/>
        <v/>
      </c>
      <c r="GP169" s="7" t="str">
        <f t="shared" si="214"/>
        <v/>
      </c>
      <c r="GQ169" s="7" t="str">
        <f t="shared" si="215"/>
        <v/>
      </c>
      <c r="GR169" s="7" t="str">
        <f t="shared" si="216"/>
        <v/>
      </c>
      <c r="GS169" s="7" t="str">
        <f t="shared" si="217"/>
        <v/>
      </c>
      <c r="GT169" s="7" t="str">
        <f t="shared" si="218"/>
        <v/>
      </c>
      <c r="GU169" s="7" t="str">
        <f t="shared" si="219"/>
        <v/>
      </c>
      <c r="GV169" s="7" t="str">
        <f t="shared" si="220"/>
        <v/>
      </c>
      <c r="GW169" s="7" t="str">
        <f t="shared" si="221"/>
        <v/>
      </c>
      <c r="GX169" s="7" t="str">
        <f t="shared" si="222"/>
        <v/>
      </c>
      <c r="GY169" s="7" t="str">
        <f t="shared" si="223"/>
        <v/>
      </c>
      <c r="GZ169" s="7" t="str">
        <f t="shared" si="224"/>
        <v/>
      </c>
      <c r="HA169" s="7" t="str">
        <f t="shared" si="225"/>
        <v/>
      </c>
      <c r="HB169" s="7" t="str">
        <f t="shared" si="226"/>
        <v/>
      </c>
      <c r="HC169" s="7" t="str">
        <f t="shared" si="227"/>
        <v/>
      </c>
      <c r="HD169" s="7" t="str">
        <f t="shared" si="228"/>
        <v/>
      </c>
      <c r="HE169" s="7" t="str">
        <f t="shared" si="229"/>
        <v/>
      </c>
      <c r="HF169" s="7" t="str">
        <f t="shared" si="230"/>
        <v/>
      </c>
      <c r="HG169" s="7" t="str">
        <f t="shared" si="231"/>
        <v/>
      </c>
      <c r="HH169" s="7" t="str">
        <f t="shared" si="232"/>
        <v/>
      </c>
      <c r="HI169" s="7" t="str">
        <f t="shared" si="233"/>
        <v/>
      </c>
      <c r="HJ169" s="7" t="str">
        <f t="shared" si="234"/>
        <v/>
      </c>
      <c r="HK169" s="7" t="str">
        <f t="shared" si="235"/>
        <v/>
      </c>
      <c r="HL169" s="7" t="str">
        <f t="shared" si="236"/>
        <v/>
      </c>
      <c r="HM169" s="7">
        <f t="shared" si="237"/>
        <v>6</v>
      </c>
      <c r="HN169" s="7">
        <f t="shared" si="238"/>
        <v>4</v>
      </c>
      <c r="HO169" s="7" t="str">
        <f t="shared" si="239"/>
        <v/>
      </c>
      <c r="HP169" s="7" t="str">
        <f t="shared" si="240"/>
        <v/>
      </c>
      <c r="HQ169" s="7" t="str">
        <f t="shared" si="241"/>
        <v/>
      </c>
      <c r="HR169" s="7" t="str">
        <f t="shared" si="242"/>
        <v/>
      </c>
      <c r="HS169" s="7" t="str">
        <f t="shared" si="243"/>
        <v/>
      </c>
      <c r="HT169" s="7" t="str">
        <f t="shared" si="244"/>
        <v/>
      </c>
      <c r="HU169" s="7" t="str">
        <f t="shared" si="245"/>
        <v/>
      </c>
      <c r="HV169" s="7" t="str">
        <f t="shared" si="246"/>
        <v/>
      </c>
      <c r="HW169" s="7" t="str">
        <f t="shared" si="247"/>
        <v/>
      </c>
      <c r="HX169" s="7" t="str">
        <f t="shared" si="248"/>
        <v/>
      </c>
      <c r="HY169" s="7" t="str">
        <f t="shared" si="249"/>
        <v/>
      </c>
      <c r="HZ169" s="7" t="str">
        <f t="shared" si="250"/>
        <v/>
      </c>
      <c r="IA169" s="7" t="str">
        <f t="shared" si="251"/>
        <v/>
      </c>
      <c r="IB169" s="7" t="str">
        <f t="shared" si="252"/>
        <v/>
      </c>
      <c r="IC169" s="7" t="str">
        <f t="shared" si="253"/>
        <v/>
      </c>
      <c r="ID169" s="7" t="str">
        <f t="shared" si="254"/>
        <v/>
      </c>
      <c r="IE169" s="7" t="str">
        <f t="shared" si="255"/>
        <v/>
      </c>
      <c r="IF169" s="7" t="str">
        <f t="shared" si="256"/>
        <v/>
      </c>
      <c r="IG169" s="7" t="str">
        <f t="shared" si="257"/>
        <v/>
      </c>
      <c r="IH169" s="7" t="str">
        <f t="shared" si="258"/>
        <v/>
      </c>
      <c r="II169" s="7" t="str">
        <f t="shared" si="259"/>
        <v/>
      </c>
      <c r="IJ169" s="7" t="str">
        <f t="shared" si="260"/>
        <v/>
      </c>
      <c r="IK169" s="7" t="str">
        <f t="shared" si="261"/>
        <v/>
      </c>
      <c r="IL169" s="7" t="str">
        <f t="shared" si="262"/>
        <v/>
      </c>
      <c r="IM169" s="7" t="str">
        <f t="shared" si="263"/>
        <v/>
      </c>
      <c r="IN169" s="7" t="str">
        <f t="shared" si="264"/>
        <v/>
      </c>
      <c r="IO169" s="7" t="str">
        <f t="shared" si="265"/>
        <v/>
      </c>
      <c r="IP169" s="7" t="str">
        <f t="shared" si="266"/>
        <v/>
      </c>
      <c r="IQ169" s="7" t="str">
        <f t="shared" si="267"/>
        <v/>
      </c>
      <c r="IR169" s="7" t="str">
        <f t="shared" si="268"/>
        <v/>
      </c>
      <c r="IS169" s="7" t="str">
        <f t="shared" si="269"/>
        <v/>
      </c>
      <c r="IT169" s="7" t="str">
        <f t="shared" si="270"/>
        <v/>
      </c>
      <c r="IU169" s="7" t="str">
        <f t="shared" si="271"/>
        <v/>
      </c>
      <c r="IV169" s="7" t="str">
        <f t="shared" si="272"/>
        <v/>
      </c>
      <c r="IW169" s="7" t="str">
        <f t="shared" si="273"/>
        <v/>
      </c>
      <c r="IX169" s="7" t="str">
        <f t="shared" si="274"/>
        <v/>
      </c>
      <c r="IY169" s="7" t="str">
        <f t="shared" si="275"/>
        <v/>
      </c>
      <c r="IZ169" s="7" t="str">
        <f t="shared" si="276"/>
        <v/>
      </c>
      <c r="JA169" s="7" t="str">
        <f t="shared" si="277"/>
        <v/>
      </c>
      <c r="JB169" s="7" t="str">
        <f t="shared" si="278"/>
        <v/>
      </c>
      <c r="JC169" s="7" t="str">
        <f t="shared" si="279"/>
        <v/>
      </c>
      <c r="JD169" s="7" t="str">
        <f t="shared" si="280"/>
        <v/>
      </c>
      <c r="JE169" s="7" t="str">
        <f t="shared" si="281"/>
        <v/>
      </c>
      <c r="JF169" s="7" t="str">
        <f t="shared" si="282"/>
        <v/>
      </c>
      <c r="JG169" s="7" t="str">
        <f t="shared" si="194"/>
        <v/>
      </c>
      <c r="JH169" s="7" t="str">
        <f t="shared" si="195"/>
        <v/>
      </c>
      <c r="JI169" s="7" t="str">
        <f t="shared" si="196"/>
        <v/>
      </c>
      <c r="JJ169" s="7" t="str">
        <f t="shared" si="197"/>
        <v/>
      </c>
      <c r="JK169" s="7" t="str">
        <f t="shared" si="198"/>
        <v/>
      </c>
      <c r="JL169" s="7" t="str">
        <f t="shared" si="199"/>
        <v/>
      </c>
      <c r="JM169" s="7" t="str">
        <f t="shared" si="200"/>
        <v/>
      </c>
      <c r="JN169" s="7" t="str">
        <f t="shared" si="201"/>
        <v/>
      </c>
      <c r="JO169" s="7" t="str">
        <f t="shared" si="202"/>
        <v/>
      </c>
      <c r="JP169" s="7" t="str">
        <f t="shared" si="203"/>
        <v/>
      </c>
      <c r="JQ169" s="7" t="str">
        <f t="shared" si="204"/>
        <v/>
      </c>
      <c r="JR169" s="7" t="str">
        <f t="shared" si="204"/>
        <v/>
      </c>
      <c r="JS169" s="7" t="str">
        <f t="shared" si="204"/>
        <v/>
      </c>
      <c r="JT169" s="28">
        <f t="shared" si="205"/>
        <v>10</v>
      </c>
    </row>
    <row r="170" spans="1:280" x14ac:dyDescent="0.2">
      <c r="A170" s="5" t="s">
        <v>1115</v>
      </c>
      <c r="B170" s="46">
        <f t="shared" si="190"/>
        <v>2</v>
      </c>
      <c r="C170" s="46" t="s">
        <v>1366</v>
      </c>
      <c r="D170" s="46" t="s">
        <v>1945</v>
      </c>
      <c r="AI170" s="7">
        <v>18</v>
      </c>
      <c r="AJ170" s="7">
        <v>3</v>
      </c>
      <c r="CP170" s="5">
        <f t="shared" si="191"/>
        <v>21</v>
      </c>
      <c r="CQ170" s="7">
        <v>2</v>
      </c>
      <c r="CR170" s="7">
        <v>3</v>
      </c>
      <c r="CT170" s="28">
        <f t="shared" si="192"/>
        <v>26</v>
      </c>
      <c r="DZ170" s="7">
        <v>5</v>
      </c>
      <c r="GG170" s="5">
        <f t="shared" si="193"/>
        <v>5</v>
      </c>
      <c r="GH170" s="7" t="str">
        <f t="shared" si="206"/>
        <v/>
      </c>
      <c r="GI170" s="7" t="str">
        <f t="shared" si="207"/>
        <v/>
      </c>
      <c r="GJ170" s="7" t="str">
        <f t="shared" si="208"/>
        <v/>
      </c>
      <c r="GK170" s="7" t="str">
        <f t="shared" si="209"/>
        <v/>
      </c>
      <c r="GL170" s="7" t="str">
        <f t="shared" si="210"/>
        <v/>
      </c>
      <c r="GM170" s="7" t="str">
        <f t="shared" si="211"/>
        <v/>
      </c>
      <c r="GN170" s="7" t="str">
        <f t="shared" si="212"/>
        <v/>
      </c>
      <c r="GO170" s="7" t="str">
        <f t="shared" si="213"/>
        <v/>
      </c>
      <c r="GP170" s="7" t="str">
        <f t="shared" si="214"/>
        <v/>
      </c>
      <c r="GQ170" s="7" t="str">
        <f t="shared" si="215"/>
        <v/>
      </c>
      <c r="GR170" s="7" t="str">
        <f t="shared" si="216"/>
        <v/>
      </c>
      <c r="GS170" s="7" t="str">
        <f t="shared" si="217"/>
        <v/>
      </c>
      <c r="GT170" s="7" t="str">
        <f t="shared" si="218"/>
        <v/>
      </c>
      <c r="GU170" s="7" t="str">
        <f t="shared" si="219"/>
        <v/>
      </c>
      <c r="GV170" s="7" t="str">
        <f t="shared" si="220"/>
        <v/>
      </c>
      <c r="GW170" s="7" t="str">
        <f t="shared" si="221"/>
        <v/>
      </c>
      <c r="GX170" s="7" t="str">
        <f t="shared" si="222"/>
        <v/>
      </c>
      <c r="GY170" s="7" t="str">
        <f t="shared" si="223"/>
        <v/>
      </c>
      <c r="GZ170" s="7" t="str">
        <f t="shared" si="224"/>
        <v/>
      </c>
      <c r="HA170" s="7" t="str">
        <f t="shared" si="225"/>
        <v/>
      </c>
      <c r="HB170" s="7" t="str">
        <f t="shared" si="226"/>
        <v/>
      </c>
      <c r="HC170" s="7" t="str">
        <f t="shared" si="227"/>
        <v/>
      </c>
      <c r="HD170" s="7" t="str">
        <f t="shared" si="228"/>
        <v/>
      </c>
      <c r="HE170" s="7" t="str">
        <f t="shared" si="229"/>
        <v/>
      </c>
      <c r="HF170" s="7" t="str">
        <f t="shared" si="230"/>
        <v/>
      </c>
      <c r="HG170" s="7" t="str">
        <f t="shared" si="231"/>
        <v/>
      </c>
      <c r="HH170" s="7" t="str">
        <f t="shared" si="232"/>
        <v/>
      </c>
      <c r="HI170" s="7" t="str">
        <f t="shared" si="233"/>
        <v/>
      </c>
      <c r="HJ170" s="7" t="str">
        <f t="shared" si="234"/>
        <v/>
      </c>
      <c r="HK170" s="7" t="str">
        <f t="shared" si="235"/>
        <v/>
      </c>
      <c r="HL170" s="7" t="str">
        <f t="shared" si="236"/>
        <v/>
      </c>
      <c r="HM170" s="7">
        <f t="shared" si="237"/>
        <v>23</v>
      </c>
      <c r="HN170" s="7">
        <f t="shared" si="238"/>
        <v>3</v>
      </c>
      <c r="HO170" s="7" t="str">
        <f t="shared" si="239"/>
        <v/>
      </c>
      <c r="HP170" s="7" t="str">
        <f t="shared" si="240"/>
        <v/>
      </c>
      <c r="HQ170" s="7" t="str">
        <f t="shared" si="241"/>
        <v/>
      </c>
      <c r="HR170" s="7" t="str">
        <f t="shared" si="242"/>
        <v/>
      </c>
      <c r="HS170" s="7" t="str">
        <f t="shared" si="243"/>
        <v/>
      </c>
      <c r="HT170" s="7" t="str">
        <f t="shared" si="244"/>
        <v/>
      </c>
      <c r="HU170" s="7" t="str">
        <f t="shared" si="245"/>
        <v/>
      </c>
      <c r="HV170" s="7" t="str">
        <f t="shared" si="246"/>
        <v/>
      </c>
      <c r="HW170" s="7" t="str">
        <f t="shared" si="247"/>
        <v/>
      </c>
      <c r="HX170" s="7" t="str">
        <f t="shared" si="248"/>
        <v/>
      </c>
      <c r="HY170" s="7" t="str">
        <f t="shared" si="249"/>
        <v/>
      </c>
      <c r="HZ170" s="7" t="str">
        <f t="shared" si="250"/>
        <v/>
      </c>
      <c r="IA170" s="7" t="str">
        <f t="shared" si="251"/>
        <v/>
      </c>
      <c r="IB170" s="7" t="str">
        <f t="shared" si="252"/>
        <v/>
      </c>
      <c r="IC170" s="7" t="str">
        <f t="shared" si="253"/>
        <v/>
      </c>
      <c r="ID170" s="7" t="str">
        <f t="shared" si="254"/>
        <v/>
      </c>
      <c r="IE170" s="7" t="str">
        <f t="shared" si="255"/>
        <v/>
      </c>
      <c r="IF170" s="7" t="str">
        <f t="shared" si="256"/>
        <v/>
      </c>
      <c r="IG170" s="7" t="str">
        <f t="shared" si="257"/>
        <v/>
      </c>
      <c r="IH170" s="7" t="str">
        <f t="shared" si="258"/>
        <v/>
      </c>
      <c r="II170" s="7" t="str">
        <f t="shared" si="259"/>
        <v/>
      </c>
      <c r="IJ170" s="7" t="str">
        <f t="shared" si="260"/>
        <v/>
      </c>
      <c r="IK170" s="7" t="str">
        <f t="shared" si="261"/>
        <v/>
      </c>
      <c r="IL170" s="7" t="str">
        <f t="shared" si="262"/>
        <v/>
      </c>
      <c r="IM170" s="7" t="str">
        <f t="shared" si="263"/>
        <v/>
      </c>
      <c r="IN170" s="7" t="str">
        <f t="shared" si="264"/>
        <v/>
      </c>
      <c r="IO170" s="7" t="str">
        <f t="shared" si="265"/>
        <v/>
      </c>
      <c r="IP170" s="7" t="str">
        <f t="shared" si="266"/>
        <v/>
      </c>
      <c r="IQ170" s="7" t="str">
        <f t="shared" si="267"/>
        <v/>
      </c>
      <c r="IR170" s="7" t="str">
        <f t="shared" si="268"/>
        <v/>
      </c>
      <c r="IS170" s="7" t="str">
        <f t="shared" si="269"/>
        <v/>
      </c>
      <c r="IT170" s="7" t="str">
        <f t="shared" si="270"/>
        <v/>
      </c>
      <c r="IU170" s="7" t="str">
        <f t="shared" si="271"/>
        <v/>
      </c>
      <c r="IV170" s="7" t="str">
        <f t="shared" si="272"/>
        <v/>
      </c>
      <c r="IW170" s="7" t="str">
        <f t="shared" si="273"/>
        <v/>
      </c>
      <c r="IX170" s="7" t="str">
        <f t="shared" si="274"/>
        <v/>
      </c>
      <c r="IY170" s="7" t="str">
        <f t="shared" si="275"/>
        <v/>
      </c>
      <c r="IZ170" s="7" t="str">
        <f t="shared" si="276"/>
        <v/>
      </c>
      <c r="JA170" s="7" t="str">
        <f t="shared" si="277"/>
        <v/>
      </c>
      <c r="JB170" s="7" t="str">
        <f t="shared" si="278"/>
        <v/>
      </c>
      <c r="JC170" s="7" t="str">
        <f t="shared" si="279"/>
        <v/>
      </c>
      <c r="JD170" s="7" t="str">
        <f t="shared" si="280"/>
        <v/>
      </c>
      <c r="JE170" s="7" t="str">
        <f t="shared" si="281"/>
        <v/>
      </c>
      <c r="JF170" s="7" t="str">
        <f t="shared" si="282"/>
        <v/>
      </c>
      <c r="JG170" s="7" t="str">
        <f t="shared" si="194"/>
        <v/>
      </c>
      <c r="JH170" s="7" t="str">
        <f t="shared" si="195"/>
        <v/>
      </c>
      <c r="JI170" s="7" t="str">
        <f t="shared" si="196"/>
        <v/>
      </c>
      <c r="JJ170" s="7" t="str">
        <f t="shared" si="197"/>
        <v/>
      </c>
      <c r="JK170" s="7" t="str">
        <f t="shared" si="198"/>
        <v/>
      </c>
      <c r="JL170" s="7" t="str">
        <f t="shared" si="199"/>
        <v/>
      </c>
      <c r="JM170" s="7" t="str">
        <f t="shared" si="200"/>
        <v/>
      </c>
      <c r="JN170" s="7" t="str">
        <f t="shared" si="201"/>
        <v/>
      </c>
      <c r="JO170" s="7" t="str">
        <f t="shared" si="202"/>
        <v/>
      </c>
      <c r="JP170" s="7" t="str">
        <f t="shared" si="203"/>
        <v/>
      </c>
      <c r="JQ170" s="7" t="str">
        <f t="shared" si="204"/>
        <v/>
      </c>
      <c r="JR170" s="7" t="str">
        <f t="shared" si="204"/>
        <v/>
      </c>
      <c r="JS170" s="7" t="str">
        <f t="shared" si="204"/>
        <v/>
      </c>
      <c r="JT170" s="28">
        <f t="shared" si="205"/>
        <v>26</v>
      </c>
    </row>
    <row r="171" spans="1:280" x14ac:dyDescent="0.2">
      <c r="A171" s="5" t="s">
        <v>2264</v>
      </c>
      <c r="B171" s="46">
        <f t="shared" si="190"/>
        <v>1</v>
      </c>
      <c r="C171" s="46" t="s">
        <v>1366</v>
      </c>
      <c r="D171" s="46" t="s">
        <v>1366</v>
      </c>
      <c r="AI171" s="7">
        <v>6</v>
      </c>
      <c r="CP171" s="5">
        <f t="shared" si="191"/>
        <v>6</v>
      </c>
      <c r="CT171" s="28">
        <f t="shared" si="192"/>
        <v>6</v>
      </c>
      <c r="GG171" s="5">
        <f t="shared" si="193"/>
        <v>0</v>
      </c>
      <c r="GH171" s="7" t="str">
        <f t="shared" si="206"/>
        <v/>
      </c>
      <c r="GI171" s="7" t="str">
        <f t="shared" si="207"/>
        <v/>
      </c>
      <c r="GJ171" s="7" t="str">
        <f t="shared" si="208"/>
        <v/>
      </c>
      <c r="GK171" s="7" t="str">
        <f t="shared" si="209"/>
        <v/>
      </c>
      <c r="GL171" s="7" t="str">
        <f t="shared" si="210"/>
        <v/>
      </c>
      <c r="GM171" s="7" t="str">
        <f t="shared" si="211"/>
        <v/>
      </c>
      <c r="GN171" s="7" t="str">
        <f t="shared" si="212"/>
        <v/>
      </c>
      <c r="GO171" s="7" t="str">
        <f t="shared" si="213"/>
        <v/>
      </c>
      <c r="GP171" s="7" t="str">
        <f t="shared" si="214"/>
        <v/>
      </c>
      <c r="GQ171" s="7" t="str">
        <f t="shared" si="215"/>
        <v/>
      </c>
      <c r="GR171" s="7" t="str">
        <f t="shared" si="216"/>
        <v/>
      </c>
      <c r="GS171" s="7" t="str">
        <f t="shared" si="217"/>
        <v/>
      </c>
      <c r="GT171" s="7" t="str">
        <f t="shared" si="218"/>
        <v/>
      </c>
      <c r="GU171" s="7" t="str">
        <f t="shared" si="219"/>
        <v/>
      </c>
      <c r="GV171" s="7" t="str">
        <f t="shared" si="220"/>
        <v/>
      </c>
      <c r="GW171" s="7" t="str">
        <f t="shared" si="221"/>
        <v/>
      </c>
      <c r="GX171" s="7" t="str">
        <f t="shared" si="222"/>
        <v/>
      </c>
      <c r="GY171" s="7" t="str">
        <f t="shared" si="223"/>
        <v/>
      </c>
      <c r="GZ171" s="7" t="str">
        <f t="shared" si="224"/>
        <v/>
      </c>
      <c r="HA171" s="7" t="str">
        <f t="shared" si="225"/>
        <v/>
      </c>
      <c r="HB171" s="7" t="str">
        <f t="shared" si="226"/>
        <v/>
      </c>
      <c r="HC171" s="7" t="str">
        <f t="shared" si="227"/>
        <v/>
      </c>
      <c r="HD171" s="7" t="str">
        <f t="shared" si="228"/>
        <v/>
      </c>
      <c r="HE171" s="7" t="str">
        <f t="shared" si="229"/>
        <v/>
      </c>
      <c r="HF171" s="7" t="str">
        <f t="shared" si="230"/>
        <v/>
      </c>
      <c r="HG171" s="7" t="str">
        <f t="shared" si="231"/>
        <v/>
      </c>
      <c r="HH171" s="7" t="str">
        <f t="shared" si="232"/>
        <v/>
      </c>
      <c r="HI171" s="7" t="str">
        <f t="shared" si="233"/>
        <v/>
      </c>
      <c r="HJ171" s="7" t="str">
        <f t="shared" si="234"/>
        <v/>
      </c>
      <c r="HK171" s="7" t="str">
        <f t="shared" si="235"/>
        <v/>
      </c>
      <c r="HL171" s="7" t="str">
        <f t="shared" si="236"/>
        <v/>
      </c>
      <c r="HM171" s="7">
        <f t="shared" si="237"/>
        <v>6</v>
      </c>
      <c r="HN171" s="7" t="str">
        <f t="shared" si="238"/>
        <v/>
      </c>
      <c r="HO171" s="7" t="str">
        <f t="shared" si="239"/>
        <v/>
      </c>
      <c r="HP171" s="7" t="str">
        <f t="shared" si="240"/>
        <v/>
      </c>
      <c r="HQ171" s="7" t="str">
        <f t="shared" si="241"/>
        <v/>
      </c>
      <c r="HR171" s="7" t="str">
        <f t="shared" si="242"/>
        <v/>
      </c>
      <c r="HS171" s="7" t="str">
        <f t="shared" si="243"/>
        <v/>
      </c>
      <c r="HT171" s="7" t="str">
        <f t="shared" si="244"/>
        <v/>
      </c>
      <c r="HU171" s="7" t="str">
        <f t="shared" si="245"/>
        <v/>
      </c>
      <c r="HV171" s="7" t="str">
        <f t="shared" si="246"/>
        <v/>
      </c>
      <c r="HW171" s="7" t="str">
        <f t="shared" si="247"/>
        <v/>
      </c>
      <c r="HX171" s="7" t="str">
        <f t="shared" si="248"/>
        <v/>
      </c>
      <c r="HY171" s="7" t="str">
        <f t="shared" si="249"/>
        <v/>
      </c>
      <c r="HZ171" s="7" t="str">
        <f t="shared" si="250"/>
        <v/>
      </c>
      <c r="IA171" s="7" t="str">
        <f t="shared" si="251"/>
        <v/>
      </c>
      <c r="IB171" s="7" t="str">
        <f t="shared" si="252"/>
        <v/>
      </c>
      <c r="IC171" s="7" t="str">
        <f t="shared" si="253"/>
        <v/>
      </c>
      <c r="ID171" s="7" t="str">
        <f t="shared" si="254"/>
        <v/>
      </c>
      <c r="IE171" s="7" t="str">
        <f t="shared" si="255"/>
        <v/>
      </c>
      <c r="IF171" s="7" t="str">
        <f t="shared" si="256"/>
        <v/>
      </c>
      <c r="IG171" s="7" t="str">
        <f t="shared" si="257"/>
        <v/>
      </c>
      <c r="IH171" s="7" t="str">
        <f t="shared" si="258"/>
        <v/>
      </c>
      <c r="II171" s="7" t="str">
        <f t="shared" si="259"/>
        <v/>
      </c>
      <c r="IJ171" s="7" t="str">
        <f t="shared" si="260"/>
        <v/>
      </c>
      <c r="IK171" s="7" t="str">
        <f t="shared" si="261"/>
        <v/>
      </c>
      <c r="IL171" s="7" t="str">
        <f t="shared" si="262"/>
        <v/>
      </c>
      <c r="IM171" s="7" t="str">
        <f t="shared" si="263"/>
        <v/>
      </c>
      <c r="IN171" s="7" t="str">
        <f t="shared" si="264"/>
        <v/>
      </c>
      <c r="IO171" s="7" t="str">
        <f t="shared" si="265"/>
        <v/>
      </c>
      <c r="IP171" s="7" t="str">
        <f t="shared" si="266"/>
        <v/>
      </c>
      <c r="IQ171" s="7" t="str">
        <f t="shared" si="267"/>
        <v/>
      </c>
      <c r="IR171" s="7" t="str">
        <f t="shared" si="268"/>
        <v/>
      </c>
      <c r="IS171" s="7" t="str">
        <f t="shared" si="269"/>
        <v/>
      </c>
      <c r="IT171" s="7" t="str">
        <f t="shared" si="270"/>
        <v/>
      </c>
      <c r="IU171" s="7" t="str">
        <f t="shared" si="271"/>
        <v/>
      </c>
      <c r="IV171" s="7" t="str">
        <f t="shared" si="272"/>
        <v/>
      </c>
      <c r="IW171" s="7" t="str">
        <f t="shared" si="273"/>
        <v/>
      </c>
      <c r="IX171" s="7" t="str">
        <f t="shared" si="274"/>
        <v/>
      </c>
      <c r="IY171" s="7" t="str">
        <f t="shared" si="275"/>
        <v/>
      </c>
      <c r="IZ171" s="7" t="str">
        <f t="shared" si="276"/>
        <v/>
      </c>
      <c r="JA171" s="7" t="str">
        <f t="shared" si="277"/>
        <v/>
      </c>
      <c r="JB171" s="7" t="str">
        <f t="shared" si="278"/>
        <v/>
      </c>
      <c r="JC171" s="7" t="str">
        <f t="shared" si="279"/>
        <v/>
      </c>
      <c r="JD171" s="7" t="str">
        <f t="shared" si="280"/>
        <v/>
      </c>
      <c r="JE171" s="7" t="str">
        <f t="shared" si="281"/>
        <v/>
      </c>
      <c r="JF171" s="7" t="str">
        <f t="shared" si="282"/>
        <v/>
      </c>
      <c r="JG171" s="7" t="str">
        <f t="shared" si="194"/>
        <v/>
      </c>
      <c r="JH171" s="7" t="str">
        <f t="shared" si="195"/>
        <v/>
      </c>
      <c r="JI171" s="7" t="str">
        <f t="shared" si="196"/>
        <v/>
      </c>
      <c r="JJ171" s="7" t="str">
        <f t="shared" si="197"/>
        <v/>
      </c>
      <c r="JK171" s="7" t="str">
        <f t="shared" si="198"/>
        <v/>
      </c>
      <c r="JL171" s="7" t="str">
        <f t="shared" si="199"/>
        <v/>
      </c>
      <c r="JM171" s="7" t="str">
        <f t="shared" si="200"/>
        <v/>
      </c>
      <c r="JN171" s="7" t="str">
        <f t="shared" si="201"/>
        <v/>
      </c>
      <c r="JO171" s="7" t="str">
        <f t="shared" si="202"/>
        <v/>
      </c>
      <c r="JP171" s="7" t="str">
        <f t="shared" si="203"/>
        <v/>
      </c>
      <c r="JQ171" s="7" t="str">
        <f t="shared" si="204"/>
        <v/>
      </c>
      <c r="JR171" s="7" t="str">
        <f t="shared" si="204"/>
        <v/>
      </c>
      <c r="JS171" s="7" t="str">
        <f t="shared" si="204"/>
        <v/>
      </c>
      <c r="JT171" s="28">
        <f t="shared" si="205"/>
        <v>6</v>
      </c>
    </row>
    <row r="172" spans="1:280" x14ac:dyDescent="0.2">
      <c r="A172" s="5" t="s">
        <v>2265</v>
      </c>
      <c r="B172" s="46">
        <f t="shared" si="190"/>
        <v>1</v>
      </c>
      <c r="C172" s="46" t="s">
        <v>1366</v>
      </c>
      <c r="D172" s="46" t="s">
        <v>1366</v>
      </c>
      <c r="AI172" s="7">
        <v>2</v>
      </c>
      <c r="CP172" s="5">
        <f t="shared" si="191"/>
        <v>2</v>
      </c>
      <c r="CT172" s="28">
        <f t="shared" si="192"/>
        <v>2</v>
      </c>
      <c r="GG172" s="5">
        <f t="shared" si="193"/>
        <v>0</v>
      </c>
      <c r="GH172" s="7" t="str">
        <f t="shared" si="206"/>
        <v/>
      </c>
      <c r="GI172" s="7" t="str">
        <f t="shared" si="207"/>
        <v/>
      </c>
      <c r="GJ172" s="7" t="str">
        <f t="shared" si="208"/>
        <v/>
      </c>
      <c r="GK172" s="7" t="str">
        <f t="shared" si="209"/>
        <v/>
      </c>
      <c r="GL172" s="7" t="str">
        <f t="shared" si="210"/>
        <v/>
      </c>
      <c r="GM172" s="7" t="str">
        <f t="shared" si="211"/>
        <v/>
      </c>
      <c r="GN172" s="7" t="str">
        <f t="shared" si="212"/>
        <v/>
      </c>
      <c r="GO172" s="7" t="str">
        <f t="shared" si="213"/>
        <v/>
      </c>
      <c r="GP172" s="7" t="str">
        <f t="shared" si="214"/>
        <v/>
      </c>
      <c r="GQ172" s="7" t="str">
        <f t="shared" si="215"/>
        <v/>
      </c>
      <c r="GR172" s="7" t="str">
        <f t="shared" si="216"/>
        <v/>
      </c>
      <c r="GS172" s="7" t="str">
        <f t="shared" si="217"/>
        <v/>
      </c>
      <c r="GT172" s="7" t="str">
        <f t="shared" si="218"/>
        <v/>
      </c>
      <c r="GU172" s="7" t="str">
        <f t="shared" si="219"/>
        <v/>
      </c>
      <c r="GV172" s="7" t="str">
        <f t="shared" si="220"/>
        <v/>
      </c>
      <c r="GW172" s="7" t="str">
        <f t="shared" si="221"/>
        <v/>
      </c>
      <c r="GX172" s="7" t="str">
        <f t="shared" si="222"/>
        <v/>
      </c>
      <c r="GY172" s="7" t="str">
        <f t="shared" si="223"/>
        <v/>
      </c>
      <c r="GZ172" s="7" t="str">
        <f t="shared" si="224"/>
        <v/>
      </c>
      <c r="HA172" s="7" t="str">
        <f t="shared" si="225"/>
        <v/>
      </c>
      <c r="HB172" s="7" t="str">
        <f t="shared" si="226"/>
        <v/>
      </c>
      <c r="HC172" s="7" t="str">
        <f t="shared" si="227"/>
        <v/>
      </c>
      <c r="HD172" s="7" t="str">
        <f t="shared" si="228"/>
        <v/>
      </c>
      <c r="HE172" s="7" t="str">
        <f t="shared" si="229"/>
        <v/>
      </c>
      <c r="HF172" s="7" t="str">
        <f t="shared" si="230"/>
        <v/>
      </c>
      <c r="HG172" s="7" t="str">
        <f t="shared" si="231"/>
        <v/>
      </c>
      <c r="HH172" s="7" t="str">
        <f t="shared" si="232"/>
        <v/>
      </c>
      <c r="HI172" s="7" t="str">
        <f t="shared" si="233"/>
        <v/>
      </c>
      <c r="HJ172" s="7" t="str">
        <f t="shared" si="234"/>
        <v/>
      </c>
      <c r="HK172" s="7" t="str">
        <f t="shared" si="235"/>
        <v/>
      </c>
      <c r="HL172" s="7" t="str">
        <f t="shared" si="236"/>
        <v/>
      </c>
      <c r="HM172" s="7">
        <f t="shared" si="237"/>
        <v>2</v>
      </c>
      <c r="HN172" s="7" t="str">
        <f t="shared" si="238"/>
        <v/>
      </c>
      <c r="HO172" s="7" t="str">
        <f t="shared" si="239"/>
        <v/>
      </c>
      <c r="HP172" s="7" t="str">
        <f t="shared" si="240"/>
        <v/>
      </c>
      <c r="HQ172" s="7" t="str">
        <f t="shared" si="241"/>
        <v/>
      </c>
      <c r="HR172" s="7" t="str">
        <f t="shared" si="242"/>
        <v/>
      </c>
      <c r="HS172" s="7" t="str">
        <f t="shared" si="243"/>
        <v/>
      </c>
      <c r="HT172" s="7" t="str">
        <f t="shared" si="244"/>
        <v/>
      </c>
      <c r="HU172" s="7" t="str">
        <f t="shared" si="245"/>
        <v/>
      </c>
      <c r="HV172" s="7" t="str">
        <f t="shared" si="246"/>
        <v/>
      </c>
      <c r="HW172" s="7" t="str">
        <f t="shared" si="247"/>
        <v/>
      </c>
      <c r="HX172" s="7" t="str">
        <f t="shared" si="248"/>
        <v/>
      </c>
      <c r="HY172" s="7" t="str">
        <f t="shared" si="249"/>
        <v/>
      </c>
      <c r="HZ172" s="7" t="str">
        <f t="shared" si="250"/>
        <v/>
      </c>
      <c r="IA172" s="7" t="str">
        <f t="shared" si="251"/>
        <v/>
      </c>
      <c r="IB172" s="7" t="str">
        <f t="shared" si="252"/>
        <v/>
      </c>
      <c r="IC172" s="7" t="str">
        <f t="shared" si="253"/>
        <v/>
      </c>
      <c r="ID172" s="7" t="str">
        <f t="shared" si="254"/>
        <v/>
      </c>
      <c r="IE172" s="7" t="str">
        <f t="shared" si="255"/>
        <v/>
      </c>
      <c r="IF172" s="7" t="str">
        <f t="shared" si="256"/>
        <v/>
      </c>
      <c r="IG172" s="7" t="str">
        <f t="shared" si="257"/>
        <v/>
      </c>
      <c r="IH172" s="7" t="str">
        <f t="shared" si="258"/>
        <v/>
      </c>
      <c r="II172" s="7" t="str">
        <f t="shared" si="259"/>
        <v/>
      </c>
      <c r="IJ172" s="7" t="str">
        <f t="shared" si="260"/>
        <v/>
      </c>
      <c r="IK172" s="7" t="str">
        <f t="shared" si="261"/>
        <v/>
      </c>
      <c r="IL172" s="7" t="str">
        <f t="shared" si="262"/>
        <v/>
      </c>
      <c r="IM172" s="7" t="str">
        <f t="shared" si="263"/>
        <v/>
      </c>
      <c r="IN172" s="7" t="str">
        <f t="shared" si="264"/>
        <v/>
      </c>
      <c r="IO172" s="7" t="str">
        <f t="shared" si="265"/>
        <v/>
      </c>
      <c r="IP172" s="7" t="str">
        <f t="shared" si="266"/>
        <v/>
      </c>
      <c r="IQ172" s="7" t="str">
        <f t="shared" si="267"/>
        <v/>
      </c>
      <c r="IR172" s="7" t="str">
        <f t="shared" si="268"/>
        <v/>
      </c>
      <c r="IS172" s="7" t="str">
        <f t="shared" si="269"/>
        <v/>
      </c>
      <c r="IT172" s="7" t="str">
        <f t="shared" si="270"/>
        <v/>
      </c>
      <c r="IU172" s="7" t="str">
        <f t="shared" si="271"/>
        <v/>
      </c>
      <c r="IV172" s="7" t="str">
        <f t="shared" si="272"/>
        <v/>
      </c>
      <c r="IW172" s="7" t="str">
        <f t="shared" si="273"/>
        <v/>
      </c>
      <c r="IX172" s="7" t="str">
        <f t="shared" si="274"/>
        <v/>
      </c>
      <c r="IY172" s="7" t="str">
        <f t="shared" si="275"/>
        <v/>
      </c>
      <c r="IZ172" s="7" t="str">
        <f t="shared" si="276"/>
        <v/>
      </c>
      <c r="JA172" s="7" t="str">
        <f t="shared" si="277"/>
        <v/>
      </c>
      <c r="JB172" s="7" t="str">
        <f t="shared" si="278"/>
        <v/>
      </c>
      <c r="JC172" s="7" t="str">
        <f t="shared" si="279"/>
        <v/>
      </c>
      <c r="JD172" s="7" t="str">
        <f t="shared" si="280"/>
        <v/>
      </c>
      <c r="JE172" s="7" t="str">
        <f t="shared" si="281"/>
        <v/>
      </c>
      <c r="JF172" s="7" t="str">
        <f t="shared" si="282"/>
        <v/>
      </c>
      <c r="JG172" s="7" t="str">
        <f t="shared" si="194"/>
        <v/>
      </c>
      <c r="JH172" s="7" t="str">
        <f t="shared" si="195"/>
        <v/>
      </c>
      <c r="JI172" s="7" t="str">
        <f t="shared" si="196"/>
        <v/>
      </c>
      <c r="JJ172" s="7" t="str">
        <f t="shared" si="197"/>
        <v/>
      </c>
      <c r="JK172" s="7" t="str">
        <f t="shared" si="198"/>
        <v/>
      </c>
      <c r="JL172" s="7" t="str">
        <f t="shared" si="199"/>
        <v/>
      </c>
      <c r="JM172" s="7" t="str">
        <f t="shared" si="200"/>
        <v/>
      </c>
      <c r="JN172" s="7" t="str">
        <f t="shared" si="201"/>
        <v/>
      </c>
      <c r="JO172" s="7" t="str">
        <f t="shared" si="202"/>
        <v/>
      </c>
      <c r="JP172" s="7" t="str">
        <f t="shared" si="203"/>
        <v/>
      </c>
      <c r="JQ172" s="7" t="str">
        <f t="shared" si="204"/>
        <v/>
      </c>
      <c r="JR172" s="7" t="str">
        <f t="shared" si="204"/>
        <v/>
      </c>
      <c r="JS172" s="7" t="str">
        <f t="shared" si="204"/>
        <v/>
      </c>
      <c r="JT172" s="28">
        <f t="shared" si="205"/>
        <v>2</v>
      </c>
    </row>
    <row r="173" spans="1:280" x14ac:dyDescent="0.2">
      <c r="A173" s="5" t="s">
        <v>2266</v>
      </c>
      <c r="B173" s="46">
        <f t="shared" si="190"/>
        <v>2</v>
      </c>
      <c r="C173" s="46" t="s">
        <v>1366</v>
      </c>
      <c r="D173" s="46" t="s">
        <v>1945</v>
      </c>
      <c r="AI173" s="7">
        <v>1</v>
      </c>
      <c r="AJ173" s="7">
        <v>1</v>
      </c>
      <c r="CP173" s="5">
        <f t="shared" si="191"/>
        <v>2</v>
      </c>
      <c r="CT173" s="28">
        <f t="shared" si="192"/>
        <v>2</v>
      </c>
      <c r="GG173" s="5">
        <f t="shared" si="193"/>
        <v>0</v>
      </c>
      <c r="GH173" s="7" t="str">
        <f t="shared" si="206"/>
        <v/>
      </c>
      <c r="GI173" s="7" t="str">
        <f t="shared" si="207"/>
        <v/>
      </c>
      <c r="GJ173" s="7" t="str">
        <f t="shared" si="208"/>
        <v/>
      </c>
      <c r="GK173" s="7" t="str">
        <f t="shared" si="209"/>
        <v/>
      </c>
      <c r="GL173" s="7" t="str">
        <f t="shared" si="210"/>
        <v/>
      </c>
      <c r="GM173" s="7" t="str">
        <f t="shared" si="211"/>
        <v/>
      </c>
      <c r="GN173" s="7" t="str">
        <f t="shared" si="212"/>
        <v/>
      </c>
      <c r="GO173" s="7" t="str">
        <f t="shared" si="213"/>
        <v/>
      </c>
      <c r="GP173" s="7" t="str">
        <f t="shared" si="214"/>
        <v/>
      </c>
      <c r="GQ173" s="7" t="str">
        <f t="shared" si="215"/>
        <v/>
      </c>
      <c r="GR173" s="7" t="str">
        <f t="shared" si="216"/>
        <v/>
      </c>
      <c r="GS173" s="7" t="str">
        <f t="shared" si="217"/>
        <v/>
      </c>
      <c r="GT173" s="7" t="str">
        <f t="shared" si="218"/>
        <v/>
      </c>
      <c r="GU173" s="7" t="str">
        <f t="shared" si="219"/>
        <v/>
      </c>
      <c r="GV173" s="7" t="str">
        <f t="shared" si="220"/>
        <v/>
      </c>
      <c r="GW173" s="7" t="str">
        <f t="shared" si="221"/>
        <v/>
      </c>
      <c r="GX173" s="7" t="str">
        <f t="shared" si="222"/>
        <v/>
      </c>
      <c r="GY173" s="7" t="str">
        <f t="shared" si="223"/>
        <v/>
      </c>
      <c r="GZ173" s="7" t="str">
        <f t="shared" si="224"/>
        <v/>
      </c>
      <c r="HA173" s="7" t="str">
        <f t="shared" si="225"/>
        <v/>
      </c>
      <c r="HB173" s="7" t="str">
        <f t="shared" si="226"/>
        <v/>
      </c>
      <c r="HC173" s="7" t="str">
        <f t="shared" si="227"/>
        <v/>
      </c>
      <c r="HD173" s="7" t="str">
        <f t="shared" si="228"/>
        <v/>
      </c>
      <c r="HE173" s="7" t="str">
        <f t="shared" si="229"/>
        <v/>
      </c>
      <c r="HF173" s="7" t="str">
        <f t="shared" si="230"/>
        <v/>
      </c>
      <c r="HG173" s="7" t="str">
        <f t="shared" si="231"/>
        <v/>
      </c>
      <c r="HH173" s="7" t="str">
        <f t="shared" si="232"/>
        <v/>
      </c>
      <c r="HI173" s="7" t="str">
        <f t="shared" si="233"/>
        <v/>
      </c>
      <c r="HJ173" s="7" t="str">
        <f t="shared" si="234"/>
        <v/>
      </c>
      <c r="HK173" s="7" t="str">
        <f t="shared" si="235"/>
        <v/>
      </c>
      <c r="HL173" s="7" t="str">
        <f t="shared" si="236"/>
        <v/>
      </c>
      <c r="HM173" s="7">
        <f t="shared" si="237"/>
        <v>1</v>
      </c>
      <c r="HN173" s="7">
        <f t="shared" si="238"/>
        <v>1</v>
      </c>
      <c r="HO173" s="7" t="str">
        <f t="shared" si="239"/>
        <v/>
      </c>
      <c r="HP173" s="7" t="str">
        <f t="shared" si="240"/>
        <v/>
      </c>
      <c r="HQ173" s="7" t="str">
        <f t="shared" si="241"/>
        <v/>
      </c>
      <c r="HR173" s="7" t="str">
        <f t="shared" si="242"/>
        <v/>
      </c>
      <c r="HS173" s="7" t="str">
        <f t="shared" si="243"/>
        <v/>
      </c>
      <c r="HT173" s="7" t="str">
        <f t="shared" si="244"/>
        <v/>
      </c>
      <c r="HU173" s="7" t="str">
        <f t="shared" si="245"/>
        <v/>
      </c>
      <c r="HV173" s="7" t="str">
        <f t="shared" si="246"/>
        <v/>
      </c>
      <c r="HW173" s="7" t="str">
        <f t="shared" si="247"/>
        <v/>
      </c>
      <c r="HX173" s="7" t="str">
        <f t="shared" si="248"/>
        <v/>
      </c>
      <c r="HY173" s="7" t="str">
        <f t="shared" si="249"/>
        <v/>
      </c>
      <c r="HZ173" s="7" t="str">
        <f t="shared" si="250"/>
        <v/>
      </c>
      <c r="IA173" s="7" t="str">
        <f t="shared" si="251"/>
        <v/>
      </c>
      <c r="IB173" s="7" t="str">
        <f t="shared" si="252"/>
        <v/>
      </c>
      <c r="IC173" s="7" t="str">
        <f t="shared" si="253"/>
        <v/>
      </c>
      <c r="ID173" s="7" t="str">
        <f t="shared" si="254"/>
        <v/>
      </c>
      <c r="IE173" s="7" t="str">
        <f t="shared" si="255"/>
        <v/>
      </c>
      <c r="IF173" s="7" t="str">
        <f t="shared" si="256"/>
        <v/>
      </c>
      <c r="IG173" s="7" t="str">
        <f t="shared" si="257"/>
        <v/>
      </c>
      <c r="IH173" s="7" t="str">
        <f t="shared" si="258"/>
        <v/>
      </c>
      <c r="II173" s="7" t="str">
        <f t="shared" si="259"/>
        <v/>
      </c>
      <c r="IJ173" s="7" t="str">
        <f t="shared" si="260"/>
        <v/>
      </c>
      <c r="IK173" s="7" t="str">
        <f t="shared" si="261"/>
        <v/>
      </c>
      <c r="IL173" s="7" t="str">
        <f t="shared" si="262"/>
        <v/>
      </c>
      <c r="IM173" s="7" t="str">
        <f t="shared" si="263"/>
        <v/>
      </c>
      <c r="IN173" s="7" t="str">
        <f t="shared" si="264"/>
        <v/>
      </c>
      <c r="IO173" s="7" t="str">
        <f t="shared" si="265"/>
        <v/>
      </c>
      <c r="IP173" s="7" t="str">
        <f t="shared" si="266"/>
        <v/>
      </c>
      <c r="IQ173" s="7" t="str">
        <f t="shared" si="267"/>
        <v/>
      </c>
      <c r="IR173" s="7" t="str">
        <f t="shared" si="268"/>
        <v/>
      </c>
      <c r="IS173" s="7" t="str">
        <f t="shared" si="269"/>
        <v/>
      </c>
      <c r="IT173" s="7" t="str">
        <f t="shared" si="270"/>
        <v/>
      </c>
      <c r="IU173" s="7" t="str">
        <f t="shared" si="271"/>
        <v/>
      </c>
      <c r="IV173" s="7" t="str">
        <f t="shared" si="272"/>
        <v/>
      </c>
      <c r="IW173" s="7" t="str">
        <f t="shared" si="273"/>
        <v/>
      </c>
      <c r="IX173" s="7" t="str">
        <f t="shared" si="274"/>
        <v/>
      </c>
      <c r="IY173" s="7" t="str">
        <f t="shared" si="275"/>
        <v/>
      </c>
      <c r="IZ173" s="7" t="str">
        <f t="shared" si="276"/>
        <v/>
      </c>
      <c r="JA173" s="7" t="str">
        <f t="shared" si="277"/>
        <v/>
      </c>
      <c r="JB173" s="7" t="str">
        <f t="shared" si="278"/>
        <v/>
      </c>
      <c r="JC173" s="7" t="str">
        <f t="shared" si="279"/>
        <v/>
      </c>
      <c r="JD173" s="7" t="str">
        <f t="shared" si="280"/>
        <v/>
      </c>
      <c r="JE173" s="7" t="str">
        <f t="shared" si="281"/>
        <v/>
      </c>
      <c r="JF173" s="7" t="str">
        <f t="shared" si="282"/>
        <v/>
      </c>
      <c r="JG173" s="7" t="str">
        <f t="shared" si="194"/>
        <v/>
      </c>
      <c r="JH173" s="7" t="str">
        <f t="shared" si="195"/>
        <v/>
      </c>
      <c r="JI173" s="7" t="str">
        <f t="shared" si="196"/>
        <v/>
      </c>
      <c r="JJ173" s="7" t="str">
        <f t="shared" si="197"/>
        <v/>
      </c>
      <c r="JK173" s="7" t="str">
        <f t="shared" si="198"/>
        <v/>
      </c>
      <c r="JL173" s="7" t="str">
        <f t="shared" si="199"/>
        <v/>
      </c>
      <c r="JM173" s="7" t="str">
        <f t="shared" si="200"/>
        <v/>
      </c>
      <c r="JN173" s="7" t="str">
        <f t="shared" si="201"/>
        <v/>
      </c>
      <c r="JO173" s="7" t="str">
        <f t="shared" si="202"/>
        <v/>
      </c>
      <c r="JP173" s="7" t="str">
        <f t="shared" si="203"/>
        <v/>
      </c>
      <c r="JQ173" s="7" t="str">
        <f t="shared" si="204"/>
        <v/>
      </c>
      <c r="JR173" s="7" t="str">
        <f t="shared" si="204"/>
        <v/>
      </c>
      <c r="JS173" s="7" t="str">
        <f t="shared" si="204"/>
        <v/>
      </c>
      <c r="JT173" s="28">
        <f t="shared" si="205"/>
        <v>2</v>
      </c>
    </row>
    <row r="174" spans="1:280" x14ac:dyDescent="0.2">
      <c r="A174" s="5" t="s">
        <v>2267</v>
      </c>
      <c r="B174" s="46">
        <f t="shared" si="190"/>
        <v>1</v>
      </c>
      <c r="C174" s="46" t="s">
        <v>1945</v>
      </c>
      <c r="D174" s="46" t="s">
        <v>1945</v>
      </c>
      <c r="AJ174" s="7">
        <v>5</v>
      </c>
      <c r="CP174" s="5">
        <f t="shared" si="191"/>
        <v>5</v>
      </c>
      <c r="CT174" s="28">
        <f t="shared" si="192"/>
        <v>5</v>
      </c>
      <c r="GG174" s="5">
        <f t="shared" si="193"/>
        <v>0</v>
      </c>
      <c r="GH174" s="7" t="str">
        <f t="shared" si="206"/>
        <v/>
      </c>
      <c r="GI174" s="7" t="str">
        <f t="shared" si="207"/>
        <v/>
      </c>
      <c r="GJ174" s="7" t="str">
        <f t="shared" si="208"/>
        <v/>
      </c>
      <c r="GK174" s="7" t="str">
        <f t="shared" si="209"/>
        <v/>
      </c>
      <c r="GL174" s="7" t="str">
        <f t="shared" si="210"/>
        <v/>
      </c>
      <c r="GM174" s="7" t="str">
        <f t="shared" si="211"/>
        <v/>
      </c>
      <c r="GN174" s="7" t="str">
        <f t="shared" si="212"/>
        <v/>
      </c>
      <c r="GO174" s="7" t="str">
        <f t="shared" si="213"/>
        <v/>
      </c>
      <c r="GP174" s="7" t="str">
        <f t="shared" si="214"/>
        <v/>
      </c>
      <c r="GQ174" s="7" t="str">
        <f t="shared" si="215"/>
        <v/>
      </c>
      <c r="GR174" s="7" t="str">
        <f t="shared" si="216"/>
        <v/>
      </c>
      <c r="GS174" s="7" t="str">
        <f t="shared" si="217"/>
        <v/>
      </c>
      <c r="GT174" s="7" t="str">
        <f t="shared" si="218"/>
        <v/>
      </c>
      <c r="GU174" s="7" t="str">
        <f t="shared" si="219"/>
        <v/>
      </c>
      <c r="GV174" s="7" t="str">
        <f t="shared" si="220"/>
        <v/>
      </c>
      <c r="GW174" s="7" t="str">
        <f t="shared" si="221"/>
        <v/>
      </c>
      <c r="GX174" s="7" t="str">
        <f t="shared" si="222"/>
        <v/>
      </c>
      <c r="GY174" s="7" t="str">
        <f t="shared" si="223"/>
        <v/>
      </c>
      <c r="GZ174" s="7" t="str">
        <f t="shared" si="224"/>
        <v/>
      </c>
      <c r="HA174" s="7" t="str">
        <f t="shared" si="225"/>
        <v/>
      </c>
      <c r="HB174" s="7" t="str">
        <f t="shared" si="226"/>
        <v/>
      </c>
      <c r="HC174" s="7" t="str">
        <f t="shared" si="227"/>
        <v/>
      </c>
      <c r="HD174" s="7" t="str">
        <f t="shared" si="228"/>
        <v/>
      </c>
      <c r="HE174" s="7" t="str">
        <f t="shared" si="229"/>
        <v/>
      </c>
      <c r="HF174" s="7" t="str">
        <f t="shared" si="230"/>
        <v/>
      </c>
      <c r="HG174" s="7" t="str">
        <f t="shared" si="231"/>
        <v/>
      </c>
      <c r="HH174" s="7" t="str">
        <f t="shared" si="232"/>
        <v/>
      </c>
      <c r="HI174" s="7" t="str">
        <f t="shared" si="233"/>
        <v/>
      </c>
      <c r="HJ174" s="7" t="str">
        <f t="shared" si="234"/>
        <v/>
      </c>
      <c r="HK174" s="7" t="str">
        <f t="shared" si="235"/>
        <v/>
      </c>
      <c r="HL174" s="7" t="str">
        <f t="shared" si="236"/>
        <v/>
      </c>
      <c r="HM174" s="7" t="str">
        <f t="shared" si="237"/>
        <v/>
      </c>
      <c r="HN174" s="7">
        <f t="shared" si="238"/>
        <v>5</v>
      </c>
      <c r="HO174" s="7" t="str">
        <f t="shared" si="239"/>
        <v/>
      </c>
      <c r="HP174" s="7" t="str">
        <f t="shared" si="240"/>
        <v/>
      </c>
      <c r="HQ174" s="7" t="str">
        <f t="shared" si="241"/>
        <v/>
      </c>
      <c r="HR174" s="7" t="str">
        <f t="shared" si="242"/>
        <v/>
      </c>
      <c r="HS174" s="7" t="str">
        <f t="shared" si="243"/>
        <v/>
      </c>
      <c r="HT174" s="7" t="str">
        <f t="shared" si="244"/>
        <v/>
      </c>
      <c r="HU174" s="7" t="str">
        <f t="shared" si="245"/>
        <v/>
      </c>
      <c r="HV174" s="7" t="str">
        <f t="shared" si="246"/>
        <v/>
      </c>
      <c r="HW174" s="7" t="str">
        <f t="shared" si="247"/>
        <v/>
      </c>
      <c r="HX174" s="7" t="str">
        <f t="shared" si="248"/>
        <v/>
      </c>
      <c r="HY174" s="7" t="str">
        <f t="shared" si="249"/>
        <v/>
      </c>
      <c r="HZ174" s="7" t="str">
        <f t="shared" si="250"/>
        <v/>
      </c>
      <c r="IA174" s="7" t="str">
        <f t="shared" si="251"/>
        <v/>
      </c>
      <c r="IB174" s="7" t="str">
        <f t="shared" si="252"/>
        <v/>
      </c>
      <c r="IC174" s="7" t="str">
        <f t="shared" si="253"/>
        <v/>
      </c>
      <c r="ID174" s="7" t="str">
        <f t="shared" si="254"/>
        <v/>
      </c>
      <c r="IE174" s="7" t="str">
        <f t="shared" si="255"/>
        <v/>
      </c>
      <c r="IF174" s="7" t="str">
        <f t="shared" si="256"/>
        <v/>
      </c>
      <c r="IG174" s="7" t="str">
        <f t="shared" si="257"/>
        <v/>
      </c>
      <c r="IH174" s="7" t="str">
        <f t="shared" si="258"/>
        <v/>
      </c>
      <c r="II174" s="7" t="str">
        <f t="shared" si="259"/>
        <v/>
      </c>
      <c r="IJ174" s="7" t="str">
        <f t="shared" si="260"/>
        <v/>
      </c>
      <c r="IK174" s="7" t="str">
        <f t="shared" si="261"/>
        <v/>
      </c>
      <c r="IL174" s="7" t="str">
        <f t="shared" si="262"/>
        <v/>
      </c>
      <c r="IM174" s="7" t="str">
        <f t="shared" si="263"/>
        <v/>
      </c>
      <c r="IN174" s="7" t="str">
        <f t="shared" si="264"/>
        <v/>
      </c>
      <c r="IO174" s="7" t="str">
        <f t="shared" si="265"/>
        <v/>
      </c>
      <c r="IP174" s="7" t="str">
        <f t="shared" si="266"/>
        <v/>
      </c>
      <c r="IQ174" s="7" t="str">
        <f t="shared" si="267"/>
        <v/>
      </c>
      <c r="IR174" s="7" t="str">
        <f t="shared" si="268"/>
        <v/>
      </c>
      <c r="IS174" s="7" t="str">
        <f t="shared" si="269"/>
        <v/>
      </c>
      <c r="IT174" s="7" t="str">
        <f t="shared" si="270"/>
        <v/>
      </c>
      <c r="IU174" s="7" t="str">
        <f t="shared" si="271"/>
        <v/>
      </c>
      <c r="IV174" s="7" t="str">
        <f t="shared" si="272"/>
        <v/>
      </c>
      <c r="IW174" s="7" t="str">
        <f t="shared" si="273"/>
        <v/>
      </c>
      <c r="IX174" s="7" t="str">
        <f t="shared" si="274"/>
        <v/>
      </c>
      <c r="IY174" s="7" t="str">
        <f t="shared" si="275"/>
        <v/>
      </c>
      <c r="IZ174" s="7" t="str">
        <f t="shared" si="276"/>
        <v/>
      </c>
      <c r="JA174" s="7" t="str">
        <f t="shared" si="277"/>
        <v/>
      </c>
      <c r="JB174" s="7" t="str">
        <f t="shared" si="278"/>
        <v/>
      </c>
      <c r="JC174" s="7" t="str">
        <f t="shared" si="279"/>
        <v/>
      </c>
      <c r="JD174" s="7" t="str">
        <f t="shared" si="280"/>
        <v/>
      </c>
      <c r="JE174" s="7" t="str">
        <f t="shared" si="281"/>
        <v/>
      </c>
      <c r="JF174" s="7" t="str">
        <f t="shared" si="282"/>
        <v/>
      </c>
      <c r="JG174" s="7" t="str">
        <f t="shared" si="194"/>
        <v/>
      </c>
      <c r="JH174" s="7" t="str">
        <f t="shared" si="195"/>
        <v/>
      </c>
      <c r="JI174" s="7" t="str">
        <f t="shared" si="196"/>
        <v/>
      </c>
      <c r="JJ174" s="7" t="str">
        <f t="shared" si="197"/>
        <v/>
      </c>
      <c r="JK174" s="7" t="str">
        <f t="shared" si="198"/>
        <v/>
      </c>
      <c r="JL174" s="7" t="str">
        <f t="shared" si="199"/>
        <v/>
      </c>
      <c r="JM174" s="7" t="str">
        <f t="shared" si="200"/>
        <v/>
      </c>
      <c r="JN174" s="7" t="str">
        <f t="shared" si="201"/>
        <v/>
      </c>
      <c r="JO174" s="7" t="str">
        <f t="shared" si="202"/>
        <v/>
      </c>
      <c r="JP174" s="7" t="str">
        <f t="shared" si="203"/>
        <v/>
      </c>
      <c r="JQ174" s="7" t="str">
        <f t="shared" si="204"/>
        <v/>
      </c>
      <c r="JR174" s="7" t="str">
        <f t="shared" si="204"/>
        <v/>
      </c>
      <c r="JS174" s="7" t="str">
        <f t="shared" si="204"/>
        <v/>
      </c>
      <c r="JT174" s="28">
        <f t="shared" si="205"/>
        <v>5</v>
      </c>
    </row>
    <row r="175" spans="1:280" x14ac:dyDescent="0.2">
      <c r="A175" s="5" t="s">
        <v>2268</v>
      </c>
      <c r="B175" s="46">
        <f t="shared" si="190"/>
        <v>2</v>
      </c>
      <c r="C175" s="46" t="s">
        <v>1945</v>
      </c>
      <c r="D175" s="46" t="s">
        <v>2393</v>
      </c>
      <c r="AJ175" s="7">
        <v>14</v>
      </c>
      <c r="AK175" s="7">
        <v>6</v>
      </c>
      <c r="CP175" s="5">
        <f t="shared" si="191"/>
        <v>20</v>
      </c>
      <c r="CQ175" s="7">
        <v>3</v>
      </c>
      <c r="CT175" s="28">
        <f t="shared" si="192"/>
        <v>23</v>
      </c>
      <c r="EB175" s="7">
        <v>3</v>
      </c>
      <c r="GG175" s="5">
        <f t="shared" si="193"/>
        <v>3</v>
      </c>
      <c r="GH175" s="7" t="str">
        <f t="shared" si="206"/>
        <v/>
      </c>
      <c r="GI175" s="7" t="str">
        <f t="shared" si="207"/>
        <v/>
      </c>
      <c r="GJ175" s="7" t="str">
        <f t="shared" si="208"/>
        <v/>
      </c>
      <c r="GK175" s="7" t="str">
        <f t="shared" si="209"/>
        <v/>
      </c>
      <c r="GL175" s="7" t="str">
        <f t="shared" si="210"/>
        <v/>
      </c>
      <c r="GM175" s="7" t="str">
        <f t="shared" si="211"/>
        <v/>
      </c>
      <c r="GN175" s="7" t="str">
        <f t="shared" si="212"/>
        <v/>
      </c>
      <c r="GO175" s="7" t="str">
        <f t="shared" si="213"/>
        <v/>
      </c>
      <c r="GP175" s="7" t="str">
        <f t="shared" si="214"/>
        <v/>
      </c>
      <c r="GQ175" s="7" t="str">
        <f t="shared" si="215"/>
        <v/>
      </c>
      <c r="GR175" s="7" t="str">
        <f t="shared" si="216"/>
        <v/>
      </c>
      <c r="GS175" s="7" t="str">
        <f t="shared" si="217"/>
        <v/>
      </c>
      <c r="GT175" s="7" t="str">
        <f t="shared" si="218"/>
        <v/>
      </c>
      <c r="GU175" s="7" t="str">
        <f t="shared" si="219"/>
        <v/>
      </c>
      <c r="GV175" s="7" t="str">
        <f t="shared" si="220"/>
        <v/>
      </c>
      <c r="GW175" s="7" t="str">
        <f t="shared" si="221"/>
        <v/>
      </c>
      <c r="GX175" s="7" t="str">
        <f t="shared" si="222"/>
        <v/>
      </c>
      <c r="GY175" s="7" t="str">
        <f t="shared" si="223"/>
        <v/>
      </c>
      <c r="GZ175" s="7" t="str">
        <f t="shared" si="224"/>
        <v/>
      </c>
      <c r="HA175" s="7" t="str">
        <f t="shared" si="225"/>
        <v/>
      </c>
      <c r="HB175" s="7" t="str">
        <f t="shared" si="226"/>
        <v/>
      </c>
      <c r="HC175" s="7" t="str">
        <f t="shared" si="227"/>
        <v/>
      </c>
      <c r="HD175" s="7" t="str">
        <f t="shared" si="228"/>
        <v/>
      </c>
      <c r="HE175" s="7" t="str">
        <f t="shared" si="229"/>
        <v/>
      </c>
      <c r="HF175" s="7" t="str">
        <f t="shared" si="230"/>
        <v/>
      </c>
      <c r="HG175" s="7" t="str">
        <f t="shared" si="231"/>
        <v/>
      </c>
      <c r="HH175" s="7" t="str">
        <f t="shared" si="232"/>
        <v/>
      </c>
      <c r="HI175" s="7" t="str">
        <f t="shared" si="233"/>
        <v/>
      </c>
      <c r="HJ175" s="7" t="str">
        <f t="shared" si="234"/>
        <v/>
      </c>
      <c r="HK175" s="7" t="str">
        <f t="shared" si="235"/>
        <v/>
      </c>
      <c r="HL175" s="7" t="str">
        <f t="shared" si="236"/>
        <v/>
      </c>
      <c r="HM175" s="7" t="str">
        <f t="shared" si="237"/>
        <v/>
      </c>
      <c r="HN175" s="7">
        <f t="shared" si="238"/>
        <v>14</v>
      </c>
      <c r="HO175" s="7">
        <f t="shared" si="239"/>
        <v>9</v>
      </c>
      <c r="HP175" s="7" t="str">
        <f t="shared" si="240"/>
        <v/>
      </c>
      <c r="HQ175" s="7" t="str">
        <f t="shared" si="241"/>
        <v/>
      </c>
      <c r="HR175" s="7" t="str">
        <f t="shared" si="242"/>
        <v/>
      </c>
      <c r="HS175" s="7" t="str">
        <f t="shared" si="243"/>
        <v/>
      </c>
      <c r="HT175" s="7" t="str">
        <f t="shared" si="244"/>
        <v/>
      </c>
      <c r="HU175" s="7" t="str">
        <f t="shared" si="245"/>
        <v/>
      </c>
      <c r="HV175" s="7" t="str">
        <f t="shared" si="246"/>
        <v/>
      </c>
      <c r="HW175" s="7" t="str">
        <f t="shared" si="247"/>
        <v/>
      </c>
      <c r="HX175" s="7" t="str">
        <f t="shared" si="248"/>
        <v/>
      </c>
      <c r="HY175" s="7" t="str">
        <f t="shared" si="249"/>
        <v/>
      </c>
      <c r="HZ175" s="7" t="str">
        <f t="shared" si="250"/>
        <v/>
      </c>
      <c r="IA175" s="7" t="str">
        <f t="shared" si="251"/>
        <v/>
      </c>
      <c r="IB175" s="7" t="str">
        <f t="shared" si="252"/>
        <v/>
      </c>
      <c r="IC175" s="7" t="str">
        <f t="shared" si="253"/>
        <v/>
      </c>
      <c r="ID175" s="7" t="str">
        <f t="shared" si="254"/>
        <v/>
      </c>
      <c r="IE175" s="7" t="str">
        <f t="shared" si="255"/>
        <v/>
      </c>
      <c r="IF175" s="7" t="str">
        <f t="shared" si="256"/>
        <v/>
      </c>
      <c r="IG175" s="7" t="str">
        <f t="shared" si="257"/>
        <v/>
      </c>
      <c r="IH175" s="7" t="str">
        <f t="shared" si="258"/>
        <v/>
      </c>
      <c r="II175" s="7" t="str">
        <f t="shared" si="259"/>
        <v/>
      </c>
      <c r="IJ175" s="7" t="str">
        <f t="shared" si="260"/>
        <v/>
      </c>
      <c r="IK175" s="7" t="str">
        <f t="shared" si="261"/>
        <v/>
      </c>
      <c r="IL175" s="7" t="str">
        <f t="shared" si="262"/>
        <v/>
      </c>
      <c r="IM175" s="7" t="str">
        <f t="shared" si="263"/>
        <v/>
      </c>
      <c r="IN175" s="7" t="str">
        <f t="shared" si="264"/>
        <v/>
      </c>
      <c r="IO175" s="7" t="str">
        <f t="shared" si="265"/>
        <v/>
      </c>
      <c r="IP175" s="7" t="str">
        <f t="shared" si="266"/>
        <v/>
      </c>
      <c r="IQ175" s="7" t="str">
        <f t="shared" si="267"/>
        <v/>
      </c>
      <c r="IR175" s="7" t="str">
        <f t="shared" si="268"/>
        <v/>
      </c>
      <c r="IS175" s="7" t="str">
        <f t="shared" si="269"/>
        <v/>
      </c>
      <c r="IT175" s="7" t="str">
        <f t="shared" si="270"/>
        <v/>
      </c>
      <c r="IU175" s="7" t="str">
        <f t="shared" si="271"/>
        <v/>
      </c>
      <c r="IV175" s="7" t="str">
        <f t="shared" si="272"/>
        <v/>
      </c>
      <c r="IW175" s="7" t="str">
        <f t="shared" si="273"/>
        <v/>
      </c>
      <c r="IX175" s="7" t="str">
        <f t="shared" si="274"/>
        <v/>
      </c>
      <c r="IY175" s="7" t="str">
        <f t="shared" si="275"/>
        <v/>
      </c>
      <c r="IZ175" s="7" t="str">
        <f t="shared" si="276"/>
        <v/>
      </c>
      <c r="JA175" s="7" t="str">
        <f t="shared" si="277"/>
        <v/>
      </c>
      <c r="JB175" s="7" t="str">
        <f t="shared" si="278"/>
        <v/>
      </c>
      <c r="JC175" s="7" t="str">
        <f t="shared" si="279"/>
        <v/>
      </c>
      <c r="JD175" s="7" t="str">
        <f t="shared" si="280"/>
        <v/>
      </c>
      <c r="JE175" s="7" t="str">
        <f t="shared" si="281"/>
        <v/>
      </c>
      <c r="JF175" s="7" t="str">
        <f t="shared" si="282"/>
        <v/>
      </c>
      <c r="JG175" s="7" t="str">
        <f t="shared" si="194"/>
        <v/>
      </c>
      <c r="JH175" s="7" t="str">
        <f t="shared" si="195"/>
        <v/>
      </c>
      <c r="JI175" s="7" t="str">
        <f t="shared" si="196"/>
        <v/>
      </c>
      <c r="JJ175" s="7" t="str">
        <f t="shared" si="197"/>
        <v/>
      </c>
      <c r="JK175" s="7" t="str">
        <f t="shared" si="198"/>
        <v/>
      </c>
      <c r="JL175" s="7" t="str">
        <f t="shared" si="199"/>
        <v/>
      </c>
      <c r="JM175" s="7" t="str">
        <f t="shared" si="200"/>
        <v/>
      </c>
      <c r="JN175" s="7" t="str">
        <f t="shared" si="201"/>
        <v/>
      </c>
      <c r="JO175" s="7" t="str">
        <f t="shared" si="202"/>
        <v/>
      </c>
      <c r="JP175" s="7" t="str">
        <f t="shared" si="203"/>
        <v/>
      </c>
      <c r="JQ175" s="7" t="str">
        <f t="shared" si="204"/>
        <v/>
      </c>
      <c r="JR175" s="7" t="str">
        <f t="shared" si="204"/>
        <v/>
      </c>
      <c r="JS175" s="7" t="str">
        <f t="shared" si="204"/>
        <v/>
      </c>
      <c r="JT175" s="28">
        <f t="shared" si="205"/>
        <v>23</v>
      </c>
    </row>
    <row r="176" spans="1:280" x14ac:dyDescent="0.2">
      <c r="A176" s="5" t="s">
        <v>2269</v>
      </c>
      <c r="B176" s="46">
        <f t="shared" si="190"/>
        <v>2</v>
      </c>
      <c r="C176" s="46" t="s">
        <v>1945</v>
      </c>
      <c r="D176" s="46" t="s">
        <v>2393</v>
      </c>
      <c r="AJ176" s="7">
        <v>15</v>
      </c>
      <c r="AK176" s="7">
        <v>19</v>
      </c>
      <c r="CP176" s="5">
        <f t="shared" si="191"/>
        <v>34</v>
      </c>
      <c r="CQ176" s="7">
        <v>4</v>
      </c>
      <c r="CR176" s="7">
        <v>2</v>
      </c>
      <c r="CT176" s="28">
        <f t="shared" si="192"/>
        <v>40</v>
      </c>
      <c r="EB176" s="7">
        <v>6</v>
      </c>
      <c r="GG176" s="5">
        <f t="shared" si="193"/>
        <v>6</v>
      </c>
      <c r="GH176" s="7" t="str">
        <f t="shared" si="206"/>
        <v/>
      </c>
      <c r="GI176" s="7" t="str">
        <f t="shared" si="207"/>
        <v/>
      </c>
      <c r="GJ176" s="7" t="str">
        <f t="shared" si="208"/>
        <v/>
      </c>
      <c r="GK176" s="7" t="str">
        <f t="shared" si="209"/>
        <v/>
      </c>
      <c r="GL176" s="7" t="str">
        <f t="shared" si="210"/>
        <v/>
      </c>
      <c r="GM176" s="7" t="str">
        <f t="shared" si="211"/>
        <v/>
      </c>
      <c r="GN176" s="7" t="str">
        <f t="shared" si="212"/>
        <v/>
      </c>
      <c r="GO176" s="7" t="str">
        <f t="shared" si="213"/>
        <v/>
      </c>
      <c r="GP176" s="7" t="str">
        <f t="shared" si="214"/>
        <v/>
      </c>
      <c r="GQ176" s="7" t="str">
        <f t="shared" si="215"/>
        <v/>
      </c>
      <c r="GR176" s="7" t="str">
        <f t="shared" si="216"/>
        <v/>
      </c>
      <c r="GS176" s="7" t="str">
        <f t="shared" si="217"/>
        <v/>
      </c>
      <c r="GT176" s="7" t="str">
        <f t="shared" si="218"/>
        <v/>
      </c>
      <c r="GU176" s="7" t="str">
        <f t="shared" si="219"/>
        <v/>
      </c>
      <c r="GV176" s="7" t="str">
        <f t="shared" si="220"/>
        <v/>
      </c>
      <c r="GW176" s="7" t="str">
        <f t="shared" si="221"/>
        <v/>
      </c>
      <c r="GX176" s="7" t="str">
        <f t="shared" si="222"/>
        <v/>
      </c>
      <c r="GY176" s="7" t="str">
        <f t="shared" si="223"/>
        <v/>
      </c>
      <c r="GZ176" s="7" t="str">
        <f t="shared" si="224"/>
        <v/>
      </c>
      <c r="HA176" s="7" t="str">
        <f t="shared" si="225"/>
        <v/>
      </c>
      <c r="HB176" s="7" t="str">
        <f t="shared" si="226"/>
        <v/>
      </c>
      <c r="HC176" s="7" t="str">
        <f t="shared" si="227"/>
        <v/>
      </c>
      <c r="HD176" s="7" t="str">
        <f t="shared" si="228"/>
        <v/>
      </c>
      <c r="HE176" s="7" t="str">
        <f t="shared" si="229"/>
        <v/>
      </c>
      <c r="HF176" s="7" t="str">
        <f t="shared" si="230"/>
        <v/>
      </c>
      <c r="HG176" s="7" t="str">
        <f t="shared" si="231"/>
        <v/>
      </c>
      <c r="HH176" s="7" t="str">
        <f t="shared" si="232"/>
        <v/>
      </c>
      <c r="HI176" s="7" t="str">
        <f t="shared" si="233"/>
        <v/>
      </c>
      <c r="HJ176" s="7" t="str">
        <f t="shared" si="234"/>
        <v/>
      </c>
      <c r="HK176" s="7" t="str">
        <f t="shared" si="235"/>
        <v/>
      </c>
      <c r="HL176" s="7" t="str">
        <f t="shared" si="236"/>
        <v/>
      </c>
      <c r="HM176" s="7" t="str">
        <f t="shared" si="237"/>
        <v/>
      </c>
      <c r="HN176" s="7">
        <f t="shared" si="238"/>
        <v>15</v>
      </c>
      <c r="HO176" s="7">
        <f t="shared" si="239"/>
        <v>25</v>
      </c>
      <c r="HP176" s="7" t="str">
        <f t="shared" si="240"/>
        <v/>
      </c>
      <c r="HQ176" s="7" t="str">
        <f t="shared" si="241"/>
        <v/>
      </c>
      <c r="HR176" s="7" t="str">
        <f t="shared" si="242"/>
        <v/>
      </c>
      <c r="HS176" s="7" t="str">
        <f t="shared" si="243"/>
        <v/>
      </c>
      <c r="HT176" s="7" t="str">
        <f t="shared" si="244"/>
        <v/>
      </c>
      <c r="HU176" s="7" t="str">
        <f t="shared" si="245"/>
        <v/>
      </c>
      <c r="HV176" s="7" t="str">
        <f t="shared" si="246"/>
        <v/>
      </c>
      <c r="HW176" s="7" t="str">
        <f t="shared" si="247"/>
        <v/>
      </c>
      <c r="HX176" s="7" t="str">
        <f t="shared" si="248"/>
        <v/>
      </c>
      <c r="HY176" s="7" t="str">
        <f t="shared" si="249"/>
        <v/>
      </c>
      <c r="HZ176" s="7" t="str">
        <f t="shared" si="250"/>
        <v/>
      </c>
      <c r="IA176" s="7" t="str">
        <f t="shared" si="251"/>
        <v/>
      </c>
      <c r="IB176" s="7" t="str">
        <f t="shared" si="252"/>
        <v/>
      </c>
      <c r="IC176" s="7" t="str">
        <f t="shared" si="253"/>
        <v/>
      </c>
      <c r="ID176" s="7" t="str">
        <f t="shared" si="254"/>
        <v/>
      </c>
      <c r="IE176" s="7" t="str">
        <f t="shared" si="255"/>
        <v/>
      </c>
      <c r="IF176" s="7" t="str">
        <f t="shared" si="256"/>
        <v/>
      </c>
      <c r="IG176" s="7" t="str">
        <f t="shared" si="257"/>
        <v/>
      </c>
      <c r="IH176" s="7" t="str">
        <f t="shared" si="258"/>
        <v/>
      </c>
      <c r="II176" s="7" t="str">
        <f t="shared" si="259"/>
        <v/>
      </c>
      <c r="IJ176" s="7" t="str">
        <f t="shared" si="260"/>
        <v/>
      </c>
      <c r="IK176" s="7" t="str">
        <f t="shared" si="261"/>
        <v/>
      </c>
      <c r="IL176" s="7" t="str">
        <f t="shared" si="262"/>
        <v/>
      </c>
      <c r="IM176" s="7" t="str">
        <f t="shared" si="263"/>
        <v/>
      </c>
      <c r="IN176" s="7" t="str">
        <f t="shared" si="264"/>
        <v/>
      </c>
      <c r="IO176" s="7" t="str">
        <f t="shared" si="265"/>
        <v/>
      </c>
      <c r="IP176" s="7" t="str">
        <f t="shared" si="266"/>
        <v/>
      </c>
      <c r="IQ176" s="7" t="str">
        <f t="shared" si="267"/>
        <v/>
      </c>
      <c r="IR176" s="7" t="str">
        <f t="shared" si="268"/>
        <v/>
      </c>
      <c r="IS176" s="7" t="str">
        <f t="shared" si="269"/>
        <v/>
      </c>
      <c r="IT176" s="7" t="str">
        <f t="shared" si="270"/>
        <v/>
      </c>
      <c r="IU176" s="7" t="str">
        <f t="shared" si="271"/>
        <v/>
      </c>
      <c r="IV176" s="7" t="str">
        <f t="shared" si="272"/>
        <v/>
      </c>
      <c r="IW176" s="7" t="str">
        <f t="shared" si="273"/>
        <v/>
      </c>
      <c r="IX176" s="7" t="str">
        <f t="shared" si="274"/>
        <v/>
      </c>
      <c r="IY176" s="7" t="str">
        <f t="shared" si="275"/>
        <v/>
      </c>
      <c r="IZ176" s="7" t="str">
        <f t="shared" si="276"/>
        <v/>
      </c>
      <c r="JA176" s="7" t="str">
        <f t="shared" si="277"/>
        <v/>
      </c>
      <c r="JB176" s="7" t="str">
        <f t="shared" si="278"/>
        <v/>
      </c>
      <c r="JC176" s="7" t="str">
        <f t="shared" si="279"/>
        <v/>
      </c>
      <c r="JD176" s="7" t="str">
        <f t="shared" si="280"/>
        <v/>
      </c>
      <c r="JE176" s="7" t="str">
        <f t="shared" si="281"/>
        <v/>
      </c>
      <c r="JF176" s="7" t="str">
        <f t="shared" si="282"/>
        <v/>
      </c>
      <c r="JG176" s="7" t="str">
        <f t="shared" si="194"/>
        <v/>
      </c>
      <c r="JH176" s="7" t="str">
        <f t="shared" si="195"/>
        <v/>
      </c>
      <c r="JI176" s="7" t="str">
        <f t="shared" si="196"/>
        <v/>
      </c>
      <c r="JJ176" s="7" t="str">
        <f t="shared" si="197"/>
        <v/>
      </c>
      <c r="JK176" s="7" t="str">
        <f t="shared" si="198"/>
        <v/>
      </c>
      <c r="JL176" s="7" t="str">
        <f t="shared" si="199"/>
        <v/>
      </c>
      <c r="JM176" s="7" t="str">
        <f t="shared" si="200"/>
        <v/>
      </c>
      <c r="JN176" s="7" t="str">
        <f t="shared" si="201"/>
        <v/>
      </c>
      <c r="JO176" s="7" t="str">
        <f t="shared" si="202"/>
        <v/>
      </c>
      <c r="JP176" s="7" t="str">
        <f t="shared" si="203"/>
        <v/>
      </c>
      <c r="JQ176" s="7" t="str">
        <f t="shared" si="204"/>
        <v/>
      </c>
      <c r="JR176" s="7" t="str">
        <f t="shared" si="204"/>
        <v/>
      </c>
      <c r="JS176" s="7" t="str">
        <f t="shared" si="204"/>
        <v/>
      </c>
      <c r="JT176" s="28">
        <f t="shared" si="205"/>
        <v>40</v>
      </c>
    </row>
    <row r="177" spans="1:280" x14ac:dyDescent="0.2">
      <c r="A177" s="5" t="s">
        <v>2270</v>
      </c>
      <c r="B177" s="46">
        <f t="shared" si="190"/>
        <v>1</v>
      </c>
      <c r="C177" s="46" t="s">
        <v>2393</v>
      </c>
      <c r="D177" s="46" t="s">
        <v>2393</v>
      </c>
      <c r="AK177" s="7">
        <v>1</v>
      </c>
      <c r="CP177" s="5">
        <f t="shared" si="191"/>
        <v>1</v>
      </c>
      <c r="CT177" s="28">
        <f t="shared" si="192"/>
        <v>1</v>
      </c>
      <c r="GG177" s="5">
        <f t="shared" si="193"/>
        <v>0</v>
      </c>
      <c r="GH177" s="7" t="str">
        <f t="shared" si="206"/>
        <v/>
      </c>
      <c r="GI177" s="7" t="str">
        <f t="shared" si="207"/>
        <v/>
      </c>
      <c r="GJ177" s="7" t="str">
        <f t="shared" si="208"/>
        <v/>
      </c>
      <c r="GK177" s="7" t="str">
        <f t="shared" si="209"/>
        <v/>
      </c>
      <c r="GL177" s="7" t="str">
        <f t="shared" si="210"/>
        <v/>
      </c>
      <c r="GM177" s="7" t="str">
        <f t="shared" si="211"/>
        <v/>
      </c>
      <c r="GN177" s="7" t="str">
        <f t="shared" si="212"/>
        <v/>
      </c>
      <c r="GO177" s="7" t="str">
        <f t="shared" si="213"/>
        <v/>
      </c>
      <c r="GP177" s="7" t="str">
        <f t="shared" si="214"/>
        <v/>
      </c>
      <c r="GQ177" s="7" t="str">
        <f t="shared" si="215"/>
        <v/>
      </c>
      <c r="GR177" s="7" t="str">
        <f t="shared" si="216"/>
        <v/>
      </c>
      <c r="GS177" s="7" t="str">
        <f t="shared" si="217"/>
        <v/>
      </c>
      <c r="GT177" s="7" t="str">
        <f t="shared" si="218"/>
        <v/>
      </c>
      <c r="GU177" s="7" t="str">
        <f t="shared" si="219"/>
        <v/>
      </c>
      <c r="GV177" s="7" t="str">
        <f t="shared" si="220"/>
        <v/>
      </c>
      <c r="GW177" s="7" t="str">
        <f t="shared" si="221"/>
        <v/>
      </c>
      <c r="GX177" s="7" t="str">
        <f t="shared" si="222"/>
        <v/>
      </c>
      <c r="GY177" s="7" t="str">
        <f t="shared" si="223"/>
        <v/>
      </c>
      <c r="GZ177" s="7" t="str">
        <f t="shared" si="224"/>
        <v/>
      </c>
      <c r="HA177" s="7" t="str">
        <f t="shared" si="225"/>
        <v/>
      </c>
      <c r="HB177" s="7" t="str">
        <f t="shared" si="226"/>
        <v/>
      </c>
      <c r="HC177" s="7" t="str">
        <f t="shared" si="227"/>
        <v/>
      </c>
      <c r="HD177" s="7" t="str">
        <f t="shared" si="228"/>
        <v/>
      </c>
      <c r="HE177" s="7" t="str">
        <f t="shared" si="229"/>
        <v/>
      </c>
      <c r="HF177" s="7" t="str">
        <f t="shared" si="230"/>
        <v/>
      </c>
      <c r="HG177" s="7" t="str">
        <f t="shared" si="231"/>
        <v/>
      </c>
      <c r="HH177" s="7" t="str">
        <f t="shared" si="232"/>
        <v/>
      </c>
      <c r="HI177" s="7" t="str">
        <f t="shared" si="233"/>
        <v/>
      </c>
      <c r="HJ177" s="7" t="str">
        <f t="shared" si="234"/>
        <v/>
      </c>
      <c r="HK177" s="7" t="str">
        <f t="shared" si="235"/>
        <v/>
      </c>
      <c r="HL177" s="7" t="str">
        <f t="shared" si="236"/>
        <v/>
      </c>
      <c r="HM177" s="7" t="str">
        <f t="shared" si="237"/>
        <v/>
      </c>
      <c r="HN177" s="7" t="str">
        <f t="shared" si="238"/>
        <v/>
      </c>
      <c r="HO177" s="7">
        <f t="shared" si="239"/>
        <v>1</v>
      </c>
      <c r="HP177" s="7" t="str">
        <f t="shared" si="240"/>
        <v/>
      </c>
      <c r="HQ177" s="7" t="str">
        <f t="shared" si="241"/>
        <v/>
      </c>
      <c r="HR177" s="7" t="str">
        <f t="shared" si="242"/>
        <v/>
      </c>
      <c r="HS177" s="7" t="str">
        <f t="shared" si="243"/>
        <v/>
      </c>
      <c r="HT177" s="7" t="str">
        <f t="shared" si="244"/>
        <v/>
      </c>
      <c r="HU177" s="7" t="str">
        <f t="shared" si="245"/>
        <v/>
      </c>
      <c r="HV177" s="7" t="str">
        <f t="shared" si="246"/>
        <v/>
      </c>
      <c r="HW177" s="7" t="str">
        <f t="shared" si="247"/>
        <v/>
      </c>
      <c r="HX177" s="7" t="str">
        <f t="shared" si="248"/>
        <v/>
      </c>
      <c r="HY177" s="7" t="str">
        <f t="shared" si="249"/>
        <v/>
      </c>
      <c r="HZ177" s="7" t="str">
        <f t="shared" si="250"/>
        <v/>
      </c>
      <c r="IA177" s="7" t="str">
        <f t="shared" si="251"/>
        <v/>
      </c>
      <c r="IB177" s="7" t="str">
        <f t="shared" si="252"/>
        <v/>
      </c>
      <c r="IC177" s="7" t="str">
        <f t="shared" si="253"/>
        <v/>
      </c>
      <c r="ID177" s="7" t="str">
        <f t="shared" si="254"/>
        <v/>
      </c>
      <c r="IE177" s="7" t="str">
        <f t="shared" si="255"/>
        <v/>
      </c>
      <c r="IF177" s="7" t="str">
        <f t="shared" si="256"/>
        <v/>
      </c>
      <c r="IG177" s="7" t="str">
        <f t="shared" si="257"/>
        <v/>
      </c>
      <c r="IH177" s="7" t="str">
        <f t="shared" si="258"/>
        <v/>
      </c>
      <c r="II177" s="7" t="str">
        <f t="shared" si="259"/>
        <v/>
      </c>
      <c r="IJ177" s="7" t="str">
        <f t="shared" si="260"/>
        <v/>
      </c>
      <c r="IK177" s="7" t="str">
        <f t="shared" si="261"/>
        <v/>
      </c>
      <c r="IL177" s="7" t="str">
        <f t="shared" si="262"/>
        <v/>
      </c>
      <c r="IM177" s="7" t="str">
        <f t="shared" si="263"/>
        <v/>
      </c>
      <c r="IN177" s="7" t="str">
        <f t="shared" si="264"/>
        <v/>
      </c>
      <c r="IO177" s="7" t="str">
        <f t="shared" si="265"/>
        <v/>
      </c>
      <c r="IP177" s="7" t="str">
        <f t="shared" si="266"/>
        <v/>
      </c>
      <c r="IQ177" s="7" t="str">
        <f t="shared" si="267"/>
        <v/>
      </c>
      <c r="IR177" s="7" t="str">
        <f t="shared" si="268"/>
        <v/>
      </c>
      <c r="IS177" s="7" t="str">
        <f t="shared" si="269"/>
        <v/>
      </c>
      <c r="IT177" s="7" t="str">
        <f t="shared" si="270"/>
        <v/>
      </c>
      <c r="IU177" s="7" t="str">
        <f t="shared" si="271"/>
        <v/>
      </c>
      <c r="IV177" s="7" t="str">
        <f t="shared" si="272"/>
        <v/>
      </c>
      <c r="IW177" s="7" t="str">
        <f t="shared" si="273"/>
        <v/>
      </c>
      <c r="IX177" s="7" t="str">
        <f t="shared" si="274"/>
        <v/>
      </c>
      <c r="IY177" s="7" t="str">
        <f t="shared" si="275"/>
        <v/>
      </c>
      <c r="IZ177" s="7" t="str">
        <f t="shared" si="276"/>
        <v/>
      </c>
      <c r="JA177" s="7" t="str">
        <f t="shared" si="277"/>
        <v/>
      </c>
      <c r="JB177" s="7" t="str">
        <f t="shared" si="278"/>
        <v/>
      </c>
      <c r="JC177" s="7" t="str">
        <f t="shared" si="279"/>
        <v/>
      </c>
      <c r="JD177" s="7" t="str">
        <f t="shared" si="280"/>
        <v/>
      </c>
      <c r="JE177" s="7" t="str">
        <f t="shared" si="281"/>
        <v/>
      </c>
      <c r="JF177" s="7" t="str">
        <f t="shared" si="282"/>
        <v/>
      </c>
      <c r="JG177" s="7" t="str">
        <f t="shared" si="194"/>
        <v/>
      </c>
      <c r="JH177" s="7" t="str">
        <f t="shared" si="195"/>
        <v/>
      </c>
      <c r="JI177" s="7" t="str">
        <f t="shared" si="196"/>
        <v/>
      </c>
      <c r="JJ177" s="7" t="str">
        <f t="shared" si="197"/>
        <v/>
      </c>
      <c r="JK177" s="7" t="str">
        <f t="shared" si="198"/>
        <v/>
      </c>
      <c r="JL177" s="7" t="str">
        <f t="shared" si="199"/>
        <v/>
      </c>
      <c r="JM177" s="7" t="str">
        <f t="shared" si="200"/>
        <v/>
      </c>
      <c r="JN177" s="7" t="str">
        <f t="shared" si="201"/>
        <v/>
      </c>
      <c r="JO177" s="7" t="str">
        <f t="shared" si="202"/>
        <v/>
      </c>
      <c r="JP177" s="7" t="str">
        <f t="shared" si="203"/>
        <v/>
      </c>
      <c r="JQ177" s="7" t="str">
        <f t="shared" si="204"/>
        <v/>
      </c>
      <c r="JR177" s="7" t="str">
        <f t="shared" si="204"/>
        <v/>
      </c>
      <c r="JS177" s="7" t="str">
        <f t="shared" si="204"/>
        <v/>
      </c>
      <c r="JT177" s="28">
        <f t="shared" si="205"/>
        <v>1</v>
      </c>
    </row>
    <row r="178" spans="1:280" x14ac:dyDescent="0.2">
      <c r="A178" s="5" t="s">
        <v>1488</v>
      </c>
      <c r="B178" s="46">
        <f t="shared" si="190"/>
        <v>3</v>
      </c>
      <c r="C178" s="46" t="s">
        <v>2393</v>
      </c>
      <c r="D178" s="46" t="s">
        <v>1489</v>
      </c>
      <c r="AK178" s="7">
        <v>9</v>
      </c>
      <c r="AL178" s="7">
        <v>9</v>
      </c>
      <c r="AM178" s="7">
        <v>9</v>
      </c>
      <c r="CP178" s="5">
        <f t="shared" si="191"/>
        <v>27</v>
      </c>
      <c r="CQ178" s="7">
        <v>4</v>
      </c>
      <c r="CR178" s="7">
        <v>3</v>
      </c>
      <c r="CT178" s="28">
        <f t="shared" si="192"/>
        <v>34</v>
      </c>
      <c r="EC178" s="7">
        <v>3</v>
      </c>
      <c r="ED178" s="7">
        <v>4</v>
      </c>
      <c r="GG178" s="5">
        <f t="shared" si="193"/>
        <v>7</v>
      </c>
      <c r="GH178" s="7" t="str">
        <f t="shared" si="206"/>
        <v/>
      </c>
      <c r="GI178" s="7" t="str">
        <f t="shared" si="207"/>
        <v/>
      </c>
      <c r="GJ178" s="7" t="str">
        <f t="shared" si="208"/>
        <v/>
      </c>
      <c r="GK178" s="7" t="str">
        <f t="shared" si="209"/>
        <v/>
      </c>
      <c r="GL178" s="7" t="str">
        <f t="shared" si="210"/>
        <v/>
      </c>
      <c r="GM178" s="7" t="str">
        <f t="shared" si="211"/>
        <v/>
      </c>
      <c r="GN178" s="7" t="str">
        <f t="shared" si="212"/>
        <v/>
      </c>
      <c r="GO178" s="7" t="str">
        <f t="shared" si="213"/>
        <v/>
      </c>
      <c r="GP178" s="7" t="str">
        <f t="shared" si="214"/>
        <v/>
      </c>
      <c r="GQ178" s="7" t="str">
        <f t="shared" si="215"/>
        <v/>
      </c>
      <c r="GR178" s="7" t="str">
        <f t="shared" si="216"/>
        <v/>
      </c>
      <c r="GS178" s="7" t="str">
        <f t="shared" si="217"/>
        <v/>
      </c>
      <c r="GT178" s="7" t="str">
        <f t="shared" si="218"/>
        <v/>
      </c>
      <c r="GU178" s="7" t="str">
        <f t="shared" si="219"/>
        <v/>
      </c>
      <c r="GV178" s="7" t="str">
        <f t="shared" si="220"/>
        <v/>
      </c>
      <c r="GW178" s="7" t="str">
        <f t="shared" si="221"/>
        <v/>
      </c>
      <c r="GX178" s="7" t="str">
        <f t="shared" si="222"/>
        <v/>
      </c>
      <c r="GY178" s="7" t="str">
        <f t="shared" si="223"/>
        <v/>
      </c>
      <c r="GZ178" s="7" t="str">
        <f t="shared" si="224"/>
        <v/>
      </c>
      <c r="HA178" s="7" t="str">
        <f t="shared" si="225"/>
        <v/>
      </c>
      <c r="HB178" s="7" t="str">
        <f t="shared" si="226"/>
        <v/>
      </c>
      <c r="HC178" s="7" t="str">
        <f t="shared" si="227"/>
        <v/>
      </c>
      <c r="HD178" s="7" t="str">
        <f t="shared" si="228"/>
        <v/>
      </c>
      <c r="HE178" s="7" t="str">
        <f t="shared" si="229"/>
        <v/>
      </c>
      <c r="HF178" s="7" t="str">
        <f t="shared" si="230"/>
        <v/>
      </c>
      <c r="HG178" s="7" t="str">
        <f t="shared" si="231"/>
        <v/>
      </c>
      <c r="HH178" s="7" t="str">
        <f t="shared" si="232"/>
        <v/>
      </c>
      <c r="HI178" s="7" t="str">
        <f t="shared" si="233"/>
        <v/>
      </c>
      <c r="HJ178" s="7" t="str">
        <f t="shared" si="234"/>
        <v/>
      </c>
      <c r="HK178" s="7" t="str">
        <f t="shared" si="235"/>
        <v/>
      </c>
      <c r="HL178" s="7" t="str">
        <f t="shared" si="236"/>
        <v/>
      </c>
      <c r="HM178" s="7" t="str">
        <f t="shared" si="237"/>
        <v/>
      </c>
      <c r="HN178" s="7" t="str">
        <f t="shared" si="238"/>
        <v/>
      </c>
      <c r="HO178" s="7">
        <f t="shared" si="239"/>
        <v>9</v>
      </c>
      <c r="HP178" s="7">
        <f t="shared" si="240"/>
        <v>12</v>
      </c>
      <c r="HQ178" s="7">
        <f t="shared" si="241"/>
        <v>13</v>
      </c>
      <c r="HR178" s="7" t="str">
        <f t="shared" si="242"/>
        <v/>
      </c>
      <c r="HS178" s="7" t="str">
        <f t="shared" si="243"/>
        <v/>
      </c>
      <c r="HT178" s="7" t="str">
        <f t="shared" si="244"/>
        <v/>
      </c>
      <c r="HU178" s="7" t="str">
        <f t="shared" si="245"/>
        <v/>
      </c>
      <c r="HV178" s="7" t="str">
        <f t="shared" si="246"/>
        <v/>
      </c>
      <c r="HW178" s="7" t="str">
        <f t="shared" si="247"/>
        <v/>
      </c>
      <c r="HX178" s="7" t="str">
        <f t="shared" si="248"/>
        <v/>
      </c>
      <c r="HY178" s="7" t="str">
        <f t="shared" si="249"/>
        <v/>
      </c>
      <c r="HZ178" s="7" t="str">
        <f t="shared" si="250"/>
        <v/>
      </c>
      <c r="IA178" s="7" t="str">
        <f t="shared" si="251"/>
        <v/>
      </c>
      <c r="IB178" s="7" t="str">
        <f t="shared" si="252"/>
        <v/>
      </c>
      <c r="IC178" s="7" t="str">
        <f t="shared" si="253"/>
        <v/>
      </c>
      <c r="ID178" s="7" t="str">
        <f t="shared" si="254"/>
        <v/>
      </c>
      <c r="IE178" s="7" t="str">
        <f t="shared" si="255"/>
        <v/>
      </c>
      <c r="IF178" s="7" t="str">
        <f t="shared" si="256"/>
        <v/>
      </c>
      <c r="IG178" s="7" t="str">
        <f t="shared" si="257"/>
        <v/>
      </c>
      <c r="IH178" s="7" t="str">
        <f t="shared" si="258"/>
        <v/>
      </c>
      <c r="II178" s="7" t="str">
        <f t="shared" si="259"/>
        <v/>
      </c>
      <c r="IJ178" s="7" t="str">
        <f t="shared" si="260"/>
        <v/>
      </c>
      <c r="IK178" s="7" t="str">
        <f t="shared" si="261"/>
        <v/>
      </c>
      <c r="IL178" s="7" t="str">
        <f t="shared" si="262"/>
        <v/>
      </c>
      <c r="IM178" s="7" t="str">
        <f t="shared" si="263"/>
        <v/>
      </c>
      <c r="IN178" s="7" t="str">
        <f t="shared" si="264"/>
        <v/>
      </c>
      <c r="IO178" s="7" t="str">
        <f t="shared" si="265"/>
        <v/>
      </c>
      <c r="IP178" s="7" t="str">
        <f t="shared" si="266"/>
        <v/>
      </c>
      <c r="IQ178" s="7" t="str">
        <f t="shared" si="267"/>
        <v/>
      </c>
      <c r="IR178" s="7" t="str">
        <f t="shared" si="268"/>
        <v/>
      </c>
      <c r="IS178" s="7" t="str">
        <f t="shared" si="269"/>
        <v/>
      </c>
      <c r="IT178" s="7" t="str">
        <f t="shared" si="270"/>
        <v/>
      </c>
      <c r="IU178" s="7" t="str">
        <f t="shared" si="271"/>
        <v/>
      </c>
      <c r="IV178" s="7" t="str">
        <f t="shared" si="272"/>
        <v/>
      </c>
      <c r="IW178" s="7" t="str">
        <f t="shared" si="273"/>
        <v/>
      </c>
      <c r="IX178" s="7" t="str">
        <f t="shared" si="274"/>
        <v/>
      </c>
      <c r="IY178" s="7" t="str">
        <f t="shared" si="275"/>
        <v/>
      </c>
      <c r="IZ178" s="7" t="str">
        <f t="shared" si="276"/>
        <v/>
      </c>
      <c r="JA178" s="7" t="str">
        <f t="shared" si="277"/>
        <v/>
      </c>
      <c r="JB178" s="7" t="str">
        <f t="shared" si="278"/>
        <v/>
      </c>
      <c r="JC178" s="7" t="str">
        <f t="shared" si="279"/>
        <v/>
      </c>
      <c r="JD178" s="7" t="str">
        <f t="shared" si="280"/>
        <v/>
      </c>
      <c r="JE178" s="7" t="str">
        <f t="shared" si="281"/>
        <v/>
      </c>
      <c r="JF178" s="7" t="str">
        <f t="shared" si="282"/>
        <v/>
      </c>
      <c r="JG178" s="7" t="str">
        <f t="shared" si="194"/>
        <v/>
      </c>
      <c r="JH178" s="7" t="str">
        <f t="shared" si="195"/>
        <v/>
      </c>
      <c r="JI178" s="7" t="str">
        <f t="shared" si="196"/>
        <v/>
      </c>
      <c r="JJ178" s="7" t="str">
        <f t="shared" si="197"/>
        <v/>
      </c>
      <c r="JK178" s="7" t="str">
        <f t="shared" si="198"/>
        <v/>
      </c>
      <c r="JL178" s="7" t="str">
        <f t="shared" si="199"/>
        <v/>
      </c>
      <c r="JM178" s="7" t="str">
        <f t="shared" si="200"/>
        <v/>
      </c>
      <c r="JN178" s="7" t="str">
        <f t="shared" si="201"/>
        <v/>
      </c>
      <c r="JO178" s="7" t="str">
        <f t="shared" si="202"/>
        <v/>
      </c>
      <c r="JP178" s="7" t="str">
        <f t="shared" si="203"/>
        <v/>
      </c>
      <c r="JQ178" s="7" t="str">
        <f t="shared" si="204"/>
        <v/>
      </c>
      <c r="JR178" s="7" t="str">
        <f t="shared" si="204"/>
        <v/>
      </c>
      <c r="JS178" s="7" t="str">
        <f t="shared" si="204"/>
        <v/>
      </c>
      <c r="JT178" s="28">
        <f t="shared" si="205"/>
        <v>34</v>
      </c>
    </row>
    <row r="179" spans="1:280" x14ac:dyDescent="0.2">
      <c r="A179" s="5" t="s">
        <v>1490</v>
      </c>
      <c r="B179" s="46">
        <f t="shared" si="190"/>
        <v>2</v>
      </c>
      <c r="C179" s="46" t="s">
        <v>2393</v>
      </c>
      <c r="D179" s="46" t="s">
        <v>2738</v>
      </c>
      <c r="AK179" s="7">
        <v>2</v>
      </c>
      <c r="AL179" s="7">
        <v>1</v>
      </c>
      <c r="CP179" s="5">
        <f t="shared" si="191"/>
        <v>3</v>
      </c>
      <c r="CT179" s="28">
        <f t="shared" si="192"/>
        <v>3</v>
      </c>
      <c r="GG179" s="5">
        <f t="shared" si="193"/>
        <v>0</v>
      </c>
      <c r="GH179" s="7" t="str">
        <f t="shared" si="206"/>
        <v/>
      </c>
      <c r="GI179" s="7" t="str">
        <f t="shared" si="207"/>
        <v/>
      </c>
      <c r="GJ179" s="7" t="str">
        <f t="shared" si="208"/>
        <v/>
      </c>
      <c r="GK179" s="7" t="str">
        <f t="shared" si="209"/>
        <v/>
      </c>
      <c r="GL179" s="7" t="str">
        <f t="shared" si="210"/>
        <v/>
      </c>
      <c r="GM179" s="7" t="str">
        <f t="shared" si="211"/>
        <v/>
      </c>
      <c r="GN179" s="7" t="str">
        <f t="shared" si="212"/>
        <v/>
      </c>
      <c r="GO179" s="7" t="str">
        <f t="shared" si="213"/>
        <v/>
      </c>
      <c r="GP179" s="7" t="str">
        <f t="shared" si="214"/>
        <v/>
      </c>
      <c r="GQ179" s="7" t="str">
        <f t="shared" si="215"/>
        <v/>
      </c>
      <c r="GR179" s="7" t="str">
        <f t="shared" si="216"/>
        <v/>
      </c>
      <c r="GS179" s="7" t="str">
        <f t="shared" si="217"/>
        <v/>
      </c>
      <c r="GT179" s="7" t="str">
        <f t="shared" si="218"/>
        <v/>
      </c>
      <c r="GU179" s="7" t="str">
        <f t="shared" si="219"/>
        <v/>
      </c>
      <c r="GV179" s="7" t="str">
        <f t="shared" si="220"/>
        <v/>
      </c>
      <c r="GW179" s="7" t="str">
        <f t="shared" si="221"/>
        <v/>
      </c>
      <c r="GX179" s="7" t="str">
        <f t="shared" si="222"/>
        <v/>
      </c>
      <c r="GY179" s="7" t="str">
        <f t="shared" si="223"/>
        <v/>
      </c>
      <c r="GZ179" s="7" t="str">
        <f t="shared" si="224"/>
        <v/>
      </c>
      <c r="HA179" s="7" t="str">
        <f t="shared" si="225"/>
        <v/>
      </c>
      <c r="HB179" s="7" t="str">
        <f t="shared" si="226"/>
        <v/>
      </c>
      <c r="HC179" s="7" t="str">
        <f t="shared" si="227"/>
        <v/>
      </c>
      <c r="HD179" s="7" t="str">
        <f t="shared" si="228"/>
        <v/>
      </c>
      <c r="HE179" s="7" t="str">
        <f t="shared" si="229"/>
        <v/>
      </c>
      <c r="HF179" s="7" t="str">
        <f t="shared" si="230"/>
        <v/>
      </c>
      <c r="HG179" s="7" t="str">
        <f t="shared" si="231"/>
        <v/>
      </c>
      <c r="HH179" s="7" t="str">
        <f t="shared" si="232"/>
        <v/>
      </c>
      <c r="HI179" s="7" t="str">
        <f t="shared" si="233"/>
        <v/>
      </c>
      <c r="HJ179" s="7" t="str">
        <f t="shared" si="234"/>
        <v/>
      </c>
      <c r="HK179" s="7" t="str">
        <f t="shared" si="235"/>
        <v/>
      </c>
      <c r="HL179" s="7" t="str">
        <f t="shared" si="236"/>
        <v/>
      </c>
      <c r="HM179" s="7" t="str">
        <f t="shared" si="237"/>
        <v/>
      </c>
      <c r="HN179" s="7" t="str">
        <f t="shared" si="238"/>
        <v/>
      </c>
      <c r="HO179" s="7">
        <f t="shared" si="239"/>
        <v>2</v>
      </c>
      <c r="HP179" s="7">
        <f t="shared" si="240"/>
        <v>1</v>
      </c>
      <c r="HQ179" s="7" t="str">
        <f t="shared" si="241"/>
        <v/>
      </c>
      <c r="HR179" s="7" t="str">
        <f t="shared" si="242"/>
        <v/>
      </c>
      <c r="HS179" s="7" t="str">
        <f t="shared" si="243"/>
        <v/>
      </c>
      <c r="HT179" s="7" t="str">
        <f t="shared" si="244"/>
        <v/>
      </c>
      <c r="HU179" s="7" t="str">
        <f t="shared" si="245"/>
        <v/>
      </c>
      <c r="HV179" s="7" t="str">
        <f t="shared" si="246"/>
        <v/>
      </c>
      <c r="HW179" s="7" t="str">
        <f t="shared" si="247"/>
        <v/>
      </c>
      <c r="HX179" s="7" t="str">
        <f t="shared" si="248"/>
        <v/>
      </c>
      <c r="HY179" s="7" t="str">
        <f t="shared" si="249"/>
        <v/>
      </c>
      <c r="HZ179" s="7" t="str">
        <f t="shared" si="250"/>
        <v/>
      </c>
      <c r="IA179" s="7" t="str">
        <f t="shared" si="251"/>
        <v/>
      </c>
      <c r="IB179" s="7" t="str">
        <f t="shared" si="252"/>
        <v/>
      </c>
      <c r="IC179" s="7" t="str">
        <f t="shared" si="253"/>
        <v/>
      </c>
      <c r="ID179" s="7" t="str">
        <f t="shared" si="254"/>
        <v/>
      </c>
      <c r="IE179" s="7" t="str">
        <f t="shared" si="255"/>
        <v/>
      </c>
      <c r="IF179" s="7" t="str">
        <f t="shared" si="256"/>
        <v/>
      </c>
      <c r="IG179" s="7" t="str">
        <f t="shared" si="257"/>
        <v/>
      </c>
      <c r="IH179" s="7" t="str">
        <f t="shared" si="258"/>
        <v/>
      </c>
      <c r="II179" s="7" t="str">
        <f t="shared" si="259"/>
        <v/>
      </c>
      <c r="IJ179" s="7" t="str">
        <f t="shared" si="260"/>
        <v/>
      </c>
      <c r="IK179" s="7" t="str">
        <f t="shared" si="261"/>
        <v/>
      </c>
      <c r="IL179" s="7" t="str">
        <f t="shared" si="262"/>
        <v/>
      </c>
      <c r="IM179" s="7" t="str">
        <f t="shared" si="263"/>
        <v/>
      </c>
      <c r="IN179" s="7" t="str">
        <f t="shared" si="264"/>
        <v/>
      </c>
      <c r="IO179" s="7" t="str">
        <f t="shared" si="265"/>
        <v/>
      </c>
      <c r="IP179" s="7" t="str">
        <f t="shared" si="266"/>
        <v/>
      </c>
      <c r="IQ179" s="7" t="str">
        <f t="shared" si="267"/>
        <v/>
      </c>
      <c r="IR179" s="7" t="str">
        <f t="shared" si="268"/>
        <v/>
      </c>
      <c r="IS179" s="7" t="str">
        <f t="shared" si="269"/>
        <v/>
      </c>
      <c r="IT179" s="7" t="str">
        <f t="shared" si="270"/>
        <v/>
      </c>
      <c r="IU179" s="7" t="str">
        <f t="shared" si="271"/>
        <v/>
      </c>
      <c r="IV179" s="7" t="str">
        <f t="shared" si="272"/>
        <v/>
      </c>
      <c r="IW179" s="7" t="str">
        <f t="shared" si="273"/>
        <v/>
      </c>
      <c r="IX179" s="7" t="str">
        <f t="shared" si="274"/>
        <v/>
      </c>
      <c r="IY179" s="7" t="str">
        <f t="shared" si="275"/>
        <v/>
      </c>
      <c r="IZ179" s="7" t="str">
        <f t="shared" si="276"/>
        <v/>
      </c>
      <c r="JA179" s="7" t="str">
        <f t="shared" si="277"/>
        <v/>
      </c>
      <c r="JB179" s="7" t="str">
        <f t="shared" si="278"/>
        <v/>
      </c>
      <c r="JC179" s="7" t="str">
        <f t="shared" si="279"/>
        <v/>
      </c>
      <c r="JD179" s="7" t="str">
        <f t="shared" si="280"/>
        <v/>
      </c>
      <c r="JE179" s="7" t="str">
        <f t="shared" si="281"/>
        <v/>
      </c>
      <c r="JF179" s="7" t="str">
        <f t="shared" si="282"/>
        <v/>
      </c>
      <c r="JG179" s="7" t="str">
        <f t="shared" si="194"/>
        <v/>
      </c>
      <c r="JH179" s="7" t="str">
        <f t="shared" si="195"/>
        <v/>
      </c>
      <c r="JI179" s="7" t="str">
        <f t="shared" si="196"/>
        <v/>
      </c>
      <c r="JJ179" s="7" t="str">
        <f t="shared" si="197"/>
        <v/>
      </c>
      <c r="JK179" s="7" t="str">
        <f t="shared" si="198"/>
        <v/>
      </c>
      <c r="JL179" s="7" t="str">
        <f t="shared" si="199"/>
        <v/>
      </c>
      <c r="JM179" s="7" t="str">
        <f t="shared" si="200"/>
        <v/>
      </c>
      <c r="JN179" s="7" t="str">
        <f t="shared" si="201"/>
        <v/>
      </c>
      <c r="JO179" s="7" t="str">
        <f t="shared" si="202"/>
        <v/>
      </c>
      <c r="JP179" s="7" t="str">
        <f t="shared" si="203"/>
        <v/>
      </c>
      <c r="JQ179" s="7" t="str">
        <f t="shared" si="204"/>
        <v/>
      </c>
      <c r="JR179" s="7" t="str">
        <f t="shared" si="204"/>
        <v/>
      </c>
      <c r="JS179" s="7" t="str">
        <f t="shared" si="204"/>
        <v/>
      </c>
      <c r="JT179" s="28">
        <f t="shared" si="205"/>
        <v>3</v>
      </c>
    </row>
    <row r="180" spans="1:280" x14ac:dyDescent="0.2">
      <c r="A180" s="5" t="s">
        <v>2536</v>
      </c>
      <c r="B180" s="46">
        <f t="shared" si="190"/>
        <v>1</v>
      </c>
      <c r="C180" s="46" t="s">
        <v>2393</v>
      </c>
      <c r="D180" s="46" t="s">
        <v>2393</v>
      </c>
      <c r="AK180" s="7">
        <v>1</v>
      </c>
      <c r="CP180" s="5">
        <f t="shared" si="191"/>
        <v>1</v>
      </c>
      <c r="CR180" s="7">
        <v>1</v>
      </c>
      <c r="CT180" s="28">
        <f t="shared" si="192"/>
        <v>2</v>
      </c>
      <c r="EB180" s="7">
        <v>1</v>
      </c>
      <c r="GG180" s="5">
        <f t="shared" si="193"/>
        <v>1</v>
      </c>
      <c r="GH180" s="7" t="str">
        <f t="shared" si="206"/>
        <v/>
      </c>
      <c r="GI180" s="7" t="str">
        <f t="shared" si="207"/>
        <v/>
      </c>
      <c r="GJ180" s="7" t="str">
        <f t="shared" si="208"/>
        <v/>
      </c>
      <c r="GK180" s="7" t="str">
        <f t="shared" si="209"/>
        <v/>
      </c>
      <c r="GL180" s="7" t="str">
        <f t="shared" si="210"/>
        <v/>
      </c>
      <c r="GM180" s="7" t="str">
        <f t="shared" si="211"/>
        <v/>
      </c>
      <c r="GN180" s="7" t="str">
        <f t="shared" si="212"/>
        <v/>
      </c>
      <c r="GO180" s="7" t="str">
        <f t="shared" si="213"/>
        <v/>
      </c>
      <c r="GP180" s="7" t="str">
        <f t="shared" si="214"/>
        <v/>
      </c>
      <c r="GQ180" s="7" t="str">
        <f t="shared" si="215"/>
        <v/>
      </c>
      <c r="GR180" s="7" t="str">
        <f t="shared" si="216"/>
        <v/>
      </c>
      <c r="GS180" s="7" t="str">
        <f t="shared" si="217"/>
        <v/>
      </c>
      <c r="GT180" s="7" t="str">
        <f t="shared" si="218"/>
        <v/>
      </c>
      <c r="GU180" s="7" t="str">
        <f t="shared" si="219"/>
        <v/>
      </c>
      <c r="GV180" s="7" t="str">
        <f t="shared" si="220"/>
        <v/>
      </c>
      <c r="GW180" s="7" t="str">
        <f t="shared" si="221"/>
        <v/>
      </c>
      <c r="GX180" s="7" t="str">
        <f t="shared" si="222"/>
        <v/>
      </c>
      <c r="GY180" s="7" t="str">
        <f t="shared" si="223"/>
        <v/>
      </c>
      <c r="GZ180" s="7" t="str">
        <f t="shared" si="224"/>
        <v/>
      </c>
      <c r="HA180" s="7" t="str">
        <f t="shared" si="225"/>
        <v/>
      </c>
      <c r="HB180" s="7" t="str">
        <f t="shared" si="226"/>
        <v/>
      </c>
      <c r="HC180" s="7" t="str">
        <f t="shared" si="227"/>
        <v/>
      </c>
      <c r="HD180" s="7" t="str">
        <f t="shared" si="228"/>
        <v/>
      </c>
      <c r="HE180" s="7" t="str">
        <f t="shared" si="229"/>
        <v/>
      </c>
      <c r="HF180" s="7" t="str">
        <f t="shared" si="230"/>
        <v/>
      </c>
      <c r="HG180" s="7" t="str">
        <f t="shared" si="231"/>
        <v/>
      </c>
      <c r="HH180" s="7" t="str">
        <f t="shared" si="232"/>
        <v/>
      </c>
      <c r="HI180" s="7" t="str">
        <f t="shared" si="233"/>
        <v/>
      </c>
      <c r="HJ180" s="7" t="str">
        <f t="shared" si="234"/>
        <v/>
      </c>
      <c r="HK180" s="7" t="str">
        <f t="shared" si="235"/>
        <v/>
      </c>
      <c r="HL180" s="7" t="str">
        <f t="shared" si="236"/>
        <v/>
      </c>
      <c r="HM180" s="7" t="str">
        <f t="shared" si="237"/>
        <v/>
      </c>
      <c r="HN180" s="7" t="str">
        <f t="shared" si="238"/>
        <v/>
      </c>
      <c r="HO180" s="7">
        <f t="shared" si="239"/>
        <v>2</v>
      </c>
      <c r="HP180" s="7" t="str">
        <f t="shared" si="240"/>
        <v/>
      </c>
      <c r="HQ180" s="7" t="str">
        <f t="shared" si="241"/>
        <v/>
      </c>
      <c r="HR180" s="7" t="str">
        <f t="shared" si="242"/>
        <v/>
      </c>
      <c r="HS180" s="7" t="str">
        <f t="shared" si="243"/>
        <v/>
      </c>
      <c r="HT180" s="7" t="str">
        <f t="shared" si="244"/>
        <v/>
      </c>
      <c r="HU180" s="7" t="str">
        <f t="shared" si="245"/>
        <v/>
      </c>
      <c r="HV180" s="7" t="str">
        <f t="shared" si="246"/>
        <v/>
      </c>
      <c r="HW180" s="7" t="str">
        <f t="shared" si="247"/>
        <v/>
      </c>
      <c r="HX180" s="7" t="str">
        <f t="shared" si="248"/>
        <v/>
      </c>
      <c r="HY180" s="7" t="str">
        <f t="shared" si="249"/>
        <v/>
      </c>
      <c r="HZ180" s="7" t="str">
        <f t="shared" si="250"/>
        <v/>
      </c>
      <c r="IA180" s="7" t="str">
        <f t="shared" si="251"/>
        <v/>
      </c>
      <c r="IB180" s="7" t="str">
        <f t="shared" si="252"/>
        <v/>
      </c>
      <c r="IC180" s="7" t="str">
        <f t="shared" si="253"/>
        <v/>
      </c>
      <c r="ID180" s="7" t="str">
        <f t="shared" si="254"/>
        <v/>
      </c>
      <c r="IE180" s="7" t="str">
        <f t="shared" si="255"/>
        <v/>
      </c>
      <c r="IF180" s="7" t="str">
        <f t="shared" si="256"/>
        <v/>
      </c>
      <c r="IG180" s="7" t="str">
        <f t="shared" si="257"/>
        <v/>
      </c>
      <c r="IH180" s="7" t="str">
        <f t="shared" si="258"/>
        <v/>
      </c>
      <c r="II180" s="7" t="str">
        <f t="shared" si="259"/>
        <v/>
      </c>
      <c r="IJ180" s="7" t="str">
        <f t="shared" si="260"/>
        <v/>
      </c>
      <c r="IK180" s="7" t="str">
        <f t="shared" si="261"/>
        <v/>
      </c>
      <c r="IL180" s="7" t="str">
        <f t="shared" si="262"/>
        <v/>
      </c>
      <c r="IM180" s="7" t="str">
        <f t="shared" si="263"/>
        <v/>
      </c>
      <c r="IN180" s="7" t="str">
        <f t="shared" si="264"/>
        <v/>
      </c>
      <c r="IO180" s="7" t="str">
        <f t="shared" si="265"/>
        <v/>
      </c>
      <c r="IP180" s="7" t="str">
        <f t="shared" si="266"/>
        <v/>
      </c>
      <c r="IQ180" s="7" t="str">
        <f t="shared" si="267"/>
        <v/>
      </c>
      <c r="IR180" s="7" t="str">
        <f t="shared" si="268"/>
        <v/>
      </c>
      <c r="IS180" s="7" t="str">
        <f t="shared" si="269"/>
        <v/>
      </c>
      <c r="IT180" s="7" t="str">
        <f t="shared" si="270"/>
        <v/>
      </c>
      <c r="IU180" s="7" t="str">
        <f t="shared" si="271"/>
        <v/>
      </c>
      <c r="IV180" s="7" t="str">
        <f t="shared" si="272"/>
        <v/>
      </c>
      <c r="IW180" s="7" t="str">
        <f t="shared" si="273"/>
        <v/>
      </c>
      <c r="IX180" s="7" t="str">
        <f t="shared" si="274"/>
        <v/>
      </c>
      <c r="IY180" s="7" t="str">
        <f t="shared" si="275"/>
        <v/>
      </c>
      <c r="IZ180" s="7" t="str">
        <f t="shared" si="276"/>
        <v/>
      </c>
      <c r="JA180" s="7" t="str">
        <f t="shared" si="277"/>
        <v/>
      </c>
      <c r="JB180" s="7" t="str">
        <f t="shared" si="278"/>
        <v/>
      </c>
      <c r="JC180" s="7" t="str">
        <f t="shared" si="279"/>
        <v/>
      </c>
      <c r="JD180" s="7" t="str">
        <f t="shared" si="280"/>
        <v/>
      </c>
      <c r="JE180" s="7" t="str">
        <f t="shared" si="281"/>
        <v/>
      </c>
      <c r="JF180" s="7" t="str">
        <f t="shared" si="282"/>
        <v/>
      </c>
      <c r="JG180" s="7" t="str">
        <f t="shared" si="194"/>
        <v/>
      </c>
      <c r="JH180" s="7" t="str">
        <f t="shared" si="195"/>
        <v/>
      </c>
      <c r="JI180" s="7" t="str">
        <f t="shared" si="196"/>
        <v/>
      </c>
      <c r="JJ180" s="7" t="str">
        <f t="shared" si="197"/>
        <v/>
      </c>
      <c r="JK180" s="7" t="str">
        <f t="shared" si="198"/>
        <v/>
      </c>
      <c r="JL180" s="7" t="str">
        <f t="shared" si="199"/>
        <v/>
      </c>
      <c r="JM180" s="7" t="str">
        <f t="shared" si="200"/>
        <v/>
      </c>
      <c r="JN180" s="7" t="str">
        <f t="shared" si="201"/>
        <v/>
      </c>
      <c r="JO180" s="7" t="str">
        <f t="shared" si="202"/>
        <v/>
      </c>
      <c r="JP180" s="7" t="str">
        <f t="shared" si="203"/>
        <v/>
      </c>
      <c r="JQ180" s="7" t="str">
        <f t="shared" si="204"/>
        <v/>
      </c>
      <c r="JR180" s="7" t="str">
        <f t="shared" si="204"/>
        <v/>
      </c>
      <c r="JS180" s="7" t="str">
        <f t="shared" si="204"/>
        <v/>
      </c>
      <c r="JT180" s="28">
        <f t="shared" si="205"/>
        <v>2</v>
      </c>
    </row>
    <row r="181" spans="1:280" x14ac:dyDescent="0.2">
      <c r="A181" s="5" t="s">
        <v>2537</v>
      </c>
      <c r="B181" s="46">
        <f t="shared" si="190"/>
        <v>1</v>
      </c>
      <c r="C181" s="46" t="s">
        <v>2393</v>
      </c>
      <c r="D181" s="46" t="s">
        <v>2393</v>
      </c>
      <c r="AK181" s="7">
        <v>3</v>
      </c>
      <c r="CP181" s="5">
        <f t="shared" si="191"/>
        <v>3</v>
      </c>
      <c r="CT181" s="28">
        <f t="shared" si="192"/>
        <v>3</v>
      </c>
      <c r="GG181" s="5">
        <f t="shared" si="193"/>
        <v>0</v>
      </c>
      <c r="GH181" s="7" t="str">
        <f t="shared" si="206"/>
        <v/>
      </c>
      <c r="GI181" s="7" t="str">
        <f t="shared" si="207"/>
        <v/>
      </c>
      <c r="GJ181" s="7" t="str">
        <f t="shared" si="208"/>
        <v/>
      </c>
      <c r="GK181" s="7" t="str">
        <f t="shared" si="209"/>
        <v/>
      </c>
      <c r="GL181" s="7" t="str">
        <f t="shared" si="210"/>
        <v/>
      </c>
      <c r="GM181" s="7" t="str">
        <f t="shared" si="211"/>
        <v/>
      </c>
      <c r="GN181" s="7" t="str">
        <f t="shared" si="212"/>
        <v/>
      </c>
      <c r="GO181" s="7" t="str">
        <f t="shared" si="213"/>
        <v/>
      </c>
      <c r="GP181" s="7" t="str">
        <f t="shared" si="214"/>
        <v/>
      </c>
      <c r="GQ181" s="7" t="str">
        <f t="shared" si="215"/>
        <v/>
      </c>
      <c r="GR181" s="7" t="str">
        <f t="shared" si="216"/>
        <v/>
      </c>
      <c r="GS181" s="7" t="str">
        <f t="shared" si="217"/>
        <v/>
      </c>
      <c r="GT181" s="7" t="str">
        <f t="shared" si="218"/>
        <v/>
      </c>
      <c r="GU181" s="7" t="str">
        <f t="shared" si="219"/>
        <v/>
      </c>
      <c r="GV181" s="7" t="str">
        <f t="shared" si="220"/>
        <v/>
      </c>
      <c r="GW181" s="7" t="str">
        <f t="shared" si="221"/>
        <v/>
      </c>
      <c r="GX181" s="7" t="str">
        <f t="shared" si="222"/>
        <v/>
      </c>
      <c r="GY181" s="7" t="str">
        <f t="shared" si="223"/>
        <v/>
      </c>
      <c r="GZ181" s="7" t="str">
        <f t="shared" si="224"/>
        <v/>
      </c>
      <c r="HA181" s="7" t="str">
        <f t="shared" si="225"/>
        <v/>
      </c>
      <c r="HB181" s="7" t="str">
        <f t="shared" si="226"/>
        <v/>
      </c>
      <c r="HC181" s="7" t="str">
        <f t="shared" si="227"/>
        <v/>
      </c>
      <c r="HD181" s="7" t="str">
        <f t="shared" si="228"/>
        <v/>
      </c>
      <c r="HE181" s="7" t="str">
        <f t="shared" si="229"/>
        <v/>
      </c>
      <c r="HF181" s="7" t="str">
        <f t="shared" si="230"/>
        <v/>
      </c>
      <c r="HG181" s="7" t="str">
        <f t="shared" si="231"/>
        <v/>
      </c>
      <c r="HH181" s="7" t="str">
        <f t="shared" si="232"/>
        <v/>
      </c>
      <c r="HI181" s="7" t="str">
        <f t="shared" si="233"/>
        <v/>
      </c>
      <c r="HJ181" s="7" t="str">
        <f t="shared" si="234"/>
        <v/>
      </c>
      <c r="HK181" s="7" t="str">
        <f t="shared" si="235"/>
        <v/>
      </c>
      <c r="HL181" s="7" t="str">
        <f t="shared" si="236"/>
        <v/>
      </c>
      <c r="HM181" s="7" t="str">
        <f t="shared" si="237"/>
        <v/>
      </c>
      <c r="HN181" s="7" t="str">
        <f t="shared" si="238"/>
        <v/>
      </c>
      <c r="HO181" s="7">
        <f t="shared" si="239"/>
        <v>3</v>
      </c>
      <c r="HP181" s="7" t="str">
        <f t="shared" si="240"/>
        <v/>
      </c>
      <c r="HQ181" s="7" t="str">
        <f t="shared" si="241"/>
        <v/>
      </c>
      <c r="HR181" s="7" t="str">
        <f t="shared" si="242"/>
        <v/>
      </c>
      <c r="HS181" s="7" t="str">
        <f t="shared" si="243"/>
        <v/>
      </c>
      <c r="HT181" s="7" t="str">
        <f t="shared" si="244"/>
        <v/>
      </c>
      <c r="HU181" s="7" t="str">
        <f t="shared" si="245"/>
        <v/>
      </c>
      <c r="HV181" s="7" t="str">
        <f t="shared" si="246"/>
        <v/>
      </c>
      <c r="HW181" s="7" t="str">
        <f t="shared" si="247"/>
        <v/>
      </c>
      <c r="HX181" s="7" t="str">
        <f t="shared" si="248"/>
        <v/>
      </c>
      <c r="HY181" s="7" t="str">
        <f t="shared" si="249"/>
        <v/>
      </c>
      <c r="HZ181" s="7" t="str">
        <f t="shared" si="250"/>
        <v/>
      </c>
      <c r="IA181" s="7" t="str">
        <f t="shared" si="251"/>
        <v/>
      </c>
      <c r="IB181" s="7" t="str">
        <f t="shared" si="252"/>
        <v/>
      </c>
      <c r="IC181" s="7" t="str">
        <f t="shared" si="253"/>
        <v/>
      </c>
      <c r="ID181" s="7" t="str">
        <f t="shared" si="254"/>
        <v/>
      </c>
      <c r="IE181" s="7" t="str">
        <f t="shared" si="255"/>
        <v/>
      </c>
      <c r="IF181" s="7" t="str">
        <f t="shared" si="256"/>
        <v/>
      </c>
      <c r="IG181" s="7" t="str">
        <f t="shared" si="257"/>
        <v/>
      </c>
      <c r="IH181" s="7" t="str">
        <f t="shared" si="258"/>
        <v/>
      </c>
      <c r="II181" s="7" t="str">
        <f t="shared" si="259"/>
        <v/>
      </c>
      <c r="IJ181" s="7" t="str">
        <f t="shared" si="260"/>
        <v/>
      </c>
      <c r="IK181" s="7" t="str">
        <f t="shared" si="261"/>
        <v/>
      </c>
      <c r="IL181" s="7" t="str">
        <f t="shared" si="262"/>
        <v/>
      </c>
      <c r="IM181" s="7" t="str">
        <f t="shared" si="263"/>
        <v/>
      </c>
      <c r="IN181" s="7" t="str">
        <f t="shared" si="264"/>
        <v/>
      </c>
      <c r="IO181" s="7" t="str">
        <f t="shared" si="265"/>
        <v/>
      </c>
      <c r="IP181" s="7" t="str">
        <f t="shared" si="266"/>
        <v/>
      </c>
      <c r="IQ181" s="7" t="str">
        <f t="shared" si="267"/>
        <v/>
      </c>
      <c r="IR181" s="7" t="str">
        <f t="shared" si="268"/>
        <v/>
      </c>
      <c r="IS181" s="7" t="str">
        <f t="shared" si="269"/>
        <v/>
      </c>
      <c r="IT181" s="7" t="str">
        <f t="shared" si="270"/>
        <v/>
      </c>
      <c r="IU181" s="7" t="str">
        <f t="shared" si="271"/>
        <v/>
      </c>
      <c r="IV181" s="7" t="str">
        <f t="shared" si="272"/>
        <v/>
      </c>
      <c r="IW181" s="7" t="str">
        <f t="shared" si="273"/>
        <v/>
      </c>
      <c r="IX181" s="7" t="str">
        <f t="shared" si="274"/>
        <v/>
      </c>
      <c r="IY181" s="7" t="str">
        <f t="shared" si="275"/>
        <v/>
      </c>
      <c r="IZ181" s="7" t="str">
        <f t="shared" si="276"/>
        <v/>
      </c>
      <c r="JA181" s="7" t="str">
        <f t="shared" si="277"/>
        <v/>
      </c>
      <c r="JB181" s="7" t="str">
        <f t="shared" si="278"/>
        <v/>
      </c>
      <c r="JC181" s="7" t="str">
        <f t="shared" si="279"/>
        <v/>
      </c>
      <c r="JD181" s="7" t="str">
        <f t="shared" si="280"/>
        <v/>
      </c>
      <c r="JE181" s="7" t="str">
        <f t="shared" si="281"/>
        <v/>
      </c>
      <c r="JF181" s="7" t="str">
        <f t="shared" si="282"/>
        <v/>
      </c>
      <c r="JG181" s="7" t="str">
        <f t="shared" si="194"/>
        <v/>
      </c>
      <c r="JH181" s="7" t="str">
        <f t="shared" si="195"/>
        <v/>
      </c>
      <c r="JI181" s="7" t="str">
        <f t="shared" si="196"/>
        <v/>
      </c>
      <c r="JJ181" s="7" t="str">
        <f t="shared" si="197"/>
        <v/>
      </c>
      <c r="JK181" s="7" t="str">
        <f t="shared" si="198"/>
        <v/>
      </c>
      <c r="JL181" s="7" t="str">
        <f t="shared" si="199"/>
        <v/>
      </c>
      <c r="JM181" s="7" t="str">
        <f t="shared" si="200"/>
        <v/>
      </c>
      <c r="JN181" s="7" t="str">
        <f t="shared" si="201"/>
        <v/>
      </c>
      <c r="JO181" s="7" t="str">
        <f t="shared" si="202"/>
        <v/>
      </c>
      <c r="JP181" s="7" t="str">
        <f t="shared" si="203"/>
        <v/>
      </c>
      <c r="JQ181" s="7" t="str">
        <f t="shared" si="204"/>
        <v/>
      </c>
      <c r="JR181" s="7" t="str">
        <f t="shared" si="204"/>
        <v/>
      </c>
      <c r="JS181" s="7" t="str">
        <f t="shared" si="204"/>
        <v/>
      </c>
      <c r="JT181" s="28">
        <f t="shared" si="205"/>
        <v>3</v>
      </c>
    </row>
    <row r="182" spans="1:280" x14ac:dyDescent="0.2">
      <c r="A182" s="5" t="s">
        <v>2538</v>
      </c>
      <c r="B182" s="46">
        <f t="shared" si="190"/>
        <v>3</v>
      </c>
      <c r="C182" s="46" t="s">
        <v>2393</v>
      </c>
      <c r="D182" s="46" t="s">
        <v>1489</v>
      </c>
      <c r="AK182" s="7">
        <v>3</v>
      </c>
      <c r="AL182" s="7">
        <v>1</v>
      </c>
      <c r="AM182" s="7">
        <v>4</v>
      </c>
      <c r="CP182" s="5">
        <f t="shared" si="191"/>
        <v>8</v>
      </c>
      <c r="CQ182" s="7">
        <v>1</v>
      </c>
      <c r="CT182" s="28">
        <f t="shared" si="192"/>
        <v>9</v>
      </c>
      <c r="EC182" s="7">
        <v>1</v>
      </c>
      <c r="GG182" s="5">
        <f t="shared" si="193"/>
        <v>1</v>
      </c>
      <c r="GH182" s="7" t="str">
        <f t="shared" si="206"/>
        <v/>
      </c>
      <c r="GI182" s="7" t="str">
        <f t="shared" si="207"/>
        <v/>
      </c>
      <c r="GJ182" s="7" t="str">
        <f t="shared" si="208"/>
        <v/>
      </c>
      <c r="GK182" s="7" t="str">
        <f t="shared" si="209"/>
        <v/>
      </c>
      <c r="GL182" s="7" t="str">
        <f t="shared" si="210"/>
        <v/>
      </c>
      <c r="GM182" s="7" t="str">
        <f t="shared" si="211"/>
        <v/>
      </c>
      <c r="GN182" s="7" t="str">
        <f t="shared" si="212"/>
        <v/>
      </c>
      <c r="GO182" s="7" t="str">
        <f t="shared" si="213"/>
        <v/>
      </c>
      <c r="GP182" s="7" t="str">
        <f t="shared" si="214"/>
        <v/>
      </c>
      <c r="GQ182" s="7" t="str">
        <f t="shared" si="215"/>
        <v/>
      </c>
      <c r="GR182" s="7" t="str">
        <f t="shared" si="216"/>
        <v/>
      </c>
      <c r="GS182" s="7" t="str">
        <f t="shared" si="217"/>
        <v/>
      </c>
      <c r="GT182" s="7" t="str">
        <f t="shared" si="218"/>
        <v/>
      </c>
      <c r="GU182" s="7" t="str">
        <f t="shared" si="219"/>
        <v/>
      </c>
      <c r="GV182" s="7" t="str">
        <f t="shared" si="220"/>
        <v/>
      </c>
      <c r="GW182" s="7" t="str">
        <f t="shared" si="221"/>
        <v/>
      </c>
      <c r="GX182" s="7" t="str">
        <f t="shared" si="222"/>
        <v/>
      </c>
      <c r="GY182" s="7" t="str">
        <f t="shared" si="223"/>
        <v/>
      </c>
      <c r="GZ182" s="7" t="str">
        <f t="shared" si="224"/>
        <v/>
      </c>
      <c r="HA182" s="7" t="str">
        <f t="shared" si="225"/>
        <v/>
      </c>
      <c r="HB182" s="7" t="str">
        <f t="shared" si="226"/>
        <v/>
      </c>
      <c r="HC182" s="7" t="str">
        <f t="shared" si="227"/>
        <v/>
      </c>
      <c r="HD182" s="7" t="str">
        <f t="shared" si="228"/>
        <v/>
      </c>
      <c r="HE182" s="7" t="str">
        <f t="shared" si="229"/>
        <v/>
      </c>
      <c r="HF182" s="7" t="str">
        <f t="shared" si="230"/>
        <v/>
      </c>
      <c r="HG182" s="7" t="str">
        <f t="shared" si="231"/>
        <v/>
      </c>
      <c r="HH182" s="7" t="str">
        <f t="shared" si="232"/>
        <v/>
      </c>
      <c r="HI182" s="7" t="str">
        <f t="shared" si="233"/>
        <v/>
      </c>
      <c r="HJ182" s="7" t="str">
        <f t="shared" si="234"/>
        <v/>
      </c>
      <c r="HK182" s="7" t="str">
        <f t="shared" si="235"/>
        <v/>
      </c>
      <c r="HL182" s="7" t="str">
        <f t="shared" si="236"/>
        <v/>
      </c>
      <c r="HM182" s="7" t="str">
        <f t="shared" si="237"/>
        <v/>
      </c>
      <c r="HN182" s="7" t="str">
        <f t="shared" si="238"/>
        <v/>
      </c>
      <c r="HO182" s="7">
        <f t="shared" si="239"/>
        <v>3</v>
      </c>
      <c r="HP182" s="7">
        <f t="shared" si="240"/>
        <v>2</v>
      </c>
      <c r="HQ182" s="7">
        <f t="shared" si="241"/>
        <v>4</v>
      </c>
      <c r="HR182" s="7" t="str">
        <f t="shared" si="242"/>
        <v/>
      </c>
      <c r="HS182" s="7" t="str">
        <f t="shared" si="243"/>
        <v/>
      </c>
      <c r="HT182" s="7" t="str">
        <f t="shared" si="244"/>
        <v/>
      </c>
      <c r="HU182" s="7" t="str">
        <f t="shared" si="245"/>
        <v/>
      </c>
      <c r="HV182" s="7" t="str">
        <f t="shared" si="246"/>
        <v/>
      </c>
      <c r="HW182" s="7" t="str">
        <f t="shared" si="247"/>
        <v/>
      </c>
      <c r="HX182" s="7" t="str">
        <f t="shared" si="248"/>
        <v/>
      </c>
      <c r="HY182" s="7" t="str">
        <f t="shared" si="249"/>
        <v/>
      </c>
      <c r="HZ182" s="7" t="str">
        <f t="shared" si="250"/>
        <v/>
      </c>
      <c r="IA182" s="7" t="str">
        <f t="shared" si="251"/>
        <v/>
      </c>
      <c r="IB182" s="7" t="str">
        <f t="shared" si="252"/>
        <v/>
      </c>
      <c r="IC182" s="7" t="str">
        <f t="shared" si="253"/>
        <v/>
      </c>
      <c r="ID182" s="7" t="str">
        <f t="shared" si="254"/>
        <v/>
      </c>
      <c r="IE182" s="7" t="str">
        <f t="shared" si="255"/>
        <v/>
      </c>
      <c r="IF182" s="7" t="str">
        <f t="shared" si="256"/>
        <v/>
      </c>
      <c r="IG182" s="7" t="str">
        <f t="shared" si="257"/>
        <v/>
      </c>
      <c r="IH182" s="7" t="str">
        <f t="shared" si="258"/>
        <v/>
      </c>
      <c r="II182" s="7" t="str">
        <f t="shared" si="259"/>
        <v/>
      </c>
      <c r="IJ182" s="7" t="str">
        <f t="shared" si="260"/>
        <v/>
      </c>
      <c r="IK182" s="7" t="str">
        <f t="shared" si="261"/>
        <v/>
      </c>
      <c r="IL182" s="7" t="str">
        <f t="shared" si="262"/>
        <v/>
      </c>
      <c r="IM182" s="7" t="str">
        <f t="shared" si="263"/>
        <v/>
      </c>
      <c r="IN182" s="7" t="str">
        <f t="shared" si="264"/>
        <v/>
      </c>
      <c r="IO182" s="7" t="str">
        <f t="shared" si="265"/>
        <v/>
      </c>
      <c r="IP182" s="7" t="str">
        <f t="shared" si="266"/>
        <v/>
      </c>
      <c r="IQ182" s="7" t="str">
        <f t="shared" si="267"/>
        <v/>
      </c>
      <c r="IR182" s="7" t="str">
        <f t="shared" si="268"/>
        <v/>
      </c>
      <c r="IS182" s="7" t="str">
        <f t="shared" si="269"/>
        <v/>
      </c>
      <c r="IT182" s="7" t="str">
        <f t="shared" si="270"/>
        <v/>
      </c>
      <c r="IU182" s="7" t="str">
        <f t="shared" si="271"/>
        <v/>
      </c>
      <c r="IV182" s="7" t="str">
        <f t="shared" si="272"/>
        <v/>
      </c>
      <c r="IW182" s="7" t="str">
        <f t="shared" si="273"/>
        <v/>
      </c>
      <c r="IX182" s="7" t="str">
        <f t="shared" si="274"/>
        <v/>
      </c>
      <c r="IY182" s="7" t="str">
        <f t="shared" si="275"/>
        <v/>
      </c>
      <c r="IZ182" s="7" t="str">
        <f t="shared" si="276"/>
        <v/>
      </c>
      <c r="JA182" s="7" t="str">
        <f t="shared" si="277"/>
        <v/>
      </c>
      <c r="JB182" s="7" t="str">
        <f t="shared" si="278"/>
        <v/>
      </c>
      <c r="JC182" s="7" t="str">
        <f t="shared" si="279"/>
        <v/>
      </c>
      <c r="JD182" s="7" t="str">
        <f t="shared" si="280"/>
        <v/>
      </c>
      <c r="JE182" s="7" t="str">
        <f t="shared" si="281"/>
        <v/>
      </c>
      <c r="JF182" s="7" t="str">
        <f t="shared" si="282"/>
        <v/>
      </c>
      <c r="JG182" s="7" t="str">
        <f t="shared" si="194"/>
        <v/>
      </c>
      <c r="JH182" s="7" t="str">
        <f t="shared" si="195"/>
        <v/>
      </c>
      <c r="JI182" s="7" t="str">
        <f t="shared" si="196"/>
        <v/>
      </c>
      <c r="JJ182" s="7" t="str">
        <f t="shared" si="197"/>
        <v/>
      </c>
      <c r="JK182" s="7" t="str">
        <f t="shared" si="198"/>
        <v/>
      </c>
      <c r="JL182" s="7" t="str">
        <f t="shared" si="199"/>
        <v/>
      </c>
      <c r="JM182" s="7" t="str">
        <f t="shared" si="200"/>
        <v/>
      </c>
      <c r="JN182" s="7" t="str">
        <f t="shared" si="201"/>
        <v/>
      </c>
      <c r="JO182" s="7" t="str">
        <f t="shared" si="202"/>
        <v/>
      </c>
      <c r="JP182" s="7" t="str">
        <f t="shared" si="203"/>
        <v/>
      </c>
      <c r="JQ182" s="7" t="str">
        <f t="shared" si="204"/>
        <v/>
      </c>
      <c r="JR182" s="7" t="str">
        <f t="shared" si="204"/>
        <v/>
      </c>
      <c r="JS182" s="7" t="str">
        <f t="shared" si="204"/>
        <v/>
      </c>
      <c r="JT182" s="28">
        <f t="shared" si="205"/>
        <v>9</v>
      </c>
    </row>
    <row r="183" spans="1:280" x14ac:dyDescent="0.2">
      <c r="A183" s="5" t="s">
        <v>2539</v>
      </c>
      <c r="B183" s="46">
        <f t="shared" si="190"/>
        <v>1</v>
      </c>
      <c r="C183" s="46" t="s">
        <v>2393</v>
      </c>
      <c r="D183" s="46" t="s">
        <v>2393</v>
      </c>
      <c r="AK183" s="7">
        <v>1</v>
      </c>
      <c r="CP183" s="5">
        <f t="shared" si="191"/>
        <v>1</v>
      </c>
      <c r="CT183" s="28">
        <f t="shared" si="192"/>
        <v>1</v>
      </c>
      <c r="GG183" s="5">
        <f t="shared" si="193"/>
        <v>0</v>
      </c>
      <c r="GH183" s="7" t="str">
        <f t="shared" si="206"/>
        <v/>
      </c>
      <c r="GI183" s="7" t="str">
        <f t="shared" si="207"/>
        <v/>
      </c>
      <c r="GJ183" s="7" t="str">
        <f t="shared" si="208"/>
        <v/>
      </c>
      <c r="GK183" s="7" t="str">
        <f t="shared" si="209"/>
        <v/>
      </c>
      <c r="GL183" s="7" t="str">
        <f t="shared" si="210"/>
        <v/>
      </c>
      <c r="GM183" s="7" t="str">
        <f t="shared" si="211"/>
        <v/>
      </c>
      <c r="GN183" s="7" t="str">
        <f t="shared" si="212"/>
        <v/>
      </c>
      <c r="GO183" s="7" t="str">
        <f t="shared" si="213"/>
        <v/>
      </c>
      <c r="GP183" s="7" t="str">
        <f t="shared" si="214"/>
        <v/>
      </c>
      <c r="GQ183" s="7" t="str">
        <f t="shared" si="215"/>
        <v/>
      </c>
      <c r="GR183" s="7" t="str">
        <f t="shared" si="216"/>
        <v/>
      </c>
      <c r="GS183" s="7" t="str">
        <f t="shared" si="217"/>
        <v/>
      </c>
      <c r="GT183" s="7" t="str">
        <f t="shared" si="218"/>
        <v/>
      </c>
      <c r="GU183" s="7" t="str">
        <f t="shared" si="219"/>
        <v/>
      </c>
      <c r="GV183" s="7" t="str">
        <f t="shared" si="220"/>
        <v/>
      </c>
      <c r="GW183" s="7" t="str">
        <f t="shared" si="221"/>
        <v/>
      </c>
      <c r="GX183" s="7" t="str">
        <f t="shared" si="222"/>
        <v/>
      </c>
      <c r="GY183" s="7" t="str">
        <f t="shared" si="223"/>
        <v/>
      </c>
      <c r="GZ183" s="7" t="str">
        <f t="shared" si="224"/>
        <v/>
      </c>
      <c r="HA183" s="7" t="str">
        <f t="shared" si="225"/>
        <v/>
      </c>
      <c r="HB183" s="7" t="str">
        <f t="shared" si="226"/>
        <v/>
      </c>
      <c r="HC183" s="7" t="str">
        <f t="shared" si="227"/>
        <v/>
      </c>
      <c r="HD183" s="7" t="str">
        <f t="shared" si="228"/>
        <v/>
      </c>
      <c r="HE183" s="7" t="str">
        <f t="shared" si="229"/>
        <v/>
      </c>
      <c r="HF183" s="7" t="str">
        <f t="shared" si="230"/>
        <v/>
      </c>
      <c r="HG183" s="7" t="str">
        <f t="shared" si="231"/>
        <v/>
      </c>
      <c r="HH183" s="7" t="str">
        <f t="shared" si="232"/>
        <v/>
      </c>
      <c r="HI183" s="7" t="str">
        <f t="shared" si="233"/>
        <v/>
      </c>
      <c r="HJ183" s="7" t="str">
        <f t="shared" si="234"/>
        <v/>
      </c>
      <c r="HK183" s="7" t="str">
        <f t="shared" si="235"/>
        <v/>
      </c>
      <c r="HL183" s="7" t="str">
        <f t="shared" si="236"/>
        <v/>
      </c>
      <c r="HM183" s="7" t="str">
        <f t="shared" si="237"/>
        <v/>
      </c>
      <c r="HN183" s="7" t="str">
        <f t="shared" si="238"/>
        <v/>
      </c>
      <c r="HO183" s="7">
        <f t="shared" si="239"/>
        <v>1</v>
      </c>
      <c r="HP183" s="7" t="str">
        <f t="shared" si="240"/>
        <v/>
      </c>
      <c r="HQ183" s="7" t="str">
        <f t="shared" si="241"/>
        <v/>
      </c>
      <c r="HR183" s="7" t="str">
        <f t="shared" si="242"/>
        <v/>
      </c>
      <c r="HS183" s="7" t="str">
        <f t="shared" si="243"/>
        <v/>
      </c>
      <c r="HT183" s="7" t="str">
        <f t="shared" si="244"/>
        <v/>
      </c>
      <c r="HU183" s="7" t="str">
        <f t="shared" si="245"/>
        <v/>
      </c>
      <c r="HV183" s="7" t="str">
        <f t="shared" si="246"/>
        <v/>
      </c>
      <c r="HW183" s="7" t="str">
        <f t="shared" si="247"/>
        <v/>
      </c>
      <c r="HX183" s="7" t="str">
        <f t="shared" si="248"/>
        <v/>
      </c>
      <c r="HY183" s="7" t="str">
        <f t="shared" si="249"/>
        <v/>
      </c>
      <c r="HZ183" s="7" t="str">
        <f t="shared" si="250"/>
        <v/>
      </c>
      <c r="IA183" s="7" t="str">
        <f t="shared" si="251"/>
        <v/>
      </c>
      <c r="IB183" s="7" t="str">
        <f t="shared" si="252"/>
        <v/>
      </c>
      <c r="IC183" s="7" t="str">
        <f t="shared" si="253"/>
        <v/>
      </c>
      <c r="ID183" s="7" t="str">
        <f t="shared" si="254"/>
        <v/>
      </c>
      <c r="IE183" s="7" t="str">
        <f t="shared" si="255"/>
        <v/>
      </c>
      <c r="IF183" s="7" t="str">
        <f t="shared" si="256"/>
        <v/>
      </c>
      <c r="IG183" s="7" t="str">
        <f t="shared" si="257"/>
        <v/>
      </c>
      <c r="IH183" s="7" t="str">
        <f t="shared" si="258"/>
        <v/>
      </c>
      <c r="II183" s="7" t="str">
        <f t="shared" si="259"/>
        <v/>
      </c>
      <c r="IJ183" s="7" t="str">
        <f t="shared" si="260"/>
        <v/>
      </c>
      <c r="IK183" s="7" t="str">
        <f t="shared" si="261"/>
        <v/>
      </c>
      <c r="IL183" s="7" t="str">
        <f t="shared" si="262"/>
        <v/>
      </c>
      <c r="IM183" s="7" t="str">
        <f t="shared" si="263"/>
        <v/>
      </c>
      <c r="IN183" s="7" t="str">
        <f t="shared" si="264"/>
        <v/>
      </c>
      <c r="IO183" s="7" t="str">
        <f t="shared" si="265"/>
        <v/>
      </c>
      <c r="IP183" s="7" t="str">
        <f t="shared" si="266"/>
        <v/>
      </c>
      <c r="IQ183" s="7" t="str">
        <f t="shared" si="267"/>
        <v/>
      </c>
      <c r="IR183" s="7" t="str">
        <f t="shared" si="268"/>
        <v/>
      </c>
      <c r="IS183" s="7" t="str">
        <f t="shared" si="269"/>
        <v/>
      </c>
      <c r="IT183" s="7" t="str">
        <f t="shared" si="270"/>
        <v/>
      </c>
      <c r="IU183" s="7" t="str">
        <f t="shared" si="271"/>
        <v/>
      </c>
      <c r="IV183" s="7" t="str">
        <f t="shared" si="272"/>
        <v/>
      </c>
      <c r="IW183" s="7" t="str">
        <f t="shared" si="273"/>
        <v/>
      </c>
      <c r="IX183" s="7" t="str">
        <f t="shared" si="274"/>
        <v/>
      </c>
      <c r="IY183" s="7" t="str">
        <f t="shared" si="275"/>
        <v/>
      </c>
      <c r="IZ183" s="7" t="str">
        <f t="shared" si="276"/>
        <v/>
      </c>
      <c r="JA183" s="7" t="str">
        <f t="shared" si="277"/>
        <v/>
      </c>
      <c r="JB183" s="7" t="str">
        <f t="shared" si="278"/>
        <v/>
      </c>
      <c r="JC183" s="7" t="str">
        <f t="shared" si="279"/>
        <v/>
      </c>
      <c r="JD183" s="7" t="str">
        <f t="shared" si="280"/>
        <v/>
      </c>
      <c r="JE183" s="7" t="str">
        <f t="shared" si="281"/>
        <v/>
      </c>
      <c r="JF183" s="7" t="str">
        <f t="shared" si="282"/>
        <v/>
      </c>
      <c r="JG183" s="7" t="str">
        <f t="shared" si="194"/>
        <v/>
      </c>
      <c r="JH183" s="7" t="str">
        <f t="shared" si="195"/>
        <v/>
      </c>
      <c r="JI183" s="7" t="str">
        <f t="shared" si="196"/>
        <v/>
      </c>
      <c r="JJ183" s="7" t="str">
        <f t="shared" si="197"/>
        <v/>
      </c>
      <c r="JK183" s="7" t="str">
        <f t="shared" si="198"/>
        <v/>
      </c>
      <c r="JL183" s="7" t="str">
        <f t="shared" si="199"/>
        <v/>
      </c>
      <c r="JM183" s="7" t="str">
        <f t="shared" si="200"/>
        <v/>
      </c>
      <c r="JN183" s="7" t="str">
        <f t="shared" si="201"/>
        <v/>
      </c>
      <c r="JO183" s="7" t="str">
        <f t="shared" si="202"/>
        <v/>
      </c>
      <c r="JP183" s="7" t="str">
        <f t="shared" si="203"/>
        <v/>
      </c>
      <c r="JQ183" s="7" t="str">
        <f t="shared" si="204"/>
        <v/>
      </c>
      <c r="JR183" s="7" t="str">
        <f t="shared" si="204"/>
        <v/>
      </c>
      <c r="JS183" s="7" t="str">
        <f t="shared" si="204"/>
        <v/>
      </c>
      <c r="JT183" s="28">
        <f t="shared" si="205"/>
        <v>1</v>
      </c>
    </row>
    <row r="184" spans="1:280" x14ac:dyDescent="0.2">
      <c r="A184" s="5" t="s">
        <v>1589</v>
      </c>
      <c r="B184" s="46">
        <f t="shared" si="190"/>
        <v>6</v>
      </c>
      <c r="C184" s="46" t="s">
        <v>2393</v>
      </c>
      <c r="D184" s="46" t="s">
        <v>2305</v>
      </c>
      <c r="AK184" s="7">
        <v>1</v>
      </c>
      <c r="AL184" s="7">
        <v>1</v>
      </c>
      <c r="AM184" s="7">
        <v>3</v>
      </c>
      <c r="AP184" s="7">
        <v>1</v>
      </c>
      <c r="AQ184" s="7">
        <v>2</v>
      </c>
      <c r="AT184" s="7">
        <v>3</v>
      </c>
      <c r="CP184" s="5">
        <f t="shared" si="191"/>
        <v>11</v>
      </c>
      <c r="CR184" s="7">
        <v>2</v>
      </c>
      <c r="CT184" s="28">
        <f t="shared" si="192"/>
        <v>13</v>
      </c>
      <c r="EE184" s="7">
        <v>1</v>
      </c>
      <c r="EK184" s="7">
        <v>1</v>
      </c>
      <c r="GG184" s="5">
        <f t="shared" si="193"/>
        <v>2</v>
      </c>
      <c r="GH184" s="7" t="str">
        <f t="shared" si="206"/>
        <v/>
      </c>
      <c r="GI184" s="7" t="str">
        <f t="shared" si="207"/>
        <v/>
      </c>
      <c r="GJ184" s="7" t="str">
        <f t="shared" si="208"/>
        <v/>
      </c>
      <c r="GK184" s="7" t="str">
        <f t="shared" si="209"/>
        <v/>
      </c>
      <c r="GL184" s="7" t="str">
        <f t="shared" si="210"/>
        <v/>
      </c>
      <c r="GM184" s="7" t="str">
        <f t="shared" si="211"/>
        <v/>
      </c>
      <c r="GN184" s="7" t="str">
        <f t="shared" si="212"/>
        <v/>
      </c>
      <c r="GO184" s="7" t="str">
        <f t="shared" si="213"/>
        <v/>
      </c>
      <c r="GP184" s="7" t="str">
        <f t="shared" si="214"/>
        <v/>
      </c>
      <c r="GQ184" s="7" t="str">
        <f t="shared" si="215"/>
        <v/>
      </c>
      <c r="GR184" s="7" t="str">
        <f t="shared" si="216"/>
        <v/>
      </c>
      <c r="GS184" s="7" t="str">
        <f t="shared" si="217"/>
        <v/>
      </c>
      <c r="GT184" s="7" t="str">
        <f t="shared" si="218"/>
        <v/>
      </c>
      <c r="GU184" s="7" t="str">
        <f t="shared" si="219"/>
        <v/>
      </c>
      <c r="GV184" s="7" t="str">
        <f t="shared" si="220"/>
        <v/>
      </c>
      <c r="GW184" s="7" t="str">
        <f t="shared" si="221"/>
        <v/>
      </c>
      <c r="GX184" s="7" t="str">
        <f t="shared" si="222"/>
        <v/>
      </c>
      <c r="GY184" s="7" t="str">
        <f t="shared" si="223"/>
        <v/>
      </c>
      <c r="GZ184" s="7" t="str">
        <f t="shared" si="224"/>
        <v/>
      </c>
      <c r="HA184" s="7" t="str">
        <f t="shared" si="225"/>
        <v/>
      </c>
      <c r="HB184" s="7" t="str">
        <f t="shared" si="226"/>
        <v/>
      </c>
      <c r="HC184" s="7" t="str">
        <f t="shared" si="227"/>
        <v/>
      </c>
      <c r="HD184" s="7" t="str">
        <f t="shared" si="228"/>
        <v/>
      </c>
      <c r="HE184" s="7" t="str">
        <f t="shared" si="229"/>
        <v/>
      </c>
      <c r="HF184" s="7" t="str">
        <f t="shared" si="230"/>
        <v/>
      </c>
      <c r="HG184" s="7" t="str">
        <f t="shared" si="231"/>
        <v/>
      </c>
      <c r="HH184" s="7" t="str">
        <f t="shared" si="232"/>
        <v/>
      </c>
      <c r="HI184" s="7" t="str">
        <f t="shared" si="233"/>
        <v/>
      </c>
      <c r="HJ184" s="7" t="str">
        <f t="shared" si="234"/>
        <v/>
      </c>
      <c r="HK184" s="7" t="str">
        <f t="shared" si="235"/>
        <v/>
      </c>
      <c r="HL184" s="7" t="str">
        <f t="shared" si="236"/>
        <v/>
      </c>
      <c r="HM184" s="7" t="str">
        <f t="shared" si="237"/>
        <v/>
      </c>
      <c r="HN184" s="7" t="str">
        <f t="shared" si="238"/>
        <v/>
      </c>
      <c r="HO184" s="7">
        <f t="shared" si="239"/>
        <v>1</v>
      </c>
      <c r="HP184" s="7">
        <f t="shared" si="240"/>
        <v>1</v>
      </c>
      <c r="HQ184" s="7">
        <f t="shared" si="241"/>
        <v>3</v>
      </c>
      <c r="HR184" s="7">
        <f t="shared" si="242"/>
        <v>1</v>
      </c>
      <c r="HS184" s="7" t="str">
        <f t="shared" si="243"/>
        <v/>
      </c>
      <c r="HT184" s="7">
        <f t="shared" si="244"/>
        <v>1</v>
      </c>
      <c r="HU184" s="7">
        <f t="shared" si="245"/>
        <v>2</v>
      </c>
      <c r="HV184" s="7" t="str">
        <f t="shared" si="246"/>
        <v/>
      </c>
      <c r="HW184" s="7" t="str">
        <f t="shared" si="247"/>
        <v/>
      </c>
      <c r="HX184" s="7">
        <f t="shared" si="248"/>
        <v>4</v>
      </c>
      <c r="HY184" s="7" t="str">
        <f t="shared" si="249"/>
        <v/>
      </c>
      <c r="HZ184" s="7" t="str">
        <f t="shared" si="250"/>
        <v/>
      </c>
      <c r="IA184" s="7" t="str">
        <f t="shared" si="251"/>
        <v/>
      </c>
      <c r="IB184" s="7" t="str">
        <f t="shared" si="252"/>
        <v/>
      </c>
      <c r="IC184" s="7" t="str">
        <f t="shared" si="253"/>
        <v/>
      </c>
      <c r="ID184" s="7" t="str">
        <f t="shared" si="254"/>
        <v/>
      </c>
      <c r="IE184" s="7" t="str">
        <f t="shared" si="255"/>
        <v/>
      </c>
      <c r="IF184" s="7" t="str">
        <f t="shared" si="256"/>
        <v/>
      </c>
      <c r="IG184" s="7" t="str">
        <f t="shared" si="257"/>
        <v/>
      </c>
      <c r="IH184" s="7" t="str">
        <f t="shared" si="258"/>
        <v/>
      </c>
      <c r="II184" s="7" t="str">
        <f t="shared" si="259"/>
        <v/>
      </c>
      <c r="IJ184" s="7" t="str">
        <f t="shared" si="260"/>
        <v/>
      </c>
      <c r="IK184" s="7" t="str">
        <f t="shared" si="261"/>
        <v/>
      </c>
      <c r="IL184" s="7" t="str">
        <f t="shared" si="262"/>
        <v/>
      </c>
      <c r="IM184" s="7" t="str">
        <f t="shared" si="263"/>
        <v/>
      </c>
      <c r="IN184" s="7" t="str">
        <f t="shared" si="264"/>
        <v/>
      </c>
      <c r="IO184" s="7" t="str">
        <f t="shared" si="265"/>
        <v/>
      </c>
      <c r="IP184" s="7" t="str">
        <f t="shared" si="266"/>
        <v/>
      </c>
      <c r="IQ184" s="7" t="str">
        <f t="shared" si="267"/>
        <v/>
      </c>
      <c r="IR184" s="7" t="str">
        <f t="shared" si="268"/>
        <v/>
      </c>
      <c r="IS184" s="7" t="str">
        <f t="shared" si="269"/>
        <v/>
      </c>
      <c r="IT184" s="7" t="str">
        <f t="shared" si="270"/>
        <v/>
      </c>
      <c r="IU184" s="7" t="str">
        <f t="shared" si="271"/>
        <v/>
      </c>
      <c r="IV184" s="7" t="str">
        <f t="shared" si="272"/>
        <v/>
      </c>
      <c r="IW184" s="7" t="str">
        <f t="shared" si="273"/>
        <v/>
      </c>
      <c r="IX184" s="7" t="str">
        <f t="shared" si="274"/>
        <v/>
      </c>
      <c r="IY184" s="7" t="str">
        <f t="shared" si="275"/>
        <v/>
      </c>
      <c r="IZ184" s="7" t="str">
        <f t="shared" si="276"/>
        <v/>
      </c>
      <c r="JA184" s="7" t="str">
        <f t="shared" si="277"/>
        <v/>
      </c>
      <c r="JB184" s="7" t="str">
        <f t="shared" si="278"/>
        <v/>
      </c>
      <c r="JC184" s="7" t="str">
        <f t="shared" si="279"/>
        <v/>
      </c>
      <c r="JD184" s="7" t="str">
        <f t="shared" si="280"/>
        <v/>
      </c>
      <c r="JE184" s="7" t="str">
        <f t="shared" si="281"/>
        <v/>
      </c>
      <c r="JF184" s="7" t="str">
        <f t="shared" si="282"/>
        <v/>
      </c>
      <c r="JG184" s="7" t="str">
        <f t="shared" si="194"/>
        <v/>
      </c>
      <c r="JH184" s="7" t="str">
        <f t="shared" si="195"/>
        <v/>
      </c>
      <c r="JI184" s="7" t="str">
        <f t="shared" si="196"/>
        <v/>
      </c>
      <c r="JJ184" s="7" t="str">
        <f t="shared" si="197"/>
        <v/>
      </c>
      <c r="JK184" s="7" t="str">
        <f t="shared" si="198"/>
        <v/>
      </c>
      <c r="JL184" s="7" t="str">
        <f t="shared" si="199"/>
        <v/>
      </c>
      <c r="JM184" s="7" t="str">
        <f t="shared" si="200"/>
        <v/>
      </c>
      <c r="JN184" s="7" t="str">
        <f t="shared" si="201"/>
        <v/>
      </c>
      <c r="JO184" s="7" t="str">
        <f t="shared" si="202"/>
        <v/>
      </c>
      <c r="JP184" s="7" t="str">
        <f t="shared" si="203"/>
        <v/>
      </c>
      <c r="JQ184" s="7" t="str">
        <f t="shared" si="204"/>
        <v/>
      </c>
      <c r="JR184" s="7" t="str">
        <f t="shared" si="204"/>
        <v/>
      </c>
      <c r="JS184" s="7" t="str">
        <f t="shared" si="204"/>
        <v/>
      </c>
      <c r="JT184" s="28">
        <f t="shared" si="205"/>
        <v>13</v>
      </c>
    </row>
    <row r="185" spans="1:280" x14ac:dyDescent="0.2">
      <c r="A185" s="5" t="s">
        <v>2306</v>
      </c>
      <c r="B185" s="46">
        <f t="shared" si="190"/>
        <v>3</v>
      </c>
      <c r="C185" s="46" t="s">
        <v>2393</v>
      </c>
      <c r="D185" s="46" t="s">
        <v>1489</v>
      </c>
      <c r="AK185" s="7">
        <v>2</v>
      </c>
      <c r="AL185" s="7">
        <v>4</v>
      </c>
      <c r="AM185" s="7">
        <v>1</v>
      </c>
      <c r="CP185" s="5">
        <f t="shared" si="191"/>
        <v>7</v>
      </c>
      <c r="CQ185" s="7">
        <v>1</v>
      </c>
      <c r="CT185" s="28">
        <f t="shared" si="192"/>
        <v>8</v>
      </c>
      <c r="EC185" s="7">
        <v>1</v>
      </c>
      <c r="GG185" s="5">
        <f t="shared" si="193"/>
        <v>1</v>
      </c>
      <c r="GH185" s="7" t="str">
        <f t="shared" si="206"/>
        <v/>
      </c>
      <c r="GI185" s="7" t="str">
        <f t="shared" si="207"/>
        <v/>
      </c>
      <c r="GJ185" s="7" t="str">
        <f t="shared" si="208"/>
        <v/>
      </c>
      <c r="GK185" s="7" t="str">
        <f t="shared" si="209"/>
        <v/>
      </c>
      <c r="GL185" s="7" t="str">
        <f t="shared" si="210"/>
        <v/>
      </c>
      <c r="GM185" s="7" t="str">
        <f t="shared" si="211"/>
        <v/>
      </c>
      <c r="GN185" s="7" t="str">
        <f t="shared" si="212"/>
        <v/>
      </c>
      <c r="GO185" s="7" t="str">
        <f t="shared" si="213"/>
        <v/>
      </c>
      <c r="GP185" s="7" t="str">
        <f t="shared" si="214"/>
        <v/>
      </c>
      <c r="GQ185" s="7" t="str">
        <f t="shared" si="215"/>
        <v/>
      </c>
      <c r="GR185" s="7" t="str">
        <f t="shared" si="216"/>
        <v/>
      </c>
      <c r="GS185" s="7" t="str">
        <f t="shared" si="217"/>
        <v/>
      </c>
      <c r="GT185" s="7" t="str">
        <f t="shared" si="218"/>
        <v/>
      </c>
      <c r="GU185" s="7" t="str">
        <f t="shared" si="219"/>
        <v/>
      </c>
      <c r="GV185" s="7" t="str">
        <f t="shared" si="220"/>
        <v/>
      </c>
      <c r="GW185" s="7" t="str">
        <f t="shared" si="221"/>
        <v/>
      </c>
      <c r="GX185" s="7" t="str">
        <f t="shared" si="222"/>
        <v/>
      </c>
      <c r="GY185" s="7" t="str">
        <f t="shared" si="223"/>
        <v/>
      </c>
      <c r="GZ185" s="7" t="str">
        <f t="shared" si="224"/>
        <v/>
      </c>
      <c r="HA185" s="7" t="str">
        <f t="shared" si="225"/>
        <v/>
      </c>
      <c r="HB185" s="7" t="str">
        <f t="shared" si="226"/>
        <v/>
      </c>
      <c r="HC185" s="7" t="str">
        <f t="shared" si="227"/>
        <v/>
      </c>
      <c r="HD185" s="7" t="str">
        <f t="shared" si="228"/>
        <v/>
      </c>
      <c r="HE185" s="7" t="str">
        <f t="shared" si="229"/>
        <v/>
      </c>
      <c r="HF185" s="7" t="str">
        <f t="shared" si="230"/>
        <v/>
      </c>
      <c r="HG185" s="7" t="str">
        <f t="shared" si="231"/>
        <v/>
      </c>
      <c r="HH185" s="7" t="str">
        <f t="shared" si="232"/>
        <v/>
      </c>
      <c r="HI185" s="7" t="str">
        <f t="shared" si="233"/>
        <v/>
      </c>
      <c r="HJ185" s="7" t="str">
        <f t="shared" si="234"/>
        <v/>
      </c>
      <c r="HK185" s="7" t="str">
        <f t="shared" si="235"/>
        <v/>
      </c>
      <c r="HL185" s="7" t="str">
        <f t="shared" si="236"/>
        <v/>
      </c>
      <c r="HM185" s="7" t="str">
        <f t="shared" si="237"/>
        <v/>
      </c>
      <c r="HN185" s="7" t="str">
        <f t="shared" si="238"/>
        <v/>
      </c>
      <c r="HO185" s="7">
        <f t="shared" si="239"/>
        <v>2</v>
      </c>
      <c r="HP185" s="7">
        <f t="shared" si="240"/>
        <v>5</v>
      </c>
      <c r="HQ185" s="7">
        <f t="shared" si="241"/>
        <v>1</v>
      </c>
      <c r="HR185" s="7" t="str">
        <f t="shared" si="242"/>
        <v/>
      </c>
      <c r="HS185" s="7" t="str">
        <f t="shared" si="243"/>
        <v/>
      </c>
      <c r="HT185" s="7" t="str">
        <f t="shared" si="244"/>
        <v/>
      </c>
      <c r="HU185" s="7" t="str">
        <f t="shared" si="245"/>
        <v/>
      </c>
      <c r="HV185" s="7" t="str">
        <f t="shared" si="246"/>
        <v/>
      </c>
      <c r="HW185" s="7" t="str">
        <f t="shared" si="247"/>
        <v/>
      </c>
      <c r="HX185" s="7" t="str">
        <f t="shared" si="248"/>
        <v/>
      </c>
      <c r="HY185" s="7" t="str">
        <f t="shared" si="249"/>
        <v/>
      </c>
      <c r="HZ185" s="7" t="str">
        <f t="shared" si="250"/>
        <v/>
      </c>
      <c r="IA185" s="7" t="str">
        <f t="shared" si="251"/>
        <v/>
      </c>
      <c r="IB185" s="7" t="str">
        <f t="shared" si="252"/>
        <v/>
      </c>
      <c r="IC185" s="7" t="str">
        <f t="shared" si="253"/>
        <v/>
      </c>
      <c r="ID185" s="7" t="str">
        <f t="shared" si="254"/>
        <v/>
      </c>
      <c r="IE185" s="7" t="str">
        <f t="shared" si="255"/>
        <v/>
      </c>
      <c r="IF185" s="7" t="str">
        <f t="shared" si="256"/>
        <v/>
      </c>
      <c r="IG185" s="7" t="str">
        <f t="shared" si="257"/>
        <v/>
      </c>
      <c r="IH185" s="7" t="str">
        <f t="shared" si="258"/>
        <v/>
      </c>
      <c r="II185" s="7" t="str">
        <f t="shared" si="259"/>
        <v/>
      </c>
      <c r="IJ185" s="7" t="str">
        <f t="shared" si="260"/>
        <v/>
      </c>
      <c r="IK185" s="7" t="str">
        <f t="shared" si="261"/>
        <v/>
      </c>
      <c r="IL185" s="7" t="str">
        <f t="shared" si="262"/>
        <v/>
      </c>
      <c r="IM185" s="7" t="str">
        <f t="shared" si="263"/>
        <v/>
      </c>
      <c r="IN185" s="7" t="str">
        <f t="shared" si="264"/>
        <v/>
      </c>
      <c r="IO185" s="7" t="str">
        <f t="shared" si="265"/>
        <v/>
      </c>
      <c r="IP185" s="7" t="str">
        <f t="shared" si="266"/>
        <v/>
      </c>
      <c r="IQ185" s="7" t="str">
        <f t="shared" si="267"/>
        <v/>
      </c>
      <c r="IR185" s="7" t="str">
        <f t="shared" si="268"/>
        <v/>
      </c>
      <c r="IS185" s="7" t="str">
        <f t="shared" si="269"/>
        <v/>
      </c>
      <c r="IT185" s="7" t="str">
        <f t="shared" si="270"/>
        <v/>
      </c>
      <c r="IU185" s="7" t="str">
        <f t="shared" si="271"/>
        <v/>
      </c>
      <c r="IV185" s="7" t="str">
        <f t="shared" si="272"/>
        <v/>
      </c>
      <c r="IW185" s="7" t="str">
        <f t="shared" si="273"/>
        <v/>
      </c>
      <c r="IX185" s="7" t="str">
        <f t="shared" si="274"/>
        <v/>
      </c>
      <c r="IY185" s="7" t="str">
        <f t="shared" si="275"/>
        <v/>
      </c>
      <c r="IZ185" s="7" t="str">
        <f t="shared" si="276"/>
        <v/>
      </c>
      <c r="JA185" s="7" t="str">
        <f t="shared" si="277"/>
        <v/>
      </c>
      <c r="JB185" s="7" t="str">
        <f t="shared" si="278"/>
        <v/>
      </c>
      <c r="JC185" s="7" t="str">
        <f t="shared" si="279"/>
        <v/>
      </c>
      <c r="JD185" s="7" t="str">
        <f t="shared" si="280"/>
        <v/>
      </c>
      <c r="JE185" s="7" t="str">
        <f t="shared" si="281"/>
        <v/>
      </c>
      <c r="JF185" s="7" t="str">
        <f t="shared" si="282"/>
        <v/>
      </c>
      <c r="JG185" s="7" t="str">
        <f t="shared" si="194"/>
        <v/>
      </c>
      <c r="JH185" s="7" t="str">
        <f t="shared" si="195"/>
        <v/>
      </c>
      <c r="JI185" s="7" t="str">
        <f t="shared" si="196"/>
        <v/>
      </c>
      <c r="JJ185" s="7" t="str">
        <f t="shared" si="197"/>
        <v/>
      </c>
      <c r="JK185" s="7" t="str">
        <f t="shared" si="198"/>
        <v/>
      </c>
      <c r="JL185" s="7" t="str">
        <f t="shared" si="199"/>
        <v/>
      </c>
      <c r="JM185" s="7" t="str">
        <f t="shared" si="200"/>
        <v/>
      </c>
      <c r="JN185" s="7" t="str">
        <f t="shared" si="201"/>
        <v/>
      </c>
      <c r="JO185" s="7" t="str">
        <f t="shared" si="202"/>
        <v/>
      </c>
      <c r="JP185" s="7" t="str">
        <f t="shared" si="203"/>
        <v/>
      </c>
      <c r="JQ185" s="7" t="str">
        <f t="shared" si="204"/>
        <v/>
      </c>
      <c r="JR185" s="7" t="str">
        <f t="shared" si="204"/>
        <v/>
      </c>
      <c r="JS185" s="7" t="str">
        <f t="shared" si="204"/>
        <v/>
      </c>
      <c r="JT185" s="28">
        <f t="shared" si="205"/>
        <v>8</v>
      </c>
    </row>
    <row r="186" spans="1:280" x14ac:dyDescent="0.2">
      <c r="A186" s="5" t="s">
        <v>2307</v>
      </c>
      <c r="B186" s="46">
        <f t="shared" si="190"/>
        <v>3</v>
      </c>
      <c r="C186" s="46" t="s">
        <v>2393</v>
      </c>
      <c r="D186" s="46" t="s">
        <v>1489</v>
      </c>
      <c r="AK186" s="7">
        <v>2</v>
      </c>
      <c r="AL186" s="7">
        <v>3</v>
      </c>
      <c r="AM186" s="7">
        <v>2</v>
      </c>
      <c r="CP186" s="5">
        <f t="shared" si="191"/>
        <v>7</v>
      </c>
      <c r="CQ186" s="7">
        <v>2</v>
      </c>
      <c r="CT186" s="28">
        <f t="shared" si="192"/>
        <v>9</v>
      </c>
      <c r="ED186" s="7">
        <v>2</v>
      </c>
      <c r="GG186" s="5">
        <f t="shared" si="193"/>
        <v>2</v>
      </c>
      <c r="GH186" s="7" t="str">
        <f t="shared" si="206"/>
        <v/>
      </c>
      <c r="GI186" s="7" t="str">
        <f t="shared" si="207"/>
        <v/>
      </c>
      <c r="GJ186" s="7" t="str">
        <f t="shared" si="208"/>
        <v/>
      </c>
      <c r="GK186" s="7" t="str">
        <f t="shared" si="209"/>
        <v/>
      </c>
      <c r="GL186" s="7" t="str">
        <f t="shared" si="210"/>
        <v/>
      </c>
      <c r="GM186" s="7" t="str">
        <f t="shared" si="211"/>
        <v/>
      </c>
      <c r="GN186" s="7" t="str">
        <f t="shared" si="212"/>
        <v/>
      </c>
      <c r="GO186" s="7" t="str">
        <f t="shared" si="213"/>
        <v/>
      </c>
      <c r="GP186" s="7" t="str">
        <f t="shared" si="214"/>
        <v/>
      </c>
      <c r="GQ186" s="7" t="str">
        <f t="shared" si="215"/>
        <v/>
      </c>
      <c r="GR186" s="7" t="str">
        <f t="shared" si="216"/>
        <v/>
      </c>
      <c r="GS186" s="7" t="str">
        <f t="shared" si="217"/>
        <v/>
      </c>
      <c r="GT186" s="7" t="str">
        <f t="shared" si="218"/>
        <v/>
      </c>
      <c r="GU186" s="7" t="str">
        <f t="shared" si="219"/>
        <v/>
      </c>
      <c r="GV186" s="7" t="str">
        <f t="shared" si="220"/>
        <v/>
      </c>
      <c r="GW186" s="7" t="str">
        <f t="shared" si="221"/>
        <v/>
      </c>
      <c r="GX186" s="7" t="str">
        <f t="shared" si="222"/>
        <v/>
      </c>
      <c r="GY186" s="7" t="str">
        <f t="shared" si="223"/>
        <v/>
      </c>
      <c r="GZ186" s="7" t="str">
        <f t="shared" si="224"/>
        <v/>
      </c>
      <c r="HA186" s="7" t="str">
        <f t="shared" si="225"/>
        <v/>
      </c>
      <c r="HB186" s="7" t="str">
        <f t="shared" si="226"/>
        <v/>
      </c>
      <c r="HC186" s="7" t="str">
        <f t="shared" si="227"/>
        <v/>
      </c>
      <c r="HD186" s="7" t="str">
        <f t="shared" si="228"/>
        <v/>
      </c>
      <c r="HE186" s="7" t="str">
        <f t="shared" si="229"/>
        <v/>
      </c>
      <c r="HF186" s="7" t="str">
        <f t="shared" si="230"/>
        <v/>
      </c>
      <c r="HG186" s="7" t="str">
        <f t="shared" si="231"/>
        <v/>
      </c>
      <c r="HH186" s="7" t="str">
        <f t="shared" si="232"/>
        <v/>
      </c>
      <c r="HI186" s="7" t="str">
        <f t="shared" si="233"/>
        <v/>
      </c>
      <c r="HJ186" s="7" t="str">
        <f t="shared" si="234"/>
        <v/>
      </c>
      <c r="HK186" s="7" t="str">
        <f t="shared" si="235"/>
        <v/>
      </c>
      <c r="HL186" s="7" t="str">
        <f t="shared" si="236"/>
        <v/>
      </c>
      <c r="HM186" s="7" t="str">
        <f t="shared" si="237"/>
        <v/>
      </c>
      <c r="HN186" s="7" t="str">
        <f t="shared" si="238"/>
        <v/>
      </c>
      <c r="HO186" s="7">
        <f t="shared" si="239"/>
        <v>2</v>
      </c>
      <c r="HP186" s="7">
        <f t="shared" si="240"/>
        <v>3</v>
      </c>
      <c r="HQ186" s="7">
        <f t="shared" si="241"/>
        <v>4</v>
      </c>
      <c r="HR186" s="7" t="str">
        <f t="shared" si="242"/>
        <v/>
      </c>
      <c r="HS186" s="7" t="str">
        <f t="shared" si="243"/>
        <v/>
      </c>
      <c r="HT186" s="7" t="str">
        <f t="shared" si="244"/>
        <v/>
      </c>
      <c r="HU186" s="7" t="str">
        <f t="shared" si="245"/>
        <v/>
      </c>
      <c r="HV186" s="7" t="str">
        <f t="shared" si="246"/>
        <v/>
      </c>
      <c r="HW186" s="7" t="str">
        <f t="shared" si="247"/>
        <v/>
      </c>
      <c r="HX186" s="7" t="str">
        <f t="shared" si="248"/>
        <v/>
      </c>
      <c r="HY186" s="7" t="str">
        <f t="shared" si="249"/>
        <v/>
      </c>
      <c r="HZ186" s="7" t="str">
        <f t="shared" si="250"/>
        <v/>
      </c>
      <c r="IA186" s="7" t="str">
        <f t="shared" si="251"/>
        <v/>
      </c>
      <c r="IB186" s="7" t="str">
        <f t="shared" si="252"/>
        <v/>
      </c>
      <c r="IC186" s="7" t="str">
        <f t="shared" si="253"/>
        <v/>
      </c>
      <c r="ID186" s="7" t="str">
        <f t="shared" si="254"/>
        <v/>
      </c>
      <c r="IE186" s="7" t="str">
        <f t="shared" si="255"/>
        <v/>
      </c>
      <c r="IF186" s="7" t="str">
        <f t="shared" si="256"/>
        <v/>
      </c>
      <c r="IG186" s="7" t="str">
        <f t="shared" si="257"/>
        <v/>
      </c>
      <c r="IH186" s="7" t="str">
        <f t="shared" si="258"/>
        <v/>
      </c>
      <c r="II186" s="7" t="str">
        <f t="shared" si="259"/>
        <v/>
      </c>
      <c r="IJ186" s="7" t="str">
        <f t="shared" si="260"/>
        <v/>
      </c>
      <c r="IK186" s="7" t="str">
        <f t="shared" si="261"/>
        <v/>
      </c>
      <c r="IL186" s="7" t="str">
        <f t="shared" si="262"/>
        <v/>
      </c>
      <c r="IM186" s="7" t="str">
        <f t="shared" si="263"/>
        <v/>
      </c>
      <c r="IN186" s="7" t="str">
        <f t="shared" si="264"/>
        <v/>
      </c>
      <c r="IO186" s="7" t="str">
        <f t="shared" si="265"/>
        <v/>
      </c>
      <c r="IP186" s="7" t="str">
        <f t="shared" si="266"/>
        <v/>
      </c>
      <c r="IQ186" s="7" t="str">
        <f t="shared" si="267"/>
        <v/>
      </c>
      <c r="IR186" s="7" t="str">
        <f t="shared" si="268"/>
        <v/>
      </c>
      <c r="IS186" s="7" t="str">
        <f t="shared" si="269"/>
        <v/>
      </c>
      <c r="IT186" s="7" t="str">
        <f t="shared" si="270"/>
        <v/>
      </c>
      <c r="IU186" s="7" t="str">
        <f t="shared" si="271"/>
        <v/>
      </c>
      <c r="IV186" s="7" t="str">
        <f t="shared" si="272"/>
        <v/>
      </c>
      <c r="IW186" s="7" t="str">
        <f t="shared" si="273"/>
        <v/>
      </c>
      <c r="IX186" s="7" t="str">
        <f t="shared" si="274"/>
        <v/>
      </c>
      <c r="IY186" s="7" t="str">
        <f t="shared" si="275"/>
        <v/>
      </c>
      <c r="IZ186" s="7" t="str">
        <f t="shared" si="276"/>
        <v/>
      </c>
      <c r="JA186" s="7" t="str">
        <f t="shared" si="277"/>
        <v/>
      </c>
      <c r="JB186" s="7" t="str">
        <f t="shared" si="278"/>
        <v/>
      </c>
      <c r="JC186" s="7" t="str">
        <f t="shared" si="279"/>
        <v/>
      </c>
      <c r="JD186" s="7" t="str">
        <f t="shared" si="280"/>
        <v/>
      </c>
      <c r="JE186" s="7" t="str">
        <f t="shared" si="281"/>
        <v/>
      </c>
      <c r="JF186" s="7" t="str">
        <f t="shared" si="282"/>
        <v/>
      </c>
      <c r="JG186" s="7" t="str">
        <f t="shared" si="194"/>
        <v/>
      </c>
      <c r="JH186" s="7" t="str">
        <f t="shared" si="195"/>
        <v/>
      </c>
      <c r="JI186" s="7" t="str">
        <f t="shared" si="196"/>
        <v/>
      </c>
      <c r="JJ186" s="7" t="str">
        <f t="shared" si="197"/>
        <v/>
      </c>
      <c r="JK186" s="7" t="str">
        <f t="shared" si="198"/>
        <v/>
      </c>
      <c r="JL186" s="7" t="str">
        <f t="shared" si="199"/>
        <v/>
      </c>
      <c r="JM186" s="7" t="str">
        <f t="shared" si="200"/>
        <v/>
      </c>
      <c r="JN186" s="7" t="str">
        <f t="shared" si="201"/>
        <v/>
      </c>
      <c r="JO186" s="7" t="str">
        <f t="shared" si="202"/>
        <v/>
      </c>
      <c r="JP186" s="7" t="str">
        <f t="shared" si="203"/>
        <v/>
      </c>
      <c r="JQ186" s="7" t="str">
        <f t="shared" si="204"/>
        <v/>
      </c>
      <c r="JR186" s="7" t="str">
        <f t="shared" si="204"/>
        <v/>
      </c>
      <c r="JS186" s="7" t="str">
        <f t="shared" si="204"/>
        <v/>
      </c>
      <c r="JT186" s="28">
        <f t="shared" si="205"/>
        <v>9</v>
      </c>
    </row>
    <row r="187" spans="1:280" x14ac:dyDescent="0.2">
      <c r="A187" s="5" t="s">
        <v>2308</v>
      </c>
      <c r="B187" s="46">
        <f t="shared" si="190"/>
        <v>1</v>
      </c>
      <c r="C187" s="46" t="s">
        <v>2738</v>
      </c>
      <c r="D187" s="46" t="s">
        <v>2738</v>
      </c>
      <c r="AL187" s="7">
        <v>10</v>
      </c>
      <c r="CP187" s="5">
        <f t="shared" si="191"/>
        <v>10</v>
      </c>
      <c r="CQ187" s="7">
        <v>1</v>
      </c>
      <c r="CT187" s="28">
        <f t="shared" si="192"/>
        <v>11</v>
      </c>
      <c r="EC187" s="7">
        <v>1</v>
      </c>
      <c r="GG187" s="5">
        <f t="shared" si="193"/>
        <v>1</v>
      </c>
      <c r="GH187" s="7" t="str">
        <f t="shared" si="206"/>
        <v/>
      </c>
      <c r="GI187" s="7" t="str">
        <f t="shared" si="207"/>
        <v/>
      </c>
      <c r="GJ187" s="7" t="str">
        <f t="shared" si="208"/>
        <v/>
      </c>
      <c r="GK187" s="7" t="str">
        <f t="shared" si="209"/>
        <v/>
      </c>
      <c r="GL187" s="7" t="str">
        <f t="shared" si="210"/>
        <v/>
      </c>
      <c r="GM187" s="7" t="str">
        <f t="shared" si="211"/>
        <v/>
      </c>
      <c r="GN187" s="7" t="str">
        <f t="shared" si="212"/>
        <v/>
      </c>
      <c r="GO187" s="7" t="str">
        <f t="shared" si="213"/>
        <v/>
      </c>
      <c r="GP187" s="7" t="str">
        <f t="shared" si="214"/>
        <v/>
      </c>
      <c r="GQ187" s="7" t="str">
        <f t="shared" si="215"/>
        <v/>
      </c>
      <c r="GR187" s="7" t="str">
        <f t="shared" si="216"/>
        <v/>
      </c>
      <c r="GS187" s="7" t="str">
        <f t="shared" si="217"/>
        <v/>
      </c>
      <c r="GT187" s="7" t="str">
        <f t="shared" si="218"/>
        <v/>
      </c>
      <c r="GU187" s="7" t="str">
        <f t="shared" si="219"/>
        <v/>
      </c>
      <c r="GV187" s="7" t="str">
        <f t="shared" si="220"/>
        <v/>
      </c>
      <c r="GW187" s="7" t="str">
        <f t="shared" si="221"/>
        <v/>
      </c>
      <c r="GX187" s="7" t="str">
        <f t="shared" si="222"/>
        <v/>
      </c>
      <c r="GY187" s="7" t="str">
        <f t="shared" si="223"/>
        <v/>
      </c>
      <c r="GZ187" s="7" t="str">
        <f t="shared" si="224"/>
        <v/>
      </c>
      <c r="HA187" s="7" t="str">
        <f t="shared" si="225"/>
        <v/>
      </c>
      <c r="HB187" s="7" t="str">
        <f t="shared" si="226"/>
        <v/>
      </c>
      <c r="HC187" s="7" t="str">
        <f t="shared" si="227"/>
        <v/>
      </c>
      <c r="HD187" s="7" t="str">
        <f t="shared" si="228"/>
        <v/>
      </c>
      <c r="HE187" s="7" t="str">
        <f t="shared" si="229"/>
        <v/>
      </c>
      <c r="HF187" s="7" t="str">
        <f t="shared" si="230"/>
        <v/>
      </c>
      <c r="HG187" s="7" t="str">
        <f t="shared" si="231"/>
        <v/>
      </c>
      <c r="HH187" s="7" t="str">
        <f t="shared" si="232"/>
        <v/>
      </c>
      <c r="HI187" s="7" t="str">
        <f t="shared" si="233"/>
        <v/>
      </c>
      <c r="HJ187" s="7" t="str">
        <f t="shared" si="234"/>
        <v/>
      </c>
      <c r="HK187" s="7" t="str">
        <f t="shared" si="235"/>
        <v/>
      </c>
      <c r="HL187" s="7" t="str">
        <f t="shared" si="236"/>
        <v/>
      </c>
      <c r="HM187" s="7" t="str">
        <f t="shared" si="237"/>
        <v/>
      </c>
      <c r="HN187" s="7" t="str">
        <f t="shared" si="238"/>
        <v/>
      </c>
      <c r="HO187" s="7" t="str">
        <f t="shared" si="239"/>
        <v/>
      </c>
      <c r="HP187" s="7">
        <f t="shared" si="240"/>
        <v>11</v>
      </c>
      <c r="HQ187" s="7" t="str">
        <f t="shared" si="241"/>
        <v/>
      </c>
      <c r="HR187" s="7" t="str">
        <f t="shared" si="242"/>
        <v/>
      </c>
      <c r="HS187" s="7" t="str">
        <f t="shared" si="243"/>
        <v/>
      </c>
      <c r="HT187" s="7" t="str">
        <f t="shared" si="244"/>
        <v/>
      </c>
      <c r="HU187" s="7" t="str">
        <f t="shared" si="245"/>
        <v/>
      </c>
      <c r="HV187" s="7" t="str">
        <f t="shared" si="246"/>
        <v/>
      </c>
      <c r="HW187" s="7" t="str">
        <f t="shared" si="247"/>
        <v/>
      </c>
      <c r="HX187" s="7" t="str">
        <f t="shared" si="248"/>
        <v/>
      </c>
      <c r="HY187" s="7" t="str">
        <f t="shared" si="249"/>
        <v/>
      </c>
      <c r="HZ187" s="7" t="str">
        <f t="shared" si="250"/>
        <v/>
      </c>
      <c r="IA187" s="7" t="str">
        <f t="shared" si="251"/>
        <v/>
      </c>
      <c r="IB187" s="7" t="str">
        <f t="shared" si="252"/>
        <v/>
      </c>
      <c r="IC187" s="7" t="str">
        <f t="shared" si="253"/>
        <v/>
      </c>
      <c r="ID187" s="7" t="str">
        <f t="shared" si="254"/>
        <v/>
      </c>
      <c r="IE187" s="7" t="str">
        <f t="shared" si="255"/>
        <v/>
      </c>
      <c r="IF187" s="7" t="str">
        <f t="shared" si="256"/>
        <v/>
      </c>
      <c r="IG187" s="7" t="str">
        <f t="shared" si="257"/>
        <v/>
      </c>
      <c r="IH187" s="7" t="str">
        <f t="shared" si="258"/>
        <v/>
      </c>
      <c r="II187" s="7" t="str">
        <f t="shared" si="259"/>
        <v/>
      </c>
      <c r="IJ187" s="7" t="str">
        <f t="shared" si="260"/>
        <v/>
      </c>
      <c r="IK187" s="7" t="str">
        <f t="shared" si="261"/>
        <v/>
      </c>
      <c r="IL187" s="7" t="str">
        <f t="shared" si="262"/>
        <v/>
      </c>
      <c r="IM187" s="7" t="str">
        <f t="shared" si="263"/>
        <v/>
      </c>
      <c r="IN187" s="7" t="str">
        <f t="shared" si="264"/>
        <v/>
      </c>
      <c r="IO187" s="7" t="str">
        <f t="shared" si="265"/>
        <v/>
      </c>
      <c r="IP187" s="7" t="str">
        <f t="shared" si="266"/>
        <v/>
      </c>
      <c r="IQ187" s="7" t="str">
        <f t="shared" si="267"/>
        <v/>
      </c>
      <c r="IR187" s="7" t="str">
        <f t="shared" si="268"/>
        <v/>
      </c>
      <c r="IS187" s="7" t="str">
        <f t="shared" si="269"/>
        <v/>
      </c>
      <c r="IT187" s="7" t="str">
        <f t="shared" si="270"/>
        <v/>
      </c>
      <c r="IU187" s="7" t="str">
        <f t="shared" si="271"/>
        <v/>
      </c>
      <c r="IV187" s="7" t="str">
        <f t="shared" si="272"/>
        <v/>
      </c>
      <c r="IW187" s="7" t="str">
        <f t="shared" si="273"/>
        <v/>
      </c>
      <c r="IX187" s="7" t="str">
        <f t="shared" si="274"/>
        <v/>
      </c>
      <c r="IY187" s="7" t="str">
        <f t="shared" si="275"/>
        <v/>
      </c>
      <c r="IZ187" s="7" t="str">
        <f t="shared" si="276"/>
        <v/>
      </c>
      <c r="JA187" s="7" t="str">
        <f t="shared" si="277"/>
        <v/>
      </c>
      <c r="JB187" s="7" t="str">
        <f t="shared" si="278"/>
        <v/>
      </c>
      <c r="JC187" s="7" t="str">
        <f t="shared" si="279"/>
        <v/>
      </c>
      <c r="JD187" s="7" t="str">
        <f t="shared" si="280"/>
        <v/>
      </c>
      <c r="JE187" s="7" t="str">
        <f t="shared" si="281"/>
        <v/>
      </c>
      <c r="JF187" s="7" t="str">
        <f t="shared" si="282"/>
        <v/>
      </c>
      <c r="JG187" s="7" t="str">
        <f t="shared" si="194"/>
        <v/>
      </c>
      <c r="JH187" s="7" t="str">
        <f t="shared" si="195"/>
        <v/>
      </c>
      <c r="JI187" s="7" t="str">
        <f t="shared" si="196"/>
        <v/>
      </c>
      <c r="JJ187" s="7" t="str">
        <f t="shared" si="197"/>
        <v/>
      </c>
      <c r="JK187" s="7" t="str">
        <f t="shared" si="198"/>
        <v/>
      </c>
      <c r="JL187" s="7" t="str">
        <f t="shared" si="199"/>
        <v/>
      </c>
      <c r="JM187" s="7" t="str">
        <f t="shared" si="200"/>
        <v/>
      </c>
      <c r="JN187" s="7" t="str">
        <f t="shared" si="201"/>
        <v/>
      </c>
      <c r="JO187" s="7" t="str">
        <f t="shared" si="202"/>
        <v/>
      </c>
      <c r="JP187" s="7" t="str">
        <f t="shared" si="203"/>
        <v/>
      </c>
      <c r="JQ187" s="7" t="str">
        <f t="shared" si="204"/>
        <v/>
      </c>
      <c r="JR187" s="7" t="str">
        <f t="shared" si="204"/>
        <v/>
      </c>
      <c r="JS187" s="7" t="str">
        <f t="shared" si="204"/>
        <v/>
      </c>
      <c r="JT187" s="28">
        <f t="shared" si="205"/>
        <v>11</v>
      </c>
    </row>
    <row r="188" spans="1:280" x14ac:dyDescent="0.2">
      <c r="A188" s="5" t="s">
        <v>2309</v>
      </c>
      <c r="B188" s="46">
        <f t="shared" si="190"/>
        <v>1</v>
      </c>
      <c r="C188" s="46" t="s">
        <v>2738</v>
      </c>
      <c r="D188" s="46" t="s">
        <v>2738</v>
      </c>
      <c r="AL188" s="7">
        <v>1</v>
      </c>
      <c r="CP188" s="5">
        <f t="shared" si="191"/>
        <v>1</v>
      </c>
      <c r="CT188" s="28">
        <f t="shared" si="192"/>
        <v>1</v>
      </c>
      <c r="GG188" s="5">
        <f t="shared" si="193"/>
        <v>0</v>
      </c>
      <c r="GH188" s="7" t="str">
        <f t="shared" si="206"/>
        <v/>
      </c>
      <c r="GI188" s="7" t="str">
        <f t="shared" si="207"/>
        <v/>
      </c>
      <c r="GJ188" s="7" t="str">
        <f t="shared" si="208"/>
        <v/>
      </c>
      <c r="GK188" s="7" t="str">
        <f t="shared" si="209"/>
        <v/>
      </c>
      <c r="GL188" s="7" t="str">
        <f t="shared" si="210"/>
        <v/>
      </c>
      <c r="GM188" s="7" t="str">
        <f t="shared" si="211"/>
        <v/>
      </c>
      <c r="GN188" s="7" t="str">
        <f t="shared" si="212"/>
        <v/>
      </c>
      <c r="GO188" s="7" t="str">
        <f t="shared" si="213"/>
        <v/>
      </c>
      <c r="GP188" s="7" t="str">
        <f t="shared" si="214"/>
        <v/>
      </c>
      <c r="GQ188" s="7" t="str">
        <f t="shared" si="215"/>
        <v/>
      </c>
      <c r="GR188" s="7" t="str">
        <f t="shared" si="216"/>
        <v/>
      </c>
      <c r="GS188" s="7" t="str">
        <f t="shared" si="217"/>
        <v/>
      </c>
      <c r="GT188" s="7" t="str">
        <f t="shared" si="218"/>
        <v/>
      </c>
      <c r="GU188" s="7" t="str">
        <f t="shared" si="219"/>
        <v/>
      </c>
      <c r="GV188" s="7" t="str">
        <f t="shared" si="220"/>
        <v/>
      </c>
      <c r="GW188" s="7" t="str">
        <f t="shared" si="221"/>
        <v/>
      </c>
      <c r="GX188" s="7" t="str">
        <f t="shared" si="222"/>
        <v/>
      </c>
      <c r="GY188" s="7" t="str">
        <f t="shared" si="223"/>
        <v/>
      </c>
      <c r="GZ188" s="7" t="str">
        <f t="shared" si="224"/>
        <v/>
      </c>
      <c r="HA188" s="7" t="str">
        <f t="shared" si="225"/>
        <v/>
      </c>
      <c r="HB188" s="7" t="str">
        <f t="shared" si="226"/>
        <v/>
      </c>
      <c r="HC188" s="7" t="str">
        <f t="shared" si="227"/>
        <v/>
      </c>
      <c r="HD188" s="7" t="str">
        <f t="shared" si="228"/>
        <v/>
      </c>
      <c r="HE188" s="7" t="str">
        <f t="shared" si="229"/>
        <v/>
      </c>
      <c r="HF188" s="7" t="str">
        <f t="shared" si="230"/>
        <v/>
      </c>
      <c r="HG188" s="7" t="str">
        <f t="shared" si="231"/>
        <v/>
      </c>
      <c r="HH188" s="7" t="str">
        <f t="shared" si="232"/>
        <v/>
      </c>
      <c r="HI188" s="7" t="str">
        <f t="shared" si="233"/>
        <v/>
      </c>
      <c r="HJ188" s="7" t="str">
        <f t="shared" si="234"/>
        <v/>
      </c>
      <c r="HK188" s="7" t="str">
        <f t="shared" si="235"/>
        <v/>
      </c>
      <c r="HL188" s="7" t="str">
        <f t="shared" si="236"/>
        <v/>
      </c>
      <c r="HM188" s="7" t="str">
        <f t="shared" si="237"/>
        <v/>
      </c>
      <c r="HN188" s="7" t="str">
        <f t="shared" si="238"/>
        <v/>
      </c>
      <c r="HO188" s="7" t="str">
        <f t="shared" si="239"/>
        <v/>
      </c>
      <c r="HP188" s="7">
        <f t="shared" si="240"/>
        <v>1</v>
      </c>
      <c r="HQ188" s="7" t="str">
        <f t="shared" si="241"/>
        <v/>
      </c>
      <c r="HR188" s="7" t="str">
        <f t="shared" si="242"/>
        <v/>
      </c>
      <c r="HS188" s="7" t="str">
        <f t="shared" si="243"/>
        <v/>
      </c>
      <c r="HT188" s="7" t="str">
        <f t="shared" si="244"/>
        <v/>
      </c>
      <c r="HU188" s="7" t="str">
        <f t="shared" si="245"/>
        <v/>
      </c>
      <c r="HV188" s="7" t="str">
        <f t="shared" si="246"/>
        <v/>
      </c>
      <c r="HW188" s="7" t="str">
        <f t="shared" si="247"/>
        <v/>
      </c>
      <c r="HX188" s="7" t="str">
        <f t="shared" si="248"/>
        <v/>
      </c>
      <c r="HY188" s="7" t="str">
        <f t="shared" si="249"/>
        <v/>
      </c>
      <c r="HZ188" s="7" t="str">
        <f t="shared" si="250"/>
        <v/>
      </c>
      <c r="IA188" s="7" t="str">
        <f t="shared" si="251"/>
        <v/>
      </c>
      <c r="IB188" s="7" t="str">
        <f t="shared" si="252"/>
        <v/>
      </c>
      <c r="IC188" s="7" t="str">
        <f t="shared" si="253"/>
        <v/>
      </c>
      <c r="ID188" s="7" t="str">
        <f t="shared" si="254"/>
        <v/>
      </c>
      <c r="IE188" s="7" t="str">
        <f t="shared" si="255"/>
        <v/>
      </c>
      <c r="IF188" s="7" t="str">
        <f t="shared" si="256"/>
        <v/>
      </c>
      <c r="IG188" s="7" t="str">
        <f t="shared" si="257"/>
        <v/>
      </c>
      <c r="IH188" s="7" t="str">
        <f t="shared" si="258"/>
        <v/>
      </c>
      <c r="II188" s="7" t="str">
        <f t="shared" si="259"/>
        <v/>
      </c>
      <c r="IJ188" s="7" t="str">
        <f t="shared" si="260"/>
        <v/>
      </c>
      <c r="IK188" s="7" t="str">
        <f t="shared" si="261"/>
        <v/>
      </c>
      <c r="IL188" s="7" t="str">
        <f t="shared" si="262"/>
        <v/>
      </c>
      <c r="IM188" s="7" t="str">
        <f t="shared" si="263"/>
        <v/>
      </c>
      <c r="IN188" s="7" t="str">
        <f t="shared" si="264"/>
        <v/>
      </c>
      <c r="IO188" s="7" t="str">
        <f t="shared" si="265"/>
        <v/>
      </c>
      <c r="IP188" s="7" t="str">
        <f t="shared" si="266"/>
        <v/>
      </c>
      <c r="IQ188" s="7" t="str">
        <f t="shared" si="267"/>
        <v/>
      </c>
      <c r="IR188" s="7" t="str">
        <f t="shared" si="268"/>
        <v/>
      </c>
      <c r="IS188" s="7" t="str">
        <f t="shared" si="269"/>
        <v/>
      </c>
      <c r="IT188" s="7" t="str">
        <f t="shared" si="270"/>
        <v/>
      </c>
      <c r="IU188" s="7" t="str">
        <f t="shared" si="271"/>
        <v/>
      </c>
      <c r="IV188" s="7" t="str">
        <f t="shared" si="272"/>
        <v/>
      </c>
      <c r="IW188" s="7" t="str">
        <f t="shared" si="273"/>
        <v/>
      </c>
      <c r="IX188" s="7" t="str">
        <f t="shared" si="274"/>
        <v/>
      </c>
      <c r="IY188" s="7" t="str">
        <f t="shared" si="275"/>
        <v/>
      </c>
      <c r="IZ188" s="7" t="str">
        <f t="shared" si="276"/>
        <v/>
      </c>
      <c r="JA188" s="7" t="str">
        <f t="shared" si="277"/>
        <v/>
      </c>
      <c r="JB188" s="7" t="str">
        <f t="shared" si="278"/>
        <v/>
      </c>
      <c r="JC188" s="7" t="str">
        <f t="shared" si="279"/>
        <v/>
      </c>
      <c r="JD188" s="7" t="str">
        <f t="shared" si="280"/>
        <v/>
      </c>
      <c r="JE188" s="7" t="str">
        <f t="shared" si="281"/>
        <v/>
      </c>
      <c r="JF188" s="7" t="str">
        <f t="shared" si="282"/>
        <v/>
      </c>
      <c r="JG188" s="7" t="str">
        <f t="shared" si="194"/>
        <v/>
      </c>
      <c r="JH188" s="7" t="str">
        <f t="shared" si="195"/>
        <v/>
      </c>
      <c r="JI188" s="7" t="str">
        <f t="shared" si="196"/>
        <v/>
      </c>
      <c r="JJ188" s="7" t="str">
        <f t="shared" si="197"/>
        <v/>
      </c>
      <c r="JK188" s="7" t="str">
        <f t="shared" si="198"/>
        <v/>
      </c>
      <c r="JL188" s="7" t="str">
        <f t="shared" si="199"/>
        <v/>
      </c>
      <c r="JM188" s="7" t="str">
        <f t="shared" si="200"/>
        <v/>
      </c>
      <c r="JN188" s="7" t="str">
        <f t="shared" si="201"/>
        <v/>
      </c>
      <c r="JO188" s="7" t="str">
        <f t="shared" si="202"/>
        <v/>
      </c>
      <c r="JP188" s="7" t="str">
        <f t="shared" si="203"/>
        <v/>
      </c>
      <c r="JQ188" s="7" t="str">
        <f t="shared" si="204"/>
        <v/>
      </c>
      <c r="JR188" s="7" t="str">
        <f t="shared" si="204"/>
        <v/>
      </c>
      <c r="JS188" s="7" t="str">
        <f t="shared" si="204"/>
        <v/>
      </c>
      <c r="JT188" s="28">
        <f t="shared" si="205"/>
        <v>1</v>
      </c>
    </row>
    <row r="189" spans="1:280" x14ac:dyDescent="0.2">
      <c r="A189" s="5" t="s">
        <v>1208</v>
      </c>
      <c r="B189" s="46">
        <f t="shared" si="190"/>
        <v>3</v>
      </c>
      <c r="C189" s="46" t="s">
        <v>2738</v>
      </c>
      <c r="D189" s="46" t="s">
        <v>2310</v>
      </c>
      <c r="AL189" s="7">
        <v>10</v>
      </c>
      <c r="AM189" s="7">
        <v>13</v>
      </c>
      <c r="AN189" s="7">
        <v>8</v>
      </c>
      <c r="CP189" s="5">
        <f t="shared" si="191"/>
        <v>31</v>
      </c>
      <c r="CQ189" s="7">
        <v>3</v>
      </c>
      <c r="CR189" s="7">
        <v>1</v>
      </c>
      <c r="CT189" s="28">
        <f t="shared" si="192"/>
        <v>35</v>
      </c>
      <c r="ED189" s="7">
        <v>1</v>
      </c>
      <c r="EE189" s="7">
        <v>3</v>
      </c>
      <c r="GG189" s="5">
        <f t="shared" si="193"/>
        <v>4</v>
      </c>
      <c r="GH189" s="7" t="str">
        <f t="shared" si="206"/>
        <v/>
      </c>
      <c r="GI189" s="7" t="str">
        <f t="shared" si="207"/>
        <v/>
      </c>
      <c r="GJ189" s="7" t="str">
        <f t="shared" si="208"/>
        <v/>
      </c>
      <c r="GK189" s="7" t="str">
        <f t="shared" si="209"/>
        <v/>
      </c>
      <c r="GL189" s="7" t="str">
        <f t="shared" si="210"/>
        <v/>
      </c>
      <c r="GM189" s="7" t="str">
        <f t="shared" si="211"/>
        <v/>
      </c>
      <c r="GN189" s="7" t="str">
        <f t="shared" si="212"/>
        <v/>
      </c>
      <c r="GO189" s="7" t="str">
        <f t="shared" si="213"/>
        <v/>
      </c>
      <c r="GP189" s="7" t="str">
        <f t="shared" si="214"/>
        <v/>
      </c>
      <c r="GQ189" s="7" t="str">
        <f t="shared" si="215"/>
        <v/>
      </c>
      <c r="GR189" s="7" t="str">
        <f t="shared" si="216"/>
        <v/>
      </c>
      <c r="GS189" s="7" t="str">
        <f t="shared" si="217"/>
        <v/>
      </c>
      <c r="GT189" s="7" t="str">
        <f t="shared" si="218"/>
        <v/>
      </c>
      <c r="GU189" s="7" t="str">
        <f t="shared" si="219"/>
        <v/>
      </c>
      <c r="GV189" s="7" t="str">
        <f t="shared" si="220"/>
        <v/>
      </c>
      <c r="GW189" s="7" t="str">
        <f t="shared" si="221"/>
        <v/>
      </c>
      <c r="GX189" s="7" t="str">
        <f t="shared" si="222"/>
        <v/>
      </c>
      <c r="GY189" s="7" t="str">
        <f t="shared" si="223"/>
        <v/>
      </c>
      <c r="GZ189" s="7" t="str">
        <f t="shared" si="224"/>
        <v/>
      </c>
      <c r="HA189" s="7" t="str">
        <f t="shared" si="225"/>
        <v/>
      </c>
      <c r="HB189" s="7" t="str">
        <f t="shared" si="226"/>
        <v/>
      </c>
      <c r="HC189" s="7" t="str">
        <f t="shared" si="227"/>
        <v/>
      </c>
      <c r="HD189" s="7" t="str">
        <f t="shared" si="228"/>
        <v/>
      </c>
      <c r="HE189" s="7" t="str">
        <f t="shared" si="229"/>
        <v/>
      </c>
      <c r="HF189" s="7" t="str">
        <f t="shared" si="230"/>
        <v/>
      </c>
      <c r="HG189" s="7" t="str">
        <f t="shared" si="231"/>
        <v/>
      </c>
      <c r="HH189" s="7" t="str">
        <f t="shared" si="232"/>
        <v/>
      </c>
      <c r="HI189" s="7" t="str">
        <f t="shared" si="233"/>
        <v/>
      </c>
      <c r="HJ189" s="7" t="str">
        <f t="shared" si="234"/>
        <v/>
      </c>
      <c r="HK189" s="7" t="str">
        <f t="shared" si="235"/>
        <v/>
      </c>
      <c r="HL189" s="7" t="str">
        <f t="shared" si="236"/>
        <v/>
      </c>
      <c r="HM189" s="7" t="str">
        <f t="shared" si="237"/>
        <v/>
      </c>
      <c r="HN189" s="7" t="str">
        <f t="shared" si="238"/>
        <v/>
      </c>
      <c r="HO189" s="7" t="str">
        <f t="shared" si="239"/>
        <v/>
      </c>
      <c r="HP189" s="7">
        <f t="shared" si="240"/>
        <v>10</v>
      </c>
      <c r="HQ189" s="7">
        <f t="shared" si="241"/>
        <v>14</v>
      </c>
      <c r="HR189" s="7">
        <f t="shared" si="242"/>
        <v>11</v>
      </c>
      <c r="HS189" s="7" t="str">
        <f t="shared" si="243"/>
        <v/>
      </c>
      <c r="HT189" s="7" t="str">
        <f t="shared" si="244"/>
        <v/>
      </c>
      <c r="HU189" s="7" t="str">
        <f t="shared" si="245"/>
        <v/>
      </c>
      <c r="HV189" s="7" t="str">
        <f t="shared" si="246"/>
        <v/>
      </c>
      <c r="HW189" s="7" t="str">
        <f t="shared" si="247"/>
        <v/>
      </c>
      <c r="HX189" s="7" t="str">
        <f t="shared" si="248"/>
        <v/>
      </c>
      <c r="HY189" s="7" t="str">
        <f t="shared" si="249"/>
        <v/>
      </c>
      <c r="HZ189" s="7" t="str">
        <f t="shared" si="250"/>
        <v/>
      </c>
      <c r="IA189" s="7" t="str">
        <f t="shared" si="251"/>
        <v/>
      </c>
      <c r="IB189" s="7" t="str">
        <f t="shared" si="252"/>
        <v/>
      </c>
      <c r="IC189" s="7" t="str">
        <f t="shared" si="253"/>
        <v/>
      </c>
      <c r="ID189" s="7" t="str">
        <f t="shared" si="254"/>
        <v/>
      </c>
      <c r="IE189" s="7" t="str">
        <f t="shared" si="255"/>
        <v/>
      </c>
      <c r="IF189" s="7" t="str">
        <f t="shared" si="256"/>
        <v/>
      </c>
      <c r="IG189" s="7" t="str">
        <f t="shared" si="257"/>
        <v/>
      </c>
      <c r="IH189" s="7" t="str">
        <f t="shared" si="258"/>
        <v/>
      </c>
      <c r="II189" s="7" t="str">
        <f t="shared" si="259"/>
        <v/>
      </c>
      <c r="IJ189" s="7" t="str">
        <f t="shared" si="260"/>
        <v/>
      </c>
      <c r="IK189" s="7" t="str">
        <f t="shared" si="261"/>
        <v/>
      </c>
      <c r="IL189" s="7" t="str">
        <f t="shared" si="262"/>
        <v/>
      </c>
      <c r="IM189" s="7" t="str">
        <f t="shared" si="263"/>
        <v/>
      </c>
      <c r="IN189" s="7" t="str">
        <f t="shared" si="264"/>
        <v/>
      </c>
      <c r="IO189" s="7" t="str">
        <f t="shared" si="265"/>
        <v/>
      </c>
      <c r="IP189" s="7" t="str">
        <f t="shared" si="266"/>
        <v/>
      </c>
      <c r="IQ189" s="7" t="str">
        <f t="shared" si="267"/>
        <v/>
      </c>
      <c r="IR189" s="7" t="str">
        <f t="shared" si="268"/>
        <v/>
      </c>
      <c r="IS189" s="7" t="str">
        <f t="shared" si="269"/>
        <v/>
      </c>
      <c r="IT189" s="7" t="str">
        <f t="shared" si="270"/>
        <v/>
      </c>
      <c r="IU189" s="7" t="str">
        <f t="shared" si="271"/>
        <v/>
      </c>
      <c r="IV189" s="7" t="str">
        <f t="shared" si="272"/>
        <v/>
      </c>
      <c r="IW189" s="7" t="str">
        <f t="shared" si="273"/>
        <v/>
      </c>
      <c r="IX189" s="7" t="str">
        <f t="shared" si="274"/>
        <v/>
      </c>
      <c r="IY189" s="7" t="str">
        <f t="shared" si="275"/>
        <v/>
      </c>
      <c r="IZ189" s="7" t="str">
        <f t="shared" si="276"/>
        <v/>
      </c>
      <c r="JA189" s="7" t="str">
        <f t="shared" si="277"/>
        <v/>
      </c>
      <c r="JB189" s="7" t="str">
        <f t="shared" si="278"/>
        <v/>
      </c>
      <c r="JC189" s="7" t="str">
        <f t="shared" si="279"/>
        <v/>
      </c>
      <c r="JD189" s="7" t="str">
        <f t="shared" si="280"/>
        <v/>
      </c>
      <c r="JE189" s="7" t="str">
        <f t="shared" si="281"/>
        <v/>
      </c>
      <c r="JF189" s="7" t="str">
        <f t="shared" si="282"/>
        <v/>
      </c>
      <c r="JG189" s="7" t="str">
        <f t="shared" si="194"/>
        <v/>
      </c>
      <c r="JH189" s="7" t="str">
        <f t="shared" si="195"/>
        <v/>
      </c>
      <c r="JI189" s="7" t="str">
        <f t="shared" si="196"/>
        <v/>
      </c>
      <c r="JJ189" s="7" t="str">
        <f t="shared" si="197"/>
        <v/>
      </c>
      <c r="JK189" s="7" t="str">
        <f t="shared" si="198"/>
        <v/>
      </c>
      <c r="JL189" s="7" t="str">
        <f t="shared" si="199"/>
        <v/>
      </c>
      <c r="JM189" s="7" t="str">
        <f t="shared" si="200"/>
        <v/>
      </c>
      <c r="JN189" s="7" t="str">
        <f t="shared" si="201"/>
        <v/>
      </c>
      <c r="JO189" s="7" t="str">
        <f t="shared" si="202"/>
        <v/>
      </c>
      <c r="JP189" s="7" t="str">
        <f t="shared" si="203"/>
        <v/>
      </c>
      <c r="JQ189" s="7" t="str">
        <f t="shared" si="204"/>
        <v/>
      </c>
      <c r="JR189" s="7" t="str">
        <f t="shared" si="204"/>
        <v/>
      </c>
      <c r="JS189" s="7" t="str">
        <f t="shared" si="204"/>
        <v/>
      </c>
      <c r="JT189" s="28">
        <f t="shared" si="205"/>
        <v>35</v>
      </c>
    </row>
    <row r="190" spans="1:280" x14ac:dyDescent="0.2">
      <c r="A190" s="5" t="s">
        <v>2311</v>
      </c>
      <c r="B190" s="46">
        <f t="shared" si="190"/>
        <v>7</v>
      </c>
      <c r="C190" s="46" t="s">
        <v>2738</v>
      </c>
      <c r="D190" s="46" t="s">
        <v>2312</v>
      </c>
      <c r="AL190" s="7">
        <v>3</v>
      </c>
      <c r="AM190" s="7">
        <v>6</v>
      </c>
      <c r="AN190" s="7">
        <v>4</v>
      </c>
      <c r="AO190" s="7">
        <v>2</v>
      </c>
      <c r="AP190" s="7">
        <v>3</v>
      </c>
      <c r="AQ190" s="7">
        <v>2</v>
      </c>
      <c r="AR190" s="7">
        <v>1</v>
      </c>
      <c r="CP190" s="5">
        <f t="shared" si="191"/>
        <v>21</v>
      </c>
      <c r="CQ190" s="7">
        <v>4</v>
      </c>
      <c r="CR190" s="7">
        <v>2</v>
      </c>
      <c r="CT190" s="28">
        <f t="shared" si="192"/>
        <v>27</v>
      </c>
      <c r="EC190" s="7">
        <v>2</v>
      </c>
      <c r="EE190" s="7">
        <v>2</v>
      </c>
      <c r="EG190" s="7">
        <v>2</v>
      </c>
      <c r="GG190" s="5">
        <f t="shared" si="193"/>
        <v>6</v>
      </c>
      <c r="GH190" s="7" t="str">
        <f t="shared" si="206"/>
        <v/>
      </c>
      <c r="GI190" s="7" t="str">
        <f t="shared" si="207"/>
        <v/>
      </c>
      <c r="GJ190" s="7" t="str">
        <f t="shared" si="208"/>
        <v/>
      </c>
      <c r="GK190" s="7" t="str">
        <f t="shared" si="209"/>
        <v/>
      </c>
      <c r="GL190" s="7" t="str">
        <f t="shared" si="210"/>
        <v/>
      </c>
      <c r="GM190" s="7" t="str">
        <f t="shared" si="211"/>
        <v/>
      </c>
      <c r="GN190" s="7" t="str">
        <f t="shared" si="212"/>
        <v/>
      </c>
      <c r="GO190" s="7" t="str">
        <f t="shared" si="213"/>
        <v/>
      </c>
      <c r="GP190" s="7" t="str">
        <f t="shared" si="214"/>
        <v/>
      </c>
      <c r="GQ190" s="7" t="str">
        <f t="shared" si="215"/>
        <v/>
      </c>
      <c r="GR190" s="7" t="str">
        <f t="shared" si="216"/>
        <v/>
      </c>
      <c r="GS190" s="7" t="str">
        <f t="shared" si="217"/>
        <v/>
      </c>
      <c r="GT190" s="7" t="str">
        <f t="shared" si="218"/>
        <v/>
      </c>
      <c r="GU190" s="7" t="str">
        <f t="shared" si="219"/>
        <v/>
      </c>
      <c r="GV190" s="7" t="str">
        <f t="shared" si="220"/>
        <v/>
      </c>
      <c r="GW190" s="7" t="str">
        <f t="shared" si="221"/>
        <v/>
      </c>
      <c r="GX190" s="7" t="str">
        <f t="shared" si="222"/>
        <v/>
      </c>
      <c r="GY190" s="7" t="str">
        <f t="shared" si="223"/>
        <v/>
      </c>
      <c r="GZ190" s="7" t="str">
        <f t="shared" si="224"/>
        <v/>
      </c>
      <c r="HA190" s="7" t="str">
        <f t="shared" si="225"/>
        <v/>
      </c>
      <c r="HB190" s="7" t="str">
        <f t="shared" si="226"/>
        <v/>
      </c>
      <c r="HC190" s="7" t="str">
        <f t="shared" si="227"/>
        <v/>
      </c>
      <c r="HD190" s="7" t="str">
        <f t="shared" si="228"/>
        <v/>
      </c>
      <c r="HE190" s="7" t="str">
        <f t="shared" si="229"/>
        <v/>
      </c>
      <c r="HF190" s="7" t="str">
        <f t="shared" si="230"/>
        <v/>
      </c>
      <c r="HG190" s="7" t="str">
        <f t="shared" si="231"/>
        <v/>
      </c>
      <c r="HH190" s="7" t="str">
        <f t="shared" si="232"/>
        <v/>
      </c>
      <c r="HI190" s="7" t="str">
        <f t="shared" si="233"/>
        <v/>
      </c>
      <c r="HJ190" s="7" t="str">
        <f t="shared" si="234"/>
        <v/>
      </c>
      <c r="HK190" s="7" t="str">
        <f t="shared" si="235"/>
        <v/>
      </c>
      <c r="HL190" s="7" t="str">
        <f t="shared" si="236"/>
        <v/>
      </c>
      <c r="HM190" s="7" t="str">
        <f t="shared" si="237"/>
        <v/>
      </c>
      <c r="HN190" s="7" t="str">
        <f t="shared" si="238"/>
        <v/>
      </c>
      <c r="HO190" s="7" t="str">
        <f t="shared" si="239"/>
        <v/>
      </c>
      <c r="HP190" s="7">
        <f t="shared" si="240"/>
        <v>5</v>
      </c>
      <c r="HQ190" s="7">
        <f t="shared" si="241"/>
        <v>6</v>
      </c>
      <c r="HR190" s="7">
        <f t="shared" si="242"/>
        <v>6</v>
      </c>
      <c r="HS190" s="7">
        <f t="shared" si="243"/>
        <v>2</v>
      </c>
      <c r="HT190" s="7">
        <f t="shared" si="244"/>
        <v>5</v>
      </c>
      <c r="HU190" s="7">
        <f t="shared" si="245"/>
        <v>2</v>
      </c>
      <c r="HV190" s="7">
        <f t="shared" si="246"/>
        <v>1</v>
      </c>
      <c r="HW190" s="7" t="str">
        <f t="shared" si="247"/>
        <v/>
      </c>
      <c r="HX190" s="7" t="str">
        <f t="shared" si="248"/>
        <v/>
      </c>
      <c r="HY190" s="7" t="str">
        <f t="shared" si="249"/>
        <v/>
      </c>
      <c r="HZ190" s="7" t="str">
        <f t="shared" si="250"/>
        <v/>
      </c>
      <c r="IA190" s="7" t="str">
        <f t="shared" si="251"/>
        <v/>
      </c>
      <c r="IB190" s="7" t="str">
        <f t="shared" si="252"/>
        <v/>
      </c>
      <c r="IC190" s="7" t="str">
        <f t="shared" si="253"/>
        <v/>
      </c>
      <c r="ID190" s="7" t="str">
        <f t="shared" si="254"/>
        <v/>
      </c>
      <c r="IE190" s="7" t="str">
        <f t="shared" si="255"/>
        <v/>
      </c>
      <c r="IF190" s="7" t="str">
        <f t="shared" si="256"/>
        <v/>
      </c>
      <c r="IG190" s="7" t="str">
        <f t="shared" si="257"/>
        <v/>
      </c>
      <c r="IH190" s="7" t="str">
        <f t="shared" si="258"/>
        <v/>
      </c>
      <c r="II190" s="7" t="str">
        <f t="shared" si="259"/>
        <v/>
      </c>
      <c r="IJ190" s="7" t="str">
        <f t="shared" si="260"/>
        <v/>
      </c>
      <c r="IK190" s="7" t="str">
        <f t="shared" si="261"/>
        <v/>
      </c>
      <c r="IL190" s="7" t="str">
        <f t="shared" si="262"/>
        <v/>
      </c>
      <c r="IM190" s="7" t="str">
        <f t="shared" si="263"/>
        <v/>
      </c>
      <c r="IN190" s="7" t="str">
        <f t="shared" si="264"/>
        <v/>
      </c>
      <c r="IO190" s="7" t="str">
        <f t="shared" si="265"/>
        <v/>
      </c>
      <c r="IP190" s="7" t="str">
        <f t="shared" si="266"/>
        <v/>
      </c>
      <c r="IQ190" s="7" t="str">
        <f t="shared" si="267"/>
        <v/>
      </c>
      <c r="IR190" s="7" t="str">
        <f t="shared" si="268"/>
        <v/>
      </c>
      <c r="IS190" s="7" t="str">
        <f t="shared" si="269"/>
        <v/>
      </c>
      <c r="IT190" s="7" t="str">
        <f t="shared" si="270"/>
        <v/>
      </c>
      <c r="IU190" s="7" t="str">
        <f t="shared" si="271"/>
        <v/>
      </c>
      <c r="IV190" s="7" t="str">
        <f t="shared" si="272"/>
        <v/>
      </c>
      <c r="IW190" s="7" t="str">
        <f t="shared" si="273"/>
        <v/>
      </c>
      <c r="IX190" s="7" t="str">
        <f t="shared" si="274"/>
        <v/>
      </c>
      <c r="IY190" s="7" t="str">
        <f t="shared" si="275"/>
        <v/>
      </c>
      <c r="IZ190" s="7" t="str">
        <f t="shared" si="276"/>
        <v/>
      </c>
      <c r="JA190" s="7" t="str">
        <f t="shared" si="277"/>
        <v/>
      </c>
      <c r="JB190" s="7" t="str">
        <f t="shared" si="278"/>
        <v/>
      </c>
      <c r="JC190" s="7" t="str">
        <f t="shared" si="279"/>
        <v/>
      </c>
      <c r="JD190" s="7" t="str">
        <f t="shared" si="280"/>
        <v/>
      </c>
      <c r="JE190" s="7" t="str">
        <f t="shared" si="281"/>
        <v/>
      </c>
      <c r="JF190" s="7" t="str">
        <f t="shared" si="282"/>
        <v/>
      </c>
      <c r="JG190" s="7" t="str">
        <f t="shared" si="194"/>
        <v/>
      </c>
      <c r="JH190" s="7" t="str">
        <f t="shared" si="195"/>
        <v/>
      </c>
      <c r="JI190" s="7" t="str">
        <f t="shared" si="196"/>
        <v/>
      </c>
      <c r="JJ190" s="7" t="str">
        <f t="shared" si="197"/>
        <v/>
      </c>
      <c r="JK190" s="7" t="str">
        <f t="shared" si="198"/>
        <v/>
      </c>
      <c r="JL190" s="7" t="str">
        <f t="shared" si="199"/>
        <v/>
      </c>
      <c r="JM190" s="7" t="str">
        <f t="shared" si="200"/>
        <v/>
      </c>
      <c r="JN190" s="7" t="str">
        <f t="shared" si="201"/>
        <v/>
      </c>
      <c r="JO190" s="7" t="str">
        <f t="shared" si="202"/>
        <v/>
      </c>
      <c r="JP190" s="7" t="str">
        <f t="shared" si="203"/>
        <v/>
      </c>
      <c r="JQ190" s="7" t="str">
        <f t="shared" si="204"/>
        <v/>
      </c>
      <c r="JR190" s="7" t="str">
        <f t="shared" si="204"/>
        <v/>
      </c>
      <c r="JS190" s="7" t="str">
        <f t="shared" si="204"/>
        <v/>
      </c>
      <c r="JT190" s="28">
        <f t="shared" si="205"/>
        <v>27</v>
      </c>
    </row>
    <row r="191" spans="1:280" x14ac:dyDescent="0.2">
      <c r="A191" s="5" t="s">
        <v>2313</v>
      </c>
      <c r="B191" s="46">
        <f t="shared" si="190"/>
        <v>2</v>
      </c>
      <c r="C191" s="46" t="s">
        <v>1489</v>
      </c>
      <c r="D191" s="46" t="s">
        <v>2310</v>
      </c>
      <c r="AM191" s="7">
        <v>2</v>
      </c>
      <c r="AN191" s="7">
        <v>5</v>
      </c>
      <c r="CP191" s="5">
        <f t="shared" si="191"/>
        <v>7</v>
      </c>
      <c r="CQ191" s="7">
        <v>1</v>
      </c>
      <c r="CT191" s="28">
        <f t="shared" si="192"/>
        <v>8</v>
      </c>
      <c r="ED191" s="7">
        <v>1</v>
      </c>
      <c r="GG191" s="5">
        <f t="shared" si="193"/>
        <v>1</v>
      </c>
      <c r="GH191" s="7" t="str">
        <f t="shared" si="206"/>
        <v/>
      </c>
      <c r="GI191" s="7" t="str">
        <f t="shared" si="207"/>
        <v/>
      </c>
      <c r="GJ191" s="7" t="str">
        <f t="shared" si="208"/>
        <v/>
      </c>
      <c r="GK191" s="7" t="str">
        <f t="shared" si="209"/>
        <v/>
      </c>
      <c r="GL191" s="7" t="str">
        <f t="shared" si="210"/>
        <v/>
      </c>
      <c r="GM191" s="7" t="str">
        <f t="shared" si="211"/>
        <v/>
      </c>
      <c r="GN191" s="7" t="str">
        <f t="shared" si="212"/>
        <v/>
      </c>
      <c r="GO191" s="7" t="str">
        <f t="shared" si="213"/>
        <v/>
      </c>
      <c r="GP191" s="7" t="str">
        <f t="shared" si="214"/>
        <v/>
      </c>
      <c r="GQ191" s="7" t="str">
        <f t="shared" si="215"/>
        <v/>
      </c>
      <c r="GR191" s="7" t="str">
        <f t="shared" si="216"/>
        <v/>
      </c>
      <c r="GS191" s="7" t="str">
        <f t="shared" si="217"/>
        <v/>
      </c>
      <c r="GT191" s="7" t="str">
        <f t="shared" si="218"/>
        <v/>
      </c>
      <c r="GU191" s="7" t="str">
        <f t="shared" si="219"/>
        <v/>
      </c>
      <c r="GV191" s="7" t="str">
        <f t="shared" si="220"/>
        <v/>
      </c>
      <c r="GW191" s="7" t="str">
        <f t="shared" si="221"/>
        <v/>
      </c>
      <c r="GX191" s="7" t="str">
        <f t="shared" si="222"/>
        <v/>
      </c>
      <c r="GY191" s="7" t="str">
        <f t="shared" si="223"/>
        <v/>
      </c>
      <c r="GZ191" s="7" t="str">
        <f t="shared" si="224"/>
        <v/>
      </c>
      <c r="HA191" s="7" t="str">
        <f t="shared" si="225"/>
        <v/>
      </c>
      <c r="HB191" s="7" t="str">
        <f t="shared" si="226"/>
        <v/>
      </c>
      <c r="HC191" s="7" t="str">
        <f t="shared" si="227"/>
        <v/>
      </c>
      <c r="HD191" s="7" t="str">
        <f t="shared" si="228"/>
        <v/>
      </c>
      <c r="HE191" s="7" t="str">
        <f t="shared" si="229"/>
        <v/>
      </c>
      <c r="HF191" s="7" t="str">
        <f t="shared" si="230"/>
        <v/>
      </c>
      <c r="HG191" s="7" t="str">
        <f t="shared" si="231"/>
        <v/>
      </c>
      <c r="HH191" s="7" t="str">
        <f t="shared" si="232"/>
        <v/>
      </c>
      <c r="HI191" s="7" t="str">
        <f t="shared" si="233"/>
        <v/>
      </c>
      <c r="HJ191" s="7" t="str">
        <f t="shared" si="234"/>
        <v/>
      </c>
      <c r="HK191" s="7" t="str">
        <f t="shared" si="235"/>
        <v/>
      </c>
      <c r="HL191" s="7" t="str">
        <f t="shared" si="236"/>
        <v/>
      </c>
      <c r="HM191" s="7" t="str">
        <f t="shared" si="237"/>
        <v/>
      </c>
      <c r="HN191" s="7" t="str">
        <f t="shared" si="238"/>
        <v/>
      </c>
      <c r="HO191" s="7" t="str">
        <f t="shared" si="239"/>
        <v/>
      </c>
      <c r="HP191" s="7" t="str">
        <f t="shared" si="240"/>
        <v/>
      </c>
      <c r="HQ191" s="7">
        <f t="shared" si="241"/>
        <v>3</v>
      </c>
      <c r="HR191" s="7">
        <f t="shared" si="242"/>
        <v>5</v>
      </c>
      <c r="HS191" s="7" t="str">
        <f t="shared" si="243"/>
        <v/>
      </c>
      <c r="HT191" s="7" t="str">
        <f t="shared" si="244"/>
        <v/>
      </c>
      <c r="HU191" s="7" t="str">
        <f t="shared" si="245"/>
        <v/>
      </c>
      <c r="HV191" s="7" t="str">
        <f t="shared" si="246"/>
        <v/>
      </c>
      <c r="HW191" s="7" t="str">
        <f t="shared" si="247"/>
        <v/>
      </c>
      <c r="HX191" s="7" t="str">
        <f t="shared" si="248"/>
        <v/>
      </c>
      <c r="HY191" s="7" t="str">
        <f t="shared" si="249"/>
        <v/>
      </c>
      <c r="HZ191" s="7" t="str">
        <f t="shared" si="250"/>
        <v/>
      </c>
      <c r="IA191" s="7" t="str">
        <f t="shared" si="251"/>
        <v/>
      </c>
      <c r="IB191" s="7" t="str">
        <f t="shared" si="252"/>
        <v/>
      </c>
      <c r="IC191" s="7" t="str">
        <f t="shared" si="253"/>
        <v/>
      </c>
      <c r="ID191" s="7" t="str">
        <f t="shared" si="254"/>
        <v/>
      </c>
      <c r="IE191" s="7" t="str">
        <f t="shared" si="255"/>
        <v/>
      </c>
      <c r="IF191" s="7" t="str">
        <f t="shared" si="256"/>
        <v/>
      </c>
      <c r="IG191" s="7" t="str">
        <f t="shared" si="257"/>
        <v/>
      </c>
      <c r="IH191" s="7" t="str">
        <f t="shared" si="258"/>
        <v/>
      </c>
      <c r="II191" s="7" t="str">
        <f t="shared" si="259"/>
        <v/>
      </c>
      <c r="IJ191" s="7" t="str">
        <f t="shared" si="260"/>
        <v/>
      </c>
      <c r="IK191" s="7" t="str">
        <f t="shared" si="261"/>
        <v/>
      </c>
      <c r="IL191" s="7" t="str">
        <f t="shared" si="262"/>
        <v/>
      </c>
      <c r="IM191" s="7" t="str">
        <f t="shared" si="263"/>
        <v/>
      </c>
      <c r="IN191" s="7" t="str">
        <f t="shared" si="264"/>
        <v/>
      </c>
      <c r="IO191" s="7" t="str">
        <f t="shared" si="265"/>
        <v/>
      </c>
      <c r="IP191" s="7" t="str">
        <f t="shared" si="266"/>
        <v/>
      </c>
      <c r="IQ191" s="7" t="str">
        <f t="shared" si="267"/>
        <v/>
      </c>
      <c r="IR191" s="7" t="str">
        <f t="shared" si="268"/>
        <v/>
      </c>
      <c r="IS191" s="7" t="str">
        <f t="shared" si="269"/>
        <v/>
      </c>
      <c r="IT191" s="7" t="str">
        <f t="shared" si="270"/>
        <v/>
      </c>
      <c r="IU191" s="7" t="str">
        <f t="shared" si="271"/>
        <v/>
      </c>
      <c r="IV191" s="7" t="str">
        <f t="shared" si="272"/>
        <v/>
      </c>
      <c r="IW191" s="7" t="str">
        <f t="shared" si="273"/>
        <v/>
      </c>
      <c r="IX191" s="7" t="str">
        <f t="shared" si="274"/>
        <v/>
      </c>
      <c r="IY191" s="7" t="str">
        <f t="shared" si="275"/>
        <v/>
      </c>
      <c r="IZ191" s="7" t="str">
        <f t="shared" si="276"/>
        <v/>
      </c>
      <c r="JA191" s="7" t="str">
        <f t="shared" si="277"/>
        <v/>
      </c>
      <c r="JB191" s="7" t="str">
        <f t="shared" si="278"/>
        <v/>
      </c>
      <c r="JC191" s="7" t="str">
        <f t="shared" si="279"/>
        <v/>
      </c>
      <c r="JD191" s="7" t="str">
        <f t="shared" si="280"/>
        <v/>
      </c>
      <c r="JE191" s="7" t="str">
        <f t="shared" si="281"/>
        <v/>
      </c>
      <c r="JF191" s="7" t="str">
        <f t="shared" si="282"/>
        <v/>
      </c>
      <c r="JG191" s="7" t="str">
        <f t="shared" si="194"/>
        <v/>
      </c>
      <c r="JH191" s="7" t="str">
        <f t="shared" si="195"/>
        <v/>
      </c>
      <c r="JI191" s="7" t="str">
        <f t="shared" si="196"/>
        <v/>
      </c>
      <c r="JJ191" s="7" t="str">
        <f t="shared" si="197"/>
        <v/>
      </c>
      <c r="JK191" s="7" t="str">
        <f t="shared" si="198"/>
        <v/>
      </c>
      <c r="JL191" s="7" t="str">
        <f t="shared" si="199"/>
        <v/>
      </c>
      <c r="JM191" s="7" t="str">
        <f t="shared" si="200"/>
        <v/>
      </c>
      <c r="JN191" s="7" t="str">
        <f t="shared" si="201"/>
        <v/>
      </c>
      <c r="JO191" s="7" t="str">
        <f t="shared" si="202"/>
        <v/>
      </c>
      <c r="JP191" s="7" t="str">
        <f t="shared" si="203"/>
        <v/>
      </c>
      <c r="JQ191" s="7" t="str">
        <f t="shared" si="204"/>
        <v/>
      </c>
      <c r="JR191" s="7" t="str">
        <f t="shared" si="204"/>
        <v/>
      </c>
      <c r="JS191" s="7" t="str">
        <f t="shared" si="204"/>
        <v/>
      </c>
      <c r="JT191" s="28">
        <f t="shared" si="205"/>
        <v>8</v>
      </c>
    </row>
    <row r="192" spans="1:280" x14ac:dyDescent="0.2">
      <c r="A192" s="5" t="s">
        <v>2326</v>
      </c>
      <c r="B192" s="46">
        <f t="shared" si="190"/>
        <v>1</v>
      </c>
      <c r="C192" s="46" t="s">
        <v>1489</v>
      </c>
      <c r="D192" s="46" t="s">
        <v>1489</v>
      </c>
      <c r="AM192" s="7">
        <v>4</v>
      </c>
      <c r="CP192" s="5">
        <f t="shared" si="191"/>
        <v>4</v>
      </c>
      <c r="CQ192" s="7">
        <v>3</v>
      </c>
      <c r="CR192" s="7">
        <v>1</v>
      </c>
      <c r="CT192" s="28">
        <f t="shared" si="192"/>
        <v>8</v>
      </c>
      <c r="ED192" s="7">
        <v>4</v>
      </c>
      <c r="GG192" s="5">
        <f t="shared" si="193"/>
        <v>4</v>
      </c>
      <c r="GH192" s="7" t="str">
        <f t="shared" si="206"/>
        <v/>
      </c>
      <c r="GI192" s="7" t="str">
        <f t="shared" si="207"/>
        <v/>
      </c>
      <c r="GJ192" s="7" t="str">
        <f t="shared" si="208"/>
        <v/>
      </c>
      <c r="GK192" s="7" t="str">
        <f t="shared" si="209"/>
        <v/>
      </c>
      <c r="GL192" s="7" t="str">
        <f t="shared" si="210"/>
        <v/>
      </c>
      <c r="GM192" s="7" t="str">
        <f t="shared" si="211"/>
        <v/>
      </c>
      <c r="GN192" s="7" t="str">
        <f t="shared" si="212"/>
        <v/>
      </c>
      <c r="GO192" s="7" t="str">
        <f t="shared" si="213"/>
        <v/>
      </c>
      <c r="GP192" s="7" t="str">
        <f t="shared" si="214"/>
        <v/>
      </c>
      <c r="GQ192" s="7" t="str">
        <f t="shared" si="215"/>
        <v/>
      </c>
      <c r="GR192" s="7" t="str">
        <f t="shared" si="216"/>
        <v/>
      </c>
      <c r="GS192" s="7" t="str">
        <f t="shared" si="217"/>
        <v/>
      </c>
      <c r="GT192" s="7" t="str">
        <f t="shared" si="218"/>
        <v/>
      </c>
      <c r="GU192" s="7" t="str">
        <f t="shared" si="219"/>
        <v/>
      </c>
      <c r="GV192" s="7" t="str">
        <f t="shared" si="220"/>
        <v/>
      </c>
      <c r="GW192" s="7" t="str">
        <f t="shared" si="221"/>
        <v/>
      </c>
      <c r="GX192" s="7" t="str">
        <f t="shared" si="222"/>
        <v/>
      </c>
      <c r="GY192" s="7" t="str">
        <f t="shared" si="223"/>
        <v/>
      </c>
      <c r="GZ192" s="7" t="str">
        <f t="shared" si="224"/>
        <v/>
      </c>
      <c r="HA192" s="7" t="str">
        <f t="shared" si="225"/>
        <v/>
      </c>
      <c r="HB192" s="7" t="str">
        <f t="shared" si="226"/>
        <v/>
      </c>
      <c r="HC192" s="7" t="str">
        <f t="shared" si="227"/>
        <v/>
      </c>
      <c r="HD192" s="7" t="str">
        <f t="shared" si="228"/>
        <v/>
      </c>
      <c r="HE192" s="7" t="str">
        <f t="shared" si="229"/>
        <v/>
      </c>
      <c r="HF192" s="7" t="str">
        <f t="shared" si="230"/>
        <v/>
      </c>
      <c r="HG192" s="7" t="str">
        <f t="shared" si="231"/>
        <v/>
      </c>
      <c r="HH192" s="7" t="str">
        <f t="shared" si="232"/>
        <v/>
      </c>
      <c r="HI192" s="7" t="str">
        <f t="shared" si="233"/>
        <v/>
      </c>
      <c r="HJ192" s="7" t="str">
        <f t="shared" si="234"/>
        <v/>
      </c>
      <c r="HK192" s="7" t="str">
        <f t="shared" si="235"/>
        <v/>
      </c>
      <c r="HL192" s="7" t="str">
        <f t="shared" si="236"/>
        <v/>
      </c>
      <c r="HM192" s="7" t="str">
        <f t="shared" si="237"/>
        <v/>
      </c>
      <c r="HN192" s="7" t="str">
        <f t="shared" si="238"/>
        <v/>
      </c>
      <c r="HO192" s="7" t="str">
        <f t="shared" si="239"/>
        <v/>
      </c>
      <c r="HP192" s="7" t="str">
        <f t="shared" si="240"/>
        <v/>
      </c>
      <c r="HQ192" s="7">
        <f t="shared" si="241"/>
        <v>8</v>
      </c>
      <c r="HR192" s="7" t="str">
        <f t="shared" si="242"/>
        <v/>
      </c>
      <c r="HS192" s="7" t="str">
        <f t="shared" si="243"/>
        <v/>
      </c>
      <c r="HT192" s="7" t="str">
        <f t="shared" si="244"/>
        <v/>
      </c>
      <c r="HU192" s="7" t="str">
        <f t="shared" si="245"/>
        <v/>
      </c>
      <c r="HV192" s="7" t="str">
        <f t="shared" si="246"/>
        <v/>
      </c>
      <c r="HW192" s="7" t="str">
        <f t="shared" si="247"/>
        <v/>
      </c>
      <c r="HX192" s="7" t="str">
        <f t="shared" si="248"/>
        <v/>
      </c>
      <c r="HY192" s="7" t="str">
        <f t="shared" si="249"/>
        <v/>
      </c>
      <c r="HZ192" s="7" t="str">
        <f t="shared" si="250"/>
        <v/>
      </c>
      <c r="IA192" s="7" t="str">
        <f t="shared" si="251"/>
        <v/>
      </c>
      <c r="IB192" s="7" t="str">
        <f t="shared" si="252"/>
        <v/>
      </c>
      <c r="IC192" s="7" t="str">
        <f t="shared" si="253"/>
        <v/>
      </c>
      <c r="ID192" s="7" t="str">
        <f t="shared" si="254"/>
        <v/>
      </c>
      <c r="IE192" s="7" t="str">
        <f t="shared" si="255"/>
        <v/>
      </c>
      <c r="IF192" s="7" t="str">
        <f t="shared" si="256"/>
        <v/>
      </c>
      <c r="IG192" s="7" t="str">
        <f t="shared" si="257"/>
        <v/>
      </c>
      <c r="IH192" s="7" t="str">
        <f t="shared" si="258"/>
        <v/>
      </c>
      <c r="II192" s="7" t="str">
        <f t="shared" si="259"/>
        <v/>
      </c>
      <c r="IJ192" s="7" t="str">
        <f t="shared" si="260"/>
        <v/>
      </c>
      <c r="IK192" s="7" t="str">
        <f t="shared" si="261"/>
        <v/>
      </c>
      <c r="IL192" s="7" t="str">
        <f t="shared" si="262"/>
        <v/>
      </c>
      <c r="IM192" s="7" t="str">
        <f t="shared" si="263"/>
        <v/>
      </c>
      <c r="IN192" s="7" t="str">
        <f t="shared" si="264"/>
        <v/>
      </c>
      <c r="IO192" s="7" t="str">
        <f t="shared" si="265"/>
        <v/>
      </c>
      <c r="IP192" s="7" t="str">
        <f t="shared" si="266"/>
        <v/>
      </c>
      <c r="IQ192" s="7" t="str">
        <f t="shared" si="267"/>
        <v/>
      </c>
      <c r="IR192" s="7" t="str">
        <f t="shared" si="268"/>
        <v/>
      </c>
      <c r="IS192" s="7" t="str">
        <f t="shared" si="269"/>
        <v/>
      </c>
      <c r="IT192" s="7" t="str">
        <f t="shared" si="270"/>
        <v/>
      </c>
      <c r="IU192" s="7" t="str">
        <f t="shared" si="271"/>
        <v/>
      </c>
      <c r="IV192" s="7" t="str">
        <f t="shared" si="272"/>
        <v/>
      </c>
      <c r="IW192" s="7" t="str">
        <f t="shared" si="273"/>
        <v/>
      </c>
      <c r="IX192" s="7" t="str">
        <f t="shared" si="274"/>
        <v/>
      </c>
      <c r="IY192" s="7" t="str">
        <f t="shared" si="275"/>
        <v/>
      </c>
      <c r="IZ192" s="7" t="str">
        <f t="shared" si="276"/>
        <v/>
      </c>
      <c r="JA192" s="7" t="str">
        <f t="shared" si="277"/>
        <v/>
      </c>
      <c r="JB192" s="7" t="str">
        <f t="shared" si="278"/>
        <v/>
      </c>
      <c r="JC192" s="7" t="str">
        <f t="shared" si="279"/>
        <v/>
      </c>
      <c r="JD192" s="7" t="str">
        <f t="shared" si="280"/>
        <v/>
      </c>
      <c r="JE192" s="7" t="str">
        <f t="shared" si="281"/>
        <v/>
      </c>
      <c r="JF192" s="7" t="str">
        <f t="shared" si="282"/>
        <v/>
      </c>
      <c r="JG192" s="7" t="str">
        <f t="shared" si="194"/>
        <v/>
      </c>
      <c r="JH192" s="7" t="str">
        <f t="shared" si="195"/>
        <v/>
      </c>
      <c r="JI192" s="7" t="str">
        <f t="shared" si="196"/>
        <v/>
      </c>
      <c r="JJ192" s="7" t="str">
        <f t="shared" si="197"/>
        <v/>
      </c>
      <c r="JK192" s="7" t="str">
        <f t="shared" si="198"/>
        <v/>
      </c>
      <c r="JL192" s="7" t="str">
        <f t="shared" si="199"/>
        <v/>
      </c>
      <c r="JM192" s="7" t="str">
        <f t="shared" si="200"/>
        <v/>
      </c>
      <c r="JN192" s="7" t="str">
        <f t="shared" si="201"/>
        <v/>
      </c>
      <c r="JO192" s="7" t="str">
        <f t="shared" si="202"/>
        <v/>
      </c>
      <c r="JP192" s="7" t="str">
        <f t="shared" si="203"/>
        <v/>
      </c>
      <c r="JQ192" s="7" t="str">
        <f t="shared" si="204"/>
        <v/>
      </c>
      <c r="JR192" s="7" t="str">
        <f t="shared" si="204"/>
        <v/>
      </c>
      <c r="JS192" s="7" t="str">
        <f t="shared" si="204"/>
        <v/>
      </c>
      <c r="JT192" s="28">
        <f t="shared" si="205"/>
        <v>8</v>
      </c>
    </row>
    <row r="193" spans="1:280" x14ac:dyDescent="0.2">
      <c r="A193" s="5" t="s">
        <v>2327</v>
      </c>
      <c r="B193" s="46">
        <f t="shared" si="190"/>
        <v>1</v>
      </c>
      <c r="C193" s="46" t="s">
        <v>1489</v>
      </c>
      <c r="D193" s="46" t="s">
        <v>1489</v>
      </c>
      <c r="AM193" s="7">
        <v>3</v>
      </c>
      <c r="CP193" s="5">
        <f t="shared" si="191"/>
        <v>3</v>
      </c>
      <c r="CQ193" s="7">
        <v>1</v>
      </c>
      <c r="CR193" s="7">
        <v>1</v>
      </c>
      <c r="CT193" s="28">
        <f t="shared" si="192"/>
        <v>5</v>
      </c>
      <c r="ED193" s="7">
        <v>2</v>
      </c>
      <c r="GG193" s="5">
        <f t="shared" si="193"/>
        <v>2</v>
      </c>
      <c r="GH193" s="7" t="str">
        <f t="shared" si="206"/>
        <v/>
      </c>
      <c r="GI193" s="7" t="str">
        <f t="shared" si="207"/>
        <v/>
      </c>
      <c r="GJ193" s="7" t="str">
        <f t="shared" si="208"/>
        <v/>
      </c>
      <c r="GK193" s="7" t="str">
        <f t="shared" si="209"/>
        <v/>
      </c>
      <c r="GL193" s="7" t="str">
        <f t="shared" si="210"/>
        <v/>
      </c>
      <c r="GM193" s="7" t="str">
        <f t="shared" si="211"/>
        <v/>
      </c>
      <c r="GN193" s="7" t="str">
        <f t="shared" si="212"/>
        <v/>
      </c>
      <c r="GO193" s="7" t="str">
        <f t="shared" si="213"/>
        <v/>
      </c>
      <c r="GP193" s="7" t="str">
        <f t="shared" si="214"/>
        <v/>
      </c>
      <c r="GQ193" s="7" t="str">
        <f t="shared" si="215"/>
        <v/>
      </c>
      <c r="GR193" s="7" t="str">
        <f t="shared" si="216"/>
        <v/>
      </c>
      <c r="GS193" s="7" t="str">
        <f t="shared" si="217"/>
        <v/>
      </c>
      <c r="GT193" s="7" t="str">
        <f t="shared" si="218"/>
        <v/>
      </c>
      <c r="GU193" s="7" t="str">
        <f t="shared" si="219"/>
        <v/>
      </c>
      <c r="GV193" s="7" t="str">
        <f t="shared" si="220"/>
        <v/>
      </c>
      <c r="GW193" s="7" t="str">
        <f t="shared" si="221"/>
        <v/>
      </c>
      <c r="GX193" s="7" t="str">
        <f t="shared" si="222"/>
        <v/>
      </c>
      <c r="GY193" s="7" t="str">
        <f t="shared" si="223"/>
        <v/>
      </c>
      <c r="GZ193" s="7" t="str">
        <f t="shared" si="224"/>
        <v/>
      </c>
      <c r="HA193" s="7" t="str">
        <f t="shared" si="225"/>
        <v/>
      </c>
      <c r="HB193" s="7" t="str">
        <f t="shared" si="226"/>
        <v/>
      </c>
      <c r="HC193" s="7" t="str">
        <f t="shared" si="227"/>
        <v/>
      </c>
      <c r="HD193" s="7" t="str">
        <f t="shared" si="228"/>
        <v/>
      </c>
      <c r="HE193" s="7" t="str">
        <f t="shared" si="229"/>
        <v/>
      </c>
      <c r="HF193" s="7" t="str">
        <f t="shared" si="230"/>
        <v/>
      </c>
      <c r="HG193" s="7" t="str">
        <f t="shared" si="231"/>
        <v/>
      </c>
      <c r="HH193" s="7" t="str">
        <f t="shared" si="232"/>
        <v/>
      </c>
      <c r="HI193" s="7" t="str">
        <f t="shared" si="233"/>
        <v/>
      </c>
      <c r="HJ193" s="7" t="str">
        <f t="shared" si="234"/>
        <v/>
      </c>
      <c r="HK193" s="7" t="str">
        <f t="shared" si="235"/>
        <v/>
      </c>
      <c r="HL193" s="7" t="str">
        <f t="shared" si="236"/>
        <v/>
      </c>
      <c r="HM193" s="7" t="str">
        <f t="shared" si="237"/>
        <v/>
      </c>
      <c r="HN193" s="7" t="str">
        <f t="shared" si="238"/>
        <v/>
      </c>
      <c r="HO193" s="7" t="str">
        <f t="shared" si="239"/>
        <v/>
      </c>
      <c r="HP193" s="7" t="str">
        <f t="shared" si="240"/>
        <v/>
      </c>
      <c r="HQ193" s="7">
        <f t="shared" si="241"/>
        <v>5</v>
      </c>
      <c r="HR193" s="7" t="str">
        <f t="shared" si="242"/>
        <v/>
      </c>
      <c r="HS193" s="7" t="str">
        <f t="shared" si="243"/>
        <v/>
      </c>
      <c r="HT193" s="7" t="str">
        <f t="shared" si="244"/>
        <v/>
      </c>
      <c r="HU193" s="7" t="str">
        <f t="shared" si="245"/>
        <v/>
      </c>
      <c r="HV193" s="7" t="str">
        <f t="shared" si="246"/>
        <v/>
      </c>
      <c r="HW193" s="7" t="str">
        <f t="shared" si="247"/>
        <v/>
      </c>
      <c r="HX193" s="7" t="str">
        <f t="shared" si="248"/>
        <v/>
      </c>
      <c r="HY193" s="7" t="str">
        <f t="shared" si="249"/>
        <v/>
      </c>
      <c r="HZ193" s="7" t="str">
        <f t="shared" si="250"/>
        <v/>
      </c>
      <c r="IA193" s="7" t="str">
        <f t="shared" si="251"/>
        <v/>
      </c>
      <c r="IB193" s="7" t="str">
        <f t="shared" si="252"/>
        <v/>
      </c>
      <c r="IC193" s="7" t="str">
        <f t="shared" si="253"/>
        <v/>
      </c>
      <c r="ID193" s="7" t="str">
        <f t="shared" si="254"/>
        <v/>
      </c>
      <c r="IE193" s="7" t="str">
        <f t="shared" si="255"/>
        <v/>
      </c>
      <c r="IF193" s="7" t="str">
        <f t="shared" si="256"/>
        <v/>
      </c>
      <c r="IG193" s="7" t="str">
        <f t="shared" si="257"/>
        <v/>
      </c>
      <c r="IH193" s="7" t="str">
        <f t="shared" si="258"/>
        <v/>
      </c>
      <c r="II193" s="7" t="str">
        <f t="shared" si="259"/>
        <v/>
      </c>
      <c r="IJ193" s="7" t="str">
        <f t="shared" si="260"/>
        <v/>
      </c>
      <c r="IK193" s="7" t="str">
        <f t="shared" si="261"/>
        <v/>
      </c>
      <c r="IL193" s="7" t="str">
        <f t="shared" si="262"/>
        <v/>
      </c>
      <c r="IM193" s="7" t="str">
        <f t="shared" si="263"/>
        <v/>
      </c>
      <c r="IN193" s="7" t="str">
        <f t="shared" si="264"/>
        <v/>
      </c>
      <c r="IO193" s="7" t="str">
        <f t="shared" si="265"/>
        <v/>
      </c>
      <c r="IP193" s="7" t="str">
        <f t="shared" si="266"/>
        <v/>
      </c>
      <c r="IQ193" s="7" t="str">
        <f t="shared" si="267"/>
        <v/>
      </c>
      <c r="IR193" s="7" t="str">
        <f t="shared" si="268"/>
        <v/>
      </c>
      <c r="IS193" s="7" t="str">
        <f t="shared" si="269"/>
        <v/>
      </c>
      <c r="IT193" s="7" t="str">
        <f t="shared" si="270"/>
        <v/>
      </c>
      <c r="IU193" s="7" t="str">
        <f t="shared" si="271"/>
        <v/>
      </c>
      <c r="IV193" s="7" t="str">
        <f t="shared" si="272"/>
        <v/>
      </c>
      <c r="IW193" s="7" t="str">
        <f t="shared" si="273"/>
        <v/>
      </c>
      <c r="IX193" s="7" t="str">
        <f t="shared" si="274"/>
        <v/>
      </c>
      <c r="IY193" s="7" t="str">
        <f t="shared" si="275"/>
        <v/>
      </c>
      <c r="IZ193" s="7" t="str">
        <f t="shared" si="276"/>
        <v/>
      </c>
      <c r="JA193" s="7" t="str">
        <f t="shared" si="277"/>
        <v/>
      </c>
      <c r="JB193" s="7" t="str">
        <f t="shared" si="278"/>
        <v/>
      </c>
      <c r="JC193" s="7" t="str">
        <f t="shared" si="279"/>
        <v/>
      </c>
      <c r="JD193" s="7" t="str">
        <f t="shared" si="280"/>
        <v/>
      </c>
      <c r="JE193" s="7" t="str">
        <f t="shared" si="281"/>
        <v/>
      </c>
      <c r="JF193" s="7" t="str">
        <f t="shared" si="282"/>
        <v/>
      </c>
      <c r="JG193" s="7" t="str">
        <f t="shared" si="194"/>
        <v/>
      </c>
      <c r="JH193" s="7" t="str">
        <f t="shared" si="195"/>
        <v/>
      </c>
      <c r="JI193" s="7" t="str">
        <f t="shared" si="196"/>
        <v/>
      </c>
      <c r="JJ193" s="7" t="str">
        <f t="shared" si="197"/>
        <v/>
      </c>
      <c r="JK193" s="7" t="str">
        <f t="shared" si="198"/>
        <v/>
      </c>
      <c r="JL193" s="7" t="str">
        <f t="shared" si="199"/>
        <v/>
      </c>
      <c r="JM193" s="7" t="str">
        <f t="shared" si="200"/>
        <v/>
      </c>
      <c r="JN193" s="7" t="str">
        <f t="shared" si="201"/>
        <v/>
      </c>
      <c r="JO193" s="7" t="str">
        <f t="shared" si="202"/>
        <v/>
      </c>
      <c r="JP193" s="7" t="str">
        <f t="shared" si="203"/>
        <v/>
      </c>
      <c r="JQ193" s="7" t="str">
        <f t="shared" si="204"/>
        <v/>
      </c>
      <c r="JR193" s="7" t="str">
        <f t="shared" si="204"/>
        <v/>
      </c>
      <c r="JS193" s="7" t="str">
        <f t="shared" si="204"/>
        <v/>
      </c>
      <c r="JT193" s="28">
        <f t="shared" si="205"/>
        <v>5</v>
      </c>
    </row>
    <row r="194" spans="1:280" x14ac:dyDescent="0.2">
      <c r="A194" s="5" t="s">
        <v>2328</v>
      </c>
      <c r="B194" s="46">
        <f t="shared" ref="B194:B257" si="283">COUNT(E194:CO194)</f>
        <v>2</v>
      </c>
      <c r="C194" s="46" t="s">
        <v>1489</v>
      </c>
      <c r="D194" s="46" t="s">
        <v>2310</v>
      </c>
      <c r="AM194" s="7">
        <v>2</v>
      </c>
      <c r="AN194" s="7">
        <v>5</v>
      </c>
      <c r="CP194" s="5">
        <f t="shared" ref="CP194:CP257" si="284">SUM(E194:CO194)</f>
        <v>7</v>
      </c>
      <c r="CQ194" s="7">
        <v>1</v>
      </c>
      <c r="CR194" s="7">
        <v>3</v>
      </c>
      <c r="CT194" s="28">
        <f t="shared" ref="CT194:CT257" si="285">SUM(CP194:CS194)</f>
        <v>11</v>
      </c>
      <c r="EE194" s="7">
        <v>4</v>
      </c>
      <c r="GG194" s="5">
        <f t="shared" ref="GG194:GG257" si="286">SUM(CU194:GF194)</f>
        <v>4</v>
      </c>
      <c r="GH194" s="7" t="str">
        <f t="shared" si="206"/>
        <v/>
      </c>
      <c r="GI194" s="7" t="str">
        <f t="shared" si="207"/>
        <v/>
      </c>
      <c r="GJ194" s="7" t="str">
        <f t="shared" si="208"/>
        <v/>
      </c>
      <c r="GK194" s="7" t="str">
        <f t="shared" si="209"/>
        <v/>
      </c>
      <c r="GL194" s="7" t="str">
        <f t="shared" si="210"/>
        <v/>
      </c>
      <c r="GM194" s="7" t="str">
        <f t="shared" si="211"/>
        <v/>
      </c>
      <c r="GN194" s="7" t="str">
        <f t="shared" si="212"/>
        <v/>
      </c>
      <c r="GO194" s="7" t="str">
        <f t="shared" si="213"/>
        <v/>
      </c>
      <c r="GP194" s="7" t="str">
        <f t="shared" si="214"/>
        <v/>
      </c>
      <c r="GQ194" s="7" t="str">
        <f t="shared" si="215"/>
        <v/>
      </c>
      <c r="GR194" s="7" t="str">
        <f t="shared" si="216"/>
        <v/>
      </c>
      <c r="GS194" s="7" t="str">
        <f t="shared" si="217"/>
        <v/>
      </c>
      <c r="GT194" s="7" t="str">
        <f t="shared" si="218"/>
        <v/>
      </c>
      <c r="GU194" s="7" t="str">
        <f t="shared" si="219"/>
        <v/>
      </c>
      <c r="GV194" s="7" t="str">
        <f t="shared" si="220"/>
        <v/>
      </c>
      <c r="GW194" s="7" t="str">
        <f t="shared" si="221"/>
        <v/>
      </c>
      <c r="GX194" s="7" t="str">
        <f t="shared" si="222"/>
        <v/>
      </c>
      <c r="GY194" s="7" t="str">
        <f t="shared" si="223"/>
        <v/>
      </c>
      <c r="GZ194" s="7" t="str">
        <f t="shared" si="224"/>
        <v/>
      </c>
      <c r="HA194" s="7" t="str">
        <f t="shared" si="225"/>
        <v/>
      </c>
      <c r="HB194" s="7" t="str">
        <f t="shared" si="226"/>
        <v/>
      </c>
      <c r="HC194" s="7" t="str">
        <f t="shared" si="227"/>
        <v/>
      </c>
      <c r="HD194" s="7" t="str">
        <f t="shared" si="228"/>
        <v/>
      </c>
      <c r="HE194" s="7" t="str">
        <f t="shared" si="229"/>
        <v/>
      </c>
      <c r="HF194" s="7" t="str">
        <f t="shared" si="230"/>
        <v/>
      </c>
      <c r="HG194" s="7" t="str">
        <f t="shared" si="231"/>
        <v/>
      </c>
      <c r="HH194" s="7" t="str">
        <f t="shared" si="232"/>
        <v/>
      </c>
      <c r="HI194" s="7" t="str">
        <f t="shared" si="233"/>
        <v/>
      </c>
      <c r="HJ194" s="7" t="str">
        <f t="shared" si="234"/>
        <v/>
      </c>
      <c r="HK194" s="7" t="str">
        <f t="shared" si="235"/>
        <v/>
      </c>
      <c r="HL194" s="7" t="str">
        <f t="shared" si="236"/>
        <v/>
      </c>
      <c r="HM194" s="7" t="str">
        <f t="shared" si="237"/>
        <v/>
      </c>
      <c r="HN194" s="7" t="str">
        <f t="shared" si="238"/>
        <v/>
      </c>
      <c r="HO194" s="7" t="str">
        <f t="shared" si="239"/>
        <v/>
      </c>
      <c r="HP194" s="7" t="str">
        <f t="shared" si="240"/>
        <v/>
      </c>
      <c r="HQ194" s="7">
        <f t="shared" si="241"/>
        <v>2</v>
      </c>
      <c r="HR194" s="7">
        <f t="shared" si="242"/>
        <v>9</v>
      </c>
      <c r="HS194" s="7" t="str">
        <f t="shared" si="243"/>
        <v/>
      </c>
      <c r="HT194" s="7" t="str">
        <f t="shared" si="244"/>
        <v/>
      </c>
      <c r="HU194" s="7" t="str">
        <f t="shared" si="245"/>
        <v/>
      </c>
      <c r="HV194" s="7" t="str">
        <f t="shared" si="246"/>
        <v/>
      </c>
      <c r="HW194" s="7" t="str">
        <f t="shared" si="247"/>
        <v/>
      </c>
      <c r="HX194" s="7" t="str">
        <f t="shared" si="248"/>
        <v/>
      </c>
      <c r="HY194" s="7" t="str">
        <f t="shared" si="249"/>
        <v/>
      </c>
      <c r="HZ194" s="7" t="str">
        <f t="shared" si="250"/>
        <v/>
      </c>
      <c r="IA194" s="7" t="str">
        <f t="shared" si="251"/>
        <v/>
      </c>
      <c r="IB194" s="7" t="str">
        <f t="shared" si="252"/>
        <v/>
      </c>
      <c r="IC194" s="7" t="str">
        <f t="shared" si="253"/>
        <v/>
      </c>
      <c r="ID194" s="7" t="str">
        <f t="shared" si="254"/>
        <v/>
      </c>
      <c r="IE194" s="7" t="str">
        <f t="shared" si="255"/>
        <v/>
      </c>
      <c r="IF194" s="7" t="str">
        <f t="shared" si="256"/>
        <v/>
      </c>
      <c r="IG194" s="7" t="str">
        <f t="shared" si="257"/>
        <v/>
      </c>
      <c r="IH194" s="7" t="str">
        <f t="shared" si="258"/>
        <v/>
      </c>
      <c r="II194" s="7" t="str">
        <f t="shared" si="259"/>
        <v/>
      </c>
      <c r="IJ194" s="7" t="str">
        <f t="shared" si="260"/>
        <v/>
      </c>
      <c r="IK194" s="7" t="str">
        <f t="shared" si="261"/>
        <v/>
      </c>
      <c r="IL194" s="7" t="str">
        <f t="shared" si="262"/>
        <v/>
      </c>
      <c r="IM194" s="7" t="str">
        <f t="shared" si="263"/>
        <v/>
      </c>
      <c r="IN194" s="7" t="str">
        <f t="shared" si="264"/>
        <v/>
      </c>
      <c r="IO194" s="7" t="str">
        <f t="shared" si="265"/>
        <v/>
      </c>
      <c r="IP194" s="7" t="str">
        <f t="shared" si="266"/>
        <v/>
      </c>
      <c r="IQ194" s="7" t="str">
        <f t="shared" si="267"/>
        <v/>
      </c>
      <c r="IR194" s="7" t="str">
        <f t="shared" si="268"/>
        <v/>
      </c>
      <c r="IS194" s="7" t="str">
        <f t="shared" si="269"/>
        <v/>
      </c>
      <c r="IT194" s="7" t="str">
        <f t="shared" si="270"/>
        <v/>
      </c>
      <c r="IU194" s="7" t="str">
        <f t="shared" si="271"/>
        <v/>
      </c>
      <c r="IV194" s="7" t="str">
        <f t="shared" si="272"/>
        <v/>
      </c>
      <c r="IW194" s="7" t="str">
        <f t="shared" si="273"/>
        <v/>
      </c>
      <c r="IX194" s="7" t="str">
        <f t="shared" si="274"/>
        <v/>
      </c>
      <c r="IY194" s="7" t="str">
        <f t="shared" si="275"/>
        <v/>
      </c>
      <c r="IZ194" s="7" t="str">
        <f t="shared" si="276"/>
        <v/>
      </c>
      <c r="JA194" s="7" t="str">
        <f t="shared" si="277"/>
        <v/>
      </c>
      <c r="JB194" s="7" t="str">
        <f t="shared" si="278"/>
        <v/>
      </c>
      <c r="JC194" s="7" t="str">
        <f t="shared" si="279"/>
        <v/>
      </c>
      <c r="JD194" s="7" t="str">
        <f t="shared" si="280"/>
        <v/>
      </c>
      <c r="JE194" s="7" t="str">
        <f t="shared" si="281"/>
        <v/>
      </c>
      <c r="JF194" s="7" t="str">
        <f t="shared" si="282"/>
        <v/>
      </c>
      <c r="JG194" s="7" t="str">
        <f t="shared" ref="JG194:JG257" si="287">IF(CC194+FT194&gt;0,CC194+FT194,"")</f>
        <v/>
      </c>
      <c r="JH194" s="7" t="str">
        <f t="shared" ref="JH194:JH257" si="288">IF(CD194+FU194&gt;0,CD194+FU194,"")</f>
        <v/>
      </c>
      <c r="JI194" s="7" t="str">
        <f t="shared" ref="JI194:JI257" si="289">IF(CE194+FV194&gt;0,CE194+FV194,"")</f>
        <v/>
      </c>
      <c r="JJ194" s="7" t="str">
        <f t="shared" ref="JJ194:JJ257" si="290">IF(CF194+FW194&gt;0,CF194+FW194,"")</f>
        <v/>
      </c>
      <c r="JK194" s="7" t="str">
        <f t="shared" ref="JK194:JK257" si="291">IF(CG194+FX194&gt;0,CG194+FX194,"")</f>
        <v/>
      </c>
      <c r="JL194" s="7" t="str">
        <f t="shared" ref="JL194:JL257" si="292">IF(CH194+FY194&gt;0,CH194+FY194,"")</f>
        <v/>
      </c>
      <c r="JM194" s="7" t="str">
        <f t="shared" ref="JM194:JM257" si="293">IF(CI194+FZ194&gt;0,CI194+FZ194,"")</f>
        <v/>
      </c>
      <c r="JN194" s="7" t="str">
        <f t="shared" ref="JN194:JN257" si="294">IF(CJ194+GA194&gt;0,CJ194+GA194,"")</f>
        <v/>
      </c>
      <c r="JO194" s="7" t="str">
        <f t="shared" ref="JO194:JO257" si="295">IF(CK194+GB194&gt;0,CK194+GB194,"")</f>
        <v/>
      </c>
      <c r="JP194" s="7" t="str">
        <f t="shared" ref="JP194:JP257" si="296">IF(CL194+GC194&gt;0,CL194+GC194,"")</f>
        <v/>
      </c>
      <c r="JQ194" s="7" t="str">
        <f t="shared" ref="JQ194:JS257" si="297">IF(CM194+GD194&gt;0,CM194+GD194,"")</f>
        <v/>
      </c>
      <c r="JR194" s="7" t="str">
        <f t="shared" si="297"/>
        <v/>
      </c>
      <c r="JS194" s="7" t="str">
        <f t="shared" si="297"/>
        <v/>
      </c>
      <c r="JT194" s="28">
        <f t="shared" ref="JT194:JT257" si="298">SUM(GH194:JS194)</f>
        <v>11</v>
      </c>
    </row>
    <row r="195" spans="1:280" x14ac:dyDescent="0.2">
      <c r="A195" s="5" t="s">
        <v>2962</v>
      </c>
      <c r="B195" s="46">
        <f t="shared" si="283"/>
        <v>1</v>
      </c>
      <c r="C195" s="46" t="s">
        <v>1489</v>
      </c>
      <c r="D195" s="46" t="s">
        <v>1489</v>
      </c>
      <c r="AM195" s="7">
        <v>1</v>
      </c>
      <c r="CP195" s="5">
        <f t="shared" si="284"/>
        <v>1</v>
      </c>
      <c r="CQ195" s="7">
        <v>1</v>
      </c>
      <c r="CT195" s="28">
        <f t="shared" si="285"/>
        <v>2</v>
      </c>
      <c r="EE195" s="7">
        <v>1</v>
      </c>
      <c r="GG195" s="5">
        <f t="shared" si="286"/>
        <v>1</v>
      </c>
      <c r="GH195" s="7" t="str">
        <f t="shared" ref="GH195:GH258" si="299">IF(E195+CU195&gt;0,E195+CU195,"")</f>
        <v/>
      </c>
      <c r="GI195" s="7" t="str">
        <f t="shared" ref="GI195:GI258" si="300">IF(F195+CV195&gt;0,F195+CV195,"")</f>
        <v/>
      </c>
      <c r="GJ195" s="7" t="str">
        <f t="shared" ref="GJ195:GJ258" si="301">IF(G195+CW195&gt;0,G195+CW195,"")</f>
        <v/>
      </c>
      <c r="GK195" s="7" t="str">
        <f t="shared" ref="GK195:GK258" si="302">IF(H195+CX195&gt;0,H195+CX195,"")</f>
        <v/>
      </c>
      <c r="GL195" s="7" t="str">
        <f t="shared" ref="GL195:GL258" si="303">IF(I195+CY195&gt;0,I195+CY195,"")</f>
        <v/>
      </c>
      <c r="GM195" s="7" t="str">
        <f t="shared" ref="GM195:GM258" si="304">IF(J195+CZ195&gt;0,J195+CZ195,"")</f>
        <v/>
      </c>
      <c r="GN195" s="7" t="str">
        <f t="shared" ref="GN195:GN258" si="305">IF(K195+DA195&gt;0,K195+DA195,"")</f>
        <v/>
      </c>
      <c r="GO195" s="7" t="str">
        <f t="shared" ref="GO195:GO258" si="306">IF(L195+DB195&gt;0,L195+DB195,"")</f>
        <v/>
      </c>
      <c r="GP195" s="7" t="str">
        <f t="shared" ref="GP195:GP258" si="307">IF(M195+DC195&gt;0,M195+DC195,"")</f>
        <v/>
      </c>
      <c r="GQ195" s="7" t="str">
        <f t="shared" ref="GQ195:GQ258" si="308">IF(N195+DD195&gt;0,N195+DD195,"")</f>
        <v/>
      </c>
      <c r="GR195" s="7" t="str">
        <f t="shared" ref="GR195:GR258" si="309">IF(DE195&gt;0,DE195,"")</f>
        <v/>
      </c>
      <c r="GS195" s="7" t="str">
        <f t="shared" ref="GS195:GS258" si="310">IF(O195+DF195&gt;0,O195+DF195,"")</f>
        <v/>
      </c>
      <c r="GT195" s="7" t="str">
        <f t="shared" ref="GT195:GT258" si="311">IF(P195+DG195&gt;0,P195+DG195,"")</f>
        <v/>
      </c>
      <c r="GU195" s="7" t="str">
        <f t="shared" ref="GU195:GU258" si="312">IF(Q195+DH195&gt;0,Q195+DH195,"")</f>
        <v/>
      </c>
      <c r="GV195" s="7" t="str">
        <f t="shared" ref="GV195:GV258" si="313">IF(R195+DI195&gt;0,R195+DI195,"")</f>
        <v/>
      </c>
      <c r="GW195" s="7" t="str">
        <f t="shared" ref="GW195:GW258" si="314">IF(S195+DJ195&gt;0,S195+DJ195,"")</f>
        <v/>
      </c>
      <c r="GX195" s="7" t="str">
        <f t="shared" ref="GX195:GX258" si="315">IF(T195+DK195&gt;0,T195+DK195,"")</f>
        <v/>
      </c>
      <c r="GY195" s="7" t="str">
        <f t="shared" ref="GY195:GY258" si="316">IF(U195+DL195&gt;0,U195+DL195,"")</f>
        <v/>
      </c>
      <c r="GZ195" s="7" t="str">
        <f t="shared" ref="GZ195:GZ258" si="317">IF(V195+DM195&gt;0,V195+DM195,"")</f>
        <v/>
      </c>
      <c r="HA195" s="7" t="str">
        <f t="shared" ref="HA195:HA258" si="318">IF(W195+DN195&gt;0,W195+DN195,"")</f>
        <v/>
      </c>
      <c r="HB195" s="7" t="str">
        <f t="shared" ref="HB195:HB258" si="319">IF(X195+DO195&gt;0,X195+DO195,"")</f>
        <v/>
      </c>
      <c r="HC195" s="7" t="str">
        <f t="shared" ref="HC195:HC258" si="320">IF(Y195+DP195&gt;0,Y195+DP195,"")</f>
        <v/>
      </c>
      <c r="HD195" s="7" t="str">
        <f t="shared" ref="HD195:HD258" si="321">IF(Z195+DQ195&gt;0,Z195+DQ195,"")</f>
        <v/>
      </c>
      <c r="HE195" s="7" t="str">
        <f t="shared" ref="HE195:HE258" si="322">IF(AA195+DR195&gt;0,AA195+DR195,"")</f>
        <v/>
      </c>
      <c r="HF195" s="7" t="str">
        <f t="shared" ref="HF195:HF258" si="323">IF(AB195+DS195&gt;0,AB195+DS195,"")</f>
        <v/>
      </c>
      <c r="HG195" s="7" t="str">
        <f t="shared" ref="HG195:HG258" si="324">IF(AC195+DT195&gt;0,AC195+DT195,"")</f>
        <v/>
      </c>
      <c r="HH195" s="7" t="str">
        <f t="shared" ref="HH195:HH258" si="325">IF(AD195+DU195&gt;0,AD195+DU195,"")</f>
        <v/>
      </c>
      <c r="HI195" s="7" t="str">
        <f t="shared" ref="HI195:HI258" si="326">IF(AE195+DV195&gt;0,AE195+DV195,"")</f>
        <v/>
      </c>
      <c r="HJ195" s="7" t="str">
        <f t="shared" ref="HJ195:HJ258" si="327">IF(AF195+DW195&gt;0,AF195+DW195,"")</f>
        <v/>
      </c>
      <c r="HK195" s="7" t="str">
        <f t="shared" ref="HK195:HK258" si="328">IF(AG195+DX195&gt;0,AG195+DX195,"")</f>
        <v/>
      </c>
      <c r="HL195" s="7" t="str">
        <f t="shared" ref="HL195:HL258" si="329">IF(AH195+DY195&gt;0,AH195+DY195,"")</f>
        <v/>
      </c>
      <c r="HM195" s="7" t="str">
        <f t="shared" ref="HM195:HM258" si="330">IF(AI195+DZ195&gt;0,AI195+DZ195,"")</f>
        <v/>
      </c>
      <c r="HN195" s="7" t="str">
        <f t="shared" ref="HN195:HN258" si="331">IF(AJ195+EA195&gt;0,AJ195+EA195,"")</f>
        <v/>
      </c>
      <c r="HO195" s="7" t="str">
        <f t="shared" ref="HO195:HO258" si="332">IF(AK195+EB195&gt;0,AK195+EB195,"")</f>
        <v/>
      </c>
      <c r="HP195" s="7" t="str">
        <f t="shared" ref="HP195:HP258" si="333">IF(AL195+EC195&gt;0,AL195+EC195,"")</f>
        <v/>
      </c>
      <c r="HQ195" s="7">
        <f t="shared" ref="HQ195:HQ258" si="334">IF(AM195+ED195&gt;0,AM195+ED195,"")</f>
        <v>1</v>
      </c>
      <c r="HR195" s="7">
        <f t="shared" ref="HR195:HR258" si="335">IF(AN195+EE195&gt;0,AN195+EE195,"")</f>
        <v>1</v>
      </c>
      <c r="HS195" s="7" t="str">
        <f t="shared" ref="HS195:HS258" si="336">IF(AO195+EF195&gt;0,AO195+EF195,"")</f>
        <v/>
      </c>
      <c r="HT195" s="7" t="str">
        <f t="shared" ref="HT195:HT258" si="337">IF(AP195+EG195&gt;0,AP195+EG195,"")</f>
        <v/>
      </c>
      <c r="HU195" s="7" t="str">
        <f t="shared" ref="HU195:HU258" si="338">IF(AQ195+EH195&gt;0,AQ195+EH195,"")</f>
        <v/>
      </c>
      <c r="HV195" s="7" t="str">
        <f t="shared" ref="HV195:HV258" si="339">IF(AR195+EI195&gt;0,AR195+EI195,"")</f>
        <v/>
      </c>
      <c r="HW195" s="7" t="str">
        <f t="shared" ref="HW195:HW258" si="340">IF(AS195+EJ195&gt;0,AS195+EJ195,"")</f>
        <v/>
      </c>
      <c r="HX195" s="7" t="str">
        <f t="shared" ref="HX195:HX258" si="341">IF(AT195+EK195&gt;0,AT195+EK195,"")</f>
        <v/>
      </c>
      <c r="HY195" s="7" t="str">
        <f t="shared" ref="HY195:HY258" si="342">IF(AU195+EL195&gt;0,AU195+EL195,"")</f>
        <v/>
      </c>
      <c r="HZ195" s="7" t="str">
        <f t="shared" ref="HZ195:HZ258" si="343">IF(AV195+EM195&gt;0,AV195+EM195,"")</f>
        <v/>
      </c>
      <c r="IA195" s="7" t="str">
        <f t="shared" ref="IA195:IA258" si="344">IF(AW195+EN195&gt;0,AW195+EN195,"")</f>
        <v/>
      </c>
      <c r="IB195" s="7" t="str">
        <f t="shared" ref="IB195:IB258" si="345">IF(AX195+EO195&gt;0,AX195+EO195,"")</f>
        <v/>
      </c>
      <c r="IC195" s="7" t="str">
        <f t="shared" ref="IC195:IC258" si="346">IF(AY195+EP195&gt;0,AY195+EP195,"")</f>
        <v/>
      </c>
      <c r="ID195" s="7" t="str">
        <f t="shared" ref="ID195:ID258" si="347">IF(AZ195+EQ195&gt;0,AZ195+EQ195,"")</f>
        <v/>
      </c>
      <c r="IE195" s="7" t="str">
        <f t="shared" ref="IE195:IE258" si="348">IF(BA195+ER195&gt;0,BA195+ER195,"")</f>
        <v/>
      </c>
      <c r="IF195" s="7" t="str">
        <f t="shared" ref="IF195:IF258" si="349">IF(BB195+ES195&gt;0,BB195+ES195,"")</f>
        <v/>
      </c>
      <c r="IG195" s="7" t="str">
        <f t="shared" ref="IG195:IG258" si="350">IF(BC195+ET195&gt;0,BC195+ET195,"")</f>
        <v/>
      </c>
      <c r="IH195" s="7" t="str">
        <f t="shared" ref="IH195:IH258" si="351">IF(BD195+EU195&gt;0,BD195+EU195,"")</f>
        <v/>
      </c>
      <c r="II195" s="7" t="str">
        <f t="shared" ref="II195:II258" si="352">IF(BE195+EV195&gt;0,BE195+EV195,"")</f>
        <v/>
      </c>
      <c r="IJ195" s="7" t="str">
        <f t="shared" ref="IJ195:IJ258" si="353">IF(BF195+EW195&gt;0,BF195+EW195,"")</f>
        <v/>
      </c>
      <c r="IK195" s="7" t="str">
        <f t="shared" ref="IK195:IK258" si="354">IF(BG195+EX195&gt;0,BG195+EX195,"")</f>
        <v/>
      </c>
      <c r="IL195" s="7" t="str">
        <f t="shared" ref="IL195:IL258" si="355">IF(BH195+EY195&gt;0,BH195+EY195,"")</f>
        <v/>
      </c>
      <c r="IM195" s="7" t="str">
        <f t="shared" ref="IM195:IM258" si="356">IF(BI195+EZ195&gt;0,BI195+EZ195,"")</f>
        <v/>
      </c>
      <c r="IN195" s="7" t="str">
        <f t="shared" ref="IN195:IN258" si="357">IF(BJ195+FA195&gt;0,BJ195+FA195,"")</f>
        <v/>
      </c>
      <c r="IO195" s="7" t="str">
        <f t="shared" ref="IO195:IO258" si="358">IF(BK195+FB195&gt;0,BK195+FB195,"")</f>
        <v/>
      </c>
      <c r="IP195" s="7" t="str">
        <f t="shared" ref="IP195:IP258" si="359">IF(BL195+FC195&gt;0,BL195+FC195,"")</f>
        <v/>
      </c>
      <c r="IQ195" s="7" t="str">
        <f t="shared" ref="IQ195:IQ258" si="360">IF(BM195+FD195&gt;0,BM195+FD195,"")</f>
        <v/>
      </c>
      <c r="IR195" s="7" t="str">
        <f t="shared" ref="IR195:IR258" si="361">IF(BN195+FE195&gt;0,BN195+FE195,"")</f>
        <v/>
      </c>
      <c r="IS195" s="7" t="str">
        <f t="shared" ref="IS195:IS258" si="362">IF(BO195+FF195&gt;0,BO195+FF195,"")</f>
        <v/>
      </c>
      <c r="IT195" s="7" t="str">
        <f t="shared" ref="IT195:IT258" si="363">IF(BP195+FG195&gt;0,BP195+FG195,"")</f>
        <v/>
      </c>
      <c r="IU195" s="7" t="str">
        <f t="shared" ref="IU195:IU258" si="364">IF(BQ195+FH195&gt;0,BQ195+FH195,"")</f>
        <v/>
      </c>
      <c r="IV195" s="7" t="str">
        <f t="shared" ref="IV195:IV258" si="365">IF(BR195+FI195&gt;0,BR195+FI195,"")</f>
        <v/>
      </c>
      <c r="IW195" s="7" t="str">
        <f t="shared" ref="IW195:IW258" si="366">IF(BS195+FJ195&gt;0,BS195+FJ195,"")</f>
        <v/>
      </c>
      <c r="IX195" s="7" t="str">
        <f t="shared" ref="IX195:IX258" si="367">IF(BT195+FK195&gt;0,BT195+FK195,"")</f>
        <v/>
      </c>
      <c r="IY195" s="7" t="str">
        <f t="shared" ref="IY195:IY258" si="368">IF(BU195+FL195&gt;0,BU195+FL195,"")</f>
        <v/>
      </c>
      <c r="IZ195" s="7" t="str">
        <f t="shared" ref="IZ195:IZ258" si="369">IF(BV195+FM195&gt;0,BV195+FM195,"")</f>
        <v/>
      </c>
      <c r="JA195" s="7" t="str">
        <f t="shared" ref="JA195:JA258" si="370">IF(BW195+FN195&gt;0,BW195+FN195,"")</f>
        <v/>
      </c>
      <c r="JB195" s="7" t="str">
        <f t="shared" ref="JB195:JB258" si="371">IF(BX195+FO195&gt;0,BX195+FO195,"")</f>
        <v/>
      </c>
      <c r="JC195" s="7" t="str">
        <f t="shared" ref="JC195:JC258" si="372">IF(BY195+FP195&gt;0,BY195+FP195,"")</f>
        <v/>
      </c>
      <c r="JD195" s="7" t="str">
        <f t="shared" ref="JD195:JD258" si="373">IF(BZ195+FQ195&gt;0,BZ195+FQ195,"")</f>
        <v/>
      </c>
      <c r="JE195" s="7" t="str">
        <f t="shared" ref="JE195:JE258" si="374">IF(CA195+FR195&gt;0,CA195+FR195,"")</f>
        <v/>
      </c>
      <c r="JF195" s="7" t="str">
        <f t="shared" ref="JF195:JF258" si="375">IF(CB195+FS195&gt;0,CB195+FS195,"")</f>
        <v/>
      </c>
      <c r="JG195" s="7" t="str">
        <f t="shared" si="287"/>
        <v/>
      </c>
      <c r="JH195" s="7" t="str">
        <f t="shared" si="288"/>
        <v/>
      </c>
      <c r="JI195" s="7" t="str">
        <f t="shared" si="289"/>
        <v/>
      </c>
      <c r="JJ195" s="7" t="str">
        <f t="shared" si="290"/>
        <v/>
      </c>
      <c r="JK195" s="7" t="str">
        <f t="shared" si="291"/>
        <v/>
      </c>
      <c r="JL195" s="7" t="str">
        <f t="shared" si="292"/>
        <v/>
      </c>
      <c r="JM195" s="7" t="str">
        <f t="shared" si="293"/>
        <v/>
      </c>
      <c r="JN195" s="7" t="str">
        <f t="shared" si="294"/>
        <v/>
      </c>
      <c r="JO195" s="7" t="str">
        <f t="shared" si="295"/>
        <v/>
      </c>
      <c r="JP195" s="7" t="str">
        <f t="shared" si="296"/>
        <v/>
      </c>
      <c r="JQ195" s="7" t="str">
        <f t="shared" si="297"/>
        <v/>
      </c>
      <c r="JR195" s="7" t="str">
        <f t="shared" si="297"/>
        <v/>
      </c>
      <c r="JS195" s="7" t="str">
        <f t="shared" si="297"/>
        <v/>
      </c>
      <c r="JT195" s="28">
        <f t="shared" si="298"/>
        <v>2</v>
      </c>
    </row>
    <row r="196" spans="1:280" x14ac:dyDescent="0.2">
      <c r="A196" s="5" t="s">
        <v>2963</v>
      </c>
      <c r="B196" s="46">
        <f t="shared" si="283"/>
        <v>1</v>
      </c>
      <c r="C196" s="46" t="s">
        <v>2310</v>
      </c>
      <c r="D196" s="46" t="s">
        <v>2310</v>
      </c>
      <c r="AN196" s="7">
        <v>3</v>
      </c>
      <c r="CP196" s="5">
        <f t="shared" si="284"/>
        <v>3</v>
      </c>
      <c r="CR196" s="7">
        <v>2</v>
      </c>
      <c r="CT196" s="28">
        <f t="shared" si="285"/>
        <v>5</v>
      </c>
      <c r="EE196" s="7">
        <v>1</v>
      </c>
      <c r="EF196" s="7">
        <v>1</v>
      </c>
      <c r="GG196" s="5">
        <f t="shared" si="286"/>
        <v>2</v>
      </c>
      <c r="GH196" s="7" t="str">
        <f t="shared" si="299"/>
        <v/>
      </c>
      <c r="GI196" s="7" t="str">
        <f t="shared" si="300"/>
        <v/>
      </c>
      <c r="GJ196" s="7" t="str">
        <f t="shared" si="301"/>
        <v/>
      </c>
      <c r="GK196" s="7" t="str">
        <f t="shared" si="302"/>
        <v/>
      </c>
      <c r="GL196" s="7" t="str">
        <f t="shared" si="303"/>
        <v/>
      </c>
      <c r="GM196" s="7" t="str">
        <f t="shared" si="304"/>
        <v/>
      </c>
      <c r="GN196" s="7" t="str">
        <f t="shared" si="305"/>
        <v/>
      </c>
      <c r="GO196" s="7" t="str">
        <f t="shared" si="306"/>
        <v/>
      </c>
      <c r="GP196" s="7" t="str">
        <f t="shared" si="307"/>
        <v/>
      </c>
      <c r="GQ196" s="7" t="str">
        <f t="shared" si="308"/>
        <v/>
      </c>
      <c r="GR196" s="7" t="str">
        <f t="shared" si="309"/>
        <v/>
      </c>
      <c r="GS196" s="7" t="str">
        <f t="shared" si="310"/>
        <v/>
      </c>
      <c r="GT196" s="7" t="str">
        <f t="shared" si="311"/>
        <v/>
      </c>
      <c r="GU196" s="7" t="str">
        <f t="shared" si="312"/>
        <v/>
      </c>
      <c r="GV196" s="7" t="str">
        <f t="shared" si="313"/>
        <v/>
      </c>
      <c r="GW196" s="7" t="str">
        <f t="shared" si="314"/>
        <v/>
      </c>
      <c r="GX196" s="7" t="str">
        <f t="shared" si="315"/>
        <v/>
      </c>
      <c r="GY196" s="7" t="str">
        <f t="shared" si="316"/>
        <v/>
      </c>
      <c r="GZ196" s="7" t="str">
        <f t="shared" si="317"/>
        <v/>
      </c>
      <c r="HA196" s="7" t="str">
        <f t="shared" si="318"/>
        <v/>
      </c>
      <c r="HB196" s="7" t="str">
        <f t="shared" si="319"/>
        <v/>
      </c>
      <c r="HC196" s="7" t="str">
        <f t="shared" si="320"/>
        <v/>
      </c>
      <c r="HD196" s="7" t="str">
        <f t="shared" si="321"/>
        <v/>
      </c>
      <c r="HE196" s="7" t="str">
        <f t="shared" si="322"/>
        <v/>
      </c>
      <c r="HF196" s="7" t="str">
        <f t="shared" si="323"/>
        <v/>
      </c>
      <c r="HG196" s="7" t="str">
        <f t="shared" si="324"/>
        <v/>
      </c>
      <c r="HH196" s="7" t="str">
        <f t="shared" si="325"/>
        <v/>
      </c>
      <c r="HI196" s="7" t="str">
        <f t="shared" si="326"/>
        <v/>
      </c>
      <c r="HJ196" s="7" t="str">
        <f t="shared" si="327"/>
        <v/>
      </c>
      <c r="HK196" s="7" t="str">
        <f t="shared" si="328"/>
        <v/>
      </c>
      <c r="HL196" s="7" t="str">
        <f t="shared" si="329"/>
        <v/>
      </c>
      <c r="HM196" s="7" t="str">
        <f t="shared" si="330"/>
        <v/>
      </c>
      <c r="HN196" s="7" t="str">
        <f t="shared" si="331"/>
        <v/>
      </c>
      <c r="HO196" s="7" t="str">
        <f t="shared" si="332"/>
        <v/>
      </c>
      <c r="HP196" s="7" t="str">
        <f t="shared" si="333"/>
        <v/>
      </c>
      <c r="HQ196" s="7" t="str">
        <f t="shared" si="334"/>
        <v/>
      </c>
      <c r="HR196" s="7">
        <f t="shared" si="335"/>
        <v>4</v>
      </c>
      <c r="HS196" s="7">
        <f t="shared" si="336"/>
        <v>1</v>
      </c>
      <c r="HT196" s="7" t="str">
        <f t="shared" si="337"/>
        <v/>
      </c>
      <c r="HU196" s="7" t="str">
        <f t="shared" si="338"/>
        <v/>
      </c>
      <c r="HV196" s="7" t="str">
        <f t="shared" si="339"/>
        <v/>
      </c>
      <c r="HW196" s="7" t="str">
        <f t="shared" si="340"/>
        <v/>
      </c>
      <c r="HX196" s="7" t="str">
        <f t="shared" si="341"/>
        <v/>
      </c>
      <c r="HY196" s="7" t="str">
        <f t="shared" si="342"/>
        <v/>
      </c>
      <c r="HZ196" s="7" t="str">
        <f t="shared" si="343"/>
        <v/>
      </c>
      <c r="IA196" s="7" t="str">
        <f t="shared" si="344"/>
        <v/>
      </c>
      <c r="IB196" s="7" t="str">
        <f t="shared" si="345"/>
        <v/>
      </c>
      <c r="IC196" s="7" t="str">
        <f t="shared" si="346"/>
        <v/>
      </c>
      <c r="ID196" s="7" t="str">
        <f t="shared" si="347"/>
        <v/>
      </c>
      <c r="IE196" s="7" t="str">
        <f t="shared" si="348"/>
        <v/>
      </c>
      <c r="IF196" s="7" t="str">
        <f t="shared" si="349"/>
        <v/>
      </c>
      <c r="IG196" s="7" t="str">
        <f t="shared" si="350"/>
        <v/>
      </c>
      <c r="IH196" s="7" t="str">
        <f t="shared" si="351"/>
        <v/>
      </c>
      <c r="II196" s="7" t="str">
        <f t="shared" si="352"/>
        <v/>
      </c>
      <c r="IJ196" s="7" t="str">
        <f t="shared" si="353"/>
        <v/>
      </c>
      <c r="IK196" s="7" t="str">
        <f t="shared" si="354"/>
        <v/>
      </c>
      <c r="IL196" s="7" t="str">
        <f t="shared" si="355"/>
        <v/>
      </c>
      <c r="IM196" s="7" t="str">
        <f t="shared" si="356"/>
        <v/>
      </c>
      <c r="IN196" s="7" t="str">
        <f t="shared" si="357"/>
        <v/>
      </c>
      <c r="IO196" s="7" t="str">
        <f t="shared" si="358"/>
        <v/>
      </c>
      <c r="IP196" s="7" t="str">
        <f t="shared" si="359"/>
        <v/>
      </c>
      <c r="IQ196" s="7" t="str">
        <f t="shared" si="360"/>
        <v/>
      </c>
      <c r="IR196" s="7" t="str">
        <f t="shared" si="361"/>
        <v/>
      </c>
      <c r="IS196" s="7" t="str">
        <f t="shared" si="362"/>
        <v/>
      </c>
      <c r="IT196" s="7" t="str">
        <f t="shared" si="363"/>
        <v/>
      </c>
      <c r="IU196" s="7" t="str">
        <f t="shared" si="364"/>
        <v/>
      </c>
      <c r="IV196" s="7" t="str">
        <f t="shared" si="365"/>
        <v/>
      </c>
      <c r="IW196" s="7" t="str">
        <f t="shared" si="366"/>
        <v/>
      </c>
      <c r="IX196" s="7" t="str">
        <f t="shared" si="367"/>
        <v/>
      </c>
      <c r="IY196" s="7" t="str">
        <f t="shared" si="368"/>
        <v/>
      </c>
      <c r="IZ196" s="7" t="str">
        <f t="shared" si="369"/>
        <v/>
      </c>
      <c r="JA196" s="7" t="str">
        <f t="shared" si="370"/>
        <v/>
      </c>
      <c r="JB196" s="7" t="str">
        <f t="shared" si="371"/>
        <v/>
      </c>
      <c r="JC196" s="7" t="str">
        <f t="shared" si="372"/>
        <v/>
      </c>
      <c r="JD196" s="7" t="str">
        <f t="shared" si="373"/>
        <v/>
      </c>
      <c r="JE196" s="7" t="str">
        <f t="shared" si="374"/>
        <v/>
      </c>
      <c r="JF196" s="7" t="str">
        <f t="shared" si="375"/>
        <v/>
      </c>
      <c r="JG196" s="7" t="str">
        <f t="shared" si="287"/>
        <v/>
      </c>
      <c r="JH196" s="7" t="str">
        <f t="shared" si="288"/>
        <v/>
      </c>
      <c r="JI196" s="7" t="str">
        <f t="shared" si="289"/>
        <v/>
      </c>
      <c r="JJ196" s="7" t="str">
        <f t="shared" si="290"/>
        <v/>
      </c>
      <c r="JK196" s="7" t="str">
        <f t="shared" si="291"/>
        <v/>
      </c>
      <c r="JL196" s="7" t="str">
        <f t="shared" si="292"/>
        <v/>
      </c>
      <c r="JM196" s="7" t="str">
        <f t="shared" si="293"/>
        <v/>
      </c>
      <c r="JN196" s="7" t="str">
        <f t="shared" si="294"/>
        <v/>
      </c>
      <c r="JO196" s="7" t="str">
        <f t="shared" si="295"/>
        <v/>
      </c>
      <c r="JP196" s="7" t="str">
        <f t="shared" si="296"/>
        <v/>
      </c>
      <c r="JQ196" s="7" t="str">
        <f t="shared" si="297"/>
        <v/>
      </c>
      <c r="JR196" s="7" t="str">
        <f t="shared" si="297"/>
        <v/>
      </c>
      <c r="JS196" s="7" t="str">
        <f t="shared" si="297"/>
        <v/>
      </c>
      <c r="JT196" s="28">
        <f t="shared" si="298"/>
        <v>5</v>
      </c>
    </row>
    <row r="197" spans="1:280" x14ac:dyDescent="0.2">
      <c r="A197" s="5" t="s">
        <v>2187</v>
      </c>
      <c r="B197" s="46">
        <f t="shared" si="283"/>
        <v>2</v>
      </c>
      <c r="C197" s="46" t="s">
        <v>2310</v>
      </c>
      <c r="D197" s="46" t="s">
        <v>2391</v>
      </c>
      <c r="AN197" s="7">
        <v>7</v>
      </c>
      <c r="AO197" s="7">
        <v>7</v>
      </c>
      <c r="CP197" s="5">
        <f t="shared" si="284"/>
        <v>14</v>
      </c>
      <c r="CQ197" s="7">
        <v>3</v>
      </c>
      <c r="CT197" s="28">
        <f t="shared" si="285"/>
        <v>17</v>
      </c>
      <c r="EE197" s="7">
        <v>1</v>
      </c>
      <c r="EF197" s="7">
        <v>2</v>
      </c>
      <c r="GG197" s="5">
        <f t="shared" si="286"/>
        <v>3</v>
      </c>
      <c r="GH197" s="7" t="str">
        <f t="shared" si="299"/>
        <v/>
      </c>
      <c r="GI197" s="7" t="str">
        <f t="shared" si="300"/>
        <v/>
      </c>
      <c r="GJ197" s="7" t="str">
        <f t="shared" si="301"/>
        <v/>
      </c>
      <c r="GK197" s="7" t="str">
        <f t="shared" si="302"/>
        <v/>
      </c>
      <c r="GL197" s="7" t="str">
        <f t="shared" si="303"/>
        <v/>
      </c>
      <c r="GM197" s="7" t="str">
        <f t="shared" si="304"/>
        <v/>
      </c>
      <c r="GN197" s="7" t="str">
        <f t="shared" si="305"/>
        <v/>
      </c>
      <c r="GO197" s="7" t="str">
        <f t="shared" si="306"/>
        <v/>
      </c>
      <c r="GP197" s="7" t="str">
        <f t="shared" si="307"/>
        <v/>
      </c>
      <c r="GQ197" s="7" t="str">
        <f t="shared" si="308"/>
        <v/>
      </c>
      <c r="GR197" s="7" t="str">
        <f t="shared" si="309"/>
        <v/>
      </c>
      <c r="GS197" s="7" t="str">
        <f t="shared" si="310"/>
        <v/>
      </c>
      <c r="GT197" s="7" t="str">
        <f t="shared" si="311"/>
        <v/>
      </c>
      <c r="GU197" s="7" t="str">
        <f t="shared" si="312"/>
        <v/>
      </c>
      <c r="GV197" s="7" t="str">
        <f t="shared" si="313"/>
        <v/>
      </c>
      <c r="GW197" s="7" t="str">
        <f t="shared" si="314"/>
        <v/>
      </c>
      <c r="GX197" s="7" t="str">
        <f t="shared" si="315"/>
        <v/>
      </c>
      <c r="GY197" s="7" t="str">
        <f t="shared" si="316"/>
        <v/>
      </c>
      <c r="GZ197" s="7" t="str">
        <f t="shared" si="317"/>
        <v/>
      </c>
      <c r="HA197" s="7" t="str">
        <f t="shared" si="318"/>
        <v/>
      </c>
      <c r="HB197" s="7" t="str">
        <f t="shared" si="319"/>
        <v/>
      </c>
      <c r="HC197" s="7" t="str">
        <f t="shared" si="320"/>
        <v/>
      </c>
      <c r="HD197" s="7" t="str">
        <f t="shared" si="321"/>
        <v/>
      </c>
      <c r="HE197" s="7" t="str">
        <f t="shared" si="322"/>
        <v/>
      </c>
      <c r="HF197" s="7" t="str">
        <f t="shared" si="323"/>
        <v/>
      </c>
      <c r="HG197" s="7" t="str">
        <f t="shared" si="324"/>
        <v/>
      </c>
      <c r="HH197" s="7" t="str">
        <f t="shared" si="325"/>
        <v/>
      </c>
      <c r="HI197" s="7" t="str">
        <f t="shared" si="326"/>
        <v/>
      </c>
      <c r="HJ197" s="7" t="str">
        <f t="shared" si="327"/>
        <v/>
      </c>
      <c r="HK197" s="7" t="str">
        <f t="shared" si="328"/>
        <v/>
      </c>
      <c r="HL197" s="7" t="str">
        <f t="shared" si="329"/>
        <v/>
      </c>
      <c r="HM197" s="7" t="str">
        <f t="shared" si="330"/>
        <v/>
      </c>
      <c r="HN197" s="7" t="str">
        <f t="shared" si="331"/>
        <v/>
      </c>
      <c r="HO197" s="7" t="str">
        <f t="shared" si="332"/>
        <v/>
      </c>
      <c r="HP197" s="7" t="str">
        <f t="shared" si="333"/>
        <v/>
      </c>
      <c r="HQ197" s="7" t="str">
        <f t="shared" si="334"/>
        <v/>
      </c>
      <c r="HR197" s="7">
        <f t="shared" si="335"/>
        <v>8</v>
      </c>
      <c r="HS197" s="7">
        <f t="shared" si="336"/>
        <v>9</v>
      </c>
      <c r="HT197" s="7" t="str">
        <f t="shared" si="337"/>
        <v/>
      </c>
      <c r="HU197" s="7" t="str">
        <f t="shared" si="338"/>
        <v/>
      </c>
      <c r="HV197" s="7" t="str">
        <f t="shared" si="339"/>
        <v/>
      </c>
      <c r="HW197" s="7" t="str">
        <f t="shared" si="340"/>
        <v/>
      </c>
      <c r="HX197" s="7" t="str">
        <f t="shared" si="341"/>
        <v/>
      </c>
      <c r="HY197" s="7" t="str">
        <f t="shared" si="342"/>
        <v/>
      </c>
      <c r="HZ197" s="7" t="str">
        <f t="shared" si="343"/>
        <v/>
      </c>
      <c r="IA197" s="7" t="str">
        <f t="shared" si="344"/>
        <v/>
      </c>
      <c r="IB197" s="7" t="str">
        <f t="shared" si="345"/>
        <v/>
      </c>
      <c r="IC197" s="7" t="str">
        <f t="shared" si="346"/>
        <v/>
      </c>
      <c r="ID197" s="7" t="str">
        <f t="shared" si="347"/>
        <v/>
      </c>
      <c r="IE197" s="7" t="str">
        <f t="shared" si="348"/>
        <v/>
      </c>
      <c r="IF197" s="7" t="str">
        <f t="shared" si="349"/>
        <v/>
      </c>
      <c r="IG197" s="7" t="str">
        <f t="shared" si="350"/>
        <v/>
      </c>
      <c r="IH197" s="7" t="str">
        <f t="shared" si="351"/>
        <v/>
      </c>
      <c r="II197" s="7" t="str">
        <f t="shared" si="352"/>
        <v/>
      </c>
      <c r="IJ197" s="7" t="str">
        <f t="shared" si="353"/>
        <v/>
      </c>
      <c r="IK197" s="7" t="str">
        <f t="shared" si="354"/>
        <v/>
      </c>
      <c r="IL197" s="7" t="str">
        <f t="shared" si="355"/>
        <v/>
      </c>
      <c r="IM197" s="7" t="str">
        <f t="shared" si="356"/>
        <v/>
      </c>
      <c r="IN197" s="7" t="str">
        <f t="shared" si="357"/>
        <v/>
      </c>
      <c r="IO197" s="7" t="str">
        <f t="shared" si="358"/>
        <v/>
      </c>
      <c r="IP197" s="7" t="str">
        <f t="shared" si="359"/>
        <v/>
      </c>
      <c r="IQ197" s="7" t="str">
        <f t="shared" si="360"/>
        <v/>
      </c>
      <c r="IR197" s="7" t="str">
        <f t="shared" si="361"/>
        <v/>
      </c>
      <c r="IS197" s="7" t="str">
        <f t="shared" si="362"/>
        <v/>
      </c>
      <c r="IT197" s="7" t="str">
        <f t="shared" si="363"/>
        <v/>
      </c>
      <c r="IU197" s="7" t="str">
        <f t="shared" si="364"/>
        <v/>
      </c>
      <c r="IV197" s="7" t="str">
        <f t="shared" si="365"/>
        <v/>
      </c>
      <c r="IW197" s="7" t="str">
        <f t="shared" si="366"/>
        <v/>
      </c>
      <c r="IX197" s="7" t="str">
        <f t="shared" si="367"/>
        <v/>
      </c>
      <c r="IY197" s="7" t="str">
        <f t="shared" si="368"/>
        <v/>
      </c>
      <c r="IZ197" s="7" t="str">
        <f t="shared" si="369"/>
        <v/>
      </c>
      <c r="JA197" s="7" t="str">
        <f t="shared" si="370"/>
        <v/>
      </c>
      <c r="JB197" s="7" t="str">
        <f t="shared" si="371"/>
        <v/>
      </c>
      <c r="JC197" s="7" t="str">
        <f t="shared" si="372"/>
        <v/>
      </c>
      <c r="JD197" s="7" t="str">
        <f t="shared" si="373"/>
        <v/>
      </c>
      <c r="JE197" s="7" t="str">
        <f t="shared" si="374"/>
        <v/>
      </c>
      <c r="JF197" s="7" t="str">
        <f t="shared" si="375"/>
        <v/>
      </c>
      <c r="JG197" s="7" t="str">
        <f t="shared" si="287"/>
        <v/>
      </c>
      <c r="JH197" s="7" t="str">
        <f t="shared" si="288"/>
        <v/>
      </c>
      <c r="JI197" s="7" t="str">
        <f t="shared" si="289"/>
        <v/>
      </c>
      <c r="JJ197" s="7" t="str">
        <f t="shared" si="290"/>
        <v/>
      </c>
      <c r="JK197" s="7" t="str">
        <f t="shared" si="291"/>
        <v/>
      </c>
      <c r="JL197" s="7" t="str">
        <f t="shared" si="292"/>
        <v/>
      </c>
      <c r="JM197" s="7" t="str">
        <f t="shared" si="293"/>
        <v/>
      </c>
      <c r="JN197" s="7" t="str">
        <f t="shared" si="294"/>
        <v/>
      </c>
      <c r="JO197" s="7" t="str">
        <f t="shared" si="295"/>
        <v/>
      </c>
      <c r="JP197" s="7" t="str">
        <f t="shared" si="296"/>
        <v/>
      </c>
      <c r="JQ197" s="7" t="str">
        <f t="shared" si="297"/>
        <v/>
      </c>
      <c r="JR197" s="7" t="str">
        <f t="shared" si="297"/>
        <v/>
      </c>
      <c r="JS197" s="7" t="str">
        <f t="shared" si="297"/>
        <v/>
      </c>
      <c r="JT197" s="28">
        <f t="shared" si="298"/>
        <v>17</v>
      </c>
    </row>
    <row r="198" spans="1:280" x14ac:dyDescent="0.2">
      <c r="A198" s="5" t="s">
        <v>2188</v>
      </c>
      <c r="B198" s="46">
        <f t="shared" si="283"/>
        <v>2</v>
      </c>
      <c r="C198" s="46" t="s">
        <v>2310</v>
      </c>
      <c r="D198" s="46" t="s">
        <v>2391</v>
      </c>
      <c r="AN198" s="7">
        <v>2</v>
      </c>
      <c r="AO198" s="7">
        <v>3</v>
      </c>
      <c r="CP198" s="5">
        <f t="shared" si="284"/>
        <v>5</v>
      </c>
      <c r="CT198" s="28">
        <f t="shared" si="285"/>
        <v>5</v>
      </c>
      <c r="GG198" s="5">
        <f t="shared" si="286"/>
        <v>0</v>
      </c>
      <c r="GH198" s="7" t="str">
        <f t="shared" si="299"/>
        <v/>
      </c>
      <c r="GI198" s="7" t="str">
        <f t="shared" si="300"/>
        <v/>
      </c>
      <c r="GJ198" s="7" t="str">
        <f t="shared" si="301"/>
        <v/>
      </c>
      <c r="GK198" s="7" t="str">
        <f t="shared" si="302"/>
        <v/>
      </c>
      <c r="GL198" s="7" t="str">
        <f t="shared" si="303"/>
        <v/>
      </c>
      <c r="GM198" s="7" t="str">
        <f t="shared" si="304"/>
        <v/>
      </c>
      <c r="GN198" s="7" t="str">
        <f t="shared" si="305"/>
        <v/>
      </c>
      <c r="GO198" s="7" t="str">
        <f t="shared" si="306"/>
        <v/>
      </c>
      <c r="GP198" s="7" t="str">
        <f t="shared" si="307"/>
        <v/>
      </c>
      <c r="GQ198" s="7" t="str">
        <f t="shared" si="308"/>
        <v/>
      </c>
      <c r="GR198" s="7" t="str">
        <f t="shared" si="309"/>
        <v/>
      </c>
      <c r="GS198" s="7" t="str">
        <f t="shared" si="310"/>
        <v/>
      </c>
      <c r="GT198" s="7" t="str">
        <f t="shared" si="311"/>
        <v/>
      </c>
      <c r="GU198" s="7" t="str">
        <f t="shared" si="312"/>
        <v/>
      </c>
      <c r="GV198" s="7" t="str">
        <f t="shared" si="313"/>
        <v/>
      </c>
      <c r="GW198" s="7" t="str">
        <f t="shared" si="314"/>
        <v/>
      </c>
      <c r="GX198" s="7" t="str">
        <f t="shared" si="315"/>
        <v/>
      </c>
      <c r="GY198" s="7" t="str">
        <f t="shared" si="316"/>
        <v/>
      </c>
      <c r="GZ198" s="7" t="str">
        <f t="shared" si="317"/>
        <v/>
      </c>
      <c r="HA198" s="7" t="str">
        <f t="shared" si="318"/>
        <v/>
      </c>
      <c r="HB198" s="7" t="str">
        <f t="shared" si="319"/>
        <v/>
      </c>
      <c r="HC198" s="7" t="str">
        <f t="shared" si="320"/>
        <v/>
      </c>
      <c r="HD198" s="7" t="str">
        <f t="shared" si="321"/>
        <v/>
      </c>
      <c r="HE198" s="7" t="str">
        <f t="shared" si="322"/>
        <v/>
      </c>
      <c r="HF198" s="7" t="str">
        <f t="shared" si="323"/>
        <v/>
      </c>
      <c r="HG198" s="7" t="str">
        <f t="shared" si="324"/>
        <v/>
      </c>
      <c r="HH198" s="7" t="str">
        <f t="shared" si="325"/>
        <v/>
      </c>
      <c r="HI198" s="7" t="str">
        <f t="shared" si="326"/>
        <v/>
      </c>
      <c r="HJ198" s="7" t="str">
        <f t="shared" si="327"/>
        <v/>
      </c>
      <c r="HK198" s="7" t="str">
        <f t="shared" si="328"/>
        <v/>
      </c>
      <c r="HL198" s="7" t="str">
        <f t="shared" si="329"/>
        <v/>
      </c>
      <c r="HM198" s="7" t="str">
        <f t="shared" si="330"/>
        <v/>
      </c>
      <c r="HN198" s="7" t="str">
        <f t="shared" si="331"/>
        <v/>
      </c>
      <c r="HO198" s="7" t="str">
        <f t="shared" si="332"/>
        <v/>
      </c>
      <c r="HP198" s="7" t="str">
        <f t="shared" si="333"/>
        <v/>
      </c>
      <c r="HQ198" s="7" t="str">
        <f t="shared" si="334"/>
        <v/>
      </c>
      <c r="HR198" s="7">
        <f t="shared" si="335"/>
        <v>2</v>
      </c>
      <c r="HS198" s="7">
        <f t="shared" si="336"/>
        <v>3</v>
      </c>
      <c r="HT198" s="7" t="str">
        <f t="shared" si="337"/>
        <v/>
      </c>
      <c r="HU198" s="7" t="str">
        <f t="shared" si="338"/>
        <v/>
      </c>
      <c r="HV198" s="7" t="str">
        <f t="shared" si="339"/>
        <v/>
      </c>
      <c r="HW198" s="7" t="str">
        <f t="shared" si="340"/>
        <v/>
      </c>
      <c r="HX198" s="7" t="str">
        <f t="shared" si="341"/>
        <v/>
      </c>
      <c r="HY198" s="7" t="str">
        <f t="shared" si="342"/>
        <v/>
      </c>
      <c r="HZ198" s="7" t="str">
        <f t="shared" si="343"/>
        <v/>
      </c>
      <c r="IA198" s="7" t="str">
        <f t="shared" si="344"/>
        <v/>
      </c>
      <c r="IB198" s="7" t="str">
        <f t="shared" si="345"/>
        <v/>
      </c>
      <c r="IC198" s="7" t="str">
        <f t="shared" si="346"/>
        <v/>
      </c>
      <c r="ID198" s="7" t="str">
        <f t="shared" si="347"/>
        <v/>
      </c>
      <c r="IE198" s="7" t="str">
        <f t="shared" si="348"/>
        <v/>
      </c>
      <c r="IF198" s="7" t="str">
        <f t="shared" si="349"/>
        <v/>
      </c>
      <c r="IG198" s="7" t="str">
        <f t="shared" si="350"/>
        <v/>
      </c>
      <c r="IH198" s="7" t="str">
        <f t="shared" si="351"/>
        <v/>
      </c>
      <c r="II198" s="7" t="str">
        <f t="shared" si="352"/>
        <v/>
      </c>
      <c r="IJ198" s="7" t="str">
        <f t="shared" si="353"/>
        <v/>
      </c>
      <c r="IK198" s="7" t="str">
        <f t="shared" si="354"/>
        <v/>
      </c>
      <c r="IL198" s="7" t="str">
        <f t="shared" si="355"/>
        <v/>
      </c>
      <c r="IM198" s="7" t="str">
        <f t="shared" si="356"/>
        <v/>
      </c>
      <c r="IN198" s="7" t="str">
        <f t="shared" si="357"/>
        <v/>
      </c>
      <c r="IO198" s="7" t="str">
        <f t="shared" si="358"/>
        <v/>
      </c>
      <c r="IP198" s="7" t="str">
        <f t="shared" si="359"/>
        <v/>
      </c>
      <c r="IQ198" s="7" t="str">
        <f t="shared" si="360"/>
        <v/>
      </c>
      <c r="IR198" s="7" t="str">
        <f t="shared" si="361"/>
        <v/>
      </c>
      <c r="IS198" s="7" t="str">
        <f t="shared" si="362"/>
        <v/>
      </c>
      <c r="IT198" s="7" t="str">
        <f t="shared" si="363"/>
        <v/>
      </c>
      <c r="IU198" s="7" t="str">
        <f t="shared" si="364"/>
        <v/>
      </c>
      <c r="IV198" s="7" t="str">
        <f t="shared" si="365"/>
        <v/>
      </c>
      <c r="IW198" s="7" t="str">
        <f t="shared" si="366"/>
        <v/>
      </c>
      <c r="IX198" s="7" t="str">
        <f t="shared" si="367"/>
        <v/>
      </c>
      <c r="IY198" s="7" t="str">
        <f t="shared" si="368"/>
        <v/>
      </c>
      <c r="IZ198" s="7" t="str">
        <f t="shared" si="369"/>
        <v/>
      </c>
      <c r="JA198" s="7" t="str">
        <f t="shared" si="370"/>
        <v/>
      </c>
      <c r="JB198" s="7" t="str">
        <f t="shared" si="371"/>
        <v/>
      </c>
      <c r="JC198" s="7" t="str">
        <f t="shared" si="372"/>
        <v/>
      </c>
      <c r="JD198" s="7" t="str">
        <f t="shared" si="373"/>
        <v/>
      </c>
      <c r="JE198" s="7" t="str">
        <f t="shared" si="374"/>
        <v/>
      </c>
      <c r="JF198" s="7" t="str">
        <f t="shared" si="375"/>
        <v/>
      </c>
      <c r="JG198" s="7" t="str">
        <f t="shared" si="287"/>
        <v/>
      </c>
      <c r="JH198" s="7" t="str">
        <f t="shared" si="288"/>
        <v/>
      </c>
      <c r="JI198" s="7" t="str">
        <f t="shared" si="289"/>
        <v/>
      </c>
      <c r="JJ198" s="7" t="str">
        <f t="shared" si="290"/>
        <v/>
      </c>
      <c r="JK198" s="7" t="str">
        <f t="shared" si="291"/>
        <v/>
      </c>
      <c r="JL198" s="7" t="str">
        <f t="shared" si="292"/>
        <v/>
      </c>
      <c r="JM198" s="7" t="str">
        <f t="shared" si="293"/>
        <v/>
      </c>
      <c r="JN198" s="7" t="str">
        <f t="shared" si="294"/>
        <v/>
      </c>
      <c r="JO198" s="7" t="str">
        <f t="shared" si="295"/>
        <v/>
      </c>
      <c r="JP198" s="7" t="str">
        <f t="shared" si="296"/>
        <v/>
      </c>
      <c r="JQ198" s="7" t="str">
        <f t="shared" si="297"/>
        <v/>
      </c>
      <c r="JR198" s="7" t="str">
        <f t="shared" si="297"/>
        <v/>
      </c>
      <c r="JS198" s="7" t="str">
        <f t="shared" si="297"/>
        <v/>
      </c>
      <c r="JT198" s="28">
        <f t="shared" si="298"/>
        <v>5</v>
      </c>
    </row>
    <row r="199" spans="1:280" x14ac:dyDescent="0.2">
      <c r="A199" s="5" t="s">
        <v>2189</v>
      </c>
      <c r="B199" s="46">
        <f t="shared" si="283"/>
        <v>1</v>
      </c>
      <c r="C199" s="46" t="s">
        <v>2310</v>
      </c>
      <c r="D199" s="46" t="s">
        <v>2310</v>
      </c>
      <c r="AN199" s="7">
        <v>1</v>
      </c>
      <c r="CP199" s="5">
        <f t="shared" si="284"/>
        <v>1</v>
      </c>
      <c r="CT199" s="28">
        <f t="shared" si="285"/>
        <v>1</v>
      </c>
      <c r="GG199" s="5">
        <f t="shared" si="286"/>
        <v>0</v>
      </c>
      <c r="GH199" s="7" t="str">
        <f t="shared" si="299"/>
        <v/>
      </c>
      <c r="GI199" s="7" t="str">
        <f t="shared" si="300"/>
        <v/>
      </c>
      <c r="GJ199" s="7" t="str">
        <f t="shared" si="301"/>
        <v/>
      </c>
      <c r="GK199" s="7" t="str">
        <f t="shared" si="302"/>
        <v/>
      </c>
      <c r="GL199" s="7" t="str">
        <f t="shared" si="303"/>
        <v/>
      </c>
      <c r="GM199" s="7" t="str">
        <f t="shared" si="304"/>
        <v/>
      </c>
      <c r="GN199" s="7" t="str">
        <f t="shared" si="305"/>
        <v/>
      </c>
      <c r="GO199" s="7" t="str">
        <f t="shared" si="306"/>
        <v/>
      </c>
      <c r="GP199" s="7" t="str">
        <f t="shared" si="307"/>
        <v/>
      </c>
      <c r="GQ199" s="7" t="str">
        <f t="shared" si="308"/>
        <v/>
      </c>
      <c r="GR199" s="7" t="str">
        <f t="shared" si="309"/>
        <v/>
      </c>
      <c r="GS199" s="7" t="str">
        <f t="shared" si="310"/>
        <v/>
      </c>
      <c r="GT199" s="7" t="str">
        <f t="shared" si="311"/>
        <v/>
      </c>
      <c r="GU199" s="7" t="str">
        <f t="shared" si="312"/>
        <v/>
      </c>
      <c r="GV199" s="7" t="str">
        <f t="shared" si="313"/>
        <v/>
      </c>
      <c r="GW199" s="7" t="str">
        <f t="shared" si="314"/>
        <v/>
      </c>
      <c r="GX199" s="7" t="str">
        <f t="shared" si="315"/>
        <v/>
      </c>
      <c r="GY199" s="7" t="str">
        <f t="shared" si="316"/>
        <v/>
      </c>
      <c r="GZ199" s="7" t="str">
        <f t="shared" si="317"/>
        <v/>
      </c>
      <c r="HA199" s="7" t="str">
        <f t="shared" si="318"/>
        <v/>
      </c>
      <c r="HB199" s="7" t="str">
        <f t="shared" si="319"/>
        <v/>
      </c>
      <c r="HC199" s="7" t="str">
        <f t="shared" si="320"/>
        <v/>
      </c>
      <c r="HD199" s="7" t="str">
        <f t="shared" si="321"/>
        <v/>
      </c>
      <c r="HE199" s="7" t="str">
        <f t="shared" si="322"/>
        <v/>
      </c>
      <c r="HF199" s="7" t="str">
        <f t="shared" si="323"/>
        <v/>
      </c>
      <c r="HG199" s="7" t="str">
        <f t="shared" si="324"/>
        <v/>
      </c>
      <c r="HH199" s="7" t="str">
        <f t="shared" si="325"/>
        <v/>
      </c>
      <c r="HI199" s="7" t="str">
        <f t="shared" si="326"/>
        <v/>
      </c>
      <c r="HJ199" s="7" t="str">
        <f t="shared" si="327"/>
        <v/>
      </c>
      <c r="HK199" s="7" t="str">
        <f t="shared" si="328"/>
        <v/>
      </c>
      <c r="HL199" s="7" t="str">
        <f t="shared" si="329"/>
        <v/>
      </c>
      <c r="HM199" s="7" t="str">
        <f t="shared" si="330"/>
        <v/>
      </c>
      <c r="HN199" s="7" t="str">
        <f t="shared" si="331"/>
        <v/>
      </c>
      <c r="HO199" s="7" t="str">
        <f t="shared" si="332"/>
        <v/>
      </c>
      <c r="HP199" s="7" t="str">
        <f t="shared" si="333"/>
        <v/>
      </c>
      <c r="HQ199" s="7" t="str">
        <f t="shared" si="334"/>
        <v/>
      </c>
      <c r="HR199" s="7">
        <f t="shared" si="335"/>
        <v>1</v>
      </c>
      <c r="HS199" s="7" t="str">
        <f t="shared" si="336"/>
        <v/>
      </c>
      <c r="HT199" s="7" t="str">
        <f t="shared" si="337"/>
        <v/>
      </c>
      <c r="HU199" s="7" t="str">
        <f t="shared" si="338"/>
        <v/>
      </c>
      <c r="HV199" s="7" t="str">
        <f t="shared" si="339"/>
        <v/>
      </c>
      <c r="HW199" s="7" t="str">
        <f t="shared" si="340"/>
        <v/>
      </c>
      <c r="HX199" s="7" t="str">
        <f t="shared" si="341"/>
        <v/>
      </c>
      <c r="HY199" s="7" t="str">
        <f t="shared" si="342"/>
        <v/>
      </c>
      <c r="HZ199" s="7" t="str">
        <f t="shared" si="343"/>
        <v/>
      </c>
      <c r="IA199" s="7" t="str">
        <f t="shared" si="344"/>
        <v/>
      </c>
      <c r="IB199" s="7" t="str">
        <f t="shared" si="345"/>
        <v/>
      </c>
      <c r="IC199" s="7" t="str">
        <f t="shared" si="346"/>
        <v/>
      </c>
      <c r="ID199" s="7" t="str">
        <f t="shared" si="347"/>
        <v/>
      </c>
      <c r="IE199" s="7" t="str">
        <f t="shared" si="348"/>
        <v/>
      </c>
      <c r="IF199" s="7" t="str">
        <f t="shared" si="349"/>
        <v/>
      </c>
      <c r="IG199" s="7" t="str">
        <f t="shared" si="350"/>
        <v/>
      </c>
      <c r="IH199" s="7" t="str">
        <f t="shared" si="351"/>
        <v/>
      </c>
      <c r="II199" s="7" t="str">
        <f t="shared" si="352"/>
        <v/>
      </c>
      <c r="IJ199" s="7" t="str">
        <f t="shared" si="353"/>
        <v/>
      </c>
      <c r="IK199" s="7" t="str">
        <f t="shared" si="354"/>
        <v/>
      </c>
      <c r="IL199" s="7" t="str">
        <f t="shared" si="355"/>
        <v/>
      </c>
      <c r="IM199" s="7" t="str">
        <f t="shared" si="356"/>
        <v/>
      </c>
      <c r="IN199" s="7" t="str">
        <f t="shared" si="357"/>
        <v/>
      </c>
      <c r="IO199" s="7" t="str">
        <f t="shared" si="358"/>
        <v/>
      </c>
      <c r="IP199" s="7" t="str">
        <f t="shared" si="359"/>
        <v/>
      </c>
      <c r="IQ199" s="7" t="str">
        <f t="shared" si="360"/>
        <v/>
      </c>
      <c r="IR199" s="7" t="str">
        <f t="shared" si="361"/>
        <v/>
      </c>
      <c r="IS199" s="7" t="str">
        <f t="shared" si="362"/>
        <v/>
      </c>
      <c r="IT199" s="7" t="str">
        <f t="shared" si="363"/>
        <v/>
      </c>
      <c r="IU199" s="7" t="str">
        <f t="shared" si="364"/>
        <v/>
      </c>
      <c r="IV199" s="7" t="str">
        <f t="shared" si="365"/>
        <v/>
      </c>
      <c r="IW199" s="7" t="str">
        <f t="shared" si="366"/>
        <v/>
      </c>
      <c r="IX199" s="7" t="str">
        <f t="shared" si="367"/>
        <v/>
      </c>
      <c r="IY199" s="7" t="str">
        <f t="shared" si="368"/>
        <v/>
      </c>
      <c r="IZ199" s="7" t="str">
        <f t="shared" si="369"/>
        <v/>
      </c>
      <c r="JA199" s="7" t="str">
        <f t="shared" si="370"/>
        <v/>
      </c>
      <c r="JB199" s="7" t="str">
        <f t="shared" si="371"/>
        <v/>
      </c>
      <c r="JC199" s="7" t="str">
        <f t="shared" si="372"/>
        <v/>
      </c>
      <c r="JD199" s="7" t="str">
        <f t="shared" si="373"/>
        <v/>
      </c>
      <c r="JE199" s="7" t="str">
        <f t="shared" si="374"/>
        <v/>
      </c>
      <c r="JF199" s="7" t="str">
        <f t="shared" si="375"/>
        <v/>
      </c>
      <c r="JG199" s="7" t="str">
        <f t="shared" si="287"/>
        <v/>
      </c>
      <c r="JH199" s="7" t="str">
        <f t="shared" si="288"/>
        <v/>
      </c>
      <c r="JI199" s="7" t="str">
        <f t="shared" si="289"/>
        <v/>
      </c>
      <c r="JJ199" s="7" t="str">
        <f t="shared" si="290"/>
        <v/>
      </c>
      <c r="JK199" s="7" t="str">
        <f t="shared" si="291"/>
        <v/>
      </c>
      <c r="JL199" s="7" t="str">
        <f t="shared" si="292"/>
        <v/>
      </c>
      <c r="JM199" s="7" t="str">
        <f t="shared" si="293"/>
        <v/>
      </c>
      <c r="JN199" s="7" t="str">
        <f t="shared" si="294"/>
        <v/>
      </c>
      <c r="JO199" s="7" t="str">
        <f t="shared" si="295"/>
        <v/>
      </c>
      <c r="JP199" s="7" t="str">
        <f t="shared" si="296"/>
        <v/>
      </c>
      <c r="JQ199" s="7" t="str">
        <f t="shared" si="297"/>
        <v/>
      </c>
      <c r="JR199" s="7" t="str">
        <f t="shared" si="297"/>
        <v/>
      </c>
      <c r="JS199" s="7" t="str">
        <f t="shared" si="297"/>
        <v/>
      </c>
      <c r="JT199" s="28">
        <f t="shared" si="298"/>
        <v>1</v>
      </c>
    </row>
    <row r="200" spans="1:280" x14ac:dyDescent="0.2">
      <c r="A200" s="5" t="s">
        <v>2190</v>
      </c>
      <c r="B200" s="46">
        <f t="shared" si="283"/>
        <v>4</v>
      </c>
      <c r="C200" s="46" t="s">
        <v>2310</v>
      </c>
      <c r="D200" s="46" t="s">
        <v>2312</v>
      </c>
      <c r="AN200" s="7">
        <v>1</v>
      </c>
      <c r="AO200" s="7">
        <v>4</v>
      </c>
      <c r="AQ200" s="7">
        <v>1</v>
      </c>
      <c r="AR200" s="7">
        <v>1</v>
      </c>
      <c r="CP200" s="5">
        <f t="shared" si="284"/>
        <v>7</v>
      </c>
      <c r="CT200" s="28">
        <f t="shared" si="285"/>
        <v>7</v>
      </c>
      <c r="GG200" s="5">
        <f t="shared" si="286"/>
        <v>0</v>
      </c>
      <c r="GH200" s="7" t="str">
        <f t="shared" si="299"/>
        <v/>
      </c>
      <c r="GI200" s="7" t="str">
        <f t="shared" si="300"/>
        <v/>
      </c>
      <c r="GJ200" s="7" t="str">
        <f t="shared" si="301"/>
        <v/>
      </c>
      <c r="GK200" s="7" t="str">
        <f t="shared" si="302"/>
        <v/>
      </c>
      <c r="GL200" s="7" t="str">
        <f t="shared" si="303"/>
        <v/>
      </c>
      <c r="GM200" s="7" t="str">
        <f t="shared" si="304"/>
        <v/>
      </c>
      <c r="GN200" s="7" t="str">
        <f t="shared" si="305"/>
        <v/>
      </c>
      <c r="GO200" s="7" t="str">
        <f t="shared" si="306"/>
        <v/>
      </c>
      <c r="GP200" s="7" t="str">
        <f t="shared" si="307"/>
        <v/>
      </c>
      <c r="GQ200" s="7" t="str">
        <f t="shared" si="308"/>
        <v/>
      </c>
      <c r="GR200" s="7" t="str">
        <f t="shared" si="309"/>
        <v/>
      </c>
      <c r="GS200" s="7" t="str">
        <f t="shared" si="310"/>
        <v/>
      </c>
      <c r="GT200" s="7" t="str">
        <f t="shared" si="311"/>
        <v/>
      </c>
      <c r="GU200" s="7" t="str">
        <f t="shared" si="312"/>
        <v/>
      </c>
      <c r="GV200" s="7" t="str">
        <f t="shared" si="313"/>
        <v/>
      </c>
      <c r="GW200" s="7" t="str">
        <f t="shared" si="314"/>
        <v/>
      </c>
      <c r="GX200" s="7" t="str">
        <f t="shared" si="315"/>
        <v/>
      </c>
      <c r="GY200" s="7" t="str">
        <f t="shared" si="316"/>
        <v/>
      </c>
      <c r="GZ200" s="7" t="str">
        <f t="shared" si="317"/>
        <v/>
      </c>
      <c r="HA200" s="7" t="str">
        <f t="shared" si="318"/>
        <v/>
      </c>
      <c r="HB200" s="7" t="str">
        <f t="shared" si="319"/>
        <v/>
      </c>
      <c r="HC200" s="7" t="str">
        <f t="shared" si="320"/>
        <v/>
      </c>
      <c r="HD200" s="7" t="str">
        <f t="shared" si="321"/>
        <v/>
      </c>
      <c r="HE200" s="7" t="str">
        <f t="shared" si="322"/>
        <v/>
      </c>
      <c r="HF200" s="7" t="str">
        <f t="shared" si="323"/>
        <v/>
      </c>
      <c r="HG200" s="7" t="str">
        <f t="shared" si="324"/>
        <v/>
      </c>
      <c r="HH200" s="7" t="str">
        <f t="shared" si="325"/>
        <v/>
      </c>
      <c r="HI200" s="7" t="str">
        <f t="shared" si="326"/>
        <v/>
      </c>
      <c r="HJ200" s="7" t="str">
        <f t="shared" si="327"/>
        <v/>
      </c>
      <c r="HK200" s="7" t="str">
        <f t="shared" si="328"/>
        <v/>
      </c>
      <c r="HL200" s="7" t="str">
        <f t="shared" si="329"/>
        <v/>
      </c>
      <c r="HM200" s="7" t="str">
        <f t="shared" si="330"/>
        <v/>
      </c>
      <c r="HN200" s="7" t="str">
        <f t="shared" si="331"/>
        <v/>
      </c>
      <c r="HO200" s="7" t="str">
        <f t="shared" si="332"/>
        <v/>
      </c>
      <c r="HP200" s="7" t="str">
        <f t="shared" si="333"/>
        <v/>
      </c>
      <c r="HQ200" s="7" t="str">
        <f t="shared" si="334"/>
        <v/>
      </c>
      <c r="HR200" s="7">
        <f t="shared" si="335"/>
        <v>1</v>
      </c>
      <c r="HS200" s="7">
        <f t="shared" si="336"/>
        <v>4</v>
      </c>
      <c r="HT200" s="7" t="str">
        <f t="shared" si="337"/>
        <v/>
      </c>
      <c r="HU200" s="7">
        <f t="shared" si="338"/>
        <v>1</v>
      </c>
      <c r="HV200" s="7">
        <f t="shared" si="339"/>
        <v>1</v>
      </c>
      <c r="HW200" s="7" t="str">
        <f t="shared" si="340"/>
        <v/>
      </c>
      <c r="HX200" s="7" t="str">
        <f t="shared" si="341"/>
        <v/>
      </c>
      <c r="HY200" s="7" t="str">
        <f t="shared" si="342"/>
        <v/>
      </c>
      <c r="HZ200" s="7" t="str">
        <f t="shared" si="343"/>
        <v/>
      </c>
      <c r="IA200" s="7" t="str">
        <f t="shared" si="344"/>
        <v/>
      </c>
      <c r="IB200" s="7" t="str">
        <f t="shared" si="345"/>
        <v/>
      </c>
      <c r="IC200" s="7" t="str">
        <f t="shared" si="346"/>
        <v/>
      </c>
      <c r="ID200" s="7" t="str">
        <f t="shared" si="347"/>
        <v/>
      </c>
      <c r="IE200" s="7" t="str">
        <f t="shared" si="348"/>
        <v/>
      </c>
      <c r="IF200" s="7" t="str">
        <f t="shared" si="349"/>
        <v/>
      </c>
      <c r="IG200" s="7" t="str">
        <f t="shared" si="350"/>
        <v/>
      </c>
      <c r="IH200" s="7" t="str">
        <f t="shared" si="351"/>
        <v/>
      </c>
      <c r="II200" s="7" t="str">
        <f t="shared" si="352"/>
        <v/>
      </c>
      <c r="IJ200" s="7" t="str">
        <f t="shared" si="353"/>
        <v/>
      </c>
      <c r="IK200" s="7" t="str">
        <f t="shared" si="354"/>
        <v/>
      </c>
      <c r="IL200" s="7" t="str">
        <f t="shared" si="355"/>
        <v/>
      </c>
      <c r="IM200" s="7" t="str">
        <f t="shared" si="356"/>
        <v/>
      </c>
      <c r="IN200" s="7" t="str">
        <f t="shared" si="357"/>
        <v/>
      </c>
      <c r="IO200" s="7" t="str">
        <f t="shared" si="358"/>
        <v/>
      </c>
      <c r="IP200" s="7" t="str">
        <f t="shared" si="359"/>
        <v/>
      </c>
      <c r="IQ200" s="7" t="str">
        <f t="shared" si="360"/>
        <v/>
      </c>
      <c r="IR200" s="7" t="str">
        <f t="shared" si="361"/>
        <v/>
      </c>
      <c r="IS200" s="7" t="str">
        <f t="shared" si="362"/>
        <v/>
      </c>
      <c r="IT200" s="7" t="str">
        <f t="shared" si="363"/>
        <v/>
      </c>
      <c r="IU200" s="7" t="str">
        <f t="shared" si="364"/>
        <v/>
      </c>
      <c r="IV200" s="7" t="str">
        <f t="shared" si="365"/>
        <v/>
      </c>
      <c r="IW200" s="7" t="str">
        <f t="shared" si="366"/>
        <v/>
      </c>
      <c r="IX200" s="7" t="str">
        <f t="shared" si="367"/>
        <v/>
      </c>
      <c r="IY200" s="7" t="str">
        <f t="shared" si="368"/>
        <v/>
      </c>
      <c r="IZ200" s="7" t="str">
        <f t="shared" si="369"/>
        <v/>
      </c>
      <c r="JA200" s="7" t="str">
        <f t="shared" si="370"/>
        <v/>
      </c>
      <c r="JB200" s="7" t="str">
        <f t="shared" si="371"/>
        <v/>
      </c>
      <c r="JC200" s="7" t="str">
        <f t="shared" si="372"/>
        <v/>
      </c>
      <c r="JD200" s="7" t="str">
        <f t="shared" si="373"/>
        <v/>
      </c>
      <c r="JE200" s="7" t="str">
        <f t="shared" si="374"/>
        <v/>
      </c>
      <c r="JF200" s="7" t="str">
        <f t="shared" si="375"/>
        <v/>
      </c>
      <c r="JG200" s="7" t="str">
        <f t="shared" si="287"/>
        <v/>
      </c>
      <c r="JH200" s="7" t="str">
        <f t="shared" si="288"/>
        <v/>
      </c>
      <c r="JI200" s="7" t="str">
        <f t="shared" si="289"/>
        <v/>
      </c>
      <c r="JJ200" s="7" t="str">
        <f t="shared" si="290"/>
        <v/>
      </c>
      <c r="JK200" s="7" t="str">
        <f t="shared" si="291"/>
        <v/>
      </c>
      <c r="JL200" s="7" t="str">
        <f t="shared" si="292"/>
        <v/>
      </c>
      <c r="JM200" s="7" t="str">
        <f t="shared" si="293"/>
        <v/>
      </c>
      <c r="JN200" s="7" t="str">
        <f t="shared" si="294"/>
        <v/>
      </c>
      <c r="JO200" s="7" t="str">
        <f t="shared" si="295"/>
        <v/>
      </c>
      <c r="JP200" s="7" t="str">
        <f t="shared" si="296"/>
        <v/>
      </c>
      <c r="JQ200" s="7" t="str">
        <f t="shared" si="297"/>
        <v/>
      </c>
      <c r="JR200" s="7" t="str">
        <f t="shared" si="297"/>
        <v/>
      </c>
      <c r="JS200" s="7" t="str">
        <f t="shared" si="297"/>
        <v/>
      </c>
      <c r="JT200" s="28">
        <f t="shared" si="298"/>
        <v>7</v>
      </c>
    </row>
    <row r="201" spans="1:280" x14ac:dyDescent="0.2">
      <c r="A201" s="5" t="s">
        <v>2191</v>
      </c>
      <c r="B201" s="46">
        <f t="shared" si="283"/>
        <v>9</v>
      </c>
      <c r="C201" s="46" t="s">
        <v>2391</v>
      </c>
      <c r="D201" s="46" t="s">
        <v>2192</v>
      </c>
      <c r="AO201" s="7">
        <v>7</v>
      </c>
      <c r="AP201" s="7">
        <v>4</v>
      </c>
      <c r="AQ201" s="7">
        <v>1</v>
      </c>
      <c r="AR201" s="7">
        <v>5</v>
      </c>
      <c r="AS201" s="7">
        <v>12</v>
      </c>
      <c r="AT201" s="7">
        <v>5</v>
      </c>
      <c r="AX201" s="7">
        <v>3</v>
      </c>
      <c r="AY201" s="7">
        <v>17</v>
      </c>
      <c r="AZ201" s="7">
        <v>6</v>
      </c>
      <c r="CP201" s="5">
        <f t="shared" si="284"/>
        <v>60</v>
      </c>
      <c r="CQ201" s="7">
        <v>6</v>
      </c>
      <c r="CR201" s="7">
        <v>2</v>
      </c>
      <c r="CT201" s="28">
        <f t="shared" si="285"/>
        <v>68</v>
      </c>
      <c r="EF201" s="7">
        <v>1</v>
      </c>
      <c r="EG201" s="7">
        <v>1</v>
      </c>
      <c r="EJ201" s="7">
        <v>1</v>
      </c>
      <c r="EO201" s="7">
        <v>2</v>
      </c>
      <c r="EP201" s="7">
        <v>2</v>
      </c>
      <c r="EQ201" s="7">
        <v>1</v>
      </c>
      <c r="GG201" s="5">
        <f t="shared" si="286"/>
        <v>8</v>
      </c>
      <c r="GH201" s="7" t="str">
        <f t="shared" si="299"/>
        <v/>
      </c>
      <c r="GI201" s="7" t="str">
        <f t="shared" si="300"/>
        <v/>
      </c>
      <c r="GJ201" s="7" t="str">
        <f t="shared" si="301"/>
        <v/>
      </c>
      <c r="GK201" s="7" t="str">
        <f t="shared" si="302"/>
        <v/>
      </c>
      <c r="GL201" s="7" t="str">
        <f t="shared" si="303"/>
        <v/>
      </c>
      <c r="GM201" s="7" t="str">
        <f t="shared" si="304"/>
        <v/>
      </c>
      <c r="GN201" s="7" t="str">
        <f t="shared" si="305"/>
        <v/>
      </c>
      <c r="GO201" s="7" t="str">
        <f t="shared" si="306"/>
        <v/>
      </c>
      <c r="GP201" s="7" t="str">
        <f t="shared" si="307"/>
        <v/>
      </c>
      <c r="GQ201" s="7" t="str">
        <f t="shared" si="308"/>
        <v/>
      </c>
      <c r="GR201" s="7" t="str">
        <f t="shared" si="309"/>
        <v/>
      </c>
      <c r="GS201" s="7" t="str">
        <f t="shared" si="310"/>
        <v/>
      </c>
      <c r="GT201" s="7" t="str">
        <f t="shared" si="311"/>
        <v/>
      </c>
      <c r="GU201" s="7" t="str">
        <f t="shared" si="312"/>
        <v/>
      </c>
      <c r="GV201" s="7" t="str">
        <f t="shared" si="313"/>
        <v/>
      </c>
      <c r="GW201" s="7" t="str">
        <f t="shared" si="314"/>
        <v/>
      </c>
      <c r="GX201" s="7" t="str">
        <f t="shared" si="315"/>
        <v/>
      </c>
      <c r="GY201" s="7" t="str">
        <f t="shared" si="316"/>
        <v/>
      </c>
      <c r="GZ201" s="7" t="str">
        <f t="shared" si="317"/>
        <v/>
      </c>
      <c r="HA201" s="7" t="str">
        <f t="shared" si="318"/>
        <v/>
      </c>
      <c r="HB201" s="7" t="str">
        <f t="shared" si="319"/>
        <v/>
      </c>
      <c r="HC201" s="7" t="str">
        <f t="shared" si="320"/>
        <v/>
      </c>
      <c r="HD201" s="7" t="str">
        <f t="shared" si="321"/>
        <v/>
      </c>
      <c r="HE201" s="7" t="str">
        <f t="shared" si="322"/>
        <v/>
      </c>
      <c r="HF201" s="7" t="str">
        <f t="shared" si="323"/>
        <v/>
      </c>
      <c r="HG201" s="7" t="str">
        <f t="shared" si="324"/>
        <v/>
      </c>
      <c r="HH201" s="7" t="str">
        <f t="shared" si="325"/>
        <v/>
      </c>
      <c r="HI201" s="7" t="str">
        <f t="shared" si="326"/>
        <v/>
      </c>
      <c r="HJ201" s="7" t="str">
        <f t="shared" si="327"/>
        <v/>
      </c>
      <c r="HK201" s="7" t="str">
        <f t="shared" si="328"/>
        <v/>
      </c>
      <c r="HL201" s="7" t="str">
        <f t="shared" si="329"/>
        <v/>
      </c>
      <c r="HM201" s="7" t="str">
        <f t="shared" si="330"/>
        <v/>
      </c>
      <c r="HN201" s="7" t="str">
        <f t="shared" si="331"/>
        <v/>
      </c>
      <c r="HO201" s="7" t="str">
        <f t="shared" si="332"/>
        <v/>
      </c>
      <c r="HP201" s="7" t="str">
        <f t="shared" si="333"/>
        <v/>
      </c>
      <c r="HQ201" s="7" t="str">
        <f t="shared" si="334"/>
        <v/>
      </c>
      <c r="HR201" s="7" t="str">
        <f t="shared" si="335"/>
        <v/>
      </c>
      <c r="HS201" s="7">
        <f t="shared" si="336"/>
        <v>8</v>
      </c>
      <c r="HT201" s="7">
        <f t="shared" si="337"/>
        <v>5</v>
      </c>
      <c r="HU201" s="7">
        <f t="shared" si="338"/>
        <v>1</v>
      </c>
      <c r="HV201" s="7">
        <f t="shared" si="339"/>
        <v>5</v>
      </c>
      <c r="HW201" s="7">
        <f t="shared" si="340"/>
        <v>13</v>
      </c>
      <c r="HX201" s="7">
        <f t="shared" si="341"/>
        <v>5</v>
      </c>
      <c r="HY201" s="7" t="str">
        <f t="shared" si="342"/>
        <v/>
      </c>
      <c r="HZ201" s="7" t="str">
        <f t="shared" si="343"/>
        <v/>
      </c>
      <c r="IA201" s="7" t="str">
        <f t="shared" si="344"/>
        <v/>
      </c>
      <c r="IB201" s="7">
        <f t="shared" si="345"/>
        <v>5</v>
      </c>
      <c r="IC201" s="7">
        <f t="shared" si="346"/>
        <v>19</v>
      </c>
      <c r="ID201" s="7">
        <f t="shared" si="347"/>
        <v>7</v>
      </c>
      <c r="IE201" s="7" t="str">
        <f t="shared" si="348"/>
        <v/>
      </c>
      <c r="IF201" s="7" t="str">
        <f t="shared" si="349"/>
        <v/>
      </c>
      <c r="IG201" s="7" t="str">
        <f t="shared" si="350"/>
        <v/>
      </c>
      <c r="IH201" s="7" t="str">
        <f t="shared" si="351"/>
        <v/>
      </c>
      <c r="II201" s="7" t="str">
        <f t="shared" si="352"/>
        <v/>
      </c>
      <c r="IJ201" s="7" t="str">
        <f t="shared" si="353"/>
        <v/>
      </c>
      <c r="IK201" s="7" t="str">
        <f t="shared" si="354"/>
        <v/>
      </c>
      <c r="IL201" s="7" t="str">
        <f t="shared" si="355"/>
        <v/>
      </c>
      <c r="IM201" s="7" t="str">
        <f t="shared" si="356"/>
        <v/>
      </c>
      <c r="IN201" s="7" t="str">
        <f t="shared" si="357"/>
        <v/>
      </c>
      <c r="IO201" s="7" t="str">
        <f t="shared" si="358"/>
        <v/>
      </c>
      <c r="IP201" s="7" t="str">
        <f t="shared" si="359"/>
        <v/>
      </c>
      <c r="IQ201" s="7" t="str">
        <f t="shared" si="360"/>
        <v/>
      </c>
      <c r="IR201" s="7" t="str">
        <f t="shared" si="361"/>
        <v/>
      </c>
      <c r="IS201" s="7" t="str">
        <f t="shared" si="362"/>
        <v/>
      </c>
      <c r="IT201" s="7" t="str">
        <f t="shared" si="363"/>
        <v/>
      </c>
      <c r="IU201" s="7" t="str">
        <f t="shared" si="364"/>
        <v/>
      </c>
      <c r="IV201" s="7" t="str">
        <f t="shared" si="365"/>
        <v/>
      </c>
      <c r="IW201" s="7" t="str">
        <f t="shared" si="366"/>
        <v/>
      </c>
      <c r="IX201" s="7" t="str">
        <f t="shared" si="367"/>
        <v/>
      </c>
      <c r="IY201" s="7" t="str">
        <f t="shared" si="368"/>
        <v/>
      </c>
      <c r="IZ201" s="7" t="str">
        <f t="shared" si="369"/>
        <v/>
      </c>
      <c r="JA201" s="7" t="str">
        <f t="shared" si="370"/>
        <v/>
      </c>
      <c r="JB201" s="7" t="str">
        <f t="shared" si="371"/>
        <v/>
      </c>
      <c r="JC201" s="7" t="str">
        <f t="shared" si="372"/>
        <v/>
      </c>
      <c r="JD201" s="7" t="str">
        <f t="shared" si="373"/>
        <v/>
      </c>
      <c r="JE201" s="7" t="str">
        <f t="shared" si="374"/>
        <v/>
      </c>
      <c r="JF201" s="7" t="str">
        <f t="shared" si="375"/>
        <v/>
      </c>
      <c r="JG201" s="7" t="str">
        <f t="shared" si="287"/>
        <v/>
      </c>
      <c r="JH201" s="7" t="str">
        <f t="shared" si="288"/>
        <v/>
      </c>
      <c r="JI201" s="7" t="str">
        <f t="shared" si="289"/>
        <v/>
      </c>
      <c r="JJ201" s="7" t="str">
        <f t="shared" si="290"/>
        <v/>
      </c>
      <c r="JK201" s="7" t="str">
        <f t="shared" si="291"/>
        <v/>
      </c>
      <c r="JL201" s="7" t="str">
        <f t="shared" si="292"/>
        <v/>
      </c>
      <c r="JM201" s="7" t="str">
        <f t="shared" si="293"/>
        <v/>
      </c>
      <c r="JN201" s="7" t="str">
        <f t="shared" si="294"/>
        <v/>
      </c>
      <c r="JO201" s="7" t="str">
        <f t="shared" si="295"/>
        <v/>
      </c>
      <c r="JP201" s="7" t="str">
        <f t="shared" si="296"/>
        <v/>
      </c>
      <c r="JQ201" s="7" t="str">
        <f t="shared" si="297"/>
        <v/>
      </c>
      <c r="JR201" s="7" t="str">
        <f t="shared" si="297"/>
        <v/>
      </c>
      <c r="JS201" s="7" t="str">
        <f t="shared" si="297"/>
        <v/>
      </c>
      <c r="JT201" s="28">
        <f t="shared" si="298"/>
        <v>68</v>
      </c>
    </row>
    <row r="202" spans="1:280" x14ac:dyDescent="0.2">
      <c r="A202" s="5" t="s">
        <v>2193</v>
      </c>
      <c r="B202" s="46">
        <f t="shared" si="283"/>
        <v>5</v>
      </c>
      <c r="C202" s="46" t="s">
        <v>2391</v>
      </c>
      <c r="D202" s="46" t="s">
        <v>2194</v>
      </c>
      <c r="AO202" s="7">
        <v>3</v>
      </c>
      <c r="AP202" s="7">
        <v>17</v>
      </c>
      <c r="AQ202" s="7">
        <v>17</v>
      </c>
      <c r="AR202" s="7">
        <v>5</v>
      </c>
      <c r="AS202" s="7">
        <v>1</v>
      </c>
      <c r="CP202" s="5">
        <f t="shared" si="284"/>
        <v>43</v>
      </c>
      <c r="CQ202" s="7">
        <v>3</v>
      </c>
      <c r="CR202" s="7">
        <v>2</v>
      </c>
      <c r="CT202" s="28">
        <f t="shared" si="285"/>
        <v>48</v>
      </c>
      <c r="EF202" s="7">
        <v>1</v>
      </c>
      <c r="EH202" s="7">
        <v>1</v>
      </c>
      <c r="EI202" s="7">
        <v>3</v>
      </c>
      <c r="GG202" s="5">
        <f t="shared" si="286"/>
        <v>5</v>
      </c>
      <c r="GH202" s="7" t="str">
        <f t="shared" si="299"/>
        <v/>
      </c>
      <c r="GI202" s="7" t="str">
        <f t="shared" si="300"/>
        <v/>
      </c>
      <c r="GJ202" s="7" t="str">
        <f t="shared" si="301"/>
        <v/>
      </c>
      <c r="GK202" s="7" t="str">
        <f t="shared" si="302"/>
        <v/>
      </c>
      <c r="GL202" s="7" t="str">
        <f t="shared" si="303"/>
        <v/>
      </c>
      <c r="GM202" s="7" t="str">
        <f t="shared" si="304"/>
        <v/>
      </c>
      <c r="GN202" s="7" t="str">
        <f t="shared" si="305"/>
        <v/>
      </c>
      <c r="GO202" s="7" t="str">
        <f t="shared" si="306"/>
        <v/>
      </c>
      <c r="GP202" s="7" t="str">
        <f t="shared" si="307"/>
        <v/>
      </c>
      <c r="GQ202" s="7" t="str">
        <f t="shared" si="308"/>
        <v/>
      </c>
      <c r="GR202" s="7" t="str">
        <f t="shared" si="309"/>
        <v/>
      </c>
      <c r="GS202" s="7" t="str">
        <f t="shared" si="310"/>
        <v/>
      </c>
      <c r="GT202" s="7" t="str">
        <f t="shared" si="311"/>
        <v/>
      </c>
      <c r="GU202" s="7" t="str">
        <f t="shared" si="312"/>
        <v/>
      </c>
      <c r="GV202" s="7" t="str">
        <f t="shared" si="313"/>
        <v/>
      </c>
      <c r="GW202" s="7" t="str">
        <f t="shared" si="314"/>
        <v/>
      </c>
      <c r="GX202" s="7" t="str">
        <f t="shared" si="315"/>
        <v/>
      </c>
      <c r="GY202" s="7" t="str">
        <f t="shared" si="316"/>
        <v/>
      </c>
      <c r="GZ202" s="7" t="str">
        <f t="shared" si="317"/>
        <v/>
      </c>
      <c r="HA202" s="7" t="str">
        <f t="shared" si="318"/>
        <v/>
      </c>
      <c r="HB202" s="7" t="str">
        <f t="shared" si="319"/>
        <v/>
      </c>
      <c r="HC202" s="7" t="str">
        <f t="shared" si="320"/>
        <v/>
      </c>
      <c r="HD202" s="7" t="str">
        <f t="shared" si="321"/>
        <v/>
      </c>
      <c r="HE202" s="7" t="str">
        <f t="shared" si="322"/>
        <v/>
      </c>
      <c r="HF202" s="7" t="str">
        <f t="shared" si="323"/>
        <v/>
      </c>
      <c r="HG202" s="7" t="str">
        <f t="shared" si="324"/>
        <v/>
      </c>
      <c r="HH202" s="7" t="str">
        <f t="shared" si="325"/>
        <v/>
      </c>
      <c r="HI202" s="7" t="str">
        <f t="shared" si="326"/>
        <v/>
      </c>
      <c r="HJ202" s="7" t="str">
        <f t="shared" si="327"/>
        <v/>
      </c>
      <c r="HK202" s="7" t="str">
        <f t="shared" si="328"/>
        <v/>
      </c>
      <c r="HL202" s="7" t="str">
        <f t="shared" si="329"/>
        <v/>
      </c>
      <c r="HM202" s="7" t="str">
        <f t="shared" si="330"/>
        <v/>
      </c>
      <c r="HN202" s="7" t="str">
        <f t="shared" si="331"/>
        <v/>
      </c>
      <c r="HO202" s="7" t="str">
        <f t="shared" si="332"/>
        <v/>
      </c>
      <c r="HP202" s="7" t="str">
        <f t="shared" si="333"/>
        <v/>
      </c>
      <c r="HQ202" s="7" t="str">
        <f t="shared" si="334"/>
        <v/>
      </c>
      <c r="HR202" s="7" t="str">
        <f t="shared" si="335"/>
        <v/>
      </c>
      <c r="HS202" s="7">
        <f t="shared" si="336"/>
        <v>4</v>
      </c>
      <c r="HT202" s="7">
        <f t="shared" si="337"/>
        <v>17</v>
      </c>
      <c r="HU202" s="7">
        <f t="shared" si="338"/>
        <v>18</v>
      </c>
      <c r="HV202" s="7">
        <f t="shared" si="339"/>
        <v>8</v>
      </c>
      <c r="HW202" s="7">
        <f t="shared" si="340"/>
        <v>1</v>
      </c>
      <c r="HX202" s="7" t="str">
        <f t="shared" si="341"/>
        <v/>
      </c>
      <c r="HY202" s="7" t="str">
        <f t="shared" si="342"/>
        <v/>
      </c>
      <c r="HZ202" s="7" t="str">
        <f t="shared" si="343"/>
        <v/>
      </c>
      <c r="IA202" s="7" t="str">
        <f t="shared" si="344"/>
        <v/>
      </c>
      <c r="IB202" s="7" t="str">
        <f t="shared" si="345"/>
        <v/>
      </c>
      <c r="IC202" s="7" t="str">
        <f t="shared" si="346"/>
        <v/>
      </c>
      <c r="ID202" s="7" t="str">
        <f t="shared" si="347"/>
        <v/>
      </c>
      <c r="IE202" s="7" t="str">
        <f t="shared" si="348"/>
        <v/>
      </c>
      <c r="IF202" s="7" t="str">
        <f t="shared" si="349"/>
        <v/>
      </c>
      <c r="IG202" s="7" t="str">
        <f t="shared" si="350"/>
        <v/>
      </c>
      <c r="IH202" s="7" t="str">
        <f t="shared" si="351"/>
        <v/>
      </c>
      <c r="II202" s="7" t="str">
        <f t="shared" si="352"/>
        <v/>
      </c>
      <c r="IJ202" s="7" t="str">
        <f t="shared" si="353"/>
        <v/>
      </c>
      <c r="IK202" s="7" t="str">
        <f t="shared" si="354"/>
        <v/>
      </c>
      <c r="IL202" s="7" t="str">
        <f t="shared" si="355"/>
        <v/>
      </c>
      <c r="IM202" s="7" t="str">
        <f t="shared" si="356"/>
        <v/>
      </c>
      <c r="IN202" s="7" t="str">
        <f t="shared" si="357"/>
        <v/>
      </c>
      <c r="IO202" s="7" t="str">
        <f t="shared" si="358"/>
        <v/>
      </c>
      <c r="IP202" s="7" t="str">
        <f t="shared" si="359"/>
        <v/>
      </c>
      <c r="IQ202" s="7" t="str">
        <f t="shared" si="360"/>
        <v/>
      </c>
      <c r="IR202" s="7" t="str">
        <f t="shared" si="361"/>
        <v/>
      </c>
      <c r="IS202" s="7" t="str">
        <f t="shared" si="362"/>
        <v/>
      </c>
      <c r="IT202" s="7" t="str">
        <f t="shared" si="363"/>
        <v/>
      </c>
      <c r="IU202" s="7" t="str">
        <f t="shared" si="364"/>
        <v/>
      </c>
      <c r="IV202" s="7" t="str">
        <f t="shared" si="365"/>
        <v/>
      </c>
      <c r="IW202" s="7" t="str">
        <f t="shared" si="366"/>
        <v/>
      </c>
      <c r="IX202" s="7" t="str">
        <f t="shared" si="367"/>
        <v/>
      </c>
      <c r="IY202" s="7" t="str">
        <f t="shared" si="368"/>
        <v/>
      </c>
      <c r="IZ202" s="7" t="str">
        <f t="shared" si="369"/>
        <v/>
      </c>
      <c r="JA202" s="7" t="str">
        <f t="shared" si="370"/>
        <v/>
      </c>
      <c r="JB202" s="7" t="str">
        <f t="shared" si="371"/>
        <v/>
      </c>
      <c r="JC202" s="7" t="str">
        <f t="shared" si="372"/>
        <v/>
      </c>
      <c r="JD202" s="7" t="str">
        <f t="shared" si="373"/>
        <v/>
      </c>
      <c r="JE202" s="7" t="str">
        <f t="shared" si="374"/>
        <v/>
      </c>
      <c r="JF202" s="7" t="str">
        <f t="shared" si="375"/>
        <v/>
      </c>
      <c r="JG202" s="7" t="str">
        <f t="shared" si="287"/>
        <v/>
      </c>
      <c r="JH202" s="7" t="str">
        <f t="shared" si="288"/>
        <v/>
      </c>
      <c r="JI202" s="7" t="str">
        <f t="shared" si="289"/>
        <v/>
      </c>
      <c r="JJ202" s="7" t="str">
        <f t="shared" si="290"/>
        <v/>
      </c>
      <c r="JK202" s="7" t="str">
        <f t="shared" si="291"/>
        <v/>
      </c>
      <c r="JL202" s="7" t="str">
        <f t="shared" si="292"/>
        <v/>
      </c>
      <c r="JM202" s="7" t="str">
        <f t="shared" si="293"/>
        <v/>
      </c>
      <c r="JN202" s="7" t="str">
        <f t="shared" si="294"/>
        <v/>
      </c>
      <c r="JO202" s="7" t="str">
        <f t="shared" si="295"/>
        <v/>
      </c>
      <c r="JP202" s="7" t="str">
        <f t="shared" si="296"/>
        <v/>
      </c>
      <c r="JQ202" s="7" t="str">
        <f t="shared" si="297"/>
        <v/>
      </c>
      <c r="JR202" s="7" t="str">
        <f t="shared" si="297"/>
        <v/>
      </c>
      <c r="JS202" s="7" t="str">
        <f t="shared" si="297"/>
        <v/>
      </c>
      <c r="JT202" s="28">
        <f t="shared" si="298"/>
        <v>48</v>
      </c>
    </row>
    <row r="203" spans="1:280" x14ac:dyDescent="0.2">
      <c r="A203" s="5" t="s">
        <v>2195</v>
      </c>
      <c r="B203" s="46">
        <f t="shared" si="283"/>
        <v>1</v>
      </c>
      <c r="C203" s="46" t="s">
        <v>2391</v>
      </c>
      <c r="D203" s="46" t="s">
        <v>2391</v>
      </c>
      <c r="AO203" s="7">
        <v>2</v>
      </c>
      <c r="CP203" s="5">
        <f t="shared" si="284"/>
        <v>2</v>
      </c>
      <c r="CT203" s="28">
        <f t="shared" si="285"/>
        <v>2</v>
      </c>
      <c r="GG203" s="5">
        <f t="shared" si="286"/>
        <v>0</v>
      </c>
      <c r="GH203" s="7" t="str">
        <f t="shared" si="299"/>
        <v/>
      </c>
      <c r="GI203" s="7" t="str">
        <f t="shared" si="300"/>
        <v/>
      </c>
      <c r="GJ203" s="7" t="str">
        <f t="shared" si="301"/>
        <v/>
      </c>
      <c r="GK203" s="7" t="str">
        <f t="shared" si="302"/>
        <v/>
      </c>
      <c r="GL203" s="7" t="str">
        <f t="shared" si="303"/>
        <v/>
      </c>
      <c r="GM203" s="7" t="str">
        <f t="shared" si="304"/>
        <v/>
      </c>
      <c r="GN203" s="7" t="str">
        <f t="shared" si="305"/>
        <v/>
      </c>
      <c r="GO203" s="7" t="str">
        <f t="shared" si="306"/>
        <v/>
      </c>
      <c r="GP203" s="7" t="str">
        <f t="shared" si="307"/>
        <v/>
      </c>
      <c r="GQ203" s="7" t="str">
        <f t="shared" si="308"/>
        <v/>
      </c>
      <c r="GR203" s="7" t="str">
        <f t="shared" si="309"/>
        <v/>
      </c>
      <c r="GS203" s="7" t="str">
        <f t="shared" si="310"/>
        <v/>
      </c>
      <c r="GT203" s="7" t="str">
        <f t="shared" si="311"/>
        <v/>
      </c>
      <c r="GU203" s="7" t="str">
        <f t="shared" si="312"/>
        <v/>
      </c>
      <c r="GV203" s="7" t="str">
        <f t="shared" si="313"/>
        <v/>
      </c>
      <c r="GW203" s="7" t="str">
        <f t="shared" si="314"/>
        <v/>
      </c>
      <c r="GX203" s="7" t="str">
        <f t="shared" si="315"/>
        <v/>
      </c>
      <c r="GY203" s="7" t="str">
        <f t="shared" si="316"/>
        <v/>
      </c>
      <c r="GZ203" s="7" t="str">
        <f t="shared" si="317"/>
        <v/>
      </c>
      <c r="HA203" s="7" t="str">
        <f t="shared" si="318"/>
        <v/>
      </c>
      <c r="HB203" s="7" t="str">
        <f t="shared" si="319"/>
        <v/>
      </c>
      <c r="HC203" s="7" t="str">
        <f t="shared" si="320"/>
        <v/>
      </c>
      <c r="HD203" s="7" t="str">
        <f t="shared" si="321"/>
        <v/>
      </c>
      <c r="HE203" s="7" t="str">
        <f t="shared" si="322"/>
        <v/>
      </c>
      <c r="HF203" s="7" t="str">
        <f t="shared" si="323"/>
        <v/>
      </c>
      <c r="HG203" s="7" t="str">
        <f t="shared" si="324"/>
        <v/>
      </c>
      <c r="HH203" s="7" t="str">
        <f t="shared" si="325"/>
        <v/>
      </c>
      <c r="HI203" s="7" t="str">
        <f t="shared" si="326"/>
        <v/>
      </c>
      <c r="HJ203" s="7" t="str">
        <f t="shared" si="327"/>
        <v/>
      </c>
      <c r="HK203" s="7" t="str">
        <f t="shared" si="328"/>
        <v/>
      </c>
      <c r="HL203" s="7" t="str">
        <f t="shared" si="329"/>
        <v/>
      </c>
      <c r="HM203" s="7" t="str">
        <f t="shared" si="330"/>
        <v/>
      </c>
      <c r="HN203" s="7" t="str">
        <f t="shared" si="331"/>
        <v/>
      </c>
      <c r="HO203" s="7" t="str">
        <f t="shared" si="332"/>
        <v/>
      </c>
      <c r="HP203" s="7" t="str">
        <f t="shared" si="333"/>
        <v/>
      </c>
      <c r="HQ203" s="7" t="str">
        <f t="shared" si="334"/>
        <v/>
      </c>
      <c r="HR203" s="7" t="str">
        <f t="shared" si="335"/>
        <v/>
      </c>
      <c r="HS203" s="7">
        <f t="shared" si="336"/>
        <v>2</v>
      </c>
      <c r="HT203" s="7" t="str">
        <f t="shared" si="337"/>
        <v/>
      </c>
      <c r="HU203" s="7" t="str">
        <f t="shared" si="338"/>
        <v/>
      </c>
      <c r="HV203" s="7" t="str">
        <f t="shared" si="339"/>
        <v/>
      </c>
      <c r="HW203" s="7" t="str">
        <f t="shared" si="340"/>
        <v/>
      </c>
      <c r="HX203" s="7" t="str">
        <f t="shared" si="341"/>
        <v/>
      </c>
      <c r="HY203" s="7" t="str">
        <f t="shared" si="342"/>
        <v/>
      </c>
      <c r="HZ203" s="7" t="str">
        <f t="shared" si="343"/>
        <v/>
      </c>
      <c r="IA203" s="7" t="str">
        <f t="shared" si="344"/>
        <v/>
      </c>
      <c r="IB203" s="7" t="str">
        <f t="shared" si="345"/>
        <v/>
      </c>
      <c r="IC203" s="7" t="str">
        <f t="shared" si="346"/>
        <v/>
      </c>
      <c r="ID203" s="7" t="str">
        <f t="shared" si="347"/>
        <v/>
      </c>
      <c r="IE203" s="7" t="str">
        <f t="shared" si="348"/>
        <v/>
      </c>
      <c r="IF203" s="7" t="str">
        <f t="shared" si="349"/>
        <v/>
      </c>
      <c r="IG203" s="7" t="str">
        <f t="shared" si="350"/>
        <v/>
      </c>
      <c r="IH203" s="7" t="str">
        <f t="shared" si="351"/>
        <v/>
      </c>
      <c r="II203" s="7" t="str">
        <f t="shared" si="352"/>
        <v/>
      </c>
      <c r="IJ203" s="7" t="str">
        <f t="shared" si="353"/>
        <v/>
      </c>
      <c r="IK203" s="7" t="str">
        <f t="shared" si="354"/>
        <v/>
      </c>
      <c r="IL203" s="7" t="str">
        <f t="shared" si="355"/>
        <v/>
      </c>
      <c r="IM203" s="7" t="str">
        <f t="shared" si="356"/>
        <v/>
      </c>
      <c r="IN203" s="7" t="str">
        <f t="shared" si="357"/>
        <v/>
      </c>
      <c r="IO203" s="7" t="str">
        <f t="shared" si="358"/>
        <v/>
      </c>
      <c r="IP203" s="7" t="str">
        <f t="shared" si="359"/>
        <v/>
      </c>
      <c r="IQ203" s="7" t="str">
        <f t="shared" si="360"/>
        <v/>
      </c>
      <c r="IR203" s="7" t="str">
        <f t="shared" si="361"/>
        <v/>
      </c>
      <c r="IS203" s="7" t="str">
        <f t="shared" si="362"/>
        <v/>
      </c>
      <c r="IT203" s="7" t="str">
        <f t="shared" si="363"/>
        <v/>
      </c>
      <c r="IU203" s="7" t="str">
        <f t="shared" si="364"/>
        <v/>
      </c>
      <c r="IV203" s="7" t="str">
        <f t="shared" si="365"/>
        <v/>
      </c>
      <c r="IW203" s="7" t="str">
        <f t="shared" si="366"/>
        <v/>
      </c>
      <c r="IX203" s="7" t="str">
        <f t="shared" si="367"/>
        <v/>
      </c>
      <c r="IY203" s="7" t="str">
        <f t="shared" si="368"/>
        <v/>
      </c>
      <c r="IZ203" s="7" t="str">
        <f t="shared" si="369"/>
        <v/>
      </c>
      <c r="JA203" s="7" t="str">
        <f t="shared" si="370"/>
        <v/>
      </c>
      <c r="JB203" s="7" t="str">
        <f t="shared" si="371"/>
        <v/>
      </c>
      <c r="JC203" s="7" t="str">
        <f t="shared" si="372"/>
        <v/>
      </c>
      <c r="JD203" s="7" t="str">
        <f t="shared" si="373"/>
        <v/>
      </c>
      <c r="JE203" s="7" t="str">
        <f t="shared" si="374"/>
        <v/>
      </c>
      <c r="JF203" s="7" t="str">
        <f t="shared" si="375"/>
        <v/>
      </c>
      <c r="JG203" s="7" t="str">
        <f t="shared" si="287"/>
        <v/>
      </c>
      <c r="JH203" s="7" t="str">
        <f t="shared" si="288"/>
        <v/>
      </c>
      <c r="JI203" s="7" t="str">
        <f t="shared" si="289"/>
        <v/>
      </c>
      <c r="JJ203" s="7" t="str">
        <f t="shared" si="290"/>
        <v/>
      </c>
      <c r="JK203" s="7" t="str">
        <f t="shared" si="291"/>
        <v/>
      </c>
      <c r="JL203" s="7" t="str">
        <f t="shared" si="292"/>
        <v/>
      </c>
      <c r="JM203" s="7" t="str">
        <f t="shared" si="293"/>
        <v/>
      </c>
      <c r="JN203" s="7" t="str">
        <f t="shared" si="294"/>
        <v/>
      </c>
      <c r="JO203" s="7" t="str">
        <f t="shared" si="295"/>
        <v/>
      </c>
      <c r="JP203" s="7" t="str">
        <f t="shared" si="296"/>
        <v/>
      </c>
      <c r="JQ203" s="7" t="str">
        <f t="shared" si="297"/>
        <v/>
      </c>
      <c r="JR203" s="7" t="str">
        <f t="shared" si="297"/>
        <v/>
      </c>
      <c r="JS203" s="7" t="str">
        <f t="shared" si="297"/>
        <v/>
      </c>
      <c r="JT203" s="28">
        <f t="shared" si="298"/>
        <v>2</v>
      </c>
    </row>
    <row r="204" spans="1:280" x14ac:dyDescent="0.2">
      <c r="A204" s="5" t="s">
        <v>2196</v>
      </c>
      <c r="B204" s="46">
        <f t="shared" si="283"/>
        <v>2</v>
      </c>
      <c r="C204" s="46" t="s">
        <v>2391</v>
      </c>
      <c r="D204" s="46" t="s">
        <v>1726</v>
      </c>
      <c r="AO204" s="7">
        <v>2</v>
      </c>
      <c r="AP204" s="7">
        <v>4</v>
      </c>
      <c r="CP204" s="5">
        <f t="shared" si="284"/>
        <v>6</v>
      </c>
      <c r="CT204" s="28">
        <f t="shared" si="285"/>
        <v>6</v>
      </c>
      <c r="GG204" s="5">
        <f t="shared" si="286"/>
        <v>0</v>
      </c>
      <c r="GH204" s="7" t="str">
        <f t="shared" si="299"/>
        <v/>
      </c>
      <c r="GI204" s="7" t="str">
        <f t="shared" si="300"/>
        <v/>
      </c>
      <c r="GJ204" s="7" t="str">
        <f t="shared" si="301"/>
        <v/>
      </c>
      <c r="GK204" s="7" t="str">
        <f t="shared" si="302"/>
        <v/>
      </c>
      <c r="GL204" s="7" t="str">
        <f t="shared" si="303"/>
        <v/>
      </c>
      <c r="GM204" s="7" t="str">
        <f t="shared" si="304"/>
        <v/>
      </c>
      <c r="GN204" s="7" t="str">
        <f t="shared" si="305"/>
        <v/>
      </c>
      <c r="GO204" s="7" t="str">
        <f t="shared" si="306"/>
        <v/>
      </c>
      <c r="GP204" s="7" t="str">
        <f t="shared" si="307"/>
        <v/>
      </c>
      <c r="GQ204" s="7" t="str">
        <f t="shared" si="308"/>
        <v/>
      </c>
      <c r="GR204" s="7" t="str">
        <f t="shared" si="309"/>
        <v/>
      </c>
      <c r="GS204" s="7" t="str">
        <f t="shared" si="310"/>
        <v/>
      </c>
      <c r="GT204" s="7" t="str">
        <f t="shared" si="311"/>
        <v/>
      </c>
      <c r="GU204" s="7" t="str">
        <f t="shared" si="312"/>
        <v/>
      </c>
      <c r="GV204" s="7" t="str">
        <f t="shared" si="313"/>
        <v/>
      </c>
      <c r="GW204" s="7" t="str">
        <f t="shared" si="314"/>
        <v/>
      </c>
      <c r="GX204" s="7" t="str">
        <f t="shared" si="315"/>
        <v/>
      </c>
      <c r="GY204" s="7" t="str">
        <f t="shared" si="316"/>
        <v/>
      </c>
      <c r="GZ204" s="7" t="str">
        <f t="shared" si="317"/>
        <v/>
      </c>
      <c r="HA204" s="7" t="str">
        <f t="shared" si="318"/>
        <v/>
      </c>
      <c r="HB204" s="7" t="str">
        <f t="shared" si="319"/>
        <v/>
      </c>
      <c r="HC204" s="7" t="str">
        <f t="shared" si="320"/>
        <v/>
      </c>
      <c r="HD204" s="7" t="str">
        <f t="shared" si="321"/>
        <v/>
      </c>
      <c r="HE204" s="7" t="str">
        <f t="shared" si="322"/>
        <v/>
      </c>
      <c r="HF204" s="7" t="str">
        <f t="shared" si="323"/>
        <v/>
      </c>
      <c r="HG204" s="7" t="str">
        <f t="shared" si="324"/>
        <v/>
      </c>
      <c r="HH204" s="7" t="str">
        <f t="shared" si="325"/>
        <v/>
      </c>
      <c r="HI204" s="7" t="str">
        <f t="shared" si="326"/>
        <v/>
      </c>
      <c r="HJ204" s="7" t="str">
        <f t="shared" si="327"/>
        <v/>
      </c>
      <c r="HK204" s="7" t="str">
        <f t="shared" si="328"/>
        <v/>
      </c>
      <c r="HL204" s="7" t="str">
        <f t="shared" si="329"/>
        <v/>
      </c>
      <c r="HM204" s="7" t="str">
        <f t="shared" si="330"/>
        <v/>
      </c>
      <c r="HN204" s="7" t="str">
        <f t="shared" si="331"/>
        <v/>
      </c>
      <c r="HO204" s="7" t="str">
        <f t="shared" si="332"/>
        <v/>
      </c>
      <c r="HP204" s="7" t="str">
        <f t="shared" si="333"/>
        <v/>
      </c>
      <c r="HQ204" s="7" t="str">
        <f t="shared" si="334"/>
        <v/>
      </c>
      <c r="HR204" s="7" t="str">
        <f t="shared" si="335"/>
        <v/>
      </c>
      <c r="HS204" s="7">
        <f t="shared" si="336"/>
        <v>2</v>
      </c>
      <c r="HT204" s="7">
        <f t="shared" si="337"/>
        <v>4</v>
      </c>
      <c r="HU204" s="7" t="str">
        <f t="shared" si="338"/>
        <v/>
      </c>
      <c r="HV204" s="7" t="str">
        <f t="shared" si="339"/>
        <v/>
      </c>
      <c r="HW204" s="7" t="str">
        <f t="shared" si="340"/>
        <v/>
      </c>
      <c r="HX204" s="7" t="str">
        <f t="shared" si="341"/>
        <v/>
      </c>
      <c r="HY204" s="7" t="str">
        <f t="shared" si="342"/>
        <v/>
      </c>
      <c r="HZ204" s="7" t="str">
        <f t="shared" si="343"/>
        <v/>
      </c>
      <c r="IA204" s="7" t="str">
        <f t="shared" si="344"/>
        <v/>
      </c>
      <c r="IB204" s="7" t="str">
        <f t="shared" si="345"/>
        <v/>
      </c>
      <c r="IC204" s="7" t="str">
        <f t="shared" si="346"/>
        <v/>
      </c>
      <c r="ID204" s="7" t="str">
        <f t="shared" si="347"/>
        <v/>
      </c>
      <c r="IE204" s="7" t="str">
        <f t="shared" si="348"/>
        <v/>
      </c>
      <c r="IF204" s="7" t="str">
        <f t="shared" si="349"/>
        <v/>
      </c>
      <c r="IG204" s="7" t="str">
        <f t="shared" si="350"/>
        <v/>
      </c>
      <c r="IH204" s="7" t="str">
        <f t="shared" si="351"/>
        <v/>
      </c>
      <c r="II204" s="7" t="str">
        <f t="shared" si="352"/>
        <v/>
      </c>
      <c r="IJ204" s="7" t="str">
        <f t="shared" si="353"/>
        <v/>
      </c>
      <c r="IK204" s="7" t="str">
        <f t="shared" si="354"/>
        <v/>
      </c>
      <c r="IL204" s="7" t="str">
        <f t="shared" si="355"/>
        <v/>
      </c>
      <c r="IM204" s="7" t="str">
        <f t="shared" si="356"/>
        <v/>
      </c>
      <c r="IN204" s="7" t="str">
        <f t="shared" si="357"/>
        <v/>
      </c>
      <c r="IO204" s="7" t="str">
        <f t="shared" si="358"/>
        <v/>
      </c>
      <c r="IP204" s="7" t="str">
        <f t="shared" si="359"/>
        <v/>
      </c>
      <c r="IQ204" s="7" t="str">
        <f t="shared" si="360"/>
        <v/>
      </c>
      <c r="IR204" s="7" t="str">
        <f t="shared" si="361"/>
        <v/>
      </c>
      <c r="IS204" s="7" t="str">
        <f t="shared" si="362"/>
        <v/>
      </c>
      <c r="IT204" s="7" t="str">
        <f t="shared" si="363"/>
        <v/>
      </c>
      <c r="IU204" s="7" t="str">
        <f t="shared" si="364"/>
        <v/>
      </c>
      <c r="IV204" s="7" t="str">
        <f t="shared" si="365"/>
        <v/>
      </c>
      <c r="IW204" s="7" t="str">
        <f t="shared" si="366"/>
        <v/>
      </c>
      <c r="IX204" s="7" t="str">
        <f t="shared" si="367"/>
        <v/>
      </c>
      <c r="IY204" s="7" t="str">
        <f t="shared" si="368"/>
        <v/>
      </c>
      <c r="IZ204" s="7" t="str">
        <f t="shared" si="369"/>
        <v/>
      </c>
      <c r="JA204" s="7" t="str">
        <f t="shared" si="370"/>
        <v/>
      </c>
      <c r="JB204" s="7" t="str">
        <f t="shared" si="371"/>
        <v/>
      </c>
      <c r="JC204" s="7" t="str">
        <f t="shared" si="372"/>
        <v/>
      </c>
      <c r="JD204" s="7" t="str">
        <f t="shared" si="373"/>
        <v/>
      </c>
      <c r="JE204" s="7" t="str">
        <f t="shared" si="374"/>
        <v/>
      </c>
      <c r="JF204" s="7" t="str">
        <f t="shared" si="375"/>
        <v/>
      </c>
      <c r="JG204" s="7" t="str">
        <f t="shared" si="287"/>
        <v/>
      </c>
      <c r="JH204" s="7" t="str">
        <f t="shared" si="288"/>
        <v/>
      </c>
      <c r="JI204" s="7" t="str">
        <f t="shared" si="289"/>
        <v/>
      </c>
      <c r="JJ204" s="7" t="str">
        <f t="shared" si="290"/>
        <v/>
      </c>
      <c r="JK204" s="7" t="str">
        <f t="shared" si="291"/>
        <v/>
      </c>
      <c r="JL204" s="7" t="str">
        <f t="shared" si="292"/>
        <v/>
      </c>
      <c r="JM204" s="7" t="str">
        <f t="shared" si="293"/>
        <v/>
      </c>
      <c r="JN204" s="7" t="str">
        <f t="shared" si="294"/>
        <v/>
      </c>
      <c r="JO204" s="7" t="str">
        <f t="shared" si="295"/>
        <v/>
      </c>
      <c r="JP204" s="7" t="str">
        <f t="shared" si="296"/>
        <v/>
      </c>
      <c r="JQ204" s="7" t="str">
        <f t="shared" si="297"/>
        <v/>
      </c>
      <c r="JR204" s="7" t="str">
        <f t="shared" si="297"/>
        <v/>
      </c>
      <c r="JS204" s="7" t="str">
        <f t="shared" si="297"/>
        <v/>
      </c>
      <c r="JT204" s="28">
        <f t="shared" si="298"/>
        <v>6</v>
      </c>
    </row>
    <row r="205" spans="1:280" x14ac:dyDescent="0.2">
      <c r="A205" s="5" t="s">
        <v>2197</v>
      </c>
      <c r="B205" s="46">
        <f t="shared" si="283"/>
        <v>1</v>
      </c>
      <c r="C205" s="46" t="s">
        <v>2391</v>
      </c>
      <c r="D205" s="46" t="s">
        <v>2391</v>
      </c>
      <c r="AO205" s="7">
        <v>5</v>
      </c>
      <c r="CP205" s="5">
        <f t="shared" si="284"/>
        <v>5</v>
      </c>
      <c r="CT205" s="28">
        <f t="shared" si="285"/>
        <v>5</v>
      </c>
      <c r="GG205" s="5">
        <f t="shared" si="286"/>
        <v>0</v>
      </c>
      <c r="GH205" s="7" t="str">
        <f t="shared" si="299"/>
        <v/>
      </c>
      <c r="GI205" s="7" t="str">
        <f t="shared" si="300"/>
        <v/>
      </c>
      <c r="GJ205" s="7" t="str">
        <f t="shared" si="301"/>
        <v/>
      </c>
      <c r="GK205" s="7" t="str">
        <f t="shared" si="302"/>
        <v/>
      </c>
      <c r="GL205" s="7" t="str">
        <f t="shared" si="303"/>
        <v/>
      </c>
      <c r="GM205" s="7" t="str">
        <f t="shared" si="304"/>
        <v/>
      </c>
      <c r="GN205" s="7" t="str">
        <f t="shared" si="305"/>
        <v/>
      </c>
      <c r="GO205" s="7" t="str">
        <f t="shared" si="306"/>
        <v/>
      </c>
      <c r="GP205" s="7" t="str">
        <f t="shared" si="307"/>
        <v/>
      </c>
      <c r="GQ205" s="7" t="str">
        <f t="shared" si="308"/>
        <v/>
      </c>
      <c r="GR205" s="7" t="str">
        <f t="shared" si="309"/>
        <v/>
      </c>
      <c r="GS205" s="7" t="str">
        <f t="shared" si="310"/>
        <v/>
      </c>
      <c r="GT205" s="7" t="str">
        <f t="shared" si="311"/>
        <v/>
      </c>
      <c r="GU205" s="7" t="str">
        <f t="shared" si="312"/>
        <v/>
      </c>
      <c r="GV205" s="7" t="str">
        <f t="shared" si="313"/>
        <v/>
      </c>
      <c r="GW205" s="7" t="str">
        <f t="shared" si="314"/>
        <v/>
      </c>
      <c r="GX205" s="7" t="str">
        <f t="shared" si="315"/>
        <v/>
      </c>
      <c r="GY205" s="7" t="str">
        <f t="shared" si="316"/>
        <v/>
      </c>
      <c r="GZ205" s="7" t="str">
        <f t="shared" si="317"/>
        <v/>
      </c>
      <c r="HA205" s="7" t="str">
        <f t="shared" si="318"/>
        <v/>
      </c>
      <c r="HB205" s="7" t="str">
        <f t="shared" si="319"/>
        <v/>
      </c>
      <c r="HC205" s="7" t="str">
        <f t="shared" si="320"/>
        <v/>
      </c>
      <c r="HD205" s="7" t="str">
        <f t="shared" si="321"/>
        <v/>
      </c>
      <c r="HE205" s="7" t="str">
        <f t="shared" si="322"/>
        <v/>
      </c>
      <c r="HF205" s="7" t="str">
        <f t="shared" si="323"/>
        <v/>
      </c>
      <c r="HG205" s="7" t="str">
        <f t="shared" si="324"/>
        <v/>
      </c>
      <c r="HH205" s="7" t="str">
        <f t="shared" si="325"/>
        <v/>
      </c>
      <c r="HI205" s="7" t="str">
        <f t="shared" si="326"/>
        <v/>
      </c>
      <c r="HJ205" s="7" t="str">
        <f t="shared" si="327"/>
        <v/>
      </c>
      <c r="HK205" s="7" t="str">
        <f t="shared" si="328"/>
        <v/>
      </c>
      <c r="HL205" s="7" t="str">
        <f t="shared" si="329"/>
        <v/>
      </c>
      <c r="HM205" s="7" t="str">
        <f t="shared" si="330"/>
        <v/>
      </c>
      <c r="HN205" s="7" t="str">
        <f t="shared" si="331"/>
        <v/>
      </c>
      <c r="HO205" s="7" t="str">
        <f t="shared" si="332"/>
        <v/>
      </c>
      <c r="HP205" s="7" t="str">
        <f t="shared" si="333"/>
        <v/>
      </c>
      <c r="HQ205" s="7" t="str">
        <f t="shared" si="334"/>
        <v/>
      </c>
      <c r="HR205" s="7" t="str">
        <f t="shared" si="335"/>
        <v/>
      </c>
      <c r="HS205" s="7">
        <f t="shared" si="336"/>
        <v>5</v>
      </c>
      <c r="HT205" s="7" t="str">
        <f t="shared" si="337"/>
        <v/>
      </c>
      <c r="HU205" s="7" t="str">
        <f t="shared" si="338"/>
        <v/>
      </c>
      <c r="HV205" s="7" t="str">
        <f t="shared" si="339"/>
        <v/>
      </c>
      <c r="HW205" s="7" t="str">
        <f t="shared" si="340"/>
        <v/>
      </c>
      <c r="HX205" s="7" t="str">
        <f t="shared" si="341"/>
        <v/>
      </c>
      <c r="HY205" s="7" t="str">
        <f t="shared" si="342"/>
        <v/>
      </c>
      <c r="HZ205" s="7" t="str">
        <f t="shared" si="343"/>
        <v/>
      </c>
      <c r="IA205" s="7" t="str">
        <f t="shared" si="344"/>
        <v/>
      </c>
      <c r="IB205" s="7" t="str">
        <f t="shared" si="345"/>
        <v/>
      </c>
      <c r="IC205" s="7" t="str">
        <f t="shared" si="346"/>
        <v/>
      </c>
      <c r="ID205" s="7" t="str">
        <f t="shared" si="347"/>
        <v/>
      </c>
      <c r="IE205" s="7" t="str">
        <f t="shared" si="348"/>
        <v/>
      </c>
      <c r="IF205" s="7" t="str">
        <f t="shared" si="349"/>
        <v/>
      </c>
      <c r="IG205" s="7" t="str">
        <f t="shared" si="350"/>
        <v/>
      </c>
      <c r="IH205" s="7" t="str">
        <f t="shared" si="351"/>
        <v/>
      </c>
      <c r="II205" s="7" t="str">
        <f t="shared" si="352"/>
        <v/>
      </c>
      <c r="IJ205" s="7" t="str">
        <f t="shared" si="353"/>
        <v/>
      </c>
      <c r="IK205" s="7" t="str">
        <f t="shared" si="354"/>
        <v/>
      </c>
      <c r="IL205" s="7" t="str">
        <f t="shared" si="355"/>
        <v/>
      </c>
      <c r="IM205" s="7" t="str">
        <f t="shared" si="356"/>
        <v/>
      </c>
      <c r="IN205" s="7" t="str">
        <f t="shared" si="357"/>
        <v/>
      </c>
      <c r="IO205" s="7" t="str">
        <f t="shared" si="358"/>
        <v/>
      </c>
      <c r="IP205" s="7" t="str">
        <f t="shared" si="359"/>
        <v/>
      </c>
      <c r="IQ205" s="7" t="str">
        <f t="shared" si="360"/>
        <v/>
      </c>
      <c r="IR205" s="7" t="str">
        <f t="shared" si="361"/>
        <v/>
      </c>
      <c r="IS205" s="7" t="str">
        <f t="shared" si="362"/>
        <v/>
      </c>
      <c r="IT205" s="7" t="str">
        <f t="shared" si="363"/>
        <v/>
      </c>
      <c r="IU205" s="7" t="str">
        <f t="shared" si="364"/>
        <v/>
      </c>
      <c r="IV205" s="7" t="str">
        <f t="shared" si="365"/>
        <v/>
      </c>
      <c r="IW205" s="7" t="str">
        <f t="shared" si="366"/>
        <v/>
      </c>
      <c r="IX205" s="7" t="str">
        <f t="shared" si="367"/>
        <v/>
      </c>
      <c r="IY205" s="7" t="str">
        <f t="shared" si="368"/>
        <v/>
      </c>
      <c r="IZ205" s="7" t="str">
        <f t="shared" si="369"/>
        <v/>
      </c>
      <c r="JA205" s="7" t="str">
        <f t="shared" si="370"/>
        <v/>
      </c>
      <c r="JB205" s="7" t="str">
        <f t="shared" si="371"/>
        <v/>
      </c>
      <c r="JC205" s="7" t="str">
        <f t="shared" si="372"/>
        <v/>
      </c>
      <c r="JD205" s="7" t="str">
        <f t="shared" si="373"/>
        <v/>
      </c>
      <c r="JE205" s="7" t="str">
        <f t="shared" si="374"/>
        <v/>
      </c>
      <c r="JF205" s="7" t="str">
        <f t="shared" si="375"/>
        <v/>
      </c>
      <c r="JG205" s="7" t="str">
        <f t="shared" si="287"/>
        <v/>
      </c>
      <c r="JH205" s="7" t="str">
        <f t="shared" si="288"/>
        <v/>
      </c>
      <c r="JI205" s="7" t="str">
        <f t="shared" si="289"/>
        <v/>
      </c>
      <c r="JJ205" s="7" t="str">
        <f t="shared" si="290"/>
        <v/>
      </c>
      <c r="JK205" s="7" t="str">
        <f t="shared" si="291"/>
        <v/>
      </c>
      <c r="JL205" s="7" t="str">
        <f t="shared" si="292"/>
        <v/>
      </c>
      <c r="JM205" s="7" t="str">
        <f t="shared" si="293"/>
        <v/>
      </c>
      <c r="JN205" s="7" t="str">
        <f t="shared" si="294"/>
        <v/>
      </c>
      <c r="JO205" s="7" t="str">
        <f t="shared" si="295"/>
        <v/>
      </c>
      <c r="JP205" s="7" t="str">
        <f t="shared" si="296"/>
        <v/>
      </c>
      <c r="JQ205" s="7" t="str">
        <f t="shared" si="297"/>
        <v/>
      </c>
      <c r="JR205" s="7" t="str">
        <f t="shared" si="297"/>
        <v/>
      </c>
      <c r="JS205" s="7" t="str">
        <f t="shared" si="297"/>
        <v/>
      </c>
      <c r="JT205" s="28">
        <f t="shared" si="298"/>
        <v>5</v>
      </c>
    </row>
    <row r="206" spans="1:280" x14ac:dyDescent="0.2">
      <c r="A206" s="5" t="s">
        <v>2198</v>
      </c>
      <c r="B206" s="46">
        <f t="shared" si="283"/>
        <v>5</v>
      </c>
      <c r="C206" s="46" t="s">
        <v>1726</v>
      </c>
      <c r="D206" s="46" t="s">
        <v>2305</v>
      </c>
      <c r="AP206" s="7">
        <v>5</v>
      </c>
      <c r="AQ206" s="7">
        <v>9</v>
      </c>
      <c r="AR206" s="7">
        <v>6</v>
      </c>
      <c r="AS206" s="7">
        <v>7</v>
      </c>
      <c r="AT206" s="7">
        <v>3</v>
      </c>
      <c r="CP206" s="5">
        <f t="shared" si="284"/>
        <v>30</v>
      </c>
      <c r="CQ206" s="7">
        <v>3</v>
      </c>
      <c r="CR206" s="7">
        <v>2</v>
      </c>
      <c r="CT206" s="28">
        <f t="shared" si="285"/>
        <v>35</v>
      </c>
      <c r="EG206" s="7">
        <v>1</v>
      </c>
      <c r="EJ206" s="7">
        <v>4</v>
      </c>
      <c r="GG206" s="5">
        <f t="shared" si="286"/>
        <v>5</v>
      </c>
      <c r="GH206" s="7" t="str">
        <f t="shared" si="299"/>
        <v/>
      </c>
      <c r="GI206" s="7" t="str">
        <f t="shared" si="300"/>
        <v/>
      </c>
      <c r="GJ206" s="7" t="str">
        <f t="shared" si="301"/>
        <v/>
      </c>
      <c r="GK206" s="7" t="str">
        <f t="shared" si="302"/>
        <v/>
      </c>
      <c r="GL206" s="7" t="str">
        <f t="shared" si="303"/>
        <v/>
      </c>
      <c r="GM206" s="7" t="str">
        <f t="shared" si="304"/>
        <v/>
      </c>
      <c r="GN206" s="7" t="str">
        <f t="shared" si="305"/>
        <v/>
      </c>
      <c r="GO206" s="7" t="str">
        <f t="shared" si="306"/>
        <v/>
      </c>
      <c r="GP206" s="7" t="str">
        <f t="shared" si="307"/>
        <v/>
      </c>
      <c r="GQ206" s="7" t="str">
        <f t="shared" si="308"/>
        <v/>
      </c>
      <c r="GR206" s="7" t="str">
        <f t="shared" si="309"/>
        <v/>
      </c>
      <c r="GS206" s="7" t="str">
        <f t="shared" si="310"/>
        <v/>
      </c>
      <c r="GT206" s="7" t="str">
        <f t="shared" si="311"/>
        <v/>
      </c>
      <c r="GU206" s="7" t="str">
        <f t="shared" si="312"/>
        <v/>
      </c>
      <c r="GV206" s="7" t="str">
        <f t="shared" si="313"/>
        <v/>
      </c>
      <c r="GW206" s="7" t="str">
        <f t="shared" si="314"/>
        <v/>
      </c>
      <c r="GX206" s="7" t="str">
        <f t="shared" si="315"/>
        <v/>
      </c>
      <c r="GY206" s="7" t="str">
        <f t="shared" si="316"/>
        <v/>
      </c>
      <c r="GZ206" s="7" t="str">
        <f t="shared" si="317"/>
        <v/>
      </c>
      <c r="HA206" s="7" t="str">
        <f t="shared" si="318"/>
        <v/>
      </c>
      <c r="HB206" s="7" t="str">
        <f t="shared" si="319"/>
        <v/>
      </c>
      <c r="HC206" s="7" t="str">
        <f t="shared" si="320"/>
        <v/>
      </c>
      <c r="HD206" s="7" t="str">
        <f t="shared" si="321"/>
        <v/>
      </c>
      <c r="HE206" s="7" t="str">
        <f t="shared" si="322"/>
        <v/>
      </c>
      <c r="HF206" s="7" t="str">
        <f t="shared" si="323"/>
        <v/>
      </c>
      <c r="HG206" s="7" t="str">
        <f t="shared" si="324"/>
        <v/>
      </c>
      <c r="HH206" s="7" t="str">
        <f t="shared" si="325"/>
        <v/>
      </c>
      <c r="HI206" s="7" t="str">
        <f t="shared" si="326"/>
        <v/>
      </c>
      <c r="HJ206" s="7" t="str">
        <f t="shared" si="327"/>
        <v/>
      </c>
      <c r="HK206" s="7" t="str">
        <f t="shared" si="328"/>
        <v/>
      </c>
      <c r="HL206" s="7" t="str">
        <f t="shared" si="329"/>
        <v/>
      </c>
      <c r="HM206" s="7" t="str">
        <f t="shared" si="330"/>
        <v/>
      </c>
      <c r="HN206" s="7" t="str">
        <f t="shared" si="331"/>
        <v/>
      </c>
      <c r="HO206" s="7" t="str">
        <f t="shared" si="332"/>
        <v/>
      </c>
      <c r="HP206" s="7" t="str">
        <f t="shared" si="333"/>
        <v/>
      </c>
      <c r="HQ206" s="7" t="str">
        <f t="shared" si="334"/>
        <v/>
      </c>
      <c r="HR206" s="7" t="str">
        <f t="shared" si="335"/>
        <v/>
      </c>
      <c r="HS206" s="7" t="str">
        <f t="shared" si="336"/>
        <v/>
      </c>
      <c r="HT206" s="7">
        <f t="shared" si="337"/>
        <v>6</v>
      </c>
      <c r="HU206" s="7">
        <f t="shared" si="338"/>
        <v>9</v>
      </c>
      <c r="HV206" s="7">
        <f t="shared" si="339"/>
        <v>6</v>
      </c>
      <c r="HW206" s="7">
        <f t="shared" si="340"/>
        <v>11</v>
      </c>
      <c r="HX206" s="7">
        <f t="shared" si="341"/>
        <v>3</v>
      </c>
      <c r="HY206" s="7" t="str">
        <f t="shared" si="342"/>
        <v/>
      </c>
      <c r="HZ206" s="7" t="str">
        <f t="shared" si="343"/>
        <v/>
      </c>
      <c r="IA206" s="7" t="str">
        <f t="shared" si="344"/>
        <v/>
      </c>
      <c r="IB206" s="7" t="str">
        <f t="shared" si="345"/>
        <v/>
      </c>
      <c r="IC206" s="7" t="str">
        <f t="shared" si="346"/>
        <v/>
      </c>
      <c r="ID206" s="7" t="str">
        <f t="shared" si="347"/>
        <v/>
      </c>
      <c r="IE206" s="7" t="str">
        <f t="shared" si="348"/>
        <v/>
      </c>
      <c r="IF206" s="7" t="str">
        <f t="shared" si="349"/>
        <v/>
      </c>
      <c r="IG206" s="7" t="str">
        <f t="shared" si="350"/>
        <v/>
      </c>
      <c r="IH206" s="7" t="str">
        <f t="shared" si="351"/>
        <v/>
      </c>
      <c r="II206" s="7" t="str">
        <f t="shared" si="352"/>
        <v/>
      </c>
      <c r="IJ206" s="7" t="str">
        <f t="shared" si="353"/>
        <v/>
      </c>
      <c r="IK206" s="7" t="str">
        <f t="shared" si="354"/>
        <v/>
      </c>
      <c r="IL206" s="7" t="str">
        <f t="shared" si="355"/>
        <v/>
      </c>
      <c r="IM206" s="7" t="str">
        <f t="shared" si="356"/>
        <v/>
      </c>
      <c r="IN206" s="7" t="str">
        <f t="shared" si="357"/>
        <v/>
      </c>
      <c r="IO206" s="7" t="str">
        <f t="shared" si="358"/>
        <v/>
      </c>
      <c r="IP206" s="7" t="str">
        <f t="shared" si="359"/>
        <v/>
      </c>
      <c r="IQ206" s="7" t="str">
        <f t="shared" si="360"/>
        <v/>
      </c>
      <c r="IR206" s="7" t="str">
        <f t="shared" si="361"/>
        <v/>
      </c>
      <c r="IS206" s="7" t="str">
        <f t="shared" si="362"/>
        <v/>
      </c>
      <c r="IT206" s="7" t="str">
        <f t="shared" si="363"/>
        <v/>
      </c>
      <c r="IU206" s="7" t="str">
        <f t="shared" si="364"/>
        <v/>
      </c>
      <c r="IV206" s="7" t="str">
        <f t="shared" si="365"/>
        <v/>
      </c>
      <c r="IW206" s="7" t="str">
        <f t="shared" si="366"/>
        <v/>
      </c>
      <c r="IX206" s="7" t="str">
        <f t="shared" si="367"/>
        <v/>
      </c>
      <c r="IY206" s="7" t="str">
        <f t="shared" si="368"/>
        <v/>
      </c>
      <c r="IZ206" s="7" t="str">
        <f t="shared" si="369"/>
        <v/>
      </c>
      <c r="JA206" s="7" t="str">
        <f t="shared" si="370"/>
        <v/>
      </c>
      <c r="JB206" s="7" t="str">
        <f t="shared" si="371"/>
        <v/>
      </c>
      <c r="JC206" s="7" t="str">
        <f t="shared" si="372"/>
        <v/>
      </c>
      <c r="JD206" s="7" t="str">
        <f t="shared" si="373"/>
        <v/>
      </c>
      <c r="JE206" s="7" t="str">
        <f t="shared" si="374"/>
        <v/>
      </c>
      <c r="JF206" s="7" t="str">
        <f t="shared" si="375"/>
        <v/>
      </c>
      <c r="JG206" s="7" t="str">
        <f t="shared" si="287"/>
        <v/>
      </c>
      <c r="JH206" s="7" t="str">
        <f t="shared" si="288"/>
        <v/>
      </c>
      <c r="JI206" s="7" t="str">
        <f t="shared" si="289"/>
        <v/>
      </c>
      <c r="JJ206" s="7" t="str">
        <f t="shared" si="290"/>
        <v/>
      </c>
      <c r="JK206" s="7" t="str">
        <f t="shared" si="291"/>
        <v/>
      </c>
      <c r="JL206" s="7" t="str">
        <f t="shared" si="292"/>
        <v/>
      </c>
      <c r="JM206" s="7" t="str">
        <f t="shared" si="293"/>
        <v/>
      </c>
      <c r="JN206" s="7" t="str">
        <f t="shared" si="294"/>
        <v/>
      </c>
      <c r="JO206" s="7" t="str">
        <f t="shared" si="295"/>
        <v/>
      </c>
      <c r="JP206" s="7" t="str">
        <f t="shared" si="296"/>
        <v/>
      </c>
      <c r="JQ206" s="7" t="str">
        <f t="shared" si="297"/>
        <v/>
      </c>
      <c r="JR206" s="7" t="str">
        <f t="shared" si="297"/>
        <v/>
      </c>
      <c r="JS206" s="7" t="str">
        <f t="shared" si="297"/>
        <v/>
      </c>
      <c r="JT206" s="28">
        <f t="shared" si="298"/>
        <v>35</v>
      </c>
    </row>
    <row r="207" spans="1:280" x14ac:dyDescent="0.2">
      <c r="A207" s="5" t="s">
        <v>2199</v>
      </c>
      <c r="B207" s="46">
        <f t="shared" si="283"/>
        <v>3</v>
      </c>
      <c r="C207" s="46" t="s">
        <v>1726</v>
      </c>
      <c r="D207" s="46" t="s">
        <v>2312</v>
      </c>
      <c r="AP207" s="7">
        <v>18</v>
      </c>
      <c r="AQ207" s="7">
        <v>12</v>
      </c>
      <c r="AR207" s="7">
        <v>4</v>
      </c>
      <c r="CP207" s="5">
        <f t="shared" si="284"/>
        <v>34</v>
      </c>
      <c r="CQ207" s="7">
        <v>2</v>
      </c>
      <c r="CR207" s="7">
        <v>1</v>
      </c>
      <c r="CT207" s="28">
        <f t="shared" si="285"/>
        <v>37</v>
      </c>
      <c r="EG207" s="7">
        <v>2</v>
      </c>
      <c r="EI207" s="7">
        <v>1</v>
      </c>
      <c r="GG207" s="5">
        <f t="shared" si="286"/>
        <v>3</v>
      </c>
      <c r="GH207" s="7" t="str">
        <f t="shared" si="299"/>
        <v/>
      </c>
      <c r="GI207" s="7" t="str">
        <f t="shared" si="300"/>
        <v/>
      </c>
      <c r="GJ207" s="7" t="str">
        <f t="shared" si="301"/>
        <v/>
      </c>
      <c r="GK207" s="7" t="str">
        <f t="shared" si="302"/>
        <v/>
      </c>
      <c r="GL207" s="7" t="str">
        <f t="shared" si="303"/>
        <v/>
      </c>
      <c r="GM207" s="7" t="str">
        <f t="shared" si="304"/>
        <v/>
      </c>
      <c r="GN207" s="7" t="str">
        <f t="shared" si="305"/>
        <v/>
      </c>
      <c r="GO207" s="7" t="str">
        <f t="shared" si="306"/>
        <v/>
      </c>
      <c r="GP207" s="7" t="str">
        <f t="shared" si="307"/>
        <v/>
      </c>
      <c r="GQ207" s="7" t="str">
        <f t="shared" si="308"/>
        <v/>
      </c>
      <c r="GR207" s="7" t="str">
        <f t="shared" si="309"/>
        <v/>
      </c>
      <c r="GS207" s="7" t="str">
        <f t="shared" si="310"/>
        <v/>
      </c>
      <c r="GT207" s="7" t="str">
        <f t="shared" si="311"/>
        <v/>
      </c>
      <c r="GU207" s="7" t="str">
        <f t="shared" si="312"/>
        <v/>
      </c>
      <c r="GV207" s="7" t="str">
        <f t="shared" si="313"/>
        <v/>
      </c>
      <c r="GW207" s="7" t="str">
        <f t="shared" si="314"/>
        <v/>
      </c>
      <c r="GX207" s="7" t="str">
        <f t="shared" si="315"/>
        <v/>
      </c>
      <c r="GY207" s="7" t="str">
        <f t="shared" si="316"/>
        <v/>
      </c>
      <c r="GZ207" s="7" t="str">
        <f t="shared" si="317"/>
        <v/>
      </c>
      <c r="HA207" s="7" t="str">
        <f t="shared" si="318"/>
        <v/>
      </c>
      <c r="HB207" s="7" t="str">
        <f t="shared" si="319"/>
        <v/>
      </c>
      <c r="HC207" s="7" t="str">
        <f t="shared" si="320"/>
        <v/>
      </c>
      <c r="HD207" s="7" t="str">
        <f t="shared" si="321"/>
        <v/>
      </c>
      <c r="HE207" s="7" t="str">
        <f t="shared" si="322"/>
        <v/>
      </c>
      <c r="HF207" s="7" t="str">
        <f t="shared" si="323"/>
        <v/>
      </c>
      <c r="HG207" s="7" t="str">
        <f t="shared" si="324"/>
        <v/>
      </c>
      <c r="HH207" s="7" t="str">
        <f t="shared" si="325"/>
        <v/>
      </c>
      <c r="HI207" s="7" t="str">
        <f t="shared" si="326"/>
        <v/>
      </c>
      <c r="HJ207" s="7" t="str">
        <f t="shared" si="327"/>
        <v/>
      </c>
      <c r="HK207" s="7" t="str">
        <f t="shared" si="328"/>
        <v/>
      </c>
      <c r="HL207" s="7" t="str">
        <f t="shared" si="329"/>
        <v/>
      </c>
      <c r="HM207" s="7" t="str">
        <f t="shared" si="330"/>
        <v/>
      </c>
      <c r="HN207" s="7" t="str">
        <f t="shared" si="331"/>
        <v/>
      </c>
      <c r="HO207" s="7" t="str">
        <f t="shared" si="332"/>
        <v/>
      </c>
      <c r="HP207" s="7" t="str">
        <f t="shared" si="333"/>
        <v/>
      </c>
      <c r="HQ207" s="7" t="str">
        <f t="shared" si="334"/>
        <v/>
      </c>
      <c r="HR207" s="7" t="str">
        <f t="shared" si="335"/>
        <v/>
      </c>
      <c r="HS207" s="7" t="str">
        <f t="shared" si="336"/>
        <v/>
      </c>
      <c r="HT207" s="7">
        <f t="shared" si="337"/>
        <v>20</v>
      </c>
      <c r="HU207" s="7">
        <f t="shared" si="338"/>
        <v>12</v>
      </c>
      <c r="HV207" s="7">
        <f t="shared" si="339"/>
        <v>5</v>
      </c>
      <c r="HW207" s="7" t="str">
        <f t="shared" si="340"/>
        <v/>
      </c>
      <c r="HX207" s="7" t="str">
        <f t="shared" si="341"/>
        <v/>
      </c>
      <c r="HY207" s="7" t="str">
        <f t="shared" si="342"/>
        <v/>
      </c>
      <c r="HZ207" s="7" t="str">
        <f t="shared" si="343"/>
        <v/>
      </c>
      <c r="IA207" s="7" t="str">
        <f t="shared" si="344"/>
        <v/>
      </c>
      <c r="IB207" s="7" t="str">
        <f t="shared" si="345"/>
        <v/>
      </c>
      <c r="IC207" s="7" t="str">
        <f t="shared" si="346"/>
        <v/>
      </c>
      <c r="ID207" s="7" t="str">
        <f t="shared" si="347"/>
        <v/>
      </c>
      <c r="IE207" s="7" t="str">
        <f t="shared" si="348"/>
        <v/>
      </c>
      <c r="IF207" s="7" t="str">
        <f t="shared" si="349"/>
        <v/>
      </c>
      <c r="IG207" s="7" t="str">
        <f t="shared" si="350"/>
        <v/>
      </c>
      <c r="IH207" s="7" t="str">
        <f t="shared" si="351"/>
        <v/>
      </c>
      <c r="II207" s="7" t="str">
        <f t="shared" si="352"/>
        <v/>
      </c>
      <c r="IJ207" s="7" t="str">
        <f t="shared" si="353"/>
        <v/>
      </c>
      <c r="IK207" s="7" t="str">
        <f t="shared" si="354"/>
        <v/>
      </c>
      <c r="IL207" s="7" t="str">
        <f t="shared" si="355"/>
        <v/>
      </c>
      <c r="IM207" s="7" t="str">
        <f t="shared" si="356"/>
        <v/>
      </c>
      <c r="IN207" s="7" t="str">
        <f t="shared" si="357"/>
        <v/>
      </c>
      <c r="IO207" s="7" t="str">
        <f t="shared" si="358"/>
        <v/>
      </c>
      <c r="IP207" s="7" t="str">
        <f t="shared" si="359"/>
        <v/>
      </c>
      <c r="IQ207" s="7" t="str">
        <f t="shared" si="360"/>
        <v/>
      </c>
      <c r="IR207" s="7" t="str">
        <f t="shared" si="361"/>
        <v/>
      </c>
      <c r="IS207" s="7" t="str">
        <f t="shared" si="362"/>
        <v/>
      </c>
      <c r="IT207" s="7" t="str">
        <f t="shared" si="363"/>
        <v/>
      </c>
      <c r="IU207" s="7" t="str">
        <f t="shared" si="364"/>
        <v/>
      </c>
      <c r="IV207" s="7" t="str">
        <f t="shared" si="365"/>
        <v/>
      </c>
      <c r="IW207" s="7" t="str">
        <f t="shared" si="366"/>
        <v/>
      </c>
      <c r="IX207" s="7" t="str">
        <f t="shared" si="367"/>
        <v/>
      </c>
      <c r="IY207" s="7" t="str">
        <f t="shared" si="368"/>
        <v/>
      </c>
      <c r="IZ207" s="7" t="str">
        <f t="shared" si="369"/>
        <v/>
      </c>
      <c r="JA207" s="7" t="str">
        <f t="shared" si="370"/>
        <v/>
      </c>
      <c r="JB207" s="7" t="str">
        <f t="shared" si="371"/>
        <v/>
      </c>
      <c r="JC207" s="7" t="str">
        <f t="shared" si="372"/>
        <v/>
      </c>
      <c r="JD207" s="7" t="str">
        <f t="shared" si="373"/>
        <v/>
      </c>
      <c r="JE207" s="7" t="str">
        <f t="shared" si="374"/>
        <v/>
      </c>
      <c r="JF207" s="7" t="str">
        <f t="shared" si="375"/>
        <v/>
      </c>
      <c r="JG207" s="7" t="str">
        <f t="shared" si="287"/>
        <v/>
      </c>
      <c r="JH207" s="7" t="str">
        <f t="shared" si="288"/>
        <v/>
      </c>
      <c r="JI207" s="7" t="str">
        <f t="shared" si="289"/>
        <v/>
      </c>
      <c r="JJ207" s="7" t="str">
        <f t="shared" si="290"/>
        <v/>
      </c>
      <c r="JK207" s="7" t="str">
        <f t="shared" si="291"/>
        <v/>
      </c>
      <c r="JL207" s="7" t="str">
        <f t="shared" si="292"/>
        <v/>
      </c>
      <c r="JM207" s="7" t="str">
        <f t="shared" si="293"/>
        <v/>
      </c>
      <c r="JN207" s="7" t="str">
        <f t="shared" si="294"/>
        <v/>
      </c>
      <c r="JO207" s="7" t="str">
        <f t="shared" si="295"/>
        <v/>
      </c>
      <c r="JP207" s="7" t="str">
        <f t="shared" si="296"/>
        <v/>
      </c>
      <c r="JQ207" s="7" t="str">
        <f t="shared" si="297"/>
        <v/>
      </c>
      <c r="JR207" s="7" t="str">
        <f t="shared" si="297"/>
        <v/>
      </c>
      <c r="JS207" s="7" t="str">
        <f t="shared" si="297"/>
        <v/>
      </c>
      <c r="JT207" s="28">
        <f t="shared" si="298"/>
        <v>37</v>
      </c>
    </row>
    <row r="208" spans="1:280" x14ac:dyDescent="0.2">
      <c r="A208" s="5" t="s">
        <v>2200</v>
      </c>
      <c r="B208" s="46">
        <f t="shared" si="283"/>
        <v>2</v>
      </c>
      <c r="C208" s="46" t="s">
        <v>1726</v>
      </c>
      <c r="D208" s="46" t="s">
        <v>2201</v>
      </c>
      <c r="AP208" s="7">
        <v>1</v>
      </c>
      <c r="AQ208" s="7">
        <v>1</v>
      </c>
      <c r="CP208" s="5">
        <f t="shared" si="284"/>
        <v>2</v>
      </c>
      <c r="CR208" s="7">
        <v>1</v>
      </c>
      <c r="CT208" s="28">
        <f t="shared" si="285"/>
        <v>3</v>
      </c>
      <c r="EG208" s="7">
        <v>1</v>
      </c>
      <c r="GG208" s="5">
        <f t="shared" si="286"/>
        <v>1</v>
      </c>
      <c r="GH208" s="7" t="str">
        <f t="shared" si="299"/>
        <v/>
      </c>
      <c r="GI208" s="7" t="str">
        <f t="shared" si="300"/>
        <v/>
      </c>
      <c r="GJ208" s="7" t="str">
        <f t="shared" si="301"/>
        <v/>
      </c>
      <c r="GK208" s="7" t="str">
        <f t="shared" si="302"/>
        <v/>
      </c>
      <c r="GL208" s="7" t="str">
        <f t="shared" si="303"/>
        <v/>
      </c>
      <c r="GM208" s="7" t="str">
        <f t="shared" si="304"/>
        <v/>
      </c>
      <c r="GN208" s="7" t="str">
        <f t="shared" si="305"/>
        <v/>
      </c>
      <c r="GO208" s="7" t="str">
        <f t="shared" si="306"/>
        <v/>
      </c>
      <c r="GP208" s="7" t="str">
        <f t="shared" si="307"/>
        <v/>
      </c>
      <c r="GQ208" s="7" t="str">
        <f t="shared" si="308"/>
        <v/>
      </c>
      <c r="GR208" s="7" t="str">
        <f t="shared" si="309"/>
        <v/>
      </c>
      <c r="GS208" s="7" t="str">
        <f t="shared" si="310"/>
        <v/>
      </c>
      <c r="GT208" s="7" t="str">
        <f t="shared" si="311"/>
        <v/>
      </c>
      <c r="GU208" s="7" t="str">
        <f t="shared" si="312"/>
        <v/>
      </c>
      <c r="GV208" s="7" t="str">
        <f t="shared" si="313"/>
        <v/>
      </c>
      <c r="GW208" s="7" t="str">
        <f t="shared" si="314"/>
        <v/>
      </c>
      <c r="GX208" s="7" t="str">
        <f t="shared" si="315"/>
        <v/>
      </c>
      <c r="GY208" s="7" t="str">
        <f t="shared" si="316"/>
        <v/>
      </c>
      <c r="GZ208" s="7" t="str">
        <f t="shared" si="317"/>
        <v/>
      </c>
      <c r="HA208" s="7" t="str">
        <f t="shared" si="318"/>
        <v/>
      </c>
      <c r="HB208" s="7" t="str">
        <f t="shared" si="319"/>
        <v/>
      </c>
      <c r="HC208" s="7" t="str">
        <f t="shared" si="320"/>
        <v/>
      </c>
      <c r="HD208" s="7" t="str">
        <f t="shared" si="321"/>
        <v/>
      </c>
      <c r="HE208" s="7" t="str">
        <f t="shared" si="322"/>
        <v/>
      </c>
      <c r="HF208" s="7" t="str">
        <f t="shared" si="323"/>
        <v/>
      </c>
      <c r="HG208" s="7" t="str">
        <f t="shared" si="324"/>
        <v/>
      </c>
      <c r="HH208" s="7" t="str">
        <f t="shared" si="325"/>
        <v/>
      </c>
      <c r="HI208" s="7" t="str">
        <f t="shared" si="326"/>
        <v/>
      </c>
      <c r="HJ208" s="7" t="str">
        <f t="shared" si="327"/>
        <v/>
      </c>
      <c r="HK208" s="7" t="str">
        <f t="shared" si="328"/>
        <v/>
      </c>
      <c r="HL208" s="7" t="str">
        <f t="shared" si="329"/>
        <v/>
      </c>
      <c r="HM208" s="7" t="str">
        <f t="shared" si="330"/>
        <v/>
      </c>
      <c r="HN208" s="7" t="str">
        <f t="shared" si="331"/>
        <v/>
      </c>
      <c r="HO208" s="7" t="str">
        <f t="shared" si="332"/>
        <v/>
      </c>
      <c r="HP208" s="7" t="str">
        <f t="shared" si="333"/>
        <v/>
      </c>
      <c r="HQ208" s="7" t="str">
        <f t="shared" si="334"/>
        <v/>
      </c>
      <c r="HR208" s="7" t="str">
        <f t="shared" si="335"/>
        <v/>
      </c>
      <c r="HS208" s="7" t="str">
        <f t="shared" si="336"/>
        <v/>
      </c>
      <c r="HT208" s="7">
        <f t="shared" si="337"/>
        <v>2</v>
      </c>
      <c r="HU208" s="7">
        <f t="shared" si="338"/>
        <v>1</v>
      </c>
      <c r="HV208" s="7" t="str">
        <f t="shared" si="339"/>
        <v/>
      </c>
      <c r="HW208" s="7" t="str">
        <f t="shared" si="340"/>
        <v/>
      </c>
      <c r="HX208" s="7" t="str">
        <f t="shared" si="341"/>
        <v/>
      </c>
      <c r="HY208" s="7" t="str">
        <f t="shared" si="342"/>
        <v/>
      </c>
      <c r="HZ208" s="7" t="str">
        <f t="shared" si="343"/>
        <v/>
      </c>
      <c r="IA208" s="7" t="str">
        <f t="shared" si="344"/>
        <v/>
      </c>
      <c r="IB208" s="7" t="str">
        <f t="shared" si="345"/>
        <v/>
      </c>
      <c r="IC208" s="7" t="str">
        <f t="shared" si="346"/>
        <v/>
      </c>
      <c r="ID208" s="7" t="str">
        <f t="shared" si="347"/>
        <v/>
      </c>
      <c r="IE208" s="7" t="str">
        <f t="shared" si="348"/>
        <v/>
      </c>
      <c r="IF208" s="7" t="str">
        <f t="shared" si="349"/>
        <v/>
      </c>
      <c r="IG208" s="7" t="str">
        <f t="shared" si="350"/>
        <v/>
      </c>
      <c r="IH208" s="7" t="str">
        <f t="shared" si="351"/>
        <v/>
      </c>
      <c r="II208" s="7" t="str">
        <f t="shared" si="352"/>
        <v/>
      </c>
      <c r="IJ208" s="7" t="str">
        <f t="shared" si="353"/>
        <v/>
      </c>
      <c r="IK208" s="7" t="str">
        <f t="shared" si="354"/>
        <v/>
      </c>
      <c r="IL208" s="7" t="str">
        <f t="shared" si="355"/>
        <v/>
      </c>
      <c r="IM208" s="7" t="str">
        <f t="shared" si="356"/>
        <v/>
      </c>
      <c r="IN208" s="7" t="str">
        <f t="shared" si="357"/>
        <v/>
      </c>
      <c r="IO208" s="7" t="str">
        <f t="shared" si="358"/>
        <v/>
      </c>
      <c r="IP208" s="7" t="str">
        <f t="shared" si="359"/>
        <v/>
      </c>
      <c r="IQ208" s="7" t="str">
        <f t="shared" si="360"/>
        <v/>
      </c>
      <c r="IR208" s="7" t="str">
        <f t="shared" si="361"/>
        <v/>
      </c>
      <c r="IS208" s="7" t="str">
        <f t="shared" si="362"/>
        <v/>
      </c>
      <c r="IT208" s="7" t="str">
        <f t="shared" si="363"/>
        <v/>
      </c>
      <c r="IU208" s="7" t="str">
        <f t="shared" si="364"/>
        <v/>
      </c>
      <c r="IV208" s="7" t="str">
        <f t="shared" si="365"/>
        <v/>
      </c>
      <c r="IW208" s="7" t="str">
        <f t="shared" si="366"/>
        <v/>
      </c>
      <c r="IX208" s="7" t="str">
        <f t="shared" si="367"/>
        <v/>
      </c>
      <c r="IY208" s="7" t="str">
        <f t="shared" si="368"/>
        <v/>
      </c>
      <c r="IZ208" s="7" t="str">
        <f t="shared" si="369"/>
        <v/>
      </c>
      <c r="JA208" s="7" t="str">
        <f t="shared" si="370"/>
        <v/>
      </c>
      <c r="JB208" s="7" t="str">
        <f t="shared" si="371"/>
        <v/>
      </c>
      <c r="JC208" s="7" t="str">
        <f t="shared" si="372"/>
        <v/>
      </c>
      <c r="JD208" s="7" t="str">
        <f t="shared" si="373"/>
        <v/>
      </c>
      <c r="JE208" s="7" t="str">
        <f t="shared" si="374"/>
        <v/>
      </c>
      <c r="JF208" s="7" t="str">
        <f t="shared" si="375"/>
        <v/>
      </c>
      <c r="JG208" s="7" t="str">
        <f t="shared" si="287"/>
        <v/>
      </c>
      <c r="JH208" s="7" t="str">
        <f t="shared" si="288"/>
        <v/>
      </c>
      <c r="JI208" s="7" t="str">
        <f t="shared" si="289"/>
        <v/>
      </c>
      <c r="JJ208" s="7" t="str">
        <f t="shared" si="290"/>
        <v/>
      </c>
      <c r="JK208" s="7" t="str">
        <f t="shared" si="291"/>
        <v/>
      </c>
      <c r="JL208" s="7" t="str">
        <f t="shared" si="292"/>
        <v/>
      </c>
      <c r="JM208" s="7" t="str">
        <f t="shared" si="293"/>
        <v/>
      </c>
      <c r="JN208" s="7" t="str">
        <f t="shared" si="294"/>
        <v/>
      </c>
      <c r="JO208" s="7" t="str">
        <f t="shared" si="295"/>
        <v/>
      </c>
      <c r="JP208" s="7" t="str">
        <f t="shared" si="296"/>
        <v/>
      </c>
      <c r="JQ208" s="7" t="str">
        <f t="shared" si="297"/>
        <v/>
      </c>
      <c r="JR208" s="7" t="str">
        <f t="shared" si="297"/>
        <v/>
      </c>
      <c r="JS208" s="7" t="str">
        <f t="shared" si="297"/>
        <v/>
      </c>
      <c r="JT208" s="28">
        <f t="shared" si="298"/>
        <v>3</v>
      </c>
    </row>
    <row r="209" spans="1:280" x14ac:dyDescent="0.2">
      <c r="A209" s="5" t="s">
        <v>2202</v>
      </c>
      <c r="B209" s="46">
        <f t="shared" si="283"/>
        <v>3</v>
      </c>
      <c r="C209" s="46" t="s">
        <v>1726</v>
      </c>
      <c r="D209" s="46" t="s">
        <v>2312</v>
      </c>
      <c r="AP209" s="7">
        <v>5</v>
      </c>
      <c r="AQ209" s="7">
        <v>4</v>
      </c>
      <c r="AR209" s="7">
        <v>1</v>
      </c>
      <c r="CP209" s="5">
        <f t="shared" si="284"/>
        <v>10</v>
      </c>
      <c r="CQ209" s="7">
        <v>1</v>
      </c>
      <c r="CT209" s="28">
        <f t="shared" si="285"/>
        <v>11</v>
      </c>
      <c r="EH209" s="7">
        <v>1</v>
      </c>
      <c r="GG209" s="5">
        <f t="shared" si="286"/>
        <v>1</v>
      </c>
      <c r="GH209" s="7" t="str">
        <f t="shared" si="299"/>
        <v/>
      </c>
      <c r="GI209" s="7" t="str">
        <f t="shared" si="300"/>
        <v/>
      </c>
      <c r="GJ209" s="7" t="str">
        <f t="shared" si="301"/>
        <v/>
      </c>
      <c r="GK209" s="7" t="str">
        <f t="shared" si="302"/>
        <v/>
      </c>
      <c r="GL209" s="7" t="str">
        <f t="shared" si="303"/>
        <v/>
      </c>
      <c r="GM209" s="7" t="str">
        <f t="shared" si="304"/>
        <v/>
      </c>
      <c r="GN209" s="7" t="str">
        <f t="shared" si="305"/>
        <v/>
      </c>
      <c r="GO209" s="7" t="str">
        <f t="shared" si="306"/>
        <v/>
      </c>
      <c r="GP209" s="7" t="str">
        <f t="shared" si="307"/>
        <v/>
      </c>
      <c r="GQ209" s="7" t="str">
        <f t="shared" si="308"/>
        <v/>
      </c>
      <c r="GR209" s="7" t="str">
        <f t="shared" si="309"/>
        <v/>
      </c>
      <c r="GS209" s="7" t="str">
        <f t="shared" si="310"/>
        <v/>
      </c>
      <c r="GT209" s="7" t="str">
        <f t="shared" si="311"/>
        <v/>
      </c>
      <c r="GU209" s="7" t="str">
        <f t="shared" si="312"/>
        <v/>
      </c>
      <c r="GV209" s="7" t="str">
        <f t="shared" si="313"/>
        <v/>
      </c>
      <c r="GW209" s="7" t="str">
        <f t="shared" si="314"/>
        <v/>
      </c>
      <c r="GX209" s="7" t="str">
        <f t="shared" si="315"/>
        <v/>
      </c>
      <c r="GY209" s="7" t="str">
        <f t="shared" si="316"/>
        <v/>
      </c>
      <c r="GZ209" s="7" t="str">
        <f t="shared" si="317"/>
        <v/>
      </c>
      <c r="HA209" s="7" t="str">
        <f t="shared" si="318"/>
        <v/>
      </c>
      <c r="HB209" s="7" t="str">
        <f t="shared" si="319"/>
        <v/>
      </c>
      <c r="HC209" s="7" t="str">
        <f t="shared" si="320"/>
        <v/>
      </c>
      <c r="HD209" s="7" t="str">
        <f t="shared" si="321"/>
        <v/>
      </c>
      <c r="HE209" s="7" t="str">
        <f t="shared" si="322"/>
        <v/>
      </c>
      <c r="HF209" s="7" t="str">
        <f t="shared" si="323"/>
        <v/>
      </c>
      <c r="HG209" s="7" t="str">
        <f t="shared" si="324"/>
        <v/>
      </c>
      <c r="HH209" s="7" t="str">
        <f t="shared" si="325"/>
        <v/>
      </c>
      <c r="HI209" s="7" t="str">
        <f t="shared" si="326"/>
        <v/>
      </c>
      <c r="HJ209" s="7" t="str">
        <f t="shared" si="327"/>
        <v/>
      </c>
      <c r="HK209" s="7" t="str">
        <f t="shared" si="328"/>
        <v/>
      </c>
      <c r="HL209" s="7" t="str">
        <f t="shared" si="329"/>
        <v/>
      </c>
      <c r="HM209" s="7" t="str">
        <f t="shared" si="330"/>
        <v/>
      </c>
      <c r="HN209" s="7" t="str">
        <f t="shared" si="331"/>
        <v/>
      </c>
      <c r="HO209" s="7" t="str">
        <f t="shared" si="332"/>
        <v/>
      </c>
      <c r="HP209" s="7" t="str">
        <f t="shared" si="333"/>
        <v/>
      </c>
      <c r="HQ209" s="7" t="str">
        <f t="shared" si="334"/>
        <v/>
      </c>
      <c r="HR209" s="7" t="str">
        <f t="shared" si="335"/>
        <v/>
      </c>
      <c r="HS209" s="7" t="str">
        <f t="shared" si="336"/>
        <v/>
      </c>
      <c r="HT209" s="7">
        <f t="shared" si="337"/>
        <v>5</v>
      </c>
      <c r="HU209" s="7">
        <f t="shared" si="338"/>
        <v>5</v>
      </c>
      <c r="HV209" s="7">
        <f t="shared" si="339"/>
        <v>1</v>
      </c>
      <c r="HW209" s="7" t="str">
        <f t="shared" si="340"/>
        <v/>
      </c>
      <c r="HX209" s="7" t="str">
        <f t="shared" si="341"/>
        <v/>
      </c>
      <c r="HY209" s="7" t="str">
        <f t="shared" si="342"/>
        <v/>
      </c>
      <c r="HZ209" s="7" t="str">
        <f t="shared" si="343"/>
        <v/>
      </c>
      <c r="IA209" s="7" t="str">
        <f t="shared" si="344"/>
        <v/>
      </c>
      <c r="IB209" s="7" t="str">
        <f t="shared" si="345"/>
        <v/>
      </c>
      <c r="IC209" s="7" t="str">
        <f t="shared" si="346"/>
        <v/>
      </c>
      <c r="ID209" s="7" t="str">
        <f t="shared" si="347"/>
        <v/>
      </c>
      <c r="IE209" s="7" t="str">
        <f t="shared" si="348"/>
        <v/>
      </c>
      <c r="IF209" s="7" t="str">
        <f t="shared" si="349"/>
        <v/>
      </c>
      <c r="IG209" s="7" t="str">
        <f t="shared" si="350"/>
        <v/>
      </c>
      <c r="IH209" s="7" t="str">
        <f t="shared" si="351"/>
        <v/>
      </c>
      <c r="II209" s="7" t="str">
        <f t="shared" si="352"/>
        <v/>
      </c>
      <c r="IJ209" s="7" t="str">
        <f t="shared" si="353"/>
        <v/>
      </c>
      <c r="IK209" s="7" t="str">
        <f t="shared" si="354"/>
        <v/>
      </c>
      <c r="IL209" s="7" t="str">
        <f t="shared" si="355"/>
        <v/>
      </c>
      <c r="IM209" s="7" t="str">
        <f t="shared" si="356"/>
        <v/>
      </c>
      <c r="IN209" s="7" t="str">
        <f t="shared" si="357"/>
        <v/>
      </c>
      <c r="IO209" s="7" t="str">
        <f t="shared" si="358"/>
        <v/>
      </c>
      <c r="IP209" s="7" t="str">
        <f t="shared" si="359"/>
        <v/>
      </c>
      <c r="IQ209" s="7" t="str">
        <f t="shared" si="360"/>
        <v/>
      </c>
      <c r="IR209" s="7" t="str">
        <f t="shared" si="361"/>
        <v/>
      </c>
      <c r="IS209" s="7" t="str">
        <f t="shared" si="362"/>
        <v/>
      </c>
      <c r="IT209" s="7" t="str">
        <f t="shared" si="363"/>
        <v/>
      </c>
      <c r="IU209" s="7" t="str">
        <f t="shared" si="364"/>
        <v/>
      </c>
      <c r="IV209" s="7" t="str">
        <f t="shared" si="365"/>
        <v/>
      </c>
      <c r="IW209" s="7" t="str">
        <f t="shared" si="366"/>
        <v/>
      </c>
      <c r="IX209" s="7" t="str">
        <f t="shared" si="367"/>
        <v/>
      </c>
      <c r="IY209" s="7" t="str">
        <f t="shared" si="368"/>
        <v/>
      </c>
      <c r="IZ209" s="7" t="str">
        <f t="shared" si="369"/>
        <v/>
      </c>
      <c r="JA209" s="7" t="str">
        <f t="shared" si="370"/>
        <v/>
      </c>
      <c r="JB209" s="7" t="str">
        <f t="shared" si="371"/>
        <v/>
      </c>
      <c r="JC209" s="7" t="str">
        <f t="shared" si="372"/>
        <v/>
      </c>
      <c r="JD209" s="7" t="str">
        <f t="shared" si="373"/>
        <v/>
      </c>
      <c r="JE209" s="7" t="str">
        <f t="shared" si="374"/>
        <v/>
      </c>
      <c r="JF209" s="7" t="str">
        <f t="shared" si="375"/>
        <v/>
      </c>
      <c r="JG209" s="7" t="str">
        <f t="shared" si="287"/>
        <v/>
      </c>
      <c r="JH209" s="7" t="str">
        <f t="shared" si="288"/>
        <v/>
      </c>
      <c r="JI209" s="7" t="str">
        <f t="shared" si="289"/>
        <v/>
      </c>
      <c r="JJ209" s="7" t="str">
        <f t="shared" si="290"/>
        <v/>
      </c>
      <c r="JK209" s="7" t="str">
        <f t="shared" si="291"/>
        <v/>
      </c>
      <c r="JL209" s="7" t="str">
        <f t="shared" si="292"/>
        <v/>
      </c>
      <c r="JM209" s="7" t="str">
        <f t="shared" si="293"/>
        <v/>
      </c>
      <c r="JN209" s="7" t="str">
        <f t="shared" si="294"/>
        <v/>
      </c>
      <c r="JO209" s="7" t="str">
        <f t="shared" si="295"/>
        <v/>
      </c>
      <c r="JP209" s="7" t="str">
        <f t="shared" si="296"/>
        <v/>
      </c>
      <c r="JQ209" s="7" t="str">
        <f t="shared" si="297"/>
        <v/>
      </c>
      <c r="JR209" s="7" t="str">
        <f t="shared" si="297"/>
        <v/>
      </c>
      <c r="JS209" s="7" t="str">
        <f t="shared" si="297"/>
        <v/>
      </c>
      <c r="JT209" s="28">
        <f t="shared" si="298"/>
        <v>11</v>
      </c>
    </row>
    <row r="210" spans="1:280" x14ac:dyDescent="0.2">
      <c r="A210" s="5" t="s">
        <v>2203</v>
      </c>
      <c r="B210" s="46">
        <f t="shared" si="283"/>
        <v>1</v>
      </c>
      <c r="C210" s="46" t="s">
        <v>1726</v>
      </c>
      <c r="D210" s="46" t="s">
        <v>1726</v>
      </c>
      <c r="AP210" s="7">
        <v>3</v>
      </c>
      <c r="CP210" s="5">
        <f t="shared" si="284"/>
        <v>3</v>
      </c>
      <c r="CR210" s="7">
        <v>1</v>
      </c>
      <c r="CT210" s="28">
        <f t="shared" si="285"/>
        <v>4</v>
      </c>
      <c r="EG210" s="7">
        <v>1</v>
      </c>
      <c r="GG210" s="5">
        <f t="shared" si="286"/>
        <v>1</v>
      </c>
      <c r="GH210" s="7" t="str">
        <f t="shared" si="299"/>
        <v/>
      </c>
      <c r="GI210" s="7" t="str">
        <f t="shared" si="300"/>
        <v/>
      </c>
      <c r="GJ210" s="7" t="str">
        <f t="shared" si="301"/>
        <v/>
      </c>
      <c r="GK210" s="7" t="str">
        <f t="shared" si="302"/>
        <v/>
      </c>
      <c r="GL210" s="7" t="str">
        <f t="shared" si="303"/>
        <v/>
      </c>
      <c r="GM210" s="7" t="str">
        <f t="shared" si="304"/>
        <v/>
      </c>
      <c r="GN210" s="7" t="str">
        <f t="shared" si="305"/>
        <v/>
      </c>
      <c r="GO210" s="7" t="str">
        <f t="shared" si="306"/>
        <v/>
      </c>
      <c r="GP210" s="7" t="str">
        <f t="shared" si="307"/>
        <v/>
      </c>
      <c r="GQ210" s="7" t="str">
        <f t="shared" si="308"/>
        <v/>
      </c>
      <c r="GR210" s="7" t="str">
        <f t="shared" si="309"/>
        <v/>
      </c>
      <c r="GS210" s="7" t="str">
        <f t="shared" si="310"/>
        <v/>
      </c>
      <c r="GT210" s="7" t="str">
        <f t="shared" si="311"/>
        <v/>
      </c>
      <c r="GU210" s="7" t="str">
        <f t="shared" si="312"/>
        <v/>
      </c>
      <c r="GV210" s="7" t="str">
        <f t="shared" si="313"/>
        <v/>
      </c>
      <c r="GW210" s="7" t="str">
        <f t="shared" si="314"/>
        <v/>
      </c>
      <c r="GX210" s="7" t="str">
        <f t="shared" si="315"/>
        <v/>
      </c>
      <c r="GY210" s="7" t="str">
        <f t="shared" si="316"/>
        <v/>
      </c>
      <c r="GZ210" s="7" t="str">
        <f t="shared" si="317"/>
        <v/>
      </c>
      <c r="HA210" s="7" t="str">
        <f t="shared" si="318"/>
        <v/>
      </c>
      <c r="HB210" s="7" t="str">
        <f t="shared" si="319"/>
        <v/>
      </c>
      <c r="HC210" s="7" t="str">
        <f t="shared" si="320"/>
        <v/>
      </c>
      <c r="HD210" s="7" t="str">
        <f t="shared" si="321"/>
        <v/>
      </c>
      <c r="HE210" s="7" t="str">
        <f t="shared" si="322"/>
        <v/>
      </c>
      <c r="HF210" s="7" t="str">
        <f t="shared" si="323"/>
        <v/>
      </c>
      <c r="HG210" s="7" t="str">
        <f t="shared" si="324"/>
        <v/>
      </c>
      <c r="HH210" s="7" t="str">
        <f t="shared" si="325"/>
        <v/>
      </c>
      <c r="HI210" s="7" t="str">
        <f t="shared" si="326"/>
        <v/>
      </c>
      <c r="HJ210" s="7" t="str">
        <f t="shared" si="327"/>
        <v/>
      </c>
      <c r="HK210" s="7" t="str">
        <f t="shared" si="328"/>
        <v/>
      </c>
      <c r="HL210" s="7" t="str">
        <f t="shared" si="329"/>
        <v/>
      </c>
      <c r="HM210" s="7" t="str">
        <f t="shared" si="330"/>
        <v/>
      </c>
      <c r="HN210" s="7" t="str">
        <f t="shared" si="331"/>
        <v/>
      </c>
      <c r="HO210" s="7" t="str">
        <f t="shared" si="332"/>
        <v/>
      </c>
      <c r="HP210" s="7" t="str">
        <f t="shared" si="333"/>
        <v/>
      </c>
      <c r="HQ210" s="7" t="str">
        <f t="shared" si="334"/>
        <v/>
      </c>
      <c r="HR210" s="7" t="str">
        <f t="shared" si="335"/>
        <v/>
      </c>
      <c r="HS210" s="7" t="str">
        <f t="shared" si="336"/>
        <v/>
      </c>
      <c r="HT210" s="7">
        <f t="shared" si="337"/>
        <v>4</v>
      </c>
      <c r="HU210" s="7" t="str">
        <f t="shared" si="338"/>
        <v/>
      </c>
      <c r="HV210" s="7" t="str">
        <f t="shared" si="339"/>
        <v/>
      </c>
      <c r="HW210" s="7" t="str">
        <f t="shared" si="340"/>
        <v/>
      </c>
      <c r="HX210" s="7" t="str">
        <f t="shared" si="341"/>
        <v/>
      </c>
      <c r="HY210" s="7" t="str">
        <f t="shared" si="342"/>
        <v/>
      </c>
      <c r="HZ210" s="7" t="str">
        <f t="shared" si="343"/>
        <v/>
      </c>
      <c r="IA210" s="7" t="str">
        <f t="shared" si="344"/>
        <v/>
      </c>
      <c r="IB210" s="7" t="str">
        <f t="shared" si="345"/>
        <v/>
      </c>
      <c r="IC210" s="7" t="str">
        <f t="shared" si="346"/>
        <v/>
      </c>
      <c r="ID210" s="7" t="str">
        <f t="shared" si="347"/>
        <v/>
      </c>
      <c r="IE210" s="7" t="str">
        <f t="shared" si="348"/>
        <v/>
      </c>
      <c r="IF210" s="7" t="str">
        <f t="shared" si="349"/>
        <v/>
      </c>
      <c r="IG210" s="7" t="str">
        <f t="shared" si="350"/>
        <v/>
      </c>
      <c r="IH210" s="7" t="str">
        <f t="shared" si="351"/>
        <v/>
      </c>
      <c r="II210" s="7" t="str">
        <f t="shared" si="352"/>
        <v/>
      </c>
      <c r="IJ210" s="7" t="str">
        <f t="shared" si="353"/>
        <v/>
      </c>
      <c r="IK210" s="7" t="str">
        <f t="shared" si="354"/>
        <v/>
      </c>
      <c r="IL210" s="7" t="str">
        <f t="shared" si="355"/>
        <v/>
      </c>
      <c r="IM210" s="7" t="str">
        <f t="shared" si="356"/>
        <v/>
      </c>
      <c r="IN210" s="7" t="str">
        <f t="shared" si="357"/>
        <v/>
      </c>
      <c r="IO210" s="7" t="str">
        <f t="shared" si="358"/>
        <v/>
      </c>
      <c r="IP210" s="7" t="str">
        <f t="shared" si="359"/>
        <v/>
      </c>
      <c r="IQ210" s="7" t="str">
        <f t="shared" si="360"/>
        <v/>
      </c>
      <c r="IR210" s="7" t="str">
        <f t="shared" si="361"/>
        <v/>
      </c>
      <c r="IS210" s="7" t="str">
        <f t="shared" si="362"/>
        <v/>
      </c>
      <c r="IT210" s="7" t="str">
        <f t="shared" si="363"/>
        <v/>
      </c>
      <c r="IU210" s="7" t="str">
        <f t="shared" si="364"/>
        <v/>
      </c>
      <c r="IV210" s="7" t="str">
        <f t="shared" si="365"/>
        <v/>
      </c>
      <c r="IW210" s="7" t="str">
        <f t="shared" si="366"/>
        <v/>
      </c>
      <c r="IX210" s="7" t="str">
        <f t="shared" si="367"/>
        <v/>
      </c>
      <c r="IY210" s="7" t="str">
        <f t="shared" si="368"/>
        <v/>
      </c>
      <c r="IZ210" s="7" t="str">
        <f t="shared" si="369"/>
        <v/>
      </c>
      <c r="JA210" s="7" t="str">
        <f t="shared" si="370"/>
        <v/>
      </c>
      <c r="JB210" s="7" t="str">
        <f t="shared" si="371"/>
        <v/>
      </c>
      <c r="JC210" s="7" t="str">
        <f t="shared" si="372"/>
        <v/>
      </c>
      <c r="JD210" s="7" t="str">
        <f t="shared" si="373"/>
        <v/>
      </c>
      <c r="JE210" s="7" t="str">
        <f t="shared" si="374"/>
        <v/>
      </c>
      <c r="JF210" s="7" t="str">
        <f t="shared" si="375"/>
        <v/>
      </c>
      <c r="JG210" s="7" t="str">
        <f t="shared" si="287"/>
        <v/>
      </c>
      <c r="JH210" s="7" t="str">
        <f t="shared" si="288"/>
        <v/>
      </c>
      <c r="JI210" s="7" t="str">
        <f t="shared" si="289"/>
        <v/>
      </c>
      <c r="JJ210" s="7" t="str">
        <f t="shared" si="290"/>
        <v/>
      </c>
      <c r="JK210" s="7" t="str">
        <f t="shared" si="291"/>
        <v/>
      </c>
      <c r="JL210" s="7" t="str">
        <f t="shared" si="292"/>
        <v/>
      </c>
      <c r="JM210" s="7" t="str">
        <f t="shared" si="293"/>
        <v/>
      </c>
      <c r="JN210" s="7" t="str">
        <f t="shared" si="294"/>
        <v/>
      </c>
      <c r="JO210" s="7" t="str">
        <f t="shared" si="295"/>
        <v/>
      </c>
      <c r="JP210" s="7" t="str">
        <f t="shared" si="296"/>
        <v/>
      </c>
      <c r="JQ210" s="7" t="str">
        <f t="shared" si="297"/>
        <v/>
      </c>
      <c r="JR210" s="7" t="str">
        <f t="shared" si="297"/>
        <v/>
      </c>
      <c r="JS210" s="7" t="str">
        <f t="shared" si="297"/>
        <v/>
      </c>
      <c r="JT210" s="28">
        <f t="shared" si="298"/>
        <v>4</v>
      </c>
    </row>
    <row r="211" spans="1:280" x14ac:dyDescent="0.2">
      <c r="A211" s="5" t="s">
        <v>2204</v>
      </c>
      <c r="B211" s="46">
        <f t="shared" si="283"/>
        <v>1</v>
      </c>
      <c r="C211" s="46" t="s">
        <v>1726</v>
      </c>
      <c r="D211" s="46" t="s">
        <v>1726</v>
      </c>
      <c r="AP211" s="7">
        <v>1</v>
      </c>
      <c r="CP211" s="5">
        <f t="shared" si="284"/>
        <v>1</v>
      </c>
      <c r="CT211" s="28">
        <f t="shared" si="285"/>
        <v>1</v>
      </c>
      <c r="GG211" s="5">
        <f t="shared" si="286"/>
        <v>0</v>
      </c>
      <c r="GH211" s="7" t="str">
        <f t="shared" si="299"/>
        <v/>
      </c>
      <c r="GI211" s="7" t="str">
        <f t="shared" si="300"/>
        <v/>
      </c>
      <c r="GJ211" s="7" t="str">
        <f t="shared" si="301"/>
        <v/>
      </c>
      <c r="GK211" s="7" t="str">
        <f t="shared" si="302"/>
        <v/>
      </c>
      <c r="GL211" s="7" t="str">
        <f t="shared" si="303"/>
        <v/>
      </c>
      <c r="GM211" s="7" t="str">
        <f t="shared" si="304"/>
        <v/>
      </c>
      <c r="GN211" s="7" t="str">
        <f t="shared" si="305"/>
        <v/>
      </c>
      <c r="GO211" s="7" t="str">
        <f t="shared" si="306"/>
        <v/>
      </c>
      <c r="GP211" s="7" t="str">
        <f t="shared" si="307"/>
        <v/>
      </c>
      <c r="GQ211" s="7" t="str">
        <f t="shared" si="308"/>
        <v/>
      </c>
      <c r="GR211" s="7" t="str">
        <f t="shared" si="309"/>
        <v/>
      </c>
      <c r="GS211" s="7" t="str">
        <f t="shared" si="310"/>
        <v/>
      </c>
      <c r="GT211" s="7" t="str">
        <f t="shared" si="311"/>
        <v/>
      </c>
      <c r="GU211" s="7" t="str">
        <f t="shared" si="312"/>
        <v/>
      </c>
      <c r="GV211" s="7" t="str">
        <f t="shared" si="313"/>
        <v/>
      </c>
      <c r="GW211" s="7" t="str">
        <f t="shared" si="314"/>
        <v/>
      </c>
      <c r="GX211" s="7" t="str">
        <f t="shared" si="315"/>
        <v/>
      </c>
      <c r="GY211" s="7" t="str">
        <f t="shared" si="316"/>
        <v/>
      </c>
      <c r="GZ211" s="7" t="str">
        <f t="shared" si="317"/>
        <v/>
      </c>
      <c r="HA211" s="7" t="str">
        <f t="shared" si="318"/>
        <v/>
      </c>
      <c r="HB211" s="7" t="str">
        <f t="shared" si="319"/>
        <v/>
      </c>
      <c r="HC211" s="7" t="str">
        <f t="shared" si="320"/>
        <v/>
      </c>
      <c r="HD211" s="7" t="str">
        <f t="shared" si="321"/>
        <v/>
      </c>
      <c r="HE211" s="7" t="str">
        <f t="shared" si="322"/>
        <v/>
      </c>
      <c r="HF211" s="7" t="str">
        <f t="shared" si="323"/>
        <v/>
      </c>
      <c r="HG211" s="7" t="str">
        <f t="shared" si="324"/>
        <v/>
      </c>
      <c r="HH211" s="7" t="str">
        <f t="shared" si="325"/>
        <v/>
      </c>
      <c r="HI211" s="7" t="str">
        <f t="shared" si="326"/>
        <v/>
      </c>
      <c r="HJ211" s="7" t="str">
        <f t="shared" si="327"/>
        <v/>
      </c>
      <c r="HK211" s="7" t="str">
        <f t="shared" si="328"/>
        <v/>
      </c>
      <c r="HL211" s="7" t="str">
        <f t="shared" si="329"/>
        <v/>
      </c>
      <c r="HM211" s="7" t="str">
        <f t="shared" si="330"/>
        <v/>
      </c>
      <c r="HN211" s="7" t="str">
        <f t="shared" si="331"/>
        <v/>
      </c>
      <c r="HO211" s="7" t="str">
        <f t="shared" si="332"/>
        <v/>
      </c>
      <c r="HP211" s="7" t="str">
        <f t="shared" si="333"/>
        <v/>
      </c>
      <c r="HQ211" s="7" t="str">
        <f t="shared" si="334"/>
        <v/>
      </c>
      <c r="HR211" s="7" t="str">
        <f t="shared" si="335"/>
        <v/>
      </c>
      <c r="HS211" s="7" t="str">
        <f t="shared" si="336"/>
        <v/>
      </c>
      <c r="HT211" s="7">
        <f t="shared" si="337"/>
        <v>1</v>
      </c>
      <c r="HU211" s="7" t="str">
        <f t="shared" si="338"/>
        <v/>
      </c>
      <c r="HV211" s="7" t="str">
        <f t="shared" si="339"/>
        <v/>
      </c>
      <c r="HW211" s="7" t="str">
        <f t="shared" si="340"/>
        <v/>
      </c>
      <c r="HX211" s="7" t="str">
        <f t="shared" si="341"/>
        <v/>
      </c>
      <c r="HY211" s="7" t="str">
        <f t="shared" si="342"/>
        <v/>
      </c>
      <c r="HZ211" s="7" t="str">
        <f t="shared" si="343"/>
        <v/>
      </c>
      <c r="IA211" s="7" t="str">
        <f t="shared" si="344"/>
        <v/>
      </c>
      <c r="IB211" s="7" t="str">
        <f t="shared" si="345"/>
        <v/>
      </c>
      <c r="IC211" s="7" t="str">
        <f t="shared" si="346"/>
        <v/>
      </c>
      <c r="ID211" s="7" t="str">
        <f t="shared" si="347"/>
        <v/>
      </c>
      <c r="IE211" s="7" t="str">
        <f t="shared" si="348"/>
        <v/>
      </c>
      <c r="IF211" s="7" t="str">
        <f t="shared" si="349"/>
        <v/>
      </c>
      <c r="IG211" s="7" t="str">
        <f t="shared" si="350"/>
        <v/>
      </c>
      <c r="IH211" s="7" t="str">
        <f t="shared" si="351"/>
        <v/>
      </c>
      <c r="II211" s="7" t="str">
        <f t="shared" si="352"/>
        <v/>
      </c>
      <c r="IJ211" s="7" t="str">
        <f t="shared" si="353"/>
        <v/>
      </c>
      <c r="IK211" s="7" t="str">
        <f t="shared" si="354"/>
        <v/>
      </c>
      <c r="IL211" s="7" t="str">
        <f t="shared" si="355"/>
        <v/>
      </c>
      <c r="IM211" s="7" t="str">
        <f t="shared" si="356"/>
        <v/>
      </c>
      <c r="IN211" s="7" t="str">
        <f t="shared" si="357"/>
        <v/>
      </c>
      <c r="IO211" s="7" t="str">
        <f t="shared" si="358"/>
        <v/>
      </c>
      <c r="IP211" s="7" t="str">
        <f t="shared" si="359"/>
        <v/>
      </c>
      <c r="IQ211" s="7" t="str">
        <f t="shared" si="360"/>
        <v/>
      </c>
      <c r="IR211" s="7" t="str">
        <f t="shared" si="361"/>
        <v/>
      </c>
      <c r="IS211" s="7" t="str">
        <f t="shared" si="362"/>
        <v/>
      </c>
      <c r="IT211" s="7" t="str">
        <f t="shared" si="363"/>
        <v/>
      </c>
      <c r="IU211" s="7" t="str">
        <f t="shared" si="364"/>
        <v/>
      </c>
      <c r="IV211" s="7" t="str">
        <f t="shared" si="365"/>
        <v/>
      </c>
      <c r="IW211" s="7" t="str">
        <f t="shared" si="366"/>
        <v/>
      </c>
      <c r="IX211" s="7" t="str">
        <f t="shared" si="367"/>
        <v/>
      </c>
      <c r="IY211" s="7" t="str">
        <f t="shared" si="368"/>
        <v/>
      </c>
      <c r="IZ211" s="7" t="str">
        <f t="shared" si="369"/>
        <v/>
      </c>
      <c r="JA211" s="7" t="str">
        <f t="shared" si="370"/>
        <v/>
      </c>
      <c r="JB211" s="7" t="str">
        <f t="shared" si="371"/>
        <v/>
      </c>
      <c r="JC211" s="7" t="str">
        <f t="shared" si="372"/>
        <v/>
      </c>
      <c r="JD211" s="7" t="str">
        <f t="shared" si="373"/>
        <v/>
      </c>
      <c r="JE211" s="7" t="str">
        <f t="shared" si="374"/>
        <v/>
      </c>
      <c r="JF211" s="7" t="str">
        <f t="shared" si="375"/>
        <v/>
      </c>
      <c r="JG211" s="7" t="str">
        <f t="shared" si="287"/>
        <v/>
      </c>
      <c r="JH211" s="7" t="str">
        <f t="shared" si="288"/>
        <v/>
      </c>
      <c r="JI211" s="7" t="str">
        <f t="shared" si="289"/>
        <v/>
      </c>
      <c r="JJ211" s="7" t="str">
        <f t="shared" si="290"/>
        <v/>
      </c>
      <c r="JK211" s="7" t="str">
        <f t="shared" si="291"/>
        <v/>
      </c>
      <c r="JL211" s="7" t="str">
        <f t="shared" si="292"/>
        <v/>
      </c>
      <c r="JM211" s="7" t="str">
        <f t="shared" si="293"/>
        <v/>
      </c>
      <c r="JN211" s="7" t="str">
        <f t="shared" si="294"/>
        <v/>
      </c>
      <c r="JO211" s="7" t="str">
        <f t="shared" si="295"/>
        <v/>
      </c>
      <c r="JP211" s="7" t="str">
        <f t="shared" si="296"/>
        <v/>
      </c>
      <c r="JQ211" s="7" t="str">
        <f t="shared" si="297"/>
        <v/>
      </c>
      <c r="JR211" s="7" t="str">
        <f t="shared" si="297"/>
        <v/>
      </c>
      <c r="JS211" s="7" t="str">
        <f t="shared" si="297"/>
        <v/>
      </c>
      <c r="JT211" s="28">
        <f t="shared" si="298"/>
        <v>1</v>
      </c>
    </row>
    <row r="212" spans="1:280" x14ac:dyDescent="0.2">
      <c r="A212" s="5" t="s">
        <v>2205</v>
      </c>
      <c r="B212" s="46">
        <f t="shared" si="283"/>
        <v>3</v>
      </c>
      <c r="C212" s="46" t="s">
        <v>2201</v>
      </c>
      <c r="D212" s="46" t="s">
        <v>2194</v>
      </c>
      <c r="AQ212" s="7">
        <v>1</v>
      </c>
      <c r="AR212" s="7">
        <v>8</v>
      </c>
      <c r="AS212" s="7">
        <v>4</v>
      </c>
      <c r="CP212" s="5">
        <f t="shared" si="284"/>
        <v>13</v>
      </c>
      <c r="CQ212" s="7">
        <v>2</v>
      </c>
      <c r="CT212" s="28">
        <f t="shared" si="285"/>
        <v>15</v>
      </c>
      <c r="EJ212" s="7">
        <v>2</v>
      </c>
      <c r="GG212" s="5">
        <f t="shared" si="286"/>
        <v>2</v>
      </c>
      <c r="GH212" s="7" t="str">
        <f t="shared" si="299"/>
        <v/>
      </c>
      <c r="GI212" s="7" t="str">
        <f t="shared" si="300"/>
        <v/>
      </c>
      <c r="GJ212" s="7" t="str">
        <f t="shared" si="301"/>
        <v/>
      </c>
      <c r="GK212" s="7" t="str">
        <f t="shared" si="302"/>
        <v/>
      </c>
      <c r="GL212" s="7" t="str">
        <f t="shared" si="303"/>
        <v/>
      </c>
      <c r="GM212" s="7" t="str">
        <f t="shared" si="304"/>
        <v/>
      </c>
      <c r="GN212" s="7" t="str">
        <f t="shared" si="305"/>
        <v/>
      </c>
      <c r="GO212" s="7" t="str">
        <f t="shared" si="306"/>
        <v/>
      </c>
      <c r="GP212" s="7" t="str">
        <f t="shared" si="307"/>
        <v/>
      </c>
      <c r="GQ212" s="7" t="str">
        <f t="shared" si="308"/>
        <v/>
      </c>
      <c r="GR212" s="7" t="str">
        <f t="shared" si="309"/>
        <v/>
      </c>
      <c r="GS212" s="7" t="str">
        <f t="shared" si="310"/>
        <v/>
      </c>
      <c r="GT212" s="7" t="str">
        <f t="shared" si="311"/>
        <v/>
      </c>
      <c r="GU212" s="7" t="str">
        <f t="shared" si="312"/>
        <v/>
      </c>
      <c r="GV212" s="7" t="str">
        <f t="shared" si="313"/>
        <v/>
      </c>
      <c r="GW212" s="7" t="str">
        <f t="shared" si="314"/>
        <v/>
      </c>
      <c r="GX212" s="7" t="str">
        <f t="shared" si="315"/>
        <v/>
      </c>
      <c r="GY212" s="7" t="str">
        <f t="shared" si="316"/>
        <v/>
      </c>
      <c r="GZ212" s="7" t="str">
        <f t="shared" si="317"/>
        <v/>
      </c>
      <c r="HA212" s="7" t="str">
        <f t="shared" si="318"/>
        <v/>
      </c>
      <c r="HB212" s="7" t="str">
        <f t="shared" si="319"/>
        <v/>
      </c>
      <c r="HC212" s="7" t="str">
        <f t="shared" si="320"/>
        <v/>
      </c>
      <c r="HD212" s="7" t="str">
        <f t="shared" si="321"/>
        <v/>
      </c>
      <c r="HE212" s="7" t="str">
        <f t="shared" si="322"/>
        <v/>
      </c>
      <c r="HF212" s="7" t="str">
        <f t="shared" si="323"/>
        <v/>
      </c>
      <c r="HG212" s="7" t="str">
        <f t="shared" si="324"/>
        <v/>
      </c>
      <c r="HH212" s="7" t="str">
        <f t="shared" si="325"/>
        <v/>
      </c>
      <c r="HI212" s="7" t="str">
        <f t="shared" si="326"/>
        <v/>
      </c>
      <c r="HJ212" s="7" t="str">
        <f t="shared" si="327"/>
        <v/>
      </c>
      <c r="HK212" s="7" t="str">
        <f t="shared" si="328"/>
        <v/>
      </c>
      <c r="HL212" s="7" t="str">
        <f t="shared" si="329"/>
        <v/>
      </c>
      <c r="HM212" s="7" t="str">
        <f t="shared" si="330"/>
        <v/>
      </c>
      <c r="HN212" s="7" t="str">
        <f t="shared" si="331"/>
        <v/>
      </c>
      <c r="HO212" s="7" t="str">
        <f t="shared" si="332"/>
        <v/>
      </c>
      <c r="HP212" s="7" t="str">
        <f t="shared" si="333"/>
        <v/>
      </c>
      <c r="HQ212" s="7" t="str">
        <f t="shared" si="334"/>
        <v/>
      </c>
      <c r="HR212" s="7" t="str">
        <f t="shared" si="335"/>
        <v/>
      </c>
      <c r="HS212" s="7" t="str">
        <f t="shared" si="336"/>
        <v/>
      </c>
      <c r="HT212" s="7" t="str">
        <f t="shared" si="337"/>
        <v/>
      </c>
      <c r="HU212" s="7">
        <f t="shared" si="338"/>
        <v>1</v>
      </c>
      <c r="HV212" s="7">
        <f t="shared" si="339"/>
        <v>8</v>
      </c>
      <c r="HW212" s="7">
        <f t="shared" si="340"/>
        <v>6</v>
      </c>
      <c r="HX212" s="7" t="str">
        <f t="shared" si="341"/>
        <v/>
      </c>
      <c r="HY212" s="7" t="str">
        <f t="shared" si="342"/>
        <v/>
      </c>
      <c r="HZ212" s="7" t="str">
        <f t="shared" si="343"/>
        <v/>
      </c>
      <c r="IA212" s="7" t="str">
        <f t="shared" si="344"/>
        <v/>
      </c>
      <c r="IB212" s="7" t="str">
        <f t="shared" si="345"/>
        <v/>
      </c>
      <c r="IC212" s="7" t="str">
        <f t="shared" si="346"/>
        <v/>
      </c>
      <c r="ID212" s="7" t="str">
        <f t="shared" si="347"/>
        <v/>
      </c>
      <c r="IE212" s="7" t="str">
        <f t="shared" si="348"/>
        <v/>
      </c>
      <c r="IF212" s="7" t="str">
        <f t="shared" si="349"/>
        <v/>
      </c>
      <c r="IG212" s="7" t="str">
        <f t="shared" si="350"/>
        <v/>
      </c>
      <c r="IH212" s="7" t="str">
        <f t="shared" si="351"/>
        <v/>
      </c>
      <c r="II212" s="7" t="str">
        <f t="shared" si="352"/>
        <v/>
      </c>
      <c r="IJ212" s="7" t="str">
        <f t="shared" si="353"/>
        <v/>
      </c>
      <c r="IK212" s="7" t="str">
        <f t="shared" si="354"/>
        <v/>
      </c>
      <c r="IL212" s="7" t="str">
        <f t="shared" si="355"/>
        <v/>
      </c>
      <c r="IM212" s="7" t="str">
        <f t="shared" si="356"/>
        <v/>
      </c>
      <c r="IN212" s="7" t="str">
        <f t="shared" si="357"/>
        <v/>
      </c>
      <c r="IO212" s="7" t="str">
        <f t="shared" si="358"/>
        <v/>
      </c>
      <c r="IP212" s="7" t="str">
        <f t="shared" si="359"/>
        <v/>
      </c>
      <c r="IQ212" s="7" t="str">
        <f t="shared" si="360"/>
        <v/>
      </c>
      <c r="IR212" s="7" t="str">
        <f t="shared" si="361"/>
        <v/>
      </c>
      <c r="IS212" s="7" t="str">
        <f t="shared" si="362"/>
        <v/>
      </c>
      <c r="IT212" s="7" t="str">
        <f t="shared" si="363"/>
        <v/>
      </c>
      <c r="IU212" s="7" t="str">
        <f t="shared" si="364"/>
        <v/>
      </c>
      <c r="IV212" s="7" t="str">
        <f t="shared" si="365"/>
        <v/>
      </c>
      <c r="IW212" s="7" t="str">
        <f t="shared" si="366"/>
        <v/>
      </c>
      <c r="IX212" s="7" t="str">
        <f t="shared" si="367"/>
        <v/>
      </c>
      <c r="IY212" s="7" t="str">
        <f t="shared" si="368"/>
        <v/>
      </c>
      <c r="IZ212" s="7" t="str">
        <f t="shared" si="369"/>
        <v/>
      </c>
      <c r="JA212" s="7" t="str">
        <f t="shared" si="370"/>
        <v/>
      </c>
      <c r="JB212" s="7" t="str">
        <f t="shared" si="371"/>
        <v/>
      </c>
      <c r="JC212" s="7" t="str">
        <f t="shared" si="372"/>
        <v/>
      </c>
      <c r="JD212" s="7" t="str">
        <f t="shared" si="373"/>
        <v/>
      </c>
      <c r="JE212" s="7" t="str">
        <f t="shared" si="374"/>
        <v/>
      </c>
      <c r="JF212" s="7" t="str">
        <f t="shared" si="375"/>
        <v/>
      </c>
      <c r="JG212" s="7" t="str">
        <f t="shared" si="287"/>
        <v/>
      </c>
      <c r="JH212" s="7" t="str">
        <f t="shared" si="288"/>
        <v/>
      </c>
      <c r="JI212" s="7" t="str">
        <f t="shared" si="289"/>
        <v/>
      </c>
      <c r="JJ212" s="7" t="str">
        <f t="shared" si="290"/>
        <v/>
      </c>
      <c r="JK212" s="7" t="str">
        <f t="shared" si="291"/>
        <v/>
      </c>
      <c r="JL212" s="7" t="str">
        <f t="shared" si="292"/>
        <v/>
      </c>
      <c r="JM212" s="7" t="str">
        <f t="shared" si="293"/>
        <v/>
      </c>
      <c r="JN212" s="7" t="str">
        <f t="shared" si="294"/>
        <v/>
      </c>
      <c r="JO212" s="7" t="str">
        <f t="shared" si="295"/>
        <v/>
      </c>
      <c r="JP212" s="7" t="str">
        <f t="shared" si="296"/>
        <v/>
      </c>
      <c r="JQ212" s="7" t="str">
        <f t="shared" si="297"/>
        <v/>
      </c>
      <c r="JR212" s="7" t="str">
        <f t="shared" si="297"/>
        <v/>
      </c>
      <c r="JS212" s="7" t="str">
        <f t="shared" si="297"/>
        <v/>
      </c>
      <c r="JT212" s="28">
        <f t="shared" si="298"/>
        <v>15</v>
      </c>
    </row>
    <row r="213" spans="1:280" x14ac:dyDescent="0.2">
      <c r="A213" s="5" t="s">
        <v>2206</v>
      </c>
      <c r="B213" s="46">
        <f t="shared" si="283"/>
        <v>3</v>
      </c>
      <c r="C213" s="46" t="s">
        <v>2201</v>
      </c>
      <c r="D213" s="46" t="s">
        <v>2194</v>
      </c>
      <c r="AQ213" s="7">
        <v>1</v>
      </c>
      <c r="AR213" s="7">
        <v>4</v>
      </c>
      <c r="AS213" s="7">
        <v>7</v>
      </c>
      <c r="CP213" s="5">
        <f t="shared" si="284"/>
        <v>12</v>
      </c>
      <c r="CQ213" s="7">
        <v>1</v>
      </c>
      <c r="CT213" s="28">
        <f t="shared" si="285"/>
        <v>13</v>
      </c>
      <c r="EJ213" s="7">
        <v>1</v>
      </c>
      <c r="GG213" s="5">
        <f t="shared" si="286"/>
        <v>1</v>
      </c>
      <c r="GH213" s="7" t="str">
        <f t="shared" si="299"/>
        <v/>
      </c>
      <c r="GI213" s="7" t="str">
        <f t="shared" si="300"/>
        <v/>
      </c>
      <c r="GJ213" s="7" t="str">
        <f t="shared" si="301"/>
        <v/>
      </c>
      <c r="GK213" s="7" t="str">
        <f t="shared" si="302"/>
        <v/>
      </c>
      <c r="GL213" s="7" t="str">
        <f t="shared" si="303"/>
        <v/>
      </c>
      <c r="GM213" s="7" t="str">
        <f t="shared" si="304"/>
        <v/>
      </c>
      <c r="GN213" s="7" t="str">
        <f t="shared" si="305"/>
        <v/>
      </c>
      <c r="GO213" s="7" t="str">
        <f t="shared" si="306"/>
        <v/>
      </c>
      <c r="GP213" s="7" t="str">
        <f t="shared" si="307"/>
        <v/>
      </c>
      <c r="GQ213" s="7" t="str">
        <f t="shared" si="308"/>
        <v/>
      </c>
      <c r="GR213" s="7" t="str">
        <f t="shared" si="309"/>
        <v/>
      </c>
      <c r="GS213" s="7" t="str">
        <f t="shared" si="310"/>
        <v/>
      </c>
      <c r="GT213" s="7" t="str">
        <f t="shared" si="311"/>
        <v/>
      </c>
      <c r="GU213" s="7" t="str">
        <f t="shared" si="312"/>
        <v/>
      </c>
      <c r="GV213" s="7" t="str">
        <f t="shared" si="313"/>
        <v/>
      </c>
      <c r="GW213" s="7" t="str">
        <f t="shared" si="314"/>
        <v/>
      </c>
      <c r="GX213" s="7" t="str">
        <f t="shared" si="315"/>
        <v/>
      </c>
      <c r="GY213" s="7" t="str">
        <f t="shared" si="316"/>
        <v/>
      </c>
      <c r="GZ213" s="7" t="str">
        <f t="shared" si="317"/>
        <v/>
      </c>
      <c r="HA213" s="7" t="str">
        <f t="shared" si="318"/>
        <v/>
      </c>
      <c r="HB213" s="7" t="str">
        <f t="shared" si="319"/>
        <v/>
      </c>
      <c r="HC213" s="7" t="str">
        <f t="shared" si="320"/>
        <v/>
      </c>
      <c r="HD213" s="7" t="str">
        <f t="shared" si="321"/>
        <v/>
      </c>
      <c r="HE213" s="7" t="str">
        <f t="shared" si="322"/>
        <v/>
      </c>
      <c r="HF213" s="7" t="str">
        <f t="shared" si="323"/>
        <v/>
      </c>
      <c r="HG213" s="7" t="str">
        <f t="shared" si="324"/>
        <v/>
      </c>
      <c r="HH213" s="7" t="str">
        <f t="shared" si="325"/>
        <v/>
      </c>
      <c r="HI213" s="7" t="str">
        <f t="shared" si="326"/>
        <v/>
      </c>
      <c r="HJ213" s="7" t="str">
        <f t="shared" si="327"/>
        <v/>
      </c>
      <c r="HK213" s="7" t="str">
        <f t="shared" si="328"/>
        <v/>
      </c>
      <c r="HL213" s="7" t="str">
        <f t="shared" si="329"/>
        <v/>
      </c>
      <c r="HM213" s="7" t="str">
        <f t="shared" si="330"/>
        <v/>
      </c>
      <c r="HN213" s="7" t="str">
        <f t="shared" si="331"/>
        <v/>
      </c>
      <c r="HO213" s="7" t="str">
        <f t="shared" si="332"/>
        <v/>
      </c>
      <c r="HP213" s="7" t="str">
        <f t="shared" si="333"/>
        <v/>
      </c>
      <c r="HQ213" s="7" t="str">
        <f t="shared" si="334"/>
        <v/>
      </c>
      <c r="HR213" s="7" t="str">
        <f t="shared" si="335"/>
        <v/>
      </c>
      <c r="HS213" s="7" t="str">
        <f t="shared" si="336"/>
        <v/>
      </c>
      <c r="HT213" s="7" t="str">
        <f t="shared" si="337"/>
        <v/>
      </c>
      <c r="HU213" s="7">
        <f t="shared" si="338"/>
        <v>1</v>
      </c>
      <c r="HV213" s="7">
        <f t="shared" si="339"/>
        <v>4</v>
      </c>
      <c r="HW213" s="7">
        <f t="shared" si="340"/>
        <v>8</v>
      </c>
      <c r="HX213" s="7" t="str">
        <f t="shared" si="341"/>
        <v/>
      </c>
      <c r="HY213" s="7" t="str">
        <f t="shared" si="342"/>
        <v/>
      </c>
      <c r="HZ213" s="7" t="str">
        <f t="shared" si="343"/>
        <v/>
      </c>
      <c r="IA213" s="7" t="str">
        <f t="shared" si="344"/>
        <v/>
      </c>
      <c r="IB213" s="7" t="str">
        <f t="shared" si="345"/>
        <v/>
      </c>
      <c r="IC213" s="7" t="str">
        <f t="shared" si="346"/>
        <v/>
      </c>
      <c r="ID213" s="7" t="str">
        <f t="shared" si="347"/>
        <v/>
      </c>
      <c r="IE213" s="7" t="str">
        <f t="shared" si="348"/>
        <v/>
      </c>
      <c r="IF213" s="7" t="str">
        <f t="shared" si="349"/>
        <v/>
      </c>
      <c r="IG213" s="7" t="str">
        <f t="shared" si="350"/>
        <v/>
      </c>
      <c r="IH213" s="7" t="str">
        <f t="shared" si="351"/>
        <v/>
      </c>
      <c r="II213" s="7" t="str">
        <f t="shared" si="352"/>
        <v/>
      </c>
      <c r="IJ213" s="7" t="str">
        <f t="shared" si="353"/>
        <v/>
      </c>
      <c r="IK213" s="7" t="str">
        <f t="shared" si="354"/>
        <v/>
      </c>
      <c r="IL213" s="7" t="str">
        <f t="shared" si="355"/>
        <v/>
      </c>
      <c r="IM213" s="7" t="str">
        <f t="shared" si="356"/>
        <v/>
      </c>
      <c r="IN213" s="7" t="str">
        <f t="shared" si="357"/>
        <v/>
      </c>
      <c r="IO213" s="7" t="str">
        <f t="shared" si="358"/>
        <v/>
      </c>
      <c r="IP213" s="7" t="str">
        <f t="shared" si="359"/>
        <v/>
      </c>
      <c r="IQ213" s="7" t="str">
        <f t="shared" si="360"/>
        <v/>
      </c>
      <c r="IR213" s="7" t="str">
        <f t="shared" si="361"/>
        <v/>
      </c>
      <c r="IS213" s="7" t="str">
        <f t="shared" si="362"/>
        <v/>
      </c>
      <c r="IT213" s="7" t="str">
        <f t="shared" si="363"/>
        <v/>
      </c>
      <c r="IU213" s="7" t="str">
        <f t="shared" si="364"/>
        <v/>
      </c>
      <c r="IV213" s="7" t="str">
        <f t="shared" si="365"/>
        <v/>
      </c>
      <c r="IW213" s="7" t="str">
        <f t="shared" si="366"/>
        <v/>
      </c>
      <c r="IX213" s="7" t="str">
        <f t="shared" si="367"/>
        <v/>
      </c>
      <c r="IY213" s="7" t="str">
        <f t="shared" si="368"/>
        <v/>
      </c>
      <c r="IZ213" s="7" t="str">
        <f t="shared" si="369"/>
        <v/>
      </c>
      <c r="JA213" s="7" t="str">
        <f t="shared" si="370"/>
        <v/>
      </c>
      <c r="JB213" s="7" t="str">
        <f t="shared" si="371"/>
        <v/>
      </c>
      <c r="JC213" s="7" t="str">
        <f t="shared" si="372"/>
        <v/>
      </c>
      <c r="JD213" s="7" t="str">
        <f t="shared" si="373"/>
        <v/>
      </c>
      <c r="JE213" s="7" t="str">
        <f t="shared" si="374"/>
        <v/>
      </c>
      <c r="JF213" s="7" t="str">
        <f t="shared" si="375"/>
        <v/>
      </c>
      <c r="JG213" s="7" t="str">
        <f t="shared" si="287"/>
        <v/>
      </c>
      <c r="JH213" s="7" t="str">
        <f t="shared" si="288"/>
        <v/>
      </c>
      <c r="JI213" s="7" t="str">
        <f t="shared" si="289"/>
        <v/>
      </c>
      <c r="JJ213" s="7" t="str">
        <f t="shared" si="290"/>
        <v/>
      </c>
      <c r="JK213" s="7" t="str">
        <f t="shared" si="291"/>
        <v/>
      </c>
      <c r="JL213" s="7" t="str">
        <f t="shared" si="292"/>
        <v/>
      </c>
      <c r="JM213" s="7" t="str">
        <f t="shared" si="293"/>
        <v/>
      </c>
      <c r="JN213" s="7" t="str">
        <f t="shared" si="294"/>
        <v/>
      </c>
      <c r="JO213" s="7" t="str">
        <f t="shared" si="295"/>
        <v/>
      </c>
      <c r="JP213" s="7" t="str">
        <f t="shared" si="296"/>
        <v/>
      </c>
      <c r="JQ213" s="7" t="str">
        <f t="shared" si="297"/>
        <v/>
      </c>
      <c r="JR213" s="7" t="str">
        <f t="shared" si="297"/>
        <v/>
      </c>
      <c r="JS213" s="7" t="str">
        <f t="shared" si="297"/>
        <v/>
      </c>
      <c r="JT213" s="28">
        <f t="shared" si="298"/>
        <v>13</v>
      </c>
    </row>
    <row r="214" spans="1:280" x14ac:dyDescent="0.2">
      <c r="A214" s="5" t="s">
        <v>2207</v>
      </c>
      <c r="B214" s="46">
        <f t="shared" si="283"/>
        <v>2</v>
      </c>
      <c r="C214" s="46" t="s">
        <v>2312</v>
      </c>
      <c r="D214" s="46" t="s">
        <v>2194</v>
      </c>
      <c r="AR214" s="7">
        <v>1</v>
      </c>
      <c r="AS214" s="7">
        <v>1</v>
      </c>
      <c r="CP214" s="5">
        <f t="shared" si="284"/>
        <v>2</v>
      </c>
      <c r="CT214" s="28">
        <f t="shared" si="285"/>
        <v>2</v>
      </c>
      <c r="GG214" s="5">
        <f t="shared" si="286"/>
        <v>0</v>
      </c>
      <c r="GH214" s="7" t="str">
        <f t="shared" si="299"/>
        <v/>
      </c>
      <c r="GI214" s="7" t="str">
        <f t="shared" si="300"/>
        <v/>
      </c>
      <c r="GJ214" s="7" t="str">
        <f t="shared" si="301"/>
        <v/>
      </c>
      <c r="GK214" s="7" t="str">
        <f t="shared" si="302"/>
        <v/>
      </c>
      <c r="GL214" s="7" t="str">
        <f t="shared" si="303"/>
        <v/>
      </c>
      <c r="GM214" s="7" t="str">
        <f t="shared" si="304"/>
        <v/>
      </c>
      <c r="GN214" s="7" t="str">
        <f t="shared" si="305"/>
        <v/>
      </c>
      <c r="GO214" s="7" t="str">
        <f t="shared" si="306"/>
        <v/>
      </c>
      <c r="GP214" s="7" t="str">
        <f t="shared" si="307"/>
        <v/>
      </c>
      <c r="GQ214" s="7" t="str">
        <f t="shared" si="308"/>
        <v/>
      </c>
      <c r="GR214" s="7" t="str">
        <f t="shared" si="309"/>
        <v/>
      </c>
      <c r="GS214" s="7" t="str">
        <f t="shared" si="310"/>
        <v/>
      </c>
      <c r="GT214" s="7" t="str">
        <f t="shared" si="311"/>
        <v/>
      </c>
      <c r="GU214" s="7" t="str">
        <f t="shared" si="312"/>
        <v/>
      </c>
      <c r="GV214" s="7" t="str">
        <f t="shared" si="313"/>
        <v/>
      </c>
      <c r="GW214" s="7" t="str">
        <f t="shared" si="314"/>
        <v/>
      </c>
      <c r="GX214" s="7" t="str">
        <f t="shared" si="315"/>
        <v/>
      </c>
      <c r="GY214" s="7" t="str">
        <f t="shared" si="316"/>
        <v/>
      </c>
      <c r="GZ214" s="7" t="str">
        <f t="shared" si="317"/>
        <v/>
      </c>
      <c r="HA214" s="7" t="str">
        <f t="shared" si="318"/>
        <v/>
      </c>
      <c r="HB214" s="7" t="str">
        <f t="shared" si="319"/>
        <v/>
      </c>
      <c r="HC214" s="7" t="str">
        <f t="shared" si="320"/>
        <v/>
      </c>
      <c r="HD214" s="7" t="str">
        <f t="shared" si="321"/>
        <v/>
      </c>
      <c r="HE214" s="7" t="str">
        <f t="shared" si="322"/>
        <v/>
      </c>
      <c r="HF214" s="7" t="str">
        <f t="shared" si="323"/>
        <v/>
      </c>
      <c r="HG214" s="7" t="str">
        <f t="shared" si="324"/>
        <v/>
      </c>
      <c r="HH214" s="7" t="str">
        <f t="shared" si="325"/>
        <v/>
      </c>
      <c r="HI214" s="7" t="str">
        <f t="shared" si="326"/>
        <v/>
      </c>
      <c r="HJ214" s="7" t="str">
        <f t="shared" si="327"/>
        <v/>
      </c>
      <c r="HK214" s="7" t="str">
        <f t="shared" si="328"/>
        <v/>
      </c>
      <c r="HL214" s="7" t="str">
        <f t="shared" si="329"/>
        <v/>
      </c>
      <c r="HM214" s="7" t="str">
        <f t="shared" si="330"/>
        <v/>
      </c>
      <c r="HN214" s="7" t="str">
        <f t="shared" si="331"/>
        <v/>
      </c>
      <c r="HO214" s="7" t="str">
        <f t="shared" si="332"/>
        <v/>
      </c>
      <c r="HP214" s="7" t="str">
        <f t="shared" si="333"/>
        <v/>
      </c>
      <c r="HQ214" s="7" t="str">
        <f t="shared" si="334"/>
        <v/>
      </c>
      <c r="HR214" s="7" t="str">
        <f t="shared" si="335"/>
        <v/>
      </c>
      <c r="HS214" s="7" t="str">
        <f t="shared" si="336"/>
        <v/>
      </c>
      <c r="HT214" s="7" t="str">
        <f t="shared" si="337"/>
        <v/>
      </c>
      <c r="HU214" s="7" t="str">
        <f t="shared" si="338"/>
        <v/>
      </c>
      <c r="HV214" s="7">
        <f t="shared" si="339"/>
        <v>1</v>
      </c>
      <c r="HW214" s="7">
        <f t="shared" si="340"/>
        <v>1</v>
      </c>
      <c r="HX214" s="7" t="str">
        <f t="shared" si="341"/>
        <v/>
      </c>
      <c r="HY214" s="7" t="str">
        <f t="shared" si="342"/>
        <v/>
      </c>
      <c r="HZ214" s="7" t="str">
        <f t="shared" si="343"/>
        <v/>
      </c>
      <c r="IA214" s="7" t="str">
        <f t="shared" si="344"/>
        <v/>
      </c>
      <c r="IB214" s="7" t="str">
        <f t="shared" si="345"/>
        <v/>
      </c>
      <c r="IC214" s="7" t="str">
        <f t="shared" si="346"/>
        <v/>
      </c>
      <c r="ID214" s="7" t="str">
        <f t="shared" si="347"/>
        <v/>
      </c>
      <c r="IE214" s="7" t="str">
        <f t="shared" si="348"/>
        <v/>
      </c>
      <c r="IF214" s="7" t="str">
        <f t="shared" si="349"/>
        <v/>
      </c>
      <c r="IG214" s="7" t="str">
        <f t="shared" si="350"/>
        <v/>
      </c>
      <c r="IH214" s="7" t="str">
        <f t="shared" si="351"/>
        <v/>
      </c>
      <c r="II214" s="7" t="str">
        <f t="shared" si="352"/>
        <v/>
      </c>
      <c r="IJ214" s="7" t="str">
        <f t="shared" si="353"/>
        <v/>
      </c>
      <c r="IK214" s="7" t="str">
        <f t="shared" si="354"/>
        <v/>
      </c>
      <c r="IL214" s="7" t="str">
        <f t="shared" si="355"/>
        <v/>
      </c>
      <c r="IM214" s="7" t="str">
        <f t="shared" si="356"/>
        <v/>
      </c>
      <c r="IN214" s="7" t="str">
        <f t="shared" si="357"/>
        <v/>
      </c>
      <c r="IO214" s="7" t="str">
        <f t="shared" si="358"/>
        <v/>
      </c>
      <c r="IP214" s="7" t="str">
        <f t="shared" si="359"/>
        <v/>
      </c>
      <c r="IQ214" s="7" t="str">
        <f t="shared" si="360"/>
        <v/>
      </c>
      <c r="IR214" s="7" t="str">
        <f t="shared" si="361"/>
        <v/>
      </c>
      <c r="IS214" s="7" t="str">
        <f t="shared" si="362"/>
        <v/>
      </c>
      <c r="IT214" s="7" t="str">
        <f t="shared" si="363"/>
        <v/>
      </c>
      <c r="IU214" s="7" t="str">
        <f t="shared" si="364"/>
        <v/>
      </c>
      <c r="IV214" s="7" t="str">
        <f t="shared" si="365"/>
        <v/>
      </c>
      <c r="IW214" s="7" t="str">
        <f t="shared" si="366"/>
        <v/>
      </c>
      <c r="IX214" s="7" t="str">
        <f t="shared" si="367"/>
        <v/>
      </c>
      <c r="IY214" s="7" t="str">
        <f t="shared" si="368"/>
        <v/>
      </c>
      <c r="IZ214" s="7" t="str">
        <f t="shared" si="369"/>
        <v/>
      </c>
      <c r="JA214" s="7" t="str">
        <f t="shared" si="370"/>
        <v/>
      </c>
      <c r="JB214" s="7" t="str">
        <f t="shared" si="371"/>
        <v/>
      </c>
      <c r="JC214" s="7" t="str">
        <f t="shared" si="372"/>
        <v/>
      </c>
      <c r="JD214" s="7" t="str">
        <f t="shared" si="373"/>
        <v/>
      </c>
      <c r="JE214" s="7" t="str">
        <f t="shared" si="374"/>
        <v/>
      </c>
      <c r="JF214" s="7" t="str">
        <f t="shared" si="375"/>
        <v/>
      </c>
      <c r="JG214" s="7" t="str">
        <f t="shared" si="287"/>
        <v/>
      </c>
      <c r="JH214" s="7" t="str">
        <f t="shared" si="288"/>
        <v/>
      </c>
      <c r="JI214" s="7" t="str">
        <f t="shared" si="289"/>
        <v/>
      </c>
      <c r="JJ214" s="7" t="str">
        <f t="shared" si="290"/>
        <v/>
      </c>
      <c r="JK214" s="7" t="str">
        <f t="shared" si="291"/>
        <v/>
      </c>
      <c r="JL214" s="7" t="str">
        <f t="shared" si="292"/>
        <v/>
      </c>
      <c r="JM214" s="7" t="str">
        <f t="shared" si="293"/>
        <v/>
      </c>
      <c r="JN214" s="7" t="str">
        <f t="shared" si="294"/>
        <v/>
      </c>
      <c r="JO214" s="7" t="str">
        <f t="shared" si="295"/>
        <v/>
      </c>
      <c r="JP214" s="7" t="str">
        <f t="shared" si="296"/>
        <v/>
      </c>
      <c r="JQ214" s="7" t="str">
        <f t="shared" si="297"/>
        <v/>
      </c>
      <c r="JR214" s="7" t="str">
        <f t="shared" si="297"/>
        <v/>
      </c>
      <c r="JS214" s="7" t="str">
        <f t="shared" si="297"/>
        <v/>
      </c>
      <c r="JT214" s="28">
        <f t="shared" si="298"/>
        <v>2</v>
      </c>
    </row>
    <row r="215" spans="1:280" x14ac:dyDescent="0.2">
      <c r="A215" s="5" t="s">
        <v>2208</v>
      </c>
      <c r="B215" s="46">
        <f t="shared" si="283"/>
        <v>1</v>
      </c>
      <c r="C215" s="46" t="s">
        <v>2312</v>
      </c>
      <c r="D215" s="46" t="s">
        <v>2312</v>
      </c>
      <c r="AR215" s="7">
        <v>2</v>
      </c>
      <c r="CP215" s="5">
        <f t="shared" si="284"/>
        <v>2</v>
      </c>
      <c r="CT215" s="28">
        <f t="shared" si="285"/>
        <v>2</v>
      </c>
      <c r="GG215" s="5">
        <f t="shared" si="286"/>
        <v>0</v>
      </c>
      <c r="GH215" s="7" t="str">
        <f t="shared" si="299"/>
        <v/>
      </c>
      <c r="GI215" s="7" t="str">
        <f t="shared" si="300"/>
        <v/>
      </c>
      <c r="GJ215" s="7" t="str">
        <f t="shared" si="301"/>
        <v/>
      </c>
      <c r="GK215" s="7" t="str">
        <f t="shared" si="302"/>
        <v/>
      </c>
      <c r="GL215" s="7" t="str">
        <f t="shared" si="303"/>
        <v/>
      </c>
      <c r="GM215" s="7" t="str">
        <f t="shared" si="304"/>
        <v/>
      </c>
      <c r="GN215" s="7" t="str">
        <f t="shared" si="305"/>
        <v/>
      </c>
      <c r="GO215" s="7" t="str">
        <f t="shared" si="306"/>
        <v/>
      </c>
      <c r="GP215" s="7" t="str">
        <f t="shared" si="307"/>
        <v/>
      </c>
      <c r="GQ215" s="7" t="str">
        <f t="shared" si="308"/>
        <v/>
      </c>
      <c r="GR215" s="7" t="str">
        <f t="shared" si="309"/>
        <v/>
      </c>
      <c r="GS215" s="7" t="str">
        <f t="shared" si="310"/>
        <v/>
      </c>
      <c r="GT215" s="7" t="str">
        <f t="shared" si="311"/>
        <v/>
      </c>
      <c r="GU215" s="7" t="str">
        <f t="shared" si="312"/>
        <v/>
      </c>
      <c r="GV215" s="7" t="str">
        <f t="shared" si="313"/>
        <v/>
      </c>
      <c r="GW215" s="7" t="str">
        <f t="shared" si="314"/>
        <v/>
      </c>
      <c r="GX215" s="7" t="str">
        <f t="shared" si="315"/>
        <v/>
      </c>
      <c r="GY215" s="7" t="str">
        <f t="shared" si="316"/>
        <v/>
      </c>
      <c r="GZ215" s="7" t="str">
        <f t="shared" si="317"/>
        <v/>
      </c>
      <c r="HA215" s="7" t="str">
        <f t="shared" si="318"/>
        <v/>
      </c>
      <c r="HB215" s="7" t="str">
        <f t="shared" si="319"/>
        <v/>
      </c>
      <c r="HC215" s="7" t="str">
        <f t="shared" si="320"/>
        <v/>
      </c>
      <c r="HD215" s="7" t="str">
        <f t="shared" si="321"/>
        <v/>
      </c>
      <c r="HE215" s="7" t="str">
        <f t="shared" si="322"/>
        <v/>
      </c>
      <c r="HF215" s="7" t="str">
        <f t="shared" si="323"/>
        <v/>
      </c>
      <c r="HG215" s="7" t="str">
        <f t="shared" si="324"/>
        <v/>
      </c>
      <c r="HH215" s="7" t="str">
        <f t="shared" si="325"/>
        <v/>
      </c>
      <c r="HI215" s="7" t="str">
        <f t="shared" si="326"/>
        <v/>
      </c>
      <c r="HJ215" s="7" t="str">
        <f t="shared" si="327"/>
        <v/>
      </c>
      <c r="HK215" s="7" t="str">
        <f t="shared" si="328"/>
        <v/>
      </c>
      <c r="HL215" s="7" t="str">
        <f t="shared" si="329"/>
        <v/>
      </c>
      <c r="HM215" s="7" t="str">
        <f t="shared" si="330"/>
        <v/>
      </c>
      <c r="HN215" s="7" t="str">
        <f t="shared" si="331"/>
        <v/>
      </c>
      <c r="HO215" s="7" t="str">
        <f t="shared" si="332"/>
        <v/>
      </c>
      <c r="HP215" s="7" t="str">
        <f t="shared" si="333"/>
        <v/>
      </c>
      <c r="HQ215" s="7" t="str">
        <f t="shared" si="334"/>
        <v/>
      </c>
      <c r="HR215" s="7" t="str">
        <f t="shared" si="335"/>
        <v/>
      </c>
      <c r="HS215" s="7" t="str">
        <f t="shared" si="336"/>
        <v/>
      </c>
      <c r="HT215" s="7" t="str">
        <f t="shared" si="337"/>
        <v/>
      </c>
      <c r="HU215" s="7" t="str">
        <f t="shared" si="338"/>
        <v/>
      </c>
      <c r="HV215" s="7">
        <f t="shared" si="339"/>
        <v>2</v>
      </c>
      <c r="HW215" s="7" t="str">
        <f t="shared" si="340"/>
        <v/>
      </c>
      <c r="HX215" s="7" t="str">
        <f t="shared" si="341"/>
        <v/>
      </c>
      <c r="HY215" s="7" t="str">
        <f t="shared" si="342"/>
        <v/>
      </c>
      <c r="HZ215" s="7" t="str">
        <f t="shared" si="343"/>
        <v/>
      </c>
      <c r="IA215" s="7" t="str">
        <f t="shared" si="344"/>
        <v/>
      </c>
      <c r="IB215" s="7" t="str">
        <f t="shared" si="345"/>
        <v/>
      </c>
      <c r="IC215" s="7" t="str">
        <f t="shared" si="346"/>
        <v/>
      </c>
      <c r="ID215" s="7" t="str">
        <f t="shared" si="347"/>
        <v/>
      </c>
      <c r="IE215" s="7" t="str">
        <f t="shared" si="348"/>
        <v/>
      </c>
      <c r="IF215" s="7" t="str">
        <f t="shared" si="349"/>
        <v/>
      </c>
      <c r="IG215" s="7" t="str">
        <f t="shared" si="350"/>
        <v/>
      </c>
      <c r="IH215" s="7" t="str">
        <f t="shared" si="351"/>
        <v/>
      </c>
      <c r="II215" s="7" t="str">
        <f t="shared" si="352"/>
        <v/>
      </c>
      <c r="IJ215" s="7" t="str">
        <f t="shared" si="353"/>
        <v/>
      </c>
      <c r="IK215" s="7" t="str">
        <f t="shared" si="354"/>
        <v/>
      </c>
      <c r="IL215" s="7" t="str">
        <f t="shared" si="355"/>
        <v/>
      </c>
      <c r="IM215" s="7" t="str">
        <f t="shared" si="356"/>
        <v/>
      </c>
      <c r="IN215" s="7" t="str">
        <f t="shared" si="357"/>
        <v/>
      </c>
      <c r="IO215" s="7" t="str">
        <f t="shared" si="358"/>
        <v/>
      </c>
      <c r="IP215" s="7" t="str">
        <f t="shared" si="359"/>
        <v/>
      </c>
      <c r="IQ215" s="7" t="str">
        <f t="shared" si="360"/>
        <v/>
      </c>
      <c r="IR215" s="7" t="str">
        <f t="shared" si="361"/>
        <v/>
      </c>
      <c r="IS215" s="7" t="str">
        <f t="shared" si="362"/>
        <v/>
      </c>
      <c r="IT215" s="7" t="str">
        <f t="shared" si="363"/>
        <v/>
      </c>
      <c r="IU215" s="7" t="str">
        <f t="shared" si="364"/>
        <v/>
      </c>
      <c r="IV215" s="7" t="str">
        <f t="shared" si="365"/>
        <v/>
      </c>
      <c r="IW215" s="7" t="str">
        <f t="shared" si="366"/>
        <v/>
      </c>
      <c r="IX215" s="7" t="str">
        <f t="shared" si="367"/>
        <v/>
      </c>
      <c r="IY215" s="7" t="str">
        <f t="shared" si="368"/>
        <v/>
      </c>
      <c r="IZ215" s="7" t="str">
        <f t="shared" si="369"/>
        <v/>
      </c>
      <c r="JA215" s="7" t="str">
        <f t="shared" si="370"/>
        <v/>
      </c>
      <c r="JB215" s="7" t="str">
        <f t="shared" si="371"/>
        <v/>
      </c>
      <c r="JC215" s="7" t="str">
        <f t="shared" si="372"/>
        <v/>
      </c>
      <c r="JD215" s="7" t="str">
        <f t="shared" si="373"/>
        <v/>
      </c>
      <c r="JE215" s="7" t="str">
        <f t="shared" si="374"/>
        <v/>
      </c>
      <c r="JF215" s="7" t="str">
        <f t="shared" si="375"/>
        <v/>
      </c>
      <c r="JG215" s="7" t="str">
        <f t="shared" si="287"/>
        <v/>
      </c>
      <c r="JH215" s="7" t="str">
        <f t="shared" si="288"/>
        <v/>
      </c>
      <c r="JI215" s="7" t="str">
        <f t="shared" si="289"/>
        <v/>
      </c>
      <c r="JJ215" s="7" t="str">
        <f t="shared" si="290"/>
        <v/>
      </c>
      <c r="JK215" s="7" t="str">
        <f t="shared" si="291"/>
        <v/>
      </c>
      <c r="JL215" s="7" t="str">
        <f t="shared" si="292"/>
        <v/>
      </c>
      <c r="JM215" s="7" t="str">
        <f t="shared" si="293"/>
        <v/>
      </c>
      <c r="JN215" s="7" t="str">
        <f t="shared" si="294"/>
        <v/>
      </c>
      <c r="JO215" s="7" t="str">
        <f t="shared" si="295"/>
        <v/>
      </c>
      <c r="JP215" s="7" t="str">
        <f t="shared" si="296"/>
        <v/>
      </c>
      <c r="JQ215" s="7" t="str">
        <f t="shared" si="297"/>
        <v/>
      </c>
      <c r="JR215" s="7" t="str">
        <f t="shared" si="297"/>
        <v/>
      </c>
      <c r="JS215" s="7" t="str">
        <f t="shared" si="297"/>
        <v/>
      </c>
      <c r="JT215" s="28">
        <f t="shared" si="298"/>
        <v>2</v>
      </c>
    </row>
    <row r="216" spans="1:280" x14ac:dyDescent="0.2">
      <c r="A216" s="5" t="s">
        <v>2209</v>
      </c>
      <c r="B216" s="46">
        <f t="shared" si="283"/>
        <v>1</v>
      </c>
      <c r="C216" s="46" t="s">
        <v>2312</v>
      </c>
      <c r="D216" s="46" t="s">
        <v>2312</v>
      </c>
      <c r="AR216" s="7">
        <v>1</v>
      </c>
      <c r="CP216" s="5">
        <f t="shared" si="284"/>
        <v>1</v>
      </c>
      <c r="CQ216" s="7">
        <v>1</v>
      </c>
      <c r="CT216" s="28">
        <f t="shared" si="285"/>
        <v>2</v>
      </c>
      <c r="EI216" s="7">
        <v>1</v>
      </c>
      <c r="GG216" s="5">
        <f t="shared" si="286"/>
        <v>1</v>
      </c>
      <c r="GH216" s="7" t="str">
        <f t="shared" si="299"/>
        <v/>
      </c>
      <c r="GI216" s="7" t="str">
        <f t="shared" si="300"/>
        <v/>
      </c>
      <c r="GJ216" s="7" t="str">
        <f t="shared" si="301"/>
        <v/>
      </c>
      <c r="GK216" s="7" t="str">
        <f t="shared" si="302"/>
        <v/>
      </c>
      <c r="GL216" s="7" t="str">
        <f t="shared" si="303"/>
        <v/>
      </c>
      <c r="GM216" s="7" t="str">
        <f t="shared" si="304"/>
        <v/>
      </c>
      <c r="GN216" s="7" t="str">
        <f t="shared" si="305"/>
        <v/>
      </c>
      <c r="GO216" s="7" t="str">
        <f t="shared" si="306"/>
        <v/>
      </c>
      <c r="GP216" s="7" t="str">
        <f t="shared" si="307"/>
        <v/>
      </c>
      <c r="GQ216" s="7" t="str">
        <f t="shared" si="308"/>
        <v/>
      </c>
      <c r="GR216" s="7" t="str">
        <f t="shared" si="309"/>
        <v/>
      </c>
      <c r="GS216" s="7" t="str">
        <f t="shared" si="310"/>
        <v/>
      </c>
      <c r="GT216" s="7" t="str">
        <f t="shared" si="311"/>
        <v/>
      </c>
      <c r="GU216" s="7" t="str">
        <f t="shared" si="312"/>
        <v/>
      </c>
      <c r="GV216" s="7" t="str">
        <f t="shared" si="313"/>
        <v/>
      </c>
      <c r="GW216" s="7" t="str">
        <f t="shared" si="314"/>
        <v/>
      </c>
      <c r="GX216" s="7" t="str">
        <f t="shared" si="315"/>
        <v/>
      </c>
      <c r="GY216" s="7" t="str">
        <f t="shared" si="316"/>
        <v/>
      </c>
      <c r="GZ216" s="7" t="str">
        <f t="shared" si="317"/>
        <v/>
      </c>
      <c r="HA216" s="7" t="str">
        <f t="shared" si="318"/>
        <v/>
      </c>
      <c r="HB216" s="7" t="str">
        <f t="shared" si="319"/>
        <v/>
      </c>
      <c r="HC216" s="7" t="str">
        <f t="shared" si="320"/>
        <v/>
      </c>
      <c r="HD216" s="7" t="str">
        <f t="shared" si="321"/>
        <v/>
      </c>
      <c r="HE216" s="7" t="str">
        <f t="shared" si="322"/>
        <v/>
      </c>
      <c r="HF216" s="7" t="str">
        <f t="shared" si="323"/>
        <v/>
      </c>
      <c r="HG216" s="7" t="str">
        <f t="shared" si="324"/>
        <v/>
      </c>
      <c r="HH216" s="7" t="str">
        <f t="shared" si="325"/>
        <v/>
      </c>
      <c r="HI216" s="7" t="str">
        <f t="shared" si="326"/>
        <v/>
      </c>
      <c r="HJ216" s="7" t="str">
        <f t="shared" si="327"/>
        <v/>
      </c>
      <c r="HK216" s="7" t="str">
        <f t="shared" si="328"/>
        <v/>
      </c>
      <c r="HL216" s="7" t="str">
        <f t="shared" si="329"/>
        <v/>
      </c>
      <c r="HM216" s="7" t="str">
        <f t="shared" si="330"/>
        <v/>
      </c>
      <c r="HN216" s="7" t="str">
        <f t="shared" si="331"/>
        <v/>
      </c>
      <c r="HO216" s="7" t="str">
        <f t="shared" si="332"/>
        <v/>
      </c>
      <c r="HP216" s="7" t="str">
        <f t="shared" si="333"/>
        <v/>
      </c>
      <c r="HQ216" s="7" t="str">
        <f t="shared" si="334"/>
        <v/>
      </c>
      <c r="HR216" s="7" t="str">
        <f t="shared" si="335"/>
        <v/>
      </c>
      <c r="HS216" s="7" t="str">
        <f t="shared" si="336"/>
        <v/>
      </c>
      <c r="HT216" s="7" t="str">
        <f t="shared" si="337"/>
        <v/>
      </c>
      <c r="HU216" s="7" t="str">
        <f t="shared" si="338"/>
        <v/>
      </c>
      <c r="HV216" s="7">
        <f t="shared" si="339"/>
        <v>2</v>
      </c>
      <c r="HW216" s="7" t="str">
        <f t="shared" si="340"/>
        <v/>
      </c>
      <c r="HX216" s="7" t="str">
        <f t="shared" si="341"/>
        <v/>
      </c>
      <c r="HY216" s="7" t="str">
        <f t="shared" si="342"/>
        <v/>
      </c>
      <c r="HZ216" s="7" t="str">
        <f t="shared" si="343"/>
        <v/>
      </c>
      <c r="IA216" s="7" t="str">
        <f t="shared" si="344"/>
        <v/>
      </c>
      <c r="IB216" s="7" t="str">
        <f t="shared" si="345"/>
        <v/>
      </c>
      <c r="IC216" s="7" t="str">
        <f t="shared" si="346"/>
        <v/>
      </c>
      <c r="ID216" s="7" t="str">
        <f t="shared" si="347"/>
        <v/>
      </c>
      <c r="IE216" s="7" t="str">
        <f t="shared" si="348"/>
        <v/>
      </c>
      <c r="IF216" s="7" t="str">
        <f t="shared" si="349"/>
        <v/>
      </c>
      <c r="IG216" s="7" t="str">
        <f t="shared" si="350"/>
        <v/>
      </c>
      <c r="IH216" s="7" t="str">
        <f t="shared" si="351"/>
        <v/>
      </c>
      <c r="II216" s="7" t="str">
        <f t="shared" si="352"/>
        <v/>
      </c>
      <c r="IJ216" s="7" t="str">
        <f t="shared" si="353"/>
        <v/>
      </c>
      <c r="IK216" s="7" t="str">
        <f t="shared" si="354"/>
        <v/>
      </c>
      <c r="IL216" s="7" t="str">
        <f t="shared" si="355"/>
        <v/>
      </c>
      <c r="IM216" s="7" t="str">
        <f t="shared" si="356"/>
        <v/>
      </c>
      <c r="IN216" s="7" t="str">
        <f t="shared" si="357"/>
        <v/>
      </c>
      <c r="IO216" s="7" t="str">
        <f t="shared" si="358"/>
        <v/>
      </c>
      <c r="IP216" s="7" t="str">
        <f t="shared" si="359"/>
        <v/>
      </c>
      <c r="IQ216" s="7" t="str">
        <f t="shared" si="360"/>
        <v/>
      </c>
      <c r="IR216" s="7" t="str">
        <f t="shared" si="361"/>
        <v/>
      </c>
      <c r="IS216" s="7" t="str">
        <f t="shared" si="362"/>
        <v/>
      </c>
      <c r="IT216" s="7" t="str">
        <f t="shared" si="363"/>
        <v/>
      </c>
      <c r="IU216" s="7" t="str">
        <f t="shared" si="364"/>
        <v/>
      </c>
      <c r="IV216" s="7" t="str">
        <f t="shared" si="365"/>
        <v/>
      </c>
      <c r="IW216" s="7" t="str">
        <f t="shared" si="366"/>
        <v/>
      </c>
      <c r="IX216" s="7" t="str">
        <f t="shared" si="367"/>
        <v/>
      </c>
      <c r="IY216" s="7" t="str">
        <f t="shared" si="368"/>
        <v/>
      </c>
      <c r="IZ216" s="7" t="str">
        <f t="shared" si="369"/>
        <v/>
      </c>
      <c r="JA216" s="7" t="str">
        <f t="shared" si="370"/>
        <v/>
      </c>
      <c r="JB216" s="7" t="str">
        <f t="shared" si="371"/>
        <v/>
      </c>
      <c r="JC216" s="7" t="str">
        <f t="shared" si="372"/>
        <v/>
      </c>
      <c r="JD216" s="7" t="str">
        <f t="shared" si="373"/>
        <v/>
      </c>
      <c r="JE216" s="7" t="str">
        <f t="shared" si="374"/>
        <v/>
      </c>
      <c r="JF216" s="7" t="str">
        <f t="shared" si="375"/>
        <v/>
      </c>
      <c r="JG216" s="7" t="str">
        <f t="shared" si="287"/>
        <v/>
      </c>
      <c r="JH216" s="7" t="str">
        <f t="shared" si="288"/>
        <v/>
      </c>
      <c r="JI216" s="7" t="str">
        <f t="shared" si="289"/>
        <v/>
      </c>
      <c r="JJ216" s="7" t="str">
        <f t="shared" si="290"/>
        <v/>
      </c>
      <c r="JK216" s="7" t="str">
        <f t="shared" si="291"/>
        <v/>
      </c>
      <c r="JL216" s="7" t="str">
        <f t="shared" si="292"/>
        <v/>
      </c>
      <c r="JM216" s="7" t="str">
        <f t="shared" si="293"/>
        <v/>
      </c>
      <c r="JN216" s="7" t="str">
        <f t="shared" si="294"/>
        <v/>
      </c>
      <c r="JO216" s="7" t="str">
        <f t="shared" si="295"/>
        <v/>
      </c>
      <c r="JP216" s="7" t="str">
        <f t="shared" si="296"/>
        <v/>
      </c>
      <c r="JQ216" s="7" t="str">
        <f t="shared" si="297"/>
        <v/>
      </c>
      <c r="JR216" s="7" t="str">
        <f t="shared" si="297"/>
        <v/>
      </c>
      <c r="JS216" s="7" t="str">
        <f t="shared" si="297"/>
        <v/>
      </c>
      <c r="JT216" s="28">
        <f t="shared" si="298"/>
        <v>2</v>
      </c>
    </row>
    <row r="217" spans="1:280" x14ac:dyDescent="0.2">
      <c r="A217" s="5" t="s">
        <v>1561</v>
      </c>
      <c r="B217" s="46">
        <f t="shared" si="283"/>
        <v>1</v>
      </c>
      <c r="C217" s="46" t="s">
        <v>2194</v>
      </c>
      <c r="D217" s="46" t="s">
        <v>2194</v>
      </c>
      <c r="AS217" s="7">
        <v>1</v>
      </c>
      <c r="CP217" s="5">
        <f t="shared" si="284"/>
        <v>1</v>
      </c>
      <c r="CR217" s="7">
        <v>1</v>
      </c>
      <c r="CT217" s="28">
        <f t="shared" si="285"/>
        <v>2</v>
      </c>
      <c r="EK217" s="7">
        <v>1</v>
      </c>
      <c r="GG217" s="5">
        <f t="shared" si="286"/>
        <v>1</v>
      </c>
      <c r="GH217" s="7" t="str">
        <f t="shared" si="299"/>
        <v/>
      </c>
      <c r="GI217" s="7" t="str">
        <f t="shared" si="300"/>
        <v/>
      </c>
      <c r="GJ217" s="7" t="str">
        <f t="shared" si="301"/>
        <v/>
      </c>
      <c r="GK217" s="7" t="str">
        <f t="shared" si="302"/>
        <v/>
      </c>
      <c r="GL217" s="7" t="str">
        <f t="shared" si="303"/>
        <v/>
      </c>
      <c r="GM217" s="7" t="str">
        <f t="shared" si="304"/>
        <v/>
      </c>
      <c r="GN217" s="7" t="str">
        <f t="shared" si="305"/>
        <v/>
      </c>
      <c r="GO217" s="7" t="str">
        <f t="shared" si="306"/>
        <v/>
      </c>
      <c r="GP217" s="7" t="str">
        <f t="shared" si="307"/>
        <v/>
      </c>
      <c r="GQ217" s="7" t="str">
        <f t="shared" si="308"/>
        <v/>
      </c>
      <c r="GR217" s="7" t="str">
        <f t="shared" si="309"/>
        <v/>
      </c>
      <c r="GS217" s="7" t="str">
        <f t="shared" si="310"/>
        <v/>
      </c>
      <c r="GT217" s="7" t="str">
        <f t="shared" si="311"/>
        <v/>
      </c>
      <c r="GU217" s="7" t="str">
        <f t="shared" si="312"/>
        <v/>
      </c>
      <c r="GV217" s="7" t="str">
        <f t="shared" si="313"/>
        <v/>
      </c>
      <c r="GW217" s="7" t="str">
        <f t="shared" si="314"/>
        <v/>
      </c>
      <c r="GX217" s="7" t="str">
        <f t="shared" si="315"/>
        <v/>
      </c>
      <c r="GY217" s="7" t="str">
        <f t="shared" si="316"/>
        <v/>
      </c>
      <c r="GZ217" s="7" t="str">
        <f t="shared" si="317"/>
        <v/>
      </c>
      <c r="HA217" s="7" t="str">
        <f t="shared" si="318"/>
        <v/>
      </c>
      <c r="HB217" s="7" t="str">
        <f t="shared" si="319"/>
        <v/>
      </c>
      <c r="HC217" s="7" t="str">
        <f t="shared" si="320"/>
        <v/>
      </c>
      <c r="HD217" s="7" t="str">
        <f t="shared" si="321"/>
        <v/>
      </c>
      <c r="HE217" s="7" t="str">
        <f t="shared" si="322"/>
        <v/>
      </c>
      <c r="HF217" s="7" t="str">
        <f t="shared" si="323"/>
        <v/>
      </c>
      <c r="HG217" s="7" t="str">
        <f t="shared" si="324"/>
        <v/>
      </c>
      <c r="HH217" s="7" t="str">
        <f t="shared" si="325"/>
        <v/>
      </c>
      <c r="HI217" s="7" t="str">
        <f t="shared" si="326"/>
        <v/>
      </c>
      <c r="HJ217" s="7" t="str">
        <f t="shared" si="327"/>
        <v/>
      </c>
      <c r="HK217" s="7" t="str">
        <f t="shared" si="328"/>
        <v/>
      </c>
      <c r="HL217" s="7" t="str">
        <f t="shared" si="329"/>
        <v/>
      </c>
      <c r="HM217" s="7" t="str">
        <f t="shared" si="330"/>
        <v/>
      </c>
      <c r="HN217" s="7" t="str">
        <f t="shared" si="331"/>
        <v/>
      </c>
      <c r="HO217" s="7" t="str">
        <f t="shared" si="332"/>
        <v/>
      </c>
      <c r="HP217" s="7" t="str">
        <f t="shared" si="333"/>
        <v/>
      </c>
      <c r="HQ217" s="7" t="str">
        <f t="shared" si="334"/>
        <v/>
      </c>
      <c r="HR217" s="7" t="str">
        <f t="shared" si="335"/>
        <v/>
      </c>
      <c r="HS217" s="7" t="str">
        <f t="shared" si="336"/>
        <v/>
      </c>
      <c r="HT217" s="7" t="str">
        <f t="shared" si="337"/>
        <v/>
      </c>
      <c r="HU217" s="7" t="str">
        <f t="shared" si="338"/>
        <v/>
      </c>
      <c r="HV217" s="7" t="str">
        <f t="shared" si="339"/>
        <v/>
      </c>
      <c r="HW217" s="7">
        <f t="shared" si="340"/>
        <v>1</v>
      </c>
      <c r="HX217" s="7">
        <f t="shared" si="341"/>
        <v>1</v>
      </c>
      <c r="HY217" s="7" t="str">
        <f t="shared" si="342"/>
        <v/>
      </c>
      <c r="HZ217" s="7" t="str">
        <f t="shared" si="343"/>
        <v/>
      </c>
      <c r="IA217" s="7" t="str">
        <f t="shared" si="344"/>
        <v/>
      </c>
      <c r="IB217" s="7" t="str">
        <f t="shared" si="345"/>
        <v/>
      </c>
      <c r="IC217" s="7" t="str">
        <f t="shared" si="346"/>
        <v/>
      </c>
      <c r="ID217" s="7" t="str">
        <f t="shared" si="347"/>
        <v/>
      </c>
      <c r="IE217" s="7" t="str">
        <f t="shared" si="348"/>
        <v/>
      </c>
      <c r="IF217" s="7" t="str">
        <f t="shared" si="349"/>
        <v/>
      </c>
      <c r="IG217" s="7" t="str">
        <f t="shared" si="350"/>
        <v/>
      </c>
      <c r="IH217" s="7" t="str">
        <f t="shared" si="351"/>
        <v/>
      </c>
      <c r="II217" s="7" t="str">
        <f t="shared" si="352"/>
        <v/>
      </c>
      <c r="IJ217" s="7" t="str">
        <f t="shared" si="353"/>
        <v/>
      </c>
      <c r="IK217" s="7" t="str">
        <f t="shared" si="354"/>
        <v/>
      </c>
      <c r="IL217" s="7" t="str">
        <f t="shared" si="355"/>
        <v/>
      </c>
      <c r="IM217" s="7" t="str">
        <f t="shared" si="356"/>
        <v/>
      </c>
      <c r="IN217" s="7" t="str">
        <f t="shared" si="357"/>
        <v/>
      </c>
      <c r="IO217" s="7" t="str">
        <f t="shared" si="358"/>
        <v/>
      </c>
      <c r="IP217" s="7" t="str">
        <f t="shared" si="359"/>
        <v/>
      </c>
      <c r="IQ217" s="7" t="str">
        <f t="shared" si="360"/>
        <v/>
      </c>
      <c r="IR217" s="7" t="str">
        <f t="shared" si="361"/>
        <v/>
      </c>
      <c r="IS217" s="7" t="str">
        <f t="shared" si="362"/>
        <v/>
      </c>
      <c r="IT217" s="7" t="str">
        <f t="shared" si="363"/>
        <v/>
      </c>
      <c r="IU217" s="7" t="str">
        <f t="shared" si="364"/>
        <v/>
      </c>
      <c r="IV217" s="7" t="str">
        <f t="shared" si="365"/>
        <v/>
      </c>
      <c r="IW217" s="7" t="str">
        <f t="shared" si="366"/>
        <v/>
      </c>
      <c r="IX217" s="7" t="str">
        <f t="shared" si="367"/>
        <v/>
      </c>
      <c r="IY217" s="7" t="str">
        <f t="shared" si="368"/>
        <v/>
      </c>
      <c r="IZ217" s="7" t="str">
        <f t="shared" si="369"/>
        <v/>
      </c>
      <c r="JA217" s="7" t="str">
        <f t="shared" si="370"/>
        <v/>
      </c>
      <c r="JB217" s="7" t="str">
        <f t="shared" si="371"/>
        <v/>
      </c>
      <c r="JC217" s="7" t="str">
        <f t="shared" si="372"/>
        <v/>
      </c>
      <c r="JD217" s="7" t="str">
        <f t="shared" si="373"/>
        <v/>
      </c>
      <c r="JE217" s="7" t="str">
        <f t="shared" si="374"/>
        <v/>
      </c>
      <c r="JF217" s="7" t="str">
        <f t="shared" si="375"/>
        <v/>
      </c>
      <c r="JG217" s="7" t="str">
        <f t="shared" si="287"/>
        <v/>
      </c>
      <c r="JH217" s="7" t="str">
        <f t="shared" si="288"/>
        <v/>
      </c>
      <c r="JI217" s="7" t="str">
        <f t="shared" si="289"/>
        <v/>
      </c>
      <c r="JJ217" s="7" t="str">
        <f t="shared" si="290"/>
        <v/>
      </c>
      <c r="JK217" s="7" t="str">
        <f t="shared" si="291"/>
        <v/>
      </c>
      <c r="JL217" s="7" t="str">
        <f t="shared" si="292"/>
        <v/>
      </c>
      <c r="JM217" s="7" t="str">
        <f t="shared" si="293"/>
        <v/>
      </c>
      <c r="JN217" s="7" t="str">
        <f t="shared" si="294"/>
        <v/>
      </c>
      <c r="JO217" s="7" t="str">
        <f t="shared" si="295"/>
        <v/>
      </c>
      <c r="JP217" s="7" t="str">
        <f t="shared" si="296"/>
        <v/>
      </c>
      <c r="JQ217" s="7" t="str">
        <f t="shared" si="297"/>
        <v/>
      </c>
      <c r="JR217" s="7" t="str">
        <f t="shared" si="297"/>
        <v/>
      </c>
      <c r="JS217" s="7" t="str">
        <f t="shared" si="297"/>
        <v/>
      </c>
      <c r="JT217" s="28">
        <f t="shared" si="298"/>
        <v>2</v>
      </c>
    </row>
    <row r="218" spans="1:280" x14ac:dyDescent="0.2">
      <c r="A218" s="5" t="s">
        <v>1562</v>
      </c>
      <c r="B218" s="46">
        <f t="shared" si="283"/>
        <v>2</v>
      </c>
      <c r="C218" s="46" t="s">
        <v>2194</v>
      </c>
      <c r="D218" s="46" t="s">
        <v>2305</v>
      </c>
      <c r="AS218" s="7">
        <v>1</v>
      </c>
      <c r="AT218" s="7">
        <v>1</v>
      </c>
      <c r="CP218" s="5">
        <f t="shared" si="284"/>
        <v>2</v>
      </c>
      <c r="CT218" s="28">
        <f t="shared" si="285"/>
        <v>2</v>
      </c>
      <c r="GG218" s="5">
        <f t="shared" si="286"/>
        <v>0</v>
      </c>
      <c r="GH218" s="7" t="str">
        <f t="shared" si="299"/>
        <v/>
      </c>
      <c r="GI218" s="7" t="str">
        <f t="shared" si="300"/>
        <v/>
      </c>
      <c r="GJ218" s="7" t="str">
        <f t="shared" si="301"/>
        <v/>
      </c>
      <c r="GK218" s="7" t="str">
        <f t="shared" si="302"/>
        <v/>
      </c>
      <c r="GL218" s="7" t="str">
        <f t="shared" si="303"/>
        <v/>
      </c>
      <c r="GM218" s="7" t="str">
        <f t="shared" si="304"/>
        <v/>
      </c>
      <c r="GN218" s="7" t="str">
        <f t="shared" si="305"/>
        <v/>
      </c>
      <c r="GO218" s="7" t="str">
        <f t="shared" si="306"/>
        <v/>
      </c>
      <c r="GP218" s="7" t="str">
        <f t="shared" si="307"/>
        <v/>
      </c>
      <c r="GQ218" s="7" t="str">
        <f t="shared" si="308"/>
        <v/>
      </c>
      <c r="GR218" s="7" t="str">
        <f t="shared" si="309"/>
        <v/>
      </c>
      <c r="GS218" s="7" t="str">
        <f t="shared" si="310"/>
        <v/>
      </c>
      <c r="GT218" s="7" t="str">
        <f t="shared" si="311"/>
        <v/>
      </c>
      <c r="GU218" s="7" t="str">
        <f t="shared" si="312"/>
        <v/>
      </c>
      <c r="GV218" s="7" t="str">
        <f t="shared" si="313"/>
        <v/>
      </c>
      <c r="GW218" s="7" t="str">
        <f t="shared" si="314"/>
        <v/>
      </c>
      <c r="GX218" s="7" t="str">
        <f t="shared" si="315"/>
        <v/>
      </c>
      <c r="GY218" s="7" t="str">
        <f t="shared" si="316"/>
        <v/>
      </c>
      <c r="GZ218" s="7" t="str">
        <f t="shared" si="317"/>
        <v/>
      </c>
      <c r="HA218" s="7" t="str">
        <f t="shared" si="318"/>
        <v/>
      </c>
      <c r="HB218" s="7" t="str">
        <f t="shared" si="319"/>
        <v/>
      </c>
      <c r="HC218" s="7" t="str">
        <f t="shared" si="320"/>
        <v/>
      </c>
      <c r="HD218" s="7" t="str">
        <f t="shared" si="321"/>
        <v/>
      </c>
      <c r="HE218" s="7" t="str">
        <f t="shared" si="322"/>
        <v/>
      </c>
      <c r="HF218" s="7" t="str">
        <f t="shared" si="323"/>
        <v/>
      </c>
      <c r="HG218" s="7" t="str">
        <f t="shared" si="324"/>
        <v/>
      </c>
      <c r="HH218" s="7" t="str">
        <f t="shared" si="325"/>
        <v/>
      </c>
      <c r="HI218" s="7" t="str">
        <f t="shared" si="326"/>
        <v/>
      </c>
      <c r="HJ218" s="7" t="str">
        <f t="shared" si="327"/>
        <v/>
      </c>
      <c r="HK218" s="7" t="str">
        <f t="shared" si="328"/>
        <v/>
      </c>
      <c r="HL218" s="7" t="str">
        <f t="shared" si="329"/>
        <v/>
      </c>
      <c r="HM218" s="7" t="str">
        <f t="shared" si="330"/>
        <v/>
      </c>
      <c r="HN218" s="7" t="str">
        <f t="shared" si="331"/>
        <v/>
      </c>
      <c r="HO218" s="7" t="str">
        <f t="shared" si="332"/>
        <v/>
      </c>
      <c r="HP218" s="7" t="str">
        <f t="shared" si="333"/>
        <v/>
      </c>
      <c r="HQ218" s="7" t="str">
        <f t="shared" si="334"/>
        <v/>
      </c>
      <c r="HR218" s="7" t="str">
        <f t="shared" si="335"/>
        <v/>
      </c>
      <c r="HS218" s="7" t="str">
        <f t="shared" si="336"/>
        <v/>
      </c>
      <c r="HT218" s="7" t="str">
        <f t="shared" si="337"/>
        <v/>
      </c>
      <c r="HU218" s="7" t="str">
        <f t="shared" si="338"/>
        <v/>
      </c>
      <c r="HV218" s="7" t="str">
        <f t="shared" si="339"/>
        <v/>
      </c>
      <c r="HW218" s="7">
        <f t="shared" si="340"/>
        <v>1</v>
      </c>
      <c r="HX218" s="7">
        <f t="shared" si="341"/>
        <v>1</v>
      </c>
      <c r="HY218" s="7" t="str">
        <f t="shared" si="342"/>
        <v/>
      </c>
      <c r="HZ218" s="7" t="str">
        <f t="shared" si="343"/>
        <v/>
      </c>
      <c r="IA218" s="7" t="str">
        <f t="shared" si="344"/>
        <v/>
      </c>
      <c r="IB218" s="7" t="str">
        <f t="shared" si="345"/>
        <v/>
      </c>
      <c r="IC218" s="7" t="str">
        <f t="shared" si="346"/>
        <v/>
      </c>
      <c r="ID218" s="7" t="str">
        <f t="shared" si="347"/>
        <v/>
      </c>
      <c r="IE218" s="7" t="str">
        <f t="shared" si="348"/>
        <v/>
      </c>
      <c r="IF218" s="7" t="str">
        <f t="shared" si="349"/>
        <v/>
      </c>
      <c r="IG218" s="7" t="str">
        <f t="shared" si="350"/>
        <v/>
      </c>
      <c r="IH218" s="7" t="str">
        <f t="shared" si="351"/>
        <v/>
      </c>
      <c r="II218" s="7" t="str">
        <f t="shared" si="352"/>
        <v/>
      </c>
      <c r="IJ218" s="7" t="str">
        <f t="shared" si="353"/>
        <v/>
      </c>
      <c r="IK218" s="7" t="str">
        <f t="shared" si="354"/>
        <v/>
      </c>
      <c r="IL218" s="7" t="str">
        <f t="shared" si="355"/>
        <v/>
      </c>
      <c r="IM218" s="7" t="str">
        <f t="shared" si="356"/>
        <v/>
      </c>
      <c r="IN218" s="7" t="str">
        <f t="shared" si="357"/>
        <v/>
      </c>
      <c r="IO218" s="7" t="str">
        <f t="shared" si="358"/>
        <v/>
      </c>
      <c r="IP218" s="7" t="str">
        <f t="shared" si="359"/>
        <v/>
      </c>
      <c r="IQ218" s="7" t="str">
        <f t="shared" si="360"/>
        <v/>
      </c>
      <c r="IR218" s="7" t="str">
        <f t="shared" si="361"/>
        <v/>
      </c>
      <c r="IS218" s="7" t="str">
        <f t="shared" si="362"/>
        <v/>
      </c>
      <c r="IT218" s="7" t="str">
        <f t="shared" si="363"/>
        <v/>
      </c>
      <c r="IU218" s="7" t="str">
        <f t="shared" si="364"/>
        <v/>
      </c>
      <c r="IV218" s="7" t="str">
        <f t="shared" si="365"/>
        <v/>
      </c>
      <c r="IW218" s="7" t="str">
        <f t="shared" si="366"/>
        <v/>
      </c>
      <c r="IX218" s="7" t="str">
        <f t="shared" si="367"/>
        <v/>
      </c>
      <c r="IY218" s="7" t="str">
        <f t="shared" si="368"/>
        <v/>
      </c>
      <c r="IZ218" s="7" t="str">
        <f t="shared" si="369"/>
        <v/>
      </c>
      <c r="JA218" s="7" t="str">
        <f t="shared" si="370"/>
        <v/>
      </c>
      <c r="JB218" s="7" t="str">
        <f t="shared" si="371"/>
        <v/>
      </c>
      <c r="JC218" s="7" t="str">
        <f t="shared" si="372"/>
        <v/>
      </c>
      <c r="JD218" s="7" t="str">
        <f t="shared" si="373"/>
        <v/>
      </c>
      <c r="JE218" s="7" t="str">
        <f t="shared" si="374"/>
        <v/>
      </c>
      <c r="JF218" s="7" t="str">
        <f t="shared" si="375"/>
        <v/>
      </c>
      <c r="JG218" s="7" t="str">
        <f t="shared" si="287"/>
        <v/>
      </c>
      <c r="JH218" s="7" t="str">
        <f t="shared" si="288"/>
        <v/>
      </c>
      <c r="JI218" s="7" t="str">
        <f t="shared" si="289"/>
        <v/>
      </c>
      <c r="JJ218" s="7" t="str">
        <f t="shared" si="290"/>
        <v/>
      </c>
      <c r="JK218" s="7" t="str">
        <f t="shared" si="291"/>
        <v/>
      </c>
      <c r="JL218" s="7" t="str">
        <f t="shared" si="292"/>
        <v/>
      </c>
      <c r="JM218" s="7" t="str">
        <f t="shared" si="293"/>
        <v/>
      </c>
      <c r="JN218" s="7" t="str">
        <f t="shared" si="294"/>
        <v/>
      </c>
      <c r="JO218" s="7" t="str">
        <f t="shared" si="295"/>
        <v/>
      </c>
      <c r="JP218" s="7" t="str">
        <f t="shared" si="296"/>
        <v/>
      </c>
      <c r="JQ218" s="7" t="str">
        <f t="shared" si="297"/>
        <v/>
      </c>
      <c r="JR218" s="7" t="str">
        <f t="shared" si="297"/>
        <v/>
      </c>
      <c r="JS218" s="7" t="str">
        <f t="shared" si="297"/>
        <v/>
      </c>
      <c r="JT218" s="28">
        <f t="shared" si="298"/>
        <v>2</v>
      </c>
    </row>
    <row r="219" spans="1:280" x14ac:dyDescent="0.2">
      <c r="A219" s="5" t="s">
        <v>1563</v>
      </c>
      <c r="B219" s="46">
        <f t="shared" si="283"/>
        <v>2</v>
      </c>
      <c r="C219" s="46" t="s">
        <v>2194</v>
      </c>
      <c r="D219" s="46" t="s">
        <v>2305</v>
      </c>
      <c r="AS219" s="7">
        <v>4</v>
      </c>
      <c r="AT219" s="7">
        <v>4</v>
      </c>
      <c r="CP219" s="5">
        <f t="shared" si="284"/>
        <v>8</v>
      </c>
      <c r="CT219" s="28">
        <f t="shared" si="285"/>
        <v>8</v>
      </c>
      <c r="GG219" s="5">
        <f t="shared" si="286"/>
        <v>0</v>
      </c>
      <c r="GH219" s="7" t="str">
        <f t="shared" si="299"/>
        <v/>
      </c>
      <c r="GI219" s="7" t="str">
        <f t="shared" si="300"/>
        <v/>
      </c>
      <c r="GJ219" s="7" t="str">
        <f t="shared" si="301"/>
        <v/>
      </c>
      <c r="GK219" s="7" t="str">
        <f t="shared" si="302"/>
        <v/>
      </c>
      <c r="GL219" s="7" t="str">
        <f t="shared" si="303"/>
        <v/>
      </c>
      <c r="GM219" s="7" t="str">
        <f t="shared" si="304"/>
        <v/>
      </c>
      <c r="GN219" s="7" t="str">
        <f t="shared" si="305"/>
        <v/>
      </c>
      <c r="GO219" s="7" t="str">
        <f t="shared" si="306"/>
        <v/>
      </c>
      <c r="GP219" s="7" t="str">
        <f t="shared" si="307"/>
        <v/>
      </c>
      <c r="GQ219" s="7" t="str">
        <f t="shared" si="308"/>
        <v/>
      </c>
      <c r="GR219" s="7" t="str">
        <f t="shared" si="309"/>
        <v/>
      </c>
      <c r="GS219" s="7" t="str">
        <f t="shared" si="310"/>
        <v/>
      </c>
      <c r="GT219" s="7" t="str">
        <f t="shared" si="311"/>
        <v/>
      </c>
      <c r="GU219" s="7" t="str">
        <f t="shared" si="312"/>
        <v/>
      </c>
      <c r="GV219" s="7" t="str">
        <f t="shared" si="313"/>
        <v/>
      </c>
      <c r="GW219" s="7" t="str">
        <f t="shared" si="314"/>
        <v/>
      </c>
      <c r="GX219" s="7" t="str">
        <f t="shared" si="315"/>
        <v/>
      </c>
      <c r="GY219" s="7" t="str">
        <f t="shared" si="316"/>
        <v/>
      </c>
      <c r="GZ219" s="7" t="str">
        <f t="shared" si="317"/>
        <v/>
      </c>
      <c r="HA219" s="7" t="str">
        <f t="shared" si="318"/>
        <v/>
      </c>
      <c r="HB219" s="7" t="str">
        <f t="shared" si="319"/>
        <v/>
      </c>
      <c r="HC219" s="7" t="str">
        <f t="shared" si="320"/>
        <v/>
      </c>
      <c r="HD219" s="7" t="str">
        <f t="shared" si="321"/>
        <v/>
      </c>
      <c r="HE219" s="7" t="str">
        <f t="shared" si="322"/>
        <v/>
      </c>
      <c r="HF219" s="7" t="str">
        <f t="shared" si="323"/>
        <v/>
      </c>
      <c r="HG219" s="7" t="str">
        <f t="shared" si="324"/>
        <v/>
      </c>
      <c r="HH219" s="7" t="str">
        <f t="shared" si="325"/>
        <v/>
      </c>
      <c r="HI219" s="7" t="str">
        <f t="shared" si="326"/>
        <v/>
      </c>
      <c r="HJ219" s="7" t="str">
        <f t="shared" si="327"/>
        <v/>
      </c>
      <c r="HK219" s="7" t="str">
        <f t="shared" si="328"/>
        <v/>
      </c>
      <c r="HL219" s="7" t="str">
        <f t="shared" si="329"/>
        <v/>
      </c>
      <c r="HM219" s="7" t="str">
        <f t="shared" si="330"/>
        <v/>
      </c>
      <c r="HN219" s="7" t="str">
        <f t="shared" si="331"/>
        <v/>
      </c>
      <c r="HO219" s="7" t="str">
        <f t="shared" si="332"/>
        <v/>
      </c>
      <c r="HP219" s="7" t="str">
        <f t="shared" si="333"/>
        <v/>
      </c>
      <c r="HQ219" s="7" t="str">
        <f t="shared" si="334"/>
        <v/>
      </c>
      <c r="HR219" s="7" t="str">
        <f t="shared" si="335"/>
        <v/>
      </c>
      <c r="HS219" s="7" t="str">
        <f t="shared" si="336"/>
        <v/>
      </c>
      <c r="HT219" s="7" t="str">
        <f t="shared" si="337"/>
        <v/>
      </c>
      <c r="HU219" s="7" t="str">
        <f t="shared" si="338"/>
        <v/>
      </c>
      <c r="HV219" s="7" t="str">
        <f t="shared" si="339"/>
        <v/>
      </c>
      <c r="HW219" s="7">
        <f t="shared" si="340"/>
        <v>4</v>
      </c>
      <c r="HX219" s="7">
        <f t="shared" si="341"/>
        <v>4</v>
      </c>
      <c r="HY219" s="7" t="str">
        <f t="shared" si="342"/>
        <v/>
      </c>
      <c r="HZ219" s="7" t="str">
        <f t="shared" si="343"/>
        <v/>
      </c>
      <c r="IA219" s="7" t="str">
        <f t="shared" si="344"/>
        <v/>
      </c>
      <c r="IB219" s="7" t="str">
        <f t="shared" si="345"/>
        <v/>
      </c>
      <c r="IC219" s="7" t="str">
        <f t="shared" si="346"/>
        <v/>
      </c>
      <c r="ID219" s="7" t="str">
        <f t="shared" si="347"/>
        <v/>
      </c>
      <c r="IE219" s="7" t="str">
        <f t="shared" si="348"/>
        <v/>
      </c>
      <c r="IF219" s="7" t="str">
        <f t="shared" si="349"/>
        <v/>
      </c>
      <c r="IG219" s="7" t="str">
        <f t="shared" si="350"/>
        <v/>
      </c>
      <c r="IH219" s="7" t="str">
        <f t="shared" si="351"/>
        <v/>
      </c>
      <c r="II219" s="7" t="str">
        <f t="shared" si="352"/>
        <v/>
      </c>
      <c r="IJ219" s="7" t="str">
        <f t="shared" si="353"/>
        <v/>
      </c>
      <c r="IK219" s="7" t="str">
        <f t="shared" si="354"/>
        <v/>
      </c>
      <c r="IL219" s="7" t="str">
        <f t="shared" si="355"/>
        <v/>
      </c>
      <c r="IM219" s="7" t="str">
        <f t="shared" si="356"/>
        <v/>
      </c>
      <c r="IN219" s="7" t="str">
        <f t="shared" si="357"/>
        <v/>
      </c>
      <c r="IO219" s="7" t="str">
        <f t="shared" si="358"/>
        <v/>
      </c>
      <c r="IP219" s="7" t="str">
        <f t="shared" si="359"/>
        <v/>
      </c>
      <c r="IQ219" s="7" t="str">
        <f t="shared" si="360"/>
        <v/>
      </c>
      <c r="IR219" s="7" t="str">
        <f t="shared" si="361"/>
        <v/>
      </c>
      <c r="IS219" s="7" t="str">
        <f t="shared" si="362"/>
        <v/>
      </c>
      <c r="IT219" s="7" t="str">
        <f t="shared" si="363"/>
        <v/>
      </c>
      <c r="IU219" s="7" t="str">
        <f t="shared" si="364"/>
        <v/>
      </c>
      <c r="IV219" s="7" t="str">
        <f t="shared" si="365"/>
        <v/>
      </c>
      <c r="IW219" s="7" t="str">
        <f t="shared" si="366"/>
        <v/>
      </c>
      <c r="IX219" s="7" t="str">
        <f t="shared" si="367"/>
        <v/>
      </c>
      <c r="IY219" s="7" t="str">
        <f t="shared" si="368"/>
        <v/>
      </c>
      <c r="IZ219" s="7" t="str">
        <f t="shared" si="369"/>
        <v/>
      </c>
      <c r="JA219" s="7" t="str">
        <f t="shared" si="370"/>
        <v/>
      </c>
      <c r="JB219" s="7" t="str">
        <f t="shared" si="371"/>
        <v/>
      </c>
      <c r="JC219" s="7" t="str">
        <f t="shared" si="372"/>
        <v/>
      </c>
      <c r="JD219" s="7" t="str">
        <f t="shared" si="373"/>
        <v/>
      </c>
      <c r="JE219" s="7" t="str">
        <f t="shared" si="374"/>
        <v/>
      </c>
      <c r="JF219" s="7" t="str">
        <f t="shared" si="375"/>
        <v/>
      </c>
      <c r="JG219" s="7" t="str">
        <f t="shared" si="287"/>
        <v/>
      </c>
      <c r="JH219" s="7" t="str">
        <f t="shared" si="288"/>
        <v/>
      </c>
      <c r="JI219" s="7" t="str">
        <f t="shared" si="289"/>
        <v/>
      </c>
      <c r="JJ219" s="7" t="str">
        <f t="shared" si="290"/>
        <v/>
      </c>
      <c r="JK219" s="7" t="str">
        <f t="shared" si="291"/>
        <v/>
      </c>
      <c r="JL219" s="7" t="str">
        <f t="shared" si="292"/>
        <v/>
      </c>
      <c r="JM219" s="7" t="str">
        <f t="shared" si="293"/>
        <v/>
      </c>
      <c r="JN219" s="7" t="str">
        <f t="shared" si="294"/>
        <v/>
      </c>
      <c r="JO219" s="7" t="str">
        <f t="shared" si="295"/>
        <v/>
      </c>
      <c r="JP219" s="7" t="str">
        <f t="shared" si="296"/>
        <v/>
      </c>
      <c r="JQ219" s="7" t="str">
        <f t="shared" si="297"/>
        <v/>
      </c>
      <c r="JR219" s="7" t="str">
        <f t="shared" si="297"/>
        <v/>
      </c>
      <c r="JS219" s="7" t="str">
        <f t="shared" si="297"/>
        <v/>
      </c>
      <c r="JT219" s="28">
        <f t="shared" si="298"/>
        <v>8</v>
      </c>
    </row>
    <row r="220" spans="1:280" x14ac:dyDescent="0.2">
      <c r="A220" s="5" t="s">
        <v>3516</v>
      </c>
      <c r="B220" s="46">
        <f t="shared" si="283"/>
        <v>1</v>
      </c>
      <c r="C220" s="46" t="s">
        <v>2194</v>
      </c>
      <c r="D220" s="46" t="s">
        <v>2194</v>
      </c>
      <c r="AS220" s="7">
        <v>6</v>
      </c>
      <c r="CP220" s="5">
        <f t="shared" si="284"/>
        <v>6</v>
      </c>
      <c r="CT220" s="28">
        <f t="shared" si="285"/>
        <v>6</v>
      </c>
      <c r="GG220" s="5">
        <f t="shared" si="286"/>
        <v>0</v>
      </c>
      <c r="GH220" s="7" t="str">
        <f t="shared" si="299"/>
        <v/>
      </c>
      <c r="GI220" s="7" t="str">
        <f t="shared" si="300"/>
        <v/>
      </c>
      <c r="GJ220" s="7" t="str">
        <f t="shared" si="301"/>
        <v/>
      </c>
      <c r="GK220" s="7" t="str">
        <f t="shared" si="302"/>
        <v/>
      </c>
      <c r="GL220" s="7" t="str">
        <f t="shared" si="303"/>
        <v/>
      </c>
      <c r="GM220" s="7" t="str">
        <f t="shared" si="304"/>
        <v/>
      </c>
      <c r="GN220" s="7" t="str">
        <f t="shared" si="305"/>
        <v/>
      </c>
      <c r="GO220" s="7" t="str">
        <f t="shared" si="306"/>
        <v/>
      </c>
      <c r="GP220" s="7" t="str">
        <f t="shared" si="307"/>
        <v/>
      </c>
      <c r="GQ220" s="7" t="str">
        <f t="shared" si="308"/>
        <v/>
      </c>
      <c r="GR220" s="7" t="str">
        <f t="shared" si="309"/>
        <v/>
      </c>
      <c r="GS220" s="7" t="str">
        <f t="shared" si="310"/>
        <v/>
      </c>
      <c r="GT220" s="7" t="str">
        <f t="shared" si="311"/>
        <v/>
      </c>
      <c r="GU220" s="7" t="str">
        <f t="shared" si="312"/>
        <v/>
      </c>
      <c r="GV220" s="7" t="str">
        <f t="shared" si="313"/>
        <v/>
      </c>
      <c r="GW220" s="7" t="str">
        <f t="shared" si="314"/>
        <v/>
      </c>
      <c r="GX220" s="7" t="str">
        <f t="shared" si="315"/>
        <v/>
      </c>
      <c r="GY220" s="7" t="str">
        <f t="shared" si="316"/>
        <v/>
      </c>
      <c r="GZ220" s="7" t="str">
        <f t="shared" si="317"/>
        <v/>
      </c>
      <c r="HA220" s="7" t="str">
        <f t="shared" si="318"/>
        <v/>
      </c>
      <c r="HB220" s="7" t="str">
        <f t="shared" si="319"/>
        <v/>
      </c>
      <c r="HC220" s="7" t="str">
        <f t="shared" si="320"/>
        <v/>
      </c>
      <c r="HD220" s="7" t="str">
        <f t="shared" si="321"/>
        <v/>
      </c>
      <c r="HE220" s="7" t="str">
        <f t="shared" si="322"/>
        <v/>
      </c>
      <c r="HF220" s="7" t="str">
        <f t="shared" si="323"/>
        <v/>
      </c>
      <c r="HG220" s="7" t="str">
        <f t="shared" si="324"/>
        <v/>
      </c>
      <c r="HH220" s="7" t="str">
        <f t="shared" si="325"/>
        <v/>
      </c>
      <c r="HI220" s="7" t="str">
        <f t="shared" si="326"/>
        <v/>
      </c>
      <c r="HJ220" s="7" t="str">
        <f t="shared" si="327"/>
        <v/>
      </c>
      <c r="HK220" s="7" t="str">
        <f t="shared" si="328"/>
        <v/>
      </c>
      <c r="HL220" s="7" t="str">
        <f t="shared" si="329"/>
        <v/>
      </c>
      <c r="HM220" s="7" t="str">
        <f t="shared" si="330"/>
        <v/>
      </c>
      <c r="HN220" s="7" t="str">
        <f t="shared" si="331"/>
        <v/>
      </c>
      <c r="HO220" s="7" t="str">
        <f t="shared" si="332"/>
        <v/>
      </c>
      <c r="HP220" s="7" t="str">
        <f t="shared" si="333"/>
        <v/>
      </c>
      <c r="HQ220" s="7" t="str">
        <f t="shared" si="334"/>
        <v/>
      </c>
      <c r="HR220" s="7" t="str">
        <f t="shared" si="335"/>
        <v/>
      </c>
      <c r="HS220" s="7" t="str">
        <f t="shared" si="336"/>
        <v/>
      </c>
      <c r="HT220" s="7" t="str">
        <f t="shared" si="337"/>
        <v/>
      </c>
      <c r="HU220" s="7" t="str">
        <f t="shared" si="338"/>
        <v/>
      </c>
      <c r="HV220" s="7" t="str">
        <f t="shared" si="339"/>
        <v/>
      </c>
      <c r="HW220" s="7">
        <f t="shared" si="340"/>
        <v>6</v>
      </c>
      <c r="HX220" s="7" t="str">
        <f t="shared" si="341"/>
        <v/>
      </c>
      <c r="HY220" s="7" t="str">
        <f t="shared" si="342"/>
        <v/>
      </c>
      <c r="HZ220" s="7" t="str">
        <f t="shared" si="343"/>
        <v/>
      </c>
      <c r="IA220" s="7" t="str">
        <f t="shared" si="344"/>
        <v/>
      </c>
      <c r="IB220" s="7" t="str">
        <f t="shared" si="345"/>
        <v/>
      </c>
      <c r="IC220" s="7" t="str">
        <f t="shared" si="346"/>
        <v/>
      </c>
      <c r="ID220" s="7" t="str">
        <f t="shared" si="347"/>
        <v/>
      </c>
      <c r="IE220" s="7" t="str">
        <f t="shared" si="348"/>
        <v/>
      </c>
      <c r="IF220" s="7" t="str">
        <f t="shared" si="349"/>
        <v/>
      </c>
      <c r="IG220" s="7" t="str">
        <f t="shared" si="350"/>
        <v/>
      </c>
      <c r="IH220" s="7" t="str">
        <f t="shared" si="351"/>
        <v/>
      </c>
      <c r="II220" s="7" t="str">
        <f t="shared" si="352"/>
        <v/>
      </c>
      <c r="IJ220" s="7" t="str">
        <f t="shared" si="353"/>
        <v/>
      </c>
      <c r="IK220" s="7" t="str">
        <f t="shared" si="354"/>
        <v/>
      </c>
      <c r="IL220" s="7" t="str">
        <f t="shared" si="355"/>
        <v/>
      </c>
      <c r="IM220" s="7" t="str">
        <f t="shared" si="356"/>
        <v/>
      </c>
      <c r="IN220" s="7" t="str">
        <f t="shared" si="357"/>
        <v/>
      </c>
      <c r="IO220" s="7" t="str">
        <f t="shared" si="358"/>
        <v/>
      </c>
      <c r="IP220" s="7" t="str">
        <f t="shared" si="359"/>
        <v/>
      </c>
      <c r="IQ220" s="7" t="str">
        <f t="shared" si="360"/>
        <v/>
      </c>
      <c r="IR220" s="7" t="str">
        <f t="shared" si="361"/>
        <v/>
      </c>
      <c r="IS220" s="7" t="str">
        <f t="shared" si="362"/>
        <v/>
      </c>
      <c r="IT220" s="7" t="str">
        <f t="shared" si="363"/>
        <v/>
      </c>
      <c r="IU220" s="7" t="str">
        <f t="shared" si="364"/>
        <v/>
      </c>
      <c r="IV220" s="7" t="str">
        <f t="shared" si="365"/>
        <v/>
      </c>
      <c r="IW220" s="7" t="str">
        <f t="shared" si="366"/>
        <v/>
      </c>
      <c r="IX220" s="7" t="str">
        <f t="shared" si="367"/>
        <v/>
      </c>
      <c r="IY220" s="7" t="str">
        <f t="shared" si="368"/>
        <v/>
      </c>
      <c r="IZ220" s="7" t="str">
        <f t="shared" si="369"/>
        <v/>
      </c>
      <c r="JA220" s="7" t="str">
        <f t="shared" si="370"/>
        <v/>
      </c>
      <c r="JB220" s="7" t="str">
        <f t="shared" si="371"/>
        <v/>
      </c>
      <c r="JC220" s="7" t="str">
        <f t="shared" si="372"/>
        <v/>
      </c>
      <c r="JD220" s="7" t="str">
        <f t="shared" si="373"/>
        <v/>
      </c>
      <c r="JE220" s="7" t="str">
        <f t="shared" si="374"/>
        <v/>
      </c>
      <c r="JF220" s="7" t="str">
        <f t="shared" si="375"/>
        <v/>
      </c>
      <c r="JG220" s="7" t="str">
        <f t="shared" si="287"/>
        <v/>
      </c>
      <c r="JH220" s="7" t="str">
        <f t="shared" si="288"/>
        <v/>
      </c>
      <c r="JI220" s="7" t="str">
        <f t="shared" si="289"/>
        <v/>
      </c>
      <c r="JJ220" s="7" t="str">
        <f t="shared" si="290"/>
        <v/>
      </c>
      <c r="JK220" s="7" t="str">
        <f t="shared" si="291"/>
        <v/>
      </c>
      <c r="JL220" s="7" t="str">
        <f t="shared" si="292"/>
        <v/>
      </c>
      <c r="JM220" s="7" t="str">
        <f t="shared" si="293"/>
        <v/>
      </c>
      <c r="JN220" s="7" t="str">
        <f t="shared" si="294"/>
        <v/>
      </c>
      <c r="JO220" s="7" t="str">
        <f t="shared" si="295"/>
        <v/>
      </c>
      <c r="JP220" s="7" t="str">
        <f t="shared" si="296"/>
        <v/>
      </c>
      <c r="JQ220" s="7" t="str">
        <f t="shared" si="297"/>
        <v/>
      </c>
      <c r="JR220" s="7" t="str">
        <f t="shared" si="297"/>
        <v/>
      </c>
      <c r="JS220" s="7" t="str">
        <f t="shared" si="297"/>
        <v/>
      </c>
      <c r="JT220" s="28">
        <f t="shared" si="298"/>
        <v>6</v>
      </c>
    </row>
    <row r="221" spans="1:280" x14ac:dyDescent="0.2">
      <c r="A221" s="5" t="s">
        <v>3517</v>
      </c>
      <c r="B221" s="46">
        <f t="shared" si="283"/>
        <v>5</v>
      </c>
      <c r="C221" s="46" t="s">
        <v>2194</v>
      </c>
      <c r="D221" s="46" t="s">
        <v>3518</v>
      </c>
      <c r="AS221" s="7">
        <v>3</v>
      </c>
      <c r="AT221" s="7">
        <v>12</v>
      </c>
      <c r="AU221" s="7">
        <v>15</v>
      </c>
      <c r="AV221" s="7">
        <v>3</v>
      </c>
      <c r="BD221" s="7">
        <v>1</v>
      </c>
      <c r="CP221" s="5">
        <f t="shared" si="284"/>
        <v>34</v>
      </c>
      <c r="CQ221" s="7">
        <v>4</v>
      </c>
      <c r="CR221" s="7">
        <v>2</v>
      </c>
      <c r="CT221" s="28">
        <f t="shared" si="285"/>
        <v>40</v>
      </c>
      <c r="EK221" s="7">
        <v>1</v>
      </c>
      <c r="EL221" s="7">
        <v>4</v>
      </c>
      <c r="EM221" s="7">
        <v>1</v>
      </c>
      <c r="GG221" s="5">
        <f t="shared" si="286"/>
        <v>6</v>
      </c>
      <c r="GH221" s="7" t="str">
        <f t="shared" si="299"/>
        <v/>
      </c>
      <c r="GI221" s="7" t="str">
        <f t="shared" si="300"/>
        <v/>
      </c>
      <c r="GJ221" s="7" t="str">
        <f t="shared" si="301"/>
        <v/>
      </c>
      <c r="GK221" s="7" t="str">
        <f t="shared" si="302"/>
        <v/>
      </c>
      <c r="GL221" s="7" t="str">
        <f t="shared" si="303"/>
        <v/>
      </c>
      <c r="GM221" s="7" t="str">
        <f t="shared" si="304"/>
        <v/>
      </c>
      <c r="GN221" s="7" t="str">
        <f t="shared" si="305"/>
        <v/>
      </c>
      <c r="GO221" s="7" t="str">
        <f t="shared" si="306"/>
        <v/>
      </c>
      <c r="GP221" s="7" t="str">
        <f t="shared" si="307"/>
        <v/>
      </c>
      <c r="GQ221" s="7" t="str">
        <f t="shared" si="308"/>
        <v/>
      </c>
      <c r="GR221" s="7" t="str">
        <f t="shared" si="309"/>
        <v/>
      </c>
      <c r="GS221" s="7" t="str">
        <f t="shared" si="310"/>
        <v/>
      </c>
      <c r="GT221" s="7" t="str">
        <f t="shared" si="311"/>
        <v/>
      </c>
      <c r="GU221" s="7" t="str">
        <f t="shared" si="312"/>
        <v/>
      </c>
      <c r="GV221" s="7" t="str">
        <f t="shared" si="313"/>
        <v/>
      </c>
      <c r="GW221" s="7" t="str">
        <f t="shared" si="314"/>
        <v/>
      </c>
      <c r="GX221" s="7" t="str">
        <f t="shared" si="315"/>
        <v/>
      </c>
      <c r="GY221" s="7" t="str">
        <f t="shared" si="316"/>
        <v/>
      </c>
      <c r="GZ221" s="7" t="str">
        <f t="shared" si="317"/>
        <v/>
      </c>
      <c r="HA221" s="7" t="str">
        <f t="shared" si="318"/>
        <v/>
      </c>
      <c r="HB221" s="7" t="str">
        <f t="shared" si="319"/>
        <v/>
      </c>
      <c r="HC221" s="7" t="str">
        <f t="shared" si="320"/>
        <v/>
      </c>
      <c r="HD221" s="7" t="str">
        <f t="shared" si="321"/>
        <v/>
      </c>
      <c r="HE221" s="7" t="str">
        <f t="shared" si="322"/>
        <v/>
      </c>
      <c r="HF221" s="7" t="str">
        <f t="shared" si="323"/>
        <v/>
      </c>
      <c r="HG221" s="7" t="str">
        <f t="shared" si="324"/>
        <v/>
      </c>
      <c r="HH221" s="7" t="str">
        <f t="shared" si="325"/>
        <v/>
      </c>
      <c r="HI221" s="7" t="str">
        <f t="shared" si="326"/>
        <v/>
      </c>
      <c r="HJ221" s="7" t="str">
        <f t="shared" si="327"/>
        <v/>
      </c>
      <c r="HK221" s="7" t="str">
        <f t="shared" si="328"/>
        <v/>
      </c>
      <c r="HL221" s="7" t="str">
        <f t="shared" si="329"/>
        <v/>
      </c>
      <c r="HM221" s="7" t="str">
        <f t="shared" si="330"/>
        <v/>
      </c>
      <c r="HN221" s="7" t="str">
        <f t="shared" si="331"/>
        <v/>
      </c>
      <c r="HO221" s="7" t="str">
        <f t="shared" si="332"/>
        <v/>
      </c>
      <c r="HP221" s="7" t="str">
        <f t="shared" si="333"/>
        <v/>
      </c>
      <c r="HQ221" s="7" t="str">
        <f t="shared" si="334"/>
        <v/>
      </c>
      <c r="HR221" s="7" t="str">
        <f t="shared" si="335"/>
        <v/>
      </c>
      <c r="HS221" s="7" t="str">
        <f t="shared" si="336"/>
        <v/>
      </c>
      <c r="HT221" s="7" t="str">
        <f t="shared" si="337"/>
        <v/>
      </c>
      <c r="HU221" s="7" t="str">
        <f t="shared" si="338"/>
        <v/>
      </c>
      <c r="HV221" s="7" t="str">
        <f t="shared" si="339"/>
        <v/>
      </c>
      <c r="HW221" s="7">
        <f t="shared" si="340"/>
        <v>3</v>
      </c>
      <c r="HX221" s="7">
        <f t="shared" si="341"/>
        <v>13</v>
      </c>
      <c r="HY221" s="7">
        <f t="shared" si="342"/>
        <v>19</v>
      </c>
      <c r="HZ221" s="7">
        <f t="shared" si="343"/>
        <v>4</v>
      </c>
      <c r="IA221" s="7" t="str">
        <f t="shared" si="344"/>
        <v/>
      </c>
      <c r="IB221" s="7" t="str">
        <f t="shared" si="345"/>
        <v/>
      </c>
      <c r="IC221" s="7" t="str">
        <f t="shared" si="346"/>
        <v/>
      </c>
      <c r="ID221" s="7" t="str">
        <f t="shared" si="347"/>
        <v/>
      </c>
      <c r="IE221" s="7" t="str">
        <f t="shared" si="348"/>
        <v/>
      </c>
      <c r="IF221" s="7" t="str">
        <f t="shared" si="349"/>
        <v/>
      </c>
      <c r="IG221" s="7" t="str">
        <f t="shared" si="350"/>
        <v/>
      </c>
      <c r="IH221" s="7">
        <f t="shared" si="351"/>
        <v>1</v>
      </c>
      <c r="II221" s="7" t="str">
        <f t="shared" si="352"/>
        <v/>
      </c>
      <c r="IJ221" s="7" t="str">
        <f t="shared" si="353"/>
        <v/>
      </c>
      <c r="IK221" s="7" t="str">
        <f t="shared" si="354"/>
        <v/>
      </c>
      <c r="IL221" s="7" t="str">
        <f t="shared" si="355"/>
        <v/>
      </c>
      <c r="IM221" s="7" t="str">
        <f t="shared" si="356"/>
        <v/>
      </c>
      <c r="IN221" s="7" t="str">
        <f t="shared" si="357"/>
        <v/>
      </c>
      <c r="IO221" s="7" t="str">
        <f t="shared" si="358"/>
        <v/>
      </c>
      <c r="IP221" s="7" t="str">
        <f t="shared" si="359"/>
        <v/>
      </c>
      <c r="IQ221" s="7" t="str">
        <f t="shared" si="360"/>
        <v/>
      </c>
      <c r="IR221" s="7" t="str">
        <f t="shared" si="361"/>
        <v/>
      </c>
      <c r="IS221" s="7" t="str">
        <f t="shared" si="362"/>
        <v/>
      </c>
      <c r="IT221" s="7" t="str">
        <f t="shared" si="363"/>
        <v/>
      </c>
      <c r="IU221" s="7" t="str">
        <f t="shared" si="364"/>
        <v/>
      </c>
      <c r="IV221" s="7" t="str">
        <f t="shared" si="365"/>
        <v/>
      </c>
      <c r="IW221" s="7" t="str">
        <f t="shared" si="366"/>
        <v/>
      </c>
      <c r="IX221" s="7" t="str">
        <f t="shared" si="367"/>
        <v/>
      </c>
      <c r="IY221" s="7" t="str">
        <f t="shared" si="368"/>
        <v/>
      </c>
      <c r="IZ221" s="7" t="str">
        <f t="shared" si="369"/>
        <v/>
      </c>
      <c r="JA221" s="7" t="str">
        <f t="shared" si="370"/>
        <v/>
      </c>
      <c r="JB221" s="7" t="str">
        <f t="shared" si="371"/>
        <v/>
      </c>
      <c r="JC221" s="7" t="str">
        <f t="shared" si="372"/>
        <v/>
      </c>
      <c r="JD221" s="7" t="str">
        <f t="shared" si="373"/>
        <v/>
      </c>
      <c r="JE221" s="7" t="str">
        <f t="shared" si="374"/>
        <v/>
      </c>
      <c r="JF221" s="7" t="str">
        <f t="shared" si="375"/>
        <v/>
      </c>
      <c r="JG221" s="7" t="str">
        <f t="shared" si="287"/>
        <v/>
      </c>
      <c r="JH221" s="7" t="str">
        <f t="shared" si="288"/>
        <v/>
      </c>
      <c r="JI221" s="7" t="str">
        <f t="shared" si="289"/>
        <v/>
      </c>
      <c r="JJ221" s="7" t="str">
        <f t="shared" si="290"/>
        <v/>
      </c>
      <c r="JK221" s="7" t="str">
        <f t="shared" si="291"/>
        <v/>
      </c>
      <c r="JL221" s="7" t="str">
        <f t="shared" si="292"/>
        <v/>
      </c>
      <c r="JM221" s="7" t="str">
        <f t="shared" si="293"/>
        <v/>
      </c>
      <c r="JN221" s="7" t="str">
        <f t="shared" si="294"/>
        <v/>
      </c>
      <c r="JO221" s="7" t="str">
        <f t="shared" si="295"/>
        <v/>
      </c>
      <c r="JP221" s="7" t="str">
        <f t="shared" si="296"/>
        <v/>
      </c>
      <c r="JQ221" s="7" t="str">
        <f t="shared" si="297"/>
        <v/>
      </c>
      <c r="JR221" s="7" t="str">
        <f t="shared" si="297"/>
        <v/>
      </c>
      <c r="JS221" s="7" t="str">
        <f t="shared" si="297"/>
        <v/>
      </c>
      <c r="JT221" s="28">
        <f t="shared" si="298"/>
        <v>40</v>
      </c>
    </row>
    <row r="222" spans="1:280" x14ac:dyDescent="0.2">
      <c r="A222" s="5" t="s">
        <v>3519</v>
      </c>
      <c r="B222" s="46">
        <f t="shared" si="283"/>
        <v>1</v>
      </c>
      <c r="C222" s="46" t="s">
        <v>2305</v>
      </c>
      <c r="D222" s="46" t="s">
        <v>2305</v>
      </c>
      <c r="AT222" s="7">
        <v>3</v>
      </c>
      <c r="CP222" s="5">
        <f t="shared" si="284"/>
        <v>3</v>
      </c>
      <c r="CT222" s="28">
        <f t="shared" si="285"/>
        <v>3</v>
      </c>
      <c r="GG222" s="5">
        <f t="shared" si="286"/>
        <v>0</v>
      </c>
      <c r="GH222" s="7" t="str">
        <f t="shared" si="299"/>
        <v/>
      </c>
      <c r="GI222" s="7" t="str">
        <f t="shared" si="300"/>
        <v/>
      </c>
      <c r="GJ222" s="7" t="str">
        <f t="shared" si="301"/>
        <v/>
      </c>
      <c r="GK222" s="7" t="str">
        <f t="shared" si="302"/>
        <v/>
      </c>
      <c r="GL222" s="7" t="str">
        <f t="shared" si="303"/>
        <v/>
      </c>
      <c r="GM222" s="7" t="str">
        <f t="shared" si="304"/>
        <v/>
      </c>
      <c r="GN222" s="7" t="str">
        <f t="shared" si="305"/>
        <v/>
      </c>
      <c r="GO222" s="7" t="str">
        <f t="shared" si="306"/>
        <v/>
      </c>
      <c r="GP222" s="7" t="str">
        <f t="shared" si="307"/>
        <v/>
      </c>
      <c r="GQ222" s="7" t="str">
        <f t="shared" si="308"/>
        <v/>
      </c>
      <c r="GR222" s="7" t="str">
        <f t="shared" si="309"/>
        <v/>
      </c>
      <c r="GS222" s="7" t="str">
        <f t="shared" si="310"/>
        <v/>
      </c>
      <c r="GT222" s="7" t="str">
        <f t="shared" si="311"/>
        <v/>
      </c>
      <c r="GU222" s="7" t="str">
        <f t="shared" si="312"/>
        <v/>
      </c>
      <c r="GV222" s="7" t="str">
        <f t="shared" si="313"/>
        <v/>
      </c>
      <c r="GW222" s="7" t="str">
        <f t="shared" si="314"/>
        <v/>
      </c>
      <c r="GX222" s="7" t="str">
        <f t="shared" si="315"/>
        <v/>
      </c>
      <c r="GY222" s="7" t="str">
        <f t="shared" si="316"/>
        <v/>
      </c>
      <c r="GZ222" s="7" t="str">
        <f t="shared" si="317"/>
        <v/>
      </c>
      <c r="HA222" s="7" t="str">
        <f t="shared" si="318"/>
        <v/>
      </c>
      <c r="HB222" s="7" t="str">
        <f t="shared" si="319"/>
        <v/>
      </c>
      <c r="HC222" s="7" t="str">
        <f t="shared" si="320"/>
        <v/>
      </c>
      <c r="HD222" s="7" t="str">
        <f t="shared" si="321"/>
        <v/>
      </c>
      <c r="HE222" s="7" t="str">
        <f t="shared" si="322"/>
        <v/>
      </c>
      <c r="HF222" s="7" t="str">
        <f t="shared" si="323"/>
        <v/>
      </c>
      <c r="HG222" s="7" t="str">
        <f t="shared" si="324"/>
        <v/>
      </c>
      <c r="HH222" s="7" t="str">
        <f t="shared" si="325"/>
        <v/>
      </c>
      <c r="HI222" s="7" t="str">
        <f t="shared" si="326"/>
        <v/>
      </c>
      <c r="HJ222" s="7" t="str">
        <f t="shared" si="327"/>
        <v/>
      </c>
      <c r="HK222" s="7" t="str">
        <f t="shared" si="328"/>
        <v/>
      </c>
      <c r="HL222" s="7" t="str">
        <f t="shared" si="329"/>
        <v/>
      </c>
      <c r="HM222" s="7" t="str">
        <f t="shared" si="330"/>
        <v/>
      </c>
      <c r="HN222" s="7" t="str">
        <f t="shared" si="331"/>
        <v/>
      </c>
      <c r="HO222" s="7" t="str">
        <f t="shared" si="332"/>
        <v/>
      </c>
      <c r="HP222" s="7" t="str">
        <f t="shared" si="333"/>
        <v/>
      </c>
      <c r="HQ222" s="7" t="str">
        <f t="shared" si="334"/>
        <v/>
      </c>
      <c r="HR222" s="7" t="str">
        <f t="shared" si="335"/>
        <v/>
      </c>
      <c r="HS222" s="7" t="str">
        <f t="shared" si="336"/>
        <v/>
      </c>
      <c r="HT222" s="7" t="str">
        <f t="shared" si="337"/>
        <v/>
      </c>
      <c r="HU222" s="7" t="str">
        <f t="shared" si="338"/>
        <v/>
      </c>
      <c r="HV222" s="7" t="str">
        <f t="shared" si="339"/>
        <v/>
      </c>
      <c r="HW222" s="7" t="str">
        <f t="shared" si="340"/>
        <v/>
      </c>
      <c r="HX222" s="7">
        <f t="shared" si="341"/>
        <v>3</v>
      </c>
      <c r="HY222" s="7" t="str">
        <f t="shared" si="342"/>
        <v/>
      </c>
      <c r="HZ222" s="7" t="str">
        <f t="shared" si="343"/>
        <v/>
      </c>
      <c r="IA222" s="7" t="str">
        <f t="shared" si="344"/>
        <v/>
      </c>
      <c r="IB222" s="7" t="str">
        <f t="shared" si="345"/>
        <v/>
      </c>
      <c r="IC222" s="7" t="str">
        <f t="shared" si="346"/>
        <v/>
      </c>
      <c r="ID222" s="7" t="str">
        <f t="shared" si="347"/>
        <v/>
      </c>
      <c r="IE222" s="7" t="str">
        <f t="shared" si="348"/>
        <v/>
      </c>
      <c r="IF222" s="7" t="str">
        <f t="shared" si="349"/>
        <v/>
      </c>
      <c r="IG222" s="7" t="str">
        <f t="shared" si="350"/>
        <v/>
      </c>
      <c r="IH222" s="7" t="str">
        <f t="shared" si="351"/>
        <v/>
      </c>
      <c r="II222" s="7" t="str">
        <f t="shared" si="352"/>
        <v/>
      </c>
      <c r="IJ222" s="7" t="str">
        <f t="shared" si="353"/>
        <v/>
      </c>
      <c r="IK222" s="7" t="str">
        <f t="shared" si="354"/>
        <v/>
      </c>
      <c r="IL222" s="7" t="str">
        <f t="shared" si="355"/>
        <v/>
      </c>
      <c r="IM222" s="7" t="str">
        <f t="shared" si="356"/>
        <v/>
      </c>
      <c r="IN222" s="7" t="str">
        <f t="shared" si="357"/>
        <v/>
      </c>
      <c r="IO222" s="7" t="str">
        <f t="shared" si="358"/>
        <v/>
      </c>
      <c r="IP222" s="7" t="str">
        <f t="shared" si="359"/>
        <v/>
      </c>
      <c r="IQ222" s="7" t="str">
        <f t="shared" si="360"/>
        <v/>
      </c>
      <c r="IR222" s="7" t="str">
        <f t="shared" si="361"/>
        <v/>
      </c>
      <c r="IS222" s="7" t="str">
        <f t="shared" si="362"/>
        <v/>
      </c>
      <c r="IT222" s="7" t="str">
        <f t="shared" si="363"/>
        <v/>
      </c>
      <c r="IU222" s="7" t="str">
        <f t="shared" si="364"/>
        <v/>
      </c>
      <c r="IV222" s="7" t="str">
        <f t="shared" si="365"/>
        <v/>
      </c>
      <c r="IW222" s="7" t="str">
        <f t="shared" si="366"/>
        <v/>
      </c>
      <c r="IX222" s="7" t="str">
        <f t="shared" si="367"/>
        <v/>
      </c>
      <c r="IY222" s="7" t="str">
        <f t="shared" si="368"/>
        <v/>
      </c>
      <c r="IZ222" s="7" t="str">
        <f t="shared" si="369"/>
        <v/>
      </c>
      <c r="JA222" s="7" t="str">
        <f t="shared" si="370"/>
        <v/>
      </c>
      <c r="JB222" s="7" t="str">
        <f t="shared" si="371"/>
        <v/>
      </c>
      <c r="JC222" s="7" t="str">
        <f t="shared" si="372"/>
        <v/>
      </c>
      <c r="JD222" s="7" t="str">
        <f t="shared" si="373"/>
        <v/>
      </c>
      <c r="JE222" s="7" t="str">
        <f t="shared" si="374"/>
        <v/>
      </c>
      <c r="JF222" s="7" t="str">
        <f t="shared" si="375"/>
        <v/>
      </c>
      <c r="JG222" s="7" t="str">
        <f t="shared" si="287"/>
        <v/>
      </c>
      <c r="JH222" s="7" t="str">
        <f t="shared" si="288"/>
        <v/>
      </c>
      <c r="JI222" s="7" t="str">
        <f t="shared" si="289"/>
        <v/>
      </c>
      <c r="JJ222" s="7" t="str">
        <f t="shared" si="290"/>
        <v/>
      </c>
      <c r="JK222" s="7" t="str">
        <f t="shared" si="291"/>
        <v/>
      </c>
      <c r="JL222" s="7" t="str">
        <f t="shared" si="292"/>
        <v/>
      </c>
      <c r="JM222" s="7" t="str">
        <f t="shared" si="293"/>
        <v/>
      </c>
      <c r="JN222" s="7" t="str">
        <f t="shared" si="294"/>
        <v/>
      </c>
      <c r="JO222" s="7" t="str">
        <f t="shared" si="295"/>
        <v/>
      </c>
      <c r="JP222" s="7" t="str">
        <f t="shared" si="296"/>
        <v/>
      </c>
      <c r="JQ222" s="7" t="str">
        <f t="shared" si="297"/>
        <v/>
      </c>
      <c r="JR222" s="7" t="str">
        <f t="shared" si="297"/>
        <v/>
      </c>
      <c r="JS222" s="7" t="str">
        <f t="shared" si="297"/>
        <v/>
      </c>
      <c r="JT222" s="28">
        <f t="shared" si="298"/>
        <v>3</v>
      </c>
    </row>
    <row r="223" spans="1:280" x14ac:dyDescent="0.2">
      <c r="A223" s="5" t="s">
        <v>3520</v>
      </c>
      <c r="B223" s="46">
        <f t="shared" si="283"/>
        <v>1</v>
      </c>
      <c r="C223" s="46" t="s">
        <v>2305</v>
      </c>
      <c r="D223" s="46" t="s">
        <v>2305</v>
      </c>
      <c r="AT223" s="7">
        <v>1</v>
      </c>
      <c r="CP223" s="5">
        <f t="shared" si="284"/>
        <v>1</v>
      </c>
      <c r="CT223" s="28">
        <f t="shared" si="285"/>
        <v>1</v>
      </c>
      <c r="GG223" s="5">
        <f t="shared" si="286"/>
        <v>0</v>
      </c>
      <c r="GH223" s="7" t="str">
        <f t="shared" si="299"/>
        <v/>
      </c>
      <c r="GI223" s="7" t="str">
        <f t="shared" si="300"/>
        <v/>
      </c>
      <c r="GJ223" s="7" t="str">
        <f t="shared" si="301"/>
        <v/>
      </c>
      <c r="GK223" s="7" t="str">
        <f t="shared" si="302"/>
        <v/>
      </c>
      <c r="GL223" s="7" t="str">
        <f t="shared" si="303"/>
        <v/>
      </c>
      <c r="GM223" s="7" t="str">
        <f t="shared" si="304"/>
        <v/>
      </c>
      <c r="GN223" s="7" t="str">
        <f t="shared" si="305"/>
        <v/>
      </c>
      <c r="GO223" s="7" t="str">
        <f t="shared" si="306"/>
        <v/>
      </c>
      <c r="GP223" s="7" t="str">
        <f t="shared" si="307"/>
        <v/>
      </c>
      <c r="GQ223" s="7" t="str">
        <f t="shared" si="308"/>
        <v/>
      </c>
      <c r="GR223" s="7" t="str">
        <f t="shared" si="309"/>
        <v/>
      </c>
      <c r="GS223" s="7" t="str">
        <f t="shared" si="310"/>
        <v/>
      </c>
      <c r="GT223" s="7" t="str">
        <f t="shared" si="311"/>
        <v/>
      </c>
      <c r="GU223" s="7" t="str">
        <f t="shared" si="312"/>
        <v/>
      </c>
      <c r="GV223" s="7" t="str">
        <f t="shared" si="313"/>
        <v/>
      </c>
      <c r="GW223" s="7" t="str">
        <f t="shared" si="314"/>
        <v/>
      </c>
      <c r="GX223" s="7" t="str">
        <f t="shared" si="315"/>
        <v/>
      </c>
      <c r="GY223" s="7" t="str">
        <f t="shared" si="316"/>
        <v/>
      </c>
      <c r="GZ223" s="7" t="str">
        <f t="shared" si="317"/>
        <v/>
      </c>
      <c r="HA223" s="7" t="str">
        <f t="shared" si="318"/>
        <v/>
      </c>
      <c r="HB223" s="7" t="str">
        <f t="shared" si="319"/>
        <v/>
      </c>
      <c r="HC223" s="7" t="str">
        <f t="shared" si="320"/>
        <v/>
      </c>
      <c r="HD223" s="7" t="str">
        <f t="shared" si="321"/>
        <v/>
      </c>
      <c r="HE223" s="7" t="str">
        <f t="shared" si="322"/>
        <v/>
      </c>
      <c r="HF223" s="7" t="str">
        <f t="shared" si="323"/>
        <v/>
      </c>
      <c r="HG223" s="7" t="str">
        <f t="shared" si="324"/>
        <v/>
      </c>
      <c r="HH223" s="7" t="str">
        <f t="shared" si="325"/>
        <v/>
      </c>
      <c r="HI223" s="7" t="str">
        <f t="shared" si="326"/>
        <v/>
      </c>
      <c r="HJ223" s="7" t="str">
        <f t="shared" si="327"/>
        <v/>
      </c>
      <c r="HK223" s="7" t="str">
        <f t="shared" si="328"/>
        <v/>
      </c>
      <c r="HL223" s="7" t="str">
        <f t="shared" si="329"/>
        <v/>
      </c>
      <c r="HM223" s="7" t="str">
        <f t="shared" si="330"/>
        <v/>
      </c>
      <c r="HN223" s="7" t="str">
        <f t="shared" si="331"/>
        <v/>
      </c>
      <c r="HO223" s="7" t="str">
        <f t="shared" si="332"/>
        <v/>
      </c>
      <c r="HP223" s="7" t="str">
        <f t="shared" si="333"/>
        <v/>
      </c>
      <c r="HQ223" s="7" t="str">
        <f t="shared" si="334"/>
        <v/>
      </c>
      <c r="HR223" s="7" t="str">
        <f t="shared" si="335"/>
        <v/>
      </c>
      <c r="HS223" s="7" t="str">
        <f t="shared" si="336"/>
        <v/>
      </c>
      <c r="HT223" s="7" t="str">
        <f t="shared" si="337"/>
        <v/>
      </c>
      <c r="HU223" s="7" t="str">
        <f t="shared" si="338"/>
        <v/>
      </c>
      <c r="HV223" s="7" t="str">
        <f t="shared" si="339"/>
        <v/>
      </c>
      <c r="HW223" s="7" t="str">
        <f t="shared" si="340"/>
        <v/>
      </c>
      <c r="HX223" s="7">
        <f t="shared" si="341"/>
        <v>1</v>
      </c>
      <c r="HY223" s="7" t="str">
        <f t="shared" si="342"/>
        <v/>
      </c>
      <c r="HZ223" s="7" t="str">
        <f t="shared" si="343"/>
        <v/>
      </c>
      <c r="IA223" s="7" t="str">
        <f t="shared" si="344"/>
        <v/>
      </c>
      <c r="IB223" s="7" t="str">
        <f t="shared" si="345"/>
        <v/>
      </c>
      <c r="IC223" s="7" t="str">
        <f t="shared" si="346"/>
        <v/>
      </c>
      <c r="ID223" s="7" t="str">
        <f t="shared" si="347"/>
        <v/>
      </c>
      <c r="IE223" s="7" t="str">
        <f t="shared" si="348"/>
        <v/>
      </c>
      <c r="IF223" s="7" t="str">
        <f t="shared" si="349"/>
        <v/>
      </c>
      <c r="IG223" s="7" t="str">
        <f t="shared" si="350"/>
        <v/>
      </c>
      <c r="IH223" s="7" t="str">
        <f t="shared" si="351"/>
        <v/>
      </c>
      <c r="II223" s="7" t="str">
        <f t="shared" si="352"/>
        <v/>
      </c>
      <c r="IJ223" s="7" t="str">
        <f t="shared" si="353"/>
        <v/>
      </c>
      <c r="IK223" s="7" t="str">
        <f t="shared" si="354"/>
        <v/>
      </c>
      <c r="IL223" s="7" t="str">
        <f t="shared" si="355"/>
        <v/>
      </c>
      <c r="IM223" s="7" t="str">
        <f t="shared" si="356"/>
        <v/>
      </c>
      <c r="IN223" s="7" t="str">
        <f t="shared" si="357"/>
        <v/>
      </c>
      <c r="IO223" s="7" t="str">
        <f t="shared" si="358"/>
        <v/>
      </c>
      <c r="IP223" s="7" t="str">
        <f t="shared" si="359"/>
        <v/>
      </c>
      <c r="IQ223" s="7" t="str">
        <f t="shared" si="360"/>
        <v/>
      </c>
      <c r="IR223" s="7" t="str">
        <f t="shared" si="361"/>
        <v/>
      </c>
      <c r="IS223" s="7" t="str">
        <f t="shared" si="362"/>
        <v/>
      </c>
      <c r="IT223" s="7" t="str">
        <f t="shared" si="363"/>
        <v/>
      </c>
      <c r="IU223" s="7" t="str">
        <f t="shared" si="364"/>
        <v/>
      </c>
      <c r="IV223" s="7" t="str">
        <f t="shared" si="365"/>
        <v/>
      </c>
      <c r="IW223" s="7" t="str">
        <f t="shared" si="366"/>
        <v/>
      </c>
      <c r="IX223" s="7" t="str">
        <f t="shared" si="367"/>
        <v/>
      </c>
      <c r="IY223" s="7" t="str">
        <f t="shared" si="368"/>
        <v/>
      </c>
      <c r="IZ223" s="7" t="str">
        <f t="shared" si="369"/>
        <v/>
      </c>
      <c r="JA223" s="7" t="str">
        <f t="shared" si="370"/>
        <v/>
      </c>
      <c r="JB223" s="7" t="str">
        <f t="shared" si="371"/>
        <v/>
      </c>
      <c r="JC223" s="7" t="str">
        <f t="shared" si="372"/>
        <v/>
      </c>
      <c r="JD223" s="7" t="str">
        <f t="shared" si="373"/>
        <v/>
      </c>
      <c r="JE223" s="7" t="str">
        <f t="shared" si="374"/>
        <v/>
      </c>
      <c r="JF223" s="7" t="str">
        <f t="shared" si="375"/>
        <v/>
      </c>
      <c r="JG223" s="7" t="str">
        <f t="shared" si="287"/>
        <v/>
      </c>
      <c r="JH223" s="7" t="str">
        <f t="shared" si="288"/>
        <v/>
      </c>
      <c r="JI223" s="7" t="str">
        <f t="shared" si="289"/>
        <v/>
      </c>
      <c r="JJ223" s="7" t="str">
        <f t="shared" si="290"/>
        <v/>
      </c>
      <c r="JK223" s="7" t="str">
        <f t="shared" si="291"/>
        <v/>
      </c>
      <c r="JL223" s="7" t="str">
        <f t="shared" si="292"/>
        <v/>
      </c>
      <c r="JM223" s="7" t="str">
        <f t="shared" si="293"/>
        <v/>
      </c>
      <c r="JN223" s="7" t="str">
        <f t="shared" si="294"/>
        <v/>
      </c>
      <c r="JO223" s="7" t="str">
        <f t="shared" si="295"/>
        <v/>
      </c>
      <c r="JP223" s="7" t="str">
        <f t="shared" si="296"/>
        <v/>
      </c>
      <c r="JQ223" s="7" t="str">
        <f t="shared" si="297"/>
        <v/>
      </c>
      <c r="JR223" s="7" t="str">
        <f t="shared" si="297"/>
        <v/>
      </c>
      <c r="JS223" s="7" t="str">
        <f t="shared" si="297"/>
        <v/>
      </c>
      <c r="JT223" s="28">
        <f t="shared" si="298"/>
        <v>1</v>
      </c>
    </row>
    <row r="224" spans="1:280" x14ac:dyDescent="0.2">
      <c r="A224" s="5" t="s">
        <v>3615</v>
      </c>
      <c r="B224" s="46">
        <f t="shared" si="283"/>
        <v>1</v>
      </c>
      <c r="C224" s="46" t="s">
        <v>2305</v>
      </c>
      <c r="D224" s="46" t="s">
        <v>2305</v>
      </c>
      <c r="AT224" s="7">
        <v>1</v>
      </c>
      <c r="CP224" s="5">
        <f t="shared" si="284"/>
        <v>1</v>
      </c>
      <c r="CR224" s="7">
        <v>1</v>
      </c>
      <c r="CT224" s="28">
        <f t="shared" si="285"/>
        <v>2</v>
      </c>
      <c r="EK224" s="7">
        <v>1</v>
      </c>
      <c r="GG224" s="5">
        <f t="shared" si="286"/>
        <v>1</v>
      </c>
      <c r="GH224" s="7" t="str">
        <f t="shared" si="299"/>
        <v/>
      </c>
      <c r="GI224" s="7" t="str">
        <f t="shared" si="300"/>
        <v/>
      </c>
      <c r="GJ224" s="7" t="str">
        <f t="shared" si="301"/>
        <v/>
      </c>
      <c r="GK224" s="7" t="str">
        <f t="shared" si="302"/>
        <v/>
      </c>
      <c r="GL224" s="7" t="str">
        <f t="shared" si="303"/>
        <v/>
      </c>
      <c r="GM224" s="7" t="str">
        <f t="shared" si="304"/>
        <v/>
      </c>
      <c r="GN224" s="7" t="str">
        <f t="shared" si="305"/>
        <v/>
      </c>
      <c r="GO224" s="7" t="str">
        <f t="shared" si="306"/>
        <v/>
      </c>
      <c r="GP224" s="7" t="str">
        <f t="shared" si="307"/>
        <v/>
      </c>
      <c r="GQ224" s="7" t="str">
        <f t="shared" si="308"/>
        <v/>
      </c>
      <c r="GR224" s="7" t="str">
        <f t="shared" si="309"/>
        <v/>
      </c>
      <c r="GS224" s="7" t="str">
        <f t="shared" si="310"/>
        <v/>
      </c>
      <c r="GT224" s="7" t="str">
        <f t="shared" si="311"/>
        <v/>
      </c>
      <c r="GU224" s="7" t="str">
        <f t="shared" si="312"/>
        <v/>
      </c>
      <c r="GV224" s="7" t="str">
        <f t="shared" si="313"/>
        <v/>
      </c>
      <c r="GW224" s="7" t="str">
        <f t="shared" si="314"/>
        <v/>
      </c>
      <c r="GX224" s="7" t="str">
        <f t="shared" si="315"/>
        <v/>
      </c>
      <c r="GY224" s="7" t="str">
        <f t="shared" si="316"/>
        <v/>
      </c>
      <c r="GZ224" s="7" t="str">
        <f t="shared" si="317"/>
        <v/>
      </c>
      <c r="HA224" s="7" t="str">
        <f t="shared" si="318"/>
        <v/>
      </c>
      <c r="HB224" s="7" t="str">
        <f t="shared" si="319"/>
        <v/>
      </c>
      <c r="HC224" s="7" t="str">
        <f t="shared" si="320"/>
        <v/>
      </c>
      <c r="HD224" s="7" t="str">
        <f t="shared" si="321"/>
        <v/>
      </c>
      <c r="HE224" s="7" t="str">
        <f t="shared" si="322"/>
        <v/>
      </c>
      <c r="HF224" s="7" t="str">
        <f t="shared" si="323"/>
        <v/>
      </c>
      <c r="HG224" s="7" t="str">
        <f t="shared" si="324"/>
        <v/>
      </c>
      <c r="HH224" s="7" t="str">
        <f t="shared" si="325"/>
        <v/>
      </c>
      <c r="HI224" s="7" t="str">
        <f t="shared" si="326"/>
        <v/>
      </c>
      <c r="HJ224" s="7" t="str">
        <f t="shared" si="327"/>
        <v/>
      </c>
      <c r="HK224" s="7" t="str">
        <f t="shared" si="328"/>
        <v/>
      </c>
      <c r="HL224" s="7" t="str">
        <f t="shared" si="329"/>
        <v/>
      </c>
      <c r="HM224" s="7" t="str">
        <f t="shared" si="330"/>
        <v/>
      </c>
      <c r="HN224" s="7" t="str">
        <f t="shared" si="331"/>
        <v/>
      </c>
      <c r="HO224" s="7" t="str">
        <f t="shared" si="332"/>
        <v/>
      </c>
      <c r="HP224" s="7" t="str">
        <f t="shared" si="333"/>
        <v/>
      </c>
      <c r="HQ224" s="7" t="str">
        <f t="shared" si="334"/>
        <v/>
      </c>
      <c r="HR224" s="7" t="str">
        <f t="shared" si="335"/>
        <v/>
      </c>
      <c r="HS224" s="7" t="str">
        <f t="shared" si="336"/>
        <v/>
      </c>
      <c r="HT224" s="7" t="str">
        <f t="shared" si="337"/>
        <v/>
      </c>
      <c r="HU224" s="7" t="str">
        <f t="shared" si="338"/>
        <v/>
      </c>
      <c r="HV224" s="7" t="str">
        <f t="shared" si="339"/>
        <v/>
      </c>
      <c r="HW224" s="7" t="str">
        <f t="shared" si="340"/>
        <v/>
      </c>
      <c r="HX224" s="7">
        <f t="shared" si="341"/>
        <v>2</v>
      </c>
      <c r="HY224" s="7" t="str">
        <f t="shared" si="342"/>
        <v/>
      </c>
      <c r="HZ224" s="7" t="str">
        <f t="shared" si="343"/>
        <v/>
      </c>
      <c r="IA224" s="7" t="str">
        <f t="shared" si="344"/>
        <v/>
      </c>
      <c r="IB224" s="7" t="str">
        <f t="shared" si="345"/>
        <v/>
      </c>
      <c r="IC224" s="7" t="str">
        <f t="shared" si="346"/>
        <v/>
      </c>
      <c r="ID224" s="7" t="str">
        <f t="shared" si="347"/>
        <v/>
      </c>
      <c r="IE224" s="7" t="str">
        <f t="shared" si="348"/>
        <v/>
      </c>
      <c r="IF224" s="7" t="str">
        <f t="shared" si="349"/>
        <v/>
      </c>
      <c r="IG224" s="7" t="str">
        <f t="shared" si="350"/>
        <v/>
      </c>
      <c r="IH224" s="7" t="str">
        <f t="shared" si="351"/>
        <v/>
      </c>
      <c r="II224" s="7" t="str">
        <f t="shared" si="352"/>
        <v/>
      </c>
      <c r="IJ224" s="7" t="str">
        <f t="shared" si="353"/>
        <v/>
      </c>
      <c r="IK224" s="7" t="str">
        <f t="shared" si="354"/>
        <v/>
      </c>
      <c r="IL224" s="7" t="str">
        <f t="shared" si="355"/>
        <v/>
      </c>
      <c r="IM224" s="7" t="str">
        <f t="shared" si="356"/>
        <v/>
      </c>
      <c r="IN224" s="7" t="str">
        <f t="shared" si="357"/>
        <v/>
      </c>
      <c r="IO224" s="7" t="str">
        <f t="shared" si="358"/>
        <v/>
      </c>
      <c r="IP224" s="7" t="str">
        <f t="shared" si="359"/>
        <v/>
      </c>
      <c r="IQ224" s="7" t="str">
        <f t="shared" si="360"/>
        <v/>
      </c>
      <c r="IR224" s="7" t="str">
        <f t="shared" si="361"/>
        <v/>
      </c>
      <c r="IS224" s="7" t="str">
        <f t="shared" si="362"/>
        <v/>
      </c>
      <c r="IT224" s="7" t="str">
        <f t="shared" si="363"/>
        <v/>
      </c>
      <c r="IU224" s="7" t="str">
        <f t="shared" si="364"/>
        <v/>
      </c>
      <c r="IV224" s="7" t="str">
        <f t="shared" si="365"/>
        <v/>
      </c>
      <c r="IW224" s="7" t="str">
        <f t="shared" si="366"/>
        <v/>
      </c>
      <c r="IX224" s="7" t="str">
        <f t="shared" si="367"/>
        <v/>
      </c>
      <c r="IY224" s="7" t="str">
        <f t="shared" si="368"/>
        <v/>
      </c>
      <c r="IZ224" s="7" t="str">
        <f t="shared" si="369"/>
        <v/>
      </c>
      <c r="JA224" s="7" t="str">
        <f t="shared" si="370"/>
        <v/>
      </c>
      <c r="JB224" s="7" t="str">
        <f t="shared" si="371"/>
        <v/>
      </c>
      <c r="JC224" s="7" t="str">
        <f t="shared" si="372"/>
        <v/>
      </c>
      <c r="JD224" s="7" t="str">
        <f t="shared" si="373"/>
        <v/>
      </c>
      <c r="JE224" s="7" t="str">
        <f t="shared" si="374"/>
        <v/>
      </c>
      <c r="JF224" s="7" t="str">
        <f t="shared" si="375"/>
        <v/>
      </c>
      <c r="JG224" s="7" t="str">
        <f t="shared" si="287"/>
        <v/>
      </c>
      <c r="JH224" s="7" t="str">
        <f t="shared" si="288"/>
        <v/>
      </c>
      <c r="JI224" s="7" t="str">
        <f t="shared" si="289"/>
        <v/>
      </c>
      <c r="JJ224" s="7" t="str">
        <f t="shared" si="290"/>
        <v/>
      </c>
      <c r="JK224" s="7" t="str">
        <f t="shared" si="291"/>
        <v/>
      </c>
      <c r="JL224" s="7" t="str">
        <f t="shared" si="292"/>
        <v/>
      </c>
      <c r="JM224" s="7" t="str">
        <f t="shared" si="293"/>
        <v/>
      </c>
      <c r="JN224" s="7" t="str">
        <f t="shared" si="294"/>
        <v/>
      </c>
      <c r="JO224" s="7" t="str">
        <f t="shared" si="295"/>
        <v/>
      </c>
      <c r="JP224" s="7" t="str">
        <f t="shared" si="296"/>
        <v/>
      </c>
      <c r="JQ224" s="7" t="str">
        <f t="shared" si="297"/>
        <v/>
      </c>
      <c r="JR224" s="7" t="str">
        <f t="shared" si="297"/>
        <v/>
      </c>
      <c r="JS224" s="7" t="str">
        <f t="shared" si="297"/>
        <v/>
      </c>
      <c r="JT224" s="28">
        <f t="shared" si="298"/>
        <v>2</v>
      </c>
    </row>
    <row r="225" spans="1:280" x14ac:dyDescent="0.2">
      <c r="A225" s="5" t="s">
        <v>3616</v>
      </c>
      <c r="B225" s="46">
        <f t="shared" si="283"/>
        <v>1</v>
      </c>
      <c r="C225" s="46" t="s">
        <v>2305</v>
      </c>
      <c r="D225" s="46" t="s">
        <v>2305</v>
      </c>
      <c r="AT225" s="7">
        <v>1</v>
      </c>
      <c r="CP225" s="5">
        <f t="shared" si="284"/>
        <v>1</v>
      </c>
      <c r="CT225" s="28">
        <f t="shared" si="285"/>
        <v>1</v>
      </c>
      <c r="GG225" s="5">
        <f t="shared" si="286"/>
        <v>0</v>
      </c>
      <c r="GH225" s="7" t="str">
        <f t="shared" si="299"/>
        <v/>
      </c>
      <c r="GI225" s="7" t="str">
        <f t="shared" si="300"/>
        <v/>
      </c>
      <c r="GJ225" s="7" t="str">
        <f t="shared" si="301"/>
        <v/>
      </c>
      <c r="GK225" s="7" t="str">
        <f t="shared" si="302"/>
        <v/>
      </c>
      <c r="GL225" s="7" t="str">
        <f t="shared" si="303"/>
        <v/>
      </c>
      <c r="GM225" s="7" t="str">
        <f t="shared" si="304"/>
        <v/>
      </c>
      <c r="GN225" s="7" t="str">
        <f t="shared" si="305"/>
        <v/>
      </c>
      <c r="GO225" s="7" t="str">
        <f t="shared" si="306"/>
        <v/>
      </c>
      <c r="GP225" s="7" t="str">
        <f t="shared" si="307"/>
        <v/>
      </c>
      <c r="GQ225" s="7" t="str">
        <f t="shared" si="308"/>
        <v/>
      </c>
      <c r="GR225" s="7" t="str">
        <f t="shared" si="309"/>
        <v/>
      </c>
      <c r="GS225" s="7" t="str">
        <f t="shared" si="310"/>
        <v/>
      </c>
      <c r="GT225" s="7" t="str">
        <f t="shared" si="311"/>
        <v/>
      </c>
      <c r="GU225" s="7" t="str">
        <f t="shared" si="312"/>
        <v/>
      </c>
      <c r="GV225" s="7" t="str">
        <f t="shared" si="313"/>
        <v/>
      </c>
      <c r="GW225" s="7" t="str">
        <f t="shared" si="314"/>
        <v/>
      </c>
      <c r="GX225" s="7" t="str">
        <f t="shared" si="315"/>
        <v/>
      </c>
      <c r="GY225" s="7" t="str">
        <f t="shared" si="316"/>
        <v/>
      </c>
      <c r="GZ225" s="7" t="str">
        <f t="shared" si="317"/>
        <v/>
      </c>
      <c r="HA225" s="7" t="str">
        <f t="shared" si="318"/>
        <v/>
      </c>
      <c r="HB225" s="7" t="str">
        <f t="shared" si="319"/>
        <v/>
      </c>
      <c r="HC225" s="7" t="str">
        <f t="shared" si="320"/>
        <v/>
      </c>
      <c r="HD225" s="7" t="str">
        <f t="shared" si="321"/>
        <v/>
      </c>
      <c r="HE225" s="7" t="str">
        <f t="shared" si="322"/>
        <v/>
      </c>
      <c r="HF225" s="7" t="str">
        <f t="shared" si="323"/>
        <v/>
      </c>
      <c r="HG225" s="7" t="str">
        <f t="shared" si="324"/>
        <v/>
      </c>
      <c r="HH225" s="7" t="str">
        <f t="shared" si="325"/>
        <v/>
      </c>
      <c r="HI225" s="7" t="str">
        <f t="shared" si="326"/>
        <v/>
      </c>
      <c r="HJ225" s="7" t="str">
        <f t="shared" si="327"/>
        <v/>
      </c>
      <c r="HK225" s="7" t="str">
        <f t="shared" si="328"/>
        <v/>
      </c>
      <c r="HL225" s="7" t="str">
        <f t="shared" si="329"/>
        <v/>
      </c>
      <c r="HM225" s="7" t="str">
        <f t="shared" si="330"/>
        <v/>
      </c>
      <c r="HN225" s="7" t="str">
        <f t="shared" si="331"/>
        <v/>
      </c>
      <c r="HO225" s="7" t="str">
        <f t="shared" si="332"/>
        <v/>
      </c>
      <c r="HP225" s="7" t="str">
        <f t="shared" si="333"/>
        <v/>
      </c>
      <c r="HQ225" s="7" t="str">
        <f t="shared" si="334"/>
        <v/>
      </c>
      <c r="HR225" s="7" t="str">
        <f t="shared" si="335"/>
        <v/>
      </c>
      <c r="HS225" s="7" t="str">
        <f t="shared" si="336"/>
        <v/>
      </c>
      <c r="HT225" s="7" t="str">
        <f t="shared" si="337"/>
        <v/>
      </c>
      <c r="HU225" s="7" t="str">
        <f t="shared" si="338"/>
        <v/>
      </c>
      <c r="HV225" s="7" t="str">
        <f t="shared" si="339"/>
        <v/>
      </c>
      <c r="HW225" s="7" t="str">
        <f t="shared" si="340"/>
        <v/>
      </c>
      <c r="HX225" s="7">
        <f t="shared" si="341"/>
        <v>1</v>
      </c>
      <c r="HY225" s="7" t="str">
        <f t="shared" si="342"/>
        <v/>
      </c>
      <c r="HZ225" s="7" t="str">
        <f t="shared" si="343"/>
        <v/>
      </c>
      <c r="IA225" s="7" t="str">
        <f t="shared" si="344"/>
        <v/>
      </c>
      <c r="IB225" s="7" t="str">
        <f t="shared" si="345"/>
        <v/>
      </c>
      <c r="IC225" s="7" t="str">
        <f t="shared" si="346"/>
        <v/>
      </c>
      <c r="ID225" s="7" t="str">
        <f t="shared" si="347"/>
        <v/>
      </c>
      <c r="IE225" s="7" t="str">
        <f t="shared" si="348"/>
        <v/>
      </c>
      <c r="IF225" s="7" t="str">
        <f t="shared" si="349"/>
        <v/>
      </c>
      <c r="IG225" s="7" t="str">
        <f t="shared" si="350"/>
        <v/>
      </c>
      <c r="IH225" s="7" t="str">
        <f t="shared" si="351"/>
        <v/>
      </c>
      <c r="II225" s="7" t="str">
        <f t="shared" si="352"/>
        <v/>
      </c>
      <c r="IJ225" s="7" t="str">
        <f t="shared" si="353"/>
        <v/>
      </c>
      <c r="IK225" s="7" t="str">
        <f t="shared" si="354"/>
        <v/>
      </c>
      <c r="IL225" s="7" t="str">
        <f t="shared" si="355"/>
        <v/>
      </c>
      <c r="IM225" s="7" t="str">
        <f t="shared" si="356"/>
        <v/>
      </c>
      <c r="IN225" s="7" t="str">
        <f t="shared" si="357"/>
        <v/>
      </c>
      <c r="IO225" s="7" t="str">
        <f t="shared" si="358"/>
        <v/>
      </c>
      <c r="IP225" s="7" t="str">
        <f t="shared" si="359"/>
        <v/>
      </c>
      <c r="IQ225" s="7" t="str">
        <f t="shared" si="360"/>
        <v/>
      </c>
      <c r="IR225" s="7" t="str">
        <f t="shared" si="361"/>
        <v/>
      </c>
      <c r="IS225" s="7" t="str">
        <f t="shared" si="362"/>
        <v/>
      </c>
      <c r="IT225" s="7" t="str">
        <f t="shared" si="363"/>
        <v/>
      </c>
      <c r="IU225" s="7" t="str">
        <f t="shared" si="364"/>
        <v/>
      </c>
      <c r="IV225" s="7" t="str">
        <f t="shared" si="365"/>
        <v/>
      </c>
      <c r="IW225" s="7" t="str">
        <f t="shared" si="366"/>
        <v/>
      </c>
      <c r="IX225" s="7" t="str">
        <f t="shared" si="367"/>
        <v/>
      </c>
      <c r="IY225" s="7" t="str">
        <f t="shared" si="368"/>
        <v/>
      </c>
      <c r="IZ225" s="7" t="str">
        <f t="shared" si="369"/>
        <v/>
      </c>
      <c r="JA225" s="7" t="str">
        <f t="shared" si="370"/>
        <v/>
      </c>
      <c r="JB225" s="7" t="str">
        <f t="shared" si="371"/>
        <v/>
      </c>
      <c r="JC225" s="7" t="str">
        <f t="shared" si="372"/>
        <v/>
      </c>
      <c r="JD225" s="7" t="str">
        <f t="shared" si="373"/>
        <v/>
      </c>
      <c r="JE225" s="7" t="str">
        <f t="shared" si="374"/>
        <v/>
      </c>
      <c r="JF225" s="7" t="str">
        <f t="shared" si="375"/>
        <v/>
      </c>
      <c r="JG225" s="7" t="str">
        <f t="shared" si="287"/>
        <v/>
      </c>
      <c r="JH225" s="7" t="str">
        <f t="shared" si="288"/>
        <v/>
      </c>
      <c r="JI225" s="7" t="str">
        <f t="shared" si="289"/>
        <v/>
      </c>
      <c r="JJ225" s="7" t="str">
        <f t="shared" si="290"/>
        <v/>
      </c>
      <c r="JK225" s="7" t="str">
        <f t="shared" si="291"/>
        <v/>
      </c>
      <c r="JL225" s="7" t="str">
        <f t="shared" si="292"/>
        <v/>
      </c>
      <c r="JM225" s="7" t="str">
        <f t="shared" si="293"/>
        <v/>
      </c>
      <c r="JN225" s="7" t="str">
        <f t="shared" si="294"/>
        <v/>
      </c>
      <c r="JO225" s="7" t="str">
        <f t="shared" si="295"/>
        <v/>
      </c>
      <c r="JP225" s="7" t="str">
        <f t="shared" si="296"/>
        <v/>
      </c>
      <c r="JQ225" s="7" t="str">
        <f t="shared" si="297"/>
        <v/>
      </c>
      <c r="JR225" s="7" t="str">
        <f t="shared" si="297"/>
        <v/>
      </c>
      <c r="JS225" s="7" t="str">
        <f t="shared" si="297"/>
        <v/>
      </c>
      <c r="JT225" s="28">
        <f t="shared" si="298"/>
        <v>1</v>
      </c>
    </row>
    <row r="226" spans="1:280" x14ac:dyDescent="0.2">
      <c r="A226" s="5" t="s">
        <v>785</v>
      </c>
      <c r="B226" s="46">
        <f t="shared" si="283"/>
        <v>4</v>
      </c>
      <c r="C226" s="46" t="s">
        <v>2305</v>
      </c>
      <c r="D226" s="46" t="s">
        <v>786</v>
      </c>
      <c r="AT226" s="7">
        <v>8</v>
      </c>
      <c r="AU226" s="7">
        <v>10</v>
      </c>
      <c r="AV226" s="7">
        <v>7</v>
      </c>
      <c r="AW226" s="7">
        <v>2</v>
      </c>
      <c r="CP226" s="5">
        <f t="shared" si="284"/>
        <v>27</v>
      </c>
      <c r="CQ226" s="7">
        <v>3</v>
      </c>
      <c r="CR226" s="7">
        <v>1</v>
      </c>
      <c r="CT226" s="28">
        <f t="shared" si="285"/>
        <v>31</v>
      </c>
      <c r="EL226" s="7">
        <v>2</v>
      </c>
      <c r="EM226" s="7">
        <v>2</v>
      </c>
      <c r="GG226" s="5">
        <f t="shared" si="286"/>
        <v>4</v>
      </c>
      <c r="GH226" s="7" t="str">
        <f t="shared" si="299"/>
        <v/>
      </c>
      <c r="GI226" s="7" t="str">
        <f t="shared" si="300"/>
        <v/>
      </c>
      <c r="GJ226" s="7" t="str">
        <f t="shared" si="301"/>
        <v/>
      </c>
      <c r="GK226" s="7" t="str">
        <f t="shared" si="302"/>
        <v/>
      </c>
      <c r="GL226" s="7" t="str">
        <f t="shared" si="303"/>
        <v/>
      </c>
      <c r="GM226" s="7" t="str">
        <f t="shared" si="304"/>
        <v/>
      </c>
      <c r="GN226" s="7" t="str">
        <f t="shared" si="305"/>
        <v/>
      </c>
      <c r="GO226" s="7" t="str">
        <f t="shared" si="306"/>
        <v/>
      </c>
      <c r="GP226" s="7" t="str">
        <f t="shared" si="307"/>
        <v/>
      </c>
      <c r="GQ226" s="7" t="str">
        <f t="shared" si="308"/>
        <v/>
      </c>
      <c r="GR226" s="7" t="str">
        <f t="shared" si="309"/>
        <v/>
      </c>
      <c r="GS226" s="7" t="str">
        <f t="shared" si="310"/>
        <v/>
      </c>
      <c r="GT226" s="7" t="str">
        <f t="shared" si="311"/>
        <v/>
      </c>
      <c r="GU226" s="7" t="str">
        <f t="shared" si="312"/>
        <v/>
      </c>
      <c r="GV226" s="7" t="str">
        <f t="shared" si="313"/>
        <v/>
      </c>
      <c r="GW226" s="7" t="str">
        <f t="shared" si="314"/>
        <v/>
      </c>
      <c r="GX226" s="7" t="str">
        <f t="shared" si="315"/>
        <v/>
      </c>
      <c r="GY226" s="7" t="str">
        <f t="shared" si="316"/>
        <v/>
      </c>
      <c r="GZ226" s="7" t="str">
        <f t="shared" si="317"/>
        <v/>
      </c>
      <c r="HA226" s="7" t="str">
        <f t="shared" si="318"/>
        <v/>
      </c>
      <c r="HB226" s="7" t="str">
        <f t="shared" si="319"/>
        <v/>
      </c>
      <c r="HC226" s="7" t="str">
        <f t="shared" si="320"/>
        <v/>
      </c>
      <c r="HD226" s="7" t="str">
        <f t="shared" si="321"/>
        <v/>
      </c>
      <c r="HE226" s="7" t="str">
        <f t="shared" si="322"/>
        <v/>
      </c>
      <c r="HF226" s="7" t="str">
        <f t="shared" si="323"/>
        <v/>
      </c>
      <c r="HG226" s="7" t="str">
        <f t="shared" si="324"/>
        <v/>
      </c>
      <c r="HH226" s="7" t="str">
        <f t="shared" si="325"/>
        <v/>
      </c>
      <c r="HI226" s="7" t="str">
        <f t="shared" si="326"/>
        <v/>
      </c>
      <c r="HJ226" s="7" t="str">
        <f t="shared" si="327"/>
        <v/>
      </c>
      <c r="HK226" s="7" t="str">
        <f t="shared" si="328"/>
        <v/>
      </c>
      <c r="HL226" s="7" t="str">
        <f t="shared" si="329"/>
        <v/>
      </c>
      <c r="HM226" s="7" t="str">
        <f t="shared" si="330"/>
        <v/>
      </c>
      <c r="HN226" s="7" t="str">
        <f t="shared" si="331"/>
        <v/>
      </c>
      <c r="HO226" s="7" t="str">
        <f t="shared" si="332"/>
        <v/>
      </c>
      <c r="HP226" s="7" t="str">
        <f t="shared" si="333"/>
        <v/>
      </c>
      <c r="HQ226" s="7" t="str">
        <f t="shared" si="334"/>
        <v/>
      </c>
      <c r="HR226" s="7" t="str">
        <f t="shared" si="335"/>
        <v/>
      </c>
      <c r="HS226" s="7" t="str">
        <f t="shared" si="336"/>
        <v/>
      </c>
      <c r="HT226" s="7" t="str">
        <f t="shared" si="337"/>
        <v/>
      </c>
      <c r="HU226" s="7" t="str">
        <f t="shared" si="338"/>
        <v/>
      </c>
      <c r="HV226" s="7" t="str">
        <f t="shared" si="339"/>
        <v/>
      </c>
      <c r="HW226" s="7" t="str">
        <f t="shared" si="340"/>
        <v/>
      </c>
      <c r="HX226" s="7">
        <f t="shared" si="341"/>
        <v>8</v>
      </c>
      <c r="HY226" s="7">
        <f t="shared" si="342"/>
        <v>12</v>
      </c>
      <c r="HZ226" s="7">
        <f t="shared" si="343"/>
        <v>9</v>
      </c>
      <c r="IA226" s="7">
        <f t="shared" si="344"/>
        <v>2</v>
      </c>
      <c r="IB226" s="7" t="str">
        <f t="shared" si="345"/>
        <v/>
      </c>
      <c r="IC226" s="7" t="str">
        <f t="shared" si="346"/>
        <v/>
      </c>
      <c r="ID226" s="7" t="str">
        <f t="shared" si="347"/>
        <v/>
      </c>
      <c r="IE226" s="7" t="str">
        <f t="shared" si="348"/>
        <v/>
      </c>
      <c r="IF226" s="7" t="str">
        <f t="shared" si="349"/>
        <v/>
      </c>
      <c r="IG226" s="7" t="str">
        <f t="shared" si="350"/>
        <v/>
      </c>
      <c r="IH226" s="7" t="str">
        <f t="shared" si="351"/>
        <v/>
      </c>
      <c r="II226" s="7" t="str">
        <f t="shared" si="352"/>
        <v/>
      </c>
      <c r="IJ226" s="7" t="str">
        <f t="shared" si="353"/>
        <v/>
      </c>
      <c r="IK226" s="7" t="str">
        <f t="shared" si="354"/>
        <v/>
      </c>
      <c r="IL226" s="7" t="str">
        <f t="shared" si="355"/>
        <v/>
      </c>
      <c r="IM226" s="7" t="str">
        <f t="shared" si="356"/>
        <v/>
      </c>
      <c r="IN226" s="7" t="str">
        <f t="shared" si="357"/>
        <v/>
      </c>
      <c r="IO226" s="7" t="str">
        <f t="shared" si="358"/>
        <v/>
      </c>
      <c r="IP226" s="7" t="str">
        <f t="shared" si="359"/>
        <v/>
      </c>
      <c r="IQ226" s="7" t="str">
        <f t="shared" si="360"/>
        <v/>
      </c>
      <c r="IR226" s="7" t="str">
        <f t="shared" si="361"/>
        <v/>
      </c>
      <c r="IS226" s="7" t="str">
        <f t="shared" si="362"/>
        <v/>
      </c>
      <c r="IT226" s="7" t="str">
        <f t="shared" si="363"/>
        <v/>
      </c>
      <c r="IU226" s="7" t="str">
        <f t="shared" si="364"/>
        <v/>
      </c>
      <c r="IV226" s="7" t="str">
        <f t="shared" si="365"/>
        <v/>
      </c>
      <c r="IW226" s="7" t="str">
        <f t="shared" si="366"/>
        <v/>
      </c>
      <c r="IX226" s="7" t="str">
        <f t="shared" si="367"/>
        <v/>
      </c>
      <c r="IY226" s="7" t="str">
        <f t="shared" si="368"/>
        <v/>
      </c>
      <c r="IZ226" s="7" t="str">
        <f t="shared" si="369"/>
        <v/>
      </c>
      <c r="JA226" s="7" t="str">
        <f t="shared" si="370"/>
        <v/>
      </c>
      <c r="JB226" s="7" t="str">
        <f t="shared" si="371"/>
        <v/>
      </c>
      <c r="JC226" s="7" t="str">
        <f t="shared" si="372"/>
        <v/>
      </c>
      <c r="JD226" s="7" t="str">
        <f t="shared" si="373"/>
        <v/>
      </c>
      <c r="JE226" s="7" t="str">
        <f t="shared" si="374"/>
        <v/>
      </c>
      <c r="JF226" s="7" t="str">
        <f t="shared" si="375"/>
        <v/>
      </c>
      <c r="JG226" s="7" t="str">
        <f t="shared" si="287"/>
        <v/>
      </c>
      <c r="JH226" s="7" t="str">
        <f t="shared" si="288"/>
        <v/>
      </c>
      <c r="JI226" s="7" t="str">
        <f t="shared" si="289"/>
        <v/>
      </c>
      <c r="JJ226" s="7" t="str">
        <f t="shared" si="290"/>
        <v/>
      </c>
      <c r="JK226" s="7" t="str">
        <f t="shared" si="291"/>
        <v/>
      </c>
      <c r="JL226" s="7" t="str">
        <f t="shared" si="292"/>
        <v/>
      </c>
      <c r="JM226" s="7" t="str">
        <f t="shared" si="293"/>
        <v/>
      </c>
      <c r="JN226" s="7" t="str">
        <f t="shared" si="294"/>
        <v/>
      </c>
      <c r="JO226" s="7" t="str">
        <f t="shared" si="295"/>
        <v/>
      </c>
      <c r="JP226" s="7" t="str">
        <f t="shared" si="296"/>
        <v/>
      </c>
      <c r="JQ226" s="7" t="str">
        <f t="shared" si="297"/>
        <v/>
      </c>
      <c r="JR226" s="7" t="str">
        <f t="shared" si="297"/>
        <v/>
      </c>
      <c r="JS226" s="7" t="str">
        <f t="shared" si="297"/>
        <v/>
      </c>
      <c r="JT226" s="28">
        <f t="shared" si="298"/>
        <v>31</v>
      </c>
    </row>
    <row r="227" spans="1:280" x14ac:dyDescent="0.2">
      <c r="A227" s="5" t="s">
        <v>787</v>
      </c>
      <c r="B227" s="46">
        <f t="shared" si="283"/>
        <v>5</v>
      </c>
      <c r="C227" s="46" t="s">
        <v>2305</v>
      </c>
      <c r="D227" s="46" t="s">
        <v>1635</v>
      </c>
      <c r="AT227" s="7">
        <v>2</v>
      </c>
      <c r="AU227" s="7">
        <v>6</v>
      </c>
      <c r="AV227" s="7">
        <v>8</v>
      </c>
      <c r="AW227" s="7">
        <v>11</v>
      </c>
      <c r="AX227" s="7">
        <v>2</v>
      </c>
      <c r="CP227" s="5">
        <f t="shared" si="284"/>
        <v>29</v>
      </c>
      <c r="CQ227" s="7">
        <v>1</v>
      </c>
      <c r="CR227" s="7">
        <v>1</v>
      </c>
      <c r="CT227" s="28">
        <f t="shared" si="285"/>
        <v>31</v>
      </c>
      <c r="EM227" s="7">
        <v>1</v>
      </c>
      <c r="EN227" s="7">
        <v>1</v>
      </c>
      <c r="GG227" s="5">
        <f t="shared" si="286"/>
        <v>2</v>
      </c>
      <c r="GH227" s="7" t="str">
        <f t="shared" si="299"/>
        <v/>
      </c>
      <c r="GI227" s="7" t="str">
        <f t="shared" si="300"/>
        <v/>
      </c>
      <c r="GJ227" s="7" t="str">
        <f t="shared" si="301"/>
        <v/>
      </c>
      <c r="GK227" s="7" t="str">
        <f t="shared" si="302"/>
        <v/>
      </c>
      <c r="GL227" s="7" t="str">
        <f t="shared" si="303"/>
        <v/>
      </c>
      <c r="GM227" s="7" t="str">
        <f t="shared" si="304"/>
        <v/>
      </c>
      <c r="GN227" s="7" t="str">
        <f t="shared" si="305"/>
        <v/>
      </c>
      <c r="GO227" s="7" t="str">
        <f t="shared" si="306"/>
        <v/>
      </c>
      <c r="GP227" s="7" t="str">
        <f t="shared" si="307"/>
        <v/>
      </c>
      <c r="GQ227" s="7" t="str">
        <f t="shared" si="308"/>
        <v/>
      </c>
      <c r="GR227" s="7" t="str">
        <f t="shared" si="309"/>
        <v/>
      </c>
      <c r="GS227" s="7" t="str">
        <f t="shared" si="310"/>
        <v/>
      </c>
      <c r="GT227" s="7" t="str">
        <f t="shared" si="311"/>
        <v/>
      </c>
      <c r="GU227" s="7" t="str">
        <f t="shared" si="312"/>
        <v/>
      </c>
      <c r="GV227" s="7" t="str">
        <f t="shared" si="313"/>
        <v/>
      </c>
      <c r="GW227" s="7" t="str">
        <f t="shared" si="314"/>
        <v/>
      </c>
      <c r="GX227" s="7" t="str">
        <f t="shared" si="315"/>
        <v/>
      </c>
      <c r="GY227" s="7" t="str">
        <f t="shared" si="316"/>
        <v/>
      </c>
      <c r="GZ227" s="7" t="str">
        <f t="shared" si="317"/>
        <v/>
      </c>
      <c r="HA227" s="7" t="str">
        <f t="shared" si="318"/>
        <v/>
      </c>
      <c r="HB227" s="7" t="str">
        <f t="shared" si="319"/>
        <v/>
      </c>
      <c r="HC227" s="7" t="str">
        <f t="shared" si="320"/>
        <v/>
      </c>
      <c r="HD227" s="7" t="str">
        <f t="shared" si="321"/>
        <v/>
      </c>
      <c r="HE227" s="7" t="str">
        <f t="shared" si="322"/>
        <v/>
      </c>
      <c r="HF227" s="7" t="str">
        <f t="shared" si="323"/>
        <v/>
      </c>
      <c r="HG227" s="7" t="str">
        <f t="shared" si="324"/>
        <v/>
      </c>
      <c r="HH227" s="7" t="str">
        <f t="shared" si="325"/>
        <v/>
      </c>
      <c r="HI227" s="7" t="str">
        <f t="shared" si="326"/>
        <v/>
      </c>
      <c r="HJ227" s="7" t="str">
        <f t="shared" si="327"/>
        <v/>
      </c>
      <c r="HK227" s="7" t="str">
        <f t="shared" si="328"/>
        <v/>
      </c>
      <c r="HL227" s="7" t="str">
        <f t="shared" si="329"/>
        <v/>
      </c>
      <c r="HM227" s="7" t="str">
        <f t="shared" si="330"/>
        <v/>
      </c>
      <c r="HN227" s="7" t="str">
        <f t="shared" si="331"/>
        <v/>
      </c>
      <c r="HO227" s="7" t="str">
        <f t="shared" si="332"/>
        <v/>
      </c>
      <c r="HP227" s="7" t="str">
        <f t="shared" si="333"/>
        <v/>
      </c>
      <c r="HQ227" s="7" t="str">
        <f t="shared" si="334"/>
        <v/>
      </c>
      <c r="HR227" s="7" t="str">
        <f t="shared" si="335"/>
        <v/>
      </c>
      <c r="HS227" s="7" t="str">
        <f t="shared" si="336"/>
        <v/>
      </c>
      <c r="HT227" s="7" t="str">
        <f t="shared" si="337"/>
        <v/>
      </c>
      <c r="HU227" s="7" t="str">
        <f t="shared" si="338"/>
        <v/>
      </c>
      <c r="HV227" s="7" t="str">
        <f t="shared" si="339"/>
        <v/>
      </c>
      <c r="HW227" s="7" t="str">
        <f t="shared" si="340"/>
        <v/>
      </c>
      <c r="HX227" s="7">
        <f t="shared" si="341"/>
        <v>2</v>
      </c>
      <c r="HY227" s="7">
        <f t="shared" si="342"/>
        <v>6</v>
      </c>
      <c r="HZ227" s="7">
        <f t="shared" si="343"/>
        <v>9</v>
      </c>
      <c r="IA227" s="7">
        <f t="shared" si="344"/>
        <v>12</v>
      </c>
      <c r="IB227" s="7">
        <f t="shared" si="345"/>
        <v>2</v>
      </c>
      <c r="IC227" s="7" t="str">
        <f t="shared" si="346"/>
        <v/>
      </c>
      <c r="ID227" s="7" t="str">
        <f t="shared" si="347"/>
        <v/>
      </c>
      <c r="IE227" s="7" t="str">
        <f t="shared" si="348"/>
        <v/>
      </c>
      <c r="IF227" s="7" t="str">
        <f t="shared" si="349"/>
        <v/>
      </c>
      <c r="IG227" s="7" t="str">
        <f t="shared" si="350"/>
        <v/>
      </c>
      <c r="IH227" s="7" t="str">
        <f t="shared" si="351"/>
        <v/>
      </c>
      <c r="II227" s="7" t="str">
        <f t="shared" si="352"/>
        <v/>
      </c>
      <c r="IJ227" s="7" t="str">
        <f t="shared" si="353"/>
        <v/>
      </c>
      <c r="IK227" s="7" t="str">
        <f t="shared" si="354"/>
        <v/>
      </c>
      <c r="IL227" s="7" t="str">
        <f t="shared" si="355"/>
        <v/>
      </c>
      <c r="IM227" s="7" t="str">
        <f t="shared" si="356"/>
        <v/>
      </c>
      <c r="IN227" s="7" t="str">
        <f t="shared" si="357"/>
        <v/>
      </c>
      <c r="IO227" s="7" t="str">
        <f t="shared" si="358"/>
        <v/>
      </c>
      <c r="IP227" s="7" t="str">
        <f t="shared" si="359"/>
        <v/>
      </c>
      <c r="IQ227" s="7" t="str">
        <f t="shared" si="360"/>
        <v/>
      </c>
      <c r="IR227" s="7" t="str">
        <f t="shared" si="361"/>
        <v/>
      </c>
      <c r="IS227" s="7" t="str">
        <f t="shared" si="362"/>
        <v/>
      </c>
      <c r="IT227" s="7" t="str">
        <f t="shared" si="363"/>
        <v/>
      </c>
      <c r="IU227" s="7" t="str">
        <f t="shared" si="364"/>
        <v/>
      </c>
      <c r="IV227" s="7" t="str">
        <f t="shared" si="365"/>
        <v/>
      </c>
      <c r="IW227" s="7" t="str">
        <f t="shared" si="366"/>
        <v/>
      </c>
      <c r="IX227" s="7" t="str">
        <f t="shared" si="367"/>
        <v/>
      </c>
      <c r="IY227" s="7" t="str">
        <f t="shared" si="368"/>
        <v/>
      </c>
      <c r="IZ227" s="7" t="str">
        <f t="shared" si="369"/>
        <v/>
      </c>
      <c r="JA227" s="7" t="str">
        <f t="shared" si="370"/>
        <v/>
      </c>
      <c r="JB227" s="7" t="str">
        <f t="shared" si="371"/>
        <v/>
      </c>
      <c r="JC227" s="7" t="str">
        <f t="shared" si="372"/>
        <v/>
      </c>
      <c r="JD227" s="7" t="str">
        <f t="shared" si="373"/>
        <v/>
      </c>
      <c r="JE227" s="7" t="str">
        <f t="shared" si="374"/>
        <v/>
      </c>
      <c r="JF227" s="7" t="str">
        <f t="shared" si="375"/>
        <v/>
      </c>
      <c r="JG227" s="7" t="str">
        <f t="shared" si="287"/>
        <v/>
      </c>
      <c r="JH227" s="7" t="str">
        <f t="shared" si="288"/>
        <v/>
      </c>
      <c r="JI227" s="7" t="str">
        <f t="shared" si="289"/>
        <v/>
      </c>
      <c r="JJ227" s="7" t="str">
        <f t="shared" si="290"/>
        <v/>
      </c>
      <c r="JK227" s="7" t="str">
        <f t="shared" si="291"/>
        <v/>
      </c>
      <c r="JL227" s="7" t="str">
        <f t="shared" si="292"/>
        <v/>
      </c>
      <c r="JM227" s="7" t="str">
        <f t="shared" si="293"/>
        <v/>
      </c>
      <c r="JN227" s="7" t="str">
        <f t="shared" si="294"/>
        <v/>
      </c>
      <c r="JO227" s="7" t="str">
        <f t="shared" si="295"/>
        <v/>
      </c>
      <c r="JP227" s="7" t="str">
        <f t="shared" si="296"/>
        <v/>
      </c>
      <c r="JQ227" s="7" t="str">
        <f t="shared" si="297"/>
        <v/>
      </c>
      <c r="JR227" s="7" t="str">
        <f t="shared" si="297"/>
        <v/>
      </c>
      <c r="JS227" s="7" t="str">
        <f t="shared" si="297"/>
        <v/>
      </c>
      <c r="JT227" s="28">
        <f t="shared" si="298"/>
        <v>31</v>
      </c>
    </row>
    <row r="228" spans="1:280" x14ac:dyDescent="0.2">
      <c r="A228" s="5" t="s">
        <v>1636</v>
      </c>
      <c r="B228" s="46">
        <f t="shared" si="283"/>
        <v>1</v>
      </c>
      <c r="C228" s="46" t="s">
        <v>2305</v>
      </c>
      <c r="D228" s="46" t="s">
        <v>2305</v>
      </c>
      <c r="AT228" s="7">
        <v>3</v>
      </c>
      <c r="CP228" s="5">
        <f t="shared" si="284"/>
        <v>3</v>
      </c>
      <c r="CT228" s="28">
        <f t="shared" si="285"/>
        <v>3</v>
      </c>
      <c r="GG228" s="5">
        <f t="shared" si="286"/>
        <v>0</v>
      </c>
      <c r="GH228" s="7" t="str">
        <f t="shared" si="299"/>
        <v/>
      </c>
      <c r="GI228" s="7" t="str">
        <f t="shared" si="300"/>
        <v/>
      </c>
      <c r="GJ228" s="7" t="str">
        <f t="shared" si="301"/>
        <v/>
      </c>
      <c r="GK228" s="7" t="str">
        <f t="shared" si="302"/>
        <v/>
      </c>
      <c r="GL228" s="7" t="str">
        <f t="shared" si="303"/>
        <v/>
      </c>
      <c r="GM228" s="7" t="str">
        <f t="shared" si="304"/>
        <v/>
      </c>
      <c r="GN228" s="7" t="str">
        <f t="shared" si="305"/>
        <v/>
      </c>
      <c r="GO228" s="7" t="str">
        <f t="shared" si="306"/>
        <v/>
      </c>
      <c r="GP228" s="7" t="str">
        <f t="shared" si="307"/>
        <v/>
      </c>
      <c r="GQ228" s="7" t="str">
        <f t="shared" si="308"/>
        <v/>
      </c>
      <c r="GR228" s="7" t="str">
        <f t="shared" si="309"/>
        <v/>
      </c>
      <c r="GS228" s="7" t="str">
        <f t="shared" si="310"/>
        <v/>
      </c>
      <c r="GT228" s="7" t="str">
        <f t="shared" si="311"/>
        <v/>
      </c>
      <c r="GU228" s="7" t="str">
        <f t="shared" si="312"/>
        <v/>
      </c>
      <c r="GV228" s="7" t="str">
        <f t="shared" si="313"/>
        <v/>
      </c>
      <c r="GW228" s="7" t="str">
        <f t="shared" si="314"/>
        <v/>
      </c>
      <c r="GX228" s="7" t="str">
        <f t="shared" si="315"/>
        <v/>
      </c>
      <c r="GY228" s="7" t="str">
        <f t="shared" si="316"/>
        <v/>
      </c>
      <c r="GZ228" s="7" t="str">
        <f t="shared" si="317"/>
        <v/>
      </c>
      <c r="HA228" s="7" t="str">
        <f t="shared" si="318"/>
        <v/>
      </c>
      <c r="HB228" s="7" t="str">
        <f t="shared" si="319"/>
        <v/>
      </c>
      <c r="HC228" s="7" t="str">
        <f t="shared" si="320"/>
        <v/>
      </c>
      <c r="HD228" s="7" t="str">
        <f t="shared" si="321"/>
        <v/>
      </c>
      <c r="HE228" s="7" t="str">
        <f t="shared" si="322"/>
        <v/>
      </c>
      <c r="HF228" s="7" t="str">
        <f t="shared" si="323"/>
        <v/>
      </c>
      <c r="HG228" s="7" t="str">
        <f t="shared" si="324"/>
        <v/>
      </c>
      <c r="HH228" s="7" t="str">
        <f t="shared" si="325"/>
        <v/>
      </c>
      <c r="HI228" s="7" t="str">
        <f t="shared" si="326"/>
        <v/>
      </c>
      <c r="HJ228" s="7" t="str">
        <f t="shared" si="327"/>
        <v/>
      </c>
      <c r="HK228" s="7" t="str">
        <f t="shared" si="328"/>
        <v/>
      </c>
      <c r="HL228" s="7" t="str">
        <f t="shared" si="329"/>
        <v/>
      </c>
      <c r="HM228" s="7" t="str">
        <f t="shared" si="330"/>
        <v/>
      </c>
      <c r="HN228" s="7" t="str">
        <f t="shared" si="331"/>
        <v/>
      </c>
      <c r="HO228" s="7" t="str">
        <f t="shared" si="332"/>
        <v/>
      </c>
      <c r="HP228" s="7" t="str">
        <f t="shared" si="333"/>
        <v/>
      </c>
      <c r="HQ228" s="7" t="str">
        <f t="shared" si="334"/>
        <v/>
      </c>
      <c r="HR228" s="7" t="str">
        <f t="shared" si="335"/>
        <v/>
      </c>
      <c r="HS228" s="7" t="str">
        <f t="shared" si="336"/>
        <v/>
      </c>
      <c r="HT228" s="7" t="str">
        <f t="shared" si="337"/>
        <v/>
      </c>
      <c r="HU228" s="7" t="str">
        <f t="shared" si="338"/>
        <v/>
      </c>
      <c r="HV228" s="7" t="str">
        <f t="shared" si="339"/>
        <v/>
      </c>
      <c r="HW228" s="7" t="str">
        <f t="shared" si="340"/>
        <v/>
      </c>
      <c r="HX228" s="7">
        <f t="shared" si="341"/>
        <v>3</v>
      </c>
      <c r="HY228" s="7" t="str">
        <f t="shared" si="342"/>
        <v/>
      </c>
      <c r="HZ228" s="7" t="str">
        <f t="shared" si="343"/>
        <v/>
      </c>
      <c r="IA228" s="7" t="str">
        <f t="shared" si="344"/>
        <v/>
      </c>
      <c r="IB228" s="7" t="str">
        <f t="shared" si="345"/>
        <v/>
      </c>
      <c r="IC228" s="7" t="str">
        <f t="shared" si="346"/>
        <v/>
      </c>
      <c r="ID228" s="7" t="str">
        <f t="shared" si="347"/>
        <v/>
      </c>
      <c r="IE228" s="7" t="str">
        <f t="shared" si="348"/>
        <v/>
      </c>
      <c r="IF228" s="7" t="str">
        <f t="shared" si="349"/>
        <v/>
      </c>
      <c r="IG228" s="7" t="str">
        <f t="shared" si="350"/>
        <v/>
      </c>
      <c r="IH228" s="7" t="str">
        <f t="shared" si="351"/>
        <v/>
      </c>
      <c r="II228" s="7" t="str">
        <f t="shared" si="352"/>
        <v/>
      </c>
      <c r="IJ228" s="7" t="str">
        <f t="shared" si="353"/>
        <v/>
      </c>
      <c r="IK228" s="7" t="str">
        <f t="shared" si="354"/>
        <v/>
      </c>
      <c r="IL228" s="7" t="str">
        <f t="shared" si="355"/>
        <v/>
      </c>
      <c r="IM228" s="7" t="str">
        <f t="shared" si="356"/>
        <v/>
      </c>
      <c r="IN228" s="7" t="str">
        <f t="shared" si="357"/>
        <v/>
      </c>
      <c r="IO228" s="7" t="str">
        <f t="shared" si="358"/>
        <v/>
      </c>
      <c r="IP228" s="7" t="str">
        <f t="shared" si="359"/>
        <v/>
      </c>
      <c r="IQ228" s="7" t="str">
        <f t="shared" si="360"/>
        <v/>
      </c>
      <c r="IR228" s="7" t="str">
        <f t="shared" si="361"/>
        <v/>
      </c>
      <c r="IS228" s="7" t="str">
        <f t="shared" si="362"/>
        <v/>
      </c>
      <c r="IT228" s="7" t="str">
        <f t="shared" si="363"/>
        <v/>
      </c>
      <c r="IU228" s="7" t="str">
        <f t="shared" si="364"/>
        <v/>
      </c>
      <c r="IV228" s="7" t="str">
        <f t="shared" si="365"/>
        <v/>
      </c>
      <c r="IW228" s="7" t="str">
        <f t="shared" si="366"/>
        <v/>
      </c>
      <c r="IX228" s="7" t="str">
        <f t="shared" si="367"/>
        <v/>
      </c>
      <c r="IY228" s="7" t="str">
        <f t="shared" si="368"/>
        <v/>
      </c>
      <c r="IZ228" s="7" t="str">
        <f t="shared" si="369"/>
        <v/>
      </c>
      <c r="JA228" s="7" t="str">
        <f t="shared" si="370"/>
        <v/>
      </c>
      <c r="JB228" s="7" t="str">
        <f t="shared" si="371"/>
        <v/>
      </c>
      <c r="JC228" s="7" t="str">
        <f t="shared" si="372"/>
        <v/>
      </c>
      <c r="JD228" s="7" t="str">
        <f t="shared" si="373"/>
        <v/>
      </c>
      <c r="JE228" s="7" t="str">
        <f t="shared" si="374"/>
        <v/>
      </c>
      <c r="JF228" s="7" t="str">
        <f t="shared" si="375"/>
        <v/>
      </c>
      <c r="JG228" s="7" t="str">
        <f t="shared" si="287"/>
        <v/>
      </c>
      <c r="JH228" s="7" t="str">
        <f t="shared" si="288"/>
        <v/>
      </c>
      <c r="JI228" s="7" t="str">
        <f t="shared" si="289"/>
        <v/>
      </c>
      <c r="JJ228" s="7" t="str">
        <f t="shared" si="290"/>
        <v/>
      </c>
      <c r="JK228" s="7" t="str">
        <f t="shared" si="291"/>
        <v/>
      </c>
      <c r="JL228" s="7" t="str">
        <f t="shared" si="292"/>
        <v/>
      </c>
      <c r="JM228" s="7" t="str">
        <f t="shared" si="293"/>
        <v/>
      </c>
      <c r="JN228" s="7" t="str">
        <f t="shared" si="294"/>
        <v/>
      </c>
      <c r="JO228" s="7" t="str">
        <f t="shared" si="295"/>
        <v/>
      </c>
      <c r="JP228" s="7" t="str">
        <f t="shared" si="296"/>
        <v/>
      </c>
      <c r="JQ228" s="7" t="str">
        <f t="shared" si="297"/>
        <v/>
      </c>
      <c r="JR228" s="7" t="str">
        <f t="shared" si="297"/>
        <v/>
      </c>
      <c r="JS228" s="7" t="str">
        <f t="shared" si="297"/>
        <v/>
      </c>
      <c r="JT228" s="28">
        <f t="shared" si="298"/>
        <v>3</v>
      </c>
    </row>
    <row r="229" spans="1:280" x14ac:dyDescent="0.2">
      <c r="A229" s="5" t="s">
        <v>1637</v>
      </c>
      <c r="B229" s="46">
        <f t="shared" si="283"/>
        <v>3</v>
      </c>
      <c r="C229" s="46" t="s">
        <v>1638</v>
      </c>
      <c r="D229" s="46" t="s">
        <v>786</v>
      </c>
      <c r="AU229" s="7">
        <v>1</v>
      </c>
      <c r="AV229" s="7">
        <v>5</v>
      </c>
      <c r="AW229" s="7">
        <v>1</v>
      </c>
      <c r="CP229" s="5">
        <f t="shared" si="284"/>
        <v>7</v>
      </c>
      <c r="CQ229" s="7">
        <v>1</v>
      </c>
      <c r="CT229" s="28">
        <f t="shared" si="285"/>
        <v>8</v>
      </c>
      <c r="EL229" s="7">
        <v>1</v>
      </c>
      <c r="GG229" s="5">
        <f t="shared" si="286"/>
        <v>1</v>
      </c>
      <c r="GH229" s="7" t="str">
        <f t="shared" si="299"/>
        <v/>
      </c>
      <c r="GI229" s="7" t="str">
        <f t="shared" si="300"/>
        <v/>
      </c>
      <c r="GJ229" s="7" t="str">
        <f t="shared" si="301"/>
        <v/>
      </c>
      <c r="GK229" s="7" t="str">
        <f t="shared" si="302"/>
        <v/>
      </c>
      <c r="GL229" s="7" t="str">
        <f t="shared" si="303"/>
        <v/>
      </c>
      <c r="GM229" s="7" t="str">
        <f t="shared" si="304"/>
        <v/>
      </c>
      <c r="GN229" s="7" t="str">
        <f t="shared" si="305"/>
        <v/>
      </c>
      <c r="GO229" s="7" t="str">
        <f t="shared" si="306"/>
        <v/>
      </c>
      <c r="GP229" s="7" t="str">
        <f t="shared" si="307"/>
        <v/>
      </c>
      <c r="GQ229" s="7" t="str">
        <f t="shared" si="308"/>
        <v/>
      </c>
      <c r="GR229" s="7" t="str">
        <f t="shared" si="309"/>
        <v/>
      </c>
      <c r="GS229" s="7" t="str">
        <f t="shared" si="310"/>
        <v/>
      </c>
      <c r="GT229" s="7" t="str">
        <f t="shared" si="311"/>
        <v/>
      </c>
      <c r="GU229" s="7" t="str">
        <f t="shared" si="312"/>
        <v/>
      </c>
      <c r="GV229" s="7" t="str">
        <f t="shared" si="313"/>
        <v/>
      </c>
      <c r="GW229" s="7" t="str">
        <f t="shared" si="314"/>
        <v/>
      </c>
      <c r="GX229" s="7" t="str">
        <f t="shared" si="315"/>
        <v/>
      </c>
      <c r="GY229" s="7" t="str">
        <f t="shared" si="316"/>
        <v/>
      </c>
      <c r="GZ229" s="7" t="str">
        <f t="shared" si="317"/>
        <v/>
      </c>
      <c r="HA229" s="7" t="str">
        <f t="shared" si="318"/>
        <v/>
      </c>
      <c r="HB229" s="7" t="str">
        <f t="shared" si="319"/>
        <v/>
      </c>
      <c r="HC229" s="7" t="str">
        <f t="shared" si="320"/>
        <v/>
      </c>
      <c r="HD229" s="7" t="str">
        <f t="shared" si="321"/>
        <v/>
      </c>
      <c r="HE229" s="7" t="str">
        <f t="shared" si="322"/>
        <v/>
      </c>
      <c r="HF229" s="7" t="str">
        <f t="shared" si="323"/>
        <v/>
      </c>
      <c r="HG229" s="7" t="str">
        <f t="shared" si="324"/>
        <v/>
      </c>
      <c r="HH229" s="7" t="str">
        <f t="shared" si="325"/>
        <v/>
      </c>
      <c r="HI229" s="7" t="str">
        <f t="shared" si="326"/>
        <v/>
      </c>
      <c r="HJ229" s="7" t="str">
        <f t="shared" si="327"/>
        <v/>
      </c>
      <c r="HK229" s="7" t="str">
        <f t="shared" si="328"/>
        <v/>
      </c>
      <c r="HL229" s="7" t="str">
        <f t="shared" si="329"/>
        <v/>
      </c>
      <c r="HM229" s="7" t="str">
        <f t="shared" si="330"/>
        <v/>
      </c>
      <c r="HN229" s="7" t="str">
        <f t="shared" si="331"/>
        <v/>
      </c>
      <c r="HO229" s="7" t="str">
        <f t="shared" si="332"/>
        <v/>
      </c>
      <c r="HP229" s="7" t="str">
        <f t="shared" si="333"/>
        <v/>
      </c>
      <c r="HQ229" s="7" t="str">
        <f t="shared" si="334"/>
        <v/>
      </c>
      <c r="HR229" s="7" t="str">
        <f t="shared" si="335"/>
        <v/>
      </c>
      <c r="HS229" s="7" t="str">
        <f t="shared" si="336"/>
        <v/>
      </c>
      <c r="HT229" s="7" t="str">
        <f t="shared" si="337"/>
        <v/>
      </c>
      <c r="HU229" s="7" t="str">
        <f t="shared" si="338"/>
        <v/>
      </c>
      <c r="HV229" s="7" t="str">
        <f t="shared" si="339"/>
        <v/>
      </c>
      <c r="HW229" s="7" t="str">
        <f t="shared" si="340"/>
        <v/>
      </c>
      <c r="HX229" s="7" t="str">
        <f t="shared" si="341"/>
        <v/>
      </c>
      <c r="HY229" s="7">
        <f t="shared" si="342"/>
        <v>2</v>
      </c>
      <c r="HZ229" s="7">
        <f t="shared" si="343"/>
        <v>5</v>
      </c>
      <c r="IA229" s="7">
        <f t="shared" si="344"/>
        <v>1</v>
      </c>
      <c r="IB229" s="7" t="str">
        <f t="shared" si="345"/>
        <v/>
      </c>
      <c r="IC229" s="7" t="str">
        <f t="shared" si="346"/>
        <v/>
      </c>
      <c r="ID229" s="7" t="str">
        <f t="shared" si="347"/>
        <v/>
      </c>
      <c r="IE229" s="7" t="str">
        <f t="shared" si="348"/>
        <v/>
      </c>
      <c r="IF229" s="7" t="str">
        <f t="shared" si="349"/>
        <v/>
      </c>
      <c r="IG229" s="7" t="str">
        <f t="shared" si="350"/>
        <v/>
      </c>
      <c r="IH229" s="7" t="str">
        <f t="shared" si="351"/>
        <v/>
      </c>
      <c r="II229" s="7" t="str">
        <f t="shared" si="352"/>
        <v/>
      </c>
      <c r="IJ229" s="7" t="str">
        <f t="shared" si="353"/>
        <v/>
      </c>
      <c r="IK229" s="7" t="str">
        <f t="shared" si="354"/>
        <v/>
      </c>
      <c r="IL229" s="7" t="str">
        <f t="shared" si="355"/>
        <v/>
      </c>
      <c r="IM229" s="7" t="str">
        <f t="shared" si="356"/>
        <v/>
      </c>
      <c r="IN229" s="7" t="str">
        <f t="shared" si="357"/>
        <v/>
      </c>
      <c r="IO229" s="7" t="str">
        <f t="shared" si="358"/>
        <v/>
      </c>
      <c r="IP229" s="7" t="str">
        <f t="shared" si="359"/>
        <v/>
      </c>
      <c r="IQ229" s="7" t="str">
        <f t="shared" si="360"/>
        <v/>
      </c>
      <c r="IR229" s="7" t="str">
        <f t="shared" si="361"/>
        <v/>
      </c>
      <c r="IS229" s="7" t="str">
        <f t="shared" si="362"/>
        <v/>
      </c>
      <c r="IT229" s="7" t="str">
        <f t="shared" si="363"/>
        <v/>
      </c>
      <c r="IU229" s="7" t="str">
        <f t="shared" si="364"/>
        <v/>
      </c>
      <c r="IV229" s="7" t="str">
        <f t="shared" si="365"/>
        <v/>
      </c>
      <c r="IW229" s="7" t="str">
        <f t="shared" si="366"/>
        <v/>
      </c>
      <c r="IX229" s="7" t="str">
        <f t="shared" si="367"/>
        <v/>
      </c>
      <c r="IY229" s="7" t="str">
        <f t="shared" si="368"/>
        <v/>
      </c>
      <c r="IZ229" s="7" t="str">
        <f t="shared" si="369"/>
        <v/>
      </c>
      <c r="JA229" s="7" t="str">
        <f t="shared" si="370"/>
        <v/>
      </c>
      <c r="JB229" s="7" t="str">
        <f t="shared" si="371"/>
        <v/>
      </c>
      <c r="JC229" s="7" t="str">
        <f t="shared" si="372"/>
        <v/>
      </c>
      <c r="JD229" s="7" t="str">
        <f t="shared" si="373"/>
        <v/>
      </c>
      <c r="JE229" s="7" t="str">
        <f t="shared" si="374"/>
        <v/>
      </c>
      <c r="JF229" s="7" t="str">
        <f t="shared" si="375"/>
        <v/>
      </c>
      <c r="JG229" s="7" t="str">
        <f t="shared" si="287"/>
        <v/>
      </c>
      <c r="JH229" s="7" t="str">
        <f t="shared" si="288"/>
        <v/>
      </c>
      <c r="JI229" s="7" t="str">
        <f t="shared" si="289"/>
        <v/>
      </c>
      <c r="JJ229" s="7" t="str">
        <f t="shared" si="290"/>
        <v/>
      </c>
      <c r="JK229" s="7" t="str">
        <f t="shared" si="291"/>
        <v/>
      </c>
      <c r="JL229" s="7" t="str">
        <f t="shared" si="292"/>
        <v/>
      </c>
      <c r="JM229" s="7" t="str">
        <f t="shared" si="293"/>
        <v/>
      </c>
      <c r="JN229" s="7" t="str">
        <f t="shared" si="294"/>
        <v/>
      </c>
      <c r="JO229" s="7" t="str">
        <f t="shared" si="295"/>
        <v/>
      </c>
      <c r="JP229" s="7" t="str">
        <f t="shared" si="296"/>
        <v/>
      </c>
      <c r="JQ229" s="7" t="str">
        <f t="shared" si="297"/>
        <v/>
      </c>
      <c r="JR229" s="7" t="str">
        <f t="shared" si="297"/>
        <v/>
      </c>
      <c r="JS229" s="7" t="str">
        <f t="shared" si="297"/>
        <v/>
      </c>
      <c r="JT229" s="28">
        <f t="shared" si="298"/>
        <v>8</v>
      </c>
    </row>
    <row r="230" spans="1:280" x14ac:dyDescent="0.2">
      <c r="A230" s="5" t="s">
        <v>1639</v>
      </c>
      <c r="B230" s="46">
        <f t="shared" si="283"/>
        <v>3</v>
      </c>
      <c r="C230" s="46" t="s">
        <v>1638</v>
      </c>
      <c r="D230" s="46" t="s">
        <v>786</v>
      </c>
      <c r="AU230" s="7">
        <v>2</v>
      </c>
      <c r="AV230" s="7">
        <v>3</v>
      </c>
      <c r="AW230" s="7">
        <v>1</v>
      </c>
      <c r="CP230" s="5">
        <f t="shared" si="284"/>
        <v>6</v>
      </c>
      <c r="CQ230" s="7">
        <v>1</v>
      </c>
      <c r="CR230" s="7">
        <v>1</v>
      </c>
      <c r="CT230" s="28">
        <f t="shared" si="285"/>
        <v>8</v>
      </c>
      <c r="EL230" s="7">
        <v>1</v>
      </c>
      <c r="EM230" s="7">
        <v>1</v>
      </c>
      <c r="GG230" s="5">
        <f t="shared" si="286"/>
        <v>2</v>
      </c>
      <c r="GH230" s="7" t="str">
        <f t="shared" si="299"/>
        <v/>
      </c>
      <c r="GI230" s="7" t="str">
        <f t="shared" si="300"/>
        <v/>
      </c>
      <c r="GJ230" s="7" t="str">
        <f t="shared" si="301"/>
        <v/>
      </c>
      <c r="GK230" s="7" t="str">
        <f t="shared" si="302"/>
        <v/>
      </c>
      <c r="GL230" s="7" t="str">
        <f t="shared" si="303"/>
        <v/>
      </c>
      <c r="GM230" s="7" t="str">
        <f t="shared" si="304"/>
        <v/>
      </c>
      <c r="GN230" s="7" t="str">
        <f t="shared" si="305"/>
        <v/>
      </c>
      <c r="GO230" s="7" t="str">
        <f t="shared" si="306"/>
        <v/>
      </c>
      <c r="GP230" s="7" t="str">
        <f t="shared" si="307"/>
        <v/>
      </c>
      <c r="GQ230" s="7" t="str">
        <f t="shared" si="308"/>
        <v/>
      </c>
      <c r="GR230" s="7" t="str">
        <f t="shared" si="309"/>
        <v/>
      </c>
      <c r="GS230" s="7" t="str">
        <f t="shared" si="310"/>
        <v/>
      </c>
      <c r="GT230" s="7" t="str">
        <f t="shared" si="311"/>
        <v/>
      </c>
      <c r="GU230" s="7" t="str">
        <f t="shared" si="312"/>
        <v/>
      </c>
      <c r="GV230" s="7" t="str">
        <f t="shared" si="313"/>
        <v/>
      </c>
      <c r="GW230" s="7" t="str">
        <f t="shared" si="314"/>
        <v/>
      </c>
      <c r="GX230" s="7" t="str">
        <f t="shared" si="315"/>
        <v/>
      </c>
      <c r="GY230" s="7" t="str">
        <f t="shared" si="316"/>
        <v/>
      </c>
      <c r="GZ230" s="7" t="str">
        <f t="shared" si="317"/>
        <v/>
      </c>
      <c r="HA230" s="7" t="str">
        <f t="shared" si="318"/>
        <v/>
      </c>
      <c r="HB230" s="7" t="str">
        <f t="shared" si="319"/>
        <v/>
      </c>
      <c r="HC230" s="7" t="str">
        <f t="shared" si="320"/>
        <v/>
      </c>
      <c r="HD230" s="7" t="str">
        <f t="shared" si="321"/>
        <v/>
      </c>
      <c r="HE230" s="7" t="str">
        <f t="shared" si="322"/>
        <v/>
      </c>
      <c r="HF230" s="7" t="str">
        <f t="shared" si="323"/>
        <v/>
      </c>
      <c r="HG230" s="7" t="str">
        <f t="shared" si="324"/>
        <v/>
      </c>
      <c r="HH230" s="7" t="str">
        <f t="shared" si="325"/>
        <v/>
      </c>
      <c r="HI230" s="7" t="str">
        <f t="shared" si="326"/>
        <v/>
      </c>
      <c r="HJ230" s="7" t="str">
        <f t="shared" si="327"/>
        <v/>
      </c>
      <c r="HK230" s="7" t="str">
        <f t="shared" si="328"/>
        <v/>
      </c>
      <c r="HL230" s="7" t="str">
        <f t="shared" si="329"/>
        <v/>
      </c>
      <c r="HM230" s="7" t="str">
        <f t="shared" si="330"/>
        <v/>
      </c>
      <c r="HN230" s="7" t="str">
        <f t="shared" si="331"/>
        <v/>
      </c>
      <c r="HO230" s="7" t="str">
        <f t="shared" si="332"/>
        <v/>
      </c>
      <c r="HP230" s="7" t="str">
        <f t="shared" si="333"/>
        <v/>
      </c>
      <c r="HQ230" s="7" t="str">
        <f t="shared" si="334"/>
        <v/>
      </c>
      <c r="HR230" s="7" t="str">
        <f t="shared" si="335"/>
        <v/>
      </c>
      <c r="HS230" s="7" t="str">
        <f t="shared" si="336"/>
        <v/>
      </c>
      <c r="HT230" s="7" t="str">
        <f t="shared" si="337"/>
        <v/>
      </c>
      <c r="HU230" s="7" t="str">
        <f t="shared" si="338"/>
        <v/>
      </c>
      <c r="HV230" s="7" t="str">
        <f t="shared" si="339"/>
        <v/>
      </c>
      <c r="HW230" s="7" t="str">
        <f t="shared" si="340"/>
        <v/>
      </c>
      <c r="HX230" s="7" t="str">
        <f t="shared" si="341"/>
        <v/>
      </c>
      <c r="HY230" s="7">
        <f t="shared" si="342"/>
        <v>3</v>
      </c>
      <c r="HZ230" s="7">
        <f t="shared" si="343"/>
        <v>4</v>
      </c>
      <c r="IA230" s="7">
        <f t="shared" si="344"/>
        <v>1</v>
      </c>
      <c r="IB230" s="7" t="str">
        <f t="shared" si="345"/>
        <v/>
      </c>
      <c r="IC230" s="7" t="str">
        <f t="shared" si="346"/>
        <v/>
      </c>
      <c r="ID230" s="7" t="str">
        <f t="shared" si="347"/>
        <v/>
      </c>
      <c r="IE230" s="7" t="str">
        <f t="shared" si="348"/>
        <v/>
      </c>
      <c r="IF230" s="7" t="str">
        <f t="shared" si="349"/>
        <v/>
      </c>
      <c r="IG230" s="7" t="str">
        <f t="shared" si="350"/>
        <v/>
      </c>
      <c r="IH230" s="7" t="str">
        <f t="shared" si="351"/>
        <v/>
      </c>
      <c r="II230" s="7" t="str">
        <f t="shared" si="352"/>
        <v/>
      </c>
      <c r="IJ230" s="7" t="str">
        <f t="shared" si="353"/>
        <v/>
      </c>
      <c r="IK230" s="7" t="str">
        <f t="shared" si="354"/>
        <v/>
      </c>
      <c r="IL230" s="7" t="str">
        <f t="shared" si="355"/>
        <v/>
      </c>
      <c r="IM230" s="7" t="str">
        <f t="shared" si="356"/>
        <v/>
      </c>
      <c r="IN230" s="7" t="str">
        <f t="shared" si="357"/>
        <v/>
      </c>
      <c r="IO230" s="7" t="str">
        <f t="shared" si="358"/>
        <v/>
      </c>
      <c r="IP230" s="7" t="str">
        <f t="shared" si="359"/>
        <v/>
      </c>
      <c r="IQ230" s="7" t="str">
        <f t="shared" si="360"/>
        <v/>
      </c>
      <c r="IR230" s="7" t="str">
        <f t="shared" si="361"/>
        <v/>
      </c>
      <c r="IS230" s="7" t="str">
        <f t="shared" si="362"/>
        <v/>
      </c>
      <c r="IT230" s="7" t="str">
        <f t="shared" si="363"/>
        <v/>
      </c>
      <c r="IU230" s="7" t="str">
        <f t="shared" si="364"/>
        <v/>
      </c>
      <c r="IV230" s="7" t="str">
        <f t="shared" si="365"/>
        <v/>
      </c>
      <c r="IW230" s="7" t="str">
        <f t="shared" si="366"/>
        <v/>
      </c>
      <c r="IX230" s="7" t="str">
        <f t="shared" si="367"/>
        <v/>
      </c>
      <c r="IY230" s="7" t="str">
        <f t="shared" si="368"/>
        <v/>
      </c>
      <c r="IZ230" s="7" t="str">
        <f t="shared" si="369"/>
        <v/>
      </c>
      <c r="JA230" s="7" t="str">
        <f t="shared" si="370"/>
        <v/>
      </c>
      <c r="JB230" s="7" t="str">
        <f t="shared" si="371"/>
        <v/>
      </c>
      <c r="JC230" s="7" t="str">
        <f t="shared" si="372"/>
        <v/>
      </c>
      <c r="JD230" s="7" t="str">
        <f t="shared" si="373"/>
        <v/>
      </c>
      <c r="JE230" s="7" t="str">
        <f t="shared" si="374"/>
        <v/>
      </c>
      <c r="JF230" s="7" t="str">
        <f t="shared" si="375"/>
        <v/>
      </c>
      <c r="JG230" s="7" t="str">
        <f t="shared" si="287"/>
        <v/>
      </c>
      <c r="JH230" s="7" t="str">
        <f t="shared" si="288"/>
        <v/>
      </c>
      <c r="JI230" s="7" t="str">
        <f t="shared" si="289"/>
        <v/>
      </c>
      <c r="JJ230" s="7" t="str">
        <f t="shared" si="290"/>
        <v/>
      </c>
      <c r="JK230" s="7" t="str">
        <f t="shared" si="291"/>
        <v/>
      </c>
      <c r="JL230" s="7" t="str">
        <f t="shared" si="292"/>
        <v/>
      </c>
      <c r="JM230" s="7" t="str">
        <f t="shared" si="293"/>
        <v/>
      </c>
      <c r="JN230" s="7" t="str">
        <f t="shared" si="294"/>
        <v/>
      </c>
      <c r="JO230" s="7" t="str">
        <f t="shared" si="295"/>
        <v/>
      </c>
      <c r="JP230" s="7" t="str">
        <f t="shared" si="296"/>
        <v/>
      </c>
      <c r="JQ230" s="7" t="str">
        <f t="shared" si="297"/>
        <v/>
      </c>
      <c r="JR230" s="7" t="str">
        <f t="shared" si="297"/>
        <v/>
      </c>
      <c r="JS230" s="7" t="str">
        <f t="shared" si="297"/>
        <v/>
      </c>
      <c r="JT230" s="28">
        <f t="shared" si="298"/>
        <v>8</v>
      </c>
    </row>
    <row r="231" spans="1:280" x14ac:dyDescent="0.2">
      <c r="A231" s="5" t="s">
        <v>3489</v>
      </c>
      <c r="B231" s="46">
        <f t="shared" si="283"/>
        <v>1</v>
      </c>
      <c r="C231" s="46" t="s">
        <v>1638</v>
      </c>
      <c r="D231" s="46" t="s">
        <v>1638</v>
      </c>
      <c r="AU231" s="7">
        <v>2</v>
      </c>
      <c r="CP231" s="5">
        <f t="shared" si="284"/>
        <v>2</v>
      </c>
      <c r="CT231" s="28">
        <f t="shared" si="285"/>
        <v>2</v>
      </c>
      <c r="GG231" s="5">
        <f t="shared" si="286"/>
        <v>0</v>
      </c>
      <c r="GH231" s="7" t="str">
        <f t="shared" si="299"/>
        <v/>
      </c>
      <c r="GI231" s="7" t="str">
        <f t="shared" si="300"/>
        <v/>
      </c>
      <c r="GJ231" s="7" t="str">
        <f t="shared" si="301"/>
        <v/>
      </c>
      <c r="GK231" s="7" t="str">
        <f t="shared" si="302"/>
        <v/>
      </c>
      <c r="GL231" s="7" t="str">
        <f t="shared" si="303"/>
        <v/>
      </c>
      <c r="GM231" s="7" t="str">
        <f t="shared" si="304"/>
        <v/>
      </c>
      <c r="GN231" s="7" t="str">
        <f t="shared" si="305"/>
        <v/>
      </c>
      <c r="GO231" s="7" t="str">
        <f t="shared" si="306"/>
        <v/>
      </c>
      <c r="GP231" s="7" t="str">
        <f t="shared" si="307"/>
        <v/>
      </c>
      <c r="GQ231" s="7" t="str">
        <f t="shared" si="308"/>
        <v/>
      </c>
      <c r="GR231" s="7" t="str">
        <f t="shared" si="309"/>
        <v/>
      </c>
      <c r="GS231" s="7" t="str">
        <f t="shared" si="310"/>
        <v/>
      </c>
      <c r="GT231" s="7" t="str">
        <f t="shared" si="311"/>
        <v/>
      </c>
      <c r="GU231" s="7" t="str">
        <f t="shared" si="312"/>
        <v/>
      </c>
      <c r="GV231" s="7" t="str">
        <f t="shared" si="313"/>
        <v/>
      </c>
      <c r="GW231" s="7" t="str">
        <f t="shared" si="314"/>
        <v/>
      </c>
      <c r="GX231" s="7" t="str">
        <f t="shared" si="315"/>
        <v/>
      </c>
      <c r="GY231" s="7" t="str">
        <f t="shared" si="316"/>
        <v/>
      </c>
      <c r="GZ231" s="7" t="str">
        <f t="shared" si="317"/>
        <v/>
      </c>
      <c r="HA231" s="7" t="str">
        <f t="shared" si="318"/>
        <v/>
      </c>
      <c r="HB231" s="7" t="str">
        <f t="shared" si="319"/>
        <v/>
      </c>
      <c r="HC231" s="7" t="str">
        <f t="shared" si="320"/>
        <v/>
      </c>
      <c r="HD231" s="7" t="str">
        <f t="shared" si="321"/>
        <v/>
      </c>
      <c r="HE231" s="7" t="str">
        <f t="shared" si="322"/>
        <v/>
      </c>
      <c r="HF231" s="7" t="str">
        <f t="shared" si="323"/>
        <v/>
      </c>
      <c r="HG231" s="7" t="str">
        <f t="shared" si="324"/>
        <v/>
      </c>
      <c r="HH231" s="7" t="str">
        <f t="shared" si="325"/>
        <v/>
      </c>
      <c r="HI231" s="7" t="str">
        <f t="shared" si="326"/>
        <v/>
      </c>
      <c r="HJ231" s="7" t="str">
        <f t="shared" si="327"/>
        <v/>
      </c>
      <c r="HK231" s="7" t="str">
        <f t="shared" si="328"/>
        <v/>
      </c>
      <c r="HL231" s="7" t="str">
        <f t="shared" si="329"/>
        <v/>
      </c>
      <c r="HM231" s="7" t="str">
        <f t="shared" si="330"/>
        <v/>
      </c>
      <c r="HN231" s="7" t="str">
        <f t="shared" si="331"/>
        <v/>
      </c>
      <c r="HO231" s="7" t="str">
        <f t="shared" si="332"/>
        <v/>
      </c>
      <c r="HP231" s="7" t="str">
        <f t="shared" si="333"/>
        <v/>
      </c>
      <c r="HQ231" s="7" t="str">
        <f t="shared" si="334"/>
        <v/>
      </c>
      <c r="HR231" s="7" t="str">
        <f t="shared" si="335"/>
        <v/>
      </c>
      <c r="HS231" s="7" t="str">
        <f t="shared" si="336"/>
        <v/>
      </c>
      <c r="HT231" s="7" t="str">
        <f t="shared" si="337"/>
        <v/>
      </c>
      <c r="HU231" s="7" t="str">
        <f t="shared" si="338"/>
        <v/>
      </c>
      <c r="HV231" s="7" t="str">
        <f t="shared" si="339"/>
        <v/>
      </c>
      <c r="HW231" s="7" t="str">
        <f t="shared" si="340"/>
        <v/>
      </c>
      <c r="HX231" s="7" t="str">
        <f t="shared" si="341"/>
        <v/>
      </c>
      <c r="HY231" s="7">
        <f t="shared" si="342"/>
        <v>2</v>
      </c>
      <c r="HZ231" s="7" t="str">
        <f t="shared" si="343"/>
        <v/>
      </c>
      <c r="IA231" s="7" t="str">
        <f t="shared" si="344"/>
        <v/>
      </c>
      <c r="IB231" s="7" t="str">
        <f t="shared" si="345"/>
        <v/>
      </c>
      <c r="IC231" s="7" t="str">
        <f t="shared" si="346"/>
        <v/>
      </c>
      <c r="ID231" s="7" t="str">
        <f t="shared" si="347"/>
        <v/>
      </c>
      <c r="IE231" s="7" t="str">
        <f t="shared" si="348"/>
        <v/>
      </c>
      <c r="IF231" s="7" t="str">
        <f t="shared" si="349"/>
        <v/>
      </c>
      <c r="IG231" s="7" t="str">
        <f t="shared" si="350"/>
        <v/>
      </c>
      <c r="IH231" s="7" t="str">
        <f t="shared" si="351"/>
        <v/>
      </c>
      <c r="II231" s="7" t="str">
        <f t="shared" si="352"/>
        <v/>
      </c>
      <c r="IJ231" s="7" t="str">
        <f t="shared" si="353"/>
        <v/>
      </c>
      <c r="IK231" s="7" t="str">
        <f t="shared" si="354"/>
        <v/>
      </c>
      <c r="IL231" s="7" t="str">
        <f t="shared" si="355"/>
        <v/>
      </c>
      <c r="IM231" s="7" t="str">
        <f t="shared" si="356"/>
        <v/>
      </c>
      <c r="IN231" s="7" t="str">
        <f t="shared" si="357"/>
        <v/>
      </c>
      <c r="IO231" s="7" t="str">
        <f t="shared" si="358"/>
        <v/>
      </c>
      <c r="IP231" s="7" t="str">
        <f t="shared" si="359"/>
        <v/>
      </c>
      <c r="IQ231" s="7" t="str">
        <f t="shared" si="360"/>
        <v/>
      </c>
      <c r="IR231" s="7" t="str">
        <f t="shared" si="361"/>
        <v/>
      </c>
      <c r="IS231" s="7" t="str">
        <f t="shared" si="362"/>
        <v/>
      </c>
      <c r="IT231" s="7" t="str">
        <f t="shared" si="363"/>
        <v/>
      </c>
      <c r="IU231" s="7" t="str">
        <f t="shared" si="364"/>
        <v/>
      </c>
      <c r="IV231" s="7" t="str">
        <f t="shared" si="365"/>
        <v/>
      </c>
      <c r="IW231" s="7" t="str">
        <f t="shared" si="366"/>
        <v/>
      </c>
      <c r="IX231" s="7" t="str">
        <f t="shared" si="367"/>
        <v/>
      </c>
      <c r="IY231" s="7" t="str">
        <f t="shared" si="368"/>
        <v/>
      </c>
      <c r="IZ231" s="7" t="str">
        <f t="shared" si="369"/>
        <v/>
      </c>
      <c r="JA231" s="7" t="str">
        <f t="shared" si="370"/>
        <v/>
      </c>
      <c r="JB231" s="7" t="str">
        <f t="shared" si="371"/>
        <v/>
      </c>
      <c r="JC231" s="7" t="str">
        <f t="shared" si="372"/>
        <v/>
      </c>
      <c r="JD231" s="7" t="str">
        <f t="shared" si="373"/>
        <v/>
      </c>
      <c r="JE231" s="7" t="str">
        <f t="shared" si="374"/>
        <v/>
      </c>
      <c r="JF231" s="7" t="str">
        <f t="shared" si="375"/>
        <v/>
      </c>
      <c r="JG231" s="7" t="str">
        <f t="shared" si="287"/>
        <v/>
      </c>
      <c r="JH231" s="7" t="str">
        <f t="shared" si="288"/>
        <v/>
      </c>
      <c r="JI231" s="7" t="str">
        <f t="shared" si="289"/>
        <v/>
      </c>
      <c r="JJ231" s="7" t="str">
        <f t="shared" si="290"/>
        <v/>
      </c>
      <c r="JK231" s="7" t="str">
        <f t="shared" si="291"/>
        <v/>
      </c>
      <c r="JL231" s="7" t="str">
        <f t="shared" si="292"/>
        <v/>
      </c>
      <c r="JM231" s="7" t="str">
        <f t="shared" si="293"/>
        <v/>
      </c>
      <c r="JN231" s="7" t="str">
        <f t="shared" si="294"/>
        <v/>
      </c>
      <c r="JO231" s="7" t="str">
        <f t="shared" si="295"/>
        <v/>
      </c>
      <c r="JP231" s="7" t="str">
        <f t="shared" si="296"/>
        <v/>
      </c>
      <c r="JQ231" s="7" t="str">
        <f t="shared" si="297"/>
        <v/>
      </c>
      <c r="JR231" s="7" t="str">
        <f t="shared" si="297"/>
        <v/>
      </c>
      <c r="JS231" s="7" t="str">
        <f t="shared" si="297"/>
        <v/>
      </c>
      <c r="JT231" s="28">
        <f t="shared" si="298"/>
        <v>2</v>
      </c>
    </row>
    <row r="232" spans="1:280" x14ac:dyDescent="0.2">
      <c r="A232" s="5" t="s">
        <v>3490</v>
      </c>
      <c r="B232" s="46">
        <f t="shared" si="283"/>
        <v>2</v>
      </c>
      <c r="C232" s="46" t="s">
        <v>1638</v>
      </c>
      <c r="D232" s="46" t="s">
        <v>3491</v>
      </c>
      <c r="AU232" s="7">
        <v>8</v>
      </c>
      <c r="AV232" s="7">
        <v>3</v>
      </c>
      <c r="CP232" s="5">
        <f t="shared" si="284"/>
        <v>11</v>
      </c>
      <c r="CT232" s="28">
        <f t="shared" si="285"/>
        <v>11</v>
      </c>
      <c r="GG232" s="5">
        <f t="shared" si="286"/>
        <v>0</v>
      </c>
      <c r="GH232" s="7" t="str">
        <f t="shared" si="299"/>
        <v/>
      </c>
      <c r="GI232" s="7" t="str">
        <f t="shared" si="300"/>
        <v/>
      </c>
      <c r="GJ232" s="7" t="str">
        <f t="shared" si="301"/>
        <v/>
      </c>
      <c r="GK232" s="7" t="str">
        <f t="shared" si="302"/>
        <v/>
      </c>
      <c r="GL232" s="7" t="str">
        <f t="shared" si="303"/>
        <v/>
      </c>
      <c r="GM232" s="7" t="str">
        <f t="shared" si="304"/>
        <v/>
      </c>
      <c r="GN232" s="7" t="str">
        <f t="shared" si="305"/>
        <v/>
      </c>
      <c r="GO232" s="7" t="str">
        <f t="shared" si="306"/>
        <v/>
      </c>
      <c r="GP232" s="7" t="str">
        <f t="shared" si="307"/>
        <v/>
      </c>
      <c r="GQ232" s="7" t="str">
        <f t="shared" si="308"/>
        <v/>
      </c>
      <c r="GR232" s="7" t="str">
        <f t="shared" si="309"/>
        <v/>
      </c>
      <c r="GS232" s="7" t="str">
        <f t="shared" si="310"/>
        <v/>
      </c>
      <c r="GT232" s="7" t="str">
        <f t="shared" si="311"/>
        <v/>
      </c>
      <c r="GU232" s="7" t="str">
        <f t="shared" si="312"/>
        <v/>
      </c>
      <c r="GV232" s="7" t="str">
        <f t="shared" si="313"/>
        <v/>
      </c>
      <c r="GW232" s="7" t="str">
        <f t="shared" si="314"/>
        <v/>
      </c>
      <c r="GX232" s="7" t="str">
        <f t="shared" si="315"/>
        <v/>
      </c>
      <c r="GY232" s="7" t="str">
        <f t="shared" si="316"/>
        <v/>
      </c>
      <c r="GZ232" s="7" t="str">
        <f t="shared" si="317"/>
        <v/>
      </c>
      <c r="HA232" s="7" t="str">
        <f t="shared" si="318"/>
        <v/>
      </c>
      <c r="HB232" s="7" t="str">
        <f t="shared" si="319"/>
        <v/>
      </c>
      <c r="HC232" s="7" t="str">
        <f t="shared" si="320"/>
        <v/>
      </c>
      <c r="HD232" s="7" t="str">
        <f t="shared" si="321"/>
        <v/>
      </c>
      <c r="HE232" s="7" t="str">
        <f t="shared" si="322"/>
        <v/>
      </c>
      <c r="HF232" s="7" t="str">
        <f t="shared" si="323"/>
        <v/>
      </c>
      <c r="HG232" s="7" t="str">
        <f t="shared" si="324"/>
        <v/>
      </c>
      <c r="HH232" s="7" t="str">
        <f t="shared" si="325"/>
        <v/>
      </c>
      <c r="HI232" s="7" t="str">
        <f t="shared" si="326"/>
        <v/>
      </c>
      <c r="HJ232" s="7" t="str">
        <f t="shared" si="327"/>
        <v/>
      </c>
      <c r="HK232" s="7" t="str">
        <f t="shared" si="328"/>
        <v/>
      </c>
      <c r="HL232" s="7" t="str">
        <f t="shared" si="329"/>
        <v/>
      </c>
      <c r="HM232" s="7" t="str">
        <f t="shared" si="330"/>
        <v/>
      </c>
      <c r="HN232" s="7" t="str">
        <f t="shared" si="331"/>
        <v/>
      </c>
      <c r="HO232" s="7" t="str">
        <f t="shared" si="332"/>
        <v/>
      </c>
      <c r="HP232" s="7" t="str">
        <f t="shared" si="333"/>
        <v/>
      </c>
      <c r="HQ232" s="7" t="str">
        <f t="shared" si="334"/>
        <v/>
      </c>
      <c r="HR232" s="7" t="str">
        <f t="shared" si="335"/>
        <v/>
      </c>
      <c r="HS232" s="7" t="str">
        <f t="shared" si="336"/>
        <v/>
      </c>
      <c r="HT232" s="7" t="str">
        <f t="shared" si="337"/>
        <v/>
      </c>
      <c r="HU232" s="7" t="str">
        <f t="shared" si="338"/>
        <v/>
      </c>
      <c r="HV232" s="7" t="str">
        <f t="shared" si="339"/>
        <v/>
      </c>
      <c r="HW232" s="7" t="str">
        <f t="shared" si="340"/>
        <v/>
      </c>
      <c r="HX232" s="7" t="str">
        <f t="shared" si="341"/>
        <v/>
      </c>
      <c r="HY232" s="7">
        <f t="shared" si="342"/>
        <v>8</v>
      </c>
      <c r="HZ232" s="7">
        <f t="shared" si="343"/>
        <v>3</v>
      </c>
      <c r="IA232" s="7" t="str">
        <f t="shared" si="344"/>
        <v/>
      </c>
      <c r="IB232" s="7" t="str">
        <f t="shared" si="345"/>
        <v/>
      </c>
      <c r="IC232" s="7" t="str">
        <f t="shared" si="346"/>
        <v/>
      </c>
      <c r="ID232" s="7" t="str">
        <f t="shared" si="347"/>
        <v/>
      </c>
      <c r="IE232" s="7" t="str">
        <f t="shared" si="348"/>
        <v/>
      </c>
      <c r="IF232" s="7" t="str">
        <f t="shared" si="349"/>
        <v/>
      </c>
      <c r="IG232" s="7" t="str">
        <f t="shared" si="350"/>
        <v/>
      </c>
      <c r="IH232" s="7" t="str">
        <f t="shared" si="351"/>
        <v/>
      </c>
      <c r="II232" s="7" t="str">
        <f t="shared" si="352"/>
        <v/>
      </c>
      <c r="IJ232" s="7" t="str">
        <f t="shared" si="353"/>
        <v/>
      </c>
      <c r="IK232" s="7" t="str">
        <f t="shared" si="354"/>
        <v/>
      </c>
      <c r="IL232" s="7" t="str">
        <f t="shared" si="355"/>
        <v/>
      </c>
      <c r="IM232" s="7" t="str">
        <f t="shared" si="356"/>
        <v/>
      </c>
      <c r="IN232" s="7" t="str">
        <f t="shared" si="357"/>
        <v/>
      </c>
      <c r="IO232" s="7" t="str">
        <f t="shared" si="358"/>
        <v/>
      </c>
      <c r="IP232" s="7" t="str">
        <f t="shared" si="359"/>
        <v/>
      </c>
      <c r="IQ232" s="7" t="str">
        <f t="shared" si="360"/>
        <v/>
      </c>
      <c r="IR232" s="7" t="str">
        <f t="shared" si="361"/>
        <v/>
      </c>
      <c r="IS232" s="7" t="str">
        <f t="shared" si="362"/>
        <v/>
      </c>
      <c r="IT232" s="7" t="str">
        <f t="shared" si="363"/>
        <v/>
      </c>
      <c r="IU232" s="7" t="str">
        <f t="shared" si="364"/>
        <v/>
      </c>
      <c r="IV232" s="7" t="str">
        <f t="shared" si="365"/>
        <v/>
      </c>
      <c r="IW232" s="7" t="str">
        <f t="shared" si="366"/>
        <v/>
      </c>
      <c r="IX232" s="7" t="str">
        <f t="shared" si="367"/>
        <v/>
      </c>
      <c r="IY232" s="7" t="str">
        <f t="shared" si="368"/>
        <v/>
      </c>
      <c r="IZ232" s="7" t="str">
        <f t="shared" si="369"/>
        <v/>
      </c>
      <c r="JA232" s="7" t="str">
        <f t="shared" si="370"/>
        <v/>
      </c>
      <c r="JB232" s="7" t="str">
        <f t="shared" si="371"/>
        <v/>
      </c>
      <c r="JC232" s="7" t="str">
        <f t="shared" si="372"/>
        <v/>
      </c>
      <c r="JD232" s="7" t="str">
        <f t="shared" si="373"/>
        <v/>
      </c>
      <c r="JE232" s="7" t="str">
        <f t="shared" si="374"/>
        <v/>
      </c>
      <c r="JF232" s="7" t="str">
        <f t="shared" si="375"/>
        <v/>
      </c>
      <c r="JG232" s="7" t="str">
        <f t="shared" si="287"/>
        <v/>
      </c>
      <c r="JH232" s="7" t="str">
        <f t="shared" si="288"/>
        <v/>
      </c>
      <c r="JI232" s="7" t="str">
        <f t="shared" si="289"/>
        <v/>
      </c>
      <c r="JJ232" s="7" t="str">
        <f t="shared" si="290"/>
        <v/>
      </c>
      <c r="JK232" s="7" t="str">
        <f t="shared" si="291"/>
        <v/>
      </c>
      <c r="JL232" s="7" t="str">
        <f t="shared" si="292"/>
        <v/>
      </c>
      <c r="JM232" s="7" t="str">
        <f t="shared" si="293"/>
        <v/>
      </c>
      <c r="JN232" s="7" t="str">
        <f t="shared" si="294"/>
        <v/>
      </c>
      <c r="JO232" s="7" t="str">
        <f t="shared" si="295"/>
        <v/>
      </c>
      <c r="JP232" s="7" t="str">
        <f t="shared" si="296"/>
        <v/>
      </c>
      <c r="JQ232" s="7" t="str">
        <f t="shared" si="297"/>
        <v/>
      </c>
      <c r="JR232" s="7" t="str">
        <f t="shared" si="297"/>
        <v/>
      </c>
      <c r="JS232" s="7" t="str">
        <f t="shared" si="297"/>
        <v/>
      </c>
      <c r="JT232" s="28">
        <f t="shared" si="298"/>
        <v>11</v>
      </c>
    </row>
    <row r="233" spans="1:280" x14ac:dyDescent="0.2">
      <c r="A233" s="5" t="s">
        <v>3492</v>
      </c>
      <c r="B233" s="46">
        <f t="shared" si="283"/>
        <v>2</v>
      </c>
      <c r="C233" s="46" t="s">
        <v>1638</v>
      </c>
      <c r="D233" s="46" t="s">
        <v>3491</v>
      </c>
      <c r="AU233" s="7">
        <v>2</v>
      </c>
      <c r="AV233" s="7">
        <v>7</v>
      </c>
      <c r="CP233" s="5">
        <f t="shared" si="284"/>
        <v>9</v>
      </c>
      <c r="CQ233" s="7">
        <v>2</v>
      </c>
      <c r="CT233" s="28">
        <f t="shared" si="285"/>
        <v>11</v>
      </c>
      <c r="EL233" s="7">
        <v>2</v>
      </c>
      <c r="GG233" s="5">
        <f t="shared" si="286"/>
        <v>2</v>
      </c>
      <c r="GH233" s="7" t="str">
        <f t="shared" si="299"/>
        <v/>
      </c>
      <c r="GI233" s="7" t="str">
        <f t="shared" si="300"/>
        <v/>
      </c>
      <c r="GJ233" s="7" t="str">
        <f t="shared" si="301"/>
        <v/>
      </c>
      <c r="GK233" s="7" t="str">
        <f t="shared" si="302"/>
        <v/>
      </c>
      <c r="GL233" s="7" t="str">
        <f t="shared" si="303"/>
        <v/>
      </c>
      <c r="GM233" s="7" t="str">
        <f t="shared" si="304"/>
        <v/>
      </c>
      <c r="GN233" s="7" t="str">
        <f t="shared" si="305"/>
        <v/>
      </c>
      <c r="GO233" s="7" t="str">
        <f t="shared" si="306"/>
        <v/>
      </c>
      <c r="GP233" s="7" t="str">
        <f t="shared" si="307"/>
        <v/>
      </c>
      <c r="GQ233" s="7" t="str">
        <f t="shared" si="308"/>
        <v/>
      </c>
      <c r="GR233" s="7" t="str">
        <f t="shared" si="309"/>
        <v/>
      </c>
      <c r="GS233" s="7" t="str">
        <f t="shared" si="310"/>
        <v/>
      </c>
      <c r="GT233" s="7" t="str">
        <f t="shared" si="311"/>
        <v/>
      </c>
      <c r="GU233" s="7" t="str">
        <f t="shared" si="312"/>
        <v/>
      </c>
      <c r="GV233" s="7" t="str">
        <f t="shared" si="313"/>
        <v/>
      </c>
      <c r="GW233" s="7" t="str">
        <f t="shared" si="314"/>
        <v/>
      </c>
      <c r="GX233" s="7" t="str">
        <f t="shared" si="315"/>
        <v/>
      </c>
      <c r="GY233" s="7" t="str">
        <f t="shared" si="316"/>
        <v/>
      </c>
      <c r="GZ233" s="7" t="str">
        <f t="shared" si="317"/>
        <v/>
      </c>
      <c r="HA233" s="7" t="str">
        <f t="shared" si="318"/>
        <v/>
      </c>
      <c r="HB233" s="7" t="str">
        <f t="shared" si="319"/>
        <v/>
      </c>
      <c r="HC233" s="7" t="str">
        <f t="shared" si="320"/>
        <v/>
      </c>
      <c r="HD233" s="7" t="str">
        <f t="shared" si="321"/>
        <v/>
      </c>
      <c r="HE233" s="7" t="str">
        <f t="shared" si="322"/>
        <v/>
      </c>
      <c r="HF233" s="7" t="str">
        <f t="shared" si="323"/>
        <v/>
      </c>
      <c r="HG233" s="7" t="str">
        <f t="shared" si="324"/>
        <v/>
      </c>
      <c r="HH233" s="7" t="str">
        <f t="shared" si="325"/>
        <v/>
      </c>
      <c r="HI233" s="7" t="str">
        <f t="shared" si="326"/>
        <v/>
      </c>
      <c r="HJ233" s="7" t="str">
        <f t="shared" si="327"/>
        <v/>
      </c>
      <c r="HK233" s="7" t="str">
        <f t="shared" si="328"/>
        <v/>
      </c>
      <c r="HL233" s="7" t="str">
        <f t="shared" si="329"/>
        <v/>
      </c>
      <c r="HM233" s="7" t="str">
        <f t="shared" si="330"/>
        <v/>
      </c>
      <c r="HN233" s="7" t="str">
        <f t="shared" si="331"/>
        <v/>
      </c>
      <c r="HO233" s="7" t="str">
        <f t="shared" si="332"/>
        <v/>
      </c>
      <c r="HP233" s="7" t="str">
        <f t="shared" si="333"/>
        <v/>
      </c>
      <c r="HQ233" s="7" t="str">
        <f t="shared" si="334"/>
        <v/>
      </c>
      <c r="HR233" s="7" t="str">
        <f t="shared" si="335"/>
        <v/>
      </c>
      <c r="HS233" s="7" t="str">
        <f t="shared" si="336"/>
        <v/>
      </c>
      <c r="HT233" s="7" t="str">
        <f t="shared" si="337"/>
        <v/>
      </c>
      <c r="HU233" s="7" t="str">
        <f t="shared" si="338"/>
        <v/>
      </c>
      <c r="HV233" s="7" t="str">
        <f t="shared" si="339"/>
        <v/>
      </c>
      <c r="HW233" s="7" t="str">
        <f t="shared" si="340"/>
        <v/>
      </c>
      <c r="HX233" s="7" t="str">
        <f t="shared" si="341"/>
        <v/>
      </c>
      <c r="HY233" s="7">
        <f t="shared" si="342"/>
        <v>4</v>
      </c>
      <c r="HZ233" s="7">
        <f t="shared" si="343"/>
        <v>7</v>
      </c>
      <c r="IA233" s="7" t="str">
        <f t="shared" si="344"/>
        <v/>
      </c>
      <c r="IB233" s="7" t="str">
        <f t="shared" si="345"/>
        <v/>
      </c>
      <c r="IC233" s="7" t="str">
        <f t="shared" si="346"/>
        <v/>
      </c>
      <c r="ID233" s="7" t="str">
        <f t="shared" si="347"/>
        <v/>
      </c>
      <c r="IE233" s="7" t="str">
        <f t="shared" si="348"/>
        <v/>
      </c>
      <c r="IF233" s="7" t="str">
        <f t="shared" si="349"/>
        <v/>
      </c>
      <c r="IG233" s="7" t="str">
        <f t="shared" si="350"/>
        <v/>
      </c>
      <c r="IH233" s="7" t="str">
        <f t="shared" si="351"/>
        <v/>
      </c>
      <c r="II233" s="7" t="str">
        <f t="shared" si="352"/>
        <v/>
      </c>
      <c r="IJ233" s="7" t="str">
        <f t="shared" si="353"/>
        <v/>
      </c>
      <c r="IK233" s="7" t="str">
        <f t="shared" si="354"/>
        <v/>
      </c>
      <c r="IL233" s="7" t="str">
        <f t="shared" si="355"/>
        <v/>
      </c>
      <c r="IM233" s="7" t="str">
        <f t="shared" si="356"/>
        <v/>
      </c>
      <c r="IN233" s="7" t="str">
        <f t="shared" si="357"/>
        <v/>
      </c>
      <c r="IO233" s="7" t="str">
        <f t="shared" si="358"/>
        <v/>
      </c>
      <c r="IP233" s="7" t="str">
        <f t="shared" si="359"/>
        <v/>
      </c>
      <c r="IQ233" s="7" t="str">
        <f t="shared" si="360"/>
        <v/>
      </c>
      <c r="IR233" s="7" t="str">
        <f t="shared" si="361"/>
        <v/>
      </c>
      <c r="IS233" s="7" t="str">
        <f t="shared" si="362"/>
        <v/>
      </c>
      <c r="IT233" s="7" t="str">
        <f t="shared" si="363"/>
        <v/>
      </c>
      <c r="IU233" s="7" t="str">
        <f t="shared" si="364"/>
        <v/>
      </c>
      <c r="IV233" s="7" t="str">
        <f t="shared" si="365"/>
        <v/>
      </c>
      <c r="IW233" s="7" t="str">
        <f t="shared" si="366"/>
        <v/>
      </c>
      <c r="IX233" s="7" t="str">
        <f t="shared" si="367"/>
        <v/>
      </c>
      <c r="IY233" s="7" t="str">
        <f t="shared" si="368"/>
        <v/>
      </c>
      <c r="IZ233" s="7" t="str">
        <f t="shared" si="369"/>
        <v/>
      </c>
      <c r="JA233" s="7" t="str">
        <f t="shared" si="370"/>
        <v/>
      </c>
      <c r="JB233" s="7" t="str">
        <f t="shared" si="371"/>
        <v/>
      </c>
      <c r="JC233" s="7" t="str">
        <f t="shared" si="372"/>
        <v/>
      </c>
      <c r="JD233" s="7" t="str">
        <f t="shared" si="373"/>
        <v/>
      </c>
      <c r="JE233" s="7" t="str">
        <f t="shared" si="374"/>
        <v/>
      </c>
      <c r="JF233" s="7" t="str">
        <f t="shared" si="375"/>
        <v/>
      </c>
      <c r="JG233" s="7" t="str">
        <f t="shared" si="287"/>
        <v/>
      </c>
      <c r="JH233" s="7" t="str">
        <f t="shared" si="288"/>
        <v/>
      </c>
      <c r="JI233" s="7" t="str">
        <f t="shared" si="289"/>
        <v/>
      </c>
      <c r="JJ233" s="7" t="str">
        <f t="shared" si="290"/>
        <v/>
      </c>
      <c r="JK233" s="7" t="str">
        <f t="shared" si="291"/>
        <v/>
      </c>
      <c r="JL233" s="7" t="str">
        <f t="shared" si="292"/>
        <v/>
      </c>
      <c r="JM233" s="7" t="str">
        <f t="shared" si="293"/>
        <v/>
      </c>
      <c r="JN233" s="7" t="str">
        <f t="shared" si="294"/>
        <v/>
      </c>
      <c r="JO233" s="7" t="str">
        <f t="shared" si="295"/>
        <v/>
      </c>
      <c r="JP233" s="7" t="str">
        <f t="shared" si="296"/>
        <v/>
      </c>
      <c r="JQ233" s="7" t="str">
        <f t="shared" si="297"/>
        <v/>
      </c>
      <c r="JR233" s="7" t="str">
        <f t="shared" si="297"/>
        <v/>
      </c>
      <c r="JS233" s="7" t="str">
        <f t="shared" si="297"/>
        <v/>
      </c>
      <c r="JT233" s="28">
        <f t="shared" si="298"/>
        <v>11</v>
      </c>
    </row>
    <row r="234" spans="1:280" x14ac:dyDescent="0.2">
      <c r="A234" s="5" t="s">
        <v>3493</v>
      </c>
      <c r="B234" s="46">
        <f t="shared" si="283"/>
        <v>9</v>
      </c>
      <c r="C234" s="46" t="s">
        <v>1638</v>
      </c>
      <c r="D234" s="46" t="s">
        <v>3494</v>
      </c>
      <c r="AU234" s="7">
        <v>4</v>
      </c>
      <c r="AV234" s="7">
        <v>2</v>
      </c>
      <c r="AW234" s="7">
        <v>4</v>
      </c>
      <c r="AX234" s="7">
        <v>8</v>
      </c>
      <c r="AY234" s="7">
        <v>11</v>
      </c>
      <c r="AZ234" s="7">
        <v>11</v>
      </c>
      <c r="BA234" s="7">
        <v>5</v>
      </c>
      <c r="BB234" s="7">
        <v>4</v>
      </c>
      <c r="BC234" s="7">
        <v>4</v>
      </c>
      <c r="CP234" s="5">
        <f t="shared" si="284"/>
        <v>53</v>
      </c>
      <c r="CQ234" s="7">
        <v>7</v>
      </c>
      <c r="CR234" s="7">
        <v>4</v>
      </c>
      <c r="CT234" s="28">
        <f t="shared" si="285"/>
        <v>64</v>
      </c>
      <c r="EL234" s="7">
        <v>1</v>
      </c>
      <c r="EN234" s="7">
        <v>1</v>
      </c>
      <c r="EO234" s="7">
        <v>1</v>
      </c>
      <c r="EP234" s="7">
        <v>2</v>
      </c>
      <c r="EQ234" s="7">
        <v>1</v>
      </c>
      <c r="ER234" s="7">
        <v>2</v>
      </c>
      <c r="ES234" s="7">
        <v>3</v>
      </c>
      <c r="GG234" s="5">
        <f t="shared" si="286"/>
        <v>11</v>
      </c>
      <c r="GH234" s="7" t="str">
        <f t="shared" si="299"/>
        <v/>
      </c>
      <c r="GI234" s="7" t="str">
        <f t="shared" si="300"/>
        <v/>
      </c>
      <c r="GJ234" s="7" t="str">
        <f t="shared" si="301"/>
        <v/>
      </c>
      <c r="GK234" s="7" t="str">
        <f t="shared" si="302"/>
        <v/>
      </c>
      <c r="GL234" s="7" t="str">
        <f t="shared" si="303"/>
        <v/>
      </c>
      <c r="GM234" s="7" t="str">
        <f t="shared" si="304"/>
        <v/>
      </c>
      <c r="GN234" s="7" t="str">
        <f t="shared" si="305"/>
        <v/>
      </c>
      <c r="GO234" s="7" t="str">
        <f t="shared" si="306"/>
        <v/>
      </c>
      <c r="GP234" s="7" t="str">
        <f t="shared" si="307"/>
        <v/>
      </c>
      <c r="GQ234" s="7" t="str">
        <f t="shared" si="308"/>
        <v/>
      </c>
      <c r="GR234" s="7" t="str">
        <f t="shared" si="309"/>
        <v/>
      </c>
      <c r="GS234" s="7" t="str">
        <f t="shared" si="310"/>
        <v/>
      </c>
      <c r="GT234" s="7" t="str">
        <f t="shared" si="311"/>
        <v/>
      </c>
      <c r="GU234" s="7" t="str">
        <f t="shared" si="312"/>
        <v/>
      </c>
      <c r="GV234" s="7" t="str">
        <f t="shared" si="313"/>
        <v/>
      </c>
      <c r="GW234" s="7" t="str">
        <f t="shared" si="314"/>
        <v/>
      </c>
      <c r="GX234" s="7" t="str">
        <f t="shared" si="315"/>
        <v/>
      </c>
      <c r="GY234" s="7" t="str">
        <f t="shared" si="316"/>
        <v/>
      </c>
      <c r="GZ234" s="7" t="str">
        <f t="shared" si="317"/>
        <v/>
      </c>
      <c r="HA234" s="7" t="str">
        <f t="shared" si="318"/>
        <v/>
      </c>
      <c r="HB234" s="7" t="str">
        <f t="shared" si="319"/>
        <v/>
      </c>
      <c r="HC234" s="7" t="str">
        <f t="shared" si="320"/>
        <v/>
      </c>
      <c r="HD234" s="7" t="str">
        <f t="shared" si="321"/>
        <v/>
      </c>
      <c r="HE234" s="7" t="str">
        <f t="shared" si="322"/>
        <v/>
      </c>
      <c r="HF234" s="7" t="str">
        <f t="shared" si="323"/>
        <v/>
      </c>
      <c r="HG234" s="7" t="str">
        <f t="shared" si="324"/>
        <v/>
      </c>
      <c r="HH234" s="7" t="str">
        <f t="shared" si="325"/>
        <v/>
      </c>
      <c r="HI234" s="7" t="str">
        <f t="shared" si="326"/>
        <v/>
      </c>
      <c r="HJ234" s="7" t="str">
        <f t="shared" si="327"/>
        <v/>
      </c>
      <c r="HK234" s="7" t="str">
        <f t="shared" si="328"/>
        <v/>
      </c>
      <c r="HL234" s="7" t="str">
        <f t="shared" si="329"/>
        <v/>
      </c>
      <c r="HM234" s="7" t="str">
        <f t="shared" si="330"/>
        <v/>
      </c>
      <c r="HN234" s="7" t="str">
        <f t="shared" si="331"/>
        <v/>
      </c>
      <c r="HO234" s="7" t="str">
        <f t="shared" si="332"/>
        <v/>
      </c>
      <c r="HP234" s="7" t="str">
        <f t="shared" si="333"/>
        <v/>
      </c>
      <c r="HQ234" s="7" t="str">
        <f t="shared" si="334"/>
        <v/>
      </c>
      <c r="HR234" s="7" t="str">
        <f t="shared" si="335"/>
        <v/>
      </c>
      <c r="HS234" s="7" t="str">
        <f t="shared" si="336"/>
        <v/>
      </c>
      <c r="HT234" s="7" t="str">
        <f t="shared" si="337"/>
        <v/>
      </c>
      <c r="HU234" s="7" t="str">
        <f t="shared" si="338"/>
        <v/>
      </c>
      <c r="HV234" s="7" t="str">
        <f t="shared" si="339"/>
        <v/>
      </c>
      <c r="HW234" s="7" t="str">
        <f t="shared" si="340"/>
        <v/>
      </c>
      <c r="HX234" s="7" t="str">
        <f t="shared" si="341"/>
        <v/>
      </c>
      <c r="HY234" s="7">
        <f t="shared" si="342"/>
        <v>5</v>
      </c>
      <c r="HZ234" s="7">
        <f t="shared" si="343"/>
        <v>2</v>
      </c>
      <c r="IA234" s="7">
        <f t="shared" si="344"/>
        <v>5</v>
      </c>
      <c r="IB234" s="7">
        <f t="shared" si="345"/>
        <v>9</v>
      </c>
      <c r="IC234" s="7">
        <f t="shared" si="346"/>
        <v>13</v>
      </c>
      <c r="ID234" s="7">
        <f t="shared" si="347"/>
        <v>12</v>
      </c>
      <c r="IE234" s="7">
        <f t="shared" si="348"/>
        <v>7</v>
      </c>
      <c r="IF234" s="7">
        <f t="shared" si="349"/>
        <v>7</v>
      </c>
      <c r="IG234" s="7">
        <f t="shared" si="350"/>
        <v>4</v>
      </c>
      <c r="IH234" s="7" t="str">
        <f t="shared" si="351"/>
        <v/>
      </c>
      <c r="II234" s="7" t="str">
        <f t="shared" si="352"/>
        <v/>
      </c>
      <c r="IJ234" s="7" t="str">
        <f t="shared" si="353"/>
        <v/>
      </c>
      <c r="IK234" s="7" t="str">
        <f t="shared" si="354"/>
        <v/>
      </c>
      <c r="IL234" s="7" t="str">
        <f t="shared" si="355"/>
        <v/>
      </c>
      <c r="IM234" s="7" t="str">
        <f t="shared" si="356"/>
        <v/>
      </c>
      <c r="IN234" s="7" t="str">
        <f t="shared" si="357"/>
        <v/>
      </c>
      <c r="IO234" s="7" t="str">
        <f t="shared" si="358"/>
        <v/>
      </c>
      <c r="IP234" s="7" t="str">
        <f t="shared" si="359"/>
        <v/>
      </c>
      <c r="IQ234" s="7" t="str">
        <f t="shared" si="360"/>
        <v/>
      </c>
      <c r="IR234" s="7" t="str">
        <f t="shared" si="361"/>
        <v/>
      </c>
      <c r="IS234" s="7" t="str">
        <f t="shared" si="362"/>
        <v/>
      </c>
      <c r="IT234" s="7" t="str">
        <f t="shared" si="363"/>
        <v/>
      </c>
      <c r="IU234" s="7" t="str">
        <f t="shared" si="364"/>
        <v/>
      </c>
      <c r="IV234" s="7" t="str">
        <f t="shared" si="365"/>
        <v/>
      </c>
      <c r="IW234" s="7" t="str">
        <f t="shared" si="366"/>
        <v/>
      </c>
      <c r="IX234" s="7" t="str">
        <f t="shared" si="367"/>
        <v/>
      </c>
      <c r="IY234" s="7" t="str">
        <f t="shared" si="368"/>
        <v/>
      </c>
      <c r="IZ234" s="7" t="str">
        <f t="shared" si="369"/>
        <v/>
      </c>
      <c r="JA234" s="7" t="str">
        <f t="shared" si="370"/>
        <v/>
      </c>
      <c r="JB234" s="7" t="str">
        <f t="shared" si="371"/>
        <v/>
      </c>
      <c r="JC234" s="7" t="str">
        <f t="shared" si="372"/>
        <v/>
      </c>
      <c r="JD234" s="7" t="str">
        <f t="shared" si="373"/>
        <v/>
      </c>
      <c r="JE234" s="7" t="str">
        <f t="shared" si="374"/>
        <v/>
      </c>
      <c r="JF234" s="7" t="str">
        <f t="shared" si="375"/>
        <v/>
      </c>
      <c r="JG234" s="7" t="str">
        <f t="shared" si="287"/>
        <v/>
      </c>
      <c r="JH234" s="7" t="str">
        <f t="shared" si="288"/>
        <v/>
      </c>
      <c r="JI234" s="7" t="str">
        <f t="shared" si="289"/>
        <v/>
      </c>
      <c r="JJ234" s="7" t="str">
        <f t="shared" si="290"/>
        <v/>
      </c>
      <c r="JK234" s="7" t="str">
        <f t="shared" si="291"/>
        <v/>
      </c>
      <c r="JL234" s="7" t="str">
        <f t="shared" si="292"/>
        <v/>
      </c>
      <c r="JM234" s="7" t="str">
        <f t="shared" si="293"/>
        <v/>
      </c>
      <c r="JN234" s="7" t="str">
        <f t="shared" si="294"/>
        <v/>
      </c>
      <c r="JO234" s="7" t="str">
        <f t="shared" si="295"/>
        <v/>
      </c>
      <c r="JP234" s="7" t="str">
        <f t="shared" si="296"/>
        <v/>
      </c>
      <c r="JQ234" s="7" t="str">
        <f t="shared" si="297"/>
        <v/>
      </c>
      <c r="JR234" s="7" t="str">
        <f t="shared" si="297"/>
        <v/>
      </c>
      <c r="JS234" s="7" t="str">
        <f t="shared" si="297"/>
        <v/>
      </c>
      <c r="JT234" s="28">
        <f t="shared" si="298"/>
        <v>64</v>
      </c>
    </row>
    <row r="235" spans="1:280" x14ac:dyDescent="0.2">
      <c r="A235" s="5" t="s">
        <v>1156</v>
      </c>
      <c r="B235" s="46">
        <f t="shared" si="283"/>
        <v>2</v>
      </c>
      <c r="C235" s="46" t="s">
        <v>1638</v>
      </c>
      <c r="D235" s="46" t="s">
        <v>786</v>
      </c>
      <c r="AV235" s="7">
        <v>1</v>
      </c>
      <c r="AW235" s="7">
        <v>1</v>
      </c>
      <c r="CP235" s="5">
        <f t="shared" si="284"/>
        <v>2</v>
      </c>
      <c r="CQ235" s="7">
        <v>1</v>
      </c>
      <c r="CT235" s="28">
        <f t="shared" si="285"/>
        <v>3</v>
      </c>
      <c r="EL235" s="7">
        <v>1</v>
      </c>
      <c r="GG235" s="5">
        <f t="shared" si="286"/>
        <v>1</v>
      </c>
      <c r="GH235" s="7" t="str">
        <f t="shared" si="299"/>
        <v/>
      </c>
      <c r="GI235" s="7" t="str">
        <f t="shared" si="300"/>
        <v/>
      </c>
      <c r="GJ235" s="7" t="str">
        <f t="shared" si="301"/>
        <v/>
      </c>
      <c r="GK235" s="7" t="str">
        <f t="shared" si="302"/>
        <v/>
      </c>
      <c r="GL235" s="7" t="str">
        <f t="shared" si="303"/>
        <v/>
      </c>
      <c r="GM235" s="7" t="str">
        <f t="shared" si="304"/>
        <v/>
      </c>
      <c r="GN235" s="7" t="str">
        <f t="shared" si="305"/>
        <v/>
      </c>
      <c r="GO235" s="7" t="str">
        <f t="shared" si="306"/>
        <v/>
      </c>
      <c r="GP235" s="7" t="str">
        <f t="shared" si="307"/>
        <v/>
      </c>
      <c r="GQ235" s="7" t="str">
        <f t="shared" si="308"/>
        <v/>
      </c>
      <c r="GR235" s="7" t="str">
        <f t="shared" si="309"/>
        <v/>
      </c>
      <c r="GS235" s="7" t="str">
        <f t="shared" si="310"/>
        <v/>
      </c>
      <c r="GT235" s="7" t="str">
        <f t="shared" si="311"/>
        <v/>
      </c>
      <c r="GU235" s="7" t="str">
        <f t="shared" si="312"/>
        <v/>
      </c>
      <c r="GV235" s="7" t="str">
        <f t="shared" si="313"/>
        <v/>
      </c>
      <c r="GW235" s="7" t="str">
        <f t="shared" si="314"/>
        <v/>
      </c>
      <c r="GX235" s="7" t="str">
        <f t="shared" si="315"/>
        <v/>
      </c>
      <c r="GY235" s="7" t="str">
        <f t="shared" si="316"/>
        <v/>
      </c>
      <c r="GZ235" s="7" t="str">
        <f t="shared" si="317"/>
        <v/>
      </c>
      <c r="HA235" s="7" t="str">
        <f t="shared" si="318"/>
        <v/>
      </c>
      <c r="HB235" s="7" t="str">
        <f t="shared" si="319"/>
        <v/>
      </c>
      <c r="HC235" s="7" t="str">
        <f t="shared" si="320"/>
        <v/>
      </c>
      <c r="HD235" s="7" t="str">
        <f t="shared" si="321"/>
        <v/>
      </c>
      <c r="HE235" s="7" t="str">
        <f t="shared" si="322"/>
        <v/>
      </c>
      <c r="HF235" s="7" t="str">
        <f t="shared" si="323"/>
        <v/>
      </c>
      <c r="HG235" s="7" t="str">
        <f t="shared" si="324"/>
        <v/>
      </c>
      <c r="HH235" s="7" t="str">
        <f t="shared" si="325"/>
        <v/>
      </c>
      <c r="HI235" s="7" t="str">
        <f t="shared" si="326"/>
        <v/>
      </c>
      <c r="HJ235" s="7" t="str">
        <f t="shared" si="327"/>
        <v/>
      </c>
      <c r="HK235" s="7" t="str">
        <f t="shared" si="328"/>
        <v/>
      </c>
      <c r="HL235" s="7" t="str">
        <f t="shared" si="329"/>
        <v/>
      </c>
      <c r="HM235" s="7" t="str">
        <f t="shared" si="330"/>
        <v/>
      </c>
      <c r="HN235" s="7" t="str">
        <f t="shared" si="331"/>
        <v/>
      </c>
      <c r="HO235" s="7" t="str">
        <f t="shared" si="332"/>
        <v/>
      </c>
      <c r="HP235" s="7" t="str">
        <f t="shared" si="333"/>
        <v/>
      </c>
      <c r="HQ235" s="7" t="str">
        <f t="shared" si="334"/>
        <v/>
      </c>
      <c r="HR235" s="7" t="str">
        <f t="shared" si="335"/>
        <v/>
      </c>
      <c r="HS235" s="7" t="str">
        <f t="shared" si="336"/>
        <v/>
      </c>
      <c r="HT235" s="7" t="str">
        <f t="shared" si="337"/>
        <v/>
      </c>
      <c r="HU235" s="7" t="str">
        <f t="shared" si="338"/>
        <v/>
      </c>
      <c r="HV235" s="7" t="str">
        <f t="shared" si="339"/>
        <v/>
      </c>
      <c r="HW235" s="7" t="str">
        <f t="shared" si="340"/>
        <v/>
      </c>
      <c r="HX235" s="7" t="str">
        <f t="shared" si="341"/>
        <v/>
      </c>
      <c r="HY235" s="7">
        <f t="shared" si="342"/>
        <v>1</v>
      </c>
      <c r="HZ235" s="7">
        <f t="shared" si="343"/>
        <v>1</v>
      </c>
      <c r="IA235" s="7">
        <f t="shared" si="344"/>
        <v>1</v>
      </c>
      <c r="IB235" s="7" t="str">
        <f t="shared" si="345"/>
        <v/>
      </c>
      <c r="IC235" s="7" t="str">
        <f t="shared" si="346"/>
        <v/>
      </c>
      <c r="ID235" s="7" t="str">
        <f t="shared" si="347"/>
        <v/>
      </c>
      <c r="IE235" s="7" t="str">
        <f t="shared" si="348"/>
        <v/>
      </c>
      <c r="IF235" s="7" t="str">
        <f t="shared" si="349"/>
        <v/>
      </c>
      <c r="IG235" s="7" t="str">
        <f t="shared" si="350"/>
        <v/>
      </c>
      <c r="IH235" s="7" t="str">
        <f t="shared" si="351"/>
        <v/>
      </c>
      <c r="II235" s="7" t="str">
        <f t="shared" si="352"/>
        <v/>
      </c>
      <c r="IJ235" s="7" t="str">
        <f t="shared" si="353"/>
        <v/>
      </c>
      <c r="IK235" s="7" t="str">
        <f t="shared" si="354"/>
        <v/>
      </c>
      <c r="IL235" s="7" t="str">
        <f t="shared" si="355"/>
        <v/>
      </c>
      <c r="IM235" s="7" t="str">
        <f t="shared" si="356"/>
        <v/>
      </c>
      <c r="IN235" s="7" t="str">
        <f t="shared" si="357"/>
        <v/>
      </c>
      <c r="IO235" s="7" t="str">
        <f t="shared" si="358"/>
        <v/>
      </c>
      <c r="IP235" s="7" t="str">
        <f t="shared" si="359"/>
        <v/>
      </c>
      <c r="IQ235" s="7" t="str">
        <f t="shared" si="360"/>
        <v/>
      </c>
      <c r="IR235" s="7" t="str">
        <f t="shared" si="361"/>
        <v/>
      </c>
      <c r="IS235" s="7" t="str">
        <f t="shared" si="362"/>
        <v/>
      </c>
      <c r="IT235" s="7" t="str">
        <f t="shared" si="363"/>
        <v/>
      </c>
      <c r="IU235" s="7" t="str">
        <f t="shared" si="364"/>
        <v/>
      </c>
      <c r="IV235" s="7" t="str">
        <f t="shared" si="365"/>
        <v/>
      </c>
      <c r="IW235" s="7" t="str">
        <f t="shared" si="366"/>
        <v/>
      </c>
      <c r="IX235" s="7" t="str">
        <f t="shared" si="367"/>
        <v/>
      </c>
      <c r="IY235" s="7" t="str">
        <f t="shared" si="368"/>
        <v/>
      </c>
      <c r="IZ235" s="7" t="str">
        <f t="shared" si="369"/>
        <v/>
      </c>
      <c r="JA235" s="7" t="str">
        <f t="shared" si="370"/>
        <v/>
      </c>
      <c r="JB235" s="7" t="str">
        <f t="shared" si="371"/>
        <v/>
      </c>
      <c r="JC235" s="7" t="str">
        <f t="shared" si="372"/>
        <v/>
      </c>
      <c r="JD235" s="7" t="str">
        <f t="shared" si="373"/>
        <v/>
      </c>
      <c r="JE235" s="7" t="str">
        <f t="shared" si="374"/>
        <v/>
      </c>
      <c r="JF235" s="7" t="str">
        <f t="shared" si="375"/>
        <v/>
      </c>
      <c r="JG235" s="7" t="str">
        <f t="shared" si="287"/>
        <v/>
      </c>
      <c r="JH235" s="7" t="str">
        <f t="shared" si="288"/>
        <v/>
      </c>
      <c r="JI235" s="7" t="str">
        <f t="shared" si="289"/>
        <v/>
      </c>
      <c r="JJ235" s="7" t="str">
        <f t="shared" si="290"/>
        <v/>
      </c>
      <c r="JK235" s="7" t="str">
        <f t="shared" si="291"/>
        <v/>
      </c>
      <c r="JL235" s="7" t="str">
        <f t="shared" si="292"/>
        <v/>
      </c>
      <c r="JM235" s="7" t="str">
        <f t="shared" si="293"/>
        <v/>
      </c>
      <c r="JN235" s="7" t="str">
        <f t="shared" si="294"/>
        <v/>
      </c>
      <c r="JO235" s="7" t="str">
        <f t="shared" si="295"/>
        <v/>
      </c>
      <c r="JP235" s="7" t="str">
        <f t="shared" si="296"/>
        <v/>
      </c>
      <c r="JQ235" s="7" t="str">
        <f t="shared" si="297"/>
        <v/>
      </c>
      <c r="JR235" s="7" t="str">
        <f t="shared" si="297"/>
        <v/>
      </c>
      <c r="JS235" s="7" t="str">
        <f t="shared" si="297"/>
        <v/>
      </c>
      <c r="JT235" s="28">
        <f t="shared" si="298"/>
        <v>3</v>
      </c>
    </row>
    <row r="236" spans="1:280" x14ac:dyDescent="0.2">
      <c r="A236" s="5" t="s">
        <v>1157</v>
      </c>
      <c r="B236" s="46">
        <f t="shared" si="283"/>
        <v>3</v>
      </c>
      <c r="C236" s="46" t="s">
        <v>3491</v>
      </c>
      <c r="D236" s="46" t="s">
        <v>1635</v>
      </c>
      <c r="AV236" s="7">
        <v>3</v>
      </c>
      <c r="AW236" s="7">
        <v>1</v>
      </c>
      <c r="AX236" s="7">
        <v>4</v>
      </c>
      <c r="CP236" s="5">
        <f t="shared" si="284"/>
        <v>8</v>
      </c>
      <c r="CT236" s="28">
        <f t="shared" si="285"/>
        <v>8</v>
      </c>
      <c r="GG236" s="5">
        <f t="shared" si="286"/>
        <v>0</v>
      </c>
      <c r="GH236" s="7" t="str">
        <f t="shared" si="299"/>
        <v/>
      </c>
      <c r="GI236" s="7" t="str">
        <f t="shared" si="300"/>
        <v/>
      </c>
      <c r="GJ236" s="7" t="str">
        <f t="shared" si="301"/>
        <v/>
      </c>
      <c r="GK236" s="7" t="str">
        <f t="shared" si="302"/>
        <v/>
      </c>
      <c r="GL236" s="7" t="str">
        <f t="shared" si="303"/>
        <v/>
      </c>
      <c r="GM236" s="7" t="str">
        <f t="shared" si="304"/>
        <v/>
      </c>
      <c r="GN236" s="7" t="str">
        <f t="shared" si="305"/>
        <v/>
      </c>
      <c r="GO236" s="7" t="str">
        <f t="shared" si="306"/>
        <v/>
      </c>
      <c r="GP236" s="7" t="str">
        <f t="shared" si="307"/>
        <v/>
      </c>
      <c r="GQ236" s="7" t="str">
        <f t="shared" si="308"/>
        <v/>
      </c>
      <c r="GR236" s="7" t="str">
        <f t="shared" si="309"/>
        <v/>
      </c>
      <c r="GS236" s="7" t="str">
        <f t="shared" si="310"/>
        <v/>
      </c>
      <c r="GT236" s="7" t="str">
        <f t="shared" si="311"/>
        <v/>
      </c>
      <c r="GU236" s="7" t="str">
        <f t="shared" si="312"/>
        <v/>
      </c>
      <c r="GV236" s="7" t="str">
        <f t="shared" si="313"/>
        <v/>
      </c>
      <c r="GW236" s="7" t="str">
        <f t="shared" si="314"/>
        <v/>
      </c>
      <c r="GX236" s="7" t="str">
        <f t="shared" si="315"/>
        <v/>
      </c>
      <c r="GY236" s="7" t="str">
        <f t="shared" si="316"/>
        <v/>
      </c>
      <c r="GZ236" s="7" t="str">
        <f t="shared" si="317"/>
        <v/>
      </c>
      <c r="HA236" s="7" t="str">
        <f t="shared" si="318"/>
        <v/>
      </c>
      <c r="HB236" s="7" t="str">
        <f t="shared" si="319"/>
        <v/>
      </c>
      <c r="HC236" s="7" t="str">
        <f t="shared" si="320"/>
        <v/>
      </c>
      <c r="HD236" s="7" t="str">
        <f t="shared" si="321"/>
        <v/>
      </c>
      <c r="HE236" s="7" t="str">
        <f t="shared" si="322"/>
        <v/>
      </c>
      <c r="HF236" s="7" t="str">
        <f t="shared" si="323"/>
        <v/>
      </c>
      <c r="HG236" s="7" t="str">
        <f t="shared" si="324"/>
        <v/>
      </c>
      <c r="HH236" s="7" t="str">
        <f t="shared" si="325"/>
        <v/>
      </c>
      <c r="HI236" s="7" t="str">
        <f t="shared" si="326"/>
        <v/>
      </c>
      <c r="HJ236" s="7" t="str">
        <f t="shared" si="327"/>
        <v/>
      </c>
      <c r="HK236" s="7" t="str">
        <f t="shared" si="328"/>
        <v/>
      </c>
      <c r="HL236" s="7" t="str">
        <f t="shared" si="329"/>
        <v/>
      </c>
      <c r="HM236" s="7" t="str">
        <f t="shared" si="330"/>
        <v/>
      </c>
      <c r="HN236" s="7" t="str">
        <f t="shared" si="331"/>
        <v/>
      </c>
      <c r="HO236" s="7" t="str">
        <f t="shared" si="332"/>
        <v/>
      </c>
      <c r="HP236" s="7" t="str">
        <f t="shared" si="333"/>
        <v/>
      </c>
      <c r="HQ236" s="7" t="str">
        <f t="shared" si="334"/>
        <v/>
      </c>
      <c r="HR236" s="7" t="str">
        <f t="shared" si="335"/>
        <v/>
      </c>
      <c r="HS236" s="7" t="str">
        <f t="shared" si="336"/>
        <v/>
      </c>
      <c r="HT236" s="7" t="str">
        <f t="shared" si="337"/>
        <v/>
      </c>
      <c r="HU236" s="7" t="str">
        <f t="shared" si="338"/>
        <v/>
      </c>
      <c r="HV236" s="7" t="str">
        <f t="shared" si="339"/>
        <v/>
      </c>
      <c r="HW236" s="7" t="str">
        <f t="shared" si="340"/>
        <v/>
      </c>
      <c r="HX236" s="7" t="str">
        <f t="shared" si="341"/>
        <v/>
      </c>
      <c r="HY236" s="7" t="str">
        <f t="shared" si="342"/>
        <v/>
      </c>
      <c r="HZ236" s="7">
        <f t="shared" si="343"/>
        <v>3</v>
      </c>
      <c r="IA236" s="7">
        <f t="shared" si="344"/>
        <v>1</v>
      </c>
      <c r="IB236" s="7">
        <f t="shared" si="345"/>
        <v>4</v>
      </c>
      <c r="IC236" s="7" t="str">
        <f t="shared" si="346"/>
        <v/>
      </c>
      <c r="ID236" s="7" t="str">
        <f t="shared" si="347"/>
        <v/>
      </c>
      <c r="IE236" s="7" t="str">
        <f t="shared" si="348"/>
        <v/>
      </c>
      <c r="IF236" s="7" t="str">
        <f t="shared" si="349"/>
        <v/>
      </c>
      <c r="IG236" s="7" t="str">
        <f t="shared" si="350"/>
        <v/>
      </c>
      <c r="IH236" s="7" t="str">
        <f t="shared" si="351"/>
        <v/>
      </c>
      <c r="II236" s="7" t="str">
        <f t="shared" si="352"/>
        <v/>
      </c>
      <c r="IJ236" s="7" t="str">
        <f t="shared" si="353"/>
        <v/>
      </c>
      <c r="IK236" s="7" t="str">
        <f t="shared" si="354"/>
        <v/>
      </c>
      <c r="IL236" s="7" t="str">
        <f t="shared" si="355"/>
        <v/>
      </c>
      <c r="IM236" s="7" t="str">
        <f t="shared" si="356"/>
        <v/>
      </c>
      <c r="IN236" s="7" t="str">
        <f t="shared" si="357"/>
        <v/>
      </c>
      <c r="IO236" s="7" t="str">
        <f t="shared" si="358"/>
        <v/>
      </c>
      <c r="IP236" s="7" t="str">
        <f t="shared" si="359"/>
        <v/>
      </c>
      <c r="IQ236" s="7" t="str">
        <f t="shared" si="360"/>
        <v/>
      </c>
      <c r="IR236" s="7" t="str">
        <f t="shared" si="361"/>
        <v/>
      </c>
      <c r="IS236" s="7" t="str">
        <f t="shared" si="362"/>
        <v/>
      </c>
      <c r="IT236" s="7" t="str">
        <f t="shared" si="363"/>
        <v/>
      </c>
      <c r="IU236" s="7" t="str">
        <f t="shared" si="364"/>
        <v/>
      </c>
      <c r="IV236" s="7" t="str">
        <f t="shared" si="365"/>
        <v/>
      </c>
      <c r="IW236" s="7" t="str">
        <f t="shared" si="366"/>
        <v/>
      </c>
      <c r="IX236" s="7" t="str">
        <f t="shared" si="367"/>
        <v/>
      </c>
      <c r="IY236" s="7" t="str">
        <f t="shared" si="368"/>
        <v/>
      </c>
      <c r="IZ236" s="7" t="str">
        <f t="shared" si="369"/>
        <v/>
      </c>
      <c r="JA236" s="7" t="str">
        <f t="shared" si="370"/>
        <v/>
      </c>
      <c r="JB236" s="7" t="str">
        <f t="shared" si="371"/>
        <v/>
      </c>
      <c r="JC236" s="7" t="str">
        <f t="shared" si="372"/>
        <v/>
      </c>
      <c r="JD236" s="7" t="str">
        <f t="shared" si="373"/>
        <v/>
      </c>
      <c r="JE236" s="7" t="str">
        <f t="shared" si="374"/>
        <v/>
      </c>
      <c r="JF236" s="7" t="str">
        <f t="shared" si="375"/>
        <v/>
      </c>
      <c r="JG236" s="7" t="str">
        <f t="shared" si="287"/>
        <v/>
      </c>
      <c r="JH236" s="7" t="str">
        <f t="shared" si="288"/>
        <v/>
      </c>
      <c r="JI236" s="7" t="str">
        <f t="shared" si="289"/>
        <v/>
      </c>
      <c r="JJ236" s="7" t="str">
        <f t="shared" si="290"/>
        <v/>
      </c>
      <c r="JK236" s="7" t="str">
        <f t="shared" si="291"/>
        <v/>
      </c>
      <c r="JL236" s="7" t="str">
        <f t="shared" si="292"/>
        <v/>
      </c>
      <c r="JM236" s="7" t="str">
        <f t="shared" si="293"/>
        <v/>
      </c>
      <c r="JN236" s="7" t="str">
        <f t="shared" si="294"/>
        <v/>
      </c>
      <c r="JO236" s="7" t="str">
        <f t="shared" si="295"/>
        <v/>
      </c>
      <c r="JP236" s="7" t="str">
        <f t="shared" si="296"/>
        <v/>
      </c>
      <c r="JQ236" s="7" t="str">
        <f t="shared" si="297"/>
        <v/>
      </c>
      <c r="JR236" s="7" t="str">
        <f t="shared" si="297"/>
        <v/>
      </c>
      <c r="JS236" s="7" t="str">
        <f t="shared" si="297"/>
        <v/>
      </c>
      <c r="JT236" s="28">
        <f t="shared" si="298"/>
        <v>8</v>
      </c>
    </row>
    <row r="237" spans="1:280" x14ac:dyDescent="0.2">
      <c r="A237" s="5" t="s">
        <v>1158</v>
      </c>
      <c r="B237" s="46">
        <f t="shared" si="283"/>
        <v>1</v>
      </c>
      <c r="C237" s="46" t="s">
        <v>3491</v>
      </c>
      <c r="D237" s="46" t="s">
        <v>3491</v>
      </c>
      <c r="AV237" s="7">
        <v>2</v>
      </c>
      <c r="CP237" s="5">
        <f t="shared" si="284"/>
        <v>2</v>
      </c>
      <c r="CT237" s="28">
        <f t="shared" si="285"/>
        <v>2</v>
      </c>
      <c r="GG237" s="5">
        <f t="shared" si="286"/>
        <v>0</v>
      </c>
      <c r="GH237" s="7" t="str">
        <f t="shared" si="299"/>
        <v/>
      </c>
      <c r="GI237" s="7" t="str">
        <f t="shared" si="300"/>
        <v/>
      </c>
      <c r="GJ237" s="7" t="str">
        <f t="shared" si="301"/>
        <v/>
      </c>
      <c r="GK237" s="7" t="str">
        <f t="shared" si="302"/>
        <v/>
      </c>
      <c r="GL237" s="7" t="str">
        <f t="shared" si="303"/>
        <v/>
      </c>
      <c r="GM237" s="7" t="str">
        <f t="shared" si="304"/>
        <v/>
      </c>
      <c r="GN237" s="7" t="str">
        <f t="shared" si="305"/>
        <v/>
      </c>
      <c r="GO237" s="7" t="str">
        <f t="shared" si="306"/>
        <v/>
      </c>
      <c r="GP237" s="7" t="str">
        <f t="shared" si="307"/>
        <v/>
      </c>
      <c r="GQ237" s="7" t="str">
        <f t="shared" si="308"/>
        <v/>
      </c>
      <c r="GR237" s="7" t="str">
        <f t="shared" si="309"/>
        <v/>
      </c>
      <c r="GS237" s="7" t="str">
        <f t="shared" si="310"/>
        <v/>
      </c>
      <c r="GT237" s="7" t="str">
        <f t="shared" si="311"/>
        <v/>
      </c>
      <c r="GU237" s="7" t="str">
        <f t="shared" si="312"/>
        <v/>
      </c>
      <c r="GV237" s="7" t="str">
        <f t="shared" si="313"/>
        <v/>
      </c>
      <c r="GW237" s="7" t="str">
        <f t="shared" si="314"/>
        <v/>
      </c>
      <c r="GX237" s="7" t="str">
        <f t="shared" si="315"/>
        <v/>
      </c>
      <c r="GY237" s="7" t="str">
        <f t="shared" si="316"/>
        <v/>
      </c>
      <c r="GZ237" s="7" t="str">
        <f t="shared" si="317"/>
        <v/>
      </c>
      <c r="HA237" s="7" t="str">
        <f t="shared" si="318"/>
        <v/>
      </c>
      <c r="HB237" s="7" t="str">
        <f t="shared" si="319"/>
        <v/>
      </c>
      <c r="HC237" s="7" t="str">
        <f t="shared" si="320"/>
        <v/>
      </c>
      <c r="HD237" s="7" t="str">
        <f t="shared" si="321"/>
        <v/>
      </c>
      <c r="HE237" s="7" t="str">
        <f t="shared" si="322"/>
        <v/>
      </c>
      <c r="HF237" s="7" t="str">
        <f t="shared" si="323"/>
        <v/>
      </c>
      <c r="HG237" s="7" t="str">
        <f t="shared" si="324"/>
        <v/>
      </c>
      <c r="HH237" s="7" t="str">
        <f t="shared" si="325"/>
        <v/>
      </c>
      <c r="HI237" s="7" t="str">
        <f t="shared" si="326"/>
        <v/>
      </c>
      <c r="HJ237" s="7" t="str">
        <f t="shared" si="327"/>
        <v/>
      </c>
      <c r="HK237" s="7" t="str">
        <f t="shared" si="328"/>
        <v/>
      </c>
      <c r="HL237" s="7" t="str">
        <f t="shared" si="329"/>
        <v/>
      </c>
      <c r="HM237" s="7" t="str">
        <f t="shared" si="330"/>
        <v/>
      </c>
      <c r="HN237" s="7" t="str">
        <f t="shared" si="331"/>
        <v/>
      </c>
      <c r="HO237" s="7" t="str">
        <f t="shared" si="332"/>
        <v/>
      </c>
      <c r="HP237" s="7" t="str">
        <f t="shared" si="333"/>
        <v/>
      </c>
      <c r="HQ237" s="7" t="str">
        <f t="shared" si="334"/>
        <v/>
      </c>
      <c r="HR237" s="7" t="str">
        <f t="shared" si="335"/>
        <v/>
      </c>
      <c r="HS237" s="7" t="str">
        <f t="shared" si="336"/>
        <v/>
      </c>
      <c r="HT237" s="7" t="str">
        <f t="shared" si="337"/>
        <v/>
      </c>
      <c r="HU237" s="7" t="str">
        <f t="shared" si="338"/>
        <v/>
      </c>
      <c r="HV237" s="7" t="str">
        <f t="shared" si="339"/>
        <v/>
      </c>
      <c r="HW237" s="7" t="str">
        <f t="shared" si="340"/>
        <v/>
      </c>
      <c r="HX237" s="7" t="str">
        <f t="shared" si="341"/>
        <v/>
      </c>
      <c r="HY237" s="7" t="str">
        <f t="shared" si="342"/>
        <v/>
      </c>
      <c r="HZ237" s="7">
        <f t="shared" si="343"/>
        <v>2</v>
      </c>
      <c r="IA237" s="7" t="str">
        <f t="shared" si="344"/>
        <v/>
      </c>
      <c r="IB237" s="7" t="str">
        <f t="shared" si="345"/>
        <v/>
      </c>
      <c r="IC237" s="7" t="str">
        <f t="shared" si="346"/>
        <v/>
      </c>
      <c r="ID237" s="7" t="str">
        <f t="shared" si="347"/>
        <v/>
      </c>
      <c r="IE237" s="7" t="str">
        <f t="shared" si="348"/>
        <v/>
      </c>
      <c r="IF237" s="7" t="str">
        <f t="shared" si="349"/>
        <v/>
      </c>
      <c r="IG237" s="7" t="str">
        <f t="shared" si="350"/>
        <v/>
      </c>
      <c r="IH237" s="7" t="str">
        <f t="shared" si="351"/>
        <v/>
      </c>
      <c r="II237" s="7" t="str">
        <f t="shared" si="352"/>
        <v/>
      </c>
      <c r="IJ237" s="7" t="str">
        <f t="shared" si="353"/>
        <v/>
      </c>
      <c r="IK237" s="7" t="str">
        <f t="shared" si="354"/>
        <v/>
      </c>
      <c r="IL237" s="7" t="str">
        <f t="shared" si="355"/>
        <v/>
      </c>
      <c r="IM237" s="7" t="str">
        <f t="shared" si="356"/>
        <v/>
      </c>
      <c r="IN237" s="7" t="str">
        <f t="shared" si="357"/>
        <v/>
      </c>
      <c r="IO237" s="7" t="str">
        <f t="shared" si="358"/>
        <v/>
      </c>
      <c r="IP237" s="7" t="str">
        <f t="shared" si="359"/>
        <v/>
      </c>
      <c r="IQ237" s="7" t="str">
        <f t="shared" si="360"/>
        <v/>
      </c>
      <c r="IR237" s="7" t="str">
        <f t="shared" si="361"/>
        <v/>
      </c>
      <c r="IS237" s="7" t="str">
        <f t="shared" si="362"/>
        <v/>
      </c>
      <c r="IT237" s="7" t="str">
        <f t="shared" si="363"/>
        <v/>
      </c>
      <c r="IU237" s="7" t="str">
        <f t="shared" si="364"/>
        <v/>
      </c>
      <c r="IV237" s="7" t="str">
        <f t="shared" si="365"/>
        <v/>
      </c>
      <c r="IW237" s="7" t="str">
        <f t="shared" si="366"/>
        <v/>
      </c>
      <c r="IX237" s="7" t="str">
        <f t="shared" si="367"/>
        <v/>
      </c>
      <c r="IY237" s="7" t="str">
        <f t="shared" si="368"/>
        <v/>
      </c>
      <c r="IZ237" s="7" t="str">
        <f t="shared" si="369"/>
        <v/>
      </c>
      <c r="JA237" s="7" t="str">
        <f t="shared" si="370"/>
        <v/>
      </c>
      <c r="JB237" s="7" t="str">
        <f t="shared" si="371"/>
        <v/>
      </c>
      <c r="JC237" s="7" t="str">
        <f t="shared" si="372"/>
        <v/>
      </c>
      <c r="JD237" s="7" t="str">
        <f t="shared" si="373"/>
        <v/>
      </c>
      <c r="JE237" s="7" t="str">
        <f t="shared" si="374"/>
        <v/>
      </c>
      <c r="JF237" s="7" t="str">
        <f t="shared" si="375"/>
        <v/>
      </c>
      <c r="JG237" s="7" t="str">
        <f t="shared" si="287"/>
        <v/>
      </c>
      <c r="JH237" s="7" t="str">
        <f t="shared" si="288"/>
        <v/>
      </c>
      <c r="JI237" s="7" t="str">
        <f t="shared" si="289"/>
        <v/>
      </c>
      <c r="JJ237" s="7" t="str">
        <f t="shared" si="290"/>
        <v/>
      </c>
      <c r="JK237" s="7" t="str">
        <f t="shared" si="291"/>
        <v/>
      </c>
      <c r="JL237" s="7" t="str">
        <f t="shared" si="292"/>
        <v/>
      </c>
      <c r="JM237" s="7" t="str">
        <f t="shared" si="293"/>
        <v/>
      </c>
      <c r="JN237" s="7" t="str">
        <f t="shared" si="294"/>
        <v/>
      </c>
      <c r="JO237" s="7" t="str">
        <f t="shared" si="295"/>
        <v/>
      </c>
      <c r="JP237" s="7" t="str">
        <f t="shared" si="296"/>
        <v/>
      </c>
      <c r="JQ237" s="7" t="str">
        <f t="shared" si="297"/>
        <v/>
      </c>
      <c r="JR237" s="7" t="str">
        <f t="shared" si="297"/>
        <v/>
      </c>
      <c r="JS237" s="7" t="str">
        <f t="shared" si="297"/>
        <v/>
      </c>
      <c r="JT237" s="28">
        <f t="shared" si="298"/>
        <v>2</v>
      </c>
    </row>
    <row r="238" spans="1:280" x14ac:dyDescent="0.2">
      <c r="A238" s="5" t="s">
        <v>1159</v>
      </c>
      <c r="B238" s="46">
        <f t="shared" si="283"/>
        <v>6</v>
      </c>
      <c r="C238" s="46" t="s">
        <v>3491</v>
      </c>
      <c r="D238" s="46" t="s">
        <v>1160</v>
      </c>
      <c r="AV238" s="7">
        <v>2</v>
      </c>
      <c r="AW238" s="7">
        <v>6</v>
      </c>
      <c r="AX238" s="7">
        <v>6</v>
      </c>
      <c r="AY238" s="7">
        <v>12</v>
      </c>
      <c r="AZ238" s="7">
        <v>27</v>
      </c>
      <c r="BA238" s="7">
        <v>2</v>
      </c>
      <c r="CP238" s="5">
        <f t="shared" si="284"/>
        <v>55</v>
      </c>
      <c r="CQ238" s="7">
        <v>4</v>
      </c>
      <c r="CR238" s="7">
        <v>5</v>
      </c>
      <c r="CT238" s="28">
        <f t="shared" si="285"/>
        <v>64</v>
      </c>
      <c r="EM238" s="7">
        <v>1</v>
      </c>
      <c r="EN238" s="7">
        <v>1</v>
      </c>
      <c r="EO238" s="7">
        <v>1</v>
      </c>
      <c r="EP238" s="7">
        <v>2</v>
      </c>
      <c r="EQ238" s="7">
        <v>1</v>
      </c>
      <c r="ER238" s="7">
        <v>3</v>
      </c>
      <c r="GG238" s="5">
        <f t="shared" si="286"/>
        <v>9</v>
      </c>
      <c r="GH238" s="7" t="str">
        <f t="shared" si="299"/>
        <v/>
      </c>
      <c r="GI238" s="7" t="str">
        <f t="shared" si="300"/>
        <v/>
      </c>
      <c r="GJ238" s="7" t="str">
        <f t="shared" si="301"/>
        <v/>
      </c>
      <c r="GK238" s="7" t="str">
        <f t="shared" si="302"/>
        <v/>
      </c>
      <c r="GL238" s="7" t="str">
        <f t="shared" si="303"/>
        <v/>
      </c>
      <c r="GM238" s="7" t="str">
        <f t="shared" si="304"/>
        <v/>
      </c>
      <c r="GN238" s="7" t="str">
        <f t="shared" si="305"/>
        <v/>
      </c>
      <c r="GO238" s="7" t="str">
        <f t="shared" si="306"/>
        <v/>
      </c>
      <c r="GP238" s="7" t="str">
        <f t="shared" si="307"/>
        <v/>
      </c>
      <c r="GQ238" s="7" t="str">
        <f t="shared" si="308"/>
        <v/>
      </c>
      <c r="GR238" s="7" t="str">
        <f t="shared" si="309"/>
        <v/>
      </c>
      <c r="GS238" s="7" t="str">
        <f t="shared" si="310"/>
        <v/>
      </c>
      <c r="GT238" s="7" t="str">
        <f t="shared" si="311"/>
        <v/>
      </c>
      <c r="GU238" s="7" t="str">
        <f t="shared" si="312"/>
        <v/>
      </c>
      <c r="GV238" s="7" t="str">
        <f t="shared" si="313"/>
        <v/>
      </c>
      <c r="GW238" s="7" t="str">
        <f t="shared" si="314"/>
        <v/>
      </c>
      <c r="GX238" s="7" t="str">
        <f t="shared" si="315"/>
        <v/>
      </c>
      <c r="GY238" s="7" t="str">
        <f t="shared" si="316"/>
        <v/>
      </c>
      <c r="GZ238" s="7" t="str">
        <f t="shared" si="317"/>
        <v/>
      </c>
      <c r="HA238" s="7" t="str">
        <f t="shared" si="318"/>
        <v/>
      </c>
      <c r="HB238" s="7" t="str">
        <f t="shared" si="319"/>
        <v/>
      </c>
      <c r="HC238" s="7" t="str">
        <f t="shared" si="320"/>
        <v/>
      </c>
      <c r="HD238" s="7" t="str">
        <f t="shared" si="321"/>
        <v/>
      </c>
      <c r="HE238" s="7" t="str">
        <f t="shared" si="322"/>
        <v/>
      </c>
      <c r="HF238" s="7" t="str">
        <f t="shared" si="323"/>
        <v/>
      </c>
      <c r="HG238" s="7" t="str">
        <f t="shared" si="324"/>
        <v/>
      </c>
      <c r="HH238" s="7" t="str">
        <f t="shared" si="325"/>
        <v/>
      </c>
      <c r="HI238" s="7" t="str">
        <f t="shared" si="326"/>
        <v/>
      </c>
      <c r="HJ238" s="7" t="str">
        <f t="shared" si="327"/>
        <v/>
      </c>
      <c r="HK238" s="7" t="str">
        <f t="shared" si="328"/>
        <v/>
      </c>
      <c r="HL238" s="7" t="str">
        <f t="shared" si="329"/>
        <v/>
      </c>
      <c r="HM238" s="7" t="str">
        <f t="shared" si="330"/>
        <v/>
      </c>
      <c r="HN238" s="7" t="str">
        <f t="shared" si="331"/>
        <v/>
      </c>
      <c r="HO238" s="7" t="str">
        <f t="shared" si="332"/>
        <v/>
      </c>
      <c r="HP238" s="7" t="str">
        <f t="shared" si="333"/>
        <v/>
      </c>
      <c r="HQ238" s="7" t="str">
        <f t="shared" si="334"/>
        <v/>
      </c>
      <c r="HR238" s="7" t="str">
        <f t="shared" si="335"/>
        <v/>
      </c>
      <c r="HS238" s="7" t="str">
        <f t="shared" si="336"/>
        <v/>
      </c>
      <c r="HT238" s="7" t="str">
        <f t="shared" si="337"/>
        <v/>
      </c>
      <c r="HU238" s="7" t="str">
        <f t="shared" si="338"/>
        <v/>
      </c>
      <c r="HV238" s="7" t="str">
        <f t="shared" si="339"/>
        <v/>
      </c>
      <c r="HW238" s="7" t="str">
        <f t="shared" si="340"/>
        <v/>
      </c>
      <c r="HX238" s="7" t="str">
        <f t="shared" si="341"/>
        <v/>
      </c>
      <c r="HY238" s="7" t="str">
        <f t="shared" si="342"/>
        <v/>
      </c>
      <c r="HZ238" s="7">
        <f t="shared" si="343"/>
        <v>3</v>
      </c>
      <c r="IA238" s="7">
        <f t="shared" si="344"/>
        <v>7</v>
      </c>
      <c r="IB238" s="7">
        <f t="shared" si="345"/>
        <v>7</v>
      </c>
      <c r="IC238" s="7">
        <f t="shared" si="346"/>
        <v>14</v>
      </c>
      <c r="ID238" s="7">
        <f t="shared" si="347"/>
        <v>28</v>
      </c>
      <c r="IE238" s="7">
        <f t="shared" si="348"/>
        <v>5</v>
      </c>
      <c r="IF238" s="7" t="str">
        <f t="shared" si="349"/>
        <v/>
      </c>
      <c r="IG238" s="7" t="str">
        <f t="shared" si="350"/>
        <v/>
      </c>
      <c r="IH238" s="7" t="str">
        <f t="shared" si="351"/>
        <v/>
      </c>
      <c r="II238" s="7" t="str">
        <f t="shared" si="352"/>
        <v/>
      </c>
      <c r="IJ238" s="7" t="str">
        <f t="shared" si="353"/>
        <v/>
      </c>
      <c r="IK238" s="7" t="str">
        <f t="shared" si="354"/>
        <v/>
      </c>
      <c r="IL238" s="7" t="str">
        <f t="shared" si="355"/>
        <v/>
      </c>
      <c r="IM238" s="7" t="str">
        <f t="shared" si="356"/>
        <v/>
      </c>
      <c r="IN238" s="7" t="str">
        <f t="shared" si="357"/>
        <v/>
      </c>
      <c r="IO238" s="7" t="str">
        <f t="shared" si="358"/>
        <v/>
      </c>
      <c r="IP238" s="7" t="str">
        <f t="shared" si="359"/>
        <v/>
      </c>
      <c r="IQ238" s="7" t="str">
        <f t="shared" si="360"/>
        <v/>
      </c>
      <c r="IR238" s="7" t="str">
        <f t="shared" si="361"/>
        <v/>
      </c>
      <c r="IS238" s="7" t="str">
        <f t="shared" si="362"/>
        <v/>
      </c>
      <c r="IT238" s="7" t="str">
        <f t="shared" si="363"/>
        <v/>
      </c>
      <c r="IU238" s="7" t="str">
        <f t="shared" si="364"/>
        <v/>
      </c>
      <c r="IV238" s="7" t="str">
        <f t="shared" si="365"/>
        <v/>
      </c>
      <c r="IW238" s="7" t="str">
        <f t="shared" si="366"/>
        <v/>
      </c>
      <c r="IX238" s="7" t="str">
        <f t="shared" si="367"/>
        <v/>
      </c>
      <c r="IY238" s="7" t="str">
        <f t="shared" si="368"/>
        <v/>
      </c>
      <c r="IZ238" s="7" t="str">
        <f t="shared" si="369"/>
        <v/>
      </c>
      <c r="JA238" s="7" t="str">
        <f t="shared" si="370"/>
        <v/>
      </c>
      <c r="JB238" s="7" t="str">
        <f t="shared" si="371"/>
        <v/>
      </c>
      <c r="JC238" s="7" t="str">
        <f t="shared" si="372"/>
        <v/>
      </c>
      <c r="JD238" s="7" t="str">
        <f t="shared" si="373"/>
        <v/>
      </c>
      <c r="JE238" s="7" t="str">
        <f t="shared" si="374"/>
        <v/>
      </c>
      <c r="JF238" s="7" t="str">
        <f t="shared" si="375"/>
        <v/>
      </c>
      <c r="JG238" s="7" t="str">
        <f t="shared" si="287"/>
        <v/>
      </c>
      <c r="JH238" s="7" t="str">
        <f t="shared" si="288"/>
        <v/>
      </c>
      <c r="JI238" s="7" t="str">
        <f t="shared" si="289"/>
        <v/>
      </c>
      <c r="JJ238" s="7" t="str">
        <f t="shared" si="290"/>
        <v/>
      </c>
      <c r="JK238" s="7" t="str">
        <f t="shared" si="291"/>
        <v/>
      </c>
      <c r="JL238" s="7" t="str">
        <f t="shared" si="292"/>
        <v/>
      </c>
      <c r="JM238" s="7" t="str">
        <f t="shared" si="293"/>
        <v/>
      </c>
      <c r="JN238" s="7" t="str">
        <f t="shared" si="294"/>
        <v/>
      </c>
      <c r="JO238" s="7" t="str">
        <f t="shared" si="295"/>
        <v/>
      </c>
      <c r="JP238" s="7" t="str">
        <f t="shared" si="296"/>
        <v/>
      </c>
      <c r="JQ238" s="7" t="str">
        <f t="shared" si="297"/>
        <v/>
      </c>
      <c r="JR238" s="7" t="str">
        <f t="shared" si="297"/>
        <v/>
      </c>
      <c r="JS238" s="7" t="str">
        <f t="shared" si="297"/>
        <v/>
      </c>
      <c r="JT238" s="28">
        <f t="shared" si="298"/>
        <v>64</v>
      </c>
    </row>
    <row r="239" spans="1:280" x14ac:dyDescent="0.2">
      <c r="A239" s="5" t="s">
        <v>1161</v>
      </c>
      <c r="B239" s="46">
        <f t="shared" si="283"/>
        <v>1</v>
      </c>
      <c r="C239" s="46" t="s">
        <v>3491</v>
      </c>
      <c r="D239" s="46" t="s">
        <v>3491</v>
      </c>
      <c r="AV239" s="7">
        <v>8</v>
      </c>
      <c r="CP239" s="5">
        <f t="shared" si="284"/>
        <v>8</v>
      </c>
      <c r="CQ239" s="7">
        <v>1</v>
      </c>
      <c r="CT239" s="28">
        <f t="shared" si="285"/>
        <v>9</v>
      </c>
      <c r="EM239" s="7">
        <v>1</v>
      </c>
      <c r="GG239" s="5">
        <f t="shared" si="286"/>
        <v>1</v>
      </c>
      <c r="GH239" s="7" t="str">
        <f t="shared" si="299"/>
        <v/>
      </c>
      <c r="GI239" s="7" t="str">
        <f t="shared" si="300"/>
        <v/>
      </c>
      <c r="GJ239" s="7" t="str">
        <f t="shared" si="301"/>
        <v/>
      </c>
      <c r="GK239" s="7" t="str">
        <f t="shared" si="302"/>
        <v/>
      </c>
      <c r="GL239" s="7" t="str">
        <f t="shared" si="303"/>
        <v/>
      </c>
      <c r="GM239" s="7" t="str">
        <f t="shared" si="304"/>
        <v/>
      </c>
      <c r="GN239" s="7" t="str">
        <f t="shared" si="305"/>
        <v/>
      </c>
      <c r="GO239" s="7" t="str">
        <f t="shared" si="306"/>
        <v/>
      </c>
      <c r="GP239" s="7" t="str">
        <f t="shared" si="307"/>
        <v/>
      </c>
      <c r="GQ239" s="7" t="str">
        <f t="shared" si="308"/>
        <v/>
      </c>
      <c r="GR239" s="7" t="str">
        <f t="shared" si="309"/>
        <v/>
      </c>
      <c r="GS239" s="7" t="str">
        <f t="shared" si="310"/>
        <v/>
      </c>
      <c r="GT239" s="7" t="str">
        <f t="shared" si="311"/>
        <v/>
      </c>
      <c r="GU239" s="7" t="str">
        <f t="shared" si="312"/>
        <v/>
      </c>
      <c r="GV239" s="7" t="str">
        <f t="shared" si="313"/>
        <v/>
      </c>
      <c r="GW239" s="7" t="str">
        <f t="shared" si="314"/>
        <v/>
      </c>
      <c r="GX239" s="7" t="str">
        <f t="shared" si="315"/>
        <v/>
      </c>
      <c r="GY239" s="7" t="str">
        <f t="shared" si="316"/>
        <v/>
      </c>
      <c r="GZ239" s="7" t="str">
        <f t="shared" si="317"/>
        <v/>
      </c>
      <c r="HA239" s="7" t="str">
        <f t="shared" si="318"/>
        <v/>
      </c>
      <c r="HB239" s="7" t="str">
        <f t="shared" si="319"/>
        <v/>
      </c>
      <c r="HC239" s="7" t="str">
        <f t="shared" si="320"/>
        <v/>
      </c>
      <c r="HD239" s="7" t="str">
        <f t="shared" si="321"/>
        <v/>
      </c>
      <c r="HE239" s="7" t="str">
        <f t="shared" si="322"/>
        <v/>
      </c>
      <c r="HF239" s="7" t="str">
        <f t="shared" si="323"/>
        <v/>
      </c>
      <c r="HG239" s="7" t="str">
        <f t="shared" si="324"/>
        <v/>
      </c>
      <c r="HH239" s="7" t="str">
        <f t="shared" si="325"/>
        <v/>
      </c>
      <c r="HI239" s="7" t="str">
        <f t="shared" si="326"/>
        <v/>
      </c>
      <c r="HJ239" s="7" t="str">
        <f t="shared" si="327"/>
        <v/>
      </c>
      <c r="HK239" s="7" t="str">
        <f t="shared" si="328"/>
        <v/>
      </c>
      <c r="HL239" s="7" t="str">
        <f t="shared" si="329"/>
        <v/>
      </c>
      <c r="HM239" s="7" t="str">
        <f t="shared" si="330"/>
        <v/>
      </c>
      <c r="HN239" s="7" t="str">
        <f t="shared" si="331"/>
        <v/>
      </c>
      <c r="HO239" s="7" t="str">
        <f t="shared" si="332"/>
        <v/>
      </c>
      <c r="HP239" s="7" t="str">
        <f t="shared" si="333"/>
        <v/>
      </c>
      <c r="HQ239" s="7" t="str">
        <f t="shared" si="334"/>
        <v/>
      </c>
      <c r="HR239" s="7" t="str">
        <f t="shared" si="335"/>
        <v/>
      </c>
      <c r="HS239" s="7" t="str">
        <f t="shared" si="336"/>
        <v/>
      </c>
      <c r="HT239" s="7" t="str">
        <f t="shared" si="337"/>
        <v/>
      </c>
      <c r="HU239" s="7" t="str">
        <f t="shared" si="338"/>
        <v/>
      </c>
      <c r="HV239" s="7" t="str">
        <f t="shared" si="339"/>
        <v/>
      </c>
      <c r="HW239" s="7" t="str">
        <f t="shared" si="340"/>
        <v/>
      </c>
      <c r="HX239" s="7" t="str">
        <f t="shared" si="341"/>
        <v/>
      </c>
      <c r="HY239" s="7" t="str">
        <f t="shared" si="342"/>
        <v/>
      </c>
      <c r="HZ239" s="7">
        <f t="shared" si="343"/>
        <v>9</v>
      </c>
      <c r="IA239" s="7" t="str">
        <f t="shared" si="344"/>
        <v/>
      </c>
      <c r="IB239" s="7" t="str">
        <f t="shared" si="345"/>
        <v/>
      </c>
      <c r="IC239" s="7" t="str">
        <f t="shared" si="346"/>
        <v/>
      </c>
      <c r="ID239" s="7" t="str">
        <f t="shared" si="347"/>
        <v/>
      </c>
      <c r="IE239" s="7" t="str">
        <f t="shared" si="348"/>
        <v/>
      </c>
      <c r="IF239" s="7" t="str">
        <f t="shared" si="349"/>
        <v/>
      </c>
      <c r="IG239" s="7" t="str">
        <f t="shared" si="350"/>
        <v/>
      </c>
      <c r="IH239" s="7" t="str">
        <f t="shared" si="351"/>
        <v/>
      </c>
      <c r="II239" s="7" t="str">
        <f t="shared" si="352"/>
        <v/>
      </c>
      <c r="IJ239" s="7" t="str">
        <f t="shared" si="353"/>
        <v/>
      </c>
      <c r="IK239" s="7" t="str">
        <f t="shared" si="354"/>
        <v/>
      </c>
      <c r="IL239" s="7" t="str">
        <f t="shared" si="355"/>
        <v/>
      </c>
      <c r="IM239" s="7" t="str">
        <f t="shared" si="356"/>
        <v/>
      </c>
      <c r="IN239" s="7" t="str">
        <f t="shared" si="357"/>
        <v/>
      </c>
      <c r="IO239" s="7" t="str">
        <f t="shared" si="358"/>
        <v/>
      </c>
      <c r="IP239" s="7" t="str">
        <f t="shared" si="359"/>
        <v/>
      </c>
      <c r="IQ239" s="7" t="str">
        <f t="shared" si="360"/>
        <v/>
      </c>
      <c r="IR239" s="7" t="str">
        <f t="shared" si="361"/>
        <v/>
      </c>
      <c r="IS239" s="7" t="str">
        <f t="shared" si="362"/>
        <v/>
      </c>
      <c r="IT239" s="7" t="str">
        <f t="shared" si="363"/>
        <v/>
      </c>
      <c r="IU239" s="7" t="str">
        <f t="shared" si="364"/>
        <v/>
      </c>
      <c r="IV239" s="7" t="str">
        <f t="shared" si="365"/>
        <v/>
      </c>
      <c r="IW239" s="7" t="str">
        <f t="shared" si="366"/>
        <v/>
      </c>
      <c r="IX239" s="7" t="str">
        <f t="shared" si="367"/>
        <v/>
      </c>
      <c r="IY239" s="7" t="str">
        <f t="shared" si="368"/>
        <v/>
      </c>
      <c r="IZ239" s="7" t="str">
        <f t="shared" si="369"/>
        <v/>
      </c>
      <c r="JA239" s="7" t="str">
        <f t="shared" si="370"/>
        <v/>
      </c>
      <c r="JB239" s="7" t="str">
        <f t="shared" si="371"/>
        <v/>
      </c>
      <c r="JC239" s="7" t="str">
        <f t="shared" si="372"/>
        <v/>
      </c>
      <c r="JD239" s="7" t="str">
        <f t="shared" si="373"/>
        <v/>
      </c>
      <c r="JE239" s="7" t="str">
        <f t="shared" si="374"/>
        <v/>
      </c>
      <c r="JF239" s="7" t="str">
        <f t="shared" si="375"/>
        <v/>
      </c>
      <c r="JG239" s="7" t="str">
        <f t="shared" si="287"/>
        <v/>
      </c>
      <c r="JH239" s="7" t="str">
        <f t="shared" si="288"/>
        <v/>
      </c>
      <c r="JI239" s="7" t="str">
        <f t="shared" si="289"/>
        <v/>
      </c>
      <c r="JJ239" s="7" t="str">
        <f t="shared" si="290"/>
        <v/>
      </c>
      <c r="JK239" s="7" t="str">
        <f t="shared" si="291"/>
        <v/>
      </c>
      <c r="JL239" s="7" t="str">
        <f t="shared" si="292"/>
        <v/>
      </c>
      <c r="JM239" s="7" t="str">
        <f t="shared" si="293"/>
        <v/>
      </c>
      <c r="JN239" s="7" t="str">
        <f t="shared" si="294"/>
        <v/>
      </c>
      <c r="JO239" s="7" t="str">
        <f t="shared" si="295"/>
        <v/>
      </c>
      <c r="JP239" s="7" t="str">
        <f t="shared" si="296"/>
        <v/>
      </c>
      <c r="JQ239" s="7" t="str">
        <f t="shared" si="297"/>
        <v/>
      </c>
      <c r="JR239" s="7" t="str">
        <f t="shared" si="297"/>
        <v/>
      </c>
      <c r="JS239" s="7" t="str">
        <f t="shared" si="297"/>
        <v/>
      </c>
      <c r="JT239" s="28">
        <f t="shared" si="298"/>
        <v>9</v>
      </c>
    </row>
    <row r="240" spans="1:280" x14ac:dyDescent="0.2">
      <c r="A240" s="5" t="s">
        <v>1162</v>
      </c>
      <c r="B240" s="46">
        <f t="shared" si="283"/>
        <v>2</v>
      </c>
      <c r="C240" s="46" t="s">
        <v>3491</v>
      </c>
      <c r="D240" s="46" t="s">
        <v>786</v>
      </c>
      <c r="AV240" s="7">
        <v>9</v>
      </c>
      <c r="AW240" s="7">
        <v>9</v>
      </c>
      <c r="CP240" s="5">
        <f t="shared" si="284"/>
        <v>18</v>
      </c>
      <c r="CQ240" s="7">
        <v>1</v>
      </c>
      <c r="CT240" s="28">
        <f t="shared" si="285"/>
        <v>19</v>
      </c>
      <c r="EM240" s="7">
        <v>1</v>
      </c>
      <c r="GG240" s="5">
        <f t="shared" si="286"/>
        <v>1</v>
      </c>
      <c r="GH240" s="7" t="str">
        <f t="shared" si="299"/>
        <v/>
      </c>
      <c r="GI240" s="7" t="str">
        <f t="shared" si="300"/>
        <v/>
      </c>
      <c r="GJ240" s="7" t="str">
        <f t="shared" si="301"/>
        <v/>
      </c>
      <c r="GK240" s="7" t="str">
        <f t="shared" si="302"/>
        <v/>
      </c>
      <c r="GL240" s="7" t="str">
        <f t="shared" si="303"/>
        <v/>
      </c>
      <c r="GM240" s="7" t="str">
        <f t="shared" si="304"/>
        <v/>
      </c>
      <c r="GN240" s="7" t="str">
        <f t="shared" si="305"/>
        <v/>
      </c>
      <c r="GO240" s="7" t="str">
        <f t="shared" si="306"/>
        <v/>
      </c>
      <c r="GP240" s="7" t="str">
        <f t="shared" si="307"/>
        <v/>
      </c>
      <c r="GQ240" s="7" t="str">
        <f t="shared" si="308"/>
        <v/>
      </c>
      <c r="GR240" s="7" t="str">
        <f t="shared" si="309"/>
        <v/>
      </c>
      <c r="GS240" s="7" t="str">
        <f t="shared" si="310"/>
        <v/>
      </c>
      <c r="GT240" s="7" t="str">
        <f t="shared" si="311"/>
        <v/>
      </c>
      <c r="GU240" s="7" t="str">
        <f t="shared" si="312"/>
        <v/>
      </c>
      <c r="GV240" s="7" t="str">
        <f t="shared" si="313"/>
        <v/>
      </c>
      <c r="GW240" s="7" t="str">
        <f t="shared" si="314"/>
        <v/>
      </c>
      <c r="GX240" s="7" t="str">
        <f t="shared" si="315"/>
        <v/>
      </c>
      <c r="GY240" s="7" t="str">
        <f t="shared" si="316"/>
        <v/>
      </c>
      <c r="GZ240" s="7" t="str">
        <f t="shared" si="317"/>
        <v/>
      </c>
      <c r="HA240" s="7" t="str">
        <f t="shared" si="318"/>
        <v/>
      </c>
      <c r="HB240" s="7" t="str">
        <f t="shared" si="319"/>
        <v/>
      </c>
      <c r="HC240" s="7" t="str">
        <f t="shared" si="320"/>
        <v/>
      </c>
      <c r="HD240" s="7" t="str">
        <f t="shared" si="321"/>
        <v/>
      </c>
      <c r="HE240" s="7" t="str">
        <f t="shared" si="322"/>
        <v/>
      </c>
      <c r="HF240" s="7" t="str">
        <f t="shared" si="323"/>
        <v/>
      </c>
      <c r="HG240" s="7" t="str">
        <f t="shared" si="324"/>
        <v/>
      </c>
      <c r="HH240" s="7" t="str">
        <f t="shared" si="325"/>
        <v/>
      </c>
      <c r="HI240" s="7" t="str">
        <f t="shared" si="326"/>
        <v/>
      </c>
      <c r="HJ240" s="7" t="str">
        <f t="shared" si="327"/>
        <v/>
      </c>
      <c r="HK240" s="7" t="str">
        <f t="shared" si="328"/>
        <v/>
      </c>
      <c r="HL240" s="7" t="str">
        <f t="shared" si="329"/>
        <v/>
      </c>
      <c r="HM240" s="7" t="str">
        <f t="shared" si="330"/>
        <v/>
      </c>
      <c r="HN240" s="7" t="str">
        <f t="shared" si="331"/>
        <v/>
      </c>
      <c r="HO240" s="7" t="str">
        <f t="shared" si="332"/>
        <v/>
      </c>
      <c r="HP240" s="7" t="str">
        <f t="shared" si="333"/>
        <v/>
      </c>
      <c r="HQ240" s="7" t="str">
        <f t="shared" si="334"/>
        <v/>
      </c>
      <c r="HR240" s="7" t="str">
        <f t="shared" si="335"/>
        <v/>
      </c>
      <c r="HS240" s="7" t="str">
        <f t="shared" si="336"/>
        <v/>
      </c>
      <c r="HT240" s="7" t="str">
        <f t="shared" si="337"/>
        <v/>
      </c>
      <c r="HU240" s="7" t="str">
        <f t="shared" si="338"/>
        <v/>
      </c>
      <c r="HV240" s="7" t="str">
        <f t="shared" si="339"/>
        <v/>
      </c>
      <c r="HW240" s="7" t="str">
        <f t="shared" si="340"/>
        <v/>
      </c>
      <c r="HX240" s="7" t="str">
        <f t="shared" si="341"/>
        <v/>
      </c>
      <c r="HY240" s="7" t="str">
        <f t="shared" si="342"/>
        <v/>
      </c>
      <c r="HZ240" s="7">
        <f t="shared" si="343"/>
        <v>10</v>
      </c>
      <c r="IA240" s="7">
        <f t="shared" si="344"/>
        <v>9</v>
      </c>
      <c r="IB240" s="7" t="str">
        <f t="shared" si="345"/>
        <v/>
      </c>
      <c r="IC240" s="7" t="str">
        <f t="shared" si="346"/>
        <v/>
      </c>
      <c r="ID240" s="7" t="str">
        <f t="shared" si="347"/>
        <v/>
      </c>
      <c r="IE240" s="7" t="str">
        <f t="shared" si="348"/>
        <v/>
      </c>
      <c r="IF240" s="7" t="str">
        <f t="shared" si="349"/>
        <v/>
      </c>
      <c r="IG240" s="7" t="str">
        <f t="shared" si="350"/>
        <v/>
      </c>
      <c r="IH240" s="7" t="str">
        <f t="shared" si="351"/>
        <v/>
      </c>
      <c r="II240" s="7" t="str">
        <f t="shared" si="352"/>
        <v/>
      </c>
      <c r="IJ240" s="7" t="str">
        <f t="shared" si="353"/>
        <v/>
      </c>
      <c r="IK240" s="7" t="str">
        <f t="shared" si="354"/>
        <v/>
      </c>
      <c r="IL240" s="7" t="str">
        <f t="shared" si="355"/>
        <v/>
      </c>
      <c r="IM240" s="7" t="str">
        <f t="shared" si="356"/>
        <v/>
      </c>
      <c r="IN240" s="7" t="str">
        <f t="shared" si="357"/>
        <v/>
      </c>
      <c r="IO240" s="7" t="str">
        <f t="shared" si="358"/>
        <v/>
      </c>
      <c r="IP240" s="7" t="str">
        <f t="shared" si="359"/>
        <v/>
      </c>
      <c r="IQ240" s="7" t="str">
        <f t="shared" si="360"/>
        <v/>
      </c>
      <c r="IR240" s="7" t="str">
        <f t="shared" si="361"/>
        <v/>
      </c>
      <c r="IS240" s="7" t="str">
        <f t="shared" si="362"/>
        <v/>
      </c>
      <c r="IT240" s="7" t="str">
        <f t="shared" si="363"/>
        <v/>
      </c>
      <c r="IU240" s="7" t="str">
        <f t="shared" si="364"/>
        <v/>
      </c>
      <c r="IV240" s="7" t="str">
        <f t="shared" si="365"/>
        <v/>
      </c>
      <c r="IW240" s="7" t="str">
        <f t="shared" si="366"/>
        <v/>
      </c>
      <c r="IX240" s="7" t="str">
        <f t="shared" si="367"/>
        <v/>
      </c>
      <c r="IY240" s="7" t="str">
        <f t="shared" si="368"/>
        <v/>
      </c>
      <c r="IZ240" s="7" t="str">
        <f t="shared" si="369"/>
        <v/>
      </c>
      <c r="JA240" s="7" t="str">
        <f t="shared" si="370"/>
        <v/>
      </c>
      <c r="JB240" s="7" t="str">
        <f t="shared" si="371"/>
        <v/>
      </c>
      <c r="JC240" s="7" t="str">
        <f t="shared" si="372"/>
        <v/>
      </c>
      <c r="JD240" s="7" t="str">
        <f t="shared" si="373"/>
        <v/>
      </c>
      <c r="JE240" s="7" t="str">
        <f t="shared" si="374"/>
        <v/>
      </c>
      <c r="JF240" s="7" t="str">
        <f t="shared" si="375"/>
        <v/>
      </c>
      <c r="JG240" s="7" t="str">
        <f t="shared" si="287"/>
        <v/>
      </c>
      <c r="JH240" s="7" t="str">
        <f t="shared" si="288"/>
        <v/>
      </c>
      <c r="JI240" s="7" t="str">
        <f t="shared" si="289"/>
        <v/>
      </c>
      <c r="JJ240" s="7" t="str">
        <f t="shared" si="290"/>
        <v/>
      </c>
      <c r="JK240" s="7" t="str">
        <f t="shared" si="291"/>
        <v/>
      </c>
      <c r="JL240" s="7" t="str">
        <f t="shared" si="292"/>
        <v/>
      </c>
      <c r="JM240" s="7" t="str">
        <f t="shared" si="293"/>
        <v/>
      </c>
      <c r="JN240" s="7" t="str">
        <f t="shared" si="294"/>
        <v/>
      </c>
      <c r="JO240" s="7" t="str">
        <f t="shared" si="295"/>
        <v/>
      </c>
      <c r="JP240" s="7" t="str">
        <f t="shared" si="296"/>
        <v/>
      </c>
      <c r="JQ240" s="7" t="str">
        <f t="shared" si="297"/>
        <v/>
      </c>
      <c r="JR240" s="7" t="str">
        <f t="shared" si="297"/>
        <v/>
      </c>
      <c r="JS240" s="7" t="str">
        <f t="shared" si="297"/>
        <v/>
      </c>
      <c r="JT240" s="28">
        <f t="shared" si="298"/>
        <v>19</v>
      </c>
    </row>
    <row r="241" spans="1:280" x14ac:dyDescent="0.2">
      <c r="A241" s="5" t="s">
        <v>1163</v>
      </c>
      <c r="B241" s="46">
        <f t="shared" si="283"/>
        <v>8</v>
      </c>
      <c r="C241" s="46" t="s">
        <v>3491</v>
      </c>
      <c r="D241" s="46" t="s">
        <v>3518</v>
      </c>
      <c r="AV241" s="7">
        <v>1</v>
      </c>
      <c r="AX241" s="7">
        <v>8</v>
      </c>
      <c r="AY241" s="7">
        <v>7</v>
      </c>
      <c r="AZ241" s="7">
        <v>4</v>
      </c>
      <c r="BA241" s="7">
        <v>4</v>
      </c>
      <c r="BB241" s="7">
        <v>1</v>
      </c>
      <c r="BC241" s="7">
        <v>3</v>
      </c>
      <c r="BD241" s="7">
        <v>4</v>
      </c>
      <c r="CP241" s="5">
        <f t="shared" si="284"/>
        <v>32</v>
      </c>
      <c r="CQ241" s="7">
        <v>3</v>
      </c>
      <c r="CR241" s="7">
        <v>1</v>
      </c>
      <c r="CT241" s="28">
        <f t="shared" si="285"/>
        <v>36</v>
      </c>
      <c r="EP241" s="7">
        <v>2</v>
      </c>
      <c r="EU241" s="7">
        <v>2</v>
      </c>
      <c r="GG241" s="5">
        <f t="shared" si="286"/>
        <v>4</v>
      </c>
      <c r="GH241" s="7" t="str">
        <f t="shared" si="299"/>
        <v/>
      </c>
      <c r="GI241" s="7" t="str">
        <f t="shared" si="300"/>
        <v/>
      </c>
      <c r="GJ241" s="7" t="str">
        <f t="shared" si="301"/>
        <v/>
      </c>
      <c r="GK241" s="7" t="str">
        <f t="shared" si="302"/>
        <v/>
      </c>
      <c r="GL241" s="7" t="str">
        <f t="shared" si="303"/>
        <v/>
      </c>
      <c r="GM241" s="7" t="str">
        <f t="shared" si="304"/>
        <v/>
      </c>
      <c r="GN241" s="7" t="str">
        <f t="shared" si="305"/>
        <v/>
      </c>
      <c r="GO241" s="7" t="str">
        <f t="shared" si="306"/>
        <v/>
      </c>
      <c r="GP241" s="7" t="str">
        <f t="shared" si="307"/>
        <v/>
      </c>
      <c r="GQ241" s="7" t="str">
        <f t="shared" si="308"/>
        <v/>
      </c>
      <c r="GR241" s="7" t="str">
        <f t="shared" si="309"/>
        <v/>
      </c>
      <c r="GS241" s="7" t="str">
        <f t="shared" si="310"/>
        <v/>
      </c>
      <c r="GT241" s="7" t="str">
        <f t="shared" si="311"/>
        <v/>
      </c>
      <c r="GU241" s="7" t="str">
        <f t="shared" si="312"/>
        <v/>
      </c>
      <c r="GV241" s="7" t="str">
        <f t="shared" si="313"/>
        <v/>
      </c>
      <c r="GW241" s="7" t="str">
        <f t="shared" si="314"/>
        <v/>
      </c>
      <c r="GX241" s="7" t="str">
        <f t="shared" si="315"/>
        <v/>
      </c>
      <c r="GY241" s="7" t="str">
        <f t="shared" si="316"/>
        <v/>
      </c>
      <c r="GZ241" s="7" t="str">
        <f t="shared" si="317"/>
        <v/>
      </c>
      <c r="HA241" s="7" t="str">
        <f t="shared" si="318"/>
        <v/>
      </c>
      <c r="HB241" s="7" t="str">
        <f t="shared" si="319"/>
        <v/>
      </c>
      <c r="HC241" s="7" t="str">
        <f t="shared" si="320"/>
        <v/>
      </c>
      <c r="HD241" s="7" t="str">
        <f t="shared" si="321"/>
        <v/>
      </c>
      <c r="HE241" s="7" t="str">
        <f t="shared" si="322"/>
        <v/>
      </c>
      <c r="HF241" s="7" t="str">
        <f t="shared" si="323"/>
        <v/>
      </c>
      <c r="HG241" s="7" t="str">
        <f t="shared" si="324"/>
        <v/>
      </c>
      <c r="HH241" s="7" t="str">
        <f t="shared" si="325"/>
        <v/>
      </c>
      <c r="HI241" s="7" t="str">
        <f t="shared" si="326"/>
        <v/>
      </c>
      <c r="HJ241" s="7" t="str">
        <f t="shared" si="327"/>
        <v/>
      </c>
      <c r="HK241" s="7" t="str">
        <f t="shared" si="328"/>
        <v/>
      </c>
      <c r="HL241" s="7" t="str">
        <f t="shared" si="329"/>
        <v/>
      </c>
      <c r="HM241" s="7" t="str">
        <f t="shared" si="330"/>
        <v/>
      </c>
      <c r="HN241" s="7" t="str">
        <f t="shared" si="331"/>
        <v/>
      </c>
      <c r="HO241" s="7" t="str">
        <f t="shared" si="332"/>
        <v/>
      </c>
      <c r="HP241" s="7" t="str">
        <f t="shared" si="333"/>
        <v/>
      </c>
      <c r="HQ241" s="7" t="str">
        <f t="shared" si="334"/>
        <v/>
      </c>
      <c r="HR241" s="7" t="str">
        <f t="shared" si="335"/>
        <v/>
      </c>
      <c r="HS241" s="7" t="str">
        <f t="shared" si="336"/>
        <v/>
      </c>
      <c r="HT241" s="7" t="str">
        <f t="shared" si="337"/>
        <v/>
      </c>
      <c r="HU241" s="7" t="str">
        <f t="shared" si="338"/>
        <v/>
      </c>
      <c r="HV241" s="7" t="str">
        <f t="shared" si="339"/>
        <v/>
      </c>
      <c r="HW241" s="7" t="str">
        <f t="shared" si="340"/>
        <v/>
      </c>
      <c r="HX241" s="7" t="str">
        <f t="shared" si="341"/>
        <v/>
      </c>
      <c r="HY241" s="7" t="str">
        <f t="shared" si="342"/>
        <v/>
      </c>
      <c r="HZ241" s="7">
        <f t="shared" si="343"/>
        <v>1</v>
      </c>
      <c r="IA241" s="7" t="str">
        <f t="shared" si="344"/>
        <v/>
      </c>
      <c r="IB241" s="7">
        <f t="shared" si="345"/>
        <v>8</v>
      </c>
      <c r="IC241" s="7">
        <f t="shared" si="346"/>
        <v>9</v>
      </c>
      <c r="ID241" s="7">
        <f t="shared" si="347"/>
        <v>4</v>
      </c>
      <c r="IE241" s="7">
        <f t="shared" si="348"/>
        <v>4</v>
      </c>
      <c r="IF241" s="7">
        <f t="shared" si="349"/>
        <v>1</v>
      </c>
      <c r="IG241" s="7">
        <f t="shared" si="350"/>
        <v>3</v>
      </c>
      <c r="IH241" s="7">
        <f t="shared" si="351"/>
        <v>6</v>
      </c>
      <c r="II241" s="7" t="str">
        <f t="shared" si="352"/>
        <v/>
      </c>
      <c r="IJ241" s="7" t="str">
        <f t="shared" si="353"/>
        <v/>
      </c>
      <c r="IK241" s="7" t="str">
        <f t="shared" si="354"/>
        <v/>
      </c>
      <c r="IL241" s="7" t="str">
        <f t="shared" si="355"/>
        <v/>
      </c>
      <c r="IM241" s="7" t="str">
        <f t="shared" si="356"/>
        <v/>
      </c>
      <c r="IN241" s="7" t="str">
        <f t="shared" si="357"/>
        <v/>
      </c>
      <c r="IO241" s="7" t="str">
        <f t="shared" si="358"/>
        <v/>
      </c>
      <c r="IP241" s="7" t="str">
        <f t="shared" si="359"/>
        <v/>
      </c>
      <c r="IQ241" s="7" t="str">
        <f t="shared" si="360"/>
        <v/>
      </c>
      <c r="IR241" s="7" t="str">
        <f t="shared" si="361"/>
        <v/>
      </c>
      <c r="IS241" s="7" t="str">
        <f t="shared" si="362"/>
        <v/>
      </c>
      <c r="IT241" s="7" t="str">
        <f t="shared" si="363"/>
        <v/>
      </c>
      <c r="IU241" s="7" t="str">
        <f t="shared" si="364"/>
        <v/>
      </c>
      <c r="IV241" s="7" t="str">
        <f t="shared" si="365"/>
        <v/>
      </c>
      <c r="IW241" s="7" t="str">
        <f t="shared" si="366"/>
        <v/>
      </c>
      <c r="IX241" s="7" t="str">
        <f t="shared" si="367"/>
        <v/>
      </c>
      <c r="IY241" s="7" t="str">
        <f t="shared" si="368"/>
        <v/>
      </c>
      <c r="IZ241" s="7" t="str">
        <f t="shared" si="369"/>
        <v/>
      </c>
      <c r="JA241" s="7" t="str">
        <f t="shared" si="370"/>
        <v/>
      </c>
      <c r="JB241" s="7" t="str">
        <f t="shared" si="371"/>
        <v/>
      </c>
      <c r="JC241" s="7" t="str">
        <f t="shared" si="372"/>
        <v/>
      </c>
      <c r="JD241" s="7" t="str">
        <f t="shared" si="373"/>
        <v/>
      </c>
      <c r="JE241" s="7" t="str">
        <f t="shared" si="374"/>
        <v/>
      </c>
      <c r="JF241" s="7" t="str">
        <f t="shared" si="375"/>
        <v/>
      </c>
      <c r="JG241" s="7" t="str">
        <f t="shared" si="287"/>
        <v/>
      </c>
      <c r="JH241" s="7" t="str">
        <f t="shared" si="288"/>
        <v/>
      </c>
      <c r="JI241" s="7" t="str">
        <f t="shared" si="289"/>
        <v/>
      </c>
      <c r="JJ241" s="7" t="str">
        <f t="shared" si="290"/>
        <v/>
      </c>
      <c r="JK241" s="7" t="str">
        <f t="shared" si="291"/>
        <v/>
      </c>
      <c r="JL241" s="7" t="str">
        <f t="shared" si="292"/>
        <v/>
      </c>
      <c r="JM241" s="7" t="str">
        <f t="shared" si="293"/>
        <v/>
      </c>
      <c r="JN241" s="7" t="str">
        <f t="shared" si="294"/>
        <v/>
      </c>
      <c r="JO241" s="7" t="str">
        <f t="shared" si="295"/>
        <v/>
      </c>
      <c r="JP241" s="7" t="str">
        <f t="shared" si="296"/>
        <v/>
      </c>
      <c r="JQ241" s="7" t="str">
        <f t="shared" si="297"/>
        <v/>
      </c>
      <c r="JR241" s="7" t="str">
        <f t="shared" si="297"/>
        <v/>
      </c>
      <c r="JS241" s="7" t="str">
        <f t="shared" si="297"/>
        <v/>
      </c>
      <c r="JT241" s="28">
        <f t="shared" si="298"/>
        <v>36</v>
      </c>
    </row>
    <row r="242" spans="1:280" x14ac:dyDescent="0.2">
      <c r="A242" s="5" t="s">
        <v>1164</v>
      </c>
      <c r="B242" s="46">
        <f t="shared" si="283"/>
        <v>1</v>
      </c>
      <c r="C242" s="46" t="s">
        <v>786</v>
      </c>
      <c r="D242" s="46" t="s">
        <v>786</v>
      </c>
      <c r="AW242" s="7">
        <v>1</v>
      </c>
      <c r="CP242" s="5">
        <f t="shared" si="284"/>
        <v>1</v>
      </c>
      <c r="CT242" s="28">
        <f t="shared" si="285"/>
        <v>1</v>
      </c>
      <c r="GG242" s="5">
        <f t="shared" si="286"/>
        <v>0</v>
      </c>
      <c r="GH242" s="7" t="str">
        <f t="shared" si="299"/>
        <v/>
      </c>
      <c r="GI242" s="7" t="str">
        <f t="shared" si="300"/>
        <v/>
      </c>
      <c r="GJ242" s="7" t="str">
        <f t="shared" si="301"/>
        <v/>
      </c>
      <c r="GK242" s="7" t="str">
        <f t="shared" si="302"/>
        <v/>
      </c>
      <c r="GL242" s="7" t="str">
        <f t="shared" si="303"/>
        <v/>
      </c>
      <c r="GM242" s="7" t="str">
        <f t="shared" si="304"/>
        <v/>
      </c>
      <c r="GN242" s="7" t="str">
        <f t="shared" si="305"/>
        <v/>
      </c>
      <c r="GO242" s="7" t="str">
        <f t="shared" si="306"/>
        <v/>
      </c>
      <c r="GP242" s="7" t="str">
        <f t="shared" si="307"/>
        <v/>
      </c>
      <c r="GQ242" s="7" t="str">
        <f t="shared" si="308"/>
        <v/>
      </c>
      <c r="GR242" s="7" t="str">
        <f t="shared" si="309"/>
        <v/>
      </c>
      <c r="GS242" s="7" t="str">
        <f t="shared" si="310"/>
        <v/>
      </c>
      <c r="GT242" s="7" t="str">
        <f t="shared" si="311"/>
        <v/>
      </c>
      <c r="GU242" s="7" t="str">
        <f t="shared" si="312"/>
        <v/>
      </c>
      <c r="GV242" s="7" t="str">
        <f t="shared" si="313"/>
        <v/>
      </c>
      <c r="GW242" s="7" t="str">
        <f t="shared" si="314"/>
        <v/>
      </c>
      <c r="GX242" s="7" t="str">
        <f t="shared" si="315"/>
        <v/>
      </c>
      <c r="GY242" s="7" t="str">
        <f t="shared" si="316"/>
        <v/>
      </c>
      <c r="GZ242" s="7" t="str">
        <f t="shared" si="317"/>
        <v/>
      </c>
      <c r="HA242" s="7" t="str">
        <f t="shared" si="318"/>
        <v/>
      </c>
      <c r="HB242" s="7" t="str">
        <f t="shared" si="319"/>
        <v/>
      </c>
      <c r="HC242" s="7" t="str">
        <f t="shared" si="320"/>
        <v/>
      </c>
      <c r="HD242" s="7" t="str">
        <f t="shared" si="321"/>
        <v/>
      </c>
      <c r="HE242" s="7" t="str">
        <f t="shared" si="322"/>
        <v/>
      </c>
      <c r="HF242" s="7" t="str">
        <f t="shared" si="323"/>
        <v/>
      </c>
      <c r="HG242" s="7" t="str">
        <f t="shared" si="324"/>
        <v/>
      </c>
      <c r="HH242" s="7" t="str">
        <f t="shared" si="325"/>
        <v/>
      </c>
      <c r="HI242" s="7" t="str">
        <f t="shared" si="326"/>
        <v/>
      </c>
      <c r="HJ242" s="7" t="str">
        <f t="shared" si="327"/>
        <v/>
      </c>
      <c r="HK242" s="7" t="str">
        <f t="shared" si="328"/>
        <v/>
      </c>
      <c r="HL242" s="7" t="str">
        <f t="shared" si="329"/>
        <v/>
      </c>
      <c r="HM242" s="7" t="str">
        <f t="shared" si="330"/>
        <v/>
      </c>
      <c r="HN242" s="7" t="str">
        <f t="shared" si="331"/>
        <v/>
      </c>
      <c r="HO242" s="7" t="str">
        <f t="shared" si="332"/>
        <v/>
      </c>
      <c r="HP242" s="7" t="str">
        <f t="shared" si="333"/>
        <v/>
      </c>
      <c r="HQ242" s="7" t="str">
        <f t="shared" si="334"/>
        <v/>
      </c>
      <c r="HR242" s="7" t="str">
        <f t="shared" si="335"/>
        <v/>
      </c>
      <c r="HS242" s="7" t="str">
        <f t="shared" si="336"/>
        <v/>
      </c>
      <c r="HT242" s="7" t="str">
        <f t="shared" si="337"/>
        <v/>
      </c>
      <c r="HU242" s="7" t="str">
        <f t="shared" si="338"/>
        <v/>
      </c>
      <c r="HV242" s="7" t="str">
        <f t="shared" si="339"/>
        <v/>
      </c>
      <c r="HW242" s="7" t="str">
        <f t="shared" si="340"/>
        <v/>
      </c>
      <c r="HX242" s="7" t="str">
        <f t="shared" si="341"/>
        <v/>
      </c>
      <c r="HY242" s="7" t="str">
        <f t="shared" si="342"/>
        <v/>
      </c>
      <c r="HZ242" s="7" t="str">
        <f t="shared" si="343"/>
        <v/>
      </c>
      <c r="IA242" s="7">
        <f t="shared" si="344"/>
        <v>1</v>
      </c>
      <c r="IB242" s="7" t="str">
        <f t="shared" si="345"/>
        <v/>
      </c>
      <c r="IC242" s="7" t="str">
        <f t="shared" si="346"/>
        <v/>
      </c>
      <c r="ID242" s="7" t="str">
        <f t="shared" si="347"/>
        <v/>
      </c>
      <c r="IE242" s="7" t="str">
        <f t="shared" si="348"/>
        <v/>
      </c>
      <c r="IF242" s="7" t="str">
        <f t="shared" si="349"/>
        <v/>
      </c>
      <c r="IG242" s="7" t="str">
        <f t="shared" si="350"/>
        <v/>
      </c>
      <c r="IH242" s="7" t="str">
        <f t="shared" si="351"/>
        <v/>
      </c>
      <c r="II242" s="7" t="str">
        <f t="shared" si="352"/>
        <v/>
      </c>
      <c r="IJ242" s="7" t="str">
        <f t="shared" si="353"/>
        <v/>
      </c>
      <c r="IK242" s="7" t="str">
        <f t="shared" si="354"/>
        <v/>
      </c>
      <c r="IL242" s="7" t="str">
        <f t="shared" si="355"/>
        <v/>
      </c>
      <c r="IM242" s="7" t="str">
        <f t="shared" si="356"/>
        <v/>
      </c>
      <c r="IN242" s="7" t="str">
        <f t="shared" si="357"/>
        <v/>
      </c>
      <c r="IO242" s="7" t="str">
        <f t="shared" si="358"/>
        <v/>
      </c>
      <c r="IP242" s="7" t="str">
        <f t="shared" si="359"/>
        <v/>
      </c>
      <c r="IQ242" s="7" t="str">
        <f t="shared" si="360"/>
        <v/>
      </c>
      <c r="IR242" s="7" t="str">
        <f t="shared" si="361"/>
        <v/>
      </c>
      <c r="IS242" s="7" t="str">
        <f t="shared" si="362"/>
        <v/>
      </c>
      <c r="IT242" s="7" t="str">
        <f t="shared" si="363"/>
        <v/>
      </c>
      <c r="IU242" s="7" t="str">
        <f t="shared" si="364"/>
        <v/>
      </c>
      <c r="IV242" s="7" t="str">
        <f t="shared" si="365"/>
        <v/>
      </c>
      <c r="IW242" s="7" t="str">
        <f t="shared" si="366"/>
        <v/>
      </c>
      <c r="IX242" s="7" t="str">
        <f t="shared" si="367"/>
        <v/>
      </c>
      <c r="IY242" s="7" t="str">
        <f t="shared" si="368"/>
        <v/>
      </c>
      <c r="IZ242" s="7" t="str">
        <f t="shared" si="369"/>
        <v/>
      </c>
      <c r="JA242" s="7" t="str">
        <f t="shared" si="370"/>
        <v/>
      </c>
      <c r="JB242" s="7" t="str">
        <f t="shared" si="371"/>
        <v/>
      </c>
      <c r="JC242" s="7" t="str">
        <f t="shared" si="372"/>
        <v/>
      </c>
      <c r="JD242" s="7" t="str">
        <f t="shared" si="373"/>
        <v/>
      </c>
      <c r="JE242" s="7" t="str">
        <f t="shared" si="374"/>
        <v/>
      </c>
      <c r="JF242" s="7" t="str">
        <f t="shared" si="375"/>
        <v/>
      </c>
      <c r="JG242" s="7" t="str">
        <f t="shared" si="287"/>
        <v/>
      </c>
      <c r="JH242" s="7" t="str">
        <f t="shared" si="288"/>
        <v/>
      </c>
      <c r="JI242" s="7" t="str">
        <f t="shared" si="289"/>
        <v/>
      </c>
      <c r="JJ242" s="7" t="str">
        <f t="shared" si="290"/>
        <v/>
      </c>
      <c r="JK242" s="7" t="str">
        <f t="shared" si="291"/>
        <v/>
      </c>
      <c r="JL242" s="7" t="str">
        <f t="shared" si="292"/>
        <v/>
      </c>
      <c r="JM242" s="7" t="str">
        <f t="shared" si="293"/>
        <v/>
      </c>
      <c r="JN242" s="7" t="str">
        <f t="shared" si="294"/>
        <v/>
      </c>
      <c r="JO242" s="7" t="str">
        <f t="shared" si="295"/>
        <v/>
      </c>
      <c r="JP242" s="7" t="str">
        <f t="shared" si="296"/>
        <v/>
      </c>
      <c r="JQ242" s="7" t="str">
        <f t="shared" si="297"/>
        <v/>
      </c>
      <c r="JR242" s="7" t="str">
        <f t="shared" si="297"/>
        <v/>
      </c>
      <c r="JS242" s="7" t="str">
        <f t="shared" si="297"/>
        <v/>
      </c>
      <c r="JT242" s="28">
        <f t="shared" si="298"/>
        <v>1</v>
      </c>
    </row>
    <row r="243" spans="1:280" x14ac:dyDescent="0.2">
      <c r="A243" s="5" t="s">
        <v>1097</v>
      </c>
      <c r="B243" s="46">
        <f t="shared" si="283"/>
        <v>1</v>
      </c>
      <c r="C243" s="46" t="s">
        <v>786</v>
      </c>
      <c r="D243" s="46" t="s">
        <v>786</v>
      </c>
      <c r="AW243" s="7">
        <v>1</v>
      </c>
      <c r="CP243" s="5">
        <f t="shared" si="284"/>
        <v>1</v>
      </c>
      <c r="CR243" s="7">
        <v>1</v>
      </c>
      <c r="CT243" s="28">
        <f t="shared" si="285"/>
        <v>2</v>
      </c>
      <c r="EN243" s="7">
        <v>1</v>
      </c>
      <c r="GG243" s="5">
        <f t="shared" si="286"/>
        <v>1</v>
      </c>
      <c r="GH243" s="7" t="str">
        <f t="shared" si="299"/>
        <v/>
      </c>
      <c r="GI243" s="7" t="str">
        <f t="shared" si="300"/>
        <v/>
      </c>
      <c r="GJ243" s="7" t="str">
        <f t="shared" si="301"/>
        <v/>
      </c>
      <c r="GK243" s="7" t="str">
        <f t="shared" si="302"/>
        <v/>
      </c>
      <c r="GL243" s="7" t="str">
        <f t="shared" si="303"/>
        <v/>
      </c>
      <c r="GM243" s="7" t="str">
        <f t="shared" si="304"/>
        <v/>
      </c>
      <c r="GN243" s="7" t="str">
        <f t="shared" si="305"/>
        <v/>
      </c>
      <c r="GO243" s="7" t="str">
        <f t="shared" si="306"/>
        <v/>
      </c>
      <c r="GP243" s="7" t="str">
        <f t="shared" si="307"/>
        <v/>
      </c>
      <c r="GQ243" s="7" t="str">
        <f t="shared" si="308"/>
        <v/>
      </c>
      <c r="GR243" s="7" t="str">
        <f t="shared" si="309"/>
        <v/>
      </c>
      <c r="GS243" s="7" t="str">
        <f t="shared" si="310"/>
        <v/>
      </c>
      <c r="GT243" s="7" t="str">
        <f t="shared" si="311"/>
        <v/>
      </c>
      <c r="GU243" s="7" t="str">
        <f t="shared" si="312"/>
        <v/>
      </c>
      <c r="GV243" s="7" t="str">
        <f t="shared" si="313"/>
        <v/>
      </c>
      <c r="GW243" s="7" t="str">
        <f t="shared" si="314"/>
        <v/>
      </c>
      <c r="GX243" s="7" t="str">
        <f t="shared" si="315"/>
        <v/>
      </c>
      <c r="GY243" s="7" t="str">
        <f t="shared" si="316"/>
        <v/>
      </c>
      <c r="GZ243" s="7" t="str">
        <f t="shared" si="317"/>
        <v/>
      </c>
      <c r="HA243" s="7" t="str">
        <f t="shared" si="318"/>
        <v/>
      </c>
      <c r="HB243" s="7" t="str">
        <f t="shared" si="319"/>
        <v/>
      </c>
      <c r="HC243" s="7" t="str">
        <f t="shared" si="320"/>
        <v/>
      </c>
      <c r="HD243" s="7" t="str">
        <f t="shared" si="321"/>
        <v/>
      </c>
      <c r="HE243" s="7" t="str">
        <f t="shared" si="322"/>
        <v/>
      </c>
      <c r="HF243" s="7" t="str">
        <f t="shared" si="323"/>
        <v/>
      </c>
      <c r="HG243" s="7" t="str">
        <f t="shared" si="324"/>
        <v/>
      </c>
      <c r="HH243" s="7" t="str">
        <f t="shared" si="325"/>
        <v/>
      </c>
      <c r="HI243" s="7" t="str">
        <f t="shared" si="326"/>
        <v/>
      </c>
      <c r="HJ243" s="7" t="str">
        <f t="shared" si="327"/>
        <v/>
      </c>
      <c r="HK243" s="7" t="str">
        <f t="shared" si="328"/>
        <v/>
      </c>
      <c r="HL243" s="7" t="str">
        <f t="shared" si="329"/>
        <v/>
      </c>
      <c r="HM243" s="7" t="str">
        <f t="shared" si="330"/>
        <v/>
      </c>
      <c r="HN243" s="7" t="str">
        <f t="shared" si="331"/>
        <v/>
      </c>
      <c r="HO243" s="7" t="str">
        <f t="shared" si="332"/>
        <v/>
      </c>
      <c r="HP243" s="7" t="str">
        <f t="shared" si="333"/>
        <v/>
      </c>
      <c r="HQ243" s="7" t="str">
        <f t="shared" si="334"/>
        <v/>
      </c>
      <c r="HR243" s="7" t="str">
        <f t="shared" si="335"/>
        <v/>
      </c>
      <c r="HS243" s="7" t="str">
        <f t="shared" si="336"/>
        <v/>
      </c>
      <c r="HT243" s="7" t="str">
        <f t="shared" si="337"/>
        <v/>
      </c>
      <c r="HU243" s="7" t="str">
        <f t="shared" si="338"/>
        <v/>
      </c>
      <c r="HV243" s="7" t="str">
        <f t="shared" si="339"/>
        <v/>
      </c>
      <c r="HW243" s="7" t="str">
        <f t="shared" si="340"/>
        <v/>
      </c>
      <c r="HX243" s="7" t="str">
        <f t="shared" si="341"/>
        <v/>
      </c>
      <c r="HY243" s="7" t="str">
        <f t="shared" si="342"/>
        <v/>
      </c>
      <c r="HZ243" s="7" t="str">
        <f t="shared" si="343"/>
        <v/>
      </c>
      <c r="IA243" s="7">
        <f t="shared" si="344"/>
        <v>2</v>
      </c>
      <c r="IB243" s="7" t="str">
        <f t="shared" si="345"/>
        <v/>
      </c>
      <c r="IC243" s="7" t="str">
        <f t="shared" si="346"/>
        <v/>
      </c>
      <c r="ID243" s="7" t="str">
        <f t="shared" si="347"/>
        <v/>
      </c>
      <c r="IE243" s="7" t="str">
        <f t="shared" si="348"/>
        <v/>
      </c>
      <c r="IF243" s="7" t="str">
        <f t="shared" si="349"/>
        <v/>
      </c>
      <c r="IG243" s="7" t="str">
        <f t="shared" si="350"/>
        <v/>
      </c>
      <c r="IH243" s="7" t="str">
        <f t="shared" si="351"/>
        <v/>
      </c>
      <c r="II243" s="7" t="str">
        <f t="shared" si="352"/>
        <v/>
      </c>
      <c r="IJ243" s="7" t="str">
        <f t="shared" si="353"/>
        <v/>
      </c>
      <c r="IK243" s="7" t="str">
        <f t="shared" si="354"/>
        <v/>
      </c>
      <c r="IL243" s="7" t="str">
        <f t="shared" si="355"/>
        <v/>
      </c>
      <c r="IM243" s="7" t="str">
        <f t="shared" si="356"/>
        <v/>
      </c>
      <c r="IN243" s="7" t="str">
        <f t="shared" si="357"/>
        <v/>
      </c>
      <c r="IO243" s="7" t="str">
        <f t="shared" si="358"/>
        <v/>
      </c>
      <c r="IP243" s="7" t="str">
        <f t="shared" si="359"/>
        <v/>
      </c>
      <c r="IQ243" s="7" t="str">
        <f t="shared" si="360"/>
        <v/>
      </c>
      <c r="IR243" s="7" t="str">
        <f t="shared" si="361"/>
        <v/>
      </c>
      <c r="IS243" s="7" t="str">
        <f t="shared" si="362"/>
        <v/>
      </c>
      <c r="IT243" s="7" t="str">
        <f t="shared" si="363"/>
        <v/>
      </c>
      <c r="IU243" s="7" t="str">
        <f t="shared" si="364"/>
        <v/>
      </c>
      <c r="IV243" s="7" t="str">
        <f t="shared" si="365"/>
        <v/>
      </c>
      <c r="IW243" s="7" t="str">
        <f t="shared" si="366"/>
        <v/>
      </c>
      <c r="IX243" s="7" t="str">
        <f t="shared" si="367"/>
        <v/>
      </c>
      <c r="IY243" s="7" t="str">
        <f t="shared" si="368"/>
        <v/>
      </c>
      <c r="IZ243" s="7" t="str">
        <f t="shared" si="369"/>
        <v/>
      </c>
      <c r="JA243" s="7" t="str">
        <f t="shared" si="370"/>
        <v/>
      </c>
      <c r="JB243" s="7" t="str">
        <f t="shared" si="371"/>
        <v/>
      </c>
      <c r="JC243" s="7" t="str">
        <f t="shared" si="372"/>
        <v/>
      </c>
      <c r="JD243" s="7" t="str">
        <f t="shared" si="373"/>
        <v/>
      </c>
      <c r="JE243" s="7" t="str">
        <f t="shared" si="374"/>
        <v/>
      </c>
      <c r="JF243" s="7" t="str">
        <f t="shared" si="375"/>
        <v/>
      </c>
      <c r="JG243" s="7" t="str">
        <f t="shared" si="287"/>
        <v/>
      </c>
      <c r="JH243" s="7" t="str">
        <f t="shared" si="288"/>
        <v/>
      </c>
      <c r="JI243" s="7" t="str">
        <f t="shared" si="289"/>
        <v/>
      </c>
      <c r="JJ243" s="7" t="str">
        <f t="shared" si="290"/>
        <v/>
      </c>
      <c r="JK243" s="7" t="str">
        <f t="shared" si="291"/>
        <v/>
      </c>
      <c r="JL243" s="7" t="str">
        <f t="shared" si="292"/>
        <v/>
      </c>
      <c r="JM243" s="7" t="str">
        <f t="shared" si="293"/>
        <v/>
      </c>
      <c r="JN243" s="7" t="str">
        <f t="shared" si="294"/>
        <v/>
      </c>
      <c r="JO243" s="7" t="str">
        <f t="shared" si="295"/>
        <v/>
      </c>
      <c r="JP243" s="7" t="str">
        <f t="shared" si="296"/>
        <v/>
      </c>
      <c r="JQ243" s="7" t="str">
        <f t="shared" si="297"/>
        <v/>
      </c>
      <c r="JR243" s="7" t="str">
        <f t="shared" si="297"/>
        <v/>
      </c>
      <c r="JS243" s="7" t="str">
        <f t="shared" si="297"/>
        <v/>
      </c>
      <c r="JT243" s="28">
        <f t="shared" si="298"/>
        <v>2</v>
      </c>
    </row>
    <row r="244" spans="1:280" x14ac:dyDescent="0.2">
      <c r="A244" s="5" t="s">
        <v>1098</v>
      </c>
      <c r="B244" s="46">
        <f t="shared" si="283"/>
        <v>1</v>
      </c>
      <c r="C244" s="46" t="s">
        <v>786</v>
      </c>
      <c r="D244" s="46" t="s">
        <v>786</v>
      </c>
      <c r="AW244" s="7">
        <v>1</v>
      </c>
      <c r="CP244" s="5">
        <f t="shared" si="284"/>
        <v>1</v>
      </c>
      <c r="CT244" s="28">
        <f t="shared" si="285"/>
        <v>1</v>
      </c>
      <c r="GG244" s="5">
        <f t="shared" si="286"/>
        <v>0</v>
      </c>
      <c r="GH244" s="7" t="str">
        <f t="shared" si="299"/>
        <v/>
      </c>
      <c r="GI244" s="7" t="str">
        <f t="shared" si="300"/>
        <v/>
      </c>
      <c r="GJ244" s="7" t="str">
        <f t="shared" si="301"/>
        <v/>
      </c>
      <c r="GK244" s="7" t="str">
        <f t="shared" si="302"/>
        <v/>
      </c>
      <c r="GL244" s="7" t="str">
        <f t="shared" si="303"/>
        <v/>
      </c>
      <c r="GM244" s="7" t="str">
        <f t="shared" si="304"/>
        <v/>
      </c>
      <c r="GN244" s="7" t="str">
        <f t="shared" si="305"/>
        <v/>
      </c>
      <c r="GO244" s="7" t="str">
        <f t="shared" si="306"/>
        <v/>
      </c>
      <c r="GP244" s="7" t="str">
        <f t="shared" si="307"/>
        <v/>
      </c>
      <c r="GQ244" s="7" t="str">
        <f t="shared" si="308"/>
        <v/>
      </c>
      <c r="GR244" s="7" t="str">
        <f t="shared" si="309"/>
        <v/>
      </c>
      <c r="GS244" s="7" t="str">
        <f t="shared" si="310"/>
        <v/>
      </c>
      <c r="GT244" s="7" t="str">
        <f t="shared" si="311"/>
        <v/>
      </c>
      <c r="GU244" s="7" t="str">
        <f t="shared" si="312"/>
        <v/>
      </c>
      <c r="GV244" s="7" t="str">
        <f t="shared" si="313"/>
        <v/>
      </c>
      <c r="GW244" s="7" t="str">
        <f t="shared" si="314"/>
        <v/>
      </c>
      <c r="GX244" s="7" t="str">
        <f t="shared" si="315"/>
        <v/>
      </c>
      <c r="GY244" s="7" t="str">
        <f t="shared" si="316"/>
        <v/>
      </c>
      <c r="GZ244" s="7" t="str">
        <f t="shared" si="317"/>
        <v/>
      </c>
      <c r="HA244" s="7" t="str">
        <f t="shared" si="318"/>
        <v/>
      </c>
      <c r="HB244" s="7" t="str">
        <f t="shared" si="319"/>
        <v/>
      </c>
      <c r="HC244" s="7" t="str">
        <f t="shared" si="320"/>
        <v/>
      </c>
      <c r="HD244" s="7" t="str">
        <f t="shared" si="321"/>
        <v/>
      </c>
      <c r="HE244" s="7" t="str">
        <f t="shared" si="322"/>
        <v/>
      </c>
      <c r="HF244" s="7" t="str">
        <f t="shared" si="323"/>
        <v/>
      </c>
      <c r="HG244" s="7" t="str">
        <f t="shared" si="324"/>
        <v/>
      </c>
      <c r="HH244" s="7" t="str">
        <f t="shared" si="325"/>
        <v/>
      </c>
      <c r="HI244" s="7" t="str">
        <f t="shared" si="326"/>
        <v/>
      </c>
      <c r="HJ244" s="7" t="str">
        <f t="shared" si="327"/>
        <v/>
      </c>
      <c r="HK244" s="7" t="str">
        <f t="shared" si="328"/>
        <v/>
      </c>
      <c r="HL244" s="7" t="str">
        <f t="shared" si="329"/>
        <v/>
      </c>
      <c r="HM244" s="7" t="str">
        <f t="shared" si="330"/>
        <v/>
      </c>
      <c r="HN244" s="7" t="str">
        <f t="shared" si="331"/>
        <v/>
      </c>
      <c r="HO244" s="7" t="str">
        <f t="shared" si="332"/>
        <v/>
      </c>
      <c r="HP244" s="7" t="str">
        <f t="shared" si="333"/>
        <v/>
      </c>
      <c r="HQ244" s="7" t="str">
        <f t="shared" si="334"/>
        <v/>
      </c>
      <c r="HR244" s="7" t="str">
        <f t="shared" si="335"/>
        <v/>
      </c>
      <c r="HS244" s="7" t="str">
        <f t="shared" si="336"/>
        <v/>
      </c>
      <c r="HT244" s="7" t="str">
        <f t="shared" si="337"/>
        <v/>
      </c>
      <c r="HU244" s="7" t="str">
        <f t="shared" si="338"/>
        <v/>
      </c>
      <c r="HV244" s="7" t="str">
        <f t="shared" si="339"/>
        <v/>
      </c>
      <c r="HW244" s="7" t="str">
        <f t="shared" si="340"/>
        <v/>
      </c>
      <c r="HX244" s="7" t="str">
        <f t="shared" si="341"/>
        <v/>
      </c>
      <c r="HY244" s="7" t="str">
        <f t="shared" si="342"/>
        <v/>
      </c>
      <c r="HZ244" s="7" t="str">
        <f t="shared" si="343"/>
        <v/>
      </c>
      <c r="IA244" s="7">
        <f t="shared" si="344"/>
        <v>1</v>
      </c>
      <c r="IB244" s="7" t="str">
        <f t="shared" si="345"/>
        <v/>
      </c>
      <c r="IC244" s="7" t="str">
        <f t="shared" si="346"/>
        <v/>
      </c>
      <c r="ID244" s="7" t="str">
        <f t="shared" si="347"/>
        <v/>
      </c>
      <c r="IE244" s="7" t="str">
        <f t="shared" si="348"/>
        <v/>
      </c>
      <c r="IF244" s="7" t="str">
        <f t="shared" si="349"/>
        <v/>
      </c>
      <c r="IG244" s="7" t="str">
        <f t="shared" si="350"/>
        <v/>
      </c>
      <c r="IH244" s="7" t="str">
        <f t="shared" si="351"/>
        <v/>
      </c>
      <c r="II244" s="7" t="str">
        <f t="shared" si="352"/>
        <v/>
      </c>
      <c r="IJ244" s="7" t="str">
        <f t="shared" si="353"/>
        <v/>
      </c>
      <c r="IK244" s="7" t="str">
        <f t="shared" si="354"/>
        <v/>
      </c>
      <c r="IL244" s="7" t="str">
        <f t="shared" si="355"/>
        <v/>
      </c>
      <c r="IM244" s="7" t="str">
        <f t="shared" si="356"/>
        <v/>
      </c>
      <c r="IN244" s="7" t="str">
        <f t="shared" si="357"/>
        <v/>
      </c>
      <c r="IO244" s="7" t="str">
        <f t="shared" si="358"/>
        <v/>
      </c>
      <c r="IP244" s="7" t="str">
        <f t="shared" si="359"/>
        <v/>
      </c>
      <c r="IQ244" s="7" t="str">
        <f t="shared" si="360"/>
        <v/>
      </c>
      <c r="IR244" s="7" t="str">
        <f t="shared" si="361"/>
        <v/>
      </c>
      <c r="IS244" s="7" t="str">
        <f t="shared" si="362"/>
        <v/>
      </c>
      <c r="IT244" s="7" t="str">
        <f t="shared" si="363"/>
        <v/>
      </c>
      <c r="IU244" s="7" t="str">
        <f t="shared" si="364"/>
        <v/>
      </c>
      <c r="IV244" s="7" t="str">
        <f t="shared" si="365"/>
        <v/>
      </c>
      <c r="IW244" s="7" t="str">
        <f t="shared" si="366"/>
        <v/>
      </c>
      <c r="IX244" s="7" t="str">
        <f t="shared" si="367"/>
        <v/>
      </c>
      <c r="IY244" s="7" t="str">
        <f t="shared" si="368"/>
        <v/>
      </c>
      <c r="IZ244" s="7" t="str">
        <f t="shared" si="369"/>
        <v/>
      </c>
      <c r="JA244" s="7" t="str">
        <f t="shared" si="370"/>
        <v/>
      </c>
      <c r="JB244" s="7" t="str">
        <f t="shared" si="371"/>
        <v/>
      </c>
      <c r="JC244" s="7" t="str">
        <f t="shared" si="372"/>
        <v/>
      </c>
      <c r="JD244" s="7" t="str">
        <f t="shared" si="373"/>
        <v/>
      </c>
      <c r="JE244" s="7" t="str">
        <f t="shared" si="374"/>
        <v/>
      </c>
      <c r="JF244" s="7" t="str">
        <f t="shared" si="375"/>
        <v/>
      </c>
      <c r="JG244" s="7" t="str">
        <f t="shared" si="287"/>
        <v/>
      </c>
      <c r="JH244" s="7" t="str">
        <f t="shared" si="288"/>
        <v/>
      </c>
      <c r="JI244" s="7" t="str">
        <f t="shared" si="289"/>
        <v/>
      </c>
      <c r="JJ244" s="7" t="str">
        <f t="shared" si="290"/>
        <v/>
      </c>
      <c r="JK244" s="7" t="str">
        <f t="shared" si="291"/>
        <v/>
      </c>
      <c r="JL244" s="7" t="str">
        <f t="shared" si="292"/>
        <v/>
      </c>
      <c r="JM244" s="7" t="str">
        <f t="shared" si="293"/>
        <v/>
      </c>
      <c r="JN244" s="7" t="str">
        <f t="shared" si="294"/>
        <v/>
      </c>
      <c r="JO244" s="7" t="str">
        <f t="shared" si="295"/>
        <v/>
      </c>
      <c r="JP244" s="7" t="str">
        <f t="shared" si="296"/>
        <v/>
      </c>
      <c r="JQ244" s="7" t="str">
        <f t="shared" si="297"/>
        <v/>
      </c>
      <c r="JR244" s="7" t="str">
        <f t="shared" si="297"/>
        <v/>
      </c>
      <c r="JS244" s="7" t="str">
        <f t="shared" si="297"/>
        <v/>
      </c>
      <c r="JT244" s="28">
        <f t="shared" si="298"/>
        <v>1</v>
      </c>
    </row>
    <row r="245" spans="1:280" x14ac:dyDescent="0.2">
      <c r="A245" s="5" t="s">
        <v>1099</v>
      </c>
      <c r="B245" s="46">
        <f t="shared" si="283"/>
        <v>1</v>
      </c>
      <c r="C245" s="46" t="s">
        <v>786</v>
      </c>
      <c r="D245" s="46" t="s">
        <v>786</v>
      </c>
      <c r="AW245" s="7">
        <v>6</v>
      </c>
      <c r="CP245" s="5">
        <f t="shared" si="284"/>
        <v>6</v>
      </c>
      <c r="CT245" s="28">
        <f t="shared" si="285"/>
        <v>6</v>
      </c>
      <c r="GG245" s="5">
        <f t="shared" si="286"/>
        <v>0</v>
      </c>
      <c r="GH245" s="7" t="str">
        <f t="shared" si="299"/>
        <v/>
      </c>
      <c r="GI245" s="7" t="str">
        <f t="shared" si="300"/>
        <v/>
      </c>
      <c r="GJ245" s="7" t="str">
        <f t="shared" si="301"/>
        <v/>
      </c>
      <c r="GK245" s="7" t="str">
        <f t="shared" si="302"/>
        <v/>
      </c>
      <c r="GL245" s="7" t="str">
        <f t="shared" si="303"/>
        <v/>
      </c>
      <c r="GM245" s="7" t="str">
        <f t="shared" si="304"/>
        <v/>
      </c>
      <c r="GN245" s="7" t="str">
        <f t="shared" si="305"/>
        <v/>
      </c>
      <c r="GO245" s="7" t="str">
        <f t="shared" si="306"/>
        <v/>
      </c>
      <c r="GP245" s="7" t="str">
        <f t="shared" si="307"/>
        <v/>
      </c>
      <c r="GQ245" s="7" t="str">
        <f t="shared" si="308"/>
        <v/>
      </c>
      <c r="GR245" s="7" t="str">
        <f t="shared" si="309"/>
        <v/>
      </c>
      <c r="GS245" s="7" t="str">
        <f t="shared" si="310"/>
        <v/>
      </c>
      <c r="GT245" s="7" t="str">
        <f t="shared" si="311"/>
        <v/>
      </c>
      <c r="GU245" s="7" t="str">
        <f t="shared" si="312"/>
        <v/>
      </c>
      <c r="GV245" s="7" t="str">
        <f t="shared" si="313"/>
        <v/>
      </c>
      <c r="GW245" s="7" t="str">
        <f t="shared" si="314"/>
        <v/>
      </c>
      <c r="GX245" s="7" t="str">
        <f t="shared" si="315"/>
        <v/>
      </c>
      <c r="GY245" s="7" t="str">
        <f t="shared" si="316"/>
        <v/>
      </c>
      <c r="GZ245" s="7" t="str">
        <f t="shared" si="317"/>
        <v/>
      </c>
      <c r="HA245" s="7" t="str">
        <f t="shared" si="318"/>
        <v/>
      </c>
      <c r="HB245" s="7" t="str">
        <f t="shared" si="319"/>
        <v/>
      </c>
      <c r="HC245" s="7" t="str">
        <f t="shared" si="320"/>
        <v/>
      </c>
      <c r="HD245" s="7" t="str">
        <f t="shared" si="321"/>
        <v/>
      </c>
      <c r="HE245" s="7" t="str">
        <f t="shared" si="322"/>
        <v/>
      </c>
      <c r="HF245" s="7" t="str">
        <f t="shared" si="323"/>
        <v/>
      </c>
      <c r="HG245" s="7" t="str">
        <f t="shared" si="324"/>
        <v/>
      </c>
      <c r="HH245" s="7" t="str">
        <f t="shared" si="325"/>
        <v/>
      </c>
      <c r="HI245" s="7" t="str">
        <f t="shared" si="326"/>
        <v/>
      </c>
      <c r="HJ245" s="7" t="str">
        <f t="shared" si="327"/>
        <v/>
      </c>
      <c r="HK245" s="7" t="str">
        <f t="shared" si="328"/>
        <v/>
      </c>
      <c r="HL245" s="7" t="str">
        <f t="shared" si="329"/>
        <v/>
      </c>
      <c r="HM245" s="7" t="str">
        <f t="shared" si="330"/>
        <v/>
      </c>
      <c r="HN245" s="7" t="str">
        <f t="shared" si="331"/>
        <v/>
      </c>
      <c r="HO245" s="7" t="str">
        <f t="shared" si="332"/>
        <v/>
      </c>
      <c r="HP245" s="7" t="str">
        <f t="shared" si="333"/>
        <v/>
      </c>
      <c r="HQ245" s="7" t="str">
        <f t="shared" si="334"/>
        <v/>
      </c>
      <c r="HR245" s="7" t="str">
        <f t="shared" si="335"/>
        <v/>
      </c>
      <c r="HS245" s="7" t="str">
        <f t="shared" si="336"/>
        <v/>
      </c>
      <c r="HT245" s="7" t="str">
        <f t="shared" si="337"/>
        <v/>
      </c>
      <c r="HU245" s="7" t="str">
        <f t="shared" si="338"/>
        <v/>
      </c>
      <c r="HV245" s="7" t="str">
        <f t="shared" si="339"/>
        <v/>
      </c>
      <c r="HW245" s="7" t="str">
        <f t="shared" si="340"/>
        <v/>
      </c>
      <c r="HX245" s="7" t="str">
        <f t="shared" si="341"/>
        <v/>
      </c>
      <c r="HY245" s="7" t="str">
        <f t="shared" si="342"/>
        <v/>
      </c>
      <c r="HZ245" s="7" t="str">
        <f t="shared" si="343"/>
        <v/>
      </c>
      <c r="IA245" s="7">
        <f t="shared" si="344"/>
        <v>6</v>
      </c>
      <c r="IB245" s="7" t="str">
        <f t="shared" si="345"/>
        <v/>
      </c>
      <c r="IC245" s="7" t="str">
        <f t="shared" si="346"/>
        <v/>
      </c>
      <c r="ID245" s="7" t="str">
        <f t="shared" si="347"/>
        <v/>
      </c>
      <c r="IE245" s="7" t="str">
        <f t="shared" si="348"/>
        <v/>
      </c>
      <c r="IF245" s="7" t="str">
        <f t="shared" si="349"/>
        <v/>
      </c>
      <c r="IG245" s="7" t="str">
        <f t="shared" si="350"/>
        <v/>
      </c>
      <c r="IH245" s="7" t="str">
        <f t="shared" si="351"/>
        <v/>
      </c>
      <c r="II245" s="7" t="str">
        <f t="shared" si="352"/>
        <v/>
      </c>
      <c r="IJ245" s="7" t="str">
        <f t="shared" si="353"/>
        <v/>
      </c>
      <c r="IK245" s="7" t="str">
        <f t="shared" si="354"/>
        <v/>
      </c>
      <c r="IL245" s="7" t="str">
        <f t="shared" si="355"/>
        <v/>
      </c>
      <c r="IM245" s="7" t="str">
        <f t="shared" si="356"/>
        <v/>
      </c>
      <c r="IN245" s="7" t="str">
        <f t="shared" si="357"/>
        <v/>
      </c>
      <c r="IO245" s="7" t="str">
        <f t="shared" si="358"/>
        <v/>
      </c>
      <c r="IP245" s="7" t="str">
        <f t="shared" si="359"/>
        <v/>
      </c>
      <c r="IQ245" s="7" t="str">
        <f t="shared" si="360"/>
        <v/>
      </c>
      <c r="IR245" s="7" t="str">
        <f t="shared" si="361"/>
        <v/>
      </c>
      <c r="IS245" s="7" t="str">
        <f t="shared" si="362"/>
        <v/>
      </c>
      <c r="IT245" s="7" t="str">
        <f t="shared" si="363"/>
        <v/>
      </c>
      <c r="IU245" s="7" t="str">
        <f t="shared" si="364"/>
        <v/>
      </c>
      <c r="IV245" s="7" t="str">
        <f t="shared" si="365"/>
        <v/>
      </c>
      <c r="IW245" s="7" t="str">
        <f t="shared" si="366"/>
        <v/>
      </c>
      <c r="IX245" s="7" t="str">
        <f t="shared" si="367"/>
        <v/>
      </c>
      <c r="IY245" s="7" t="str">
        <f t="shared" si="368"/>
        <v/>
      </c>
      <c r="IZ245" s="7" t="str">
        <f t="shared" si="369"/>
        <v/>
      </c>
      <c r="JA245" s="7" t="str">
        <f t="shared" si="370"/>
        <v/>
      </c>
      <c r="JB245" s="7" t="str">
        <f t="shared" si="371"/>
        <v/>
      </c>
      <c r="JC245" s="7" t="str">
        <f t="shared" si="372"/>
        <v/>
      </c>
      <c r="JD245" s="7" t="str">
        <f t="shared" si="373"/>
        <v/>
      </c>
      <c r="JE245" s="7" t="str">
        <f t="shared" si="374"/>
        <v/>
      </c>
      <c r="JF245" s="7" t="str">
        <f t="shared" si="375"/>
        <v/>
      </c>
      <c r="JG245" s="7" t="str">
        <f t="shared" si="287"/>
        <v/>
      </c>
      <c r="JH245" s="7" t="str">
        <f t="shared" si="288"/>
        <v/>
      </c>
      <c r="JI245" s="7" t="str">
        <f t="shared" si="289"/>
        <v/>
      </c>
      <c r="JJ245" s="7" t="str">
        <f t="shared" si="290"/>
        <v/>
      </c>
      <c r="JK245" s="7" t="str">
        <f t="shared" si="291"/>
        <v/>
      </c>
      <c r="JL245" s="7" t="str">
        <f t="shared" si="292"/>
        <v/>
      </c>
      <c r="JM245" s="7" t="str">
        <f t="shared" si="293"/>
        <v/>
      </c>
      <c r="JN245" s="7" t="str">
        <f t="shared" si="294"/>
        <v/>
      </c>
      <c r="JO245" s="7" t="str">
        <f t="shared" si="295"/>
        <v/>
      </c>
      <c r="JP245" s="7" t="str">
        <f t="shared" si="296"/>
        <v/>
      </c>
      <c r="JQ245" s="7" t="str">
        <f t="shared" si="297"/>
        <v/>
      </c>
      <c r="JR245" s="7" t="str">
        <f t="shared" si="297"/>
        <v/>
      </c>
      <c r="JS245" s="7" t="str">
        <f t="shared" si="297"/>
        <v/>
      </c>
      <c r="JT245" s="28">
        <f t="shared" si="298"/>
        <v>6</v>
      </c>
    </row>
    <row r="246" spans="1:280" x14ac:dyDescent="0.2">
      <c r="A246" s="5" t="s">
        <v>1100</v>
      </c>
      <c r="B246" s="46">
        <f t="shared" si="283"/>
        <v>6</v>
      </c>
      <c r="C246" s="46" t="s">
        <v>1635</v>
      </c>
      <c r="D246" s="46" t="s">
        <v>3494</v>
      </c>
      <c r="AX246" s="7">
        <v>23</v>
      </c>
      <c r="AY246" s="7">
        <v>21</v>
      </c>
      <c r="AZ246" s="7">
        <v>25</v>
      </c>
      <c r="BA246" s="7">
        <v>9</v>
      </c>
      <c r="BB246" s="7">
        <v>22</v>
      </c>
      <c r="BC246" s="7">
        <v>19</v>
      </c>
      <c r="CP246" s="5">
        <f t="shared" si="284"/>
        <v>119</v>
      </c>
      <c r="CQ246" s="7">
        <v>11</v>
      </c>
      <c r="CR246" s="7">
        <v>9</v>
      </c>
      <c r="CS246" s="7">
        <v>1</v>
      </c>
      <c r="CT246" s="28">
        <f t="shared" si="285"/>
        <v>140</v>
      </c>
      <c r="EO246" s="7">
        <v>2</v>
      </c>
      <c r="EP246" s="7">
        <v>3</v>
      </c>
      <c r="ER246" s="7">
        <v>3</v>
      </c>
      <c r="ES246" s="7">
        <v>7</v>
      </c>
      <c r="ET246" s="7">
        <v>6</v>
      </c>
      <c r="GG246" s="5">
        <f t="shared" si="286"/>
        <v>21</v>
      </c>
      <c r="GH246" s="7" t="str">
        <f t="shared" si="299"/>
        <v/>
      </c>
      <c r="GI246" s="7" t="str">
        <f t="shared" si="300"/>
        <v/>
      </c>
      <c r="GJ246" s="7" t="str">
        <f t="shared" si="301"/>
        <v/>
      </c>
      <c r="GK246" s="7" t="str">
        <f t="shared" si="302"/>
        <v/>
      </c>
      <c r="GL246" s="7" t="str">
        <f t="shared" si="303"/>
        <v/>
      </c>
      <c r="GM246" s="7" t="str">
        <f t="shared" si="304"/>
        <v/>
      </c>
      <c r="GN246" s="7" t="str">
        <f t="shared" si="305"/>
        <v/>
      </c>
      <c r="GO246" s="7" t="str">
        <f t="shared" si="306"/>
        <v/>
      </c>
      <c r="GP246" s="7" t="str">
        <f t="shared" si="307"/>
        <v/>
      </c>
      <c r="GQ246" s="7" t="str">
        <f t="shared" si="308"/>
        <v/>
      </c>
      <c r="GR246" s="7" t="str">
        <f t="shared" si="309"/>
        <v/>
      </c>
      <c r="GS246" s="7" t="str">
        <f t="shared" si="310"/>
        <v/>
      </c>
      <c r="GT246" s="7" t="str">
        <f t="shared" si="311"/>
        <v/>
      </c>
      <c r="GU246" s="7" t="str">
        <f t="shared" si="312"/>
        <v/>
      </c>
      <c r="GV246" s="7" t="str">
        <f t="shared" si="313"/>
        <v/>
      </c>
      <c r="GW246" s="7" t="str">
        <f t="shared" si="314"/>
        <v/>
      </c>
      <c r="GX246" s="7" t="str">
        <f t="shared" si="315"/>
        <v/>
      </c>
      <c r="GY246" s="7" t="str">
        <f t="shared" si="316"/>
        <v/>
      </c>
      <c r="GZ246" s="7" t="str">
        <f t="shared" si="317"/>
        <v/>
      </c>
      <c r="HA246" s="7" t="str">
        <f t="shared" si="318"/>
        <v/>
      </c>
      <c r="HB246" s="7" t="str">
        <f t="shared" si="319"/>
        <v/>
      </c>
      <c r="HC246" s="7" t="str">
        <f t="shared" si="320"/>
        <v/>
      </c>
      <c r="HD246" s="7" t="str">
        <f t="shared" si="321"/>
        <v/>
      </c>
      <c r="HE246" s="7" t="str">
        <f t="shared" si="322"/>
        <v/>
      </c>
      <c r="HF246" s="7" t="str">
        <f t="shared" si="323"/>
        <v/>
      </c>
      <c r="HG246" s="7" t="str">
        <f t="shared" si="324"/>
        <v/>
      </c>
      <c r="HH246" s="7" t="str">
        <f t="shared" si="325"/>
        <v/>
      </c>
      <c r="HI246" s="7" t="str">
        <f t="shared" si="326"/>
        <v/>
      </c>
      <c r="HJ246" s="7" t="str">
        <f t="shared" si="327"/>
        <v/>
      </c>
      <c r="HK246" s="7" t="str">
        <f t="shared" si="328"/>
        <v/>
      </c>
      <c r="HL246" s="7" t="str">
        <f t="shared" si="329"/>
        <v/>
      </c>
      <c r="HM246" s="7" t="str">
        <f t="shared" si="330"/>
        <v/>
      </c>
      <c r="HN246" s="7" t="str">
        <f t="shared" si="331"/>
        <v/>
      </c>
      <c r="HO246" s="7" t="str">
        <f t="shared" si="332"/>
        <v/>
      </c>
      <c r="HP246" s="7" t="str">
        <f t="shared" si="333"/>
        <v/>
      </c>
      <c r="HQ246" s="7" t="str">
        <f t="shared" si="334"/>
        <v/>
      </c>
      <c r="HR246" s="7" t="str">
        <f t="shared" si="335"/>
        <v/>
      </c>
      <c r="HS246" s="7" t="str">
        <f t="shared" si="336"/>
        <v/>
      </c>
      <c r="HT246" s="7" t="str">
        <f t="shared" si="337"/>
        <v/>
      </c>
      <c r="HU246" s="7" t="str">
        <f t="shared" si="338"/>
        <v/>
      </c>
      <c r="HV246" s="7" t="str">
        <f t="shared" si="339"/>
        <v/>
      </c>
      <c r="HW246" s="7" t="str">
        <f t="shared" si="340"/>
        <v/>
      </c>
      <c r="HX246" s="7" t="str">
        <f t="shared" si="341"/>
        <v/>
      </c>
      <c r="HY246" s="7" t="str">
        <f t="shared" si="342"/>
        <v/>
      </c>
      <c r="HZ246" s="7" t="str">
        <f t="shared" si="343"/>
        <v/>
      </c>
      <c r="IA246" s="7" t="str">
        <f t="shared" si="344"/>
        <v/>
      </c>
      <c r="IB246" s="7">
        <f t="shared" si="345"/>
        <v>25</v>
      </c>
      <c r="IC246" s="7">
        <f t="shared" si="346"/>
        <v>24</v>
      </c>
      <c r="ID246" s="7">
        <f t="shared" si="347"/>
        <v>25</v>
      </c>
      <c r="IE246" s="7">
        <f t="shared" si="348"/>
        <v>12</v>
      </c>
      <c r="IF246" s="7">
        <f t="shared" si="349"/>
        <v>29</v>
      </c>
      <c r="IG246" s="7">
        <f t="shared" si="350"/>
        <v>25</v>
      </c>
      <c r="IH246" s="7" t="str">
        <f t="shared" si="351"/>
        <v/>
      </c>
      <c r="II246" s="7" t="str">
        <f t="shared" si="352"/>
        <v/>
      </c>
      <c r="IJ246" s="7" t="str">
        <f t="shared" si="353"/>
        <v/>
      </c>
      <c r="IK246" s="7" t="str">
        <f t="shared" si="354"/>
        <v/>
      </c>
      <c r="IL246" s="7" t="str">
        <f t="shared" si="355"/>
        <v/>
      </c>
      <c r="IM246" s="7" t="str">
        <f t="shared" si="356"/>
        <v/>
      </c>
      <c r="IN246" s="7" t="str">
        <f t="shared" si="357"/>
        <v/>
      </c>
      <c r="IO246" s="7" t="str">
        <f t="shared" si="358"/>
        <v/>
      </c>
      <c r="IP246" s="7" t="str">
        <f t="shared" si="359"/>
        <v/>
      </c>
      <c r="IQ246" s="7" t="str">
        <f t="shared" si="360"/>
        <v/>
      </c>
      <c r="IR246" s="7" t="str">
        <f t="shared" si="361"/>
        <v/>
      </c>
      <c r="IS246" s="7" t="str">
        <f t="shared" si="362"/>
        <v/>
      </c>
      <c r="IT246" s="7" t="str">
        <f t="shared" si="363"/>
        <v/>
      </c>
      <c r="IU246" s="7" t="str">
        <f t="shared" si="364"/>
        <v/>
      </c>
      <c r="IV246" s="7" t="str">
        <f t="shared" si="365"/>
        <v/>
      </c>
      <c r="IW246" s="7" t="str">
        <f t="shared" si="366"/>
        <v/>
      </c>
      <c r="IX246" s="7" t="str">
        <f t="shared" si="367"/>
        <v/>
      </c>
      <c r="IY246" s="7" t="str">
        <f t="shared" si="368"/>
        <v/>
      </c>
      <c r="IZ246" s="7" t="str">
        <f t="shared" si="369"/>
        <v/>
      </c>
      <c r="JA246" s="7" t="str">
        <f t="shared" si="370"/>
        <v/>
      </c>
      <c r="JB246" s="7" t="str">
        <f t="shared" si="371"/>
        <v/>
      </c>
      <c r="JC246" s="7" t="str">
        <f t="shared" si="372"/>
        <v/>
      </c>
      <c r="JD246" s="7" t="str">
        <f t="shared" si="373"/>
        <v/>
      </c>
      <c r="JE246" s="7" t="str">
        <f t="shared" si="374"/>
        <v/>
      </c>
      <c r="JF246" s="7" t="str">
        <f t="shared" si="375"/>
        <v/>
      </c>
      <c r="JG246" s="7" t="str">
        <f t="shared" si="287"/>
        <v/>
      </c>
      <c r="JH246" s="7" t="str">
        <f t="shared" si="288"/>
        <v/>
      </c>
      <c r="JI246" s="7" t="str">
        <f t="shared" si="289"/>
        <v/>
      </c>
      <c r="JJ246" s="7" t="str">
        <f t="shared" si="290"/>
        <v/>
      </c>
      <c r="JK246" s="7" t="str">
        <f t="shared" si="291"/>
        <v/>
      </c>
      <c r="JL246" s="7" t="str">
        <f t="shared" si="292"/>
        <v/>
      </c>
      <c r="JM246" s="7" t="str">
        <f t="shared" si="293"/>
        <v/>
      </c>
      <c r="JN246" s="7" t="str">
        <f t="shared" si="294"/>
        <v/>
      </c>
      <c r="JO246" s="7" t="str">
        <f t="shared" si="295"/>
        <v/>
      </c>
      <c r="JP246" s="7" t="str">
        <f t="shared" si="296"/>
        <v/>
      </c>
      <c r="JQ246" s="7" t="str">
        <f t="shared" si="297"/>
        <v/>
      </c>
      <c r="JR246" s="7" t="str">
        <f t="shared" si="297"/>
        <v/>
      </c>
      <c r="JS246" s="7" t="str">
        <f t="shared" si="297"/>
        <v/>
      </c>
      <c r="JT246" s="28">
        <f t="shared" si="298"/>
        <v>140</v>
      </c>
    </row>
    <row r="247" spans="1:280" x14ac:dyDescent="0.2">
      <c r="A247" s="5" t="s">
        <v>1101</v>
      </c>
      <c r="B247" s="46">
        <f t="shared" si="283"/>
        <v>1</v>
      </c>
      <c r="C247" s="46" t="s">
        <v>1635</v>
      </c>
      <c r="D247" s="46" t="s">
        <v>1635</v>
      </c>
      <c r="AX247" s="7">
        <v>1</v>
      </c>
      <c r="CP247" s="5">
        <f t="shared" si="284"/>
        <v>1</v>
      </c>
      <c r="CT247" s="28">
        <f t="shared" si="285"/>
        <v>1</v>
      </c>
      <c r="GG247" s="5">
        <f t="shared" si="286"/>
        <v>0</v>
      </c>
      <c r="GH247" s="7" t="str">
        <f t="shared" si="299"/>
        <v/>
      </c>
      <c r="GI247" s="7" t="str">
        <f t="shared" si="300"/>
        <v/>
      </c>
      <c r="GJ247" s="7" t="str">
        <f t="shared" si="301"/>
        <v/>
      </c>
      <c r="GK247" s="7" t="str">
        <f t="shared" si="302"/>
        <v/>
      </c>
      <c r="GL247" s="7" t="str">
        <f t="shared" si="303"/>
        <v/>
      </c>
      <c r="GM247" s="7" t="str">
        <f t="shared" si="304"/>
        <v/>
      </c>
      <c r="GN247" s="7" t="str">
        <f t="shared" si="305"/>
        <v/>
      </c>
      <c r="GO247" s="7" t="str">
        <f t="shared" si="306"/>
        <v/>
      </c>
      <c r="GP247" s="7" t="str">
        <f t="shared" si="307"/>
        <v/>
      </c>
      <c r="GQ247" s="7" t="str">
        <f t="shared" si="308"/>
        <v/>
      </c>
      <c r="GR247" s="7" t="str">
        <f t="shared" si="309"/>
        <v/>
      </c>
      <c r="GS247" s="7" t="str">
        <f t="shared" si="310"/>
        <v/>
      </c>
      <c r="GT247" s="7" t="str">
        <f t="shared" si="311"/>
        <v/>
      </c>
      <c r="GU247" s="7" t="str">
        <f t="shared" si="312"/>
        <v/>
      </c>
      <c r="GV247" s="7" t="str">
        <f t="shared" si="313"/>
        <v/>
      </c>
      <c r="GW247" s="7" t="str">
        <f t="shared" si="314"/>
        <v/>
      </c>
      <c r="GX247" s="7" t="str">
        <f t="shared" si="315"/>
        <v/>
      </c>
      <c r="GY247" s="7" t="str">
        <f t="shared" si="316"/>
        <v/>
      </c>
      <c r="GZ247" s="7" t="str">
        <f t="shared" si="317"/>
        <v/>
      </c>
      <c r="HA247" s="7" t="str">
        <f t="shared" si="318"/>
        <v/>
      </c>
      <c r="HB247" s="7" t="str">
        <f t="shared" si="319"/>
        <v/>
      </c>
      <c r="HC247" s="7" t="str">
        <f t="shared" si="320"/>
        <v/>
      </c>
      <c r="HD247" s="7" t="str">
        <f t="shared" si="321"/>
        <v/>
      </c>
      <c r="HE247" s="7" t="str">
        <f t="shared" si="322"/>
        <v/>
      </c>
      <c r="HF247" s="7" t="str">
        <f t="shared" si="323"/>
        <v/>
      </c>
      <c r="HG247" s="7" t="str">
        <f t="shared" si="324"/>
        <v/>
      </c>
      <c r="HH247" s="7" t="str">
        <f t="shared" si="325"/>
        <v/>
      </c>
      <c r="HI247" s="7" t="str">
        <f t="shared" si="326"/>
        <v/>
      </c>
      <c r="HJ247" s="7" t="str">
        <f t="shared" si="327"/>
        <v/>
      </c>
      <c r="HK247" s="7" t="str">
        <f t="shared" si="328"/>
        <v/>
      </c>
      <c r="HL247" s="7" t="str">
        <f t="shared" si="329"/>
        <v/>
      </c>
      <c r="HM247" s="7" t="str">
        <f t="shared" si="330"/>
        <v/>
      </c>
      <c r="HN247" s="7" t="str">
        <f t="shared" si="331"/>
        <v/>
      </c>
      <c r="HO247" s="7" t="str">
        <f t="shared" si="332"/>
        <v/>
      </c>
      <c r="HP247" s="7" t="str">
        <f t="shared" si="333"/>
        <v/>
      </c>
      <c r="HQ247" s="7" t="str">
        <f t="shared" si="334"/>
        <v/>
      </c>
      <c r="HR247" s="7" t="str">
        <f t="shared" si="335"/>
        <v/>
      </c>
      <c r="HS247" s="7" t="str">
        <f t="shared" si="336"/>
        <v/>
      </c>
      <c r="HT247" s="7" t="str">
        <f t="shared" si="337"/>
        <v/>
      </c>
      <c r="HU247" s="7" t="str">
        <f t="shared" si="338"/>
        <v/>
      </c>
      <c r="HV247" s="7" t="str">
        <f t="shared" si="339"/>
        <v/>
      </c>
      <c r="HW247" s="7" t="str">
        <f t="shared" si="340"/>
        <v/>
      </c>
      <c r="HX247" s="7" t="str">
        <f t="shared" si="341"/>
        <v/>
      </c>
      <c r="HY247" s="7" t="str">
        <f t="shared" si="342"/>
        <v/>
      </c>
      <c r="HZ247" s="7" t="str">
        <f t="shared" si="343"/>
        <v/>
      </c>
      <c r="IA247" s="7" t="str">
        <f t="shared" si="344"/>
        <v/>
      </c>
      <c r="IB247" s="7">
        <f t="shared" si="345"/>
        <v>1</v>
      </c>
      <c r="IC247" s="7" t="str">
        <f t="shared" si="346"/>
        <v/>
      </c>
      <c r="ID247" s="7" t="str">
        <f t="shared" si="347"/>
        <v/>
      </c>
      <c r="IE247" s="7" t="str">
        <f t="shared" si="348"/>
        <v/>
      </c>
      <c r="IF247" s="7" t="str">
        <f t="shared" si="349"/>
        <v/>
      </c>
      <c r="IG247" s="7" t="str">
        <f t="shared" si="350"/>
        <v/>
      </c>
      <c r="IH247" s="7" t="str">
        <f t="shared" si="351"/>
        <v/>
      </c>
      <c r="II247" s="7" t="str">
        <f t="shared" si="352"/>
        <v/>
      </c>
      <c r="IJ247" s="7" t="str">
        <f t="shared" si="353"/>
        <v/>
      </c>
      <c r="IK247" s="7" t="str">
        <f t="shared" si="354"/>
        <v/>
      </c>
      <c r="IL247" s="7" t="str">
        <f t="shared" si="355"/>
        <v/>
      </c>
      <c r="IM247" s="7" t="str">
        <f t="shared" si="356"/>
        <v/>
      </c>
      <c r="IN247" s="7" t="str">
        <f t="shared" si="357"/>
        <v/>
      </c>
      <c r="IO247" s="7" t="str">
        <f t="shared" si="358"/>
        <v/>
      </c>
      <c r="IP247" s="7" t="str">
        <f t="shared" si="359"/>
        <v/>
      </c>
      <c r="IQ247" s="7" t="str">
        <f t="shared" si="360"/>
        <v/>
      </c>
      <c r="IR247" s="7" t="str">
        <f t="shared" si="361"/>
        <v/>
      </c>
      <c r="IS247" s="7" t="str">
        <f t="shared" si="362"/>
        <v/>
      </c>
      <c r="IT247" s="7" t="str">
        <f t="shared" si="363"/>
        <v/>
      </c>
      <c r="IU247" s="7" t="str">
        <f t="shared" si="364"/>
        <v/>
      </c>
      <c r="IV247" s="7" t="str">
        <f t="shared" si="365"/>
        <v/>
      </c>
      <c r="IW247" s="7" t="str">
        <f t="shared" si="366"/>
        <v/>
      </c>
      <c r="IX247" s="7" t="str">
        <f t="shared" si="367"/>
        <v/>
      </c>
      <c r="IY247" s="7" t="str">
        <f t="shared" si="368"/>
        <v/>
      </c>
      <c r="IZ247" s="7" t="str">
        <f t="shared" si="369"/>
        <v/>
      </c>
      <c r="JA247" s="7" t="str">
        <f t="shared" si="370"/>
        <v/>
      </c>
      <c r="JB247" s="7" t="str">
        <f t="shared" si="371"/>
        <v/>
      </c>
      <c r="JC247" s="7" t="str">
        <f t="shared" si="372"/>
        <v/>
      </c>
      <c r="JD247" s="7" t="str">
        <f t="shared" si="373"/>
        <v/>
      </c>
      <c r="JE247" s="7" t="str">
        <f t="shared" si="374"/>
        <v/>
      </c>
      <c r="JF247" s="7" t="str">
        <f t="shared" si="375"/>
        <v/>
      </c>
      <c r="JG247" s="7" t="str">
        <f t="shared" si="287"/>
        <v/>
      </c>
      <c r="JH247" s="7" t="str">
        <f t="shared" si="288"/>
        <v/>
      </c>
      <c r="JI247" s="7" t="str">
        <f t="shared" si="289"/>
        <v/>
      </c>
      <c r="JJ247" s="7" t="str">
        <f t="shared" si="290"/>
        <v/>
      </c>
      <c r="JK247" s="7" t="str">
        <f t="shared" si="291"/>
        <v/>
      </c>
      <c r="JL247" s="7" t="str">
        <f t="shared" si="292"/>
        <v/>
      </c>
      <c r="JM247" s="7" t="str">
        <f t="shared" si="293"/>
        <v/>
      </c>
      <c r="JN247" s="7" t="str">
        <f t="shared" si="294"/>
        <v/>
      </c>
      <c r="JO247" s="7" t="str">
        <f t="shared" si="295"/>
        <v/>
      </c>
      <c r="JP247" s="7" t="str">
        <f t="shared" si="296"/>
        <v/>
      </c>
      <c r="JQ247" s="7" t="str">
        <f t="shared" si="297"/>
        <v/>
      </c>
      <c r="JR247" s="7" t="str">
        <f t="shared" si="297"/>
        <v/>
      </c>
      <c r="JS247" s="7" t="str">
        <f t="shared" si="297"/>
        <v/>
      </c>
      <c r="JT247" s="28">
        <f t="shared" si="298"/>
        <v>1</v>
      </c>
    </row>
    <row r="248" spans="1:280" x14ac:dyDescent="0.2">
      <c r="A248" s="5" t="s">
        <v>1102</v>
      </c>
      <c r="B248" s="46">
        <f t="shared" si="283"/>
        <v>4</v>
      </c>
      <c r="C248" s="46" t="s">
        <v>1635</v>
      </c>
      <c r="D248" s="46" t="s">
        <v>1103</v>
      </c>
      <c r="AX248" s="7">
        <v>1</v>
      </c>
      <c r="AY248" s="7">
        <v>1</v>
      </c>
      <c r="AZ248" s="7">
        <v>1</v>
      </c>
      <c r="BB248" s="7">
        <v>3</v>
      </c>
      <c r="CP248" s="5">
        <f t="shared" si="284"/>
        <v>6</v>
      </c>
      <c r="CS248" s="7">
        <v>1</v>
      </c>
      <c r="CT248" s="28">
        <f t="shared" si="285"/>
        <v>7</v>
      </c>
      <c r="EQ248" s="7">
        <v>1</v>
      </c>
      <c r="GG248" s="5">
        <f t="shared" si="286"/>
        <v>1</v>
      </c>
      <c r="GH248" s="7" t="str">
        <f t="shared" si="299"/>
        <v/>
      </c>
      <c r="GI248" s="7" t="str">
        <f t="shared" si="300"/>
        <v/>
      </c>
      <c r="GJ248" s="7" t="str">
        <f t="shared" si="301"/>
        <v/>
      </c>
      <c r="GK248" s="7" t="str">
        <f t="shared" si="302"/>
        <v/>
      </c>
      <c r="GL248" s="7" t="str">
        <f t="shared" si="303"/>
        <v/>
      </c>
      <c r="GM248" s="7" t="str">
        <f t="shared" si="304"/>
        <v/>
      </c>
      <c r="GN248" s="7" t="str">
        <f t="shared" si="305"/>
        <v/>
      </c>
      <c r="GO248" s="7" t="str">
        <f t="shared" si="306"/>
        <v/>
      </c>
      <c r="GP248" s="7" t="str">
        <f t="shared" si="307"/>
        <v/>
      </c>
      <c r="GQ248" s="7" t="str">
        <f t="shared" si="308"/>
        <v/>
      </c>
      <c r="GR248" s="7" t="str">
        <f t="shared" si="309"/>
        <v/>
      </c>
      <c r="GS248" s="7" t="str">
        <f t="shared" si="310"/>
        <v/>
      </c>
      <c r="GT248" s="7" t="str">
        <f t="shared" si="311"/>
        <v/>
      </c>
      <c r="GU248" s="7" t="str">
        <f t="shared" si="312"/>
        <v/>
      </c>
      <c r="GV248" s="7" t="str">
        <f t="shared" si="313"/>
        <v/>
      </c>
      <c r="GW248" s="7" t="str">
        <f t="shared" si="314"/>
        <v/>
      </c>
      <c r="GX248" s="7" t="str">
        <f t="shared" si="315"/>
        <v/>
      </c>
      <c r="GY248" s="7" t="str">
        <f t="shared" si="316"/>
        <v/>
      </c>
      <c r="GZ248" s="7" t="str">
        <f t="shared" si="317"/>
        <v/>
      </c>
      <c r="HA248" s="7" t="str">
        <f t="shared" si="318"/>
        <v/>
      </c>
      <c r="HB248" s="7" t="str">
        <f t="shared" si="319"/>
        <v/>
      </c>
      <c r="HC248" s="7" t="str">
        <f t="shared" si="320"/>
        <v/>
      </c>
      <c r="HD248" s="7" t="str">
        <f t="shared" si="321"/>
        <v/>
      </c>
      <c r="HE248" s="7" t="str">
        <f t="shared" si="322"/>
        <v/>
      </c>
      <c r="HF248" s="7" t="str">
        <f t="shared" si="323"/>
        <v/>
      </c>
      <c r="HG248" s="7" t="str">
        <f t="shared" si="324"/>
        <v/>
      </c>
      <c r="HH248" s="7" t="str">
        <f t="shared" si="325"/>
        <v/>
      </c>
      <c r="HI248" s="7" t="str">
        <f t="shared" si="326"/>
        <v/>
      </c>
      <c r="HJ248" s="7" t="str">
        <f t="shared" si="327"/>
        <v/>
      </c>
      <c r="HK248" s="7" t="str">
        <f t="shared" si="328"/>
        <v/>
      </c>
      <c r="HL248" s="7" t="str">
        <f t="shared" si="329"/>
        <v/>
      </c>
      <c r="HM248" s="7" t="str">
        <f t="shared" si="330"/>
        <v/>
      </c>
      <c r="HN248" s="7" t="str">
        <f t="shared" si="331"/>
        <v/>
      </c>
      <c r="HO248" s="7" t="str">
        <f t="shared" si="332"/>
        <v/>
      </c>
      <c r="HP248" s="7" t="str">
        <f t="shared" si="333"/>
        <v/>
      </c>
      <c r="HQ248" s="7" t="str">
        <f t="shared" si="334"/>
        <v/>
      </c>
      <c r="HR248" s="7" t="str">
        <f t="shared" si="335"/>
        <v/>
      </c>
      <c r="HS248" s="7" t="str">
        <f t="shared" si="336"/>
        <v/>
      </c>
      <c r="HT248" s="7" t="str">
        <f t="shared" si="337"/>
        <v/>
      </c>
      <c r="HU248" s="7" t="str">
        <f t="shared" si="338"/>
        <v/>
      </c>
      <c r="HV248" s="7" t="str">
        <f t="shared" si="339"/>
        <v/>
      </c>
      <c r="HW248" s="7" t="str">
        <f t="shared" si="340"/>
        <v/>
      </c>
      <c r="HX248" s="7" t="str">
        <f t="shared" si="341"/>
        <v/>
      </c>
      <c r="HY248" s="7" t="str">
        <f t="shared" si="342"/>
        <v/>
      </c>
      <c r="HZ248" s="7" t="str">
        <f t="shared" si="343"/>
        <v/>
      </c>
      <c r="IA248" s="7" t="str">
        <f t="shared" si="344"/>
        <v/>
      </c>
      <c r="IB248" s="7">
        <f t="shared" si="345"/>
        <v>1</v>
      </c>
      <c r="IC248" s="7">
        <f t="shared" si="346"/>
        <v>1</v>
      </c>
      <c r="ID248" s="7">
        <f t="shared" si="347"/>
        <v>2</v>
      </c>
      <c r="IE248" s="7" t="str">
        <f t="shared" si="348"/>
        <v/>
      </c>
      <c r="IF248" s="7">
        <f t="shared" si="349"/>
        <v>3</v>
      </c>
      <c r="IG248" s="7" t="str">
        <f t="shared" si="350"/>
        <v/>
      </c>
      <c r="IH248" s="7" t="str">
        <f t="shared" si="351"/>
        <v/>
      </c>
      <c r="II248" s="7" t="str">
        <f t="shared" si="352"/>
        <v/>
      </c>
      <c r="IJ248" s="7" t="str">
        <f t="shared" si="353"/>
        <v/>
      </c>
      <c r="IK248" s="7" t="str">
        <f t="shared" si="354"/>
        <v/>
      </c>
      <c r="IL248" s="7" t="str">
        <f t="shared" si="355"/>
        <v/>
      </c>
      <c r="IM248" s="7" t="str">
        <f t="shared" si="356"/>
        <v/>
      </c>
      <c r="IN248" s="7" t="str">
        <f t="shared" si="357"/>
        <v/>
      </c>
      <c r="IO248" s="7" t="str">
        <f t="shared" si="358"/>
        <v/>
      </c>
      <c r="IP248" s="7" t="str">
        <f t="shared" si="359"/>
        <v/>
      </c>
      <c r="IQ248" s="7" t="str">
        <f t="shared" si="360"/>
        <v/>
      </c>
      <c r="IR248" s="7" t="str">
        <f t="shared" si="361"/>
        <v/>
      </c>
      <c r="IS248" s="7" t="str">
        <f t="shared" si="362"/>
        <v/>
      </c>
      <c r="IT248" s="7" t="str">
        <f t="shared" si="363"/>
        <v/>
      </c>
      <c r="IU248" s="7" t="str">
        <f t="shared" si="364"/>
        <v/>
      </c>
      <c r="IV248" s="7" t="str">
        <f t="shared" si="365"/>
        <v/>
      </c>
      <c r="IW248" s="7" t="str">
        <f t="shared" si="366"/>
        <v/>
      </c>
      <c r="IX248" s="7" t="str">
        <f t="shared" si="367"/>
        <v/>
      </c>
      <c r="IY248" s="7" t="str">
        <f t="shared" si="368"/>
        <v/>
      </c>
      <c r="IZ248" s="7" t="str">
        <f t="shared" si="369"/>
        <v/>
      </c>
      <c r="JA248" s="7" t="str">
        <f t="shared" si="370"/>
        <v/>
      </c>
      <c r="JB248" s="7" t="str">
        <f t="shared" si="371"/>
        <v/>
      </c>
      <c r="JC248" s="7" t="str">
        <f t="shared" si="372"/>
        <v/>
      </c>
      <c r="JD248" s="7" t="str">
        <f t="shared" si="373"/>
        <v/>
      </c>
      <c r="JE248" s="7" t="str">
        <f t="shared" si="374"/>
        <v/>
      </c>
      <c r="JF248" s="7" t="str">
        <f t="shared" si="375"/>
        <v/>
      </c>
      <c r="JG248" s="7" t="str">
        <f t="shared" si="287"/>
        <v/>
      </c>
      <c r="JH248" s="7" t="str">
        <f t="shared" si="288"/>
        <v/>
      </c>
      <c r="JI248" s="7" t="str">
        <f t="shared" si="289"/>
        <v/>
      </c>
      <c r="JJ248" s="7" t="str">
        <f t="shared" si="290"/>
        <v/>
      </c>
      <c r="JK248" s="7" t="str">
        <f t="shared" si="291"/>
        <v/>
      </c>
      <c r="JL248" s="7" t="str">
        <f t="shared" si="292"/>
        <v/>
      </c>
      <c r="JM248" s="7" t="str">
        <f t="shared" si="293"/>
        <v/>
      </c>
      <c r="JN248" s="7" t="str">
        <f t="shared" si="294"/>
        <v/>
      </c>
      <c r="JO248" s="7" t="str">
        <f t="shared" si="295"/>
        <v/>
      </c>
      <c r="JP248" s="7" t="str">
        <f t="shared" si="296"/>
        <v/>
      </c>
      <c r="JQ248" s="7" t="str">
        <f t="shared" si="297"/>
        <v/>
      </c>
      <c r="JR248" s="7" t="str">
        <f t="shared" si="297"/>
        <v/>
      </c>
      <c r="JS248" s="7" t="str">
        <f t="shared" si="297"/>
        <v/>
      </c>
      <c r="JT248" s="28">
        <f t="shared" si="298"/>
        <v>7</v>
      </c>
    </row>
    <row r="249" spans="1:280" x14ac:dyDescent="0.2">
      <c r="A249" s="5" t="s">
        <v>1088</v>
      </c>
      <c r="B249" s="46">
        <f t="shared" si="283"/>
        <v>1</v>
      </c>
      <c r="C249" s="46" t="s">
        <v>1635</v>
      </c>
      <c r="D249" s="46" t="s">
        <v>1635</v>
      </c>
      <c r="AX249" s="7">
        <v>1</v>
      </c>
      <c r="CP249" s="5">
        <f t="shared" si="284"/>
        <v>1</v>
      </c>
      <c r="CT249" s="28">
        <f t="shared" si="285"/>
        <v>1</v>
      </c>
      <c r="GG249" s="5">
        <f t="shared" si="286"/>
        <v>0</v>
      </c>
      <c r="GH249" s="7" t="str">
        <f t="shared" si="299"/>
        <v/>
      </c>
      <c r="GI249" s="7" t="str">
        <f t="shared" si="300"/>
        <v/>
      </c>
      <c r="GJ249" s="7" t="str">
        <f t="shared" si="301"/>
        <v/>
      </c>
      <c r="GK249" s="7" t="str">
        <f t="shared" si="302"/>
        <v/>
      </c>
      <c r="GL249" s="7" t="str">
        <f t="shared" si="303"/>
        <v/>
      </c>
      <c r="GM249" s="7" t="str">
        <f t="shared" si="304"/>
        <v/>
      </c>
      <c r="GN249" s="7" t="str">
        <f t="shared" si="305"/>
        <v/>
      </c>
      <c r="GO249" s="7" t="str">
        <f t="shared" si="306"/>
        <v/>
      </c>
      <c r="GP249" s="7" t="str">
        <f t="shared" si="307"/>
        <v/>
      </c>
      <c r="GQ249" s="7" t="str">
        <f t="shared" si="308"/>
        <v/>
      </c>
      <c r="GR249" s="7" t="str">
        <f t="shared" si="309"/>
        <v/>
      </c>
      <c r="GS249" s="7" t="str">
        <f t="shared" si="310"/>
        <v/>
      </c>
      <c r="GT249" s="7" t="str">
        <f t="shared" si="311"/>
        <v/>
      </c>
      <c r="GU249" s="7" t="str">
        <f t="shared" si="312"/>
        <v/>
      </c>
      <c r="GV249" s="7" t="str">
        <f t="shared" si="313"/>
        <v/>
      </c>
      <c r="GW249" s="7" t="str">
        <f t="shared" si="314"/>
        <v/>
      </c>
      <c r="GX249" s="7" t="str">
        <f t="shared" si="315"/>
        <v/>
      </c>
      <c r="GY249" s="7" t="str">
        <f t="shared" si="316"/>
        <v/>
      </c>
      <c r="GZ249" s="7" t="str">
        <f t="shared" si="317"/>
        <v/>
      </c>
      <c r="HA249" s="7" t="str">
        <f t="shared" si="318"/>
        <v/>
      </c>
      <c r="HB249" s="7" t="str">
        <f t="shared" si="319"/>
        <v/>
      </c>
      <c r="HC249" s="7" t="str">
        <f t="shared" si="320"/>
        <v/>
      </c>
      <c r="HD249" s="7" t="str">
        <f t="shared" si="321"/>
        <v/>
      </c>
      <c r="HE249" s="7" t="str">
        <f t="shared" si="322"/>
        <v/>
      </c>
      <c r="HF249" s="7" t="str">
        <f t="shared" si="323"/>
        <v/>
      </c>
      <c r="HG249" s="7" t="str">
        <f t="shared" si="324"/>
        <v/>
      </c>
      <c r="HH249" s="7" t="str">
        <f t="shared" si="325"/>
        <v/>
      </c>
      <c r="HI249" s="7" t="str">
        <f t="shared" si="326"/>
        <v/>
      </c>
      <c r="HJ249" s="7" t="str">
        <f t="shared" si="327"/>
        <v/>
      </c>
      <c r="HK249" s="7" t="str">
        <f t="shared" si="328"/>
        <v/>
      </c>
      <c r="HL249" s="7" t="str">
        <f t="shared" si="329"/>
        <v/>
      </c>
      <c r="HM249" s="7" t="str">
        <f t="shared" si="330"/>
        <v/>
      </c>
      <c r="HN249" s="7" t="str">
        <f t="shared" si="331"/>
        <v/>
      </c>
      <c r="HO249" s="7" t="str">
        <f t="shared" si="332"/>
        <v/>
      </c>
      <c r="HP249" s="7" t="str">
        <f t="shared" si="333"/>
        <v/>
      </c>
      <c r="HQ249" s="7" t="str">
        <f t="shared" si="334"/>
        <v/>
      </c>
      <c r="HR249" s="7" t="str">
        <f t="shared" si="335"/>
        <v/>
      </c>
      <c r="HS249" s="7" t="str">
        <f t="shared" si="336"/>
        <v/>
      </c>
      <c r="HT249" s="7" t="str">
        <f t="shared" si="337"/>
        <v/>
      </c>
      <c r="HU249" s="7" t="str">
        <f t="shared" si="338"/>
        <v/>
      </c>
      <c r="HV249" s="7" t="str">
        <f t="shared" si="339"/>
        <v/>
      </c>
      <c r="HW249" s="7" t="str">
        <f t="shared" si="340"/>
        <v/>
      </c>
      <c r="HX249" s="7" t="str">
        <f t="shared" si="341"/>
        <v/>
      </c>
      <c r="HY249" s="7" t="str">
        <f t="shared" si="342"/>
        <v/>
      </c>
      <c r="HZ249" s="7" t="str">
        <f t="shared" si="343"/>
        <v/>
      </c>
      <c r="IA249" s="7" t="str">
        <f t="shared" si="344"/>
        <v/>
      </c>
      <c r="IB249" s="7">
        <f t="shared" si="345"/>
        <v>1</v>
      </c>
      <c r="IC249" s="7" t="str">
        <f t="shared" si="346"/>
        <v/>
      </c>
      <c r="ID249" s="7" t="str">
        <f t="shared" si="347"/>
        <v/>
      </c>
      <c r="IE249" s="7" t="str">
        <f t="shared" si="348"/>
        <v/>
      </c>
      <c r="IF249" s="7" t="str">
        <f t="shared" si="349"/>
        <v/>
      </c>
      <c r="IG249" s="7" t="str">
        <f t="shared" si="350"/>
        <v/>
      </c>
      <c r="IH249" s="7" t="str">
        <f t="shared" si="351"/>
        <v/>
      </c>
      <c r="II249" s="7" t="str">
        <f t="shared" si="352"/>
        <v/>
      </c>
      <c r="IJ249" s="7" t="str">
        <f t="shared" si="353"/>
        <v/>
      </c>
      <c r="IK249" s="7" t="str">
        <f t="shared" si="354"/>
        <v/>
      </c>
      <c r="IL249" s="7" t="str">
        <f t="shared" si="355"/>
        <v/>
      </c>
      <c r="IM249" s="7" t="str">
        <f t="shared" si="356"/>
        <v/>
      </c>
      <c r="IN249" s="7" t="str">
        <f t="shared" si="357"/>
        <v/>
      </c>
      <c r="IO249" s="7" t="str">
        <f t="shared" si="358"/>
        <v/>
      </c>
      <c r="IP249" s="7" t="str">
        <f t="shared" si="359"/>
        <v/>
      </c>
      <c r="IQ249" s="7" t="str">
        <f t="shared" si="360"/>
        <v/>
      </c>
      <c r="IR249" s="7" t="str">
        <f t="shared" si="361"/>
        <v/>
      </c>
      <c r="IS249" s="7" t="str">
        <f t="shared" si="362"/>
        <v/>
      </c>
      <c r="IT249" s="7" t="str">
        <f t="shared" si="363"/>
        <v/>
      </c>
      <c r="IU249" s="7" t="str">
        <f t="shared" si="364"/>
        <v/>
      </c>
      <c r="IV249" s="7" t="str">
        <f t="shared" si="365"/>
        <v/>
      </c>
      <c r="IW249" s="7" t="str">
        <f t="shared" si="366"/>
        <v/>
      </c>
      <c r="IX249" s="7" t="str">
        <f t="shared" si="367"/>
        <v/>
      </c>
      <c r="IY249" s="7" t="str">
        <f t="shared" si="368"/>
        <v/>
      </c>
      <c r="IZ249" s="7" t="str">
        <f t="shared" si="369"/>
        <v/>
      </c>
      <c r="JA249" s="7" t="str">
        <f t="shared" si="370"/>
        <v/>
      </c>
      <c r="JB249" s="7" t="str">
        <f t="shared" si="371"/>
        <v/>
      </c>
      <c r="JC249" s="7" t="str">
        <f t="shared" si="372"/>
        <v/>
      </c>
      <c r="JD249" s="7" t="str">
        <f t="shared" si="373"/>
        <v/>
      </c>
      <c r="JE249" s="7" t="str">
        <f t="shared" si="374"/>
        <v/>
      </c>
      <c r="JF249" s="7" t="str">
        <f t="shared" si="375"/>
        <v/>
      </c>
      <c r="JG249" s="7" t="str">
        <f t="shared" si="287"/>
        <v/>
      </c>
      <c r="JH249" s="7" t="str">
        <f t="shared" si="288"/>
        <v/>
      </c>
      <c r="JI249" s="7" t="str">
        <f t="shared" si="289"/>
        <v/>
      </c>
      <c r="JJ249" s="7" t="str">
        <f t="shared" si="290"/>
        <v/>
      </c>
      <c r="JK249" s="7" t="str">
        <f t="shared" si="291"/>
        <v/>
      </c>
      <c r="JL249" s="7" t="str">
        <f t="shared" si="292"/>
        <v/>
      </c>
      <c r="JM249" s="7" t="str">
        <f t="shared" si="293"/>
        <v/>
      </c>
      <c r="JN249" s="7" t="str">
        <f t="shared" si="294"/>
        <v/>
      </c>
      <c r="JO249" s="7" t="str">
        <f t="shared" si="295"/>
        <v/>
      </c>
      <c r="JP249" s="7" t="str">
        <f t="shared" si="296"/>
        <v/>
      </c>
      <c r="JQ249" s="7" t="str">
        <f t="shared" si="297"/>
        <v/>
      </c>
      <c r="JR249" s="7" t="str">
        <f t="shared" si="297"/>
        <v/>
      </c>
      <c r="JS249" s="7" t="str">
        <f t="shared" si="297"/>
        <v/>
      </c>
      <c r="JT249" s="28">
        <f t="shared" si="298"/>
        <v>1</v>
      </c>
    </row>
    <row r="250" spans="1:280" x14ac:dyDescent="0.2">
      <c r="A250" s="5" t="s">
        <v>1089</v>
      </c>
      <c r="B250" s="46">
        <f t="shared" si="283"/>
        <v>2</v>
      </c>
      <c r="C250" s="46" t="s">
        <v>1635</v>
      </c>
      <c r="D250" s="46" t="s">
        <v>1090</v>
      </c>
      <c r="AX250" s="7">
        <v>2</v>
      </c>
      <c r="AY250" s="7">
        <v>2</v>
      </c>
      <c r="CP250" s="5">
        <f t="shared" si="284"/>
        <v>4</v>
      </c>
      <c r="CT250" s="28">
        <f t="shared" si="285"/>
        <v>4</v>
      </c>
      <c r="GG250" s="5">
        <f t="shared" si="286"/>
        <v>0</v>
      </c>
      <c r="GH250" s="7" t="str">
        <f t="shared" si="299"/>
        <v/>
      </c>
      <c r="GI250" s="7" t="str">
        <f t="shared" si="300"/>
        <v/>
      </c>
      <c r="GJ250" s="7" t="str">
        <f t="shared" si="301"/>
        <v/>
      </c>
      <c r="GK250" s="7" t="str">
        <f t="shared" si="302"/>
        <v/>
      </c>
      <c r="GL250" s="7" t="str">
        <f t="shared" si="303"/>
        <v/>
      </c>
      <c r="GM250" s="7" t="str">
        <f t="shared" si="304"/>
        <v/>
      </c>
      <c r="GN250" s="7" t="str">
        <f t="shared" si="305"/>
        <v/>
      </c>
      <c r="GO250" s="7" t="str">
        <f t="shared" si="306"/>
        <v/>
      </c>
      <c r="GP250" s="7" t="str">
        <f t="shared" si="307"/>
        <v/>
      </c>
      <c r="GQ250" s="7" t="str">
        <f t="shared" si="308"/>
        <v/>
      </c>
      <c r="GR250" s="7" t="str">
        <f t="shared" si="309"/>
        <v/>
      </c>
      <c r="GS250" s="7" t="str">
        <f t="shared" si="310"/>
        <v/>
      </c>
      <c r="GT250" s="7" t="str">
        <f t="shared" si="311"/>
        <v/>
      </c>
      <c r="GU250" s="7" t="str">
        <f t="shared" si="312"/>
        <v/>
      </c>
      <c r="GV250" s="7" t="str">
        <f t="shared" si="313"/>
        <v/>
      </c>
      <c r="GW250" s="7" t="str">
        <f t="shared" si="314"/>
        <v/>
      </c>
      <c r="GX250" s="7" t="str">
        <f t="shared" si="315"/>
        <v/>
      </c>
      <c r="GY250" s="7" t="str">
        <f t="shared" si="316"/>
        <v/>
      </c>
      <c r="GZ250" s="7" t="str">
        <f t="shared" si="317"/>
        <v/>
      </c>
      <c r="HA250" s="7" t="str">
        <f t="shared" si="318"/>
        <v/>
      </c>
      <c r="HB250" s="7" t="str">
        <f t="shared" si="319"/>
        <v/>
      </c>
      <c r="HC250" s="7" t="str">
        <f t="shared" si="320"/>
        <v/>
      </c>
      <c r="HD250" s="7" t="str">
        <f t="shared" si="321"/>
        <v/>
      </c>
      <c r="HE250" s="7" t="str">
        <f t="shared" si="322"/>
        <v/>
      </c>
      <c r="HF250" s="7" t="str">
        <f t="shared" si="323"/>
        <v/>
      </c>
      <c r="HG250" s="7" t="str">
        <f t="shared" si="324"/>
        <v/>
      </c>
      <c r="HH250" s="7" t="str">
        <f t="shared" si="325"/>
        <v/>
      </c>
      <c r="HI250" s="7" t="str">
        <f t="shared" si="326"/>
        <v/>
      </c>
      <c r="HJ250" s="7" t="str">
        <f t="shared" si="327"/>
        <v/>
      </c>
      <c r="HK250" s="7" t="str">
        <f t="shared" si="328"/>
        <v/>
      </c>
      <c r="HL250" s="7" t="str">
        <f t="shared" si="329"/>
        <v/>
      </c>
      <c r="HM250" s="7" t="str">
        <f t="shared" si="330"/>
        <v/>
      </c>
      <c r="HN250" s="7" t="str">
        <f t="shared" si="331"/>
        <v/>
      </c>
      <c r="HO250" s="7" t="str">
        <f t="shared" si="332"/>
        <v/>
      </c>
      <c r="HP250" s="7" t="str">
        <f t="shared" si="333"/>
        <v/>
      </c>
      <c r="HQ250" s="7" t="str">
        <f t="shared" si="334"/>
        <v/>
      </c>
      <c r="HR250" s="7" t="str">
        <f t="shared" si="335"/>
        <v/>
      </c>
      <c r="HS250" s="7" t="str">
        <f t="shared" si="336"/>
        <v/>
      </c>
      <c r="HT250" s="7" t="str">
        <f t="shared" si="337"/>
        <v/>
      </c>
      <c r="HU250" s="7" t="str">
        <f t="shared" si="338"/>
        <v/>
      </c>
      <c r="HV250" s="7" t="str">
        <f t="shared" si="339"/>
        <v/>
      </c>
      <c r="HW250" s="7" t="str">
        <f t="shared" si="340"/>
        <v/>
      </c>
      <c r="HX250" s="7" t="str">
        <f t="shared" si="341"/>
        <v/>
      </c>
      <c r="HY250" s="7" t="str">
        <f t="shared" si="342"/>
        <v/>
      </c>
      <c r="HZ250" s="7" t="str">
        <f t="shared" si="343"/>
        <v/>
      </c>
      <c r="IA250" s="7" t="str">
        <f t="shared" si="344"/>
        <v/>
      </c>
      <c r="IB250" s="7">
        <f t="shared" si="345"/>
        <v>2</v>
      </c>
      <c r="IC250" s="7">
        <f t="shared" si="346"/>
        <v>2</v>
      </c>
      <c r="ID250" s="7" t="str">
        <f t="shared" si="347"/>
        <v/>
      </c>
      <c r="IE250" s="7" t="str">
        <f t="shared" si="348"/>
        <v/>
      </c>
      <c r="IF250" s="7" t="str">
        <f t="shared" si="349"/>
        <v/>
      </c>
      <c r="IG250" s="7" t="str">
        <f t="shared" si="350"/>
        <v/>
      </c>
      <c r="IH250" s="7" t="str">
        <f t="shared" si="351"/>
        <v/>
      </c>
      <c r="II250" s="7" t="str">
        <f t="shared" si="352"/>
        <v/>
      </c>
      <c r="IJ250" s="7" t="str">
        <f t="shared" si="353"/>
        <v/>
      </c>
      <c r="IK250" s="7" t="str">
        <f t="shared" si="354"/>
        <v/>
      </c>
      <c r="IL250" s="7" t="str">
        <f t="shared" si="355"/>
        <v/>
      </c>
      <c r="IM250" s="7" t="str">
        <f t="shared" si="356"/>
        <v/>
      </c>
      <c r="IN250" s="7" t="str">
        <f t="shared" si="357"/>
        <v/>
      </c>
      <c r="IO250" s="7" t="str">
        <f t="shared" si="358"/>
        <v/>
      </c>
      <c r="IP250" s="7" t="str">
        <f t="shared" si="359"/>
        <v/>
      </c>
      <c r="IQ250" s="7" t="str">
        <f t="shared" si="360"/>
        <v/>
      </c>
      <c r="IR250" s="7" t="str">
        <f t="shared" si="361"/>
        <v/>
      </c>
      <c r="IS250" s="7" t="str">
        <f t="shared" si="362"/>
        <v/>
      </c>
      <c r="IT250" s="7" t="str">
        <f t="shared" si="363"/>
        <v/>
      </c>
      <c r="IU250" s="7" t="str">
        <f t="shared" si="364"/>
        <v/>
      </c>
      <c r="IV250" s="7" t="str">
        <f t="shared" si="365"/>
        <v/>
      </c>
      <c r="IW250" s="7" t="str">
        <f t="shared" si="366"/>
        <v/>
      </c>
      <c r="IX250" s="7" t="str">
        <f t="shared" si="367"/>
        <v/>
      </c>
      <c r="IY250" s="7" t="str">
        <f t="shared" si="368"/>
        <v/>
      </c>
      <c r="IZ250" s="7" t="str">
        <f t="shared" si="369"/>
        <v/>
      </c>
      <c r="JA250" s="7" t="str">
        <f t="shared" si="370"/>
        <v/>
      </c>
      <c r="JB250" s="7" t="str">
        <f t="shared" si="371"/>
        <v/>
      </c>
      <c r="JC250" s="7" t="str">
        <f t="shared" si="372"/>
        <v/>
      </c>
      <c r="JD250" s="7" t="str">
        <f t="shared" si="373"/>
        <v/>
      </c>
      <c r="JE250" s="7" t="str">
        <f t="shared" si="374"/>
        <v/>
      </c>
      <c r="JF250" s="7" t="str">
        <f t="shared" si="375"/>
        <v/>
      </c>
      <c r="JG250" s="7" t="str">
        <f t="shared" si="287"/>
        <v/>
      </c>
      <c r="JH250" s="7" t="str">
        <f t="shared" si="288"/>
        <v/>
      </c>
      <c r="JI250" s="7" t="str">
        <f t="shared" si="289"/>
        <v/>
      </c>
      <c r="JJ250" s="7" t="str">
        <f t="shared" si="290"/>
        <v/>
      </c>
      <c r="JK250" s="7" t="str">
        <f t="shared" si="291"/>
        <v/>
      </c>
      <c r="JL250" s="7" t="str">
        <f t="shared" si="292"/>
        <v/>
      </c>
      <c r="JM250" s="7" t="str">
        <f t="shared" si="293"/>
        <v/>
      </c>
      <c r="JN250" s="7" t="str">
        <f t="shared" si="294"/>
        <v/>
      </c>
      <c r="JO250" s="7" t="str">
        <f t="shared" si="295"/>
        <v/>
      </c>
      <c r="JP250" s="7" t="str">
        <f t="shared" si="296"/>
        <v/>
      </c>
      <c r="JQ250" s="7" t="str">
        <f t="shared" si="297"/>
        <v/>
      </c>
      <c r="JR250" s="7" t="str">
        <f t="shared" si="297"/>
        <v/>
      </c>
      <c r="JS250" s="7" t="str">
        <f t="shared" si="297"/>
        <v/>
      </c>
      <c r="JT250" s="28">
        <f t="shared" si="298"/>
        <v>4</v>
      </c>
    </row>
    <row r="251" spans="1:280" x14ac:dyDescent="0.2">
      <c r="A251" s="5" t="s">
        <v>1091</v>
      </c>
      <c r="B251" s="46">
        <f t="shared" si="283"/>
        <v>2</v>
      </c>
      <c r="C251" s="46" t="s">
        <v>1635</v>
      </c>
      <c r="D251" s="46" t="s">
        <v>1090</v>
      </c>
      <c r="AX251" s="7">
        <v>4</v>
      </c>
      <c r="AY251" s="7">
        <v>2</v>
      </c>
      <c r="CP251" s="5">
        <f t="shared" si="284"/>
        <v>6</v>
      </c>
      <c r="CT251" s="28">
        <f t="shared" si="285"/>
        <v>6</v>
      </c>
      <c r="GG251" s="5">
        <f t="shared" si="286"/>
        <v>0</v>
      </c>
      <c r="GH251" s="7" t="str">
        <f t="shared" si="299"/>
        <v/>
      </c>
      <c r="GI251" s="7" t="str">
        <f t="shared" si="300"/>
        <v/>
      </c>
      <c r="GJ251" s="7" t="str">
        <f t="shared" si="301"/>
        <v/>
      </c>
      <c r="GK251" s="7" t="str">
        <f t="shared" si="302"/>
        <v/>
      </c>
      <c r="GL251" s="7" t="str">
        <f t="shared" si="303"/>
        <v/>
      </c>
      <c r="GM251" s="7" t="str">
        <f t="shared" si="304"/>
        <v/>
      </c>
      <c r="GN251" s="7" t="str">
        <f t="shared" si="305"/>
        <v/>
      </c>
      <c r="GO251" s="7" t="str">
        <f t="shared" si="306"/>
        <v/>
      </c>
      <c r="GP251" s="7" t="str">
        <f t="shared" si="307"/>
        <v/>
      </c>
      <c r="GQ251" s="7" t="str">
        <f t="shared" si="308"/>
        <v/>
      </c>
      <c r="GR251" s="7" t="str">
        <f t="shared" si="309"/>
        <v/>
      </c>
      <c r="GS251" s="7" t="str">
        <f t="shared" si="310"/>
        <v/>
      </c>
      <c r="GT251" s="7" t="str">
        <f t="shared" si="311"/>
        <v/>
      </c>
      <c r="GU251" s="7" t="str">
        <f t="shared" si="312"/>
        <v/>
      </c>
      <c r="GV251" s="7" t="str">
        <f t="shared" si="313"/>
        <v/>
      </c>
      <c r="GW251" s="7" t="str">
        <f t="shared" si="314"/>
        <v/>
      </c>
      <c r="GX251" s="7" t="str">
        <f t="shared" si="315"/>
        <v/>
      </c>
      <c r="GY251" s="7" t="str">
        <f t="shared" si="316"/>
        <v/>
      </c>
      <c r="GZ251" s="7" t="str">
        <f t="shared" si="317"/>
        <v/>
      </c>
      <c r="HA251" s="7" t="str">
        <f t="shared" si="318"/>
        <v/>
      </c>
      <c r="HB251" s="7" t="str">
        <f t="shared" si="319"/>
        <v/>
      </c>
      <c r="HC251" s="7" t="str">
        <f t="shared" si="320"/>
        <v/>
      </c>
      <c r="HD251" s="7" t="str">
        <f t="shared" si="321"/>
        <v/>
      </c>
      <c r="HE251" s="7" t="str">
        <f t="shared" si="322"/>
        <v/>
      </c>
      <c r="HF251" s="7" t="str">
        <f t="shared" si="323"/>
        <v/>
      </c>
      <c r="HG251" s="7" t="str">
        <f t="shared" si="324"/>
        <v/>
      </c>
      <c r="HH251" s="7" t="str">
        <f t="shared" si="325"/>
        <v/>
      </c>
      <c r="HI251" s="7" t="str">
        <f t="shared" si="326"/>
        <v/>
      </c>
      <c r="HJ251" s="7" t="str">
        <f t="shared" si="327"/>
        <v/>
      </c>
      <c r="HK251" s="7" t="str">
        <f t="shared" si="328"/>
        <v/>
      </c>
      <c r="HL251" s="7" t="str">
        <f t="shared" si="329"/>
        <v/>
      </c>
      <c r="HM251" s="7" t="str">
        <f t="shared" si="330"/>
        <v/>
      </c>
      <c r="HN251" s="7" t="str">
        <f t="shared" si="331"/>
        <v/>
      </c>
      <c r="HO251" s="7" t="str">
        <f t="shared" si="332"/>
        <v/>
      </c>
      <c r="HP251" s="7" t="str">
        <f t="shared" si="333"/>
        <v/>
      </c>
      <c r="HQ251" s="7" t="str">
        <f t="shared" si="334"/>
        <v/>
      </c>
      <c r="HR251" s="7" t="str">
        <f t="shared" si="335"/>
        <v/>
      </c>
      <c r="HS251" s="7" t="str">
        <f t="shared" si="336"/>
        <v/>
      </c>
      <c r="HT251" s="7" t="str">
        <f t="shared" si="337"/>
        <v/>
      </c>
      <c r="HU251" s="7" t="str">
        <f t="shared" si="338"/>
        <v/>
      </c>
      <c r="HV251" s="7" t="str">
        <f t="shared" si="339"/>
        <v/>
      </c>
      <c r="HW251" s="7" t="str">
        <f t="shared" si="340"/>
        <v/>
      </c>
      <c r="HX251" s="7" t="str">
        <f t="shared" si="341"/>
        <v/>
      </c>
      <c r="HY251" s="7" t="str">
        <f t="shared" si="342"/>
        <v/>
      </c>
      <c r="HZ251" s="7" t="str">
        <f t="shared" si="343"/>
        <v/>
      </c>
      <c r="IA251" s="7" t="str">
        <f t="shared" si="344"/>
        <v/>
      </c>
      <c r="IB251" s="7">
        <f t="shared" si="345"/>
        <v>4</v>
      </c>
      <c r="IC251" s="7">
        <f t="shared" si="346"/>
        <v>2</v>
      </c>
      <c r="ID251" s="7" t="str">
        <f t="shared" si="347"/>
        <v/>
      </c>
      <c r="IE251" s="7" t="str">
        <f t="shared" si="348"/>
        <v/>
      </c>
      <c r="IF251" s="7" t="str">
        <f t="shared" si="349"/>
        <v/>
      </c>
      <c r="IG251" s="7" t="str">
        <f t="shared" si="350"/>
        <v/>
      </c>
      <c r="IH251" s="7" t="str">
        <f t="shared" si="351"/>
        <v/>
      </c>
      <c r="II251" s="7" t="str">
        <f t="shared" si="352"/>
        <v/>
      </c>
      <c r="IJ251" s="7" t="str">
        <f t="shared" si="353"/>
        <v/>
      </c>
      <c r="IK251" s="7" t="str">
        <f t="shared" si="354"/>
        <v/>
      </c>
      <c r="IL251" s="7" t="str">
        <f t="shared" si="355"/>
        <v/>
      </c>
      <c r="IM251" s="7" t="str">
        <f t="shared" si="356"/>
        <v/>
      </c>
      <c r="IN251" s="7" t="str">
        <f t="shared" si="357"/>
        <v/>
      </c>
      <c r="IO251" s="7" t="str">
        <f t="shared" si="358"/>
        <v/>
      </c>
      <c r="IP251" s="7" t="str">
        <f t="shared" si="359"/>
        <v/>
      </c>
      <c r="IQ251" s="7" t="str">
        <f t="shared" si="360"/>
        <v/>
      </c>
      <c r="IR251" s="7" t="str">
        <f t="shared" si="361"/>
        <v/>
      </c>
      <c r="IS251" s="7" t="str">
        <f t="shared" si="362"/>
        <v/>
      </c>
      <c r="IT251" s="7" t="str">
        <f t="shared" si="363"/>
        <v/>
      </c>
      <c r="IU251" s="7" t="str">
        <f t="shared" si="364"/>
        <v/>
      </c>
      <c r="IV251" s="7" t="str">
        <f t="shared" si="365"/>
        <v/>
      </c>
      <c r="IW251" s="7" t="str">
        <f t="shared" si="366"/>
        <v/>
      </c>
      <c r="IX251" s="7" t="str">
        <f t="shared" si="367"/>
        <v/>
      </c>
      <c r="IY251" s="7" t="str">
        <f t="shared" si="368"/>
        <v/>
      </c>
      <c r="IZ251" s="7" t="str">
        <f t="shared" si="369"/>
        <v/>
      </c>
      <c r="JA251" s="7" t="str">
        <f t="shared" si="370"/>
        <v/>
      </c>
      <c r="JB251" s="7" t="str">
        <f t="shared" si="371"/>
        <v/>
      </c>
      <c r="JC251" s="7" t="str">
        <f t="shared" si="372"/>
        <v/>
      </c>
      <c r="JD251" s="7" t="str">
        <f t="shared" si="373"/>
        <v/>
      </c>
      <c r="JE251" s="7" t="str">
        <f t="shared" si="374"/>
        <v/>
      </c>
      <c r="JF251" s="7" t="str">
        <f t="shared" si="375"/>
        <v/>
      </c>
      <c r="JG251" s="7" t="str">
        <f t="shared" si="287"/>
        <v/>
      </c>
      <c r="JH251" s="7" t="str">
        <f t="shared" si="288"/>
        <v/>
      </c>
      <c r="JI251" s="7" t="str">
        <f t="shared" si="289"/>
        <v/>
      </c>
      <c r="JJ251" s="7" t="str">
        <f t="shared" si="290"/>
        <v/>
      </c>
      <c r="JK251" s="7" t="str">
        <f t="shared" si="291"/>
        <v/>
      </c>
      <c r="JL251" s="7" t="str">
        <f t="shared" si="292"/>
        <v/>
      </c>
      <c r="JM251" s="7" t="str">
        <f t="shared" si="293"/>
        <v/>
      </c>
      <c r="JN251" s="7" t="str">
        <f t="shared" si="294"/>
        <v/>
      </c>
      <c r="JO251" s="7" t="str">
        <f t="shared" si="295"/>
        <v/>
      </c>
      <c r="JP251" s="7" t="str">
        <f t="shared" si="296"/>
        <v/>
      </c>
      <c r="JQ251" s="7" t="str">
        <f t="shared" si="297"/>
        <v/>
      </c>
      <c r="JR251" s="7" t="str">
        <f t="shared" si="297"/>
        <v/>
      </c>
      <c r="JS251" s="7" t="str">
        <f t="shared" si="297"/>
        <v/>
      </c>
      <c r="JT251" s="28">
        <f t="shared" si="298"/>
        <v>6</v>
      </c>
    </row>
    <row r="252" spans="1:280" x14ac:dyDescent="0.2">
      <c r="A252" s="5" t="s">
        <v>1092</v>
      </c>
      <c r="B252" s="46">
        <f t="shared" si="283"/>
        <v>1</v>
      </c>
      <c r="C252" s="46" t="s">
        <v>1635</v>
      </c>
      <c r="D252" s="46" t="s">
        <v>1635</v>
      </c>
      <c r="AX252" s="7">
        <v>2</v>
      </c>
      <c r="CP252" s="5">
        <f t="shared" si="284"/>
        <v>2</v>
      </c>
      <c r="CT252" s="28">
        <f t="shared" si="285"/>
        <v>2</v>
      </c>
      <c r="GG252" s="5">
        <f t="shared" si="286"/>
        <v>0</v>
      </c>
      <c r="GH252" s="7" t="str">
        <f t="shared" si="299"/>
        <v/>
      </c>
      <c r="GI252" s="7" t="str">
        <f t="shared" si="300"/>
        <v/>
      </c>
      <c r="GJ252" s="7" t="str">
        <f t="shared" si="301"/>
        <v/>
      </c>
      <c r="GK252" s="7" t="str">
        <f t="shared" si="302"/>
        <v/>
      </c>
      <c r="GL252" s="7" t="str">
        <f t="shared" si="303"/>
        <v/>
      </c>
      <c r="GM252" s="7" t="str">
        <f t="shared" si="304"/>
        <v/>
      </c>
      <c r="GN252" s="7" t="str">
        <f t="shared" si="305"/>
        <v/>
      </c>
      <c r="GO252" s="7" t="str">
        <f t="shared" si="306"/>
        <v/>
      </c>
      <c r="GP252" s="7" t="str">
        <f t="shared" si="307"/>
        <v/>
      </c>
      <c r="GQ252" s="7" t="str">
        <f t="shared" si="308"/>
        <v/>
      </c>
      <c r="GR252" s="7" t="str">
        <f t="shared" si="309"/>
        <v/>
      </c>
      <c r="GS252" s="7" t="str">
        <f t="shared" si="310"/>
        <v/>
      </c>
      <c r="GT252" s="7" t="str">
        <f t="shared" si="311"/>
        <v/>
      </c>
      <c r="GU252" s="7" t="str">
        <f t="shared" si="312"/>
        <v/>
      </c>
      <c r="GV252" s="7" t="str">
        <f t="shared" si="313"/>
        <v/>
      </c>
      <c r="GW252" s="7" t="str">
        <f t="shared" si="314"/>
        <v/>
      </c>
      <c r="GX252" s="7" t="str">
        <f t="shared" si="315"/>
        <v/>
      </c>
      <c r="GY252" s="7" t="str">
        <f t="shared" si="316"/>
        <v/>
      </c>
      <c r="GZ252" s="7" t="str">
        <f t="shared" si="317"/>
        <v/>
      </c>
      <c r="HA252" s="7" t="str">
        <f t="shared" si="318"/>
        <v/>
      </c>
      <c r="HB252" s="7" t="str">
        <f t="shared" si="319"/>
        <v/>
      </c>
      <c r="HC252" s="7" t="str">
        <f t="shared" si="320"/>
        <v/>
      </c>
      <c r="HD252" s="7" t="str">
        <f t="shared" si="321"/>
        <v/>
      </c>
      <c r="HE252" s="7" t="str">
        <f t="shared" si="322"/>
        <v/>
      </c>
      <c r="HF252" s="7" t="str">
        <f t="shared" si="323"/>
        <v/>
      </c>
      <c r="HG252" s="7" t="str">
        <f t="shared" si="324"/>
        <v/>
      </c>
      <c r="HH252" s="7" t="str">
        <f t="shared" si="325"/>
        <v/>
      </c>
      <c r="HI252" s="7" t="str">
        <f t="shared" si="326"/>
        <v/>
      </c>
      <c r="HJ252" s="7" t="str">
        <f t="shared" si="327"/>
        <v/>
      </c>
      <c r="HK252" s="7" t="str">
        <f t="shared" si="328"/>
        <v/>
      </c>
      <c r="HL252" s="7" t="str">
        <f t="shared" si="329"/>
        <v/>
      </c>
      <c r="HM252" s="7" t="str">
        <f t="shared" si="330"/>
        <v/>
      </c>
      <c r="HN252" s="7" t="str">
        <f t="shared" si="331"/>
        <v/>
      </c>
      <c r="HO252" s="7" t="str">
        <f t="shared" si="332"/>
        <v/>
      </c>
      <c r="HP252" s="7" t="str">
        <f t="shared" si="333"/>
        <v/>
      </c>
      <c r="HQ252" s="7" t="str">
        <f t="shared" si="334"/>
        <v/>
      </c>
      <c r="HR252" s="7" t="str">
        <f t="shared" si="335"/>
        <v/>
      </c>
      <c r="HS252" s="7" t="str">
        <f t="shared" si="336"/>
        <v/>
      </c>
      <c r="HT252" s="7" t="str">
        <f t="shared" si="337"/>
        <v/>
      </c>
      <c r="HU252" s="7" t="str">
        <f t="shared" si="338"/>
        <v/>
      </c>
      <c r="HV252" s="7" t="str">
        <f t="shared" si="339"/>
        <v/>
      </c>
      <c r="HW252" s="7" t="str">
        <f t="shared" si="340"/>
        <v/>
      </c>
      <c r="HX252" s="7" t="str">
        <f t="shared" si="341"/>
        <v/>
      </c>
      <c r="HY252" s="7" t="str">
        <f t="shared" si="342"/>
        <v/>
      </c>
      <c r="HZ252" s="7" t="str">
        <f t="shared" si="343"/>
        <v/>
      </c>
      <c r="IA252" s="7" t="str">
        <f t="shared" si="344"/>
        <v/>
      </c>
      <c r="IB252" s="7">
        <f t="shared" si="345"/>
        <v>2</v>
      </c>
      <c r="IC252" s="7" t="str">
        <f t="shared" si="346"/>
        <v/>
      </c>
      <c r="ID252" s="7" t="str">
        <f t="shared" si="347"/>
        <v/>
      </c>
      <c r="IE252" s="7" t="str">
        <f t="shared" si="348"/>
        <v/>
      </c>
      <c r="IF252" s="7" t="str">
        <f t="shared" si="349"/>
        <v/>
      </c>
      <c r="IG252" s="7" t="str">
        <f t="shared" si="350"/>
        <v/>
      </c>
      <c r="IH252" s="7" t="str">
        <f t="shared" si="351"/>
        <v/>
      </c>
      <c r="II252" s="7" t="str">
        <f t="shared" si="352"/>
        <v/>
      </c>
      <c r="IJ252" s="7" t="str">
        <f t="shared" si="353"/>
        <v/>
      </c>
      <c r="IK252" s="7" t="str">
        <f t="shared" si="354"/>
        <v/>
      </c>
      <c r="IL252" s="7" t="str">
        <f t="shared" si="355"/>
        <v/>
      </c>
      <c r="IM252" s="7" t="str">
        <f t="shared" si="356"/>
        <v/>
      </c>
      <c r="IN252" s="7" t="str">
        <f t="shared" si="357"/>
        <v/>
      </c>
      <c r="IO252" s="7" t="str">
        <f t="shared" si="358"/>
        <v/>
      </c>
      <c r="IP252" s="7" t="str">
        <f t="shared" si="359"/>
        <v/>
      </c>
      <c r="IQ252" s="7" t="str">
        <f t="shared" si="360"/>
        <v/>
      </c>
      <c r="IR252" s="7" t="str">
        <f t="shared" si="361"/>
        <v/>
      </c>
      <c r="IS252" s="7" t="str">
        <f t="shared" si="362"/>
        <v/>
      </c>
      <c r="IT252" s="7" t="str">
        <f t="shared" si="363"/>
        <v/>
      </c>
      <c r="IU252" s="7" t="str">
        <f t="shared" si="364"/>
        <v/>
      </c>
      <c r="IV252" s="7" t="str">
        <f t="shared" si="365"/>
        <v/>
      </c>
      <c r="IW252" s="7" t="str">
        <f t="shared" si="366"/>
        <v/>
      </c>
      <c r="IX252" s="7" t="str">
        <f t="shared" si="367"/>
        <v/>
      </c>
      <c r="IY252" s="7" t="str">
        <f t="shared" si="368"/>
        <v/>
      </c>
      <c r="IZ252" s="7" t="str">
        <f t="shared" si="369"/>
        <v/>
      </c>
      <c r="JA252" s="7" t="str">
        <f t="shared" si="370"/>
        <v/>
      </c>
      <c r="JB252" s="7" t="str">
        <f t="shared" si="371"/>
        <v/>
      </c>
      <c r="JC252" s="7" t="str">
        <f t="shared" si="372"/>
        <v/>
      </c>
      <c r="JD252" s="7" t="str">
        <f t="shared" si="373"/>
        <v/>
      </c>
      <c r="JE252" s="7" t="str">
        <f t="shared" si="374"/>
        <v/>
      </c>
      <c r="JF252" s="7" t="str">
        <f t="shared" si="375"/>
        <v/>
      </c>
      <c r="JG252" s="7" t="str">
        <f t="shared" si="287"/>
        <v/>
      </c>
      <c r="JH252" s="7" t="str">
        <f t="shared" si="288"/>
        <v/>
      </c>
      <c r="JI252" s="7" t="str">
        <f t="shared" si="289"/>
        <v/>
      </c>
      <c r="JJ252" s="7" t="str">
        <f t="shared" si="290"/>
        <v/>
      </c>
      <c r="JK252" s="7" t="str">
        <f t="shared" si="291"/>
        <v/>
      </c>
      <c r="JL252" s="7" t="str">
        <f t="shared" si="292"/>
        <v/>
      </c>
      <c r="JM252" s="7" t="str">
        <f t="shared" si="293"/>
        <v/>
      </c>
      <c r="JN252" s="7" t="str">
        <f t="shared" si="294"/>
        <v/>
      </c>
      <c r="JO252" s="7" t="str">
        <f t="shared" si="295"/>
        <v/>
      </c>
      <c r="JP252" s="7" t="str">
        <f t="shared" si="296"/>
        <v/>
      </c>
      <c r="JQ252" s="7" t="str">
        <f t="shared" si="297"/>
        <v/>
      </c>
      <c r="JR252" s="7" t="str">
        <f t="shared" si="297"/>
        <v/>
      </c>
      <c r="JS252" s="7" t="str">
        <f t="shared" si="297"/>
        <v/>
      </c>
      <c r="JT252" s="28">
        <f t="shared" si="298"/>
        <v>2</v>
      </c>
    </row>
    <row r="253" spans="1:280" x14ac:dyDescent="0.2">
      <c r="A253" s="5" t="s">
        <v>1093</v>
      </c>
      <c r="B253" s="46">
        <f t="shared" si="283"/>
        <v>2</v>
      </c>
      <c r="C253" s="46" t="s">
        <v>1635</v>
      </c>
      <c r="D253" s="46" t="s">
        <v>1090</v>
      </c>
      <c r="AX253" s="7">
        <v>1</v>
      </c>
      <c r="AY253" s="7">
        <v>4</v>
      </c>
      <c r="CP253" s="5">
        <f t="shared" si="284"/>
        <v>5</v>
      </c>
      <c r="CT253" s="28">
        <f t="shared" si="285"/>
        <v>5</v>
      </c>
      <c r="GG253" s="5">
        <f t="shared" si="286"/>
        <v>0</v>
      </c>
      <c r="GH253" s="7" t="str">
        <f t="shared" si="299"/>
        <v/>
      </c>
      <c r="GI253" s="7" t="str">
        <f t="shared" si="300"/>
        <v/>
      </c>
      <c r="GJ253" s="7" t="str">
        <f t="shared" si="301"/>
        <v/>
      </c>
      <c r="GK253" s="7" t="str">
        <f t="shared" si="302"/>
        <v/>
      </c>
      <c r="GL253" s="7" t="str">
        <f t="shared" si="303"/>
        <v/>
      </c>
      <c r="GM253" s="7" t="str">
        <f t="shared" si="304"/>
        <v/>
      </c>
      <c r="GN253" s="7" t="str">
        <f t="shared" si="305"/>
        <v/>
      </c>
      <c r="GO253" s="7" t="str">
        <f t="shared" si="306"/>
        <v/>
      </c>
      <c r="GP253" s="7" t="str">
        <f t="shared" si="307"/>
        <v/>
      </c>
      <c r="GQ253" s="7" t="str">
        <f t="shared" si="308"/>
        <v/>
      </c>
      <c r="GR253" s="7" t="str">
        <f t="shared" si="309"/>
        <v/>
      </c>
      <c r="GS253" s="7" t="str">
        <f t="shared" si="310"/>
        <v/>
      </c>
      <c r="GT253" s="7" t="str">
        <f t="shared" si="311"/>
        <v/>
      </c>
      <c r="GU253" s="7" t="str">
        <f t="shared" si="312"/>
        <v/>
      </c>
      <c r="GV253" s="7" t="str">
        <f t="shared" si="313"/>
        <v/>
      </c>
      <c r="GW253" s="7" t="str">
        <f t="shared" si="314"/>
        <v/>
      </c>
      <c r="GX253" s="7" t="str">
        <f t="shared" si="315"/>
        <v/>
      </c>
      <c r="GY253" s="7" t="str">
        <f t="shared" si="316"/>
        <v/>
      </c>
      <c r="GZ253" s="7" t="str">
        <f t="shared" si="317"/>
        <v/>
      </c>
      <c r="HA253" s="7" t="str">
        <f t="shared" si="318"/>
        <v/>
      </c>
      <c r="HB253" s="7" t="str">
        <f t="shared" si="319"/>
        <v/>
      </c>
      <c r="HC253" s="7" t="str">
        <f t="shared" si="320"/>
        <v/>
      </c>
      <c r="HD253" s="7" t="str">
        <f t="shared" si="321"/>
        <v/>
      </c>
      <c r="HE253" s="7" t="str">
        <f t="shared" si="322"/>
        <v/>
      </c>
      <c r="HF253" s="7" t="str">
        <f t="shared" si="323"/>
        <v/>
      </c>
      <c r="HG253" s="7" t="str">
        <f t="shared" si="324"/>
        <v/>
      </c>
      <c r="HH253" s="7" t="str">
        <f t="shared" si="325"/>
        <v/>
      </c>
      <c r="HI253" s="7" t="str">
        <f t="shared" si="326"/>
        <v/>
      </c>
      <c r="HJ253" s="7" t="str">
        <f t="shared" si="327"/>
        <v/>
      </c>
      <c r="HK253" s="7" t="str">
        <f t="shared" si="328"/>
        <v/>
      </c>
      <c r="HL253" s="7" t="str">
        <f t="shared" si="329"/>
        <v/>
      </c>
      <c r="HM253" s="7" t="str">
        <f t="shared" si="330"/>
        <v/>
      </c>
      <c r="HN253" s="7" t="str">
        <f t="shared" si="331"/>
        <v/>
      </c>
      <c r="HO253" s="7" t="str">
        <f t="shared" si="332"/>
        <v/>
      </c>
      <c r="HP253" s="7" t="str">
        <f t="shared" si="333"/>
        <v/>
      </c>
      <c r="HQ253" s="7" t="str">
        <f t="shared" si="334"/>
        <v/>
      </c>
      <c r="HR253" s="7" t="str">
        <f t="shared" si="335"/>
        <v/>
      </c>
      <c r="HS253" s="7" t="str">
        <f t="shared" si="336"/>
        <v/>
      </c>
      <c r="HT253" s="7" t="str">
        <f t="shared" si="337"/>
        <v/>
      </c>
      <c r="HU253" s="7" t="str">
        <f t="shared" si="338"/>
        <v/>
      </c>
      <c r="HV253" s="7" t="str">
        <f t="shared" si="339"/>
        <v/>
      </c>
      <c r="HW253" s="7" t="str">
        <f t="shared" si="340"/>
        <v/>
      </c>
      <c r="HX253" s="7" t="str">
        <f t="shared" si="341"/>
        <v/>
      </c>
      <c r="HY253" s="7" t="str">
        <f t="shared" si="342"/>
        <v/>
      </c>
      <c r="HZ253" s="7" t="str">
        <f t="shared" si="343"/>
        <v/>
      </c>
      <c r="IA253" s="7" t="str">
        <f t="shared" si="344"/>
        <v/>
      </c>
      <c r="IB253" s="7">
        <f t="shared" si="345"/>
        <v>1</v>
      </c>
      <c r="IC253" s="7">
        <f t="shared" si="346"/>
        <v>4</v>
      </c>
      <c r="ID253" s="7" t="str">
        <f t="shared" si="347"/>
        <v/>
      </c>
      <c r="IE253" s="7" t="str">
        <f t="shared" si="348"/>
        <v/>
      </c>
      <c r="IF253" s="7" t="str">
        <f t="shared" si="349"/>
        <v/>
      </c>
      <c r="IG253" s="7" t="str">
        <f t="shared" si="350"/>
        <v/>
      </c>
      <c r="IH253" s="7" t="str">
        <f t="shared" si="351"/>
        <v/>
      </c>
      <c r="II253" s="7" t="str">
        <f t="shared" si="352"/>
        <v/>
      </c>
      <c r="IJ253" s="7" t="str">
        <f t="shared" si="353"/>
        <v/>
      </c>
      <c r="IK253" s="7" t="str">
        <f t="shared" si="354"/>
        <v/>
      </c>
      <c r="IL253" s="7" t="str">
        <f t="shared" si="355"/>
        <v/>
      </c>
      <c r="IM253" s="7" t="str">
        <f t="shared" si="356"/>
        <v/>
      </c>
      <c r="IN253" s="7" t="str">
        <f t="shared" si="357"/>
        <v/>
      </c>
      <c r="IO253" s="7" t="str">
        <f t="shared" si="358"/>
        <v/>
      </c>
      <c r="IP253" s="7" t="str">
        <f t="shared" si="359"/>
        <v/>
      </c>
      <c r="IQ253" s="7" t="str">
        <f t="shared" si="360"/>
        <v/>
      </c>
      <c r="IR253" s="7" t="str">
        <f t="shared" si="361"/>
        <v/>
      </c>
      <c r="IS253" s="7" t="str">
        <f t="shared" si="362"/>
        <v/>
      </c>
      <c r="IT253" s="7" t="str">
        <f t="shared" si="363"/>
        <v/>
      </c>
      <c r="IU253" s="7" t="str">
        <f t="shared" si="364"/>
        <v/>
      </c>
      <c r="IV253" s="7" t="str">
        <f t="shared" si="365"/>
        <v/>
      </c>
      <c r="IW253" s="7" t="str">
        <f t="shared" si="366"/>
        <v/>
      </c>
      <c r="IX253" s="7" t="str">
        <f t="shared" si="367"/>
        <v/>
      </c>
      <c r="IY253" s="7" t="str">
        <f t="shared" si="368"/>
        <v/>
      </c>
      <c r="IZ253" s="7" t="str">
        <f t="shared" si="369"/>
        <v/>
      </c>
      <c r="JA253" s="7" t="str">
        <f t="shared" si="370"/>
        <v/>
      </c>
      <c r="JB253" s="7" t="str">
        <f t="shared" si="371"/>
        <v/>
      </c>
      <c r="JC253" s="7" t="str">
        <f t="shared" si="372"/>
        <v/>
      </c>
      <c r="JD253" s="7" t="str">
        <f t="shared" si="373"/>
        <v/>
      </c>
      <c r="JE253" s="7" t="str">
        <f t="shared" si="374"/>
        <v/>
      </c>
      <c r="JF253" s="7" t="str">
        <f t="shared" si="375"/>
        <v/>
      </c>
      <c r="JG253" s="7" t="str">
        <f t="shared" si="287"/>
        <v/>
      </c>
      <c r="JH253" s="7" t="str">
        <f t="shared" si="288"/>
        <v/>
      </c>
      <c r="JI253" s="7" t="str">
        <f t="shared" si="289"/>
        <v/>
      </c>
      <c r="JJ253" s="7" t="str">
        <f t="shared" si="290"/>
        <v/>
      </c>
      <c r="JK253" s="7" t="str">
        <f t="shared" si="291"/>
        <v/>
      </c>
      <c r="JL253" s="7" t="str">
        <f t="shared" si="292"/>
        <v/>
      </c>
      <c r="JM253" s="7" t="str">
        <f t="shared" si="293"/>
        <v/>
      </c>
      <c r="JN253" s="7" t="str">
        <f t="shared" si="294"/>
        <v/>
      </c>
      <c r="JO253" s="7" t="str">
        <f t="shared" si="295"/>
        <v/>
      </c>
      <c r="JP253" s="7" t="str">
        <f t="shared" si="296"/>
        <v/>
      </c>
      <c r="JQ253" s="7" t="str">
        <f t="shared" si="297"/>
        <v/>
      </c>
      <c r="JR253" s="7" t="str">
        <f t="shared" si="297"/>
        <v/>
      </c>
      <c r="JS253" s="7" t="str">
        <f t="shared" si="297"/>
        <v/>
      </c>
      <c r="JT253" s="28">
        <f t="shared" si="298"/>
        <v>5</v>
      </c>
    </row>
    <row r="254" spans="1:280" x14ac:dyDescent="0.2">
      <c r="A254" s="5" t="s">
        <v>1094</v>
      </c>
      <c r="B254" s="46">
        <f t="shared" si="283"/>
        <v>3</v>
      </c>
      <c r="C254" s="46" t="s">
        <v>1090</v>
      </c>
      <c r="D254" s="46" t="s">
        <v>1160</v>
      </c>
      <c r="AY254" s="7">
        <v>1</v>
      </c>
      <c r="AZ254" s="7">
        <v>4</v>
      </c>
      <c r="BA254" s="7">
        <v>2</v>
      </c>
      <c r="CP254" s="5">
        <f t="shared" si="284"/>
        <v>7</v>
      </c>
      <c r="CQ254" s="7">
        <v>3</v>
      </c>
      <c r="CT254" s="28">
        <f t="shared" si="285"/>
        <v>10</v>
      </c>
      <c r="EQ254" s="7">
        <v>1</v>
      </c>
      <c r="ER254" s="7">
        <v>1</v>
      </c>
      <c r="ES254" s="7">
        <v>1</v>
      </c>
      <c r="GG254" s="5">
        <f t="shared" si="286"/>
        <v>3</v>
      </c>
      <c r="GH254" s="7" t="str">
        <f t="shared" si="299"/>
        <v/>
      </c>
      <c r="GI254" s="7" t="str">
        <f t="shared" si="300"/>
        <v/>
      </c>
      <c r="GJ254" s="7" t="str">
        <f t="shared" si="301"/>
        <v/>
      </c>
      <c r="GK254" s="7" t="str">
        <f t="shared" si="302"/>
        <v/>
      </c>
      <c r="GL254" s="7" t="str">
        <f t="shared" si="303"/>
        <v/>
      </c>
      <c r="GM254" s="7" t="str">
        <f t="shared" si="304"/>
        <v/>
      </c>
      <c r="GN254" s="7" t="str">
        <f t="shared" si="305"/>
        <v/>
      </c>
      <c r="GO254" s="7" t="str">
        <f t="shared" si="306"/>
        <v/>
      </c>
      <c r="GP254" s="7" t="str">
        <f t="shared" si="307"/>
        <v/>
      </c>
      <c r="GQ254" s="7" t="str">
        <f t="shared" si="308"/>
        <v/>
      </c>
      <c r="GR254" s="7" t="str">
        <f t="shared" si="309"/>
        <v/>
      </c>
      <c r="GS254" s="7" t="str">
        <f t="shared" si="310"/>
        <v/>
      </c>
      <c r="GT254" s="7" t="str">
        <f t="shared" si="311"/>
        <v/>
      </c>
      <c r="GU254" s="7" t="str">
        <f t="shared" si="312"/>
        <v/>
      </c>
      <c r="GV254" s="7" t="str">
        <f t="shared" si="313"/>
        <v/>
      </c>
      <c r="GW254" s="7" t="str">
        <f t="shared" si="314"/>
        <v/>
      </c>
      <c r="GX254" s="7" t="str">
        <f t="shared" si="315"/>
        <v/>
      </c>
      <c r="GY254" s="7" t="str">
        <f t="shared" si="316"/>
        <v/>
      </c>
      <c r="GZ254" s="7" t="str">
        <f t="shared" si="317"/>
        <v/>
      </c>
      <c r="HA254" s="7" t="str">
        <f t="shared" si="318"/>
        <v/>
      </c>
      <c r="HB254" s="7" t="str">
        <f t="shared" si="319"/>
        <v/>
      </c>
      <c r="HC254" s="7" t="str">
        <f t="shared" si="320"/>
        <v/>
      </c>
      <c r="HD254" s="7" t="str">
        <f t="shared" si="321"/>
        <v/>
      </c>
      <c r="HE254" s="7" t="str">
        <f t="shared" si="322"/>
        <v/>
      </c>
      <c r="HF254" s="7" t="str">
        <f t="shared" si="323"/>
        <v/>
      </c>
      <c r="HG254" s="7" t="str">
        <f t="shared" si="324"/>
        <v/>
      </c>
      <c r="HH254" s="7" t="str">
        <f t="shared" si="325"/>
        <v/>
      </c>
      <c r="HI254" s="7" t="str">
        <f t="shared" si="326"/>
        <v/>
      </c>
      <c r="HJ254" s="7" t="str">
        <f t="shared" si="327"/>
        <v/>
      </c>
      <c r="HK254" s="7" t="str">
        <f t="shared" si="328"/>
        <v/>
      </c>
      <c r="HL254" s="7" t="str">
        <f t="shared" si="329"/>
        <v/>
      </c>
      <c r="HM254" s="7" t="str">
        <f t="shared" si="330"/>
        <v/>
      </c>
      <c r="HN254" s="7" t="str">
        <f t="shared" si="331"/>
        <v/>
      </c>
      <c r="HO254" s="7" t="str">
        <f t="shared" si="332"/>
        <v/>
      </c>
      <c r="HP254" s="7" t="str">
        <f t="shared" si="333"/>
        <v/>
      </c>
      <c r="HQ254" s="7" t="str">
        <f t="shared" si="334"/>
        <v/>
      </c>
      <c r="HR254" s="7" t="str">
        <f t="shared" si="335"/>
        <v/>
      </c>
      <c r="HS254" s="7" t="str">
        <f t="shared" si="336"/>
        <v/>
      </c>
      <c r="HT254" s="7" t="str">
        <f t="shared" si="337"/>
        <v/>
      </c>
      <c r="HU254" s="7" t="str">
        <f t="shared" si="338"/>
        <v/>
      </c>
      <c r="HV254" s="7" t="str">
        <f t="shared" si="339"/>
        <v/>
      </c>
      <c r="HW254" s="7" t="str">
        <f t="shared" si="340"/>
        <v/>
      </c>
      <c r="HX254" s="7" t="str">
        <f t="shared" si="341"/>
        <v/>
      </c>
      <c r="HY254" s="7" t="str">
        <f t="shared" si="342"/>
        <v/>
      </c>
      <c r="HZ254" s="7" t="str">
        <f t="shared" si="343"/>
        <v/>
      </c>
      <c r="IA254" s="7" t="str">
        <f t="shared" si="344"/>
        <v/>
      </c>
      <c r="IB254" s="7" t="str">
        <f t="shared" si="345"/>
        <v/>
      </c>
      <c r="IC254" s="7">
        <f t="shared" si="346"/>
        <v>1</v>
      </c>
      <c r="ID254" s="7">
        <f t="shared" si="347"/>
        <v>5</v>
      </c>
      <c r="IE254" s="7">
        <f t="shared" si="348"/>
        <v>3</v>
      </c>
      <c r="IF254" s="7">
        <f t="shared" si="349"/>
        <v>1</v>
      </c>
      <c r="IG254" s="7" t="str">
        <f t="shared" si="350"/>
        <v/>
      </c>
      <c r="IH254" s="7" t="str">
        <f t="shared" si="351"/>
        <v/>
      </c>
      <c r="II254" s="7" t="str">
        <f t="shared" si="352"/>
        <v/>
      </c>
      <c r="IJ254" s="7" t="str">
        <f t="shared" si="353"/>
        <v/>
      </c>
      <c r="IK254" s="7" t="str">
        <f t="shared" si="354"/>
        <v/>
      </c>
      <c r="IL254" s="7" t="str">
        <f t="shared" si="355"/>
        <v/>
      </c>
      <c r="IM254" s="7" t="str">
        <f t="shared" si="356"/>
        <v/>
      </c>
      <c r="IN254" s="7" t="str">
        <f t="shared" si="357"/>
        <v/>
      </c>
      <c r="IO254" s="7" t="str">
        <f t="shared" si="358"/>
        <v/>
      </c>
      <c r="IP254" s="7" t="str">
        <f t="shared" si="359"/>
        <v/>
      </c>
      <c r="IQ254" s="7" t="str">
        <f t="shared" si="360"/>
        <v/>
      </c>
      <c r="IR254" s="7" t="str">
        <f t="shared" si="361"/>
        <v/>
      </c>
      <c r="IS254" s="7" t="str">
        <f t="shared" si="362"/>
        <v/>
      </c>
      <c r="IT254" s="7" t="str">
        <f t="shared" si="363"/>
        <v/>
      </c>
      <c r="IU254" s="7" t="str">
        <f t="shared" si="364"/>
        <v/>
      </c>
      <c r="IV254" s="7" t="str">
        <f t="shared" si="365"/>
        <v/>
      </c>
      <c r="IW254" s="7" t="str">
        <f t="shared" si="366"/>
        <v/>
      </c>
      <c r="IX254" s="7" t="str">
        <f t="shared" si="367"/>
        <v/>
      </c>
      <c r="IY254" s="7" t="str">
        <f t="shared" si="368"/>
        <v/>
      </c>
      <c r="IZ254" s="7" t="str">
        <f t="shared" si="369"/>
        <v/>
      </c>
      <c r="JA254" s="7" t="str">
        <f t="shared" si="370"/>
        <v/>
      </c>
      <c r="JB254" s="7" t="str">
        <f t="shared" si="371"/>
        <v/>
      </c>
      <c r="JC254" s="7" t="str">
        <f t="shared" si="372"/>
        <v/>
      </c>
      <c r="JD254" s="7" t="str">
        <f t="shared" si="373"/>
        <v/>
      </c>
      <c r="JE254" s="7" t="str">
        <f t="shared" si="374"/>
        <v/>
      </c>
      <c r="JF254" s="7" t="str">
        <f t="shared" si="375"/>
        <v/>
      </c>
      <c r="JG254" s="7" t="str">
        <f t="shared" si="287"/>
        <v/>
      </c>
      <c r="JH254" s="7" t="str">
        <f t="shared" si="288"/>
        <v/>
      </c>
      <c r="JI254" s="7" t="str">
        <f t="shared" si="289"/>
        <v/>
      </c>
      <c r="JJ254" s="7" t="str">
        <f t="shared" si="290"/>
        <v/>
      </c>
      <c r="JK254" s="7" t="str">
        <f t="shared" si="291"/>
        <v/>
      </c>
      <c r="JL254" s="7" t="str">
        <f t="shared" si="292"/>
        <v/>
      </c>
      <c r="JM254" s="7" t="str">
        <f t="shared" si="293"/>
        <v/>
      </c>
      <c r="JN254" s="7" t="str">
        <f t="shared" si="294"/>
        <v/>
      </c>
      <c r="JO254" s="7" t="str">
        <f t="shared" si="295"/>
        <v/>
      </c>
      <c r="JP254" s="7" t="str">
        <f t="shared" si="296"/>
        <v/>
      </c>
      <c r="JQ254" s="7" t="str">
        <f t="shared" si="297"/>
        <v/>
      </c>
      <c r="JR254" s="7" t="str">
        <f t="shared" si="297"/>
        <v/>
      </c>
      <c r="JS254" s="7" t="str">
        <f t="shared" si="297"/>
        <v/>
      </c>
      <c r="JT254" s="28">
        <f t="shared" si="298"/>
        <v>10</v>
      </c>
    </row>
    <row r="255" spans="1:280" x14ac:dyDescent="0.2">
      <c r="A255" s="5" t="s">
        <v>1417</v>
      </c>
      <c r="B255" s="46">
        <f t="shared" si="283"/>
        <v>1</v>
      </c>
      <c r="C255" s="46" t="s">
        <v>1090</v>
      </c>
      <c r="D255" s="46" t="s">
        <v>1090</v>
      </c>
      <c r="AY255" s="7">
        <v>4</v>
      </c>
      <c r="CP255" s="5">
        <f t="shared" si="284"/>
        <v>4</v>
      </c>
      <c r="CT255" s="28">
        <f t="shared" si="285"/>
        <v>4</v>
      </c>
      <c r="GG255" s="5">
        <f t="shared" si="286"/>
        <v>0</v>
      </c>
      <c r="GH255" s="7" t="str">
        <f t="shared" si="299"/>
        <v/>
      </c>
      <c r="GI255" s="7" t="str">
        <f t="shared" si="300"/>
        <v/>
      </c>
      <c r="GJ255" s="7" t="str">
        <f t="shared" si="301"/>
        <v/>
      </c>
      <c r="GK255" s="7" t="str">
        <f t="shared" si="302"/>
        <v/>
      </c>
      <c r="GL255" s="7" t="str">
        <f t="shared" si="303"/>
        <v/>
      </c>
      <c r="GM255" s="7" t="str">
        <f t="shared" si="304"/>
        <v/>
      </c>
      <c r="GN255" s="7" t="str">
        <f t="shared" si="305"/>
        <v/>
      </c>
      <c r="GO255" s="7" t="str">
        <f t="shared" si="306"/>
        <v/>
      </c>
      <c r="GP255" s="7" t="str">
        <f t="shared" si="307"/>
        <v/>
      </c>
      <c r="GQ255" s="7" t="str">
        <f t="shared" si="308"/>
        <v/>
      </c>
      <c r="GR255" s="7" t="str">
        <f t="shared" si="309"/>
        <v/>
      </c>
      <c r="GS255" s="7" t="str">
        <f t="shared" si="310"/>
        <v/>
      </c>
      <c r="GT255" s="7" t="str">
        <f t="shared" si="311"/>
        <v/>
      </c>
      <c r="GU255" s="7" t="str">
        <f t="shared" si="312"/>
        <v/>
      </c>
      <c r="GV255" s="7" t="str">
        <f t="shared" si="313"/>
        <v/>
      </c>
      <c r="GW255" s="7" t="str">
        <f t="shared" si="314"/>
        <v/>
      </c>
      <c r="GX255" s="7" t="str">
        <f t="shared" si="315"/>
        <v/>
      </c>
      <c r="GY255" s="7" t="str">
        <f t="shared" si="316"/>
        <v/>
      </c>
      <c r="GZ255" s="7" t="str">
        <f t="shared" si="317"/>
        <v/>
      </c>
      <c r="HA255" s="7" t="str">
        <f t="shared" si="318"/>
        <v/>
      </c>
      <c r="HB255" s="7" t="str">
        <f t="shared" si="319"/>
        <v/>
      </c>
      <c r="HC255" s="7" t="str">
        <f t="shared" si="320"/>
        <v/>
      </c>
      <c r="HD255" s="7" t="str">
        <f t="shared" si="321"/>
        <v/>
      </c>
      <c r="HE255" s="7" t="str">
        <f t="shared" si="322"/>
        <v/>
      </c>
      <c r="HF255" s="7" t="str">
        <f t="shared" si="323"/>
        <v/>
      </c>
      <c r="HG255" s="7" t="str">
        <f t="shared" si="324"/>
        <v/>
      </c>
      <c r="HH255" s="7" t="str">
        <f t="shared" si="325"/>
        <v/>
      </c>
      <c r="HI255" s="7" t="str">
        <f t="shared" si="326"/>
        <v/>
      </c>
      <c r="HJ255" s="7" t="str">
        <f t="shared" si="327"/>
        <v/>
      </c>
      <c r="HK255" s="7" t="str">
        <f t="shared" si="328"/>
        <v/>
      </c>
      <c r="HL255" s="7" t="str">
        <f t="shared" si="329"/>
        <v/>
      </c>
      <c r="HM255" s="7" t="str">
        <f t="shared" si="330"/>
        <v/>
      </c>
      <c r="HN255" s="7" t="str">
        <f t="shared" si="331"/>
        <v/>
      </c>
      <c r="HO255" s="7" t="str">
        <f t="shared" si="332"/>
        <v/>
      </c>
      <c r="HP255" s="7" t="str">
        <f t="shared" si="333"/>
        <v/>
      </c>
      <c r="HQ255" s="7" t="str">
        <f t="shared" si="334"/>
        <v/>
      </c>
      <c r="HR255" s="7" t="str">
        <f t="shared" si="335"/>
        <v/>
      </c>
      <c r="HS255" s="7" t="str">
        <f t="shared" si="336"/>
        <v/>
      </c>
      <c r="HT255" s="7" t="str">
        <f t="shared" si="337"/>
        <v/>
      </c>
      <c r="HU255" s="7" t="str">
        <f t="shared" si="338"/>
        <v/>
      </c>
      <c r="HV255" s="7" t="str">
        <f t="shared" si="339"/>
        <v/>
      </c>
      <c r="HW255" s="7" t="str">
        <f t="shared" si="340"/>
        <v/>
      </c>
      <c r="HX255" s="7" t="str">
        <f t="shared" si="341"/>
        <v/>
      </c>
      <c r="HY255" s="7" t="str">
        <f t="shared" si="342"/>
        <v/>
      </c>
      <c r="HZ255" s="7" t="str">
        <f t="shared" si="343"/>
        <v/>
      </c>
      <c r="IA255" s="7" t="str">
        <f t="shared" si="344"/>
        <v/>
      </c>
      <c r="IB255" s="7" t="str">
        <f t="shared" si="345"/>
        <v/>
      </c>
      <c r="IC255" s="7">
        <f t="shared" si="346"/>
        <v>4</v>
      </c>
      <c r="ID255" s="7" t="str">
        <f t="shared" si="347"/>
        <v/>
      </c>
      <c r="IE255" s="7" t="str">
        <f t="shared" si="348"/>
        <v/>
      </c>
      <c r="IF255" s="7" t="str">
        <f t="shared" si="349"/>
        <v/>
      </c>
      <c r="IG255" s="7" t="str">
        <f t="shared" si="350"/>
        <v/>
      </c>
      <c r="IH255" s="7" t="str">
        <f t="shared" si="351"/>
        <v/>
      </c>
      <c r="II255" s="7" t="str">
        <f t="shared" si="352"/>
        <v/>
      </c>
      <c r="IJ255" s="7" t="str">
        <f t="shared" si="353"/>
        <v/>
      </c>
      <c r="IK255" s="7" t="str">
        <f t="shared" si="354"/>
        <v/>
      </c>
      <c r="IL255" s="7" t="str">
        <f t="shared" si="355"/>
        <v/>
      </c>
      <c r="IM255" s="7" t="str">
        <f t="shared" si="356"/>
        <v/>
      </c>
      <c r="IN255" s="7" t="str">
        <f t="shared" si="357"/>
        <v/>
      </c>
      <c r="IO255" s="7" t="str">
        <f t="shared" si="358"/>
        <v/>
      </c>
      <c r="IP255" s="7" t="str">
        <f t="shared" si="359"/>
        <v/>
      </c>
      <c r="IQ255" s="7" t="str">
        <f t="shared" si="360"/>
        <v/>
      </c>
      <c r="IR255" s="7" t="str">
        <f t="shared" si="361"/>
        <v/>
      </c>
      <c r="IS255" s="7" t="str">
        <f t="shared" si="362"/>
        <v/>
      </c>
      <c r="IT255" s="7" t="str">
        <f t="shared" si="363"/>
        <v/>
      </c>
      <c r="IU255" s="7" t="str">
        <f t="shared" si="364"/>
        <v/>
      </c>
      <c r="IV255" s="7" t="str">
        <f t="shared" si="365"/>
        <v/>
      </c>
      <c r="IW255" s="7" t="str">
        <f t="shared" si="366"/>
        <v/>
      </c>
      <c r="IX255" s="7" t="str">
        <f t="shared" si="367"/>
        <v/>
      </c>
      <c r="IY255" s="7" t="str">
        <f t="shared" si="368"/>
        <v/>
      </c>
      <c r="IZ255" s="7" t="str">
        <f t="shared" si="369"/>
        <v/>
      </c>
      <c r="JA255" s="7" t="str">
        <f t="shared" si="370"/>
        <v/>
      </c>
      <c r="JB255" s="7" t="str">
        <f t="shared" si="371"/>
        <v/>
      </c>
      <c r="JC255" s="7" t="str">
        <f t="shared" si="372"/>
        <v/>
      </c>
      <c r="JD255" s="7" t="str">
        <f t="shared" si="373"/>
        <v/>
      </c>
      <c r="JE255" s="7" t="str">
        <f t="shared" si="374"/>
        <v/>
      </c>
      <c r="JF255" s="7" t="str">
        <f t="shared" si="375"/>
        <v/>
      </c>
      <c r="JG255" s="7" t="str">
        <f t="shared" si="287"/>
        <v/>
      </c>
      <c r="JH255" s="7" t="str">
        <f t="shared" si="288"/>
        <v/>
      </c>
      <c r="JI255" s="7" t="str">
        <f t="shared" si="289"/>
        <v/>
      </c>
      <c r="JJ255" s="7" t="str">
        <f t="shared" si="290"/>
        <v/>
      </c>
      <c r="JK255" s="7" t="str">
        <f t="shared" si="291"/>
        <v/>
      </c>
      <c r="JL255" s="7" t="str">
        <f t="shared" si="292"/>
        <v/>
      </c>
      <c r="JM255" s="7" t="str">
        <f t="shared" si="293"/>
        <v/>
      </c>
      <c r="JN255" s="7" t="str">
        <f t="shared" si="294"/>
        <v/>
      </c>
      <c r="JO255" s="7" t="str">
        <f t="shared" si="295"/>
        <v/>
      </c>
      <c r="JP255" s="7" t="str">
        <f t="shared" si="296"/>
        <v/>
      </c>
      <c r="JQ255" s="7" t="str">
        <f t="shared" si="297"/>
        <v/>
      </c>
      <c r="JR255" s="7" t="str">
        <f t="shared" si="297"/>
        <v/>
      </c>
      <c r="JS255" s="7" t="str">
        <f t="shared" si="297"/>
        <v/>
      </c>
      <c r="JT255" s="28">
        <f t="shared" si="298"/>
        <v>4</v>
      </c>
    </row>
    <row r="256" spans="1:280" x14ac:dyDescent="0.2">
      <c r="A256" s="5" t="s">
        <v>1867</v>
      </c>
      <c r="B256" s="46">
        <f t="shared" si="283"/>
        <v>4</v>
      </c>
      <c r="C256" s="46" t="s">
        <v>1090</v>
      </c>
      <c r="D256" s="46" t="s">
        <v>1103</v>
      </c>
      <c r="AY256" s="7">
        <v>2</v>
      </c>
      <c r="AZ256" s="7">
        <v>10</v>
      </c>
      <c r="BA256" s="7">
        <v>5</v>
      </c>
      <c r="BB256" s="7">
        <v>7</v>
      </c>
      <c r="CP256" s="5">
        <f t="shared" si="284"/>
        <v>24</v>
      </c>
      <c r="CQ256" s="7">
        <v>1</v>
      </c>
      <c r="CR256" s="7">
        <v>3</v>
      </c>
      <c r="CS256" s="7">
        <v>1</v>
      </c>
      <c r="CT256" s="28">
        <f t="shared" si="285"/>
        <v>29</v>
      </c>
      <c r="ER256" s="7">
        <v>4</v>
      </c>
      <c r="ES256" s="7">
        <v>1</v>
      </c>
      <c r="GG256" s="5">
        <f t="shared" si="286"/>
        <v>5</v>
      </c>
      <c r="GH256" s="7" t="str">
        <f t="shared" si="299"/>
        <v/>
      </c>
      <c r="GI256" s="7" t="str">
        <f t="shared" si="300"/>
        <v/>
      </c>
      <c r="GJ256" s="7" t="str">
        <f t="shared" si="301"/>
        <v/>
      </c>
      <c r="GK256" s="7" t="str">
        <f t="shared" si="302"/>
        <v/>
      </c>
      <c r="GL256" s="7" t="str">
        <f t="shared" si="303"/>
        <v/>
      </c>
      <c r="GM256" s="7" t="str">
        <f t="shared" si="304"/>
        <v/>
      </c>
      <c r="GN256" s="7" t="str">
        <f t="shared" si="305"/>
        <v/>
      </c>
      <c r="GO256" s="7" t="str">
        <f t="shared" si="306"/>
        <v/>
      </c>
      <c r="GP256" s="7" t="str">
        <f t="shared" si="307"/>
        <v/>
      </c>
      <c r="GQ256" s="7" t="str">
        <f t="shared" si="308"/>
        <v/>
      </c>
      <c r="GR256" s="7" t="str">
        <f t="shared" si="309"/>
        <v/>
      </c>
      <c r="GS256" s="7" t="str">
        <f t="shared" si="310"/>
        <v/>
      </c>
      <c r="GT256" s="7" t="str">
        <f t="shared" si="311"/>
        <v/>
      </c>
      <c r="GU256" s="7" t="str">
        <f t="shared" si="312"/>
        <v/>
      </c>
      <c r="GV256" s="7" t="str">
        <f t="shared" si="313"/>
        <v/>
      </c>
      <c r="GW256" s="7" t="str">
        <f t="shared" si="314"/>
        <v/>
      </c>
      <c r="GX256" s="7" t="str">
        <f t="shared" si="315"/>
        <v/>
      </c>
      <c r="GY256" s="7" t="str">
        <f t="shared" si="316"/>
        <v/>
      </c>
      <c r="GZ256" s="7" t="str">
        <f t="shared" si="317"/>
        <v/>
      </c>
      <c r="HA256" s="7" t="str">
        <f t="shared" si="318"/>
        <v/>
      </c>
      <c r="HB256" s="7" t="str">
        <f t="shared" si="319"/>
        <v/>
      </c>
      <c r="HC256" s="7" t="str">
        <f t="shared" si="320"/>
        <v/>
      </c>
      <c r="HD256" s="7" t="str">
        <f t="shared" si="321"/>
        <v/>
      </c>
      <c r="HE256" s="7" t="str">
        <f t="shared" si="322"/>
        <v/>
      </c>
      <c r="HF256" s="7" t="str">
        <f t="shared" si="323"/>
        <v/>
      </c>
      <c r="HG256" s="7" t="str">
        <f t="shared" si="324"/>
        <v/>
      </c>
      <c r="HH256" s="7" t="str">
        <f t="shared" si="325"/>
        <v/>
      </c>
      <c r="HI256" s="7" t="str">
        <f t="shared" si="326"/>
        <v/>
      </c>
      <c r="HJ256" s="7" t="str">
        <f t="shared" si="327"/>
        <v/>
      </c>
      <c r="HK256" s="7" t="str">
        <f t="shared" si="328"/>
        <v/>
      </c>
      <c r="HL256" s="7" t="str">
        <f t="shared" si="329"/>
        <v/>
      </c>
      <c r="HM256" s="7" t="str">
        <f t="shared" si="330"/>
        <v/>
      </c>
      <c r="HN256" s="7" t="str">
        <f t="shared" si="331"/>
        <v/>
      </c>
      <c r="HO256" s="7" t="str">
        <f t="shared" si="332"/>
        <v/>
      </c>
      <c r="HP256" s="7" t="str">
        <f t="shared" si="333"/>
        <v/>
      </c>
      <c r="HQ256" s="7" t="str">
        <f t="shared" si="334"/>
        <v/>
      </c>
      <c r="HR256" s="7" t="str">
        <f t="shared" si="335"/>
        <v/>
      </c>
      <c r="HS256" s="7" t="str">
        <f t="shared" si="336"/>
        <v/>
      </c>
      <c r="HT256" s="7" t="str">
        <f t="shared" si="337"/>
        <v/>
      </c>
      <c r="HU256" s="7" t="str">
        <f t="shared" si="338"/>
        <v/>
      </c>
      <c r="HV256" s="7" t="str">
        <f t="shared" si="339"/>
        <v/>
      </c>
      <c r="HW256" s="7" t="str">
        <f t="shared" si="340"/>
        <v/>
      </c>
      <c r="HX256" s="7" t="str">
        <f t="shared" si="341"/>
        <v/>
      </c>
      <c r="HY256" s="7" t="str">
        <f t="shared" si="342"/>
        <v/>
      </c>
      <c r="HZ256" s="7" t="str">
        <f t="shared" si="343"/>
        <v/>
      </c>
      <c r="IA256" s="7" t="str">
        <f t="shared" si="344"/>
        <v/>
      </c>
      <c r="IB256" s="7" t="str">
        <f t="shared" si="345"/>
        <v/>
      </c>
      <c r="IC256" s="7">
        <f t="shared" si="346"/>
        <v>2</v>
      </c>
      <c r="ID256" s="7">
        <f t="shared" si="347"/>
        <v>10</v>
      </c>
      <c r="IE256" s="7">
        <f t="shared" si="348"/>
        <v>9</v>
      </c>
      <c r="IF256" s="7">
        <f t="shared" si="349"/>
        <v>8</v>
      </c>
      <c r="IG256" s="7" t="str">
        <f t="shared" si="350"/>
        <v/>
      </c>
      <c r="IH256" s="7" t="str">
        <f t="shared" si="351"/>
        <v/>
      </c>
      <c r="II256" s="7" t="str">
        <f t="shared" si="352"/>
        <v/>
      </c>
      <c r="IJ256" s="7" t="str">
        <f t="shared" si="353"/>
        <v/>
      </c>
      <c r="IK256" s="7" t="str">
        <f t="shared" si="354"/>
        <v/>
      </c>
      <c r="IL256" s="7" t="str">
        <f t="shared" si="355"/>
        <v/>
      </c>
      <c r="IM256" s="7" t="str">
        <f t="shared" si="356"/>
        <v/>
      </c>
      <c r="IN256" s="7" t="str">
        <f t="shared" si="357"/>
        <v/>
      </c>
      <c r="IO256" s="7" t="str">
        <f t="shared" si="358"/>
        <v/>
      </c>
      <c r="IP256" s="7" t="str">
        <f t="shared" si="359"/>
        <v/>
      </c>
      <c r="IQ256" s="7" t="str">
        <f t="shared" si="360"/>
        <v/>
      </c>
      <c r="IR256" s="7" t="str">
        <f t="shared" si="361"/>
        <v/>
      </c>
      <c r="IS256" s="7" t="str">
        <f t="shared" si="362"/>
        <v/>
      </c>
      <c r="IT256" s="7" t="str">
        <f t="shared" si="363"/>
        <v/>
      </c>
      <c r="IU256" s="7" t="str">
        <f t="shared" si="364"/>
        <v/>
      </c>
      <c r="IV256" s="7" t="str">
        <f t="shared" si="365"/>
        <v/>
      </c>
      <c r="IW256" s="7" t="str">
        <f t="shared" si="366"/>
        <v/>
      </c>
      <c r="IX256" s="7" t="str">
        <f t="shared" si="367"/>
        <v/>
      </c>
      <c r="IY256" s="7" t="str">
        <f t="shared" si="368"/>
        <v/>
      </c>
      <c r="IZ256" s="7" t="str">
        <f t="shared" si="369"/>
        <v/>
      </c>
      <c r="JA256" s="7" t="str">
        <f t="shared" si="370"/>
        <v/>
      </c>
      <c r="JB256" s="7" t="str">
        <f t="shared" si="371"/>
        <v/>
      </c>
      <c r="JC256" s="7" t="str">
        <f t="shared" si="372"/>
        <v/>
      </c>
      <c r="JD256" s="7" t="str">
        <f t="shared" si="373"/>
        <v/>
      </c>
      <c r="JE256" s="7" t="str">
        <f t="shared" si="374"/>
        <v/>
      </c>
      <c r="JF256" s="7" t="str">
        <f t="shared" si="375"/>
        <v/>
      </c>
      <c r="JG256" s="7" t="str">
        <f t="shared" si="287"/>
        <v/>
      </c>
      <c r="JH256" s="7" t="str">
        <f t="shared" si="288"/>
        <v/>
      </c>
      <c r="JI256" s="7" t="str">
        <f t="shared" si="289"/>
        <v/>
      </c>
      <c r="JJ256" s="7" t="str">
        <f t="shared" si="290"/>
        <v/>
      </c>
      <c r="JK256" s="7" t="str">
        <f t="shared" si="291"/>
        <v/>
      </c>
      <c r="JL256" s="7" t="str">
        <f t="shared" si="292"/>
        <v/>
      </c>
      <c r="JM256" s="7" t="str">
        <f t="shared" si="293"/>
        <v/>
      </c>
      <c r="JN256" s="7" t="str">
        <f t="shared" si="294"/>
        <v/>
      </c>
      <c r="JO256" s="7" t="str">
        <f t="shared" si="295"/>
        <v/>
      </c>
      <c r="JP256" s="7" t="str">
        <f t="shared" si="296"/>
        <v/>
      </c>
      <c r="JQ256" s="7" t="str">
        <f t="shared" si="297"/>
        <v/>
      </c>
      <c r="JR256" s="7" t="str">
        <f t="shared" si="297"/>
        <v/>
      </c>
      <c r="JS256" s="7" t="str">
        <f t="shared" si="297"/>
        <v/>
      </c>
      <c r="JT256" s="28">
        <f t="shared" si="298"/>
        <v>29</v>
      </c>
    </row>
    <row r="257" spans="1:280" x14ac:dyDescent="0.2">
      <c r="A257" s="5" t="s">
        <v>13</v>
      </c>
      <c r="B257" s="46">
        <f t="shared" si="283"/>
        <v>3</v>
      </c>
      <c r="C257" s="46" t="s">
        <v>1090</v>
      </c>
      <c r="D257" s="46" t="s">
        <v>1103</v>
      </c>
      <c r="AY257" s="7">
        <v>1</v>
      </c>
      <c r="AZ257" s="7">
        <v>1</v>
      </c>
      <c r="BB257" s="7">
        <v>1</v>
      </c>
      <c r="CP257" s="5">
        <f t="shared" si="284"/>
        <v>3</v>
      </c>
      <c r="CQ257" s="7">
        <v>1</v>
      </c>
      <c r="CT257" s="28">
        <f t="shared" si="285"/>
        <v>4</v>
      </c>
      <c r="ER257" s="7">
        <v>1</v>
      </c>
      <c r="GG257" s="5">
        <f t="shared" si="286"/>
        <v>1</v>
      </c>
      <c r="GH257" s="7" t="str">
        <f t="shared" si="299"/>
        <v/>
      </c>
      <c r="GI257" s="7" t="str">
        <f t="shared" si="300"/>
        <v/>
      </c>
      <c r="GJ257" s="7" t="str">
        <f t="shared" si="301"/>
        <v/>
      </c>
      <c r="GK257" s="7" t="str">
        <f t="shared" si="302"/>
        <v/>
      </c>
      <c r="GL257" s="7" t="str">
        <f t="shared" si="303"/>
        <v/>
      </c>
      <c r="GM257" s="7" t="str">
        <f t="shared" si="304"/>
        <v/>
      </c>
      <c r="GN257" s="7" t="str">
        <f t="shared" si="305"/>
        <v/>
      </c>
      <c r="GO257" s="7" t="str">
        <f t="shared" si="306"/>
        <v/>
      </c>
      <c r="GP257" s="7" t="str">
        <f t="shared" si="307"/>
        <v/>
      </c>
      <c r="GQ257" s="7" t="str">
        <f t="shared" si="308"/>
        <v/>
      </c>
      <c r="GR257" s="7" t="str">
        <f t="shared" si="309"/>
        <v/>
      </c>
      <c r="GS257" s="7" t="str">
        <f t="shared" si="310"/>
        <v/>
      </c>
      <c r="GT257" s="7" t="str">
        <f t="shared" si="311"/>
        <v/>
      </c>
      <c r="GU257" s="7" t="str">
        <f t="shared" si="312"/>
        <v/>
      </c>
      <c r="GV257" s="7" t="str">
        <f t="shared" si="313"/>
        <v/>
      </c>
      <c r="GW257" s="7" t="str">
        <f t="shared" si="314"/>
        <v/>
      </c>
      <c r="GX257" s="7" t="str">
        <f t="shared" si="315"/>
        <v/>
      </c>
      <c r="GY257" s="7" t="str">
        <f t="shared" si="316"/>
        <v/>
      </c>
      <c r="GZ257" s="7" t="str">
        <f t="shared" si="317"/>
        <v/>
      </c>
      <c r="HA257" s="7" t="str">
        <f t="shared" si="318"/>
        <v/>
      </c>
      <c r="HB257" s="7" t="str">
        <f t="shared" si="319"/>
        <v/>
      </c>
      <c r="HC257" s="7" t="str">
        <f t="shared" si="320"/>
        <v/>
      </c>
      <c r="HD257" s="7" t="str">
        <f t="shared" si="321"/>
        <v/>
      </c>
      <c r="HE257" s="7" t="str">
        <f t="shared" si="322"/>
        <v/>
      </c>
      <c r="HF257" s="7" t="str">
        <f t="shared" si="323"/>
        <v/>
      </c>
      <c r="HG257" s="7" t="str">
        <f t="shared" si="324"/>
        <v/>
      </c>
      <c r="HH257" s="7" t="str">
        <f t="shared" si="325"/>
        <v/>
      </c>
      <c r="HI257" s="7" t="str">
        <f t="shared" si="326"/>
        <v/>
      </c>
      <c r="HJ257" s="7" t="str">
        <f t="shared" si="327"/>
        <v/>
      </c>
      <c r="HK257" s="7" t="str">
        <f t="shared" si="328"/>
        <v/>
      </c>
      <c r="HL257" s="7" t="str">
        <f t="shared" si="329"/>
        <v/>
      </c>
      <c r="HM257" s="7" t="str">
        <f t="shared" si="330"/>
        <v/>
      </c>
      <c r="HN257" s="7" t="str">
        <f t="shared" si="331"/>
        <v/>
      </c>
      <c r="HO257" s="7" t="str">
        <f t="shared" si="332"/>
        <v/>
      </c>
      <c r="HP257" s="7" t="str">
        <f t="shared" si="333"/>
        <v/>
      </c>
      <c r="HQ257" s="7" t="str">
        <f t="shared" si="334"/>
        <v/>
      </c>
      <c r="HR257" s="7" t="str">
        <f t="shared" si="335"/>
        <v/>
      </c>
      <c r="HS257" s="7" t="str">
        <f t="shared" si="336"/>
        <v/>
      </c>
      <c r="HT257" s="7" t="str">
        <f t="shared" si="337"/>
        <v/>
      </c>
      <c r="HU257" s="7" t="str">
        <f t="shared" si="338"/>
        <v/>
      </c>
      <c r="HV257" s="7" t="str">
        <f t="shared" si="339"/>
        <v/>
      </c>
      <c r="HW257" s="7" t="str">
        <f t="shared" si="340"/>
        <v/>
      </c>
      <c r="HX257" s="7" t="str">
        <f t="shared" si="341"/>
        <v/>
      </c>
      <c r="HY257" s="7" t="str">
        <f t="shared" si="342"/>
        <v/>
      </c>
      <c r="HZ257" s="7" t="str">
        <f t="shared" si="343"/>
        <v/>
      </c>
      <c r="IA257" s="7" t="str">
        <f t="shared" si="344"/>
        <v/>
      </c>
      <c r="IB257" s="7" t="str">
        <f t="shared" si="345"/>
        <v/>
      </c>
      <c r="IC257" s="7">
        <f t="shared" si="346"/>
        <v>1</v>
      </c>
      <c r="ID257" s="7">
        <f t="shared" si="347"/>
        <v>1</v>
      </c>
      <c r="IE257" s="7">
        <f t="shared" si="348"/>
        <v>1</v>
      </c>
      <c r="IF257" s="7">
        <f t="shared" si="349"/>
        <v>1</v>
      </c>
      <c r="IG257" s="7" t="str">
        <f t="shared" si="350"/>
        <v/>
      </c>
      <c r="IH257" s="7" t="str">
        <f t="shared" si="351"/>
        <v/>
      </c>
      <c r="II257" s="7" t="str">
        <f t="shared" si="352"/>
        <v/>
      </c>
      <c r="IJ257" s="7" t="str">
        <f t="shared" si="353"/>
        <v/>
      </c>
      <c r="IK257" s="7" t="str">
        <f t="shared" si="354"/>
        <v/>
      </c>
      <c r="IL257" s="7" t="str">
        <f t="shared" si="355"/>
        <v/>
      </c>
      <c r="IM257" s="7" t="str">
        <f t="shared" si="356"/>
        <v/>
      </c>
      <c r="IN257" s="7" t="str">
        <f t="shared" si="357"/>
        <v/>
      </c>
      <c r="IO257" s="7" t="str">
        <f t="shared" si="358"/>
        <v/>
      </c>
      <c r="IP257" s="7" t="str">
        <f t="shared" si="359"/>
        <v/>
      </c>
      <c r="IQ257" s="7" t="str">
        <f t="shared" si="360"/>
        <v/>
      </c>
      <c r="IR257" s="7" t="str">
        <f t="shared" si="361"/>
        <v/>
      </c>
      <c r="IS257" s="7" t="str">
        <f t="shared" si="362"/>
        <v/>
      </c>
      <c r="IT257" s="7" t="str">
        <f t="shared" si="363"/>
        <v/>
      </c>
      <c r="IU257" s="7" t="str">
        <f t="shared" si="364"/>
        <v/>
      </c>
      <c r="IV257" s="7" t="str">
        <f t="shared" si="365"/>
        <v/>
      </c>
      <c r="IW257" s="7" t="str">
        <f t="shared" si="366"/>
        <v/>
      </c>
      <c r="IX257" s="7" t="str">
        <f t="shared" si="367"/>
        <v/>
      </c>
      <c r="IY257" s="7" t="str">
        <f t="shared" si="368"/>
        <v/>
      </c>
      <c r="IZ257" s="7" t="str">
        <f t="shared" si="369"/>
        <v/>
      </c>
      <c r="JA257" s="7" t="str">
        <f t="shared" si="370"/>
        <v/>
      </c>
      <c r="JB257" s="7" t="str">
        <f t="shared" si="371"/>
        <v/>
      </c>
      <c r="JC257" s="7" t="str">
        <f t="shared" si="372"/>
        <v/>
      </c>
      <c r="JD257" s="7" t="str">
        <f t="shared" si="373"/>
        <v/>
      </c>
      <c r="JE257" s="7" t="str">
        <f t="shared" si="374"/>
        <v/>
      </c>
      <c r="JF257" s="7" t="str">
        <f t="shared" si="375"/>
        <v/>
      </c>
      <c r="JG257" s="7" t="str">
        <f t="shared" si="287"/>
        <v/>
      </c>
      <c r="JH257" s="7" t="str">
        <f t="shared" si="288"/>
        <v/>
      </c>
      <c r="JI257" s="7" t="str">
        <f t="shared" si="289"/>
        <v/>
      </c>
      <c r="JJ257" s="7" t="str">
        <f t="shared" si="290"/>
        <v/>
      </c>
      <c r="JK257" s="7" t="str">
        <f t="shared" si="291"/>
        <v/>
      </c>
      <c r="JL257" s="7" t="str">
        <f t="shared" si="292"/>
        <v/>
      </c>
      <c r="JM257" s="7" t="str">
        <f t="shared" si="293"/>
        <v/>
      </c>
      <c r="JN257" s="7" t="str">
        <f t="shared" si="294"/>
        <v/>
      </c>
      <c r="JO257" s="7" t="str">
        <f t="shared" si="295"/>
        <v/>
      </c>
      <c r="JP257" s="7" t="str">
        <f t="shared" si="296"/>
        <v/>
      </c>
      <c r="JQ257" s="7" t="str">
        <f t="shared" si="297"/>
        <v/>
      </c>
      <c r="JR257" s="7" t="str">
        <f t="shared" si="297"/>
        <v/>
      </c>
      <c r="JS257" s="7" t="str">
        <f t="shared" si="297"/>
        <v/>
      </c>
      <c r="JT257" s="28">
        <f t="shared" si="298"/>
        <v>4</v>
      </c>
    </row>
    <row r="258" spans="1:280" x14ac:dyDescent="0.2">
      <c r="A258" s="5" t="s">
        <v>2361</v>
      </c>
      <c r="B258" s="46">
        <f t="shared" ref="B258:B321" si="376">COUNT(E258:CO258)</f>
        <v>2</v>
      </c>
      <c r="C258" s="46" t="s">
        <v>2192</v>
      </c>
      <c r="D258" s="46" t="s">
        <v>1160</v>
      </c>
      <c r="AZ258" s="7">
        <v>5</v>
      </c>
      <c r="BA258" s="7">
        <v>4</v>
      </c>
      <c r="CP258" s="5">
        <f t="shared" ref="CP258:CP321" si="377">SUM(E258:CO258)</f>
        <v>9</v>
      </c>
      <c r="CQ258" s="7">
        <v>1</v>
      </c>
      <c r="CT258" s="28">
        <f t="shared" ref="CT258:CT321" si="378">SUM(CP258:CS258)</f>
        <v>10</v>
      </c>
      <c r="ES258" s="7">
        <v>1</v>
      </c>
      <c r="GG258" s="5">
        <f t="shared" ref="GG258:GG321" si="379">SUM(CU258:GF258)</f>
        <v>1</v>
      </c>
      <c r="GH258" s="7" t="str">
        <f t="shared" si="299"/>
        <v/>
      </c>
      <c r="GI258" s="7" t="str">
        <f t="shared" si="300"/>
        <v/>
      </c>
      <c r="GJ258" s="7" t="str">
        <f t="shared" si="301"/>
        <v/>
      </c>
      <c r="GK258" s="7" t="str">
        <f t="shared" si="302"/>
        <v/>
      </c>
      <c r="GL258" s="7" t="str">
        <f t="shared" si="303"/>
        <v/>
      </c>
      <c r="GM258" s="7" t="str">
        <f t="shared" si="304"/>
        <v/>
      </c>
      <c r="GN258" s="7" t="str">
        <f t="shared" si="305"/>
        <v/>
      </c>
      <c r="GO258" s="7" t="str">
        <f t="shared" si="306"/>
        <v/>
      </c>
      <c r="GP258" s="7" t="str">
        <f t="shared" si="307"/>
        <v/>
      </c>
      <c r="GQ258" s="7" t="str">
        <f t="shared" si="308"/>
        <v/>
      </c>
      <c r="GR258" s="7" t="str">
        <f t="shared" si="309"/>
        <v/>
      </c>
      <c r="GS258" s="7" t="str">
        <f t="shared" si="310"/>
        <v/>
      </c>
      <c r="GT258" s="7" t="str">
        <f t="shared" si="311"/>
        <v/>
      </c>
      <c r="GU258" s="7" t="str">
        <f t="shared" si="312"/>
        <v/>
      </c>
      <c r="GV258" s="7" t="str">
        <f t="shared" si="313"/>
        <v/>
      </c>
      <c r="GW258" s="7" t="str">
        <f t="shared" si="314"/>
        <v/>
      </c>
      <c r="GX258" s="7" t="str">
        <f t="shared" si="315"/>
        <v/>
      </c>
      <c r="GY258" s="7" t="str">
        <f t="shared" si="316"/>
        <v/>
      </c>
      <c r="GZ258" s="7" t="str">
        <f t="shared" si="317"/>
        <v/>
      </c>
      <c r="HA258" s="7" t="str">
        <f t="shared" si="318"/>
        <v/>
      </c>
      <c r="HB258" s="7" t="str">
        <f t="shared" si="319"/>
        <v/>
      </c>
      <c r="HC258" s="7" t="str">
        <f t="shared" si="320"/>
        <v/>
      </c>
      <c r="HD258" s="7" t="str">
        <f t="shared" si="321"/>
        <v/>
      </c>
      <c r="HE258" s="7" t="str">
        <f t="shared" si="322"/>
        <v/>
      </c>
      <c r="HF258" s="7" t="str">
        <f t="shared" si="323"/>
        <v/>
      </c>
      <c r="HG258" s="7" t="str">
        <f t="shared" si="324"/>
        <v/>
      </c>
      <c r="HH258" s="7" t="str">
        <f t="shared" si="325"/>
        <v/>
      </c>
      <c r="HI258" s="7" t="str">
        <f t="shared" si="326"/>
        <v/>
      </c>
      <c r="HJ258" s="7" t="str">
        <f t="shared" si="327"/>
        <v/>
      </c>
      <c r="HK258" s="7" t="str">
        <f t="shared" si="328"/>
        <v/>
      </c>
      <c r="HL258" s="7" t="str">
        <f t="shared" si="329"/>
        <v/>
      </c>
      <c r="HM258" s="7" t="str">
        <f t="shared" si="330"/>
        <v/>
      </c>
      <c r="HN258" s="7" t="str">
        <f t="shared" si="331"/>
        <v/>
      </c>
      <c r="HO258" s="7" t="str">
        <f t="shared" si="332"/>
        <v/>
      </c>
      <c r="HP258" s="7" t="str">
        <f t="shared" si="333"/>
        <v/>
      </c>
      <c r="HQ258" s="7" t="str">
        <f t="shared" si="334"/>
        <v/>
      </c>
      <c r="HR258" s="7" t="str">
        <f t="shared" si="335"/>
        <v/>
      </c>
      <c r="HS258" s="7" t="str">
        <f t="shared" si="336"/>
        <v/>
      </c>
      <c r="HT258" s="7" t="str">
        <f t="shared" si="337"/>
        <v/>
      </c>
      <c r="HU258" s="7" t="str">
        <f t="shared" si="338"/>
        <v/>
      </c>
      <c r="HV258" s="7" t="str">
        <f t="shared" si="339"/>
        <v/>
      </c>
      <c r="HW258" s="7" t="str">
        <f t="shared" si="340"/>
        <v/>
      </c>
      <c r="HX258" s="7" t="str">
        <f t="shared" si="341"/>
        <v/>
      </c>
      <c r="HY258" s="7" t="str">
        <f t="shared" si="342"/>
        <v/>
      </c>
      <c r="HZ258" s="7" t="str">
        <f t="shared" si="343"/>
        <v/>
      </c>
      <c r="IA258" s="7" t="str">
        <f t="shared" si="344"/>
        <v/>
      </c>
      <c r="IB258" s="7" t="str">
        <f t="shared" si="345"/>
        <v/>
      </c>
      <c r="IC258" s="7" t="str">
        <f t="shared" si="346"/>
        <v/>
      </c>
      <c r="ID258" s="7">
        <f t="shared" si="347"/>
        <v>5</v>
      </c>
      <c r="IE258" s="7">
        <f t="shared" si="348"/>
        <v>4</v>
      </c>
      <c r="IF258" s="7">
        <f t="shared" si="349"/>
        <v>1</v>
      </c>
      <c r="IG258" s="7" t="str">
        <f t="shared" si="350"/>
        <v/>
      </c>
      <c r="IH258" s="7" t="str">
        <f t="shared" si="351"/>
        <v/>
      </c>
      <c r="II258" s="7" t="str">
        <f t="shared" si="352"/>
        <v/>
      </c>
      <c r="IJ258" s="7" t="str">
        <f t="shared" si="353"/>
        <v/>
      </c>
      <c r="IK258" s="7" t="str">
        <f t="shared" si="354"/>
        <v/>
      </c>
      <c r="IL258" s="7" t="str">
        <f t="shared" si="355"/>
        <v/>
      </c>
      <c r="IM258" s="7" t="str">
        <f t="shared" si="356"/>
        <v/>
      </c>
      <c r="IN258" s="7" t="str">
        <f t="shared" si="357"/>
        <v/>
      </c>
      <c r="IO258" s="7" t="str">
        <f t="shared" si="358"/>
        <v/>
      </c>
      <c r="IP258" s="7" t="str">
        <f t="shared" si="359"/>
        <v/>
      </c>
      <c r="IQ258" s="7" t="str">
        <f t="shared" si="360"/>
        <v/>
      </c>
      <c r="IR258" s="7" t="str">
        <f t="shared" si="361"/>
        <v/>
      </c>
      <c r="IS258" s="7" t="str">
        <f t="shared" si="362"/>
        <v/>
      </c>
      <c r="IT258" s="7" t="str">
        <f t="shared" si="363"/>
        <v/>
      </c>
      <c r="IU258" s="7" t="str">
        <f t="shared" si="364"/>
        <v/>
      </c>
      <c r="IV258" s="7" t="str">
        <f t="shared" si="365"/>
        <v/>
      </c>
      <c r="IW258" s="7" t="str">
        <f t="shared" si="366"/>
        <v/>
      </c>
      <c r="IX258" s="7" t="str">
        <f t="shared" si="367"/>
        <v/>
      </c>
      <c r="IY258" s="7" t="str">
        <f t="shared" si="368"/>
        <v/>
      </c>
      <c r="IZ258" s="7" t="str">
        <f t="shared" si="369"/>
        <v/>
      </c>
      <c r="JA258" s="7" t="str">
        <f t="shared" si="370"/>
        <v/>
      </c>
      <c r="JB258" s="7" t="str">
        <f t="shared" si="371"/>
        <v/>
      </c>
      <c r="JC258" s="7" t="str">
        <f t="shared" si="372"/>
        <v/>
      </c>
      <c r="JD258" s="7" t="str">
        <f t="shared" si="373"/>
        <v/>
      </c>
      <c r="JE258" s="7" t="str">
        <f t="shared" si="374"/>
        <v/>
      </c>
      <c r="JF258" s="7" t="str">
        <f t="shared" si="375"/>
        <v/>
      </c>
      <c r="JG258" s="7" t="str">
        <f t="shared" ref="JG258:JG321" si="380">IF(CC258+FT258&gt;0,CC258+FT258,"")</f>
        <v/>
      </c>
      <c r="JH258" s="7" t="str">
        <f t="shared" ref="JH258:JH321" si="381">IF(CD258+FU258&gt;0,CD258+FU258,"")</f>
        <v/>
      </c>
      <c r="JI258" s="7" t="str">
        <f t="shared" ref="JI258:JI321" si="382">IF(CE258+FV258&gt;0,CE258+FV258,"")</f>
        <v/>
      </c>
      <c r="JJ258" s="7" t="str">
        <f t="shared" ref="JJ258:JJ321" si="383">IF(CF258+FW258&gt;0,CF258+FW258,"")</f>
        <v/>
      </c>
      <c r="JK258" s="7" t="str">
        <f t="shared" ref="JK258:JK321" si="384">IF(CG258+FX258&gt;0,CG258+FX258,"")</f>
        <v/>
      </c>
      <c r="JL258" s="7" t="str">
        <f t="shared" ref="JL258:JL321" si="385">IF(CH258+FY258&gt;0,CH258+FY258,"")</f>
        <v/>
      </c>
      <c r="JM258" s="7" t="str">
        <f t="shared" ref="JM258:JM321" si="386">IF(CI258+FZ258&gt;0,CI258+FZ258,"")</f>
        <v/>
      </c>
      <c r="JN258" s="7" t="str">
        <f t="shared" ref="JN258:JN321" si="387">IF(CJ258+GA258&gt;0,CJ258+GA258,"")</f>
        <v/>
      </c>
      <c r="JO258" s="7" t="str">
        <f t="shared" ref="JO258:JO321" si="388">IF(CK258+GB258&gt;0,CK258+GB258,"")</f>
        <v/>
      </c>
      <c r="JP258" s="7" t="str">
        <f t="shared" ref="JP258:JP321" si="389">IF(CL258+GC258&gt;0,CL258+GC258,"")</f>
        <v/>
      </c>
      <c r="JQ258" s="7" t="str">
        <f t="shared" ref="JQ258:JS321" si="390">IF(CM258+GD258&gt;0,CM258+GD258,"")</f>
        <v/>
      </c>
      <c r="JR258" s="7" t="str">
        <f t="shared" si="390"/>
        <v/>
      </c>
      <c r="JS258" s="7" t="str">
        <f t="shared" si="390"/>
        <v/>
      </c>
      <c r="JT258" s="28">
        <f t="shared" ref="JT258:JT321" si="391">SUM(GH258:JS258)</f>
        <v>10</v>
      </c>
    </row>
    <row r="259" spans="1:280" x14ac:dyDescent="0.2">
      <c r="A259" s="5" t="s">
        <v>809</v>
      </c>
      <c r="B259" s="46">
        <f t="shared" si="376"/>
        <v>3</v>
      </c>
      <c r="C259" s="46" t="s">
        <v>2192</v>
      </c>
      <c r="D259" s="46" t="s">
        <v>1103</v>
      </c>
      <c r="AZ259" s="7">
        <v>1</v>
      </c>
      <c r="BA259" s="7">
        <v>12</v>
      </c>
      <c r="BB259" s="7">
        <v>6</v>
      </c>
      <c r="CP259" s="5">
        <f t="shared" si="377"/>
        <v>19</v>
      </c>
      <c r="CQ259" s="7">
        <v>3</v>
      </c>
      <c r="CR259" s="7">
        <v>3</v>
      </c>
      <c r="CS259" s="7">
        <v>2</v>
      </c>
      <c r="CT259" s="28">
        <f t="shared" si="378"/>
        <v>27</v>
      </c>
      <c r="ER259" s="7">
        <v>6</v>
      </c>
      <c r="ES259" s="7">
        <v>2</v>
      </c>
      <c r="GG259" s="5">
        <f t="shared" si="379"/>
        <v>8</v>
      </c>
      <c r="GH259" s="7" t="str">
        <f t="shared" ref="GH259:GH322" si="392">IF(E259+CU259&gt;0,E259+CU259,"")</f>
        <v/>
      </c>
      <c r="GI259" s="7" t="str">
        <f t="shared" ref="GI259:GI322" si="393">IF(F259+CV259&gt;0,F259+CV259,"")</f>
        <v/>
      </c>
      <c r="GJ259" s="7" t="str">
        <f t="shared" ref="GJ259:GJ322" si="394">IF(G259+CW259&gt;0,G259+CW259,"")</f>
        <v/>
      </c>
      <c r="GK259" s="7" t="str">
        <f t="shared" ref="GK259:GK322" si="395">IF(H259+CX259&gt;0,H259+CX259,"")</f>
        <v/>
      </c>
      <c r="GL259" s="7" t="str">
        <f t="shared" ref="GL259:GL322" si="396">IF(I259+CY259&gt;0,I259+CY259,"")</f>
        <v/>
      </c>
      <c r="GM259" s="7" t="str">
        <f t="shared" ref="GM259:GM322" si="397">IF(J259+CZ259&gt;0,J259+CZ259,"")</f>
        <v/>
      </c>
      <c r="GN259" s="7" t="str">
        <f t="shared" ref="GN259:GN322" si="398">IF(K259+DA259&gt;0,K259+DA259,"")</f>
        <v/>
      </c>
      <c r="GO259" s="7" t="str">
        <f t="shared" ref="GO259:GO322" si="399">IF(L259+DB259&gt;0,L259+DB259,"")</f>
        <v/>
      </c>
      <c r="GP259" s="7" t="str">
        <f t="shared" ref="GP259:GP322" si="400">IF(M259+DC259&gt;0,M259+DC259,"")</f>
        <v/>
      </c>
      <c r="GQ259" s="7" t="str">
        <f t="shared" ref="GQ259:GQ322" si="401">IF(N259+DD259&gt;0,N259+DD259,"")</f>
        <v/>
      </c>
      <c r="GR259" s="7" t="str">
        <f t="shared" ref="GR259:GR322" si="402">IF(DE259&gt;0,DE259,"")</f>
        <v/>
      </c>
      <c r="GS259" s="7" t="str">
        <f t="shared" ref="GS259:GS322" si="403">IF(O259+DF259&gt;0,O259+DF259,"")</f>
        <v/>
      </c>
      <c r="GT259" s="7" t="str">
        <f t="shared" ref="GT259:GT322" si="404">IF(P259+DG259&gt;0,P259+DG259,"")</f>
        <v/>
      </c>
      <c r="GU259" s="7" t="str">
        <f t="shared" ref="GU259:GU322" si="405">IF(Q259+DH259&gt;0,Q259+DH259,"")</f>
        <v/>
      </c>
      <c r="GV259" s="7" t="str">
        <f t="shared" ref="GV259:GV322" si="406">IF(R259+DI259&gt;0,R259+DI259,"")</f>
        <v/>
      </c>
      <c r="GW259" s="7" t="str">
        <f t="shared" ref="GW259:GW322" si="407">IF(S259+DJ259&gt;0,S259+DJ259,"")</f>
        <v/>
      </c>
      <c r="GX259" s="7" t="str">
        <f t="shared" ref="GX259:GX322" si="408">IF(T259+DK259&gt;0,T259+DK259,"")</f>
        <v/>
      </c>
      <c r="GY259" s="7" t="str">
        <f t="shared" ref="GY259:GY322" si="409">IF(U259+DL259&gt;0,U259+DL259,"")</f>
        <v/>
      </c>
      <c r="GZ259" s="7" t="str">
        <f t="shared" ref="GZ259:GZ322" si="410">IF(V259+DM259&gt;0,V259+DM259,"")</f>
        <v/>
      </c>
      <c r="HA259" s="7" t="str">
        <f t="shared" ref="HA259:HA322" si="411">IF(W259+DN259&gt;0,W259+DN259,"")</f>
        <v/>
      </c>
      <c r="HB259" s="7" t="str">
        <f t="shared" ref="HB259:HB322" si="412">IF(X259+DO259&gt;0,X259+DO259,"")</f>
        <v/>
      </c>
      <c r="HC259" s="7" t="str">
        <f t="shared" ref="HC259:HC322" si="413">IF(Y259+DP259&gt;0,Y259+DP259,"")</f>
        <v/>
      </c>
      <c r="HD259" s="7" t="str">
        <f t="shared" ref="HD259:HD322" si="414">IF(Z259+DQ259&gt;0,Z259+DQ259,"")</f>
        <v/>
      </c>
      <c r="HE259" s="7" t="str">
        <f t="shared" ref="HE259:HE322" si="415">IF(AA259+DR259&gt;0,AA259+DR259,"")</f>
        <v/>
      </c>
      <c r="HF259" s="7" t="str">
        <f t="shared" ref="HF259:HF322" si="416">IF(AB259+DS259&gt;0,AB259+DS259,"")</f>
        <v/>
      </c>
      <c r="HG259" s="7" t="str">
        <f t="shared" ref="HG259:HG322" si="417">IF(AC259+DT259&gt;0,AC259+DT259,"")</f>
        <v/>
      </c>
      <c r="HH259" s="7" t="str">
        <f t="shared" ref="HH259:HH322" si="418">IF(AD259+DU259&gt;0,AD259+DU259,"")</f>
        <v/>
      </c>
      <c r="HI259" s="7" t="str">
        <f t="shared" ref="HI259:HI322" si="419">IF(AE259+DV259&gt;0,AE259+DV259,"")</f>
        <v/>
      </c>
      <c r="HJ259" s="7" t="str">
        <f t="shared" ref="HJ259:HJ322" si="420">IF(AF259+DW259&gt;0,AF259+DW259,"")</f>
        <v/>
      </c>
      <c r="HK259" s="7" t="str">
        <f t="shared" ref="HK259:HK322" si="421">IF(AG259+DX259&gt;0,AG259+DX259,"")</f>
        <v/>
      </c>
      <c r="HL259" s="7" t="str">
        <f t="shared" ref="HL259:HL322" si="422">IF(AH259+DY259&gt;0,AH259+DY259,"")</f>
        <v/>
      </c>
      <c r="HM259" s="7" t="str">
        <f t="shared" ref="HM259:HM322" si="423">IF(AI259+DZ259&gt;0,AI259+DZ259,"")</f>
        <v/>
      </c>
      <c r="HN259" s="7" t="str">
        <f t="shared" ref="HN259:HN322" si="424">IF(AJ259+EA259&gt;0,AJ259+EA259,"")</f>
        <v/>
      </c>
      <c r="HO259" s="7" t="str">
        <f t="shared" ref="HO259:HO322" si="425">IF(AK259+EB259&gt;0,AK259+EB259,"")</f>
        <v/>
      </c>
      <c r="HP259" s="7" t="str">
        <f t="shared" ref="HP259:HP322" si="426">IF(AL259+EC259&gt;0,AL259+EC259,"")</f>
        <v/>
      </c>
      <c r="HQ259" s="7" t="str">
        <f t="shared" ref="HQ259:HQ322" si="427">IF(AM259+ED259&gt;0,AM259+ED259,"")</f>
        <v/>
      </c>
      <c r="HR259" s="7" t="str">
        <f t="shared" ref="HR259:HR322" si="428">IF(AN259+EE259&gt;0,AN259+EE259,"")</f>
        <v/>
      </c>
      <c r="HS259" s="7" t="str">
        <f t="shared" ref="HS259:HS322" si="429">IF(AO259+EF259&gt;0,AO259+EF259,"")</f>
        <v/>
      </c>
      <c r="HT259" s="7" t="str">
        <f t="shared" ref="HT259:HT322" si="430">IF(AP259+EG259&gt;0,AP259+EG259,"")</f>
        <v/>
      </c>
      <c r="HU259" s="7" t="str">
        <f t="shared" ref="HU259:HU322" si="431">IF(AQ259+EH259&gt;0,AQ259+EH259,"")</f>
        <v/>
      </c>
      <c r="HV259" s="7" t="str">
        <f t="shared" ref="HV259:HV322" si="432">IF(AR259+EI259&gt;0,AR259+EI259,"")</f>
        <v/>
      </c>
      <c r="HW259" s="7" t="str">
        <f t="shared" ref="HW259:HW322" si="433">IF(AS259+EJ259&gt;0,AS259+EJ259,"")</f>
        <v/>
      </c>
      <c r="HX259" s="7" t="str">
        <f t="shared" ref="HX259:HX322" si="434">IF(AT259+EK259&gt;0,AT259+EK259,"")</f>
        <v/>
      </c>
      <c r="HY259" s="7" t="str">
        <f t="shared" ref="HY259:HY322" si="435">IF(AU259+EL259&gt;0,AU259+EL259,"")</f>
        <v/>
      </c>
      <c r="HZ259" s="7" t="str">
        <f t="shared" ref="HZ259:HZ322" si="436">IF(AV259+EM259&gt;0,AV259+EM259,"")</f>
        <v/>
      </c>
      <c r="IA259" s="7" t="str">
        <f t="shared" ref="IA259:IA322" si="437">IF(AW259+EN259&gt;0,AW259+EN259,"")</f>
        <v/>
      </c>
      <c r="IB259" s="7" t="str">
        <f t="shared" ref="IB259:IB322" si="438">IF(AX259+EO259&gt;0,AX259+EO259,"")</f>
        <v/>
      </c>
      <c r="IC259" s="7" t="str">
        <f t="shared" ref="IC259:IC322" si="439">IF(AY259+EP259&gt;0,AY259+EP259,"")</f>
        <v/>
      </c>
      <c r="ID259" s="7">
        <f t="shared" ref="ID259:ID322" si="440">IF(AZ259+EQ259&gt;0,AZ259+EQ259,"")</f>
        <v>1</v>
      </c>
      <c r="IE259" s="7">
        <f t="shared" ref="IE259:IE322" si="441">IF(BA259+ER259&gt;0,BA259+ER259,"")</f>
        <v>18</v>
      </c>
      <c r="IF259" s="7">
        <f t="shared" ref="IF259:IF322" si="442">IF(BB259+ES259&gt;0,BB259+ES259,"")</f>
        <v>8</v>
      </c>
      <c r="IG259" s="7" t="str">
        <f t="shared" ref="IG259:IG322" si="443">IF(BC259+ET259&gt;0,BC259+ET259,"")</f>
        <v/>
      </c>
      <c r="IH259" s="7" t="str">
        <f t="shared" ref="IH259:IH322" si="444">IF(BD259+EU259&gt;0,BD259+EU259,"")</f>
        <v/>
      </c>
      <c r="II259" s="7" t="str">
        <f t="shared" ref="II259:II322" si="445">IF(BE259+EV259&gt;0,BE259+EV259,"")</f>
        <v/>
      </c>
      <c r="IJ259" s="7" t="str">
        <f t="shared" ref="IJ259:IJ322" si="446">IF(BF259+EW259&gt;0,BF259+EW259,"")</f>
        <v/>
      </c>
      <c r="IK259" s="7" t="str">
        <f t="shared" ref="IK259:IK322" si="447">IF(BG259+EX259&gt;0,BG259+EX259,"")</f>
        <v/>
      </c>
      <c r="IL259" s="7" t="str">
        <f t="shared" ref="IL259:IL322" si="448">IF(BH259+EY259&gt;0,BH259+EY259,"")</f>
        <v/>
      </c>
      <c r="IM259" s="7" t="str">
        <f t="shared" ref="IM259:IM322" si="449">IF(BI259+EZ259&gt;0,BI259+EZ259,"")</f>
        <v/>
      </c>
      <c r="IN259" s="7" t="str">
        <f t="shared" ref="IN259:IN322" si="450">IF(BJ259+FA259&gt;0,BJ259+FA259,"")</f>
        <v/>
      </c>
      <c r="IO259" s="7" t="str">
        <f t="shared" ref="IO259:IO322" si="451">IF(BK259+FB259&gt;0,BK259+FB259,"")</f>
        <v/>
      </c>
      <c r="IP259" s="7" t="str">
        <f t="shared" ref="IP259:IP322" si="452">IF(BL259+FC259&gt;0,BL259+FC259,"")</f>
        <v/>
      </c>
      <c r="IQ259" s="7" t="str">
        <f t="shared" ref="IQ259:IQ322" si="453">IF(BM259+FD259&gt;0,BM259+FD259,"")</f>
        <v/>
      </c>
      <c r="IR259" s="7" t="str">
        <f t="shared" ref="IR259:IR322" si="454">IF(BN259+FE259&gt;0,BN259+FE259,"")</f>
        <v/>
      </c>
      <c r="IS259" s="7" t="str">
        <f t="shared" ref="IS259:IS322" si="455">IF(BO259+FF259&gt;0,BO259+FF259,"")</f>
        <v/>
      </c>
      <c r="IT259" s="7" t="str">
        <f t="shared" ref="IT259:IT322" si="456">IF(BP259+FG259&gt;0,BP259+FG259,"")</f>
        <v/>
      </c>
      <c r="IU259" s="7" t="str">
        <f t="shared" ref="IU259:IU322" si="457">IF(BQ259+FH259&gt;0,BQ259+FH259,"")</f>
        <v/>
      </c>
      <c r="IV259" s="7" t="str">
        <f t="shared" ref="IV259:IV322" si="458">IF(BR259+FI259&gt;0,BR259+FI259,"")</f>
        <v/>
      </c>
      <c r="IW259" s="7" t="str">
        <f t="shared" ref="IW259:IW322" si="459">IF(BS259+FJ259&gt;0,BS259+FJ259,"")</f>
        <v/>
      </c>
      <c r="IX259" s="7" t="str">
        <f t="shared" ref="IX259:IX322" si="460">IF(BT259+FK259&gt;0,BT259+FK259,"")</f>
        <v/>
      </c>
      <c r="IY259" s="7" t="str">
        <f t="shared" ref="IY259:IY322" si="461">IF(BU259+FL259&gt;0,BU259+FL259,"")</f>
        <v/>
      </c>
      <c r="IZ259" s="7" t="str">
        <f t="shared" ref="IZ259:IZ322" si="462">IF(BV259+FM259&gt;0,BV259+FM259,"")</f>
        <v/>
      </c>
      <c r="JA259" s="7" t="str">
        <f t="shared" ref="JA259:JA322" si="463">IF(BW259+FN259&gt;0,BW259+FN259,"")</f>
        <v/>
      </c>
      <c r="JB259" s="7" t="str">
        <f t="shared" ref="JB259:JB322" si="464">IF(BX259+FO259&gt;0,BX259+FO259,"")</f>
        <v/>
      </c>
      <c r="JC259" s="7" t="str">
        <f t="shared" ref="JC259:JC322" si="465">IF(BY259+FP259&gt;0,BY259+FP259,"")</f>
        <v/>
      </c>
      <c r="JD259" s="7" t="str">
        <f t="shared" ref="JD259:JD322" si="466">IF(BZ259+FQ259&gt;0,BZ259+FQ259,"")</f>
        <v/>
      </c>
      <c r="JE259" s="7" t="str">
        <f t="shared" ref="JE259:JE322" si="467">IF(CA259+FR259&gt;0,CA259+FR259,"")</f>
        <v/>
      </c>
      <c r="JF259" s="7" t="str">
        <f t="shared" ref="JF259:JF322" si="468">IF(CB259+FS259&gt;0,CB259+FS259,"")</f>
        <v/>
      </c>
      <c r="JG259" s="7" t="str">
        <f t="shared" si="380"/>
        <v/>
      </c>
      <c r="JH259" s="7" t="str">
        <f t="shared" si="381"/>
        <v/>
      </c>
      <c r="JI259" s="7" t="str">
        <f t="shared" si="382"/>
        <v/>
      </c>
      <c r="JJ259" s="7" t="str">
        <f t="shared" si="383"/>
        <v/>
      </c>
      <c r="JK259" s="7" t="str">
        <f t="shared" si="384"/>
        <v/>
      </c>
      <c r="JL259" s="7" t="str">
        <f t="shared" si="385"/>
        <v/>
      </c>
      <c r="JM259" s="7" t="str">
        <f t="shared" si="386"/>
        <v/>
      </c>
      <c r="JN259" s="7" t="str">
        <f t="shared" si="387"/>
        <v/>
      </c>
      <c r="JO259" s="7" t="str">
        <f t="shared" si="388"/>
        <v/>
      </c>
      <c r="JP259" s="7" t="str">
        <f t="shared" si="389"/>
        <v/>
      </c>
      <c r="JQ259" s="7" t="str">
        <f t="shared" si="390"/>
        <v/>
      </c>
      <c r="JR259" s="7" t="str">
        <f t="shared" si="390"/>
        <v/>
      </c>
      <c r="JS259" s="7" t="str">
        <f t="shared" si="390"/>
        <v/>
      </c>
      <c r="JT259" s="28">
        <f t="shared" si="391"/>
        <v>27</v>
      </c>
    </row>
    <row r="260" spans="1:280" x14ac:dyDescent="0.2">
      <c r="A260" s="5" t="s">
        <v>810</v>
      </c>
      <c r="B260" s="46">
        <f t="shared" si="376"/>
        <v>1</v>
      </c>
      <c r="C260" s="46" t="s">
        <v>1160</v>
      </c>
      <c r="D260" s="46" t="s">
        <v>1160</v>
      </c>
      <c r="BA260" s="7">
        <v>4</v>
      </c>
      <c r="CP260" s="5">
        <f t="shared" si="377"/>
        <v>4</v>
      </c>
      <c r="CT260" s="28">
        <f t="shared" si="378"/>
        <v>4</v>
      </c>
      <c r="GG260" s="5">
        <f t="shared" si="379"/>
        <v>0</v>
      </c>
      <c r="GH260" s="7" t="str">
        <f t="shared" si="392"/>
        <v/>
      </c>
      <c r="GI260" s="7" t="str">
        <f t="shared" si="393"/>
        <v/>
      </c>
      <c r="GJ260" s="7" t="str">
        <f t="shared" si="394"/>
        <v/>
      </c>
      <c r="GK260" s="7" t="str">
        <f t="shared" si="395"/>
        <v/>
      </c>
      <c r="GL260" s="7" t="str">
        <f t="shared" si="396"/>
        <v/>
      </c>
      <c r="GM260" s="7" t="str">
        <f t="shared" si="397"/>
        <v/>
      </c>
      <c r="GN260" s="7" t="str">
        <f t="shared" si="398"/>
        <v/>
      </c>
      <c r="GO260" s="7" t="str">
        <f t="shared" si="399"/>
        <v/>
      </c>
      <c r="GP260" s="7" t="str">
        <f t="shared" si="400"/>
        <v/>
      </c>
      <c r="GQ260" s="7" t="str">
        <f t="shared" si="401"/>
        <v/>
      </c>
      <c r="GR260" s="7" t="str">
        <f t="shared" si="402"/>
        <v/>
      </c>
      <c r="GS260" s="7" t="str">
        <f t="shared" si="403"/>
        <v/>
      </c>
      <c r="GT260" s="7" t="str">
        <f t="shared" si="404"/>
        <v/>
      </c>
      <c r="GU260" s="7" t="str">
        <f t="shared" si="405"/>
        <v/>
      </c>
      <c r="GV260" s="7" t="str">
        <f t="shared" si="406"/>
        <v/>
      </c>
      <c r="GW260" s="7" t="str">
        <f t="shared" si="407"/>
        <v/>
      </c>
      <c r="GX260" s="7" t="str">
        <f t="shared" si="408"/>
        <v/>
      </c>
      <c r="GY260" s="7" t="str">
        <f t="shared" si="409"/>
        <v/>
      </c>
      <c r="GZ260" s="7" t="str">
        <f t="shared" si="410"/>
        <v/>
      </c>
      <c r="HA260" s="7" t="str">
        <f t="shared" si="411"/>
        <v/>
      </c>
      <c r="HB260" s="7" t="str">
        <f t="shared" si="412"/>
        <v/>
      </c>
      <c r="HC260" s="7" t="str">
        <f t="shared" si="413"/>
        <v/>
      </c>
      <c r="HD260" s="7" t="str">
        <f t="shared" si="414"/>
        <v/>
      </c>
      <c r="HE260" s="7" t="str">
        <f t="shared" si="415"/>
        <v/>
      </c>
      <c r="HF260" s="7" t="str">
        <f t="shared" si="416"/>
        <v/>
      </c>
      <c r="HG260" s="7" t="str">
        <f t="shared" si="417"/>
        <v/>
      </c>
      <c r="HH260" s="7" t="str">
        <f t="shared" si="418"/>
        <v/>
      </c>
      <c r="HI260" s="7" t="str">
        <f t="shared" si="419"/>
        <v/>
      </c>
      <c r="HJ260" s="7" t="str">
        <f t="shared" si="420"/>
        <v/>
      </c>
      <c r="HK260" s="7" t="str">
        <f t="shared" si="421"/>
        <v/>
      </c>
      <c r="HL260" s="7" t="str">
        <f t="shared" si="422"/>
        <v/>
      </c>
      <c r="HM260" s="7" t="str">
        <f t="shared" si="423"/>
        <v/>
      </c>
      <c r="HN260" s="7" t="str">
        <f t="shared" si="424"/>
        <v/>
      </c>
      <c r="HO260" s="7" t="str">
        <f t="shared" si="425"/>
        <v/>
      </c>
      <c r="HP260" s="7" t="str">
        <f t="shared" si="426"/>
        <v/>
      </c>
      <c r="HQ260" s="7" t="str">
        <f t="shared" si="427"/>
        <v/>
      </c>
      <c r="HR260" s="7" t="str">
        <f t="shared" si="428"/>
        <v/>
      </c>
      <c r="HS260" s="7" t="str">
        <f t="shared" si="429"/>
        <v/>
      </c>
      <c r="HT260" s="7" t="str">
        <f t="shared" si="430"/>
        <v/>
      </c>
      <c r="HU260" s="7" t="str">
        <f t="shared" si="431"/>
        <v/>
      </c>
      <c r="HV260" s="7" t="str">
        <f t="shared" si="432"/>
        <v/>
      </c>
      <c r="HW260" s="7" t="str">
        <f t="shared" si="433"/>
        <v/>
      </c>
      <c r="HX260" s="7" t="str">
        <f t="shared" si="434"/>
        <v/>
      </c>
      <c r="HY260" s="7" t="str">
        <f t="shared" si="435"/>
        <v/>
      </c>
      <c r="HZ260" s="7" t="str">
        <f t="shared" si="436"/>
        <v/>
      </c>
      <c r="IA260" s="7" t="str">
        <f t="shared" si="437"/>
        <v/>
      </c>
      <c r="IB260" s="7" t="str">
        <f t="shared" si="438"/>
        <v/>
      </c>
      <c r="IC260" s="7" t="str">
        <f t="shared" si="439"/>
        <v/>
      </c>
      <c r="ID260" s="7" t="str">
        <f t="shared" si="440"/>
        <v/>
      </c>
      <c r="IE260" s="7">
        <f t="shared" si="441"/>
        <v>4</v>
      </c>
      <c r="IF260" s="7" t="str">
        <f t="shared" si="442"/>
        <v/>
      </c>
      <c r="IG260" s="7" t="str">
        <f t="shared" si="443"/>
        <v/>
      </c>
      <c r="IH260" s="7" t="str">
        <f t="shared" si="444"/>
        <v/>
      </c>
      <c r="II260" s="7" t="str">
        <f t="shared" si="445"/>
        <v/>
      </c>
      <c r="IJ260" s="7" t="str">
        <f t="shared" si="446"/>
        <v/>
      </c>
      <c r="IK260" s="7" t="str">
        <f t="shared" si="447"/>
        <v/>
      </c>
      <c r="IL260" s="7" t="str">
        <f t="shared" si="448"/>
        <v/>
      </c>
      <c r="IM260" s="7" t="str">
        <f t="shared" si="449"/>
        <v/>
      </c>
      <c r="IN260" s="7" t="str">
        <f t="shared" si="450"/>
        <v/>
      </c>
      <c r="IO260" s="7" t="str">
        <f t="shared" si="451"/>
        <v/>
      </c>
      <c r="IP260" s="7" t="str">
        <f t="shared" si="452"/>
        <v/>
      </c>
      <c r="IQ260" s="7" t="str">
        <f t="shared" si="453"/>
        <v/>
      </c>
      <c r="IR260" s="7" t="str">
        <f t="shared" si="454"/>
        <v/>
      </c>
      <c r="IS260" s="7" t="str">
        <f t="shared" si="455"/>
        <v/>
      </c>
      <c r="IT260" s="7" t="str">
        <f t="shared" si="456"/>
        <v/>
      </c>
      <c r="IU260" s="7" t="str">
        <f t="shared" si="457"/>
        <v/>
      </c>
      <c r="IV260" s="7" t="str">
        <f t="shared" si="458"/>
        <v/>
      </c>
      <c r="IW260" s="7" t="str">
        <f t="shared" si="459"/>
        <v/>
      </c>
      <c r="IX260" s="7" t="str">
        <f t="shared" si="460"/>
        <v/>
      </c>
      <c r="IY260" s="7" t="str">
        <f t="shared" si="461"/>
        <v/>
      </c>
      <c r="IZ260" s="7" t="str">
        <f t="shared" si="462"/>
        <v/>
      </c>
      <c r="JA260" s="7" t="str">
        <f t="shared" si="463"/>
        <v/>
      </c>
      <c r="JB260" s="7" t="str">
        <f t="shared" si="464"/>
        <v/>
      </c>
      <c r="JC260" s="7" t="str">
        <f t="shared" si="465"/>
        <v/>
      </c>
      <c r="JD260" s="7" t="str">
        <f t="shared" si="466"/>
        <v/>
      </c>
      <c r="JE260" s="7" t="str">
        <f t="shared" si="467"/>
        <v/>
      </c>
      <c r="JF260" s="7" t="str">
        <f t="shared" si="468"/>
        <v/>
      </c>
      <c r="JG260" s="7" t="str">
        <f t="shared" si="380"/>
        <v/>
      </c>
      <c r="JH260" s="7" t="str">
        <f t="shared" si="381"/>
        <v/>
      </c>
      <c r="JI260" s="7" t="str">
        <f t="shared" si="382"/>
        <v/>
      </c>
      <c r="JJ260" s="7" t="str">
        <f t="shared" si="383"/>
        <v/>
      </c>
      <c r="JK260" s="7" t="str">
        <f t="shared" si="384"/>
        <v/>
      </c>
      <c r="JL260" s="7" t="str">
        <f t="shared" si="385"/>
        <v/>
      </c>
      <c r="JM260" s="7" t="str">
        <f t="shared" si="386"/>
        <v/>
      </c>
      <c r="JN260" s="7" t="str">
        <f t="shared" si="387"/>
        <v/>
      </c>
      <c r="JO260" s="7" t="str">
        <f t="shared" si="388"/>
        <v/>
      </c>
      <c r="JP260" s="7" t="str">
        <f t="shared" si="389"/>
        <v/>
      </c>
      <c r="JQ260" s="7" t="str">
        <f t="shared" si="390"/>
        <v/>
      </c>
      <c r="JR260" s="7" t="str">
        <f t="shared" si="390"/>
        <v/>
      </c>
      <c r="JS260" s="7" t="str">
        <f t="shared" si="390"/>
        <v/>
      </c>
      <c r="JT260" s="28">
        <f t="shared" si="391"/>
        <v>4</v>
      </c>
    </row>
    <row r="261" spans="1:280" x14ac:dyDescent="0.2">
      <c r="A261" s="5" t="s">
        <v>811</v>
      </c>
      <c r="B261" s="46">
        <f t="shared" si="376"/>
        <v>3</v>
      </c>
      <c r="C261" s="46" t="s">
        <v>1160</v>
      </c>
      <c r="D261" s="46" t="s">
        <v>812</v>
      </c>
      <c r="BA261" s="7">
        <v>3</v>
      </c>
      <c r="BC261" s="7">
        <v>3</v>
      </c>
      <c r="BE261" s="7">
        <v>3</v>
      </c>
      <c r="CP261" s="5">
        <f t="shared" si="377"/>
        <v>9</v>
      </c>
      <c r="CQ261" s="7">
        <v>1</v>
      </c>
      <c r="CS261" s="7">
        <v>3</v>
      </c>
      <c r="CT261" s="28">
        <f t="shared" si="378"/>
        <v>13</v>
      </c>
      <c r="ER261" s="7">
        <v>3</v>
      </c>
      <c r="ES261" s="7">
        <v>1</v>
      </c>
      <c r="GG261" s="5">
        <f t="shared" si="379"/>
        <v>4</v>
      </c>
      <c r="GH261" s="7" t="str">
        <f t="shared" si="392"/>
        <v/>
      </c>
      <c r="GI261" s="7" t="str">
        <f t="shared" si="393"/>
        <v/>
      </c>
      <c r="GJ261" s="7" t="str">
        <f t="shared" si="394"/>
        <v/>
      </c>
      <c r="GK261" s="7" t="str">
        <f t="shared" si="395"/>
        <v/>
      </c>
      <c r="GL261" s="7" t="str">
        <f t="shared" si="396"/>
        <v/>
      </c>
      <c r="GM261" s="7" t="str">
        <f t="shared" si="397"/>
        <v/>
      </c>
      <c r="GN261" s="7" t="str">
        <f t="shared" si="398"/>
        <v/>
      </c>
      <c r="GO261" s="7" t="str">
        <f t="shared" si="399"/>
        <v/>
      </c>
      <c r="GP261" s="7" t="str">
        <f t="shared" si="400"/>
        <v/>
      </c>
      <c r="GQ261" s="7" t="str">
        <f t="shared" si="401"/>
        <v/>
      </c>
      <c r="GR261" s="7" t="str">
        <f t="shared" si="402"/>
        <v/>
      </c>
      <c r="GS261" s="7" t="str">
        <f t="shared" si="403"/>
        <v/>
      </c>
      <c r="GT261" s="7" t="str">
        <f t="shared" si="404"/>
        <v/>
      </c>
      <c r="GU261" s="7" t="str">
        <f t="shared" si="405"/>
        <v/>
      </c>
      <c r="GV261" s="7" t="str">
        <f t="shared" si="406"/>
        <v/>
      </c>
      <c r="GW261" s="7" t="str">
        <f t="shared" si="407"/>
        <v/>
      </c>
      <c r="GX261" s="7" t="str">
        <f t="shared" si="408"/>
        <v/>
      </c>
      <c r="GY261" s="7" t="str">
        <f t="shared" si="409"/>
        <v/>
      </c>
      <c r="GZ261" s="7" t="str">
        <f t="shared" si="410"/>
        <v/>
      </c>
      <c r="HA261" s="7" t="str">
        <f t="shared" si="411"/>
        <v/>
      </c>
      <c r="HB261" s="7" t="str">
        <f t="shared" si="412"/>
        <v/>
      </c>
      <c r="HC261" s="7" t="str">
        <f t="shared" si="413"/>
        <v/>
      </c>
      <c r="HD261" s="7" t="str">
        <f t="shared" si="414"/>
        <v/>
      </c>
      <c r="HE261" s="7" t="str">
        <f t="shared" si="415"/>
        <v/>
      </c>
      <c r="HF261" s="7" t="str">
        <f t="shared" si="416"/>
        <v/>
      </c>
      <c r="HG261" s="7" t="str">
        <f t="shared" si="417"/>
        <v/>
      </c>
      <c r="HH261" s="7" t="str">
        <f t="shared" si="418"/>
        <v/>
      </c>
      <c r="HI261" s="7" t="str">
        <f t="shared" si="419"/>
        <v/>
      </c>
      <c r="HJ261" s="7" t="str">
        <f t="shared" si="420"/>
        <v/>
      </c>
      <c r="HK261" s="7" t="str">
        <f t="shared" si="421"/>
        <v/>
      </c>
      <c r="HL261" s="7" t="str">
        <f t="shared" si="422"/>
        <v/>
      </c>
      <c r="HM261" s="7" t="str">
        <f t="shared" si="423"/>
        <v/>
      </c>
      <c r="HN261" s="7" t="str">
        <f t="shared" si="424"/>
        <v/>
      </c>
      <c r="HO261" s="7" t="str">
        <f t="shared" si="425"/>
        <v/>
      </c>
      <c r="HP261" s="7" t="str">
        <f t="shared" si="426"/>
        <v/>
      </c>
      <c r="HQ261" s="7" t="str">
        <f t="shared" si="427"/>
        <v/>
      </c>
      <c r="HR261" s="7" t="str">
        <f t="shared" si="428"/>
        <v/>
      </c>
      <c r="HS261" s="7" t="str">
        <f t="shared" si="429"/>
        <v/>
      </c>
      <c r="HT261" s="7" t="str">
        <f t="shared" si="430"/>
        <v/>
      </c>
      <c r="HU261" s="7" t="str">
        <f t="shared" si="431"/>
        <v/>
      </c>
      <c r="HV261" s="7" t="str">
        <f t="shared" si="432"/>
        <v/>
      </c>
      <c r="HW261" s="7" t="str">
        <f t="shared" si="433"/>
        <v/>
      </c>
      <c r="HX261" s="7" t="str">
        <f t="shared" si="434"/>
        <v/>
      </c>
      <c r="HY261" s="7" t="str">
        <f t="shared" si="435"/>
        <v/>
      </c>
      <c r="HZ261" s="7" t="str">
        <f t="shared" si="436"/>
        <v/>
      </c>
      <c r="IA261" s="7" t="str">
        <f t="shared" si="437"/>
        <v/>
      </c>
      <c r="IB261" s="7" t="str">
        <f t="shared" si="438"/>
        <v/>
      </c>
      <c r="IC261" s="7" t="str">
        <f t="shared" si="439"/>
        <v/>
      </c>
      <c r="ID261" s="7" t="str">
        <f t="shared" si="440"/>
        <v/>
      </c>
      <c r="IE261" s="7">
        <f t="shared" si="441"/>
        <v>6</v>
      </c>
      <c r="IF261" s="7">
        <f t="shared" si="442"/>
        <v>1</v>
      </c>
      <c r="IG261" s="7">
        <f t="shared" si="443"/>
        <v>3</v>
      </c>
      <c r="IH261" s="7" t="str">
        <f t="shared" si="444"/>
        <v/>
      </c>
      <c r="II261" s="7">
        <f t="shared" si="445"/>
        <v>3</v>
      </c>
      <c r="IJ261" s="7" t="str">
        <f t="shared" si="446"/>
        <v/>
      </c>
      <c r="IK261" s="7" t="str">
        <f t="shared" si="447"/>
        <v/>
      </c>
      <c r="IL261" s="7" t="str">
        <f t="shared" si="448"/>
        <v/>
      </c>
      <c r="IM261" s="7" t="str">
        <f t="shared" si="449"/>
        <v/>
      </c>
      <c r="IN261" s="7" t="str">
        <f t="shared" si="450"/>
        <v/>
      </c>
      <c r="IO261" s="7" t="str">
        <f t="shared" si="451"/>
        <v/>
      </c>
      <c r="IP261" s="7" t="str">
        <f t="shared" si="452"/>
        <v/>
      </c>
      <c r="IQ261" s="7" t="str">
        <f t="shared" si="453"/>
        <v/>
      </c>
      <c r="IR261" s="7" t="str">
        <f t="shared" si="454"/>
        <v/>
      </c>
      <c r="IS261" s="7" t="str">
        <f t="shared" si="455"/>
        <v/>
      </c>
      <c r="IT261" s="7" t="str">
        <f t="shared" si="456"/>
        <v/>
      </c>
      <c r="IU261" s="7" t="str">
        <f t="shared" si="457"/>
        <v/>
      </c>
      <c r="IV261" s="7" t="str">
        <f t="shared" si="458"/>
        <v/>
      </c>
      <c r="IW261" s="7" t="str">
        <f t="shared" si="459"/>
        <v/>
      </c>
      <c r="IX261" s="7" t="str">
        <f t="shared" si="460"/>
        <v/>
      </c>
      <c r="IY261" s="7" t="str">
        <f t="shared" si="461"/>
        <v/>
      </c>
      <c r="IZ261" s="7" t="str">
        <f t="shared" si="462"/>
        <v/>
      </c>
      <c r="JA261" s="7" t="str">
        <f t="shared" si="463"/>
        <v/>
      </c>
      <c r="JB261" s="7" t="str">
        <f t="shared" si="464"/>
        <v/>
      </c>
      <c r="JC261" s="7" t="str">
        <f t="shared" si="465"/>
        <v/>
      </c>
      <c r="JD261" s="7" t="str">
        <f t="shared" si="466"/>
        <v/>
      </c>
      <c r="JE261" s="7" t="str">
        <f t="shared" si="467"/>
        <v/>
      </c>
      <c r="JF261" s="7" t="str">
        <f t="shared" si="468"/>
        <v/>
      </c>
      <c r="JG261" s="7" t="str">
        <f t="shared" si="380"/>
        <v/>
      </c>
      <c r="JH261" s="7" t="str">
        <f t="shared" si="381"/>
        <v/>
      </c>
      <c r="JI261" s="7" t="str">
        <f t="shared" si="382"/>
        <v/>
      </c>
      <c r="JJ261" s="7" t="str">
        <f t="shared" si="383"/>
        <v/>
      </c>
      <c r="JK261" s="7" t="str">
        <f t="shared" si="384"/>
        <v/>
      </c>
      <c r="JL261" s="7" t="str">
        <f t="shared" si="385"/>
        <v/>
      </c>
      <c r="JM261" s="7" t="str">
        <f t="shared" si="386"/>
        <v/>
      </c>
      <c r="JN261" s="7" t="str">
        <f t="shared" si="387"/>
        <v/>
      </c>
      <c r="JO261" s="7" t="str">
        <f t="shared" si="388"/>
        <v/>
      </c>
      <c r="JP261" s="7" t="str">
        <f t="shared" si="389"/>
        <v/>
      </c>
      <c r="JQ261" s="7" t="str">
        <f t="shared" si="390"/>
        <v/>
      </c>
      <c r="JR261" s="7" t="str">
        <f t="shared" si="390"/>
        <v/>
      </c>
      <c r="JS261" s="7" t="str">
        <f t="shared" si="390"/>
        <v/>
      </c>
      <c r="JT261" s="28">
        <f t="shared" si="391"/>
        <v>13</v>
      </c>
    </row>
    <row r="262" spans="1:280" x14ac:dyDescent="0.2">
      <c r="A262" s="5" t="s">
        <v>813</v>
      </c>
      <c r="B262" s="46">
        <f t="shared" si="376"/>
        <v>5</v>
      </c>
      <c r="C262" s="46" t="s">
        <v>1160</v>
      </c>
      <c r="D262" s="46" t="s">
        <v>812</v>
      </c>
      <c r="BA262" s="7">
        <v>12</v>
      </c>
      <c r="BB262" s="7">
        <v>11</v>
      </c>
      <c r="BC262" s="7">
        <v>6</v>
      </c>
      <c r="BD262" s="7">
        <v>16</v>
      </c>
      <c r="BE262" s="7">
        <v>4</v>
      </c>
      <c r="CP262" s="5">
        <f t="shared" si="377"/>
        <v>49</v>
      </c>
      <c r="CQ262" s="7">
        <v>3</v>
      </c>
      <c r="CR262" s="7">
        <v>1</v>
      </c>
      <c r="CS262" s="7">
        <v>2</v>
      </c>
      <c r="CT262" s="28">
        <f t="shared" si="378"/>
        <v>55</v>
      </c>
      <c r="ER262" s="7">
        <v>1</v>
      </c>
      <c r="ES262" s="7">
        <v>2</v>
      </c>
      <c r="ET262" s="7">
        <v>1</v>
      </c>
      <c r="EU262" s="7">
        <v>2</v>
      </c>
      <c r="GG262" s="5">
        <f t="shared" si="379"/>
        <v>6</v>
      </c>
      <c r="GH262" s="7" t="str">
        <f t="shared" si="392"/>
        <v/>
      </c>
      <c r="GI262" s="7" t="str">
        <f t="shared" si="393"/>
        <v/>
      </c>
      <c r="GJ262" s="7" t="str">
        <f t="shared" si="394"/>
        <v/>
      </c>
      <c r="GK262" s="7" t="str">
        <f t="shared" si="395"/>
        <v/>
      </c>
      <c r="GL262" s="7" t="str">
        <f t="shared" si="396"/>
        <v/>
      </c>
      <c r="GM262" s="7" t="str">
        <f t="shared" si="397"/>
        <v/>
      </c>
      <c r="GN262" s="7" t="str">
        <f t="shared" si="398"/>
        <v/>
      </c>
      <c r="GO262" s="7" t="str">
        <f t="shared" si="399"/>
        <v/>
      </c>
      <c r="GP262" s="7" t="str">
        <f t="shared" si="400"/>
        <v/>
      </c>
      <c r="GQ262" s="7" t="str">
        <f t="shared" si="401"/>
        <v/>
      </c>
      <c r="GR262" s="7" t="str">
        <f t="shared" si="402"/>
        <v/>
      </c>
      <c r="GS262" s="7" t="str">
        <f t="shared" si="403"/>
        <v/>
      </c>
      <c r="GT262" s="7" t="str">
        <f t="shared" si="404"/>
        <v/>
      </c>
      <c r="GU262" s="7" t="str">
        <f t="shared" si="405"/>
        <v/>
      </c>
      <c r="GV262" s="7" t="str">
        <f t="shared" si="406"/>
        <v/>
      </c>
      <c r="GW262" s="7" t="str">
        <f t="shared" si="407"/>
        <v/>
      </c>
      <c r="GX262" s="7" t="str">
        <f t="shared" si="408"/>
        <v/>
      </c>
      <c r="GY262" s="7" t="str">
        <f t="shared" si="409"/>
        <v/>
      </c>
      <c r="GZ262" s="7" t="str">
        <f t="shared" si="410"/>
        <v/>
      </c>
      <c r="HA262" s="7" t="str">
        <f t="shared" si="411"/>
        <v/>
      </c>
      <c r="HB262" s="7" t="str">
        <f t="shared" si="412"/>
        <v/>
      </c>
      <c r="HC262" s="7" t="str">
        <f t="shared" si="413"/>
        <v/>
      </c>
      <c r="HD262" s="7" t="str">
        <f t="shared" si="414"/>
        <v/>
      </c>
      <c r="HE262" s="7" t="str">
        <f t="shared" si="415"/>
        <v/>
      </c>
      <c r="HF262" s="7" t="str">
        <f t="shared" si="416"/>
        <v/>
      </c>
      <c r="HG262" s="7" t="str">
        <f t="shared" si="417"/>
        <v/>
      </c>
      <c r="HH262" s="7" t="str">
        <f t="shared" si="418"/>
        <v/>
      </c>
      <c r="HI262" s="7" t="str">
        <f t="shared" si="419"/>
        <v/>
      </c>
      <c r="HJ262" s="7" t="str">
        <f t="shared" si="420"/>
        <v/>
      </c>
      <c r="HK262" s="7" t="str">
        <f t="shared" si="421"/>
        <v/>
      </c>
      <c r="HL262" s="7" t="str">
        <f t="shared" si="422"/>
        <v/>
      </c>
      <c r="HM262" s="7" t="str">
        <f t="shared" si="423"/>
        <v/>
      </c>
      <c r="HN262" s="7" t="str">
        <f t="shared" si="424"/>
        <v/>
      </c>
      <c r="HO262" s="7" t="str">
        <f t="shared" si="425"/>
        <v/>
      </c>
      <c r="HP262" s="7" t="str">
        <f t="shared" si="426"/>
        <v/>
      </c>
      <c r="HQ262" s="7" t="str">
        <f t="shared" si="427"/>
        <v/>
      </c>
      <c r="HR262" s="7" t="str">
        <f t="shared" si="428"/>
        <v/>
      </c>
      <c r="HS262" s="7" t="str">
        <f t="shared" si="429"/>
        <v/>
      </c>
      <c r="HT262" s="7" t="str">
        <f t="shared" si="430"/>
        <v/>
      </c>
      <c r="HU262" s="7" t="str">
        <f t="shared" si="431"/>
        <v/>
      </c>
      <c r="HV262" s="7" t="str">
        <f t="shared" si="432"/>
        <v/>
      </c>
      <c r="HW262" s="7" t="str">
        <f t="shared" si="433"/>
        <v/>
      </c>
      <c r="HX262" s="7" t="str">
        <f t="shared" si="434"/>
        <v/>
      </c>
      <c r="HY262" s="7" t="str">
        <f t="shared" si="435"/>
        <v/>
      </c>
      <c r="HZ262" s="7" t="str">
        <f t="shared" si="436"/>
        <v/>
      </c>
      <c r="IA262" s="7" t="str">
        <f t="shared" si="437"/>
        <v/>
      </c>
      <c r="IB262" s="7" t="str">
        <f t="shared" si="438"/>
        <v/>
      </c>
      <c r="IC262" s="7" t="str">
        <f t="shared" si="439"/>
        <v/>
      </c>
      <c r="ID262" s="7" t="str">
        <f t="shared" si="440"/>
        <v/>
      </c>
      <c r="IE262" s="7">
        <f t="shared" si="441"/>
        <v>13</v>
      </c>
      <c r="IF262" s="7">
        <f t="shared" si="442"/>
        <v>13</v>
      </c>
      <c r="IG262" s="7">
        <f t="shared" si="443"/>
        <v>7</v>
      </c>
      <c r="IH262" s="7">
        <f t="shared" si="444"/>
        <v>18</v>
      </c>
      <c r="II262" s="7">
        <f t="shared" si="445"/>
        <v>4</v>
      </c>
      <c r="IJ262" s="7" t="str">
        <f t="shared" si="446"/>
        <v/>
      </c>
      <c r="IK262" s="7" t="str">
        <f t="shared" si="447"/>
        <v/>
      </c>
      <c r="IL262" s="7" t="str">
        <f t="shared" si="448"/>
        <v/>
      </c>
      <c r="IM262" s="7" t="str">
        <f t="shared" si="449"/>
        <v/>
      </c>
      <c r="IN262" s="7" t="str">
        <f t="shared" si="450"/>
        <v/>
      </c>
      <c r="IO262" s="7" t="str">
        <f t="shared" si="451"/>
        <v/>
      </c>
      <c r="IP262" s="7" t="str">
        <f t="shared" si="452"/>
        <v/>
      </c>
      <c r="IQ262" s="7" t="str">
        <f t="shared" si="453"/>
        <v/>
      </c>
      <c r="IR262" s="7" t="str">
        <f t="shared" si="454"/>
        <v/>
      </c>
      <c r="IS262" s="7" t="str">
        <f t="shared" si="455"/>
        <v/>
      </c>
      <c r="IT262" s="7" t="str">
        <f t="shared" si="456"/>
        <v/>
      </c>
      <c r="IU262" s="7" t="str">
        <f t="shared" si="457"/>
        <v/>
      </c>
      <c r="IV262" s="7" t="str">
        <f t="shared" si="458"/>
        <v/>
      </c>
      <c r="IW262" s="7" t="str">
        <f t="shared" si="459"/>
        <v/>
      </c>
      <c r="IX262" s="7" t="str">
        <f t="shared" si="460"/>
        <v/>
      </c>
      <c r="IY262" s="7" t="str">
        <f t="shared" si="461"/>
        <v/>
      </c>
      <c r="IZ262" s="7" t="str">
        <f t="shared" si="462"/>
        <v/>
      </c>
      <c r="JA262" s="7" t="str">
        <f t="shared" si="463"/>
        <v/>
      </c>
      <c r="JB262" s="7" t="str">
        <f t="shared" si="464"/>
        <v/>
      </c>
      <c r="JC262" s="7" t="str">
        <f t="shared" si="465"/>
        <v/>
      </c>
      <c r="JD262" s="7" t="str">
        <f t="shared" si="466"/>
        <v/>
      </c>
      <c r="JE262" s="7" t="str">
        <f t="shared" si="467"/>
        <v/>
      </c>
      <c r="JF262" s="7" t="str">
        <f t="shared" si="468"/>
        <v/>
      </c>
      <c r="JG262" s="7" t="str">
        <f t="shared" si="380"/>
        <v/>
      </c>
      <c r="JH262" s="7" t="str">
        <f t="shared" si="381"/>
        <v/>
      </c>
      <c r="JI262" s="7" t="str">
        <f t="shared" si="382"/>
        <v/>
      </c>
      <c r="JJ262" s="7" t="str">
        <f t="shared" si="383"/>
        <v/>
      </c>
      <c r="JK262" s="7" t="str">
        <f t="shared" si="384"/>
        <v/>
      </c>
      <c r="JL262" s="7" t="str">
        <f t="shared" si="385"/>
        <v/>
      </c>
      <c r="JM262" s="7" t="str">
        <f t="shared" si="386"/>
        <v/>
      </c>
      <c r="JN262" s="7" t="str">
        <f t="shared" si="387"/>
        <v/>
      </c>
      <c r="JO262" s="7" t="str">
        <f t="shared" si="388"/>
        <v/>
      </c>
      <c r="JP262" s="7" t="str">
        <f t="shared" si="389"/>
        <v/>
      </c>
      <c r="JQ262" s="7" t="str">
        <f t="shared" si="390"/>
        <v/>
      </c>
      <c r="JR262" s="7" t="str">
        <f t="shared" si="390"/>
        <v/>
      </c>
      <c r="JS262" s="7" t="str">
        <f t="shared" si="390"/>
        <v/>
      </c>
      <c r="JT262" s="28">
        <f t="shared" si="391"/>
        <v>55</v>
      </c>
    </row>
    <row r="263" spans="1:280" x14ac:dyDescent="0.2">
      <c r="A263" s="5" t="s">
        <v>668</v>
      </c>
      <c r="B263" s="46">
        <f t="shared" si="376"/>
        <v>11</v>
      </c>
      <c r="C263" s="46" t="s">
        <v>1160</v>
      </c>
      <c r="D263" s="46" t="s">
        <v>669</v>
      </c>
      <c r="BA263" s="7">
        <v>1</v>
      </c>
      <c r="BB263" s="7">
        <v>13</v>
      </c>
      <c r="BC263" s="7">
        <v>9</v>
      </c>
      <c r="BD263" s="7">
        <v>2</v>
      </c>
      <c r="BE263" s="7">
        <v>9</v>
      </c>
      <c r="BF263" s="7">
        <v>3</v>
      </c>
      <c r="BG263" s="7">
        <v>5</v>
      </c>
      <c r="BH263" s="7">
        <v>5</v>
      </c>
      <c r="BI263" s="7">
        <v>4</v>
      </c>
      <c r="BJ263" s="7">
        <v>3</v>
      </c>
      <c r="BK263" s="7">
        <v>2</v>
      </c>
      <c r="CP263" s="5">
        <f t="shared" si="377"/>
        <v>56</v>
      </c>
      <c r="CQ263" s="7">
        <v>6</v>
      </c>
      <c r="CR263" s="7">
        <v>2</v>
      </c>
      <c r="CS263" s="7">
        <v>5</v>
      </c>
      <c r="CT263" s="28">
        <f t="shared" si="378"/>
        <v>69</v>
      </c>
      <c r="ES263" s="7">
        <v>1</v>
      </c>
      <c r="ET263" s="7">
        <v>3</v>
      </c>
      <c r="EV263" s="7">
        <v>1</v>
      </c>
      <c r="EW263" s="7">
        <v>2</v>
      </c>
      <c r="EX263" s="7">
        <v>2</v>
      </c>
      <c r="EY263" s="7">
        <v>1</v>
      </c>
      <c r="EZ263" s="7">
        <v>2</v>
      </c>
      <c r="FA263" s="7">
        <v>1</v>
      </c>
      <c r="GG263" s="5">
        <f t="shared" si="379"/>
        <v>13</v>
      </c>
      <c r="GH263" s="7" t="str">
        <f t="shared" si="392"/>
        <v/>
      </c>
      <c r="GI263" s="7" t="str">
        <f t="shared" si="393"/>
        <v/>
      </c>
      <c r="GJ263" s="7" t="str">
        <f t="shared" si="394"/>
        <v/>
      </c>
      <c r="GK263" s="7" t="str">
        <f t="shared" si="395"/>
        <v/>
      </c>
      <c r="GL263" s="7" t="str">
        <f t="shared" si="396"/>
        <v/>
      </c>
      <c r="GM263" s="7" t="str">
        <f t="shared" si="397"/>
        <v/>
      </c>
      <c r="GN263" s="7" t="str">
        <f t="shared" si="398"/>
        <v/>
      </c>
      <c r="GO263" s="7" t="str">
        <f t="shared" si="399"/>
        <v/>
      </c>
      <c r="GP263" s="7" t="str">
        <f t="shared" si="400"/>
        <v/>
      </c>
      <c r="GQ263" s="7" t="str">
        <f t="shared" si="401"/>
        <v/>
      </c>
      <c r="GR263" s="7" t="str">
        <f t="shared" si="402"/>
        <v/>
      </c>
      <c r="GS263" s="7" t="str">
        <f t="shared" si="403"/>
        <v/>
      </c>
      <c r="GT263" s="7" t="str">
        <f t="shared" si="404"/>
        <v/>
      </c>
      <c r="GU263" s="7" t="str">
        <f t="shared" si="405"/>
        <v/>
      </c>
      <c r="GV263" s="7" t="str">
        <f t="shared" si="406"/>
        <v/>
      </c>
      <c r="GW263" s="7" t="str">
        <f t="shared" si="407"/>
        <v/>
      </c>
      <c r="GX263" s="7" t="str">
        <f t="shared" si="408"/>
        <v/>
      </c>
      <c r="GY263" s="7" t="str">
        <f t="shared" si="409"/>
        <v/>
      </c>
      <c r="GZ263" s="7" t="str">
        <f t="shared" si="410"/>
        <v/>
      </c>
      <c r="HA263" s="7" t="str">
        <f t="shared" si="411"/>
        <v/>
      </c>
      <c r="HB263" s="7" t="str">
        <f t="shared" si="412"/>
        <v/>
      </c>
      <c r="HC263" s="7" t="str">
        <f t="shared" si="413"/>
        <v/>
      </c>
      <c r="HD263" s="7" t="str">
        <f t="shared" si="414"/>
        <v/>
      </c>
      <c r="HE263" s="7" t="str">
        <f t="shared" si="415"/>
        <v/>
      </c>
      <c r="HF263" s="7" t="str">
        <f t="shared" si="416"/>
        <v/>
      </c>
      <c r="HG263" s="7" t="str">
        <f t="shared" si="417"/>
        <v/>
      </c>
      <c r="HH263" s="7" t="str">
        <f t="shared" si="418"/>
        <v/>
      </c>
      <c r="HI263" s="7" t="str">
        <f t="shared" si="419"/>
        <v/>
      </c>
      <c r="HJ263" s="7" t="str">
        <f t="shared" si="420"/>
        <v/>
      </c>
      <c r="HK263" s="7" t="str">
        <f t="shared" si="421"/>
        <v/>
      </c>
      <c r="HL263" s="7" t="str">
        <f t="shared" si="422"/>
        <v/>
      </c>
      <c r="HM263" s="7" t="str">
        <f t="shared" si="423"/>
        <v/>
      </c>
      <c r="HN263" s="7" t="str">
        <f t="shared" si="424"/>
        <v/>
      </c>
      <c r="HO263" s="7" t="str">
        <f t="shared" si="425"/>
        <v/>
      </c>
      <c r="HP263" s="7" t="str">
        <f t="shared" si="426"/>
        <v/>
      </c>
      <c r="HQ263" s="7" t="str">
        <f t="shared" si="427"/>
        <v/>
      </c>
      <c r="HR263" s="7" t="str">
        <f t="shared" si="428"/>
        <v/>
      </c>
      <c r="HS263" s="7" t="str">
        <f t="shared" si="429"/>
        <v/>
      </c>
      <c r="HT263" s="7" t="str">
        <f t="shared" si="430"/>
        <v/>
      </c>
      <c r="HU263" s="7" t="str">
        <f t="shared" si="431"/>
        <v/>
      </c>
      <c r="HV263" s="7" t="str">
        <f t="shared" si="432"/>
        <v/>
      </c>
      <c r="HW263" s="7" t="str">
        <f t="shared" si="433"/>
        <v/>
      </c>
      <c r="HX263" s="7" t="str">
        <f t="shared" si="434"/>
        <v/>
      </c>
      <c r="HY263" s="7" t="str">
        <f t="shared" si="435"/>
        <v/>
      </c>
      <c r="HZ263" s="7" t="str">
        <f t="shared" si="436"/>
        <v/>
      </c>
      <c r="IA263" s="7" t="str">
        <f t="shared" si="437"/>
        <v/>
      </c>
      <c r="IB263" s="7" t="str">
        <f t="shared" si="438"/>
        <v/>
      </c>
      <c r="IC263" s="7" t="str">
        <f t="shared" si="439"/>
        <v/>
      </c>
      <c r="ID263" s="7" t="str">
        <f t="shared" si="440"/>
        <v/>
      </c>
      <c r="IE263" s="7">
        <f t="shared" si="441"/>
        <v>1</v>
      </c>
      <c r="IF263" s="7">
        <f t="shared" si="442"/>
        <v>14</v>
      </c>
      <c r="IG263" s="7">
        <f t="shared" si="443"/>
        <v>12</v>
      </c>
      <c r="IH263" s="7">
        <f t="shared" si="444"/>
        <v>2</v>
      </c>
      <c r="II263" s="7">
        <f t="shared" si="445"/>
        <v>10</v>
      </c>
      <c r="IJ263" s="7">
        <f t="shared" si="446"/>
        <v>5</v>
      </c>
      <c r="IK263" s="7">
        <f t="shared" si="447"/>
        <v>7</v>
      </c>
      <c r="IL263" s="7">
        <f t="shared" si="448"/>
        <v>6</v>
      </c>
      <c r="IM263" s="7">
        <f t="shared" si="449"/>
        <v>6</v>
      </c>
      <c r="IN263" s="7">
        <f t="shared" si="450"/>
        <v>4</v>
      </c>
      <c r="IO263" s="7">
        <f t="shared" si="451"/>
        <v>2</v>
      </c>
      <c r="IP263" s="7" t="str">
        <f t="shared" si="452"/>
        <v/>
      </c>
      <c r="IQ263" s="7" t="str">
        <f t="shared" si="453"/>
        <v/>
      </c>
      <c r="IR263" s="7" t="str">
        <f t="shared" si="454"/>
        <v/>
      </c>
      <c r="IS263" s="7" t="str">
        <f t="shared" si="455"/>
        <v/>
      </c>
      <c r="IT263" s="7" t="str">
        <f t="shared" si="456"/>
        <v/>
      </c>
      <c r="IU263" s="7" t="str">
        <f t="shared" si="457"/>
        <v/>
      </c>
      <c r="IV263" s="7" t="str">
        <f t="shared" si="458"/>
        <v/>
      </c>
      <c r="IW263" s="7" t="str">
        <f t="shared" si="459"/>
        <v/>
      </c>
      <c r="IX263" s="7" t="str">
        <f t="shared" si="460"/>
        <v/>
      </c>
      <c r="IY263" s="7" t="str">
        <f t="shared" si="461"/>
        <v/>
      </c>
      <c r="IZ263" s="7" t="str">
        <f t="shared" si="462"/>
        <v/>
      </c>
      <c r="JA263" s="7" t="str">
        <f t="shared" si="463"/>
        <v/>
      </c>
      <c r="JB263" s="7" t="str">
        <f t="shared" si="464"/>
        <v/>
      </c>
      <c r="JC263" s="7" t="str">
        <f t="shared" si="465"/>
        <v/>
      </c>
      <c r="JD263" s="7" t="str">
        <f t="shared" si="466"/>
        <v/>
      </c>
      <c r="JE263" s="7" t="str">
        <f t="shared" si="467"/>
        <v/>
      </c>
      <c r="JF263" s="7" t="str">
        <f t="shared" si="468"/>
        <v/>
      </c>
      <c r="JG263" s="7" t="str">
        <f t="shared" si="380"/>
        <v/>
      </c>
      <c r="JH263" s="7" t="str">
        <f t="shared" si="381"/>
        <v/>
      </c>
      <c r="JI263" s="7" t="str">
        <f t="shared" si="382"/>
        <v/>
      </c>
      <c r="JJ263" s="7" t="str">
        <f t="shared" si="383"/>
        <v/>
      </c>
      <c r="JK263" s="7" t="str">
        <f t="shared" si="384"/>
        <v/>
      </c>
      <c r="JL263" s="7" t="str">
        <f t="shared" si="385"/>
        <v/>
      </c>
      <c r="JM263" s="7" t="str">
        <f t="shared" si="386"/>
        <v/>
      </c>
      <c r="JN263" s="7" t="str">
        <f t="shared" si="387"/>
        <v/>
      </c>
      <c r="JO263" s="7" t="str">
        <f t="shared" si="388"/>
        <v/>
      </c>
      <c r="JP263" s="7" t="str">
        <f t="shared" si="389"/>
        <v/>
      </c>
      <c r="JQ263" s="7" t="str">
        <f t="shared" si="390"/>
        <v/>
      </c>
      <c r="JR263" s="7" t="str">
        <f t="shared" si="390"/>
        <v/>
      </c>
      <c r="JS263" s="7" t="str">
        <f t="shared" si="390"/>
        <v/>
      </c>
      <c r="JT263" s="28">
        <f t="shared" si="391"/>
        <v>69</v>
      </c>
    </row>
    <row r="264" spans="1:280" x14ac:dyDescent="0.2">
      <c r="A264" s="5" t="s">
        <v>670</v>
      </c>
      <c r="B264" s="46">
        <f t="shared" si="376"/>
        <v>5</v>
      </c>
      <c r="C264" s="46" t="s">
        <v>1160</v>
      </c>
      <c r="D264" s="46" t="s">
        <v>671</v>
      </c>
      <c r="BA264" s="7">
        <v>3</v>
      </c>
      <c r="BB264" s="7">
        <v>4</v>
      </c>
      <c r="BC264" s="7">
        <v>9</v>
      </c>
      <c r="BD264" s="7">
        <v>1</v>
      </c>
      <c r="BN264" s="7">
        <v>1</v>
      </c>
      <c r="CP264" s="5">
        <f t="shared" si="377"/>
        <v>18</v>
      </c>
      <c r="CR264" s="7">
        <v>1</v>
      </c>
      <c r="CS264" s="7">
        <v>3</v>
      </c>
      <c r="CT264" s="28">
        <f t="shared" si="378"/>
        <v>22</v>
      </c>
      <c r="ET264" s="7">
        <v>3</v>
      </c>
      <c r="EU264" s="7">
        <v>1</v>
      </c>
      <c r="GG264" s="5">
        <f t="shared" si="379"/>
        <v>4</v>
      </c>
      <c r="GH264" s="7" t="str">
        <f t="shared" si="392"/>
        <v/>
      </c>
      <c r="GI264" s="7" t="str">
        <f t="shared" si="393"/>
        <v/>
      </c>
      <c r="GJ264" s="7" t="str">
        <f t="shared" si="394"/>
        <v/>
      </c>
      <c r="GK264" s="7" t="str">
        <f t="shared" si="395"/>
        <v/>
      </c>
      <c r="GL264" s="7" t="str">
        <f t="shared" si="396"/>
        <v/>
      </c>
      <c r="GM264" s="7" t="str">
        <f t="shared" si="397"/>
        <v/>
      </c>
      <c r="GN264" s="7" t="str">
        <f t="shared" si="398"/>
        <v/>
      </c>
      <c r="GO264" s="7" t="str">
        <f t="shared" si="399"/>
        <v/>
      </c>
      <c r="GP264" s="7" t="str">
        <f t="shared" si="400"/>
        <v/>
      </c>
      <c r="GQ264" s="7" t="str">
        <f t="shared" si="401"/>
        <v/>
      </c>
      <c r="GR264" s="7" t="str">
        <f t="shared" si="402"/>
        <v/>
      </c>
      <c r="GS264" s="7" t="str">
        <f t="shared" si="403"/>
        <v/>
      </c>
      <c r="GT264" s="7" t="str">
        <f t="shared" si="404"/>
        <v/>
      </c>
      <c r="GU264" s="7" t="str">
        <f t="shared" si="405"/>
        <v/>
      </c>
      <c r="GV264" s="7" t="str">
        <f t="shared" si="406"/>
        <v/>
      </c>
      <c r="GW264" s="7" t="str">
        <f t="shared" si="407"/>
        <v/>
      </c>
      <c r="GX264" s="7" t="str">
        <f t="shared" si="408"/>
        <v/>
      </c>
      <c r="GY264" s="7" t="str">
        <f t="shared" si="409"/>
        <v/>
      </c>
      <c r="GZ264" s="7" t="str">
        <f t="shared" si="410"/>
        <v/>
      </c>
      <c r="HA264" s="7" t="str">
        <f t="shared" si="411"/>
        <v/>
      </c>
      <c r="HB264" s="7" t="str">
        <f t="shared" si="412"/>
        <v/>
      </c>
      <c r="HC264" s="7" t="str">
        <f t="shared" si="413"/>
        <v/>
      </c>
      <c r="HD264" s="7" t="str">
        <f t="shared" si="414"/>
        <v/>
      </c>
      <c r="HE264" s="7" t="str">
        <f t="shared" si="415"/>
        <v/>
      </c>
      <c r="HF264" s="7" t="str">
        <f t="shared" si="416"/>
        <v/>
      </c>
      <c r="HG264" s="7" t="str">
        <f t="shared" si="417"/>
        <v/>
      </c>
      <c r="HH264" s="7" t="str">
        <f t="shared" si="418"/>
        <v/>
      </c>
      <c r="HI264" s="7" t="str">
        <f t="shared" si="419"/>
        <v/>
      </c>
      <c r="HJ264" s="7" t="str">
        <f t="shared" si="420"/>
        <v/>
      </c>
      <c r="HK264" s="7" t="str">
        <f t="shared" si="421"/>
        <v/>
      </c>
      <c r="HL264" s="7" t="str">
        <f t="shared" si="422"/>
        <v/>
      </c>
      <c r="HM264" s="7" t="str">
        <f t="shared" si="423"/>
        <v/>
      </c>
      <c r="HN264" s="7" t="str">
        <f t="shared" si="424"/>
        <v/>
      </c>
      <c r="HO264" s="7" t="str">
        <f t="shared" si="425"/>
        <v/>
      </c>
      <c r="HP264" s="7" t="str">
        <f t="shared" si="426"/>
        <v/>
      </c>
      <c r="HQ264" s="7" t="str">
        <f t="shared" si="427"/>
        <v/>
      </c>
      <c r="HR264" s="7" t="str">
        <f t="shared" si="428"/>
        <v/>
      </c>
      <c r="HS264" s="7" t="str">
        <f t="shared" si="429"/>
        <v/>
      </c>
      <c r="HT264" s="7" t="str">
        <f t="shared" si="430"/>
        <v/>
      </c>
      <c r="HU264" s="7" t="str">
        <f t="shared" si="431"/>
        <v/>
      </c>
      <c r="HV264" s="7" t="str">
        <f t="shared" si="432"/>
        <v/>
      </c>
      <c r="HW264" s="7" t="str">
        <f t="shared" si="433"/>
        <v/>
      </c>
      <c r="HX264" s="7" t="str">
        <f t="shared" si="434"/>
        <v/>
      </c>
      <c r="HY264" s="7" t="str">
        <f t="shared" si="435"/>
        <v/>
      </c>
      <c r="HZ264" s="7" t="str">
        <f t="shared" si="436"/>
        <v/>
      </c>
      <c r="IA264" s="7" t="str">
        <f t="shared" si="437"/>
        <v/>
      </c>
      <c r="IB264" s="7" t="str">
        <f t="shared" si="438"/>
        <v/>
      </c>
      <c r="IC264" s="7" t="str">
        <f t="shared" si="439"/>
        <v/>
      </c>
      <c r="ID264" s="7" t="str">
        <f t="shared" si="440"/>
        <v/>
      </c>
      <c r="IE264" s="7">
        <f t="shared" si="441"/>
        <v>3</v>
      </c>
      <c r="IF264" s="7">
        <f t="shared" si="442"/>
        <v>4</v>
      </c>
      <c r="IG264" s="7">
        <f t="shared" si="443"/>
        <v>12</v>
      </c>
      <c r="IH264" s="7">
        <f t="shared" si="444"/>
        <v>2</v>
      </c>
      <c r="II264" s="7" t="str">
        <f t="shared" si="445"/>
        <v/>
      </c>
      <c r="IJ264" s="7" t="str">
        <f t="shared" si="446"/>
        <v/>
      </c>
      <c r="IK264" s="7" t="str">
        <f t="shared" si="447"/>
        <v/>
      </c>
      <c r="IL264" s="7" t="str">
        <f t="shared" si="448"/>
        <v/>
      </c>
      <c r="IM264" s="7" t="str">
        <f t="shared" si="449"/>
        <v/>
      </c>
      <c r="IN264" s="7" t="str">
        <f t="shared" si="450"/>
        <v/>
      </c>
      <c r="IO264" s="7" t="str">
        <f t="shared" si="451"/>
        <v/>
      </c>
      <c r="IP264" s="7" t="str">
        <f t="shared" si="452"/>
        <v/>
      </c>
      <c r="IQ264" s="7" t="str">
        <f t="shared" si="453"/>
        <v/>
      </c>
      <c r="IR264" s="7">
        <f t="shared" si="454"/>
        <v>1</v>
      </c>
      <c r="IS264" s="7" t="str">
        <f t="shared" si="455"/>
        <v/>
      </c>
      <c r="IT264" s="7" t="str">
        <f t="shared" si="456"/>
        <v/>
      </c>
      <c r="IU264" s="7" t="str">
        <f t="shared" si="457"/>
        <v/>
      </c>
      <c r="IV264" s="7" t="str">
        <f t="shared" si="458"/>
        <v/>
      </c>
      <c r="IW264" s="7" t="str">
        <f t="shared" si="459"/>
        <v/>
      </c>
      <c r="IX264" s="7" t="str">
        <f t="shared" si="460"/>
        <v/>
      </c>
      <c r="IY264" s="7" t="str">
        <f t="shared" si="461"/>
        <v/>
      </c>
      <c r="IZ264" s="7" t="str">
        <f t="shared" si="462"/>
        <v/>
      </c>
      <c r="JA264" s="7" t="str">
        <f t="shared" si="463"/>
        <v/>
      </c>
      <c r="JB264" s="7" t="str">
        <f t="shared" si="464"/>
        <v/>
      </c>
      <c r="JC264" s="7" t="str">
        <f t="shared" si="465"/>
        <v/>
      </c>
      <c r="JD264" s="7" t="str">
        <f t="shared" si="466"/>
        <v/>
      </c>
      <c r="JE264" s="7" t="str">
        <f t="shared" si="467"/>
        <v/>
      </c>
      <c r="JF264" s="7" t="str">
        <f t="shared" si="468"/>
        <v/>
      </c>
      <c r="JG264" s="7" t="str">
        <f t="shared" si="380"/>
        <v/>
      </c>
      <c r="JH264" s="7" t="str">
        <f t="shared" si="381"/>
        <v/>
      </c>
      <c r="JI264" s="7" t="str">
        <f t="shared" si="382"/>
        <v/>
      </c>
      <c r="JJ264" s="7" t="str">
        <f t="shared" si="383"/>
        <v/>
      </c>
      <c r="JK264" s="7" t="str">
        <f t="shared" si="384"/>
        <v/>
      </c>
      <c r="JL264" s="7" t="str">
        <f t="shared" si="385"/>
        <v/>
      </c>
      <c r="JM264" s="7" t="str">
        <f t="shared" si="386"/>
        <v/>
      </c>
      <c r="JN264" s="7" t="str">
        <f t="shared" si="387"/>
        <v/>
      </c>
      <c r="JO264" s="7" t="str">
        <f t="shared" si="388"/>
        <v/>
      </c>
      <c r="JP264" s="7" t="str">
        <f t="shared" si="389"/>
        <v/>
      </c>
      <c r="JQ264" s="7" t="str">
        <f t="shared" si="390"/>
        <v/>
      </c>
      <c r="JR264" s="7" t="str">
        <f t="shared" si="390"/>
        <v/>
      </c>
      <c r="JS264" s="7" t="str">
        <f t="shared" si="390"/>
        <v/>
      </c>
      <c r="JT264" s="28">
        <f t="shared" si="391"/>
        <v>22</v>
      </c>
    </row>
    <row r="265" spans="1:280" x14ac:dyDescent="0.2">
      <c r="A265" s="5" t="s">
        <v>672</v>
      </c>
      <c r="B265" s="46">
        <f t="shared" si="376"/>
        <v>0</v>
      </c>
      <c r="C265" s="46" t="s">
        <v>1160</v>
      </c>
      <c r="D265" s="46" t="s">
        <v>1160</v>
      </c>
      <c r="CP265" s="5">
        <f t="shared" si="377"/>
        <v>0</v>
      </c>
      <c r="CR265" s="7">
        <v>1</v>
      </c>
      <c r="CT265" s="28">
        <f t="shared" si="378"/>
        <v>1</v>
      </c>
      <c r="ER265" s="7">
        <v>1</v>
      </c>
      <c r="GG265" s="5">
        <f t="shared" si="379"/>
        <v>1</v>
      </c>
      <c r="GH265" s="7" t="str">
        <f t="shared" si="392"/>
        <v/>
      </c>
      <c r="GI265" s="7" t="str">
        <f t="shared" si="393"/>
        <v/>
      </c>
      <c r="GJ265" s="7" t="str">
        <f t="shared" si="394"/>
        <v/>
      </c>
      <c r="GK265" s="7" t="str">
        <f t="shared" si="395"/>
        <v/>
      </c>
      <c r="GL265" s="7" t="str">
        <f t="shared" si="396"/>
        <v/>
      </c>
      <c r="GM265" s="7" t="str">
        <f t="shared" si="397"/>
        <v/>
      </c>
      <c r="GN265" s="7" t="str">
        <f t="shared" si="398"/>
        <v/>
      </c>
      <c r="GO265" s="7" t="str">
        <f t="shared" si="399"/>
        <v/>
      </c>
      <c r="GP265" s="7" t="str">
        <f t="shared" si="400"/>
        <v/>
      </c>
      <c r="GQ265" s="7" t="str">
        <f t="shared" si="401"/>
        <v/>
      </c>
      <c r="GR265" s="7" t="str">
        <f t="shared" si="402"/>
        <v/>
      </c>
      <c r="GS265" s="7" t="str">
        <f t="shared" si="403"/>
        <v/>
      </c>
      <c r="GT265" s="7" t="str">
        <f t="shared" si="404"/>
        <v/>
      </c>
      <c r="GU265" s="7" t="str">
        <f t="shared" si="405"/>
        <v/>
      </c>
      <c r="GV265" s="7" t="str">
        <f t="shared" si="406"/>
        <v/>
      </c>
      <c r="GW265" s="7" t="str">
        <f t="shared" si="407"/>
        <v/>
      </c>
      <c r="GX265" s="7" t="str">
        <f t="shared" si="408"/>
        <v/>
      </c>
      <c r="GY265" s="7" t="str">
        <f t="shared" si="409"/>
        <v/>
      </c>
      <c r="GZ265" s="7" t="str">
        <f t="shared" si="410"/>
        <v/>
      </c>
      <c r="HA265" s="7" t="str">
        <f t="shared" si="411"/>
        <v/>
      </c>
      <c r="HB265" s="7" t="str">
        <f t="shared" si="412"/>
        <v/>
      </c>
      <c r="HC265" s="7" t="str">
        <f t="shared" si="413"/>
        <v/>
      </c>
      <c r="HD265" s="7" t="str">
        <f t="shared" si="414"/>
        <v/>
      </c>
      <c r="HE265" s="7" t="str">
        <f t="shared" si="415"/>
        <v/>
      </c>
      <c r="HF265" s="7" t="str">
        <f t="shared" si="416"/>
        <v/>
      </c>
      <c r="HG265" s="7" t="str">
        <f t="shared" si="417"/>
        <v/>
      </c>
      <c r="HH265" s="7" t="str">
        <f t="shared" si="418"/>
        <v/>
      </c>
      <c r="HI265" s="7" t="str">
        <f t="shared" si="419"/>
        <v/>
      </c>
      <c r="HJ265" s="7" t="str">
        <f t="shared" si="420"/>
        <v/>
      </c>
      <c r="HK265" s="7" t="str">
        <f t="shared" si="421"/>
        <v/>
      </c>
      <c r="HL265" s="7" t="str">
        <f t="shared" si="422"/>
        <v/>
      </c>
      <c r="HM265" s="7" t="str">
        <f t="shared" si="423"/>
        <v/>
      </c>
      <c r="HN265" s="7" t="str">
        <f t="shared" si="424"/>
        <v/>
      </c>
      <c r="HO265" s="7" t="str">
        <f t="shared" si="425"/>
        <v/>
      </c>
      <c r="HP265" s="7" t="str">
        <f t="shared" si="426"/>
        <v/>
      </c>
      <c r="HQ265" s="7" t="str">
        <f t="shared" si="427"/>
        <v/>
      </c>
      <c r="HR265" s="7" t="str">
        <f t="shared" si="428"/>
        <v/>
      </c>
      <c r="HS265" s="7" t="str">
        <f t="shared" si="429"/>
        <v/>
      </c>
      <c r="HT265" s="7" t="str">
        <f t="shared" si="430"/>
        <v/>
      </c>
      <c r="HU265" s="7" t="str">
        <f t="shared" si="431"/>
        <v/>
      </c>
      <c r="HV265" s="7" t="str">
        <f t="shared" si="432"/>
        <v/>
      </c>
      <c r="HW265" s="7" t="str">
        <f t="shared" si="433"/>
        <v/>
      </c>
      <c r="HX265" s="7" t="str">
        <f t="shared" si="434"/>
        <v/>
      </c>
      <c r="HY265" s="7" t="str">
        <f t="shared" si="435"/>
        <v/>
      </c>
      <c r="HZ265" s="7" t="str">
        <f t="shared" si="436"/>
        <v/>
      </c>
      <c r="IA265" s="7" t="str">
        <f t="shared" si="437"/>
        <v/>
      </c>
      <c r="IB265" s="7" t="str">
        <f t="shared" si="438"/>
        <v/>
      </c>
      <c r="IC265" s="7" t="str">
        <f t="shared" si="439"/>
        <v/>
      </c>
      <c r="ID265" s="7" t="str">
        <f t="shared" si="440"/>
        <v/>
      </c>
      <c r="IE265" s="7">
        <f t="shared" si="441"/>
        <v>1</v>
      </c>
      <c r="IF265" s="7" t="str">
        <f t="shared" si="442"/>
        <v/>
      </c>
      <c r="IG265" s="7" t="str">
        <f t="shared" si="443"/>
        <v/>
      </c>
      <c r="IH265" s="7" t="str">
        <f t="shared" si="444"/>
        <v/>
      </c>
      <c r="II265" s="7" t="str">
        <f t="shared" si="445"/>
        <v/>
      </c>
      <c r="IJ265" s="7" t="str">
        <f t="shared" si="446"/>
        <v/>
      </c>
      <c r="IK265" s="7" t="str">
        <f t="shared" si="447"/>
        <v/>
      </c>
      <c r="IL265" s="7" t="str">
        <f t="shared" si="448"/>
        <v/>
      </c>
      <c r="IM265" s="7" t="str">
        <f t="shared" si="449"/>
        <v/>
      </c>
      <c r="IN265" s="7" t="str">
        <f t="shared" si="450"/>
        <v/>
      </c>
      <c r="IO265" s="7" t="str">
        <f t="shared" si="451"/>
        <v/>
      </c>
      <c r="IP265" s="7" t="str">
        <f t="shared" si="452"/>
        <v/>
      </c>
      <c r="IQ265" s="7" t="str">
        <f t="shared" si="453"/>
        <v/>
      </c>
      <c r="IR265" s="7" t="str">
        <f t="shared" si="454"/>
        <v/>
      </c>
      <c r="IS265" s="7" t="str">
        <f t="shared" si="455"/>
        <v/>
      </c>
      <c r="IT265" s="7" t="str">
        <f t="shared" si="456"/>
        <v/>
      </c>
      <c r="IU265" s="7" t="str">
        <f t="shared" si="457"/>
        <v/>
      </c>
      <c r="IV265" s="7" t="str">
        <f t="shared" si="458"/>
        <v/>
      </c>
      <c r="IW265" s="7" t="str">
        <f t="shared" si="459"/>
        <v/>
      </c>
      <c r="IX265" s="7" t="str">
        <f t="shared" si="460"/>
        <v/>
      </c>
      <c r="IY265" s="7" t="str">
        <f t="shared" si="461"/>
        <v/>
      </c>
      <c r="IZ265" s="7" t="str">
        <f t="shared" si="462"/>
        <v/>
      </c>
      <c r="JA265" s="7" t="str">
        <f t="shared" si="463"/>
        <v/>
      </c>
      <c r="JB265" s="7" t="str">
        <f t="shared" si="464"/>
        <v/>
      </c>
      <c r="JC265" s="7" t="str">
        <f t="shared" si="465"/>
        <v/>
      </c>
      <c r="JD265" s="7" t="str">
        <f t="shared" si="466"/>
        <v/>
      </c>
      <c r="JE265" s="7" t="str">
        <f t="shared" si="467"/>
        <v/>
      </c>
      <c r="JF265" s="7" t="str">
        <f t="shared" si="468"/>
        <v/>
      </c>
      <c r="JG265" s="7" t="str">
        <f t="shared" si="380"/>
        <v/>
      </c>
      <c r="JH265" s="7" t="str">
        <f t="shared" si="381"/>
        <v/>
      </c>
      <c r="JI265" s="7" t="str">
        <f t="shared" si="382"/>
        <v/>
      </c>
      <c r="JJ265" s="7" t="str">
        <f t="shared" si="383"/>
        <v/>
      </c>
      <c r="JK265" s="7" t="str">
        <f t="shared" si="384"/>
        <v/>
      </c>
      <c r="JL265" s="7" t="str">
        <f t="shared" si="385"/>
        <v/>
      </c>
      <c r="JM265" s="7" t="str">
        <f t="shared" si="386"/>
        <v/>
      </c>
      <c r="JN265" s="7" t="str">
        <f t="shared" si="387"/>
        <v/>
      </c>
      <c r="JO265" s="7" t="str">
        <f t="shared" si="388"/>
        <v/>
      </c>
      <c r="JP265" s="7" t="str">
        <f t="shared" si="389"/>
        <v/>
      </c>
      <c r="JQ265" s="7" t="str">
        <f t="shared" si="390"/>
        <v/>
      </c>
      <c r="JR265" s="7" t="str">
        <f t="shared" si="390"/>
        <v/>
      </c>
      <c r="JS265" s="7" t="str">
        <f t="shared" si="390"/>
        <v/>
      </c>
      <c r="JT265" s="28">
        <f t="shared" si="391"/>
        <v>1</v>
      </c>
    </row>
    <row r="266" spans="1:280" x14ac:dyDescent="0.2">
      <c r="A266" s="5" t="s">
        <v>673</v>
      </c>
      <c r="B266" s="46">
        <f t="shared" si="376"/>
        <v>1</v>
      </c>
      <c r="C266" s="46" t="s">
        <v>1103</v>
      </c>
      <c r="D266" s="46" t="s">
        <v>1103</v>
      </c>
      <c r="BB266" s="7">
        <v>1</v>
      </c>
      <c r="CP266" s="5">
        <f t="shared" si="377"/>
        <v>1</v>
      </c>
      <c r="CT266" s="28">
        <f t="shared" si="378"/>
        <v>1</v>
      </c>
      <c r="GG266" s="5">
        <f t="shared" si="379"/>
        <v>0</v>
      </c>
      <c r="GH266" s="7" t="str">
        <f t="shared" si="392"/>
        <v/>
      </c>
      <c r="GI266" s="7" t="str">
        <f t="shared" si="393"/>
        <v/>
      </c>
      <c r="GJ266" s="7" t="str">
        <f t="shared" si="394"/>
        <v/>
      </c>
      <c r="GK266" s="7" t="str">
        <f t="shared" si="395"/>
        <v/>
      </c>
      <c r="GL266" s="7" t="str">
        <f t="shared" si="396"/>
        <v/>
      </c>
      <c r="GM266" s="7" t="str">
        <f t="shared" si="397"/>
        <v/>
      </c>
      <c r="GN266" s="7" t="str">
        <f t="shared" si="398"/>
        <v/>
      </c>
      <c r="GO266" s="7" t="str">
        <f t="shared" si="399"/>
        <v/>
      </c>
      <c r="GP266" s="7" t="str">
        <f t="shared" si="400"/>
        <v/>
      </c>
      <c r="GQ266" s="7" t="str">
        <f t="shared" si="401"/>
        <v/>
      </c>
      <c r="GR266" s="7" t="str">
        <f t="shared" si="402"/>
        <v/>
      </c>
      <c r="GS266" s="7" t="str">
        <f t="shared" si="403"/>
        <v/>
      </c>
      <c r="GT266" s="7" t="str">
        <f t="shared" si="404"/>
        <v/>
      </c>
      <c r="GU266" s="7" t="str">
        <f t="shared" si="405"/>
        <v/>
      </c>
      <c r="GV266" s="7" t="str">
        <f t="shared" si="406"/>
        <v/>
      </c>
      <c r="GW266" s="7" t="str">
        <f t="shared" si="407"/>
        <v/>
      </c>
      <c r="GX266" s="7" t="str">
        <f t="shared" si="408"/>
        <v/>
      </c>
      <c r="GY266" s="7" t="str">
        <f t="shared" si="409"/>
        <v/>
      </c>
      <c r="GZ266" s="7" t="str">
        <f t="shared" si="410"/>
        <v/>
      </c>
      <c r="HA266" s="7" t="str">
        <f t="shared" si="411"/>
        <v/>
      </c>
      <c r="HB266" s="7" t="str">
        <f t="shared" si="412"/>
        <v/>
      </c>
      <c r="HC266" s="7" t="str">
        <f t="shared" si="413"/>
        <v/>
      </c>
      <c r="HD266" s="7" t="str">
        <f t="shared" si="414"/>
        <v/>
      </c>
      <c r="HE266" s="7" t="str">
        <f t="shared" si="415"/>
        <v/>
      </c>
      <c r="HF266" s="7" t="str">
        <f t="shared" si="416"/>
        <v/>
      </c>
      <c r="HG266" s="7" t="str">
        <f t="shared" si="417"/>
        <v/>
      </c>
      <c r="HH266" s="7" t="str">
        <f t="shared" si="418"/>
        <v/>
      </c>
      <c r="HI266" s="7" t="str">
        <f t="shared" si="419"/>
        <v/>
      </c>
      <c r="HJ266" s="7" t="str">
        <f t="shared" si="420"/>
        <v/>
      </c>
      <c r="HK266" s="7" t="str">
        <f t="shared" si="421"/>
        <v/>
      </c>
      <c r="HL266" s="7" t="str">
        <f t="shared" si="422"/>
        <v/>
      </c>
      <c r="HM266" s="7" t="str">
        <f t="shared" si="423"/>
        <v/>
      </c>
      <c r="HN266" s="7" t="str">
        <f t="shared" si="424"/>
        <v/>
      </c>
      <c r="HO266" s="7" t="str">
        <f t="shared" si="425"/>
        <v/>
      </c>
      <c r="HP266" s="7" t="str">
        <f t="shared" si="426"/>
        <v/>
      </c>
      <c r="HQ266" s="7" t="str">
        <f t="shared" si="427"/>
        <v/>
      </c>
      <c r="HR266" s="7" t="str">
        <f t="shared" si="428"/>
        <v/>
      </c>
      <c r="HS266" s="7" t="str">
        <f t="shared" si="429"/>
        <v/>
      </c>
      <c r="HT266" s="7" t="str">
        <f t="shared" si="430"/>
        <v/>
      </c>
      <c r="HU266" s="7" t="str">
        <f t="shared" si="431"/>
        <v/>
      </c>
      <c r="HV266" s="7" t="str">
        <f t="shared" si="432"/>
        <v/>
      </c>
      <c r="HW266" s="7" t="str">
        <f t="shared" si="433"/>
        <v/>
      </c>
      <c r="HX266" s="7" t="str">
        <f t="shared" si="434"/>
        <v/>
      </c>
      <c r="HY266" s="7" t="str">
        <f t="shared" si="435"/>
        <v/>
      </c>
      <c r="HZ266" s="7" t="str">
        <f t="shared" si="436"/>
        <v/>
      </c>
      <c r="IA266" s="7" t="str">
        <f t="shared" si="437"/>
        <v/>
      </c>
      <c r="IB266" s="7" t="str">
        <f t="shared" si="438"/>
        <v/>
      </c>
      <c r="IC266" s="7" t="str">
        <f t="shared" si="439"/>
        <v/>
      </c>
      <c r="ID266" s="7" t="str">
        <f t="shared" si="440"/>
        <v/>
      </c>
      <c r="IE266" s="7" t="str">
        <f t="shared" si="441"/>
        <v/>
      </c>
      <c r="IF266" s="7">
        <f t="shared" si="442"/>
        <v>1</v>
      </c>
      <c r="IG266" s="7" t="str">
        <f t="shared" si="443"/>
        <v/>
      </c>
      <c r="IH266" s="7" t="str">
        <f t="shared" si="444"/>
        <v/>
      </c>
      <c r="II266" s="7" t="str">
        <f t="shared" si="445"/>
        <v/>
      </c>
      <c r="IJ266" s="7" t="str">
        <f t="shared" si="446"/>
        <v/>
      </c>
      <c r="IK266" s="7" t="str">
        <f t="shared" si="447"/>
        <v/>
      </c>
      <c r="IL266" s="7" t="str">
        <f t="shared" si="448"/>
        <v/>
      </c>
      <c r="IM266" s="7" t="str">
        <f t="shared" si="449"/>
        <v/>
      </c>
      <c r="IN266" s="7" t="str">
        <f t="shared" si="450"/>
        <v/>
      </c>
      <c r="IO266" s="7" t="str">
        <f t="shared" si="451"/>
        <v/>
      </c>
      <c r="IP266" s="7" t="str">
        <f t="shared" si="452"/>
        <v/>
      </c>
      <c r="IQ266" s="7" t="str">
        <f t="shared" si="453"/>
        <v/>
      </c>
      <c r="IR266" s="7" t="str">
        <f t="shared" si="454"/>
        <v/>
      </c>
      <c r="IS266" s="7" t="str">
        <f t="shared" si="455"/>
        <v/>
      </c>
      <c r="IT266" s="7" t="str">
        <f t="shared" si="456"/>
        <v/>
      </c>
      <c r="IU266" s="7" t="str">
        <f t="shared" si="457"/>
        <v/>
      </c>
      <c r="IV266" s="7" t="str">
        <f t="shared" si="458"/>
        <v/>
      </c>
      <c r="IW266" s="7" t="str">
        <f t="shared" si="459"/>
        <v/>
      </c>
      <c r="IX266" s="7" t="str">
        <f t="shared" si="460"/>
        <v/>
      </c>
      <c r="IY266" s="7" t="str">
        <f t="shared" si="461"/>
        <v/>
      </c>
      <c r="IZ266" s="7" t="str">
        <f t="shared" si="462"/>
        <v/>
      </c>
      <c r="JA266" s="7" t="str">
        <f t="shared" si="463"/>
        <v/>
      </c>
      <c r="JB266" s="7" t="str">
        <f t="shared" si="464"/>
        <v/>
      </c>
      <c r="JC266" s="7" t="str">
        <f t="shared" si="465"/>
        <v/>
      </c>
      <c r="JD266" s="7" t="str">
        <f t="shared" si="466"/>
        <v/>
      </c>
      <c r="JE266" s="7" t="str">
        <f t="shared" si="467"/>
        <v/>
      </c>
      <c r="JF266" s="7" t="str">
        <f t="shared" si="468"/>
        <v/>
      </c>
      <c r="JG266" s="7" t="str">
        <f t="shared" si="380"/>
        <v/>
      </c>
      <c r="JH266" s="7" t="str">
        <f t="shared" si="381"/>
        <v/>
      </c>
      <c r="JI266" s="7" t="str">
        <f t="shared" si="382"/>
        <v/>
      </c>
      <c r="JJ266" s="7" t="str">
        <f t="shared" si="383"/>
        <v/>
      </c>
      <c r="JK266" s="7" t="str">
        <f t="shared" si="384"/>
        <v/>
      </c>
      <c r="JL266" s="7" t="str">
        <f t="shared" si="385"/>
        <v/>
      </c>
      <c r="JM266" s="7" t="str">
        <f t="shared" si="386"/>
        <v/>
      </c>
      <c r="JN266" s="7" t="str">
        <f t="shared" si="387"/>
        <v/>
      </c>
      <c r="JO266" s="7" t="str">
        <f t="shared" si="388"/>
        <v/>
      </c>
      <c r="JP266" s="7" t="str">
        <f t="shared" si="389"/>
        <v/>
      </c>
      <c r="JQ266" s="7" t="str">
        <f t="shared" si="390"/>
        <v/>
      </c>
      <c r="JR266" s="7" t="str">
        <f t="shared" si="390"/>
        <v/>
      </c>
      <c r="JS266" s="7" t="str">
        <f t="shared" si="390"/>
        <v/>
      </c>
      <c r="JT266" s="28">
        <f t="shared" si="391"/>
        <v>1</v>
      </c>
    </row>
    <row r="267" spans="1:280" x14ac:dyDescent="0.2">
      <c r="A267" s="5" t="s">
        <v>674</v>
      </c>
      <c r="B267" s="46">
        <f t="shared" si="376"/>
        <v>1</v>
      </c>
      <c r="C267" s="46" t="s">
        <v>1103</v>
      </c>
      <c r="D267" s="46" t="s">
        <v>1103</v>
      </c>
      <c r="BB267" s="7">
        <v>1</v>
      </c>
      <c r="CP267" s="5">
        <f t="shared" si="377"/>
        <v>1</v>
      </c>
      <c r="CR267" s="7">
        <v>1</v>
      </c>
      <c r="CT267" s="28">
        <f t="shared" si="378"/>
        <v>2</v>
      </c>
      <c r="ES267" s="7">
        <v>1</v>
      </c>
      <c r="GG267" s="5">
        <f t="shared" si="379"/>
        <v>1</v>
      </c>
      <c r="GH267" s="7" t="str">
        <f t="shared" si="392"/>
        <v/>
      </c>
      <c r="GI267" s="7" t="str">
        <f t="shared" si="393"/>
        <v/>
      </c>
      <c r="GJ267" s="7" t="str">
        <f t="shared" si="394"/>
        <v/>
      </c>
      <c r="GK267" s="7" t="str">
        <f t="shared" si="395"/>
        <v/>
      </c>
      <c r="GL267" s="7" t="str">
        <f t="shared" si="396"/>
        <v/>
      </c>
      <c r="GM267" s="7" t="str">
        <f t="shared" si="397"/>
        <v/>
      </c>
      <c r="GN267" s="7" t="str">
        <f t="shared" si="398"/>
        <v/>
      </c>
      <c r="GO267" s="7" t="str">
        <f t="shared" si="399"/>
        <v/>
      </c>
      <c r="GP267" s="7" t="str">
        <f t="shared" si="400"/>
        <v/>
      </c>
      <c r="GQ267" s="7" t="str">
        <f t="shared" si="401"/>
        <v/>
      </c>
      <c r="GR267" s="7" t="str">
        <f t="shared" si="402"/>
        <v/>
      </c>
      <c r="GS267" s="7" t="str">
        <f t="shared" si="403"/>
        <v/>
      </c>
      <c r="GT267" s="7" t="str">
        <f t="shared" si="404"/>
        <v/>
      </c>
      <c r="GU267" s="7" t="str">
        <f t="shared" si="405"/>
        <v/>
      </c>
      <c r="GV267" s="7" t="str">
        <f t="shared" si="406"/>
        <v/>
      </c>
      <c r="GW267" s="7" t="str">
        <f t="shared" si="407"/>
        <v/>
      </c>
      <c r="GX267" s="7" t="str">
        <f t="shared" si="408"/>
        <v/>
      </c>
      <c r="GY267" s="7" t="str">
        <f t="shared" si="409"/>
        <v/>
      </c>
      <c r="GZ267" s="7" t="str">
        <f t="shared" si="410"/>
        <v/>
      </c>
      <c r="HA267" s="7" t="str">
        <f t="shared" si="411"/>
        <v/>
      </c>
      <c r="HB267" s="7" t="str">
        <f t="shared" si="412"/>
        <v/>
      </c>
      <c r="HC267" s="7" t="str">
        <f t="shared" si="413"/>
        <v/>
      </c>
      <c r="HD267" s="7" t="str">
        <f t="shared" si="414"/>
        <v/>
      </c>
      <c r="HE267" s="7" t="str">
        <f t="shared" si="415"/>
        <v/>
      </c>
      <c r="HF267" s="7" t="str">
        <f t="shared" si="416"/>
        <v/>
      </c>
      <c r="HG267" s="7" t="str">
        <f t="shared" si="417"/>
        <v/>
      </c>
      <c r="HH267" s="7" t="str">
        <f t="shared" si="418"/>
        <v/>
      </c>
      <c r="HI267" s="7" t="str">
        <f t="shared" si="419"/>
        <v/>
      </c>
      <c r="HJ267" s="7" t="str">
        <f t="shared" si="420"/>
        <v/>
      </c>
      <c r="HK267" s="7" t="str">
        <f t="shared" si="421"/>
        <v/>
      </c>
      <c r="HL267" s="7" t="str">
        <f t="shared" si="422"/>
        <v/>
      </c>
      <c r="HM267" s="7" t="str">
        <f t="shared" si="423"/>
        <v/>
      </c>
      <c r="HN267" s="7" t="str">
        <f t="shared" si="424"/>
        <v/>
      </c>
      <c r="HO267" s="7" t="str">
        <f t="shared" si="425"/>
        <v/>
      </c>
      <c r="HP267" s="7" t="str">
        <f t="shared" si="426"/>
        <v/>
      </c>
      <c r="HQ267" s="7" t="str">
        <f t="shared" si="427"/>
        <v/>
      </c>
      <c r="HR267" s="7" t="str">
        <f t="shared" si="428"/>
        <v/>
      </c>
      <c r="HS267" s="7" t="str">
        <f t="shared" si="429"/>
        <v/>
      </c>
      <c r="HT267" s="7" t="str">
        <f t="shared" si="430"/>
        <v/>
      </c>
      <c r="HU267" s="7" t="str">
        <f t="shared" si="431"/>
        <v/>
      </c>
      <c r="HV267" s="7" t="str">
        <f t="shared" si="432"/>
        <v/>
      </c>
      <c r="HW267" s="7" t="str">
        <f t="shared" si="433"/>
        <v/>
      </c>
      <c r="HX267" s="7" t="str">
        <f t="shared" si="434"/>
        <v/>
      </c>
      <c r="HY267" s="7" t="str">
        <f t="shared" si="435"/>
        <v/>
      </c>
      <c r="HZ267" s="7" t="str">
        <f t="shared" si="436"/>
        <v/>
      </c>
      <c r="IA267" s="7" t="str">
        <f t="shared" si="437"/>
        <v/>
      </c>
      <c r="IB267" s="7" t="str">
        <f t="shared" si="438"/>
        <v/>
      </c>
      <c r="IC267" s="7" t="str">
        <f t="shared" si="439"/>
        <v/>
      </c>
      <c r="ID267" s="7" t="str">
        <f t="shared" si="440"/>
        <v/>
      </c>
      <c r="IE267" s="7" t="str">
        <f t="shared" si="441"/>
        <v/>
      </c>
      <c r="IF267" s="7">
        <f t="shared" si="442"/>
        <v>2</v>
      </c>
      <c r="IG267" s="7" t="str">
        <f t="shared" si="443"/>
        <v/>
      </c>
      <c r="IH267" s="7" t="str">
        <f t="shared" si="444"/>
        <v/>
      </c>
      <c r="II267" s="7" t="str">
        <f t="shared" si="445"/>
        <v/>
      </c>
      <c r="IJ267" s="7" t="str">
        <f t="shared" si="446"/>
        <v/>
      </c>
      <c r="IK267" s="7" t="str">
        <f t="shared" si="447"/>
        <v/>
      </c>
      <c r="IL267" s="7" t="str">
        <f t="shared" si="448"/>
        <v/>
      </c>
      <c r="IM267" s="7" t="str">
        <f t="shared" si="449"/>
        <v/>
      </c>
      <c r="IN267" s="7" t="str">
        <f t="shared" si="450"/>
        <v/>
      </c>
      <c r="IO267" s="7" t="str">
        <f t="shared" si="451"/>
        <v/>
      </c>
      <c r="IP267" s="7" t="str">
        <f t="shared" si="452"/>
        <v/>
      </c>
      <c r="IQ267" s="7" t="str">
        <f t="shared" si="453"/>
        <v/>
      </c>
      <c r="IR267" s="7" t="str">
        <f t="shared" si="454"/>
        <v/>
      </c>
      <c r="IS267" s="7" t="str">
        <f t="shared" si="455"/>
        <v/>
      </c>
      <c r="IT267" s="7" t="str">
        <f t="shared" si="456"/>
        <v/>
      </c>
      <c r="IU267" s="7" t="str">
        <f t="shared" si="457"/>
        <v/>
      </c>
      <c r="IV267" s="7" t="str">
        <f t="shared" si="458"/>
        <v/>
      </c>
      <c r="IW267" s="7" t="str">
        <f t="shared" si="459"/>
        <v/>
      </c>
      <c r="IX267" s="7" t="str">
        <f t="shared" si="460"/>
        <v/>
      </c>
      <c r="IY267" s="7" t="str">
        <f t="shared" si="461"/>
        <v/>
      </c>
      <c r="IZ267" s="7" t="str">
        <f t="shared" si="462"/>
        <v/>
      </c>
      <c r="JA267" s="7" t="str">
        <f t="shared" si="463"/>
        <v/>
      </c>
      <c r="JB267" s="7" t="str">
        <f t="shared" si="464"/>
        <v/>
      </c>
      <c r="JC267" s="7" t="str">
        <f t="shared" si="465"/>
        <v/>
      </c>
      <c r="JD267" s="7" t="str">
        <f t="shared" si="466"/>
        <v/>
      </c>
      <c r="JE267" s="7" t="str">
        <f t="shared" si="467"/>
        <v/>
      </c>
      <c r="JF267" s="7" t="str">
        <f t="shared" si="468"/>
        <v/>
      </c>
      <c r="JG267" s="7" t="str">
        <f t="shared" si="380"/>
        <v/>
      </c>
      <c r="JH267" s="7" t="str">
        <f t="shared" si="381"/>
        <v/>
      </c>
      <c r="JI267" s="7" t="str">
        <f t="shared" si="382"/>
        <v/>
      </c>
      <c r="JJ267" s="7" t="str">
        <f t="shared" si="383"/>
        <v/>
      </c>
      <c r="JK267" s="7" t="str">
        <f t="shared" si="384"/>
        <v/>
      </c>
      <c r="JL267" s="7" t="str">
        <f t="shared" si="385"/>
        <v/>
      </c>
      <c r="JM267" s="7" t="str">
        <f t="shared" si="386"/>
        <v/>
      </c>
      <c r="JN267" s="7" t="str">
        <f t="shared" si="387"/>
        <v/>
      </c>
      <c r="JO267" s="7" t="str">
        <f t="shared" si="388"/>
        <v/>
      </c>
      <c r="JP267" s="7" t="str">
        <f t="shared" si="389"/>
        <v/>
      </c>
      <c r="JQ267" s="7" t="str">
        <f t="shared" si="390"/>
        <v/>
      </c>
      <c r="JR267" s="7" t="str">
        <f t="shared" si="390"/>
        <v/>
      </c>
      <c r="JS267" s="7" t="str">
        <f t="shared" si="390"/>
        <v/>
      </c>
      <c r="JT267" s="28">
        <f t="shared" si="391"/>
        <v>2</v>
      </c>
    </row>
    <row r="268" spans="1:280" x14ac:dyDescent="0.2">
      <c r="A268" s="5" t="s">
        <v>675</v>
      </c>
      <c r="B268" s="46">
        <f t="shared" si="376"/>
        <v>3</v>
      </c>
      <c r="C268" s="46" t="s">
        <v>1103</v>
      </c>
      <c r="D268" s="46" t="s">
        <v>3518</v>
      </c>
      <c r="BB268" s="7">
        <v>1</v>
      </c>
      <c r="BC268" s="7">
        <v>1</v>
      </c>
      <c r="BD268" s="7">
        <v>2</v>
      </c>
      <c r="CP268" s="5">
        <f t="shared" si="377"/>
        <v>4</v>
      </c>
      <c r="CQ268" s="7">
        <v>2</v>
      </c>
      <c r="CR268" s="7">
        <v>1</v>
      </c>
      <c r="CS268" s="7">
        <v>1</v>
      </c>
      <c r="CT268" s="28">
        <f t="shared" si="378"/>
        <v>8</v>
      </c>
      <c r="ET268" s="7">
        <v>2</v>
      </c>
      <c r="EU268" s="7">
        <v>2</v>
      </c>
      <c r="GG268" s="5">
        <f t="shared" si="379"/>
        <v>4</v>
      </c>
      <c r="GH268" s="7" t="str">
        <f t="shared" si="392"/>
        <v/>
      </c>
      <c r="GI268" s="7" t="str">
        <f t="shared" si="393"/>
        <v/>
      </c>
      <c r="GJ268" s="7" t="str">
        <f t="shared" si="394"/>
        <v/>
      </c>
      <c r="GK268" s="7" t="str">
        <f t="shared" si="395"/>
        <v/>
      </c>
      <c r="GL268" s="7" t="str">
        <f t="shared" si="396"/>
        <v/>
      </c>
      <c r="GM268" s="7" t="str">
        <f t="shared" si="397"/>
        <v/>
      </c>
      <c r="GN268" s="7" t="str">
        <f t="shared" si="398"/>
        <v/>
      </c>
      <c r="GO268" s="7" t="str">
        <f t="shared" si="399"/>
        <v/>
      </c>
      <c r="GP268" s="7" t="str">
        <f t="shared" si="400"/>
        <v/>
      </c>
      <c r="GQ268" s="7" t="str">
        <f t="shared" si="401"/>
        <v/>
      </c>
      <c r="GR268" s="7" t="str">
        <f t="shared" si="402"/>
        <v/>
      </c>
      <c r="GS268" s="7" t="str">
        <f t="shared" si="403"/>
        <v/>
      </c>
      <c r="GT268" s="7" t="str">
        <f t="shared" si="404"/>
        <v/>
      </c>
      <c r="GU268" s="7" t="str">
        <f t="shared" si="405"/>
        <v/>
      </c>
      <c r="GV268" s="7" t="str">
        <f t="shared" si="406"/>
        <v/>
      </c>
      <c r="GW268" s="7" t="str">
        <f t="shared" si="407"/>
        <v/>
      </c>
      <c r="GX268" s="7" t="str">
        <f t="shared" si="408"/>
        <v/>
      </c>
      <c r="GY268" s="7" t="str">
        <f t="shared" si="409"/>
        <v/>
      </c>
      <c r="GZ268" s="7" t="str">
        <f t="shared" si="410"/>
        <v/>
      </c>
      <c r="HA268" s="7" t="str">
        <f t="shared" si="411"/>
        <v/>
      </c>
      <c r="HB268" s="7" t="str">
        <f t="shared" si="412"/>
        <v/>
      </c>
      <c r="HC268" s="7" t="str">
        <f t="shared" si="413"/>
        <v/>
      </c>
      <c r="HD268" s="7" t="str">
        <f t="shared" si="414"/>
        <v/>
      </c>
      <c r="HE268" s="7" t="str">
        <f t="shared" si="415"/>
        <v/>
      </c>
      <c r="HF268" s="7" t="str">
        <f t="shared" si="416"/>
        <v/>
      </c>
      <c r="HG268" s="7" t="str">
        <f t="shared" si="417"/>
        <v/>
      </c>
      <c r="HH268" s="7" t="str">
        <f t="shared" si="418"/>
        <v/>
      </c>
      <c r="HI268" s="7" t="str">
        <f t="shared" si="419"/>
        <v/>
      </c>
      <c r="HJ268" s="7" t="str">
        <f t="shared" si="420"/>
        <v/>
      </c>
      <c r="HK268" s="7" t="str">
        <f t="shared" si="421"/>
        <v/>
      </c>
      <c r="HL268" s="7" t="str">
        <f t="shared" si="422"/>
        <v/>
      </c>
      <c r="HM268" s="7" t="str">
        <f t="shared" si="423"/>
        <v/>
      </c>
      <c r="HN268" s="7" t="str">
        <f t="shared" si="424"/>
        <v/>
      </c>
      <c r="HO268" s="7" t="str">
        <f t="shared" si="425"/>
        <v/>
      </c>
      <c r="HP268" s="7" t="str">
        <f t="shared" si="426"/>
        <v/>
      </c>
      <c r="HQ268" s="7" t="str">
        <f t="shared" si="427"/>
        <v/>
      </c>
      <c r="HR268" s="7" t="str">
        <f t="shared" si="428"/>
        <v/>
      </c>
      <c r="HS268" s="7" t="str">
        <f t="shared" si="429"/>
        <v/>
      </c>
      <c r="HT268" s="7" t="str">
        <f t="shared" si="430"/>
        <v/>
      </c>
      <c r="HU268" s="7" t="str">
        <f t="shared" si="431"/>
        <v/>
      </c>
      <c r="HV268" s="7" t="str">
        <f t="shared" si="432"/>
        <v/>
      </c>
      <c r="HW268" s="7" t="str">
        <f t="shared" si="433"/>
        <v/>
      </c>
      <c r="HX268" s="7" t="str">
        <f t="shared" si="434"/>
        <v/>
      </c>
      <c r="HY268" s="7" t="str">
        <f t="shared" si="435"/>
        <v/>
      </c>
      <c r="HZ268" s="7" t="str">
        <f t="shared" si="436"/>
        <v/>
      </c>
      <c r="IA268" s="7" t="str">
        <f t="shared" si="437"/>
        <v/>
      </c>
      <c r="IB268" s="7" t="str">
        <f t="shared" si="438"/>
        <v/>
      </c>
      <c r="IC268" s="7" t="str">
        <f t="shared" si="439"/>
        <v/>
      </c>
      <c r="ID268" s="7" t="str">
        <f t="shared" si="440"/>
        <v/>
      </c>
      <c r="IE268" s="7" t="str">
        <f t="shared" si="441"/>
        <v/>
      </c>
      <c r="IF268" s="7">
        <f t="shared" si="442"/>
        <v>1</v>
      </c>
      <c r="IG268" s="7">
        <f t="shared" si="443"/>
        <v>3</v>
      </c>
      <c r="IH268" s="7">
        <f t="shared" si="444"/>
        <v>4</v>
      </c>
      <c r="II268" s="7" t="str">
        <f t="shared" si="445"/>
        <v/>
      </c>
      <c r="IJ268" s="7" t="str">
        <f t="shared" si="446"/>
        <v/>
      </c>
      <c r="IK268" s="7" t="str">
        <f t="shared" si="447"/>
        <v/>
      </c>
      <c r="IL268" s="7" t="str">
        <f t="shared" si="448"/>
        <v/>
      </c>
      <c r="IM268" s="7" t="str">
        <f t="shared" si="449"/>
        <v/>
      </c>
      <c r="IN268" s="7" t="str">
        <f t="shared" si="450"/>
        <v/>
      </c>
      <c r="IO268" s="7" t="str">
        <f t="shared" si="451"/>
        <v/>
      </c>
      <c r="IP268" s="7" t="str">
        <f t="shared" si="452"/>
        <v/>
      </c>
      <c r="IQ268" s="7" t="str">
        <f t="shared" si="453"/>
        <v/>
      </c>
      <c r="IR268" s="7" t="str">
        <f t="shared" si="454"/>
        <v/>
      </c>
      <c r="IS268" s="7" t="str">
        <f t="shared" si="455"/>
        <v/>
      </c>
      <c r="IT268" s="7" t="str">
        <f t="shared" si="456"/>
        <v/>
      </c>
      <c r="IU268" s="7" t="str">
        <f t="shared" si="457"/>
        <v/>
      </c>
      <c r="IV268" s="7" t="str">
        <f t="shared" si="458"/>
        <v/>
      </c>
      <c r="IW268" s="7" t="str">
        <f t="shared" si="459"/>
        <v/>
      </c>
      <c r="IX268" s="7" t="str">
        <f t="shared" si="460"/>
        <v/>
      </c>
      <c r="IY268" s="7" t="str">
        <f t="shared" si="461"/>
        <v/>
      </c>
      <c r="IZ268" s="7" t="str">
        <f t="shared" si="462"/>
        <v/>
      </c>
      <c r="JA268" s="7" t="str">
        <f t="shared" si="463"/>
        <v/>
      </c>
      <c r="JB268" s="7" t="str">
        <f t="shared" si="464"/>
        <v/>
      </c>
      <c r="JC268" s="7" t="str">
        <f t="shared" si="465"/>
        <v/>
      </c>
      <c r="JD268" s="7" t="str">
        <f t="shared" si="466"/>
        <v/>
      </c>
      <c r="JE268" s="7" t="str">
        <f t="shared" si="467"/>
        <v/>
      </c>
      <c r="JF268" s="7" t="str">
        <f t="shared" si="468"/>
        <v/>
      </c>
      <c r="JG268" s="7" t="str">
        <f t="shared" si="380"/>
        <v/>
      </c>
      <c r="JH268" s="7" t="str">
        <f t="shared" si="381"/>
        <v/>
      </c>
      <c r="JI268" s="7" t="str">
        <f t="shared" si="382"/>
        <v/>
      </c>
      <c r="JJ268" s="7" t="str">
        <f t="shared" si="383"/>
        <v/>
      </c>
      <c r="JK268" s="7" t="str">
        <f t="shared" si="384"/>
        <v/>
      </c>
      <c r="JL268" s="7" t="str">
        <f t="shared" si="385"/>
        <v/>
      </c>
      <c r="JM268" s="7" t="str">
        <f t="shared" si="386"/>
        <v/>
      </c>
      <c r="JN268" s="7" t="str">
        <f t="shared" si="387"/>
        <v/>
      </c>
      <c r="JO268" s="7" t="str">
        <f t="shared" si="388"/>
        <v/>
      </c>
      <c r="JP268" s="7" t="str">
        <f t="shared" si="389"/>
        <v/>
      </c>
      <c r="JQ268" s="7" t="str">
        <f t="shared" si="390"/>
        <v/>
      </c>
      <c r="JR268" s="7" t="str">
        <f t="shared" si="390"/>
        <v/>
      </c>
      <c r="JS268" s="7" t="str">
        <f t="shared" si="390"/>
        <v/>
      </c>
      <c r="JT268" s="28">
        <f t="shared" si="391"/>
        <v>8</v>
      </c>
    </row>
    <row r="269" spans="1:280" x14ac:dyDescent="0.2">
      <c r="A269" s="5" t="s">
        <v>676</v>
      </c>
      <c r="B269" s="46">
        <f t="shared" si="376"/>
        <v>1</v>
      </c>
      <c r="C269" s="46" t="s">
        <v>3494</v>
      </c>
      <c r="D269" s="46" t="s">
        <v>3494</v>
      </c>
      <c r="BC269" s="7">
        <v>1</v>
      </c>
      <c r="CP269" s="5">
        <f t="shared" si="377"/>
        <v>1</v>
      </c>
      <c r="CT269" s="28">
        <f t="shared" si="378"/>
        <v>1</v>
      </c>
      <c r="GG269" s="5">
        <f t="shared" si="379"/>
        <v>0</v>
      </c>
      <c r="GH269" s="7" t="str">
        <f t="shared" si="392"/>
        <v/>
      </c>
      <c r="GI269" s="7" t="str">
        <f t="shared" si="393"/>
        <v/>
      </c>
      <c r="GJ269" s="7" t="str">
        <f t="shared" si="394"/>
        <v/>
      </c>
      <c r="GK269" s="7" t="str">
        <f t="shared" si="395"/>
        <v/>
      </c>
      <c r="GL269" s="7" t="str">
        <f t="shared" si="396"/>
        <v/>
      </c>
      <c r="GM269" s="7" t="str">
        <f t="shared" si="397"/>
        <v/>
      </c>
      <c r="GN269" s="7" t="str">
        <f t="shared" si="398"/>
        <v/>
      </c>
      <c r="GO269" s="7" t="str">
        <f t="shared" si="399"/>
        <v/>
      </c>
      <c r="GP269" s="7" t="str">
        <f t="shared" si="400"/>
        <v/>
      </c>
      <c r="GQ269" s="7" t="str">
        <f t="shared" si="401"/>
        <v/>
      </c>
      <c r="GR269" s="7" t="str">
        <f t="shared" si="402"/>
        <v/>
      </c>
      <c r="GS269" s="7" t="str">
        <f t="shared" si="403"/>
        <v/>
      </c>
      <c r="GT269" s="7" t="str">
        <f t="shared" si="404"/>
        <v/>
      </c>
      <c r="GU269" s="7" t="str">
        <f t="shared" si="405"/>
        <v/>
      </c>
      <c r="GV269" s="7" t="str">
        <f t="shared" si="406"/>
        <v/>
      </c>
      <c r="GW269" s="7" t="str">
        <f t="shared" si="407"/>
        <v/>
      </c>
      <c r="GX269" s="7" t="str">
        <f t="shared" si="408"/>
        <v/>
      </c>
      <c r="GY269" s="7" t="str">
        <f t="shared" si="409"/>
        <v/>
      </c>
      <c r="GZ269" s="7" t="str">
        <f t="shared" si="410"/>
        <v/>
      </c>
      <c r="HA269" s="7" t="str">
        <f t="shared" si="411"/>
        <v/>
      </c>
      <c r="HB269" s="7" t="str">
        <f t="shared" si="412"/>
        <v/>
      </c>
      <c r="HC269" s="7" t="str">
        <f t="shared" si="413"/>
        <v/>
      </c>
      <c r="HD269" s="7" t="str">
        <f t="shared" si="414"/>
        <v/>
      </c>
      <c r="HE269" s="7" t="str">
        <f t="shared" si="415"/>
        <v/>
      </c>
      <c r="HF269" s="7" t="str">
        <f t="shared" si="416"/>
        <v/>
      </c>
      <c r="HG269" s="7" t="str">
        <f t="shared" si="417"/>
        <v/>
      </c>
      <c r="HH269" s="7" t="str">
        <f t="shared" si="418"/>
        <v/>
      </c>
      <c r="HI269" s="7" t="str">
        <f t="shared" si="419"/>
        <v/>
      </c>
      <c r="HJ269" s="7" t="str">
        <f t="shared" si="420"/>
        <v/>
      </c>
      <c r="HK269" s="7" t="str">
        <f t="shared" si="421"/>
        <v/>
      </c>
      <c r="HL269" s="7" t="str">
        <f t="shared" si="422"/>
        <v/>
      </c>
      <c r="HM269" s="7" t="str">
        <f t="shared" si="423"/>
        <v/>
      </c>
      <c r="HN269" s="7" t="str">
        <f t="shared" si="424"/>
        <v/>
      </c>
      <c r="HO269" s="7" t="str">
        <f t="shared" si="425"/>
        <v/>
      </c>
      <c r="HP269" s="7" t="str">
        <f t="shared" si="426"/>
        <v/>
      </c>
      <c r="HQ269" s="7" t="str">
        <f t="shared" si="427"/>
        <v/>
      </c>
      <c r="HR269" s="7" t="str">
        <f t="shared" si="428"/>
        <v/>
      </c>
      <c r="HS269" s="7" t="str">
        <f t="shared" si="429"/>
        <v/>
      </c>
      <c r="HT269" s="7" t="str">
        <f t="shared" si="430"/>
        <v/>
      </c>
      <c r="HU269" s="7" t="str">
        <f t="shared" si="431"/>
        <v/>
      </c>
      <c r="HV269" s="7" t="str">
        <f t="shared" si="432"/>
        <v/>
      </c>
      <c r="HW269" s="7" t="str">
        <f t="shared" si="433"/>
        <v/>
      </c>
      <c r="HX269" s="7" t="str">
        <f t="shared" si="434"/>
        <v/>
      </c>
      <c r="HY269" s="7" t="str">
        <f t="shared" si="435"/>
        <v/>
      </c>
      <c r="HZ269" s="7" t="str">
        <f t="shared" si="436"/>
        <v/>
      </c>
      <c r="IA269" s="7" t="str">
        <f t="shared" si="437"/>
        <v/>
      </c>
      <c r="IB269" s="7" t="str">
        <f t="shared" si="438"/>
        <v/>
      </c>
      <c r="IC269" s="7" t="str">
        <f t="shared" si="439"/>
        <v/>
      </c>
      <c r="ID269" s="7" t="str">
        <f t="shared" si="440"/>
        <v/>
      </c>
      <c r="IE269" s="7" t="str">
        <f t="shared" si="441"/>
        <v/>
      </c>
      <c r="IF269" s="7" t="str">
        <f t="shared" si="442"/>
        <v/>
      </c>
      <c r="IG269" s="7">
        <f t="shared" si="443"/>
        <v>1</v>
      </c>
      <c r="IH269" s="7" t="str">
        <f t="shared" si="444"/>
        <v/>
      </c>
      <c r="II269" s="7" t="str">
        <f t="shared" si="445"/>
        <v/>
      </c>
      <c r="IJ269" s="7" t="str">
        <f t="shared" si="446"/>
        <v/>
      </c>
      <c r="IK269" s="7" t="str">
        <f t="shared" si="447"/>
        <v/>
      </c>
      <c r="IL269" s="7" t="str">
        <f t="shared" si="448"/>
        <v/>
      </c>
      <c r="IM269" s="7" t="str">
        <f t="shared" si="449"/>
        <v/>
      </c>
      <c r="IN269" s="7" t="str">
        <f t="shared" si="450"/>
        <v/>
      </c>
      <c r="IO269" s="7" t="str">
        <f t="shared" si="451"/>
        <v/>
      </c>
      <c r="IP269" s="7" t="str">
        <f t="shared" si="452"/>
        <v/>
      </c>
      <c r="IQ269" s="7" t="str">
        <f t="shared" si="453"/>
        <v/>
      </c>
      <c r="IR269" s="7" t="str">
        <f t="shared" si="454"/>
        <v/>
      </c>
      <c r="IS269" s="7" t="str">
        <f t="shared" si="455"/>
        <v/>
      </c>
      <c r="IT269" s="7" t="str">
        <f t="shared" si="456"/>
        <v/>
      </c>
      <c r="IU269" s="7" t="str">
        <f t="shared" si="457"/>
        <v/>
      </c>
      <c r="IV269" s="7" t="str">
        <f t="shared" si="458"/>
        <v/>
      </c>
      <c r="IW269" s="7" t="str">
        <f t="shared" si="459"/>
        <v/>
      </c>
      <c r="IX269" s="7" t="str">
        <f t="shared" si="460"/>
        <v/>
      </c>
      <c r="IY269" s="7" t="str">
        <f t="shared" si="461"/>
        <v/>
      </c>
      <c r="IZ269" s="7" t="str">
        <f t="shared" si="462"/>
        <v/>
      </c>
      <c r="JA269" s="7" t="str">
        <f t="shared" si="463"/>
        <v/>
      </c>
      <c r="JB269" s="7" t="str">
        <f t="shared" si="464"/>
        <v/>
      </c>
      <c r="JC269" s="7" t="str">
        <f t="shared" si="465"/>
        <v/>
      </c>
      <c r="JD269" s="7" t="str">
        <f t="shared" si="466"/>
        <v/>
      </c>
      <c r="JE269" s="7" t="str">
        <f t="shared" si="467"/>
        <v/>
      </c>
      <c r="JF269" s="7" t="str">
        <f t="shared" si="468"/>
        <v/>
      </c>
      <c r="JG269" s="7" t="str">
        <f t="shared" si="380"/>
        <v/>
      </c>
      <c r="JH269" s="7" t="str">
        <f t="shared" si="381"/>
        <v/>
      </c>
      <c r="JI269" s="7" t="str">
        <f t="shared" si="382"/>
        <v/>
      </c>
      <c r="JJ269" s="7" t="str">
        <f t="shared" si="383"/>
        <v/>
      </c>
      <c r="JK269" s="7" t="str">
        <f t="shared" si="384"/>
        <v/>
      </c>
      <c r="JL269" s="7" t="str">
        <f t="shared" si="385"/>
        <v/>
      </c>
      <c r="JM269" s="7" t="str">
        <f t="shared" si="386"/>
        <v/>
      </c>
      <c r="JN269" s="7" t="str">
        <f t="shared" si="387"/>
        <v/>
      </c>
      <c r="JO269" s="7" t="str">
        <f t="shared" si="388"/>
        <v/>
      </c>
      <c r="JP269" s="7" t="str">
        <f t="shared" si="389"/>
        <v/>
      </c>
      <c r="JQ269" s="7" t="str">
        <f t="shared" si="390"/>
        <v/>
      </c>
      <c r="JR269" s="7" t="str">
        <f t="shared" si="390"/>
        <v/>
      </c>
      <c r="JS269" s="7" t="str">
        <f t="shared" si="390"/>
        <v/>
      </c>
      <c r="JT269" s="28">
        <f t="shared" si="391"/>
        <v>1</v>
      </c>
    </row>
    <row r="270" spans="1:280" x14ac:dyDescent="0.2">
      <c r="A270" s="5" t="s">
        <v>2210</v>
      </c>
      <c r="B270" s="46">
        <f t="shared" si="376"/>
        <v>2</v>
      </c>
      <c r="C270" s="46" t="s">
        <v>3518</v>
      </c>
      <c r="D270" s="46" t="s">
        <v>812</v>
      </c>
      <c r="BD270" s="7">
        <v>1</v>
      </c>
      <c r="BE270" s="7">
        <v>1</v>
      </c>
      <c r="CP270" s="5">
        <f t="shared" si="377"/>
        <v>2</v>
      </c>
      <c r="CQ270" s="7">
        <v>1</v>
      </c>
      <c r="CT270" s="28">
        <f t="shared" si="378"/>
        <v>3</v>
      </c>
      <c r="EU270" s="7">
        <v>1</v>
      </c>
      <c r="GG270" s="5">
        <f t="shared" si="379"/>
        <v>1</v>
      </c>
      <c r="GH270" s="7" t="str">
        <f t="shared" si="392"/>
        <v/>
      </c>
      <c r="GI270" s="7" t="str">
        <f t="shared" si="393"/>
        <v/>
      </c>
      <c r="GJ270" s="7" t="str">
        <f t="shared" si="394"/>
        <v/>
      </c>
      <c r="GK270" s="7" t="str">
        <f t="shared" si="395"/>
        <v/>
      </c>
      <c r="GL270" s="7" t="str">
        <f t="shared" si="396"/>
        <v/>
      </c>
      <c r="GM270" s="7" t="str">
        <f t="shared" si="397"/>
        <v/>
      </c>
      <c r="GN270" s="7" t="str">
        <f t="shared" si="398"/>
        <v/>
      </c>
      <c r="GO270" s="7" t="str">
        <f t="shared" si="399"/>
        <v/>
      </c>
      <c r="GP270" s="7" t="str">
        <f t="shared" si="400"/>
        <v/>
      </c>
      <c r="GQ270" s="7" t="str">
        <f t="shared" si="401"/>
        <v/>
      </c>
      <c r="GR270" s="7" t="str">
        <f t="shared" si="402"/>
        <v/>
      </c>
      <c r="GS270" s="7" t="str">
        <f t="shared" si="403"/>
        <v/>
      </c>
      <c r="GT270" s="7" t="str">
        <f t="shared" si="404"/>
        <v/>
      </c>
      <c r="GU270" s="7" t="str">
        <f t="shared" si="405"/>
        <v/>
      </c>
      <c r="GV270" s="7" t="str">
        <f t="shared" si="406"/>
        <v/>
      </c>
      <c r="GW270" s="7" t="str">
        <f t="shared" si="407"/>
        <v/>
      </c>
      <c r="GX270" s="7" t="str">
        <f t="shared" si="408"/>
        <v/>
      </c>
      <c r="GY270" s="7" t="str">
        <f t="shared" si="409"/>
        <v/>
      </c>
      <c r="GZ270" s="7" t="str">
        <f t="shared" si="410"/>
        <v/>
      </c>
      <c r="HA270" s="7" t="str">
        <f t="shared" si="411"/>
        <v/>
      </c>
      <c r="HB270" s="7" t="str">
        <f t="shared" si="412"/>
        <v/>
      </c>
      <c r="HC270" s="7" t="str">
        <f t="shared" si="413"/>
        <v/>
      </c>
      <c r="HD270" s="7" t="str">
        <f t="shared" si="414"/>
        <v/>
      </c>
      <c r="HE270" s="7" t="str">
        <f t="shared" si="415"/>
        <v/>
      </c>
      <c r="HF270" s="7" t="str">
        <f t="shared" si="416"/>
        <v/>
      </c>
      <c r="HG270" s="7" t="str">
        <f t="shared" si="417"/>
        <v/>
      </c>
      <c r="HH270" s="7" t="str">
        <f t="shared" si="418"/>
        <v/>
      </c>
      <c r="HI270" s="7" t="str">
        <f t="shared" si="419"/>
        <v/>
      </c>
      <c r="HJ270" s="7" t="str">
        <f t="shared" si="420"/>
        <v/>
      </c>
      <c r="HK270" s="7" t="str">
        <f t="shared" si="421"/>
        <v/>
      </c>
      <c r="HL270" s="7" t="str">
        <f t="shared" si="422"/>
        <v/>
      </c>
      <c r="HM270" s="7" t="str">
        <f t="shared" si="423"/>
        <v/>
      </c>
      <c r="HN270" s="7" t="str">
        <f t="shared" si="424"/>
        <v/>
      </c>
      <c r="HO270" s="7" t="str">
        <f t="shared" si="425"/>
        <v/>
      </c>
      <c r="HP270" s="7" t="str">
        <f t="shared" si="426"/>
        <v/>
      </c>
      <c r="HQ270" s="7" t="str">
        <f t="shared" si="427"/>
        <v/>
      </c>
      <c r="HR270" s="7" t="str">
        <f t="shared" si="428"/>
        <v/>
      </c>
      <c r="HS270" s="7" t="str">
        <f t="shared" si="429"/>
        <v/>
      </c>
      <c r="HT270" s="7" t="str">
        <f t="shared" si="430"/>
        <v/>
      </c>
      <c r="HU270" s="7" t="str">
        <f t="shared" si="431"/>
        <v/>
      </c>
      <c r="HV270" s="7" t="str">
        <f t="shared" si="432"/>
        <v/>
      </c>
      <c r="HW270" s="7" t="str">
        <f t="shared" si="433"/>
        <v/>
      </c>
      <c r="HX270" s="7" t="str">
        <f t="shared" si="434"/>
        <v/>
      </c>
      <c r="HY270" s="7" t="str">
        <f t="shared" si="435"/>
        <v/>
      </c>
      <c r="HZ270" s="7" t="str">
        <f t="shared" si="436"/>
        <v/>
      </c>
      <c r="IA270" s="7" t="str">
        <f t="shared" si="437"/>
        <v/>
      </c>
      <c r="IB270" s="7" t="str">
        <f t="shared" si="438"/>
        <v/>
      </c>
      <c r="IC270" s="7" t="str">
        <f t="shared" si="439"/>
        <v/>
      </c>
      <c r="ID270" s="7" t="str">
        <f t="shared" si="440"/>
        <v/>
      </c>
      <c r="IE270" s="7" t="str">
        <f t="shared" si="441"/>
        <v/>
      </c>
      <c r="IF270" s="7" t="str">
        <f t="shared" si="442"/>
        <v/>
      </c>
      <c r="IG270" s="7" t="str">
        <f t="shared" si="443"/>
        <v/>
      </c>
      <c r="IH270" s="7">
        <f t="shared" si="444"/>
        <v>2</v>
      </c>
      <c r="II270" s="7">
        <f t="shared" si="445"/>
        <v>1</v>
      </c>
      <c r="IJ270" s="7" t="str">
        <f t="shared" si="446"/>
        <v/>
      </c>
      <c r="IK270" s="7" t="str">
        <f t="shared" si="447"/>
        <v/>
      </c>
      <c r="IL270" s="7" t="str">
        <f t="shared" si="448"/>
        <v/>
      </c>
      <c r="IM270" s="7" t="str">
        <f t="shared" si="449"/>
        <v/>
      </c>
      <c r="IN270" s="7" t="str">
        <f t="shared" si="450"/>
        <v/>
      </c>
      <c r="IO270" s="7" t="str">
        <f t="shared" si="451"/>
        <v/>
      </c>
      <c r="IP270" s="7" t="str">
        <f t="shared" si="452"/>
        <v/>
      </c>
      <c r="IQ270" s="7" t="str">
        <f t="shared" si="453"/>
        <v/>
      </c>
      <c r="IR270" s="7" t="str">
        <f t="shared" si="454"/>
        <v/>
      </c>
      <c r="IS270" s="7" t="str">
        <f t="shared" si="455"/>
        <v/>
      </c>
      <c r="IT270" s="7" t="str">
        <f t="shared" si="456"/>
        <v/>
      </c>
      <c r="IU270" s="7" t="str">
        <f t="shared" si="457"/>
        <v/>
      </c>
      <c r="IV270" s="7" t="str">
        <f t="shared" si="458"/>
        <v/>
      </c>
      <c r="IW270" s="7" t="str">
        <f t="shared" si="459"/>
        <v/>
      </c>
      <c r="IX270" s="7" t="str">
        <f t="shared" si="460"/>
        <v/>
      </c>
      <c r="IY270" s="7" t="str">
        <f t="shared" si="461"/>
        <v/>
      </c>
      <c r="IZ270" s="7" t="str">
        <f t="shared" si="462"/>
        <v/>
      </c>
      <c r="JA270" s="7" t="str">
        <f t="shared" si="463"/>
        <v/>
      </c>
      <c r="JB270" s="7" t="str">
        <f t="shared" si="464"/>
        <v/>
      </c>
      <c r="JC270" s="7" t="str">
        <f t="shared" si="465"/>
        <v/>
      </c>
      <c r="JD270" s="7" t="str">
        <f t="shared" si="466"/>
        <v/>
      </c>
      <c r="JE270" s="7" t="str">
        <f t="shared" si="467"/>
        <v/>
      </c>
      <c r="JF270" s="7" t="str">
        <f t="shared" si="468"/>
        <v/>
      </c>
      <c r="JG270" s="7" t="str">
        <f t="shared" si="380"/>
        <v/>
      </c>
      <c r="JH270" s="7" t="str">
        <f t="shared" si="381"/>
        <v/>
      </c>
      <c r="JI270" s="7" t="str">
        <f t="shared" si="382"/>
        <v/>
      </c>
      <c r="JJ270" s="7" t="str">
        <f t="shared" si="383"/>
        <v/>
      </c>
      <c r="JK270" s="7" t="str">
        <f t="shared" si="384"/>
        <v/>
      </c>
      <c r="JL270" s="7" t="str">
        <f t="shared" si="385"/>
        <v/>
      </c>
      <c r="JM270" s="7" t="str">
        <f t="shared" si="386"/>
        <v/>
      </c>
      <c r="JN270" s="7" t="str">
        <f t="shared" si="387"/>
        <v/>
      </c>
      <c r="JO270" s="7" t="str">
        <f t="shared" si="388"/>
        <v/>
      </c>
      <c r="JP270" s="7" t="str">
        <f t="shared" si="389"/>
        <v/>
      </c>
      <c r="JQ270" s="7" t="str">
        <f t="shared" si="390"/>
        <v/>
      </c>
      <c r="JR270" s="7" t="str">
        <f t="shared" si="390"/>
        <v/>
      </c>
      <c r="JS270" s="7" t="str">
        <f t="shared" si="390"/>
        <v/>
      </c>
      <c r="JT270" s="28">
        <f t="shared" si="391"/>
        <v>3</v>
      </c>
    </row>
    <row r="271" spans="1:280" x14ac:dyDescent="0.2">
      <c r="A271" s="5" t="s">
        <v>2211</v>
      </c>
      <c r="B271" s="46">
        <f t="shared" si="376"/>
        <v>1</v>
      </c>
      <c r="C271" s="46" t="s">
        <v>3518</v>
      </c>
      <c r="D271" s="46" t="s">
        <v>3518</v>
      </c>
      <c r="BD271" s="7">
        <v>1</v>
      </c>
      <c r="CP271" s="5">
        <f t="shared" si="377"/>
        <v>1</v>
      </c>
      <c r="CS271" s="7">
        <v>1</v>
      </c>
      <c r="CT271" s="28">
        <f t="shared" si="378"/>
        <v>2</v>
      </c>
      <c r="EU271" s="7">
        <v>1</v>
      </c>
      <c r="GG271" s="5">
        <f t="shared" si="379"/>
        <v>1</v>
      </c>
      <c r="GH271" s="7" t="str">
        <f t="shared" si="392"/>
        <v/>
      </c>
      <c r="GI271" s="7" t="str">
        <f t="shared" si="393"/>
        <v/>
      </c>
      <c r="GJ271" s="7" t="str">
        <f t="shared" si="394"/>
        <v/>
      </c>
      <c r="GK271" s="7" t="str">
        <f t="shared" si="395"/>
        <v/>
      </c>
      <c r="GL271" s="7" t="str">
        <f t="shared" si="396"/>
        <v/>
      </c>
      <c r="GM271" s="7" t="str">
        <f t="shared" si="397"/>
        <v/>
      </c>
      <c r="GN271" s="7" t="str">
        <f t="shared" si="398"/>
        <v/>
      </c>
      <c r="GO271" s="7" t="str">
        <f t="shared" si="399"/>
        <v/>
      </c>
      <c r="GP271" s="7" t="str">
        <f t="shared" si="400"/>
        <v/>
      </c>
      <c r="GQ271" s="7" t="str">
        <f t="shared" si="401"/>
        <v/>
      </c>
      <c r="GR271" s="7" t="str">
        <f t="shared" si="402"/>
        <v/>
      </c>
      <c r="GS271" s="7" t="str">
        <f t="shared" si="403"/>
        <v/>
      </c>
      <c r="GT271" s="7" t="str">
        <f t="shared" si="404"/>
        <v/>
      </c>
      <c r="GU271" s="7" t="str">
        <f t="shared" si="405"/>
        <v/>
      </c>
      <c r="GV271" s="7" t="str">
        <f t="shared" si="406"/>
        <v/>
      </c>
      <c r="GW271" s="7" t="str">
        <f t="shared" si="407"/>
        <v/>
      </c>
      <c r="GX271" s="7" t="str">
        <f t="shared" si="408"/>
        <v/>
      </c>
      <c r="GY271" s="7" t="str">
        <f t="shared" si="409"/>
        <v/>
      </c>
      <c r="GZ271" s="7" t="str">
        <f t="shared" si="410"/>
        <v/>
      </c>
      <c r="HA271" s="7" t="str">
        <f t="shared" si="411"/>
        <v/>
      </c>
      <c r="HB271" s="7" t="str">
        <f t="shared" si="412"/>
        <v/>
      </c>
      <c r="HC271" s="7" t="str">
        <f t="shared" si="413"/>
        <v/>
      </c>
      <c r="HD271" s="7" t="str">
        <f t="shared" si="414"/>
        <v/>
      </c>
      <c r="HE271" s="7" t="str">
        <f t="shared" si="415"/>
        <v/>
      </c>
      <c r="HF271" s="7" t="str">
        <f t="shared" si="416"/>
        <v/>
      </c>
      <c r="HG271" s="7" t="str">
        <f t="shared" si="417"/>
        <v/>
      </c>
      <c r="HH271" s="7" t="str">
        <f t="shared" si="418"/>
        <v/>
      </c>
      <c r="HI271" s="7" t="str">
        <f t="shared" si="419"/>
        <v/>
      </c>
      <c r="HJ271" s="7" t="str">
        <f t="shared" si="420"/>
        <v/>
      </c>
      <c r="HK271" s="7" t="str">
        <f t="shared" si="421"/>
        <v/>
      </c>
      <c r="HL271" s="7" t="str">
        <f t="shared" si="422"/>
        <v/>
      </c>
      <c r="HM271" s="7" t="str">
        <f t="shared" si="423"/>
        <v/>
      </c>
      <c r="HN271" s="7" t="str">
        <f t="shared" si="424"/>
        <v/>
      </c>
      <c r="HO271" s="7" t="str">
        <f t="shared" si="425"/>
        <v/>
      </c>
      <c r="HP271" s="7" t="str">
        <f t="shared" si="426"/>
        <v/>
      </c>
      <c r="HQ271" s="7" t="str">
        <f t="shared" si="427"/>
        <v/>
      </c>
      <c r="HR271" s="7" t="str">
        <f t="shared" si="428"/>
        <v/>
      </c>
      <c r="HS271" s="7" t="str">
        <f t="shared" si="429"/>
        <v/>
      </c>
      <c r="HT271" s="7" t="str">
        <f t="shared" si="430"/>
        <v/>
      </c>
      <c r="HU271" s="7" t="str">
        <f t="shared" si="431"/>
        <v/>
      </c>
      <c r="HV271" s="7" t="str">
        <f t="shared" si="432"/>
        <v/>
      </c>
      <c r="HW271" s="7" t="str">
        <f t="shared" si="433"/>
        <v/>
      </c>
      <c r="HX271" s="7" t="str">
        <f t="shared" si="434"/>
        <v/>
      </c>
      <c r="HY271" s="7" t="str">
        <f t="shared" si="435"/>
        <v/>
      </c>
      <c r="HZ271" s="7" t="str">
        <f t="shared" si="436"/>
        <v/>
      </c>
      <c r="IA271" s="7" t="str">
        <f t="shared" si="437"/>
        <v/>
      </c>
      <c r="IB271" s="7" t="str">
        <f t="shared" si="438"/>
        <v/>
      </c>
      <c r="IC271" s="7" t="str">
        <f t="shared" si="439"/>
        <v/>
      </c>
      <c r="ID271" s="7" t="str">
        <f t="shared" si="440"/>
        <v/>
      </c>
      <c r="IE271" s="7" t="str">
        <f t="shared" si="441"/>
        <v/>
      </c>
      <c r="IF271" s="7" t="str">
        <f t="shared" si="442"/>
        <v/>
      </c>
      <c r="IG271" s="7" t="str">
        <f t="shared" si="443"/>
        <v/>
      </c>
      <c r="IH271" s="7">
        <f t="shared" si="444"/>
        <v>2</v>
      </c>
      <c r="II271" s="7" t="str">
        <f t="shared" si="445"/>
        <v/>
      </c>
      <c r="IJ271" s="7" t="str">
        <f t="shared" si="446"/>
        <v/>
      </c>
      <c r="IK271" s="7" t="str">
        <f t="shared" si="447"/>
        <v/>
      </c>
      <c r="IL271" s="7" t="str">
        <f t="shared" si="448"/>
        <v/>
      </c>
      <c r="IM271" s="7" t="str">
        <f t="shared" si="449"/>
        <v/>
      </c>
      <c r="IN271" s="7" t="str">
        <f t="shared" si="450"/>
        <v/>
      </c>
      <c r="IO271" s="7" t="str">
        <f t="shared" si="451"/>
        <v/>
      </c>
      <c r="IP271" s="7" t="str">
        <f t="shared" si="452"/>
        <v/>
      </c>
      <c r="IQ271" s="7" t="str">
        <f t="shared" si="453"/>
        <v/>
      </c>
      <c r="IR271" s="7" t="str">
        <f t="shared" si="454"/>
        <v/>
      </c>
      <c r="IS271" s="7" t="str">
        <f t="shared" si="455"/>
        <v/>
      </c>
      <c r="IT271" s="7" t="str">
        <f t="shared" si="456"/>
        <v/>
      </c>
      <c r="IU271" s="7" t="str">
        <f t="shared" si="457"/>
        <v/>
      </c>
      <c r="IV271" s="7" t="str">
        <f t="shared" si="458"/>
        <v/>
      </c>
      <c r="IW271" s="7" t="str">
        <f t="shared" si="459"/>
        <v/>
      </c>
      <c r="IX271" s="7" t="str">
        <f t="shared" si="460"/>
        <v/>
      </c>
      <c r="IY271" s="7" t="str">
        <f t="shared" si="461"/>
        <v/>
      </c>
      <c r="IZ271" s="7" t="str">
        <f t="shared" si="462"/>
        <v/>
      </c>
      <c r="JA271" s="7" t="str">
        <f t="shared" si="463"/>
        <v/>
      </c>
      <c r="JB271" s="7" t="str">
        <f t="shared" si="464"/>
        <v/>
      </c>
      <c r="JC271" s="7" t="str">
        <f t="shared" si="465"/>
        <v/>
      </c>
      <c r="JD271" s="7" t="str">
        <f t="shared" si="466"/>
        <v/>
      </c>
      <c r="JE271" s="7" t="str">
        <f t="shared" si="467"/>
        <v/>
      </c>
      <c r="JF271" s="7" t="str">
        <f t="shared" si="468"/>
        <v/>
      </c>
      <c r="JG271" s="7" t="str">
        <f t="shared" si="380"/>
        <v/>
      </c>
      <c r="JH271" s="7" t="str">
        <f t="shared" si="381"/>
        <v/>
      </c>
      <c r="JI271" s="7" t="str">
        <f t="shared" si="382"/>
        <v/>
      </c>
      <c r="JJ271" s="7" t="str">
        <f t="shared" si="383"/>
        <v/>
      </c>
      <c r="JK271" s="7" t="str">
        <f t="shared" si="384"/>
        <v/>
      </c>
      <c r="JL271" s="7" t="str">
        <f t="shared" si="385"/>
        <v/>
      </c>
      <c r="JM271" s="7" t="str">
        <f t="shared" si="386"/>
        <v/>
      </c>
      <c r="JN271" s="7" t="str">
        <f t="shared" si="387"/>
        <v/>
      </c>
      <c r="JO271" s="7" t="str">
        <f t="shared" si="388"/>
        <v/>
      </c>
      <c r="JP271" s="7" t="str">
        <f t="shared" si="389"/>
        <v/>
      </c>
      <c r="JQ271" s="7" t="str">
        <f t="shared" si="390"/>
        <v/>
      </c>
      <c r="JR271" s="7" t="str">
        <f t="shared" si="390"/>
        <v/>
      </c>
      <c r="JS271" s="7" t="str">
        <f t="shared" si="390"/>
        <v/>
      </c>
      <c r="JT271" s="28">
        <f t="shared" si="391"/>
        <v>2</v>
      </c>
    </row>
    <row r="272" spans="1:280" x14ac:dyDescent="0.2">
      <c r="A272" s="5" t="s">
        <v>552</v>
      </c>
      <c r="B272" s="46">
        <f t="shared" si="376"/>
        <v>1</v>
      </c>
      <c r="C272" s="46" t="s">
        <v>3518</v>
      </c>
      <c r="D272" s="46" t="s">
        <v>3518</v>
      </c>
      <c r="BD272" s="7">
        <v>3</v>
      </c>
      <c r="CP272" s="5">
        <f t="shared" si="377"/>
        <v>3</v>
      </c>
      <c r="CT272" s="28">
        <f t="shared" si="378"/>
        <v>3</v>
      </c>
      <c r="GG272" s="5">
        <f t="shared" si="379"/>
        <v>0</v>
      </c>
      <c r="GH272" s="7" t="str">
        <f t="shared" si="392"/>
        <v/>
      </c>
      <c r="GI272" s="7" t="str">
        <f t="shared" si="393"/>
        <v/>
      </c>
      <c r="GJ272" s="7" t="str">
        <f t="shared" si="394"/>
        <v/>
      </c>
      <c r="GK272" s="7" t="str">
        <f t="shared" si="395"/>
        <v/>
      </c>
      <c r="GL272" s="7" t="str">
        <f t="shared" si="396"/>
        <v/>
      </c>
      <c r="GM272" s="7" t="str">
        <f t="shared" si="397"/>
        <v/>
      </c>
      <c r="GN272" s="7" t="str">
        <f t="shared" si="398"/>
        <v/>
      </c>
      <c r="GO272" s="7" t="str">
        <f t="shared" si="399"/>
        <v/>
      </c>
      <c r="GP272" s="7" t="str">
        <f t="shared" si="400"/>
        <v/>
      </c>
      <c r="GQ272" s="7" t="str">
        <f t="shared" si="401"/>
        <v/>
      </c>
      <c r="GR272" s="7" t="str">
        <f t="shared" si="402"/>
        <v/>
      </c>
      <c r="GS272" s="7" t="str">
        <f t="shared" si="403"/>
        <v/>
      </c>
      <c r="GT272" s="7" t="str">
        <f t="shared" si="404"/>
        <v/>
      </c>
      <c r="GU272" s="7" t="str">
        <f t="shared" si="405"/>
        <v/>
      </c>
      <c r="GV272" s="7" t="str">
        <f t="shared" si="406"/>
        <v/>
      </c>
      <c r="GW272" s="7" t="str">
        <f t="shared" si="407"/>
        <v/>
      </c>
      <c r="GX272" s="7" t="str">
        <f t="shared" si="408"/>
        <v/>
      </c>
      <c r="GY272" s="7" t="str">
        <f t="shared" si="409"/>
        <v/>
      </c>
      <c r="GZ272" s="7" t="str">
        <f t="shared" si="410"/>
        <v/>
      </c>
      <c r="HA272" s="7" t="str">
        <f t="shared" si="411"/>
        <v/>
      </c>
      <c r="HB272" s="7" t="str">
        <f t="shared" si="412"/>
        <v/>
      </c>
      <c r="HC272" s="7" t="str">
        <f t="shared" si="413"/>
        <v/>
      </c>
      <c r="HD272" s="7" t="str">
        <f t="shared" si="414"/>
        <v/>
      </c>
      <c r="HE272" s="7" t="str">
        <f t="shared" si="415"/>
        <v/>
      </c>
      <c r="HF272" s="7" t="str">
        <f t="shared" si="416"/>
        <v/>
      </c>
      <c r="HG272" s="7" t="str">
        <f t="shared" si="417"/>
        <v/>
      </c>
      <c r="HH272" s="7" t="str">
        <f t="shared" si="418"/>
        <v/>
      </c>
      <c r="HI272" s="7" t="str">
        <f t="shared" si="419"/>
        <v/>
      </c>
      <c r="HJ272" s="7" t="str">
        <f t="shared" si="420"/>
        <v/>
      </c>
      <c r="HK272" s="7" t="str">
        <f t="shared" si="421"/>
        <v/>
      </c>
      <c r="HL272" s="7" t="str">
        <f t="shared" si="422"/>
        <v/>
      </c>
      <c r="HM272" s="7" t="str">
        <f t="shared" si="423"/>
        <v/>
      </c>
      <c r="HN272" s="7" t="str">
        <f t="shared" si="424"/>
        <v/>
      </c>
      <c r="HO272" s="7" t="str">
        <f t="shared" si="425"/>
        <v/>
      </c>
      <c r="HP272" s="7" t="str">
        <f t="shared" si="426"/>
        <v/>
      </c>
      <c r="HQ272" s="7" t="str">
        <f t="shared" si="427"/>
        <v/>
      </c>
      <c r="HR272" s="7" t="str">
        <f t="shared" si="428"/>
        <v/>
      </c>
      <c r="HS272" s="7" t="str">
        <f t="shared" si="429"/>
        <v/>
      </c>
      <c r="HT272" s="7" t="str">
        <f t="shared" si="430"/>
        <v/>
      </c>
      <c r="HU272" s="7" t="str">
        <f t="shared" si="431"/>
        <v/>
      </c>
      <c r="HV272" s="7" t="str">
        <f t="shared" si="432"/>
        <v/>
      </c>
      <c r="HW272" s="7" t="str">
        <f t="shared" si="433"/>
        <v/>
      </c>
      <c r="HX272" s="7" t="str">
        <f t="shared" si="434"/>
        <v/>
      </c>
      <c r="HY272" s="7" t="str">
        <f t="shared" si="435"/>
        <v/>
      </c>
      <c r="HZ272" s="7" t="str">
        <f t="shared" si="436"/>
        <v/>
      </c>
      <c r="IA272" s="7" t="str">
        <f t="shared" si="437"/>
        <v/>
      </c>
      <c r="IB272" s="7" t="str">
        <f t="shared" si="438"/>
        <v/>
      </c>
      <c r="IC272" s="7" t="str">
        <f t="shared" si="439"/>
        <v/>
      </c>
      <c r="ID272" s="7" t="str">
        <f t="shared" si="440"/>
        <v/>
      </c>
      <c r="IE272" s="7" t="str">
        <f t="shared" si="441"/>
        <v/>
      </c>
      <c r="IF272" s="7" t="str">
        <f t="shared" si="442"/>
        <v/>
      </c>
      <c r="IG272" s="7" t="str">
        <f t="shared" si="443"/>
        <v/>
      </c>
      <c r="IH272" s="7">
        <f t="shared" si="444"/>
        <v>3</v>
      </c>
      <c r="II272" s="7" t="str">
        <f t="shared" si="445"/>
        <v/>
      </c>
      <c r="IJ272" s="7" t="str">
        <f t="shared" si="446"/>
        <v/>
      </c>
      <c r="IK272" s="7" t="str">
        <f t="shared" si="447"/>
        <v/>
      </c>
      <c r="IL272" s="7" t="str">
        <f t="shared" si="448"/>
        <v/>
      </c>
      <c r="IM272" s="7" t="str">
        <f t="shared" si="449"/>
        <v/>
      </c>
      <c r="IN272" s="7" t="str">
        <f t="shared" si="450"/>
        <v/>
      </c>
      <c r="IO272" s="7" t="str">
        <f t="shared" si="451"/>
        <v/>
      </c>
      <c r="IP272" s="7" t="str">
        <f t="shared" si="452"/>
        <v/>
      </c>
      <c r="IQ272" s="7" t="str">
        <f t="shared" si="453"/>
        <v/>
      </c>
      <c r="IR272" s="7" t="str">
        <f t="shared" si="454"/>
        <v/>
      </c>
      <c r="IS272" s="7" t="str">
        <f t="shared" si="455"/>
        <v/>
      </c>
      <c r="IT272" s="7" t="str">
        <f t="shared" si="456"/>
        <v/>
      </c>
      <c r="IU272" s="7" t="str">
        <f t="shared" si="457"/>
        <v/>
      </c>
      <c r="IV272" s="7" t="str">
        <f t="shared" si="458"/>
        <v/>
      </c>
      <c r="IW272" s="7" t="str">
        <f t="shared" si="459"/>
        <v/>
      </c>
      <c r="IX272" s="7" t="str">
        <f t="shared" si="460"/>
        <v/>
      </c>
      <c r="IY272" s="7" t="str">
        <f t="shared" si="461"/>
        <v/>
      </c>
      <c r="IZ272" s="7" t="str">
        <f t="shared" si="462"/>
        <v/>
      </c>
      <c r="JA272" s="7" t="str">
        <f t="shared" si="463"/>
        <v/>
      </c>
      <c r="JB272" s="7" t="str">
        <f t="shared" si="464"/>
        <v/>
      </c>
      <c r="JC272" s="7" t="str">
        <f t="shared" si="465"/>
        <v/>
      </c>
      <c r="JD272" s="7" t="str">
        <f t="shared" si="466"/>
        <v/>
      </c>
      <c r="JE272" s="7" t="str">
        <f t="shared" si="467"/>
        <v/>
      </c>
      <c r="JF272" s="7" t="str">
        <f t="shared" si="468"/>
        <v/>
      </c>
      <c r="JG272" s="7" t="str">
        <f t="shared" si="380"/>
        <v/>
      </c>
      <c r="JH272" s="7" t="str">
        <f t="shared" si="381"/>
        <v/>
      </c>
      <c r="JI272" s="7" t="str">
        <f t="shared" si="382"/>
        <v/>
      </c>
      <c r="JJ272" s="7" t="str">
        <f t="shared" si="383"/>
        <v/>
      </c>
      <c r="JK272" s="7" t="str">
        <f t="shared" si="384"/>
        <v/>
      </c>
      <c r="JL272" s="7" t="str">
        <f t="shared" si="385"/>
        <v/>
      </c>
      <c r="JM272" s="7" t="str">
        <f t="shared" si="386"/>
        <v/>
      </c>
      <c r="JN272" s="7" t="str">
        <f t="shared" si="387"/>
        <v/>
      </c>
      <c r="JO272" s="7" t="str">
        <f t="shared" si="388"/>
        <v/>
      </c>
      <c r="JP272" s="7" t="str">
        <f t="shared" si="389"/>
        <v/>
      </c>
      <c r="JQ272" s="7" t="str">
        <f t="shared" si="390"/>
        <v/>
      </c>
      <c r="JR272" s="7" t="str">
        <f t="shared" si="390"/>
        <v/>
      </c>
      <c r="JS272" s="7" t="str">
        <f t="shared" si="390"/>
        <v/>
      </c>
      <c r="JT272" s="28">
        <f t="shared" si="391"/>
        <v>3</v>
      </c>
    </row>
    <row r="273" spans="1:280" x14ac:dyDescent="0.2">
      <c r="A273" s="5" t="s">
        <v>1125</v>
      </c>
      <c r="B273" s="46">
        <f t="shared" si="376"/>
        <v>5</v>
      </c>
      <c r="C273" s="46" t="s">
        <v>3518</v>
      </c>
      <c r="D273" s="46" t="s">
        <v>1126</v>
      </c>
      <c r="BD273" s="7">
        <v>2</v>
      </c>
      <c r="BE273" s="7">
        <v>2</v>
      </c>
      <c r="BF273" s="7">
        <v>4</v>
      </c>
      <c r="BL273" s="7">
        <v>1</v>
      </c>
      <c r="BM273" s="7">
        <v>2</v>
      </c>
      <c r="CP273" s="5">
        <f t="shared" si="377"/>
        <v>11</v>
      </c>
      <c r="CQ273" s="7">
        <v>1</v>
      </c>
      <c r="CS273" s="7">
        <v>1</v>
      </c>
      <c r="CT273" s="28">
        <f t="shared" si="378"/>
        <v>13</v>
      </c>
      <c r="FD273" s="7">
        <v>2</v>
      </c>
      <c r="GG273" s="5">
        <f t="shared" si="379"/>
        <v>2</v>
      </c>
      <c r="GH273" s="7" t="str">
        <f t="shared" si="392"/>
        <v/>
      </c>
      <c r="GI273" s="7" t="str">
        <f t="shared" si="393"/>
        <v/>
      </c>
      <c r="GJ273" s="7" t="str">
        <f t="shared" si="394"/>
        <v/>
      </c>
      <c r="GK273" s="7" t="str">
        <f t="shared" si="395"/>
        <v/>
      </c>
      <c r="GL273" s="7" t="str">
        <f t="shared" si="396"/>
        <v/>
      </c>
      <c r="GM273" s="7" t="str">
        <f t="shared" si="397"/>
        <v/>
      </c>
      <c r="GN273" s="7" t="str">
        <f t="shared" si="398"/>
        <v/>
      </c>
      <c r="GO273" s="7" t="str">
        <f t="shared" si="399"/>
        <v/>
      </c>
      <c r="GP273" s="7" t="str">
        <f t="shared" si="400"/>
        <v/>
      </c>
      <c r="GQ273" s="7" t="str">
        <f t="shared" si="401"/>
        <v/>
      </c>
      <c r="GR273" s="7" t="str">
        <f t="shared" si="402"/>
        <v/>
      </c>
      <c r="GS273" s="7" t="str">
        <f t="shared" si="403"/>
        <v/>
      </c>
      <c r="GT273" s="7" t="str">
        <f t="shared" si="404"/>
        <v/>
      </c>
      <c r="GU273" s="7" t="str">
        <f t="shared" si="405"/>
        <v/>
      </c>
      <c r="GV273" s="7" t="str">
        <f t="shared" si="406"/>
        <v/>
      </c>
      <c r="GW273" s="7" t="str">
        <f t="shared" si="407"/>
        <v/>
      </c>
      <c r="GX273" s="7" t="str">
        <f t="shared" si="408"/>
        <v/>
      </c>
      <c r="GY273" s="7" t="str">
        <f t="shared" si="409"/>
        <v/>
      </c>
      <c r="GZ273" s="7" t="str">
        <f t="shared" si="410"/>
        <v/>
      </c>
      <c r="HA273" s="7" t="str">
        <f t="shared" si="411"/>
        <v/>
      </c>
      <c r="HB273" s="7" t="str">
        <f t="shared" si="412"/>
        <v/>
      </c>
      <c r="HC273" s="7" t="str">
        <f t="shared" si="413"/>
        <v/>
      </c>
      <c r="HD273" s="7" t="str">
        <f t="shared" si="414"/>
        <v/>
      </c>
      <c r="HE273" s="7" t="str">
        <f t="shared" si="415"/>
        <v/>
      </c>
      <c r="HF273" s="7" t="str">
        <f t="shared" si="416"/>
        <v/>
      </c>
      <c r="HG273" s="7" t="str">
        <f t="shared" si="417"/>
        <v/>
      </c>
      <c r="HH273" s="7" t="str">
        <f t="shared" si="418"/>
        <v/>
      </c>
      <c r="HI273" s="7" t="str">
        <f t="shared" si="419"/>
        <v/>
      </c>
      <c r="HJ273" s="7" t="str">
        <f t="shared" si="420"/>
        <v/>
      </c>
      <c r="HK273" s="7" t="str">
        <f t="shared" si="421"/>
        <v/>
      </c>
      <c r="HL273" s="7" t="str">
        <f t="shared" si="422"/>
        <v/>
      </c>
      <c r="HM273" s="7" t="str">
        <f t="shared" si="423"/>
        <v/>
      </c>
      <c r="HN273" s="7" t="str">
        <f t="shared" si="424"/>
        <v/>
      </c>
      <c r="HO273" s="7" t="str">
        <f t="shared" si="425"/>
        <v/>
      </c>
      <c r="HP273" s="7" t="str">
        <f t="shared" si="426"/>
        <v/>
      </c>
      <c r="HQ273" s="7" t="str">
        <f t="shared" si="427"/>
        <v/>
      </c>
      <c r="HR273" s="7" t="str">
        <f t="shared" si="428"/>
        <v/>
      </c>
      <c r="HS273" s="7" t="str">
        <f t="shared" si="429"/>
        <v/>
      </c>
      <c r="HT273" s="7" t="str">
        <f t="shared" si="430"/>
        <v/>
      </c>
      <c r="HU273" s="7" t="str">
        <f t="shared" si="431"/>
        <v/>
      </c>
      <c r="HV273" s="7" t="str">
        <f t="shared" si="432"/>
        <v/>
      </c>
      <c r="HW273" s="7" t="str">
        <f t="shared" si="433"/>
        <v/>
      </c>
      <c r="HX273" s="7" t="str">
        <f t="shared" si="434"/>
        <v/>
      </c>
      <c r="HY273" s="7" t="str">
        <f t="shared" si="435"/>
        <v/>
      </c>
      <c r="HZ273" s="7" t="str">
        <f t="shared" si="436"/>
        <v/>
      </c>
      <c r="IA273" s="7" t="str">
        <f t="shared" si="437"/>
        <v/>
      </c>
      <c r="IB273" s="7" t="str">
        <f t="shared" si="438"/>
        <v/>
      </c>
      <c r="IC273" s="7" t="str">
        <f t="shared" si="439"/>
        <v/>
      </c>
      <c r="ID273" s="7" t="str">
        <f t="shared" si="440"/>
        <v/>
      </c>
      <c r="IE273" s="7" t="str">
        <f t="shared" si="441"/>
        <v/>
      </c>
      <c r="IF273" s="7" t="str">
        <f t="shared" si="442"/>
        <v/>
      </c>
      <c r="IG273" s="7" t="str">
        <f t="shared" si="443"/>
        <v/>
      </c>
      <c r="IH273" s="7">
        <f t="shared" si="444"/>
        <v>2</v>
      </c>
      <c r="II273" s="7">
        <f t="shared" si="445"/>
        <v>2</v>
      </c>
      <c r="IJ273" s="7">
        <f t="shared" si="446"/>
        <v>4</v>
      </c>
      <c r="IK273" s="7" t="str">
        <f t="shared" si="447"/>
        <v/>
      </c>
      <c r="IL273" s="7" t="str">
        <f t="shared" si="448"/>
        <v/>
      </c>
      <c r="IM273" s="7" t="str">
        <f t="shared" si="449"/>
        <v/>
      </c>
      <c r="IN273" s="7" t="str">
        <f t="shared" si="450"/>
        <v/>
      </c>
      <c r="IO273" s="7" t="str">
        <f t="shared" si="451"/>
        <v/>
      </c>
      <c r="IP273" s="7">
        <f t="shared" si="452"/>
        <v>1</v>
      </c>
      <c r="IQ273" s="7">
        <f t="shared" si="453"/>
        <v>4</v>
      </c>
      <c r="IR273" s="7" t="str">
        <f t="shared" si="454"/>
        <v/>
      </c>
      <c r="IS273" s="7" t="str">
        <f t="shared" si="455"/>
        <v/>
      </c>
      <c r="IT273" s="7" t="str">
        <f t="shared" si="456"/>
        <v/>
      </c>
      <c r="IU273" s="7" t="str">
        <f t="shared" si="457"/>
        <v/>
      </c>
      <c r="IV273" s="7" t="str">
        <f t="shared" si="458"/>
        <v/>
      </c>
      <c r="IW273" s="7" t="str">
        <f t="shared" si="459"/>
        <v/>
      </c>
      <c r="IX273" s="7" t="str">
        <f t="shared" si="460"/>
        <v/>
      </c>
      <c r="IY273" s="7" t="str">
        <f t="shared" si="461"/>
        <v/>
      </c>
      <c r="IZ273" s="7" t="str">
        <f t="shared" si="462"/>
        <v/>
      </c>
      <c r="JA273" s="7" t="str">
        <f t="shared" si="463"/>
        <v/>
      </c>
      <c r="JB273" s="7" t="str">
        <f t="shared" si="464"/>
        <v/>
      </c>
      <c r="JC273" s="7" t="str">
        <f t="shared" si="465"/>
        <v/>
      </c>
      <c r="JD273" s="7" t="str">
        <f t="shared" si="466"/>
        <v/>
      </c>
      <c r="JE273" s="7" t="str">
        <f t="shared" si="467"/>
        <v/>
      </c>
      <c r="JF273" s="7" t="str">
        <f t="shared" si="468"/>
        <v/>
      </c>
      <c r="JG273" s="7" t="str">
        <f t="shared" si="380"/>
        <v/>
      </c>
      <c r="JH273" s="7" t="str">
        <f t="shared" si="381"/>
        <v/>
      </c>
      <c r="JI273" s="7" t="str">
        <f t="shared" si="382"/>
        <v/>
      </c>
      <c r="JJ273" s="7" t="str">
        <f t="shared" si="383"/>
        <v/>
      </c>
      <c r="JK273" s="7" t="str">
        <f t="shared" si="384"/>
        <v/>
      </c>
      <c r="JL273" s="7" t="str">
        <f t="shared" si="385"/>
        <v/>
      </c>
      <c r="JM273" s="7" t="str">
        <f t="shared" si="386"/>
        <v/>
      </c>
      <c r="JN273" s="7" t="str">
        <f t="shared" si="387"/>
        <v/>
      </c>
      <c r="JO273" s="7" t="str">
        <f t="shared" si="388"/>
        <v/>
      </c>
      <c r="JP273" s="7" t="str">
        <f t="shared" si="389"/>
        <v/>
      </c>
      <c r="JQ273" s="7" t="str">
        <f t="shared" si="390"/>
        <v/>
      </c>
      <c r="JR273" s="7" t="str">
        <f t="shared" si="390"/>
        <v/>
      </c>
      <c r="JS273" s="7" t="str">
        <f t="shared" si="390"/>
        <v/>
      </c>
      <c r="JT273" s="28">
        <f t="shared" si="391"/>
        <v>13</v>
      </c>
    </row>
    <row r="274" spans="1:280" x14ac:dyDescent="0.2">
      <c r="A274" s="5" t="s">
        <v>1127</v>
      </c>
      <c r="B274" s="46">
        <f t="shared" si="376"/>
        <v>1</v>
      </c>
      <c r="C274" s="46" t="s">
        <v>3518</v>
      </c>
      <c r="D274" s="46" t="s">
        <v>3518</v>
      </c>
      <c r="BD274" s="7">
        <v>1</v>
      </c>
      <c r="CP274" s="5">
        <f t="shared" si="377"/>
        <v>1</v>
      </c>
      <c r="CT274" s="28">
        <f t="shared" si="378"/>
        <v>1</v>
      </c>
      <c r="GG274" s="5">
        <f t="shared" si="379"/>
        <v>0</v>
      </c>
      <c r="GH274" s="7" t="str">
        <f t="shared" si="392"/>
        <v/>
      </c>
      <c r="GI274" s="7" t="str">
        <f t="shared" si="393"/>
        <v/>
      </c>
      <c r="GJ274" s="7" t="str">
        <f t="shared" si="394"/>
        <v/>
      </c>
      <c r="GK274" s="7" t="str">
        <f t="shared" si="395"/>
        <v/>
      </c>
      <c r="GL274" s="7" t="str">
        <f t="shared" si="396"/>
        <v/>
      </c>
      <c r="GM274" s="7" t="str">
        <f t="shared" si="397"/>
        <v/>
      </c>
      <c r="GN274" s="7" t="str">
        <f t="shared" si="398"/>
        <v/>
      </c>
      <c r="GO274" s="7" t="str">
        <f t="shared" si="399"/>
        <v/>
      </c>
      <c r="GP274" s="7" t="str">
        <f t="shared" si="400"/>
        <v/>
      </c>
      <c r="GQ274" s="7" t="str">
        <f t="shared" si="401"/>
        <v/>
      </c>
      <c r="GR274" s="7" t="str">
        <f t="shared" si="402"/>
        <v/>
      </c>
      <c r="GS274" s="7" t="str">
        <f t="shared" si="403"/>
        <v/>
      </c>
      <c r="GT274" s="7" t="str">
        <f t="shared" si="404"/>
        <v/>
      </c>
      <c r="GU274" s="7" t="str">
        <f t="shared" si="405"/>
        <v/>
      </c>
      <c r="GV274" s="7" t="str">
        <f t="shared" si="406"/>
        <v/>
      </c>
      <c r="GW274" s="7" t="str">
        <f t="shared" si="407"/>
        <v/>
      </c>
      <c r="GX274" s="7" t="str">
        <f t="shared" si="408"/>
        <v/>
      </c>
      <c r="GY274" s="7" t="str">
        <f t="shared" si="409"/>
        <v/>
      </c>
      <c r="GZ274" s="7" t="str">
        <f t="shared" si="410"/>
        <v/>
      </c>
      <c r="HA274" s="7" t="str">
        <f t="shared" si="411"/>
        <v/>
      </c>
      <c r="HB274" s="7" t="str">
        <f t="shared" si="412"/>
        <v/>
      </c>
      <c r="HC274" s="7" t="str">
        <f t="shared" si="413"/>
        <v/>
      </c>
      <c r="HD274" s="7" t="str">
        <f t="shared" si="414"/>
        <v/>
      </c>
      <c r="HE274" s="7" t="str">
        <f t="shared" si="415"/>
        <v/>
      </c>
      <c r="HF274" s="7" t="str">
        <f t="shared" si="416"/>
        <v/>
      </c>
      <c r="HG274" s="7" t="str">
        <f t="shared" si="417"/>
        <v/>
      </c>
      <c r="HH274" s="7" t="str">
        <f t="shared" si="418"/>
        <v/>
      </c>
      <c r="HI274" s="7" t="str">
        <f t="shared" si="419"/>
        <v/>
      </c>
      <c r="HJ274" s="7" t="str">
        <f t="shared" si="420"/>
        <v/>
      </c>
      <c r="HK274" s="7" t="str">
        <f t="shared" si="421"/>
        <v/>
      </c>
      <c r="HL274" s="7" t="str">
        <f t="shared" si="422"/>
        <v/>
      </c>
      <c r="HM274" s="7" t="str">
        <f t="shared" si="423"/>
        <v/>
      </c>
      <c r="HN274" s="7" t="str">
        <f t="shared" si="424"/>
        <v/>
      </c>
      <c r="HO274" s="7" t="str">
        <f t="shared" si="425"/>
        <v/>
      </c>
      <c r="HP274" s="7" t="str">
        <f t="shared" si="426"/>
        <v/>
      </c>
      <c r="HQ274" s="7" t="str">
        <f t="shared" si="427"/>
        <v/>
      </c>
      <c r="HR274" s="7" t="str">
        <f t="shared" si="428"/>
        <v/>
      </c>
      <c r="HS274" s="7" t="str">
        <f t="shared" si="429"/>
        <v/>
      </c>
      <c r="HT274" s="7" t="str">
        <f t="shared" si="430"/>
        <v/>
      </c>
      <c r="HU274" s="7" t="str">
        <f t="shared" si="431"/>
        <v/>
      </c>
      <c r="HV274" s="7" t="str">
        <f t="shared" si="432"/>
        <v/>
      </c>
      <c r="HW274" s="7" t="str">
        <f t="shared" si="433"/>
        <v/>
      </c>
      <c r="HX274" s="7" t="str">
        <f t="shared" si="434"/>
        <v/>
      </c>
      <c r="HY274" s="7" t="str">
        <f t="shared" si="435"/>
        <v/>
      </c>
      <c r="HZ274" s="7" t="str">
        <f t="shared" si="436"/>
        <v/>
      </c>
      <c r="IA274" s="7" t="str">
        <f t="shared" si="437"/>
        <v/>
      </c>
      <c r="IB274" s="7" t="str">
        <f t="shared" si="438"/>
        <v/>
      </c>
      <c r="IC274" s="7" t="str">
        <f t="shared" si="439"/>
        <v/>
      </c>
      <c r="ID274" s="7" t="str">
        <f t="shared" si="440"/>
        <v/>
      </c>
      <c r="IE274" s="7" t="str">
        <f t="shared" si="441"/>
        <v/>
      </c>
      <c r="IF274" s="7" t="str">
        <f t="shared" si="442"/>
        <v/>
      </c>
      <c r="IG274" s="7" t="str">
        <f t="shared" si="443"/>
        <v/>
      </c>
      <c r="IH274" s="7">
        <f t="shared" si="444"/>
        <v>1</v>
      </c>
      <c r="II274" s="7" t="str">
        <f t="shared" si="445"/>
        <v/>
      </c>
      <c r="IJ274" s="7" t="str">
        <f t="shared" si="446"/>
        <v/>
      </c>
      <c r="IK274" s="7" t="str">
        <f t="shared" si="447"/>
        <v/>
      </c>
      <c r="IL274" s="7" t="str">
        <f t="shared" si="448"/>
        <v/>
      </c>
      <c r="IM274" s="7" t="str">
        <f t="shared" si="449"/>
        <v/>
      </c>
      <c r="IN274" s="7" t="str">
        <f t="shared" si="450"/>
        <v/>
      </c>
      <c r="IO274" s="7" t="str">
        <f t="shared" si="451"/>
        <v/>
      </c>
      <c r="IP274" s="7" t="str">
        <f t="shared" si="452"/>
        <v/>
      </c>
      <c r="IQ274" s="7" t="str">
        <f t="shared" si="453"/>
        <v/>
      </c>
      <c r="IR274" s="7" t="str">
        <f t="shared" si="454"/>
        <v/>
      </c>
      <c r="IS274" s="7" t="str">
        <f t="shared" si="455"/>
        <v/>
      </c>
      <c r="IT274" s="7" t="str">
        <f t="shared" si="456"/>
        <v/>
      </c>
      <c r="IU274" s="7" t="str">
        <f t="shared" si="457"/>
        <v/>
      </c>
      <c r="IV274" s="7" t="str">
        <f t="shared" si="458"/>
        <v/>
      </c>
      <c r="IW274" s="7" t="str">
        <f t="shared" si="459"/>
        <v/>
      </c>
      <c r="IX274" s="7" t="str">
        <f t="shared" si="460"/>
        <v/>
      </c>
      <c r="IY274" s="7" t="str">
        <f t="shared" si="461"/>
        <v/>
      </c>
      <c r="IZ274" s="7" t="str">
        <f t="shared" si="462"/>
        <v/>
      </c>
      <c r="JA274" s="7" t="str">
        <f t="shared" si="463"/>
        <v/>
      </c>
      <c r="JB274" s="7" t="str">
        <f t="shared" si="464"/>
        <v/>
      </c>
      <c r="JC274" s="7" t="str">
        <f t="shared" si="465"/>
        <v/>
      </c>
      <c r="JD274" s="7" t="str">
        <f t="shared" si="466"/>
        <v/>
      </c>
      <c r="JE274" s="7" t="str">
        <f t="shared" si="467"/>
        <v/>
      </c>
      <c r="JF274" s="7" t="str">
        <f t="shared" si="468"/>
        <v/>
      </c>
      <c r="JG274" s="7" t="str">
        <f t="shared" si="380"/>
        <v/>
      </c>
      <c r="JH274" s="7" t="str">
        <f t="shared" si="381"/>
        <v/>
      </c>
      <c r="JI274" s="7" t="str">
        <f t="shared" si="382"/>
        <v/>
      </c>
      <c r="JJ274" s="7" t="str">
        <f t="shared" si="383"/>
        <v/>
      </c>
      <c r="JK274" s="7" t="str">
        <f t="shared" si="384"/>
        <v/>
      </c>
      <c r="JL274" s="7" t="str">
        <f t="shared" si="385"/>
        <v/>
      </c>
      <c r="JM274" s="7" t="str">
        <f t="shared" si="386"/>
        <v/>
      </c>
      <c r="JN274" s="7" t="str">
        <f t="shared" si="387"/>
        <v/>
      </c>
      <c r="JO274" s="7" t="str">
        <f t="shared" si="388"/>
        <v/>
      </c>
      <c r="JP274" s="7" t="str">
        <f t="shared" si="389"/>
        <v/>
      </c>
      <c r="JQ274" s="7" t="str">
        <f t="shared" si="390"/>
        <v/>
      </c>
      <c r="JR274" s="7" t="str">
        <f t="shared" si="390"/>
        <v/>
      </c>
      <c r="JS274" s="7" t="str">
        <f t="shared" si="390"/>
        <v/>
      </c>
      <c r="JT274" s="28">
        <f t="shared" si="391"/>
        <v>1</v>
      </c>
    </row>
    <row r="275" spans="1:280" x14ac:dyDescent="0.2">
      <c r="A275" s="5" t="s">
        <v>1128</v>
      </c>
      <c r="B275" s="46">
        <f t="shared" si="376"/>
        <v>1</v>
      </c>
      <c r="C275" s="46" t="s">
        <v>3518</v>
      </c>
      <c r="D275" s="46" t="s">
        <v>3518</v>
      </c>
      <c r="BD275" s="7">
        <v>2</v>
      </c>
      <c r="CP275" s="5">
        <f t="shared" si="377"/>
        <v>2</v>
      </c>
      <c r="CR275" s="7">
        <v>1</v>
      </c>
      <c r="CT275" s="28">
        <f t="shared" si="378"/>
        <v>3</v>
      </c>
      <c r="EU275" s="7">
        <v>1</v>
      </c>
      <c r="GG275" s="5">
        <f t="shared" si="379"/>
        <v>1</v>
      </c>
      <c r="GH275" s="7" t="str">
        <f t="shared" si="392"/>
        <v/>
      </c>
      <c r="GI275" s="7" t="str">
        <f t="shared" si="393"/>
        <v/>
      </c>
      <c r="GJ275" s="7" t="str">
        <f t="shared" si="394"/>
        <v/>
      </c>
      <c r="GK275" s="7" t="str">
        <f t="shared" si="395"/>
        <v/>
      </c>
      <c r="GL275" s="7" t="str">
        <f t="shared" si="396"/>
        <v/>
      </c>
      <c r="GM275" s="7" t="str">
        <f t="shared" si="397"/>
        <v/>
      </c>
      <c r="GN275" s="7" t="str">
        <f t="shared" si="398"/>
        <v/>
      </c>
      <c r="GO275" s="7" t="str">
        <f t="shared" si="399"/>
        <v/>
      </c>
      <c r="GP275" s="7" t="str">
        <f t="shared" si="400"/>
        <v/>
      </c>
      <c r="GQ275" s="7" t="str">
        <f t="shared" si="401"/>
        <v/>
      </c>
      <c r="GR275" s="7" t="str">
        <f t="shared" si="402"/>
        <v/>
      </c>
      <c r="GS275" s="7" t="str">
        <f t="shared" si="403"/>
        <v/>
      </c>
      <c r="GT275" s="7" t="str">
        <f t="shared" si="404"/>
        <v/>
      </c>
      <c r="GU275" s="7" t="str">
        <f t="shared" si="405"/>
        <v/>
      </c>
      <c r="GV275" s="7" t="str">
        <f t="shared" si="406"/>
        <v/>
      </c>
      <c r="GW275" s="7" t="str">
        <f t="shared" si="407"/>
        <v/>
      </c>
      <c r="GX275" s="7" t="str">
        <f t="shared" si="408"/>
        <v/>
      </c>
      <c r="GY275" s="7" t="str">
        <f t="shared" si="409"/>
        <v/>
      </c>
      <c r="GZ275" s="7" t="str">
        <f t="shared" si="410"/>
        <v/>
      </c>
      <c r="HA275" s="7" t="str">
        <f t="shared" si="411"/>
        <v/>
      </c>
      <c r="HB275" s="7" t="str">
        <f t="shared" si="412"/>
        <v/>
      </c>
      <c r="HC275" s="7" t="str">
        <f t="shared" si="413"/>
        <v/>
      </c>
      <c r="HD275" s="7" t="str">
        <f t="shared" si="414"/>
        <v/>
      </c>
      <c r="HE275" s="7" t="str">
        <f t="shared" si="415"/>
        <v/>
      </c>
      <c r="HF275" s="7" t="str">
        <f t="shared" si="416"/>
        <v/>
      </c>
      <c r="HG275" s="7" t="str">
        <f t="shared" si="417"/>
        <v/>
      </c>
      <c r="HH275" s="7" t="str">
        <f t="shared" si="418"/>
        <v/>
      </c>
      <c r="HI275" s="7" t="str">
        <f t="shared" si="419"/>
        <v/>
      </c>
      <c r="HJ275" s="7" t="str">
        <f t="shared" si="420"/>
        <v/>
      </c>
      <c r="HK275" s="7" t="str">
        <f t="shared" si="421"/>
        <v/>
      </c>
      <c r="HL275" s="7" t="str">
        <f t="shared" si="422"/>
        <v/>
      </c>
      <c r="HM275" s="7" t="str">
        <f t="shared" si="423"/>
        <v/>
      </c>
      <c r="HN275" s="7" t="str">
        <f t="shared" si="424"/>
        <v/>
      </c>
      <c r="HO275" s="7" t="str">
        <f t="shared" si="425"/>
        <v/>
      </c>
      <c r="HP275" s="7" t="str">
        <f t="shared" si="426"/>
        <v/>
      </c>
      <c r="HQ275" s="7" t="str">
        <f t="shared" si="427"/>
        <v/>
      </c>
      <c r="HR275" s="7" t="str">
        <f t="shared" si="428"/>
        <v/>
      </c>
      <c r="HS275" s="7" t="str">
        <f t="shared" si="429"/>
        <v/>
      </c>
      <c r="HT275" s="7" t="str">
        <f t="shared" si="430"/>
        <v/>
      </c>
      <c r="HU275" s="7" t="str">
        <f t="shared" si="431"/>
        <v/>
      </c>
      <c r="HV275" s="7" t="str">
        <f t="shared" si="432"/>
        <v/>
      </c>
      <c r="HW275" s="7" t="str">
        <f t="shared" si="433"/>
        <v/>
      </c>
      <c r="HX275" s="7" t="str">
        <f t="shared" si="434"/>
        <v/>
      </c>
      <c r="HY275" s="7" t="str">
        <f t="shared" si="435"/>
        <v/>
      </c>
      <c r="HZ275" s="7" t="str">
        <f t="shared" si="436"/>
        <v/>
      </c>
      <c r="IA275" s="7" t="str">
        <f t="shared" si="437"/>
        <v/>
      </c>
      <c r="IB275" s="7" t="str">
        <f t="shared" si="438"/>
        <v/>
      </c>
      <c r="IC275" s="7" t="str">
        <f t="shared" si="439"/>
        <v/>
      </c>
      <c r="ID275" s="7" t="str">
        <f t="shared" si="440"/>
        <v/>
      </c>
      <c r="IE275" s="7" t="str">
        <f t="shared" si="441"/>
        <v/>
      </c>
      <c r="IF275" s="7" t="str">
        <f t="shared" si="442"/>
        <v/>
      </c>
      <c r="IG275" s="7" t="str">
        <f t="shared" si="443"/>
        <v/>
      </c>
      <c r="IH275" s="7">
        <f t="shared" si="444"/>
        <v>3</v>
      </c>
      <c r="II275" s="7" t="str">
        <f t="shared" si="445"/>
        <v/>
      </c>
      <c r="IJ275" s="7" t="str">
        <f t="shared" si="446"/>
        <v/>
      </c>
      <c r="IK275" s="7" t="str">
        <f t="shared" si="447"/>
        <v/>
      </c>
      <c r="IL275" s="7" t="str">
        <f t="shared" si="448"/>
        <v/>
      </c>
      <c r="IM275" s="7" t="str">
        <f t="shared" si="449"/>
        <v/>
      </c>
      <c r="IN275" s="7" t="str">
        <f t="shared" si="450"/>
        <v/>
      </c>
      <c r="IO275" s="7" t="str">
        <f t="shared" si="451"/>
        <v/>
      </c>
      <c r="IP275" s="7" t="str">
        <f t="shared" si="452"/>
        <v/>
      </c>
      <c r="IQ275" s="7" t="str">
        <f t="shared" si="453"/>
        <v/>
      </c>
      <c r="IR275" s="7" t="str">
        <f t="shared" si="454"/>
        <v/>
      </c>
      <c r="IS275" s="7" t="str">
        <f t="shared" si="455"/>
        <v/>
      </c>
      <c r="IT275" s="7" t="str">
        <f t="shared" si="456"/>
        <v/>
      </c>
      <c r="IU275" s="7" t="str">
        <f t="shared" si="457"/>
        <v/>
      </c>
      <c r="IV275" s="7" t="str">
        <f t="shared" si="458"/>
        <v/>
      </c>
      <c r="IW275" s="7" t="str">
        <f t="shared" si="459"/>
        <v/>
      </c>
      <c r="IX275" s="7" t="str">
        <f t="shared" si="460"/>
        <v/>
      </c>
      <c r="IY275" s="7" t="str">
        <f t="shared" si="461"/>
        <v/>
      </c>
      <c r="IZ275" s="7" t="str">
        <f t="shared" si="462"/>
        <v/>
      </c>
      <c r="JA275" s="7" t="str">
        <f t="shared" si="463"/>
        <v/>
      </c>
      <c r="JB275" s="7" t="str">
        <f t="shared" si="464"/>
        <v/>
      </c>
      <c r="JC275" s="7" t="str">
        <f t="shared" si="465"/>
        <v/>
      </c>
      <c r="JD275" s="7" t="str">
        <f t="shared" si="466"/>
        <v/>
      </c>
      <c r="JE275" s="7" t="str">
        <f t="shared" si="467"/>
        <v/>
      </c>
      <c r="JF275" s="7" t="str">
        <f t="shared" si="468"/>
        <v/>
      </c>
      <c r="JG275" s="7" t="str">
        <f t="shared" si="380"/>
        <v/>
      </c>
      <c r="JH275" s="7" t="str">
        <f t="shared" si="381"/>
        <v/>
      </c>
      <c r="JI275" s="7" t="str">
        <f t="shared" si="382"/>
        <v/>
      </c>
      <c r="JJ275" s="7" t="str">
        <f t="shared" si="383"/>
        <v/>
      </c>
      <c r="JK275" s="7" t="str">
        <f t="shared" si="384"/>
        <v/>
      </c>
      <c r="JL275" s="7" t="str">
        <f t="shared" si="385"/>
        <v/>
      </c>
      <c r="JM275" s="7" t="str">
        <f t="shared" si="386"/>
        <v/>
      </c>
      <c r="JN275" s="7" t="str">
        <f t="shared" si="387"/>
        <v/>
      </c>
      <c r="JO275" s="7" t="str">
        <f t="shared" si="388"/>
        <v/>
      </c>
      <c r="JP275" s="7" t="str">
        <f t="shared" si="389"/>
        <v/>
      </c>
      <c r="JQ275" s="7" t="str">
        <f t="shared" si="390"/>
        <v/>
      </c>
      <c r="JR275" s="7" t="str">
        <f t="shared" si="390"/>
        <v/>
      </c>
      <c r="JS275" s="7" t="str">
        <f t="shared" si="390"/>
        <v/>
      </c>
      <c r="JT275" s="28">
        <f t="shared" si="391"/>
        <v>3</v>
      </c>
    </row>
    <row r="276" spans="1:280" x14ac:dyDescent="0.2">
      <c r="A276" s="5" t="s">
        <v>1129</v>
      </c>
      <c r="B276" s="46">
        <f t="shared" si="376"/>
        <v>1</v>
      </c>
      <c r="C276" s="46" t="s">
        <v>3518</v>
      </c>
      <c r="D276" s="46" t="s">
        <v>3518</v>
      </c>
      <c r="BD276" s="7">
        <v>1</v>
      </c>
      <c r="CP276" s="5">
        <f t="shared" si="377"/>
        <v>1</v>
      </c>
      <c r="CT276" s="28">
        <f t="shared" si="378"/>
        <v>1</v>
      </c>
      <c r="GG276" s="5">
        <f t="shared" si="379"/>
        <v>0</v>
      </c>
      <c r="GH276" s="7" t="str">
        <f t="shared" si="392"/>
        <v/>
      </c>
      <c r="GI276" s="7" t="str">
        <f t="shared" si="393"/>
        <v/>
      </c>
      <c r="GJ276" s="7" t="str">
        <f t="shared" si="394"/>
        <v/>
      </c>
      <c r="GK276" s="7" t="str">
        <f t="shared" si="395"/>
        <v/>
      </c>
      <c r="GL276" s="7" t="str">
        <f t="shared" si="396"/>
        <v/>
      </c>
      <c r="GM276" s="7" t="str">
        <f t="shared" si="397"/>
        <v/>
      </c>
      <c r="GN276" s="7" t="str">
        <f t="shared" si="398"/>
        <v/>
      </c>
      <c r="GO276" s="7" t="str">
        <f t="shared" si="399"/>
        <v/>
      </c>
      <c r="GP276" s="7" t="str">
        <f t="shared" si="400"/>
        <v/>
      </c>
      <c r="GQ276" s="7" t="str">
        <f t="shared" si="401"/>
        <v/>
      </c>
      <c r="GR276" s="7" t="str">
        <f t="shared" si="402"/>
        <v/>
      </c>
      <c r="GS276" s="7" t="str">
        <f t="shared" si="403"/>
        <v/>
      </c>
      <c r="GT276" s="7" t="str">
        <f t="shared" si="404"/>
        <v/>
      </c>
      <c r="GU276" s="7" t="str">
        <f t="shared" si="405"/>
        <v/>
      </c>
      <c r="GV276" s="7" t="str">
        <f t="shared" si="406"/>
        <v/>
      </c>
      <c r="GW276" s="7" t="str">
        <f t="shared" si="407"/>
        <v/>
      </c>
      <c r="GX276" s="7" t="str">
        <f t="shared" si="408"/>
        <v/>
      </c>
      <c r="GY276" s="7" t="str">
        <f t="shared" si="409"/>
        <v/>
      </c>
      <c r="GZ276" s="7" t="str">
        <f t="shared" si="410"/>
        <v/>
      </c>
      <c r="HA276" s="7" t="str">
        <f t="shared" si="411"/>
        <v/>
      </c>
      <c r="HB276" s="7" t="str">
        <f t="shared" si="412"/>
        <v/>
      </c>
      <c r="HC276" s="7" t="str">
        <f t="shared" si="413"/>
        <v/>
      </c>
      <c r="HD276" s="7" t="str">
        <f t="shared" si="414"/>
        <v/>
      </c>
      <c r="HE276" s="7" t="str">
        <f t="shared" si="415"/>
        <v/>
      </c>
      <c r="HF276" s="7" t="str">
        <f t="shared" si="416"/>
        <v/>
      </c>
      <c r="HG276" s="7" t="str">
        <f t="shared" si="417"/>
        <v/>
      </c>
      <c r="HH276" s="7" t="str">
        <f t="shared" si="418"/>
        <v/>
      </c>
      <c r="HI276" s="7" t="str">
        <f t="shared" si="419"/>
        <v/>
      </c>
      <c r="HJ276" s="7" t="str">
        <f t="shared" si="420"/>
        <v/>
      </c>
      <c r="HK276" s="7" t="str">
        <f t="shared" si="421"/>
        <v/>
      </c>
      <c r="HL276" s="7" t="str">
        <f t="shared" si="422"/>
        <v/>
      </c>
      <c r="HM276" s="7" t="str">
        <f t="shared" si="423"/>
        <v/>
      </c>
      <c r="HN276" s="7" t="str">
        <f t="shared" si="424"/>
        <v/>
      </c>
      <c r="HO276" s="7" t="str">
        <f t="shared" si="425"/>
        <v/>
      </c>
      <c r="HP276" s="7" t="str">
        <f t="shared" si="426"/>
        <v/>
      </c>
      <c r="HQ276" s="7" t="str">
        <f t="shared" si="427"/>
        <v/>
      </c>
      <c r="HR276" s="7" t="str">
        <f t="shared" si="428"/>
        <v/>
      </c>
      <c r="HS276" s="7" t="str">
        <f t="shared" si="429"/>
        <v/>
      </c>
      <c r="HT276" s="7" t="str">
        <f t="shared" si="430"/>
        <v/>
      </c>
      <c r="HU276" s="7" t="str">
        <f t="shared" si="431"/>
        <v/>
      </c>
      <c r="HV276" s="7" t="str">
        <f t="shared" si="432"/>
        <v/>
      </c>
      <c r="HW276" s="7" t="str">
        <f t="shared" si="433"/>
        <v/>
      </c>
      <c r="HX276" s="7" t="str">
        <f t="shared" si="434"/>
        <v/>
      </c>
      <c r="HY276" s="7" t="str">
        <f t="shared" si="435"/>
        <v/>
      </c>
      <c r="HZ276" s="7" t="str">
        <f t="shared" si="436"/>
        <v/>
      </c>
      <c r="IA276" s="7" t="str">
        <f t="shared" si="437"/>
        <v/>
      </c>
      <c r="IB276" s="7" t="str">
        <f t="shared" si="438"/>
        <v/>
      </c>
      <c r="IC276" s="7" t="str">
        <f t="shared" si="439"/>
        <v/>
      </c>
      <c r="ID276" s="7" t="str">
        <f t="shared" si="440"/>
        <v/>
      </c>
      <c r="IE276" s="7" t="str">
        <f t="shared" si="441"/>
        <v/>
      </c>
      <c r="IF276" s="7" t="str">
        <f t="shared" si="442"/>
        <v/>
      </c>
      <c r="IG276" s="7" t="str">
        <f t="shared" si="443"/>
        <v/>
      </c>
      <c r="IH276" s="7">
        <f t="shared" si="444"/>
        <v>1</v>
      </c>
      <c r="II276" s="7" t="str">
        <f t="shared" si="445"/>
        <v/>
      </c>
      <c r="IJ276" s="7" t="str">
        <f t="shared" si="446"/>
        <v/>
      </c>
      <c r="IK276" s="7" t="str">
        <f t="shared" si="447"/>
        <v/>
      </c>
      <c r="IL276" s="7" t="str">
        <f t="shared" si="448"/>
        <v/>
      </c>
      <c r="IM276" s="7" t="str">
        <f t="shared" si="449"/>
        <v/>
      </c>
      <c r="IN276" s="7" t="str">
        <f t="shared" si="450"/>
        <v/>
      </c>
      <c r="IO276" s="7" t="str">
        <f t="shared" si="451"/>
        <v/>
      </c>
      <c r="IP276" s="7" t="str">
        <f t="shared" si="452"/>
        <v/>
      </c>
      <c r="IQ276" s="7" t="str">
        <f t="shared" si="453"/>
        <v/>
      </c>
      <c r="IR276" s="7" t="str">
        <f t="shared" si="454"/>
        <v/>
      </c>
      <c r="IS276" s="7" t="str">
        <f t="shared" si="455"/>
        <v/>
      </c>
      <c r="IT276" s="7" t="str">
        <f t="shared" si="456"/>
        <v/>
      </c>
      <c r="IU276" s="7" t="str">
        <f t="shared" si="457"/>
        <v/>
      </c>
      <c r="IV276" s="7" t="str">
        <f t="shared" si="458"/>
        <v/>
      </c>
      <c r="IW276" s="7" t="str">
        <f t="shared" si="459"/>
        <v/>
      </c>
      <c r="IX276" s="7" t="str">
        <f t="shared" si="460"/>
        <v/>
      </c>
      <c r="IY276" s="7" t="str">
        <f t="shared" si="461"/>
        <v/>
      </c>
      <c r="IZ276" s="7" t="str">
        <f t="shared" si="462"/>
        <v/>
      </c>
      <c r="JA276" s="7" t="str">
        <f t="shared" si="463"/>
        <v/>
      </c>
      <c r="JB276" s="7" t="str">
        <f t="shared" si="464"/>
        <v/>
      </c>
      <c r="JC276" s="7" t="str">
        <f t="shared" si="465"/>
        <v/>
      </c>
      <c r="JD276" s="7" t="str">
        <f t="shared" si="466"/>
        <v/>
      </c>
      <c r="JE276" s="7" t="str">
        <f t="shared" si="467"/>
        <v/>
      </c>
      <c r="JF276" s="7" t="str">
        <f t="shared" si="468"/>
        <v/>
      </c>
      <c r="JG276" s="7" t="str">
        <f t="shared" si="380"/>
        <v/>
      </c>
      <c r="JH276" s="7" t="str">
        <f t="shared" si="381"/>
        <v/>
      </c>
      <c r="JI276" s="7" t="str">
        <f t="shared" si="382"/>
        <v/>
      </c>
      <c r="JJ276" s="7" t="str">
        <f t="shared" si="383"/>
        <v/>
      </c>
      <c r="JK276" s="7" t="str">
        <f t="shared" si="384"/>
        <v/>
      </c>
      <c r="JL276" s="7" t="str">
        <f t="shared" si="385"/>
        <v/>
      </c>
      <c r="JM276" s="7" t="str">
        <f t="shared" si="386"/>
        <v/>
      </c>
      <c r="JN276" s="7" t="str">
        <f t="shared" si="387"/>
        <v/>
      </c>
      <c r="JO276" s="7" t="str">
        <f t="shared" si="388"/>
        <v/>
      </c>
      <c r="JP276" s="7" t="str">
        <f t="shared" si="389"/>
        <v/>
      </c>
      <c r="JQ276" s="7" t="str">
        <f t="shared" si="390"/>
        <v/>
      </c>
      <c r="JR276" s="7" t="str">
        <f t="shared" si="390"/>
        <v/>
      </c>
      <c r="JS276" s="7" t="str">
        <f t="shared" si="390"/>
        <v/>
      </c>
      <c r="JT276" s="28">
        <f t="shared" si="391"/>
        <v>1</v>
      </c>
    </row>
    <row r="277" spans="1:280" x14ac:dyDescent="0.2">
      <c r="A277" s="5" t="s">
        <v>1130</v>
      </c>
      <c r="B277" s="46">
        <f t="shared" si="376"/>
        <v>4</v>
      </c>
      <c r="C277" s="46" t="s">
        <v>3518</v>
      </c>
      <c r="D277" s="46" t="s">
        <v>960</v>
      </c>
      <c r="BD277" s="7">
        <v>8</v>
      </c>
      <c r="BE277" s="7">
        <v>11</v>
      </c>
      <c r="BF277" s="7">
        <v>14</v>
      </c>
      <c r="BG277" s="7">
        <v>7</v>
      </c>
      <c r="CP277" s="5">
        <f t="shared" si="377"/>
        <v>40</v>
      </c>
      <c r="CR277" s="7">
        <v>1</v>
      </c>
      <c r="CS277" s="7">
        <v>7</v>
      </c>
      <c r="CT277" s="28">
        <f t="shared" si="378"/>
        <v>48</v>
      </c>
      <c r="EW277" s="7">
        <v>5</v>
      </c>
      <c r="EX277" s="7">
        <v>3</v>
      </c>
      <c r="GG277" s="5">
        <f t="shared" si="379"/>
        <v>8</v>
      </c>
      <c r="GH277" s="7" t="str">
        <f t="shared" si="392"/>
        <v/>
      </c>
      <c r="GI277" s="7" t="str">
        <f t="shared" si="393"/>
        <v/>
      </c>
      <c r="GJ277" s="7" t="str">
        <f t="shared" si="394"/>
        <v/>
      </c>
      <c r="GK277" s="7" t="str">
        <f t="shared" si="395"/>
        <v/>
      </c>
      <c r="GL277" s="7" t="str">
        <f t="shared" si="396"/>
        <v/>
      </c>
      <c r="GM277" s="7" t="str">
        <f t="shared" si="397"/>
        <v/>
      </c>
      <c r="GN277" s="7" t="str">
        <f t="shared" si="398"/>
        <v/>
      </c>
      <c r="GO277" s="7" t="str">
        <f t="shared" si="399"/>
        <v/>
      </c>
      <c r="GP277" s="7" t="str">
        <f t="shared" si="400"/>
        <v/>
      </c>
      <c r="GQ277" s="7" t="str">
        <f t="shared" si="401"/>
        <v/>
      </c>
      <c r="GR277" s="7" t="str">
        <f t="shared" si="402"/>
        <v/>
      </c>
      <c r="GS277" s="7" t="str">
        <f t="shared" si="403"/>
        <v/>
      </c>
      <c r="GT277" s="7" t="str">
        <f t="shared" si="404"/>
        <v/>
      </c>
      <c r="GU277" s="7" t="str">
        <f t="shared" si="405"/>
        <v/>
      </c>
      <c r="GV277" s="7" t="str">
        <f t="shared" si="406"/>
        <v/>
      </c>
      <c r="GW277" s="7" t="str">
        <f t="shared" si="407"/>
        <v/>
      </c>
      <c r="GX277" s="7" t="str">
        <f t="shared" si="408"/>
        <v/>
      </c>
      <c r="GY277" s="7" t="str">
        <f t="shared" si="409"/>
        <v/>
      </c>
      <c r="GZ277" s="7" t="str">
        <f t="shared" si="410"/>
        <v/>
      </c>
      <c r="HA277" s="7" t="str">
        <f t="shared" si="411"/>
        <v/>
      </c>
      <c r="HB277" s="7" t="str">
        <f t="shared" si="412"/>
        <v/>
      </c>
      <c r="HC277" s="7" t="str">
        <f t="shared" si="413"/>
        <v/>
      </c>
      <c r="HD277" s="7" t="str">
        <f t="shared" si="414"/>
        <v/>
      </c>
      <c r="HE277" s="7" t="str">
        <f t="shared" si="415"/>
        <v/>
      </c>
      <c r="HF277" s="7" t="str">
        <f t="shared" si="416"/>
        <v/>
      </c>
      <c r="HG277" s="7" t="str">
        <f t="shared" si="417"/>
        <v/>
      </c>
      <c r="HH277" s="7" t="str">
        <f t="shared" si="418"/>
        <v/>
      </c>
      <c r="HI277" s="7" t="str">
        <f t="shared" si="419"/>
        <v/>
      </c>
      <c r="HJ277" s="7" t="str">
        <f t="shared" si="420"/>
        <v/>
      </c>
      <c r="HK277" s="7" t="str">
        <f t="shared" si="421"/>
        <v/>
      </c>
      <c r="HL277" s="7" t="str">
        <f t="shared" si="422"/>
        <v/>
      </c>
      <c r="HM277" s="7" t="str">
        <f t="shared" si="423"/>
        <v/>
      </c>
      <c r="HN277" s="7" t="str">
        <f t="shared" si="424"/>
        <v/>
      </c>
      <c r="HO277" s="7" t="str">
        <f t="shared" si="425"/>
        <v/>
      </c>
      <c r="HP277" s="7" t="str">
        <f t="shared" si="426"/>
        <v/>
      </c>
      <c r="HQ277" s="7" t="str">
        <f t="shared" si="427"/>
        <v/>
      </c>
      <c r="HR277" s="7" t="str">
        <f t="shared" si="428"/>
        <v/>
      </c>
      <c r="HS277" s="7" t="str">
        <f t="shared" si="429"/>
        <v/>
      </c>
      <c r="HT277" s="7" t="str">
        <f t="shared" si="430"/>
        <v/>
      </c>
      <c r="HU277" s="7" t="str">
        <f t="shared" si="431"/>
        <v/>
      </c>
      <c r="HV277" s="7" t="str">
        <f t="shared" si="432"/>
        <v/>
      </c>
      <c r="HW277" s="7" t="str">
        <f t="shared" si="433"/>
        <v/>
      </c>
      <c r="HX277" s="7" t="str">
        <f t="shared" si="434"/>
        <v/>
      </c>
      <c r="HY277" s="7" t="str">
        <f t="shared" si="435"/>
        <v/>
      </c>
      <c r="HZ277" s="7" t="str">
        <f t="shared" si="436"/>
        <v/>
      </c>
      <c r="IA277" s="7" t="str">
        <f t="shared" si="437"/>
        <v/>
      </c>
      <c r="IB277" s="7" t="str">
        <f t="shared" si="438"/>
        <v/>
      </c>
      <c r="IC277" s="7" t="str">
        <f t="shared" si="439"/>
        <v/>
      </c>
      <c r="ID277" s="7" t="str">
        <f t="shared" si="440"/>
        <v/>
      </c>
      <c r="IE277" s="7" t="str">
        <f t="shared" si="441"/>
        <v/>
      </c>
      <c r="IF277" s="7" t="str">
        <f t="shared" si="442"/>
        <v/>
      </c>
      <c r="IG277" s="7" t="str">
        <f t="shared" si="443"/>
        <v/>
      </c>
      <c r="IH277" s="7">
        <f t="shared" si="444"/>
        <v>8</v>
      </c>
      <c r="II277" s="7">
        <f t="shared" si="445"/>
        <v>11</v>
      </c>
      <c r="IJ277" s="7">
        <f t="shared" si="446"/>
        <v>19</v>
      </c>
      <c r="IK277" s="7">
        <f t="shared" si="447"/>
        <v>10</v>
      </c>
      <c r="IL277" s="7" t="str">
        <f t="shared" si="448"/>
        <v/>
      </c>
      <c r="IM277" s="7" t="str">
        <f t="shared" si="449"/>
        <v/>
      </c>
      <c r="IN277" s="7" t="str">
        <f t="shared" si="450"/>
        <v/>
      </c>
      <c r="IO277" s="7" t="str">
        <f t="shared" si="451"/>
        <v/>
      </c>
      <c r="IP277" s="7" t="str">
        <f t="shared" si="452"/>
        <v/>
      </c>
      <c r="IQ277" s="7" t="str">
        <f t="shared" si="453"/>
        <v/>
      </c>
      <c r="IR277" s="7" t="str">
        <f t="shared" si="454"/>
        <v/>
      </c>
      <c r="IS277" s="7" t="str">
        <f t="shared" si="455"/>
        <v/>
      </c>
      <c r="IT277" s="7" t="str">
        <f t="shared" si="456"/>
        <v/>
      </c>
      <c r="IU277" s="7" t="str">
        <f t="shared" si="457"/>
        <v/>
      </c>
      <c r="IV277" s="7" t="str">
        <f t="shared" si="458"/>
        <v/>
      </c>
      <c r="IW277" s="7" t="str">
        <f t="shared" si="459"/>
        <v/>
      </c>
      <c r="IX277" s="7" t="str">
        <f t="shared" si="460"/>
        <v/>
      </c>
      <c r="IY277" s="7" t="str">
        <f t="shared" si="461"/>
        <v/>
      </c>
      <c r="IZ277" s="7" t="str">
        <f t="shared" si="462"/>
        <v/>
      </c>
      <c r="JA277" s="7" t="str">
        <f t="shared" si="463"/>
        <v/>
      </c>
      <c r="JB277" s="7" t="str">
        <f t="shared" si="464"/>
        <v/>
      </c>
      <c r="JC277" s="7" t="str">
        <f t="shared" si="465"/>
        <v/>
      </c>
      <c r="JD277" s="7" t="str">
        <f t="shared" si="466"/>
        <v/>
      </c>
      <c r="JE277" s="7" t="str">
        <f t="shared" si="467"/>
        <v/>
      </c>
      <c r="JF277" s="7" t="str">
        <f t="shared" si="468"/>
        <v/>
      </c>
      <c r="JG277" s="7" t="str">
        <f t="shared" si="380"/>
        <v/>
      </c>
      <c r="JH277" s="7" t="str">
        <f t="shared" si="381"/>
        <v/>
      </c>
      <c r="JI277" s="7" t="str">
        <f t="shared" si="382"/>
        <v/>
      </c>
      <c r="JJ277" s="7" t="str">
        <f t="shared" si="383"/>
        <v/>
      </c>
      <c r="JK277" s="7" t="str">
        <f t="shared" si="384"/>
        <v/>
      </c>
      <c r="JL277" s="7" t="str">
        <f t="shared" si="385"/>
        <v/>
      </c>
      <c r="JM277" s="7" t="str">
        <f t="shared" si="386"/>
        <v/>
      </c>
      <c r="JN277" s="7" t="str">
        <f t="shared" si="387"/>
        <v/>
      </c>
      <c r="JO277" s="7" t="str">
        <f t="shared" si="388"/>
        <v/>
      </c>
      <c r="JP277" s="7" t="str">
        <f t="shared" si="389"/>
        <v/>
      </c>
      <c r="JQ277" s="7" t="str">
        <f t="shared" si="390"/>
        <v/>
      </c>
      <c r="JR277" s="7" t="str">
        <f t="shared" si="390"/>
        <v/>
      </c>
      <c r="JS277" s="7" t="str">
        <f t="shared" si="390"/>
        <v/>
      </c>
      <c r="JT277" s="28">
        <f t="shared" si="391"/>
        <v>48</v>
      </c>
    </row>
    <row r="278" spans="1:280" x14ac:dyDescent="0.2">
      <c r="A278" s="5" t="s">
        <v>961</v>
      </c>
      <c r="B278" s="46">
        <f t="shared" si="376"/>
        <v>2</v>
      </c>
      <c r="C278" s="46" t="s">
        <v>3518</v>
      </c>
      <c r="D278" s="46" t="s">
        <v>812</v>
      </c>
      <c r="BD278" s="7">
        <v>1</v>
      </c>
      <c r="BE278" s="7">
        <v>2</v>
      </c>
      <c r="CP278" s="5">
        <f t="shared" si="377"/>
        <v>3</v>
      </c>
      <c r="CT278" s="28">
        <f t="shared" si="378"/>
        <v>3</v>
      </c>
      <c r="GG278" s="5">
        <f t="shared" si="379"/>
        <v>0</v>
      </c>
      <c r="GH278" s="7" t="str">
        <f t="shared" si="392"/>
        <v/>
      </c>
      <c r="GI278" s="7" t="str">
        <f t="shared" si="393"/>
        <v/>
      </c>
      <c r="GJ278" s="7" t="str">
        <f t="shared" si="394"/>
        <v/>
      </c>
      <c r="GK278" s="7" t="str">
        <f t="shared" si="395"/>
        <v/>
      </c>
      <c r="GL278" s="7" t="str">
        <f t="shared" si="396"/>
        <v/>
      </c>
      <c r="GM278" s="7" t="str">
        <f t="shared" si="397"/>
        <v/>
      </c>
      <c r="GN278" s="7" t="str">
        <f t="shared" si="398"/>
        <v/>
      </c>
      <c r="GO278" s="7" t="str">
        <f t="shared" si="399"/>
        <v/>
      </c>
      <c r="GP278" s="7" t="str">
        <f t="shared" si="400"/>
        <v/>
      </c>
      <c r="GQ278" s="7" t="str">
        <f t="shared" si="401"/>
        <v/>
      </c>
      <c r="GR278" s="7" t="str">
        <f t="shared" si="402"/>
        <v/>
      </c>
      <c r="GS278" s="7" t="str">
        <f t="shared" si="403"/>
        <v/>
      </c>
      <c r="GT278" s="7" t="str">
        <f t="shared" si="404"/>
        <v/>
      </c>
      <c r="GU278" s="7" t="str">
        <f t="shared" si="405"/>
        <v/>
      </c>
      <c r="GV278" s="7" t="str">
        <f t="shared" si="406"/>
        <v/>
      </c>
      <c r="GW278" s="7" t="str">
        <f t="shared" si="407"/>
        <v/>
      </c>
      <c r="GX278" s="7" t="str">
        <f t="shared" si="408"/>
        <v/>
      </c>
      <c r="GY278" s="7" t="str">
        <f t="shared" si="409"/>
        <v/>
      </c>
      <c r="GZ278" s="7" t="str">
        <f t="shared" si="410"/>
        <v/>
      </c>
      <c r="HA278" s="7" t="str">
        <f t="shared" si="411"/>
        <v/>
      </c>
      <c r="HB278" s="7" t="str">
        <f t="shared" si="412"/>
        <v/>
      </c>
      <c r="HC278" s="7" t="str">
        <f t="shared" si="413"/>
        <v/>
      </c>
      <c r="HD278" s="7" t="str">
        <f t="shared" si="414"/>
        <v/>
      </c>
      <c r="HE278" s="7" t="str">
        <f t="shared" si="415"/>
        <v/>
      </c>
      <c r="HF278" s="7" t="str">
        <f t="shared" si="416"/>
        <v/>
      </c>
      <c r="HG278" s="7" t="str">
        <f t="shared" si="417"/>
        <v/>
      </c>
      <c r="HH278" s="7" t="str">
        <f t="shared" si="418"/>
        <v/>
      </c>
      <c r="HI278" s="7" t="str">
        <f t="shared" si="419"/>
        <v/>
      </c>
      <c r="HJ278" s="7" t="str">
        <f t="shared" si="420"/>
        <v/>
      </c>
      <c r="HK278" s="7" t="str">
        <f t="shared" si="421"/>
        <v/>
      </c>
      <c r="HL278" s="7" t="str">
        <f t="shared" si="422"/>
        <v/>
      </c>
      <c r="HM278" s="7" t="str">
        <f t="shared" si="423"/>
        <v/>
      </c>
      <c r="HN278" s="7" t="str">
        <f t="shared" si="424"/>
        <v/>
      </c>
      <c r="HO278" s="7" t="str">
        <f t="shared" si="425"/>
        <v/>
      </c>
      <c r="HP278" s="7" t="str">
        <f t="shared" si="426"/>
        <v/>
      </c>
      <c r="HQ278" s="7" t="str">
        <f t="shared" si="427"/>
        <v/>
      </c>
      <c r="HR278" s="7" t="str">
        <f t="shared" si="428"/>
        <v/>
      </c>
      <c r="HS278" s="7" t="str">
        <f t="shared" si="429"/>
        <v/>
      </c>
      <c r="HT278" s="7" t="str">
        <f t="shared" si="430"/>
        <v/>
      </c>
      <c r="HU278" s="7" t="str">
        <f t="shared" si="431"/>
        <v/>
      </c>
      <c r="HV278" s="7" t="str">
        <f t="shared" si="432"/>
        <v/>
      </c>
      <c r="HW278" s="7" t="str">
        <f t="shared" si="433"/>
        <v/>
      </c>
      <c r="HX278" s="7" t="str">
        <f t="shared" si="434"/>
        <v/>
      </c>
      <c r="HY278" s="7" t="str">
        <f t="shared" si="435"/>
        <v/>
      </c>
      <c r="HZ278" s="7" t="str">
        <f t="shared" si="436"/>
        <v/>
      </c>
      <c r="IA278" s="7" t="str">
        <f t="shared" si="437"/>
        <v/>
      </c>
      <c r="IB278" s="7" t="str">
        <f t="shared" si="438"/>
        <v/>
      </c>
      <c r="IC278" s="7" t="str">
        <f t="shared" si="439"/>
        <v/>
      </c>
      <c r="ID278" s="7" t="str">
        <f t="shared" si="440"/>
        <v/>
      </c>
      <c r="IE278" s="7" t="str">
        <f t="shared" si="441"/>
        <v/>
      </c>
      <c r="IF278" s="7" t="str">
        <f t="shared" si="442"/>
        <v/>
      </c>
      <c r="IG278" s="7" t="str">
        <f t="shared" si="443"/>
        <v/>
      </c>
      <c r="IH278" s="7">
        <f t="shared" si="444"/>
        <v>1</v>
      </c>
      <c r="II278" s="7">
        <f t="shared" si="445"/>
        <v>2</v>
      </c>
      <c r="IJ278" s="7" t="str">
        <f t="shared" si="446"/>
        <v/>
      </c>
      <c r="IK278" s="7" t="str">
        <f t="shared" si="447"/>
        <v/>
      </c>
      <c r="IL278" s="7" t="str">
        <f t="shared" si="448"/>
        <v/>
      </c>
      <c r="IM278" s="7" t="str">
        <f t="shared" si="449"/>
        <v/>
      </c>
      <c r="IN278" s="7" t="str">
        <f t="shared" si="450"/>
        <v/>
      </c>
      <c r="IO278" s="7" t="str">
        <f t="shared" si="451"/>
        <v/>
      </c>
      <c r="IP278" s="7" t="str">
        <f t="shared" si="452"/>
        <v/>
      </c>
      <c r="IQ278" s="7" t="str">
        <f t="shared" si="453"/>
        <v/>
      </c>
      <c r="IR278" s="7" t="str">
        <f t="shared" si="454"/>
        <v/>
      </c>
      <c r="IS278" s="7" t="str">
        <f t="shared" si="455"/>
        <v/>
      </c>
      <c r="IT278" s="7" t="str">
        <f t="shared" si="456"/>
        <v/>
      </c>
      <c r="IU278" s="7" t="str">
        <f t="shared" si="457"/>
        <v/>
      </c>
      <c r="IV278" s="7" t="str">
        <f t="shared" si="458"/>
        <v/>
      </c>
      <c r="IW278" s="7" t="str">
        <f t="shared" si="459"/>
        <v/>
      </c>
      <c r="IX278" s="7" t="str">
        <f t="shared" si="460"/>
        <v/>
      </c>
      <c r="IY278" s="7" t="str">
        <f t="shared" si="461"/>
        <v/>
      </c>
      <c r="IZ278" s="7" t="str">
        <f t="shared" si="462"/>
        <v/>
      </c>
      <c r="JA278" s="7" t="str">
        <f t="shared" si="463"/>
        <v/>
      </c>
      <c r="JB278" s="7" t="str">
        <f t="shared" si="464"/>
        <v/>
      </c>
      <c r="JC278" s="7" t="str">
        <f t="shared" si="465"/>
        <v/>
      </c>
      <c r="JD278" s="7" t="str">
        <f t="shared" si="466"/>
        <v/>
      </c>
      <c r="JE278" s="7" t="str">
        <f t="shared" si="467"/>
        <v/>
      </c>
      <c r="JF278" s="7" t="str">
        <f t="shared" si="468"/>
        <v/>
      </c>
      <c r="JG278" s="7" t="str">
        <f t="shared" si="380"/>
        <v/>
      </c>
      <c r="JH278" s="7" t="str">
        <f t="shared" si="381"/>
        <v/>
      </c>
      <c r="JI278" s="7" t="str">
        <f t="shared" si="382"/>
        <v/>
      </c>
      <c r="JJ278" s="7" t="str">
        <f t="shared" si="383"/>
        <v/>
      </c>
      <c r="JK278" s="7" t="str">
        <f t="shared" si="384"/>
        <v/>
      </c>
      <c r="JL278" s="7" t="str">
        <f t="shared" si="385"/>
        <v/>
      </c>
      <c r="JM278" s="7" t="str">
        <f t="shared" si="386"/>
        <v/>
      </c>
      <c r="JN278" s="7" t="str">
        <f t="shared" si="387"/>
        <v/>
      </c>
      <c r="JO278" s="7" t="str">
        <f t="shared" si="388"/>
        <v/>
      </c>
      <c r="JP278" s="7" t="str">
        <f t="shared" si="389"/>
        <v/>
      </c>
      <c r="JQ278" s="7" t="str">
        <f t="shared" si="390"/>
        <v/>
      </c>
      <c r="JR278" s="7" t="str">
        <f t="shared" si="390"/>
        <v/>
      </c>
      <c r="JS278" s="7" t="str">
        <f t="shared" si="390"/>
        <v/>
      </c>
      <c r="JT278" s="28">
        <f t="shared" si="391"/>
        <v>3</v>
      </c>
    </row>
    <row r="279" spans="1:280" x14ac:dyDescent="0.2">
      <c r="A279" s="5" t="s">
        <v>962</v>
      </c>
      <c r="B279" s="46">
        <f t="shared" si="376"/>
        <v>4</v>
      </c>
      <c r="C279" s="46" t="s">
        <v>3518</v>
      </c>
      <c r="D279" s="46" t="s">
        <v>960</v>
      </c>
      <c r="BD279" s="7">
        <v>2</v>
      </c>
      <c r="BE279" s="7">
        <v>4</v>
      </c>
      <c r="BF279" s="7">
        <v>4</v>
      </c>
      <c r="BG279" s="7">
        <v>3</v>
      </c>
      <c r="CP279" s="5">
        <f t="shared" si="377"/>
        <v>13</v>
      </c>
      <c r="CT279" s="28">
        <f t="shared" si="378"/>
        <v>13</v>
      </c>
      <c r="GG279" s="5">
        <f t="shared" si="379"/>
        <v>0</v>
      </c>
      <c r="GH279" s="7" t="str">
        <f t="shared" si="392"/>
        <v/>
      </c>
      <c r="GI279" s="7" t="str">
        <f t="shared" si="393"/>
        <v/>
      </c>
      <c r="GJ279" s="7" t="str">
        <f t="shared" si="394"/>
        <v/>
      </c>
      <c r="GK279" s="7" t="str">
        <f t="shared" si="395"/>
        <v/>
      </c>
      <c r="GL279" s="7" t="str">
        <f t="shared" si="396"/>
        <v/>
      </c>
      <c r="GM279" s="7" t="str">
        <f t="shared" si="397"/>
        <v/>
      </c>
      <c r="GN279" s="7" t="str">
        <f t="shared" si="398"/>
        <v/>
      </c>
      <c r="GO279" s="7" t="str">
        <f t="shared" si="399"/>
        <v/>
      </c>
      <c r="GP279" s="7" t="str">
        <f t="shared" si="400"/>
        <v/>
      </c>
      <c r="GQ279" s="7" t="str">
        <f t="shared" si="401"/>
        <v/>
      </c>
      <c r="GR279" s="7" t="str">
        <f t="shared" si="402"/>
        <v/>
      </c>
      <c r="GS279" s="7" t="str">
        <f t="shared" si="403"/>
        <v/>
      </c>
      <c r="GT279" s="7" t="str">
        <f t="shared" si="404"/>
        <v/>
      </c>
      <c r="GU279" s="7" t="str">
        <f t="shared" si="405"/>
        <v/>
      </c>
      <c r="GV279" s="7" t="str">
        <f t="shared" si="406"/>
        <v/>
      </c>
      <c r="GW279" s="7" t="str">
        <f t="shared" si="407"/>
        <v/>
      </c>
      <c r="GX279" s="7" t="str">
        <f t="shared" si="408"/>
        <v/>
      </c>
      <c r="GY279" s="7" t="str">
        <f t="shared" si="409"/>
        <v/>
      </c>
      <c r="GZ279" s="7" t="str">
        <f t="shared" si="410"/>
        <v/>
      </c>
      <c r="HA279" s="7" t="str">
        <f t="shared" si="411"/>
        <v/>
      </c>
      <c r="HB279" s="7" t="str">
        <f t="shared" si="412"/>
        <v/>
      </c>
      <c r="HC279" s="7" t="str">
        <f t="shared" si="413"/>
        <v/>
      </c>
      <c r="HD279" s="7" t="str">
        <f t="shared" si="414"/>
        <v/>
      </c>
      <c r="HE279" s="7" t="str">
        <f t="shared" si="415"/>
        <v/>
      </c>
      <c r="HF279" s="7" t="str">
        <f t="shared" si="416"/>
        <v/>
      </c>
      <c r="HG279" s="7" t="str">
        <f t="shared" si="417"/>
        <v/>
      </c>
      <c r="HH279" s="7" t="str">
        <f t="shared" si="418"/>
        <v/>
      </c>
      <c r="HI279" s="7" t="str">
        <f t="shared" si="419"/>
        <v/>
      </c>
      <c r="HJ279" s="7" t="str">
        <f t="shared" si="420"/>
        <v/>
      </c>
      <c r="HK279" s="7" t="str">
        <f t="shared" si="421"/>
        <v/>
      </c>
      <c r="HL279" s="7" t="str">
        <f t="shared" si="422"/>
        <v/>
      </c>
      <c r="HM279" s="7" t="str">
        <f t="shared" si="423"/>
        <v/>
      </c>
      <c r="HN279" s="7" t="str">
        <f t="shared" si="424"/>
        <v/>
      </c>
      <c r="HO279" s="7" t="str">
        <f t="shared" si="425"/>
        <v/>
      </c>
      <c r="HP279" s="7" t="str">
        <f t="shared" si="426"/>
        <v/>
      </c>
      <c r="HQ279" s="7" t="str">
        <f t="shared" si="427"/>
        <v/>
      </c>
      <c r="HR279" s="7" t="str">
        <f t="shared" si="428"/>
        <v/>
      </c>
      <c r="HS279" s="7" t="str">
        <f t="shared" si="429"/>
        <v/>
      </c>
      <c r="HT279" s="7" t="str">
        <f t="shared" si="430"/>
        <v/>
      </c>
      <c r="HU279" s="7" t="str">
        <f t="shared" si="431"/>
        <v/>
      </c>
      <c r="HV279" s="7" t="str">
        <f t="shared" si="432"/>
        <v/>
      </c>
      <c r="HW279" s="7" t="str">
        <f t="shared" si="433"/>
        <v/>
      </c>
      <c r="HX279" s="7" t="str">
        <f t="shared" si="434"/>
        <v/>
      </c>
      <c r="HY279" s="7" t="str">
        <f t="shared" si="435"/>
        <v/>
      </c>
      <c r="HZ279" s="7" t="str">
        <f t="shared" si="436"/>
        <v/>
      </c>
      <c r="IA279" s="7" t="str">
        <f t="shared" si="437"/>
        <v/>
      </c>
      <c r="IB279" s="7" t="str">
        <f t="shared" si="438"/>
        <v/>
      </c>
      <c r="IC279" s="7" t="str">
        <f t="shared" si="439"/>
        <v/>
      </c>
      <c r="ID279" s="7" t="str">
        <f t="shared" si="440"/>
        <v/>
      </c>
      <c r="IE279" s="7" t="str">
        <f t="shared" si="441"/>
        <v/>
      </c>
      <c r="IF279" s="7" t="str">
        <f t="shared" si="442"/>
        <v/>
      </c>
      <c r="IG279" s="7" t="str">
        <f t="shared" si="443"/>
        <v/>
      </c>
      <c r="IH279" s="7">
        <f t="shared" si="444"/>
        <v>2</v>
      </c>
      <c r="II279" s="7">
        <f t="shared" si="445"/>
        <v>4</v>
      </c>
      <c r="IJ279" s="7">
        <f t="shared" si="446"/>
        <v>4</v>
      </c>
      <c r="IK279" s="7">
        <f t="shared" si="447"/>
        <v>3</v>
      </c>
      <c r="IL279" s="7" t="str">
        <f t="shared" si="448"/>
        <v/>
      </c>
      <c r="IM279" s="7" t="str">
        <f t="shared" si="449"/>
        <v/>
      </c>
      <c r="IN279" s="7" t="str">
        <f t="shared" si="450"/>
        <v/>
      </c>
      <c r="IO279" s="7" t="str">
        <f t="shared" si="451"/>
        <v/>
      </c>
      <c r="IP279" s="7" t="str">
        <f t="shared" si="452"/>
        <v/>
      </c>
      <c r="IQ279" s="7" t="str">
        <f t="shared" si="453"/>
        <v/>
      </c>
      <c r="IR279" s="7" t="str">
        <f t="shared" si="454"/>
        <v/>
      </c>
      <c r="IS279" s="7" t="str">
        <f t="shared" si="455"/>
        <v/>
      </c>
      <c r="IT279" s="7" t="str">
        <f t="shared" si="456"/>
        <v/>
      </c>
      <c r="IU279" s="7" t="str">
        <f t="shared" si="457"/>
        <v/>
      </c>
      <c r="IV279" s="7" t="str">
        <f t="shared" si="458"/>
        <v/>
      </c>
      <c r="IW279" s="7" t="str">
        <f t="shared" si="459"/>
        <v/>
      </c>
      <c r="IX279" s="7" t="str">
        <f t="shared" si="460"/>
        <v/>
      </c>
      <c r="IY279" s="7" t="str">
        <f t="shared" si="461"/>
        <v/>
      </c>
      <c r="IZ279" s="7" t="str">
        <f t="shared" si="462"/>
        <v/>
      </c>
      <c r="JA279" s="7" t="str">
        <f t="shared" si="463"/>
        <v/>
      </c>
      <c r="JB279" s="7" t="str">
        <f t="shared" si="464"/>
        <v/>
      </c>
      <c r="JC279" s="7" t="str">
        <f t="shared" si="465"/>
        <v/>
      </c>
      <c r="JD279" s="7" t="str">
        <f t="shared" si="466"/>
        <v/>
      </c>
      <c r="JE279" s="7" t="str">
        <f t="shared" si="467"/>
        <v/>
      </c>
      <c r="JF279" s="7" t="str">
        <f t="shared" si="468"/>
        <v/>
      </c>
      <c r="JG279" s="7" t="str">
        <f t="shared" si="380"/>
        <v/>
      </c>
      <c r="JH279" s="7" t="str">
        <f t="shared" si="381"/>
        <v/>
      </c>
      <c r="JI279" s="7" t="str">
        <f t="shared" si="382"/>
        <v/>
      </c>
      <c r="JJ279" s="7" t="str">
        <f t="shared" si="383"/>
        <v/>
      </c>
      <c r="JK279" s="7" t="str">
        <f t="shared" si="384"/>
        <v/>
      </c>
      <c r="JL279" s="7" t="str">
        <f t="shared" si="385"/>
        <v/>
      </c>
      <c r="JM279" s="7" t="str">
        <f t="shared" si="386"/>
        <v/>
      </c>
      <c r="JN279" s="7" t="str">
        <f t="shared" si="387"/>
        <v/>
      </c>
      <c r="JO279" s="7" t="str">
        <f t="shared" si="388"/>
        <v/>
      </c>
      <c r="JP279" s="7" t="str">
        <f t="shared" si="389"/>
        <v/>
      </c>
      <c r="JQ279" s="7" t="str">
        <f t="shared" si="390"/>
        <v/>
      </c>
      <c r="JR279" s="7" t="str">
        <f t="shared" si="390"/>
        <v/>
      </c>
      <c r="JS279" s="7" t="str">
        <f t="shared" si="390"/>
        <v/>
      </c>
      <c r="JT279" s="28">
        <f t="shared" si="391"/>
        <v>13</v>
      </c>
    </row>
    <row r="280" spans="1:280" x14ac:dyDescent="0.2">
      <c r="A280" s="5" t="s">
        <v>963</v>
      </c>
      <c r="B280" s="46">
        <f t="shared" si="376"/>
        <v>1</v>
      </c>
      <c r="C280" s="46" t="s">
        <v>812</v>
      </c>
      <c r="D280" s="46" t="s">
        <v>812</v>
      </c>
      <c r="BE280" s="7">
        <v>1</v>
      </c>
      <c r="CP280" s="5">
        <f t="shared" si="377"/>
        <v>1</v>
      </c>
      <c r="CT280" s="28">
        <f t="shared" si="378"/>
        <v>1</v>
      </c>
      <c r="GG280" s="5">
        <f t="shared" si="379"/>
        <v>0</v>
      </c>
      <c r="GH280" s="7" t="str">
        <f t="shared" si="392"/>
        <v/>
      </c>
      <c r="GI280" s="7" t="str">
        <f t="shared" si="393"/>
        <v/>
      </c>
      <c r="GJ280" s="7" t="str">
        <f t="shared" si="394"/>
        <v/>
      </c>
      <c r="GK280" s="7" t="str">
        <f t="shared" si="395"/>
        <v/>
      </c>
      <c r="GL280" s="7" t="str">
        <f t="shared" si="396"/>
        <v/>
      </c>
      <c r="GM280" s="7" t="str">
        <f t="shared" si="397"/>
        <v/>
      </c>
      <c r="GN280" s="7" t="str">
        <f t="shared" si="398"/>
        <v/>
      </c>
      <c r="GO280" s="7" t="str">
        <f t="shared" si="399"/>
        <v/>
      </c>
      <c r="GP280" s="7" t="str">
        <f t="shared" si="400"/>
        <v/>
      </c>
      <c r="GQ280" s="7" t="str">
        <f t="shared" si="401"/>
        <v/>
      </c>
      <c r="GR280" s="7" t="str">
        <f t="shared" si="402"/>
        <v/>
      </c>
      <c r="GS280" s="7" t="str">
        <f t="shared" si="403"/>
        <v/>
      </c>
      <c r="GT280" s="7" t="str">
        <f t="shared" si="404"/>
        <v/>
      </c>
      <c r="GU280" s="7" t="str">
        <f t="shared" si="405"/>
        <v/>
      </c>
      <c r="GV280" s="7" t="str">
        <f t="shared" si="406"/>
        <v/>
      </c>
      <c r="GW280" s="7" t="str">
        <f t="shared" si="407"/>
        <v/>
      </c>
      <c r="GX280" s="7" t="str">
        <f t="shared" si="408"/>
        <v/>
      </c>
      <c r="GY280" s="7" t="str">
        <f t="shared" si="409"/>
        <v/>
      </c>
      <c r="GZ280" s="7" t="str">
        <f t="shared" si="410"/>
        <v/>
      </c>
      <c r="HA280" s="7" t="str">
        <f t="shared" si="411"/>
        <v/>
      </c>
      <c r="HB280" s="7" t="str">
        <f t="shared" si="412"/>
        <v/>
      </c>
      <c r="HC280" s="7" t="str">
        <f t="shared" si="413"/>
        <v/>
      </c>
      <c r="HD280" s="7" t="str">
        <f t="shared" si="414"/>
        <v/>
      </c>
      <c r="HE280" s="7" t="str">
        <f t="shared" si="415"/>
        <v/>
      </c>
      <c r="HF280" s="7" t="str">
        <f t="shared" si="416"/>
        <v/>
      </c>
      <c r="HG280" s="7" t="str">
        <f t="shared" si="417"/>
        <v/>
      </c>
      <c r="HH280" s="7" t="str">
        <f t="shared" si="418"/>
        <v/>
      </c>
      <c r="HI280" s="7" t="str">
        <f t="shared" si="419"/>
        <v/>
      </c>
      <c r="HJ280" s="7" t="str">
        <f t="shared" si="420"/>
        <v/>
      </c>
      <c r="HK280" s="7" t="str">
        <f t="shared" si="421"/>
        <v/>
      </c>
      <c r="HL280" s="7" t="str">
        <f t="shared" si="422"/>
        <v/>
      </c>
      <c r="HM280" s="7" t="str">
        <f t="shared" si="423"/>
        <v/>
      </c>
      <c r="HN280" s="7" t="str">
        <f t="shared" si="424"/>
        <v/>
      </c>
      <c r="HO280" s="7" t="str">
        <f t="shared" si="425"/>
        <v/>
      </c>
      <c r="HP280" s="7" t="str">
        <f t="shared" si="426"/>
        <v/>
      </c>
      <c r="HQ280" s="7" t="str">
        <f t="shared" si="427"/>
        <v/>
      </c>
      <c r="HR280" s="7" t="str">
        <f t="shared" si="428"/>
        <v/>
      </c>
      <c r="HS280" s="7" t="str">
        <f t="shared" si="429"/>
        <v/>
      </c>
      <c r="HT280" s="7" t="str">
        <f t="shared" si="430"/>
        <v/>
      </c>
      <c r="HU280" s="7" t="str">
        <f t="shared" si="431"/>
        <v/>
      </c>
      <c r="HV280" s="7" t="str">
        <f t="shared" si="432"/>
        <v/>
      </c>
      <c r="HW280" s="7" t="str">
        <f t="shared" si="433"/>
        <v/>
      </c>
      <c r="HX280" s="7" t="str">
        <f t="shared" si="434"/>
        <v/>
      </c>
      <c r="HY280" s="7" t="str">
        <f t="shared" si="435"/>
        <v/>
      </c>
      <c r="HZ280" s="7" t="str">
        <f t="shared" si="436"/>
        <v/>
      </c>
      <c r="IA280" s="7" t="str">
        <f t="shared" si="437"/>
        <v/>
      </c>
      <c r="IB280" s="7" t="str">
        <f t="shared" si="438"/>
        <v/>
      </c>
      <c r="IC280" s="7" t="str">
        <f t="shared" si="439"/>
        <v/>
      </c>
      <c r="ID280" s="7" t="str">
        <f t="shared" si="440"/>
        <v/>
      </c>
      <c r="IE280" s="7" t="str">
        <f t="shared" si="441"/>
        <v/>
      </c>
      <c r="IF280" s="7" t="str">
        <f t="shared" si="442"/>
        <v/>
      </c>
      <c r="IG280" s="7" t="str">
        <f t="shared" si="443"/>
        <v/>
      </c>
      <c r="IH280" s="7" t="str">
        <f t="shared" si="444"/>
        <v/>
      </c>
      <c r="II280" s="7">
        <f t="shared" si="445"/>
        <v>1</v>
      </c>
      <c r="IJ280" s="7" t="str">
        <f t="shared" si="446"/>
        <v/>
      </c>
      <c r="IK280" s="7" t="str">
        <f t="shared" si="447"/>
        <v/>
      </c>
      <c r="IL280" s="7" t="str">
        <f t="shared" si="448"/>
        <v/>
      </c>
      <c r="IM280" s="7" t="str">
        <f t="shared" si="449"/>
        <v/>
      </c>
      <c r="IN280" s="7" t="str">
        <f t="shared" si="450"/>
        <v/>
      </c>
      <c r="IO280" s="7" t="str">
        <f t="shared" si="451"/>
        <v/>
      </c>
      <c r="IP280" s="7" t="str">
        <f t="shared" si="452"/>
        <v/>
      </c>
      <c r="IQ280" s="7" t="str">
        <f t="shared" si="453"/>
        <v/>
      </c>
      <c r="IR280" s="7" t="str">
        <f t="shared" si="454"/>
        <v/>
      </c>
      <c r="IS280" s="7" t="str">
        <f t="shared" si="455"/>
        <v/>
      </c>
      <c r="IT280" s="7" t="str">
        <f t="shared" si="456"/>
        <v/>
      </c>
      <c r="IU280" s="7" t="str">
        <f t="shared" si="457"/>
        <v/>
      </c>
      <c r="IV280" s="7" t="str">
        <f t="shared" si="458"/>
        <v/>
      </c>
      <c r="IW280" s="7" t="str">
        <f t="shared" si="459"/>
        <v/>
      </c>
      <c r="IX280" s="7" t="str">
        <f t="shared" si="460"/>
        <v/>
      </c>
      <c r="IY280" s="7" t="str">
        <f t="shared" si="461"/>
        <v/>
      </c>
      <c r="IZ280" s="7" t="str">
        <f t="shared" si="462"/>
        <v/>
      </c>
      <c r="JA280" s="7" t="str">
        <f t="shared" si="463"/>
        <v/>
      </c>
      <c r="JB280" s="7" t="str">
        <f t="shared" si="464"/>
        <v/>
      </c>
      <c r="JC280" s="7" t="str">
        <f t="shared" si="465"/>
        <v/>
      </c>
      <c r="JD280" s="7" t="str">
        <f t="shared" si="466"/>
        <v/>
      </c>
      <c r="JE280" s="7" t="str">
        <f t="shared" si="467"/>
        <v/>
      </c>
      <c r="JF280" s="7" t="str">
        <f t="shared" si="468"/>
        <v/>
      </c>
      <c r="JG280" s="7" t="str">
        <f t="shared" si="380"/>
        <v/>
      </c>
      <c r="JH280" s="7" t="str">
        <f t="shared" si="381"/>
        <v/>
      </c>
      <c r="JI280" s="7" t="str">
        <f t="shared" si="382"/>
        <v/>
      </c>
      <c r="JJ280" s="7" t="str">
        <f t="shared" si="383"/>
        <v/>
      </c>
      <c r="JK280" s="7" t="str">
        <f t="shared" si="384"/>
        <v/>
      </c>
      <c r="JL280" s="7" t="str">
        <f t="shared" si="385"/>
        <v/>
      </c>
      <c r="JM280" s="7" t="str">
        <f t="shared" si="386"/>
        <v/>
      </c>
      <c r="JN280" s="7" t="str">
        <f t="shared" si="387"/>
        <v/>
      </c>
      <c r="JO280" s="7" t="str">
        <f t="shared" si="388"/>
        <v/>
      </c>
      <c r="JP280" s="7" t="str">
        <f t="shared" si="389"/>
        <v/>
      </c>
      <c r="JQ280" s="7" t="str">
        <f t="shared" si="390"/>
        <v/>
      </c>
      <c r="JR280" s="7" t="str">
        <f t="shared" si="390"/>
        <v/>
      </c>
      <c r="JS280" s="7" t="str">
        <f t="shared" si="390"/>
        <v/>
      </c>
      <c r="JT280" s="28">
        <f t="shared" si="391"/>
        <v>1</v>
      </c>
    </row>
    <row r="281" spans="1:280" x14ac:dyDescent="0.2">
      <c r="A281" s="5" t="s">
        <v>2086</v>
      </c>
      <c r="B281" s="46">
        <f t="shared" si="376"/>
        <v>1</v>
      </c>
      <c r="C281" s="46" t="s">
        <v>812</v>
      </c>
      <c r="D281" s="46" t="s">
        <v>812</v>
      </c>
      <c r="BE281" s="7">
        <v>5</v>
      </c>
      <c r="CP281" s="5">
        <f t="shared" si="377"/>
        <v>5</v>
      </c>
      <c r="CT281" s="28">
        <f t="shared" si="378"/>
        <v>5</v>
      </c>
      <c r="GG281" s="5">
        <f t="shared" si="379"/>
        <v>0</v>
      </c>
      <c r="GH281" s="7" t="str">
        <f t="shared" si="392"/>
        <v/>
      </c>
      <c r="GI281" s="7" t="str">
        <f t="shared" si="393"/>
        <v/>
      </c>
      <c r="GJ281" s="7" t="str">
        <f t="shared" si="394"/>
        <v/>
      </c>
      <c r="GK281" s="7" t="str">
        <f t="shared" si="395"/>
        <v/>
      </c>
      <c r="GL281" s="7" t="str">
        <f t="shared" si="396"/>
        <v/>
      </c>
      <c r="GM281" s="7" t="str">
        <f t="shared" si="397"/>
        <v/>
      </c>
      <c r="GN281" s="7" t="str">
        <f t="shared" si="398"/>
        <v/>
      </c>
      <c r="GO281" s="7" t="str">
        <f t="shared" si="399"/>
        <v/>
      </c>
      <c r="GP281" s="7" t="str">
        <f t="shared" si="400"/>
        <v/>
      </c>
      <c r="GQ281" s="7" t="str">
        <f t="shared" si="401"/>
        <v/>
      </c>
      <c r="GR281" s="7" t="str">
        <f t="shared" si="402"/>
        <v/>
      </c>
      <c r="GS281" s="7" t="str">
        <f t="shared" si="403"/>
        <v/>
      </c>
      <c r="GT281" s="7" t="str">
        <f t="shared" si="404"/>
        <v/>
      </c>
      <c r="GU281" s="7" t="str">
        <f t="shared" si="405"/>
        <v/>
      </c>
      <c r="GV281" s="7" t="str">
        <f t="shared" si="406"/>
        <v/>
      </c>
      <c r="GW281" s="7" t="str">
        <f t="shared" si="407"/>
        <v/>
      </c>
      <c r="GX281" s="7" t="str">
        <f t="shared" si="408"/>
        <v/>
      </c>
      <c r="GY281" s="7" t="str">
        <f t="shared" si="409"/>
        <v/>
      </c>
      <c r="GZ281" s="7" t="str">
        <f t="shared" si="410"/>
        <v/>
      </c>
      <c r="HA281" s="7" t="str">
        <f t="shared" si="411"/>
        <v/>
      </c>
      <c r="HB281" s="7" t="str">
        <f t="shared" si="412"/>
        <v/>
      </c>
      <c r="HC281" s="7" t="str">
        <f t="shared" si="413"/>
        <v/>
      </c>
      <c r="HD281" s="7" t="str">
        <f t="shared" si="414"/>
        <v/>
      </c>
      <c r="HE281" s="7" t="str">
        <f t="shared" si="415"/>
        <v/>
      </c>
      <c r="HF281" s="7" t="str">
        <f t="shared" si="416"/>
        <v/>
      </c>
      <c r="HG281" s="7" t="str">
        <f t="shared" si="417"/>
        <v/>
      </c>
      <c r="HH281" s="7" t="str">
        <f t="shared" si="418"/>
        <v/>
      </c>
      <c r="HI281" s="7" t="str">
        <f t="shared" si="419"/>
        <v/>
      </c>
      <c r="HJ281" s="7" t="str">
        <f t="shared" si="420"/>
        <v/>
      </c>
      <c r="HK281" s="7" t="str">
        <f t="shared" si="421"/>
        <v/>
      </c>
      <c r="HL281" s="7" t="str">
        <f t="shared" si="422"/>
        <v/>
      </c>
      <c r="HM281" s="7" t="str">
        <f t="shared" si="423"/>
        <v/>
      </c>
      <c r="HN281" s="7" t="str">
        <f t="shared" si="424"/>
        <v/>
      </c>
      <c r="HO281" s="7" t="str">
        <f t="shared" si="425"/>
        <v/>
      </c>
      <c r="HP281" s="7" t="str">
        <f t="shared" si="426"/>
        <v/>
      </c>
      <c r="HQ281" s="7" t="str">
        <f t="shared" si="427"/>
        <v/>
      </c>
      <c r="HR281" s="7" t="str">
        <f t="shared" si="428"/>
        <v/>
      </c>
      <c r="HS281" s="7" t="str">
        <f t="shared" si="429"/>
        <v/>
      </c>
      <c r="HT281" s="7" t="str">
        <f t="shared" si="430"/>
        <v/>
      </c>
      <c r="HU281" s="7" t="str">
        <f t="shared" si="431"/>
        <v/>
      </c>
      <c r="HV281" s="7" t="str">
        <f t="shared" si="432"/>
        <v/>
      </c>
      <c r="HW281" s="7" t="str">
        <f t="shared" si="433"/>
        <v/>
      </c>
      <c r="HX281" s="7" t="str">
        <f t="shared" si="434"/>
        <v/>
      </c>
      <c r="HY281" s="7" t="str">
        <f t="shared" si="435"/>
        <v/>
      </c>
      <c r="HZ281" s="7" t="str">
        <f t="shared" si="436"/>
        <v/>
      </c>
      <c r="IA281" s="7" t="str">
        <f t="shared" si="437"/>
        <v/>
      </c>
      <c r="IB281" s="7" t="str">
        <f t="shared" si="438"/>
        <v/>
      </c>
      <c r="IC281" s="7" t="str">
        <f t="shared" si="439"/>
        <v/>
      </c>
      <c r="ID281" s="7" t="str">
        <f t="shared" si="440"/>
        <v/>
      </c>
      <c r="IE281" s="7" t="str">
        <f t="shared" si="441"/>
        <v/>
      </c>
      <c r="IF281" s="7" t="str">
        <f t="shared" si="442"/>
        <v/>
      </c>
      <c r="IG281" s="7" t="str">
        <f t="shared" si="443"/>
        <v/>
      </c>
      <c r="IH281" s="7" t="str">
        <f t="shared" si="444"/>
        <v/>
      </c>
      <c r="II281" s="7">
        <f t="shared" si="445"/>
        <v>5</v>
      </c>
      <c r="IJ281" s="7" t="str">
        <f t="shared" si="446"/>
        <v/>
      </c>
      <c r="IK281" s="7" t="str">
        <f t="shared" si="447"/>
        <v/>
      </c>
      <c r="IL281" s="7" t="str">
        <f t="shared" si="448"/>
        <v/>
      </c>
      <c r="IM281" s="7" t="str">
        <f t="shared" si="449"/>
        <v/>
      </c>
      <c r="IN281" s="7" t="str">
        <f t="shared" si="450"/>
        <v/>
      </c>
      <c r="IO281" s="7" t="str">
        <f t="shared" si="451"/>
        <v/>
      </c>
      <c r="IP281" s="7" t="str">
        <f t="shared" si="452"/>
        <v/>
      </c>
      <c r="IQ281" s="7" t="str">
        <f t="shared" si="453"/>
        <v/>
      </c>
      <c r="IR281" s="7" t="str">
        <f t="shared" si="454"/>
        <v/>
      </c>
      <c r="IS281" s="7" t="str">
        <f t="shared" si="455"/>
        <v/>
      </c>
      <c r="IT281" s="7" t="str">
        <f t="shared" si="456"/>
        <v/>
      </c>
      <c r="IU281" s="7" t="str">
        <f t="shared" si="457"/>
        <v/>
      </c>
      <c r="IV281" s="7" t="str">
        <f t="shared" si="458"/>
        <v/>
      </c>
      <c r="IW281" s="7" t="str">
        <f t="shared" si="459"/>
        <v/>
      </c>
      <c r="IX281" s="7" t="str">
        <f t="shared" si="460"/>
        <v/>
      </c>
      <c r="IY281" s="7" t="str">
        <f t="shared" si="461"/>
        <v/>
      </c>
      <c r="IZ281" s="7" t="str">
        <f t="shared" si="462"/>
        <v/>
      </c>
      <c r="JA281" s="7" t="str">
        <f t="shared" si="463"/>
        <v/>
      </c>
      <c r="JB281" s="7" t="str">
        <f t="shared" si="464"/>
        <v/>
      </c>
      <c r="JC281" s="7" t="str">
        <f t="shared" si="465"/>
        <v/>
      </c>
      <c r="JD281" s="7" t="str">
        <f t="shared" si="466"/>
        <v/>
      </c>
      <c r="JE281" s="7" t="str">
        <f t="shared" si="467"/>
        <v/>
      </c>
      <c r="JF281" s="7" t="str">
        <f t="shared" si="468"/>
        <v/>
      </c>
      <c r="JG281" s="7" t="str">
        <f t="shared" si="380"/>
        <v/>
      </c>
      <c r="JH281" s="7" t="str">
        <f t="shared" si="381"/>
        <v/>
      </c>
      <c r="JI281" s="7" t="str">
        <f t="shared" si="382"/>
        <v/>
      </c>
      <c r="JJ281" s="7" t="str">
        <f t="shared" si="383"/>
        <v/>
      </c>
      <c r="JK281" s="7" t="str">
        <f t="shared" si="384"/>
        <v/>
      </c>
      <c r="JL281" s="7" t="str">
        <f t="shared" si="385"/>
        <v/>
      </c>
      <c r="JM281" s="7" t="str">
        <f t="shared" si="386"/>
        <v/>
      </c>
      <c r="JN281" s="7" t="str">
        <f t="shared" si="387"/>
        <v/>
      </c>
      <c r="JO281" s="7" t="str">
        <f t="shared" si="388"/>
        <v/>
      </c>
      <c r="JP281" s="7" t="str">
        <f t="shared" si="389"/>
        <v/>
      </c>
      <c r="JQ281" s="7" t="str">
        <f t="shared" si="390"/>
        <v/>
      </c>
      <c r="JR281" s="7" t="str">
        <f t="shared" si="390"/>
        <v/>
      </c>
      <c r="JS281" s="7" t="str">
        <f t="shared" si="390"/>
        <v/>
      </c>
      <c r="JT281" s="28">
        <f t="shared" si="391"/>
        <v>5</v>
      </c>
    </row>
    <row r="282" spans="1:280" x14ac:dyDescent="0.2">
      <c r="A282" s="5" t="s">
        <v>2087</v>
      </c>
      <c r="B282" s="46">
        <f t="shared" si="376"/>
        <v>2</v>
      </c>
      <c r="C282" s="46" t="s">
        <v>812</v>
      </c>
      <c r="D282" s="46" t="s">
        <v>2088</v>
      </c>
      <c r="BE282" s="7">
        <v>5</v>
      </c>
      <c r="BF282" s="7">
        <v>6</v>
      </c>
      <c r="CP282" s="5">
        <f t="shared" si="377"/>
        <v>11</v>
      </c>
      <c r="CR282" s="7">
        <v>3</v>
      </c>
      <c r="CS282" s="7">
        <v>1</v>
      </c>
      <c r="CT282" s="28">
        <f t="shared" si="378"/>
        <v>15</v>
      </c>
      <c r="EW282" s="7">
        <v>4</v>
      </c>
      <c r="GG282" s="5">
        <f t="shared" si="379"/>
        <v>4</v>
      </c>
      <c r="GH282" s="7" t="str">
        <f t="shared" si="392"/>
        <v/>
      </c>
      <c r="GI282" s="7" t="str">
        <f t="shared" si="393"/>
        <v/>
      </c>
      <c r="GJ282" s="7" t="str">
        <f t="shared" si="394"/>
        <v/>
      </c>
      <c r="GK282" s="7" t="str">
        <f t="shared" si="395"/>
        <v/>
      </c>
      <c r="GL282" s="7" t="str">
        <f t="shared" si="396"/>
        <v/>
      </c>
      <c r="GM282" s="7" t="str">
        <f t="shared" si="397"/>
        <v/>
      </c>
      <c r="GN282" s="7" t="str">
        <f t="shared" si="398"/>
        <v/>
      </c>
      <c r="GO282" s="7" t="str">
        <f t="shared" si="399"/>
        <v/>
      </c>
      <c r="GP282" s="7" t="str">
        <f t="shared" si="400"/>
        <v/>
      </c>
      <c r="GQ282" s="7" t="str">
        <f t="shared" si="401"/>
        <v/>
      </c>
      <c r="GR282" s="7" t="str">
        <f t="shared" si="402"/>
        <v/>
      </c>
      <c r="GS282" s="7" t="str">
        <f t="shared" si="403"/>
        <v/>
      </c>
      <c r="GT282" s="7" t="str">
        <f t="shared" si="404"/>
        <v/>
      </c>
      <c r="GU282" s="7" t="str">
        <f t="shared" si="405"/>
        <v/>
      </c>
      <c r="GV282" s="7" t="str">
        <f t="shared" si="406"/>
        <v/>
      </c>
      <c r="GW282" s="7" t="str">
        <f t="shared" si="407"/>
        <v/>
      </c>
      <c r="GX282" s="7" t="str">
        <f t="shared" si="408"/>
        <v/>
      </c>
      <c r="GY282" s="7" t="str">
        <f t="shared" si="409"/>
        <v/>
      </c>
      <c r="GZ282" s="7" t="str">
        <f t="shared" si="410"/>
        <v/>
      </c>
      <c r="HA282" s="7" t="str">
        <f t="shared" si="411"/>
        <v/>
      </c>
      <c r="HB282" s="7" t="str">
        <f t="shared" si="412"/>
        <v/>
      </c>
      <c r="HC282" s="7" t="str">
        <f t="shared" si="413"/>
        <v/>
      </c>
      <c r="HD282" s="7" t="str">
        <f t="shared" si="414"/>
        <v/>
      </c>
      <c r="HE282" s="7" t="str">
        <f t="shared" si="415"/>
        <v/>
      </c>
      <c r="HF282" s="7" t="str">
        <f t="shared" si="416"/>
        <v/>
      </c>
      <c r="HG282" s="7" t="str">
        <f t="shared" si="417"/>
        <v/>
      </c>
      <c r="HH282" s="7" t="str">
        <f t="shared" si="418"/>
        <v/>
      </c>
      <c r="HI282" s="7" t="str">
        <f t="shared" si="419"/>
        <v/>
      </c>
      <c r="HJ282" s="7" t="str">
        <f t="shared" si="420"/>
        <v/>
      </c>
      <c r="HK282" s="7" t="str">
        <f t="shared" si="421"/>
        <v/>
      </c>
      <c r="HL282" s="7" t="str">
        <f t="shared" si="422"/>
        <v/>
      </c>
      <c r="HM282" s="7" t="str">
        <f t="shared" si="423"/>
        <v/>
      </c>
      <c r="HN282" s="7" t="str">
        <f t="shared" si="424"/>
        <v/>
      </c>
      <c r="HO282" s="7" t="str">
        <f t="shared" si="425"/>
        <v/>
      </c>
      <c r="HP282" s="7" t="str">
        <f t="shared" si="426"/>
        <v/>
      </c>
      <c r="HQ282" s="7" t="str">
        <f t="shared" si="427"/>
        <v/>
      </c>
      <c r="HR282" s="7" t="str">
        <f t="shared" si="428"/>
        <v/>
      </c>
      <c r="HS282" s="7" t="str">
        <f t="shared" si="429"/>
        <v/>
      </c>
      <c r="HT282" s="7" t="str">
        <f t="shared" si="430"/>
        <v/>
      </c>
      <c r="HU282" s="7" t="str">
        <f t="shared" si="431"/>
        <v/>
      </c>
      <c r="HV282" s="7" t="str">
        <f t="shared" si="432"/>
        <v/>
      </c>
      <c r="HW282" s="7" t="str">
        <f t="shared" si="433"/>
        <v/>
      </c>
      <c r="HX282" s="7" t="str">
        <f t="shared" si="434"/>
        <v/>
      </c>
      <c r="HY282" s="7" t="str">
        <f t="shared" si="435"/>
        <v/>
      </c>
      <c r="HZ282" s="7" t="str">
        <f t="shared" si="436"/>
        <v/>
      </c>
      <c r="IA282" s="7" t="str">
        <f t="shared" si="437"/>
        <v/>
      </c>
      <c r="IB282" s="7" t="str">
        <f t="shared" si="438"/>
        <v/>
      </c>
      <c r="IC282" s="7" t="str">
        <f t="shared" si="439"/>
        <v/>
      </c>
      <c r="ID282" s="7" t="str">
        <f t="shared" si="440"/>
        <v/>
      </c>
      <c r="IE282" s="7" t="str">
        <f t="shared" si="441"/>
        <v/>
      </c>
      <c r="IF282" s="7" t="str">
        <f t="shared" si="442"/>
        <v/>
      </c>
      <c r="IG282" s="7" t="str">
        <f t="shared" si="443"/>
        <v/>
      </c>
      <c r="IH282" s="7" t="str">
        <f t="shared" si="444"/>
        <v/>
      </c>
      <c r="II282" s="7">
        <f t="shared" si="445"/>
        <v>5</v>
      </c>
      <c r="IJ282" s="7">
        <f t="shared" si="446"/>
        <v>10</v>
      </c>
      <c r="IK282" s="7" t="str">
        <f t="shared" si="447"/>
        <v/>
      </c>
      <c r="IL282" s="7" t="str">
        <f t="shared" si="448"/>
        <v/>
      </c>
      <c r="IM282" s="7" t="str">
        <f t="shared" si="449"/>
        <v/>
      </c>
      <c r="IN282" s="7" t="str">
        <f t="shared" si="450"/>
        <v/>
      </c>
      <c r="IO282" s="7" t="str">
        <f t="shared" si="451"/>
        <v/>
      </c>
      <c r="IP282" s="7" t="str">
        <f t="shared" si="452"/>
        <v/>
      </c>
      <c r="IQ282" s="7" t="str">
        <f t="shared" si="453"/>
        <v/>
      </c>
      <c r="IR282" s="7" t="str">
        <f t="shared" si="454"/>
        <v/>
      </c>
      <c r="IS282" s="7" t="str">
        <f t="shared" si="455"/>
        <v/>
      </c>
      <c r="IT282" s="7" t="str">
        <f t="shared" si="456"/>
        <v/>
      </c>
      <c r="IU282" s="7" t="str">
        <f t="shared" si="457"/>
        <v/>
      </c>
      <c r="IV282" s="7" t="str">
        <f t="shared" si="458"/>
        <v/>
      </c>
      <c r="IW282" s="7" t="str">
        <f t="shared" si="459"/>
        <v/>
      </c>
      <c r="IX282" s="7" t="str">
        <f t="shared" si="460"/>
        <v/>
      </c>
      <c r="IY282" s="7" t="str">
        <f t="shared" si="461"/>
        <v/>
      </c>
      <c r="IZ282" s="7" t="str">
        <f t="shared" si="462"/>
        <v/>
      </c>
      <c r="JA282" s="7" t="str">
        <f t="shared" si="463"/>
        <v/>
      </c>
      <c r="JB282" s="7" t="str">
        <f t="shared" si="464"/>
        <v/>
      </c>
      <c r="JC282" s="7" t="str">
        <f t="shared" si="465"/>
        <v/>
      </c>
      <c r="JD282" s="7" t="str">
        <f t="shared" si="466"/>
        <v/>
      </c>
      <c r="JE282" s="7" t="str">
        <f t="shared" si="467"/>
        <v/>
      </c>
      <c r="JF282" s="7" t="str">
        <f t="shared" si="468"/>
        <v/>
      </c>
      <c r="JG282" s="7" t="str">
        <f t="shared" si="380"/>
        <v/>
      </c>
      <c r="JH282" s="7" t="str">
        <f t="shared" si="381"/>
        <v/>
      </c>
      <c r="JI282" s="7" t="str">
        <f t="shared" si="382"/>
        <v/>
      </c>
      <c r="JJ282" s="7" t="str">
        <f t="shared" si="383"/>
        <v/>
      </c>
      <c r="JK282" s="7" t="str">
        <f t="shared" si="384"/>
        <v/>
      </c>
      <c r="JL282" s="7" t="str">
        <f t="shared" si="385"/>
        <v/>
      </c>
      <c r="JM282" s="7" t="str">
        <f t="shared" si="386"/>
        <v/>
      </c>
      <c r="JN282" s="7" t="str">
        <f t="shared" si="387"/>
        <v/>
      </c>
      <c r="JO282" s="7" t="str">
        <f t="shared" si="388"/>
        <v/>
      </c>
      <c r="JP282" s="7" t="str">
        <f t="shared" si="389"/>
        <v/>
      </c>
      <c r="JQ282" s="7" t="str">
        <f t="shared" si="390"/>
        <v/>
      </c>
      <c r="JR282" s="7" t="str">
        <f t="shared" si="390"/>
        <v/>
      </c>
      <c r="JS282" s="7" t="str">
        <f t="shared" si="390"/>
        <v/>
      </c>
      <c r="JT282" s="28">
        <f t="shared" si="391"/>
        <v>15</v>
      </c>
    </row>
    <row r="283" spans="1:280" x14ac:dyDescent="0.2">
      <c r="A283" s="5" t="s">
        <v>2089</v>
      </c>
      <c r="B283" s="46">
        <f t="shared" si="376"/>
        <v>3</v>
      </c>
      <c r="C283" s="46" t="s">
        <v>812</v>
      </c>
      <c r="D283" s="46" t="s">
        <v>2090</v>
      </c>
      <c r="BE283" s="7">
        <v>1</v>
      </c>
      <c r="BH283" s="7">
        <v>1</v>
      </c>
      <c r="BJ283" s="7">
        <v>4</v>
      </c>
      <c r="CP283" s="5">
        <f t="shared" si="377"/>
        <v>6</v>
      </c>
      <c r="CS283" s="7">
        <v>1</v>
      </c>
      <c r="CT283" s="28">
        <f t="shared" si="378"/>
        <v>7</v>
      </c>
      <c r="EW283" s="7">
        <v>1</v>
      </c>
      <c r="GG283" s="5">
        <f t="shared" si="379"/>
        <v>1</v>
      </c>
      <c r="GH283" s="7" t="str">
        <f t="shared" si="392"/>
        <v/>
      </c>
      <c r="GI283" s="7" t="str">
        <f t="shared" si="393"/>
        <v/>
      </c>
      <c r="GJ283" s="7" t="str">
        <f t="shared" si="394"/>
        <v/>
      </c>
      <c r="GK283" s="7" t="str">
        <f t="shared" si="395"/>
        <v/>
      </c>
      <c r="GL283" s="7" t="str">
        <f t="shared" si="396"/>
        <v/>
      </c>
      <c r="GM283" s="7" t="str">
        <f t="shared" si="397"/>
        <v/>
      </c>
      <c r="GN283" s="7" t="str">
        <f t="shared" si="398"/>
        <v/>
      </c>
      <c r="GO283" s="7" t="str">
        <f t="shared" si="399"/>
        <v/>
      </c>
      <c r="GP283" s="7" t="str">
        <f t="shared" si="400"/>
        <v/>
      </c>
      <c r="GQ283" s="7" t="str">
        <f t="shared" si="401"/>
        <v/>
      </c>
      <c r="GR283" s="7" t="str">
        <f t="shared" si="402"/>
        <v/>
      </c>
      <c r="GS283" s="7" t="str">
        <f t="shared" si="403"/>
        <v/>
      </c>
      <c r="GT283" s="7" t="str">
        <f t="shared" si="404"/>
        <v/>
      </c>
      <c r="GU283" s="7" t="str">
        <f t="shared" si="405"/>
        <v/>
      </c>
      <c r="GV283" s="7" t="str">
        <f t="shared" si="406"/>
        <v/>
      </c>
      <c r="GW283" s="7" t="str">
        <f t="shared" si="407"/>
        <v/>
      </c>
      <c r="GX283" s="7" t="str">
        <f t="shared" si="408"/>
        <v/>
      </c>
      <c r="GY283" s="7" t="str">
        <f t="shared" si="409"/>
        <v/>
      </c>
      <c r="GZ283" s="7" t="str">
        <f t="shared" si="410"/>
        <v/>
      </c>
      <c r="HA283" s="7" t="str">
        <f t="shared" si="411"/>
        <v/>
      </c>
      <c r="HB283" s="7" t="str">
        <f t="shared" si="412"/>
        <v/>
      </c>
      <c r="HC283" s="7" t="str">
        <f t="shared" si="413"/>
        <v/>
      </c>
      <c r="HD283" s="7" t="str">
        <f t="shared" si="414"/>
        <v/>
      </c>
      <c r="HE283" s="7" t="str">
        <f t="shared" si="415"/>
        <v/>
      </c>
      <c r="HF283" s="7" t="str">
        <f t="shared" si="416"/>
        <v/>
      </c>
      <c r="HG283" s="7" t="str">
        <f t="shared" si="417"/>
        <v/>
      </c>
      <c r="HH283" s="7" t="str">
        <f t="shared" si="418"/>
        <v/>
      </c>
      <c r="HI283" s="7" t="str">
        <f t="shared" si="419"/>
        <v/>
      </c>
      <c r="HJ283" s="7" t="str">
        <f t="shared" si="420"/>
        <v/>
      </c>
      <c r="HK283" s="7" t="str">
        <f t="shared" si="421"/>
        <v/>
      </c>
      <c r="HL283" s="7" t="str">
        <f t="shared" si="422"/>
        <v/>
      </c>
      <c r="HM283" s="7" t="str">
        <f t="shared" si="423"/>
        <v/>
      </c>
      <c r="HN283" s="7" t="str">
        <f t="shared" si="424"/>
        <v/>
      </c>
      <c r="HO283" s="7" t="str">
        <f t="shared" si="425"/>
        <v/>
      </c>
      <c r="HP283" s="7" t="str">
        <f t="shared" si="426"/>
        <v/>
      </c>
      <c r="HQ283" s="7" t="str">
        <f t="shared" si="427"/>
        <v/>
      </c>
      <c r="HR283" s="7" t="str">
        <f t="shared" si="428"/>
        <v/>
      </c>
      <c r="HS283" s="7" t="str">
        <f t="shared" si="429"/>
        <v/>
      </c>
      <c r="HT283" s="7" t="str">
        <f t="shared" si="430"/>
        <v/>
      </c>
      <c r="HU283" s="7" t="str">
        <f t="shared" si="431"/>
        <v/>
      </c>
      <c r="HV283" s="7" t="str">
        <f t="shared" si="432"/>
        <v/>
      </c>
      <c r="HW283" s="7" t="str">
        <f t="shared" si="433"/>
        <v/>
      </c>
      <c r="HX283" s="7" t="str">
        <f t="shared" si="434"/>
        <v/>
      </c>
      <c r="HY283" s="7" t="str">
        <f t="shared" si="435"/>
        <v/>
      </c>
      <c r="HZ283" s="7" t="str">
        <f t="shared" si="436"/>
        <v/>
      </c>
      <c r="IA283" s="7" t="str">
        <f t="shared" si="437"/>
        <v/>
      </c>
      <c r="IB283" s="7" t="str">
        <f t="shared" si="438"/>
        <v/>
      </c>
      <c r="IC283" s="7" t="str">
        <f t="shared" si="439"/>
        <v/>
      </c>
      <c r="ID283" s="7" t="str">
        <f t="shared" si="440"/>
        <v/>
      </c>
      <c r="IE283" s="7" t="str">
        <f t="shared" si="441"/>
        <v/>
      </c>
      <c r="IF283" s="7" t="str">
        <f t="shared" si="442"/>
        <v/>
      </c>
      <c r="IG283" s="7" t="str">
        <f t="shared" si="443"/>
        <v/>
      </c>
      <c r="IH283" s="7" t="str">
        <f t="shared" si="444"/>
        <v/>
      </c>
      <c r="II283" s="7">
        <f t="shared" si="445"/>
        <v>1</v>
      </c>
      <c r="IJ283" s="7">
        <f t="shared" si="446"/>
        <v>1</v>
      </c>
      <c r="IK283" s="7" t="str">
        <f t="shared" si="447"/>
        <v/>
      </c>
      <c r="IL283" s="7">
        <f t="shared" si="448"/>
        <v>1</v>
      </c>
      <c r="IM283" s="7" t="str">
        <f t="shared" si="449"/>
        <v/>
      </c>
      <c r="IN283" s="7">
        <f t="shared" si="450"/>
        <v>4</v>
      </c>
      <c r="IO283" s="7" t="str">
        <f t="shared" si="451"/>
        <v/>
      </c>
      <c r="IP283" s="7" t="str">
        <f t="shared" si="452"/>
        <v/>
      </c>
      <c r="IQ283" s="7" t="str">
        <f t="shared" si="453"/>
        <v/>
      </c>
      <c r="IR283" s="7" t="str">
        <f t="shared" si="454"/>
        <v/>
      </c>
      <c r="IS283" s="7" t="str">
        <f t="shared" si="455"/>
        <v/>
      </c>
      <c r="IT283" s="7" t="str">
        <f t="shared" si="456"/>
        <v/>
      </c>
      <c r="IU283" s="7" t="str">
        <f t="shared" si="457"/>
        <v/>
      </c>
      <c r="IV283" s="7" t="str">
        <f t="shared" si="458"/>
        <v/>
      </c>
      <c r="IW283" s="7" t="str">
        <f t="shared" si="459"/>
        <v/>
      </c>
      <c r="IX283" s="7" t="str">
        <f t="shared" si="460"/>
        <v/>
      </c>
      <c r="IY283" s="7" t="str">
        <f t="shared" si="461"/>
        <v/>
      </c>
      <c r="IZ283" s="7" t="str">
        <f t="shared" si="462"/>
        <v/>
      </c>
      <c r="JA283" s="7" t="str">
        <f t="shared" si="463"/>
        <v/>
      </c>
      <c r="JB283" s="7" t="str">
        <f t="shared" si="464"/>
        <v/>
      </c>
      <c r="JC283" s="7" t="str">
        <f t="shared" si="465"/>
        <v/>
      </c>
      <c r="JD283" s="7" t="str">
        <f t="shared" si="466"/>
        <v/>
      </c>
      <c r="JE283" s="7" t="str">
        <f t="shared" si="467"/>
        <v/>
      </c>
      <c r="JF283" s="7" t="str">
        <f t="shared" si="468"/>
        <v/>
      </c>
      <c r="JG283" s="7" t="str">
        <f t="shared" si="380"/>
        <v/>
      </c>
      <c r="JH283" s="7" t="str">
        <f t="shared" si="381"/>
        <v/>
      </c>
      <c r="JI283" s="7" t="str">
        <f t="shared" si="382"/>
        <v/>
      </c>
      <c r="JJ283" s="7" t="str">
        <f t="shared" si="383"/>
        <v/>
      </c>
      <c r="JK283" s="7" t="str">
        <f t="shared" si="384"/>
        <v/>
      </c>
      <c r="JL283" s="7" t="str">
        <f t="shared" si="385"/>
        <v/>
      </c>
      <c r="JM283" s="7" t="str">
        <f t="shared" si="386"/>
        <v/>
      </c>
      <c r="JN283" s="7" t="str">
        <f t="shared" si="387"/>
        <v/>
      </c>
      <c r="JO283" s="7" t="str">
        <f t="shared" si="388"/>
        <v/>
      </c>
      <c r="JP283" s="7" t="str">
        <f t="shared" si="389"/>
        <v/>
      </c>
      <c r="JQ283" s="7" t="str">
        <f t="shared" si="390"/>
        <v/>
      </c>
      <c r="JR283" s="7" t="str">
        <f t="shared" si="390"/>
        <v/>
      </c>
      <c r="JS283" s="7" t="str">
        <f t="shared" si="390"/>
        <v/>
      </c>
      <c r="JT283" s="28">
        <f t="shared" si="391"/>
        <v>7</v>
      </c>
    </row>
    <row r="284" spans="1:280" x14ac:dyDescent="0.2">
      <c r="A284" s="5" t="s">
        <v>2091</v>
      </c>
      <c r="B284" s="46">
        <f t="shared" si="376"/>
        <v>3</v>
      </c>
      <c r="C284" s="46" t="s">
        <v>812</v>
      </c>
      <c r="D284" s="46" t="s">
        <v>960</v>
      </c>
      <c r="BE284" s="7">
        <v>6</v>
      </c>
      <c r="BF284" s="7">
        <v>2</v>
      </c>
      <c r="BG284" s="7">
        <v>3</v>
      </c>
      <c r="CP284" s="5">
        <f t="shared" si="377"/>
        <v>11</v>
      </c>
      <c r="CT284" s="28">
        <f t="shared" si="378"/>
        <v>11</v>
      </c>
      <c r="GG284" s="5">
        <f t="shared" si="379"/>
        <v>0</v>
      </c>
      <c r="GH284" s="7" t="str">
        <f t="shared" si="392"/>
        <v/>
      </c>
      <c r="GI284" s="7" t="str">
        <f t="shared" si="393"/>
        <v/>
      </c>
      <c r="GJ284" s="7" t="str">
        <f t="shared" si="394"/>
        <v/>
      </c>
      <c r="GK284" s="7" t="str">
        <f t="shared" si="395"/>
        <v/>
      </c>
      <c r="GL284" s="7" t="str">
        <f t="shared" si="396"/>
        <v/>
      </c>
      <c r="GM284" s="7" t="str">
        <f t="shared" si="397"/>
        <v/>
      </c>
      <c r="GN284" s="7" t="str">
        <f t="shared" si="398"/>
        <v/>
      </c>
      <c r="GO284" s="7" t="str">
        <f t="shared" si="399"/>
        <v/>
      </c>
      <c r="GP284" s="7" t="str">
        <f t="shared" si="400"/>
        <v/>
      </c>
      <c r="GQ284" s="7" t="str">
        <f t="shared" si="401"/>
        <v/>
      </c>
      <c r="GR284" s="7" t="str">
        <f t="shared" si="402"/>
        <v/>
      </c>
      <c r="GS284" s="7" t="str">
        <f t="shared" si="403"/>
        <v/>
      </c>
      <c r="GT284" s="7" t="str">
        <f t="shared" si="404"/>
        <v/>
      </c>
      <c r="GU284" s="7" t="str">
        <f t="shared" si="405"/>
        <v/>
      </c>
      <c r="GV284" s="7" t="str">
        <f t="shared" si="406"/>
        <v/>
      </c>
      <c r="GW284" s="7" t="str">
        <f t="shared" si="407"/>
        <v/>
      </c>
      <c r="GX284" s="7" t="str">
        <f t="shared" si="408"/>
        <v/>
      </c>
      <c r="GY284" s="7" t="str">
        <f t="shared" si="409"/>
        <v/>
      </c>
      <c r="GZ284" s="7" t="str">
        <f t="shared" si="410"/>
        <v/>
      </c>
      <c r="HA284" s="7" t="str">
        <f t="shared" si="411"/>
        <v/>
      </c>
      <c r="HB284" s="7" t="str">
        <f t="shared" si="412"/>
        <v/>
      </c>
      <c r="HC284" s="7" t="str">
        <f t="shared" si="413"/>
        <v/>
      </c>
      <c r="HD284" s="7" t="str">
        <f t="shared" si="414"/>
        <v/>
      </c>
      <c r="HE284" s="7" t="str">
        <f t="shared" si="415"/>
        <v/>
      </c>
      <c r="HF284" s="7" t="str">
        <f t="shared" si="416"/>
        <v/>
      </c>
      <c r="HG284" s="7" t="str">
        <f t="shared" si="417"/>
        <v/>
      </c>
      <c r="HH284" s="7" t="str">
        <f t="shared" si="418"/>
        <v/>
      </c>
      <c r="HI284" s="7" t="str">
        <f t="shared" si="419"/>
        <v/>
      </c>
      <c r="HJ284" s="7" t="str">
        <f t="shared" si="420"/>
        <v/>
      </c>
      <c r="HK284" s="7" t="str">
        <f t="shared" si="421"/>
        <v/>
      </c>
      <c r="HL284" s="7" t="str">
        <f t="shared" si="422"/>
        <v/>
      </c>
      <c r="HM284" s="7" t="str">
        <f t="shared" si="423"/>
        <v/>
      </c>
      <c r="HN284" s="7" t="str">
        <f t="shared" si="424"/>
        <v/>
      </c>
      <c r="HO284" s="7" t="str">
        <f t="shared" si="425"/>
        <v/>
      </c>
      <c r="HP284" s="7" t="str">
        <f t="shared" si="426"/>
        <v/>
      </c>
      <c r="HQ284" s="7" t="str">
        <f t="shared" si="427"/>
        <v/>
      </c>
      <c r="HR284" s="7" t="str">
        <f t="shared" si="428"/>
        <v/>
      </c>
      <c r="HS284" s="7" t="str">
        <f t="shared" si="429"/>
        <v/>
      </c>
      <c r="HT284" s="7" t="str">
        <f t="shared" si="430"/>
        <v/>
      </c>
      <c r="HU284" s="7" t="str">
        <f t="shared" si="431"/>
        <v/>
      </c>
      <c r="HV284" s="7" t="str">
        <f t="shared" si="432"/>
        <v/>
      </c>
      <c r="HW284" s="7" t="str">
        <f t="shared" si="433"/>
        <v/>
      </c>
      <c r="HX284" s="7" t="str">
        <f t="shared" si="434"/>
        <v/>
      </c>
      <c r="HY284" s="7" t="str">
        <f t="shared" si="435"/>
        <v/>
      </c>
      <c r="HZ284" s="7" t="str">
        <f t="shared" si="436"/>
        <v/>
      </c>
      <c r="IA284" s="7" t="str">
        <f t="shared" si="437"/>
        <v/>
      </c>
      <c r="IB284" s="7" t="str">
        <f t="shared" si="438"/>
        <v/>
      </c>
      <c r="IC284" s="7" t="str">
        <f t="shared" si="439"/>
        <v/>
      </c>
      <c r="ID284" s="7" t="str">
        <f t="shared" si="440"/>
        <v/>
      </c>
      <c r="IE284" s="7" t="str">
        <f t="shared" si="441"/>
        <v/>
      </c>
      <c r="IF284" s="7" t="str">
        <f t="shared" si="442"/>
        <v/>
      </c>
      <c r="IG284" s="7" t="str">
        <f t="shared" si="443"/>
        <v/>
      </c>
      <c r="IH284" s="7" t="str">
        <f t="shared" si="444"/>
        <v/>
      </c>
      <c r="II284" s="7">
        <f t="shared" si="445"/>
        <v>6</v>
      </c>
      <c r="IJ284" s="7">
        <f t="shared" si="446"/>
        <v>2</v>
      </c>
      <c r="IK284" s="7">
        <f t="shared" si="447"/>
        <v>3</v>
      </c>
      <c r="IL284" s="7" t="str">
        <f t="shared" si="448"/>
        <v/>
      </c>
      <c r="IM284" s="7" t="str">
        <f t="shared" si="449"/>
        <v/>
      </c>
      <c r="IN284" s="7" t="str">
        <f t="shared" si="450"/>
        <v/>
      </c>
      <c r="IO284" s="7" t="str">
        <f t="shared" si="451"/>
        <v/>
      </c>
      <c r="IP284" s="7" t="str">
        <f t="shared" si="452"/>
        <v/>
      </c>
      <c r="IQ284" s="7" t="str">
        <f t="shared" si="453"/>
        <v/>
      </c>
      <c r="IR284" s="7" t="str">
        <f t="shared" si="454"/>
        <v/>
      </c>
      <c r="IS284" s="7" t="str">
        <f t="shared" si="455"/>
        <v/>
      </c>
      <c r="IT284" s="7" t="str">
        <f t="shared" si="456"/>
        <v/>
      </c>
      <c r="IU284" s="7" t="str">
        <f t="shared" si="457"/>
        <v/>
      </c>
      <c r="IV284" s="7" t="str">
        <f t="shared" si="458"/>
        <v/>
      </c>
      <c r="IW284" s="7" t="str">
        <f t="shared" si="459"/>
        <v/>
      </c>
      <c r="IX284" s="7" t="str">
        <f t="shared" si="460"/>
        <v/>
      </c>
      <c r="IY284" s="7" t="str">
        <f t="shared" si="461"/>
        <v/>
      </c>
      <c r="IZ284" s="7" t="str">
        <f t="shared" si="462"/>
        <v/>
      </c>
      <c r="JA284" s="7" t="str">
        <f t="shared" si="463"/>
        <v/>
      </c>
      <c r="JB284" s="7" t="str">
        <f t="shared" si="464"/>
        <v/>
      </c>
      <c r="JC284" s="7" t="str">
        <f t="shared" si="465"/>
        <v/>
      </c>
      <c r="JD284" s="7" t="str">
        <f t="shared" si="466"/>
        <v/>
      </c>
      <c r="JE284" s="7" t="str">
        <f t="shared" si="467"/>
        <v/>
      </c>
      <c r="JF284" s="7" t="str">
        <f t="shared" si="468"/>
        <v/>
      </c>
      <c r="JG284" s="7" t="str">
        <f t="shared" si="380"/>
        <v/>
      </c>
      <c r="JH284" s="7" t="str">
        <f t="shared" si="381"/>
        <v/>
      </c>
      <c r="JI284" s="7" t="str">
        <f t="shared" si="382"/>
        <v/>
      </c>
      <c r="JJ284" s="7" t="str">
        <f t="shared" si="383"/>
        <v/>
      </c>
      <c r="JK284" s="7" t="str">
        <f t="shared" si="384"/>
        <v/>
      </c>
      <c r="JL284" s="7" t="str">
        <f t="shared" si="385"/>
        <v/>
      </c>
      <c r="JM284" s="7" t="str">
        <f t="shared" si="386"/>
        <v/>
      </c>
      <c r="JN284" s="7" t="str">
        <f t="shared" si="387"/>
        <v/>
      </c>
      <c r="JO284" s="7" t="str">
        <f t="shared" si="388"/>
        <v/>
      </c>
      <c r="JP284" s="7" t="str">
        <f t="shared" si="389"/>
        <v/>
      </c>
      <c r="JQ284" s="7" t="str">
        <f t="shared" si="390"/>
        <v/>
      </c>
      <c r="JR284" s="7" t="str">
        <f t="shared" si="390"/>
        <v/>
      </c>
      <c r="JS284" s="7" t="str">
        <f t="shared" si="390"/>
        <v/>
      </c>
      <c r="JT284" s="28">
        <f t="shared" si="391"/>
        <v>11</v>
      </c>
    </row>
    <row r="285" spans="1:280" x14ac:dyDescent="0.2">
      <c r="A285" s="5" t="s">
        <v>2092</v>
      </c>
      <c r="B285" s="46">
        <f t="shared" si="376"/>
        <v>1</v>
      </c>
      <c r="C285" s="46" t="s">
        <v>812</v>
      </c>
      <c r="D285" s="46" t="s">
        <v>812</v>
      </c>
      <c r="BE285" s="7">
        <v>1</v>
      </c>
      <c r="CP285" s="5">
        <f t="shared" si="377"/>
        <v>1</v>
      </c>
      <c r="CT285" s="28">
        <f t="shared" si="378"/>
        <v>1</v>
      </c>
      <c r="GG285" s="5">
        <f t="shared" si="379"/>
        <v>0</v>
      </c>
      <c r="GH285" s="7" t="str">
        <f t="shared" si="392"/>
        <v/>
      </c>
      <c r="GI285" s="7" t="str">
        <f t="shared" si="393"/>
        <v/>
      </c>
      <c r="GJ285" s="7" t="str">
        <f t="shared" si="394"/>
        <v/>
      </c>
      <c r="GK285" s="7" t="str">
        <f t="shared" si="395"/>
        <v/>
      </c>
      <c r="GL285" s="7" t="str">
        <f t="shared" si="396"/>
        <v/>
      </c>
      <c r="GM285" s="7" t="str">
        <f t="shared" si="397"/>
        <v/>
      </c>
      <c r="GN285" s="7" t="str">
        <f t="shared" si="398"/>
        <v/>
      </c>
      <c r="GO285" s="7" t="str">
        <f t="shared" si="399"/>
        <v/>
      </c>
      <c r="GP285" s="7" t="str">
        <f t="shared" si="400"/>
        <v/>
      </c>
      <c r="GQ285" s="7" t="str">
        <f t="shared" si="401"/>
        <v/>
      </c>
      <c r="GR285" s="7" t="str">
        <f t="shared" si="402"/>
        <v/>
      </c>
      <c r="GS285" s="7" t="str">
        <f t="shared" si="403"/>
        <v/>
      </c>
      <c r="GT285" s="7" t="str">
        <f t="shared" si="404"/>
        <v/>
      </c>
      <c r="GU285" s="7" t="str">
        <f t="shared" si="405"/>
        <v/>
      </c>
      <c r="GV285" s="7" t="str">
        <f t="shared" si="406"/>
        <v/>
      </c>
      <c r="GW285" s="7" t="str">
        <f t="shared" si="407"/>
        <v/>
      </c>
      <c r="GX285" s="7" t="str">
        <f t="shared" si="408"/>
        <v/>
      </c>
      <c r="GY285" s="7" t="str">
        <f t="shared" si="409"/>
        <v/>
      </c>
      <c r="GZ285" s="7" t="str">
        <f t="shared" si="410"/>
        <v/>
      </c>
      <c r="HA285" s="7" t="str">
        <f t="shared" si="411"/>
        <v/>
      </c>
      <c r="HB285" s="7" t="str">
        <f t="shared" si="412"/>
        <v/>
      </c>
      <c r="HC285" s="7" t="str">
        <f t="shared" si="413"/>
        <v/>
      </c>
      <c r="HD285" s="7" t="str">
        <f t="shared" si="414"/>
        <v/>
      </c>
      <c r="HE285" s="7" t="str">
        <f t="shared" si="415"/>
        <v/>
      </c>
      <c r="HF285" s="7" t="str">
        <f t="shared" si="416"/>
        <v/>
      </c>
      <c r="HG285" s="7" t="str">
        <f t="shared" si="417"/>
        <v/>
      </c>
      <c r="HH285" s="7" t="str">
        <f t="shared" si="418"/>
        <v/>
      </c>
      <c r="HI285" s="7" t="str">
        <f t="shared" si="419"/>
        <v/>
      </c>
      <c r="HJ285" s="7" t="str">
        <f t="shared" si="420"/>
        <v/>
      </c>
      <c r="HK285" s="7" t="str">
        <f t="shared" si="421"/>
        <v/>
      </c>
      <c r="HL285" s="7" t="str">
        <f t="shared" si="422"/>
        <v/>
      </c>
      <c r="HM285" s="7" t="str">
        <f t="shared" si="423"/>
        <v/>
      </c>
      <c r="HN285" s="7" t="str">
        <f t="shared" si="424"/>
        <v/>
      </c>
      <c r="HO285" s="7" t="str">
        <f t="shared" si="425"/>
        <v/>
      </c>
      <c r="HP285" s="7" t="str">
        <f t="shared" si="426"/>
        <v/>
      </c>
      <c r="HQ285" s="7" t="str">
        <f t="shared" si="427"/>
        <v/>
      </c>
      <c r="HR285" s="7" t="str">
        <f t="shared" si="428"/>
        <v/>
      </c>
      <c r="HS285" s="7" t="str">
        <f t="shared" si="429"/>
        <v/>
      </c>
      <c r="HT285" s="7" t="str">
        <f t="shared" si="430"/>
        <v/>
      </c>
      <c r="HU285" s="7" t="str">
        <f t="shared" si="431"/>
        <v/>
      </c>
      <c r="HV285" s="7" t="str">
        <f t="shared" si="432"/>
        <v/>
      </c>
      <c r="HW285" s="7" t="str">
        <f t="shared" si="433"/>
        <v/>
      </c>
      <c r="HX285" s="7" t="str">
        <f t="shared" si="434"/>
        <v/>
      </c>
      <c r="HY285" s="7" t="str">
        <f t="shared" si="435"/>
        <v/>
      </c>
      <c r="HZ285" s="7" t="str">
        <f t="shared" si="436"/>
        <v/>
      </c>
      <c r="IA285" s="7" t="str">
        <f t="shared" si="437"/>
        <v/>
      </c>
      <c r="IB285" s="7" t="str">
        <f t="shared" si="438"/>
        <v/>
      </c>
      <c r="IC285" s="7" t="str">
        <f t="shared" si="439"/>
        <v/>
      </c>
      <c r="ID285" s="7" t="str">
        <f t="shared" si="440"/>
        <v/>
      </c>
      <c r="IE285" s="7" t="str">
        <f t="shared" si="441"/>
        <v/>
      </c>
      <c r="IF285" s="7" t="str">
        <f t="shared" si="442"/>
        <v/>
      </c>
      <c r="IG285" s="7" t="str">
        <f t="shared" si="443"/>
        <v/>
      </c>
      <c r="IH285" s="7" t="str">
        <f t="shared" si="444"/>
        <v/>
      </c>
      <c r="II285" s="7">
        <f t="shared" si="445"/>
        <v>1</v>
      </c>
      <c r="IJ285" s="7" t="str">
        <f t="shared" si="446"/>
        <v/>
      </c>
      <c r="IK285" s="7" t="str">
        <f t="shared" si="447"/>
        <v/>
      </c>
      <c r="IL285" s="7" t="str">
        <f t="shared" si="448"/>
        <v/>
      </c>
      <c r="IM285" s="7" t="str">
        <f t="shared" si="449"/>
        <v/>
      </c>
      <c r="IN285" s="7" t="str">
        <f t="shared" si="450"/>
        <v/>
      </c>
      <c r="IO285" s="7" t="str">
        <f t="shared" si="451"/>
        <v/>
      </c>
      <c r="IP285" s="7" t="str">
        <f t="shared" si="452"/>
        <v/>
      </c>
      <c r="IQ285" s="7" t="str">
        <f t="shared" si="453"/>
        <v/>
      </c>
      <c r="IR285" s="7" t="str">
        <f t="shared" si="454"/>
        <v/>
      </c>
      <c r="IS285" s="7" t="str">
        <f t="shared" si="455"/>
        <v/>
      </c>
      <c r="IT285" s="7" t="str">
        <f t="shared" si="456"/>
        <v/>
      </c>
      <c r="IU285" s="7" t="str">
        <f t="shared" si="457"/>
        <v/>
      </c>
      <c r="IV285" s="7" t="str">
        <f t="shared" si="458"/>
        <v/>
      </c>
      <c r="IW285" s="7" t="str">
        <f t="shared" si="459"/>
        <v/>
      </c>
      <c r="IX285" s="7" t="str">
        <f t="shared" si="460"/>
        <v/>
      </c>
      <c r="IY285" s="7" t="str">
        <f t="shared" si="461"/>
        <v/>
      </c>
      <c r="IZ285" s="7" t="str">
        <f t="shared" si="462"/>
        <v/>
      </c>
      <c r="JA285" s="7" t="str">
        <f t="shared" si="463"/>
        <v/>
      </c>
      <c r="JB285" s="7" t="str">
        <f t="shared" si="464"/>
        <v/>
      </c>
      <c r="JC285" s="7" t="str">
        <f t="shared" si="465"/>
        <v/>
      </c>
      <c r="JD285" s="7" t="str">
        <f t="shared" si="466"/>
        <v/>
      </c>
      <c r="JE285" s="7" t="str">
        <f t="shared" si="467"/>
        <v/>
      </c>
      <c r="JF285" s="7" t="str">
        <f t="shared" si="468"/>
        <v/>
      </c>
      <c r="JG285" s="7" t="str">
        <f t="shared" si="380"/>
        <v/>
      </c>
      <c r="JH285" s="7" t="str">
        <f t="shared" si="381"/>
        <v/>
      </c>
      <c r="JI285" s="7" t="str">
        <f t="shared" si="382"/>
        <v/>
      </c>
      <c r="JJ285" s="7" t="str">
        <f t="shared" si="383"/>
        <v/>
      </c>
      <c r="JK285" s="7" t="str">
        <f t="shared" si="384"/>
        <v/>
      </c>
      <c r="JL285" s="7" t="str">
        <f t="shared" si="385"/>
        <v/>
      </c>
      <c r="JM285" s="7" t="str">
        <f t="shared" si="386"/>
        <v/>
      </c>
      <c r="JN285" s="7" t="str">
        <f t="shared" si="387"/>
        <v/>
      </c>
      <c r="JO285" s="7" t="str">
        <f t="shared" si="388"/>
        <v/>
      </c>
      <c r="JP285" s="7" t="str">
        <f t="shared" si="389"/>
        <v/>
      </c>
      <c r="JQ285" s="7" t="str">
        <f t="shared" si="390"/>
        <v/>
      </c>
      <c r="JR285" s="7" t="str">
        <f t="shared" si="390"/>
        <v/>
      </c>
      <c r="JS285" s="7" t="str">
        <f t="shared" si="390"/>
        <v/>
      </c>
      <c r="JT285" s="28">
        <f t="shared" si="391"/>
        <v>1</v>
      </c>
    </row>
    <row r="286" spans="1:280" x14ac:dyDescent="0.2">
      <c r="A286" s="5" t="s">
        <v>2093</v>
      </c>
      <c r="B286" s="46">
        <f t="shared" si="376"/>
        <v>1</v>
      </c>
      <c r="C286" s="46" t="s">
        <v>812</v>
      </c>
      <c r="D286" s="46" t="s">
        <v>812</v>
      </c>
      <c r="BE286" s="7">
        <v>1</v>
      </c>
      <c r="CP286" s="5">
        <f t="shared" si="377"/>
        <v>1</v>
      </c>
      <c r="CT286" s="28">
        <f t="shared" si="378"/>
        <v>1</v>
      </c>
      <c r="GG286" s="5">
        <f t="shared" si="379"/>
        <v>0</v>
      </c>
      <c r="GH286" s="7" t="str">
        <f t="shared" si="392"/>
        <v/>
      </c>
      <c r="GI286" s="7" t="str">
        <f t="shared" si="393"/>
        <v/>
      </c>
      <c r="GJ286" s="7" t="str">
        <f t="shared" si="394"/>
        <v/>
      </c>
      <c r="GK286" s="7" t="str">
        <f t="shared" si="395"/>
        <v/>
      </c>
      <c r="GL286" s="7" t="str">
        <f t="shared" si="396"/>
        <v/>
      </c>
      <c r="GM286" s="7" t="str">
        <f t="shared" si="397"/>
        <v/>
      </c>
      <c r="GN286" s="7" t="str">
        <f t="shared" si="398"/>
        <v/>
      </c>
      <c r="GO286" s="7" t="str">
        <f t="shared" si="399"/>
        <v/>
      </c>
      <c r="GP286" s="7" t="str">
        <f t="shared" si="400"/>
        <v/>
      </c>
      <c r="GQ286" s="7" t="str">
        <f t="shared" si="401"/>
        <v/>
      </c>
      <c r="GR286" s="7" t="str">
        <f t="shared" si="402"/>
        <v/>
      </c>
      <c r="GS286" s="7" t="str">
        <f t="shared" si="403"/>
        <v/>
      </c>
      <c r="GT286" s="7" t="str">
        <f t="shared" si="404"/>
        <v/>
      </c>
      <c r="GU286" s="7" t="str">
        <f t="shared" si="405"/>
        <v/>
      </c>
      <c r="GV286" s="7" t="str">
        <f t="shared" si="406"/>
        <v/>
      </c>
      <c r="GW286" s="7" t="str">
        <f t="shared" si="407"/>
        <v/>
      </c>
      <c r="GX286" s="7" t="str">
        <f t="shared" si="408"/>
        <v/>
      </c>
      <c r="GY286" s="7" t="str">
        <f t="shared" si="409"/>
        <v/>
      </c>
      <c r="GZ286" s="7" t="str">
        <f t="shared" si="410"/>
        <v/>
      </c>
      <c r="HA286" s="7" t="str">
        <f t="shared" si="411"/>
        <v/>
      </c>
      <c r="HB286" s="7" t="str">
        <f t="shared" si="412"/>
        <v/>
      </c>
      <c r="HC286" s="7" t="str">
        <f t="shared" si="413"/>
        <v/>
      </c>
      <c r="HD286" s="7" t="str">
        <f t="shared" si="414"/>
        <v/>
      </c>
      <c r="HE286" s="7" t="str">
        <f t="shared" si="415"/>
        <v/>
      </c>
      <c r="HF286" s="7" t="str">
        <f t="shared" si="416"/>
        <v/>
      </c>
      <c r="HG286" s="7" t="str">
        <f t="shared" si="417"/>
        <v/>
      </c>
      <c r="HH286" s="7" t="str">
        <f t="shared" si="418"/>
        <v/>
      </c>
      <c r="HI286" s="7" t="str">
        <f t="shared" si="419"/>
        <v/>
      </c>
      <c r="HJ286" s="7" t="str">
        <f t="shared" si="420"/>
        <v/>
      </c>
      <c r="HK286" s="7" t="str">
        <f t="shared" si="421"/>
        <v/>
      </c>
      <c r="HL286" s="7" t="str">
        <f t="shared" si="422"/>
        <v/>
      </c>
      <c r="HM286" s="7" t="str">
        <f t="shared" si="423"/>
        <v/>
      </c>
      <c r="HN286" s="7" t="str">
        <f t="shared" si="424"/>
        <v/>
      </c>
      <c r="HO286" s="7" t="str">
        <f t="shared" si="425"/>
        <v/>
      </c>
      <c r="HP286" s="7" t="str">
        <f t="shared" si="426"/>
        <v/>
      </c>
      <c r="HQ286" s="7" t="str">
        <f t="shared" si="427"/>
        <v/>
      </c>
      <c r="HR286" s="7" t="str">
        <f t="shared" si="428"/>
        <v/>
      </c>
      <c r="HS286" s="7" t="str">
        <f t="shared" si="429"/>
        <v/>
      </c>
      <c r="HT286" s="7" t="str">
        <f t="shared" si="430"/>
        <v/>
      </c>
      <c r="HU286" s="7" t="str">
        <f t="shared" si="431"/>
        <v/>
      </c>
      <c r="HV286" s="7" t="str">
        <f t="shared" si="432"/>
        <v/>
      </c>
      <c r="HW286" s="7" t="str">
        <f t="shared" si="433"/>
        <v/>
      </c>
      <c r="HX286" s="7" t="str">
        <f t="shared" si="434"/>
        <v/>
      </c>
      <c r="HY286" s="7" t="str">
        <f t="shared" si="435"/>
        <v/>
      </c>
      <c r="HZ286" s="7" t="str">
        <f t="shared" si="436"/>
        <v/>
      </c>
      <c r="IA286" s="7" t="str">
        <f t="shared" si="437"/>
        <v/>
      </c>
      <c r="IB286" s="7" t="str">
        <f t="shared" si="438"/>
        <v/>
      </c>
      <c r="IC286" s="7" t="str">
        <f t="shared" si="439"/>
        <v/>
      </c>
      <c r="ID286" s="7" t="str">
        <f t="shared" si="440"/>
        <v/>
      </c>
      <c r="IE286" s="7" t="str">
        <f t="shared" si="441"/>
        <v/>
      </c>
      <c r="IF286" s="7" t="str">
        <f t="shared" si="442"/>
        <v/>
      </c>
      <c r="IG286" s="7" t="str">
        <f t="shared" si="443"/>
        <v/>
      </c>
      <c r="IH286" s="7" t="str">
        <f t="shared" si="444"/>
        <v/>
      </c>
      <c r="II286" s="7">
        <f t="shared" si="445"/>
        <v>1</v>
      </c>
      <c r="IJ286" s="7" t="str">
        <f t="shared" si="446"/>
        <v/>
      </c>
      <c r="IK286" s="7" t="str">
        <f t="shared" si="447"/>
        <v/>
      </c>
      <c r="IL286" s="7" t="str">
        <f t="shared" si="448"/>
        <v/>
      </c>
      <c r="IM286" s="7" t="str">
        <f t="shared" si="449"/>
        <v/>
      </c>
      <c r="IN286" s="7" t="str">
        <f t="shared" si="450"/>
        <v/>
      </c>
      <c r="IO286" s="7" t="str">
        <f t="shared" si="451"/>
        <v/>
      </c>
      <c r="IP286" s="7" t="str">
        <f t="shared" si="452"/>
        <v/>
      </c>
      <c r="IQ286" s="7" t="str">
        <f t="shared" si="453"/>
        <v/>
      </c>
      <c r="IR286" s="7" t="str">
        <f t="shared" si="454"/>
        <v/>
      </c>
      <c r="IS286" s="7" t="str">
        <f t="shared" si="455"/>
        <v/>
      </c>
      <c r="IT286" s="7" t="str">
        <f t="shared" si="456"/>
        <v/>
      </c>
      <c r="IU286" s="7" t="str">
        <f t="shared" si="457"/>
        <v/>
      </c>
      <c r="IV286" s="7" t="str">
        <f t="shared" si="458"/>
        <v/>
      </c>
      <c r="IW286" s="7" t="str">
        <f t="shared" si="459"/>
        <v/>
      </c>
      <c r="IX286" s="7" t="str">
        <f t="shared" si="460"/>
        <v/>
      </c>
      <c r="IY286" s="7" t="str">
        <f t="shared" si="461"/>
        <v/>
      </c>
      <c r="IZ286" s="7" t="str">
        <f t="shared" si="462"/>
        <v/>
      </c>
      <c r="JA286" s="7" t="str">
        <f t="shared" si="463"/>
        <v/>
      </c>
      <c r="JB286" s="7" t="str">
        <f t="shared" si="464"/>
        <v/>
      </c>
      <c r="JC286" s="7" t="str">
        <f t="shared" si="465"/>
        <v/>
      </c>
      <c r="JD286" s="7" t="str">
        <f t="shared" si="466"/>
        <v/>
      </c>
      <c r="JE286" s="7" t="str">
        <f t="shared" si="467"/>
        <v/>
      </c>
      <c r="JF286" s="7" t="str">
        <f t="shared" si="468"/>
        <v/>
      </c>
      <c r="JG286" s="7" t="str">
        <f t="shared" si="380"/>
        <v/>
      </c>
      <c r="JH286" s="7" t="str">
        <f t="shared" si="381"/>
        <v/>
      </c>
      <c r="JI286" s="7" t="str">
        <f t="shared" si="382"/>
        <v/>
      </c>
      <c r="JJ286" s="7" t="str">
        <f t="shared" si="383"/>
        <v/>
      </c>
      <c r="JK286" s="7" t="str">
        <f t="shared" si="384"/>
        <v/>
      </c>
      <c r="JL286" s="7" t="str">
        <f t="shared" si="385"/>
        <v/>
      </c>
      <c r="JM286" s="7" t="str">
        <f t="shared" si="386"/>
        <v/>
      </c>
      <c r="JN286" s="7" t="str">
        <f t="shared" si="387"/>
        <v/>
      </c>
      <c r="JO286" s="7" t="str">
        <f t="shared" si="388"/>
        <v/>
      </c>
      <c r="JP286" s="7" t="str">
        <f t="shared" si="389"/>
        <v/>
      </c>
      <c r="JQ286" s="7" t="str">
        <f t="shared" si="390"/>
        <v/>
      </c>
      <c r="JR286" s="7" t="str">
        <f t="shared" si="390"/>
        <v/>
      </c>
      <c r="JS286" s="7" t="str">
        <f t="shared" si="390"/>
        <v/>
      </c>
      <c r="JT286" s="28">
        <f t="shared" si="391"/>
        <v>1</v>
      </c>
    </row>
    <row r="287" spans="1:280" x14ac:dyDescent="0.2">
      <c r="A287" s="5" t="s">
        <v>2094</v>
      </c>
      <c r="B287" s="46">
        <f t="shared" si="376"/>
        <v>2</v>
      </c>
      <c r="C287" s="46" t="s">
        <v>812</v>
      </c>
      <c r="D287" s="46" t="s">
        <v>2088</v>
      </c>
      <c r="BE287" s="7">
        <v>4</v>
      </c>
      <c r="BF287" s="7">
        <v>4</v>
      </c>
      <c r="CP287" s="5">
        <f t="shared" si="377"/>
        <v>8</v>
      </c>
      <c r="CS287" s="7">
        <v>2</v>
      </c>
      <c r="CT287" s="28">
        <f t="shared" si="378"/>
        <v>10</v>
      </c>
      <c r="EV287" s="7">
        <v>2</v>
      </c>
      <c r="GG287" s="5">
        <f t="shared" si="379"/>
        <v>2</v>
      </c>
      <c r="GH287" s="7" t="str">
        <f t="shared" si="392"/>
        <v/>
      </c>
      <c r="GI287" s="7" t="str">
        <f t="shared" si="393"/>
        <v/>
      </c>
      <c r="GJ287" s="7" t="str">
        <f t="shared" si="394"/>
        <v/>
      </c>
      <c r="GK287" s="7" t="str">
        <f t="shared" si="395"/>
        <v/>
      </c>
      <c r="GL287" s="7" t="str">
        <f t="shared" si="396"/>
        <v/>
      </c>
      <c r="GM287" s="7" t="str">
        <f t="shared" si="397"/>
        <v/>
      </c>
      <c r="GN287" s="7" t="str">
        <f t="shared" si="398"/>
        <v/>
      </c>
      <c r="GO287" s="7" t="str">
        <f t="shared" si="399"/>
        <v/>
      </c>
      <c r="GP287" s="7" t="str">
        <f t="shared" si="400"/>
        <v/>
      </c>
      <c r="GQ287" s="7" t="str">
        <f t="shared" si="401"/>
        <v/>
      </c>
      <c r="GR287" s="7" t="str">
        <f t="shared" si="402"/>
        <v/>
      </c>
      <c r="GS287" s="7" t="str">
        <f t="shared" si="403"/>
        <v/>
      </c>
      <c r="GT287" s="7" t="str">
        <f t="shared" si="404"/>
        <v/>
      </c>
      <c r="GU287" s="7" t="str">
        <f t="shared" si="405"/>
        <v/>
      </c>
      <c r="GV287" s="7" t="str">
        <f t="shared" si="406"/>
        <v/>
      </c>
      <c r="GW287" s="7" t="str">
        <f t="shared" si="407"/>
        <v/>
      </c>
      <c r="GX287" s="7" t="str">
        <f t="shared" si="408"/>
        <v/>
      </c>
      <c r="GY287" s="7" t="str">
        <f t="shared" si="409"/>
        <v/>
      </c>
      <c r="GZ287" s="7" t="str">
        <f t="shared" si="410"/>
        <v/>
      </c>
      <c r="HA287" s="7" t="str">
        <f t="shared" si="411"/>
        <v/>
      </c>
      <c r="HB287" s="7" t="str">
        <f t="shared" si="412"/>
        <v/>
      </c>
      <c r="HC287" s="7" t="str">
        <f t="shared" si="413"/>
        <v/>
      </c>
      <c r="HD287" s="7" t="str">
        <f t="shared" si="414"/>
        <v/>
      </c>
      <c r="HE287" s="7" t="str">
        <f t="shared" si="415"/>
        <v/>
      </c>
      <c r="HF287" s="7" t="str">
        <f t="shared" si="416"/>
        <v/>
      </c>
      <c r="HG287" s="7" t="str">
        <f t="shared" si="417"/>
        <v/>
      </c>
      <c r="HH287" s="7" t="str">
        <f t="shared" si="418"/>
        <v/>
      </c>
      <c r="HI287" s="7" t="str">
        <f t="shared" si="419"/>
        <v/>
      </c>
      <c r="HJ287" s="7" t="str">
        <f t="shared" si="420"/>
        <v/>
      </c>
      <c r="HK287" s="7" t="str">
        <f t="shared" si="421"/>
        <v/>
      </c>
      <c r="HL287" s="7" t="str">
        <f t="shared" si="422"/>
        <v/>
      </c>
      <c r="HM287" s="7" t="str">
        <f t="shared" si="423"/>
        <v/>
      </c>
      <c r="HN287" s="7" t="str">
        <f t="shared" si="424"/>
        <v/>
      </c>
      <c r="HO287" s="7" t="str">
        <f t="shared" si="425"/>
        <v/>
      </c>
      <c r="HP287" s="7" t="str">
        <f t="shared" si="426"/>
        <v/>
      </c>
      <c r="HQ287" s="7" t="str">
        <f t="shared" si="427"/>
        <v/>
      </c>
      <c r="HR287" s="7" t="str">
        <f t="shared" si="428"/>
        <v/>
      </c>
      <c r="HS287" s="7" t="str">
        <f t="shared" si="429"/>
        <v/>
      </c>
      <c r="HT287" s="7" t="str">
        <f t="shared" si="430"/>
        <v/>
      </c>
      <c r="HU287" s="7" t="str">
        <f t="shared" si="431"/>
        <v/>
      </c>
      <c r="HV287" s="7" t="str">
        <f t="shared" si="432"/>
        <v/>
      </c>
      <c r="HW287" s="7" t="str">
        <f t="shared" si="433"/>
        <v/>
      </c>
      <c r="HX287" s="7" t="str">
        <f t="shared" si="434"/>
        <v/>
      </c>
      <c r="HY287" s="7" t="str">
        <f t="shared" si="435"/>
        <v/>
      </c>
      <c r="HZ287" s="7" t="str">
        <f t="shared" si="436"/>
        <v/>
      </c>
      <c r="IA287" s="7" t="str">
        <f t="shared" si="437"/>
        <v/>
      </c>
      <c r="IB287" s="7" t="str">
        <f t="shared" si="438"/>
        <v/>
      </c>
      <c r="IC287" s="7" t="str">
        <f t="shared" si="439"/>
        <v/>
      </c>
      <c r="ID287" s="7" t="str">
        <f t="shared" si="440"/>
        <v/>
      </c>
      <c r="IE287" s="7" t="str">
        <f t="shared" si="441"/>
        <v/>
      </c>
      <c r="IF287" s="7" t="str">
        <f t="shared" si="442"/>
        <v/>
      </c>
      <c r="IG287" s="7" t="str">
        <f t="shared" si="443"/>
        <v/>
      </c>
      <c r="IH287" s="7" t="str">
        <f t="shared" si="444"/>
        <v/>
      </c>
      <c r="II287" s="7">
        <f t="shared" si="445"/>
        <v>6</v>
      </c>
      <c r="IJ287" s="7">
        <f t="shared" si="446"/>
        <v>4</v>
      </c>
      <c r="IK287" s="7" t="str">
        <f t="shared" si="447"/>
        <v/>
      </c>
      <c r="IL287" s="7" t="str">
        <f t="shared" si="448"/>
        <v/>
      </c>
      <c r="IM287" s="7" t="str">
        <f t="shared" si="449"/>
        <v/>
      </c>
      <c r="IN287" s="7" t="str">
        <f t="shared" si="450"/>
        <v/>
      </c>
      <c r="IO287" s="7" t="str">
        <f t="shared" si="451"/>
        <v/>
      </c>
      <c r="IP287" s="7" t="str">
        <f t="shared" si="452"/>
        <v/>
      </c>
      <c r="IQ287" s="7" t="str">
        <f t="shared" si="453"/>
        <v/>
      </c>
      <c r="IR287" s="7" t="str">
        <f t="shared" si="454"/>
        <v/>
      </c>
      <c r="IS287" s="7" t="str">
        <f t="shared" si="455"/>
        <v/>
      </c>
      <c r="IT287" s="7" t="str">
        <f t="shared" si="456"/>
        <v/>
      </c>
      <c r="IU287" s="7" t="str">
        <f t="shared" si="457"/>
        <v/>
      </c>
      <c r="IV287" s="7" t="str">
        <f t="shared" si="458"/>
        <v/>
      </c>
      <c r="IW287" s="7" t="str">
        <f t="shared" si="459"/>
        <v/>
      </c>
      <c r="IX287" s="7" t="str">
        <f t="shared" si="460"/>
        <v/>
      </c>
      <c r="IY287" s="7" t="str">
        <f t="shared" si="461"/>
        <v/>
      </c>
      <c r="IZ287" s="7" t="str">
        <f t="shared" si="462"/>
        <v/>
      </c>
      <c r="JA287" s="7" t="str">
        <f t="shared" si="463"/>
        <v/>
      </c>
      <c r="JB287" s="7" t="str">
        <f t="shared" si="464"/>
        <v/>
      </c>
      <c r="JC287" s="7" t="str">
        <f t="shared" si="465"/>
        <v/>
      </c>
      <c r="JD287" s="7" t="str">
        <f t="shared" si="466"/>
        <v/>
      </c>
      <c r="JE287" s="7" t="str">
        <f t="shared" si="467"/>
        <v/>
      </c>
      <c r="JF287" s="7" t="str">
        <f t="shared" si="468"/>
        <v/>
      </c>
      <c r="JG287" s="7" t="str">
        <f t="shared" si="380"/>
        <v/>
      </c>
      <c r="JH287" s="7" t="str">
        <f t="shared" si="381"/>
        <v/>
      </c>
      <c r="JI287" s="7" t="str">
        <f t="shared" si="382"/>
        <v/>
      </c>
      <c r="JJ287" s="7" t="str">
        <f t="shared" si="383"/>
        <v/>
      </c>
      <c r="JK287" s="7" t="str">
        <f t="shared" si="384"/>
        <v/>
      </c>
      <c r="JL287" s="7" t="str">
        <f t="shared" si="385"/>
        <v/>
      </c>
      <c r="JM287" s="7" t="str">
        <f t="shared" si="386"/>
        <v/>
      </c>
      <c r="JN287" s="7" t="str">
        <f t="shared" si="387"/>
        <v/>
      </c>
      <c r="JO287" s="7" t="str">
        <f t="shared" si="388"/>
        <v/>
      </c>
      <c r="JP287" s="7" t="str">
        <f t="shared" si="389"/>
        <v/>
      </c>
      <c r="JQ287" s="7" t="str">
        <f t="shared" si="390"/>
        <v/>
      </c>
      <c r="JR287" s="7" t="str">
        <f t="shared" si="390"/>
        <v/>
      </c>
      <c r="JS287" s="7" t="str">
        <f t="shared" si="390"/>
        <v/>
      </c>
      <c r="JT287" s="28">
        <f t="shared" si="391"/>
        <v>10</v>
      </c>
    </row>
    <row r="288" spans="1:280" x14ac:dyDescent="0.2">
      <c r="A288" s="5" t="s">
        <v>2095</v>
      </c>
      <c r="B288" s="46">
        <f t="shared" si="376"/>
        <v>3</v>
      </c>
      <c r="C288" s="46" t="s">
        <v>812</v>
      </c>
      <c r="D288" s="46" t="s">
        <v>2096</v>
      </c>
      <c r="BE288" s="7">
        <v>2</v>
      </c>
      <c r="BF288" s="7">
        <v>4</v>
      </c>
      <c r="BH288" s="7">
        <v>1</v>
      </c>
      <c r="CP288" s="5">
        <f t="shared" si="377"/>
        <v>7</v>
      </c>
      <c r="CS288" s="7">
        <v>1</v>
      </c>
      <c r="CT288" s="28">
        <f t="shared" si="378"/>
        <v>8</v>
      </c>
      <c r="EX288" s="7">
        <v>1</v>
      </c>
      <c r="GG288" s="5">
        <f t="shared" si="379"/>
        <v>1</v>
      </c>
      <c r="GH288" s="7" t="str">
        <f t="shared" si="392"/>
        <v/>
      </c>
      <c r="GI288" s="7" t="str">
        <f t="shared" si="393"/>
        <v/>
      </c>
      <c r="GJ288" s="7" t="str">
        <f t="shared" si="394"/>
        <v/>
      </c>
      <c r="GK288" s="7" t="str">
        <f t="shared" si="395"/>
        <v/>
      </c>
      <c r="GL288" s="7" t="str">
        <f t="shared" si="396"/>
        <v/>
      </c>
      <c r="GM288" s="7" t="str">
        <f t="shared" si="397"/>
        <v/>
      </c>
      <c r="GN288" s="7" t="str">
        <f t="shared" si="398"/>
        <v/>
      </c>
      <c r="GO288" s="7" t="str">
        <f t="shared" si="399"/>
        <v/>
      </c>
      <c r="GP288" s="7" t="str">
        <f t="shared" si="400"/>
        <v/>
      </c>
      <c r="GQ288" s="7" t="str">
        <f t="shared" si="401"/>
        <v/>
      </c>
      <c r="GR288" s="7" t="str">
        <f t="shared" si="402"/>
        <v/>
      </c>
      <c r="GS288" s="7" t="str">
        <f t="shared" si="403"/>
        <v/>
      </c>
      <c r="GT288" s="7" t="str">
        <f t="shared" si="404"/>
        <v/>
      </c>
      <c r="GU288" s="7" t="str">
        <f t="shared" si="405"/>
        <v/>
      </c>
      <c r="GV288" s="7" t="str">
        <f t="shared" si="406"/>
        <v/>
      </c>
      <c r="GW288" s="7" t="str">
        <f t="shared" si="407"/>
        <v/>
      </c>
      <c r="GX288" s="7" t="str">
        <f t="shared" si="408"/>
        <v/>
      </c>
      <c r="GY288" s="7" t="str">
        <f t="shared" si="409"/>
        <v/>
      </c>
      <c r="GZ288" s="7" t="str">
        <f t="shared" si="410"/>
        <v/>
      </c>
      <c r="HA288" s="7" t="str">
        <f t="shared" si="411"/>
        <v/>
      </c>
      <c r="HB288" s="7" t="str">
        <f t="shared" si="412"/>
        <v/>
      </c>
      <c r="HC288" s="7" t="str">
        <f t="shared" si="413"/>
        <v/>
      </c>
      <c r="HD288" s="7" t="str">
        <f t="shared" si="414"/>
        <v/>
      </c>
      <c r="HE288" s="7" t="str">
        <f t="shared" si="415"/>
        <v/>
      </c>
      <c r="HF288" s="7" t="str">
        <f t="shared" si="416"/>
        <v/>
      </c>
      <c r="HG288" s="7" t="str">
        <f t="shared" si="417"/>
        <v/>
      </c>
      <c r="HH288" s="7" t="str">
        <f t="shared" si="418"/>
        <v/>
      </c>
      <c r="HI288" s="7" t="str">
        <f t="shared" si="419"/>
        <v/>
      </c>
      <c r="HJ288" s="7" t="str">
        <f t="shared" si="420"/>
        <v/>
      </c>
      <c r="HK288" s="7" t="str">
        <f t="shared" si="421"/>
        <v/>
      </c>
      <c r="HL288" s="7" t="str">
        <f t="shared" si="422"/>
        <v/>
      </c>
      <c r="HM288" s="7" t="str">
        <f t="shared" si="423"/>
        <v/>
      </c>
      <c r="HN288" s="7" t="str">
        <f t="shared" si="424"/>
        <v/>
      </c>
      <c r="HO288" s="7" t="str">
        <f t="shared" si="425"/>
        <v/>
      </c>
      <c r="HP288" s="7" t="str">
        <f t="shared" si="426"/>
        <v/>
      </c>
      <c r="HQ288" s="7" t="str">
        <f t="shared" si="427"/>
        <v/>
      </c>
      <c r="HR288" s="7" t="str">
        <f t="shared" si="428"/>
        <v/>
      </c>
      <c r="HS288" s="7" t="str">
        <f t="shared" si="429"/>
        <v/>
      </c>
      <c r="HT288" s="7" t="str">
        <f t="shared" si="430"/>
        <v/>
      </c>
      <c r="HU288" s="7" t="str">
        <f t="shared" si="431"/>
        <v/>
      </c>
      <c r="HV288" s="7" t="str">
        <f t="shared" si="432"/>
        <v/>
      </c>
      <c r="HW288" s="7" t="str">
        <f t="shared" si="433"/>
        <v/>
      </c>
      <c r="HX288" s="7" t="str">
        <f t="shared" si="434"/>
        <v/>
      </c>
      <c r="HY288" s="7" t="str">
        <f t="shared" si="435"/>
        <v/>
      </c>
      <c r="HZ288" s="7" t="str">
        <f t="shared" si="436"/>
        <v/>
      </c>
      <c r="IA288" s="7" t="str">
        <f t="shared" si="437"/>
        <v/>
      </c>
      <c r="IB288" s="7" t="str">
        <f t="shared" si="438"/>
        <v/>
      </c>
      <c r="IC288" s="7" t="str">
        <f t="shared" si="439"/>
        <v/>
      </c>
      <c r="ID288" s="7" t="str">
        <f t="shared" si="440"/>
        <v/>
      </c>
      <c r="IE288" s="7" t="str">
        <f t="shared" si="441"/>
        <v/>
      </c>
      <c r="IF288" s="7" t="str">
        <f t="shared" si="442"/>
        <v/>
      </c>
      <c r="IG288" s="7" t="str">
        <f t="shared" si="443"/>
        <v/>
      </c>
      <c r="IH288" s="7" t="str">
        <f t="shared" si="444"/>
        <v/>
      </c>
      <c r="II288" s="7">
        <f t="shared" si="445"/>
        <v>2</v>
      </c>
      <c r="IJ288" s="7">
        <f t="shared" si="446"/>
        <v>4</v>
      </c>
      <c r="IK288" s="7">
        <f t="shared" si="447"/>
        <v>1</v>
      </c>
      <c r="IL288" s="7">
        <f t="shared" si="448"/>
        <v>1</v>
      </c>
      <c r="IM288" s="7" t="str">
        <f t="shared" si="449"/>
        <v/>
      </c>
      <c r="IN288" s="7" t="str">
        <f t="shared" si="450"/>
        <v/>
      </c>
      <c r="IO288" s="7" t="str">
        <f t="shared" si="451"/>
        <v/>
      </c>
      <c r="IP288" s="7" t="str">
        <f t="shared" si="452"/>
        <v/>
      </c>
      <c r="IQ288" s="7" t="str">
        <f t="shared" si="453"/>
        <v/>
      </c>
      <c r="IR288" s="7" t="str">
        <f t="shared" si="454"/>
        <v/>
      </c>
      <c r="IS288" s="7" t="str">
        <f t="shared" si="455"/>
        <v/>
      </c>
      <c r="IT288" s="7" t="str">
        <f t="shared" si="456"/>
        <v/>
      </c>
      <c r="IU288" s="7" t="str">
        <f t="shared" si="457"/>
        <v/>
      </c>
      <c r="IV288" s="7" t="str">
        <f t="shared" si="458"/>
        <v/>
      </c>
      <c r="IW288" s="7" t="str">
        <f t="shared" si="459"/>
        <v/>
      </c>
      <c r="IX288" s="7" t="str">
        <f t="shared" si="460"/>
        <v/>
      </c>
      <c r="IY288" s="7" t="str">
        <f t="shared" si="461"/>
        <v/>
      </c>
      <c r="IZ288" s="7" t="str">
        <f t="shared" si="462"/>
        <v/>
      </c>
      <c r="JA288" s="7" t="str">
        <f t="shared" si="463"/>
        <v/>
      </c>
      <c r="JB288" s="7" t="str">
        <f t="shared" si="464"/>
        <v/>
      </c>
      <c r="JC288" s="7" t="str">
        <f t="shared" si="465"/>
        <v/>
      </c>
      <c r="JD288" s="7" t="str">
        <f t="shared" si="466"/>
        <v/>
      </c>
      <c r="JE288" s="7" t="str">
        <f t="shared" si="467"/>
        <v/>
      </c>
      <c r="JF288" s="7" t="str">
        <f t="shared" si="468"/>
        <v/>
      </c>
      <c r="JG288" s="7" t="str">
        <f t="shared" si="380"/>
        <v/>
      </c>
      <c r="JH288" s="7" t="str">
        <f t="shared" si="381"/>
        <v/>
      </c>
      <c r="JI288" s="7" t="str">
        <f t="shared" si="382"/>
        <v/>
      </c>
      <c r="JJ288" s="7" t="str">
        <f t="shared" si="383"/>
        <v/>
      </c>
      <c r="JK288" s="7" t="str">
        <f t="shared" si="384"/>
        <v/>
      </c>
      <c r="JL288" s="7" t="str">
        <f t="shared" si="385"/>
        <v/>
      </c>
      <c r="JM288" s="7" t="str">
        <f t="shared" si="386"/>
        <v/>
      </c>
      <c r="JN288" s="7" t="str">
        <f t="shared" si="387"/>
        <v/>
      </c>
      <c r="JO288" s="7" t="str">
        <f t="shared" si="388"/>
        <v/>
      </c>
      <c r="JP288" s="7" t="str">
        <f t="shared" si="389"/>
        <v/>
      </c>
      <c r="JQ288" s="7" t="str">
        <f t="shared" si="390"/>
        <v/>
      </c>
      <c r="JR288" s="7" t="str">
        <f t="shared" si="390"/>
        <v/>
      </c>
      <c r="JS288" s="7" t="str">
        <f t="shared" si="390"/>
        <v/>
      </c>
      <c r="JT288" s="28">
        <f t="shared" si="391"/>
        <v>8</v>
      </c>
    </row>
    <row r="289" spans="1:280" x14ac:dyDescent="0.2">
      <c r="A289" s="5" t="s">
        <v>2097</v>
      </c>
      <c r="B289" s="46">
        <f t="shared" si="376"/>
        <v>4</v>
      </c>
      <c r="C289" s="46" t="s">
        <v>2088</v>
      </c>
      <c r="D289" s="46" t="s">
        <v>2090</v>
      </c>
      <c r="BF289" s="7">
        <v>5</v>
      </c>
      <c r="BG289" s="7">
        <v>1</v>
      </c>
      <c r="BH289" s="7">
        <v>3</v>
      </c>
      <c r="BJ289" s="7">
        <v>2</v>
      </c>
      <c r="CP289" s="5">
        <f t="shared" si="377"/>
        <v>11</v>
      </c>
      <c r="CT289" s="28">
        <f t="shared" si="378"/>
        <v>11</v>
      </c>
      <c r="GG289" s="5">
        <f t="shared" si="379"/>
        <v>0</v>
      </c>
      <c r="GH289" s="7" t="str">
        <f t="shared" si="392"/>
        <v/>
      </c>
      <c r="GI289" s="7" t="str">
        <f t="shared" si="393"/>
        <v/>
      </c>
      <c r="GJ289" s="7" t="str">
        <f t="shared" si="394"/>
        <v/>
      </c>
      <c r="GK289" s="7" t="str">
        <f t="shared" si="395"/>
        <v/>
      </c>
      <c r="GL289" s="7" t="str">
        <f t="shared" si="396"/>
        <v/>
      </c>
      <c r="GM289" s="7" t="str">
        <f t="shared" si="397"/>
        <v/>
      </c>
      <c r="GN289" s="7" t="str">
        <f t="shared" si="398"/>
        <v/>
      </c>
      <c r="GO289" s="7" t="str">
        <f t="shared" si="399"/>
        <v/>
      </c>
      <c r="GP289" s="7" t="str">
        <f t="shared" si="400"/>
        <v/>
      </c>
      <c r="GQ289" s="7" t="str">
        <f t="shared" si="401"/>
        <v/>
      </c>
      <c r="GR289" s="7" t="str">
        <f t="shared" si="402"/>
        <v/>
      </c>
      <c r="GS289" s="7" t="str">
        <f t="shared" si="403"/>
        <v/>
      </c>
      <c r="GT289" s="7" t="str">
        <f t="shared" si="404"/>
        <v/>
      </c>
      <c r="GU289" s="7" t="str">
        <f t="shared" si="405"/>
        <v/>
      </c>
      <c r="GV289" s="7" t="str">
        <f t="shared" si="406"/>
        <v/>
      </c>
      <c r="GW289" s="7" t="str">
        <f t="shared" si="407"/>
        <v/>
      </c>
      <c r="GX289" s="7" t="str">
        <f t="shared" si="408"/>
        <v/>
      </c>
      <c r="GY289" s="7" t="str">
        <f t="shared" si="409"/>
        <v/>
      </c>
      <c r="GZ289" s="7" t="str">
        <f t="shared" si="410"/>
        <v/>
      </c>
      <c r="HA289" s="7" t="str">
        <f t="shared" si="411"/>
        <v/>
      </c>
      <c r="HB289" s="7" t="str">
        <f t="shared" si="412"/>
        <v/>
      </c>
      <c r="HC289" s="7" t="str">
        <f t="shared" si="413"/>
        <v/>
      </c>
      <c r="HD289" s="7" t="str">
        <f t="shared" si="414"/>
        <v/>
      </c>
      <c r="HE289" s="7" t="str">
        <f t="shared" si="415"/>
        <v/>
      </c>
      <c r="HF289" s="7" t="str">
        <f t="shared" si="416"/>
        <v/>
      </c>
      <c r="HG289" s="7" t="str">
        <f t="shared" si="417"/>
        <v/>
      </c>
      <c r="HH289" s="7" t="str">
        <f t="shared" si="418"/>
        <v/>
      </c>
      <c r="HI289" s="7" t="str">
        <f t="shared" si="419"/>
        <v/>
      </c>
      <c r="HJ289" s="7" t="str">
        <f t="shared" si="420"/>
        <v/>
      </c>
      <c r="HK289" s="7" t="str">
        <f t="shared" si="421"/>
        <v/>
      </c>
      <c r="HL289" s="7" t="str">
        <f t="shared" si="422"/>
        <v/>
      </c>
      <c r="HM289" s="7" t="str">
        <f t="shared" si="423"/>
        <v/>
      </c>
      <c r="HN289" s="7" t="str">
        <f t="shared" si="424"/>
        <v/>
      </c>
      <c r="HO289" s="7" t="str">
        <f t="shared" si="425"/>
        <v/>
      </c>
      <c r="HP289" s="7" t="str">
        <f t="shared" si="426"/>
        <v/>
      </c>
      <c r="HQ289" s="7" t="str">
        <f t="shared" si="427"/>
        <v/>
      </c>
      <c r="HR289" s="7" t="str">
        <f t="shared" si="428"/>
        <v/>
      </c>
      <c r="HS289" s="7" t="str">
        <f t="shared" si="429"/>
        <v/>
      </c>
      <c r="HT289" s="7" t="str">
        <f t="shared" si="430"/>
        <v/>
      </c>
      <c r="HU289" s="7" t="str">
        <f t="shared" si="431"/>
        <v/>
      </c>
      <c r="HV289" s="7" t="str">
        <f t="shared" si="432"/>
        <v/>
      </c>
      <c r="HW289" s="7" t="str">
        <f t="shared" si="433"/>
        <v/>
      </c>
      <c r="HX289" s="7" t="str">
        <f t="shared" si="434"/>
        <v/>
      </c>
      <c r="HY289" s="7" t="str">
        <f t="shared" si="435"/>
        <v/>
      </c>
      <c r="HZ289" s="7" t="str">
        <f t="shared" si="436"/>
        <v/>
      </c>
      <c r="IA289" s="7" t="str">
        <f t="shared" si="437"/>
        <v/>
      </c>
      <c r="IB289" s="7" t="str">
        <f t="shared" si="438"/>
        <v/>
      </c>
      <c r="IC289" s="7" t="str">
        <f t="shared" si="439"/>
        <v/>
      </c>
      <c r="ID289" s="7" t="str">
        <f t="shared" si="440"/>
        <v/>
      </c>
      <c r="IE289" s="7" t="str">
        <f t="shared" si="441"/>
        <v/>
      </c>
      <c r="IF289" s="7" t="str">
        <f t="shared" si="442"/>
        <v/>
      </c>
      <c r="IG289" s="7" t="str">
        <f t="shared" si="443"/>
        <v/>
      </c>
      <c r="IH289" s="7" t="str">
        <f t="shared" si="444"/>
        <v/>
      </c>
      <c r="II289" s="7" t="str">
        <f t="shared" si="445"/>
        <v/>
      </c>
      <c r="IJ289" s="7">
        <f t="shared" si="446"/>
        <v>5</v>
      </c>
      <c r="IK289" s="7">
        <f t="shared" si="447"/>
        <v>1</v>
      </c>
      <c r="IL289" s="7">
        <f t="shared" si="448"/>
        <v>3</v>
      </c>
      <c r="IM289" s="7" t="str">
        <f t="shared" si="449"/>
        <v/>
      </c>
      <c r="IN289" s="7">
        <f t="shared" si="450"/>
        <v>2</v>
      </c>
      <c r="IO289" s="7" t="str">
        <f t="shared" si="451"/>
        <v/>
      </c>
      <c r="IP289" s="7" t="str">
        <f t="shared" si="452"/>
        <v/>
      </c>
      <c r="IQ289" s="7" t="str">
        <f t="shared" si="453"/>
        <v/>
      </c>
      <c r="IR289" s="7" t="str">
        <f t="shared" si="454"/>
        <v/>
      </c>
      <c r="IS289" s="7" t="str">
        <f t="shared" si="455"/>
        <v/>
      </c>
      <c r="IT289" s="7" t="str">
        <f t="shared" si="456"/>
        <v/>
      </c>
      <c r="IU289" s="7" t="str">
        <f t="shared" si="457"/>
        <v/>
      </c>
      <c r="IV289" s="7" t="str">
        <f t="shared" si="458"/>
        <v/>
      </c>
      <c r="IW289" s="7" t="str">
        <f t="shared" si="459"/>
        <v/>
      </c>
      <c r="IX289" s="7" t="str">
        <f t="shared" si="460"/>
        <v/>
      </c>
      <c r="IY289" s="7" t="str">
        <f t="shared" si="461"/>
        <v/>
      </c>
      <c r="IZ289" s="7" t="str">
        <f t="shared" si="462"/>
        <v/>
      </c>
      <c r="JA289" s="7" t="str">
        <f t="shared" si="463"/>
        <v/>
      </c>
      <c r="JB289" s="7" t="str">
        <f t="shared" si="464"/>
        <v/>
      </c>
      <c r="JC289" s="7" t="str">
        <f t="shared" si="465"/>
        <v/>
      </c>
      <c r="JD289" s="7" t="str">
        <f t="shared" si="466"/>
        <v/>
      </c>
      <c r="JE289" s="7" t="str">
        <f t="shared" si="467"/>
        <v/>
      </c>
      <c r="JF289" s="7" t="str">
        <f t="shared" si="468"/>
        <v/>
      </c>
      <c r="JG289" s="7" t="str">
        <f t="shared" si="380"/>
        <v/>
      </c>
      <c r="JH289" s="7" t="str">
        <f t="shared" si="381"/>
        <v/>
      </c>
      <c r="JI289" s="7" t="str">
        <f t="shared" si="382"/>
        <v/>
      </c>
      <c r="JJ289" s="7" t="str">
        <f t="shared" si="383"/>
        <v/>
      </c>
      <c r="JK289" s="7" t="str">
        <f t="shared" si="384"/>
        <v/>
      </c>
      <c r="JL289" s="7" t="str">
        <f t="shared" si="385"/>
        <v/>
      </c>
      <c r="JM289" s="7" t="str">
        <f t="shared" si="386"/>
        <v/>
      </c>
      <c r="JN289" s="7" t="str">
        <f t="shared" si="387"/>
        <v/>
      </c>
      <c r="JO289" s="7" t="str">
        <f t="shared" si="388"/>
        <v/>
      </c>
      <c r="JP289" s="7" t="str">
        <f t="shared" si="389"/>
        <v/>
      </c>
      <c r="JQ289" s="7" t="str">
        <f t="shared" si="390"/>
        <v/>
      </c>
      <c r="JR289" s="7" t="str">
        <f t="shared" si="390"/>
        <v/>
      </c>
      <c r="JS289" s="7" t="str">
        <f t="shared" si="390"/>
        <v/>
      </c>
      <c r="JT289" s="28">
        <f t="shared" si="391"/>
        <v>11</v>
      </c>
    </row>
    <row r="290" spans="1:280" x14ac:dyDescent="0.2">
      <c r="A290" s="5" t="s">
        <v>2098</v>
      </c>
      <c r="B290" s="46">
        <f t="shared" si="376"/>
        <v>1</v>
      </c>
      <c r="C290" s="46" t="s">
        <v>2088</v>
      </c>
      <c r="D290" s="46" t="s">
        <v>2088</v>
      </c>
      <c r="BF290" s="7">
        <v>2</v>
      </c>
      <c r="CP290" s="5">
        <f t="shared" si="377"/>
        <v>2</v>
      </c>
      <c r="CS290" s="7">
        <v>1</v>
      </c>
      <c r="CT290" s="28">
        <f t="shared" si="378"/>
        <v>3</v>
      </c>
      <c r="EW290" s="7">
        <v>1</v>
      </c>
      <c r="GG290" s="5">
        <f t="shared" si="379"/>
        <v>1</v>
      </c>
      <c r="GH290" s="7" t="str">
        <f t="shared" si="392"/>
        <v/>
      </c>
      <c r="GI290" s="7" t="str">
        <f t="shared" si="393"/>
        <v/>
      </c>
      <c r="GJ290" s="7" t="str">
        <f t="shared" si="394"/>
        <v/>
      </c>
      <c r="GK290" s="7" t="str">
        <f t="shared" si="395"/>
        <v/>
      </c>
      <c r="GL290" s="7" t="str">
        <f t="shared" si="396"/>
        <v/>
      </c>
      <c r="GM290" s="7" t="str">
        <f t="shared" si="397"/>
        <v/>
      </c>
      <c r="GN290" s="7" t="str">
        <f t="shared" si="398"/>
        <v/>
      </c>
      <c r="GO290" s="7" t="str">
        <f t="shared" si="399"/>
        <v/>
      </c>
      <c r="GP290" s="7" t="str">
        <f t="shared" si="400"/>
        <v/>
      </c>
      <c r="GQ290" s="7" t="str">
        <f t="shared" si="401"/>
        <v/>
      </c>
      <c r="GR290" s="7" t="str">
        <f t="shared" si="402"/>
        <v/>
      </c>
      <c r="GS290" s="7" t="str">
        <f t="shared" si="403"/>
        <v/>
      </c>
      <c r="GT290" s="7" t="str">
        <f t="shared" si="404"/>
        <v/>
      </c>
      <c r="GU290" s="7" t="str">
        <f t="shared" si="405"/>
        <v/>
      </c>
      <c r="GV290" s="7" t="str">
        <f t="shared" si="406"/>
        <v/>
      </c>
      <c r="GW290" s="7" t="str">
        <f t="shared" si="407"/>
        <v/>
      </c>
      <c r="GX290" s="7" t="str">
        <f t="shared" si="408"/>
        <v/>
      </c>
      <c r="GY290" s="7" t="str">
        <f t="shared" si="409"/>
        <v/>
      </c>
      <c r="GZ290" s="7" t="str">
        <f t="shared" si="410"/>
        <v/>
      </c>
      <c r="HA290" s="7" t="str">
        <f t="shared" si="411"/>
        <v/>
      </c>
      <c r="HB290" s="7" t="str">
        <f t="shared" si="412"/>
        <v/>
      </c>
      <c r="HC290" s="7" t="str">
        <f t="shared" si="413"/>
        <v/>
      </c>
      <c r="HD290" s="7" t="str">
        <f t="shared" si="414"/>
        <v/>
      </c>
      <c r="HE290" s="7" t="str">
        <f t="shared" si="415"/>
        <v/>
      </c>
      <c r="HF290" s="7" t="str">
        <f t="shared" si="416"/>
        <v/>
      </c>
      <c r="HG290" s="7" t="str">
        <f t="shared" si="417"/>
        <v/>
      </c>
      <c r="HH290" s="7" t="str">
        <f t="shared" si="418"/>
        <v/>
      </c>
      <c r="HI290" s="7" t="str">
        <f t="shared" si="419"/>
        <v/>
      </c>
      <c r="HJ290" s="7" t="str">
        <f t="shared" si="420"/>
        <v/>
      </c>
      <c r="HK290" s="7" t="str">
        <f t="shared" si="421"/>
        <v/>
      </c>
      <c r="HL290" s="7" t="str">
        <f t="shared" si="422"/>
        <v/>
      </c>
      <c r="HM290" s="7" t="str">
        <f t="shared" si="423"/>
        <v/>
      </c>
      <c r="HN290" s="7" t="str">
        <f t="shared" si="424"/>
        <v/>
      </c>
      <c r="HO290" s="7" t="str">
        <f t="shared" si="425"/>
        <v/>
      </c>
      <c r="HP290" s="7" t="str">
        <f t="shared" si="426"/>
        <v/>
      </c>
      <c r="HQ290" s="7" t="str">
        <f t="shared" si="427"/>
        <v/>
      </c>
      <c r="HR290" s="7" t="str">
        <f t="shared" si="428"/>
        <v/>
      </c>
      <c r="HS290" s="7" t="str">
        <f t="shared" si="429"/>
        <v/>
      </c>
      <c r="HT290" s="7" t="str">
        <f t="shared" si="430"/>
        <v/>
      </c>
      <c r="HU290" s="7" t="str">
        <f t="shared" si="431"/>
        <v/>
      </c>
      <c r="HV290" s="7" t="str">
        <f t="shared" si="432"/>
        <v/>
      </c>
      <c r="HW290" s="7" t="str">
        <f t="shared" si="433"/>
        <v/>
      </c>
      <c r="HX290" s="7" t="str">
        <f t="shared" si="434"/>
        <v/>
      </c>
      <c r="HY290" s="7" t="str">
        <f t="shared" si="435"/>
        <v/>
      </c>
      <c r="HZ290" s="7" t="str">
        <f t="shared" si="436"/>
        <v/>
      </c>
      <c r="IA290" s="7" t="str">
        <f t="shared" si="437"/>
        <v/>
      </c>
      <c r="IB290" s="7" t="str">
        <f t="shared" si="438"/>
        <v/>
      </c>
      <c r="IC290" s="7" t="str">
        <f t="shared" si="439"/>
        <v/>
      </c>
      <c r="ID290" s="7" t="str">
        <f t="shared" si="440"/>
        <v/>
      </c>
      <c r="IE290" s="7" t="str">
        <f t="shared" si="441"/>
        <v/>
      </c>
      <c r="IF290" s="7" t="str">
        <f t="shared" si="442"/>
        <v/>
      </c>
      <c r="IG290" s="7" t="str">
        <f t="shared" si="443"/>
        <v/>
      </c>
      <c r="IH290" s="7" t="str">
        <f t="shared" si="444"/>
        <v/>
      </c>
      <c r="II290" s="7" t="str">
        <f t="shared" si="445"/>
        <v/>
      </c>
      <c r="IJ290" s="7">
        <f t="shared" si="446"/>
        <v>3</v>
      </c>
      <c r="IK290" s="7" t="str">
        <f t="shared" si="447"/>
        <v/>
      </c>
      <c r="IL290" s="7" t="str">
        <f t="shared" si="448"/>
        <v/>
      </c>
      <c r="IM290" s="7" t="str">
        <f t="shared" si="449"/>
        <v/>
      </c>
      <c r="IN290" s="7" t="str">
        <f t="shared" si="450"/>
        <v/>
      </c>
      <c r="IO290" s="7" t="str">
        <f t="shared" si="451"/>
        <v/>
      </c>
      <c r="IP290" s="7" t="str">
        <f t="shared" si="452"/>
        <v/>
      </c>
      <c r="IQ290" s="7" t="str">
        <f t="shared" si="453"/>
        <v/>
      </c>
      <c r="IR290" s="7" t="str">
        <f t="shared" si="454"/>
        <v/>
      </c>
      <c r="IS290" s="7" t="str">
        <f t="shared" si="455"/>
        <v/>
      </c>
      <c r="IT290" s="7" t="str">
        <f t="shared" si="456"/>
        <v/>
      </c>
      <c r="IU290" s="7" t="str">
        <f t="shared" si="457"/>
        <v/>
      </c>
      <c r="IV290" s="7" t="str">
        <f t="shared" si="458"/>
        <v/>
      </c>
      <c r="IW290" s="7" t="str">
        <f t="shared" si="459"/>
        <v/>
      </c>
      <c r="IX290" s="7" t="str">
        <f t="shared" si="460"/>
        <v/>
      </c>
      <c r="IY290" s="7" t="str">
        <f t="shared" si="461"/>
        <v/>
      </c>
      <c r="IZ290" s="7" t="str">
        <f t="shared" si="462"/>
        <v/>
      </c>
      <c r="JA290" s="7" t="str">
        <f t="shared" si="463"/>
        <v/>
      </c>
      <c r="JB290" s="7" t="str">
        <f t="shared" si="464"/>
        <v/>
      </c>
      <c r="JC290" s="7" t="str">
        <f t="shared" si="465"/>
        <v/>
      </c>
      <c r="JD290" s="7" t="str">
        <f t="shared" si="466"/>
        <v/>
      </c>
      <c r="JE290" s="7" t="str">
        <f t="shared" si="467"/>
        <v/>
      </c>
      <c r="JF290" s="7" t="str">
        <f t="shared" si="468"/>
        <v/>
      </c>
      <c r="JG290" s="7" t="str">
        <f t="shared" si="380"/>
        <v/>
      </c>
      <c r="JH290" s="7" t="str">
        <f t="shared" si="381"/>
        <v/>
      </c>
      <c r="JI290" s="7" t="str">
        <f t="shared" si="382"/>
        <v/>
      </c>
      <c r="JJ290" s="7" t="str">
        <f t="shared" si="383"/>
        <v/>
      </c>
      <c r="JK290" s="7" t="str">
        <f t="shared" si="384"/>
        <v/>
      </c>
      <c r="JL290" s="7" t="str">
        <f t="shared" si="385"/>
        <v/>
      </c>
      <c r="JM290" s="7" t="str">
        <f t="shared" si="386"/>
        <v/>
      </c>
      <c r="JN290" s="7" t="str">
        <f t="shared" si="387"/>
        <v/>
      </c>
      <c r="JO290" s="7" t="str">
        <f t="shared" si="388"/>
        <v/>
      </c>
      <c r="JP290" s="7" t="str">
        <f t="shared" si="389"/>
        <v/>
      </c>
      <c r="JQ290" s="7" t="str">
        <f t="shared" si="390"/>
        <v/>
      </c>
      <c r="JR290" s="7" t="str">
        <f t="shared" si="390"/>
        <v/>
      </c>
      <c r="JS290" s="7" t="str">
        <f t="shared" si="390"/>
        <v/>
      </c>
      <c r="JT290" s="28">
        <f t="shared" si="391"/>
        <v>3</v>
      </c>
    </row>
    <row r="291" spans="1:280" x14ac:dyDescent="0.2">
      <c r="A291" s="5" t="s">
        <v>2099</v>
      </c>
      <c r="B291" s="46">
        <f t="shared" si="376"/>
        <v>3</v>
      </c>
      <c r="C291" s="46" t="s">
        <v>2088</v>
      </c>
      <c r="D291" s="46" t="s">
        <v>2100</v>
      </c>
      <c r="BF291" s="7">
        <v>2</v>
      </c>
      <c r="BG291" s="7">
        <v>4</v>
      </c>
      <c r="BI291" s="7">
        <v>3</v>
      </c>
      <c r="CP291" s="5">
        <f t="shared" si="377"/>
        <v>9</v>
      </c>
      <c r="CQ291" s="7">
        <v>1</v>
      </c>
      <c r="CR291" s="7">
        <v>1</v>
      </c>
      <c r="CT291" s="28">
        <f t="shared" si="378"/>
        <v>11</v>
      </c>
      <c r="EW291" s="7">
        <v>2</v>
      </c>
      <c r="GG291" s="5">
        <f t="shared" si="379"/>
        <v>2</v>
      </c>
      <c r="GH291" s="7" t="str">
        <f t="shared" si="392"/>
        <v/>
      </c>
      <c r="GI291" s="7" t="str">
        <f t="shared" si="393"/>
        <v/>
      </c>
      <c r="GJ291" s="7" t="str">
        <f t="shared" si="394"/>
        <v/>
      </c>
      <c r="GK291" s="7" t="str">
        <f t="shared" si="395"/>
        <v/>
      </c>
      <c r="GL291" s="7" t="str">
        <f t="shared" si="396"/>
        <v/>
      </c>
      <c r="GM291" s="7" t="str">
        <f t="shared" si="397"/>
        <v/>
      </c>
      <c r="GN291" s="7" t="str">
        <f t="shared" si="398"/>
        <v/>
      </c>
      <c r="GO291" s="7" t="str">
        <f t="shared" si="399"/>
        <v/>
      </c>
      <c r="GP291" s="7" t="str">
        <f t="shared" si="400"/>
        <v/>
      </c>
      <c r="GQ291" s="7" t="str">
        <f t="shared" si="401"/>
        <v/>
      </c>
      <c r="GR291" s="7" t="str">
        <f t="shared" si="402"/>
        <v/>
      </c>
      <c r="GS291" s="7" t="str">
        <f t="shared" si="403"/>
        <v/>
      </c>
      <c r="GT291" s="7" t="str">
        <f t="shared" si="404"/>
        <v/>
      </c>
      <c r="GU291" s="7" t="str">
        <f t="shared" si="405"/>
        <v/>
      </c>
      <c r="GV291" s="7" t="str">
        <f t="shared" si="406"/>
        <v/>
      </c>
      <c r="GW291" s="7" t="str">
        <f t="shared" si="407"/>
        <v/>
      </c>
      <c r="GX291" s="7" t="str">
        <f t="shared" si="408"/>
        <v/>
      </c>
      <c r="GY291" s="7" t="str">
        <f t="shared" si="409"/>
        <v/>
      </c>
      <c r="GZ291" s="7" t="str">
        <f t="shared" si="410"/>
        <v/>
      </c>
      <c r="HA291" s="7" t="str">
        <f t="shared" si="411"/>
        <v/>
      </c>
      <c r="HB291" s="7" t="str">
        <f t="shared" si="412"/>
        <v/>
      </c>
      <c r="HC291" s="7" t="str">
        <f t="shared" si="413"/>
        <v/>
      </c>
      <c r="HD291" s="7" t="str">
        <f t="shared" si="414"/>
        <v/>
      </c>
      <c r="HE291" s="7" t="str">
        <f t="shared" si="415"/>
        <v/>
      </c>
      <c r="HF291" s="7" t="str">
        <f t="shared" si="416"/>
        <v/>
      </c>
      <c r="HG291" s="7" t="str">
        <f t="shared" si="417"/>
        <v/>
      </c>
      <c r="HH291" s="7" t="str">
        <f t="shared" si="418"/>
        <v/>
      </c>
      <c r="HI291" s="7" t="str">
        <f t="shared" si="419"/>
        <v/>
      </c>
      <c r="HJ291" s="7" t="str">
        <f t="shared" si="420"/>
        <v/>
      </c>
      <c r="HK291" s="7" t="str">
        <f t="shared" si="421"/>
        <v/>
      </c>
      <c r="HL291" s="7" t="str">
        <f t="shared" si="422"/>
        <v/>
      </c>
      <c r="HM291" s="7" t="str">
        <f t="shared" si="423"/>
        <v/>
      </c>
      <c r="HN291" s="7" t="str">
        <f t="shared" si="424"/>
        <v/>
      </c>
      <c r="HO291" s="7" t="str">
        <f t="shared" si="425"/>
        <v/>
      </c>
      <c r="HP291" s="7" t="str">
        <f t="shared" si="426"/>
        <v/>
      </c>
      <c r="HQ291" s="7" t="str">
        <f t="shared" si="427"/>
        <v/>
      </c>
      <c r="HR291" s="7" t="str">
        <f t="shared" si="428"/>
        <v/>
      </c>
      <c r="HS291" s="7" t="str">
        <f t="shared" si="429"/>
        <v/>
      </c>
      <c r="HT291" s="7" t="str">
        <f t="shared" si="430"/>
        <v/>
      </c>
      <c r="HU291" s="7" t="str">
        <f t="shared" si="431"/>
        <v/>
      </c>
      <c r="HV291" s="7" t="str">
        <f t="shared" si="432"/>
        <v/>
      </c>
      <c r="HW291" s="7" t="str">
        <f t="shared" si="433"/>
        <v/>
      </c>
      <c r="HX291" s="7" t="str">
        <f t="shared" si="434"/>
        <v/>
      </c>
      <c r="HY291" s="7" t="str">
        <f t="shared" si="435"/>
        <v/>
      </c>
      <c r="HZ291" s="7" t="str">
        <f t="shared" si="436"/>
        <v/>
      </c>
      <c r="IA291" s="7" t="str">
        <f t="shared" si="437"/>
        <v/>
      </c>
      <c r="IB291" s="7" t="str">
        <f t="shared" si="438"/>
        <v/>
      </c>
      <c r="IC291" s="7" t="str">
        <f t="shared" si="439"/>
        <v/>
      </c>
      <c r="ID291" s="7" t="str">
        <f t="shared" si="440"/>
        <v/>
      </c>
      <c r="IE291" s="7" t="str">
        <f t="shared" si="441"/>
        <v/>
      </c>
      <c r="IF291" s="7" t="str">
        <f t="shared" si="442"/>
        <v/>
      </c>
      <c r="IG291" s="7" t="str">
        <f t="shared" si="443"/>
        <v/>
      </c>
      <c r="IH291" s="7" t="str">
        <f t="shared" si="444"/>
        <v/>
      </c>
      <c r="II291" s="7" t="str">
        <f t="shared" si="445"/>
        <v/>
      </c>
      <c r="IJ291" s="7">
        <f t="shared" si="446"/>
        <v>4</v>
      </c>
      <c r="IK291" s="7">
        <f t="shared" si="447"/>
        <v>4</v>
      </c>
      <c r="IL291" s="7" t="str">
        <f t="shared" si="448"/>
        <v/>
      </c>
      <c r="IM291" s="7">
        <f t="shared" si="449"/>
        <v>3</v>
      </c>
      <c r="IN291" s="7" t="str">
        <f t="shared" si="450"/>
        <v/>
      </c>
      <c r="IO291" s="7" t="str">
        <f t="shared" si="451"/>
        <v/>
      </c>
      <c r="IP291" s="7" t="str">
        <f t="shared" si="452"/>
        <v/>
      </c>
      <c r="IQ291" s="7" t="str">
        <f t="shared" si="453"/>
        <v/>
      </c>
      <c r="IR291" s="7" t="str">
        <f t="shared" si="454"/>
        <v/>
      </c>
      <c r="IS291" s="7" t="str">
        <f t="shared" si="455"/>
        <v/>
      </c>
      <c r="IT291" s="7" t="str">
        <f t="shared" si="456"/>
        <v/>
      </c>
      <c r="IU291" s="7" t="str">
        <f t="shared" si="457"/>
        <v/>
      </c>
      <c r="IV291" s="7" t="str">
        <f t="shared" si="458"/>
        <v/>
      </c>
      <c r="IW291" s="7" t="str">
        <f t="shared" si="459"/>
        <v/>
      </c>
      <c r="IX291" s="7" t="str">
        <f t="shared" si="460"/>
        <v/>
      </c>
      <c r="IY291" s="7" t="str">
        <f t="shared" si="461"/>
        <v/>
      </c>
      <c r="IZ291" s="7" t="str">
        <f t="shared" si="462"/>
        <v/>
      </c>
      <c r="JA291" s="7" t="str">
        <f t="shared" si="463"/>
        <v/>
      </c>
      <c r="JB291" s="7" t="str">
        <f t="shared" si="464"/>
        <v/>
      </c>
      <c r="JC291" s="7" t="str">
        <f t="shared" si="465"/>
        <v/>
      </c>
      <c r="JD291" s="7" t="str">
        <f t="shared" si="466"/>
        <v/>
      </c>
      <c r="JE291" s="7" t="str">
        <f t="shared" si="467"/>
        <v/>
      </c>
      <c r="JF291" s="7" t="str">
        <f t="shared" si="468"/>
        <v/>
      </c>
      <c r="JG291" s="7" t="str">
        <f t="shared" si="380"/>
        <v/>
      </c>
      <c r="JH291" s="7" t="str">
        <f t="shared" si="381"/>
        <v/>
      </c>
      <c r="JI291" s="7" t="str">
        <f t="shared" si="382"/>
        <v/>
      </c>
      <c r="JJ291" s="7" t="str">
        <f t="shared" si="383"/>
        <v/>
      </c>
      <c r="JK291" s="7" t="str">
        <f t="shared" si="384"/>
        <v/>
      </c>
      <c r="JL291" s="7" t="str">
        <f t="shared" si="385"/>
        <v/>
      </c>
      <c r="JM291" s="7" t="str">
        <f t="shared" si="386"/>
        <v/>
      </c>
      <c r="JN291" s="7" t="str">
        <f t="shared" si="387"/>
        <v/>
      </c>
      <c r="JO291" s="7" t="str">
        <f t="shared" si="388"/>
        <v/>
      </c>
      <c r="JP291" s="7" t="str">
        <f t="shared" si="389"/>
        <v/>
      </c>
      <c r="JQ291" s="7" t="str">
        <f t="shared" si="390"/>
        <v/>
      </c>
      <c r="JR291" s="7" t="str">
        <f t="shared" si="390"/>
        <v/>
      </c>
      <c r="JS291" s="7" t="str">
        <f t="shared" si="390"/>
        <v/>
      </c>
      <c r="JT291" s="28">
        <f t="shared" si="391"/>
        <v>11</v>
      </c>
    </row>
    <row r="292" spans="1:280" x14ac:dyDescent="0.2">
      <c r="A292" s="5" t="s">
        <v>294</v>
      </c>
      <c r="B292" s="46">
        <f t="shared" si="376"/>
        <v>5</v>
      </c>
      <c r="C292" s="46" t="s">
        <v>2088</v>
      </c>
      <c r="D292" s="46" t="s">
        <v>295</v>
      </c>
      <c r="BF292" s="7">
        <v>3</v>
      </c>
      <c r="BG292" s="7">
        <v>1</v>
      </c>
      <c r="BH292" s="7">
        <v>3</v>
      </c>
      <c r="BI292" s="7">
        <v>1</v>
      </c>
      <c r="BO292" s="7">
        <v>1</v>
      </c>
      <c r="CP292" s="5">
        <f t="shared" si="377"/>
        <v>9</v>
      </c>
      <c r="CQ292" s="7">
        <v>1</v>
      </c>
      <c r="CS292" s="7">
        <v>1</v>
      </c>
      <c r="CT292" s="28">
        <f t="shared" si="378"/>
        <v>11</v>
      </c>
      <c r="EY292" s="7">
        <v>1</v>
      </c>
      <c r="FA292" s="7">
        <v>1</v>
      </c>
      <c r="GG292" s="5">
        <f t="shared" si="379"/>
        <v>2</v>
      </c>
      <c r="GH292" s="7" t="str">
        <f t="shared" si="392"/>
        <v/>
      </c>
      <c r="GI292" s="7" t="str">
        <f t="shared" si="393"/>
        <v/>
      </c>
      <c r="GJ292" s="7" t="str">
        <f t="shared" si="394"/>
        <v/>
      </c>
      <c r="GK292" s="7" t="str">
        <f t="shared" si="395"/>
        <v/>
      </c>
      <c r="GL292" s="7" t="str">
        <f t="shared" si="396"/>
        <v/>
      </c>
      <c r="GM292" s="7" t="str">
        <f t="shared" si="397"/>
        <v/>
      </c>
      <c r="GN292" s="7" t="str">
        <f t="shared" si="398"/>
        <v/>
      </c>
      <c r="GO292" s="7" t="str">
        <f t="shared" si="399"/>
        <v/>
      </c>
      <c r="GP292" s="7" t="str">
        <f t="shared" si="400"/>
        <v/>
      </c>
      <c r="GQ292" s="7" t="str">
        <f t="shared" si="401"/>
        <v/>
      </c>
      <c r="GR292" s="7" t="str">
        <f t="shared" si="402"/>
        <v/>
      </c>
      <c r="GS292" s="7" t="str">
        <f t="shared" si="403"/>
        <v/>
      </c>
      <c r="GT292" s="7" t="str">
        <f t="shared" si="404"/>
        <v/>
      </c>
      <c r="GU292" s="7" t="str">
        <f t="shared" si="405"/>
        <v/>
      </c>
      <c r="GV292" s="7" t="str">
        <f t="shared" si="406"/>
        <v/>
      </c>
      <c r="GW292" s="7" t="str">
        <f t="shared" si="407"/>
        <v/>
      </c>
      <c r="GX292" s="7" t="str">
        <f t="shared" si="408"/>
        <v/>
      </c>
      <c r="GY292" s="7" t="str">
        <f t="shared" si="409"/>
        <v/>
      </c>
      <c r="GZ292" s="7" t="str">
        <f t="shared" si="410"/>
        <v/>
      </c>
      <c r="HA292" s="7" t="str">
        <f t="shared" si="411"/>
        <v/>
      </c>
      <c r="HB292" s="7" t="str">
        <f t="shared" si="412"/>
        <v/>
      </c>
      <c r="HC292" s="7" t="str">
        <f t="shared" si="413"/>
        <v/>
      </c>
      <c r="HD292" s="7" t="str">
        <f t="shared" si="414"/>
        <v/>
      </c>
      <c r="HE292" s="7" t="str">
        <f t="shared" si="415"/>
        <v/>
      </c>
      <c r="HF292" s="7" t="str">
        <f t="shared" si="416"/>
        <v/>
      </c>
      <c r="HG292" s="7" t="str">
        <f t="shared" si="417"/>
        <v/>
      </c>
      <c r="HH292" s="7" t="str">
        <f t="shared" si="418"/>
        <v/>
      </c>
      <c r="HI292" s="7" t="str">
        <f t="shared" si="419"/>
        <v/>
      </c>
      <c r="HJ292" s="7" t="str">
        <f t="shared" si="420"/>
        <v/>
      </c>
      <c r="HK292" s="7" t="str">
        <f t="shared" si="421"/>
        <v/>
      </c>
      <c r="HL292" s="7" t="str">
        <f t="shared" si="422"/>
        <v/>
      </c>
      <c r="HM292" s="7" t="str">
        <f t="shared" si="423"/>
        <v/>
      </c>
      <c r="HN292" s="7" t="str">
        <f t="shared" si="424"/>
        <v/>
      </c>
      <c r="HO292" s="7" t="str">
        <f t="shared" si="425"/>
        <v/>
      </c>
      <c r="HP292" s="7" t="str">
        <f t="shared" si="426"/>
        <v/>
      </c>
      <c r="HQ292" s="7" t="str">
        <f t="shared" si="427"/>
        <v/>
      </c>
      <c r="HR292" s="7" t="str">
        <f t="shared" si="428"/>
        <v/>
      </c>
      <c r="HS292" s="7" t="str">
        <f t="shared" si="429"/>
        <v/>
      </c>
      <c r="HT292" s="7" t="str">
        <f t="shared" si="430"/>
        <v/>
      </c>
      <c r="HU292" s="7" t="str">
        <f t="shared" si="431"/>
        <v/>
      </c>
      <c r="HV292" s="7" t="str">
        <f t="shared" si="432"/>
        <v/>
      </c>
      <c r="HW292" s="7" t="str">
        <f t="shared" si="433"/>
        <v/>
      </c>
      <c r="HX292" s="7" t="str">
        <f t="shared" si="434"/>
        <v/>
      </c>
      <c r="HY292" s="7" t="str">
        <f t="shared" si="435"/>
        <v/>
      </c>
      <c r="HZ292" s="7" t="str">
        <f t="shared" si="436"/>
        <v/>
      </c>
      <c r="IA292" s="7" t="str">
        <f t="shared" si="437"/>
        <v/>
      </c>
      <c r="IB292" s="7" t="str">
        <f t="shared" si="438"/>
        <v/>
      </c>
      <c r="IC292" s="7" t="str">
        <f t="shared" si="439"/>
        <v/>
      </c>
      <c r="ID292" s="7" t="str">
        <f t="shared" si="440"/>
        <v/>
      </c>
      <c r="IE292" s="7" t="str">
        <f t="shared" si="441"/>
        <v/>
      </c>
      <c r="IF292" s="7" t="str">
        <f t="shared" si="442"/>
        <v/>
      </c>
      <c r="IG292" s="7" t="str">
        <f t="shared" si="443"/>
        <v/>
      </c>
      <c r="IH292" s="7" t="str">
        <f t="shared" si="444"/>
        <v/>
      </c>
      <c r="II292" s="7" t="str">
        <f t="shared" si="445"/>
        <v/>
      </c>
      <c r="IJ292" s="7">
        <f t="shared" si="446"/>
        <v>3</v>
      </c>
      <c r="IK292" s="7">
        <f t="shared" si="447"/>
        <v>1</v>
      </c>
      <c r="IL292" s="7">
        <f t="shared" si="448"/>
        <v>4</v>
      </c>
      <c r="IM292" s="7">
        <f t="shared" si="449"/>
        <v>1</v>
      </c>
      <c r="IN292" s="7">
        <f t="shared" si="450"/>
        <v>1</v>
      </c>
      <c r="IO292" s="7" t="str">
        <f t="shared" si="451"/>
        <v/>
      </c>
      <c r="IP292" s="7" t="str">
        <f t="shared" si="452"/>
        <v/>
      </c>
      <c r="IQ292" s="7" t="str">
        <f t="shared" si="453"/>
        <v/>
      </c>
      <c r="IR292" s="7" t="str">
        <f t="shared" si="454"/>
        <v/>
      </c>
      <c r="IS292" s="7">
        <f t="shared" si="455"/>
        <v>1</v>
      </c>
      <c r="IT292" s="7" t="str">
        <f t="shared" si="456"/>
        <v/>
      </c>
      <c r="IU292" s="7" t="str">
        <f t="shared" si="457"/>
        <v/>
      </c>
      <c r="IV292" s="7" t="str">
        <f t="shared" si="458"/>
        <v/>
      </c>
      <c r="IW292" s="7" t="str">
        <f t="shared" si="459"/>
        <v/>
      </c>
      <c r="IX292" s="7" t="str">
        <f t="shared" si="460"/>
        <v/>
      </c>
      <c r="IY292" s="7" t="str">
        <f t="shared" si="461"/>
        <v/>
      </c>
      <c r="IZ292" s="7" t="str">
        <f t="shared" si="462"/>
        <v/>
      </c>
      <c r="JA292" s="7" t="str">
        <f t="shared" si="463"/>
        <v/>
      </c>
      <c r="JB292" s="7" t="str">
        <f t="shared" si="464"/>
        <v/>
      </c>
      <c r="JC292" s="7" t="str">
        <f t="shared" si="465"/>
        <v/>
      </c>
      <c r="JD292" s="7" t="str">
        <f t="shared" si="466"/>
        <v/>
      </c>
      <c r="JE292" s="7" t="str">
        <f t="shared" si="467"/>
        <v/>
      </c>
      <c r="JF292" s="7" t="str">
        <f t="shared" si="468"/>
        <v/>
      </c>
      <c r="JG292" s="7" t="str">
        <f t="shared" si="380"/>
        <v/>
      </c>
      <c r="JH292" s="7" t="str">
        <f t="shared" si="381"/>
        <v/>
      </c>
      <c r="JI292" s="7" t="str">
        <f t="shared" si="382"/>
        <v/>
      </c>
      <c r="JJ292" s="7" t="str">
        <f t="shared" si="383"/>
        <v/>
      </c>
      <c r="JK292" s="7" t="str">
        <f t="shared" si="384"/>
        <v/>
      </c>
      <c r="JL292" s="7" t="str">
        <f t="shared" si="385"/>
        <v/>
      </c>
      <c r="JM292" s="7" t="str">
        <f t="shared" si="386"/>
        <v/>
      </c>
      <c r="JN292" s="7" t="str">
        <f t="shared" si="387"/>
        <v/>
      </c>
      <c r="JO292" s="7" t="str">
        <f t="shared" si="388"/>
        <v/>
      </c>
      <c r="JP292" s="7" t="str">
        <f t="shared" si="389"/>
        <v/>
      </c>
      <c r="JQ292" s="7" t="str">
        <f t="shared" si="390"/>
        <v/>
      </c>
      <c r="JR292" s="7" t="str">
        <f t="shared" si="390"/>
        <v/>
      </c>
      <c r="JS292" s="7" t="str">
        <f t="shared" si="390"/>
        <v/>
      </c>
      <c r="JT292" s="28">
        <f t="shared" si="391"/>
        <v>11</v>
      </c>
    </row>
    <row r="293" spans="1:280" x14ac:dyDescent="0.2">
      <c r="A293" s="5" t="s">
        <v>296</v>
      </c>
      <c r="B293" s="46">
        <f t="shared" si="376"/>
        <v>1</v>
      </c>
      <c r="C293" s="46" t="s">
        <v>2088</v>
      </c>
      <c r="D293" s="46" t="s">
        <v>2088</v>
      </c>
      <c r="BF293" s="7">
        <v>2</v>
      </c>
      <c r="CP293" s="5">
        <f t="shared" si="377"/>
        <v>2</v>
      </c>
      <c r="CT293" s="28">
        <f t="shared" si="378"/>
        <v>2</v>
      </c>
      <c r="GG293" s="5">
        <f t="shared" si="379"/>
        <v>0</v>
      </c>
      <c r="GH293" s="7" t="str">
        <f t="shared" si="392"/>
        <v/>
      </c>
      <c r="GI293" s="7" t="str">
        <f t="shared" si="393"/>
        <v/>
      </c>
      <c r="GJ293" s="7" t="str">
        <f t="shared" si="394"/>
        <v/>
      </c>
      <c r="GK293" s="7" t="str">
        <f t="shared" si="395"/>
        <v/>
      </c>
      <c r="GL293" s="7" t="str">
        <f t="shared" si="396"/>
        <v/>
      </c>
      <c r="GM293" s="7" t="str">
        <f t="shared" si="397"/>
        <v/>
      </c>
      <c r="GN293" s="7" t="str">
        <f t="shared" si="398"/>
        <v/>
      </c>
      <c r="GO293" s="7" t="str">
        <f t="shared" si="399"/>
        <v/>
      </c>
      <c r="GP293" s="7" t="str">
        <f t="shared" si="400"/>
        <v/>
      </c>
      <c r="GQ293" s="7" t="str">
        <f t="shared" si="401"/>
        <v/>
      </c>
      <c r="GR293" s="7" t="str">
        <f t="shared" si="402"/>
        <v/>
      </c>
      <c r="GS293" s="7" t="str">
        <f t="shared" si="403"/>
        <v/>
      </c>
      <c r="GT293" s="7" t="str">
        <f t="shared" si="404"/>
        <v/>
      </c>
      <c r="GU293" s="7" t="str">
        <f t="shared" si="405"/>
        <v/>
      </c>
      <c r="GV293" s="7" t="str">
        <f t="shared" si="406"/>
        <v/>
      </c>
      <c r="GW293" s="7" t="str">
        <f t="shared" si="407"/>
        <v/>
      </c>
      <c r="GX293" s="7" t="str">
        <f t="shared" si="408"/>
        <v/>
      </c>
      <c r="GY293" s="7" t="str">
        <f t="shared" si="409"/>
        <v/>
      </c>
      <c r="GZ293" s="7" t="str">
        <f t="shared" si="410"/>
        <v/>
      </c>
      <c r="HA293" s="7" t="str">
        <f t="shared" si="411"/>
        <v/>
      </c>
      <c r="HB293" s="7" t="str">
        <f t="shared" si="412"/>
        <v/>
      </c>
      <c r="HC293" s="7" t="str">
        <f t="shared" si="413"/>
        <v/>
      </c>
      <c r="HD293" s="7" t="str">
        <f t="shared" si="414"/>
        <v/>
      </c>
      <c r="HE293" s="7" t="str">
        <f t="shared" si="415"/>
        <v/>
      </c>
      <c r="HF293" s="7" t="str">
        <f t="shared" si="416"/>
        <v/>
      </c>
      <c r="HG293" s="7" t="str">
        <f t="shared" si="417"/>
        <v/>
      </c>
      <c r="HH293" s="7" t="str">
        <f t="shared" si="418"/>
        <v/>
      </c>
      <c r="HI293" s="7" t="str">
        <f t="shared" si="419"/>
        <v/>
      </c>
      <c r="HJ293" s="7" t="str">
        <f t="shared" si="420"/>
        <v/>
      </c>
      <c r="HK293" s="7" t="str">
        <f t="shared" si="421"/>
        <v/>
      </c>
      <c r="HL293" s="7" t="str">
        <f t="shared" si="422"/>
        <v/>
      </c>
      <c r="HM293" s="7" t="str">
        <f t="shared" si="423"/>
        <v/>
      </c>
      <c r="HN293" s="7" t="str">
        <f t="shared" si="424"/>
        <v/>
      </c>
      <c r="HO293" s="7" t="str">
        <f t="shared" si="425"/>
        <v/>
      </c>
      <c r="HP293" s="7" t="str">
        <f t="shared" si="426"/>
        <v/>
      </c>
      <c r="HQ293" s="7" t="str">
        <f t="shared" si="427"/>
        <v/>
      </c>
      <c r="HR293" s="7" t="str">
        <f t="shared" si="428"/>
        <v/>
      </c>
      <c r="HS293" s="7" t="str">
        <f t="shared" si="429"/>
        <v/>
      </c>
      <c r="HT293" s="7" t="str">
        <f t="shared" si="430"/>
        <v/>
      </c>
      <c r="HU293" s="7" t="str">
        <f t="shared" si="431"/>
        <v/>
      </c>
      <c r="HV293" s="7" t="str">
        <f t="shared" si="432"/>
        <v/>
      </c>
      <c r="HW293" s="7" t="str">
        <f t="shared" si="433"/>
        <v/>
      </c>
      <c r="HX293" s="7" t="str">
        <f t="shared" si="434"/>
        <v/>
      </c>
      <c r="HY293" s="7" t="str">
        <f t="shared" si="435"/>
        <v/>
      </c>
      <c r="HZ293" s="7" t="str">
        <f t="shared" si="436"/>
        <v/>
      </c>
      <c r="IA293" s="7" t="str">
        <f t="shared" si="437"/>
        <v/>
      </c>
      <c r="IB293" s="7" t="str">
        <f t="shared" si="438"/>
        <v/>
      </c>
      <c r="IC293" s="7" t="str">
        <f t="shared" si="439"/>
        <v/>
      </c>
      <c r="ID293" s="7" t="str">
        <f t="shared" si="440"/>
        <v/>
      </c>
      <c r="IE293" s="7" t="str">
        <f t="shared" si="441"/>
        <v/>
      </c>
      <c r="IF293" s="7" t="str">
        <f t="shared" si="442"/>
        <v/>
      </c>
      <c r="IG293" s="7" t="str">
        <f t="shared" si="443"/>
        <v/>
      </c>
      <c r="IH293" s="7" t="str">
        <f t="shared" si="444"/>
        <v/>
      </c>
      <c r="II293" s="7" t="str">
        <f t="shared" si="445"/>
        <v/>
      </c>
      <c r="IJ293" s="7">
        <f t="shared" si="446"/>
        <v>2</v>
      </c>
      <c r="IK293" s="7" t="str">
        <f t="shared" si="447"/>
        <v/>
      </c>
      <c r="IL293" s="7" t="str">
        <f t="shared" si="448"/>
        <v/>
      </c>
      <c r="IM293" s="7" t="str">
        <f t="shared" si="449"/>
        <v/>
      </c>
      <c r="IN293" s="7" t="str">
        <f t="shared" si="450"/>
        <v/>
      </c>
      <c r="IO293" s="7" t="str">
        <f t="shared" si="451"/>
        <v/>
      </c>
      <c r="IP293" s="7" t="str">
        <f t="shared" si="452"/>
        <v/>
      </c>
      <c r="IQ293" s="7" t="str">
        <f t="shared" si="453"/>
        <v/>
      </c>
      <c r="IR293" s="7" t="str">
        <f t="shared" si="454"/>
        <v/>
      </c>
      <c r="IS293" s="7" t="str">
        <f t="shared" si="455"/>
        <v/>
      </c>
      <c r="IT293" s="7" t="str">
        <f t="shared" si="456"/>
        <v/>
      </c>
      <c r="IU293" s="7" t="str">
        <f t="shared" si="457"/>
        <v/>
      </c>
      <c r="IV293" s="7" t="str">
        <f t="shared" si="458"/>
        <v/>
      </c>
      <c r="IW293" s="7" t="str">
        <f t="shared" si="459"/>
        <v/>
      </c>
      <c r="IX293" s="7" t="str">
        <f t="shared" si="460"/>
        <v/>
      </c>
      <c r="IY293" s="7" t="str">
        <f t="shared" si="461"/>
        <v/>
      </c>
      <c r="IZ293" s="7" t="str">
        <f t="shared" si="462"/>
        <v/>
      </c>
      <c r="JA293" s="7" t="str">
        <f t="shared" si="463"/>
        <v/>
      </c>
      <c r="JB293" s="7" t="str">
        <f t="shared" si="464"/>
        <v/>
      </c>
      <c r="JC293" s="7" t="str">
        <f t="shared" si="465"/>
        <v/>
      </c>
      <c r="JD293" s="7" t="str">
        <f t="shared" si="466"/>
        <v/>
      </c>
      <c r="JE293" s="7" t="str">
        <f t="shared" si="467"/>
        <v/>
      </c>
      <c r="JF293" s="7" t="str">
        <f t="shared" si="468"/>
        <v/>
      </c>
      <c r="JG293" s="7" t="str">
        <f t="shared" si="380"/>
        <v/>
      </c>
      <c r="JH293" s="7" t="str">
        <f t="shared" si="381"/>
        <v/>
      </c>
      <c r="JI293" s="7" t="str">
        <f t="shared" si="382"/>
        <v/>
      </c>
      <c r="JJ293" s="7" t="str">
        <f t="shared" si="383"/>
        <v/>
      </c>
      <c r="JK293" s="7" t="str">
        <f t="shared" si="384"/>
        <v/>
      </c>
      <c r="JL293" s="7" t="str">
        <f t="shared" si="385"/>
        <v/>
      </c>
      <c r="JM293" s="7" t="str">
        <f t="shared" si="386"/>
        <v/>
      </c>
      <c r="JN293" s="7" t="str">
        <f t="shared" si="387"/>
        <v/>
      </c>
      <c r="JO293" s="7" t="str">
        <f t="shared" si="388"/>
        <v/>
      </c>
      <c r="JP293" s="7" t="str">
        <f t="shared" si="389"/>
        <v/>
      </c>
      <c r="JQ293" s="7" t="str">
        <f t="shared" si="390"/>
        <v/>
      </c>
      <c r="JR293" s="7" t="str">
        <f t="shared" si="390"/>
        <v/>
      </c>
      <c r="JS293" s="7" t="str">
        <f t="shared" si="390"/>
        <v/>
      </c>
      <c r="JT293" s="28">
        <f t="shared" si="391"/>
        <v>2</v>
      </c>
    </row>
    <row r="294" spans="1:280" x14ac:dyDescent="0.2">
      <c r="A294" s="5" t="s">
        <v>297</v>
      </c>
      <c r="B294" s="46">
        <f t="shared" si="376"/>
        <v>0</v>
      </c>
      <c r="C294" s="46" t="s">
        <v>2088</v>
      </c>
      <c r="D294" s="46" t="s">
        <v>2088</v>
      </c>
      <c r="CP294" s="5">
        <f t="shared" si="377"/>
        <v>0</v>
      </c>
      <c r="CR294" s="7">
        <v>2</v>
      </c>
      <c r="CT294" s="28">
        <f t="shared" si="378"/>
        <v>2</v>
      </c>
      <c r="EW294" s="7">
        <v>2</v>
      </c>
      <c r="GG294" s="5">
        <f t="shared" si="379"/>
        <v>2</v>
      </c>
      <c r="GH294" s="7" t="str">
        <f t="shared" si="392"/>
        <v/>
      </c>
      <c r="GI294" s="7" t="str">
        <f t="shared" si="393"/>
        <v/>
      </c>
      <c r="GJ294" s="7" t="str">
        <f t="shared" si="394"/>
        <v/>
      </c>
      <c r="GK294" s="7" t="str">
        <f t="shared" si="395"/>
        <v/>
      </c>
      <c r="GL294" s="7" t="str">
        <f t="shared" si="396"/>
        <v/>
      </c>
      <c r="GM294" s="7" t="str">
        <f t="shared" si="397"/>
        <v/>
      </c>
      <c r="GN294" s="7" t="str">
        <f t="shared" si="398"/>
        <v/>
      </c>
      <c r="GO294" s="7" t="str">
        <f t="shared" si="399"/>
        <v/>
      </c>
      <c r="GP294" s="7" t="str">
        <f t="shared" si="400"/>
        <v/>
      </c>
      <c r="GQ294" s="7" t="str">
        <f t="shared" si="401"/>
        <v/>
      </c>
      <c r="GR294" s="7" t="str">
        <f t="shared" si="402"/>
        <v/>
      </c>
      <c r="GS294" s="7" t="str">
        <f t="shared" si="403"/>
        <v/>
      </c>
      <c r="GT294" s="7" t="str">
        <f t="shared" si="404"/>
        <v/>
      </c>
      <c r="GU294" s="7" t="str">
        <f t="shared" si="405"/>
        <v/>
      </c>
      <c r="GV294" s="7" t="str">
        <f t="shared" si="406"/>
        <v/>
      </c>
      <c r="GW294" s="7" t="str">
        <f t="shared" si="407"/>
        <v/>
      </c>
      <c r="GX294" s="7" t="str">
        <f t="shared" si="408"/>
        <v/>
      </c>
      <c r="GY294" s="7" t="str">
        <f t="shared" si="409"/>
        <v/>
      </c>
      <c r="GZ294" s="7" t="str">
        <f t="shared" si="410"/>
        <v/>
      </c>
      <c r="HA294" s="7" t="str">
        <f t="shared" si="411"/>
        <v/>
      </c>
      <c r="HB294" s="7" t="str">
        <f t="shared" si="412"/>
        <v/>
      </c>
      <c r="HC294" s="7" t="str">
        <f t="shared" si="413"/>
        <v/>
      </c>
      <c r="HD294" s="7" t="str">
        <f t="shared" si="414"/>
        <v/>
      </c>
      <c r="HE294" s="7" t="str">
        <f t="shared" si="415"/>
        <v/>
      </c>
      <c r="HF294" s="7" t="str">
        <f t="shared" si="416"/>
        <v/>
      </c>
      <c r="HG294" s="7" t="str">
        <f t="shared" si="417"/>
        <v/>
      </c>
      <c r="HH294" s="7" t="str">
        <f t="shared" si="418"/>
        <v/>
      </c>
      <c r="HI294" s="7" t="str">
        <f t="shared" si="419"/>
        <v/>
      </c>
      <c r="HJ294" s="7" t="str">
        <f t="shared" si="420"/>
        <v/>
      </c>
      <c r="HK294" s="7" t="str">
        <f t="shared" si="421"/>
        <v/>
      </c>
      <c r="HL294" s="7" t="str">
        <f t="shared" si="422"/>
        <v/>
      </c>
      <c r="HM294" s="7" t="str">
        <f t="shared" si="423"/>
        <v/>
      </c>
      <c r="HN294" s="7" t="str">
        <f t="shared" si="424"/>
        <v/>
      </c>
      <c r="HO294" s="7" t="str">
        <f t="shared" si="425"/>
        <v/>
      </c>
      <c r="HP294" s="7" t="str">
        <f t="shared" si="426"/>
        <v/>
      </c>
      <c r="HQ294" s="7" t="str">
        <f t="shared" si="427"/>
        <v/>
      </c>
      <c r="HR294" s="7" t="str">
        <f t="shared" si="428"/>
        <v/>
      </c>
      <c r="HS294" s="7" t="str">
        <f t="shared" si="429"/>
        <v/>
      </c>
      <c r="HT294" s="7" t="str">
        <f t="shared" si="430"/>
        <v/>
      </c>
      <c r="HU294" s="7" t="str">
        <f t="shared" si="431"/>
        <v/>
      </c>
      <c r="HV294" s="7" t="str">
        <f t="shared" si="432"/>
        <v/>
      </c>
      <c r="HW294" s="7" t="str">
        <f t="shared" si="433"/>
        <v/>
      </c>
      <c r="HX294" s="7" t="str">
        <f t="shared" si="434"/>
        <v/>
      </c>
      <c r="HY294" s="7" t="str">
        <f t="shared" si="435"/>
        <v/>
      </c>
      <c r="HZ294" s="7" t="str">
        <f t="shared" si="436"/>
        <v/>
      </c>
      <c r="IA294" s="7" t="str">
        <f t="shared" si="437"/>
        <v/>
      </c>
      <c r="IB294" s="7" t="str">
        <f t="shared" si="438"/>
        <v/>
      </c>
      <c r="IC294" s="7" t="str">
        <f t="shared" si="439"/>
        <v/>
      </c>
      <c r="ID294" s="7" t="str">
        <f t="shared" si="440"/>
        <v/>
      </c>
      <c r="IE294" s="7" t="str">
        <f t="shared" si="441"/>
        <v/>
      </c>
      <c r="IF294" s="7" t="str">
        <f t="shared" si="442"/>
        <v/>
      </c>
      <c r="IG294" s="7" t="str">
        <f t="shared" si="443"/>
        <v/>
      </c>
      <c r="IH294" s="7" t="str">
        <f t="shared" si="444"/>
        <v/>
      </c>
      <c r="II294" s="7" t="str">
        <f t="shared" si="445"/>
        <v/>
      </c>
      <c r="IJ294" s="7">
        <f t="shared" si="446"/>
        <v>2</v>
      </c>
      <c r="IK294" s="7" t="str">
        <f t="shared" si="447"/>
        <v/>
      </c>
      <c r="IL294" s="7" t="str">
        <f t="shared" si="448"/>
        <v/>
      </c>
      <c r="IM294" s="7" t="str">
        <f t="shared" si="449"/>
        <v/>
      </c>
      <c r="IN294" s="7" t="str">
        <f t="shared" si="450"/>
        <v/>
      </c>
      <c r="IO294" s="7" t="str">
        <f t="shared" si="451"/>
        <v/>
      </c>
      <c r="IP294" s="7" t="str">
        <f t="shared" si="452"/>
        <v/>
      </c>
      <c r="IQ294" s="7" t="str">
        <f t="shared" si="453"/>
        <v/>
      </c>
      <c r="IR294" s="7" t="str">
        <f t="shared" si="454"/>
        <v/>
      </c>
      <c r="IS294" s="7" t="str">
        <f t="shared" si="455"/>
        <v/>
      </c>
      <c r="IT294" s="7" t="str">
        <f t="shared" si="456"/>
        <v/>
      </c>
      <c r="IU294" s="7" t="str">
        <f t="shared" si="457"/>
        <v/>
      </c>
      <c r="IV294" s="7" t="str">
        <f t="shared" si="458"/>
        <v/>
      </c>
      <c r="IW294" s="7" t="str">
        <f t="shared" si="459"/>
        <v/>
      </c>
      <c r="IX294" s="7" t="str">
        <f t="shared" si="460"/>
        <v/>
      </c>
      <c r="IY294" s="7" t="str">
        <f t="shared" si="461"/>
        <v/>
      </c>
      <c r="IZ294" s="7" t="str">
        <f t="shared" si="462"/>
        <v/>
      </c>
      <c r="JA294" s="7" t="str">
        <f t="shared" si="463"/>
        <v/>
      </c>
      <c r="JB294" s="7" t="str">
        <f t="shared" si="464"/>
        <v/>
      </c>
      <c r="JC294" s="7" t="str">
        <f t="shared" si="465"/>
        <v/>
      </c>
      <c r="JD294" s="7" t="str">
        <f t="shared" si="466"/>
        <v/>
      </c>
      <c r="JE294" s="7" t="str">
        <f t="shared" si="467"/>
        <v/>
      </c>
      <c r="JF294" s="7" t="str">
        <f t="shared" si="468"/>
        <v/>
      </c>
      <c r="JG294" s="7" t="str">
        <f t="shared" si="380"/>
        <v/>
      </c>
      <c r="JH294" s="7" t="str">
        <f t="shared" si="381"/>
        <v/>
      </c>
      <c r="JI294" s="7" t="str">
        <f t="shared" si="382"/>
        <v/>
      </c>
      <c r="JJ294" s="7" t="str">
        <f t="shared" si="383"/>
        <v/>
      </c>
      <c r="JK294" s="7" t="str">
        <f t="shared" si="384"/>
        <v/>
      </c>
      <c r="JL294" s="7" t="str">
        <f t="shared" si="385"/>
        <v/>
      </c>
      <c r="JM294" s="7" t="str">
        <f t="shared" si="386"/>
        <v/>
      </c>
      <c r="JN294" s="7" t="str">
        <f t="shared" si="387"/>
        <v/>
      </c>
      <c r="JO294" s="7" t="str">
        <f t="shared" si="388"/>
        <v/>
      </c>
      <c r="JP294" s="7" t="str">
        <f t="shared" si="389"/>
        <v/>
      </c>
      <c r="JQ294" s="7" t="str">
        <f t="shared" si="390"/>
        <v/>
      </c>
      <c r="JR294" s="7" t="str">
        <f t="shared" si="390"/>
        <v/>
      </c>
      <c r="JS294" s="7" t="str">
        <f t="shared" si="390"/>
        <v/>
      </c>
      <c r="JT294" s="28">
        <f t="shared" si="391"/>
        <v>2</v>
      </c>
    </row>
    <row r="295" spans="1:280" x14ac:dyDescent="0.2">
      <c r="A295" s="5" t="s">
        <v>298</v>
      </c>
      <c r="B295" s="46">
        <f t="shared" si="376"/>
        <v>4</v>
      </c>
      <c r="C295" s="46" t="s">
        <v>960</v>
      </c>
      <c r="D295" s="46" t="s">
        <v>2090</v>
      </c>
      <c r="BG295" s="7">
        <v>6</v>
      </c>
      <c r="BH295" s="7">
        <v>8</v>
      </c>
      <c r="BI295" s="7">
        <v>16</v>
      </c>
      <c r="BJ295" s="7">
        <v>7</v>
      </c>
      <c r="CP295" s="5">
        <f t="shared" si="377"/>
        <v>37</v>
      </c>
      <c r="CQ295" s="7">
        <v>2</v>
      </c>
      <c r="CR295" s="7">
        <v>1</v>
      </c>
      <c r="CS295" s="7">
        <v>2</v>
      </c>
      <c r="CT295" s="28">
        <f t="shared" si="378"/>
        <v>42</v>
      </c>
      <c r="EX295" s="7">
        <v>2</v>
      </c>
      <c r="EY295" s="7">
        <v>3</v>
      </c>
      <c r="GG295" s="5">
        <f t="shared" si="379"/>
        <v>5</v>
      </c>
      <c r="GH295" s="7" t="str">
        <f t="shared" si="392"/>
        <v/>
      </c>
      <c r="GI295" s="7" t="str">
        <f t="shared" si="393"/>
        <v/>
      </c>
      <c r="GJ295" s="7" t="str">
        <f t="shared" si="394"/>
        <v/>
      </c>
      <c r="GK295" s="7" t="str">
        <f t="shared" si="395"/>
        <v/>
      </c>
      <c r="GL295" s="7" t="str">
        <f t="shared" si="396"/>
        <v/>
      </c>
      <c r="GM295" s="7" t="str">
        <f t="shared" si="397"/>
        <v/>
      </c>
      <c r="GN295" s="7" t="str">
        <f t="shared" si="398"/>
        <v/>
      </c>
      <c r="GO295" s="7" t="str">
        <f t="shared" si="399"/>
        <v/>
      </c>
      <c r="GP295" s="7" t="str">
        <f t="shared" si="400"/>
        <v/>
      </c>
      <c r="GQ295" s="7" t="str">
        <f t="shared" si="401"/>
        <v/>
      </c>
      <c r="GR295" s="7" t="str">
        <f t="shared" si="402"/>
        <v/>
      </c>
      <c r="GS295" s="7" t="str">
        <f t="shared" si="403"/>
        <v/>
      </c>
      <c r="GT295" s="7" t="str">
        <f t="shared" si="404"/>
        <v/>
      </c>
      <c r="GU295" s="7" t="str">
        <f t="shared" si="405"/>
        <v/>
      </c>
      <c r="GV295" s="7" t="str">
        <f t="shared" si="406"/>
        <v/>
      </c>
      <c r="GW295" s="7" t="str">
        <f t="shared" si="407"/>
        <v/>
      </c>
      <c r="GX295" s="7" t="str">
        <f t="shared" si="408"/>
        <v/>
      </c>
      <c r="GY295" s="7" t="str">
        <f t="shared" si="409"/>
        <v/>
      </c>
      <c r="GZ295" s="7" t="str">
        <f t="shared" si="410"/>
        <v/>
      </c>
      <c r="HA295" s="7" t="str">
        <f t="shared" si="411"/>
        <v/>
      </c>
      <c r="HB295" s="7" t="str">
        <f t="shared" si="412"/>
        <v/>
      </c>
      <c r="HC295" s="7" t="str">
        <f t="shared" si="413"/>
        <v/>
      </c>
      <c r="HD295" s="7" t="str">
        <f t="shared" si="414"/>
        <v/>
      </c>
      <c r="HE295" s="7" t="str">
        <f t="shared" si="415"/>
        <v/>
      </c>
      <c r="HF295" s="7" t="str">
        <f t="shared" si="416"/>
        <v/>
      </c>
      <c r="HG295" s="7" t="str">
        <f t="shared" si="417"/>
        <v/>
      </c>
      <c r="HH295" s="7" t="str">
        <f t="shared" si="418"/>
        <v/>
      </c>
      <c r="HI295" s="7" t="str">
        <f t="shared" si="419"/>
        <v/>
      </c>
      <c r="HJ295" s="7" t="str">
        <f t="shared" si="420"/>
        <v/>
      </c>
      <c r="HK295" s="7" t="str">
        <f t="shared" si="421"/>
        <v/>
      </c>
      <c r="HL295" s="7" t="str">
        <f t="shared" si="422"/>
        <v/>
      </c>
      <c r="HM295" s="7" t="str">
        <f t="shared" si="423"/>
        <v/>
      </c>
      <c r="HN295" s="7" t="str">
        <f t="shared" si="424"/>
        <v/>
      </c>
      <c r="HO295" s="7" t="str">
        <f t="shared" si="425"/>
        <v/>
      </c>
      <c r="HP295" s="7" t="str">
        <f t="shared" si="426"/>
        <v/>
      </c>
      <c r="HQ295" s="7" t="str">
        <f t="shared" si="427"/>
        <v/>
      </c>
      <c r="HR295" s="7" t="str">
        <f t="shared" si="428"/>
        <v/>
      </c>
      <c r="HS295" s="7" t="str">
        <f t="shared" si="429"/>
        <v/>
      </c>
      <c r="HT295" s="7" t="str">
        <f t="shared" si="430"/>
        <v/>
      </c>
      <c r="HU295" s="7" t="str">
        <f t="shared" si="431"/>
        <v/>
      </c>
      <c r="HV295" s="7" t="str">
        <f t="shared" si="432"/>
        <v/>
      </c>
      <c r="HW295" s="7" t="str">
        <f t="shared" si="433"/>
        <v/>
      </c>
      <c r="HX295" s="7" t="str">
        <f t="shared" si="434"/>
        <v/>
      </c>
      <c r="HY295" s="7" t="str">
        <f t="shared" si="435"/>
        <v/>
      </c>
      <c r="HZ295" s="7" t="str">
        <f t="shared" si="436"/>
        <v/>
      </c>
      <c r="IA295" s="7" t="str">
        <f t="shared" si="437"/>
        <v/>
      </c>
      <c r="IB295" s="7" t="str">
        <f t="shared" si="438"/>
        <v/>
      </c>
      <c r="IC295" s="7" t="str">
        <f t="shared" si="439"/>
        <v/>
      </c>
      <c r="ID295" s="7" t="str">
        <f t="shared" si="440"/>
        <v/>
      </c>
      <c r="IE295" s="7" t="str">
        <f t="shared" si="441"/>
        <v/>
      </c>
      <c r="IF295" s="7" t="str">
        <f t="shared" si="442"/>
        <v/>
      </c>
      <c r="IG295" s="7" t="str">
        <f t="shared" si="443"/>
        <v/>
      </c>
      <c r="IH295" s="7" t="str">
        <f t="shared" si="444"/>
        <v/>
      </c>
      <c r="II295" s="7" t="str">
        <f t="shared" si="445"/>
        <v/>
      </c>
      <c r="IJ295" s="7" t="str">
        <f t="shared" si="446"/>
        <v/>
      </c>
      <c r="IK295" s="7">
        <f t="shared" si="447"/>
        <v>8</v>
      </c>
      <c r="IL295" s="7">
        <f t="shared" si="448"/>
        <v>11</v>
      </c>
      <c r="IM295" s="7">
        <f t="shared" si="449"/>
        <v>16</v>
      </c>
      <c r="IN295" s="7">
        <f t="shared" si="450"/>
        <v>7</v>
      </c>
      <c r="IO295" s="7" t="str">
        <f t="shared" si="451"/>
        <v/>
      </c>
      <c r="IP295" s="7" t="str">
        <f t="shared" si="452"/>
        <v/>
      </c>
      <c r="IQ295" s="7" t="str">
        <f t="shared" si="453"/>
        <v/>
      </c>
      <c r="IR295" s="7" t="str">
        <f t="shared" si="454"/>
        <v/>
      </c>
      <c r="IS295" s="7" t="str">
        <f t="shared" si="455"/>
        <v/>
      </c>
      <c r="IT295" s="7" t="str">
        <f t="shared" si="456"/>
        <v/>
      </c>
      <c r="IU295" s="7" t="str">
        <f t="shared" si="457"/>
        <v/>
      </c>
      <c r="IV295" s="7" t="str">
        <f t="shared" si="458"/>
        <v/>
      </c>
      <c r="IW295" s="7" t="str">
        <f t="shared" si="459"/>
        <v/>
      </c>
      <c r="IX295" s="7" t="str">
        <f t="shared" si="460"/>
        <v/>
      </c>
      <c r="IY295" s="7" t="str">
        <f t="shared" si="461"/>
        <v/>
      </c>
      <c r="IZ295" s="7" t="str">
        <f t="shared" si="462"/>
        <v/>
      </c>
      <c r="JA295" s="7" t="str">
        <f t="shared" si="463"/>
        <v/>
      </c>
      <c r="JB295" s="7" t="str">
        <f t="shared" si="464"/>
        <v/>
      </c>
      <c r="JC295" s="7" t="str">
        <f t="shared" si="465"/>
        <v/>
      </c>
      <c r="JD295" s="7" t="str">
        <f t="shared" si="466"/>
        <v/>
      </c>
      <c r="JE295" s="7" t="str">
        <f t="shared" si="467"/>
        <v/>
      </c>
      <c r="JF295" s="7" t="str">
        <f t="shared" si="468"/>
        <v/>
      </c>
      <c r="JG295" s="7" t="str">
        <f t="shared" si="380"/>
        <v/>
      </c>
      <c r="JH295" s="7" t="str">
        <f t="shared" si="381"/>
        <v/>
      </c>
      <c r="JI295" s="7" t="str">
        <f t="shared" si="382"/>
        <v/>
      </c>
      <c r="JJ295" s="7" t="str">
        <f t="shared" si="383"/>
        <v/>
      </c>
      <c r="JK295" s="7" t="str">
        <f t="shared" si="384"/>
        <v/>
      </c>
      <c r="JL295" s="7" t="str">
        <f t="shared" si="385"/>
        <v/>
      </c>
      <c r="JM295" s="7" t="str">
        <f t="shared" si="386"/>
        <v/>
      </c>
      <c r="JN295" s="7" t="str">
        <f t="shared" si="387"/>
        <v/>
      </c>
      <c r="JO295" s="7" t="str">
        <f t="shared" si="388"/>
        <v/>
      </c>
      <c r="JP295" s="7" t="str">
        <f t="shared" si="389"/>
        <v/>
      </c>
      <c r="JQ295" s="7" t="str">
        <f t="shared" si="390"/>
        <v/>
      </c>
      <c r="JR295" s="7" t="str">
        <f t="shared" si="390"/>
        <v/>
      </c>
      <c r="JS295" s="7" t="str">
        <f t="shared" si="390"/>
        <v/>
      </c>
      <c r="JT295" s="28">
        <f t="shared" si="391"/>
        <v>42</v>
      </c>
    </row>
    <row r="296" spans="1:280" x14ac:dyDescent="0.2">
      <c r="A296" s="5" t="s">
        <v>579</v>
      </c>
      <c r="B296" s="46">
        <f t="shared" si="376"/>
        <v>5</v>
      </c>
      <c r="C296" s="46" t="s">
        <v>960</v>
      </c>
      <c r="D296" s="46" t="s">
        <v>1839</v>
      </c>
      <c r="BG296" s="7">
        <v>5</v>
      </c>
      <c r="BH296" s="7">
        <v>8</v>
      </c>
      <c r="BJ296" s="7">
        <v>1</v>
      </c>
      <c r="BK296" s="7">
        <v>9</v>
      </c>
      <c r="BL296" s="7">
        <v>7</v>
      </c>
      <c r="CP296" s="5">
        <f t="shared" si="377"/>
        <v>30</v>
      </c>
      <c r="CQ296" s="7">
        <v>2</v>
      </c>
      <c r="CT296" s="28">
        <f t="shared" si="378"/>
        <v>32</v>
      </c>
      <c r="FB296" s="7">
        <v>2</v>
      </c>
      <c r="GG296" s="5">
        <f t="shared" si="379"/>
        <v>2</v>
      </c>
      <c r="GH296" s="7" t="str">
        <f t="shared" si="392"/>
        <v/>
      </c>
      <c r="GI296" s="7" t="str">
        <f t="shared" si="393"/>
        <v/>
      </c>
      <c r="GJ296" s="7" t="str">
        <f t="shared" si="394"/>
        <v/>
      </c>
      <c r="GK296" s="7" t="str">
        <f t="shared" si="395"/>
        <v/>
      </c>
      <c r="GL296" s="7" t="str">
        <f t="shared" si="396"/>
        <v/>
      </c>
      <c r="GM296" s="7" t="str">
        <f t="shared" si="397"/>
        <v/>
      </c>
      <c r="GN296" s="7" t="str">
        <f t="shared" si="398"/>
        <v/>
      </c>
      <c r="GO296" s="7" t="str">
        <f t="shared" si="399"/>
        <v/>
      </c>
      <c r="GP296" s="7" t="str">
        <f t="shared" si="400"/>
        <v/>
      </c>
      <c r="GQ296" s="7" t="str">
        <f t="shared" si="401"/>
        <v/>
      </c>
      <c r="GR296" s="7" t="str">
        <f t="shared" si="402"/>
        <v/>
      </c>
      <c r="GS296" s="7" t="str">
        <f t="shared" si="403"/>
        <v/>
      </c>
      <c r="GT296" s="7" t="str">
        <f t="shared" si="404"/>
        <v/>
      </c>
      <c r="GU296" s="7" t="str">
        <f t="shared" si="405"/>
        <v/>
      </c>
      <c r="GV296" s="7" t="str">
        <f t="shared" si="406"/>
        <v/>
      </c>
      <c r="GW296" s="7" t="str">
        <f t="shared" si="407"/>
        <v/>
      </c>
      <c r="GX296" s="7" t="str">
        <f t="shared" si="408"/>
        <v/>
      </c>
      <c r="GY296" s="7" t="str">
        <f t="shared" si="409"/>
        <v/>
      </c>
      <c r="GZ296" s="7" t="str">
        <f t="shared" si="410"/>
        <v/>
      </c>
      <c r="HA296" s="7" t="str">
        <f t="shared" si="411"/>
        <v/>
      </c>
      <c r="HB296" s="7" t="str">
        <f t="shared" si="412"/>
        <v/>
      </c>
      <c r="HC296" s="7" t="str">
        <f t="shared" si="413"/>
        <v/>
      </c>
      <c r="HD296" s="7" t="str">
        <f t="shared" si="414"/>
        <v/>
      </c>
      <c r="HE296" s="7" t="str">
        <f t="shared" si="415"/>
        <v/>
      </c>
      <c r="HF296" s="7" t="str">
        <f t="shared" si="416"/>
        <v/>
      </c>
      <c r="HG296" s="7" t="str">
        <f t="shared" si="417"/>
        <v/>
      </c>
      <c r="HH296" s="7" t="str">
        <f t="shared" si="418"/>
        <v/>
      </c>
      <c r="HI296" s="7" t="str">
        <f t="shared" si="419"/>
        <v/>
      </c>
      <c r="HJ296" s="7" t="str">
        <f t="shared" si="420"/>
        <v/>
      </c>
      <c r="HK296" s="7" t="str">
        <f t="shared" si="421"/>
        <v/>
      </c>
      <c r="HL296" s="7" t="str">
        <f t="shared" si="422"/>
        <v/>
      </c>
      <c r="HM296" s="7" t="str">
        <f t="shared" si="423"/>
        <v/>
      </c>
      <c r="HN296" s="7" t="str">
        <f t="shared" si="424"/>
        <v/>
      </c>
      <c r="HO296" s="7" t="str">
        <f t="shared" si="425"/>
        <v/>
      </c>
      <c r="HP296" s="7" t="str">
        <f t="shared" si="426"/>
        <v/>
      </c>
      <c r="HQ296" s="7" t="str">
        <f t="shared" si="427"/>
        <v/>
      </c>
      <c r="HR296" s="7" t="str">
        <f t="shared" si="428"/>
        <v/>
      </c>
      <c r="HS296" s="7" t="str">
        <f t="shared" si="429"/>
        <v/>
      </c>
      <c r="HT296" s="7" t="str">
        <f t="shared" si="430"/>
        <v/>
      </c>
      <c r="HU296" s="7" t="str">
        <f t="shared" si="431"/>
        <v/>
      </c>
      <c r="HV296" s="7" t="str">
        <f t="shared" si="432"/>
        <v/>
      </c>
      <c r="HW296" s="7" t="str">
        <f t="shared" si="433"/>
        <v/>
      </c>
      <c r="HX296" s="7" t="str">
        <f t="shared" si="434"/>
        <v/>
      </c>
      <c r="HY296" s="7" t="str">
        <f t="shared" si="435"/>
        <v/>
      </c>
      <c r="HZ296" s="7" t="str">
        <f t="shared" si="436"/>
        <v/>
      </c>
      <c r="IA296" s="7" t="str">
        <f t="shared" si="437"/>
        <v/>
      </c>
      <c r="IB296" s="7" t="str">
        <f t="shared" si="438"/>
        <v/>
      </c>
      <c r="IC296" s="7" t="str">
        <f t="shared" si="439"/>
        <v/>
      </c>
      <c r="ID296" s="7" t="str">
        <f t="shared" si="440"/>
        <v/>
      </c>
      <c r="IE296" s="7" t="str">
        <f t="shared" si="441"/>
        <v/>
      </c>
      <c r="IF296" s="7" t="str">
        <f t="shared" si="442"/>
        <v/>
      </c>
      <c r="IG296" s="7" t="str">
        <f t="shared" si="443"/>
        <v/>
      </c>
      <c r="IH296" s="7" t="str">
        <f t="shared" si="444"/>
        <v/>
      </c>
      <c r="II296" s="7" t="str">
        <f t="shared" si="445"/>
        <v/>
      </c>
      <c r="IJ296" s="7" t="str">
        <f t="shared" si="446"/>
        <v/>
      </c>
      <c r="IK296" s="7">
        <f t="shared" si="447"/>
        <v>5</v>
      </c>
      <c r="IL296" s="7">
        <f t="shared" si="448"/>
        <v>8</v>
      </c>
      <c r="IM296" s="7" t="str">
        <f t="shared" si="449"/>
        <v/>
      </c>
      <c r="IN296" s="7">
        <f t="shared" si="450"/>
        <v>1</v>
      </c>
      <c r="IO296" s="7">
        <f t="shared" si="451"/>
        <v>11</v>
      </c>
      <c r="IP296" s="7">
        <f t="shared" si="452"/>
        <v>7</v>
      </c>
      <c r="IQ296" s="7" t="str">
        <f t="shared" si="453"/>
        <v/>
      </c>
      <c r="IR296" s="7" t="str">
        <f t="shared" si="454"/>
        <v/>
      </c>
      <c r="IS296" s="7" t="str">
        <f t="shared" si="455"/>
        <v/>
      </c>
      <c r="IT296" s="7" t="str">
        <f t="shared" si="456"/>
        <v/>
      </c>
      <c r="IU296" s="7" t="str">
        <f t="shared" si="457"/>
        <v/>
      </c>
      <c r="IV296" s="7" t="str">
        <f t="shared" si="458"/>
        <v/>
      </c>
      <c r="IW296" s="7" t="str">
        <f t="shared" si="459"/>
        <v/>
      </c>
      <c r="IX296" s="7" t="str">
        <f t="shared" si="460"/>
        <v/>
      </c>
      <c r="IY296" s="7" t="str">
        <f t="shared" si="461"/>
        <v/>
      </c>
      <c r="IZ296" s="7" t="str">
        <f t="shared" si="462"/>
        <v/>
      </c>
      <c r="JA296" s="7" t="str">
        <f t="shared" si="463"/>
        <v/>
      </c>
      <c r="JB296" s="7" t="str">
        <f t="shared" si="464"/>
        <v/>
      </c>
      <c r="JC296" s="7" t="str">
        <f t="shared" si="465"/>
        <v/>
      </c>
      <c r="JD296" s="7" t="str">
        <f t="shared" si="466"/>
        <v/>
      </c>
      <c r="JE296" s="7" t="str">
        <f t="shared" si="467"/>
        <v/>
      </c>
      <c r="JF296" s="7" t="str">
        <f t="shared" si="468"/>
        <v/>
      </c>
      <c r="JG296" s="7" t="str">
        <f t="shared" si="380"/>
        <v/>
      </c>
      <c r="JH296" s="7" t="str">
        <f t="shared" si="381"/>
        <v/>
      </c>
      <c r="JI296" s="7" t="str">
        <f t="shared" si="382"/>
        <v/>
      </c>
      <c r="JJ296" s="7" t="str">
        <f t="shared" si="383"/>
        <v/>
      </c>
      <c r="JK296" s="7" t="str">
        <f t="shared" si="384"/>
        <v/>
      </c>
      <c r="JL296" s="7" t="str">
        <f t="shared" si="385"/>
        <v/>
      </c>
      <c r="JM296" s="7" t="str">
        <f t="shared" si="386"/>
        <v/>
      </c>
      <c r="JN296" s="7" t="str">
        <f t="shared" si="387"/>
        <v/>
      </c>
      <c r="JO296" s="7" t="str">
        <f t="shared" si="388"/>
        <v/>
      </c>
      <c r="JP296" s="7" t="str">
        <f t="shared" si="389"/>
        <v/>
      </c>
      <c r="JQ296" s="7" t="str">
        <f t="shared" si="390"/>
        <v/>
      </c>
      <c r="JR296" s="7" t="str">
        <f t="shared" si="390"/>
        <v/>
      </c>
      <c r="JS296" s="7" t="str">
        <f t="shared" si="390"/>
        <v/>
      </c>
      <c r="JT296" s="28">
        <f t="shared" si="391"/>
        <v>32</v>
      </c>
    </row>
    <row r="297" spans="1:280" x14ac:dyDescent="0.2">
      <c r="A297" s="5" t="s">
        <v>1840</v>
      </c>
      <c r="B297" s="46">
        <f t="shared" si="376"/>
        <v>6</v>
      </c>
      <c r="C297" s="46" t="s">
        <v>960</v>
      </c>
      <c r="D297" s="46" t="s">
        <v>1126</v>
      </c>
      <c r="BG297" s="7">
        <v>3</v>
      </c>
      <c r="BH297" s="7">
        <v>4</v>
      </c>
      <c r="BI297" s="7">
        <v>8</v>
      </c>
      <c r="BK297" s="7">
        <v>4</v>
      </c>
      <c r="BL297" s="7">
        <v>8</v>
      </c>
      <c r="BM297" s="7">
        <v>12</v>
      </c>
      <c r="CP297" s="5">
        <f t="shared" si="377"/>
        <v>39</v>
      </c>
      <c r="CQ297" s="7">
        <v>2</v>
      </c>
      <c r="CR297" s="7">
        <v>3</v>
      </c>
      <c r="CT297" s="28">
        <f t="shared" si="378"/>
        <v>44</v>
      </c>
      <c r="EX297" s="7">
        <v>1</v>
      </c>
      <c r="FB297" s="7">
        <v>1</v>
      </c>
      <c r="FC297" s="7">
        <v>1</v>
      </c>
      <c r="FD297" s="7">
        <v>2</v>
      </c>
      <c r="GG297" s="5">
        <f t="shared" si="379"/>
        <v>5</v>
      </c>
      <c r="GH297" s="7" t="str">
        <f t="shared" si="392"/>
        <v/>
      </c>
      <c r="GI297" s="7" t="str">
        <f t="shared" si="393"/>
        <v/>
      </c>
      <c r="GJ297" s="7" t="str">
        <f t="shared" si="394"/>
        <v/>
      </c>
      <c r="GK297" s="7" t="str">
        <f t="shared" si="395"/>
        <v/>
      </c>
      <c r="GL297" s="7" t="str">
        <f t="shared" si="396"/>
        <v/>
      </c>
      <c r="GM297" s="7" t="str">
        <f t="shared" si="397"/>
        <v/>
      </c>
      <c r="GN297" s="7" t="str">
        <f t="shared" si="398"/>
        <v/>
      </c>
      <c r="GO297" s="7" t="str">
        <f t="shared" si="399"/>
        <v/>
      </c>
      <c r="GP297" s="7" t="str">
        <f t="shared" si="400"/>
        <v/>
      </c>
      <c r="GQ297" s="7" t="str">
        <f t="shared" si="401"/>
        <v/>
      </c>
      <c r="GR297" s="7" t="str">
        <f t="shared" si="402"/>
        <v/>
      </c>
      <c r="GS297" s="7" t="str">
        <f t="shared" si="403"/>
        <v/>
      </c>
      <c r="GT297" s="7" t="str">
        <f t="shared" si="404"/>
        <v/>
      </c>
      <c r="GU297" s="7" t="str">
        <f t="shared" si="405"/>
        <v/>
      </c>
      <c r="GV297" s="7" t="str">
        <f t="shared" si="406"/>
        <v/>
      </c>
      <c r="GW297" s="7" t="str">
        <f t="shared" si="407"/>
        <v/>
      </c>
      <c r="GX297" s="7" t="str">
        <f t="shared" si="408"/>
        <v/>
      </c>
      <c r="GY297" s="7" t="str">
        <f t="shared" si="409"/>
        <v/>
      </c>
      <c r="GZ297" s="7" t="str">
        <f t="shared" si="410"/>
        <v/>
      </c>
      <c r="HA297" s="7" t="str">
        <f t="shared" si="411"/>
        <v/>
      </c>
      <c r="HB297" s="7" t="str">
        <f t="shared" si="412"/>
        <v/>
      </c>
      <c r="HC297" s="7" t="str">
        <f t="shared" si="413"/>
        <v/>
      </c>
      <c r="HD297" s="7" t="str">
        <f t="shared" si="414"/>
        <v/>
      </c>
      <c r="HE297" s="7" t="str">
        <f t="shared" si="415"/>
        <v/>
      </c>
      <c r="HF297" s="7" t="str">
        <f t="shared" si="416"/>
        <v/>
      </c>
      <c r="HG297" s="7" t="str">
        <f t="shared" si="417"/>
        <v/>
      </c>
      <c r="HH297" s="7" t="str">
        <f t="shared" si="418"/>
        <v/>
      </c>
      <c r="HI297" s="7" t="str">
        <f t="shared" si="419"/>
        <v/>
      </c>
      <c r="HJ297" s="7" t="str">
        <f t="shared" si="420"/>
        <v/>
      </c>
      <c r="HK297" s="7" t="str">
        <f t="shared" si="421"/>
        <v/>
      </c>
      <c r="HL297" s="7" t="str">
        <f t="shared" si="422"/>
        <v/>
      </c>
      <c r="HM297" s="7" t="str">
        <f t="shared" si="423"/>
        <v/>
      </c>
      <c r="HN297" s="7" t="str">
        <f t="shared" si="424"/>
        <v/>
      </c>
      <c r="HO297" s="7" t="str">
        <f t="shared" si="425"/>
        <v/>
      </c>
      <c r="HP297" s="7" t="str">
        <f t="shared" si="426"/>
        <v/>
      </c>
      <c r="HQ297" s="7" t="str">
        <f t="shared" si="427"/>
        <v/>
      </c>
      <c r="HR297" s="7" t="str">
        <f t="shared" si="428"/>
        <v/>
      </c>
      <c r="HS297" s="7" t="str">
        <f t="shared" si="429"/>
        <v/>
      </c>
      <c r="HT297" s="7" t="str">
        <f t="shared" si="430"/>
        <v/>
      </c>
      <c r="HU297" s="7" t="str">
        <f t="shared" si="431"/>
        <v/>
      </c>
      <c r="HV297" s="7" t="str">
        <f t="shared" si="432"/>
        <v/>
      </c>
      <c r="HW297" s="7" t="str">
        <f t="shared" si="433"/>
        <v/>
      </c>
      <c r="HX297" s="7" t="str">
        <f t="shared" si="434"/>
        <v/>
      </c>
      <c r="HY297" s="7" t="str">
        <f t="shared" si="435"/>
        <v/>
      </c>
      <c r="HZ297" s="7" t="str">
        <f t="shared" si="436"/>
        <v/>
      </c>
      <c r="IA297" s="7" t="str">
        <f t="shared" si="437"/>
        <v/>
      </c>
      <c r="IB297" s="7" t="str">
        <f t="shared" si="438"/>
        <v/>
      </c>
      <c r="IC297" s="7" t="str">
        <f t="shared" si="439"/>
        <v/>
      </c>
      <c r="ID297" s="7" t="str">
        <f t="shared" si="440"/>
        <v/>
      </c>
      <c r="IE297" s="7" t="str">
        <f t="shared" si="441"/>
        <v/>
      </c>
      <c r="IF297" s="7" t="str">
        <f t="shared" si="442"/>
        <v/>
      </c>
      <c r="IG297" s="7" t="str">
        <f t="shared" si="443"/>
        <v/>
      </c>
      <c r="IH297" s="7" t="str">
        <f t="shared" si="444"/>
        <v/>
      </c>
      <c r="II297" s="7" t="str">
        <f t="shared" si="445"/>
        <v/>
      </c>
      <c r="IJ297" s="7" t="str">
        <f t="shared" si="446"/>
        <v/>
      </c>
      <c r="IK297" s="7">
        <f t="shared" si="447"/>
        <v>4</v>
      </c>
      <c r="IL297" s="7">
        <f t="shared" si="448"/>
        <v>4</v>
      </c>
      <c r="IM297" s="7">
        <f t="shared" si="449"/>
        <v>8</v>
      </c>
      <c r="IN297" s="7" t="str">
        <f t="shared" si="450"/>
        <v/>
      </c>
      <c r="IO297" s="7">
        <f t="shared" si="451"/>
        <v>5</v>
      </c>
      <c r="IP297" s="7">
        <f t="shared" si="452"/>
        <v>9</v>
      </c>
      <c r="IQ297" s="7">
        <f t="shared" si="453"/>
        <v>14</v>
      </c>
      <c r="IR297" s="7" t="str">
        <f t="shared" si="454"/>
        <v/>
      </c>
      <c r="IS297" s="7" t="str">
        <f t="shared" si="455"/>
        <v/>
      </c>
      <c r="IT297" s="7" t="str">
        <f t="shared" si="456"/>
        <v/>
      </c>
      <c r="IU297" s="7" t="str">
        <f t="shared" si="457"/>
        <v/>
      </c>
      <c r="IV297" s="7" t="str">
        <f t="shared" si="458"/>
        <v/>
      </c>
      <c r="IW297" s="7" t="str">
        <f t="shared" si="459"/>
        <v/>
      </c>
      <c r="IX297" s="7" t="str">
        <f t="shared" si="460"/>
        <v/>
      </c>
      <c r="IY297" s="7" t="str">
        <f t="shared" si="461"/>
        <v/>
      </c>
      <c r="IZ297" s="7" t="str">
        <f t="shared" si="462"/>
        <v/>
      </c>
      <c r="JA297" s="7" t="str">
        <f t="shared" si="463"/>
        <v/>
      </c>
      <c r="JB297" s="7" t="str">
        <f t="shared" si="464"/>
        <v/>
      </c>
      <c r="JC297" s="7" t="str">
        <f t="shared" si="465"/>
        <v/>
      </c>
      <c r="JD297" s="7" t="str">
        <f t="shared" si="466"/>
        <v/>
      </c>
      <c r="JE297" s="7" t="str">
        <f t="shared" si="467"/>
        <v/>
      </c>
      <c r="JF297" s="7" t="str">
        <f t="shared" si="468"/>
        <v/>
      </c>
      <c r="JG297" s="7" t="str">
        <f t="shared" si="380"/>
        <v/>
      </c>
      <c r="JH297" s="7" t="str">
        <f t="shared" si="381"/>
        <v/>
      </c>
      <c r="JI297" s="7" t="str">
        <f t="shared" si="382"/>
        <v/>
      </c>
      <c r="JJ297" s="7" t="str">
        <f t="shared" si="383"/>
        <v/>
      </c>
      <c r="JK297" s="7" t="str">
        <f t="shared" si="384"/>
        <v/>
      </c>
      <c r="JL297" s="7" t="str">
        <f t="shared" si="385"/>
        <v/>
      </c>
      <c r="JM297" s="7" t="str">
        <f t="shared" si="386"/>
        <v/>
      </c>
      <c r="JN297" s="7" t="str">
        <f t="shared" si="387"/>
        <v/>
      </c>
      <c r="JO297" s="7" t="str">
        <f t="shared" si="388"/>
        <v/>
      </c>
      <c r="JP297" s="7" t="str">
        <f t="shared" si="389"/>
        <v/>
      </c>
      <c r="JQ297" s="7" t="str">
        <f t="shared" si="390"/>
        <v/>
      </c>
      <c r="JR297" s="7" t="str">
        <f t="shared" si="390"/>
        <v/>
      </c>
      <c r="JS297" s="7" t="str">
        <f t="shared" si="390"/>
        <v/>
      </c>
      <c r="JT297" s="28">
        <f t="shared" si="391"/>
        <v>44</v>
      </c>
    </row>
    <row r="298" spans="1:280" x14ac:dyDescent="0.2">
      <c r="A298" s="5" t="s">
        <v>1841</v>
      </c>
      <c r="B298" s="46">
        <f t="shared" si="376"/>
        <v>5</v>
      </c>
      <c r="C298" s="46" t="s">
        <v>960</v>
      </c>
      <c r="D298" s="46" t="s">
        <v>669</v>
      </c>
      <c r="BG298" s="7">
        <v>2</v>
      </c>
      <c r="BH298" s="7">
        <v>6</v>
      </c>
      <c r="BI298" s="7">
        <v>7</v>
      </c>
      <c r="BJ298" s="7">
        <v>7</v>
      </c>
      <c r="BK298" s="7">
        <v>9</v>
      </c>
      <c r="CP298" s="5">
        <f t="shared" si="377"/>
        <v>31</v>
      </c>
      <c r="CQ298" s="7">
        <v>3</v>
      </c>
      <c r="CR298" s="7">
        <v>1</v>
      </c>
      <c r="CS298" s="7">
        <v>3</v>
      </c>
      <c r="CT298" s="28">
        <f t="shared" si="378"/>
        <v>38</v>
      </c>
      <c r="EX298" s="7">
        <v>1</v>
      </c>
      <c r="EY298" s="7">
        <v>3</v>
      </c>
      <c r="FA298" s="7">
        <v>2</v>
      </c>
      <c r="FB298" s="7">
        <v>1</v>
      </c>
      <c r="GG298" s="5">
        <f t="shared" si="379"/>
        <v>7</v>
      </c>
      <c r="GH298" s="7" t="str">
        <f t="shared" si="392"/>
        <v/>
      </c>
      <c r="GI298" s="7" t="str">
        <f t="shared" si="393"/>
        <v/>
      </c>
      <c r="GJ298" s="7" t="str">
        <f t="shared" si="394"/>
        <v/>
      </c>
      <c r="GK298" s="7" t="str">
        <f t="shared" si="395"/>
        <v/>
      </c>
      <c r="GL298" s="7" t="str">
        <f t="shared" si="396"/>
        <v/>
      </c>
      <c r="GM298" s="7" t="str">
        <f t="shared" si="397"/>
        <v/>
      </c>
      <c r="GN298" s="7" t="str">
        <f t="shared" si="398"/>
        <v/>
      </c>
      <c r="GO298" s="7" t="str">
        <f t="shared" si="399"/>
        <v/>
      </c>
      <c r="GP298" s="7" t="str">
        <f t="shared" si="400"/>
        <v/>
      </c>
      <c r="GQ298" s="7" t="str">
        <f t="shared" si="401"/>
        <v/>
      </c>
      <c r="GR298" s="7" t="str">
        <f t="shared" si="402"/>
        <v/>
      </c>
      <c r="GS298" s="7" t="str">
        <f t="shared" si="403"/>
        <v/>
      </c>
      <c r="GT298" s="7" t="str">
        <f t="shared" si="404"/>
        <v/>
      </c>
      <c r="GU298" s="7" t="str">
        <f t="shared" si="405"/>
        <v/>
      </c>
      <c r="GV298" s="7" t="str">
        <f t="shared" si="406"/>
        <v/>
      </c>
      <c r="GW298" s="7" t="str">
        <f t="shared" si="407"/>
        <v/>
      </c>
      <c r="GX298" s="7" t="str">
        <f t="shared" si="408"/>
        <v/>
      </c>
      <c r="GY298" s="7" t="str">
        <f t="shared" si="409"/>
        <v/>
      </c>
      <c r="GZ298" s="7" t="str">
        <f t="shared" si="410"/>
        <v/>
      </c>
      <c r="HA298" s="7" t="str">
        <f t="shared" si="411"/>
        <v/>
      </c>
      <c r="HB298" s="7" t="str">
        <f t="shared" si="412"/>
        <v/>
      </c>
      <c r="HC298" s="7" t="str">
        <f t="shared" si="413"/>
        <v/>
      </c>
      <c r="HD298" s="7" t="str">
        <f t="shared" si="414"/>
        <v/>
      </c>
      <c r="HE298" s="7" t="str">
        <f t="shared" si="415"/>
        <v/>
      </c>
      <c r="HF298" s="7" t="str">
        <f t="shared" si="416"/>
        <v/>
      </c>
      <c r="HG298" s="7" t="str">
        <f t="shared" si="417"/>
        <v/>
      </c>
      <c r="HH298" s="7" t="str">
        <f t="shared" si="418"/>
        <v/>
      </c>
      <c r="HI298" s="7" t="str">
        <f t="shared" si="419"/>
        <v/>
      </c>
      <c r="HJ298" s="7" t="str">
        <f t="shared" si="420"/>
        <v/>
      </c>
      <c r="HK298" s="7" t="str">
        <f t="shared" si="421"/>
        <v/>
      </c>
      <c r="HL298" s="7" t="str">
        <f t="shared" si="422"/>
        <v/>
      </c>
      <c r="HM298" s="7" t="str">
        <f t="shared" si="423"/>
        <v/>
      </c>
      <c r="HN298" s="7" t="str">
        <f t="shared" si="424"/>
        <v/>
      </c>
      <c r="HO298" s="7" t="str">
        <f t="shared" si="425"/>
        <v/>
      </c>
      <c r="HP298" s="7" t="str">
        <f t="shared" si="426"/>
        <v/>
      </c>
      <c r="HQ298" s="7" t="str">
        <f t="shared" si="427"/>
        <v/>
      </c>
      <c r="HR298" s="7" t="str">
        <f t="shared" si="428"/>
        <v/>
      </c>
      <c r="HS298" s="7" t="str">
        <f t="shared" si="429"/>
        <v/>
      </c>
      <c r="HT298" s="7" t="str">
        <f t="shared" si="430"/>
        <v/>
      </c>
      <c r="HU298" s="7" t="str">
        <f t="shared" si="431"/>
        <v/>
      </c>
      <c r="HV298" s="7" t="str">
        <f t="shared" si="432"/>
        <v/>
      </c>
      <c r="HW298" s="7" t="str">
        <f t="shared" si="433"/>
        <v/>
      </c>
      <c r="HX298" s="7" t="str">
        <f t="shared" si="434"/>
        <v/>
      </c>
      <c r="HY298" s="7" t="str">
        <f t="shared" si="435"/>
        <v/>
      </c>
      <c r="HZ298" s="7" t="str">
        <f t="shared" si="436"/>
        <v/>
      </c>
      <c r="IA298" s="7" t="str">
        <f t="shared" si="437"/>
        <v/>
      </c>
      <c r="IB298" s="7" t="str">
        <f t="shared" si="438"/>
        <v/>
      </c>
      <c r="IC298" s="7" t="str">
        <f t="shared" si="439"/>
        <v/>
      </c>
      <c r="ID298" s="7" t="str">
        <f t="shared" si="440"/>
        <v/>
      </c>
      <c r="IE298" s="7" t="str">
        <f t="shared" si="441"/>
        <v/>
      </c>
      <c r="IF298" s="7" t="str">
        <f t="shared" si="442"/>
        <v/>
      </c>
      <c r="IG298" s="7" t="str">
        <f t="shared" si="443"/>
        <v/>
      </c>
      <c r="IH298" s="7" t="str">
        <f t="shared" si="444"/>
        <v/>
      </c>
      <c r="II298" s="7" t="str">
        <f t="shared" si="445"/>
        <v/>
      </c>
      <c r="IJ298" s="7" t="str">
        <f t="shared" si="446"/>
        <v/>
      </c>
      <c r="IK298" s="7">
        <f t="shared" si="447"/>
        <v>3</v>
      </c>
      <c r="IL298" s="7">
        <f t="shared" si="448"/>
        <v>9</v>
      </c>
      <c r="IM298" s="7">
        <f t="shared" si="449"/>
        <v>7</v>
      </c>
      <c r="IN298" s="7">
        <f t="shared" si="450"/>
        <v>9</v>
      </c>
      <c r="IO298" s="7">
        <f t="shared" si="451"/>
        <v>10</v>
      </c>
      <c r="IP298" s="7" t="str">
        <f t="shared" si="452"/>
        <v/>
      </c>
      <c r="IQ298" s="7" t="str">
        <f t="shared" si="453"/>
        <v/>
      </c>
      <c r="IR298" s="7" t="str">
        <f t="shared" si="454"/>
        <v/>
      </c>
      <c r="IS298" s="7" t="str">
        <f t="shared" si="455"/>
        <v/>
      </c>
      <c r="IT298" s="7" t="str">
        <f t="shared" si="456"/>
        <v/>
      </c>
      <c r="IU298" s="7" t="str">
        <f t="shared" si="457"/>
        <v/>
      </c>
      <c r="IV298" s="7" t="str">
        <f t="shared" si="458"/>
        <v/>
      </c>
      <c r="IW298" s="7" t="str">
        <f t="shared" si="459"/>
        <v/>
      </c>
      <c r="IX298" s="7" t="str">
        <f t="shared" si="460"/>
        <v/>
      </c>
      <c r="IY298" s="7" t="str">
        <f t="shared" si="461"/>
        <v/>
      </c>
      <c r="IZ298" s="7" t="str">
        <f t="shared" si="462"/>
        <v/>
      </c>
      <c r="JA298" s="7" t="str">
        <f t="shared" si="463"/>
        <v/>
      </c>
      <c r="JB298" s="7" t="str">
        <f t="shared" si="464"/>
        <v/>
      </c>
      <c r="JC298" s="7" t="str">
        <f t="shared" si="465"/>
        <v/>
      </c>
      <c r="JD298" s="7" t="str">
        <f t="shared" si="466"/>
        <v/>
      </c>
      <c r="JE298" s="7" t="str">
        <f t="shared" si="467"/>
        <v/>
      </c>
      <c r="JF298" s="7" t="str">
        <f t="shared" si="468"/>
        <v/>
      </c>
      <c r="JG298" s="7" t="str">
        <f t="shared" si="380"/>
        <v/>
      </c>
      <c r="JH298" s="7" t="str">
        <f t="shared" si="381"/>
        <v/>
      </c>
      <c r="JI298" s="7" t="str">
        <f t="shared" si="382"/>
        <v/>
      </c>
      <c r="JJ298" s="7" t="str">
        <f t="shared" si="383"/>
        <v/>
      </c>
      <c r="JK298" s="7" t="str">
        <f t="shared" si="384"/>
        <v/>
      </c>
      <c r="JL298" s="7" t="str">
        <f t="shared" si="385"/>
        <v/>
      </c>
      <c r="JM298" s="7" t="str">
        <f t="shared" si="386"/>
        <v/>
      </c>
      <c r="JN298" s="7" t="str">
        <f t="shared" si="387"/>
        <v/>
      </c>
      <c r="JO298" s="7" t="str">
        <f t="shared" si="388"/>
        <v/>
      </c>
      <c r="JP298" s="7" t="str">
        <f t="shared" si="389"/>
        <v/>
      </c>
      <c r="JQ298" s="7" t="str">
        <f t="shared" si="390"/>
        <v/>
      </c>
      <c r="JR298" s="7" t="str">
        <f t="shared" si="390"/>
        <v/>
      </c>
      <c r="JS298" s="7" t="str">
        <f t="shared" si="390"/>
        <v/>
      </c>
      <c r="JT298" s="28">
        <f t="shared" si="391"/>
        <v>38</v>
      </c>
    </row>
    <row r="299" spans="1:280" x14ac:dyDescent="0.2">
      <c r="A299" s="5" t="s">
        <v>2648</v>
      </c>
      <c r="B299" s="46">
        <f t="shared" si="376"/>
        <v>1</v>
      </c>
      <c r="C299" s="46" t="s">
        <v>960</v>
      </c>
      <c r="D299" s="46" t="s">
        <v>960</v>
      </c>
      <c r="BG299" s="7">
        <v>1</v>
      </c>
      <c r="CP299" s="5">
        <f t="shared" si="377"/>
        <v>1</v>
      </c>
      <c r="CT299" s="28">
        <f t="shared" si="378"/>
        <v>1</v>
      </c>
      <c r="GG299" s="5">
        <f t="shared" si="379"/>
        <v>0</v>
      </c>
      <c r="GH299" s="7" t="str">
        <f t="shared" si="392"/>
        <v/>
      </c>
      <c r="GI299" s="7" t="str">
        <f t="shared" si="393"/>
        <v/>
      </c>
      <c r="GJ299" s="7" t="str">
        <f t="shared" si="394"/>
        <v/>
      </c>
      <c r="GK299" s="7" t="str">
        <f t="shared" si="395"/>
        <v/>
      </c>
      <c r="GL299" s="7" t="str">
        <f t="shared" si="396"/>
        <v/>
      </c>
      <c r="GM299" s="7" t="str">
        <f t="shared" si="397"/>
        <v/>
      </c>
      <c r="GN299" s="7" t="str">
        <f t="shared" si="398"/>
        <v/>
      </c>
      <c r="GO299" s="7" t="str">
        <f t="shared" si="399"/>
        <v/>
      </c>
      <c r="GP299" s="7" t="str">
        <f t="shared" si="400"/>
        <v/>
      </c>
      <c r="GQ299" s="7" t="str">
        <f t="shared" si="401"/>
        <v/>
      </c>
      <c r="GR299" s="7" t="str">
        <f t="shared" si="402"/>
        <v/>
      </c>
      <c r="GS299" s="7" t="str">
        <f t="shared" si="403"/>
        <v/>
      </c>
      <c r="GT299" s="7" t="str">
        <f t="shared" si="404"/>
        <v/>
      </c>
      <c r="GU299" s="7" t="str">
        <f t="shared" si="405"/>
        <v/>
      </c>
      <c r="GV299" s="7" t="str">
        <f t="shared" si="406"/>
        <v/>
      </c>
      <c r="GW299" s="7" t="str">
        <f t="shared" si="407"/>
        <v/>
      </c>
      <c r="GX299" s="7" t="str">
        <f t="shared" si="408"/>
        <v/>
      </c>
      <c r="GY299" s="7" t="str">
        <f t="shared" si="409"/>
        <v/>
      </c>
      <c r="GZ299" s="7" t="str">
        <f t="shared" si="410"/>
        <v/>
      </c>
      <c r="HA299" s="7" t="str">
        <f t="shared" si="411"/>
        <v/>
      </c>
      <c r="HB299" s="7" t="str">
        <f t="shared" si="412"/>
        <v/>
      </c>
      <c r="HC299" s="7" t="str">
        <f t="shared" si="413"/>
        <v/>
      </c>
      <c r="HD299" s="7" t="str">
        <f t="shared" si="414"/>
        <v/>
      </c>
      <c r="HE299" s="7" t="str">
        <f t="shared" si="415"/>
        <v/>
      </c>
      <c r="HF299" s="7" t="str">
        <f t="shared" si="416"/>
        <v/>
      </c>
      <c r="HG299" s="7" t="str">
        <f t="shared" si="417"/>
        <v/>
      </c>
      <c r="HH299" s="7" t="str">
        <f t="shared" si="418"/>
        <v/>
      </c>
      <c r="HI299" s="7" t="str">
        <f t="shared" si="419"/>
        <v/>
      </c>
      <c r="HJ299" s="7" t="str">
        <f t="shared" si="420"/>
        <v/>
      </c>
      <c r="HK299" s="7" t="str">
        <f t="shared" si="421"/>
        <v/>
      </c>
      <c r="HL299" s="7" t="str">
        <f t="shared" si="422"/>
        <v/>
      </c>
      <c r="HM299" s="7" t="str">
        <f t="shared" si="423"/>
        <v/>
      </c>
      <c r="HN299" s="7" t="str">
        <f t="shared" si="424"/>
        <v/>
      </c>
      <c r="HO299" s="7" t="str">
        <f t="shared" si="425"/>
        <v/>
      </c>
      <c r="HP299" s="7" t="str">
        <f t="shared" si="426"/>
        <v/>
      </c>
      <c r="HQ299" s="7" t="str">
        <f t="shared" si="427"/>
        <v/>
      </c>
      <c r="HR299" s="7" t="str">
        <f t="shared" si="428"/>
        <v/>
      </c>
      <c r="HS299" s="7" t="str">
        <f t="shared" si="429"/>
        <v/>
      </c>
      <c r="HT299" s="7" t="str">
        <f t="shared" si="430"/>
        <v/>
      </c>
      <c r="HU299" s="7" t="str">
        <f t="shared" si="431"/>
        <v/>
      </c>
      <c r="HV299" s="7" t="str">
        <f t="shared" si="432"/>
        <v/>
      </c>
      <c r="HW299" s="7" t="str">
        <f t="shared" si="433"/>
        <v/>
      </c>
      <c r="HX299" s="7" t="str">
        <f t="shared" si="434"/>
        <v/>
      </c>
      <c r="HY299" s="7" t="str">
        <f t="shared" si="435"/>
        <v/>
      </c>
      <c r="HZ299" s="7" t="str">
        <f t="shared" si="436"/>
        <v/>
      </c>
      <c r="IA299" s="7" t="str">
        <f t="shared" si="437"/>
        <v/>
      </c>
      <c r="IB299" s="7" t="str">
        <f t="shared" si="438"/>
        <v/>
      </c>
      <c r="IC299" s="7" t="str">
        <f t="shared" si="439"/>
        <v/>
      </c>
      <c r="ID299" s="7" t="str">
        <f t="shared" si="440"/>
        <v/>
      </c>
      <c r="IE299" s="7" t="str">
        <f t="shared" si="441"/>
        <v/>
      </c>
      <c r="IF299" s="7" t="str">
        <f t="shared" si="442"/>
        <v/>
      </c>
      <c r="IG299" s="7" t="str">
        <f t="shared" si="443"/>
        <v/>
      </c>
      <c r="IH299" s="7" t="str">
        <f t="shared" si="444"/>
        <v/>
      </c>
      <c r="II299" s="7" t="str">
        <f t="shared" si="445"/>
        <v/>
      </c>
      <c r="IJ299" s="7" t="str">
        <f t="shared" si="446"/>
        <v/>
      </c>
      <c r="IK299" s="7">
        <f t="shared" si="447"/>
        <v>1</v>
      </c>
      <c r="IL299" s="7" t="str">
        <f t="shared" si="448"/>
        <v/>
      </c>
      <c r="IM299" s="7" t="str">
        <f t="shared" si="449"/>
        <v/>
      </c>
      <c r="IN299" s="7" t="str">
        <f t="shared" si="450"/>
        <v/>
      </c>
      <c r="IO299" s="7" t="str">
        <f t="shared" si="451"/>
        <v/>
      </c>
      <c r="IP299" s="7" t="str">
        <f t="shared" si="452"/>
        <v/>
      </c>
      <c r="IQ299" s="7" t="str">
        <f t="shared" si="453"/>
        <v/>
      </c>
      <c r="IR299" s="7" t="str">
        <f t="shared" si="454"/>
        <v/>
      </c>
      <c r="IS299" s="7" t="str">
        <f t="shared" si="455"/>
        <v/>
      </c>
      <c r="IT299" s="7" t="str">
        <f t="shared" si="456"/>
        <v/>
      </c>
      <c r="IU299" s="7" t="str">
        <f t="shared" si="457"/>
        <v/>
      </c>
      <c r="IV299" s="7" t="str">
        <f t="shared" si="458"/>
        <v/>
      </c>
      <c r="IW299" s="7" t="str">
        <f t="shared" si="459"/>
        <v/>
      </c>
      <c r="IX299" s="7" t="str">
        <f t="shared" si="460"/>
        <v/>
      </c>
      <c r="IY299" s="7" t="str">
        <f t="shared" si="461"/>
        <v/>
      </c>
      <c r="IZ299" s="7" t="str">
        <f t="shared" si="462"/>
        <v/>
      </c>
      <c r="JA299" s="7" t="str">
        <f t="shared" si="463"/>
        <v/>
      </c>
      <c r="JB299" s="7" t="str">
        <f t="shared" si="464"/>
        <v/>
      </c>
      <c r="JC299" s="7" t="str">
        <f t="shared" si="465"/>
        <v/>
      </c>
      <c r="JD299" s="7" t="str">
        <f t="shared" si="466"/>
        <v/>
      </c>
      <c r="JE299" s="7" t="str">
        <f t="shared" si="467"/>
        <v/>
      </c>
      <c r="JF299" s="7" t="str">
        <f t="shared" si="468"/>
        <v/>
      </c>
      <c r="JG299" s="7" t="str">
        <f t="shared" si="380"/>
        <v/>
      </c>
      <c r="JH299" s="7" t="str">
        <f t="shared" si="381"/>
        <v/>
      </c>
      <c r="JI299" s="7" t="str">
        <f t="shared" si="382"/>
        <v/>
      </c>
      <c r="JJ299" s="7" t="str">
        <f t="shared" si="383"/>
        <v/>
      </c>
      <c r="JK299" s="7" t="str">
        <f t="shared" si="384"/>
        <v/>
      </c>
      <c r="JL299" s="7" t="str">
        <f t="shared" si="385"/>
        <v/>
      </c>
      <c r="JM299" s="7" t="str">
        <f t="shared" si="386"/>
        <v/>
      </c>
      <c r="JN299" s="7" t="str">
        <f t="shared" si="387"/>
        <v/>
      </c>
      <c r="JO299" s="7" t="str">
        <f t="shared" si="388"/>
        <v/>
      </c>
      <c r="JP299" s="7" t="str">
        <f t="shared" si="389"/>
        <v/>
      </c>
      <c r="JQ299" s="7" t="str">
        <f t="shared" si="390"/>
        <v/>
      </c>
      <c r="JR299" s="7" t="str">
        <f t="shared" si="390"/>
        <v/>
      </c>
      <c r="JS299" s="7" t="str">
        <f t="shared" si="390"/>
        <v/>
      </c>
      <c r="JT299" s="28">
        <f t="shared" si="391"/>
        <v>1</v>
      </c>
    </row>
    <row r="300" spans="1:280" x14ac:dyDescent="0.2">
      <c r="A300" s="5" t="s">
        <v>1842</v>
      </c>
      <c r="B300" s="46">
        <f t="shared" si="376"/>
        <v>5</v>
      </c>
      <c r="C300" s="46" t="s">
        <v>960</v>
      </c>
      <c r="D300" s="46" t="s">
        <v>671</v>
      </c>
      <c r="BG300" s="7">
        <v>1</v>
      </c>
      <c r="BH300" s="7">
        <v>1</v>
      </c>
      <c r="BK300" s="7">
        <v>1</v>
      </c>
      <c r="BL300" s="7">
        <v>1</v>
      </c>
      <c r="BN300" s="7">
        <v>1</v>
      </c>
      <c r="CP300" s="5">
        <f t="shared" si="377"/>
        <v>5</v>
      </c>
      <c r="CT300" s="28">
        <f t="shared" si="378"/>
        <v>5</v>
      </c>
      <c r="GG300" s="5">
        <f t="shared" si="379"/>
        <v>0</v>
      </c>
      <c r="GH300" s="7" t="str">
        <f t="shared" si="392"/>
        <v/>
      </c>
      <c r="GI300" s="7" t="str">
        <f t="shared" si="393"/>
        <v/>
      </c>
      <c r="GJ300" s="7" t="str">
        <f t="shared" si="394"/>
        <v/>
      </c>
      <c r="GK300" s="7" t="str">
        <f t="shared" si="395"/>
        <v/>
      </c>
      <c r="GL300" s="7" t="str">
        <f t="shared" si="396"/>
        <v/>
      </c>
      <c r="GM300" s="7" t="str">
        <f t="shared" si="397"/>
        <v/>
      </c>
      <c r="GN300" s="7" t="str">
        <f t="shared" si="398"/>
        <v/>
      </c>
      <c r="GO300" s="7" t="str">
        <f t="shared" si="399"/>
        <v/>
      </c>
      <c r="GP300" s="7" t="str">
        <f t="shared" si="400"/>
        <v/>
      </c>
      <c r="GQ300" s="7" t="str">
        <f t="shared" si="401"/>
        <v/>
      </c>
      <c r="GR300" s="7" t="str">
        <f t="shared" si="402"/>
        <v/>
      </c>
      <c r="GS300" s="7" t="str">
        <f t="shared" si="403"/>
        <v/>
      </c>
      <c r="GT300" s="7" t="str">
        <f t="shared" si="404"/>
        <v/>
      </c>
      <c r="GU300" s="7" t="str">
        <f t="shared" si="405"/>
        <v/>
      </c>
      <c r="GV300" s="7" t="str">
        <f t="shared" si="406"/>
        <v/>
      </c>
      <c r="GW300" s="7" t="str">
        <f t="shared" si="407"/>
        <v/>
      </c>
      <c r="GX300" s="7" t="str">
        <f t="shared" si="408"/>
        <v/>
      </c>
      <c r="GY300" s="7" t="str">
        <f t="shared" si="409"/>
        <v/>
      </c>
      <c r="GZ300" s="7" t="str">
        <f t="shared" si="410"/>
        <v/>
      </c>
      <c r="HA300" s="7" t="str">
        <f t="shared" si="411"/>
        <v/>
      </c>
      <c r="HB300" s="7" t="str">
        <f t="shared" si="412"/>
        <v/>
      </c>
      <c r="HC300" s="7" t="str">
        <f t="shared" si="413"/>
        <v/>
      </c>
      <c r="HD300" s="7" t="str">
        <f t="shared" si="414"/>
        <v/>
      </c>
      <c r="HE300" s="7" t="str">
        <f t="shared" si="415"/>
        <v/>
      </c>
      <c r="HF300" s="7" t="str">
        <f t="shared" si="416"/>
        <v/>
      </c>
      <c r="HG300" s="7" t="str">
        <f t="shared" si="417"/>
        <v/>
      </c>
      <c r="HH300" s="7" t="str">
        <f t="shared" si="418"/>
        <v/>
      </c>
      <c r="HI300" s="7" t="str">
        <f t="shared" si="419"/>
        <v/>
      </c>
      <c r="HJ300" s="7" t="str">
        <f t="shared" si="420"/>
        <v/>
      </c>
      <c r="HK300" s="7" t="str">
        <f t="shared" si="421"/>
        <v/>
      </c>
      <c r="HL300" s="7" t="str">
        <f t="shared" si="422"/>
        <v/>
      </c>
      <c r="HM300" s="7" t="str">
        <f t="shared" si="423"/>
        <v/>
      </c>
      <c r="HN300" s="7" t="str">
        <f t="shared" si="424"/>
        <v/>
      </c>
      <c r="HO300" s="7" t="str">
        <f t="shared" si="425"/>
        <v/>
      </c>
      <c r="HP300" s="7" t="str">
        <f t="shared" si="426"/>
        <v/>
      </c>
      <c r="HQ300" s="7" t="str">
        <f t="shared" si="427"/>
        <v/>
      </c>
      <c r="HR300" s="7" t="str">
        <f t="shared" si="428"/>
        <v/>
      </c>
      <c r="HS300" s="7" t="str">
        <f t="shared" si="429"/>
        <v/>
      </c>
      <c r="HT300" s="7" t="str">
        <f t="shared" si="430"/>
        <v/>
      </c>
      <c r="HU300" s="7" t="str">
        <f t="shared" si="431"/>
        <v/>
      </c>
      <c r="HV300" s="7" t="str">
        <f t="shared" si="432"/>
        <v/>
      </c>
      <c r="HW300" s="7" t="str">
        <f t="shared" si="433"/>
        <v/>
      </c>
      <c r="HX300" s="7" t="str">
        <f t="shared" si="434"/>
        <v/>
      </c>
      <c r="HY300" s="7" t="str">
        <f t="shared" si="435"/>
        <v/>
      </c>
      <c r="HZ300" s="7" t="str">
        <f t="shared" si="436"/>
        <v/>
      </c>
      <c r="IA300" s="7" t="str">
        <f t="shared" si="437"/>
        <v/>
      </c>
      <c r="IB300" s="7" t="str">
        <f t="shared" si="438"/>
        <v/>
      </c>
      <c r="IC300" s="7" t="str">
        <f t="shared" si="439"/>
        <v/>
      </c>
      <c r="ID300" s="7" t="str">
        <f t="shared" si="440"/>
        <v/>
      </c>
      <c r="IE300" s="7" t="str">
        <f t="shared" si="441"/>
        <v/>
      </c>
      <c r="IF300" s="7" t="str">
        <f t="shared" si="442"/>
        <v/>
      </c>
      <c r="IG300" s="7" t="str">
        <f t="shared" si="443"/>
        <v/>
      </c>
      <c r="IH300" s="7" t="str">
        <f t="shared" si="444"/>
        <v/>
      </c>
      <c r="II300" s="7" t="str">
        <f t="shared" si="445"/>
        <v/>
      </c>
      <c r="IJ300" s="7" t="str">
        <f t="shared" si="446"/>
        <v/>
      </c>
      <c r="IK300" s="7">
        <f t="shared" si="447"/>
        <v>1</v>
      </c>
      <c r="IL300" s="7">
        <f t="shared" si="448"/>
        <v>1</v>
      </c>
      <c r="IM300" s="7" t="str">
        <f t="shared" si="449"/>
        <v/>
      </c>
      <c r="IN300" s="7" t="str">
        <f t="shared" si="450"/>
        <v/>
      </c>
      <c r="IO300" s="7">
        <f t="shared" si="451"/>
        <v>1</v>
      </c>
      <c r="IP300" s="7">
        <f t="shared" si="452"/>
        <v>1</v>
      </c>
      <c r="IQ300" s="7" t="str">
        <f t="shared" si="453"/>
        <v/>
      </c>
      <c r="IR300" s="7">
        <f t="shared" si="454"/>
        <v>1</v>
      </c>
      <c r="IS300" s="7" t="str">
        <f t="shared" si="455"/>
        <v/>
      </c>
      <c r="IT300" s="7" t="str">
        <f t="shared" si="456"/>
        <v/>
      </c>
      <c r="IU300" s="7" t="str">
        <f t="shared" si="457"/>
        <v/>
      </c>
      <c r="IV300" s="7" t="str">
        <f t="shared" si="458"/>
        <v/>
      </c>
      <c r="IW300" s="7" t="str">
        <f t="shared" si="459"/>
        <v/>
      </c>
      <c r="IX300" s="7" t="str">
        <f t="shared" si="460"/>
        <v/>
      </c>
      <c r="IY300" s="7" t="str">
        <f t="shared" si="461"/>
        <v/>
      </c>
      <c r="IZ300" s="7" t="str">
        <f t="shared" si="462"/>
        <v/>
      </c>
      <c r="JA300" s="7" t="str">
        <f t="shared" si="463"/>
        <v/>
      </c>
      <c r="JB300" s="7" t="str">
        <f t="shared" si="464"/>
        <v/>
      </c>
      <c r="JC300" s="7" t="str">
        <f t="shared" si="465"/>
        <v/>
      </c>
      <c r="JD300" s="7" t="str">
        <f t="shared" si="466"/>
        <v/>
      </c>
      <c r="JE300" s="7" t="str">
        <f t="shared" si="467"/>
        <v/>
      </c>
      <c r="JF300" s="7" t="str">
        <f t="shared" si="468"/>
        <v/>
      </c>
      <c r="JG300" s="7" t="str">
        <f t="shared" si="380"/>
        <v/>
      </c>
      <c r="JH300" s="7" t="str">
        <f t="shared" si="381"/>
        <v/>
      </c>
      <c r="JI300" s="7" t="str">
        <f t="shared" si="382"/>
        <v/>
      </c>
      <c r="JJ300" s="7" t="str">
        <f t="shared" si="383"/>
        <v/>
      </c>
      <c r="JK300" s="7" t="str">
        <f t="shared" si="384"/>
        <v/>
      </c>
      <c r="JL300" s="7" t="str">
        <f t="shared" si="385"/>
        <v/>
      </c>
      <c r="JM300" s="7" t="str">
        <f t="shared" si="386"/>
        <v/>
      </c>
      <c r="JN300" s="7" t="str">
        <f t="shared" si="387"/>
        <v/>
      </c>
      <c r="JO300" s="7" t="str">
        <f t="shared" si="388"/>
        <v/>
      </c>
      <c r="JP300" s="7" t="str">
        <f t="shared" si="389"/>
        <v/>
      </c>
      <c r="JQ300" s="7" t="str">
        <f t="shared" si="390"/>
        <v/>
      </c>
      <c r="JR300" s="7" t="str">
        <f t="shared" si="390"/>
        <v/>
      </c>
      <c r="JS300" s="7" t="str">
        <f t="shared" si="390"/>
        <v/>
      </c>
      <c r="JT300" s="28">
        <f t="shared" si="391"/>
        <v>5</v>
      </c>
    </row>
    <row r="301" spans="1:280" x14ac:dyDescent="0.2">
      <c r="A301" s="5" t="s">
        <v>1843</v>
      </c>
      <c r="B301" s="46">
        <f t="shared" si="376"/>
        <v>3</v>
      </c>
      <c r="C301" s="46" t="s">
        <v>2096</v>
      </c>
      <c r="D301" s="46" t="s">
        <v>2090</v>
      </c>
      <c r="BH301" s="7">
        <v>1</v>
      </c>
      <c r="BI301" s="7">
        <v>1</v>
      </c>
      <c r="BJ301" s="7">
        <v>1</v>
      </c>
      <c r="CP301" s="5">
        <f t="shared" si="377"/>
        <v>3</v>
      </c>
      <c r="CT301" s="28">
        <f t="shared" si="378"/>
        <v>3</v>
      </c>
      <c r="GG301" s="5">
        <f t="shared" si="379"/>
        <v>0</v>
      </c>
      <c r="GH301" s="7" t="str">
        <f t="shared" si="392"/>
        <v/>
      </c>
      <c r="GI301" s="7" t="str">
        <f t="shared" si="393"/>
        <v/>
      </c>
      <c r="GJ301" s="7" t="str">
        <f t="shared" si="394"/>
        <v/>
      </c>
      <c r="GK301" s="7" t="str">
        <f t="shared" si="395"/>
        <v/>
      </c>
      <c r="GL301" s="7" t="str">
        <f t="shared" si="396"/>
        <v/>
      </c>
      <c r="GM301" s="7" t="str">
        <f t="shared" si="397"/>
        <v/>
      </c>
      <c r="GN301" s="7" t="str">
        <f t="shared" si="398"/>
        <v/>
      </c>
      <c r="GO301" s="7" t="str">
        <f t="shared" si="399"/>
        <v/>
      </c>
      <c r="GP301" s="7" t="str">
        <f t="shared" si="400"/>
        <v/>
      </c>
      <c r="GQ301" s="7" t="str">
        <f t="shared" si="401"/>
        <v/>
      </c>
      <c r="GR301" s="7" t="str">
        <f t="shared" si="402"/>
        <v/>
      </c>
      <c r="GS301" s="7" t="str">
        <f t="shared" si="403"/>
        <v/>
      </c>
      <c r="GT301" s="7" t="str">
        <f t="shared" si="404"/>
        <v/>
      </c>
      <c r="GU301" s="7" t="str">
        <f t="shared" si="405"/>
        <v/>
      </c>
      <c r="GV301" s="7" t="str">
        <f t="shared" si="406"/>
        <v/>
      </c>
      <c r="GW301" s="7" t="str">
        <f t="shared" si="407"/>
        <v/>
      </c>
      <c r="GX301" s="7" t="str">
        <f t="shared" si="408"/>
        <v/>
      </c>
      <c r="GY301" s="7" t="str">
        <f t="shared" si="409"/>
        <v/>
      </c>
      <c r="GZ301" s="7" t="str">
        <f t="shared" si="410"/>
        <v/>
      </c>
      <c r="HA301" s="7" t="str">
        <f t="shared" si="411"/>
        <v/>
      </c>
      <c r="HB301" s="7" t="str">
        <f t="shared" si="412"/>
        <v/>
      </c>
      <c r="HC301" s="7" t="str">
        <f t="shared" si="413"/>
        <v/>
      </c>
      <c r="HD301" s="7" t="str">
        <f t="shared" si="414"/>
        <v/>
      </c>
      <c r="HE301" s="7" t="str">
        <f t="shared" si="415"/>
        <v/>
      </c>
      <c r="HF301" s="7" t="str">
        <f t="shared" si="416"/>
        <v/>
      </c>
      <c r="HG301" s="7" t="str">
        <f t="shared" si="417"/>
        <v/>
      </c>
      <c r="HH301" s="7" t="str">
        <f t="shared" si="418"/>
        <v/>
      </c>
      <c r="HI301" s="7" t="str">
        <f t="shared" si="419"/>
        <v/>
      </c>
      <c r="HJ301" s="7" t="str">
        <f t="shared" si="420"/>
        <v/>
      </c>
      <c r="HK301" s="7" t="str">
        <f t="shared" si="421"/>
        <v/>
      </c>
      <c r="HL301" s="7" t="str">
        <f t="shared" si="422"/>
        <v/>
      </c>
      <c r="HM301" s="7" t="str">
        <f t="shared" si="423"/>
        <v/>
      </c>
      <c r="HN301" s="7" t="str">
        <f t="shared" si="424"/>
        <v/>
      </c>
      <c r="HO301" s="7" t="str">
        <f t="shared" si="425"/>
        <v/>
      </c>
      <c r="HP301" s="7" t="str">
        <f t="shared" si="426"/>
        <v/>
      </c>
      <c r="HQ301" s="7" t="str">
        <f t="shared" si="427"/>
        <v/>
      </c>
      <c r="HR301" s="7" t="str">
        <f t="shared" si="428"/>
        <v/>
      </c>
      <c r="HS301" s="7" t="str">
        <f t="shared" si="429"/>
        <v/>
      </c>
      <c r="HT301" s="7" t="str">
        <f t="shared" si="430"/>
        <v/>
      </c>
      <c r="HU301" s="7" t="str">
        <f t="shared" si="431"/>
        <v/>
      </c>
      <c r="HV301" s="7" t="str">
        <f t="shared" si="432"/>
        <v/>
      </c>
      <c r="HW301" s="7" t="str">
        <f t="shared" si="433"/>
        <v/>
      </c>
      <c r="HX301" s="7" t="str">
        <f t="shared" si="434"/>
        <v/>
      </c>
      <c r="HY301" s="7" t="str">
        <f t="shared" si="435"/>
        <v/>
      </c>
      <c r="HZ301" s="7" t="str">
        <f t="shared" si="436"/>
        <v/>
      </c>
      <c r="IA301" s="7" t="str">
        <f t="shared" si="437"/>
        <v/>
      </c>
      <c r="IB301" s="7" t="str">
        <f t="shared" si="438"/>
        <v/>
      </c>
      <c r="IC301" s="7" t="str">
        <f t="shared" si="439"/>
        <v/>
      </c>
      <c r="ID301" s="7" t="str">
        <f t="shared" si="440"/>
        <v/>
      </c>
      <c r="IE301" s="7" t="str">
        <f t="shared" si="441"/>
        <v/>
      </c>
      <c r="IF301" s="7" t="str">
        <f t="shared" si="442"/>
        <v/>
      </c>
      <c r="IG301" s="7" t="str">
        <f t="shared" si="443"/>
        <v/>
      </c>
      <c r="IH301" s="7" t="str">
        <f t="shared" si="444"/>
        <v/>
      </c>
      <c r="II301" s="7" t="str">
        <f t="shared" si="445"/>
        <v/>
      </c>
      <c r="IJ301" s="7" t="str">
        <f t="shared" si="446"/>
        <v/>
      </c>
      <c r="IK301" s="7" t="str">
        <f t="shared" si="447"/>
        <v/>
      </c>
      <c r="IL301" s="7">
        <f t="shared" si="448"/>
        <v>1</v>
      </c>
      <c r="IM301" s="7">
        <f t="shared" si="449"/>
        <v>1</v>
      </c>
      <c r="IN301" s="7">
        <f t="shared" si="450"/>
        <v>1</v>
      </c>
      <c r="IO301" s="7" t="str">
        <f t="shared" si="451"/>
        <v/>
      </c>
      <c r="IP301" s="7" t="str">
        <f t="shared" si="452"/>
        <v/>
      </c>
      <c r="IQ301" s="7" t="str">
        <f t="shared" si="453"/>
        <v/>
      </c>
      <c r="IR301" s="7" t="str">
        <f t="shared" si="454"/>
        <v/>
      </c>
      <c r="IS301" s="7" t="str">
        <f t="shared" si="455"/>
        <v/>
      </c>
      <c r="IT301" s="7" t="str">
        <f t="shared" si="456"/>
        <v/>
      </c>
      <c r="IU301" s="7" t="str">
        <f t="shared" si="457"/>
        <v/>
      </c>
      <c r="IV301" s="7" t="str">
        <f t="shared" si="458"/>
        <v/>
      </c>
      <c r="IW301" s="7" t="str">
        <f t="shared" si="459"/>
        <v/>
      </c>
      <c r="IX301" s="7" t="str">
        <f t="shared" si="460"/>
        <v/>
      </c>
      <c r="IY301" s="7" t="str">
        <f t="shared" si="461"/>
        <v/>
      </c>
      <c r="IZ301" s="7" t="str">
        <f t="shared" si="462"/>
        <v/>
      </c>
      <c r="JA301" s="7" t="str">
        <f t="shared" si="463"/>
        <v/>
      </c>
      <c r="JB301" s="7" t="str">
        <f t="shared" si="464"/>
        <v/>
      </c>
      <c r="JC301" s="7" t="str">
        <f t="shared" si="465"/>
        <v/>
      </c>
      <c r="JD301" s="7" t="str">
        <f t="shared" si="466"/>
        <v/>
      </c>
      <c r="JE301" s="7" t="str">
        <f t="shared" si="467"/>
        <v/>
      </c>
      <c r="JF301" s="7" t="str">
        <f t="shared" si="468"/>
        <v/>
      </c>
      <c r="JG301" s="7" t="str">
        <f t="shared" si="380"/>
        <v/>
      </c>
      <c r="JH301" s="7" t="str">
        <f t="shared" si="381"/>
        <v/>
      </c>
      <c r="JI301" s="7" t="str">
        <f t="shared" si="382"/>
        <v/>
      </c>
      <c r="JJ301" s="7" t="str">
        <f t="shared" si="383"/>
        <v/>
      </c>
      <c r="JK301" s="7" t="str">
        <f t="shared" si="384"/>
        <v/>
      </c>
      <c r="JL301" s="7" t="str">
        <f t="shared" si="385"/>
        <v/>
      </c>
      <c r="JM301" s="7" t="str">
        <f t="shared" si="386"/>
        <v/>
      </c>
      <c r="JN301" s="7" t="str">
        <f t="shared" si="387"/>
        <v/>
      </c>
      <c r="JO301" s="7" t="str">
        <f t="shared" si="388"/>
        <v/>
      </c>
      <c r="JP301" s="7" t="str">
        <f t="shared" si="389"/>
        <v/>
      </c>
      <c r="JQ301" s="7" t="str">
        <f t="shared" si="390"/>
        <v/>
      </c>
      <c r="JR301" s="7" t="str">
        <f t="shared" si="390"/>
        <v/>
      </c>
      <c r="JS301" s="7" t="str">
        <f t="shared" si="390"/>
        <v/>
      </c>
      <c r="JT301" s="28">
        <f t="shared" si="391"/>
        <v>3</v>
      </c>
    </row>
    <row r="302" spans="1:280" x14ac:dyDescent="0.2">
      <c r="A302" s="5" t="s">
        <v>1600</v>
      </c>
      <c r="B302" s="46">
        <f t="shared" si="376"/>
        <v>2</v>
      </c>
      <c r="C302" s="46" t="s">
        <v>2096</v>
      </c>
      <c r="D302" s="46" t="s">
        <v>2100</v>
      </c>
      <c r="BH302" s="7">
        <v>1</v>
      </c>
      <c r="BI302" s="7">
        <v>2</v>
      </c>
      <c r="CP302" s="5">
        <f t="shared" si="377"/>
        <v>3</v>
      </c>
      <c r="CT302" s="28">
        <f t="shared" si="378"/>
        <v>3</v>
      </c>
      <c r="GG302" s="5">
        <f t="shared" si="379"/>
        <v>0</v>
      </c>
      <c r="GH302" s="7" t="str">
        <f t="shared" si="392"/>
        <v/>
      </c>
      <c r="GI302" s="7" t="str">
        <f t="shared" si="393"/>
        <v/>
      </c>
      <c r="GJ302" s="7" t="str">
        <f t="shared" si="394"/>
        <v/>
      </c>
      <c r="GK302" s="7" t="str">
        <f t="shared" si="395"/>
        <v/>
      </c>
      <c r="GL302" s="7" t="str">
        <f t="shared" si="396"/>
        <v/>
      </c>
      <c r="GM302" s="7" t="str">
        <f t="shared" si="397"/>
        <v/>
      </c>
      <c r="GN302" s="7" t="str">
        <f t="shared" si="398"/>
        <v/>
      </c>
      <c r="GO302" s="7" t="str">
        <f t="shared" si="399"/>
        <v/>
      </c>
      <c r="GP302" s="7" t="str">
        <f t="shared" si="400"/>
        <v/>
      </c>
      <c r="GQ302" s="7" t="str">
        <f t="shared" si="401"/>
        <v/>
      </c>
      <c r="GR302" s="7" t="str">
        <f t="shared" si="402"/>
        <v/>
      </c>
      <c r="GS302" s="7" t="str">
        <f t="shared" si="403"/>
        <v/>
      </c>
      <c r="GT302" s="7" t="str">
        <f t="shared" si="404"/>
        <v/>
      </c>
      <c r="GU302" s="7" t="str">
        <f t="shared" si="405"/>
        <v/>
      </c>
      <c r="GV302" s="7" t="str">
        <f t="shared" si="406"/>
        <v/>
      </c>
      <c r="GW302" s="7" t="str">
        <f t="shared" si="407"/>
        <v/>
      </c>
      <c r="GX302" s="7" t="str">
        <f t="shared" si="408"/>
        <v/>
      </c>
      <c r="GY302" s="7" t="str">
        <f t="shared" si="409"/>
        <v/>
      </c>
      <c r="GZ302" s="7" t="str">
        <f t="shared" si="410"/>
        <v/>
      </c>
      <c r="HA302" s="7" t="str">
        <f t="shared" si="411"/>
        <v/>
      </c>
      <c r="HB302" s="7" t="str">
        <f t="shared" si="412"/>
        <v/>
      </c>
      <c r="HC302" s="7" t="str">
        <f t="shared" si="413"/>
        <v/>
      </c>
      <c r="HD302" s="7" t="str">
        <f t="shared" si="414"/>
        <v/>
      </c>
      <c r="HE302" s="7" t="str">
        <f t="shared" si="415"/>
        <v/>
      </c>
      <c r="HF302" s="7" t="str">
        <f t="shared" si="416"/>
        <v/>
      </c>
      <c r="HG302" s="7" t="str">
        <f t="shared" si="417"/>
        <v/>
      </c>
      <c r="HH302" s="7" t="str">
        <f t="shared" si="418"/>
        <v/>
      </c>
      <c r="HI302" s="7" t="str">
        <f t="shared" si="419"/>
        <v/>
      </c>
      <c r="HJ302" s="7" t="str">
        <f t="shared" si="420"/>
        <v/>
      </c>
      <c r="HK302" s="7" t="str">
        <f t="shared" si="421"/>
        <v/>
      </c>
      <c r="HL302" s="7" t="str">
        <f t="shared" si="422"/>
        <v/>
      </c>
      <c r="HM302" s="7" t="str">
        <f t="shared" si="423"/>
        <v/>
      </c>
      <c r="HN302" s="7" t="str">
        <f t="shared" si="424"/>
        <v/>
      </c>
      <c r="HO302" s="7" t="str">
        <f t="shared" si="425"/>
        <v/>
      </c>
      <c r="HP302" s="7" t="str">
        <f t="shared" si="426"/>
        <v/>
      </c>
      <c r="HQ302" s="7" t="str">
        <f t="shared" si="427"/>
        <v/>
      </c>
      <c r="HR302" s="7" t="str">
        <f t="shared" si="428"/>
        <v/>
      </c>
      <c r="HS302" s="7" t="str">
        <f t="shared" si="429"/>
        <v/>
      </c>
      <c r="HT302" s="7" t="str">
        <f t="shared" si="430"/>
        <v/>
      </c>
      <c r="HU302" s="7" t="str">
        <f t="shared" si="431"/>
        <v/>
      </c>
      <c r="HV302" s="7" t="str">
        <f t="shared" si="432"/>
        <v/>
      </c>
      <c r="HW302" s="7" t="str">
        <f t="shared" si="433"/>
        <v/>
      </c>
      <c r="HX302" s="7" t="str">
        <f t="shared" si="434"/>
        <v/>
      </c>
      <c r="HY302" s="7" t="str">
        <f t="shared" si="435"/>
        <v/>
      </c>
      <c r="HZ302" s="7" t="str">
        <f t="shared" si="436"/>
        <v/>
      </c>
      <c r="IA302" s="7" t="str">
        <f t="shared" si="437"/>
        <v/>
      </c>
      <c r="IB302" s="7" t="str">
        <f t="shared" si="438"/>
        <v/>
      </c>
      <c r="IC302" s="7" t="str">
        <f t="shared" si="439"/>
        <v/>
      </c>
      <c r="ID302" s="7" t="str">
        <f t="shared" si="440"/>
        <v/>
      </c>
      <c r="IE302" s="7" t="str">
        <f t="shared" si="441"/>
        <v/>
      </c>
      <c r="IF302" s="7" t="str">
        <f t="shared" si="442"/>
        <v/>
      </c>
      <c r="IG302" s="7" t="str">
        <f t="shared" si="443"/>
        <v/>
      </c>
      <c r="IH302" s="7" t="str">
        <f t="shared" si="444"/>
        <v/>
      </c>
      <c r="II302" s="7" t="str">
        <f t="shared" si="445"/>
        <v/>
      </c>
      <c r="IJ302" s="7" t="str">
        <f t="shared" si="446"/>
        <v/>
      </c>
      <c r="IK302" s="7" t="str">
        <f t="shared" si="447"/>
        <v/>
      </c>
      <c r="IL302" s="7">
        <f t="shared" si="448"/>
        <v>1</v>
      </c>
      <c r="IM302" s="7">
        <f t="shared" si="449"/>
        <v>2</v>
      </c>
      <c r="IN302" s="7" t="str">
        <f t="shared" si="450"/>
        <v/>
      </c>
      <c r="IO302" s="7" t="str">
        <f t="shared" si="451"/>
        <v/>
      </c>
      <c r="IP302" s="7" t="str">
        <f t="shared" si="452"/>
        <v/>
      </c>
      <c r="IQ302" s="7" t="str">
        <f t="shared" si="453"/>
        <v/>
      </c>
      <c r="IR302" s="7" t="str">
        <f t="shared" si="454"/>
        <v/>
      </c>
      <c r="IS302" s="7" t="str">
        <f t="shared" si="455"/>
        <v/>
      </c>
      <c r="IT302" s="7" t="str">
        <f t="shared" si="456"/>
        <v/>
      </c>
      <c r="IU302" s="7" t="str">
        <f t="shared" si="457"/>
        <v/>
      </c>
      <c r="IV302" s="7" t="str">
        <f t="shared" si="458"/>
        <v/>
      </c>
      <c r="IW302" s="7" t="str">
        <f t="shared" si="459"/>
        <v/>
      </c>
      <c r="IX302" s="7" t="str">
        <f t="shared" si="460"/>
        <v/>
      </c>
      <c r="IY302" s="7" t="str">
        <f t="shared" si="461"/>
        <v/>
      </c>
      <c r="IZ302" s="7" t="str">
        <f t="shared" si="462"/>
        <v/>
      </c>
      <c r="JA302" s="7" t="str">
        <f t="shared" si="463"/>
        <v/>
      </c>
      <c r="JB302" s="7" t="str">
        <f t="shared" si="464"/>
        <v/>
      </c>
      <c r="JC302" s="7" t="str">
        <f t="shared" si="465"/>
        <v/>
      </c>
      <c r="JD302" s="7" t="str">
        <f t="shared" si="466"/>
        <v/>
      </c>
      <c r="JE302" s="7" t="str">
        <f t="shared" si="467"/>
        <v/>
      </c>
      <c r="JF302" s="7" t="str">
        <f t="shared" si="468"/>
        <v/>
      </c>
      <c r="JG302" s="7" t="str">
        <f t="shared" si="380"/>
        <v/>
      </c>
      <c r="JH302" s="7" t="str">
        <f t="shared" si="381"/>
        <v/>
      </c>
      <c r="JI302" s="7" t="str">
        <f t="shared" si="382"/>
        <v/>
      </c>
      <c r="JJ302" s="7" t="str">
        <f t="shared" si="383"/>
        <v/>
      </c>
      <c r="JK302" s="7" t="str">
        <f t="shared" si="384"/>
        <v/>
      </c>
      <c r="JL302" s="7" t="str">
        <f t="shared" si="385"/>
        <v/>
      </c>
      <c r="JM302" s="7" t="str">
        <f t="shared" si="386"/>
        <v/>
      </c>
      <c r="JN302" s="7" t="str">
        <f t="shared" si="387"/>
        <v/>
      </c>
      <c r="JO302" s="7" t="str">
        <f t="shared" si="388"/>
        <v/>
      </c>
      <c r="JP302" s="7" t="str">
        <f t="shared" si="389"/>
        <v/>
      </c>
      <c r="JQ302" s="7" t="str">
        <f t="shared" si="390"/>
        <v/>
      </c>
      <c r="JR302" s="7" t="str">
        <f t="shared" si="390"/>
        <v/>
      </c>
      <c r="JS302" s="7" t="str">
        <f t="shared" si="390"/>
        <v/>
      </c>
      <c r="JT302" s="28">
        <f t="shared" si="391"/>
        <v>3</v>
      </c>
    </row>
    <row r="303" spans="1:280" x14ac:dyDescent="0.2">
      <c r="A303" s="5" t="s">
        <v>1844</v>
      </c>
      <c r="B303" s="46">
        <f t="shared" si="376"/>
        <v>4</v>
      </c>
      <c r="C303" s="46" t="s">
        <v>2100</v>
      </c>
      <c r="D303" s="46" t="s">
        <v>1839</v>
      </c>
      <c r="BI303" s="7">
        <v>21</v>
      </c>
      <c r="BJ303" s="7">
        <v>24</v>
      </c>
      <c r="BK303" s="7">
        <v>16</v>
      </c>
      <c r="BL303" s="7">
        <v>15</v>
      </c>
      <c r="CP303" s="5">
        <f t="shared" si="377"/>
        <v>76</v>
      </c>
      <c r="CR303" s="7">
        <v>5</v>
      </c>
      <c r="CS303" s="7">
        <v>4</v>
      </c>
      <c r="CT303" s="28">
        <f t="shared" si="378"/>
        <v>85</v>
      </c>
      <c r="FA303" s="7">
        <v>1</v>
      </c>
      <c r="FB303" s="7">
        <v>1</v>
      </c>
      <c r="FC303" s="7">
        <v>7</v>
      </c>
      <c r="GG303" s="5">
        <f t="shared" si="379"/>
        <v>9</v>
      </c>
      <c r="GH303" s="7" t="str">
        <f t="shared" si="392"/>
        <v/>
      </c>
      <c r="GI303" s="7" t="str">
        <f t="shared" si="393"/>
        <v/>
      </c>
      <c r="GJ303" s="7" t="str">
        <f t="shared" si="394"/>
        <v/>
      </c>
      <c r="GK303" s="7" t="str">
        <f t="shared" si="395"/>
        <v/>
      </c>
      <c r="GL303" s="7" t="str">
        <f t="shared" si="396"/>
        <v/>
      </c>
      <c r="GM303" s="7" t="str">
        <f t="shared" si="397"/>
        <v/>
      </c>
      <c r="GN303" s="7" t="str">
        <f t="shared" si="398"/>
        <v/>
      </c>
      <c r="GO303" s="7" t="str">
        <f t="shared" si="399"/>
        <v/>
      </c>
      <c r="GP303" s="7" t="str">
        <f t="shared" si="400"/>
        <v/>
      </c>
      <c r="GQ303" s="7" t="str">
        <f t="shared" si="401"/>
        <v/>
      </c>
      <c r="GR303" s="7" t="str">
        <f t="shared" si="402"/>
        <v/>
      </c>
      <c r="GS303" s="7" t="str">
        <f t="shared" si="403"/>
        <v/>
      </c>
      <c r="GT303" s="7" t="str">
        <f t="shared" si="404"/>
        <v/>
      </c>
      <c r="GU303" s="7" t="str">
        <f t="shared" si="405"/>
        <v/>
      </c>
      <c r="GV303" s="7" t="str">
        <f t="shared" si="406"/>
        <v/>
      </c>
      <c r="GW303" s="7" t="str">
        <f t="shared" si="407"/>
        <v/>
      </c>
      <c r="GX303" s="7" t="str">
        <f t="shared" si="408"/>
        <v/>
      </c>
      <c r="GY303" s="7" t="str">
        <f t="shared" si="409"/>
        <v/>
      </c>
      <c r="GZ303" s="7" t="str">
        <f t="shared" si="410"/>
        <v/>
      </c>
      <c r="HA303" s="7" t="str">
        <f t="shared" si="411"/>
        <v/>
      </c>
      <c r="HB303" s="7" t="str">
        <f t="shared" si="412"/>
        <v/>
      </c>
      <c r="HC303" s="7" t="str">
        <f t="shared" si="413"/>
        <v/>
      </c>
      <c r="HD303" s="7" t="str">
        <f t="shared" si="414"/>
        <v/>
      </c>
      <c r="HE303" s="7" t="str">
        <f t="shared" si="415"/>
        <v/>
      </c>
      <c r="HF303" s="7" t="str">
        <f t="shared" si="416"/>
        <v/>
      </c>
      <c r="HG303" s="7" t="str">
        <f t="shared" si="417"/>
        <v/>
      </c>
      <c r="HH303" s="7" t="str">
        <f t="shared" si="418"/>
        <v/>
      </c>
      <c r="HI303" s="7" t="str">
        <f t="shared" si="419"/>
        <v/>
      </c>
      <c r="HJ303" s="7" t="str">
        <f t="shared" si="420"/>
        <v/>
      </c>
      <c r="HK303" s="7" t="str">
        <f t="shared" si="421"/>
        <v/>
      </c>
      <c r="HL303" s="7" t="str">
        <f t="shared" si="422"/>
        <v/>
      </c>
      <c r="HM303" s="7" t="str">
        <f t="shared" si="423"/>
        <v/>
      </c>
      <c r="HN303" s="7" t="str">
        <f t="shared" si="424"/>
        <v/>
      </c>
      <c r="HO303" s="7" t="str">
        <f t="shared" si="425"/>
        <v/>
      </c>
      <c r="HP303" s="7" t="str">
        <f t="shared" si="426"/>
        <v/>
      </c>
      <c r="HQ303" s="7" t="str">
        <f t="shared" si="427"/>
        <v/>
      </c>
      <c r="HR303" s="7" t="str">
        <f t="shared" si="428"/>
        <v/>
      </c>
      <c r="HS303" s="7" t="str">
        <f t="shared" si="429"/>
        <v/>
      </c>
      <c r="HT303" s="7" t="str">
        <f t="shared" si="430"/>
        <v/>
      </c>
      <c r="HU303" s="7" t="str">
        <f t="shared" si="431"/>
        <v/>
      </c>
      <c r="HV303" s="7" t="str">
        <f t="shared" si="432"/>
        <v/>
      </c>
      <c r="HW303" s="7" t="str">
        <f t="shared" si="433"/>
        <v/>
      </c>
      <c r="HX303" s="7" t="str">
        <f t="shared" si="434"/>
        <v/>
      </c>
      <c r="HY303" s="7" t="str">
        <f t="shared" si="435"/>
        <v/>
      </c>
      <c r="HZ303" s="7" t="str">
        <f t="shared" si="436"/>
        <v/>
      </c>
      <c r="IA303" s="7" t="str">
        <f t="shared" si="437"/>
        <v/>
      </c>
      <c r="IB303" s="7" t="str">
        <f t="shared" si="438"/>
        <v/>
      </c>
      <c r="IC303" s="7" t="str">
        <f t="shared" si="439"/>
        <v/>
      </c>
      <c r="ID303" s="7" t="str">
        <f t="shared" si="440"/>
        <v/>
      </c>
      <c r="IE303" s="7" t="str">
        <f t="shared" si="441"/>
        <v/>
      </c>
      <c r="IF303" s="7" t="str">
        <f t="shared" si="442"/>
        <v/>
      </c>
      <c r="IG303" s="7" t="str">
        <f t="shared" si="443"/>
        <v/>
      </c>
      <c r="IH303" s="7" t="str">
        <f t="shared" si="444"/>
        <v/>
      </c>
      <c r="II303" s="7" t="str">
        <f t="shared" si="445"/>
        <v/>
      </c>
      <c r="IJ303" s="7" t="str">
        <f t="shared" si="446"/>
        <v/>
      </c>
      <c r="IK303" s="7" t="str">
        <f t="shared" si="447"/>
        <v/>
      </c>
      <c r="IL303" s="7" t="str">
        <f t="shared" si="448"/>
        <v/>
      </c>
      <c r="IM303" s="7">
        <f t="shared" si="449"/>
        <v>21</v>
      </c>
      <c r="IN303" s="7">
        <f t="shared" si="450"/>
        <v>25</v>
      </c>
      <c r="IO303" s="7">
        <f t="shared" si="451"/>
        <v>17</v>
      </c>
      <c r="IP303" s="7">
        <f t="shared" si="452"/>
        <v>22</v>
      </c>
      <c r="IQ303" s="7" t="str">
        <f t="shared" si="453"/>
        <v/>
      </c>
      <c r="IR303" s="7" t="str">
        <f t="shared" si="454"/>
        <v/>
      </c>
      <c r="IS303" s="7" t="str">
        <f t="shared" si="455"/>
        <v/>
      </c>
      <c r="IT303" s="7" t="str">
        <f t="shared" si="456"/>
        <v/>
      </c>
      <c r="IU303" s="7" t="str">
        <f t="shared" si="457"/>
        <v/>
      </c>
      <c r="IV303" s="7" t="str">
        <f t="shared" si="458"/>
        <v/>
      </c>
      <c r="IW303" s="7" t="str">
        <f t="shared" si="459"/>
        <v/>
      </c>
      <c r="IX303" s="7" t="str">
        <f t="shared" si="460"/>
        <v/>
      </c>
      <c r="IY303" s="7" t="str">
        <f t="shared" si="461"/>
        <v/>
      </c>
      <c r="IZ303" s="7" t="str">
        <f t="shared" si="462"/>
        <v/>
      </c>
      <c r="JA303" s="7" t="str">
        <f t="shared" si="463"/>
        <v/>
      </c>
      <c r="JB303" s="7" t="str">
        <f t="shared" si="464"/>
        <v/>
      </c>
      <c r="JC303" s="7" t="str">
        <f t="shared" si="465"/>
        <v/>
      </c>
      <c r="JD303" s="7" t="str">
        <f t="shared" si="466"/>
        <v/>
      </c>
      <c r="JE303" s="7" t="str">
        <f t="shared" si="467"/>
        <v/>
      </c>
      <c r="JF303" s="7" t="str">
        <f t="shared" si="468"/>
        <v/>
      </c>
      <c r="JG303" s="7" t="str">
        <f t="shared" si="380"/>
        <v/>
      </c>
      <c r="JH303" s="7" t="str">
        <f t="shared" si="381"/>
        <v/>
      </c>
      <c r="JI303" s="7" t="str">
        <f t="shared" si="382"/>
        <v/>
      </c>
      <c r="JJ303" s="7" t="str">
        <f t="shared" si="383"/>
        <v/>
      </c>
      <c r="JK303" s="7" t="str">
        <f t="shared" si="384"/>
        <v/>
      </c>
      <c r="JL303" s="7" t="str">
        <f t="shared" si="385"/>
        <v/>
      </c>
      <c r="JM303" s="7" t="str">
        <f t="shared" si="386"/>
        <v/>
      </c>
      <c r="JN303" s="7" t="str">
        <f t="shared" si="387"/>
        <v/>
      </c>
      <c r="JO303" s="7" t="str">
        <f t="shared" si="388"/>
        <v/>
      </c>
      <c r="JP303" s="7" t="str">
        <f t="shared" si="389"/>
        <v/>
      </c>
      <c r="JQ303" s="7" t="str">
        <f t="shared" si="390"/>
        <v/>
      </c>
      <c r="JR303" s="7" t="str">
        <f t="shared" si="390"/>
        <v/>
      </c>
      <c r="JS303" s="7" t="str">
        <f t="shared" si="390"/>
        <v/>
      </c>
      <c r="JT303" s="28">
        <f t="shared" si="391"/>
        <v>85</v>
      </c>
    </row>
    <row r="304" spans="1:280" x14ac:dyDescent="0.2">
      <c r="A304" s="5" t="s">
        <v>1598</v>
      </c>
      <c r="B304" s="46">
        <f t="shared" si="376"/>
        <v>1</v>
      </c>
      <c r="C304" s="46" t="s">
        <v>2100</v>
      </c>
      <c r="D304" s="46" t="s">
        <v>2100</v>
      </c>
      <c r="BI304" s="7">
        <v>8</v>
      </c>
      <c r="CP304" s="5">
        <f t="shared" si="377"/>
        <v>8</v>
      </c>
      <c r="CT304" s="28">
        <f t="shared" si="378"/>
        <v>8</v>
      </c>
      <c r="GG304" s="5">
        <f t="shared" si="379"/>
        <v>0</v>
      </c>
      <c r="GH304" s="7" t="str">
        <f t="shared" si="392"/>
        <v/>
      </c>
      <c r="GI304" s="7" t="str">
        <f t="shared" si="393"/>
        <v/>
      </c>
      <c r="GJ304" s="7" t="str">
        <f t="shared" si="394"/>
        <v/>
      </c>
      <c r="GK304" s="7" t="str">
        <f t="shared" si="395"/>
        <v/>
      </c>
      <c r="GL304" s="7" t="str">
        <f t="shared" si="396"/>
        <v/>
      </c>
      <c r="GM304" s="7" t="str">
        <f t="shared" si="397"/>
        <v/>
      </c>
      <c r="GN304" s="7" t="str">
        <f t="shared" si="398"/>
        <v/>
      </c>
      <c r="GO304" s="7" t="str">
        <f t="shared" si="399"/>
        <v/>
      </c>
      <c r="GP304" s="7" t="str">
        <f t="shared" si="400"/>
        <v/>
      </c>
      <c r="GQ304" s="7" t="str">
        <f t="shared" si="401"/>
        <v/>
      </c>
      <c r="GR304" s="7" t="str">
        <f t="shared" si="402"/>
        <v/>
      </c>
      <c r="GS304" s="7" t="str">
        <f t="shared" si="403"/>
        <v/>
      </c>
      <c r="GT304" s="7" t="str">
        <f t="shared" si="404"/>
        <v/>
      </c>
      <c r="GU304" s="7" t="str">
        <f t="shared" si="405"/>
        <v/>
      </c>
      <c r="GV304" s="7" t="str">
        <f t="shared" si="406"/>
        <v/>
      </c>
      <c r="GW304" s="7" t="str">
        <f t="shared" si="407"/>
        <v/>
      </c>
      <c r="GX304" s="7" t="str">
        <f t="shared" si="408"/>
        <v/>
      </c>
      <c r="GY304" s="7" t="str">
        <f t="shared" si="409"/>
        <v/>
      </c>
      <c r="GZ304" s="7" t="str">
        <f t="shared" si="410"/>
        <v/>
      </c>
      <c r="HA304" s="7" t="str">
        <f t="shared" si="411"/>
        <v/>
      </c>
      <c r="HB304" s="7" t="str">
        <f t="shared" si="412"/>
        <v/>
      </c>
      <c r="HC304" s="7" t="str">
        <f t="shared" si="413"/>
        <v/>
      </c>
      <c r="HD304" s="7" t="str">
        <f t="shared" si="414"/>
        <v/>
      </c>
      <c r="HE304" s="7" t="str">
        <f t="shared" si="415"/>
        <v/>
      </c>
      <c r="HF304" s="7" t="str">
        <f t="shared" si="416"/>
        <v/>
      </c>
      <c r="HG304" s="7" t="str">
        <f t="shared" si="417"/>
        <v/>
      </c>
      <c r="HH304" s="7" t="str">
        <f t="shared" si="418"/>
        <v/>
      </c>
      <c r="HI304" s="7" t="str">
        <f t="shared" si="419"/>
        <v/>
      </c>
      <c r="HJ304" s="7" t="str">
        <f t="shared" si="420"/>
        <v/>
      </c>
      <c r="HK304" s="7" t="str">
        <f t="shared" si="421"/>
        <v/>
      </c>
      <c r="HL304" s="7" t="str">
        <f t="shared" si="422"/>
        <v/>
      </c>
      <c r="HM304" s="7" t="str">
        <f t="shared" si="423"/>
        <v/>
      </c>
      <c r="HN304" s="7" t="str">
        <f t="shared" si="424"/>
        <v/>
      </c>
      <c r="HO304" s="7" t="str">
        <f t="shared" si="425"/>
        <v/>
      </c>
      <c r="HP304" s="7" t="str">
        <f t="shared" si="426"/>
        <v/>
      </c>
      <c r="HQ304" s="7" t="str">
        <f t="shared" si="427"/>
        <v/>
      </c>
      <c r="HR304" s="7" t="str">
        <f t="shared" si="428"/>
        <v/>
      </c>
      <c r="HS304" s="7" t="str">
        <f t="shared" si="429"/>
        <v/>
      </c>
      <c r="HT304" s="7" t="str">
        <f t="shared" si="430"/>
        <v/>
      </c>
      <c r="HU304" s="7" t="str">
        <f t="shared" si="431"/>
        <v/>
      </c>
      <c r="HV304" s="7" t="str">
        <f t="shared" si="432"/>
        <v/>
      </c>
      <c r="HW304" s="7" t="str">
        <f t="shared" si="433"/>
        <v/>
      </c>
      <c r="HX304" s="7" t="str">
        <f t="shared" si="434"/>
        <v/>
      </c>
      <c r="HY304" s="7" t="str">
        <f t="shared" si="435"/>
        <v/>
      </c>
      <c r="HZ304" s="7" t="str">
        <f t="shared" si="436"/>
        <v/>
      </c>
      <c r="IA304" s="7" t="str">
        <f t="shared" si="437"/>
        <v/>
      </c>
      <c r="IB304" s="7" t="str">
        <f t="shared" si="438"/>
        <v/>
      </c>
      <c r="IC304" s="7" t="str">
        <f t="shared" si="439"/>
        <v/>
      </c>
      <c r="ID304" s="7" t="str">
        <f t="shared" si="440"/>
        <v/>
      </c>
      <c r="IE304" s="7" t="str">
        <f t="shared" si="441"/>
        <v/>
      </c>
      <c r="IF304" s="7" t="str">
        <f t="shared" si="442"/>
        <v/>
      </c>
      <c r="IG304" s="7" t="str">
        <f t="shared" si="443"/>
        <v/>
      </c>
      <c r="IH304" s="7" t="str">
        <f t="shared" si="444"/>
        <v/>
      </c>
      <c r="II304" s="7" t="str">
        <f t="shared" si="445"/>
        <v/>
      </c>
      <c r="IJ304" s="7" t="str">
        <f t="shared" si="446"/>
        <v/>
      </c>
      <c r="IK304" s="7" t="str">
        <f t="shared" si="447"/>
        <v/>
      </c>
      <c r="IL304" s="7" t="str">
        <f t="shared" si="448"/>
        <v/>
      </c>
      <c r="IM304" s="7">
        <f t="shared" si="449"/>
        <v>8</v>
      </c>
      <c r="IN304" s="7" t="str">
        <f t="shared" si="450"/>
        <v/>
      </c>
      <c r="IO304" s="7" t="str">
        <f t="shared" si="451"/>
        <v/>
      </c>
      <c r="IP304" s="7" t="str">
        <f t="shared" si="452"/>
        <v/>
      </c>
      <c r="IQ304" s="7" t="str">
        <f t="shared" si="453"/>
        <v/>
      </c>
      <c r="IR304" s="7" t="str">
        <f t="shared" si="454"/>
        <v/>
      </c>
      <c r="IS304" s="7" t="str">
        <f t="shared" si="455"/>
        <v/>
      </c>
      <c r="IT304" s="7" t="str">
        <f t="shared" si="456"/>
        <v/>
      </c>
      <c r="IU304" s="7" t="str">
        <f t="shared" si="457"/>
        <v/>
      </c>
      <c r="IV304" s="7" t="str">
        <f t="shared" si="458"/>
        <v/>
      </c>
      <c r="IW304" s="7" t="str">
        <f t="shared" si="459"/>
        <v/>
      </c>
      <c r="IX304" s="7" t="str">
        <f t="shared" si="460"/>
        <v/>
      </c>
      <c r="IY304" s="7" t="str">
        <f t="shared" si="461"/>
        <v/>
      </c>
      <c r="IZ304" s="7" t="str">
        <f t="shared" si="462"/>
        <v/>
      </c>
      <c r="JA304" s="7" t="str">
        <f t="shared" si="463"/>
        <v/>
      </c>
      <c r="JB304" s="7" t="str">
        <f t="shared" si="464"/>
        <v/>
      </c>
      <c r="JC304" s="7" t="str">
        <f t="shared" si="465"/>
        <v/>
      </c>
      <c r="JD304" s="7" t="str">
        <f t="shared" si="466"/>
        <v/>
      </c>
      <c r="JE304" s="7" t="str">
        <f t="shared" si="467"/>
        <v/>
      </c>
      <c r="JF304" s="7" t="str">
        <f t="shared" si="468"/>
        <v/>
      </c>
      <c r="JG304" s="7" t="str">
        <f t="shared" si="380"/>
        <v/>
      </c>
      <c r="JH304" s="7" t="str">
        <f t="shared" si="381"/>
        <v/>
      </c>
      <c r="JI304" s="7" t="str">
        <f t="shared" si="382"/>
        <v/>
      </c>
      <c r="JJ304" s="7" t="str">
        <f t="shared" si="383"/>
        <v/>
      </c>
      <c r="JK304" s="7" t="str">
        <f t="shared" si="384"/>
        <v/>
      </c>
      <c r="JL304" s="7" t="str">
        <f t="shared" si="385"/>
        <v/>
      </c>
      <c r="JM304" s="7" t="str">
        <f t="shared" si="386"/>
        <v/>
      </c>
      <c r="JN304" s="7" t="str">
        <f t="shared" si="387"/>
        <v/>
      </c>
      <c r="JO304" s="7" t="str">
        <f t="shared" si="388"/>
        <v/>
      </c>
      <c r="JP304" s="7" t="str">
        <f t="shared" si="389"/>
        <v/>
      </c>
      <c r="JQ304" s="7" t="str">
        <f t="shared" si="390"/>
        <v/>
      </c>
      <c r="JR304" s="7" t="str">
        <f t="shared" si="390"/>
        <v/>
      </c>
      <c r="JS304" s="7" t="str">
        <f t="shared" si="390"/>
        <v/>
      </c>
      <c r="JT304" s="28">
        <f t="shared" si="391"/>
        <v>8</v>
      </c>
    </row>
    <row r="305" spans="1:280" x14ac:dyDescent="0.2">
      <c r="A305" s="5" t="s">
        <v>1599</v>
      </c>
      <c r="B305" s="46">
        <f t="shared" si="376"/>
        <v>1</v>
      </c>
      <c r="C305" s="46" t="s">
        <v>2100</v>
      </c>
      <c r="D305" s="46" t="s">
        <v>2090</v>
      </c>
      <c r="BJ305" s="7">
        <v>4</v>
      </c>
      <c r="CP305" s="5">
        <f t="shared" si="377"/>
        <v>4</v>
      </c>
      <c r="CS305" s="7">
        <v>2</v>
      </c>
      <c r="CT305" s="28">
        <f t="shared" si="378"/>
        <v>6</v>
      </c>
      <c r="EZ305" s="7">
        <v>2</v>
      </c>
      <c r="GG305" s="5">
        <f t="shared" si="379"/>
        <v>2</v>
      </c>
      <c r="GH305" s="7" t="str">
        <f t="shared" si="392"/>
        <v/>
      </c>
      <c r="GI305" s="7" t="str">
        <f t="shared" si="393"/>
        <v/>
      </c>
      <c r="GJ305" s="7" t="str">
        <f t="shared" si="394"/>
        <v/>
      </c>
      <c r="GK305" s="7" t="str">
        <f t="shared" si="395"/>
        <v/>
      </c>
      <c r="GL305" s="7" t="str">
        <f t="shared" si="396"/>
        <v/>
      </c>
      <c r="GM305" s="7" t="str">
        <f t="shared" si="397"/>
        <v/>
      </c>
      <c r="GN305" s="7" t="str">
        <f t="shared" si="398"/>
        <v/>
      </c>
      <c r="GO305" s="7" t="str">
        <f t="shared" si="399"/>
        <v/>
      </c>
      <c r="GP305" s="7" t="str">
        <f t="shared" si="400"/>
        <v/>
      </c>
      <c r="GQ305" s="7" t="str">
        <f t="shared" si="401"/>
        <v/>
      </c>
      <c r="GR305" s="7" t="str">
        <f t="shared" si="402"/>
        <v/>
      </c>
      <c r="GS305" s="7" t="str">
        <f t="shared" si="403"/>
        <v/>
      </c>
      <c r="GT305" s="7" t="str">
        <f t="shared" si="404"/>
        <v/>
      </c>
      <c r="GU305" s="7" t="str">
        <f t="shared" si="405"/>
        <v/>
      </c>
      <c r="GV305" s="7" t="str">
        <f t="shared" si="406"/>
        <v/>
      </c>
      <c r="GW305" s="7" t="str">
        <f t="shared" si="407"/>
        <v/>
      </c>
      <c r="GX305" s="7" t="str">
        <f t="shared" si="408"/>
        <v/>
      </c>
      <c r="GY305" s="7" t="str">
        <f t="shared" si="409"/>
        <v/>
      </c>
      <c r="GZ305" s="7" t="str">
        <f t="shared" si="410"/>
        <v/>
      </c>
      <c r="HA305" s="7" t="str">
        <f t="shared" si="411"/>
        <v/>
      </c>
      <c r="HB305" s="7" t="str">
        <f t="shared" si="412"/>
        <v/>
      </c>
      <c r="HC305" s="7" t="str">
        <f t="shared" si="413"/>
        <v/>
      </c>
      <c r="HD305" s="7" t="str">
        <f t="shared" si="414"/>
        <v/>
      </c>
      <c r="HE305" s="7" t="str">
        <f t="shared" si="415"/>
        <v/>
      </c>
      <c r="HF305" s="7" t="str">
        <f t="shared" si="416"/>
        <v/>
      </c>
      <c r="HG305" s="7" t="str">
        <f t="shared" si="417"/>
        <v/>
      </c>
      <c r="HH305" s="7" t="str">
        <f t="shared" si="418"/>
        <v/>
      </c>
      <c r="HI305" s="7" t="str">
        <f t="shared" si="419"/>
        <v/>
      </c>
      <c r="HJ305" s="7" t="str">
        <f t="shared" si="420"/>
        <v/>
      </c>
      <c r="HK305" s="7" t="str">
        <f t="shared" si="421"/>
        <v/>
      </c>
      <c r="HL305" s="7" t="str">
        <f t="shared" si="422"/>
        <v/>
      </c>
      <c r="HM305" s="7" t="str">
        <f t="shared" si="423"/>
        <v/>
      </c>
      <c r="HN305" s="7" t="str">
        <f t="shared" si="424"/>
        <v/>
      </c>
      <c r="HO305" s="7" t="str">
        <f t="shared" si="425"/>
        <v/>
      </c>
      <c r="HP305" s="7" t="str">
        <f t="shared" si="426"/>
        <v/>
      </c>
      <c r="HQ305" s="7" t="str">
        <f t="shared" si="427"/>
        <v/>
      </c>
      <c r="HR305" s="7" t="str">
        <f t="shared" si="428"/>
        <v/>
      </c>
      <c r="HS305" s="7" t="str">
        <f t="shared" si="429"/>
        <v/>
      </c>
      <c r="HT305" s="7" t="str">
        <f t="shared" si="430"/>
        <v/>
      </c>
      <c r="HU305" s="7" t="str">
        <f t="shared" si="431"/>
        <v/>
      </c>
      <c r="HV305" s="7" t="str">
        <f t="shared" si="432"/>
        <v/>
      </c>
      <c r="HW305" s="7" t="str">
        <f t="shared" si="433"/>
        <v/>
      </c>
      <c r="HX305" s="7" t="str">
        <f t="shared" si="434"/>
        <v/>
      </c>
      <c r="HY305" s="7" t="str">
        <f t="shared" si="435"/>
        <v/>
      </c>
      <c r="HZ305" s="7" t="str">
        <f t="shared" si="436"/>
        <v/>
      </c>
      <c r="IA305" s="7" t="str">
        <f t="shared" si="437"/>
        <v/>
      </c>
      <c r="IB305" s="7" t="str">
        <f t="shared" si="438"/>
        <v/>
      </c>
      <c r="IC305" s="7" t="str">
        <f t="shared" si="439"/>
        <v/>
      </c>
      <c r="ID305" s="7" t="str">
        <f t="shared" si="440"/>
        <v/>
      </c>
      <c r="IE305" s="7" t="str">
        <f t="shared" si="441"/>
        <v/>
      </c>
      <c r="IF305" s="7" t="str">
        <f t="shared" si="442"/>
        <v/>
      </c>
      <c r="IG305" s="7" t="str">
        <f t="shared" si="443"/>
        <v/>
      </c>
      <c r="IH305" s="7" t="str">
        <f t="shared" si="444"/>
        <v/>
      </c>
      <c r="II305" s="7" t="str">
        <f t="shared" si="445"/>
        <v/>
      </c>
      <c r="IJ305" s="7" t="str">
        <f t="shared" si="446"/>
        <v/>
      </c>
      <c r="IK305" s="7" t="str">
        <f t="shared" si="447"/>
        <v/>
      </c>
      <c r="IL305" s="7" t="str">
        <f t="shared" si="448"/>
        <v/>
      </c>
      <c r="IM305" s="7">
        <f t="shared" si="449"/>
        <v>2</v>
      </c>
      <c r="IN305" s="7">
        <f t="shared" si="450"/>
        <v>4</v>
      </c>
      <c r="IO305" s="7" t="str">
        <f t="shared" si="451"/>
        <v/>
      </c>
      <c r="IP305" s="7" t="str">
        <f t="shared" si="452"/>
        <v/>
      </c>
      <c r="IQ305" s="7" t="str">
        <f t="shared" si="453"/>
        <v/>
      </c>
      <c r="IR305" s="7" t="str">
        <f t="shared" si="454"/>
        <v/>
      </c>
      <c r="IS305" s="7" t="str">
        <f t="shared" si="455"/>
        <v/>
      </c>
      <c r="IT305" s="7" t="str">
        <f t="shared" si="456"/>
        <v/>
      </c>
      <c r="IU305" s="7" t="str">
        <f t="shared" si="457"/>
        <v/>
      </c>
      <c r="IV305" s="7" t="str">
        <f t="shared" si="458"/>
        <v/>
      </c>
      <c r="IW305" s="7" t="str">
        <f t="shared" si="459"/>
        <v/>
      </c>
      <c r="IX305" s="7" t="str">
        <f t="shared" si="460"/>
        <v/>
      </c>
      <c r="IY305" s="7" t="str">
        <f t="shared" si="461"/>
        <v/>
      </c>
      <c r="IZ305" s="7" t="str">
        <f t="shared" si="462"/>
        <v/>
      </c>
      <c r="JA305" s="7" t="str">
        <f t="shared" si="463"/>
        <v/>
      </c>
      <c r="JB305" s="7" t="str">
        <f t="shared" si="464"/>
        <v/>
      </c>
      <c r="JC305" s="7" t="str">
        <f t="shared" si="465"/>
        <v/>
      </c>
      <c r="JD305" s="7" t="str">
        <f t="shared" si="466"/>
        <v/>
      </c>
      <c r="JE305" s="7" t="str">
        <f t="shared" si="467"/>
        <v/>
      </c>
      <c r="JF305" s="7" t="str">
        <f t="shared" si="468"/>
        <v/>
      </c>
      <c r="JG305" s="7" t="str">
        <f t="shared" si="380"/>
        <v/>
      </c>
      <c r="JH305" s="7" t="str">
        <f t="shared" si="381"/>
        <v/>
      </c>
      <c r="JI305" s="7" t="str">
        <f t="shared" si="382"/>
        <v/>
      </c>
      <c r="JJ305" s="7" t="str">
        <f t="shared" si="383"/>
        <v/>
      </c>
      <c r="JK305" s="7" t="str">
        <f t="shared" si="384"/>
        <v/>
      </c>
      <c r="JL305" s="7" t="str">
        <f t="shared" si="385"/>
        <v/>
      </c>
      <c r="JM305" s="7" t="str">
        <f t="shared" si="386"/>
        <v/>
      </c>
      <c r="JN305" s="7" t="str">
        <f t="shared" si="387"/>
        <v/>
      </c>
      <c r="JO305" s="7" t="str">
        <f t="shared" si="388"/>
        <v/>
      </c>
      <c r="JP305" s="7" t="str">
        <f t="shared" si="389"/>
        <v/>
      </c>
      <c r="JQ305" s="7" t="str">
        <f t="shared" si="390"/>
        <v/>
      </c>
      <c r="JR305" s="7" t="str">
        <f t="shared" si="390"/>
        <v/>
      </c>
      <c r="JS305" s="7" t="str">
        <f t="shared" si="390"/>
        <v/>
      </c>
      <c r="JT305" s="28">
        <f t="shared" si="391"/>
        <v>6</v>
      </c>
    </row>
    <row r="306" spans="1:280" x14ac:dyDescent="0.2">
      <c r="A306" s="5" t="s">
        <v>1845</v>
      </c>
      <c r="B306" s="46">
        <f t="shared" si="376"/>
        <v>2</v>
      </c>
      <c r="C306" s="46" t="s">
        <v>2090</v>
      </c>
      <c r="D306" s="46" t="s">
        <v>669</v>
      </c>
      <c r="BJ306" s="7">
        <v>5</v>
      </c>
      <c r="BK306" s="7">
        <v>1</v>
      </c>
      <c r="CP306" s="5">
        <f t="shared" si="377"/>
        <v>6</v>
      </c>
      <c r="CR306" s="7">
        <v>1</v>
      </c>
      <c r="CT306" s="28">
        <f t="shared" si="378"/>
        <v>7</v>
      </c>
      <c r="FB306" s="7">
        <v>1</v>
      </c>
      <c r="GG306" s="5">
        <f t="shared" si="379"/>
        <v>1</v>
      </c>
      <c r="GH306" s="7" t="str">
        <f t="shared" si="392"/>
        <v/>
      </c>
      <c r="GI306" s="7" t="str">
        <f t="shared" si="393"/>
        <v/>
      </c>
      <c r="GJ306" s="7" t="str">
        <f t="shared" si="394"/>
        <v/>
      </c>
      <c r="GK306" s="7" t="str">
        <f t="shared" si="395"/>
        <v/>
      </c>
      <c r="GL306" s="7" t="str">
        <f t="shared" si="396"/>
        <v/>
      </c>
      <c r="GM306" s="7" t="str">
        <f t="shared" si="397"/>
        <v/>
      </c>
      <c r="GN306" s="7" t="str">
        <f t="shared" si="398"/>
        <v/>
      </c>
      <c r="GO306" s="7" t="str">
        <f t="shared" si="399"/>
        <v/>
      </c>
      <c r="GP306" s="7" t="str">
        <f t="shared" si="400"/>
        <v/>
      </c>
      <c r="GQ306" s="7" t="str">
        <f t="shared" si="401"/>
        <v/>
      </c>
      <c r="GR306" s="7" t="str">
        <f t="shared" si="402"/>
        <v/>
      </c>
      <c r="GS306" s="7" t="str">
        <f t="shared" si="403"/>
        <v/>
      </c>
      <c r="GT306" s="7" t="str">
        <f t="shared" si="404"/>
        <v/>
      </c>
      <c r="GU306" s="7" t="str">
        <f t="shared" si="405"/>
        <v/>
      </c>
      <c r="GV306" s="7" t="str">
        <f t="shared" si="406"/>
        <v/>
      </c>
      <c r="GW306" s="7" t="str">
        <f t="shared" si="407"/>
        <v/>
      </c>
      <c r="GX306" s="7" t="str">
        <f t="shared" si="408"/>
        <v/>
      </c>
      <c r="GY306" s="7" t="str">
        <f t="shared" si="409"/>
        <v/>
      </c>
      <c r="GZ306" s="7" t="str">
        <f t="shared" si="410"/>
        <v/>
      </c>
      <c r="HA306" s="7" t="str">
        <f t="shared" si="411"/>
        <v/>
      </c>
      <c r="HB306" s="7" t="str">
        <f t="shared" si="412"/>
        <v/>
      </c>
      <c r="HC306" s="7" t="str">
        <f t="shared" si="413"/>
        <v/>
      </c>
      <c r="HD306" s="7" t="str">
        <f t="shared" si="414"/>
        <v/>
      </c>
      <c r="HE306" s="7" t="str">
        <f t="shared" si="415"/>
        <v/>
      </c>
      <c r="HF306" s="7" t="str">
        <f t="shared" si="416"/>
        <v/>
      </c>
      <c r="HG306" s="7" t="str">
        <f t="shared" si="417"/>
        <v/>
      </c>
      <c r="HH306" s="7" t="str">
        <f t="shared" si="418"/>
        <v/>
      </c>
      <c r="HI306" s="7" t="str">
        <f t="shared" si="419"/>
        <v/>
      </c>
      <c r="HJ306" s="7" t="str">
        <f t="shared" si="420"/>
        <v/>
      </c>
      <c r="HK306" s="7" t="str">
        <f t="shared" si="421"/>
        <v/>
      </c>
      <c r="HL306" s="7" t="str">
        <f t="shared" si="422"/>
        <v/>
      </c>
      <c r="HM306" s="7" t="str">
        <f t="shared" si="423"/>
        <v/>
      </c>
      <c r="HN306" s="7" t="str">
        <f t="shared" si="424"/>
        <v/>
      </c>
      <c r="HO306" s="7" t="str">
        <f t="shared" si="425"/>
        <v/>
      </c>
      <c r="HP306" s="7" t="str">
        <f t="shared" si="426"/>
        <v/>
      </c>
      <c r="HQ306" s="7" t="str">
        <f t="shared" si="427"/>
        <v/>
      </c>
      <c r="HR306" s="7" t="str">
        <f t="shared" si="428"/>
        <v/>
      </c>
      <c r="HS306" s="7" t="str">
        <f t="shared" si="429"/>
        <v/>
      </c>
      <c r="HT306" s="7" t="str">
        <f t="shared" si="430"/>
        <v/>
      </c>
      <c r="HU306" s="7" t="str">
        <f t="shared" si="431"/>
        <v/>
      </c>
      <c r="HV306" s="7" t="str">
        <f t="shared" si="432"/>
        <v/>
      </c>
      <c r="HW306" s="7" t="str">
        <f t="shared" si="433"/>
        <v/>
      </c>
      <c r="HX306" s="7" t="str">
        <f t="shared" si="434"/>
        <v/>
      </c>
      <c r="HY306" s="7" t="str">
        <f t="shared" si="435"/>
        <v/>
      </c>
      <c r="HZ306" s="7" t="str">
        <f t="shared" si="436"/>
        <v/>
      </c>
      <c r="IA306" s="7" t="str">
        <f t="shared" si="437"/>
        <v/>
      </c>
      <c r="IB306" s="7" t="str">
        <f t="shared" si="438"/>
        <v/>
      </c>
      <c r="IC306" s="7" t="str">
        <f t="shared" si="439"/>
        <v/>
      </c>
      <c r="ID306" s="7" t="str">
        <f t="shared" si="440"/>
        <v/>
      </c>
      <c r="IE306" s="7" t="str">
        <f t="shared" si="441"/>
        <v/>
      </c>
      <c r="IF306" s="7" t="str">
        <f t="shared" si="442"/>
        <v/>
      </c>
      <c r="IG306" s="7" t="str">
        <f t="shared" si="443"/>
        <v/>
      </c>
      <c r="IH306" s="7" t="str">
        <f t="shared" si="444"/>
        <v/>
      </c>
      <c r="II306" s="7" t="str">
        <f t="shared" si="445"/>
        <v/>
      </c>
      <c r="IJ306" s="7" t="str">
        <f t="shared" si="446"/>
        <v/>
      </c>
      <c r="IK306" s="7" t="str">
        <f t="shared" si="447"/>
        <v/>
      </c>
      <c r="IL306" s="7" t="str">
        <f t="shared" si="448"/>
        <v/>
      </c>
      <c r="IM306" s="7" t="str">
        <f t="shared" si="449"/>
        <v/>
      </c>
      <c r="IN306" s="7">
        <f t="shared" si="450"/>
        <v>5</v>
      </c>
      <c r="IO306" s="7">
        <f t="shared" si="451"/>
        <v>2</v>
      </c>
      <c r="IP306" s="7" t="str">
        <f t="shared" si="452"/>
        <v/>
      </c>
      <c r="IQ306" s="7" t="str">
        <f t="shared" si="453"/>
        <v/>
      </c>
      <c r="IR306" s="7" t="str">
        <f t="shared" si="454"/>
        <v/>
      </c>
      <c r="IS306" s="7" t="str">
        <f t="shared" si="455"/>
        <v/>
      </c>
      <c r="IT306" s="7" t="str">
        <f t="shared" si="456"/>
        <v/>
      </c>
      <c r="IU306" s="7" t="str">
        <f t="shared" si="457"/>
        <v/>
      </c>
      <c r="IV306" s="7" t="str">
        <f t="shared" si="458"/>
        <v/>
      </c>
      <c r="IW306" s="7" t="str">
        <f t="shared" si="459"/>
        <v/>
      </c>
      <c r="IX306" s="7" t="str">
        <f t="shared" si="460"/>
        <v/>
      </c>
      <c r="IY306" s="7" t="str">
        <f t="shared" si="461"/>
        <v/>
      </c>
      <c r="IZ306" s="7" t="str">
        <f t="shared" si="462"/>
        <v/>
      </c>
      <c r="JA306" s="7" t="str">
        <f t="shared" si="463"/>
        <v/>
      </c>
      <c r="JB306" s="7" t="str">
        <f t="shared" si="464"/>
        <v/>
      </c>
      <c r="JC306" s="7" t="str">
        <f t="shared" si="465"/>
        <v/>
      </c>
      <c r="JD306" s="7" t="str">
        <f t="shared" si="466"/>
        <v/>
      </c>
      <c r="JE306" s="7" t="str">
        <f t="shared" si="467"/>
        <v/>
      </c>
      <c r="JF306" s="7" t="str">
        <f t="shared" si="468"/>
        <v/>
      </c>
      <c r="JG306" s="7" t="str">
        <f t="shared" si="380"/>
        <v/>
      </c>
      <c r="JH306" s="7" t="str">
        <f t="shared" si="381"/>
        <v/>
      </c>
      <c r="JI306" s="7" t="str">
        <f t="shared" si="382"/>
        <v/>
      </c>
      <c r="JJ306" s="7" t="str">
        <f t="shared" si="383"/>
        <v/>
      </c>
      <c r="JK306" s="7" t="str">
        <f t="shared" si="384"/>
        <v/>
      </c>
      <c r="JL306" s="7" t="str">
        <f t="shared" si="385"/>
        <v/>
      </c>
      <c r="JM306" s="7" t="str">
        <f t="shared" si="386"/>
        <v/>
      </c>
      <c r="JN306" s="7" t="str">
        <f t="shared" si="387"/>
        <v/>
      </c>
      <c r="JO306" s="7" t="str">
        <f t="shared" si="388"/>
        <v/>
      </c>
      <c r="JP306" s="7" t="str">
        <f t="shared" si="389"/>
        <v/>
      </c>
      <c r="JQ306" s="7" t="str">
        <f t="shared" si="390"/>
        <v/>
      </c>
      <c r="JR306" s="7" t="str">
        <f t="shared" si="390"/>
        <v/>
      </c>
      <c r="JS306" s="7" t="str">
        <f t="shared" si="390"/>
        <v/>
      </c>
      <c r="JT306" s="28">
        <f t="shared" si="391"/>
        <v>7</v>
      </c>
    </row>
    <row r="307" spans="1:280" x14ac:dyDescent="0.2">
      <c r="A307" s="5" t="s">
        <v>1846</v>
      </c>
      <c r="B307" s="46">
        <f t="shared" si="376"/>
        <v>4</v>
      </c>
      <c r="C307" s="46" t="s">
        <v>2090</v>
      </c>
      <c r="D307" s="46" t="s">
        <v>671</v>
      </c>
      <c r="BJ307" s="7">
        <v>4</v>
      </c>
      <c r="BK307" s="7">
        <v>1</v>
      </c>
      <c r="BM307" s="7">
        <v>3</v>
      </c>
      <c r="BN307" s="7">
        <v>2</v>
      </c>
      <c r="CP307" s="5">
        <f t="shared" si="377"/>
        <v>10</v>
      </c>
      <c r="CR307" s="7">
        <v>2</v>
      </c>
      <c r="CS307" s="7">
        <v>1</v>
      </c>
      <c r="CT307" s="28">
        <f t="shared" si="378"/>
        <v>13</v>
      </c>
      <c r="FA307" s="7">
        <v>1</v>
      </c>
      <c r="FD307" s="7">
        <v>1</v>
      </c>
      <c r="FE307" s="7">
        <v>1</v>
      </c>
      <c r="GG307" s="5">
        <f t="shared" si="379"/>
        <v>3</v>
      </c>
      <c r="GH307" s="7" t="str">
        <f t="shared" si="392"/>
        <v/>
      </c>
      <c r="GI307" s="7" t="str">
        <f t="shared" si="393"/>
        <v/>
      </c>
      <c r="GJ307" s="7" t="str">
        <f t="shared" si="394"/>
        <v/>
      </c>
      <c r="GK307" s="7" t="str">
        <f t="shared" si="395"/>
        <v/>
      </c>
      <c r="GL307" s="7" t="str">
        <f t="shared" si="396"/>
        <v/>
      </c>
      <c r="GM307" s="7" t="str">
        <f t="shared" si="397"/>
        <v/>
      </c>
      <c r="GN307" s="7" t="str">
        <f t="shared" si="398"/>
        <v/>
      </c>
      <c r="GO307" s="7" t="str">
        <f t="shared" si="399"/>
        <v/>
      </c>
      <c r="GP307" s="7" t="str">
        <f t="shared" si="400"/>
        <v/>
      </c>
      <c r="GQ307" s="7" t="str">
        <f t="shared" si="401"/>
        <v/>
      </c>
      <c r="GR307" s="7" t="str">
        <f t="shared" si="402"/>
        <v/>
      </c>
      <c r="GS307" s="7" t="str">
        <f t="shared" si="403"/>
        <v/>
      </c>
      <c r="GT307" s="7" t="str">
        <f t="shared" si="404"/>
        <v/>
      </c>
      <c r="GU307" s="7" t="str">
        <f t="shared" si="405"/>
        <v/>
      </c>
      <c r="GV307" s="7" t="str">
        <f t="shared" si="406"/>
        <v/>
      </c>
      <c r="GW307" s="7" t="str">
        <f t="shared" si="407"/>
        <v/>
      </c>
      <c r="GX307" s="7" t="str">
        <f t="shared" si="408"/>
        <v/>
      </c>
      <c r="GY307" s="7" t="str">
        <f t="shared" si="409"/>
        <v/>
      </c>
      <c r="GZ307" s="7" t="str">
        <f t="shared" si="410"/>
        <v/>
      </c>
      <c r="HA307" s="7" t="str">
        <f t="shared" si="411"/>
        <v/>
      </c>
      <c r="HB307" s="7" t="str">
        <f t="shared" si="412"/>
        <v/>
      </c>
      <c r="HC307" s="7" t="str">
        <f t="shared" si="413"/>
        <v/>
      </c>
      <c r="HD307" s="7" t="str">
        <f t="shared" si="414"/>
        <v/>
      </c>
      <c r="HE307" s="7" t="str">
        <f t="shared" si="415"/>
        <v/>
      </c>
      <c r="HF307" s="7" t="str">
        <f t="shared" si="416"/>
        <v/>
      </c>
      <c r="HG307" s="7" t="str">
        <f t="shared" si="417"/>
        <v/>
      </c>
      <c r="HH307" s="7" t="str">
        <f t="shared" si="418"/>
        <v/>
      </c>
      <c r="HI307" s="7" t="str">
        <f t="shared" si="419"/>
        <v/>
      </c>
      <c r="HJ307" s="7" t="str">
        <f t="shared" si="420"/>
        <v/>
      </c>
      <c r="HK307" s="7" t="str">
        <f t="shared" si="421"/>
        <v/>
      </c>
      <c r="HL307" s="7" t="str">
        <f t="shared" si="422"/>
        <v/>
      </c>
      <c r="HM307" s="7" t="str">
        <f t="shared" si="423"/>
        <v/>
      </c>
      <c r="HN307" s="7" t="str">
        <f t="shared" si="424"/>
        <v/>
      </c>
      <c r="HO307" s="7" t="str">
        <f t="shared" si="425"/>
        <v/>
      </c>
      <c r="HP307" s="7" t="str">
        <f t="shared" si="426"/>
        <v/>
      </c>
      <c r="HQ307" s="7" t="str">
        <f t="shared" si="427"/>
        <v/>
      </c>
      <c r="HR307" s="7" t="str">
        <f t="shared" si="428"/>
        <v/>
      </c>
      <c r="HS307" s="7" t="str">
        <f t="shared" si="429"/>
        <v/>
      </c>
      <c r="HT307" s="7" t="str">
        <f t="shared" si="430"/>
        <v/>
      </c>
      <c r="HU307" s="7" t="str">
        <f t="shared" si="431"/>
        <v/>
      </c>
      <c r="HV307" s="7" t="str">
        <f t="shared" si="432"/>
        <v/>
      </c>
      <c r="HW307" s="7" t="str">
        <f t="shared" si="433"/>
        <v/>
      </c>
      <c r="HX307" s="7" t="str">
        <f t="shared" si="434"/>
        <v/>
      </c>
      <c r="HY307" s="7" t="str">
        <f t="shared" si="435"/>
        <v/>
      </c>
      <c r="HZ307" s="7" t="str">
        <f t="shared" si="436"/>
        <v/>
      </c>
      <c r="IA307" s="7" t="str">
        <f t="shared" si="437"/>
        <v/>
      </c>
      <c r="IB307" s="7" t="str">
        <f t="shared" si="438"/>
        <v/>
      </c>
      <c r="IC307" s="7" t="str">
        <f t="shared" si="439"/>
        <v/>
      </c>
      <c r="ID307" s="7" t="str">
        <f t="shared" si="440"/>
        <v/>
      </c>
      <c r="IE307" s="7" t="str">
        <f t="shared" si="441"/>
        <v/>
      </c>
      <c r="IF307" s="7" t="str">
        <f t="shared" si="442"/>
        <v/>
      </c>
      <c r="IG307" s="7" t="str">
        <f t="shared" si="443"/>
        <v/>
      </c>
      <c r="IH307" s="7" t="str">
        <f t="shared" si="444"/>
        <v/>
      </c>
      <c r="II307" s="7" t="str">
        <f t="shared" si="445"/>
        <v/>
      </c>
      <c r="IJ307" s="7" t="str">
        <f t="shared" si="446"/>
        <v/>
      </c>
      <c r="IK307" s="7" t="str">
        <f t="shared" si="447"/>
        <v/>
      </c>
      <c r="IL307" s="7" t="str">
        <f t="shared" si="448"/>
        <v/>
      </c>
      <c r="IM307" s="7" t="str">
        <f t="shared" si="449"/>
        <v/>
      </c>
      <c r="IN307" s="7">
        <f t="shared" si="450"/>
        <v>5</v>
      </c>
      <c r="IO307" s="7">
        <f t="shared" si="451"/>
        <v>1</v>
      </c>
      <c r="IP307" s="7" t="str">
        <f t="shared" si="452"/>
        <v/>
      </c>
      <c r="IQ307" s="7">
        <f t="shared" si="453"/>
        <v>4</v>
      </c>
      <c r="IR307" s="7">
        <f t="shared" si="454"/>
        <v>3</v>
      </c>
      <c r="IS307" s="7" t="str">
        <f t="shared" si="455"/>
        <v/>
      </c>
      <c r="IT307" s="7" t="str">
        <f t="shared" si="456"/>
        <v/>
      </c>
      <c r="IU307" s="7" t="str">
        <f t="shared" si="457"/>
        <v/>
      </c>
      <c r="IV307" s="7" t="str">
        <f t="shared" si="458"/>
        <v/>
      </c>
      <c r="IW307" s="7" t="str">
        <f t="shared" si="459"/>
        <v/>
      </c>
      <c r="IX307" s="7" t="str">
        <f t="shared" si="460"/>
        <v/>
      </c>
      <c r="IY307" s="7" t="str">
        <f t="shared" si="461"/>
        <v/>
      </c>
      <c r="IZ307" s="7" t="str">
        <f t="shared" si="462"/>
        <v/>
      </c>
      <c r="JA307" s="7" t="str">
        <f t="shared" si="463"/>
        <v/>
      </c>
      <c r="JB307" s="7" t="str">
        <f t="shared" si="464"/>
        <v/>
      </c>
      <c r="JC307" s="7" t="str">
        <f t="shared" si="465"/>
        <v/>
      </c>
      <c r="JD307" s="7" t="str">
        <f t="shared" si="466"/>
        <v/>
      </c>
      <c r="JE307" s="7" t="str">
        <f t="shared" si="467"/>
        <v/>
      </c>
      <c r="JF307" s="7" t="str">
        <f t="shared" si="468"/>
        <v/>
      </c>
      <c r="JG307" s="7" t="str">
        <f t="shared" si="380"/>
        <v/>
      </c>
      <c r="JH307" s="7" t="str">
        <f t="shared" si="381"/>
        <v/>
      </c>
      <c r="JI307" s="7" t="str">
        <f t="shared" si="382"/>
        <v/>
      </c>
      <c r="JJ307" s="7" t="str">
        <f t="shared" si="383"/>
        <v/>
      </c>
      <c r="JK307" s="7" t="str">
        <f t="shared" si="384"/>
        <v/>
      </c>
      <c r="JL307" s="7" t="str">
        <f t="shared" si="385"/>
        <v/>
      </c>
      <c r="JM307" s="7" t="str">
        <f t="shared" si="386"/>
        <v/>
      </c>
      <c r="JN307" s="7" t="str">
        <f t="shared" si="387"/>
        <v/>
      </c>
      <c r="JO307" s="7" t="str">
        <f t="shared" si="388"/>
        <v/>
      </c>
      <c r="JP307" s="7" t="str">
        <f t="shared" si="389"/>
        <v/>
      </c>
      <c r="JQ307" s="7" t="str">
        <f t="shared" si="390"/>
        <v/>
      </c>
      <c r="JR307" s="7" t="str">
        <f t="shared" si="390"/>
        <v/>
      </c>
      <c r="JS307" s="7" t="str">
        <f t="shared" si="390"/>
        <v/>
      </c>
      <c r="JT307" s="28">
        <f t="shared" si="391"/>
        <v>13</v>
      </c>
    </row>
    <row r="308" spans="1:280" x14ac:dyDescent="0.2">
      <c r="A308" s="5" t="s">
        <v>1847</v>
      </c>
      <c r="B308" s="46">
        <f t="shared" si="376"/>
        <v>2</v>
      </c>
      <c r="C308" s="46" t="s">
        <v>669</v>
      </c>
      <c r="D308" s="46" t="s">
        <v>1839</v>
      </c>
      <c r="BK308" s="7">
        <v>13</v>
      </c>
      <c r="BL308" s="7">
        <v>5</v>
      </c>
      <c r="CP308" s="5">
        <f t="shared" si="377"/>
        <v>18</v>
      </c>
      <c r="CR308" s="7">
        <v>2</v>
      </c>
      <c r="CS308" s="7">
        <v>1</v>
      </c>
      <c r="CT308" s="28">
        <f t="shared" si="378"/>
        <v>21</v>
      </c>
      <c r="FB308" s="7">
        <v>1</v>
      </c>
      <c r="FC308" s="7">
        <v>2</v>
      </c>
      <c r="GG308" s="5">
        <f t="shared" si="379"/>
        <v>3</v>
      </c>
      <c r="GH308" s="7" t="str">
        <f t="shared" si="392"/>
        <v/>
      </c>
      <c r="GI308" s="7" t="str">
        <f t="shared" si="393"/>
        <v/>
      </c>
      <c r="GJ308" s="7" t="str">
        <f t="shared" si="394"/>
        <v/>
      </c>
      <c r="GK308" s="7" t="str">
        <f t="shared" si="395"/>
        <v/>
      </c>
      <c r="GL308" s="7" t="str">
        <f t="shared" si="396"/>
        <v/>
      </c>
      <c r="GM308" s="7" t="str">
        <f t="shared" si="397"/>
        <v/>
      </c>
      <c r="GN308" s="7" t="str">
        <f t="shared" si="398"/>
        <v/>
      </c>
      <c r="GO308" s="7" t="str">
        <f t="shared" si="399"/>
        <v/>
      </c>
      <c r="GP308" s="7" t="str">
        <f t="shared" si="400"/>
        <v/>
      </c>
      <c r="GQ308" s="7" t="str">
        <f t="shared" si="401"/>
        <v/>
      </c>
      <c r="GR308" s="7" t="str">
        <f t="shared" si="402"/>
        <v/>
      </c>
      <c r="GS308" s="7" t="str">
        <f t="shared" si="403"/>
        <v/>
      </c>
      <c r="GT308" s="7" t="str">
        <f t="shared" si="404"/>
        <v/>
      </c>
      <c r="GU308" s="7" t="str">
        <f t="shared" si="405"/>
        <v/>
      </c>
      <c r="GV308" s="7" t="str">
        <f t="shared" si="406"/>
        <v/>
      </c>
      <c r="GW308" s="7" t="str">
        <f t="shared" si="407"/>
        <v/>
      </c>
      <c r="GX308" s="7" t="str">
        <f t="shared" si="408"/>
        <v/>
      </c>
      <c r="GY308" s="7" t="str">
        <f t="shared" si="409"/>
        <v/>
      </c>
      <c r="GZ308" s="7" t="str">
        <f t="shared" si="410"/>
        <v/>
      </c>
      <c r="HA308" s="7" t="str">
        <f t="shared" si="411"/>
        <v/>
      </c>
      <c r="HB308" s="7" t="str">
        <f t="shared" si="412"/>
        <v/>
      </c>
      <c r="HC308" s="7" t="str">
        <f t="shared" si="413"/>
        <v/>
      </c>
      <c r="HD308" s="7" t="str">
        <f t="shared" si="414"/>
        <v/>
      </c>
      <c r="HE308" s="7" t="str">
        <f t="shared" si="415"/>
        <v/>
      </c>
      <c r="HF308" s="7" t="str">
        <f t="shared" si="416"/>
        <v/>
      </c>
      <c r="HG308" s="7" t="str">
        <f t="shared" si="417"/>
        <v/>
      </c>
      <c r="HH308" s="7" t="str">
        <f t="shared" si="418"/>
        <v/>
      </c>
      <c r="HI308" s="7" t="str">
        <f t="shared" si="419"/>
        <v/>
      </c>
      <c r="HJ308" s="7" t="str">
        <f t="shared" si="420"/>
        <v/>
      </c>
      <c r="HK308" s="7" t="str">
        <f t="shared" si="421"/>
        <v/>
      </c>
      <c r="HL308" s="7" t="str">
        <f t="shared" si="422"/>
        <v/>
      </c>
      <c r="HM308" s="7" t="str">
        <f t="shared" si="423"/>
        <v/>
      </c>
      <c r="HN308" s="7" t="str">
        <f t="shared" si="424"/>
        <v/>
      </c>
      <c r="HO308" s="7" t="str">
        <f t="shared" si="425"/>
        <v/>
      </c>
      <c r="HP308" s="7" t="str">
        <f t="shared" si="426"/>
        <v/>
      </c>
      <c r="HQ308" s="7" t="str">
        <f t="shared" si="427"/>
        <v/>
      </c>
      <c r="HR308" s="7" t="str">
        <f t="shared" si="428"/>
        <v/>
      </c>
      <c r="HS308" s="7" t="str">
        <f t="shared" si="429"/>
        <v/>
      </c>
      <c r="HT308" s="7" t="str">
        <f t="shared" si="430"/>
        <v/>
      </c>
      <c r="HU308" s="7" t="str">
        <f t="shared" si="431"/>
        <v/>
      </c>
      <c r="HV308" s="7" t="str">
        <f t="shared" si="432"/>
        <v/>
      </c>
      <c r="HW308" s="7" t="str">
        <f t="shared" si="433"/>
        <v/>
      </c>
      <c r="HX308" s="7" t="str">
        <f t="shared" si="434"/>
        <v/>
      </c>
      <c r="HY308" s="7" t="str">
        <f t="shared" si="435"/>
        <v/>
      </c>
      <c r="HZ308" s="7" t="str">
        <f t="shared" si="436"/>
        <v/>
      </c>
      <c r="IA308" s="7" t="str">
        <f t="shared" si="437"/>
        <v/>
      </c>
      <c r="IB308" s="7" t="str">
        <f t="shared" si="438"/>
        <v/>
      </c>
      <c r="IC308" s="7" t="str">
        <f t="shared" si="439"/>
        <v/>
      </c>
      <c r="ID308" s="7" t="str">
        <f t="shared" si="440"/>
        <v/>
      </c>
      <c r="IE308" s="7" t="str">
        <f t="shared" si="441"/>
        <v/>
      </c>
      <c r="IF308" s="7" t="str">
        <f t="shared" si="442"/>
        <v/>
      </c>
      <c r="IG308" s="7" t="str">
        <f t="shared" si="443"/>
        <v/>
      </c>
      <c r="IH308" s="7" t="str">
        <f t="shared" si="444"/>
        <v/>
      </c>
      <c r="II308" s="7" t="str">
        <f t="shared" si="445"/>
        <v/>
      </c>
      <c r="IJ308" s="7" t="str">
        <f t="shared" si="446"/>
        <v/>
      </c>
      <c r="IK308" s="7" t="str">
        <f t="shared" si="447"/>
        <v/>
      </c>
      <c r="IL308" s="7" t="str">
        <f t="shared" si="448"/>
        <v/>
      </c>
      <c r="IM308" s="7" t="str">
        <f t="shared" si="449"/>
        <v/>
      </c>
      <c r="IN308" s="7" t="str">
        <f t="shared" si="450"/>
        <v/>
      </c>
      <c r="IO308" s="7">
        <f t="shared" si="451"/>
        <v>14</v>
      </c>
      <c r="IP308" s="7">
        <f t="shared" si="452"/>
        <v>7</v>
      </c>
      <c r="IQ308" s="7" t="str">
        <f t="shared" si="453"/>
        <v/>
      </c>
      <c r="IR308" s="7" t="str">
        <f t="shared" si="454"/>
        <v/>
      </c>
      <c r="IS308" s="7" t="str">
        <f t="shared" si="455"/>
        <v/>
      </c>
      <c r="IT308" s="7" t="str">
        <f t="shared" si="456"/>
        <v/>
      </c>
      <c r="IU308" s="7" t="str">
        <f t="shared" si="457"/>
        <v/>
      </c>
      <c r="IV308" s="7" t="str">
        <f t="shared" si="458"/>
        <v/>
      </c>
      <c r="IW308" s="7" t="str">
        <f t="shared" si="459"/>
        <v/>
      </c>
      <c r="IX308" s="7" t="str">
        <f t="shared" si="460"/>
        <v/>
      </c>
      <c r="IY308" s="7" t="str">
        <f t="shared" si="461"/>
        <v/>
      </c>
      <c r="IZ308" s="7" t="str">
        <f t="shared" si="462"/>
        <v/>
      </c>
      <c r="JA308" s="7" t="str">
        <f t="shared" si="463"/>
        <v/>
      </c>
      <c r="JB308" s="7" t="str">
        <f t="shared" si="464"/>
        <v/>
      </c>
      <c r="JC308" s="7" t="str">
        <f t="shared" si="465"/>
        <v/>
      </c>
      <c r="JD308" s="7" t="str">
        <f t="shared" si="466"/>
        <v/>
      </c>
      <c r="JE308" s="7" t="str">
        <f t="shared" si="467"/>
        <v/>
      </c>
      <c r="JF308" s="7" t="str">
        <f t="shared" si="468"/>
        <v/>
      </c>
      <c r="JG308" s="7" t="str">
        <f t="shared" si="380"/>
        <v/>
      </c>
      <c r="JH308" s="7" t="str">
        <f t="shared" si="381"/>
        <v/>
      </c>
      <c r="JI308" s="7" t="str">
        <f t="shared" si="382"/>
        <v/>
      </c>
      <c r="JJ308" s="7" t="str">
        <f t="shared" si="383"/>
        <v/>
      </c>
      <c r="JK308" s="7" t="str">
        <f t="shared" si="384"/>
        <v/>
      </c>
      <c r="JL308" s="7" t="str">
        <f t="shared" si="385"/>
        <v/>
      </c>
      <c r="JM308" s="7" t="str">
        <f t="shared" si="386"/>
        <v/>
      </c>
      <c r="JN308" s="7" t="str">
        <f t="shared" si="387"/>
        <v/>
      </c>
      <c r="JO308" s="7" t="str">
        <f t="shared" si="388"/>
        <v/>
      </c>
      <c r="JP308" s="7" t="str">
        <f t="shared" si="389"/>
        <v/>
      </c>
      <c r="JQ308" s="7" t="str">
        <f t="shared" si="390"/>
        <v/>
      </c>
      <c r="JR308" s="7" t="str">
        <f t="shared" si="390"/>
        <v/>
      </c>
      <c r="JS308" s="7" t="str">
        <f t="shared" si="390"/>
        <v/>
      </c>
      <c r="JT308" s="28">
        <f t="shared" si="391"/>
        <v>21</v>
      </c>
    </row>
    <row r="309" spans="1:280" x14ac:dyDescent="0.2">
      <c r="A309" s="5" t="s">
        <v>1848</v>
      </c>
      <c r="B309" s="46">
        <f t="shared" si="376"/>
        <v>5</v>
      </c>
      <c r="C309" s="46" t="s">
        <v>669</v>
      </c>
      <c r="D309" s="46" t="s">
        <v>1849</v>
      </c>
      <c r="BK309" s="7">
        <v>3</v>
      </c>
      <c r="BL309" s="7">
        <v>1</v>
      </c>
      <c r="BM309" s="7">
        <v>1</v>
      </c>
      <c r="BO309" s="7">
        <v>5</v>
      </c>
      <c r="BP309" s="7">
        <v>2</v>
      </c>
      <c r="CP309" s="5">
        <f t="shared" si="377"/>
        <v>12</v>
      </c>
      <c r="CQ309" s="7">
        <v>3</v>
      </c>
      <c r="CR309" s="7">
        <v>1</v>
      </c>
      <c r="CT309" s="28">
        <f t="shared" si="378"/>
        <v>16</v>
      </c>
      <c r="FC309" s="7">
        <v>1</v>
      </c>
      <c r="FF309" s="7">
        <v>2</v>
      </c>
      <c r="FH309" s="7">
        <v>1</v>
      </c>
      <c r="GG309" s="5">
        <f t="shared" si="379"/>
        <v>4</v>
      </c>
      <c r="GH309" s="7" t="str">
        <f t="shared" si="392"/>
        <v/>
      </c>
      <c r="GI309" s="7" t="str">
        <f t="shared" si="393"/>
        <v/>
      </c>
      <c r="GJ309" s="7" t="str">
        <f t="shared" si="394"/>
        <v/>
      </c>
      <c r="GK309" s="7" t="str">
        <f t="shared" si="395"/>
        <v/>
      </c>
      <c r="GL309" s="7" t="str">
        <f t="shared" si="396"/>
        <v/>
      </c>
      <c r="GM309" s="7" t="str">
        <f t="shared" si="397"/>
        <v/>
      </c>
      <c r="GN309" s="7" t="str">
        <f t="shared" si="398"/>
        <v/>
      </c>
      <c r="GO309" s="7" t="str">
        <f t="shared" si="399"/>
        <v/>
      </c>
      <c r="GP309" s="7" t="str">
        <f t="shared" si="400"/>
        <v/>
      </c>
      <c r="GQ309" s="7" t="str">
        <f t="shared" si="401"/>
        <v/>
      </c>
      <c r="GR309" s="7" t="str">
        <f t="shared" si="402"/>
        <v/>
      </c>
      <c r="GS309" s="7" t="str">
        <f t="shared" si="403"/>
        <v/>
      </c>
      <c r="GT309" s="7" t="str">
        <f t="shared" si="404"/>
        <v/>
      </c>
      <c r="GU309" s="7" t="str">
        <f t="shared" si="405"/>
        <v/>
      </c>
      <c r="GV309" s="7" t="str">
        <f t="shared" si="406"/>
        <v/>
      </c>
      <c r="GW309" s="7" t="str">
        <f t="shared" si="407"/>
        <v/>
      </c>
      <c r="GX309" s="7" t="str">
        <f t="shared" si="408"/>
        <v/>
      </c>
      <c r="GY309" s="7" t="str">
        <f t="shared" si="409"/>
        <v/>
      </c>
      <c r="GZ309" s="7" t="str">
        <f t="shared" si="410"/>
        <v/>
      </c>
      <c r="HA309" s="7" t="str">
        <f t="shared" si="411"/>
        <v/>
      </c>
      <c r="HB309" s="7" t="str">
        <f t="shared" si="412"/>
        <v/>
      </c>
      <c r="HC309" s="7" t="str">
        <f t="shared" si="413"/>
        <v/>
      </c>
      <c r="HD309" s="7" t="str">
        <f t="shared" si="414"/>
        <v/>
      </c>
      <c r="HE309" s="7" t="str">
        <f t="shared" si="415"/>
        <v/>
      </c>
      <c r="HF309" s="7" t="str">
        <f t="shared" si="416"/>
        <v/>
      </c>
      <c r="HG309" s="7" t="str">
        <f t="shared" si="417"/>
        <v/>
      </c>
      <c r="HH309" s="7" t="str">
        <f t="shared" si="418"/>
        <v/>
      </c>
      <c r="HI309" s="7" t="str">
        <f t="shared" si="419"/>
        <v/>
      </c>
      <c r="HJ309" s="7" t="str">
        <f t="shared" si="420"/>
        <v/>
      </c>
      <c r="HK309" s="7" t="str">
        <f t="shared" si="421"/>
        <v/>
      </c>
      <c r="HL309" s="7" t="str">
        <f t="shared" si="422"/>
        <v/>
      </c>
      <c r="HM309" s="7" t="str">
        <f t="shared" si="423"/>
        <v/>
      </c>
      <c r="HN309" s="7" t="str">
        <f t="shared" si="424"/>
        <v/>
      </c>
      <c r="HO309" s="7" t="str">
        <f t="shared" si="425"/>
        <v/>
      </c>
      <c r="HP309" s="7" t="str">
        <f t="shared" si="426"/>
        <v/>
      </c>
      <c r="HQ309" s="7" t="str">
        <f t="shared" si="427"/>
        <v/>
      </c>
      <c r="HR309" s="7" t="str">
        <f t="shared" si="428"/>
        <v/>
      </c>
      <c r="HS309" s="7" t="str">
        <f t="shared" si="429"/>
        <v/>
      </c>
      <c r="HT309" s="7" t="str">
        <f t="shared" si="430"/>
        <v/>
      </c>
      <c r="HU309" s="7" t="str">
        <f t="shared" si="431"/>
        <v/>
      </c>
      <c r="HV309" s="7" t="str">
        <f t="shared" si="432"/>
        <v/>
      </c>
      <c r="HW309" s="7" t="str">
        <f t="shared" si="433"/>
        <v/>
      </c>
      <c r="HX309" s="7" t="str">
        <f t="shared" si="434"/>
        <v/>
      </c>
      <c r="HY309" s="7" t="str">
        <f t="shared" si="435"/>
        <v/>
      </c>
      <c r="HZ309" s="7" t="str">
        <f t="shared" si="436"/>
        <v/>
      </c>
      <c r="IA309" s="7" t="str">
        <f t="shared" si="437"/>
        <v/>
      </c>
      <c r="IB309" s="7" t="str">
        <f t="shared" si="438"/>
        <v/>
      </c>
      <c r="IC309" s="7" t="str">
        <f t="shared" si="439"/>
        <v/>
      </c>
      <c r="ID309" s="7" t="str">
        <f t="shared" si="440"/>
        <v/>
      </c>
      <c r="IE309" s="7" t="str">
        <f t="shared" si="441"/>
        <v/>
      </c>
      <c r="IF309" s="7" t="str">
        <f t="shared" si="442"/>
        <v/>
      </c>
      <c r="IG309" s="7" t="str">
        <f t="shared" si="443"/>
        <v/>
      </c>
      <c r="IH309" s="7" t="str">
        <f t="shared" si="444"/>
        <v/>
      </c>
      <c r="II309" s="7" t="str">
        <f t="shared" si="445"/>
        <v/>
      </c>
      <c r="IJ309" s="7" t="str">
        <f t="shared" si="446"/>
        <v/>
      </c>
      <c r="IK309" s="7" t="str">
        <f t="shared" si="447"/>
        <v/>
      </c>
      <c r="IL309" s="7" t="str">
        <f t="shared" si="448"/>
        <v/>
      </c>
      <c r="IM309" s="7" t="str">
        <f t="shared" si="449"/>
        <v/>
      </c>
      <c r="IN309" s="7" t="str">
        <f t="shared" si="450"/>
        <v/>
      </c>
      <c r="IO309" s="7">
        <f t="shared" si="451"/>
        <v>3</v>
      </c>
      <c r="IP309" s="7">
        <f t="shared" si="452"/>
        <v>2</v>
      </c>
      <c r="IQ309" s="7">
        <f t="shared" si="453"/>
        <v>1</v>
      </c>
      <c r="IR309" s="7" t="str">
        <f t="shared" si="454"/>
        <v/>
      </c>
      <c r="IS309" s="7">
        <f t="shared" si="455"/>
        <v>7</v>
      </c>
      <c r="IT309" s="7">
        <f t="shared" si="456"/>
        <v>2</v>
      </c>
      <c r="IU309" s="7">
        <f t="shared" si="457"/>
        <v>1</v>
      </c>
      <c r="IV309" s="7" t="str">
        <f t="shared" si="458"/>
        <v/>
      </c>
      <c r="IW309" s="7" t="str">
        <f t="shared" si="459"/>
        <v/>
      </c>
      <c r="IX309" s="7" t="str">
        <f t="shared" si="460"/>
        <v/>
      </c>
      <c r="IY309" s="7" t="str">
        <f t="shared" si="461"/>
        <v/>
      </c>
      <c r="IZ309" s="7" t="str">
        <f t="shared" si="462"/>
        <v/>
      </c>
      <c r="JA309" s="7" t="str">
        <f t="shared" si="463"/>
        <v/>
      </c>
      <c r="JB309" s="7" t="str">
        <f t="shared" si="464"/>
        <v/>
      </c>
      <c r="JC309" s="7" t="str">
        <f t="shared" si="465"/>
        <v/>
      </c>
      <c r="JD309" s="7" t="str">
        <f t="shared" si="466"/>
        <v/>
      </c>
      <c r="JE309" s="7" t="str">
        <f t="shared" si="467"/>
        <v/>
      </c>
      <c r="JF309" s="7" t="str">
        <f t="shared" si="468"/>
        <v/>
      </c>
      <c r="JG309" s="7" t="str">
        <f t="shared" si="380"/>
        <v/>
      </c>
      <c r="JH309" s="7" t="str">
        <f t="shared" si="381"/>
        <v/>
      </c>
      <c r="JI309" s="7" t="str">
        <f t="shared" si="382"/>
        <v/>
      </c>
      <c r="JJ309" s="7" t="str">
        <f t="shared" si="383"/>
        <v/>
      </c>
      <c r="JK309" s="7" t="str">
        <f t="shared" si="384"/>
        <v/>
      </c>
      <c r="JL309" s="7" t="str">
        <f t="shared" si="385"/>
        <v/>
      </c>
      <c r="JM309" s="7" t="str">
        <f t="shared" si="386"/>
        <v/>
      </c>
      <c r="JN309" s="7" t="str">
        <f t="shared" si="387"/>
        <v/>
      </c>
      <c r="JO309" s="7" t="str">
        <f t="shared" si="388"/>
        <v/>
      </c>
      <c r="JP309" s="7" t="str">
        <f t="shared" si="389"/>
        <v/>
      </c>
      <c r="JQ309" s="7" t="str">
        <f t="shared" si="390"/>
        <v/>
      </c>
      <c r="JR309" s="7" t="str">
        <f t="shared" si="390"/>
        <v/>
      </c>
      <c r="JS309" s="7" t="str">
        <f t="shared" si="390"/>
        <v/>
      </c>
      <c r="JT309" s="28">
        <f t="shared" si="391"/>
        <v>16</v>
      </c>
    </row>
    <row r="310" spans="1:280" x14ac:dyDescent="0.2">
      <c r="A310" s="5" t="s">
        <v>1850</v>
      </c>
      <c r="B310" s="46">
        <f t="shared" si="376"/>
        <v>4</v>
      </c>
      <c r="C310" s="46" t="s">
        <v>669</v>
      </c>
      <c r="D310" s="46" t="s">
        <v>671</v>
      </c>
      <c r="BK310" s="7">
        <v>2</v>
      </c>
      <c r="BL310" s="7">
        <v>2</v>
      </c>
      <c r="BM310" s="7">
        <v>2</v>
      </c>
      <c r="BN310" s="7">
        <v>1</v>
      </c>
      <c r="CP310" s="5">
        <f t="shared" si="377"/>
        <v>7</v>
      </c>
      <c r="CR310" s="7">
        <v>2</v>
      </c>
      <c r="CT310" s="28">
        <f t="shared" si="378"/>
        <v>9</v>
      </c>
      <c r="FD310" s="7">
        <v>1</v>
      </c>
      <c r="FE310" s="7">
        <v>1</v>
      </c>
      <c r="GG310" s="5">
        <f t="shared" si="379"/>
        <v>2</v>
      </c>
      <c r="GH310" s="7" t="str">
        <f t="shared" si="392"/>
        <v/>
      </c>
      <c r="GI310" s="7" t="str">
        <f t="shared" si="393"/>
        <v/>
      </c>
      <c r="GJ310" s="7" t="str">
        <f t="shared" si="394"/>
        <v/>
      </c>
      <c r="GK310" s="7" t="str">
        <f t="shared" si="395"/>
        <v/>
      </c>
      <c r="GL310" s="7" t="str">
        <f t="shared" si="396"/>
        <v/>
      </c>
      <c r="GM310" s="7" t="str">
        <f t="shared" si="397"/>
        <v/>
      </c>
      <c r="GN310" s="7" t="str">
        <f t="shared" si="398"/>
        <v/>
      </c>
      <c r="GO310" s="7" t="str">
        <f t="shared" si="399"/>
        <v/>
      </c>
      <c r="GP310" s="7" t="str">
        <f t="shared" si="400"/>
        <v/>
      </c>
      <c r="GQ310" s="7" t="str">
        <f t="shared" si="401"/>
        <v/>
      </c>
      <c r="GR310" s="7" t="str">
        <f t="shared" si="402"/>
        <v/>
      </c>
      <c r="GS310" s="7" t="str">
        <f t="shared" si="403"/>
        <v/>
      </c>
      <c r="GT310" s="7" t="str">
        <f t="shared" si="404"/>
        <v/>
      </c>
      <c r="GU310" s="7" t="str">
        <f t="shared" si="405"/>
        <v/>
      </c>
      <c r="GV310" s="7" t="str">
        <f t="shared" si="406"/>
        <v/>
      </c>
      <c r="GW310" s="7" t="str">
        <f t="shared" si="407"/>
        <v/>
      </c>
      <c r="GX310" s="7" t="str">
        <f t="shared" si="408"/>
        <v/>
      </c>
      <c r="GY310" s="7" t="str">
        <f t="shared" si="409"/>
        <v/>
      </c>
      <c r="GZ310" s="7" t="str">
        <f t="shared" si="410"/>
        <v/>
      </c>
      <c r="HA310" s="7" t="str">
        <f t="shared" si="411"/>
        <v/>
      </c>
      <c r="HB310" s="7" t="str">
        <f t="shared" si="412"/>
        <v/>
      </c>
      <c r="HC310" s="7" t="str">
        <f t="shared" si="413"/>
        <v/>
      </c>
      <c r="HD310" s="7" t="str">
        <f t="shared" si="414"/>
        <v/>
      </c>
      <c r="HE310" s="7" t="str">
        <f t="shared" si="415"/>
        <v/>
      </c>
      <c r="HF310" s="7" t="str">
        <f t="shared" si="416"/>
        <v/>
      </c>
      <c r="HG310" s="7" t="str">
        <f t="shared" si="417"/>
        <v/>
      </c>
      <c r="HH310" s="7" t="str">
        <f t="shared" si="418"/>
        <v/>
      </c>
      <c r="HI310" s="7" t="str">
        <f t="shared" si="419"/>
        <v/>
      </c>
      <c r="HJ310" s="7" t="str">
        <f t="shared" si="420"/>
        <v/>
      </c>
      <c r="HK310" s="7" t="str">
        <f t="shared" si="421"/>
        <v/>
      </c>
      <c r="HL310" s="7" t="str">
        <f t="shared" si="422"/>
        <v/>
      </c>
      <c r="HM310" s="7" t="str">
        <f t="shared" si="423"/>
        <v/>
      </c>
      <c r="HN310" s="7" t="str">
        <f t="shared" si="424"/>
        <v/>
      </c>
      <c r="HO310" s="7" t="str">
        <f t="shared" si="425"/>
        <v/>
      </c>
      <c r="HP310" s="7" t="str">
        <f t="shared" si="426"/>
        <v/>
      </c>
      <c r="HQ310" s="7" t="str">
        <f t="shared" si="427"/>
        <v/>
      </c>
      <c r="HR310" s="7" t="str">
        <f t="shared" si="428"/>
        <v/>
      </c>
      <c r="HS310" s="7" t="str">
        <f t="shared" si="429"/>
        <v/>
      </c>
      <c r="HT310" s="7" t="str">
        <f t="shared" si="430"/>
        <v/>
      </c>
      <c r="HU310" s="7" t="str">
        <f t="shared" si="431"/>
        <v/>
      </c>
      <c r="HV310" s="7" t="str">
        <f t="shared" si="432"/>
        <v/>
      </c>
      <c r="HW310" s="7" t="str">
        <f t="shared" si="433"/>
        <v/>
      </c>
      <c r="HX310" s="7" t="str">
        <f t="shared" si="434"/>
        <v/>
      </c>
      <c r="HY310" s="7" t="str">
        <f t="shared" si="435"/>
        <v/>
      </c>
      <c r="HZ310" s="7" t="str">
        <f t="shared" si="436"/>
        <v/>
      </c>
      <c r="IA310" s="7" t="str">
        <f t="shared" si="437"/>
        <v/>
      </c>
      <c r="IB310" s="7" t="str">
        <f t="shared" si="438"/>
        <v/>
      </c>
      <c r="IC310" s="7" t="str">
        <f t="shared" si="439"/>
        <v/>
      </c>
      <c r="ID310" s="7" t="str">
        <f t="shared" si="440"/>
        <v/>
      </c>
      <c r="IE310" s="7" t="str">
        <f t="shared" si="441"/>
        <v/>
      </c>
      <c r="IF310" s="7" t="str">
        <f t="shared" si="442"/>
        <v/>
      </c>
      <c r="IG310" s="7" t="str">
        <f t="shared" si="443"/>
        <v/>
      </c>
      <c r="IH310" s="7" t="str">
        <f t="shared" si="444"/>
        <v/>
      </c>
      <c r="II310" s="7" t="str">
        <f t="shared" si="445"/>
        <v/>
      </c>
      <c r="IJ310" s="7" t="str">
        <f t="shared" si="446"/>
        <v/>
      </c>
      <c r="IK310" s="7" t="str">
        <f t="shared" si="447"/>
        <v/>
      </c>
      <c r="IL310" s="7" t="str">
        <f t="shared" si="448"/>
        <v/>
      </c>
      <c r="IM310" s="7" t="str">
        <f t="shared" si="449"/>
        <v/>
      </c>
      <c r="IN310" s="7" t="str">
        <f t="shared" si="450"/>
        <v/>
      </c>
      <c r="IO310" s="7">
        <f t="shared" si="451"/>
        <v>2</v>
      </c>
      <c r="IP310" s="7">
        <f t="shared" si="452"/>
        <v>2</v>
      </c>
      <c r="IQ310" s="7">
        <f t="shared" si="453"/>
        <v>3</v>
      </c>
      <c r="IR310" s="7">
        <f t="shared" si="454"/>
        <v>2</v>
      </c>
      <c r="IS310" s="7" t="str">
        <f t="shared" si="455"/>
        <v/>
      </c>
      <c r="IT310" s="7" t="str">
        <f t="shared" si="456"/>
        <v/>
      </c>
      <c r="IU310" s="7" t="str">
        <f t="shared" si="457"/>
        <v/>
      </c>
      <c r="IV310" s="7" t="str">
        <f t="shared" si="458"/>
        <v/>
      </c>
      <c r="IW310" s="7" t="str">
        <f t="shared" si="459"/>
        <v/>
      </c>
      <c r="IX310" s="7" t="str">
        <f t="shared" si="460"/>
        <v/>
      </c>
      <c r="IY310" s="7" t="str">
        <f t="shared" si="461"/>
        <v/>
      </c>
      <c r="IZ310" s="7" t="str">
        <f t="shared" si="462"/>
        <v/>
      </c>
      <c r="JA310" s="7" t="str">
        <f t="shared" si="463"/>
        <v/>
      </c>
      <c r="JB310" s="7" t="str">
        <f t="shared" si="464"/>
        <v/>
      </c>
      <c r="JC310" s="7" t="str">
        <f t="shared" si="465"/>
        <v/>
      </c>
      <c r="JD310" s="7" t="str">
        <f t="shared" si="466"/>
        <v/>
      </c>
      <c r="JE310" s="7" t="str">
        <f t="shared" si="467"/>
        <v/>
      </c>
      <c r="JF310" s="7" t="str">
        <f t="shared" si="468"/>
        <v/>
      </c>
      <c r="JG310" s="7" t="str">
        <f t="shared" si="380"/>
        <v/>
      </c>
      <c r="JH310" s="7" t="str">
        <f t="shared" si="381"/>
        <v/>
      </c>
      <c r="JI310" s="7" t="str">
        <f t="shared" si="382"/>
        <v/>
      </c>
      <c r="JJ310" s="7" t="str">
        <f t="shared" si="383"/>
        <v/>
      </c>
      <c r="JK310" s="7" t="str">
        <f t="shared" si="384"/>
        <v/>
      </c>
      <c r="JL310" s="7" t="str">
        <f t="shared" si="385"/>
        <v/>
      </c>
      <c r="JM310" s="7" t="str">
        <f t="shared" si="386"/>
        <v/>
      </c>
      <c r="JN310" s="7" t="str">
        <f t="shared" si="387"/>
        <v/>
      </c>
      <c r="JO310" s="7" t="str">
        <f t="shared" si="388"/>
        <v/>
      </c>
      <c r="JP310" s="7" t="str">
        <f t="shared" si="389"/>
        <v/>
      </c>
      <c r="JQ310" s="7" t="str">
        <f t="shared" si="390"/>
        <v/>
      </c>
      <c r="JR310" s="7" t="str">
        <f t="shared" si="390"/>
        <v/>
      </c>
      <c r="JS310" s="7" t="str">
        <f t="shared" si="390"/>
        <v/>
      </c>
      <c r="JT310" s="28">
        <f t="shared" si="391"/>
        <v>9</v>
      </c>
    </row>
    <row r="311" spans="1:280" x14ac:dyDescent="0.2">
      <c r="A311" s="5" t="s">
        <v>1244</v>
      </c>
      <c r="B311" s="46">
        <f t="shared" si="376"/>
        <v>4</v>
      </c>
      <c r="C311" s="46" t="s">
        <v>669</v>
      </c>
      <c r="D311" s="46" t="s">
        <v>671</v>
      </c>
      <c r="BK311" s="7">
        <v>1</v>
      </c>
      <c r="BL311" s="7">
        <v>3</v>
      </c>
      <c r="BM311" s="7">
        <v>1</v>
      </c>
      <c r="BN311" s="7">
        <v>6</v>
      </c>
      <c r="CP311" s="5">
        <f t="shared" si="377"/>
        <v>11</v>
      </c>
      <c r="CQ311" s="7">
        <v>1</v>
      </c>
      <c r="CR311" s="7">
        <v>2</v>
      </c>
      <c r="CS311" s="7">
        <v>1</v>
      </c>
      <c r="CT311" s="28">
        <f t="shared" si="378"/>
        <v>15</v>
      </c>
      <c r="FC311" s="7">
        <v>2</v>
      </c>
      <c r="FD311" s="7">
        <v>1</v>
      </c>
      <c r="FE311" s="7">
        <v>1</v>
      </c>
      <c r="GG311" s="5">
        <f t="shared" si="379"/>
        <v>4</v>
      </c>
      <c r="GH311" s="7" t="str">
        <f t="shared" si="392"/>
        <v/>
      </c>
      <c r="GI311" s="7" t="str">
        <f t="shared" si="393"/>
        <v/>
      </c>
      <c r="GJ311" s="7" t="str">
        <f t="shared" si="394"/>
        <v/>
      </c>
      <c r="GK311" s="7" t="str">
        <f t="shared" si="395"/>
        <v/>
      </c>
      <c r="GL311" s="7" t="str">
        <f t="shared" si="396"/>
        <v/>
      </c>
      <c r="GM311" s="7" t="str">
        <f t="shared" si="397"/>
        <v/>
      </c>
      <c r="GN311" s="7" t="str">
        <f t="shared" si="398"/>
        <v/>
      </c>
      <c r="GO311" s="7" t="str">
        <f t="shared" si="399"/>
        <v/>
      </c>
      <c r="GP311" s="7" t="str">
        <f t="shared" si="400"/>
        <v/>
      </c>
      <c r="GQ311" s="7" t="str">
        <f t="shared" si="401"/>
        <v/>
      </c>
      <c r="GR311" s="7" t="str">
        <f t="shared" si="402"/>
        <v/>
      </c>
      <c r="GS311" s="7" t="str">
        <f t="shared" si="403"/>
        <v/>
      </c>
      <c r="GT311" s="7" t="str">
        <f t="shared" si="404"/>
        <v/>
      </c>
      <c r="GU311" s="7" t="str">
        <f t="shared" si="405"/>
        <v/>
      </c>
      <c r="GV311" s="7" t="str">
        <f t="shared" si="406"/>
        <v/>
      </c>
      <c r="GW311" s="7" t="str">
        <f t="shared" si="407"/>
        <v/>
      </c>
      <c r="GX311" s="7" t="str">
        <f t="shared" si="408"/>
        <v/>
      </c>
      <c r="GY311" s="7" t="str">
        <f t="shared" si="409"/>
        <v/>
      </c>
      <c r="GZ311" s="7" t="str">
        <f t="shared" si="410"/>
        <v/>
      </c>
      <c r="HA311" s="7" t="str">
        <f t="shared" si="411"/>
        <v/>
      </c>
      <c r="HB311" s="7" t="str">
        <f t="shared" si="412"/>
        <v/>
      </c>
      <c r="HC311" s="7" t="str">
        <f t="shared" si="413"/>
        <v/>
      </c>
      <c r="HD311" s="7" t="str">
        <f t="shared" si="414"/>
        <v/>
      </c>
      <c r="HE311" s="7" t="str">
        <f t="shared" si="415"/>
        <v/>
      </c>
      <c r="HF311" s="7" t="str">
        <f t="shared" si="416"/>
        <v/>
      </c>
      <c r="HG311" s="7" t="str">
        <f t="shared" si="417"/>
        <v/>
      </c>
      <c r="HH311" s="7" t="str">
        <f t="shared" si="418"/>
        <v/>
      </c>
      <c r="HI311" s="7" t="str">
        <f t="shared" si="419"/>
        <v/>
      </c>
      <c r="HJ311" s="7" t="str">
        <f t="shared" si="420"/>
        <v/>
      </c>
      <c r="HK311" s="7" t="str">
        <f t="shared" si="421"/>
        <v/>
      </c>
      <c r="HL311" s="7" t="str">
        <f t="shared" si="422"/>
        <v/>
      </c>
      <c r="HM311" s="7" t="str">
        <f t="shared" si="423"/>
        <v/>
      </c>
      <c r="HN311" s="7" t="str">
        <f t="shared" si="424"/>
        <v/>
      </c>
      <c r="HO311" s="7" t="str">
        <f t="shared" si="425"/>
        <v/>
      </c>
      <c r="HP311" s="7" t="str">
        <f t="shared" si="426"/>
        <v/>
      </c>
      <c r="HQ311" s="7" t="str">
        <f t="shared" si="427"/>
        <v/>
      </c>
      <c r="HR311" s="7" t="str">
        <f t="shared" si="428"/>
        <v/>
      </c>
      <c r="HS311" s="7" t="str">
        <f t="shared" si="429"/>
        <v/>
      </c>
      <c r="HT311" s="7" t="str">
        <f t="shared" si="430"/>
        <v/>
      </c>
      <c r="HU311" s="7" t="str">
        <f t="shared" si="431"/>
        <v/>
      </c>
      <c r="HV311" s="7" t="str">
        <f t="shared" si="432"/>
        <v/>
      </c>
      <c r="HW311" s="7" t="str">
        <f t="shared" si="433"/>
        <v/>
      </c>
      <c r="HX311" s="7" t="str">
        <f t="shared" si="434"/>
        <v/>
      </c>
      <c r="HY311" s="7" t="str">
        <f t="shared" si="435"/>
        <v/>
      </c>
      <c r="HZ311" s="7" t="str">
        <f t="shared" si="436"/>
        <v/>
      </c>
      <c r="IA311" s="7" t="str">
        <f t="shared" si="437"/>
        <v/>
      </c>
      <c r="IB311" s="7" t="str">
        <f t="shared" si="438"/>
        <v/>
      </c>
      <c r="IC311" s="7" t="str">
        <f t="shared" si="439"/>
        <v/>
      </c>
      <c r="ID311" s="7" t="str">
        <f t="shared" si="440"/>
        <v/>
      </c>
      <c r="IE311" s="7" t="str">
        <f t="shared" si="441"/>
        <v/>
      </c>
      <c r="IF311" s="7" t="str">
        <f t="shared" si="442"/>
        <v/>
      </c>
      <c r="IG311" s="7" t="str">
        <f t="shared" si="443"/>
        <v/>
      </c>
      <c r="IH311" s="7" t="str">
        <f t="shared" si="444"/>
        <v/>
      </c>
      <c r="II311" s="7" t="str">
        <f t="shared" si="445"/>
        <v/>
      </c>
      <c r="IJ311" s="7" t="str">
        <f t="shared" si="446"/>
        <v/>
      </c>
      <c r="IK311" s="7" t="str">
        <f t="shared" si="447"/>
        <v/>
      </c>
      <c r="IL311" s="7" t="str">
        <f t="shared" si="448"/>
        <v/>
      </c>
      <c r="IM311" s="7" t="str">
        <f t="shared" si="449"/>
        <v/>
      </c>
      <c r="IN311" s="7" t="str">
        <f t="shared" si="450"/>
        <v/>
      </c>
      <c r="IO311" s="7">
        <f t="shared" si="451"/>
        <v>1</v>
      </c>
      <c r="IP311" s="7">
        <f t="shared" si="452"/>
        <v>5</v>
      </c>
      <c r="IQ311" s="7">
        <f t="shared" si="453"/>
        <v>2</v>
      </c>
      <c r="IR311" s="7">
        <f t="shared" si="454"/>
        <v>7</v>
      </c>
      <c r="IS311" s="7" t="str">
        <f t="shared" si="455"/>
        <v/>
      </c>
      <c r="IT311" s="7" t="str">
        <f t="shared" si="456"/>
        <v/>
      </c>
      <c r="IU311" s="7" t="str">
        <f t="shared" si="457"/>
        <v/>
      </c>
      <c r="IV311" s="7" t="str">
        <f t="shared" si="458"/>
        <v/>
      </c>
      <c r="IW311" s="7" t="str">
        <f t="shared" si="459"/>
        <v/>
      </c>
      <c r="IX311" s="7" t="str">
        <f t="shared" si="460"/>
        <v/>
      </c>
      <c r="IY311" s="7" t="str">
        <f t="shared" si="461"/>
        <v/>
      </c>
      <c r="IZ311" s="7" t="str">
        <f t="shared" si="462"/>
        <v/>
      </c>
      <c r="JA311" s="7" t="str">
        <f t="shared" si="463"/>
        <v/>
      </c>
      <c r="JB311" s="7" t="str">
        <f t="shared" si="464"/>
        <v/>
      </c>
      <c r="JC311" s="7" t="str">
        <f t="shared" si="465"/>
        <v/>
      </c>
      <c r="JD311" s="7" t="str">
        <f t="shared" si="466"/>
        <v/>
      </c>
      <c r="JE311" s="7" t="str">
        <f t="shared" si="467"/>
        <v/>
      </c>
      <c r="JF311" s="7" t="str">
        <f t="shared" si="468"/>
        <v/>
      </c>
      <c r="JG311" s="7" t="str">
        <f t="shared" si="380"/>
        <v/>
      </c>
      <c r="JH311" s="7" t="str">
        <f t="shared" si="381"/>
        <v/>
      </c>
      <c r="JI311" s="7" t="str">
        <f t="shared" si="382"/>
        <v/>
      </c>
      <c r="JJ311" s="7" t="str">
        <f t="shared" si="383"/>
        <v/>
      </c>
      <c r="JK311" s="7" t="str">
        <f t="shared" si="384"/>
        <v/>
      </c>
      <c r="JL311" s="7" t="str">
        <f t="shared" si="385"/>
        <v/>
      </c>
      <c r="JM311" s="7" t="str">
        <f t="shared" si="386"/>
        <v/>
      </c>
      <c r="JN311" s="7" t="str">
        <f t="shared" si="387"/>
        <v/>
      </c>
      <c r="JO311" s="7" t="str">
        <f t="shared" si="388"/>
        <v/>
      </c>
      <c r="JP311" s="7" t="str">
        <f t="shared" si="389"/>
        <v/>
      </c>
      <c r="JQ311" s="7" t="str">
        <f t="shared" si="390"/>
        <v/>
      </c>
      <c r="JR311" s="7" t="str">
        <f t="shared" si="390"/>
        <v/>
      </c>
      <c r="JS311" s="7" t="str">
        <f t="shared" si="390"/>
        <v/>
      </c>
      <c r="JT311" s="28">
        <f t="shared" si="391"/>
        <v>15</v>
      </c>
    </row>
    <row r="312" spans="1:280" x14ac:dyDescent="0.2">
      <c r="A312" s="5" t="s">
        <v>1245</v>
      </c>
      <c r="B312" s="46">
        <f t="shared" si="376"/>
        <v>2</v>
      </c>
      <c r="C312" s="46" t="s">
        <v>669</v>
      </c>
      <c r="D312" s="46" t="s">
        <v>1839</v>
      </c>
      <c r="BK312" s="7">
        <v>1</v>
      </c>
      <c r="BL312" s="7">
        <v>1</v>
      </c>
      <c r="CP312" s="5">
        <f t="shared" si="377"/>
        <v>2</v>
      </c>
      <c r="CR312" s="7">
        <v>1</v>
      </c>
      <c r="CS312" s="7">
        <v>1</v>
      </c>
      <c r="CT312" s="28">
        <f t="shared" si="378"/>
        <v>4</v>
      </c>
      <c r="FC312" s="7">
        <v>2</v>
      </c>
      <c r="GG312" s="5">
        <f t="shared" si="379"/>
        <v>2</v>
      </c>
      <c r="GH312" s="7" t="str">
        <f t="shared" si="392"/>
        <v/>
      </c>
      <c r="GI312" s="7" t="str">
        <f t="shared" si="393"/>
        <v/>
      </c>
      <c r="GJ312" s="7" t="str">
        <f t="shared" si="394"/>
        <v/>
      </c>
      <c r="GK312" s="7" t="str">
        <f t="shared" si="395"/>
        <v/>
      </c>
      <c r="GL312" s="7" t="str">
        <f t="shared" si="396"/>
        <v/>
      </c>
      <c r="GM312" s="7" t="str">
        <f t="shared" si="397"/>
        <v/>
      </c>
      <c r="GN312" s="7" t="str">
        <f t="shared" si="398"/>
        <v/>
      </c>
      <c r="GO312" s="7" t="str">
        <f t="shared" si="399"/>
        <v/>
      </c>
      <c r="GP312" s="7" t="str">
        <f t="shared" si="400"/>
        <v/>
      </c>
      <c r="GQ312" s="7" t="str">
        <f t="shared" si="401"/>
        <v/>
      </c>
      <c r="GR312" s="7" t="str">
        <f t="shared" si="402"/>
        <v/>
      </c>
      <c r="GS312" s="7" t="str">
        <f t="shared" si="403"/>
        <v/>
      </c>
      <c r="GT312" s="7" t="str">
        <f t="shared" si="404"/>
        <v/>
      </c>
      <c r="GU312" s="7" t="str">
        <f t="shared" si="405"/>
        <v/>
      </c>
      <c r="GV312" s="7" t="str">
        <f t="shared" si="406"/>
        <v/>
      </c>
      <c r="GW312" s="7" t="str">
        <f t="shared" si="407"/>
        <v/>
      </c>
      <c r="GX312" s="7" t="str">
        <f t="shared" si="408"/>
        <v/>
      </c>
      <c r="GY312" s="7" t="str">
        <f t="shared" si="409"/>
        <v/>
      </c>
      <c r="GZ312" s="7" t="str">
        <f t="shared" si="410"/>
        <v/>
      </c>
      <c r="HA312" s="7" t="str">
        <f t="shared" si="411"/>
        <v/>
      </c>
      <c r="HB312" s="7" t="str">
        <f t="shared" si="412"/>
        <v/>
      </c>
      <c r="HC312" s="7" t="str">
        <f t="shared" si="413"/>
        <v/>
      </c>
      <c r="HD312" s="7" t="str">
        <f t="shared" si="414"/>
        <v/>
      </c>
      <c r="HE312" s="7" t="str">
        <f t="shared" si="415"/>
        <v/>
      </c>
      <c r="HF312" s="7" t="str">
        <f t="shared" si="416"/>
        <v/>
      </c>
      <c r="HG312" s="7" t="str">
        <f t="shared" si="417"/>
        <v/>
      </c>
      <c r="HH312" s="7" t="str">
        <f t="shared" si="418"/>
        <v/>
      </c>
      <c r="HI312" s="7" t="str">
        <f t="shared" si="419"/>
        <v/>
      </c>
      <c r="HJ312" s="7" t="str">
        <f t="shared" si="420"/>
        <v/>
      </c>
      <c r="HK312" s="7" t="str">
        <f t="shared" si="421"/>
        <v/>
      </c>
      <c r="HL312" s="7" t="str">
        <f t="shared" si="422"/>
        <v/>
      </c>
      <c r="HM312" s="7" t="str">
        <f t="shared" si="423"/>
        <v/>
      </c>
      <c r="HN312" s="7" t="str">
        <f t="shared" si="424"/>
        <v/>
      </c>
      <c r="HO312" s="7" t="str">
        <f t="shared" si="425"/>
        <v/>
      </c>
      <c r="HP312" s="7" t="str">
        <f t="shared" si="426"/>
        <v/>
      </c>
      <c r="HQ312" s="7" t="str">
        <f t="shared" si="427"/>
        <v/>
      </c>
      <c r="HR312" s="7" t="str">
        <f t="shared" si="428"/>
        <v/>
      </c>
      <c r="HS312" s="7" t="str">
        <f t="shared" si="429"/>
        <v/>
      </c>
      <c r="HT312" s="7" t="str">
        <f t="shared" si="430"/>
        <v/>
      </c>
      <c r="HU312" s="7" t="str">
        <f t="shared" si="431"/>
        <v/>
      </c>
      <c r="HV312" s="7" t="str">
        <f t="shared" si="432"/>
        <v/>
      </c>
      <c r="HW312" s="7" t="str">
        <f t="shared" si="433"/>
        <v/>
      </c>
      <c r="HX312" s="7" t="str">
        <f t="shared" si="434"/>
        <v/>
      </c>
      <c r="HY312" s="7" t="str">
        <f t="shared" si="435"/>
        <v/>
      </c>
      <c r="HZ312" s="7" t="str">
        <f t="shared" si="436"/>
        <v/>
      </c>
      <c r="IA312" s="7" t="str">
        <f t="shared" si="437"/>
        <v/>
      </c>
      <c r="IB312" s="7" t="str">
        <f t="shared" si="438"/>
        <v/>
      </c>
      <c r="IC312" s="7" t="str">
        <f t="shared" si="439"/>
        <v/>
      </c>
      <c r="ID312" s="7" t="str">
        <f t="shared" si="440"/>
        <v/>
      </c>
      <c r="IE312" s="7" t="str">
        <f t="shared" si="441"/>
        <v/>
      </c>
      <c r="IF312" s="7" t="str">
        <f t="shared" si="442"/>
        <v/>
      </c>
      <c r="IG312" s="7" t="str">
        <f t="shared" si="443"/>
        <v/>
      </c>
      <c r="IH312" s="7" t="str">
        <f t="shared" si="444"/>
        <v/>
      </c>
      <c r="II312" s="7" t="str">
        <f t="shared" si="445"/>
        <v/>
      </c>
      <c r="IJ312" s="7" t="str">
        <f t="shared" si="446"/>
        <v/>
      </c>
      <c r="IK312" s="7" t="str">
        <f t="shared" si="447"/>
        <v/>
      </c>
      <c r="IL312" s="7" t="str">
        <f t="shared" si="448"/>
        <v/>
      </c>
      <c r="IM312" s="7" t="str">
        <f t="shared" si="449"/>
        <v/>
      </c>
      <c r="IN312" s="7" t="str">
        <f t="shared" si="450"/>
        <v/>
      </c>
      <c r="IO312" s="7">
        <f t="shared" si="451"/>
        <v>1</v>
      </c>
      <c r="IP312" s="7">
        <f t="shared" si="452"/>
        <v>3</v>
      </c>
      <c r="IQ312" s="7" t="str">
        <f t="shared" si="453"/>
        <v/>
      </c>
      <c r="IR312" s="7" t="str">
        <f t="shared" si="454"/>
        <v/>
      </c>
      <c r="IS312" s="7" t="str">
        <f t="shared" si="455"/>
        <v/>
      </c>
      <c r="IT312" s="7" t="str">
        <f t="shared" si="456"/>
        <v/>
      </c>
      <c r="IU312" s="7" t="str">
        <f t="shared" si="457"/>
        <v/>
      </c>
      <c r="IV312" s="7" t="str">
        <f t="shared" si="458"/>
        <v/>
      </c>
      <c r="IW312" s="7" t="str">
        <f t="shared" si="459"/>
        <v/>
      </c>
      <c r="IX312" s="7" t="str">
        <f t="shared" si="460"/>
        <v/>
      </c>
      <c r="IY312" s="7" t="str">
        <f t="shared" si="461"/>
        <v/>
      </c>
      <c r="IZ312" s="7" t="str">
        <f t="shared" si="462"/>
        <v/>
      </c>
      <c r="JA312" s="7" t="str">
        <f t="shared" si="463"/>
        <v/>
      </c>
      <c r="JB312" s="7" t="str">
        <f t="shared" si="464"/>
        <v/>
      </c>
      <c r="JC312" s="7" t="str">
        <f t="shared" si="465"/>
        <v/>
      </c>
      <c r="JD312" s="7" t="str">
        <f t="shared" si="466"/>
        <v/>
      </c>
      <c r="JE312" s="7" t="str">
        <f t="shared" si="467"/>
        <v/>
      </c>
      <c r="JF312" s="7" t="str">
        <f t="shared" si="468"/>
        <v/>
      </c>
      <c r="JG312" s="7" t="str">
        <f t="shared" si="380"/>
        <v/>
      </c>
      <c r="JH312" s="7" t="str">
        <f t="shared" si="381"/>
        <v/>
      </c>
      <c r="JI312" s="7" t="str">
        <f t="shared" si="382"/>
        <v/>
      </c>
      <c r="JJ312" s="7" t="str">
        <f t="shared" si="383"/>
        <v/>
      </c>
      <c r="JK312" s="7" t="str">
        <f t="shared" si="384"/>
        <v/>
      </c>
      <c r="JL312" s="7" t="str">
        <f t="shared" si="385"/>
        <v/>
      </c>
      <c r="JM312" s="7" t="str">
        <f t="shared" si="386"/>
        <v/>
      </c>
      <c r="JN312" s="7" t="str">
        <f t="shared" si="387"/>
        <v/>
      </c>
      <c r="JO312" s="7" t="str">
        <f t="shared" si="388"/>
        <v/>
      </c>
      <c r="JP312" s="7" t="str">
        <f t="shared" si="389"/>
        <v/>
      </c>
      <c r="JQ312" s="7" t="str">
        <f t="shared" si="390"/>
        <v/>
      </c>
      <c r="JR312" s="7" t="str">
        <f t="shared" si="390"/>
        <v/>
      </c>
      <c r="JS312" s="7" t="str">
        <f t="shared" si="390"/>
        <v/>
      </c>
      <c r="JT312" s="28">
        <f t="shared" si="391"/>
        <v>4</v>
      </c>
    </row>
    <row r="313" spans="1:280" x14ac:dyDescent="0.2">
      <c r="A313" s="5" t="s">
        <v>1680</v>
      </c>
      <c r="B313" s="46">
        <f t="shared" si="376"/>
        <v>3</v>
      </c>
      <c r="C313" s="46" t="s">
        <v>1839</v>
      </c>
      <c r="D313" s="46" t="s">
        <v>671</v>
      </c>
      <c r="BL313" s="7">
        <v>8</v>
      </c>
      <c r="BM313" s="7">
        <v>2</v>
      </c>
      <c r="BN313" s="7">
        <v>1</v>
      </c>
      <c r="CP313" s="5">
        <f t="shared" si="377"/>
        <v>11</v>
      </c>
      <c r="CR313" s="7">
        <v>2</v>
      </c>
      <c r="CT313" s="28">
        <f t="shared" si="378"/>
        <v>13</v>
      </c>
      <c r="FD313" s="7">
        <v>1</v>
      </c>
      <c r="FE313" s="7">
        <v>1</v>
      </c>
      <c r="GG313" s="5">
        <f t="shared" si="379"/>
        <v>2</v>
      </c>
      <c r="GH313" s="7" t="str">
        <f t="shared" si="392"/>
        <v/>
      </c>
      <c r="GI313" s="7" t="str">
        <f t="shared" si="393"/>
        <v/>
      </c>
      <c r="GJ313" s="7" t="str">
        <f t="shared" si="394"/>
        <v/>
      </c>
      <c r="GK313" s="7" t="str">
        <f t="shared" si="395"/>
        <v/>
      </c>
      <c r="GL313" s="7" t="str">
        <f t="shared" si="396"/>
        <v/>
      </c>
      <c r="GM313" s="7" t="str">
        <f t="shared" si="397"/>
        <v/>
      </c>
      <c r="GN313" s="7" t="str">
        <f t="shared" si="398"/>
        <v/>
      </c>
      <c r="GO313" s="7" t="str">
        <f t="shared" si="399"/>
        <v/>
      </c>
      <c r="GP313" s="7" t="str">
        <f t="shared" si="400"/>
        <v/>
      </c>
      <c r="GQ313" s="7" t="str">
        <f t="shared" si="401"/>
        <v/>
      </c>
      <c r="GR313" s="7" t="str">
        <f t="shared" si="402"/>
        <v/>
      </c>
      <c r="GS313" s="7" t="str">
        <f t="shared" si="403"/>
        <v/>
      </c>
      <c r="GT313" s="7" t="str">
        <f t="shared" si="404"/>
        <v/>
      </c>
      <c r="GU313" s="7" t="str">
        <f t="shared" si="405"/>
        <v/>
      </c>
      <c r="GV313" s="7" t="str">
        <f t="shared" si="406"/>
        <v/>
      </c>
      <c r="GW313" s="7" t="str">
        <f t="shared" si="407"/>
        <v/>
      </c>
      <c r="GX313" s="7" t="str">
        <f t="shared" si="408"/>
        <v/>
      </c>
      <c r="GY313" s="7" t="str">
        <f t="shared" si="409"/>
        <v/>
      </c>
      <c r="GZ313" s="7" t="str">
        <f t="shared" si="410"/>
        <v/>
      </c>
      <c r="HA313" s="7" t="str">
        <f t="shared" si="411"/>
        <v/>
      </c>
      <c r="HB313" s="7" t="str">
        <f t="shared" si="412"/>
        <v/>
      </c>
      <c r="HC313" s="7" t="str">
        <f t="shared" si="413"/>
        <v/>
      </c>
      <c r="HD313" s="7" t="str">
        <f t="shared" si="414"/>
        <v/>
      </c>
      <c r="HE313" s="7" t="str">
        <f t="shared" si="415"/>
        <v/>
      </c>
      <c r="HF313" s="7" t="str">
        <f t="shared" si="416"/>
        <v/>
      </c>
      <c r="HG313" s="7" t="str">
        <f t="shared" si="417"/>
        <v/>
      </c>
      <c r="HH313" s="7" t="str">
        <f t="shared" si="418"/>
        <v/>
      </c>
      <c r="HI313" s="7" t="str">
        <f t="shared" si="419"/>
        <v/>
      </c>
      <c r="HJ313" s="7" t="str">
        <f t="shared" si="420"/>
        <v/>
      </c>
      <c r="HK313" s="7" t="str">
        <f t="shared" si="421"/>
        <v/>
      </c>
      <c r="HL313" s="7" t="str">
        <f t="shared" si="422"/>
        <v/>
      </c>
      <c r="HM313" s="7" t="str">
        <f t="shared" si="423"/>
        <v/>
      </c>
      <c r="HN313" s="7" t="str">
        <f t="shared" si="424"/>
        <v/>
      </c>
      <c r="HO313" s="7" t="str">
        <f t="shared" si="425"/>
        <v/>
      </c>
      <c r="HP313" s="7" t="str">
        <f t="shared" si="426"/>
        <v/>
      </c>
      <c r="HQ313" s="7" t="str">
        <f t="shared" si="427"/>
        <v/>
      </c>
      <c r="HR313" s="7" t="str">
        <f t="shared" si="428"/>
        <v/>
      </c>
      <c r="HS313" s="7" t="str">
        <f t="shared" si="429"/>
        <v/>
      </c>
      <c r="HT313" s="7" t="str">
        <f t="shared" si="430"/>
        <v/>
      </c>
      <c r="HU313" s="7" t="str">
        <f t="shared" si="431"/>
        <v/>
      </c>
      <c r="HV313" s="7" t="str">
        <f t="shared" si="432"/>
        <v/>
      </c>
      <c r="HW313" s="7" t="str">
        <f t="shared" si="433"/>
        <v/>
      </c>
      <c r="HX313" s="7" t="str">
        <f t="shared" si="434"/>
        <v/>
      </c>
      <c r="HY313" s="7" t="str">
        <f t="shared" si="435"/>
        <v/>
      </c>
      <c r="HZ313" s="7" t="str">
        <f t="shared" si="436"/>
        <v/>
      </c>
      <c r="IA313" s="7" t="str">
        <f t="shared" si="437"/>
        <v/>
      </c>
      <c r="IB313" s="7" t="str">
        <f t="shared" si="438"/>
        <v/>
      </c>
      <c r="IC313" s="7" t="str">
        <f t="shared" si="439"/>
        <v/>
      </c>
      <c r="ID313" s="7" t="str">
        <f t="shared" si="440"/>
        <v/>
      </c>
      <c r="IE313" s="7" t="str">
        <f t="shared" si="441"/>
        <v/>
      </c>
      <c r="IF313" s="7" t="str">
        <f t="shared" si="442"/>
        <v/>
      </c>
      <c r="IG313" s="7" t="str">
        <f t="shared" si="443"/>
        <v/>
      </c>
      <c r="IH313" s="7" t="str">
        <f t="shared" si="444"/>
        <v/>
      </c>
      <c r="II313" s="7" t="str">
        <f t="shared" si="445"/>
        <v/>
      </c>
      <c r="IJ313" s="7" t="str">
        <f t="shared" si="446"/>
        <v/>
      </c>
      <c r="IK313" s="7" t="str">
        <f t="shared" si="447"/>
        <v/>
      </c>
      <c r="IL313" s="7" t="str">
        <f t="shared" si="448"/>
        <v/>
      </c>
      <c r="IM313" s="7" t="str">
        <f t="shared" si="449"/>
        <v/>
      </c>
      <c r="IN313" s="7" t="str">
        <f t="shared" si="450"/>
        <v/>
      </c>
      <c r="IO313" s="7" t="str">
        <f t="shared" si="451"/>
        <v/>
      </c>
      <c r="IP313" s="7">
        <f t="shared" si="452"/>
        <v>8</v>
      </c>
      <c r="IQ313" s="7">
        <f t="shared" si="453"/>
        <v>3</v>
      </c>
      <c r="IR313" s="7">
        <f t="shared" si="454"/>
        <v>2</v>
      </c>
      <c r="IS313" s="7" t="str">
        <f t="shared" si="455"/>
        <v/>
      </c>
      <c r="IT313" s="7" t="str">
        <f t="shared" si="456"/>
        <v/>
      </c>
      <c r="IU313" s="7" t="str">
        <f t="shared" si="457"/>
        <v/>
      </c>
      <c r="IV313" s="7" t="str">
        <f t="shared" si="458"/>
        <v/>
      </c>
      <c r="IW313" s="7" t="str">
        <f t="shared" si="459"/>
        <v/>
      </c>
      <c r="IX313" s="7" t="str">
        <f t="shared" si="460"/>
        <v/>
      </c>
      <c r="IY313" s="7" t="str">
        <f t="shared" si="461"/>
        <v/>
      </c>
      <c r="IZ313" s="7" t="str">
        <f t="shared" si="462"/>
        <v/>
      </c>
      <c r="JA313" s="7" t="str">
        <f t="shared" si="463"/>
        <v/>
      </c>
      <c r="JB313" s="7" t="str">
        <f t="shared" si="464"/>
        <v/>
      </c>
      <c r="JC313" s="7" t="str">
        <f t="shared" si="465"/>
        <v/>
      </c>
      <c r="JD313" s="7" t="str">
        <f t="shared" si="466"/>
        <v/>
      </c>
      <c r="JE313" s="7" t="str">
        <f t="shared" si="467"/>
        <v/>
      </c>
      <c r="JF313" s="7" t="str">
        <f t="shared" si="468"/>
        <v/>
      </c>
      <c r="JG313" s="7" t="str">
        <f t="shared" si="380"/>
        <v/>
      </c>
      <c r="JH313" s="7" t="str">
        <f t="shared" si="381"/>
        <v/>
      </c>
      <c r="JI313" s="7" t="str">
        <f t="shared" si="382"/>
        <v/>
      </c>
      <c r="JJ313" s="7" t="str">
        <f t="shared" si="383"/>
        <v/>
      </c>
      <c r="JK313" s="7" t="str">
        <f t="shared" si="384"/>
        <v/>
      </c>
      <c r="JL313" s="7" t="str">
        <f t="shared" si="385"/>
        <v/>
      </c>
      <c r="JM313" s="7" t="str">
        <f t="shared" si="386"/>
        <v/>
      </c>
      <c r="JN313" s="7" t="str">
        <f t="shared" si="387"/>
        <v/>
      </c>
      <c r="JO313" s="7" t="str">
        <f t="shared" si="388"/>
        <v/>
      </c>
      <c r="JP313" s="7" t="str">
        <f t="shared" si="389"/>
        <v/>
      </c>
      <c r="JQ313" s="7" t="str">
        <f t="shared" si="390"/>
        <v/>
      </c>
      <c r="JR313" s="7" t="str">
        <f t="shared" si="390"/>
        <v/>
      </c>
      <c r="JS313" s="7" t="str">
        <f t="shared" si="390"/>
        <v/>
      </c>
      <c r="JT313" s="28">
        <f t="shared" si="391"/>
        <v>13</v>
      </c>
    </row>
    <row r="314" spans="1:280" x14ac:dyDescent="0.2">
      <c r="A314" s="5" t="s">
        <v>1681</v>
      </c>
      <c r="B314" s="46">
        <f t="shared" si="376"/>
        <v>3</v>
      </c>
      <c r="C314" s="46" t="s">
        <v>1839</v>
      </c>
      <c r="D314" s="46" t="s">
        <v>671</v>
      </c>
      <c r="BL314" s="7">
        <v>2</v>
      </c>
      <c r="BM314" s="7">
        <v>1</v>
      </c>
      <c r="BN314" s="7">
        <v>5</v>
      </c>
      <c r="CP314" s="5">
        <f t="shared" si="377"/>
        <v>8</v>
      </c>
      <c r="CS314" s="7">
        <v>1</v>
      </c>
      <c r="CT314" s="28">
        <f t="shared" si="378"/>
        <v>9</v>
      </c>
      <c r="FC314" s="7">
        <v>1</v>
      </c>
      <c r="GG314" s="5">
        <f t="shared" si="379"/>
        <v>1</v>
      </c>
      <c r="GH314" s="7" t="str">
        <f t="shared" si="392"/>
        <v/>
      </c>
      <c r="GI314" s="7" t="str">
        <f t="shared" si="393"/>
        <v/>
      </c>
      <c r="GJ314" s="7" t="str">
        <f t="shared" si="394"/>
        <v/>
      </c>
      <c r="GK314" s="7" t="str">
        <f t="shared" si="395"/>
        <v/>
      </c>
      <c r="GL314" s="7" t="str">
        <f t="shared" si="396"/>
        <v/>
      </c>
      <c r="GM314" s="7" t="str">
        <f t="shared" si="397"/>
        <v/>
      </c>
      <c r="GN314" s="7" t="str">
        <f t="shared" si="398"/>
        <v/>
      </c>
      <c r="GO314" s="7" t="str">
        <f t="shared" si="399"/>
        <v/>
      </c>
      <c r="GP314" s="7" t="str">
        <f t="shared" si="400"/>
        <v/>
      </c>
      <c r="GQ314" s="7" t="str">
        <f t="shared" si="401"/>
        <v/>
      </c>
      <c r="GR314" s="7" t="str">
        <f t="shared" si="402"/>
        <v/>
      </c>
      <c r="GS314" s="7" t="str">
        <f t="shared" si="403"/>
        <v/>
      </c>
      <c r="GT314" s="7" t="str">
        <f t="shared" si="404"/>
        <v/>
      </c>
      <c r="GU314" s="7" t="str">
        <f t="shared" si="405"/>
        <v/>
      </c>
      <c r="GV314" s="7" t="str">
        <f t="shared" si="406"/>
        <v/>
      </c>
      <c r="GW314" s="7" t="str">
        <f t="shared" si="407"/>
        <v/>
      </c>
      <c r="GX314" s="7" t="str">
        <f t="shared" si="408"/>
        <v/>
      </c>
      <c r="GY314" s="7" t="str">
        <f t="shared" si="409"/>
        <v/>
      </c>
      <c r="GZ314" s="7" t="str">
        <f t="shared" si="410"/>
        <v/>
      </c>
      <c r="HA314" s="7" t="str">
        <f t="shared" si="411"/>
        <v/>
      </c>
      <c r="HB314" s="7" t="str">
        <f t="shared" si="412"/>
        <v/>
      </c>
      <c r="HC314" s="7" t="str">
        <f t="shared" si="413"/>
        <v/>
      </c>
      <c r="HD314" s="7" t="str">
        <f t="shared" si="414"/>
        <v/>
      </c>
      <c r="HE314" s="7" t="str">
        <f t="shared" si="415"/>
        <v/>
      </c>
      <c r="HF314" s="7" t="str">
        <f t="shared" si="416"/>
        <v/>
      </c>
      <c r="HG314" s="7" t="str">
        <f t="shared" si="417"/>
        <v/>
      </c>
      <c r="HH314" s="7" t="str">
        <f t="shared" si="418"/>
        <v/>
      </c>
      <c r="HI314" s="7" t="str">
        <f t="shared" si="419"/>
        <v/>
      </c>
      <c r="HJ314" s="7" t="str">
        <f t="shared" si="420"/>
        <v/>
      </c>
      <c r="HK314" s="7" t="str">
        <f t="shared" si="421"/>
        <v/>
      </c>
      <c r="HL314" s="7" t="str">
        <f t="shared" si="422"/>
        <v/>
      </c>
      <c r="HM314" s="7" t="str">
        <f t="shared" si="423"/>
        <v/>
      </c>
      <c r="HN314" s="7" t="str">
        <f t="shared" si="424"/>
        <v/>
      </c>
      <c r="HO314" s="7" t="str">
        <f t="shared" si="425"/>
        <v/>
      </c>
      <c r="HP314" s="7" t="str">
        <f t="shared" si="426"/>
        <v/>
      </c>
      <c r="HQ314" s="7" t="str">
        <f t="shared" si="427"/>
        <v/>
      </c>
      <c r="HR314" s="7" t="str">
        <f t="shared" si="428"/>
        <v/>
      </c>
      <c r="HS314" s="7" t="str">
        <f t="shared" si="429"/>
        <v/>
      </c>
      <c r="HT314" s="7" t="str">
        <f t="shared" si="430"/>
        <v/>
      </c>
      <c r="HU314" s="7" t="str">
        <f t="shared" si="431"/>
        <v/>
      </c>
      <c r="HV314" s="7" t="str">
        <f t="shared" si="432"/>
        <v/>
      </c>
      <c r="HW314" s="7" t="str">
        <f t="shared" si="433"/>
        <v/>
      </c>
      <c r="HX314" s="7" t="str">
        <f t="shared" si="434"/>
        <v/>
      </c>
      <c r="HY314" s="7" t="str">
        <f t="shared" si="435"/>
        <v/>
      </c>
      <c r="HZ314" s="7" t="str">
        <f t="shared" si="436"/>
        <v/>
      </c>
      <c r="IA314" s="7" t="str">
        <f t="shared" si="437"/>
        <v/>
      </c>
      <c r="IB314" s="7" t="str">
        <f t="shared" si="438"/>
        <v/>
      </c>
      <c r="IC314" s="7" t="str">
        <f t="shared" si="439"/>
        <v/>
      </c>
      <c r="ID314" s="7" t="str">
        <f t="shared" si="440"/>
        <v/>
      </c>
      <c r="IE314" s="7" t="str">
        <f t="shared" si="441"/>
        <v/>
      </c>
      <c r="IF314" s="7" t="str">
        <f t="shared" si="442"/>
        <v/>
      </c>
      <c r="IG314" s="7" t="str">
        <f t="shared" si="443"/>
        <v/>
      </c>
      <c r="IH314" s="7" t="str">
        <f t="shared" si="444"/>
        <v/>
      </c>
      <c r="II314" s="7" t="str">
        <f t="shared" si="445"/>
        <v/>
      </c>
      <c r="IJ314" s="7" t="str">
        <f t="shared" si="446"/>
        <v/>
      </c>
      <c r="IK314" s="7" t="str">
        <f t="shared" si="447"/>
        <v/>
      </c>
      <c r="IL314" s="7" t="str">
        <f t="shared" si="448"/>
        <v/>
      </c>
      <c r="IM314" s="7" t="str">
        <f t="shared" si="449"/>
        <v/>
      </c>
      <c r="IN314" s="7" t="str">
        <f t="shared" si="450"/>
        <v/>
      </c>
      <c r="IO314" s="7" t="str">
        <f t="shared" si="451"/>
        <v/>
      </c>
      <c r="IP314" s="7">
        <f t="shared" si="452"/>
        <v>3</v>
      </c>
      <c r="IQ314" s="7">
        <f t="shared" si="453"/>
        <v>1</v>
      </c>
      <c r="IR314" s="7">
        <f t="shared" si="454"/>
        <v>5</v>
      </c>
      <c r="IS314" s="7" t="str">
        <f t="shared" si="455"/>
        <v/>
      </c>
      <c r="IT314" s="7" t="str">
        <f t="shared" si="456"/>
        <v/>
      </c>
      <c r="IU314" s="7" t="str">
        <f t="shared" si="457"/>
        <v/>
      </c>
      <c r="IV314" s="7" t="str">
        <f t="shared" si="458"/>
        <v/>
      </c>
      <c r="IW314" s="7" t="str">
        <f t="shared" si="459"/>
        <v/>
      </c>
      <c r="IX314" s="7" t="str">
        <f t="shared" si="460"/>
        <v/>
      </c>
      <c r="IY314" s="7" t="str">
        <f t="shared" si="461"/>
        <v/>
      </c>
      <c r="IZ314" s="7" t="str">
        <f t="shared" si="462"/>
        <v/>
      </c>
      <c r="JA314" s="7" t="str">
        <f t="shared" si="463"/>
        <v/>
      </c>
      <c r="JB314" s="7" t="str">
        <f t="shared" si="464"/>
        <v/>
      </c>
      <c r="JC314" s="7" t="str">
        <f t="shared" si="465"/>
        <v/>
      </c>
      <c r="JD314" s="7" t="str">
        <f t="shared" si="466"/>
        <v/>
      </c>
      <c r="JE314" s="7" t="str">
        <f t="shared" si="467"/>
        <v/>
      </c>
      <c r="JF314" s="7" t="str">
        <f t="shared" si="468"/>
        <v/>
      </c>
      <c r="JG314" s="7" t="str">
        <f t="shared" si="380"/>
        <v/>
      </c>
      <c r="JH314" s="7" t="str">
        <f t="shared" si="381"/>
        <v/>
      </c>
      <c r="JI314" s="7" t="str">
        <f t="shared" si="382"/>
        <v/>
      </c>
      <c r="JJ314" s="7" t="str">
        <f t="shared" si="383"/>
        <v/>
      </c>
      <c r="JK314" s="7" t="str">
        <f t="shared" si="384"/>
        <v/>
      </c>
      <c r="JL314" s="7" t="str">
        <f t="shared" si="385"/>
        <v/>
      </c>
      <c r="JM314" s="7" t="str">
        <f t="shared" si="386"/>
        <v/>
      </c>
      <c r="JN314" s="7" t="str">
        <f t="shared" si="387"/>
        <v/>
      </c>
      <c r="JO314" s="7" t="str">
        <f t="shared" si="388"/>
        <v/>
      </c>
      <c r="JP314" s="7" t="str">
        <f t="shared" si="389"/>
        <v/>
      </c>
      <c r="JQ314" s="7" t="str">
        <f t="shared" si="390"/>
        <v/>
      </c>
      <c r="JR314" s="7" t="str">
        <f t="shared" si="390"/>
        <v/>
      </c>
      <c r="JS314" s="7" t="str">
        <f t="shared" si="390"/>
        <v/>
      </c>
      <c r="JT314" s="28">
        <f t="shared" si="391"/>
        <v>9</v>
      </c>
    </row>
    <row r="315" spans="1:280" x14ac:dyDescent="0.2">
      <c r="A315" s="5" t="s">
        <v>1535</v>
      </c>
      <c r="B315" s="46">
        <f t="shared" si="376"/>
        <v>4</v>
      </c>
      <c r="C315" s="46" t="s">
        <v>1839</v>
      </c>
      <c r="D315" s="67" t="s">
        <v>1433</v>
      </c>
      <c r="BL315" s="7">
        <v>1</v>
      </c>
      <c r="BN315" s="7">
        <v>4</v>
      </c>
      <c r="BO315" s="7">
        <v>16</v>
      </c>
      <c r="CC315" s="7">
        <v>2</v>
      </c>
      <c r="CP315" s="5">
        <f t="shared" si="377"/>
        <v>23</v>
      </c>
      <c r="CQ315" s="7">
        <v>3</v>
      </c>
      <c r="CT315" s="28">
        <f t="shared" si="378"/>
        <v>26</v>
      </c>
      <c r="FF315" s="7">
        <v>3</v>
      </c>
      <c r="GG315" s="5">
        <f t="shared" si="379"/>
        <v>3</v>
      </c>
      <c r="GH315" s="7" t="str">
        <f t="shared" si="392"/>
        <v/>
      </c>
      <c r="GI315" s="7" t="str">
        <f t="shared" si="393"/>
        <v/>
      </c>
      <c r="GJ315" s="7" t="str">
        <f t="shared" si="394"/>
        <v/>
      </c>
      <c r="GK315" s="7" t="str">
        <f t="shared" si="395"/>
        <v/>
      </c>
      <c r="GL315" s="7" t="str">
        <f t="shared" si="396"/>
        <v/>
      </c>
      <c r="GM315" s="7" t="str">
        <f t="shared" si="397"/>
        <v/>
      </c>
      <c r="GN315" s="7" t="str">
        <f t="shared" si="398"/>
        <v/>
      </c>
      <c r="GO315" s="7" t="str">
        <f t="shared" si="399"/>
        <v/>
      </c>
      <c r="GP315" s="7" t="str">
        <f t="shared" si="400"/>
        <v/>
      </c>
      <c r="GQ315" s="7" t="str">
        <f t="shared" si="401"/>
        <v/>
      </c>
      <c r="GR315" s="7" t="str">
        <f t="shared" si="402"/>
        <v/>
      </c>
      <c r="GS315" s="7" t="str">
        <f t="shared" si="403"/>
        <v/>
      </c>
      <c r="GT315" s="7" t="str">
        <f t="shared" si="404"/>
        <v/>
      </c>
      <c r="GU315" s="7" t="str">
        <f t="shared" si="405"/>
        <v/>
      </c>
      <c r="GV315" s="7" t="str">
        <f t="shared" si="406"/>
        <v/>
      </c>
      <c r="GW315" s="7" t="str">
        <f t="shared" si="407"/>
        <v/>
      </c>
      <c r="GX315" s="7" t="str">
        <f t="shared" si="408"/>
        <v/>
      </c>
      <c r="GY315" s="7" t="str">
        <f t="shared" si="409"/>
        <v/>
      </c>
      <c r="GZ315" s="7" t="str">
        <f t="shared" si="410"/>
        <v/>
      </c>
      <c r="HA315" s="7" t="str">
        <f t="shared" si="411"/>
        <v/>
      </c>
      <c r="HB315" s="7" t="str">
        <f t="shared" si="412"/>
        <v/>
      </c>
      <c r="HC315" s="7" t="str">
        <f t="shared" si="413"/>
        <v/>
      </c>
      <c r="HD315" s="7" t="str">
        <f t="shared" si="414"/>
        <v/>
      </c>
      <c r="HE315" s="7" t="str">
        <f t="shared" si="415"/>
        <v/>
      </c>
      <c r="HF315" s="7" t="str">
        <f t="shared" si="416"/>
        <v/>
      </c>
      <c r="HG315" s="7" t="str">
        <f t="shared" si="417"/>
        <v/>
      </c>
      <c r="HH315" s="7" t="str">
        <f t="shared" si="418"/>
        <v/>
      </c>
      <c r="HI315" s="7" t="str">
        <f t="shared" si="419"/>
        <v/>
      </c>
      <c r="HJ315" s="7" t="str">
        <f t="shared" si="420"/>
        <v/>
      </c>
      <c r="HK315" s="7" t="str">
        <f t="shared" si="421"/>
        <v/>
      </c>
      <c r="HL315" s="7" t="str">
        <f t="shared" si="422"/>
        <v/>
      </c>
      <c r="HM315" s="7" t="str">
        <f t="shared" si="423"/>
        <v/>
      </c>
      <c r="HN315" s="7" t="str">
        <f t="shared" si="424"/>
        <v/>
      </c>
      <c r="HO315" s="7" t="str">
        <f t="shared" si="425"/>
        <v/>
      </c>
      <c r="HP315" s="7" t="str">
        <f t="shared" si="426"/>
        <v/>
      </c>
      <c r="HQ315" s="7" t="str">
        <f t="shared" si="427"/>
        <v/>
      </c>
      <c r="HR315" s="7" t="str">
        <f t="shared" si="428"/>
        <v/>
      </c>
      <c r="HS315" s="7" t="str">
        <f t="shared" si="429"/>
        <v/>
      </c>
      <c r="HT315" s="7" t="str">
        <f t="shared" si="430"/>
        <v/>
      </c>
      <c r="HU315" s="7" t="str">
        <f t="shared" si="431"/>
        <v/>
      </c>
      <c r="HV315" s="7" t="str">
        <f t="shared" si="432"/>
        <v/>
      </c>
      <c r="HW315" s="7" t="str">
        <f t="shared" si="433"/>
        <v/>
      </c>
      <c r="HX315" s="7" t="str">
        <f t="shared" si="434"/>
        <v/>
      </c>
      <c r="HY315" s="7" t="str">
        <f t="shared" si="435"/>
        <v/>
      </c>
      <c r="HZ315" s="7" t="str">
        <f t="shared" si="436"/>
        <v/>
      </c>
      <c r="IA315" s="7" t="str">
        <f t="shared" si="437"/>
        <v/>
      </c>
      <c r="IB315" s="7" t="str">
        <f t="shared" si="438"/>
        <v/>
      </c>
      <c r="IC315" s="7" t="str">
        <f t="shared" si="439"/>
        <v/>
      </c>
      <c r="ID315" s="7" t="str">
        <f t="shared" si="440"/>
        <v/>
      </c>
      <c r="IE315" s="7" t="str">
        <f t="shared" si="441"/>
        <v/>
      </c>
      <c r="IF315" s="7" t="str">
        <f t="shared" si="442"/>
        <v/>
      </c>
      <c r="IG315" s="7" t="str">
        <f t="shared" si="443"/>
        <v/>
      </c>
      <c r="IH315" s="7" t="str">
        <f t="shared" si="444"/>
        <v/>
      </c>
      <c r="II315" s="7" t="str">
        <f t="shared" si="445"/>
        <v/>
      </c>
      <c r="IJ315" s="7" t="str">
        <f t="shared" si="446"/>
        <v/>
      </c>
      <c r="IK315" s="7" t="str">
        <f t="shared" si="447"/>
        <v/>
      </c>
      <c r="IL315" s="7" t="str">
        <f t="shared" si="448"/>
        <v/>
      </c>
      <c r="IM315" s="7" t="str">
        <f t="shared" si="449"/>
        <v/>
      </c>
      <c r="IN315" s="7" t="str">
        <f t="shared" si="450"/>
        <v/>
      </c>
      <c r="IO315" s="7" t="str">
        <f t="shared" si="451"/>
        <v/>
      </c>
      <c r="IP315" s="7">
        <f t="shared" si="452"/>
        <v>1</v>
      </c>
      <c r="IQ315" s="7" t="str">
        <f t="shared" si="453"/>
        <v/>
      </c>
      <c r="IR315" s="7">
        <f t="shared" si="454"/>
        <v>4</v>
      </c>
      <c r="IS315" s="7">
        <f t="shared" si="455"/>
        <v>19</v>
      </c>
      <c r="IT315" s="7" t="str">
        <f t="shared" si="456"/>
        <v/>
      </c>
      <c r="IU315" s="7" t="str">
        <f t="shared" si="457"/>
        <v/>
      </c>
      <c r="IV315" s="7" t="str">
        <f t="shared" si="458"/>
        <v/>
      </c>
      <c r="IW315" s="7" t="str">
        <f t="shared" si="459"/>
        <v/>
      </c>
      <c r="IX315" s="7" t="str">
        <f t="shared" si="460"/>
        <v/>
      </c>
      <c r="IY315" s="7" t="str">
        <f t="shared" si="461"/>
        <v/>
      </c>
      <c r="IZ315" s="7" t="str">
        <f t="shared" si="462"/>
        <v/>
      </c>
      <c r="JA315" s="7" t="str">
        <f t="shared" si="463"/>
        <v/>
      </c>
      <c r="JB315" s="7" t="str">
        <f t="shared" si="464"/>
        <v/>
      </c>
      <c r="JC315" s="7" t="str">
        <f t="shared" si="465"/>
        <v/>
      </c>
      <c r="JD315" s="7" t="str">
        <f t="shared" si="466"/>
        <v/>
      </c>
      <c r="JE315" s="7" t="str">
        <f t="shared" si="467"/>
        <v/>
      </c>
      <c r="JF315" s="7" t="str">
        <f t="shared" si="468"/>
        <v/>
      </c>
      <c r="JG315" s="7">
        <f t="shared" si="380"/>
        <v>2</v>
      </c>
      <c r="JH315" s="7" t="str">
        <f t="shared" si="381"/>
        <v/>
      </c>
      <c r="JI315" s="7" t="str">
        <f t="shared" si="382"/>
        <v/>
      </c>
      <c r="JJ315" s="7" t="str">
        <f t="shared" si="383"/>
        <v/>
      </c>
      <c r="JK315" s="7" t="str">
        <f t="shared" si="384"/>
        <v/>
      </c>
      <c r="JL315" s="7" t="str">
        <f t="shared" si="385"/>
        <v/>
      </c>
      <c r="JM315" s="7" t="str">
        <f t="shared" si="386"/>
        <v/>
      </c>
      <c r="JN315" s="7" t="str">
        <f t="shared" si="387"/>
        <v/>
      </c>
      <c r="JO315" s="7" t="str">
        <f t="shared" si="388"/>
        <v/>
      </c>
      <c r="JP315" s="7" t="str">
        <f t="shared" si="389"/>
        <v/>
      </c>
      <c r="JQ315" s="7" t="str">
        <f t="shared" si="390"/>
        <v/>
      </c>
      <c r="JR315" s="7" t="str">
        <f t="shared" si="390"/>
        <v/>
      </c>
      <c r="JS315" s="7" t="str">
        <f t="shared" si="390"/>
        <v/>
      </c>
      <c r="JT315" s="28">
        <f t="shared" si="391"/>
        <v>26</v>
      </c>
    </row>
    <row r="316" spans="1:280" x14ac:dyDescent="0.2">
      <c r="A316" s="5" t="s">
        <v>1536</v>
      </c>
      <c r="B316" s="46">
        <f t="shared" si="376"/>
        <v>1</v>
      </c>
      <c r="C316" s="46" t="s">
        <v>1839</v>
      </c>
      <c r="D316" s="46" t="s">
        <v>1839</v>
      </c>
      <c r="BL316" s="7">
        <v>1</v>
      </c>
      <c r="CP316" s="5">
        <f t="shared" si="377"/>
        <v>1</v>
      </c>
      <c r="CT316" s="28">
        <f t="shared" si="378"/>
        <v>1</v>
      </c>
      <c r="GG316" s="5">
        <f t="shared" si="379"/>
        <v>0</v>
      </c>
      <c r="GH316" s="7" t="str">
        <f t="shared" si="392"/>
        <v/>
      </c>
      <c r="GI316" s="7" t="str">
        <f t="shared" si="393"/>
        <v/>
      </c>
      <c r="GJ316" s="7" t="str">
        <f t="shared" si="394"/>
        <v/>
      </c>
      <c r="GK316" s="7" t="str">
        <f t="shared" si="395"/>
        <v/>
      </c>
      <c r="GL316" s="7" t="str">
        <f t="shared" si="396"/>
        <v/>
      </c>
      <c r="GM316" s="7" t="str">
        <f t="shared" si="397"/>
        <v/>
      </c>
      <c r="GN316" s="7" t="str">
        <f t="shared" si="398"/>
        <v/>
      </c>
      <c r="GO316" s="7" t="str">
        <f t="shared" si="399"/>
        <v/>
      </c>
      <c r="GP316" s="7" t="str">
        <f t="shared" si="400"/>
        <v/>
      </c>
      <c r="GQ316" s="7" t="str">
        <f t="shared" si="401"/>
        <v/>
      </c>
      <c r="GR316" s="7" t="str">
        <f t="shared" si="402"/>
        <v/>
      </c>
      <c r="GS316" s="7" t="str">
        <f t="shared" si="403"/>
        <v/>
      </c>
      <c r="GT316" s="7" t="str">
        <f t="shared" si="404"/>
        <v/>
      </c>
      <c r="GU316" s="7" t="str">
        <f t="shared" si="405"/>
        <v/>
      </c>
      <c r="GV316" s="7" t="str">
        <f t="shared" si="406"/>
        <v/>
      </c>
      <c r="GW316" s="7" t="str">
        <f t="shared" si="407"/>
        <v/>
      </c>
      <c r="GX316" s="7" t="str">
        <f t="shared" si="408"/>
        <v/>
      </c>
      <c r="GY316" s="7" t="str">
        <f t="shared" si="409"/>
        <v/>
      </c>
      <c r="GZ316" s="7" t="str">
        <f t="shared" si="410"/>
        <v/>
      </c>
      <c r="HA316" s="7" t="str">
        <f t="shared" si="411"/>
        <v/>
      </c>
      <c r="HB316" s="7" t="str">
        <f t="shared" si="412"/>
        <v/>
      </c>
      <c r="HC316" s="7" t="str">
        <f t="shared" si="413"/>
        <v/>
      </c>
      <c r="HD316" s="7" t="str">
        <f t="shared" si="414"/>
        <v/>
      </c>
      <c r="HE316" s="7" t="str">
        <f t="shared" si="415"/>
        <v/>
      </c>
      <c r="HF316" s="7" t="str">
        <f t="shared" si="416"/>
        <v/>
      </c>
      <c r="HG316" s="7" t="str">
        <f t="shared" si="417"/>
        <v/>
      </c>
      <c r="HH316" s="7" t="str">
        <f t="shared" si="418"/>
        <v/>
      </c>
      <c r="HI316" s="7" t="str">
        <f t="shared" si="419"/>
        <v/>
      </c>
      <c r="HJ316" s="7" t="str">
        <f t="shared" si="420"/>
        <v/>
      </c>
      <c r="HK316" s="7" t="str">
        <f t="shared" si="421"/>
        <v/>
      </c>
      <c r="HL316" s="7" t="str">
        <f t="shared" si="422"/>
        <v/>
      </c>
      <c r="HM316" s="7" t="str">
        <f t="shared" si="423"/>
        <v/>
      </c>
      <c r="HN316" s="7" t="str">
        <f t="shared" si="424"/>
        <v/>
      </c>
      <c r="HO316" s="7" t="str">
        <f t="shared" si="425"/>
        <v/>
      </c>
      <c r="HP316" s="7" t="str">
        <f t="shared" si="426"/>
        <v/>
      </c>
      <c r="HQ316" s="7" t="str">
        <f t="shared" si="427"/>
        <v/>
      </c>
      <c r="HR316" s="7" t="str">
        <f t="shared" si="428"/>
        <v/>
      </c>
      <c r="HS316" s="7" t="str">
        <f t="shared" si="429"/>
        <v/>
      </c>
      <c r="HT316" s="7" t="str">
        <f t="shared" si="430"/>
        <v/>
      </c>
      <c r="HU316" s="7" t="str">
        <f t="shared" si="431"/>
        <v/>
      </c>
      <c r="HV316" s="7" t="str">
        <f t="shared" si="432"/>
        <v/>
      </c>
      <c r="HW316" s="7" t="str">
        <f t="shared" si="433"/>
        <v/>
      </c>
      <c r="HX316" s="7" t="str">
        <f t="shared" si="434"/>
        <v/>
      </c>
      <c r="HY316" s="7" t="str">
        <f t="shared" si="435"/>
        <v/>
      </c>
      <c r="HZ316" s="7" t="str">
        <f t="shared" si="436"/>
        <v/>
      </c>
      <c r="IA316" s="7" t="str">
        <f t="shared" si="437"/>
        <v/>
      </c>
      <c r="IB316" s="7" t="str">
        <f t="shared" si="438"/>
        <v/>
      </c>
      <c r="IC316" s="7" t="str">
        <f t="shared" si="439"/>
        <v/>
      </c>
      <c r="ID316" s="7" t="str">
        <f t="shared" si="440"/>
        <v/>
      </c>
      <c r="IE316" s="7" t="str">
        <f t="shared" si="441"/>
        <v/>
      </c>
      <c r="IF316" s="7" t="str">
        <f t="shared" si="442"/>
        <v/>
      </c>
      <c r="IG316" s="7" t="str">
        <f t="shared" si="443"/>
        <v/>
      </c>
      <c r="IH316" s="7" t="str">
        <f t="shared" si="444"/>
        <v/>
      </c>
      <c r="II316" s="7" t="str">
        <f t="shared" si="445"/>
        <v/>
      </c>
      <c r="IJ316" s="7" t="str">
        <f t="shared" si="446"/>
        <v/>
      </c>
      <c r="IK316" s="7" t="str">
        <f t="shared" si="447"/>
        <v/>
      </c>
      <c r="IL316" s="7" t="str">
        <f t="shared" si="448"/>
        <v/>
      </c>
      <c r="IM316" s="7" t="str">
        <f t="shared" si="449"/>
        <v/>
      </c>
      <c r="IN316" s="7" t="str">
        <f t="shared" si="450"/>
        <v/>
      </c>
      <c r="IO316" s="7" t="str">
        <f t="shared" si="451"/>
        <v/>
      </c>
      <c r="IP316" s="7">
        <f t="shared" si="452"/>
        <v>1</v>
      </c>
      <c r="IQ316" s="7" t="str">
        <f t="shared" si="453"/>
        <v/>
      </c>
      <c r="IR316" s="7" t="str">
        <f t="shared" si="454"/>
        <v/>
      </c>
      <c r="IS316" s="7" t="str">
        <f t="shared" si="455"/>
        <v/>
      </c>
      <c r="IT316" s="7" t="str">
        <f t="shared" si="456"/>
        <v/>
      </c>
      <c r="IU316" s="7" t="str">
        <f t="shared" si="457"/>
        <v/>
      </c>
      <c r="IV316" s="7" t="str">
        <f t="shared" si="458"/>
        <v/>
      </c>
      <c r="IW316" s="7" t="str">
        <f t="shared" si="459"/>
        <v/>
      </c>
      <c r="IX316" s="7" t="str">
        <f t="shared" si="460"/>
        <v/>
      </c>
      <c r="IY316" s="7" t="str">
        <f t="shared" si="461"/>
        <v/>
      </c>
      <c r="IZ316" s="7" t="str">
        <f t="shared" si="462"/>
        <v/>
      </c>
      <c r="JA316" s="7" t="str">
        <f t="shared" si="463"/>
        <v/>
      </c>
      <c r="JB316" s="7" t="str">
        <f t="shared" si="464"/>
        <v/>
      </c>
      <c r="JC316" s="7" t="str">
        <f t="shared" si="465"/>
        <v/>
      </c>
      <c r="JD316" s="7" t="str">
        <f t="shared" si="466"/>
        <v/>
      </c>
      <c r="JE316" s="7" t="str">
        <f t="shared" si="467"/>
        <v/>
      </c>
      <c r="JF316" s="7" t="str">
        <f t="shared" si="468"/>
        <v/>
      </c>
      <c r="JG316" s="7" t="str">
        <f t="shared" si="380"/>
        <v/>
      </c>
      <c r="JH316" s="7" t="str">
        <f t="shared" si="381"/>
        <v/>
      </c>
      <c r="JI316" s="7" t="str">
        <f t="shared" si="382"/>
        <v/>
      </c>
      <c r="JJ316" s="7" t="str">
        <f t="shared" si="383"/>
        <v/>
      </c>
      <c r="JK316" s="7" t="str">
        <f t="shared" si="384"/>
        <v/>
      </c>
      <c r="JL316" s="7" t="str">
        <f t="shared" si="385"/>
        <v/>
      </c>
      <c r="JM316" s="7" t="str">
        <f t="shared" si="386"/>
        <v/>
      </c>
      <c r="JN316" s="7" t="str">
        <f t="shared" si="387"/>
        <v/>
      </c>
      <c r="JO316" s="7" t="str">
        <f t="shared" si="388"/>
        <v/>
      </c>
      <c r="JP316" s="7" t="str">
        <f t="shared" si="389"/>
        <v/>
      </c>
      <c r="JQ316" s="7" t="str">
        <f t="shared" si="390"/>
        <v/>
      </c>
      <c r="JR316" s="7" t="str">
        <f t="shared" si="390"/>
        <v/>
      </c>
      <c r="JS316" s="7" t="str">
        <f t="shared" si="390"/>
        <v/>
      </c>
      <c r="JT316" s="28">
        <f t="shared" si="391"/>
        <v>1</v>
      </c>
    </row>
    <row r="317" spans="1:280" x14ac:dyDescent="0.2">
      <c r="A317" s="5" t="s">
        <v>1537</v>
      </c>
      <c r="B317" s="46">
        <f t="shared" si="376"/>
        <v>0</v>
      </c>
      <c r="C317" s="46" t="s">
        <v>1839</v>
      </c>
      <c r="D317" s="46" t="s">
        <v>1839</v>
      </c>
      <c r="CP317" s="5">
        <f t="shared" si="377"/>
        <v>0</v>
      </c>
      <c r="CS317" s="7">
        <v>1</v>
      </c>
      <c r="CT317" s="28">
        <f t="shared" si="378"/>
        <v>1</v>
      </c>
      <c r="FC317" s="7">
        <v>1</v>
      </c>
      <c r="GG317" s="5">
        <f t="shared" si="379"/>
        <v>1</v>
      </c>
      <c r="GH317" s="7" t="str">
        <f t="shared" si="392"/>
        <v/>
      </c>
      <c r="GI317" s="7" t="str">
        <f t="shared" si="393"/>
        <v/>
      </c>
      <c r="GJ317" s="7" t="str">
        <f t="shared" si="394"/>
        <v/>
      </c>
      <c r="GK317" s="7" t="str">
        <f t="shared" si="395"/>
        <v/>
      </c>
      <c r="GL317" s="7" t="str">
        <f t="shared" si="396"/>
        <v/>
      </c>
      <c r="GM317" s="7" t="str">
        <f t="shared" si="397"/>
        <v/>
      </c>
      <c r="GN317" s="7" t="str">
        <f t="shared" si="398"/>
        <v/>
      </c>
      <c r="GO317" s="7" t="str">
        <f t="shared" si="399"/>
        <v/>
      </c>
      <c r="GP317" s="7" t="str">
        <f t="shared" si="400"/>
        <v/>
      </c>
      <c r="GQ317" s="7" t="str">
        <f t="shared" si="401"/>
        <v/>
      </c>
      <c r="GR317" s="7" t="str">
        <f t="shared" si="402"/>
        <v/>
      </c>
      <c r="GS317" s="7" t="str">
        <f t="shared" si="403"/>
        <v/>
      </c>
      <c r="GT317" s="7" t="str">
        <f t="shared" si="404"/>
        <v/>
      </c>
      <c r="GU317" s="7" t="str">
        <f t="shared" si="405"/>
        <v/>
      </c>
      <c r="GV317" s="7" t="str">
        <f t="shared" si="406"/>
        <v/>
      </c>
      <c r="GW317" s="7" t="str">
        <f t="shared" si="407"/>
        <v/>
      </c>
      <c r="GX317" s="7" t="str">
        <f t="shared" si="408"/>
        <v/>
      </c>
      <c r="GY317" s="7" t="str">
        <f t="shared" si="409"/>
        <v/>
      </c>
      <c r="GZ317" s="7" t="str">
        <f t="shared" si="410"/>
        <v/>
      </c>
      <c r="HA317" s="7" t="str">
        <f t="shared" si="411"/>
        <v/>
      </c>
      <c r="HB317" s="7" t="str">
        <f t="shared" si="412"/>
        <v/>
      </c>
      <c r="HC317" s="7" t="str">
        <f t="shared" si="413"/>
        <v/>
      </c>
      <c r="HD317" s="7" t="str">
        <f t="shared" si="414"/>
        <v/>
      </c>
      <c r="HE317" s="7" t="str">
        <f t="shared" si="415"/>
        <v/>
      </c>
      <c r="HF317" s="7" t="str">
        <f t="shared" si="416"/>
        <v/>
      </c>
      <c r="HG317" s="7" t="str">
        <f t="shared" si="417"/>
        <v/>
      </c>
      <c r="HH317" s="7" t="str">
        <f t="shared" si="418"/>
        <v/>
      </c>
      <c r="HI317" s="7" t="str">
        <f t="shared" si="419"/>
        <v/>
      </c>
      <c r="HJ317" s="7" t="str">
        <f t="shared" si="420"/>
        <v/>
      </c>
      <c r="HK317" s="7" t="str">
        <f t="shared" si="421"/>
        <v/>
      </c>
      <c r="HL317" s="7" t="str">
        <f t="shared" si="422"/>
        <v/>
      </c>
      <c r="HM317" s="7" t="str">
        <f t="shared" si="423"/>
        <v/>
      </c>
      <c r="HN317" s="7" t="str">
        <f t="shared" si="424"/>
        <v/>
      </c>
      <c r="HO317" s="7" t="str">
        <f t="shared" si="425"/>
        <v/>
      </c>
      <c r="HP317" s="7" t="str">
        <f t="shared" si="426"/>
        <v/>
      </c>
      <c r="HQ317" s="7" t="str">
        <f t="shared" si="427"/>
        <v/>
      </c>
      <c r="HR317" s="7" t="str">
        <f t="shared" si="428"/>
        <v/>
      </c>
      <c r="HS317" s="7" t="str">
        <f t="shared" si="429"/>
        <v/>
      </c>
      <c r="HT317" s="7" t="str">
        <f t="shared" si="430"/>
        <v/>
      </c>
      <c r="HU317" s="7" t="str">
        <f t="shared" si="431"/>
        <v/>
      </c>
      <c r="HV317" s="7" t="str">
        <f t="shared" si="432"/>
        <v/>
      </c>
      <c r="HW317" s="7" t="str">
        <f t="shared" si="433"/>
        <v/>
      </c>
      <c r="HX317" s="7" t="str">
        <f t="shared" si="434"/>
        <v/>
      </c>
      <c r="HY317" s="7" t="str">
        <f t="shared" si="435"/>
        <v/>
      </c>
      <c r="HZ317" s="7" t="str">
        <f t="shared" si="436"/>
        <v/>
      </c>
      <c r="IA317" s="7" t="str">
        <f t="shared" si="437"/>
        <v/>
      </c>
      <c r="IB317" s="7" t="str">
        <f t="shared" si="438"/>
        <v/>
      </c>
      <c r="IC317" s="7" t="str">
        <f t="shared" si="439"/>
        <v/>
      </c>
      <c r="ID317" s="7" t="str">
        <f t="shared" si="440"/>
        <v/>
      </c>
      <c r="IE317" s="7" t="str">
        <f t="shared" si="441"/>
        <v/>
      </c>
      <c r="IF317" s="7" t="str">
        <f t="shared" si="442"/>
        <v/>
      </c>
      <c r="IG317" s="7" t="str">
        <f t="shared" si="443"/>
        <v/>
      </c>
      <c r="IH317" s="7" t="str">
        <f t="shared" si="444"/>
        <v/>
      </c>
      <c r="II317" s="7" t="str">
        <f t="shared" si="445"/>
        <v/>
      </c>
      <c r="IJ317" s="7" t="str">
        <f t="shared" si="446"/>
        <v/>
      </c>
      <c r="IK317" s="7" t="str">
        <f t="shared" si="447"/>
        <v/>
      </c>
      <c r="IL317" s="7" t="str">
        <f t="shared" si="448"/>
        <v/>
      </c>
      <c r="IM317" s="7" t="str">
        <f t="shared" si="449"/>
        <v/>
      </c>
      <c r="IN317" s="7" t="str">
        <f t="shared" si="450"/>
        <v/>
      </c>
      <c r="IO317" s="7" t="str">
        <f t="shared" si="451"/>
        <v/>
      </c>
      <c r="IP317" s="7">
        <f t="shared" si="452"/>
        <v>1</v>
      </c>
      <c r="IQ317" s="7" t="str">
        <f t="shared" si="453"/>
        <v/>
      </c>
      <c r="IR317" s="7" t="str">
        <f t="shared" si="454"/>
        <v/>
      </c>
      <c r="IS317" s="7" t="str">
        <f t="shared" si="455"/>
        <v/>
      </c>
      <c r="IT317" s="7" t="str">
        <f t="shared" si="456"/>
        <v/>
      </c>
      <c r="IU317" s="7" t="str">
        <f t="shared" si="457"/>
        <v/>
      </c>
      <c r="IV317" s="7" t="str">
        <f t="shared" si="458"/>
        <v/>
      </c>
      <c r="IW317" s="7" t="str">
        <f t="shared" si="459"/>
        <v/>
      </c>
      <c r="IX317" s="7" t="str">
        <f t="shared" si="460"/>
        <v/>
      </c>
      <c r="IY317" s="7" t="str">
        <f t="shared" si="461"/>
        <v/>
      </c>
      <c r="IZ317" s="7" t="str">
        <f t="shared" si="462"/>
        <v/>
      </c>
      <c r="JA317" s="7" t="str">
        <f t="shared" si="463"/>
        <v/>
      </c>
      <c r="JB317" s="7" t="str">
        <f t="shared" si="464"/>
        <v/>
      </c>
      <c r="JC317" s="7" t="str">
        <f t="shared" si="465"/>
        <v/>
      </c>
      <c r="JD317" s="7" t="str">
        <f t="shared" si="466"/>
        <v/>
      </c>
      <c r="JE317" s="7" t="str">
        <f t="shared" si="467"/>
        <v/>
      </c>
      <c r="JF317" s="7" t="str">
        <f t="shared" si="468"/>
        <v/>
      </c>
      <c r="JG317" s="7" t="str">
        <f t="shared" si="380"/>
        <v/>
      </c>
      <c r="JH317" s="7" t="str">
        <f t="shared" si="381"/>
        <v/>
      </c>
      <c r="JI317" s="7" t="str">
        <f t="shared" si="382"/>
        <v/>
      </c>
      <c r="JJ317" s="7" t="str">
        <f t="shared" si="383"/>
        <v/>
      </c>
      <c r="JK317" s="7" t="str">
        <f t="shared" si="384"/>
        <v/>
      </c>
      <c r="JL317" s="7" t="str">
        <f t="shared" si="385"/>
        <v/>
      </c>
      <c r="JM317" s="7" t="str">
        <f t="shared" si="386"/>
        <v/>
      </c>
      <c r="JN317" s="7" t="str">
        <f t="shared" si="387"/>
        <v/>
      </c>
      <c r="JO317" s="7" t="str">
        <f t="shared" si="388"/>
        <v/>
      </c>
      <c r="JP317" s="7" t="str">
        <f t="shared" si="389"/>
        <v/>
      </c>
      <c r="JQ317" s="7" t="str">
        <f t="shared" si="390"/>
        <v/>
      </c>
      <c r="JR317" s="7" t="str">
        <f t="shared" si="390"/>
        <v/>
      </c>
      <c r="JS317" s="7" t="str">
        <f t="shared" si="390"/>
        <v/>
      </c>
      <c r="JT317" s="28">
        <f t="shared" si="391"/>
        <v>1</v>
      </c>
    </row>
    <row r="318" spans="1:280" x14ac:dyDescent="0.2">
      <c r="A318" s="5" t="s">
        <v>1538</v>
      </c>
      <c r="B318" s="46">
        <f t="shared" si="376"/>
        <v>3</v>
      </c>
      <c r="C318" s="46" t="s">
        <v>1126</v>
      </c>
      <c r="D318" s="46" t="s">
        <v>295</v>
      </c>
      <c r="BM318" s="7">
        <v>12</v>
      </c>
      <c r="BN318" s="7">
        <v>3</v>
      </c>
      <c r="BO318" s="7">
        <v>3</v>
      </c>
      <c r="CP318" s="5">
        <f t="shared" si="377"/>
        <v>18</v>
      </c>
      <c r="CQ318" s="7">
        <v>2</v>
      </c>
      <c r="CR318" s="7">
        <v>3</v>
      </c>
      <c r="CS318" s="7">
        <v>1</v>
      </c>
      <c r="CT318" s="28">
        <f t="shared" si="378"/>
        <v>24</v>
      </c>
      <c r="FD318" s="7">
        <v>5</v>
      </c>
      <c r="FF318" s="7">
        <v>1</v>
      </c>
      <c r="GG318" s="5">
        <f t="shared" si="379"/>
        <v>6</v>
      </c>
      <c r="GH318" s="7" t="str">
        <f t="shared" si="392"/>
        <v/>
      </c>
      <c r="GI318" s="7" t="str">
        <f t="shared" si="393"/>
        <v/>
      </c>
      <c r="GJ318" s="7" t="str">
        <f t="shared" si="394"/>
        <v/>
      </c>
      <c r="GK318" s="7" t="str">
        <f t="shared" si="395"/>
        <v/>
      </c>
      <c r="GL318" s="7" t="str">
        <f t="shared" si="396"/>
        <v/>
      </c>
      <c r="GM318" s="7" t="str">
        <f t="shared" si="397"/>
        <v/>
      </c>
      <c r="GN318" s="7" t="str">
        <f t="shared" si="398"/>
        <v/>
      </c>
      <c r="GO318" s="7" t="str">
        <f t="shared" si="399"/>
        <v/>
      </c>
      <c r="GP318" s="7" t="str">
        <f t="shared" si="400"/>
        <v/>
      </c>
      <c r="GQ318" s="7" t="str">
        <f t="shared" si="401"/>
        <v/>
      </c>
      <c r="GR318" s="7" t="str">
        <f t="shared" si="402"/>
        <v/>
      </c>
      <c r="GS318" s="7" t="str">
        <f t="shared" si="403"/>
        <v/>
      </c>
      <c r="GT318" s="7" t="str">
        <f t="shared" si="404"/>
        <v/>
      </c>
      <c r="GU318" s="7" t="str">
        <f t="shared" si="405"/>
        <v/>
      </c>
      <c r="GV318" s="7" t="str">
        <f t="shared" si="406"/>
        <v/>
      </c>
      <c r="GW318" s="7" t="str">
        <f t="shared" si="407"/>
        <v/>
      </c>
      <c r="GX318" s="7" t="str">
        <f t="shared" si="408"/>
        <v/>
      </c>
      <c r="GY318" s="7" t="str">
        <f t="shared" si="409"/>
        <v/>
      </c>
      <c r="GZ318" s="7" t="str">
        <f t="shared" si="410"/>
        <v/>
      </c>
      <c r="HA318" s="7" t="str">
        <f t="shared" si="411"/>
        <v/>
      </c>
      <c r="HB318" s="7" t="str">
        <f t="shared" si="412"/>
        <v/>
      </c>
      <c r="HC318" s="7" t="str">
        <f t="shared" si="413"/>
        <v/>
      </c>
      <c r="HD318" s="7" t="str">
        <f t="shared" si="414"/>
        <v/>
      </c>
      <c r="HE318" s="7" t="str">
        <f t="shared" si="415"/>
        <v/>
      </c>
      <c r="HF318" s="7" t="str">
        <f t="shared" si="416"/>
        <v/>
      </c>
      <c r="HG318" s="7" t="str">
        <f t="shared" si="417"/>
        <v/>
      </c>
      <c r="HH318" s="7" t="str">
        <f t="shared" si="418"/>
        <v/>
      </c>
      <c r="HI318" s="7" t="str">
        <f t="shared" si="419"/>
        <v/>
      </c>
      <c r="HJ318" s="7" t="str">
        <f t="shared" si="420"/>
        <v/>
      </c>
      <c r="HK318" s="7" t="str">
        <f t="shared" si="421"/>
        <v/>
      </c>
      <c r="HL318" s="7" t="str">
        <f t="shared" si="422"/>
        <v/>
      </c>
      <c r="HM318" s="7" t="str">
        <f t="shared" si="423"/>
        <v/>
      </c>
      <c r="HN318" s="7" t="str">
        <f t="shared" si="424"/>
        <v/>
      </c>
      <c r="HO318" s="7" t="str">
        <f t="shared" si="425"/>
        <v/>
      </c>
      <c r="HP318" s="7" t="str">
        <f t="shared" si="426"/>
        <v/>
      </c>
      <c r="HQ318" s="7" t="str">
        <f t="shared" si="427"/>
        <v/>
      </c>
      <c r="HR318" s="7" t="str">
        <f t="shared" si="428"/>
        <v/>
      </c>
      <c r="HS318" s="7" t="str">
        <f t="shared" si="429"/>
        <v/>
      </c>
      <c r="HT318" s="7" t="str">
        <f t="shared" si="430"/>
        <v/>
      </c>
      <c r="HU318" s="7" t="str">
        <f t="shared" si="431"/>
        <v/>
      </c>
      <c r="HV318" s="7" t="str">
        <f t="shared" si="432"/>
        <v/>
      </c>
      <c r="HW318" s="7" t="str">
        <f t="shared" si="433"/>
        <v/>
      </c>
      <c r="HX318" s="7" t="str">
        <f t="shared" si="434"/>
        <v/>
      </c>
      <c r="HY318" s="7" t="str">
        <f t="shared" si="435"/>
        <v/>
      </c>
      <c r="HZ318" s="7" t="str">
        <f t="shared" si="436"/>
        <v/>
      </c>
      <c r="IA318" s="7" t="str">
        <f t="shared" si="437"/>
        <v/>
      </c>
      <c r="IB318" s="7" t="str">
        <f t="shared" si="438"/>
        <v/>
      </c>
      <c r="IC318" s="7" t="str">
        <f t="shared" si="439"/>
        <v/>
      </c>
      <c r="ID318" s="7" t="str">
        <f t="shared" si="440"/>
        <v/>
      </c>
      <c r="IE318" s="7" t="str">
        <f t="shared" si="441"/>
        <v/>
      </c>
      <c r="IF318" s="7" t="str">
        <f t="shared" si="442"/>
        <v/>
      </c>
      <c r="IG318" s="7" t="str">
        <f t="shared" si="443"/>
        <v/>
      </c>
      <c r="IH318" s="7" t="str">
        <f t="shared" si="444"/>
        <v/>
      </c>
      <c r="II318" s="7" t="str">
        <f t="shared" si="445"/>
        <v/>
      </c>
      <c r="IJ318" s="7" t="str">
        <f t="shared" si="446"/>
        <v/>
      </c>
      <c r="IK318" s="7" t="str">
        <f t="shared" si="447"/>
        <v/>
      </c>
      <c r="IL318" s="7" t="str">
        <f t="shared" si="448"/>
        <v/>
      </c>
      <c r="IM318" s="7" t="str">
        <f t="shared" si="449"/>
        <v/>
      </c>
      <c r="IN318" s="7" t="str">
        <f t="shared" si="450"/>
        <v/>
      </c>
      <c r="IO318" s="7" t="str">
        <f t="shared" si="451"/>
        <v/>
      </c>
      <c r="IP318" s="7" t="str">
        <f t="shared" si="452"/>
        <v/>
      </c>
      <c r="IQ318" s="7">
        <f t="shared" si="453"/>
        <v>17</v>
      </c>
      <c r="IR318" s="7">
        <f t="shared" si="454"/>
        <v>3</v>
      </c>
      <c r="IS318" s="7">
        <f t="shared" si="455"/>
        <v>4</v>
      </c>
      <c r="IT318" s="7" t="str">
        <f t="shared" si="456"/>
        <v/>
      </c>
      <c r="IU318" s="7" t="str">
        <f t="shared" si="457"/>
        <v/>
      </c>
      <c r="IV318" s="7" t="str">
        <f t="shared" si="458"/>
        <v/>
      </c>
      <c r="IW318" s="7" t="str">
        <f t="shared" si="459"/>
        <v/>
      </c>
      <c r="IX318" s="7" t="str">
        <f t="shared" si="460"/>
        <v/>
      </c>
      <c r="IY318" s="7" t="str">
        <f t="shared" si="461"/>
        <v/>
      </c>
      <c r="IZ318" s="7" t="str">
        <f t="shared" si="462"/>
        <v/>
      </c>
      <c r="JA318" s="7" t="str">
        <f t="shared" si="463"/>
        <v/>
      </c>
      <c r="JB318" s="7" t="str">
        <f t="shared" si="464"/>
        <v/>
      </c>
      <c r="JC318" s="7" t="str">
        <f t="shared" si="465"/>
        <v/>
      </c>
      <c r="JD318" s="7" t="str">
        <f t="shared" si="466"/>
        <v/>
      </c>
      <c r="JE318" s="7" t="str">
        <f t="shared" si="467"/>
        <v/>
      </c>
      <c r="JF318" s="7" t="str">
        <f t="shared" si="468"/>
        <v/>
      </c>
      <c r="JG318" s="7" t="str">
        <f t="shared" si="380"/>
        <v/>
      </c>
      <c r="JH318" s="7" t="str">
        <f t="shared" si="381"/>
        <v/>
      </c>
      <c r="JI318" s="7" t="str">
        <f t="shared" si="382"/>
        <v/>
      </c>
      <c r="JJ318" s="7" t="str">
        <f t="shared" si="383"/>
        <v/>
      </c>
      <c r="JK318" s="7" t="str">
        <f t="shared" si="384"/>
        <v/>
      </c>
      <c r="JL318" s="7" t="str">
        <f t="shared" si="385"/>
        <v/>
      </c>
      <c r="JM318" s="7" t="str">
        <f t="shared" si="386"/>
        <v/>
      </c>
      <c r="JN318" s="7" t="str">
        <f t="shared" si="387"/>
        <v/>
      </c>
      <c r="JO318" s="7" t="str">
        <f t="shared" si="388"/>
        <v/>
      </c>
      <c r="JP318" s="7" t="str">
        <f t="shared" si="389"/>
        <v/>
      </c>
      <c r="JQ318" s="7" t="str">
        <f t="shared" si="390"/>
        <v/>
      </c>
      <c r="JR318" s="7" t="str">
        <f t="shared" si="390"/>
        <v/>
      </c>
      <c r="JS318" s="7" t="str">
        <f t="shared" si="390"/>
        <v/>
      </c>
      <c r="JT318" s="28">
        <f t="shared" si="391"/>
        <v>24</v>
      </c>
    </row>
    <row r="319" spans="1:280" x14ac:dyDescent="0.2">
      <c r="A319" s="5" t="s">
        <v>1539</v>
      </c>
      <c r="B319" s="46">
        <f t="shared" si="376"/>
        <v>3</v>
      </c>
      <c r="C319" s="46" t="s">
        <v>1126</v>
      </c>
      <c r="D319" s="46" t="s">
        <v>295</v>
      </c>
      <c r="BM319" s="7">
        <v>3</v>
      </c>
      <c r="BN319" s="7">
        <v>11</v>
      </c>
      <c r="BO319" s="7">
        <v>7</v>
      </c>
      <c r="CP319" s="5">
        <f t="shared" si="377"/>
        <v>21</v>
      </c>
      <c r="CQ319" s="7">
        <v>3</v>
      </c>
      <c r="CR319" s="7">
        <v>2</v>
      </c>
      <c r="CS319" s="7">
        <v>2</v>
      </c>
      <c r="CT319" s="28">
        <f t="shared" si="378"/>
        <v>28</v>
      </c>
      <c r="FE319" s="7">
        <v>5</v>
      </c>
      <c r="FF319" s="7">
        <v>1</v>
      </c>
      <c r="FG319" s="7">
        <v>1</v>
      </c>
      <c r="GG319" s="5">
        <f t="shared" si="379"/>
        <v>7</v>
      </c>
      <c r="GH319" s="7" t="str">
        <f t="shared" si="392"/>
        <v/>
      </c>
      <c r="GI319" s="7" t="str">
        <f t="shared" si="393"/>
        <v/>
      </c>
      <c r="GJ319" s="7" t="str">
        <f t="shared" si="394"/>
        <v/>
      </c>
      <c r="GK319" s="7" t="str">
        <f t="shared" si="395"/>
        <v/>
      </c>
      <c r="GL319" s="7" t="str">
        <f t="shared" si="396"/>
        <v/>
      </c>
      <c r="GM319" s="7" t="str">
        <f t="shared" si="397"/>
        <v/>
      </c>
      <c r="GN319" s="7" t="str">
        <f t="shared" si="398"/>
        <v/>
      </c>
      <c r="GO319" s="7" t="str">
        <f t="shared" si="399"/>
        <v/>
      </c>
      <c r="GP319" s="7" t="str">
        <f t="shared" si="400"/>
        <v/>
      </c>
      <c r="GQ319" s="7" t="str">
        <f t="shared" si="401"/>
        <v/>
      </c>
      <c r="GR319" s="7" t="str">
        <f t="shared" si="402"/>
        <v/>
      </c>
      <c r="GS319" s="7" t="str">
        <f t="shared" si="403"/>
        <v/>
      </c>
      <c r="GT319" s="7" t="str">
        <f t="shared" si="404"/>
        <v/>
      </c>
      <c r="GU319" s="7" t="str">
        <f t="shared" si="405"/>
        <v/>
      </c>
      <c r="GV319" s="7" t="str">
        <f t="shared" si="406"/>
        <v/>
      </c>
      <c r="GW319" s="7" t="str">
        <f t="shared" si="407"/>
        <v/>
      </c>
      <c r="GX319" s="7" t="str">
        <f t="shared" si="408"/>
        <v/>
      </c>
      <c r="GY319" s="7" t="str">
        <f t="shared" si="409"/>
        <v/>
      </c>
      <c r="GZ319" s="7" t="str">
        <f t="shared" si="410"/>
        <v/>
      </c>
      <c r="HA319" s="7" t="str">
        <f t="shared" si="411"/>
        <v/>
      </c>
      <c r="HB319" s="7" t="str">
        <f t="shared" si="412"/>
        <v/>
      </c>
      <c r="HC319" s="7" t="str">
        <f t="shared" si="413"/>
        <v/>
      </c>
      <c r="HD319" s="7" t="str">
        <f t="shared" si="414"/>
        <v/>
      </c>
      <c r="HE319" s="7" t="str">
        <f t="shared" si="415"/>
        <v/>
      </c>
      <c r="HF319" s="7" t="str">
        <f t="shared" si="416"/>
        <v/>
      </c>
      <c r="HG319" s="7" t="str">
        <f t="shared" si="417"/>
        <v/>
      </c>
      <c r="HH319" s="7" t="str">
        <f t="shared" si="418"/>
        <v/>
      </c>
      <c r="HI319" s="7" t="str">
        <f t="shared" si="419"/>
        <v/>
      </c>
      <c r="HJ319" s="7" t="str">
        <f t="shared" si="420"/>
        <v/>
      </c>
      <c r="HK319" s="7" t="str">
        <f t="shared" si="421"/>
        <v/>
      </c>
      <c r="HL319" s="7" t="str">
        <f t="shared" si="422"/>
        <v/>
      </c>
      <c r="HM319" s="7" t="str">
        <f t="shared" si="423"/>
        <v/>
      </c>
      <c r="HN319" s="7" t="str">
        <f t="shared" si="424"/>
        <v/>
      </c>
      <c r="HO319" s="7" t="str">
        <f t="shared" si="425"/>
        <v/>
      </c>
      <c r="HP319" s="7" t="str">
        <f t="shared" si="426"/>
        <v/>
      </c>
      <c r="HQ319" s="7" t="str">
        <f t="shared" si="427"/>
        <v/>
      </c>
      <c r="HR319" s="7" t="str">
        <f t="shared" si="428"/>
        <v/>
      </c>
      <c r="HS319" s="7" t="str">
        <f t="shared" si="429"/>
        <v/>
      </c>
      <c r="HT319" s="7" t="str">
        <f t="shared" si="430"/>
        <v/>
      </c>
      <c r="HU319" s="7" t="str">
        <f t="shared" si="431"/>
        <v/>
      </c>
      <c r="HV319" s="7" t="str">
        <f t="shared" si="432"/>
        <v/>
      </c>
      <c r="HW319" s="7" t="str">
        <f t="shared" si="433"/>
        <v/>
      </c>
      <c r="HX319" s="7" t="str">
        <f t="shared" si="434"/>
        <v/>
      </c>
      <c r="HY319" s="7" t="str">
        <f t="shared" si="435"/>
        <v/>
      </c>
      <c r="HZ319" s="7" t="str">
        <f t="shared" si="436"/>
        <v/>
      </c>
      <c r="IA319" s="7" t="str">
        <f t="shared" si="437"/>
        <v/>
      </c>
      <c r="IB319" s="7" t="str">
        <f t="shared" si="438"/>
        <v/>
      </c>
      <c r="IC319" s="7" t="str">
        <f t="shared" si="439"/>
        <v/>
      </c>
      <c r="ID319" s="7" t="str">
        <f t="shared" si="440"/>
        <v/>
      </c>
      <c r="IE319" s="7" t="str">
        <f t="shared" si="441"/>
        <v/>
      </c>
      <c r="IF319" s="7" t="str">
        <f t="shared" si="442"/>
        <v/>
      </c>
      <c r="IG319" s="7" t="str">
        <f t="shared" si="443"/>
        <v/>
      </c>
      <c r="IH319" s="7" t="str">
        <f t="shared" si="444"/>
        <v/>
      </c>
      <c r="II319" s="7" t="str">
        <f t="shared" si="445"/>
        <v/>
      </c>
      <c r="IJ319" s="7" t="str">
        <f t="shared" si="446"/>
        <v/>
      </c>
      <c r="IK319" s="7" t="str">
        <f t="shared" si="447"/>
        <v/>
      </c>
      <c r="IL319" s="7" t="str">
        <f t="shared" si="448"/>
        <v/>
      </c>
      <c r="IM319" s="7" t="str">
        <f t="shared" si="449"/>
        <v/>
      </c>
      <c r="IN319" s="7" t="str">
        <f t="shared" si="450"/>
        <v/>
      </c>
      <c r="IO319" s="7" t="str">
        <f t="shared" si="451"/>
        <v/>
      </c>
      <c r="IP319" s="7" t="str">
        <f t="shared" si="452"/>
        <v/>
      </c>
      <c r="IQ319" s="7">
        <f t="shared" si="453"/>
        <v>3</v>
      </c>
      <c r="IR319" s="7">
        <f t="shared" si="454"/>
        <v>16</v>
      </c>
      <c r="IS319" s="7">
        <f t="shared" si="455"/>
        <v>8</v>
      </c>
      <c r="IT319" s="7">
        <f t="shared" si="456"/>
        <v>1</v>
      </c>
      <c r="IU319" s="7" t="str">
        <f t="shared" si="457"/>
        <v/>
      </c>
      <c r="IV319" s="7" t="str">
        <f t="shared" si="458"/>
        <v/>
      </c>
      <c r="IW319" s="7" t="str">
        <f t="shared" si="459"/>
        <v/>
      </c>
      <c r="IX319" s="7" t="str">
        <f t="shared" si="460"/>
        <v/>
      </c>
      <c r="IY319" s="7" t="str">
        <f t="shared" si="461"/>
        <v/>
      </c>
      <c r="IZ319" s="7" t="str">
        <f t="shared" si="462"/>
        <v/>
      </c>
      <c r="JA319" s="7" t="str">
        <f t="shared" si="463"/>
        <v/>
      </c>
      <c r="JB319" s="7" t="str">
        <f t="shared" si="464"/>
        <v/>
      </c>
      <c r="JC319" s="7" t="str">
        <f t="shared" si="465"/>
        <v/>
      </c>
      <c r="JD319" s="7" t="str">
        <f t="shared" si="466"/>
        <v/>
      </c>
      <c r="JE319" s="7" t="str">
        <f t="shared" si="467"/>
        <v/>
      </c>
      <c r="JF319" s="7" t="str">
        <f t="shared" si="468"/>
        <v/>
      </c>
      <c r="JG319" s="7" t="str">
        <f t="shared" si="380"/>
        <v/>
      </c>
      <c r="JH319" s="7" t="str">
        <f t="shared" si="381"/>
        <v/>
      </c>
      <c r="JI319" s="7" t="str">
        <f t="shared" si="382"/>
        <v/>
      </c>
      <c r="JJ319" s="7" t="str">
        <f t="shared" si="383"/>
        <v/>
      </c>
      <c r="JK319" s="7" t="str">
        <f t="shared" si="384"/>
        <v/>
      </c>
      <c r="JL319" s="7" t="str">
        <f t="shared" si="385"/>
        <v/>
      </c>
      <c r="JM319" s="7" t="str">
        <f t="shared" si="386"/>
        <v/>
      </c>
      <c r="JN319" s="7" t="str">
        <f t="shared" si="387"/>
        <v/>
      </c>
      <c r="JO319" s="7" t="str">
        <f t="shared" si="388"/>
        <v/>
      </c>
      <c r="JP319" s="7" t="str">
        <f t="shared" si="389"/>
        <v/>
      </c>
      <c r="JQ319" s="7" t="str">
        <f t="shared" si="390"/>
        <v/>
      </c>
      <c r="JR319" s="7" t="str">
        <f t="shared" si="390"/>
        <v/>
      </c>
      <c r="JS319" s="7" t="str">
        <f t="shared" si="390"/>
        <v/>
      </c>
      <c r="JT319" s="28">
        <f t="shared" si="391"/>
        <v>28</v>
      </c>
    </row>
    <row r="320" spans="1:280" x14ac:dyDescent="0.2">
      <c r="A320" s="5" t="s">
        <v>1540</v>
      </c>
      <c r="B320" s="46">
        <f t="shared" si="376"/>
        <v>1</v>
      </c>
      <c r="C320" s="46" t="s">
        <v>1126</v>
      </c>
      <c r="D320" s="46" t="s">
        <v>1126</v>
      </c>
      <c r="BM320" s="7">
        <v>2</v>
      </c>
      <c r="CP320" s="5">
        <f t="shared" si="377"/>
        <v>2</v>
      </c>
      <c r="CT320" s="28">
        <f t="shared" si="378"/>
        <v>2</v>
      </c>
      <c r="GG320" s="5">
        <f t="shared" si="379"/>
        <v>0</v>
      </c>
      <c r="GH320" s="7" t="str">
        <f t="shared" si="392"/>
        <v/>
      </c>
      <c r="GI320" s="7" t="str">
        <f t="shared" si="393"/>
        <v/>
      </c>
      <c r="GJ320" s="7" t="str">
        <f t="shared" si="394"/>
        <v/>
      </c>
      <c r="GK320" s="7" t="str">
        <f t="shared" si="395"/>
        <v/>
      </c>
      <c r="GL320" s="7" t="str">
        <f t="shared" si="396"/>
        <v/>
      </c>
      <c r="GM320" s="7" t="str">
        <f t="shared" si="397"/>
        <v/>
      </c>
      <c r="GN320" s="7" t="str">
        <f t="shared" si="398"/>
        <v/>
      </c>
      <c r="GO320" s="7" t="str">
        <f t="shared" si="399"/>
        <v/>
      </c>
      <c r="GP320" s="7" t="str">
        <f t="shared" si="400"/>
        <v/>
      </c>
      <c r="GQ320" s="7" t="str">
        <f t="shared" si="401"/>
        <v/>
      </c>
      <c r="GR320" s="7" t="str">
        <f t="shared" si="402"/>
        <v/>
      </c>
      <c r="GS320" s="7" t="str">
        <f t="shared" si="403"/>
        <v/>
      </c>
      <c r="GT320" s="7" t="str">
        <f t="shared" si="404"/>
        <v/>
      </c>
      <c r="GU320" s="7" t="str">
        <f t="shared" si="405"/>
        <v/>
      </c>
      <c r="GV320" s="7" t="str">
        <f t="shared" si="406"/>
        <v/>
      </c>
      <c r="GW320" s="7" t="str">
        <f t="shared" si="407"/>
        <v/>
      </c>
      <c r="GX320" s="7" t="str">
        <f t="shared" si="408"/>
        <v/>
      </c>
      <c r="GY320" s="7" t="str">
        <f t="shared" si="409"/>
        <v/>
      </c>
      <c r="GZ320" s="7" t="str">
        <f t="shared" si="410"/>
        <v/>
      </c>
      <c r="HA320" s="7" t="str">
        <f t="shared" si="411"/>
        <v/>
      </c>
      <c r="HB320" s="7" t="str">
        <f t="shared" si="412"/>
        <v/>
      </c>
      <c r="HC320" s="7" t="str">
        <f t="shared" si="413"/>
        <v/>
      </c>
      <c r="HD320" s="7" t="str">
        <f t="shared" si="414"/>
        <v/>
      </c>
      <c r="HE320" s="7" t="str">
        <f t="shared" si="415"/>
        <v/>
      </c>
      <c r="HF320" s="7" t="str">
        <f t="shared" si="416"/>
        <v/>
      </c>
      <c r="HG320" s="7" t="str">
        <f t="shared" si="417"/>
        <v/>
      </c>
      <c r="HH320" s="7" t="str">
        <f t="shared" si="418"/>
        <v/>
      </c>
      <c r="HI320" s="7" t="str">
        <f t="shared" si="419"/>
        <v/>
      </c>
      <c r="HJ320" s="7" t="str">
        <f t="shared" si="420"/>
        <v/>
      </c>
      <c r="HK320" s="7" t="str">
        <f t="shared" si="421"/>
        <v/>
      </c>
      <c r="HL320" s="7" t="str">
        <f t="shared" si="422"/>
        <v/>
      </c>
      <c r="HM320" s="7" t="str">
        <f t="shared" si="423"/>
        <v/>
      </c>
      <c r="HN320" s="7" t="str">
        <f t="shared" si="424"/>
        <v/>
      </c>
      <c r="HO320" s="7" t="str">
        <f t="shared" si="425"/>
        <v/>
      </c>
      <c r="HP320" s="7" t="str">
        <f t="shared" si="426"/>
        <v/>
      </c>
      <c r="HQ320" s="7" t="str">
        <f t="shared" si="427"/>
        <v/>
      </c>
      <c r="HR320" s="7" t="str">
        <f t="shared" si="428"/>
        <v/>
      </c>
      <c r="HS320" s="7" t="str">
        <f t="shared" si="429"/>
        <v/>
      </c>
      <c r="HT320" s="7" t="str">
        <f t="shared" si="430"/>
        <v/>
      </c>
      <c r="HU320" s="7" t="str">
        <f t="shared" si="431"/>
        <v/>
      </c>
      <c r="HV320" s="7" t="str">
        <f t="shared" si="432"/>
        <v/>
      </c>
      <c r="HW320" s="7" t="str">
        <f t="shared" si="433"/>
        <v/>
      </c>
      <c r="HX320" s="7" t="str">
        <f t="shared" si="434"/>
        <v/>
      </c>
      <c r="HY320" s="7" t="str">
        <f t="shared" si="435"/>
        <v/>
      </c>
      <c r="HZ320" s="7" t="str">
        <f t="shared" si="436"/>
        <v/>
      </c>
      <c r="IA320" s="7" t="str">
        <f t="shared" si="437"/>
        <v/>
      </c>
      <c r="IB320" s="7" t="str">
        <f t="shared" si="438"/>
        <v/>
      </c>
      <c r="IC320" s="7" t="str">
        <f t="shared" si="439"/>
        <v/>
      </c>
      <c r="ID320" s="7" t="str">
        <f t="shared" si="440"/>
        <v/>
      </c>
      <c r="IE320" s="7" t="str">
        <f t="shared" si="441"/>
        <v/>
      </c>
      <c r="IF320" s="7" t="str">
        <f t="shared" si="442"/>
        <v/>
      </c>
      <c r="IG320" s="7" t="str">
        <f t="shared" si="443"/>
        <v/>
      </c>
      <c r="IH320" s="7" t="str">
        <f t="shared" si="444"/>
        <v/>
      </c>
      <c r="II320" s="7" t="str">
        <f t="shared" si="445"/>
        <v/>
      </c>
      <c r="IJ320" s="7" t="str">
        <f t="shared" si="446"/>
        <v/>
      </c>
      <c r="IK320" s="7" t="str">
        <f t="shared" si="447"/>
        <v/>
      </c>
      <c r="IL320" s="7" t="str">
        <f t="shared" si="448"/>
        <v/>
      </c>
      <c r="IM320" s="7" t="str">
        <f t="shared" si="449"/>
        <v/>
      </c>
      <c r="IN320" s="7" t="str">
        <f t="shared" si="450"/>
        <v/>
      </c>
      <c r="IO320" s="7" t="str">
        <f t="shared" si="451"/>
        <v/>
      </c>
      <c r="IP320" s="7" t="str">
        <f t="shared" si="452"/>
        <v/>
      </c>
      <c r="IQ320" s="7">
        <f t="shared" si="453"/>
        <v>2</v>
      </c>
      <c r="IR320" s="7" t="str">
        <f t="shared" si="454"/>
        <v/>
      </c>
      <c r="IS320" s="7" t="str">
        <f t="shared" si="455"/>
        <v/>
      </c>
      <c r="IT320" s="7" t="str">
        <f t="shared" si="456"/>
        <v/>
      </c>
      <c r="IU320" s="7" t="str">
        <f t="shared" si="457"/>
        <v/>
      </c>
      <c r="IV320" s="7" t="str">
        <f t="shared" si="458"/>
        <v/>
      </c>
      <c r="IW320" s="7" t="str">
        <f t="shared" si="459"/>
        <v/>
      </c>
      <c r="IX320" s="7" t="str">
        <f t="shared" si="460"/>
        <v/>
      </c>
      <c r="IY320" s="7" t="str">
        <f t="shared" si="461"/>
        <v/>
      </c>
      <c r="IZ320" s="7" t="str">
        <f t="shared" si="462"/>
        <v/>
      </c>
      <c r="JA320" s="7" t="str">
        <f t="shared" si="463"/>
        <v/>
      </c>
      <c r="JB320" s="7" t="str">
        <f t="shared" si="464"/>
        <v/>
      </c>
      <c r="JC320" s="7" t="str">
        <f t="shared" si="465"/>
        <v/>
      </c>
      <c r="JD320" s="7" t="str">
        <f t="shared" si="466"/>
        <v/>
      </c>
      <c r="JE320" s="7" t="str">
        <f t="shared" si="467"/>
        <v/>
      </c>
      <c r="JF320" s="7" t="str">
        <f t="shared" si="468"/>
        <v/>
      </c>
      <c r="JG320" s="7" t="str">
        <f t="shared" si="380"/>
        <v/>
      </c>
      <c r="JH320" s="7" t="str">
        <f t="shared" si="381"/>
        <v/>
      </c>
      <c r="JI320" s="7" t="str">
        <f t="shared" si="382"/>
        <v/>
      </c>
      <c r="JJ320" s="7" t="str">
        <f t="shared" si="383"/>
        <v/>
      </c>
      <c r="JK320" s="7" t="str">
        <f t="shared" si="384"/>
        <v/>
      </c>
      <c r="JL320" s="7" t="str">
        <f t="shared" si="385"/>
        <v/>
      </c>
      <c r="JM320" s="7" t="str">
        <f t="shared" si="386"/>
        <v/>
      </c>
      <c r="JN320" s="7" t="str">
        <f t="shared" si="387"/>
        <v/>
      </c>
      <c r="JO320" s="7" t="str">
        <f t="shared" si="388"/>
        <v/>
      </c>
      <c r="JP320" s="7" t="str">
        <f t="shared" si="389"/>
        <v/>
      </c>
      <c r="JQ320" s="7" t="str">
        <f t="shared" si="390"/>
        <v/>
      </c>
      <c r="JR320" s="7" t="str">
        <f t="shared" si="390"/>
        <v/>
      </c>
      <c r="JS320" s="7" t="str">
        <f t="shared" si="390"/>
        <v/>
      </c>
      <c r="JT320" s="28">
        <f t="shared" si="391"/>
        <v>2</v>
      </c>
    </row>
    <row r="321" spans="1:280" x14ac:dyDescent="0.2">
      <c r="A321" s="5" t="s">
        <v>329</v>
      </c>
      <c r="B321" s="46">
        <f t="shared" si="376"/>
        <v>1</v>
      </c>
      <c r="C321" s="46" t="s">
        <v>1126</v>
      </c>
      <c r="D321" s="46" t="s">
        <v>1126</v>
      </c>
      <c r="BM321" s="7">
        <v>1</v>
      </c>
      <c r="CP321" s="5">
        <f t="shared" si="377"/>
        <v>1</v>
      </c>
      <c r="CT321" s="28">
        <f t="shared" si="378"/>
        <v>1</v>
      </c>
      <c r="GG321" s="5">
        <f t="shared" si="379"/>
        <v>0</v>
      </c>
      <c r="GH321" s="7" t="str">
        <f t="shared" si="392"/>
        <v/>
      </c>
      <c r="GI321" s="7" t="str">
        <f t="shared" si="393"/>
        <v/>
      </c>
      <c r="GJ321" s="7" t="str">
        <f t="shared" si="394"/>
        <v/>
      </c>
      <c r="GK321" s="7" t="str">
        <f t="shared" si="395"/>
        <v/>
      </c>
      <c r="GL321" s="7" t="str">
        <f t="shared" si="396"/>
        <v/>
      </c>
      <c r="GM321" s="7" t="str">
        <f t="shared" si="397"/>
        <v/>
      </c>
      <c r="GN321" s="7" t="str">
        <f t="shared" si="398"/>
        <v/>
      </c>
      <c r="GO321" s="7" t="str">
        <f t="shared" si="399"/>
        <v/>
      </c>
      <c r="GP321" s="7" t="str">
        <f t="shared" si="400"/>
        <v/>
      </c>
      <c r="GQ321" s="7" t="str">
        <f t="shared" si="401"/>
        <v/>
      </c>
      <c r="GR321" s="7" t="str">
        <f t="shared" si="402"/>
        <v/>
      </c>
      <c r="GS321" s="7" t="str">
        <f t="shared" si="403"/>
        <v/>
      </c>
      <c r="GT321" s="7" t="str">
        <f t="shared" si="404"/>
        <v/>
      </c>
      <c r="GU321" s="7" t="str">
        <f t="shared" si="405"/>
        <v/>
      </c>
      <c r="GV321" s="7" t="str">
        <f t="shared" si="406"/>
        <v/>
      </c>
      <c r="GW321" s="7" t="str">
        <f t="shared" si="407"/>
        <v/>
      </c>
      <c r="GX321" s="7" t="str">
        <f t="shared" si="408"/>
        <v/>
      </c>
      <c r="GY321" s="7" t="str">
        <f t="shared" si="409"/>
        <v/>
      </c>
      <c r="GZ321" s="7" t="str">
        <f t="shared" si="410"/>
        <v/>
      </c>
      <c r="HA321" s="7" t="str">
        <f t="shared" si="411"/>
        <v/>
      </c>
      <c r="HB321" s="7" t="str">
        <f t="shared" si="412"/>
        <v/>
      </c>
      <c r="HC321" s="7" t="str">
        <f t="shared" si="413"/>
        <v/>
      </c>
      <c r="HD321" s="7" t="str">
        <f t="shared" si="414"/>
        <v/>
      </c>
      <c r="HE321" s="7" t="str">
        <f t="shared" si="415"/>
        <v/>
      </c>
      <c r="HF321" s="7" t="str">
        <f t="shared" si="416"/>
        <v/>
      </c>
      <c r="HG321" s="7" t="str">
        <f t="shared" si="417"/>
        <v/>
      </c>
      <c r="HH321" s="7" t="str">
        <f t="shared" si="418"/>
        <v/>
      </c>
      <c r="HI321" s="7" t="str">
        <f t="shared" si="419"/>
        <v/>
      </c>
      <c r="HJ321" s="7" t="str">
        <f t="shared" si="420"/>
        <v/>
      </c>
      <c r="HK321" s="7" t="str">
        <f t="shared" si="421"/>
        <v/>
      </c>
      <c r="HL321" s="7" t="str">
        <f t="shared" si="422"/>
        <v/>
      </c>
      <c r="HM321" s="7" t="str">
        <f t="shared" si="423"/>
        <v/>
      </c>
      <c r="HN321" s="7" t="str">
        <f t="shared" si="424"/>
        <v/>
      </c>
      <c r="HO321" s="7" t="str">
        <f t="shared" si="425"/>
        <v/>
      </c>
      <c r="HP321" s="7" t="str">
        <f t="shared" si="426"/>
        <v/>
      </c>
      <c r="HQ321" s="7" t="str">
        <f t="shared" si="427"/>
        <v/>
      </c>
      <c r="HR321" s="7" t="str">
        <f t="shared" si="428"/>
        <v/>
      </c>
      <c r="HS321" s="7" t="str">
        <f t="shared" si="429"/>
        <v/>
      </c>
      <c r="HT321" s="7" t="str">
        <f t="shared" si="430"/>
        <v/>
      </c>
      <c r="HU321" s="7" t="str">
        <f t="shared" si="431"/>
        <v/>
      </c>
      <c r="HV321" s="7" t="str">
        <f t="shared" si="432"/>
        <v/>
      </c>
      <c r="HW321" s="7" t="str">
        <f t="shared" si="433"/>
        <v/>
      </c>
      <c r="HX321" s="7" t="str">
        <f t="shared" si="434"/>
        <v/>
      </c>
      <c r="HY321" s="7" t="str">
        <f t="shared" si="435"/>
        <v/>
      </c>
      <c r="HZ321" s="7" t="str">
        <f t="shared" si="436"/>
        <v/>
      </c>
      <c r="IA321" s="7" t="str">
        <f t="shared" si="437"/>
        <v/>
      </c>
      <c r="IB321" s="7" t="str">
        <f t="shared" si="438"/>
        <v/>
      </c>
      <c r="IC321" s="7" t="str">
        <f t="shared" si="439"/>
        <v/>
      </c>
      <c r="ID321" s="7" t="str">
        <f t="shared" si="440"/>
        <v/>
      </c>
      <c r="IE321" s="7" t="str">
        <f t="shared" si="441"/>
        <v/>
      </c>
      <c r="IF321" s="7" t="str">
        <f t="shared" si="442"/>
        <v/>
      </c>
      <c r="IG321" s="7" t="str">
        <f t="shared" si="443"/>
        <v/>
      </c>
      <c r="IH321" s="7" t="str">
        <f t="shared" si="444"/>
        <v/>
      </c>
      <c r="II321" s="7" t="str">
        <f t="shared" si="445"/>
        <v/>
      </c>
      <c r="IJ321" s="7" t="str">
        <f t="shared" si="446"/>
        <v/>
      </c>
      <c r="IK321" s="7" t="str">
        <f t="shared" si="447"/>
        <v/>
      </c>
      <c r="IL321" s="7" t="str">
        <f t="shared" si="448"/>
        <v/>
      </c>
      <c r="IM321" s="7" t="str">
        <f t="shared" si="449"/>
        <v/>
      </c>
      <c r="IN321" s="7" t="str">
        <f t="shared" si="450"/>
        <v/>
      </c>
      <c r="IO321" s="7" t="str">
        <f t="shared" si="451"/>
        <v/>
      </c>
      <c r="IP321" s="7" t="str">
        <f t="shared" si="452"/>
        <v/>
      </c>
      <c r="IQ321" s="7">
        <f t="shared" si="453"/>
        <v>1</v>
      </c>
      <c r="IR321" s="7" t="str">
        <f t="shared" si="454"/>
        <v/>
      </c>
      <c r="IS321" s="7" t="str">
        <f t="shared" si="455"/>
        <v/>
      </c>
      <c r="IT321" s="7" t="str">
        <f t="shared" si="456"/>
        <v/>
      </c>
      <c r="IU321" s="7" t="str">
        <f t="shared" si="457"/>
        <v/>
      </c>
      <c r="IV321" s="7" t="str">
        <f t="shared" si="458"/>
        <v/>
      </c>
      <c r="IW321" s="7" t="str">
        <f t="shared" si="459"/>
        <v/>
      </c>
      <c r="IX321" s="7" t="str">
        <f t="shared" si="460"/>
        <v/>
      </c>
      <c r="IY321" s="7" t="str">
        <f t="shared" si="461"/>
        <v/>
      </c>
      <c r="IZ321" s="7" t="str">
        <f t="shared" si="462"/>
        <v/>
      </c>
      <c r="JA321" s="7" t="str">
        <f t="shared" si="463"/>
        <v/>
      </c>
      <c r="JB321" s="7" t="str">
        <f t="shared" si="464"/>
        <v/>
      </c>
      <c r="JC321" s="7" t="str">
        <f t="shared" si="465"/>
        <v/>
      </c>
      <c r="JD321" s="7" t="str">
        <f t="shared" si="466"/>
        <v/>
      </c>
      <c r="JE321" s="7" t="str">
        <f t="shared" si="467"/>
        <v/>
      </c>
      <c r="JF321" s="7" t="str">
        <f t="shared" si="468"/>
        <v/>
      </c>
      <c r="JG321" s="7" t="str">
        <f t="shared" si="380"/>
        <v/>
      </c>
      <c r="JH321" s="7" t="str">
        <f t="shared" si="381"/>
        <v/>
      </c>
      <c r="JI321" s="7" t="str">
        <f t="shared" si="382"/>
        <v/>
      </c>
      <c r="JJ321" s="7" t="str">
        <f t="shared" si="383"/>
        <v/>
      </c>
      <c r="JK321" s="7" t="str">
        <f t="shared" si="384"/>
        <v/>
      </c>
      <c r="JL321" s="7" t="str">
        <f t="shared" si="385"/>
        <v/>
      </c>
      <c r="JM321" s="7" t="str">
        <f t="shared" si="386"/>
        <v/>
      </c>
      <c r="JN321" s="7" t="str">
        <f t="shared" si="387"/>
        <v/>
      </c>
      <c r="JO321" s="7" t="str">
        <f t="shared" si="388"/>
        <v/>
      </c>
      <c r="JP321" s="7" t="str">
        <f t="shared" si="389"/>
        <v/>
      </c>
      <c r="JQ321" s="7" t="str">
        <f t="shared" si="390"/>
        <v/>
      </c>
      <c r="JR321" s="7" t="str">
        <f t="shared" si="390"/>
        <v/>
      </c>
      <c r="JS321" s="7" t="str">
        <f t="shared" si="390"/>
        <v/>
      </c>
      <c r="JT321" s="28">
        <f t="shared" si="391"/>
        <v>1</v>
      </c>
    </row>
    <row r="322" spans="1:280" x14ac:dyDescent="0.2">
      <c r="A322" s="5" t="s">
        <v>330</v>
      </c>
      <c r="B322" s="46">
        <f t="shared" ref="B322:B385" si="469">COUNT(E322:CO322)</f>
        <v>1</v>
      </c>
      <c r="C322" s="46" t="s">
        <v>1126</v>
      </c>
      <c r="D322" s="46" t="s">
        <v>1126</v>
      </c>
      <c r="BM322" s="7">
        <v>1</v>
      </c>
      <c r="CP322" s="5">
        <f t="shared" ref="CP322:CP385" si="470">SUM(E322:CO322)</f>
        <v>1</v>
      </c>
      <c r="CT322" s="28">
        <f t="shared" ref="CT322:CT361" si="471">SUM(CP322:CS322)</f>
        <v>1</v>
      </c>
      <c r="GG322" s="5">
        <f t="shared" ref="GG322:GG385" si="472">SUM(CU322:GF322)</f>
        <v>0</v>
      </c>
      <c r="GH322" s="7" t="str">
        <f t="shared" si="392"/>
        <v/>
      </c>
      <c r="GI322" s="7" t="str">
        <f t="shared" si="393"/>
        <v/>
      </c>
      <c r="GJ322" s="7" t="str">
        <f t="shared" si="394"/>
        <v/>
      </c>
      <c r="GK322" s="7" t="str">
        <f t="shared" si="395"/>
        <v/>
      </c>
      <c r="GL322" s="7" t="str">
        <f t="shared" si="396"/>
        <v/>
      </c>
      <c r="GM322" s="7" t="str">
        <f t="shared" si="397"/>
        <v/>
      </c>
      <c r="GN322" s="7" t="str">
        <f t="shared" si="398"/>
        <v/>
      </c>
      <c r="GO322" s="7" t="str">
        <f t="shared" si="399"/>
        <v/>
      </c>
      <c r="GP322" s="7" t="str">
        <f t="shared" si="400"/>
        <v/>
      </c>
      <c r="GQ322" s="7" t="str">
        <f t="shared" si="401"/>
        <v/>
      </c>
      <c r="GR322" s="7" t="str">
        <f t="shared" si="402"/>
        <v/>
      </c>
      <c r="GS322" s="7" t="str">
        <f t="shared" si="403"/>
        <v/>
      </c>
      <c r="GT322" s="7" t="str">
        <f t="shared" si="404"/>
        <v/>
      </c>
      <c r="GU322" s="7" t="str">
        <f t="shared" si="405"/>
        <v/>
      </c>
      <c r="GV322" s="7" t="str">
        <f t="shared" si="406"/>
        <v/>
      </c>
      <c r="GW322" s="7" t="str">
        <f t="shared" si="407"/>
        <v/>
      </c>
      <c r="GX322" s="7" t="str">
        <f t="shared" si="408"/>
        <v/>
      </c>
      <c r="GY322" s="7" t="str">
        <f t="shared" si="409"/>
        <v/>
      </c>
      <c r="GZ322" s="7" t="str">
        <f t="shared" si="410"/>
        <v/>
      </c>
      <c r="HA322" s="7" t="str">
        <f t="shared" si="411"/>
        <v/>
      </c>
      <c r="HB322" s="7" t="str">
        <f t="shared" si="412"/>
        <v/>
      </c>
      <c r="HC322" s="7" t="str">
        <f t="shared" si="413"/>
        <v/>
      </c>
      <c r="HD322" s="7" t="str">
        <f t="shared" si="414"/>
        <v/>
      </c>
      <c r="HE322" s="7" t="str">
        <f t="shared" si="415"/>
        <v/>
      </c>
      <c r="HF322" s="7" t="str">
        <f t="shared" si="416"/>
        <v/>
      </c>
      <c r="HG322" s="7" t="str">
        <f t="shared" si="417"/>
        <v/>
      </c>
      <c r="HH322" s="7" t="str">
        <f t="shared" si="418"/>
        <v/>
      </c>
      <c r="HI322" s="7" t="str">
        <f t="shared" si="419"/>
        <v/>
      </c>
      <c r="HJ322" s="7" t="str">
        <f t="shared" si="420"/>
        <v/>
      </c>
      <c r="HK322" s="7" t="str">
        <f t="shared" si="421"/>
        <v/>
      </c>
      <c r="HL322" s="7" t="str">
        <f t="shared" si="422"/>
        <v/>
      </c>
      <c r="HM322" s="7" t="str">
        <f t="shared" si="423"/>
        <v/>
      </c>
      <c r="HN322" s="7" t="str">
        <f t="shared" si="424"/>
        <v/>
      </c>
      <c r="HO322" s="7" t="str">
        <f t="shared" si="425"/>
        <v/>
      </c>
      <c r="HP322" s="7" t="str">
        <f t="shared" si="426"/>
        <v/>
      </c>
      <c r="HQ322" s="7" t="str">
        <f t="shared" si="427"/>
        <v/>
      </c>
      <c r="HR322" s="7" t="str">
        <f t="shared" si="428"/>
        <v/>
      </c>
      <c r="HS322" s="7" t="str">
        <f t="shared" si="429"/>
        <v/>
      </c>
      <c r="HT322" s="7" t="str">
        <f t="shared" si="430"/>
        <v/>
      </c>
      <c r="HU322" s="7" t="str">
        <f t="shared" si="431"/>
        <v/>
      </c>
      <c r="HV322" s="7" t="str">
        <f t="shared" si="432"/>
        <v/>
      </c>
      <c r="HW322" s="7" t="str">
        <f t="shared" si="433"/>
        <v/>
      </c>
      <c r="HX322" s="7" t="str">
        <f t="shared" si="434"/>
        <v/>
      </c>
      <c r="HY322" s="7" t="str">
        <f t="shared" si="435"/>
        <v/>
      </c>
      <c r="HZ322" s="7" t="str">
        <f t="shared" si="436"/>
        <v/>
      </c>
      <c r="IA322" s="7" t="str">
        <f t="shared" si="437"/>
        <v/>
      </c>
      <c r="IB322" s="7" t="str">
        <f t="shared" si="438"/>
        <v/>
      </c>
      <c r="IC322" s="7" t="str">
        <f t="shared" si="439"/>
        <v/>
      </c>
      <c r="ID322" s="7" t="str">
        <f t="shared" si="440"/>
        <v/>
      </c>
      <c r="IE322" s="7" t="str">
        <f t="shared" si="441"/>
        <v/>
      </c>
      <c r="IF322" s="7" t="str">
        <f t="shared" si="442"/>
        <v/>
      </c>
      <c r="IG322" s="7" t="str">
        <f t="shared" si="443"/>
        <v/>
      </c>
      <c r="IH322" s="7" t="str">
        <f t="shared" si="444"/>
        <v/>
      </c>
      <c r="II322" s="7" t="str">
        <f t="shared" si="445"/>
        <v/>
      </c>
      <c r="IJ322" s="7" t="str">
        <f t="shared" si="446"/>
        <v/>
      </c>
      <c r="IK322" s="7" t="str">
        <f t="shared" si="447"/>
        <v/>
      </c>
      <c r="IL322" s="7" t="str">
        <f t="shared" si="448"/>
        <v/>
      </c>
      <c r="IM322" s="7" t="str">
        <f t="shared" si="449"/>
        <v/>
      </c>
      <c r="IN322" s="7" t="str">
        <f t="shared" si="450"/>
        <v/>
      </c>
      <c r="IO322" s="7" t="str">
        <f t="shared" si="451"/>
        <v/>
      </c>
      <c r="IP322" s="7" t="str">
        <f t="shared" si="452"/>
        <v/>
      </c>
      <c r="IQ322" s="7">
        <f t="shared" si="453"/>
        <v>1</v>
      </c>
      <c r="IR322" s="7" t="str">
        <f t="shared" si="454"/>
        <v/>
      </c>
      <c r="IS322" s="7" t="str">
        <f t="shared" si="455"/>
        <v/>
      </c>
      <c r="IT322" s="7" t="str">
        <f t="shared" si="456"/>
        <v/>
      </c>
      <c r="IU322" s="7" t="str">
        <f t="shared" si="457"/>
        <v/>
      </c>
      <c r="IV322" s="7" t="str">
        <f t="shared" si="458"/>
        <v/>
      </c>
      <c r="IW322" s="7" t="str">
        <f t="shared" si="459"/>
        <v/>
      </c>
      <c r="IX322" s="7" t="str">
        <f t="shared" si="460"/>
        <v/>
      </c>
      <c r="IY322" s="7" t="str">
        <f t="shared" si="461"/>
        <v/>
      </c>
      <c r="IZ322" s="7" t="str">
        <f t="shared" si="462"/>
        <v/>
      </c>
      <c r="JA322" s="7" t="str">
        <f t="shared" si="463"/>
        <v/>
      </c>
      <c r="JB322" s="7" t="str">
        <f t="shared" si="464"/>
        <v/>
      </c>
      <c r="JC322" s="7" t="str">
        <f t="shared" si="465"/>
        <v/>
      </c>
      <c r="JD322" s="7" t="str">
        <f t="shared" si="466"/>
        <v/>
      </c>
      <c r="JE322" s="7" t="str">
        <f t="shared" si="467"/>
        <v/>
      </c>
      <c r="JF322" s="7" t="str">
        <f t="shared" si="468"/>
        <v/>
      </c>
      <c r="JG322" s="7" t="str">
        <f t="shared" ref="JG322:JG385" si="473">IF(CC322+FT322&gt;0,CC322+FT322,"")</f>
        <v/>
      </c>
      <c r="JH322" s="7" t="str">
        <f t="shared" ref="JH322:JH385" si="474">IF(CD322+FU322&gt;0,CD322+FU322,"")</f>
        <v/>
      </c>
      <c r="JI322" s="7" t="str">
        <f t="shared" ref="JI322:JI385" si="475">IF(CE322+FV322&gt;0,CE322+FV322,"")</f>
        <v/>
      </c>
      <c r="JJ322" s="7" t="str">
        <f t="shared" ref="JJ322:JJ385" si="476">IF(CF322+FW322&gt;0,CF322+FW322,"")</f>
        <v/>
      </c>
      <c r="JK322" s="7" t="str">
        <f t="shared" ref="JK322:JK385" si="477">IF(CG322+FX322&gt;0,CG322+FX322,"")</f>
        <v/>
      </c>
      <c r="JL322" s="7" t="str">
        <f t="shared" ref="JL322:JL385" si="478">IF(CH322+FY322&gt;0,CH322+FY322,"")</f>
        <v/>
      </c>
      <c r="JM322" s="7" t="str">
        <f t="shared" ref="JM322:JM385" si="479">IF(CI322+FZ322&gt;0,CI322+FZ322,"")</f>
        <v/>
      </c>
      <c r="JN322" s="7" t="str">
        <f t="shared" ref="JN322:JN385" si="480">IF(CJ322+GA322&gt;0,CJ322+GA322,"")</f>
        <v/>
      </c>
      <c r="JO322" s="7" t="str">
        <f t="shared" ref="JO322:JO385" si="481">IF(CK322+GB322&gt;0,CK322+GB322,"")</f>
        <v/>
      </c>
      <c r="JP322" s="7" t="str">
        <f t="shared" ref="JP322:JP385" si="482">IF(CL322+GC322&gt;0,CL322+GC322,"")</f>
        <v/>
      </c>
      <c r="JQ322" s="7" t="str">
        <f t="shared" ref="JQ322:JS385" si="483">IF(CM322+GD322&gt;0,CM322+GD322,"")</f>
        <v/>
      </c>
      <c r="JR322" s="7" t="str">
        <f t="shared" si="483"/>
        <v/>
      </c>
      <c r="JS322" s="7" t="str">
        <f t="shared" si="483"/>
        <v/>
      </c>
      <c r="JT322" s="28">
        <f t="shared" ref="JT322:JT385" si="484">SUM(GH322:JS322)</f>
        <v>1</v>
      </c>
    </row>
    <row r="323" spans="1:280" x14ac:dyDescent="0.2">
      <c r="A323" s="5" t="s">
        <v>331</v>
      </c>
      <c r="B323" s="46">
        <f t="shared" si="469"/>
        <v>3</v>
      </c>
      <c r="C323" s="46" t="s">
        <v>1126</v>
      </c>
      <c r="D323" s="46" t="s">
        <v>295</v>
      </c>
      <c r="BM323" s="7">
        <v>1</v>
      </c>
      <c r="BN323" s="7">
        <v>5</v>
      </c>
      <c r="BO323" s="7">
        <v>1</v>
      </c>
      <c r="CP323" s="5">
        <f t="shared" si="470"/>
        <v>7</v>
      </c>
      <c r="CQ323" s="7">
        <v>1</v>
      </c>
      <c r="CT323" s="28">
        <f t="shared" si="471"/>
        <v>8</v>
      </c>
      <c r="FE323" s="7">
        <v>1</v>
      </c>
      <c r="GG323" s="5">
        <f t="shared" si="472"/>
        <v>1</v>
      </c>
      <c r="GH323" s="7" t="str">
        <f t="shared" ref="GH323:GH386" si="485">IF(E323+CU323&gt;0,E323+CU323,"")</f>
        <v/>
      </c>
      <c r="GI323" s="7" t="str">
        <f t="shared" ref="GI323:GI386" si="486">IF(F323+CV323&gt;0,F323+CV323,"")</f>
        <v/>
      </c>
      <c r="GJ323" s="7" t="str">
        <f t="shared" ref="GJ323:GJ386" si="487">IF(G323+CW323&gt;0,G323+CW323,"")</f>
        <v/>
      </c>
      <c r="GK323" s="7" t="str">
        <f t="shared" ref="GK323:GK386" si="488">IF(H323+CX323&gt;0,H323+CX323,"")</f>
        <v/>
      </c>
      <c r="GL323" s="7" t="str">
        <f t="shared" ref="GL323:GL386" si="489">IF(I323+CY323&gt;0,I323+CY323,"")</f>
        <v/>
      </c>
      <c r="GM323" s="7" t="str">
        <f t="shared" ref="GM323:GM386" si="490">IF(J323+CZ323&gt;0,J323+CZ323,"")</f>
        <v/>
      </c>
      <c r="GN323" s="7" t="str">
        <f t="shared" ref="GN323:GN386" si="491">IF(K323+DA323&gt;0,K323+DA323,"")</f>
        <v/>
      </c>
      <c r="GO323" s="7" t="str">
        <f t="shared" ref="GO323:GO386" si="492">IF(L323+DB323&gt;0,L323+DB323,"")</f>
        <v/>
      </c>
      <c r="GP323" s="7" t="str">
        <f t="shared" ref="GP323:GP386" si="493">IF(M323+DC323&gt;0,M323+DC323,"")</f>
        <v/>
      </c>
      <c r="GQ323" s="7" t="str">
        <f t="shared" ref="GQ323:GQ386" si="494">IF(N323+DD323&gt;0,N323+DD323,"")</f>
        <v/>
      </c>
      <c r="GR323" s="7" t="str">
        <f t="shared" ref="GR323:GR386" si="495">IF(DE323&gt;0,DE323,"")</f>
        <v/>
      </c>
      <c r="GS323" s="7" t="str">
        <f t="shared" ref="GS323:GS386" si="496">IF(O323+DF323&gt;0,O323+DF323,"")</f>
        <v/>
      </c>
      <c r="GT323" s="7" t="str">
        <f t="shared" ref="GT323:GT386" si="497">IF(P323+DG323&gt;0,P323+DG323,"")</f>
        <v/>
      </c>
      <c r="GU323" s="7" t="str">
        <f t="shared" ref="GU323:GU386" si="498">IF(Q323+DH323&gt;0,Q323+DH323,"")</f>
        <v/>
      </c>
      <c r="GV323" s="7" t="str">
        <f t="shared" ref="GV323:GV386" si="499">IF(R323+DI323&gt;0,R323+DI323,"")</f>
        <v/>
      </c>
      <c r="GW323" s="7" t="str">
        <f t="shared" ref="GW323:GW386" si="500">IF(S323+DJ323&gt;0,S323+DJ323,"")</f>
        <v/>
      </c>
      <c r="GX323" s="7" t="str">
        <f t="shared" ref="GX323:GX386" si="501">IF(T323+DK323&gt;0,T323+DK323,"")</f>
        <v/>
      </c>
      <c r="GY323" s="7" t="str">
        <f t="shared" ref="GY323:GY386" si="502">IF(U323+DL323&gt;0,U323+DL323,"")</f>
        <v/>
      </c>
      <c r="GZ323" s="7" t="str">
        <f t="shared" ref="GZ323:GZ386" si="503">IF(V323+DM323&gt;0,V323+DM323,"")</f>
        <v/>
      </c>
      <c r="HA323" s="7" t="str">
        <f t="shared" ref="HA323:HA386" si="504">IF(W323+DN323&gt;0,W323+DN323,"")</f>
        <v/>
      </c>
      <c r="HB323" s="7" t="str">
        <f t="shared" ref="HB323:HB386" si="505">IF(X323+DO323&gt;0,X323+DO323,"")</f>
        <v/>
      </c>
      <c r="HC323" s="7" t="str">
        <f t="shared" ref="HC323:HC386" si="506">IF(Y323+DP323&gt;0,Y323+DP323,"")</f>
        <v/>
      </c>
      <c r="HD323" s="7" t="str">
        <f t="shared" ref="HD323:HD386" si="507">IF(Z323+DQ323&gt;0,Z323+DQ323,"")</f>
        <v/>
      </c>
      <c r="HE323" s="7" t="str">
        <f t="shared" ref="HE323:HE386" si="508">IF(AA323+DR323&gt;0,AA323+DR323,"")</f>
        <v/>
      </c>
      <c r="HF323" s="7" t="str">
        <f t="shared" ref="HF323:HF386" si="509">IF(AB323+DS323&gt;0,AB323+DS323,"")</f>
        <v/>
      </c>
      <c r="HG323" s="7" t="str">
        <f t="shared" ref="HG323:HG386" si="510">IF(AC323+DT323&gt;0,AC323+DT323,"")</f>
        <v/>
      </c>
      <c r="HH323" s="7" t="str">
        <f t="shared" ref="HH323:HH386" si="511">IF(AD323+DU323&gt;0,AD323+DU323,"")</f>
        <v/>
      </c>
      <c r="HI323" s="7" t="str">
        <f t="shared" ref="HI323:HI386" si="512">IF(AE323+DV323&gt;0,AE323+DV323,"")</f>
        <v/>
      </c>
      <c r="HJ323" s="7" t="str">
        <f t="shared" ref="HJ323:HJ386" si="513">IF(AF323+DW323&gt;0,AF323+DW323,"")</f>
        <v/>
      </c>
      <c r="HK323" s="7" t="str">
        <f t="shared" ref="HK323:HK386" si="514">IF(AG323+DX323&gt;0,AG323+DX323,"")</f>
        <v/>
      </c>
      <c r="HL323" s="7" t="str">
        <f t="shared" ref="HL323:HL386" si="515">IF(AH323+DY323&gt;0,AH323+DY323,"")</f>
        <v/>
      </c>
      <c r="HM323" s="7" t="str">
        <f t="shared" ref="HM323:HM386" si="516">IF(AI323+DZ323&gt;0,AI323+DZ323,"")</f>
        <v/>
      </c>
      <c r="HN323" s="7" t="str">
        <f t="shared" ref="HN323:HN386" si="517">IF(AJ323+EA323&gt;0,AJ323+EA323,"")</f>
        <v/>
      </c>
      <c r="HO323" s="7" t="str">
        <f t="shared" ref="HO323:HO386" si="518">IF(AK323+EB323&gt;0,AK323+EB323,"")</f>
        <v/>
      </c>
      <c r="HP323" s="7" t="str">
        <f t="shared" ref="HP323:HP386" si="519">IF(AL323+EC323&gt;0,AL323+EC323,"")</f>
        <v/>
      </c>
      <c r="HQ323" s="7" t="str">
        <f t="shared" ref="HQ323:HQ386" si="520">IF(AM323+ED323&gt;0,AM323+ED323,"")</f>
        <v/>
      </c>
      <c r="HR323" s="7" t="str">
        <f t="shared" ref="HR323:HR386" si="521">IF(AN323+EE323&gt;0,AN323+EE323,"")</f>
        <v/>
      </c>
      <c r="HS323" s="7" t="str">
        <f t="shared" ref="HS323:HS386" si="522">IF(AO323+EF323&gt;0,AO323+EF323,"")</f>
        <v/>
      </c>
      <c r="HT323" s="7" t="str">
        <f t="shared" ref="HT323:HT386" si="523">IF(AP323+EG323&gt;0,AP323+EG323,"")</f>
        <v/>
      </c>
      <c r="HU323" s="7" t="str">
        <f t="shared" ref="HU323:HU386" si="524">IF(AQ323+EH323&gt;0,AQ323+EH323,"")</f>
        <v/>
      </c>
      <c r="HV323" s="7" t="str">
        <f t="shared" ref="HV323:HV386" si="525">IF(AR323+EI323&gt;0,AR323+EI323,"")</f>
        <v/>
      </c>
      <c r="HW323" s="7" t="str">
        <f t="shared" ref="HW323:HW386" si="526">IF(AS323+EJ323&gt;0,AS323+EJ323,"")</f>
        <v/>
      </c>
      <c r="HX323" s="7" t="str">
        <f t="shared" ref="HX323:HX386" si="527">IF(AT323+EK323&gt;0,AT323+EK323,"")</f>
        <v/>
      </c>
      <c r="HY323" s="7" t="str">
        <f t="shared" ref="HY323:HY386" si="528">IF(AU323+EL323&gt;0,AU323+EL323,"")</f>
        <v/>
      </c>
      <c r="HZ323" s="7" t="str">
        <f t="shared" ref="HZ323:HZ386" si="529">IF(AV323+EM323&gt;0,AV323+EM323,"")</f>
        <v/>
      </c>
      <c r="IA323" s="7" t="str">
        <f t="shared" ref="IA323:IA386" si="530">IF(AW323+EN323&gt;0,AW323+EN323,"")</f>
        <v/>
      </c>
      <c r="IB323" s="7" t="str">
        <f t="shared" ref="IB323:IB386" si="531">IF(AX323+EO323&gt;0,AX323+EO323,"")</f>
        <v/>
      </c>
      <c r="IC323" s="7" t="str">
        <f t="shared" ref="IC323:IC386" si="532">IF(AY323+EP323&gt;0,AY323+EP323,"")</f>
        <v/>
      </c>
      <c r="ID323" s="7" t="str">
        <f t="shared" ref="ID323:ID386" si="533">IF(AZ323+EQ323&gt;0,AZ323+EQ323,"")</f>
        <v/>
      </c>
      <c r="IE323" s="7" t="str">
        <f t="shared" ref="IE323:IE386" si="534">IF(BA323+ER323&gt;0,BA323+ER323,"")</f>
        <v/>
      </c>
      <c r="IF323" s="7" t="str">
        <f t="shared" ref="IF323:IF386" si="535">IF(BB323+ES323&gt;0,BB323+ES323,"")</f>
        <v/>
      </c>
      <c r="IG323" s="7" t="str">
        <f t="shared" ref="IG323:IG386" si="536">IF(BC323+ET323&gt;0,BC323+ET323,"")</f>
        <v/>
      </c>
      <c r="IH323" s="7" t="str">
        <f t="shared" ref="IH323:IH386" si="537">IF(BD323+EU323&gt;0,BD323+EU323,"")</f>
        <v/>
      </c>
      <c r="II323" s="7" t="str">
        <f t="shared" ref="II323:II386" si="538">IF(BE323+EV323&gt;0,BE323+EV323,"")</f>
        <v/>
      </c>
      <c r="IJ323" s="7" t="str">
        <f t="shared" ref="IJ323:IJ386" si="539">IF(BF323+EW323&gt;0,BF323+EW323,"")</f>
        <v/>
      </c>
      <c r="IK323" s="7" t="str">
        <f t="shared" ref="IK323:IK386" si="540">IF(BG323+EX323&gt;0,BG323+EX323,"")</f>
        <v/>
      </c>
      <c r="IL323" s="7" t="str">
        <f t="shared" ref="IL323:IL386" si="541">IF(BH323+EY323&gt;0,BH323+EY323,"")</f>
        <v/>
      </c>
      <c r="IM323" s="7" t="str">
        <f t="shared" ref="IM323:IM386" si="542">IF(BI323+EZ323&gt;0,BI323+EZ323,"")</f>
        <v/>
      </c>
      <c r="IN323" s="7" t="str">
        <f t="shared" ref="IN323:IN386" si="543">IF(BJ323+FA323&gt;0,BJ323+FA323,"")</f>
        <v/>
      </c>
      <c r="IO323" s="7" t="str">
        <f t="shared" ref="IO323:IO386" si="544">IF(BK323+FB323&gt;0,BK323+FB323,"")</f>
        <v/>
      </c>
      <c r="IP323" s="7" t="str">
        <f t="shared" ref="IP323:IP386" si="545">IF(BL323+FC323&gt;0,BL323+FC323,"")</f>
        <v/>
      </c>
      <c r="IQ323" s="7">
        <f t="shared" ref="IQ323:IQ386" si="546">IF(BM323+FD323&gt;0,BM323+FD323,"")</f>
        <v>1</v>
      </c>
      <c r="IR323" s="7">
        <f t="shared" ref="IR323:IR386" si="547">IF(BN323+FE323&gt;0,BN323+FE323,"")</f>
        <v>6</v>
      </c>
      <c r="IS323" s="7">
        <f t="shared" ref="IS323:IS386" si="548">IF(BO323+FF323&gt;0,BO323+FF323,"")</f>
        <v>1</v>
      </c>
      <c r="IT323" s="7" t="str">
        <f t="shared" ref="IT323:IT386" si="549">IF(BP323+FG323&gt;0,BP323+FG323,"")</f>
        <v/>
      </c>
      <c r="IU323" s="7" t="str">
        <f t="shared" ref="IU323:IU386" si="550">IF(BQ323+FH323&gt;0,BQ323+FH323,"")</f>
        <v/>
      </c>
      <c r="IV323" s="7" t="str">
        <f t="shared" ref="IV323:IV386" si="551">IF(BR323+FI323&gt;0,BR323+FI323,"")</f>
        <v/>
      </c>
      <c r="IW323" s="7" t="str">
        <f t="shared" ref="IW323:IW386" si="552">IF(BS323+FJ323&gt;0,BS323+FJ323,"")</f>
        <v/>
      </c>
      <c r="IX323" s="7" t="str">
        <f t="shared" ref="IX323:IX386" si="553">IF(BT323+FK323&gt;0,BT323+FK323,"")</f>
        <v/>
      </c>
      <c r="IY323" s="7" t="str">
        <f t="shared" ref="IY323:IY386" si="554">IF(BU323+FL323&gt;0,BU323+FL323,"")</f>
        <v/>
      </c>
      <c r="IZ323" s="7" t="str">
        <f t="shared" ref="IZ323:IZ386" si="555">IF(BV323+FM323&gt;0,BV323+FM323,"")</f>
        <v/>
      </c>
      <c r="JA323" s="7" t="str">
        <f t="shared" ref="JA323:JA386" si="556">IF(BW323+FN323&gt;0,BW323+FN323,"")</f>
        <v/>
      </c>
      <c r="JB323" s="7" t="str">
        <f t="shared" ref="JB323:JB386" si="557">IF(BX323+FO323&gt;0,BX323+FO323,"")</f>
        <v/>
      </c>
      <c r="JC323" s="7" t="str">
        <f t="shared" ref="JC323:JC386" si="558">IF(BY323+FP323&gt;0,BY323+FP323,"")</f>
        <v/>
      </c>
      <c r="JD323" s="7" t="str">
        <f t="shared" ref="JD323:JD386" si="559">IF(BZ323+FQ323&gt;0,BZ323+FQ323,"")</f>
        <v/>
      </c>
      <c r="JE323" s="7" t="str">
        <f t="shared" ref="JE323:JE386" si="560">IF(CA323+FR323&gt;0,CA323+FR323,"")</f>
        <v/>
      </c>
      <c r="JF323" s="7" t="str">
        <f t="shared" ref="JF323:JF386" si="561">IF(CB323+FS323&gt;0,CB323+FS323,"")</f>
        <v/>
      </c>
      <c r="JG323" s="7" t="str">
        <f t="shared" si="473"/>
        <v/>
      </c>
      <c r="JH323" s="7" t="str">
        <f t="shared" si="474"/>
        <v/>
      </c>
      <c r="JI323" s="7" t="str">
        <f t="shared" si="475"/>
        <v/>
      </c>
      <c r="JJ323" s="7" t="str">
        <f t="shared" si="476"/>
        <v/>
      </c>
      <c r="JK323" s="7" t="str">
        <f t="shared" si="477"/>
        <v/>
      </c>
      <c r="JL323" s="7" t="str">
        <f t="shared" si="478"/>
        <v/>
      </c>
      <c r="JM323" s="7" t="str">
        <f t="shared" si="479"/>
        <v/>
      </c>
      <c r="JN323" s="7" t="str">
        <f t="shared" si="480"/>
        <v/>
      </c>
      <c r="JO323" s="7" t="str">
        <f t="shared" si="481"/>
        <v/>
      </c>
      <c r="JP323" s="7" t="str">
        <f t="shared" si="482"/>
        <v/>
      </c>
      <c r="JQ323" s="7" t="str">
        <f t="shared" si="483"/>
        <v/>
      </c>
      <c r="JR323" s="7" t="str">
        <f t="shared" si="483"/>
        <v/>
      </c>
      <c r="JS323" s="7" t="str">
        <f t="shared" si="483"/>
        <v/>
      </c>
      <c r="JT323" s="28">
        <f t="shared" si="484"/>
        <v>8</v>
      </c>
    </row>
    <row r="324" spans="1:280" x14ac:dyDescent="0.2">
      <c r="A324" s="5" t="s">
        <v>332</v>
      </c>
      <c r="B324" s="46">
        <f t="shared" si="469"/>
        <v>1</v>
      </c>
      <c r="C324" s="46" t="s">
        <v>1126</v>
      </c>
      <c r="D324" s="46" t="s">
        <v>1126</v>
      </c>
      <c r="BM324" s="7">
        <v>1</v>
      </c>
      <c r="CP324" s="5">
        <f t="shared" si="470"/>
        <v>1</v>
      </c>
      <c r="CT324" s="28">
        <f t="shared" si="471"/>
        <v>1</v>
      </c>
      <c r="GG324" s="5">
        <f t="shared" si="472"/>
        <v>0</v>
      </c>
      <c r="GH324" s="7" t="str">
        <f t="shared" si="485"/>
        <v/>
      </c>
      <c r="GI324" s="7" t="str">
        <f t="shared" si="486"/>
        <v/>
      </c>
      <c r="GJ324" s="7" t="str">
        <f t="shared" si="487"/>
        <v/>
      </c>
      <c r="GK324" s="7" t="str">
        <f t="shared" si="488"/>
        <v/>
      </c>
      <c r="GL324" s="7" t="str">
        <f t="shared" si="489"/>
        <v/>
      </c>
      <c r="GM324" s="7" t="str">
        <f t="shared" si="490"/>
        <v/>
      </c>
      <c r="GN324" s="7" t="str">
        <f t="shared" si="491"/>
        <v/>
      </c>
      <c r="GO324" s="7" t="str">
        <f t="shared" si="492"/>
        <v/>
      </c>
      <c r="GP324" s="7" t="str">
        <f t="shared" si="493"/>
        <v/>
      </c>
      <c r="GQ324" s="7" t="str">
        <f t="shared" si="494"/>
        <v/>
      </c>
      <c r="GR324" s="7" t="str">
        <f t="shared" si="495"/>
        <v/>
      </c>
      <c r="GS324" s="7" t="str">
        <f t="shared" si="496"/>
        <v/>
      </c>
      <c r="GT324" s="7" t="str">
        <f t="shared" si="497"/>
        <v/>
      </c>
      <c r="GU324" s="7" t="str">
        <f t="shared" si="498"/>
        <v/>
      </c>
      <c r="GV324" s="7" t="str">
        <f t="shared" si="499"/>
        <v/>
      </c>
      <c r="GW324" s="7" t="str">
        <f t="shared" si="500"/>
        <v/>
      </c>
      <c r="GX324" s="7" t="str">
        <f t="shared" si="501"/>
        <v/>
      </c>
      <c r="GY324" s="7" t="str">
        <f t="shared" si="502"/>
        <v/>
      </c>
      <c r="GZ324" s="7" t="str">
        <f t="shared" si="503"/>
        <v/>
      </c>
      <c r="HA324" s="7" t="str">
        <f t="shared" si="504"/>
        <v/>
      </c>
      <c r="HB324" s="7" t="str">
        <f t="shared" si="505"/>
        <v/>
      </c>
      <c r="HC324" s="7" t="str">
        <f t="shared" si="506"/>
        <v/>
      </c>
      <c r="HD324" s="7" t="str">
        <f t="shared" si="507"/>
        <v/>
      </c>
      <c r="HE324" s="7" t="str">
        <f t="shared" si="508"/>
        <v/>
      </c>
      <c r="HF324" s="7" t="str">
        <f t="shared" si="509"/>
        <v/>
      </c>
      <c r="HG324" s="7" t="str">
        <f t="shared" si="510"/>
        <v/>
      </c>
      <c r="HH324" s="7" t="str">
        <f t="shared" si="511"/>
        <v/>
      </c>
      <c r="HI324" s="7" t="str">
        <f t="shared" si="512"/>
        <v/>
      </c>
      <c r="HJ324" s="7" t="str">
        <f t="shared" si="513"/>
        <v/>
      </c>
      <c r="HK324" s="7" t="str">
        <f t="shared" si="514"/>
        <v/>
      </c>
      <c r="HL324" s="7" t="str">
        <f t="shared" si="515"/>
        <v/>
      </c>
      <c r="HM324" s="7" t="str">
        <f t="shared" si="516"/>
        <v/>
      </c>
      <c r="HN324" s="7" t="str">
        <f t="shared" si="517"/>
        <v/>
      </c>
      <c r="HO324" s="7" t="str">
        <f t="shared" si="518"/>
        <v/>
      </c>
      <c r="HP324" s="7" t="str">
        <f t="shared" si="519"/>
        <v/>
      </c>
      <c r="HQ324" s="7" t="str">
        <f t="shared" si="520"/>
        <v/>
      </c>
      <c r="HR324" s="7" t="str">
        <f t="shared" si="521"/>
        <v/>
      </c>
      <c r="HS324" s="7" t="str">
        <f t="shared" si="522"/>
        <v/>
      </c>
      <c r="HT324" s="7" t="str">
        <f t="shared" si="523"/>
        <v/>
      </c>
      <c r="HU324" s="7" t="str">
        <f t="shared" si="524"/>
        <v/>
      </c>
      <c r="HV324" s="7" t="str">
        <f t="shared" si="525"/>
        <v/>
      </c>
      <c r="HW324" s="7" t="str">
        <f t="shared" si="526"/>
        <v/>
      </c>
      <c r="HX324" s="7" t="str">
        <f t="shared" si="527"/>
        <v/>
      </c>
      <c r="HY324" s="7" t="str">
        <f t="shared" si="528"/>
        <v/>
      </c>
      <c r="HZ324" s="7" t="str">
        <f t="shared" si="529"/>
        <v/>
      </c>
      <c r="IA324" s="7" t="str">
        <f t="shared" si="530"/>
        <v/>
      </c>
      <c r="IB324" s="7" t="str">
        <f t="shared" si="531"/>
        <v/>
      </c>
      <c r="IC324" s="7" t="str">
        <f t="shared" si="532"/>
        <v/>
      </c>
      <c r="ID324" s="7" t="str">
        <f t="shared" si="533"/>
        <v/>
      </c>
      <c r="IE324" s="7" t="str">
        <f t="shared" si="534"/>
        <v/>
      </c>
      <c r="IF324" s="7" t="str">
        <f t="shared" si="535"/>
        <v/>
      </c>
      <c r="IG324" s="7" t="str">
        <f t="shared" si="536"/>
        <v/>
      </c>
      <c r="IH324" s="7" t="str">
        <f t="shared" si="537"/>
        <v/>
      </c>
      <c r="II324" s="7" t="str">
        <f t="shared" si="538"/>
        <v/>
      </c>
      <c r="IJ324" s="7" t="str">
        <f t="shared" si="539"/>
        <v/>
      </c>
      <c r="IK324" s="7" t="str">
        <f t="shared" si="540"/>
        <v/>
      </c>
      <c r="IL324" s="7" t="str">
        <f t="shared" si="541"/>
        <v/>
      </c>
      <c r="IM324" s="7" t="str">
        <f t="shared" si="542"/>
        <v/>
      </c>
      <c r="IN324" s="7" t="str">
        <f t="shared" si="543"/>
        <v/>
      </c>
      <c r="IO324" s="7" t="str">
        <f t="shared" si="544"/>
        <v/>
      </c>
      <c r="IP324" s="7" t="str">
        <f t="shared" si="545"/>
        <v/>
      </c>
      <c r="IQ324" s="7">
        <f t="shared" si="546"/>
        <v>1</v>
      </c>
      <c r="IR324" s="7" t="str">
        <f t="shared" si="547"/>
        <v/>
      </c>
      <c r="IS324" s="7" t="str">
        <f t="shared" si="548"/>
        <v/>
      </c>
      <c r="IT324" s="7" t="str">
        <f t="shared" si="549"/>
        <v/>
      </c>
      <c r="IU324" s="7" t="str">
        <f t="shared" si="550"/>
        <v/>
      </c>
      <c r="IV324" s="7" t="str">
        <f t="shared" si="551"/>
        <v/>
      </c>
      <c r="IW324" s="7" t="str">
        <f t="shared" si="552"/>
        <v/>
      </c>
      <c r="IX324" s="7" t="str">
        <f t="shared" si="553"/>
        <v/>
      </c>
      <c r="IY324" s="7" t="str">
        <f t="shared" si="554"/>
        <v/>
      </c>
      <c r="IZ324" s="7" t="str">
        <f t="shared" si="555"/>
        <v/>
      </c>
      <c r="JA324" s="7" t="str">
        <f t="shared" si="556"/>
        <v/>
      </c>
      <c r="JB324" s="7" t="str">
        <f t="shared" si="557"/>
        <v/>
      </c>
      <c r="JC324" s="7" t="str">
        <f t="shared" si="558"/>
        <v/>
      </c>
      <c r="JD324" s="7" t="str">
        <f t="shared" si="559"/>
        <v/>
      </c>
      <c r="JE324" s="7" t="str">
        <f t="shared" si="560"/>
        <v/>
      </c>
      <c r="JF324" s="7" t="str">
        <f t="shared" si="561"/>
        <v/>
      </c>
      <c r="JG324" s="7" t="str">
        <f t="shared" si="473"/>
        <v/>
      </c>
      <c r="JH324" s="7" t="str">
        <f t="shared" si="474"/>
        <v/>
      </c>
      <c r="JI324" s="7" t="str">
        <f t="shared" si="475"/>
        <v/>
      </c>
      <c r="JJ324" s="7" t="str">
        <f t="shared" si="476"/>
        <v/>
      </c>
      <c r="JK324" s="7" t="str">
        <f t="shared" si="477"/>
        <v/>
      </c>
      <c r="JL324" s="7" t="str">
        <f t="shared" si="478"/>
        <v/>
      </c>
      <c r="JM324" s="7" t="str">
        <f t="shared" si="479"/>
        <v/>
      </c>
      <c r="JN324" s="7" t="str">
        <f t="shared" si="480"/>
        <v/>
      </c>
      <c r="JO324" s="7" t="str">
        <f t="shared" si="481"/>
        <v/>
      </c>
      <c r="JP324" s="7" t="str">
        <f t="shared" si="482"/>
        <v/>
      </c>
      <c r="JQ324" s="7" t="str">
        <f t="shared" si="483"/>
        <v/>
      </c>
      <c r="JR324" s="7" t="str">
        <f t="shared" si="483"/>
        <v/>
      </c>
      <c r="JS324" s="7" t="str">
        <f t="shared" si="483"/>
        <v/>
      </c>
      <c r="JT324" s="28">
        <f t="shared" si="484"/>
        <v>1</v>
      </c>
    </row>
    <row r="325" spans="1:280" x14ac:dyDescent="0.2">
      <c r="A325" s="5" t="s">
        <v>333</v>
      </c>
      <c r="B325" s="46">
        <f t="shared" si="469"/>
        <v>3</v>
      </c>
      <c r="C325" s="46" t="s">
        <v>1126</v>
      </c>
      <c r="D325" s="46" t="s">
        <v>295</v>
      </c>
      <c r="BM325" s="7">
        <v>1</v>
      </c>
      <c r="BN325" s="7">
        <v>4</v>
      </c>
      <c r="BO325" s="7">
        <v>2</v>
      </c>
      <c r="CP325" s="5">
        <f t="shared" si="470"/>
        <v>7</v>
      </c>
      <c r="CT325" s="28">
        <f t="shared" si="471"/>
        <v>7</v>
      </c>
      <c r="GG325" s="5">
        <f t="shared" si="472"/>
        <v>0</v>
      </c>
      <c r="GH325" s="7" t="str">
        <f t="shared" si="485"/>
        <v/>
      </c>
      <c r="GI325" s="7" t="str">
        <f t="shared" si="486"/>
        <v/>
      </c>
      <c r="GJ325" s="7" t="str">
        <f t="shared" si="487"/>
        <v/>
      </c>
      <c r="GK325" s="7" t="str">
        <f t="shared" si="488"/>
        <v/>
      </c>
      <c r="GL325" s="7" t="str">
        <f t="shared" si="489"/>
        <v/>
      </c>
      <c r="GM325" s="7" t="str">
        <f t="shared" si="490"/>
        <v/>
      </c>
      <c r="GN325" s="7" t="str">
        <f t="shared" si="491"/>
        <v/>
      </c>
      <c r="GO325" s="7" t="str">
        <f t="shared" si="492"/>
        <v/>
      </c>
      <c r="GP325" s="7" t="str">
        <f t="shared" si="493"/>
        <v/>
      </c>
      <c r="GQ325" s="7" t="str">
        <f t="shared" si="494"/>
        <v/>
      </c>
      <c r="GR325" s="7" t="str">
        <f t="shared" si="495"/>
        <v/>
      </c>
      <c r="GS325" s="7" t="str">
        <f t="shared" si="496"/>
        <v/>
      </c>
      <c r="GT325" s="7" t="str">
        <f t="shared" si="497"/>
        <v/>
      </c>
      <c r="GU325" s="7" t="str">
        <f t="shared" si="498"/>
        <v/>
      </c>
      <c r="GV325" s="7" t="str">
        <f t="shared" si="499"/>
        <v/>
      </c>
      <c r="GW325" s="7" t="str">
        <f t="shared" si="500"/>
        <v/>
      </c>
      <c r="GX325" s="7" t="str">
        <f t="shared" si="501"/>
        <v/>
      </c>
      <c r="GY325" s="7" t="str">
        <f t="shared" si="502"/>
        <v/>
      </c>
      <c r="GZ325" s="7" t="str">
        <f t="shared" si="503"/>
        <v/>
      </c>
      <c r="HA325" s="7" t="str">
        <f t="shared" si="504"/>
        <v/>
      </c>
      <c r="HB325" s="7" t="str">
        <f t="shared" si="505"/>
        <v/>
      </c>
      <c r="HC325" s="7" t="str">
        <f t="shared" si="506"/>
        <v/>
      </c>
      <c r="HD325" s="7" t="str">
        <f t="shared" si="507"/>
        <v/>
      </c>
      <c r="HE325" s="7" t="str">
        <f t="shared" si="508"/>
        <v/>
      </c>
      <c r="HF325" s="7" t="str">
        <f t="shared" si="509"/>
        <v/>
      </c>
      <c r="HG325" s="7" t="str">
        <f t="shared" si="510"/>
        <v/>
      </c>
      <c r="HH325" s="7" t="str">
        <f t="shared" si="511"/>
        <v/>
      </c>
      <c r="HI325" s="7" t="str">
        <f t="shared" si="512"/>
        <v/>
      </c>
      <c r="HJ325" s="7" t="str">
        <f t="shared" si="513"/>
        <v/>
      </c>
      <c r="HK325" s="7" t="str">
        <f t="shared" si="514"/>
        <v/>
      </c>
      <c r="HL325" s="7" t="str">
        <f t="shared" si="515"/>
        <v/>
      </c>
      <c r="HM325" s="7" t="str">
        <f t="shared" si="516"/>
        <v/>
      </c>
      <c r="HN325" s="7" t="str">
        <f t="shared" si="517"/>
        <v/>
      </c>
      <c r="HO325" s="7" t="str">
        <f t="shared" si="518"/>
        <v/>
      </c>
      <c r="HP325" s="7" t="str">
        <f t="shared" si="519"/>
        <v/>
      </c>
      <c r="HQ325" s="7" t="str">
        <f t="shared" si="520"/>
        <v/>
      </c>
      <c r="HR325" s="7" t="str">
        <f t="shared" si="521"/>
        <v/>
      </c>
      <c r="HS325" s="7" t="str">
        <f t="shared" si="522"/>
        <v/>
      </c>
      <c r="HT325" s="7" t="str">
        <f t="shared" si="523"/>
        <v/>
      </c>
      <c r="HU325" s="7" t="str">
        <f t="shared" si="524"/>
        <v/>
      </c>
      <c r="HV325" s="7" t="str">
        <f t="shared" si="525"/>
        <v/>
      </c>
      <c r="HW325" s="7" t="str">
        <f t="shared" si="526"/>
        <v/>
      </c>
      <c r="HX325" s="7" t="str">
        <f t="shared" si="527"/>
        <v/>
      </c>
      <c r="HY325" s="7" t="str">
        <f t="shared" si="528"/>
        <v/>
      </c>
      <c r="HZ325" s="7" t="str">
        <f t="shared" si="529"/>
        <v/>
      </c>
      <c r="IA325" s="7" t="str">
        <f t="shared" si="530"/>
        <v/>
      </c>
      <c r="IB325" s="7" t="str">
        <f t="shared" si="531"/>
        <v/>
      </c>
      <c r="IC325" s="7" t="str">
        <f t="shared" si="532"/>
        <v/>
      </c>
      <c r="ID325" s="7" t="str">
        <f t="shared" si="533"/>
        <v/>
      </c>
      <c r="IE325" s="7" t="str">
        <f t="shared" si="534"/>
        <v/>
      </c>
      <c r="IF325" s="7" t="str">
        <f t="shared" si="535"/>
        <v/>
      </c>
      <c r="IG325" s="7" t="str">
        <f t="shared" si="536"/>
        <v/>
      </c>
      <c r="IH325" s="7" t="str">
        <f t="shared" si="537"/>
        <v/>
      </c>
      <c r="II325" s="7" t="str">
        <f t="shared" si="538"/>
        <v/>
      </c>
      <c r="IJ325" s="7" t="str">
        <f t="shared" si="539"/>
        <v/>
      </c>
      <c r="IK325" s="7" t="str">
        <f t="shared" si="540"/>
        <v/>
      </c>
      <c r="IL325" s="7" t="str">
        <f t="shared" si="541"/>
        <v/>
      </c>
      <c r="IM325" s="7" t="str">
        <f t="shared" si="542"/>
        <v/>
      </c>
      <c r="IN325" s="7" t="str">
        <f t="shared" si="543"/>
        <v/>
      </c>
      <c r="IO325" s="7" t="str">
        <f t="shared" si="544"/>
        <v/>
      </c>
      <c r="IP325" s="7" t="str">
        <f t="shared" si="545"/>
        <v/>
      </c>
      <c r="IQ325" s="7">
        <f t="shared" si="546"/>
        <v>1</v>
      </c>
      <c r="IR325" s="7">
        <f t="shared" si="547"/>
        <v>4</v>
      </c>
      <c r="IS325" s="7">
        <f t="shared" si="548"/>
        <v>2</v>
      </c>
      <c r="IT325" s="7" t="str">
        <f t="shared" si="549"/>
        <v/>
      </c>
      <c r="IU325" s="7" t="str">
        <f t="shared" si="550"/>
        <v/>
      </c>
      <c r="IV325" s="7" t="str">
        <f t="shared" si="551"/>
        <v/>
      </c>
      <c r="IW325" s="7" t="str">
        <f t="shared" si="552"/>
        <v/>
      </c>
      <c r="IX325" s="7" t="str">
        <f t="shared" si="553"/>
        <v/>
      </c>
      <c r="IY325" s="7" t="str">
        <f t="shared" si="554"/>
        <v/>
      </c>
      <c r="IZ325" s="7" t="str">
        <f t="shared" si="555"/>
        <v/>
      </c>
      <c r="JA325" s="7" t="str">
        <f t="shared" si="556"/>
        <v/>
      </c>
      <c r="JB325" s="7" t="str">
        <f t="shared" si="557"/>
        <v/>
      </c>
      <c r="JC325" s="7" t="str">
        <f t="shared" si="558"/>
        <v/>
      </c>
      <c r="JD325" s="7" t="str">
        <f t="shared" si="559"/>
        <v/>
      </c>
      <c r="JE325" s="7" t="str">
        <f t="shared" si="560"/>
        <v/>
      </c>
      <c r="JF325" s="7" t="str">
        <f t="shared" si="561"/>
        <v/>
      </c>
      <c r="JG325" s="7" t="str">
        <f t="shared" si="473"/>
        <v/>
      </c>
      <c r="JH325" s="7" t="str">
        <f t="shared" si="474"/>
        <v/>
      </c>
      <c r="JI325" s="7" t="str">
        <f t="shared" si="475"/>
        <v/>
      </c>
      <c r="JJ325" s="7" t="str">
        <f t="shared" si="476"/>
        <v/>
      </c>
      <c r="JK325" s="7" t="str">
        <f t="shared" si="477"/>
        <v/>
      </c>
      <c r="JL325" s="7" t="str">
        <f t="shared" si="478"/>
        <v/>
      </c>
      <c r="JM325" s="7" t="str">
        <f t="shared" si="479"/>
        <v/>
      </c>
      <c r="JN325" s="7" t="str">
        <f t="shared" si="480"/>
        <v/>
      </c>
      <c r="JO325" s="7" t="str">
        <f t="shared" si="481"/>
        <v/>
      </c>
      <c r="JP325" s="7" t="str">
        <f t="shared" si="482"/>
        <v/>
      </c>
      <c r="JQ325" s="7" t="str">
        <f t="shared" si="483"/>
        <v/>
      </c>
      <c r="JR325" s="7" t="str">
        <f t="shared" si="483"/>
        <v/>
      </c>
      <c r="JS325" s="7" t="str">
        <f t="shared" si="483"/>
        <v/>
      </c>
      <c r="JT325" s="28">
        <f t="shared" si="484"/>
        <v>7</v>
      </c>
    </row>
    <row r="326" spans="1:280" x14ac:dyDescent="0.2">
      <c r="A326" s="5" t="s">
        <v>334</v>
      </c>
      <c r="B326" s="46">
        <f t="shared" si="469"/>
        <v>1</v>
      </c>
      <c r="C326" s="46" t="s">
        <v>671</v>
      </c>
      <c r="D326" s="46" t="s">
        <v>671</v>
      </c>
      <c r="BN326" s="7">
        <v>2</v>
      </c>
      <c r="CP326" s="5">
        <f t="shared" si="470"/>
        <v>2</v>
      </c>
      <c r="CT326" s="28">
        <f t="shared" si="471"/>
        <v>2</v>
      </c>
      <c r="GG326" s="5">
        <f t="shared" si="472"/>
        <v>0</v>
      </c>
      <c r="GH326" s="7" t="str">
        <f t="shared" si="485"/>
        <v/>
      </c>
      <c r="GI326" s="7" t="str">
        <f t="shared" si="486"/>
        <v/>
      </c>
      <c r="GJ326" s="7" t="str">
        <f t="shared" si="487"/>
        <v/>
      </c>
      <c r="GK326" s="7" t="str">
        <f t="shared" si="488"/>
        <v/>
      </c>
      <c r="GL326" s="7" t="str">
        <f t="shared" si="489"/>
        <v/>
      </c>
      <c r="GM326" s="7" t="str">
        <f t="shared" si="490"/>
        <v/>
      </c>
      <c r="GN326" s="7" t="str">
        <f t="shared" si="491"/>
        <v/>
      </c>
      <c r="GO326" s="7" t="str">
        <f t="shared" si="492"/>
        <v/>
      </c>
      <c r="GP326" s="7" t="str">
        <f t="shared" si="493"/>
        <v/>
      </c>
      <c r="GQ326" s="7" t="str">
        <f t="shared" si="494"/>
        <v/>
      </c>
      <c r="GR326" s="7" t="str">
        <f t="shared" si="495"/>
        <v/>
      </c>
      <c r="GS326" s="7" t="str">
        <f t="shared" si="496"/>
        <v/>
      </c>
      <c r="GT326" s="7" t="str">
        <f t="shared" si="497"/>
        <v/>
      </c>
      <c r="GU326" s="7" t="str">
        <f t="shared" si="498"/>
        <v/>
      </c>
      <c r="GV326" s="7" t="str">
        <f t="shared" si="499"/>
        <v/>
      </c>
      <c r="GW326" s="7" t="str">
        <f t="shared" si="500"/>
        <v/>
      </c>
      <c r="GX326" s="7" t="str">
        <f t="shared" si="501"/>
        <v/>
      </c>
      <c r="GY326" s="7" t="str">
        <f t="shared" si="502"/>
        <v/>
      </c>
      <c r="GZ326" s="7" t="str">
        <f t="shared" si="503"/>
        <v/>
      </c>
      <c r="HA326" s="7" t="str">
        <f t="shared" si="504"/>
        <v/>
      </c>
      <c r="HB326" s="7" t="str">
        <f t="shared" si="505"/>
        <v/>
      </c>
      <c r="HC326" s="7" t="str">
        <f t="shared" si="506"/>
        <v/>
      </c>
      <c r="HD326" s="7" t="str">
        <f t="shared" si="507"/>
        <v/>
      </c>
      <c r="HE326" s="7" t="str">
        <f t="shared" si="508"/>
        <v/>
      </c>
      <c r="HF326" s="7" t="str">
        <f t="shared" si="509"/>
        <v/>
      </c>
      <c r="HG326" s="7" t="str">
        <f t="shared" si="510"/>
        <v/>
      </c>
      <c r="HH326" s="7" t="str">
        <f t="shared" si="511"/>
        <v/>
      </c>
      <c r="HI326" s="7" t="str">
        <f t="shared" si="512"/>
        <v/>
      </c>
      <c r="HJ326" s="7" t="str">
        <f t="shared" si="513"/>
        <v/>
      </c>
      <c r="HK326" s="7" t="str">
        <f t="shared" si="514"/>
        <v/>
      </c>
      <c r="HL326" s="7" t="str">
        <f t="shared" si="515"/>
        <v/>
      </c>
      <c r="HM326" s="7" t="str">
        <f t="shared" si="516"/>
        <v/>
      </c>
      <c r="HN326" s="7" t="str">
        <f t="shared" si="517"/>
        <v/>
      </c>
      <c r="HO326" s="7" t="str">
        <f t="shared" si="518"/>
        <v/>
      </c>
      <c r="HP326" s="7" t="str">
        <f t="shared" si="519"/>
        <v/>
      </c>
      <c r="HQ326" s="7" t="str">
        <f t="shared" si="520"/>
        <v/>
      </c>
      <c r="HR326" s="7" t="str">
        <f t="shared" si="521"/>
        <v/>
      </c>
      <c r="HS326" s="7" t="str">
        <f t="shared" si="522"/>
        <v/>
      </c>
      <c r="HT326" s="7" t="str">
        <f t="shared" si="523"/>
        <v/>
      </c>
      <c r="HU326" s="7" t="str">
        <f t="shared" si="524"/>
        <v/>
      </c>
      <c r="HV326" s="7" t="str">
        <f t="shared" si="525"/>
        <v/>
      </c>
      <c r="HW326" s="7" t="str">
        <f t="shared" si="526"/>
        <v/>
      </c>
      <c r="HX326" s="7" t="str">
        <f t="shared" si="527"/>
        <v/>
      </c>
      <c r="HY326" s="7" t="str">
        <f t="shared" si="528"/>
        <v/>
      </c>
      <c r="HZ326" s="7" t="str">
        <f t="shared" si="529"/>
        <v/>
      </c>
      <c r="IA326" s="7" t="str">
        <f t="shared" si="530"/>
        <v/>
      </c>
      <c r="IB326" s="7" t="str">
        <f t="shared" si="531"/>
        <v/>
      </c>
      <c r="IC326" s="7" t="str">
        <f t="shared" si="532"/>
        <v/>
      </c>
      <c r="ID326" s="7" t="str">
        <f t="shared" si="533"/>
        <v/>
      </c>
      <c r="IE326" s="7" t="str">
        <f t="shared" si="534"/>
        <v/>
      </c>
      <c r="IF326" s="7" t="str">
        <f t="shared" si="535"/>
        <v/>
      </c>
      <c r="IG326" s="7" t="str">
        <f t="shared" si="536"/>
        <v/>
      </c>
      <c r="IH326" s="7" t="str">
        <f t="shared" si="537"/>
        <v/>
      </c>
      <c r="II326" s="7" t="str">
        <f t="shared" si="538"/>
        <v/>
      </c>
      <c r="IJ326" s="7" t="str">
        <f t="shared" si="539"/>
        <v/>
      </c>
      <c r="IK326" s="7" t="str">
        <f t="shared" si="540"/>
        <v/>
      </c>
      <c r="IL326" s="7" t="str">
        <f t="shared" si="541"/>
        <v/>
      </c>
      <c r="IM326" s="7" t="str">
        <f t="shared" si="542"/>
        <v/>
      </c>
      <c r="IN326" s="7" t="str">
        <f t="shared" si="543"/>
        <v/>
      </c>
      <c r="IO326" s="7" t="str">
        <f t="shared" si="544"/>
        <v/>
      </c>
      <c r="IP326" s="7" t="str">
        <f t="shared" si="545"/>
        <v/>
      </c>
      <c r="IQ326" s="7" t="str">
        <f t="shared" si="546"/>
        <v/>
      </c>
      <c r="IR326" s="7">
        <f t="shared" si="547"/>
        <v>2</v>
      </c>
      <c r="IS326" s="7" t="str">
        <f t="shared" si="548"/>
        <v/>
      </c>
      <c r="IT326" s="7" t="str">
        <f t="shared" si="549"/>
        <v/>
      </c>
      <c r="IU326" s="7" t="str">
        <f t="shared" si="550"/>
        <v/>
      </c>
      <c r="IV326" s="7" t="str">
        <f t="shared" si="551"/>
        <v/>
      </c>
      <c r="IW326" s="7" t="str">
        <f t="shared" si="552"/>
        <v/>
      </c>
      <c r="IX326" s="7" t="str">
        <f t="shared" si="553"/>
        <v/>
      </c>
      <c r="IY326" s="7" t="str">
        <f t="shared" si="554"/>
        <v/>
      </c>
      <c r="IZ326" s="7" t="str">
        <f t="shared" si="555"/>
        <v/>
      </c>
      <c r="JA326" s="7" t="str">
        <f t="shared" si="556"/>
        <v/>
      </c>
      <c r="JB326" s="7" t="str">
        <f t="shared" si="557"/>
        <v/>
      </c>
      <c r="JC326" s="7" t="str">
        <f t="shared" si="558"/>
        <v/>
      </c>
      <c r="JD326" s="7" t="str">
        <f t="shared" si="559"/>
        <v/>
      </c>
      <c r="JE326" s="7" t="str">
        <f t="shared" si="560"/>
        <v/>
      </c>
      <c r="JF326" s="7" t="str">
        <f t="shared" si="561"/>
        <v/>
      </c>
      <c r="JG326" s="7" t="str">
        <f t="shared" si="473"/>
        <v/>
      </c>
      <c r="JH326" s="7" t="str">
        <f t="shared" si="474"/>
        <v/>
      </c>
      <c r="JI326" s="7" t="str">
        <f t="shared" si="475"/>
        <v/>
      </c>
      <c r="JJ326" s="7" t="str">
        <f t="shared" si="476"/>
        <v/>
      </c>
      <c r="JK326" s="7" t="str">
        <f t="shared" si="477"/>
        <v/>
      </c>
      <c r="JL326" s="7" t="str">
        <f t="shared" si="478"/>
        <v/>
      </c>
      <c r="JM326" s="7" t="str">
        <f t="shared" si="479"/>
        <v/>
      </c>
      <c r="JN326" s="7" t="str">
        <f t="shared" si="480"/>
        <v/>
      </c>
      <c r="JO326" s="7" t="str">
        <f t="shared" si="481"/>
        <v/>
      </c>
      <c r="JP326" s="7" t="str">
        <f t="shared" si="482"/>
        <v/>
      </c>
      <c r="JQ326" s="7" t="str">
        <f t="shared" si="483"/>
        <v/>
      </c>
      <c r="JR326" s="7" t="str">
        <f t="shared" si="483"/>
        <v/>
      </c>
      <c r="JS326" s="7" t="str">
        <f t="shared" si="483"/>
        <v/>
      </c>
      <c r="JT326" s="28">
        <f t="shared" si="484"/>
        <v>2</v>
      </c>
    </row>
    <row r="327" spans="1:280" x14ac:dyDescent="0.2">
      <c r="A327" s="5" t="s">
        <v>335</v>
      </c>
      <c r="B327" s="46">
        <f t="shared" si="469"/>
        <v>3</v>
      </c>
      <c r="C327" s="46" t="s">
        <v>671</v>
      </c>
      <c r="D327" s="46" t="s">
        <v>1849</v>
      </c>
      <c r="BN327" s="7">
        <v>2</v>
      </c>
      <c r="BO327" s="7">
        <v>2</v>
      </c>
      <c r="BP327" s="7">
        <v>1</v>
      </c>
      <c r="CP327" s="5">
        <f t="shared" si="470"/>
        <v>5</v>
      </c>
      <c r="CR327" s="7">
        <v>1</v>
      </c>
      <c r="CT327" s="28">
        <f t="shared" si="471"/>
        <v>6</v>
      </c>
      <c r="FH327" s="7">
        <v>1</v>
      </c>
      <c r="GG327" s="5">
        <f t="shared" si="472"/>
        <v>1</v>
      </c>
      <c r="GH327" s="7" t="str">
        <f t="shared" si="485"/>
        <v/>
      </c>
      <c r="GI327" s="7" t="str">
        <f t="shared" si="486"/>
        <v/>
      </c>
      <c r="GJ327" s="7" t="str">
        <f t="shared" si="487"/>
        <v/>
      </c>
      <c r="GK327" s="7" t="str">
        <f t="shared" si="488"/>
        <v/>
      </c>
      <c r="GL327" s="7" t="str">
        <f t="shared" si="489"/>
        <v/>
      </c>
      <c r="GM327" s="7" t="str">
        <f t="shared" si="490"/>
        <v/>
      </c>
      <c r="GN327" s="7" t="str">
        <f t="shared" si="491"/>
        <v/>
      </c>
      <c r="GO327" s="7" t="str">
        <f t="shared" si="492"/>
        <v/>
      </c>
      <c r="GP327" s="7" t="str">
        <f t="shared" si="493"/>
        <v/>
      </c>
      <c r="GQ327" s="7" t="str">
        <f t="shared" si="494"/>
        <v/>
      </c>
      <c r="GR327" s="7" t="str">
        <f t="shared" si="495"/>
        <v/>
      </c>
      <c r="GS327" s="7" t="str">
        <f t="shared" si="496"/>
        <v/>
      </c>
      <c r="GT327" s="7" t="str">
        <f t="shared" si="497"/>
        <v/>
      </c>
      <c r="GU327" s="7" t="str">
        <f t="shared" si="498"/>
        <v/>
      </c>
      <c r="GV327" s="7" t="str">
        <f t="shared" si="499"/>
        <v/>
      </c>
      <c r="GW327" s="7" t="str">
        <f t="shared" si="500"/>
        <v/>
      </c>
      <c r="GX327" s="7" t="str">
        <f t="shared" si="501"/>
        <v/>
      </c>
      <c r="GY327" s="7" t="str">
        <f t="shared" si="502"/>
        <v/>
      </c>
      <c r="GZ327" s="7" t="str">
        <f t="shared" si="503"/>
        <v/>
      </c>
      <c r="HA327" s="7" t="str">
        <f t="shared" si="504"/>
        <v/>
      </c>
      <c r="HB327" s="7" t="str">
        <f t="shared" si="505"/>
        <v/>
      </c>
      <c r="HC327" s="7" t="str">
        <f t="shared" si="506"/>
        <v/>
      </c>
      <c r="HD327" s="7" t="str">
        <f t="shared" si="507"/>
        <v/>
      </c>
      <c r="HE327" s="7" t="str">
        <f t="shared" si="508"/>
        <v/>
      </c>
      <c r="HF327" s="7" t="str">
        <f t="shared" si="509"/>
        <v/>
      </c>
      <c r="HG327" s="7" t="str">
        <f t="shared" si="510"/>
        <v/>
      </c>
      <c r="HH327" s="7" t="str">
        <f t="shared" si="511"/>
        <v/>
      </c>
      <c r="HI327" s="7" t="str">
        <f t="shared" si="512"/>
        <v/>
      </c>
      <c r="HJ327" s="7" t="str">
        <f t="shared" si="513"/>
        <v/>
      </c>
      <c r="HK327" s="7" t="str">
        <f t="shared" si="514"/>
        <v/>
      </c>
      <c r="HL327" s="7" t="str">
        <f t="shared" si="515"/>
        <v/>
      </c>
      <c r="HM327" s="7" t="str">
        <f t="shared" si="516"/>
        <v/>
      </c>
      <c r="HN327" s="7" t="str">
        <f t="shared" si="517"/>
        <v/>
      </c>
      <c r="HO327" s="7" t="str">
        <f t="shared" si="518"/>
        <v/>
      </c>
      <c r="HP327" s="7" t="str">
        <f t="shared" si="519"/>
        <v/>
      </c>
      <c r="HQ327" s="7" t="str">
        <f t="shared" si="520"/>
        <v/>
      </c>
      <c r="HR327" s="7" t="str">
        <f t="shared" si="521"/>
        <v/>
      </c>
      <c r="HS327" s="7" t="str">
        <f t="shared" si="522"/>
        <v/>
      </c>
      <c r="HT327" s="7" t="str">
        <f t="shared" si="523"/>
        <v/>
      </c>
      <c r="HU327" s="7" t="str">
        <f t="shared" si="524"/>
        <v/>
      </c>
      <c r="HV327" s="7" t="str">
        <f t="shared" si="525"/>
        <v/>
      </c>
      <c r="HW327" s="7" t="str">
        <f t="shared" si="526"/>
        <v/>
      </c>
      <c r="HX327" s="7" t="str">
        <f t="shared" si="527"/>
        <v/>
      </c>
      <c r="HY327" s="7" t="str">
        <f t="shared" si="528"/>
        <v/>
      </c>
      <c r="HZ327" s="7" t="str">
        <f t="shared" si="529"/>
        <v/>
      </c>
      <c r="IA327" s="7" t="str">
        <f t="shared" si="530"/>
        <v/>
      </c>
      <c r="IB327" s="7" t="str">
        <f t="shared" si="531"/>
        <v/>
      </c>
      <c r="IC327" s="7" t="str">
        <f t="shared" si="532"/>
        <v/>
      </c>
      <c r="ID327" s="7" t="str">
        <f t="shared" si="533"/>
        <v/>
      </c>
      <c r="IE327" s="7" t="str">
        <f t="shared" si="534"/>
        <v/>
      </c>
      <c r="IF327" s="7" t="str">
        <f t="shared" si="535"/>
        <v/>
      </c>
      <c r="IG327" s="7" t="str">
        <f t="shared" si="536"/>
        <v/>
      </c>
      <c r="IH327" s="7" t="str">
        <f t="shared" si="537"/>
        <v/>
      </c>
      <c r="II327" s="7" t="str">
        <f t="shared" si="538"/>
        <v/>
      </c>
      <c r="IJ327" s="7" t="str">
        <f t="shared" si="539"/>
        <v/>
      </c>
      <c r="IK327" s="7" t="str">
        <f t="shared" si="540"/>
        <v/>
      </c>
      <c r="IL327" s="7" t="str">
        <f t="shared" si="541"/>
        <v/>
      </c>
      <c r="IM327" s="7" t="str">
        <f t="shared" si="542"/>
        <v/>
      </c>
      <c r="IN327" s="7" t="str">
        <f t="shared" si="543"/>
        <v/>
      </c>
      <c r="IO327" s="7" t="str">
        <f t="shared" si="544"/>
        <v/>
      </c>
      <c r="IP327" s="7" t="str">
        <f t="shared" si="545"/>
        <v/>
      </c>
      <c r="IQ327" s="7" t="str">
        <f t="shared" si="546"/>
        <v/>
      </c>
      <c r="IR327" s="7">
        <f t="shared" si="547"/>
        <v>2</v>
      </c>
      <c r="IS327" s="7">
        <f t="shared" si="548"/>
        <v>2</v>
      </c>
      <c r="IT327" s="7">
        <f t="shared" si="549"/>
        <v>1</v>
      </c>
      <c r="IU327" s="7">
        <f t="shared" si="550"/>
        <v>1</v>
      </c>
      <c r="IV327" s="7" t="str">
        <f t="shared" si="551"/>
        <v/>
      </c>
      <c r="IW327" s="7" t="str">
        <f t="shared" si="552"/>
        <v/>
      </c>
      <c r="IX327" s="7" t="str">
        <f t="shared" si="553"/>
        <v/>
      </c>
      <c r="IY327" s="7" t="str">
        <f t="shared" si="554"/>
        <v/>
      </c>
      <c r="IZ327" s="7" t="str">
        <f t="shared" si="555"/>
        <v/>
      </c>
      <c r="JA327" s="7" t="str">
        <f t="shared" si="556"/>
        <v/>
      </c>
      <c r="JB327" s="7" t="str">
        <f t="shared" si="557"/>
        <v/>
      </c>
      <c r="JC327" s="7" t="str">
        <f t="shared" si="558"/>
        <v/>
      </c>
      <c r="JD327" s="7" t="str">
        <f t="shared" si="559"/>
        <v/>
      </c>
      <c r="JE327" s="7" t="str">
        <f t="shared" si="560"/>
        <v/>
      </c>
      <c r="JF327" s="7" t="str">
        <f t="shared" si="561"/>
        <v/>
      </c>
      <c r="JG327" s="7" t="str">
        <f t="shared" si="473"/>
        <v/>
      </c>
      <c r="JH327" s="7" t="str">
        <f t="shared" si="474"/>
        <v/>
      </c>
      <c r="JI327" s="7" t="str">
        <f t="shared" si="475"/>
        <v/>
      </c>
      <c r="JJ327" s="7" t="str">
        <f t="shared" si="476"/>
        <v/>
      </c>
      <c r="JK327" s="7" t="str">
        <f t="shared" si="477"/>
        <v/>
      </c>
      <c r="JL327" s="7" t="str">
        <f t="shared" si="478"/>
        <v/>
      </c>
      <c r="JM327" s="7" t="str">
        <f t="shared" si="479"/>
        <v/>
      </c>
      <c r="JN327" s="7" t="str">
        <f t="shared" si="480"/>
        <v/>
      </c>
      <c r="JO327" s="7" t="str">
        <f t="shared" si="481"/>
        <v/>
      </c>
      <c r="JP327" s="7" t="str">
        <f t="shared" si="482"/>
        <v/>
      </c>
      <c r="JQ327" s="7" t="str">
        <f t="shared" si="483"/>
        <v/>
      </c>
      <c r="JR327" s="7" t="str">
        <f t="shared" si="483"/>
        <v/>
      </c>
      <c r="JS327" s="7" t="str">
        <f t="shared" si="483"/>
        <v/>
      </c>
      <c r="JT327" s="28">
        <f t="shared" si="484"/>
        <v>6</v>
      </c>
    </row>
    <row r="328" spans="1:280" x14ac:dyDescent="0.2">
      <c r="A328" s="5" t="s">
        <v>336</v>
      </c>
      <c r="B328" s="46">
        <f t="shared" si="469"/>
        <v>2</v>
      </c>
      <c r="C328" s="46" t="s">
        <v>671</v>
      </c>
      <c r="D328" s="46" t="s">
        <v>295</v>
      </c>
      <c r="BN328" s="7">
        <v>2</v>
      </c>
      <c r="BO328" s="7">
        <v>6</v>
      </c>
      <c r="CP328" s="5">
        <f t="shared" si="470"/>
        <v>8</v>
      </c>
      <c r="CR328" s="7">
        <v>1</v>
      </c>
      <c r="CT328" s="28">
        <f t="shared" si="471"/>
        <v>9</v>
      </c>
      <c r="FF328" s="7">
        <v>1</v>
      </c>
      <c r="GG328" s="5">
        <f t="shared" si="472"/>
        <v>1</v>
      </c>
      <c r="GH328" s="7" t="str">
        <f t="shared" si="485"/>
        <v/>
      </c>
      <c r="GI328" s="7" t="str">
        <f t="shared" si="486"/>
        <v/>
      </c>
      <c r="GJ328" s="7" t="str">
        <f t="shared" si="487"/>
        <v/>
      </c>
      <c r="GK328" s="7" t="str">
        <f t="shared" si="488"/>
        <v/>
      </c>
      <c r="GL328" s="7" t="str">
        <f t="shared" si="489"/>
        <v/>
      </c>
      <c r="GM328" s="7" t="str">
        <f t="shared" si="490"/>
        <v/>
      </c>
      <c r="GN328" s="7" t="str">
        <f t="shared" si="491"/>
        <v/>
      </c>
      <c r="GO328" s="7" t="str">
        <f t="shared" si="492"/>
        <v/>
      </c>
      <c r="GP328" s="7" t="str">
        <f t="shared" si="493"/>
        <v/>
      </c>
      <c r="GQ328" s="7" t="str">
        <f t="shared" si="494"/>
        <v/>
      </c>
      <c r="GR328" s="7" t="str">
        <f t="shared" si="495"/>
        <v/>
      </c>
      <c r="GS328" s="7" t="str">
        <f t="shared" si="496"/>
        <v/>
      </c>
      <c r="GT328" s="7" t="str">
        <f t="shared" si="497"/>
        <v/>
      </c>
      <c r="GU328" s="7" t="str">
        <f t="shared" si="498"/>
        <v/>
      </c>
      <c r="GV328" s="7" t="str">
        <f t="shared" si="499"/>
        <v/>
      </c>
      <c r="GW328" s="7" t="str">
        <f t="shared" si="500"/>
        <v/>
      </c>
      <c r="GX328" s="7" t="str">
        <f t="shared" si="501"/>
        <v/>
      </c>
      <c r="GY328" s="7" t="str">
        <f t="shared" si="502"/>
        <v/>
      </c>
      <c r="GZ328" s="7" t="str">
        <f t="shared" si="503"/>
        <v/>
      </c>
      <c r="HA328" s="7" t="str">
        <f t="shared" si="504"/>
        <v/>
      </c>
      <c r="HB328" s="7" t="str">
        <f t="shared" si="505"/>
        <v/>
      </c>
      <c r="HC328" s="7" t="str">
        <f t="shared" si="506"/>
        <v/>
      </c>
      <c r="HD328" s="7" t="str">
        <f t="shared" si="507"/>
        <v/>
      </c>
      <c r="HE328" s="7" t="str">
        <f t="shared" si="508"/>
        <v/>
      </c>
      <c r="HF328" s="7" t="str">
        <f t="shared" si="509"/>
        <v/>
      </c>
      <c r="HG328" s="7" t="str">
        <f t="shared" si="510"/>
        <v/>
      </c>
      <c r="HH328" s="7" t="str">
        <f t="shared" si="511"/>
        <v/>
      </c>
      <c r="HI328" s="7" t="str">
        <f t="shared" si="512"/>
        <v/>
      </c>
      <c r="HJ328" s="7" t="str">
        <f t="shared" si="513"/>
        <v/>
      </c>
      <c r="HK328" s="7" t="str">
        <f t="shared" si="514"/>
        <v/>
      </c>
      <c r="HL328" s="7" t="str">
        <f t="shared" si="515"/>
        <v/>
      </c>
      <c r="HM328" s="7" t="str">
        <f t="shared" si="516"/>
        <v/>
      </c>
      <c r="HN328" s="7" t="str">
        <f t="shared" si="517"/>
        <v/>
      </c>
      <c r="HO328" s="7" t="str">
        <f t="shared" si="518"/>
        <v/>
      </c>
      <c r="HP328" s="7" t="str">
        <f t="shared" si="519"/>
        <v/>
      </c>
      <c r="HQ328" s="7" t="str">
        <f t="shared" si="520"/>
        <v/>
      </c>
      <c r="HR328" s="7" t="str">
        <f t="shared" si="521"/>
        <v/>
      </c>
      <c r="HS328" s="7" t="str">
        <f t="shared" si="522"/>
        <v/>
      </c>
      <c r="HT328" s="7" t="str">
        <f t="shared" si="523"/>
        <v/>
      </c>
      <c r="HU328" s="7" t="str">
        <f t="shared" si="524"/>
        <v/>
      </c>
      <c r="HV328" s="7" t="str">
        <f t="shared" si="525"/>
        <v/>
      </c>
      <c r="HW328" s="7" t="str">
        <f t="shared" si="526"/>
        <v/>
      </c>
      <c r="HX328" s="7" t="str">
        <f t="shared" si="527"/>
        <v/>
      </c>
      <c r="HY328" s="7" t="str">
        <f t="shared" si="528"/>
        <v/>
      </c>
      <c r="HZ328" s="7" t="str">
        <f t="shared" si="529"/>
        <v/>
      </c>
      <c r="IA328" s="7" t="str">
        <f t="shared" si="530"/>
        <v/>
      </c>
      <c r="IB328" s="7" t="str">
        <f t="shared" si="531"/>
        <v/>
      </c>
      <c r="IC328" s="7" t="str">
        <f t="shared" si="532"/>
        <v/>
      </c>
      <c r="ID328" s="7" t="str">
        <f t="shared" si="533"/>
        <v/>
      </c>
      <c r="IE328" s="7" t="str">
        <f t="shared" si="534"/>
        <v/>
      </c>
      <c r="IF328" s="7" t="str">
        <f t="shared" si="535"/>
        <v/>
      </c>
      <c r="IG328" s="7" t="str">
        <f t="shared" si="536"/>
        <v/>
      </c>
      <c r="IH328" s="7" t="str">
        <f t="shared" si="537"/>
        <v/>
      </c>
      <c r="II328" s="7" t="str">
        <f t="shared" si="538"/>
        <v/>
      </c>
      <c r="IJ328" s="7" t="str">
        <f t="shared" si="539"/>
        <v/>
      </c>
      <c r="IK328" s="7" t="str">
        <f t="shared" si="540"/>
        <v/>
      </c>
      <c r="IL328" s="7" t="str">
        <f t="shared" si="541"/>
        <v/>
      </c>
      <c r="IM328" s="7" t="str">
        <f t="shared" si="542"/>
        <v/>
      </c>
      <c r="IN328" s="7" t="str">
        <f t="shared" si="543"/>
        <v/>
      </c>
      <c r="IO328" s="7" t="str">
        <f t="shared" si="544"/>
        <v/>
      </c>
      <c r="IP328" s="7" t="str">
        <f t="shared" si="545"/>
        <v/>
      </c>
      <c r="IQ328" s="7" t="str">
        <f t="shared" si="546"/>
        <v/>
      </c>
      <c r="IR328" s="7">
        <f t="shared" si="547"/>
        <v>2</v>
      </c>
      <c r="IS328" s="7">
        <f t="shared" si="548"/>
        <v>7</v>
      </c>
      <c r="IT328" s="7" t="str">
        <f t="shared" si="549"/>
        <v/>
      </c>
      <c r="IU328" s="7" t="str">
        <f t="shared" si="550"/>
        <v/>
      </c>
      <c r="IV328" s="7" t="str">
        <f t="shared" si="551"/>
        <v/>
      </c>
      <c r="IW328" s="7" t="str">
        <f t="shared" si="552"/>
        <v/>
      </c>
      <c r="IX328" s="7" t="str">
        <f t="shared" si="553"/>
        <v/>
      </c>
      <c r="IY328" s="7" t="str">
        <f t="shared" si="554"/>
        <v/>
      </c>
      <c r="IZ328" s="7" t="str">
        <f t="shared" si="555"/>
        <v/>
      </c>
      <c r="JA328" s="7" t="str">
        <f t="shared" si="556"/>
        <v/>
      </c>
      <c r="JB328" s="7" t="str">
        <f t="shared" si="557"/>
        <v/>
      </c>
      <c r="JC328" s="7" t="str">
        <f t="shared" si="558"/>
        <v/>
      </c>
      <c r="JD328" s="7" t="str">
        <f t="shared" si="559"/>
        <v/>
      </c>
      <c r="JE328" s="7" t="str">
        <f t="shared" si="560"/>
        <v/>
      </c>
      <c r="JF328" s="7" t="str">
        <f t="shared" si="561"/>
        <v/>
      </c>
      <c r="JG328" s="7" t="str">
        <f t="shared" si="473"/>
        <v/>
      </c>
      <c r="JH328" s="7" t="str">
        <f t="shared" si="474"/>
        <v/>
      </c>
      <c r="JI328" s="7" t="str">
        <f t="shared" si="475"/>
        <v/>
      </c>
      <c r="JJ328" s="7" t="str">
        <f t="shared" si="476"/>
        <v/>
      </c>
      <c r="JK328" s="7" t="str">
        <f t="shared" si="477"/>
        <v/>
      </c>
      <c r="JL328" s="7" t="str">
        <f t="shared" si="478"/>
        <v/>
      </c>
      <c r="JM328" s="7" t="str">
        <f t="shared" si="479"/>
        <v/>
      </c>
      <c r="JN328" s="7" t="str">
        <f t="shared" si="480"/>
        <v/>
      </c>
      <c r="JO328" s="7" t="str">
        <f t="shared" si="481"/>
        <v/>
      </c>
      <c r="JP328" s="7" t="str">
        <f t="shared" si="482"/>
        <v/>
      </c>
      <c r="JQ328" s="7" t="str">
        <f t="shared" si="483"/>
        <v/>
      </c>
      <c r="JR328" s="7" t="str">
        <f t="shared" si="483"/>
        <v/>
      </c>
      <c r="JS328" s="7" t="str">
        <f t="shared" si="483"/>
        <v/>
      </c>
      <c r="JT328" s="28">
        <f t="shared" si="484"/>
        <v>9</v>
      </c>
    </row>
    <row r="329" spans="1:280" x14ac:dyDescent="0.2">
      <c r="A329" s="5" t="s">
        <v>2656</v>
      </c>
      <c r="B329" s="46">
        <f t="shared" si="469"/>
        <v>1</v>
      </c>
      <c r="C329" s="46" t="s">
        <v>671</v>
      </c>
      <c r="D329" s="46" t="s">
        <v>671</v>
      </c>
      <c r="BN329" s="7">
        <v>1</v>
      </c>
      <c r="CP329" s="5">
        <f t="shared" si="470"/>
        <v>1</v>
      </c>
      <c r="CT329" s="28">
        <f t="shared" si="471"/>
        <v>1</v>
      </c>
      <c r="GG329" s="5">
        <f t="shared" si="472"/>
        <v>0</v>
      </c>
      <c r="GH329" s="7" t="str">
        <f t="shared" si="485"/>
        <v/>
      </c>
      <c r="GI329" s="7" t="str">
        <f t="shared" si="486"/>
        <v/>
      </c>
      <c r="GJ329" s="7" t="str">
        <f t="shared" si="487"/>
        <v/>
      </c>
      <c r="GK329" s="7" t="str">
        <f t="shared" si="488"/>
        <v/>
      </c>
      <c r="GL329" s="7" t="str">
        <f t="shared" si="489"/>
        <v/>
      </c>
      <c r="GM329" s="7" t="str">
        <f t="shared" si="490"/>
        <v/>
      </c>
      <c r="GN329" s="7" t="str">
        <f t="shared" si="491"/>
        <v/>
      </c>
      <c r="GO329" s="7" t="str">
        <f t="shared" si="492"/>
        <v/>
      </c>
      <c r="GP329" s="7" t="str">
        <f t="shared" si="493"/>
        <v/>
      </c>
      <c r="GQ329" s="7" t="str">
        <f t="shared" si="494"/>
        <v/>
      </c>
      <c r="GR329" s="7" t="str">
        <f t="shared" si="495"/>
        <v/>
      </c>
      <c r="GS329" s="7" t="str">
        <f t="shared" si="496"/>
        <v/>
      </c>
      <c r="GT329" s="7" t="str">
        <f t="shared" si="497"/>
        <v/>
      </c>
      <c r="GU329" s="7" t="str">
        <f t="shared" si="498"/>
        <v/>
      </c>
      <c r="GV329" s="7" t="str">
        <f t="shared" si="499"/>
        <v/>
      </c>
      <c r="GW329" s="7" t="str">
        <f t="shared" si="500"/>
        <v/>
      </c>
      <c r="GX329" s="7" t="str">
        <f t="shared" si="501"/>
        <v/>
      </c>
      <c r="GY329" s="7" t="str">
        <f t="shared" si="502"/>
        <v/>
      </c>
      <c r="GZ329" s="7" t="str">
        <f t="shared" si="503"/>
        <v/>
      </c>
      <c r="HA329" s="7" t="str">
        <f t="shared" si="504"/>
        <v/>
      </c>
      <c r="HB329" s="7" t="str">
        <f t="shared" si="505"/>
        <v/>
      </c>
      <c r="HC329" s="7" t="str">
        <f t="shared" si="506"/>
        <v/>
      </c>
      <c r="HD329" s="7" t="str">
        <f t="shared" si="507"/>
        <v/>
      </c>
      <c r="HE329" s="7" t="str">
        <f t="shared" si="508"/>
        <v/>
      </c>
      <c r="HF329" s="7" t="str">
        <f t="shared" si="509"/>
        <v/>
      </c>
      <c r="HG329" s="7" t="str">
        <f t="shared" si="510"/>
        <v/>
      </c>
      <c r="HH329" s="7" t="str">
        <f t="shared" si="511"/>
        <v/>
      </c>
      <c r="HI329" s="7" t="str">
        <f t="shared" si="512"/>
        <v/>
      </c>
      <c r="HJ329" s="7" t="str">
        <f t="shared" si="513"/>
        <v/>
      </c>
      <c r="HK329" s="7" t="str">
        <f t="shared" si="514"/>
        <v/>
      </c>
      <c r="HL329" s="7" t="str">
        <f t="shared" si="515"/>
        <v/>
      </c>
      <c r="HM329" s="7" t="str">
        <f t="shared" si="516"/>
        <v/>
      </c>
      <c r="HN329" s="7" t="str">
        <f t="shared" si="517"/>
        <v/>
      </c>
      <c r="HO329" s="7" t="str">
        <f t="shared" si="518"/>
        <v/>
      </c>
      <c r="HP329" s="7" t="str">
        <f t="shared" si="519"/>
        <v/>
      </c>
      <c r="HQ329" s="7" t="str">
        <f t="shared" si="520"/>
        <v/>
      </c>
      <c r="HR329" s="7" t="str">
        <f t="shared" si="521"/>
        <v/>
      </c>
      <c r="HS329" s="7" t="str">
        <f t="shared" si="522"/>
        <v/>
      </c>
      <c r="HT329" s="7" t="str">
        <f t="shared" si="523"/>
        <v/>
      </c>
      <c r="HU329" s="7" t="str">
        <f t="shared" si="524"/>
        <v/>
      </c>
      <c r="HV329" s="7" t="str">
        <f t="shared" si="525"/>
        <v/>
      </c>
      <c r="HW329" s="7" t="str">
        <f t="shared" si="526"/>
        <v/>
      </c>
      <c r="HX329" s="7" t="str">
        <f t="shared" si="527"/>
        <v/>
      </c>
      <c r="HY329" s="7" t="str">
        <f t="shared" si="528"/>
        <v/>
      </c>
      <c r="HZ329" s="7" t="str">
        <f t="shared" si="529"/>
        <v/>
      </c>
      <c r="IA329" s="7" t="str">
        <f t="shared" si="530"/>
        <v/>
      </c>
      <c r="IB329" s="7" t="str">
        <f t="shared" si="531"/>
        <v/>
      </c>
      <c r="IC329" s="7" t="str">
        <f t="shared" si="532"/>
        <v/>
      </c>
      <c r="ID329" s="7" t="str">
        <f t="shared" si="533"/>
        <v/>
      </c>
      <c r="IE329" s="7" t="str">
        <f t="shared" si="534"/>
        <v/>
      </c>
      <c r="IF329" s="7" t="str">
        <f t="shared" si="535"/>
        <v/>
      </c>
      <c r="IG329" s="7" t="str">
        <f t="shared" si="536"/>
        <v/>
      </c>
      <c r="IH329" s="7" t="str">
        <f t="shared" si="537"/>
        <v/>
      </c>
      <c r="II329" s="7" t="str">
        <f t="shared" si="538"/>
        <v/>
      </c>
      <c r="IJ329" s="7" t="str">
        <f t="shared" si="539"/>
        <v/>
      </c>
      <c r="IK329" s="7" t="str">
        <f t="shared" si="540"/>
        <v/>
      </c>
      <c r="IL329" s="7" t="str">
        <f t="shared" si="541"/>
        <v/>
      </c>
      <c r="IM329" s="7" t="str">
        <f t="shared" si="542"/>
        <v/>
      </c>
      <c r="IN329" s="7" t="str">
        <f t="shared" si="543"/>
        <v/>
      </c>
      <c r="IO329" s="7" t="str">
        <f t="shared" si="544"/>
        <v/>
      </c>
      <c r="IP329" s="7" t="str">
        <f t="shared" si="545"/>
        <v/>
      </c>
      <c r="IQ329" s="7" t="str">
        <f t="shared" si="546"/>
        <v/>
      </c>
      <c r="IR329" s="7">
        <f t="shared" si="547"/>
        <v>1</v>
      </c>
      <c r="IS329" s="7" t="str">
        <f t="shared" si="548"/>
        <v/>
      </c>
      <c r="IT329" s="7" t="str">
        <f t="shared" si="549"/>
        <v/>
      </c>
      <c r="IU329" s="7" t="str">
        <f t="shared" si="550"/>
        <v/>
      </c>
      <c r="IV329" s="7" t="str">
        <f t="shared" si="551"/>
        <v/>
      </c>
      <c r="IW329" s="7" t="str">
        <f t="shared" si="552"/>
        <v/>
      </c>
      <c r="IX329" s="7" t="str">
        <f t="shared" si="553"/>
        <v/>
      </c>
      <c r="IY329" s="7" t="str">
        <f t="shared" si="554"/>
        <v/>
      </c>
      <c r="IZ329" s="7" t="str">
        <f t="shared" si="555"/>
        <v/>
      </c>
      <c r="JA329" s="7" t="str">
        <f t="shared" si="556"/>
        <v/>
      </c>
      <c r="JB329" s="7" t="str">
        <f t="shared" si="557"/>
        <v/>
      </c>
      <c r="JC329" s="7" t="str">
        <f t="shared" si="558"/>
        <v/>
      </c>
      <c r="JD329" s="7" t="str">
        <f t="shared" si="559"/>
        <v/>
      </c>
      <c r="JE329" s="7" t="str">
        <f t="shared" si="560"/>
        <v/>
      </c>
      <c r="JF329" s="7" t="str">
        <f t="shared" si="561"/>
        <v/>
      </c>
      <c r="JG329" s="7" t="str">
        <f t="shared" si="473"/>
        <v/>
      </c>
      <c r="JH329" s="7" t="str">
        <f t="shared" si="474"/>
        <v/>
      </c>
      <c r="JI329" s="7" t="str">
        <f t="shared" si="475"/>
        <v/>
      </c>
      <c r="JJ329" s="7" t="str">
        <f t="shared" si="476"/>
        <v/>
      </c>
      <c r="JK329" s="7" t="str">
        <f t="shared" si="477"/>
        <v/>
      </c>
      <c r="JL329" s="7" t="str">
        <f t="shared" si="478"/>
        <v/>
      </c>
      <c r="JM329" s="7" t="str">
        <f t="shared" si="479"/>
        <v/>
      </c>
      <c r="JN329" s="7" t="str">
        <f t="shared" si="480"/>
        <v/>
      </c>
      <c r="JO329" s="7" t="str">
        <f t="shared" si="481"/>
        <v/>
      </c>
      <c r="JP329" s="7" t="str">
        <f t="shared" si="482"/>
        <v/>
      </c>
      <c r="JQ329" s="7" t="str">
        <f t="shared" si="483"/>
        <v/>
      </c>
      <c r="JR329" s="7" t="str">
        <f t="shared" si="483"/>
        <v/>
      </c>
      <c r="JS329" s="7" t="str">
        <f t="shared" si="483"/>
        <v/>
      </c>
      <c r="JT329" s="28">
        <f t="shared" si="484"/>
        <v>1</v>
      </c>
    </row>
    <row r="330" spans="1:280" x14ac:dyDescent="0.2">
      <c r="A330" s="5" t="s">
        <v>2657</v>
      </c>
      <c r="B330" s="46">
        <f t="shared" si="469"/>
        <v>1</v>
      </c>
      <c r="C330" s="46" t="s">
        <v>295</v>
      </c>
      <c r="D330" s="46" t="s">
        <v>295</v>
      </c>
      <c r="BO330" s="7">
        <v>4</v>
      </c>
      <c r="CP330" s="5">
        <f t="shared" si="470"/>
        <v>4</v>
      </c>
      <c r="CT330" s="28">
        <f t="shared" si="471"/>
        <v>4</v>
      </c>
      <c r="GG330" s="5">
        <f t="shared" si="472"/>
        <v>0</v>
      </c>
      <c r="GH330" s="7" t="str">
        <f t="shared" si="485"/>
        <v/>
      </c>
      <c r="GI330" s="7" t="str">
        <f t="shared" si="486"/>
        <v/>
      </c>
      <c r="GJ330" s="7" t="str">
        <f t="shared" si="487"/>
        <v/>
      </c>
      <c r="GK330" s="7" t="str">
        <f t="shared" si="488"/>
        <v/>
      </c>
      <c r="GL330" s="7" t="str">
        <f t="shared" si="489"/>
        <v/>
      </c>
      <c r="GM330" s="7" t="str">
        <f t="shared" si="490"/>
        <v/>
      </c>
      <c r="GN330" s="7" t="str">
        <f t="shared" si="491"/>
        <v/>
      </c>
      <c r="GO330" s="7" t="str">
        <f t="shared" si="492"/>
        <v/>
      </c>
      <c r="GP330" s="7" t="str">
        <f t="shared" si="493"/>
        <v/>
      </c>
      <c r="GQ330" s="7" t="str">
        <f t="shared" si="494"/>
        <v/>
      </c>
      <c r="GR330" s="7" t="str">
        <f t="shared" si="495"/>
        <v/>
      </c>
      <c r="GS330" s="7" t="str">
        <f t="shared" si="496"/>
        <v/>
      </c>
      <c r="GT330" s="7" t="str">
        <f t="shared" si="497"/>
        <v/>
      </c>
      <c r="GU330" s="7" t="str">
        <f t="shared" si="498"/>
        <v/>
      </c>
      <c r="GV330" s="7" t="str">
        <f t="shared" si="499"/>
        <v/>
      </c>
      <c r="GW330" s="7" t="str">
        <f t="shared" si="500"/>
        <v/>
      </c>
      <c r="GX330" s="7" t="str">
        <f t="shared" si="501"/>
        <v/>
      </c>
      <c r="GY330" s="7" t="str">
        <f t="shared" si="502"/>
        <v/>
      </c>
      <c r="GZ330" s="7" t="str">
        <f t="shared" si="503"/>
        <v/>
      </c>
      <c r="HA330" s="7" t="str">
        <f t="shared" si="504"/>
        <v/>
      </c>
      <c r="HB330" s="7" t="str">
        <f t="shared" si="505"/>
        <v/>
      </c>
      <c r="HC330" s="7" t="str">
        <f t="shared" si="506"/>
        <v/>
      </c>
      <c r="HD330" s="7" t="str">
        <f t="shared" si="507"/>
        <v/>
      </c>
      <c r="HE330" s="7" t="str">
        <f t="shared" si="508"/>
        <v/>
      </c>
      <c r="HF330" s="7" t="str">
        <f t="shared" si="509"/>
        <v/>
      </c>
      <c r="HG330" s="7" t="str">
        <f t="shared" si="510"/>
        <v/>
      </c>
      <c r="HH330" s="7" t="str">
        <f t="shared" si="511"/>
        <v/>
      </c>
      <c r="HI330" s="7" t="str">
        <f t="shared" si="512"/>
        <v/>
      </c>
      <c r="HJ330" s="7" t="str">
        <f t="shared" si="513"/>
        <v/>
      </c>
      <c r="HK330" s="7" t="str">
        <f t="shared" si="514"/>
        <v/>
      </c>
      <c r="HL330" s="7" t="str">
        <f t="shared" si="515"/>
        <v/>
      </c>
      <c r="HM330" s="7" t="str">
        <f t="shared" si="516"/>
        <v/>
      </c>
      <c r="HN330" s="7" t="str">
        <f t="shared" si="517"/>
        <v/>
      </c>
      <c r="HO330" s="7" t="str">
        <f t="shared" si="518"/>
        <v/>
      </c>
      <c r="HP330" s="7" t="str">
        <f t="shared" si="519"/>
        <v/>
      </c>
      <c r="HQ330" s="7" t="str">
        <f t="shared" si="520"/>
        <v/>
      </c>
      <c r="HR330" s="7" t="str">
        <f t="shared" si="521"/>
        <v/>
      </c>
      <c r="HS330" s="7" t="str">
        <f t="shared" si="522"/>
        <v/>
      </c>
      <c r="HT330" s="7" t="str">
        <f t="shared" si="523"/>
        <v/>
      </c>
      <c r="HU330" s="7" t="str">
        <f t="shared" si="524"/>
        <v/>
      </c>
      <c r="HV330" s="7" t="str">
        <f t="shared" si="525"/>
        <v/>
      </c>
      <c r="HW330" s="7" t="str">
        <f t="shared" si="526"/>
        <v/>
      </c>
      <c r="HX330" s="7" t="str">
        <f t="shared" si="527"/>
        <v/>
      </c>
      <c r="HY330" s="7" t="str">
        <f t="shared" si="528"/>
        <v/>
      </c>
      <c r="HZ330" s="7" t="str">
        <f t="shared" si="529"/>
        <v/>
      </c>
      <c r="IA330" s="7" t="str">
        <f t="shared" si="530"/>
        <v/>
      </c>
      <c r="IB330" s="7" t="str">
        <f t="shared" si="531"/>
        <v/>
      </c>
      <c r="IC330" s="7" t="str">
        <f t="shared" si="532"/>
        <v/>
      </c>
      <c r="ID330" s="7" t="str">
        <f t="shared" si="533"/>
        <v/>
      </c>
      <c r="IE330" s="7" t="str">
        <f t="shared" si="534"/>
        <v/>
      </c>
      <c r="IF330" s="7" t="str">
        <f t="shared" si="535"/>
        <v/>
      </c>
      <c r="IG330" s="7" t="str">
        <f t="shared" si="536"/>
        <v/>
      </c>
      <c r="IH330" s="7" t="str">
        <f t="shared" si="537"/>
        <v/>
      </c>
      <c r="II330" s="7" t="str">
        <f t="shared" si="538"/>
        <v/>
      </c>
      <c r="IJ330" s="7" t="str">
        <f t="shared" si="539"/>
        <v/>
      </c>
      <c r="IK330" s="7" t="str">
        <f t="shared" si="540"/>
        <v/>
      </c>
      <c r="IL330" s="7" t="str">
        <f t="shared" si="541"/>
        <v/>
      </c>
      <c r="IM330" s="7" t="str">
        <f t="shared" si="542"/>
        <v/>
      </c>
      <c r="IN330" s="7" t="str">
        <f t="shared" si="543"/>
        <v/>
      </c>
      <c r="IO330" s="7" t="str">
        <f t="shared" si="544"/>
        <v/>
      </c>
      <c r="IP330" s="7" t="str">
        <f t="shared" si="545"/>
        <v/>
      </c>
      <c r="IQ330" s="7" t="str">
        <f t="shared" si="546"/>
        <v/>
      </c>
      <c r="IR330" s="7" t="str">
        <f t="shared" si="547"/>
        <v/>
      </c>
      <c r="IS330" s="7">
        <f t="shared" si="548"/>
        <v>4</v>
      </c>
      <c r="IT330" s="7" t="str">
        <f t="shared" si="549"/>
        <v/>
      </c>
      <c r="IU330" s="7" t="str">
        <f t="shared" si="550"/>
        <v/>
      </c>
      <c r="IV330" s="7" t="str">
        <f t="shared" si="551"/>
        <v/>
      </c>
      <c r="IW330" s="7" t="str">
        <f t="shared" si="552"/>
        <v/>
      </c>
      <c r="IX330" s="7" t="str">
        <f t="shared" si="553"/>
        <v/>
      </c>
      <c r="IY330" s="7" t="str">
        <f t="shared" si="554"/>
        <v/>
      </c>
      <c r="IZ330" s="7" t="str">
        <f t="shared" si="555"/>
        <v/>
      </c>
      <c r="JA330" s="7" t="str">
        <f t="shared" si="556"/>
        <v/>
      </c>
      <c r="JB330" s="7" t="str">
        <f t="shared" si="557"/>
        <v/>
      </c>
      <c r="JC330" s="7" t="str">
        <f t="shared" si="558"/>
        <v/>
      </c>
      <c r="JD330" s="7" t="str">
        <f t="shared" si="559"/>
        <v/>
      </c>
      <c r="JE330" s="7" t="str">
        <f t="shared" si="560"/>
        <v/>
      </c>
      <c r="JF330" s="7" t="str">
        <f t="shared" si="561"/>
        <v/>
      </c>
      <c r="JG330" s="7" t="str">
        <f t="shared" si="473"/>
        <v/>
      </c>
      <c r="JH330" s="7" t="str">
        <f t="shared" si="474"/>
        <v/>
      </c>
      <c r="JI330" s="7" t="str">
        <f t="shared" si="475"/>
        <v/>
      </c>
      <c r="JJ330" s="7" t="str">
        <f t="shared" si="476"/>
        <v/>
      </c>
      <c r="JK330" s="7" t="str">
        <f t="shared" si="477"/>
        <v/>
      </c>
      <c r="JL330" s="7" t="str">
        <f t="shared" si="478"/>
        <v/>
      </c>
      <c r="JM330" s="7" t="str">
        <f t="shared" si="479"/>
        <v/>
      </c>
      <c r="JN330" s="7" t="str">
        <f t="shared" si="480"/>
        <v/>
      </c>
      <c r="JO330" s="7" t="str">
        <f t="shared" si="481"/>
        <v/>
      </c>
      <c r="JP330" s="7" t="str">
        <f t="shared" si="482"/>
        <v/>
      </c>
      <c r="JQ330" s="7" t="str">
        <f t="shared" si="483"/>
        <v/>
      </c>
      <c r="JR330" s="7" t="str">
        <f t="shared" si="483"/>
        <v/>
      </c>
      <c r="JS330" s="7" t="str">
        <f t="shared" si="483"/>
        <v/>
      </c>
      <c r="JT330" s="28">
        <f t="shared" si="484"/>
        <v>4</v>
      </c>
    </row>
    <row r="331" spans="1:280" x14ac:dyDescent="0.2">
      <c r="A331" s="5" t="s">
        <v>994</v>
      </c>
      <c r="B331" s="46">
        <f t="shared" si="469"/>
        <v>2</v>
      </c>
      <c r="C331" s="46" t="s">
        <v>295</v>
      </c>
      <c r="D331" s="46" t="s">
        <v>1849</v>
      </c>
      <c r="BO331" s="7">
        <v>4</v>
      </c>
      <c r="BP331" s="7">
        <v>5</v>
      </c>
      <c r="CP331" s="5">
        <f t="shared" si="470"/>
        <v>9</v>
      </c>
      <c r="CT331" s="28">
        <f t="shared" si="471"/>
        <v>9</v>
      </c>
      <c r="GG331" s="5">
        <f t="shared" si="472"/>
        <v>0</v>
      </c>
      <c r="GH331" s="7" t="str">
        <f t="shared" si="485"/>
        <v/>
      </c>
      <c r="GI331" s="7" t="str">
        <f t="shared" si="486"/>
        <v/>
      </c>
      <c r="GJ331" s="7" t="str">
        <f t="shared" si="487"/>
        <v/>
      </c>
      <c r="GK331" s="7" t="str">
        <f t="shared" si="488"/>
        <v/>
      </c>
      <c r="GL331" s="7" t="str">
        <f t="shared" si="489"/>
        <v/>
      </c>
      <c r="GM331" s="7" t="str">
        <f t="shared" si="490"/>
        <v/>
      </c>
      <c r="GN331" s="7" t="str">
        <f t="shared" si="491"/>
        <v/>
      </c>
      <c r="GO331" s="7" t="str">
        <f t="shared" si="492"/>
        <v/>
      </c>
      <c r="GP331" s="7" t="str">
        <f t="shared" si="493"/>
        <v/>
      </c>
      <c r="GQ331" s="7" t="str">
        <f t="shared" si="494"/>
        <v/>
      </c>
      <c r="GR331" s="7" t="str">
        <f t="shared" si="495"/>
        <v/>
      </c>
      <c r="GS331" s="7" t="str">
        <f t="shared" si="496"/>
        <v/>
      </c>
      <c r="GT331" s="7" t="str">
        <f t="shared" si="497"/>
        <v/>
      </c>
      <c r="GU331" s="7" t="str">
        <f t="shared" si="498"/>
        <v/>
      </c>
      <c r="GV331" s="7" t="str">
        <f t="shared" si="499"/>
        <v/>
      </c>
      <c r="GW331" s="7" t="str">
        <f t="shared" si="500"/>
        <v/>
      </c>
      <c r="GX331" s="7" t="str">
        <f t="shared" si="501"/>
        <v/>
      </c>
      <c r="GY331" s="7" t="str">
        <f t="shared" si="502"/>
        <v/>
      </c>
      <c r="GZ331" s="7" t="str">
        <f t="shared" si="503"/>
        <v/>
      </c>
      <c r="HA331" s="7" t="str">
        <f t="shared" si="504"/>
        <v/>
      </c>
      <c r="HB331" s="7" t="str">
        <f t="shared" si="505"/>
        <v/>
      </c>
      <c r="HC331" s="7" t="str">
        <f t="shared" si="506"/>
        <v/>
      </c>
      <c r="HD331" s="7" t="str">
        <f t="shared" si="507"/>
        <v/>
      </c>
      <c r="HE331" s="7" t="str">
        <f t="shared" si="508"/>
        <v/>
      </c>
      <c r="HF331" s="7" t="str">
        <f t="shared" si="509"/>
        <v/>
      </c>
      <c r="HG331" s="7" t="str">
        <f t="shared" si="510"/>
        <v/>
      </c>
      <c r="HH331" s="7" t="str">
        <f t="shared" si="511"/>
        <v/>
      </c>
      <c r="HI331" s="7" t="str">
        <f t="shared" si="512"/>
        <v/>
      </c>
      <c r="HJ331" s="7" t="str">
        <f t="shared" si="513"/>
        <v/>
      </c>
      <c r="HK331" s="7" t="str">
        <f t="shared" si="514"/>
        <v/>
      </c>
      <c r="HL331" s="7" t="str">
        <f t="shared" si="515"/>
        <v/>
      </c>
      <c r="HM331" s="7" t="str">
        <f t="shared" si="516"/>
        <v/>
      </c>
      <c r="HN331" s="7" t="str">
        <f t="shared" si="517"/>
        <v/>
      </c>
      <c r="HO331" s="7" t="str">
        <f t="shared" si="518"/>
        <v/>
      </c>
      <c r="HP331" s="7" t="str">
        <f t="shared" si="519"/>
        <v/>
      </c>
      <c r="HQ331" s="7" t="str">
        <f t="shared" si="520"/>
        <v/>
      </c>
      <c r="HR331" s="7" t="str">
        <f t="shared" si="521"/>
        <v/>
      </c>
      <c r="HS331" s="7" t="str">
        <f t="shared" si="522"/>
        <v/>
      </c>
      <c r="HT331" s="7" t="str">
        <f t="shared" si="523"/>
        <v/>
      </c>
      <c r="HU331" s="7" t="str">
        <f t="shared" si="524"/>
        <v/>
      </c>
      <c r="HV331" s="7" t="str">
        <f t="shared" si="525"/>
        <v/>
      </c>
      <c r="HW331" s="7" t="str">
        <f t="shared" si="526"/>
        <v/>
      </c>
      <c r="HX331" s="7" t="str">
        <f t="shared" si="527"/>
        <v/>
      </c>
      <c r="HY331" s="7" t="str">
        <f t="shared" si="528"/>
        <v/>
      </c>
      <c r="HZ331" s="7" t="str">
        <f t="shared" si="529"/>
        <v/>
      </c>
      <c r="IA331" s="7" t="str">
        <f t="shared" si="530"/>
        <v/>
      </c>
      <c r="IB331" s="7" t="str">
        <f t="shared" si="531"/>
        <v/>
      </c>
      <c r="IC331" s="7" t="str">
        <f t="shared" si="532"/>
        <v/>
      </c>
      <c r="ID331" s="7" t="str">
        <f t="shared" si="533"/>
        <v/>
      </c>
      <c r="IE331" s="7" t="str">
        <f t="shared" si="534"/>
        <v/>
      </c>
      <c r="IF331" s="7" t="str">
        <f t="shared" si="535"/>
        <v/>
      </c>
      <c r="IG331" s="7" t="str">
        <f t="shared" si="536"/>
        <v/>
      </c>
      <c r="IH331" s="7" t="str">
        <f t="shared" si="537"/>
        <v/>
      </c>
      <c r="II331" s="7" t="str">
        <f t="shared" si="538"/>
        <v/>
      </c>
      <c r="IJ331" s="7" t="str">
        <f t="shared" si="539"/>
        <v/>
      </c>
      <c r="IK331" s="7" t="str">
        <f t="shared" si="540"/>
        <v/>
      </c>
      <c r="IL331" s="7" t="str">
        <f t="shared" si="541"/>
        <v/>
      </c>
      <c r="IM331" s="7" t="str">
        <f t="shared" si="542"/>
        <v/>
      </c>
      <c r="IN331" s="7" t="str">
        <f t="shared" si="543"/>
        <v/>
      </c>
      <c r="IO331" s="7" t="str">
        <f t="shared" si="544"/>
        <v/>
      </c>
      <c r="IP331" s="7" t="str">
        <f t="shared" si="545"/>
        <v/>
      </c>
      <c r="IQ331" s="7" t="str">
        <f t="shared" si="546"/>
        <v/>
      </c>
      <c r="IR331" s="7" t="str">
        <f t="shared" si="547"/>
        <v/>
      </c>
      <c r="IS331" s="7">
        <f t="shared" si="548"/>
        <v>4</v>
      </c>
      <c r="IT331" s="7">
        <f t="shared" si="549"/>
        <v>5</v>
      </c>
      <c r="IU331" s="7" t="str">
        <f t="shared" si="550"/>
        <v/>
      </c>
      <c r="IV331" s="7" t="str">
        <f t="shared" si="551"/>
        <v/>
      </c>
      <c r="IW331" s="7" t="str">
        <f t="shared" si="552"/>
        <v/>
      </c>
      <c r="IX331" s="7" t="str">
        <f t="shared" si="553"/>
        <v/>
      </c>
      <c r="IY331" s="7" t="str">
        <f t="shared" si="554"/>
        <v/>
      </c>
      <c r="IZ331" s="7" t="str">
        <f t="shared" si="555"/>
        <v/>
      </c>
      <c r="JA331" s="7" t="str">
        <f t="shared" si="556"/>
        <v/>
      </c>
      <c r="JB331" s="7" t="str">
        <f t="shared" si="557"/>
        <v/>
      </c>
      <c r="JC331" s="7" t="str">
        <f t="shared" si="558"/>
        <v/>
      </c>
      <c r="JD331" s="7" t="str">
        <f t="shared" si="559"/>
        <v/>
      </c>
      <c r="JE331" s="7" t="str">
        <f t="shared" si="560"/>
        <v/>
      </c>
      <c r="JF331" s="7" t="str">
        <f t="shared" si="561"/>
        <v/>
      </c>
      <c r="JG331" s="7" t="str">
        <f t="shared" si="473"/>
        <v/>
      </c>
      <c r="JH331" s="7" t="str">
        <f t="shared" si="474"/>
        <v/>
      </c>
      <c r="JI331" s="7" t="str">
        <f t="shared" si="475"/>
        <v/>
      </c>
      <c r="JJ331" s="7" t="str">
        <f t="shared" si="476"/>
        <v/>
      </c>
      <c r="JK331" s="7" t="str">
        <f t="shared" si="477"/>
        <v/>
      </c>
      <c r="JL331" s="7" t="str">
        <f t="shared" si="478"/>
        <v/>
      </c>
      <c r="JM331" s="7" t="str">
        <f t="shared" si="479"/>
        <v/>
      </c>
      <c r="JN331" s="7" t="str">
        <f t="shared" si="480"/>
        <v/>
      </c>
      <c r="JO331" s="7" t="str">
        <f t="shared" si="481"/>
        <v/>
      </c>
      <c r="JP331" s="7" t="str">
        <f t="shared" si="482"/>
        <v/>
      </c>
      <c r="JQ331" s="7" t="str">
        <f t="shared" si="483"/>
        <v/>
      </c>
      <c r="JR331" s="7" t="str">
        <f t="shared" si="483"/>
        <v/>
      </c>
      <c r="JS331" s="7" t="str">
        <f t="shared" si="483"/>
        <v/>
      </c>
      <c r="JT331" s="28">
        <f t="shared" si="484"/>
        <v>9</v>
      </c>
    </row>
    <row r="332" spans="1:280" x14ac:dyDescent="0.2">
      <c r="A332" s="5" t="s">
        <v>995</v>
      </c>
      <c r="B332" s="46">
        <f t="shared" si="469"/>
        <v>1</v>
      </c>
      <c r="C332" s="46" t="s">
        <v>295</v>
      </c>
      <c r="D332" s="46" t="s">
        <v>295</v>
      </c>
      <c r="BO332" s="7">
        <v>1</v>
      </c>
      <c r="CP332" s="5">
        <f t="shared" si="470"/>
        <v>1</v>
      </c>
      <c r="CT332" s="28">
        <f t="shared" si="471"/>
        <v>1</v>
      </c>
      <c r="GG332" s="5">
        <f t="shared" si="472"/>
        <v>0</v>
      </c>
      <c r="GH332" s="7" t="str">
        <f t="shared" si="485"/>
        <v/>
      </c>
      <c r="GI332" s="7" t="str">
        <f t="shared" si="486"/>
        <v/>
      </c>
      <c r="GJ332" s="7" t="str">
        <f t="shared" si="487"/>
        <v/>
      </c>
      <c r="GK332" s="7" t="str">
        <f t="shared" si="488"/>
        <v/>
      </c>
      <c r="GL332" s="7" t="str">
        <f t="shared" si="489"/>
        <v/>
      </c>
      <c r="GM332" s="7" t="str">
        <f t="shared" si="490"/>
        <v/>
      </c>
      <c r="GN332" s="7" t="str">
        <f t="shared" si="491"/>
        <v/>
      </c>
      <c r="GO332" s="7" t="str">
        <f t="shared" si="492"/>
        <v/>
      </c>
      <c r="GP332" s="7" t="str">
        <f t="shared" si="493"/>
        <v/>
      </c>
      <c r="GQ332" s="7" t="str">
        <f t="shared" si="494"/>
        <v/>
      </c>
      <c r="GR332" s="7" t="str">
        <f t="shared" si="495"/>
        <v/>
      </c>
      <c r="GS332" s="7" t="str">
        <f t="shared" si="496"/>
        <v/>
      </c>
      <c r="GT332" s="7" t="str">
        <f t="shared" si="497"/>
        <v/>
      </c>
      <c r="GU332" s="7" t="str">
        <f t="shared" si="498"/>
        <v/>
      </c>
      <c r="GV332" s="7" t="str">
        <f t="shared" si="499"/>
        <v/>
      </c>
      <c r="GW332" s="7" t="str">
        <f t="shared" si="500"/>
        <v/>
      </c>
      <c r="GX332" s="7" t="str">
        <f t="shared" si="501"/>
        <v/>
      </c>
      <c r="GY332" s="7" t="str">
        <f t="shared" si="502"/>
        <v/>
      </c>
      <c r="GZ332" s="7" t="str">
        <f t="shared" si="503"/>
        <v/>
      </c>
      <c r="HA332" s="7" t="str">
        <f t="shared" si="504"/>
        <v/>
      </c>
      <c r="HB332" s="7" t="str">
        <f t="shared" si="505"/>
        <v/>
      </c>
      <c r="HC332" s="7" t="str">
        <f t="shared" si="506"/>
        <v/>
      </c>
      <c r="HD332" s="7" t="str">
        <f t="shared" si="507"/>
        <v/>
      </c>
      <c r="HE332" s="7" t="str">
        <f t="shared" si="508"/>
        <v/>
      </c>
      <c r="HF332" s="7" t="str">
        <f t="shared" si="509"/>
        <v/>
      </c>
      <c r="HG332" s="7" t="str">
        <f t="shared" si="510"/>
        <v/>
      </c>
      <c r="HH332" s="7" t="str">
        <f t="shared" si="511"/>
        <v/>
      </c>
      <c r="HI332" s="7" t="str">
        <f t="shared" si="512"/>
        <v/>
      </c>
      <c r="HJ332" s="7" t="str">
        <f t="shared" si="513"/>
        <v/>
      </c>
      <c r="HK332" s="7" t="str">
        <f t="shared" si="514"/>
        <v/>
      </c>
      <c r="HL332" s="7" t="str">
        <f t="shared" si="515"/>
        <v/>
      </c>
      <c r="HM332" s="7" t="str">
        <f t="shared" si="516"/>
        <v/>
      </c>
      <c r="HN332" s="7" t="str">
        <f t="shared" si="517"/>
        <v/>
      </c>
      <c r="HO332" s="7" t="str">
        <f t="shared" si="518"/>
        <v/>
      </c>
      <c r="HP332" s="7" t="str">
        <f t="shared" si="519"/>
        <v/>
      </c>
      <c r="HQ332" s="7" t="str">
        <f t="shared" si="520"/>
        <v/>
      </c>
      <c r="HR332" s="7" t="str">
        <f t="shared" si="521"/>
        <v/>
      </c>
      <c r="HS332" s="7" t="str">
        <f t="shared" si="522"/>
        <v/>
      </c>
      <c r="HT332" s="7" t="str">
        <f t="shared" si="523"/>
        <v/>
      </c>
      <c r="HU332" s="7" t="str">
        <f t="shared" si="524"/>
        <v/>
      </c>
      <c r="HV332" s="7" t="str">
        <f t="shared" si="525"/>
        <v/>
      </c>
      <c r="HW332" s="7" t="str">
        <f t="shared" si="526"/>
        <v/>
      </c>
      <c r="HX332" s="7" t="str">
        <f t="shared" si="527"/>
        <v/>
      </c>
      <c r="HY332" s="7" t="str">
        <f t="shared" si="528"/>
        <v/>
      </c>
      <c r="HZ332" s="7" t="str">
        <f t="shared" si="529"/>
        <v/>
      </c>
      <c r="IA332" s="7" t="str">
        <f t="shared" si="530"/>
        <v/>
      </c>
      <c r="IB332" s="7" t="str">
        <f t="shared" si="531"/>
        <v/>
      </c>
      <c r="IC332" s="7" t="str">
        <f t="shared" si="532"/>
        <v/>
      </c>
      <c r="ID332" s="7" t="str">
        <f t="shared" si="533"/>
        <v/>
      </c>
      <c r="IE332" s="7" t="str">
        <f t="shared" si="534"/>
        <v/>
      </c>
      <c r="IF332" s="7" t="str">
        <f t="shared" si="535"/>
        <v/>
      </c>
      <c r="IG332" s="7" t="str">
        <f t="shared" si="536"/>
        <v/>
      </c>
      <c r="IH332" s="7" t="str">
        <f t="shared" si="537"/>
        <v/>
      </c>
      <c r="II332" s="7" t="str">
        <f t="shared" si="538"/>
        <v/>
      </c>
      <c r="IJ332" s="7" t="str">
        <f t="shared" si="539"/>
        <v/>
      </c>
      <c r="IK332" s="7" t="str">
        <f t="shared" si="540"/>
        <v/>
      </c>
      <c r="IL332" s="7" t="str">
        <f t="shared" si="541"/>
        <v/>
      </c>
      <c r="IM332" s="7" t="str">
        <f t="shared" si="542"/>
        <v/>
      </c>
      <c r="IN332" s="7" t="str">
        <f t="shared" si="543"/>
        <v/>
      </c>
      <c r="IO332" s="7" t="str">
        <f t="shared" si="544"/>
        <v/>
      </c>
      <c r="IP332" s="7" t="str">
        <f t="shared" si="545"/>
        <v/>
      </c>
      <c r="IQ332" s="7" t="str">
        <f t="shared" si="546"/>
        <v/>
      </c>
      <c r="IR332" s="7" t="str">
        <f t="shared" si="547"/>
        <v/>
      </c>
      <c r="IS332" s="7">
        <f t="shared" si="548"/>
        <v>1</v>
      </c>
      <c r="IT332" s="7" t="str">
        <f t="shared" si="549"/>
        <v/>
      </c>
      <c r="IU332" s="7" t="str">
        <f t="shared" si="550"/>
        <v/>
      </c>
      <c r="IV332" s="7" t="str">
        <f t="shared" si="551"/>
        <v/>
      </c>
      <c r="IW332" s="7" t="str">
        <f t="shared" si="552"/>
        <v/>
      </c>
      <c r="IX332" s="7" t="str">
        <f t="shared" si="553"/>
        <v/>
      </c>
      <c r="IY332" s="7" t="str">
        <f t="shared" si="554"/>
        <v/>
      </c>
      <c r="IZ332" s="7" t="str">
        <f t="shared" si="555"/>
        <v/>
      </c>
      <c r="JA332" s="7" t="str">
        <f t="shared" si="556"/>
        <v/>
      </c>
      <c r="JB332" s="7" t="str">
        <f t="shared" si="557"/>
        <v/>
      </c>
      <c r="JC332" s="7" t="str">
        <f t="shared" si="558"/>
        <v/>
      </c>
      <c r="JD332" s="7" t="str">
        <f t="shared" si="559"/>
        <v/>
      </c>
      <c r="JE332" s="7" t="str">
        <f t="shared" si="560"/>
        <v/>
      </c>
      <c r="JF332" s="7" t="str">
        <f t="shared" si="561"/>
        <v/>
      </c>
      <c r="JG332" s="7" t="str">
        <f t="shared" si="473"/>
        <v/>
      </c>
      <c r="JH332" s="7" t="str">
        <f t="shared" si="474"/>
        <v/>
      </c>
      <c r="JI332" s="7" t="str">
        <f t="shared" si="475"/>
        <v/>
      </c>
      <c r="JJ332" s="7" t="str">
        <f t="shared" si="476"/>
        <v/>
      </c>
      <c r="JK332" s="7" t="str">
        <f t="shared" si="477"/>
        <v/>
      </c>
      <c r="JL332" s="7" t="str">
        <f t="shared" si="478"/>
        <v/>
      </c>
      <c r="JM332" s="7" t="str">
        <f t="shared" si="479"/>
        <v/>
      </c>
      <c r="JN332" s="7" t="str">
        <f t="shared" si="480"/>
        <v/>
      </c>
      <c r="JO332" s="7" t="str">
        <f t="shared" si="481"/>
        <v/>
      </c>
      <c r="JP332" s="7" t="str">
        <f t="shared" si="482"/>
        <v/>
      </c>
      <c r="JQ332" s="7" t="str">
        <f t="shared" si="483"/>
        <v/>
      </c>
      <c r="JR332" s="7" t="str">
        <f t="shared" si="483"/>
        <v/>
      </c>
      <c r="JS332" s="7" t="str">
        <f t="shared" si="483"/>
        <v/>
      </c>
      <c r="JT332" s="28">
        <f t="shared" si="484"/>
        <v>1</v>
      </c>
    </row>
    <row r="333" spans="1:280" x14ac:dyDescent="0.2">
      <c r="A333" s="5" t="s">
        <v>996</v>
      </c>
      <c r="B333" s="46">
        <f t="shared" si="469"/>
        <v>1</v>
      </c>
      <c r="C333" s="46" t="s">
        <v>295</v>
      </c>
      <c r="D333" s="46" t="s">
        <v>295</v>
      </c>
      <c r="BO333" s="7">
        <v>1</v>
      </c>
      <c r="CP333" s="5">
        <f t="shared" si="470"/>
        <v>1</v>
      </c>
      <c r="CT333" s="28">
        <f t="shared" si="471"/>
        <v>1</v>
      </c>
      <c r="GG333" s="5">
        <f t="shared" si="472"/>
        <v>0</v>
      </c>
      <c r="GH333" s="7" t="str">
        <f t="shared" si="485"/>
        <v/>
      </c>
      <c r="GI333" s="7" t="str">
        <f t="shared" si="486"/>
        <v/>
      </c>
      <c r="GJ333" s="7" t="str">
        <f t="shared" si="487"/>
        <v/>
      </c>
      <c r="GK333" s="7" t="str">
        <f t="shared" si="488"/>
        <v/>
      </c>
      <c r="GL333" s="7" t="str">
        <f t="shared" si="489"/>
        <v/>
      </c>
      <c r="GM333" s="7" t="str">
        <f t="shared" si="490"/>
        <v/>
      </c>
      <c r="GN333" s="7" t="str">
        <f t="shared" si="491"/>
        <v/>
      </c>
      <c r="GO333" s="7" t="str">
        <f t="shared" si="492"/>
        <v/>
      </c>
      <c r="GP333" s="7" t="str">
        <f t="shared" si="493"/>
        <v/>
      </c>
      <c r="GQ333" s="7" t="str">
        <f t="shared" si="494"/>
        <v/>
      </c>
      <c r="GR333" s="7" t="str">
        <f t="shared" si="495"/>
        <v/>
      </c>
      <c r="GS333" s="7" t="str">
        <f t="shared" si="496"/>
        <v/>
      </c>
      <c r="GT333" s="7" t="str">
        <f t="shared" si="497"/>
        <v/>
      </c>
      <c r="GU333" s="7" t="str">
        <f t="shared" si="498"/>
        <v/>
      </c>
      <c r="GV333" s="7" t="str">
        <f t="shared" si="499"/>
        <v/>
      </c>
      <c r="GW333" s="7" t="str">
        <f t="shared" si="500"/>
        <v/>
      </c>
      <c r="GX333" s="7" t="str">
        <f t="shared" si="501"/>
        <v/>
      </c>
      <c r="GY333" s="7" t="str">
        <f t="shared" si="502"/>
        <v/>
      </c>
      <c r="GZ333" s="7" t="str">
        <f t="shared" si="503"/>
        <v/>
      </c>
      <c r="HA333" s="7" t="str">
        <f t="shared" si="504"/>
        <v/>
      </c>
      <c r="HB333" s="7" t="str">
        <f t="shared" si="505"/>
        <v/>
      </c>
      <c r="HC333" s="7" t="str">
        <f t="shared" si="506"/>
        <v/>
      </c>
      <c r="HD333" s="7" t="str">
        <f t="shared" si="507"/>
        <v/>
      </c>
      <c r="HE333" s="7" t="str">
        <f t="shared" si="508"/>
        <v/>
      </c>
      <c r="HF333" s="7" t="str">
        <f t="shared" si="509"/>
        <v/>
      </c>
      <c r="HG333" s="7" t="str">
        <f t="shared" si="510"/>
        <v/>
      </c>
      <c r="HH333" s="7" t="str">
        <f t="shared" si="511"/>
        <v/>
      </c>
      <c r="HI333" s="7" t="str">
        <f t="shared" si="512"/>
        <v/>
      </c>
      <c r="HJ333" s="7" t="str">
        <f t="shared" si="513"/>
        <v/>
      </c>
      <c r="HK333" s="7" t="str">
        <f t="shared" si="514"/>
        <v/>
      </c>
      <c r="HL333" s="7" t="str">
        <f t="shared" si="515"/>
        <v/>
      </c>
      <c r="HM333" s="7" t="str">
        <f t="shared" si="516"/>
        <v/>
      </c>
      <c r="HN333" s="7" t="str">
        <f t="shared" si="517"/>
        <v/>
      </c>
      <c r="HO333" s="7" t="str">
        <f t="shared" si="518"/>
        <v/>
      </c>
      <c r="HP333" s="7" t="str">
        <f t="shared" si="519"/>
        <v/>
      </c>
      <c r="HQ333" s="7" t="str">
        <f t="shared" si="520"/>
        <v/>
      </c>
      <c r="HR333" s="7" t="str">
        <f t="shared" si="521"/>
        <v/>
      </c>
      <c r="HS333" s="7" t="str">
        <f t="shared" si="522"/>
        <v/>
      </c>
      <c r="HT333" s="7" t="str">
        <f t="shared" si="523"/>
        <v/>
      </c>
      <c r="HU333" s="7" t="str">
        <f t="shared" si="524"/>
        <v/>
      </c>
      <c r="HV333" s="7" t="str">
        <f t="shared" si="525"/>
        <v/>
      </c>
      <c r="HW333" s="7" t="str">
        <f t="shared" si="526"/>
        <v/>
      </c>
      <c r="HX333" s="7" t="str">
        <f t="shared" si="527"/>
        <v/>
      </c>
      <c r="HY333" s="7" t="str">
        <f t="shared" si="528"/>
        <v/>
      </c>
      <c r="HZ333" s="7" t="str">
        <f t="shared" si="529"/>
        <v/>
      </c>
      <c r="IA333" s="7" t="str">
        <f t="shared" si="530"/>
        <v/>
      </c>
      <c r="IB333" s="7" t="str">
        <f t="shared" si="531"/>
        <v/>
      </c>
      <c r="IC333" s="7" t="str">
        <f t="shared" si="532"/>
        <v/>
      </c>
      <c r="ID333" s="7" t="str">
        <f t="shared" si="533"/>
        <v/>
      </c>
      <c r="IE333" s="7" t="str">
        <f t="shared" si="534"/>
        <v/>
      </c>
      <c r="IF333" s="7" t="str">
        <f t="shared" si="535"/>
        <v/>
      </c>
      <c r="IG333" s="7" t="str">
        <f t="shared" si="536"/>
        <v/>
      </c>
      <c r="IH333" s="7" t="str">
        <f t="shared" si="537"/>
        <v/>
      </c>
      <c r="II333" s="7" t="str">
        <f t="shared" si="538"/>
        <v/>
      </c>
      <c r="IJ333" s="7" t="str">
        <f t="shared" si="539"/>
        <v/>
      </c>
      <c r="IK333" s="7" t="str">
        <f t="shared" si="540"/>
        <v/>
      </c>
      <c r="IL333" s="7" t="str">
        <f t="shared" si="541"/>
        <v/>
      </c>
      <c r="IM333" s="7" t="str">
        <f t="shared" si="542"/>
        <v/>
      </c>
      <c r="IN333" s="7" t="str">
        <f t="shared" si="543"/>
        <v/>
      </c>
      <c r="IO333" s="7" t="str">
        <f t="shared" si="544"/>
        <v/>
      </c>
      <c r="IP333" s="7" t="str">
        <f t="shared" si="545"/>
        <v/>
      </c>
      <c r="IQ333" s="7" t="str">
        <f t="shared" si="546"/>
        <v/>
      </c>
      <c r="IR333" s="7" t="str">
        <f t="shared" si="547"/>
        <v/>
      </c>
      <c r="IS333" s="7">
        <f t="shared" si="548"/>
        <v>1</v>
      </c>
      <c r="IT333" s="7" t="str">
        <f t="shared" si="549"/>
        <v/>
      </c>
      <c r="IU333" s="7" t="str">
        <f t="shared" si="550"/>
        <v/>
      </c>
      <c r="IV333" s="7" t="str">
        <f t="shared" si="551"/>
        <v/>
      </c>
      <c r="IW333" s="7" t="str">
        <f t="shared" si="552"/>
        <v/>
      </c>
      <c r="IX333" s="7" t="str">
        <f t="shared" si="553"/>
        <v/>
      </c>
      <c r="IY333" s="7" t="str">
        <f t="shared" si="554"/>
        <v/>
      </c>
      <c r="IZ333" s="7" t="str">
        <f t="shared" si="555"/>
        <v/>
      </c>
      <c r="JA333" s="7" t="str">
        <f t="shared" si="556"/>
        <v/>
      </c>
      <c r="JB333" s="7" t="str">
        <f t="shared" si="557"/>
        <v/>
      </c>
      <c r="JC333" s="7" t="str">
        <f t="shared" si="558"/>
        <v/>
      </c>
      <c r="JD333" s="7" t="str">
        <f t="shared" si="559"/>
        <v/>
      </c>
      <c r="JE333" s="7" t="str">
        <f t="shared" si="560"/>
        <v/>
      </c>
      <c r="JF333" s="7" t="str">
        <f t="shared" si="561"/>
        <v/>
      </c>
      <c r="JG333" s="7" t="str">
        <f t="shared" si="473"/>
        <v/>
      </c>
      <c r="JH333" s="7" t="str">
        <f t="shared" si="474"/>
        <v/>
      </c>
      <c r="JI333" s="7" t="str">
        <f t="shared" si="475"/>
        <v/>
      </c>
      <c r="JJ333" s="7" t="str">
        <f t="shared" si="476"/>
        <v/>
      </c>
      <c r="JK333" s="7" t="str">
        <f t="shared" si="477"/>
        <v/>
      </c>
      <c r="JL333" s="7" t="str">
        <f t="shared" si="478"/>
        <v/>
      </c>
      <c r="JM333" s="7" t="str">
        <f t="shared" si="479"/>
        <v/>
      </c>
      <c r="JN333" s="7" t="str">
        <f t="shared" si="480"/>
        <v/>
      </c>
      <c r="JO333" s="7" t="str">
        <f t="shared" si="481"/>
        <v/>
      </c>
      <c r="JP333" s="7" t="str">
        <f t="shared" si="482"/>
        <v/>
      </c>
      <c r="JQ333" s="7" t="str">
        <f t="shared" si="483"/>
        <v/>
      </c>
      <c r="JR333" s="7" t="str">
        <f t="shared" si="483"/>
        <v/>
      </c>
      <c r="JS333" s="7" t="str">
        <f t="shared" si="483"/>
        <v/>
      </c>
      <c r="JT333" s="28">
        <f t="shared" si="484"/>
        <v>1</v>
      </c>
    </row>
    <row r="334" spans="1:280" x14ac:dyDescent="0.2">
      <c r="A334" s="5" t="s">
        <v>997</v>
      </c>
      <c r="B334" s="46">
        <f t="shared" si="469"/>
        <v>2</v>
      </c>
      <c r="C334" s="46" t="s">
        <v>295</v>
      </c>
      <c r="D334" s="46" t="s">
        <v>998</v>
      </c>
      <c r="BO334" s="7">
        <v>2</v>
      </c>
      <c r="BQ334" s="7">
        <v>2</v>
      </c>
      <c r="CP334" s="5">
        <f t="shared" si="470"/>
        <v>4</v>
      </c>
      <c r="CQ334" s="7">
        <v>1</v>
      </c>
      <c r="CT334" s="28">
        <f t="shared" si="471"/>
        <v>5</v>
      </c>
      <c r="FH334" s="7">
        <v>1</v>
      </c>
      <c r="GG334" s="5">
        <f t="shared" si="472"/>
        <v>1</v>
      </c>
      <c r="GH334" s="7" t="str">
        <f t="shared" si="485"/>
        <v/>
      </c>
      <c r="GI334" s="7" t="str">
        <f t="shared" si="486"/>
        <v/>
      </c>
      <c r="GJ334" s="7" t="str">
        <f t="shared" si="487"/>
        <v/>
      </c>
      <c r="GK334" s="7" t="str">
        <f t="shared" si="488"/>
        <v/>
      </c>
      <c r="GL334" s="7" t="str">
        <f t="shared" si="489"/>
        <v/>
      </c>
      <c r="GM334" s="7" t="str">
        <f t="shared" si="490"/>
        <v/>
      </c>
      <c r="GN334" s="7" t="str">
        <f t="shared" si="491"/>
        <v/>
      </c>
      <c r="GO334" s="7" t="str">
        <f t="shared" si="492"/>
        <v/>
      </c>
      <c r="GP334" s="7" t="str">
        <f t="shared" si="493"/>
        <v/>
      </c>
      <c r="GQ334" s="7" t="str">
        <f t="shared" si="494"/>
        <v/>
      </c>
      <c r="GR334" s="7" t="str">
        <f t="shared" si="495"/>
        <v/>
      </c>
      <c r="GS334" s="7" t="str">
        <f t="shared" si="496"/>
        <v/>
      </c>
      <c r="GT334" s="7" t="str">
        <f t="shared" si="497"/>
        <v/>
      </c>
      <c r="GU334" s="7" t="str">
        <f t="shared" si="498"/>
        <v/>
      </c>
      <c r="GV334" s="7" t="str">
        <f t="shared" si="499"/>
        <v/>
      </c>
      <c r="GW334" s="7" t="str">
        <f t="shared" si="500"/>
        <v/>
      </c>
      <c r="GX334" s="7" t="str">
        <f t="shared" si="501"/>
        <v/>
      </c>
      <c r="GY334" s="7" t="str">
        <f t="shared" si="502"/>
        <v/>
      </c>
      <c r="GZ334" s="7" t="str">
        <f t="shared" si="503"/>
        <v/>
      </c>
      <c r="HA334" s="7" t="str">
        <f t="shared" si="504"/>
        <v/>
      </c>
      <c r="HB334" s="7" t="str">
        <f t="shared" si="505"/>
        <v/>
      </c>
      <c r="HC334" s="7" t="str">
        <f t="shared" si="506"/>
        <v/>
      </c>
      <c r="HD334" s="7" t="str">
        <f t="shared" si="507"/>
        <v/>
      </c>
      <c r="HE334" s="7" t="str">
        <f t="shared" si="508"/>
        <v/>
      </c>
      <c r="HF334" s="7" t="str">
        <f t="shared" si="509"/>
        <v/>
      </c>
      <c r="HG334" s="7" t="str">
        <f t="shared" si="510"/>
        <v/>
      </c>
      <c r="HH334" s="7" t="str">
        <f t="shared" si="511"/>
        <v/>
      </c>
      <c r="HI334" s="7" t="str">
        <f t="shared" si="512"/>
        <v/>
      </c>
      <c r="HJ334" s="7" t="str">
        <f t="shared" si="513"/>
        <v/>
      </c>
      <c r="HK334" s="7" t="str">
        <f t="shared" si="514"/>
        <v/>
      </c>
      <c r="HL334" s="7" t="str">
        <f t="shared" si="515"/>
        <v/>
      </c>
      <c r="HM334" s="7" t="str">
        <f t="shared" si="516"/>
        <v/>
      </c>
      <c r="HN334" s="7" t="str">
        <f t="shared" si="517"/>
        <v/>
      </c>
      <c r="HO334" s="7" t="str">
        <f t="shared" si="518"/>
        <v/>
      </c>
      <c r="HP334" s="7" t="str">
        <f t="shared" si="519"/>
        <v/>
      </c>
      <c r="HQ334" s="7" t="str">
        <f t="shared" si="520"/>
        <v/>
      </c>
      <c r="HR334" s="7" t="str">
        <f t="shared" si="521"/>
        <v/>
      </c>
      <c r="HS334" s="7" t="str">
        <f t="shared" si="522"/>
        <v/>
      </c>
      <c r="HT334" s="7" t="str">
        <f t="shared" si="523"/>
        <v/>
      </c>
      <c r="HU334" s="7" t="str">
        <f t="shared" si="524"/>
        <v/>
      </c>
      <c r="HV334" s="7" t="str">
        <f t="shared" si="525"/>
        <v/>
      </c>
      <c r="HW334" s="7" t="str">
        <f t="shared" si="526"/>
        <v/>
      </c>
      <c r="HX334" s="7" t="str">
        <f t="shared" si="527"/>
        <v/>
      </c>
      <c r="HY334" s="7" t="str">
        <f t="shared" si="528"/>
        <v/>
      </c>
      <c r="HZ334" s="7" t="str">
        <f t="shared" si="529"/>
        <v/>
      </c>
      <c r="IA334" s="7" t="str">
        <f t="shared" si="530"/>
        <v/>
      </c>
      <c r="IB334" s="7" t="str">
        <f t="shared" si="531"/>
        <v/>
      </c>
      <c r="IC334" s="7" t="str">
        <f t="shared" si="532"/>
        <v/>
      </c>
      <c r="ID334" s="7" t="str">
        <f t="shared" si="533"/>
        <v/>
      </c>
      <c r="IE334" s="7" t="str">
        <f t="shared" si="534"/>
        <v/>
      </c>
      <c r="IF334" s="7" t="str">
        <f t="shared" si="535"/>
        <v/>
      </c>
      <c r="IG334" s="7" t="str">
        <f t="shared" si="536"/>
        <v/>
      </c>
      <c r="IH334" s="7" t="str">
        <f t="shared" si="537"/>
        <v/>
      </c>
      <c r="II334" s="7" t="str">
        <f t="shared" si="538"/>
        <v/>
      </c>
      <c r="IJ334" s="7" t="str">
        <f t="shared" si="539"/>
        <v/>
      </c>
      <c r="IK334" s="7" t="str">
        <f t="shared" si="540"/>
        <v/>
      </c>
      <c r="IL334" s="7" t="str">
        <f t="shared" si="541"/>
        <v/>
      </c>
      <c r="IM334" s="7" t="str">
        <f t="shared" si="542"/>
        <v/>
      </c>
      <c r="IN334" s="7" t="str">
        <f t="shared" si="543"/>
        <v/>
      </c>
      <c r="IO334" s="7" t="str">
        <f t="shared" si="544"/>
        <v/>
      </c>
      <c r="IP334" s="7" t="str">
        <f t="shared" si="545"/>
        <v/>
      </c>
      <c r="IQ334" s="7" t="str">
        <f t="shared" si="546"/>
        <v/>
      </c>
      <c r="IR334" s="7" t="str">
        <f t="shared" si="547"/>
        <v/>
      </c>
      <c r="IS334" s="7">
        <f t="shared" si="548"/>
        <v>2</v>
      </c>
      <c r="IT334" s="7" t="str">
        <f t="shared" si="549"/>
        <v/>
      </c>
      <c r="IU334" s="7">
        <f t="shared" si="550"/>
        <v>3</v>
      </c>
      <c r="IV334" s="7" t="str">
        <f t="shared" si="551"/>
        <v/>
      </c>
      <c r="IW334" s="7" t="str">
        <f t="shared" si="552"/>
        <v/>
      </c>
      <c r="IX334" s="7" t="str">
        <f t="shared" si="553"/>
        <v/>
      </c>
      <c r="IY334" s="7" t="str">
        <f t="shared" si="554"/>
        <v/>
      </c>
      <c r="IZ334" s="7" t="str">
        <f t="shared" si="555"/>
        <v/>
      </c>
      <c r="JA334" s="7" t="str">
        <f t="shared" si="556"/>
        <v/>
      </c>
      <c r="JB334" s="7" t="str">
        <f t="shared" si="557"/>
        <v/>
      </c>
      <c r="JC334" s="7" t="str">
        <f t="shared" si="558"/>
        <v/>
      </c>
      <c r="JD334" s="7" t="str">
        <f t="shared" si="559"/>
        <v/>
      </c>
      <c r="JE334" s="7" t="str">
        <f t="shared" si="560"/>
        <v/>
      </c>
      <c r="JF334" s="7" t="str">
        <f t="shared" si="561"/>
        <v/>
      </c>
      <c r="JG334" s="7" t="str">
        <f t="shared" si="473"/>
        <v/>
      </c>
      <c r="JH334" s="7" t="str">
        <f t="shared" si="474"/>
        <v/>
      </c>
      <c r="JI334" s="7" t="str">
        <f t="shared" si="475"/>
        <v/>
      </c>
      <c r="JJ334" s="7" t="str">
        <f t="shared" si="476"/>
        <v/>
      </c>
      <c r="JK334" s="7" t="str">
        <f t="shared" si="477"/>
        <v/>
      </c>
      <c r="JL334" s="7" t="str">
        <f t="shared" si="478"/>
        <v/>
      </c>
      <c r="JM334" s="7" t="str">
        <f t="shared" si="479"/>
        <v/>
      </c>
      <c r="JN334" s="7" t="str">
        <f t="shared" si="480"/>
        <v/>
      </c>
      <c r="JO334" s="7" t="str">
        <f t="shared" si="481"/>
        <v/>
      </c>
      <c r="JP334" s="7" t="str">
        <f t="shared" si="482"/>
        <v/>
      </c>
      <c r="JQ334" s="7" t="str">
        <f t="shared" si="483"/>
        <v/>
      </c>
      <c r="JR334" s="7" t="str">
        <f t="shared" si="483"/>
        <v/>
      </c>
      <c r="JS334" s="7" t="str">
        <f t="shared" si="483"/>
        <v/>
      </c>
      <c r="JT334" s="28">
        <f t="shared" si="484"/>
        <v>5</v>
      </c>
    </row>
    <row r="335" spans="1:280" x14ac:dyDescent="0.2">
      <c r="A335" s="5" t="s">
        <v>999</v>
      </c>
      <c r="B335" s="46">
        <f t="shared" si="469"/>
        <v>1</v>
      </c>
      <c r="C335" s="46" t="s">
        <v>1849</v>
      </c>
      <c r="D335" s="46" t="s">
        <v>1849</v>
      </c>
      <c r="BP335" s="7">
        <v>11</v>
      </c>
      <c r="CP335" s="5">
        <f t="shared" si="470"/>
        <v>11</v>
      </c>
      <c r="CT335" s="28">
        <f t="shared" si="471"/>
        <v>11</v>
      </c>
      <c r="GG335" s="5">
        <f t="shared" si="472"/>
        <v>0</v>
      </c>
      <c r="GH335" s="7" t="str">
        <f t="shared" si="485"/>
        <v/>
      </c>
      <c r="GI335" s="7" t="str">
        <f t="shared" si="486"/>
        <v/>
      </c>
      <c r="GJ335" s="7" t="str">
        <f t="shared" si="487"/>
        <v/>
      </c>
      <c r="GK335" s="7" t="str">
        <f t="shared" si="488"/>
        <v/>
      </c>
      <c r="GL335" s="7" t="str">
        <f t="shared" si="489"/>
        <v/>
      </c>
      <c r="GM335" s="7" t="str">
        <f t="shared" si="490"/>
        <v/>
      </c>
      <c r="GN335" s="7" t="str">
        <f t="shared" si="491"/>
        <v/>
      </c>
      <c r="GO335" s="7" t="str">
        <f t="shared" si="492"/>
        <v/>
      </c>
      <c r="GP335" s="7" t="str">
        <f t="shared" si="493"/>
        <v/>
      </c>
      <c r="GQ335" s="7" t="str">
        <f t="shared" si="494"/>
        <v/>
      </c>
      <c r="GR335" s="7" t="str">
        <f t="shared" si="495"/>
        <v/>
      </c>
      <c r="GS335" s="7" t="str">
        <f t="shared" si="496"/>
        <v/>
      </c>
      <c r="GT335" s="7" t="str">
        <f t="shared" si="497"/>
        <v/>
      </c>
      <c r="GU335" s="7" t="str">
        <f t="shared" si="498"/>
        <v/>
      </c>
      <c r="GV335" s="7" t="str">
        <f t="shared" si="499"/>
        <v/>
      </c>
      <c r="GW335" s="7" t="str">
        <f t="shared" si="500"/>
        <v/>
      </c>
      <c r="GX335" s="7" t="str">
        <f t="shared" si="501"/>
        <v/>
      </c>
      <c r="GY335" s="7" t="str">
        <f t="shared" si="502"/>
        <v/>
      </c>
      <c r="GZ335" s="7" t="str">
        <f t="shared" si="503"/>
        <v/>
      </c>
      <c r="HA335" s="7" t="str">
        <f t="shared" si="504"/>
        <v/>
      </c>
      <c r="HB335" s="7" t="str">
        <f t="shared" si="505"/>
        <v/>
      </c>
      <c r="HC335" s="7" t="str">
        <f t="shared" si="506"/>
        <v/>
      </c>
      <c r="HD335" s="7" t="str">
        <f t="shared" si="507"/>
        <v/>
      </c>
      <c r="HE335" s="7" t="str">
        <f t="shared" si="508"/>
        <v/>
      </c>
      <c r="HF335" s="7" t="str">
        <f t="shared" si="509"/>
        <v/>
      </c>
      <c r="HG335" s="7" t="str">
        <f t="shared" si="510"/>
        <v/>
      </c>
      <c r="HH335" s="7" t="str">
        <f t="shared" si="511"/>
        <v/>
      </c>
      <c r="HI335" s="7" t="str">
        <f t="shared" si="512"/>
        <v/>
      </c>
      <c r="HJ335" s="7" t="str">
        <f t="shared" si="513"/>
        <v/>
      </c>
      <c r="HK335" s="7" t="str">
        <f t="shared" si="514"/>
        <v/>
      </c>
      <c r="HL335" s="7" t="str">
        <f t="shared" si="515"/>
        <v/>
      </c>
      <c r="HM335" s="7" t="str">
        <f t="shared" si="516"/>
        <v/>
      </c>
      <c r="HN335" s="7" t="str">
        <f t="shared" si="517"/>
        <v/>
      </c>
      <c r="HO335" s="7" t="str">
        <f t="shared" si="518"/>
        <v/>
      </c>
      <c r="HP335" s="7" t="str">
        <f t="shared" si="519"/>
        <v/>
      </c>
      <c r="HQ335" s="7" t="str">
        <f t="shared" si="520"/>
        <v/>
      </c>
      <c r="HR335" s="7" t="str">
        <f t="shared" si="521"/>
        <v/>
      </c>
      <c r="HS335" s="7" t="str">
        <f t="shared" si="522"/>
        <v/>
      </c>
      <c r="HT335" s="7" t="str">
        <f t="shared" si="523"/>
        <v/>
      </c>
      <c r="HU335" s="7" t="str">
        <f t="shared" si="524"/>
        <v/>
      </c>
      <c r="HV335" s="7" t="str">
        <f t="shared" si="525"/>
        <v/>
      </c>
      <c r="HW335" s="7" t="str">
        <f t="shared" si="526"/>
        <v/>
      </c>
      <c r="HX335" s="7" t="str">
        <f t="shared" si="527"/>
        <v/>
      </c>
      <c r="HY335" s="7" t="str">
        <f t="shared" si="528"/>
        <v/>
      </c>
      <c r="HZ335" s="7" t="str">
        <f t="shared" si="529"/>
        <v/>
      </c>
      <c r="IA335" s="7" t="str">
        <f t="shared" si="530"/>
        <v/>
      </c>
      <c r="IB335" s="7" t="str">
        <f t="shared" si="531"/>
        <v/>
      </c>
      <c r="IC335" s="7" t="str">
        <f t="shared" si="532"/>
        <v/>
      </c>
      <c r="ID335" s="7" t="str">
        <f t="shared" si="533"/>
        <v/>
      </c>
      <c r="IE335" s="7" t="str">
        <f t="shared" si="534"/>
        <v/>
      </c>
      <c r="IF335" s="7" t="str">
        <f t="shared" si="535"/>
        <v/>
      </c>
      <c r="IG335" s="7" t="str">
        <f t="shared" si="536"/>
        <v/>
      </c>
      <c r="IH335" s="7" t="str">
        <f t="shared" si="537"/>
        <v/>
      </c>
      <c r="II335" s="7" t="str">
        <f t="shared" si="538"/>
        <v/>
      </c>
      <c r="IJ335" s="7" t="str">
        <f t="shared" si="539"/>
        <v/>
      </c>
      <c r="IK335" s="7" t="str">
        <f t="shared" si="540"/>
        <v/>
      </c>
      <c r="IL335" s="7" t="str">
        <f t="shared" si="541"/>
        <v/>
      </c>
      <c r="IM335" s="7" t="str">
        <f t="shared" si="542"/>
        <v/>
      </c>
      <c r="IN335" s="7" t="str">
        <f t="shared" si="543"/>
        <v/>
      </c>
      <c r="IO335" s="7" t="str">
        <f t="shared" si="544"/>
        <v/>
      </c>
      <c r="IP335" s="7" t="str">
        <f t="shared" si="545"/>
        <v/>
      </c>
      <c r="IQ335" s="7" t="str">
        <f t="shared" si="546"/>
        <v/>
      </c>
      <c r="IR335" s="7" t="str">
        <f t="shared" si="547"/>
        <v/>
      </c>
      <c r="IS335" s="7" t="str">
        <f t="shared" si="548"/>
        <v/>
      </c>
      <c r="IT335" s="7">
        <f t="shared" si="549"/>
        <v>11</v>
      </c>
      <c r="IU335" s="7" t="str">
        <f t="shared" si="550"/>
        <v/>
      </c>
      <c r="IV335" s="7" t="str">
        <f t="shared" si="551"/>
        <v/>
      </c>
      <c r="IW335" s="7" t="str">
        <f t="shared" si="552"/>
        <v/>
      </c>
      <c r="IX335" s="7" t="str">
        <f t="shared" si="553"/>
        <v/>
      </c>
      <c r="IY335" s="7" t="str">
        <f t="shared" si="554"/>
        <v/>
      </c>
      <c r="IZ335" s="7" t="str">
        <f t="shared" si="555"/>
        <v/>
      </c>
      <c r="JA335" s="7" t="str">
        <f t="shared" si="556"/>
        <v/>
      </c>
      <c r="JB335" s="7" t="str">
        <f t="shared" si="557"/>
        <v/>
      </c>
      <c r="JC335" s="7" t="str">
        <f t="shared" si="558"/>
        <v/>
      </c>
      <c r="JD335" s="7" t="str">
        <f t="shared" si="559"/>
        <v/>
      </c>
      <c r="JE335" s="7" t="str">
        <f t="shared" si="560"/>
        <v/>
      </c>
      <c r="JF335" s="7" t="str">
        <f t="shared" si="561"/>
        <v/>
      </c>
      <c r="JG335" s="7" t="str">
        <f t="shared" si="473"/>
        <v/>
      </c>
      <c r="JH335" s="7" t="str">
        <f t="shared" si="474"/>
        <v/>
      </c>
      <c r="JI335" s="7" t="str">
        <f t="shared" si="475"/>
        <v/>
      </c>
      <c r="JJ335" s="7" t="str">
        <f t="shared" si="476"/>
        <v/>
      </c>
      <c r="JK335" s="7" t="str">
        <f t="shared" si="477"/>
        <v/>
      </c>
      <c r="JL335" s="7" t="str">
        <f t="shared" si="478"/>
        <v/>
      </c>
      <c r="JM335" s="7" t="str">
        <f t="shared" si="479"/>
        <v/>
      </c>
      <c r="JN335" s="7" t="str">
        <f t="shared" si="480"/>
        <v/>
      </c>
      <c r="JO335" s="7" t="str">
        <f t="shared" si="481"/>
        <v/>
      </c>
      <c r="JP335" s="7" t="str">
        <f t="shared" si="482"/>
        <v/>
      </c>
      <c r="JQ335" s="7" t="str">
        <f t="shared" si="483"/>
        <v/>
      </c>
      <c r="JR335" s="7" t="str">
        <f t="shared" si="483"/>
        <v/>
      </c>
      <c r="JS335" s="7" t="str">
        <f t="shared" si="483"/>
        <v/>
      </c>
      <c r="JT335" s="28">
        <f t="shared" si="484"/>
        <v>11</v>
      </c>
    </row>
    <row r="336" spans="1:280" x14ac:dyDescent="0.2">
      <c r="A336" s="5" t="s">
        <v>1000</v>
      </c>
      <c r="B336" s="46">
        <f t="shared" si="469"/>
        <v>2</v>
      </c>
      <c r="C336" s="46" t="s">
        <v>1849</v>
      </c>
      <c r="D336" s="46" t="s">
        <v>998</v>
      </c>
      <c r="BP336" s="7">
        <v>4</v>
      </c>
      <c r="BQ336" s="7">
        <v>3</v>
      </c>
      <c r="CP336" s="5">
        <f t="shared" si="470"/>
        <v>7</v>
      </c>
      <c r="CT336" s="28">
        <f t="shared" si="471"/>
        <v>7</v>
      </c>
      <c r="GG336" s="5">
        <f t="shared" si="472"/>
        <v>0</v>
      </c>
      <c r="GH336" s="7" t="str">
        <f t="shared" si="485"/>
        <v/>
      </c>
      <c r="GI336" s="7" t="str">
        <f t="shared" si="486"/>
        <v/>
      </c>
      <c r="GJ336" s="7" t="str">
        <f t="shared" si="487"/>
        <v/>
      </c>
      <c r="GK336" s="7" t="str">
        <f t="shared" si="488"/>
        <v/>
      </c>
      <c r="GL336" s="7" t="str">
        <f t="shared" si="489"/>
        <v/>
      </c>
      <c r="GM336" s="7" t="str">
        <f t="shared" si="490"/>
        <v/>
      </c>
      <c r="GN336" s="7" t="str">
        <f t="shared" si="491"/>
        <v/>
      </c>
      <c r="GO336" s="7" t="str">
        <f t="shared" si="492"/>
        <v/>
      </c>
      <c r="GP336" s="7" t="str">
        <f t="shared" si="493"/>
        <v/>
      </c>
      <c r="GQ336" s="7" t="str">
        <f t="shared" si="494"/>
        <v/>
      </c>
      <c r="GR336" s="7" t="str">
        <f t="shared" si="495"/>
        <v/>
      </c>
      <c r="GS336" s="7" t="str">
        <f t="shared" si="496"/>
        <v/>
      </c>
      <c r="GT336" s="7" t="str">
        <f t="shared" si="497"/>
        <v/>
      </c>
      <c r="GU336" s="7" t="str">
        <f t="shared" si="498"/>
        <v/>
      </c>
      <c r="GV336" s="7" t="str">
        <f t="shared" si="499"/>
        <v/>
      </c>
      <c r="GW336" s="7" t="str">
        <f t="shared" si="500"/>
        <v/>
      </c>
      <c r="GX336" s="7" t="str">
        <f t="shared" si="501"/>
        <v/>
      </c>
      <c r="GY336" s="7" t="str">
        <f t="shared" si="502"/>
        <v/>
      </c>
      <c r="GZ336" s="7" t="str">
        <f t="shared" si="503"/>
        <v/>
      </c>
      <c r="HA336" s="7" t="str">
        <f t="shared" si="504"/>
        <v/>
      </c>
      <c r="HB336" s="7" t="str">
        <f t="shared" si="505"/>
        <v/>
      </c>
      <c r="HC336" s="7" t="str">
        <f t="shared" si="506"/>
        <v/>
      </c>
      <c r="HD336" s="7" t="str">
        <f t="shared" si="507"/>
        <v/>
      </c>
      <c r="HE336" s="7" t="str">
        <f t="shared" si="508"/>
        <v/>
      </c>
      <c r="HF336" s="7" t="str">
        <f t="shared" si="509"/>
        <v/>
      </c>
      <c r="HG336" s="7" t="str">
        <f t="shared" si="510"/>
        <v/>
      </c>
      <c r="HH336" s="7" t="str">
        <f t="shared" si="511"/>
        <v/>
      </c>
      <c r="HI336" s="7" t="str">
        <f t="shared" si="512"/>
        <v/>
      </c>
      <c r="HJ336" s="7" t="str">
        <f t="shared" si="513"/>
        <v/>
      </c>
      <c r="HK336" s="7" t="str">
        <f t="shared" si="514"/>
        <v/>
      </c>
      <c r="HL336" s="7" t="str">
        <f t="shared" si="515"/>
        <v/>
      </c>
      <c r="HM336" s="7" t="str">
        <f t="shared" si="516"/>
        <v/>
      </c>
      <c r="HN336" s="7" t="str">
        <f t="shared" si="517"/>
        <v/>
      </c>
      <c r="HO336" s="7" t="str">
        <f t="shared" si="518"/>
        <v/>
      </c>
      <c r="HP336" s="7" t="str">
        <f t="shared" si="519"/>
        <v/>
      </c>
      <c r="HQ336" s="7" t="str">
        <f t="shared" si="520"/>
        <v/>
      </c>
      <c r="HR336" s="7" t="str">
        <f t="shared" si="521"/>
        <v/>
      </c>
      <c r="HS336" s="7" t="str">
        <f t="shared" si="522"/>
        <v/>
      </c>
      <c r="HT336" s="7" t="str">
        <f t="shared" si="523"/>
        <v/>
      </c>
      <c r="HU336" s="7" t="str">
        <f t="shared" si="524"/>
        <v/>
      </c>
      <c r="HV336" s="7" t="str">
        <f t="shared" si="525"/>
        <v/>
      </c>
      <c r="HW336" s="7" t="str">
        <f t="shared" si="526"/>
        <v/>
      </c>
      <c r="HX336" s="7" t="str">
        <f t="shared" si="527"/>
        <v/>
      </c>
      <c r="HY336" s="7" t="str">
        <f t="shared" si="528"/>
        <v/>
      </c>
      <c r="HZ336" s="7" t="str">
        <f t="shared" si="529"/>
        <v/>
      </c>
      <c r="IA336" s="7" t="str">
        <f t="shared" si="530"/>
        <v/>
      </c>
      <c r="IB336" s="7" t="str">
        <f t="shared" si="531"/>
        <v/>
      </c>
      <c r="IC336" s="7" t="str">
        <f t="shared" si="532"/>
        <v/>
      </c>
      <c r="ID336" s="7" t="str">
        <f t="shared" si="533"/>
        <v/>
      </c>
      <c r="IE336" s="7" t="str">
        <f t="shared" si="534"/>
        <v/>
      </c>
      <c r="IF336" s="7" t="str">
        <f t="shared" si="535"/>
        <v/>
      </c>
      <c r="IG336" s="7" t="str">
        <f t="shared" si="536"/>
        <v/>
      </c>
      <c r="IH336" s="7" t="str">
        <f t="shared" si="537"/>
        <v/>
      </c>
      <c r="II336" s="7" t="str">
        <f t="shared" si="538"/>
        <v/>
      </c>
      <c r="IJ336" s="7" t="str">
        <f t="shared" si="539"/>
        <v/>
      </c>
      <c r="IK336" s="7" t="str">
        <f t="shared" si="540"/>
        <v/>
      </c>
      <c r="IL336" s="7" t="str">
        <f t="shared" si="541"/>
        <v/>
      </c>
      <c r="IM336" s="7" t="str">
        <f t="shared" si="542"/>
        <v/>
      </c>
      <c r="IN336" s="7" t="str">
        <f t="shared" si="543"/>
        <v/>
      </c>
      <c r="IO336" s="7" t="str">
        <f t="shared" si="544"/>
        <v/>
      </c>
      <c r="IP336" s="7" t="str">
        <f t="shared" si="545"/>
        <v/>
      </c>
      <c r="IQ336" s="7" t="str">
        <f t="shared" si="546"/>
        <v/>
      </c>
      <c r="IR336" s="7" t="str">
        <f t="shared" si="547"/>
        <v/>
      </c>
      <c r="IS336" s="7" t="str">
        <f t="shared" si="548"/>
        <v/>
      </c>
      <c r="IT336" s="7">
        <f t="shared" si="549"/>
        <v>4</v>
      </c>
      <c r="IU336" s="7">
        <f t="shared" si="550"/>
        <v>3</v>
      </c>
      <c r="IV336" s="7" t="str">
        <f t="shared" si="551"/>
        <v/>
      </c>
      <c r="IW336" s="7" t="str">
        <f t="shared" si="552"/>
        <v/>
      </c>
      <c r="IX336" s="7" t="str">
        <f t="shared" si="553"/>
        <v/>
      </c>
      <c r="IY336" s="7" t="str">
        <f t="shared" si="554"/>
        <v/>
      </c>
      <c r="IZ336" s="7" t="str">
        <f t="shared" si="555"/>
        <v/>
      </c>
      <c r="JA336" s="7" t="str">
        <f t="shared" si="556"/>
        <v/>
      </c>
      <c r="JB336" s="7" t="str">
        <f t="shared" si="557"/>
        <v/>
      </c>
      <c r="JC336" s="7" t="str">
        <f t="shared" si="558"/>
        <v/>
      </c>
      <c r="JD336" s="7" t="str">
        <f t="shared" si="559"/>
        <v/>
      </c>
      <c r="JE336" s="7" t="str">
        <f t="shared" si="560"/>
        <v/>
      </c>
      <c r="JF336" s="7" t="str">
        <f t="shared" si="561"/>
        <v/>
      </c>
      <c r="JG336" s="7" t="str">
        <f t="shared" si="473"/>
        <v/>
      </c>
      <c r="JH336" s="7" t="str">
        <f t="shared" si="474"/>
        <v/>
      </c>
      <c r="JI336" s="7" t="str">
        <f t="shared" si="475"/>
        <v/>
      </c>
      <c r="JJ336" s="7" t="str">
        <f t="shared" si="476"/>
        <v/>
      </c>
      <c r="JK336" s="7" t="str">
        <f t="shared" si="477"/>
        <v/>
      </c>
      <c r="JL336" s="7" t="str">
        <f t="shared" si="478"/>
        <v/>
      </c>
      <c r="JM336" s="7" t="str">
        <f t="shared" si="479"/>
        <v/>
      </c>
      <c r="JN336" s="7" t="str">
        <f t="shared" si="480"/>
        <v/>
      </c>
      <c r="JO336" s="7" t="str">
        <f t="shared" si="481"/>
        <v/>
      </c>
      <c r="JP336" s="7" t="str">
        <f t="shared" si="482"/>
        <v/>
      </c>
      <c r="JQ336" s="7" t="str">
        <f t="shared" si="483"/>
        <v/>
      </c>
      <c r="JR336" s="7" t="str">
        <f t="shared" si="483"/>
        <v/>
      </c>
      <c r="JS336" s="7" t="str">
        <f t="shared" si="483"/>
        <v/>
      </c>
      <c r="JT336" s="28">
        <f t="shared" si="484"/>
        <v>7</v>
      </c>
    </row>
    <row r="337" spans="1:280" x14ac:dyDescent="0.2">
      <c r="A337" s="5" t="s">
        <v>1001</v>
      </c>
      <c r="B337" s="46">
        <f t="shared" si="469"/>
        <v>1</v>
      </c>
      <c r="C337" s="46" t="s">
        <v>1849</v>
      </c>
      <c r="D337" s="46" t="s">
        <v>1849</v>
      </c>
      <c r="BP337" s="7">
        <v>3</v>
      </c>
      <c r="CP337" s="5">
        <f t="shared" si="470"/>
        <v>3</v>
      </c>
      <c r="CT337" s="28">
        <f t="shared" si="471"/>
        <v>3</v>
      </c>
      <c r="GG337" s="5">
        <f t="shared" si="472"/>
        <v>0</v>
      </c>
      <c r="GH337" s="7" t="str">
        <f t="shared" si="485"/>
        <v/>
      </c>
      <c r="GI337" s="7" t="str">
        <f t="shared" si="486"/>
        <v/>
      </c>
      <c r="GJ337" s="7" t="str">
        <f t="shared" si="487"/>
        <v/>
      </c>
      <c r="GK337" s="7" t="str">
        <f t="shared" si="488"/>
        <v/>
      </c>
      <c r="GL337" s="7" t="str">
        <f t="shared" si="489"/>
        <v/>
      </c>
      <c r="GM337" s="7" t="str">
        <f t="shared" si="490"/>
        <v/>
      </c>
      <c r="GN337" s="7" t="str">
        <f t="shared" si="491"/>
        <v/>
      </c>
      <c r="GO337" s="7" t="str">
        <f t="shared" si="492"/>
        <v/>
      </c>
      <c r="GP337" s="7" t="str">
        <f t="shared" si="493"/>
        <v/>
      </c>
      <c r="GQ337" s="7" t="str">
        <f t="shared" si="494"/>
        <v/>
      </c>
      <c r="GR337" s="7" t="str">
        <f t="shared" si="495"/>
        <v/>
      </c>
      <c r="GS337" s="7" t="str">
        <f t="shared" si="496"/>
        <v/>
      </c>
      <c r="GT337" s="7" t="str">
        <f t="shared" si="497"/>
        <v/>
      </c>
      <c r="GU337" s="7" t="str">
        <f t="shared" si="498"/>
        <v/>
      </c>
      <c r="GV337" s="7" t="str">
        <f t="shared" si="499"/>
        <v/>
      </c>
      <c r="GW337" s="7" t="str">
        <f t="shared" si="500"/>
        <v/>
      </c>
      <c r="GX337" s="7" t="str">
        <f t="shared" si="501"/>
        <v/>
      </c>
      <c r="GY337" s="7" t="str">
        <f t="shared" si="502"/>
        <v/>
      </c>
      <c r="GZ337" s="7" t="str">
        <f t="shared" si="503"/>
        <v/>
      </c>
      <c r="HA337" s="7" t="str">
        <f t="shared" si="504"/>
        <v/>
      </c>
      <c r="HB337" s="7" t="str">
        <f t="shared" si="505"/>
        <v/>
      </c>
      <c r="HC337" s="7" t="str">
        <f t="shared" si="506"/>
        <v/>
      </c>
      <c r="HD337" s="7" t="str">
        <f t="shared" si="507"/>
        <v/>
      </c>
      <c r="HE337" s="7" t="str">
        <f t="shared" si="508"/>
        <v/>
      </c>
      <c r="HF337" s="7" t="str">
        <f t="shared" si="509"/>
        <v/>
      </c>
      <c r="HG337" s="7" t="str">
        <f t="shared" si="510"/>
        <v/>
      </c>
      <c r="HH337" s="7" t="str">
        <f t="shared" si="511"/>
        <v/>
      </c>
      <c r="HI337" s="7" t="str">
        <f t="shared" si="512"/>
        <v/>
      </c>
      <c r="HJ337" s="7" t="str">
        <f t="shared" si="513"/>
        <v/>
      </c>
      <c r="HK337" s="7" t="str">
        <f t="shared" si="514"/>
        <v/>
      </c>
      <c r="HL337" s="7" t="str">
        <f t="shared" si="515"/>
        <v/>
      </c>
      <c r="HM337" s="7" t="str">
        <f t="shared" si="516"/>
        <v/>
      </c>
      <c r="HN337" s="7" t="str">
        <f t="shared" si="517"/>
        <v/>
      </c>
      <c r="HO337" s="7" t="str">
        <f t="shared" si="518"/>
        <v/>
      </c>
      <c r="HP337" s="7" t="str">
        <f t="shared" si="519"/>
        <v/>
      </c>
      <c r="HQ337" s="7" t="str">
        <f t="shared" si="520"/>
        <v/>
      </c>
      <c r="HR337" s="7" t="str">
        <f t="shared" si="521"/>
        <v/>
      </c>
      <c r="HS337" s="7" t="str">
        <f t="shared" si="522"/>
        <v/>
      </c>
      <c r="HT337" s="7" t="str">
        <f t="shared" si="523"/>
        <v/>
      </c>
      <c r="HU337" s="7" t="str">
        <f t="shared" si="524"/>
        <v/>
      </c>
      <c r="HV337" s="7" t="str">
        <f t="shared" si="525"/>
        <v/>
      </c>
      <c r="HW337" s="7" t="str">
        <f t="shared" si="526"/>
        <v/>
      </c>
      <c r="HX337" s="7" t="str">
        <f t="shared" si="527"/>
        <v/>
      </c>
      <c r="HY337" s="7" t="str">
        <f t="shared" si="528"/>
        <v/>
      </c>
      <c r="HZ337" s="7" t="str">
        <f t="shared" si="529"/>
        <v/>
      </c>
      <c r="IA337" s="7" t="str">
        <f t="shared" si="530"/>
        <v/>
      </c>
      <c r="IB337" s="7" t="str">
        <f t="shared" si="531"/>
        <v/>
      </c>
      <c r="IC337" s="7" t="str">
        <f t="shared" si="532"/>
        <v/>
      </c>
      <c r="ID337" s="7" t="str">
        <f t="shared" si="533"/>
        <v/>
      </c>
      <c r="IE337" s="7" t="str">
        <f t="shared" si="534"/>
        <v/>
      </c>
      <c r="IF337" s="7" t="str">
        <f t="shared" si="535"/>
        <v/>
      </c>
      <c r="IG337" s="7" t="str">
        <f t="shared" si="536"/>
        <v/>
      </c>
      <c r="IH337" s="7" t="str">
        <f t="shared" si="537"/>
        <v/>
      </c>
      <c r="II337" s="7" t="str">
        <f t="shared" si="538"/>
        <v/>
      </c>
      <c r="IJ337" s="7" t="str">
        <f t="shared" si="539"/>
        <v/>
      </c>
      <c r="IK337" s="7" t="str">
        <f t="shared" si="540"/>
        <v/>
      </c>
      <c r="IL337" s="7" t="str">
        <f t="shared" si="541"/>
        <v/>
      </c>
      <c r="IM337" s="7" t="str">
        <f t="shared" si="542"/>
        <v/>
      </c>
      <c r="IN337" s="7" t="str">
        <f t="shared" si="543"/>
        <v/>
      </c>
      <c r="IO337" s="7" t="str">
        <f t="shared" si="544"/>
        <v/>
      </c>
      <c r="IP337" s="7" t="str">
        <f t="shared" si="545"/>
        <v/>
      </c>
      <c r="IQ337" s="7" t="str">
        <f t="shared" si="546"/>
        <v/>
      </c>
      <c r="IR337" s="7" t="str">
        <f t="shared" si="547"/>
        <v/>
      </c>
      <c r="IS337" s="7" t="str">
        <f t="shared" si="548"/>
        <v/>
      </c>
      <c r="IT337" s="7">
        <f t="shared" si="549"/>
        <v>3</v>
      </c>
      <c r="IU337" s="7" t="str">
        <f t="shared" si="550"/>
        <v/>
      </c>
      <c r="IV337" s="7" t="str">
        <f t="shared" si="551"/>
        <v/>
      </c>
      <c r="IW337" s="7" t="str">
        <f t="shared" si="552"/>
        <v/>
      </c>
      <c r="IX337" s="7" t="str">
        <f t="shared" si="553"/>
        <v/>
      </c>
      <c r="IY337" s="7" t="str">
        <f t="shared" si="554"/>
        <v/>
      </c>
      <c r="IZ337" s="7" t="str">
        <f t="shared" si="555"/>
        <v/>
      </c>
      <c r="JA337" s="7" t="str">
        <f t="shared" si="556"/>
        <v/>
      </c>
      <c r="JB337" s="7" t="str">
        <f t="shared" si="557"/>
        <v/>
      </c>
      <c r="JC337" s="7" t="str">
        <f t="shared" si="558"/>
        <v/>
      </c>
      <c r="JD337" s="7" t="str">
        <f t="shared" si="559"/>
        <v/>
      </c>
      <c r="JE337" s="7" t="str">
        <f t="shared" si="560"/>
        <v/>
      </c>
      <c r="JF337" s="7" t="str">
        <f t="shared" si="561"/>
        <v/>
      </c>
      <c r="JG337" s="7" t="str">
        <f t="shared" si="473"/>
        <v/>
      </c>
      <c r="JH337" s="7" t="str">
        <f t="shared" si="474"/>
        <v/>
      </c>
      <c r="JI337" s="7" t="str">
        <f t="shared" si="475"/>
        <v/>
      </c>
      <c r="JJ337" s="7" t="str">
        <f t="shared" si="476"/>
        <v/>
      </c>
      <c r="JK337" s="7" t="str">
        <f t="shared" si="477"/>
        <v/>
      </c>
      <c r="JL337" s="7" t="str">
        <f t="shared" si="478"/>
        <v/>
      </c>
      <c r="JM337" s="7" t="str">
        <f t="shared" si="479"/>
        <v/>
      </c>
      <c r="JN337" s="7" t="str">
        <f t="shared" si="480"/>
        <v/>
      </c>
      <c r="JO337" s="7" t="str">
        <f t="shared" si="481"/>
        <v/>
      </c>
      <c r="JP337" s="7" t="str">
        <f t="shared" si="482"/>
        <v/>
      </c>
      <c r="JQ337" s="7" t="str">
        <f t="shared" si="483"/>
        <v/>
      </c>
      <c r="JR337" s="7" t="str">
        <f t="shared" si="483"/>
        <v/>
      </c>
      <c r="JS337" s="7" t="str">
        <f t="shared" si="483"/>
        <v/>
      </c>
      <c r="JT337" s="28">
        <f t="shared" si="484"/>
        <v>3</v>
      </c>
    </row>
    <row r="338" spans="1:280" x14ac:dyDescent="0.2">
      <c r="A338" s="5" t="s">
        <v>2552</v>
      </c>
      <c r="B338" s="46">
        <f t="shared" si="469"/>
        <v>1</v>
      </c>
      <c r="C338" s="46" t="s">
        <v>1849</v>
      </c>
      <c r="D338" s="46" t="s">
        <v>1849</v>
      </c>
      <c r="BP338" s="7">
        <v>2</v>
      </c>
      <c r="CP338" s="5">
        <f t="shared" si="470"/>
        <v>2</v>
      </c>
      <c r="CT338" s="28">
        <f t="shared" si="471"/>
        <v>2</v>
      </c>
      <c r="GG338" s="5">
        <f t="shared" si="472"/>
        <v>0</v>
      </c>
      <c r="GH338" s="7" t="str">
        <f t="shared" si="485"/>
        <v/>
      </c>
      <c r="GI338" s="7" t="str">
        <f t="shared" si="486"/>
        <v/>
      </c>
      <c r="GJ338" s="7" t="str">
        <f t="shared" si="487"/>
        <v/>
      </c>
      <c r="GK338" s="7" t="str">
        <f t="shared" si="488"/>
        <v/>
      </c>
      <c r="GL338" s="7" t="str">
        <f t="shared" si="489"/>
        <v/>
      </c>
      <c r="GM338" s="7" t="str">
        <f t="shared" si="490"/>
        <v/>
      </c>
      <c r="GN338" s="7" t="str">
        <f t="shared" si="491"/>
        <v/>
      </c>
      <c r="GO338" s="7" t="str">
        <f t="shared" si="492"/>
        <v/>
      </c>
      <c r="GP338" s="7" t="str">
        <f t="shared" si="493"/>
        <v/>
      </c>
      <c r="GQ338" s="7" t="str">
        <f t="shared" si="494"/>
        <v/>
      </c>
      <c r="GR338" s="7" t="str">
        <f t="shared" si="495"/>
        <v/>
      </c>
      <c r="GS338" s="7" t="str">
        <f t="shared" si="496"/>
        <v/>
      </c>
      <c r="GT338" s="7" t="str">
        <f t="shared" si="497"/>
        <v/>
      </c>
      <c r="GU338" s="7" t="str">
        <f t="shared" si="498"/>
        <v/>
      </c>
      <c r="GV338" s="7" t="str">
        <f t="shared" si="499"/>
        <v/>
      </c>
      <c r="GW338" s="7" t="str">
        <f t="shared" si="500"/>
        <v/>
      </c>
      <c r="GX338" s="7" t="str">
        <f t="shared" si="501"/>
        <v/>
      </c>
      <c r="GY338" s="7" t="str">
        <f t="shared" si="502"/>
        <v/>
      </c>
      <c r="GZ338" s="7" t="str">
        <f t="shared" si="503"/>
        <v/>
      </c>
      <c r="HA338" s="7" t="str">
        <f t="shared" si="504"/>
        <v/>
      </c>
      <c r="HB338" s="7" t="str">
        <f t="shared" si="505"/>
        <v/>
      </c>
      <c r="HC338" s="7" t="str">
        <f t="shared" si="506"/>
        <v/>
      </c>
      <c r="HD338" s="7" t="str">
        <f t="shared" si="507"/>
        <v/>
      </c>
      <c r="HE338" s="7" t="str">
        <f t="shared" si="508"/>
        <v/>
      </c>
      <c r="HF338" s="7" t="str">
        <f t="shared" si="509"/>
        <v/>
      </c>
      <c r="HG338" s="7" t="str">
        <f t="shared" si="510"/>
        <v/>
      </c>
      <c r="HH338" s="7" t="str">
        <f t="shared" si="511"/>
        <v/>
      </c>
      <c r="HI338" s="7" t="str">
        <f t="shared" si="512"/>
        <v/>
      </c>
      <c r="HJ338" s="7" t="str">
        <f t="shared" si="513"/>
        <v/>
      </c>
      <c r="HK338" s="7" t="str">
        <f t="shared" si="514"/>
        <v/>
      </c>
      <c r="HL338" s="7" t="str">
        <f t="shared" si="515"/>
        <v/>
      </c>
      <c r="HM338" s="7" t="str">
        <f t="shared" si="516"/>
        <v/>
      </c>
      <c r="HN338" s="7" t="str">
        <f t="shared" si="517"/>
        <v/>
      </c>
      <c r="HO338" s="7" t="str">
        <f t="shared" si="518"/>
        <v/>
      </c>
      <c r="HP338" s="7" t="str">
        <f t="shared" si="519"/>
        <v/>
      </c>
      <c r="HQ338" s="7" t="str">
        <f t="shared" si="520"/>
        <v/>
      </c>
      <c r="HR338" s="7" t="str">
        <f t="shared" si="521"/>
        <v/>
      </c>
      <c r="HS338" s="7" t="str">
        <f t="shared" si="522"/>
        <v/>
      </c>
      <c r="HT338" s="7" t="str">
        <f t="shared" si="523"/>
        <v/>
      </c>
      <c r="HU338" s="7" t="str">
        <f t="shared" si="524"/>
        <v/>
      </c>
      <c r="HV338" s="7" t="str">
        <f t="shared" si="525"/>
        <v/>
      </c>
      <c r="HW338" s="7" t="str">
        <f t="shared" si="526"/>
        <v/>
      </c>
      <c r="HX338" s="7" t="str">
        <f t="shared" si="527"/>
        <v/>
      </c>
      <c r="HY338" s="7" t="str">
        <f t="shared" si="528"/>
        <v/>
      </c>
      <c r="HZ338" s="7" t="str">
        <f t="shared" si="529"/>
        <v/>
      </c>
      <c r="IA338" s="7" t="str">
        <f t="shared" si="530"/>
        <v/>
      </c>
      <c r="IB338" s="7" t="str">
        <f t="shared" si="531"/>
        <v/>
      </c>
      <c r="IC338" s="7" t="str">
        <f t="shared" si="532"/>
        <v/>
      </c>
      <c r="ID338" s="7" t="str">
        <f t="shared" si="533"/>
        <v/>
      </c>
      <c r="IE338" s="7" t="str">
        <f t="shared" si="534"/>
        <v/>
      </c>
      <c r="IF338" s="7" t="str">
        <f t="shared" si="535"/>
        <v/>
      </c>
      <c r="IG338" s="7" t="str">
        <f t="shared" si="536"/>
        <v/>
      </c>
      <c r="IH338" s="7" t="str">
        <f t="shared" si="537"/>
        <v/>
      </c>
      <c r="II338" s="7" t="str">
        <f t="shared" si="538"/>
        <v/>
      </c>
      <c r="IJ338" s="7" t="str">
        <f t="shared" si="539"/>
        <v/>
      </c>
      <c r="IK338" s="7" t="str">
        <f t="shared" si="540"/>
        <v/>
      </c>
      <c r="IL338" s="7" t="str">
        <f t="shared" si="541"/>
        <v/>
      </c>
      <c r="IM338" s="7" t="str">
        <f t="shared" si="542"/>
        <v/>
      </c>
      <c r="IN338" s="7" t="str">
        <f t="shared" si="543"/>
        <v/>
      </c>
      <c r="IO338" s="7" t="str">
        <f t="shared" si="544"/>
        <v/>
      </c>
      <c r="IP338" s="7" t="str">
        <f t="shared" si="545"/>
        <v/>
      </c>
      <c r="IQ338" s="7" t="str">
        <f t="shared" si="546"/>
        <v/>
      </c>
      <c r="IR338" s="7" t="str">
        <f t="shared" si="547"/>
        <v/>
      </c>
      <c r="IS338" s="7" t="str">
        <f t="shared" si="548"/>
        <v/>
      </c>
      <c r="IT338" s="7">
        <f t="shared" si="549"/>
        <v>2</v>
      </c>
      <c r="IU338" s="7" t="str">
        <f t="shared" si="550"/>
        <v/>
      </c>
      <c r="IV338" s="7" t="str">
        <f t="shared" si="551"/>
        <v/>
      </c>
      <c r="IW338" s="7" t="str">
        <f t="shared" si="552"/>
        <v/>
      </c>
      <c r="IX338" s="7" t="str">
        <f t="shared" si="553"/>
        <v/>
      </c>
      <c r="IY338" s="7" t="str">
        <f t="shared" si="554"/>
        <v/>
      </c>
      <c r="IZ338" s="7" t="str">
        <f t="shared" si="555"/>
        <v/>
      </c>
      <c r="JA338" s="7" t="str">
        <f t="shared" si="556"/>
        <v/>
      </c>
      <c r="JB338" s="7" t="str">
        <f t="shared" si="557"/>
        <v/>
      </c>
      <c r="JC338" s="7" t="str">
        <f t="shared" si="558"/>
        <v/>
      </c>
      <c r="JD338" s="7" t="str">
        <f t="shared" si="559"/>
        <v/>
      </c>
      <c r="JE338" s="7" t="str">
        <f t="shared" si="560"/>
        <v/>
      </c>
      <c r="JF338" s="7" t="str">
        <f t="shared" si="561"/>
        <v/>
      </c>
      <c r="JG338" s="7" t="str">
        <f t="shared" si="473"/>
        <v/>
      </c>
      <c r="JH338" s="7" t="str">
        <f t="shared" si="474"/>
        <v/>
      </c>
      <c r="JI338" s="7" t="str">
        <f t="shared" si="475"/>
        <v/>
      </c>
      <c r="JJ338" s="7" t="str">
        <f t="shared" si="476"/>
        <v/>
      </c>
      <c r="JK338" s="7" t="str">
        <f t="shared" si="477"/>
        <v/>
      </c>
      <c r="JL338" s="7" t="str">
        <f t="shared" si="478"/>
        <v/>
      </c>
      <c r="JM338" s="7" t="str">
        <f t="shared" si="479"/>
        <v/>
      </c>
      <c r="JN338" s="7" t="str">
        <f t="shared" si="480"/>
        <v/>
      </c>
      <c r="JO338" s="7" t="str">
        <f t="shared" si="481"/>
        <v/>
      </c>
      <c r="JP338" s="7" t="str">
        <f t="shared" si="482"/>
        <v/>
      </c>
      <c r="JQ338" s="7" t="str">
        <f t="shared" si="483"/>
        <v/>
      </c>
      <c r="JR338" s="7" t="str">
        <f t="shared" si="483"/>
        <v/>
      </c>
      <c r="JS338" s="7" t="str">
        <f t="shared" si="483"/>
        <v/>
      </c>
      <c r="JT338" s="28">
        <f t="shared" si="484"/>
        <v>2</v>
      </c>
    </row>
    <row r="339" spans="1:280" x14ac:dyDescent="0.2">
      <c r="A339" s="5" t="s">
        <v>2553</v>
      </c>
      <c r="B339" s="46">
        <f t="shared" si="469"/>
        <v>2</v>
      </c>
      <c r="C339" s="46" t="s">
        <v>1849</v>
      </c>
      <c r="D339" s="46" t="s">
        <v>998</v>
      </c>
      <c r="BP339" s="7">
        <v>2</v>
      </c>
      <c r="BQ339" s="7">
        <v>5</v>
      </c>
      <c r="CP339" s="5">
        <f t="shared" si="470"/>
        <v>7</v>
      </c>
      <c r="CQ339" s="7">
        <v>1</v>
      </c>
      <c r="CT339" s="28">
        <f t="shared" si="471"/>
        <v>8</v>
      </c>
      <c r="FH339" s="7">
        <v>1</v>
      </c>
      <c r="GG339" s="5">
        <f t="shared" si="472"/>
        <v>1</v>
      </c>
      <c r="GH339" s="7" t="str">
        <f t="shared" si="485"/>
        <v/>
      </c>
      <c r="GI339" s="7" t="str">
        <f t="shared" si="486"/>
        <v/>
      </c>
      <c r="GJ339" s="7" t="str">
        <f t="shared" si="487"/>
        <v/>
      </c>
      <c r="GK339" s="7" t="str">
        <f t="shared" si="488"/>
        <v/>
      </c>
      <c r="GL339" s="7" t="str">
        <f t="shared" si="489"/>
        <v/>
      </c>
      <c r="GM339" s="7" t="str">
        <f t="shared" si="490"/>
        <v/>
      </c>
      <c r="GN339" s="7" t="str">
        <f t="shared" si="491"/>
        <v/>
      </c>
      <c r="GO339" s="7" t="str">
        <f t="shared" si="492"/>
        <v/>
      </c>
      <c r="GP339" s="7" t="str">
        <f t="shared" si="493"/>
        <v/>
      </c>
      <c r="GQ339" s="7" t="str">
        <f t="shared" si="494"/>
        <v/>
      </c>
      <c r="GR339" s="7" t="str">
        <f t="shared" si="495"/>
        <v/>
      </c>
      <c r="GS339" s="7" t="str">
        <f t="shared" si="496"/>
        <v/>
      </c>
      <c r="GT339" s="7" t="str">
        <f t="shared" si="497"/>
        <v/>
      </c>
      <c r="GU339" s="7" t="str">
        <f t="shared" si="498"/>
        <v/>
      </c>
      <c r="GV339" s="7" t="str">
        <f t="shared" si="499"/>
        <v/>
      </c>
      <c r="GW339" s="7" t="str">
        <f t="shared" si="500"/>
        <v/>
      </c>
      <c r="GX339" s="7" t="str">
        <f t="shared" si="501"/>
        <v/>
      </c>
      <c r="GY339" s="7" t="str">
        <f t="shared" si="502"/>
        <v/>
      </c>
      <c r="GZ339" s="7" t="str">
        <f t="shared" si="503"/>
        <v/>
      </c>
      <c r="HA339" s="7" t="str">
        <f t="shared" si="504"/>
        <v/>
      </c>
      <c r="HB339" s="7" t="str">
        <f t="shared" si="505"/>
        <v/>
      </c>
      <c r="HC339" s="7" t="str">
        <f t="shared" si="506"/>
        <v/>
      </c>
      <c r="HD339" s="7" t="str">
        <f t="shared" si="507"/>
        <v/>
      </c>
      <c r="HE339" s="7" t="str">
        <f t="shared" si="508"/>
        <v/>
      </c>
      <c r="HF339" s="7" t="str">
        <f t="shared" si="509"/>
        <v/>
      </c>
      <c r="HG339" s="7" t="str">
        <f t="shared" si="510"/>
        <v/>
      </c>
      <c r="HH339" s="7" t="str">
        <f t="shared" si="511"/>
        <v/>
      </c>
      <c r="HI339" s="7" t="str">
        <f t="shared" si="512"/>
        <v/>
      </c>
      <c r="HJ339" s="7" t="str">
        <f t="shared" si="513"/>
        <v/>
      </c>
      <c r="HK339" s="7" t="str">
        <f t="shared" si="514"/>
        <v/>
      </c>
      <c r="HL339" s="7" t="str">
        <f t="shared" si="515"/>
        <v/>
      </c>
      <c r="HM339" s="7" t="str">
        <f t="shared" si="516"/>
        <v/>
      </c>
      <c r="HN339" s="7" t="str">
        <f t="shared" si="517"/>
        <v/>
      </c>
      <c r="HO339" s="7" t="str">
        <f t="shared" si="518"/>
        <v/>
      </c>
      <c r="HP339" s="7" t="str">
        <f t="shared" si="519"/>
        <v/>
      </c>
      <c r="HQ339" s="7" t="str">
        <f t="shared" si="520"/>
        <v/>
      </c>
      <c r="HR339" s="7" t="str">
        <f t="shared" si="521"/>
        <v/>
      </c>
      <c r="HS339" s="7" t="str">
        <f t="shared" si="522"/>
        <v/>
      </c>
      <c r="HT339" s="7" t="str">
        <f t="shared" si="523"/>
        <v/>
      </c>
      <c r="HU339" s="7" t="str">
        <f t="shared" si="524"/>
        <v/>
      </c>
      <c r="HV339" s="7" t="str">
        <f t="shared" si="525"/>
        <v/>
      </c>
      <c r="HW339" s="7" t="str">
        <f t="shared" si="526"/>
        <v/>
      </c>
      <c r="HX339" s="7" t="str">
        <f t="shared" si="527"/>
        <v/>
      </c>
      <c r="HY339" s="7" t="str">
        <f t="shared" si="528"/>
        <v/>
      </c>
      <c r="HZ339" s="7" t="str">
        <f t="shared" si="529"/>
        <v/>
      </c>
      <c r="IA339" s="7" t="str">
        <f t="shared" si="530"/>
        <v/>
      </c>
      <c r="IB339" s="7" t="str">
        <f t="shared" si="531"/>
        <v/>
      </c>
      <c r="IC339" s="7" t="str">
        <f t="shared" si="532"/>
        <v/>
      </c>
      <c r="ID339" s="7" t="str">
        <f t="shared" si="533"/>
        <v/>
      </c>
      <c r="IE339" s="7" t="str">
        <f t="shared" si="534"/>
        <v/>
      </c>
      <c r="IF339" s="7" t="str">
        <f t="shared" si="535"/>
        <v/>
      </c>
      <c r="IG339" s="7" t="str">
        <f t="shared" si="536"/>
        <v/>
      </c>
      <c r="IH339" s="7" t="str">
        <f t="shared" si="537"/>
        <v/>
      </c>
      <c r="II339" s="7" t="str">
        <f t="shared" si="538"/>
        <v/>
      </c>
      <c r="IJ339" s="7" t="str">
        <f t="shared" si="539"/>
        <v/>
      </c>
      <c r="IK339" s="7" t="str">
        <f t="shared" si="540"/>
        <v/>
      </c>
      <c r="IL339" s="7" t="str">
        <f t="shared" si="541"/>
        <v/>
      </c>
      <c r="IM339" s="7" t="str">
        <f t="shared" si="542"/>
        <v/>
      </c>
      <c r="IN339" s="7" t="str">
        <f t="shared" si="543"/>
        <v/>
      </c>
      <c r="IO339" s="7" t="str">
        <f t="shared" si="544"/>
        <v/>
      </c>
      <c r="IP339" s="7" t="str">
        <f t="shared" si="545"/>
        <v/>
      </c>
      <c r="IQ339" s="7" t="str">
        <f t="shared" si="546"/>
        <v/>
      </c>
      <c r="IR339" s="7" t="str">
        <f t="shared" si="547"/>
        <v/>
      </c>
      <c r="IS339" s="7" t="str">
        <f t="shared" si="548"/>
        <v/>
      </c>
      <c r="IT339" s="7">
        <f t="shared" si="549"/>
        <v>2</v>
      </c>
      <c r="IU339" s="7">
        <f t="shared" si="550"/>
        <v>6</v>
      </c>
      <c r="IV339" s="7" t="str">
        <f t="shared" si="551"/>
        <v/>
      </c>
      <c r="IW339" s="7" t="str">
        <f t="shared" si="552"/>
        <v/>
      </c>
      <c r="IX339" s="7" t="str">
        <f t="shared" si="553"/>
        <v/>
      </c>
      <c r="IY339" s="7" t="str">
        <f t="shared" si="554"/>
        <v/>
      </c>
      <c r="IZ339" s="7" t="str">
        <f t="shared" si="555"/>
        <v/>
      </c>
      <c r="JA339" s="7" t="str">
        <f t="shared" si="556"/>
        <v/>
      </c>
      <c r="JB339" s="7" t="str">
        <f t="shared" si="557"/>
        <v/>
      </c>
      <c r="JC339" s="7" t="str">
        <f t="shared" si="558"/>
        <v/>
      </c>
      <c r="JD339" s="7" t="str">
        <f t="shared" si="559"/>
        <v/>
      </c>
      <c r="JE339" s="7" t="str">
        <f t="shared" si="560"/>
        <v/>
      </c>
      <c r="JF339" s="7" t="str">
        <f t="shared" si="561"/>
        <v/>
      </c>
      <c r="JG339" s="7" t="str">
        <f t="shared" si="473"/>
        <v/>
      </c>
      <c r="JH339" s="7" t="str">
        <f t="shared" si="474"/>
        <v/>
      </c>
      <c r="JI339" s="7" t="str">
        <f t="shared" si="475"/>
        <v/>
      </c>
      <c r="JJ339" s="7" t="str">
        <f t="shared" si="476"/>
        <v/>
      </c>
      <c r="JK339" s="7" t="str">
        <f t="shared" si="477"/>
        <v/>
      </c>
      <c r="JL339" s="7" t="str">
        <f t="shared" si="478"/>
        <v/>
      </c>
      <c r="JM339" s="7" t="str">
        <f t="shared" si="479"/>
        <v/>
      </c>
      <c r="JN339" s="7" t="str">
        <f t="shared" si="480"/>
        <v/>
      </c>
      <c r="JO339" s="7" t="str">
        <f t="shared" si="481"/>
        <v/>
      </c>
      <c r="JP339" s="7" t="str">
        <f t="shared" si="482"/>
        <v/>
      </c>
      <c r="JQ339" s="7" t="str">
        <f t="shared" si="483"/>
        <v/>
      </c>
      <c r="JR339" s="7" t="str">
        <f t="shared" si="483"/>
        <v/>
      </c>
      <c r="JS339" s="7" t="str">
        <f t="shared" si="483"/>
        <v/>
      </c>
      <c r="JT339" s="28">
        <f t="shared" si="484"/>
        <v>8</v>
      </c>
    </row>
    <row r="340" spans="1:280" x14ac:dyDescent="0.2">
      <c r="A340" s="5" t="s">
        <v>2554</v>
      </c>
      <c r="B340" s="46">
        <f t="shared" si="469"/>
        <v>1</v>
      </c>
      <c r="C340" s="46" t="s">
        <v>1849</v>
      </c>
      <c r="D340" s="46" t="s">
        <v>1849</v>
      </c>
      <c r="BP340" s="7">
        <v>2</v>
      </c>
      <c r="CP340" s="5">
        <f t="shared" si="470"/>
        <v>2</v>
      </c>
      <c r="CT340" s="28">
        <f t="shared" si="471"/>
        <v>2</v>
      </c>
      <c r="GG340" s="5">
        <f t="shared" si="472"/>
        <v>0</v>
      </c>
      <c r="GH340" s="7" t="str">
        <f t="shared" si="485"/>
        <v/>
      </c>
      <c r="GI340" s="7" t="str">
        <f t="shared" si="486"/>
        <v/>
      </c>
      <c r="GJ340" s="7" t="str">
        <f t="shared" si="487"/>
        <v/>
      </c>
      <c r="GK340" s="7" t="str">
        <f t="shared" si="488"/>
        <v/>
      </c>
      <c r="GL340" s="7" t="str">
        <f t="shared" si="489"/>
        <v/>
      </c>
      <c r="GM340" s="7" t="str">
        <f t="shared" si="490"/>
        <v/>
      </c>
      <c r="GN340" s="7" t="str">
        <f t="shared" si="491"/>
        <v/>
      </c>
      <c r="GO340" s="7" t="str">
        <f t="shared" si="492"/>
        <v/>
      </c>
      <c r="GP340" s="7" t="str">
        <f t="shared" si="493"/>
        <v/>
      </c>
      <c r="GQ340" s="7" t="str">
        <f t="shared" si="494"/>
        <v/>
      </c>
      <c r="GR340" s="7" t="str">
        <f t="shared" si="495"/>
        <v/>
      </c>
      <c r="GS340" s="7" t="str">
        <f t="shared" si="496"/>
        <v/>
      </c>
      <c r="GT340" s="7" t="str">
        <f t="shared" si="497"/>
        <v/>
      </c>
      <c r="GU340" s="7" t="str">
        <f t="shared" si="498"/>
        <v/>
      </c>
      <c r="GV340" s="7" t="str">
        <f t="shared" si="499"/>
        <v/>
      </c>
      <c r="GW340" s="7" t="str">
        <f t="shared" si="500"/>
        <v/>
      </c>
      <c r="GX340" s="7" t="str">
        <f t="shared" si="501"/>
        <v/>
      </c>
      <c r="GY340" s="7" t="str">
        <f t="shared" si="502"/>
        <v/>
      </c>
      <c r="GZ340" s="7" t="str">
        <f t="shared" si="503"/>
        <v/>
      </c>
      <c r="HA340" s="7" t="str">
        <f t="shared" si="504"/>
        <v/>
      </c>
      <c r="HB340" s="7" t="str">
        <f t="shared" si="505"/>
        <v/>
      </c>
      <c r="HC340" s="7" t="str">
        <f t="shared" si="506"/>
        <v/>
      </c>
      <c r="HD340" s="7" t="str">
        <f t="shared" si="507"/>
        <v/>
      </c>
      <c r="HE340" s="7" t="str">
        <f t="shared" si="508"/>
        <v/>
      </c>
      <c r="HF340" s="7" t="str">
        <f t="shared" si="509"/>
        <v/>
      </c>
      <c r="HG340" s="7" t="str">
        <f t="shared" si="510"/>
        <v/>
      </c>
      <c r="HH340" s="7" t="str">
        <f t="shared" si="511"/>
        <v/>
      </c>
      <c r="HI340" s="7" t="str">
        <f t="shared" si="512"/>
        <v/>
      </c>
      <c r="HJ340" s="7" t="str">
        <f t="shared" si="513"/>
        <v/>
      </c>
      <c r="HK340" s="7" t="str">
        <f t="shared" si="514"/>
        <v/>
      </c>
      <c r="HL340" s="7" t="str">
        <f t="shared" si="515"/>
        <v/>
      </c>
      <c r="HM340" s="7" t="str">
        <f t="shared" si="516"/>
        <v/>
      </c>
      <c r="HN340" s="7" t="str">
        <f t="shared" si="517"/>
        <v/>
      </c>
      <c r="HO340" s="7" t="str">
        <f t="shared" si="518"/>
        <v/>
      </c>
      <c r="HP340" s="7" t="str">
        <f t="shared" si="519"/>
        <v/>
      </c>
      <c r="HQ340" s="7" t="str">
        <f t="shared" si="520"/>
        <v/>
      </c>
      <c r="HR340" s="7" t="str">
        <f t="shared" si="521"/>
        <v/>
      </c>
      <c r="HS340" s="7" t="str">
        <f t="shared" si="522"/>
        <v/>
      </c>
      <c r="HT340" s="7" t="str">
        <f t="shared" si="523"/>
        <v/>
      </c>
      <c r="HU340" s="7" t="str">
        <f t="shared" si="524"/>
        <v/>
      </c>
      <c r="HV340" s="7" t="str">
        <f t="shared" si="525"/>
        <v/>
      </c>
      <c r="HW340" s="7" t="str">
        <f t="shared" si="526"/>
        <v/>
      </c>
      <c r="HX340" s="7" t="str">
        <f t="shared" si="527"/>
        <v/>
      </c>
      <c r="HY340" s="7" t="str">
        <f t="shared" si="528"/>
        <v/>
      </c>
      <c r="HZ340" s="7" t="str">
        <f t="shared" si="529"/>
        <v/>
      </c>
      <c r="IA340" s="7" t="str">
        <f t="shared" si="530"/>
        <v/>
      </c>
      <c r="IB340" s="7" t="str">
        <f t="shared" si="531"/>
        <v/>
      </c>
      <c r="IC340" s="7" t="str">
        <f t="shared" si="532"/>
        <v/>
      </c>
      <c r="ID340" s="7" t="str">
        <f t="shared" si="533"/>
        <v/>
      </c>
      <c r="IE340" s="7" t="str">
        <f t="shared" si="534"/>
        <v/>
      </c>
      <c r="IF340" s="7" t="str">
        <f t="shared" si="535"/>
        <v/>
      </c>
      <c r="IG340" s="7" t="str">
        <f t="shared" si="536"/>
        <v/>
      </c>
      <c r="IH340" s="7" t="str">
        <f t="shared" si="537"/>
        <v/>
      </c>
      <c r="II340" s="7" t="str">
        <f t="shared" si="538"/>
        <v/>
      </c>
      <c r="IJ340" s="7" t="str">
        <f t="shared" si="539"/>
        <v/>
      </c>
      <c r="IK340" s="7" t="str">
        <f t="shared" si="540"/>
        <v/>
      </c>
      <c r="IL340" s="7" t="str">
        <f t="shared" si="541"/>
        <v/>
      </c>
      <c r="IM340" s="7" t="str">
        <f t="shared" si="542"/>
        <v/>
      </c>
      <c r="IN340" s="7" t="str">
        <f t="shared" si="543"/>
        <v/>
      </c>
      <c r="IO340" s="7" t="str">
        <f t="shared" si="544"/>
        <v/>
      </c>
      <c r="IP340" s="7" t="str">
        <f t="shared" si="545"/>
        <v/>
      </c>
      <c r="IQ340" s="7" t="str">
        <f t="shared" si="546"/>
        <v/>
      </c>
      <c r="IR340" s="7" t="str">
        <f t="shared" si="547"/>
        <v/>
      </c>
      <c r="IS340" s="7" t="str">
        <f t="shared" si="548"/>
        <v/>
      </c>
      <c r="IT340" s="7">
        <f t="shared" si="549"/>
        <v>2</v>
      </c>
      <c r="IU340" s="7" t="str">
        <f t="shared" si="550"/>
        <v/>
      </c>
      <c r="IV340" s="7" t="str">
        <f t="shared" si="551"/>
        <v/>
      </c>
      <c r="IW340" s="7" t="str">
        <f t="shared" si="552"/>
        <v/>
      </c>
      <c r="IX340" s="7" t="str">
        <f t="shared" si="553"/>
        <v/>
      </c>
      <c r="IY340" s="7" t="str">
        <f t="shared" si="554"/>
        <v/>
      </c>
      <c r="IZ340" s="7" t="str">
        <f t="shared" si="555"/>
        <v/>
      </c>
      <c r="JA340" s="7" t="str">
        <f t="shared" si="556"/>
        <v/>
      </c>
      <c r="JB340" s="7" t="str">
        <f t="shared" si="557"/>
        <v/>
      </c>
      <c r="JC340" s="7" t="str">
        <f t="shared" si="558"/>
        <v/>
      </c>
      <c r="JD340" s="7" t="str">
        <f t="shared" si="559"/>
        <v/>
      </c>
      <c r="JE340" s="7" t="str">
        <f t="shared" si="560"/>
        <v/>
      </c>
      <c r="JF340" s="7" t="str">
        <f t="shared" si="561"/>
        <v/>
      </c>
      <c r="JG340" s="7" t="str">
        <f t="shared" si="473"/>
        <v/>
      </c>
      <c r="JH340" s="7" t="str">
        <f t="shared" si="474"/>
        <v/>
      </c>
      <c r="JI340" s="7" t="str">
        <f t="shared" si="475"/>
        <v/>
      </c>
      <c r="JJ340" s="7" t="str">
        <f t="shared" si="476"/>
        <v/>
      </c>
      <c r="JK340" s="7" t="str">
        <f t="shared" si="477"/>
        <v/>
      </c>
      <c r="JL340" s="7" t="str">
        <f t="shared" si="478"/>
        <v/>
      </c>
      <c r="JM340" s="7" t="str">
        <f t="shared" si="479"/>
        <v/>
      </c>
      <c r="JN340" s="7" t="str">
        <f t="shared" si="480"/>
        <v/>
      </c>
      <c r="JO340" s="7" t="str">
        <f t="shared" si="481"/>
        <v/>
      </c>
      <c r="JP340" s="7" t="str">
        <f t="shared" si="482"/>
        <v/>
      </c>
      <c r="JQ340" s="7" t="str">
        <f t="shared" si="483"/>
        <v/>
      </c>
      <c r="JR340" s="7" t="str">
        <f t="shared" si="483"/>
        <v/>
      </c>
      <c r="JS340" s="7" t="str">
        <f t="shared" si="483"/>
        <v/>
      </c>
      <c r="JT340" s="28">
        <f t="shared" si="484"/>
        <v>2</v>
      </c>
    </row>
    <row r="341" spans="1:280" x14ac:dyDescent="0.2">
      <c r="A341" s="5" t="s">
        <v>2012</v>
      </c>
      <c r="B341" s="46">
        <f t="shared" si="469"/>
        <v>1</v>
      </c>
      <c r="C341" s="46" t="s">
        <v>1849</v>
      </c>
      <c r="D341" s="46" t="s">
        <v>1849</v>
      </c>
      <c r="BP341" s="7">
        <v>2</v>
      </c>
      <c r="CP341" s="5">
        <f t="shared" si="470"/>
        <v>2</v>
      </c>
      <c r="CT341" s="28">
        <f t="shared" si="471"/>
        <v>2</v>
      </c>
      <c r="GG341" s="5">
        <f t="shared" si="472"/>
        <v>0</v>
      </c>
      <c r="GH341" s="7" t="str">
        <f t="shared" si="485"/>
        <v/>
      </c>
      <c r="GI341" s="7" t="str">
        <f t="shared" si="486"/>
        <v/>
      </c>
      <c r="GJ341" s="7" t="str">
        <f t="shared" si="487"/>
        <v/>
      </c>
      <c r="GK341" s="7" t="str">
        <f t="shared" si="488"/>
        <v/>
      </c>
      <c r="GL341" s="7" t="str">
        <f t="shared" si="489"/>
        <v/>
      </c>
      <c r="GM341" s="7" t="str">
        <f t="shared" si="490"/>
        <v/>
      </c>
      <c r="GN341" s="7" t="str">
        <f t="shared" si="491"/>
        <v/>
      </c>
      <c r="GO341" s="7" t="str">
        <f t="shared" si="492"/>
        <v/>
      </c>
      <c r="GP341" s="7" t="str">
        <f t="shared" si="493"/>
        <v/>
      </c>
      <c r="GQ341" s="7" t="str">
        <f t="shared" si="494"/>
        <v/>
      </c>
      <c r="GR341" s="7" t="str">
        <f t="shared" si="495"/>
        <v/>
      </c>
      <c r="GS341" s="7" t="str">
        <f t="shared" si="496"/>
        <v/>
      </c>
      <c r="GT341" s="7" t="str">
        <f t="shared" si="497"/>
        <v/>
      </c>
      <c r="GU341" s="7" t="str">
        <f t="shared" si="498"/>
        <v/>
      </c>
      <c r="GV341" s="7" t="str">
        <f t="shared" si="499"/>
        <v/>
      </c>
      <c r="GW341" s="7" t="str">
        <f t="shared" si="500"/>
        <v/>
      </c>
      <c r="GX341" s="7" t="str">
        <f t="shared" si="501"/>
        <v/>
      </c>
      <c r="GY341" s="7" t="str">
        <f t="shared" si="502"/>
        <v/>
      </c>
      <c r="GZ341" s="7" t="str">
        <f t="shared" si="503"/>
        <v/>
      </c>
      <c r="HA341" s="7" t="str">
        <f t="shared" si="504"/>
        <v/>
      </c>
      <c r="HB341" s="7" t="str">
        <f t="shared" si="505"/>
        <v/>
      </c>
      <c r="HC341" s="7" t="str">
        <f t="shared" si="506"/>
        <v/>
      </c>
      <c r="HD341" s="7" t="str">
        <f t="shared" si="507"/>
        <v/>
      </c>
      <c r="HE341" s="7" t="str">
        <f t="shared" si="508"/>
        <v/>
      </c>
      <c r="HF341" s="7" t="str">
        <f t="shared" si="509"/>
        <v/>
      </c>
      <c r="HG341" s="7" t="str">
        <f t="shared" si="510"/>
        <v/>
      </c>
      <c r="HH341" s="7" t="str">
        <f t="shared" si="511"/>
        <v/>
      </c>
      <c r="HI341" s="7" t="str">
        <f t="shared" si="512"/>
        <v/>
      </c>
      <c r="HJ341" s="7" t="str">
        <f t="shared" si="513"/>
        <v/>
      </c>
      <c r="HK341" s="7" t="str">
        <f t="shared" si="514"/>
        <v/>
      </c>
      <c r="HL341" s="7" t="str">
        <f t="shared" si="515"/>
        <v/>
      </c>
      <c r="HM341" s="7" t="str">
        <f t="shared" si="516"/>
        <v/>
      </c>
      <c r="HN341" s="7" t="str">
        <f t="shared" si="517"/>
        <v/>
      </c>
      <c r="HO341" s="7" t="str">
        <f t="shared" si="518"/>
        <v/>
      </c>
      <c r="HP341" s="7" t="str">
        <f t="shared" si="519"/>
        <v/>
      </c>
      <c r="HQ341" s="7" t="str">
        <f t="shared" si="520"/>
        <v/>
      </c>
      <c r="HR341" s="7" t="str">
        <f t="shared" si="521"/>
        <v/>
      </c>
      <c r="HS341" s="7" t="str">
        <f t="shared" si="522"/>
        <v/>
      </c>
      <c r="HT341" s="7" t="str">
        <f t="shared" si="523"/>
        <v/>
      </c>
      <c r="HU341" s="7" t="str">
        <f t="shared" si="524"/>
        <v/>
      </c>
      <c r="HV341" s="7" t="str">
        <f t="shared" si="525"/>
        <v/>
      </c>
      <c r="HW341" s="7" t="str">
        <f t="shared" si="526"/>
        <v/>
      </c>
      <c r="HX341" s="7" t="str">
        <f t="shared" si="527"/>
        <v/>
      </c>
      <c r="HY341" s="7" t="str">
        <f t="shared" si="528"/>
        <v/>
      </c>
      <c r="HZ341" s="7" t="str">
        <f t="shared" si="529"/>
        <v/>
      </c>
      <c r="IA341" s="7" t="str">
        <f t="shared" si="530"/>
        <v/>
      </c>
      <c r="IB341" s="7" t="str">
        <f t="shared" si="531"/>
        <v/>
      </c>
      <c r="IC341" s="7" t="str">
        <f t="shared" si="532"/>
        <v/>
      </c>
      <c r="ID341" s="7" t="str">
        <f t="shared" si="533"/>
        <v/>
      </c>
      <c r="IE341" s="7" t="str">
        <f t="shared" si="534"/>
        <v/>
      </c>
      <c r="IF341" s="7" t="str">
        <f t="shared" si="535"/>
        <v/>
      </c>
      <c r="IG341" s="7" t="str">
        <f t="shared" si="536"/>
        <v/>
      </c>
      <c r="IH341" s="7" t="str">
        <f t="shared" si="537"/>
        <v/>
      </c>
      <c r="II341" s="7" t="str">
        <f t="shared" si="538"/>
        <v/>
      </c>
      <c r="IJ341" s="7" t="str">
        <f t="shared" si="539"/>
        <v/>
      </c>
      <c r="IK341" s="7" t="str">
        <f t="shared" si="540"/>
        <v/>
      </c>
      <c r="IL341" s="7" t="str">
        <f t="shared" si="541"/>
        <v/>
      </c>
      <c r="IM341" s="7" t="str">
        <f t="shared" si="542"/>
        <v/>
      </c>
      <c r="IN341" s="7" t="str">
        <f t="shared" si="543"/>
        <v/>
      </c>
      <c r="IO341" s="7" t="str">
        <f t="shared" si="544"/>
        <v/>
      </c>
      <c r="IP341" s="7" t="str">
        <f t="shared" si="545"/>
        <v/>
      </c>
      <c r="IQ341" s="7" t="str">
        <f t="shared" si="546"/>
        <v/>
      </c>
      <c r="IR341" s="7" t="str">
        <f t="shared" si="547"/>
        <v/>
      </c>
      <c r="IS341" s="7" t="str">
        <f t="shared" si="548"/>
        <v/>
      </c>
      <c r="IT341" s="7">
        <f t="shared" si="549"/>
        <v>2</v>
      </c>
      <c r="IU341" s="7" t="str">
        <f t="shared" si="550"/>
        <v/>
      </c>
      <c r="IV341" s="7" t="str">
        <f t="shared" si="551"/>
        <v/>
      </c>
      <c r="IW341" s="7" t="str">
        <f t="shared" si="552"/>
        <v/>
      </c>
      <c r="IX341" s="7" t="str">
        <f t="shared" si="553"/>
        <v/>
      </c>
      <c r="IY341" s="7" t="str">
        <f t="shared" si="554"/>
        <v/>
      </c>
      <c r="IZ341" s="7" t="str">
        <f t="shared" si="555"/>
        <v/>
      </c>
      <c r="JA341" s="7" t="str">
        <f t="shared" si="556"/>
        <v/>
      </c>
      <c r="JB341" s="7" t="str">
        <f t="shared" si="557"/>
        <v/>
      </c>
      <c r="JC341" s="7" t="str">
        <f t="shared" si="558"/>
        <v/>
      </c>
      <c r="JD341" s="7" t="str">
        <f t="shared" si="559"/>
        <v/>
      </c>
      <c r="JE341" s="7" t="str">
        <f t="shared" si="560"/>
        <v/>
      </c>
      <c r="JF341" s="7" t="str">
        <f t="shared" si="561"/>
        <v/>
      </c>
      <c r="JG341" s="7" t="str">
        <f t="shared" si="473"/>
        <v/>
      </c>
      <c r="JH341" s="7" t="str">
        <f t="shared" si="474"/>
        <v/>
      </c>
      <c r="JI341" s="7" t="str">
        <f t="shared" si="475"/>
        <v/>
      </c>
      <c r="JJ341" s="7" t="str">
        <f t="shared" si="476"/>
        <v/>
      </c>
      <c r="JK341" s="7" t="str">
        <f t="shared" si="477"/>
        <v/>
      </c>
      <c r="JL341" s="7" t="str">
        <f t="shared" si="478"/>
        <v/>
      </c>
      <c r="JM341" s="7" t="str">
        <f t="shared" si="479"/>
        <v/>
      </c>
      <c r="JN341" s="7" t="str">
        <f t="shared" si="480"/>
        <v/>
      </c>
      <c r="JO341" s="7" t="str">
        <f t="shared" si="481"/>
        <v/>
      </c>
      <c r="JP341" s="7" t="str">
        <f t="shared" si="482"/>
        <v/>
      </c>
      <c r="JQ341" s="7" t="str">
        <f t="shared" si="483"/>
        <v/>
      </c>
      <c r="JR341" s="7" t="str">
        <f t="shared" si="483"/>
        <v/>
      </c>
      <c r="JS341" s="7" t="str">
        <f t="shared" si="483"/>
        <v/>
      </c>
      <c r="JT341" s="28">
        <f t="shared" si="484"/>
        <v>2</v>
      </c>
    </row>
    <row r="342" spans="1:280" x14ac:dyDescent="0.2">
      <c r="A342" s="5" t="s">
        <v>2013</v>
      </c>
      <c r="B342" s="46">
        <f t="shared" si="469"/>
        <v>1</v>
      </c>
      <c r="C342" s="46" t="s">
        <v>1849</v>
      </c>
      <c r="D342" s="46" t="s">
        <v>1849</v>
      </c>
      <c r="BP342" s="7">
        <v>1</v>
      </c>
      <c r="CP342" s="5">
        <f t="shared" si="470"/>
        <v>1</v>
      </c>
      <c r="CT342" s="28">
        <f t="shared" si="471"/>
        <v>1</v>
      </c>
      <c r="GG342" s="5">
        <f t="shared" si="472"/>
        <v>0</v>
      </c>
      <c r="GH342" s="7" t="str">
        <f t="shared" si="485"/>
        <v/>
      </c>
      <c r="GI342" s="7" t="str">
        <f t="shared" si="486"/>
        <v/>
      </c>
      <c r="GJ342" s="7" t="str">
        <f t="shared" si="487"/>
        <v/>
      </c>
      <c r="GK342" s="7" t="str">
        <f t="shared" si="488"/>
        <v/>
      </c>
      <c r="GL342" s="7" t="str">
        <f t="shared" si="489"/>
        <v/>
      </c>
      <c r="GM342" s="7" t="str">
        <f t="shared" si="490"/>
        <v/>
      </c>
      <c r="GN342" s="7" t="str">
        <f t="shared" si="491"/>
        <v/>
      </c>
      <c r="GO342" s="7" t="str">
        <f t="shared" si="492"/>
        <v/>
      </c>
      <c r="GP342" s="7" t="str">
        <f t="shared" si="493"/>
        <v/>
      </c>
      <c r="GQ342" s="7" t="str">
        <f t="shared" si="494"/>
        <v/>
      </c>
      <c r="GR342" s="7" t="str">
        <f t="shared" si="495"/>
        <v/>
      </c>
      <c r="GS342" s="7" t="str">
        <f t="shared" si="496"/>
        <v/>
      </c>
      <c r="GT342" s="7" t="str">
        <f t="shared" si="497"/>
        <v/>
      </c>
      <c r="GU342" s="7" t="str">
        <f t="shared" si="498"/>
        <v/>
      </c>
      <c r="GV342" s="7" t="str">
        <f t="shared" si="499"/>
        <v/>
      </c>
      <c r="GW342" s="7" t="str">
        <f t="shared" si="500"/>
        <v/>
      </c>
      <c r="GX342" s="7" t="str">
        <f t="shared" si="501"/>
        <v/>
      </c>
      <c r="GY342" s="7" t="str">
        <f t="shared" si="502"/>
        <v/>
      </c>
      <c r="GZ342" s="7" t="str">
        <f t="shared" si="503"/>
        <v/>
      </c>
      <c r="HA342" s="7" t="str">
        <f t="shared" si="504"/>
        <v/>
      </c>
      <c r="HB342" s="7" t="str">
        <f t="shared" si="505"/>
        <v/>
      </c>
      <c r="HC342" s="7" t="str">
        <f t="shared" si="506"/>
        <v/>
      </c>
      <c r="HD342" s="7" t="str">
        <f t="shared" si="507"/>
        <v/>
      </c>
      <c r="HE342" s="7" t="str">
        <f t="shared" si="508"/>
        <v/>
      </c>
      <c r="HF342" s="7" t="str">
        <f t="shared" si="509"/>
        <v/>
      </c>
      <c r="HG342" s="7" t="str">
        <f t="shared" si="510"/>
        <v/>
      </c>
      <c r="HH342" s="7" t="str">
        <f t="shared" si="511"/>
        <v/>
      </c>
      <c r="HI342" s="7" t="str">
        <f t="shared" si="512"/>
        <v/>
      </c>
      <c r="HJ342" s="7" t="str">
        <f t="shared" si="513"/>
        <v/>
      </c>
      <c r="HK342" s="7" t="str">
        <f t="shared" si="514"/>
        <v/>
      </c>
      <c r="HL342" s="7" t="str">
        <f t="shared" si="515"/>
        <v/>
      </c>
      <c r="HM342" s="7" t="str">
        <f t="shared" si="516"/>
        <v/>
      </c>
      <c r="HN342" s="7" t="str">
        <f t="shared" si="517"/>
        <v/>
      </c>
      <c r="HO342" s="7" t="str">
        <f t="shared" si="518"/>
        <v/>
      </c>
      <c r="HP342" s="7" t="str">
        <f t="shared" si="519"/>
        <v/>
      </c>
      <c r="HQ342" s="7" t="str">
        <f t="shared" si="520"/>
        <v/>
      </c>
      <c r="HR342" s="7" t="str">
        <f t="shared" si="521"/>
        <v/>
      </c>
      <c r="HS342" s="7" t="str">
        <f t="shared" si="522"/>
        <v/>
      </c>
      <c r="HT342" s="7" t="str">
        <f t="shared" si="523"/>
        <v/>
      </c>
      <c r="HU342" s="7" t="str">
        <f t="shared" si="524"/>
        <v/>
      </c>
      <c r="HV342" s="7" t="str">
        <f t="shared" si="525"/>
        <v/>
      </c>
      <c r="HW342" s="7" t="str">
        <f t="shared" si="526"/>
        <v/>
      </c>
      <c r="HX342" s="7" t="str">
        <f t="shared" si="527"/>
        <v/>
      </c>
      <c r="HY342" s="7" t="str">
        <f t="shared" si="528"/>
        <v/>
      </c>
      <c r="HZ342" s="7" t="str">
        <f t="shared" si="529"/>
        <v/>
      </c>
      <c r="IA342" s="7" t="str">
        <f t="shared" si="530"/>
        <v/>
      </c>
      <c r="IB342" s="7" t="str">
        <f t="shared" si="531"/>
        <v/>
      </c>
      <c r="IC342" s="7" t="str">
        <f t="shared" si="532"/>
        <v/>
      </c>
      <c r="ID342" s="7" t="str">
        <f t="shared" si="533"/>
        <v/>
      </c>
      <c r="IE342" s="7" t="str">
        <f t="shared" si="534"/>
        <v/>
      </c>
      <c r="IF342" s="7" t="str">
        <f t="shared" si="535"/>
        <v/>
      </c>
      <c r="IG342" s="7" t="str">
        <f t="shared" si="536"/>
        <v/>
      </c>
      <c r="IH342" s="7" t="str">
        <f t="shared" si="537"/>
        <v/>
      </c>
      <c r="II342" s="7" t="str">
        <f t="shared" si="538"/>
        <v/>
      </c>
      <c r="IJ342" s="7" t="str">
        <f t="shared" si="539"/>
        <v/>
      </c>
      <c r="IK342" s="7" t="str">
        <f t="shared" si="540"/>
        <v/>
      </c>
      <c r="IL342" s="7" t="str">
        <f t="shared" si="541"/>
        <v/>
      </c>
      <c r="IM342" s="7" t="str">
        <f t="shared" si="542"/>
        <v/>
      </c>
      <c r="IN342" s="7" t="str">
        <f t="shared" si="543"/>
        <v/>
      </c>
      <c r="IO342" s="7" t="str">
        <f t="shared" si="544"/>
        <v/>
      </c>
      <c r="IP342" s="7" t="str">
        <f t="shared" si="545"/>
        <v/>
      </c>
      <c r="IQ342" s="7" t="str">
        <f t="shared" si="546"/>
        <v/>
      </c>
      <c r="IR342" s="7" t="str">
        <f t="shared" si="547"/>
        <v/>
      </c>
      <c r="IS342" s="7" t="str">
        <f t="shared" si="548"/>
        <v/>
      </c>
      <c r="IT342" s="7">
        <f t="shared" si="549"/>
        <v>1</v>
      </c>
      <c r="IU342" s="7" t="str">
        <f t="shared" si="550"/>
        <v/>
      </c>
      <c r="IV342" s="7" t="str">
        <f t="shared" si="551"/>
        <v/>
      </c>
      <c r="IW342" s="7" t="str">
        <f t="shared" si="552"/>
        <v/>
      </c>
      <c r="IX342" s="7" t="str">
        <f t="shared" si="553"/>
        <v/>
      </c>
      <c r="IY342" s="7" t="str">
        <f t="shared" si="554"/>
        <v/>
      </c>
      <c r="IZ342" s="7" t="str">
        <f t="shared" si="555"/>
        <v/>
      </c>
      <c r="JA342" s="7" t="str">
        <f t="shared" si="556"/>
        <v/>
      </c>
      <c r="JB342" s="7" t="str">
        <f t="shared" si="557"/>
        <v/>
      </c>
      <c r="JC342" s="7" t="str">
        <f t="shared" si="558"/>
        <v/>
      </c>
      <c r="JD342" s="7" t="str">
        <f t="shared" si="559"/>
        <v/>
      </c>
      <c r="JE342" s="7" t="str">
        <f t="shared" si="560"/>
        <v/>
      </c>
      <c r="JF342" s="7" t="str">
        <f t="shared" si="561"/>
        <v/>
      </c>
      <c r="JG342" s="7" t="str">
        <f t="shared" si="473"/>
        <v/>
      </c>
      <c r="JH342" s="7" t="str">
        <f t="shared" si="474"/>
        <v/>
      </c>
      <c r="JI342" s="7" t="str">
        <f t="shared" si="475"/>
        <v/>
      </c>
      <c r="JJ342" s="7" t="str">
        <f t="shared" si="476"/>
        <v/>
      </c>
      <c r="JK342" s="7" t="str">
        <f t="shared" si="477"/>
        <v/>
      </c>
      <c r="JL342" s="7" t="str">
        <f t="shared" si="478"/>
        <v/>
      </c>
      <c r="JM342" s="7" t="str">
        <f t="shared" si="479"/>
        <v/>
      </c>
      <c r="JN342" s="7" t="str">
        <f t="shared" si="480"/>
        <v/>
      </c>
      <c r="JO342" s="7" t="str">
        <f t="shared" si="481"/>
        <v/>
      </c>
      <c r="JP342" s="7" t="str">
        <f t="shared" si="482"/>
        <v/>
      </c>
      <c r="JQ342" s="7" t="str">
        <f t="shared" si="483"/>
        <v/>
      </c>
      <c r="JR342" s="7" t="str">
        <f t="shared" si="483"/>
        <v/>
      </c>
      <c r="JS342" s="7" t="str">
        <f t="shared" si="483"/>
        <v/>
      </c>
      <c r="JT342" s="28">
        <f t="shared" si="484"/>
        <v>1</v>
      </c>
    </row>
    <row r="343" spans="1:280" x14ac:dyDescent="0.2">
      <c r="A343" s="5" t="s">
        <v>2014</v>
      </c>
      <c r="B343" s="46">
        <f t="shared" si="469"/>
        <v>2</v>
      </c>
      <c r="C343" s="46" t="s">
        <v>1849</v>
      </c>
      <c r="D343" s="46" t="s">
        <v>998</v>
      </c>
      <c r="BP343" s="7">
        <v>1</v>
      </c>
      <c r="BQ343" s="7">
        <v>1</v>
      </c>
      <c r="CP343" s="5">
        <f t="shared" si="470"/>
        <v>2</v>
      </c>
      <c r="CT343" s="28">
        <f t="shared" si="471"/>
        <v>2</v>
      </c>
      <c r="GG343" s="5">
        <f t="shared" si="472"/>
        <v>0</v>
      </c>
      <c r="GH343" s="7" t="str">
        <f t="shared" si="485"/>
        <v/>
      </c>
      <c r="GI343" s="7" t="str">
        <f t="shared" si="486"/>
        <v/>
      </c>
      <c r="GJ343" s="7" t="str">
        <f t="shared" si="487"/>
        <v/>
      </c>
      <c r="GK343" s="7" t="str">
        <f t="shared" si="488"/>
        <v/>
      </c>
      <c r="GL343" s="7" t="str">
        <f t="shared" si="489"/>
        <v/>
      </c>
      <c r="GM343" s="7" t="str">
        <f t="shared" si="490"/>
        <v/>
      </c>
      <c r="GN343" s="7" t="str">
        <f t="shared" si="491"/>
        <v/>
      </c>
      <c r="GO343" s="7" t="str">
        <f t="shared" si="492"/>
        <v/>
      </c>
      <c r="GP343" s="7" t="str">
        <f t="shared" si="493"/>
        <v/>
      </c>
      <c r="GQ343" s="7" t="str">
        <f t="shared" si="494"/>
        <v/>
      </c>
      <c r="GR343" s="7" t="str">
        <f t="shared" si="495"/>
        <v/>
      </c>
      <c r="GS343" s="7" t="str">
        <f t="shared" si="496"/>
        <v/>
      </c>
      <c r="GT343" s="7" t="str">
        <f t="shared" si="497"/>
        <v/>
      </c>
      <c r="GU343" s="7" t="str">
        <f t="shared" si="498"/>
        <v/>
      </c>
      <c r="GV343" s="7" t="str">
        <f t="shared" si="499"/>
        <v/>
      </c>
      <c r="GW343" s="7" t="str">
        <f t="shared" si="500"/>
        <v/>
      </c>
      <c r="GX343" s="7" t="str">
        <f t="shared" si="501"/>
        <v/>
      </c>
      <c r="GY343" s="7" t="str">
        <f t="shared" si="502"/>
        <v/>
      </c>
      <c r="GZ343" s="7" t="str">
        <f t="shared" si="503"/>
        <v/>
      </c>
      <c r="HA343" s="7" t="str">
        <f t="shared" si="504"/>
        <v/>
      </c>
      <c r="HB343" s="7" t="str">
        <f t="shared" si="505"/>
        <v/>
      </c>
      <c r="HC343" s="7" t="str">
        <f t="shared" si="506"/>
        <v/>
      </c>
      <c r="HD343" s="7" t="str">
        <f t="shared" si="507"/>
        <v/>
      </c>
      <c r="HE343" s="7" t="str">
        <f t="shared" si="508"/>
        <v/>
      </c>
      <c r="HF343" s="7" t="str">
        <f t="shared" si="509"/>
        <v/>
      </c>
      <c r="HG343" s="7" t="str">
        <f t="shared" si="510"/>
        <v/>
      </c>
      <c r="HH343" s="7" t="str">
        <f t="shared" si="511"/>
        <v/>
      </c>
      <c r="HI343" s="7" t="str">
        <f t="shared" si="512"/>
        <v/>
      </c>
      <c r="HJ343" s="7" t="str">
        <f t="shared" si="513"/>
        <v/>
      </c>
      <c r="HK343" s="7" t="str">
        <f t="shared" si="514"/>
        <v/>
      </c>
      <c r="HL343" s="7" t="str">
        <f t="shared" si="515"/>
        <v/>
      </c>
      <c r="HM343" s="7" t="str">
        <f t="shared" si="516"/>
        <v/>
      </c>
      <c r="HN343" s="7" t="str">
        <f t="shared" si="517"/>
        <v/>
      </c>
      <c r="HO343" s="7" t="str">
        <f t="shared" si="518"/>
        <v/>
      </c>
      <c r="HP343" s="7" t="str">
        <f t="shared" si="519"/>
        <v/>
      </c>
      <c r="HQ343" s="7" t="str">
        <f t="shared" si="520"/>
        <v/>
      </c>
      <c r="HR343" s="7" t="str">
        <f t="shared" si="521"/>
        <v/>
      </c>
      <c r="HS343" s="7" t="str">
        <f t="shared" si="522"/>
        <v/>
      </c>
      <c r="HT343" s="7" t="str">
        <f t="shared" si="523"/>
        <v/>
      </c>
      <c r="HU343" s="7" t="str">
        <f t="shared" si="524"/>
        <v/>
      </c>
      <c r="HV343" s="7" t="str">
        <f t="shared" si="525"/>
        <v/>
      </c>
      <c r="HW343" s="7" t="str">
        <f t="shared" si="526"/>
        <v/>
      </c>
      <c r="HX343" s="7" t="str">
        <f t="shared" si="527"/>
        <v/>
      </c>
      <c r="HY343" s="7" t="str">
        <f t="shared" si="528"/>
        <v/>
      </c>
      <c r="HZ343" s="7" t="str">
        <f t="shared" si="529"/>
        <v/>
      </c>
      <c r="IA343" s="7" t="str">
        <f t="shared" si="530"/>
        <v/>
      </c>
      <c r="IB343" s="7" t="str">
        <f t="shared" si="531"/>
        <v/>
      </c>
      <c r="IC343" s="7" t="str">
        <f t="shared" si="532"/>
        <v/>
      </c>
      <c r="ID343" s="7" t="str">
        <f t="shared" si="533"/>
        <v/>
      </c>
      <c r="IE343" s="7" t="str">
        <f t="shared" si="534"/>
        <v/>
      </c>
      <c r="IF343" s="7" t="str">
        <f t="shared" si="535"/>
        <v/>
      </c>
      <c r="IG343" s="7" t="str">
        <f t="shared" si="536"/>
        <v/>
      </c>
      <c r="IH343" s="7" t="str">
        <f t="shared" si="537"/>
        <v/>
      </c>
      <c r="II343" s="7" t="str">
        <f t="shared" si="538"/>
        <v/>
      </c>
      <c r="IJ343" s="7" t="str">
        <f t="shared" si="539"/>
        <v/>
      </c>
      <c r="IK343" s="7" t="str">
        <f t="shared" si="540"/>
        <v/>
      </c>
      <c r="IL343" s="7" t="str">
        <f t="shared" si="541"/>
        <v/>
      </c>
      <c r="IM343" s="7" t="str">
        <f t="shared" si="542"/>
        <v/>
      </c>
      <c r="IN343" s="7" t="str">
        <f t="shared" si="543"/>
        <v/>
      </c>
      <c r="IO343" s="7" t="str">
        <f t="shared" si="544"/>
        <v/>
      </c>
      <c r="IP343" s="7" t="str">
        <f t="shared" si="545"/>
        <v/>
      </c>
      <c r="IQ343" s="7" t="str">
        <f t="shared" si="546"/>
        <v/>
      </c>
      <c r="IR343" s="7" t="str">
        <f t="shared" si="547"/>
        <v/>
      </c>
      <c r="IS343" s="7" t="str">
        <f t="shared" si="548"/>
        <v/>
      </c>
      <c r="IT343" s="7">
        <f t="shared" si="549"/>
        <v>1</v>
      </c>
      <c r="IU343" s="7">
        <f t="shared" si="550"/>
        <v>1</v>
      </c>
      <c r="IV343" s="7" t="str">
        <f t="shared" si="551"/>
        <v/>
      </c>
      <c r="IW343" s="7" t="str">
        <f t="shared" si="552"/>
        <v/>
      </c>
      <c r="IX343" s="7" t="str">
        <f t="shared" si="553"/>
        <v/>
      </c>
      <c r="IY343" s="7" t="str">
        <f t="shared" si="554"/>
        <v/>
      </c>
      <c r="IZ343" s="7" t="str">
        <f t="shared" si="555"/>
        <v/>
      </c>
      <c r="JA343" s="7" t="str">
        <f t="shared" si="556"/>
        <v/>
      </c>
      <c r="JB343" s="7" t="str">
        <f t="shared" si="557"/>
        <v/>
      </c>
      <c r="JC343" s="7" t="str">
        <f t="shared" si="558"/>
        <v/>
      </c>
      <c r="JD343" s="7" t="str">
        <f t="shared" si="559"/>
        <v/>
      </c>
      <c r="JE343" s="7" t="str">
        <f t="shared" si="560"/>
        <v/>
      </c>
      <c r="JF343" s="7" t="str">
        <f t="shared" si="561"/>
        <v/>
      </c>
      <c r="JG343" s="7" t="str">
        <f t="shared" si="473"/>
        <v/>
      </c>
      <c r="JH343" s="7" t="str">
        <f t="shared" si="474"/>
        <v/>
      </c>
      <c r="JI343" s="7" t="str">
        <f t="shared" si="475"/>
        <v/>
      </c>
      <c r="JJ343" s="7" t="str">
        <f t="shared" si="476"/>
        <v/>
      </c>
      <c r="JK343" s="7" t="str">
        <f t="shared" si="477"/>
        <v/>
      </c>
      <c r="JL343" s="7" t="str">
        <f t="shared" si="478"/>
        <v/>
      </c>
      <c r="JM343" s="7" t="str">
        <f t="shared" si="479"/>
        <v/>
      </c>
      <c r="JN343" s="7" t="str">
        <f t="shared" si="480"/>
        <v/>
      </c>
      <c r="JO343" s="7" t="str">
        <f t="shared" si="481"/>
        <v/>
      </c>
      <c r="JP343" s="7" t="str">
        <f t="shared" si="482"/>
        <v/>
      </c>
      <c r="JQ343" s="7" t="str">
        <f t="shared" si="483"/>
        <v/>
      </c>
      <c r="JR343" s="7" t="str">
        <f t="shared" si="483"/>
        <v/>
      </c>
      <c r="JS343" s="7" t="str">
        <f t="shared" si="483"/>
        <v/>
      </c>
      <c r="JT343" s="28">
        <f t="shared" si="484"/>
        <v>2</v>
      </c>
    </row>
    <row r="344" spans="1:280" x14ac:dyDescent="0.2">
      <c r="A344" s="5" t="s">
        <v>2015</v>
      </c>
      <c r="B344" s="46">
        <f t="shared" si="469"/>
        <v>2</v>
      </c>
      <c r="C344" s="46" t="s">
        <v>1849</v>
      </c>
      <c r="D344" s="46" t="s">
        <v>998</v>
      </c>
      <c r="BP344" s="7">
        <v>1</v>
      </c>
      <c r="BQ344" s="7">
        <v>1</v>
      </c>
      <c r="CP344" s="5">
        <f t="shared" si="470"/>
        <v>2</v>
      </c>
      <c r="CT344" s="28">
        <f t="shared" si="471"/>
        <v>2</v>
      </c>
      <c r="GG344" s="5">
        <f t="shared" si="472"/>
        <v>0</v>
      </c>
      <c r="GH344" s="7" t="str">
        <f t="shared" si="485"/>
        <v/>
      </c>
      <c r="GI344" s="7" t="str">
        <f t="shared" si="486"/>
        <v/>
      </c>
      <c r="GJ344" s="7" t="str">
        <f t="shared" si="487"/>
        <v/>
      </c>
      <c r="GK344" s="7" t="str">
        <f t="shared" si="488"/>
        <v/>
      </c>
      <c r="GL344" s="7" t="str">
        <f t="shared" si="489"/>
        <v/>
      </c>
      <c r="GM344" s="7" t="str">
        <f t="shared" si="490"/>
        <v/>
      </c>
      <c r="GN344" s="7" t="str">
        <f t="shared" si="491"/>
        <v/>
      </c>
      <c r="GO344" s="7" t="str">
        <f t="shared" si="492"/>
        <v/>
      </c>
      <c r="GP344" s="7" t="str">
        <f t="shared" si="493"/>
        <v/>
      </c>
      <c r="GQ344" s="7" t="str">
        <f t="shared" si="494"/>
        <v/>
      </c>
      <c r="GR344" s="7" t="str">
        <f t="shared" si="495"/>
        <v/>
      </c>
      <c r="GS344" s="7" t="str">
        <f t="shared" si="496"/>
        <v/>
      </c>
      <c r="GT344" s="7" t="str">
        <f t="shared" si="497"/>
        <v/>
      </c>
      <c r="GU344" s="7" t="str">
        <f t="shared" si="498"/>
        <v/>
      </c>
      <c r="GV344" s="7" t="str">
        <f t="shared" si="499"/>
        <v/>
      </c>
      <c r="GW344" s="7" t="str">
        <f t="shared" si="500"/>
        <v/>
      </c>
      <c r="GX344" s="7" t="str">
        <f t="shared" si="501"/>
        <v/>
      </c>
      <c r="GY344" s="7" t="str">
        <f t="shared" si="502"/>
        <v/>
      </c>
      <c r="GZ344" s="7" t="str">
        <f t="shared" si="503"/>
        <v/>
      </c>
      <c r="HA344" s="7" t="str">
        <f t="shared" si="504"/>
        <v/>
      </c>
      <c r="HB344" s="7" t="str">
        <f t="shared" si="505"/>
        <v/>
      </c>
      <c r="HC344" s="7" t="str">
        <f t="shared" si="506"/>
        <v/>
      </c>
      <c r="HD344" s="7" t="str">
        <f t="shared" si="507"/>
        <v/>
      </c>
      <c r="HE344" s="7" t="str">
        <f t="shared" si="508"/>
        <v/>
      </c>
      <c r="HF344" s="7" t="str">
        <f t="shared" si="509"/>
        <v/>
      </c>
      <c r="HG344" s="7" t="str">
        <f t="shared" si="510"/>
        <v/>
      </c>
      <c r="HH344" s="7" t="str">
        <f t="shared" si="511"/>
        <v/>
      </c>
      <c r="HI344" s="7" t="str">
        <f t="shared" si="512"/>
        <v/>
      </c>
      <c r="HJ344" s="7" t="str">
        <f t="shared" si="513"/>
        <v/>
      </c>
      <c r="HK344" s="7" t="str">
        <f t="shared" si="514"/>
        <v/>
      </c>
      <c r="HL344" s="7" t="str">
        <f t="shared" si="515"/>
        <v/>
      </c>
      <c r="HM344" s="7" t="str">
        <f t="shared" si="516"/>
        <v/>
      </c>
      <c r="HN344" s="7" t="str">
        <f t="shared" si="517"/>
        <v/>
      </c>
      <c r="HO344" s="7" t="str">
        <f t="shared" si="518"/>
        <v/>
      </c>
      <c r="HP344" s="7" t="str">
        <f t="shared" si="519"/>
        <v/>
      </c>
      <c r="HQ344" s="7" t="str">
        <f t="shared" si="520"/>
        <v/>
      </c>
      <c r="HR344" s="7" t="str">
        <f t="shared" si="521"/>
        <v/>
      </c>
      <c r="HS344" s="7" t="str">
        <f t="shared" si="522"/>
        <v/>
      </c>
      <c r="HT344" s="7" t="str">
        <f t="shared" si="523"/>
        <v/>
      </c>
      <c r="HU344" s="7" t="str">
        <f t="shared" si="524"/>
        <v/>
      </c>
      <c r="HV344" s="7" t="str">
        <f t="shared" si="525"/>
        <v/>
      </c>
      <c r="HW344" s="7" t="str">
        <f t="shared" si="526"/>
        <v/>
      </c>
      <c r="HX344" s="7" t="str">
        <f t="shared" si="527"/>
        <v/>
      </c>
      <c r="HY344" s="7" t="str">
        <f t="shared" si="528"/>
        <v/>
      </c>
      <c r="HZ344" s="7" t="str">
        <f t="shared" si="529"/>
        <v/>
      </c>
      <c r="IA344" s="7" t="str">
        <f t="shared" si="530"/>
        <v/>
      </c>
      <c r="IB344" s="7" t="str">
        <f t="shared" si="531"/>
        <v/>
      </c>
      <c r="IC344" s="7" t="str">
        <f t="shared" si="532"/>
        <v/>
      </c>
      <c r="ID344" s="7" t="str">
        <f t="shared" si="533"/>
        <v/>
      </c>
      <c r="IE344" s="7" t="str">
        <f t="shared" si="534"/>
        <v/>
      </c>
      <c r="IF344" s="7" t="str">
        <f t="shared" si="535"/>
        <v/>
      </c>
      <c r="IG344" s="7" t="str">
        <f t="shared" si="536"/>
        <v/>
      </c>
      <c r="IH344" s="7" t="str">
        <f t="shared" si="537"/>
        <v/>
      </c>
      <c r="II344" s="7" t="str">
        <f t="shared" si="538"/>
        <v/>
      </c>
      <c r="IJ344" s="7" t="str">
        <f t="shared" si="539"/>
        <v/>
      </c>
      <c r="IK344" s="7" t="str">
        <f t="shared" si="540"/>
        <v/>
      </c>
      <c r="IL344" s="7" t="str">
        <f t="shared" si="541"/>
        <v/>
      </c>
      <c r="IM344" s="7" t="str">
        <f t="shared" si="542"/>
        <v/>
      </c>
      <c r="IN344" s="7" t="str">
        <f t="shared" si="543"/>
        <v/>
      </c>
      <c r="IO344" s="7" t="str">
        <f t="shared" si="544"/>
        <v/>
      </c>
      <c r="IP344" s="7" t="str">
        <f t="shared" si="545"/>
        <v/>
      </c>
      <c r="IQ344" s="7" t="str">
        <f t="shared" si="546"/>
        <v/>
      </c>
      <c r="IR344" s="7" t="str">
        <f t="shared" si="547"/>
        <v/>
      </c>
      <c r="IS344" s="7" t="str">
        <f t="shared" si="548"/>
        <v/>
      </c>
      <c r="IT344" s="7">
        <f t="shared" si="549"/>
        <v>1</v>
      </c>
      <c r="IU344" s="7">
        <f t="shared" si="550"/>
        <v>1</v>
      </c>
      <c r="IV344" s="7" t="str">
        <f t="shared" si="551"/>
        <v/>
      </c>
      <c r="IW344" s="7" t="str">
        <f t="shared" si="552"/>
        <v/>
      </c>
      <c r="IX344" s="7" t="str">
        <f t="shared" si="553"/>
        <v/>
      </c>
      <c r="IY344" s="7" t="str">
        <f t="shared" si="554"/>
        <v/>
      </c>
      <c r="IZ344" s="7" t="str">
        <f t="shared" si="555"/>
        <v/>
      </c>
      <c r="JA344" s="7" t="str">
        <f t="shared" si="556"/>
        <v/>
      </c>
      <c r="JB344" s="7" t="str">
        <f t="shared" si="557"/>
        <v/>
      </c>
      <c r="JC344" s="7" t="str">
        <f t="shared" si="558"/>
        <v/>
      </c>
      <c r="JD344" s="7" t="str">
        <f t="shared" si="559"/>
        <v/>
      </c>
      <c r="JE344" s="7" t="str">
        <f t="shared" si="560"/>
        <v/>
      </c>
      <c r="JF344" s="7" t="str">
        <f t="shared" si="561"/>
        <v/>
      </c>
      <c r="JG344" s="7" t="str">
        <f t="shared" si="473"/>
        <v/>
      </c>
      <c r="JH344" s="7" t="str">
        <f t="shared" si="474"/>
        <v/>
      </c>
      <c r="JI344" s="7" t="str">
        <f t="shared" si="475"/>
        <v/>
      </c>
      <c r="JJ344" s="7" t="str">
        <f t="shared" si="476"/>
        <v/>
      </c>
      <c r="JK344" s="7" t="str">
        <f t="shared" si="477"/>
        <v/>
      </c>
      <c r="JL344" s="7" t="str">
        <f t="shared" si="478"/>
        <v/>
      </c>
      <c r="JM344" s="7" t="str">
        <f t="shared" si="479"/>
        <v/>
      </c>
      <c r="JN344" s="7" t="str">
        <f t="shared" si="480"/>
        <v/>
      </c>
      <c r="JO344" s="7" t="str">
        <f t="shared" si="481"/>
        <v/>
      </c>
      <c r="JP344" s="7" t="str">
        <f t="shared" si="482"/>
        <v/>
      </c>
      <c r="JQ344" s="7" t="str">
        <f t="shared" si="483"/>
        <v/>
      </c>
      <c r="JR344" s="7" t="str">
        <f t="shared" si="483"/>
        <v/>
      </c>
      <c r="JS344" s="7" t="str">
        <f t="shared" si="483"/>
        <v/>
      </c>
      <c r="JT344" s="28">
        <f t="shared" si="484"/>
        <v>2</v>
      </c>
    </row>
    <row r="345" spans="1:280" x14ac:dyDescent="0.2">
      <c r="A345" s="5" t="s">
        <v>2016</v>
      </c>
      <c r="B345" s="46">
        <f t="shared" si="469"/>
        <v>1</v>
      </c>
      <c r="C345" s="46" t="s">
        <v>998</v>
      </c>
      <c r="D345" s="46" t="s">
        <v>998</v>
      </c>
      <c r="BQ345" s="7">
        <v>8</v>
      </c>
      <c r="CP345" s="5">
        <f t="shared" si="470"/>
        <v>8</v>
      </c>
      <c r="CQ345" s="7">
        <v>2</v>
      </c>
      <c r="CT345" s="28">
        <f t="shared" si="471"/>
        <v>10</v>
      </c>
      <c r="FH345" s="7">
        <v>2</v>
      </c>
      <c r="GG345" s="5">
        <f t="shared" si="472"/>
        <v>2</v>
      </c>
      <c r="GH345" s="7" t="str">
        <f t="shared" si="485"/>
        <v/>
      </c>
      <c r="GI345" s="7" t="str">
        <f t="shared" si="486"/>
        <v/>
      </c>
      <c r="GJ345" s="7" t="str">
        <f t="shared" si="487"/>
        <v/>
      </c>
      <c r="GK345" s="7" t="str">
        <f t="shared" si="488"/>
        <v/>
      </c>
      <c r="GL345" s="7" t="str">
        <f t="shared" si="489"/>
        <v/>
      </c>
      <c r="GM345" s="7" t="str">
        <f t="shared" si="490"/>
        <v/>
      </c>
      <c r="GN345" s="7" t="str">
        <f t="shared" si="491"/>
        <v/>
      </c>
      <c r="GO345" s="7" t="str">
        <f t="shared" si="492"/>
        <v/>
      </c>
      <c r="GP345" s="7" t="str">
        <f t="shared" si="493"/>
        <v/>
      </c>
      <c r="GQ345" s="7" t="str">
        <f t="shared" si="494"/>
        <v/>
      </c>
      <c r="GR345" s="7" t="str">
        <f t="shared" si="495"/>
        <v/>
      </c>
      <c r="GS345" s="7" t="str">
        <f t="shared" si="496"/>
        <v/>
      </c>
      <c r="GT345" s="7" t="str">
        <f t="shared" si="497"/>
        <v/>
      </c>
      <c r="GU345" s="7" t="str">
        <f t="shared" si="498"/>
        <v/>
      </c>
      <c r="GV345" s="7" t="str">
        <f t="shared" si="499"/>
        <v/>
      </c>
      <c r="GW345" s="7" t="str">
        <f t="shared" si="500"/>
        <v/>
      </c>
      <c r="GX345" s="7" t="str">
        <f t="shared" si="501"/>
        <v/>
      </c>
      <c r="GY345" s="7" t="str">
        <f t="shared" si="502"/>
        <v/>
      </c>
      <c r="GZ345" s="7" t="str">
        <f t="shared" si="503"/>
        <v/>
      </c>
      <c r="HA345" s="7" t="str">
        <f t="shared" si="504"/>
        <v/>
      </c>
      <c r="HB345" s="7" t="str">
        <f t="shared" si="505"/>
        <v/>
      </c>
      <c r="HC345" s="7" t="str">
        <f t="shared" si="506"/>
        <v/>
      </c>
      <c r="HD345" s="7" t="str">
        <f t="shared" si="507"/>
        <v/>
      </c>
      <c r="HE345" s="7" t="str">
        <f t="shared" si="508"/>
        <v/>
      </c>
      <c r="HF345" s="7" t="str">
        <f t="shared" si="509"/>
        <v/>
      </c>
      <c r="HG345" s="7" t="str">
        <f t="shared" si="510"/>
        <v/>
      </c>
      <c r="HH345" s="7" t="str">
        <f t="shared" si="511"/>
        <v/>
      </c>
      <c r="HI345" s="7" t="str">
        <f t="shared" si="512"/>
        <v/>
      </c>
      <c r="HJ345" s="7" t="str">
        <f t="shared" si="513"/>
        <v/>
      </c>
      <c r="HK345" s="7" t="str">
        <f t="shared" si="514"/>
        <v/>
      </c>
      <c r="HL345" s="7" t="str">
        <f t="shared" si="515"/>
        <v/>
      </c>
      <c r="HM345" s="7" t="str">
        <f t="shared" si="516"/>
        <v/>
      </c>
      <c r="HN345" s="7" t="str">
        <f t="shared" si="517"/>
        <v/>
      </c>
      <c r="HO345" s="7" t="str">
        <f t="shared" si="518"/>
        <v/>
      </c>
      <c r="HP345" s="7" t="str">
        <f t="shared" si="519"/>
        <v/>
      </c>
      <c r="HQ345" s="7" t="str">
        <f t="shared" si="520"/>
        <v/>
      </c>
      <c r="HR345" s="7" t="str">
        <f t="shared" si="521"/>
        <v/>
      </c>
      <c r="HS345" s="7" t="str">
        <f t="shared" si="522"/>
        <v/>
      </c>
      <c r="HT345" s="7" t="str">
        <f t="shared" si="523"/>
        <v/>
      </c>
      <c r="HU345" s="7" t="str">
        <f t="shared" si="524"/>
        <v/>
      </c>
      <c r="HV345" s="7" t="str">
        <f t="shared" si="525"/>
        <v/>
      </c>
      <c r="HW345" s="7" t="str">
        <f t="shared" si="526"/>
        <v/>
      </c>
      <c r="HX345" s="7" t="str">
        <f t="shared" si="527"/>
        <v/>
      </c>
      <c r="HY345" s="7" t="str">
        <f t="shared" si="528"/>
        <v/>
      </c>
      <c r="HZ345" s="7" t="str">
        <f t="shared" si="529"/>
        <v/>
      </c>
      <c r="IA345" s="7" t="str">
        <f t="shared" si="530"/>
        <v/>
      </c>
      <c r="IB345" s="7" t="str">
        <f t="shared" si="531"/>
        <v/>
      </c>
      <c r="IC345" s="7" t="str">
        <f t="shared" si="532"/>
        <v/>
      </c>
      <c r="ID345" s="7" t="str">
        <f t="shared" si="533"/>
        <v/>
      </c>
      <c r="IE345" s="7" t="str">
        <f t="shared" si="534"/>
        <v/>
      </c>
      <c r="IF345" s="7" t="str">
        <f t="shared" si="535"/>
        <v/>
      </c>
      <c r="IG345" s="7" t="str">
        <f t="shared" si="536"/>
        <v/>
      </c>
      <c r="IH345" s="7" t="str">
        <f t="shared" si="537"/>
        <v/>
      </c>
      <c r="II345" s="7" t="str">
        <f t="shared" si="538"/>
        <v/>
      </c>
      <c r="IJ345" s="7" t="str">
        <f t="shared" si="539"/>
        <v/>
      </c>
      <c r="IK345" s="7" t="str">
        <f t="shared" si="540"/>
        <v/>
      </c>
      <c r="IL345" s="7" t="str">
        <f t="shared" si="541"/>
        <v/>
      </c>
      <c r="IM345" s="7" t="str">
        <f t="shared" si="542"/>
        <v/>
      </c>
      <c r="IN345" s="7" t="str">
        <f t="shared" si="543"/>
        <v/>
      </c>
      <c r="IO345" s="7" t="str">
        <f t="shared" si="544"/>
        <v/>
      </c>
      <c r="IP345" s="7" t="str">
        <f t="shared" si="545"/>
        <v/>
      </c>
      <c r="IQ345" s="7" t="str">
        <f t="shared" si="546"/>
        <v/>
      </c>
      <c r="IR345" s="7" t="str">
        <f t="shared" si="547"/>
        <v/>
      </c>
      <c r="IS345" s="7" t="str">
        <f t="shared" si="548"/>
        <v/>
      </c>
      <c r="IT345" s="7" t="str">
        <f t="shared" si="549"/>
        <v/>
      </c>
      <c r="IU345" s="7">
        <f t="shared" si="550"/>
        <v>10</v>
      </c>
      <c r="IV345" s="7" t="str">
        <f t="shared" si="551"/>
        <v/>
      </c>
      <c r="IW345" s="7" t="str">
        <f t="shared" si="552"/>
        <v/>
      </c>
      <c r="IX345" s="7" t="str">
        <f t="shared" si="553"/>
        <v/>
      </c>
      <c r="IY345" s="7" t="str">
        <f t="shared" si="554"/>
        <v/>
      </c>
      <c r="IZ345" s="7" t="str">
        <f t="shared" si="555"/>
        <v/>
      </c>
      <c r="JA345" s="7" t="str">
        <f t="shared" si="556"/>
        <v/>
      </c>
      <c r="JB345" s="7" t="str">
        <f t="shared" si="557"/>
        <v/>
      </c>
      <c r="JC345" s="7" t="str">
        <f t="shared" si="558"/>
        <v/>
      </c>
      <c r="JD345" s="7" t="str">
        <f t="shared" si="559"/>
        <v/>
      </c>
      <c r="JE345" s="7" t="str">
        <f t="shared" si="560"/>
        <v/>
      </c>
      <c r="JF345" s="7" t="str">
        <f t="shared" si="561"/>
        <v/>
      </c>
      <c r="JG345" s="7" t="str">
        <f t="shared" si="473"/>
        <v/>
      </c>
      <c r="JH345" s="7" t="str">
        <f t="shared" si="474"/>
        <v/>
      </c>
      <c r="JI345" s="7" t="str">
        <f t="shared" si="475"/>
        <v/>
      </c>
      <c r="JJ345" s="7" t="str">
        <f t="shared" si="476"/>
        <v/>
      </c>
      <c r="JK345" s="7" t="str">
        <f t="shared" si="477"/>
        <v/>
      </c>
      <c r="JL345" s="7" t="str">
        <f t="shared" si="478"/>
        <v/>
      </c>
      <c r="JM345" s="7" t="str">
        <f t="shared" si="479"/>
        <v/>
      </c>
      <c r="JN345" s="7" t="str">
        <f t="shared" si="480"/>
        <v/>
      </c>
      <c r="JO345" s="7" t="str">
        <f t="shared" si="481"/>
        <v/>
      </c>
      <c r="JP345" s="7" t="str">
        <f t="shared" si="482"/>
        <v/>
      </c>
      <c r="JQ345" s="7" t="str">
        <f t="shared" si="483"/>
        <v/>
      </c>
      <c r="JR345" s="7" t="str">
        <f t="shared" si="483"/>
        <v/>
      </c>
      <c r="JS345" s="7" t="str">
        <f t="shared" si="483"/>
        <v/>
      </c>
      <c r="JT345" s="28">
        <f t="shared" si="484"/>
        <v>10</v>
      </c>
    </row>
    <row r="346" spans="1:280" x14ac:dyDescent="0.2">
      <c r="A346" s="5" t="s">
        <v>2017</v>
      </c>
      <c r="B346" s="46">
        <f t="shared" si="469"/>
        <v>5</v>
      </c>
      <c r="C346" s="46" t="s">
        <v>998</v>
      </c>
      <c r="D346" s="67" t="s">
        <v>1656</v>
      </c>
      <c r="BQ346" s="7">
        <v>6</v>
      </c>
      <c r="BR346" s="7">
        <v>13</v>
      </c>
      <c r="BS346" s="7">
        <v>5</v>
      </c>
      <c r="BT346" s="7">
        <v>8</v>
      </c>
      <c r="BU346" s="7">
        <v>3</v>
      </c>
      <c r="CP346" s="5">
        <f t="shared" si="470"/>
        <v>35</v>
      </c>
      <c r="CQ346" s="7">
        <v>1</v>
      </c>
      <c r="CS346" s="7">
        <v>1</v>
      </c>
      <c r="CT346" s="28">
        <f t="shared" si="471"/>
        <v>37</v>
      </c>
      <c r="FJ346" s="7">
        <v>1</v>
      </c>
      <c r="FK346" s="7">
        <v>1</v>
      </c>
      <c r="GG346" s="5">
        <f t="shared" si="472"/>
        <v>2</v>
      </c>
      <c r="GH346" s="7" t="str">
        <f t="shared" si="485"/>
        <v/>
      </c>
      <c r="GI346" s="7" t="str">
        <f t="shared" si="486"/>
        <v/>
      </c>
      <c r="GJ346" s="7" t="str">
        <f t="shared" si="487"/>
        <v/>
      </c>
      <c r="GK346" s="7" t="str">
        <f t="shared" si="488"/>
        <v/>
      </c>
      <c r="GL346" s="7" t="str">
        <f t="shared" si="489"/>
        <v/>
      </c>
      <c r="GM346" s="7" t="str">
        <f t="shared" si="490"/>
        <v/>
      </c>
      <c r="GN346" s="7" t="str">
        <f t="shared" si="491"/>
        <v/>
      </c>
      <c r="GO346" s="7" t="str">
        <f t="shared" si="492"/>
        <v/>
      </c>
      <c r="GP346" s="7" t="str">
        <f t="shared" si="493"/>
        <v/>
      </c>
      <c r="GQ346" s="7" t="str">
        <f t="shared" si="494"/>
        <v/>
      </c>
      <c r="GR346" s="7" t="str">
        <f t="shared" si="495"/>
        <v/>
      </c>
      <c r="GS346" s="7" t="str">
        <f t="shared" si="496"/>
        <v/>
      </c>
      <c r="GT346" s="7" t="str">
        <f t="shared" si="497"/>
        <v/>
      </c>
      <c r="GU346" s="7" t="str">
        <f t="shared" si="498"/>
        <v/>
      </c>
      <c r="GV346" s="7" t="str">
        <f t="shared" si="499"/>
        <v/>
      </c>
      <c r="GW346" s="7" t="str">
        <f t="shared" si="500"/>
        <v/>
      </c>
      <c r="GX346" s="7" t="str">
        <f t="shared" si="501"/>
        <v/>
      </c>
      <c r="GY346" s="7" t="str">
        <f t="shared" si="502"/>
        <v/>
      </c>
      <c r="GZ346" s="7" t="str">
        <f t="shared" si="503"/>
        <v/>
      </c>
      <c r="HA346" s="7" t="str">
        <f t="shared" si="504"/>
        <v/>
      </c>
      <c r="HB346" s="7" t="str">
        <f t="shared" si="505"/>
        <v/>
      </c>
      <c r="HC346" s="7" t="str">
        <f t="shared" si="506"/>
        <v/>
      </c>
      <c r="HD346" s="7" t="str">
        <f t="shared" si="507"/>
        <v/>
      </c>
      <c r="HE346" s="7" t="str">
        <f t="shared" si="508"/>
        <v/>
      </c>
      <c r="HF346" s="7" t="str">
        <f t="shared" si="509"/>
        <v/>
      </c>
      <c r="HG346" s="7" t="str">
        <f t="shared" si="510"/>
        <v/>
      </c>
      <c r="HH346" s="7" t="str">
        <f t="shared" si="511"/>
        <v/>
      </c>
      <c r="HI346" s="7" t="str">
        <f t="shared" si="512"/>
        <v/>
      </c>
      <c r="HJ346" s="7" t="str">
        <f t="shared" si="513"/>
        <v/>
      </c>
      <c r="HK346" s="7" t="str">
        <f t="shared" si="514"/>
        <v/>
      </c>
      <c r="HL346" s="7" t="str">
        <f t="shared" si="515"/>
        <v/>
      </c>
      <c r="HM346" s="7" t="str">
        <f t="shared" si="516"/>
        <v/>
      </c>
      <c r="HN346" s="7" t="str">
        <f t="shared" si="517"/>
        <v/>
      </c>
      <c r="HO346" s="7" t="str">
        <f t="shared" si="518"/>
        <v/>
      </c>
      <c r="HP346" s="7" t="str">
        <f t="shared" si="519"/>
        <v/>
      </c>
      <c r="HQ346" s="7" t="str">
        <f t="shared" si="520"/>
        <v/>
      </c>
      <c r="HR346" s="7" t="str">
        <f t="shared" si="521"/>
        <v/>
      </c>
      <c r="HS346" s="7" t="str">
        <f t="shared" si="522"/>
        <v/>
      </c>
      <c r="HT346" s="7" t="str">
        <f t="shared" si="523"/>
        <v/>
      </c>
      <c r="HU346" s="7" t="str">
        <f t="shared" si="524"/>
        <v/>
      </c>
      <c r="HV346" s="7" t="str">
        <f t="shared" si="525"/>
        <v/>
      </c>
      <c r="HW346" s="7" t="str">
        <f t="shared" si="526"/>
        <v/>
      </c>
      <c r="HX346" s="7" t="str">
        <f t="shared" si="527"/>
        <v/>
      </c>
      <c r="HY346" s="7" t="str">
        <f t="shared" si="528"/>
        <v/>
      </c>
      <c r="HZ346" s="7" t="str">
        <f t="shared" si="529"/>
        <v/>
      </c>
      <c r="IA346" s="7" t="str">
        <f t="shared" si="530"/>
        <v/>
      </c>
      <c r="IB346" s="7" t="str">
        <f t="shared" si="531"/>
        <v/>
      </c>
      <c r="IC346" s="7" t="str">
        <f t="shared" si="532"/>
        <v/>
      </c>
      <c r="ID346" s="7" t="str">
        <f t="shared" si="533"/>
        <v/>
      </c>
      <c r="IE346" s="7" t="str">
        <f t="shared" si="534"/>
        <v/>
      </c>
      <c r="IF346" s="7" t="str">
        <f t="shared" si="535"/>
        <v/>
      </c>
      <c r="IG346" s="7" t="str">
        <f t="shared" si="536"/>
        <v/>
      </c>
      <c r="IH346" s="7" t="str">
        <f t="shared" si="537"/>
        <v/>
      </c>
      <c r="II346" s="7" t="str">
        <f t="shared" si="538"/>
        <v/>
      </c>
      <c r="IJ346" s="7" t="str">
        <f t="shared" si="539"/>
        <v/>
      </c>
      <c r="IK346" s="7" t="str">
        <f t="shared" si="540"/>
        <v/>
      </c>
      <c r="IL346" s="7" t="str">
        <f t="shared" si="541"/>
        <v/>
      </c>
      <c r="IM346" s="7" t="str">
        <f t="shared" si="542"/>
        <v/>
      </c>
      <c r="IN346" s="7" t="str">
        <f t="shared" si="543"/>
        <v/>
      </c>
      <c r="IO346" s="7" t="str">
        <f t="shared" si="544"/>
        <v/>
      </c>
      <c r="IP346" s="7" t="str">
        <f t="shared" si="545"/>
        <v/>
      </c>
      <c r="IQ346" s="7" t="str">
        <f t="shared" si="546"/>
        <v/>
      </c>
      <c r="IR346" s="7" t="str">
        <f t="shared" si="547"/>
        <v/>
      </c>
      <c r="IS346" s="7" t="str">
        <f t="shared" si="548"/>
        <v/>
      </c>
      <c r="IT346" s="7" t="str">
        <f t="shared" si="549"/>
        <v/>
      </c>
      <c r="IU346" s="7">
        <f t="shared" si="550"/>
        <v>6</v>
      </c>
      <c r="IV346" s="7">
        <f t="shared" si="551"/>
        <v>13</v>
      </c>
      <c r="IW346" s="7">
        <f t="shared" si="552"/>
        <v>6</v>
      </c>
      <c r="IX346" s="7">
        <f t="shared" si="553"/>
        <v>9</v>
      </c>
      <c r="IY346" s="7">
        <f t="shared" si="554"/>
        <v>3</v>
      </c>
      <c r="IZ346" s="7" t="str">
        <f t="shared" si="555"/>
        <v/>
      </c>
      <c r="JA346" s="7" t="str">
        <f t="shared" si="556"/>
        <v/>
      </c>
      <c r="JB346" s="7" t="str">
        <f t="shared" si="557"/>
        <v/>
      </c>
      <c r="JC346" s="7" t="str">
        <f t="shared" si="558"/>
        <v/>
      </c>
      <c r="JD346" s="7" t="str">
        <f t="shared" si="559"/>
        <v/>
      </c>
      <c r="JE346" s="7" t="str">
        <f t="shared" si="560"/>
        <v/>
      </c>
      <c r="JF346" s="7" t="str">
        <f t="shared" si="561"/>
        <v/>
      </c>
      <c r="JG346" s="7" t="str">
        <f t="shared" si="473"/>
        <v/>
      </c>
      <c r="JH346" s="7" t="str">
        <f t="shared" si="474"/>
        <v/>
      </c>
      <c r="JI346" s="7" t="str">
        <f t="shared" si="475"/>
        <v/>
      </c>
      <c r="JJ346" s="7" t="str">
        <f t="shared" si="476"/>
        <v/>
      </c>
      <c r="JK346" s="7" t="str">
        <f t="shared" si="477"/>
        <v/>
      </c>
      <c r="JL346" s="7" t="str">
        <f t="shared" si="478"/>
        <v/>
      </c>
      <c r="JM346" s="7" t="str">
        <f t="shared" si="479"/>
        <v/>
      </c>
      <c r="JN346" s="7" t="str">
        <f t="shared" si="480"/>
        <v/>
      </c>
      <c r="JO346" s="7" t="str">
        <f t="shared" si="481"/>
        <v/>
      </c>
      <c r="JP346" s="7" t="str">
        <f t="shared" si="482"/>
        <v/>
      </c>
      <c r="JQ346" s="7" t="str">
        <f t="shared" si="483"/>
        <v/>
      </c>
      <c r="JR346" s="7" t="str">
        <f t="shared" si="483"/>
        <v/>
      </c>
      <c r="JS346" s="7" t="str">
        <f t="shared" si="483"/>
        <v/>
      </c>
      <c r="JT346" s="28">
        <f t="shared" si="484"/>
        <v>37</v>
      </c>
    </row>
    <row r="347" spans="1:280" x14ac:dyDescent="0.2">
      <c r="A347" s="5" t="s">
        <v>2019</v>
      </c>
      <c r="B347" s="46">
        <f t="shared" si="469"/>
        <v>3</v>
      </c>
      <c r="C347" s="46" t="s">
        <v>998</v>
      </c>
      <c r="D347" s="67" t="s">
        <v>2321</v>
      </c>
      <c r="BQ347" s="7">
        <v>3</v>
      </c>
      <c r="BR347" s="7">
        <v>3</v>
      </c>
      <c r="BS347" s="7">
        <v>13</v>
      </c>
      <c r="CP347" s="5">
        <f t="shared" si="470"/>
        <v>19</v>
      </c>
      <c r="CQ347" s="7">
        <v>2</v>
      </c>
      <c r="CT347" s="28">
        <f t="shared" si="471"/>
        <v>21</v>
      </c>
      <c r="FJ347" s="7">
        <v>2</v>
      </c>
      <c r="GG347" s="5">
        <f t="shared" si="472"/>
        <v>2</v>
      </c>
      <c r="GH347" s="7" t="str">
        <f t="shared" si="485"/>
        <v/>
      </c>
      <c r="GI347" s="7" t="str">
        <f t="shared" si="486"/>
        <v/>
      </c>
      <c r="GJ347" s="7" t="str">
        <f t="shared" si="487"/>
        <v/>
      </c>
      <c r="GK347" s="7" t="str">
        <f t="shared" si="488"/>
        <v/>
      </c>
      <c r="GL347" s="7" t="str">
        <f t="shared" si="489"/>
        <v/>
      </c>
      <c r="GM347" s="7" t="str">
        <f t="shared" si="490"/>
        <v/>
      </c>
      <c r="GN347" s="7" t="str">
        <f t="shared" si="491"/>
        <v/>
      </c>
      <c r="GO347" s="7" t="str">
        <f t="shared" si="492"/>
        <v/>
      </c>
      <c r="GP347" s="7" t="str">
        <f t="shared" si="493"/>
        <v/>
      </c>
      <c r="GQ347" s="7" t="str">
        <f t="shared" si="494"/>
        <v/>
      </c>
      <c r="GR347" s="7" t="str">
        <f t="shared" si="495"/>
        <v/>
      </c>
      <c r="GS347" s="7" t="str">
        <f t="shared" si="496"/>
        <v/>
      </c>
      <c r="GT347" s="7" t="str">
        <f t="shared" si="497"/>
        <v/>
      </c>
      <c r="GU347" s="7" t="str">
        <f t="shared" si="498"/>
        <v/>
      </c>
      <c r="GV347" s="7" t="str">
        <f t="shared" si="499"/>
        <v/>
      </c>
      <c r="GW347" s="7" t="str">
        <f t="shared" si="500"/>
        <v/>
      </c>
      <c r="GX347" s="7" t="str">
        <f t="shared" si="501"/>
        <v/>
      </c>
      <c r="GY347" s="7" t="str">
        <f t="shared" si="502"/>
        <v/>
      </c>
      <c r="GZ347" s="7" t="str">
        <f t="shared" si="503"/>
        <v/>
      </c>
      <c r="HA347" s="7" t="str">
        <f t="shared" si="504"/>
        <v/>
      </c>
      <c r="HB347" s="7" t="str">
        <f t="shared" si="505"/>
        <v/>
      </c>
      <c r="HC347" s="7" t="str">
        <f t="shared" si="506"/>
        <v/>
      </c>
      <c r="HD347" s="7" t="str">
        <f t="shared" si="507"/>
        <v/>
      </c>
      <c r="HE347" s="7" t="str">
        <f t="shared" si="508"/>
        <v/>
      </c>
      <c r="HF347" s="7" t="str">
        <f t="shared" si="509"/>
        <v/>
      </c>
      <c r="HG347" s="7" t="str">
        <f t="shared" si="510"/>
        <v/>
      </c>
      <c r="HH347" s="7" t="str">
        <f t="shared" si="511"/>
        <v/>
      </c>
      <c r="HI347" s="7" t="str">
        <f t="shared" si="512"/>
        <v/>
      </c>
      <c r="HJ347" s="7" t="str">
        <f t="shared" si="513"/>
        <v/>
      </c>
      <c r="HK347" s="7" t="str">
        <f t="shared" si="514"/>
        <v/>
      </c>
      <c r="HL347" s="7" t="str">
        <f t="shared" si="515"/>
        <v/>
      </c>
      <c r="HM347" s="7" t="str">
        <f t="shared" si="516"/>
        <v/>
      </c>
      <c r="HN347" s="7" t="str">
        <f t="shared" si="517"/>
        <v/>
      </c>
      <c r="HO347" s="7" t="str">
        <f t="shared" si="518"/>
        <v/>
      </c>
      <c r="HP347" s="7" t="str">
        <f t="shared" si="519"/>
        <v/>
      </c>
      <c r="HQ347" s="7" t="str">
        <f t="shared" si="520"/>
        <v/>
      </c>
      <c r="HR347" s="7" t="str">
        <f t="shared" si="521"/>
        <v/>
      </c>
      <c r="HS347" s="7" t="str">
        <f t="shared" si="522"/>
        <v/>
      </c>
      <c r="HT347" s="7" t="str">
        <f t="shared" si="523"/>
        <v/>
      </c>
      <c r="HU347" s="7" t="str">
        <f t="shared" si="524"/>
        <v/>
      </c>
      <c r="HV347" s="7" t="str">
        <f t="shared" si="525"/>
        <v/>
      </c>
      <c r="HW347" s="7" t="str">
        <f t="shared" si="526"/>
        <v/>
      </c>
      <c r="HX347" s="7" t="str">
        <f t="shared" si="527"/>
        <v/>
      </c>
      <c r="HY347" s="7" t="str">
        <f t="shared" si="528"/>
        <v/>
      </c>
      <c r="HZ347" s="7" t="str">
        <f t="shared" si="529"/>
        <v/>
      </c>
      <c r="IA347" s="7" t="str">
        <f t="shared" si="530"/>
        <v/>
      </c>
      <c r="IB347" s="7" t="str">
        <f t="shared" si="531"/>
        <v/>
      </c>
      <c r="IC347" s="7" t="str">
        <f t="shared" si="532"/>
        <v/>
      </c>
      <c r="ID347" s="7" t="str">
        <f t="shared" si="533"/>
        <v/>
      </c>
      <c r="IE347" s="7" t="str">
        <f t="shared" si="534"/>
        <v/>
      </c>
      <c r="IF347" s="7" t="str">
        <f t="shared" si="535"/>
        <v/>
      </c>
      <c r="IG347" s="7" t="str">
        <f t="shared" si="536"/>
        <v/>
      </c>
      <c r="IH347" s="7" t="str">
        <f t="shared" si="537"/>
        <v/>
      </c>
      <c r="II347" s="7" t="str">
        <f t="shared" si="538"/>
        <v/>
      </c>
      <c r="IJ347" s="7" t="str">
        <f t="shared" si="539"/>
        <v/>
      </c>
      <c r="IK347" s="7" t="str">
        <f t="shared" si="540"/>
        <v/>
      </c>
      <c r="IL347" s="7" t="str">
        <f t="shared" si="541"/>
        <v/>
      </c>
      <c r="IM347" s="7" t="str">
        <f t="shared" si="542"/>
        <v/>
      </c>
      <c r="IN347" s="7" t="str">
        <f t="shared" si="543"/>
        <v/>
      </c>
      <c r="IO347" s="7" t="str">
        <f t="shared" si="544"/>
        <v/>
      </c>
      <c r="IP347" s="7" t="str">
        <f t="shared" si="545"/>
        <v/>
      </c>
      <c r="IQ347" s="7" t="str">
        <f t="shared" si="546"/>
        <v/>
      </c>
      <c r="IR347" s="7" t="str">
        <f t="shared" si="547"/>
        <v/>
      </c>
      <c r="IS347" s="7" t="str">
        <f t="shared" si="548"/>
        <v/>
      </c>
      <c r="IT347" s="7" t="str">
        <f t="shared" si="549"/>
        <v/>
      </c>
      <c r="IU347" s="7">
        <f t="shared" si="550"/>
        <v>3</v>
      </c>
      <c r="IV347" s="7">
        <f t="shared" si="551"/>
        <v>3</v>
      </c>
      <c r="IW347" s="7">
        <f t="shared" si="552"/>
        <v>15</v>
      </c>
      <c r="IX347" s="7" t="str">
        <f t="shared" si="553"/>
        <v/>
      </c>
      <c r="IY347" s="7" t="str">
        <f t="shared" si="554"/>
        <v/>
      </c>
      <c r="IZ347" s="7" t="str">
        <f t="shared" si="555"/>
        <v/>
      </c>
      <c r="JA347" s="7" t="str">
        <f t="shared" si="556"/>
        <v/>
      </c>
      <c r="JB347" s="7" t="str">
        <f t="shared" si="557"/>
        <v/>
      </c>
      <c r="JC347" s="7" t="str">
        <f t="shared" si="558"/>
        <v/>
      </c>
      <c r="JD347" s="7" t="str">
        <f t="shared" si="559"/>
        <v/>
      </c>
      <c r="JE347" s="7" t="str">
        <f t="shared" si="560"/>
        <v/>
      </c>
      <c r="JF347" s="7" t="str">
        <f t="shared" si="561"/>
        <v/>
      </c>
      <c r="JG347" s="7" t="str">
        <f t="shared" si="473"/>
        <v/>
      </c>
      <c r="JH347" s="7" t="str">
        <f t="shared" si="474"/>
        <v/>
      </c>
      <c r="JI347" s="7" t="str">
        <f t="shared" si="475"/>
        <v/>
      </c>
      <c r="JJ347" s="7" t="str">
        <f t="shared" si="476"/>
        <v/>
      </c>
      <c r="JK347" s="7" t="str">
        <f t="shared" si="477"/>
        <v/>
      </c>
      <c r="JL347" s="7" t="str">
        <f t="shared" si="478"/>
        <v/>
      </c>
      <c r="JM347" s="7" t="str">
        <f t="shared" si="479"/>
        <v/>
      </c>
      <c r="JN347" s="7" t="str">
        <f t="shared" si="480"/>
        <v/>
      </c>
      <c r="JO347" s="7" t="str">
        <f t="shared" si="481"/>
        <v/>
      </c>
      <c r="JP347" s="7" t="str">
        <f t="shared" si="482"/>
        <v/>
      </c>
      <c r="JQ347" s="7" t="str">
        <f t="shared" si="483"/>
        <v/>
      </c>
      <c r="JR347" s="7" t="str">
        <f t="shared" si="483"/>
        <v/>
      </c>
      <c r="JS347" s="7" t="str">
        <f t="shared" si="483"/>
        <v/>
      </c>
      <c r="JT347" s="28">
        <f t="shared" si="484"/>
        <v>21</v>
      </c>
    </row>
    <row r="348" spans="1:280" x14ac:dyDescent="0.2">
      <c r="A348" s="5" t="s">
        <v>2020</v>
      </c>
      <c r="B348" s="46">
        <f t="shared" si="469"/>
        <v>4</v>
      </c>
      <c r="C348" s="46" t="s">
        <v>998</v>
      </c>
      <c r="D348" s="67" t="s">
        <v>3612</v>
      </c>
      <c r="BQ348" s="7">
        <v>3</v>
      </c>
      <c r="BR348" s="7">
        <v>8</v>
      </c>
      <c r="BS348" s="7">
        <v>6</v>
      </c>
      <c r="BT348" s="7">
        <v>7</v>
      </c>
      <c r="CP348" s="5">
        <f t="shared" si="470"/>
        <v>24</v>
      </c>
      <c r="CQ348" s="7">
        <v>2</v>
      </c>
      <c r="CR348" s="7">
        <v>1</v>
      </c>
      <c r="CT348" s="28">
        <f t="shared" si="471"/>
        <v>27</v>
      </c>
      <c r="FH348" s="7">
        <v>1</v>
      </c>
      <c r="FI348" s="7">
        <v>1</v>
      </c>
      <c r="FJ348" s="7">
        <v>1</v>
      </c>
      <c r="GG348" s="5">
        <f t="shared" si="472"/>
        <v>3</v>
      </c>
      <c r="GH348" s="7" t="str">
        <f t="shared" si="485"/>
        <v/>
      </c>
      <c r="GI348" s="7" t="str">
        <f t="shared" si="486"/>
        <v/>
      </c>
      <c r="GJ348" s="7" t="str">
        <f t="shared" si="487"/>
        <v/>
      </c>
      <c r="GK348" s="7" t="str">
        <f t="shared" si="488"/>
        <v/>
      </c>
      <c r="GL348" s="7" t="str">
        <f t="shared" si="489"/>
        <v/>
      </c>
      <c r="GM348" s="7" t="str">
        <f t="shared" si="490"/>
        <v/>
      </c>
      <c r="GN348" s="7" t="str">
        <f t="shared" si="491"/>
        <v/>
      </c>
      <c r="GO348" s="7" t="str">
        <f t="shared" si="492"/>
        <v/>
      </c>
      <c r="GP348" s="7" t="str">
        <f t="shared" si="493"/>
        <v/>
      </c>
      <c r="GQ348" s="7" t="str">
        <f t="shared" si="494"/>
        <v/>
      </c>
      <c r="GR348" s="7" t="str">
        <f t="shared" si="495"/>
        <v/>
      </c>
      <c r="GS348" s="7" t="str">
        <f t="shared" si="496"/>
        <v/>
      </c>
      <c r="GT348" s="7" t="str">
        <f t="shared" si="497"/>
        <v/>
      </c>
      <c r="GU348" s="7" t="str">
        <f t="shared" si="498"/>
        <v/>
      </c>
      <c r="GV348" s="7" t="str">
        <f t="shared" si="499"/>
        <v/>
      </c>
      <c r="GW348" s="7" t="str">
        <f t="shared" si="500"/>
        <v/>
      </c>
      <c r="GX348" s="7" t="str">
        <f t="shared" si="501"/>
        <v/>
      </c>
      <c r="GY348" s="7" t="str">
        <f t="shared" si="502"/>
        <v/>
      </c>
      <c r="GZ348" s="7" t="str">
        <f t="shared" si="503"/>
        <v/>
      </c>
      <c r="HA348" s="7" t="str">
        <f t="shared" si="504"/>
        <v/>
      </c>
      <c r="HB348" s="7" t="str">
        <f t="shared" si="505"/>
        <v/>
      </c>
      <c r="HC348" s="7" t="str">
        <f t="shared" si="506"/>
        <v/>
      </c>
      <c r="HD348" s="7" t="str">
        <f t="shared" si="507"/>
        <v/>
      </c>
      <c r="HE348" s="7" t="str">
        <f t="shared" si="508"/>
        <v/>
      </c>
      <c r="HF348" s="7" t="str">
        <f t="shared" si="509"/>
        <v/>
      </c>
      <c r="HG348" s="7" t="str">
        <f t="shared" si="510"/>
        <v/>
      </c>
      <c r="HH348" s="7" t="str">
        <f t="shared" si="511"/>
        <v/>
      </c>
      <c r="HI348" s="7" t="str">
        <f t="shared" si="512"/>
        <v/>
      </c>
      <c r="HJ348" s="7" t="str">
        <f t="shared" si="513"/>
        <v/>
      </c>
      <c r="HK348" s="7" t="str">
        <f t="shared" si="514"/>
        <v/>
      </c>
      <c r="HL348" s="7" t="str">
        <f t="shared" si="515"/>
        <v/>
      </c>
      <c r="HM348" s="7" t="str">
        <f t="shared" si="516"/>
        <v/>
      </c>
      <c r="HN348" s="7" t="str">
        <f t="shared" si="517"/>
        <v/>
      </c>
      <c r="HO348" s="7" t="str">
        <f t="shared" si="518"/>
        <v/>
      </c>
      <c r="HP348" s="7" t="str">
        <f t="shared" si="519"/>
        <v/>
      </c>
      <c r="HQ348" s="7" t="str">
        <f t="shared" si="520"/>
        <v/>
      </c>
      <c r="HR348" s="7" t="str">
        <f t="shared" si="521"/>
        <v/>
      </c>
      <c r="HS348" s="7" t="str">
        <f t="shared" si="522"/>
        <v/>
      </c>
      <c r="HT348" s="7" t="str">
        <f t="shared" si="523"/>
        <v/>
      </c>
      <c r="HU348" s="7" t="str">
        <f t="shared" si="524"/>
        <v/>
      </c>
      <c r="HV348" s="7" t="str">
        <f t="shared" si="525"/>
        <v/>
      </c>
      <c r="HW348" s="7" t="str">
        <f t="shared" si="526"/>
        <v/>
      </c>
      <c r="HX348" s="7" t="str">
        <f t="shared" si="527"/>
        <v/>
      </c>
      <c r="HY348" s="7" t="str">
        <f t="shared" si="528"/>
        <v/>
      </c>
      <c r="HZ348" s="7" t="str">
        <f t="shared" si="529"/>
        <v/>
      </c>
      <c r="IA348" s="7" t="str">
        <f t="shared" si="530"/>
        <v/>
      </c>
      <c r="IB348" s="7" t="str">
        <f t="shared" si="531"/>
        <v/>
      </c>
      <c r="IC348" s="7" t="str">
        <f t="shared" si="532"/>
        <v/>
      </c>
      <c r="ID348" s="7" t="str">
        <f t="shared" si="533"/>
        <v/>
      </c>
      <c r="IE348" s="7" t="str">
        <f t="shared" si="534"/>
        <v/>
      </c>
      <c r="IF348" s="7" t="str">
        <f t="shared" si="535"/>
        <v/>
      </c>
      <c r="IG348" s="7" t="str">
        <f t="shared" si="536"/>
        <v/>
      </c>
      <c r="IH348" s="7" t="str">
        <f t="shared" si="537"/>
        <v/>
      </c>
      <c r="II348" s="7" t="str">
        <f t="shared" si="538"/>
        <v/>
      </c>
      <c r="IJ348" s="7" t="str">
        <f t="shared" si="539"/>
        <v/>
      </c>
      <c r="IK348" s="7" t="str">
        <f t="shared" si="540"/>
        <v/>
      </c>
      <c r="IL348" s="7" t="str">
        <f t="shared" si="541"/>
        <v/>
      </c>
      <c r="IM348" s="7" t="str">
        <f t="shared" si="542"/>
        <v/>
      </c>
      <c r="IN348" s="7" t="str">
        <f t="shared" si="543"/>
        <v/>
      </c>
      <c r="IO348" s="7" t="str">
        <f t="shared" si="544"/>
        <v/>
      </c>
      <c r="IP348" s="7" t="str">
        <f t="shared" si="545"/>
        <v/>
      </c>
      <c r="IQ348" s="7" t="str">
        <f t="shared" si="546"/>
        <v/>
      </c>
      <c r="IR348" s="7" t="str">
        <f t="shared" si="547"/>
        <v/>
      </c>
      <c r="IS348" s="7" t="str">
        <f t="shared" si="548"/>
        <v/>
      </c>
      <c r="IT348" s="7" t="str">
        <f t="shared" si="549"/>
        <v/>
      </c>
      <c r="IU348" s="7">
        <f t="shared" si="550"/>
        <v>4</v>
      </c>
      <c r="IV348" s="7">
        <f t="shared" si="551"/>
        <v>9</v>
      </c>
      <c r="IW348" s="7">
        <f t="shared" si="552"/>
        <v>7</v>
      </c>
      <c r="IX348" s="7">
        <f t="shared" si="553"/>
        <v>7</v>
      </c>
      <c r="IY348" s="7" t="str">
        <f t="shared" si="554"/>
        <v/>
      </c>
      <c r="IZ348" s="7" t="str">
        <f t="shared" si="555"/>
        <v/>
      </c>
      <c r="JA348" s="7" t="str">
        <f t="shared" si="556"/>
        <v/>
      </c>
      <c r="JB348" s="7" t="str">
        <f t="shared" si="557"/>
        <v/>
      </c>
      <c r="JC348" s="7" t="str">
        <f t="shared" si="558"/>
        <v/>
      </c>
      <c r="JD348" s="7" t="str">
        <f t="shared" si="559"/>
        <v/>
      </c>
      <c r="JE348" s="7" t="str">
        <f t="shared" si="560"/>
        <v/>
      </c>
      <c r="JF348" s="7" t="str">
        <f t="shared" si="561"/>
        <v/>
      </c>
      <c r="JG348" s="7" t="str">
        <f t="shared" si="473"/>
        <v/>
      </c>
      <c r="JH348" s="7" t="str">
        <f t="shared" si="474"/>
        <v/>
      </c>
      <c r="JI348" s="7" t="str">
        <f t="shared" si="475"/>
        <v/>
      </c>
      <c r="JJ348" s="7" t="str">
        <f t="shared" si="476"/>
        <v/>
      </c>
      <c r="JK348" s="7" t="str">
        <f t="shared" si="477"/>
        <v/>
      </c>
      <c r="JL348" s="7" t="str">
        <f t="shared" si="478"/>
        <v/>
      </c>
      <c r="JM348" s="7" t="str">
        <f t="shared" si="479"/>
        <v/>
      </c>
      <c r="JN348" s="7" t="str">
        <f t="shared" si="480"/>
        <v/>
      </c>
      <c r="JO348" s="7" t="str">
        <f t="shared" si="481"/>
        <v/>
      </c>
      <c r="JP348" s="7" t="str">
        <f t="shared" si="482"/>
        <v/>
      </c>
      <c r="JQ348" s="7" t="str">
        <f t="shared" si="483"/>
        <v/>
      </c>
      <c r="JR348" s="7" t="str">
        <f t="shared" si="483"/>
        <v/>
      </c>
      <c r="JS348" s="7" t="str">
        <f t="shared" si="483"/>
        <v/>
      </c>
      <c r="JT348" s="28">
        <f t="shared" si="484"/>
        <v>27</v>
      </c>
    </row>
    <row r="349" spans="1:280" x14ac:dyDescent="0.2">
      <c r="A349" s="5" t="s">
        <v>2021</v>
      </c>
      <c r="B349" s="46">
        <f t="shared" si="469"/>
        <v>1</v>
      </c>
      <c r="C349" s="46" t="s">
        <v>998</v>
      </c>
      <c r="D349" s="46" t="s">
        <v>998</v>
      </c>
      <c r="BQ349" s="7">
        <v>2</v>
      </c>
      <c r="CP349" s="5">
        <f t="shared" si="470"/>
        <v>2</v>
      </c>
      <c r="CQ349" s="7">
        <v>1</v>
      </c>
      <c r="CT349" s="28">
        <f t="shared" si="471"/>
        <v>3</v>
      </c>
      <c r="FH349" s="7">
        <v>1</v>
      </c>
      <c r="GG349" s="5">
        <f t="shared" si="472"/>
        <v>1</v>
      </c>
      <c r="GH349" s="7" t="str">
        <f t="shared" si="485"/>
        <v/>
      </c>
      <c r="GI349" s="7" t="str">
        <f t="shared" si="486"/>
        <v/>
      </c>
      <c r="GJ349" s="7" t="str">
        <f t="shared" si="487"/>
        <v/>
      </c>
      <c r="GK349" s="7" t="str">
        <f t="shared" si="488"/>
        <v/>
      </c>
      <c r="GL349" s="7" t="str">
        <f t="shared" si="489"/>
        <v/>
      </c>
      <c r="GM349" s="7" t="str">
        <f t="shared" si="490"/>
        <v/>
      </c>
      <c r="GN349" s="7" t="str">
        <f t="shared" si="491"/>
        <v/>
      </c>
      <c r="GO349" s="7" t="str">
        <f t="shared" si="492"/>
        <v/>
      </c>
      <c r="GP349" s="7" t="str">
        <f t="shared" si="493"/>
        <v/>
      </c>
      <c r="GQ349" s="7" t="str">
        <f t="shared" si="494"/>
        <v/>
      </c>
      <c r="GR349" s="7" t="str">
        <f t="shared" si="495"/>
        <v/>
      </c>
      <c r="GS349" s="7" t="str">
        <f t="shared" si="496"/>
        <v/>
      </c>
      <c r="GT349" s="7" t="str">
        <f t="shared" si="497"/>
        <v/>
      </c>
      <c r="GU349" s="7" t="str">
        <f t="shared" si="498"/>
        <v/>
      </c>
      <c r="GV349" s="7" t="str">
        <f t="shared" si="499"/>
        <v/>
      </c>
      <c r="GW349" s="7" t="str">
        <f t="shared" si="500"/>
        <v/>
      </c>
      <c r="GX349" s="7" t="str">
        <f t="shared" si="501"/>
        <v/>
      </c>
      <c r="GY349" s="7" t="str">
        <f t="shared" si="502"/>
        <v/>
      </c>
      <c r="GZ349" s="7" t="str">
        <f t="shared" si="503"/>
        <v/>
      </c>
      <c r="HA349" s="7" t="str">
        <f t="shared" si="504"/>
        <v/>
      </c>
      <c r="HB349" s="7" t="str">
        <f t="shared" si="505"/>
        <v/>
      </c>
      <c r="HC349" s="7" t="str">
        <f t="shared" si="506"/>
        <v/>
      </c>
      <c r="HD349" s="7" t="str">
        <f t="shared" si="507"/>
        <v/>
      </c>
      <c r="HE349" s="7" t="str">
        <f t="shared" si="508"/>
        <v/>
      </c>
      <c r="HF349" s="7" t="str">
        <f t="shared" si="509"/>
        <v/>
      </c>
      <c r="HG349" s="7" t="str">
        <f t="shared" si="510"/>
        <v/>
      </c>
      <c r="HH349" s="7" t="str">
        <f t="shared" si="511"/>
        <v/>
      </c>
      <c r="HI349" s="7" t="str">
        <f t="shared" si="512"/>
        <v/>
      </c>
      <c r="HJ349" s="7" t="str">
        <f t="shared" si="513"/>
        <v/>
      </c>
      <c r="HK349" s="7" t="str">
        <f t="shared" si="514"/>
        <v/>
      </c>
      <c r="HL349" s="7" t="str">
        <f t="shared" si="515"/>
        <v/>
      </c>
      <c r="HM349" s="7" t="str">
        <f t="shared" si="516"/>
        <v/>
      </c>
      <c r="HN349" s="7" t="str">
        <f t="shared" si="517"/>
        <v/>
      </c>
      <c r="HO349" s="7" t="str">
        <f t="shared" si="518"/>
        <v/>
      </c>
      <c r="HP349" s="7" t="str">
        <f t="shared" si="519"/>
        <v/>
      </c>
      <c r="HQ349" s="7" t="str">
        <f t="shared" si="520"/>
        <v/>
      </c>
      <c r="HR349" s="7" t="str">
        <f t="shared" si="521"/>
        <v/>
      </c>
      <c r="HS349" s="7" t="str">
        <f t="shared" si="522"/>
        <v/>
      </c>
      <c r="HT349" s="7" t="str">
        <f t="shared" si="523"/>
        <v/>
      </c>
      <c r="HU349" s="7" t="str">
        <f t="shared" si="524"/>
        <v/>
      </c>
      <c r="HV349" s="7" t="str">
        <f t="shared" si="525"/>
        <v/>
      </c>
      <c r="HW349" s="7" t="str">
        <f t="shared" si="526"/>
        <v/>
      </c>
      <c r="HX349" s="7" t="str">
        <f t="shared" si="527"/>
        <v/>
      </c>
      <c r="HY349" s="7" t="str">
        <f t="shared" si="528"/>
        <v/>
      </c>
      <c r="HZ349" s="7" t="str">
        <f t="shared" si="529"/>
        <v/>
      </c>
      <c r="IA349" s="7" t="str">
        <f t="shared" si="530"/>
        <v/>
      </c>
      <c r="IB349" s="7" t="str">
        <f t="shared" si="531"/>
        <v/>
      </c>
      <c r="IC349" s="7" t="str">
        <f t="shared" si="532"/>
        <v/>
      </c>
      <c r="ID349" s="7" t="str">
        <f t="shared" si="533"/>
        <v/>
      </c>
      <c r="IE349" s="7" t="str">
        <f t="shared" si="534"/>
        <v/>
      </c>
      <c r="IF349" s="7" t="str">
        <f t="shared" si="535"/>
        <v/>
      </c>
      <c r="IG349" s="7" t="str">
        <f t="shared" si="536"/>
        <v/>
      </c>
      <c r="IH349" s="7" t="str">
        <f t="shared" si="537"/>
        <v/>
      </c>
      <c r="II349" s="7" t="str">
        <f t="shared" si="538"/>
        <v/>
      </c>
      <c r="IJ349" s="7" t="str">
        <f t="shared" si="539"/>
        <v/>
      </c>
      <c r="IK349" s="7" t="str">
        <f t="shared" si="540"/>
        <v/>
      </c>
      <c r="IL349" s="7" t="str">
        <f t="shared" si="541"/>
        <v/>
      </c>
      <c r="IM349" s="7" t="str">
        <f t="shared" si="542"/>
        <v/>
      </c>
      <c r="IN349" s="7" t="str">
        <f t="shared" si="543"/>
        <v/>
      </c>
      <c r="IO349" s="7" t="str">
        <f t="shared" si="544"/>
        <v/>
      </c>
      <c r="IP349" s="7" t="str">
        <f t="shared" si="545"/>
        <v/>
      </c>
      <c r="IQ349" s="7" t="str">
        <f t="shared" si="546"/>
        <v/>
      </c>
      <c r="IR349" s="7" t="str">
        <f t="shared" si="547"/>
        <v/>
      </c>
      <c r="IS349" s="7" t="str">
        <f t="shared" si="548"/>
        <v/>
      </c>
      <c r="IT349" s="7" t="str">
        <f t="shared" si="549"/>
        <v/>
      </c>
      <c r="IU349" s="7">
        <f t="shared" si="550"/>
        <v>3</v>
      </c>
      <c r="IV349" s="7" t="str">
        <f t="shared" si="551"/>
        <v/>
      </c>
      <c r="IW349" s="7" t="str">
        <f t="shared" si="552"/>
        <v/>
      </c>
      <c r="IX349" s="7" t="str">
        <f t="shared" si="553"/>
        <v/>
      </c>
      <c r="IY349" s="7" t="str">
        <f t="shared" si="554"/>
        <v/>
      </c>
      <c r="IZ349" s="7" t="str">
        <f t="shared" si="555"/>
        <v/>
      </c>
      <c r="JA349" s="7" t="str">
        <f t="shared" si="556"/>
        <v/>
      </c>
      <c r="JB349" s="7" t="str">
        <f t="shared" si="557"/>
        <v/>
      </c>
      <c r="JC349" s="7" t="str">
        <f t="shared" si="558"/>
        <v/>
      </c>
      <c r="JD349" s="7" t="str">
        <f t="shared" si="559"/>
        <v/>
      </c>
      <c r="JE349" s="7" t="str">
        <f t="shared" si="560"/>
        <v/>
      </c>
      <c r="JF349" s="7" t="str">
        <f t="shared" si="561"/>
        <v/>
      </c>
      <c r="JG349" s="7" t="str">
        <f t="shared" si="473"/>
        <v/>
      </c>
      <c r="JH349" s="7" t="str">
        <f t="shared" si="474"/>
        <v/>
      </c>
      <c r="JI349" s="7" t="str">
        <f t="shared" si="475"/>
        <v/>
      </c>
      <c r="JJ349" s="7" t="str">
        <f t="shared" si="476"/>
        <v/>
      </c>
      <c r="JK349" s="7" t="str">
        <f t="shared" si="477"/>
        <v/>
      </c>
      <c r="JL349" s="7" t="str">
        <f t="shared" si="478"/>
        <v/>
      </c>
      <c r="JM349" s="7" t="str">
        <f t="shared" si="479"/>
        <v/>
      </c>
      <c r="JN349" s="7" t="str">
        <f t="shared" si="480"/>
        <v/>
      </c>
      <c r="JO349" s="7" t="str">
        <f t="shared" si="481"/>
        <v/>
      </c>
      <c r="JP349" s="7" t="str">
        <f t="shared" si="482"/>
        <v/>
      </c>
      <c r="JQ349" s="7" t="str">
        <f t="shared" si="483"/>
        <v/>
      </c>
      <c r="JR349" s="7" t="str">
        <f t="shared" si="483"/>
        <v/>
      </c>
      <c r="JS349" s="7" t="str">
        <f t="shared" si="483"/>
        <v/>
      </c>
      <c r="JT349" s="28">
        <f t="shared" si="484"/>
        <v>3</v>
      </c>
    </row>
    <row r="350" spans="1:280" x14ac:dyDescent="0.2">
      <c r="A350" s="5" t="s">
        <v>3290</v>
      </c>
      <c r="B350" s="46">
        <f t="shared" si="469"/>
        <v>3</v>
      </c>
      <c r="C350" s="46" t="s">
        <v>998</v>
      </c>
      <c r="D350" s="67" t="s">
        <v>2321</v>
      </c>
      <c r="BQ350" s="7">
        <v>2</v>
      </c>
      <c r="BR350" s="7">
        <v>2</v>
      </c>
      <c r="BS350" s="7">
        <v>1</v>
      </c>
      <c r="CP350" s="5">
        <f t="shared" si="470"/>
        <v>5</v>
      </c>
      <c r="CQ350" s="7">
        <v>3</v>
      </c>
      <c r="CT350" s="28">
        <f t="shared" si="471"/>
        <v>8</v>
      </c>
      <c r="FH350" s="7">
        <v>1</v>
      </c>
      <c r="FI350" s="7">
        <v>2</v>
      </c>
      <c r="GG350" s="5">
        <f t="shared" si="472"/>
        <v>3</v>
      </c>
      <c r="GH350" s="7" t="str">
        <f t="shared" si="485"/>
        <v/>
      </c>
      <c r="GI350" s="7" t="str">
        <f t="shared" si="486"/>
        <v/>
      </c>
      <c r="GJ350" s="7" t="str">
        <f t="shared" si="487"/>
        <v/>
      </c>
      <c r="GK350" s="7" t="str">
        <f t="shared" si="488"/>
        <v/>
      </c>
      <c r="GL350" s="7" t="str">
        <f t="shared" si="489"/>
        <v/>
      </c>
      <c r="GM350" s="7" t="str">
        <f t="shared" si="490"/>
        <v/>
      </c>
      <c r="GN350" s="7" t="str">
        <f t="shared" si="491"/>
        <v/>
      </c>
      <c r="GO350" s="7" t="str">
        <f t="shared" si="492"/>
        <v/>
      </c>
      <c r="GP350" s="7" t="str">
        <f t="shared" si="493"/>
        <v/>
      </c>
      <c r="GQ350" s="7" t="str">
        <f t="shared" si="494"/>
        <v/>
      </c>
      <c r="GR350" s="7" t="str">
        <f t="shared" si="495"/>
        <v/>
      </c>
      <c r="GS350" s="7" t="str">
        <f t="shared" si="496"/>
        <v/>
      </c>
      <c r="GT350" s="7" t="str">
        <f t="shared" si="497"/>
        <v/>
      </c>
      <c r="GU350" s="7" t="str">
        <f t="shared" si="498"/>
        <v/>
      </c>
      <c r="GV350" s="7" t="str">
        <f t="shared" si="499"/>
        <v/>
      </c>
      <c r="GW350" s="7" t="str">
        <f t="shared" si="500"/>
        <v/>
      </c>
      <c r="GX350" s="7" t="str">
        <f t="shared" si="501"/>
        <v/>
      </c>
      <c r="GY350" s="7" t="str">
        <f t="shared" si="502"/>
        <v/>
      </c>
      <c r="GZ350" s="7" t="str">
        <f t="shared" si="503"/>
        <v/>
      </c>
      <c r="HA350" s="7" t="str">
        <f t="shared" si="504"/>
        <v/>
      </c>
      <c r="HB350" s="7" t="str">
        <f t="shared" si="505"/>
        <v/>
      </c>
      <c r="HC350" s="7" t="str">
        <f t="shared" si="506"/>
        <v/>
      </c>
      <c r="HD350" s="7" t="str">
        <f t="shared" si="507"/>
        <v/>
      </c>
      <c r="HE350" s="7" t="str">
        <f t="shared" si="508"/>
        <v/>
      </c>
      <c r="HF350" s="7" t="str">
        <f t="shared" si="509"/>
        <v/>
      </c>
      <c r="HG350" s="7" t="str">
        <f t="shared" si="510"/>
        <v/>
      </c>
      <c r="HH350" s="7" t="str">
        <f t="shared" si="511"/>
        <v/>
      </c>
      <c r="HI350" s="7" t="str">
        <f t="shared" si="512"/>
        <v/>
      </c>
      <c r="HJ350" s="7" t="str">
        <f t="shared" si="513"/>
        <v/>
      </c>
      <c r="HK350" s="7" t="str">
        <f t="shared" si="514"/>
        <v/>
      </c>
      <c r="HL350" s="7" t="str">
        <f t="shared" si="515"/>
        <v/>
      </c>
      <c r="HM350" s="7" t="str">
        <f t="shared" si="516"/>
        <v/>
      </c>
      <c r="HN350" s="7" t="str">
        <f t="shared" si="517"/>
        <v/>
      </c>
      <c r="HO350" s="7" t="str">
        <f t="shared" si="518"/>
        <v/>
      </c>
      <c r="HP350" s="7" t="str">
        <f t="shared" si="519"/>
        <v/>
      </c>
      <c r="HQ350" s="7" t="str">
        <f t="shared" si="520"/>
        <v/>
      </c>
      <c r="HR350" s="7" t="str">
        <f t="shared" si="521"/>
        <v/>
      </c>
      <c r="HS350" s="7" t="str">
        <f t="shared" si="522"/>
        <v/>
      </c>
      <c r="HT350" s="7" t="str">
        <f t="shared" si="523"/>
        <v/>
      </c>
      <c r="HU350" s="7" t="str">
        <f t="shared" si="524"/>
        <v/>
      </c>
      <c r="HV350" s="7" t="str">
        <f t="shared" si="525"/>
        <v/>
      </c>
      <c r="HW350" s="7" t="str">
        <f t="shared" si="526"/>
        <v/>
      </c>
      <c r="HX350" s="7" t="str">
        <f t="shared" si="527"/>
        <v/>
      </c>
      <c r="HY350" s="7" t="str">
        <f t="shared" si="528"/>
        <v/>
      </c>
      <c r="HZ350" s="7" t="str">
        <f t="shared" si="529"/>
        <v/>
      </c>
      <c r="IA350" s="7" t="str">
        <f t="shared" si="530"/>
        <v/>
      </c>
      <c r="IB350" s="7" t="str">
        <f t="shared" si="531"/>
        <v/>
      </c>
      <c r="IC350" s="7" t="str">
        <f t="shared" si="532"/>
        <v/>
      </c>
      <c r="ID350" s="7" t="str">
        <f t="shared" si="533"/>
        <v/>
      </c>
      <c r="IE350" s="7" t="str">
        <f t="shared" si="534"/>
        <v/>
      </c>
      <c r="IF350" s="7" t="str">
        <f t="shared" si="535"/>
        <v/>
      </c>
      <c r="IG350" s="7" t="str">
        <f t="shared" si="536"/>
        <v/>
      </c>
      <c r="IH350" s="7" t="str">
        <f t="shared" si="537"/>
        <v/>
      </c>
      <c r="II350" s="7" t="str">
        <f t="shared" si="538"/>
        <v/>
      </c>
      <c r="IJ350" s="7" t="str">
        <f t="shared" si="539"/>
        <v/>
      </c>
      <c r="IK350" s="7" t="str">
        <f t="shared" si="540"/>
        <v/>
      </c>
      <c r="IL350" s="7" t="str">
        <f t="shared" si="541"/>
        <v/>
      </c>
      <c r="IM350" s="7" t="str">
        <f t="shared" si="542"/>
        <v/>
      </c>
      <c r="IN350" s="7" t="str">
        <f t="shared" si="543"/>
        <v/>
      </c>
      <c r="IO350" s="7" t="str">
        <f t="shared" si="544"/>
        <v/>
      </c>
      <c r="IP350" s="7" t="str">
        <f t="shared" si="545"/>
        <v/>
      </c>
      <c r="IQ350" s="7" t="str">
        <f t="shared" si="546"/>
        <v/>
      </c>
      <c r="IR350" s="7" t="str">
        <f t="shared" si="547"/>
        <v/>
      </c>
      <c r="IS350" s="7" t="str">
        <f t="shared" si="548"/>
        <v/>
      </c>
      <c r="IT350" s="7" t="str">
        <f t="shared" si="549"/>
        <v/>
      </c>
      <c r="IU350" s="7">
        <f t="shared" si="550"/>
        <v>3</v>
      </c>
      <c r="IV350" s="7">
        <f t="shared" si="551"/>
        <v>4</v>
      </c>
      <c r="IW350" s="7">
        <f t="shared" si="552"/>
        <v>1</v>
      </c>
      <c r="IX350" s="7" t="str">
        <f t="shared" si="553"/>
        <v/>
      </c>
      <c r="IY350" s="7" t="str">
        <f t="shared" si="554"/>
        <v/>
      </c>
      <c r="IZ350" s="7" t="str">
        <f t="shared" si="555"/>
        <v/>
      </c>
      <c r="JA350" s="7" t="str">
        <f t="shared" si="556"/>
        <v/>
      </c>
      <c r="JB350" s="7" t="str">
        <f t="shared" si="557"/>
        <v/>
      </c>
      <c r="JC350" s="7" t="str">
        <f t="shared" si="558"/>
        <v/>
      </c>
      <c r="JD350" s="7" t="str">
        <f t="shared" si="559"/>
        <v/>
      </c>
      <c r="JE350" s="7" t="str">
        <f t="shared" si="560"/>
        <v/>
      </c>
      <c r="JF350" s="7" t="str">
        <f t="shared" si="561"/>
        <v/>
      </c>
      <c r="JG350" s="7" t="str">
        <f t="shared" si="473"/>
        <v/>
      </c>
      <c r="JH350" s="7" t="str">
        <f t="shared" si="474"/>
        <v/>
      </c>
      <c r="JI350" s="7" t="str">
        <f t="shared" si="475"/>
        <v/>
      </c>
      <c r="JJ350" s="7" t="str">
        <f t="shared" si="476"/>
        <v/>
      </c>
      <c r="JK350" s="7" t="str">
        <f t="shared" si="477"/>
        <v/>
      </c>
      <c r="JL350" s="7" t="str">
        <f t="shared" si="478"/>
        <v/>
      </c>
      <c r="JM350" s="7" t="str">
        <f t="shared" si="479"/>
        <v/>
      </c>
      <c r="JN350" s="7" t="str">
        <f t="shared" si="480"/>
        <v/>
      </c>
      <c r="JO350" s="7" t="str">
        <f t="shared" si="481"/>
        <v/>
      </c>
      <c r="JP350" s="7" t="str">
        <f t="shared" si="482"/>
        <v/>
      </c>
      <c r="JQ350" s="7" t="str">
        <f t="shared" si="483"/>
        <v/>
      </c>
      <c r="JR350" s="7" t="str">
        <f t="shared" si="483"/>
        <v/>
      </c>
      <c r="JS350" s="7" t="str">
        <f t="shared" si="483"/>
        <v/>
      </c>
      <c r="JT350" s="28">
        <f t="shared" si="484"/>
        <v>8</v>
      </c>
    </row>
    <row r="351" spans="1:280" x14ac:dyDescent="0.2">
      <c r="A351" s="5" t="s">
        <v>3291</v>
      </c>
      <c r="B351" s="46">
        <f t="shared" si="469"/>
        <v>2</v>
      </c>
      <c r="C351" s="46" t="s">
        <v>998</v>
      </c>
      <c r="D351" s="46" t="s">
        <v>2018</v>
      </c>
      <c r="BQ351" s="7">
        <v>1</v>
      </c>
      <c r="BR351" s="7">
        <v>2</v>
      </c>
      <c r="CP351" s="5">
        <f t="shared" si="470"/>
        <v>3</v>
      </c>
      <c r="CQ351" s="7">
        <v>1</v>
      </c>
      <c r="CT351" s="28">
        <f t="shared" si="471"/>
        <v>4</v>
      </c>
      <c r="FH351" s="7">
        <v>1</v>
      </c>
      <c r="GG351" s="5">
        <f t="shared" si="472"/>
        <v>1</v>
      </c>
      <c r="GH351" s="7" t="str">
        <f t="shared" si="485"/>
        <v/>
      </c>
      <c r="GI351" s="7" t="str">
        <f t="shared" si="486"/>
        <v/>
      </c>
      <c r="GJ351" s="7" t="str">
        <f t="shared" si="487"/>
        <v/>
      </c>
      <c r="GK351" s="7" t="str">
        <f t="shared" si="488"/>
        <v/>
      </c>
      <c r="GL351" s="7" t="str">
        <f t="shared" si="489"/>
        <v/>
      </c>
      <c r="GM351" s="7" t="str">
        <f t="shared" si="490"/>
        <v/>
      </c>
      <c r="GN351" s="7" t="str">
        <f t="shared" si="491"/>
        <v/>
      </c>
      <c r="GO351" s="7" t="str">
        <f t="shared" si="492"/>
        <v/>
      </c>
      <c r="GP351" s="7" t="str">
        <f t="shared" si="493"/>
        <v/>
      </c>
      <c r="GQ351" s="7" t="str">
        <f t="shared" si="494"/>
        <v/>
      </c>
      <c r="GR351" s="7" t="str">
        <f t="shared" si="495"/>
        <v/>
      </c>
      <c r="GS351" s="7" t="str">
        <f t="shared" si="496"/>
        <v/>
      </c>
      <c r="GT351" s="7" t="str">
        <f t="shared" si="497"/>
        <v/>
      </c>
      <c r="GU351" s="7" t="str">
        <f t="shared" si="498"/>
        <v/>
      </c>
      <c r="GV351" s="7" t="str">
        <f t="shared" si="499"/>
        <v/>
      </c>
      <c r="GW351" s="7" t="str">
        <f t="shared" si="500"/>
        <v/>
      </c>
      <c r="GX351" s="7" t="str">
        <f t="shared" si="501"/>
        <v/>
      </c>
      <c r="GY351" s="7" t="str">
        <f t="shared" si="502"/>
        <v/>
      </c>
      <c r="GZ351" s="7" t="str">
        <f t="shared" si="503"/>
        <v/>
      </c>
      <c r="HA351" s="7" t="str">
        <f t="shared" si="504"/>
        <v/>
      </c>
      <c r="HB351" s="7" t="str">
        <f t="shared" si="505"/>
        <v/>
      </c>
      <c r="HC351" s="7" t="str">
        <f t="shared" si="506"/>
        <v/>
      </c>
      <c r="HD351" s="7" t="str">
        <f t="shared" si="507"/>
        <v/>
      </c>
      <c r="HE351" s="7" t="str">
        <f t="shared" si="508"/>
        <v/>
      </c>
      <c r="HF351" s="7" t="str">
        <f t="shared" si="509"/>
        <v/>
      </c>
      <c r="HG351" s="7" t="str">
        <f t="shared" si="510"/>
        <v/>
      </c>
      <c r="HH351" s="7" t="str">
        <f t="shared" si="511"/>
        <v/>
      </c>
      <c r="HI351" s="7" t="str">
        <f t="shared" si="512"/>
        <v/>
      </c>
      <c r="HJ351" s="7" t="str">
        <f t="shared" si="513"/>
        <v/>
      </c>
      <c r="HK351" s="7" t="str">
        <f t="shared" si="514"/>
        <v/>
      </c>
      <c r="HL351" s="7" t="str">
        <f t="shared" si="515"/>
        <v/>
      </c>
      <c r="HM351" s="7" t="str">
        <f t="shared" si="516"/>
        <v/>
      </c>
      <c r="HN351" s="7" t="str">
        <f t="shared" si="517"/>
        <v/>
      </c>
      <c r="HO351" s="7" t="str">
        <f t="shared" si="518"/>
        <v/>
      </c>
      <c r="HP351" s="7" t="str">
        <f t="shared" si="519"/>
        <v/>
      </c>
      <c r="HQ351" s="7" t="str">
        <f t="shared" si="520"/>
        <v/>
      </c>
      <c r="HR351" s="7" t="str">
        <f t="shared" si="521"/>
        <v/>
      </c>
      <c r="HS351" s="7" t="str">
        <f t="shared" si="522"/>
        <v/>
      </c>
      <c r="HT351" s="7" t="str">
        <f t="shared" si="523"/>
        <v/>
      </c>
      <c r="HU351" s="7" t="str">
        <f t="shared" si="524"/>
        <v/>
      </c>
      <c r="HV351" s="7" t="str">
        <f t="shared" si="525"/>
        <v/>
      </c>
      <c r="HW351" s="7" t="str">
        <f t="shared" si="526"/>
        <v/>
      </c>
      <c r="HX351" s="7" t="str">
        <f t="shared" si="527"/>
        <v/>
      </c>
      <c r="HY351" s="7" t="str">
        <f t="shared" si="528"/>
        <v/>
      </c>
      <c r="HZ351" s="7" t="str">
        <f t="shared" si="529"/>
        <v/>
      </c>
      <c r="IA351" s="7" t="str">
        <f t="shared" si="530"/>
        <v/>
      </c>
      <c r="IB351" s="7" t="str">
        <f t="shared" si="531"/>
        <v/>
      </c>
      <c r="IC351" s="7" t="str">
        <f t="shared" si="532"/>
        <v/>
      </c>
      <c r="ID351" s="7" t="str">
        <f t="shared" si="533"/>
        <v/>
      </c>
      <c r="IE351" s="7" t="str">
        <f t="shared" si="534"/>
        <v/>
      </c>
      <c r="IF351" s="7" t="str">
        <f t="shared" si="535"/>
        <v/>
      </c>
      <c r="IG351" s="7" t="str">
        <f t="shared" si="536"/>
        <v/>
      </c>
      <c r="IH351" s="7" t="str">
        <f t="shared" si="537"/>
        <v/>
      </c>
      <c r="II351" s="7" t="str">
        <f t="shared" si="538"/>
        <v/>
      </c>
      <c r="IJ351" s="7" t="str">
        <f t="shared" si="539"/>
        <v/>
      </c>
      <c r="IK351" s="7" t="str">
        <f t="shared" si="540"/>
        <v/>
      </c>
      <c r="IL351" s="7" t="str">
        <f t="shared" si="541"/>
        <v/>
      </c>
      <c r="IM351" s="7" t="str">
        <f t="shared" si="542"/>
        <v/>
      </c>
      <c r="IN351" s="7" t="str">
        <f t="shared" si="543"/>
        <v/>
      </c>
      <c r="IO351" s="7" t="str">
        <f t="shared" si="544"/>
        <v/>
      </c>
      <c r="IP351" s="7" t="str">
        <f t="shared" si="545"/>
        <v/>
      </c>
      <c r="IQ351" s="7" t="str">
        <f t="shared" si="546"/>
        <v/>
      </c>
      <c r="IR351" s="7" t="str">
        <f t="shared" si="547"/>
        <v/>
      </c>
      <c r="IS351" s="7" t="str">
        <f t="shared" si="548"/>
        <v/>
      </c>
      <c r="IT351" s="7" t="str">
        <f t="shared" si="549"/>
        <v/>
      </c>
      <c r="IU351" s="7">
        <f t="shared" si="550"/>
        <v>2</v>
      </c>
      <c r="IV351" s="7">
        <f t="shared" si="551"/>
        <v>2</v>
      </c>
      <c r="IW351" s="7" t="str">
        <f t="shared" si="552"/>
        <v/>
      </c>
      <c r="IX351" s="7" t="str">
        <f t="shared" si="553"/>
        <v/>
      </c>
      <c r="IY351" s="7" t="str">
        <f t="shared" si="554"/>
        <v/>
      </c>
      <c r="IZ351" s="7" t="str">
        <f t="shared" si="555"/>
        <v/>
      </c>
      <c r="JA351" s="7" t="str">
        <f t="shared" si="556"/>
        <v/>
      </c>
      <c r="JB351" s="7" t="str">
        <f t="shared" si="557"/>
        <v/>
      </c>
      <c r="JC351" s="7" t="str">
        <f t="shared" si="558"/>
        <v/>
      </c>
      <c r="JD351" s="7" t="str">
        <f t="shared" si="559"/>
        <v/>
      </c>
      <c r="JE351" s="7" t="str">
        <f t="shared" si="560"/>
        <v/>
      </c>
      <c r="JF351" s="7" t="str">
        <f t="shared" si="561"/>
        <v/>
      </c>
      <c r="JG351" s="7" t="str">
        <f t="shared" si="473"/>
        <v/>
      </c>
      <c r="JH351" s="7" t="str">
        <f t="shared" si="474"/>
        <v/>
      </c>
      <c r="JI351" s="7" t="str">
        <f t="shared" si="475"/>
        <v/>
      </c>
      <c r="JJ351" s="7" t="str">
        <f t="shared" si="476"/>
        <v/>
      </c>
      <c r="JK351" s="7" t="str">
        <f t="shared" si="477"/>
        <v/>
      </c>
      <c r="JL351" s="7" t="str">
        <f t="shared" si="478"/>
        <v/>
      </c>
      <c r="JM351" s="7" t="str">
        <f t="shared" si="479"/>
        <v/>
      </c>
      <c r="JN351" s="7" t="str">
        <f t="shared" si="480"/>
        <v/>
      </c>
      <c r="JO351" s="7" t="str">
        <f t="shared" si="481"/>
        <v/>
      </c>
      <c r="JP351" s="7" t="str">
        <f t="shared" si="482"/>
        <v/>
      </c>
      <c r="JQ351" s="7" t="str">
        <f t="shared" si="483"/>
        <v/>
      </c>
      <c r="JR351" s="7" t="str">
        <f t="shared" si="483"/>
        <v/>
      </c>
      <c r="JS351" s="7" t="str">
        <f t="shared" si="483"/>
        <v/>
      </c>
      <c r="JT351" s="28">
        <f t="shared" si="484"/>
        <v>4</v>
      </c>
    </row>
    <row r="352" spans="1:280" x14ac:dyDescent="0.2">
      <c r="A352" s="5" t="s">
        <v>3548</v>
      </c>
      <c r="B352" s="46">
        <f t="shared" si="469"/>
        <v>1</v>
      </c>
      <c r="C352" s="46" t="s">
        <v>998</v>
      </c>
      <c r="D352" s="46" t="s">
        <v>998</v>
      </c>
      <c r="BQ352" s="7">
        <v>1</v>
      </c>
      <c r="CP352" s="5">
        <f t="shared" si="470"/>
        <v>1</v>
      </c>
      <c r="CT352" s="28">
        <f t="shared" si="471"/>
        <v>1</v>
      </c>
      <c r="GG352" s="5">
        <f t="shared" si="472"/>
        <v>0</v>
      </c>
      <c r="GH352" s="7" t="str">
        <f t="shared" si="485"/>
        <v/>
      </c>
      <c r="GI352" s="7" t="str">
        <f t="shared" si="486"/>
        <v/>
      </c>
      <c r="GJ352" s="7" t="str">
        <f t="shared" si="487"/>
        <v/>
      </c>
      <c r="GK352" s="7" t="str">
        <f t="shared" si="488"/>
        <v/>
      </c>
      <c r="GL352" s="7" t="str">
        <f t="shared" si="489"/>
        <v/>
      </c>
      <c r="GM352" s="7" t="str">
        <f t="shared" si="490"/>
        <v/>
      </c>
      <c r="GN352" s="7" t="str">
        <f t="shared" si="491"/>
        <v/>
      </c>
      <c r="GO352" s="7" t="str">
        <f t="shared" si="492"/>
        <v/>
      </c>
      <c r="GP352" s="7" t="str">
        <f t="shared" si="493"/>
        <v/>
      </c>
      <c r="GQ352" s="7" t="str">
        <f t="shared" si="494"/>
        <v/>
      </c>
      <c r="GR352" s="7" t="str">
        <f t="shared" si="495"/>
        <v/>
      </c>
      <c r="GS352" s="7" t="str">
        <f t="shared" si="496"/>
        <v/>
      </c>
      <c r="GT352" s="7" t="str">
        <f t="shared" si="497"/>
        <v/>
      </c>
      <c r="GU352" s="7" t="str">
        <f t="shared" si="498"/>
        <v/>
      </c>
      <c r="GV352" s="7" t="str">
        <f t="shared" si="499"/>
        <v/>
      </c>
      <c r="GW352" s="7" t="str">
        <f t="shared" si="500"/>
        <v/>
      </c>
      <c r="GX352" s="7" t="str">
        <f t="shared" si="501"/>
        <v/>
      </c>
      <c r="GY352" s="7" t="str">
        <f t="shared" si="502"/>
        <v/>
      </c>
      <c r="GZ352" s="7" t="str">
        <f t="shared" si="503"/>
        <v/>
      </c>
      <c r="HA352" s="7" t="str">
        <f t="shared" si="504"/>
        <v/>
      </c>
      <c r="HB352" s="7" t="str">
        <f t="shared" si="505"/>
        <v/>
      </c>
      <c r="HC352" s="7" t="str">
        <f t="shared" si="506"/>
        <v/>
      </c>
      <c r="HD352" s="7" t="str">
        <f t="shared" si="507"/>
        <v/>
      </c>
      <c r="HE352" s="7" t="str">
        <f t="shared" si="508"/>
        <v/>
      </c>
      <c r="HF352" s="7" t="str">
        <f t="shared" si="509"/>
        <v/>
      </c>
      <c r="HG352" s="7" t="str">
        <f t="shared" si="510"/>
        <v/>
      </c>
      <c r="HH352" s="7" t="str">
        <f t="shared" si="511"/>
        <v/>
      </c>
      <c r="HI352" s="7" t="str">
        <f t="shared" si="512"/>
        <v/>
      </c>
      <c r="HJ352" s="7" t="str">
        <f t="shared" si="513"/>
        <v/>
      </c>
      <c r="HK352" s="7" t="str">
        <f t="shared" si="514"/>
        <v/>
      </c>
      <c r="HL352" s="7" t="str">
        <f t="shared" si="515"/>
        <v/>
      </c>
      <c r="HM352" s="7" t="str">
        <f t="shared" si="516"/>
        <v/>
      </c>
      <c r="HN352" s="7" t="str">
        <f t="shared" si="517"/>
        <v/>
      </c>
      <c r="HO352" s="7" t="str">
        <f t="shared" si="518"/>
        <v/>
      </c>
      <c r="HP352" s="7" t="str">
        <f t="shared" si="519"/>
        <v/>
      </c>
      <c r="HQ352" s="7" t="str">
        <f t="shared" si="520"/>
        <v/>
      </c>
      <c r="HR352" s="7" t="str">
        <f t="shared" si="521"/>
        <v/>
      </c>
      <c r="HS352" s="7" t="str">
        <f t="shared" si="522"/>
        <v/>
      </c>
      <c r="HT352" s="7" t="str">
        <f t="shared" si="523"/>
        <v/>
      </c>
      <c r="HU352" s="7" t="str">
        <f t="shared" si="524"/>
        <v/>
      </c>
      <c r="HV352" s="7" t="str">
        <f t="shared" si="525"/>
        <v/>
      </c>
      <c r="HW352" s="7" t="str">
        <f t="shared" si="526"/>
        <v/>
      </c>
      <c r="HX352" s="7" t="str">
        <f t="shared" si="527"/>
        <v/>
      </c>
      <c r="HY352" s="7" t="str">
        <f t="shared" si="528"/>
        <v/>
      </c>
      <c r="HZ352" s="7" t="str">
        <f t="shared" si="529"/>
        <v/>
      </c>
      <c r="IA352" s="7" t="str">
        <f t="shared" si="530"/>
        <v/>
      </c>
      <c r="IB352" s="7" t="str">
        <f t="shared" si="531"/>
        <v/>
      </c>
      <c r="IC352" s="7" t="str">
        <f t="shared" si="532"/>
        <v/>
      </c>
      <c r="ID352" s="7" t="str">
        <f t="shared" si="533"/>
        <v/>
      </c>
      <c r="IE352" s="7" t="str">
        <f t="shared" si="534"/>
        <v/>
      </c>
      <c r="IF352" s="7" t="str">
        <f t="shared" si="535"/>
        <v/>
      </c>
      <c r="IG352" s="7" t="str">
        <f t="shared" si="536"/>
        <v/>
      </c>
      <c r="IH352" s="7" t="str">
        <f t="shared" si="537"/>
        <v/>
      </c>
      <c r="II352" s="7" t="str">
        <f t="shared" si="538"/>
        <v/>
      </c>
      <c r="IJ352" s="7" t="str">
        <f t="shared" si="539"/>
        <v/>
      </c>
      <c r="IK352" s="7" t="str">
        <f t="shared" si="540"/>
        <v/>
      </c>
      <c r="IL352" s="7" t="str">
        <f t="shared" si="541"/>
        <v/>
      </c>
      <c r="IM352" s="7" t="str">
        <f t="shared" si="542"/>
        <v/>
      </c>
      <c r="IN352" s="7" t="str">
        <f t="shared" si="543"/>
        <v/>
      </c>
      <c r="IO352" s="7" t="str">
        <f t="shared" si="544"/>
        <v/>
      </c>
      <c r="IP352" s="7" t="str">
        <f t="shared" si="545"/>
        <v/>
      </c>
      <c r="IQ352" s="7" t="str">
        <f t="shared" si="546"/>
        <v/>
      </c>
      <c r="IR352" s="7" t="str">
        <f t="shared" si="547"/>
        <v/>
      </c>
      <c r="IS352" s="7" t="str">
        <f t="shared" si="548"/>
        <v/>
      </c>
      <c r="IT352" s="7" t="str">
        <f t="shared" si="549"/>
        <v/>
      </c>
      <c r="IU352" s="7">
        <f t="shared" si="550"/>
        <v>1</v>
      </c>
      <c r="IV352" s="7" t="str">
        <f t="shared" si="551"/>
        <v/>
      </c>
      <c r="IW352" s="7" t="str">
        <f t="shared" si="552"/>
        <v/>
      </c>
      <c r="IX352" s="7" t="str">
        <f t="shared" si="553"/>
        <v/>
      </c>
      <c r="IY352" s="7" t="str">
        <f t="shared" si="554"/>
        <v/>
      </c>
      <c r="IZ352" s="7" t="str">
        <f t="shared" si="555"/>
        <v/>
      </c>
      <c r="JA352" s="7" t="str">
        <f t="shared" si="556"/>
        <v/>
      </c>
      <c r="JB352" s="7" t="str">
        <f t="shared" si="557"/>
        <v/>
      </c>
      <c r="JC352" s="7" t="str">
        <f t="shared" si="558"/>
        <v/>
      </c>
      <c r="JD352" s="7" t="str">
        <f t="shared" si="559"/>
        <v/>
      </c>
      <c r="JE352" s="7" t="str">
        <f t="shared" si="560"/>
        <v/>
      </c>
      <c r="JF352" s="7" t="str">
        <f t="shared" si="561"/>
        <v/>
      </c>
      <c r="JG352" s="7" t="str">
        <f t="shared" si="473"/>
        <v/>
      </c>
      <c r="JH352" s="7" t="str">
        <f t="shared" si="474"/>
        <v/>
      </c>
      <c r="JI352" s="7" t="str">
        <f t="shared" si="475"/>
        <v/>
      </c>
      <c r="JJ352" s="7" t="str">
        <f t="shared" si="476"/>
        <v/>
      </c>
      <c r="JK352" s="7" t="str">
        <f t="shared" si="477"/>
        <v/>
      </c>
      <c r="JL352" s="7" t="str">
        <f t="shared" si="478"/>
        <v/>
      </c>
      <c r="JM352" s="7" t="str">
        <f t="shared" si="479"/>
        <v/>
      </c>
      <c r="JN352" s="7" t="str">
        <f t="shared" si="480"/>
        <v/>
      </c>
      <c r="JO352" s="7" t="str">
        <f t="shared" si="481"/>
        <v/>
      </c>
      <c r="JP352" s="7" t="str">
        <f t="shared" si="482"/>
        <v/>
      </c>
      <c r="JQ352" s="7" t="str">
        <f t="shared" si="483"/>
        <v/>
      </c>
      <c r="JR352" s="7" t="str">
        <f t="shared" si="483"/>
        <v/>
      </c>
      <c r="JS352" s="7" t="str">
        <f t="shared" si="483"/>
        <v/>
      </c>
      <c r="JT352" s="28">
        <f t="shared" si="484"/>
        <v>1</v>
      </c>
    </row>
    <row r="353" spans="1:280" x14ac:dyDescent="0.2">
      <c r="A353" s="5" t="s">
        <v>3549</v>
      </c>
      <c r="B353" s="46">
        <f t="shared" si="469"/>
        <v>2</v>
      </c>
      <c r="C353" s="46" t="s">
        <v>998</v>
      </c>
      <c r="D353" s="46" t="s">
        <v>2018</v>
      </c>
      <c r="BQ353" s="7">
        <v>1</v>
      </c>
      <c r="BR353" s="7">
        <v>2</v>
      </c>
      <c r="CP353" s="5">
        <f t="shared" si="470"/>
        <v>3</v>
      </c>
      <c r="CT353" s="28">
        <f t="shared" si="471"/>
        <v>3</v>
      </c>
      <c r="GG353" s="5">
        <f t="shared" si="472"/>
        <v>0</v>
      </c>
      <c r="GH353" s="7" t="str">
        <f t="shared" si="485"/>
        <v/>
      </c>
      <c r="GI353" s="7" t="str">
        <f t="shared" si="486"/>
        <v/>
      </c>
      <c r="GJ353" s="7" t="str">
        <f t="shared" si="487"/>
        <v/>
      </c>
      <c r="GK353" s="7" t="str">
        <f t="shared" si="488"/>
        <v/>
      </c>
      <c r="GL353" s="7" t="str">
        <f t="shared" si="489"/>
        <v/>
      </c>
      <c r="GM353" s="7" t="str">
        <f t="shared" si="490"/>
        <v/>
      </c>
      <c r="GN353" s="7" t="str">
        <f t="shared" si="491"/>
        <v/>
      </c>
      <c r="GO353" s="7" t="str">
        <f t="shared" si="492"/>
        <v/>
      </c>
      <c r="GP353" s="7" t="str">
        <f t="shared" si="493"/>
        <v/>
      </c>
      <c r="GQ353" s="7" t="str">
        <f t="shared" si="494"/>
        <v/>
      </c>
      <c r="GR353" s="7" t="str">
        <f t="shared" si="495"/>
        <v/>
      </c>
      <c r="GS353" s="7" t="str">
        <f t="shared" si="496"/>
        <v/>
      </c>
      <c r="GT353" s="7" t="str">
        <f t="shared" si="497"/>
        <v/>
      </c>
      <c r="GU353" s="7" t="str">
        <f t="shared" si="498"/>
        <v/>
      </c>
      <c r="GV353" s="7" t="str">
        <f t="shared" si="499"/>
        <v/>
      </c>
      <c r="GW353" s="7" t="str">
        <f t="shared" si="500"/>
        <v/>
      </c>
      <c r="GX353" s="7" t="str">
        <f t="shared" si="501"/>
        <v/>
      </c>
      <c r="GY353" s="7" t="str">
        <f t="shared" si="502"/>
        <v/>
      </c>
      <c r="GZ353" s="7" t="str">
        <f t="shared" si="503"/>
        <v/>
      </c>
      <c r="HA353" s="7" t="str">
        <f t="shared" si="504"/>
        <v/>
      </c>
      <c r="HB353" s="7" t="str">
        <f t="shared" si="505"/>
        <v/>
      </c>
      <c r="HC353" s="7" t="str">
        <f t="shared" si="506"/>
        <v/>
      </c>
      <c r="HD353" s="7" t="str">
        <f t="shared" si="507"/>
        <v/>
      </c>
      <c r="HE353" s="7" t="str">
        <f t="shared" si="508"/>
        <v/>
      </c>
      <c r="HF353" s="7" t="str">
        <f t="shared" si="509"/>
        <v/>
      </c>
      <c r="HG353" s="7" t="str">
        <f t="shared" si="510"/>
        <v/>
      </c>
      <c r="HH353" s="7" t="str">
        <f t="shared" si="511"/>
        <v/>
      </c>
      <c r="HI353" s="7" t="str">
        <f t="shared" si="512"/>
        <v/>
      </c>
      <c r="HJ353" s="7" t="str">
        <f t="shared" si="513"/>
        <v/>
      </c>
      <c r="HK353" s="7" t="str">
        <f t="shared" si="514"/>
        <v/>
      </c>
      <c r="HL353" s="7" t="str">
        <f t="shared" si="515"/>
        <v/>
      </c>
      <c r="HM353" s="7" t="str">
        <f t="shared" si="516"/>
        <v/>
      </c>
      <c r="HN353" s="7" t="str">
        <f t="shared" si="517"/>
        <v/>
      </c>
      <c r="HO353" s="7" t="str">
        <f t="shared" si="518"/>
        <v/>
      </c>
      <c r="HP353" s="7" t="str">
        <f t="shared" si="519"/>
        <v/>
      </c>
      <c r="HQ353" s="7" t="str">
        <f t="shared" si="520"/>
        <v/>
      </c>
      <c r="HR353" s="7" t="str">
        <f t="shared" si="521"/>
        <v/>
      </c>
      <c r="HS353" s="7" t="str">
        <f t="shared" si="522"/>
        <v/>
      </c>
      <c r="HT353" s="7" t="str">
        <f t="shared" si="523"/>
        <v/>
      </c>
      <c r="HU353" s="7" t="str">
        <f t="shared" si="524"/>
        <v/>
      </c>
      <c r="HV353" s="7" t="str">
        <f t="shared" si="525"/>
        <v/>
      </c>
      <c r="HW353" s="7" t="str">
        <f t="shared" si="526"/>
        <v/>
      </c>
      <c r="HX353" s="7" t="str">
        <f t="shared" si="527"/>
        <v/>
      </c>
      <c r="HY353" s="7" t="str">
        <f t="shared" si="528"/>
        <v/>
      </c>
      <c r="HZ353" s="7" t="str">
        <f t="shared" si="529"/>
        <v/>
      </c>
      <c r="IA353" s="7" t="str">
        <f t="shared" si="530"/>
        <v/>
      </c>
      <c r="IB353" s="7" t="str">
        <f t="shared" si="531"/>
        <v/>
      </c>
      <c r="IC353" s="7" t="str">
        <f t="shared" si="532"/>
        <v/>
      </c>
      <c r="ID353" s="7" t="str">
        <f t="shared" si="533"/>
        <v/>
      </c>
      <c r="IE353" s="7" t="str">
        <f t="shared" si="534"/>
        <v/>
      </c>
      <c r="IF353" s="7" t="str">
        <f t="shared" si="535"/>
        <v/>
      </c>
      <c r="IG353" s="7" t="str">
        <f t="shared" si="536"/>
        <v/>
      </c>
      <c r="IH353" s="7" t="str">
        <f t="shared" si="537"/>
        <v/>
      </c>
      <c r="II353" s="7" t="str">
        <f t="shared" si="538"/>
        <v/>
      </c>
      <c r="IJ353" s="7" t="str">
        <f t="shared" si="539"/>
        <v/>
      </c>
      <c r="IK353" s="7" t="str">
        <f t="shared" si="540"/>
        <v/>
      </c>
      <c r="IL353" s="7" t="str">
        <f t="shared" si="541"/>
        <v/>
      </c>
      <c r="IM353" s="7" t="str">
        <f t="shared" si="542"/>
        <v/>
      </c>
      <c r="IN353" s="7" t="str">
        <f t="shared" si="543"/>
        <v/>
      </c>
      <c r="IO353" s="7" t="str">
        <f t="shared" si="544"/>
        <v/>
      </c>
      <c r="IP353" s="7" t="str">
        <f t="shared" si="545"/>
        <v/>
      </c>
      <c r="IQ353" s="7" t="str">
        <f t="shared" si="546"/>
        <v/>
      </c>
      <c r="IR353" s="7" t="str">
        <f t="shared" si="547"/>
        <v/>
      </c>
      <c r="IS353" s="7" t="str">
        <f t="shared" si="548"/>
        <v/>
      </c>
      <c r="IT353" s="7" t="str">
        <f t="shared" si="549"/>
        <v/>
      </c>
      <c r="IU353" s="7">
        <f t="shared" si="550"/>
        <v>1</v>
      </c>
      <c r="IV353" s="7">
        <f t="shared" si="551"/>
        <v>2</v>
      </c>
      <c r="IW353" s="7" t="str">
        <f t="shared" si="552"/>
        <v/>
      </c>
      <c r="IX353" s="7" t="str">
        <f t="shared" si="553"/>
        <v/>
      </c>
      <c r="IY353" s="7" t="str">
        <f t="shared" si="554"/>
        <v/>
      </c>
      <c r="IZ353" s="7" t="str">
        <f t="shared" si="555"/>
        <v/>
      </c>
      <c r="JA353" s="7" t="str">
        <f t="shared" si="556"/>
        <v/>
      </c>
      <c r="JB353" s="7" t="str">
        <f t="shared" si="557"/>
        <v/>
      </c>
      <c r="JC353" s="7" t="str">
        <f t="shared" si="558"/>
        <v/>
      </c>
      <c r="JD353" s="7" t="str">
        <f t="shared" si="559"/>
        <v/>
      </c>
      <c r="JE353" s="7" t="str">
        <f t="shared" si="560"/>
        <v/>
      </c>
      <c r="JF353" s="7" t="str">
        <f t="shared" si="561"/>
        <v/>
      </c>
      <c r="JG353" s="7" t="str">
        <f t="shared" si="473"/>
        <v/>
      </c>
      <c r="JH353" s="7" t="str">
        <f t="shared" si="474"/>
        <v/>
      </c>
      <c r="JI353" s="7" t="str">
        <f t="shared" si="475"/>
        <v/>
      </c>
      <c r="JJ353" s="7" t="str">
        <f t="shared" si="476"/>
        <v/>
      </c>
      <c r="JK353" s="7" t="str">
        <f t="shared" si="477"/>
        <v/>
      </c>
      <c r="JL353" s="7" t="str">
        <f t="shared" si="478"/>
        <v/>
      </c>
      <c r="JM353" s="7" t="str">
        <f t="shared" si="479"/>
        <v/>
      </c>
      <c r="JN353" s="7" t="str">
        <f t="shared" si="480"/>
        <v/>
      </c>
      <c r="JO353" s="7" t="str">
        <f t="shared" si="481"/>
        <v/>
      </c>
      <c r="JP353" s="7" t="str">
        <f t="shared" si="482"/>
        <v/>
      </c>
      <c r="JQ353" s="7" t="str">
        <f t="shared" si="483"/>
        <v/>
      </c>
      <c r="JR353" s="7" t="str">
        <f t="shared" si="483"/>
        <v/>
      </c>
      <c r="JS353" s="7" t="str">
        <f t="shared" si="483"/>
        <v/>
      </c>
      <c r="JT353" s="28">
        <f t="shared" si="484"/>
        <v>3</v>
      </c>
    </row>
    <row r="354" spans="1:280" x14ac:dyDescent="0.2">
      <c r="A354" s="5" t="s">
        <v>3550</v>
      </c>
      <c r="B354" s="46">
        <f t="shared" si="469"/>
        <v>1</v>
      </c>
      <c r="C354" s="46" t="s">
        <v>998</v>
      </c>
      <c r="D354" s="46" t="s">
        <v>998</v>
      </c>
      <c r="BQ354" s="7">
        <v>1</v>
      </c>
      <c r="CP354" s="5">
        <f t="shared" si="470"/>
        <v>1</v>
      </c>
      <c r="CT354" s="28">
        <f t="shared" si="471"/>
        <v>1</v>
      </c>
      <c r="GG354" s="5">
        <f t="shared" si="472"/>
        <v>0</v>
      </c>
      <c r="GH354" s="7" t="str">
        <f t="shared" si="485"/>
        <v/>
      </c>
      <c r="GI354" s="7" t="str">
        <f t="shared" si="486"/>
        <v/>
      </c>
      <c r="GJ354" s="7" t="str">
        <f t="shared" si="487"/>
        <v/>
      </c>
      <c r="GK354" s="7" t="str">
        <f t="shared" si="488"/>
        <v/>
      </c>
      <c r="GL354" s="7" t="str">
        <f t="shared" si="489"/>
        <v/>
      </c>
      <c r="GM354" s="7" t="str">
        <f t="shared" si="490"/>
        <v/>
      </c>
      <c r="GN354" s="7" t="str">
        <f t="shared" si="491"/>
        <v/>
      </c>
      <c r="GO354" s="7" t="str">
        <f t="shared" si="492"/>
        <v/>
      </c>
      <c r="GP354" s="7" t="str">
        <f t="shared" si="493"/>
        <v/>
      </c>
      <c r="GQ354" s="7" t="str">
        <f t="shared" si="494"/>
        <v/>
      </c>
      <c r="GR354" s="7" t="str">
        <f t="shared" si="495"/>
        <v/>
      </c>
      <c r="GS354" s="7" t="str">
        <f t="shared" si="496"/>
        <v/>
      </c>
      <c r="GT354" s="7" t="str">
        <f t="shared" si="497"/>
        <v/>
      </c>
      <c r="GU354" s="7" t="str">
        <f t="shared" si="498"/>
        <v/>
      </c>
      <c r="GV354" s="7" t="str">
        <f t="shared" si="499"/>
        <v/>
      </c>
      <c r="GW354" s="7" t="str">
        <f t="shared" si="500"/>
        <v/>
      </c>
      <c r="GX354" s="7" t="str">
        <f t="shared" si="501"/>
        <v/>
      </c>
      <c r="GY354" s="7" t="str">
        <f t="shared" si="502"/>
        <v/>
      </c>
      <c r="GZ354" s="7" t="str">
        <f t="shared" si="503"/>
        <v/>
      </c>
      <c r="HA354" s="7" t="str">
        <f t="shared" si="504"/>
        <v/>
      </c>
      <c r="HB354" s="7" t="str">
        <f t="shared" si="505"/>
        <v/>
      </c>
      <c r="HC354" s="7" t="str">
        <f t="shared" si="506"/>
        <v/>
      </c>
      <c r="HD354" s="7" t="str">
        <f t="shared" si="507"/>
        <v/>
      </c>
      <c r="HE354" s="7" t="str">
        <f t="shared" si="508"/>
        <v/>
      </c>
      <c r="HF354" s="7" t="str">
        <f t="shared" si="509"/>
        <v/>
      </c>
      <c r="HG354" s="7" t="str">
        <f t="shared" si="510"/>
        <v/>
      </c>
      <c r="HH354" s="7" t="str">
        <f t="shared" si="511"/>
        <v/>
      </c>
      <c r="HI354" s="7" t="str">
        <f t="shared" si="512"/>
        <v/>
      </c>
      <c r="HJ354" s="7" t="str">
        <f t="shared" si="513"/>
        <v/>
      </c>
      <c r="HK354" s="7" t="str">
        <f t="shared" si="514"/>
        <v/>
      </c>
      <c r="HL354" s="7" t="str">
        <f t="shared" si="515"/>
        <v/>
      </c>
      <c r="HM354" s="7" t="str">
        <f t="shared" si="516"/>
        <v/>
      </c>
      <c r="HN354" s="7" t="str">
        <f t="shared" si="517"/>
        <v/>
      </c>
      <c r="HO354" s="7" t="str">
        <f t="shared" si="518"/>
        <v/>
      </c>
      <c r="HP354" s="7" t="str">
        <f t="shared" si="519"/>
        <v/>
      </c>
      <c r="HQ354" s="7" t="str">
        <f t="shared" si="520"/>
        <v/>
      </c>
      <c r="HR354" s="7" t="str">
        <f t="shared" si="521"/>
        <v/>
      </c>
      <c r="HS354" s="7" t="str">
        <f t="shared" si="522"/>
        <v/>
      </c>
      <c r="HT354" s="7" t="str">
        <f t="shared" si="523"/>
        <v/>
      </c>
      <c r="HU354" s="7" t="str">
        <f t="shared" si="524"/>
        <v/>
      </c>
      <c r="HV354" s="7" t="str">
        <f t="shared" si="525"/>
        <v/>
      </c>
      <c r="HW354" s="7" t="str">
        <f t="shared" si="526"/>
        <v/>
      </c>
      <c r="HX354" s="7" t="str">
        <f t="shared" si="527"/>
        <v/>
      </c>
      <c r="HY354" s="7" t="str">
        <f t="shared" si="528"/>
        <v/>
      </c>
      <c r="HZ354" s="7" t="str">
        <f t="shared" si="529"/>
        <v/>
      </c>
      <c r="IA354" s="7" t="str">
        <f t="shared" si="530"/>
        <v/>
      </c>
      <c r="IB354" s="7" t="str">
        <f t="shared" si="531"/>
        <v/>
      </c>
      <c r="IC354" s="7" t="str">
        <f t="shared" si="532"/>
        <v/>
      </c>
      <c r="ID354" s="7" t="str">
        <f t="shared" si="533"/>
        <v/>
      </c>
      <c r="IE354" s="7" t="str">
        <f t="shared" si="534"/>
        <v/>
      </c>
      <c r="IF354" s="7" t="str">
        <f t="shared" si="535"/>
        <v/>
      </c>
      <c r="IG354" s="7" t="str">
        <f t="shared" si="536"/>
        <v/>
      </c>
      <c r="IH354" s="7" t="str">
        <f t="shared" si="537"/>
        <v/>
      </c>
      <c r="II354" s="7" t="str">
        <f t="shared" si="538"/>
        <v/>
      </c>
      <c r="IJ354" s="7" t="str">
        <f t="shared" si="539"/>
        <v/>
      </c>
      <c r="IK354" s="7" t="str">
        <f t="shared" si="540"/>
        <v/>
      </c>
      <c r="IL354" s="7" t="str">
        <f t="shared" si="541"/>
        <v/>
      </c>
      <c r="IM354" s="7" t="str">
        <f t="shared" si="542"/>
        <v/>
      </c>
      <c r="IN354" s="7" t="str">
        <f t="shared" si="543"/>
        <v/>
      </c>
      <c r="IO354" s="7" t="str">
        <f t="shared" si="544"/>
        <v/>
      </c>
      <c r="IP354" s="7" t="str">
        <f t="shared" si="545"/>
        <v/>
      </c>
      <c r="IQ354" s="7" t="str">
        <f t="shared" si="546"/>
        <v/>
      </c>
      <c r="IR354" s="7" t="str">
        <f t="shared" si="547"/>
        <v/>
      </c>
      <c r="IS354" s="7" t="str">
        <f t="shared" si="548"/>
        <v/>
      </c>
      <c r="IT354" s="7" t="str">
        <f t="shared" si="549"/>
        <v/>
      </c>
      <c r="IU354" s="7">
        <f t="shared" si="550"/>
        <v>1</v>
      </c>
      <c r="IV354" s="7" t="str">
        <f t="shared" si="551"/>
        <v/>
      </c>
      <c r="IW354" s="7" t="str">
        <f t="shared" si="552"/>
        <v/>
      </c>
      <c r="IX354" s="7" t="str">
        <f t="shared" si="553"/>
        <v/>
      </c>
      <c r="IY354" s="7" t="str">
        <f t="shared" si="554"/>
        <v/>
      </c>
      <c r="IZ354" s="7" t="str">
        <f t="shared" si="555"/>
        <v/>
      </c>
      <c r="JA354" s="7" t="str">
        <f t="shared" si="556"/>
        <v/>
      </c>
      <c r="JB354" s="7" t="str">
        <f t="shared" si="557"/>
        <v/>
      </c>
      <c r="JC354" s="7" t="str">
        <f t="shared" si="558"/>
        <v/>
      </c>
      <c r="JD354" s="7" t="str">
        <f t="shared" si="559"/>
        <v/>
      </c>
      <c r="JE354" s="7" t="str">
        <f t="shared" si="560"/>
        <v/>
      </c>
      <c r="JF354" s="7" t="str">
        <f t="shared" si="561"/>
        <v/>
      </c>
      <c r="JG354" s="7" t="str">
        <f t="shared" si="473"/>
        <v/>
      </c>
      <c r="JH354" s="7" t="str">
        <f t="shared" si="474"/>
        <v/>
      </c>
      <c r="JI354" s="7" t="str">
        <f t="shared" si="475"/>
        <v/>
      </c>
      <c r="JJ354" s="7" t="str">
        <f t="shared" si="476"/>
        <v/>
      </c>
      <c r="JK354" s="7" t="str">
        <f t="shared" si="477"/>
        <v/>
      </c>
      <c r="JL354" s="7" t="str">
        <f t="shared" si="478"/>
        <v/>
      </c>
      <c r="JM354" s="7" t="str">
        <f t="shared" si="479"/>
        <v/>
      </c>
      <c r="JN354" s="7" t="str">
        <f t="shared" si="480"/>
        <v/>
      </c>
      <c r="JO354" s="7" t="str">
        <f t="shared" si="481"/>
        <v/>
      </c>
      <c r="JP354" s="7" t="str">
        <f t="shared" si="482"/>
        <v/>
      </c>
      <c r="JQ354" s="7" t="str">
        <f t="shared" si="483"/>
        <v/>
      </c>
      <c r="JR354" s="7" t="str">
        <f t="shared" si="483"/>
        <v/>
      </c>
      <c r="JS354" s="7" t="str">
        <f t="shared" si="483"/>
        <v/>
      </c>
      <c r="JT354" s="28">
        <f t="shared" si="484"/>
        <v>1</v>
      </c>
    </row>
    <row r="355" spans="1:280" x14ac:dyDescent="0.2">
      <c r="A355" s="5" t="s">
        <v>927</v>
      </c>
      <c r="B355" s="46">
        <f t="shared" si="469"/>
        <v>1</v>
      </c>
      <c r="C355" s="46" t="s">
        <v>998</v>
      </c>
      <c r="D355" s="46" t="s">
        <v>998</v>
      </c>
      <c r="BQ355" s="7">
        <v>1</v>
      </c>
      <c r="CP355" s="5">
        <f t="shared" si="470"/>
        <v>1</v>
      </c>
      <c r="CQ355" s="7">
        <v>1</v>
      </c>
      <c r="CT355" s="28">
        <f t="shared" si="471"/>
        <v>2</v>
      </c>
      <c r="FI355" s="7">
        <v>1</v>
      </c>
      <c r="GG355" s="5">
        <f t="shared" si="472"/>
        <v>1</v>
      </c>
      <c r="GH355" s="7" t="str">
        <f t="shared" si="485"/>
        <v/>
      </c>
      <c r="GI355" s="7" t="str">
        <f t="shared" si="486"/>
        <v/>
      </c>
      <c r="GJ355" s="7" t="str">
        <f t="shared" si="487"/>
        <v/>
      </c>
      <c r="GK355" s="7" t="str">
        <f t="shared" si="488"/>
        <v/>
      </c>
      <c r="GL355" s="7" t="str">
        <f t="shared" si="489"/>
        <v/>
      </c>
      <c r="GM355" s="7" t="str">
        <f t="shared" si="490"/>
        <v/>
      </c>
      <c r="GN355" s="7" t="str">
        <f t="shared" si="491"/>
        <v/>
      </c>
      <c r="GO355" s="7" t="str">
        <f t="shared" si="492"/>
        <v/>
      </c>
      <c r="GP355" s="7" t="str">
        <f t="shared" si="493"/>
        <v/>
      </c>
      <c r="GQ355" s="7" t="str">
        <f t="shared" si="494"/>
        <v/>
      </c>
      <c r="GR355" s="7" t="str">
        <f t="shared" si="495"/>
        <v/>
      </c>
      <c r="GS355" s="7" t="str">
        <f t="shared" si="496"/>
        <v/>
      </c>
      <c r="GT355" s="7" t="str">
        <f t="shared" si="497"/>
        <v/>
      </c>
      <c r="GU355" s="7" t="str">
        <f t="shared" si="498"/>
        <v/>
      </c>
      <c r="GV355" s="7" t="str">
        <f t="shared" si="499"/>
        <v/>
      </c>
      <c r="GW355" s="7" t="str">
        <f t="shared" si="500"/>
        <v/>
      </c>
      <c r="GX355" s="7" t="str">
        <f t="shared" si="501"/>
        <v/>
      </c>
      <c r="GY355" s="7" t="str">
        <f t="shared" si="502"/>
        <v/>
      </c>
      <c r="GZ355" s="7" t="str">
        <f t="shared" si="503"/>
        <v/>
      </c>
      <c r="HA355" s="7" t="str">
        <f t="shared" si="504"/>
        <v/>
      </c>
      <c r="HB355" s="7" t="str">
        <f t="shared" si="505"/>
        <v/>
      </c>
      <c r="HC355" s="7" t="str">
        <f t="shared" si="506"/>
        <v/>
      </c>
      <c r="HD355" s="7" t="str">
        <f t="shared" si="507"/>
        <v/>
      </c>
      <c r="HE355" s="7" t="str">
        <f t="shared" si="508"/>
        <v/>
      </c>
      <c r="HF355" s="7" t="str">
        <f t="shared" si="509"/>
        <v/>
      </c>
      <c r="HG355" s="7" t="str">
        <f t="shared" si="510"/>
        <v/>
      </c>
      <c r="HH355" s="7" t="str">
        <f t="shared" si="511"/>
        <v/>
      </c>
      <c r="HI355" s="7" t="str">
        <f t="shared" si="512"/>
        <v/>
      </c>
      <c r="HJ355" s="7" t="str">
        <f t="shared" si="513"/>
        <v/>
      </c>
      <c r="HK355" s="7" t="str">
        <f t="shared" si="514"/>
        <v/>
      </c>
      <c r="HL355" s="7" t="str">
        <f t="shared" si="515"/>
        <v/>
      </c>
      <c r="HM355" s="7" t="str">
        <f t="shared" si="516"/>
        <v/>
      </c>
      <c r="HN355" s="7" t="str">
        <f t="shared" si="517"/>
        <v/>
      </c>
      <c r="HO355" s="7" t="str">
        <f t="shared" si="518"/>
        <v/>
      </c>
      <c r="HP355" s="7" t="str">
        <f t="shared" si="519"/>
        <v/>
      </c>
      <c r="HQ355" s="7" t="str">
        <f t="shared" si="520"/>
        <v/>
      </c>
      <c r="HR355" s="7" t="str">
        <f t="shared" si="521"/>
        <v/>
      </c>
      <c r="HS355" s="7" t="str">
        <f t="shared" si="522"/>
        <v/>
      </c>
      <c r="HT355" s="7" t="str">
        <f t="shared" si="523"/>
        <v/>
      </c>
      <c r="HU355" s="7" t="str">
        <f t="shared" si="524"/>
        <v/>
      </c>
      <c r="HV355" s="7" t="str">
        <f t="shared" si="525"/>
        <v/>
      </c>
      <c r="HW355" s="7" t="str">
        <f t="shared" si="526"/>
        <v/>
      </c>
      <c r="HX355" s="7" t="str">
        <f t="shared" si="527"/>
        <v/>
      </c>
      <c r="HY355" s="7" t="str">
        <f t="shared" si="528"/>
        <v/>
      </c>
      <c r="HZ355" s="7" t="str">
        <f t="shared" si="529"/>
        <v/>
      </c>
      <c r="IA355" s="7" t="str">
        <f t="shared" si="530"/>
        <v/>
      </c>
      <c r="IB355" s="7" t="str">
        <f t="shared" si="531"/>
        <v/>
      </c>
      <c r="IC355" s="7" t="str">
        <f t="shared" si="532"/>
        <v/>
      </c>
      <c r="ID355" s="7" t="str">
        <f t="shared" si="533"/>
        <v/>
      </c>
      <c r="IE355" s="7" t="str">
        <f t="shared" si="534"/>
        <v/>
      </c>
      <c r="IF355" s="7" t="str">
        <f t="shared" si="535"/>
        <v/>
      </c>
      <c r="IG355" s="7" t="str">
        <f t="shared" si="536"/>
        <v/>
      </c>
      <c r="IH355" s="7" t="str">
        <f t="shared" si="537"/>
        <v/>
      </c>
      <c r="II355" s="7" t="str">
        <f t="shared" si="538"/>
        <v/>
      </c>
      <c r="IJ355" s="7" t="str">
        <f t="shared" si="539"/>
        <v/>
      </c>
      <c r="IK355" s="7" t="str">
        <f t="shared" si="540"/>
        <v/>
      </c>
      <c r="IL355" s="7" t="str">
        <f t="shared" si="541"/>
        <v/>
      </c>
      <c r="IM355" s="7" t="str">
        <f t="shared" si="542"/>
        <v/>
      </c>
      <c r="IN355" s="7" t="str">
        <f t="shared" si="543"/>
        <v/>
      </c>
      <c r="IO355" s="7" t="str">
        <f t="shared" si="544"/>
        <v/>
      </c>
      <c r="IP355" s="7" t="str">
        <f t="shared" si="545"/>
        <v/>
      </c>
      <c r="IQ355" s="7" t="str">
        <f t="shared" si="546"/>
        <v/>
      </c>
      <c r="IR355" s="7" t="str">
        <f t="shared" si="547"/>
        <v/>
      </c>
      <c r="IS355" s="7" t="str">
        <f t="shared" si="548"/>
        <v/>
      </c>
      <c r="IT355" s="7" t="str">
        <f t="shared" si="549"/>
        <v/>
      </c>
      <c r="IU355" s="7">
        <f t="shared" si="550"/>
        <v>1</v>
      </c>
      <c r="IV355" s="7">
        <f t="shared" si="551"/>
        <v>1</v>
      </c>
      <c r="IW355" s="7" t="str">
        <f t="shared" si="552"/>
        <v/>
      </c>
      <c r="IX355" s="7" t="str">
        <f t="shared" si="553"/>
        <v/>
      </c>
      <c r="IY355" s="7" t="str">
        <f t="shared" si="554"/>
        <v/>
      </c>
      <c r="IZ355" s="7" t="str">
        <f t="shared" si="555"/>
        <v/>
      </c>
      <c r="JA355" s="7" t="str">
        <f t="shared" si="556"/>
        <v/>
      </c>
      <c r="JB355" s="7" t="str">
        <f t="shared" si="557"/>
        <v/>
      </c>
      <c r="JC355" s="7" t="str">
        <f t="shared" si="558"/>
        <v/>
      </c>
      <c r="JD355" s="7" t="str">
        <f t="shared" si="559"/>
        <v/>
      </c>
      <c r="JE355" s="7" t="str">
        <f t="shared" si="560"/>
        <v/>
      </c>
      <c r="JF355" s="7" t="str">
        <f t="shared" si="561"/>
        <v/>
      </c>
      <c r="JG355" s="7" t="str">
        <f t="shared" si="473"/>
        <v/>
      </c>
      <c r="JH355" s="7" t="str">
        <f t="shared" si="474"/>
        <v/>
      </c>
      <c r="JI355" s="7" t="str">
        <f t="shared" si="475"/>
        <v/>
      </c>
      <c r="JJ355" s="7" t="str">
        <f t="shared" si="476"/>
        <v/>
      </c>
      <c r="JK355" s="7" t="str">
        <f t="shared" si="477"/>
        <v/>
      </c>
      <c r="JL355" s="7" t="str">
        <f t="shared" si="478"/>
        <v/>
      </c>
      <c r="JM355" s="7" t="str">
        <f t="shared" si="479"/>
        <v/>
      </c>
      <c r="JN355" s="7" t="str">
        <f t="shared" si="480"/>
        <v/>
      </c>
      <c r="JO355" s="7" t="str">
        <f t="shared" si="481"/>
        <v/>
      </c>
      <c r="JP355" s="7" t="str">
        <f t="shared" si="482"/>
        <v/>
      </c>
      <c r="JQ355" s="7" t="str">
        <f t="shared" si="483"/>
        <v/>
      </c>
      <c r="JR355" s="7" t="str">
        <f t="shared" si="483"/>
        <v/>
      </c>
      <c r="JS355" s="7" t="str">
        <f t="shared" si="483"/>
        <v/>
      </c>
      <c r="JT355" s="28">
        <f t="shared" si="484"/>
        <v>2</v>
      </c>
    </row>
    <row r="356" spans="1:280" x14ac:dyDescent="0.2">
      <c r="A356" s="5" t="s">
        <v>928</v>
      </c>
      <c r="B356" s="46">
        <f t="shared" si="469"/>
        <v>5</v>
      </c>
      <c r="C356" s="46" t="s">
        <v>998</v>
      </c>
      <c r="D356" s="67" t="s">
        <v>1656</v>
      </c>
      <c r="BQ356" s="7">
        <v>1</v>
      </c>
      <c r="BR356" s="7">
        <v>2</v>
      </c>
      <c r="BS356" s="7">
        <v>1</v>
      </c>
      <c r="BT356" s="7">
        <v>1</v>
      </c>
      <c r="BU356" s="7">
        <v>1</v>
      </c>
      <c r="CP356" s="5">
        <f t="shared" si="470"/>
        <v>6</v>
      </c>
      <c r="CQ356" s="7">
        <v>1</v>
      </c>
      <c r="CR356" s="7">
        <v>1</v>
      </c>
      <c r="CT356" s="28">
        <f t="shared" si="471"/>
        <v>8</v>
      </c>
      <c r="FI356" s="7">
        <v>2</v>
      </c>
      <c r="GG356" s="5">
        <f t="shared" si="472"/>
        <v>2</v>
      </c>
      <c r="GH356" s="7" t="str">
        <f t="shared" si="485"/>
        <v/>
      </c>
      <c r="GI356" s="7" t="str">
        <f t="shared" si="486"/>
        <v/>
      </c>
      <c r="GJ356" s="7" t="str">
        <f t="shared" si="487"/>
        <v/>
      </c>
      <c r="GK356" s="7" t="str">
        <f t="shared" si="488"/>
        <v/>
      </c>
      <c r="GL356" s="7" t="str">
        <f t="shared" si="489"/>
        <v/>
      </c>
      <c r="GM356" s="7" t="str">
        <f t="shared" si="490"/>
        <v/>
      </c>
      <c r="GN356" s="7" t="str">
        <f t="shared" si="491"/>
        <v/>
      </c>
      <c r="GO356" s="7" t="str">
        <f t="shared" si="492"/>
        <v/>
      </c>
      <c r="GP356" s="7" t="str">
        <f t="shared" si="493"/>
        <v/>
      </c>
      <c r="GQ356" s="7" t="str">
        <f t="shared" si="494"/>
        <v/>
      </c>
      <c r="GR356" s="7" t="str">
        <f t="shared" si="495"/>
        <v/>
      </c>
      <c r="GS356" s="7" t="str">
        <f t="shared" si="496"/>
        <v/>
      </c>
      <c r="GT356" s="7" t="str">
        <f t="shared" si="497"/>
        <v/>
      </c>
      <c r="GU356" s="7" t="str">
        <f t="shared" si="498"/>
        <v/>
      </c>
      <c r="GV356" s="7" t="str">
        <f t="shared" si="499"/>
        <v/>
      </c>
      <c r="GW356" s="7" t="str">
        <f t="shared" si="500"/>
        <v/>
      </c>
      <c r="GX356" s="7" t="str">
        <f t="shared" si="501"/>
        <v/>
      </c>
      <c r="GY356" s="7" t="str">
        <f t="shared" si="502"/>
        <v/>
      </c>
      <c r="GZ356" s="7" t="str">
        <f t="shared" si="503"/>
        <v/>
      </c>
      <c r="HA356" s="7" t="str">
        <f t="shared" si="504"/>
        <v/>
      </c>
      <c r="HB356" s="7" t="str">
        <f t="shared" si="505"/>
        <v/>
      </c>
      <c r="HC356" s="7" t="str">
        <f t="shared" si="506"/>
        <v/>
      </c>
      <c r="HD356" s="7" t="str">
        <f t="shared" si="507"/>
        <v/>
      </c>
      <c r="HE356" s="7" t="str">
        <f t="shared" si="508"/>
        <v/>
      </c>
      <c r="HF356" s="7" t="str">
        <f t="shared" si="509"/>
        <v/>
      </c>
      <c r="HG356" s="7" t="str">
        <f t="shared" si="510"/>
        <v/>
      </c>
      <c r="HH356" s="7" t="str">
        <f t="shared" si="511"/>
        <v/>
      </c>
      <c r="HI356" s="7" t="str">
        <f t="shared" si="512"/>
        <v/>
      </c>
      <c r="HJ356" s="7" t="str">
        <f t="shared" si="513"/>
        <v/>
      </c>
      <c r="HK356" s="7" t="str">
        <f t="shared" si="514"/>
        <v/>
      </c>
      <c r="HL356" s="7" t="str">
        <f t="shared" si="515"/>
        <v/>
      </c>
      <c r="HM356" s="7" t="str">
        <f t="shared" si="516"/>
        <v/>
      </c>
      <c r="HN356" s="7" t="str">
        <f t="shared" si="517"/>
        <v/>
      </c>
      <c r="HO356" s="7" t="str">
        <f t="shared" si="518"/>
        <v/>
      </c>
      <c r="HP356" s="7" t="str">
        <f t="shared" si="519"/>
        <v/>
      </c>
      <c r="HQ356" s="7" t="str">
        <f t="shared" si="520"/>
        <v/>
      </c>
      <c r="HR356" s="7" t="str">
        <f t="shared" si="521"/>
        <v/>
      </c>
      <c r="HS356" s="7" t="str">
        <f t="shared" si="522"/>
        <v/>
      </c>
      <c r="HT356" s="7" t="str">
        <f t="shared" si="523"/>
        <v/>
      </c>
      <c r="HU356" s="7" t="str">
        <f t="shared" si="524"/>
        <v/>
      </c>
      <c r="HV356" s="7" t="str">
        <f t="shared" si="525"/>
        <v/>
      </c>
      <c r="HW356" s="7" t="str">
        <f t="shared" si="526"/>
        <v/>
      </c>
      <c r="HX356" s="7" t="str">
        <f t="shared" si="527"/>
        <v/>
      </c>
      <c r="HY356" s="7" t="str">
        <f t="shared" si="528"/>
        <v/>
      </c>
      <c r="HZ356" s="7" t="str">
        <f t="shared" si="529"/>
        <v/>
      </c>
      <c r="IA356" s="7" t="str">
        <f t="shared" si="530"/>
        <v/>
      </c>
      <c r="IB356" s="7" t="str">
        <f t="shared" si="531"/>
        <v/>
      </c>
      <c r="IC356" s="7" t="str">
        <f t="shared" si="532"/>
        <v/>
      </c>
      <c r="ID356" s="7" t="str">
        <f t="shared" si="533"/>
        <v/>
      </c>
      <c r="IE356" s="7" t="str">
        <f t="shared" si="534"/>
        <v/>
      </c>
      <c r="IF356" s="7" t="str">
        <f t="shared" si="535"/>
        <v/>
      </c>
      <c r="IG356" s="7" t="str">
        <f t="shared" si="536"/>
        <v/>
      </c>
      <c r="IH356" s="7" t="str">
        <f t="shared" si="537"/>
        <v/>
      </c>
      <c r="II356" s="7" t="str">
        <f t="shared" si="538"/>
        <v/>
      </c>
      <c r="IJ356" s="7" t="str">
        <f t="shared" si="539"/>
        <v/>
      </c>
      <c r="IK356" s="7" t="str">
        <f t="shared" si="540"/>
        <v/>
      </c>
      <c r="IL356" s="7" t="str">
        <f t="shared" si="541"/>
        <v/>
      </c>
      <c r="IM356" s="7" t="str">
        <f t="shared" si="542"/>
        <v/>
      </c>
      <c r="IN356" s="7" t="str">
        <f t="shared" si="543"/>
        <v/>
      </c>
      <c r="IO356" s="7" t="str">
        <f t="shared" si="544"/>
        <v/>
      </c>
      <c r="IP356" s="7" t="str">
        <f t="shared" si="545"/>
        <v/>
      </c>
      <c r="IQ356" s="7" t="str">
        <f t="shared" si="546"/>
        <v/>
      </c>
      <c r="IR356" s="7" t="str">
        <f t="shared" si="547"/>
        <v/>
      </c>
      <c r="IS356" s="7" t="str">
        <f t="shared" si="548"/>
        <v/>
      </c>
      <c r="IT356" s="7" t="str">
        <f t="shared" si="549"/>
        <v/>
      </c>
      <c r="IU356" s="7">
        <f t="shared" si="550"/>
        <v>1</v>
      </c>
      <c r="IV356" s="7">
        <f t="shared" si="551"/>
        <v>4</v>
      </c>
      <c r="IW356" s="7">
        <f t="shared" si="552"/>
        <v>1</v>
      </c>
      <c r="IX356" s="7">
        <f t="shared" si="553"/>
        <v>1</v>
      </c>
      <c r="IY356" s="7">
        <f t="shared" si="554"/>
        <v>1</v>
      </c>
      <c r="IZ356" s="7" t="str">
        <f t="shared" si="555"/>
        <v/>
      </c>
      <c r="JA356" s="7" t="str">
        <f t="shared" si="556"/>
        <v/>
      </c>
      <c r="JB356" s="7" t="str">
        <f t="shared" si="557"/>
        <v/>
      </c>
      <c r="JC356" s="7" t="str">
        <f t="shared" si="558"/>
        <v/>
      </c>
      <c r="JD356" s="7" t="str">
        <f t="shared" si="559"/>
        <v/>
      </c>
      <c r="JE356" s="7" t="str">
        <f t="shared" si="560"/>
        <v/>
      </c>
      <c r="JF356" s="7" t="str">
        <f t="shared" si="561"/>
        <v/>
      </c>
      <c r="JG356" s="7" t="str">
        <f t="shared" si="473"/>
        <v/>
      </c>
      <c r="JH356" s="7" t="str">
        <f t="shared" si="474"/>
        <v/>
      </c>
      <c r="JI356" s="7" t="str">
        <f t="shared" si="475"/>
        <v/>
      </c>
      <c r="JJ356" s="7" t="str">
        <f t="shared" si="476"/>
        <v/>
      </c>
      <c r="JK356" s="7" t="str">
        <f t="shared" si="477"/>
        <v/>
      </c>
      <c r="JL356" s="7" t="str">
        <f t="shared" si="478"/>
        <v/>
      </c>
      <c r="JM356" s="7" t="str">
        <f t="shared" si="479"/>
        <v/>
      </c>
      <c r="JN356" s="7" t="str">
        <f t="shared" si="480"/>
        <v/>
      </c>
      <c r="JO356" s="7" t="str">
        <f t="shared" si="481"/>
        <v/>
      </c>
      <c r="JP356" s="7" t="str">
        <f t="shared" si="482"/>
        <v/>
      </c>
      <c r="JQ356" s="7" t="str">
        <f t="shared" si="483"/>
        <v/>
      </c>
      <c r="JR356" s="7" t="str">
        <f t="shared" si="483"/>
        <v/>
      </c>
      <c r="JS356" s="7" t="str">
        <f t="shared" si="483"/>
        <v/>
      </c>
      <c r="JT356" s="28">
        <f t="shared" si="484"/>
        <v>8</v>
      </c>
    </row>
    <row r="357" spans="1:280" x14ac:dyDescent="0.2">
      <c r="A357" s="4" t="s">
        <v>929</v>
      </c>
      <c r="B357" s="46">
        <f t="shared" si="469"/>
        <v>1</v>
      </c>
      <c r="C357" s="46" t="s">
        <v>2018</v>
      </c>
      <c r="D357" s="46" t="s">
        <v>2018</v>
      </c>
      <c r="Z357" s="57"/>
      <c r="BQ357" s="5"/>
      <c r="BR357" s="7">
        <v>14</v>
      </c>
      <c r="CP357" s="5">
        <f t="shared" si="470"/>
        <v>14</v>
      </c>
      <c r="CR357" s="15"/>
      <c r="CT357" s="28">
        <f t="shared" si="471"/>
        <v>14</v>
      </c>
      <c r="FH357" s="5"/>
      <c r="GG357" s="5">
        <f t="shared" si="472"/>
        <v>0</v>
      </c>
      <c r="GH357" s="7" t="str">
        <f t="shared" si="485"/>
        <v/>
      </c>
      <c r="GI357" s="7" t="str">
        <f t="shared" si="486"/>
        <v/>
      </c>
      <c r="GJ357" s="7" t="str">
        <f t="shared" si="487"/>
        <v/>
      </c>
      <c r="GK357" s="7" t="str">
        <f t="shared" si="488"/>
        <v/>
      </c>
      <c r="GL357" s="7" t="str">
        <f t="shared" si="489"/>
        <v/>
      </c>
      <c r="GM357" s="7" t="str">
        <f t="shared" si="490"/>
        <v/>
      </c>
      <c r="GN357" s="7" t="str">
        <f t="shared" si="491"/>
        <v/>
      </c>
      <c r="GO357" s="7" t="str">
        <f t="shared" si="492"/>
        <v/>
      </c>
      <c r="GP357" s="7" t="str">
        <f t="shared" si="493"/>
        <v/>
      </c>
      <c r="GQ357" s="7" t="str">
        <f t="shared" si="494"/>
        <v/>
      </c>
      <c r="GR357" s="7" t="str">
        <f t="shared" si="495"/>
        <v/>
      </c>
      <c r="GS357" s="7" t="str">
        <f t="shared" si="496"/>
        <v/>
      </c>
      <c r="GT357" s="7" t="str">
        <f t="shared" si="497"/>
        <v/>
      </c>
      <c r="GU357" s="7" t="str">
        <f t="shared" si="498"/>
        <v/>
      </c>
      <c r="GV357" s="7" t="str">
        <f t="shared" si="499"/>
        <v/>
      </c>
      <c r="GW357" s="7" t="str">
        <f t="shared" si="500"/>
        <v/>
      </c>
      <c r="GX357" s="7" t="str">
        <f t="shared" si="501"/>
        <v/>
      </c>
      <c r="GY357" s="7" t="str">
        <f t="shared" si="502"/>
        <v/>
      </c>
      <c r="GZ357" s="7" t="str">
        <f t="shared" si="503"/>
        <v/>
      </c>
      <c r="HA357" s="7" t="str">
        <f t="shared" si="504"/>
        <v/>
      </c>
      <c r="HB357" s="7" t="str">
        <f t="shared" si="505"/>
        <v/>
      </c>
      <c r="HC357" s="7" t="str">
        <f t="shared" si="506"/>
        <v/>
      </c>
      <c r="HD357" s="7" t="str">
        <f t="shared" si="507"/>
        <v/>
      </c>
      <c r="HE357" s="7" t="str">
        <f t="shared" si="508"/>
        <v/>
      </c>
      <c r="HF357" s="7" t="str">
        <f t="shared" si="509"/>
        <v/>
      </c>
      <c r="HG357" s="7" t="str">
        <f t="shared" si="510"/>
        <v/>
      </c>
      <c r="HH357" s="7" t="str">
        <f t="shared" si="511"/>
        <v/>
      </c>
      <c r="HI357" s="7" t="str">
        <f t="shared" si="512"/>
        <v/>
      </c>
      <c r="HJ357" s="7" t="str">
        <f t="shared" si="513"/>
        <v/>
      </c>
      <c r="HK357" s="7" t="str">
        <f t="shared" si="514"/>
        <v/>
      </c>
      <c r="HL357" s="7" t="str">
        <f t="shared" si="515"/>
        <v/>
      </c>
      <c r="HM357" s="7" t="str">
        <f t="shared" si="516"/>
        <v/>
      </c>
      <c r="HN357" s="7" t="str">
        <f t="shared" si="517"/>
        <v/>
      </c>
      <c r="HO357" s="7" t="str">
        <f t="shared" si="518"/>
        <v/>
      </c>
      <c r="HP357" s="7" t="str">
        <f t="shared" si="519"/>
        <v/>
      </c>
      <c r="HQ357" s="7" t="str">
        <f t="shared" si="520"/>
        <v/>
      </c>
      <c r="HR357" s="7" t="str">
        <f t="shared" si="521"/>
        <v/>
      </c>
      <c r="HS357" s="7" t="str">
        <f t="shared" si="522"/>
        <v/>
      </c>
      <c r="HT357" s="7" t="str">
        <f t="shared" si="523"/>
        <v/>
      </c>
      <c r="HU357" s="7" t="str">
        <f t="shared" si="524"/>
        <v/>
      </c>
      <c r="HV357" s="7" t="str">
        <f t="shared" si="525"/>
        <v/>
      </c>
      <c r="HW357" s="7" t="str">
        <f t="shared" si="526"/>
        <v/>
      </c>
      <c r="HX357" s="7" t="str">
        <f t="shared" si="527"/>
        <v/>
      </c>
      <c r="HY357" s="7" t="str">
        <f t="shared" si="528"/>
        <v/>
      </c>
      <c r="HZ357" s="7" t="str">
        <f t="shared" si="529"/>
        <v/>
      </c>
      <c r="IA357" s="7" t="str">
        <f t="shared" si="530"/>
        <v/>
      </c>
      <c r="IB357" s="7" t="str">
        <f t="shared" si="531"/>
        <v/>
      </c>
      <c r="IC357" s="7" t="str">
        <f t="shared" si="532"/>
        <v/>
      </c>
      <c r="ID357" s="7" t="str">
        <f t="shared" si="533"/>
        <v/>
      </c>
      <c r="IE357" s="7" t="str">
        <f t="shared" si="534"/>
        <v/>
      </c>
      <c r="IF357" s="7" t="str">
        <f t="shared" si="535"/>
        <v/>
      </c>
      <c r="IG357" s="7" t="str">
        <f t="shared" si="536"/>
        <v/>
      </c>
      <c r="IH357" s="7" t="str">
        <f t="shared" si="537"/>
        <v/>
      </c>
      <c r="II357" s="7" t="str">
        <f t="shared" si="538"/>
        <v/>
      </c>
      <c r="IJ357" s="7" t="str">
        <f t="shared" si="539"/>
        <v/>
      </c>
      <c r="IK357" s="7" t="str">
        <f t="shared" si="540"/>
        <v/>
      </c>
      <c r="IL357" s="7" t="str">
        <f t="shared" si="541"/>
        <v/>
      </c>
      <c r="IM357" s="7" t="str">
        <f t="shared" si="542"/>
        <v/>
      </c>
      <c r="IN357" s="7" t="str">
        <f t="shared" si="543"/>
        <v/>
      </c>
      <c r="IO357" s="7" t="str">
        <f t="shared" si="544"/>
        <v/>
      </c>
      <c r="IP357" s="7" t="str">
        <f t="shared" si="545"/>
        <v/>
      </c>
      <c r="IQ357" s="7" t="str">
        <f t="shared" si="546"/>
        <v/>
      </c>
      <c r="IR357" s="7" t="str">
        <f t="shared" si="547"/>
        <v/>
      </c>
      <c r="IS357" s="7" t="str">
        <f t="shared" si="548"/>
        <v/>
      </c>
      <c r="IT357" s="7" t="str">
        <f t="shared" si="549"/>
        <v/>
      </c>
      <c r="IU357" s="7" t="str">
        <f t="shared" si="550"/>
        <v/>
      </c>
      <c r="IV357" s="7">
        <f t="shared" si="551"/>
        <v>14</v>
      </c>
      <c r="IW357" s="7" t="str">
        <f t="shared" si="552"/>
        <v/>
      </c>
      <c r="IX357" s="7" t="str">
        <f t="shared" si="553"/>
        <v/>
      </c>
      <c r="IY357" s="7" t="str">
        <f t="shared" si="554"/>
        <v/>
      </c>
      <c r="IZ357" s="7" t="str">
        <f t="shared" si="555"/>
        <v/>
      </c>
      <c r="JA357" s="7" t="str">
        <f t="shared" si="556"/>
        <v/>
      </c>
      <c r="JB357" s="7" t="str">
        <f t="shared" si="557"/>
        <v/>
      </c>
      <c r="JC357" s="7" t="str">
        <f t="shared" si="558"/>
        <v/>
      </c>
      <c r="JD357" s="7" t="str">
        <f t="shared" si="559"/>
        <v/>
      </c>
      <c r="JE357" s="7" t="str">
        <f t="shared" si="560"/>
        <v/>
      </c>
      <c r="JF357" s="7" t="str">
        <f t="shared" si="561"/>
        <v/>
      </c>
      <c r="JG357" s="7" t="str">
        <f t="shared" si="473"/>
        <v/>
      </c>
      <c r="JH357" s="7" t="str">
        <f t="shared" si="474"/>
        <v/>
      </c>
      <c r="JI357" s="7" t="str">
        <f t="shared" si="475"/>
        <v/>
      </c>
      <c r="JJ357" s="7" t="str">
        <f t="shared" si="476"/>
        <v/>
      </c>
      <c r="JK357" s="7" t="str">
        <f t="shared" si="477"/>
        <v/>
      </c>
      <c r="JL357" s="7" t="str">
        <f t="shared" si="478"/>
        <v/>
      </c>
      <c r="JM357" s="7" t="str">
        <f t="shared" si="479"/>
        <v/>
      </c>
      <c r="JN357" s="7" t="str">
        <f t="shared" si="480"/>
        <v/>
      </c>
      <c r="JO357" s="7" t="str">
        <f t="shared" si="481"/>
        <v/>
      </c>
      <c r="JP357" s="7" t="str">
        <f t="shared" si="482"/>
        <v/>
      </c>
      <c r="JQ357" s="7" t="str">
        <f t="shared" si="483"/>
        <v/>
      </c>
      <c r="JR357" s="7" t="str">
        <f t="shared" si="483"/>
        <v/>
      </c>
      <c r="JS357" s="7" t="str">
        <f t="shared" si="483"/>
        <v/>
      </c>
      <c r="JT357" s="28">
        <f t="shared" si="484"/>
        <v>14</v>
      </c>
    </row>
    <row r="358" spans="1:280" x14ac:dyDescent="0.2">
      <c r="A358" s="4" t="s">
        <v>930</v>
      </c>
      <c r="B358" s="46">
        <f t="shared" si="469"/>
        <v>3</v>
      </c>
      <c r="C358" s="46" t="s">
        <v>2018</v>
      </c>
      <c r="D358" s="67" t="s">
        <v>3612</v>
      </c>
      <c r="Z358" s="57"/>
      <c r="BQ358" s="5"/>
      <c r="BR358" s="7">
        <v>1</v>
      </c>
      <c r="BS358" s="7">
        <v>1</v>
      </c>
      <c r="BT358" s="7">
        <v>2</v>
      </c>
      <c r="CP358" s="5">
        <f t="shared" si="470"/>
        <v>4</v>
      </c>
      <c r="CR358" s="15"/>
      <c r="CT358" s="28">
        <f t="shared" si="471"/>
        <v>4</v>
      </c>
      <c r="FH358" s="5"/>
      <c r="GG358" s="5">
        <f t="shared" si="472"/>
        <v>0</v>
      </c>
      <c r="GH358" s="7" t="str">
        <f t="shared" si="485"/>
        <v/>
      </c>
      <c r="GI358" s="7" t="str">
        <f t="shared" si="486"/>
        <v/>
      </c>
      <c r="GJ358" s="7" t="str">
        <f t="shared" si="487"/>
        <v/>
      </c>
      <c r="GK358" s="7" t="str">
        <f t="shared" si="488"/>
        <v/>
      </c>
      <c r="GL358" s="7" t="str">
        <f t="shared" si="489"/>
        <v/>
      </c>
      <c r="GM358" s="7" t="str">
        <f t="shared" si="490"/>
        <v/>
      </c>
      <c r="GN358" s="7" t="str">
        <f t="shared" si="491"/>
        <v/>
      </c>
      <c r="GO358" s="7" t="str">
        <f t="shared" si="492"/>
        <v/>
      </c>
      <c r="GP358" s="7" t="str">
        <f t="shared" si="493"/>
        <v/>
      </c>
      <c r="GQ358" s="7" t="str">
        <f t="shared" si="494"/>
        <v/>
      </c>
      <c r="GR358" s="7" t="str">
        <f t="shared" si="495"/>
        <v/>
      </c>
      <c r="GS358" s="7" t="str">
        <f t="shared" si="496"/>
        <v/>
      </c>
      <c r="GT358" s="7" t="str">
        <f t="shared" si="497"/>
        <v/>
      </c>
      <c r="GU358" s="7" t="str">
        <f t="shared" si="498"/>
        <v/>
      </c>
      <c r="GV358" s="7" t="str">
        <f t="shared" si="499"/>
        <v/>
      </c>
      <c r="GW358" s="7" t="str">
        <f t="shared" si="500"/>
        <v/>
      </c>
      <c r="GX358" s="7" t="str">
        <f t="shared" si="501"/>
        <v/>
      </c>
      <c r="GY358" s="7" t="str">
        <f t="shared" si="502"/>
        <v/>
      </c>
      <c r="GZ358" s="7" t="str">
        <f t="shared" si="503"/>
        <v/>
      </c>
      <c r="HA358" s="7" t="str">
        <f t="shared" si="504"/>
        <v/>
      </c>
      <c r="HB358" s="7" t="str">
        <f t="shared" si="505"/>
        <v/>
      </c>
      <c r="HC358" s="7" t="str">
        <f t="shared" si="506"/>
        <v/>
      </c>
      <c r="HD358" s="7" t="str">
        <f t="shared" si="507"/>
        <v/>
      </c>
      <c r="HE358" s="7" t="str">
        <f t="shared" si="508"/>
        <v/>
      </c>
      <c r="HF358" s="7" t="str">
        <f t="shared" si="509"/>
        <v/>
      </c>
      <c r="HG358" s="7" t="str">
        <f t="shared" si="510"/>
        <v/>
      </c>
      <c r="HH358" s="7" t="str">
        <f t="shared" si="511"/>
        <v/>
      </c>
      <c r="HI358" s="7" t="str">
        <f t="shared" si="512"/>
        <v/>
      </c>
      <c r="HJ358" s="7" t="str">
        <f t="shared" si="513"/>
        <v/>
      </c>
      <c r="HK358" s="7" t="str">
        <f t="shared" si="514"/>
        <v/>
      </c>
      <c r="HL358" s="7" t="str">
        <f t="shared" si="515"/>
        <v/>
      </c>
      <c r="HM358" s="7" t="str">
        <f t="shared" si="516"/>
        <v/>
      </c>
      <c r="HN358" s="7" t="str">
        <f t="shared" si="517"/>
        <v/>
      </c>
      <c r="HO358" s="7" t="str">
        <f t="shared" si="518"/>
        <v/>
      </c>
      <c r="HP358" s="7" t="str">
        <f t="shared" si="519"/>
        <v/>
      </c>
      <c r="HQ358" s="7" t="str">
        <f t="shared" si="520"/>
        <v/>
      </c>
      <c r="HR358" s="7" t="str">
        <f t="shared" si="521"/>
        <v/>
      </c>
      <c r="HS358" s="7" t="str">
        <f t="shared" si="522"/>
        <v/>
      </c>
      <c r="HT358" s="7" t="str">
        <f t="shared" si="523"/>
        <v/>
      </c>
      <c r="HU358" s="7" t="str">
        <f t="shared" si="524"/>
        <v/>
      </c>
      <c r="HV358" s="7" t="str">
        <f t="shared" si="525"/>
        <v/>
      </c>
      <c r="HW358" s="7" t="str">
        <f t="shared" si="526"/>
        <v/>
      </c>
      <c r="HX358" s="7" t="str">
        <f t="shared" si="527"/>
        <v/>
      </c>
      <c r="HY358" s="7" t="str">
        <f t="shared" si="528"/>
        <v/>
      </c>
      <c r="HZ358" s="7" t="str">
        <f t="shared" si="529"/>
        <v/>
      </c>
      <c r="IA358" s="7" t="str">
        <f t="shared" si="530"/>
        <v/>
      </c>
      <c r="IB358" s="7" t="str">
        <f t="shared" si="531"/>
        <v/>
      </c>
      <c r="IC358" s="7" t="str">
        <f t="shared" si="532"/>
        <v/>
      </c>
      <c r="ID358" s="7" t="str">
        <f t="shared" si="533"/>
        <v/>
      </c>
      <c r="IE358" s="7" t="str">
        <f t="shared" si="534"/>
        <v/>
      </c>
      <c r="IF358" s="7" t="str">
        <f t="shared" si="535"/>
        <v/>
      </c>
      <c r="IG358" s="7" t="str">
        <f t="shared" si="536"/>
        <v/>
      </c>
      <c r="IH358" s="7" t="str">
        <f t="shared" si="537"/>
        <v/>
      </c>
      <c r="II358" s="7" t="str">
        <f t="shared" si="538"/>
        <v/>
      </c>
      <c r="IJ358" s="7" t="str">
        <f t="shared" si="539"/>
        <v/>
      </c>
      <c r="IK358" s="7" t="str">
        <f t="shared" si="540"/>
        <v/>
      </c>
      <c r="IL358" s="7" t="str">
        <f t="shared" si="541"/>
        <v/>
      </c>
      <c r="IM358" s="7" t="str">
        <f t="shared" si="542"/>
        <v/>
      </c>
      <c r="IN358" s="7" t="str">
        <f t="shared" si="543"/>
        <v/>
      </c>
      <c r="IO358" s="7" t="str">
        <f t="shared" si="544"/>
        <v/>
      </c>
      <c r="IP358" s="7" t="str">
        <f t="shared" si="545"/>
        <v/>
      </c>
      <c r="IQ358" s="7" t="str">
        <f t="shared" si="546"/>
        <v/>
      </c>
      <c r="IR358" s="7" t="str">
        <f t="shared" si="547"/>
        <v/>
      </c>
      <c r="IS358" s="7" t="str">
        <f t="shared" si="548"/>
        <v/>
      </c>
      <c r="IT358" s="7" t="str">
        <f t="shared" si="549"/>
        <v/>
      </c>
      <c r="IU358" s="7" t="str">
        <f t="shared" si="550"/>
        <v/>
      </c>
      <c r="IV358" s="7">
        <f t="shared" si="551"/>
        <v>1</v>
      </c>
      <c r="IW358" s="7">
        <f t="shared" si="552"/>
        <v>1</v>
      </c>
      <c r="IX358" s="7">
        <f t="shared" si="553"/>
        <v>2</v>
      </c>
      <c r="IY358" s="7" t="str">
        <f t="shared" si="554"/>
        <v/>
      </c>
      <c r="IZ358" s="7" t="str">
        <f t="shared" si="555"/>
        <v/>
      </c>
      <c r="JA358" s="7" t="str">
        <f t="shared" si="556"/>
        <v/>
      </c>
      <c r="JB358" s="7" t="str">
        <f t="shared" si="557"/>
        <v/>
      </c>
      <c r="JC358" s="7" t="str">
        <f t="shared" si="558"/>
        <v/>
      </c>
      <c r="JD358" s="7" t="str">
        <f t="shared" si="559"/>
        <v/>
      </c>
      <c r="JE358" s="7" t="str">
        <f t="shared" si="560"/>
        <v/>
      </c>
      <c r="JF358" s="7" t="str">
        <f t="shared" si="561"/>
        <v/>
      </c>
      <c r="JG358" s="7" t="str">
        <f t="shared" si="473"/>
        <v/>
      </c>
      <c r="JH358" s="7" t="str">
        <f t="shared" si="474"/>
        <v/>
      </c>
      <c r="JI358" s="7" t="str">
        <f t="shared" si="475"/>
        <v/>
      </c>
      <c r="JJ358" s="7" t="str">
        <f t="shared" si="476"/>
        <v/>
      </c>
      <c r="JK358" s="7" t="str">
        <f t="shared" si="477"/>
        <v/>
      </c>
      <c r="JL358" s="7" t="str">
        <f t="shared" si="478"/>
        <v/>
      </c>
      <c r="JM358" s="7" t="str">
        <f t="shared" si="479"/>
        <v/>
      </c>
      <c r="JN358" s="7" t="str">
        <f t="shared" si="480"/>
        <v/>
      </c>
      <c r="JO358" s="7" t="str">
        <f t="shared" si="481"/>
        <v/>
      </c>
      <c r="JP358" s="7" t="str">
        <f t="shared" si="482"/>
        <v/>
      </c>
      <c r="JQ358" s="7" t="str">
        <f t="shared" si="483"/>
        <v/>
      </c>
      <c r="JR358" s="7" t="str">
        <f t="shared" si="483"/>
        <v/>
      </c>
      <c r="JS358" s="7" t="str">
        <f t="shared" si="483"/>
        <v/>
      </c>
      <c r="JT358" s="28">
        <f t="shared" si="484"/>
        <v>4</v>
      </c>
    </row>
    <row r="359" spans="1:280" x14ac:dyDescent="0.2">
      <c r="A359" s="4" t="s">
        <v>1966</v>
      </c>
      <c r="B359" s="46">
        <f t="shared" si="469"/>
        <v>1</v>
      </c>
      <c r="C359" s="46" t="s">
        <v>2018</v>
      </c>
      <c r="D359" s="46" t="s">
        <v>2018</v>
      </c>
      <c r="Z359" s="57"/>
      <c r="BQ359" s="5"/>
      <c r="BR359" s="7">
        <v>1</v>
      </c>
      <c r="CP359" s="5">
        <f t="shared" si="470"/>
        <v>1</v>
      </c>
      <c r="CR359" s="15"/>
      <c r="CT359" s="28">
        <f t="shared" si="471"/>
        <v>1</v>
      </c>
      <c r="FH359" s="5"/>
      <c r="GG359" s="5">
        <f t="shared" si="472"/>
        <v>0</v>
      </c>
      <c r="GH359" s="7" t="str">
        <f t="shared" si="485"/>
        <v/>
      </c>
      <c r="GI359" s="7" t="str">
        <f t="shared" si="486"/>
        <v/>
      </c>
      <c r="GJ359" s="7" t="str">
        <f t="shared" si="487"/>
        <v/>
      </c>
      <c r="GK359" s="7" t="str">
        <f t="shared" si="488"/>
        <v/>
      </c>
      <c r="GL359" s="7" t="str">
        <f t="shared" si="489"/>
        <v/>
      </c>
      <c r="GM359" s="7" t="str">
        <f t="shared" si="490"/>
        <v/>
      </c>
      <c r="GN359" s="7" t="str">
        <f t="shared" si="491"/>
        <v/>
      </c>
      <c r="GO359" s="7" t="str">
        <f t="shared" si="492"/>
        <v/>
      </c>
      <c r="GP359" s="7" t="str">
        <f t="shared" si="493"/>
        <v/>
      </c>
      <c r="GQ359" s="7" t="str">
        <f t="shared" si="494"/>
        <v/>
      </c>
      <c r="GR359" s="7" t="str">
        <f t="shared" si="495"/>
        <v/>
      </c>
      <c r="GS359" s="7" t="str">
        <f t="shared" si="496"/>
        <v/>
      </c>
      <c r="GT359" s="7" t="str">
        <f t="shared" si="497"/>
        <v/>
      </c>
      <c r="GU359" s="7" t="str">
        <f t="shared" si="498"/>
        <v/>
      </c>
      <c r="GV359" s="7" t="str">
        <f t="shared" si="499"/>
        <v/>
      </c>
      <c r="GW359" s="7" t="str">
        <f t="shared" si="500"/>
        <v/>
      </c>
      <c r="GX359" s="7" t="str">
        <f t="shared" si="501"/>
        <v/>
      </c>
      <c r="GY359" s="7" t="str">
        <f t="shared" si="502"/>
        <v/>
      </c>
      <c r="GZ359" s="7" t="str">
        <f t="shared" si="503"/>
        <v/>
      </c>
      <c r="HA359" s="7" t="str">
        <f t="shared" si="504"/>
        <v/>
      </c>
      <c r="HB359" s="7" t="str">
        <f t="shared" si="505"/>
        <v/>
      </c>
      <c r="HC359" s="7" t="str">
        <f t="shared" si="506"/>
        <v/>
      </c>
      <c r="HD359" s="7" t="str">
        <f t="shared" si="507"/>
        <v/>
      </c>
      <c r="HE359" s="7" t="str">
        <f t="shared" si="508"/>
        <v/>
      </c>
      <c r="HF359" s="7" t="str">
        <f t="shared" si="509"/>
        <v/>
      </c>
      <c r="HG359" s="7" t="str">
        <f t="shared" si="510"/>
        <v/>
      </c>
      <c r="HH359" s="7" t="str">
        <f t="shared" si="511"/>
        <v/>
      </c>
      <c r="HI359" s="7" t="str">
        <f t="shared" si="512"/>
        <v/>
      </c>
      <c r="HJ359" s="7" t="str">
        <f t="shared" si="513"/>
        <v/>
      </c>
      <c r="HK359" s="7" t="str">
        <f t="shared" si="514"/>
        <v/>
      </c>
      <c r="HL359" s="7" t="str">
        <f t="shared" si="515"/>
        <v/>
      </c>
      <c r="HM359" s="7" t="str">
        <f t="shared" si="516"/>
        <v/>
      </c>
      <c r="HN359" s="7" t="str">
        <f t="shared" si="517"/>
        <v/>
      </c>
      <c r="HO359" s="7" t="str">
        <f t="shared" si="518"/>
        <v/>
      </c>
      <c r="HP359" s="7" t="str">
        <f t="shared" si="519"/>
        <v/>
      </c>
      <c r="HQ359" s="7" t="str">
        <f t="shared" si="520"/>
        <v/>
      </c>
      <c r="HR359" s="7" t="str">
        <f t="shared" si="521"/>
        <v/>
      </c>
      <c r="HS359" s="7" t="str">
        <f t="shared" si="522"/>
        <v/>
      </c>
      <c r="HT359" s="7" t="str">
        <f t="shared" si="523"/>
        <v/>
      </c>
      <c r="HU359" s="7" t="str">
        <f t="shared" si="524"/>
        <v/>
      </c>
      <c r="HV359" s="7" t="str">
        <f t="shared" si="525"/>
        <v/>
      </c>
      <c r="HW359" s="7" t="str">
        <f t="shared" si="526"/>
        <v/>
      </c>
      <c r="HX359" s="7" t="str">
        <f t="shared" si="527"/>
        <v/>
      </c>
      <c r="HY359" s="7" t="str">
        <f t="shared" si="528"/>
        <v/>
      </c>
      <c r="HZ359" s="7" t="str">
        <f t="shared" si="529"/>
        <v/>
      </c>
      <c r="IA359" s="7" t="str">
        <f t="shared" si="530"/>
        <v/>
      </c>
      <c r="IB359" s="7" t="str">
        <f t="shared" si="531"/>
        <v/>
      </c>
      <c r="IC359" s="7" t="str">
        <f t="shared" si="532"/>
        <v/>
      </c>
      <c r="ID359" s="7" t="str">
        <f t="shared" si="533"/>
        <v/>
      </c>
      <c r="IE359" s="7" t="str">
        <f t="shared" si="534"/>
        <v/>
      </c>
      <c r="IF359" s="7" t="str">
        <f t="shared" si="535"/>
        <v/>
      </c>
      <c r="IG359" s="7" t="str">
        <f t="shared" si="536"/>
        <v/>
      </c>
      <c r="IH359" s="7" t="str">
        <f t="shared" si="537"/>
        <v/>
      </c>
      <c r="II359" s="7" t="str">
        <f t="shared" si="538"/>
        <v/>
      </c>
      <c r="IJ359" s="7" t="str">
        <f t="shared" si="539"/>
        <v/>
      </c>
      <c r="IK359" s="7" t="str">
        <f t="shared" si="540"/>
        <v/>
      </c>
      <c r="IL359" s="7" t="str">
        <f t="shared" si="541"/>
        <v/>
      </c>
      <c r="IM359" s="7" t="str">
        <f t="shared" si="542"/>
        <v/>
      </c>
      <c r="IN359" s="7" t="str">
        <f t="shared" si="543"/>
        <v/>
      </c>
      <c r="IO359" s="7" t="str">
        <f t="shared" si="544"/>
        <v/>
      </c>
      <c r="IP359" s="7" t="str">
        <f t="shared" si="545"/>
        <v/>
      </c>
      <c r="IQ359" s="7" t="str">
        <f t="shared" si="546"/>
        <v/>
      </c>
      <c r="IR359" s="7" t="str">
        <f t="shared" si="547"/>
        <v/>
      </c>
      <c r="IS359" s="7" t="str">
        <f t="shared" si="548"/>
        <v/>
      </c>
      <c r="IT359" s="7" t="str">
        <f t="shared" si="549"/>
        <v/>
      </c>
      <c r="IU359" s="7" t="str">
        <f t="shared" si="550"/>
        <v/>
      </c>
      <c r="IV359" s="7">
        <f t="shared" si="551"/>
        <v>1</v>
      </c>
      <c r="IW359" s="7" t="str">
        <f t="shared" si="552"/>
        <v/>
      </c>
      <c r="IX359" s="7" t="str">
        <f t="shared" si="553"/>
        <v/>
      </c>
      <c r="IY359" s="7" t="str">
        <f t="shared" si="554"/>
        <v/>
      </c>
      <c r="IZ359" s="7" t="str">
        <f t="shared" si="555"/>
        <v/>
      </c>
      <c r="JA359" s="7" t="str">
        <f t="shared" si="556"/>
        <v/>
      </c>
      <c r="JB359" s="7" t="str">
        <f t="shared" si="557"/>
        <v/>
      </c>
      <c r="JC359" s="7" t="str">
        <f t="shared" si="558"/>
        <v/>
      </c>
      <c r="JD359" s="7" t="str">
        <f t="shared" si="559"/>
        <v/>
      </c>
      <c r="JE359" s="7" t="str">
        <f t="shared" si="560"/>
        <v/>
      </c>
      <c r="JF359" s="7" t="str">
        <f t="shared" si="561"/>
        <v/>
      </c>
      <c r="JG359" s="7" t="str">
        <f t="shared" si="473"/>
        <v/>
      </c>
      <c r="JH359" s="7" t="str">
        <f t="shared" si="474"/>
        <v/>
      </c>
      <c r="JI359" s="7" t="str">
        <f t="shared" si="475"/>
        <v/>
      </c>
      <c r="JJ359" s="7" t="str">
        <f t="shared" si="476"/>
        <v/>
      </c>
      <c r="JK359" s="7" t="str">
        <f t="shared" si="477"/>
        <v/>
      </c>
      <c r="JL359" s="7" t="str">
        <f t="shared" si="478"/>
        <v/>
      </c>
      <c r="JM359" s="7" t="str">
        <f t="shared" si="479"/>
        <v/>
      </c>
      <c r="JN359" s="7" t="str">
        <f t="shared" si="480"/>
        <v/>
      </c>
      <c r="JO359" s="7" t="str">
        <f t="shared" si="481"/>
        <v/>
      </c>
      <c r="JP359" s="7" t="str">
        <f t="shared" si="482"/>
        <v/>
      </c>
      <c r="JQ359" s="7" t="str">
        <f t="shared" si="483"/>
        <v/>
      </c>
      <c r="JR359" s="7" t="str">
        <f t="shared" si="483"/>
        <v/>
      </c>
      <c r="JS359" s="7" t="str">
        <f t="shared" si="483"/>
        <v/>
      </c>
      <c r="JT359" s="28">
        <f t="shared" si="484"/>
        <v>1</v>
      </c>
    </row>
    <row r="360" spans="1:280" x14ac:dyDescent="0.2">
      <c r="A360" s="4" t="s">
        <v>1967</v>
      </c>
      <c r="B360" s="46">
        <f t="shared" si="469"/>
        <v>6</v>
      </c>
      <c r="C360" s="46" t="s">
        <v>2018</v>
      </c>
      <c r="D360" s="67" t="s">
        <v>3923</v>
      </c>
      <c r="Z360" s="57"/>
      <c r="BQ360" s="5"/>
      <c r="BR360" s="7">
        <v>2</v>
      </c>
      <c r="BS360" s="7">
        <v>10</v>
      </c>
      <c r="BT360" s="7">
        <v>2</v>
      </c>
      <c r="CG360" s="7">
        <v>13</v>
      </c>
      <c r="CH360" s="7">
        <v>20</v>
      </c>
      <c r="CI360" s="7">
        <v>3</v>
      </c>
      <c r="CP360" s="5">
        <f t="shared" si="470"/>
        <v>50</v>
      </c>
      <c r="CQ360" s="7">
        <v>3</v>
      </c>
      <c r="CR360" s="15"/>
      <c r="CS360" s="7">
        <v>6</v>
      </c>
      <c r="CT360" s="28">
        <f t="shared" si="471"/>
        <v>59</v>
      </c>
      <c r="FH360" s="5"/>
      <c r="FJ360" s="7">
        <v>1</v>
      </c>
      <c r="FX360" s="7">
        <v>3</v>
      </c>
      <c r="FY360" s="7">
        <v>5</v>
      </c>
      <c r="GG360" s="5">
        <f t="shared" si="472"/>
        <v>9</v>
      </c>
      <c r="GH360" s="7" t="str">
        <f t="shared" si="485"/>
        <v/>
      </c>
      <c r="GI360" s="7" t="str">
        <f t="shared" si="486"/>
        <v/>
      </c>
      <c r="GJ360" s="7" t="str">
        <f t="shared" si="487"/>
        <v/>
      </c>
      <c r="GK360" s="7" t="str">
        <f t="shared" si="488"/>
        <v/>
      </c>
      <c r="GL360" s="7" t="str">
        <f t="shared" si="489"/>
        <v/>
      </c>
      <c r="GM360" s="7" t="str">
        <f t="shared" si="490"/>
        <v/>
      </c>
      <c r="GN360" s="7" t="str">
        <f t="shared" si="491"/>
        <v/>
      </c>
      <c r="GO360" s="7" t="str">
        <f t="shared" si="492"/>
        <v/>
      </c>
      <c r="GP360" s="7" t="str">
        <f t="shared" si="493"/>
        <v/>
      </c>
      <c r="GQ360" s="7" t="str">
        <f t="shared" si="494"/>
        <v/>
      </c>
      <c r="GR360" s="7" t="str">
        <f t="shared" si="495"/>
        <v/>
      </c>
      <c r="GS360" s="7" t="str">
        <f t="shared" si="496"/>
        <v/>
      </c>
      <c r="GT360" s="7" t="str">
        <f t="shared" si="497"/>
        <v/>
      </c>
      <c r="GU360" s="7" t="str">
        <f t="shared" si="498"/>
        <v/>
      </c>
      <c r="GV360" s="7" t="str">
        <f t="shared" si="499"/>
        <v/>
      </c>
      <c r="GW360" s="7" t="str">
        <f t="shared" si="500"/>
        <v/>
      </c>
      <c r="GX360" s="7" t="str">
        <f t="shared" si="501"/>
        <v/>
      </c>
      <c r="GY360" s="7" t="str">
        <f t="shared" si="502"/>
        <v/>
      </c>
      <c r="GZ360" s="7" t="str">
        <f t="shared" si="503"/>
        <v/>
      </c>
      <c r="HA360" s="7" t="str">
        <f t="shared" si="504"/>
        <v/>
      </c>
      <c r="HB360" s="7" t="str">
        <f t="shared" si="505"/>
        <v/>
      </c>
      <c r="HC360" s="7" t="str">
        <f t="shared" si="506"/>
        <v/>
      </c>
      <c r="HD360" s="7" t="str">
        <f t="shared" si="507"/>
        <v/>
      </c>
      <c r="HE360" s="7" t="str">
        <f t="shared" si="508"/>
        <v/>
      </c>
      <c r="HF360" s="7" t="str">
        <f t="shared" si="509"/>
        <v/>
      </c>
      <c r="HG360" s="7" t="str">
        <f t="shared" si="510"/>
        <v/>
      </c>
      <c r="HH360" s="7" t="str">
        <f t="shared" si="511"/>
        <v/>
      </c>
      <c r="HI360" s="7" t="str">
        <f t="shared" si="512"/>
        <v/>
      </c>
      <c r="HJ360" s="7" t="str">
        <f t="shared" si="513"/>
        <v/>
      </c>
      <c r="HK360" s="7" t="str">
        <f t="shared" si="514"/>
        <v/>
      </c>
      <c r="HL360" s="7" t="str">
        <f t="shared" si="515"/>
        <v/>
      </c>
      <c r="HM360" s="7" t="str">
        <f t="shared" si="516"/>
        <v/>
      </c>
      <c r="HN360" s="7" t="str">
        <f t="shared" si="517"/>
        <v/>
      </c>
      <c r="HO360" s="7" t="str">
        <f t="shared" si="518"/>
        <v/>
      </c>
      <c r="HP360" s="7" t="str">
        <f t="shared" si="519"/>
        <v/>
      </c>
      <c r="HQ360" s="7" t="str">
        <f t="shared" si="520"/>
        <v/>
      </c>
      <c r="HR360" s="7" t="str">
        <f t="shared" si="521"/>
        <v/>
      </c>
      <c r="HS360" s="7" t="str">
        <f t="shared" si="522"/>
        <v/>
      </c>
      <c r="HT360" s="7" t="str">
        <f t="shared" si="523"/>
        <v/>
      </c>
      <c r="HU360" s="7" t="str">
        <f t="shared" si="524"/>
        <v/>
      </c>
      <c r="HV360" s="7" t="str">
        <f t="shared" si="525"/>
        <v/>
      </c>
      <c r="HW360" s="7" t="str">
        <f t="shared" si="526"/>
        <v/>
      </c>
      <c r="HX360" s="7" t="str">
        <f t="shared" si="527"/>
        <v/>
      </c>
      <c r="HY360" s="7" t="str">
        <f t="shared" si="528"/>
        <v/>
      </c>
      <c r="HZ360" s="7" t="str">
        <f t="shared" si="529"/>
        <v/>
      </c>
      <c r="IA360" s="7" t="str">
        <f t="shared" si="530"/>
        <v/>
      </c>
      <c r="IB360" s="7" t="str">
        <f t="shared" si="531"/>
        <v/>
      </c>
      <c r="IC360" s="7" t="str">
        <f t="shared" si="532"/>
        <v/>
      </c>
      <c r="ID360" s="7" t="str">
        <f t="shared" si="533"/>
        <v/>
      </c>
      <c r="IE360" s="7" t="str">
        <f t="shared" si="534"/>
        <v/>
      </c>
      <c r="IF360" s="7" t="str">
        <f t="shared" si="535"/>
        <v/>
      </c>
      <c r="IG360" s="7" t="str">
        <f t="shared" si="536"/>
        <v/>
      </c>
      <c r="IH360" s="7" t="str">
        <f t="shared" si="537"/>
        <v/>
      </c>
      <c r="II360" s="7" t="str">
        <f t="shared" si="538"/>
        <v/>
      </c>
      <c r="IJ360" s="7" t="str">
        <f t="shared" si="539"/>
        <v/>
      </c>
      <c r="IK360" s="7" t="str">
        <f t="shared" si="540"/>
        <v/>
      </c>
      <c r="IL360" s="7" t="str">
        <f t="shared" si="541"/>
        <v/>
      </c>
      <c r="IM360" s="7" t="str">
        <f t="shared" si="542"/>
        <v/>
      </c>
      <c r="IN360" s="7" t="str">
        <f t="shared" si="543"/>
        <v/>
      </c>
      <c r="IO360" s="7" t="str">
        <f t="shared" si="544"/>
        <v/>
      </c>
      <c r="IP360" s="7" t="str">
        <f t="shared" si="545"/>
        <v/>
      </c>
      <c r="IQ360" s="7" t="str">
        <f t="shared" si="546"/>
        <v/>
      </c>
      <c r="IR360" s="7" t="str">
        <f t="shared" si="547"/>
        <v/>
      </c>
      <c r="IS360" s="7" t="str">
        <f t="shared" si="548"/>
        <v/>
      </c>
      <c r="IT360" s="7" t="str">
        <f t="shared" si="549"/>
        <v/>
      </c>
      <c r="IU360" s="7" t="str">
        <f t="shared" si="550"/>
        <v/>
      </c>
      <c r="IV360" s="7">
        <f t="shared" si="551"/>
        <v>2</v>
      </c>
      <c r="IW360" s="7">
        <f t="shared" si="552"/>
        <v>11</v>
      </c>
      <c r="IX360" s="7">
        <f t="shared" si="553"/>
        <v>2</v>
      </c>
      <c r="IY360" s="7" t="str">
        <f t="shared" si="554"/>
        <v/>
      </c>
      <c r="IZ360" s="7" t="str">
        <f t="shared" si="555"/>
        <v/>
      </c>
      <c r="JA360" s="7" t="str">
        <f t="shared" si="556"/>
        <v/>
      </c>
      <c r="JB360" s="7" t="str">
        <f t="shared" si="557"/>
        <v/>
      </c>
      <c r="JC360" s="7" t="str">
        <f t="shared" si="558"/>
        <v/>
      </c>
      <c r="JD360" s="7" t="str">
        <f t="shared" si="559"/>
        <v/>
      </c>
      <c r="JE360" s="7" t="str">
        <f t="shared" si="560"/>
        <v/>
      </c>
      <c r="JF360" s="7" t="str">
        <f t="shared" si="561"/>
        <v/>
      </c>
      <c r="JG360" s="7" t="str">
        <f t="shared" si="473"/>
        <v/>
      </c>
      <c r="JH360" s="7" t="str">
        <f t="shared" si="474"/>
        <v/>
      </c>
      <c r="JI360" s="7" t="str">
        <f t="shared" si="475"/>
        <v/>
      </c>
      <c r="JJ360" s="7" t="str">
        <f t="shared" si="476"/>
        <v/>
      </c>
      <c r="JK360" s="7">
        <f t="shared" si="477"/>
        <v>16</v>
      </c>
      <c r="JL360" s="7">
        <f t="shared" si="478"/>
        <v>25</v>
      </c>
      <c r="JM360" s="7">
        <f t="shared" si="479"/>
        <v>3</v>
      </c>
      <c r="JN360" s="7" t="str">
        <f t="shared" si="480"/>
        <v/>
      </c>
      <c r="JO360" s="7" t="str">
        <f t="shared" si="481"/>
        <v/>
      </c>
      <c r="JP360" s="7" t="str">
        <f t="shared" si="482"/>
        <v/>
      </c>
      <c r="JQ360" s="7" t="str">
        <f t="shared" si="483"/>
        <v/>
      </c>
      <c r="JR360" s="7" t="str">
        <f t="shared" si="483"/>
        <v/>
      </c>
      <c r="JS360" s="7" t="str">
        <f t="shared" si="483"/>
        <v/>
      </c>
      <c r="JT360" s="28">
        <f t="shared" si="484"/>
        <v>59</v>
      </c>
    </row>
    <row r="361" spans="1:280" x14ac:dyDescent="0.2">
      <c r="A361" s="4" t="s">
        <v>1968</v>
      </c>
      <c r="B361" s="46">
        <f t="shared" si="469"/>
        <v>1</v>
      </c>
      <c r="C361" s="46" t="s">
        <v>2018</v>
      </c>
      <c r="D361" s="46" t="s">
        <v>2018</v>
      </c>
      <c r="Z361" s="57"/>
      <c r="BQ361" s="5"/>
      <c r="BR361" s="7">
        <v>1</v>
      </c>
      <c r="CP361" s="5">
        <f t="shared" si="470"/>
        <v>1</v>
      </c>
      <c r="CR361" s="15"/>
      <c r="CT361" s="28">
        <f t="shared" si="471"/>
        <v>1</v>
      </c>
      <c r="FH361" s="5"/>
      <c r="GG361" s="5">
        <f t="shared" si="472"/>
        <v>0</v>
      </c>
      <c r="GH361" s="7" t="str">
        <f t="shared" si="485"/>
        <v/>
      </c>
      <c r="GI361" s="7" t="str">
        <f t="shared" si="486"/>
        <v/>
      </c>
      <c r="GJ361" s="7" t="str">
        <f t="shared" si="487"/>
        <v/>
      </c>
      <c r="GK361" s="7" t="str">
        <f t="shared" si="488"/>
        <v/>
      </c>
      <c r="GL361" s="7" t="str">
        <f t="shared" si="489"/>
        <v/>
      </c>
      <c r="GM361" s="7" t="str">
        <f t="shared" si="490"/>
        <v/>
      </c>
      <c r="GN361" s="7" t="str">
        <f t="shared" si="491"/>
        <v/>
      </c>
      <c r="GO361" s="7" t="str">
        <f t="shared" si="492"/>
        <v/>
      </c>
      <c r="GP361" s="7" t="str">
        <f t="shared" si="493"/>
        <v/>
      </c>
      <c r="GQ361" s="7" t="str">
        <f t="shared" si="494"/>
        <v/>
      </c>
      <c r="GR361" s="7" t="str">
        <f t="shared" si="495"/>
        <v/>
      </c>
      <c r="GS361" s="7" t="str">
        <f t="shared" si="496"/>
        <v/>
      </c>
      <c r="GT361" s="7" t="str">
        <f t="shared" si="497"/>
        <v/>
      </c>
      <c r="GU361" s="7" t="str">
        <f t="shared" si="498"/>
        <v/>
      </c>
      <c r="GV361" s="7" t="str">
        <f t="shared" si="499"/>
        <v/>
      </c>
      <c r="GW361" s="7" t="str">
        <f t="shared" si="500"/>
        <v/>
      </c>
      <c r="GX361" s="7" t="str">
        <f t="shared" si="501"/>
        <v/>
      </c>
      <c r="GY361" s="7" t="str">
        <f t="shared" si="502"/>
        <v/>
      </c>
      <c r="GZ361" s="7" t="str">
        <f t="shared" si="503"/>
        <v/>
      </c>
      <c r="HA361" s="7" t="str">
        <f t="shared" si="504"/>
        <v/>
      </c>
      <c r="HB361" s="7" t="str">
        <f t="shared" si="505"/>
        <v/>
      </c>
      <c r="HC361" s="7" t="str">
        <f t="shared" si="506"/>
        <v/>
      </c>
      <c r="HD361" s="7" t="str">
        <f t="shared" si="507"/>
        <v/>
      </c>
      <c r="HE361" s="7" t="str">
        <f t="shared" si="508"/>
        <v/>
      </c>
      <c r="HF361" s="7" t="str">
        <f t="shared" si="509"/>
        <v/>
      </c>
      <c r="HG361" s="7" t="str">
        <f t="shared" si="510"/>
        <v/>
      </c>
      <c r="HH361" s="7" t="str">
        <f t="shared" si="511"/>
        <v/>
      </c>
      <c r="HI361" s="7" t="str">
        <f t="shared" si="512"/>
        <v/>
      </c>
      <c r="HJ361" s="7" t="str">
        <f t="shared" si="513"/>
        <v/>
      </c>
      <c r="HK361" s="7" t="str">
        <f t="shared" si="514"/>
        <v/>
      </c>
      <c r="HL361" s="7" t="str">
        <f t="shared" si="515"/>
        <v/>
      </c>
      <c r="HM361" s="7" t="str">
        <f t="shared" si="516"/>
        <v/>
      </c>
      <c r="HN361" s="7" t="str">
        <f t="shared" si="517"/>
        <v/>
      </c>
      <c r="HO361" s="7" t="str">
        <f t="shared" si="518"/>
        <v/>
      </c>
      <c r="HP361" s="7" t="str">
        <f t="shared" si="519"/>
        <v/>
      </c>
      <c r="HQ361" s="7" t="str">
        <f t="shared" si="520"/>
        <v/>
      </c>
      <c r="HR361" s="7" t="str">
        <f t="shared" si="521"/>
        <v/>
      </c>
      <c r="HS361" s="7" t="str">
        <f t="shared" si="522"/>
        <v/>
      </c>
      <c r="HT361" s="7" t="str">
        <f t="shared" si="523"/>
        <v/>
      </c>
      <c r="HU361" s="7" t="str">
        <f t="shared" si="524"/>
        <v/>
      </c>
      <c r="HV361" s="7" t="str">
        <f t="shared" si="525"/>
        <v/>
      </c>
      <c r="HW361" s="7" t="str">
        <f t="shared" si="526"/>
        <v/>
      </c>
      <c r="HX361" s="7" t="str">
        <f t="shared" si="527"/>
        <v/>
      </c>
      <c r="HY361" s="7" t="str">
        <f t="shared" si="528"/>
        <v/>
      </c>
      <c r="HZ361" s="7" t="str">
        <f t="shared" si="529"/>
        <v/>
      </c>
      <c r="IA361" s="7" t="str">
        <f t="shared" si="530"/>
        <v/>
      </c>
      <c r="IB361" s="7" t="str">
        <f t="shared" si="531"/>
        <v/>
      </c>
      <c r="IC361" s="7" t="str">
        <f t="shared" si="532"/>
        <v/>
      </c>
      <c r="ID361" s="7" t="str">
        <f t="shared" si="533"/>
        <v/>
      </c>
      <c r="IE361" s="7" t="str">
        <f t="shared" si="534"/>
        <v/>
      </c>
      <c r="IF361" s="7" t="str">
        <f t="shared" si="535"/>
        <v/>
      </c>
      <c r="IG361" s="7" t="str">
        <f t="shared" si="536"/>
        <v/>
      </c>
      <c r="IH361" s="7" t="str">
        <f t="shared" si="537"/>
        <v/>
      </c>
      <c r="II361" s="7" t="str">
        <f t="shared" si="538"/>
        <v/>
      </c>
      <c r="IJ361" s="7" t="str">
        <f t="shared" si="539"/>
        <v/>
      </c>
      <c r="IK361" s="7" t="str">
        <f t="shared" si="540"/>
        <v/>
      </c>
      <c r="IL361" s="7" t="str">
        <f t="shared" si="541"/>
        <v/>
      </c>
      <c r="IM361" s="7" t="str">
        <f t="shared" si="542"/>
        <v/>
      </c>
      <c r="IN361" s="7" t="str">
        <f t="shared" si="543"/>
        <v/>
      </c>
      <c r="IO361" s="7" t="str">
        <f t="shared" si="544"/>
        <v/>
      </c>
      <c r="IP361" s="7" t="str">
        <f t="shared" si="545"/>
        <v/>
      </c>
      <c r="IQ361" s="7" t="str">
        <f t="shared" si="546"/>
        <v/>
      </c>
      <c r="IR361" s="7" t="str">
        <f t="shared" si="547"/>
        <v/>
      </c>
      <c r="IS361" s="7" t="str">
        <f t="shared" si="548"/>
        <v/>
      </c>
      <c r="IT361" s="7" t="str">
        <f t="shared" si="549"/>
        <v/>
      </c>
      <c r="IU361" s="7" t="str">
        <f t="shared" si="550"/>
        <v/>
      </c>
      <c r="IV361" s="7">
        <f t="shared" si="551"/>
        <v>1</v>
      </c>
      <c r="IW361" s="7" t="str">
        <f t="shared" si="552"/>
        <v/>
      </c>
      <c r="IX361" s="7" t="str">
        <f t="shared" si="553"/>
        <v/>
      </c>
      <c r="IY361" s="7" t="str">
        <f t="shared" si="554"/>
        <v/>
      </c>
      <c r="IZ361" s="7" t="str">
        <f t="shared" si="555"/>
        <v/>
      </c>
      <c r="JA361" s="7" t="str">
        <f t="shared" si="556"/>
        <v/>
      </c>
      <c r="JB361" s="7" t="str">
        <f t="shared" si="557"/>
        <v/>
      </c>
      <c r="JC361" s="7" t="str">
        <f t="shared" si="558"/>
        <v/>
      </c>
      <c r="JD361" s="7" t="str">
        <f t="shared" si="559"/>
        <v/>
      </c>
      <c r="JE361" s="7" t="str">
        <f t="shared" si="560"/>
        <v/>
      </c>
      <c r="JF361" s="7" t="str">
        <f t="shared" si="561"/>
        <v/>
      </c>
      <c r="JG361" s="7" t="str">
        <f t="shared" si="473"/>
        <v/>
      </c>
      <c r="JH361" s="7" t="str">
        <f t="shared" si="474"/>
        <v/>
      </c>
      <c r="JI361" s="7" t="str">
        <f t="shared" si="475"/>
        <v/>
      </c>
      <c r="JJ361" s="7" t="str">
        <f t="shared" si="476"/>
        <v/>
      </c>
      <c r="JK361" s="7" t="str">
        <f t="shared" si="477"/>
        <v/>
      </c>
      <c r="JL361" s="7" t="str">
        <f t="shared" si="478"/>
        <v/>
      </c>
      <c r="JM361" s="7" t="str">
        <f t="shared" si="479"/>
        <v/>
      </c>
      <c r="JN361" s="7" t="str">
        <f t="shared" si="480"/>
        <v/>
      </c>
      <c r="JO361" s="7" t="str">
        <f t="shared" si="481"/>
        <v/>
      </c>
      <c r="JP361" s="7" t="str">
        <f t="shared" si="482"/>
        <v/>
      </c>
      <c r="JQ361" s="7" t="str">
        <f t="shared" si="483"/>
        <v/>
      </c>
      <c r="JR361" s="7" t="str">
        <f t="shared" si="483"/>
        <v/>
      </c>
      <c r="JS361" s="7" t="str">
        <f t="shared" si="483"/>
        <v/>
      </c>
      <c r="JT361" s="28">
        <f t="shared" si="484"/>
        <v>1</v>
      </c>
    </row>
    <row r="362" spans="1:280" x14ac:dyDescent="0.2">
      <c r="A362" s="4" t="s">
        <v>1969</v>
      </c>
      <c r="B362" s="46">
        <f t="shared" si="469"/>
        <v>1</v>
      </c>
      <c r="C362" s="46" t="s">
        <v>2018</v>
      </c>
      <c r="D362" s="46" t="s">
        <v>2018</v>
      </c>
      <c r="Z362" s="57"/>
      <c r="BQ362" s="5"/>
      <c r="BR362" s="7">
        <v>1</v>
      </c>
      <c r="CP362" s="5">
        <f t="shared" si="470"/>
        <v>1</v>
      </c>
      <c r="CR362" s="15"/>
      <c r="CT362" s="28">
        <f t="shared" ref="CT362:CT368" si="562">SUM(CP362:CS362)</f>
        <v>1</v>
      </c>
      <c r="FH362" s="5"/>
      <c r="GG362" s="5">
        <f t="shared" si="472"/>
        <v>0</v>
      </c>
      <c r="GH362" s="7" t="str">
        <f t="shared" si="485"/>
        <v/>
      </c>
      <c r="GI362" s="7" t="str">
        <f t="shared" si="486"/>
        <v/>
      </c>
      <c r="GJ362" s="7" t="str">
        <f t="shared" si="487"/>
        <v/>
      </c>
      <c r="GK362" s="7" t="str">
        <f t="shared" si="488"/>
        <v/>
      </c>
      <c r="GL362" s="7" t="str">
        <f t="shared" si="489"/>
        <v/>
      </c>
      <c r="GM362" s="7" t="str">
        <f t="shared" si="490"/>
        <v/>
      </c>
      <c r="GN362" s="7" t="str">
        <f t="shared" si="491"/>
        <v/>
      </c>
      <c r="GO362" s="7" t="str">
        <f t="shared" si="492"/>
        <v/>
      </c>
      <c r="GP362" s="7" t="str">
        <f t="shared" si="493"/>
        <v/>
      </c>
      <c r="GQ362" s="7" t="str">
        <f t="shared" si="494"/>
        <v/>
      </c>
      <c r="GR362" s="7" t="str">
        <f t="shared" si="495"/>
        <v/>
      </c>
      <c r="GS362" s="7" t="str">
        <f t="shared" si="496"/>
        <v/>
      </c>
      <c r="GT362" s="7" t="str">
        <f t="shared" si="497"/>
        <v/>
      </c>
      <c r="GU362" s="7" t="str">
        <f t="shared" si="498"/>
        <v/>
      </c>
      <c r="GV362" s="7" t="str">
        <f t="shared" si="499"/>
        <v/>
      </c>
      <c r="GW362" s="7" t="str">
        <f t="shared" si="500"/>
        <v/>
      </c>
      <c r="GX362" s="7" t="str">
        <f t="shared" si="501"/>
        <v/>
      </c>
      <c r="GY362" s="7" t="str">
        <f t="shared" si="502"/>
        <v/>
      </c>
      <c r="GZ362" s="7" t="str">
        <f t="shared" si="503"/>
        <v/>
      </c>
      <c r="HA362" s="7" t="str">
        <f t="shared" si="504"/>
        <v/>
      </c>
      <c r="HB362" s="7" t="str">
        <f t="shared" si="505"/>
        <v/>
      </c>
      <c r="HC362" s="7" t="str">
        <f t="shared" si="506"/>
        <v/>
      </c>
      <c r="HD362" s="7" t="str">
        <f t="shared" si="507"/>
        <v/>
      </c>
      <c r="HE362" s="7" t="str">
        <f t="shared" si="508"/>
        <v/>
      </c>
      <c r="HF362" s="7" t="str">
        <f t="shared" si="509"/>
        <v/>
      </c>
      <c r="HG362" s="7" t="str">
        <f t="shared" si="510"/>
        <v/>
      </c>
      <c r="HH362" s="7" t="str">
        <f t="shared" si="511"/>
        <v/>
      </c>
      <c r="HI362" s="7" t="str">
        <f t="shared" si="512"/>
        <v/>
      </c>
      <c r="HJ362" s="7" t="str">
        <f t="shared" si="513"/>
        <v/>
      </c>
      <c r="HK362" s="7" t="str">
        <f t="shared" si="514"/>
        <v/>
      </c>
      <c r="HL362" s="7" t="str">
        <f t="shared" si="515"/>
        <v/>
      </c>
      <c r="HM362" s="7" t="str">
        <f t="shared" si="516"/>
        <v/>
      </c>
      <c r="HN362" s="7" t="str">
        <f t="shared" si="517"/>
        <v/>
      </c>
      <c r="HO362" s="7" t="str">
        <f t="shared" si="518"/>
        <v/>
      </c>
      <c r="HP362" s="7" t="str">
        <f t="shared" si="519"/>
        <v/>
      </c>
      <c r="HQ362" s="7" t="str">
        <f t="shared" si="520"/>
        <v/>
      </c>
      <c r="HR362" s="7" t="str">
        <f t="shared" si="521"/>
        <v/>
      </c>
      <c r="HS362" s="7" t="str">
        <f t="shared" si="522"/>
        <v/>
      </c>
      <c r="HT362" s="7" t="str">
        <f t="shared" si="523"/>
        <v/>
      </c>
      <c r="HU362" s="7" t="str">
        <f t="shared" si="524"/>
        <v/>
      </c>
      <c r="HV362" s="7" t="str">
        <f t="shared" si="525"/>
        <v/>
      </c>
      <c r="HW362" s="7" t="str">
        <f t="shared" si="526"/>
        <v/>
      </c>
      <c r="HX362" s="7" t="str">
        <f t="shared" si="527"/>
        <v/>
      </c>
      <c r="HY362" s="7" t="str">
        <f t="shared" si="528"/>
        <v/>
      </c>
      <c r="HZ362" s="7" t="str">
        <f t="shared" si="529"/>
        <v/>
      </c>
      <c r="IA362" s="7" t="str">
        <f t="shared" si="530"/>
        <v/>
      </c>
      <c r="IB362" s="7" t="str">
        <f t="shared" si="531"/>
        <v/>
      </c>
      <c r="IC362" s="7" t="str">
        <f t="shared" si="532"/>
        <v/>
      </c>
      <c r="ID362" s="7" t="str">
        <f t="shared" si="533"/>
        <v/>
      </c>
      <c r="IE362" s="7" t="str">
        <f t="shared" si="534"/>
        <v/>
      </c>
      <c r="IF362" s="7" t="str">
        <f t="shared" si="535"/>
        <v/>
      </c>
      <c r="IG362" s="7" t="str">
        <f t="shared" si="536"/>
        <v/>
      </c>
      <c r="IH362" s="7" t="str">
        <f t="shared" si="537"/>
        <v/>
      </c>
      <c r="II362" s="7" t="str">
        <f t="shared" si="538"/>
        <v/>
      </c>
      <c r="IJ362" s="7" t="str">
        <f t="shared" si="539"/>
        <v/>
      </c>
      <c r="IK362" s="7" t="str">
        <f t="shared" si="540"/>
        <v/>
      </c>
      <c r="IL362" s="7" t="str">
        <f t="shared" si="541"/>
        <v/>
      </c>
      <c r="IM362" s="7" t="str">
        <f t="shared" si="542"/>
        <v/>
      </c>
      <c r="IN362" s="7" t="str">
        <f t="shared" si="543"/>
        <v/>
      </c>
      <c r="IO362" s="7" t="str">
        <f t="shared" si="544"/>
        <v/>
      </c>
      <c r="IP362" s="7" t="str">
        <f t="shared" si="545"/>
        <v/>
      </c>
      <c r="IQ362" s="7" t="str">
        <f t="shared" si="546"/>
        <v/>
      </c>
      <c r="IR362" s="7" t="str">
        <f t="shared" si="547"/>
        <v/>
      </c>
      <c r="IS362" s="7" t="str">
        <f t="shared" si="548"/>
        <v/>
      </c>
      <c r="IT362" s="7" t="str">
        <f t="shared" si="549"/>
        <v/>
      </c>
      <c r="IU362" s="7" t="str">
        <f t="shared" si="550"/>
        <v/>
      </c>
      <c r="IV362" s="7">
        <f t="shared" si="551"/>
        <v>1</v>
      </c>
      <c r="IW362" s="7" t="str">
        <f t="shared" si="552"/>
        <v/>
      </c>
      <c r="IX362" s="7" t="str">
        <f t="shared" si="553"/>
        <v/>
      </c>
      <c r="IY362" s="7" t="str">
        <f t="shared" si="554"/>
        <v/>
      </c>
      <c r="IZ362" s="7" t="str">
        <f t="shared" si="555"/>
        <v/>
      </c>
      <c r="JA362" s="7" t="str">
        <f t="shared" si="556"/>
        <v/>
      </c>
      <c r="JB362" s="7" t="str">
        <f t="shared" si="557"/>
        <v/>
      </c>
      <c r="JC362" s="7" t="str">
        <f t="shared" si="558"/>
        <v/>
      </c>
      <c r="JD362" s="7" t="str">
        <f t="shared" si="559"/>
        <v/>
      </c>
      <c r="JE362" s="7" t="str">
        <f t="shared" si="560"/>
        <v/>
      </c>
      <c r="JF362" s="7" t="str">
        <f t="shared" si="561"/>
        <v/>
      </c>
      <c r="JG362" s="7" t="str">
        <f t="shared" si="473"/>
        <v/>
      </c>
      <c r="JH362" s="7" t="str">
        <f t="shared" si="474"/>
        <v/>
      </c>
      <c r="JI362" s="7" t="str">
        <f t="shared" si="475"/>
        <v/>
      </c>
      <c r="JJ362" s="7" t="str">
        <f t="shared" si="476"/>
        <v/>
      </c>
      <c r="JK362" s="7" t="str">
        <f t="shared" si="477"/>
        <v/>
      </c>
      <c r="JL362" s="7" t="str">
        <f t="shared" si="478"/>
        <v/>
      </c>
      <c r="JM362" s="7" t="str">
        <f t="shared" si="479"/>
        <v/>
      </c>
      <c r="JN362" s="7" t="str">
        <f t="shared" si="480"/>
        <v/>
      </c>
      <c r="JO362" s="7" t="str">
        <f t="shared" si="481"/>
        <v/>
      </c>
      <c r="JP362" s="7" t="str">
        <f t="shared" si="482"/>
        <v/>
      </c>
      <c r="JQ362" s="7" t="str">
        <f t="shared" si="483"/>
        <v/>
      </c>
      <c r="JR362" s="7" t="str">
        <f t="shared" si="483"/>
        <v/>
      </c>
      <c r="JS362" s="7" t="str">
        <f t="shared" si="483"/>
        <v/>
      </c>
      <c r="JT362" s="28">
        <f t="shared" si="484"/>
        <v>1</v>
      </c>
    </row>
    <row r="363" spans="1:280" x14ac:dyDescent="0.2">
      <c r="A363" s="4" t="s">
        <v>701</v>
      </c>
      <c r="B363" s="46">
        <f t="shared" si="469"/>
        <v>2</v>
      </c>
      <c r="C363" s="67" t="s">
        <v>2321</v>
      </c>
      <c r="D363" s="67" t="s">
        <v>3612</v>
      </c>
      <c r="Z363" s="57"/>
      <c r="BQ363" s="5"/>
      <c r="BS363" s="7">
        <v>3</v>
      </c>
      <c r="BT363" s="7">
        <v>2</v>
      </c>
      <c r="CP363" s="5">
        <f t="shared" si="470"/>
        <v>5</v>
      </c>
      <c r="CR363" s="15"/>
      <c r="CT363" s="28">
        <f t="shared" si="562"/>
        <v>5</v>
      </c>
      <c r="FH363" s="5"/>
      <c r="GG363" s="5">
        <f t="shared" si="472"/>
        <v>0</v>
      </c>
      <c r="GH363" s="7" t="str">
        <f t="shared" si="485"/>
        <v/>
      </c>
      <c r="GI363" s="7" t="str">
        <f t="shared" si="486"/>
        <v/>
      </c>
      <c r="GJ363" s="7" t="str">
        <f t="shared" si="487"/>
        <v/>
      </c>
      <c r="GK363" s="7" t="str">
        <f t="shared" si="488"/>
        <v/>
      </c>
      <c r="GL363" s="7" t="str">
        <f t="shared" si="489"/>
        <v/>
      </c>
      <c r="GM363" s="7" t="str">
        <f t="shared" si="490"/>
        <v/>
      </c>
      <c r="GN363" s="7" t="str">
        <f t="shared" si="491"/>
        <v/>
      </c>
      <c r="GO363" s="7" t="str">
        <f t="shared" si="492"/>
        <v/>
      </c>
      <c r="GP363" s="7" t="str">
        <f t="shared" si="493"/>
        <v/>
      </c>
      <c r="GQ363" s="7" t="str">
        <f t="shared" si="494"/>
        <v/>
      </c>
      <c r="GR363" s="7" t="str">
        <f t="shared" si="495"/>
        <v/>
      </c>
      <c r="GS363" s="7" t="str">
        <f t="shared" si="496"/>
        <v/>
      </c>
      <c r="GT363" s="7" t="str">
        <f t="shared" si="497"/>
        <v/>
      </c>
      <c r="GU363" s="7" t="str">
        <f t="shared" si="498"/>
        <v/>
      </c>
      <c r="GV363" s="7" t="str">
        <f t="shared" si="499"/>
        <v/>
      </c>
      <c r="GW363" s="7" t="str">
        <f t="shared" si="500"/>
        <v/>
      </c>
      <c r="GX363" s="7" t="str">
        <f t="shared" si="501"/>
        <v/>
      </c>
      <c r="GY363" s="7" t="str">
        <f t="shared" si="502"/>
        <v/>
      </c>
      <c r="GZ363" s="7" t="str">
        <f t="shared" si="503"/>
        <v/>
      </c>
      <c r="HA363" s="7" t="str">
        <f t="shared" si="504"/>
        <v/>
      </c>
      <c r="HB363" s="7" t="str">
        <f t="shared" si="505"/>
        <v/>
      </c>
      <c r="HC363" s="7" t="str">
        <f t="shared" si="506"/>
        <v/>
      </c>
      <c r="HD363" s="7" t="str">
        <f t="shared" si="507"/>
        <v/>
      </c>
      <c r="HE363" s="7" t="str">
        <f t="shared" si="508"/>
        <v/>
      </c>
      <c r="HF363" s="7" t="str">
        <f t="shared" si="509"/>
        <v/>
      </c>
      <c r="HG363" s="7" t="str">
        <f t="shared" si="510"/>
        <v/>
      </c>
      <c r="HH363" s="7" t="str">
        <f t="shared" si="511"/>
        <v/>
      </c>
      <c r="HI363" s="7" t="str">
        <f t="shared" si="512"/>
        <v/>
      </c>
      <c r="HJ363" s="7" t="str">
        <f t="shared" si="513"/>
        <v/>
      </c>
      <c r="HK363" s="7" t="str">
        <f t="shared" si="514"/>
        <v/>
      </c>
      <c r="HL363" s="7" t="str">
        <f t="shared" si="515"/>
        <v/>
      </c>
      <c r="HM363" s="7" t="str">
        <f t="shared" si="516"/>
        <v/>
      </c>
      <c r="HN363" s="7" t="str">
        <f t="shared" si="517"/>
        <v/>
      </c>
      <c r="HO363" s="7" t="str">
        <f t="shared" si="518"/>
        <v/>
      </c>
      <c r="HP363" s="7" t="str">
        <f t="shared" si="519"/>
        <v/>
      </c>
      <c r="HQ363" s="7" t="str">
        <f t="shared" si="520"/>
        <v/>
      </c>
      <c r="HR363" s="7" t="str">
        <f t="shared" si="521"/>
        <v/>
      </c>
      <c r="HS363" s="7" t="str">
        <f t="shared" si="522"/>
        <v/>
      </c>
      <c r="HT363" s="7" t="str">
        <f t="shared" si="523"/>
        <v/>
      </c>
      <c r="HU363" s="7" t="str">
        <f t="shared" si="524"/>
        <v/>
      </c>
      <c r="HV363" s="7" t="str">
        <f t="shared" si="525"/>
        <v/>
      </c>
      <c r="HW363" s="7" t="str">
        <f t="shared" si="526"/>
        <v/>
      </c>
      <c r="HX363" s="7" t="str">
        <f t="shared" si="527"/>
        <v/>
      </c>
      <c r="HY363" s="7" t="str">
        <f t="shared" si="528"/>
        <v/>
      </c>
      <c r="HZ363" s="7" t="str">
        <f t="shared" si="529"/>
        <v/>
      </c>
      <c r="IA363" s="7" t="str">
        <f t="shared" si="530"/>
        <v/>
      </c>
      <c r="IB363" s="7" t="str">
        <f t="shared" si="531"/>
        <v/>
      </c>
      <c r="IC363" s="7" t="str">
        <f t="shared" si="532"/>
        <v/>
      </c>
      <c r="ID363" s="7" t="str">
        <f t="shared" si="533"/>
        <v/>
      </c>
      <c r="IE363" s="7" t="str">
        <f t="shared" si="534"/>
        <v/>
      </c>
      <c r="IF363" s="7" t="str">
        <f t="shared" si="535"/>
        <v/>
      </c>
      <c r="IG363" s="7" t="str">
        <f t="shared" si="536"/>
        <v/>
      </c>
      <c r="IH363" s="7" t="str">
        <f t="shared" si="537"/>
        <v/>
      </c>
      <c r="II363" s="7" t="str">
        <f t="shared" si="538"/>
        <v/>
      </c>
      <c r="IJ363" s="7" t="str">
        <f t="shared" si="539"/>
        <v/>
      </c>
      <c r="IK363" s="7" t="str">
        <f t="shared" si="540"/>
        <v/>
      </c>
      <c r="IL363" s="7" t="str">
        <f t="shared" si="541"/>
        <v/>
      </c>
      <c r="IM363" s="7" t="str">
        <f t="shared" si="542"/>
        <v/>
      </c>
      <c r="IN363" s="7" t="str">
        <f t="shared" si="543"/>
        <v/>
      </c>
      <c r="IO363" s="7" t="str">
        <f t="shared" si="544"/>
        <v/>
      </c>
      <c r="IP363" s="7" t="str">
        <f t="shared" si="545"/>
        <v/>
      </c>
      <c r="IQ363" s="7" t="str">
        <f t="shared" si="546"/>
        <v/>
      </c>
      <c r="IR363" s="7" t="str">
        <f t="shared" si="547"/>
        <v/>
      </c>
      <c r="IS363" s="7" t="str">
        <f t="shared" si="548"/>
        <v/>
      </c>
      <c r="IT363" s="7" t="str">
        <f t="shared" si="549"/>
        <v/>
      </c>
      <c r="IU363" s="7" t="str">
        <f t="shared" si="550"/>
        <v/>
      </c>
      <c r="IV363" s="7" t="str">
        <f t="shared" si="551"/>
        <v/>
      </c>
      <c r="IW363" s="7">
        <f t="shared" si="552"/>
        <v>3</v>
      </c>
      <c r="IX363" s="7">
        <f t="shared" si="553"/>
        <v>2</v>
      </c>
      <c r="IY363" s="7" t="str">
        <f t="shared" si="554"/>
        <v/>
      </c>
      <c r="IZ363" s="7" t="str">
        <f t="shared" si="555"/>
        <v/>
      </c>
      <c r="JA363" s="7" t="str">
        <f t="shared" si="556"/>
        <v/>
      </c>
      <c r="JB363" s="7" t="str">
        <f t="shared" si="557"/>
        <v/>
      </c>
      <c r="JC363" s="7" t="str">
        <f t="shared" si="558"/>
        <v/>
      </c>
      <c r="JD363" s="7" t="str">
        <f t="shared" si="559"/>
        <v/>
      </c>
      <c r="JE363" s="7" t="str">
        <f t="shared" si="560"/>
        <v/>
      </c>
      <c r="JF363" s="7" t="str">
        <f t="shared" si="561"/>
        <v/>
      </c>
      <c r="JG363" s="7" t="str">
        <f t="shared" si="473"/>
        <v/>
      </c>
      <c r="JH363" s="7" t="str">
        <f t="shared" si="474"/>
        <v/>
      </c>
      <c r="JI363" s="7" t="str">
        <f t="shared" si="475"/>
        <v/>
      </c>
      <c r="JJ363" s="7" t="str">
        <f t="shared" si="476"/>
        <v/>
      </c>
      <c r="JK363" s="7" t="str">
        <f t="shared" si="477"/>
        <v/>
      </c>
      <c r="JL363" s="7" t="str">
        <f t="shared" si="478"/>
        <v/>
      </c>
      <c r="JM363" s="7" t="str">
        <f t="shared" si="479"/>
        <v/>
      </c>
      <c r="JN363" s="7" t="str">
        <f t="shared" si="480"/>
        <v/>
      </c>
      <c r="JO363" s="7" t="str">
        <f t="shared" si="481"/>
        <v/>
      </c>
      <c r="JP363" s="7" t="str">
        <f t="shared" si="482"/>
        <v/>
      </c>
      <c r="JQ363" s="7" t="str">
        <f t="shared" si="483"/>
        <v/>
      </c>
      <c r="JR363" s="7" t="str">
        <f t="shared" si="483"/>
        <v/>
      </c>
      <c r="JS363" s="7" t="str">
        <f t="shared" si="483"/>
        <v/>
      </c>
      <c r="JT363" s="28">
        <f t="shared" si="484"/>
        <v>5</v>
      </c>
    </row>
    <row r="364" spans="1:280" x14ac:dyDescent="0.2">
      <c r="A364" s="4" t="s">
        <v>750</v>
      </c>
      <c r="B364" s="46">
        <f t="shared" si="469"/>
        <v>1</v>
      </c>
      <c r="C364" s="67" t="s">
        <v>2321</v>
      </c>
      <c r="D364" s="67" t="s">
        <v>2321</v>
      </c>
      <c r="Z364" s="57"/>
      <c r="BQ364" s="5"/>
      <c r="BS364" s="7">
        <v>1</v>
      </c>
      <c r="CP364" s="5">
        <f t="shared" si="470"/>
        <v>1</v>
      </c>
      <c r="CR364" s="15"/>
      <c r="CS364" s="7">
        <v>1</v>
      </c>
      <c r="CT364" s="28">
        <f t="shared" si="562"/>
        <v>2</v>
      </c>
      <c r="FH364" s="5"/>
      <c r="FJ364" s="7">
        <v>1</v>
      </c>
      <c r="GG364" s="5">
        <f t="shared" si="472"/>
        <v>1</v>
      </c>
      <c r="GH364" s="7" t="str">
        <f t="shared" si="485"/>
        <v/>
      </c>
      <c r="GI364" s="7" t="str">
        <f t="shared" si="486"/>
        <v/>
      </c>
      <c r="GJ364" s="7" t="str">
        <f t="shared" si="487"/>
        <v/>
      </c>
      <c r="GK364" s="7" t="str">
        <f t="shared" si="488"/>
        <v/>
      </c>
      <c r="GL364" s="7" t="str">
        <f t="shared" si="489"/>
        <v/>
      </c>
      <c r="GM364" s="7" t="str">
        <f t="shared" si="490"/>
        <v/>
      </c>
      <c r="GN364" s="7" t="str">
        <f t="shared" si="491"/>
        <v/>
      </c>
      <c r="GO364" s="7" t="str">
        <f t="shared" si="492"/>
        <v/>
      </c>
      <c r="GP364" s="7" t="str">
        <f t="shared" si="493"/>
        <v/>
      </c>
      <c r="GQ364" s="7" t="str">
        <f t="shared" si="494"/>
        <v/>
      </c>
      <c r="GR364" s="7" t="str">
        <f t="shared" si="495"/>
        <v/>
      </c>
      <c r="GS364" s="7" t="str">
        <f t="shared" si="496"/>
        <v/>
      </c>
      <c r="GT364" s="7" t="str">
        <f t="shared" si="497"/>
        <v/>
      </c>
      <c r="GU364" s="7" t="str">
        <f t="shared" si="498"/>
        <v/>
      </c>
      <c r="GV364" s="7" t="str">
        <f t="shared" si="499"/>
        <v/>
      </c>
      <c r="GW364" s="7" t="str">
        <f t="shared" si="500"/>
        <v/>
      </c>
      <c r="GX364" s="7" t="str">
        <f t="shared" si="501"/>
        <v/>
      </c>
      <c r="GY364" s="7" t="str">
        <f t="shared" si="502"/>
        <v/>
      </c>
      <c r="GZ364" s="7" t="str">
        <f t="shared" si="503"/>
        <v/>
      </c>
      <c r="HA364" s="7" t="str">
        <f t="shared" si="504"/>
        <v/>
      </c>
      <c r="HB364" s="7" t="str">
        <f t="shared" si="505"/>
        <v/>
      </c>
      <c r="HC364" s="7" t="str">
        <f t="shared" si="506"/>
        <v/>
      </c>
      <c r="HD364" s="7" t="str">
        <f t="shared" si="507"/>
        <v/>
      </c>
      <c r="HE364" s="7" t="str">
        <f t="shared" si="508"/>
        <v/>
      </c>
      <c r="HF364" s="7" t="str">
        <f t="shared" si="509"/>
        <v/>
      </c>
      <c r="HG364" s="7" t="str">
        <f t="shared" si="510"/>
        <v/>
      </c>
      <c r="HH364" s="7" t="str">
        <f t="shared" si="511"/>
        <v/>
      </c>
      <c r="HI364" s="7" t="str">
        <f t="shared" si="512"/>
        <v/>
      </c>
      <c r="HJ364" s="7" t="str">
        <f t="shared" si="513"/>
        <v/>
      </c>
      <c r="HK364" s="7" t="str">
        <f t="shared" si="514"/>
        <v/>
      </c>
      <c r="HL364" s="7" t="str">
        <f t="shared" si="515"/>
        <v/>
      </c>
      <c r="HM364" s="7" t="str">
        <f t="shared" si="516"/>
        <v/>
      </c>
      <c r="HN364" s="7" t="str">
        <f t="shared" si="517"/>
        <v/>
      </c>
      <c r="HO364" s="7" t="str">
        <f t="shared" si="518"/>
        <v/>
      </c>
      <c r="HP364" s="7" t="str">
        <f t="shared" si="519"/>
        <v/>
      </c>
      <c r="HQ364" s="7" t="str">
        <f t="shared" si="520"/>
        <v/>
      </c>
      <c r="HR364" s="7" t="str">
        <f t="shared" si="521"/>
        <v/>
      </c>
      <c r="HS364" s="7" t="str">
        <f t="shared" si="522"/>
        <v/>
      </c>
      <c r="HT364" s="7" t="str">
        <f t="shared" si="523"/>
        <v/>
      </c>
      <c r="HU364" s="7" t="str">
        <f t="shared" si="524"/>
        <v/>
      </c>
      <c r="HV364" s="7" t="str">
        <f t="shared" si="525"/>
        <v/>
      </c>
      <c r="HW364" s="7" t="str">
        <f t="shared" si="526"/>
        <v/>
      </c>
      <c r="HX364" s="7" t="str">
        <f t="shared" si="527"/>
        <v/>
      </c>
      <c r="HY364" s="7" t="str">
        <f t="shared" si="528"/>
        <v/>
      </c>
      <c r="HZ364" s="7" t="str">
        <f t="shared" si="529"/>
        <v/>
      </c>
      <c r="IA364" s="7" t="str">
        <f t="shared" si="530"/>
        <v/>
      </c>
      <c r="IB364" s="7" t="str">
        <f t="shared" si="531"/>
        <v/>
      </c>
      <c r="IC364" s="7" t="str">
        <f t="shared" si="532"/>
        <v/>
      </c>
      <c r="ID364" s="7" t="str">
        <f t="shared" si="533"/>
        <v/>
      </c>
      <c r="IE364" s="7" t="str">
        <f t="shared" si="534"/>
        <v/>
      </c>
      <c r="IF364" s="7" t="str">
        <f t="shared" si="535"/>
        <v/>
      </c>
      <c r="IG364" s="7" t="str">
        <f t="shared" si="536"/>
        <v/>
      </c>
      <c r="IH364" s="7" t="str">
        <f t="shared" si="537"/>
        <v/>
      </c>
      <c r="II364" s="7" t="str">
        <f t="shared" si="538"/>
        <v/>
      </c>
      <c r="IJ364" s="7" t="str">
        <f t="shared" si="539"/>
        <v/>
      </c>
      <c r="IK364" s="7" t="str">
        <f t="shared" si="540"/>
        <v/>
      </c>
      <c r="IL364" s="7" t="str">
        <f t="shared" si="541"/>
        <v/>
      </c>
      <c r="IM364" s="7" t="str">
        <f t="shared" si="542"/>
        <v/>
      </c>
      <c r="IN364" s="7" t="str">
        <f t="shared" si="543"/>
        <v/>
      </c>
      <c r="IO364" s="7" t="str">
        <f t="shared" si="544"/>
        <v/>
      </c>
      <c r="IP364" s="7" t="str">
        <f t="shared" si="545"/>
        <v/>
      </c>
      <c r="IQ364" s="7" t="str">
        <f t="shared" si="546"/>
        <v/>
      </c>
      <c r="IR364" s="7" t="str">
        <f t="shared" si="547"/>
        <v/>
      </c>
      <c r="IS364" s="7" t="str">
        <f t="shared" si="548"/>
        <v/>
      </c>
      <c r="IT364" s="7" t="str">
        <f t="shared" si="549"/>
        <v/>
      </c>
      <c r="IU364" s="7" t="str">
        <f t="shared" si="550"/>
        <v/>
      </c>
      <c r="IV364" s="7" t="str">
        <f t="shared" si="551"/>
        <v/>
      </c>
      <c r="IW364" s="7">
        <f t="shared" si="552"/>
        <v>2</v>
      </c>
      <c r="IX364" s="7" t="str">
        <f t="shared" si="553"/>
        <v/>
      </c>
      <c r="IY364" s="7" t="str">
        <f t="shared" si="554"/>
        <v/>
      </c>
      <c r="IZ364" s="7" t="str">
        <f t="shared" si="555"/>
        <v/>
      </c>
      <c r="JA364" s="7" t="str">
        <f t="shared" si="556"/>
        <v/>
      </c>
      <c r="JB364" s="7" t="str">
        <f t="shared" si="557"/>
        <v/>
      </c>
      <c r="JC364" s="7" t="str">
        <f t="shared" si="558"/>
        <v/>
      </c>
      <c r="JD364" s="7" t="str">
        <f t="shared" si="559"/>
        <v/>
      </c>
      <c r="JE364" s="7" t="str">
        <f t="shared" si="560"/>
        <v/>
      </c>
      <c r="JF364" s="7" t="str">
        <f t="shared" si="561"/>
        <v/>
      </c>
      <c r="JG364" s="7" t="str">
        <f t="shared" si="473"/>
        <v/>
      </c>
      <c r="JH364" s="7" t="str">
        <f t="shared" si="474"/>
        <v/>
      </c>
      <c r="JI364" s="7" t="str">
        <f t="shared" si="475"/>
        <v/>
      </c>
      <c r="JJ364" s="7" t="str">
        <f t="shared" si="476"/>
        <v/>
      </c>
      <c r="JK364" s="7" t="str">
        <f t="shared" si="477"/>
        <v/>
      </c>
      <c r="JL364" s="7" t="str">
        <f t="shared" si="478"/>
        <v/>
      </c>
      <c r="JM364" s="7" t="str">
        <f t="shared" si="479"/>
        <v/>
      </c>
      <c r="JN364" s="7" t="str">
        <f t="shared" si="480"/>
        <v/>
      </c>
      <c r="JO364" s="7" t="str">
        <f t="shared" si="481"/>
        <v/>
      </c>
      <c r="JP364" s="7" t="str">
        <f t="shared" si="482"/>
        <v/>
      </c>
      <c r="JQ364" s="7" t="str">
        <f t="shared" si="483"/>
        <v/>
      </c>
      <c r="JR364" s="7" t="str">
        <f t="shared" si="483"/>
        <v/>
      </c>
      <c r="JS364" s="7" t="str">
        <f t="shared" si="483"/>
        <v/>
      </c>
      <c r="JT364" s="28">
        <f t="shared" si="484"/>
        <v>2</v>
      </c>
    </row>
    <row r="365" spans="1:280" x14ac:dyDescent="0.2">
      <c r="A365" s="4" t="s">
        <v>2808</v>
      </c>
      <c r="B365" s="46">
        <f t="shared" si="469"/>
        <v>1</v>
      </c>
      <c r="C365" s="67" t="s">
        <v>2321</v>
      </c>
      <c r="D365" s="67" t="s">
        <v>2321</v>
      </c>
      <c r="Z365" s="57"/>
      <c r="BQ365" s="5"/>
      <c r="BS365" s="7">
        <v>2</v>
      </c>
      <c r="CP365" s="5">
        <f t="shared" si="470"/>
        <v>2</v>
      </c>
      <c r="CR365" s="15"/>
      <c r="CT365" s="28">
        <f t="shared" si="562"/>
        <v>2</v>
      </c>
      <c r="FH365" s="5"/>
      <c r="GG365" s="5">
        <f t="shared" si="472"/>
        <v>0</v>
      </c>
      <c r="GH365" s="7" t="str">
        <f t="shared" si="485"/>
        <v/>
      </c>
      <c r="GI365" s="7" t="str">
        <f t="shared" si="486"/>
        <v/>
      </c>
      <c r="GJ365" s="7" t="str">
        <f t="shared" si="487"/>
        <v/>
      </c>
      <c r="GK365" s="7" t="str">
        <f t="shared" si="488"/>
        <v/>
      </c>
      <c r="GL365" s="7" t="str">
        <f t="shared" si="489"/>
        <v/>
      </c>
      <c r="GM365" s="7" t="str">
        <f t="shared" si="490"/>
        <v/>
      </c>
      <c r="GN365" s="7" t="str">
        <f t="shared" si="491"/>
        <v/>
      </c>
      <c r="GO365" s="7" t="str">
        <f t="shared" si="492"/>
        <v/>
      </c>
      <c r="GP365" s="7" t="str">
        <f t="shared" si="493"/>
        <v/>
      </c>
      <c r="GQ365" s="7" t="str">
        <f t="shared" si="494"/>
        <v/>
      </c>
      <c r="GR365" s="7" t="str">
        <f t="shared" si="495"/>
        <v/>
      </c>
      <c r="GS365" s="7" t="str">
        <f t="shared" si="496"/>
        <v/>
      </c>
      <c r="GT365" s="7" t="str">
        <f t="shared" si="497"/>
        <v/>
      </c>
      <c r="GU365" s="7" t="str">
        <f t="shared" si="498"/>
        <v/>
      </c>
      <c r="GV365" s="7" t="str">
        <f t="shared" si="499"/>
        <v/>
      </c>
      <c r="GW365" s="7" t="str">
        <f t="shared" si="500"/>
        <v/>
      </c>
      <c r="GX365" s="7" t="str">
        <f t="shared" si="501"/>
        <v/>
      </c>
      <c r="GY365" s="7" t="str">
        <f t="shared" si="502"/>
        <v/>
      </c>
      <c r="GZ365" s="7" t="str">
        <f t="shared" si="503"/>
        <v/>
      </c>
      <c r="HA365" s="7" t="str">
        <f t="shared" si="504"/>
        <v/>
      </c>
      <c r="HB365" s="7" t="str">
        <f t="shared" si="505"/>
        <v/>
      </c>
      <c r="HC365" s="7" t="str">
        <f t="shared" si="506"/>
        <v/>
      </c>
      <c r="HD365" s="7" t="str">
        <f t="shared" si="507"/>
        <v/>
      </c>
      <c r="HE365" s="7" t="str">
        <f t="shared" si="508"/>
        <v/>
      </c>
      <c r="HF365" s="7" t="str">
        <f t="shared" si="509"/>
        <v/>
      </c>
      <c r="HG365" s="7" t="str">
        <f t="shared" si="510"/>
        <v/>
      </c>
      <c r="HH365" s="7" t="str">
        <f t="shared" si="511"/>
        <v/>
      </c>
      <c r="HI365" s="7" t="str">
        <f t="shared" si="512"/>
        <v/>
      </c>
      <c r="HJ365" s="7" t="str">
        <f t="shared" si="513"/>
        <v/>
      </c>
      <c r="HK365" s="7" t="str">
        <f t="shared" si="514"/>
        <v/>
      </c>
      <c r="HL365" s="7" t="str">
        <f t="shared" si="515"/>
        <v/>
      </c>
      <c r="HM365" s="7" t="str">
        <f t="shared" si="516"/>
        <v/>
      </c>
      <c r="HN365" s="7" t="str">
        <f t="shared" si="517"/>
        <v/>
      </c>
      <c r="HO365" s="7" t="str">
        <f t="shared" si="518"/>
        <v/>
      </c>
      <c r="HP365" s="7" t="str">
        <f t="shared" si="519"/>
        <v/>
      </c>
      <c r="HQ365" s="7" t="str">
        <f t="shared" si="520"/>
        <v/>
      </c>
      <c r="HR365" s="7" t="str">
        <f t="shared" si="521"/>
        <v/>
      </c>
      <c r="HS365" s="7" t="str">
        <f t="shared" si="522"/>
        <v/>
      </c>
      <c r="HT365" s="7" t="str">
        <f t="shared" si="523"/>
        <v/>
      </c>
      <c r="HU365" s="7" t="str">
        <f t="shared" si="524"/>
        <v/>
      </c>
      <c r="HV365" s="7" t="str">
        <f t="shared" si="525"/>
        <v/>
      </c>
      <c r="HW365" s="7" t="str">
        <f t="shared" si="526"/>
        <v/>
      </c>
      <c r="HX365" s="7" t="str">
        <f t="shared" si="527"/>
        <v/>
      </c>
      <c r="HY365" s="7" t="str">
        <f t="shared" si="528"/>
        <v/>
      </c>
      <c r="HZ365" s="7" t="str">
        <f t="shared" si="529"/>
        <v/>
      </c>
      <c r="IA365" s="7" t="str">
        <f t="shared" si="530"/>
        <v/>
      </c>
      <c r="IB365" s="7" t="str">
        <f t="shared" si="531"/>
        <v/>
      </c>
      <c r="IC365" s="7" t="str">
        <f t="shared" si="532"/>
        <v/>
      </c>
      <c r="ID365" s="7" t="str">
        <f t="shared" si="533"/>
        <v/>
      </c>
      <c r="IE365" s="7" t="str">
        <f t="shared" si="534"/>
        <v/>
      </c>
      <c r="IF365" s="7" t="str">
        <f t="shared" si="535"/>
        <v/>
      </c>
      <c r="IG365" s="7" t="str">
        <f t="shared" si="536"/>
        <v/>
      </c>
      <c r="IH365" s="7" t="str">
        <f t="shared" si="537"/>
        <v/>
      </c>
      <c r="II365" s="7" t="str">
        <f t="shared" si="538"/>
        <v/>
      </c>
      <c r="IJ365" s="7" t="str">
        <f t="shared" si="539"/>
        <v/>
      </c>
      <c r="IK365" s="7" t="str">
        <f t="shared" si="540"/>
        <v/>
      </c>
      <c r="IL365" s="7" t="str">
        <f t="shared" si="541"/>
        <v/>
      </c>
      <c r="IM365" s="7" t="str">
        <f t="shared" si="542"/>
        <v/>
      </c>
      <c r="IN365" s="7" t="str">
        <f t="shared" si="543"/>
        <v/>
      </c>
      <c r="IO365" s="7" t="str">
        <f t="shared" si="544"/>
        <v/>
      </c>
      <c r="IP365" s="7" t="str">
        <f t="shared" si="545"/>
        <v/>
      </c>
      <c r="IQ365" s="7" t="str">
        <f t="shared" si="546"/>
        <v/>
      </c>
      <c r="IR365" s="7" t="str">
        <f t="shared" si="547"/>
        <v/>
      </c>
      <c r="IS365" s="7" t="str">
        <f t="shared" si="548"/>
        <v/>
      </c>
      <c r="IT365" s="7" t="str">
        <f t="shared" si="549"/>
        <v/>
      </c>
      <c r="IU365" s="7" t="str">
        <f t="shared" si="550"/>
        <v/>
      </c>
      <c r="IV365" s="7" t="str">
        <f t="shared" si="551"/>
        <v/>
      </c>
      <c r="IW365" s="7">
        <f t="shared" si="552"/>
        <v>2</v>
      </c>
      <c r="IX365" s="7" t="str">
        <f t="shared" si="553"/>
        <v/>
      </c>
      <c r="IY365" s="7" t="str">
        <f t="shared" si="554"/>
        <v/>
      </c>
      <c r="IZ365" s="7" t="str">
        <f t="shared" si="555"/>
        <v/>
      </c>
      <c r="JA365" s="7" t="str">
        <f t="shared" si="556"/>
        <v/>
      </c>
      <c r="JB365" s="7" t="str">
        <f t="shared" si="557"/>
        <v/>
      </c>
      <c r="JC365" s="7" t="str">
        <f t="shared" si="558"/>
        <v/>
      </c>
      <c r="JD365" s="7" t="str">
        <f t="shared" si="559"/>
        <v/>
      </c>
      <c r="JE365" s="7" t="str">
        <f t="shared" si="560"/>
        <v/>
      </c>
      <c r="JF365" s="7" t="str">
        <f t="shared" si="561"/>
        <v/>
      </c>
      <c r="JG365" s="7" t="str">
        <f t="shared" si="473"/>
        <v/>
      </c>
      <c r="JH365" s="7" t="str">
        <f t="shared" si="474"/>
        <v/>
      </c>
      <c r="JI365" s="7" t="str">
        <f t="shared" si="475"/>
        <v/>
      </c>
      <c r="JJ365" s="7" t="str">
        <f t="shared" si="476"/>
        <v/>
      </c>
      <c r="JK365" s="7" t="str">
        <f t="shared" si="477"/>
        <v/>
      </c>
      <c r="JL365" s="7" t="str">
        <f t="shared" si="478"/>
        <v/>
      </c>
      <c r="JM365" s="7" t="str">
        <f t="shared" si="479"/>
        <v/>
      </c>
      <c r="JN365" s="7" t="str">
        <f t="shared" si="480"/>
        <v/>
      </c>
      <c r="JO365" s="7" t="str">
        <f t="shared" si="481"/>
        <v/>
      </c>
      <c r="JP365" s="7" t="str">
        <f t="shared" si="482"/>
        <v/>
      </c>
      <c r="JQ365" s="7" t="str">
        <f t="shared" si="483"/>
        <v/>
      </c>
      <c r="JR365" s="7" t="str">
        <f t="shared" si="483"/>
        <v/>
      </c>
      <c r="JS365" s="7" t="str">
        <f t="shared" si="483"/>
        <v/>
      </c>
      <c r="JT365" s="28">
        <f t="shared" si="484"/>
        <v>2</v>
      </c>
    </row>
    <row r="366" spans="1:280" x14ac:dyDescent="0.2">
      <c r="A366" s="4" t="s">
        <v>3508</v>
      </c>
      <c r="B366" s="46">
        <f t="shared" si="469"/>
        <v>2</v>
      </c>
      <c r="C366" s="67" t="s">
        <v>2321</v>
      </c>
      <c r="D366" s="67" t="s">
        <v>3612</v>
      </c>
      <c r="Z366" s="57"/>
      <c r="BQ366" s="5"/>
      <c r="BS366" s="7">
        <v>5</v>
      </c>
      <c r="BT366" s="7">
        <v>1</v>
      </c>
      <c r="CP366" s="5">
        <f t="shared" si="470"/>
        <v>6</v>
      </c>
      <c r="CR366" s="15"/>
      <c r="CT366" s="28">
        <f t="shared" si="562"/>
        <v>6</v>
      </c>
      <c r="FH366" s="5"/>
      <c r="GG366" s="5">
        <f t="shared" si="472"/>
        <v>0</v>
      </c>
      <c r="GH366" s="7" t="str">
        <f t="shared" si="485"/>
        <v/>
      </c>
      <c r="GI366" s="7" t="str">
        <f t="shared" si="486"/>
        <v/>
      </c>
      <c r="GJ366" s="7" t="str">
        <f t="shared" si="487"/>
        <v/>
      </c>
      <c r="GK366" s="7" t="str">
        <f t="shared" si="488"/>
        <v/>
      </c>
      <c r="GL366" s="7" t="str">
        <f t="shared" si="489"/>
        <v/>
      </c>
      <c r="GM366" s="7" t="str">
        <f t="shared" si="490"/>
        <v/>
      </c>
      <c r="GN366" s="7" t="str">
        <f t="shared" si="491"/>
        <v/>
      </c>
      <c r="GO366" s="7" t="str">
        <f t="shared" si="492"/>
        <v/>
      </c>
      <c r="GP366" s="7" t="str">
        <f t="shared" si="493"/>
        <v/>
      </c>
      <c r="GQ366" s="7" t="str">
        <f t="shared" si="494"/>
        <v/>
      </c>
      <c r="GR366" s="7" t="str">
        <f t="shared" si="495"/>
        <v/>
      </c>
      <c r="GS366" s="7" t="str">
        <f t="shared" si="496"/>
        <v/>
      </c>
      <c r="GT366" s="7" t="str">
        <f t="shared" si="497"/>
        <v/>
      </c>
      <c r="GU366" s="7" t="str">
        <f t="shared" si="498"/>
        <v/>
      </c>
      <c r="GV366" s="7" t="str">
        <f t="shared" si="499"/>
        <v/>
      </c>
      <c r="GW366" s="7" t="str">
        <f t="shared" si="500"/>
        <v/>
      </c>
      <c r="GX366" s="7" t="str">
        <f t="shared" si="501"/>
        <v/>
      </c>
      <c r="GY366" s="7" t="str">
        <f t="shared" si="502"/>
        <v/>
      </c>
      <c r="GZ366" s="7" t="str">
        <f t="shared" si="503"/>
        <v/>
      </c>
      <c r="HA366" s="7" t="str">
        <f t="shared" si="504"/>
        <v/>
      </c>
      <c r="HB366" s="7" t="str">
        <f t="shared" si="505"/>
        <v/>
      </c>
      <c r="HC366" s="7" t="str">
        <f t="shared" si="506"/>
        <v/>
      </c>
      <c r="HD366" s="7" t="str">
        <f t="shared" si="507"/>
        <v/>
      </c>
      <c r="HE366" s="7" t="str">
        <f t="shared" si="508"/>
        <v/>
      </c>
      <c r="HF366" s="7" t="str">
        <f t="shared" si="509"/>
        <v/>
      </c>
      <c r="HG366" s="7" t="str">
        <f t="shared" si="510"/>
        <v/>
      </c>
      <c r="HH366" s="7" t="str">
        <f t="shared" si="511"/>
        <v/>
      </c>
      <c r="HI366" s="7" t="str">
        <f t="shared" si="512"/>
        <v/>
      </c>
      <c r="HJ366" s="7" t="str">
        <f t="shared" si="513"/>
        <v/>
      </c>
      <c r="HK366" s="7" t="str">
        <f t="shared" si="514"/>
        <v/>
      </c>
      <c r="HL366" s="7" t="str">
        <f t="shared" si="515"/>
        <v/>
      </c>
      <c r="HM366" s="7" t="str">
        <f t="shared" si="516"/>
        <v/>
      </c>
      <c r="HN366" s="7" t="str">
        <f t="shared" si="517"/>
        <v/>
      </c>
      <c r="HO366" s="7" t="str">
        <f t="shared" si="518"/>
        <v/>
      </c>
      <c r="HP366" s="7" t="str">
        <f t="shared" si="519"/>
        <v/>
      </c>
      <c r="HQ366" s="7" t="str">
        <f t="shared" si="520"/>
        <v/>
      </c>
      <c r="HR366" s="7" t="str">
        <f t="shared" si="521"/>
        <v/>
      </c>
      <c r="HS366" s="7" t="str">
        <f t="shared" si="522"/>
        <v/>
      </c>
      <c r="HT366" s="7" t="str">
        <f t="shared" si="523"/>
        <v/>
      </c>
      <c r="HU366" s="7" t="str">
        <f t="shared" si="524"/>
        <v/>
      </c>
      <c r="HV366" s="7" t="str">
        <f t="shared" si="525"/>
        <v/>
      </c>
      <c r="HW366" s="7" t="str">
        <f t="shared" si="526"/>
        <v/>
      </c>
      <c r="HX366" s="7" t="str">
        <f t="shared" si="527"/>
        <v/>
      </c>
      <c r="HY366" s="7" t="str">
        <f t="shared" si="528"/>
        <v/>
      </c>
      <c r="HZ366" s="7" t="str">
        <f t="shared" si="529"/>
        <v/>
      </c>
      <c r="IA366" s="7" t="str">
        <f t="shared" si="530"/>
        <v/>
      </c>
      <c r="IB366" s="7" t="str">
        <f t="shared" si="531"/>
        <v/>
      </c>
      <c r="IC366" s="7" t="str">
        <f t="shared" si="532"/>
        <v/>
      </c>
      <c r="ID366" s="7" t="str">
        <f t="shared" si="533"/>
        <v/>
      </c>
      <c r="IE366" s="7" t="str">
        <f t="shared" si="534"/>
        <v/>
      </c>
      <c r="IF366" s="7" t="str">
        <f t="shared" si="535"/>
        <v/>
      </c>
      <c r="IG366" s="7" t="str">
        <f t="shared" si="536"/>
        <v/>
      </c>
      <c r="IH366" s="7" t="str">
        <f t="shared" si="537"/>
        <v/>
      </c>
      <c r="II366" s="7" t="str">
        <f t="shared" si="538"/>
        <v/>
      </c>
      <c r="IJ366" s="7" t="str">
        <f t="shared" si="539"/>
        <v/>
      </c>
      <c r="IK366" s="7" t="str">
        <f t="shared" si="540"/>
        <v/>
      </c>
      <c r="IL366" s="7" t="str">
        <f t="shared" si="541"/>
        <v/>
      </c>
      <c r="IM366" s="7" t="str">
        <f t="shared" si="542"/>
        <v/>
      </c>
      <c r="IN366" s="7" t="str">
        <f t="shared" si="543"/>
        <v/>
      </c>
      <c r="IO366" s="7" t="str">
        <f t="shared" si="544"/>
        <v/>
      </c>
      <c r="IP366" s="7" t="str">
        <f t="shared" si="545"/>
        <v/>
      </c>
      <c r="IQ366" s="7" t="str">
        <f t="shared" si="546"/>
        <v/>
      </c>
      <c r="IR366" s="7" t="str">
        <f t="shared" si="547"/>
        <v/>
      </c>
      <c r="IS366" s="7" t="str">
        <f t="shared" si="548"/>
        <v/>
      </c>
      <c r="IT366" s="7" t="str">
        <f t="shared" si="549"/>
        <v/>
      </c>
      <c r="IU366" s="7" t="str">
        <f t="shared" si="550"/>
        <v/>
      </c>
      <c r="IV366" s="7" t="str">
        <f t="shared" si="551"/>
        <v/>
      </c>
      <c r="IW366" s="7">
        <f t="shared" si="552"/>
        <v>5</v>
      </c>
      <c r="IX366" s="7">
        <f t="shared" si="553"/>
        <v>1</v>
      </c>
      <c r="IY366" s="7" t="str">
        <f t="shared" si="554"/>
        <v/>
      </c>
      <c r="IZ366" s="7" t="str">
        <f t="shared" si="555"/>
        <v/>
      </c>
      <c r="JA366" s="7" t="str">
        <f t="shared" si="556"/>
        <v/>
      </c>
      <c r="JB366" s="7" t="str">
        <f t="shared" si="557"/>
        <v/>
      </c>
      <c r="JC366" s="7" t="str">
        <f t="shared" si="558"/>
        <v/>
      </c>
      <c r="JD366" s="7" t="str">
        <f t="shared" si="559"/>
        <v/>
      </c>
      <c r="JE366" s="7" t="str">
        <f t="shared" si="560"/>
        <v/>
      </c>
      <c r="JF366" s="7" t="str">
        <f t="shared" si="561"/>
        <v/>
      </c>
      <c r="JG366" s="7" t="str">
        <f t="shared" si="473"/>
        <v/>
      </c>
      <c r="JH366" s="7" t="str">
        <f t="shared" si="474"/>
        <v/>
      </c>
      <c r="JI366" s="7" t="str">
        <f t="shared" si="475"/>
        <v/>
      </c>
      <c r="JJ366" s="7" t="str">
        <f t="shared" si="476"/>
        <v/>
      </c>
      <c r="JK366" s="7" t="str">
        <f t="shared" si="477"/>
        <v/>
      </c>
      <c r="JL366" s="7" t="str">
        <f t="shared" si="478"/>
        <v/>
      </c>
      <c r="JM366" s="7" t="str">
        <f t="shared" si="479"/>
        <v/>
      </c>
      <c r="JN366" s="7" t="str">
        <f t="shared" si="480"/>
        <v/>
      </c>
      <c r="JO366" s="7" t="str">
        <f t="shared" si="481"/>
        <v/>
      </c>
      <c r="JP366" s="7" t="str">
        <f t="shared" si="482"/>
        <v/>
      </c>
      <c r="JQ366" s="7" t="str">
        <f t="shared" si="483"/>
        <v/>
      </c>
      <c r="JR366" s="7" t="str">
        <f t="shared" si="483"/>
        <v/>
      </c>
      <c r="JS366" s="7" t="str">
        <f t="shared" si="483"/>
        <v/>
      </c>
      <c r="JT366" s="28">
        <f t="shared" si="484"/>
        <v>6</v>
      </c>
    </row>
    <row r="367" spans="1:280" x14ac:dyDescent="0.2">
      <c r="A367" s="4" t="s">
        <v>2673</v>
      </c>
      <c r="B367" s="46">
        <f t="shared" si="469"/>
        <v>1</v>
      </c>
      <c r="C367" s="67" t="s">
        <v>2321</v>
      </c>
      <c r="D367" s="67" t="s">
        <v>2321</v>
      </c>
      <c r="Z367" s="57"/>
      <c r="BQ367" s="5"/>
      <c r="BS367" s="7">
        <v>3</v>
      </c>
      <c r="CP367" s="5">
        <f t="shared" si="470"/>
        <v>3</v>
      </c>
      <c r="CR367" s="15"/>
      <c r="CT367" s="28">
        <f>SUM(CP367:CS367)</f>
        <v>3</v>
      </c>
      <c r="FH367" s="5"/>
      <c r="GG367" s="5">
        <f t="shared" si="472"/>
        <v>0</v>
      </c>
      <c r="GH367" s="7" t="str">
        <f t="shared" si="485"/>
        <v/>
      </c>
      <c r="GI367" s="7" t="str">
        <f t="shared" si="486"/>
        <v/>
      </c>
      <c r="GJ367" s="7" t="str">
        <f t="shared" si="487"/>
        <v/>
      </c>
      <c r="GK367" s="7" t="str">
        <f t="shared" si="488"/>
        <v/>
      </c>
      <c r="GL367" s="7" t="str">
        <f t="shared" si="489"/>
        <v/>
      </c>
      <c r="GM367" s="7" t="str">
        <f t="shared" si="490"/>
        <v/>
      </c>
      <c r="GN367" s="7" t="str">
        <f t="shared" si="491"/>
        <v/>
      </c>
      <c r="GO367" s="7" t="str">
        <f t="shared" si="492"/>
        <v/>
      </c>
      <c r="GP367" s="7" t="str">
        <f t="shared" si="493"/>
        <v/>
      </c>
      <c r="GQ367" s="7" t="str">
        <f t="shared" si="494"/>
        <v/>
      </c>
      <c r="GR367" s="7" t="str">
        <f t="shared" si="495"/>
        <v/>
      </c>
      <c r="GS367" s="7" t="str">
        <f t="shared" si="496"/>
        <v/>
      </c>
      <c r="GT367" s="7" t="str">
        <f t="shared" si="497"/>
        <v/>
      </c>
      <c r="GU367" s="7" t="str">
        <f t="shared" si="498"/>
        <v/>
      </c>
      <c r="GV367" s="7" t="str">
        <f t="shared" si="499"/>
        <v/>
      </c>
      <c r="GW367" s="7" t="str">
        <f t="shared" si="500"/>
        <v/>
      </c>
      <c r="GX367" s="7" t="str">
        <f t="shared" si="501"/>
        <v/>
      </c>
      <c r="GY367" s="7" t="str">
        <f t="shared" si="502"/>
        <v/>
      </c>
      <c r="GZ367" s="7" t="str">
        <f t="shared" si="503"/>
        <v/>
      </c>
      <c r="HA367" s="7" t="str">
        <f t="shared" si="504"/>
        <v/>
      </c>
      <c r="HB367" s="7" t="str">
        <f t="shared" si="505"/>
        <v/>
      </c>
      <c r="HC367" s="7" t="str">
        <f t="shared" si="506"/>
        <v/>
      </c>
      <c r="HD367" s="7" t="str">
        <f t="shared" si="507"/>
        <v/>
      </c>
      <c r="HE367" s="7" t="str">
        <f t="shared" si="508"/>
        <v/>
      </c>
      <c r="HF367" s="7" t="str">
        <f t="shared" si="509"/>
        <v/>
      </c>
      <c r="HG367" s="7" t="str">
        <f t="shared" si="510"/>
        <v/>
      </c>
      <c r="HH367" s="7" t="str">
        <f t="shared" si="511"/>
        <v/>
      </c>
      <c r="HI367" s="7" t="str">
        <f t="shared" si="512"/>
        <v/>
      </c>
      <c r="HJ367" s="7" t="str">
        <f t="shared" si="513"/>
        <v/>
      </c>
      <c r="HK367" s="7" t="str">
        <f t="shared" si="514"/>
        <v/>
      </c>
      <c r="HL367" s="7" t="str">
        <f t="shared" si="515"/>
        <v/>
      </c>
      <c r="HM367" s="7" t="str">
        <f t="shared" si="516"/>
        <v/>
      </c>
      <c r="HN367" s="7" t="str">
        <f t="shared" si="517"/>
        <v/>
      </c>
      <c r="HO367" s="7" t="str">
        <f t="shared" si="518"/>
        <v/>
      </c>
      <c r="HP367" s="7" t="str">
        <f t="shared" si="519"/>
        <v/>
      </c>
      <c r="HQ367" s="7" t="str">
        <f t="shared" si="520"/>
        <v/>
      </c>
      <c r="HR367" s="7" t="str">
        <f t="shared" si="521"/>
        <v/>
      </c>
      <c r="HS367" s="7" t="str">
        <f t="shared" si="522"/>
        <v/>
      </c>
      <c r="HT367" s="7" t="str">
        <f t="shared" si="523"/>
        <v/>
      </c>
      <c r="HU367" s="7" t="str">
        <f t="shared" si="524"/>
        <v/>
      </c>
      <c r="HV367" s="7" t="str">
        <f t="shared" si="525"/>
        <v/>
      </c>
      <c r="HW367" s="7" t="str">
        <f t="shared" si="526"/>
        <v/>
      </c>
      <c r="HX367" s="7" t="str">
        <f t="shared" si="527"/>
        <v/>
      </c>
      <c r="HY367" s="7" t="str">
        <f t="shared" si="528"/>
        <v/>
      </c>
      <c r="HZ367" s="7" t="str">
        <f t="shared" si="529"/>
        <v/>
      </c>
      <c r="IA367" s="7" t="str">
        <f t="shared" si="530"/>
        <v/>
      </c>
      <c r="IB367" s="7" t="str">
        <f t="shared" si="531"/>
        <v/>
      </c>
      <c r="IC367" s="7" t="str">
        <f t="shared" si="532"/>
        <v/>
      </c>
      <c r="ID367" s="7" t="str">
        <f t="shared" si="533"/>
        <v/>
      </c>
      <c r="IE367" s="7" t="str">
        <f t="shared" si="534"/>
        <v/>
      </c>
      <c r="IF367" s="7" t="str">
        <f t="shared" si="535"/>
        <v/>
      </c>
      <c r="IG367" s="7" t="str">
        <f t="shared" si="536"/>
        <v/>
      </c>
      <c r="IH367" s="7" t="str">
        <f t="shared" si="537"/>
        <v/>
      </c>
      <c r="II367" s="7" t="str">
        <f t="shared" si="538"/>
        <v/>
      </c>
      <c r="IJ367" s="7" t="str">
        <f t="shared" si="539"/>
        <v/>
      </c>
      <c r="IK367" s="7" t="str">
        <f t="shared" si="540"/>
        <v/>
      </c>
      <c r="IL367" s="7" t="str">
        <f t="shared" si="541"/>
        <v/>
      </c>
      <c r="IM367" s="7" t="str">
        <f t="shared" si="542"/>
        <v/>
      </c>
      <c r="IN367" s="7" t="str">
        <f t="shared" si="543"/>
        <v/>
      </c>
      <c r="IO367" s="7" t="str">
        <f t="shared" si="544"/>
        <v/>
      </c>
      <c r="IP367" s="7" t="str">
        <f t="shared" si="545"/>
        <v/>
      </c>
      <c r="IQ367" s="7" t="str">
        <f t="shared" si="546"/>
        <v/>
      </c>
      <c r="IR367" s="7" t="str">
        <f t="shared" si="547"/>
        <v/>
      </c>
      <c r="IS367" s="7" t="str">
        <f t="shared" si="548"/>
        <v/>
      </c>
      <c r="IT367" s="7" t="str">
        <f t="shared" si="549"/>
        <v/>
      </c>
      <c r="IU367" s="7" t="str">
        <f t="shared" si="550"/>
        <v/>
      </c>
      <c r="IV367" s="7" t="str">
        <f t="shared" si="551"/>
        <v/>
      </c>
      <c r="IW367" s="7">
        <f t="shared" si="552"/>
        <v>3</v>
      </c>
      <c r="IX367" s="7" t="str">
        <f t="shared" si="553"/>
        <v/>
      </c>
      <c r="IY367" s="7" t="str">
        <f t="shared" si="554"/>
        <v/>
      </c>
      <c r="IZ367" s="7" t="str">
        <f t="shared" si="555"/>
        <v/>
      </c>
      <c r="JA367" s="7" t="str">
        <f t="shared" si="556"/>
        <v/>
      </c>
      <c r="JB367" s="7" t="str">
        <f t="shared" si="557"/>
        <v/>
      </c>
      <c r="JC367" s="7" t="str">
        <f t="shared" si="558"/>
        <v/>
      </c>
      <c r="JD367" s="7" t="str">
        <f t="shared" si="559"/>
        <v/>
      </c>
      <c r="JE367" s="7" t="str">
        <f t="shared" si="560"/>
        <v/>
      </c>
      <c r="JF367" s="7" t="str">
        <f t="shared" si="561"/>
        <v/>
      </c>
      <c r="JG367" s="7" t="str">
        <f t="shared" si="473"/>
        <v/>
      </c>
      <c r="JH367" s="7" t="str">
        <f t="shared" si="474"/>
        <v/>
      </c>
      <c r="JI367" s="7" t="str">
        <f t="shared" si="475"/>
        <v/>
      </c>
      <c r="JJ367" s="7" t="str">
        <f t="shared" si="476"/>
        <v/>
      </c>
      <c r="JK367" s="7" t="str">
        <f t="shared" si="477"/>
        <v/>
      </c>
      <c r="JL367" s="7" t="str">
        <f t="shared" si="478"/>
        <v/>
      </c>
      <c r="JM367" s="7" t="str">
        <f t="shared" si="479"/>
        <v/>
      </c>
      <c r="JN367" s="7" t="str">
        <f t="shared" si="480"/>
        <v/>
      </c>
      <c r="JO367" s="7" t="str">
        <f t="shared" si="481"/>
        <v/>
      </c>
      <c r="JP367" s="7" t="str">
        <f t="shared" si="482"/>
        <v/>
      </c>
      <c r="JQ367" s="7" t="str">
        <f t="shared" si="483"/>
        <v/>
      </c>
      <c r="JR367" s="7" t="str">
        <f t="shared" si="483"/>
        <v/>
      </c>
      <c r="JS367" s="7" t="str">
        <f t="shared" si="483"/>
        <v/>
      </c>
      <c r="JT367" s="28">
        <f t="shared" si="484"/>
        <v>3</v>
      </c>
    </row>
    <row r="368" spans="1:280" x14ac:dyDescent="0.2">
      <c r="A368" s="4" t="s">
        <v>2674</v>
      </c>
      <c r="B368" s="46">
        <f t="shared" si="469"/>
        <v>1</v>
      </c>
      <c r="C368" s="67" t="s">
        <v>2321</v>
      </c>
      <c r="D368" s="67" t="s">
        <v>2321</v>
      </c>
      <c r="Z368" s="57"/>
      <c r="BQ368" s="5"/>
      <c r="BS368" s="7">
        <v>1</v>
      </c>
      <c r="CP368" s="5">
        <f t="shared" si="470"/>
        <v>1</v>
      </c>
      <c r="CR368" s="15"/>
      <c r="CT368" s="28">
        <f t="shared" si="562"/>
        <v>1</v>
      </c>
      <c r="FH368" s="5"/>
      <c r="GG368" s="5">
        <f t="shared" si="472"/>
        <v>0</v>
      </c>
      <c r="GH368" s="7" t="str">
        <f t="shared" si="485"/>
        <v/>
      </c>
      <c r="GI368" s="7" t="str">
        <f t="shared" si="486"/>
        <v/>
      </c>
      <c r="GJ368" s="7" t="str">
        <f t="shared" si="487"/>
        <v/>
      </c>
      <c r="GK368" s="7" t="str">
        <f t="shared" si="488"/>
        <v/>
      </c>
      <c r="GL368" s="7" t="str">
        <f t="shared" si="489"/>
        <v/>
      </c>
      <c r="GM368" s="7" t="str">
        <f t="shared" si="490"/>
        <v/>
      </c>
      <c r="GN368" s="7" t="str">
        <f t="shared" si="491"/>
        <v/>
      </c>
      <c r="GO368" s="7" t="str">
        <f t="shared" si="492"/>
        <v/>
      </c>
      <c r="GP368" s="7" t="str">
        <f t="shared" si="493"/>
        <v/>
      </c>
      <c r="GQ368" s="7" t="str">
        <f t="shared" si="494"/>
        <v/>
      </c>
      <c r="GR368" s="7" t="str">
        <f t="shared" si="495"/>
        <v/>
      </c>
      <c r="GS368" s="7" t="str">
        <f t="shared" si="496"/>
        <v/>
      </c>
      <c r="GT368" s="7" t="str">
        <f t="shared" si="497"/>
        <v/>
      </c>
      <c r="GU368" s="7" t="str">
        <f t="shared" si="498"/>
        <v/>
      </c>
      <c r="GV368" s="7" t="str">
        <f t="shared" si="499"/>
        <v/>
      </c>
      <c r="GW368" s="7" t="str">
        <f t="shared" si="500"/>
        <v/>
      </c>
      <c r="GX368" s="7" t="str">
        <f t="shared" si="501"/>
        <v/>
      </c>
      <c r="GY368" s="7" t="str">
        <f t="shared" si="502"/>
        <v/>
      </c>
      <c r="GZ368" s="7" t="str">
        <f t="shared" si="503"/>
        <v/>
      </c>
      <c r="HA368" s="7" t="str">
        <f t="shared" si="504"/>
        <v/>
      </c>
      <c r="HB368" s="7" t="str">
        <f t="shared" si="505"/>
        <v/>
      </c>
      <c r="HC368" s="7" t="str">
        <f t="shared" si="506"/>
        <v/>
      </c>
      <c r="HD368" s="7" t="str">
        <f t="shared" si="507"/>
        <v/>
      </c>
      <c r="HE368" s="7" t="str">
        <f t="shared" si="508"/>
        <v/>
      </c>
      <c r="HF368" s="7" t="str">
        <f t="shared" si="509"/>
        <v/>
      </c>
      <c r="HG368" s="7" t="str">
        <f t="shared" si="510"/>
        <v/>
      </c>
      <c r="HH368" s="7" t="str">
        <f t="shared" si="511"/>
        <v/>
      </c>
      <c r="HI368" s="7" t="str">
        <f t="shared" si="512"/>
        <v/>
      </c>
      <c r="HJ368" s="7" t="str">
        <f t="shared" si="513"/>
        <v/>
      </c>
      <c r="HK368" s="7" t="str">
        <f t="shared" si="514"/>
        <v/>
      </c>
      <c r="HL368" s="7" t="str">
        <f t="shared" si="515"/>
        <v/>
      </c>
      <c r="HM368" s="7" t="str">
        <f t="shared" si="516"/>
        <v/>
      </c>
      <c r="HN368" s="7" t="str">
        <f t="shared" si="517"/>
        <v/>
      </c>
      <c r="HO368" s="7" t="str">
        <f t="shared" si="518"/>
        <v/>
      </c>
      <c r="HP368" s="7" t="str">
        <f t="shared" si="519"/>
        <v/>
      </c>
      <c r="HQ368" s="7" t="str">
        <f t="shared" si="520"/>
        <v/>
      </c>
      <c r="HR368" s="7" t="str">
        <f t="shared" si="521"/>
        <v/>
      </c>
      <c r="HS368" s="7" t="str">
        <f t="shared" si="522"/>
        <v/>
      </c>
      <c r="HT368" s="7" t="str">
        <f t="shared" si="523"/>
        <v/>
      </c>
      <c r="HU368" s="7" t="str">
        <f t="shared" si="524"/>
        <v/>
      </c>
      <c r="HV368" s="7" t="str">
        <f t="shared" si="525"/>
        <v/>
      </c>
      <c r="HW368" s="7" t="str">
        <f t="shared" si="526"/>
        <v/>
      </c>
      <c r="HX368" s="7" t="str">
        <f t="shared" si="527"/>
        <v/>
      </c>
      <c r="HY368" s="7" t="str">
        <f t="shared" si="528"/>
        <v/>
      </c>
      <c r="HZ368" s="7" t="str">
        <f t="shared" si="529"/>
        <v/>
      </c>
      <c r="IA368" s="7" t="str">
        <f t="shared" si="530"/>
        <v/>
      </c>
      <c r="IB368" s="7" t="str">
        <f t="shared" si="531"/>
        <v/>
      </c>
      <c r="IC368" s="7" t="str">
        <f t="shared" si="532"/>
        <v/>
      </c>
      <c r="ID368" s="7" t="str">
        <f t="shared" si="533"/>
        <v/>
      </c>
      <c r="IE368" s="7" t="str">
        <f t="shared" si="534"/>
        <v/>
      </c>
      <c r="IF368" s="7" t="str">
        <f t="shared" si="535"/>
        <v/>
      </c>
      <c r="IG368" s="7" t="str">
        <f t="shared" si="536"/>
        <v/>
      </c>
      <c r="IH368" s="7" t="str">
        <f t="shared" si="537"/>
        <v/>
      </c>
      <c r="II368" s="7" t="str">
        <f t="shared" si="538"/>
        <v/>
      </c>
      <c r="IJ368" s="7" t="str">
        <f t="shared" si="539"/>
        <v/>
      </c>
      <c r="IK368" s="7" t="str">
        <f t="shared" si="540"/>
        <v/>
      </c>
      <c r="IL368" s="7" t="str">
        <f t="shared" si="541"/>
        <v/>
      </c>
      <c r="IM368" s="7" t="str">
        <f t="shared" si="542"/>
        <v/>
      </c>
      <c r="IN368" s="7" t="str">
        <f t="shared" si="543"/>
        <v/>
      </c>
      <c r="IO368" s="7" t="str">
        <f t="shared" si="544"/>
        <v/>
      </c>
      <c r="IP368" s="7" t="str">
        <f t="shared" si="545"/>
        <v/>
      </c>
      <c r="IQ368" s="7" t="str">
        <f t="shared" si="546"/>
        <v/>
      </c>
      <c r="IR368" s="7" t="str">
        <f t="shared" si="547"/>
        <v/>
      </c>
      <c r="IS368" s="7" t="str">
        <f t="shared" si="548"/>
        <v/>
      </c>
      <c r="IT368" s="7" t="str">
        <f t="shared" si="549"/>
        <v/>
      </c>
      <c r="IU368" s="7" t="str">
        <f t="shared" si="550"/>
        <v/>
      </c>
      <c r="IV368" s="7" t="str">
        <f t="shared" si="551"/>
        <v/>
      </c>
      <c r="IW368" s="7">
        <f t="shared" si="552"/>
        <v>1</v>
      </c>
      <c r="IX368" s="7" t="str">
        <f t="shared" si="553"/>
        <v/>
      </c>
      <c r="IY368" s="7" t="str">
        <f t="shared" si="554"/>
        <v/>
      </c>
      <c r="IZ368" s="7" t="str">
        <f t="shared" si="555"/>
        <v/>
      </c>
      <c r="JA368" s="7" t="str">
        <f t="shared" si="556"/>
        <v/>
      </c>
      <c r="JB368" s="7" t="str">
        <f t="shared" si="557"/>
        <v/>
      </c>
      <c r="JC368" s="7" t="str">
        <f t="shared" si="558"/>
        <v/>
      </c>
      <c r="JD368" s="7" t="str">
        <f t="shared" si="559"/>
        <v/>
      </c>
      <c r="JE368" s="7" t="str">
        <f t="shared" si="560"/>
        <v/>
      </c>
      <c r="JF368" s="7" t="str">
        <f t="shared" si="561"/>
        <v/>
      </c>
      <c r="JG368" s="7" t="str">
        <f t="shared" si="473"/>
        <v/>
      </c>
      <c r="JH368" s="7" t="str">
        <f t="shared" si="474"/>
        <v/>
      </c>
      <c r="JI368" s="7" t="str">
        <f t="shared" si="475"/>
        <v/>
      </c>
      <c r="JJ368" s="7" t="str">
        <f t="shared" si="476"/>
        <v/>
      </c>
      <c r="JK368" s="7" t="str">
        <f t="shared" si="477"/>
        <v/>
      </c>
      <c r="JL368" s="7" t="str">
        <f t="shared" si="478"/>
        <v/>
      </c>
      <c r="JM368" s="7" t="str">
        <f t="shared" si="479"/>
        <v/>
      </c>
      <c r="JN368" s="7" t="str">
        <f t="shared" si="480"/>
        <v/>
      </c>
      <c r="JO368" s="7" t="str">
        <f t="shared" si="481"/>
        <v/>
      </c>
      <c r="JP368" s="7" t="str">
        <f t="shared" si="482"/>
        <v/>
      </c>
      <c r="JQ368" s="7" t="str">
        <f t="shared" si="483"/>
        <v/>
      </c>
      <c r="JR368" s="7" t="str">
        <f t="shared" si="483"/>
        <v/>
      </c>
      <c r="JS368" s="7" t="str">
        <f t="shared" si="483"/>
        <v/>
      </c>
      <c r="JT368" s="28">
        <f t="shared" si="484"/>
        <v>1</v>
      </c>
    </row>
    <row r="369" spans="1:280" x14ac:dyDescent="0.2">
      <c r="A369" s="4" t="s">
        <v>3613</v>
      </c>
      <c r="B369" s="46">
        <f t="shared" si="469"/>
        <v>1</v>
      </c>
      <c r="C369" s="67" t="s">
        <v>3612</v>
      </c>
      <c r="D369" s="67" t="s">
        <v>1656</v>
      </c>
      <c r="Z369" s="57"/>
      <c r="BQ369" s="5"/>
      <c r="BU369" s="7">
        <v>2</v>
      </c>
      <c r="CP369" s="5">
        <f t="shared" si="470"/>
        <v>2</v>
      </c>
      <c r="CR369" s="7">
        <v>1</v>
      </c>
      <c r="CT369" s="28">
        <f t="shared" ref="CT369:CT375" si="563">SUM(CP369:CS369)</f>
        <v>3</v>
      </c>
      <c r="FH369" s="5"/>
      <c r="FK369" s="7">
        <v>1</v>
      </c>
      <c r="GG369" s="5">
        <f t="shared" si="472"/>
        <v>1</v>
      </c>
      <c r="GH369" s="7" t="str">
        <f t="shared" si="485"/>
        <v/>
      </c>
      <c r="GI369" s="7" t="str">
        <f t="shared" si="486"/>
        <v/>
      </c>
      <c r="GJ369" s="7" t="str">
        <f t="shared" si="487"/>
        <v/>
      </c>
      <c r="GK369" s="7" t="str">
        <f t="shared" si="488"/>
        <v/>
      </c>
      <c r="GL369" s="7" t="str">
        <f t="shared" si="489"/>
        <v/>
      </c>
      <c r="GM369" s="7" t="str">
        <f t="shared" si="490"/>
        <v/>
      </c>
      <c r="GN369" s="7" t="str">
        <f t="shared" si="491"/>
        <v/>
      </c>
      <c r="GO369" s="7" t="str">
        <f t="shared" si="492"/>
        <v/>
      </c>
      <c r="GP369" s="7" t="str">
        <f t="shared" si="493"/>
        <v/>
      </c>
      <c r="GQ369" s="7" t="str">
        <f t="shared" si="494"/>
        <v/>
      </c>
      <c r="GR369" s="7" t="str">
        <f t="shared" si="495"/>
        <v/>
      </c>
      <c r="GS369" s="7" t="str">
        <f t="shared" si="496"/>
        <v/>
      </c>
      <c r="GT369" s="7" t="str">
        <f t="shared" si="497"/>
        <v/>
      </c>
      <c r="GU369" s="7" t="str">
        <f t="shared" si="498"/>
        <v/>
      </c>
      <c r="GV369" s="7" t="str">
        <f t="shared" si="499"/>
        <v/>
      </c>
      <c r="GW369" s="7" t="str">
        <f t="shared" si="500"/>
        <v/>
      </c>
      <c r="GX369" s="7" t="str">
        <f t="shared" si="501"/>
        <v/>
      </c>
      <c r="GY369" s="7" t="str">
        <f t="shared" si="502"/>
        <v/>
      </c>
      <c r="GZ369" s="7" t="str">
        <f t="shared" si="503"/>
        <v/>
      </c>
      <c r="HA369" s="7" t="str">
        <f t="shared" si="504"/>
        <v/>
      </c>
      <c r="HB369" s="7" t="str">
        <f t="shared" si="505"/>
        <v/>
      </c>
      <c r="HC369" s="7" t="str">
        <f t="shared" si="506"/>
        <v/>
      </c>
      <c r="HD369" s="7" t="str">
        <f t="shared" si="507"/>
        <v/>
      </c>
      <c r="HE369" s="7" t="str">
        <f t="shared" si="508"/>
        <v/>
      </c>
      <c r="HF369" s="7" t="str">
        <f t="shared" si="509"/>
        <v/>
      </c>
      <c r="HG369" s="7" t="str">
        <f t="shared" si="510"/>
        <v/>
      </c>
      <c r="HH369" s="7" t="str">
        <f t="shared" si="511"/>
        <v/>
      </c>
      <c r="HI369" s="7" t="str">
        <f t="shared" si="512"/>
        <v/>
      </c>
      <c r="HJ369" s="7" t="str">
        <f t="shared" si="513"/>
        <v/>
      </c>
      <c r="HK369" s="7" t="str">
        <f t="shared" si="514"/>
        <v/>
      </c>
      <c r="HL369" s="7" t="str">
        <f t="shared" si="515"/>
        <v/>
      </c>
      <c r="HM369" s="7" t="str">
        <f t="shared" si="516"/>
        <v/>
      </c>
      <c r="HN369" s="7" t="str">
        <f t="shared" si="517"/>
        <v/>
      </c>
      <c r="HO369" s="7" t="str">
        <f t="shared" si="518"/>
        <v/>
      </c>
      <c r="HP369" s="7" t="str">
        <f t="shared" si="519"/>
        <v/>
      </c>
      <c r="HQ369" s="7" t="str">
        <f t="shared" si="520"/>
        <v/>
      </c>
      <c r="HR369" s="7" t="str">
        <f t="shared" si="521"/>
        <v/>
      </c>
      <c r="HS369" s="7" t="str">
        <f t="shared" si="522"/>
        <v/>
      </c>
      <c r="HT369" s="7" t="str">
        <f t="shared" si="523"/>
        <v/>
      </c>
      <c r="HU369" s="7" t="str">
        <f t="shared" si="524"/>
        <v/>
      </c>
      <c r="HV369" s="7" t="str">
        <f t="shared" si="525"/>
        <v/>
      </c>
      <c r="HW369" s="7" t="str">
        <f t="shared" si="526"/>
        <v/>
      </c>
      <c r="HX369" s="7" t="str">
        <f t="shared" si="527"/>
        <v/>
      </c>
      <c r="HY369" s="7" t="str">
        <f t="shared" si="528"/>
        <v/>
      </c>
      <c r="HZ369" s="7" t="str">
        <f t="shared" si="529"/>
        <v/>
      </c>
      <c r="IA369" s="7" t="str">
        <f t="shared" si="530"/>
        <v/>
      </c>
      <c r="IB369" s="7" t="str">
        <f t="shared" si="531"/>
        <v/>
      </c>
      <c r="IC369" s="7" t="str">
        <f t="shared" si="532"/>
        <v/>
      </c>
      <c r="ID369" s="7" t="str">
        <f t="shared" si="533"/>
        <v/>
      </c>
      <c r="IE369" s="7" t="str">
        <f t="shared" si="534"/>
        <v/>
      </c>
      <c r="IF369" s="7" t="str">
        <f t="shared" si="535"/>
        <v/>
      </c>
      <c r="IG369" s="7" t="str">
        <f t="shared" si="536"/>
        <v/>
      </c>
      <c r="IH369" s="7" t="str">
        <f t="shared" si="537"/>
        <v/>
      </c>
      <c r="II369" s="7" t="str">
        <f t="shared" si="538"/>
        <v/>
      </c>
      <c r="IJ369" s="7" t="str">
        <f t="shared" si="539"/>
        <v/>
      </c>
      <c r="IK369" s="7" t="str">
        <f t="shared" si="540"/>
        <v/>
      </c>
      <c r="IL369" s="7" t="str">
        <f t="shared" si="541"/>
        <v/>
      </c>
      <c r="IM369" s="7" t="str">
        <f t="shared" si="542"/>
        <v/>
      </c>
      <c r="IN369" s="7" t="str">
        <f t="shared" si="543"/>
        <v/>
      </c>
      <c r="IO369" s="7" t="str">
        <f t="shared" si="544"/>
        <v/>
      </c>
      <c r="IP369" s="7" t="str">
        <f t="shared" si="545"/>
        <v/>
      </c>
      <c r="IQ369" s="7" t="str">
        <f t="shared" si="546"/>
        <v/>
      </c>
      <c r="IR369" s="7" t="str">
        <f t="shared" si="547"/>
        <v/>
      </c>
      <c r="IS369" s="7" t="str">
        <f t="shared" si="548"/>
        <v/>
      </c>
      <c r="IT369" s="7" t="str">
        <f t="shared" si="549"/>
        <v/>
      </c>
      <c r="IU369" s="7" t="str">
        <f t="shared" si="550"/>
        <v/>
      </c>
      <c r="IV369" s="7" t="str">
        <f t="shared" si="551"/>
        <v/>
      </c>
      <c r="IW369" s="7" t="str">
        <f t="shared" si="552"/>
        <v/>
      </c>
      <c r="IX369" s="7">
        <f t="shared" si="553"/>
        <v>1</v>
      </c>
      <c r="IY369" s="7">
        <f t="shared" si="554"/>
        <v>2</v>
      </c>
      <c r="IZ369" s="7" t="str">
        <f t="shared" si="555"/>
        <v/>
      </c>
      <c r="JA369" s="7" t="str">
        <f t="shared" si="556"/>
        <v/>
      </c>
      <c r="JB369" s="7" t="str">
        <f t="shared" si="557"/>
        <v/>
      </c>
      <c r="JC369" s="7" t="str">
        <f t="shared" si="558"/>
        <v/>
      </c>
      <c r="JD369" s="7" t="str">
        <f t="shared" si="559"/>
        <v/>
      </c>
      <c r="JE369" s="7" t="str">
        <f t="shared" si="560"/>
        <v/>
      </c>
      <c r="JF369" s="7" t="str">
        <f t="shared" si="561"/>
        <v/>
      </c>
      <c r="JG369" s="7" t="str">
        <f t="shared" si="473"/>
        <v/>
      </c>
      <c r="JH369" s="7" t="str">
        <f t="shared" si="474"/>
        <v/>
      </c>
      <c r="JI369" s="7" t="str">
        <f t="shared" si="475"/>
        <v/>
      </c>
      <c r="JJ369" s="7" t="str">
        <f t="shared" si="476"/>
        <v/>
      </c>
      <c r="JK369" s="7" t="str">
        <f t="shared" si="477"/>
        <v/>
      </c>
      <c r="JL369" s="7" t="str">
        <f t="shared" si="478"/>
        <v/>
      </c>
      <c r="JM369" s="7" t="str">
        <f t="shared" si="479"/>
        <v/>
      </c>
      <c r="JN369" s="7" t="str">
        <f t="shared" si="480"/>
        <v/>
      </c>
      <c r="JO369" s="7" t="str">
        <f t="shared" si="481"/>
        <v/>
      </c>
      <c r="JP369" s="7" t="str">
        <f t="shared" si="482"/>
        <v/>
      </c>
      <c r="JQ369" s="7" t="str">
        <f t="shared" si="483"/>
        <v/>
      </c>
      <c r="JR369" s="7" t="str">
        <f t="shared" si="483"/>
        <v/>
      </c>
      <c r="JS369" s="7" t="str">
        <f t="shared" si="483"/>
        <v/>
      </c>
      <c r="JT369" s="28">
        <f t="shared" si="484"/>
        <v>3</v>
      </c>
    </row>
    <row r="370" spans="1:280" x14ac:dyDescent="0.2">
      <c r="A370" s="4" t="s">
        <v>642</v>
      </c>
      <c r="B370" s="46">
        <f t="shared" si="469"/>
        <v>1</v>
      </c>
      <c r="C370" s="67" t="s">
        <v>3612</v>
      </c>
      <c r="D370" s="67" t="s">
        <v>3612</v>
      </c>
      <c r="Z370" s="57"/>
      <c r="BQ370" s="5"/>
      <c r="BT370" s="7">
        <v>2</v>
      </c>
      <c r="CP370" s="5">
        <f t="shared" si="470"/>
        <v>2</v>
      </c>
      <c r="CR370" s="15"/>
      <c r="CT370" s="28">
        <f t="shared" si="563"/>
        <v>2</v>
      </c>
      <c r="FH370" s="5"/>
      <c r="GG370" s="5">
        <f t="shared" si="472"/>
        <v>0</v>
      </c>
      <c r="GH370" s="7" t="str">
        <f t="shared" si="485"/>
        <v/>
      </c>
      <c r="GI370" s="7" t="str">
        <f t="shared" si="486"/>
        <v/>
      </c>
      <c r="GJ370" s="7" t="str">
        <f t="shared" si="487"/>
        <v/>
      </c>
      <c r="GK370" s="7" t="str">
        <f t="shared" si="488"/>
        <v/>
      </c>
      <c r="GL370" s="7" t="str">
        <f t="shared" si="489"/>
        <v/>
      </c>
      <c r="GM370" s="7" t="str">
        <f t="shared" si="490"/>
        <v/>
      </c>
      <c r="GN370" s="7" t="str">
        <f t="shared" si="491"/>
        <v/>
      </c>
      <c r="GO370" s="7" t="str">
        <f t="shared" si="492"/>
        <v/>
      </c>
      <c r="GP370" s="7" t="str">
        <f t="shared" si="493"/>
        <v/>
      </c>
      <c r="GQ370" s="7" t="str">
        <f t="shared" si="494"/>
        <v/>
      </c>
      <c r="GR370" s="7" t="str">
        <f t="shared" si="495"/>
        <v/>
      </c>
      <c r="GS370" s="7" t="str">
        <f t="shared" si="496"/>
        <v/>
      </c>
      <c r="GT370" s="7" t="str">
        <f t="shared" si="497"/>
        <v/>
      </c>
      <c r="GU370" s="7" t="str">
        <f t="shared" si="498"/>
        <v/>
      </c>
      <c r="GV370" s="7" t="str">
        <f t="shared" si="499"/>
        <v/>
      </c>
      <c r="GW370" s="7" t="str">
        <f t="shared" si="500"/>
        <v/>
      </c>
      <c r="GX370" s="7" t="str">
        <f t="shared" si="501"/>
        <v/>
      </c>
      <c r="GY370" s="7" t="str">
        <f t="shared" si="502"/>
        <v/>
      </c>
      <c r="GZ370" s="7" t="str">
        <f t="shared" si="503"/>
        <v/>
      </c>
      <c r="HA370" s="7" t="str">
        <f t="shared" si="504"/>
        <v/>
      </c>
      <c r="HB370" s="7" t="str">
        <f t="shared" si="505"/>
        <v/>
      </c>
      <c r="HC370" s="7" t="str">
        <f t="shared" si="506"/>
        <v/>
      </c>
      <c r="HD370" s="7" t="str">
        <f t="shared" si="507"/>
        <v/>
      </c>
      <c r="HE370" s="7" t="str">
        <f t="shared" si="508"/>
        <v/>
      </c>
      <c r="HF370" s="7" t="str">
        <f t="shared" si="509"/>
        <v/>
      </c>
      <c r="HG370" s="7" t="str">
        <f t="shared" si="510"/>
        <v/>
      </c>
      <c r="HH370" s="7" t="str">
        <f t="shared" si="511"/>
        <v/>
      </c>
      <c r="HI370" s="7" t="str">
        <f t="shared" si="512"/>
        <v/>
      </c>
      <c r="HJ370" s="7" t="str">
        <f t="shared" si="513"/>
        <v/>
      </c>
      <c r="HK370" s="7" t="str">
        <f t="shared" si="514"/>
        <v/>
      </c>
      <c r="HL370" s="7" t="str">
        <f t="shared" si="515"/>
        <v/>
      </c>
      <c r="HM370" s="7" t="str">
        <f t="shared" si="516"/>
        <v/>
      </c>
      <c r="HN370" s="7" t="str">
        <f t="shared" si="517"/>
        <v/>
      </c>
      <c r="HO370" s="7" t="str">
        <f t="shared" si="518"/>
        <v/>
      </c>
      <c r="HP370" s="7" t="str">
        <f t="shared" si="519"/>
        <v/>
      </c>
      <c r="HQ370" s="7" t="str">
        <f t="shared" si="520"/>
        <v/>
      </c>
      <c r="HR370" s="7" t="str">
        <f t="shared" si="521"/>
        <v/>
      </c>
      <c r="HS370" s="7" t="str">
        <f t="shared" si="522"/>
        <v/>
      </c>
      <c r="HT370" s="7" t="str">
        <f t="shared" si="523"/>
        <v/>
      </c>
      <c r="HU370" s="7" t="str">
        <f t="shared" si="524"/>
        <v/>
      </c>
      <c r="HV370" s="7" t="str">
        <f t="shared" si="525"/>
        <v/>
      </c>
      <c r="HW370" s="7" t="str">
        <f t="shared" si="526"/>
        <v/>
      </c>
      <c r="HX370" s="7" t="str">
        <f t="shared" si="527"/>
        <v/>
      </c>
      <c r="HY370" s="7" t="str">
        <f t="shared" si="528"/>
        <v/>
      </c>
      <c r="HZ370" s="7" t="str">
        <f t="shared" si="529"/>
        <v/>
      </c>
      <c r="IA370" s="7" t="str">
        <f t="shared" si="530"/>
        <v/>
      </c>
      <c r="IB370" s="7" t="str">
        <f t="shared" si="531"/>
        <v/>
      </c>
      <c r="IC370" s="7" t="str">
        <f t="shared" si="532"/>
        <v/>
      </c>
      <c r="ID370" s="7" t="str">
        <f t="shared" si="533"/>
        <v/>
      </c>
      <c r="IE370" s="7" t="str">
        <f t="shared" si="534"/>
        <v/>
      </c>
      <c r="IF370" s="7" t="str">
        <f t="shared" si="535"/>
        <v/>
      </c>
      <c r="IG370" s="7" t="str">
        <f t="shared" si="536"/>
        <v/>
      </c>
      <c r="IH370" s="7" t="str">
        <f t="shared" si="537"/>
        <v/>
      </c>
      <c r="II370" s="7" t="str">
        <f t="shared" si="538"/>
        <v/>
      </c>
      <c r="IJ370" s="7" t="str">
        <f t="shared" si="539"/>
        <v/>
      </c>
      <c r="IK370" s="7" t="str">
        <f t="shared" si="540"/>
        <v/>
      </c>
      <c r="IL370" s="7" t="str">
        <f t="shared" si="541"/>
        <v/>
      </c>
      <c r="IM370" s="7" t="str">
        <f t="shared" si="542"/>
        <v/>
      </c>
      <c r="IN370" s="7" t="str">
        <f t="shared" si="543"/>
        <v/>
      </c>
      <c r="IO370" s="7" t="str">
        <f t="shared" si="544"/>
        <v/>
      </c>
      <c r="IP370" s="7" t="str">
        <f t="shared" si="545"/>
        <v/>
      </c>
      <c r="IQ370" s="7" t="str">
        <f t="shared" si="546"/>
        <v/>
      </c>
      <c r="IR370" s="7" t="str">
        <f t="shared" si="547"/>
        <v/>
      </c>
      <c r="IS370" s="7" t="str">
        <f t="shared" si="548"/>
        <v/>
      </c>
      <c r="IT370" s="7" t="str">
        <f t="shared" si="549"/>
        <v/>
      </c>
      <c r="IU370" s="7" t="str">
        <f t="shared" si="550"/>
        <v/>
      </c>
      <c r="IV370" s="7" t="str">
        <f t="shared" si="551"/>
        <v/>
      </c>
      <c r="IW370" s="7" t="str">
        <f t="shared" si="552"/>
        <v/>
      </c>
      <c r="IX370" s="7">
        <f t="shared" si="553"/>
        <v>2</v>
      </c>
      <c r="IY370" s="7" t="str">
        <f t="shared" si="554"/>
        <v/>
      </c>
      <c r="IZ370" s="7" t="str">
        <f t="shared" si="555"/>
        <v/>
      </c>
      <c r="JA370" s="7" t="str">
        <f t="shared" si="556"/>
        <v/>
      </c>
      <c r="JB370" s="7" t="str">
        <f t="shared" si="557"/>
        <v/>
      </c>
      <c r="JC370" s="7" t="str">
        <f t="shared" si="558"/>
        <v/>
      </c>
      <c r="JD370" s="7" t="str">
        <f t="shared" si="559"/>
        <v/>
      </c>
      <c r="JE370" s="7" t="str">
        <f t="shared" si="560"/>
        <v/>
      </c>
      <c r="JF370" s="7" t="str">
        <f t="shared" si="561"/>
        <v/>
      </c>
      <c r="JG370" s="7" t="str">
        <f t="shared" si="473"/>
        <v/>
      </c>
      <c r="JH370" s="7" t="str">
        <f t="shared" si="474"/>
        <v/>
      </c>
      <c r="JI370" s="7" t="str">
        <f t="shared" si="475"/>
        <v/>
      </c>
      <c r="JJ370" s="7" t="str">
        <f t="shared" si="476"/>
        <v/>
      </c>
      <c r="JK370" s="7" t="str">
        <f t="shared" si="477"/>
        <v/>
      </c>
      <c r="JL370" s="7" t="str">
        <f t="shared" si="478"/>
        <v/>
      </c>
      <c r="JM370" s="7" t="str">
        <f t="shared" si="479"/>
        <v/>
      </c>
      <c r="JN370" s="7" t="str">
        <f t="shared" si="480"/>
        <v/>
      </c>
      <c r="JO370" s="7" t="str">
        <f t="shared" si="481"/>
        <v/>
      </c>
      <c r="JP370" s="7" t="str">
        <f t="shared" si="482"/>
        <v/>
      </c>
      <c r="JQ370" s="7" t="str">
        <f t="shared" si="483"/>
        <v/>
      </c>
      <c r="JR370" s="7" t="str">
        <f t="shared" si="483"/>
        <v/>
      </c>
      <c r="JS370" s="7" t="str">
        <f t="shared" si="483"/>
        <v/>
      </c>
      <c r="JT370" s="28">
        <f t="shared" si="484"/>
        <v>2</v>
      </c>
    </row>
    <row r="371" spans="1:280" x14ac:dyDescent="0.2">
      <c r="A371" s="4" t="s">
        <v>1073</v>
      </c>
      <c r="B371" s="46">
        <f t="shared" si="469"/>
        <v>1</v>
      </c>
      <c r="C371" s="67" t="s">
        <v>3612</v>
      </c>
      <c r="D371" s="67" t="s">
        <v>3612</v>
      </c>
      <c r="Z371" s="57"/>
      <c r="BQ371" s="5"/>
      <c r="BT371" s="7">
        <v>3</v>
      </c>
      <c r="CP371" s="5">
        <f t="shared" si="470"/>
        <v>3</v>
      </c>
      <c r="CR371" s="15"/>
      <c r="CT371" s="28">
        <f t="shared" si="563"/>
        <v>3</v>
      </c>
      <c r="FH371" s="5"/>
      <c r="GG371" s="5">
        <f t="shared" si="472"/>
        <v>0</v>
      </c>
      <c r="GH371" s="7" t="str">
        <f t="shared" si="485"/>
        <v/>
      </c>
      <c r="GI371" s="7" t="str">
        <f t="shared" si="486"/>
        <v/>
      </c>
      <c r="GJ371" s="7" t="str">
        <f t="shared" si="487"/>
        <v/>
      </c>
      <c r="GK371" s="7" t="str">
        <f t="shared" si="488"/>
        <v/>
      </c>
      <c r="GL371" s="7" t="str">
        <f t="shared" si="489"/>
        <v/>
      </c>
      <c r="GM371" s="7" t="str">
        <f t="shared" si="490"/>
        <v/>
      </c>
      <c r="GN371" s="7" t="str">
        <f t="shared" si="491"/>
        <v/>
      </c>
      <c r="GO371" s="7" t="str">
        <f t="shared" si="492"/>
        <v/>
      </c>
      <c r="GP371" s="7" t="str">
        <f t="shared" si="493"/>
        <v/>
      </c>
      <c r="GQ371" s="7" t="str">
        <f t="shared" si="494"/>
        <v/>
      </c>
      <c r="GR371" s="7" t="str">
        <f t="shared" si="495"/>
        <v/>
      </c>
      <c r="GS371" s="7" t="str">
        <f t="shared" si="496"/>
        <v/>
      </c>
      <c r="GT371" s="7" t="str">
        <f t="shared" si="497"/>
        <v/>
      </c>
      <c r="GU371" s="7" t="str">
        <f t="shared" si="498"/>
        <v/>
      </c>
      <c r="GV371" s="7" t="str">
        <f t="shared" si="499"/>
        <v/>
      </c>
      <c r="GW371" s="7" t="str">
        <f t="shared" si="500"/>
        <v/>
      </c>
      <c r="GX371" s="7" t="str">
        <f t="shared" si="501"/>
        <v/>
      </c>
      <c r="GY371" s="7" t="str">
        <f t="shared" si="502"/>
        <v/>
      </c>
      <c r="GZ371" s="7" t="str">
        <f t="shared" si="503"/>
        <v/>
      </c>
      <c r="HA371" s="7" t="str">
        <f t="shared" si="504"/>
        <v/>
      </c>
      <c r="HB371" s="7" t="str">
        <f t="shared" si="505"/>
        <v/>
      </c>
      <c r="HC371" s="7" t="str">
        <f t="shared" si="506"/>
        <v/>
      </c>
      <c r="HD371" s="7" t="str">
        <f t="shared" si="507"/>
        <v/>
      </c>
      <c r="HE371" s="7" t="str">
        <f t="shared" si="508"/>
        <v/>
      </c>
      <c r="HF371" s="7" t="str">
        <f t="shared" si="509"/>
        <v/>
      </c>
      <c r="HG371" s="7" t="str">
        <f t="shared" si="510"/>
        <v/>
      </c>
      <c r="HH371" s="7" t="str">
        <f t="shared" si="511"/>
        <v/>
      </c>
      <c r="HI371" s="7" t="str">
        <f t="shared" si="512"/>
        <v/>
      </c>
      <c r="HJ371" s="7" t="str">
        <f t="shared" si="513"/>
        <v/>
      </c>
      <c r="HK371" s="7" t="str">
        <f t="shared" si="514"/>
        <v/>
      </c>
      <c r="HL371" s="7" t="str">
        <f t="shared" si="515"/>
        <v/>
      </c>
      <c r="HM371" s="7" t="str">
        <f t="shared" si="516"/>
        <v/>
      </c>
      <c r="HN371" s="7" t="str">
        <f t="shared" si="517"/>
        <v/>
      </c>
      <c r="HO371" s="7" t="str">
        <f t="shared" si="518"/>
        <v/>
      </c>
      <c r="HP371" s="7" t="str">
        <f t="shared" si="519"/>
        <v/>
      </c>
      <c r="HQ371" s="7" t="str">
        <f t="shared" si="520"/>
        <v/>
      </c>
      <c r="HR371" s="7" t="str">
        <f t="shared" si="521"/>
        <v/>
      </c>
      <c r="HS371" s="7" t="str">
        <f t="shared" si="522"/>
        <v/>
      </c>
      <c r="HT371" s="7" t="str">
        <f t="shared" si="523"/>
        <v/>
      </c>
      <c r="HU371" s="7" t="str">
        <f t="shared" si="524"/>
        <v/>
      </c>
      <c r="HV371" s="7" t="str">
        <f t="shared" si="525"/>
        <v/>
      </c>
      <c r="HW371" s="7" t="str">
        <f t="shared" si="526"/>
        <v/>
      </c>
      <c r="HX371" s="7" t="str">
        <f t="shared" si="527"/>
        <v/>
      </c>
      <c r="HY371" s="7" t="str">
        <f t="shared" si="528"/>
        <v/>
      </c>
      <c r="HZ371" s="7" t="str">
        <f t="shared" si="529"/>
        <v/>
      </c>
      <c r="IA371" s="7" t="str">
        <f t="shared" si="530"/>
        <v/>
      </c>
      <c r="IB371" s="7" t="str">
        <f t="shared" si="531"/>
        <v/>
      </c>
      <c r="IC371" s="7" t="str">
        <f t="shared" si="532"/>
        <v/>
      </c>
      <c r="ID371" s="7" t="str">
        <f t="shared" si="533"/>
        <v/>
      </c>
      <c r="IE371" s="7" t="str">
        <f t="shared" si="534"/>
        <v/>
      </c>
      <c r="IF371" s="7" t="str">
        <f t="shared" si="535"/>
        <v/>
      </c>
      <c r="IG371" s="7" t="str">
        <f t="shared" si="536"/>
        <v/>
      </c>
      <c r="IH371" s="7" t="str">
        <f t="shared" si="537"/>
        <v/>
      </c>
      <c r="II371" s="7" t="str">
        <f t="shared" si="538"/>
        <v/>
      </c>
      <c r="IJ371" s="7" t="str">
        <f t="shared" si="539"/>
        <v/>
      </c>
      <c r="IK371" s="7" t="str">
        <f t="shared" si="540"/>
        <v/>
      </c>
      <c r="IL371" s="7" t="str">
        <f t="shared" si="541"/>
        <v/>
      </c>
      <c r="IM371" s="7" t="str">
        <f t="shared" si="542"/>
        <v/>
      </c>
      <c r="IN371" s="7" t="str">
        <f t="shared" si="543"/>
        <v/>
      </c>
      <c r="IO371" s="7" t="str">
        <f t="shared" si="544"/>
        <v/>
      </c>
      <c r="IP371" s="7" t="str">
        <f t="shared" si="545"/>
        <v/>
      </c>
      <c r="IQ371" s="7" t="str">
        <f t="shared" si="546"/>
        <v/>
      </c>
      <c r="IR371" s="7" t="str">
        <f t="shared" si="547"/>
        <v/>
      </c>
      <c r="IS371" s="7" t="str">
        <f t="shared" si="548"/>
        <v/>
      </c>
      <c r="IT371" s="7" t="str">
        <f t="shared" si="549"/>
        <v/>
      </c>
      <c r="IU371" s="7" t="str">
        <f t="shared" si="550"/>
        <v/>
      </c>
      <c r="IV371" s="7" t="str">
        <f t="shared" si="551"/>
        <v/>
      </c>
      <c r="IW371" s="7" t="str">
        <f t="shared" si="552"/>
        <v/>
      </c>
      <c r="IX371" s="7">
        <f t="shared" si="553"/>
        <v>3</v>
      </c>
      <c r="IY371" s="7" t="str">
        <f t="shared" si="554"/>
        <v/>
      </c>
      <c r="IZ371" s="7" t="str">
        <f t="shared" si="555"/>
        <v/>
      </c>
      <c r="JA371" s="7" t="str">
        <f t="shared" si="556"/>
        <v/>
      </c>
      <c r="JB371" s="7" t="str">
        <f t="shared" si="557"/>
        <v/>
      </c>
      <c r="JC371" s="7" t="str">
        <f t="shared" si="558"/>
        <v/>
      </c>
      <c r="JD371" s="7" t="str">
        <f t="shared" si="559"/>
        <v/>
      </c>
      <c r="JE371" s="7" t="str">
        <f t="shared" si="560"/>
        <v/>
      </c>
      <c r="JF371" s="7" t="str">
        <f t="shared" si="561"/>
        <v/>
      </c>
      <c r="JG371" s="7" t="str">
        <f t="shared" si="473"/>
        <v/>
      </c>
      <c r="JH371" s="7" t="str">
        <f t="shared" si="474"/>
        <v/>
      </c>
      <c r="JI371" s="7" t="str">
        <f t="shared" si="475"/>
        <v/>
      </c>
      <c r="JJ371" s="7" t="str">
        <f t="shared" si="476"/>
        <v/>
      </c>
      <c r="JK371" s="7" t="str">
        <f t="shared" si="477"/>
        <v/>
      </c>
      <c r="JL371" s="7" t="str">
        <f t="shared" si="478"/>
        <v/>
      </c>
      <c r="JM371" s="7" t="str">
        <f t="shared" si="479"/>
        <v/>
      </c>
      <c r="JN371" s="7" t="str">
        <f t="shared" si="480"/>
        <v/>
      </c>
      <c r="JO371" s="7" t="str">
        <f t="shared" si="481"/>
        <v/>
      </c>
      <c r="JP371" s="7" t="str">
        <f t="shared" si="482"/>
        <v/>
      </c>
      <c r="JQ371" s="7" t="str">
        <f t="shared" si="483"/>
        <v/>
      </c>
      <c r="JR371" s="7" t="str">
        <f t="shared" si="483"/>
        <v/>
      </c>
      <c r="JS371" s="7" t="str">
        <f t="shared" si="483"/>
        <v/>
      </c>
      <c r="JT371" s="28">
        <f t="shared" si="484"/>
        <v>3</v>
      </c>
    </row>
    <row r="372" spans="1:280" x14ac:dyDescent="0.2">
      <c r="A372" s="4" t="s">
        <v>2756</v>
      </c>
      <c r="B372" s="46">
        <f t="shared" si="469"/>
        <v>1</v>
      </c>
      <c r="C372" s="67" t="s">
        <v>3612</v>
      </c>
      <c r="D372" s="67" t="s">
        <v>3612</v>
      </c>
      <c r="Z372" s="57"/>
      <c r="BQ372" s="5"/>
      <c r="BT372" s="7">
        <v>2</v>
      </c>
      <c r="CP372" s="5">
        <f t="shared" si="470"/>
        <v>2</v>
      </c>
      <c r="CR372" s="15"/>
      <c r="CT372" s="28">
        <f t="shared" si="563"/>
        <v>2</v>
      </c>
      <c r="FH372" s="5"/>
      <c r="GG372" s="5">
        <f t="shared" si="472"/>
        <v>0</v>
      </c>
      <c r="GH372" s="7" t="str">
        <f t="shared" si="485"/>
        <v/>
      </c>
      <c r="GI372" s="7" t="str">
        <f t="shared" si="486"/>
        <v/>
      </c>
      <c r="GJ372" s="7" t="str">
        <f t="shared" si="487"/>
        <v/>
      </c>
      <c r="GK372" s="7" t="str">
        <f t="shared" si="488"/>
        <v/>
      </c>
      <c r="GL372" s="7" t="str">
        <f t="shared" si="489"/>
        <v/>
      </c>
      <c r="GM372" s="7" t="str">
        <f t="shared" si="490"/>
        <v/>
      </c>
      <c r="GN372" s="7" t="str">
        <f t="shared" si="491"/>
        <v/>
      </c>
      <c r="GO372" s="7" t="str">
        <f t="shared" si="492"/>
        <v/>
      </c>
      <c r="GP372" s="7" t="str">
        <f t="shared" si="493"/>
        <v/>
      </c>
      <c r="GQ372" s="7" t="str">
        <f t="shared" si="494"/>
        <v/>
      </c>
      <c r="GR372" s="7" t="str">
        <f t="shared" si="495"/>
        <v/>
      </c>
      <c r="GS372" s="7" t="str">
        <f t="shared" si="496"/>
        <v/>
      </c>
      <c r="GT372" s="7" t="str">
        <f t="shared" si="497"/>
        <v/>
      </c>
      <c r="GU372" s="7" t="str">
        <f t="shared" si="498"/>
        <v/>
      </c>
      <c r="GV372" s="7" t="str">
        <f t="shared" si="499"/>
        <v/>
      </c>
      <c r="GW372" s="7" t="str">
        <f t="shared" si="500"/>
        <v/>
      </c>
      <c r="GX372" s="7" t="str">
        <f t="shared" si="501"/>
        <v/>
      </c>
      <c r="GY372" s="7" t="str">
        <f t="shared" si="502"/>
        <v/>
      </c>
      <c r="GZ372" s="7" t="str">
        <f t="shared" si="503"/>
        <v/>
      </c>
      <c r="HA372" s="7" t="str">
        <f t="shared" si="504"/>
        <v/>
      </c>
      <c r="HB372" s="7" t="str">
        <f t="shared" si="505"/>
        <v/>
      </c>
      <c r="HC372" s="7" t="str">
        <f t="shared" si="506"/>
        <v/>
      </c>
      <c r="HD372" s="7" t="str">
        <f t="shared" si="507"/>
        <v/>
      </c>
      <c r="HE372" s="7" t="str">
        <f t="shared" si="508"/>
        <v/>
      </c>
      <c r="HF372" s="7" t="str">
        <f t="shared" si="509"/>
        <v/>
      </c>
      <c r="HG372" s="7" t="str">
        <f t="shared" si="510"/>
        <v/>
      </c>
      <c r="HH372" s="7" t="str">
        <f t="shared" si="511"/>
        <v/>
      </c>
      <c r="HI372" s="7" t="str">
        <f t="shared" si="512"/>
        <v/>
      </c>
      <c r="HJ372" s="7" t="str">
        <f t="shared" si="513"/>
        <v/>
      </c>
      <c r="HK372" s="7" t="str">
        <f t="shared" si="514"/>
        <v/>
      </c>
      <c r="HL372" s="7" t="str">
        <f t="shared" si="515"/>
        <v/>
      </c>
      <c r="HM372" s="7" t="str">
        <f t="shared" si="516"/>
        <v/>
      </c>
      <c r="HN372" s="7" t="str">
        <f t="shared" si="517"/>
        <v/>
      </c>
      <c r="HO372" s="7" t="str">
        <f t="shared" si="518"/>
        <v/>
      </c>
      <c r="HP372" s="7" t="str">
        <f t="shared" si="519"/>
        <v/>
      </c>
      <c r="HQ372" s="7" t="str">
        <f t="shared" si="520"/>
        <v/>
      </c>
      <c r="HR372" s="7" t="str">
        <f t="shared" si="521"/>
        <v/>
      </c>
      <c r="HS372" s="7" t="str">
        <f t="shared" si="522"/>
        <v/>
      </c>
      <c r="HT372" s="7" t="str">
        <f t="shared" si="523"/>
        <v/>
      </c>
      <c r="HU372" s="7" t="str">
        <f t="shared" si="524"/>
        <v/>
      </c>
      <c r="HV372" s="7" t="str">
        <f t="shared" si="525"/>
        <v/>
      </c>
      <c r="HW372" s="7" t="str">
        <f t="shared" si="526"/>
        <v/>
      </c>
      <c r="HX372" s="7" t="str">
        <f t="shared" si="527"/>
        <v/>
      </c>
      <c r="HY372" s="7" t="str">
        <f t="shared" si="528"/>
        <v/>
      </c>
      <c r="HZ372" s="7" t="str">
        <f t="shared" si="529"/>
        <v/>
      </c>
      <c r="IA372" s="7" t="str">
        <f t="shared" si="530"/>
        <v/>
      </c>
      <c r="IB372" s="7" t="str">
        <f t="shared" si="531"/>
        <v/>
      </c>
      <c r="IC372" s="7" t="str">
        <f t="shared" si="532"/>
        <v/>
      </c>
      <c r="ID372" s="7" t="str">
        <f t="shared" si="533"/>
        <v/>
      </c>
      <c r="IE372" s="7" t="str">
        <f t="shared" si="534"/>
        <v/>
      </c>
      <c r="IF372" s="7" t="str">
        <f t="shared" si="535"/>
        <v/>
      </c>
      <c r="IG372" s="7" t="str">
        <f t="shared" si="536"/>
        <v/>
      </c>
      <c r="IH372" s="7" t="str">
        <f t="shared" si="537"/>
        <v/>
      </c>
      <c r="II372" s="7" t="str">
        <f t="shared" si="538"/>
        <v/>
      </c>
      <c r="IJ372" s="7" t="str">
        <f t="shared" si="539"/>
        <v/>
      </c>
      <c r="IK372" s="7" t="str">
        <f t="shared" si="540"/>
        <v/>
      </c>
      <c r="IL372" s="7" t="str">
        <f t="shared" si="541"/>
        <v/>
      </c>
      <c r="IM372" s="7" t="str">
        <f t="shared" si="542"/>
        <v/>
      </c>
      <c r="IN372" s="7" t="str">
        <f t="shared" si="543"/>
        <v/>
      </c>
      <c r="IO372" s="7" t="str">
        <f t="shared" si="544"/>
        <v/>
      </c>
      <c r="IP372" s="7" t="str">
        <f t="shared" si="545"/>
        <v/>
      </c>
      <c r="IQ372" s="7" t="str">
        <f t="shared" si="546"/>
        <v/>
      </c>
      <c r="IR372" s="7" t="str">
        <f t="shared" si="547"/>
        <v/>
      </c>
      <c r="IS372" s="7" t="str">
        <f t="shared" si="548"/>
        <v/>
      </c>
      <c r="IT372" s="7" t="str">
        <f t="shared" si="549"/>
        <v/>
      </c>
      <c r="IU372" s="7" t="str">
        <f t="shared" si="550"/>
        <v/>
      </c>
      <c r="IV372" s="7" t="str">
        <f t="shared" si="551"/>
        <v/>
      </c>
      <c r="IW372" s="7" t="str">
        <f t="shared" si="552"/>
        <v/>
      </c>
      <c r="IX372" s="7">
        <f t="shared" si="553"/>
        <v>2</v>
      </c>
      <c r="IY372" s="7" t="str">
        <f t="shared" si="554"/>
        <v/>
      </c>
      <c r="IZ372" s="7" t="str">
        <f t="shared" si="555"/>
        <v/>
      </c>
      <c r="JA372" s="7" t="str">
        <f t="shared" si="556"/>
        <v/>
      </c>
      <c r="JB372" s="7" t="str">
        <f t="shared" si="557"/>
        <v/>
      </c>
      <c r="JC372" s="7" t="str">
        <f t="shared" si="558"/>
        <v/>
      </c>
      <c r="JD372" s="7" t="str">
        <f t="shared" si="559"/>
        <v/>
      </c>
      <c r="JE372" s="7" t="str">
        <f t="shared" si="560"/>
        <v/>
      </c>
      <c r="JF372" s="7" t="str">
        <f t="shared" si="561"/>
        <v/>
      </c>
      <c r="JG372" s="7" t="str">
        <f t="shared" si="473"/>
        <v/>
      </c>
      <c r="JH372" s="7" t="str">
        <f t="shared" si="474"/>
        <v/>
      </c>
      <c r="JI372" s="7" t="str">
        <f t="shared" si="475"/>
        <v/>
      </c>
      <c r="JJ372" s="7" t="str">
        <f t="shared" si="476"/>
        <v/>
      </c>
      <c r="JK372" s="7" t="str">
        <f t="shared" si="477"/>
        <v/>
      </c>
      <c r="JL372" s="7" t="str">
        <f t="shared" si="478"/>
        <v/>
      </c>
      <c r="JM372" s="7" t="str">
        <f t="shared" si="479"/>
        <v/>
      </c>
      <c r="JN372" s="7" t="str">
        <f t="shared" si="480"/>
        <v/>
      </c>
      <c r="JO372" s="7" t="str">
        <f t="shared" si="481"/>
        <v/>
      </c>
      <c r="JP372" s="7" t="str">
        <f t="shared" si="482"/>
        <v/>
      </c>
      <c r="JQ372" s="7" t="str">
        <f t="shared" si="483"/>
        <v/>
      </c>
      <c r="JR372" s="7" t="str">
        <f t="shared" si="483"/>
        <v/>
      </c>
      <c r="JS372" s="7" t="str">
        <f t="shared" si="483"/>
        <v/>
      </c>
      <c r="JT372" s="28">
        <f t="shared" si="484"/>
        <v>2</v>
      </c>
    </row>
    <row r="373" spans="1:280" x14ac:dyDescent="0.2">
      <c r="A373" s="4" t="s">
        <v>2745</v>
      </c>
      <c r="B373" s="46">
        <f t="shared" si="469"/>
        <v>3</v>
      </c>
      <c r="C373" s="67" t="s">
        <v>3612</v>
      </c>
      <c r="D373" s="46" t="s">
        <v>2659</v>
      </c>
      <c r="Z373" s="57"/>
      <c r="BQ373" s="5"/>
      <c r="BT373" s="7">
        <v>3</v>
      </c>
      <c r="BU373" s="7">
        <v>3</v>
      </c>
      <c r="BV373" s="7">
        <v>1</v>
      </c>
      <c r="CP373" s="5">
        <f t="shared" si="470"/>
        <v>7</v>
      </c>
      <c r="CQ373" s="7">
        <v>1</v>
      </c>
      <c r="CR373" s="15"/>
      <c r="CS373" s="7">
        <v>1</v>
      </c>
      <c r="CT373" s="28">
        <f t="shared" si="563"/>
        <v>9</v>
      </c>
      <c r="FH373" s="5"/>
      <c r="FK373" s="7">
        <v>1</v>
      </c>
      <c r="FL373" s="7">
        <v>1</v>
      </c>
      <c r="GG373" s="5">
        <f t="shared" si="472"/>
        <v>2</v>
      </c>
      <c r="GH373" s="7" t="str">
        <f t="shared" si="485"/>
        <v/>
      </c>
      <c r="GI373" s="7" t="str">
        <f t="shared" si="486"/>
        <v/>
      </c>
      <c r="GJ373" s="7" t="str">
        <f t="shared" si="487"/>
        <v/>
      </c>
      <c r="GK373" s="7" t="str">
        <f t="shared" si="488"/>
        <v/>
      </c>
      <c r="GL373" s="7" t="str">
        <f t="shared" si="489"/>
        <v/>
      </c>
      <c r="GM373" s="7" t="str">
        <f t="shared" si="490"/>
        <v/>
      </c>
      <c r="GN373" s="7" t="str">
        <f t="shared" si="491"/>
        <v/>
      </c>
      <c r="GO373" s="7" t="str">
        <f t="shared" si="492"/>
        <v/>
      </c>
      <c r="GP373" s="7" t="str">
        <f t="shared" si="493"/>
        <v/>
      </c>
      <c r="GQ373" s="7" t="str">
        <f t="shared" si="494"/>
        <v/>
      </c>
      <c r="GR373" s="7" t="str">
        <f t="shared" si="495"/>
        <v/>
      </c>
      <c r="GS373" s="7" t="str">
        <f t="shared" si="496"/>
        <v/>
      </c>
      <c r="GT373" s="7" t="str">
        <f t="shared" si="497"/>
        <v/>
      </c>
      <c r="GU373" s="7" t="str">
        <f t="shared" si="498"/>
        <v/>
      </c>
      <c r="GV373" s="7" t="str">
        <f t="shared" si="499"/>
        <v/>
      </c>
      <c r="GW373" s="7" t="str">
        <f t="shared" si="500"/>
        <v/>
      </c>
      <c r="GX373" s="7" t="str">
        <f t="shared" si="501"/>
        <v/>
      </c>
      <c r="GY373" s="7" t="str">
        <f t="shared" si="502"/>
        <v/>
      </c>
      <c r="GZ373" s="7" t="str">
        <f t="shared" si="503"/>
        <v/>
      </c>
      <c r="HA373" s="7" t="str">
        <f t="shared" si="504"/>
        <v/>
      </c>
      <c r="HB373" s="7" t="str">
        <f t="shared" si="505"/>
        <v/>
      </c>
      <c r="HC373" s="7" t="str">
        <f t="shared" si="506"/>
        <v/>
      </c>
      <c r="HD373" s="7" t="str">
        <f t="shared" si="507"/>
        <v/>
      </c>
      <c r="HE373" s="7" t="str">
        <f t="shared" si="508"/>
        <v/>
      </c>
      <c r="HF373" s="7" t="str">
        <f t="shared" si="509"/>
        <v/>
      </c>
      <c r="HG373" s="7" t="str">
        <f t="shared" si="510"/>
        <v/>
      </c>
      <c r="HH373" s="7" t="str">
        <f t="shared" si="511"/>
        <v/>
      </c>
      <c r="HI373" s="7" t="str">
        <f t="shared" si="512"/>
        <v/>
      </c>
      <c r="HJ373" s="7" t="str">
        <f t="shared" si="513"/>
        <v/>
      </c>
      <c r="HK373" s="7" t="str">
        <f t="shared" si="514"/>
        <v/>
      </c>
      <c r="HL373" s="7" t="str">
        <f t="shared" si="515"/>
        <v/>
      </c>
      <c r="HM373" s="7" t="str">
        <f t="shared" si="516"/>
        <v/>
      </c>
      <c r="HN373" s="7" t="str">
        <f t="shared" si="517"/>
        <v/>
      </c>
      <c r="HO373" s="7" t="str">
        <f t="shared" si="518"/>
        <v/>
      </c>
      <c r="HP373" s="7" t="str">
        <f t="shared" si="519"/>
        <v/>
      </c>
      <c r="HQ373" s="7" t="str">
        <f t="shared" si="520"/>
        <v/>
      </c>
      <c r="HR373" s="7" t="str">
        <f t="shared" si="521"/>
        <v/>
      </c>
      <c r="HS373" s="7" t="str">
        <f t="shared" si="522"/>
        <v/>
      </c>
      <c r="HT373" s="7" t="str">
        <f t="shared" si="523"/>
        <v/>
      </c>
      <c r="HU373" s="7" t="str">
        <f t="shared" si="524"/>
        <v/>
      </c>
      <c r="HV373" s="7" t="str">
        <f t="shared" si="525"/>
        <v/>
      </c>
      <c r="HW373" s="7" t="str">
        <f t="shared" si="526"/>
        <v/>
      </c>
      <c r="HX373" s="7" t="str">
        <f t="shared" si="527"/>
        <v/>
      </c>
      <c r="HY373" s="7" t="str">
        <f t="shared" si="528"/>
        <v/>
      </c>
      <c r="HZ373" s="7" t="str">
        <f t="shared" si="529"/>
        <v/>
      </c>
      <c r="IA373" s="7" t="str">
        <f t="shared" si="530"/>
        <v/>
      </c>
      <c r="IB373" s="7" t="str">
        <f t="shared" si="531"/>
        <v/>
      </c>
      <c r="IC373" s="7" t="str">
        <f t="shared" si="532"/>
        <v/>
      </c>
      <c r="ID373" s="7" t="str">
        <f t="shared" si="533"/>
        <v/>
      </c>
      <c r="IE373" s="7" t="str">
        <f t="shared" si="534"/>
        <v/>
      </c>
      <c r="IF373" s="7" t="str">
        <f t="shared" si="535"/>
        <v/>
      </c>
      <c r="IG373" s="7" t="str">
        <f t="shared" si="536"/>
        <v/>
      </c>
      <c r="IH373" s="7" t="str">
        <f t="shared" si="537"/>
        <v/>
      </c>
      <c r="II373" s="7" t="str">
        <f t="shared" si="538"/>
        <v/>
      </c>
      <c r="IJ373" s="7" t="str">
        <f t="shared" si="539"/>
        <v/>
      </c>
      <c r="IK373" s="7" t="str">
        <f t="shared" si="540"/>
        <v/>
      </c>
      <c r="IL373" s="7" t="str">
        <f t="shared" si="541"/>
        <v/>
      </c>
      <c r="IM373" s="7" t="str">
        <f t="shared" si="542"/>
        <v/>
      </c>
      <c r="IN373" s="7" t="str">
        <f t="shared" si="543"/>
        <v/>
      </c>
      <c r="IO373" s="7" t="str">
        <f t="shared" si="544"/>
        <v/>
      </c>
      <c r="IP373" s="7" t="str">
        <f t="shared" si="545"/>
        <v/>
      </c>
      <c r="IQ373" s="7" t="str">
        <f t="shared" si="546"/>
        <v/>
      </c>
      <c r="IR373" s="7" t="str">
        <f t="shared" si="547"/>
        <v/>
      </c>
      <c r="IS373" s="7" t="str">
        <f t="shared" si="548"/>
        <v/>
      </c>
      <c r="IT373" s="7" t="str">
        <f t="shared" si="549"/>
        <v/>
      </c>
      <c r="IU373" s="7" t="str">
        <f t="shared" si="550"/>
        <v/>
      </c>
      <c r="IV373" s="7" t="str">
        <f t="shared" si="551"/>
        <v/>
      </c>
      <c r="IW373" s="7" t="str">
        <f t="shared" si="552"/>
        <v/>
      </c>
      <c r="IX373" s="7">
        <f t="shared" si="553"/>
        <v>4</v>
      </c>
      <c r="IY373" s="7">
        <f t="shared" si="554"/>
        <v>4</v>
      </c>
      <c r="IZ373" s="7">
        <f t="shared" si="555"/>
        <v>1</v>
      </c>
      <c r="JA373" s="7" t="str">
        <f t="shared" si="556"/>
        <v/>
      </c>
      <c r="JB373" s="7" t="str">
        <f t="shared" si="557"/>
        <v/>
      </c>
      <c r="JC373" s="7" t="str">
        <f t="shared" si="558"/>
        <v/>
      </c>
      <c r="JD373" s="7" t="str">
        <f t="shared" si="559"/>
        <v/>
      </c>
      <c r="JE373" s="7" t="str">
        <f t="shared" si="560"/>
        <v/>
      </c>
      <c r="JF373" s="7" t="str">
        <f t="shared" si="561"/>
        <v/>
      </c>
      <c r="JG373" s="7" t="str">
        <f t="shared" si="473"/>
        <v/>
      </c>
      <c r="JH373" s="7" t="str">
        <f t="shared" si="474"/>
        <v/>
      </c>
      <c r="JI373" s="7" t="str">
        <f t="shared" si="475"/>
        <v/>
      </c>
      <c r="JJ373" s="7" t="str">
        <f t="shared" si="476"/>
        <v/>
      </c>
      <c r="JK373" s="7" t="str">
        <f t="shared" si="477"/>
        <v/>
      </c>
      <c r="JL373" s="7" t="str">
        <f t="shared" si="478"/>
        <v/>
      </c>
      <c r="JM373" s="7" t="str">
        <f t="shared" si="479"/>
        <v/>
      </c>
      <c r="JN373" s="7" t="str">
        <f t="shared" si="480"/>
        <v/>
      </c>
      <c r="JO373" s="7" t="str">
        <f t="shared" si="481"/>
        <v/>
      </c>
      <c r="JP373" s="7" t="str">
        <f t="shared" si="482"/>
        <v/>
      </c>
      <c r="JQ373" s="7" t="str">
        <f t="shared" si="483"/>
        <v/>
      </c>
      <c r="JR373" s="7" t="str">
        <f t="shared" si="483"/>
        <v/>
      </c>
      <c r="JS373" s="7" t="str">
        <f t="shared" si="483"/>
        <v/>
      </c>
      <c r="JT373" s="28">
        <f t="shared" si="484"/>
        <v>9</v>
      </c>
    </row>
    <row r="374" spans="1:280" x14ac:dyDescent="0.2">
      <c r="A374" s="4" t="s">
        <v>1074</v>
      </c>
      <c r="B374" s="46">
        <f t="shared" si="469"/>
        <v>1</v>
      </c>
      <c r="C374" s="67" t="s">
        <v>3612</v>
      </c>
      <c r="D374" s="67" t="s">
        <v>3612</v>
      </c>
      <c r="Z374" s="57"/>
      <c r="BQ374" s="5"/>
      <c r="BT374" s="7">
        <v>1</v>
      </c>
      <c r="CP374" s="5">
        <f t="shared" si="470"/>
        <v>1</v>
      </c>
      <c r="CR374" s="15"/>
      <c r="CT374" s="28">
        <f>SUM(CP374:CS374)</f>
        <v>1</v>
      </c>
      <c r="FH374" s="5"/>
      <c r="GG374" s="5">
        <f t="shared" si="472"/>
        <v>0</v>
      </c>
      <c r="GH374" s="7" t="str">
        <f t="shared" si="485"/>
        <v/>
      </c>
      <c r="GI374" s="7" t="str">
        <f t="shared" si="486"/>
        <v/>
      </c>
      <c r="GJ374" s="7" t="str">
        <f t="shared" si="487"/>
        <v/>
      </c>
      <c r="GK374" s="7" t="str">
        <f t="shared" si="488"/>
        <v/>
      </c>
      <c r="GL374" s="7" t="str">
        <f t="shared" si="489"/>
        <v/>
      </c>
      <c r="GM374" s="7" t="str">
        <f t="shared" si="490"/>
        <v/>
      </c>
      <c r="GN374" s="7" t="str">
        <f t="shared" si="491"/>
        <v/>
      </c>
      <c r="GO374" s="7" t="str">
        <f t="shared" si="492"/>
        <v/>
      </c>
      <c r="GP374" s="7" t="str">
        <f t="shared" si="493"/>
        <v/>
      </c>
      <c r="GQ374" s="7" t="str">
        <f t="shared" si="494"/>
        <v/>
      </c>
      <c r="GR374" s="7" t="str">
        <f t="shared" si="495"/>
        <v/>
      </c>
      <c r="GS374" s="7" t="str">
        <f t="shared" si="496"/>
        <v/>
      </c>
      <c r="GT374" s="7" t="str">
        <f t="shared" si="497"/>
        <v/>
      </c>
      <c r="GU374" s="7" t="str">
        <f t="shared" si="498"/>
        <v/>
      </c>
      <c r="GV374" s="7" t="str">
        <f t="shared" si="499"/>
        <v/>
      </c>
      <c r="GW374" s="7" t="str">
        <f t="shared" si="500"/>
        <v/>
      </c>
      <c r="GX374" s="7" t="str">
        <f t="shared" si="501"/>
        <v/>
      </c>
      <c r="GY374" s="7" t="str">
        <f t="shared" si="502"/>
        <v/>
      </c>
      <c r="GZ374" s="7" t="str">
        <f t="shared" si="503"/>
        <v/>
      </c>
      <c r="HA374" s="7" t="str">
        <f t="shared" si="504"/>
        <v/>
      </c>
      <c r="HB374" s="7" t="str">
        <f t="shared" si="505"/>
        <v/>
      </c>
      <c r="HC374" s="7" t="str">
        <f t="shared" si="506"/>
        <v/>
      </c>
      <c r="HD374" s="7" t="str">
        <f t="shared" si="507"/>
        <v/>
      </c>
      <c r="HE374" s="7" t="str">
        <f t="shared" si="508"/>
        <v/>
      </c>
      <c r="HF374" s="7" t="str">
        <f t="shared" si="509"/>
        <v/>
      </c>
      <c r="HG374" s="7" t="str">
        <f t="shared" si="510"/>
        <v/>
      </c>
      <c r="HH374" s="7" t="str">
        <f t="shared" si="511"/>
        <v/>
      </c>
      <c r="HI374" s="7" t="str">
        <f t="shared" si="512"/>
        <v/>
      </c>
      <c r="HJ374" s="7" t="str">
        <f t="shared" si="513"/>
        <v/>
      </c>
      <c r="HK374" s="7" t="str">
        <f t="shared" si="514"/>
        <v/>
      </c>
      <c r="HL374" s="7" t="str">
        <f t="shared" si="515"/>
        <v/>
      </c>
      <c r="HM374" s="7" t="str">
        <f t="shared" si="516"/>
        <v/>
      </c>
      <c r="HN374" s="7" t="str">
        <f t="shared" si="517"/>
        <v/>
      </c>
      <c r="HO374" s="7" t="str">
        <f t="shared" si="518"/>
        <v/>
      </c>
      <c r="HP374" s="7" t="str">
        <f t="shared" si="519"/>
        <v/>
      </c>
      <c r="HQ374" s="7" t="str">
        <f t="shared" si="520"/>
        <v/>
      </c>
      <c r="HR374" s="7" t="str">
        <f t="shared" si="521"/>
        <v/>
      </c>
      <c r="HS374" s="7" t="str">
        <f t="shared" si="522"/>
        <v/>
      </c>
      <c r="HT374" s="7" t="str">
        <f t="shared" si="523"/>
        <v/>
      </c>
      <c r="HU374" s="7" t="str">
        <f t="shared" si="524"/>
        <v/>
      </c>
      <c r="HV374" s="7" t="str">
        <f t="shared" si="525"/>
        <v/>
      </c>
      <c r="HW374" s="7" t="str">
        <f t="shared" si="526"/>
        <v/>
      </c>
      <c r="HX374" s="7" t="str">
        <f t="shared" si="527"/>
        <v/>
      </c>
      <c r="HY374" s="7" t="str">
        <f t="shared" si="528"/>
        <v/>
      </c>
      <c r="HZ374" s="7" t="str">
        <f t="shared" si="529"/>
        <v/>
      </c>
      <c r="IA374" s="7" t="str">
        <f t="shared" si="530"/>
        <v/>
      </c>
      <c r="IB374" s="7" t="str">
        <f t="shared" si="531"/>
        <v/>
      </c>
      <c r="IC374" s="7" t="str">
        <f t="shared" si="532"/>
        <v/>
      </c>
      <c r="ID374" s="7" t="str">
        <f t="shared" si="533"/>
        <v/>
      </c>
      <c r="IE374" s="7" t="str">
        <f t="shared" si="534"/>
        <v/>
      </c>
      <c r="IF374" s="7" t="str">
        <f t="shared" si="535"/>
        <v/>
      </c>
      <c r="IG374" s="7" t="str">
        <f t="shared" si="536"/>
        <v/>
      </c>
      <c r="IH374" s="7" t="str">
        <f t="shared" si="537"/>
        <v/>
      </c>
      <c r="II374" s="7" t="str">
        <f t="shared" si="538"/>
        <v/>
      </c>
      <c r="IJ374" s="7" t="str">
        <f t="shared" si="539"/>
        <v/>
      </c>
      <c r="IK374" s="7" t="str">
        <f t="shared" si="540"/>
        <v/>
      </c>
      <c r="IL374" s="7" t="str">
        <f t="shared" si="541"/>
        <v/>
      </c>
      <c r="IM374" s="7" t="str">
        <f t="shared" si="542"/>
        <v/>
      </c>
      <c r="IN374" s="7" t="str">
        <f t="shared" si="543"/>
        <v/>
      </c>
      <c r="IO374" s="7" t="str">
        <f t="shared" si="544"/>
        <v/>
      </c>
      <c r="IP374" s="7" t="str">
        <f t="shared" si="545"/>
        <v/>
      </c>
      <c r="IQ374" s="7" t="str">
        <f t="shared" si="546"/>
        <v/>
      </c>
      <c r="IR374" s="7" t="str">
        <f t="shared" si="547"/>
        <v/>
      </c>
      <c r="IS374" s="7" t="str">
        <f t="shared" si="548"/>
        <v/>
      </c>
      <c r="IT374" s="7" t="str">
        <f t="shared" si="549"/>
        <v/>
      </c>
      <c r="IU374" s="7" t="str">
        <f t="shared" si="550"/>
        <v/>
      </c>
      <c r="IV374" s="7" t="str">
        <f t="shared" si="551"/>
        <v/>
      </c>
      <c r="IW374" s="7" t="str">
        <f t="shared" si="552"/>
        <v/>
      </c>
      <c r="IX374" s="7">
        <f t="shared" si="553"/>
        <v>1</v>
      </c>
      <c r="IY374" s="7" t="str">
        <f t="shared" si="554"/>
        <v/>
      </c>
      <c r="IZ374" s="7" t="str">
        <f t="shared" si="555"/>
        <v/>
      </c>
      <c r="JA374" s="7" t="str">
        <f t="shared" si="556"/>
        <v/>
      </c>
      <c r="JB374" s="7" t="str">
        <f t="shared" si="557"/>
        <v/>
      </c>
      <c r="JC374" s="7" t="str">
        <f t="shared" si="558"/>
        <v/>
      </c>
      <c r="JD374" s="7" t="str">
        <f t="shared" si="559"/>
        <v/>
      </c>
      <c r="JE374" s="7" t="str">
        <f t="shared" si="560"/>
        <v/>
      </c>
      <c r="JF374" s="7" t="str">
        <f t="shared" si="561"/>
        <v/>
      </c>
      <c r="JG374" s="7" t="str">
        <f t="shared" si="473"/>
        <v/>
      </c>
      <c r="JH374" s="7" t="str">
        <f t="shared" si="474"/>
        <v/>
      </c>
      <c r="JI374" s="7" t="str">
        <f t="shared" si="475"/>
        <v/>
      </c>
      <c r="JJ374" s="7" t="str">
        <f t="shared" si="476"/>
        <v/>
      </c>
      <c r="JK374" s="7" t="str">
        <f t="shared" si="477"/>
        <v/>
      </c>
      <c r="JL374" s="7" t="str">
        <f t="shared" si="478"/>
        <v/>
      </c>
      <c r="JM374" s="7" t="str">
        <f t="shared" si="479"/>
        <v/>
      </c>
      <c r="JN374" s="7" t="str">
        <f t="shared" si="480"/>
        <v/>
      </c>
      <c r="JO374" s="7" t="str">
        <f t="shared" si="481"/>
        <v/>
      </c>
      <c r="JP374" s="7" t="str">
        <f t="shared" si="482"/>
        <v/>
      </c>
      <c r="JQ374" s="7" t="str">
        <f t="shared" si="483"/>
        <v/>
      </c>
      <c r="JR374" s="7" t="str">
        <f t="shared" si="483"/>
        <v/>
      </c>
      <c r="JS374" s="7" t="str">
        <f t="shared" si="483"/>
        <v/>
      </c>
      <c r="JT374" s="28">
        <f t="shared" si="484"/>
        <v>1</v>
      </c>
    </row>
    <row r="375" spans="1:280" x14ac:dyDescent="0.2">
      <c r="A375" s="4" t="s">
        <v>3355</v>
      </c>
      <c r="B375" s="46">
        <f t="shared" si="469"/>
        <v>1</v>
      </c>
      <c r="C375" s="67" t="s">
        <v>3612</v>
      </c>
      <c r="D375" s="67" t="s">
        <v>3612</v>
      </c>
      <c r="Z375" s="57"/>
      <c r="BQ375" s="5"/>
      <c r="BT375" s="7">
        <v>1</v>
      </c>
      <c r="CP375" s="5">
        <f t="shared" si="470"/>
        <v>1</v>
      </c>
      <c r="CR375" s="15"/>
      <c r="CT375" s="28">
        <f t="shared" si="563"/>
        <v>1</v>
      </c>
      <c r="FH375" s="5"/>
      <c r="GG375" s="5">
        <f t="shared" si="472"/>
        <v>0</v>
      </c>
      <c r="GH375" s="7" t="str">
        <f t="shared" si="485"/>
        <v/>
      </c>
      <c r="GI375" s="7" t="str">
        <f t="shared" si="486"/>
        <v/>
      </c>
      <c r="GJ375" s="7" t="str">
        <f t="shared" si="487"/>
        <v/>
      </c>
      <c r="GK375" s="7" t="str">
        <f t="shared" si="488"/>
        <v/>
      </c>
      <c r="GL375" s="7" t="str">
        <f t="shared" si="489"/>
        <v/>
      </c>
      <c r="GM375" s="7" t="str">
        <f t="shared" si="490"/>
        <v/>
      </c>
      <c r="GN375" s="7" t="str">
        <f t="shared" si="491"/>
        <v/>
      </c>
      <c r="GO375" s="7" t="str">
        <f t="shared" si="492"/>
        <v/>
      </c>
      <c r="GP375" s="7" t="str">
        <f t="shared" si="493"/>
        <v/>
      </c>
      <c r="GQ375" s="7" t="str">
        <f t="shared" si="494"/>
        <v/>
      </c>
      <c r="GR375" s="7" t="str">
        <f t="shared" si="495"/>
        <v/>
      </c>
      <c r="GS375" s="7" t="str">
        <f t="shared" si="496"/>
        <v/>
      </c>
      <c r="GT375" s="7" t="str">
        <f t="shared" si="497"/>
        <v/>
      </c>
      <c r="GU375" s="7" t="str">
        <f t="shared" si="498"/>
        <v/>
      </c>
      <c r="GV375" s="7" t="str">
        <f t="shared" si="499"/>
        <v/>
      </c>
      <c r="GW375" s="7" t="str">
        <f t="shared" si="500"/>
        <v/>
      </c>
      <c r="GX375" s="7" t="str">
        <f t="shared" si="501"/>
        <v/>
      </c>
      <c r="GY375" s="7" t="str">
        <f t="shared" si="502"/>
        <v/>
      </c>
      <c r="GZ375" s="7" t="str">
        <f t="shared" si="503"/>
        <v/>
      </c>
      <c r="HA375" s="7" t="str">
        <f t="shared" si="504"/>
        <v/>
      </c>
      <c r="HB375" s="7" t="str">
        <f t="shared" si="505"/>
        <v/>
      </c>
      <c r="HC375" s="7" t="str">
        <f t="shared" si="506"/>
        <v/>
      </c>
      <c r="HD375" s="7" t="str">
        <f t="shared" si="507"/>
        <v/>
      </c>
      <c r="HE375" s="7" t="str">
        <f t="shared" si="508"/>
        <v/>
      </c>
      <c r="HF375" s="7" t="str">
        <f t="shared" si="509"/>
        <v/>
      </c>
      <c r="HG375" s="7" t="str">
        <f t="shared" si="510"/>
        <v/>
      </c>
      <c r="HH375" s="7" t="str">
        <f t="shared" si="511"/>
        <v/>
      </c>
      <c r="HI375" s="7" t="str">
        <f t="shared" si="512"/>
        <v/>
      </c>
      <c r="HJ375" s="7" t="str">
        <f t="shared" si="513"/>
        <v/>
      </c>
      <c r="HK375" s="7" t="str">
        <f t="shared" si="514"/>
        <v/>
      </c>
      <c r="HL375" s="7" t="str">
        <f t="shared" si="515"/>
        <v/>
      </c>
      <c r="HM375" s="7" t="str">
        <f t="shared" si="516"/>
        <v/>
      </c>
      <c r="HN375" s="7" t="str">
        <f t="shared" si="517"/>
        <v/>
      </c>
      <c r="HO375" s="7" t="str">
        <f t="shared" si="518"/>
        <v/>
      </c>
      <c r="HP375" s="7" t="str">
        <f t="shared" si="519"/>
        <v/>
      </c>
      <c r="HQ375" s="7" t="str">
        <f t="shared" si="520"/>
        <v/>
      </c>
      <c r="HR375" s="7" t="str">
        <f t="shared" si="521"/>
        <v/>
      </c>
      <c r="HS375" s="7" t="str">
        <f t="shared" si="522"/>
        <v/>
      </c>
      <c r="HT375" s="7" t="str">
        <f t="shared" si="523"/>
        <v/>
      </c>
      <c r="HU375" s="7" t="str">
        <f t="shared" si="524"/>
        <v/>
      </c>
      <c r="HV375" s="7" t="str">
        <f t="shared" si="525"/>
        <v/>
      </c>
      <c r="HW375" s="7" t="str">
        <f t="shared" si="526"/>
        <v/>
      </c>
      <c r="HX375" s="7" t="str">
        <f t="shared" si="527"/>
        <v/>
      </c>
      <c r="HY375" s="7" t="str">
        <f t="shared" si="528"/>
        <v/>
      </c>
      <c r="HZ375" s="7" t="str">
        <f t="shared" si="529"/>
        <v/>
      </c>
      <c r="IA375" s="7" t="str">
        <f t="shared" si="530"/>
        <v/>
      </c>
      <c r="IB375" s="7" t="str">
        <f t="shared" si="531"/>
        <v/>
      </c>
      <c r="IC375" s="7" t="str">
        <f t="shared" si="532"/>
        <v/>
      </c>
      <c r="ID375" s="7" t="str">
        <f t="shared" si="533"/>
        <v/>
      </c>
      <c r="IE375" s="7" t="str">
        <f t="shared" si="534"/>
        <v/>
      </c>
      <c r="IF375" s="7" t="str">
        <f t="shared" si="535"/>
        <v/>
      </c>
      <c r="IG375" s="7" t="str">
        <f t="shared" si="536"/>
        <v/>
      </c>
      <c r="IH375" s="7" t="str">
        <f t="shared" si="537"/>
        <v/>
      </c>
      <c r="II375" s="7" t="str">
        <f t="shared" si="538"/>
        <v/>
      </c>
      <c r="IJ375" s="7" t="str">
        <f t="shared" si="539"/>
        <v/>
      </c>
      <c r="IK375" s="7" t="str">
        <f t="shared" si="540"/>
        <v/>
      </c>
      <c r="IL375" s="7" t="str">
        <f t="shared" si="541"/>
        <v/>
      </c>
      <c r="IM375" s="7" t="str">
        <f t="shared" si="542"/>
        <v/>
      </c>
      <c r="IN375" s="7" t="str">
        <f t="shared" si="543"/>
        <v/>
      </c>
      <c r="IO375" s="7" t="str">
        <f t="shared" si="544"/>
        <v/>
      </c>
      <c r="IP375" s="7" t="str">
        <f t="shared" si="545"/>
        <v/>
      </c>
      <c r="IQ375" s="7" t="str">
        <f t="shared" si="546"/>
        <v/>
      </c>
      <c r="IR375" s="7" t="str">
        <f t="shared" si="547"/>
        <v/>
      </c>
      <c r="IS375" s="7" t="str">
        <f t="shared" si="548"/>
        <v/>
      </c>
      <c r="IT375" s="7" t="str">
        <f t="shared" si="549"/>
        <v/>
      </c>
      <c r="IU375" s="7" t="str">
        <f t="shared" si="550"/>
        <v/>
      </c>
      <c r="IV375" s="7" t="str">
        <f t="shared" si="551"/>
        <v/>
      </c>
      <c r="IW375" s="7" t="str">
        <f t="shared" si="552"/>
        <v/>
      </c>
      <c r="IX375" s="7">
        <f t="shared" si="553"/>
        <v>1</v>
      </c>
      <c r="IY375" s="7" t="str">
        <f t="shared" si="554"/>
        <v/>
      </c>
      <c r="IZ375" s="7" t="str">
        <f t="shared" si="555"/>
        <v/>
      </c>
      <c r="JA375" s="7" t="str">
        <f t="shared" si="556"/>
        <v/>
      </c>
      <c r="JB375" s="7" t="str">
        <f t="shared" si="557"/>
        <v/>
      </c>
      <c r="JC375" s="7" t="str">
        <f t="shared" si="558"/>
        <v/>
      </c>
      <c r="JD375" s="7" t="str">
        <f t="shared" si="559"/>
        <v/>
      </c>
      <c r="JE375" s="7" t="str">
        <f t="shared" si="560"/>
        <v/>
      </c>
      <c r="JF375" s="7" t="str">
        <f t="shared" si="561"/>
        <v/>
      </c>
      <c r="JG375" s="7" t="str">
        <f t="shared" si="473"/>
        <v/>
      </c>
      <c r="JH375" s="7" t="str">
        <f t="shared" si="474"/>
        <v/>
      </c>
      <c r="JI375" s="7" t="str">
        <f t="shared" si="475"/>
        <v/>
      </c>
      <c r="JJ375" s="7" t="str">
        <f t="shared" si="476"/>
        <v/>
      </c>
      <c r="JK375" s="7" t="str">
        <f t="shared" si="477"/>
        <v/>
      </c>
      <c r="JL375" s="7" t="str">
        <f t="shared" si="478"/>
        <v/>
      </c>
      <c r="JM375" s="7" t="str">
        <f t="shared" si="479"/>
        <v/>
      </c>
      <c r="JN375" s="7" t="str">
        <f t="shared" si="480"/>
        <v/>
      </c>
      <c r="JO375" s="7" t="str">
        <f t="shared" si="481"/>
        <v/>
      </c>
      <c r="JP375" s="7" t="str">
        <f t="shared" si="482"/>
        <v/>
      </c>
      <c r="JQ375" s="7" t="str">
        <f t="shared" si="483"/>
        <v/>
      </c>
      <c r="JR375" s="7" t="str">
        <f t="shared" si="483"/>
        <v/>
      </c>
      <c r="JS375" s="7" t="str">
        <f t="shared" si="483"/>
        <v/>
      </c>
      <c r="JT375" s="28">
        <f t="shared" si="484"/>
        <v>1</v>
      </c>
    </row>
    <row r="376" spans="1:280" x14ac:dyDescent="0.2">
      <c r="A376" s="4" t="s">
        <v>3356</v>
      </c>
      <c r="B376" s="46">
        <f t="shared" si="469"/>
        <v>1</v>
      </c>
      <c r="C376" s="67" t="s">
        <v>1656</v>
      </c>
      <c r="D376" s="67" t="s">
        <v>1656</v>
      </c>
      <c r="Z376" s="57"/>
      <c r="BQ376" s="5"/>
      <c r="BU376" s="7">
        <v>3</v>
      </c>
      <c r="CP376" s="5">
        <f t="shared" si="470"/>
        <v>3</v>
      </c>
      <c r="CR376" s="15"/>
      <c r="CT376" s="28">
        <f t="shared" ref="CT376:CT381" si="564">SUM(CP376:CS376)</f>
        <v>3</v>
      </c>
      <c r="FH376" s="5"/>
      <c r="GG376" s="5">
        <f t="shared" si="472"/>
        <v>0</v>
      </c>
      <c r="GH376" s="7" t="str">
        <f t="shared" si="485"/>
        <v/>
      </c>
      <c r="GI376" s="7" t="str">
        <f t="shared" si="486"/>
        <v/>
      </c>
      <c r="GJ376" s="7" t="str">
        <f t="shared" si="487"/>
        <v/>
      </c>
      <c r="GK376" s="7" t="str">
        <f t="shared" si="488"/>
        <v/>
      </c>
      <c r="GL376" s="7" t="str">
        <f t="shared" si="489"/>
        <v/>
      </c>
      <c r="GM376" s="7" t="str">
        <f t="shared" si="490"/>
        <v/>
      </c>
      <c r="GN376" s="7" t="str">
        <f t="shared" si="491"/>
        <v/>
      </c>
      <c r="GO376" s="7" t="str">
        <f t="shared" si="492"/>
        <v/>
      </c>
      <c r="GP376" s="7" t="str">
        <f t="shared" si="493"/>
        <v/>
      </c>
      <c r="GQ376" s="7" t="str">
        <f t="shared" si="494"/>
        <v/>
      </c>
      <c r="GR376" s="7" t="str">
        <f t="shared" si="495"/>
        <v/>
      </c>
      <c r="GS376" s="7" t="str">
        <f t="shared" si="496"/>
        <v/>
      </c>
      <c r="GT376" s="7" t="str">
        <f t="shared" si="497"/>
        <v/>
      </c>
      <c r="GU376" s="7" t="str">
        <f t="shared" si="498"/>
        <v/>
      </c>
      <c r="GV376" s="7" t="str">
        <f t="shared" si="499"/>
        <v/>
      </c>
      <c r="GW376" s="7" t="str">
        <f t="shared" si="500"/>
        <v/>
      </c>
      <c r="GX376" s="7" t="str">
        <f t="shared" si="501"/>
        <v/>
      </c>
      <c r="GY376" s="7" t="str">
        <f t="shared" si="502"/>
        <v/>
      </c>
      <c r="GZ376" s="7" t="str">
        <f t="shared" si="503"/>
        <v/>
      </c>
      <c r="HA376" s="7" t="str">
        <f t="shared" si="504"/>
        <v/>
      </c>
      <c r="HB376" s="7" t="str">
        <f t="shared" si="505"/>
        <v/>
      </c>
      <c r="HC376" s="7" t="str">
        <f t="shared" si="506"/>
        <v/>
      </c>
      <c r="HD376" s="7" t="str">
        <f t="shared" si="507"/>
        <v/>
      </c>
      <c r="HE376" s="7" t="str">
        <f t="shared" si="508"/>
        <v/>
      </c>
      <c r="HF376" s="7" t="str">
        <f t="shared" si="509"/>
        <v/>
      </c>
      <c r="HG376" s="7" t="str">
        <f t="shared" si="510"/>
        <v/>
      </c>
      <c r="HH376" s="7" t="str">
        <f t="shared" si="511"/>
        <v/>
      </c>
      <c r="HI376" s="7" t="str">
        <f t="shared" si="512"/>
        <v/>
      </c>
      <c r="HJ376" s="7" t="str">
        <f t="shared" si="513"/>
        <v/>
      </c>
      <c r="HK376" s="7" t="str">
        <f t="shared" si="514"/>
        <v/>
      </c>
      <c r="HL376" s="7" t="str">
        <f t="shared" si="515"/>
        <v/>
      </c>
      <c r="HM376" s="7" t="str">
        <f t="shared" si="516"/>
        <v/>
      </c>
      <c r="HN376" s="7" t="str">
        <f t="shared" si="517"/>
        <v/>
      </c>
      <c r="HO376" s="7" t="str">
        <f t="shared" si="518"/>
        <v/>
      </c>
      <c r="HP376" s="7" t="str">
        <f t="shared" si="519"/>
        <v/>
      </c>
      <c r="HQ376" s="7" t="str">
        <f t="shared" si="520"/>
        <v/>
      </c>
      <c r="HR376" s="7" t="str">
        <f t="shared" si="521"/>
        <v/>
      </c>
      <c r="HS376" s="7" t="str">
        <f t="shared" si="522"/>
        <v/>
      </c>
      <c r="HT376" s="7" t="str">
        <f t="shared" si="523"/>
        <v/>
      </c>
      <c r="HU376" s="7" t="str">
        <f t="shared" si="524"/>
        <v/>
      </c>
      <c r="HV376" s="7" t="str">
        <f t="shared" si="525"/>
        <v/>
      </c>
      <c r="HW376" s="7" t="str">
        <f t="shared" si="526"/>
        <v/>
      </c>
      <c r="HX376" s="7" t="str">
        <f t="shared" si="527"/>
        <v/>
      </c>
      <c r="HY376" s="7" t="str">
        <f t="shared" si="528"/>
        <v/>
      </c>
      <c r="HZ376" s="7" t="str">
        <f t="shared" si="529"/>
        <v/>
      </c>
      <c r="IA376" s="7" t="str">
        <f t="shared" si="530"/>
        <v/>
      </c>
      <c r="IB376" s="7" t="str">
        <f t="shared" si="531"/>
        <v/>
      </c>
      <c r="IC376" s="7" t="str">
        <f t="shared" si="532"/>
        <v/>
      </c>
      <c r="ID376" s="7" t="str">
        <f t="shared" si="533"/>
        <v/>
      </c>
      <c r="IE376" s="7" t="str">
        <f t="shared" si="534"/>
        <v/>
      </c>
      <c r="IF376" s="7" t="str">
        <f t="shared" si="535"/>
        <v/>
      </c>
      <c r="IG376" s="7" t="str">
        <f t="shared" si="536"/>
        <v/>
      </c>
      <c r="IH376" s="7" t="str">
        <f t="shared" si="537"/>
        <v/>
      </c>
      <c r="II376" s="7" t="str">
        <f t="shared" si="538"/>
        <v/>
      </c>
      <c r="IJ376" s="7" t="str">
        <f t="shared" si="539"/>
        <v/>
      </c>
      <c r="IK376" s="7" t="str">
        <f t="shared" si="540"/>
        <v/>
      </c>
      <c r="IL376" s="7" t="str">
        <f t="shared" si="541"/>
        <v/>
      </c>
      <c r="IM376" s="7" t="str">
        <f t="shared" si="542"/>
        <v/>
      </c>
      <c r="IN376" s="7" t="str">
        <f t="shared" si="543"/>
        <v/>
      </c>
      <c r="IO376" s="7" t="str">
        <f t="shared" si="544"/>
        <v/>
      </c>
      <c r="IP376" s="7" t="str">
        <f t="shared" si="545"/>
        <v/>
      </c>
      <c r="IQ376" s="7" t="str">
        <f t="shared" si="546"/>
        <v/>
      </c>
      <c r="IR376" s="7" t="str">
        <f t="shared" si="547"/>
        <v/>
      </c>
      <c r="IS376" s="7" t="str">
        <f t="shared" si="548"/>
        <v/>
      </c>
      <c r="IT376" s="7" t="str">
        <f t="shared" si="549"/>
        <v/>
      </c>
      <c r="IU376" s="7" t="str">
        <f t="shared" si="550"/>
        <v/>
      </c>
      <c r="IV376" s="7" t="str">
        <f t="shared" si="551"/>
        <v/>
      </c>
      <c r="IW376" s="7" t="str">
        <f t="shared" si="552"/>
        <v/>
      </c>
      <c r="IX376" s="7" t="str">
        <f t="shared" si="553"/>
        <v/>
      </c>
      <c r="IY376" s="7">
        <f t="shared" si="554"/>
        <v>3</v>
      </c>
      <c r="IZ376" s="7" t="str">
        <f t="shared" si="555"/>
        <v/>
      </c>
      <c r="JA376" s="7" t="str">
        <f t="shared" si="556"/>
        <v/>
      </c>
      <c r="JB376" s="7" t="str">
        <f t="shared" si="557"/>
        <v/>
      </c>
      <c r="JC376" s="7" t="str">
        <f t="shared" si="558"/>
        <v/>
      </c>
      <c r="JD376" s="7" t="str">
        <f t="shared" si="559"/>
        <v/>
      </c>
      <c r="JE376" s="7" t="str">
        <f t="shared" si="560"/>
        <v/>
      </c>
      <c r="JF376" s="7" t="str">
        <f t="shared" si="561"/>
        <v/>
      </c>
      <c r="JG376" s="7" t="str">
        <f t="shared" si="473"/>
        <v/>
      </c>
      <c r="JH376" s="7" t="str">
        <f t="shared" si="474"/>
        <v/>
      </c>
      <c r="JI376" s="7" t="str">
        <f t="shared" si="475"/>
        <v/>
      </c>
      <c r="JJ376" s="7" t="str">
        <f t="shared" si="476"/>
        <v/>
      </c>
      <c r="JK376" s="7" t="str">
        <f t="shared" si="477"/>
        <v/>
      </c>
      <c r="JL376" s="7" t="str">
        <f t="shared" si="478"/>
        <v/>
      </c>
      <c r="JM376" s="7" t="str">
        <f t="shared" si="479"/>
        <v/>
      </c>
      <c r="JN376" s="7" t="str">
        <f t="shared" si="480"/>
        <v/>
      </c>
      <c r="JO376" s="7" t="str">
        <f t="shared" si="481"/>
        <v/>
      </c>
      <c r="JP376" s="7" t="str">
        <f t="shared" si="482"/>
        <v/>
      </c>
      <c r="JQ376" s="7" t="str">
        <f t="shared" si="483"/>
        <v/>
      </c>
      <c r="JR376" s="7" t="str">
        <f t="shared" si="483"/>
        <v/>
      </c>
      <c r="JS376" s="7" t="str">
        <f t="shared" si="483"/>
        <v/>
      </c>
      <c r="JT376" s="28">
        <f t="shared" si="484"/>
        <v>3</v>
      </c>
    </row>
    <row r="377" spans="1:280" x14ac:dyDescent="0.2">
      <c r="A377" s="4" t="s">
        <v>3357</v>
      </c>
      <c r="B377" s="46">
        <f t="shared" si="469"/>
        <v>1</v>
      </c>
      <c r="C377" s="67" t="s">
        <v>1656</v>
      </c>
      <c r="D377" s="67" t="s">
        <v>1656</v>
      </c>
      <c r="Z377" s="57"/>
      <c r="BQ377" s="5"/>
      <c r="BU377" s="7">
        <v>2</v>
      </c>
      <c r="CP377" s="5">
        <f t="shared" si="470"/>
        <v>2</v>
      </c>
      <c r="CR377" s="15"/>
      <c r="CT377" s="28">
        <f t="shared" si="564"/>
        <v>2</v>
      </c>
      <c r="FH377" s="5"/>
      <c r="GG377" s="5">
        <f t="shared" si="472"/>
        <v>0</v>
      </c>
      <c r="GH377" s="7" t="str">
        <f t="shared" si="485"/>
        <v/>
      </c>
      <c r="GI377" s="7" t="str">
        <f t="shared" si="486"/>
        <v/>
      </c>
      <c r="GJ377" s="7" t="str">
        <f t="shared" si="487"/>
        <v/>
      </c>
      <c r="GK377" s="7" t="str">
        <f t="shared" si="488"/>
        <v/>
      </c>
      <c r="GL377" s="7" t="str">
        <f t="shared" si="489"/>
        <v/>
      </c>
      <c r="GM377" s="7" t="str">
        <f t="shared" si="490"/>
        <v/>
      </c>
      <c r="GN377" s="7" t="str">
        <f t="shared" si="491"/>
        <v/>
      </c>
      <c r="GO377" s="7" t="str">
        <f t="shared" si="492"/>
        <v/>
      </c>
      <c r="GP377" s="7" t="str">
        <f t="shared" si="493"/>
        <v/>
      </c>
      <c r="GQ377" s="7" t="str">
        <f t="shared" si="494"/>
        <v/>
      </c>
      <c r="GR377" s="7" t="str">
        <f t="shared" si="495"/>
        <v/>
      </c>
      <c r="GS377" s="7" t="str">
        <f t="shared" si="496"/>
        <v/>
      </c>
      <c r="GT377" s="7" t="str">
        <f t="shared" si="497"/>
        <v/>
      </c>
      <c r="GU377" s="7" t="str">
        <f t="shared" si="498"/>
        <v/>
      </c>
      <c r="GV377" s="7" t="str">
        <f t="shared" si="499"/>
        <v/>
      </c>
      <c r="GW377" s="7" t="str">
        <f t="shared" si="500"/>
        <v/>
      </c>
      <c r="GX377" s="7" t="str">
        <f t="shared" si="501"/>
        <v/>
      </c>
      <c r="GY377" s="7" t="str">
        <f t="shared" si="502"/>
        <v/>
      </c>
      <c r="GZ377" s="7" t="str">
        <f t="shared" si="503"/>
        <v/>
      </c>
      <c r="HA377" s="7" t="str">
        <f t="shared" si="504"/>
        <v/>
      </c>
      <c r="HB377" s="7" t="str">
        <f t="shared" si="505"/>
        <v/>
      </c>
      <c r="HC377" s="7" t="str">
        <f t="shared" si="506"/>
        <v/>
      </c>
      <c r="HD377" s="7" t="str">
        <f t="shared" si="507"/>
        <v/>
      </c>
      <c r="HE377" s="7" t="str">
        <f t="shared" si="508"/>
        <v/>
      </c>
      <c r="HF377" s="7" t="str">
        <f t="shared" si="509"/>
        <v/>
      </c>
      <c r="HG377" s="7" t="str">
        <f t="shared" si="510"/>
        <v/>
      </c>
      <c r="HH377" s="7" t="str">
        <f t="shared" si="511"/>
        <v/>
      </c>
      <c r="HI377" s="7" t="str">
        <f t="shared" si="512"/>
        <v/>
      </c>
      <c r="HJ377" s="7" t="str">
        <f t="shared" si="513"/>
        <v/>
      </c>
      <c r="HK377" s="7" t="str">
        <f t="shared" si="514"/>
        <v/>
      </c>
      <c r="HL377" s="7" t="str">
        <f t="shared" si="515"/>
        <v/>
      </c>
      <c r="HM377" s="7" t="str">
        <f t="shared" si="516"/>
        <v/>
      </c>
      <c r="HN377" s="7" t="str">
        <f t="shared" si="517"/>
        <v/>
      </c>
      <c r="HO377" s="7" t="str">
        <f t="shared" si="518"/>
        <v/>
      </c>
      <c r="HP377" s="7" t="str">
        <f t="shared" si="519"/>
        <v/>
      </c>
      <c r="HQ377" s="7" t="str">
        <f t="shared" si="520"/>
        <v/>
      </c>
      <c r="HR377" s="7" t="str">
        <f t="shared" si="521"/>
        <v/>
      </c>
      <c r="HS377" s="7" t="str">
        <f t="shared" si="522"/>
        <v/>
      </c>
      <c r="HT377" s="7" t="str">
        <f t="shared" si="523"/>
        <v/>
      </c>
      <c r="HU377" s="7" t="str">
        <f t="shared" si="524"/>
        <v/>
      </c>
      <c r="HV377" s="7" t="str">
        <f t="shared" si="525"/>
        <v/>
      </c>
      <c r="HW377" s="7" t="str">
        <f t="shared" si="526"/>
        <v/>
      </c>
      <c r="HX377" s="7" t="str">
        <f t="shared" si="527"/>
        <v/>
      </c>
      <c r="HY377" s="7" t="str">
        <f t="shared" si="528"/>
        <v/>
      </c>
      <c r="HZ377" s="7" t="str">
        <f t="shared" si="529"/>
        <v/>
      </c>
      <c r="IA377" s="7" t="str">
        <f t="shared" si="530"/>
        <v/>
      </c>
      <c r="IB377" s="7" t="str">
        <f t="shared" si="531"/>
        <v/>
      </c>
      <c r="IC377" s="7" t="str">
        <f t="shared" si="532"/>
        <v/>
      </c>
      <c r="ID377" s="7" t="str">
        <f t="shared" si="533"/>
        <v/>
      </c>
      <c r="IE377" s="7" t="str">
        <f t="shared" si="534"/>
        <v/>
      </c>
      <c r="IF377" s="7" t="str">
        <f t="shared" si="535"/>
        <v/>
      </c>
      <c r="IG377" s="7" t="str">
        <f t="shared" si="536"/>
        <v/>
      </c>
      <c r="IH377" s="7" t="str">
        <f t="shared" si="537"/>
        <v/>
      </c>
      <c r="II377" s="7" t="str">
        <f t="shared" si="538"/>
        <v/>
      </c>
      <c r="IJ377" s="7" t="str">
        <f t="shared" si="539"/>
        <v/>
      </c>
      <c r="IK377" s="7" t="str">
        <f t="shared" si="540"/>
        <v/>
      </c>
      <c r="IL377" s="7" t="str">
        <f t="shared" si="541"/>
        <v/>
      </c>
      <c r="IM377" s="7" t="str">
        <f t="shared" si="542"/>
        <v/>
      </c>
      <c r="IN377" s="7" t="str">
        <f t="shared" si="543"/>
        <v/>
      </c>
      <c r="IO377" s="7" t="str">
        <f t="shared" si="544"/>
        <v/>
      </c>
      <c r="IP377" s="7" t="str">
        <f t="shared" si="545"/>
        <v/>
      </c>
      <c r="IQ377" s="7" t="str">
        <f t="shared" si="546"/>
        <v/>
      </c>
      <c r="IR377" s="7" t="str">
        <f t="shared" si="547"/>
        <v/>
      </c>
      <c r="IS377" s="7" t="str">
        <f t="shared" si="548"/>
        <v/>
      </c>
      <c r="IT377" s="7" t="str">
        <f t="shared" si="549"/>
        <v/>
      </c>
      <c r="IU377" s="7" t="str">
        <f t="shared" si="550"/>
        <v/>
      </c>
      <c r="IV377" s="7" t="str">
        <f t="shared" si="551"/>
        <v/>
      </c>
      <c r="IW377" s="7" t="str">
        <f t="shared" si="552"/>
        <v/>
      </c>
      <c r="IX377" s="7" t="str">
        <f t="shared" si="553"/>
        <v/>
      </c>
      <c r="IY377" s="7">
        <f t="shared" si="554"/>
        <v>2</v>
      </c>
      <c r="IZ377" s="7" t="str">
        <f t="shared" si="555"/>
        <v/>
      </c>
      <c r="JA377" s="7" t="str">
        <f t="shared" si="556"/>
        <v/>
      </c>
      <c r="JB377" s="7" t="str">
        <f t="shared" si="557"/>
        <v/>
      </c>
      <c r="JC377" s="7" t="str">
        <f t="shared" si="558"/>
        <v/>
      </c>
      <c r="JD377" s="7" t="str">
        <f t="shared" si="559"/>
        <v/>
      </c>
      <c r="JE377" s="7" t="str">
        <f t="shared" si="560"/>
        <v/>
      </c>
      <c r="JF377" s="7" t="str">
        <f t="shared" si="561"/>
        <v/>
      </c>
      <c r="JG377" s="7" t="str">
        <f t="shared" si="473"/>
        <v/>
      </c>
      <c r="JH377" s="7" t="str">
        <f t="shared" si="474"/>
        <v/>
      </c>
      <c r="JI377" s="7" t="str">
        <f t="shared" si="475"/>
        <v/>
      </c>
      <c r="JJ377" s="7" t="str">
        <f t="shared" si="476"/>
        <v/>
      </c>
      <c r="JK377" s="7" t="str">
        <f t="shared" si="477"/>
        <v/>
      </c>
      <c r="JL377" s="7" t="str">
        <f t="shared" si="478"/>
        <v/>
      </c>
      <c r="JM377" s="7" t="str">
        <f t="shared" si="479"/>
        <v/>
      </c>
      <c r="JN377" s="7" t="str">
        <f t="shared" si="480"/>
        <v/>
      </c>
      <c r="JO377" s="7" t="str">
        <f t="shared" si="481"/>
        <v/>
      </c>
      <c r="JP377" s="7" t="str">
        <f t="shared" si="482"/>
        <v/>
      </c>
      <c r="JQ377" s="7" t="str">
        <f t="shared" si="483"/>
        <v/>
      </c>
      <c r="JR377" s="7" t="str">
        <f t="shared" si="483"/>
        <v/>
      </c>
      <c r="JS377" s="7" t="str">
        <f t="shared" si="483"/>
        <v/>
      </c>
      <c r="JT377" s="28">
        <f t="shared" si="484"/>
        <v>2</v>
      </c>
    </row>
    <row r="378" spans="1:280" x14ac:dyDescent="0.2">
      <c r="A378" s="4" t="s">
        <v>3358</v>
      </c>
      <c r="B378" s="46">
        <f t="shared" si="469"/>
        <v>2</v>
      </c>
      <c r="C378" s="67" t="s">
        <v>1656</v>
      </c>
      <c r="D378" s="46" t="s">
        <v>2659</v>
      </c>
      <c r="Z378" s="57"/>
      <c r="BQ378" s="5"/>
      <c r="BU378" s="7">
        <v>11</v>
      </c>
      <c r="BV378" s="7">
        <v>22</v>
      </c>
      <c r="CP378" s="5">
        <f t="shared" si="470"/>
        <v>33</v>
      </c>
      <c r="CQ378" s="7">
        <v>2</v>
      </c>
      <c r="CR378" s="15"/>
      <c r="CS378" s="7">
        <v>2</v>
      </c>
      <c r="CT378" s="28">
        <f t="shared" si="564"/>
        <v>37</v>
      </c>
      <c r="FH378" s="5"/>
      <c r="FL378" s="7">
        <v>1</v>
      </c>
      <c r="FM378" s="7">
        <v>3</v>
      </c>
      <c r="GG378" s="5">
        <f t="shared" si="472"/>
        <v>4</v>
      </c>
      <c r="GH378" s="7" t="str">
        <f t="shared" si="485"/>
        <v/>
      </c>
      <c r="GI378" s="7" t="str">
        <f t="shared" si="486"/>
        <v/>
      </c>
      <c r="GJ378" s="7" t="str">
        <f t="shared" si="487"/>
        <v/>
      </c>
      <c r="GK378" s="7" t="str">
        <f t="shared" si="488"/>
        <v/>
      </c>
      <c r="GL378" s="7" t="str">
        <f t="shared" si="489"/>
        <v/>
      </c>
      <c r="GM378" s="7" t="str">
        <f t="shared" si="490"/>
        <v/>
      </c>
      <c r="GN378" s="7" t="str">
        <f t="shared" si="491"/>
        <v/>
      </c>
      <c r="GO378" s="7" t="str">
        <f t="shared" si="492"/>
        <v/>
      </c>
      <c r="GP378" s="7" t="str">
        <f t="shared" si="493"/>
        <v/>
      </c>
      <c r="GQ378" s="7" t="str">
        <f t="shared" si="494"/>
        <v/>
      </c>
      <c r="GR378" s="7" t="str">
        <f t="shared" si="495"/>
        <v/>
      </c>
      <c r="GS378" s="7" t="str">
        <f t="shared" si="496"/>
        <v/>
      </c>
      <c r="GT378" s="7" t="str">
        <f t="shared" si="497"/>
        <v/>
      </c>
      <c r="GU378" s="7" t="str">
        <f t="shared" si="498"/>
        <v/>
      </c>
      <c r="GV378" s="7" t="str">
        <f t="shared" si="499"/>
        <v/>
      </c>
      <c r="GW378" s="7" t="str">
        <f t="shared" si="500"/>
        <v/>
      </c>
      <c r="GX378" s="7" t="str">
        <f t="shared" si="501"/>
        <v/>
      </c>
      <c r="GY378" s="7" t="str">
        <f t="shared" si="502"/>
        <v/>
      </c>
      <c r="GZ378" s="7" t="str">
        <f t="shared" si="503"/>
        <v/>
      </c>
      <c r="HA378" s="7" t="str">
        <f t="shared" si="504"/>
        <v/>
      </c>
      <c r="HB378" s="7" t="str">
        <f t="shared" si="505"/>
        <v/>
      </c>
      <c r="HC378" s="7" t="str">
        <f t="shared" si="506"/>
        <v/>
      </c>
      <c r="HD378" s="7" t="str">
        <f t="shared" si="507"/>
        <v/>
      </c>
      <c r="HE378" s="7" t="str">
        <f t="shared" si="508"/>
        <v/>
      </c>
      <c r="HF378" s="7" t="str">
        <f t="shared" si="509"/>
        <v/>
      </c>
      <c r="HG378" s="7" t="str">
        <f t="shared" si="510"/>
        <v/>
      </c>
      <c r="HH378" s="7" t="str">
        <f t="shared" si="511"/>
        <v/>
      </c>
      <c r="HI378" s="7" t="str">
        <f t="shared" si="512"/>
        <v/>
      </c>
      <c r="HJ378" s="7" t="str">
        <f t="shared" si="513"/>
        <v/>
      </c>
      <c r="HK378" s="7" t="str">
        <f t="shared" si="514"/>
        <v/>
      </c>
      <c r="HL378" s="7" t="str">
        <f t="shared" si="515"/>
        <v/>
      </c>
      <c r="HM378" s="7" t="str">
        <f t="shared" si="516"/>
        <v/>
      </c>
      <c r="HN378" s="7" t="str">
        <f t="shared" si="517"/>
        <v/>
      </c>
      <c r="HO378" s="7" t="str">
        <f t="shared" si="518"/>
        <v/>
      </c>
      <c r="HP378" s="7" t="str">
        <f t="shared" si="519"/>
        <v/>
      </c>
      <c r="HQ378" s="7" t="str">
        <f t="shared" si="520"/>
        <v/>
      </c>
      <c r="HR378" s="7" t="str">
        <f t="shared" si="521"/>
        <v/>
      </c>
      <c r="HS378" s="7" t="str">
        <f t="shared" si="522"/>
        <v/>
      </c>
      <c r="HT378" s="7" t="str">
        <f t="shared" si="523"/>
        <v/>
      </c>
      <c r="HU378" s="7" t="str">
        <f t="shared" si="524"/>
        <v/>
      </c>
      <c r="HV378" s="7" t="str">
        <f t="shared" si="525"/>
        <v/>
      </c>
      <c r="HW378" s="7" t="str">
        <f t="shared" si="526"/>
        <v/>
      </c>
      <c r="HX378" s="7" t="str">
        <f t="shared" si="527"/>
        <v/>
      </c>
      <c r="HY378" s="7" t="str">
        <f t="shared" si="528"/>
        <v/>
      </c>
      <c r="HZ378" s="7" t="str">
        <f t="shared" si="529"/>
        <v/>
      </c>
      <c r="IA378" s="7" t="str">
        <f t="shared" si="530"/>
        <v/>
      </c>
      <c r="IB378" s="7" t="str">
        <f t="shared" si="531"/>
        <v/>
      </c>
      <c r="IC378" s="7" t="str">
        <f t="shared" si="532"/>
        <v/>
      </c>
      <c r="ID378" s="7" t="str">
        <f t="shared" si="533"/>
        <v/>
      </c>
      <c r="IE378" s="7" t="str">
        <f t="shared" si="534"/>
        <v/>
      </c>
      <c r="IF378" s="7" t="str">
        <f t="shared" si="535"/>
        <v/>
      </c>
      <c r="IG378" s="7" t="str">
        <f t="shared" si="536"/>
        <v/>
      </c>
      <c r="IH378" s="7" t="str">
        <f t="shared" si="537"/>
        <v/>
      </c>
      <c r="II378" s="7" t="str">
        <f t="shared" si="538"/>
        <v/>
      </c>
      <c r="IJ378" s="7" t="str">
        <f t="shared" si="539"/>
        <v/>
      </c>
      <c r="IK378" s="7" t="str">
        <f t="shared" si="540"/>
        <v/>
      </c>
      <c r="IL378" s="7" t="str">
        <f t="shared" si="541"/>
        <v/>
      </c>
      <c r="IM378" s="7" t="str">
        <f t="shared" si="542"/>
        <v/>
      </c>
      <c r="IN378" s="7" t="str">
        <f t="shared" si="543"/>
        <v/>
      </c>
      <c r="IO378" s="7" t="str">
        <f t="shared" si="544"/>
        <v/>
      </c>
      <c r="IP378" s="7" t="str">
        <f t="shared" si="545"/>
        <v/>
      </c>
      <c r="IQ378" s="7" t="str">
        <f t="shared" si="546"/>
        <v/>
      </c>
      <c r="IR378" s="7" t="str">
        <f t="shared" si="547"/>
        <v/>
      </c>
      <c r="IS378" s="7" t="str">
        <f t="shared" si="548"/>
        <v/>
      </c>
      <c r="IT378" s="7" t="str">
        <f t="shared" si="549"/>
        <v/>
      </c>
      <c r="IU378" s="7" t="str">
        <f t="shared" si="550"/>
        <v/>
      </c>
      <c r="IV378" s="7" t="str">
        <f t="shared" si="551"/>
        <v/>
      </c>
      <c r="IW378" s="7" t="str">
        <f t="shared" si="552"/>
        <v/>
      </c>
      <c r="IX378" s="7" t="str">
        <f t="shared" si="553"/>
        <v/>
      </c>
      <c r="IY378" s="7">
        <f t="shared" si="554"/>
        <v>12</v>
      </c>
      <c r="IZ378" s="7">
        <f t="shared" si="555"/>
        <v>25</v>
      </c>
      <c r="JA378" s="7" t="str">
        <f t="shared" si="556"/>
        <v/>
      </c>
      <c r="JB378" s="7" t="str">
        <f t="shared" si="557"/>
        <v/>
      </c>
      <c r="JC378" s="7" t="str">
        <f t="shared" si="558"/>
        <v/>
      </c>
      <c r="JD378" s="7" t="str">
        <f t="shared" si="559"/>
        <v/>
      </c>
      <c r="JE378" s="7" t="str">
        <f t="shared" si="560"/>
        <v/>
      </c>
      <c r="JF378" s="7" t="str">
        <f t="shared" si="561"/>
        <v/>
      </c>
      <c r="JG378" s="7" t="str">
        <f t="shared" si="473"/>
        <v/>
      </c>
      <c r="JH378" s="7" t="str">
        <f t="shared" si="474"/>
        <v/>
      </c>
      <c r="JI378" s="7" t="str">
        <f t="shared" si="475"/>
        <v/>
      </c>
      <c r="JJ378" s="7" t="str">
        <f t="shared" si="476"/>
        <v/>
      </c>
      <c r="JK378" s="7" t="str">
        <f t="shared" si="477"/>
        <v/>
      </c>
      <c r="JL378" s="7" t="str">
        <f t="shared" si="478"/>
        <v/>
      </c>
      <c r="JM378" s="7" t="str">
        <f t="shared" si="479"/>
        <v/>
      </c>
      <c r="JN378" s="7" t="str">
        <f t="shared" si="480"/>
        <v/>
      </c>
      <c r="JO378" s="7" t="str">
        <f t="shared" si="481"/>
        <v/>
      </c>
      <c r="JP378" s="7" t="str">
        <f t="shared" si="482"/>
        <v/>
      </c>
      <c r="JQ378" s="7" t="str">
        <f t="shared" si="483"/>
        <v/>
      </c>
      <c r="JR378" s="7" t="str">
        <f t="shared" si="483"/>
        <v/>
      </c>
      <c r="JS378" s="7" t="str">
        <f t="shared" si="483"/>
        <v/>
      </c>
      <c r="JT378" s="28">
        <f t="shared" si="484"/>
        <v>37</v>
      </c>
    </row>
    <row r="379" spans="1:280" x14ac:dyDescent="0.2">
      <c r="A379" s="4" t="s">
        <v>3359</v>
      </c>
      <c r="B379" s="46">
        <f t="shared" si="469"/>
        <v>1</v>
      </c>
      <c r="C379" s="67" t="s">
        <v>1656</v>
      </c>
      <c r="D379" s="67" t="s">
        <v>1656</v>
      </c>
      <c r="Z379" s="57"/>
      <c r="BQ379" s="5"/>
      <c r="BU379" s="7">
        <v>2</v>
      </c>
      <c r="CP379" s="5">
        <f t="shared" si="470"/>
        <v>2</v>
      </c>
      <c r="CR379" s="15"/>
      <c r="CT379" s="28">
        <f t="shared" si="564"/>
        <v>2</v>
      </c>
      <c r="FH379" s="5"/>
      <c r="GG379" s="5">
        <f t="shared" si="472"/>
        <v>0</v>
      </c>
      <c r="GH379" s="7" t="str">
        <f t="shared" si="485"/>
        <v/>
      </c>
      <c r="GI379" s="7" t="str">
        <f t="shared" si="486"/>
        <v/>
      </c>
      <c r="GJ379" s="7" t="str">
        <f t="shared" si="487"/>
        <v/>
      </c>
      <c r="GK379" s="7" t="str">
        <f t="shared" si="488"/>
        <v/>
      </c>
      <c r="GL379" s="7" t="str">
        <f t="shared" si="489"/>
        <v/>
      </c>
      <c r="GM379" s="7" t="str">
        <f t="shared" si="490"/>
        <v/>
      </c>
      <c r="GN379" s="7" t="str">
        <f t="shared" si="491"/>
        <v/>
      </c>
      <c r="GO379" s="7" t="str">
        <f t="shared" si="492"/>
        <v/>
      </c>
      <c r="GP379" s="7" t="str">
        <f t="shared" si="493"/>
        <v/>
      </c>
      <c r="GQ379" s="7" t="str">
        <f t="shared" si="494"/>
        <v/>
      </c>
      <c r="GR379" s="7" t="str">
        <f t="shared" si="495"/>
        <v/>
      </c>
      <c r="GS379" s="7" t="str">
        <f t="shared" si="496"/>
        <v/>
      </c>
      <c r="GT379" s="7" t="str">
        <f t="shared" si="497"/>
        <v/>
      </c>
      <c r="GU379" s="7" t="str">
        <f t="shared" si="498"/>
        <v/>
      </c>
      <c r="GV379" s="7" t="str">
        <f t="shared" si="499"/>
        <v/>
      </c>
      <c r="GW379" s="7" t="str">
        <f t="shared" si="500"/>
        <v/>
      </c>
      <c r="GX379" s="7" t="str">
        <f t="shared" si="501"/>
        <v/>
      </c>
      <c r="GY379" s="7" t="str">
        <f t="shared" si="502"/>
        <v/>
      </c>
      <c r="GZ379" s="7" t="str">
        <f t="shared" si="503"/>
        <v/>
      </c>
      <c r="HA379" s="7" t="str">
        <f t="shared" si="504"/>
        <v/>
      </c>
      <c r="HB379" s="7" t="str">
        <f t="shared" si="505"/>
        <v/>
      </c>
      <c r="HC379" s="7" t="str">
        <f t="shared" si="506"/>
        <v/>
      </c>
      <c r="HD379" s="7" t="str">
        <f t="shared" si="507"/>
        <v/>
      </c>
      <c r="HE379" s="7" t="str">
        <f t="shared" si="508"/>
        <v/>
      </c>
      <c r="HF379" s="7" t="str">
        <f t="shared" si="509"/>
        <v/>
      </c>
      <c r="HG379" s="7" t="str">
        <f t="shared" si="510"/>
        <v/>
      </c>
      <c r="HH379" s="7" t="str">
        <f t="shared" si="511"/>
        <v/>
      </c>
      <c r="HI379" s="7" t="str">
        <f t="shared" si="512"/>
        <v/>
      </c>
      <c r="HJ379" s="7" t="str">
        <f t="shared" si="513"/>
        <v/>
      </c>
      <c r="HK379" s="7" t="str">
        <f t="shared" si="514"/>
        <v/>
      </c>
      <c r="HL379" s="7" t="str">
        <f t="shared" si="515"/>
        <v/>
      </c>
      <c r="HM379" s="7" t="str">
        <f t="shared" si="516"/>
        <v/>
      </c>
      <c r="HN379" s="7" t="str">
        <f t="shared" si="517"/>
        <v/>
      </c>
      <c r="HO379" s="7" t="str">
        <f t="shared" si="518"/>
        <v/>
      </c>
      <c r="HP379" s="7" t="str">
        <f t="shared" si="519"/>
        <v/>
      </c>
      <c r="HQ379" s="7" t="str">
        <f t="shared" si="520"/>
        <v/>
      </c>
      <c r="HR379" s="7" t="str">
        <f t="shared" si="521"/>
        <v/>
      </c>
      <c r="HS379" s="7" t="str">
        <f t="shared" si="522"/>
        <v/>
      </c>
      <c r="HT379" s="7" t="str">
        <f t="shared" si="523"/>
        <v/>
      </c>
      <c r="HU379" s="7" t="str">
        <f t="shared" si="524"/>
        <v/>
      </c>
      <c r="HV379" s="7" t="str">
        <f t="shared" si="525"/>
        <v/>
      </c>
      <c r="HW379" s="7" t="str">
        <f t="shared" si="526"/>
        <v/>
      </c>
      <c r="HX379" s="7" t="str">
        <f t="shared" si="527"/>
        <v/>
      </c>
      <c r="HY379" s="7" t="str">
        <f t="shared" si="528"/>
        <v/>
      </c>
      <c r="HZ379" s="7" t="str">
        <f t="shared" si="529"/>
        <v/>
      </c>
      <c r="IA379" s="7" t="str">
        <f t="shared" si="530"/>
        <v/>
      </c>
      <c r="IB379" s="7" t="str">
        <f t="shared" si="531"/>
        <v/>
      </c>
      <c r="IC379" s="7" t="str">
        <f t="shared" si="532"/>
        <v/>
      </c>
      <c r="ID379" s="7" t="str">
        <f t="shared" si="533"/>
        <v/>
      </c>
      <c r="IE379" s="7" t="str">
        <f t="shared" si="534"/>
        <v/>
      </c>
      <c r="IF379" s="7" t="str">
        <f t="shared" si="535"/>
        <v/>
      </c>
      <c r="IG379" s="7" t="str">
        <f t="shared" si="536"/>
        <v/>
      </c>
      <c r="IH379" s="7" t="str">
        <f t="shared" si="537"/>
        <v/>
      </c>
      <c r="II379" s="7" t="str">
        <f t="shared" si="538"/>
        <v/>
      </c>
      <c r="IJ379" s="7" t="str">
        <f t="shared" si="539"/>
        <v/>
      </c>
      <c r="IK379" s="7" t="str">
        <f t="shared" si="540"/>
        <v/>
      </c>
      <c r="IL379" s="7" t="str">
        <f t="shared" si="541"/>
        <v/>
      </c>
      <c r="IM379" s="7" t="str">
        <f t="shared" si="542"/>
        <v/>
      </c>
      <c r="IN379" s="7" t="str">
        <f t="shared" si="543"/>
        <v/>
      </c>
      <c r="IO379" s="7" t="str">
        <f t="shared" si="544"/>
        <v/>
      </c>
      <c r="IP379" s="7" t="str">
        <f t="shared" si="545"/>
        <v/>
      </c>
      <c r="IQ379" s="7" t="str">
        <f t="shared" si="546"/>
        <v/>
      </c>
      <c r="IR379" s="7" t="str">
        <f t="shared" si="547"/>
        <v/>
      </c>
      <c r="IS379" s="7" t="str">
        <f t="shared" si="548"/>
        <v/>
      </c>
      <c r="IT379" s="7" t="str">
        <f t="shared" si="549"/>
        <v/>
      </c>
      <c r="IU379" s="7" t="str">
        <f t="shared" si="550"/>
        <v/>
      </c>
      <c r="IV379" s="7" t="str">
        <f t="shared" si="551"/>
        <v/>
      </c>
      <c r="IW379" s="7" t="str">
        <f t="shared" si="552"/>
        <v/>
      </c>
      <c r="IX379" s="7" t="str">
        <f t="shared" si="553"/>
        <v/>
      </c>
      <c r="IY379" s="7">
        <f t="shared" si="554"/>
        <v>2</v>
      </c>
      <c r="IZ379" s="7" t="str">
        <f t="shared" si="555"/>
        <v/>
      </c>
      <c r="JA379" s="7" t="str">
        <f t="shared" si="556"/>
        <v/>
      </c>
      <c r="JB379" s="7" t="str">
        <f t="shared" si="557"/>
        <v/>
      </c>
      <c r="JC379" s="7" t="str">
        <f t="shared" si="558"/>
        <v/>
      </c>
      <c r="JD379" s="7" t="str">
        <f t="shared" si="559"/>
        <v/>
      </c>
      <c r="JE379" s="7" t="str">
        <f t="shared" si="560"/>
        <v/>
      </c>
      <c r="JF379" s="7" t="str">
        <f t="shared" si="561"/>
        <v/>
      </c>
      <c r="JG379" s="7" t="str">
        <f t="shared" si="473"/>
        <v/>
      </c>
      <c r="JH379" s="7" t="str">
        <f t="shared" si="474"/>
        <v/>
      </c>
      <c r="JI379" s="7" t="str">
        <f t="shared" si="475"/>
        <v/>
      </c>
      <c r="JJ379" s="7" t="str">
        <f t="shared" si="476"/>
        <v/>
      </c>
      <c r="JK379" s="7" t="str">
        <f t="shared" si="477"/>
        <v/>
      </c>
      <c r="JL379" s="7" t="str">
        <f t="shared" si="478"/>
        <v/>
      </c>
      <c r="JM379" s="7" t="str">
        <f t="shared" si="479"/>
        <v/>
      </c>
      <c r="JN379" s="7" t="str">
        <f t="shared" si="480"/>
        <v/>
      </c>
      <c r="JO379" s="7" t="str">
        <f t="shared" si="481"/>
        <v/>
      </c>
      <c r="JP379" s="7" t="str">
        <f t="shared" si="482"/>
        <v/>
      </c>
      <c r="JQ379" s="7" t="str">
        <f t="shared" si="483"/>
        <v/>
      </c>
      <c r="JR379" s="7" t="str">
        <f t="shared" si="483"/>
        <v/>
      </c>
      <c r="JS379" s="7" t="str">
        <f t="shared" si="483"/>
        <v/>
      </c>
      <c r="JT379" s="28">
        <f t="shared" si="484"/>
        <v>2</v>
      </c>
    </row>
    <row r="380" spans="1:280" x14ac:dyDescent="0.2">
      <c r="A380" s="4" t="s">
        <v>627</v>
      </c>
      <c r="B380" s="46">
        <f t="shared" si="469"/>
        <v>1</v>
      </c>
      <c r="C380" s="67" t="s">
        <v>1656</v>
      </c>
      <c r="D380" s="67" t="s">
        <v>1656</v>
      </c>
      <c r="Z380" s="57"/>
      <c r="BQ380" s="5"/>
      <c r="BU380" s="7">
        <v>2</v>
      </c>
      <c r="CP380" s="5">
        <f t="shared" si="470"/>
        <v>2</v>
      </c>
      <c r="CR380" s="15"/>
      <c r="CT380" s="28">
        <f t="shared" si="564"/>
        <v>2</v>
      </c>
      <c r="FH380" s="5"/>
      <c r="GG380" s="5">
        <f t="shared" si="472"/>
        <v>0</v>
      </c>
      <c r="GH380" s="7" t="str">
        <f t="shared" si="485"/>
        <v/>
      </c>
      <c r="GI380" s="7" t="str">
        <f t="shared" si="486"/>
        <v/>
      </c>
      <c r="GJ380" s="7" t="str">
        <f t="shared" si="487"/>
        <v/>
      </c>
      <c r="GK380" s="7" t="str">
        <f t="shared" si="488"/>
        <v/>
      </c>
      <c r="GL380" s="7" t="str">
        <f t="shared" si="489"/>
        <v/>
      </c>
      <c r="GM380" s="7" t="str">
        <f t="shared" si="490"/>
        <v/>
      </c>
      <c r="GN380" s="7" t="str">
        <f t="shared" si="491"/>
        <v/>
      </c>
      <c r="GO380" s="7" t="str">
        <f t="shared" si="492"/>
        <v/>
      </c>
      <c r="GP380" s="7" t="str">
        <f t="shared" si="493"/>
        <v/>
      </c>
      <c r="GQ380" s="7" t="str">
        <f t="shared" si="494"/>
        <v/>
      </c>
      <c r="GR380" s="7" t="str">
        <f t="shared" si="495"/>
        <v/>
      </c>
      <c r="GS380" s="7" t="str">
        <f t="shared" si="496"/>
        <v/>
      </c>
      <c r="GT380" s="7" t="str">
        <f t="shared" si="497"/>
        <v/>
      </c>
      <c r="GU380" s="7" t="str">
        <f t="shared" si="498"/>
        <v/>
      </c>
      <c r="GV380" s="7" t="str">
        <f t="shared" si="499"/>
        <v/>
      </c>
      <c r="GW380" s="7" t="str">
        <f t="shared" si="500"/>
        <v/>
      </c>
      <c r="GX380" s="7" t="str">
        <f t="shared" si="501"/>
        <v/>
      </c>
      <c r="GY380" s="7" t="str">
        <f t="shared" si="502"/>
        <v/>
      </c>
      <c r="GZ380" s="7" t="str">
        <f t="shared" si="503"/>
        <v/>
      </c>
      <c r="HA380" s="7" t="str">
        <f t="shared" si="504"/>
        <v/>
      </c>
      <c r="HB380" s="7" t="str">
        <f t="shared" si="505"/>
        <v/>
      </c>
      <c r="HC380" s="7" t="str">
        <f t="shared" si="506"/>
        <v/>
      </c>
      <c r="HD380" s="7" t="str">
        <f t="shared" si="507"/>
        <v/>
      </c>
      <c r="HE380" s="7" t="str">
        <f t="shared" si="508"/>
        <v/>
      </c>
      <c r="HF380" s="7" t="str">
        <f t="shared" si="509"/>
        <v/>
      </c>
      <c r="HG380" s="7" t="str">
        <f t="shared" si="510"/>
        <v/>
      </c>
      <c r="HH380" s="7" t="str">
        <f t="shared" si="511"/>
        <v/>
      </c>
      <c r="HI380" s="7" t="str">
        <f t="shared" si="512"/>
        <v/>
      </c>
      <c r="HJ380" s="7" t="str">
        <f t="shared" si="513"/>
        <v/>
      </c>
      <c r="HK380" s="7" t="str">
        <f t="shared" si="514"/>
        <v/>
      </c>
      <c r="HL380" s="7" t="str">
        <f t="shared" si="515"/>
        <v/>
      </c>
      <c r="HM380" s="7" t="str">
        <f t="shared" si="516"/>
        <v/>
      </c>
      <c r="HN380" s="7" t="str">
        <f t="shared" si="517"/>
        <v/>
      </c>
      <c r="HO380" s="7" t="str">
        <f t="shared" si="518"/>
        <v/>
      </c>
      <c r="HP380" s="7" t="str">
        <f t="shared" si="519"/>
        <v/>
      </c>
      <c r="HQ380" s="7" t="str">
        <f t="shared" si="520"/>
        <v/>
      </c>
      <c r="HR380" s="7" t="str">
        <f t="shared" si="521"/>
        <v/>
      </c>
      <c r="HS380" s="7" t="str">
        <f t="shared" si="522"/>
        <v/>
      </c>
      <c r="HT380" s="7" t="str">
        <f t="shared" si="523"/>
        <v/>
      </c>
      <c r="HU380" s="7" t="str">
        <f t="shared" si="524"/>
        <v/>
      </c>
      <c r="HV380" s="7" t="str">
        <f t="shared" si="525"/>
        <v/>
      </c>
      <c r="HW380" s="7" t="str">
        <f t="shared" si="526"/>
        <v/>
      </c>
      <c r="HX380" s="7" t="str">
        <f t="shared" si="527"/>
        <v/>
      </c>
      <c r="HY380" s="7" t="str">
        <f t="shared" si="528"/>
        <v/>
      </c>
      <c r="HZ380" s="7" t="str">
        <f t="shared" si="529"/>
        <v/>
      </c>
      <c r="IA380" s="7" t="str">
        <f t="shared" si="530"/>
        <v/>
      </c>
      <c r="IB380" s="7" t="str">
        <f t="shared" si="531"/>
        <v/>
      </c>
      <c r="IC380" s="7" t="str">
        <f t="shared" si="532"/>
        <v/>
      </c>
      <c r="ID380" s="7" t="str">
        <f t="shared" si="533"/>
        <v/>
      </c>
      <c r="IE380" s="7" t="str">
        <f t="shared" si="534"/>
        <v/>
      </c>
      <c r="IF380" s="7" t="str">
        <f t="shared" si="535"/>
        <v/>
      </c>
      <c r="IG380" s="7" t="str">
        <f t="shared" si="536"/>
        <v/>
      </c>
      <c r="IH380" s="7" t="str">
        <f t="shared" si="537"/>
        <v/>
      </c>
      <c r="II380" s="7" t="str">
        <f t="shared" si="538"/>
        <v/>
      </c>
      <c r="IJ380" s="7" t="str">
        <f t="shared" si="539"/>
        <v/>
      </c>
      <c r="IK380" s="7" t="str">
        <f t="shared" si="540"/>
        <v/>
      </c>
      <c r="IL380" s="7" t="str">
        <f t="shared" si="541"/>
        <v/>
      </c>
      <c r="IM380" s="7" t="str">
        <f t="shared" si="542"/>
        <v/>
      </c>
      <c r="IN380" s="7" t="str">
        <f t="shared" si="543"/>
        <v/>
      </c>
      <c r="IO380" s="7" t="str">
        <f t="shared" si="544"/>
        <v/>
      </c>
      <c r="IP380" s="7" t="str">
        <f t="shared" si="545"/>
        <v/>
      </c>
      <c r="IQ380" s="7" t="str">
        <f t="shared" si="546"/>
        <v/>
      </c>
      <c r="IR380" s="7" t="str">
        <f t="shared" si="547"/>
        <v/>
      </c>
      <c r="IS380" s="7" t="str">
        <f t="shared" si="548"/>
        <v/>
      </c>
      <c r="IT380" s="7" t="str">
        <f t="shared" si="549"/>
        <v/>
      </c>
      <c r="IU380" s="7" t="str">
        <f t="shared" si="550"/>
        <v/>
      </c>
      <c r="IV380" s="7" t="str">
        <f t="shared" si="551"/>
        <v/>
      </c>
      <c r="IW380" s="7" t="str">
        <f t="shared" si="552"/>
        <v/>
      </c>
      <c r="IX380" s="7" t="str">
        <f t="shared" si="553"/>
        <v/>
      </c>
      <c r="IY380" s="7">
        <f t="shared" si="554"/>
        <v>2</v>
      </c>
      <c r="IZ380" s="7" t="str">
        <f t="shared" si="555"/>
        <v/>
      </c>
      <c r="JA380" s="7" t="str">
        <f t="shared" si="556"/>
        <v/>
      </c>
      <c r="JB380" s="7" t="str">
        <f t="shared" si="557"/>
        <v/>
      </c>
      <c r="JC380" s="7" t="str">
        <f t="shared" si="558"/>
        <v/>
      </c>
      <c r="JD380" s="7" t="str">
        <f t="shared" si="559"/>
        <v/>
      </c>
      <c r="JE380" s="7" t="str">
        <f t="shared" si="560"/>
        <v/>
      </c>
      <c r="JF380" s="7" t="str">
        <f t="shared" si="561"/>
        <v/>
      </c>
      <c r="JG380" s="7" t="str">
        <f t="shared" si="473"/>
        <v/>
      </c>
      <c r="JH380" s="7" t="str">
        <f t="shared" si="474"/>
        <v/>
      </c>
      <c r="JI380" s="7" t="str">
        <f t="shared" si="475"/>
        <v/>
      </c>
      <c r="JJ380" s="7" t="str">
        <f t="shared" si="476"/>
        <v/>
      </c>
      <c r="JK380" s="7" t="str">
        <f t="shared" si="477"/>
        <v/>
      </c>
      <c r="JL380" s="7" t="str">
        <f t="shared" si="478"/>
        <v/>
      </c>
      <c r="JM380" s="7" t="str">
        <f t="shared" si="479"/>
        <v/>
      </c>
      <c r="JN380" s="7" t="str">
        <f t="shared" si="480"/>
        <v/>
      </c>
      <c r="JO380" s="7" t="str">
        <f t="shared" si="481"/>
        <v/>
      </c>
      <c r="JP380" s="7" t="str">
        <f t="shared" si="482"/>
        <v/>
      </c>
      <c r="JQ380" s="7" t="str">
        <f t="shared" si="483"/>
        <v/>
      </c>
      <c r="JR380" s="7" t="str">
        <f t="shared" si="483"/>
        <v/>
      </c>
      <c r="JS380" s="7" t="str">
        <f t="shared" si="483"/>
        <v/>
      </c>
      <c r="JT380" s="28">
        <f t="shared" si="484"/>
        <v>2</v>
      </c>
    </row>
    <row r="381" spans="1:280" x14ac:dyDescent="0.2">
      <c r="A381" s="4" t="s">
        <v>292</v>
      </c>
      <c r="B381" s="46">
        <f t="shared" si="469"/>
        <v>1</v>
      </c>
      <c r="C381" s="67" t="s">
        <v>1656</v>
      </c>
      <c r="D381" s="67" t="s">
        <v>1656</v>
      </c>
      <c r="Z381" s="57"/>
      <c r="BQ381" s="5"/>
      <c r="BU381" s="7">
        <v>2</v>
      </c>
      <c r="CP381" s="5">
        <f t="shared" si="470"/>
        <v>2</v>
      </c>
      <c r="CR381" s="15"/>
      <c r="CT381" s="28">
        <f t="shared" si="564"/>
        <v>2</v>
      </c>
      <c r="FH381" s="5"/>
      <c r="GG381" s="5">
        <f t="shared" si="472"/>
        <v>0</v>
      </c>
      <c r="GH381" s="7" t="str">
        <f t="shared" si="485"/>
        <v/>
      </c>
      <c r="GI381" s="7" t="str">
        <f t="shared" si="486"/>
        <v/>
      </c>
      <c r="GJ381" s="7" t="str">
        <f t="shared" si="487"/>
        <v/>
      </c>
      <c r="GK381" s="7" t="str">
        <f t="shared" si="488"/>
        <v/>
      </c>
      <c r="GL381" s="7" t="str">
        <f t="shared" si="489"/>
        <v/>
      </c>
      <c r="GM381" s="7" t="str">
        <f t="shared" si="490"/>
        <v/>
      </c>
      <c r="GN381" s="7" t="str">
        <f t="shared" si="491"/>
        <v/>
      </c>
      <c r="GO381" s="7" t="str">
        <f t="shared" si="492"/>
        <v/>
      </c>
      <c r="GP381" s="7" t="str">
        <f t="shared" si="493"/>
        <v/>
      </c>
      <c r="GQ381" s="7" t="str">
        <f t="shared" si="494"/>
        <v/>
      </c>
      <c r="GR381" s="7" t="str">
        <f t="shared" si="495"/>
        <v/>
      </c>
      <c r="GS381" s="7" t="str">
        <f t="shared" si="496"/>
        <v/>
      </c>
      <c r="GT381" s="7" t="str">
        <f t="shared" si="497"/>
        <v/>
      </c>
      <c r="GU381" s="7" t="str">
        <f t="shared" si="498"/>
        <v/>
      </c>
      <c r="GV381" s="7" t="str">
        <f t="shared" si="499"/>
        <v/>
      </c>
      <c r="GW381" s="7" t="str">
        <f t="shared" si="500"/>
        <v/>
      </c>
      <c r="GX381" s="7" t="str">
        <f t="shared" si="501"/>
        <v/>
      </c>
      <c r="GY381" s="7" t="str">
        <f t="shared" si="502"/>
        <v/>
      </c>
      <c r="GZ381" s="7" t="str">
        <f t="shared" si="503"/>
        <v/>
      </c>
      <c r="HA381" s="7" t="str">
        <f t="shared" si="504"/>
        <v/>
      </c>
      <c r="HB381" s="7" t="str">
        <f t="shared" si="505"/>
        <v/>
      </c>
      <c r="HC381" s="7" t="str">
        <f t="shared" si="506"/>
        <v/>
      </c>
      <c r="HD381" s="7" t="str">
        <f t="shared" si="507"/>
        <v/>
      </c>
      <c r="HE381" s="7" t="str">
        <f t="shared" si="508"/>
        <v/>
      </c>
      <c r="HF381" s="7" t="str">
        <f t="shared" si="509"/>
        <v/>
      </c>
      <c r="HG381" s="7" t="str">
        <f t="shared" si="510"/>
        <v/>
      </c>
      <c r="HH381" s="7" t="str">
        <f t="shared" si="511"/>
        <v/>
      </c>
      <c r="HI381" s="7" t="str">
        <f t="shared" si="512"/>
        <v/>
      </c>
      <c r="HJ381" s="7" t="str">
        <f t="shared" si="513"/>
        <v/>
      </c>
      <c r="HK381" s="7" t="str">
        <f t="shared" si="514"/>
        <v/>
      </c>
      <c r="HL381" s="7" t="str">
        <f t="shared" si="515"/>
        <v/>
      </c>
      <c r="HM381" s="7" t="str">
        <f t="shared" si="516"/>
        <v/>
      </c>
      <c r="HN381" s="7" t="str">
        <f t="shared" si="517"/>
        <v/>
      </c>
      <c r="HO381" s="7" t="str">
        <f t="shared" si="518"/>
        <v/>
      </c>
      <c r="HP381" s="7" t="str">
        <f t="shared" si="519"/>
        <v/>
      </c>
      <c r="HQ381" s="7" t="str">
        <f t="shared" si="520"/>
        <v/>
      </c>
      <c r="HR381" s="7" t="str">
        <f t="shared" si="521"/>
        <v/>
      </c>
      <c r="HS381" s="7" t="str">
        <f t="shared" si="522"/>
        <v/>
      </c>
      <c r="HT381" s="7" t="str">
        <f t="shared" si="523"/>
        <v/>
      </c>
      <c r="HU381" s="7" t="str">
        <f t="shared" si="524"/>
        <v/>
      </c>
      <c r="HV381" s="7" t="str">
        <f t="shared" si="525"/>
        <v/>
      </c>
      <c r="HW381" s="7" t="str">
        <f t="shared" si="526"/>
        <v/>
      </c>
      <c r="HX381" s="7" t="str">
        <f t="shared" si="527"/>
        <v/>
      </c>
      <c r="HY381" s="7" t="str">
        <f t="shared" si="528"/>
        <v/>
      </c>
      <c r="HZ381" s="7" t="str">
        <f t="shared" si="529"/>
        <v/>
      </c>
      <c r="IA381" s="7" t="str">
        <f t="shared" si="530"/>
        <v/>
      </c>
      <c r="IB381" s="7" t="str">
        <f t="shared" si="531"/>
        <v/>
      </c>
      <c r="IC381" s="7" t="str">
        <f t="shared" si="532"/>
        <v/>
      </c>
      <c r="ID381" s="7" t="str">
        <f t="shared" si="533"/>
        <v/>
      </c>
      <c r="IE381" s="7" t="str">
        <f t="shared" si="534"/>
        <v/>
      </c>
      <c r="IF381" s="7" t="str">
        <f t="shared" si="535"/>
        <v/>
      </c>
      <c r="IG381" s="7" t="str">
        <f t="shared" si="536"/>
        <v/>
      </c>
      <c r="IH381" s="7" t="str">
        <f t="shared" si="537"/>
        <v/>
      </c>
      <c r="II381" s="7" t="str">
        <f t="shared" si="538"/>
        <v/>
      </c>
      <c r="IJ381" s="7" t="str">
        <f t="shared" si="539"/>
        <v/>
      </c>
      <c r="IK381" s="7" t="str">
        <f t="shared" si="540"/>
        <v/>
      </c>
      <c r="IL381" s="7" t="str">
        <f t="shared" si="541"/>
        <v/>
      </c>
      <c r="IM381" s="7" t="str">
        <f t="shared" si="542"/>
        <v/>
      </c>
      <c r="IN381" s="7" t="str">
        <f t="shared" si="543"/>
        <v/>
      </c>
      <c r="IO381" s="7" t="str">
        <f t="shared" si="544"/>
        <v/>
      </c>
      <c r="IP381" s="7" t="str">
        <f t="shared" si="545"/>
        <v/>
      </c>
      <c r="IQ381" s="7" t="str">
        <f t="shared" si="546"/>
        <v/>
      </c>
      <c r="IR381" s="7" t="str">
        <f t="shared" si="547"/>
        <v/>
      </c>
      <c r="IS381" s="7" t="str">
        <f t="shared" si="548"/>
        <v/>
      </c>
      <c r="IT381" s="7" t="str">
        <f t="shared" si="549"/>
        <v/>
      </c>
      <c r="IU381" s="7" t="str">
        <f t="shared" si="550"/>
        <v/>
      </c>
      <c r="IV381" s="7" t="str">
        <f t="shared" si="551"/>
        <v/>
      </c>
      <c r="IW381" s="7" t="str">
        <f t="shared" si="552"/>
        <v/>
      </c>
      <c r="IX381" s="7" t="str">
        <f t="shared" si="553"/>
        <v/>
      </c>
      <c r="IY381" s="7">
        <f t="shared" si="554"/>
        <v>2</v>
      </c>
      <c r="IZ381" s="7" t="str">
        <f t="shared" si="555"/>
        <v/>
      </c>
      <c r="JA381" s="7" t="str">
        <f t="shared" si="556"/>
        <v/>
      </c>
      <c r="JB381" s="7" t="str">
        <f t="shared" si="557"/>
        <v/>
      </c>
      <c r="JC381" s="7" t="str">
        <f t="shared" si="558"/>
        <v/>
      </c>
      <c r="JD381" s="7" t="str">
        <f t="shared" si="559"/>
        <v/>
      </c>
      <c r="JE381" s="7" t="str">
        <f t="shared" si="560"/>
        <v/>
      </c>
      <c r="JF381" s="7" t="str">
        <f t="shared" si="561"/>
        <v/>
      </c>
      <c r="JG381" s="7" t="str">
        <f t="shared" si="473"/>
        <v/>
      </c>
      <c r="JH381" s="7" t="str">
        <f t="shared" si="474"/>
        <v/>
      </c>
      <c r="JI381" s="7" t="str">
        <f t="shared" si="475"/>
        <v/>
      </c>
      <c r="JJ381" s="7" t="str">
        <f t="shared" si="476"/>
        <v/>
      </c>
      <c r="JK381" s="7" t="str">
        <f t="shared" si="477"/>
        <v/>
      </c>
      <c r="JL381" s="7" t="str">
        <f t="shared" si="478"/>
        <v/>
      </c>
      <c r="JM381" s="7" t="str">
        <f t="shared" si="479"/>
        <v/>
      </c>
      <c r="JN381" s="7" t="str">
        <f t="shared" si="480"/>
        <v/>
      </c>
      <c r="JO381" s="7" t="str">
        <f t="shared" si="481"/>
        <v/>
      </c>
      <c r="JP381" s="7" t="str">
        <f t="shared" si="482"/>
        <v/>
      </c>
      <c r="JQ381" s="7" t="str">
        <f t="shared" si="483"/>
        <v/>
      </c>
      <c r="JR381" s="7" t="str">
        <f t="shared" si="483"/>
        <v/>
      </c>
      <c r="JS381" s="7" t="str">
        <f t="shared" si="483"/>
        <v/>
      </c>
      <c r="JT381" s="28">
        <f t="shared" si="484"/>
        <v>2</v>
      </c>
    </row>
    <row r="382" spans="1:280" x14ac:dyDescent="0.2">
      <c r="A382" s="4" t="s">
        <v>3360</v>
      </c>
      <c r="B382" s="46">
        <f t="shared" si="469"/>
        <v>1</v>
      </c>
      <c r="C382" s="67" t="s">
        <v>1656</v>
      </c>
      <c r="D382" s="67" t="s">
        <v>1656</v>
      </c>
      <c r="Z382" s="57"/>
      <c r="BQ382" s="5"/>
      <c r="BU382" s="7">
        <v>2</v>
      </c>
      <c r="CP382" s="5">
        <f t="shared" si="470"/>
        <v>2</v>
      </c>
      <c r="CR382" s="15"/>
      <c r="CT382" s="28">
        <f>SUM(CP382:CS382)</f>
        <v>2</v>
      </c>
      <c r="FH382" s="5"/>
      <c r="GG382" s="5">
        <f t="shared" si="472"/>
        <v>0</v>
      </c>
      <c r="GH382" s="7" t="str">
        <f t="shared" si="485"/>
        <v/>
      </c>
      <c r="GI382" s="7" t="str">
        <f t="shared" si="486"/>
        <v/>
      </c>
      <c r="GJ382" s="7" t="str">
        <f t="shared" si="487"/>
        <v/>
      </c>
      <c r="GK382" s="7" t="str">
        <f t="shared" si="488"/>
        <v/>
      </c>
      <c r="GL382" s="7" t="str">
        <f t="shared" si="489"/>
        <v/>
      </c>
      <c r="GM382" s="7" t="str">
        <f t="shared" si="490"/>
        <v/>
      </c>
      <c r="GN382" s="7" t="str">
        <f t="shared" si="491"/>
        <v/>
      </c>
      <c r="GO382" s="7" t="str">
        <f t="shared" si="492"/>
        <v/>
      </c>
      <c r="GP382" s="7" t="str">
        <f t="shared" si="493"/>
        <v/>
      </c>
      <c r="GQ382" s="7" t="str">
        <f t="shared" si="494"/>
        <v/>
      </c>
      <c r="GR382" s="7" t="str">
        <f t="shared" si="495"/>
        <v/>
      </c>
      <c r="GS382" s="7" t="str">
        <f t="shared" si="496"/>
        <v/>
      </c>
      <c r="GT382" s="7" t="str">
        <f t="shared" si="497"/>
        <v/>
      </c>
      <c r="GU382" s="7" t="str">
        <f t="shared" si="498"/>
        <v/>
      </c>
      <c r="GV382" s="7" t="str">
        <f t="shared" si="499"/>
        <v/>
      </c>
      <c r="GW382" s="7" t="str">
        <f t="shared" si="500"/>
        <v/>
      </c>
      <c r="GX382" s="7" t="str">
        <f t="shared" si="501"/>
        <v/>
      </c>
      <c r="GY382" s="7" t="str">
        <f t="shared" si="502"/>
        <v/>
      </c>
      <c r="GZ382" s="7" t="str">
        <f t="shared" si="503"/>
        <v/>
      </c>
      <c r="HA382" s="7" t="str">
        <f t="shared" si="504"/>
        <v/>
      </c>
      <c r="HB382" s="7" t="str">
        <f t="shared" si="505"/>
        <v/>
      </c>
      <c r="HC382" s="7" t="str">
        <f t="shared" si="506"/>
        <v/>
      </c>
      <c r="HD382" s="7" t="str">
        <f t="shared" si="507"/>
        <v/>
      </c>
      <c r="HE382" s="7" t="str">
        <f t="shared" si="508"/>
        <v/>
      </c>
      <c r="HF382" s="7" t="str">
        <f t="shared" si="509"/>
        <v/>
      </c>
      <c r="HG382" s="7" t="str">
        <f t="shared" si="510"/>
        <v/>
      </c>
      <c r="HH382" s="7" t="str">
        <f t="shared" si="511"/>
        <v/>
      </c>
      <c r="HI382" s="7" t="str">
        <f t="shared" si="512"/>
        <v/>
      </c>
      <c r="HJ382" s="7" t="str">
        <f t="shared" si="513"/>
        <v/>
      </c>
      <c r="HK382" s="7" t="str">
        <f t="shared" si="514"/>
        <v/>
      </c>
      <c r="HL382" s="7" t="str">
        <f t="shared" si="515"/>
        <v/>
      </c>
      <c r="HM382" s="7" t="str">
        <f t="shared" si="516"/>
        <v/>
      </c>
      <c r="HN382" s="7" t="str">
        <f t="shared" si="517"/>
        <v/>
      </c>
      <c r="HO382" s="7" t="str">
        <f t="shared" si="518"/>
        <v/>
      </c>
      <c r="HP382" s="7" t="str">
        <f t="shared" si="519"/>
        <v/>
      </c>
      <c r="HQ382" s="7" t="str">
        <f t="shared" si="520"/>
        <v/>
      </c>
      <c r="HR382" s="7" t="str">
        <f t="shared" si="521"/>
        <v/>
      </c>
      <c r="HS382" s="7" t="str">
        <f t="shared" si="522"/>
        <v/>
      </c>
      <c r="HT382" s="7" t="str">
        <f t="shared" si="523"/>
        <v/>
      </c>
      <c r="HU382" s="7" t="str">
        <f t="shared" si="524"/>
        <v/>
      </c>
      <c r="HV382" s="7" t="str">
        <f t="shared" si="525"/>
        <v/>
      </c>
      <c r="HW382" s="7" t="str">
        <f t="shared" si="526"/>
        <v/>
      </c>
      <c r="HX382" s="7" t="str">
        <f t="shared" si="527"/>
        <v/>
      </c>
      <c r="HY382" s="7" t="str">
        <f t="shared" si="528"/>
        <v/>
      </c>
      <c r="HZ382" s="7" t="str">
        <f t="shared" si="529"/>
        <v/>
      </c>
      <c r="IA382" s="7" t="str">
        <f t="shared" si="530"/>
        <v/>
      </c>
      <c r="IB382" s="7" t="str">
        <f t="shared" si="531"/>
        <v/>
      </c>
      <c r="IC382" s="7" t="str">
        <f t="shared" si="532"/>
        <v/>
      </c>
      <c r="ID382" s="7" t="str">
        <f t="shared" si="533"/>
        <v/>
      </c>
      <c r="IE382" s="7" t="str">
        <f t="shared" si="534"/>
        <v/>
      </c>
      <c r="IF382" s="7" t="str">
        <f t="shared" si="535"/>
        <v/>
      </c>
      <c r="IG382" s="7" t="str">
        <f t="shared" si="536"/>
        <v/>
      </c>
      <c r="IH382" s="7" t="str">
        <f t="shared" si="537"/>
        <v/>
      </c>
      <c r="II382" s="7" t="str">
        <f t="shared" si="538"/>
        <v/>
      </c>
      <c r="IJ382" s="7" t="str">
        <f t="shared" si="539"/>
        <v/>
      </c>
      <c r="IK382" s="7" t="str">
        <f t="shared" si="540"/>
        <v/>
      </c>
      <c r="IL382" s="7" t="str">
        <f t="shared" si="541"/>
        <v/>
      </c>
      <c r="IM382" s="7" t="str">
        <f t="shared" si="542"/>
        <v/>
      </c>
      <c r="IN382" s="7" t="str">
        <f t="shared" si="543"/>
        <v/>
      </c>
      <c r="IO382" s="7" t="str">
        <f t="shared" si="544"/>
        <v/>
      </c>
      <c r="IP382" s="7" t="str">
        <f t="shared" si="545"/>
        <v/>
      </c>
      <c r="IQ382" s="7" t="str">
        <f t="shared" si="546"/>
        <v/>
      </c>
      <c r="IR382" s="7" t="str">
        <f t="shared" si="547"/>
        <v/>
      </c>
      <c r="IS382" s="7" t="str">
        <f t="shared" si="548"/>
        <v/>
      </c>
      <c r="IT382" s="7" t="str">
        <f t="shared" si="549"/>
        <v/>
      </c>
      <c r="IU382" s="7" t="str">
        <f t="shared" si="550"/>
        <v/>
      </c>
      <c r="IV382" s="7" t="str">
        <f t="shared" si="551"/>
        <v/>
      </c>
      <c r="IW382" s="7" t="str">
        <f t="shared" si="552"/>
        <v/>
      </c>
      <c r="IX382" s="7" t="str">
        <f t="shared" si="553"/>
        <v/>
      </c>
      <c r="IY382" s="7">
        <f t="shared" si="554"/>
        <v>2</v>
      </c>
      <c r="IZ382" s="7" t="str">
        <f t="shared" si="555"/>
        <v/>
      </c>
      <c r="JA382" s="7" t="str">
        <f t="shared" si="556"/>
        <v/>
      </c>
      <c r="JB382" s="7" t="str">
        <f t="shared" si="557"/>
        <v/>
      </c>
      <c r="JC382" s="7" t="str">
        <f t="shared" si="558"/>
        <v/>
      </c>
      <c r="JD382" s="7" t="str">
        <f t="shared" si="559"/>
        <v/>
      </c>
      <c r="JE382" s="7" t="str">
        <f t="shared" si="560"/>
        <v/>
      </c>
      <c r="JF382" s="7" t="str">
        <f t="shared" si="561"/>
        <v/>
      </c>
      <c r="JG382" s="7" t="str">
        <f t="shared" si="473"/>
        <v/>
      </c>
      <c r="JH382" s="7" t="str">
        <f t="shared" si="474"/>
        <v/>
      </c>
      <c r="JI382" s="7" t="str">
        <f t="shared" si="475"/>
        <v/>
      </c>
      <c r="JJ382" s="7" t="str">
        <f t="shared" si="476"/>
        <v/>
      </c>
      <c r="JK382" s="7" t="str">
        <f t="shared" si="477"/>
        <v/>
      </c>
      <c r="JL382" s="7" t="str">
        <f t="shared" si="478"/>
        <v/>
      </c>
      <c r="JM382" s="7" t="str">
        <f t="shared" si="479"/>
        <v/>
      </c>
      <c r="JN382" s="7" t="str">
        <f t="shared" si="480"/>
        <v/>
      </c>
      <c r="JO382" s="7" t="str">
        <f t="shared" si="481"/>
        <v/>
      </c>
      <c r="JP382" s="7" t="str">
        <f t="shared" si="482"/>
        <v/>
      </c>
      <c r="JQ382" s="7" t="str">
        <f t="shared" si="483"/>
        <v/>
      </c>
      <c r="JR382" s="7" t="str">
        <f t="shared" si="483"/>
        <v/>
      </c>
      <c r="JS382" s="7" t="str">
        <f t="shared" si="483"/>
        <v/>
      </c>
      <c r="JT382" s="28">
        <f t="shared" si="484"/>
        <v>2</v>
      </c>
    </row>
    <row r="383" spans="1:280" x14ac:dyDescent="0.2">
      <c r="A383" s="4" t="s">
        <v>2977</v>
      </c>
      <c r="B383" s="46">
        <f t="shared" si="469"/>
        <v>1</v>
      </c>
      <c r="C383" s="67" t="s">
        <v>1656</v>
      </c>
      <c r="D383" s="67" t="s">
        <v>1656</v>
      </c>
      <c r="Z383" s="57"/>
      <c r="BQ383" s="5"/>
      <c r="BU383" s="7">
        <v>1</v>
      </c>
      <c r="CP383" s="5">
        <f t="shared" si="470"/>
        <v>1</v>
      </c>
      <c r="CR383" s="15"/>
      <c r="CT383" s="28">
        <f>SUM(CP383:CS383)</f>
        <v>1</v>
      </c>
      <c r="FH383" s="5"/>
      <c r="GG383" s="5">
        <f t="shared" si="472"/>
        <v>0</v>
      </c>
      <c r="GH383" s="7" t="str">
        <f t="shared" si="485"/>
        <v/>
      </c>
      <c r="GI383" s="7" t="str">
        <f t="shared" si="486"/>
        <v/>
      </c>
      <c r="GJ383" s="7" t="str">
        <f t="shared" si="487"/>
        <v/>
      </c>
      <c r="GK383" s="7" t="str">
        <f t="shared" si="488"/>
        <v/>
      </c>
      <c r="GL383" s="7" t="str">
        <f t="shared" si="489"/>
        <v/>
      </c>
      <c r="GM383" s="7" t="str">
        <f t="shared" si="490"/>
        <v/>
      </c>
      <c r="GN383" s="7" t="str">
        <f t="shared" si="491"/>
        <v/>
      </c>
      <c r="GO383" s="7" t="str">
        <f t="shared" si="492"/>
        <v/>
      </c>
      <c r="GP383" s="7" t="str">
        <f t="shared" si="493"/>
        <v/>
      </c>
      <c r="GQ383" s="7" t="str">
        <f t="shared" si="494"/>
        <v/>
      </c>
      <c r="GR383" s="7" t="str">
        <f t="shared" si="495"/>
        <v/>
      </c>
      <c r="GS383" s="7" t="str">
        <f t="shared" si="496"/>
        <v/>
      </c>
      <c r="GT383" s="7" t="str">
        <f t="shared" si="497"/>
        <v/>
      </c>
      <c r="GU383" s="7" t="str">
        <f t="shared" si="498"/>
        <v/>
      </c>
      <c r="GV383" s="7" t="str">
        <f t="shared" si="499"/>
        <v/>
      </c>
      <c r="GW383" s="7" t="str">
        <f t="shared" si="500"/>
        <v/>
      </c>
      <c r="GX383" s="7" t="str">
        <f t="shared" si="501"/>
        <v/>
      </c>
      <c r="GY383" s="7" t="str">
        <f t="shared" si="502"/>
        <v/>
      </c>
      <c r="GZ383" s="7" t="str">
        <f t="shared" si="503"/>
        <v/>
      </c>
      <c r="HA383" s="7" t="str">
        <f t="shared" si="504"/>
        <v/>
      </c>
      <c r="HB383" s="7" t="str">
        <f t="shared" si="505"/>
        <v/>
      </c>
      <c r="HC383" s="7" t="str">
        <f t="shared" si="506"/>
        <v/>
      </c>
      <c r="HD383" s="7" t="str">
        <f t="shared" si="507"/>
        <v/>
      </c>
      <c r="HE383" s="7" t="str">
        <f t="shared" si="508"/>
        <v/>
      </c>
      <c r="HF383" s="7" t="str">
        <f t="shared" si="509"/>
        <v/>
      </c>
      <c r="HG383" s="7" t="str">
        <f t="shared" si="510"/>
        <v/>
      </c>
      <c r="HH383" s="7" t="str">
        <f t="shared" si="511"/>
        <v/>
      </c>
      <c r="HI383" s="7" t="str">
        <f t="shared" si="512"/>
        <v/>
      </c>
      <c r="HJ383" s="7" t="str">
        <f t="shared" si="513"/>
        <v/>
      </c>
      <c r="HK383" s="7" t="str">
        <f t="shared" si="514"/>
        <v/>
      </c>
      <c r="HL383" s="7" t="str">
        <f t="shared" si="515"/>
        <v/>
      </c>
      <c r="HM383" s="7" t="str">
        <f t="shared" si="516"/>
        <v/>
      </c>
      <c r="HN383" s="7" t="str">
        <f t="shared" si="517"/>
        <v/>
      </c>
      <c r="HO383" s="7" t="str">
        <f t="shared" si="518"/>
        <v/>
      </c>
      <c r="HP383" s="7" t="str">
        <f t="shared" si="519"/>
        <v/>
      </c>
      <c r="HQ383" s="7" t="str">
        <f t="shared" si="520"/>
        <v/>
      </c>
      <c r="HR383" s="7" t="str">
        <f t="shared" si="521"/>
        <v/>
      </c>
      <c r="HS383" s="7" t="str">
        <f t="shared" si="522"/>
        <v/>
      </c>
      <c r="HT383" s="7" t="str">
        <f t="shared" si="523"/>
        <v/>
      </c>
      <c r="HU383" s="7" t="str">
        <f t="shared" si="524"/>
        <v/>
      </c>
      <c r="HV383" s="7" t="str">
        <f t="shared" si="525"/>
        <v/>
      </c>
      <c r="HW383" s="7" t="str">
        <f t="shared" si="526"/>
        <v/>
      </c>
      <c r="HX383" s="7" t="str">
        <f t="shared" si="527"/>
        <v/>
      </c>
      <c r="HY383" s="7" t="str">
        <f t="shared" si="528"/>
        <v/>
      </c>
      <c r="HZ383" s="7" t="str">
        <f t="shared" si="529"/>
        <v/>
      </c>
      <c r="IA383" s="7" t="str">
        <f t="shared" si="530"/>
        <v/>
      </c>
      <c r="IB383" s="7" t="str">
        <f t="shared" si="531"/>
        <v/>
      </c>
      <c r="IC383" s="7" t="str">
        <f t="shared" si="532"/>
        <v/>
      </c>
      <c r="ID383" s="7" t="str">
        <f t="shared" si="533"/>
        <v/>
      </c>
      <c r="IE383" s="7" t="str">
        <f t="shared" si="534"/>
        <v/>
      </c>
      <c r="IF383" s="7" t="str">
        <f t="shared" si="535"/>
        <v/>
      </c>
      <c r="IG383" s="7" t="str">
        <f t="shared" si="536"/>
        <v/>
      </c>
      <c r="IH383" s="7" t="str">
        <f t="shared" si="537"/>
        <v/>
      </c>
      <c r="II383" s="7" t="str">
        <f t="shared" si="538"/>
        <v/>
      </c>
      <c r="IJ383" s="7" t="str">
        <f t="shared" si="539"/>
        <v/>
      </c>
      <c r="IK383" s="7" t="str">
        <f t="shared" si="540"/>
        <v/>
      </c>
      <c r="IL383" s="7" t="str">
        <f t="shared" si="541"/>
        <v/>
      </c>
      <c r="IM383" s="7" t="str">
        <f t="shared" si="542"/>
        <v/>
      </c>
      <c r="IN383" s="7" t="str">
        <f t="shared" si="543"/>
        <v/>
      </c>
      <c r="IO383" s="7" t="str">
        <f t="shared" si="544"/>
        <v/>
      </c>
      <c r="IP383" s="7" t="str">
        <f t="shared" si="545"/>
        <v/>
      </c>
      <c r="IQ383" s="7" t="str">
        <f t="shared" si="546"/>
        <v/>
      </c>
      <c r="IR383" s="7" t="str">
        <f t="shared" si="547"/>
        <v/>
      </c>
      <c r="IS383" s="7" t="str">
        <f t="shared" si="548"/>
        <v/>
      </c>
      <c r="IT383" s="7" t="str">
        <f t="shared" si="549"/>
        <v/>
      </c>
      <c r="IU383" s="7" t="str">
        <f t="shared" si="550"/>
        <v/>
      </c>
      <c r="IV383" s="7" t="str">
        <f t="shared" si="551"/>
        <v/>
      </c>
      <c r="IW383" s="7" t="str">
        <f t="shared" si="552"/>
        <v/>
      </c>
      <c r="IX383" s="7" t="str">
        <f t="shared" si="553"/>
        <v/>
      </c>
      <c r="IY383" s="7">
        <f t="shared" si="554"/>
        <v>1</v>
      </c>
      <c r="IZ383" s="7" t="str">
        <f t="shared" si="555"/>
        <v/>
      </c>
      <c r="JA383" s="7" t="str">
        <f t="shared" si="556"/>
        <v/>
      </c>
      <c r="JB383" s="7" t="str">
        <f t="shared" si="557"/>
        <v/>
      </c>
      <c r="JC383" s="7" t="str">
        <f t="shared" si="558"/>
        <v/>
      </c>
      <c r="JD383" s="7" t="str">
        <f t="shared" si="559"/>
        <v/>
      </c>
      <c r="JE383" s="7" t="str">
        <f t="shared" si="560"/>
        <v/>
      </c>
      <c r="JF383" s="7" t="str">
        <f t="shared" si="561"/>
        <v/>
      </c>
      <c r="JG383" s="7" t="str">
        <f t="shared" si="473"/>
        <v/>
      </c>
      <c r="JH383" s="7" t="str">
        <f t="shared" si="474"/>
        <v/>
      </c>
      <c r="JI383" s="7" t="str">
        <f t="shared" si="475"/>
        <v/>
      </c>
      <c r="JJ383" s="7" t="str">
        <f t="shared" si="476"/>
        <v/>
      </c>
      <c r="JK383" s="7" t="str">
        <f t="shared" si="477"/>
        <v/>
      </c>
      <c r="JL383" s="7" t="str">
        <f t="shared" si="478"/>
        <v/>
      </c>
      <c r="JM383" s="7" t="str">
        <f t="shared" si="479"/>
        <v/>
      </c>
      <c r="JN383" s="7" t="str">
        <f t="shared" si="480"/>
        <v/>
      </c>
      <c r="JO383" s="7" t="str">
        <f t="shared" si="481"/>
        <v/>
      </c>
      <c r="JP383" s="7" t="str">
        <f t="shared" si="482"/>
        <v/>
      </c>
      <c r="JQ383" s="7" t="str">
        <f t="shared" si="483"/>
        <v/>
      </c>
      <c r="JR383" s="7" t="str">
        <f t="shared" si="483"/>
        <v/>
      </c>
      <c r="JS383" s="7" t="str">
        <f t="shared" si="483"/>
        <v/>
      </c>
      <c r="JT383" s="28">
        <f t="shared" si="484"/>
        <v>1</v>
      </c>
    </row>
    <row r="384" spans="1:280" x14ac:dyDescent="0.2">
      <c r="A384" s="4" t="s">
        <v>3589</v>
      </c>
      <c r="B384" s="46">
        <f t="shared" si="469"/>
        <v>1</v>
      </c>
      <c r="C384" s="67" t="s">
        <v>1656</v>
      </c>
      <c r="D384" s="67" t="s">
        <v>1656</v>
      </c>
      <c r="Z384" s="57"/>
      <c r="BQ384" s="5"/>
      <c r="BU384" s="7">
        <v>4</v>
      </c>
      <c r="CP384" s="5">
        <f t="shared" si="470"/>
        <v>4</v>
      </c>
      <c r="CR384" s="15"/>
      <c r="CT384" s="28">
        <f>SUM(CP384:CS384)</f>
        <v>4</v>
      </c>
      <c r="FH384" s="5"/>
      <c r="GG384" s="5">
        <f t="shared" si="472"/>
        <v>0</v>
      </c>
      <c r="GH384" s="7" t="str">
        <f t="shared" si="485"/>
        <v/>
      </c>
      <c r="GI384" s="7" t="str">
        <f t="shared" si="486"/>
        <v/>
      </c>
      <c r="GJ384" s="7" t="str">
        <f t="shared" si="487"/>
        <v/>
      </c>
      <c r="GK384" s="7" t="str">
        <f t="shared" si="488"/>
        <v/>
      </c>
      <c r="GL384" s="7" t="str">
        <f t="shared" si="489"/>
        <v/>
      </c>
      <c r="GM384" s="7" t="str">
        <f t="shared" si="490"/>
        <v/>
      </c>
      <c r="GN384" s="7" t="str">
        <f t="shared" si="491"/>
        <v/>
      </c>
      <c r="GO384" s="7" t="str">
        <f t="shared" si="492"/>
        <v/>
      </c>
      <c r="GP384" s="7" t="str">
        <f t="shared" si="493"/>
        <v/>
      </c>
      <c r="GQ384" s="7" t="str">
        <f t="shared" si="494"/>
        <v/>
      </c>
      <c r="GR384" s="7" t="str">
        <f t="shared" si="495"/>
        <v/>
      </c>
      <c r="GS384" s="7" t="str">
        <f t="shared" si="496"/>
        <v/>
      </c>
      <c r="GT384" s="7" t="str">
        <f t="shared" si="497"/>
        <v/>
      </c>
      <c r="GU384" s="7" t="str">
        <f t="shared" si="498"/>
        <v/>
      </c>
      <c r="GV384" s="7" t="str">
        <f t="shared" si="499"/>
        <v/>
      </c>
      <c r="GW384" s="7" t="str">
        <f t="shared" si="500"/>
        <v/>
      </c>
      <c r="GX384" s="7" t="str">
        <f t="shared" si="501"/>
        <v/>
      </c>
      <c r="GY384" s="7" t="str">
        <f t="shared" si="502"/>
        <v/>
      </c>
      <c r="GZ384" s="7" t="str">
        <f t="shared" si="503"/>
        <v/>
      </c>
      <c r="HA384" s="7" t="str">
        <f t="shared" si="504"/>
        <v/>
      </c>
      <c r="HB384" s="7" t="str">
        <f t="shared" si="505"/>
        <v/>
      </c>
      <c r="HC384" s="7" t="str">
        <f t="shared" si="506"/>
        <v/>
      </c>
      <c r="HD384" s="7" t="str">
        <f t="shared" si="507"/>
        <v/>
      </c>
      <c r="HE384" s="7" t="str">
        <f t="shared" si="508"/>
        <v/>
      </c>
      <c r="HF384" s="7" t="str">
        <f t="shared" si="509"/>
        <v/>
      </c>
      <c r="HG384" s="7" t="str">
        <f t="shared" si="510"/>
        <v/>
      </c>
      <c r="HH384" s="7" t="str">
        <f t="shared" si="511"/>
        <v/>
      </c>
      <c r="HI384" s="7" t="str">
        <f t="shared" si="512"/>
        <v/>
      </c>
      <c r="HJ384" s="7" t="str">
        <f t="shared" si="513"/>
        <v/>
      </c>
      <c r="HK384" s="7" t="str">
        <f t="shared" si="514"/>
        <v/>
      </c>
      <c r="HL384" s="7" t="str">
        <f t="shared" si="515"/>
        <v/>
      </c>
      <c r="HM384" s="7" t="str">
        <f t="shared" si="516"/>
        <v/>
      </c>
      <c r="HN384" s="7" t="str">
        <f t="shared" si="517"/>
        <v/>
      </c>
      <c r="HO384" s="7" t="str">
        <f t="shared" si="518"/>
        <v/>
      </c>
      <c r="HP384" s="7" t="str">
        <f t="shared" si="519"/>
        <v/>
      </c>
      <c r="HQ384" s="7" t="str">
        <f t="shared" si="520"/>
        <v/>
      </c>
      <c r="HR384" s="7" t="str">
        <f t="shared" si="521"/>
        <v/>
      </c>
      <c r="HS384" s="7" t="str">
        <f t="shared" si="522"/>
        <v/>
      </c>
      <c r="HT384" s="7" t="str">
        <f t="shared" si="523"/>
        <v/>
      </c>
      <c r="HU384" s="7" t="str">
        <f t="shared" si="524"/>
        <v/>
      </c>
      <c r="HV384" s="7" t="str">
        <f t="shared" si="525"/>
        <v/>
      </c>
      <c r="HW384" s="7" t="str">
        <f t="shared" si="526"/>
        <v/>
      </c>
      <c r="HX384" s="7" t="str">
        <f t="shared" si="527"/>
        <v/>
      </c>
      <c r="HY384" s="7" t="str">
        <f t="shared" si="528"/>
        <v/>
      </c>
      <c r="HZ384" s="7" t="str">
        <f t="shared" si="529"/>
        <v/>
      </c>
      <c r="IA384" s="7" t="str">
        <f t="shared" si="530"/>
        <v/>
      </c>
      <c r="IB384" s="7" t="str">
        <f t="shared" si="531"/>
        <v/>
      </c>
      <c r="IC384" s="7" t="str">
        <f t="shared" si="532"/>
        <v/>
      </c>
      <c r="ID384" s="7" t="str">
        <f t="shared" si="533"/>
        <v/>
      </c>
      <c r="IE384" s="7" t="str">
        <f t="shared" si="534"/>
        <v/>
      </c>
      <c r="IF384" s="7" t="str">
        <f t="shared" si="535"/>
        <v/>
      </c>
      <c r="IG384" s="7" t="str">
        <f t="shared" si="536"/>
        <v/>
      </c>
      <c r="IH384" s="7" t="str">
        <f t="shared" si="537"/>
        <v/>
      </c>
      <c r="II384" s="7" t="str">
        <f t="shared" si="538"/>
        <v/>
      </c>
      <c r="IJ384" s="7" t="str">
        <f t="shared" si="539"/>
        <v/>
      </c>
      <c r="IK384" s="7" t="str">
        <f t="shared" si="540"/>
        <v/>
      </c>
      <c r="IL384" s="7" t="str">
        <f t="shared" si="541"/>
        <v/>
      </c>
      <c r="IM384" s="7" t="str">
        <f t="shared" si="542"/>
        <v/>
      </c>
      <c r="IN384" s="7" t="str">
        <f t="shared" si="543"/>
        <v/>
      </c>
      <c r="IO384" s="7" t="str">
        <f t="shared" si="544"/>
        <v/>
      </c>
      <c r="IP384" s="7" t="str">
        <f t="shared" si="545"/>
        <v/>
      </c>
      <c r="IQ384" s="7" t="str">
        <f t="shared" si="546"/>
        <v/>
      </c>
      <c r="IR384" s="7" t="str">
        <f t="shared" si="547"/>
        <v/>
      </c>
      <c r="IS384" s="7" t="str">
        <f t="shared" si="548"/>
        <v/>
      </c>
      <c r="IT384" s="7" t="str">
        <f t="shared" si="549"/>
        <v/>
      </c>
      <c r="IU384" s="7" t="str">
        <f t="shared" si="550"/>
        <v/>
      </c>
      <c r="IV384" s="7" t="str">
        <f t="shared" si="551"/>
        <v/>
      </c>
      <c r="IW384" s="7" t="str">
        <f t="shared" si="552"/>
        <v/>
      </c>
      <c r="IX384" s="7" t="str">
        <f t="shared" si="553"/>
        <v/>
      </c>
      <c r="IY384" s="7">
        <f t="shared" si="554"/>
        <v>4</v>
      </c>
      <c r="IZ384" s="7" t="str">
        <f t="shared" si="555"/>
        <v/>
      </c>
      <c r="JA384" s="7" t="str">
        <f t="shared" si="556"/>
        <v/>
      </c>
      <c r="JB384" s="7" t="str">
        <f t="shared" si="557"/>
        <v/>
      </c>
      <c r="JC384" s="7" t="str">
        <f t="shared" si="558"/>
        <v/>
      </c>
      <c r="JD384" s="7" t="str">
        <f t="shared" si="559"/>
        <v/>
      </c>
      <c r="JE384" s="7" t="str">
        <f t="shared" si="560"/>
        <v/>
      </c>
      <c r="JF384" s="7" t="str">
        <f t="shared" si="561"/>
        <v/>
      </c>
      <c r="JG384" s="7" t="str">
        <f t="shared" si="473"/>
        <v/>
      </c>
      <c r="JH384" s="7" t="str">
        <f t="shared" si="474"/>
        <v/>
      </c>
      <c r="JI384" s="7" t="str">
        <f t="shared" si="475"/>
        <v/>
      </c>
      <c r="JJ384" s="7" t="str">
        <f t="shared" si="476"/>
        <v/>
      </c>
      <c r="JK384" s="7" t="str">
        <f t="shared" si="477"/>
        <v/>
      </c>
      <c r="JL384" s="7" t="str">
        <f t="shared" si="478"/>
        <v/>
      </c>
      <c r="JM384" s="7" t="str">
        <f t="shared" si="479"/>
        <v/>
      </c>
      <c r="JN384" s="7" t="str">
        <f t="shared" si="480"/>
        <v/>
      </c>
      <c r="JO384" s="7" t="str">
        <f t="shared" si="481"/>
        <v/>
      </c>
      <c r="JP384" s="7" t="str">
        <f t="shared" si="482"/>
        <v/>
      </c>
      <c r="JQ384" s="7" t="str">
        <f t="shared" si="483"/>
        <v/>
      </c>
      <c r="JR384" s="7" t="str">
        <f t="shared" si="483"/>
        <v/>
      </c>
      <c r="JS384" s="7" t="str">
        <f t="shared" si="483"/>
        <v/>
      </c>
      <c r="JT384" s="28">
        <f t="shared" si="484"/>
        <v>4</v>
      </c>
    </row>
    <row r="385" spans="1:280" x14ac:dyDescent="0.2">
      <c r="A385" s="4" t="s">
        <v>516</v>
      </c>
      <c r="B385" s="46">
        <f t="shared" si="469"/>
        <v>2</v>
      </c>
      <c r="C385" s="67" t="s">
        <v>1656</v>
      </c>
      <c r="D385" s="46" t="s">
        <v>2659</v>
      </c>
      <c r="Z385" s="57"/>
      <c r="BQ385" s="5"/>
      <c r="BU385" s="7">
        <v>1</v>
      </c>
      <c r="BV385" s="7">
        <v>2</v>
      </c>
      <c r="CP385" s="5">
        <f t="shared" si="470"/>
        <v>3</v>
      </c>
      <c r="CR385" s="15"/>
      <c r="CT385" s="28">
        <f>SUM(CP385:CS385)</f>
        <v>3</v>
      </c>
      <c r="FH385" s="5"/>
      <c r="GG385" s="5">
        <f t="shared" si="472"/>
        <v>0</v>
      </c>
      <c r="GH385" s="7" t="str">
        <f t="shared" si="485"/>
        <v/>
      </c>
      <c r="GI385" s="7" t="str">
        <f t="shared" si="486"/>
        <v/>
      </c>
      <c r="GJ385" s="7" t="str">
        <f t="shared" si="487"/>
        <v/>
      </c>
      <c r="GK385" s="7" t="str">
        <f t="shared" si="488"/>
        <v/>
      </c>
      <c r="GL385" s="7" t="str">
        <f t="shared" si="489"/>
        <v/>
      </c>
      <c r="GM385" s="7" t="str">
        <f t="shared" si="490"/>
        <v/>
      </c>
      <c r="GN385" s="7" t="str">
        <f t="shared" si="491"/>
        <v/>
      </c>
      <c r="GO385" s="7" t="str">
        <f t="shared" si="492"/>
        <v/>
      </c>
      <c r="GP385" s="7" t="str">
        <f t="shared" si="493"/>
        <v/>
      </c>
      <c r="GQ385" s="7" t="str">
        <f t="shared" si="494"/>
        <v/>
      </c>
      <c r="GR385" s="7" t="str">
        <f t="shared" si="495"/>
        <v/>
      </c>
      <c r="GS385" s="7" t="str">
        <f t="shared" si="496"/>
        <v/>
      </c>
      <c r="GT385" s="7" t="str">
        <f t="shared" si="497"/>
        <v/>
      </c>
      <c r="GU385" s="7" t="str">
        <f t="shared" si="498"/>
        <v/>
      </c>
      <c r="GV385" s="7" t="str">
        <f t="shared" si="499"/>
        <v/>
      </c>
      <c r="GW385" s="7" t="str">
        <f t="shared" si="500"/>
        <v/>
      </c>
      <c r="GX385" s="7" t="str">
        <f t="shared" si="501"/>
        <v/>
      </c>
      <c r="GY385" s="7" t="str">
        <f t="shared" si="502"/>
        <v/>
      </c>
      <c r="GZ385" s="7" t="str">
        <f t="shared" si="503"/>
        <v/>
      </c>
      <c r="HA385" s="7" t="str">
        <f t="shared" si="504"/>
        <v/>
      </c>
      <c r="HB385" s="7" t="str">
        <f t="shared" si="505"/>
        <v/>
      </c>
      <c r="HC385" s="7" t="str">
        <f t="shared" si="506"/>
        <v/>
      </c>
      <c r="HD385" s="7" t="str">
        <f t="shared" si="507"/>
        <v/>
      </c>
      <c r="HE385" s="7" t="str">
        <f t="shared" si="508"/>
        <v/>
      </c>
      <c r="HF385" s="7" t="str">
        <f t="shared" si="509"/>
        <v/>
      </c>
      <c r="HG385" s="7" t="str">
        <f t="shared" si="510"/>
        <v/>
      </c>
      <c r="HH385" s="7" t="str">
        <f t="shared" si="511"/>
        <v/>
      </c>
      <c r="HI385" s="7" t="str">
        <f t="shared" si="512"/>
        <v/>
      </c>
      <c r="HJ385" s="7" t="str">
        <f t="shared" si="513"/>
        <v/>
      </c>
      <c r="HK385" s="7" t="str">
        <f t="shared" si="514"/>
        <v/>
      </c>
      <c r="HL385" s="7" t="str">
        <f t="shared" si="515"/>
        <v/>
      </c>
      <c r="HM385" s="7" t="str">
        <f t="shared" si="516"/>
        <v/>
      </c>
      <c r="HN385" s="7" t="str">
        <f t="shared" si="517"/>
        <v/>
      </c>
      <c r="HO385" s="7" t="str">
        <f t="shared" si="518"/>
        <v/>
      </c>
      <c r="HP385" s="7" t="str">
        <f t="shared" si="519"/>
        <v/>
      </c>
      <c r="HQ385" s="7" t="str">
        <f t="shared" si="520"/>
        <v/>
      </c>
      <c r="HR385" s="7" t="str">
        <f t="shared" si="521"/>
        <v/>
      </c>
      <c r="HS385" s="7" t="str">
        <f t="shared" si="522"/>
        <v/>
      </c>
      <c r="HT385" s="7" t="str">
        <f t="shared" si="523"/>
        <v/>
      </c>
      <c r="HU385" s="7" t="str">
        <f t="shared" si="524"/>
        <v/>
      </c>
      <c r="HV385" s="7" t="str">
        <f t="shared" si="525"/>
        <v/>
      </c>
      <c r="HW385" s="7" t="str">
        <f t="shared" si="526"/>
        <v/>
      </c>
      <c r="HX385" s="7" t="str">
        <f t="shared" si="527"/>
        <v/>
      </c>
      <c r="HY385" s="7" t="str">
        <f t="shared" si="528"/>
        <v/>
      </c>
      <c r="HZ385" s="7" t="str">
        <f t="shared" si="529"/>
        <v/>
      </c>
      <c r="IA385" s="7" t="str">
        <f t="shared" si="530"/>
        <v/>
      </c>
      <c r="IB385" s="7" t="str">
        <f t="shared" si="531"/>
        <v/>
      </c>
      <c r="IC385" s="7" t="str">
        <f t="shared" si="532"/>
        <v/>
      </c>
      <c r="ID385" s="7" t="str">
        <f t="shared" si="533"/>
        <v/>
      </c>
      <c r="IE385" s="7" t="str">
        <f t="shared" si="534"/>
        <v/>
      </c>
      <c r="IF385" s="7" t="str">
        <f t="shared" si="535"/>
        <v/>
      </c>
      <c r="IG385" s="7" t="str">
        <f t="shared" si="536"/>
        <v/>
      </c>
      <c r="IH385" s="7" t="str">
        <f t="shared" si="537"/>
        <v/>
      </c>
      <c r="II385" s="7" t="str">
        <f t="shared" si="538"/>
        <v/>
      </c>
      <c r="IJ385" s="7" t="str">
        <f t="shared" si="539"/>
        <v/>
      </c>
      <c r="IK385" s="7" t="str">
        <f t="shared" si="540"/>
        <v/>
      </c>
      <c r="IL385" s="7" t="str">
        <f t="shared" si="541"/>
        <v/>
      </c>
      <c r="IM385" s="7" t="str">
        <f t="shared" si="542"/>
        <v/>
      </c>
      <c r="IN385" s="7" t="str">
        <f t="shared" si="543"/>
        <v/>
      </c>
      <c r="IO385" s="7" t="str">
        <f t="shared" si="544"/>
        <v/>
      </c>
      <c r="IP385" s="7" t="str">
        <f t="shared" si="545"/>
        <v/>
      </c>
      <c r="IQ385" s="7" t="str">
        <f t="shared" si="546"/>
        <v/>
      </c>
      <c r="IR385" s="7" t="str">
        <f t="shared" si="547"/>
        <v/>
      </c>
      <c r="IS385" s="7" t="str">
        <f t="shared" si="548"/>
        <v/>
      </c>
      <c r="IT385" s="7" t="str">
        <f t="shared" si="549"/>
        <v/>
      </c>
      <c r="IU385" s="7" t="str">
        <f t="shared" si="550"/>
        <v/>
      </c>
      <c r="IV385" s="7" t="str">
        <f t="shared" si="551"/>
        <v/>
      </c>
      <c r="IW385" s="7" t="str">
        <f t="shared" si="552"/>
        <v/>
      </c>
      <c r="IX385" s="7" t="str">
        <f t="shared" si="553"/>
        <v/>
      </c>
      <c r="IY385" s="7">
        <f t="shared" si="554"/>
        <v>1</v>
      </c>
      <c r="IZ385" s="7">
        <f t="shared" si="555"/>
        <v>2</v>
      </c>
      <c r="JA385" s="7" t="str">
        <f t="shared" si="556"/>
        <v/>
      </c>
      <c r="JB385" s="7" t="str">
        <f t="shared" si="557"/>
        <v/>
      </c>
      <c r="JC385" s="7" t="str">
        <f t="shared" si="558"/>
        <v/>
      </c>
      <c r="JD385" s="7" t="str">
        <f t="shared" si="559"/>
        <v/>
      </c>
      <c r="JE385" s="7" t="str">
        <f t="shared" si="560"/>
        <v/>
      </c>
      <c r="JF385" s="7" t="str">
        <f t="shared" si="561"/>
        <v/>
      </c>
      <c r="JG385" s="7" t="str">
        <f t="shared" si="473"/>
        <v/>
      </c>
      <c r="JH385" s="7" t="str">
        <f t="shared" si="474"/>
        <v/>
      </c>
      <c r="JI385" s="7" t="str">
        <f t="shared" si="475"/>
        <v/>
      </c>
      <c r="JJ385" s="7" t="str">
        <f t="shared" si="476"/>
        <v/>
      </c>
      <c r="JK385" s="7" t="str">
        <f t="shared" si="477"/>
        <v/>
      </c>
      <c r="JL385" s="7" t="str">
        <f t="shared" si="478"/>
        <v/>
      </c>
      <c r="JM385" s="7" t="str">
        <f t="shared" si="479"/>
        <v/>
      </c>
      <c r="JN385" s="7" t="str">
        <f t="shared" si="480"/>
        <v/>
      </c>
      <c r="JO385" s="7" t="str">
        <f t="shared" si="481"/>
        <v/>
      </c>
      <c r="JP385" s="7" t="str">
        <f t="shared" si="482"/>
        <v/>
      </c>
      <c r="JQ385" s="7" t="str">
        <f t="shared" si="483"/>
        <v/>
      </c>
      <c r="JR385" s="7" t="str">
        <f t="shared" si="483"/>
        <v/>
      </c>
      <c r="JS385" s="7" t="str">
        <f t="shared" si="483"/>
        <v/>
      </c>
      <c r="JT385" s="28">
        <f t="shared" si="484"/>
        <v>3</v>
      </c>
    </row>
    <row r="386" spans="1:280" x14ac:dyDescent="0.2">
      <c r="A386" s="4" t="s">
        <v>3301</v>
      </c>
      <c r="B386" s="46">
        <f t="shared" ref="B386:B449" si="565">COUNT(E386:CO386)</f>
        <v>1</v>
      </c>
      <c r="C386" s="46" t="s">
        <v>2659</v>
      </c>
      <c r="D386" s="46" t="s">
        <v>2659</v>
      </c>
      <c r="Z386" s="57"/>
      <c r="BQ386" s="5"/>
      <c r="BV386" s="7">
        <v>5</v>
      </c>
      <c r="CP386" s="5">
        <f t="shared" ref="CP386:CP449" si="566">SUM(E386:CO386)</f>
        <v>5</v>
      </c>
      <c r="CR386" s="15"/>
      <c r="CT386" s="28">
        <f>SUM(CP386:CS386)</f>
        <v>5</v>
      </c>
      <c r="FH386" s="5"/>
      <c r="GG386" s="5">
        <f t="shared" ref="GG386:GG449" si="567">SUM(CU386:GF386)</f>
        <v>0</v>
      </c>
      <c r="GH386" s="7" t="str">
        <f t="shared" si="485"/>
        <v/>
      </c>
      <c r="GI386" s="7" t="str">
        <f t="shared" si="486"/>
        <v/>
      </c>
      <c r="GJ386" s="7" t="str">
        <f t="shared" si="487"/>
        <v/>
      </c>
      <c r="GK386" s="7" t="str">
        <f t="shared" si="488"/>
        <v/>
      </c>
      <c r="GL386" s="7" t="str">
        <f t="shared" si="489"/>
        <v/>
      </c>
      <c r="GM386" s="7" t="str">
        <f t="shared" si="490"/>
        <v/>
      </c>
      <c r="GN386" s="7" t="str">
        <f t="shared" si="491"/>
        <v/>
      </c>
      <c r="GO386" s="7" t="str">
        <f t="shared" si="492"/>
        <v/>
      </c>
      <c r="GP386" s="7" t="str">
        <f t="shared" si="493"/>
        <v/>
      </c>
      <c r="GQ386" s="7" t="str">
        <f t="shared" si="494"/>
        <v/>
      </c>
      <c r="GR386" s="7" t="str">
        <f t="shared" si="495"/>
        <v/>
      </c>
      <c r="GS386" s="7" t="str">
        <f t="shared" si="496"/>
        <v/>
      </c>
      <c r="GT386" s="7" t="str">
        <f t="shared" si="497"/>
        <v/>
      </c>
      <c r="GU386" s="7" t="str">
        <f t="shared" si="498"/>
        <v/>
      </c>
      <c r="GV386" s="7" t="str">
        <f t="shared" si="499"/>
        <v/>
      </c>
      <c r="GW386" s="7" t="str">
        <f t="shared" si="500"/>
        <v/>
      </c>
      <c r="GX386" s="7" t="str">
        <f t="shared" si="501"/>
        <v/>
      </c>
      <c r="GY386" s="7" t="str">
        <f t="shared" si="502"/>
        <v/>
      </c>
      <c r="GZ386" s="7" t="str">
        <f t="shared" si="503"/>
        <v/>
      </c>
      <c r="HA386" s="7" t="str">
        <f t="shared" si="504"/>
        <v/>
      </c>
      <c r="HB386" s="7" t="str">
        <f t="shared" si="505"/>
        <v/>
      </c>
      <c r="HC386" s="7" t="str">
        <f t="shared" si="506"/>
        <v/>
      </c>
      <c r="HD386" s="7" t="str">
        <f t="shared" si="507"/>
        <v/>
      </c>
      <c r="HE386" s="7" t="str">
        <f t="shared" si="508"/>
        <v/>
      </c>
      <c r="HF386" s="7" t="str">
        <f t="shared" si="509"/>
        <v/>
      </c>
      <c r="HG386" s="7" t="str">
        <f t="shared" si="510"/>
        <v/>
      </c>
      <c r="HH386" s="7" t="str">
        <f t="shared" si="511"/>
        <v/>
      </c>
      <c r="HI386" s="7" t="str">
        <f t="shared" si="512"/>
        <v/>
      </c>
      <c r="HJ386" s="7" t="str">
        <f t="shared" si="513"/>
        <v/>
      </c>
      <c r="HK386" s="7" t="str">
        <f t="shared" si="514"/>
        <v/>
      </c>
      <c r="HL386" s="7" t="str">
        <f t="shared" si="515"/>
        <v/>
      </c>
      <c r="HM386" s="7" t="str">
        <f t="shared" si="516"/>
        <v/>
      </c>
      <c r="HN386" s="7" t="str">
        <f t="shared" si="517"/>
        <v/>
      </c>
      <c r="HO386" s="7" t="str">
        <f t="shared" si="518"/>
        <v/>
      </c>
      <c r="HP386" s="7" t="str">
        <f t="shared" si="519"/>
        <v/>
      </c>
      <c r="HQ386" s="7" t="str">
        <f t="shared" si="520"/>
        <v/>
      </c>
      <c r="HR386" s="7" t="str">
        <f t="shared" si="521"/>
        <v/>
      </c>
      <c r="HS386" s="7" t="str">
        <f t="shared" si="522"/>
        <v/>
      </c>
      <c r="HT386" s="7" t="str">
        <f t="shared" si="523"/>
        <v/>
      </c>
      <c r="HU386" s="7" t="str">
        <f t="shared" si="524"/>
        <v/>
      </c>
      <c r="HV386" s="7" t="str">
        <f t="shared" si="525"/>
        <v/>
      </c>
      <c r="HW386" s="7" t="str">
        <f t="shared" si="526"/>
        <v/>
      </c>
      <c r="HX386" s="7" t="str">
        <f t="shared" si="527"/>
        <v/>
      </c>
      <c r="HY386" s="7" t="str">
        <f t="shared" si="528"/>
        <v/>
      </c>
      <c r="HZ386" s="7" t="str">
        <f t="shared" si="529"/>
        <v/>
      </c>
      <c r="IA386" s="7" t="str">
        <f t="shared" si="530"/>
        <v/>
      </c>
      <c r="IB386" s="7" t="str">
        <f t="shared" si="531"/>
        <v/>
      </c>
      <c r="IC386" s="7" t="str">
        <f t="shared" si="532"/>
        <v/>
      </c>
      <c r="ID386" s="7" t="str">
        <f t="shared" si="533"/>
        <v/>
      </c>
      <c r="IE386" s="7" t="str">
        <f t="shared" si="534"/>
        <v/>
      </c>
      <c r="IF386" s="7" t="str">
        <f t="shared" si="535"/>
        <v/>
      </c>
      <c r="IG386" s="7" t="str">
        <f t="shared" si="536"/>
        <v/>
      </c>
      <c r="IH386" s="7" t="str">
        <f t="shared" si="537"/>
        <v/>
      </c>
      <c r="II386" s="7" t="str">
        <f t="shared" si="538"/>
        <v/>
      </c>
      <c r="IJ386" s="7" t="str">
        <f t="shared" si="539"/>
        <v/>
      </c>
      <c r="IK386" s="7" t="str">
        <f t="shared" si="540"/>
        <v/>
      </c>
      <c r="IL386" s="7" t="str">
        <f t="shared" si="541"/>
        <v/>
      </c>
      <c r="IM386" s="7" t="str">
        <f t="shared" si="542"/>
        <v/>
      </c>
      <c r="IN386" s="7" t="str">
        <f t="shared" si="543"/>
        <v/>
      </c>
      <c r="IO386" s="7" t="str">
        <f t="shared" si="544"/>
        <v/>
      </c>
      <c r="IP386" s="7" t="str">
        <f t="shared" si="545"/>
        <v/>
      </c>
      <c r="IQ386" s="7" t="str">
        <f t="shared" si="546"/>
        <v/>
      </c>
      <c r="IR386" s="7" t="str">
        <f t="shared" si="547"/>
        <v/>
      </c>
      <c r="IS386" s="7" t="str">
        <f t="shared" si="548"/>
        <v/>
      </c>
      <c r="IT386" s="7" t="str">
        <f t="shared" si="549"/>
        <v/>
      </c>
      <c r="IU386" s="7" t="str">
        <f t="shared" si="550"/>
        <v/>
      </c>
      <c r="IV386" s="7" t="str">
        <f t="shared" si="551"/>
        <v/>
      </c>
      <c r="IW386" s="7" t="str">
        <f t="shared" si="552"/>
        <v/>
      </c>
      <c r="IX386" s="7" t="str">
        <f t="shared" si="553"/>
        <v/>
      </c>
      <c r="IY386" s="7" t="str">
        <f t="shared" si="554"/>
        <v/>
      </c>
      <c r="IZ386" s="7">
        <f t="shared" si="555"/>
        <v>5</v>
      </c>
      <c r="JA386" s="7" t="str">
        <f t="shared" si="556"/>
        <v/>
      </c>
      <c r="JB386" s="7" t="str">
        <f t="shared" si="557"/>
        <v/>
      </c>
      <c r="JC386" s="7" t="str">
        <f t="shared" si="558"/>
        <v/>
      </c>
      <c r="JD386" s="7" t="str">
        <f t="shared" si="559"/>
        <v/>
      </c>
      <c r="JE386" s="7" t="str">
        <f t="shared" si="560"/>
        <v/>
      </c>
      <c r="JF386" s="7" t="str">
        <f t="shared" si="561"/>
        <v/>
      </c>
      <c r="JG386" s="7" t="str">
        <f t="shared" ref="JG386:JG449" si="568">IF(CC386+FT386&gt;0,CC386+FT386,"")</f>
        <v/>
      </c>
      <c r="JH386" s="7" t="str">
        <f t="shared" ref="JH386:JH449" si="569">IF(CD386+FU386&gt;0,CD386+FU386,"")</f>
        <v/>
      </c>
      <c r="JI386" s="7" t="str">
        <f t="shared" ref="JI386:JI449" si="570">IF(CE386+FV386&gt;0,CE386+FV386,"")</f>
        <v/>
      </c>
      <c r="JJ386" s="7" t="str">
        <f t="shared" ref="JJ386:JJ449" si="571">IF(CF386+FW386&gt;0,CF386+FW386,"")</f>
        <v/>
      </c>
      <c r="JK386" s="7" t="str">
        <f t="shared" ref="JK386:JK449" si="572">IF(CG386+FX386&gt;0,CG386+FX386,"")</f>
        <v/>
      </c>
      <c r="JL386" s="7" t="str">
        <f t="shared" ref="JL386:JL449" si="573">IF(CH386+FY386&gt;0,CH386+FY386,"")</f>
        <v/>
      </c>
      <c r="JM386" s="7" t="str">
        <f t="shared" ref="JM386:JM449" si="574">IF(CI386+FZ386&gt;0,CI386+FZ386,"")</f>
        <v/>
      </c>
      <c r="JN386" s="7" t="str">
        <f t="shared" ref="JN386:JN449" si="575">IF(CJ386+GA386&gt;0,CJ386+GA386,"")</f>
        <v/>
      </c>
      <c r="JO386" s="7" t="str">
        <f t="shared" ref="JO386:JO449" si="576">IF(CK386+GB386&gt;0,CK386+GB386,"")</f>
        <v/>
      </c>
      <c r="JP386" s="7" t="str">
        <f t="shared" ref="JP386:JP449" si="577">IF(CL386+GC386&gt;0,CL386+GC386,"")</f>
        <v/>
      </c>
      <c r="JQ386" s="7" t="str">
        <f t="shared" ref="JQ386:JS449" si="578">IF(CM386+GD386&gt;0,CM386+GD386,"")</f>
        <v/>
      </c>
      <c r="JR386" s="7" t="str">
        <f t="shared" si="578"/>
        <v/>
      </c>
      <c r="JS386" s="7" t="str">
        <f t="shared" si="578"/>
        <v/>
      </c>
      <c r="JT386" s="28">
        <f t="shared" ref="JT386:JT449" si="579">SUM(GH386:JS386)</f>
        <v>5</v>
      </c>
    </row>
    <row r="387" spans="1:280" x14ac:dyDescent="0.2">
      <c r="A387" s="4" t="s">
        <v>3302</v>
      </c>
      <c r="B387" s="46">
        <f t="shared" si="565"/>
        <v>2</v>
      </c>
      <c r="C387" s="46" t="s">
        <v>2659</v>
      </c>
      <c r="D387" s="67" t="s">
        <v>686</v>
      </c>
      <c r="Z387" s="57"/>
      <c r="BQ387" s="5"/>
      <c r="BV387" s="7">
        <v>6</v>
      </c>
      <c r="BW387" s="7">
        <v>2</v>
      </c>
      <c r="CP387" s="5">
        <f t="shared" si="566"/>
        <v>8</v>
      </c>
      <c r="CQ387" s="7">
        <v>1</v>
      </c>
      <c r="CR387" s="15"/>
      <c r="CT387" s="28">
        <f t="shared" ref="CT387:CT394" si="580">SUM(CP387:CS387)</f>
        <v>9</v>
      </c>
      <c r="FH387" s="5"/>
      <c r="FM387" s="7">
        <v>1</v>
      </c>
      <c r="GG387" s="5">
        <f t="shared" si="567"/>
        <v>1</v>
      </c>
      <c r="GH387" s="7" t="str">
        <f t="shared" ref="GH387:GH450" si="581">IF(E387+CU387&gt;0,E387+CU387,"")</f>
        <v/>
      </c>
      <c r="GI387" s="7" t="str">
        <f t="shared" ref="GI387:GI450" si="582">IF(F387+CV387&gt;0,F387+CV387,"")</f>
        <v/>
      </c>
      <c r="GJ387" s="7" t="str">
        <f t="shared" ref="GJ387:GJ450" si="583">IF(G387+CW387&gt;0,G387+CW387,"")</f>
        <v/>
      </c>
      <c r="GK387" s="7" t="str">
        <f t="shared" ref="GK387:GK450" si="584">IF(H387+CX387&gt;0,H387+CX387,"")</f>
        <v/>
      </c>
      <c r="GL387" s="7" t="str">
        <f t="shared" ref="GL387:GL450" si="585">IF(I387+CY387&gt;0,I387+CY387,"")</f>
        <v/>
      </c>
      <c r="GM387" s="7" t="str">
        <f t="shared" ref="GM387:GM450" si="586">IF(J387+CZ387&gt;0,J387+CZ387,"")</f>
        <v/>
      </c>
      <c r="GN387" s="7" t="str">
        <f t="shared" ref="GN387:GN450" si="587">IF(K387+DA387&gt;0,K387+DA387,"")</f>
        <v/>
      </c>
      <c r="GO387" s="7" t="str">
        <f t="shared" ref="GO387:GO450" si="588">IF(L387+DB387&gt;0,L387+DB387,"")</f>
        <v/>
      </c>
      <c r="GP387" s="7" t="str">
        <f t="shared" ref="GP387:GP450" si="589">IF(M387+DC387&gt;0,M387+DC387,"")</f>
        <v/>
      </c>
      <c r="GQ387" s="7" t="str">
        <f t="shared" ref="GQ387:GQ450" si="590">IF(N387+DD387&gt;0,N387+DD387,"")</f>
        <v/>
      </c>
      <c r="GR387" s="7" t="str">
        <f t="shared" ref="GR387:GR450" si="591">IF(DE387&gt;0,DE387,"")</f>
        <v/>
      </c>
      <c r="GS387" s="7" t="str">
        <f t="shared" ref="GS387:GS450" si="592">IF(O387+DF387&gt;0,O387+DF387,"")</f>
        <v/>
      </c>
      <c r="GT387" s="7" t="str">
        <f t="shared" ref="GT387:GT450" si="593">IF(P387+DG387&gt;0,P387+DG387,"")</f>
        <v/>
      </c>
      <c r="GU387" s="7" t="str">
        <f t="shared" ref="GU387:GU450" si="594">IF(Q387+DH387&gt;0,Q387+DH387,"")</f>
        <v/>
      </c>
      <c r="GV387" s="7" t="str">
        <f t="shared" ref="GV387:GV450" si="595">IF(R387+DI387&gt;0,R387+DI387,"")</f>
        <v/>
      </c>
      <c r="GW387" s="7" t="str">
        <f t="shared" ref="GW387:GW450" si="596">IF(S387+DJ387&gt;0,S387+DJ387,"")</f>
        <v/>
      </c>
      <c r="GX387" s="7" t="str">
        <f t="shared" ref="GX387:GX450" si="597">IF(T387+DK387&gt;0,T387+DK387,"")</f>
        <v/>
      </c>
      <c r="GY387" s="7" t="str">
        <f t="shared" ref="GY387:GY450" si="598">IF(U387+DL387&gt;0,U387+DL387,"")</f>
        <v/>
      </c>
      <c r="GZ387" s="7" t="str">
        <f t="shared" ref="GZ387:GZ450" si="599">IF(V387+DM387&gt;0,V387+DM387,"")</f>
        <v/>
      </c>
      <c r="HA387" s="7" t="str">
        <f t="shared" ref="HA387:HA450" si="600">IF(W387+DN387&gt;0,W387+DN387,"")</f>
        <v/>
      </c>
      <c r="HB387" s="7" t="str">
        <f t="shared" ref="HB387:HB450" si="601">IF(X387+DO387&gt;0,X387+DO387,"")</f>
        <v/>
      </c>
      <c r="HC387" s="7" t="str">
        <f t="shared" ref="HC387:HC450" si="602">IF(Y387+DP387&gt;0,Y387+DP387,"")</f>
        <v/>
      </c>
      <c r="HD387" s="7" t="str">
        <f t="shared" ref="HD387:HD450" si="603">IF(Z387+DQ387&gt;0,Z387+DQ387,"")</f>
        <v/>
      </c>
      <c r="HE387" s="7" t="str">
        <f t="shared" ref="HE387:HE450" si="604">IF(AA387+DR387&gt;0,AA387+DR387,"")</f>
        <v/>
      </c>
      <c r="HF387" s="7" t="str">
        <f t="shared" ref="HF387:HF450" si="605">IF(AB387+DS387&gt;0,AB387+DS387,"")</f>
        <v/>
      </c>
      <c r="HG387" s="7" t="str">
        <f t="shared" ref="HG387:HG450" si="606">IF(AC387+DT387&gt;0,AC387+DT387,"")</f>
        <v/>
      </c>
      <c r="HH387" s="7" t="str">
        <f t="shared" ref="HH387:HH450" si="607">IF(AD387+DU387&gt;0,AD387+DU387,"")</f>
        <v/>
      </c>
      <c r="HI387" s="7" t="str">
        <f t="shared" ref="HI387:HI450" si="608">IF(AE387+DV387&gt;0,AE387+DV387,"")</f>
        <v/>
      </c>
      <c r="HJ387" s="7" t="str">
        <f t="shared" ref="HJ387:HJ450" si="609">IF(AF387+DW387&gt;0,AF387+DW387,"")</f>
        <v/>
      </c>
      <c r="HK387" s="7" t="str">
        <f t="shared" ref="HK387:HK450" si="610">IF(AG387+DX387&gt;0,AG387+DX387,"")</f>
        <v/>
      </c>
      <c r="HL387" s="7" t="str">
        <f t="shared" ref="HL387:HL450" si="611">IF(AH387+DY387&gt;0,AH387+DY387,"")</f>
        <v/>
      </c>
      <c r="HM387" s="7" t="str">
        <f t="shared" ref="HM387:HM450" si="612">IF(AI387+DZ387&gt;0,AI387+DZ387,"")</f>
        <v/>
      </c>
      <c r="HN387" s="7" t="str">
        <f t="shared" ref="HN387:HN450" si="613">IF(AJ387+EA387&gt;0,AJ387+EA387,"")</f>
        <v/>
      </c>
      <c r="HO387" s="7" t="str">
        <f t="shared" ref="HO387:HO450" si="614">IF(AK387+EB387&gt;0,AK387+EB387,"")</f>
        <v/>
      </c>
      <c r="HP387" s="7" t="str">
        <f t="shared" ref="HP387:HP450" si="615">IF(AL387+EC387&gt;0,AL387+EC387,"")</f>
        <v/>
      </c>
      <c r="HQ387" s="7" t="str">
        <f t="shared" ref="HQ387:HQ450" si="616">IF(AM387+ED387&gt;0,AM387+ED387,"")</f>
        <v/>
      </c>
      <c r="HR387" s="7" t="str">
        <f t="shared" ref="HR387:HR450" si="617">IF(AN387+EE387&gt;0,AN387+EE387,"")</f>
        <v/>
      </c>
      <c r="HS387" s="7" t="str">
        <f t="shared" ref="HS387:HS450" si="618">IF(AO387+EF387&gt;0,AO387+EF387,"")</f>
        <v/>
      </c>
      <c r="HT387" s="7" t="str">
        <f t="shared" ref="HT387:HT450" si="619">IF(AP387+EG387&gt;0,AP387+EG387,"")</f>
        <v/>
      </c>
      <c r="HU387" s="7" t="str">
        <f t="shared" ref="HU387:HU450" si="620">IF(AQ387+EH387&gt;0,AQ387+EH387,"")</f>
        <v/>
      </c>
      <c r="HV387" s="7" t="str">
        <f t="shared" ref="HV387:HV450" si="621">IF(AR387+EI387&gt;0,AR387+EI387,"")</f>
        <v/>
      </c>
      <c r="HW387" s="7" t="str">
        <f t="shared" ref="HW387:HW450" si="622">IF(AS387+EJ387&gt;0,AS387+EJ387,"")</f>
        <v/>
      </c>
      <c r="HX387" s="7" t="str">
        <f t="shared" ref="HX387:HX450" si="623">IF(AT387+EK387&gt;0,AT387+EK387,"")</f>
        <v/>
      </c>
      <c r="HY387" s="7" t="str">
        <f t="shared" ref="HY387:HY450" si="624">IF(AU387+EL387&gt;0,AU387+EL387,"")</f>
        <v/>
      </c>
      <c r="HZ387" s="7" t="str">
        <f t="shared" ref="HZ387:HZ450" si="625">IF(AV387+EM387&gt;0,AV387+EM387,"")</f>
        <v/>
      </c>
      <c r="IA387" s="7" t="str">
        <f t="shared" ref="IA387:IA450" si="626">IF(AW387+EN387&gt;0,AW387+EN387,"")</f>
        <v/>
      </c>
      <c r="IB387" s="7" t="str">
        <f t="shared" ref="IB387:IB450" si="627">IF(AX387+EO387&gt;0,AX387+EO387,"")</f>
        <v/>
      </c>
      <c r="IC387" s="7" t="str">
        <f t="shared" ref="IC387:IC450" si="628">IF(AY387+EP387&gt;0,AY387+EP387,"")</f>
        <v/>
      </c>
      <c r="ID387" s="7" t="str">
        <f t="shared" ref="ID387:ID450" si="629">IF(AZ387+EQ387&gt;0,AZ387+EQ387,"")</f>
        <v/>
      </c>
      <c r="IE387" s="7" t="str">
        <f t="shared" ref="IE387:IE450" si="630">IF(BA387+ER387&gt;0,BA387+ER387,"")</f>
        <v/>
      </c>
      <c r="IF387" s="7" t="str">
        <f t="shared" ref="IF387:IF450" si="631">IF(BB387+ES387&gt;0,BB387+ES387,"")</f>
        <v/>
      </c>
      <c r="IG387" s="7" t="str">
        <f t="shared" ref="IG387:IG450" si="632">IF(BC387+ET387&gt;0,BC387+ET387,"")</f>
        <v/>
      </c>
      <c r="IH387" s="7" t="str">
        <f t="shared" ref="IH387:IH450" si="633">IF(BD387+EU387&gt;0,BD387+EU387,"")</f>
        <v/>
      </c>
      <c r="II387" s="7" t="str">
        <f t="shared" ref="II387:II450" si="634">IF(BE387+EV387&gt;0,BE387+EV387,"")</f>
        <v/>
      </c>
      <c r="IJ387" s="7" t="str">
        <f t="shared" ref="IJ387:IJ450" si="635">IF(BF387+EW387&gt;0,BF387+EW387,"")</f>
        <v/>
      </c>
      <c r="IK387" s="7" t="str">
        <f t="shared" ref="IK387:IK450" si="636">IF(BG387+EX387&gt;0,BG387+EX387,"")</f>
        <v/>
      </c>
      <c r="IL387" s="7" t="str">
        <f t="shared" ref="IL387:IL450" si="637">IF(BH387+EY387&gt;0,BH387+EY387,"")</f>
        <v/>
      </c>
      <c r="IM387" s="7" t="str">
        <f t="shared" ref="IM387:IM450" si="638">IF(BI387+EZ387&gt;0,BI387+EZ387,"")</f>
        <v/>
      </c>
      <c r="IN387" s="7" t="str">
        <f t="shared" ref="IN387:IN450" si="639">IF(BJ387+FA387&gt;0,BJ387+FA387,"")</f>
        <v/>
      </c>
      <c r="IO387" s="7" t="str">
        <f t="shared" ref="IO387:IO450" si="640">IF(BK387+FB387&gt;0,BK387+FB387,"")</f>
        <v/>
      </c>
      <c r="IP387" s="7" t="str">
        <f t="shared" ref="IP387:IP450" si="641">IF(BL387+FC387&gt;0,BL387+FC387,"")</f>
        <v/>
      </c>
      <c r="IQ387" s="7" t="str">
        <f t="shared" ref="IQ387:IQ450" si="642">IF(BM387+FD387&gt;0,BM387+FD387,"")</f>
        <v/>
      </c>
      <c r="IR387" s="7" t="str">
        <f t="shared" ref="IR387:IR450" si="643">IF(BN387+FE387&gt;0,BN387+FE387,"")</f>
        <v/>
      </c>
      <c r="IS387" s="7" t="str">
        <f t="shared" ref="IS387:IS450" si="644">IF(BO387+FF387&gt;0,BO387+FF387,"")</f>
        <v/>
      </c>
      <c r="IT387" s="7" t="str">
        <f t="shared" ref="IT387:IT450" si="645">IF(BP387+FG387&gt;0,BP387+FG387,"")</f>
        <v/>
      </c>
      <c r="IU387" s="7" t="str">
        <f t="shared" ref="IU387:IU450" si="646">IF(BQ387+FH387&gt;0,BQ387+FH387,"")</f>
        <v/>
      </c>
      <c r="IV387" s="7" t="str">
        <f t="shared" ref="IV387:IV450" si="647">IF(BR387+FI387&gt;0,BR387+FI387,"")</f>
        <v/>
      </c>
      <c r="IW387" s="7" t="str">
        <f t="shared" ref="IW387:IW450" si="648">IF(BS387+FJ387&gt;0,BS387+FJ387,"")</f>
        <v/>
      </c>
      <c r="IX387" s="7" t="str">
        <f t="shared" ref="IX387:IX450" si="649">IF(BT387+FK387&gt;0,BT387+FK387,"")</f>
        <v/>
      </c>
      <c r="IY387" s="7" t="str">
        <f t="shared" ref="IY387:IY450" si="650">IF(BU387+FL387&gt;0,BU387+FL387,"")</f>
        <v/>
      </c>
      <c r="IZ387" s="7">
        <f t="shared" ref="IZ387:IZ450" si="651">IF(BV387+FM387&gt;0,BV387+FM387,"")</f>
        <v>7</v>
      </c>
      <c r="JA387" s="7">
        <f t="shared" ref="JA387:JA450" si="652">IF(BW387+FN387&gt;0,BW387+FN387,"")</f>
        <v>2</v>
      </c>
      <c r="JB387" s="7" t="str">
        <f t="shared" ref="JB387:JB450" si="653">IF(BX387+FO387&gt;0,BX387+FO387,"")</f>
        <v/>
      </c>
      <c r="JC387" s="7" t="str">
        <f t="shared" ref="JC387:JC450" si="654">IF(BY387+FP387&gt;0,BY387+FP387,"")</f>
        <v/>
      </c>
      <c r="JD387" s="7" t="str">
        <f t="shared" ref="JD387:JD450" si="655">IF(BZ387+FQ387&gt;0,BZ387+FQ387,"")</f>
        <v/>
      </c>
      <c r="JE387" s="7" t="str">
        <f t="shared" ref="JE387:JE450" si="656">IF(CA387+FR387&gt;0,CA387+FR387,"")</f>
        <v/>
      </c>
      <c r="JF387" s="7" t="str">
        <f t="shared" ref="JF387:JF450" si="657">IF(CB387+FS387&gt;0,CB387+FS387,"")</f>
        <v/>
      </c>
      <c r="JG387" s="7" t="str">
        <f t="shared" si="568"/>
        <v/>
      </c>
      <c r="JH387" s="7" t="str">
        <f t="shared" si="569"/>
        <v/>
      </c>
      <c r="JI387" s="7" t="str">
        <f t="shared" si="570"/>
        <v/>
      </c>
      <c r="JJ387" s="7" t="str">
        <f t="shared" si="571"/>
        <v/>
      </c>
      <c r="JK387" s="7" t="str">
        <f t="shared" si="572"/>
        <v/>
      </c>
      <c r="JL387" s="7" t="str">
        <f t="shared" si="573"/>
        <v/>
      </c>
      <c r="JM387" s="7" t="str">
        <f t="shared" si="574"/>
        <v/>
      </c>
      <c r="JN387" s="7" t="str">
        <f t="shared" si="575"/>
        <v/>
      </c>
      <c r="JO387" s="7" t="str">
        <f t="shared" si="576"/>
        <v/>
      </c>
      <c r="JP387" s="7" t="str">
        <f t="shared" si="577"/>
        <v/>
      </c>
      <c r="JQ387" s="7" t="str">
        <f t="shared" si="578"/>
        <v/>
      </c>
      <c r="JR387" s="7" t="str">
        <f t="shared" si="578"/>
        <v/>
      </c>
      <c r="JS387" s="7" t="str">
        <f t="shared" si="578"/>
        <v/>
      </c>
      <c r="JT387" s="28">
        <f t="shared" si="579"/>
        <v>9</v>
      </c>
    </row>
    <row r="388" spans="1:280" x14ac:dyDescent="0.2">
      <c r="A388" s="4" t="s">
        <v>3361</v>
      </c>
      <c r="B388" s="46">
        <f t="shared" si="565"/>
        <v>1</v>
      </c>
      <c r="C388" s="46" t="s">
        <v>2659</v>
      </c>
      <c r="D388" s="46" t="s">
        <v>2659</v>
      </c>
      <c r="Z388" s="57"/>
      <c r="BQ388" s="5"/>
      <c r="BV388" s="7">
        <v>6</v>
      </c>
      <c r="CP388" s="5">
        <f t="shared" si="566"/>
        <v>6</v>
      </c>
      <c r="CR388" s="15"/>
      <c r="CT388" s="28">
        <f t="shared" si="580"/>
        <v>6</v>
      </c>
      <c r="FH388" s="5"/>
      <c r="GG388" s="5">
        <f t="shared" si="567"/>
        <v>0</v>
      </c>
      <c r="GH388" s="7" t="str">
        <f t="shared" si="581"/>
        <v/>
      </c>
      <c r="GI388" s="7" t="str">
        <f t="shared" si="582"/>
        <v/>
      </c>
      <c r="GJ388" s="7" t="str">
        <f t="shared" si="583"/>
        <v/>
      </c>
      <c r="GK388" s="7" t="str">
        <f t="shared" si="584"/>
        <v/>
      </c>
      <c r="GL388" s="7" t="str">
        <f t="shared" si="585"/>
        <v/>
      </c>
      <c r="GM388" s="7" t="str">
        <f t="shared" si="586"/>
        <v/>
      </c>
      <c r="GN388" s="7" t="str">
        <f t="shared" si="587"/>
        <v/>
      </c>
      <c r="GO388" s="7" t="str">
        <f t="shared" si="588"/>
        <v/>
      </c>
      <c r="GP388" s="7" t="str">
        <f t="shared" si="589"/>
        <v/>
      </c>
      <c r="GQ388" s="7" t="str">
        <f t="shared" si="590"/>
        <v/>
      </c>
      <c r="GR388" s="7" t="str">
        <f t="shared" si="591"/>
        <v/>
      </c>
      <c r="GS388" s="7" t="str">
        <f t="shared" si="592"/>
        <v/>
      </c>
      <c r="GT388" s="7" t="str">
        <f t="shared" si="593"/>
        <v/>
      </c>
      <c r="GU388" s="7" t="str">
        <f t="shared" si="594"/>
        <v/>
      </c>
      <c r="GV388" s="7" t="str">
        <f t="shared" si="595"/>
        <v/>
      </c>
      <c r="GW388" s="7" t="str">
        <f t="shared" si="596"/>
        <v/>
      </c>
      <c r="GX388" s="7" t="str">
        <f t="shared" si="597"/>
        <v/>
      </c>
      <c r="GY388" s="7" t="str">
        <f t="shared" si="598"/>
        <v/>
      </c>
      <c r="GZ388" s="7" t="str">
        <f t="shared" si="599"/>
        <v/>
      </c>
      <c r="HA388" s="7" t="str">
        <f t="shared" si="600"/>
        <v/>
      </c>
      <c r="HB388" s="7" t="str">
        <f t="shared" si="601"/>
        <v/>
      </c>
      <c r="HC388" s="7" t="str">
        <f t="shared" si="602"/>
        <v/>
      </c>
      <c r="HD388" s="7" t="str">
        <f t="shared" si="603"/>
        <v/>
      </c>
      <c r="HE388" s="7" t="str">
        <f t="shared" si="604"/>
        <v/>
      </c>
      <c r="HF388" s="7" t="str">
        <f t="shared" si="605"/>
        <v/>
      </c>
      <c r="HG388" s="7" t="str">
        <f t="shared" si="606"/>
        <v/>
      </c>
      <c r="HH388" s="7" t="str">
        <f t="shared" si="607"/>
        <v/>
      </c>
      <c r="HI388" s="7" t="str">
        <f t="shared" si="608"/>
        <v/>
      </c>
      <c r="HJ388" s="7" t="str">
        <f t="shared" si="609"/>
        <v/>
      </c>
      <c r="HK388" s="7" t="str">
        <f t="shared" si="610"/>
        <v/>
      </c>
      <c r="HL388" s="7" t="str">
        <f t="shared" si="611"/>
        <v/>
      </c>
      <c r="HM388" s="7" t="str">
        <f t="shared" si="612"/>
        <v/>
      </c>
      <c r="HN388" s="7" t="str">
        <f t="shared" si="613"/>
        <v/>
      </c>
      <c r="HO388" s="7" t="str">
        <f t="shared" si="614"/>
        <v/>
      </c>
      <c r="HP388" s="7" t="str">
        <f t="shared" si="615"/>
        <v/>
      </c>
      <c r="HQ388" s="7" t="str">
        <f t="shared" si="616"/>
        <v/>
      </c>
      <c r="HR388" s="7" t="str">
        <f t="shared" si="617"/>
        <v/>
      </c>
      <c r="HS388" s="7" t="str">
        <f t="shared" si="618"/>
        <v/>
      </c>
      <c r="HT388" s="7" t="str">
        <f t="shared" si="619"/>
        <v/>
      </c>
      <c r="HU388" s="7" t="str">
        <f t="shared" si="620"/>
        <v/>
      </c>
      <c r="HV388" s="7" t="str">
        <f t="shared" si="621"/>
        <v/>
      </c>
      <c r="HW388" s="7" t="str">
        <f t="shared" si="622"/>
        <v/>
      </c>
      <c r="HX388" s="7" t="str">
        <f t="shared" si="623"/>
        <v/>
      </c>
      <c r="HY388" s="7" t="str">
        <f t="shared" si="624"/>
        <v/>
      </c>
      <c r="HZ388" s="7" t="str">
        <f t="shared" si="625"/>
        <v/>
      </c>
      <c r="IA388" s="7" t="str">
        <f t="shared" si="626"/>
        <v/>
      </c>
      <c r="IB388" s="7" t="str">
        <f t="shared" si="627"/>
        <v/>
      </c>
      <c r="IC388" s="7" t="str">
        <f t="shared" si="628"/>
        <v/>
      </c>
      <c r="ID388" s="7" t="str">
        <f t="shared" si="629"/>
        <v/>
      </c>
      <c r="IE388" s="7" t="str">
        <f t="shared" si="630"/>
        <v/>
      </c>
      <c r="IF388" s="7" t="str">
        <f t="shared" si="631"/>
        <v/>
      </c>
      <c r="IG388" s="7" t="str">
        <f t="shared" si="632"/>
        <v/>
      </c>
      <c r="IH388" s="7" t="str">
        <f t="shared" si="633"/>
        <v/>
      </c>
      <c r="II388" s="7" t="str">
        <f t="shared" si="634"/>
        <v/>
      </c>
      <c r="IJ388" s="7" t="str">
        <f t="shared" si="635"/>
        <v/>
      </c>
      <c r="IK388" s="7" t="str">
        <f t="shared" si="636"/>
        <v/>
      </c>
      <c r="IL388" s="7" t="str">
        <f t="shared" si="637"/>
        <v/>
      </c>
      <c r="IM388" s="7" t="str">
        <f t="shared" si="638"/>
        <v/>
      </c>
      <c r="IN388" s="7" t="str">
        <f t="shared" si="639"/>
        <v/>
      </c>
      <c r="IO388" s="7" t="str">
        <f t="shared" si="640"/>
        <v/>
      </c>
      <c r="IP388" s="7" t="str">
        <f t="shared" si="641"/>
        <v/>
      </c>
      <c r="IQ388" s="7" t="str">
        <f t="shared" si="642"/>
        <v/>
      </c>
      <c r="IR388" s="7" t="str">
        <f t="shared" si="643"/>
        <v/>
      </c>
      <c r="IS388" s="7" t="str">
        <f t="shared" si="644"/>
        <v/>
      </c>
      <c r="IT388" s="7" t="str">
        <f t="shared" si="645"/>
        <v/>
      </c>
      <c r="IU388" s="7" t="str">
        <f t="shared" si="646"/>
        <v/>
      </c>
      <c r="IV388" s="7" t="str">
        <f t="shared" si="647"/>
        <v/>
      </c>
      <c r="IW388" s="7" t="str">
        <f t="shared" si="648"/>
        <v/>
      </c>
      <c r="IX388" s="7" t="str">
        <f t="shared" si="649"/>
        <v/>
      </c>
      <c r="IY388" s="7" t="str">
        <f t="shared" si="650"/>
        <v/>
      </c>
      <c r="IZ388" s="7">
        <f t="shared" si="651"/>
        <v>6</v>
      </c>
      <c r="JA388" s="7" t="str">
        <f t="shared" si="652"/>
        <v/>
      </c>
      <c r="JB388" s="7" t="str">
        <f t="shared" si="653"/>
        <v/>
      </c>
      <c r="JC388" s="7" t="str">
        <f t="shared" si="654"/>
        <v/>
      </c>
      <c r="JD388" s="7" t="str">
        <f t="shared" si="655"/>
        <v/>
      </c>
      <c r="JE388" s="7" t="str">
        <f t="shared" si="656"/>
        <v/>
      </c>
      <c r="JF388" s="7" t="str">
        <f t="shared" si="657"/>
        <v/>
      </c>
      <c r="JG388" s="7" t="str">
        <f t="shared" si="568"/>
        <v/>
      </c>
      <c r="JH388" s="7" t="str">
        <f t="shared" si="569"/>
        <v/>
      </c>
      <c r="JI388" s="7" t="str">
        <f t="shared" si="570"/>
        <v/>
      </c>
      <c r="JJ388" s="7" t="str">
        <f t="shared" si="571"/>
        <v/>
      </c>
      <c r="JK388" s="7" t="str">
        <f t="shared" si="572"/>
        <v/>
      </c>
      <c r="JL388" s="7" t="str">
        <f t="shared" si="573"/>
        <v/>
      </c>
      <c r="JM388" s="7" t="str">
        <f t="shared" si="574"/>
        <v/>
      </c>
      <c r="JN388" s="7" t="str">
        <f t="shared" si="575"/>
        <v/>
      </c>
      <c r="JO388" s="7" t="str">
        <f t="shared" si="576"/>
        <v/>
      </c>
      <c r="JP388" s="7" t="str">
        <f t="shared" si="577"/>
        <v/>
      </c>
      <c r="JQ388" s="7" t="str">
        <f t="shared" si="578"/>
        <v/>
      </c>
      <c r="JR388" s="7" t="str">
        <f t="shared" si="578"/>
        <v/>
      </c>
      <c r="JS388" s="7" t="str">
        <f t="shared" si="578"/>
        <v/>
      </c>
      <c r="JT388" s="28">
        <f t="shared" si="579"/>
        <v>6</v>
      </c>
    </row>
    <row r="389" spans="1:280" x14ac:dyDescent="0.2">
      <c r="A389" s="4" t="s">
        <v>3315</v>
      </c>
      <c r="B389" s="46">
        <f t="shared" si="565"/>
        <v>3</v>
      </c>
      <c r="C389" s="46" t="s">
        <v>2659</v>
      </c>
      <c r="D389" s="67" t="s">
        <v>4813</v>
      </c>
      <c r="Z389" s="57"/>
      <c r="BQ389" s="5"/>
      <c r="BV389" s="7">
        <v>17</v>
      </c>
      <c r="BW389" s="7">
        <v>24</v>
      </c>
      <c r="CL389" s="7">
        <v>8</v>
      </c>
      <c r="CP389" s="5">
        <f t="shared" si="566"/>
        <v>49</v>
      </c>
      <c r="CQ389" s="7">
        <v>6</v>
      </c>
      <c r="CR389" s="15"/>
      <c r="CS389" s="7">
        <v>3</v>
      </c>
      <c r="CT389" s="28">
        <f t="shared" si="580"/>
        <v>58</v>
      </c>
      <c r="FH389" s="5"/>
      <c r="FM389" s="7">
        <v>1</v>
      </c>
      <c r="FN389" s="7">
        <v>2</v>
      </c>
      <c r="GC389" s="7">
        <v>6</v>
      </c>
      <c r="GG389" s="5">
        <f t="shared" si="567"/>
        <v>9</v>
      </c>
      <c r="GH389" s="7" t="str">
        <f t="shared" si="581"/>
        <v/>
      </c>
      <c r="GI389" s="7" t="str">
        <f t="shared" si="582"/>
        <v/>
      </c>
      <c r="GJ389" s="7" t="str">
        <f t="shared" si="583"/>
        <v/>
      </c>
      <c r="GK389" s="7" t="str">
        <f t="shared" si="584"/>
        <v/>
      </c>
      <c r="GL389" s="7" t="str">
        <f t="shared" si="585"/>
        <v/>
      </c>
      <c r="GM389" s="7" t="str">
        <f t="shared" si="586"/>
        <v/>
      </c>
      <c r="GN389" s="7" t="str">
        <f t="shared" si="587"/>
        <v/>
      </c>
      <c r="GO389" s="7" t="str">
        <f t="shared" si="588"/>
        <v/>
      </c>
      <c r="GP389" s="7" t="str">
        <f t="shared" si="589"/>
        <v/>
      </c>
      <c r="GQ389" s="7" t="str">
        <f t="shared" si="590"/>
        <v/>
      </c>
      <c r="GR389" s="7" t="str">
        <f t="shared" si="591"/>
        <v/>
      </c>
      <c r="GS389" s="7" t="str">
        <f t="shared" si="592"/>
        <v/>
      </c>
      <c r="GT389" s="7" t="str">
        <f t="shared" si="593"/>
        <v/>
      </c>
      <c r="GU389" s="7" t="str">
        <f t="shared" si="594"/>
        <v/>
      </c>
      <c r="GV389" s="7" t="str">
        <f t="shared" si="595"/>
        <v/>
      </c>
      <c r="GW389" s="7" t="str">
        <f t="shared" si="596"/>
        <v/>
      </c>
      <c r="GX389" s="7" t="str">
        <f t="shared" si="597"/>
        <v/>
      </c>
      <c r="GY389" s="7" t="str">
        <f t="shared" si="598"/>
        <v/>
      </c>
      <c r="GZ389" s="7" t="str">
        <f t="shared" si="599"/>
        <v/>
      </c>
      <c r="HA389" s="7" t="str">
        <f t="shared" si="600"/>
        <v/>
      </c>
      <c r="HB389" s="7" t="str">
        <f t="shared" si="601"/>
        <v/>
      </c>
      <c r="HC389" s="7" t="str">
        <f t="shared" si="602"/>
        <v/>
      </c>
      <c r="HD389" s="7" t="str">
        <f t="shared" si="603"/>
        <v/>
      </c>
      <c r="HE389" s="7" t="str">
        <f t="shared" si="604"/>
        <v/>
      </c>
      <c r="HF389" s="7" t="str">
        <f t="shared" si="605"/>
        <v/>
      </c>
      <c r="HG389" s="7" t="str">
        <f t="shared" si="606"/>
        <v/>
      </c>
      <c r="HH389" s="7" t="str">
        <f t="shared" si="607"/>
        <v/>
      </c>
      <c r="HI389" s="7" t="str">
        <f t="shared" si="608"/>
        <v/>
      </c>
      <c r="HJ389" s="7" t="str">
        <f t="shared" si="609"/>
        <v/>
      </c>
      <c r="HK389" s="7" t="str">
        <f t="shared" si="610"/>
        <v/>
      </c>
      <c r="HL389" s="7" t="str">
        <f t="shared" si="611"/>
        <v/>
      </c>
      <c r="HM389" s="7" t="str">
        <f t="shared" si="612"/>
        <v/>
      </c>
      <c r="HN389" s="7" t="str">
        <f t="shared" si="613"/>
        <v/>
      </c>
      <c r="HO389" s="7" t="str">
        <f t="shared" si="614"/>
        <v/>
      </c>
      <c r="HP389" s="7" t="str">
        <f t="shared" si="615"/>
        <v/>
      </c>
      <c r="HQ389" s="7" t="str">
        <f t="shared" si="616"/>
        <v/>
      </c>
      <c r="HR389" s="7" t="str">
        <f t="shared" si="617"/>
        <v/>
      </c>
      <c r="HS389" s="7" t="str">
        <f t="shared" si="618"/>
        <v/>
      </c>
      <c r="HT389" s="7" t="str">
        <f t="shared" si="619"/>
        <v/>
      </c>
      <c r="HU389" s="7" t="str">
        <f t="shared" si="620"/>
        <v/>
      </c>
      <c r="HV389" s="7" t="str">
        <f t="shared" si="621"/>
        <v/>
      </c>
      <c r="HW389" s="7" t="str">
        <f t="shared" si="622"/>
        <v/>
      </c>
      <c r="HX389" s="7" t="str">
        <f t="shared" si="623"/>
        <v/>
      </c>
      <c r="HY389" s="7" t="str">
        <f t="shared" si="624"/>
        <v/>
      </c>
      <c r="HZ389" s="7" t="str">
        <f t="shared" si="625"/>
        <v/>
      </c>
      <c r="IA389" s="7" t="str">
        <f t="shared" si="626"/>
        <v/>
      </c>
      <c r="IB389" s="7" t="str">
        <f t="shared" si="627"/>
        <v/>
      </c>
      <c r="IC389" s="7" t="str">
        <f t="shared" si="628"/>
        <v/>
      </c>
      <c r="ID389" s="7" t="str">
        <f t="shared" si="629"/>
        <v/>
      </c>
      <c r="IE389" s="7" t="str">
        <f t="shared" si="630"/>
        <v/>
      </c>
      <c r="IF389" s="7" t="str">
        <f t="shared" si="631"/>
        <v/>
      </c>
      <c r="IG389" s="7" t="str">
        <f t="shared" si="632"/>
        <v/>
      </c>
      <c r="IH389" s="7" t="str">
        <f t="shared" si="633"/>
        <v/>
      </c>
      <c r="II389" s="7" t="str">
        <f t="shared" si="634"/>
        <v/>
      </c>
      <c r="IJ389" s="7" t="str">
        <f t="shared" si="635"/>
        <v/>
      </c>
      <c r="IK389" s="7" t="str">
        <f t="shared" si="636"/>
        <v/>
      </c>
      <c r="IL389" s="7" t="str">
        <f t="shared" si="637"/>
        <v/>
      </c>
      <c r="IM389" s="7" t="str">
        <f t="shared" si="638"/>
        <v/>
      </c>
      <c r="IN389" s="7" t="str">
        <f t="shared" si="639"/>
        <v/>
      </c>
      <c r="IO389" s="7" t="str">
        <f t="shared" si="640"/>
        <v/>
      </c>
      <c r="IP389" s="7" t="str">
        <f t="shared" si="641"/>
        <v/>
      </c>
      <c r="IQ389" s="7" t="str">
        <f t="shared" si="642"/>
        <v/>
      </c>
      <c r="IR389" s="7" t="str">
        <f t="shared" si="643"/>
        <v/>
      </c>
      <c r="IS389" s="7" t="str">
        <f t="shared" si="644"/>
        <v/>
      </c>
      <c r="IT389" s="7" t="str">
        <f t="shared" si="645"/>
        <v/>
      </c>
      <c r="IU389" s="7" t="str">
        <f t="shared" si="646"/>
        <v/>
      </c>
      <c r="IV389" s="7" t="str">
        <f t="shared" si="647"/>
        <v/>
      </c>
      <c r="IW389" s="7" t="str">
        <f t="shared" si="648"/>
        <v/>
      </c>
      <c r="IX389" s="7" t="str">
        <f t="shared" si="649"/>
        <v/>
      </c>
      <c r="IY389" s="7" t="str">
        <f t="shared" si="650"/>
        <v/>
      </c>
      <c r="IZ389" s="7">
        <f t="shared" si="651"/>
        <v>18</v>
      </c>
      <c r="JA389" s="7">
        <f t="shared" si="652"/>
        <v>26</v>
      </c>
      <c r="JB389" s="7" t="str">
        <f t="shared" si="653"/>
        <v/>
      </c>
      <c r="JC389" s="7" t="str">
        <f t="shared" si="654"/>
        <v/>
      </c>
      <c r="JD389" s="7" t="str">
        <f t="shared" si="655"/>
        <v/>
      </c>
      <c r="JE389" s="7" t="str">
        <f t="shared" si="656"/>
        <v/>
      </c>
      <c r="JF389" s="7" t="str">
        <f t="shared" si="657"/>
        <v/>
      </c>
      <c r="JG389" s="7" t="str">
        <f t="shared" si="568"/>
        <v/>
      </c>
      <c r="JH389" s="7" t="str">
        <f t="shared" si="569"/>
        <v/>
      </c>
      <c r="JI389" s="7" t="str">
        <f t="shared" si="570"/>
        <v/>
      </c>
      <c r="JJ389" s="7" t="str">
        <f t="shared" si="571"/>
        <v/>
      </c>
      <c r="JK389" s="7" t="str">
        <f t="shared" si="572"/>
        <v/>
      </c>
      <c r="JL389" s="7" t="str">
        <f t="shared" si="573"/>
        <v/>
      </c>
      <c r="JM389" s="7" t="str">
        <f t="shared" si="574"/>
        <v/>
      </c>
      <c r="JN389" s="7" t="str">
        <f t="shared" si="575"/>
        <v/>
      </c>
      <c r="JO389" s="7" t="str">
        <f t="shared" si="576"/>
        <v/>
      </c>
      <c r="JP389" s="7">
        <f t="shared" si="577"/>
        <v>14</v>
      </c>
      <c r="JQ389" s="7" t="str">
        <f t="shared" si="578"/>
        <v/>
      </c>
      <c r="JR389" s="7" t="str">
        <f t="shared" si="578"/>
        <v/>
      </c>
      <c r="JS389" s="7" t="str">
        <f t="shared" si="578"/>
        <v/>
      </c>
      <c r="JT389" s="28">
        <f t="shared" si="579"/>
        <v>58</v>
      </c>
    </row>
    <row r="390" spans="1:280" x14ac:dyDescent="0.2">
      <c r="A390" s="4" t="s">
        <v>497</v>
      </c>
      <c r="B390" s="46">
        <f t="shared" si="565"/>
        <v>5</v>
      </c>
      <c r="C390" s="46" t="s">
        <v>2659</v>
      </c>
      <c r="D390" s="67" t="s">
        <v>1987</v>
      </c>
      <c r="Z390" s="57"/>
      <c r="BQ390" s="5"/>
      <c r="BV390" s="7">
        <v>2</v>
      </c>
      <c r="BX390" s="7">
        <v>1</v>
      </c>
      <c r="BZ390" s="7">
        <v>1</v>
      </c>
      <c r="CB390" s="7">
        <v>1</v>
      </c>
      <c r="CD390" s="7">
        <v>1</v>
      </c>
      <c r="CP390" s="5">
        <f t="shared" si="566"/>
        <v>6</v>
      </c>
      <c r="CR390" s="15"/>
      <c r="CT390" s="28">
        <f t="shared" si="580"/>
        <v>6</v>
      </c>
      <c r="FH390" s="5"/>
      <c r="GG390" s="5">
        <f t="shared" si="567"/>
        <v>0</v>
      </c>
      <c r="GH390" s="7" t="str">
        <f t="shared" si="581"/>
        <v/>
      </c>
      <c r="GI390" s="7" t="str">
        <f t="shared" si="582"/>
        <v/>
      </c>
      <c r="GJ390" s="7" t="str">
        <f t="shared" si="583"/>
        <v/>
      </c>
      <c r="GK390" s="7" t="str">
        <f t="shared" si="584"/>
        <v/>
      </c>
      <c r="GL390" s="7" t="str">
        <f t="shared" si="585"/>
        <v/>
      </c>
      <c r="GM390" s="7" t="str">
        <f t="shared" si="586"/>
        <v/>
      </c>
      <c r="GN390" s="7" t="str">
        <f t="shared" si="587"/>
        <v/>
      </c>
      <c r="GO390" s="7" t="str">
        <f t="shared" si="588"/>
        <v/>
      </c>
      <c r="GP390" s="7" t="str">
        <f t="shared" si="589"/>
        <v/>
      </c>
      <c r="GQ390" s="7" t="str">
        <f t="shared" si="590"/>
        <v/>
      </c>
      <c r="GR390" s="7" t="str">
        <f t="shared" si="591"/>
        <v/>
      </c>
      <c r="GS390" s="7" t="str">
        <f t="shared" si="592"/>
        <v/>
      </c>
      <c r="GT390" s="7" t="str">
        <f t="shared" si="593"/>
        <v/>
      </c>
      <c r="GU390" s="7" t="str">
        <f t="shared" si="594"/>
        <v/>
      </c>
      <c r="GV390" s="7" t="str">
        <f t="shared" si="595"/>
        <v/>
      </c>
      <c r="GW390" s="7" t="str">
        <f t="shared" si="596"/>
        <v/>
      </c>
      <c r="GX390" s="7" t="str">
        <f t="shared" si="597"/>
        <v/>
      </c>
      <c r="GY390" s="7" t="str">
        <f t="shared" si="598"/>
        <v/>
      </c>
      <c r="GZ390" s="7" t="str">
        <f t="shared" si="599"/>
        <v/>
      </c>
      <c r="HA390" s="7" t="str">
        <f t="shared" si="600"/>
        <v/>
      </c>
      <c r="HB390" s="7" t="str">
        <f t="shared" si="601"/>
        <v/>
      </c>
      <c r="HC390" s="7" t="str">
        <f t="shared" si="602"/>
        <v/>
      </c>
      <c r="HD390" s="7" t="str">
        <f t="shared" si="603"/>
        <v/>
      </c>
      <c r="HE390" s="7" t="str">
        <f t="shared" si="604"/>
        <v/>
      </c>
      <c r="HF390" s="7" t="str">
        <f t="shared" si="605"/>
        <v/>
      </c>
      <c r="HG390" s="7" t="str">
        <f t="shared" si="606"/>
        <v/>
      </c>
      <c r="HH390" s="7" t="str">
        <f t="shared" si="607"/>
        <v/>
      </c>
      <c r="HI390" s="7" t="str">
        <f t="shared" si="608"/>
        <v/>
      </c>
      <c r="HJ390" s="7" t="str">
        <f t="shared" si="609"/>
        <v/>
      </c>
      <c r="HK390" s="7" t="str">
        <f t="shared" si="610"/>
        <v/>
      </c>
      <c r="HL390" s="7" t="str">
        <f t="shared" si="611"/>
        <v/>
      </c>
      <c r="HM390" s="7" t="str">
        <f t="shared" si="612"/>
        <v/>
      </c>
      <c r="HN390" s="7" t="str">
        <f t="shared" si="613"/>
        <v/>
      </c>
      <c r="HO390" s="7" t="str">
        <f t="shared" si="614"/>
        <v/>
      </c>
      <c r="HP390" s="7" t="str">
        <f t="shared" si="615"/>
        <v/>
      </c>
      <c r="HQ390" s="7" t="str">
        <f t="shared" si="616"/>
        <v/>
      </c>
      <c r="HR390" s="7" t="str">
        <f t="shared" si="617"/>
        <v/>
      </c>
      <c r="HS390" s="7" t="str">
        <f t="shared" si="618"/>
        <v/>
      </c>
      <c r="HT390" s="7" t="str">
        <f t="shared" si="619"/>
        <v/>
      </c>
      <c r="HU390" s="7" t="str">
        <f t="shared" si="620"/>
        <v/>
      </c>
      <c r="HV390" s="7" t="str">
        <f t="shared" si="621"/>
        <v/>
      </c>
      <c r="HW390" s="7" t="str">
        <f t="shared" si="622"/>
        <v/>
      </c>
      <c r="HX390" s="7" t="str">
        <f t="shared" si="623"/>
        <v/>
      </c>
      <c r="HY390" s="7" t="str">
        <f t="shared" si="624"/>
        <v/>
      </c>
      <c r="HZ390" s="7" t="str">
        <f t="shared" si="625"/>
        <v/>
      </c>
      <c r="IA390" s="7" t="str">
        <f t="shared" si="626"/>
        <v/>
      </c>
      <c r="IB390" s="7" t="str">
        <f t="shared" si="627"/>
        <v/>
      </c>
      <c r="IC390" s="7" t="str">
        <f t="shared" si="628"/>
        <v/>
      </c>
      <c r="ID390" s="7" t="str">
        <f t="shared" si="629"/>
        <v/>
      </c>
      <c r="IE390" s="7" t="str">
        <f t="shared" si="630"/>
        <v/>
      </c>
      <c r="IF390" s="7" t="str">
        <f t="shared" si="631"/>
        <v/>
      </c>
      <c r="IG390" s="7" t="str">
        <f t="shared" si="632"/>
        <v/>
      </c>
      <c r="IH390" s="7" t="str">
        <f t="shared" si="633"/>
        <v/>
      </c>
      <c r="II390" s="7" t="str">
        <f t="shared" si="634"/>
        <v/>
      </c>
      <c r="IJ390" s="7" t="str">
        <f t="shared" si="635"/>
        <v/>
      </c>
      <c r="IK390" s="7" t="str">
        <f t="shared" si="636"/>
        <v/>
      </c>
      <c r="IL390" s="7" t="str">
        <f t="shared" si="637"/>
        <v/>
      </c>
      <c r="IM390" s="7" t="str">
        <f t="shared" si="638"/>
        <v/>
      </c>
      <c r="IN390" s="7" t="str">
        <f t="shared" si="639"/>
        <v/>
      </c>
      <c r="IO390" s="7" t="str">
        <f t="shared" si="640"/>
        <v/>
      </c>
      <c r="IP390" s="7" t="str">
        <f t="shared" si="641"/>
        <v/>
      </c>
      <c r="IQ390" s="7" t="str">
        <f t="shared" si="642"/>
        <v/>
      </c>
      <c r="IR390" s="7" t="str">
        <f t="shared" si="643"/>
        <v/>
      </c>
      <c r="IS390" s="7" t="str">
        <f t="shared" si="644"/>
        <v/>
      </c>
      <c r="IT390" s="7" t="str">
        <f t="shared" si="645"/>
        <v/>
      </c>
      <c r="IU390" s="7" t="str">
        <f t="shared" si="646"/>
        <v/>
      </c>
      <c r="IV390" s="7" t="str">
        <f t="shared" si="647"/>
        <v/>
      </c>
      <c r="IW390" s="7" t="str">
        <f t="shared" si="648"/>
        <v/>
      </c>
      <c r="IX390" s="7" t="str">
        <f t="shared" si="649"/>
        <v/>
      </c>
      <c r="IY390" s="7" t="str">
        <f t="shared" si="650"/>
        <v/>
      </c>
      <c r="IZ390" s="7">
        <f t="shared" si="651"/>
        <v>2</v>
      </c>
      <c r="JA390" s="7" t="str">
        <f t="shared" si="652"/>
        <v/>
      </c>
      <c r="JB390" s="7">
        <f t="shared" si="653"/>
        <v>1</v>
      </c>
      <c r="JC390" s="7" t="str">
        <f t="shared" si="654"/>
        <v/>
      </c>
      <c r="JD390" s="7">
        <f t="shared" si="655"/>
        <v>1</v>
      </c>
      <c r="JE390" s="7" t="str">
        <f t="shared" si="656"/>
        <v/>
      </c>
      <c r="JF390" s="7">
        <f t="shared" si="657"/>
        <v>1</v>
      </c>
      <c r="JG390" s="7" t="str">
        <f t="shared" si="568"/>
        <v/>
      </c>
      <c r="JH390" s="7">
        <f t="shared" si="569"/>
        <v>1</v>
      </c>
      <c r="JI390" s="7" t="str">
        <f t="shared" si="570"/>
        <v/>
      </c>
      <c r="JJ390" s="7" t="str">
        <f t="shared" si="571"/>
        <v/>
      </c>
      <c r="JK390" s="7" t="str">
        <f t="shared" si="572"/>
        <v/>
      </c>
      <c r="JL390" s="7" t="str">
        <f t="shared" si="573"/>
        <v/>
      </c>
      <c r="JM390" s="7" t="str">
        <f t="shared" si="574"/>
        <v/>
      </c>
      <c r="JN390" s="7" t="str">
        <f t="shared" si="575"/>
        <v/>
      </c>
      <c r="JO390" s="7" t="str">
        <f t="shared" si="576"/>
        <v/>
      </c>
      <c r="JP390" s="7" t="str">
        <f t="shared" si="577"/>
        <v/>
      </c>
      <c r="JQ390" s="7" t="str">
        <f t="shared" si="578"/>
        <v/>
      </c>
      <c r="JR390" s="7" t="str">
        <f t="shared" si="578"/>
        <v/>
      </c>
      <c r="JS390" s="7" t="str">
        <f t="shared" si="578"/>
        <v/>
      </c>
      <c r="JT390" s="28">
        <f t="shared" si="579"/>
        <v>6</v>
      </c>
    </row>
    <row r="391" spans="1:280" x14ac:dyDescent="0.2">
      <c r="A391" s="4" t="s">
        <v>3295</v>
      </c>
      <c r="B391" s="46">
        <f t="shared" si="565"/>
        <v>2</v>
      </c>
      <c r="C391" s="46" t="s">
        <v>2659</v>
      </c>
      <c r="D391" s="67" t="s">
        <v>686</v>
      </c>
      <c r="Z391" s="57"/>
      <c r="BQ391" s="5"/>
      <c r="BV391" s="7">
        <v>1</v>
      </c>
      <c r="BW391" s="7">
        <v>3</v>
      </c>
      <c r="CP391" s="5">
        <f t="shared" si="566"/>
        <v>4</v>
      </c>
      <c r="CR391" s="15"/>
      <c r="CT391" s="28">
        <f t="shared" si="580"/>
        <v>4</v>
      </c>
      <c r="FH391" s="5"/>
      <c r="GG391" s="5">
        <f t="shared" si="567"/>
        <v>0</v>
      </c>
      <c r="GH391" s="7" t="str">
        <f t="shared" si="581"/>
        <v/>
      </c>
      <c r="GI391" s="7" t="str">
        <f t="shared" si="582"/>
        <v/>
      </c>
      <c r="GJ391" s="7" t="str">
        <f t="shared" si="583"/>
        <v/>
      </c>
      <c r="GK391" s="7" t="str">
        <f t="shared" si="584"/>
        <v/>
      </c>
      <c r="GL391" s="7" t="str">
        <f t="shared" si="585"/>
        <v/>
      </c>
      <c r="GM391" s="7" t="str">
        <f t="shared" si="586"/>
        <v/>
      </c>
      <c r="GN391" s="7" t="str">
        <f t="shared" si="587"/>
        <v/>
      </c>
      <c r="GO391" s="7" t="str">
        <f t="shared" si="588"/>
        <v/>
      </c>
      <c r="GP391" s="7" t="str">
        <f t="shared" si="589"/>
        <v/>
      </c>
      <c r="GQ391" s="7" t="str">
        <f t="shared" si="590"/>
        <v/>
      </c>
      <c r="GR391" s="7" t="str">
        <f t="shared" si="591"/>
        <v/>
      </c>
      <c r="GS391" s="7" t="str">
        <f t="shared" si="592"/>
        <v/>
      </c>
      <c r="GT391" s="7" t="str">
        <f t="shared" si="593"/>
        <v/>
      </c>
      <c r="GU391" s="7" t="str">
        <f t="shared" si="594"/>
        <v/>
      </c>
      <c r="GV391" s="7" t="str">
        <f t="shared" si="595"/>
        <v/>
      </c>
      <c r="GW391" s="7" t="str">
        <f t="shared" si="596"/>
        <v/>
      </c>
      <c r="GX391" s="7" t="str">
        <f t="shared" si="597"/>
        <v/>
      </c>
      <c r="GY391" s="7" t="str">
        <f t="shared" si="598"/>
        <v/>
      </c>
      <c r="GZ391" s="7" t="str">
        <f t="shared" si="599"/>
        <v/>
      </c>
      <c r="HA391" s="7" t="str">
        <f t="shared" si="600"/>
        <v/>
      </c>
      <c r="HB391" s="7" t="str">
        <f t="shared" si="601"/>
        <v/>
      </c>
      <c r="HC391" s="7" t="str">
        <f t="shared" si="602"/>
        <v/>
      </c>
      <c r="HD391" s="7" t="str">
        <f t="shared" si="603"/>
        <v/>
      </c>
      <c r="HE391" s="7" t="str">
        <f t="shared" si="604"/>
        <v/>
      </c>
      <c r="HF391" s="7" t="str">
        <f t="shared" si="605"/>
        <v/>
      </c>
      <c r="HG391" s="7" t="str">
        <f t="shared" si="606"/>
        <v/>
      </c>
      <c r="HH391" s="7" t="str">
        <f t="shared" si="607"/>
        <v/>
      </c>
      <c r="HI391" s="7" t="str">
        <f t="shared" si="608"/>
        <v/>
      </c>
      <c r="HJ391" s="7" t="str">
        <f t="shared" si="609"/>
        <v/>
      </c>
      <c r="HK391" s="7" t="str">
        <f t="shared" si="610"/>
        <v/>
      </c>
      <c r="HL391" s="7" t="str">
        <f t="shared" si="611"/>
        <v/>
      </c>
      <c r="HM391" s="7" t="str">
        <f t="shared" si="612"/>
        <v/>
      </c>
      <c r="HN391" s="7" t="str">
        <f t="shared" si="613"/>
        <v/>
      </c>
      <c r="HO391" s="7" t="str">
        <f t="shared" si="614"/>
        <v/>
      </c>
      <c r="HP391" s="7" t="str">
        <f t="shared" si="615"/>
        <v/>
      </c>
      <c r="HQ391" s="7" t="str">
        <f t="shared" si="616"/>
        <v/>
      </c>
      <c r="HR391" s="7" t="str">
        <f t="shared" si="617"/>
        <v/>
      </c>
      <c r="HS391" s="7" t="str">
        <f t="shared" si="618"/>
        <v/>
      </c>
      <c r="HT391" s="7" t="str">
        <f t="shared" si="619"/>
        <v/>
      </c>
      <c r="HU391" s="7" t="str">
        <f t="shared" si="620"/>
        <v/>
      </c>
      <c r="HV391" s="7" t="str">
        <f t="shared" si="621"/>
        <v/>
      </c>
      <c r="HW391" s="7" t="str">
        <f t="shared" si="622"/>
        <v/>
      </c>
      <c r="HX391" s="7" t="str">
        <f t="shared" si="623"/>
        <v/>
      </c>
      <c r="HY391" s="7" t="str">
        <f t="shared" si="624"/>
        <v/>
      </c>
      <c r="HZ391" s="7" t="str">
        <f t="shared" si="625"/>
        <v/>
      </c>
      <c r="IA391" s="7" t="str">
        <f t="shared" si="626"/>
        <v/>
      </c>
      <c r="IB391" s="7" t="str">
        <f t="shared" si="627"/>
        <v/>
      </c>
      <c r="IC391" s="7" t="str">
        <f t="shared" si="628"/>
        <v/>
      </c>
      <c r="ID391" s="7" t="str">
        <f t="shared" si="629"/>
        <v/>
      </c>
      <c r="IE391" s="7" t="str">
        <f t="shared" si="630"/>
        <v/>
      </c>
      <c r="IF391" s="7" t="str">
        <f t="shared" si="631"/>
        <v/>
      </c>
      <c r="IG391" s="7" t="str">
        <f t="shared" si="632"/>
        <v/>
      </c>
      <c r="IH391" s="7" t="str">
        <f t="shared" si="633"/>
        <v/>
      </c>
      <c r="II391" s="7" t="str">
        <f t="shared" si="634"/>
        <v/>
      </c>
      <c r="IJ391" s="7" t="str">
        <f t="shared" si="635"/>
        <v/>
      </c>
      <c r="IK391" s="7" t="str">
        <f t="shared" si="636"/>
        <v/>
      </c>
      <c r="IL391" s="7" t="str">
        <f t="shared" si="637"/>
        <v/>
      </c>
      <c r="IM391" s="7" t="str">
        <f t="shared" si="638"/>
        <v/>
      </c>
      <c r="IN391" s="7" t="str">
        <f t="shared" si="639"/>
        <v/>
      </c>
      <c r="IO391" s="7" t="str">
        <f t="shared" si="640"/>
        <v/>
      </c>
      <c r="IP391" s="7" t="str">
        <f t="shared" si="641"/>
        <v/>
      </c>
      <c r="IQ391" s="7" t="str">
        <f t="shared" si="642"/>
        <v/>
      </c>
      <c r="IR391" s="7" t="str">
        <f t="shared" si="643"/>
        <v/>
      </c>
      <c r="IS391" s="7" t="str">
        <f t="shared" si="644"/>
        <v/>
      </c>
      <c r="IT391" s="7" t="str">
        <f t="shared" si="645"/>
        <v/>
      </c>
      <c r="IU391" s="7" t="str">
        <f t="shared" si="646"/>
        <v/>
      </c>
      <c r="IV391" s="7" t="str">
        <f t="shared" si="647"/>
        <v/>
      </c>
      <c r="IW391" s="7" t="str">
        <f t="shared" si="648"/>
        <v/>
      </c>
      <c r="IX391" s="7" t="str">
        <f t="shared" si="649"/>
        <v/>
      </c>
      <c r="IY391" s="7" t="str">
        <f t="shared" si="650"/>
        <v/>
      </c>
      <c r="IZ391" s="7">
        <f t="shared" si="651"/>
        <v>1</v>
      </c>
      <c r="JA391" s="7">
        <f t="shared" si="652"/>
        <v>3</v>
      </c>
      <c r="JB391" s="7" t="str">
        <f t="shared" si="653"/>
        <v/>
      </c>
      <c r="JC391" s="7" t="str">
        <f t="shared" si="654"/>
        <v/>
      </c>
      <c r="JD391" s="7" t="str">
        <f t="shared" si="655"/>
        <v/>
      </c>
      <c r="JE391" s="7" t="str">
        <f t="shared" si="656"/>
        <v/>
      </c>
      <c r="JF391" s="7" t="str">
        <f t="shared" si="657"/>
        <v/>
      </c>
      <c r="JG391" s="7" t="str">
        <f t="shared" si="568"/>
        <v/>
      </c>
      <c r="JH391" s="7" t="str">
        <f t="shared" si="569"/>
        <v/>
      </c>
      <c r="JI391" s="7" t="str">
        <f t="shared" si="570"/>
        <v/>
      </c>
      <c r="JJ391" s="7" t="str">
        <f t="shared" si="571"/>
        <v/>
      </c>
      <c r="JK391" s="7" t="str">
        <f t="shared" si="572"/>
        <v/>
      </c>
      <c r="JL391" s="7" t="str">
        <f t="shared" si="573"/>
        <v/>
      </c>
      <c r="JM391" s="7" t="str">
        <f t="shared" si="574"/>
        <v/>
      </c>
      <c r="JN391" s="7" t="str">
        <f t="shared" si="575"/>
        <v/>
      </c>
      <c r="JO391" s="7" t="str">
        <f t="shared" si="576"/>
        <v/>
      </c>
      <c r="JP391" s="7" t="str">
        <f t="shared" si="577"/>
        <v/>
      </c>
      <c r="JQ391" s="7" t="str">
        <f t="shared" si="578"/>
        <v/>
      </c>
      <c r="JR391" s="7" t="str">
        <f t="shared" si="578"/>
        <v/>
      </c>
      <c r="JS391" s="7" t="str">
        <f t="shared" si="578"/>
        <v/>
      </c>
      <c r="JT391" s="28">
        <f t="shared" si="579"/>
        <v>4</v>
      </c>
    </row>
    <row r="392" spans="1:280" x14ac:dyDescent="0.2">
      <c r="A392" s="4" t="s">
        <v>641</v>
      </c>
      <c r="B392" s="46">
        <f t="shared" si="565"/>
        <v>1</v>
      </c>
      <c r="C392" s="46" t="s">
        <v>2659</v>
      </c>
      <c r="D392" s="46" t="s">
        <v>2659</v>
      </c>
      <c r="Z392" s="57"/>
      <c r="BQ392" s="5"/>
      <c r="BV392" s="7">
        <v>1</v>
      </c>
      <c r="CP392" s="5">
        <f t="shared" si="566"/>
        <v>1</v>
      </c>
      <c r="CR392" s="15"/>
      <c r="CT392" s="28">
        <f t="shared" si="580"/>
        <v>1</v>
      </c>
      <c r="FH392" s="5"/>
      <c r="GG392" s="5">
        <f t="shared" si="567"/>
        <v>0</v>
      </c>
      <c r="GH392" s="7" t="str">
        <f t="shared" si="581"/>
        <v/>
      </c>
      <c r="GI392" s="7" t="str">
        <f t="shared" si="582"/>
        <v/>
      </c>
      <c r="GJ392" s="7" t="str">
        <f t="shared" si="583"/>
        <v/>
      </c>
      <c r="GK392" s="7" t="str">
        <f t="shared" si="584"/>
        <v/>
      </c>
      <c r="GL392" s="7" t="str">
        <f t="shared" si="585"/>
        <v/>
      </c>
      <c r="GM392" s="7" t="str">
        <f t="shared" si="586"/>
        <v/>
      </c>
      <c r="GN392" s="7" t="str">
        <f t="shared" si="587"/>
        <v/>
      </c>
      <c r="GO392" s="7" t="str">
        <f t="shared" si="588"/>
        <v/>
      </c>
      <c r="GP392" s="7" t="str">
        <f t="shared" si="589"/>
        <v/>
      </c>
      <c r="GQ392" s="7" t="str">
        <f t="shared" si="590"/>
        <v/>
      </c>
      <c r="GR392" s="7" t="str">
        <f t="shared" si="591"/>
        <v/>
      </c>
      <c r="GS392" s="7" t="str">
        <f t="shared" si="592"/>
        <v/>
      </c>
      <c r="GT392" s="7" t="str">
        <f t="shared" si="593"/>
        <v/>
      </c>
      <c r="GU392" s="7" t="str">
        <f t="shared" si="594"/>
        <v/>
      </c>
      <c r="GV392" s="7" t="str">
        <f t="shared" si="595"/>
        <v/>
      </c>
      <c r="GW392" s="7" t="str">
        <f t="shared" si="596"/>
        <v/>
      </c>
      <c r="GX392" s="7" t="str">
        <f t="shared" si="597"/>
        <v/>
      </c>
      <c r="GY392" s="7" t="str">
        <f t="shared" si="598"/>
        <v/>
      </c>
      <c r="GZ392" s="7" t="str">
        <f t="shared" si="599"/>
        <v/>
      </c>
      <c r="HA392" s="7" t="str">
        <f t="shared" si="600"/>
        <v/>
      </c>
      <c r="HB392" s="7" t="str">
        <f t="shared" si="601"/>
        <v/>
      </c>
      <c r="HC392" s="7" t="str">
        <f t="shared" si="602"/>
        <v/>
      </c>
      <c r="HD392" s="7" t="str">
        <f t="shared" si="603"/>
        <v/>
      </c>
      <c r="HE392" s="7" t="str">
        <f t="shared" si="604"/>
        <v/>
      </c>
      <c r="HF392" s="7" t="str">
        <f t="shared" si="605"/>
        <v/>
      </c>
      <c r="HG392" s="7" t="str">
        <f t="shared" si="606"/>
        <v/>
      </c>
      <c r="HH392" s="7" t="str">
        <f t="shared" si="607"/>
        <v/>
      </c>
      <c r="HI392" s="7" t="str">
        <f t="shared" si="608"/>
        <v/>
      </c>
      <c r="HJ392" s="7" t="str">
        <f t="shared" si="609"/>
        <v/>
      </c>
      <c r="HK392" s="7" t="str">
        <f t="shared" si="610"/>
        <v/>
      </c>
      <c r="HL392" s="7" t="str">
        <f t="shared" si="611"/>
        <v/>
      </c>
      <c r="HM392" s="7" t="str">
        <f t="shared" si="612"/>
        <v/>
      </c>
      <c r="HN392" s="7" t="str">
        <f t="shared" si="613"/>
        <v/>
      </c>
      <c r="HO392" s="7" t="str">
        <f t="shared" si="614"/>
        <v/>
      </c>
      <c r="HP392" s="7" t="str">
        <f t="shared" si="615"/>
        <v/>
      </c>
      <c r="HQ392" s="7" t="str">
        <f t="shared" si="616"/>
        <v/>
      </c>
      <c r="HR392" s="7" t="str">
        <f t="shared" si="617"/>
        <v/>
      </c>
      <c r="HS392" s="7" t="str">
        <f t="shared" si="618"/>
        <v/>
      </c>
      <c r="HT392" s="7" t="str">
        <f t="shared" si="619"/>
        <v/>
      </c>
      <c r="HU392" s="7" t="str">
        <f t="shared" si="620"/>
        <v/>
      </c>
      <c r="HV392" s="7" t="str">
        <f t="shared" si="621"/>
        <v/>
      </c>
      <c r="HW392" s="7" t="str">
        <f t="shared" si="622"/>
        <v/>
      </c>
      <c r="HX392" s="7" t="str">
        <f t="shared" si="623"/>
        <v/>
      </c>
      <c r="HY392" s="7" t="str">
        <f t="shared" si="624"/>
        <v/>
      </c>
      <c r="HZ392" s="7" t="str">
        <f t="shared" si="625"/>
        <v/>
      </c>
      <c r="IA392" s="7" t="str">
        <f t="shared" si="626"/>
        <v/>
      </c>
      <c r="IB392" s="7" t="str">
        <f t="shared" si="627"/>
        <v/>
      </c>
      <c r="IC392" s="7" t="str">
        <f t="shared" si="628"/>
        <v/>
      </c>
      <c r="ID392" s="7" t="str">
        <f t="shared" si="629"/>
        <v/>
      </c>
      <c r="IE392" s="7" t="str">
        <f t="shared" si="630"/>
        <v/>
      </c>
      <c r="IF392" s="7" t="str">
        <f t="shared" si="631"/>
        <v/>
      </c>
      <c r="IG392" s="7" t="str">
        <f t="shared" si="632"/>
        <v/>
      </c>
      <c r="IH392" s="7" t="str">
        <f t="shared" si="633"/>
        <v/>
      </c>
      <c r="II392" s="7" t="str">
        <f t="shared" si="634"/>
        <v/>
      </c>
      <c r="IJ392" s="7" t="str">
        <f t="shared" si="635"/>
        <v/>
      </c>
      <c r="IK392" s="7" t="str">
        <f t="shared" si="636"/>
        <v/>
      </c>
      <c r="IL392" s="7" t="str">
        <f t="shared" si="637"/>
        <v/>
      </c>
      <c r="IM392" s="7" t="str">
        <f t="shared" si="638"/>
        <v/>
      </c>
      <c r="IN392" s="7" t="str">
        <f t="shared" si="639"/>
        <v/>
      </c>
      <c r="IO392" s="7" t="str">
        <f t="shared" si="640"/>
        <v/>
      </c>
      <c r="IP392" s="7" t="str">
        <f t="shared" si="641"/>
        <v/>
      </c>
      <c r="IQ392" s="7" t="str">
        <f t="shared" si="642"/>
        <v/>
      </c>
      <c r="IR392" s="7" t="str">
        <f t="shared" si="643"/>
        <v/>
      </c>
      <c r="IS392" s="7" t="str">
        <f t="shared" si="644"/>
        <v/>
      </c>
      <c r="IT392" s="7" t="str">
        <f t="shared" si="645"/>
        <v/>
      </c>
      <c r="IU392" s="7" t="str">
        <f t="shared" si="646"/>
        <v/>
      </c>
      <c r="IV392" s="7" t="str">
        <f t="shared" si="647"/>
        <v/>
      </c>
      <c r="IW392" s="7" t="str">
        <f t="shared" si="648"/>
        <v/>
      </c>
      <c r="IX392" s="7" t="str">
        <f t="shared" si="649"/>
        <v/>
      </c>
      <c r="IY392" s="7" t="str">
        <f t="shared" si="650"/>
        <v/>
      </c>
      <c r="IZ392" s="7">
        <f t="shared" si="651"/>
        <v>1</v>
      </c>
      <c r="JA392" s="7" t="str">
        <f t="shared" si="652"/>
        <v/>
      </c>
      <c r="JB392" s="7" t="str">
        <f t="shared" si="653"/>
        <v/>
      </c>
      <c r="JC392" s="7" t="str">
        <f t="shared" si="654"/>
        <v/>
      </c>
      <c r="JD392" s="7" t="str">
        <f t="shared" si="655"/>
        <v/>
      </c>
      <c r="JE392" s="7" t="str">
        <f t="shared" si="656"/>
        <v/>
      </c>
      <c r="JF392" s="7" t="str">
        <f t="shared" si="657"/>
        <v/>
      </c>
      <c r="JG392" s="7" t="str">
        <f t="shared" si="568"/>
        <v/>
      </c>
      <c r="JH392" s="7" t="str">
        <f t="shared" si="569"/>
        <v/>
      </c>
      <c r="JI392" s="7" t="str">
        <f t="shared" si="570"/>
        <v/>
      </c>
      <c r="JJ392" s="7" t="str">
        <f t="shared" si="571"/>
        <v/>
      </c>
      <c r="JK392" s="7" t="str">
        <f t="shared" si="572"/>
        <v/>
      </c>
      <c r="JL392" s="7" t="str">
        <f t="shared" si="573"/>
        <v/>
      </c>
      <c r="JM392" s="7" t="str">
        <f t="shared" si="574"/>
        <v/>
      </c>
      <c r="JN392" s="7" t="str">
        <f t="shared" si="575"/>
        <v/>
      </c>
      <c r="JO392" s="7" t="str">
        <f t="shared" si="576"/>
        <v/>
      </c>
      <c r="JP392" s="7" t="str">
        <f t="shared" si="577"/>
        <v/>
      </c>
      <c r="JQ392" s="7" t="str">
        <f t="shared" si="578"/>
        <v/>
      </c>
      <c r="JR392" s="7" t="str">
        <f t="shared" si="578"/>
        <v/>
      </c>
      <c r="JS392" s="7" t="str">
        <f t="shared" si="578"/>
        <v/>
      </c>
      <c r="JT392" s="28">
        <f t="shared" si="579"/>
        <v>1</v>
      </c>
    </row>
    <row r="393" spans="1:280" x14ac:dyDescent="0.2">
      <c r="A393" s="4" t="s">
        <v>687</v>
      </c>
      <c r="B393" s="46">
        <f t="shared" si="565"/>
        <v>1</v>
      </c>
      <c r="C393" s="67" t="s">
        <v>686</v>
      </c>
      <c r="D393" s="67" t="s">
        <v>686</v>
      </c>
      <c r="Z393" s="57"/>
      <c r="BQ393" s="5"/>
      <c r="BW393" s="7">
        <v>7</v>
      </c>
      <c r="CP393" s="5">
        <f t="shared" si="566"/>
        <v>7</v>
      </c>
      <c r="CR393" s="15"/>
      <c r="CS393" s="7">
        <v>1</v>
      </c>
      <c r="CT393" s="28">
        <f t="shared" si="580"/>
        <v>8</v>
      </c>
      <c r="FH393" s="5"/>
      <c r="FN393" s="7">
        <v>1</v>
      </c>
      <c r="GG393" s="5">
        <f t="shared" si="567"/>
        <v>1</v>
      </c>
      <c r="GH393" s="7" t="str">
        <f t="shared" si="581"/>
        <v/>
      </c>
      <c r="GI393" s="7" t="str">
        <f t="shared" si="582"/>
        <v/>
      </c>
      <c r="GJ393" s="7" t="str">
        <f t="shared" si="583"/>
        <v/>
      </c>
      <c r="GK393" s="7" t="str">
        <f t="shared" si="584"/>
        <v/>
      </c>
      <c r="GL393" s="7" t="str">
        <f t="shared" si="585"/>
        <v/>
      </c>
      <c r="GM393" s="7" t="str">
        <f t="shared" si="586"/>
        <v/>
      </c>
      <c r="GN393" s="7" t="str">
        <f t="shared" si="587"/>
        <v/>
      </c>
      <c r="GO393" s="7" t="str">
        <f t="shared" si="588"/>
        <v/>
      </c>
      <c r="GP393" s="7" t="str">
        <f t="shared" si="589"/>
        <v/>
      </c>
      <c r="GQ393" s="7" t="str">
        <f t="shared" si="590"/>
        <v/>
      </c>
      <c r="GR393" s="7" t="str">
        <f t="shared" si="591"/>
        <v/>
      </c>
      <c r="GS393" s="7" t="str">
        <f t="shared" si="592"/>
        <v/>
      </c>
      <c r="GT393" s="7" t="str">
        <f t="shared" si="593"/>
        <v/>
      </c>
      <c r="GU393" s="7" t="str">
        <f t="shared" si="594"/>
        <v/>
      </c>
      <c r="GV393" s="7" t="str">
        <f t="shared" si="595"/>
        <v/>
      </c>
      <c r="GW393" s="7" t="str">
        <f t="shared" si="596"/>
        <v/>
      </c>
      <c r="GX393" s="7" t="str">
        <f t="shared" si="597"/>
        <v/>
      </c>
      <c r="GY393" s="7" t="str">
        <f t="shared" si="598"/>
        <v/>
      </c>
      <c r="GZ393" s="7" t="str">
        <f t="shared" si="599"/>
        <v/>
      </c>
      <c r="HA393" s="7" t="str">
        <f t="shared" si="600"/>
        <v/>
      </c>
      <c r="HB393" s="7" t="str">
        <f t="shared" si="601"/>
        <v/>
      </c>
      <c r="HC393" s="7" t="str">
        <f t="shared" si="602"/>
        <v/>
      </c>
      <c r="HD393" s="7" t="str">
        <f t="shared" si="603"/>
        <v/>
      </c>
      <c r="HE393" s="7" t="str">
        <f t="shared" si="604"/>
        <v/>
      </c>
      <c r="HF393" s="7" t="str">
        <f t="shared" si="605"/>
        <v/>
      </c>
      <c r="HG393" s="7" t="str">
        <f t="shared" si="606"/>
        <v/>
      </c>
      <c r="HH393" s="7" t="str">
        <f t="shared" si="607"/>
        <v/>
      </c>
      <c r="HI393" s="7" t="str">
        <f t="shared" si="608"/>
        <v/>
      </c>
      <c r="HJ393" s="7" t="str">
        <f t="shared" si="609"/>
        <v/>
      </c>
      <c r="HK393" s="7" t="str">
        <f t="shared" si="610"/>
        <v/>
      </c>
      <c r="HL393" s="7" t="str">
        <f t="shared" si="611"/>
        <v/>
      </c>
      <c r="HM393" s="7" t="str">
        <f t="shared" si="612"/>
        <v/>
      </c>
      <c r="HN393" s="7" t="str">
        <f t="shared" si="613"/>
        <v/>
      </c>
      <c r="HO393" s="7" t="str">
        <f t="shared" si="614"/>
        <v/>
      </c>
      <c r="HP393" s="7" t="str">
        <f t="shared" si="615"/>
        <v/>
      </c>
      <c r="HQ393" s="7" t="str">
        <f t="shared" si="616"/>
        <v/>
      </c>
      <c r="HR393" s="7" t="str">
        <f t="shared" si="617"/>
        <v/>
      </c>
      <c r="HS393" s="7" t="str">
        <f t="shared" si="618"/>
        <v/>
      </c>
      <c r="HT393" s="7" t="str">
        <f t="shared" si="619"/>
        <v/>
      </c>
      <c r="HU393" s="7" t="str">
        <f t="shared" si="620"/>
        <v/>
      </c>
      <c r="HV393" s="7" t="str">
        <f t="shared" si="621"/>
        <v/>
      </c>
      <c r="HW393" s="7" t="str">
        <f t="shared" si="622"/>
        <v/>
      </c>
      <c r="HX393" s="7" t="str">
        <f t="shared" si="623"/>
        <v/>
      </c>
      <c r="HY393" s="7" t="str">
        <f t="shared" si="624"/>
        <v/>
      </c>
      <c r="HZ393" s="7" t="str">
        <f t="shared" si="625"/>
        <v/>
      </c>
      <c r="IA393" s="7" t="str">
        <f t="shared" si="626"/>
        <v/>
      </c>
      <c r="IB393" s="7" t="str">
        <f t="shared" si="627"/>
        <v/>
      </c>
      <c r="IC393" s="7" t="str">
        <f t="shared" si="628"/>
        <v/>
      </c>
      <c r="ID393" s="7" t="str">
        <f t="shared" si="629"/>
        <v/>
      </c>
      <c r="IE393" s="7" t="str">
        <f t="shared" si="630"/>
        <v/>
      </c>
      <c r="IF393" s="7" t="str">
        <f t="shared" si="631"/>
        <v/>
      </c>
      <c r="IG393" s="7" t="str">
        <f t="shared" si="632"/>
        <v/>
      </c>
      <c r="IH393" s="7" t="str">
        <f t="shared" si="633"/>
        <v/>
      </c>
      <c r="II393" s="7" t="str">
        <f t="shared" si="634"/>
        <v/>
      </c>
      <c r="IJ393" s="7" t="str">
        <f t="shared" si="635"/>
        <v/>
      </c>
      <c r="IK393" s="7" t="str">
        <f t="shared" si="636"/>
        <v/>
      </c>
      <c r="IL393" s="7" t="str">
        <f t="shared" si="637"/>
        <v/>
      </c>
      <c r="IM393" s="7" t="str">
        <f t="shared" si="638"/>
        <v/>
      </c>
      <c r="IN393" s="7" t="str">
        <f t="shared" si="639"/>
        <v/>
      </c>
      <c r="IO393" s="7" t="str">
        <f t="shared" si="640"/>
        <v/>
      </c>
      <c r="IP393" s="7" t="str">
        <f t="shared" si="641"/>
        <v/>
      </c>
      <c r="IQ393" s="7" t="str">
        <f t="shared" si="642"/>
        <v/>
      </c>
      <c r="IR393" s="7" t="str">
        <f t="shared" si="643"/>
        <v/>
      </c>
      <c r="IS393" s="7" t="str">
        <f t="shared" si="644"/>
        <v/>
      </c>
      <c r="IT393" s="7" t="str">
        <f t="shared" si="645"/>
        <v/>
      </c>
      <c r="IU393" s="7" t="str">
        <f t="shared" si="646"/>
        <v/>
      </c>
      <c r="IV393" s="7" t="str">
        <f t="shared" si="647"/>
        <v/>
      </c>
      <c r="IW393" s="7" t="str">
        <f t="shared" si="648"/>
        <v/>
      </c>
      <c r="IX393" s="7" t="str">
        <f t="shared" si="649"/>
        <v/>
      </c>
      <c r="IY393" s="7" t="str">
        <f t="shared" si="650"/>
        <v/>
      </c>
      <c r="IZ393" s="7" t="str">
        <f t="shared" si="651"/>
        <v/>
      </c>
      <c r="JA393" s="7">
        <f t="shared" si="652"/>
        <v>8</v>
      </c>
      <c r="JB393" s="7" t="str">
        <f t="shared" si="653"/>
        <v/>
      </c>
      <c r="JC393" s="7" t="str">
        <f t="shared" si="654"/>
        <v/>
      </c>
      <c r="JD393" s="7" t="str">
        <f t="shared" si="655"/>
        <v/>
      </c>
      <c r="JE393" s="7" t="str">
        <f t="shared" si="656"/>
        <v/>
      </c>
      <c r="JF393" s="7" t="str">
        <f t="shared" si="657"/>
        <v/>
      </c>
      <c r="JG393" s="7" t="str">
        <f t="shared" si="568"/>
        <v/>
      </c>
      <c r="JH393" s="7" t="str">
        <f t="shared" si="569"/>
        <v/>
      </c>
      <c r="JI393" s="7" t="str">
        <f t="shared" si="570"/>
        <v/>
      </c>
      <c r="JJ393" s="7" t="str">
        <f t="shared" si="571"/>
        <v/>
      </c>
      <c r="JK393" s="7" t="str">
        <f t="shared" si="572"/>
        <v/>
      </c>
      <c r="JL393" s="7" t="str">
        <f t="shared" si="573"/>
        <v/>
      </c>
      <c r="JM393" s="7" t="str">
        <f t="shared" si="574"/>
        <v/>
      </c>
      <c r="JN393" s="7" t="str">
        <f t="shared" si="575"/>
        <v/>
      </c>
      <c r="JO393" s="7" t="str">
        <f t="shared" si="576"/>
        <v/>
      </c>
      <c r="JP393" s="7" t="str">
        <f t="shared" si="577"/>
        <v/>
      </c>
      <c r="JQ393" s="7" t="str">
        <f t="shared" si="578"/>
        <v/>
      </c>
      <c r="JR393" s="7" t="str">
        <f t="shared" si="578"/>
        <v/>
      </c>
      <c r="JS393" s="7" t="str">
        <f t="shared" si="578"/>
        <v/>
      </c>
      <c r="JT393" s="28">
        <f t="shared" si="579"/>
        <v>8</v>
      </c>
    </row>
    <row r="394" spans="1:280" x14ac:dyDescent="0.2">
      <c r="A394" s="4" t="s">
        <v>666</v>
      </c>
      <c r="B394" s="46">
        <f t="shared" si="565"/>
        <v>1</v>
      </c>
      <c r="C394" s="67" t="s">
        <v>686</v>
      </c>
      <c r="D394" s="67" t="s">
        <v>686</v>
      </c>
      <c r="Z394" s="57"/>
      <c r="BQ394" s="5"/>
      <c r="BW394" s="7">
        <v>2</v>
      </c>
      <c r="CP394" s="5">
        <f t="shared" si="566"/>
        <v>2</v>
      </c>
      <c r="CR394" s="15"/>
      <c r="CT394" s="28">
        <f t="shared" si="580"/>
        <v>2</v>
      </c>
      <c r="FH394" s="5"/>
      <c r="GG394" s="5">
        <f t="shared" si="567"/>
        <v>0</v>
      </c>
      <c r="GH394" s="7" t="str">
        <f t="shared" si="581"/>
        <v/>
      </c>
      <c r="GI394" s="7" t="str">
        <f t="shared" si="582"/>
        <v/>
      </c>
      <c r="GJ394" s="7" t="str">
        <f t="shared" si="583"/>
        <v/>
      </c>
      <c r="GK394" s="7" t="str">
        <f t="shared" si="584"/>
        <v/>
      </c>
      <c r="GL394" s="7" t="str">
        <f t="shared" si="585"/>
        <v/>
      </c>
      <c r="GM394" s="7" t="str">
        <f t="shared" si="586"/>
        <v/>
      </c>
      <c r="GN394" s="7" t="str">
        <f t="shared" si="587"/>
        <v/>
      </c>
      <c r="GO394" s="7" t="str">
        <f t="shared" si="588"/>
        <v/>
      </c>
      <c r="GP394" s="7" t="str">
        <f t="shared" si="589"/>
        <v/>
      </c>
      <c r="GQ394" s="7" t="str">
        <f t="shared" si="590"/>
        <v/>
      </c>
      <c r="GR394" s="7" t="str">
        <f t="shared" si="591"/>
        <v/>
      </c>
      <c r="GS394" s="7" t="str">
        <f t="shared" si="592"/>
        <v/>
      </c>
      <c r="GT394" s="7" t="str">
        <f t="shared" si="593"/>
        <v/>
      </c>
      <c r="GU394" s="7" t="str">
        <f t="shared" si="594"/>
        <v/>
      </c>
      <c r="GV394" s="7" t="str">
        <f t="shared" si="595"/>
        <v/>
      </c>
      <c r="GW394" s="7" t="str">
        <f t="shared" si="596"/>
        <v/>
      </c>
      <c r="GX394" s="7" t="str">
        <f t="shared" si="597"/>
        <v/>
      </c>
      <c r="GY394" s="7" t="str">
        <f t="shared" si="598"/>
        <v/>
      </c>
      <c r="GZ394" s="7" t="str">
        <f t="shared" si="599"/>
        <v/>
      </c>
      <c r="HA394" s="7" t="str">
        <f t="shared" si="600"/>
        <v/>
      </c>
      <c r="HB394" s="7" t="str">
        <f t="shared" si="601"/>
        <v/>
      </c>
      <c r="HC394" s="7" t="str">
        <f t="shared" si="602"/>
        <v/>
      </c>
      <c r="HD394" s="7" t="str">
        <f t="shared" si="603"/>
        <v/>
      </c>
      <c r="HE394" s="7" t="str">
        <f t="shared" si="604"/>
        <v/>
      </c>
      <c r="HF394" s="7" t="str">
        <f t="shared" si="605"/>
        <v/>
      </c>
      <c r="HG394" s="7" t="str">
        <f t="shared" si="606"/>
        <v/>
      </c>
      <c r="HH394" s="7" t="str">
        <f t="shared" si="607"/>
        <v/>
      </c>
      <c r="HI394" s="7" t="str">
        <f t="shared" si="608"/>
        <v/>
      </c>
      <c r="HJ394" s="7" t="str">
        <f t="shared" si="609"/>
        <v/>
      </c>
      <c r="HK394" s="7" t="str">
        <f t="shared" si="610"/>
        <v/>
      </c>
      <c r="HL394" s="7" t="str">
        <f t="shared" si="611"/>
        <v/>
      </c>
      <c r="HM394" s="7" t="str">
        <f t="shared" si="612"/>
        <v/>
      </c>
      <c r="HN394" s="7" t="str">
        <f t="shared" si="613"/>
        <v/>
      </c>
      <c r="HO394" s="7" t="str">
        <f t="shared" si="614"/>
        <v/>
      </c>
      <c r="HP394" s="7" t="str">
        <f t="shared" si="615"/>
        <v/>
      </c>
      <c r="HQ394" s="7" t="str">
        <f t="shared" si="616"/>
        <v/>
      </c>
      <c r="HR394" s="7" t="str">
        <f t="shared" si="617"/>
        <v/>
      </c>
      <c r="HS394" s="7" t="str">
        <f t="shared" si="618"/>
        <v/>
      </c>
      <c r="HT394" s="7" t="str">
        <f t="shared" si="619"/>
        <v/>
      </c>
      <c r="HU394" s="7" t="str">
        <f t="shared" si="620"/>
        <v/>
      </c>
      <c r="HV394" s="7" t="str">
        <f t="shared" si="621"/>
        <v/>
      </c>
      <c r="HW394" s="7" t="str">
        <f t="shared" si="622"/>
        <v/>
      </c>
      <c r="HX394" s="7" t="str">
        <f t="shared" si="623"/>
        <v/>
      </c>
      <c r="HY394" s="7" t="str">
        <f t="shared" si="624"/>
        <v/>
      </c>
      <c r="HZ394" s="7" t="str">
        <f t="shared" si="625"/>
        <v/>
      </c>
      <c r="IA394" s="7" t="str">
        <f t="shared" si="626"/>
        <v/>
      </c>
      <c r="IB394" s="7" t="str">
        <f t="shared" si="627"/>
        <v/>
      </c>
      <c r="IC394" s="7" t="str">
        <f t="shared" si="628"/>
        <v/>
      </c>
      <c r="ID394" s="7" t="str">
        <f t="shared" si="629"/>
        <v/>
      </c>
      <c r="IE394" s="7" t="str">
        <f t="shared" si="630"/>
        <v/>
      </c>
      <c r="IF394" s="7" t="str">
        <f t="shared" si="631"/>
        <v/>
      </c>
      <c r="IG394" s="7" t="str">
        <f t="shared" si="632"/>
        <v/>
      </c>
      <c r="IH394" s="7" t="str">
        <f t="shared" si="633"/>
        <v/>
      </c>
      <c r="II394" s="7" t="str">
        <f t="shared" si="634"/>
        <v/>
      </c>
      <c r="IJ394" s="7" t="str">
        <f t="shared" si="635"/>
        <v/>
      </c>
      <c r="IK394" s="7" t="str">
        <f t="shared" si="636"/>
        <v/>
      </c>
      <c r="IL394" s="7" t="str">
        <f t="shared" si="637"/>
        <v/>
      </c>
      <c r="IM394" s="7" t="str">
        <f t="shared" si="638"/>
        <v/>
      </c>
      <c r="IN394" s="7" t="str">
        <f t="shared" si="639"/>
        <v/>
      </c>
      <c r="IO394" s="7" t="str">
        <f t="shared" si="640"/>
        <v/>
      </c>
      <c r="IP394" s="7" t="str">
        <f t="shared" si="641"/>
        <v/>
      </c>
      <c r="IQ394" s="7" t="str">
        <f t="shared" si="642"/>
        <v/>
      </c>
      <c r="IR394" s="7" t="str">
        <f t="shared" si="643"/>
        <v/>
      </c>
      <c r="IS394" s="7" t="str">
        <f t="shared" si="644"/>
        <v/>
      </c>
      <c r="IT394" s="7" t="str">
        <f t="shared" si="645"/>
        <v/>
      </c>
      <c r="IU394" s="7" t="str">
        <f t="shared" si="646"/>
        <v/>
      </c>
      <c r="IV394" s="7" t="str">
        <f t="shared" si="647"/>
        <v/>
      </c>
      <c r="IW394" s="7" t="str">
        <f t="shared" si="648"/>
        <v/>
      </c>
      <c r="IX394" s="7" t="str">
        <f t="shared" si="649"/>
        <v/>
      </c>
      <c r="IY394" s="7" t="str">
        <f t="shared" si="650"/>
        <v/>
      </c>
      <c r="IZ394" s="7" t="str">
        <f t="shared" si="651"/>
        <v/>
      </c>
      <c r="JA394" s="7">
        <f t="shared" si="652"/>
        <v>2</v>
      </c>
      <c r="JB394" s="7" t="str">
        <f t="shared" si="653"/>
        <v/>
      </c>
      <c r="JC394" s="7" t="str">
        <f t="shared" si="654"/>
        <v/>
      </c>
      <c r="JD394" s="7" t="str">
        <f t="shared" si="655"/>
        <v/>
      </c>
      <c r="JE394" s="7" t="str">
        <f t="shared" si="656"/>
        <v/>
      </c>
      <c r="JF394" s="7" t="str">
        <f t="shared" si="657"/>
        <v/>
      </c>
      <c r="JG394" s="7" t="str">
        <f t="shared" si="568"/>
        <v/>
      </c>
      <c r="JH394" s="7" t="str">
        <f t="shared" si="569"/>
        <v/>
      </c>
      <c r="JI394" s="7" t="str">
        <f t="shared" si="570"/>
        <v/>
      </c>
      <c r="JJ394" s="7" t="str">
        <f t="shared" si="571"/>
        <v/>
      </c>
      <c r="JK394" s="7" t="str">
        <f t="shared" si="572"/>
        <v/>
      </c>
      <c r="JL394" s="7" t="str">
        <f t="shared" si="573"/>
        <v/>
      </c>
      <c r="JM394" s="7" t="str">
        <f t="shared" si="574"/>
        <v/>
      </c>
      <c r="JN394" s="7" t="str">
        <f t="shared" si="575"/>
        <v/>
      </c>
      <c r="JO394" s="7" t="str">
        <f t="shared" si="576"/>
        <v/>
      </c>
      <c r="JP394" s="7" t="str">
        <f t="shared" si="577"/>
        <v/>
      </c>
      <c r="JQ394" s="7" t="str">
        <f t="shared" si="578"/>
        <v/>
      </c>
      <c r="JR394" s="7" t="str">
        <f t="shared" si="578"/>
        <v/>
      </c>
      <c r="JS394" s="7" t="str">
        <f t="shared" si="578"/>
        <v/>
      </c>
      <c r="JT394" s="28">
        <f t="shared" si="579"/>
        <v>2</v>
      </c>
    </row>
    <row r="395" spans="1:280" x14ac:dyDescent="0.2">
      <c r="A395" s="4" t="s">
        <v>406</v>
      </c>
      <c r="B395" s="46">
        <f t="shared" si="565"/>
        <v>2</v>
      </c>
      <c r="C395" s="67" t="s">
        <v>686</v>
      </c>
      <c r="D395" s="67" t="s">
        <v>1275</v>
      </c>
      <c r="Z395" s="57"/>
      <c r="BQ395" s="5"/>
      <c r="BW395" s="7">
        <v>8</v>
      </c>
      <c r="BX395" s="7">
        <v>14</v>
      </c>
      <c r="CP395" s="5">
        <f t="shared" si="566"/>
        <v>22</v>
      </c>
      <c r="CR395" s="15"/>
      <c r="CS395" s="7">
        <v>3</v>
      </c>
      <c r="CT395" s="28">
        <f>SUM(CP395:CS395)</f>
        <v>25</v>
      </c>
      <c r="FH395" s="5"/>
      <c r="FO395" s="7">
        <v>3</v>
      </c>
      <c r="GG395" s="5">
        <f t="shared" si="567"/>
        <v>3</v>
      </c>
      <c r="GH395" s="7" t="str">
        <f t="shared" si="581"/>
        <v/>
      </c>
      <c r="GI395" s="7" t="str">
        <f t="shared" si="582"/>
        <v/>
      </c>
      <c r="GJ395" s="7" t="str">
        <f t="shared" si="583"/>
        <v/>
      </c>
      <c r="GK395" s="7" t="str">
        <f t="shared" si="584"/>
        <v/>
      </c>
      <c r="GL395" s="7" t="str">
        <f t="shared" si="585"/>
        <v/>
      </c>
      <c r="GM395" s="7" t="str">
        <f t="shared" si="586"/>
        <v/>
      </c>
      <c r="GN395" s="7" t="str">
        <f t="shared" si="587"/>
        <v/>
      </c>
      <c r="GO395" s="7" t="str">
        <f t="shared" si="588"/>
        <v/>
      </c>
      <c r="GP395" s="7" t="str">
        <f t="shared" si="589"/>
        <v/>
      </c>
      <c r="GQ395" s="7" t="str">
        <f t="shared" si="590"/>
        <v/>
      </c>
      <c r="GR395" s="7" t="str">
        <f t="shared" si="591"/>
        <v/>
      </c>
      <c r="GS395" s="7" t="str">
        <f t="shared" si="592"/>
        <v/>
      </c>
      <c r="GT395" s="7" t="str">
        <f t="shared" si="593"/>
        <v/>
      </c>
      <c r="GU395" s="7" t="str">
        <f t="shared" si="594"/>
        <v/>
      </c>
      <c r="GV395" s="7" t="str">
        <f t="shared" si="595"/>
        <v/>
      </c>
      <c r="GW395" s="7" t="str">
        <f t="shared" si="596"/>
        <v/>
      </c>
      <c r="GX395" s="7" t="str">
        <f t="shared" si="597"/>
        <v/>
      </c>
      <c r="GY395" s="7" t="str">
        <f t="shared" si="598"/>
        <v/>
      </c>
      <c r="GZ395" s="7" t="str">
        <f t="shared" si="599"/>
        <v/>
      </c>
      <c r="HA395" s="7" t="str">
        <f t="shared" si="600"/>
        <v/>
      </c>
      <c r="HB395" s="7" t="str">
        <f t="shared" si="601"/>
        <v/>
      </c>
      <c r="HC395" s="7" t="str">
        <f t="shared" si="602"/>
        <v/>
      </c>
      <c r="HD395" s="7" t="str">
        <f t="shared" si="603"/>
        <v/>
      </c>
      <c r="HE395" s="7" t="str">
        <f t="shared" si="604"/>
        <v/>
      </c>
      <c r="HF395" s="7" t="str">
        <f t="shared" si="605"/>
        <v/>
      </c>
      <c r="HG395" s="7" t="str">
        <f t="shared" si="606"/>
        <v/>
      </c>
      <c r="HH395" s="7" t="str">
        <f t="shared" si="607"/>
        <v/>
      </c>
      <c r="HI395" s="7" t="str">
        <f t="shared" si="608"/>
        <v/>
      </c>
      <c r="HJ395" s="7" t="str">
        <f t="shared" si="609"/>
        <v/>
      </c>
      <c r="HK395" s="7" t="str">
        <f t="shared" si="610"/>
        <v/>
      </c>
      <c r="HL395" s="7" t="str">
        <f t="shared" si="611"/>
        <v/>
      </c>
      <c r="HM395" s="7" t="str">
        <f t="shared" si="612"/>
        <v/>
      </c>
      <c r="HN395" s="7" t="str">
        <f t="shared" si="613"/>
        <v/>
      </c>
      <c r="HO395" s="7" t="str">
        <f t="shared" si="614"/>
        <v/>
      </c>
      <c r="HP395" s="7" t="str">
        <f t="shared" si="615"/>
        <v/>
      </c>
      <c r="HQ395" s="7" t="str">
        <f t="shared" si="616"/>
        <v/>
      </c>
      <c r="HR395" s="7" t="str">
        <f t="shared" si="617"/>
        <v/>
      </c>
      <c r="HS395" s="7" t="str">
        <f t="shared" si="618"/>
        <v/>
      </c>
      <c r="HT395" s="7" t="str">
        <f t="shared" si="619"/>
        <v/>
      </c>
      <c r="HU395" s="7" t="str">
        <f t="shared" si="620"/>
        <v/>
      </c>
      <c r="HV395" s="7" t="str">
        <f t="shared" si="621"/>
        <v/>
      </c>
      <c r="HW395" s="7" t="str">
        <f t="shared" si="622"/>
        <v/>
      </c>
      <c r="HX395" s="7" t="str">
        <f t="shared" si="623"/>
        <v/>
      </c>
      <c r="HY395" s="7" t="str">
        <f t="shared" si="624"/>
        <v/>
      </c>
      <c r="HZ395" s="7" t="str">
        <f t="shared" si="625"/>
        <v/>
      </c>
      <c r="IA395" s="7" t="str">
        <f t="shared" si="626"/>
        <v/>
      </c>
      <c r="IB395" s="7" t="str">
        <f t="shared" si="627"/>
        <v/>
      </c>
      <c r="IC395" s="7" t="str">
        <f t="shared" si="628"/>
        <v/>
      </c>
      <c r="ID395" s="7" t="str">
        <f t="shared" si="629"/>
        <v/>
      </c>
      <c r="IE395" s="7" t="str">
        <f t="shared" si="630"/>
        <v/>
      </c>
      <c r="IF395" s="7" t="str">
        <f t="shared" si="631"/>
        <v/>
      </c>
      <c r="IG395" s="7" t="str">
        <f t="shared" si="632"/>
        <v/>
      </c>
      <c r="IH395" s="7" t="str">
        <f t="shared" si="633"/>
        <v/>
      </c>
      <c r="II395" s="7" t="str">
        <f t="shared" si="634"/>
        <v/>
      </c>
      <c r="IJ395" s="7" t="str">
        <f t="shared" si="635"/>
        <v/>
      </c>
      <c r="IK395" s="7" t="str">
        <f t="shared" si="636"/>
        <v/>
      </c>
      <c r="IL395" s="7" t="str">
        <f t="shared" si="637"/>
        <v/>
      </c>
      <c r="IM395" s="7" t="str">
        <f t="shared" si="638"/>
        <v/>
      </c>
      <c r="IN395" s="7" t="str">
        <f t="shared" si="639"/>
        <v/>
      </c>
      <c r="IO395" s="7" t="str">
        <f t="shared" si="640"/>
        <v/>
      </c>
      <c r="IP395" s="7" t="str">
        <f t="shared" si="641"/>
        <v/>
      </c>
      <c r="IQ395" s="7" t="str">
        <f t="shared" si="642"/>
        <v/>
      </c>
      <c r="IR395" s="7" t="str">
        <f t="shared" si="643"/>
        <v/>
      </c>
      <c r="IS395" s="7" t="str">
        <f t="shared" si="644"/>
        <v/>
      </c>
      <c r="IT395" s="7" t="str">
        <f t="shared" si="645"/>
        <v/>
      </c>
      <c r="IU395" s="7" t="str">
        <f t="shared" si="646"/>
        <v/>
      </c>
      <c r="IV395" s="7" t="str">
        <f t="shared" si="647"/>
        <v/>
      </c>
      <c r="IW395" s="7" t="str">
        <f t="shared" si="648"/>
        <v/>
      </c>
      <c r="IX395" s="7" t="str">
        <f t="shared" si="649"/>
        <v/>
      </c>
      <c r="IY395" s="7" t="str">
        <f t="shared" si="650"/>
        <v/>
      </c>
      <c r="IZ395" s="7" t="str">
        <f t="shared" si="651"/>
        <v/>
      </c>
      <c r="JA395" s="7">
        <f t="shared" si="652"/>
        <v>8</v>
      </c>
      <c r="JB395" s="7">
        <f t="shared" si="653"/>
        <v>17</v>
      </c>
      <c r="JC395" s="7" t="str">
        <f t="shared" si="654"/>
        <v/>
      </c>
      <c r="JD395" s="7" t="str">
        <f t="shared" si="655"/>
        <v/>
      </c>
      <c r="JE395" s="7" t="str">
        <f t="shared" si="656"/>
        <v/>
      </c>
      <c r="JF395" s="7" t="str">
        <f t="shared" si="657"/>
        <v/>
      </c>
      <c r="JG395" s="7" t="str">
        <f t="shared" si="568"/>
        <v/>
      </c>
      <c r="JH395" s="7" t="str">
        <f t="shared" si="569"/>
        <v/>
      </c>
      <c r="JI395" s="7" t="str">
        <f t="shared" si="570"/>
        <v/>
      </c>
      <c r="JJ395" s="7" t="str">
        <f t="shared" si="571"/>
        <v/>
      </c>
      <c r="JK395" s="7" t="str">
        <f t="shared" si="572"/>
        <v/>
      </c>
      <c r="JL395" s="7" t="str">
        <f t="shared" si="573"/>
        <v/>
      </c>
      <c r="JM395" s="7" t="str">
        <f t="shared" si="574"/>
        <v/>
      </c>
      <c r="JN395" s="7" t="str">
        <f t="shared" si="575"/>
        <v/>
      </c>
      <c r="JO395" s="7" t="str">
        <f t="shared" si="576"/>
        <v/>
      </c>
      <c r="JP395" s="7" t="str">
        <f t="shared" si="577"/>
        <v/>
      </c>
      <c r="JQ395" s="7" t="str">
        <f t="shared" si="578"/>
        <v/>
      </c>
      <c r="JR395" s="7" t="str">
        <f t="shared" si="578"/>
        <v/>
      </c>
      <c r="JS395" s="7" t="str">
        <f t="shared" si="578"/>
        <v/>
      </c>
      <c r="JT395" s="28">
        <f t="shared" si="579"/>
        <v>25</v>
      </c>
    </row>
    <row r="396" spans="1:280" x14ac:dyDescent="0.2">
      <c r="A396" s="4" t="s">
        <v>3352</v>
      </c>
      <c r="B396" s="46">
        <f t="shared" si="565"/>
        <v>3</v>
      </c>
      <c r="C396" s="67" t="s">
        <v>686</v>
      </c>
      <c r="D396" s="67" t="s">
        <v>513</v>
      </c>
      <c r="Z396" s="57"/>
      <c r="BQ396" s="5"/>
      <c r="BW396" s="7">
        <v>10</v>
      </c>
      <c r="BX396" s="7">
        <v>8</v>
      </c>
      <c r="BY396" s="7">
        <v>3</v>
      </c>
      <c r="CP396" s="5">
        <f t="shared" si="566"/>
        <v>21</v>
      </c>
      <c r="CQ396" s="7">
        <v>3</v>
      </c>
      <c r="CR396" s="15"/>
      <c r="CS396" s="7">
        <v>3</v>
      </c>
      <c r="CT396" s="28">
        <f>SUM(CP396:CS396)</f>
        <v>27</v>
      </c>
      <c r="FH396" s="5"/>
      <c r="FO396" s="7">
        <v>6</v>
      </c>
      <c r="GG396" s="5">
        <f t="shared" si="567"/>
        <v>6</v>
      </c>
      <c r="GH396" s="7" t="str">
        <f t="shared" si="581"/>
        <v/>
      </c>
      <c r="GI396" s="7" t="str">
        <f t="shared" si="582"/>
        <v/>
      </c>
      <c r="GJ396" s="7" t="str">
        <f t="shared" si="583"/>
        <v/>
      </c>
      <c r="GK396" s="7" t="str">
        <f t="shared" si="584"/>
        <v/>
      </c>
      <c r="GL396" s="7" t="str">
        <f t="shared" si="585"/>
        <v/>
      </c>
      <c r="GM396" s="7" t="str">
        <f t="shared" si="586"/>
        <v/>
      </c>
      <c r="GN396" s="7" t="str">
        <f t="shared" si="587"/>
        <v/>
      </c>
      <c r="GO396" s="7" t="str">
        <f t="shared" si="588"/>
        <v/>
      </c>
      <c r="GP396" s="7" t="str">
        <f t="shared" si="589"/>
        <v/>
      </c>
      <c r="GQ396" s="7" t="str">
        <f t="shared" si="590"/>
        <v/>
      </c>
      <c r="GR396" s="7" t="str">
        <f t="shared" si="591"/>
        <v/>
      </c>
      <c r="GS396" s="7" t="str">
        <f t="shared" si="592"/>
        <v/>
      </c>
      <c r="GT396" s="7" t="str">
        <f t="shared" si="593"/>
        <v/>
      </c>
      <c r="GU396" s="7" t="str">
        <f t="shared" si="594"/>
        <v/>
      </c>
      <c r="GV396" s="7" t="str">
        <f t="shared" si="595"/>
        <v/>
      </c>
      <c r="GW396" s="7" t="str">
        <f t="shared" si="596"/>
        <v/>
      </c>
      <c r="GX396" s="7" t="str">
        <f t="shared" si="597"/>
        <v/>
      </c>
      <c r="GY396" s="7" t="str">
        <f t="shared" si="598"/>
        <v/>
      </c>
      <c r="GZ396" s="7" t="str">
        <f t="shared" si="599"/>
        <v/>
      </c>
      <c r="HA396" s="7" t="str">
        <f t="shared" si="600"/>
        <v/>
      </c>
      <c r="HB396" s="7" t="str">
        <f t="shared" si="601"/>
        <v/>
      </c>
      <c r="HC396" s="7" t="str">
        <f t="shared" si="602"/>
        <v/>
      </c>
      <c r="HD396" s="7" t="str">
        <f t="shared" si="603"/>
        <v/>
      </c>
      <c r="HE396" s="7" t="str">
        <f t="shared" si="604"/>
        <v/>
      </c>
      <c r="HF396" s="7" t="str">
        <f t="shared" si="605"/>
        <v/>
      </c>
      <c r="HG396" s="7" t="str">
        <f t="shared" si="606"/>
        <v/>
      </c>
      <c r="HH396" s="7" t="str">
        <f t="shared" si="607"/>
        <v/>
      </c>
      <c r="HI396" s="7" t="str">
        <f t="shared" si="608"/>
        <v/>
      </c>
      <c r="HJ396" s="7" t="str">
        <f t="shared" si="609"/>
        <v/>
      </c>
      <c r="HK396" s="7" t="str">
        <f t="shared" si="610"/>
        <v/>
      </c>
      <c r="HL396" s="7" t="str">
        <f t="shared" si="611"/>
        <v/>
      </c>
      <c r="HM396" s="7" t="str">
        <f t="shared" si="612"/>
        <v/>
      </c>
      <c r="HN396" s="7" t="str">
        <f t="shared" si="613"/>
        <v/>
      </c>
      <c r="HO396" s="7" t="str">
        <f t="shared" si="614"/>
        <v/>
      </c>
      <c r="HP396" s="7" t="str">
        <f t="shared" si="615"/>
        <v/>
      </c>
      <c r="HQ396" s="7" t="str">
        <f t="shared" si="616"/>
        <v/>
      </c>
      <c r="HR396" s="7" t="str">
        <f t="shared" si="617"/>
        <v/>
      </c>
      <c r="HS396" s="7" t="str">
        <f t="shared" si="618"/>
        <v/>
      </c>
      <c r="HT396" s="7" t="str">
        <f t="shared" si="619"/>
        <v/>
      </c>
      <c r="HU396" s="7" t="str">
        <f t="shared" si="620"/>
        <v/>
      </c>
      <c r="HV396" s="7" t="str">
        <f t="shared" si="621"/>
        <v/>
      </c>
      <c r="HW396" s="7" t="str">
        <f t="shared" si="622"/>
        <v/>
      </c>
      <c r="HX396" s="7" t="str">
        <f t="shared" si="623"/>
        <v/>
      </c>
      <c r="HY396" s="7" t="str">
        <f t="shared" si="624"/>
        <v/>
      </c>
      <c r="HZ396" s="7" t="str">
        <f t="shared" si="625"/>
        <v/>
      </c>
      <c r="IA396" s="7" t="str">
        <f t="shared" si="626"/>
        <v/>
      </c>
      <c r="IB396" s="7" t="str">
        <f t="shared" si="627"/>
        <v/>
      </c>
      <c r="IC396" s="7" t="str">
        <f t="shared" si="628"/>
        <v/>
      </c>
      <c r="ID396" s="7" t="str">
        <f t="shared" si="629"/>
        <v/>
      </c>
      <c r="IE396" s="7" t="str">
        <f t="shared" si="630"/>
        <v/>
      </c>
      <c r="IF396" s="7" t="str">
        <f t="shared" si="631"/>
        <v/>
      </c>
      <c r="IG396" s="7" t="str">
        <f t="shared" si="632"/>
        <v/>
      </c>
      <c r="IH396" s="7" t="str">
        <f t="shared" si="633"/>
        <v/>
      </c>
      <c r="II396" s="7" t="str">
        <f t="shared" si="634"/>
        <v/>
      </c>
      <c r="IJ396" s="7" t="str">
        <f t="shared" si="635"/>
        <v/>
      </c>
      <c r="IK396" s="7" t="str">
        <f t="shared" si="636"/>
        <v/>
      </c>
      <c r="IL396" s="7" t="str">
        <f t="shared" si="637"/>
        <v/>
      </c>
      <c r="IM396" s="7" t="str">
        <f t="shared" si="638"/>
        <v/>
      </c>
      <c r="IN396" s="7" t="str">
        <f t="shared" si="639"/>
        <v/>
      </c>
      <c r="IO396" s="7" t="str">
        <f t="shared" si="640"/>
        <v/>
      </c>
      <c r="IP396" s="7" t="str">
        <f t="shared" si="641"/>
        <v/>
      </c>
      <c r="IQ396" s="7" t="str">
        <f t="shared" si="642"/>
        <v/>
      </c>
      <c r="IR396" s="7" t="str">
        <f t="shared" si="643"/>
        <v/>
      </c>
      <c r="IS396" s="7" t="str">
        <f t="shared" si="644"/>
        <v/>
      </c>
      <c r="IT396" s="7" t="str">
        <f t="shared" si="645"/>
        <v/>
      </c>
      <c r="IU396" s="7" t="str">
        <f t="shared" si="646"/>
        <v/>
      </c>
      <c r="IV396" s="7" t="str">
        <f t="shared" si="647"/>
        <v/>
      </c>
      <c r="IW396" s="7" t="str">
        <f t="shared" si="648"/>
        <v/>
      </c>
      <c r="IX396" s="7" t="str">
        <f t="shared" si="649"/>
        <v/>
      </c>
      <c r="IY396" s="7" t="str">
        <f t="shared" si="650"/>
        <v/>
      </c>
      <c r="IZ396" s="7" t="str">
        <f t="shared" si="651"/>
        <v/>
      </c>
      <c r="JA396" s="7">
        <f t="shared" si="652"/>
        <v>10</v>
      </c>
      <c r="JB396" s="7">
        <f t="shared" si="653"/>
        <v>14</v>
      </c>
      <c r="JC396" s="7">
        <f t="shared" si="654"/>
        <v>3</v>
      </c>
      <c r="JD396" s="7" t="str">
        <f t="shared" si="655"/>
        <v/>
      </c>
      <c r="JE396" s="7" t="str">
        <f t="shared" si="656"/>
        <v/>
      </c>
      <c r="JF396" s="7" t="str">
        <f t="shared" si="657"/>
        <v/>
      </c>
      <c r="JG396" s="7" t="str">
        <f t="shared" si="568"/>
        <v/>
      </c>
      <c r="JH396" s="7" t="str">
        <f t="shared" si="569"/>
        <v/>
      </c>
      <c r="JI396" s="7" t="str">
        <f t="shared" si="570"/>
        <v/>
      </c>
      <c r="JJ396" s="7" t="str">
        <f t="shared" si="571"/>
        <v/>
      </c>
      <c r="JK396" s="7" t="str">
        <f t="shared" si="572"/>
        <v/>
      </c>
      <c r="JL396" s="7" t="str">
        <f t="shared" si="573"/>
        <v/>
      </c>
      <c r="JM396" s="7" t="str">
        <f t="shared" si="574"/>
        <v/>
      </c>
      <c r="JN396" s="7" t="str">
        <f t="shared" si="575"/>
        <v/>
      </c>
      <c r="JO396" s="7" t="str">
        <f t="shared" si="576"/>
        <v/>
      </c>
      <c r="JP396" s="7" t="str">
        <f t="shared" si="577"/>
        <v/>
      </c>
      <c r="JQ396" s="7" t="str">
        <f t="shared" si="578"/>
        <v/>
      </c>
      <c r="JR396" s="7" t="str">
        <f t="shared" si="578"/>
        <v/>
      </c>
      <c r="JS396" s="7" t="str">
        <f t="shared" si="578"/>
        <v/>
      </c>
      <c r="JT396" s="28">
        <f t="shared" si="579"/>
        <v>27</v>
      </c>
    </row>
    <row r="397" spans="1:280" x14ac:dyDescent="0.2">
      <c r="A397" s="4" t="s">
        <v>1629</v>
      </c>
      <c r="B397" s="46">
        <f t="shared" si="565"/>
        <v>2</v>
      </c>
      <c r="C397" s="67" t="s">
        <v>686</v>
      </c>
      <c r="D397" s="67" t="s">
        <v>1275</v>
      </c>
      <c r="Z397" s="57"/>
      <c r="BQ397" s="5"/>
      <c r="BW397" s="7">
        <v>3</v>
      </c>
      <c r="BX397" s="7">
        <v>1</v>
      </c>
      <c r="CP397" s="5">
        <f t="shared" si="566"/>
        <v>4</v>
      </c>
      <c r="CR397" s="15"/>
      <c r="CT397" s="28">
        <f>SUM(CP397:CS397)</f>
        <v>4</v>
      </c>
      <c r="FH397" s="5"/>
      <c r="GG397" s="5">
        <f t="shared" si="567"/>
        <v>0</v>
      </c>
      <c r="GH397" s="7" t="str">
        <f t="shared" si="581"/>
        <v/>
      </c>
      <c r="GI397" s="7" t="str">
        <f t="shared" si="582"/>
        <v/>
      </c>
      <c r="GJ397" s="7" t="str">
        <f t="shared" si="583"/>
        <v/>
      </c>
      <c r="GK397" s="7" t="str">
        <f t="shared" si="584"/>
        <v/>
      </c>
      <c r="GL397" s="7" t="str">
        <f t="shared" si="585"/>
        <v/>
      </c>
      <c r="GM397" s="7" t="str">
        <f t="shared" si="586"/>
        <v/>
      </c>
      <c r="GN397" s="7" t="str">
        <f t="shared" si="587"/>
        <v/>
      </c>
      <c r="GO397" s="7" t="str">
        <f t="shared" si="588"/>
        <v/>
      </c>
      <c r="GP397" s="7" t="str">
        <f t="shared" si="589"/>
        <v/>
      </c>
      <c r="GQ397" s="7" t="str">
        <f t="shared" si="590"/>
        <v/>
      </c>
      <c r="GR397" s="7" t="str">
        <f t="shared" si="591"/>
        <v/>
      </c>
      <c r="GS397" s="7" t="str">
        <f t="shared" si="592"/>
        <v/>
      </c>
      <c r="GT397" s="7" t="str">
        <f t="shared" si="593"/>
        <v/>
      </c>
      <c r="GU397" s="7" t="str">
        <f t="shared" si="594"/>
        <v/>
      </c>
      <c r="GV397" s="7" t="str">
        <f t="shared" si="595"/>
        <v/>
      </c>
      <c r="GW397" s="7" t="str">
        <f t="shared" si="596"/>
        <v/>
      </c>
      <c r="GX397" s="7" t="str">
        <f t="shared" si="597"/>
        <v/>
      </c>
      <c r="GY397" s="7" t="str">
        <f t="shared" si="598"/>
        <v/>
      </c>
      <c r="GZ397" s="7" t="str">
        <f t="shared" si="599"/>
        <v/>
      </c>
      <c r="HA397" s="7" t="str">
        <f t="shared" si="600"/>
        <v/>
      </c>
      <c r="HB397" s="7" t="str">
        <f t="shared" si="601"/>
        <v/>
      </c>
      <c r="HC397" s="7" t="str">
        <f t="shared" si="602"/>
        <v/>
      </c>
      <c r="HD397" s="7" t="str">
        <f t="shared" si="603"/>
        <v/>
      </c>
      <c r="HE397" s="7" t="str">
        <f t="shared" si="604"/>
        <v/>
      </c>
      <c r="HF397" s="7" t="str">
        <f t="shared" si="605"/>
        <v/>
      </c>
      <c r="HG397" s="7" t="str">
        <f t="shared" si="606"/>
        <v/>
      </c>
      <c r="HH397" s="7" t="str">
        <f t="shared" si="607"/>
        <v/>
      </c>
      <c r="HI397" s="7" t="str">
        <f t="shared" si="608"/>
        <v/>
      </c>
      <c r="HJ397" s="7" t="str">
        <f t="shared" si="609"/>
        <v/>
      </c>
      <c r="HK397" s="7" t="str">
        <f t="shared" si="610"/>
        <v/>
      </c>
      <c r="HL397" s="7" t="str">
        <f t="shared" si="611"/>
        <v/>
      </c>
      <c r="HM397" s="7" t="str">
        <f t="shared" si="612"/>
        <v/>
      </c>
      <c r="HN397" s="7" t="str">
        <f t="shared" si="613"/>
        <v/>
      </c>
      <c r="HO397" s="7" t="str">
        <f t="shared" si="614"/>
        <v/>
      </c>
      <c r="HP397" s="7" t="str">
        <f t="shared" si="615"/>
        <v/>
      </c>
      <c r="HQ397" s="7" t="str">
        <f t="shared" si="616"/>
        <v/>
      </c>
      <c r="HR397" s="7" t="str">
        <f t="shared" si="617"/>
        <v/>
      </c>
      <c r="HS397" s="7" t="str">
        <f t="shared" si="618"/>
        <v/>
      </c>
      <c r="HT397" s="7" t="str">
        <f t="shared" si="619"/>
        <v/>
      </c>
      <c r="HU397" s="7" t="str">
        <f t="shared" si="620"/>
        <v/>
      </c>
      <c r="HV397" s="7" t="str">
        <f t="shared" si="621"/>
        <v/>
      </c>
      <c r="HW397" s="7" t="str">
        <f t="shared" si="622"/>
        <v/>
      </c>
      <c r="HX397" s="7" t="str">
        <f t="shared" si="623"/>
        <v/>
      </c>
      <c r="HY397" s="7" t="str">
        <f t="shared" si="624"/>
        <v/>
      </c>
      <c r="HZ397" s="7" t="str">
        <f t="shared" si="625"/>
        <v/>
      </c>
      <c r="IA397" s="7" t="str">
        <f t="shared" si="626"/>
        <v/>
      </c>
      <c r="IB397" s="7" t="str">
        <f t="shared" si="627"/>
        <v/>
      </c>
      <c r="IC397" s="7" t="str">
        <f t="shared" si="628"/>
        <v/>
      </c>
      <c r="ID397" s="7" t="str">
        <f t="shared" si="629"/>
        <v/>
      </c>
      <c r="IE397" s="7" t="str">
        <f t="shared" si="630"/>
        <v/>
      </c>
      <c r="IF397" s="7" t="str">
        <f t="shared" si="631"/>
        <v/>
      </c>
      <c r="IG397" s="7" t="str">
        <f t="shared" si="632"/>
        <v/>
      </c>
      <c r="IH397" s="7" t="str">
        <f t="shared" si="633"/>
        <v/>
      </c>
      <c r="II397" s="7" t="str">
        <f t="shared" si="634"/>
        <v/>
      </c>
      <c r="IJ397" s="7" t="str">
        <f t="shared" si="635"/>
        <v/>
      </c>
      <c r="IK397" s="7" t="str">
        <f t="shared" si="636"/>
        <v/>
      </c>
      <c r="IL397" s="7" t="str">
        <f t="shared" si="637"/>
        <v/>
      </c>
      <c r="IM397" s="7" t="str">
        <f t="shared" si="638"/>
        <v/>
      </c>
      <c r="IN397" s="7" t="str">
        <f t="shared" si="639"/>
        <v/>
      </c>
      <c r="IO397" s="7" t="str">
        <f t="shared" si="640"/>
        <v/>
      </c>
      <c r="IP397" s="7" t="str">
        <f t="shared" si="641"/>
        <v/>
      </c>
      <c r="IQ397" s="7" t="str">
        <f t="shared" si="642"/>
        <v/>
      </c>
      <c r="IR397" s="7" t="str">
        <f t="shared" si="643"/>
        <v/>
      </c>
      <c r="IS397" s="7" t="str">
        <f t="shared" si="644"/>
        <v/>
      </c>
      <c r="IT397" s="7" t="str">
        <f t="shared" si="645"/>
        <v/>
      </c>
      <c r="IU397" s="7" t="str">
        <f t="shared" si="646"/>
        <v/>
      </c>
      <c r="IV397" s="7" t="str">
        <f t="shared" si="647"/>
        <v/>
      </c>
      <c r="IW397" s="7" t="str">
        <f t="shared" si="648"/>
        <v/>
      </c>
      <c r="IX397" s="7" t="str">
        <f t="shared" si="649"/>
        <v/>
      </c>
      <c r="IY397" s="7" t="str">
        <f t="shared" si="650"/>
        <v/>
      </c>
      <c r="IZ397" s="7" t="str">
        <f t="shared" si="651"/>
        <v/>
      </c>
      <c r="JA397" s="7">
        <f t="shared" si="652"/>
        <v>3</v>
      </c>
      <c r="JB397" s="7">
        <f t="shared" si="653"/>
        <v>1</v>
      </c>
      <c r="JC397" s="7" t="str">
        <f t="shared" si="654"/>
        <v/>
      </c>
      <c r="JD397" s="7" t="str">
        <f t="shared" si="655"/>
        <v/>
      </c>
      <c r="JE397" s="7" t="str">
        <f t="shared" si="656"/>
        <v/>
      </c>
      <c r="JF397" s="7" t="str">
        <f t="shared" si="657"/>
        <v/>
      </c>
      <c r="JG397" s="7" t="str">
        <f t="shared" si="568"/>
        <v/>
      </c>
      <c r="JH397" s="7" t="str">
        <f t="shared" si="569"/>
        <v/>
      </c>
      <c r="JI397" s="7" t="str">
        <f t="shared" si="570"/>
        <v/>
      </c>
      <c r="JJ397" s="7" t="str">
        <f t="shared" si="571"/>
        <v/>
      </c>
      <c r="JK397" s="7" t="str">
        <f t="shared" si="572"/>
        <v/>
      </c>
      <c r="JL397" s="7" t="str">
        <f t="shared" si="573"/>
        <v/>
      </c>
      <c r="JM397" s="7" t="str">
        <f t="shared" si="574"/>
        <v/>
      </c>
      <c r="JN397" s="7" t="str">
        <f t="shared" si="575"/>
        <v/>
      </c>
      <c r="JO397" s="7" t="str">
        <f t="shared" si="576"/>
        <v/>
      </c>
      <c r="JP397" s="7" t="str">
        <f t="shared" si="577"/>
        <v/>
      </c>
      <c r="JQ397" s="7" t="str">
        <f t="shared" si="578"/>
        <v/>
      </c>
      <c r="JR397" s="7" t="str">
        <f t="shared" si="578"/>
        <v/>
      </c>
      <c r="JS397" s="7" t="str">
        <f t="shared" si="578"/>
        <v/>
      </c>
      <c r="JT397" s="28">
        <f t="shared" si="579"/>
        <v>4</v>
      </c>
    </row>
    <row r="398" spans="1:280" x14ac:dyDescent="0.2">
      <c r="A398" s="4" t="s">
        <v>1630</v>
      </c>
      <c r="B398" s="46">
        <f t="shared" si="565"/>
        <v>1</v>
      </c>
      <c r="C398" s="67" t="s">
        <v>686</v>
      </c>
      <c r="D398" s="67" t="s">
        <v>686</v>
      </c>
      <c r="Z398" s="57"/>
      <c r="BQ398" s="5"/>
      <c r="BW398" s="7">
        <v>1</v>
      </c>
      <c r="CP398" s="5">
        <f t="shared" si="566"/>
        <v>1</v>
      </c>
      <c r="CR398" s="15"/>
      <c r="CT398" s="28">
        <f>SUM(CP398:CS398)</f>
        <v>1</v>
      </c>
      <c r="FH398" s="5"/>
      <c r="GG398" s="5">
        <f t="shared" si="567"/>
        <v>0</v>
      </c>
      <c r="GH398" s="7" t="str">
        <f t="shared" si="581"/>
        <v/>
      </c>
      <c r="GI398" s="7" t="str">
        <f t="shared" si="582"/>
        <v/>
      </c>
      <c r="GJ398" s="7" t="str">
        <f t="shared" si="583"/>
        <v/>
      </c>
      <c r="GK398" s="7" t="str">
        <f t="shared" si="584"/>
        <v/>
      </c>
      <c r="GL398" s="7" t="str">
        <f t="shared" si="585"/>
        <v/>
      </c>
      <c r="GM398" s="7" t="str">
        <f t="shared" si="586"/>
        <v/>
      </c>
      <c r="GN398" s="7" t="str">
        <f t="shared" si="587"/>
        <v/>
      </c>
      <c r="GO398" s="7" t="str">
        <f t="shared" si="588"/>
        <v/>
      </c>
      <c r="GP398" s="7" t="str">
        <f t="shared" si="589"/>
        <v/>
      </c>
      <c r="GQ398" s="7" t="str">
        <f t="shared" si="590"/>
        <v/>
      </c>
      <c r="GR398" s="7" t="str">
        <f t="shared" si="591"/>
        <v/>
      </c>
      <c r="GS398" s="7" t="str">
        <f t="shared" si="592"/>
        <v/>
      </c>
      <c r="GT398" s="7" t="str">
        <f t="shared" si="593"/>
        <v/>
      </c>
      <c r="GU398" s="7" t="str">
        <f t="shared" si="594"/>
        <v/>
      </c>
      <c r="GV398" s="7" t="str">
        <f t="shared" si="595"/>
        <v/>
      </c>
      <c r="GW398" s="7" t="str">
        <f t="shared" si="596"/>
        <v/>
      </c>
      <c r="GX398" s="7" t="str">
        <f t="shared" si="597"/>
        <v/>
      </c>
      <c r="GY398" s="7" t="str">
        <f t="shared" si="598"/>
        <v/>
      </c>
      <c r="GZ398" s="7" t="str">
        <f t="shared" si="599"/>
        <v/>
      </c>
      <c r="HA398" s="7" t="str">
        <f t="shared" si="600"/>
        <v/>
      </c>
      <c r="HB398" s="7" t="str">
        <f t="shared" si="601"/>
        <v/>
      </c>
      <c r="HC398" s="7" t="str">
        <f t="shared" si="602"/>
        <v/>
      </c>
      <c r="HD398" s="7" t="str">
        <f t="shared" si="603"/>
        <v/>
      </c>
      <c r="HE398" s="7" t="str">
        <f t="shared" si="604"/>
        <v/>
      </c>
      <c r="HF398" s="7" t="str">
        <f t="shared" si="605"/>
        <v/>
      </c>
      <c r="HG398" s="7" t="str">
        <f t="shared" si="606"/>
        <v/>
      </c>
      <c r="HH398" s="7" t="str">
        <f t="shared" si="607"/>
        <v/>
      </c>
      <c r="HI398" s="7" t="str">
        <f t="shared" si="608"/>
        <v/>
      </c>
      <c r="HJ398" s="7" t="str">
        <f t="shared" si="609"/>
        <v/>
      </c>
      <c r="HK398" s="7" t="str">
        <f t="shared" si="610"/>
        <v/>
      </c>
      <c r="HL398" s="7" t="str">
        <f t="shared" si="611"/>
        <v/>
      </c>
      <c r="HM398" s="7" t="str">
        <f t="shared" si="612"/>
        <v/>
      </c>
      <c r="HN398" s="7" t="str">
        <f t="shared" si="613"/>
        <v/>
      </c>
      <c r="HO398" s="7" t="str">
        <f t="shared" si="614"/>
        <v/>
      </c>
      <c r="HP398" s="7" t="str">
        <f t="shared" si="615"/>
        <v/>
      </c>
      <c r="HQ398" s="7" t="str">
        <f t="shared" si="616"/>
        <v/>
      </c>
      <c r="HR398" s="7" t="str">
        <f t="shared" si="617"/>
        <v/>
      </c>
      <c r="HS398" s="7" t="str">
        <f t="shared" si="618"/>
        <v/>
      </c>
      <c r="HT398" s="7" t="str">
        <f t="shared" si="619"/>
        <v/>
      </c>
      <c r="HU398" s="7" t="str">
        <f t="shared" si="620"/>
        <v/>
      </c>
      <c r="HV398" s="7" t="str">
        <f t="shared" si="621"/>
        <v/>
      </c>
      <c r="HW398" s="7" t="str">
        <f t="shared" si="622"/>
        <v/>
      </c>
      <c r="HX398" s="7" t="str">
        <f t="shared" si="623"/>
        <v/>
      </c>
      <c r="HY398" s="7" t="str">
        <f t="shared" si="624"/>
        <v/>
      </c>
      <c r="HZ398" s="7" t="str">
        <f t="shared" si="625"/>
        <v/>
      </c>
      <c r="IA398" s="7" t="str">
        <f t="shared" si="626"/>
        <v/>
      </c>
      <c r="IB398" s="7" t="str">
        <f t="shared" si="627"/>
        <v/>
      </c>
      <c r="IC398" s="7" t="str">
        <f t="shared" si="628"/>
        <v/>
      </c>
      <c r="ID398" s="7" t="str">
        <f t="shared" si="629"/>
        <v/>
      </c>
      <c r="IE398" s="7" t="str">
        <f t="shared" si="630"/>
        <v/>
      </c>
      <c r="IF398" s="7" t="str">
        <f t="shared" si="631"/>
        <v/>
      </c>
      <c r="IG398" s="7" t="str">
        <f t="shared" si="632"/>
        <v/>
      </c>
      <c r="IH398" s="7" t="str">
        <f t="shared" si="633"/>
        <v/>
      </c>
      <c r="II398" s="7" t="str">
        <f t="shared" si="634"/>
        <v/>
      </c>
      <c r="IJ398" s="7" t="str">
        <f t="shared" si="635"/>
        <v/>
      </c>
      <c r="IK398" s="7" t="str">
        <f t="shared" si="636"/>
        <v/>
      </c>
      <c r="IL398" s="7" t="str">
        <f t="shared" si="637"/>
        <v/>
      </c>
      <c r="IM398" s="7" t="str">
        <f t="shared" si="638"/>
        <v/>
      </c>
      <c r="IN398" s="7" t="str">
        <f t="shared" si="639"/>
        <v/>
      </c>
      <c r="IO398" s="7" t="str">
        <f t="shared" si="640"/>
        <v/>
      </c>
      <c r="IP398" s="7" t="str">
        <f t="shared" si="641"/>
        <v/>
      </c>
      <c r="IQ398" s="7" t="str">
        <f t="shared" si="642"/>
        <v/>
      </c>
      <c r="IR398" s="7" t="str">
        <f t="shared" si="643"/>
        <v/>
      </c>
      <c r="IS398" s="7" t="str">
        <f t="shared" si="644"/>
        <v/>
      </c>
      <c r="IT398" s="7" t="str">
        <f t="shared" si="645"/>
        <v/>
      </c>
      <c r="IU398" s="7" t="str">
        <f t="shared" si="646"/>
        <v/>
      </c>
      <c r="IV398" s="7" t="str">
        <f t="shared" si="647"/>
        <v/>
      </c>
      <c r="IW398" s="7" t="str">
        <f t="shared" si="648"/>
        <v/>
      </c>
      <c r="IX398" s="7" t="str">
        <f t="shared" si="649"/>
        <v/>
      </c>
      <c r="IY398" s="7" t="str">
        <f t="shared" si="650"/>
        <v/>
      </c>
      <c r="IZ398" s="7" t="str">
        <f t="shared" si="651"/>
        <v/>
      </c>
      <c r="JA398" s="7">
        <f t="shared" si="652"/>
        <v>1</v>
      </c>
      <c r="JB398" s="7" t="str">
        <f t="shared" si="653"/>
        <v/>
      </c>
      <c r="JC398" s="7" t="str">
        <f t="shared" si="654"/>
        <v/>
      </c>
      <c r="JD398" s="7" t="str">
        <f t="shared" si="655"/>
        <v/>
      </c>
      <c r="JE398" s="7" t="str">
        <f t="shared" si="656"/>
        <v/>
      </c>
      <c r="JF398" s="7" t="str">
        <f t="shared" si="657"/>
        <v/>
      </c>
      <c r="JG398" s="7" t="str">
        <f t="shared" si="568"/>
        <v/>
      </c>
      <c r="JH398" s="7" t="str">
        <f t="shared" si="569"/>
        <v/>
      </c>
      <c r="JI398" s="7" t="str">
        <f t="shared" si="570"/>
        <v/>
      </c>
      <c r="JJ398" s="7" t="str">
        <f t="shared" si="571"/>
        <v/>
      </c>
      <c r="JK398" s="7" t="str">
        <f t="shared" si="572"/>
        <v/>
      </c>
      <c r="JL398" s="7" t="str">
        <f t="shared" si="573"/>
        <v/>
      </c>
      <c r="JM398" s="7" t="str">
        <f t="shared" si="574"/>
        <v/>
      </c>
      <c r="JN398" s="7" t="str">
        <f t="shared" si="575"/>
        <v/>
      </c>
      <c r="JO398" s="7" t="str">
        <f t="shared" si="576"/>
        <v/>
      </c>
      <c r="JP398" s="7" t="str">
        <f t="shared" si="577"/>
        <v/>
      </c>
      <c r="JQ398" s="7" t="str">
        <f t="shared" si="578"/>
        <v/>
      </c>
      <c r="JR398" s="7" t="str">
        <f t="shared" si="578"/>
        <v/>
      </c>
      <c r="JS398" s="7" t="str">
        <f t="shared" si="578"/>
        <v/>
      </c>
      <c r="JT398" s="28">
        <f t="shared" si="579"/>
        <v>1</v>
      </c>
    </row>
    <row r="399" spans="1:280" x14ac:dyDescent="0.2">
      <c r="A399" s="4" t="s">
        <v>2546</v>
      </c>
      <c r="B399" s="46">
        <f t="shared" si="565"/>
        <v>1</v>
      </c>
      <c r="C399" s="67" t="s">
        <v>686</v>
      </c>
      <c r="D399" s="67" t="s">
        <v>686</v>
      </c>
      <c r="Z399" s="57"/>
      <c r="BQ399" s="5"/>
      <c r="BW399" s="7">
        <v>1</v>
      </c>
      <c r="CP399" s="5">
        <f t="shared" si="566"/>
        <v>1</v>
      </c>
      <c r="CR399" s="15"/>
      <c r="CT399" s="28">
        <f>SUM(CP399:CS399)</f>
        <v>1</v>
      </c>
      <c r="FH399" s="5"/>
      <c r="GG399" s="5">
        <f t="shared" si="567"/>
        <v>0</v>
      </c>
      <c r="GH399" s="7" t="str">
        <f t="shared" si="581"/>
        <v/>
      </c>
      <c r="GI399" s="7" t="str">
        <f t="shared" si="582"/>
        <v/>
      </c>
      <c r="GJ399" s="7" t="str">
        <f t="shared" si="583"/>
        <v/>
      </c>
      <c r="GK399" s="7" t="str">
        <f t="shared" si="584"/>
        <v/>
      </c>
      <c r="GL399" s="7" t="str">
        <f t="shared" si="585"/>
        <v/>
      </c>
      <c r="GM399" s="7" t="str">
        <f t="shared" si="586"/>
        <v/>
      </c>
      <c r="GN399" s="7" t="str">
        <f t="shared" si="587"/>
        <v/>
      </c>
      <c r="GO399" s="7" t="str">
        <f t="shared" si="588"/>
        <v/>
      </c>
      <c r="GP399" s="7" t="str">
        <f t="shared" si="589"/>
        <v/>
      </c>
      <c r="GQ399" s="7" t="str">
        <f t="shared" si="590"/>
        <v/>
      </c>
      <c r="GR399" s="7" t="str">
        <f t="shared" si="591"/>
        <v/>
      </c>
      <c r="GS399" s="7" t="str">
        <f t="shared" si="592"/>
        <v/>
      </c>
      <c r="GT399" s="7" t="str">
        <f t="shared" si="593"/>
        <v/>
      </c>
      <c r="GU399" s="7" t="str">
        <f t="shared" si="594"/>
        <v/>
      </c>
      <c r="GV399" s="7" t="str">
        <f t="shared" si="595"/>
        <v/>
      </c>
      <c r="GW399" s="7" t="str">
        <f t="shared" si="596"/>
        <v/>
      </c>
      <c r="GX399" s="7" t="str">
        <f t="shared" si="597"/>
        <v/>
      </c>
      <c r="GY399" s="7" t="str">
        <f t="shared" si="598"/>
        <v/>
      </c>
      <c r="GZ399" s="7" t="str">
        <f t="shared" si="599"/>
        <v/>
      </c>
      <c r="HA399" s="7" t="str">
        <f t="shared" si="600"/>
        <v/>
      </c>
      <c r="HB399" s="7" t="str">
        <f t="shared" si="601"/>
        <v/>
      </c>
      <c r="HC399" s="7" t="str">
        <f t="shared" si="602"/>
        <v/>
      </c>
      <c r="HD399" s="7" t="str">
        <f t="shared" si="603"/>
        <v/>
      </c>
      <c r="HE399" s="7" t="str">
        <f t="shared" si="604"/>
        <v/>
      </c>
      <c r="HF399" s="7" t="str">
        <f t="shared" si="605"/>
        <v/>
      </c>
      <c r="HG399" s="7" t="str">
        <f t="shared" si="606"/>
        <v/>
      </c>
      <c r="HH399" s="7" t="str">
        <f t="shared" si="607"/>
        <v/>
      </c>
      <c r="HI399" s="7" t="str">
        <f t="shared" si="608"/>
        <v/>
      </c>
      <c r="HJ399" s="7" t="str">
        <f t="shared" si="609"/>
        <v/>
      </c>
      <c r="HK399" s="7" t="str">
        <f t="shared" si="610"/>
        <v/>
      </c>
      <c r="HL399" s="7" t="str">
        <f t="shared" si="611"/>
        <v/>
      </c>
      <c r="HM399" s="7" t="str">
        <f t="shared" si="612"/>
        <v/>
      </c>
      <c r="HN399" s="7" t="str">
        <f t="shared" si="613"/>
        <v/>
      </c>
      <c r="HO399" s="7" t="str">
        <f t="shared" si="614"/>
        <v/>
      </c>
      <c r="HP399" s="7" t="str">
        <f t="shared" si="615"/>
        <v/>
      </c>
      <c r="HQ399" s="7" t="str">
        <f t="shared" si="616"/>
        <v/>
      </c>
      <c r="HR399" s="7" t="str">
        <f t="shared" si="617"/>
        <v/>
      </c>
      <c r="HS399" s="7" t="str">
        <f t="shared" si="618"/>
        <v/>
      </c>
      <c r="HT399" s="7" t="str">
        <f t="shared" si="619"/>
        <v/>
      </c>
      <c r="HU399" s="7" t="str">
        <f t="shared" si="620"/>
        <v/>
      </c>
      <c r="HV399" s="7" t="str">
        <f t="shared" si="621"/>
        <v/>
      </c>
      <c r="HW399" s="7" t="str">
        <f t="shared" si="622"/>
        <v/>
      </c>
      <c r="HX399" s="7" t="str">
        <f t="shared" si="623"/>
        <v/>
      </c>
      <c r="HY399" s="7" t="str">
        <f t="shared" si="624"/>
        <v/>
      </c>
      <c r="HZ399" s="7" t="str">
        <f t="shared" si="625"/>
        <v/>
      </c>
      <c r="IA399" s="7" t="str">
        <f t="shared" si="626"/>
        <v/>
      </c>
      <c r="IB399" s="7" t="str">
        <f t="shared" si="627"/>
        <v/>
      </c>
      <c r="IC399" s="7" t="str">
        <f t="shared" si="628"/>
        <v/>
      </c>
      <c r="ID399" s="7" t="str">
        <f t="shared" si="629"/>
        <v/>
      </c>
      <c r="IE399" s="7" t="str">
        <f t="shared" si="630"/>
        <v/>
      </c>
      <c r="IF399" s="7" t="str">
        <f t="shared" si="631"/>
        <v/>
      </c>
      <c r="IG399" s="7" t="str">
        <f t="shared" si="632"/>
        <v/>
      </c>
      <c r="IH399" s="7" t="str">
        <f t="shared" si="633"/>
        <v/>
      </c>
      <c r="II399" s="7" t="str">
        <f t="shared" si="634"/>
        <v/>
      </c>
      <c r="IJ399" s="7" t="str">
        <f t="shared" si="635"/>
        <v/>
      </c>
      <c r="IK399" s="7" t="str">
        <f t="shared" si="636"/>
        <v/>
      </c>
      <c r="IL399" s="7" t="str">
        <f t="shared" si="637"/>
        <v/>
      </c>
      <c r="IM399" s="7" t="str">
        <f t="shared" si="638"/>
        <v/>
      </c>
      <c r="IN399" s="7" t="str">
        <f t="shared" si="639"/>
        <v/>
      </c>
      <c r="IO399" s="7" t="str">
        <f t="shared" si="640"/>
        <v/>
      </c>
      <c r="IP399" s="7" t="str">
        <f t="shared" si="641"/>
        <v/>
      </c>
      <c r="IQ399" s="7" t="str">
        <f t="shared" si="642"/>
        <v/>
      </c>
      <c r="IR399" s="7" t="str">
        <f t="shared" si="643"/>
        <v/>
      </c>
      <c r="IS399" s="7" t="str">
        <f t="shared" si="644"/>
        <v/>
      </c>
      <c r="IT399" s="7" t="str">
        <f t="shared" si="645"/>
        <v/>
      </c>
      <c r="IU399" s="7" t="str">
        <f t="shared" si="646"/>
        <v/>
      </c>
      <c r="IV399" s="7" t="str">
        <f t="shared" si="647"/>
        <v/>
      </c>
      <c r="IW399" s="7" t="str">
        <f t="shared" si="648"/>
        <v/>
      </c>
      <c r="IX399" s="7" t="str">
        <f t="shared" si="649"/>
        <v/>
      </c>
      <c r="IY399" s="7" t="str">
        <f t="shared" si="650"/>
        <v/>
      </c>
      <c r="IZ399" s="7" t="str">
        <f t="shared" si="651"/>
        <v/>
      </c>
      <c r="JA399" s="7">
        <f t="shared" si="652"/>
        <v>1</v>
      </c>
      <c r="JB399" s="7" t="str">
        <f t="shared" si="653"/>
        <v/>
      </c>
      <c r="JC399" s="7" t="str">
        <f t="shared" si="654"/>
        <v/>
      </c>
      <c r="JD399" s="7" t="str">
        <f t="shared" si="655"/>
        <v/>
      </c>
      <c r="JE399" s="7" t="str">
        <f t="shared" si="656"/>
        <v/>
      </c>
      <c r="JF399" s="7" t="str">
        <f t="shared" si="657"/>
        <v/>
      </c>
      <c r="JG399" s="7" t="str">
        <f t="shared" si="568"/>
        <v/>
      </c>
      <c r="JH399" s="7" t="str">
        <f t="shared" si="569"/>
        <v/>
      </c>
      <c r="JI399" s="7" t="str">
        <f t="shared" si="570"/>
        <v/>
      </c>
      <c r="JJ399" s="7" t="str">
        <f t="shared" si="571"/>
        <v/>
      </c>
      <c r="JK399" s="7" t="str">
        <f t="shared" si="572"/>
        <v/>
      </c>
      <c r="JL399" s="7" t="str">
        <f t="shared" si="573"/>
        <v/>
      </c>
      <c r="JM399" s="7" t="str">
        <f t="shared" si="574"/>
        <v/>
      </c>
      <c r="JN399" s="7" t="str">
        <f t="shared" si="575"/>
        <v/>
      </c>
      <c r="JO399" s="7" t="str">
        <f t="shared" si="576"/>
        <v/>
      </c>
      <c r="JP399" s="7" t="str">
        <f t="shared" si="577"/>
        <v/>
      </c>
      <c r="JQ399" s="7" t="str">
        <f t="shared" si="578"/>
        <v/>
      </c>
      <c r="JR399" s="7" t="str">
        <f t="shared" si="578"/>
        <v/>
      </c>
      <c r="JS399" s="7" t="str">
        <f t="shared" si="578"/>
        <v/>
      </c>
      <c r="JT399" s="28">
        <f t="shared" si="579"/>
        <v>1</v>
      </c>
    </row>
    <row r="400" spans="1:280" x14ac:dyDescent="0.2">
      <c r="A400" s="4" t="s">
        <v>2660</v>
      </c>
      <c r="B400" s="46">
        <f t="shared" si="565"/>
        <v>6</v>
      </c>
      <c r="C400" s="67" t="s">
        <v>686</v>
      </c>
      <c r="D400" s="67" t="s">
        <v>3735</v>
      </c>
      <c r="Z400" s="57"/>
      <c r="BQ400" s="5"/>
      <c r="BW400" s="7">
        <v>1</v>
      </c>
      <c r="BX400" s="7">
        <v>10</v>
      </c>
      <c r="BY400" s="7">
        <v>15</v>
      </c>
      <c r="BZ400" s="7">
        <v>26</v>
      </c>
      <c r="CA400" s="7">
        <v>1</v>
      </c>
      <c r="CG400" s="7">
        <v>5</v>
      </c>
      <c r="CP400" s="5">
        <f t="shared" si="566"/>
        <v>58</v>
      </c>
      <c r="CQ400" s="7">
        <v>6</v>
      </c>
      <c r="CR400" s="15"/>
      <c r="CS400" s="7">
        <v>12</v>
      </c>
      <c r="CT400" s="28">
        <f t="shared" ref="CT400:CT407" si="658">SUM(CP400:CS400)</f>
        <v>76</v>
      </c>
      <c r="FH400" s="5"/>
      <c r="FO400" s="7">
        <v>4</v>
      </c>
      <c r="FP400" s="7">
        <v>4</v>
      </c>
      <c r="FQ400" s="7">
        <v>8</v>
      </c>
      <c r="FX400" s="7">
        <v>2</v>
      </c>
      <c r="GG400" s="5">
        <f t="shared" si="567"/>
        <v>18</v>
      </c>
      <c r="GH400" s="7" t="str">
        <f t="shared" si="581"/>
        <v/>
      </c>
      <c r="GI400" s="7" t="str">
        <f t="shared" si="582"/>
        <v/>
      </c>
      <c r="GJ400" s="7" t="str">
        <f t="shared" si="583"/>
        <v/>
      </c>
      <c r="GK400" s="7" t="str">
        <f t="shared" si="584"/>
        <v/>
      </c>
      <c r="GL400" s="7" t="str">
        <f t="shared" si="585"/>
        <v/>
      </c>
      <c r="GM400" s="7" t="str">
        <f t="shared" si="586"/>
        <v/>
      </c>
      <c r="GN400" s="7" t="str">
        <f t="shared" si="587"/>
        <v/>
      </c>
      <c r="GO400" s="7" t="str">
        <f t="shared" si="588"/>
        <v/>
      </c>
      <c r="GP400" s="7" t="str">
        <f t="shared" si="589"/>
        <v/>
      </c>
      <c r="GQ400" s="7" t="str">
        <f t="shared" si="590"/>
        <v/>
      </c>
      <c r="GR400" s="7" t="str">
        <f t="shared" si="591"/>
        <v/>
      </c>
      <c r="GS400" s="7" t="str">
        <f t="shared" si="592"/>
        <v/>
      </c>
      <c r="GT400" s="7" t="str">
        <f t="shared" si="593"/>
        <v/>
      </c>
      <c r="GU400" s="7" t="str">
        <f t="shared" si="594"/>
        <v/>
      </c>
      <c r="GV400" s="7" t="str">
        <f t="shared" si="595"/>
        <v/>
      </c>
      <c r="GW400" s="7" t="str">
        <f t="shared" si="596"/>
        <v/>
      </c>
      <c r="GX400" s="7" t="str">
        <f t="shared" si="597"/>
        <v/>
      </c>
      <c r="GY400" s="7" t="str">
        <f t="shared" si="598"/>
        <v/>
      </c>
      <c r="GZ400" s="7" t="str">
        <f t="shared" si="599"/>
        <v/>
      </c>
      <c r="HA400" s="7" t="str">
        <f t="shared" si="600"/>
        <v/>
      </c>
      <c r="HB400" s="7" t="str">
        <f t="shared" si="601"/>
        <v/>
      </c>
      <c r="HC400" s="7" t="str">
        <f t="shared" si="602"/>
        <v/>
      </c>
      <c r="HD400" s="7" t="str">
        <f t="shared" si="603"/>
        <v/>
      </c>
      <c r="HE400" s="7" t="str">
        <f t="shared" si="604"/>
        <v/>
      </c>
      <c r="HF400" s="7" t="str">
        <f t="shared" si="605"/>
        <v/>
      </c>
      <c r="HG400" s="7" t="str">
        <f t="shared" si="606"/>
        <v/>
      </c>
      <c r="HH400" s="7" t="str">
        <f t="shared" si="607"/>
        <v/>
      </c>
      <c r="HI400" s="7" t="str">
        <f t="shared" si="608"/>
        <v/>
      </c>
      <c r="HJ400" s="7" t="str">
        <f t="shared" si="609"/>
        <v/>
      </c>
      <c r="HK400" s="7" t="str">
        <f t="shared" si="610"/>
        <v/>
      </c>
      <c r="HL400" s="7" t="str">
        <f t="shared" si="611"/>
        <v/>
      </c>
      <c r="HM400" s="7" t="str">
        <f t="shared" si="612"/>
        <v/>
      </c>
      <c r="HN400" s="7" t="str">
        <f t="shared" si="613"/>
        <v/>
      </c>
      <c r="HO400" s="7" t="str">
        <f t="shared" si="614"/>
        <v/>
      </c>
      <c r="HP400" s="7" t="str">
        <f t="shared" si="615"/>
        <v/>
      </c>
      <c r="HQ400" s="7" t="str">
        <f t="shared" si="616"/>
        <v/>
      </c>
      <c r="HR400" s="7" t="str">
        <f t="shared" si="617"/>
        <v/>
      </c>
      <c r="HS400" s="7" t="str">
        <f t="shared" si="618"/>
        <v/>
      </c>
      <c r="HT400" s="7" t="str">
        <f t="shared" si="619"/>
        <v/>
      </c>
      <c r="HU400" s="7" t="str">
        <f t="shared" si="620"/>
        <v/>
      </c>
      <c r="HV400" s="7" t="str">
        <f t="shared" si="621"/>
        <v/>
      </c>
      <c r="HW400" s="7" t="str">
        <f t="shared" si="622"/>
        <v/>
      </c>
      <c r="HX400" s="7" t="str">
        <f t="shared" si="623"/>
        <v/>
      </c>
      <c r="HY400" s="7" t="str">
        <f t="shared" si="624"/>
        <v/>
      </c>
      <c r="HZ400" s="7" t="str">
        <f t="shared" si="625"/>
        <v/>
      </c>
      <c r="IA400" s="7" t="str">
        <f t="shared" si="626"/>
        <v/>
      </c>
      <c r="IB400" s="7" t="str">
        <f t="shared" si="627"/>
        <v/>
      </c>
      <c r="IC400" s="7" t="str">
        <f t="shared" si="628"/>
        <v/>
      </c>
      <c r="ID400" s="7" t="str">
        <f t="shared" si="629"/>
        <v/>
      </c>
      <c r="IE400" s="7" t="str">
        <f t="shared" si="630"/>
        <v/>
      </c>
      <c r="IF400" s="7" t="str">
        <f t="shared" si="631"/>
        <v/>
      </c>
      <c r="IG400" s="7" t="str">
        <f t="shared" si="632"/>
        <v/>
      </c>
      <c r="IH400" s="7" t="str">
        <f t="shared" si="633"/>
        <v/>
      </c>
      <c r="II400" s="7" t="str">
        <f t="shared" si="634"/>
        <v/>
      </c>
      <c r="IJ400" s="7" t="str">
        <f t="shared" si="635"/>
        <v/>
      </c>
      <c r="IK400" s="7" t="str">
        <f t="shared" si="636"/>
        <v/>
      </c>
      <c r="IL400" s="7" t="str">
        <f t="shared" si="637"/>
        <v/>
      </c>
      <c r="IM400" s="7" t="str">
        <f t="shared" si="638"/>
        <v/>
      </c>
      <c r="IN400" s="7" t="str">
        <f t="shared" si="639"/>
        <v/>
      </c>
      <c r="IO400" s="7" t="str">
        <f t="shared" si="640"/>
        <v/>
      </c>
      <c r="IP400" s="7" t="str">
        <f t="shared" si="641"/>
        <v/>
      </c>
      <c r="IQ400" s="7" t="str">
        <f t="shared" si="642"/>
        <v/>
      </c>
      <c r="IR400" s="7" t="str">
        <f t="shared" si="643"/>
        <v/>
      </c>
      <c r="IS400" s="7" t="str">
        <f t="shared" si="644"/>
        <v/>
      </c>
      <c r="IT400" s="7" t="str">
        <f t="shared" si="645"/>
        <v/>
      </c>
      <c r="IU400" s="7" t="str">
        <f t="shared" si="646"/>
        <v/>
      </c>
      <c r="IV400" s="7" t="str">
        <f t="shared" si="647"/>
        <v/>
      </c>
      <c r="IW400" s="7" t="str">
        <f t="shared" si="648"/>
        <v/>
      </c>
      <c r="IX400" s="7" t="str">
        <f t="shared" si="649"/>
        <v/>
      </c>
      <c r="IY400" s="7" t="str">
        <f t="shared" si="650"/>
        <v/>
      </c>
      <c r="IZ400" s="7" t="str">
        <f t="shared" si="651"/>
        <v/>
      </c>
      <c r="JA400" s="7">
        <f t="shared" si="652"/>
        <v>1</v>
      </c>
      <c r="JB400" s="7">
        <f t="shared" si="653"/>
        <v>14</v>
      </c>
      <c r="JC400" s="7">
        <f t="shared" si="654"/>
        <v>19</v>
      </c>
      <c r="JD400" s="7">
        <f t="shared" si="655"/>
        <v>34</v>
      </c>
      <c r="JE400" s="7">
        <f t="shared" si="656"/>
        <v>1</v>
      </c>
      <c r="JF400" s="7" t="str">
        <f t="shared" si="657"/>
        <v/>
      </c>
      <c r="JG400" s="7" t="str">
        <f t="shared" si="568"/>
        <v/>
      </c>
      <c r="JH400" s="7" t="str">
        <f t="shared" si="569"/>
        <v/>
      </c>
      <c r="JI400" s="7" t="str">
        <f t="shared" si="570"/>
        <v/>
      </c>
      <c r="JJ400" s="7" t="str">
        <f t="shared" si="571"/>
        <v/>
      </c>
      <c r="JK400" s="7">
        <f t="shared" si="572"/>
        <v>7</v>
      </c>
      <c r="JL400" s="7" t="str">
        <f t="shared" si="573"/>
        <v/>
      </c>
      <c r="JM400" s="7" t="str">
        <f t="shared" si="574"/>
        <v/>
      </c>
      <c r="JN400" s="7" t="str">
        <f t="shared" si="575"/>
        <v/>
      </c>
      <c r="JO400" s="7" t="str">
        <f t="shared" si="576"/>
        <v/>
      </c>
      <c r="JP400" s="7" t="str">
        <f t="shared" si="577"/>
        <v/>
      </c>
      <c r="JQ400" s="7" t="str">
        <f t="shared" si="578"/>
        <v/>
      </c>
      <c r="JR400" s="7" t="str">
        <f t="shared" si="578"/>
        <v/>
      </c>
      <c r="JS400" s="7" t="str">
        <f t="shared" si="578"/>
        <v/>
      </c>
      <c r="JT400" s="28">
        <f t="shared" si="579"/>
        <v>76</v>
      </c>
    </row>
    <row r="401" spans="1:280" x14ac:dyDescent="0.2">
      <c r="A401" s="4" t="s">
        <v>3393</v>
      </c>
      <c r="B401" s="46">
        <f t="shared" si="565"/>
        <v>1</v>
      </c>
      <c r="C401" s="67" t="s">
        <v>686</v>
      </c>
      <c r="D401" s="67" t="s">
        <v>686</v>
      </c>
      <c r="Z401" s="57"/>
      <c r="BQ401" s="5"/>
      <c r="BW401" s="7">
        <v>1</v>
      </c>
      <c r="CP401" s="5">
        <f t="shared" si="566"/>
        <v>1</v>
      </c>
      <c r="CR401" s="15"/>
      <c r="CT401" s="28">
        <f t="shared" si="658"/>
        <v>1</v>
      </c>
      <c r="FH401" s="5"/>
      <c r="GG401" s="5">
        <f t="shared" si="567"/>
        <v>0</v>
      </c>
      <c r="GH401" s="7" t="str">
        <f t="shared" si="581"/>
        <v/>
      </c>
      <c r="GI401" s="7" t="str">
        <f t="shared" si="582"/>
        <v/>
      </c>
      <c r="GJ401" s="7" t="str">
        <f t="shared" si="583"/>
        <v/>
      </c>
      <c r="GK401" s="7" t="str">
        <f t="shared" si="584"/>
        <v/>
      </c>
      <c r="GL401" s="7" t="str">
        <f t="shared" si="585"/>
        <v/>
      </c>
      <c r="GM401" s="7" t="str">
        <f t="shared" si="586"/>
        <v/>
      </c>
      <c r="GN401" s="7" t="str">
        <f t="shared" si="587"/>
        <v/>
      </c>
      <c r="GO401" s="7" t="str">
        <f t="shared" si="588"/>
        <v/>
      </c>
      <c r="GP401" s="7" t="str">
        <f t="shared" si="589"/>
        <v/>
      </c>
      <c r="GQ401" s="7" t="str">
        <f t="shared" si="590"/>
        <v/>
      </c>
      <c r="GR401" s="7" t="str">
        <f t="shared" si="591"/>
        <v/>
      </c>
      <c r="GS401" s="7" t="str">
        <f t="shared" si="592"/>
        <v/>
      </c>
      <c r="GT401" s="7" t="str">
        <f t="shared" si="593"/>
        <v/>
      </c>
      <c r="GU401" s="7" t="str">
        <f t="shared" si="594"/>
        <v/>
      </c>
      <c r="GV401" s="7" t="str">
        <f t="shared" si="595"/>
        <v/>
      </c>
      <c r="GW401" s="7" t="str">
        <f t="shared" si="596"/>
        <v/>
      </c>
      <c r="GX401" s="7" t="str">
        <f t="shared" si="597"/>
        <v/>
      </c>
      <c r="GY401" s="7" t="str">
        <f t="shared" si="598"/>
        <v/>
      </c>
      <c r="GZ401" s="7" t="str">
        <f t="shared" si="599"/>
        <v/>
      </c>
      <c r="HA401" s="7" t="str">
        <f t="shared" si="600"/>
        <v/>
      </c>
      <c r="HB401" s="7" t="str">
        <f t="shared" si="601"/>
        <v/>
      </c>
      <c r="HC401" s="7" t="str">
        <f t="shared" si="602"/>
        <v/>
      </c>
      <c r="HD401" s="7" t="str">
        <f t="shared" si="603"/>
        <v/>
      </c>
      <c r="HE401" s="7" t="str">
        <f t="shared" si="604"/>
        <v/>
      </c>
      <c r="HF401" s="7" t="str">
        <f t="shared" si="605"/>
        <v/>
      </c>
      <c r="HG401" s="7" t="str">
        <f t="shared" si="606"/>
        <v/>
      </c>
      <c r="HH401" s="7" t="str">
        <f t="shared" si="607"/>
        <v/>
      </c>
      <c r="HI401" s="7" t="str">
        <f t="shared" si="608"/>
        <v/>
      </c>
      <c r="HJ401" s="7" t="str">
        <f t="shared" si="609"/>
        <v/>
      </c>
      <c r="HK401" s="7" t="str">
        <f t="shared" si="610"/>
        <v/>
      </c>
      <c r="HL401" s="7" t="str">
        <f t="shared" si="611"/>
        <v/>
      </c>
      <c r="HM401" s="7" t="str">
        <f t="shared" si="612"/>
        <v/>
      </c>
      <c r="HN401" s="7" t="str">
        <f t="shared" si="613"/>
        <v/>
      </c>
      <c r="HO401" s="7" t="str">
        <f t="shared" si="614"/>
        <v/>
      </c>
      <c r="HP401" s="7" t="str">
        <f t="shared" si="615"/>
        <v/>
      </c>
      <c r="HQ401" s="7" t="str">
        <f t="shared" si="616"/>
        <v/>
      </c>
      <c r="HR401" s="7" t="str">
        <f t="shared" si="617"/>
        <v/>
      </c>
      <c r="HS401" s="7" t="str">
        <f t="shared" si="618"/>
        <v/>
      </c>
      <c r="HT401" s="7" t="str">
        <f t="shared" si="619"/>
        <v/>
      </c>
      <c r="HU401" s="7" t="str">
        <f t="shared" si="620"/>
        <v/>
      </c>
      <c r="HV401" s="7" t="str">
        <f t="shared" si="621"/>
        <v/>
      </c>
      <c r="HW401" s="7" t="str">
        <f t="shared" si="622"/>
        <v/>
      </c>
      <c r="HX401" s="7" t="str">
        <f t="shared" si="623"/>
        <v/>
      </c>
      <c r="HY401" s="7" t="str">
        <f t="shared" si="624"/>
        <v/>
      </c>
      <c r="HZ401" s="7" t="str">
        <f t="shared" si="625"/>
        <v/>
      </c>
      <c r="IA401" s="7" t="str">
        <f t="shared" si="626"/>
        <v/>
      </c>
      <c r="IB401" s="7" t="str">
        <f t="shared" si="627"/>
        <v/>
      </c>
      <c r="IC401" s="7" t="str">
        <f t="shared" si="628"/>
        <v/>
      </c>
      <c r="ID401" s="7" t="str">
        <f t="shared" si="629"/>
        <v/>
      </c>
      <c r="IE401" s="7" t="str">
        <f t="shared" si="630"/>
        <v/>
      </c>
      <c r="IF401" s="7" t="str">
        <f t="shared" si="631"/>
        <v/>
      </c>
      <c r="IG401" s="7" t="str">
        <f t="shared" si="632"/>
        <v/>
      </c>
      <c r="IH401" s="7" t="str">
        <f t="shared" si="633"/>
        <v/>
      </c>
      <c r="II401" s="7" t="str">
        <f t="shared" si="634"/>
        <v/>
      </c>
      <c r="IJ401" s="7" t="str">
        <f t="shared" si="635"/>
        <v/>
      </c>
      <c r="IK401" s="7" t="str">
        <f t="shared" si="636"/>
        <v/>
      </c>
      <c r="IL401" s="7" t="str">
        <f t="shared" si="637"/>
        <v/>
      </c>
      <c r="IM401" s="7" t="str">
        <f t="shared" si="638"/>
        <v/>
      </c>
      <c r="IN401" s="7" t="str">
        <f t="shared" si="639"/>
        <v/>
      </c>
      <c r="IO401" s="7" t="str">
        <f t="shared" si="640"/>
        <v/>
      </c>
      <c r="IP401" s="7" t="str">
        <f t="shared" si="641"/>
        <v/>
      </c>
      <c r="IQ401" s="7" t="str">
        <f t="shared" si="642"/>
        <v/>
      </c>
      <c r="IR401" s="7" t="str">
        <f t="shared" si="643"/>
        <v/>
      </c>
      <c r="IS401" s="7" t="str">
        <f t="shared" si="644"/>
        <v/>
      </c>
      <c r="IT401" s="7" t="str">
        <f t="shared" si="645"/>
        <v/>
      </c>
      <c r="IU401" s="7" t="str">
        <f t="shared" si="646"/>
        <v/>
      </c>
      <c r="IV401" s="7" t="str">
        <f t="shared" si="647"/>
        <v/>
      </c>
      <c r="IW401" s="7" t="str">
        <f t="shared" si="648"/>
        <v/>
      </c>
      <c r="IX401" s="7" t="str">
        <f t="shared" si="649"/>
        <v/>
      </c>
      <c r="IY401" s="7" t="str">
        <f t="shared" si="650"/>
        <v/>
      </c>
      <c r="IZ401" s="7" t="str">
        <f t="shared" si="651"/>
        <v/>
      </c>
      <c r="JA401" s="7">
        <f t="shared" si="652"/>
        <v>1</v>
      </c>
      <c r="JB401" s="7" t="str">
        <f t="shared" si="653"/>
        <v/>
      </c>
      <c r="JC401" s="7" t="str">
        <f t="shared" si="654"/>
        <v/>
      </c>
      <c r="JD401" s="7" t="str">
        <f t="shared" si="655"/>
        <v/>
      </c>
      <c r="JE401" s="7" t="str">
        <f t="shared" si="656"/>
        <v/>
      </c>
      <c r="JF401" s="7" t="str">
        <f t="shared" si="657"/>
        <v/>
      </c>
      <c r="JG401" s="7" t="str">
        <f t="shared" si="568"/>
        <v/>
      </c>
      <c r="JH401" s="7" t="str">
        <f t="shared" si="569"/>
        <v/>
      </c>
      <c r="JI401" s="7" t="str">
        <f t="shared" si="570"/>
        <v/>
      </c>
      <c r="JJ401" s="7" t="str">
        <f t="shared" si="571"/>
        <v/>
      </c>
      <c r="JK401" s="7" t="str">
        <f t="shared" si="572"/>
        <v/>
      </c>
      <c r="JL401" s="7" t="str">
        <f t="shared" si="573"/>
        <v/>
      </c>
      <c r="JM401" s="7" t="str">
        <f t="shared" si="574"/>
        <v/>
      </c>
      <c r="JN401" s="7" t="str">
        <f t="shared" si="575"/>
        <v/>
      </c>
      <c r="JO401" s="7" t="str">
        <f t="shared" si="576"/>
        <v/>
      </c>
      <c r="JP401" s="7" t="str">
        <f t="shared" si="577"/>
        <v/>
      </c>
      <c r="JQ401" s="7" t="str">
        <f t="shared" si="578"/>
        <v/>
      </c>
      <c r="JR401" s="7" t="str">
        <f t="shared" si="578"/>
        <v/>
      </c>
      <c r="JS401" s="7" t="str">
        <f t="shared" si="578"/>
        <v/>
      </c>
      <c r="JT401" s="28">
        <f t="shared" si="579"/>
        <v>1</v>
      </c>
    </row>
    <row r="402" spans="1:280" x14ac:dyDescent="0.2">
      <c r="A402" s="4" t="s">
        <v>1274</v>
      </c>
      <c r="B402" s="46">
        <f t="shared" si="565"/>
        <v>2</v>
      </c>
      <c r="C402" s="67" t="s">
        <v>1275</v>
      </c>
      <c r="D402" s="67" t="s">
        <v>513</v>
      </c>
      <c r="Z402" s="57"/>
      <c r="BQ402" s="5"/>
      <c r="BX402" s="7">
        <v>14</v>
      </c>
      <c r="BY402" s="7">
        <v>7</v>
      </c>
      <c r="CP402" s="5">
        <f t="shared" si="566"/>
        <v>21</v>
      </c>
      <c r="CQ402" s="7">
        <v>2</v>
      </c>
      <c r="CR402" s="15"/>
      <c r="CS402" s="7">
        <v>1</v>
      </c>
      <c r="CT402" s="28">
        <f t="shared" si="658"/>
        <v>24</v>
      </c>
      <c r="FH402" s="5"/>
      <c r="FO402" s="7">
        <v>3</v>
      </c>
      <c r="GG402" s="5">
        <f t="shared" si="567"/>
        <v>3</v>
      </c>
      <c r="GH402" s="7" t="str">
        <f t="shared" si="581"/>
        <v/>
      </c>
      <c r="GI402" s="7" t="str">
        <f t="shared" si="582"/>
        <v/>
      </c>
      <c r="GJ402" s="7" t="str">
        <f t="shared" si="583"/>
        <v/>
      </c>
      <c r="GK402" s="7" t="str">
        <f t="shared" si="584"/>
        <v/>
      </c>
      <c r="GL402" s="7" t="str">
        <f t="shared" si="585"/>
        <v/>
      </c>
      <c r="GM402" s="7" t="str">
        <f t="shared" si="586"/>
        <v/>
      </c>
      <c r="GN402" s="7" t="str">
        <f t="shared" si="587"/>
        <v/>
      </c>
      <c r="GO402" s="7" t="str">
        <f t="shared" si="588"/>
        <v/>
      </c>
      <c r="GP402" s="7" t="str">
        <f t="shared" si="589"/>
        <v/>
      </c>
      <c r="GQ402" s="7" t="str">
        <f t="shared" si="590"/>
        <v/>
      </c>
      <c r="GR402" s="7" t="str">
        <f t="shared" si="591"/>
        <v/>
      </c>
      <c r="GS402" s="7" t="str">
        <f t="shared" si="592"/>
        <v/>
      </c>
      <c r="GT402" s="7" t="str">
        <f t="shared" si="593"/>
        <v/>
      </c>
      <c r="GU402" s="7" t="str">
        <f t="shared" si="594"/>
        <v/>
      </c>
      <c r="GV402" s="7" t="str">
        <f t="shared" si="595"/>
        <v/>
      </c>
      <c r="GW402" s="7" t="str">
        <f t="shared" si="596"/>
        <v/>
      </c>
      <c r="GX402" s="7" t="str">
        <f t="shared" si="597"/>
        <v/>
      </c>
      <c r="GY402" s="7" t="str">
        <f t="shared" si="598"/>
        <v/>
      </c>
      <c r="GZ402" s="7" t="str">
        <f t="shared" si="599"/>
        <v/>
      </c>
      <c r="HA402" s="7" t="str">
        <f t="shared" si="600"/>
        <v/>
      </c>
      <c r="HB402" s="7" t="str">
        <f t="shared" si="601"/>
        <v/>
      </c>
      <c r="HC402" s="7" t="str">
        <f t="shared" si="602"/>
        <v/>
      </c>
      <c r="HD402" s="7" t="str">
        <f t="shared" si="603"/>
        <v/>
      </c>
      <c r="HE402" s="7" t="str">
        <f t="shared" si="604"/>
        <v/>
      </c>
      <c r="HF402" s="7" t="str">
        <f t="shared" si="605"/>
        <v/>
      </c>
      <c r="HG402" s="7" t="str">
        <f t="shared" si="606"/>
        <v/>
      </c>
      <c r="HH402" s="7" t="str">
        <f t="shared" si="607"/>
        <v/>
      </c>
      <c r="HI402" s="7" t="str">
        <f t="shared" si="608"/>
        <v/>
      </c>
      <c r="HJ402" s="7" t="str">
        <f t="shared" si="609"/>
        <v/>
      </c>
      <c r="HK402" s="7" t="str">
        <f t="shared" si="610"/>
        <v/>
      </c>
      <c r="HL402" s="7" t="str">
        <f t="shared" si="611"/>
        <v/>
      </c>
      <c r="HM402" s="7" t="str">
        <f t="shared" si="612"/>
        <v/>
      </c>
      <c r="HN402" s="7" t="str">
        <f t="shared" si="613"/>
        <v/>
      </c>
      <c r="HO402" s="7" t="str">
        <f t="shared" si="614"/>
        <v/>
      </c>
      <c r="HP402" s="7" t="str">
        <f t="shared" si="615"/>
        <v/>
      </c>
      <c r="HQ402" s="7" t="str">
        <f t="shared" si="616"/>
        <v/>
      </c>
      <c r="HR402" s="7" t="str">
        <f t="shared" si="617"/>
        <v/>
      </c>
      <c r="HS402" s="7" t="str">
        <f t="shared" si="618"/>
        <v/>
      </c>
      <c r="HT402" s="7" t="str">
        <f t="shared" si="619"/>
        <v/>
      </c>
      <c r="HU402" s="7" t="str">
        <f t="shared" si="620"/>
        <v/>
      </c>
      <c r="HV402" s="7" t="str">
        <f t="shared" si="621"/>
        <v/>
      </c>
      <c r="HW402" s="7" t="str">
        <f t="shared" si="622"/>
        <v/>
      </c>
      <c r="HX402" s="7" t="str">
        <f t="shared" si="623"/>
        <v/>
      </c>
      <c r="HY402" s="7" t="str">
        <f t="shared" si="624"/>
        <v/>
      </c>
      <c r="HZ402" s="7" t="str">
        <f t="shared" si="625"/>
        <v/>
      </c>
      <c r="IA402" s="7" t="str">
        <f t="shared" si="626"/>
        <v/>
      </c>
      <c r="IB402" s="7" t="str">
        <f t="shared" si="627"/>
        <v/>
      </c>
      <c r="IC402" s="7" t="str">
        <f t="shared" si="628"/>
        <v/>
      </c>
      <c r="ID402" s="7" t="str">
        <f t="shared" si="629"/>
        <v/>
      </c>
      <c r="IE402" s="7" t="str">
        <f t="shared" si="630"/>
        <v/>
      </c>
      <c r="IF402" s="7" t="str">
        <f t="shared" si="631"/>
        <v/>
      </c>
      <c r="IG402" s="7" t="str">
        <f t="shared" si="632"/>
        <v/>
      </c>
      <c r="IH402" s="7" t="str">
        <f t="shared" si="633"/>
        <v/>
      </c>
      <c r="II402" s="7" t="str">
        <f t="shared" si="634"/>
        <v/>
      </c>
      <c r="IJ402" s="7" t="str">
        <f t="shared" si="635"/>
        <v/>
      </c>
      <c r="IK402" s="7" t="str">
        <f t="shared" si="636"/>
        <v/>
      </c>
      <c r="IL402" s="7" t="str">
        <f t="shared" si="637"/>
        <v/>
      </c>
      <c r="IM402" s="7" t="str">
        <f t="shared" si="638"/>
        <v/>
      </c>
      <c r="IN402" s="7" t="str">
        <f t="shared" si="639"/>
        <v/>
      </c>
      <c r="IO402" s="7" t="str">
        <f t="shared" si="640"/>
        <v/>
      </c>
      <c r="IP402" s="7" t="str">
        <f t="shared" si="641"/>
        <v/>
      </c>
      <c r="IQ402" s="7" t="str">
        <f t="shared" si="642"/>
        <v/>
      </c>
      <c r="IR402" s="7" t="str">
        <f t="shared" si="643"/>
        <v/>
      </c>
      <c r="IS402" s="7" t="str">
        <f t="shared" si="644"/>
        <v/>
      </c>
      <c r="IT402" s="7" t="str">
        <f t="shared" si="645"/>
        <v/>
      </c>
      <c r="IU402" s="7" t="str">
        <f t="shared" si="646"/>
        <v/>
      </c>
      <c r="IV402" s="7" t="str">
        <f t="shared" si="647"/>
        <v/>
      </c>
      <c r="IW402" s="7" t="str">
        <f t="shared" si="648"/>
        <v/>
      </c>
      <c r="IX402" s="7" t="str">
        <f t="shared" si="649"/>
        <v/>
      </c>
      <c r="IY402" s="7" t="str">
        <f t="shared" si="650"/>
        <v/>
      </c>
      <c r="IZ402" s="7" t="str">
        <f t="shared" si="651"/>
        <v/>
      </c>
      <c r="JA402" s="7" t="str">
        <f t="shared" si="652"/>
        <v/>
      </c>
      <c r="JB402" s="7">
        <f t="shared" si="653"/>
        <v>17</v>
      </c>
      <c r="JC402" s="7">
        <f t="shared" si="654"/>
        <v>7</v>
      </c>
      <c r="JD402" s="7" t="str">
        <f t="shared" si="655"/>
        <v/>
      </c>
      <c r="JE402" s="7" t="str">
        <f t="shared" si="656"/>
        <v/>
      </c>
      <c r="JF402" s="7" t="str">
        <f t="shared" si="657"/>
        <v/>
      </c>
      <c r="JG402" s="7" t="str">
        <f t="shared" si="568"/>
        <v/>
      </c>
      <c r="JH402" s="7" t="str">
        <f t="shared" si="569"/>
        <v/>
      </c>
      <c r="JI402" s="7" t="str">
        <f t="shared" si="570"/>
        <v/>
      </c>
      <c r="JJ402" s="7" t="str">
        <f t="shared" si="571"/>
        <v/>
      </c>
      <c r="JK402" s="7" t="str">
        <f t="shared" si="572"/>
        <v/>
      </c>
      <c r="JL402" s="7" t="str">
        <f t="shared" si="573"/>
        <v/>
      </c>
      <c r="JM402" s="7" t="str">
        <f t="shared" si="574"/>
        <v/>
      </c>
      <c r="JN402" s="7" t="str">
        <f t="shared" si="575"/>
        <v/>
      </c>
      <c r="JO402" s="7" t="str">
        <f t="shared" si="576"/>
        <v/>
      </c>
      <c r="JP402" s="7" t="str">
        <f t="shared" si="577"/>
        <v/>
      </c>
      <c r="JQ402" s="7" t="str">
        <f t="shared" si="578"/>
        <v/>
      </c>
      <c r="JR402" s="7" t="str">
        <f t="shared" si="578"/>
        <v/>
      </c>
      <c r="JS402" s="7" t="str">
        <f t="shared" si="578"/>
        <v/>
      </c>
      <c r="JT402" s="28">
        <f t="shared" si="579"/>
        <v>24</v>
      </c>
    </row>
    <row r="403" spans="1:280" x14ac:dyDescent="0.2">
      <c r="A403" s="4" t="s">
        <v>1276</v>
      </c>
      <c r="B403" s="46">
        <f t="shared" si="565"/>
        <v>1</v>
      </c>
      <c r="C403" s="67" t="s">
        <v>1275</v>
      </c>
      <c r="D403" s="67" t="s">
        <v>1275</v>
      </c>
      <c r="Z403" s="57"/>
      <c r="BQ403" s="5"/>
      <c r="BX403" s="7">
        <v>4</v>
      </c>
      <c r="CP403" s="5">
        <f t="shared" si="566"/>
        <v>4</v>
      </c>
      <c r="CR403" s="15"/>
      <c r="CT403" s="28">
        <f t="shared" si="658"/>
        <v>4</v>
      </c>
      <c r="FH403" s="5"/>
      <c r="GG403" s="5">
        <f t="shared" si="567"/>
        <v>0</v>
      </c>
      <c r="GH403" s="7" t="str">
        <f t="shared" si="581"/>
        <v/>
      </c>
      <c r="GI403" s="7" t="str">
        <f t="shared" si="582"/>
        <v/>
      </c>
      <c r="GJ403" s="7" t="str">
        <f t="shared" si="583"/>
        <v/>
      </c>
      <c r="GK403" s="7" t="str">
        <f t="shared" si="584"/>
        <v/>
      </c>
      <c r="GL403" s="7" t="str">
        <f t="shared" si="585"/>
        <v/>
      </c>
      <c r="GM403" s="7" t="str">
        <f t="shared" si="586"/>
        <v/>
      </c>
      <c r="GN403" s="7" t="str">
        <f t="shared" si="587"/>
        <v/>
      </c>
      <c r="GO403" s="7" t="str">
        <f t="shared" si="588"/>
        <v/>
      </c>
      <c r="GP403" s="7" t="str">
        <f t="shared" si="589"/>
        <v/>
      </c>
      <c r="GQ403" s="7" t="str">
        <f t="shared" si="590"/>
        <v/>
      </c>
      <c r="GR403" s="7" t="str">
        <f t="shared" si="591"/>
        <v/>
      </c>
      <c r="GS403" s="7" t="str">
        <f t="shared" si="592"/>
        <v/>
      </c>
      <c r="GT403" s="7" t="str">
        <f t="shared" si="593"/>
        <v/>
      </c>
      <c r="GU403" s="7" t="str">
        <f t="shared" si="594"/>
        <v/>
      </c>
      <c r="GV403" s="7" t="str">
        <f t="shared" si="595"/>
        <v/>
      </c>
      <c r="GW403" s="7" t="str">
        <f t="shared" si="596"/>
        <v/>
      </c>
      <c r="GX403" s="7" t="str">
        <f t="shared" si="597"/>
        <v/>
      </c>
      <c r="GY403" s="7" t="str">
        <f t="shared" si="598"/>
        <v/>
      </c>
      <c r="GZ403" s="7" t="str">
        <f t="shared" si="599"/>
        <v/>
      </c>
      <c r="HA403" s="7" t="str">
        <f t="shared" si="600"/>
        <v/>
      </c>
      <c r="HB403" s="7" t="str">
        <f t="shared" si="601"/>
        <v/>
      </c>
      <c r="HC403" s="7" t="str">
        <f t="shared" si="602"/>
        <v/>
      </c>
      <c r="HD403" s="7" t="str">
        <f t="shared" si="603"/>
        <v/>
      </c>
      <c r="HE403" s="7" t="str">
        <f t="shared" si="604"/>
        <v/>
      </c>
      <c r="HF403" s="7" t="str">
        <f t="shared" si="605"/>
        <v/>
      </c>
      <c r="HG403" s="7" t="str">
        <f t="shared" si="606"/>
        <v/>
      </c>
      <c r="HH403" s="7" t="str">
        <f t="shared" si="607"/>
        <v/>
      </c>
      <c r="HI403" s="7" t="str">
        <f t="shared" si="608"/>
        <v/>
      </c>
      <c r="HJ403" s="7" t="str">
        <f t="shared" si="609"/>
        <v/>
      </c>
      <c r="HK403" s="7" t="str">
        <f t="shared" si="610"/>
        <v/>
      </c>
      <c r="HL403" s="7" t="str">
        <f t="shared" si="611"/>
        <v/>
      </c>
      <c r="HM403" s="7" t="str">
        <f t="shared" si="612"/>
        <v/>
      </c>
      <c r="HN403" s="7" t="str">
        <f t="shared" si="613"/>
        <v/>
      </c>
      <c r="HO403" s="7" t="str">
        <f t="shared" si="614"/>
        <v/>
      </c>
      <c r="HP403" s="7" t="str">
        <f t="shared" si="615"/>
        <v/>
      </c>
      <c r="HQ403" s="7" t="str">
        <f t="shared" si="616"/>
        <v/>
      </c>
      <c r="HR403" s="7" t="str">
        <f t="shared" si="617"/>
        <v/>
      </c>
      <c r="HS403" s="7" t="str">
        <f t="shared" si="618"/>
        <v/>
      </c>
      <c r="HT403" s="7" t="str">
        <f t="shared" si="619"/>
        <v/>
      </c>
      <c r="HU403" s="7" t="str">
        <f t="shared" si="620"/>
        <v/>
      </c>
      <c r="HV403" s="7" t="str">
        <f t="shared" si="621"/>
        <v/>
      </c>
      <c r="HW403" s="7" t="str">
        <f t="shared" si="622"/>
        <v/>
      </c>
      <c r="HX403" s="7" t="str">
        <f t="shared" si="623"/>
        <v/>
      </c>
      <c r="HY403" s="7" t="str">
        <f t="shared" si="624"/>
        <v/>
      </c>
      <c r="HZ403" s="7" t="str">
        <f t="shared" si="625"/>
        <v/>
      </c>
      <c r="IA403" s="7" t="str">
        <f t="shared" si="626"/>
        <v/>
      </c>
      <c r="IB403" s="7" t="str">
        <f t="shared" si="627"/>
        <v/>
      </c>
      <c r="IC403" s="7" t="str">
        <f t="shared" si="628"/>
        <v/>
      </c>
      <c r="ID403" s="7" t="str">
        <f t="shared" si="629"/>
        <v/>
      </c>
      <c r="IE403" s="7" t="str">
        <f t="shared" si="630"/>
        <v/>
      </c>
      <c r="IF403" s="7" t="str">
        <f t="shared" si="631"/>
        <v/>
      </c>
      <c r="IG403" s="7" t="str">
        <f t="shared" si="632"/>
        <v/>
      </c>
      <c r="IH403" s="7" t="str">
        <f t="shared" si="633"/>
        <v/>
      </c>
      <c r="II403" s="7" t="str">
        <f t="shared" si="634"/>
        <v/>
      </c>
      <c r="IJ403" s="7" t="str">
        <f t="shared" si="635"/>
        <v/>
      </c>
      <c r="IK403" s="7" t="str">
        <f t="shared" si="636"/>
        <v/>
      </c>
      <c r="IL403" s="7" t="str">
        <f t="shared" si="637"/>
        <v/>
      </c>
      <c r="IM403" s="7" t="str">
        <f t="shared" si="638"/>
        <v/>
      </c>
      <c r="IN403" s="7" t="str">
        <f t="shared" si="639"/>
        <v/>
      </c>
      <c r="IO403" s="7" t="str">
        <f t="shared" si="640"/>
        <v/>
      </c>
      <c r="IP403" s="7" t="str">
        <f t="shared" si="641"/>
        <v/>
      </c>
      <c r="IQ403" s="7" t="str">
        <f t="shared" si="642"/>
        <v/>
      </c>
      <c r="IR403" s="7" t="str">
        <f t="shared" si="643"/>
        <v/>
      </c>
      <c r="IS403" s="7" t="str">
        <f t="shared" si="644"/>
        <v/>
      </c>
      <c r="IT403" s="7" t="str">
        <f t="shared" si="645"/>
        <v/>
      </c>
      <c r="IU403" s="7" t="str">
        <f t="shared" si="646"/>
        <v/>
      </c>
      <c r="IV403" s="7" t="str">
        <f t="shared" si="647"/>
        <v/>
      </c>
      <c r="IW403" s="7" t="str">
        <f t="shared" si="648"/>
        <v/>
      </c>
      <c r="IX403" s="7" t="str">
        <f t="shared" si="649"/>
        <v/>
      </c>
      <c r="IY403" s="7" t="str">
        <f t="shared" si="650"/>
        <v/>
      </c>
      <c r="IZ403" s="7" t="str">
        <f t="shared" si="651"/>
        <v/>
      </c>
      <c r="JA403" s="7" t="str">
        <f t="shared" si="652"/>
        <v/>
      </c>
      <c r="JB403" s="7">
        <f t="shared" si="653"/>
        <v>4</v>
      </c>
      <c r="JC403" s="7" t="str">
        <f t="shared" si="654"/>
        <v/>
      </c>
      <c r="JD403" s="7" t="str">
        <f t="shared" si="655"/>
        <v/>
      </c>
      <c r="JE403" s="7" t="str">
        <f t="shared" si="656"/>
        <v/>
      </c>
      <c r="JF403" s="7" t="str">
        <f t="shared" si="657"/>
        <v/>
      </c>
      <c r="JG403" s="7" t="str">
        <f t="shared" si="568"/>
        <v/>
      </c>
      <c r="JH403" s="7" t="str">
        <f t="shared" si="569"/>
        <v/>
      </c>
      <c r="JI403" s="7" t="str">
        <f t="shared" si="570"/>
        <v/>
      </c>
      <c r="JJ403" s="7" t="str">
        <f t="shared" si="571"/>
        <v/>
      </c>
      <c r="JK403" s="7" t="str">
        <f t="shared" si="572"/>
        <v/>
      </c>
      <c r="JL403" s="7" t="str">
        <f t="shared" si="573"/>
        <v/>
      </c>
      <c r="JM403" s="7" t="str">
        <f t="shared" si="574"/>
        <v/>
      </c>
      <c r="JN403" s="7" t="str">
        <f t="shared" si="575"/>
        <v/>
      </c>
      <c r="JO403" s="7" t="str">
        <f t="shared" si="576"/>
        <v/>
      </c>
      <c r="JP403" s="7" t="str">
        <f t="shared" si="577"/>
        <v/>
      </c>
      <c r="JQ403" s="7" t="str">
        <f t="shared" si="578"/>
        <v/>
      </c>
      <c r="JR403" s="7" t="str">
        <f t="shared" si="578"/>
        <v/>
      </c>
      <c r="JS403" s="7" t="str">
        <f t="shared" si="578"/>
        <v/>
      </c>
      <c r="JT403" s="28">
        <f t="shared" si="579"/>
        <v>4</v>
      </c>
    </row>
    <row r="404" spans="1:280" x14ac:dyDescent="0.2">
      <c r="A404" s="4" t="s">
        <v>3057</v>
      </c>
      <c r="B404" s="46">
        <f t="shared" si="565"/>
        <v>1</v>
      </c>
      <c r="C404" s="67" t="s">
        <v>1275</v>
      </c>
      <c r="D404" s="67" t="s">
        <v>1275</v>
      </c>
      <c r="Z404" s="57"/>
      <c r="BQ404" s="5"/>
      <c r="BX404" s="7">
        <v>3</v>
      </c>
      <c r="CP404" s="5">
        <f t="shared" si="566"/>
        <v>3</v>
      </c>
      <c r="CR404" s="15"/>
      <c r="CT404" s="28">
        <f t="shared" si="658"/>
        <v>3</v>
      </c>
      <c r="FH404" s="5"/>
      <c r="GG404" s="5">
        <f t="shared" si="567"/>
        <v>0</v>
      </c>
      <c r="GH404" s="7" t="str">
        <f t="shared" si="581"/>
        <v/>
      </c>
      <c r="GI404" s="7" t="str">
        <f t="shared" si="582"/>
        <v/>
      </c>
      <c r="GJ404" s="7" t="str">
        <f t="shared" si="583"/>
        <v/>
      </c>
      <c r="GK404" s="7" t="str">
        <f t="shared" si="584"/>
        <v/>
      </c>
      <c r="GL404" s="7" t="str">
        <f t="shared" si="585"/>
        <v/>
      </c>
      <c r="GM404" s="7" t="str">
        <f t="shared" si="586"/>
        <v/>
      </c>
      <c r="GN404" s="7" t="str">
        <f t="shared" si="587"/>
        <v/>
      </c>
      <c r="GO404" s="7" t="str">
        <f t="shared" si="588"/>
        <v/>
      </c>
      <c r="GP404" s="7" t="str">
        <f t="shared" si="589"/>
        <v/>
      </c>
      <c r="GQ404" s="7" t="str">
        <f t="shared" si="590"/>
        <v/>
      </c>
      <c r="GR404" s="7" t="str">
        <f t="shared" si="591"/>
        <v/>
      </c>
      <c r="GS404" s="7" t="str">
        <f t="shared" si="592"/>
        <v/>
      </c>
      <c r="GT404" s="7" t="str">
        <f t="shared" si="593"/>
        <v/>
      </c>
      <c r="GU404" s="7" t="str">
        <f t="shared" si="594"/>
        <v/>
      </c>
      <c r="GV404" s="7" t="str">
        <f t="shared" si="595"/>
        <v/>
      </c>
      <c r="GW404" s="7" t="str">
        <f t="shared" si="596"/>
        <v/>
      </c>
      <c r="GX404" s="7" t="str">
        <f t="shared" si="597"/>
        <v/>
      </c>
      <c r="GY404" s="7" t="str">
        <f t="shared" si="598"/>
        <v/>
      </c>
      <c r="GZ404" s="7" t="str">
        <f t="shared" si="599"/>
        <v/>
      </c>
      <c r="HA404" s="7" t="str">
        <f t="shared" si="600"/>
        <v/>
      </c>
      <c r="HB404" s="7" t="str">
        <f t="shared" si="601"/>
        <v/>
      </c>
      <c r="HC404" s="7" t="str">
        <f t="shared" si="602"/>
        <v/>
      </c>
      <c r="HD404" s="7" t="str">
        <f t="shared" si="603"/>
        <v/>
      </c>
      <c r="HE404" s="7" t="str">
        <f t="shared" si="604"/>
        <v/>
      </c>
      <c r="HF404" s="7" t="str">
        <f t="shared" si="605"/>
        <v/>
      </c>
      <c r="HG404" s="7" t="str">
        <f t="shared" si="606"/>
        <v/>
      </c>
      <c r="HH404" s="7" t="str">
        <f t="shared" si="607"/>
        <v/>
      </c>
      <c r="HI404" s="7" t="str">
        <f t="shared" si="608"/>
        <v/>
      </c>
      <c r="HJ404" s="7" t="str">
        <f t="shared" si="609"/>
        <v/>
      </c>
      <c r="HK404" s="7" t="str">
        <f t="shared" si="610"/>
        <v/>
      </c>
      <c r="HL404" s="7" t="str">
        <f t="shared" si="611"/>
        <v/>
      </c>
      <c r="HM404" s="7" t="str">
        <f t="shared" si="612"/>
        <v/>
      </c>
      <c r="HN404" s="7" t="str">
        <f t="shared" si="613"/>
        <v/>
      </c>
      <c r="HO404" s="7" t="str">
        <f t="shared" si="614"/>
        <v/>
      </c>
      <c r="HP404" s="7" t="str">
        <f t="shared" si="615"/>
        <v/>
      </c>
      <c r="HQ404" s="7" t="str">
        <f t="shared" si="616"/>
        <v/>
      </c>
      <c r="HR404" s="7" t="str">
        <f t="shared" si="617"/>
        <v/>
      </c>
      <c r="HS404" s="7" t="str">
        <f t="shared" si="618"/>
        <v/>
      </c>
      <c r="HT404" s="7" t="str">
        <f t="shared" si="619"/>
        <v/>
      </c>
      <c r="HU404" s="7" t="str">
        <f t="shared" si="620"/>
        <v/>
      </c>
      <c r="HV404" s="7" t="str">
        <f t="shared" si="621"/>
        <v/>
      </c>
      <c r="HW404" s="7" t="str">
        <f t="shared" si="622"/>
        <v/>
      </c>
      <c r="HX404" s="7" t="str">
        <f t="shared" si="623"/>
        <v/>
      </c>
      <c r="HY404" s="7" t="str">
        <f t="shared" si="624"/>
        <v/>
      </c>
      <c r="HZ404" s="7" t="str">
        <f t="shared" si="625"/>
        <v/>
      </c>
      <c r="IA404" s="7" t="str">
        <f t="shared" si="626"/>
        <v/>
      </c>
      <c r="IB404" s="7" t="str">
        <f t="shared" si="627"/>
        <v/>
      </c>
      <c r="IC404" s="7" t="str">
        <f t="shared" si="628"/>
        <v/>
      </c>
      <c r="ID404" s="7" t="str">
        <f t="shared" si="629"/>
        <v/>
      </c>
      <c r="IE404" s="7" t="str">
        <f t="shared" si="630"/>
        <v/>
      </c>
      <c r="IF404" s="7" t="str">
        <f t="shared" si="631"/>
        <v/>
      </c>
      <c r="IG404" s="7" t="str">
        <f t="shared" si="632"/>
        <v/>
      </c>
      <c r="IH404" s="7" t="str">
        <f t="shared" si="633"/>
        <v/>
      </c>
      <c r="II404" s="7" t="str">
        <f t="shared" si="634"/>
        <v/>
      </c>
      <c r="IJ404" s="7" t="str">
        <f t="shared" si="635"/>
        <v/>
      </c>
      <c r="IK404" s="7" t="str">
        <f t="shared" si="636"/>
        <v/>
      </c>
      <c r="IL404" s="7" t="str">
        <f t="shared" si="637"/>
        <v/>
      </c>
      <c r="IM404" s="7" t="str">
        <f t="shared" si="638"/>
        <v/>
      </c>
      <c r="IN404" s="7" t="str">
        <f t="shared" si="639"/>
        <v/>
      </c>
      <c r="IO404" s="7" t="str">
        <f t="shared" si="640"/>
        <v/>
      </c>
      <c r="IP404" s="7" t="str">
        <f t="shared" si="641"/>
        <v/>
      </c>
      <c r="IQ404" s="7" t="str">
        <f t="shared" si="642"/>
        <v/>
      </c>
      <c r="IR404" s="7" t="str">
        <f t="shared" si="643"/>
        <v/>
      </c>
      <c r="IS404" s="7" t="str">
        <f t="shared" si="644"/>
        <v/>
      </c>
      <c r="IT404" s="7" t="str">
        <f t="shared" si="645"/>
        <v/>
      </c>
      <c r="IU404" s="7" t="str">
        <f t="shared" si="646"/>
        <v/>
      </c>
      <c r="IV404" s="7" t="str">
        <f t="shared" si="647"/>
        <v/>
      </c>
      <c r="IW404" s="7" t="str">
        <f t="shared" si="648"/>
        <v/>
      </c>
      <c r="IX404" s="7" t="str">
        <f t="shared" si="649"/>
        <v/>
      </c>
      <c r="IY404" s="7" t="str">
        <f t="shared" si="650"/>
        <v/>
      </c>
      <c r="IZ404" s="7" t="str">
        <f t="shared" si="651"/>
        <v/>
      </c>
      <c r="JA404" s="7" t="str">
        <f t="shared" si="652"/>
        <v/>
      </c>
      <c r="JB404" s="7">
        <f t="shared" si="653"/>
        <v>3</v>
      </c>
      <c r="JC404" s="7" t="str">
        <f t="shared" si="654"/>
        <v/>
      </c>
      <c r="JD404" s="7" t="str">
        <f t="shared" si="655"/>
        <v/>
      </c>
      <c r="JE404" s="7" t="str">
        <f t="shared" si="656"/>
        <v/>
      </c>
      <c r="JF404" s="7" t="str">
        <f t="shared" si="657"/>
        <v/>
      </c>
      <c r="JG404" s="7" t="str">
        <f t="shared" si="568"/>
        <v/>
      </c>
      <c r="JH404" s="7" t="str">
        <f t="shared" si="569"/>
        <v/>
      </c>
      <c r="JI404" s="7" t="str">
        <f t="shared" si="570"/>
        <v/>
      </c>
      <c r="JJ404" s="7" t="str">
        <f t="shared" si="571"/>
        <v/>
      </c>
      <c r="JK404" s="7" t="str">
        <f t="shared" si="572"/>
        <v/>
      </c>
      <c r="JL404" s="7" t="str">
        <f t="shared" si="573"/>
        <v/>
      </c>
      <c r="JM404" s="7" t="str">
        <f t="shared" si="574"/>
        <v/>
      </c>
      <c r="JN404" s="7" t="str">
        <f t="shared" si="575"/>
        <v/>
      </c>
      <c r="JO404" s="7" t="str">
        <f t="shared" si="576"/>
        <v/>
      </c>
      <c r="JP404" s="7" t="str">
        <f t="shared" si="577"/>
        <v/>
      </c>
      <c r="JQ404" s="7" t="str">
        <f t="shared" si="578"/>
        <v/>
      </c>
      <c r="JR404" s="7" t="str">
        <f t="shared" si="578"/>
        <v/>
      </c>
      <c r="JS404" s="7" t="str">
        <f t="shared" si="578"/>
        <v/>
      </c>
      <c r="JT404" s="28">
        <f t="shared" si="579"/>
        <v>3</v>
      </c>
    </row>
    <row r="405" spans="1:280" x14ac:dyDescent="0.2">
      <c r="A405" s="4" t="s">
        <v>2798</v>
      </c>
      <c r="B405" s="46">
        <f t="shared" si="565"/>
        <v>1</v>
      </c>
      <c r="C405" s="67" t="s">
        <v>1275</v>
      </c>
      <c r="D405" s="67" t="s">
        <v>1275</v>
      </c>
      <c r="Z405" s="57"/>
      <c r="BQ405" s="5"/>
      <c r="BX405" s="7">
        <v>1</v>
      </c>
      <c r="CP405" s="5">
        <f t="shared" si="566"/>
        <v>1</v>
      </c>
      <c r="CR405" s="15"/>
      <c r="CT405" s="28">
        <f t="shared" si="658"/>
        <v>1</v>
      </c>
      <c r="FH405" s="5"/>
      <c r="GG405" s="5">
        <f t="shared" si="567"/>
        <v>0</v>
      </c>
      <c r="GH405" s="7" t="str">
        <f t="shared" si="581"/>
        <v/>
      </c>
      <c r="GI405" s="7" t="str">
        <f t="shared" si="582"/>
        <v/>
      </c>
      <c r="GJ405" s="7" t="str">
        <f t="shared" si="583"/>
        <v/>
      </c>
      <c r="GK405" s="7" t="str">
        <f t="shared" si="584"/>
        <v/>
      </c>
      <c r="GL405" s="7" t="str">
        <f t="shared" si="585"/>
        <v/>
      </c>
      <c r="GM405" s="7" t="str">
        <f t="shared" si="586"/>
        <v/>
      </c>
      <c r="GN405" s="7" t="str">
        <f t="shared" si="587"/>
        <v/>
      </c>
      <c r="GO405" s="7" t="str">
        <f t="shared" si="588"/>
        <v/>
      </c>
      <c r="GP405" s="7" t="str">
        <f t="shared" si="589"/>
        <v/>
      </c>
      <c r="GQ405" s="7" t="str">
        <f t="shared" si="590"/>
        <v/>
      </c>
      <c r="GR405" s="7" t="str">
        <f t="shared" si="591"/>
        <v/>
      </c>
      <c r="GS405" s="7" t="str">
        <f t="shared" si="592"/>
        <v/>
      </c>
      <c r="GT405" s="7" t="str">
        <f t="shared" si="593"/>
        <v/>
      </c>
      <c r="GU405" s="7" t="str">
        <f t="shared" si="594"/>
        <v/>
      </c>
      <c r="GV405" s="7" t="str">
        <f t="shared" si="595"/>
        <v/>
      </c>
      <c r="GW405" s="7" t="str">
        <f t="shared" si="596"/>
        <v/>
      </c>
      <c r="GX405" s="7" t="str">
        <f t="shared" si="597"/>
        <v/>
      </c>
      <c r="GY405" s="7" t="str">
        <f t="shared" si="598"/>
        <v/>
      </c>
      <c r="GZ405" s="7" t="str">
        <f t="shared" si="599"/>
        <v/>
      </c>
      <c r="HA405" s="7" t="str">
        <f t="shared" si="600"/>
        <v/>
      </c>
      <c r="HB405" s="7" t="str">
        <f t="shared" si="601"/>
        <v/>
      </c>
      <c r="HC405" s="7" t="str">
        <f t="shared" si="602"/>
        <v/>
      </c>
      <c r="HD405" s="7" t="str">
        <f t="shared" si="603"/>
        <v/>
      </c>
      <c r="HE405" s="7" t="str">
        <f t="shared" si="604"/>
        <v/>
      </c>
      <c r="HF405" s="7" t="str">
        <f t="shared" si="605"/>
        <v/>
      </c>
      <c r="HG405" s="7" t="str">
        <f t="shared" si="606"/>
        <v/>
      </c>
      <c r="HH405" s="7" t="str">
        <f t="shared" si="607"/>
        <v/>
      </c>
      <c r="HI405" s="7" t="str">
        <f t="shared" si="608"/>
        <v/>
      </c>
      <c r="HJ405" s="7" t="str">
        <f t="shared" si="609"/>
        <v/>
      </c>
      <c r="HK405" s="7" t="str">
        <f t="shared" si="610"/>
        <v/>
      </c>
      <c r="HL405" s="7" t="str">
        <f t="shared" si="611"/>
        <v/>
      </c>
      <c r="HM405" s="7" t="str">
        <f t="shared" si="612"/>
        <v/>
      </c>
      <c r="HN405" s="7" t="str">
        <f t="shared" si="613"/>
        <v/>
      </c>
      <c r="HO405" s="7" t="str">
        <f t="shared" si="614"/>
        <v/>
      </c>
      <c r="HP405" s="7" t="str">
        <f t="shared" si="615"/>
        <v/>
      </c>
      <c r="HQ405" s="7" t="str">
        <f t="shared" si="616"/>
        <v/>
      </c>
      <c r="HR405" s="7" t="str">
        <f t="shared" si="617"/>
        <v/>
      </c>
      <c r="HS405" s="7" t="str">
        <f t="shared" si="618"/>
        <v/>
      </c>
      <c r="HT405" s="7" t="str">
        <f t="shared" si="619"/>
        <v/>
      </c>
      <c r="HU405" s="7" t="str">
        <f t="shared" si="620"/>
        <v/>
      </c>
      <c r="HV405" s="7" t="str">
        <f t="shared" si="621"/>
        <v/>
      </c>
      <c r="HW405" s="7" t="str">
        <f t="shared" si="622"/>
        <v/>
      </c>
      <c r="HX405" s="7" t="str">
        <f t="shared" si="623"/>
        <v/>
      </c>
      <c r="HY405" s="7" t="str">
        <f t="shared" si="624"/>
        <v/>
      </c>
      <c r="HZ405" s="7" t="str">
        <f t="shared" si="625"/>
        <v/>
      </c>
      <c r="IA405" s="7" t="str">
        <f t="shared" si="626"/>
        <v/>
      </c>
      <c r="IB405" s="7" t="str">
        <f t="shared" si="627"/>
        <v/>
      </c>
      <c r="IC405" s="7" t="str">
        <f t="shared" si="628"/>
        <v/>
      </c>
      <c r="ID405" s="7" t="str">
        <f t="shared" si="629"/>
        <v/>
      </c>
      <c r="IE405" s="7" t="str">
        <f t="shared" si="630"/>
        <v/>
      </c>
      <c r="IF405" s="7" t="str">
        <f t="shared" si="631"/>
        <v/>
      </c>
      <c r="IG405" s="7" t="str">
        <f t="shared" si="632"/>
        <v/>
      </c>
      <c r="IH405" s="7" t="str">
        <f t="shared" si="633"/>
        <v/>
      </c>
      <c r="II405" s="7" t="str">
        <f t="shared" si="634"/>
        <v/>
      </c>
      <c r="IJ405" s="7" t="str">
        <f t="shared" si="635"/>
        <v/>
      </c>
      <c r="IK405" s="7" t="str">
        <f t="shared" si="636"/>
        <v/>
      </c>
      <c r="IL405" s="7" t="str">
        <f t="shared" si="637"/>
        <v/>
      </c>
      <c r="IM405" s="7" t="str">
        <f t="shared" si="638"/>
        <v/>
      </c>
      <c r="IN405" s="7" t="str">
        <f t="shared" si="639"/>
        <v/>
      </c>
      <c r="IO405" s="7" t="str">
        <f t="shared" si="640"/>
        <v/>
      </c>
      <c r="IP405" s="7" t="str">
        <f t="shared" si="641"/>
        <v/>
      </c>
      <c r="IQ405" s="7" t="str">
        <f t="shared" si="642"/>
        <v/>
      </c>
      <c r="IR405" s="7" t="str">
        <f t="shared" si="643"/>
        <v/>
      </c>
      <c r="IS405" s="7" t="str">
        <f t="shared" si="644"/>
        <v/>
      </c>
      <c r="IT405" s="7" t="str">
        <f t="shared" si="645"/>
        <v/>
      </c>
      <c r="IU405" s="7" t="str">
        <f t="shared" si="646"/>
        <v/>
      </c>
      <c r="IV405" s="7" t="str">
        <f t="shared" si="647"/>
        <v/>
      </c>
      <c r="IW405" s="7" t="str">
        <f t="shared" si="648"/>
        <v/>
      </c>
      <c r="IX405" s="7" t="str">
        <f t="shared" si="649"/>
        <v/>
      </c>
      <c r="IY405" s="7" t="str">
        <f t="shared" si="650"/>
        <v/>
      </c>
      <c r="IZ405" s="7" t="str">
        <f t="shared" si="651"/>
        <v/>
      </c>
      <c r="JA405" s="7" t="str">
        <f t="shared" si="652"/>
        <v/>
      </c>
      <c r="JB405" s="7">
        <f t="shared" si="653"/>
        <v>1</v>
      </c>
      <c r="JC405" s="7" t="str">
        <f t="shared" si="654"/>
        <v/>
      </c>
      <c r="JD405" s="7" t="str">
        <f t="shared" si="655"/>
        <v/>
      </c>
      <c r="JE405" s="7" t="str">
        <f t="shared" si="656"/>
        <v/>
      </c>
      <c r="JF405" s="7" t="str">
        <f t="shared" si="657"/>
        <v/>
      </c>
      <c r="JG405" s="7" t="str">
        <f t="shared" si="568"/>
        <v/>
      </c>
      <c r="JH405" s="7" t="str">
        <f t="shared" si="569"/>
        <v/>
      </c>
      <c r="JI405" s="7" t="str">
        <f t="shared" si="570"/>
        <v/>
      </c>
      <c r="JJ405" s="7" t="str">
        <f t="shared" si="571"/>
        <v/>
      </c>
      <c r="JK405" s="7" t="str">
        <f t="shared" si="572"/>
        <v/>
      </c>
      <c r="JL405" s="7" t="str">
        <f t="shared" si="573"/>
        <v/>
      </c>
      <c r="JM405" s="7" t="str">
        <f t="shared" si="574"/>
        <v/>
      </c>
      <c r="JN405" s="7" t="str">
        <f t="shared" si="575"/>
        <v/>
      </c>
      <c r="JO405" s="7" t="str">
        <f t="shared" si="576"/>
        <v/>
      </c>
      <c r="JP405" s="7" t="str">
        <f t="shared" si="577"/>
        <v/>
      </c>
      <c r="JQ405" s="7" t="str">
        <f t="shared" si="578"/>
        <v/>
      </c>
      <c r="JR405" s="7" t="str">
        <f t="shared" si="578"/>
        <v/>
      </c>
      <c r="JS405" s="7" t="str">
        <f t="shared" si="578"/>
        <v/>
      </c>
      <c r="JT405" s="28">
        <f t="shared" si="579"/>
        <v>1</v>
      </c>
    </row>
    <row r="406" spans="1:280" x14ac:dyDescent="0.2">
      <c r="A406" s="4" t="s">
        <v>1504</v>
      </c>
      <c r="B406" s="46">
        <f t="shared" si="565"/>
        <v>1</v>
      </c>
      <c r="C406" s="67" t="s">
        <v>1275</v>
      </c>
      <c r="D406" s="67" t="s">
        <v>1275</v>
      </c>
      <c r="Z406" s="57"/>
      <c r="BQ406" s="5"/>
      <c r="BX406" s="7">
        <v>6</v>
      </c>
      <c r="CP406" s="5">
        <f t="shared" si="566"/>
        <v>6</v>
      </c>
      <c r="CQ406" s="7">
        <v>1</v>
      </c>
      <c r="CR406" s="15"/>
      <c r="CS406" s="7">
        <v>3</v>
      </c>
      <c r="CT406" s="28">
        <f t="shared" si="658"/>
        <v>10</v>
      </c>
      <c r="FH406" s="5"/>
      <c r="FO406" s="7">
        <v>4</v>
      </c>
      <c r="GG406" s="5">
        <f t="shared" si="567"/>
        <v>4</v>
      </c>
      <c r="GH406" s="7" t="str">
        <f t="shared" si="581"/>
        <v/>
      </c>
      <c r="GI406" s="7" t="str">
        <f t="shared" si="582"/>
        <v/>
      </c>
      <c r="GJ406" s="7" t="str">
        <f t="shared" si="583"/>
        <v/>
      </c>
      <c r="GK406" s="7" t="str">
        <f t="shared" si="584"/>
        <v/>
      </c>
      <c r="GL406" s="7" t="str">
        <f t="shared" si="585"/>
        <v/>
      </c>
      <c r="GM406" s="7" t="str">
        <f t="shared" si="586"/>
        <v/>
      </c>
      <c r="GN406" s="7" t="str">
        <f t="shared" si="587"/>
        <v/>
      </c>
      <c r="GO406" s="7" t="str">
        <f t="shared" si="588"/>
        <v/>
      </c>
      <c r="GP406" s="7" t="str">
        <f t="shared" si="589"/>
        <v/>
      </c>
      <c r="GQ406" s="7" t="str">
        <f t="shared" si="590"/>
        <v/>
      </c>
      <c r="GR406" s="7" t="str">
        <f t="shared" si="591"/>
        <v/>
      </c>
      <c r="GS406" s="7" t="str">
        <f t="shared" si="592"/>
        <v/>
      </c>
      <c r="GT406" s="7" t="str">
        <f t="shared" si="593"/>
        <v/>
      </c>
      <c r="GU406" s="7" t="str">
        <f t="shared" si="594"/>
        <v/>
      </c>
      <c r="GV406" s="7" t="str">
        <f t="shared" si="595"/>
        <v/>
      </c>
      <c r="GW406" s="7" t="str">
        <f t="shared" si="596"/>
        <v/>
      </c>
      <c r="GX406" s="7" t="str">
        <f t="shared" si="597"/>
        <v/>
      </c>
      <c r="GY406" s="7" t="str">
        <f t="shared" si="598"/>
        <v/>
      </c>
      <c r="GZ406" s="7" t="str">
        <f t="shared" si="599"/>
        <v/>
      </c>
      <c r="HA406" s="7" t="str">
        <f t="shared" si="600"/>
        <v/>
      </c>
      <c r="HB406" s="7" t="str">
        <f t="shared" si="601"/>
        <v/>
      </c>
      <c r="HC406" s="7" t="str">
        <f t="shared" si="602"/>
        <v/>
      </c>
      <c r="HD406" s="7" t="str">
        <f t="shared" si="603"/>
        <v/>
      </c>
      <c r="HE406" s="7" t="str">
        <f t="shared" si="604"/>
        <v/>
      </c>
      <c r="HF406" s="7" t="str">
        <f t="shared" si="605"/>
        <v/>
      </c>
      <c r="HG406" s="7" t="str">
        <f t="shared" si="606"/>
        <v/>
      </c>
      <c r="HH406" s="7" t="str">
        <f t="shared" si="607"/>
        <v/>
      </c>
      <c r="HI406" s="7" t="str">
        <f t="shared" si="608"/>
        <v/>
      </c>
      <c r="HJ406" s="7" t="str">
        <f t="shared" si="609"/>
        <v/>
      </c>
      <c r="HK406" s="7" t="str">
        <f t="shared" si="610"/>
        <v/>
      </c>
      <c r="HL406" s="7" t="str">
        <f t="shared" si="611"/>
        <v/>
      </c>
      <c r="HM406" s="7" t="str">
        <f t="shared" si="612"/>
        <v/>
      </c>
      <c r="HN406" s="7" t="str">
        <f t="shared" si="613"/>
        <v/>
      </c>
      <c r="HO406" s="7" t="str">
        <f t="shared" si="614"/>
        <v/>
      </c>
      <c r="HP406" s="7" t="str">
        <f t="shared" si="615"/>
        <v/>
      </c>
      <c r="HQ406" s="7" t="str">
        <f t="shared" si="616"/>
        <v/>
      </c>
      <c r="HR406" s="7" t="str">
        <f t="shared" si="617"/>
        <v/>
      </c>
      <c r="HS406" s="7" t="str">
        <f t="shared" si="618"/>
        <v/>
      </c>
      <c r="HT406" s="7" t="str">
        <f t="shared" si="619"/>
        <v/>
      </c>
      <c r="HU406" s="7" t="str">
        <f t="shared" si="620"/>
        <v/>
      </c>
      <c r="HV406" s="7" t="str">
        <f t="shared" si="621"/>
        <v/>
      </c>
      <c r="HW406" s="7" t="str">
        <f t="shared" si="622"/>
        <v/>
      </c>
      <c r="HX406" s="7" t="str">
        <f t="shared" si="623"/>
        <v/>
      </c>
      <c r="HY406" s="7" t="str">
        <f t="shared" si="624"/>
        <v/>
      </c>
      <c r="HZ406" s="7" t="str">
        <f t="shared" si="625"/>
        <v/>
      </c>
      <c r="IA406" s="7" t="str">
        <f t="shared" si="626"/>
        <v/>
      </c>
      <c r="IB406" s="7" t="str">
        <f t="shared" si="627"/>
        <v/>
      </c>
      <c r="IC406" s="7" t="str">
        <f t="shared" si="628"/>
        <v/>
      </c>
      <c r="ID406" s="7" t="str">
        <f t="shared" si="629"/>
        <v/>
      </c>
      <c r="IE406" s="7" t="str">
        <f t="shared" si="630"/>
        <v/>
      </c>
      <c r="IF406" s="7" t="str">
        <f t="shared" si="631"/>
        <v/>
      </c>
      <c r="IG406" s="7" t="str">
        <f t="shared" si="632"/>
        <v/>
      </c>
      <c r="IH406" s="7" t="str">
        <f t="shared" si="633"/>
        <v/>
      </c>
      <c r="II406" s="7" t="str">
        <f t="shared" si="634"/>
        <v/>
      </c>
      <c r="IJ406" s="7" t="str">
        <f t="shared" si="635"/>
        <v/>
      </c>
      <c r="IK406" s="7" t="str">
        <f t="shared" si="636"/>
        <v/>
      </c>
      <c r="IL406" s="7" t="str">
        <f t="shared" si="637"/>
        <v/>
      </c>
      <c r="IM406" s="7" t="str">
        <f t="shared" si="638"/>
        <v/>
      </c>
      <c r="IN406" s="7" t="str">
        <f t="shared" si="639"/>
        <v/>
      </c>
      <c r="IO406" s="7" t="str">
        <f t="shared" si="640"/>
        <v/>
      </c>
      <c r="IP406" s="7" t="str">
        <f t="shared" si="641"/>
        <v/>
      </c>
      <c r="IQ406" s="7" t="str">
        <f t="shared" si="642"/>
        <v/>
      </c>
      <c r="IR406" s="7" t="str">
        <f t="shared" si="643"/>
        <v/>
      </c>
      <c r="IS406" s="7" t="str">
        <f t="shared" si="644"/>
        <v/>
      </c>
      <c r="IT406" s="7" t="str">
        <f t="shared" si="645"/>
        <v/>
      </c>
      <c r="IU406" s="7" t="str">
        <f t="shared" si="646"/>
        <v/>
      </c>
      <c r="IV406" s="7" t="str">
        <f t="shared" si="647"/>
        <v/>
      </c>
      <c r="IW406" s="7" t="str">
        <f t="shared" si="648"/>
        <v/>
      </c>
      <c r="IX406" s="7" t="str">
        <f t="shared" si="649"/>
        <v/>
      </c>
      <c r="IY406" s="7" t="str">
        <f t="shared" si="650"/>
        <v/>
      </c>
      <c r="IZ406" s="7" t="str">
        <f t="shared" si="651"/>
        <v/>
      </c>
      <c r="JA406" s="7" t="str">
        <f t="shared" si="652"/>
        <v/>
      </c>
      <c r="JB406" s="7">
        <f t="shared" si="653"/>
        <v>10</v>
      </c>
      <c r="JC406" s="7" t="str">
        <f t="shared" si="654"/>
        <v/>
      </c>
      <c r="JD406" s="7" t="str">
        <f t="shared" si="655"/>
        <v/>
      </c>
      <c r="JE406" s="7" t="str">
        <f t="shared" si="656"/>
        <v/>
      </c>
      <c r="JF406" s="7" t="str">
        <f t="shared" si="657"/>
        <v/>
      </c>
      <c r="JG406" s="7" t="str">
        <f t="shared" si="568"/>
        <v/>
      </c>
      <c r="JH406" s="7" t="str">
        <f t="shared" si="569"/>
        <v/>
      </c>
      <c r="JI406" s="7" t="str">
        <f t="shared" si="570"/>
        <v/>
      </c>
      <c r="JJ406" s="7" t="str">
        <f t="shared" si="571"/>
        <v/>
      </c>
      <c r="JK406" s="7" t="str">
        <f t="shared" si="572"/>
        <v/>
      </c>
      <c r="JL406" s="7" t="str">
        <f t="shared" si="573"/>
        <v/>
      </c>
      <c r="JM406" s="7" t="str">
        <f t="shared" si="574"/>
        <v/>
      </c>
      <c r="JN406" s="7" t="str">
        <f t="shared" si="575"/>
        <v/>
      </c>
      <c r="JO406" s="7" t="str">
        <f t="shared" si="576"/>
        <v/>
      </c>
      <c r="JP406" s="7" t="str">
        <f t="shared" si="577"/>
        <v/>
      </c>
      <c r="JQ406" s="7" t="str">
        <f t="shared" si="578"/>
        <v/>
      </c>
      <c r="JR406" s="7" t="str">
        <f t="shared" si="578"/>
        <v/>
      </c>
      <c r="JS406" s="7" t="str">
        <f t="shared" si="578"/>
        <v/>
      </c>
      <c r="JT406" s="28">
        <f t="shared" si="579"/>
        <v>10</v>
      </c>
    </row>
    <row r="407" spans="1:280" x14ac:dyDescent="0.2">
      <c r="A407" s="4" t="s">
        <v>3541</v>
      </c>
      <c r="B407" s="46">
        <f t="shared" si="565"/>
        <v>2</v>
      </c>
      <c r="C407" s="67" t="s">
        <v>1275</v>
      </c>
      <c r="D407" s="67" t="s">
        <v>513</v>
      </c>
      <c r="Z407" s="57"/>
      <c r="BQ407" s="5"/>
      <c r="BX407" s="7">
        <v>2</v>
      </c>
      <c r="BY407" s="7">
        <v>5</v>
      </c>
      <c r="CP407" s="5">
        <f t="shared" si="566"/>
        <v>7</v>
      </c>
      <c r="CR407" s="15"/>
      <c r="CS407" s="7">
        <v>5</v>
      </c>
      <c r="CT407" s="28">
        <f t="shared" si="658"/>
        <v>12</v>
      </c>
      <c r="FH407" s="5"/>
      <c r="FP407" s="7">
        <v>5</v>
      </c>
      <c r="GG407" s="5">
        <f t="shared" si="567"/>
        <v>5</v>
      </c>
      <c r="GH407" s="7" t="str">
        <f t="shared" si="581"/>
        <v/>
      </c>
      <c r="GI407" s="7" t="str">
        <f t="shared" si="582"/>
        <v/>
      </c>
      <c r="GJ407" s="7" t="str">
        <f t="shared" si="583"/>
        <v/>
      </c>
      <c r="GK407" s="7" t="str">
        <f t="shared" si="584"/>
        <v/>
      </c>
      <c r="GL407" s="7" t="str">
        <f t="shared" si="585"/>
        <v/>
      </c>
      <c r="GM407" s="7" t="str">
        <f t="shared" si="586"/>
        <v/>
      </c>
      <c r="GN407" s="7" t="str">
        <f t="shared" si="587"/>
        <v/>
      </c>
      <c r="GO407" s="7" t="str">
        <f t="shared" si="588"/>
        <v/>
      </c>
      <c r="GP407" s="7" t="str">
        <f t="shared" si="589"/>
        <v/>
      </c>
      <c r="GQ407" s="7" t="str">
        <f t="shared" si="590"/>
        <v/>
      </c>
      <c r="GR407" s="7" t="str">
        <f t="shared" si="591"/>
        <v/>
      </c>
      <c r="GS407" s="7" t="str">
        <f t="shared" si="592"/>
        <v/>
      </c>
      <c r="GT407" s="7" t="str">
        <f t="shared" si="593"/>
        <v/>
      </c>
      <c r="GU407" s="7" t="str">
        <f t="shared" si="594"/>
        <v/>
      </c>
      <c r="GV407" s="7" t="str">
        <f t="shared" si="595"/>
        <v/>
      </c>
      <c r="GW407" s="7" t="str">
        <f t="shared" si="596"/>
        <v/>
      </c>
      <c r="GX407" s="7" t="str">
        <f t="shared" si="597"/>
        <v/>
      </c>
      <c r="GY407" s="7" t="str">
        <f t="shared" si="598"/>
        <v/>
      </c>
      <c r="GZ407" s="7" t="str">
        <f t="shared" si="599"/>
        <v/>
      </c>
      <c r="HA407" s="7" t="str">
        <f t="shared" si="600"/>
        <v/>
      </c>
      <c r="HB407" s="7" t="str">
        <f t="shared" si="601"/>
        <v/>
      </c>
      <c r="HC407" s="7" t="str">
        <f t="shared" si="602"/>
        <v/>
      </c>
      <c r="HD407" s="7" t="str">
        <f t="shared" si="603"/>
        <v/>
      </c>
      <c r="HE407" s="7" t="str">
        <f t="shared" si="604"/>
        <v/>
      </c>
      <c r="HF407" s="7" t="str">
        <f t="shared" si="605"/>
        <v/>
      </c>
      <c r="HG407" s="7" t="str">
        <f t="shared" si="606"/>
        <v/>
      </c>
      <c r="HH407" s="7" t="str">
        <f t="shared" si="607"/>
        <v/>
      </c>
      <c r="HI407" s="7" t="str">
        <f t="shared" si="608"/>
        <v/>
      </c>
      <c r="HJ407" s="7" t="str">
        <f t="shared" si="609"/>
        <v/>
      </c>
      <c r="HK407" s="7" t="str">
        <f t="shared" si="610"/>
        <v/>
      </c>
      <c r="HL407" s="7" t="str">
        <f t="shared" si="611"/>
        <v/>
      </c>
      <c r="HM407" s="7" t="str">
        <f t="shared" si="612"/>
        <v/>
      </c>
      <c r="HN407" s="7" t="str">
        <f t="shared" si="613"/>
        <v/>
      </c>
      <c r="HO407" s="7" t="str">
        <f t="shared" si="614"/>
        <v/>
      </c>
      <c r="HP407" s="7" t="str">
        <f t="shared" si="615"/>
        <v/>
      </c>
      <c r="HQ407" s="7" t="str">
        <f t="shared" si="616"/>
        <v/>
      </c>
      <c r="HR407" s="7" t="str">
        <f t="shared" si="617"/>
        <v/>
      </c>
      <c r="HS407" s="7" t="str">
        <f t="shared" si="618"/>
        <v/>
      </c>
      <c r="HT407" s="7" t="str">
        <f t="shared" si="619"/>
        <v/>
      </c>
      <c r="HU407" s="7" t="str">
        <f t="shared" si="620"/>
        <v/>
      </c>
      <c r="HV407" s="7" t="str">
        <f t="shared" si="621"/>
        <v/>
      </c>
      <c r="HW407" s="7" t="str">
        <f t="shared" si="622"/>
        <v/>
      </c>
      <c r="HX407" s="7" t="str">
        <f t="shared" si="623"/>
        <v/>
      </c>
      <c r="HY407" s="7" t="str">
        <f t="shared" si="624"/>
        <v/>
      </c>
      <c r="HZ407" s="7" t="str">
        <f t="shared" si="625"/>
        <v/>
      </c>
      <c r="IA407" s="7" t="str">
        <f t="shared" si="626"/>
        <v/>
      </c>
      <c r="IB407" s="7" t="str">
        <f t="shared" si="627"/>
        <v/>
      </c>
      <c r="IC407" s="7" t="str">
        <f t="shared" si="628"/>
        <v/>
      </c>
      <c r="ID407" s="7" t="str">
        <f t="shared" si="629"/>
        <v/>
      </c>
      <c r="IE407" s="7" t="str">
        <f t="shared" si="630"/>
        <v/>
      </c>
      <c r="IF407" s="7" t="str">
        <f t="shared" si="631"/>
        <v/>
      </c>
      <c r="IG407" s="7" t="str">
        <f t="shared" si="632"/>
        <v/>
      </c>
      <c r="IH407" s="7" t="str">
        <f t="shared" si="633"/>
        <v/>
      </c>
      <c r="II407" s="7" t="str">
        <f t="shared" si="634"/>
        <v/>
      </c>
      <c r="IJ407" s="7" t="str">
        <f t="shared" si="635"/>
        <v/>
      </c>
      <c r="IK407" s="7" t="str">
        <f t="shared" si="636"/>
        <v/>
      </c>
      <c r="IL407" s="7" t="str">
        <f t="shared" si="637"/>
        <v/>
      </c>
      <c r="IM407" s="7" t="str">
        <f t="shared" si="638"/>
        <v/>
      </c>
      <c r="IN407" s="7" t="str">
        <f t="shared" si="639"/>
        <v/>
      </c>
      <c r="IO407" s="7" t="str">
        <f t="shared" si="640"/>
        <v/>
      </c>
      <c r="IP407" s="7" t="str">
        <f t="shared" si="641"/>
        <v/>
      </c>
      <c r="IQ407" s="7" t="str">
        <f t="shared" si="642"/>
        <v/>
      </c>
      <c r="IR407" s="7" t="str">
        <f t="shared" si="643"/>
        <v/>
      </c>
      <c r="IS407" s="7" t="str">
        <f t="shared" si="644"/>
        <v/>
      </c>
      <c r="IT407" s="7" t="str">
        <f t="shared" si="645"/>
        <v/>
      </c>
      <c r="IU407" s="7" t="str">
        <f t="shared" si="646"/>
        <v/>
      </c>
      <c r="IV407" s="7" t="str">
        <f t="shared" si="647"/>
        <v/>
      </c>
      <c r="IW407" s="7" t="str">
        <f t="shared" si="648"/>
        <v/>
      </c>
      <c r="IX407" s="7" t="str">
        <f t="shared" si="649"/>
        <v/>
      </c>
      <c r="IY407" s="7" t="str">
        <f t="shared" si="650"/>
        <v/>
      </c>
      <c r="IZ407" s="7" t="str">
        <f t="shared" si="651"/>
        <v/>
      </c>
      <c r="JA407" s="7" t="str">
        <f t="shared" si="652"/>
        <v/>
      </c>
      <c r="JB407" s="7">
        <f t="shared" si="653"/>
        <v>2</v>
      </c>
      <c r="JC407" s="7">
        <f t="shared" si="654"/>
        <v>10</v>
      </c>
      <c r="JD407" s="7" t="str">
        <f t="shared" si="655"/>
        <v/>
      </c>
      <c r="JE407" s="7" t="str">
        <f t="shared" si="656"/>
        <v/>
      </c>
      <c r="JF407" s="7" t="str">
        <f t="shared" si="657"/>
        <v/>
      </c>
      <c r="JG407" s="7" t="str">
        <f t="shared" si="568"/>
        <v/>
      </c>
      <c r="JH407" s="7" t="str">
        <f t="shared" si="569"/>
        <v/>
      </c>
      <c r="JI407" s="7" t="str">
        <f t="shared" si="570"/>
        <v/>
      </c>
      <c r="JJ407" s="7" t="str">
        <f t="shared" si="571"/>
        <v/>
      </c>
      <c r="JK407" s="7" t="str">
        <f t="shared" si="572"/>
        <v/>
      </c>
      <c r="JL407" s="7" t="str">
        <f t="shared" si="573"/>
        <v/>
      </c>
      <c r="JM407" s="7" t="str">
        <f t="shared" si="574"/>
        <v/>
      </c>
      <c r="JN407" s="7" t="str">
        <f t="shared" si="575"/>
        <v/>
      </c>
      <c r="JO407" s="7" t="str">
        <f t="shared" si="576"/>
        <v/>
      </c>
      <c r="JP407" s="7" t="str">
        <f t="shared" si="577"/>
        <v/>
      </c>
      <c r="JQ407" s="7" t="str">
        <f t="shared" si="578"/>
        <v/>
      </c>
      <c r="JR407" s="7" t="str">
        <f t="shared" si="578"/>
        <v/>
      </c>
      <c r="JS407" s="7" t="str">
        <f t="shared" si="578"/>
        <v/>
      </c>
      <c r="JT407" s="28">
        <f t="shared" si="579"/>
        <v>12</v>
      </c>
    </row>
    <row r="408" spans="1:280" x14ac:dyDescent="0.2">
      <c r="A408" s="4" t="s">
        <v>1532</v>
      </c>
      <c r="B408" s="46">
        <f t="shared" si="565"/>
        <v>1</v>
      </c>
      <c r="C408" s="67" t="s">
        <v>1275</v>
      </c>
      <c r="D408" s="67" t="s">
        <v>1275</v>
      </c>
      <c r="Z408" s="57"/>
      <c r="BQ408" s="5"/>
      <c r="BX408" s="7">
        <v>2</v>
      </c>
      <c r="CP408" s="5">
        <f t="shared" si="566"/>
        <v>2</v>
      </c>
      <c r="CR408" s="15"/>
      <c r="CT408" s="28">
        <f>SUM(CP408:CS408)</f>
        <v>2</v>
      </c>
      <c r="FH408" s="5"/>
      <c r="GG408" s="5">
        <f t="shared" si="567"/>
        <v>0</v>
      </c>
      <c r="GH408" s="7" t="str">
        <f t="shared" si="581"/>
        <v/>
      </c>
      <c r="GI408" s="7" t="str">
        <f t="shared" si="582"/>
        <v/>
      </c>
      <c r="GJ408" s="7" t="str">
        <f t="shared" si="583"/>
        <v/>
      </c>
      <c r="GK408" s="7" t="str">
        <f t="shared" si="584"/>
        <v/>
      </c>
      <c r="GL408" s="7" t="str">
        <f t="shared" si="585"/>
        <v/>
      </c>
      <c r="GM408" s="7" t="str">
        <f t="shared" si="586"/>
        <v/>
      </c>
      <c r="GN408" s="7" t="str">
        <f t="shared" si="587"/>
        <v/>
      </c>
      <c r="GO408" s="7" t="str">
        <f t="shared" si="588"/>
        <v/>
      </c>
      <c r="GP408" s="7" t="str">
        <f t="shared" si="589"/>
        <v/>
      </c>
      <c r="GQ408" s="7" t="str">
        <f t="shared" si="590"/>
        <v/>
      </c>
      <c r="GR408" s="7" t="str">
        <f t="shared" si="591"/>
        <v/>
      </c>
      <c r="GS408" s="7" t="str">
        <f t="shared" si="592"/>
        <v/>
      </c>
      <c r="GT408" s="7" t="str">
        <f t="shared" si="593"/>
        <v/>
      </c>
      <c r="GU408" s="7" t="str">
        <f t="shared" si="594"/>
        <v/>
      </c>
      <c r="GV408" s="7" t="str">
        <f t="shared" si="595"/>
        <v/>
      </c>
      <c r="GW408" s="7" t="str">
        <f t="shared" si="596"/>
        <v/>
      </c>
      <c r="GX408" s="7" t="str">
        <f t="shared" si="597"/>
        <v/>
      </c>
      <c r="GY408" s="7" t="str">
        <f t="shared" si="598"/>
        <v/>
      </c>
      <c r="GZ408" s="7" t="str">
        <f t="shared" si="599"/>
        <v/>
      </c>
      <c r="HA408" s="7" t="str">
        <f t="shared" si="600"/>
        <v/>
      </c>
      <c r="HB408" s="7" t="str">
        <f t="shared" si="601"/>
        <v/>
      </c>
      <c r="HC408" s="7" t="str">
        <f t="shared" si="602"/>
        <v/>
      </c>
      <c r="HD408" s="7" t="str">
        <f t="shared" si="603"/>
        <v/>
      </c>
      <c r="HE408" s="7" t="str">
        <f t="shared" si="604"/>
        <v/>
      </c>
      <c r="HF408" s="7" t="str">
        <f t="shared" si="605"/>
        <v/>
      </c>
      <c r="HG408" s="7" t="str">
        <f t="shared" si="606"/>
        <v/>
      </c>
      <c r="HH408" s="7" t="str">
        <f t="shared" si="607"/>
        <v/>
      </c>
      <c r="HI408" s="7" t="str">
        <f t="shared" si="608"/>
        <v/>
      </c>
      <c r="HJ408" s="7" t="str">
        <f t="shared" si="609"/>
        <v/>
      </c>
      <c r="HK408" s="7" t="str">
        <f t="shared" si="610"/>
        <v/>
      </c>
      <c r="HL408" s="7" t="str">
        <f t="shared" si="611"/>
        <v/>
      </c>
      <c r="HM408" s="7" t="str">
        <f t="shared" si="612"/>
        <v/>
      </c>
      <c r="HN408" s="7" t="str">
        <f t="shared" si="613"/>
        <v/>
      </c>
      <c r="HO408" s="7" t="str">
        <f t="shared" si="614"/>
        <v/>
      </c>
      <c r="HP408" s="7" t="str">
        <f t="shared" si="615"/>
        <v/>
      </c>
      <c r="HQ408" s="7" t="str">
        <f t="shared" si="616"/>
        <v/>
      </c>
      <c r="HR408" s="7" t="str">
        <f t="shared" si="617"/>
        <v/>
      </c>
      <c r="HS408" s="7" t="str">
        <f t="shared" si="618"/>
        <v/>
      </c>
      <c r="HT408" s="7" t="str">
        <f t="shared" si="619"/>
        <v/>
      </c>
      <c r="HU408" s="7" t="str">
        <f t="shared" si="620"/>
        <v/>
      </c>
      <c r="HV408" s="7" t="str">
        <f t="shared" si="621"/>
        <v/>
      </c>
      <c r="HW408" s="7" t="str">
        <f t="shared" si="622"/>
        <v/>
      </c>
      <c r="HX408" s="7" t="str">
        <f t="shared" si="623"/>
        <v/>
      </c>
      <c r="HY408" s="7" t="str">
        <f t="shared" si="624"/>
        <v/>
      </c>
      <c r="HZ408" s="7" t="str">
        <f t="shared" si="625"/>
        <v/>
      </c>
      <c r="IA408" s="7" t="str">
        <f t="shared" si="626"/>
        <v/>
      </c>
      <c r="IB408" s="7" t="str">
        <f t="shared" si="627"/>
        <v/>
      </c>
      <c r="IC408" s="7" t="str">
        <f t="shared" si="628"/>
        <v/>
      </c>
      <c r="ID408" s="7" t="str">
        <f t="shared" si="629"/>
        <v/>
      </c>
      <c r="IE408" s="7" t="str">
        <f t="shared" si="630"/>
        <v/>
      </c>
      <c r="IF408" s="7" t="str">
        <f t="shared" si="631"/>
        <v/>
      </c>
      <c r="IG408" s="7" t="str">
        <f t="shared" si="632"/>
        <v/>
      </c>
      <c r="IH408" s="7" t="str">
        <f t="shared" si="633"/>
        <v/>
      </c>
      <c r="II408" s="7" t="str">
        <f t="shared" si="634"/>
        <v/>
      </c>
      <c r="IJ408" s="7" t="str">
        <f t="shared" si="635"/>
        <v/>
      </c>
      <c r="IK408" s="7" t="str">
        <f t="shared" si="636"/>
        <v/>
      </c>
      <c r="IL408" s="7" t="str">
        <f t="shared" si="637"/>
        <v/>
      </c>
      <c r="IM408" s="7" t="str">
        <f t="shared" si="638"/>
        <v/>
      </c>
      <c r="IN408" s="7" t="str">
        <f t="shared" si="639"/>
        <v/>
      </c>
      <c r="IO408" s="7" t="str">
        <f t="shared" si="640"/>
        <v/>
      </c>
      <c r="IP408" s="7" t="str">
        <f t="shared" si="641"/>
        <v/>
      </c>
      <c r="IQ408" s="7" t="str">
        <f t="shared" si="642"/>
        <v/>
      </c>
      <c r="IR408" s="7" t="str">
        <f t="shared" si="643"/>
        <v/>
      </c>
      <c r="IS408" s="7" t="str">
        <f t="shared" si="644"/>
        <v/>
      </c>
      <c r="IT408" s="7" t="str">
        <f t="shared" si="645"/>
        <v/>
      </c>
      <c r="IU408" s="7" t="str">
        <f t="shared" si="646"/>
        <v/>
      </c>
      <c r="IV408" s="7" t="str">
        <f t="shared" si="647"/>
        <v/>
      </c>
      <c r="IW408" s="7" t="str">
        <f t="shared" si="648"/>
        <v/>
      </c>
      <c r="IX408" s="7" t="str">
        <f t="shared" si="649"/>
        <v/>
      </c>
      <c r="IY408" s="7" t="str">
        <f t="shared" si="650"/>
        <v/>
      </c>
      <c r="IZ408" s="7" t="str">
        <f t="shared" si="651"/>
        <v/>
      </c>
      <c r="JA408" s="7" t="str">
        <f t="shared" si="652"/>
        <v/>
      </c>
      <c r="JB408" s="7">
        <f t="shared" si="653"/>
        <v>2</v>
      </c>
      <c r="JC408" s="7" t="str">
        <f t="shared" si="654"/>
        <v/>
      </c>
      <c r="JD408" s="7" t="str">
        <f t="shared" si="655"/>
        <v/>
      </c>
      <c r="JE408" s="7" t="str">
        <f t="shared" si="656"/>
        <v/>
      </c>
      <c r="JF408" s="7" t="str">
        <f t="shared" si="657"/>
        <v/>
      </c>
      <c r="JG408" s="7" t="str">
        <f t="shared" si="568"/>
        <v/>
      </c>
      <c r="JH408" s="7" t="str">
        <f t="shared" si="569"/>
        <v/>
      </c>
      <c r="JI408" s="7" t="str">
        <f t="shared" si="570"/>
        <v/>
      </c>
      <c r="JJ408" s="7" t="str">
        <f t="shared" si="571"/>
        <v/>
      </c>
      <c r="JK408" s="7" t="str">
        <f t="shared" si="572"/>
        <v/>
      </c>
      <c r="JL408" s="7" t="str">
        <f t="shared" si="573"/>
        <v/>
      </c>
      <c r="JM408" s="7" t="str">
        <f t="shared" si="574"/>
        <v/>
      </c>
      <c r="JN408" s="7" t="str">
        <f t="shared" si="575"/>
        <v/>
      </c>
      <c r="JO408" s="7" t="str">
        <f t="shared" si="576"/>
        <v/>
      </c>
      <c r="JP408" s="7" t="str">
        <f t="shared" si="577"/>
        <v/>
      </c>
      <c r="JQ408" s="7" t="str">
        <f t="shared" si="578"/>
        <v/>
      </c>
      <c r="JR408" s="7" t="str">
        <f t="shared" si="578"/>
        <v/>
      </c>
      <c r="JS408" s="7" t="str">
        <f t="shared" si="578"/>
        <v/>
      </c>
      <c r="JT408" s="28">
        <f t="shared" si="579"/>
        <v>2</v>
      </c>
    </row>
    <row r="409" spans="1:280" x14ac:dyDescent="0.2">
      <c r="A409" s="4" t="s">
        <v>2334</v>
      </c>
      <c r="B409" s="46">
        <f t="shared" si="565"/>
        <v>0</v>
      </c>
      <c r="C409" s="67" t="s">
        <v>1275</v>
      </c>
      <c r="D409" s="67" t="s">
        <v>1275</v>
      </c>
      <c r="Z409" s="57"/>
      <c r="BQ409" s="5"/>
      <c r="CP409" s="5">
        <f t="shared" si="566"/>
        <v>0</v>
      </c>
      <c r="CR409" s="15"/>
      <c r="CS409" s="7">
        <v>1</v>
      </c>
      <c r="CT409" s="28">
        <f>SUM(CP409:CS409)</f>
        <v>1</v>
      </c>
      <c r="FH409" s="5"/>
      <c r="FO409" s="7">
        <v>1</v>
      </c>
      <c r="GG409" s="5">
        <f t="shared" si="567"/>
        <v>1</v>
      </c>
      <c r="GH409" s="7" t="str">
        <f t="shared" si="581"/>
        <v/>
      </c>
      <c r="GI409" s="7" t="str">
        <f t="shared" si="582"/>
        <v/>
      </c>
      <c r="GJ409" s="7" t="str">
        <f t="shared" si="583"/>
        <v/>
      </c>
      <c r="GK409" s="7" t="str">
        <f t="shared" si="584"/>
        <v/>
      </c>
      <c r="GL409" s="7" t="str">
        <f t="shared" si="585"/>
        <v/>
      </c>
      <c r="GM409" s="7" t="str">
        <f t="shared" si="586"/>
        <v/>
      </c>
      <c r="GN409" s="7" t="str">
        <f t="shared" si="587"/>
        <v/>
      </c>
      <c r="GO409" s="7" t="str">
        <f t="shared" si="588"/>
        <v/>
      </c>
      <c r="GP409" s="7" t="str">
        <f t="shared" si="589"/>
        <v/>
      </c>
      <c r="GQ409" s="7" t="str">
        <f t="shared" si="590"/>
        <v/>
      </c>
      <c r="GR409" s="7" t="str">
        <f t="shared" si="591"/>
        <v/>
      </c>
      <c r="GS409" s="7" t="str">
        <f t="shared" si="592"/>
        <v/>
      </c>
      <c r="GT409" s="7" t="str">
        <f t="shared" si="593"/>
        <v/>
      </c>
      <c r="GU409" s="7" t="str">
        <f t="shared" si="594"/>
        <v/>
      </c>
      <c r="GV409" s="7" t="str">
        <f t="shared" si="595"/>
        <v/>
      </c>
      <c r="GW409" s="7" t="str">
        <f t="shared" si="596"/>
        <v/>
      </c>
      <c r="GX409" s="7" t="str">
        <f t="shared" si="597"/>
        <v/>
      </c>
      <c r="GY409" s="7" t="str">
        <f t="shared" si="598"/>
        <v/>
      </c>
      <c r="GZ409" s="7" t="str">
        <f t="shared" si="599"/>
        <v/>
      </c>
      <c r="HA409" s="7" t="str">
        <f t="shared" si="600"/>
        <v/>
      </c>
      <c r="HB409" s="7" t="str">
        <f t="shared" si="601"/>
        <v/>
      </c>
      <c r="HC409" s="7" t="str">
        <f t="shared" si="602"/>
        <v/>
      </c>
      <c r="HD409" s="7" t="str">
        <f t="shared" si="603"/>
        <v/>
      </c>
      <c r="HE409" s="7" t="str">
        <f t="shared" si="604"/>
        <v/>
      </c>
      <c r="HF409" s="7" t="str">
        <f t="shared" si="605"/>
        <v/>
      </c>
      <c r="HG409" s="7" t="str">
        <f t="shared" si="606"/>
        <v/>
      </c>
      <c r="HH409" s="7" t="str">
        <f t="shared" si="607"/>
        <v/>
      </c>
      <c r="HI409" s="7" t="str">
        <f t="shared" si="608"/>
        <v/>
      </c>
      <c r="HJ409" s="7" t="str">
        <f t="shared" si="609"/>
        <v/>
      </c>
      <c r="HK409" s="7" t="str">
        <f t="shared" si="610"/>
        <v/>
      </c>
      <c r="HL409" s="7" t="str">
        <f t="shared" si="611"/>
        <v/>
      </c>
      <c r="HM409" s="7" t="str">
        <f t="shared" si="612"/>
        <v/>
      </c>
      <c r="HN409" s="7" t="str">
        <f t="shared" si="613"/>
        <v/>
      </c>
      <c r="HO409" s="7" t="str">
        <f t="shared" si="614"/>
        <v/>
      </c>
      <c r="HP409" s="7" t="str">
        <f t="shared" si="615"/>
        <v/>
      </c>
      <c r="HQ409" s="7" t="str">
        <f t="shared" si="616"/>
        <v/>
      </c>
      <c r="HR409" s="7" t="str">
        <f t="shared" si="617"/>
        <v/>
      </c>
      <c r="HS409" s="7" t="str">
        <f t="shared" si="618"/>
        <v/>
      </c>
      <c r="HT409" s="7" t="str">
        <f t="shared" si="619"/>
        <v/>
      </c>
      <c r="HU409" s="7" t="str">
        <f t="shared" si="620"/>
        <v/>
      </c>
      <c r="HV409" s="7" t="str">
        <f t="shared" si="621"/>
        <v/>
      </c>
      <c r="HW409" s="7" t="str">
        <f t="shared" si="622"/>
        <v/>
      </c>
      <c r="HX409" s="7" t="str">
        <f t="shared" si="623"/>
        <v/>
      </c>
      <c r="HY409" s="7" t="str">
        <f t="shared" si="624"/>
        <v/>
      </c>
      <c r="HZ409" s="7" t="str">
        <f t="shared" si="625"/>
        <v/>
      </c>
      <c r="IA409" s="7" t="str">
        <f t="shared" si="626"/>
        <v/>
      </c>
      <c r="IB409" s="7" t="str">
        <f t="shared" si="627"/>
        <v/>
      </c>
      <c r="IC409" s="7" t="str">
        <f t="shared" si="628"/>
        <v/>
      </c>
      <c r="ID409" s="7" t="str">
        <f t="shared" si="629"/>
        <v/>
      </c>
      <c r="IE409" s="7" t="str">
        <f t="shared" si="630"/>
        <v/>
      </c>
      <c r="IF409" s="7" t="str">
        <f t="shared" si="631"/>
        <v/>
      </c>
      <c r="IG409" s="7" t="str">
        <f t="shared" si="632"/>
        <v/>
      </c>
      <c r="IH409" s="7" t="str">
        <f t="shared" si="633"/>
        <v/>
      </c>
      <c r="II409" s="7" t="str">
        <f t="shared" si="634"/>
        <v/>
      </c>
      <c r="IJ409" s="7" t="str">
        <f t="shared" si="635"/>
        <v/>
      </c>
      <c r="IK409" s="7" t="str">
        <f t="shared" si="636"/>
        <v/>
      </c>
      <c r="IL409" s="7" t="str">
        <f t="shared" si="637"/>
        <v/>
      </c>
      <c r="IM409" s="7" t="str">
        <f t="shared" si="638"/>
        <v/>
      </c>
      <c r="IN409" s="7" t="str">
        <f t="shared" si="639"/>
        <v/>
      </c>
      <c r="IO409" s="7" t="str">
        <f t="shared" si="640"/>
        <v/>
      </c>
      <c r="IP409" s="7" t="str">
        <f t="shared" si="641"/>
        <v/>
      </c>
      <c r="IQ409" s="7" t="str">
        <f t="shared" si="642"/>
        <v/>
      </c>
      <c r="IR409" s="7" t="str">
        <f t="shared" si="643"/>
        <v/>
      </c>
      <c r="IS409" s="7" t="str">
        <f t="shared" si="644"/>
        <v/>
      </c>
      <c r="IT409" s="7" t="str">
        <f t="shared" si="645"/>
        <v/>
      </c>
      <c r="IU409" s="7" t="str">
        <f t="shared" si="646"/>
        <v/>
      </c>
      <c r="IV409" s="7" t="str">
        <f t="shared" si="647"/>
        <v/>
      </c>
      <c r="IW409" s="7" t="str">
        <f t="shared" si="648"/>
        <v/>
      </c>
      <c r="IX409" s="7" t="str">
        <f t="shared" si="649"/>
        <v/>
      </c>
      <c r="IY409" s="7" t="str">
        <f t="shared" si="650"/>
        <v/>
      </c>
      <c r="IZ409" s="7" t="str">
        <f t="shared" si="651"/>
        <v/>
      </c>
      <c r="JA409" s="7" t="str">
        <f t="shared" si="652"/>
        <v/>
      </c>
      <c r="JB409" s="7">
        <f t="shared" si="653"/>
        <v>1</v>
      </c>
      <c r="JC409" s="7" t="str">
        <f t="shared" si="654"/>
        <v/>
      </c>
      <c r="JD409" s="7" t="str">
        <f t="shared" si="655"/>
        <v/>
      </c>
      <c r="JE409" s="7" t="str">
        <f t="shared" si="656"/>
        <v/>
      </c>
      <c r="JF409" s="7" t="str">
        <f t="shared" si="657"/>
        <v/>
      </c>
      <c r="JG409" s="7" t="str">
        <f t="shared" si="568"/>
        <v/>
      </c>
      <c r="JH409" s="7" t="str">
        <f t="shared" si="569"/>
        <v/>
      </c>
      <c r="JI409" s="7" t="str">
        <f t="shared" si="570"/>
        <v/>
      </c>
      <c r="JJ409" s="7" t="str">
        <f t="shared" si="571"/>
        <v/>
      </c>
      <c r="JK409" s="7" t="str">
        <f t="shared" si="572"/>
        <v/>
      </c>
      <c r="JL409" s="7" t="str">
        <f t="shared" si="573"/>
        <v/>
      </c>
      <c r="JM409" s="7" t="str">
        <f t="shared" si="574"/>
        <v/>
      </c>
      <c r="JN409" s="7" t="str">
        <f t="shared" si="575"/>
        <v/>
      </c>
      <c r="JO409" s="7" t="str">
        <f t="shared" si="576"/>
        <v/>
      </c>
      <c r="JP409" s="7" t="str">
        <f t="shared" si="577"/>
        <v/>
      </c>
      <c r="JQ409" s="7" t="str">
        <f t="shared" si="578"/>
        <v/>
      </c>
      <c r="JR409" s="7" t="str">
        <f t="shared" si="578"/>
        <v/>
      </c>
      <c r="JS409" s="7" t="str">
        <f t="shared" si="578"/>
        <v/>
      </c>
      <c r="JT409" s="28">
        <f t="shared" si="579"/>
        <v>1</v>
      </c>
    </row>
    <row r="410" spans="1:280" x14ac:dyDescent="0.2">
      <c r="A410" s="4" t="s">
        <v>1742</v>
      </c>
      <c r="B410" s="46">
        <f t="shared" si="565"/>
        <v>1</v>
      </c>
      <c r="C410" s="67" t="s">
        <v>1275</v>
      </c>
      <c r="D410" s="67" t="s">
        <v>1275</v>
      </c>
      <c r="Z410" s="57"/>
      <c r="BQ410" s="5"/>
      <c r="BX410" s="7">
        <v>2</v>
      </c>
      <c r="CP410" s="5">
        <f t="shared" si="566"/>
        <v>2</v>
      </c>
      <c r="CR410" s="15"/>
      <c r="CT410" s="28">
        <f>SUM(CP410:CS410)</f>
        <v>2</v>
      </c>
      <c r="FH410" s="5"/>
      <c r="GG410" s="5">
        <f t="shared" si="567"/>
        <v>0</v>
      </c>
      <c r="GH410" s="7" t="str">
        <f t="shared" si="581"/>
        <v/>
      </c>
      <c r="GI410" s="7" t="str">
        <f t="shared" si="582"/>
        <v/>
      </c>
      <c r="GJ410" s="7" t="str">
        <f t="shared" si="583"/>
        <v/>
      </c>
      <c r="GK410" s="7" t="str">
        <f t="shared" si="584"/>
        <v/>
      </c>
      <c r="GL410" s="7" t="str">
        <f t="shared" si="585"/>
        <v/>
      </c>
      <c r="GM410" s="7" t="str">
        <f t="shared" si="586"/>
        <v/>
      </c>
      <c r="GN410" s="7" t="str">
        <f t="shared" si="587"/>
        <v/>
      </c>
      <c r="GO410" s="7" t="str">
        <f t="shared" si="588"/>
        <v/>
      </c>
      <c r="GP410" s="7" t="str">
        <f t="shared" si="589"/>
        <v/>
      </c>
      <c r="GQ410" s="7" t="str">
        <f t="shared" si="590"/>
        <v/>
      </c>
      <c r="GR410" s="7" t="str">
        <f t="shared" si="591"/>
        <v/>
      </c>
      <c r="GS410" s="7" t="str">
        <f t="shared" si="592"/>
        <v/>
      </c>
      <c r="GT410" s="7" t="str">
        <f t="shared" si="593"/>
        <v/>
      </c>
      <c r="GU410" s="7" t="str">
        <f t="shared" si="594"/>
        <v/>
      </c>
      <c r="GV410" s="7" t="str">
        <f t="shared" si="595"/>
        <v/>
      </c>
      <c r="GW410" s="7" t="str">
        <f t="shared" si="596"/>
        <v/>
      </c>
      <c r="GX410" s="7" t="str">
        <f t="shared" si="597"/>
        <v/>
      </c>
      <c r="GY410" s="7" t="str">
        <f t="shared" si="598"/>
        <v/>
      </c>
      <c r="GZ410" s="7" t="str">
        <f t="shared" si="599"/>
        <v/>
      </c>
      <c r="HA410" s="7" t="str">
        <f t="shared" si="600"/>
        <v/>
      </c>
      <c r="HB410" s="7" t="str">
        <f t="shared" si="601"/>
        <v/>
      </c>
      <c r="HC410" s="7" t="str">
        <f t="shared" si="602"/>
        <v/>
      </c>
      <c r="HD410" s="7" t="str">
        <f t="shared" si="603"/>
        <v/>
      </c>
      <c r="HE410" s="7" t="str">
        <f t="shared" si="604"/>
        <v/>
      </c>
      <c r="HF410" s="7" t="str">
        <f t="shared" si="605"/>
        <v/>
      </c>
      <c r="HG410" s="7" t="str">
        <f t="shared" si="606"/>
        <v/>
      </c>
      <c r="HH410" s="7" t="str">
        <f t="shared" si="607"/>
        <v/>
      </c>
      <c r="HI410" s="7" t="str">
        <f t="shared" si="608"/>
        <v/>
      </c>
      <c r="HJ410" s="7" t="str">
        <f t="shared" si="609"/>
        <v/>
      </c>
      <c r="HK410" s="7" t="str">
        <f t="shared" si="610"/>
        <v/>
      </c>
      <c r="HL410" s="7" t="str">
        <f t="shared" si="611"/>
        <v/>
      </c>
      <c r="HM410" s="7" t="str">
        <f t="shared" si="612"/>
        <v/>
      </c>
      <c r="HN410" s="7" t="str">
        <f t="shared" si="613"/>
        <v/>
      </c>
      <c r="HO410" s="7" t="str">
        <f t="shared" si="614"/>
        <v/>
      </c>
      <c r="HP410" s="7" t="str">
        <f t="shared" si="615"/>
        <v/>
      </c>
      <c r="HQ410" s="7" t="str">
        <f t="shared" si="616"/>
        <v/>
      </c>
      <c r="HR410" s="7" t="str">
        <f t="shared" si="617"/>
        <v/>
      </c>
      <c r="HS410" s="7" t="str">
        <f t="shared" si="618"/>
        <v/>
      </c>
      <c r="HT410" s="7" t="str">
        <f t="shared" si="619"/>
        <v/>
      </c>
      <c r="HU410" s="7" t="str">
        <f t="shared" si="620"/>
        <v/>
      </c>
      <c r="HV410" s="7" t="str">
        <f t="shared" si="621"/>
        <v/>
      </c>
      <c r="HW410" s="7" t="str">
        <f t="shared" si="622"/>
        <v/>
      </c>
      <c r="HX410" s="7" t="str">
        <f t="shared" si="623"/>
        <v/>
      </c>
      <c r="HY410" s="7" t="str">
        <f t="shared" si="624"/>
        <v/>
      </c>
      <c r="HZ410" s="7" t="str">
        <f t="shared" si="625"/>
        <v/>
      </c>
      <c r="IA410" s="7" t="str">
        <f t="shared" si="626"/>
        <v/>
      </c>
      <c r="IB410" s="7" t="str">
        <f t="shared" si="627"/>
        <v/>
      </c>
      <c r="IC410" s="7" t="str">
        <f t="shared" si="628"/>
        <v/>
      </c>
      <c r="ID410" s="7" t="str">
        <f t="shared" si="629"/>
        <v/>
      </c>
      <c r="IE410" s="7" t="str">
        <f t="shared" si="630"/>
        <v/>
      </c>
      <c r="IF410" s="7" t="str">
        <f t="shared" si="631"/>
        <v/>
      </c>
      <c r="IG410" s="7" t="str">
        <f t="shared" si="632"/>
        <v/>
      </c>
      <c r="IH410" s="7" t="str">
        <f t="shared" si="633"/>
        <v/>
      </c>
      <c r="II410" s="7" t="str">
        <f t="shared" si="634"/>
        <v/>
      </c>
      <c r="IJ410" s="7" t="str">
        <f t="shared" si="635"/>
        <v/>
      </c>
      <c r="IK410" s="7" t="str">
        <f t="shared" si="636"/>
        <v/>
      </c>
      <c r="IL410" s="7" t="str">
        <f t="shared" si="637"/>
        <v/>
      </c>
      <c r="IM410" s="7" t="str">
        <f t="shared" si="638"/>
        <v/>
      </c>
      <c r="IN410" s="7" t="str">
        <f t="shared" si="639"/>
        <v/>
      </c>
      <c r="IO410" s="7" t="str">
        <f t="shared" si="640"/>
        <v/>
      </c>
      <c r="IP410" s="7" t="str">
        <f t="shared" si="641"/>
        <v/>
      </c>
      <c r="IQ410" s="7" t="str">
        <f t="shared" si="642"/>
        <v/>
      </c>
      <c r="IR410" s="7" t="str">
        <f t="shared" si="643"/>
        <v/>
      </c>
      <c r="IS410" s="7" t="str">
        <f t="shared" si="644"/>
        <v/>
      </c>
      <c r="IT410" s="7" t="str">
        <f t="shared" si="645"/>
        <v/>
      </c>
      <c r="IU410" s="7" t="str">
        <f t="shared" si="646"/>
        <v/>
      </c>
      <c r="IV410" s="7" t="str">
        <f t="shared" si="647"/>
        <v/>
      </c>
      <c r="IW410" s="7" t="str">
        <f t="shared" si="648"/>
        <v/>
      </c>
      <c r="IX410" s="7" t="str">
        <f t="shared" si="649"/>
        <v/>
      </c>
      <c r="IY410" s="7" t="str">
        <f t="shared" si="650"/>
        <v/>
      </c>
      <c r="IZ410" s="7" t="str">
        <f t="shared" si="651"/>
        <v/>
      </c>
      <c r="JA410" s="7" t="str">
        <f t="shared" si="652"/>
        <v/>
      </c>
      <c r="JB410" s="7">
        <f t="shared" si="653"/>
        <v>2</v>
      </c>
      <c r="JC410" s="7" t="str">
        <f t="shared" si="654"/>
        <v/>
      </c>
      <c r="JD410" s="7" t="str">
        <f t="shared" si="655"/>
        <v/>
      </c>
      <c r="JE410" s="7" t="str">
        <f t="shared" si="656"/>
        <v/>
      </c>
      <c r="JF410" s="7" t="str">
        <f t="shared" si="657"/>
        <v/>
      </c>
      <c r="JG410" s="7" t="str">
        <f t="shared" si="568"/>
        <v/>
      </c>
      <c r="JH410" s="7" t="str">
        <f t="shared" si="569"/>
        <v/>
      </c>
      <c r="JI410" s="7" t="str">
        <f t="shared" si="570"/>
        <v/>
      </c>
      <c r="JJ410" s="7" t="str">
        <f t="shared" si="571"/>
        <v/>
      </c>
      <c r="JK410" s="7" t="str">
        <f t="shared" si="572"/>
        <v/>
      </c>
      <c r="JL410" s="7" t="str">
        <f t="shared" si="573"/>
        <v/>
      </c>
      <c r="JM410" s="7" t="str">
        <f t="shared" si="574"/>
        <v/>
      </c>
      <c r="JN410" s="7" t="str">
        <f t="shared" si="575"/>
        <v/>
      </c>
      <c r="JO410" s="7" t="str">
        <f t="shared" si="576"/>
        <v/>
      </c>
      <c r="JP410" s="7" t="str">
        <f t="shared" si="577"/>
        <v/>
      </c>
      <c r="JQ410" s="7" t="str">
        <f t="shared" si="578"/>
        <v/>
      </c>
      <c r="JR410" s="7" t="str">
        <f t="shared" si="578"/>
        <v/>
      </c>
      <c r="JS410" s="7" t="str">
        <f t="shared" si="578"/>
        <v/>
      </c>
      <c r="JT410" s="28">
        <f t="shared" si="579"/>
        <v>2</v>
      </c>
    </row>
    <row r="411" spans="1:280" x14ac:dyDescent="0.2">
      <c r="A411" s="4" t="s">
        <v>2161</v>
      </c>
      <c r="B411" s="46">
        <f t="shared" si="565"/>
        <v>4</v>
      </c>
      <c r="C411" s="67" t="s">
        <v>1275</v>
      </c>
      <c r="D411" s="67" t="s">
        <v>3842</v>
      </c>
      <c r="Z411" s="57"/>
      <c r="BQ411" s="5"/>
      <c r="BX411" s="7">
        <v>1</v>
      </c>
      <c r="CA411" s="7">
        <v>1</v>
      </c>
      <c r="CC411" s="7">
        <v>1</v>
      </c>
      <c r="CH411" s="7">
        <v>2</v>
      </c>
      <c r="CP411" s="5">
        <f t="shared" si="566"/>
        <v>5</v>
      </c>
      <c r="CR411" s="15"/>
      <c r="CS411" s="7">
        <v>2</v>
      </c>
      <c r="CT411" s="28">
        <f>SUM(CP411:CS411)</f>
        <v>7</v>
      </c>
      <c r="FH411" s="5"/>
      <c r="FO411" s="7">
        <v>1</v>
      </c>
      <c r="FP411" s="7">
        <v>1</v>
      </c>
      <c r="GG411" s="5">
        <f t="shared" si="567"/>
        <v>2</v>
      </c>
      <c r="GH411" s="7" t="str">
        <f t="shared" si="581"/>
        <v/>
      </c>
      <c r="GI411" s="7" t="str">
        <f t="shared" si="582"/>
        <v/>
      </c>
      <c r="GJ411" s="7" t="str">
        <f t="shared" si="583"/>
        <v/>
      </c>
      <c r="GK411" s="7" t="str">
        <f t="shared" si="584"/>
        <v/>
      </c>
      <c r="GL411" s="7" t="str">
        <f t="shared" si="585"/>
        <v/>
      </c>
      <c r="GM411" s="7" t="str">
        <f t="shared" si="586"/>
        <v/>
      </c>
      <c r="GN411" s="7" t="str">
        <f t="shared" si="587"/>
        <v/>
      </c>
      <c r="GO411" s="7" t="str">
        <f t="shared" si="588"/>
        <v/>
      </c>
      <c r="GP411" s="7" t="str">
        <f t="shared" si="589"/>
        <v/>
      </c>
      <c r="GQ411" s="7" t="str">
        <f t="shared" si="590"/>
        <v/>
      </c>
      <c r="GR411" s="7" t="str">
        <f t="shared" si="591"/>
        <v/>
      </c>
      <c r="GS411" s="7" t="str">
        <f t="shared" si="592"/>
        <v/>
      </c>
      <c r="GT411" s="7" t="str">
        <f t="shared" si="593"/>
        <v/>
      </c>
      <c r="GU411" s="7" t="str">
        <f t="shared" si="594"/>
        <v/>
      </c>
      <c r="GV411" s="7" t="str">
        <f t="shared" si="595"/>
        <v/>
      </c>
      <c r="GW411" s="7" t="str">
        <f t="shared" si="596"/>
        <v/>
      </c>
      <c r="GX411" s="7" t="str">
        <f t="shared" si="597"/>
        <v/>
      </c>
      <c r="GY411" s="7" t="str">
        <f t="shared" si="598"/>
        <v/>
      </c>
      <c r="GZ411" s="7" t="str">
        <f t="shared" si="599"/>
        <v/>
      </c>
      <c r="HA411" s="7" t="str">
        <f t="shared" si="600"/>
        <v/>
      </c>
      <c r="HB411" s="7" t="str">
        <f t="shared" si="601"/>
        <v/>
      </c>
      <c r="HC411" s="7" t="str">
        <f t="shared" si="602"/>
        <v/>
      </c>
      <c r="HD411" s="7" t="str">
        <f t="shared" si="603"/>
        <v/>
      </c>
      <c r="HE411" s="7" t="str">
        <f t="shared" si="604"/>
        <v/>
      </c>
      <c r="HF411" s="7" t="str">
        <f t="shared" si="605"/>
        <v/>
      </c>
      <c r="HG411" s="7" t="str">
        <f t="shared" si="606"/>
        <v/>
      </c>
      <c r="HH411" s="7" t="str">
        <f t="shared" si="607"/>
        <v/>
      </c>
      <c r="HI411" s="7" t="str">
        <f t="shared" si="608"/>
        <v/>
      </c>
      <c r="HJ411" s="7" t="str">
        <f t="shared" si="609"/>
        <v/>
      </c>
      <c r="HK411" s="7" t="str">
        <f t="shared" si="610"/>
        <v/>
      </c>
      <c r="HL411" s="7" t="str">
        <f t="shared" si="611"/>
        <v/>
      </c>
      <c r="HM411" s="7" t="str">
        <f t="shared" si="612"/>
        <v/>
      </c>
      <c r="HN411" s="7" t="str">
        <f t="shared" si="613"/>
        <v/>
      </c>
      <c r="HO411" s="7" t="str">
        <f t="shared" si="614"/>
        <v/>
      </c>
      <c r="HP411" s="7" t="str">
        <f t="shared" si="615"/>
        <v/>
      </c>
      <c r="HQ411" s="7" t="str">
        <f t="shared" si="616"/>
        <v/>
      </c>
      <c r="HR411" s="7" t="str">
        <f t="shared" si="617"/>
        <v/>
      </c>
      <c r="HS411" s="7" t="str">
        <f t="shared" si="618"/>
        <v/>
      </c>
      <c r="HT411" s="7" t="str">
        <f t="shared" si="619"/>
        <v/>
      </c>
      <c r="HU411" s="7" t="str">
        <f t="shared" si="620"/>
        <v/>
      </c>
      <c r="HV411" s="7" t="str">
        <f t="shared" si="621"/>
        <v/>
      </c>
      <c r="HW411" s="7" t="str">
        <f t="shared" si="622"/>
        <v/>
      </c>
      <c r="HX411" s="7" t="str">
        <f t="shared" si="623"/>
        <v/>
      </c>
      <c r="HY411" s="7" t="str">
        <f t="shared" si="624"/>
        <v/>
      </c>
      <c r="HZ411" s="7" t="str">
        <f t="shared" si="625"/>
        <v/>
      </c>
      <c r="IA411" s="7" t="str">
        <f t="shared" si="626"/>
        <v/>
      </c>
      <c r="IB411" s="7" t="str">
        <f t="shared" si="627"/>
        <v/>
      </c>
      <c r="IC411" s="7" t="str">
        <f t="shared" si="628"/>
        <v/>
      </c>
      <c r="ID411" s="7" t="str">
        <f t="shared" si="629"/>
        <v/>
      </c>
      <c r="IE411" s="7" t="str">
        <f t="shared" si="630"/>
        <v/>
      </c>
      <c r="IF411" s="7" t="str">
        <f t="shared" si="631"/>
        <v/>
      </c>
      <c r="IG411" s="7" t="str">
        <f t="shared" si="632"/>
        <v/>
      </c>
      <c r="IH411" s="7" t="str">
        <f t="shared" si="633"/>
        <v/>
      </c>
      <c r="II411" s="7" t="str">
        <f t="shared" si="634"/>
        <v/>
      </c>
      <c r="IJ411" s="7" t="str">
        <f t="shared" si="635"/>
        <v/>
      </c>
      <c r="IK411" s="7" t="str">
        <f t="shared" si="636"/>
        <v/>
      </c>
      <c r="IL411" s="7" t="str">
        <f t="shared" si="637"/>
        <v/>
      </c>
      <c r="IM411" s="7" t="str">
        <f t="shared" si="638"/>
        <v/>
      </c>
      <c r="IN411" s="7" t="str">
        <f t="shared" si="639"/>
        <v/>
      </c>
      <c r="IO411" s="7" t="str">
        <f t="shared" si="640"/>
        <v/>
      </c>
      <c r="IP411" s="7" t="str">
        <f t="shared" si="641"/>
        <v/>
      </c>
      <c r="IQ411" s="7" t="str">
        <f t="shared" si="642"/>
        <v/>
      </c>
      <c r="IR411" s="7" t="str">
        <f t="shared" si="643"/>
        <v/>
      </c>
      <c r="IS411" s="7" t="str">
        <f t="shared" si="644"/>
        <v/>
      </c>
      <c r="IT411" s="7" t="str">
        <f t="shared" si="645"/>
        <v/>
      </c>
      <c r="IU411" s="7" t="str">
        <f t="shared" si="646"/>
        <v/>
      </c>
      <c r="IV411" s="7" t="str">
        <f t="shared" si="647"/>
        <v/>
      </c>
      <c r="IW411" s="7" t="str">
        <f t="shared" si="648"/>
        <v/>
      </c>
      <c r="IX411" s="7" t="str">
        <f t="shared" si="649"/>
        <v/>
      </c>
      <c r="IY411" s="7" t="str">
        <f t="shared" si="650"/>
        <v/>
      </c>
      <c r="IZ411" s="7" t="str">
        <f t="shared" si="651"/>
        <v/>
      </c>
      <c r="JA411" s="7" t="str">
        <f t="shared" si="652"/>
        <v/>
      </c>
      <c r="JB411" s="7">
        <f t="shared" si="653"/>
        <v>2</v>
      </c>
      <c r="JC411" s="7">
        <f t="shared" si="654"/>
        <v>1</v>
      </c>
      <c r="JD411" s="7" t="str">
        <f t="shared" si="655"/>
        <v/>
      </c>
      <c r="JE411" s="7">
        <f t="shared" si="656"/>
        <v>1</v>
      </c>
      <c r="JF411" s="7" t="str">
        <f t="shared" si="657"/>
        <v/>
      </c>
      <c r="JG411" s="7">
        <f t="shared" si="568"/>
        <v>1</v>
      </c>
      <c r="JH411" s="7" t="str">
        <f t="shared" si="569"/>
        <v/>
      </c>
      <c r="JI411" s="7" t="str">
        <f t="shared" si="570"/>
        <v/>
      </c>
      <c r="JJ411" s="7" t="str">
        <f t="shared" si="571"/>
        <v/>
      </c>
      <c r="JK411" s="7" t="str">
        <f t="shared" si="572"/>
        <v/>
      </c>
      <c r="JL411" s="7">
        <f t="shared" si="573"/>
        <v>2</v>
      </c>
      <c r="JM411" s="7" t="str">
        <f t="shared" si="574"/>
        <v/>
      </c>
      <c r="JN411" s="7" t="str">
        <f t="shared" si="575"/>
        <v/>
      </c>
      <c r="JO411" s="7" t="str">
        <f t="shared" si="576"/>
        <v/>
      </c>
      <c r="JP411" s="7" t="str">
        <f t="shared" si="577"/>
        <v/>
      </c>
      <c r="JQ411" s="7" t="str">
        <f t="shared" si="578"/>
        <v/>
      </c>
      <c r="JR411" s="7" t="str">
        <f t="shared" si="578"/>
        <v/>
      </c>
      <c r="JS411" s="7" t="str">
        <f t="shared" si="578"/>
        <v/>
      </c>
      <c r="JT411" s="28">
        <f t="shared" si="579"/>
        <v>7</v>
      </c>
    </row>
    <row r="412" spans="1:280" x14ac:dyDescent="0.2">
      <c r="A412" s="4" t="s">
        <v>1322</v>
      </c>
      <c r="B412" s="46">
        <f t="shared" si="565"/>
        <v>2</v>
      </c>
      <c r="C412" s="67" t="s">
        <v>1275</v>
      </c>
      <c r="D412" s="67" t="s">
        <v>513</v>
      </c>
      <c r="Z412" s="57"/>
      <c r="BQ412" s="5"/>
      <c r="BX412" s="7">
        <v>2</v>
      </c>
      <c r="BY412" s="7">
        <v>2</v>
      </c>
      <c r="CP412" s="5">
        <f t="shared" si="566"/>
        <v>4</v>
      </c>
      <c r="CR412" s="15"/>
      <c r="CT412" s="28">
        <f>SUM(CP412:CS412)</f>
        <v>4</v>
      </c>
      <c r="FH412" s="5"/>
      <c r="GG412" s="5">
        <f t="shared" si="567"/>
        <v>0</v>
      </c>
      <c r="GH412" s="7" t="str">
        <f t="shared" si="581"/>
        <v/>
      </c>
      <c r="GI412" s="7" t="str">
        <f t="shared" si="582"/>
        <v/>
      </c>
      <c r="GJ412" s="7" t="str">
        <f t="shared" si="583"/>
        <v/>
      </c>
      <c r="GK412" s="7" t="str">
        <f t="shared" si="584"/>
        <v/>
      </c>
      <c r="GL412" s="7" t="str">
        <f t="shared" si="585"/>
        <v/>
      </c>
      <c r="GM412" s="7" t="str">
        <f t="shared" si="586"/>
        <v/>
      </c>
      <c r="GN412" s="7" t="str">
        <f t="shared" si="587"/>
        <v/>
      </c>
      <c r="GO412" s="7" t="str">
        <f t="shared" si="588"/>
        <v/>
      </c>
      <c r="GP412" s="7" t="str">
        <f t="shared" si="589"/>
        <v/>
      </c>
      <c r="GQ412" s="7" t="str">
        <f t="shared" si="590"/>
        <v/>
      </c>
      <c r="GR412" s="7" t="str">
        <f t="shared" si="591"/>
        <v/>
      </c>
      <c r="GS412" s="7" t="str">
        <f t="shared" si="592"/>
        <v/>
      </c>
      <c r="GT412" s="7" t="str">
        <f t="shared" si="593"/>
        <v/>
      </c>
      <c r="GU412" s="7" t="str">
        <f t="shared" si="594"/>
        <v/>
      </c>
      <c r="GV412" s="7" t="str">
        <f t="shared" si="595"/>
        <v/>
      </c>
      <c r="GW412" s="7" t="str">
        <f t="shared" si="596"/>
        <v/>
      </c>
      <c r="GX412" s="7" t="str">
        <f t="shared" si="597"/>
        <v/>
      </c>
      <c r="GY412" s="7" t="str">
        <f t="shared" si="598"/>
        <v/>
      </c>
      <c r="GZ412" s="7" t="str">
        <f t="shared" si="599"/>
        <v/>
      </c>
      <c r="HA412" s="7" t="str">
        <f t="shared" si="600"/>
        <v/>
      </c>
      <c r="HB412" s="7" t="str">
        <f t="shared" si="601"/>
        <v/>
      </c>
      <c r="HC412" s="7" t="str">
        <f t="shared" si="602"/>
        <v/>
      </c>
      <c r="HD412" s="7" t="str">
        <f t="shared" si="603"/>
        <v/>
      </c>
      <c r="HE412" s="7" t="str">
        <f t="shared" si="604"/>
        <v/>
      </c>
      <c r="HF412" s="7" t="str">
        <f t="shared" si="605"/>
        <v/>
      </c>
      <c r="HG412" s="7" t="str">
        <f t="shared" si="606"/>
        <v/>
      </c>
      <c r="HH412" s="7" t="str">
        <f t="shared" si="607"/>
        <v/>
      </c>
      <c r="HI412" s="7" t="str">
        <f t="shared" si="608"/>
        <v/>
      </c>
      <c r="HJ412" s="7" t="str">
        <f t="shared" si="609"/>
        <v/>
      </c>
      <c r="HK412" s="7" t="str">
        <f t="shared" si="610"/>
        <v/>
      </c>
      <c r="HL412" s="7" t="str">
        <f t="shared" si="611"/>
        <v/>
      </c>
      <c r="HM412" s="7" t="str">
        <f t="shared" si="612"/>
        <v/>
      </c>
      <c r="HN412" s="7" t="str">
        <f t="shared" si="613"/>
        <v/>
      </c>
      <c r="HO412" s="7" t="str">
        <f t="shared" si="614"/>
        <v/>
      </c>
      <c r="HP412" s="7" t="str">
        <f t="shared" si="615"/>
        <v/>
      </c>
      <c r="HQ412" s="7" t="str">
        <f t="shared" si="616"/>
        <v/>
      </c>
      <c r="HR412" s="7" t="str">
        <f t="shared" si="617"/>
        <v/>
      </c>
      <c r="HS412" s="7" t="str">
        <f t="shared" si="618"/>
        <v/>
      </c>
      <c r="HT412" s="7" t="str">
        <f t="shared" si="619"/>
        <v/>
      </c>
      <c r="HU412" s="7" t="str">
        <f t="shared" si="620"/>
        <v/>
      </c>
      <c r="HV412" s="7" t="str">
        <f t="shared" si="621"/>
        <v/>
      </c>
      <c r="HW412" s="7" t="str">
        <f t="shared" si="622"/>
        <v/>
      </c>
      <c r="HX412" s="7" t="str">
        <f t="shared" si="623"/>
        <v/>
      </c>
      <c r="HY412" s="7" t="str">
        <f t="shared" si="624"/>
        <v/>
      </c>
      <c r="HZ412" s="7" t="str">
        <f t="shared" si="625"/>
        <v/>
      </c>
      <c r="IA412" s="7" t="str">
        <f t="shared" si="626"/>
        <v/>
      </c>
      <c r="IB412" s="7" t="str">
        <f t="shared" si="627"/>
        <v/>
      </c>
      <c r="IC412" s="7" t="str">
        <f t="shared" si="628"/>
        <v/>
      </c>
      <c r="ID412" s="7" t="str">
        <f t="shared" si="629"/>
        <v/>
      </c>
      <c r="IE412" s="7" t="str">
        <f t="shared" si="630"/>
        <v/>
      </c>
      <c r="IF412" s="7" t="str">
        <f t="shared" si="631"/>
        <v/>
      </c>
      <c r="IG412" s="7" t="str">
        <f t="shared" si="632"/>
        <v/>
      </c>
      <c r="IH412" s="7" t="str">
        <f t="shared" si="633"/>
        <v/>
      </c>
      <c r="II412" s="7" t="str">
        <f t="shared" si="634"/>
        <v/>
      </c>
      <c r="IJ412" s="7" t="str">
        <f t="shared" si="635"/>
        <v/>
      </c>
      <c r="IK412" s="7" t="str">
        <f t="shared" si="636"/>
        <v/>
      </c>
      <c r="IL412" s="7" t="str">
        <f t="shared" si="637"/>
        <v/>
      </c>
      <c r="IM412" s="7" t="str">
        <f t="shared" si="638"/>
        <v/>
      </c>
      <c r="IN412" s="7" t="str">
        <f t="shared" si="639"/>
        <v/>
      </c>
      <c r="IO412" s="7" t="str">
        <f t="shared" si="640"/>
        <v/>
      </c>
      <c r="IP412" s="7" t="str">
        <f t="shared" si="641"/>
        <v/>
      </c>
      <c r="IQ412" s="7" t="str">
        <f t="shared" si="642"/>
        <v/>
      </c>
      <c r="IR412" s="7" t="str">
        <f t="shared" si="643"/>
        <v/>
      </c>
      <c r="IS412" s="7" t="str">
        <f t="shared" si="644"/>
        <v/>
      </c>
      <c r="IT412" s="7" t="str">
        <f t="shared" si="645"/>
        <v/>
      </c>
      <c r="IU412" s="7" t="str">
        <f t="shared" si="646"/>
        <v/>
      </c>
      <c r="IV412" s="7" t="str">
        <f t="shared" si="647"/>
        <v/>
      </c>
      <c r="IW412" s="7" t="str">
        <f t="shared" si="648"/>
        <v/>
      </c>
      <c r="IX412" s="7" t="str">
        <f t="shared" si="649"/>
        <v/>
      </c>
      <c r="IY412" s="7" t="str">
        <f t="shared" si="650"/>
        <v/>
      </c>
      <c r="IZ412" s="7" t="str">
        <f t="shared" si="651"/>
        <v/>
      </c>
      <c r="JA412" s="7" t="str">
        <f t="shared" si="652"/>
        <v/>
      </c>
      <c r="JB412" s="7">
        <f t="shared" si="653"/>
        <v>2</v>
      </c>
      <c r="JC412" s="7">
        <f t="shared" si="654"/>
        <v>2</v>
      </c>
      <c r="JD412" s="7" t="str">
        <f t="shared" si="655"/>
        <v/>
      </c>
      <c r="JE412" s="7" t="str">
        <f t="shared" si="656"/>
        <v/>
      </c>
      <c r="JF412" s="7" t="str">
        <f t="shared" si="657"/>
        <v/>
      </c>
      <c r="JG412" s="7" t="str">
        <f t="shared" si="568"/>
        <v/>
      </c>
      <c r="JH412" s="7" t="str">
        <f t="shared" si="569"/>
        <v/>
      </c>
      <c r="JI412" s="7" t="str">
        <f t="shared" si="570"/>
        <v/>
      </c>
      <c r="JJ412" s="7" t="str">
        <f t="shared" si="571"/>
        <v/>
      </c>
      <c r="JK412" s="7" t="str">
        <f t="shared" si="572"/>
        <v/>
      </c>
      <c r="JL412" s="7" t="str">
        <f t="shared" si="573"/>
        <v/>
      </c>
      <c r="JM412" s="7" t="str">
        <f t="shared" si="574"/>
        <v/>
      </c>
      <c r="JN412" s="7" t="str">
        <f t="shared" si="575"/>
        <v/>
      </c>
      <c r="JO412" s="7" t="str">
        <f t="shared" si="576"/>
        <v/>
      </c>
      <c r="JP412" s="7" t="str">
        <f t="shared" si="577"/>
        <v/>
      </c>
      <c r="JQ412" s="7" t="str">
        <f t="shared" si="578"/>
        <v/>
      </c>
      <c r="JR412" s="7" t="str">
        <f t="shared" si="578"/>
        <v/>
      </c>
      <c r="JS412" s="7" t="str">
        <f t="shared" si="578"/>
        <v/>
      </c>
      <c r="JT412" s="28">
        <f t="shared" si="579"/>
        <v>4</v>
      </c>
    </row>
    <row r="413" spans="1:280" x14ac:dyDescent="0.2">
      <c r="A413" s="4" t="s">
        <v>514</v>
      </c>
      <c r="B413" s="46">
        <f t="shared" si="565"/>
        <v>1</v>
      </c>
      <c r="C413" s="67" t="s">
        <v>513</v>
      </c>
      <c r="D413" s="67" t="s">
        <v>513</v>
      </c>
      <c r="Z413" s="57"/>
      <c r="BQ413" s="5"/>
      <c r="BY413" s="7">
        <v>3</v>
      </c>
      <c r="CP413" s="5">
        <f t="shared" si="566"/>
        <v>3</v>
      </c>
      <c r="CR413" s="15"/>
      <c r="CS413" s="7">
        <v>1</v>
      </c>
      <c r="CT413" s="28">
        <f t="shared" ref="CT413:CT421" si="659">SUM(CP413:CS413)</f>
        <v>4</v>
      </c>
      <c r="FH413" s="5"/>
      <c r="FP413" s="7">
        <v>1</v>
      </c>
      <c r="GG413" s="5">
        <f t="shared" si="567"/>
        <v>1</v>
      </c>
      <c r="GH413" s="7" t="str">
        <f t="shared" si="581"/>
        <v/>
      </c>
      <c r="GI413" s="7" t="str">
        <f t="shared" si="582"/>
        <v/>
      </c>
      <c r="GJ413" s="7" t="str">
        <f t="shared" si="583"/>
        <v/>
      </c>
      <c r="GK413" s="7" t="str">
        <f t="shared" si="584"/>
        <v/>
      </c>
      <c r="GL413" s="7" t="str">
        <f t="shared" si="585"/>
        <v/>
      </c>
      <c r="GM413" s="7" t="str">
        <f t="shared" si="586"/>
        <v/>
      </c>
      <c r="GN413" s="7" t="str">
        <f t="shared" si="587"/>
        <v/>
      </c>
      <c r="GO413" s="7" t="str">
        <f t="shared" si="588"/>
        <v/>
      </c>
      <c r="GP413" s="7" t="str">
        <f t="shared" si="589"/>
        <v/>
      </c>
      <c r="GQ413" s="7" t="str">
        <f t="shared" si="590"/>
        <v/>
      </c>
      <c r="GR413" s="7" t="str">
        <f t="shared" si="591"/>
        <v/>
      </c>
      <c r="GS413" s="7" t="str">
        <f t="shared" si="592"/>
        <v/>
      </c>
      <c r="GT413" s="7" t="str">
        <f t="shared" si="593"/>
        <v/>
      </c>
      <c r="GU413" s="7" t="str">
        <f t="shared" si="594"/>
        <v/>
      </c>
      <c r="GV413" s="7" t="str">
        <f t="shared" si="595"/>
        <v/>
      </c>
      <c r="GW413" s="7" t="str">
        <f t="shared" si="596"/>
        <v/>
      </c>
      <c r="GX413" s="7" t="str">
        <f t="shared" si="597"/>
        <v/>
      </c>
      <c r="GY413" s="7" t="str">
        <f t="shared" si="598"/>
        <v/>
      </c>
      <c r="GZ413" s="7" t="str">
        <f t="shared" si="599"/>
        <v/>
      </c>
      <c r="HA413" s="7" t="str">
        <f t="shared" si="600"/>
        <v/>
      </c>
      <c r="HB413" s="7" t="str">
        <f t="shared" si="601"/>
        <v/>
      </c>
      <c r="HC413" s="7" t="str">
        <f t="shared" si="602"/>
        <v/>
      </c>
      <c r="HD413" s="7" t="str">
        <f t="shared" si="603"/>
        <v/>
      </c>
      <c r="HE413" s="7" t="str">
        <f t="shared" si="604"/>
        <v/>
      </c>
      <c r="HF413" s="7" t="str">
        <f t="shared" si="605"/>
        <v/>
      </c>
      <c r="HG413" s="7" t="str">
        <f t="shared" si="606"/>
        <v/>
      </c>
      <c r="HH413" s="7" t="str">
        <f t="shared" si="607"/>
        <v/>
      </c>
      <c r="HI413" s="7" t="str">
        <f t="shared" si="608"/>
        <v/>
      </c>
      <c r="HJ413" s="7" t="str">
        <f t="shared" si="609"/>
        <v/>
      </c>
      <c r="HK413" s="7" t="str">
        <f t="shared" si="610"/>
        <v/>
      </c>
      <c r="HL413" s="7" t="str">
        <f t="shared" si="611"/>
        <v/>
      </c>
      <c r="HM413" s="7" t="str">
        <f t="shared" si="612"/>
        <v/>
      </c>
      <c r="HN413" s="7" t="str">
        <f t="shared" si="613"/>
        <v/>
      </c>
      <c r="HO413" s="7" t="str">
        <f t="shared" si="614"/>
        <v/>
      </c>
      <c r="HP413" s="7" t="str">
        <f t="shared" si="615"/>
        <v/>
      </c>
      <c r="HQ413" s="7" t="str">
        <f t="shared" si="616"/>
        <v/>
      </c>
      <c r="HR413" s="7" t="str">
        <f t="shared" si="617"/>
        <v/>
      </c>
      <c r="HS413" s="7" t="str">
        <f t="shared" si="618"/>
        <v/>
      </c>
      <c r="HT413" s="7" t="str">
        <f t="shared" si="619"/>
        <v/>
      </c>
      <c r="HU413" s="7" t="str">
        <f t="shared" si="620"/>
        <v/>
      </c>
      <c r="HV413" s="7" t="str">
        <f t="shared" si="621"/>
        <v/>
      </c>
      <c r="HW413" s="7" t="str">
        <f t="shared" si="622"/>
        <v/>
      </c>
      <c r="HX413" s="7" t="str">
        <f t="shared" si="623"/>
        <v/>
      </c>
      <c r="HY413" s="7" t="str">
        <f t="shared" si="624"/>
        <v/>
      </c>
      <c r="HZ413" s="7" t="str">
        <f t="shared" si="625"/>
        <v/>
      </c>
      <c r="IA413" s="7" t="str">
        <f t="shared" si="626"/>
        <v/>
      </c>
      <c r="IB413" s="7" t="str">
        <f t="shared" si="627"/>
        <v/>
      </c>
      <c r="IC413" s="7" t="str">
        <f t="shared" si="628"/>
        <v/>
      </c>
      <c r="ID413" s="7" t="str">
        <f t="shared" si="629"/>
        <v/>
      </c>
      <c r="IE413" s="7" t="str">
        <f t="shared" si="630"/>
        <v/>
      </c>
      <c r="IF413" s="7" t="str">
        <f t="shared" si="631"/>
        <v/>
      </c>
      <c r="IG413" s="7" t="str">
        <f t="shared" si="632"/>
        <v/>
      </c>
      <c r="IH413" s="7" t="str">
        <f t="shared" si="633"/>
        <v/>
      </c>
      <c r="II413" s="7" t="str">
        <f t="shared" si="634"/>
        <v/>
      </c>
      <c r="IJ413" s="7" t="str">
        <f t="shared" si="635"/>
        <v/>
      </c>
      <c r="IK413" s="7" t="str">
        <f t="shared" si="636"/>
        <v/>
      </c>
      <c r="IL413" s="7" t="str">
        <f t="shared" si="637"/>
        <v/>
      </c>
      <c r="IM413" s="7" t="str">
        <f t="shared" si="638"/>
        <v/>
      </c>
      <c r="IN413" s="7" t="str">
        <f t="shared" si="639"/>
        <v/>
      </c>
      <c r="IO413" s="7" t="str">
        <f t="shared" si="640"/>
        <v/>
      </c>
      <c r="IP413" s="7" t="str">
        <f t="shared" si="641"/>
        <v/>
      </c>
      <c r="IQ413" s="7" t="str">
        <f t="shared" si="642"/>
        <v/>
      </c>
      <c r="IR413" s="7" t="str">
        <f t="shared" si="643"/>
        <v/>
      </c>
      <c r="IS413" s="7" t="str">
        <f t="shared" si="644"/>
        <v/>
      </c>
      <c r="IT413" s="7" t="str">
        <f t="shared" si="645"/>
        <v/>
      </c>
      <c r="IU413" s="7" t="str">
        <f t="shared" si="646"/>
        <v/>
      </c>
      <c r="IV413" s="7" t="str">
        <f t="shared" si="647"/>
        <v/>
      </c>
      <c r="IW413" s="7" t="str">
        <f t="shared" si="648"/>
        <v/>
      </c>
      <c r="IX413" s="7" t="str">
        <f t="shared" si="649"/>
        <v/>
      </c>
      <c r="IY413" s="7" t="str">
        <f t="shared" si="650"/>
        <v/>
      </c>
      <c r="IZ413" s="7" t="str">
        <f t="shared" si="651"/>
        <v/>
      </c>
      <c r="JA413" s="7" t="str">
        <f t="shared" si="652"/>
        <v/>
      </c>
      <c r="JB413" s="7" t="str">
        <f t="shared" si="653"/>
        <v/>
      </c>
      <c r="JC413" s="7">
        <f t="shared" si="654"/>
        <v>4</v>
      </c>
      <c r="JD413" s="7" t="str">
        <f t="shared" si="655"/>
        <v/>
      </c>
      <c r="JE413" s="7" t="str">
        <f t="shared" si="656"/>
        <v/>
      </c>
      <c r="JF413" s="7" t="str">
        <f t="shared" si="657"/>
        <v/>
      </c>
      <c r="JG413" s="7" t="str">
        <f t="shared" si="568"/>
        <v/>
      </c>
      <c r="JH413" s="7" t="str">
        <f t="shared" si="569"/>
        <v/>
      </c>
      <c r="JI413" s="7" t="str">
        <f t="shared" si="570"/>
        <v/>
      </c>
      <c r="JJ413" s="7" t="str">
        <f t="shared" si="571"/>
        <v/>
      </c>
      <c r="JK413" s="7" t="str">
        <f t="shared" si="572"/>
        <v/>
      </c>
      <c r="JL413" s="7" t="str">
        <f t="shared" si="573"/>
        <v/>
      </c>
      <c r="JM413" s="7" t="str">
        <f t="shared" si="574"/>
        <v/>
      </c>
      <c r="JN413" s="7" t="str">
        <f t="shared" si="575"/>
        <v/>
      </c>
      <c r="JO413" s="7" t="str">
        <f t="shared" si="576"/>
        <v/>
      </c>
      <c r="JP413" s="7" t="str">
        <f t="shared" si="577"/>
        <v/>
      </c>
      <c r="JQ413" s="7" t="str">
        <f t="shared" si="578"/>
        <v/>
      </c>
      <c r="JR413" s="7" t="str">
        <f t="shared" si="578"/>
        <v/>
      </c>
      <c r="JS413" s="7" t="str">
        <f t="shared" si="578"/>
        <v/>
      </c>
      <c r="JT413" s="28">
        <f t="shared" si="579"/>
        <v>4</v>
      </c>
    </row>
    <row r="414" spans="1:280" x14ac:dyDescent="0.2">
      <c r="A414" s="4" t="s">
        <v>2105</v>
      </c>
      <c r="B414" s="46">
        <f t="shared" si="565"/>
        <v>2</v>
      </c>
      <c r="C414" s="67" t="s">
        <v>513</v>
      </c>
      <c r="D414" s="67" t="s">
        <v>186</v>
      </c>
      <c r="Z414" s="57"/>
      <c r="BQ414" s="5"/>
      <c r="BY414" s="7">
        <v>1</v>
      </c>
      <c r="BZ414" s="7">
        <v>1</v>
      </c>
      <c r="CP414" s="5">
        <f t="shared" si="566"/>
        <v>2</v>
      </c>
      <c r="CR414" s="15"/>
      <c r="CS414" s="7">
        <v>1</v>
      </c>
      <c r="CT414" s="28">
        <f t="shared" si="659"/>
        <v>3</v>
      </c>
      <c r="FH414" s="5"/>
      <c r="FP414" s="7">
        <v>1</v>
      </c>
      <c r="GG414" s="5">
        <f t="shared" si="567"/>
        <v>1</v>
      </c>
      <c r="GH414" s="7" t="str">
        <f t="shared" si="581"/>
        <v/>
      </c>
      <c r="GI414" s="7" t="str">
        <f t="shared" si="582"/>
        <v/>
      </c>
      <c r="GJ414" s="7" t="str">
        <f t="shared" si="583"/>
        <v/>
      </c>
      <c r="GK414" s="7" t="str">
        <f t="shared" si="584"/>
        <v/>
      </c>
      <c r="GL414" s="7" t="str">
        <f t="shared" si="585"/>
        <v/>
      </c>
      <c r="GM414" s="7" t="str">
        <f t="shared" si="586"/>
        <v/>
      </c>
      <c r="GN414" s="7" t="str">
        <f t="shared" si="587"/>
        <v/>
      </c>
      <c r="GO414" s="7" t="str">
        <f t="shared" si="588"/>
        <v/>
      </c>
      <c r="GP414" s="7" t="str">
        <f t="shared" si="589"/>
        <v/>
      </c>
      <c r="GQ414" s="7" t="str">
        <f t="shared" si="590"/>
        <v/>
      </c>
      <c r="GR414" s="7" t="str">
        <f t="shared" si="591"/>
        <v/>
      </c>
      <c r="GS414" s="7" t="str">
        <f t="shared" si="592"/>
        <v/>
      </c>
      <c r="GT414" s="7" t="str">
        <f t="shared" si="593"/>
        <v/>
      </c>
      <c r="GU414" s="7" t="str">
        <f t="shared" si="594"/>
        <v/>
      </c>
      <c r="GV414" s="7" t="str">
        <f t="shared" si="595"/>
        <v/>
      </c>
      <c r="GW414" s="7" t="str">
        <f t="shared" si="596"/>
        <v/>
      </c>
      <c r="GX414" s="7" t="str">
        <f t="shared" si="597"/>
        <v/>
      </c>
      <c r="GY414" s="7" t="str">
        <f t="shared" si="598"/>
        <v/>
      </c>
      <c r="GZ414" s="7" t="str">
        <f t="shared" si="599"/>
        <v/>
      </c>
      <c r="HA414" s="7" t="str">
        <f t="shared" si="600"/>
        <v/>
      </c>
      <c r="HB414" s="7" t="str">
        <f t="shared" si="601"/>
        <v/>
      </c>
      <c r="HC414" s="7" t="str">
        <f t="shared" si="602"/>
        <v/>
      </c>
      <c r="HD414" s="7" t="str">
        <f t="shared" si="603"/>
        <v/>
      </c>
      <c r="HE414" s="7" t="str">
        <f t="shared" si="604"/>
        <v/>
      </c>
      <c r="HF414" s="7" t="str">
        <f t="shared" si="605"/>
        <v/>
      </c>
      <c r="HG414" s="7" t="str">
        <f t="shared" si="606"/>
        <v/>
      </c>
      <c r="HH414" s="7" t="str">
        <f t="shared" si="607"/>
        <v/>
      </c>
      <c r="HI414" s="7" t="str">
        <f t="shared" si="608"/>
        <v/>
      </c>
      <c r="HJ414" s="7" t="str">
        <f t="shared" si="609"/>
        <v/>
      </c>
      <c r="HK414" s="7" t="str">
        <f t="shared" si="610"/>
        <v/>
      </c>
      <c r="HL414" s="7" t="str">
        <f t="shared" si="611"/>
        <v/>
      </c>
      <c r="HM414" s="7" t="str">
        <f t="shared" si="612"/>
        <v/>
      </c>
      <c r="HN414" s="7" t="str">
        <f t="shared" si="613"/>
        <v/>
      </c>
      <c r="HO414" s="7" t="str">
        <f t="shared" si="614"/>
        <v/>
      </c>
      <c r="HP414" s="7" t="str">
        <f t="shared" si="615"/>
        <v/>
      </c>
      <c r="HQ414" s="7" t="str">
        <f t="shared" si="616"/>
        <v/>
      </c>
      <c r="HR414" s="7" t="str">
        <f t="shared" si="617"/>
        <v/>
      </c>
      <c r="HS414" s="7" t="str">
        <f t="shared" si="618"/>
        <v/>
      </c>
      <c r="HT414" s="7" t="str">
        <f t="shared" si="619"/>
        <v/>
      </c>
      <c r="HU414" s="7" t="str">
        <f t="shared" si="620"/>
        <v/>
      </c>
      <c r="HV414" s="7" t="str">
        <f t="shared" si="621"/>
        <v/>
      </c>
      <c r="HW414" s="7" t="str">
        <f t="shared" si="622"/>
        <v/>
      </c>
      <c r="HX414" s="7" t="str">
        <f t="shared" si="623"/>
        <v/>
      </c>
      <c r="HY414" s="7" t="str">
        <f t="shared" si="624"/>
        <v/>
      </c>
      <c r="HZ414" s="7" t="str">
        <f t="shared" si="625"/>
        <v/>
      </c>
      <c r="IA414" s="7" t="str">
        <f t="shared" si="626"/>
        <v/>
      </c>
      <c r="IB414" s="7" t="str">
        <f t="shared" si="627"/>
        <v/>
      </c>
      <c r="IC414" s="7" t="str">
        <f t="shared" si="628"/>
        <v/>
      </c>
      <c r="ID414" s="7" t="str">
        <f t="shared" si="629"/>
        <v/>
      </c>
      <c r="IE414" s="7" t="str">
        <f t="shared" si="630"/>
        <v/>
      </c>
      <c r="IF414" s="7" t="str">
        <f t="shared" si="631"/>
        <v/>
      </c>
      <c r="IG414" s="7" t="str">
        <f t="shared" si="632"/>
        <v/>
      </c>
      <c r="IH414" s="7" t="str">
        <f t="shared" si="633"/>
        <v/>
      </c>
      <c r="II414" s="7" t="str">
        <f t="shared" si="634"/>
        <v/>
      </c>
      <c r="IJ414" s="7" t="str">
        <f t="shared" si="635"/>
        <v/>
      </c>
      <c r="IK414" s="7" t="str">
        <f t="shared" si="636"/>
        <v/>
      </c>
      <c r="IL414" s="7" t="str">
        <f t="shared" si="637"/>
        <v/>
      </c>
      <c r="IM414" s="7" t="str">
        <f t="shared" si="638"/>
        <v/>
      </c>
      <c r="IN414" s="7" t="str">
        <f t="shared" si="639"/>
        <v/>
      </c>
      <c r="IO414" s="7" t="str">
        <f t="shared" si="640"/>
        <v/>
      </c>
      <c r="IP414" s="7" t="str">
        <f t="shared" si="641"/>
        <v/>
      </c>
      <c r="IQ414" s="7" t="str">
        <f t="shared" si="642"/>
        <v/>
      </c>
      <c r="IR414" s="7" t="str">
        <f t="shared" si="643"/>
        <v/>
      </c>
      <c r="IS414" s="7" t="str">
        <f t="shared" si="644"/>
        <v/>
      </c>
      <c r="IT414" s="7" t="str">
        <f t="shared" si="645"/>
        <v/>
      </c>
      <c r="IU414" s="7" t="str">
        <f t="shared" si="646"/>
        <v/>
      </c>
      <c r="IV414" s="7" t="str">
        <f t="shared" si="647"/>
        <v/>
      </c>
      <c r="IW414" s="7" t="str">
        <f t="shared" si="648"/>
        <v/>
      </c>
      <c r="IX414" s="7" t="str">
        <f t="shared" si="649"/>
        <v/>
      </c>
      <c r="IY414" s="7" t="str">
        <f t="shared" si="650"/>
        <v/>
      </c>
      <c r="IZ414" s="7" t="str">
        <f t="shared" si="651"/>
        <v/>
      </c>
      <c r="JA414" s="7" t="str">
        <f t="shared" si="652"/>
        <v/>
      </c>
      <c r="JB414" s="7" t="str">
        <f t="shared" si="653"/>
        <v/>
      </c>
      <c r="JC414" s="7">
        <f t="shared" si="654"/>
        <v>2</v>
      </c>
      <c r="JD414" s="7">
        <f t="shared" si="655"/>
        <v>1</v>
      </c>
      <c r="JE414" s="7" t="str">
        <f t="shared" si="656"/>
        <v/>
      </c>
      <c r="JF414" s="7" t="str">
        <f t="shared" si="657"/>
        <v/>
      </c>
      <c r="JG414" s="7" t="str">
        <f t="shared" si="568"/>
        <v/>
      </c>
      <c r="JH414" s="7" t="str">
        <f t="shared" si="569"/>
        <v/>
      </c>
      <c r="JI414" s="7" t="str">
        <f t="shared" si="570"/>
        <v/>
      </c>
      <c r="JJ414" s="7" t="str">
        <f t="shared" si="571"/>
        <v/>
      </c>
      <c r="JK414" s="7" t="str">
        <f t="shared" si="572"/>
        <v/>
      </c>
      <c r="JL414" s="7" t="str">
        <f t="shared" si="573"/>
        <v/>
      </c>
      <c r="JM414" s="7" t="str">
        <f t="shared" si="574"/>
        <v/>
      </c>
      <c r="JN414" s="7" t="str">
        <f t="shared" si="575"/>
        <v/>
      </c>
      <c r="JO414" s="7" t="str">
        <f t="shared" si="576"/>
        <v/>
      </c>
      <c r="JP414" s="7" t="str">
        <f t="shared" si="577"/>
        <v/>
      </c>
      <c r="JQ414" s="7" t="str">
        <f t="shared" si="578"/>
        <v/>
      </c>
      <c r="JR414" s="7" t="str">
        <f t="shared" si="578"/>
        <v/>
      </c>
      <c r="JS414" s="7" t="str">
        <f t="shared" si="578"/>
        <v/>
      </c>
      <c r="JT414" s="28">
        <f t="shared" si="579"/>
        <v>3</v>
      </c>
    </row>
    <row r="415" spans="1:280" x14ac:dyDescent="0.2">
      <c r="A415" s="4" t="s">
        <v>419</v>
      </c>
      <c r="B415" s="46">
        <f t="shared" si="565"/>
        <v>1</v>
      </c>
      <c r="C415" s="67" t="s">
        <v>513</v>
      </c>
      <c r="D415" s="67" t="s">
        <v>513</v>
      </c>
      <c r="Z415" s="57"/>
      <c r="BQ415" s="5"/>
      <c r="BY415" s="7">
        <v>1</v>
      </c>
      <c r="CP415" s="5">
        <f t="shared" si="566"/>
        <v>1</v>
      </c>
      <c r="CR415" s="15"/>
      <c r="CT415" s="28">
        <f t="shared" si="659"/>
        <v>1</v>
      </c>
      <c r="FH415" s="5"/>
      <c r="GG415" s="5">
        <f t="shared" si="567"/>
        <v>0</v>
      </c>
      <c r="GH415" s="7" t="str">
        <f t="shared" si="581"/>
        <v/>
      </c>
      <c r="GI415" s="7" t="str">
        <f t="shared" si="582"/>
        <v/>
      </c>
      <c r="GJ415" s="7" t="str">
        <f t="shared" si="583"/>
        <v/>
      </c>
      <c r="GK415" s="7" t="str">
        <f t="shared" si="584"/>
        <v/>
      </c>
      <c r="GL415" s="7" t="str">
        <f t="shared" si="585"/>
        <v/>
      </c>
      <c r="GM415" s="7" t="str">
        <f t="shared" si="586"/>
        <v/>
      </c>
      <c r="GN415" s="7" t="str">
        <f t="shared" si="587"/>
        <v/>
      </c>
      <c r="GO415" s="7" t="str">
        <f t="shared" si="588"/>
        <v/>
      </c>
      <c r="GP415" s="7" t="str">
        <f t="shared" si="589"/>
        <v/>
      </c>
      <c r="GQ415" s="7" t="str">
        <f t="shared" si="590"/>
        <v/>
      </c>
      <c r="GR415" s="7" t="str">
        <f t="shared" si="591"/>
        <v/>
      </c>
      <c r="GS415" s="7" t="str">
        <f t="shared" si="592"/>
        <v/>
      </c>
      <c r="GT415" s="7" t="str">
        <f t="shared" si="593"/>
        <v/>
      </c>
      <c r="GU415" s="7" t="str">
        <f t="shared" si="594"/>
        <v/>
      </c>
      <c r="GV415" s="7" t="str">
        <f t="shared" si="595"/>
        <v/>
      </c>
      <c r="GW415" s="7" t="str">
        <f t="shared" si="596"/>
        <v/>
      </c>
      <c r="GX415" s="7" t="str">
        <f t="shared" si="597"/>
        <v/>
      </c>
      <c r="GY415" s="7" t="str">
        <f t="shared" si="598"/>
        <v/>
      </c>
      <c r="GZ415" s="7" t="str">
        <f t="shared" si="599"/>
        <v/>
      </c>
      <c r="HA415" s="7" t="str">
        <f t="shared" si="600"/>
        <v/>
      </c>
      <c r="HB415" s="7" t="str">
        <f t="shared" si="601"/>
        <v/>
      </c>
      <c r="HC415" s="7" t="str">
        <f t="shared" si="602"/>
        <v/>
      </c>
      <c r="HD415" s="7" t="str">
        <f t="shared" si="603"/>
        <v/>
      </c>
      <c r="HE415" s="7" t="str">
        <f t="shared" si="604"/>
        <v/>
      </c>
      <c r="HF415" s="7" t="str">
        <f t="shared" si="605"/>
        <v/>
      </c>
      <c r="HG415" s="7" t="str">
        <f t="shared" si="606"/>
        <v/>
      </c>
      <c r="HH415" s="7" t="str">
        <f t="shared" si="607"/>
        <v/>
      </c>
      <c r="HI415" s="7" t="str">
        <f t="shared" si="608"/>
        <v/>
      </c>
      <c r="HJ415" s="7" t="str">
        <f t="shared" si="609"/>
        <v/>
      </c>
      <c r="HK415" s="7" t="str">
        <f t="shared" si="610"/>
        <v/>
      </c>
      <c r="HL415" s="7" t="str">
        <f t="shared" si="611"/>
        <v/>
      </c>
      <c r="HM415" s="7" t="str">
        <f t="shared" si="612"/>
        <v/>
      </c>
      <c r="HN415" s="7" t="str">
        <f t="shared" si="613"/>
        <v/>
      </c>
      <c r="HO415" s="7" t="str">
        <f t="shared" si="614"/>
        <v/>
      </c>
      <c r="HP415" s="7" t="str">
        <f t="shared" si="615"/>
        <v/>
      </c>
      <c r="HQ415" s="7" t="str">
        <f t="shared" si="616"/>
        <v/>
      </c>
      <c r="HR415" s="7" t="str">
        <f t="shared" si="617"/>
        <v/>
      </c>
      <c r="HS415" s="7" t="str">
        <f t="shared" si="618"/>
        <v/>
      </c>
      <c r="HT415" s="7" t="str">
        <f t="shared" si="619"/>
        <v/>
      </c>
      <c r="HU415" s="7" t="str">
        <f t="shared" si="620"/>
        <v/>
      </c>
      <c r="HV415" s="7" t="str">
        <f t="shared" si="621"/>
        <v/>
      </c>
      <c r="HW415" s="7" t="str">
        <f t="shared" si="622"/>
        <v/>
      </c>
      <c r="HX415" s="7" t="str">
        <f t="shared" si="623"/>
        <v/>
      </c>
      <c r="HY415" s="7" t="str">
        <f t="shared" si="624"/>
        <v/>
      </c>
      <c r="HZ415" s="7" t="str">
        <f t="shared" si="625"/>
        <v/>
      </c>
      <c r="IA415" s="7" t="str">
        <f t="shared" si="626"/>
        <v/>
      </c>
      <c r="IB415" s="7" t="str">
        <f t="shared" si="627"/>
        <v/>
      </c>
      <c r="IC415" s="7" t="str">
        <f t="shared" si="628"/>
        <v/>
      </c>
      <c r="ID415" s="7" t="str">
        <f t="shared" si="629"/>
        <v/>
      </c>
      <c r="IE415" s="7" t="str">
        <f t="shared" si="630"/>
        <v/>
      </c>
      <c r="IF415" s="7" t="str">
        <f t="shared" si="631"/>
        <v/>
      </c>
      <c r="IG415" s="7" t="str">
        <f t="shared" si="632"/>
        <v/>
      </c>
      <c r="IH415" s="7" t="str">
        <f t="shared" si="633"/>
        <v/>
      </c>
      <c r="II415" s="7" t="str">
        <f t="shared" si="634"/>
        <v/>
      </c>
      <c r="IJ415" s="7" t="str">
        <f t="shared" si="635"/>
        <v/>
      </c>
      <c r="IK415" s="7" t="str">
        <f t="shared" si="636"/>
        <v/>
      </c>
      <c r="IL415" s="7" t="str">
        <f t="shared" si="637"/>
        <v/>
      </c>
      <c r="IM415" s="7" t="str">
        <f t="shared" si="638"/>
        <v/>
      </c>
      <c r="IN415" s="7" t="str">
        <f t="shared" si="639"/>
        <v/>
      </c>
      <c r="IO415" s="7" t="str">
        <f t="shared" si="640"/>
        <v/>
      </c>
      <c r="IP415" s="7" t="str">
        <f t="shared" si="641"/>
        <v/>
      </c>
      <c r="IQ415" s="7" t="str">
        <f t="shared" si="642"/>
        <v/>
      </c>
      <c r="IR415" s="7" t="str">
        <f t="shared" si="643"/>
        <v/>
      </c>
      <c r="IS415" s="7" t="str">
        <f t="shared" si="644"/>
        <v/>
      </c>
      <c r="IT415" s="7" t="str">
        <f t="shared" si="645"/>
        <v/>
      </c>
      <c r="IU415" s="7" t="str">
        <f t="shared" si="646"/>
        <v/>
      </c>
      <c r="IV415" s="7" t="str">
        <f t="shared" si="647"/>
        <v/>
      </c>
      <c r="IW415" s="7" t="str">
        <f t="shared" si="648"/>
        <v/>
      </c>
      <c r="IX415" s="7" t="str">
        <f t="shared" si="649"/>
        <v/>
      </c>
      <c r="IY415" s="7" t="str">
        <f t="shared" si="650"/>
        <v/>
      </c>
      <c r="IZ415" s="7" t="str">
        <f t="shared" si="651"/>
        <v/>
      </c>
      <c r="JA415" s="7" t="str">
        <f t="shared" si="652"/>
        <v/>
      </c>
      <c r="JB415" s="7" t="str">
        <f t="shared" si="653"/>
        <v/>
      </c>
      <c r="JC415" s="7">
        <f t="shared" si="654"/>
        <v>1</v>
      </c>
      <c r="JD415" s="7" t="str">
        <f t="shared" si="655"/>
        <v/>
      </c>
      <c r="JE415" s="7" t="str">
        <f t="shared" si="656"/>
        <v/>
      </c>
      <c r="JF415" s="7" t="str">
        <f t="shared" si="657"/>
        <v/>
      </c>
      <c r="JG415" s="7" t="str">
        <f t="shared" si="568"/>
        <v/>
      </c>
      <c r="JH415" s="7" t="str">
        <f t="shared" si="569"/>
        <v/>
      </c>
      <c r="JI415" s="7" t="str">
        <f t="shared" si="570"/>
        <v/>
      </c>
      <c r="JJ415" s="7" t="str">
        <f t="shared" si="571"/>
        <v/>
      </c>
      <c r="JK415" s="7" t="str">
        <f t="shared" si="572"/>
        <v/>
      </c>
      <c r="JL415" s="7" t="str">
        <f t="shared" si="573"/>
        <v/>
      </c>
      <c r="JM415" s="7" t="str">
        <f t="shared" si="574"/>
        <v/>
      </c>
      <c r="JN415" s="7" t="str">
        <f t="shared" si="575"/>
        <v/>
      </c>
      <c r="JO415" s="7" t="str">
        <f t="shared" si="576"/>
        <v/>
      </c>
      <c r="JP415" s="7" t="str">
        <f t="shared" si="577"/>
        <v/>
      </c>
      <c r="JQ415" s="7" t="str">
        <f t="shared" si="578"/>
        <v/>
      </c>
      <c r="JR415" s="7" t="str">
        <f t="shared" si="578"/>
        <v/>
      </c>
      <c r="JS415" s="7" t="str">
        <f t="shared" si="578"/>
        <v/>
      </c>
      <c r="JT415" s="28">
        <f t="shared" si="579"/>
        <v>1</v>
      </c>
    </row>
    <row r="416" spans="1:280" x14ac:dyDescent="0.2">
      <c r="A416" s="4" t="s">
        <v>264</v>
      </c>
      <c r="B416" s="46">
        <f t="shared" si="565"/>
        <v>1</v>
      </c>
      <c r="C416" s="67" t="s">
        <v>513</v>
      </c>
      <c r="D416" s="67" t="s">
        <v>513</v>
      </c>
      <c r="Z416" s="57"/>
      <c r="BQ416" s="5"/>
      <c r="BY416" s="7">
        <v>2</v>
      </c>
      <c r="CP416" s="5">
        <f t="shared" si="566"/>
        <v>2</v>
      </c>
      <c r="CR416" s="15"/>
      <c r="CT416" s="28">
        <f t="shared" si="659"/>
        <v>2</v>
      </c>
      <c r="FH416" s="5"/>
      <c r="GG416" s="5">
        <f t="shared" si="567"/>
        <v>0</v>
      </c>
      <c r="GH416" s="7" t="str">
        <f t="shared" si="581"/>
        <v/>
      </c>
      <c r="GI416" s="7" t="str">
        <f t="shared" si="582"/>
        <v/>
      </c>
      <c r="GJ416" s="7" t="str">
        <f t="shared" si="583"/>
        <v/>
      </c>
      <c r="GK416" s="7" t="str">
        <f t="shared" si="584"/>
        <v/>
      </c>
      <c r="GL416" s="7" t="str">
        <f t="shared" si="585"/>
        <v/>
      </c>
      <c r="GM416" s="7" t="str">
        <f t="shared" si="586"/>
        <v/>
      </c>
      <c r="GN416" s="7" t="str">
        <f t="shared" si="587"/>
        <v/>
      </c>
      <c r="GO416" s="7" t="str">
        <f t="shared" si="588"/>
        <v/>
      </c>
      <c r="GP416" s="7" t="str">
        <f t="shared" si="589"/>
        <v/>
      </c>
      <c r="GQ416" s="7" t="str">
        <f t="shared" si="590"/>
        <v/>
      </c>
      <c r="GR416" s="7" t="str">
        <f t="shared" si="591"/>
        <v/>
      </c>
      <c r="GS416" s="7" t="str">
        <f t="shared" si="592"/>
        <v/>
      </c>
      <c r="GT416" s="7" t="str">
        <f t="shared" si="593"/>
        <v/>
      </c>
      <c r="GU416" s="7" t="str">
        <f t="shared" si="594"/>
        <v/>
      </c>
      <c r="GV416" s="7" t="str">
        <f t="shared" si="595"/>
        <v/>
      </c>
      <c r="GW416" s="7" t="str">
        <f t="shared" si="596"/>
        <v/>
      </c>
      <c r="GX416" s="7" t="str">
        <f t="shared" si="597"/>
        <v/>
      </c>
      <c r="GY416" s="7" t="str">
        <f t="shared" si="598"/>
        <v/>
      </c>
      <c r="GZ416" s="7" t="str">
        <f t="shared" si="599"/>
        <v/>
      </c>
      <c r="HA416" s="7" t="str">
        <f t="shared" si="600"/>
        <v/>
      </c>
      <c r="HB416" s="7" t="str">
        <f t="shared" si="601"/>
        <v/>
      </c>
      <c r="HC416" s="7" t="str">
        <f t="shared" si="602"/>
        <v/>
      </c>
      <c r="HD416" s="7" t="str">
        <f t="shared" si="603"/>
        <v/>
      </c>
      <c r="HE416" s="7" t="str">
        <f t="shared" si="604"/>
        <v/>
      </c>
      <c r="HF416" s="7" t="str">
        <f t="shared" si="605"/>
        <v/>
      </c>
      <c r="HG416" s="7" t="str">
        <f t="shared" si="606"/>
        <v/>
      </c>
      <c r="HH416" s="7" t="str">
        <f t="shared" si="607"/>
        <v/>
      </c>
      <c r="HI416" s="7" t="str">
        <f t="shared" si="608"/>
        <v/>
      </c>
      <c r="HJ416" s="7" t="str">
        <f t="shared" si="609"/>
        <v/>
      </c>
      <c r="HK416" s="7" t="str">
        <f t="shared" si="610"/>
        <v/>
      </c>
      <c r="HL416" s="7" t="str">
        <f t="shared" si="611"/>
        <v/>
      </c>
      <c r="HM416" s="7" t="str">
        <f t="shared" si="612"/>
        <v/>
      </c>
      <c r="HN416" s="7" t="str">
        <f t="shared" si="613"/>
        <v/>
      </c>
      <c r="HO416" s="7" t="str">
        <f t="shared" si="614"/>
        <v/>
      </c>
      <c r="HP416" s="7" t="str">
        <f t="shared" si="615"/>
        <v/>
      </c>
      <c r="HQ416" s="7" t="str">
        <f t="shared" si="616"/>
        <v/>
      </c>
      <c r="HR416" s="7" t="str">
        <f t="shared" si="617"/>
        <v/>
      </c>
      <c r="HS416" s="7" t="str">
        <f t="shared" si="618"/>
        <v/>
      </c>
      <c r="HT416" s="7" t="str">
        <f t="shared" si="619"/>
        <v/>
      </c>
      <c r="HU416" s="7" t="str">
        <f t="shared" si="620"/>
        <v/>
      </c>
      <c r="HV416" s="7" t="str">
        <f t="shared" si="621"/>
        <v/>
      </c>
      <c r="HW416" s="7" t="str">
        <f t="shared" si="622"/>
        <v/>
      </c>
      <c r="HX416" s="7" t="str">
        <f t="shared" si="623"/>
        <v/>
      </c>
      <c r="HY416" s="7" t="str">
        <f t="shared" si="624"/>
        <v/>
      </c>
      <c r="HZ416" s="7" t="str">
        <f t="shared" si="625"/>
        <v/>
      </c>
      <c r="IA416" s="7" t="str">
        <f t="shared" si="626"/>
        <v/>
      </c>
      <c r="IB416" s="7" t="str">
        <f t="shared" si="627"/>
        <v/>
      </c>
      <c r="IC416" s="7" t="str">
        <f t="shared" si="628"/>
        <v/>
      </c>
      <c r="ID416" s="7" t="str">
        <f t="shared" si="629"/>
        <v/>
      </c>
      <c r="IE416" s="7" t="str">
        <f t="shared" si="630"/>
        <v/>
      </c>
      <c r="IF416" s="7" t="str">
        <f t="shared" si="631"/>
        <v/>
      </c>
      <c r="IG416" s="7" t="str">
        <f t="shared" si="632"/>
        <v/>
      </c>
      <c r="IH416" s="7" t="str">
        <f t="shared" si="633"/>
        <v/>
      </c>
      <c r="II416" s="7" t="str">
        <f t="shared" si="634"/>
        <v/>
      </c>
      <c r="IJ416" s="7" t="str">
        <f t="shared" si="635"/>
        <v/>
      </c>
      <c r="IK416" s="7" t="str">
        <f t="shared" si="636"/>
        <v/>
      </c>
      <c r="IL416" s="7" t="str">
        <f t="shared" si="637"/>
        <v/>
      </c>
      <c r="IM416" s="7" t="str">
        <f t="shared" si="638"/>
        <v/>
      </c>
      <c r="IN416" s="7" t="str">
        <f t="shared" si="639"/>
        <v/>
      </c>
      <c r="IO416" s="7" t="str">
        <f t="shared" si="640"/>
        <v/>
      </c>
      <c r="IP416" s="7" t="str">
        <f t="shared" si="641"/>
        <v/>
      </c>
      <c r="IQ416" s="7" t="str">
        <f t="shared" si="642"/>
        <v/>
      </c>
      <c r="IR416" s="7" t="str">
        <f t="shared" si="643"/>
        <v/>
      </c>
      <c r="IS416" s="7" t="str">
        <f t="shared" si="644"/>
        <v/>
      </c>
      <c r="IT416" s="7" t="str">
        <f t="shared" si="645"/>
        <v/>
      </c>
      <c r="IU416" s="7" t="str">
        <f t="shared" si="646"/>
        <v/>
      </c>
      <c r="IV416" s="7" t="str">
        <f t="shared" si="647"/>
        <v/>
      </c>
      <c r="IW416" s="7" t="str">
        <f t="shared" si="648"/>
        <v/>
      </c>
      <c r="IX416" s="7" t="str">
        <f t="shared" si="649"/>
        <v/>
      </c>
      <c r="IY416" s="7" t="str">
        <f t="shared" si="650"/>
        <v/>
      </c>
      <c r="IZ416" s="7" t="str">
        <f t="shared" si="651"/>
        <v/>
      </c>
      <c r="JA416" s="7" t="str">
        <f t="shared" si="652"/>
        <v/>
      </c>
      <c r="JB416" s="7" t="str">
        <f t="shared" si="653"/>
        <v/>
      </c>
      <c r="JC416" s="7">
        <f t="shared" si="654"/>
        <v>2</v>
      </c>
      <c r="JD416" s="7" t="str">
        <f t="shared" si="655"/>
        <v/>
      </c>
      <c r="JE416" s="7" t="str">
        <f t="shared" si="656"/>
        <v/>
      </c>
      <c r="JF416" s="7" t="str">
        <f t="shared" si="657"/>
        <v/>
      </c>
      <c r="JG416" s="7" t="str">
        <f t="shared" si="568"/>
        <v/>
      </c>
      <c r="JH416" s="7" t="str">
        <f t="shared" si="569"/>
        <v/>
      </c>
      <c r="JI416" s="7" t="str">
        <f t="shared" si="570"/>
        <v/>
      </c>
      <c r="JJ416" s="7" t="str">
        <f t="shared" si="571"/>
        <v/>
      </c>
      <c r="JK416" s="7" t="str">
        <f t="shared" si="572"/>
        <v/>
      </c>
      <c r="JL416" s="7" t="str">
        <f t="shared" si="573"/>
        <v/>
      </c>
      <c r="JM416" s="7" t="str">
        <f t="shared" si="574"/>
        <v/>
      </c>
      <c r="JN416" s="7" t="str">
        <f t="shared" si="575"/>
        <v/>
      </c>
      <c r="JO416" s="7" t="str">
        <f t="shared" si="576"/>
        <v/>
      </c>
      <c r="JP416" s="7" t="str">
        <f t="shared" si="577"/>
        <v/>
      </c>
      <c r="JQ416" s="7" t="str">
        <f t="shared" si="578"/>
        <v/>
      </c>
      <c r="JR416" s="7" t="str">
        <f t="shared" si="578"/>
        <v/>
      </c>
      <c r="JS416" s="7" t="str">
        <f t="shared" si="578"/>
        <v/>
      </c>
      <c r="JT416" s="28">
        <f t="shared" si="579"/>
        <v>2</v>
      </c>
    </row>
    <row r="417" spans="1:280" x14ac:dyDescent="0.2">
      <c r="A417" s="4" t="s">
        <v>78</v>
      </c>
      <c r="B417" s="46">
        <f t="shared" si="565"/>
        <v>2</v>
      </c>
      <c r="C417" s="67" t="s">
        <v>513</v>
      </c>
      <c r="D417" s="67" t="s">
        <v>186</v>
      </c>
      <c r="Z417" s="57"/>
      <c r="BQ417" s="5"/>
      <c r="BY417" s="7">
        <v>2</v>
      </c>
      <c r="BZ417" s="7">
        <v>2</v>
      </c>
      <c r="CP417" s="5">
        <f t="shared" si="566"/>
        <v>4</v>
      </c>
      <c r="CR417" s="15"/>
      <c r="CT417" s="28">
        <f t="shared" si="659"/>
        <v>4</v>
      </c>
      <c r="FH417" s="5"/>
      <c r="GG417" s="5">
        <f t="shared" si="567"/>
        <v>0</v>
      </c>
      <c r="GH417" s="7" t="str">
        <f t="shared" si="581"/>
        <v/>
      </c>
      <c r="GI417" s="7" t="str">
        <f t="shared" si="582"/>
        <v/>
      </c>
      <c r="GJ417" s="7" t="str">
        <f t="shared" si="583"/>
        <v/>
      </c>
      <c r="GK417" s="7" t="str">
        <f t="shared" si="584"/>
        <v/>
      </c>
      <c r="GL417" s="7" t="str">
        <f t="shared" si="585"/>
        <v/>
      </c>
      <c r="GM417" s="7" t="str">
        <f t="shared" si="586"/>
        <v/>
      </c>
      <c r="GN417" s="7" t="str">
        <f t="shared" si="587"/>
        <v/>
      </c>
      <c r="GO417" s="7" t="str">
        <f t="shared" si="588"/>
        <v/>
      </c>
      <c r="GP417" s="7" t="str">
        <f t="shared" si="589"/>
        <v/>
      </c>
      <c r="GQ417" s="7" t="str">
        <f t="shared" si="590"/>
        <v/>
      </c>
      <c r="GR417" s="7" t="str">
        <f t="shared" si="591"/>
        <v/>
      </c>
      <c r="GS417" s="7" t="str">
        <f t="shared" si="592"/>
        <v/>
      </c>
      <c r="GT417" s="7" t="str">
        <f t="shared" si="593"/>
        <v/>
      </c>
      <c r="GU417" s="7" t="str">
        <f t="shared" si="594"/>
        <v/>
      </c>
      <c r="GV417" s="7" t="str">
        <f t="shared" si="595"/>
        <v/>
      </c>
      <c r="GW417" s="7" t="str">
        <f t="shared" si="596"/>
        <v/>
      </c>
      <c r="GX417" s="7" t="str">
        <f t="shared" si="597"/>
        <v/>
      </c>
      <c r="GY417" s="7" t="str">
        <f t="shared" si="598"/>
        <v/>
      </c>
      <c r="GZ417" s="7" t="str">
        <f t="shared" si="599"/>
        <v/>
      </c>
      <c r="HA417" s="7" t="str">
        <f t="shared" si="600"/>
        <v/>
      </c>
      <c r="HB417" s="7" t="str">
        <f t="shared" si="601"/>
        <v/>
      </c>
      <c r="HC417" s="7" t="str">
        <f t="shared" si="602"/>
        <v/>
      </c>
      <c r="HD417" s="7" t="str">
        <f t="shared" si="603"/>
        <v/>
      </c>
      <c r="HE417" s="7" t="str">
        <f t="shared" si="604"/>
        <v/>
      </c>
      <c r="HF417" s="7" t="str">
        <f t="shared" si="605"/>
        <v/>
      </c>
      <c r="HG417" s="7" t="str">
        <f t="shared" si="606"/>
        <v/>
      </c>
      <c r="HH417" s="7" t="str">
        <f t="shared" si="607"/>
        <v/>
      </c>
      <c r="HI417" s="7" t="str">
        <f t="shared" si="608"/>
        <v/>
      </c>
      <c r="HJ417" s="7" t="str">
        <f t="shared" si="609"/>
        <v/>
      </c>
      <c r="HK417" s="7" t="str">
        <f t="shared" si="610"/>
        <v/>
      </c>
      <c r="HL417" s="7" t="str">
        <f t="shared" si="611"/>
        <v/>
      </c>
      <c r="HM417" s="7" t="str">
        <f t="shared" si="612"/>
        <v/>
      </c>
      <c r="HN417" s="7" t="str">
        <f t="shared" si="613"/>
        <v/>
      </c>
      <c r="HO417" s="7" t="str">
        <f t="shared" si="614"/>
        <v/>
      </c>
      <c r="HP417" s="7" t="str">
        <f t="shared" si="615"/>
        <v/>
      </c>
      <c r="HQ417" s="7" t="str">
        <f t="shared" si="616"/>
        <v/>
      </c>
      <c r="HR417" s="7" t="str">
        <f t="shared" si="617"/>
        <v/>
      </c>
      <c r="HS417" s="7" t="str">
        <f t="shared" si="618"/>
        <v/>
      </c>
      <c r="HT417" s="7" t="str">
        <f t="shared" si="619"/>
        <v/>
      </c>
      <c r="HU417" s="7" t="str">
        <f t="shared" si="620"/>
        <v/>
      </c>
      <c r="HV417" s="7" t="str">
        <f t="shared" si="621"/>
        <v/>
      </c>
      <c r="HW417" s="7" t="str">
        <f t="shared" si="622"/>
        <v/>
      </c>
      <c r="HX417" s="7" t="str">
        <f t="shared" si="623"/>
        <v/>
      </c>
      <c r="HY417" s="7" t="str">
        <f t="shared" si="624"/>
        <v/>
      </c>
      <c r="HZ417" s="7" t="str">
        <f t="shared" si="625"/>
        <v/>
      </c>
      <c r="IA417" s="7" t="str">
        <f t="shared" si="626"/>
        <v/>
      </c>
      <c r="IB417" s="7" t="str">
        <f t="shared" si="627"/>
        <v/>
      </c>
      <c r="IC417" s="7" t="str">
        <f t="shared" si="628"/>
        <v/>
      </c>
      <c r="ID417" s="7" t="str">
        <f t="shared" si="629"/>
        <v/>
      </c>
      <c r="IE417" s="7" t="str">
        <f t="shared" si="630"/>
        <v/>
      </c>
      <c r="IF417" s="7" t="str">
        <f t="shared" si="631"/>
        <v/>
      </c>
      <c r="IG417" s="7" t="str">
        <f t="shared" si="632"/>
        <v/>
      </c>
      <c r="IH417" s="7" t="str">
        <f t="shared" si="633"/>
        <v/>
      </c>
      <c r="II417" s="7" t="str">
        <f t="shared" si="634"/>
        <v/>
      </c>
      <c r="IJ417" s="7" t="str">
        <f t="shared" si="635"/>
        <v/>
      </c>
      <c r="IK417" s="7" t="str">
        <f t="shared" si="636"/>
        <v/>
      </c>
      <c r="IL417" s="7" t="str">
        <f t="shared" si="637"/>
        <v/>
      </c>
      <c r="IM417" s="7" t="str">
        <f t="shared" si="638"/>
        <v/>
      </c>
      <c r="IN417" s="7" t="str">
        <f t="shared" si="639"/>
        <v/>
      </c>
      <c r="IO417" s="7" t="str">
        <f t="shared" si="640"/>
        <v/>
      </c>
      <c r="IP417" s="7" t="str">
        <f t="shared" si="641"/>
        <v/>
      </c>
      <c r="IQ417" s="7" t="str">
        <f t="shared" si="642"/>
        <v/>
      </c>
      <c r="IR417" s="7" t="str">
        <f t="shared" si="643"/>
        <v/>
      </c>
      <c r="IS417" s="7" t="str">
        <f t="shared" si="644"/>
        <v/>
      </c>
      <c r="IT417" s="7" t="str">
        <f t="shared" si="645"/>
        <v/>
      </c>
      <c r="IU417" s="7" t="str">
        <f t="shared" si="646"/>
        <v/>
      </c>
      <c r="IV417" s="7" t="str">
        <f t="shared" si="647"/>
        <v/>
      </c>
      <c r="IW417" s="7" t="str">
        <f t="shared" si="648"/>
        <v/>
      </c>
      <c r="IX417" s="7" t="str">
        <f t="shared" si="649"/>
        <v/>
      </c>
      <c r="IY417" s="7" t="str">
        <f t="shared" si="650"/>
        <v/>
      </c>
      <c r="IZ417" s="7" t="str">
        <f t="shared" si="651"/>
        <v/>
      </c>
      <c r="JA417" s="7" t="str">
        <f t="shared" si="652"/>
        <v/>
      </c>
      <c r="JB417" s="7" t="str">
        <f t="shared" si="653"/>
        <v/>
      </c>
      <c r="JC417" s="7">
        <f t="shared" si="654"/>
        <v>2</v>
      </c>
      <c r="JD417" s="7">
        <f t="shared" si="655"/>
        <v>2</v>
      </c>
      <c r="JE417" s="7" t="str">
        <f t="shared" si="656"/>
        <v/>
      </c>
      <c r="JF417" s="7" t="str">
        <f t="shared" si="657"/>
        <v/>
      </c>
      <c r="JG417" s="7" t="str">
        <f t="shared" si="568"/>
        <v/>
      </c>
      <c r="JH417" s="7" t="str">
        <f t="shared" si="569"/>
        <v/>
      </c>
      <c r="JI417" s="7" t="str">
        <f t="shared" si="570"/>
        <v/>
      </c>
      <c r="JJ417" s="7" t="str">
        <f t="shared" si="571"/>
        <v/>
      </c>
      <c r="JK417" s="7" t="str">
        <f t="shared" si="572"/>
        <v/>
      </c>
      <c r="JL417" s="7" t="str">
        <f t="shared" si="573"/>
        <v/>
      </c>
      <c r="JM417" s="7" t="str">
        <f t="shared" si="574"/>
        <v/>
      </c>
      <c r="JN417" s="7" t="str">
        <f t="shared" si="575"/>
        <v/>
      </c>
      <c r="JO417" s="7" t="str">
        <f t="shared" si="576"/>
        <v/>
      </c>
      <c r="JP417" s="7" t="str">
        <f t="shared" si="577"/>
        <v/>
      </c>
      <c r="JQ417" s="7" t="str">
        <f t="shared" si="578"/>
        <v/>
      </c>
      <c r="JR417" s="7" t="str">
        <f t="shared" si="578"/>
        <v/>
      </c>
      <c r="JS417" s="7" t="str">
        <f t="shared" si="578"/>
        <v/>
      </c>
      <c r="JT417" s="28">
        <f t="shared" si="579"/>
        <v>4</v>
      </c>
    </row>
    <row r="418" spans="1:280" x14ac:dyDescent="0.2">
      <c r="A418" s="4" t="s">
        <v>2557</v>
      </c>
      <c r="B418" s="46">
        <f t="shared" si="565"/>
        <v>1</v>
      </c>
      <c r="C418" s="67" t="s">
        <v>513</v>
      </c>
      <c r="D418" s="67" t="s">
        <v>513</v>
      </c>
      <c r="Z418" s="57"/>
      <c r="BQ418" s="5"/>
      <c r="BY418" s="7">
        <v>2</v>
      </c>
      <c r="CP418" s="5">
        <f t="shared" si="566"/>
        <v>2</v>
      </c>
      <c r="CR418" s="15"/>
      <c r="CT418" s="28">
        <f t="shared" si="659"/>
        <v>2</v>
      </c>
      <c r="FH418" s="5"/>
      <c r="GG418" s="5">
        <f t="shared" si="567"/>
        <v>0</v>
      </c>
      <c r="GH418" s="7" t="str">
        <f t="shared" si="581"/>
        <v/>
      </c>
      <c r="GI418" s="7" t="str">
        <f t="shared" si="582"/>
        <v/>
      </c>
      <c r="GJ418" s="7" t="str">
        <f t="shared" si="583"/>
        <v/>
      </c>
      <c r="GK418" s="7" t="str">
        <f t="shared" si="584"/>
        <v/>
      </c>
      <c r="GL418" s="7" t="str">
        <f t="shared" si="585"/>
        <v/>
      </c>
      <c r="GM418" s="7" t="str">
        <f t="shared" si="586"/>
        <v/>
      </c>
      <c r="GN418" s="7" t="str">
        <f t="shared" si="587"/>
        <v/>
      </c>
      <c r="GO418" s="7" t="str">
        <f t="shared" si="588"/>
        <v/>
      </c>
      <c r="GP418" s="7" t="str">
        <f t="shared" si="589"/>
        <v/>
      </c>
      <c r="GQ418" s="7" t="str">
        <f t="shared" si="590"/>
        <v/>
      </c>
      <c r="GR418" s="7" t="str">
        <f t="shared" si="591"/>
        <v/>
      </c>
      <c r="GS418" s="7" t="str">
        <f t="shared" si="592"/>
        <v/>
      </c>
      <c r="GT418" s="7" t="str">
        <f t="shared" si="593"/>
        <v/>
      </c>
      <c r="GU418" s="7" t="str">
        <f t="shared" si="594"/>
        <v/>
      </c>
      <c r="GV418" s="7" t="str">
        <f t="shared" si="595"/>
        <v/>
      </c>
      <c r="GW418" s="7" t="str">
        <f t="shared" si="596"/>
        <v/>
      </c>
      <c r="GX418" s="7" t="str">
        <f t="shared" si="597"/>
        <v/>
      </c>
      <c r="GY418" s="7" t="str">
        <f t="shared" si="598"/>
        <v/>
      </c>
      <c r="GZ418" s="7" t="str">
        <f t="shared" si="599"/>
        <v/>
      </c>
      <c r="HA418" s="7" t="str">
        <f t="shared" si="600"/>
        <v/>
      </c>
      <c r="HB418" s="7" t="str">
        <f t="shared" si="601"/>
        <v/>
      </c>
      <c r="HC418" s="7" t="str">
        <f t="shared" si="602"/>
        <v/>
      </c>
      <c r="HD418" s="7" t="str">
        <f t="shared" si="603"/>
        <v/>
      </c>
      <c r="HE418" s="7" t="str">
        <f t="shared" si="604"/>
        <v/>
      </c>
      <c r="HF418" s="7" t="str">
        <f t="shared" si="605"/>
        <v/>
      </c>
      <c r="HG418" s="7" t="str">
        <f t="shared" si="606"/>
        <v/>
      </c>
      <c r="HH418" s="7" t="str">
        <f t="shared" si="607"/>
        <v/>
      </c>
      <c r="HI418" s="7" t="str">
        <f t="shared" si="608"/>
        <v/>
      </c>
      <c r="HJ418" s="7" t="str">
        <f t="shared" si="609"/>
        <v/>
      </c>
      <c r="HK418" s="7" t="str">
        <f t="shared" si="610"/>
        <v/>
      </c>
      <c r="HL418" s="7" t="str">
        <f t="shared" si="611"/>
        <v/>
      </c>
      <c r="HM418" s="7" t="str">
        <f t="shared" si="612"/>
        <v/>
      </c>
      <c r="HN418" s="7" t="str">
        <f t="shared" si="613"/>
        <v/>
      </c>
      <c r="HO418" s="7" t="str">
        <f t="shared" si="614"/>
        <v/>
      </c>
      <c r="HP418" s="7" t="str">
        <f t="shared" si="615"/>
        <v/>
      </c>
      <c r="HQ418" s="7" t="str">
        <f t="shared" si="616"/>
        <v/>
      </c>
      <c r="HR418" s="7" t="str">
        <f t="shared" si="617"/>
        <v/>
      </c>
      <c r="HS418" s="7" t="str">
        <f t="shared" si="618"/>
        <v/>
      </c>
      <c r="HT418" s="7" t="str">
        <f t="shared" si="619"/>
        <v/>
      </c>
      <c r="HU418" s="7" t="str">
        <f t="shared" si="620"/>
        <v/>
      </c>
      <c r="HV418" s="7" t="str">
        <f t="shared" si="621"/>
        <v/>
      </c>
      <c r="HW418" s="7" t="str">
        <f t="shared" si="622"/>
        <v/>
      </c>
      <c r="HX418" s="7" t="str">
        <f t="shared" si="623"/>
        <v/>
      </c>
      <c r="HY418" s="7" t="str">
        <f t="shared" si="624"/>
        <v/>
      </c>
      <c r="HZ418" s="7" t="str">
        <f t="shared" si="625"/>
        <v/>
      </c>
      <c r="IA418" s="7" t="str">
        <f t="shared" si="626"/>
        <v/>
      </c>
      <c r="IB418" s="7" t="str">
        <f t="shared" si="627"/>
        <v/>
      </c>
      <c r="IC418" s="7" t="str">
        <f t="shared" si="628"/>
        <v/>
      </c>
      <c r="ID418" s="7" t="str">
        <f t="shared" si="629"/>
        <v/>
      </c>
      <c r="IE418" s="7" t="str">
        <f t="shared" si="630"/>
        <v/>
      </c>
      <c r="IF418" s="7" t="str">
        <f t="shared" si="631"/>
        <v/>
      </c>
      <c r="IG418" s="7" t="str">
        <f t="shared" si="632"/>
        <v/>
      </c>
      <c r="IH418" s="7" t="str">
        <f t="shared" si="633"/>
        <v/>
      </c>
      <c r="II418" s="7" t="str">
        <f t="shared" si="634"/>
        <v/>
      </c>
      <c r="IJ418" s="7" t="str">
        <f t="shared" si="635"/>
        <v/>
      </c>
      <c r="IK418" s="7" t="str">
        <f t="shared" si="636"/>
        <v/>
      </c>
      <c r="IL418" s="7" t="str">
        <f t="shared" si="637"/>
        <v/>
      </c>
      <c r="IM418" s="7" t="str">
        <f t="shared" si="638"/>
        <v/>
      </c>
      <c r="IN418" s="7" t="str">
        <f t="shared" si="639"/>
        <v/>
      </c>
      <c r="IO418" s="7" t="str">
        <f t="shared" si="640"/>
        <v/>
      </c>
      <c r="IP418" s="7" t="str">
        <f t="shared" si="641"/>
        <v/>
      </c>
      <c r="IQ418" s="7" t="str">
        <f t="shared" si="642"/>
        <v/>
      </c>
      <c r="IR418" s="7" t="str">
        <f t="shared" si="643"/>
        <v/>
      </c>
      <c r="IS418" s="7" t="str">
        <f t="shared" si="644"/>
        <v/>
      </c>
      <c r="IT418" s="7" t="str">
        <f t="shared" si="645"/>
        <v/>
      </c>
      <c r="IU418" s="7" t="str">
        <f t="shared" si="646"/>
        <v/>
      </c>
      <c r="IV418" s="7" t="str">
        <f t="shared" si="647"/>
        <v/>
      </c>
      <c r="IW418" s="7" t="str">
        <f t="shared" si="648"/>
        <v/>
      </c>
      <c r="IX418" s="7" t="str">
        <f t="shared" si="649"/>
        <v/>
      </c>
      <c r="IY418" s="7" t="str">
        <f t="shared" si="650"/>
        <v/>
      </c>
      <c r="IZ418" s="7" t="str">
        <f t="shared" si="651"/>
        <v/>
      </c>
      <c r="JA418" s="7" t="str">
        <f t="shared" si="652"/>
        <v/>
      </c>
      <c r="JB418" s="7" t="str">
        <f t="shared" si="653"/>
        <v/>
      </c>
      <c r="JC418" s="7">
        <f t="shared" si="654"/>
        <v>2</v>
      </c>
      <c r="JD418" s="7" t="str">
        <f t="shared" si="655"/>
        <v/>
      </c>
      <c r="JE418" s="7" t="str">
        <f t="shared" si="656"/>
        <v/>
      </c>
      <c r="JF418" s="7" t="str">
        <f t="shared" si="657"/>
        <v/>
      </c>
      <c r="JG418" s="7" t="str">
        <f t="shared" si="568"/>
        <v/>
      </c>
      <c r="JH418" s="7" t="str">
        <f t="shared" si="569"/>
        <v/>
      </c>
      <c r="JI418" s="7" t="str">
        <f t="shared" si="570"/>
        <v/>
      </c>
      <c r="JJ418" s="7" t="str">
        <f t="shared" si="571"/>
        <v/>
      </c>
      <c r="JK418" s="7" t="str">
        <f t="shared" si="572"/>
        <v/>
      </c>
      <c r="JL418" s="7" t="str">
        <f t="shared" si="573"/>
        <v/>
      </c>
      <c r="JM418" s="7" t="str">
        <f t="shared" si="574"/>
        <v/>
      </c>
      <c r="JN418" s="7" t="str">
        <f t="shared" si="575"/>
        <v/>
      </c>
      <c r="JO418" s="7" t="str">
        <f t="shared" si="576"/>
        <v/>
      </c>
      <c r="JP418" s="7" t="str">
        <f t="shared" si="577"/>
        <v/>
      </c>
      <c r="JQ418" s="7" t="str">
        <f t="shared" si="578"/>
        <v/>
      </c>
      <c r="JR418" s="7" t="str">
        <f t="shared" si="578"/>
        <v/>
      </c>
      <c r="JS418" s="7" t="str">
        <f t="shared" si="578"/>
        <v/>
      </c>
      <c r="JT418" s="28">
        <f t="shared" si="579"/>
        <v>2</v>
      </c>
    </row>
    <row r="419" spans="1:280" x14ac:dyDescent="0.2">
      <c r="A419" s="4" t="s">
        <v>3458</v>
      </c>
      <c r="B419" s="46">
        <f t="shared" si="565"/>
        <v>1</v>
      </c>
      <c r="C419" s="67" t="s">
        <v>513</v>
      </c>
      <c r="D419" s="67" t="s">
        <v>513</v>
      </c>
      <c r="Z419" s="57"/>
      <c r="BQ419" s="5"/>
      <c r="BY419" s="7">
        <v>2</v>
      </c>
      <c r="CP419" s="5">
        <f t="shared" si="566"/>
        <v>2</v>
      </c>
      <c r="CR419" s="15"/>
      <c r="CS419" s="7">
        <v>1</v>
      </c>
      <c r="CT419" s="28">
        <f t="shared" si="659"/>
        <v>3</v>
      </c>
      <c r="FH419" s="5"/>
      <c r="FP419" s="7">
        <v>1</v>
      </c>
      <c r="GG419" s="5">
        <f t="shared" si="567"/>
        <v>1</v>
      </c>
      <c r="GH419" s="7" t="str">
        <f t="shared" si="581"/>
        <v/>
      </c>
      <c r="GI419" s="7" t="str">
        <f t="shared" si="582"/>
        <v/>
      </c>
      <c r="GJ419" s="7" t="str">
        <f t="shared" si="583"/>
        <v/>
      </c>
      <c r="GK419" s="7" t="str">
        <f t="shared" si="584"/>
        <v/>
      </c>
      <c r="GL419" s="7" t="str">
        <f t="shared" si="585"/>
        <v/>
      </c>
      <c r="GM419" s="7" t="str">
        <f t="shared" si="586"/>
        <v/>
      </c>
      <c r="GN419" s="7" t="str">
        <f t="shared" si="587"/>
        <v/>
      </c>
      <c r="GO419" s="7" t="str">
        <f t="shared" si="588"/>
        <v/>
      </c>
      <c r="GP419" s="7" t="str">
        <f t="shared" si="589"/>
        <v/>
      </c>
      <c r="GQ419" s="7" t="str">
        <f t="shared" si="590"/>
        <v/>
      </c>
      <c r="GR419" s="7" t="str">
        <f t="shared" si="591"/>
        <v/>
      </c>
      <c r="GS419" s="7" t="str">
        <f t="shared" si="592"/>
        <v/>
      </c>
      <c r="GT419" s="7" t="str">
        <f t="shared" si="593"/>
        <v/>
      </c>
      <c r="GU419" s="7" t="str">
        <f t="shared" si="594"/>
        <v/>
      </c>
      <c r="GV419" s="7" t="str">
        <f t="shared" si="595"/>
        <v/>
      </c>
      <c r="GW419" s="7" t="str">
        <f t="shared" si="596"/>
        <v/>
      </c>
      <c r="GX419" s="7" t="str">
        <f t="shared" si="597"/>
        <v/>
      </c>
      <c r="GY419" s="7" t="str">
        <f t="shared" si="598"/>
        <v/>
      </c>
      <c r="GZ419" s="7" t="str">
        <f t="shared" si="599"/>
        <v/>
      </c>
      <c r="HA419" s="7" t="str">
        <f t="shared" si="600"/>
        <v/>
      </c>
      <c r="HB419" s="7" t="str">
        <f t="shared" si="601"/>
        <v/>
      </c>
      <c r="HC419" s="7" t="str">
        <f t="shared" si="602"/>
        <v/>
      </c>
      <c r="HD419" s="7" t="str">
        <f t="shared" si="603"/>
        <v/>
      </c>
      <c r="HE419" s="7" t="str">
        <f t="shared" si="604"/>
        <v/>
      </c>
      <c r="HF419" s="7" t="str">
        <f t="shared" si="605"/>
        <v/>
      </c>
      <c r="HG419" s="7" t="str">
        <f t="shared" si="606"/>
        <v/>
      </c>
      <c r="HH419" s="7" t="str">
        <f t="shared" si="607"/>
        <v/>
      </c>
      <c r="HI419" s="7" t="str">
        <f t="shared" si="608"/>
        <v/>
      </c>
      <c r="HJ419" s="7" t="str">
        <f t="shared" si="609"/>
        <v/>
      </c>
      <c r="HK419" s="7" t="str">
        <f t="shared" si="610"/>
        <v/>
      </c>
      <c r="HL419" s="7" t="str">
        <f t="shared" si="611"/>
        <v/>
      </c>
      <c r="HM419" s="7" t="str">
        <f t="shared" si="612"/>
        <v/>
      </c>
      <c r="HN419" s="7" t="str">
        <f t="shared" si="613"/>
        <v/>
      </c>
      <c r="HO419" s="7" t="str">
        <f t="shared" si="614"/>
        <v/>
      </c>
      <c r="HP419" s="7" t="str">
        <f t="shared" si="615"/>
        <v/>
      </c>
      <c r="HQ419" s="7" t="str">
        <f t="shared" si="616"/>
        <v/>
      </c>
      <c r="HR419" s="7" t="str">
        <f t="shared" si="617"/>
        <v/>
      </c>
      <c r="HS419" s="7" t="str">
        <f t="shared" si="618"/>
        <v/>
      </c>
      <c r="HT419" s="7" t="str">
        <f t="shared" si="619"/>
        <v/>
      </c>
      <c r="HU419" s="7" t="str">
        <f t="shared" si="620"/>
        <v/>
      </c>
      <c r="HV419" s="7" t="str">
        <f t="shared" si="621"/>
        <v/>
      </c>
      <c r="HW419" s="7" t="str">
        <f t="shared" si="622"/>
        <v/>
      </c>
      <c r="HX419" s="7" t="str">
        <f t="shared" si="623"/>
        <v/>
      </c>
      <c r="HY419" s="7" t="str">
        <f t="shared" si="624"/>
        <v/>
      </c>
      <c r="HZ419" s="7" t="str">
        <f t="shared" si="625"/>
        <v/>
      </c>
      <c r="IA419" s="7" t="str">
        <f t="shared" si="626"/>
        <v/>
      </c>
      <c r="IB419" s="7" t="str">
        <f t="shared" si="627"/>
        <v/>
      </c>
      <c r="IC419" s="7" t="str">
        <f t="shared" si="628"/>
        <v/>
      </c>
      <c r="ID419" s="7" t="str">
        <f t="shared" si="629"/>
        <v/>
      </c>
      <c r="IE419" s="7" t="str">
        <f t="shared" si="630"/>
        <v/>
      </c>
      <c r="IF419" s="7" t="str">
        <f t="shared" si="631"/>
        <v/>
      </c>
      <c r="IG419" s="7" t="str">
        <f t="shared" si="632"/>
        <v/>
      </c>
      <c r="IH419" s="7" t="str">
        <f t="shared" si="633"/>
        <v/>
      </c>
      <c r="II419" s="7" t="str">
        <f t="shared" si="634"/>
        <v/>
      </c>
      <c r="IJ419" s="7" t="str">
        <f t="shared" si="635"/>
        <v/>
      </c>
      <c r="IK419" s="7" t="str">
        <f t="shared" si="636"/>
        <v/>
      </c>
      <c r="IL419" s="7" t="str">
        <f t="shared" si="637"/>
        <v/>
      </c>
      <c r="IM419" s="7" t="str">
        <f t="shared" si="638"/>
        <v/>
      </c>
      <c r="IN419" s="7" t="str">
        <f t="shared" si="639"/>
        <v/>
      </c>
      <c r="IO419" s="7" t="str">
        <f t="shared" si="640"/>
        <v/>
      </c>
      <c r="IP419" s="7" t="str">
        <f t="shared" si="641"/>
        <v/>
      </c>
      <c r="IQ419" s="7" t="str">
        <f t="shared" si="642"/>
        <v/>
      </c>
      <c r="IR419" s="7" t="str">
        <f t="shared" si="643"/>
        <v/>
      </c>
      <c r="IS419" s="7" t="str">
        <f t="shared" si="644"/>
        <v/>
      </c>
      <c r="IT419" s="7" t="str">
        <f t="shared" si="645"/>
        <v/>
      </c>
      <c r="IU419" s="7" t="str">
        <f t="shared" si="646"/>
        <v/>
      </c>
      <c r="IV419" s="7" t="str">
        <f t="shared" si="647"/>
        <v/>
      </c>
      <c r="IW419" s="7" t="str">
        <f t="shared" si="648"/>
        <v/>
      </c>
      <c r="IX419" s="7" t="str">
        <f t="shared" si="649"/>
        <v/>
      </c>
      <c r="IY419" s="7" t="str">
        <f t="shared" si="650"/>
        <v/>
      </c>
      <c r="IZ419" s="7" t="str">
        <f t="shared" si="651"/>
        <v/>
      </c>
      <c r="JA419" s="7" t="str">
        <f t="shared" si="652"/>
        <v/>
      </c>
      <c r="JB419" s="7" t="str">
        <f t="shared" si="653"/>
        <v/>
      </c>
      <c r="JC419" s="7">
        <f t="shared" si="654"/>
        <v>3</v>
      </c>
      <c r="JD419" s="7" t="str">
        <f t="shared" si="655"/>
        <v/>
      </c>
      <c r="JE419" s="7" t="str">
        <f t="shared" si="656"/>
        <v/>
      </c>
      <c r="JF419" s="7" t="str">
        <f t="shared" si="657"/>
        <v/>
      </c>
      <c r="JG419" s="7" t="str">
        <f t="shared" si="568"/>
        <v/>
      </c>
      <c r="JH419" s="7" t="str">
        <f t="shared" si="569"/>
        <v/>
      </c>
      <c r="JI419" s="7" t="str">
        <f t="shared" si="570"/>
        <v/>
      </c>
      <c r="JJ419" s="7" t="str">
        <f t="shared" si="571"/>
        <v/>
      </c>
      <c r="JK419" s="7" t="str">
        <f t="shared" si="572"/>
        <v/>
      </c>
      <c r="JL419" s="7" t="str">
        <f t="shared" si="573"/>
        <v/>
      </c>
      <c r="JM419" s="7" t="str">
        <f t="shared" si="574"/>
        <v/>
      </c>
      <c r="JN419" s="7" t="str">
        <f t="shared" si="575"/>
        <v/>
      </c>
      <c r="JO419" s="7" t="str">
        <f t="shared" si="576"/>
        <v/>
      </c>
      <c r="JP419" s="7" t="str">
        <f t="shared" si="577"/>
        <v/>
      </c>
      <c r="JQ419" s="7" t="str">
        <f t="shared" si="578"/>
        <v/>
      </c>
      <c r="JR419" s="7" t="str">
        <f t="shared" si="578"/>
        <v/>
      </c>
      <c r="JS419" s="7" t="str">
        <f t="shared" si="578"/>
        <v/>
      </c>
      <c r="JT419" s="28">
        <f t="shared" si="579"/>
        <v>3</v>
      </c>
    </row>
    <row r="420" spans="1:280" x14ac:dyDescent="0.2">
      <c r="A420" s="4" t="s">
        <v>1734</v>
      </c>
      <c r="B420" s="46">
        <f t="shared" si="565"/>
        <v>0</v>
      </c>
      <c r="C420" s="67" t="s">
        <v>513</v>
      </c>
      <c r="D420" s="67" t="s">
        <v>513</v>
      </c>
      <c r="Z420" s="57"/>
      <c r="BQ420" s="5"/>
      <c r="CP420" s="5">
        <f t="shared" si="566"/>
        <v>0</v>
      </c>
      <c r="CR420" s="15"/>
      <c r="CS420" s="7">
        <v>1</v>
      </c>
      <c r="CT420" s="28">
        <f t="shared" si="659"/>
        <v>1</v>
      </c>
      <c r="FH420" s="5"/>
      <c r="FP420" s="7">
        <v>1</v>
      </c>
      <c r="GG420" s="5">
        <f t="shared" si="567"/>
        <v>1</v>
      </c>
      <c r="GH420" s="7" t="str">
        <f t="shared" si="581"/>
        <v/>
      </c>
      <c r="GI420" s="7" t="str">
        <f t="shared" si="582"/>
        <v/>
      </c>
      <c r="GJ420" s="7" t="str">
        <f t="shared" si="583"/>
        <v/>
      </c>
      <c r="GK420" s="7" t="str">
        <f t="shared" si="584"/>
        <v/>
      </c>
      <c r="GL420" s="7" t="str">
        <f t="shared" si="585"/>
        <v/>
      </c>
      <c r="GM420" s="7" t="str">
        <f t="shared" si="586"/>
        <v/>
      </c>
      <c r="GN420" s="7" t="str">
        <f t="shared" si="587"/>
        <v/>
      </c>
      <c r="GO420" s="7" t="str">
        <f t="shared" si="588"/>
        <v/>
      </c>
      <c r="GP420" s="7" t="str">
        <f t="shared" si="589"/>
        <v/>
      </c>
      <c r="GQ420" s="7" t="str">
        <f t="shared" si="590"/>
        <v/>
      </c>
      <c r="GR420" s="7" t="str">
        <f t="shared" si="591"/>
        <v/>
      </c>
      <c r="GS420" s="7" t="str">
        <f t="shared" si="592"/>
        <v/>
      </c>
      <c r="GT420" s="7" t="str">
        <f t="shared" si="593"/>
        <v/>
      </c>
      <c r="GU420" s="7" t="str">
        <f t="shared" si="594"/>
        <v/>
      </c>
      <c r="GV420" s="7" t="str">
        <f t="shared" si="595"/>
        <v/>
      </c>
      <c r="GW420" s="7" t="str">
        <f t="shared" si="596"/>
        <v/>
      </c>
      <c r="GX420" s="7" t="str">
        <f t="shared" si="597"/>
        <v/>
      </c>
      <c r="GY420" s="7" t="str">
        <f t="shared" si="598"/>
        <v/>
      </c>
      <c r="GZ420" s="7" t="str">
        <f t="shared" si="599"/>
        <v/>
      </c>
      <c r="HA420" s="7" t="str">
        <f t="shared" si="600"/>
        <v/>
      </c>
      <c r="HB420" s="7" t="str">
        <f t="shared" si="601"/>
        <v/>
      </c>
      <c r="HC420" s="7" t="str">
        <f t="shared" si="602"/>
        <v/>
      </c>
      <c r="HD420" s="7" t="str">
        <f t="shared" si="603"/>
        <v/>
      </c>
      <c r="HE420" s="7" t="str">
        <f t="shared" si="604"/>
        <v/>
      </c>
      <c r="HF420" s="7" t="str">
        <f t="shared" si="605"/>
        <v/>
      </c>
      <c r="HG420" s="7" t="str">
        <f t="shared" si="606"/>
        <v/>
      </c>
      <c r="HH420" s="7" t="str">
        <f t="shared" si="607"/>
        <v/>
      </c>
      <c r="HI420" s="7" t="str">
        <f t="shared" si="608"/>
        <v/>
      </c>
      <c r="HJ420" s="7" t="str">
        <f t="shared" si="609"/>
        <v/>
      </c>
      <c r="HK420" s="7" t="str">
        <f t="shared" si="610"/>
        <v/>
      </c>
      <c r="HL420" s="7" t="str">
        <f t="shared" si="611"/>
        <v/>
      </c>
      <c r="HM420" s="7" t="str">
        <f t="shared" si="612"/>
        <v/>
      </c>
      <c r="HN420" s="7" t="str">
        <f t="shared" si="613"/>
        <v/>
      </c>
      <c r="HO420" s="7" t="str">
        <f t="shared" si="614"/>
        <v/>
      </c>
      <c r="HP420" s="7" t="str">
        <f t="shared" si="615"/>
        <v/>
      </c>
      <c r="HQ420" s="7" t="str">
        <f t="shared" si="616"/>
        <v/>
      </c>
      <c r="HR420" s="7" t="str">
        <f t="shared" si="617"/>
        <v/>
      </c>
      <c r="HS420" s="7" t="str">
        <f t="shared" si="618"/>
        <v/>
      </c>
      <c r="HT420" s="7" t="str">
        <f t="shared" si="619"/>
        <v/>
      </c>
      <c r="HU420" s="7" t="str">
        <f t="shared" si="620"/>
        <v/>
      </c>
      <c r="HV420" s="7" t="str">
        <f t="shared" si="621"/>
        <v/>
      </c>
      <c r="HW420" s="7" t="str">
        <f t="shared" si="622"/>
        <v/>
      </c>
      <c r="HX420" s="7" t="str">
        <f t="shared" si="623"/>
        <v/>
      </c>
      <c r="HY420" s="7" t="str">
        <f t="shared" si="624"/>
        <v/>
      </c>
      <c r="HZ420" s="7" t="str">
        <f t="shared" si="625"/>
        <v/>
      </c>
      <c r="IA420" s="7" t="str">
        <f t="shared" si="626"/>
        <v/>
      </c>
      <c r="IB420" s="7" t="str">
        <f t="shared" si="627"/>
        <v/>
      </c>
      <c r="IC420" s="7" t="str">
        <f t="shared" si="628"/>
        <v/>
      </c>
      <c r="ID420" s="7" t="str">
        <f t="shared" si="629"/>
        <v/>
      </c>
      <c r="IE420" s="7" t="str">
        <f t="shared" si="630"/>
        <v/>
      </c>
      <c r="IF420" s="7" t="str">
        <f t="shared" si="631"/>
        <v/>
      </c>
      <c r="IG420" s="7" t="str">
        <f t="shared" si="632"/>
        <v/>
      </c>
      <c r="IH420" s="7" t="str">
        <f t="shared" si="633"/>
        <v/>
      </c>
      <c r="II420" s="7" t="str">
        <f t="shared" si="634"/>
        <v/>
      </c>
      <c r="IJ420" s="7" t="str">
        <f t="shared" si="635"/>
        <v/>
      </c>
      <c r="IK420" s="7" t="str">
        <f t="shared" si="636"/>
        <v/>
      </c>
      <c r="IL420" s="7" t="str">
        <f t="shared" si="637"/>
        <v/>
      </c>
      <c r="IM420" s="7" t="str">
        <f t="shared" si="638"/>
        <v/>
      </c>
      <c r="IN420" s="7" t="str">
        <f t="shared" si="639"/>
        <v/>
      </c>
      <c r="IO420" s="7" t="str">
        <f t="shared" si="640"/>
        <v/>
      </c>
      <c r="IP420" s="7" t="str">
        <f t="shared" si="641"/>
        <v/>
      </c>
      <c r="IQ420" s="7" t="str">
        <f t="shared" si="642"/>
        <v/>
      </c>
      <c r="IR420" s="7" t="str">
        <f t="shared" si="643"/>
        <v/>
      </c>
      <c r="IS420" s="7" t="str">
        <f t="shared" si="644"/>
        <v/>
      </c>
      <c r="IT420" s="7" t="str">
        <f t="shared" si="645"/>
        <v/>
      </c>
      <c r="IU420" s="7" t="str">
        <f t="shared" si="646"/>
        <v/>
      </c>
      <c r="IV420" s="7" t="str">
        <f t="shared" si="647"/>
        <v/>
      </c>
      <c r="IW420" s="7" t="str">
        <f t="shared" si="648"/>
        <v/>
      </c>
      <c r="IX420" s="7" t="str">
        <f t="shared" si="649"/>
        <v/>
      </c>
      <c r="IY420" s="7" t="str">
        <f t="shared" si="650"/>
        <v/>
      </c>
      <c r="IZ420" s="7" t="str">
        <f t="shared" si="651"/>
        <v/>
      </c>
      <c r="JA420" s="7" t="str">
        <f t="shared" si="652"/>
        <v/>
      </c>
      <c r="JB420" s="7" t="str">
        <f t="shared" si="653"/>
        <v/>
      </c>
      <c r="JC420" s="7">
        <f t="shared" si="654"/>
        <v>1</v>
      </c>
      <c r="JD420" s="7" t="str">
        <f t="shared" si="655"/>
        <v/>
      </c>
      <c r="JE420" s="7" t="str">
        <f t="shared" si="656"/>
        <v/>
      </c>
      <c r="JF420" s="7" t="str">
        <f t="shared" si="657"/>
        <v/>
      </c>
      <c r="JG420" s="7" t="str">
        <f t="shared" si="568"/>
        <v/>
      </c>
      <c r="JH420" s="7" t="str">
        <f t="shared" si="569"/>
        <v/>
      </c>
      <c r="JI420" s="7" t="str">
        <f t="shared" si="570"/>
        <v/>
      </c>
      <c r="JJ420" s="7" t="str">
        <f t="shared" si="571"/>
        <v/>
      </c>
      <c r="JK420" s="7" t="str">
        <f t="shared" si="572"/>
        <v/>
      </c>
      <c r="JL420" s="7" t="str">
        <f t="shared" si="573"/>
        <v/>
      </c>
      <c r="JM420" s="7" t="str">
        <f t="shared" si="574"/>
        <v/>
      </c>
      <c r="JN420" s="7" t="str">
        <f t="shared" si="575"/>
        <v/>
      </c>
      <c r="JO420" s="7" t="str">
        <f t="shared" si="576"/>
        <v/>
      </c>
      <c r="JP420" s="7" t="str">
        <f t="shared" si="577"/>
        <v/>
      </c>
      <c r="JQ420" s="7" t="str">
        <f t="shared" si="578"/>
        <v/>
      </c>
      <c r="JR420" s="7" t="str">
        <f t="shared" si="578"/>
        <v/>
      </c>
      <c r="JS420" s="7" t="str">
        <f t="shared" si="578"/>
        <v/>
      </c>
      <c r="JT420" s="28">
        <f t="shared" si="579"/>
        <v>1</v>
      </c>
    </row>
    <row r="421" spans="1:280" x14ac:dyDescent="0.2">
      <c r="A421" s="4" t="s">
        <v>2529</v>
      </c>
      <c r="B421" s="46">
        <f t="shared" si="565"/>
        <v>3</v>
      </c>
      <c r="C421" s="67" t="s">
        <v>186</v>
      </c>
      <c r="D421" s="67" t="s">
        <v>3842</v>
      </c>
      <c r="Z421" s="57"/>
      <c r="BQ421" s="5"/>
      <c r="BZ421" s="7">
        <v>8</v>
      </c>
      <c r="CA421" s="7">
        <v>12</v>
      </c>
      <c r="CH421" s="7">
        <v>2</v>
      </c>
      <c r="CP421" s="5">
        <f t="shared" si="566"/>
        <v>22</v>
      </c>
      <c r="CQ421" s="7">
        <v>4</v>
      </c>
      <c r="CR421" s="15"/>
      <c r="CT421" s="28">
        <f t="shared" si="659"/>
        <v>26</v>
      </c>
      <c r="FH421" s="5"/>
      <c r="FQ421" s="7">
        <v>2</v>
      </c>
      <c r="FR421" s="7">
        <v>2</v>
      </c>
      <c r="GG421" s="5">
        <f t="shared" si="567"/>
        <v>4</v>
      </c>
      <c r="GH421" s="7" t="str">
        <f t="shared" si="581"/>
        <v/>
      </c>
      <c r="GI421" s="7" t="str">
        <f t="shared" si="582"/>
        <v/>
      </c>
      <c r="GJ421" s="7" t="str">
        <f t="shared" si="583"/>
        <v/>
      </c>
      <c r="GK421" s="7" t="str">
        <f t="shared" si="584"/>
        <v/>
      </c>
      <c r="GL421" s="7" t="str">
        <f t="shared" si="585"/>
        <v/>
      </c>
      <c r="GM421" s="7" t="str">
        <f t="shared" si="586"/>
        <v/>
      </c>
      <c r="GN421" s="7" t="str">
        <f t="shared" si="587"/>
        <v/>
      </c>
      <c r="GO421" s="7" t="str">
        <f t="shared" si="588"/>
        <v/>
      </c>
      <c r="GP421" s="7" t="str">
        <f t="shared" si="589"/>
        <v/>
      </c>
      <c r="GQ421" s="7" t="str">
        <f t="shared" si="590"/>
        <v/>
      </c>
      <c r="GR421" s="7" t="str">
        <f t="shared" si="591"/>
        <v/>
      </c>
      <c r="GS421" s="7" t="str">
        <f t="shared" si="592"/>
        <v/>
      </c>
      <c r="GT421" s="7" t="str">
        <f t="shared" si="593"/>
        <v/>
      </c>
      <c r="GU421" s="7" t="str">
        <f t="shared" si="594"/>
        <v/>
      </c>
      <c r="GV421" s="7" t="str">
        <f t="shared" si="595"/>
        <v/>
      </c>
      <c r="GW421" s="7" t="str">
        <f t="shared" si="596"/>
        <v/>
      </c>
      <c r="GX421" s="7" t="str">
        <f t="shared" si="597"/>
        <v/>
      </c>
      <c r="GY421" s="7" t="str">
        <f t="shared" si="598"/>
        <v/>
      </c>
      <c r="GZ421" s="7" t="str">
        <f t="shared" si="599"/>
        <v/>
      </c>
      <c r="HA421" s="7" t="str">
        <f t="shared" si="600"/>
        <v/>
      </c>
      <c r="HB421" s="7" t="str">
        <f t="shared" si="601"/>
        <v/>
      </c>
      <c r="HC421" s="7" t="str">
        <f t="shared" si="602"/>
        <v/>
      </c>
      <c r="HD421" s="7" t="str">
        <f t="shared" si="603"/>
        <v/>
      </c>
      <c r="HE421" s="7" t="str">
        <f t="shared" si="604"/>
        <v/>
      </c>
      <c r="HF421" s="7" t="str">
        <f t="shared" si="605"/>
        <v/>
      </c>
      <c r="HG421" s="7" t="str">
        <f t="shared" si="606"/>
        <v/>
      </c>
      <c r="HH421" s="7" t="str">
        <f t="shared" si="607"/>
        <v/>
      </c>
      <c r="HI421" s="7" t="str">
        <f t="shared" si="608"/>
        <v/>
      </c>
      <c r="HJ421" s="7" t="str">
        <f t="shared" si="609"/>
        <v/>
      </c>
      <c r="HK421" s="7" t="str">
        <f t="shared" si="610"/>
        <v/>
      </c>
      <c r="HL421" s="7" t="str">
        <f t="shared" si="611"/>
        <v/>
      </c>
      <c r="HM421" s="7" t="str">
        <f t="shared" si="612"/>
        <v/>
      </c>
      <c r="HN421" s="7" t="str">
        <f t="shared" si="613"/>
        <v/>
      </c>
      <c r="HO421" s="7" t="str">
        <f t="shared" si="614"/>
        <v/>
      </c>
      <c r="HP421" s="7" t="str">
        <f t="shared" si="615"/>
        <v/>
      </c>
      <c r="HQ421" s="7" t="str">
        <f t="shared" si="616"/>
        <v/>
      </c>
      <c r="HR421" s="7" t="str">
        <f t="shared" si="617"/>
        <v/>
      </c>
      <c r="HS421" s="7" t="str">
        <f t="shared" si="618"/>
        <v/>
      </c>
      <c r="HT421" s="7" t="str">
        <f t="shared" si="619"/>
        <v/>
      </c>
      <c r="HU421" s="7" t="str">
        <f t="shared" si="620"/>
        <v/>
      </c>
      <c r="HV421" s="7" t="str">
        <f t="shared" si="621"/>
        <v/>
      </c>
      <c r="HW421" s="7" t="str">
        <f t="shared" si="622"/>
        <v/>
      </c>
      <c r="HX421" s="7" t="str">
        <f t="shared" si="623"/>
        <v/>
      </c>
      <c r="HY421" s="7" t="str">
        <f t="shared" si="624"/>
        <v/>
      </c>
      <c r="HZ421" s="7" t="str">
        <f t="shared" si="625"/>
        <v/>
      </c>
      <c r="IA421" s="7" t="str">
        <f t="shared" si="626"/>
        <v/>
      </c>
      <c r="IB421" s="7" t="str">
        <f t="shared" si="627"/>
        <v/>
      </c>
      <c r="IC421" s="7" t="str">
        <f t="shared" si="628"/>
        <v/>
      </c>
      <c r="ID421" s="7" t="str">
        <f t="shared" si="629"/>
        <v/>
      </c>
      <c r="IE421" s="7" t="str">
        <f t="shared" si="630"/>
        <v/>
      </c>
      <c r="IF421" s="7" t="str">
        <f t="shared" si="631"/>
        <v/>
      </c>
      <c r="IG421" s="7" t="str">
        <f t="shared" si="632"/>
        <v/>
      </c>
      <c r="IH421" s="7" t="str">
        <f t="shared" si="633"/>
        <v/>
      </c>
      <c r="II421" s="7" t="str">
        <f t="shared" si="634"/>
        <v/>
      </c>
      <c r="IJ421" s="7" t="str">
        <f t="shared" si="635"/>
        <v/>
      </c>
      <c r="IK421" s="7" t="str">
        <f t="shared" si="636"/>
        <v/>
      </c>
      <c r="IL421" s="7" t="str">
        <f t="shared" si="637"/>
        <v/>
      </c>
      <c r="IM421" s="7" t="str">
        <f t="shared" si="638"/>
        <v/>
      </c>
      <c r="IN421" s="7" t="str">
        <f t="shared" si="639"/>
        <v/>
      </c>
      <c r="IO421" s="7" t="str">
        <f t="shared" si="640"/>
        <v/>
      </c>
      <c r="IP421" s="7" t="str">
        <f t="shared" si="641"/>
        <v/>
      </c>
      <c r="IQ421" s="7" t="str">
        <f t="shared" si="642"/>
        <v/>
      </c>
      <c r="IR421" s="7" t="str">
        <f t="shared" si="643"/>
        <v/>
      </c>
      <c r="IS421" s="7" t="str">
        <f t="shared" si="644"/>
        <v/>
      </c>
      <c r="IT421" s="7" t="str">
        <f t="shared" si="645"/>
        <v/>
      </c>
      <c r="IU421" s="7" t="str">
        <f t="shared" si="646"/>
        <v/>
      </c>
      <c r="IV421" s="7" t="str">
        <f t="shared" si="647"/>
        <v/>
      </c>
      <c r="IW421" s="7" t="str">
        <f t="shared" si="648"/>
        <v/>
      </c>
      <c r="IX421" s="7" t="str">
        <f t="shared" si="649"/>
        <v/>
      </c>
      <c r="IY421" s="7" t="str">
        <f t="shared" si="650"/>
        <v/>
      </c>
      <c r="IZ421" s="7" t="str">
        <f t="shared" si="651"/>
        <v/>
      </c>
      <c r="JA421" s="7" t="str">
        <f t="shared" si="652"/>
        <v/>
      </c>
      <c r="JB421" s="7" t="str">
        <f t="shared" si="653"/>
        <v/>
      </c>
      <c r="JC421" s="7" t="str">
        <f t="shared" si="654"/>
        <v/>
      </c>
      <c r="JD421" s="7">
        <f t="shared" si="655"/>
        <v>10</v>
      </c>
      <c r="JE421" s="7">
        <f t="shared" si="656"/>
        <v>14</v>
      </c>
      <c r="JF421" s="7" t="str">
        <f t="shared" si="657"/>
        <v/>
      </c>
      <c r="JG421" s="7" t="str">
        <f t="shared" si="568"/>
        <v/>
      </c>
      <c r="JH421" s="7" t="str">
        <f t="shared" si="569"/>
        <v/>
      </c>
      <c r="JI421" s="7" t="str">
        <f t="shared" si="570"/>
        <v/>
      </c>
      <c r="JJ421" s="7" t="str">
        <f t="shared" si="571"/>
        <v/>
      </c>
      <c r="JK421" s="7" t="str">
        <f t="shared" si="572"/>
        <v/>
      </c>
      <c r="JL421" s="7">
        <f t="shared" si="573"/>
        <v>2</v>
      </c>
      <c r="JM421" s="7" t="str">
        <f t="shared" si="574"/>
        <v/>
      </c>
      <c r="JN421" s="7" t="str">
        <f t="shared" si="575"/>
        <v/>
      </c>
      <c r="JO421" s="7" t="str">
        <f t="shared" si="576"/>
        <v/>
      </c>
      <c r="JP421" s="7" t="str">
        <f t="shared" si="577"/>
        <v/>
      </c>
      <c r="JQ421" s="7" t="str">
        <f t="shared" si="578"/>
        <v/>
      </c>
      <c r="JR421" s="7" t="str">
        <f t="shared" si="578"/>
        <v/>
      </c>
      <c r="JS421" s="7" t="str">
        <f t="shared" si="578"/>
        <v/>
      </c>
      <c r="JT421" s="28">
        <f t="shared" si="579"/>
        <v>26</v>
      </c>
    </row>
    <row r="422" spans="1:280" x14ac:dyDescent="0.2">
      <c r="A422" s="4" t="s">
        <v>2530</v>
      </c>
      <c r="B422" s="46">
        <f t="shared" si="565"/>
        <v>1</v>
      </c>
      <c r="C422" s="67" t="s">
        <v>186</v>
      </c>
      <c r="D422" s="67" t="s">
        <v>186</v>
      </c>
      <c r="Z422" s="57"/>
      <c r="BQ422" s="5"/>
      <c r="BZ422" s="7">
        <v>1</v>
      </c>
      <c r="CP422" s="5">
        <f t="shared" si="566"/>
        <v>1</v>
      </c>
      <c r="CQ422" s="7">
        <v>1</v>
      </c>
      <c r="CR422" s="15"/>
      <c r="CS422" s="7">
        <v>2</v>
      </c>
      <c r="CT422" s="28">
        <f>SUM(CP422:CS422)</f>
        <v>4</v>
      </c>
      <c r="FH422" s="5"/>
      <c r="FQ422" s="7">
        <v>3</v>
      </c>
      <c r="GG422" s="5">
        <f t="shared" si="567"/>
        <v>3</v>
      </c>
      <c r="GH422" s="7" t="str">
        <f t="shared" si="581"/>
        <v/>
      </c>
      <c r="GI422" s="7" t="str">
        <f t="shared" si="582"/>
        <v/>
      </c>
      <c r="GJ422" s="7" t="str">
        <f t="shared" si="583"/>
        <v/>
      </c>
      <c r="GK422" s="7" t="str">
        <f t="shared" si="584"/>
        <v/>
      </c>
      <c r="GL422" s="7" t="str">
        <f t="shared" si="585"/>
        <v/>
      </c>
      <c r="GM422" s="7" t="str">
        <f t="shared" si="586"/>
        <v/>
      </c>
      <c r="GN422" s="7" t="str">
        <f t="shared" si="587"/>
        <v/>
      </c>
      <c r="GO422" s="7" t="str">
        <f t="shared" si="588"/>
        <v/>
      </c>
      <c r="GP422" s="7" t="str">
        <f t="shared" si="589"/>
        <v/>
      </c>
      <c r="GQ422" s="7" t="str">
        <f t="shared" si="590"/>
        <v/>
      </c>
      <c r="GR422" s="7" t="str">
        <f t="shared" si="591"/>
        <v/>
      </c>
      <c r="GS422" s="7" t="str">
        <f t="shared" si="592"/>
        <v/>
      </c>
      <c r="GT422" s="7" t="str">
        <f t="shared" si="593"/>
        <v/>
      </c>
      <c r="GU422" s="7" t="str">
        <f t="shared" si="594"/>
        <v/>
      </c>
      <c r="GV422" s="7" t="str">
        <f t="shared" si="595"/>
        <v/>
      </c>
      <c r="GW422" s="7" t="str">
        <f t="shared" si="596"/>
        <v/>
      </c>
      <c r="GX422" s="7" t="str">
        <f t="shared" si="597"/>
        <v/>
      </c>
      <c r="GY422" s="7" t="str">
        <f t="shared" si="598"/>
        <v/>
      </c>
      <c r="GZ422" s="7" t="str">
        <f t="shared" si="599"/>
        <v/>
      </c>
      <c r="HA422" s="7" t="str">
        <f t="shared" si="600"/>
        <v/>
      </c>
      <c r="HB422" s="7" t="str">
        <f t="shared" si="601"/>
        <v/>
      </c>
      <c r="HC422" s="7" t="str">
        <f t="shared" si="602"/>
        <v/>
      </c>
      <c r="HD422" s="7" t="str">
        <f t="shared" si="603"/>
        <v/>
      </c>
      <c r="HE422" s="7" t="str">
        <f t="shared" si="604"/>
        <v/>
      </c>
      <c r="HF422" s="7" t="str">
        <f t="shared" si="605"/>
        <v/>
      </c>
      <c r="HG422" s="7" t="str">
        <f t="shared" si="606"/>
        <v/>
      </c>
      <c r="HH422" s="7" t="str">
        <f t="shared" si="607"/>
        <v/>
      </c>
      <c r="HI422" s="7" t="str">
        <f t="shared" si="608"/>
        <v/>
      </c>
      <c r="HJ422" s="7" t="str">
        <f t="shared" si="609"/>
        <v/>
      </c>
      <c r="HK422" s="7" t="str">
        <f t="shared" si="610"/>
        <v/>
      </c>
      <c r="HL422" s="7" t="str">
        <f t="shared" si="611"/>
        <v/>
      </c>
      <c r="HM422" s="7" t="str">
        <f t="shared" si="612"/>
        <v/>
      </c>
      <c r="HN422" s="7" t="str">
        <f t="shared" si="613"/>
        <v/>
      </c>
      <c r="HO422" s="7" t="str">
        <f t="shared" si="614"/>
        <v/>
      </c>
      <c r="HP422" s="7" t="str">
        <f t="shared" si="615"/>
        <v/>
      </c>
      <c r="HQ422" s="7" t="str">
        <f t="shared" si="616"/>
        <v/>
      </c>
      <c r="HR422" s="7" t="str">
        <f t="shared" si="617"/>
        <v/>
      </c>
      <c r="HS422" s="7" t="str">
        <f t="shared" si="618"/>
        <v/>
      </c>
      <c r="HT422" s="7" t="str">
        <f t="shared" si="619"/>
        <v/>
      </c>
      <c r="HU422" s="7" t="str">
        <f t="shared" si="620"/>
        <v/>
      </c>
      <c r="HV422" s="7" t="str">
        <f t="shared" si="621"/>
        <v/>
      </c>
      <c r="HW422" s="7" t="str">
        <f t="shared" si="622"/>
        <v/>
      </c>
      <c r="HX422" s="7" t="str">
        <f t="shared" si="623"/>
        <v/>
      </c>
      <c r="HY422" s="7" t="str">
        <f t="shared" si="624"/>
        <v/>
      </c>
      <c r="HZ422" s="7" t="str">
        <f t="shared" si="625"/>
        <v/>
      </c>
      <c r="IA422" s="7" t="str">
        <f t="shared" si="626"/>
        <v/>
      </c>
      <c r="IB422" s="7" t="str">
        <f t="shared" si="627"/>
        <v/>
      </c>
      <c r="IC422" s="7" t="str">
        <f t="shared" si="628"/>
        <v/>
      </c>
      <c r="ID422" s="7" t="str">
        <f t="shared" si="629"/>
        <v/>
      </c>
      <c r="IE422" s="7" t="str">
        <f t="shared" si="630"/>
        <v/>
      </c>
      <c r="IF422" s="7" t="str">
        <f t="shared" si="631"/>
        <v/>
      </c>
      <c r="IG422" s="7" t="str">
        <f t="shared" si="632"/>
        <v/>
      </c>
      <c r="IH422" s="7" t="str">
        <f t="shared" si="633"/>
        <v/>
      </c>
      <c r="II422" s="7" t="str">
        <f t="shared" si="634"/>
        <v/>
      </c>
      <c r="IJ422" s="7" t="str">
        <f t="shared" si="635"/>
        <v/>
      </c>
      <c r="IK422" s="7" t="str">
        <f t="shared" si="636"/>
        <v/>
      </c>
      <c r="IL422" s="7" t="str">
        <f t="shared" si="637"/>
        <v/>
      </c>
      <c r="IM422" s="7" t="str">
        <f t="shared" si="638"/>
        <v/>
      </c>
      <c r="IN422" s="7" t="str">
        <f t="shared" si="639"/>
        <v/>
      </c>
      <c r="IO422" s="7" t="str">
        <f t="shared" si="640"/>
        <v/>
      </c>
      <c r="IP422" s="7" t="str">
        <f t="shared" si="641"/>
        <v/>
      </c>
      <c r="IQ422" s="7" t="str">
        <f t="shared" si="642"/>
        <v/>
      </c>
      <c r="IR422" s="7" t="str">
        <f t="shared" si="643"/>
        <v/>
      </c>
      <c r="IS422" s="7" t="str">
        <f t="shared" si="644"/>
        <v/>
      </c>
      <c r="IT422" s="7" t="str">
        <f t="shared" si="645"/>
        <v/>
      </c>
      <c r="IU422" s="7" t="str">
        <f t="shared" si="646"/>
        <v/>
      </c>
      <c r="IV422" s="7" t="str">
        <f t="shared" si="647"/>
        <v/>
      </c>
      <c r="IW422" s="7" t="str">
        <f t="shared" si="648"/>
        <v/>
      </c>
      <c r="IX422" s="7" t="str">
        <f t="shared" si="649"/>
        <v/>
      </c>
      <c r="IY422" s="7" t="str">
        <f t="shared" si="650"/>
        <v/>
      </c>
      <c r="IZ422" s="7" t="str">
        <f t="shared" si="651"/>
        <v/>
      </c>
      <c r="JA422" s="7" t="str">
        <f t="shared" si="652"/>
        <v/>
      </c>
      <c r="JB422" s="7" t="str">
        <f t="shared" si="653"/>
        <v/>
      </c>
      <c r="JC422" s="7" t="str">
        <f t="shared" si="654"/>
        <v/>
      </c>
      <c r="JD422" s="7">
        <f t="shared" si="655"/>
        <v>4</v>
      </c>
      <c r="JE422" s="7" t="str">
        <f t="shared" si="656"/>
        <v/>
      </c>
      <c r="JF422" s="7" t="str">
        <f t="shared" si="657"/>
        <v/>
      </c>
      <c r="JG422" s="7" t="str">
        <f t="shared" si="568"/>
        <v/>
      </c>
      <c r="JH422" s="7" t="str">
        <f t="shared" si="569"/>
        <v/>
      </c>
      <c r="JI422" s="7" t="str">
        <f t="shared" si="570"/>
        <v/>
      </c>
      <c r="JJ422" s="7" t="str">
        <f t="shared" si="571"/>
        <v/>
      </c>
      <c r="JK422" s="7" t="str">
        <f t="shared" si="572"/>
        <v/>
      </c>
      <c r="JL422" s="7" t="str">
        <f t="shared" si="573"/>
        <v/>
      </c>
      <c r="JM422" s="7" t="str">
        <f t="shared" si="574"/>
        <v/>
      </c>
      <c r="JN422" s="7" t="str">
        <f t="shared" si="575"/>
        <v/>
      </c>
      <c r="JO422" s="7" t="str">
        <f t="shared" si="576"/>
        <v/>
      </c>
      <c r="JP422" s="7" t="str">
        <f t="shared" si="577"/>
        <v/>
      </c>
      <c r="JQ422" s="7" t="str">
        <f t="shared" si="578"/>
        <v/>
      </c>
      <c r="JR422" s="7" t="str">
        <f t="shared" si="578"/>
        <v/>
      </c>
      <c r="JS422" s="7" t="str">
        <f t="shared" si="578"/>
        <v/>
      </c>
      <c r="JT422" s="28">
        <f t="shared" si="579"/>
        <v>4</v>
      </c>
    </row>
    <row r="423" spans="1:280" x14ac:dyDescent="0.2">
      <c r="A423" s="4" t="s">
        <v>2531</v>
      </c>
      <c r="B423" s="46">
        <f t="shared" si="565"/>
        <v>2</v>
      </c>
      <c r="C423" s="67" t="s">
        <v>186</v>
      </c>
      <c r="D423" s="67" t="s">
        <v>1267</v>
      </c>
      <c r="Z423" s="57"/>
      <c r="BQ423" s="5"/>
      <c r="BZ423" s="7">
        <v>7</v>
      </c>
      <c r="CA423" s="7">
        <v>1</v>
      </c>
      <c r="CP423" s="5">
        <f t="shared" si="566"/>
        <v>8</v>
      </c>
      <c r="CR423" s="15"/>
      <c r="CT423" s="28">
        <f>SUM(CP423:CS423)</f>
        <v>8</v>
      </c>
      <c r="FH423" s="5"/>
      <c r="GG423" s="5">
        <f t="shared" si="567"/>
        <v>0</v>
      </c>
      <c r="GH423" s="7" t="str">
        <f t="shared" si="581"/>
        <v/>
      </c>
      <c r="GI423" s="7" t="str">
        <f t="shared" si="582"/>
        <v/>
      </c>
      <c r="GJ423" s="7" t="str">
        <f t="shared" si="583"/>
        <v/>
      </c>
      <c r="GK423" s="7" t="str">
        <f t="shared" si="584"/>
        <v/>
      </c>
      <c r="GL423" s="7" t="str">
        <f t="shared" si="585"/>
        <v/>
      </c>
      <c r="GM423" s="7" t="str">
        <f t="shared" si="586"/>
        <v/>
      </c>
      <c r="GN423" s="7" t="str">
        <f t="shared" si="587"/>
        <v/>
      </c>
      <c r="GO423" s="7" t="str">
        <f t="shared" si="588"/>
        <v/>
      </c>
      <c r="GP423" s="7" t="str">
        <f t="shared" si="589"/>
        <v/>
      </c>
      <c r="GQ423" s="7" t="str">
        <f t="shared" si="590"/>
        <v/>
      </c>
      <c r="GR423" s="7" t="str">
        <f t="shared" si="591"/>
        <v/>
      </c>
      <c r="GS423" s="7" t="str">
        <f t="shared" si="592"/>
        <v/>
      </c>
      <c r="GT423" s="7" t="str">
        <f t="shared" si="593"/>
        <v/>
      </c>
      <c r="GU423" s="7" t="str">
        <f t="shared" si="594"/>
        <v/>
      </c>
      <c r="GV423" s="7" t="str">
        <f t="shared" si="595"/>
        <v/>
      </c>
      <c r="GW423" s="7" t="str">
        <f t="shared" si="596"/>
        <v/>
      </c>
      <c r="GX423" s="7" t="str">
        <f t="shared" si="597"/>
        <v/>
      </c>
      <c r="GY423" s="7" t="str">
        <f t="shared" si="598"/>
        <v/>
      </c>
      <c r="GZ423" s="7" t="str">
        <f t="shared" si="599"/>
        <v/>
      </c>
      <c r="HA423" s="7" t="str">
        <f t="shared" si="600"/>
        <v/>
      </c>
      <c r="HB423" s="7" t="str">
        <f t="shared" si="601"/>
        <v/>
      </c>
      <c r="HC423" s="7" t="str">
        <f t="shared" si="602"/>
        <v/>
      </c>
      <c r="HD423" s="7" t="str">
        <f t="shared" si="603"/>
        <v/>
      </c>
      <c r="HE423" s="7" t="str">
        <f t="shared" si="604"/>
        <v/>
      </c>
      <c r="HF423" s="7" t="str">
        <f t="shared" si="605"/>
        <v/>
      </c>
      <c r="HG423" s="7" t="str">
        <f t="shared" si="606"/>
        <v/>
      </c>
      <c r="HH423" s="7" t="str">
        <f t="shared" si="607"/>
        <v/>
      </c>
      <c r="HI423" s="7" t="str">
        <f t="shared" si="608"/>
        <v/>
      </c>
      <c r="HJ423" s="7" t="str">
        <f t="shared" si="609"/>
        <v/>
      </c>
      <c r="HK423" s="7" t="str">
        <f t="shared" si="610"/>
        <v/>
      </c>
      <c r="HL423" s="7" t="str">
        <f t="shared" si="611"/>
        <v/>
      </c>
      <c r="HM423" s="7" t="str">
        <f t="shared" si="612"/>
        <v/>
      </c>
      <c r="HN423" s="7" t="str">
        <f t="shared" si="613"/>
        <v/>
      </c>
      <c r="HO423" s="7" t="str">
        <f t="shared" si="614"/>
        <v/>
      </c>
      <c r="HP423" s="7" t="str">
        <f t="shared" si="615"/>
        <v/>
      </c>
      <c r="HQ423" s="7" t="str">
        <f t="shared" si="616"/>
        <v/>
      </c>
      <c r="HR423" s="7" t="str">
        <f t="shared" si="617"/>
        <v/>
      </c>
      <c r="HS423" s="7" t="str">
        <f t="shared" si="618"/>
        <v/>
      </c>
      <c r="HT423" s="7" t="str">
        <f t="shared" si="619"/>
        <v/>
      </c>
      <c r="HU423" s="7" t="str">
        <f t="shared" si="620"/>
        <v/>
      </c>
      <c r="HV423" s="7" t="str">
        <f t="shared" si="621"/>
        <v/>
      </c>
      <c r="HW423" s="7" t="str">
        <f t="shared" si="622"/>
        <v/>
      </c>
      <c r="HX423" s="7" t="str">
        <f t="shared" si="623"/>
        <v/>
      </c>
      <c r="HY423" s="7" t="str">
        <f t="shared" si="624"/>
        <v/>
      </c>
      <c r="HZ423" s="7" t="str">
        <f t="shared" si="625"/>
        <v/>
      </c>
      <c r="IA423" s="7" t="str">
        <f t="shared" si="626"/>
        <v/>
      </c>
      <c r="IB423" s="7" t="str">
        <f t="shared" si="627"/>
        <v/>
      </c>
      <c r="IC423" s="7" t="str">
        <f t="shared" si="628"/>
        <v/>
      </c>
      <c r="ID423" s="7" t="str">
        <f t="shared" si="629"/>
        <v/>
      </c>
      <c r="IE423" s="7" t="str">
        <f t="shared" si="630"/>
        <v/>
      </c>
      <c r="IF423" s="7" t="str">
        <f t="shared" si="631"/>
        <v/>
      </c>
      <c r="IG423" s="7" t="str">
        <f t="shared" si="632"/>
        <v/>
      </c>
      <c r="IH423" s="7" t="str">
        <f t="shared" si="633"/>
        <v/>
      </c>
      <c r="II423" s="7" t="str">
        <f t="shared" si="634"/>
        <v/>
      </c>
      <c r="IJ423" s="7" t="str">
        <f t="shared" si="635"/>
        <v/>
      </c>
      <c r="IK423" s="7" t="str">
        <f t="shared" si="636"/>
        <v/>
      </c>
      <c r="IL423" s="7" t="str">
        <f t="shared" si="637"/>
        <v/>
      </c>
      <c r="IM423" s="7" t="str">
        <f t="shared" si="638"/>
        <v/>
      </c>
      <c r="IN423" s="7" t="str">
        <f t="shared" si="639"/>
        <v/>
      </c>
      <c r="IO423" s="7" t="str">
        <f t="shared" si="640"/>
        <v/>
      </c>
      <c r="IP423" s="7" t="str">
        <f t="shared" si="641"/>
        <v/>
      </c>
      <c r="IQ423" s="7" t="str">
        <f t="shared" si="642"/>
        <v/>
      </c>
      <c r="IR423" s="7" t="str">
        <f t="shared" si="643"/>
        <v/>
      </c>
      <c r="IS423" s="7" t="str">
        <f t="shared" si="644"/>
        <v/>
      </c>
      <c r="IT423" s="7" t="str">
        <f t="shared" si="645"/>
        <v/>
      </c>
      <c r="IU423" s="7" t="str">
        <f t="shared" si="646"/>
        <v/>
      </c>
      <c r="IV423" s="7" t="str">
        <f t="shared" si="647"/>
        <v/>
      </c>
      <c r="IW423" s="7" t="str">
        <f t="shared" si="648"/>
        <v/>
      </c>
      <c r="IX423" s="7" t="str">
        <f t="shared" si="649"/>
        <v/>
      </c>
      <c r="IY423" s="7" t="str">
        <f t="shared" si="650"/>
        <v/>
      </c>
      <c r="IZ423" s="7" t="str">
        <f t="shared" si="651"/>
        <v/>
      </c>
      <c r="JA423" s="7" t="str">
        <f t="shared" si="652"/>
        <v/>
      </c>
      <c r="JB423" s="7" t="str">
        <f t="shared" si="653"/>
        <v/>
      </c>
      <c r="JC423" s="7" t="str">
        <f t="shared" si="654"/>
        <v/>
      </c>
      <c r="JD423" s="7">
        <f t="shared" si="655"/>
        <v>7</v>
      </c>
      <c r="JE423" s="7">
        <f t="shared" si="656"/>
        <v>1</v>
      </c>
      <c r="JF423" s="7" t="str">
        <f t="shared" si="657"/>
        <v/>
      </c>
      <c r="JG423" s="7" t="str">
        <f t="shared" si="568"/>
        <v/>
      </c>
      <c r="JH423" s="7" t="str">
        <f t="shared" si="569"/>
        <v/>
      </c>
      <c r="JI423" s="7" t="str">
        <f t="shared" si="570"/>
        <v/>
      </c>
      <c r="JJ423" s="7" t="str">
        <f t="shared" si="571"/>
        <v/>
      </c>
      <c r="JK423" s="7" t="str">
        <f t="shared" si="572"/>
        <v/>
      </c>
      <c r="JL423" s="7" t="str">
        <f t="shared" si="573"/>
        <v/>
      </c>
      <c r="JM423" s="7" t="str">
        <f t="shared" si="574"/>
        <v/>
      </c>
      <c r="JN423" s="7" t="str">
        <f t="shared" si="575"/>
        <v/>
      </c>
      <c r="JO423" s="7" t="str">
        <f t="shared" si="576"/>
        <v/>
      </c>
      <c r="JP423" s="7" t="str">
        <f t="shared" si="577"/>
        <v/>
      </c>
      <c r="JQ423" s="7" t="str">
        <f t="shared" si="578"/>
        <v/>
      </c>
      <c r="JR423" s="7" t="str">
        <f t="shared" si="578"/>
        <v/>
      </c>
      <c r="JS423" s="7" t="str">
        <f t="shared" si="578"/>
        <v/>
      </c>
      <c r="JT423" s="28">
        <f t="shared" si="579"/>
        <v>8</v>
      </c>
    </row>
    <row r="424" spans="1:280" x14ac:dyDescent="0.2">
      <c r="A424" s="4" t="s">
        <v>1935</v>
      </c>
      <c r="B424" s="46">
        <f t="shared" si="565"/>
        <v>1</v>
      </c>
      <c r="C424" s="67" t="s">
        <v>186</v>
      </c>
      <c r="D424" s="67" t="s">
        <v>186</v>
      </c>
      <c r="Z424" s="57"/>
      <c r="BQ424" s="5"/>
      <c r="BZ424" s="7">
        <v>3</v>
      </c>
      <c r="CP424" s="5">
        <f t="shared" si="566"/>
        <v>3</v>
      </c>
      <c r="CQ424" s="7">
        <v>1</v>
      </c>
      <c r="CR424" s="15"/>
      <c r="CT424" s="28">
        <f>SUM(CP424:CS424)</f>
        <v>4</v>
      </c>
      <c r="FH424" s="5"/>
      <c r="FR424" s="7">
        <v>1</v>
      </c>
      <c r="GG424" s="5">
        <f t="shared" si="567"/>
        <v>1</v>
      </c>
      <c r="GH424" s="7" t="str">
        <f t="shared" si="581"/>
        <v/>
      </c>
      <c r="GI424" s="7" t="str">
        <f t="shared" si="582"/>
        <v/>
      </c>
      <c r="GJ424" s="7" t="str">
        <f t="shared" si="583"/>
        <v/>
      </c>
      <c r="GK424" s="7" t="str">
        <f t="shared" si="584"/>
        <v/>
      </c>
      <c r="GL424" s="7" t="str">
        <f t="shared" si="585"/>
        <v/>
      </c>
      <c r="GM424" s="7" t="str">
        <f t="shared" si="586"/>
        <v/>
      </c>
      <c r="GN424" s="7" t="str">
        <f t="shared" si="587"/>
        <v/>
      </c>
      <c r="GO424" s="7" t="str">
        <f t="shared" si="588"/>
        <v/>
      </c>
      <c r="GP424" s="7" t="str">
        <f t="shared" si="589"/>
        <v/>
      </c>
      <c r="GQ424" s="7" t="str">
        <f t="shared" si="590"/>
        <v/>
      </c>
      <c r="GR424" s="7" t="str">
        <f t="shared" si="591"/>
        <v/>
      </c>
      <c r="GS424" s="7" t="str">
        <f t="shared" si="592"/>
        <v/>
      </c>
      <c r="GT424" s="7" t="str">
        <f t="shared" si="593"/>
        <v/>
      </c>
      <c r="GU424" s="7" t="str">
        <f t="shared" si="594"/>
        <v/>
      </c>
      <c r="GV424" s="7" t="str">
        <f t="shared" si="595"/>
        <v/>
      </c>
      <c r="GW424" s="7" t="str">
        <f t="shared" si="596"/>
        <v/>
      </c>
      <c r="GX424" s="7" t="str">
        <f t="shared" si="597"/>
        <v/>
      </c>
      <c r="GY424" s="7" t="str">
        <f t="shared" si="598"/>
        <v/>
      </c>
      <c r="GZ424" s="7" t="str">
        <f t="shared" si="599"/>
        <v/>
      </c>
      <c r="HA424" s="7" t="str">
        <f t="shared" si="600"/>
        <v/>
      </c>
      <c r="HB424" s="7" t="str">
        <f t="shared" si="601"/>
        <v/>
      </c>
      <c r="HC424" s="7" t="str">
        <f t="shared" si="602"/>
        <v/>
      </c>
      <c r="HD424" s="7" t="str">
        <f t="shared" si="603"/>
        <v/>
      </c>
      <c r="HE424" s="7" t="str">
        <f t="shared" si="604"/>
        <v/>
      </c>
      <c r="HF424" s="7" t="str">
        <f t="shared" si="605"/>
        <v/>
      </c>
      <c r="HG424" s="7" t="str">
        <f t="shared" si="606"/>
        <v/>
      </c>
      <c r="HH424" s="7" t="str">
        <f t="shared" si="607"/>
        <v/>
      </c>
      <c r="HI424" s="7" t="str">
        <f t="shared" si="608"/>
        <v/>
      </c>
      <c r="HJ424" s="7" t="str">
        <f t="shared" si="609"/>
        <v/>
      </c>
      <c r="HK424" s="7" t="str">
        <f t="shared" si="610"/>
        <v/>
      </c>
      <c r="HL424" s="7" t="str">
        <f t="shared" si="611"/>
        <v/>
      </c>
      <c r="HM424" s="7" t="str">
        <f t="shared" si="612"/>
        <v/>
      </c>
      <c r="HN424" s="7" t="str">
        <f t="shared" si="613"/>
        <v/>
      </c>
      <c r="HO424" s="7" t="str">
        <f t="shared" si="614"/>
        <v/>
      </c>
      <c r="HP424" s="7" t="str">
        <f t="shared" si="615"/>
        <v/>
      </c>
      <c r="HQ424" s="7" t="str">
        <f t="shared" si="616"/>
        <v/>
      </c>
      <c r="HR424" s="7" t="str">
        <f t="shared" si="617"/>
        <v/>
      </c>
      <c r="HS424" s="7" t="str">
        <f t="shared" si="618"/>
        <v/>
      </c>
      <c r="HT424" s="7" t="str">
        <f t="shared" si="619"/>
        <v/>
      </c>
      <c r="HU424" s="7" t="str">
        <f t="shared" si="620"/>
        <v/>
      </c>
      <c r="HV424" s="7" t="str">
        <f t="shared" si="621"/>
        <v/>
      </c>
      <c r="HW424" s="7" t="str">
        <f t="shared" si="622"/>
        <v/>
      </c>
      <c r="HX424" s="7" t="str">
        <f t="shared" si="623"/>
        <v/>
      </c>
      <c r="HY424" s="7" t="str">
        <f t="shared" si="624"/>
        <v/>
      </c>
      <c r="HZ424" s="7" t="str">
        <f t="shared" si="625"/>
        <v/>
      </c>
      <c r="IA424" s="7" t="str">
        <f t="shared" si="626"/>
        <v/>
      </c>
      <c r="IB424" s="7" t="str">
        <f t="shared" si="627"/>
        <v/>
      </c>
      <c r="IC424" s="7" t="str">
        <f t="shared" si="628"/>
        <v/>
      </c>
      <c r="ID424" s="7" t="str">
        <f t="shared" si="629"/>
        <v/>
      </c>
      <c r="IE424" s="7" t="str">
        <f t="shared" si="630"/>
        <v/>
      </c>
      <c r="IF424" s="7" t="str">
        <f t="shared" si="631"/>
        <v/>
      </c>
      <c r="IG424" s="7" t="str">
        <f t="shared" si="632"/>
        <v/>
      </c>
      <c r="IH424" s="7" t="str">
        <f t="shared" si="633"/>
        <v/>
      </c>
      <c r="II424" s="7" t="str">
        <f t="shared" si="634"/>
        <v/>
      </c>
      <c r="IJ424" s="7" t="str">
        <f t="shared" si="635"/>
        <v/>
      </c>
      <c r="IK424" s="7" t="str">
        <f t="shared" si="636"/>
        <v/>
      </c>
      <c r="IL424" s="7" t="str">
        <f t="shared" si="637"/>
        <v/>
      </c>
      <c r="IM424" s="7" t="str">
        <f t="shared" si="638"/>
        <v/>
      </c>
      <c r="IN424" s="7" t="str">
        <f t="shared" si="639"/>
        <v/>
      </c>
      <c r="IO424" s="7" t="str">
        <f t="shared" si="640"/>
        <v/>
      </c>
      <c r="IP424" s="7" t="str">
        <f t="shared" si="641"/>
        <v/>
      </c>
      <c r="IQ424" s="7" t="str">
        <f t="shared" si="642"/>
        <v/>
      </c>
      <c r="IR424" s="7" t="str">
        <f t="shared" si="643"/>
        <v/>
      </c>
      <c r="IS424" s="7" t="str">
        <f t="shared" si="644"/>
        <v/>
      </c>
      <c r="IT424" s="7" t="str">
        <f t="shared" si="645"/>
        <v/>
      </c>
      <c r="IU424" s="7" t="str">
        <f t="shared" si="646"/>
        <v/>
      </c>
      <c r="IV424" s="7" t="str">
        <f t="shared" si="647"/>
        <v/>
      </c>
      <c r="IW424" s="7" t="str">
        <f t="shared" si="648"/>
        <v/>
      </c>
      <c r="IX424" s="7" t="str">
        <f t="shared" si="649"/>
        <v/>
      </c>
      <c r="IY424" s="7" t="str">
        <f t="shared" si="650"/>
        <v/>
      </c>
      <c r="IZ424" s="7" t="str">
        <f t="shared" si="651"/>
        <v/>
      </c>
      <c r="JA424" s="7" t="str">
        <f t="shared" si="652"/>
        <v/>
      </c>
      <c r="JB424" s="7" t="str">
        <f t="shared" si="653"/>
        <v/>
      </c>
      <c r="JC424" s="7" t="str">
        <f t="shared" si="654"/>
        <v/>
      </c>
      <c r="JD424" s="7">
        <f t="shared" si="655"/>
        <v>3</v>
      </c>
      <c r="JE424" s="7">
        <f t="shared" si="656"/>
        <v>1</v>
      </c>
      <c r="JF424" s="7" t="str">
        <f t="shared" si="657"/>
        <v/>
      </c>
      <c r="JG424" s="7" t="str">
        <f t="shared" si="568"/>
        <v/>
      </c>
      <c r="JH424" s="7" t="str">
        <f t="shared" si="569"/>
        <v/>
      </c>
      <c r="JI424" s="7" t="str">
        <f t="shared" si="570"/>
        <v/>
      </c>
      <c r="JJ424" s="7" t="str">
        <f t="shared" si="571"/>
        <v/>
      </c>
      <c r="JK424" s="7" t="str">
        <f t="shared" si="572"/>
        <v/>
      </c>
      <c r="JL424" s="7" t="str">
        <f t="shared" si="573"/>
        <v/>
      </c>
      <c r="JM424" s="7" t="str">
        <f t="shared" si="574"/>
        <v/>
      </c>
      <c r="JN424" s="7" t="str">
        <f t="shared" si="575"/>
        <v/>
      </c>
      <c r="JO424" s="7" t="str">
        <f t="shared" si="576"/>
        <v/>
      </c>
      <c r="JP424" s="7" t="str">
        <f t="shared" si="577"/>
        <v/>
      </c>
      <c r="JQ424" s="7" t="str">
        <f t="shared" si="578"/>
        <v/>
      </c>
      <c r="JR424" s="7" t="str">
        <f t="shared" si="578"/>
        <v/>
      </c>
      <c r="JS424" s="7" t="str">
        <f t="shared" si="578"/>
        <v/>
      </c>
      <c r="JT424" s="28">
        <f t="shared" si="579"/>
        <v>4</v>
      </c>
    </row>
    <row r="425" spans="1:280" x14ac:dyDescent="0.2">
      <c r="A425" s="4" t="s">
        <v>1937</v>
      </c>
      <c r="B425" s="46">
        <f t="shared" si="565"/>
        <v>1</v>
      </c>
      <c r="C425" s="67" t="s">
        <v>186</v>
      </c>
      <c r="D425" s="67" t="s">
        <v>186</v>
      </c>
      <c r="Z425" s="57"/>
      <c r="BQ425" s="5"/>
      <c r="BZ425" s="7">
        <v>1</v>
      </c>
      <c r="CP425" s="5">
        <f t="shared" si="566"/>
        <v>1</v>
      </c>
      <c r="CR425" s="15"/>
      <c r="CS425" s="7">
        <v>1</v>
      </c>
      <c r="CT425" s="28">
        <f>SUM(CP425:CS425)</f>
        <v>2</v>
      </c>
      <c r="FH425" s="5"/>
      <c r="FQ425" s="7">
        <v>1</v>
      </c>
      <c r="GG425" s="5">
        <f t="shared" si="567"/>
        <v>1</v>
      </c>
      <c r="GH425" s="7" t="str">
        <f t="shared" si="581"/>
        <v/>
      </c>
      <c r="GI425" s="7" t="str">
        <f t="shared" si="582"/>
        <v/>
      </c>
      <c r="GJ425" s="7" t="str">
        <f t="shared" si="583"/>
        <v/>
      </c>
      <c r="GK425" s="7" t="str">
        <f t="shared" si="584"/>
        <v/>
      </c>
      <c r="GL425" s="7" t="str">
        <f t="shared" si="585"/>
        <v/>
      </c>
      <c r="GM425" s="7" t="str">
        <f t="shared" si="586"/>
        <v/>
      </c>
      <c r="GN425" s="7" t="str">
        <f t="shared" si="587"/>
        <v/>
      </c>
      <c r="GO425" s="7" t="str">
        <f t="shared" si="588"/>
        <v/>
      </c>
      <c r="GP425" s="7" t="str">
        <f t="shared" si="589"/>
        <v/>
      </c>
      <c r="GQ425" s="7" t="str">
        <f t="shared" si="590"/>
        <v/>
      </c>
      <c r="GR425" s="7" t="str">
        <f t="shared" si="591"/>
        <v/>
      </c>
      <c r="GS425" s="7" t="str">
        <f t="shared" si="592"/>
        <v/>
      </c>
      <c r="GT425" s="7" t="str">
        <f t="shared" si="593"/>
        <v/>
      </c>
      <c r="GU425" s="7" t="str">
        <f t="shared" si="594"/>
        <v/>
      </c>
      <c r="GV425" s="7" t="str">
        <f t="shared" si="595"/>
        <v/>
      </c>
      <c r="GW425" s="7" t="str">
        <f t="shared" si="596"/>
        <v/>
      </c>
      <c r="GX425" s="7" t="str">
        <f t="shared" si="597"/>
        <v/>
      </c>
      <c r="GY425" s="7" t="str">
        <f t="shared" si="598"/>
        <v/>
      </c>
      <c r="GZ425" s="7" t="str">
        <f t="shared" si="599"/>
        <v/>
      </c>
      <c r="HA425" s="7" t="str">
        <f t="shared" si="600"/>
        <v/>
      </c>
      <c r="HB425" s="7" t="str">
        <f t="shared" si="601"/>
        <v/>
      </c>
      <c r="HC425" s="7" t="str">
        <f t="shared" si="602"/>
        <v/>
      </c>
      <c r="HD425" s="7" t="str">
        <f t="shared" si="603"/>
        <v/>
      </c>
      <c r="HE425" s="7" t="str">
        <f t="shared" si="604"/>
        <v/>
      </c>
      <c r="HF425" s="7" t="str">
        <f t="shared" si="605"/>
        <v/>
      </c>
      <c r="HG425" s="7" t="str">
        <f t="shared" si="606"/>
        <v/>
      </c>
      <c r="HH425" s="7" t="str">
        <f t="shared" si="607"/>
        <v/>
      </c>
      <c r="HI425" s="7" t="str">
        <f t="shared" si="608"/>
        <v/>
      </c>
      <c r="HJ425" s="7" t="str">
        <f t="shared" si="609"/>
        <v/>
      </c>
      <c r="HK425" s="7" t="str">
        <f t="shared" si="610"/>
        <v/>
      </c>
      <c r="HL425" s="7" t="str">
        <f t="shared" si="611"/>
        <v/>
      </c>
      <c r="HM425" s="7" t="str">
        <f t="shared" si="612"/>
        <v/>
      </c>
      <c r="HN425" s="7" t="str">
        <f t="shared" si="613"/>
        <v/>
      </c>
      <c r="HO425" s="7" t="str">
        <f t="shared" si="614"/>
        <v/>
      </c>
      <c r="HP425" s="7" t="str">
        <f t="shared" si="615"/>
        <v/>
      </c>
      <c r="HQ425" s="7" t="str">
        <f t="shared" si="616"/>
        <v/>
      </c>
      <c r="HR425" s="7" t="str">
        <f t="shared" si="617"/>
        <v/>
      </c>
      <c r="HS425" s="7" t="str">
        <f t="shared" si="618"/>
        <v/>
      </c>
      <c r="HT425" s="7" t="str">
        <f t="shared" si="619"/>
        <v/>
      </c>
      <c r="HU425" s="7" t="str">
        <f t="shared" si="620"/>
        <v/>
      </c>
      <c r="HV425" s="7" t="str">
        <f t="shared" si="621"/>
        <v/>
      </c>
      <c r="HW425" s="7" t="str">
        <f t="shared" si="622"/>
        <v/>
      </c>
      <c r="HX425" s="7" t="str">
        <f t="shared" si="623"/>
        <v/>
      </c>
      <c r="HY425" s="7" t="str">
        <f t="shared" si="624"/>
        <v/>
      </c>
      <c r="HZ425" s="7" t="str">
        <f t="shared" si="625"/>
        <v/>
      </c>
      <c r="IA425" s="7" t="str">
        <f t="shared" si="626"/>
        <v/>
      </c>
      <c r="IB425" s="7" t="str">
        <f t="shared" si="627"/>
        <v/>
      </c>
      <c r="IC425" s="7" t="str">
        <f t="shared" si="628"/>
        <v/>
      </c>
      <c r="ID425" s="7" t="str">
        <f t="shared" si="629"/>
        <v/>
      </c>
      <c r="IE425" s="7" t="str">
        <f t="shared" si="630"/>
        <v/>
      </c>
      <c r="IF425" s="7" t="str">
        <f t="shared" si="631"/>
        <v/>
      </c>
      <c r="IG425" s="7" t="str">
        <f t="shared" si="632"/>
        <v/>
      </c>
      <c r="IH425" s="7" t="str">
        <f t="shared" si="633"/>
        <v/>
      </c>
      <c r="II425" s="7" t="str">
        <f t="shared" si="634"/>
        <v/>
      </c>
      <c r="IJ425" s="7" t="str">
        <f t="shared" si="635"/>
        <v/>
      </c>
      <c r="IK425" s="7" t="str">
        <f t="shared" si="636"/>
        <v/>
      </c>
      <c r="IL425" s="7" t="str">
        <f t="shared" si="637"/>
        <v/>
      </c>
      <c r="IM425" s="7" t="str">
        <f t="shared" si="638"/>
        <v/>
      </c>
      <c r="IN425" s="7" t="str">
        <f t="shared" si="639"/>
        <v/>
      </c>
      <c r="IO425" s="7" t="str">
        <f t="shared" si="640"/>
        <v/>
      </c>
      <c r="IP425" s="7" t="str">
        <f t="shared" si="641"/>
        <v/>
      </c>
      <c r="IQ425" s="7" t="str">
        <f t="shared" si="642"/>
        <v/>
      </c>
      <c r="IR425" s="7" t="str">
        <f t="shared" si="643"/>
        <v/>
      </c>
      <c r="IS425" s="7" t="str">
        <f t="shared" si="644"/>
        <v/>
      </c>
      <c r="IT425" s="7" t="str">
        <f t="shared" si="645"/>
        <v/>
      </c>
      <c r="IU425" s="7" t="str">
        <f t="shared" si="646"/>
        <v/>
      </c>
      <c r="IV425" s="7" t="str">
        <f t="shared" si="647"/>
        <v/>
      </c>
      <c r="IW425" s="7" t="str">
        <f t="shared" si="648"/>
        <v/>
      </c>
      <c r="IX425" s="7" t="str">
        <f t="shared" si="649"/>
        <v/>
      </c>
      <c r="IY425" s="7" t="str">
        <f t="shared" si="650"/>
        <v/>
      </c>
      <c r="IZ425" s="7" t="str">
        <f t="shared" si="651"/>
        <v/>
      </c>
      <c r="JA425" s="7" t="str">
        <f t="shared" si="652"/>
        <v/>
      </c>
      <c r="JB425" s="7" t="str">
        <f t="shared" si="653"/>
        <v/>
      </c>
      <c r="JC425" s="7" t="str">
        <f t="shared" si="654"/>
        <v/>
      </c>
      <c r="JD425" s="7">
        <f t="shared" si="655"/>
        <v>2</v>
      </c>
      <c r="JE425" s="7" t="str">
        <f t="shared" si="656"/>
        <v/>
      </c>
      <c r="JF425" s="7" t="str">
        <f t="shared" si="657"/>
        <v/>
      </c>
      <c r="JG425" s="7" t="str">
        <f t="shared" si="568"/>
        <v/>
      </c>
      <c r="JH425" s="7" t="str">
        <f t="shared" si="569"/>
        <v/>
      </c>
      <c r="JI425" s="7" t="str">
        <f t="shared" si="570"/>
        <v/>
      </c>
      <c r="JJ425" s="7" t="str">
        <f t="shared" si="571"/>
        <v/>
      </c>
      <c r="JK425" s="7" t="str">
        <f t="shared" si="572"/>
        <v/>
      </c>
      <c r="JL425" s="7" t="str">
        <f t="shared" si="573"/>
        <v/>
      </c>
      <c r="JM425" s="7" t="str">
        <f t="shared" si="574"/>
        <v/>
      </c>
      <c r="JN425" s="7" t="str">
        <f t="shared" si="575"/>
        <v/>
      </c>
      <c r="JO425" s="7" t="str">
        <f t="shared" si="576"/>
        <v/>
      </c>
      <c r="JP425" s="7" t="str">
        <f t="shared" si="577"/>
        <v/>
      </c>
      <c r="JQ425" s="7" t="str">
        <f t="shared" si="578"/>
        <v/>
      </c>
      <c r="JR425" s="7" t="str">
        <f t="shared" si="578"/>
        <v/>
      </c>
      <c r="JS425" s="7" t="str">
        <f t="shared" si="578"/>
        <v/>
      </c>
      <c r="JT425" s="28">
        <f t="shared" si="579"/>
        <v>2</v>
      </c>
    </row>
    <row r="426" spans="1:280" x14ac:dyDescent="0.2">
      <c r="A426" s="4" t="s">
        <v>1938</v>
      </c>
      <c r="B426" s="46">
        <f t="shared" si="565"/>
        <v>2</v>
      </c>
      <c r="C426" s="67" t="s">
        <v>186</v>
      </c>
      <c r="D426" s="67" t="s">
        <v>1267</v>
      </c>
      <c r="Z426" s="57"/>
      <c r="BQ426" s="5"/>
      <c r="BZ426" s="7">
        <v>4</v>
      </c>
      <c r="CA426" s="7">
        <v>2</v>
      </c>
      <c r="CP426" s="5">
        <f t="shared" si="566"/>
        <v>6</v>
      </c>
      <c r="CQ426" s="7">
        <v>1</v>
      </c>
      <c r="CR426" s="15"/>
      <c r="CT426" s="28">
        <f>SUM(CP426:CS426)</f>
        <v>7</v>
      </c>
      <c r="FH426" s="5"/>
      <c r="FQ426" s="7">
        <v>1</v>
      </c>
      <c r="GG426" s="5">
        <f t="shared" si="567"/>
        <v>1</v>
      </c>
      <c r="GH426" s="7" t="str">
        <f t="shared" si="581"/>
        <v/>
      </c>
      <c r="GI426" s="7" t="str">
        <f t="shared" si="582"/>
        <v/>
      </c>
      <c r="GJ426" s="7" t="str">
        <f t="shared" si="583"/>
        <v/>
      </c>
      <c r="GK426" s="7" t="str">
        <f t="shared" si="584"/>
        <v/>
      </c>
      <c r="GL426" s="7" t="str">
        <f t="shared" si="585"/>
        <v/>
      </c>
      <c r="GM426" s="7" t="str">
        <f t="shared" si="586"/>
        <v/>
      </c>
      <c r="GN426" s="7" t="str">
        <f t="shared" si="587"/>
        <v/>
      </c>
      <c r="GO426" s="7" t="str">
        <f t="shared" si="588"/>
        <v/>
      </c>
      <c r="GP426" s="7" t="str">
        <f t="shared" si="589"/>
        <v/>
      </c>
      <c r="GQ426" s="7" t="str">
        <f t="shared" si="590"/>
        <v/>
      </c>
      <c r="GR426" s="7" t="str">
        <f t="shared" si="591"/>
        <v/>
      </c>
      <c r="GS426" s="7" t="str">
        <f t="shared" si="592"/>
        <v/>
      </c>
      <c r="GT426" s="7" t="str">
        <f t="shared" si="593"/>
        <v/>
      </c>
      <c r="GU426" s="7" t="str">
        <f t="shared" si="594"/>
        <v/>
      </c>
      <c r="GV426" s="7" t="str">
        <f t="shared" si="595"/>
        <v/>
      </c>
      <c r="GW426" s="7" t="str">
        <f t="shared" si="596"/>
        <v/>
      </c>
      <c r="GX426" s="7" t="str">
        <f t="shared" si="597"/>
        <v/>
      </c>
      <c r="GY426" s="7" t="str">
        <f t="shared" si="598"/>
        <v/>
      </c>
      <c r="GZ426" s="7" t="str">
        <f t="shared" si="599"/>
        <v/>
      </c>
      <c r="HA426" s="7" t="str">
        <f t="shared" si="600"/>
        <v/>
      </c>
      <c r="HB426" s="7" t="str">
        <f t="shared" si="601"/>
        <v/>
      </c>
      <c r="HC426" s="7" t="str">
        <f t="shared" si="602"/>
        <v/>
      </c>
      <c r="HD426" s="7" t="str">
        <f t="shared" si="603"/>
        <v/>
      </c>
      <c r="HE426" s="7" t="str">
        <f t="shared" si="604"/>
        <v/>
      </c>
      <c r="HF426" s="7" t="str">
        <f t="shared" si="605"/>
        <v/>
      </c>
      <c r="HG426" s="7" t="str">
        <f t="shared" si="606"/>
        <v/>
      </c>
      <c r="HH426" s="7" t="str">
        <f t="shared" si="607"/>
        <v/>
      </c>
      <c r="HI426" s="7" t="str">
        <f t="shared" si="608"/>
        <v/>
      </c>
      <c r="HJ426" s="7" t="str">
        <f t="shared" si="609"/>
        <v/>
      </c>
      <c r="HK426" s="7" t="str">
        <f t="shared" si="610"/>
        <v/>
      </c>
      <c r="HL426" s="7" t="str">
        <f t="shared" si="611"/>
        <v/>
      </c>
      <c r="HM426" s="7" t="str">
        <f t="shared" si="612"/>
        <v/>
      </c>
      <c r="HN426" s="7" t="str">
        <f t="shared" si="613"/>
        <v/>
      </c>
      <c r="HO426" s="7" t="str">
        <f t="shared" si="614"/>
        <v/>
      </c>
      <c r="HP426" s="7" t="str">
        <f t="shared" si="615"/>
        <v/>
      </c>
      <c r="HQ426" s="7" t="str">
        <f t="shared" si="616"/>
        <v/>
      </c>
      <c r="HR426" s="7" t="str">
        <f t="shared" si="617"/>
        <v/>
      </c>
      <c r="HS426" s="7" t="str">
        <f t="shared" si="618"/>
        <v/>
      </c>
      <c r="HT426" s="7" t="str">
        <f t="shared" si="619"/>
        <v/>
      </c>
      <c r="HU426" s="7" t="str">
        <f t="shared" si="620"/>
        <v/>
      </c>
      <c r="HV426" s="7" t="str">
        <f t="shared" si="621"/>
        <v/>
      </c>
      <c r="HW426" s="7" t="str">
        <f t="shared" si="622"/>
        <v/>
      </c>
      <c r="HX426" s="7" t="str">
        <f t="shared" si="623"/>
        <v/>
      </c>
      <c r="HY426" s="7" t="str">
        <f t="shared" si="624"/>
        <v/>
      </c>
      <c r="HZ426" s="7" t="str">
        <f t="shared" si="625"/>
        <v/>
      </c>
      <c r="IA426" s="7" t="str">
        <f t="shared" si="626"/>
        <v/>
      </c>
      <c r="IB426" s="7" t="str">
        <f t="shared" si="627"/>
        <v/>
      </c>
      <c r="IC426" s="7" t="str">
        <f t="shared" si="628"/>
        <v/>
      </c>
      <c r="ID426" s="7" t="str">
        <f t="shared" si="629"/>
        <v/>
      </c>
      <c r="IE426" s="7" t="str">
        <f t="shared" si="630"/>
        <v/>
      </c>
      <c r="IF426" s="7" t="str">
        <f t="shared" si="631"/>
        <v/>
      </c>
      <c r="IG426" s="7" t="str">
        <f t="shared" si="632"/>
        <v/>
      </c>
      <c r="IH426" s="7" t="str">
        <f t="shared" si="633"/>
        <v/>
      </c>
      <c r="II426" s="7" t="str">
        <f t="shared" si="634"/>
        <v/>
      </c>
      <c r="IJ426" s="7" t="str">
        <f t="shared" si="635"/>
        <v/>
      </c>
      <c r="IK426" s="7" t="str">
        <f t="shared" si="636"/>
        <v/>
      </c>
      <c r="IL426" s="7" t="str">
        <f t="shared" si="637"/>
        <v/>
      </c>
      <c r="IM426" s="7" t="str">
        <f t="shared" si="638"/>
        <v/>
      </c>
      <c r="IN426" s="7" t="str">
        <f t="shared" si="639"/>
        <v/>
      </c>
      <c r="IO426" s="7" t="str">
        <f t="shared" si="640"/>
        <v/>
      </c>
      <c r="IP426" s="7" t="str">
        <f t="shared" si="641"/>
        <v/>
      </c>
      <c r="IQ426" s="7" t="str">
        <f t="shared" si="642"/>
        <v/>
      </c>
      <c r="IR426" s="7" t="str">
        <f t="shared" si="643"/>
        <v/>
      </c>
      <c r="IS426" s="7" t="str">
        <f t="shared" si="644"/>
        <v/>
      </c>
      <c r="IT426" s="7" t="str">
        <f t="shared" si="645"/>
        <v/>
      </c>
      <c r="IU426" s="7" t="str">
        <f t="shared" si="646"/>
        <v/>
      </c>
      <c r="IV426" s="7" t="str">
        <f t="shared" si="647"/>
        <v/>
      </c>
      <c r="IW426" s="7" t="str">
        <f t="shared" si="648"/>
        <v/>
      </c>
      <c r="IX426" s="7" t="str">
        <f t="shared" si="649"/>
        <v/>
      </c>
      <c r="IY426" s="7" t="str">
        <f t="shared" si="650"/>
        <v/>
      </c>
      <c r="IZ426" s="7" t="str">
        <f t="shared" si="651"/>
        <v/>
      </c>
      <c r="JA426" s="7" t="str">
        <f t="shared" si="652"/>
        <v/>
      </c>
      <c r="JB426" s="7" t="str">
        <f t="shared" si="653"/>
        <v/>
      </c>
      <c r="JC426" s="7" t="str">
        <f t="shared" si="654"/>
        <v/>
      </c>
      <c r="JD426" s="7">
        <f t="shared" si="655"/>
        <v>5</v>
      </c>
      <c r="JE426" s="7">
        <f t="shared" si="656"/>
        <v>2</v>
      </c>
      <c r="JF426" s="7" t="str">
        <f t="shared" si="657"/>
        <v/>
      </c>
      <c r="JG426" s="7" t="str">
        <f t="shared" si="568"/>
        <v/>
      </c>
      <c r="JH426" s="7" t="str">
        <f t="shared" si="569"/>
        <v/>
      </c>
      <c r="JI426" s="7" t="str">
        <f t="shared" si="570"/>
        <v/>
      </c>
      <c r="JJ426" s="7" t="str">
        <f t="shared" si="571"/>
        <v/>
      </c>
      <c r="JK426" s="7" t="str">
        <f t="shared" si="572"/>
        <v/>
      </c>
      <c r="JL426" s="7" t="str">
        <f t="shared" si="573"/>
        <v/>
      </c>
      <c r="JM426" s="7" t="str">
        <f t="shared" si="574"/>
        <v/>
      </c>
      <c r="JN426" s="7" t="str">
        <f t="shared" si="575"/>
        <v/>
      </c>
      <c r="JO426" s="7" t="str">
        <f t="shared" si="576"/>
        <v/>
      </c>
      <c r="JP426" s="7" t="str">
        <f t="shared" si="577"/>
        <v/>
      </c>
      <c r="JQ426" s="7" t="str">
        <f t="shared" si="578"/>
        <v/>
      </c>
      <c r="JR426" s="7" t="str">
        <f t="shared" si="578"/>
        <v/>
      </c>
      <c r="JS426" s="7" t="str">
        <f t="shared" si="578"/>
        <v/>
      </c>
      <c r="JT426" s="28">
        <f t="shared" si="579"/>
        <v>7</v>
      </c>
    </row>
    <row r="427" spans="1:280" x14ac:dyDescent="0.2">
      <c r="A427" s="4" t="s">
        <v>1618</v>
      </c>
      <c r="B427" s="46">
        <f t="shared" si="565"/>
        <v>2</v>
      </c>
      <c r="C427" s="67" t="s">
        <v>186</v>
      </c>
      <c r="D427" s="67" t="s">
        <v>1267</v>
      </c>
      <c r="Z427" s="57"/>
      <c r="BQ427" s="5"/>
      <c r="BZ427" s="7">
        <v>1</v>
      </c>
      <c r="CA427" s="7">
        <v>3</v>
      </c>
      <c r="CP427" s="5">
        <f t="shared" si="566"/>
        <v>4</v>
      </c>
      <c r="CR427" s="15"/>
      <c r="CT427" s="28">
        <f t="shared" ref="CT427:CT432" si="660">SUM(CP427:CS427)</f>
        <v>4</v>
      </c>
      <c r="FH427" s="5"/>
      <c r="GG427" s="5">
        <f t="shared" si="567"/>
        <v>0</v>
      </c>
      <c r="GH427" s="7" t="str">
        <f t="shared" si="581"/>
        <v/>
      </c>
      <c r="GI427" s="7" t="str">
        <f t="shared" si="582"/>
        <v/>
      </c>
      <c r="GJ427" s="7" t="str">
        <f t="shared" si="583"/>
        <v/>
      </c>
      <c r="GK427" s="7" t="str">
        <f t="shared" si="584"/>
        <v/>
      </c>
      <c r="GL427" s="7" t="str">
        <f t="shared" si="585"/>
        <v/>
      </c>
      <c r="GM427" s="7" t="str">
        <f t="shared" si="586"/>
        <v/>
      </c>
      <c r="GN427" s="7" t="str">
        <f t="shared" si="587"/>
        <v/>
      </c>
      <c r="GO427" s="7" t="str">
        <f t="shared" si="588"/>
        <v/>
      </c>
      <c r="GP427" s="7" t="str">
        <f t="shared" si="589"/>
        <v/>
      </c>
      <c r="GQ427" s="7" t="str">
        <f t="shared" si="590"/>
        <v/>
      </c>
      <c r="GR427" s="7" t="str">
        <f t="shared" si="591"/>
        <v/>
      </c>
      <c r="GS427" s="7" t="str">
        <f t="shared" si="592"/>
        <v/>
      </c>
      <c r="GT427" s="7" t="str">
        <f t="shared" si="593"/>
        <v/>
      </c>
      <c r="GU427" s="7" t="str">
        <f t="shared" si="594"/>
        <v/>
      </c>
      <c r="GV427" s="7" t="str">
        <f t="shared" si="595"/>
        <v/>
      </c>
      <c r="GW427" s="7" t="str">
        <f t="shared" si="596"/>
        <v/>
      </c>
      <c r="GX427" s="7" t="str">
        <f t="shared" si="597"/>
        <v/>
      </c>
      <c r="GY427" s="7" t="str">
        <f t="shared" si="598"/>
        <v/>
      </c>
      <c r="GZ427" s="7" t="str">
        <f t="shared" si="599"/>
        <v/>
      </c>
      <c r="HA427" s="7" t="str">
        <f t="shared" si="600"/>
        <v/>
      </c>
      <c r="HB427" s="7" t="str">
        <f t="shared" si="601"/>
        <v/>
      </c>
      <c r="HC427" s="7" t="str">
        <f t="shared" si="602"/>
        <v/>
      </c>
      <c r="HD427" s="7" t="str">
        <f t="shared" si="603"/>
        <v/>
      </c>
      <c r="HE427" s="7" t="str">
        <f t="shared" si="604"/>
        <v/>
      </c>
      <c r="HF427" s="7" t="str">
        <f t="shared" si="605"/>
        <v/>
      </c>
      <c r="HG427" s="7" t="str">
        <f t="shared" si="606"/>
        <v/>
      </c>
      <c r="HH427" s="7" t="str">
        <f t="shared" si="607"/>
        <v/>
      </c>
      <c r="HI427" s="7" t="str">
        <f t="shared" si="608"/>
        <v/>
      </c>
      <c r="HJ427" s="7" t="str">
        <f t="shared" si="609"/>
        <v/>
      </c>
      <c r="HK427" s="7" t="str">
        <f t="shared" si="610"/>
        <v/>
      </c>
      <c r="HL427" s="7" t="str">
        <f t="shared" si="611"/>
        <v/>
      </c>
      <c r="HM427" s="7" t="str">
        <f t="shared" si="612"/>
        <v/>
      </c>
      <c r="HN427" s="7" t="str">
        <f t="shared" si="613"/>
        <v/>
      </c>
      <c r="HO427" s="7" t="str">
        <f t="shared" si="614"/>
        <v/>
      </c>
      <c r="HP427" s="7" t="str">
        <f t="shared" si="615"/>
        <v/>
      </c>
      <c r="HQ427" s="7" t="str">
        <f t="shared" si="616"/>
        <v/>
      </c>
      <c r="HR427" s="7" t="str">
        <f t="shared" si="617"/>
        <v/>
      </c>
      <c r="HS427" s="7" t="str">
        <f t="shared" si="618"/>
        <v/>
      </c>
      <c r="HT427" s="7" t="str">
        <f t="shared" si="619"/>
        <v/>
      </c>
      <c r="HU427" s="7" t="str">
        <f t="shared" si="620"/>
        <v/>
      </c>
      <c r="HV427" s="7" t="str">
        <f t="shared" si="621"/>
        <v/>
      </c>
      <c r="HW427" s="7" t="str">
        <f t="shared" si="622"/>
        <v/>
      </c>
      <c r="HX427" s="7" t="str">
        <f t="shared" si="623"/>
        <v/>
      </c>
      <c r="HY427" s="7" t="str">
        <f t="shared" si="624"/>
        <v/>
      </c>
      <c r="HZ427" s="7" t="str">
        <f t="shared" si="625"/>
        <v/>
      </c>
      <c r="IA427" s="7" t="str">
        <f t="shared" si="626"/>
        <v/>
      </c>
      <c r="IB427" s="7" t="str">
        <f t="shared" si="627"/>
        <v/>
      </c>
      <c r="IC427" s="7" t="str">
        <f t="shared" si="628"/>
        <v/>
      </c>
      <c r="ID427" s="7" t="str">
        <f t="shared" si="629"/>
        <v/>
      </c>
      <c r="IE427" s="7" t="str">
        <f t="shared" si="630"/>
        <v/>
      </c>
      <c r="IF427" s="7" t="str">
        <f t="shared" si="631"/>
        <v/>
      </c>
      <c r="IG427" s="7" t="str">
        <f t="shared" si="632"/>
        <v/>
      </c>
      <c r="IH427" s="7" t="str">
        <f t="shared" si="633"/>
        <v/>
      </c>
      <c r="II427" s="7" t="str">
        <f t="shared" si="634"/>
        <v/>
      </c>
      <c r="IJ427" s="7" t="str">
        <f t="shared" si="635"/>
        <v/>
      </c>
      <c r="IK427" s="7" t="str">
        <f t="shared" si="636"/>
        <v/>
      </c>
      <c r="IL427" s="7" t="str">
        <f t="shared" si="637"/>
        <v/>
      </c>
      <c r="IM427" s="7" t="str">
        <f t="shared" si="638"/>
        <v/>
      </c>
      <c r="IN427" s="7" t="str">
        <f t="shared" si="639"/>
        <v/>
      </c>
      <c r="IO427" s="7" t="str">
        <f t="shared" si="640"/>
        <v/>
      </c>
      <c r="IP427" s="7" t="str">
        <f t="shared" si="641"/>
        <v/>
      </c>
      <c r="IQ427" s="7" t="str">
        <f t="shared" si="642"/>
        <v/>
      </c>
      <c r="IR427" s="7" t="str">
        <f t="shared" si="643"/>
        <v/>
      </c>
      <c r="IS427" s="7" t="str">
        <f t="shared" si="644"/>
        <v/>
      </c>
      <c r="IT427" s="7" t="str">
        <f t="shared" si="645"/>
        <v/>
      </c>
      <c r="IU427" s="7" t="str">
        <f t="shared" si="646"/>
        <v/>
      </c>
      <c r="IV427" s="7" t="str">
        <f t="shared" si="647"/>
        <v/>
      </c>
      <c r="IW427" s="7" t="str">
        <f t="shared" si="648"/>
        <v/>
      </c>
      <c r="IX427" s="7" t="str">
        <f t="shared" si="649"/>
        <v/>
      </c>
      <c r="IY427" s="7" t="str">
        <f t="shared" si="650"/>
        <v/>
      </c>
      <c r="IZ427" s="7" t="str">
        <f t="shared" si="651"/>
        <v/>
      </c>
      <c r="JA427" s="7" t="str">
        <f t="shared" si="652"/>
        <v/>
      </c>
      <c r="JB427" s="7" t="str">
        <f t="shared" si="653"/>
        <v/>
      </c>
      <c r="JC427" s="7" t="str">
        <f t="shared" si="654"/>
        <v/>
      </c>
      <c r="JD427" s="7">
        <f t="shared" si="655"/>
        <v>1</v>
      </c>
      <c r="JE427" s="7">
        <f t="shared" si="656"/>
        <v>3</v>
      </c>
      <c r="JF427" s="7" t="str">
        <f t="shared" si="657"/>
        <v/>
      </c>
      <c r="JG427" s="7" t="str">
        <f t="shared" si="568"/>
        <v/>
      </c>
      <c r="JH427" s="7" t="str">
        <f t="shared" si="569"/>
        <v/>
      </c>
      <c r="JI427" s="7" t="str">
        <f t="shared" si="570"/>
        <v/>
      </c>
      <c r="JJ427" s="7" t="str">
        <f t="shared" si="571"/>
        <v/>
      </c>
      <c r="JK427" s="7" t="str">
        <f t="shared" si="572"/>
        <v/>
      </c>
      <c r="JL427" s="7" t="str">
        <f t="shared" si="573"/>
        <v/>
      </c>
      <c r="JM427" s="7" t="str">
        <f t="shared" si="574"/>
        <v/>
      </c>
      <c r="JN427" s="7" t="str">
        <f t="shared" si="575"/>
        <v/>
      </c>
      <c r="JO427" s="7" t="str">
        <f t="shared" si="576"/>
        <v/>
      </c>
      <c r="JP427" s="7" t="str">
        <f t="shared" si="577"/>
        <v/>
      </c>
      <c r="JQ427" s="7" t="str">
        <f t="shared" si="578"/>
        <v/>
      </c>
      <c r="JR427" s="7" t="str">
        <f t="shared" si="578"/>
        <v/>
      </c>
      <c r="JS427" s="7" t="str">
        <f t="shared" si="578"/>
        <v/>
      </c>
      <c r="JT427" s="28">
        <f t="shared" si="579"/>
        <v>4</v>
      </c>
    </row>
    <row r="428" spans="1:280" x14ac:dyDescent="0.2">
      <c r="A428" s="4" t="s">
        <v>2779</v>
      </c>
      <c r="B428" s="46">
        <f t="shared" si="565"/>
        <v>2</v>
      </c>
      <c r="C428" s="67" t="s">
        <v>186</v>
      </c>
      <c r="D428" s="67" t="s">
        <v>1267</v>
      </c>
      <c r="Z428" s="57"/>
      <c r="BQ428" s="5"/>
      <c r="BZ428" s="7">
        <v>2</v>
      </c>
      <c r="CA428" s="7">
        <v>1</v>
      </c>
      <c r="CP428" s="5">
        <f t="shared" si="566"/>
        <v>3</v>
      </c>
      <c r="CR428" s="15"/>
      <c r="CS428" s="7">
        <v>1</v>
      </c>
      <c r="CT428" s="28">
        <f t="shared" si="660"/>
        <v>4</v>
      </c>
      <c r="FH428" s="5"/>
      <c r="FQ428" s="7">
        <v>1</v>
      </c>
      <c r="GG428" s="5">
        <f t="shared" si="567"/>
        <v>1</v>
      </c>
      <c r="GH428" s="7" t="str">
        <f t="shared" si="581"/>
        <v/>
      </c>
      <c r="GI428" s="7" t="str">
        <f t="shared" si="582"/>
        <v/>
      </c>
      <c r="GJ428" s="7" t="str">
        <f t="shared" si="583"/>
        <v/>
      </c>
      <c r="GK428" s="7" t="str">
        <f t="shared" si="584"/>
        <v/>
      </c>
      <c r="GL428" s="7" t="str">
        <f t="shared" si="585"/>
        <v/>
      </c>
      <c r="GM428" s="7" t="str">
        <f t="shared" si="586"/>
        <v/>
      </c>
      <c r="GN428" s="7" t="str">
        <f t="shared" si="587"/>
        <v/>
      </c>
      <c r="GO428" s="7" t="str">
        <f t="shared" si="588"/>
        <v/>
      </c>
      <c r="GP428" s="7" t="str">
        <f t="shared" si="589"/>
        <v/>
      </c>
      <c r="GQ428" s="7" t="str">
        <f t="shared" si="590"/>
        <v/>
      </c>
      <c r="GR428" s="7" t="str">
        <f t="shared" si="591"/>
        <v/>
      </c>
      <c r="GS428" s="7" t="str">
        <f t="shared" si="592"/>
        <v/>
      </c>
      <c r="GT428" s="7" t="str">
        <f t="shared" si="593"/>
        <v/>
      </c>
      <c r="GU428" s="7" t="str">
        <f t="shared" si="594"/>
        <v/>
      </c>
      <c r="GV428" s="7" t="str">
        <f t="shared" si="595"/>
        <v/>
      </c>
      <c r="GW428" s="7" t="str">
        <f t="shared" si="596"/>
        <v/>
      </c>
      <c r="GX428" s="7" t="str">
        <f t="shared" si="597"/>
        <v/>
      </c>
      <c r="GY428" s="7" t="str">
        <f t="shared" si="598"/>
        <v/>
      </c>
      <c r="GZ428" s="7" t="str">
        <f t="shared" si="599"/>
        <v/>
      </c>
      <c r="HA428" s="7" t="str">
        <f t="shared" si="600"/>
        <v/>
      </c>
      <c r="HB428" s="7" t="str">
        <f t="shared" si="601"/>
        <v/>
      </c>
      <c r="HC428" s="7" t="str">
        <f t="shared" si="602"/>
        <v/>
      </c>
      <c r="HD428" s="7" t="str">
        <f t="shared" si="603"/>
        <v/>
      </c>
      <c r="HE428" s="7" t="str">
        <f t="shared" si="604"/>
        <v/>
      </c>
      <c r="HF428" s="7" t="str">
        <f t="shared" si="605"/>
        <v/>
      </c>
      <c r="HG428" s="7" t="str">
        <f t="shared" si="606"/>
        <v/>
      </c>
      <c r="HH428" s="7" t="str">
        <f t="shared" si="607"/>
        <v/>
      </c>
      <c r="HI428" s="7" t="str">
        <f t="shared" si="608"/>
        <v/>
      </c>
      <c r="HJ428" s="7" t="str">
        <f t="shared" si="609"/>
        <v/>
      </c>
      <c r="HK428" s="7" t="str">
        <f t="shared" si="610"/>
        <v/>
      </c>
      <c r="HL428" s="7" t="str">
        <f t="shared" si="611"/>
        <v/>
      </c>
      <c r="HM428" s="7" t="str">
        <f t="shared" si="612"/>
        <v/>
      </c>
      <c r="HN428" s="7" t="str">
        <f t="shared" si="613"/>
        <v/>
      </c>
      <c r="HO428" s="7" t="str">
        <f t="shared" si="614"/>
        <v/>
      </c>
      <c r="HP428" s="7" t="str">
        <f t="shared" si="615"/>
        <v/>
      </c>
      <c r="HQ428" s="7" t="str">
        <f t="shared" si="616"/>
        <v/>
      </c>
      <c r="HR428" s="7" t="str">
        <f t="shared" si="617"/>
        <v/>
      </c>
      <c r="HS428" s="7" t="str">
        <f t="shared" si="618"/>
        <v/>
      </c>
      <c r="HT428" s="7" t="str">
        <f t="shared" si="619"/>
        <v/>
      </c>
      <c r="HU428" s="7" t="str">
        <f t="shared" si="620"/>
        <v/>
      </c>
      <c r="HV428" s="7" t="str">
        <f t="shared" si="621"/>
        <v/>
      </c>
      <c r="HW428" s="7" t="str">
        <f t="shared" si="622"/>
        <v/>
      </c>
      <c r="HX428" s="7" t="str">
        <f t="shared" si="623"/>
        <v/>
      </c>
      <c r="HY428" s="7" t="str">
        <f t="shared" si="624"/>
        <v/>
      </c>
      <c r="HZ428" s="7" t="str">
        <f t="shared" si="625"/>
        <v/>
      </c>
      <c r="IA428" s="7" t="str">
        <f t="shared" si="626"/>
        <v/>
      </c>
      <c r="IB428" s="7" t="str">
        <f t="shared" si="627"/>
        <v/>
      </c>
      <c r="IC428" s="7" t="str">
        <f t="shared" si="628"/>
        <v/>
      </c>
      <c r="ID428" s="7" t="str">
        <f t="shared" si="629"/>
        <v/>
      </c>
      <c r="IE428" s="7" t="str">
        <f t="shared" si="630"/>
        <v/>
      </c>
      <c r="IF428" s="7" t="str">
        <f t="shared" si="631"/>
        <v/>
      </c>
      <c r="IG428" s="7" t="str">
        <f t="shared" si="632"/>
        <v/>
      </c>
      <c r="IH428" s="7" t="str">
        <f t="shared" si="633"/>
        <v/>
      </c>
      <c r="II428" s="7" t="str">
        <f t="shared" si="634"/>
        <v/>
      </c>
      <c r="IJ428" s="7" t="str">
        <f t="shared" si="635"/>
        <v/>
      </c>
      <c r="IK428" s="7" t="str">
        <f t="shared" si="636"/>
        <v/>
      </c>
      <c r="IL428" s="7" t="str">
        <f t="shared" si="637"/>
        <v/>
      </c>
      <c r="IM428" s="7" t="str">
        <f t="shared" si="638"/>
        <v/>
      </c>
      <c r="IN428" s="7" t="str">
        <f t="shared" si="639"/>
        <v/>
      </c>
      <c r="IO428" s="7" t="str">
        <f t="shared" si="640"/>
        <v/>
      </c>
      <c r="IP428" s="7" t="str">
        <f t="shared" si="641"/>
        <v/>
      </c>
      <c r="IQ428" s="7" t="str">
        <f t="shared" si="642"/>
        <v/>
      </c>
      <c r="IR428" s="7" t="str">
        <f t="shared" si="643"/>
        <v/>
      </c>
      <c r="IS428" s="7" t="str">
        <f t="shared" si="644"/>
        <v/>
      </c>
      <c r="IT428" s="7" t="str">
        <f t="shared" si="645"/>
        <v/>
      </c>
      <c r="IU428" s="7" t="str">
        <f t="shared" si="646"/>
        <v/>
      </c>
      <c r="IV428" s="7" t="str">
        <f t="shared" si="647"/>
        <v/>
      </c>
      <c r="IW428" s="7" t="str">
        <f t="shared" si="648"/>
        <v/>
      </c>
      <c r="IX428" s="7" t="str">
        <f t="shared" si="649"/>
        <v/>
      </c>
      <c r="IY428" s="7" t="str">
        <f t="shared" si="650"/>
        <v/>
      </c>
      <c r="IZ428" s="7" t="str">
        <f t="shared" si="651"/>
        <v/>
      </c>
      <c r="JA428" s="7" t="str">
        <f t="shared" si="652"/>
        <v/>
      </c>
      <c r="JB428" s="7" t="str">
        <f t="shared" si="653"/>
        <v/>
      </c>
      <c r="JC428" s="7" t="str">
        <f t="shared" si="654"/>
        <v/>
      </c>
      <c r="JD428" s="7">
        <f t="shared" si="655"/>
        <v>3</v>
      </c>
      <c r="JE428" s="7">
        <f t="shared" si="656"/>
        <v>1</v>
      </c>
      <c r="JF428" s="7" t="str">
        <f t="shared" si="657"/>
        <v/>
      </c>
      <c r="JG428" s="7" t="str">
        <f t="shared" si="568"/>
        <v/>
      </c>
      <c r="JH428" s="7" t="str">
        <f t="shared" si="569"/>
        <v/>
      </c>
      <c r="JI428" s="7" t="str">
        <f t="shared" si="570"/>
        <v/>
      </c>
      <c r="JJ428" s="7" t="str">
        <f t="shared" si="571"/>
        <v/>
      </c>
      <c r="JK428" s="7" t="str">
        <f t="shared" si="572"/>
        <v/>
      </c>
      <c r="JL428" s="7" t="str">
        <f t="shared" si="573"/>
        <v/>
      </c>
      <c r="JM428" s="7" t="str">
        <f t="shared" si="574"/>
        <v/>
      </c>
      <c r="JN428" s="7" t="str">
        <f t="shared" si="575"/>
        <v/>
      </c>
      <c r="JO428" s="7" t="str">
        <f t="shared" si="576"/>
        <v/>
      </c>
      <c r="JP428" s="7" t="str">
        <f t="shared" si="577"/>
        <v/>
      </c>
      <c r="JQ428" s="7" t="str">
        <f t="shared" si="578"/>
        <v/>
      </c>
      <c r="JR428" s="7" t="str">
        <f t="shared" si="578"/>
        <v/>
      </c>
      <c r="JS428" s="7" t="str">
        <f t="shared" si="578"/>
        <v/>
      </c>
      <c r="JT428" s="28">
        <f t="shared" si="579"/>
        <v>4</v>
      </c>
    </row>
    <row r="429" spans="1:280" x14ac:dyDescent="0.2">
      <c r="A429" s="4" t="s">
        <v>1782</v>
      </c>
      <c r="B429" s="46">
        <f t="shared" si="565"/>
        <v>1</v>
      </c>
      <c r="C429" s="67" t="s">
        <v>186</v>
      </c>
      <c r="D429" s="67" t="s">
        <v>186</v>
      </c>
      <c r="Z429" s="57"/>
      <c r="BQ429" s="5"/>
      <c r="BZ429" s="7">
        <v>1</v>
      </c>
      <c r="CP429" s="5">
        <f t="shared" si="566"/>
        <v>1</v>
      </c>
      <c r="CR429" s="15"/>
      <c r="CT429" s="28">
        <f t="shared" si="660"/>
        <v>1</v>
      </c>
      <c r="FH429" s="5"/>
      <c r="GG429" s="5">
        <f t="shared" si="567"/>
        <v>0</v>
      </c>
      <c r="GH429" s="7" t="str">
        <f t="shared" si="581"/>
        <v/>
      </c>
      <c r="GI429" s="7" t="str">
        <f t="shared" si="582"/>
        <v/>
      </c>
      <c r="GJ429" s="7" t="str">
        <f t="shared" si="583"/>
        <v/>
      </c>
      <c r="GK429" s="7" t="str">
        <f t="shared" si="584"/>
        <v/>
      </c>
      <c r="GL429" s="7" t="str">
        <f t="shared" si="585"/>
        <v/>
      </c>
      <c r="GM429" s="7" t="str">
        <f t="shared" si="586"/>
        <v/>
      </c>
      <c r="GN429" s="7" t="str">
        <f t="shared" si="587"/>
        <v/>
      </c>
      <c r="GO429" s="7" t="str">
        <f t="shared" si="588"/>
        <v/>
      </c>
      <c r="GP429" s="7" t="str">
        <f t="shared" si="589"/>
        <v/>
      </c>
      <c r="GQ429" s="7" t="str">
        <f t="shared" si="590"/>
        <v/>
      </c>
      <c r="GR429" s="7" t="str">
        <f t="shared" si="591"/>
        <v/>
      </c>
      <c r="GS429" s="7" t="str">
        <f t="shared" si="592"/>
        <v/>
      </c>
      <c r="GT429" s="7" t="str">
        <f t="shared" si="593"/>
        <v/>
      </c>
      <c r="GU429" s="7" t="str">
        <f t="shared" si="594"/>
        <v/>
      </c>
      <c r="GV429" s="7" t="str">
        <f t="shared" si="595"/>
        <v/>
      </c>
      <c r="GW429" s="7" t="str">
        <f t="shared" si="596"/>
        <v/>
      </c>
      <c r="GX429" s="7" t="str">
        <f t="shared" si="597"/>
        <v/>
      </c>
      <c r="GY429" s="7" t="str">
        <f t="shared" si="598"/>
        <v/>
      </c>
      <c r="GZ429" s="7" t="str">
        <f t="shared" si="599"/>
        <v/>
      </c>
      <c r="HA429" s="7" t="str">
        <f t="shared" si="600"/>
        <v/>
      </c>
      <c r="HB429" s="7" t="str">
        <f t="shared" si="601"/>
        <v/>
      </c>
      <c r="HC429" s="7" t="str">
        <f t="shared" si="602"/>
        <v/>
      </c>
      <c r="HD429" s="7" t="str">
        <f t="shared" si="603"/>
        <v/>
      </c>
      <c r="HE429" s="7" t="str">
        <f t="shared" si="604"/>
        <v/>
      </c>
      <c r="HF429" s="7" t="str">
        <f t="shared" si="605"/>
        <v/>
      </c>
      <c r="HG429" s="7" t="str">
        <f t="shared" si="606"/>
        <v/>
      </c>
      <c r="HH429" s="7" t="str">
        <f t="shared" si="607"/>
        <v/>
      </c>
      <c r="HI429" s="7" t="str">
        <f t="shared" si="608"/>
        <v/>
      </c>
      <c r="HJ429" s="7" t="str">
        <f t="shared" si="609"/>
        <v/>
      </c>
      <c r="HK429" s="7" t="str">
        <f t="shared" si="610"/>
        <v/>
      </c>
      <c r="HL429" s="7" t="str">
        <f t="shared" si="611"/>
        <v/>
      </c>
      <c r="HM429" s="7" t="str">
        <f t="shared" si="612"/>
        <v/>
      </c>
      <c r="HN429" s="7" t="str">
        <f t="shared" si="613"/>
        <v/>
      </c>
      <c r="HO429" s="7" t="str">
        <f t="shared" si="614"/>
        <v/>
      </c>
      <c r="HP429" s="7" t="str">
        <f t="shared" si="615"/>
        <v/>
      </c>
      <c r="HQ429" s="7" t="str">
        <f t="shared" si="616"/>
        <v/>
      </c>
      <c r="HR429" s="7" t="str">
        <f t="shared" si="617"/>
        <v/>
      </c>
      <c r="HS429" s="7" t="str">
        <f t="shared" si="618"/>
        <v/>
      </c>
      <c r="HT429" s="7" t="str">
        <f t="shared" si="619"/>
        <v/>
      </c>
      <c r="HU429" s="7" t="str">
        <f t="shared" si="620"/>
        <v/>
      </c>
      <c r="HV429" s="7" t="str">
        <f t="shared" si="621"/>
        <v/>
      </c>
      <c r="HW429" s="7" t="str">
        <f t="shared" si="622"/>
        <v/>
      </c>
      <c r="HX429" s="7" t="str">
        <f t="shared" si="623"/>
        <v/>
      </c>
      <c r="HY429" s="7" t="str">
        <f t="shared" si="624"/>
        <v/>
      </c>
      <c r="HZ429" s="7" t="str">
        <f t="shared" si="625"/>
        <v/>
      </c>
      <c r="IA429" s="7" t="str">
        <f t="shared" si="626"/>
        <v/>
      </c>
      <c r="IB429" s="7" t="str">
        <f t="shared" si="627"/>
        <v/>
      </c>
      <c r="IC429" s="7" t="str">
        <f t="shared" si="628"/>
        <v/>
      </c>
      <c r="ID429" s="7" t="str">
        <f t="shared" si="629"/>
        <v/>
      </c>
      <c r="IE429" s="7" t="str">
        <f t="shared" si="630"/>
        <v/>
      </c>
      <c r="IF429" s="7" t="str">
        <f t="shared" si="631"/>
        <v/>
      </c>
      <c r="IG429" s="7" t="str">
        <f t="shared" si="632"/>
        <v/>
      </c>
      <c r="IH429" s="7" t="str">
        <f t="shared" si="633"/>
        <v/>
      </c>
      <c r="II429" s="7" t="str">
        <f t="shared" si="634"/>
        <v/>
      </c>
      <c r="IJ429" s="7" t="str">
        <f t="shared" si="635"/>
        <v/>
      </c>
      <c r="IK429" s="7" t="str">
        <f t="shared" si="636"/>
        <v/>
      </c>
      <c r="IL429" s="7" t="str">
        <f t="shared" si="637"/>
        <v/>
      </c>
      <c r="IM429" s="7" t="str">
        <f t="shared" si="638"/>
        <v/>
      </c>
      <c r="IN429" s="7" t="str">
        <f t="shared" si="639"/>
        <v/>
      </c>
      <c r="IO429" s="7" t="str">
        <f t="shared" si="640"/>
        <v/>
      </c>
      <c r="IP429" s="7" t="str">
        <f t="shared" si="641"/>
        <v/>
      </c>
      <c r="IQ429" s="7" t="str">
        <f t="shared" si="642"/>
        <v/>
      </c>
      <c r="IR429" s="7" t="str">
        <f t="shared" si="643"/>
        <v/>
      </c>
      <c r="IS429" s="7" t="str">
        <f t="shared" si="644"/>
        <v/>
      </c>
      <c r="IT429" s="7" t="str">
        <f t="shared" si="645"/>
        <v/>
      </c>
      <c r="IU429" s="7" t="str">
        <f t="shared" si="646"/>
        <v/>
      </c>
      <c r="IV429" s="7" t="str">
        <f t="shared" si="647"/>
        <v/>
      </c>
      <c r="IW429" s="7" t="str">
        <f t="shared" si="648"/>
        <v/>
      </c>
      <c r="IX429" s="7" t="str">
        <f t="shared" si="649"/>
        <v/>
      </c>
      <c r="IY429" s="7" t="str">
        <f t="shared" si="650"/>
        <v/>
      </c>
      <c r="IZ429" s="7" t="str">
        <f t="shared" si="651"/>
        <v/>
      </c>
      <c r="JA429" s="7" t="str">
        <f t="shared" si="652"/>
        <v/>
      </c>
      <c r="JB429" s="7" t="str">
        <f t="shared" si="653"/>
        <v/>
      </c>
      <c r="JC429" s="7" t="str">
        <f t="shared" si="654"/>
        <v/>
      </c>
      <c r="JD429" s="7">
        <f t="shared" si="655"/>
        <v>1</v>
      </c>
      <c r="JE429" s="7" t="str">
        <f t="shared" si="656"/>
        <v/>
      </c>
      <c r="JF429" s="7" t="str">
        <f t="shared" si="657"/>
        <v/>
      </c>
      <c r="JG429" s="7" t="str">
        <f t="shared" si="568"/>
        <v/>
      </c>
      <c r="JH429" s="7" t="str">
        <f t="shared" si="569"/>
        <v/>
      </c>
      <c r="JI429" s="7" t="str">
        <f t="shared" si="570"/>
        <v/>
      </c>
      <c r="JJ429" s="7" t="str">
        <f t="shared" si="571"/>
        <v/>
      </c>
      <c r="JK429" s="7" t="str">
        <f t="shared" si="572"/>
        <v/>
      </c>
      <c r="JL429" s="7" t="str">
        <f t="shared" si="573"/>
        <v/>
      </c>
      <c r="JM429" s="7" t="str">
        <f t="shared" si="574"/>
        <v/>
      </c>
      <c r="JN429" s="7" t="str">
        <f t="shared" si="575"/>
        <v/>
      </c>
      <c r="JO429" s="7" t="str">
        <f t="shared" si="576"/>
        <v/>
      </c>
      <c r="JP429" s="7" t="str">
        <f t="shared" si="577"/>
        <v/>
      </c>
      <c r="JQ429" s="7" t="str">
        <f t="shared" si="578"/>
        <v/>
      </c>
      <c r="JR429" s="7" t="str">
        <f t="shared" si="578"/>
        <v/>
      </c>
      <c r="JS429" s="7" t="str">
        <f t="shared" si="578"/>
        <v/>
      </c>
      <c r="JT429" s="28">
        <f t="shared" si="579"/>
        <v>1</v>
      </c>
    </row>
    <row r="430" spans="1:280" x14ac:dyDescent="0.2">
      <c r="A430" s="4" t="s">
        <v>2844</v>
      </c>
      <c r="B430" s="46">
        <f t="shared" si="565"/>
        <v>2</v>
      </c>
      <c r="C430" s="67" t="s">
        <v>186</v>
      </c>
      <c r="D430" s="67" t="s">
        <v>1267</v>
      </c>
      <c r="Z430" s="57"/>
      <c r="BQ430" s="5"/>
      <c r="BZ430" s="7">
        <v>1</v>
      </c>
      <c r="CA430" s="7">
        <v>1</v>
      </c>
      <c r="CP430" s="5">
        <f t="shared" si="566"/>
        <v>2</v>
      </c>
      <c r="CR430" s="15"/>
      <c r="CT430" s="28">
        <f t="shared" si="660"/>
        <v>2</v>
      </c>
      <c r="FH430" s="5"/>
      <c r="GG430" s="5">
        <f t="shared" si="567"/>
        <v>0</v>
      </c>
      <c r="GH430" s="7" t="str">
        <f t="shared" si="581"/>
        <v/>
      </c>
      <c r="GI430" s="7" t="str">
        <f t="shared" si="582"/>
        <v/>
      </c>
      <c r="GJ430" s="7" t="str">
        <f t="shared" si="583"/>
        <v/>
      </c>
      <c r="GK430" s="7" t="str">
        <f t="shared" si="584"/>
        <v/>
      </c>
      <c r="GL430" s="7" t="str">
        <f t="shared" si="585"/>
        <v/>
      </c>
      <c r="GM430" s="7" t="str">
        <f t="shared" si="586"/>
        <v/>
      </c>
      <c r="GN430" s="7" t="str">
        <f t="shared" si="587"/>
        <v/>
      </c>
      <c r="GO430" s="7" t="str">
        <f t="shared" si="588"/>
        <v/>
      </c>
      <c r="GP430" s="7" t="str">
        <f t="shared" si="589"/>
        <v/>
      </c>
      <c r="GQ430" s="7" t="str">
        <f t="shared" si="590"/>
        <v/>
      </c>
      <c r="GR430" s="7" t="str">
        <f t="shared" si="591"/>
        <v/>
      </c>
      <c r="GS430" s="7" t="str">
        <f t="shared" si="592"/>
        <v/>
      </c>
      <c r="GT430" s="7" t="str">
        <f t="shared" si="593"/>
        <v/>
      </c>
      <c r="GU430" s="7" t="str">
        <f t="shared" si="594"/>
        <v/>
      </c>
      <c r="GV430" s="7" t="str">
        <f t="shared" si="595"/>
        <v/>
      </c>
      <c r="GW430" s="7" t="str">
        <f t="shared" si="596"/>
        <v/>
      </c>
      <c r="GX430" s="7" t="str">
        <f t="shared" si="597"/>
        <v/>
      </c>
      <c r="GY430" s="7" t="str">
        <f t="shared" si="598"/>
        <v/>
      </c>
      <c r="GZ430" s="7" t="str">
        <f t="shared" si="599"/>
        <v/>
      </c>
      <c r="HA430" s="7" t="str">
        <f t="shared" si="600"/>
        <v/>
      </c>
      <c r="HB430" s="7" t="str">
        <f t="shared" si="601"/>
        <v/>
      </c>
      <c r="HC430" s="7" t="str">
        <f t="shared" si="602"/>
        <v/>
      </c>
      <c r="HD430" s="7" t="str">
        <f t="shared" si="603"/>
        <v/>
      </c>
      <c r="HE430" s="7" t="str">
        <f t="shared" si="604"/>
        <v/>
      </c>
      <c r="HF430" s="7" t="str">
        <f t="shared" si="605"/>
        <v/>
      </c>
      <c r="HG430" s="7" t="str">
        <f t="shared" si="606"/>
        <v/>
      </c>
      <c r="HH430" s="7" t="str">
        <f t="shared" si="607"/>
        <v/>
      </c>
      <c r="HI430" s="7" t="str">
        <f t="shared" si="608"/>
        <v/>
      </c>
      <c r="HJ430" s="7" t="str">
        <f t="shared" si="609"/>
        <v/>
      </c>
      <c r="HK430" s="7" t="str">
        <f t="shared" si="610"/>
        <v/>
      </c>
      <c r="HL430" s="7" t="str">
        <f t="shared" si="611"/>
        <v/>
      </c>
      <c r="HM430" s="7" t="str">
        <f t="shared" si="612"/>
        <v/>
      </c>
      <c r="HN430" s="7" t="str">
        <f t="shared" si="613"/>
        <v/>
      </c>
      <c r="HO430" s="7" t="str">
        <f t="shared" si="614"/>
        <v/>
      </c>
      <c r="HP430" s="7" t="str">
        <f t="shared" si="615"/>
        <v/>
      </c>
      <c r="HQ430" s="7" t="str">
        <f t="shared" si="616"/>
        <v/>
      </c>
      <c r="HR430" s="7" t="str">
        <f t="shared" si="617"/>
        <v/>
      </c>
      <c r="HS430" s="7" t="str">
        <f t="shared" si="618"/>
        <v/>
      </c>
      <c r="HT430" s="7" t="str">
        <f t="shared" si="619"/>
        <v/>
      </c>
      <c r="HU430" s="7" t="str">
        <f t="shared" si="620"/>
        <v/>
      </c>
      <c r="HV430" s="7" t="str">
        <f t="shared" si="621"/>
        <v/>
      </c>
      <c r="HW430" s="7" t="str">
        <f t="shared" si="622"/>
        <v/>
      </c>
      <c r="HX430" s="7" t="str">
        <f t="shared" si="623"/>
        <v/>
      </c>
      <c r="HY430" s="7" t="str">
        <f t="shared" si="624"/>
        <v/>
      </c>
      <c r="HZ430" s="7" t="str">
        <f t="shared" si="625"/>
        <v/>
      </c>
      <c r="IA430" s="7" t="str">
        <f t="shared" si="626"/>
        <v/>
      </c>
      <c r="IB430" s="7" t="str">
        <f t="shared" si="627"/>
        <v/>
      </c>
      <c r="IC430" s="7" t="str">
        <f t="shared" si="628"/>
        <v/>
      </c>
      <c r="ID430" s="7" t="str">
        <f t="shared" si="629"/>
        <v/>
      </c>
      <c r="IE430" s="7" t="str">
        <f t="shared" si="630"/>
        <v/>
      </c>
      <c r="IF430" s="7" t="str">
        <f t="shared" si="631"/>
        <v/>
      </c>
      <c r="IG430" s="7" t="str">
        <f t="shared" si="632"/>
        <v/>
      </c>
      <c r="IH430" s="7" t="str">
        <f t="shared" si="633"/>
        <v/>
      </c>
      <c r="II430" s="7" t="str">
        <f t="shared" si="634"/>
        <v/>
      </c>
      <c r="IJ430" s="7" t="str">
        <f t="shared" si="635"/>
        <v/>
      </c>
      <c r="IK430" s="7" t="str">
        <f t="shared" si="636"/>
        <v/>
      </c>
      <c r="IL430" s="7" t="str">
        <f t="shared" si="637"/>
        <v/>
      </c>
      <c r="IM430" s="7" t="str">
        <f t="shared" si="638"/>
        <v/>
      </c>
      <c r="IN430" s="7" t="str">
        <f t="shared" si="639"/>
        <v/>
      </c>
      <c r="IO430" s="7" t="str">
        <f t="shared" si="640"/>
        <v/>
      </c>
      <c r="IP430" s="7" t="str">
        <f t="shared" si="641"/>
        <v/>
      </c>
      <c r="IQ430" s="7" t="str">
        <f t="shared" si="642"/>
        <v/>
      </c>
      <c r="IR430" s="7" t="str">
        <f t="shared" si="643"/>
        <v/>
      </c>
      <c r="IS430" s="7" t="str">
        <f t="shared" si="644"/>
        <v/>
      </c>
      <c r="IT430" s="7" t="str">
        <f t="shared" si="645"/>
        <v/>
      </c>
      <c r="IU430" s="7" t="str">
        <f t="shared" si="646"/>
        <v/>
      </c>
      <c r="IV430" s="7" t="str">
        <f t="shared" si="647"/>
        <v/>
      </c>
      <c r="IW430" s="7" t="str">
        <f t="shared" si="648"/>
        <v/>
      </c>
      <c r="IX430" s="7" t="str">
        <f t="shared" si="649"/>
        <v/>
      </c>
      <c r="IY430" s="7" t="str">
        <f t="shared" si="650"/>
        <v/>
      </c>
      <c r="IZ430" s="7" t="str">
        <f t="shared" si="651"/>
        <v/>
      </c>
      <c r="JA430" s="7" t="str">
        <f t="shared" si="652"/>
        <v/>
      </c>
      <c r="JB430" s="7" t="str">
        <f t="shared" si="653"/>
        <v/>
      </c>
      <c r="JC430" s="7" t="str">
        <f t="shared" si="654"/>
        <v/>
      </c>
      <c r="JD430" s="7">
        <f t="shared" si="655"/>
        <v>1</v>
      </c>
      <c r="JE430" s="7">
        <f t="shared" si="656"/>
        <v>1</v>
      </c>
      <c r="JF430" s="7" t="str">
        <f t="shared" si="657"/>
        <v/>
      </c>
      <c r="JG430" s="7" t="str">
        <f t="shared" si="568"/>
        <v/>
      </c>
      <c r="JH430" s="7" t="str">
        <f t="shared" si="569"/>
        <v/>
      </c>
      <c r="JI430" s="7" t="str">
        <f t="shared" si="570"/>
        <v/>
      </c>
      <c r="JJ430" s="7" t="str">
        <f t="shared" si="571"/>
        <v/>
      </c>
      <c r="JK430" s="7" t="str">
        <f t="shared" si="572"/>
        <v/>
      </c>
      <c r="JL430" s="7" t="str">
        <f t="shared" si="573"/>
        <v/>
      </c>
      <c r="JM430" s="7" t="str">
        <f t="shared" si="574"/>
        <v/>
      </c>
      <c r="JN430" s="7" t="str">
        <f t="shared" si="575"/>
        <v/>
      </c>
      <c r="JO430" s="7" t="str">
        <f t="shared" si="576"/>
        <v/>
      </c>
      <c r="JP430" s="7" t="str">
        <f t="shared" si="577"/>
        <v/>
      </c>
      <c r="JQ430" s="7" t="str">
        <f t="shared" si="578"/>
        <v/>
      </c>
      <c r="JR430" s="7" t="str">
        <f t="shared" si="578"/>
        <v/>
      </c>
      <c r="JS430" s="7" t="str">
        <f t="shared" si="578"/>
        <v/>
      </c>
      <c r="JT430" s="28">
        <f t="shared" si="579"/>
        <v>2</v>
      </c>
    </row>
    <row r="431" spans="1:280" x14ac:dyDescent="0.2">
      <c r="A431" s="4" t="s">
        <v>917</v>
      </c>
      <c r="B431" s="46">
        <f t="shared" si="565"/>
        <v>1</v>
      </c>
      <c r="C431" s="67" t="s">
        <v>186</v>
      </c>
      <c r="D431" s="67" t="s">
        <v>186</v>
      </c>
      <c r="Z431" s="57"/>
      <c r="BQ431" s="5"/>
      <c r="BZ431" s="7">
        <v>1</v>
      </c>
      <c r="CP431" s="5">
        <f t="shared" si="566"/>
        <v>1</v>
      </c>
      <c r="CR431" s="15"/>
      <c r="CT431" s="28">
        <f t="shared" si="660"/>
        <v>1</v>
      </c>
      <c r="FH431" s="5"/>
      <c r="GG431" s="5">
        <f t="shared" si="567"/>
        <v>0</v>
      </c>
      <c r="GH431" s="7" t="str">
        <f t="shared" si="581"/>
        <v/>
      </c>
      <c r="GI431" s="7" t="str">
        <f t="shared" si="582"/>
        <v/>
      </c>
      <c r="GJ431" s="7" t="str">
        <f t="shared" si="583"/>
        <v/>
      </c>
      <c r="GK431" s="7" t="str">
        <f t="shared" si="584"/>
        <v/>
      </c>
      <c r="GL431" s="7" t="str">
        <f t="shared" si="585"/>
        <v/>
      </c>
      <c r="GM431" s="7" t="str">
        <f t="shared" si="586"/>
        <v/>
      </c>
      <c r="GN431" s="7" t="str">
        <f t="shared" si="587"/>
        <v/>
      </c>
      <c r="GO431" s="7" t="str">
        <f t="shared" si="588"/>
        <v/>
      </c>
      <c r="GP431" s="7" t="str">
        <f t="shared" si="589"/>
        <v/>
      </c>
      <c r="GQ431" s="7" t="str">
        <f t="shared" si="590"/>
        <v/>
      </c>
      <c r="GR431" s="7" t="str">
        <f t="shared" si="591"/>
        <v/>
      </c>
      <c r="GS431" s="7" t="str">
        <f t="shared" si="592"/>
        <v/>
      </c>
      <c r="GT431" s="7" t="str">
        <f t="shared" si="593"/>
        <v/>
      </c>
      <c r="GU431" s="7" t="str">
        <f t="shared" si="594"/>
        <v/>
      </c>
      <c r="GV431" s="7" t="str">
        <f t="shared" si="595"/>
        <v/>
      </c>
      <c r="GW431" s="7" t="str">
        <f t="shared" si="596"/>
        <v/>
      </c>
      <c r="GX431" s="7" t="str">
        <f t="shared" si="597"/>
        <v/>
      </c>
      <c r="GY431" s="7" t="str">
        <f t="shared" si="598"/>
        <v/>
      </c>
      <c r="GZ431" s="7" t="str">
        <f t="shared" si="599"/>
        <v/>
      </c>
      <c r="HA431" s="7" t="str">
        <f t="shared" si="600"/>
        <v/>
      </c>
      <c r="HB431" s="7" t="str">
        <f t="shared" si="601"/>
        <v/>
      </c>
      <c r="HC431" s="7" t="str">
        <f t="shared" si="602"/>
        <v/>
      </c>
      <c r="HD431" s="7" t="str">
        <f t="shared" si="603"/>
        <v/>
      </c>
      <c r="HE431" s="7" t="str">
        <f t="shared" si="604"/>
        <v/>
      </c>
      <c r="HF431" s="7" t="str">
        <f t="shared" si="605"/>
        <v/>
      </c>
      <c r="HG431" s="7" t="str">
        <f t="shared" si="606"/>
        <v/>
      </c>
      <c r="HH431" s="7" t="str">
        <f t="shared" si="607"/>
        <v/>
      </c>
      <c r="HI431" s="7" t="str">
        <f t="shared" si="608"/>
        <v/>
      </c>
      <c r="HJ431" s="7" t="str">
        <f t="shared" si="609"/>
        <v/>
      </c>
      <c r="HK431" s="7" t="str">
        <f t="shared" si="610"/>
        <v/>
      </c>
      <c r="HL431" s="7" t="str">
        <f t="shared" si="611"/>
        <v/>
      </c>
      <c r="HM431" s="7" t="str">
        <f t="shared" si="612"/>
        <v/>
      </c>
      <c r="HN431" s="7" t="str">
        <f t="shared" si="613"/>
        <v/>
      </c>
      <c r="HO431" s="7" t="str">
        <f t="shared" si="614"/>
        <v/>
      </c>
      <c r="HP431" s="7" t="str">
        <f t="shared" si="615"/>
        <v/>
      </c>
      <c r="HQ431" s="7" t="str">
        <f t="shared" si="616"/>
        <v/>
      </c>
      <c r="HR431" s="7" t="str">
        <f t="shared" si="617"/>
        <v/>
      </c>
      <c r="HS431" s="7" t="str">
        <f t="shared" si="618"/>
        <v/>
      </c>
      <c r="HT431" s="7" t="str">
        <f t="shared" si="619"/>
        <v/>
      </c>
      <c r="HU431" s="7" t="str">
        <f t="shared" si="620"/>
        <v/>
      </c>
      <c r="HV431" s="7" t="str">
        <f t="shared" si="621"/>
        <v/>
      </c>
      <c r="HW431" s="7" t="str">
        <f t="shared" si="622"/>
        <v/>
      </c>
      <c r="HX431" s="7" t="str">
        <f t="shared" si="623"/>
        <v/>
      </c>
      <c r="HY431" s="7" t="str">
        <f t="shared" si="624"/>
        <v/>
      </c>
      <c r="HZ431" s="7" t="str">
        <f t="shared" si="625"/>
        <v/>
      </c>
      <c r="IA431" s="7" t="str">
        <f t="shared" si="626"/>
        <v/>
      </c>
      <c r="IB431" s="7" t="str">
        <f t="shared" si="627"/>
        <v/>
      </c>
      <c r="IC431" s="7" t="str">
        <f t="shared" si="628"/>
        <v/>
      </c>
      <c r="ID431" s="7" t="str">
        <f t="shared" si="629"/>
        <v/>
      </c>
      <c r="IE431" s="7" t="str">
        <f t="shared" si="630"/>
        <v/>
      </c>
      <c r="IF431" s="7" t="str">
        <f t="shared" si="631"/>
        <v/>
      </c>
      <c r="IG431" s="7" t="str">
        <f t="shared" si="632"/>
        <v/>
      </c>
      <c r="IH431" s="7" t="str">
        <f t="shared" si="633"/>
        <v/>
      </c>
      <c r="II431" s="7" t="str">
        <f t="shared" si="634"/>
        <v/>
      </c>
      <c r="IJ431" s="7" t="str">
        <f t="shared" si="635"/>
        <v/>
      </c>
      <c r="IK431" s="7" t="str">
        <f t="shared" si="636"/>
        <v/>
      </c>
      <c r="IL431" s="7" t="str">
        <f t="shared" si="637"/>
        <v/>
      </c>
      <c r="IM431" s="7" t="str">
        <f t="shared" si="638"/>
        <v/>
      </c>
      <c r="IN431" s="7" t="str">
        <f t="shared" si="639"/>
        <v/>
      </c>
      <c r="IO431" s="7" t="str">
        <f t="shared" si="640"/>
        <v/>
      </c>
      <c r="IP431" s="7" t="str">
        <f t="shared" si="641"/>
        <v/>
      </c>
      <c r="IQ431" s="7" t="str">
        <f t="shared" si="642"/>
        <v/>
      </c>
      <c r="IR431" s="7" t="str">
        <f t="shared" si="643"/>
        <v/>
      </c>
      <c r="IS431" s="7" t="str">
        <f t="shared" si="644"/>
        <v/>
      </c>
      <c r="IT431" s="7" t="str">
        <f t="shared" si="645"/>
        <v/>
      </c>
      <c r="IU431" s="7" t="str">
        <f t="shared" si="646"/>
        <v/>
      </c>
      <c r="IV431" s="7" t="str">
        <f t="shared" si="647"/>
        <v/>
      </c>
      <c r="IW431" s="7" t="str">
        <f t="shared" si="648"/>
        <v/>
      </c>
      <c r="IX431" s="7" t="str">
        <f t="shared" si="649"/>
        <v/>
      </c>
      <c r="IY431" s="7" t="str">
        <f t="shared" si="650"/>
        <v/>
      </c>
      <c r="IZ431" s="7" t="str">
        <f t="shared" si="651"/>
        <v/>
      </c>
      <c r="JA431" s="7" t="str">
        <f t="shared" si="652"/>
        <v/>
      </c>
      <c r="JB431" s="7" t="str">
        <f t="shared" si="653"/>
        <v/>
      </c>
      <c r="JC431" s="7" t="str">
        <f t="shared" si="654"/>
        <v/>
      </c>
      <c r="JD431" s="7">
        <f t="shared" si="655"/>
        <v>1</v>
      </c>
      <c r="JE431" s="7" t="str">
        <f t="shared" si="656"/>
        <v/>
      </c>
      <c r="JF431" s="7" t="str">
        <f t="shared" si="657"/>
        <v/>
      </c>
      <c r="JG431" s="7" t="str">
        <f t="shared" si="568"/>
        <v/>
      </c>
      <c r="JH431" s="7" t="str">
        <f t="shared" si="569"/>
        <v/>
      </c>
      <c r="JI431" s="7" t="str">
        <f t="shared" si="570"/>
        <v/>
      </c>
      <c r="JJ431" s="7" t="str">
        <f t="shared" si="571"/>
        <v/>
      </c>
      <c r="JK431" s="7" t="str">
        <f t="shared" si="572"/>
        <v/>
      </c>
      <c r="JL431" s="7" t="str">
        <f t="shared" si="573"/>
        <v/>
      </c>
      <c r="JM431" s="7" t="str">
        <f t="shared" si="574"/>
        <v/>
      </c>
      <c r="JN431" s="7" t="str">
        <f t="shared" si="575"/>
        <v/>
      </c>
      <c r="JO431" s="7" t="str">
        <f t="shared" si="576"/>
        <v/>
      </c>
      <c r="JP431" s="7" t="str">
        <f t="shared" si="577"/>
        <v/>
      </c>
      <c r="JQ431" s="7" t="str">
        <f t="shared" si="578"/>
        <v/>
      </c>
      <c r="JR431" s="7" t="str">
        <f t="shared" si="578"/>
        <v/>
      </c>
      <c r="JS431" s="7" t="str">
        <f t="shared" si="578"/>
        <v/>
      </c>
      <c r="JT431" s="28">
        <f t="shared" si="579"/>
        <v>1</v>
      </c>
    </row>
    <row r="432" spans="1:280" x14ac:dyDescent="0.2">
      <c r="A432" s="4" t="s">
        <v>2110</v>
      </c>
      <c r="B432" s="46">
        <f t="shared" si="565"/>
        <v>1</v>
      </c>
      <c r="C432" s="67" t="s">
        <v>186</v>
      </c>
      <c r="D432" s="67" t="s">
        <v>186</v>
      </c>
      <c r="Z432" s="57"/>
      <c r="BQ432" s="5"/>
      <c r="BZ432" s="7">
        <v>1</v>
      </c>
      <c r="CP432" s="5">
        <f t="shared" si="566"/>
        <v>1</v>
      </c>
      <c r="CR432" s="15"/>
      <c r="CT432" s="28">
        <f t="shared" si="660"/>
        <v>1</v>
      </c>
      <c r="FH432" s="5"/>
      <c r="GG432" s="5">
        <f t="shared" si="567"/>
        <v>0</v>
      </c>
      <c r="GH432" s="7" t="str">
        <f t="shared" si="581"/>
        <v/>
      </c>
      <c r="GI432" s="7" t="str">
        <f t="shared" si="582"/>
        <v/>
      </c>
      <c r="GJ432" s="7" t="str">
        <f t="shared" si="583"/>
        <v/>
      </c>
      <c r="GK432" s="7" t="str">
        <f t="shared" si="584"/>
        <v/>
      </c>
      <c r="GL432" s="7" t="str">
        <f t="shared" si="585"/>
        <v/>
      </c>
      <c r="GM432" s="7" t="str">
        <f t="shared" si="586"/>
        <v/>
      </c>
      <c r="GN432" s="7" t="str">
        <f t="shared" si="587"/>
        <v/>
      </c>
      <c r="GO432" s="7" t="str">
        <f t="shared" si="588"/>
        <v/>
      </c>
      <c r="GP432" s="7" t="str">
        <f t="shared" si="589"/>
        <v/>
      </c>
      <c r="GQ432" s="7" t="str">
        <f t="shared" si="590"/>
        <v/>
      </c>
      <c r="GR432" s="7" t="str">
        <f t="shared" si="591"/>
        <v/>
      </c>
      <c r="GS432" s="7" t="str">
        <f t="shared" si="592"/>
        <v/>
      </c>
      <c r="GT432" s="7" t="str">
        <f t="shared" si="593"/>
        <v/>
      </c>
      <c r="GU432" s="7" t="str">
        <f t="shared" si="594"/>
        <v/>
      </c>
      <c r="GV432" s="7" t="str">
        <f t="shared" si="595"/>
        <v/>
      </c>
      <c r="GW432" s="7" t="str">
        <f t="shared" si="596"/>
        <v/>
      </c>
      <c r="GX432" s="7" t="str">
        <f t="shared" si="597"/>
        <v/>
      </c>
      <c r="GY432" s="7" t="str">
        <f t="shared" si="598"/>
        <v/>
      </c>
      <c r="GZ432" s="7" t="str">
        <f t="shared" si="599"/>
        <v/>
      </c>
      <c r="HA432" s="7" t="str">
        <f t="shared" si="600"/>
        <v/>
      </c>
      <c r="HB432" s="7" t="str">
        <f t="shared" si="601"/>
        <v/>
      </c>
      <c r="HC432" s="7" t="str">
        <f t="shared" si="602"/>
        <v/>
      </c>
      <c r="HD432" s="7" t="str">
        <f t="shared" si="603"/>
        <v/>
      </c>
      <c r="HE432" s="7" t="str">
        <f t="shared" si="604"/>
        <v/>
      </c>
      <c r="HF432" s="7" t="str">
        <f t="shared" si="605"/>
        <v/>
      </c>
      <c r="HG432" s="7" t="str">
        <f t="shared" si="606"/>
        <v/>
      </c>
      <c r="HH432" s="7" t="str">
        <f t="shared" si="607"/>
        <v/>
      </c>
      <c r="HI432" s="7" t="str">
        <f t="shared" si="608"/>
        <v/>
      </c>
      <c r="HJ432" s="7" t="str">
        <f t="shared" si="609"/>
        <v/>
      </c>
      <c r="HK432" s="7" t="str">
        <f t="shared" si="610"/>
        <v/>
      </c>
      <c r="HL432" s="7" t="str">
        <f t="shared" si="611"/>
        <v/>
      </c>
      <c r="HM432" s="7" t="str">
        <f t="shared" si="612"/>
        <v/>
      </c>
      <c r="HN432" s="7" t="str">
        <f t="shared" si="613"/>
        <v/>
      </c>
      <c r="HO432" s="7" t="str">
        <f t="shared" si="614"/>
        <v/>
      </c>
      <c r="HP432" s="7" t="str">
        <f t="shared" si="615"/>
        <v/>
      </c>
      <c r="HQ432" s="7" t="str">
        <f t="shared" si="616"/>
        <v/>
      </c>
      <c r="HR432" s="7" t="str">
        <f t="shared" si="617"/>
        <v/>
      </c>
      <c r="HS432" s="7" t="str">
        <f t="shared" si="618"/>
        <v/>
      </c>
      <c r="HT432" s="7" t="str">
        <f t="shared" si="619"/>
        <v/>
      </c>
      <c r="HU432" s="7" t="str">
        <f t="shared" si="620"/>
        <v/>
      </c>
      <c r="HV432" s="7" t="str">
        <f t="shared" si="621"/>
        <v/>
      </c>
      <c r="HW432" s="7" t="str">
        <f t="shared" si="622"/>
        <v/>
      </c>
      <c r="HX432" s="7" t="str">
        <f t="shared" si="623"/>
        <v/>
      </c>
      <c r="HY432" s="7" t="str">
        <f t="shared" si="624"/>
        <v/>
      </c>
      <c r="HZ432" s="7" t="str">
        <f t="shared" si="625"/>
        <v/>
      </c>
      <c r="IA432" s="7" t="str">
        <f t="shared" si="626"/>
        <v/>
      </c>
      <c r="IB432" s="7" t="str">
        <f t="shared" si="627"/>
        <v/>
      </c>
      <c r="IC432" s="7" t="str">
        <f t="shared" si="628"/>
        <v/>
      </c>
      <c r="ID432" s="7" t="str">
        <f t="shared" si="629"/>
        <v/>
      </c>
      <c r="IE432" s="7" t="str">
        <f t="shared" si="630"/>
        <v/>
      </c>
      <c r="IF432" s="7" t="str">
        <f t="shared" si="631"/>
        <v/>
      </c>
      <c r="IG432" s="7" t="str">
        <f t="shared" si="632"/>
        <v/>
      </c>
      <c r="IH432" s="7" t="str">
        <f t="shared" si="633"/>
        <v/>
      </c>
      <c r="II432" s="7" t="str">
        <f t="shared" si="634"/>
        <v/>
      </c>
      <c r="IJ432" s="7" t="str">
        <f t="shared" si="635"/>
        <v/>
      </c>
      <c r="IK432" s="7" t="str">
        <f t="shared" si="636"/>
        <v/>
      </c>
      <c r="IL432" s="7" t="str">
        <f t="shared" si="637"/>
        <v/>
      </c>
      <c r="IM432" s="7" t="str">
        <f t="shared" si="638"/>
        <v/>
      </c>
      <c r="IN432" s="7" t="str">
        <f t="shared" si="639"/>
        <v/>
      </c>
      <c r="IO432" s="7" t="str">
        <f t="shared" si="640"/>
        <v/>
      </c>
      <c r="IP432" s="7" t="str">
        <f t="shared" si="641"/>
        <v/>
      </c>
      <c r="IQ432" s="7" t="str">
        <f t="shared" si="642"/>
        <v/>
      </c>
      <c r="IR432" s="7" t="str">
        <f t="shared" si="643"/>
        <v/>
      </c>
      <c r="IS432" s="7" t="str">
        <f t="shared" si="644"/>
        <v/>
      </c>
      <c r="IT432" s="7" t="str">
        <f t="shared" si="645"/>
        <v/>
      </c>
      <c r="IU432" s="7" t="str">
        <f t="shared" si="646"/>
        <v/>
      </c>
      <c r="IV432" s="7" t="str">
        <f t="shared" si="647"/>
        <v/>
      </c>
      <c r="IW432" s="7" t="str">
        <f t="shared" si="648"/>
        <v/>
      </c>
      <c r="IX432" s="7" t="str">
        <f t="shared" si="649"/>
        <v/>
      </c>
      <c r="IY432" s="7" t="str">
        <f t="shared" si="650"/>
        <v/>
      </c>
      <c r="IZ432" s="7" t="str">
        <f t="shared" si="651"/>
        <v/>
      </c>
      <c r="JA432" s="7" t="str">
        <f t="shared" si="652"/>
        <v/>
      </c>
      <c r="JB432" s="7" t="str">
        <f t="shared" si="653"/>
        <v/>
      </c>
      <c r="JC432" s="7" t="str">
        <f t="shared" si="654"/>
        <v/>
      </c>
      <c r="JD432" s="7">
        <f t="shared" si="655"/>
        <v>1</v>
      </c>
      <c r="JE432" s="7" t="str">
        <f t="shared" si="656"/>
        <v/>
      </c>
      <c r="JF432" s="7" t="str">
        <f t="shared" si="657"/>
        <v/>
      </c>
      <c r="JG432" s="7" t="str">
        <f t="shared" si="568"/>
        <v/>
      </c>
      <c r="JH432" s="7" t="str">
        <f t="shared" si="569"/>
        <v/>
      </c>
      <c r="JI432" s="7" t="str">
        <f t="shared" si="570"/>
        <v/>
      </c>
      <c r="JJ432" s="7" t="str">
        <f t="shared" si="571"/>
        <v/>
      </c>
      <c r="JK432" s="7" t="str">
        <f t="shared" si="572"/>
        <v/>
      </c>
      <c r="JL432" s="7" t="str">
        <f t="shared" si="573"/>
        <v/>
      </c>
      <c r="JM432" s="7" t="str">
        <f t="shared" si="574"/>
        <v/>
      </c>
      <c r="JN432" s="7" t="str">
        <f t="shared" si="575"/>
        <v/>
      </c>
      <c r="JO432" s="7" t="str">
        <f t="shared" si="576"/>
        <v/>
      </c>
      <c r="JP432" s="7" t="str">
        <f t="shared" si="577"/>
        <v/>
      </c>
      <c r="JQ432" s="7" t="str">
        <f t="shared" si="578"/>
        <v/>
      </c>
      <c r="JR432" s="7" t="str">
        <f t="shared" si="578"/>
        <v/>
      </c>
      <c r="JS432" s="7" t="str">
        <f t="shared" si="578"/>
        <v/>
      </c>
      <c r="JT432" s="28">
        <f t="shared" si="579"/>
        <v>1</v>
      </c>
    </row>
    <row r="433" spans="1:280" x14ac:dyDescent="0.2">
      <c r="A433" s="4" t="s">
        <v>373</v>
      </c>
      <c r="B433" s="46">
        <f t="shared" si="565"/>
        <v>1</v>
      </c>
      <c r="C433" s="67" t="s">
        <v>186</v>
      </c>
      <c r="D433" s="67" t="s">
        <v>186</v>
      </c>
      <c r="Z433" s="57"/>
      <c r="BQ433" s="5"/>
      <c r="BZ433" s="7">
        <v>1</v>
      </c>
      <c r="CP433" s="5">
        <f t="shared" si="566"/>
        <v>1</v>
      </c>
      <c r="CR433" s="15"/>
      <c r="CT433" s="28">
        <f t="shared" ref="CT433:CT443" si="661">SUM(CP433:CS433)</f>
        <v>1</v>
      </c>
      <c r="FH433" s="5"/>
      <c r="GG433" s="5">
        <f t="shared" si="567"/>
        <v>0</v>
      </c>
      <c r="GH433" s="7" t="str">
        <f t="shared" si="581"/>
        <v/>
      </c>
      <c r="GI433" s="7" t="str">
        <f t="shared" si="582"/>
        <v/>
      </c>
      <c r="GJ433" s="7" t="str">
        <f t="shared" si="583"/>
        <v/>
      </c>
      <c r="GK433" s="7" t="str">
        <f t="shared" si="584"/>
        <v/>
      </c>
      <c r="GL433" s="7" t="str">
        <f t="shared" si="585"/>
        <v/>
      </c>
      <c r="GM433" s="7" t="str">
        <f t="shared" si="586"/>
        <v/>
      </c>
      <c r="GN433" s="7" t="str">
        <f t="shared" si="587"/>
        <v/>
      </c>
      <c r="GO433" s="7" t="str">
        <f t="shared" si="588"/>
        <v/>
      </c>
      <c r="GP433" s="7" t="str">
        <f t="shared" si="589"/>
        <v/>
      </c>
      <c r="GQ433" s="7" t="str">
        <f t="shared" si="590"/>
        <v/>
      </c>
      <c r="GR433" s="7" t="str">
        <f t="shared" si="591"/>
        <v/>
      </c>
      <c r="GS433" s="7" t="str">
        <f t="shared" si="592"/>
        <v/>
      </c>
      <c r="GT433" s="7" t="str">
        <f t="shared" si="593"/>
        <v/>
      </c>
      <c r="GU433" s="7" t="str">
        <f t="shared" si="594"/>
        <v/>
      </c>
      <c r="GV433" s="7" t="str">
        <f t="shared" si="595"/>
        <v/>
      </c>
      <c r="GW433" s="7" t="str">
        <f t="shared" si="596"/>
        <v/>
      </c>
      <c r="GX433" s="7" t="str">
        <f t="shared" si="597"/>
        <v/>
      </c>
      <c r="GY433" s="7" t="str">
        <f t="shared" si="598"/>
        <v/>
      </c>
      <c r="GZ433" s="7" t="str">
        <f t="shared" si="599"/>
        <v/>
      </c>
      <c r="HA433" s="7" t="str">
        <f t="shared" si="600"/>
        <v/>
      </c>
      <c r="HB433" s="7" t="str">
        <f t="shared" si="601"/>
        <v/>
      </c>
      <c r="HC433" s="7" t="str">
        <f t="shared" si="602"/>
        <v/>
      </c>
      <c r="HD433" s="7" t="str">
        <f t="shared" si="603"/>
        <v/>
      </c>
      <c r="HE433" s="7" t="str">
        <f t="shared" si="604"/>
        <v/>
      </c>
      <c r="HF433" s="7" t="str">
        <f t="shared" si="605"/>
        <v/>
      </c>
      <c r="HG433" s="7" t="str">
        <f t="shared" si="606"/>
        <v/>
      </c>
      <c r="HH433" s="7" t="str">
        <f t="shared" si="607"/>
        <v/>
      </c>
      <c r="HI433" s="7" t="str">
        <f t="shared" si="608"/>
        <v/>
      </c>
      <c r="HJ433" s="7" t="str">
        <f t="shared" si="609"/>
        <v/>
      </c>
      <c r="HK433" s="7" t="str">
        <f t="shared" si="610"/>
        <v/>
      </c>
      <c r="HL433" s="7" t="str">
        <f t="shared" si="611"/>
        <v/>
      </c>
      <c r="HM433" s="7" t="str">
        <f t="shared" si="612"/>
        <v/>
      </c>
      <c r="HN433" s="7" t="str">
        <f t="shared" si="613"/>
        <v/>
      </c>
      <c r="HO433" s="7" t="str">
        <f t="shared" si="614"/>
        <v/>
      </c>
      <c r="HP433" s="7" t="str">
        <f t="shared" si="615"/>
        <v/>
      </c>
      <c r="HQ433" s="7" t="str">
        <f t="shared" si="616"/>
        <v/>
      </c>
      <c r="HR433" s="7" t="str">
        <f t="shared" si="617"/>
        <v/>
      </c>
      <c r="HS433" s="7" t="str">
        <f t="shared" si="618"/>
        <v/>
      </c>
      <c r="HT433" s="7" t="str">
        <f t="shared" si="619"/>
        <v/>
      </c>
      <c r="HU433" s="7" t="str">
        <f t="shared" si="620"/>
        <v/>
      </c>
      <c r="HV433" s="7" t="str">
        <f t="shared" si="621"/>
        <v/>
      </c>
      <c r="HW433" s="7" t="str">
        <f t="shared" si="622"/>
        <v/>
      </c>
      <c r="HX433" s="7" t="str">
        <f t="shared" si="623"/>
        <v/>
      </c>
      <c r="HY433" s="7" t="str">
        <f t="shared" si="624"/>
        <v/>
      </c>
      <c r="HZ433" s="7" t="str">
        <f t="shared" si="625"/>
        <v/>
      </c>
      <c r="IA433" s="7" t="str">
        <f t="shared" si="626"/>
        <v/>
      </c>
      <c r="IB433" s="7" t="str">
        <f t="shared" si="627"/>
        <v/>
      </c>
      <c r="IC433" s="7" t="str">
        <f t="shared" si="628"/>
        <v/>
      </c>
      <c r="ID433" s="7" t="str">
        <f t="shared" si="629"/>
        <v/>
      </c>
      <c r="IE433" s="7" t="str">
        <f t="shared" si="630"/>
        <v/>
      </c>
      <c r="IF433" s="7" t="str">
        <f t="shared" si="631"/>
        <v/>
      </c>
      <c r="IG433" s="7" t="str">
        <f t="shared" si="632"/>
        <v/>
      </c>
      <c r="IH433" s="7" t="str">
        <f t="shared" si="633"/>
        <v/>
      </c>
      <c r="II433" s="7" t="str">
        <f t="shared" si="634"/>
        <v/>
      </c>
      <c r="IJ433" s="7" t="str">
        <f t="shared" si="635"/>
        <v/>
      </c>
      <c r="IK433" s="7" t="str">
        <f t="shared" si="636"/>
        <v/>
      </c>
      <c r="IL433" s="7" t="str">
        <f t="shared" si="637"/>
        <v/>
      </c>
      <c r="IM433" s="7" t="str">
        <f t="shared" si="638"/>
        <v/>
      </c>
      <c r="IN433" s="7" t="str">
        <f t="shared" si="639"/>
        <v/>
      </c>
      <c r="IO433" s="7" t="str">
        <f t="shared" si="640"/>
        <v/>
      </c>
      <c r="IP433" s="7" t="str">
        <f t="shared" si="641"/>
        <v/>
      </c>
      <c r="IQ433" s="7" t="str">
        <f t="shared" si="642"/>
        <v/>
      </c>
      <c r="IR433" s="7" t="str">
        <f t="shared" si="643"/>
        <v/>
      </c>
      <c r="IS433" s="7" t="str">
        <f t="shared" si="644"/>
        <v/>
      </c>
      <c r="IT433" s="7" t="str">
        <f t="shared" si="645"/>
        <v/>
      </c>
      <c r="IU433" s="7" t="str">
        <f t="shared" si="646"/>
        <v/>
      </c>
      <c r="IV433" s="7" t="str">
        <f t="shared" si="647"/>
        <v/>
      </c>
      <c r="IW433" s="7" t="str">
        <f t="shared" si="648"/>
        <v/>
      </c>
      <c r="IX433" s="7" t="str">
        <f t="shared" si="649"/>
        <v/>
      </c>
      <c r="IY433" s="7" t="str">
        <f t="shared" si="650"/>
        <v/>
      </c>
      <c r="IZ433" s="7" t="str">
        <f t="shared" si="651"/>
        <v/>
      </c>
      <c r="JA433" s="7" t="str">
        <f t="shared" si="652"/>
        <v/>
      </c>
      <c r="JB433" s="7" t="str">
        <f t="shared" si="653"/>
        <v/>
      </c>
      <c r="JC433" s="7" t="str">
        <f t="shared" si="654"/>
        <v/>
      </c>
      <c r="JD433" s="7">
        <f t="shared" si="655"/>
        <v>1</v>
      </c>
      <c r="JE433" s="7" t="str">
        <f t="shared" si="656"/>
        <v/>
      </c>
      <c r="JF433" s="7" t="str">
        <f t="shared" si="657"/>
        <v/>
      </c>
      <c r="JG433" s="7" t="str">
        <f t="shared" si="568"/>
        <v/>
      </c>
      <c r="JH433" s="7" t="str">
        <f t="shared" si="569"/>
        <v/>
      </c>
      <c r="JI433" s="7" t="str">
        <f t="shared" si="570"/>
        <v/>
      </c>
      <c r="JJ433" s="7" t="str">
        <f t="shared" si="571"/>
        <v/>
      </c>
      <c r="JK433" s="7" t="str">
        <f t="shared" si="572"/>
        <v/>
      </c>
      <c r="JL433" s="7" t="str">
        <f t="shared" si="573"/>
        <v/>
      </c>
      <c r="JM433" s="7" t="str">
        <f t="shared" si="574"/>
        <v/>
      </c>
      <c r="JN433" s="7" t="str">
        <f t="shared" si="575"/>
        <v/>
      </c>
      <c r="JO433" s="7" t="str">
        <f t="shared" si="576"/>
        <v/>
      </c>
      <c r="JP433" s="7" t="str">
        <f t="shared" si="577"/>
        <v/>
      </c>
      <c r="JQ433" s="7" t="str">
        <f t="shared" si="578"/>
        <v/>
      </c>
      <c r="JR433" s="7" t="str">
        <f t="shared" si="578"/>
        <v/>
      </c>
      <c r="JS433" s="7" t="str">
        <f t="shared" si="578"/>
        <v/>
      </c>
      <c r="JT433" s="28">
        <f t="shared" si="579"/>
        <v>1</v>
      </c>
    </row>
    <row r="434" spans="1:280" x14ac:dyDescent="0.2">
      <c r="A434" s="4" t="s">
        <v>1268</v>
      </c>
      <c r="B434" s="46">
        <f t="shared" si="565"/>
        <v>1</v>
      </c>
      <c r="C434" s="67" t="s">
        <v>1267</v>
      </c>
      <c r="D434" s="67" t="s">
        <v>1267</v>
      </c>
      <c r="Z434" s="57"/>
      <c r="BQ434" s="5"/>
      <c r="CA434" s="7">
        <v>4</v>
      </c>
      <c r="CP434" s="5">
        <f t="shared" si="566"/>
        <v>4</v>
      </c>
      <c r="CR434" s="15"/>
      <c r="CT434" s="28">
        <f t="shared" si="661"/>
        <v>4</v>
      </c>
      <c r="FH434" s="5"/>
      <c r="GG434" s="5">
        <f t="shared" si="567"/>
        <v>0</v>
      </c>
      <c r="GH434" s="7" t="str">
        <f t="shared" si="581"/>
        <v/>
      </c>
      <c r="GI434" s="7" t="str">
        <f t="shared" si="582"/>
        <v/>
      </c>
      <c r="GJ434" s="7" t="str">
        <f t="shared" si="583"/>
        <v/>
      </c>
      <c r="GK434" s="7" t="str">
        <f t="shared" si="584"/>
        <v/>
      </c>
      <c r="GL434" s="7" t="str">
        <f t="shared" si="585"/>
        <v/>
      </c>
      <c r="GM434" s="7" t="str">
        <f t="shared" si="586"/>
        <v/>
      </c>
      <c r="GN434" s="7" t="str">
        <f t="shared" si="587"/>
        <v/>
      </c>
      <c r="GO434" s="7" t="str">
        <f t="shared" si="588"/>
        <v/>
      </c>
      <c r="GP434" s="7" t="str">
        <f t="shared" si="589"/>
        <v/>
      </c>
      <c r="GQ434" s="7" t="str">
        <f t="shared" si="590"/>
        <v/>
      </c>
      <c r="GR434" s="7" t="str">
        <f t="shared" si="591"/>
        <v/>
      </c>
      <c r="GS434" s="7" t="str">
        <f t="shared" si="592"/>
        <v/>
      </c>
      <c r="GT434" s="7" t="str">
        <f t="shared" si="593"/>
        <v/>
      </c>
      <c r="GU434" s="7" t="str">
        <f t="shared" si="594"/>
        <v/>
      </c>
      <c r="GV434" s="7" t="str">
        <f t="shared" si="595"/>
        <v/>
      </c>
      <c r="GW434" s="7" t="str">
        <f t="shared" si="596"/>
        <v/>
      </c>
      <c r="GX434" s="7" t="str">
        <f t="shared" si="597"/>
        <v/>
      </c>
      <c r="GY434" s="7" t="str">
        <f t="shared" si="598"/>
        <v/>
      </c>
      <c r="GZ434" s="7" t="str">
        <f t="shared" si="599"/>
        <v/>
      </c>
      <c r="HA434" s="7" t="str">
        <f t="shared" si="600"/>
        <v/>
      </c>
      <c r="HB434" s="7" t="str">
        <f t="shared" si="601"/>
        <v/>
      </c>
      <c r="HC434" s="7" t="str">
        <f t="shared" si="602"/>
        <v/>
      </c>
      <c r="HD434" s="7" t="str">
        <f t="shared" si="603"/>
        <v/>
      </c>
      <c r="HE434" s="7" t="str">
        <f t="shared" si="604"/>
        <v/>
      </c>
      <c r="HF434" s="7" t="str">
        <f t="shared" si="605"/>
        <v/>
      </c>
      <c r="HG434" s="7" t="str">
        <f t="shared" si="606"/>
        <v/>
      </c>
      <c r="HH434" s="7" t="str">
        <f t="shared" si="607"/>
        <v/>
      </c>
      <c r="HI434" s="7" t="str">
        <f t="shared" si="608"/>
        <v/>
      </c>
      <c r="HJ434" s="7" t="str">
        <f t="shared" si="609"/>
        <v/>
      </c>
      <c r="HK434" s="7" t="str">
        <f t="shared" si="610"/>
        <v/>
      </c>
      <c r="HL434" s="7" t="str">
        <f t="shared" si="611"/>
        <v/>
      </c>
      <c r="HM434" s="7" t="str">
        <f t="shared" si="612"/>
        <v/>
      </c>
      <c r="HN434" s="7" t="str">
        <f t="shared" si="613"/>
        <v/>
      </c>
      <c r="HO434" s="7" t="str">
        <f t="shared" si="614"/>
        <v/>
      </c>
      <c r="HP434" s="7" t="str">
        <f t="shared" si="615"/>
        <v/>
      </c>
      <c r="HQ434" s="7" t="str">
        <f t="shared" si="616"/>
        <v/>
      </c>
      <c r="HR434" s="7" t="str">
        <f t="shared" si="617"/>
        <v/>
      </c>
      <c r="HS434" s="7" t="str">
        <f t="shared" si="618"/>
        <v/>
      </c>
      <c r="HT434" s="7" t="str">
        <f t="shared" si="619"/>
        <v/>
      </c>
      <c r="HU434" s="7" t="str">
        <f t="shared" si="620"/>
        <v/>
      </c>
      <c r="HV434" s="7" t="str">
        <f t="shared" si="621"/>
        <v/>
      </c>
      <c r="HW434" s="7" t="str">
        <f t="shared" si="622"/>
        <v/>
      </c>
      <c r="HX434" s="7" t="str">
        <f t="shared" si="623"/>
        <v/>
      </c>
      <c r="HY434" s="7" t="str">
        <f t="shared" si="624"/>
        <v/>
      </c>
      <c r="HZ434" s="7" t="str">
        <f t="shared" si="625"/>
        <v/>
      </c>
      <c r="IA434" s="7" t="str">
        <f t="shared" si="626"/>
        <v/>
      </c>
      <c r="IB434" s="7" t="str">
        <f t="shared" si="627"/>
        <v/>
      </c>
      <c r="IC434" s="7" t="str">
        <f t="shared" si="628"/>
        <v/>
      </c>
      <c r="ID434" s="7" t="str">
        <f t="shared" si="629"/>
        <v/>
      </c>
      <c r="IE434" s="7" t="str">
        <f t="shared" si="630"/>
        <v/>
      </c>
      <c r="IF434" s="7" t="str">
        <f t="shared" si="631"/>
        <v/>
      </c>
      <c r="IG434" s="7" t="str">
        <f t="shared" si="632"/>
        <v/>
      </c>
      <c r="IH434" s="7" t="str">
        <f t="shared" si="633"/>
        <v/>
      </c>
      <c r="II434" s="7" t="str">
        <f t="shared" si="634"/>
        <v/>
      </c>
      <c r="IJ434" s="7" t="str">
        <f t="shared" si="635"/>
        <v/>
      </c>
      <c r="IK434" s="7" t="str">
        <f t="shared" si="636"/>
        <v/>
      </c>
      <c r="IL434" s="7" t="str">
        <f t="shared" si="637"/>
        <v/>
      </c>
      <c r="IM434" s="7" t="str">
        <f t="shared" si="638"/>
        <v/>
      </c>
      <c r="IN434" s="7" t="str">
        <f t="shared" si="639"/>
        <v/>
      </c>
      <c r="IO434" s="7" t="str">
        <f t="shared" si="640"/>
        <v/>
      </c>
      <c r="IP434" s="7" t="str">
        <f t="shared" si="641"/>
        <v/>
      </c>
      <c r="IQ434" s="7" t="str">
        <f t="shared" si="642"/>
        <v/>
      </c>
      <c r="IR434" s="7" t="str">
        <f t="shared" si="643"/>
        <v/>
      </c>
      <c r="IS434" s="7" t="str">
        <f t="shared" si="644"/>
        <v/>
      </c>
      <c r="IT434" s="7" t="str">
        <f t="shared" si="645"/>
        <v/>
      </c>
      <c r="IU434" s="7" t="str">
        <f t="shared" si="646"/>
        <v/>
      </c>
      <c r="IV434" s="7" t="str">
        <f t="shared" si="647"/>
        <v/>
      </c>
      <c r="IW434" s="7" t="str">
        <f t="shared" si="648"/>
        <v/>
      </c>
      <c r="IX434" s="7" t="str">
        <f t="shared" si="649"/>
        <v/>
      </c>
      <c r="IY434" s="7" t="str">
        <f t="shared" si="650"/>
        <v/>
      </c>
      <c r="IZ434" s="7" t="str">
        <f t="shared" si="651"/>
        <v/>
      </c>
      <c r="JA434" s="7" t="str">
        <f t="shared" si="652"/>
        <v/>
      </c>
      <c r="JB434" s="7" t="str">
        <f t="shared" si="653"/>
        <v/>
      </c>
      <c r="JC434" s="7" t="str">
        <f t="shared" si="654"/>
        <v/>
      </c>
      <c r="JD434" s="7" t="str">
        <f t="shared" si="655"/>
        <v/>
      </c>
      <c r="JE434" s="7">
        <f t="shared" si="656"/>
        <v>4</v>
      </c>
      <c r="JF434" s="7" t="str">
        <f t="shared" si="657"/>
        <v/>
      </c>
      <c r="JG434" s="7" t="str">
        <f t="shared" si="568"/>
        <v/>
      </c>
      <c r="JH434" s="7" t="str">
        <f t="shared" si="569"/>
        <v/>
      </c>
      <c r="JI434" s="7" t="str">
        <f t="shared" si="570"/>
        <v/>
      </c>
      <c r="JJ434" s="7" t="str">
        <f t="shared" si="571"/>
        <v/>
      </c>
      <c r="JK434" s="7" t="str">
        <f t="shared" si="572"/>
        <v/>
      </c>
      <c r="JL434" s="7" t="str">
        <f t="shared" si="573"/>
        <v/>
      </c>
      <c r="JM434" s="7" t="str">
        <f t="shared" si="574"/>
        <v/>
      </c>
      <c r="JN434" s="7" t="str">
        <f t="shared" si="575"/>
        <v/>
      </c>
      <c r="JO434" s="7" t="str">
        <f t="shared" si="576"/>
        <v/>
      </c>
      <c r="JP434" s="7" t="str">
        <f t="shared" si="577"/>
        <v/>
      </c>
      <c r="JQ434" s="7" t="str">
        <f t="shared" si="578"/>
        <v/>
      </c>
      <c r="JR434" s="7" t="str">
        <f t="shared" si="578"/>
        <v/>
      </c>
      <c r="JS434" s="7" t="str">
        <f t="shared" si="578"/>
        <v/>
      </c>
      <c r="JT434" s="28">
        <f t="shared" si="579"/>
        <v>4</v>
      </c>
    </row>
    <row r="435" spans="1:280" x14ac:dyDescent="0.2">
      <c r="A435" s="4" t="s">
        <v>1269</v>
      </c>
      <c r="B435" s="46">
        <f t="shared" si="565"/>
        <v>1</v>
      </c>
      <c r="C435" s="67" t="s">
        <v>1267</v>
      </c>
      <c r="D435" s="67" t="s">
        <v>1267</v>
      </c>
      <c r="Z435" s="57"/>
      <c r="BQ435" s="5"/>
      <c r="CA435" s="7">
        <v>1</v>
      </c>
      <c r="CP435" s="5">
        <f t="shared" si="566"/>
        <v>1</v>
      </c>
      <c r="CR435" s="15"/>
      <c r="CT435" s="28">
        <f t="shared" si="661"/>
        <v>1</v>
      </c>
      <c r="FH435" s="5"/>
      <c r="GG435" s="5">
        <f t="shared" si="567"/>
        <v>0</v>
      </c>
      <c r="GH435" s="7" t="str">
        <f t="shared" si="581"/>
        <v/>
      </c>
      <c r="GI435" s="7" t="str">
        <f t="shared" si="582"/>
        <v/>
      </c>
      <c r="GJ435" s="7" t="str">
        <f t="shared" si="583"/>
        <v/>
      </c>
      <c r="GK435" s="7" t="str">
        <f t="shared" si="584"/>
        <v/>
      </c>
      <c r="GL435" s="7" t="str">
        <f t="shared" si="585"/>
        <v/>
      </c>
      <c r="GM435" s="7" t="str">
        <f t="shared" si="586"/>
        <v/>
      </c>
      <c r="GN435" s="7" t="str">
        <f t="shared" si="587"/>
        <v/>
      </c>
      <c r="GO435" s="7" t="str">
        <f t="shared" si="588"/>
        <v/>
      </c>
      <c r="GP435" s="7" t="str">
        <f t="shared" si="589"/>
        <v/>
      </c>
      <c r="GQ435" s="7" t="str">
        <f t="shared" si="590"/>
        <v/>
      </c>
      <c r="GR435" s="7" t="str">
        <f t="shared" si="591"/>
        <v/>
      </c>
      <c r="GS435" s="7" t="str">
        <f t="shared" si="592"/>
        <v/>
      </c>
      <c r="GT435" s="7" t="str">
        <f t="shared" si="593"/>
        <v/>
      </c>
      <c r="GU435" s="7" t="str">
        <f t="shared" si="594"/>
        <v/>
      </c>
      <c r="GV435" s="7" t="str">
        <f t="shared" si="595"/>
        <v/>
      </c>
      <c r="GW435" s="7" t="str">
        <f t="shared" si="596"/>
        <v/>
      </c>
      <c r="GX435" s="7" t="str">
        <f t="shared" si="597"/>
        <v/>
      </c>
      <c r="GY435" s="7" t="str">
        <f t="shared" si="598"/>
        <v/>
      </c>
      <c r="GZ435" s="7" t="str">
        <f t="shared" si="599"/>
        <v/>
      </c>
      <c r="HA435" s="7" t="str">
        <f t="shared" si="600"/>
        <v/>
      </c>
      <c r="HB435" s="7" t="str">
        <f t="shared" si="601"/>
        <v/>
      </c>
      <c r="HC435" s="7" t="str">
        <f t="shared" si="602"/>
        <v/>
      </c>
      <c r="HD435" s="7" t="str">
        <f t="shared" si="603"/>
        <v/>
      </c>
      <c r="HE435" s="7" t="str">
        <f t="shared" si="604"/>
        <v/>
      </c>
      <c r="HF435" s="7" t="str">
        <f t="shared" si="605"/>
        <v/>
      </c>
      <c r="HG435" s="7" t="str">
        <f t="shared" si="606"/>
        <v/>
      </c>
      <c r="HH435" s="7" t="str">
        <f t="shared" si="607"/>
        <v/>
      </c>
      <c r="HI435" s="7" t="str">
        <f t="shared" si="608"/>
        <v/>
      </c>
      <c r="HJ435" s="7" t="str">
        <f t="shared" si="609"/>
        <v/>
      </c>
      <c r="HK435" s="7" t="str">
        <f t="shared" si="610"/>
        <v/>
      </c>
      <c r="HL435" s="7" t="str">
        <f t="shared" si="611"/>
        <v/>
      </c>
      <c r="HM435" s="7" t="str">
        <f t="shared" si="612"/>
        <v/>
      </c>
      <c r="HN435" s="7" t="str">
        <f t="shared" si="613"/>
        <v/>
      </c>
      <c r="HO435" s="7" t="str">
        <f t="shared" si="614"/>
        <v/>
      </c>
      <c r="HP435" s="7" t="str">
        <f t="shared" si="615"/>
        <v/>
      </c>
      <c r="HQ435" s="7" t="str">
        <f t="shared" si="616"/>
        <v/>
      </c>
      <c r="HR435" s="7" t="str">
        <f t="shared" si="617"/>
        <v/>
      </c>
      <c r="HS435" s="7" t="str">
        <f t="shared" si="618"/>
        <v/>
      </c>
      <c r="HT435" s="7" t="str">
        <f t="shared" si="619"/>
        <v/>
      </c>
      <c r="HU435" s="7" t="str">
        <f t="shared" si="620"/>
        <v/>
      </c>
      <c r="HV435" s="7" t="str">
        <f t="shared" si="621"/>
        <v/>
      </c>
      <c r="HW435" s="7" t="str">
        <f t="shared" si="622"/>
        <v/>
      </c>
      <c r="HX435" s="7" t="str">
        <f t="shared" si="623"/>
        <v/>
      </c>
      <c r="HY435" s="7" t="str">
        <f t="shared" si="624"/>
        <v/>
      </c>
      <c r="HZ435" s="7" t="str">
        <f t="shared" si="625"/>
        <v/>
      </c>
      <c r="IA435" s="7" t="str">
        <f t="shared" si="626"/>
        <v/>
      </c>
      <c r="IB435" s="7" t="str">
        <f t="shared" si="627"/>
        <v/>
      </c>
      <c r="IC435" s="7" t="str">
        <f t="shared" si="628"/>
        <v/>
      </c>
      <c r="ID435" s="7" t="str">
        <f t="shared" si="629"/>
        <v/>
      </c>
      <c r="IE435" s="7" t="str">
        <f t="shared" si="630"/>
        <v/>
      </c>
      <c r="IF435" s="7" t="str">
        <f t="shared" si="631"/>
        <v/>
      </c>
      <c r="IG435" s="7" t="str">
        <f t="shared" si="632"/>
        <v/>
      </c>
      <c r="IH435" s="7" t="str">
        <f t="shared" si="633"/>
        <v/>
      </c>
      <c r="II435" s="7" t="str">
        <f t="shared" si="634"/>
        <v/>
      </c>
      <c r="IJ435" s="7" t="str">
        <f t="shared" si="635"/>
        <v/>
      </c>
      <c r="IK435" s="7" t="str">
        <f t="shared" si="636"/>
        <v/>
      </c>
      <c r="IL435" s="7" t="str">
        <f t="shared" si="637"/>
        <v/>
      </c>
      <c r="IM435" s="7" t="str">
        <f t="shared" si="638"/>
        <v/>
      </c>
      <c r="IN435" s="7" t="str">
        <f t="shared" si="639"/>
        <v/>
      </c>
      <c r="IO435" s="7" t="str">
        <f t="shared" si="640"/>
        <v/>
      </c>
      <c r="IP435" s="7" t="str">
        <f t="shared" si="641"/>
        <v/>
      </c>
      <c r="IQ435" s="7" t="str">
        <f t="shared" si="642"/>
        <v/>
      </c>
      <c r="IR435" s="7" t="str">
        <f t="shared" si="643"/>
        <v/>
      </c>
      <c r="IS435" s="7" t="str">
        <f t="shared" si="644"/>
        <v/>
      </c>
      <c r="IT435" s="7" t="str">
        <f t="shared" si="645"/>
        <v/>
      </c>
      <c r="IU435" s="7" t="str">
        <f t="shared" si="646"/>
        <v/>
      </c>
      <c r="IV435" s="7" t="str">
        <f t="shared" si="647"/>
        <v/>
      </c>
      <c r="IW435" s="7" t="str">
        <f t="shared" si="648"/>
        <v/>
      </c>
      <c r="IX435" s="7" t="str">
        <f t="shared" si="649"/>
        <v/>
      </c>
      <c r="IY435" s="7" t="str">
        <f t="shared" si="650"/>
        <v/>
      </c>
      <c r="IZ435" s="7" t="str">
        <f t="shared" si="651"/>
        <v/>
      </c>
      <c r="JA435" s="7" t="str">
        <f t="shared" si="652"/>
        <v/>
      </c>
      <c r="JB435" s="7" t="str">
        <f t="shared" si="653"/>
        <v/>
      </c>
      <c r="JC435" s="7" t="str">
        <f t="shared" si="654"/>
        <v/>
      </c>
      <c r="JD435" s="7" t="str">
        <f t="shared" si="655"/>
        <v/>
      </c>
      <c r="JE435" s="7">
        <f t="shared" si="656"/>
        <v>1</v>
      </c>
      <c r="JF435" s="7" t="str">
        <f t="shared" si="657"/>
        <v/>
      </c>
      <c r="JG435" s="7" t="str">
        <f t="shared" si="568"/>
        <v/>
      </c>
      <c r="JH435" s="7" t="str">
        <f t="shared" si="569"/>
        <v/>
      </c>
      <c r="JI435" s="7" t="str">
        <f t="shared" si="570"/>
        <v/>
      </c>
      <c r="JJ435" s="7" t="str">
        <f t="shared" si="571"/>
        <v/>
      </c>
      <c r="JK435" s="7" t="str">
        <f t="shared" si="572"/>
        <v/>
      </c>
      <c r="JL435" s="7" t="str">
        <f t="shared" si="573"/>
        <v/>
      </c>
      <c r="JM435" s="7" t="str">
        <f t="shared" si="574"/>
        <v/>
      </c>
      <c r="JN435" s="7" t="str">
        <f t="shared" si="575"/>
        <v/>
      </c>
      <c r="JO435" s="7" t="str">
        <f t="shared" si="576"/>
        <v/>
      </c>
      <c r="JP435" s="7" t="str">
        <f t="shared" si="577"/>
        <v/>
      </c>
      <c r="JQ435" s="7" t="str">
        <f t="shared" si="578"/>
        <v/>
      </c>
      <c r="JR435" s="7" t="str">
        <f t="shared" si="578"/>
        <v/>
      </c>
      <c r="JS435" s="7" t="str">
        <f t="shared" si="578"/>
        <v/>
      </c>
      <c r="JT435" s="28">
        <f t="shared" si="579"/>
        <v>1</v>
      </c>
    </row>
    <row r="436" spans="1:280" x14ac:dyDescent="0.2">
      <c r="A436" s="4" t="s">
        <v>1270</v>
      </c>
      <c r="B436" s="46">
        <f t="shared" si="565"/>
        <v>1</v>
      </c>
      <c r="C436" s="67" t="s">
        <v>1267</v>
      </c>
      <c r="D436" s="67" t="s">
        <v>1267</v>
      </c>
      <c r="Z436" s="57"/>
      <c r="BQ436" s="5"/>
      <c r="CA436" s="7">
        <v>8</v>
      </c>
      <c r="CP436" s="5">
        <f t="shared" si="566"/>
        <v>8</v>
      </c>
      <c r="CR436" s="15"/>
      <c r="CT436" s="28">
        <f t="shared" si="661"/>
        <v>8</v>
      </c>
      <c r="FH436" s="5"/>
      <c r="GG436" s="5">
        <f t="shared" si="567"/>
        <v>0</v>
      </c>
      <c r="GH436" s="7" t="str">
        <f t="shared" si="581"/>
        <v/>
      </c>
      <c r="GI436" s="7" t="str">
        <f t="shared" si="582"/>
        <v/>
      </c>
      <c r="GJ436" s="7" t="str">
        <f t="shared" si="583"/>
        <v/>
      </c>
      <c r="GK436" s="7" t="str">
        <f t="shared" si="584"/>
        <v/>
      </c>
      <c r="GL436" s="7" t="str">
        <f t="shared" si="585"/>
        <v/>
      </c>
      <c r="GM436" s="7" t="str">
        <f t="shared" si="586"/>
        <v/>
      </c>
      <c r="GN436" s="7" t="str">
        <f t="shared" si="587"/>
        <v/>
      </c>
      <c r="GO436" s="7" t="str">
        <f t="shared" si="588"/>
        <v/>
      </c>
      <c r="GP436" s="7" t="str">
        <f t="shared" si="589"/>
        <v/>
      </c>
      <c r="GQ436" s="7" t="str">
        <f t="shared" si="590"/>
        <v/>
      </c>
      <c r="GR436" s="7" t="str">
        <f t="shared" si="591"/>
        <v/>
      </c>
      <c r="GS436" s="7" t="str">
        <f t="shared" si="592"/>
        <v/>
      </c>
      <c r="GT436" s="7" t="str">
        <f t="shared" si="593"/>
        <v/>
      </c>
      <c r="GU436" s="7" t="str">
        <f t="shared" si="594"/>
        <v/>
      </c>
      <c r="GV436" s="7" t="str">
        <f t="shared" si="595"/>
        <v/>
      </c>
      <c r="GW436" s="7" t="str">
        <f t="shared" si="596"/>
        <v/>
      </c>
      <c r="GX436" s="7" t="str">
        <f t="shared" si="597"/>
        <v/>
      </c>
      <c r="GY436" s="7" t="str">
        <f t="shared" si="598"/>
        <v/>
      </c>
      <c r="GZ436" s="7" t="str">
        <f t="shared" si="599"/>
        <v/>
      </c>
      <c r="HA436" s="7" t="str">
        <f t="shared" si="600"/>
        <v/>
      </c>
      <c r="HB436" s="7" t="str">
        <f t="shared" si="601"/>
        <v/>
      </c>
      <c r="HC436" s="7" t="str">
        <f t="shared" si="602"/>
        <v/>
      </c>
      <c r="HD436" s="7" t="str">
        <f t="shared" si="603"/>
        <v/>
      </c>
      <c r="HE436" s="7" t="str">
        <f t="shared" si="604"/>
        <v/>
      </c>
      <c r="HF436" s="7" t="str">
        <f t="shared" si="605"/>
        <v/>
      </c>
      <c r="HG436" s="7" t="str">
        <f t="shared" si="606"/>
        <v/>
      </c>
      <c r="HH436" s="7" t="str">
        <f t="shared" si="607"/>
        <v/>
      </c>
      <c r="HI436" s="7" t="str">
        <f t="shared" si="608"/>
        <v/>
      </c>
      <c r="HJ436" s="7" t="str">
        <f t="shared" si="609"/>
        <v/>
      </c>
      <c r="HK436" s="7" t="str">
        <f t="shared" si="610"/>
        <v/>
      </c>
      <c r="HL436" s="7" t="str">
        <f t="shared" si="611"/>
        <v/>
      </c>
      <c r="HM436" s="7" t="str">
        <f t="shared" si="612"/>
        <v/>
      </c>
      <c r="HN436" s="7" t="str">
        <f t="shared" si="613"/>
        <v/>
      </c>
      <c r="HO436" s="7" t="str">
        <f t="shared" si="614"/>
        <v/>
      </c>
      <c r="HP436" s="7" t="str">
        <f t="shared" si="615"/>
        <v/>
      </c>
      <c r="HQ436" s="7" t="str">
        <f t="shared" si="616"/>
        <v/>
      </c>
      <c r="HR436" s="7" t="str">
        <f t="shared" si="617"/>
        <v/>
      </c>
      <c r="HS436" s="7" t="str">
        <f t="shared" si="618"/>
        <v/>
      </c>
      <c r="HT436" s="7" t="str">
        <f t="shared" si="619"/>
        <v/>
      </c>
      <c r="HU436" s="7" t="str">
        <f t="shared" si="620"/>
        <v/>
      </c>
      <c r="HV436" s="7" t="str">
        <f t="shared" si="621"/>
        <v/>
      </c>
      <c r="HW436" s="7" t="str">
        <f t="shared" si="622"/>
        <v/>
      </c>
      <c r="HX436" s="7" t="str">
        <f t="shared" si="623"/>
        <v/>
      </c>
      <c r="HY436" s="7" t="str">
        <f t="shared" si="624"/>
        <v/>
      </c>
      <c r="HZ436" s="7" t="str">
        <f t="shared" si="625"/>
        <v/>
      </c>
      <c r="IA436" s="7" t="str">
        <f t="shared" si="626"/>
        <v/>
      </c>
      <c r="IB436" s="7" t="str">
        <f t="shared" si="627"/>
        <v/>
      </c>
      <c r="IC436" s="7" t="str">
        <f t="shared" si="628"/>
        <v/>
      </c>
      <c r="ID436" s="7" t="str">
        <f t="shared" si="629"/>
        <v/>
      </c>
      <c r="IE436" s="7" t="str">
        <f t="shared" si="630"/>
        <v/>
      </c>
      <c r="IF436" s="7" t="str">
        <f t="shared" si="631"/>
        <v/>
      </c>
      <c r="IG436" s="7" t="str">
        <f t="shared" si="632"/>
        <v/>
      </c>
      <c r="IH436" s="7" t="str">
        <f t="shared" si="633"/>
        <v/>
      </c>
      <c r="II436" s="7" t="str">
        <f t="shared" si="634"/>
        <v/>
      </c>
      <c r="IJ436" s="7" t="str">
        <f t="shared" si="635"/>
        <v/>
      </c>
      <c r="IK436" s="7" t="str">
        <f t="shared" si="636"/>
        <v/>
      </c>
      <c r="IL436" s="7" t="str">
        <f t="shared" si="637"/>
        <v/>
      </c>
      <c r="IM436" s="7" t="str">
        <f t="shared" si="638"/>
        <v/>
      </c>
      <c r="IN436" s="7" t="str">
        <f t="shared" si="639"/>
        <v/>
      </c>
      <c r="IO436" s="7" t="str">
        <f t="shared" si="640"/>
        <v/>
      </c>
      <c r="IP436" s="7" t="str">
        <f t="shared" si="641"/>
        <v/>
      </c>
      <c r="IQ436" s="7" t="str">
        <f t="shared" si="642"/>
        <v/>
      </c>
      <c r="IR436" s="7" t="str">
        <f t="shared" si="643"/>
        <v/>
      </c>
      <c r="IS436" s="7" t="str">
        <f t="shared" si="644"/>
        <v/>
      </c>
      <c r="IT436" s="7" t="str">
        <f t="shared" si="645"/>
        <v/>
      </c>
      <c r="IU436" s="7" t="str">
        <f t="shared" si="646"/>
        <v/>
      </c>
      <c r="IV436" s="7" t="str">
        <f t="shared" si="647"/>
        <v/>
      </c>
      <c r="IW436" s="7" t="str">
        <f t="shared" si="648"/>
        <v/>
      </c>
      <c r="IX436" s="7" t="str">
        <f t="shared" si="649"/>
        <v/>
      </c>
      <c r="IY436" s="7" t="str">
        <f t="shared" si="650"/>
        <v/>
      </c>
      <c r="IZ436" s="7" t="str">
        <f t="shared" si="651"/>
        <v/>
      </c>
      <c r="JA436" s="7" t="str">
        <f t="shared" si="652"/>
        <v/>
      </c>
      <c r="JB436" s="7" t="str">
        <f t="shared" si="653"/>
        <v/>
      </c>
      <c r="JC436" s="7" t="str">
        <f t="shared" si="654"/>
        <v/>
      </c>
      <c r="JD436" s="7" t="str">
        <f t="shared" si="655"/>
        <v/>
      </c>
      <c r="JE436" s="7">
        <f t="shared" si="656"/>
        <v>8</v>
      </c>
      <c r="JF436" s="7" t="str">
        <f t="shared" si="657"/>
        <v/>
      </c>
      <c r="JG436" s="7" t="str">
        <f t="shared" si="568"/>
        <v/>
      </c>
      <c r="JH436" s="7" t="str">
        <f t="shared" si="569"/>
        <v/>
      </c>
      <c r="JI436" s="7" t="str">
        <f t="shared" si="570"/>
        <v/>
      </c>
      <c r="JJ436" s="7" t="str">
        <f t="shared" si="571"/>
        <v/>
      </c>
      <c r="JK436" s="7" t="str">
        <f t="shared" si="572"/>
        <v/>
      </c>
      <c r="JL436" s="7" t="str">
        <f t="shared" si="573"/>
        <v/>
      </c>
      <c r="JM436" s="7" t="str">
        <f t="shared" si="574"/>
        <v/>
      </c>
      <c r="JN436" s="7" t="str">
        <f t="shared" si="575"/>
        <v/>
      </c>
      <c r="JO436" s="7" t="str">
        <f t="shared" si="576"/>
        <v/>
      </c>
      <c r="JP436" s="7" t="str">
        <f t="shared" si="577"/>
        <v/>
      </c>
      <c r="JQ436" s="7" t="str">
        <f t="shared" si="578"/>
        <v/>
      </c>
      <c r="JR436" s="7" t="str">
        <f t="shared" si="578"/>
        <v/>
      </c>
      <c r="JS436" s="7" t="str">
        <f t="shared" si="578"/>
        <v/>
      </c>
      <c r="JT436" s="28">
        <f t="shared" si="579"/>
        <v>8</v>
      </c>
    </row>
    <row r="437" spans="1:280" x14ac:dyDescent="0.2">
      <c r="A437" s="4" t="s">
        <v>3551</v>
      </c>
      <c r="B437" s="46">
        <f t="shared" si="565"/>
        <v>2</v>
      </c>
      <c r="C437" s="67" t="s">
        <v>1267</v>
      </c>
      <c r="D437" s="67" t="s">
        <v>2889</v>
      </c>
      <c r="Z437" s="57"/>
      <c r="BQ437" s="5"/>
      <c r="CA437" s="7">
        <v>1</v>
      </c>
      <c r="CB437" s="7">
        <v>3</v>
      </c>
      <c r="CP437" s="5">
        <f t="shared" si="566"/>
        <v>4</v>
      </c>
      <c r="CR437" s="15"/>
      <c r="CT437" s="28">
        <f t="shared" si="661"/>
        <v>4</v>
      </c>
      <c r="FH437" s="5"/>
      <c r="GG437" s="5">
        <f t="shared" si="567"/>
        <v>0</v>
      </c>
      <c r="GH437" s="7" t="str">
        <f t="shared" si="581"/>
        <v/>
      </c>
      <c r="GI437" s="7" t="str">
        <f t="shared" si="582"/>
        <v/>
      </c>
      <c r="GJ437" s="7" t="str">
        <f t="shared" si="583"/>
        <v/>
      </c>
      <c r="GK437" s="7" t="str">
        <f t="shared" si="584"/>
        <v/>
      </c>
      <c r="GL437" s="7" t="str">
        <f t="shared" si="585"/>
        <v/>
      </c>
      <c r="GM437" s="7" t="str">
        <f t="shared" si="586"/>
        <v/>
      </c>
      <c r="GN437" s="7" t="str">
        <f t="shared" si="587"/>
        <v/>
      </c>
      <c r="GO437" s="7" t="str">
        <f t="shared" si="588"/>
        <v/>
      </c>
      <c r="GP437" s="7" t="str">
        <f t="shared" si="589"/>
        <v/>
      </c>
      <c r="GQ437" s="7" t="str">
        <f t="shared" si="590"/>
        <v/>
      </c>
      <c r="GR437" s="7" t="str">
        <f t="shared" si="591"/>
        <v/>
      </c>
      <c r="GS437" s="7" t="str">
        <f t="shared" si="592"/>
        <v/>
      </c>
      <c r="GT437" s="7" t="str">
        <f t="shared" si="593"/>
        <v/>
      </c>
      <c r="GU437" s="7" t="str">
        <f t="shared" si="594"/>
        <v/>
      </c>
      <c r="GV437" s="7" t="str">
        <f t="shared" si="595"/>
        <v/>
      </c>
      <c r="GW437" s="7" t="str">
        <f t="shared" si="596"/>
        <v/>
      </c>
      <c r="GX437" s="7" t="str">
        <f t="shared" si="597"/>
        <v/>
      </c>
      <c r="GY437" s="7" t="str">
        <f t="shared" si="598"/>
        <v/>
      </c>
      <c r="GZ437" s="7" t="str">
        <f t="shared" si="599"/>
        <v/>
      </c>
      <c r="HA437" s="7" t="str">
        <f t="shared" si="600"/>
        <v/>
      </c>
      <c r="HB437" s="7" t="str">
        <f t="shared" si="601"/>
        <v/>
      </c>
      <c r="HC437" s="7" t="str">
        <f t="shared" si="602"/>
        <v/>
      </c>
      <c r="HD437" s="7" t="str">
        <f t="shared" si="603"/>
        <v/>
      </c>
      <c r="HE437" s="7" t="str">
        <f t="shared" si="604"/>
        <v/>
      </c>
      <c r="HF437" s="7" t="str">
        <f t="shared" si="605"/>
        <v/>
      </c>
      <c r="HG437" s="7" t="str">
        <f t="shared" si="606"/>
        <v/>
      </c>
      <c r="HH437" s="7" t="str">
        <f t="shared" si="607"/>
        <v/>
      </c>
      <c r="HI437" s="7" t="str">
        <f t="shared" si="608"/>
        <v/>
      </c>
      <c r="HJ437" s="7" t="str">
        <f t="shared" si="609"/>
        <v/>
      </c>
      <c r="HK437" s="7" t="str">
        <f t="shared" si="610"/>
        <v/>
      </c>
      <c r="HL437" s="7" t="str">
        <f t="shared" si="611"/>
        <v/>
      </c>
      <c r="HM437" s="7" t="str">
        <f t="shared" si="612"/>
        <v/>
      </c>
      <c r="HN437" s="7" t="str">
        <f t="shared" si="613"/>
        <v/>
      </c>
      <c r="HO437" s="7" t="str">
        <f t="shared" si="614"/>
        <v/>
      </c>
      <c r="HP437" s="7" t="str">
        <f t="shared" si="615"/>
        <v/>
      </c>
      <c r="HQ437" s="7" t="str">
        <f t="shared" si="616"/>
        <v/>
      </c>
      <c r="HR437" s="7" t="str">
        <f t="shared" si="617"/>
        <v/>
      </c>
      <c r="HS437" s="7" t="str">
        <f t="shared" si="618"/>
        <v/>
      </c>
      <c r="HT437" s="7" t="str">
        <f t="shared" si="619"/>
        <v/>
      </c>
      <c r="HU437" s="7" t="str">
        <f t="shared" si="620"/>
        <v/>
      </c>
      <c r="HV437" s="7" t="str">
        <f t="shared" si="621"/>
        <v/>
      </c>
      <c r="HW437" s="7" t="str">
        <f t="shared" si="622"/>
        <v/>
      </c>
      <c r="HX437" s="7" t="str">
        <f t="shared" si="623"/>
        <v/>
      </c>
      <c r="HY437" s="7" t="str">
        <f t="shared" si="624"/>
        <v/>
      </c>
      <c r="HZ437" s="7" t="str">
        <f t="shared" si="625"/>
        <v/>
      </c>
      <c r="IA437" s="7" t="str">
        <f t="shared" si="626"/>
        <v/>
      </c>
      <c r="IB437" s="7" t="str">
        <f t="shared" si="627"/>
        <v/>
      </c>
      <c r="IC437" s="7" t="str">
        <f t="shared" si="628"/>
        <v/>
      </c>
      <c r="ID437" s="7" t="str">
        <f t="shared" si="629"/>
        <v/>
      </c>
      <c r="IE437" s="7" t="str">
        <f t="shared" si="630"/>
        <v/>
      </c>
      <c r="IF437" s="7" t="str">
        <f t="shared" si="631"/>
        <v/>
      </c>
      <c r="IG437" s="7" t="str">
        <f t="shared" si="632"/>
        <v/>
      </c>
      <c r="IH437" s="7" t="str">
        <f t="shared" si="633"/>
        <v/>
      </c>
      <c r="II437" s="7" t="str">
        <f t="shared" si="634"/>
        <v/>
      </c>
      <c r="IJ437" s="7" t="str">
        <f t="shared" si="635"/>
        <v/>
      </c>
      <c r="IK437" s="7" t="str">
        <f t="shared" si="636"/>
        <v/>
      </c>
      <c r="IL437" s="7" t="str">
        <f t="shared" si="637"/>
        <v/>
      </c>
      <c r="IM437" s="7" t="str">
        <f t="shared" si="638"/>
        <v/>
      </c>
      <c r="IN437" s="7" t="str">
        <f t="shared" si="639"/>
        <v/>
      </c>
      <c r="IO437" s="7" t="str">
        <f t="shared" si="640"/>
        <v/>
      </c>
      <c r="IP437" s="7" t="str">
        <f t="shared" si="641"/>
        <v/>
      </c>
      <c r="IQ437" s="7" t="str">
        <f t="shared" si="642"/>
        <v/>
      </c>
      <c r="IR437" s="7" t="str">
        <f t="shared" si="643"/>
        <v/>
      </c>
      <c r="IS437" s="7" t="str">
        <f t="shared" si="644"/>
        <v/>
      </c>
      <c r="IT437" s="7" t="str">
        <f t="shared" si="645"/>
        <v/>
      </c>
      <c r="IU437" s="7" t="str">
        <f t="shared" si="646"/>
        <v/>
      </c>
      <c r="IV437" s="7" t="str">
        <f t="shared" si="647"/>
        <v/>
      </c>
      <c r="IW437" s="7" t="str">
        <f t="shared" si="648"/>
        <v/>
      </c>
      <c r="IX437" s="7" t="str">
        <f t="shared" si="649"/>
        <v/>
      </c>
      <c r="IY437" s="7" t="str">
        <f t="shared" si="650"/>
        <v/>
      </c>
      <c r="IZ437" s="7" t="str">
        <f t="shared" si="651"/>
        <v/>
      </c>
      <c r="JA437" s="7" t="str">
        <f t="shared" si="652"/>
        <v/>
      </c>
      <c r="JB437" s="7" t="str">
        <f t="shared" si="653"/>
        <v/>
      </c>
      <c r="JC437" s="7" t="str">
        <f t="shared" si="654"/>
        <v/>
      </c>
      <c r="JD437" s="7" t="str">
        <f t="shared" si="655"/>
        <v/>
      </c>
      <c r="JE437" s="7">
        <f t="shared" si="656"/>
        <v>1</v>
      </c>
      <c r="JF437" s="7">
        <f t="shared" si="657"/>
        <v>3</v>
      </c>
      <c r="JG437" s="7" t="str">
        <f t="shared" si="568"/>
        <v/>
      </c>
      <c r="JH437" s="7" t="str">
        <f t="shared" si="569"/>
        <v/>
      </c>
      <c r="JI437" s="7" t="str">
        <f t="shared" si="570"/>
        <v/>
      </c>
      <c r="JJ437" s="7" t="str">
        <f t="shared" si="571"/>
        <v/>
      </c>
      <c r="JK437" s="7" t="str">
        <f t="shared" si="572"/>
        <v/>
      </c>
      <c r="JL437" s="7" t="str">
        <f t="shared" si="573"/>
        <v/>
      </c>
      <c r="JM437" s="7" t="str">
        <f t="shared" si="574"/>
        <v/>
      </c>
      <c r="JN437" s="7" t="str">
        <f t="shared" si="575"/>
        <v/>
      </c>
      <c r="JO437" s="7" t="str">
        <f t="shared" si="576"/>
        <v/>
      </c>
      <c r="JP437" s="7" t="str">
        <f t="shared" si="577"/>
        <v/>
      </c>
      <c r="JQ437" s="7" t="str">
        <f t="shared" si="578"/>
        <v/>
      </c>
      <c r="JR437" s="7" t="str">
        <f t="shared" si="578"/>
        <v/>
      </c>
      <c r="JS437" s="7" t="str">
        <f t="shared" si="578"/>
        <v/>
      </c>
      <c r="JT437" s="28">
        <f t="shared" si="579"/>
        <v>4</v>
      </c>
    </row>
    <row r="438" spans="1:280" x14ac:dyDescent="0.2">
      <c r="A438" s="4" t="s">
        <v>3552</v>
      </c>
      <c r="B438" s="46">
        <f t="shared" si="565"/>
        <v>1</v>
      </c>
      <c r="C438" s="67" t="s">
        <v>1267</v>
      </c>
      <c r="D438" s="67" t="s">
        <v>1267</v>
      </c>
      <c r="Z438" s="57"/>
      <c r="BQ438" s="5"/>
      <c r="CA438" s="7">
        <v>1</v>
      </c>
      <c r="CP438" s="5">
        <f t="shared" si="566"/>
        <v>1</v>
      </c>
      <c r="CQ438" s="7">
        <v>1</v>
      </c>
      <c r="CR438" s="15"/>
      <c r="CT438" s="28">
        <f t="shared" si="661"/>
        <v>2</v>
      </c>
      <c r="FH438" s="5"/>
      <c r="FR438" s="7">
        <v>1</v>
      </c>
      <c r="GG438" s="5">
        <f t="shared" si="567"/>
        <v>1</v>
      </c>
      <c r="GH438" s="7" t="str">
        <f t="shared" si="581"/>
        <v/>
      </c>
      <c r="GI438" s="7" t="str">
        <f t="shared" si="582"/>
        <v/>
      </c>
      <c r="GJ438" s="7" t="str">
        <f t="shared" si="583"/>
        <v/>
      </c>
      <c r="GK438" s="7" t="str">
        <f t="shared" si="584"/>
        <v/>
      </c>
      <c r="GL438" s="7" t="str">
        <f t="shared" si="585"/>
        <v/>
      </c>
      <c r="GM438" s="7" t="str">
        <f t="shared" si="586"/>
        <v/>
      </c>
      <c r="GN438" s="7" t="str">
        <f t="shared" si="587"/>
        <v/>
      </c>
      <c r="GO438" s="7" t="str">
        <f t="shared" si="588"/>
        <v/>
      </c>
      <c r="GP438" s="7" t="str">
        <f t="shared" si="589"/>
        <v/>
      </c>
      <c r="GQ438" s="7" t="str">
        <f t="shared" si="590"/>
        <v/>
      </c>
      <c r="GR438" s="7" t="str">
        <f t="shared" si="591"/>
        <v/>
      </c>
      <c r="GS438" s="7" t="str">
        <f t="shared" si="592"/>
        <v/>
      </c>
      <c r="GT438" s="7" t="str">
        <f t="shared" si="593"/>
        <v/>
      </c>
      <c r="GU438" s="7" t="str">
        <f t="shared" si="594"/>
        <v/>
      </c>
      <c r="GV438" s="7" t="str">
        <f t="shared" si="595"/>
        <v/>
      </c>
      <c r="GW438" s="7" t="str">
        <f t="shared" si="596"/>
        <v/>
      </c>
      <c r="GX438" s="7" t="str">
        <f t="shared" si="597"/>
        <v/>
      </c>
      <c r="GY438" s="7" t="str">
        <f t="shared" si="598"/>
        <v/>
      </c>
      <c r="GZ438" s="7" t="str">
        <f t="shared" si="599"/>
        <v/>
      </c>
      <c r="HA438" s="7" t="str">
        <f t="shared" si="600"/>
        <v/>
      </c>
      <c r="HB438" s="7" t="str">
        <f t="shared" si="601"/>
        <v/>
      </c>
      <c r="HC438" s="7" t="str">
        <f t="shared" si="602"/>
        <v/>
      </c>
      <c r="HD438" s="7" t="str">
        <f t="shared" si="603"/>
        <v/>
      </c>
      <c r="HE438" s="7" t="str">
        <f t="shared" si="604"/>
        <v/>
      </c>
      <c r="HF438" s="7" t="str">
        <f t="shared" si="605"/>
        <v/>
      </c>
      <c r="HG438" s="7" t="str">
        <f t="shared" si="606"/>
        <v/>
      </c>
      <c r="HH438" s="7" t="str">
        <f t="shared" si="607"/>
        <v/>
      </c>
      <c r="HI438" s="7" t="str">
        <f t="shared" si="608"/>
        <v/>
      </c>
      <c r="HJ438" s="7" t="str">
        <f t="shared" si="609"/>
        <v/>
      </c>
      <c r="HK438" s="7" t="str">
        <f t="shared" si="610"/>
        <v/>
      </c>
      <c r="HL438" s="7" t="str">
        <f t="shared" si="611"/>
        <v/>
      </c>
      <c r="HM438" s="7" t="str">
        <f t="shared" si="612"/>
        <v/>
      </c>
      <c r="HN438" s="7" t="str">
        <f t="shared" si="613"/>
        <v/>
      </c>
      <c r="HO438" s="7" t="str">
        <f t="shared" si="614"/>
        <v/>
      </c>
      <c r="HP438" s="7" t="str">
        <f t="shared" si="615"/>
        <v/>
      </c>
      <c r="HQ438" s="7" t="str">
        <f t="shared" si="616"/>
        <v/>
      </c>
      <c r="HR438" s="7" t="str">
        <f t="shared" si="617"/>
        <v/>
      </c>
      <c r="HS438" s="7" t="str">
        <f t="shared" si="618"/>
        <v/>
      </c>
      <c r="HT438" s="7" t="str">
        <f t="shared" si="619"/>
        <v/>
      </c>
      <c r="HU438" s="7" t="str">
        <f t="shared" si="620"/>
        <v/>
      </c>
      <c r="HV438" s="7" t="str">
        <f t="shared" si="621"/>
        <v/>
      </c>
      <c r="HW438" s="7" t="str">
        <f t="shared" si="622"/>
        <v/>
      </c>
      <c r="HX438" s="7" t="str">
        <f t="shared" si="623"/>
        <v/>
      </c>
      <c r="HY438" s="7" t="str">
        <f t="shared" si="624"/>
        <v/>
      </c>
      <c r="HZ438" s="7" t="str">
        <f t="shared" si="625"/>
        <v/>
      </c>
      <c r="IA438" s="7" t="str">
        <f t="shared" si="626"/>
        <v/>
      </c>
      <c r="IB438" s="7" t="str">
        <f t="shared" si="627"/>
        <v/>
      </c>
      <c r="IC438" s="7" t="str">
        <f t="shared" si="628"/>
        <v/>
      </c>
      <c r="ID438" s="7" t="str">
        <f t="shared" si="629"/>
        <v/>
      </c>
      <c r="IE438" s="7" t="str">
        <f t="shared" si="630"/>
        <v/>
      </c>
      <c r="IF438" s="7" t="str">
        <f t="shared" si="631"/>
        <v/>
      </c>
      <c r="IG438" s="7" t="str">
        <f t="shared" si="632"/>
        <v/>
      </c>
      <c r="IH438" s="7" t="str">
        <f t="shared" si="633"/>
        <v/>
      </c>
      <c r="II438" s="7" t="str">
        <f t="shared" si="634"/>
        <v/>
      </c>
      <c r="IJ438" s="7" t="str">
        <f t="shared" si="635"/>
        <v/>
      </c>
      <c r="IK438" s="7" t="str">
        <f t="shared" si="636"/>
        <v/>
      </c>
      <c r="IL438" s="7" t="str">
        <f t="shared" si="637"/>
        <v/>
      </c>
      <c r="IM438" s="7" t="str">
        <f t="shared" si="638"/>
        <v/>
      </c>
      <c r="IN438" s="7" t="str">
        <f t="shared" si="639"/>
        <v/>
      </c>
      <c r="IO438" s="7" t="str">
        <f t="shared" si="640"/>
        <v/>
      </c>
      <c r="IP438" s="7" t="str">
        <f t="shared" si="641"/>
        <v/>
      </c>
      <c r="IQ438" s="7" t="str">
        <f t="shared" si="642"/>
        <v/>
      </c>
      <c r="IR438" s="7" t="str">
        <f t="shared" si="643"/>
        <v/>
      </c>
      <c r="IS438" s="7" t="str">
        <f t="shared" si="644"/>
        <v/>
      </c>
      <c r="IT438" s="7" t="str">
        <f t="shared" si="645"/>
        <v/>
      </c>
      <c r="IU438" s="7" t="str">
        <f t="shared" si="646"/>
        <v/>
      </c>
      <c r="IV438" s="7" t="str">
        <f t="shared" si="647"/>
        <v/>
      </c>
      <c r="IW438" s="7" t="str">
        <f t="shared" si="648"/>
        <v/>
      </c>
      <c r="IX438" s="7" t="str">
        <f t="shared" si="649"/>
        <v/>
      </c>
      <c r="IY438" s="7" t="str">
        <f t="shared" si="650"/>
        <v/>
      </c>
      <c r="IZ438" s="7" t="str">
        <f t="shared" si="651"/>
        <v/>
      </c>
      <c r="JA438" s="7" t="str">
        <f t="shared" si="652"/>
        <v/>
      </c>
      <c r="JB438" s="7" t="str">
        <f t="shared" si="653"/>
        <v/>
      </c>
      <c r="JC438" s="7" t="str">
        <f t="shared" si="654"/>
        <v/>
      </c>
      <c r="JD438" s="7" t="str">
        <f t="shared" si="655"/>
        <v/>
      </c>
      <c r="JE438" s="7">
        <f t="shared" si="656"/>
        <v>2</v>
      </c>
      <c r="JF438" s="7" t="str">
        <f t="shared" si="657"/>
        <v/>
      </c>
      <c r="JG438" s="7" t="str">
        <f t="shared" si="568"/>
        <v/>
      </c>
      <c r="JH438" s="7" t="str">
        <f t="shared" si="569"/>
        <v/>
      </c>
      <c r="JI438" s="7" t="str">
        <f t="shared" si="570"/>
        <v/>
      </c>
      <c r="JJ438" s="7" t="str">
        <f t="shared" si="571"/>
        <v/>
      </c>
      <c r="JK438" s="7" t="str">
        <f t="shared" si="572"/>
        <v/>
      </c>
      <c r="JL438" s="7" t="str">
        <f t="shared" si="573"/>
        <v/>
      </c>
      <c r="JM438" s="7" t="str">
        <f t="shared" si="574"/>
        <v/>
      </c>
      <c r="JN438" s="7" t="str">
        <f t="shared" si="575"/>
        <v/>
      </c>
      <c r="JO438" s="7" t="str">
        <f t="shared" si="576"/>
        <v/>
      </c>
      <c r="JP438" s="7" t="str">
        <f t="shared" si="577"/>
        <v/>
      </c>
      <c r="JQ438" s="7" t="str">
        <f t="shared" si="578"/>
        <v/>
      </c>
      <c r="JR438" s="7" t="str">
        <f t="shared" si="578"/>
        <v/>
      </c>
      <c r="JS438" s="7" t="str">
        <f t="shared" si="578"/>
        <v/>
      </c>
      <c r="JT438" s="28">
        <f t="shared" si="579"/>
        <v>2</v>
      </c>
    </row>
    <row r="439" spans="1:280" x14ac:dyDescent="0.2">
      <c r="A439" s="4" t="s">
        <v>3553</v>
      </c>
      <c r="B439" s="46">
        <f t="shared" si="565"/>
        <v>3</v>
      </c>
      <c r="C439" s="67" t="s">
        <v>1267</v>
      </c>
      <c r="D439" s="67" t="s">
        <v>1433</v>
      </c>
      <c r="Z439" s="57"/>
      <c r="BQ439" s="5"/>
      <c r="CA439" s="7">
        <v>2</v>
      </c>
      <c r="CB439" s="7">
        <v>9</v>
      </c>
      <c r="CC439" s="7">
        <v>10</v>
      </c>
      <c r="CP439" s="5">
        <f t="shared" si="566"/>
        <v>21</v>
      </c>
      <c r="CQ439" s="7">
        <v>1</v>
      </c>
      <c r="CR439" s="15"/>
      <c r="CS439" s="7">
        <v>1</v>
      </c>
      <c r="CT439" s="28">
        <f t="shared" si="661"/>
        <v>23</v>
      </c>
      <c r="FH439" s="5"/>
      <c r="FR439" s="7">
        <v>1</v>
      </c>
      <c r="FS439" s="7">
        <v>1</v>
      </c>
      <c r="GG439" s="5">
        <f t="shared" si="567"/>
        <v>2</v>
      </c>
      <c r="GH439" s="7" t="str">
        <f t="shared" si="581"/>
        <v/>
      </c>
      <c r="GI439" s="7" t="str">
        <f t="shared" si="582"/>
        <v/>
      </c>
      <c r="GJ439" s="7" t="str">
        <f t="shared" si="583"/>
        <v/>
      </c>
      <c r="GK439" s="7" t="str">
        <f t="shared" si="584"/>
        <v/>
      </c>
      <c r="GL439" s="7" t="str">
        <f t="shared" si="585"/>
        <v/>
      </c>
      <c r="GM439" s="7" t="str">
        <f t="shared" si="586"/>
        <v/>
      </c>
      <c r="GN439" s="7" t="str">
        <f t="shared" si="587"/>
        <v/>
      </c>
      <c r="GO439" s="7" t="str">
        <f t="shared" si="588"/>
        <v/>
      </c>
      <c r="GP439" s="7" t="str">
        <f t="shared" si="589"/>
        <v/>
      </c>
      <c r="GQ439" s="7" t="str">
        <f t="shared" si="590"/>
        <v/>
      </c>
      <c r="GR439" s="7" t="str">
        <f t="shared" si="591"/>
        <v/>
      </c>
      <c r="GS439" s="7" t="str">
        <f t="shared" si="592"/>
        <v/>
      </c>
      <c r="GT439" s="7" t="str">
        <f t="shared" si="593"/>
        <v/>
      </c>
      <c r="GU439" s="7" t="str">
        <f t="shared" si="594"/>
        <v/>
      </c>
      <c r="GV439" s="7" t="str">
        <f t="shared" si="595"/>
        <v/>
      </c>
      <c r="GW439" s="7" t="str">
        <f t="shared" si="596"/>
        <v/>
      </c>
      <c r="GX439" s="7" t="str">
        <f t="shared" si="597"/>
        <v/>
      </c>
      <c r="GY439" s="7" t="str">
        <f t="shared" si="598"/>
        <v/>
      </c>
      <c r="GZ439" s="7" t="str">
        <f t="shared" si="599"/>
        <v/>
      </c>
      <c r="HA439" s="7" t="str">
        <f t="shared" si="600"/>
        <v/>
      </c>
      <c r="HB439" s="7" t="str">
        <f t="shared" si="601"/>
        <v/>
      </c>
      <c r="HC439" s="7" t="str">
        <f t="shared" si="602"/>
        <v/>
      </c>
      <c r="HD439" s="7" t="str">
        <f t="shared" si="603"/>
        <v/>
      </c>
      <c r="HE439" s="7" t="str">
        <f t="shared" si="604"/>
        <v/>
      </c>
      <c r="HF439" s="7" t="str">
        <f t="shared" si="605"/>
        <v/>
      </c>
      <c r="HG439" s="7" t="str">
        <f t="shared" si="606"/>
        <v/>
      </c>
      <c r="HH439" s="7" t="str">
        <f t="shared" si="607"/>
        <v/>
      </c>
      <c r="HI439" s="7" t="str">
        <f t="shared" si="608"/>
        <v/>
      </c>
      <c r="HJ439" s="7" t="str">
        <f t="shared" si="609"/>
        <v/>
      </c>
      <c r="HK439" s="7" t="str">
        <f t="shared" si="610"/>
        <v/>
      </c>
      <c r="HL439" s="7" t="str">
        <f t="shared" si="611"/>
        <v/>
      </c>
      <c r="HM439" s="7" t="str">
        <f t="shared" si="612"/>
        <v/>
      </c>
      <c r="HN439" s="7" t="str">
        <f t="shared" si="613"/>
        <v/>
      </c>
      <c r="HO439" s="7" t="str">
        <f t="shared" si="614"/>
        <v/>
      </c>
      <c r="HP439" s="7" t="str">
        <f t="shared" si="615"/>
        <v/>
      </c>
      <c r="HQ439" s="7" t="str">
        <f t="shared" si="616"/>
        <v/>
      </c>
      <c r="HR439" s="7" t="str">
        <f t="shared" si="617"/>
        <v/>
      </c>
      <c r="HS439" s="7" t="str">
        <f t="shared" si="618"/>
        <v/>
      </c>
      <c r="HT439" s="7" t="str">
        <f t="shared" si="619"/>
        <v/>
      </c>
      <c r="HU439" s="7" t="str">
        <f t="shared" si="620"/>
        <v/>
      </c>
      <c r="HV439" s="7" t="str">
        <f t="shared" si="621"/>
        <v/>
      </c>
      <c r="HW439" s="7" t="str">
        <f t="shared" si="622"/>
        <v/>
      </c>
      <c r="HX439" s="7" t="str">
        <f t="shared" si="623"/>
        <v/>
      </c>
      <c r="HY439" s="7" t="str">
        <f t="shared" si="624"/>
        <v/>
      </c>
      <c r="HZ439" s="7" t="str">
        <f t="shared" si="625"/>
        <v/>
      </c>
      <c r="IA439" s="7" t="str">
        <f t="shared" si="626"/>
        <v/>
      </c>
      <c r="IB439" s="7" t="str">
        <f t="shared" si="627"/>
        <v/>
      </c>
      <c r="IC439" s="7" t="str">
        <f t="shared" si="628"/>
        <v/>
      </c>
      <c r="ID439" s="7" t="str">
        <f t="shared" si="629"/>
        <v/>
      </c>
      <c r="IE439" s="7" t="str">
        <f t="shared" si="630"/>
        <v/>
      </c>
      <c r="IF439" s="7" t="str">
        <f t="shared" si="631"/>
        <v/>
      </c>
      <c r="IG439" s="7" t="str">
        <f t="shared" si="632"/>
        <v/>
      </c>
      <c r="IH439" s="7" t="str">
        <f t="shared" si="633"/>
        <v/>
      </c>
      <c r="II439" s="7" t="str">
        <f t="shared" si="634"/>
        <v/>
      </c>
      <c r="IJ439" s="7" t="str">
        <f t="shared" si="635"/>
        <v/>
      </c>
      <c r="IK439" s="7" t="str">
        <f t="shared" si="636"/>
        <v/>
      </c>
      <c r="IL439" s="7" t="str">
        <f t="shared" si="637"/>
        <v/>
      </c>
      <c r="IM439" s="7" t="str">
        <f t="shared" si="638"/>
        <v/>
      </c>
      <c r="IN439" s="7" t="str">
        <f t="shared" si="639"/>
        <v/>
      </c>
      <c r="IO439" s="7" t="str">
        <f t="shared" si="640"/>
        <v/>
      </c>
      <c r="IP439" s="7" t="str">
        <f t="shared" si="641"/>
        <v/>
      </c>
      <c r="IQ439" s="7" t="str">
        <f t="shared" si="642"/>
        <v/>
      </c>
      <c r="IR439" s="7" t="str">
        <f t="shared" si="643"/>
        <v/>
      </c>
      <c r="IS439" s="7" t="str">
        <f t="shared" si="644"/>
        <v/>
      </c>
      <c r="IT439" s="7" t="str">
        <f t="shared" si="645"/>
        <v/>
      </c>
      <c r="IU439" s="7" t="str">
        <f t="shared" si="646"/>
        <v/>
      </c>
      <c r="IV439" s="7" t="str">
        <f t="shared" si="647"/>
        <v/>
      </c>
      <c r="IW439" s="7" t="str">
        <f t="shared" si="648"/>
        <v/>
      </c>
      <c r="IX439" s="7" t="str">
        <f t="shared" si="649"/>
        <v/>
      </c>
      <c r="IY439" s="7" t="str">
        <f t="shared" si="650"/>
        <v/>
      </c>
      <c r="IZ439" s="7" t="str">
        <f t="shared" si="651"/>
        <v/>
      </c>
      <c r="JA439" s="7" t="str">
        <f t="shared" si="652"/>
        <v/>
      </c>
      <c r="JB439" s="7" t="str">
        <f t="shared" si="653"/>
        <v/>
      </c>
      <c r="JC439" s="7" t="str">
        <f t="shared" si="654"/>
        <v/>
      </c>
      <c r="JD439" s="7" t="str">
        <f t="shared" si="655"/>
        <v/>
      </c>
      <c r="JE439" s="7">
        <f t="shared" si="656"/>
        <v>3</v>
      </c>
      <c r="JF439" s="7">
        <f t="shared" si="657"/>
        <v>10</v>
      </c>
      <c r="JG439" s="7">
        <f t="shared" si="568"/>
        <v>10</v>
      </c>
      <c r="JH439" s="7" t="str">
        <f t="shared" si="569"/>
        <v/>
      </c>
      <c r="JI439" s="7" t="str">
        <f t="shared" si="570"/>
        <v/>
      </c>
      <c r="JJ439" s="7" t="str">
        <f t="shared" si="571"/>
        <v/>
      </c>
      <c r="JK439" s="7" t="str">
        <f t="shared" si="572"/>
        <v/>
      </c>
      <c r="JL439" s="7" t="str">
        <f t="shared" si="573"/>
        <v/>
      </c>
      <c r="JM439" s="7" t="str">
        <f t="shared" si="574"/>
        <v/>
      </c>
      <c r="JN439" s="7" t="str">
        <f t="shared" si="575"/>
        <v/>
      </c>
      <c r="JO439" s="7" t="str">
        <f t="shared" si="576"/>
        <v/>
      </c>
      <c r="JP439" s="7" t="str">
        <f t="shared" si="577"/>
        <v/>
      </c>
      <c r="JQ439" s="7" t="str">
        <f t="shared" si="578"/>
        <v/>
      </c>
      <c r="JR439" s="7" t="str">
        <f t="shared" si="578"/>
        <v/>
      </c>
      <c r="JS439" s="7" t="str">
        <f t="shared" si="578"/>
        <v/>
      </c>
      <c r="JT439" s="28">
        <f t="shared" si="579"/>
        <v>23</v>
      </c>
    </row>
    <row r="440" spans="1:280" x14ac:dyDescent="0.2">
      <c r="A440" s="4" t="s">
        <v>3554</v>
      </c>
      <c r="B440" s="46">
        <f t="shared" si="565"/>
        <v>1</v>
      </c>
      <c r="C440" s="67" t="s">
        <v>1267</v>
      </c>
      <c r="D440" s="67" t="s">
        <v>1267</v>
      </c>
      <c r="Z440" s="57"/>
      <c r="BQ440" s="5"/>
      <c r="CA440" s="7">
        <v>1</v>
      </c>
      <c r="CP440" s="5">
        <f t="shared" si="566"/>
        <v>1</v>
      </c>
      <c r="CR440" s="15"/>
      <c r="CT440" s="28">
        <f t="shared" si="661"/>
        <v>1</v>
      </c>
      <c r="FH440" s="5"/>
      <c r="GG440" s="5">
        <f t="shared" si="567"/>
        <v>0</v>
      </c>
      <c r="GH440" s="7" t="str">
        <f t="shared" si="581"/>
        <v/>
      </c>
      <c r="GI440" s="7" t="str">
        <f t="shared" si="582"/>
        <v/>
      </c>
      <c r="GJ440" s="7" t="str">
        <f t="shared" si="583"/>
        <v/>
      </c>
      <c r="GK440" s="7" t="str">
        <f t="shared" si="584"/>
        <v/>
      </c>
      <c r="GL440" s="7" t="str">
        <f t="shared" si="585"/>
        <v/>
      </c>
      <c r="GM440" s="7" t="str">
        <f t="shared" si="586"/>
        <v/>
      </c>
      <c r="GN440" s="7" t="str">
        <f t="shared" si="587"/>
        <v/>
      </c>
      <c r="GO440" s="7" t="str">
        <f t="shared" si="588"/>
        <v/>
      </c>
      <c r="GP440" s="7" t="str">
        <f t="shared" si="589"/>
        <v/>
      </c>
      <c r="GQ440" s="7" t="str">
        <f t="shared" si="590"/>
        <v/>
      </c>
      <c r="GR440" s="7" t="str">
        <f t="shared" si="591"/>
        <v/>
      </c>
      <c r="GS440" s="7" t="str">
        <f t="shared" si="592"/>
        <v/>
      </c>
      <c r="GT440" s="7" t="str">
        <f t="shared" si="593"/>
        <v/>
      </c>
      <c r="GU440" s="7" t="str">
        <f t="shared" si="594"/>
        <v/>
      </c>
      <c r="GV440" s="7" t="str">
        <f t="shared" si="595"/>
        <v/>
      </c>
      <c r="GW440" s="7" t="str">
        <f t="shared" si="596"/>
        <v/>
      </c>
      <c r="GX440" s="7" t="str">
        <f t="shared" si="597"/>
        <v/>
      </c>
      <c r="GY440" s="7" t="str">
        <f t="shared" si="598"/>
        <v/>
      </c>
      <c r="GZ440" s="7" t="str">
        <f t="shared" si="599"/>
        <v/>
      </c>
      <c r="HA440" s="7" t="str">
        <f t="shared" si="600"/>
        <v/>
      </c>
      <c r="HB440" s="7" t="str">
        <f t="shared" si="601"/>
        <v/>
      </c>
      <c r="HC440" s="7" t="str">
        <f t="shared" si="602"/>
        <v/>
      </c>
      <c r="HD440" s="7" t="str">
        <f t="shared" si="603"/>
        <v/>
      </c>
      <c r="HE440" s="7" t="str">
        <f t="shared" si="604"/>
        <v/>
      </c>
      <c r="HF440" s="7" t="str">
        <f t="shared" si="605"/>
        <v/>
      </c>
      <c r="HG440" s="7" t="str">
        <f t="shared" si="606"/>
        <v/>
      </c>
      <c r="HH440" s="7" t="str">
        <f t="shared" si="607"/>
        <v/>
      </c>
      <c r="HI440" s="7" t="str">
        <f t="shared" si="608"/>
        <v/>
      </c>
      <c r="HJ440" s="7" t="str">
        <f t="shared" si="609"/>
        <v/>
      </c>
      <c r="HK440" s="7" t="str">
        <f t="shared" si="610"/>
        <v/>
      </c>
      <c r="HL440" s="7" t="str">
        <f t="shared" si="611"/>
        <v/>
      </c>
      <c r="HM440" s="7" t="str">
        <f t="shared" si="612"/>
        <v/>
      </c>
      <c r="HN440" s="7" t="str">
        <f t="shared" si="613"/>
        <v/>
      </c>
      <c r="HO440" s="7" t="str">
        <f t="shared" si="614"/>
        <v/>
      </c>
      <c r="HP440" s="7" t="str">
        <f t="shared" si="615"/>
        <v/>
      </c>
      <c r="HQ440" s="7" t="str">
        <f t="shared" si="616"/>
        <v/>
      </c>
      <c r="HR440" s="7" t="str">
        <f t="shared" si="617"/>
        <v/>
      </c>
      <c r="HS440" s="7" t="str">
        <f t="shared" si="618"/>
        <v/>
      </c>
      <c r="HT440" s="7" t="str">
        <f t="shared" si="619"/>
        <v/>
      </c>
      <c r="HU440" s="7" t="str">
        <f t="shared" si="620"/>
        <v/>
      </c>
      <c r="HV440" s="7" t="str">
        <f t="shared" si="621"/>
        <v/>
      </c>
      <c r="HW440" s="7" t="str">
        <f t="shared" si="622"/>
        <v/>
      </c>
      <c r="HX440" s="7" t="str">
        <f t="shared" si="623"/>
        <v/>
      </c>
      <c r="HY440" s="7" t="str">
        <f t="shared" si="624"/>
        <v/>
      </c>
      <c r="HZ440" s="7" t="str">
        <f t="shared" si="625"/>
        <v/>
      </c>
      <c r="IA440" s="7" t="str">
        <f t="shared" si="626"/>
        <v/>
      </c>
      <c r="IB440" s="7" t="str">
        <f t="shared" si="627"/>
        <v/>
      </c>
      <c r="IC440" s="7" t="str">
        <f t="shared" si="628"/>
        <v/>
      </c>
      <c r="ID440" s="7" t="str">
        <f t="shared" si="629"/>
        <v/>
      </c>
      <c r="IE440" s="7" t="str">
        <f t="shared" si="630"/>
        <v/>
      </c>
      <c r="IF440" s="7" t="str">
        <f t="shared" si="631"/>
        <v/>
      </c>
      <c r="IG440" s="7" t="str">
        <f t="shared" si="632"/>
        <v/>
      </c>
      <c r="IH440" s="7" t="str">
        <f t="shared" si="633"/>
        <v/>
      </c>
      <c r="II440" s="7" t="str">
        <f t="shared" si="634"/>
        <v/>
      </c>
      <c r="IJ440" s="7" t="str">
        <f t="shared" si="635"/>
        <v/>
      </c>
      <c r="IK440" s="7" t="str">
        <f t="shared" si="636"/>
        <v/>
      </c>
      <c r="IL440" s="7" t="str">
        <f t="shared" si="637"/>
        <v/>
      </c>
      <c r="IM440" s="7" t="str">
        <f t="shared" si="638"/>
        <v/>
      </c>
      <c r="IN440" s="7" t="str">
        <f t="shared" si="639"/>
        <v/>
      </c>
      <c r="IO440" s="7" t="str">
        <f t="shared" si="640"/>
        <v/>
      </c>
      <c r="IP440" s="7" t="str">
        <f t="shared" si="641"/>
        <v/>
      </c>
      <c r="IQ440" s="7" t="str">
        <f t="shared" si="642"/>
        <v/>
      </c>
      <c r="IR440" s="7" t="str">
        <f t="shared" si="643"/>
        <v/>
      </c>
      <c r="IS440" s="7" t="str">
        <f t="shared" si="644"/>
        <v/>
      </c>
      <c r="IT440" s="7" t="str">
        <f t="shared" si="645"/>
        <v/>
      </c>
      <c r="IU440" s="7" t="str">
        <f t="shared" si="646"/>
        <v/>
      </c>
      <c r="IV440" s="7" t="str">
        <f t="shared" si="647"/>
        <v/>
      </c>
      <c r="IW440" s="7" t="str">
        <f t="shared" si="648"/>
        <v/>
      </c>
      <c r="IX440" s="7" t="str">
        <f t="shared" si="649"/>
        <v/>
      </c>
      <c r="IY440" s="7" t="str">
        <f t="shared" si="650"/>
        <v/>
      </c>
      <c r="IZ440" s="7" t="str">
        <f t="shared" si="651"/>
        <v/>
      </c>
      <c r="JA440" s="7" t="str">
        <f t="shared" si="652"/>
        <v/>
      </c>
      <c r="JB440" s="7" t="str">
        <f t="shared" si="653"/>
        <v/>
      </c>
      <c r="JC440" s="7" t="str">
        <f t="shared" si="654"/>
        <v/>
      </c>
      <c r="JD440" s="7" t="str">
        <f t="shared" si="655"/>
        <v/>
      </c>
      <c r="JE440" s="7">
        <f t="shared" si="656"/>
        <v>1</v>
      </c>
      <c r="JF440" s="7" t="str">
        <f t="shared" si="657"/>
        <v/>
      </c>
      <c r="JG440" s="7" t="str">
        <f t="shared" si="568"/>
        <v/>
      </c>
      <c r="JH440" s="7" t="str">
        <f t="shared" si="569"/>
        <v/>
      </c>
      <c r="JI440" s="7" t="str">
        <f t="shared" si="570"/>
        <v/>
      </c>
      <c r="JJ440" s="7" t="str">
        <f t="shared" si="571"/>
        <v/>
      </c>
      <c r="JK440" s="7" t="str">
        <f t="shared" si="572"/>
        <v/>
      </c>
      <c r="JL440" s="7" t="str">
        <f t="shared" si="573"/>
        <v/>
      </c>
      <c r="JM440" s="7" t="str">
        <f t="shared" si="574"/>
        <v/>
      </c>
      <c r="JN440" s="7" t="str">
        <f t="shared" si="575"/>
        <v/>
      </c>
      <c r="JO440" s="7" t="str">
        <f t="shared" si="576"/>
        <v/>
      </c>
      <c r="JP440" s="7" t="str">
        <f t="shared" si="577"/>
        <v/>
      </c>
      <c r="JQ440" s="7" t="str">
        <f t="shared" si="578"/>
        <v/>
      </c>
      <c r="JR440" s="7" t="str">
        <f t="shared" si="578"/>
        <v/>
      </c>
      <c r="JS440" s="7" t="str">
        <f t="shared" si="578"/>
        <v/>
      </c>
      <c r="JT440" s="28">
        <f t="shared" si="579"/>
        <v>1</v>
      </c>
    </row>
    <row r="441" spans="1:280" x14ac:dyDescent="0.2">
      <c r="A441" s="4" t="s">
        <v>3555</v>
      </c>
      <c r="B441" s="46">
        <f t="shared" si="565"/>
        <v>1</v>
      </c>
      <c r="C441" s="67" t="s">
        <v>1267</v>
      </c>
      <c r="D441" s="67" t="s">
        <v>1267</v>
      </c>
      <c r="Z441" s="57"/>
      <c r="BQ441" s="5"/>
      <c r="CA441" s="7">
        <v>4</v>
      </c>
      <c r="CP441" s="5">
        <f t="shared" si="566"/>
        <v>4</v>
      </c>
      <c r="CQ441" s="7">
        <v>1</v>
      </c>
      <c r="CR441" s="15"/>
      <c r="CT441" s="28">
        <f t="shared" si="661"/>
        <v>5</v>
      </c>
      <c r="FH441" s="5"/>
      <c r="FR441" s="7">
        <v>1</v>
      </c>
      <c r="GG441" s="5">
        <f t="shared" si="567"/>
        <v>1</v>
      </c>
      <c r="GH441" s="7" t="str">
        <f t="shared" si="581"/>
        <v/>
      </c>
      <c r="GI441" s="7" t="str">
        <f t="shared" si="582"/>
        <v/>
      </c>
      <c r="GJ441" s="7" t="str">
        <f t="shared" si="583"/>
        <v/>
      </c>
      <c r="GK441" s="7" t="str">
        <f t="shared" si="584"/>
        <v/>
      </c>
      <c r="GL441" s="7" t="str">
        <f t="shared" si="585"/>
        <v/>
      </c>
      <c r="GM441" s="7" t="str">
        <f t="shared" si="586"/>
        <v/>
      </c>
      <c r="GN441" s="7" t="str">
        <f t="shared" si="587"/>
        <v/>
      </c>
      <c r="GO441" s="7" t="str">
        <f t="shared" si="588"/>
        <v/>
      </c>
      <c r="GP441" s="7" t="str">
        <f t="shared" si="589"/>
        <v/>
      </c>
      <c r="GQ441" s="7" t="str">
        <f t="shared" si="590"/>
        <v/>
      </c>
      <c r="GR441" s="7" t="str">
        <f t="shared" si="591"/>
        <v/>
      </c>
      <c r="GS441" s="7" t="str">
        <f t="shared" si="592"/>
        <v/>
      </c>
      <c r="GT441" s="7" t="str">
        <f t="shared" si="593"/>
        <v/>
      </c>
      <c r="GU441" s="7" t="str">
        <f t="shared" si="594"/>
        <v/>
      </c>
      <c r="GV441" s="7" t="str">
        <f t="shared" si="595"/>
        <v/>
      </c>
      <c r="GW441" s="7" t="str">
        <f t="shared" si="596"/>
        <v/>
      </c>
      <c r="GX441" s="7" t="str">
        <f t="shared" si="597"/>
        <v/>
      </c>
      <c r="GY441" s="7" t="str">
        <f t="shared" si="598"/>
        <v/>
      </c>
      <c r="GZ441" s="7" t="str">
        <f t="shared" si="599"/>
        <v/>
      </c>
      <c r="HA441" s="7" t="str">
        <f t="shared" si="600"/>
        <v/>
      </c>
      <c r="HB441" s="7" t="str">
        <f t="shared" si="601"/>
        <v/>
      </c>
      <c r="HC441" s="7" t="str">
        <f t="shared" si="602"/>
        <v/>
      </c>
      <c r="HD441" s="7" t="str">
        <f t="shared" si="603"/>
        <v/>
      </c>
      <c r="HE441" s="7" t="str">
        <f t="shared" si="604"/>
        <v/>
      </c>
      <c r="HF441" s="7" t="str">
        <f t="shared" si="605"/>
        <v/>
      </c>
      <c r="HG441" s="7" t="str">
        <f t="shared" si="606"/>
        <v/>
      </c>
      <c r="HH441" s="7" t="str">
        <f t="shared" si="607"/>
        <v/>
      </c>
      <c r="HI441" s="7" t="str">
        <f t="shared" si="608"/>
        <v/>
      </c>
      <c r="HJ441" s="7" t="str">
        <f t="shared" si="609"/>
        <v/>
      </c>
      <c r="HK441" s="7" t="str">
        <f t="shared" si="610"/>
        <v/>
      </c>
      <c r="HL441" s="7" t="str">
        <f t="shared" si="611"/>
        <v/>
      </c>
      <c r="HM441" s="7" t="str">
        <f t="shared" si="612"/>
        <v/>
      </c>
      <c r="HN441" s="7" t="str">
        <f t="shared" si="613"/>
        <v/>
      </c>
      <c r="HO441" s="7" t="str">
        <f t="shared" si="614"/>
        <v/>
      </c>
      <c r="HP441" s="7" t="str">
        <f t="shared" si="615"/>
        <v/>
      </c>
      <c r="HQ441" s="7" t="str">
        <f t="shared" si="616"/>
        <v/>
      </c>
      <c r="HR441" s="7" t="str">
        <f t="shared" si="617"/>
        <v/>
      </c>
      <c r="HS441" s="7" t="str">
        <f t="shared" si="618"/>
        <v/>
      </c>
      <c r="HT441" s="7" t="str">
        <f t="shared" si="619"/>
        <v/>
      </c>
      <c r="HU441" s="7" t="str">
        <f t="shared" si="620"/>
        <v/>
      </c>
      <c r="HV441" s="7" t="str">
        <f t="shared" si="621"/>
        <v/>
      </c>
      <c r="HW441" s="7" t="str">
        <f t="shared" si="622"/>
        <v/>
      </c>
      <c r="HX441" s="7" t="str">
        <f t="shared" si="623"/>
        <v/>
      </c>
      <c r="HY441" s="7" t="str">
        <f t="shared" si="624"/>
        <v/>
      </c>
      <c r="HZ441" s="7" t="str">
        <f t="shared" si="625"/>
        <v/>
      </c>
      <c r="IA441" s="7" t="str">
        <f t="shared" si="626"/>
        <v/>
      </c>
      <c r="IB441" s="7" t="str">
        <f t="shared" si="627"/>
        <v/>
      </c>
      <c r="IC441" s="7" t="str">
        <f t="shared" si="628"/>
        <v/>
      </c>
      <c r="ID441" s="7" t="str">
        <f t="shared" si="629"/>
        <v/>
      </c>
      <c r="IE441" s="7" t="str">
        <f t="shared" si="630"/>
        <v/>
      </c>
      <c r="IF441" s="7" t="str">
        <f t="shared" si="631"/>
        <v/>
      </c>
      <c r="IG441" s="7" t="str">
        <f t="shared" si="632"/>
        <v/>
      </c>
      <c r="IH441" s="7" t="str">
        <f t="shared" si="633"/>
        <v/>
      </c>
      <c r="II441" s="7" t="str">
        <f t="shared" si="634"/>
        <v/>
      </c>
      <c r="IJ441" s="7" t="str">
        <f t="shared" si="635"/>
        <v/>
      </c>
      <c r="IK441" s="7" t="str">
        <f t="shared" si="636"/>
        <v/>
      </c>
      <c r="IL441" s="7" t="str">
        <f t="shared" si="637"/>
        <v/>
      </c>
      <c r="IM441" s="7" t="str">
        <f t="shared" si="638"/>
        <v/>
      </c>
      <c r="IN441" s="7" t="str">
        <f t="shared" si="639"/>
        <v/>
      </c>
      <c r="IO441" s="7" t="str">
        <f t="shared" si="640"/>
        <v/>
      </c>
      <c r="IP441" s="7" t="str">
        <f t="shared" si="641"/>
        <v/>
      </c>
      <c r="IQ441" s="7" t="str">
        <f t="shared" si="642"/>
        <v/>
      </c>
      <c r="IR441" s="7" t="str">
        <f t="shared" si="643"/>
        <v/>
      </c>
      <c r="IS441" s="7" t="str">
        <f t="shared" si="644"/>
        <v/>
      </c>
      <c r="IT441" s="7" t="str">
        <f t="shared" si="645"/>
        <v/>
      </c>
      <c r="IU441" s="7" t="str">
        <f t="shared" si="646"/>
        <v/>
      </c>
      <c r="IV441" s="7" t="str">
        <f t="shared" si="647"/>
        <v/>
      </c>
      <c r="IW441" s="7" t="str">
        <f t="shared" si="648"/>
        <v/>
      </c>
      <c r="IX441" s="7" t="str">
        <f t="shared" si="649"/>
        <v/>
      </c>
      <c r="IY441" s="7" t="str">
        <f t="shared" si="650"/>
        <v/>
      </c>
      <c r="IZ441" s="7" t="str">
        <f t="shared" si="651"/>
        <v/>
      </c>
      <c r="JA441" s="7" t="str">
        <f t="shared" si="652"/>
        <v/>
      </c>
      <c r="JB441" s="7" t="str">
        <f t="shared" si="653"/>
        <v/>
      </c>
      <c r="JC441" s="7" t="str">
        <f t="shared" si="654"/>
        <v/>
      </c>
      <c r="JD441" s="7" t="str">
        <f t="shared" si="655"/>
        <v/>
      </c>
      <c r="JE441" s="7">
        <f t="shared" si="656"/>
        <v>5</v>
      </c>
      <c r="JF441" s="7" t="str">
        <f t="shared" si="657"/>
        <v/>
      </c>
      <c r="JG441" s="7" t="str">
        <f t="shared" si="568"/>
        <v/>
      </c>
      <c r="JH441" s="7" t="str">
        <f t="shared" si="569"/>
        <v/>
      </c>
      <c r="JI441" s="7" t="str">
        <f t="shared" si="570"/>
        <v/>
      </c>
      <c r="JJ441" s="7" t="str">
        <f t="shared" si="571"/>
        <v/>
      </c>
      <c r="JK441" s="7" t="str">
        <f t="shared" si="572"/>
        <v/>
      </c>
      <c r="JL441" s="7" t="str">
        <f t="shared" si="573"/>
        <v/>
      </c>
      <c r="JM441" s="7" t="str">
        <f t="shared" si="574"/>
        <v/>
      </c>
      <c r="JN441" s="7" t="str">
        <f t="shared" si="575"/>
        <v/>
      </c>
      <c r="JO441" s="7" t="str">
        <f t="shared" si="576"/>
        <v/>
      </c>
      <c r="JP441" s="7" t="str">
        <f t="shared" si="577"/>
        <v/>
      </c>
      <c r="JQ441" s="7" t="str">
        <f t="shared" si="578"/>
        <v/>
      </c>
      <c r="JR441" s="7" t="str">
        <f t="shared" si="578"/>
        <v/>
      </c>
      <c r="JS441" s="7" t="str">
        <f t="shared" si="578"/>
        <v/>
      </c>
      <c r="JT441" s="28">
        <f t="shared" si="579"/>
        <v>5</v>
      </c>
    </row>
    <row r="442" spans="1:280" x14ac:dyDescent="0.2">
      <c r="A442" s="4" t="s">
        <v>3661</v>
      </c>
      <c r="B442" s="46">
        <f t="shared" si="565"/>
        <v>2</v>
      </c>
      <c r="C442" s="67" t="s">
        <v>1267</v>
      </c>
      <c r="D442" s="67" t="s">
        <v>1433</v>
      </c>
      <c r="Z442" s="57"/>
      <c r="BQ442" s="5"/>
      <c r="CB442" s="7">
        <v>3</v>
      </c>
      <c r="CC442" s="7">
        <v>4</v>
      </c>
      <c r="CP442" s="5">
        <f t="shared" si="566"/>
        <v>7</v>
      </c>
      <c r="CQ442" s="7">
        <v>1</v>
      </c>
      <c r="CR442" s="15"/>
      <c r="CS442" s="7">
        <v>1</v>
      </c>
      <c r="CT442" s="28">
        <f t="shared" si="661"/>
        <v>9</v>
      </c>
      <c r="FH442" s="5"/>
      <c r="FR442" s="7">
        <v>1</v>
      </c>
      <c r="FS442" s="7">
        <v>1</v>
      </c>
      <c r="GG442" s="5">
        <f t="shared" si="567"/>
        <v>2</v>
      </c>
      <c r="GH442" s="7" t="str">
        <f t="shared" si="581"/>
        <v/>
      </c>
      <c r="GI442" s="7" t="str">
        <f t="shared" si="582"/>
        <v/>
      </c>
      <c r="GJ442" s="7" t="str">
        <f t="shared" si="583"/>
        <v/>
      </c>
      <c r="GK442" s="7" t="str">
        <f t="shared" si="584"/>
        <v/>
      </c>
      <c r="GL442" s="7" t="str">
        <f t="shared" si="585"/>
        <v/>
      </c>
      <c r="GM442" s="7" t="str">
        <f t="shared" si="586"/>
        <v/>
      </c>
      <c r="GN442" s="7" t="str">
        <f t="shared" si="587"/>
        <v/>
      </c>
      <c r="GO442" s="7" t="str">
        <f t="shared" si="588"/>
        <v/>
      </c>
      <c r="GP442" s="7" t="str">
        <f t="shared" si="589"/>
        <v/>
      </c>
      <c r="GQ442" s="7" t="str">
        <f t="shared" si="590"/>
        <v/>
      </c>
      <c r="GR442" s="7" t="str">
        <f t="shared" si="591"/>
        <v/>
      </c>
      <c r="GS442" s="7" t="str">
        <f t="shared" si="592"/>
        <v/>
      </c>
      <c r="GT442" s="7" t="str">
        <f t="shared" si="593"/>
        <v/>
      </c>
      <c r="GU442" s="7" t="str">
        <f t="shared" si="594"/>
        <v/>
      </c>
      <c r="GV442" s="7" t="str">
        <f t="shared" si="595"/>
        <v/>
      </c>
      <c r="GW442" s="7" t="str">
        <f t="shared" si="596"/>
        <v/>
      </c>
      <c r="GX442" s="7" t="str">
        <f t="shared" si="597"/>
        <v/>
      </c>
      <c r="GY442" s="7" t="str">
        <f t="shared" si="598"/>
        <v/>
      </c>
      <c r="GZ442" s="7" t="str">
        <f t="shared" si="599"/>
        <v/>
      </c>
      <c r="HA442" s="7" t="str">
        <f t="shared" si="600"/>
        <v/>
      </c>
      <c r="HB442" s="7" t="str">
        <f t="shared" si="601"/>
        <v/>
      </c>
      <c r="HC442" s="7" t="str">
        <f t="shared" si="602"/>
        <v/>
      </c>
      <c r="HD442" s="7" t="str">
        <f t="shared" si="603"/>
        <v/>
      </c>
      <c r="HE442" s="7" t="str">
        <f t="shared" si="604"/>
        <v/>
      </c>
      <c r="HF442" s="7" t="str">
        <f t="shared" si="605"/>
        <v/>
      </c>
      <c r="HG442" s="7" t="str">
        <f t="shared" si="606"/>
        <v/>
      </c>
      <c r="HH442" s="7" t="str">
        <f t="shared" si="607"/>
        <v/>
      </c>
      <c r="HI442" s="7" t="str">
        <f t="shared" si="608"/>
        <v/>
      </c>
      <c r="HJ442" s="7" t="str">
        <f t="shared" si="609"/>
        <v/>
      </c>
      <c r="HK442" s="7" t="str">
        <f t="shared" si="610"/>
        <v/>
      </c>
      <c r="HL442" s="7" t="str">
        <f t="shared" si="611"/>
        <v/>
      </c>
      <c r="HM442" s="7" t="str">
        <f t="shared" si="612"/>
        <v/>
      </c>
      <c r="HN442" s="7" t="str">
        <f t="shared" si="613"/>
        <v/>
      </c>
      <c r="HO442" s="7" t="str">
        <f t="shared" si="614"/>
        <v/>
      </c>
      <c r="HP442" s="7" t="str">
        <f t="shared" si="615"/>
        <v/>
      </c>
      <c r="HQ442" s="7" t="str">
        <f t="shared" si="616"/>
        <v/>
      </c>
      <c r="HR442" s="7" t="str">
        <f t="shared" si="617"/>
        <v/>
      </c>
      <c r="HS442" s="7" t="str">
        <f t="shared" si="618"/>
        <v/>
      </c>
      <c r="HT442" s="7" t="str">
        <f t="shared" si="619"/>
        <v/>
      </c>
      <c r="HU442" s="7" t="str">
        <f t="shared" si="620"/>
        <v/>
      </c>
      <c r="HV442" s="7" t="str">
        <f t="shared" si="621"/>
        <v/>
      </c>
      <c r="HW442" s="7" t="str">
        <f t="shared" si="622"/>
        <v/>
      </c>
      <c r="HX442" s="7" t="str">
        <f t="shared" si="623"/>
        <v/>
      </c>
      <c r="HY442" s="7" t="str">
        <f t="shared" si="624"/>
        <v/>
      </c>
      <c r="HZ442" s="7" t="str">
        <f t="shared" si="625"/>
        <v/>
      </c>
      <c r="IA442" s="7" t="str">
        <f t="shared" si="626"/>
        <v/>
      </c>
      <c r="IB442" s="7" t="str">
        <f t="shared" si="627"/>
        <v/>
      </c>
      <c r="IC442" s="7" t="str">
        <f t="shared" si="628"/>
        <v/>
      </c>
      <c r="ID442" s="7" t="str">
        <f t="shared" si="629"/>
        <v/>
      </c>
      <c r="IE442" s="7" t="str">
        <f t="shared" si="630"/>
        <v/>
      </c>
      <c r="IF442" s="7" t="str">
        <f t="shared" si="631"/>
        <v/>
      </c>
      <c r="IG442" s="7" t="str">
        <f t="shared" si="632"/>
        <v/>
      </c>
      <c r="IH442" s="7" t="str">
        <f t="shared" si="633"/>
        <v/>
      </c>
      <c r="II442" s="7" t="str">
        <f t="shared" si="634"/>
        <v/>
      </c>
      <c r="IJ442" s="7" t="str">
        <f t="shared" si="635"/>
        <v/>
      </c>
      <c r="IK442" s="7" t="str">
        <f t="shared" si="636"/>
        <v/>
      </c>
      <c r="IL442" s="7" t="str">
        <f t="shared" si="637"/>
        <v/>
      </c>
      <c r="IM442" s="7" t="str">
        <f t="shared" si="638"/>
        <v/>
      </c>
      <c r="IN442" s="7" t="str">
        <f t="shared" si="639"/>
        <v/>
      </c>
      <c r="IO442" s="7" t="str">
        <f t="shared" si="640"/>
        <v/>
      </c>
      <c r="IP442" s="7" t="str">
        <f t="shared" si="641"/>
        <v/>
      </c>
      <c r="IQ442" s="7" t="str">
        <f t="shared" si="642"/>
        <v/>
      </c>
      <c r="IR442" s="7" t="str">
        <f t="shared" si="643"/>
        <v/>
      </c>
      <c r="IS442" s="7" t="str">
        <f t="shared" si="644"/>
        <v/>
      </c>
      <c r="IT442" s="7" t="str">
        <f t="shared" si="645"/>
        <v/>
      </c>
      <c r="IU442" s="7" t="str">
        <f t="shared" si="646"/>
        <v/>
      </c>
      <c r="IV442" s="7" t="str">
        <f t="shared" si="647"/>
        <v/>
      </c>
      <c r="IW442" s="7" t="str">
        <f t="shared" si="648"/>
        <v/>
      </c>
      <c r="IX442" s="7" t="str">
        <f t="shared" si="649"/>
        <v/>
      </c>
      <c r="IY442" s="7" t="str">
        <f t="shared" si="650"/>
        <v/>
      </c>
      <c r="IZ442" s="7" t="str">
        <f t="shared" si="651"/>
        <v/>
      </c>
      <c r="JA442" s="7" t="str">
        <f t="shared" si="652"/>
        <v/>
      </c>
      <c r="JB442" s="7" t="str">
        <f t="shared" si="653"/>
        <v/>
      </c>
      <c r="JC442" s="7" t="str">
        <f t="shared" si="654"/>
        <v/>
      </c>
      <c r="JD442" s="7" t="str">
        <f t="shared" si="655"/>
        <v/>
      </c>
      <c r="JE442" s="7">
        <f t="shared" si="656"/>
        <v>1</v>
      </c>
      <c r="JF442" s="7">
        <f t="shared" si="657"/>
        <v>4</v>
      </c>
      <c r="JG442" s="7">
        <f t="shared" si="568"/>
        <v>4</v>
      </c>
      <c r="JH442" s="7" t="str">
        <f t="shared" si="569"/>
        <v/>
      </c>
      <c r="JI442" s="7" t="str">
        <f t="shared" si="570"/>
        <v/>
      </c>
      <c r="JJ442" s="7" t="str">
        <f t="shared" si="571"/>
        <v/>
      </c>
      <c r="JK442" s="7" t="str">
        <f t="shared" si="572"/>
        <v/>
      </c>
      <c r="JL442" s="7" t="str">
        <f t="shared" si="573"/>
        <v/>
      </c>
      <c r="JM442" s="7" t="str">
        <f t="shared" si="574"/>
        <v/>
      </c>
      <c r="JN442" s="7" t="str">
        <f t="shared" si="575"/>
        <v/>
      </c>
      <c r="JO442" s="7" t="str">
        <f t="shared" si="576"/>
        <v/>
      </c>
      <c r="JP442" s="7" t="str">
        <f t="shared" si="577"/>
        <v/>
      </c>
      <c r="JQ442" s="7" t="str">
        <f t="shared" si="578"/>
        <v/>
      </c>
      <c r="JR442" s="7" t="str">
        <f t="shared" si="578"/>
        <v/>
      </c>
      <c r="JS442" s="7" t="str">
        <f t="shared" si="578"/>
        <v/>
      </c>
      <c r="JT442" s="28">
        <f t="shared" si="579"/>
        <v>9</v>
      </c>
    </row>
    <row r="443" spans="1:280" x14ac:dyDescent="0.2">
      <c r="A443" s="4" t="s">
        <v>1</v>
      </c>
      <c r="B443" s="46">
        <f t="shared" si="565"/>
        <v>3</v>
      </c>
      <c r="C443" s="67" t="s">
        <v>1267</v>
      </c>
      <c r="D443" s="67" t="s">
        <v>1433</v>
      </c>
      <c r="Z443" s="57"/>
      <c r="BQ443" s="5"/>
      <c r="CA443" s="7">
        <v>9</v>
      </c>
      <c r="CB443" s="7">
        <v>10</v>
      </c>
      <c r="CC443" s="7">
        <v>1</v>
      </c>
      <c r="CP443" s="5">
        <f t="shared" si="566"/>
        <v>20</v>
      </c>
      <c r="CQ443" s="7">
        <v>3</v>
      </c>
      <c r="CR443" s="15"/>
      <c r="CS443" s="7">
        <v>2</v>
      </c>
      <c r="CT443" s="28">
        <f t="shared" si="661"/>
        <v>25</v>
      </c>
      <c r="FH443" s="5"/>
      <c r="FS443" s="7">
        <v>2</v>
      </c>
      <c r="FT443" s="7">
        <v>3</v>
      </c>
      <c r="GG443" s="5">
        <f t="shared" si="567"/>
        <v>5</v>
      </c>
      <c r="GH443" s="7" t="str">
        <f t="shared" si="581"/>
        <v/>
      </c>
      <c r="GI443" s="7" t="str">
        <f t="shared" si="582"/>
        <v/>
      </c>
      <c r="GJ443" s="7" t="str">
        <f t="shared" si="583"/>
        <v/>
      </c>
      <c r="GK443" s="7" t="str">
        <f t="shared" si="584"/>
        <v/>
      </c>
      <c r="GL443" s="7" t="str">
        <f t="shared" si="585"/>
        <v/>
      </c>
      <c r="GM443" s="7" t="str">
        <f t="shared" si="586"/>
        <v/>
      </c>
      <c r="GN443" s="7" t="str">
        <f t="shared" si="587"/>
        <v/>
      </c>
      <c r="GO443" s="7" t="str">
        <f t="shared" si="588"/>
        <v/>
      </c>
      <c r="GP443" s="7" t="str">
        <f t="shared" si="589"/>
        <v/>
      </c>
      <c r="GQ443" s="7" t="str">
        <f t="shared" si="590"/>
        <v/>
      </c>
      <c r="GR443" s="7" t="str">
        <f t="shared" si="591"/>
        <v/>
      </c>
      <c r="GS443" s="7" t="str">
        <f t="shared" si="592"/>
        <v/>
      </c>
      <c r="GT443" s="7" t="str">
        <f t="shared" si="593"/>
        <v/>
      </c>
      <c r="GU443" s="7" t="str">
        <f t="shared" si="594"/>
        <v/>
      </c>
      <c r="GV443" s="7" t="str">
        <f t="shared" si="595"/>
        <v/>
      </c>
      <c r="GW443" s="7" t="str">
        <f t="shared" si="596"/>
        <v/>
      </c>
      <c r="GX443" s="7" t="str">
        <f t="shared" si="597"/>
        <v/>
      </c>
      <c r="GY443" s="7" t="str">
        <f t="shared" si="598"/>
        <v/>
      </c>
      <c r="GZ443" s="7" t="str">
        <f t="shared" si="599"/>
        <v/>
      </c>
      <c r="HA443" s="7" t="str">
        <f t="shared" si="600"/>
        <v/>
      </c>
      <c r="HB443" s="7" t="str">
        <f t="shared" si="601"/>
        <v/>
      </c>
      <c r="HC443" s="7" t="str">
        <f t="shared" si="602"/>
        <v/>
      </c>
      <c r="HD443" s="7" t="str">
        <f t="shared" si="603"/>
        <v/>
      </c>
      <c r="HE443" s="7" t="str">
        <f t="shared" si="604"/>
        <v/>
      </c>
      <c r="HF443" s="7" t="str">
        <f t="shared" si="605"/>
        <v/>
      </c>
      <c r="HG443" s="7" t="str">
        <f t="shared" si="606"/>
        <v/>
      </c>
      <c r="HH443" s="7" t="str">
        <f t="shared" si="607"/>
        <v/>
      </c>
      <c r="HI443" s="7" t="str">
        <f t="shared" si="608"/>
        <v/>
      </c>
      <c r="HJ443" s="7" t="str">
        <f t="shared" si="609"/>
        <v/>
      </c>
      <c r="HK443" s="7" t="str">
        <f t="shared" si="610"/>
        <v/>
      </c>
      <c r="HL443" s="7" t="str">
        <f t="shared" si="611"/>
        <v/>
      </c>
      <c r="HM443" s="7" t="str">
        <f t="shared" si="612"/>
        <v/>
      </c>
      <c r="HN443" s="7" t="str">
        <f t="shared" si="613"/>
        <v/>
      </c>
      <c r="HO443" s="7" t="str">
        <f t="shared" si="614"/>
        <v/>
      </c>
      <c r="HP443" s="7" t="str">
        <f t="shared" si="615"/>
        <v/>
      </c>
      <c r="HQ443" s="7" t="str">
        <f t="shared" si="616"/>
        <v/>
      </c>
      <c r="HR443" s="7" t="str">
        <f t="shared" si="617"/>
        <v/>
      </c>
      <c r="HS443" s="7" t="str">
        <f t="shared" si="618"/>
        <v/>
      </c>
      <c r="HT443" s="7" t="str">
        <f t="shared" si="619"/>
        <v/>
      </c>
      <c r="HU443" s="7" t="str">
        <f t="shared" si="620"/>
        <v/>
      </c>
      <c r="HV443" s="7" t="str">
        <f t="shared" si="621"/>
        <v/>
      </c>
      <c r="HW443" s="7" t="str">
        <f t="shared" si="622"/>
        <v/>
      </c>
      <c r="HX443" s="7" t="str">
        <f t="shared" si="623"/>
        <v/>
      </c>
      <c r="HY443" s="7" t="str">
        <f t="shared" si="624"/>
        <v/>
      </c>
      <c r="HZ443" s="7" t="str">
        <f t="shared" si="625"/>
        <v/>
      </c>
      <c r="IA443" s="7" t="str">
        <f t="shared" si="626"/>
        <v/>
      </c>
      <c r="IB443" s="7" t="str">
        <f t="shared" si="627"/>
        <v/>
      </c>
      <c r="IC443" s="7" t="str">
        <f t="shared" si="628"/>
        <v/>
      </c>
      <c r="ID443" s="7" t="str">
        <f t="shared" si="629"/>
        <v/>
      </c>
      <c r="IE443" s="7" t="str">
        <f t="shared" si="630"/>
        <v/>
      </c>
      <c r="IF443" s="7" t="str">
        <f t="shared" si="631"/>
        <v/>
      </c>
      <c r="IG443" s="7" t="str">
        <f t="shared" si="632"/>
        <v/>
      </c>
      <c r="IH443" s="7" t="str">
        <f t="shared" si="633"/>
        <v/>
      </c>
      <c r="II443" s="7" t="str">
        <f t="shared" si="634"/>
        <v/>
      </c>
      <c r="IJ443" s="7" t="str">
        <f t="shared" si="635"/>
        <v/>
      </c>
      <c r="IK443" s="7" t="str">
        <f t="shared" si="636"/>
        <v/>
      </c>
      <c r="IL443" s="7" t="str">
        <f t="shared" si="637"/>
        <v/>
      </c>
      <c r="IM443" s="7" t="str">
        <f t="shared" si="638"/>
        <v/>
      </c>
      <c r="IN443" s="7" t="str">
        <f t="shared" si="639"/>
        <v/>
      </c>
      <c r="IO443" s="7" t="str">
        <f t="shared" si="640"/>
        <v/>
      </c>
      <c r="IP443" s="7" t="str">
        <f t="shared" si="641"/>
        <v/>
      </c>
      <c r="IQ443" s="7" t="str">
        <f t="shared" si="642"/>
        <v/>
      </c>
      <c r="IR443" s="7" t="str">
        <f t="shared" si="643"/>
        <v/>
      </c>
      <c r="IS443" s="7" t="str">
        <f t="shared" si="644"/>
        <v/>
      </c>
      <c r="IT443" s="7" t="str">
        <f t="shared" si="645"/>
        <v/>
      </c>
      <c r="IU443" s="7" t="str">
        <f t="shared" si="646"/>
        <v/>
      </c>
      <c r="IV443" s="7" t="str">
        <f t="shared" si="647"/>
        <v/>
      </c>
      <c r="IW443" s="7" t="str">
        <f t="shared" si="648"/>
        <v/>
      </c>
      <c r="IX443" s="7" t="str">
        <f t="shared" si="649"/>
        <v/>
      </c>
      <c r="IY443" s="7" t="str">
        <f t="shared" si="650"/>
        <v/>
      </c>
      <c r="IZ443" s="7" t="str">
        <f t="shared" si="651"/>
        <v/>
      </c>
      <c r="JA443" s="7" t="str">
        <f t="shared" si="652"/>
        <v/>
      </c>
      <c r="JB443" s="7" t="str">
        <f t="shared" si="653"/>
        <v/>
      </c>
      <c r="JC443" s="7" t="str">
        <f t="shared" si="654"/>
        <v/>
      </c>
      <c r="JD443" s="7" t="str">
        <f t="shared" si="655"/>
        <v/>
      </c>
      <c r="JE443" s="7">
        <f t="shared" si="656"/>
        <v>9</v>
      </c>
      <c r="JF443" s="7">
        <f t="shared" si="657"/>
        <v>12</v>
      </c>
      <c r="JG443" s="7">
        <f t="shared" si="568"/>
        <v>4</v>
      </c>
      <c r="JH443" s="7" t="str">
        <f t="shared" si="569"/>
        <v/>
      </c>
      <c r="JI443" s="7" t="str">
        <f t="shared" si="570"/>
        <v/>
      </c>
      <c r="JJ443" s="7" t="str">
        <f t="shared" si="571"/>
        <v/>
      </c>
      <c r="JK443" s="7" t="str">
        <f t="shared" si="572"/>
        <v/>
      </c>
      <c r="JL443" s="7" t="str">
        <f t="shared" si="573"/>
        <v/>
      </c>
      <c r="JM443" s="7" t="str">
        <f t="shared" si="574"/>
        <v/>
      </c>
      <c r="JN443" s="7" t="str">
        <f t="shared" si="575"/>
        <v/>
      </c>
      <c r="JO443" s="7" t="str">
        <f t="shared" si="576"/>
        <v/>
      </c>
      <c r="JP443" s="7" t="str">
        <f t="shared" si="577"/>
        <v/>
      </c>
      <c r="JQ443" s="7" t="str">
        <f t="shared" si="578"/>
        <v/>
      </c>
      <c r="JR443" s="7" t="str">
        <f t="shared" si="578"/>
        <v/>
      </c>
      <c r="JS443" s="7" t="str">
        <f t="shared" si="578"/>
        <v/>
      </c>
      <c r="JT443" s="28">
        <f t="shared" si="579"/>
        <v>25</v>
      </c>
    </row>
    <row r="444" spans="1:280" x14ac:dyDescent="0.2">
      <c r="A444" s="4" t="s">
        <v>3599</v>
      </c>
      <c r="B444" s="46">
        <f t="shared" si="565"/>
        <v>2</v>
      </c>
      <c r="C444" s="67" t="s">
        <v>1267</v>
      </c>
      <c r="D444" s="67" t="s">
        <v>2889</v>
      </c>
      <c r="Z444" s="57"/>
      <c r="BQ444" s="5"/>
      <c r="CA444" s="7">
        <v>1</v>
      </c>
      <c r="CB444" s="7">
        <v>2</v>
      </c>
      <c r="CP444" s="5">
        <f t="shared" si="566"/>
        <v>3</v>
      </c>
      <c r="CR444" s="15"/>
      <c r="CT444" s="28">
        <f t="shared" ref="CT444:CT449" si="662">SUM(CP444:CS444)</f>
        <v>3</v>
      </c>
      <c r="FH444" s="5"/>
      <c r="GG444" s="5">
        <f t="shared" si="567"/>
        <v>0</v>
      </c>
      <c r="GH444" s="7" t="str">
        <f t="shared" si="581"/>
        <v/>
      </c>
      <c r="GI444" s="7" t="str">
        <f t="shared" si="582"/>
        <v/>
      </c>
      <c r="GJ444" s="7" t="str">
        <f t="shared" si="583"/>
        <v/>
      </c>
      <c r="GK444" s="7" t="str">
        <f t="shared" si="584"/>
        <v/>
      </c>
      <c r="GL444" s="7" t="str">
        <f t="shared" si="585"/>
        <v/>
      </c>
      <c r="GM444" s="7" t="str">
        <f t="shared" si="586"/>
        <v/>
      </c>
      <c r="GN444" s="7" t="str">
        <f t="shared" si="587"/>
        <v/>
      </c>
      <c r="GO444" s="7" t="str">
        <f t="shared" si="588"/>
        <v/>
      </c>
      <c r="GP444" s="7" t="str">
        <f t="shared" si="589"/>
        <v/>
      </c>
      <c r="GQ444" s="7" t="str">
        <f t="shared" si="590"/>
        <v/>
      </c>
      <c r="GR444" s="7" t="str">
        <f t="shared" si="591"/>
        <v/>
      </c>
      <c r="GS444" s="7" t="str">
        <f t="shared" si="592"/>
        <v/>
      </c>
      <c r="GT444" s="7" t="str">
        <f t="shared" si="593"/>
        <v/>
      </c>
      <c r="GU444" s="7" t="str">
        <f t="shared" si="594"/>
        <v/>
      </c>
      <c r="GV444" s="7" t="str">
        <f t="shared" si="595"/>
        <v/>
      </c>
      <c r="GW444" s="7" t="str">
        <f t="shared" si="596"/>
        <v/>
      </c>
      <c r="GX444" s="7" t="str">
        <f t="shared" si="597"/>
        <v/>
      </c>
      <c r="GY444" s="7" t="str">
        <f t="shared" si="598"/>
        <v/>
      </c>
      <c r="GZ444" s="7" t="str">
        <f t="shared" si="599"/>
        <v/>
      </c>
      <c r="HA444" s="7" t="str">
        <f t="shared" si="600"/>
        <v/>
      </c>
      <c r="HB444" s="7" t="str">
        <f t="shared" si="601"/>
        <v/>
      </c>
      <c r="HC444" s="7" t="str">
        <f t="shared" si="602"/>
        <v/>
      </c>
      <c r="HD444" s="7" t="str">
        <f t="shared" si="603"/>
        <v/>
      </c>
      <c r="HE444" s="7" t="str">
        <f t="shared" si="604"/>
        <v/>
      </c>
      <c r="HF444" s="7" t="str">
        <f t="shared" si="605"/>
        <v/>
      </c>
      <c r="HG444" s="7" t="str">
        <f t="shared" si="606"/>
        <v/>
      </c>
      <c r="HH444" s="7" t="str">
        <f t="shared" si="607"/>
        <v/>
      </c>
      <c r="HI444" s="7" t="str">
        <f t="shared" si="608"/>
        <v/>
      </c>
      <c r="HJ444" s="7" t="str">
        <f t="shared" si="609"/>
        <v/>
      </c>
      <c r="HK444" s="7" t="str">
        <f t="shared" si="610"/>
        <v/>
      </c>
      <c r="HL444" s="7" t="str">
        <f t="shared" si="611"/>
        <v/>
      </c>
      <c r="HM444" s="7" t="str">
        <f t="shared" si="612"/>
        <v/>
      </c>
      <c r="HN444" s="7" t="str">
        <f t="shared" si="613"/>
        <v/>
      </c>
      <c r="HO444" s="7" t="str">
        <f t="shared" si="614"/>
        <v/>
      </c>
      <c r="HP444" s="7" t="str">
        <f t="shared" si="615"/>
        <v/>
      </c>
      <c r="HQ444" s="7" t="str">
        <f t="shared" si="616"/>
        <v/>
      </c>
      <c r="HR444" s="7" t="str">
        <f t="shared" si="617"/>
        <v/>
      </c>
      <c r="HS444" s="7" t="str">
        <f t="shared" si="618"/>
        <v/>
      </c>
      <c r="HT444" s="7" t="str">
        <f t="shared" si="619"/>
        <v/>
      </c>
      <c r="HU444" s="7" t="str">
        <f t="shared" si="620"/>
        <v/>
      </c>
      <c r="HV444" s="7" t="str">
        <f t="shared" si="621"/>
        <v/>
      </c>
      <c r="HW444" s="7" t="str">
        <f t="shared" si="622"/>
        <v/>
      </c>
      <c r="HX444" s="7" t="str">
        <f t="shared" si="623"/>
        <v/>
      </c>
      <c r="HY444" s="7" t="str">
        <f t="shared" si="624"/>
        <v/>
      </c>
      <c r="HZ444" s="7" t="str">
        <f t="shared" si="625"/>
        <v/>
      </c>
      <c r="IA444" s="7" t="str">
        <f t="shared" si="626"/>
        <v/>
      </c>
      <c r="IB444" s="7" t="str">
        <f t="shared" si="627"/>
        <v/>
      </c>
      <c r="IC444" s="7" t="str">
        <f t="shared" si="628"/>
        <v/>
      </c>
      <c r="ID444" s="7" t="str">
        <f t="shared" si="629"/>
        <v/>
      </c>
      <c r="IE444" s="7" t="str">
        <f t="shared" si="630"/>
        <v/>
      </c>
      <c r="IF444" s="7" t="str">
        <f t="shared" si="631"/>
        <v/>
      </c>
      <c r="IG444" s="7" t="str">
        <f t="shared" si="632"/>
        <v/>
      </c>
      <c r="IH444" s="7" t="str">
        <f t="shared" si="633"/>
        <v/>
      </c>
      <c r="II444" s="7" t="str">
        <f t="shared" si="634"/>
        <v/>
      </c>
      <c r="IJ444" s="7" t="str">
        <f t="shared" si="635"/>
        <v/>
      </c>
      <c r="IK444" s="7" t="str">
        <f t="shared" si="636"/>
        <v/>
      </c>
      <c r="IL444" s="7" t="str">
        <f t="shared" si="637"/>
        <v/>
      </c>
      <c r="IM444" s="7" t="str">
        <f t="shared" si="638"/>
        <v/>
      </c>
      <c r="IN444" s="7" t="str">
        <f t="shared" si="639"/>
        <v/>
      </c>
      <c r="IO444" s="7" t="str">
        <f t="shared" si="640"/>
        <v/>
      </c>
      <c r="IP444" s="7" t="str">
        <f t="shared" si="641"/>
        <v/>
      </c>
      <c r="IQ444" s="7" t="str">
        <f t="shared" si="642"/>
        <v/>
      </c>
      <c r="IR444" s="7" t="str">
        <f t="shared" si="643"/>
        <v/>
      </c>
      <c r="IS444" s="7" t="str">
        <f t="shared" si="644"/>
        <v/>
      </c>
      <c r="IT444" s="7" t="str">
        <f t="shared" si="645"/>
        <v/>
      </c>
      <c r="IU444" s="7" t="str">
        <f t="shared" si="646"/>
        <v/>
      </c>
      <c r="IV444" s="7" t="str">
        <f t="shared" si="647"/>
        <v/>
      </c>
      <c r="IW444" s="7" t="str">
        <f t="shared" si="648"/>
        <v/>
      </c>
      <c r="IX444" s="7" t="str">
        <f t="shared" si="649"/>
        <v/>
      </c>
      <c r="IY444" s="7" t="str">
        <f t="shared" si="650"/>
        <v/>
      </c>
      <c r="IZ444" s="7" t="str">
        <f t="shared" si="651"/>
        <v/>
      </c>
      <c r="JA444" s="7" t="str">
        <f t="shared" si="652"/>
        <v/>
      </c>
      <c r="JB444" s="7" t="str">
        <f t="shared" si="653"/>
        <v/>
      </c>
      <c r="JC444" s="7" t="str">
        <f t="shared" si="654"/>
        <v/>
      </c>
      <c r="JD444" s="7" t="str">
        <f t="shared" si="655"/>
        <v/>
      </c>
      <c r="JE444" s="7">
        <f t="shared" si="656"/>
        <v>1</v>
      </c>
      <c r="JF444" s="7">
        <f t="shared" si="657"/>
        <v>2</v>
      </c>
      <c r="JG444" s="7" t="str">
        <f t="shared" si="568"/>
        <v/>
      </c>
      <c r="JH444" s="7" t="str">
        <f t="shared" si="569"/>
        <v/>
      </c>
      <c r="JI444" s="7" t="str">
        <f t="shared" si="570"/>
        <v/>
      </c>
      <c r="JJ444" s="7" t="str">
        <f t="shared" si="571"/>
        <v/>
      </c>
      <c r="JK444" s="7" t="str">
        <f t="shared" si="572"/>
        <v/>
      </c>
      <c r="JL444" s="7" t="str">
        <f t="shared" si="573"/>
        <v/>
      </c>
      <c r="JM444" s="7" t="str">
        <f t="shared" si="574"/>
        <v/>
      </c>
      <c r="JN444" s="7" t="str">
        <f t="shared" si="575"/>
        <v/>
      </c>
      <c r="JO444" s="7" t="str">
        <f t="shared" si="576"/>
        <v/>
      </c>
      <c r="JP444" s="7" t="str">
        <f t="shared" si="577"/>
        <v/>
      </c>
      <c r="JQ444" s="7" t="str">
        <f t="shared" si="578"/>
        <v/>
      </c>
      <c r="JR444" s="7" t="str">
        <f t="shared" si="578"/>
        <v/>
      </c>
      <c r="JS444" s="7" t="str">
        <f t="shared" si="578"/>
        <v/>
      </c>
      <c r="JT444" s="28">
        <f t="shared" si="579"/>
        <v>3</v>
      </c>
    </row>
    <row r="445" spans="1:280" x14ac:dyDescent="0.2">
      <c r="A445" s="4" t="s">
        <v>2890</v>
      </c>
      <c r="B445" s="46">
        <f t="shared" si="565"/>
        <v>2</v>
      </c>
      <c r="C445" s="67" t="s">
        <v>2889</v>
      </c>
      <c r="D445" s="67" t="s">
        <v>1433</v>
      </c>
      <c r="Z445" s="57"/>
      <c r="BQ445" s="5"/>
      <c r="CB445" s="7">
        <v>18</v>
      </c>
      <c r="CC445" s="7">
        <v>9</v>
      </c>
      <c r="CP445" s="5">
        <f t="shared" si="566"/>
        <v>27</v>
      </c>
      <c r="CR445" s="15"/>
      <c r="CT445" s="28">
        <f t="shared" si="662"/>
        <v>27</v>
      </c>
      <c r="FH445" s="5"/>
      <c r="GG445" s="5">
        <f t="shared" si="567"/>
        <v>0</v>
      </c>
      <c r="GH445" s="7" t="str">
        <f t="shared" si="581"/>
        <v/>
      </c>
      <c r="GI445" s="7" t="str">
        <f t="shared" si="582"/>
        <v/>
      </c>
      <c r="GJ445" s="7" t="str">
        <f t="shared" si="583"/>
        <v/>
      </c>
      <c r="GK445" s="7" t="str">
        <f t="shared" si="584"/>
        <v/>
      </c>
      <c r="GL445" s="7" t="str">
        <f t="shared" si="585"/>
        <v/>
      </c>
      <c r="GM445" s="7" t="str">
        <f t="shared" si="586"/>
        <v/>
      </c>
      <c r="GN445" s="7" t="str">
        <f t="shared" si="587"/>
        <v/>
      </c>
      <c r="GO445" s="7" t="str">
        <f t="shared" si="588"/>
        <v/>
      </c>
      <c r="GP445" s="7" t="str">
        <f t="shared" si="589"/>
        <v/>
      </c>
      <c r="GQ445" s="7" t="str">
        <f t="shared" si="590"/>
        <v/>
      </c>
      <c r="GR445" s="7" t="str">
        <f t="shared" si="591"/>
        <v/>
      </c>
      <c r="GS445" s="7" t="str">
        <f t="shared" si="592"/>
        <v/>
      </c>
      <c r="GT445" s="7" t="str">
        <f t="shared" si="593"/>
        <v/>
      </c>
      <c r="GU445" s="7" t="str">
        <f t="shared" si="594"/>
        <v/>
      </c>
      <c r="GV445" s="7" t="str">
        <f t="shared" si="595"/>
        <v/>
      </c>
      <c r="GW445" s="7" t="str">
        <f t="shared" si="596"/>
        <v/>
      </c>
      <c r="GX445" s="7" t="str">
        <f t="shared" si="597"/>
        <v/>
      </c>
      <c r="GY445" s="7" t="str">
        <f t="shared" si="598"/>
        <v/>
      </c>
      <c r="GZ445" s="7" t="str">
        <f t="shared" si="599"/>
        <v/>
      </c>
      <c r="HA445" s="7" t="str">
        <f t="shared" si="600"/>
        <v/>
      </c>
      <c r="HB445" s="7" t="str">
        <f t="shared" si="601"/>
        <v/>
      </c>
      <c r="HC445" s="7" t="str">
        <f t="shared" si="602"/>
        <v/>
      </c>
      <c r="HD445" s="7" t="str">
        <f t="shared" si="603"/>
        <v/>
      </c>
      <c r="HE445" s="7" t="str">
        <f t="shared" si="604"/>
        <v/>
      </c>
      <c r="HF445" s="7" t="str">
        <f t="shared" si="605"/>
        <v/>
      </c>
      <c r="HG445" s="7" t="str">
        <f t="shared" si="606"/>
        <v/>
      </c>
      <c r="HH445" s="7" t="str">
        <f t="shared" si="607"/>
        <v/>
      </c>
      <c r="HI445" s="7" t="str">
        <f t="shared" si="608"/>
        <v/>
      </c>
      <c r="HJ445" s="7" t="str">
        <f t="shared" si="609"/>
        <v/>
      </c>
      <c r="HK445" s="7" t="str">
        <f t="shared" si="610"/>
        <v/>
      </c>
      <c r="HL445" s="7" t="str">
        <f t="shared" si="611"/>
        <v/>
      </c>
      <c r="HM445" s="7" t="str">
        <f t="shared" si="612"/>
        <v/>
      </c>
      <c r="HN445" s="7" t="str">
        <f t="shared" si="613"/>
        <v/>
      </c>
      <c r="HO445" s="7" t="str">
        <f t="shared" si="614"/>
        <v/>
      </c>
      <c r="HP445" s="7" t="str">
        <f t="shared" si="615"/>
        <v/>
      </c>
      <c r="HQ445" s="7" t="str">
        <f t="shared" si="616"/>
        <v/>
      </c>
      <c r="HR445" s="7" t="str">
        <f t="shared" si="617"/>
        <v/>
      </c>
      <c r="HS445" s="7" t="str">
        <f t="shared" si="618"/>
        <v/>
      </c>
      <c r="HT445" s="7" t="str">
        <f t="shared" si="619"/>
        <v/>
      </c>
      <c r="HU445" s="7" t="str">
        <f t="shared" si="620"/>
        <v/>
      </c>
      <c r="HV445" s="7" t="str">
        <f t="shared" si="621"/>
        <v/>
      </c>
      <c r="HW445" s="7" t="str">
        <f t="shared" si="622"/>
        <v/>
      </c>
      <c r="HX445" s="7" t="str">
        <f t="shared" si="623"/>
        <v/>
      </c>
      <c r="HY445" s="7" t="str">
        <f t="shared" si="624"/>
        <v/>
      </c>
      <c r="HZ445" s="7" t="str">
        <f t="shared" si="625"/>
        <v/>
      </c>
      <c r="IA445" s="7" t="str">
        <f t="shared" si="626"/>
        <v/>
      </c>
      <c r="IB445" s="7" t="str">
        <f t="shared" si="627"/>
        <v/>
      </c>
      <c r="IC445" s="7" t="str">
        <f t="shared" si="628"/>
        <v/>
      </c>
      <c r="ID445" s="7" t="str">
        <f t="shared" si="629"/>
        <v/>
      </c>
      <c r="IE445" s="7" t="str">
        <f t="shared" si="630"/>
        <v/>
      </c>
      <c r="IF445" s="7" t="str">
        <f t="shared" si="631"/>
        <v/>
      </c>
      <c r="IG445" s="7" t="str">
        <f t="shared" si="632"/>
        <v/>
      </c>
      <c r="IH445" s="7" t="str">
        <f t="shared" si="633"/>
        <v/>
      </c>
      <c r="II445" s="7" t="str">
        <f t="shared" si="634"/>
        <v/>
      </c>
      <c r="IJ445" s="7" t="str">
        <f t="shared" si="635"/>
        <v/>
      </c>
      <c r="IK445" s="7" t="str">
        <f t="shared" si="636"/>
        <v/>
      </c>
      <c r="IL445" s="7" t="str">
        <f t="shared" si="637"/>
        <v/>
      </c>
      <c r="IM445" s="7" t="str">
        <f t="shared" si="638"/>
        <v/>
      </c>
      <c r="IN445" s="7" t="str">
        <f t="shared" si="639"/>
        <v/>
      </c>
      <c r="IO445" s="7" t="str">
        <f t="shared" si="640"/>
        <v/>
      </c>
      <c r="IP445" s="7" t="str">
        <f t="shared" si="641"/>
        <v/>
      </c>
      <c r="IQ445" s="7" t="str">
        <f t="shared" si="642"/>
        <v/>
      </c>
      <c r="IR445" s="7" t="str">
        <f t="shared" si="643"/>
        <v/>
      </c>
      <c r="IS445" s="7" t="str">
        <f t="shared" si="644"/>
        <v/>
      </c>
      <c r="IT445" s="7" t="str">
        <f t="shared" si="645"/>
        <v/>
      </c>
      <c r="IU445" s="7" t="str">
        <f t="shared" si="646"/>
        <v/>
      </c>
      <c r="IV445" s="7" t="str">
        <f t="shared" si="647"/>
        <v/>
      </c>
      <c r="IW445" s="7" t="str">
        <f t="shared" si="648"/>
        <v/>
      </c>
      <c r="IX445" s="7" t="str">
        <f t="shared" si="649"/>
        <v/>
      </c>
      <c r="IY445" s="7" t="str">
        <f t="shared" si="650"/>
        <v/>
      </c>
      <c r="IZ445" s="7" t="str">
        <f t="shared" si="651"/>
        <v/>
      </c>
      <c r="JA445" s="7" t="str">
        <f t="shared" si="652"/>
        <v/>
      </c>
      <c r="JB445" s="7" t="str">
        <f t="shared" si="653"/>
        <v/>
      </c>
      <c r="JC445" s="7" t="str">
        <f t="shared" si="654"/>
        <v/>
      </c>
      <c r="JD445" s="7" t="str">
        <f t="shared" si="655"/>
        <v/>
      </c>
      <c r="JE445" s="7" t="str">
        <f t="shared" si="656"/>
        <v/>
      </c>
      <c r="JF445" s="7">
        <f t="shared" si="657"/>
        <v>18</v>
      </c>
      <c r="JG445" s="7">
        <f t="shared" si="568"/>
        <v>9</v>
      </c>
      <c r="JH445" s="7" t="str">
        <f t="shared" si="569"/>
        <v/>
      </c>
      <c r="JI445" s="7" t="str">
        <f t="shared" si="570"/>
        <v/>
      </c>
      <c r="JJ445" s="7" t="str">
        <f t="shared" si="571"/>
        <v/>
      </c>
      <c r="JK445" s="7" t="str">
        <f t="shared" si="572"/>
        <v/>
      </c>
      <c r="JL445" s="7" t="str">
        <f t="shared" si="573"/>
        <v/>
      </c>
      <c r="JM445" s="7" t="str">
        <f t="shared" si="574"/>
        <v/>
      </c>
      <c r="JN445" s="7" t="str">
        <f t="shared" si="575"/>
        <v/>
      </c>
      <c r="JO445" s="7" t="str">
        <f t="shared" si="576"/>
        <v/>
      </c>
      <c r="JP445" s="7" t="str">
        <f t="shared" si="577"/>
        <v/>
      </c>
      <c r="JQ445" s="7" t="str">
        <f t="shared" si="578"/>
        <v/>
      </c>
      <c r="JR445" s="7" t="str">
        <f t="shared" si="578"/>
        <v/>
      </c>
      <c r="JS445" s="7" t="str">
        <f t="shared" si="578"/>
        <v/>
      </c>
      <c r="JT445" s="28">
        <f t="shared" si="579"/>
        <v>27</v>
      </c>
    </row>
    <row r="446" spans="1:280" x14ac:dyDescent="0.2">
      <c r="A446" s="4" t="s">
        <v>2891</v>
      </c>
      <c r="B446" s="46">
        <f t="shared" si="565"/>
        <v>8</v>
      </c>
      <c r="C446" s="67" t="s">
        <v>2889</v>
      </c>
      <c r="D446" s="67" t="s">
        <v>5035</v>
      </c>
      <c r="Z446" s="57"/>
      <c r="BQ446" s="5"/>
      <c r="CB446" s="7">
        <v>10</v>
      </c>
      <c r="CC446" s="7">
        <v>3</v>
      </c>
      <c r="CI446" s="7">
        <v>3</v>
      </c>
      <c r="CJ446" s="7">
        <v>1</v>
      </c>
      <c r="CK446" s="7">
        <v>1</v>
      </c>
      <c r="CL446" s="7">
        <v>5</v>
      </c>
      <c r="CM446" s="7">
        <v>1</v>
      </c>
      <c r="CN446" s="7">
        <v>1</v>
      </c>
      <c r="CP446" s="5">
        <f t="shared" si="566"/>
        <v>25</v>
      </c>
      <c r="CQ446" s="7">
        <v>1</v>
      </c>
      <c r="CR446" s="15"/>
      <c r="CS446" s="7">
        <v>2</v>
      </c>
      <c r="CT446" s="28">
        <f t="shared" si="662"/>
        <v>28</v>
      </c>
      <c r="FH446" s="5"/>
      <c r="FS446" s="7">
        <v>3</v>
      </c>
      <c r="GG446" s="5">
        <f t="shared" si="567"/>
        <v>3</v>
      </c>
      <c r="GH446" s="7" t="str">
        <f t="shared" si="581"/>
        <v/>
      </c>
      <c r="GI446" s="7" t="str">
        <f t="shared" si="582"/>
        <v/>
      </c>
      <c r="GJ446" s="7" t="str">
        <f t="shared" si="583"/>
        <v/>
      </c>
      <c r="GK446" s="7" t="str">
        <f t="shared" si="584"/>
        <v/>
      </c>
      <c r="GL446" s="7" t="str">
        <f t="shared" si="585"/>
        <v/>
      </c>
      <c r="GM446" s="7" t="str">
        <f t="shared" si="586"/>
        <v/>
      </c>
      <c r="GN446" s="7" t="str">
        <f t="shared" si="587"/>
        <v/>
      </c>
      <c r="GO446" s="7" t="str">
        <f t="shared" si="588"/>
        <v/>
      </c>
      <c r="GP446" s="7" t="str">
        <f t="shared" si="589"/>
        <v/>
      </c>
      <c r="GQ446" s="7" t="str">
        <f t="shared" si="590"/>
        <v/>
      </c>
      <c r="GR446" s="7" t="str">
        <f t="shared" si="591"/>
        <v/>
      </c>
      <c r="GS446" s="7" t="str">
        <f t="shared" si="592"/>
        <v/>
      </c>
      <c r="GT446" s="7" t="str">
        <f t="shared" si="593"/>
        <v/>
      </c>
      <c r="GU446" s="7" t="str">
        <f t="shared" si="594"/>
        <v/>
      </c>
      <c r="GV446" s="7" t="str">
        <f t="shared" si="595"/>
        <v/>
      </c>
      <c r="GW446" s="7" t="str">
        <f t="shared" si="596"/>
        <v/>
      </c>
      <c r="GX446" s="7" t="str">
        <f t="shared" si="597"/>
        <v/>
      </c>
      <c r="GY446" s="7" t="str">
        <f t="shared" si="598"/>
        <v/>
      </c>
      <c r="GZ446" s="7" t="str">
        <f t="shared" si="599"/>
        <v/>
      </c>
      <c r="HA446" s="7" t="str">
        <f t="shared" si="600"/>
        <v/>
      </c>
      <c r="HB446" s="7" t="str">
        <f t="shared" si="601"/>
        <v/>
      </c>
      <c r="HC446" s="7" t="str">
        <f t="shared" si="602"/>
        <v/>
      </c>
      <c r="HD446" s="7" t="str">
        <f t="shared" si="603"/>
        <v/>
      </c>
      <c r="HE446" s="7" t="str">
        <f t="shared" si="604"/>
        <v/>
      </c>
      <c r="HF446" s="7" t="str">
        <f t="shared" si="605"/>
        <v/>
      </c>
      <c r="HG446" s="7" t="str">
        <f t="shared" si="606"/>
        <v/>
      </c>
      <c r="HH446" s="7" t="str">
        <f t="shared" si="607"/>
        <v/>
      </c>
      <c r="HI446" s="7" t="str">
        <f t="shared" si="608"/>
        <v/>
      </c>
      <c r="HJ446" s="7" t="str">
        <f t="shared" si="609"/>
        <v/>
      </c>
      <c r="HK446" s="7" t="str">
        <f t="shared" si="610"/>
        <v/>
      </c>
      <c r="HL446" s="7" t="str">
        <f t="shared" si="611"/>
        <v/>
      </c>
      <c r="HM446" s="7" t="str">
        <f t="shared" si="612"/>
        <v/>
      </c>
      <c r="HN446" s="7" t="str">
        <f t="shared" si="613"/>
        <v/>
      </c>
      <c r="HO446" s="7" t="str">
        <f t="shared" si="614"/>
        <v/>
      </c>
      <c r="HP446" s="7" t="str">
        <f t="shared" si="615"/>
        <v/>
      </c>
      <c r="HQ446" s="7" t="str">
        <f t="shared" si="616"/>
        <v/>
      </c>
      <c r="HR446" s="7" t="str">
        <f t="shared" si="617"/>
        <v/>
      </c>
      <c r="HS446" s="7" t="str">
        <f t="shared" si="618"/>
        <v/>
      </c>
      <c r="HT446" s="7" t="str">
        <f t="shared" si="619"/>
        <v/>
      </c>
      <c r="HU446" s="7" t="str">
        <f t="shared" si="620"/>
        <v/>
      </c>
      <c r="HV446" s="7" t="str">
        <f t="shared" si="621"/>
        <v/>
      </c>
      <c r="HW446" s="7" t="str">
        <f t="shared" si="622"/>
        <v/>
      </c>
      <c r="HX446" s="7" t="str">
        <f t="shared" si="623"/>
        <v/>
      </c>
      <c r="HY446" s="7" t="str">
        <f t="shared" si="624"/>
        <v/>
      </c>
      <c r="HZ446" s="7" t="str">
        <f t="shared" si="625"/>
        <v/>
      </c>
      <c r="IA446" s="7" t="str">
        <f t="shared" si="626"/>
        <v/>
      </c>
      <c r="IB446" s="7" t="str">
        <f t="shared" si="627"/>
        <v/>
      </c>
      <c r="IC446" s="7" t="str">
        <f t="shared" si="628"/>
        <v/>
      </c>
      <c r="ID446" s="7" t="str">
        <f t="shared" si="629"/>
        <v/>
      </c>
      <c r="IE446" s="7" t="str">
        <f t="shared" si="630"/>
        <v/>
      </c>
      <c r="IF446" s="7" t="str">
        <f t="shared" si="631"/>
        <v/>
      </c>
      <c r="IG446" s="7" t="str">
        <f t="shared" si="632"/>
        <v/>
      </c>
      <c r="IH446" s="7" t="str">
        <f t="shared" si="633"/>
        <v/>
      </c>
      <c r="II446" s="7" t="str">
        <f t="shared" si="634"/>
        <v/>
      </c>
      <c r="IJ446" s="7" t="str">
        <f t="shared" si="635"/>
        <v/>
      </c>
      <c r="IK446" s="7" t="str">
        <f t="shared" si="636"/>
        <v/>
      </c>
      <c r="IL446" s="7" t="str">
        <f t="shared" si="637"/>
        <v/>
      </c>
      <c r="IM446" s="7" t="str">
        <f t="shared" si="638"/>
        <v/>
      </c>
      <c r="IN446" s="7" t="str">
        <f t="shared" si="639"/>
        <v/>
      </c>
      <c r="IO446" s="7" t="str">
        <f t="shared" si="640"/>
        <v/>
      </c>
      <c r="IP446" s="7" t="str">
        <f t="shared" si="641"/>
        <v/>
      </c>
      <c r="IQ446" s="7" t="str">
        <f t="shared" si="642"/>
        <v/>
      </c>
      <c r="IR446" s="7" t="str">
        <f t="shared" si="643"/>
        <v/>
      </c>
      <c r="IS446" s="7" t="str">
        <f t="shared" si="644"/>
        <v/>
      </c>
      <c r="IT446" s="7" t="str">
        <f t="shared" si="645"/>
        <v/>
      </c>
      <c r="IU446" s="7" t="str">
        <f t="shared" si="646"/>
        <v/>
      </c>
      <c r="IV446" s="7" t="str">
        <f t="shared" si="647"/>
        <v/>
      </c>
      <c r="IW446" s="7" t="str">
        <f t="shared" si="648"/>
        <v/>
      </c>
      <c r="IX446" s="7" t="str">
        <f t="shared" si="649"/>
        <v/>
      </c>
      <c r="IY446" s="7" t="str">
        <f t="shared" si="650"/>
        <v/>
      </c>
      <c r="IZ446" s="7" t="str">
        <f t="shared" si="651"/>
        <v/>
      </c>
      <c r="JA446" s="7" t="str">
        <f t="shared" si="652"/>
        <v/>
      </c>
      <c r="JB446" s="7" t="str">
        <f t="shared" si="653"/>
        <v/>
      </c>
      <c r="JC446" s="7" t="str">
        <f t="shared" si="654"/>
        <v/>
      </c>
      <c r="JD446" s="7" t="str">
        <f t="shared" si="655"/>
        <v/>
      </c>
      <c r="JE446" s="7" t="str">
        <f t="shared" si="656"/>
        <v/>
      </c>
      <c r="JF446" s="7">
        <f t="shared" si="657"/>
        <v>13</v>
      </c>
      <c r="JG446" s="7">
        <f t="shared" si="568"/>
        <v>3</v>
      </c>
      <c r="JH446" s="7" t="str">
        <f t="shared" si="569"/>
        <v/>
      </c>
      <c r="JI446" s="7" t="str">
        <f t="shared" si="570"/>
        <v/>
      </c>
      <c r="JJ446" s="7" t="str">
        <f t="shared" si="571"/>
        <v/>
      </c>
      <c r="JK446" s="7" t="str">
        <f t="shared" si="572"/>
        <v/>
      </c>
      <c r="JL446" s="7" t="str">
        <f t="shared" si="573"/>
        <v/>
      </c>
      <c r="JM446" s="7">
        <f t="shared" si="574"/>
        <v>3</v>
      </c>
      <c r="JN446" s="7">
        <f t="shared" si="575"/>
        <v>1</v>
      </c>
      <c r="JO446" s="7">
        <f t="shared" si="576"/>
        <v>1</v>
      </c>
      <c r="JP446" s="7">
        <f t="shared" si="577"/>
        <v>5</v>
      </c>
      <c r="JQ446" s="7">
        <f t="shared" si="578"/>
        <v>1</v>
      </c>
      <c r="JR446" s="7">
        <f t="shared" si="578"/>
        <v>1</v>
      </c>
      <c r="JS446" s="7" t="str">
        <f t="shared" si="578"/>
        <v/>
      </c>
      <c r="JT446" s="28">
        <f t="shared" si="579"/>
        <v>28</v>
      </c>
    </row>
    <row r="447" spans="1:280" x14ac:dyDescent="0.2">
      <c r="A447" s="4" t="s">
        <v>2892</v>
      </c>
      <c r="B447" s="46">
        <f t="shared" si="565"/>
        <v>2</v>
      </c>
      <c r="C447" s="67" t="s">
        <v>2889</v>
      </c>
      <c r="D447" s="67" t="s">
        <v>1433</v>
      </c>
      <c r="Z447" s="57"/>
      <c r="BQ447" s="5"/>
      <c r="CB447" s="7">
        <v>10</v>
      </c>
      <c r="CC447" s="7">
        <v>6</v>
      </c>
      <c r="CP447" s="5">
        <f t="shared" si="566"/>
        <v>16</v>
      </c>
      <c r="CR447" s="15"/>
      <c r="CS447" s="7">
        <v>11</v>
      </c>
      <c r="CT447" s="28">
        <f t="shared" si="662"/>
        <v>27</v>
      </c>
      <c r="FH447" s="5"/>
      <c r="FS447" s="7">
        <v>10</v>
      </c>
      <c r="FT447" s="7">
        <v>1</v>
      </c>
      <c r="GG447" s="5">
        <f t="shared" si="567"/>
        <v>11</v>
      </c>
      <c r="GH447" s="7" t="str">
        <f t="shared" si="581"/>
        <v/>
      </c>
      <c r="GI447" s="7" t="str">
        <f t="shared" si="582"/>
        <v/>
      </c>
      <c r="GJ447" s="7" t="str">
        <f t="shared" si="583"/>
        <v/>
      </c>
      <c r="GK447" s="7" t="str">
        <f t="shared" si="584"/>
        <v/>
      </c>
      <c r="GL447" s="7" t="str">
        <f t="shared" si="585"/>
        <v/>
      </c>
      <c r="GM447" s="7" t="str">
        <f t="shared" si="586"/>
        <v/>
      </c>
      <c r="GN447" s="7" t="str">
        <f t="shared" si="587"/>
        <v/>
      </c>
      <c r="GO447" s="7" t="str">
        <f t="shared" si="588"/>
        <v/>
      </c>
      <c r="GP447" s="7" t="str">
        <f t="shared" si="589"/>
        <v/>
      </c>
      <c r="GQ447" s="7" t="str">
        <f t="shared" si="590"/>
        <v/>
      </c>
      <c r="GR447" s="7" t="str">
        <f t="shared" si="591"/>
        <v/>
      </c>
      <c r="GS447" s="7" t="str">
        <f t="shared" si="592"/>
        <v/>
      </c>
      <c r="GT447" s="7" t="str">
        <f t="shared" si="593"/>
        <v/>
      </c>
      <c r="GU447" s="7" t="str">
        <f t="shared" si="594"/>
        <v/>
      </c>
      <c r="GV447" s="7" t="str">
        <f t="shared" si="595"/>
        <v/>
      </c>
      <c r="GW447" s="7" t="str">
        <f t="shared" si="596"/>
        <v/>
      </c>
      <c r="GX447" s="7" t="str">
        <f t="shared" si="597"/>
        <v/>
      </c>
      <c r="GY447" s="7" t="str">
        <f t="shared" si="598"/>
        <v/>
      </c>
      <c r="GZ447" s="7" t="str">
        <f t="shared" si="599"/>
        <v/>
      </c>
      <c r="HA447" s="7" t="str">
        <f t="shared" si="600"/>
        <v/>
      </c>
      <c r="HB447" s="7" t="str">
        <f t="shared" si="601"/>
        <v/>
      </c>
      <c r="HC447" s="7" t="str">
        <f t="shared" si="602"/>
        <v/>
      </c>
      <c r="HD447" s="7" t="str">
        <f t="shared" si="603"/>
        <v/>
      </c>
      <c r="HE447" s="7" t="str">
        <f t="shared" si="604"/>
        <v/>
      </c>
      <c r="HF447" s="7" t="str">
        <f t="shared" si="605"/>
        <v/>
      </c>
      <c r="HG447" s="7" t="str">
        <f t="shared" si="606"/>
        <v/>
      </c>
      <c r="HH447" s="7" t="str">
        <f t="shared" si="607"/>
        <v/>
      </c>
      <c r="HI447" s="7" t="str">
        <f t="shared" si="608"/>
        <v/>
      </c>
      <c r="HJ447" s="7" t="str">
        <f t="shared" si="609"/>
        <v/>
      </c>
      <c r="HK447" s="7" t="str">
        <f t="shared" si="610"/>
        <v/>
      </c>
      <c r="HL447" s="7" t="str">
        <f t="shared" si="611"/>
        <v/>
      </c>
      <c r="HM447" s="7" t="str">
        <f t="shared" si="612"/>
        <v/>
      </c>
      <c r="HN447" s="7" t="str">
        <f t="shared" si="613"/>
        <v/>
      </c>
      <c r="HO447" s="7" t="str">
        <f t="shared" si="614"/>
        <v/>
      </c>
      <c r="HP447" s="7" t="str">
        <f t="shared" si="615"/>
        <v/>
      </c>
      <c r="HQ447" s="7" t="str">
        <f t="shared" si="616"/>
        <v/>
      </c>
      <c r="HR447" s="7" t="str">
        <f t="shared" si="617"/>
        <v/>
      </c>
      <c r="HS447" s="7" t="str">
        <f t="shared" si="618"/>
        <v/>
      </c>
      <c r="HT447" s="7" t="str">
        <f t="shared" si="619"/>
        <v/>
      </c>
      <c r="HU447" s="7" t="str">
        <f t="shared" si="620"/>
        <v/>
      </c>
      <c r="HV447" s="7" t="str">
        <f t="shared" si="621"/>
        <v/>
      </c>
      <c r="HW447" s="7" t="str">
        <f t="shared" si="622"/>
        <v/>
      </c>
      <c r="HX447" s="7" t="str">
        <f t="shared" si="623"/>
        <v/>
      </c>
      <c r="HY447" s="7" t="str">
        <f t="shared" si="624"/>
        <v/>
      </c>
      <c r="HZ447" s="7" t="str">
        <f t="shared" si="625"/>
        <v/>
      </c>
      <c r="IA447" s="7" t="str">
        <f t="shared" si="626"/>
        <v/>
      </c>
      <c r="IB447" s="7" t="str">
        <f t="shared" si="627"/>
        <v/>
      </c>
      <c r="IC447" s="7" t="str">
        <f t="shared" si="628"/>
        <v/>
      </c>
      <c r="ID447" s="7" t="str">
        <f t="shared" si="629"/>
        <v/>
      </c>
      <c r="IE447" s="7" t="str">
        <f t="shared" si="630"/>
        <v/>
      </c>
      <c r="IF447" s="7" t="str">
        <f t="shared" si="631"/>
        <v/>
      </c>
      <c r="IG447" s="7" t="str">
        <f t="shared" si="632"/>
        <v/>
      </c>
      <c r="IH447" s="7" t="str">
        <f t="shared" si="633"/>
        <v/>
      </c>
      <c r="II447" s="7" t="str">
        <f t="shared" si="634"/>
        <v/>
      </c>
      <c r="IJ447" s="7" t="str">
        <f t="shared" si="635"/>
        <v/>
      </c>
      <c r="IK447" s="7" t="str">
        <f t="shared" si="636"/>
        <v/>
      </c>
      <c r="IL447" s="7" t="str">
        <f t="shared" si="637"/>
        <v/>
      </c>
      <c r="IM447" s="7" t="str">
        <f t="shared" si="638"/>
        <v/>
      </c>
      <c r="IN447" s="7" t="str">
        <f t="shared" si="639"/>
        <v/>
      </c>
      <c r="IO447" s="7" t="str">
        <f t="shared" si="640"/>
        <v/>
      </c>
      <c r="IP447" s="7" t="str">
        <f t="shared" si="641"/>
        <v/>
      </c>
      <c r="IQ447" s="7" t="str">
        <f t="shared" si="642"/>
        <v/>
      </c>
      <c r="IR447" s="7" t="str">
        <f t="shared" si="643"/>
        <v/>
      </c>
      <c r="IS447" s="7" t="str">
        <f t="shared" si="644"/>
        <v/>
      </c>
      <c r="IT447" s="7" t="str">
        <f t="shared" si="645"/>
        <v/>
      </c>
      <c r="IU447" s="7" t="str">
        <f t="shared" si="646"/>
        <v/>
      </c>
      <c r="IV447" s="7" t="str">
        <f t="shared" si="647"/>
        <v/>
      </c>
      <c r="IW447" s="7" t="str">
        <f t="shared" si="648"/>
        <v/>
      </c>
      <c r="IX447" s="7" t="str">
        <f t="shared" si="649"/>
        <v/>
      </c>
      <c r="IY447" s="7" t="str">
        <f t="shared" si="650"/>
        <v/>
      </c>
      <c r="IZ447" s="7" t="str">
        <f t="shared" si="651"/>
        <v/>
      </c>
      <c r="JA447" s="7" t="str">
        <f t="shared" si="652"/>
        <v/>
      </c>
      <c r="JB447" s="7" t="str">
        <f t="shared" si="653"/>
        <v/>
      </c>
      <c r="JC447" s="7" t="str">
        <f t="shared" si="654"/>
        <v/>
      </c>
      <c r="JD447" s="7" t="str">
        <f t="shared" si="655"/>
        <v/>
      </c>
      <c r="JE447" s="7" t="str">
        <f t="shared" si="656"/>
        <v/>
      </c>
      <c r="JF447" s="7">
        <f t="shared" si="657"/>
        <v>20</v>
      </c>
      <c r="JG447" s="7">
        <f t="shared" si="568"/>
        <v>7</v>
      </c>
      <c r="JH447" s="7" t="str">
        <f t="shared" si="569"/>
        <v/>
      </c>
      <c r="JI447" s="7" t="str">
        <f t="shared" si="570"/>
        <v/>
      </c>
      <c r="JJ447" s="7" t="str">
        <f t="shared" si="571"/>
        <v/>
      </c>
      <c r="JK447" s="7" t="str">
        <f t="shared" si="572"/>
        <v/>
      </c>
      <c r="JL447" s="7" t="str">
        <f t="shared" si="573"/>
        <v/>
      </c>
      <c r="JM447" s="7" t="str">
        <f t="shared" si="574"/>
        <v/>
      </c>
      <c r="JN447" s="7" t="str">
        <f t="shared" si="575"/>
        <v/>
      </c>
      <c r="JO447" s="7" t="str">
        <f t="shared" si="576"/>
        <v/>
      </c>
      <c r="JP447" s="7" t="str">
        <f t="shared" si="577"/>
        <v/>
      </c>
      <c r="JQ447" s="7" t="str">
        <f t="shared" si="578"/>
        <v/>
      </c>
      <c r="JR447" s="7" t="str">
        <f t="shared" si="578"/>
        <v/>
      </c>
      <c r="JS447" s="7" t="str">
        <f t="shared" si="578"/>
        <v/>
      </c>
      <c r="JT447" s="28">
        <f t="shared" si="579"/>
        <v>27</v>
      </c>
    </row>
    <row r="448" spans="1:280" x14ac:dyDescent="0.2">
      <c r="A448" s="4" t="s">
        <v>2893</v>
      </c>
      <c r="B448" s="46">
        <f t="shared" si="565"/>
        <v>1</v>
      </c>
      <c r="C448" s="67" t="s">
        <v>2889</v>
      </c>
      <c r="D448" s="67" t="s">
        <v>2889</v>
      </c>
      <c r="Z448" s="57"/>
      <c r="BQ448" s="5"/>
      <c r="CB448" s="7">
        <v>1</v>
      </c>
      <c r="CP448" s="5">
        <f t="shared" si="566"/>
        <v>1</v>
      </c>
      <c r="CR448" s="15"/>
      <c r="CT448" s="28">
        <f t="shared" si="662"/>
        <v>1</v>
      </c>
      <c r="FH448" s="5"/>
      <c r="GG448" s="5">
        <f t="shared" si="567"/>
        <v>0</v>
      </c>
      <c r="GH448" s="7" t="str">
        <f t="shared" si="581"/>
        <v/>
      </c>
      <c r="GI448" s="7" t="str">
        <f t="shared" si="582"/>
        <v/>
      </c>
      <c r="GJ448" s="7" t="str">
        <f t="shared" si="583"/>
        <v/>
      </c>
      <c r="GK448" s="7" t="str">
        <f t="shared" si="584"/>
        <v/>
      </c>
      <c r="GL448" s="7" t="str">
        <f t="shared" si="585"/>
        <v/>
      </c>
      <c r="GM448" s="7" t="str">
        <f t="shared" si="586"/>
        <v/>
      </c>
      <c r="GN448" s="7" t="str">
        <f t="shared" si="587"/>
        <v/>
      </c>
      <c r="GO448" s="7" t="str">
        <f t="shared" si="588"/>
        <v/>
      </c>
      <c r="GP448" s="7" t="str">
        <f t="shared" si="589"/>
        <v/>
      </c>
      <c r="GQ448" s="7" t="str">
        <f t="shared" si="590"/>
        <v/>
      </c>
      <c r="GR448" s="7" t="str">
        <f t="shared" si="591"/>
        <v/>
      </c>
      <c r="GS448" s="7" t="str">
        <f t="shared" si="592"/>
        <v/>
      </c>
      <c r="GT448" s="7" t="str">
        <f t="shared" si="593"/>
        <v/>
      </c>
      <c r="GU448" s="7" t="str">
        <f t="shared" si="594"/>
        <v/>
      </c>
      <c r="GV448" s="7" t="str">
        <f t="shared" si="595"/>
        <v/>
      </c>
      <c r="GW448" s="7" t="str">
        <f t="shared" si="596"/>
        <v/>
      </c>
      <c r="GX448" s="7" t="str">
        <f t="shared" si="597"/>
        <v/>
      </c>
      <c r="GY448" s="7" t="str">
        <f t="shared" si="598"/>
        <v/>
      </c>
      <c r="GZ448" s="7" t="str">
        <f t="shared" si="599"/>
        <v/>
      </c>
      <c r="HA448" s="7" t="str">
        <f t="shared" si="600"/>
        <v/>
      </c>
      <c r="HB448" s="7" t="str">
        <f t="shared" si="601"/>
        <v/>
      </c>
      <c r="HC448" s="7" t="str">
        <f t="shared" si="602"/>
        <v/>
      </c>
      <c r="HD448" s="7" t="str">
        <f t="shared" si="603"/>
        <v/>
      </c>
      <c r="HE448" s="7" t="str">
        <f t="shared" si="604"/>
        <v/>
      </c>
      <c r="HF448" s="7" t="str">
        <f t="shared" si="605"/>
        <v/>
      </c>
      <c r="HG448" s="7" t="str">
        <f t="shared" si="606"/>
        <v/>
      </c>
      <c r="HH448" s="7" t="str">
        <f t="shared" si="607"/>
        <v/>
      </c>
      <c r="HI448" s="7" t="str">
        <f t="shared" si="608"/>
        <v/>
      </c>
      <c r="HJ448" s="7" t="str">
        <f t="shared" si="609"/>
        <v/>
      </c>
      <c r="HK448" s="7" t="str">
        <f t="shared" si="610"/>
        <v/>
      </c>
      <c r="HL448" s="7" t="str">
        <f t="shared" si="611"/>
        <v/>
      </c>
      <c r="HM448" s="7" t="str">
        <f t="shared" si="612"/>
        <v/>
      </c>
      <c r="HN448" s="7" t="str">
        <f t="shared" si="613"/>
        <v/>
      </c>
      <c r="HO448" s="7" t="str">
        <f t="shared" si="614"/>
        <v/>
      </c>
      <c r="HP448" s="7" t="str">
        <f t="shared" si="615"/>
        <v/>
      </c>
      <c r="HQ448" s="7" t="str">
        <f t="shared" si="616"/>
        <v/>
      </c>
      <c r="HR448" s="7" t="str">
        <f t="shared" si="617"/>
        <v/>
      </c>
      <c r="HS448" s="7" t="str">
        <f t="shared" si="618"/>
        <v/>
      </c>
      <c r="HT448" s="7" t="str">
        <f t="shared" si="619"/>
        <v/>
      </c>
      <c r="HU448" s="7" t="str">
        <f t="shared" si="620"/>
        <v/>
      </c>
      <c r="HV448" s="7" t="str">
        <f t="shared" si="621"/>
        <v/>
      </c>
      <c r="HW448" s="7" t="str">
        <f t="shared" si="622"/>
        <v/>
      </c>
      <c r="HX448" s="7" t="str">
        <f t="shared" si="623"/>
        <v/>
      </c>
      <c r="HY448" s="7" t="str">
        <f t="shared" si="624"/>
        <v/>
      </c>
      <c r="HZ448" s="7" t="str">
        <f t="shared" si="625"/>
        <v/>
      </c>
      <c r="IA448" s="7" t="str">
        <f t="shared" si="626"/>
        <v/>
      </c>
      <c r="IB448" s="7" t="str">
        <f t="shared" si="627"/>
        <v/>
      </c>
      <c r="IC448" s="7" t="str">
        <f t="shared" si="628"/>
        <v/>
      </c>
      <c r="ID448" s="7" t="str">
        <f t="shared" si="629"/>
        <v/>
      </c>
      <c r="IE448" s="7" t="str">
        <f t="shared" si="630"/>
        <v/>
      </c>
      <c r="IF448" s="7" t="str">
        <f t="shared" si="631"/>
        <v/>
      </c>
      <c r="IG448" s="7" t="str">
        <f t="shared" si="632"/>
        <v/>
      </c>
      <c r="IH448" s="7" t="str">
        <f t="shared" si="633"/>
        <v/>
      </c>
      <c r="II448" s="7" t="str">
        <f t="shared" si="634"/>
        <v/>
      </c>
      <c r="IJ448" s="7" t="str">
        <f t="shared" si="635"/>
        <v/>
      </c>
      <c r="IK448" s="7" t="str">
        <f t="shared" si="636"/>
        <v/>
      </c>
      <c r="IL448" s="7" t="str">
        <f t="shared" si="637"/>
        <v/>
      </c>
      <c r="IM448" s="7" t="str">
        <f t="shared" si="638"/>
        <v/>
      </c>
      <c r="IN448" s="7" t="str">
        <f t="shared" si="639"/>
        <v/>
      </c>
      <c r="IO448" s="7" t="str">
        <f t="shared" si="640"/>
        <v/>
      </c>
      <c r="IP448" s="7" t="str">
        <f t="shared" si="641"/>
        <v/>
      </c>
      <c r="IQ448" s="7" t="str">
        <f t="shared" si="642"/>
        <v/>
      </c>
      <c r="IR448" s="7" t="str">
        <f t="shared" si="643"/>
        <v/>
      </c>
      <c r="IS448" s="7" t="str">
        <f t="shared" si="644"/>
        <v/>
      </c>
      <c r="IT448" s="7" t="str">
        <f t="shared" si="645"/>
        <v/>
      </c>
      <c r="IU448" s="7" t="str">
        <f t="shared" si="646"/>
        <v/>
      </c>
      <c r="IV448" s="7" t="str">
        <f t="shared" si="647"/>
        <v/>
      </c>
      <c r="IW448" s="7" t="str">
        <f t="shared" si="648"/>
        <v/>
      </c>
      <c r="IX448" s="7" t="str">
        <f t="shared" si="649"/>
        <v/>
      </c>
      <c r="IY448" s="7" t="str">
        <f t="shared" si="650"/>
        <v/>
      </c>
      <c r="IZ448" s="7" t="str">
        <f t="shared" si="651"/>
        <v/>
      </c>
      <c r="JA448" s="7" t="str">
        <f t="shared" si="652"/>
        <v/>
      </c>
      <c r="JB448" s="7" t="str">
        <f t="shared" si="653"/>
        <v/>
      </c>
      <c r="JC448" s="7" t="str">
        <f t="shared" si="654"/>
        <v/>
      </c>
      <c r="JD448" s="7" t="str">
        <f t="shared" si="655"/>
        <v/>
      </c>
      <c r="JE448" s="7" t="str">
        <f t="shared" si="656"/>
        <v/>
      </c>
      <c r="JF448" s="7">
        <f t="shared" si="657"/>
        <v>1</v>
      </c>
      <c r="JG448" s="7" t="str">
        <f t="shared" si="568"/>
        <v/>
      </c>
      <c r="JH448" s="7" t="str">
        <f t="shared" si="569"/>
        <v/>
      </c>
      <c r="JI448" s="7" t="str">
        <f t="shared" si="570"/>
        <v/>
      </c>
      <c r="JJ448" s="7" t="str">
        <f t="shared" si="571"/>
        <v/>
      </c>
      <c r="JK448" s="7" t="str">
        <f t="shared" si="572"/>
        <v/>
      </c>
      <c r="JL448" s="7" t="str">
        <f t="shared" si="573"/>
        <v/>
      </c>
      <c r="JM448" s="7" t="str">
        <f t="shared" si="574"/>
        <v/>
      </c>
      <c r="JN448" s="7" t="str">
        <f t="shared" si="575"/>
        <v/>
      </c>
      <c r="JO448" s="7" t="str">
        <f t="shared" si="576"/>
        <v/>
      </c>
      <c r="JP448" s="7" t="str">
        <f t="shared" si="577"/>
        <v/>
      </c>
      <c r="JQ448" s="7" t="str">
        <f t="shared" si="578"/>
        <v/>
      </c>
      <c r="JR448" s="7" t="str">
        <f t="shared" si="578"/>
        <v/>
      </c>
      <c r="JS448" s="7" t="str">
        <f t="shared" si="578"/>
        <v/>
      </c>
      <c r="JT448" s="28">
        <f t="shared" si="579"/>
        <v>1</v>
      </c>
    </row>
    <row r="449" spans="1:280" x14ac:dyDescent="0.2">
      <c r="A449" s="4" t="s">
        <v>2894</v>
      </c>
      <c r="B449" s="46">
        <f t="shared" si="565"/>
        <v>4</v>
      </c>
      <c r="C449" s="67" t="s">
        <v>2889</v>
      </c>
      <c r="D449" s="67" t="s">
        <v>3987</v>
      </c>
      <c r="Z449" s="57"/>
      <c r="BQ449" s="5"/>
      <c r="CB449" s="7">
        <v>3</v>
      </c>
      <c r="CH449" s="7">
        <v>2</v>
      </c>
      <c r="CI449" s="7">
        <v>3</v>
      </c>
      <c r="CJ449" s="7">
        <v>1</v>
      </c>
      <c r="CP449" s="5">
        <f t="shared" si="566"/>
        <v>9</v>
      </c>
      <c r="CR449" s="15"/>
      <c r="CT449" s="28">
        <f t="shared" si="662"/>
        <v>9</v>
      </c>
      <c r="FH449" s="5"/>
      <c r="GG449" s="5">
        <f t="shared" si="567"/>
        <v>0</v>
      </c>
      <c r="GH449" s="7" t="str">
        <f t="shared" si="581"/>
        <v/>
      </c>
      <c r="GI449" s="7" t="str">
        <f t="shared" si="582"/>
        <v/>
      </c>
      <c r="GJ449" s="7" t="str">
        <f t="shared" si="583"/>
        <v/>
      </c>
      <c r="GK449" s="7" t="str">
        <f t="shared" si="584"/>
        <v/>
      </c>
      <c r="GL449" s="7" t="str">
        <f t="shared" si="585"/>
        <v/>
      </c>
      <c r="GM449" s="7" t="str">
        <f t="shared" si="586"/>
        <v/>
      </c>
      <c r="GN449" s="7" t="str">
        <f t="shared" si="587"/>
        <v/>
      </c>
      <c r="GO449" s="7" t="str">
        <f t="shared" si="588"/>
        <v/>
      </c>
      <c r="GP449" s="7" t="str">
        <f t="shared" si="589"/>
        <v/>
      </c>
      <c r="GQ449" s="7" t="str">
        <f t="shared" si="590"/>
        <v/>
      </c>
      <c r="GR449" s="7" t="str">
        <f t="shared" si="591"/>
        <v/>
      </c>
      <c r="GS449" s="7" t="str">
        <f t="shared" si="592"/>
        <v/>
      </c>
      <c r="GT449" s="7" t="str">
        <f t="shared" si="593"/>
        <v/>
      </c>
      <c r="GU449" s="7" t="str">
        <f t="shared" si="594"/>
        <v/>
      </c>
      <c r="GV449" s="7" t="str">
        <f t="shared" si="595"/>
        <v/>
      </c>
      <c r="GW449" s="7" t="str">
        <f t="shared" si="596"/>
        <v/>
      </c>
      <c r="GX449" s="7" t="str">
        <f t="shared" si="597"/>
        <v/>
      </c>
      <c r="GY449" s="7" t="str">
        <f t="shared" si="598"/>
        <v/>
      </c>
      <c r="GZ449" s="7" t="str">
        <f t="shared" si="599"/>
        <v/>
      </c>
      <c r="HA449" s="7" t="str">
        <f t="shared" si="600"/>
        <v/>
      </c>
      <c r="HB449" s="7" t="str">
        <f t="shared" si="601"/>
        <v/>
      </c>
      <c r="HC449" s="7" t="str">
        <f t="shared" si="602"/>
        <v/>
      </c>
      <c r="HD449" s="7" t="str">
        <f t="shared" si="603"/>
        <v/>
      </c>
      <c r="HE449" s="7" t="str">
        <f t="shared" si="604"/>
        <v/>
      </c>
      <c r="HF449" s="7" t="str">
        <f t="shared" si="605"/>
        <v/>
      </c>
      <c r="HG449" s="7" t="str">
        <f t="shared" si="606"/>
        <v/>
      </c>
      <c r="HH449" s="7" t="str">
        <f t="shared" si="607"/>
        <v/>
      </c>
      <c r="HI449" s="7" t="str">
        <f t="shared" si="608"/>
        <v/>
      </c>
      <c r="HJ449" s="7" t="str">
        <f t="shared" si="609"/>
        <v/>
      </c>
      <c r="HK449" s="7" t="str">
        <f t="shared" si="610"/>
        <v/>
      </c>
      <c r="HL449" s="7" t="str">
        <f t="shared" si="611"/>
        <v/>
      </c>
      <c r="HM449" s="7" t="str">
        <f t="shared" si="612"/>
        <v/>
      </c>
      <c r="HN449" s="7" t="str">
        <f t="shared" si="613"/>
        <v/>
      </c>
      <c r="HO449" s="7" t="str">
        <f t="shared" si="614"/>
        <v/>
      </c>
      <c r="HP449" s="7" t="str">
        <f t="shared" si="615"/>
        <v/>
      </c>
      <c r="HQ449" s="7" t="str">
        <f t="shared" si="616"/>
        <v/>
      </c>
      <c r="HR449" s="7" t="str">
        <f t="shared" si="617"/>
        <v/>
      </c>
      <c r="HS449" s="7" t="str">
        <f t="shared" si="618"/>
        <v/>
      </c>
      <c r="HT449" s="7" t="str">
        <f t="shared" si="619"/>
        <v/>
      </c>
      <c r="HU449" s="7" t="str">
        <f t="shared" si="620"/>
        <v/>
      </c>
      <c r="HV449" s="7" t="str">
        <f t="shared" si="621"/>
        <v/>
      </c>
      <c r="HW449" s="7" t="str">
        <f t="shared" si="622"/>
        <v/>
      </c>
      <c r="HX449" s="7" t="str">
        <f t="shared" si="623"/>
        <v/>
      </c>
      <c r="HY449" s="7" t="str">
        <f t="shared" si="624"/>
        <v/>
      </c>
      <c r="HZ449" s="7" t="str">
        <f t="shared" si="625"/>
        <v/>
      </c>
      <c r="IA449" s="7" t="str">
        <f t="shared" si="626"/>
        <v/>
      </c>
      <c r="IB449" s="7" t="str">
        <f t="shared" si="627"/>
        <v/>
      </c>
      <c r="IC449" s="7" t="str">
        <f t="shared" si="628"/>
        <v/>
      </c>
      <c r="ID449" s="7" t="str">
        <f t="shared" si="629"/>
        <v/>
      </c>
      <c r="IE449" s="7" t="str">
        <f t="shared" si="630"/>
        <v/>
      </c>
      <c r="IF449" s="7" t="str">
        <f t="shared" si="631"/>
        <v/>
      </c>
      <c r="IG449" s="7" t="str">
        <f t="shared" si="632"/>
        <v/>
      </c>
      <c r="IH449" s="7" t="str">
        <f t="shared" si="633"/>
        <v/>
      </c>
      <c r="II449" s="7" t="str">
        <f t="shared" si="634"/>
        <v/>
      </c>
      <c r="IJ449" s="7" t="str">
        <f t="shared" si="635"/>
        <v/>
      </c>
      <c r="IK449" s="7" t="str">
        <f t="shared" si="636"/>
        <v/>
      </c>
      <c r="IL449" s="7" t="str">
        <f t="shared" si="637"/>
        <v/>
      </c>
      <c r="IM449" s="7" t="str">
        <f t="shared" si="638"/>
        <v/>
      </c>
      <c r="IN449" s="7" t="str">
        <f t="shared" si="639"/>
        <v/>
      </c>
      <c r="IO449" s="7" t="str">
        <f t="shared" si="640"/>
        <v/>
      </c>
      <c r="IP449" s="7" t="str">
        <f t="shared" si="641"/>
        <v/>
      </c>
      <c r="IQ449" s="7" t="str">
        <f t="shared" si="642"/>
        <v/>
      </c>
      <c r="IR449" s="7" t="str">
        <f t="shared" si="643"/>
        <v/>
      </c>
      <c r="IS449" s="7" t="str">
        <f t="shared" si="644"/>
        <v/>
      </c>
      <c r="IT449" s="7" t="str">
        <f t="shared" si="645"/>
        <v/>
      </c>
      <c r="IU449" s="7" t="str">
        <f t="shared" si="646"/>
        <v/>
      </c>
      <c r="IV449" s="7" t="str">
        <f t="shared" si="647"/>
        <v/>
      </c>
      <c r="IW449" s="7" t="str">
        <f t="shared" si="648"/>
        <v/>
      </c>
      <c r="IX449" s="7" t="str">
        <f t="shared" si="649"/>
        <v/>
      </c>
      <c r="IY449" s="7" t="str">
        <f t="shared" si="650"/>
        <v/>
      </c>
      <c r="IZ449" s="7" t="str">
        <f t="shared" si="651"/>
        <v/>
      </c>
      <c r="JA449" s="7" t="str">
        <f t="shared" si="652"/>
        <v/>
      </c>
      <c r="JB449" s="7" t="str">
        <f t="shared" si="653"/>
        <v/>
      </c>
      <c r="JC449" s="7" t="str">
        <f t="shared" si="654"/>
        <v/>
      </c>
      <c r="JD449" s="7" t="str">
        <f t="shared" si="655"/>
        <v/>
      </c>
      <c r="JE449" s="7" t="str">
        <f t="shared" si="656"/>
        <v/>
      </c>
      <c r="JF449" s="7">
        <f t="shared" si="657"/>
        <v>3</v>
      </c>
      <c r="JG449" s="7" t="str">
        <f t="shared" si="568"/>
        <v/>
      </c>
      <c r="JH449" s="7" t="str">
        <f t="shared" si="569"/>
        <v/>
      </c>
      <c r="JI449" s="7" t="str">
        <f t="shared" si="570"/>
        <v/>
      </c>
      <c r="JJ449" s="7" t="str">
        <f t="shared" si="571"/>
        <v/>
      </c>
      <c r="JK449" s="7" t="str">
        <f t="shared" si="572"/>
        <v/>
      </c>
      <c r="JL449" s="7">
        <f t="shared" si="573"/>
        <v>2</v>
      </c>
      <c r="JM449" s="7">
        <f t="shared" si="574"/>
        <v>3</v>
      </c>
      <c r="JN449" s="7">
        <f t="shared" si="575"/>
        <v>1</v>
      </c>
      <c r="JO449" s="7" t="str">
        <f t="shared" si="576"/>
        <v/>
      </c>
      <c r="JP449" s="7" t="str">
        <f t="shared" si="577"/>
        <v/>
      </c>
      <c r="JQ449" s="7" t="str">
        <f t="shared" si="578"/>
        <v/>
      </c>
      <c r="JR449" s="7" t="str">
        <f t="shared" si="578"/>
        <v/>
      </c>
      <c r="JS449" s="7" t="str">
        <f t="shared" si="578"/>
        <v/>
      </c>
      <c r="JT449" s="28">
        <f t="shared" si="579"/>
        <v>9</v>
      </c>
    </row>
    <row r="450" spans="1:280" x14ac:dyDescent="0.2">
      <c r="A450" s="4" t="s">
        <v>2895</v>
      </c>
      <c r="B450" s="46">
        <f t="shared" ref="B450:B513" si="663">COUNT(E450:CO450)</f>
        <v>1</v>
      </c>
      <c r="C450" s="67" t="s">
        <v>2889</v>
      </c>
      <c r="D450" s="67" t="s">
        <v>2889</v>
      </c>
      <c r="Z450" s="57"/>
      <c r="BQ450" s="5"/>
      <c r="CB450" s="7">
        <v>2</v>
      </c>
      <c r="CP450" s="5">
        <f t="shared" ref="CP450:CP513" si="664">SUM(E450:CO450)</f>
        <v>2</v>
      </c>
      <c r="CR450" s="15"/>
      <c r="CT450" s="28">
        <f t="shared" ref="CT450:CT455" si="665">SUM(CP450:CS450)</f>
        <v>2</v>
      </c>
      <c r="FH450" s="5"/>
      <c r="GG450" s="5">
        <f t="shared" ref="GG450:GG513" si="666">SUM(CU450:GF450)</f>
        <v>0</v>
      </c>
      <c r="GH450" s="7" t="str">
        <f t="shared" si="581"/>
        <v/>
      </c>
      <c r="GI450" s="7" t="str">
        <f t="shared" si="582"/>
        <v/>
      </c>
      <c r="GJ450" s="7" t="str">
        <f t="shared" si="583"/>
        <v/>
      </c>
      <c r="GK450" s="7" t="str">
        <f t="shared" si="584"/>
        <v/>
      </c>
      <c r="GL450" s="7" t="str">
        <f t="shared" si="585"/>
        <v/>
      </c>
      <c r="GM450" s="7" t="str">
        <f t="shared" si="586"/>
        <v/>
      </c>
      <c r="GN450" s="7" t="str">
        <f t="shared" si="587"/>
        <v/>
      </c>
      <c r="GO450" s="7" t="str">
        <f t="shared" si="588"/>
        <v/>
      </c>
      <c r="GP450" s="7" t="str">
        <f t="shared" si="589"/>
        <v/>
      </c>
      <c r="GQ450" s="7" t="str">
        <f t="shared" si="590"/>
        <v/>
      </c>
      <c r="GR450" s="7" t="str">
        <f t="shared" si="591"/>
        <v/>
      </c>
      <c r="GS450" s="7" t="str">
        <f t="shared" si="592"/>
        <v/>
      </c>
      <c r="GT450" s="7" t="str">
        <f t="shared" si="593"/>
        <v/>
      </c>
      <c r="GU450" s="7" t="str">
        <f t="shared" si="594"/>
        <v/>
      </c>
      <c r="GV450" s="7" t="str">
        <f t="shared" si="595"/>
        <v/>
      </c>
      <c r="GW450" s="7" t="str">
        <f t="shared" si="596"/>
        <v/>
      </c>
      <c r="GX450" s="7" t="str">
        <f t="shared" si="597"/>
        <v/>
      </c>
      <c r="GY450" s="7" t="str">
        <f t="shared" si="598"/>
        <v/>
      </c>
      <c r="GZ450" s="7" t="str">
        <f t="shared" si="599"/>
        <v/>
      </c>
      <c r="HA450" s="7" t="str">
        <f t="shared" si="600"/>
        <v/>
      </c>
      <c r="HB450" s="7" t="str">
        <f t="shared" si="601"/>
        <v/>
      </c>
      <c r="HC450" s="7" t="str">
        <f t="shared" si="602"/>
        <v/>
      </c>
      <c r="HD450" s="7" t="str">
        <f t="shared" si="603"/>
        <v/>
      </c>
      <c r="HE450" s="7" t="str">
        <f t="shared" si="604"/>
        <v/>
      </c>
      <c r="HF450" s="7" t="str">
        <f t="shared" si="605"/>
        <v/>
      </c>
      <c r="HG450" s="7" t="str">
        <f t="shared" si="606"/>
        <v/>
      </c>
      <c r="HH450" s="7" t="str">
        <f t="shared" si="607"/>
        <v/>
      </c>
      <c r="HI450" s="7" t="str">
        <f t="shared" si="608"/>
        <v/>
      </c>
      <c r="HJ450" s="7" t="str">
        <f t="shared" si="609"/>
        <v/>
      </c>
      <c r="HK450" s="7" t="str">
        <f t="shared" si="610"/>
        <v/>
      </c>
      <c r="HL450" s="7" t="str">
        <f t="shared" si="611"/>
        <v/>
      </c>
      <c r="HM450" s="7" t="str">
        <f t="shared" si="612"/>
        <v/>
      </c>
      <c r="HN450" s="7" t="str">
        <f t="shared" si="613"/>
        <v/>
      </c>
      <c r="HO450" s="7" t="str">
        <f t="shared" si="614"/>
        <v/>
      </c>
      <c r="HP450" s="7" t="str">
        <f t="shared" si="615"/>
        <v/>
      </c>
      <c r="HQ450" s="7" t="str">
        <f t="shared" si="616"/>
        <v/>
      </c>
      <c r="HR450" s="7" t="str">
        <f t="shared" si="617"/>
        <v/>
      </c>
      <c r="HS450" s="7" t="str">
        <f t="shared" si="618"/>
        <v/>
      </c>
      <c r="HT450" s="7" t="str">
        <f t="shared" si="619"/>
        <v/>
      </c>
      <c r="HU450" s="7" t="str">
        <f t="shared" si="620"/>
        <v/>
      </c>
      <c r="HV450" s="7" t="str">
        <f t="shared" si="621"/>
        <v/>
      </c>
      <c r="HW450" s="7" t="str">
        <f t="shared" si="622"/>
        <v/>
      </c>
      <c r="HX450" s="7" t="str">
        <f t="shared" si="623"/>
        <v/>
      </c>
      <c r="HY450" s="7" t="str">
        <f t="shared" si="624"/>
        <v/>
      </c>
      <c r="HZ450" s="7" t="str">
        <f t="shared" si="625"/>
        <v/>
      </c>
      <c r="IA450" s="7" t="str">
        <f t="shared" si="626"/>
        <v/>
      </c>
      <c r="IB450" s="7" t="str">
        <f t="shared" si="627"/>
        <v/>
      </c>
      <c r="IC450" s="7" t="str">
        <f t="shared" si="628"/>
        <v/>
      </c>
      <c r="ID450" s="7" t="str">
        <f t="shared" si="629"/>
        <v/>
      </c>
      <c r="IE450" s="7" t="str">
        <f t="shared" si="630"/>
        <v/>
      </c>
      <c r="IF450" s="7" t="str">
        <f t="shared" si="631"/>
        <v/>
      </c>
      <c r="IG450" s="7" t="str">
        <f t="shared" si="632"/>
        <v/>
      </c>
      <c r="IH450" s="7" t="str">
        <f t="shared" si="633"/>
        <v/>
      </c>
      <c r="II450" s="7" t="str">
        <f t="shared" si="634"/>
        <v/>
      </c>
      <c r="IJ450" s="7" t="str">
        <f t="shared" si="635"/>
        <v/>
      </c>
      <c r="IK450" s="7" t="str">
        <f t="shared" si="636"/>
        <v/>
      </c>
      <c r="IL450" s="7" t="str">
        <f t="shared" si="637"/>
        <v/>
      </c>
      <c r="IM450" s="7" t="str">
        <f t="shared" si="638"/>
        <v/>
      </c>
      <c r="IN450" s="7" t="str">
        <f t="shared" si="639"/>
        <v/>
      </c>
      <c r="IO450" s="7" t="str">
        <f t="shared" si="640"/>
        <v/>
      </c>
      <c r="IP450" s="7" t="str">
        <f t="shared" si="641"/>
        <v/>
      </c>
      <c r="IQ450" s="7" t="str">
        <f t="shared" si="642"/>
        <v/>
      </c>
      <c r="IR450" s="7" t="str">
        <f t="shared" si="643"/>
        <v/>
      </c>
      <c r="IS450" s="7" t="str">
        <f t="shared" si="644"/>
        <v/>
      </c>
      <c r="IT450" s="7" t="str">
        <f t="shared" si="645"/>
        <v/>
      </c>
      <c r="IU450" s="7" t="str">
        <f t="shared" si="646"/>
        <v/>
      </c>
      <c r="IV450" s="7" t="str">
        <f t="shared" si="647"/>
        <v/>
      </c>
      <c r="IW450" s="7" t="str">
        <f t="shared" si="648"/>
        <v/>
      </c>
      <c r="IX450" s="7" t="str">
        <f t="shared" si="649"/>
        <v/>
      </c>
      <c r="IY450" s="7" t="str">
        <f t="shared" si="650"/>
        <v/>
      </c>
      <c r="IZ450" s="7" t="str">
        <f t="shared" si="651"/>
        <v/>
      </c>
      <c r="JA450" s="7" t="str">
        <f t="shared" si="652"/>
        <v/>
      </c>
      <c r="JB450" s="7" t="str">
        <f t="shared" si="653"/>
        <v/>
      </c>
      <c r="JC450" s="7" t="str">
        <f t="shared" si="654"/>
        <v/>
      </c>
      <c r="JD450" s="7" t="str">
        <f t="shared" si="655"/>
        <v/>
      </c>
      <c r="JE450" s="7" t="str">
        <f t="shared" si="656"/>
        <v/>
      </c>
      <c r="JF450" s="7">
        <f t="shared" si="657"/>
        <v>2</v>
      </c>
      <c r="JG450" s="7" t="str">
        <f t="shared" ref="JG450:JG513" si="667">IF(CC450+FT450&gt;0,CC450+FT450,"")</f>
        <v/>
      </c>
      <c r="JH450" s="7" t="str">
        <f t="shared" ref="JH450:JH513" si="668">IF(CD450+FU450&gt;0,CD450+FU450,"")</f>
        <v/>
      </c>
      <c r="JI450" s="7" t="str">
        <f t="shared" ref="JI450:JI513" si="669">IF(CE450+FV450&gt;0,CE450+FV450,"")</f>
        <v/>
      </c>
      <c r="JJ450" s="7" t="str">
        <f t="shared" ref="JJ450:JJ513" si="670">IF(CF450+FW450&gt;0,CF450+FW450,"")</f>
        <v/>
      </c>
      <c r="JK450" s="7" t="str">
        <f t="shared" ref="JK450:JK513" si="671">IF(CG450+FX450&gt;0,CG450+FX450,"")</f>
        <v/>
      </c>
      <c r="JL450" s="7" t="str">
        <f t="shared" ref="JL450:JL513" si="672">IF(CH450+FY450&gt;0,CH450+FY450,"")</f>
        <v/>
      </c>
      <c r="JM450" s="7" t="str">
        <f t="shared" ref="JM450:JM513" si="673">IF(CI450+FZ450&gt;0,CI450+FZ450,"")</f>
        <v/>
      </c>
      <c r="JN450" s="7" t="str">
        <f t="shared" ref="JN450:JN513" si="674">IF(CJ450+GA450&gt;0,CJ450+GA450,"")</f>
        <v/>
      </c>
      <c r="JO450" s="7" t="str">
        <f t="shared" ref="JO450:JO513" si="675">IF(CK450+GB450&gt;0,CK450+GB450,"")</f>
        <v/>
      </c>
      <c r="JP450" s="7" t="str">
        <f t="shared" ref="JP450:JP513" si="676">IF(CL450+GC450&gt;0,CL450+GC450,"")</f>
        <v/>
      </c>
      <c r="JQ450" s="7" t="str">
        <f t="shared" ref="JQ450:JS513" si="677">IF(CM450+GD450&gt;0,CM450+GD450,"")</f>
        <v/>
      </c>
      <c r="JR450" s="7" t="str">
        <f t="shared" si="677"/>
        <v/>
      </c>
      <c r="JS450" s="7" t="str">
        <f t="shared" si="677"/>
        <v/>
      </c>
      <c r="JT450" s="28">
        <f t="shared" ref="JT450:JT513" si="678">SUM(GH450:JS450)</f>
        <v>2</v>
      </c>
    </row>
    <row r="451" spans="1:280" x14ac:dyDescent="0.2">
      <c r="A451" s="4" t="s">
        <v>3655</v>
      </c>
      <c r="B451" s="46">
        <f t="shared" si="663"/>
        <v>1</v>
      </c>
      <c r="C451" s="67" t="s">
        <v>2889</v>
      </c>
      <c r="D451" s="67" t="s">
        <v>2889</v>
      </c>
      <c r="Z451" s="57"/>
      <c r="BQ451" s="5"/>
      <c r="CB451" s="7">
        <v>2</v>
      </c>
      <c r="CP451" s="5">
        <f t="shared" si="664"/>
        <v>2</v>
      </c>
      <c r="CR451" s="15"/>
      <c r="CS451" s="7">
        <v>1</v>
      </c>
      <c r="CT451" s="28">
        <f t="shared" si="665"/>
        <v>3</v>
      </c>
      <c r="FH451" s="5"/>
      <c r="FS451" s="7">
        <v>1</v>
      </c>
      <c r="GG451" s="5">
        <f t="shared" si="666"/>
        <v>1</v>
      </c>
      <c r="GH451" s="7" t="str">
        <f t="shared" ref="GH451:GH581" si="679">IF(E451+CU451&gt;0,E451+CU451,"")</f>
        <v/>
      </c>
      <c r="GI451" s="7" t="str">
        <f t="shared" ref="GI451:GI581" si="680">IF(F451+CV451&gt;0,F451+CV451,"")</f>
        <v/>
      </c>
      <c r="GJ451" s="7" t="str">
        <f t="shared" ref="GJ451:GJ581" si="681">IF(G451+CW451&gt;0,G451+CW451,"")</f>
        <v/>
      </c>
      <c r="GK451" s="7" t="str">
        <f t="shared" ref="GK451:GK581" si="682">IF(H451+CX451&gt;0,H451+CX451,"")</f>
        <v/>
      </c>
      <c r="GL451" s="7" t="str">
        <f t="shared" ref="GL451:GL581" si="683">IF(I451+CY451&gt;0,I451+CY451,"")</f>
        <v/>
      </c>
      <c r="GM451" s="7" t="str">
        <f t="shared" ref="GM451:GM581" si="684">IF(J451+CZ451&gt;0,J451+CZ451,"")</f>
        <v/>
      </c>
      <c r="GN451" s="7" t="str">
        <f t="shared" ref="GN451:GN581" si="685">IF(K451+DA451&gt;0,K451+DA451,"")</f>
        <v/>
      </c>
      <c r="GO451" s="7" t="str">
        <f t="shared" ref="GO451:GO581" si="686">IF(L451+DB451&gt;0,L451+DB451,"")</f>
        <v/>
      </c>
      <c r="GP451" s="7" t="str">
        <f t="shared" ref="GP451:GP581" si="687">IF(M451+DC451&gt;0,M451+DC451,"")</f>
        <v/>
      </c>
      <c r="GQ451" s="7" t="str">
        <f t="shared" ref="GQ451:GQ581" si="688">IF(N451+DD451&gt;0,N451+DD451,"")</f>
        <v/>
      </c>
      <c r="GR451" s="7" t="str">
        <f t="shared" ref="GR451:GR581" si="689">IF(DE451&gt;0,DE451,"")</f>
        <v/>
      </c>
      <c r="GS451" s="7" t="str">
        <f t="shared" ref="GS451:GS581" si="690">IF(O451+DF451&gt;0,O451+DF451,"")</f>
        <v/>
      </c>
      <c r="GT451" s="7" t="str">
        <f t="shared" ref="GT451:GT581" si="691">IF(P451+DG451&gt;0,P451+DG451,"")</f>
        <v/>
      </c>
      <c r="GU451" s="7" t="str">
        <f t="shared" ref="GU451:GU581" si="692">IF(Q451+DH451&gt;0,Q451+DH451,"")</f>
        <v/>
      </c>
      <c r="GV451" s="7" t="str">
        <f t="shared" ref="GV451:GV581" si="693">IF(R451+DI451&gt;0,R451+DI451,"")</f>
        <v/>
      </c>
      <c r="GW451" s="7" t="str">
        <f t="shared" ref="GW451:GW581" si="694">IF(S451+DJ451&gt;0,S451+DJ451,"")</f>
        <v/>
      </c>
      <c r="GX451" s="7" t="str">
        <f t="shared" ref="GX451:GX581" si="695">IF(T451+DK451&gt;0,T451+DK451,"")</f>
        <v/>
      </c>
      <c r="GY451" s="7" t="str">
        <f t="shared" ref="GY451:GY581" si="696">IF(U451+DL451&gt;0,U451+DL451,"")</f>
        <v/>
      </c>
      <c r="GZ451" s="7" t="str">
        <f t="shared" ref="GZ451:GZ581" si="697">IF(V451+DM451&gt;0,V451+DM451,"")</f>
        <v/>
      </c>
      <c r="HA451" s="7" t="str">
        <f t="shared" ref="HA451:HA581" si="698">IF(W451+DN451&gt;0,W451+DN451,"")</f>
        <v/>
      </c>
      <c r="HB451" s="7" t="str">
        <f t="shared" ref="HB451:HB581" si="699">IF(X451+DO451&gt;0,X451+DO451,"")</f>
        <v/>
      </c>
      <c r="HC451" s="7" t="str">
        <f t="shared" ref="HC451:HC581" si="700">IF(Y451+DP451&gt;0,Y451+DP451,"")</f>
        <v/>
      </c>
      <c r="HD451" s="7" t="str">
        <f t="shared" ref="HD451:HD581" si="701">IF(Z451+DQ451&gt;0,Z451+DQ451,"")</f>
        <v/>
      </c>
      <c r="HE451" s="7" t="str">
        <f t="shared" ref="HE451:HE581" si="702">IF(AA451+DR451&gt;0,AA451+DR451,"")</f>
        <v/>
      </c>
      <c r="HF451" s="7" t="str">
        <f t="shared" ref="HF451:HF581" si="703">IF(AB451+DS451&gt;0,AB451+DS451,"")</f>
        <v/>
      </c>
      <c r="HG451" s="7" t="str">
        <f t="shared" ref="HG451:HG581" si="704">IF(AC451+DT451&gt;0,AC451+DT451,"")</f>
        <v/>
      </c>
      <c r="HH451" s="7" t="str">
        <f t="shared" ref="HH451:HH581" si="705">IF(AD451+DU451&gt;0,AD451+DU451,"")</f>
        <v/>
      </c>
      <c r="HI451" s="7" t="str">
        <f t="shared" ref="HI451:HI581" si="706">IF(AE451+DV451&gt;0,AE451+DV451,"")</f>
        <v/>
      </c>
      <c r="HJ451" s="7" t="str">
        <f t="shared" ref="HJ451:HJ581" si="707">IF(AF451+DW451&gt;0,AF451+DW451,"")</f>
        <v/>
      </c>
      <c r="HK451" s="7" t="str">
        <f t="shared" ref="HK451:HK581" si="708">IF(AG451+DX451&gt;0,AG451+DX451,"")</f>
        <v/>
      </c>
      <c r="HL451" s="7" t="str">
        <f t="shared" ref="HL451:HL581" si="709">IF(AH451+DY451&gt;0,AH451+DY451,"")</f>
        <v/>
      </c>
      <c r="HM451" s="7" t="str">
        <f t="shared" ref="HM451:HM581" si="710">IF(AI451+DZ451&gt;0,AI451+DZ451,"")</f>
        <v/>
      </c>
      <c r="HN451" s="7" t="str">
        <f t="shared" ref="HN451:HN581" si="711">IF(AJ451+EA451&gt;0,AJ451+EA451,"")</f>
        <v/>
      </c>
      <c r="HO451" s="7" t="str">
        <f t="shared" ref="HO451:HO581" si="712">IF(AK451+EB451&gt;0,AK451+EB451,"")</f>
        <v/>
      </c>
      <c r="HP451" s="7" t="str">
        <f t="shared" ref="HP451:HP581" si="713">IF(AL451+EC451&gt;0,AL451+EC451,"")</f>
        <v/>
      </c>
      <c r="HQ451" s="7" t="str">
        <f t="shared" ref="HQ451:HQ581" si="714">IF(AM451+ED451&gt;0,AM451+ED451,"")</f>
        <v/>
      </c>
      <c r="HR451" s="7" t="str">
        <f t="shared" ref="HR451:HR581" si="715">IF(AN451+EE451&gt;0,AN451+EE451,"")</f>
        <v/>
      </c>
      <c r="HS451" s="7" t="str">
        <f t="shared" ref="HS451:HS581" si="716">IF(AO451+EF451&gt;0,AO451+EF451,"")</f>
        <v/>
      </c>
      <c r="HT451" s="7" t="str">
        <f t="shared" ref="HT451:HT581" si="717">IF(AP451+EG451&gt;0,AP451+EG451,"")</f>
        <v/>
      </c>
      <c r="HU451" s="7" t="str">
        <f t="shared" ref="HU451:HU581" si="718">IF(AQ451+EH451&gt;0,AQ451+EH451,"")</f>
        <v/>
      </c>
      <c r="HV451" s="7" t="str">
        <f t="shared" ref="HV451:HV581" si="719">IF(AR451+EI451&gt;0,AR451+EI451,"")</f>
        <v/>
      </c>
      <c r="HW451" s="7" t="str">
        <f t="shared" ref="HW451:HW581" si="720">IF(AS451+EJ451&gt;0,AS451+EJ451,"")</f>
        <v/>
      </c>
      <c r="HX451" s="7" t="str">
        <f t="shared" ref="HX451:HX581" si="721">IF(AT451+EK451&gt;0,AT451+EK451,"")</f>
        <v/>
      </c>
      <c r="HY451" s="7" t="str">
        <f t="shared" ref="HY451:HY581" si="722">IF(AU451+EL451&gt;0,AU451+EL451,"")</f>
        <v/>
      </c>
      <c r="HZ451" s="7" t="str">
        <f t="shared" ref="HZ451:HZ581" si="723">IF(AV451+EM451&gt;0,AV451+EM451,"")</f>
        <v/>
      </c>
      <c r="IA451" s="7" t="str">
        <f t="shared" ref="IA451:IA581" si="724">IF(AW451+EN451&gt;0,AW451+EN451,"")</f>
        <v/>
      </c>
      <c r="IB451" s="7" t="str">
        <f t="shared" ref="IB451:IB581" si="725">IF(AX451+EO451&gt;0,AX451+EO451,"")</f>
        <v/>
      </c>
      <c r="IC451" s="7" t="str">
        <f t="shared" ref="IC451:IC581" si="726">IF(AY451+EP451&gt;0,AY451+EP451,"")</f>
        <v/>
      </c>
      <c r="ID451" s="7" t="str">
        <f t="shared" ref="ID451:ID581" si="727">IF(AZ451+EQ451&gt;0,AZ451+EQ451,"")</f>
        <v/>
      </c>
      <c r="IE451" s="7" t="str">
        <f t="shared" ref="IE451:IE581" si="728">IF(BA451+ER451&gt;0,BA451+ER451,"")</f>
        <v/>
      </c>
      <c r="IF451" s="7" t="str">
        <f t="shared" ref="IF451:IF581" si="729">IF(BB451+ES451&gt;0,BB451+ES451,"")</f>
        <v/>
      </c>
      <c r="IG451" s="7" t="str">
        <f t="shared" ref="IG451:IG581" si="730">IF(BC451+ET451&gt;0,BC451+ET451,"")</f>
        <v/>
      </c>
      <c r="IH451" s="7" t="str">
        <f t="shared" ref="IH451:IH581" si="731">IF(BD451+EU451&gt;0,BD451+EU451,"")</f>
        <v/>
      </c>
      <c r="II451" s="7" t="str">
        <f t="shared" ref="II451:II581" si="732">IF(BE451+EV451&gt;0,BE451+EV451,"")</f>
        <v/>
      </c>
      <c r="IJ451" s="7" t="str">
        <f t="shared" ref="IJ451:IJ581" si="733">IF(BF451+EW451&gt;0,BF451+EW451,"")</f>
        <v/>
      </c>
      <c r="IK451" s="7" t="str">
        <f t="shared" ref="IK451:IK581" si="734">IF(BG451+EX451&gt;0,BG451+EX451,"")</f>
        <v/>
      </c>
      <c r="IL451" s="7" t="str">
        <f t="shared" ref="IL451:IL581" si="735">IF(BH451+EY451&gt;0,BH451+EY451,"")</f>
        <v/>
      </c>
      <c r="IM451" s="7" t="str">
        <f t="shared" ref="IM451:IM581" si="736">IF(BI451+EZ451&gt;0,BI451+EZ451,"")</f>
        <v/>
      </c>
      <c r="IN451" s="7" t="str">
        <f t="shared" ref="IN451:IN581" si="737">IF(BJ451+FA451&gt;0,BJ451+FA451,"")</f>
        <v/>
      </c>
      <c r="IO451" s="7" t="str">
        <f t="shared" ref="IO451:IO581" si="738">IF(BK451+FB451&gt;0,BK451+FB451,"")</f>
        <v/>
      </c>
      <c r="IP451" s="7" t="str">
        <f t="shared" ref="IP451:IP581" si="739">IF(BL451+FC451&gt;0,BL451+FC451,"")</f>
        <v/>
      </c>
      <c r="IQ451" s="7" t="str">
        <f t="shared" ref="IQ451:IQ581" si="740">IF(BM451+FD451&gt;0,BM451+FD451,"")</f>
        <v/>
      </c>
      <c r="IR451" s="7" t="str">
        <f t="shared" ref="IR451:IR581" si="741">IF(BN451+FE451&gt;0,BN451+FE451,"")</f>
        <v/>
      </c>
      <c r="IS451" s="7" t="str">
        <f t="shared" ref="IS451:IS581" si="742">IF(BO451+FF451&gt;0,BO451+FF451,"")</f>
        <v/>
      </c>
      <c r="IT451" s="7" t="str">
        <f t="shared" ref="IT451:IT581" si="743">IF(BP451+FG451&gt;0,BP451+FG451,"")</f>
        <v/>
      </c>
      <c r="IU451" s="7" t="str">
        <f t="shared" ref="IU451:IU581" si="744">IF(BQ451+FH451&gt;0,BQ451+FH451,"")</f>
        <v/>
      </c>
      <c r="IV451" s="7" t="str">
        <f t="shared" ref="IV451:IV581" si="745">IF(BR451+FI451&gt;0,BR451+FI451,"")</f>
        <v/>
      </c>
      <c r="IW451" s="7" t="str">
        <f t="shared" ref="IW451:IW581" si="746">IF(BS451+FJ451&gt;0,BS451+FJ451,"")</f>
        <v/>
      </c>
      <c r="IX451" s="7" t="str">
        <f t="shared" ref="IX451:IX581" si="747">IF(BT451+FK451&gt;0,BT451+FK451,"")</f>
        <v/>
      </c>
      <c r="IY451" s="7" t="str">
        <f t="shared" ref="IY451:IY581" si="748">IF(BU451+FL451&gt;0,BU451+FL451,"")</f>
        <v/>
      </c>
      <c r="IZ451" s="7" t="str">
        <f t="shared" ref="IZ451:IZ581" si="749">IF(BV451+FM451&gt;0,BV451+FM451,"")</f>
        <v/>
      </c>
      <c r="JA451" s="7" t="str">
        <f t="shared" ref="JA451:JA581" si="750">IF(BW451+FN451&gt;0,BW451+FN451,"")</f>
        <v/>
      </c>
      <c r="JB451" s="7" t="str">
        <f t="shared" ref="JB451:JB581" si="751">IF(BX451+FO451&gt;0,BX451+FO451,"")</f>
        <v/>
      </c>
      <c r="JC451" s="7" t="str">
        <f t="shared" ref="JC451:JC581" si="752">IF(BY451+FP451&gt;0,BY451+FP451,"")</f>
        <v/>
      </c>
      <c r="JD451" s="7" t="str">
        <f t="shared" ref="JD451:JD581" si="753">IF(BZ451+FQ451&gt;0,BZ451+FQ451,"")</f>
        <v/>
      </c>
      <c r="JE451" s="7" t="str">
        <f t="shared" ref="JE451:JE581" si="754">IF(CA451+FR451&gt;0,CA451+FR451,"")</f>
        <v/>
      </c>
      <c r="JF451" s="7">
        <f t="shared" ref="JF451:JF581" si="755">IF(CB451+FS451&gt;0,CB451+FS451,"")</f>
        <v>3</v>
      </c>
      <c r="JG451" s="7" t="str">
        <f t="shared" si="667"/>
        <v/>
      </c>
      <c r="JH451" s="7" t="str">
        <f t="shared" si="668"/>
        <v/>
      </c>
      <c r="JI451" s="7" t="str">
        <f t="shared" si="669"/>
        <v/>
      </c>
      <c r="JJ451" s="7" t="str">
        <f t="shared" si="670"/>
        <v/>
      </c>
      <c r="JK451" s="7" t="str">
        <f t="shared" si="671"/>
        <v/>
      </c>
      <c r="JL451" s="7" t="str">
        <f t="shared" si="672"/>
        <v/>
      </c>
      <c r="JM451" s="7" t="str">
        <f t="shared" si="673"/>
        <v/>
      </c>
      <c r="JN451" s="7" t="str">
        <f t="shared" si="674"/>
        <v/>
      </c>
      <c r="JO451" s="7" t="str">
        <f t="shared" si="675"/>
        <v/>
      </c>
      <c r="JP451" s="7" t="str">
        <f t="shared" si="676"/>
        <v/>
      </c>
      <c r="JQ451" s="7" t="str">
        <f t="shared" si="677"/>
        <v/>
      </c>
      <c r="JR451" s="7" t="str">
        <f t="shared" si="677"/>
        <v/>
      </c>
      <c r="JS451" s="7" t="str">
        <f t="shared" si="677"/>
        <v/>
      </c>
      <c r="JT451" s="28">
        <f t="shared" si="678"/>
        <v>3</v>
      </c>
    </row>
    <row r="452" spans="1:280" x14ac:dyDescent="0.2">
      <c r="A452" s="4" t="s">
        <v>561</v>
      </c>
      <c r="B452" s="46">
        <f t="shared" si="663"/>
        <v>1</v>
      </c>
      <c r="C452" s="67" t="s">
        <v>2889</v>
      </c>
      <c r="D452" s="67" t="s">
        <v>2889</v>
      </c>
      <c r="Z452" s="57"/>
      <c r="BQ452" s="5"/>
      <c r="CB452" s="7">
        <v>1</v>
      </c>
      <c r="CP452" s="5">
        <f t="shared" si="664"/>
        <v>1</v>
      </c>
      <c r="CR452" s="15"/>
      <c r="CT452" s="28">
        <f t="shared" si="665"/>
        <v>1</v>
      </c>
      <c r="FH452" s="5"/>
      <c r="GG452" s="5">
        <f t="shared" si="666"/>
        <v>0</v>
      </c>
      <c r="GH452" s="7" t="str">
        <f t="shared" si="679"/>
        <v/>
      </c>
      <c r="GI452" s="7" t="str">
        <f t="shared" si="680"/>
        <v/>
      </c>
      <c r="GJ452" s="7" t="str">
        <f t="shared" si="681"/>
        <v/>
      </c>
      <c r="GK452" s="7" t="str">
        <f t="shared" si="682"/>
        <v/>
      </c>
      <c r="GL452" s="7" t="str">
        <f t="shared" si="683"/>
        <v/>
      </c>
      <c r="GM452" s="7" t="str">
        <f t="shared" si="684"/>
        <v/>
      </c>
      <c r="GN452" s="7" t="str">
        <f t="shared" si="685"/>
        <v/>
      </c>
      <c r="GO452" s="7" t="str">
        <f t="shared" si="686"/>
        <v/>
      </c>
      <c r="GP452" s="7" t="str">
        <f t="shared" si="687"/>
        <v/>
      </c>
      <c r="GQ452" s="7" t="str">
        <f t="shared" si="688"/>
        <v/>
      </c>
      <c r="GR452" s="7" t="str">
        <f t="shared" si="689"/>
        <v/>
      </c>
      <c r="GS452" s="7" t="str">
        <f t="shared" si="690"/>
        <v/>
      </c>
      <c r="GT452" s="7" t="str">
        <f t="shared" si="691"/>
        <v/>
      </c>
      <c r="GU452" s="7" t="str">
        <f t="shared" si="692"/>
        <v/>
      </c>
      <c r="GV452" s="7" t="str">
        <f t="shared" si="693"/>
        <v/>
      </c>
      <c r="GW452" s="7" t="str">
        <f t="shared" si="694"/>
        <v/>
      </c>
      <c r="GX452" s="7" t="str">
        <f t="shared" si="695"/>
        <v/>
      </c>
      <c r="GY452" s="7" t="str">
        <f t="shared" si="696"/>
        <v/>
      </c>
      <c r="GZ452" s="7" t="str">
        <f t="shared" si="697"/>
        <v/>
      </c>
      <c r="HA452" s="7" t="str">
        <f t="shared" si="698"/>
        <v/>
      </c>
      <c r="HB452" s="7" t="str">
        <f t="shared" si="699"/>
        <v/>
      </c>
      <c r="HC452" s="7" t="str">
        <f t="shared" si="700"/>
        <v/>
      </c>
      <c r="HD452" s="7" t="str">
        <f t="shared" si="701"/>
        <v/>
      </c>
      <c r="HE452" s="7" t="str">
        <f t="shared" si="702"/>
        <v/>
      </c>
      <c r="HF452" s="7" t="str">
        <f t="shared" si="703"/>
        <v/>
      </c>
      <c r="HG452" s="7" t="str">
        <f t="shared" si="704"/>
        <v/>
      </c>
      <c r="HH452" s="7" t="str">
        <f t="shared" si="705"/>
        <v/>
      </c>
      <c r="HI452" s="7" t="str">
        <f t="shared" si="706"/>
        <v/>
      </c>
      <c r="HJ452" s="7" t="str">
        <f t="shared" si="707"/>
        <v/>
      </c>
      <c r="HK452" s="7" t="str">
        <f t="shared" si="708"/>
        <v/>
      </c>
      <c r="HL452" s="7" t="str">
        <f t="shared" si="709"/>
        <v/>
      </c>
      <c r="HM452" s="7" t="str">
        <f t="shared" si="710"/>
        <v/>
      </c>
      <c r="HN452" s="7" t="str">
        <f t="shared" si="711"/>
        <v/>
      </c>
      <c r="HO452" s="7" t="str">
        <f t="shared" si="712"/>
        <v/>
      </c>
      <c r="HP452" s="7" t="str">
        <f t="shared" si="713"/>
        <v/>
      </c>
      <c r="HQ452" s="7" t="str">
        <f t="shared" si="714"/>
        <v/>
      </c>
      <c r="HR452" s="7" t="str">
        <f t="shared" si="715"/>
        <v/>
      </c>
      <c r="HS452" s="7" t="str">
        <f t="shared" si="716"/>
        <v/>
      </c>
      <c r="HT452" s="7" t="str">
        <f t="shared" si="717"/>
        <v/>
      </c>
      <c r="HU452" s="7" t="str">
        <f t="shared" si="718"/>
        <v/>
      </c>
      <c r="HV452" s="7" t="str">
        <f t="shared" si="719"/>
        <v/>
      </c>
      <c r="HW452" s="7" t="str">
        <f t="shared" si="720"/>
        <v/>
      </c>
      <c r="HX452" s="7" t="str">
        <f t="shared" si="721"/>
        <v/>
      </c>
      <c r="HY452" s="7" t="str">
        <f t="shared" si="722"/>
        <v/>
      </c>
      <c r="HZ452" s="7" t="str">
        <f t="shared" si="723"/>
        <v/>
      </c>
      <c r="IA452" s="7" t="str">
        <f t="shared" si="724"/>
        <v/>
      </c>
      <c r="IB452" s="7" t="str">
        <f t="shared" si="725"/>
        <v/>
      </c>
      <c r="IC452" s="7" t="str">
        <f t="shared" si="726"/>
        <v/>
      </c>
      <c r="ID452" s="7" t="str">
        <f t="shared" si="727"/>
        <v/>
      </c>
      <c r="IE452" s="7" t="str">
        <f t="shared" si="728"/>
        <v/>
      </c>
      <c r="IF452" s="7" t="str">
        <f t="shared" si="729"/>
        <v/>
      </c>
      <c r="IG452" s="7" t="str">
        <f t="shared" si="730"/>
        <v/>
      </c>
      <c r="IH452" s="7" t="str">
        <f t="shared" si="731"/>
        <v/>
      </c>
      <c r="II452" s="7" t="str">
        <f t="shared" si="732"/>
        <v/>
      </c>
      <c r="IJ452" s="7" t="str">
        <f t="shared" si="733"/>
        <v/>
      </c>
      <c r="IK452" s="7" t="str">
        <f t="shared" si="734"/>
        <v/>
      </c>
      <c r="IL452" s="7" t="str">
        <f t="shared" si="735"/>
        <v/>
      </c>
      <c r="IM452" s="7" t="str">
        <f t="shared" si="736"/>
        <v/>
      </c>
      <c r="IN452" s="7" t="str">
        <f t="shared" si="737"/>
        <v/>
      </c>
      <c r="IO452" s="7" t="str">
        <f t="shared" si="738"/>
        <v/>
      </c>
      <c r="IP452" s="7" t="str">
        <f t="shared" si="739"/>
        <v/>
      </c>
      <c r="IQ452" s="7" t="str">
        <f t="shared" si="740"/>
        <v/>
      </c>
      <c r="IR452" s="7" t="str">
        <f t="shared" si="741"/>
        <v/>
      </c>
      <c r="IS452" s="7" t="str">
        <f t="shared" si="742"/>
        <v/>
      </c>
      <c r="IT452" s="7" t="str">
        <f t="shared" si="743"/>
        <v/>
      </c>
      <c r="IU452" s="7" t="str">
        <f t="shared" si="744"/>
        <v/>
      </c>
      <c r="IV452" s="7" t="str">
        <f t="shared" si="745"/>
        <v/>
      </c>
      <c r="IW452" s="7" t="str">
        <f t="shared" si="746"/>
        <v/>
      </c>
      <c r="IX452" s="7" t="str">
        <f t="shared" si="747"/>
        <v/>
      </c>
      <c r="IY452" s="7" t="str">
        <f t="shared" si="748"/>
        <v/>
      </c>
      <c r="IZ452" s="7" t="str">
        <f t="shared" si="749"/>
        <v/>
      </c>
      <c r="JA452" s="7" t="str">
        <f t="shared" si="750"/>
        <v/>
      </c>
      <c r="JB452" s="7" t="str">
        <f t="shared" si="751"/>
        <v/>
      </c>
      <c r="JC452" s="7" t="str">
        <f t="shared" si="752"/>
        <v/>
      </c>
      <c r="JD452" s="7" t="str">
        <f t="shared" si="753"/>
        <v/>
      </c>
      <c r="JE452" s="7" t="str">
        <f t="shared" si="754"/>
        <v/>
      </c>
      <c r="JF452" s="7">
        <f t="shared" si="755"/>
        <v>1</v>
      </c>
      <c r="JG452" s="7" t="str">
        <f t="shared" si="667"/>
        <v/>
      </c>
      <c r="JH452" s="7" t="str">
        <f t="shared" si="668"/>
        <v/>
      </c>
      <c r="JI452" s="7" t="str">
        <f t="shared" si="669"/>
        <v/>
      </c>
      <c r="JJ452" s="7" t="str">
        <f t="shared" si="670"/>
        <v/>
      </c>
      <c r="JK452" s="7" t="str">
        <f t="shared" si="671"/>
        <v/>
      </c>
      <c r="JL452" s="7" t="str">
        <f t="shared" si="672"/>
        <v/>
      </c>
      <c r="JM452" s="7" t="str">
        <f t="shared" si="673"/>
        <v/>
      </c>
      <c r="JN452" s="7" t="str">
        <f t="shared" si="674"/>
        <v/>
      </c>
      <c r="JO452" s="7" t="str">
        <f t="shared" si="675"/>
        <v/>
      </c>
      <c r="JP452" s="7" t="str">
        <f t="shared" si="676"/>
        <v/>
      </c>
      <c r="JQ452" s="7" t="str">
        <f t="shared" si="677"/>
        <v/>
      </c>
      <c r="JR452" s="7" t="str">
        <f t="shared" si="677"/>
        <v/>
      </c>
      <c r="JS452" s="7" t="str">
        <f t="shared" si="677"/>
        <v/>
      </c>
      <c r="JT452" s="28">
        <f t="shared" si="678"/>
        <v>1</v>
      </c>
    </row>
    <row r="453" spans="1:280" x14ac:dyDescent="0.2">
      <c r="A453" s="4" t="s">
        <v>2961</v>
      </c>
      <c r="B453" s="46">
        <f t="shared" si="663"/>
        <v>1</v>
      </c>
      <c r="C453" s="67" t="s">
        <v>2889</v>
      </c>
      <c r="D453" s="67" t="s">
        <v>2889</v>
      </c>
      <c r="Z453" s="57"/>
      <c r="BQ453" s="5"/>
      <c r="CB453" s="7">
        <v>1</v>
      </c>
      <c r="CP453" s="5">
        <f t="shared" si="664"/>
        <v>1</v>
      </c>
      <c r="CR453" s="15"/>
      <c r="CT453" s="28">
        <f t="shared" si="665"/>
        <v>1</v>
      </c>
      <c r="FH453" s="5"/>
      <c r="GG453" s="5">
        <f t="shared" si="666"/>
        <v>0</v>
      </c>
      <c r="GH453" s="7" t="str">
        <f t="shared" si="679"/>
        <v/>
      </c>
      <c r="GI453" s="7" t="str">
        <f t="shared" si="680"/>
        <v/>
      </c>
      <c r="GJ453" s="7" t="str">
        <f t="shared" si="681"/>
        <v/>
      </c>
      <c r="GK453" s="7" t="str">
        <f t="shared" si="682"/>
        <v/>
      </c>
      <c r="GL453" s="7" t="str">
        <f t="shared" si="683"/>
        <v/>
      </c>
      <c r="GM453" s="7" t="str">
        <f t="shared" si="684"/>
        <v/>
      </c>
      <c r="GN453" s="7" t="str">
        <f t="shared" si="685"/>
        <v/>
      </c>
      <c r="GO453" s="7" t="str">
        <f t="shared" si="686"/>
        <v/>
      </c>
      <c r="GP453" s="7" t="str">
        <f t="shared" si="687"/>
        <v/>
      </c>
      <c r="GQ453" s="7" t="str">
        <f t="shared" si="688"/>
        <v/>
      </c>
      <c r="GR453" s="7" t="str">
        <f t="shared" si="689"/>
        <v/>
      </c>
      <c r="GS453" s="7" t="str">
        <f t="shared" si="690"/>
        <v/>
      </c>
      <c r="GT453" s="7" t="str">
        <f t="shared" si="691"/>
        <v/>
      </c>
      <c r="GU453" s="7" t="str">
        <f t="shared" si="692"/>
        <v/>
      </c>
      <c r="GV453" s="7" t="str">
        <f t="shared" si="693"/>
        <v/>
      </c>
      <c r="GW453" s="7" t="str">
        <f t="shared" si="694"/>
        <v/>
      </c>
      <c r="GX453" s="7" t="str">
        <f t="shared" si="695"/>
        <v/>
      </c>
      <c r="GY453" s="7" t="str">
        <f t="shared" si="696"/>
        <v/>
      </c>
      <c r="GZ453" s="7" t="str">
        <f t="shared" si="697"/>
        <v/>
      </c>
      <c r="HA453" s="7" t="str">
        <f t="shared" si="698"/>
        <v/>
      </c>
      <c r="HB453" s="7" t="str">
        <f t="shared" si="699"/>
        <v/>
      </c>
      <c r="HC453" s="7" t="str">
        <f t="shared" si="700"/>
        <v/>
      </c>
      <c r="HD453" s="7" t="str">
        <f t="shared" si="701"/>
        <v/>
      </c>
      <c r="HE453" s="7" t="str">
        <f t="shared" si="702"/>
        <v/>
      </c>
      <c r="HF453" s="7" t="str">
        <f t="shared" si="703"/>
        <v/>
      </c>
      <c r="HG453" s="7" t="str">
        <f t="shared" si="704"/>
        <v/>
      </c>
      <c r="HH453" s="7" t="str">
        <f t="shared" si="705"/>
        <v/>
      </c>
      <c r="HI453" s="7" t="str">
        <f t="shared" si="706"/>
        <v/>
      </c>
      <c r="HJ453" s="7" t="str">
        <f t="shared" si="707"/>
        <v/>
      </c>
      <c r="HK453" s="7" t="str">
        <f t="shared" si="708"/>
        <v/>
      </c>
      <c r="HL453" s="7" t="str">
        <f t="shared" si="709"/>
        <v/>
      </c>
      <c r="HM453" s="7" t="str">
        <f t="shared" si="710"/>
        <v/>
      </c>
      <c r="HN453" s="7" t="str">
        <f t="shared" si="711"/>
        <v/>
      </c>
      <c r="HO453" s="7" t="str">
        <f t="shared" si="712"/>
        <v/>
      </c>
      <c r="HP453" s="7" t="str">
        <f t="shared" si="713"/>
        <v/>
      </c>
      <c r="HQ453" s="7" t="str">
        <f t="shared" si="714"/>
        <v/>
      </c>
      <c r="HR453" s="7" t="str">
        <f t="shared" si="715"/>
        <v/>
      </c>
      <c r="HS453" s="7" t="str">
        <f t="shared" si="716"/>
        <v/>
      </c>
      <c r="HT453" s="7" t="str">
        <f t="shared" si="717"/>
        <v/>
      </c>
      <c r="HU453" s="7" t="str">
        <f t="shared" si="718"/>
        <v/>
      </c>
      <c r="HV453" s="7" t="str">
        <f t="shared" si="719"/>
        <v/>
      </c>
      <c r="HW453" s="7" t="str">
        <f t="shared" si="720"/>
        <v/>
      </c>
      <c r="HX453" s="7" t="str">
        <f t="shared" si="721"/>
        <v/>
      </c>
      <c r="HY453" s="7" t="str">
        <f t="shared" si="722"/>
        <v/>
      </c>
      <c r="HZ453" s="7" t="str">
        <f t="shared" si="723"/>
        <v/>
      </c>
      <c r="IA453" s="7" t="str">
        <f t="shared" si="724"/>
        <v/>
      </c>
      <c r="IB453" s="7" t="str">
        <f t="shared" si="725"/>
        <v/>
      </c>
      <c r="IC453" s="7" t="str">
        <f t="shared" si="726"/>
        <v/>
      </c>
      <c r="ID453" s="7" t="str">
        <f t="shared" si="727"/>
        <v/>
      </c>
      <c r="IE453" s="7" t="str">
        <f t="shared" si="728"/>
        <v/>
      </c>
      <c r="IF453" s="7" t="str">
        <f t="shared" si="729"/>
        <v/>
      </c>
      <c r="IG453" s="7" t="str">
        <f t="shared" si="730"/>
        <v/>
      </c>
      <c r="IH453" s="7" t="str">
        <f t="shared" si="731"/>
        <v/>
      </c>
      <c r="II453" s="7" t="str">
        <f t="shared" si="732"/>
        <v/>
      </c>
      <c r="IJ453" s="7" t="str">
        <f t="shared" si="733"/>
        <v/>
      </c>
      <c r="IK453" s="7" t="str">
        <f t="shared" si="734"/>
        <v/>
      </c>
      <c r="IL453" s="7" t="str">
        <f t="shared" si="735"/>
        <v/>
      </c>
      <c r="IM453" s="7" t="str">
        <f t="shared" si="736"/>
        <v/>
      </c>
      <c r="IN453" s="7" t="str">
        <f t="shared" si="737"/>
        <v/>
      </c>
      <c r="IO453" s="7" t="str">
        <f t="shared" si="738"/>
        <v/>
      </c>
      <c r="IP453" s="7" t="str">
        <f t="shared" si="739"/>
        <v/>
      </c>
      <c r="IQ453" s="7" t="str">
        <f t="shared" si="740"/>
        <v/>
      </c>
      <c r="IR453" s="7" t="str">
        <f t="shared" si="741"/>
        <v/>
      </c>
      <c r="IS453" s="7" t="str">
        <f t="shared" si="742"/>
        <v/>
      </c>
      <c r="IT453" s="7" t="str">
        <f t="shared" si="743"/>
        <v/>
      </c>
      <c r="IU453" s="7" t="str">
        <f t="shared" si="744"/>
        <v/>
      </c>
      <c r="IV453" s="7" t="str">
        <f t="shared" si="745"/>
        <v/>
      </c>
      <c r="IW453" s="7" t="str">
        <f t="shared" si="746"/>
        <v/>
      </c>
      <c r="IX453" s="7" t="str">
        <f t="shared" si="747"/>
        <v/>
      </c>
      <c r="IY453" s="7" t="str">
        <f t="shared" si="748"/>
        <v/>
      </c>
      <c r="IZ453" s="7" t="str">
        <f t="shared" si="749"/>
        <v/>
      </c>
      <c r="JA453" s="7" t="str">
        <f t="shared" si="750"/>
        <v/>
      </c>
      <c r="JB453" s="7" t="str">
        <f t="shared" si="751"/>
        <v/>
      </c>
      <c r="JC453" s="7" t="str">
        <f t="shared" si="752"/>
        <v/>
      </c>
      <c r="JD453" s="7" t="str">
        <f t="shared" si="753"/>
        <v/>
      </c>
      <c r="JE453" s="7" t="str">
        <f t="shared" si="754"/>
        <v/>
      </c>
      <c r="JF453" s="7">
        <f t="shared" si="755"/>
        <v>1</v>
      </c>
      <c r="JG453" s="7" t="str">
        <f t="shared" si="667"/>
        <v/>
      </c>
      <c r="JH453" s="7" t="str">
        <f t="shared" si="668"/>
        <v/>
      </c>
      <c r="JI453" s="7" t="str">
        <f t="shared" si="669"/>
        <v/>
      </c>
      <c r="JJ453" s="7" t="str">
        <f t="shared" si="670"/>
        <v/>
      </c>
      <c r="JK453" s="7" t="str">
        <f t="shared" si="671"/>
        <v/>
      </c>
      <c r="JL453" s="7" t="str">
        <f t="shared" si="672"/>
        <v/>
      </c>
      <c r="JM453" s="7" t="str">
        <f t="shared" si="673"/>
        <v/>
      </c>
      <c r="JN453" s="7" t="str">
        <f t="shared" si="674"/>
        <v/>
      </c>
      <c r="JO453" s="7" t="str">
        <f t="shared" si="675"/>
        <v/>
      </c>
      <c r="JP453" s="7" t="str">
        <f t="shared" si="676"/>
        <v/>
      </c>
      <c r="JQ453" s="7" t="str">
        <f t="shared" si="677"/>
        <v/>
      </c>
      <c r="JR453" s="7" t="str">
        <f t="shared" si="677"/>
        <v/>
      </c>
      <c r="JS453" s="7" t="str">
        <f t="shared" si="677"/>
        <v/>
      </c>
      <c r="JT453" s="28">
        <f t="shared" si="678"/>
        <v>1</v>
      </c>
    </row>
    <row r="454" spans="1:280" x14ac:dyDescent="0.2">
      <c r="A454" s="4" t="s">
        <v>553</v>
      </c>
      <c r="B454" s="46">
        <f t="shared" si="663"/>
        <v>1</v>
      </c>
      <c r="C454" s="67" t="s">
        <v>2889</v>
      </c>
      <c r="D454" s="67" t="s">
        <v>2889</v>
      </c>
      <c r="Z454" s="57"/>
      <c r="BQ454" s="5"/>
      <c r="CB454" s="7">
        <v>1</v>
      </c>
      <c r="CP454" s="5">
        <f t="shared" si="664"/>
        <v>1</v>
      </c>
      <c r="CR454" s="15"/>
      <c r="CS454" s="7">
        <v>1</v>
      </c>
      <c r="CT454" s="28">
        <f t="shared" si="665"/>
        <v>2</v>
      </c>
      <c r="FH454" s="5"/>
      <c r="FS454" s="7">
        <v>1</v>
      </c>
      <c r="GG454" s="5">
        <f t="shared" si="666"/>
        <v>1</v>
      </c>
      <c r="GH454" s="7" t="str">
        <f t="shared" si="679"/>
        <v/>
      </c>
      <c r="GI454" s="7" t="str">
        <f t="shared" si="680"/>
        <v/>
      </c>
      <c r="GJ454" s="7" t="str">
        <f t="shared" si="681"/>
        <v/>
      </c>
      <c r="GK454" s="7" t="str">
        <f t="shared" si="682"/>
        <v/>
      </c>
      <c r="GL454" s="7" t="str">
        <f t="shared" si="683"/>
        <v/>
      </c>
      <c r="GM454" s="7" t="str">
        <f t="shared" si="684"/>
        <v/>
      </c>
      <c r="GN454" s="7" t="str">
        <f t="shared" si="685"/>
        <v/>
      </c>
      <c r="GO454" s="7" t="str">
        <f t="shared" si="686"/>
        <v/>
      </c>
      <c r="GP454" s="7" t="str">
        <f t="shared" si="687"/>
        <v/>
      </c>
      <c r="GQ454" s="7" t="str">
        <f t="shared" si="688"/>
        <v/>
      </c>
      <c r="GR454" s="7" t="str">
        <f t="shared" si="689"/>
        <v/>
      </c>
      <c r="GS454" s="7" t="str">
        <f t="shared" si="690"/>
        <v/>
      </c>
      <c r="GT454" s="7" t="str">
        <f t="shared" si="691"/>
        <v/>
      </c>
      <c r="GU454" s="7" t="str">
        <f t="shared" si="692"/>
        <v/>
      </c>
      <c r="GV454" s="7" t="str">
        <f t="shared" si="693"/>
        <v/>
      </c>
      <c r="GW454" s="7" t="str">
        <f t="shared" si="694"/>
        <v/>
      </c>
      <c r="GX454" s="7" t="str">
        <f t="shared" si="695"/>
        <v/>
      </c>
      <c r="GY454" s="7" t="str">
        <f t="shared" si="696"/>
        <v/>
      </c>
      <c r="GZ454" s="7" t="str">
        <f t="shared" si="697"/>
        <v/>
      </c>
      <c r="HA454" s="7" t="str">
        <f t="shared" si="698"/>
        <v/>
      </c>
      <c r="HB454" s="7" t="str">
        <f t="shared" si="699"/>
        <v/>
      </c>
      <c r="HC454" s="7" t="str">
        <f t="shared" si="700"/>
        <v/>
      </c>
      <c r="HD454" s="7" t="str">
        <f t="shared" si="701"/>
        <v/>
      </c>
      <c r="HE454" s="7" t="str">
        <f t="shared" si="702"/>
        <v/>
      </c>
      <c r="HF454" s="7" t="str">
        <f t="shared" si="703"/>
        <v/>
      </c>
      <c r="HG454" s="7" t="str">
        <f t="shared" si="704"/>
        <v/>
      </c>
      <c r="HH454" s="7" t="str">
        <f t="shared" si="705"/>
        <v/>
      </c>
      <c r="HI454" s="7" t="str">
        <f t="shared" si="706"/>
        <v/>
      </c>
      <c r="HJ454" s="7" t="str">
        <f t="shared" si="707"/>
        <v/>
      </c>
      <c r="HK454" s="7" t="str">
        <f t="shared" si="708"/>
        <v/>
      </c>
      <c r="HL454" s="7" t="str">
        <f t="shared" si="709"/>
        <v/>
      </c>
      <c r="HM454" s="7" t="str">
        <f t="shared" si="710"/>
        <v/>
      </c>
      <c r="HN454" s="7" t="str">
        <f t="shared" si="711"/>
        <v/>
      </c>
      <c r="HO454" s="7" t="str">
        <f t="shared" si="712"/>
        <v/>
      </c>
      <c r="HP454" s="7" t="str">
        <f t="shared" si="713"/>
        <v/>
      </c>
      <c r="HQ454" s="7" t="str">
        <f t="shared" si="714"/>
        <v/>
      </c>
      <c r="HR454" s="7" t="str">
        <f t="shared" si="715"/>
        <v/>
      </c>
      <c r="HS454" s="7" t="str">
        <f t="shared" si="716"/>
        <v/>
      </c>
      <c r="HT454" s="7" t="str">
        <f t="shared" si="717"/>
        <v/>
      </c>
      <c r="HU454" s="7" t="str">
        <f t="shared" si="718"/>
        <v/>
      </c>
      <c r="HV454" s="7" t="str">
        <f t="shared" si="719"/>
        <v/>
      </c>
      <c r="HW454" s="7" t="str">
        <f t="shared" si="720"/>
        <v/>
      </c>
      <c r="HX454" s="7" t="str">
        <f t="shared" si="721"/>
        <v/>
      </c>
      <c r="HY454" s="7" t="str">
        <f t="shared" si="722"/>
        <v/>
      </c>
      <c r="HZ454" s="7" t="str">
        <f t="shared" si="723"/>
        <v/>
      </c>
      <c r="IA454" s="7" t="str">
        <f t="shared" si="724"/>
        <v/>
      </c>
      <c r="IB454" s="7" t="str">
        <f t="shared" si="725"/>
        <v/>
      </c>
      <c r="IC454" s="7" t="str">
        <f t="shared" si="726"/>
        <v/>
      </c>
      <c r="ID454" s="7" t="str">
        <f t="shared" si="727"/>
        <v/>
      </c>
      <c r="IE454" s="7" t="str">
        <f t="shared" si="728"/>
        <v/>
      </c>
      <c r="IF454" s="7" t="str">
        <f t="shared" si="729"/>
        <v/>
      </c>
      <c r="IG454" s="7" t="str">
        <f t="shared" si="730"/>
        <v/>
      </c>
      <c r="IH454" s="7" t="str">
        <f t="shared" si="731"/>
        <v/>
      </c>
      <c r="II454" s="7" t="str">
        <f t="shared" si="732"/>
        <v/>
      </c>
      <c r="IJ454" s="7" t="str">
        <f t="shared" si="733"/>
        <v/>
      </c>
      <c r="IK454" s="7" t="str">
        <f t="shared" si="734"/>
        <v/>
      </c>
      <c r="IL454" s="7" t="str">
        <f t="shared" si="735"/>
        <v/>
      </c>
      <c r="IM454" s="7" t="str">
        <f t="shared" si="736"/>
        <v/>
      </c>
      <c r="IN454" s="7" t="str">
        <f t="shared" si="737"/>
        <v/>
      </c>
      <c r="IO454" s="7" t="str">
        <f t="shared" si="738"/>
        <v/>
      </c>
      <c r="IP454" s="7" t="str">
        <f t="shared" si="739"/>
        <v/>
      </c>
      <c r="IQ454" s="7" t="str">
        <f t="shared" si="740"/>
        <v/>
      </c>
      <c r="IR454" s="7" t="str">
        <f t="shared" si="741"/>
        <v/>
      </c>
      <c r="IS454" s="7" t="str">
        <f t="shared" si="742"/>
        <v/>
      </c>
      <c r="IT454" s="7" t="str">
        <f t="shared" si="743"/>
        <v/>
      </c>
      <c r="IU454" s="7" t="str">
        <f t="shared" si="744"/>
        <v/>
      </c>
      <c r="IV454" s="7" t="str">
        <f t="shared" si="745"/>
        <v/>
      </c>
      <c r="IW454" s="7" t="str">
        <f t="shared" si="746"/>
        <v/>
      </c>
      <c r="IX454" s="7" t="str">
        <f t="shared" si="747"/>
        <v/>
      </c>
      <c r="IY454" s="7" t="str">
        <f t="shared" si="748"/>
        <v/>
      </c>
      <c r="IZ454" s="7" t="str">
        <f t="shared" si="749"/>
        <v/>
      </c>
      <c r="JA454" s="7" t="str">
        <f t="shared" si="750"/>
        <v/>
      </c>
      <c r="JB454" s="7" t="str">
        <f t="shared" si="751"/>
        <v/>
      </c>
      <c r="JC454" s="7" t="str">
        <f t="shared" si="752"/>
        <v/>
      </c>
      <c r="JD454" s="7" t="str">
        <f t="shared" si="753"/>
        <v/>
      </c>
      <c r="JE454" s="7" t="str">
        <f t="shared" si="754"/>
        <v/>
      </c>
      <c r="JF454" s="7">
        <f t="shared" si="755"/>
        <v>2</v>
      </c>
      <c r="JG454" s="7" t="str">
        <f t="shared" si="667"/>
        <v/>
      </c>
      <c r="JH454" s="7" t="str">
        <f t="shared" si="668"/>
        <v/>
      </c>
      <c r="JI454" s="7" t="str">
        <f t="shared" si="669"/>
        <v/>
      </c>
      <c r="JJ454" s="7" t="str">
        <f t="shared" si="670"/>
        <v/>
      </c>
      <c r="JK454" s="7" t="str">
        <f t="shared" si="671"/>
        <v/>
      </c>
      <c r="JL454" s="7" t="str">
        <f t="shared" si="672"/>
        <v/>
      </c>
      <c r="JM454" s="7" t="str">
        <f t="shared" si="673"/>
        <v/>
      </c>
      <c r="JN454" s="7" t="str">
        <f t="shared" si="674"/>
        <v/>
      </c>
      <c r="JO454" s="7" t="str">
        <f t="shared" si="675"/>
        <v/>
      </c>
      <c r="JP454" s="7" t="str">
        <f t="shared" si="676"/>
        <v/>
      </c>
      <c r="JQ454" s="7" t="str">
        <f t="shared" si="677"/>
        <v/>
      </c>
      <c r="JR454" s="7" t="str">
        <f t="shared" si="677"/>
        <v/>
      </c>
      <c r="JS454" s="7" t="str">
        <f t="shared" si="677"/>
        <v/>
      </c>
      <c r="JT454" s="28">
        <f t="shared" si="678"/>
        <v>2</v>
      </c>
    </row>
    <row r="455" spans="1:280" x14ac:dyDescent="0.2">
      <c r="A455" s="4" t="s">
        <v>3443</v>
      </c>
      <c r="B455" s="46">
        <f t="shared" si="663"/>
        <v>0</v>
      </c>
      <c r="C455" s="67" t="s">
        <v>2889</v>
      </c>
      <c r="D455" s="67" t="s">
        <v>2889</v>
      </c>
      <c r="Z455" s="57"/>
      <c r="BQ455" s="5"/>
      <c r="CP455" s="5">
        <f t="shared" si="664"/>
        <v>0</v>
      </c>
      <c r="CR455" s="15"/>
      <c r="CS455" s="7">
        <v>1</v>
      </c>
      <c r="CT455" s="28">
        <f t="shared" si="665"/>
        <v>1</v>
      </c>
      <c r="FH455" s="5"/>
      <c r="FS455" s="7">
        <v>1</v>
      </c>
      <c r="GG455" s="5">
        <f t="shared" si="666"/>
        <v>1</v>
      </c>
      <c r="GH455" s="7" t="str">
        <f t="shared" si="679"/>
        <v/>
      </c>
      <c r="GI455" s="7" t="str">
        <f t="shared" si="680"/>
        <v/>
      </c>
      <c r="GJ455" s="7" t="str">
        <f t="shared" si="681"/>
        <v/>
      </c>
      <c r="GK455" s="7" t="str">
        <f t="shared" si="682"/>
        <v/>
      </c>
      <c r="GL455" s="7" t="str">
        <f t="shared" si="683"/>
        <v/>
      </c>
      <c r="GM455" s="7" t="str">
        <f t="shared" si="684"/>
        <v/>
      </c>
      <c r="GN455" s="7" t="str">
        <f t="shared" si="685"/>
        <v/>
      </c>
      <c r="GO455" s="7" t="str">
        <f t="shared" si="686"/>
        <v/>
      </c>
      <c r="GP455" s="7" t="str">
        <f t="shared" si="687"/>
        <v/>
      </c>
      <c r="GQ455" s="7" t="str">
        <f t="shared" si="688"/>
        <v/>
      </c>
      <c r="GR455" s="7" t="str">
        <f t="shared" si="689"/>
        <v/>
      </c>
      <c r="GS455" s="7" t="str">
        <f t="shared" si="690"/>
        <v/>
      </c>
      <c r="GT455" s="7" t="str">
        <f t="shared" si="691"/>
        <v/>
      </c>
      <c r="GU455" s="7" t="str">
        <f t="shared" si="692"/>
        <v/>
      </c>
      <c r="GV455" s="7" t="str">
        <f t="shared" si="693"/>
        <v/>
      </c>
      <c r="GW455" s="7" t="str">
        <f t="shared" si="694"/>
        <v/>
      </c>
      <c r="GX455" s="7" t="str">
        <f t="shared" si="695"/>
        <v/>
      </c>
      <c r="GY455" s="7" t="str">
        <f t="shared" si="696"/>
        <v/>
      </c>
      <c r="GZ455" s="7" t="str">
        <f t="shared" si="697"/>
        <v/>
      </c>
      <c r="HA455" s="7" t="str">
        <f t="shared" si="698"/>
        <v/>
      </c>
      <c r="HB455" s="7" t="str">
        <f t="shared" si="699"/>
        <v/>
      </c>
      <c r="HC455" s="7" t="str">
        <f t="shared" si="700"/>
        <v/>
      </c>
      <c r="HD455" s="7" t="str">
        <f t="shared" si="701"/>
        <v/>
      </c>
      <c r="HE455" s="7" t="str">
        <f t="shared" si="702"/>
        <v/>
      </c>
      <c r="HF455" s="7" t="str">
        <f t="shared" si="703"/>
        <v/>
      </c>
      <c r="HG455" s="7" t="str">
        <f t="shared" si="704"/>
        <v/>
      </c>
      <c r="HH455" s="7" t="str">
        <f t="shared" si="705"/>
        <v/>
      </c>
      <c r="HI455" s="7" t="str">
        <f t="shared" si="706"/>
        <v/>
      </c>
      <c r="HJ455" s="7" t="str">
        <f t="shared" si="707"/>
        <v/>
      </c>
      <c r="HK455" s="7" t="str">
        <f t="shared" si="708"/>
        <v/>
      </c>
      <c r="HL455" s="7" t="str">
        <f t="shared" si="709"/>
        <v/>
      </c>
      <c r="HM455" s="7" t="str">
        <f t="shared" si="710"/>
        <v/>
      </c>
      <c r="HN455" s="7" t="str">
        <f t="shared" si="711"/>
        <v/>
      </c>
      <c r="HO455" s="7" t="str">
        <f t="shared" si="712"/>
        <v/>
      </c>
      <c r="HP455" s="7" t="str">
        <f t="shared" si="713"/>
        <v/>
      </c>
      <c r="HQ455" s="7" t="str">
        <f t="shared" si="714"/>
        <v/>
      </c>
      <c r="HR455" s="7" t="str">
        <f t="shared" si="715"/>
        <v/>
      </c>
      <c r="HS455" s="7" t="str">
        <f t="shared" si="716"/>
        <v/>
      </c>
      <c r="HT455" s="7" t="str">
        <f t="shared" si="717"/>
        <v/>
      </c>
      <c r="HU455" s="7" t="str">
        <f t="shared" si="718"/>
        <v/>
      </c>
      <c r="HV455" s="7" t="str">
        <f t="shared" si="719"/>
        <v/>
      </c>
      <c r="HW455" s="7" t="str">
        <f t="shared" si="720"/>
        <v/>
      </c>
      <c r="HX455" s="7" t="str">
        <f t="shared" si="721"/>
        <v/>
      </c>
      <c r="HY455" s="7" t="str">
        <f t="shared" si="722"/>
        <v/>
      </c>
      <c r="HZ455" s="7" t="str">
        <f t="shared" si="723"/>
        <v/>
      </c>
      <c r="IA455" s="7" t="str">
        <f t="shared" si="724"/>
        <v/>
      </c>
      <c r="IB455" s="7" t="str">
        <f t="shared" si="725"/>
        <v/>
      </c>
      <c r="IC455" s="7" t="str">
        <f t="shared" si="726"/>
        <v/>
      </c>
      <c r="ID455" s="7" t="str">
        <f t="shared" si="727"/>
        <v/>
      </c>
      <c r="IE455" s="7" t="str">
        <f t="shared" si="728"/>
        <v/>
      </c>
      <c r="IF455" s="7" t="str">
        <f t="shared" si="729"/>
        <v/>
      </c>
      <c r="IG455" s="7" t="str">
        <f t="shared" si="730"/>
        <v/>
      </c>
      <c r="IH455" s="7" t="str">
        <f t="shared" si="731"/>
        <v/>
      </c>
      <c r="II455" s="7" t="str">
        <f t="shared" si="732"/>
        <v/>
      </c>
      <c r="IJ455" s="7" t="str">
        <f t="shared" si="733"/>
        <v/>
      </c>
      <c r="IK455" s="7" t="str">
        <f t="shared" si="734"/>
        <v/>
      </c>
      <c r="IL455" s="7" t="str">
        <f t="shared" si="735"/>
        <v/>
      </c>
      <c r="IM455" s="7" t="str">
        <f t="shared" si="736"/>
        <v/>
      </c>
      <c r="IN455" s="7" t="str">
        <f t="shared" si="737"/>
        <v/>
      </c>
      <c r="IO455" s="7" t="str">
        <f t="shared" si="738"/>
        <v/>
      </c>
      <c r="IP455" s="7" t="str">
        <f t="shared" si="739"/>
        <v/>
      </c>
      <c r="IQ455" s="7" t="str">
        <f t="shared" si="740"/>
        <v/>
      </c>
      <c r="IR455" s="7" t="str">
        <f t="shared" si="741"/>
        <v/>
      </c>
      <c r="IS455" s="7" t="str">
        <f t="shared" si="742"/>
        <v/>
      </c>
      <c r="IT455" s="7" t="str">
        <f t="shared" si="743"/>
        <v/>
      </c>
      <c r="IU455" s="7" t="str">
        <f t="shared" si="744"/>
        <v/>
      </c>
      <c r="IV455" s="7" t="str">
        <f t="shared" si="745"/>
        <v/>
      </c>
      <c r="IW455" s="7" t="str">
        <f t="shared" si="746"/>
        <v/>
      </c>
      <c r="IX455" s="7" t="str">
        <f t="shared" si="747"/>
        <v/>
      </c>
      <c r="IY455" s="7" t="str">
        <f t="shared" si="748"/>
        <v/>
      </c>
      <c r="IZ455" s="7" t="str">
        <f t="shared" si="749"/>
        <v/>
      </c>
      <c r="JA455" s="7" t="str">
        <f t="shared" si="750"/>
        <v/>
      </c>
      <c r="JB455" s="7" t="str">
        <f t="shared" si="751"/>
        <v/>
      </c>
      <c r="JC455" s="7" t="str">
        <f t="shared" si="752"/>
        <v/>
      </c>
      <c r="JD455" s="7" t="str">
        <f t="shared" si="753"/>
        <v/>
      </c>
      <c r="JE455" s="7" t="str">
        <f t="shared" si="754"/>
        <v/>
      </c>
      <c r="JF455" s="7">
        <f t="shared" si="755"/>
        <v>1</v>
      </c>
      <c r="JG455" s="7" t="str">
        <f t="shared" si="667"/>
        <v/>
      </c>
      <c r="JH455" s="7" t="str">
        <f t="shared" si="668"/>
        <v/>
      </c>
      <c r="JI455" s="7" t="str">
        <f t="shared" si="669"/>
        <v/>
      </c>
      <c r="JJ455" s="7" t="str">
        <f t="shared" si="670"/>
        <v/>
      </c>
      <c r="JK455" s="7" t="str">
        <f t="shared" si="671"/>
        <v/>
      </c>
      <c r="JL455" s="7" t="str">
        <f t="shared" si="672"/>
        <v/>
      </c>
      <c r="JM455" s="7" t="str">
        <f t="shared" si="673"/>
        <v/>
      </c>
      <c r="JN455" s="7" t="str">
        <f t="shared" si="674"/>
        <v/>
      </c>
      <c r="JO455" s="7" t="str">
        <f t="shared" si="675"/>
        <v/>
      </c>
      <c r="JP455" s="7" t="str">
        <f t="shared" si="676"/>
        <v/>
      </c>
      <c r="JQ455" s="7" t="str">
        <f t="shared" si="677"/>
        <v/>
      </c>
      <c r="JR455" s="7" t="str">
        <f t="shared" si="677"/>
        <v/>
      </c>
      <c r="JS455" s="7" t="str">
        <f t="shared" si="677"/>
        <v/>
      </c>
      <c r="JT455" s="28">
        <f t="shared" si="678"/>
        <v>1</v>
      </c>
    </row>
    <row r="456" spans="1:280" x14ac:dyDescent="0.2">
      <c r="A456" s="4" t="s">
        <v>139</v>
      </c>
      <c r="B456" s="46">
        <f t="shared" si="663"/>
        <v>1</v>
      </c>
      <c r="C456" s="67" t="s">
        <v>2889</v>
      </c>
      <c r="D456" s="67" t="s">
        <v>2889</v>
      </c>
      <c r="Z456" s="57"/>
      <c r="BQ456" s="5"/>
      <c r="CB456" s="7">
        <v>2</v>
      </c>
      <c r="CP456" s="5">
        <f t="shared" si="664"/>
        <v>2</v>
      </c>
      <c r="CR456" s="15"/>
      <c r="CS456" s="7">
        <v>1</v>
      </c>
      <c r="CT456" s="28">
        <f t="shared" ref="CT456:CT463" si="756">SUM(CP456:CS456)</f>
        <v>3</v>
      </c>
      <c r="FH456" s="5"/>
      <c r="FS456" s="7">
        <v>1</v>
      </c>
      <c r="GG456" s="5">
        <f t="shared" si="666"/>
        <v>1</v>
      </c>
      <c r="GH456" s="7" t="str">
        <f t="shared" si="679"/>
        <v/>
      </c>
      <c r="GI456" s="7" t="str">
        <f t="shared" si="680"/>
        <v/>
      </c>
      <c r="GJ456" s="7" t="str">
        <f t="shared" si="681"/>
        <v/>
      </c>
      <c r="GK456" s="7" t="str">
        <f t="shared" si="682"/>
        <v/>
      </c>
      <c r="GL456" s="7" t="str">
        <f t="shared" si="683"/>
        <v/>
      </c>
      <c r="GM456" s="7" t="str">
        <f t="shared" si="684"/>
        <v/>
      </c>
      <c r="GN456" s="7" t="str">
        <f t="shared" si="685"/>
        <v/>
      </c>
      <c r="GO456" s="7" t="str">
        <f t="shared" si="686"/>
        <v/>
      </c>
      <c r="GP456" s="7" t="str">
        <f t="shared" si="687"/>
        <v/>
      </c>
      <c r="GQ456" s="7" t="str">
        <f t="shared" si="688"/>
        <v/>
      </c>
      <c r="GR456" s="7" t="str">
        <f t="shared" si="689"/>
        <v/>
      </c>
      <c r="GS456" s="7" t="str">
        <f t="shared" si="690"/>
        <v/>
      </c>
      <c r="GT456" s="7" t="str">
        <f t="shared" si="691"/>
        <v/>
      </c>
      <c r="GU456" s="7" t="str">
        <f t="shared" si="692"/>
        <v/>
      </c>
      <c r="GV456" s="7" t="str">
        <f t="shared" si="693"/>
        <v/>
      </c>
      <c r="GW456" s="7" t="str">
        <f t="shared" si="694"/>
        <v/>
      </c>
      <c r="GX456" s="7" t="str">
        <f t="shared" si="695"/>
        <v/>
      </c>
      <c r="GY456" s="7" t="str">
        <f t="shared" si="696"/>
        <v/>
      </c>
      <c r="GZ456" s="7" t="str">
        <f t="shared" si="697"/>
        <v/>
      </c>
      <c r="HA456" s="7" t="str">
        <f t="shared" si="698"/>
        <v/>
      </c>
      <c r="HB456" s="7" t="str">
        <f t="shared" si="699"/>
        <v/>
      </c>
      <c r="HC456" s="7" t="str">
        <f t="shared" si="700"/>
        <v/>
      </c>
      <c r="HD456" s="7" t="str">
        <f t="shared" si="701"/>
        <v/>
      </c>
      <c r="HE456" s="7" t="str">
        <f t="shared" si="702"/>
        <v/>
      </c>
      <c r="HF456" s="7" t="str">
        <f t="shared" si="703"/>
        <v/>
      </c>
      <c r="HG456" s="7" t="str">
        <f t="shared" si="704"/>
        <v/>
      </c>
      <c r="HH456" s="7" t="str">
        <f t="shared" si="705"/>
        <v/>
      </c>
      <c r="HI456" s="7" t="str">
        <f t="shared" si="706"/>
        <v/>
      </c>
      <c r="HJ456" s="7" t="str">
        <f t="shared" si="707"/>
        <v/>
      </c>
      <c r="HK456" s="7" t="str">
        <f t="shared" si="708"/>
        <v/>
      </c>
      <c r="HL456" s="7" t="str">
        <f t="shared" si="709"/>
        <v/>
      </c>
      <c r="HM456" s="7" t="str">
        <f t="shared" si="710"/>
        <v/>
      </c>
      <c r="HN456" s="7" t="str">
        <f t="shared" si="711"/>
        <v/>
      </c>
      <c r="HO456" s="7" t="str">
        <f t="shared" si="712"/>
        <v/>
      </c>
      <c r="HP456" s="7" t="str">
        <f t="shared" si="713"/>
        <v/>
      </c>
      <c r="HQ456" s="7" t="str">
        <f t="shared" si="714"/>
        <v/>
      </c>
      <c r="HR456" s="7" t="str">
        <f t="shared" si="715"/>
        <v/>
      </c>
      <c r="HS456" s="7" t="str">
        <f t="shared" si="716"/>
        <v/>
      </c>
      <c r="HT456" s="7" t="str">
        <f t="shared" si="717"/>
        <v/>
      </c>
      <c r="HU456" s="7" t="str">
        <f t="shared" si="718"/>
        <v/>
      </c>
      <c r="HV456" s="7" t="str">
        <f t="shared" si="719"/>
        <v/>
      </c>
      <c r="HW456" s="7" t="str">
        <f t="shared" si="720"/>
        <v/>
      </c>
      <c r="HX456" s="7" t="str">
        <f t="shared" si="721"/>
        <v/>
      </c>
      <c r="HY456" s="7" t="str">
        <f t="shared" si="722"/>
        <v/>
      </c>
      <c r="HZ456" s="7" t="str">
        <f t="shared" si="723"/>
        <v/>
      </c>
      <c r="IA456" s="7" t="str">
        <f t="shared" si="724"/>
        <v/>
      </c>
      <c r="IB456" s="7" t="str">
        <f t="shared" si="725"/>
        <v/>
      </c>
      <c r="IC456" s="7" t="str">
        <f t="shared" si="726"/>
        <v/>
      </c>
      <c r="ID456" s="7" t="str">
        <f t="shared" si="727"/>
        <v/>
      </c>
      <c r="IE456" s="7" t="str">
        <f t="shared" si="728"/>
        <v/>
      </c>
      <c r="IF456" s="7" t="str">
        <f t="shared" si="729"/>
        <v/>
      </c>
      <c r="IG456" s="7" t="str">
        <f t="shared" si="730"/>
        <v/>
      </c>
      <c r="IH456" s="7" t="str">
        <f t="shared" si="731"/>
        <v/>
      </c>
      <c r="II456" s="7" t="str">
        <f t="shared" si="732"/>
        <v/>
      </c>
      <c r="IJ456" s="7" t="str">
        <f t="shared" si="733"/>
        <v/>
      </c>
      <c r="IK456" s="7" t="str">
        <f t="shared" si="734"/>
        <v/>
      </c>
      <c r="IL456" s="7" t="str">
        <f t="shared" si="735"/>
        <v/>
      </c>
      <c r="IM456" s="7" t="str">
        <f t="shared" si="736"/>
        <v/>
      </c>
      <c r="IN456" s="7" t="str">
        <f t="shared" si="737"/>
        <v/>
      </c>
      <c r="IO456" s="7" t="str">
        <f t="shared" si="738"/>
        <v/>
      </c>
      <c r="IP456" s="7" t="str">
        <f t="shared" si="739"/>
        <v/>
      </c>
      <c r="IQ456" s="7" t="str">
        <f t="shared" si="740"/>
        <v/>
      </c>
      <c r="IR456" s="7" t="str">
        <f t="shared" si="741"/>
        <v/>
      </c>
      <c r="IS456" s="7" t="str">
        <f t="shared" si="742"/>
        <v/>
      </c>
      <c r="IT456" s="7" t="str">
        <f t="shared" si="743"/>
        <v/>
      </c>
      <c r="IU456" s="7" t="str">
        <f t="shared" si="744"/>
        <v/>
      </c>
      <c r="IV456" s="7" t="str">
        <f t="shared" si="745"/>
        <v/>
      </c>
      <c r="IW456" s="7" t="str">
        <f t="shared" si="746"/>
        <v/>
      </c>
      <c r="IX456" s="7" t="str">
        <f t="shared" si="747"/>
        <v/>
      </c>
      <c r="IY456" s="7" t="str">
        <f t="shared" si="748"/>
        <v/>
      </c>
      <c r="IZ456" s="7" t="str">
        <f t="shared" si="749"/>
        <v/>
      </c>
      <c r="JA456" s="7" t="str">
        <f t="shared" si="750"/>
        <v/>
      </c>
      <c r="JB456" s="7" t="str">
        <f t="shared" si="751"/>
        <v/>
      </c>
      <c r="JC456" s="7" t="str">
        <f t="shared" si="752"/>
        <v/>
      </c>
      <c r="JD456" s="7" t="str">
        <f t="shared" si="753"/>
        <v/>
      </c>
      <c r="JE456" s="7" t="str">
        <f t="shared" si="754"/>
        <v/>
      </c>
      <c r="JF456" s="7">
        <f t="shared" si="755"/>
        <v>3</v>
      </c>
      <c r="JG456" s="7" t="str">
        <f t="shared" si="667"/>
        <v/>
      </c>
      <c r="JH456" s="7" t="str">
        <f t="shared" si="668"/>
        <v/>
      </c>
      <c r="JI456" s="7" t="str">
        <f t="shared" si="669"/>
        <v/>
      </c>
      <c r="JJ456" s="7" t="str">
        <f t="shared" si="670"/>
        <v/>
      </c>
      <c r="JK456" s="7" t="str">
        <f t="shared" si="671"/>
        <v/>
      </c>
      <c r="JL456" s="7" t="str">
        <f t="shared" si="672"/>
        <v/>
      </c>
      <c r="JM456" s="7" t="str">
        <f t="shared" si="673"/>
        <v/>
      </c>
      <c r="JN456" s="7" t="str">
        <f t="shared" si="674"/>
        <v/>
      </c>
      <c r="JO456" s="7" t="str">
        <f t="shared" si="675"/>
        <v/>
      </c>
      <c r="JP456" s="7" t="str">
        <f t="shared" si="676"/>
        <v/>
      </c>
      <c r="JQ456" s="7" t="str">
        <f t="shared" si="677"/>
        <v/>
      </c>
      <c r="JR456" s="7" t="str">
        <f t="shared" si="677"/>
        <v/>
      </c>
      <c r="JS456" s="7" t="str">
        <f t="shared" si="677"/>
        <v/>
      </c>
      <c r="JT456" s="28">
        <f t="shared" si="678"/>
        <v>3</v>
      </c>
    </row>
    <row r="457" spans="1:280" x14ac:dyDescent="0.2">
      <c r="A457" s="4" t="s">
        <v>1831</v>
      </c>
      <c r="B457" s="46">
        <f t="shared" si="663"/>
        <v>1</v>
      </c>
      <c r="C457" s="67" t="s">
        <v>2889</v>
      </c>
      <c r="D457" s="67" t="s">
        <v>2889</v>
      </c>
      <c r="Z457" s="57"/>
      <c r="BQ457" s="5"/>
      <c r="CB457" s="7">
        <v>1</v>
      </c>
      <c r="CP457" s="5">
        <f t="shared" si="664"/>
        <v>1</v>
      </c>
      <c r="CR457" s="15"/>
      <c r="CT457" s="28">
        <f t="shared" si="756"/>
        <v>1</v>
      </c>
      <c r="FH457" s="5"/>
      <c r="GG457" s="5">
        <f t="shared" si="666"/>
        <v>0</v>
      </c>
      <c r="GH457" s="7" t="str">
        <f t="shared" si="679"/>
        <v/>
      </c>
      <c r="GI457" s="7" t="str">
        <f t="shared" si="680"/>
        <v/>
      </c>
      <c r="GJ457" s="7" t="str">
        <f t="shared" si="681"/>
        <v/>
      </c>
      <c r="GK457" s="7" t="str">
        <f t="shared" si="682"/>
        <v/>
      </c>
      <c r="GL457" s="7" t="str">
        <f t="shared" si="683"/>
        <v/>
      </c>
      <c r="GM457" s="7" t="str">
        <f t="shared" si="684"/>
        <v/>
      </c>
      <c r="GN457" s="7" t="str">
        <f t="shared" si="685"/>
        <v/>
      </c>
      <c r="GO457" s="7" t="str">
        <f t="shared" si="686"/>
        <v/>
      </c>
      <c r="GP457" s="7" t="str">
        <f t="shared" si="687"/>
        <v/>
      </c>
      <c r="GQ457" s="7" t="str">
        <f t="shared" si="688"/>
        <v/>
      </c>
      <c r="GR457" s="7" t="str">
        <f t="shared" si="689"/>
        <v/>
      </c>
      <c r="GS457" s="7" t="str">
        <f t="shared" si="690"/>
        <v/>
      </c>
      <c r="GT457" s="7" t="str">
        <f t="shared" si="691"/>
        <v/>
      </c>
      <c r="GU457" s="7" t="str">
        <f t="shared" si="692"/>
        <v/>
      </c>
      <c r="GV457" s="7" t="str">
        <f t="shared" si="693"/>
        <v/>
      </c>
      <c r="GW457" s="7" t="str">
        <f t="shared" si="694"/>
        <v/>
      </c>
      <c r="GX457" s="7" t="str">
        <f t="shared" si="695"/>
        <v/>
      </c>
      <c r="GY457" s="7" t="str">
        <f t="shared" si="696"/>
        <v/>
      </c>
      <c r="GZ457" s="7" t="str">
        <f t="shared" si="697"/>
        <v/>
      </c>
      <c r="HA457" s="7" t="str">
        <f t="shared" si="698"/>
        <v/>
      </c>
      <c r="HB457" s="7" t="str">
        <f t="shared" si="699"/>
        <v/>
      </c>
      <c r="HC457" s="7" t="str">
        <f t="shared" si="700"/>
        <v/>
      </c>
      <c r="HD457" s="7" t="str">
        <f t="shared" si="701"/>
        <v/>
      </c>
      <c r="HE457" s="7" t="str">
        <f t="shared" si="702"/>
        <v/>
      </c>
      <c r="HF457" s="7" t="str">
        <f t="shared" si="703"/>
        <v/>
      </c>
      <c r="HG457" s="7" t="str">
        <f t="shared" si="704"/>
        <v/>
      </c>
      <c r="HH457" s="7" t="str">
        <f t="shared" si="705"/>
        <v/>
      </c>
      <c r="HI457" s="7" t="str">
        <f t="shared" si="706"/>
        <v/>
      </c>
      <c r="HJ457" s="7" t="str">
        <f t="shared" si="707"/>
        <v/>
      </c>
      <c r="HK457" s="7" t="str">
        <f t="shared" si="708"/>
        <v/>
      </c>
      <c r="HL457" s="7" t="str">
        <f t="shared" si="709"/>
        <v/>
      </c>
      <c r="HM457" s="7" t="str">
        <f t="shared" si="710"/>
        <v/>
      </c>
      <c r="HN457" s="7" t="str">
        <f t="shared" si="711"/>
        <v/>
      </c>
      <c r="HO457" s="7" t="str">
        <f t="shared" si="712"/>
        <v/>
      </c>
      <c r="HP457" s="7" t="str">
        <f t="shared" si="713"/>
        <v/>
      </c>
      <c r="HQ457" s="7" t="str">
        <f t="shared" si="714"/>
        <v/>
      </c>
      <c r="HR457" s="7" t="str">
        <f t="shared" si="715"/>
        <v/>
      </c>
      <c r="HS457" s="7" t="str">
        <f t="shared" si="716"/>
        <v/>
      </c>
      <c r="HT457" s="7" t="str">
        <f t="shared" si="717"/>
        <v/>
      </c>
      <c r="HU457" s="7" t="str">
        <f t="shared" si="718"/>
        <v/>
      </c>
      <c r="HV457" s="7" t="str">
        <f t="shared" si="719"/>
        <v/>
      </c>
      <c r="HW457" s="7" t="str">
        <f t="shared" si="720"/>
        <v/>
      </c>
      <c r="HX457" s="7" t="str">
        <f t="shared" si="721"/>
        <v/>
      </c>
      <c r="HY457" s="7" t="str">
        <f t="shared" si="722"/>
        <v/>
      </c>
      <c r="HZ457" s="7" t="str">
        <f t="shared" si="723"/>
        <v/>
      </c>
      <c r="IA457" s="7" t="str">
        <f t="shared" si="724"/>
        <v/>
      </c>
      <c r="IB457" s="7" t="str">
        <f t="shared" si="725"/>
        <v/>
      </c>
      <c r="IC457" s="7" t="str">
        <f t="shared" si="726"/>
        <v/>
      </c>
      <c r="ID457" s="7" t="str">
        <f t="shared" si="727"/>
        <v/>
      </c>
      <c r="IE457" s="7" t="str">
        <f t="shared" si="728"/>
        <v/>
      </c>
      <c r="IF457" s="7" t="str">
        <f t="shared" si="729"/>
        <v/>
      </c>
      <c r="IG457" s="7" t="str">
        <f t="shared" si="730"/>
        <v/>
      </c>
      <c r="IH457" s="7" t="str">
        <f t="shared" si="731"/>
        <v/>
      </c>
      <c r="II457" s="7" t="str">
        <f t="shared" si="732"/>
        <v/>
      </c>
      <c r="IJ457" s="7" t="str">
        <f t="shared" si="733"/>
        <v/>
      </c>
      <c r="IK457" s="7" t="str">
        <f t="shared" si="734"/>
        <v/>
      </c>
      <c r="IL457" s="7" t="str">
        <f t="shared" si="735"/>
        <v/>
      </c>
      <c r="IM457" s="7" t="str">
        <f t="shared" si="736"/>
        <v/>
      </c>
      <c r="IN457" s="7" t="str">
        <f t="shared" si="737"/>
        <v/>
      </c>
      <c r="IO457" s="7" t="str">
        <f t="shared" si="738"/>
        <v/>
      </c>
      <c r="IP457" s="7" t="str">
        <f t="shared" si="739"/>
        <v/>
      </c>
      <c r="IQ457" s="7" t="str">
        <f t="shared" si="740"/>
        <v/>
      </c>
      <c r="IR457" s="7" t="str">
        <f t="shared" si="741"/>
        <v/>
      </c>
      <c r="IS457" s="7" t="str">
        <f t="shared" si="742"/>
        <v/>
      </c>
      <c r="IT457" s="7" t="str">
        <f t="shared" si="743"/>
        <v/>
      </c>
      <c r="IU457" s="7" t="str">
        <f t="shared" si="744"/>
        <v/>
      </c>
      <c r="IV457" s="7" t="str">
        <f t="shared" si="745"/>
        <v/>
      </c>
      <c r="IW457" s="7" t="str">
        <f t="shared" si="746"/>
        <v/>
      </c>
      <c r="IX457" s="7" t="str">
        <f t="shared" si="747"/>
        <v/>
      </c>
      <c r="IY457" s="7" t="str">
        <f t="shared" si="748"/>
        <v/>
      </c>
      <c r="IZ457" s="7" t="str">
        <f t="shared" si="749"/>
        <v/>
      </c>
      <c r="JA457" s="7" t="str">
        <f t="shared" si="750"/>
        <v/>
      </c>
      <c r="JB457" s="7" t="str">
        <f t="shared" si="751"/>
        <v/>
      </c>
      <c r="JC457" s="7" t="str">
        <f t="shared" si="752"/>
        <v/>
      </c>
      <c r="JD457" s="7" t="str">
        <f t="shared" si="753"/>
        <v/>
      </c>
      <c r="JE457" s="7" t="str">
        <f t="shared" si="754"/>
        <v/>
      </c>
      <c r="JF457" s="7">
        <f t="shared" si="755"/>
        <v>1</v>
      </c>
      <c r="JG457" s="7" t="str">
        <f t="shared" si="667"/>
        <v/>
      </c>
      <c r="JH457" s="7" t="str">
        <f t="shared" si="668"/>
        <v/>
      </c>
      <c r="JI457" s="7" t="str">
        <f t="shared" si="669"/>
        <v/>
      </c>
      <c r="JJ457" s="7" t="str">
        <f t="shared" si="670"/>
        <v/>
      </c>
      <c r="JK457" s="7" t="str">
        <f t="shared" si="671"/>
        <v/>
      </c>
      <c r="JL457" s="7" t="str">
        <f t="shared" si="672"/>
        <v/>
      </c>
      <c r="JM457" s="7" t="str">
        <f t="shared" si="673"/>
        <v/>
      </c>
      <c r="JN457" s="7" t="str">
        <f t="shared" si="674"/>
        <v/>
      </c>
      <c r="JO457" s="7" t="str">
        <f t="shared" si="675"/>
        <v/>
      </c>
      <c r="JP457" s="7" t="str">
        <f t="shared" si="676"/>
        <v/>
      </c>
      <c r="JQ457" s="7" t="str">
        <f t="shared" si="677"/>
        <v/>
      </c>
      <c r="JR457" s="7" t="str">
        <f t="shared" si="677"/>
        <v/>
      </c>
      <c r="JS457" s="7" t="str">
        <f t="shared" si="677"/>
        <v/>
      </c>
      <c r="JT457" s="28">
        <f t="shared" si="678"/>
        <v>1</v>
      </c>
    </row>
    <row r="458" spans="1:280" x14ac:dyDescent="0.2">
      <c r="A458" s="4" t="s">
        <v>1432</v>
      </c>
      <c r="B458" s="46">
        <f t="shared" si="663"/>
        <v>4</v>
      </c>
      <c r="C458" s="67" t="s">
        <v>1433</v>
      </c>
      <c r="D458" s="67" t="s">
        <v>3682</v>
      </c>
      <c r="Z458" s="57"/>
      <c r="BQ458" s="5"/>
      <c r="CC458" s="7">
        <v>4</v>
      </c>
      <c r="CD458" s="7">
        <v>7</v>
      </c>
      <c r="CE458" s="7">
        <v>4</v>
      </c>
      <c r="CF458" s="7">
        <v>5</v>
      </c>
      <c r="CP458" s="5">
        <f t="shared" si="664"/>
        <v>20</v>
      </c>
      <c r="CQ458" s="7">
        <v>1</v>
      </c>
      <c r="CR458" s="7">
        <v>1</v>
      </c>
      <c r="CS458" s="7">
        <v>1</v>
      </c>
      <c r="CT458" s="28">
        <f t="shared" si="756"/>
        <v>23</v>
      </c>
      <c r="FH458" s="5"/>
      <c r="FT458" s="7">
        <v>1</v>
      </c>
      <c r="FW458" s="7">
        <v>2</v>
      </c>
      <c r="GG458" s="5">
        <f t="shared" si="666"/>
        <v>3</v>
      </c>
      <c r="GH458" s="7" t="str">
        <f t="shared" si="679"/>
        <v/>
      </c>
      <c r="GI458" s="7" t="str">
        <f t="shared" si="680"/>
        <v/>
      </c>
      <c r="GJ458" s="7" t="str">
        <f t="shared" si="681"/>
        <v/>
      </c>
      <c r="GK458" s="7" t="str">
        <f t="shared" si="682"/>
        <v/>
      </c>
      <c r="GL458" s="7" t="str">
        <f t="shared" si="683"/>
        <v/>
      </c>
      <c r="GM458" s="7" t="str">
        <f t="shared" si="684"/>
        <v/>
      </c>
      <c r="GN458" s="7" t="str">
        <f t="shared" si="685"/>
        <v/>
      </c>
      <c r="GO458" s="7" t="str">
        <f t="shared" si="686"/>
        <v/>
      </c>
      <c r="GP458" s="7" t="str">
        <f t="shared" si="687"/>
        <v/>
      </c>
      <c r="GQ458" s="7" t="str">
        <f t="shared" si="688"/>
        <v/>
      </c>
      <c r="GR458" s="7" t="str">
        <f t="shared" si="689"/>
        <v/>
      </c>
      <c r="GS458" s="7" t="str">
        <f t="shared" si="690"/>
        <v/>
      </c>
      <c r="GT458" s="7" t="str">
        <f t="shared" si="691"/>
        <v/>
      </c>
      <c r="GU458" s="7" t="str">
        <f t="shared" si="692"/>
        <v/>
      </c>
      <c r="GV458" s="7" t="str">
        <f t="shared" si="693"/>
        <v/>
      </c>
      <c r="GW458" s="7" t="str">
        <f t="shared" si="694"/>
        <v/>
      </c>
      <c r="GX458" s="7" t="str">
        <f t="shared" si="695"/>
        <v/>
      </c>
      <c r="GY458" s="7" t="str">
        <f t="shared" si="696"/>
        <v/>
      </c>
      <c r="GZ458" s="7" t="str">
        <f t="shared" si="697"/>
        <v/>
      </c>
      <c r="HA458" s="7" t="str">
        <f t="shared" si="698"/>
        <v/>
      </c>
      <c r="HB458" s="7" t="str">
        <f t="shared" si="699"/>
        <v/>
      </c>
      <c r="HC458" s="7" t="str">
        <f t="shared" si="700"/>
        <v/>
      </c>
      <c r="HD458" s="7" t="str">
        <f t="shared" si="701"/>
        <v/>
      </c>
      <c r="HE458" s="7" t="str">
        <f t="shared" si="702"/>
        <v/>
      </c>
      <c r="HF458" s="7" t="str">
        <f t="shared" si="703"/>
        <v/>
      </c>
      <c r="HG458" s="7" t="str">
        <f t="shared" si="704"/>
        <v/>
      </c>
      <c r="HH458" s="7" t="str">
        <f t="shared" si="705"/>
        <v/>
      </c>
      <c r="HI458" s="7" t="str">
        <f t="shared" si="706"/>
        <v/>
      </c>
      <c r="HJ458" s="7" t="str">
        <f t="shared" si="707"/>
        <v/>
      </c>
      <c r="HK458" s="7" t="str">
        <f t="shared" si="708"/>
        <v/>
      </c>
      <c r="HL458" s="7" t="str">
        <f t="shared" si="709"/>
        <v/>
      </c>
      <c r="HM458" s="7" t="str">
        <f t="shared" si="710"/>
        <v/>
      </c>
      <c r="HN458" s="7" t="str">
        <f t="shared" si="711"/>
        <v/>
      </c>
      <c r="HO458" s="7" t="str">
        <f t="shared" si="712"/>
        <v/>
      </c>
      <c r="HP458" s="7" t="str">
        <f t="shared" si="713"/>
        <v/>
      </c>
      <c r="HQ458" s="7" t="str">
        <f t="shared" si="714"/>
        <v/>
      </c>
      <c r="HR458" s="7" t="str">
        <f t="shared" si="715"/>
        <v/>
      </c>
      <c r="HS458" s="7" t="str">
        <f t="shared" si="716"/>
        <v/>
      </c>
      <c r="HT458" s="7" t="str">
        <f t="shared" si="717"/>
        <v/>
      </c>
      <c r="HU458" s="7" t="str">
        <f t="shared" si="718"/>
        <v/>
      </c>
      <c r="HV458" s="7" t="str">
        <f t="shared" si="719"/>
        <v/>
      </c>
      <c r="HW458" s="7" t="str">
        <f t="shared" si="720"/>
        <v/>
      </c>
      <c r="HX458" s="7" t="str">
        <f t="shared" si="721"/>
        <v/>
      </c>
      <c r="HY458" s="7" t="str">
        <f t="shared" si="722"/>
        <v/>
      </c>
      <c r="HZ458" s="7" t="str">
        <f t="shared" si="723"/>
        <v/>
      </c>
      <c r="IA458" s="7" t="str">
        <f t="shared" si="724"/>
        <v/>
      </c>
      <c r="IB458" s="7" t="str">
        <f t="shared" si="725"/>
        <v/>
      </c>
      <c r="IC458" s="7" t="str">
        <f t="shared" si="726"/>
        <v/>
      </c>
      <c r="ID458" s="7" t="str">
        <f t="shared" si="727"/>
        <v/>
      </c>
      <c r="IE458" s="7" t="str">
        <f t="shared" si="728"/>
        <v/>
      </c>
      <c r="IF458" s="7" t="str">
        <f t="shared" si="729"/>
        <v/>
      </c>
      <c r="IG458" s="7" t="str">
        <f t="shared" si="730"/>
        <v/>
      </c>
      <c r="IH458" s="7" t="str">
        <f t="shared" si="731"/>
        <v/>
      </c>
      <c r="II458" s="7" t="str">
        <f t="shared" si="732"/>
        <v/>
      </c>
      <c r="IJ458" s="7" t="str">
        <f t="shared" si="733"/>
        <v/>
      </c>
      <c r="IK458" s="7" t="str">
        <f t="shared" si="734"/>
        <v/>
      </c>
      <c r="IL458" s="7" t="str">
        <f t="shared" si="735"/>
        <v/>
      </c>
      <c r="IM458" s="7" t="str">
        <f t="shared" si="736"/>
        <v/>
      </c>
      <c r="IN458" s="7" t="str">
        <f t="shared" si="737"/>
        <v/>
      </c>
      <c r="IO458" s="7" t="str">
        <f t="shared" si="738"/>
        <v/>
      </c>
      <c r="IP458" s="7" t="str">
        <f t="shared" si="739"/>
        <v/>
      </c>
      <c r="IQ458" s="7" t="str">
        <f t="shared" si="740"/>
        <v/>
      </c>
      <c r="IR458" s="7" t="str">
        <f t="shared" si="741"/>
        <v/>
      </c>
      <c r="IS458" s="7" t="str">
        <f t="shared" si="742"/>
        <v/>
      </c>
      <c r="IT458" s="7" t="str">
        <f t="shared" si="743"/>
        <v/>
      </c>
      <c r="IU458" s="7" t="str">
        <f t="shared" si="744"/>
        <v/>
      </c>
      <c r="IV458" s="7" t="str">
        <f t="shared" si="745"/>
        <v/>
      </c>
      <c r="IW458" s="7" t="str">
        <f t="shared" si="746"/>
        <v/>
      </c>
      <c r="IX458" s="7" t="str">
        <f t="shared" si="747"/>
        <v/>
      </c>
      <c r="IY458" s="7" t="str">
        <f t="shared" si="748"/>
        <v/>
      </c>
      <c r="IZ458" s="7" t="str">
        <f t="shared" si="749"/>
        <v/>
      </c>
      <c r="JA458" s="7" t="str">
        <f t="shared" si="750"/>
        <v/>
      </c>
      <c r="JB458" s="7" t="str">
        <f t="shared" si="751"/>
        <v/>
      </c>
      <c r="JC458" s="7" t="str">
        <f t="shared" si="752"/>
        <v/>
      </c>
      <c r="JD458" s="7" t="str">
        <f t="shared" si="753"/>
        <v/>
      </c>
      <c r="JE458" s="7" t="str">
        <f t="shared" si="754"/>
        <v/>
      </c>
      <c r="JF458" s="7" t="str">
        <f t="shared" si="755"/>
        <v/>
      </c>
      <c r="JG458" s="7">
        <f t="shared" si="667"/>
        <v>5</v>
      </c>
      <c r="JH458" s="7">
        <f t="shared" si="668"/>
        <v>7</v>
      </c>
      <c r="JI458" s="7">
        <f t="shared" si="669"/>
        <v>4</v>
      </c>
      <c r="JJ458" s="7">
        <f t="shared" si="670"/>
        <v>7</v>
      </c>
      <c r="JK458" s="7" t="str">
        <f t="shared" si="671"/>
        <v/>
      </c>
      <c r="JL458" s="7" t="str">
        <f t="shared" si="672"/>
        <v/>
      </c>
      <c r="JM458" s="7" t="str">
        <f t="shared" si="673"/>
        <v/>
      </c>
      <c r="JN458" s="7" t="str">
        <f t="shared" si="674"/>
        <v/>
      </c>
      <c r="JO458" s="7" t="str">
        <f t="shared" si="675"/>
        <v/>
      </c>
      <c r="JP458" s="7" t="str">
        <f t="shared" si="676"/>
        <v/>
      </c>
      <c r="JQ458" s="7" t="str">
        <f t="shared" si="677"/>
        <v/>
      </c>
      <c r="JR458" s="7" t="str">
        <f t="shared" si="677"/>
        <v/>
      </c>
      <c r="JS458" s="7" t="str">
        <f t="shared" si="677"/>
        <v/>
      </c>
      <c r="JT458" s="28">
        <f t="shared" si="678"/>
        <v>23</v>
      </c>
    </row>
    <row r="459" spans="1:280" x14ac:dyDescent="0.2">
      <c r="A459" s="4" t="s">
        <v>1552</v>
      </c>
      <c r="B459" s="46">
        <f t="shared" si="663"/>
        <v>1</v>
      </c>
      <c r="C459" s="67" t="s">
        <v>1433</v>
      </c>
      <c r="D459" s="67" t="s">
        <v>1433</v>
      </c>
      <c r="Z459" s="57"/>
      <c r="BQ459" s="5"/>
      <c r="CC459" s="7">
        <v>1</v>
      </c>
      <c r="CP459" s="5">
        <f t="shared" si="664"/>
        <v>1</v>
      </c>
      <c r="CT459" s="28">
        <f t="shared" si="756"/>
        <v>1</v>
      </c>
      <c r="FH459" s="5"/>
      <c r="GG459" s="5">
        <f t="shared" si="666"/>
        <v>0</v>
      </c>
      <c r="GH459" s="7" t="str">
        <f t="shared" si="679"/>
        <v/>
      </c>
      <c r="GI459" s="7" t="str">
        <f t="shared" si="680"/>
        <v/>
      </c>
      <c r="GJ459" s="7" t="str">
        <f t="shared" si="681"/>
        <v/>
      </c>
      <c r="GK459" s="7" t="str">
        <f t="shared" si="682"/>
        <v/>
      </c>
      <c r="GL459" s="7" t="str">
        <f t="shared" si="683"/>
        <v/>
      </c>
      <c r="GM459" s="7" t="str">
        <f t="shared" si="684"/>
        <v/>
      </c>
      <c r="GN459" s="7" t="str">
        <f t="shared" si="685"/>
        <v/>
      </c>
      <c r="GO459" s="7" t="str">
        <f t="shared" si="686"/>
        <v/>
      </c>
      <c r="GP459" s="7" t="str">
        <f t="shared" si="687"/>
        <v/>
      </c>
      <c r="GQ459" s="7" t="str">
        <f t="shared" si="688"/>
        <v/>
      </c>
      <c r="GR459" s="7" t="str">
        <f t="shared" si="689"/>
        <v/>
      </c>
      <c r="GS459" s="7" t="str">
        <f t="shared" si="690"/>
        <v/>
      </c>
      <c r="GT459" s="7" t="str">
        <f t="shared" si="691"/>
        <v/>
      </c>
      <c r="GU459" s="7" t="str">
        <f t="shared" si="692"/>
        <v/>
      </c>
      <c r="GV459" s="7" t="str">
        <f t="shared" si="693"/>
        <v/>
      </c>
      <c r="GW459" s="7" t="str">
        <f t="shared" si="694"/>
        <v/>
      </c>
      <c r="GX459" s="7" t="str">
        <f t="shared" si="695"/>
        <v/>
      </c>
      <c r="GY459" s="7" t="str">
        <f t="shared" si="696"/>
        <v/>
      </c>
      <c r="GZ459" s="7" t="str">
        <f t="shared" si="697"/>
        <v/>
      </c>
      <c r="HA459" s="7" t="str">
        <f t="shared" si="698"/>
        <v/>
      </c>
      <c r="HB459" s="7" t="str">
        <f t="shared" si="699"/>
        <v/>
      </c>
      <c r="HC459" s="7" t="str">
        <f t="shared" si="700"/>
        <v/>
      </c>
      <c r="HD459" s="7" t="str">
        <f t="shared" si="701"/>
        <v/>
      </c>
      <c r="HE459" s="7" t="str">
        <f t="shared" si="702"/>
        <v/>
      </c>
      <c r="HF459" s="7" t="str">
        <f t="shared" si="703"/>
        <v/>
      </c>
      <c r="HG459" s="7" t="str">
        <f t="shared" si="704"/>
        <v/>
      </c>
      <c r="HH459" s="7" t="str">
        <f t="shared" si="705"/>
        <v/>
      </c>
      <c r="HI459" s="7" t="str">
        <f t="shared" si="706"/>
        <v/>
      </c>
      <c r="HJ459" s="7" t="str">
        <f t="shared" si="707"/>
        <v/>
      </c>
      <c r="HK459" s="7" t="str">
        <f t="shared" si="708"/>
        <v/>
      </c>
      <c r="HL459" s="7" t="str">
        <f t="shared" si="709"/>
        <v/>
      </c>
      <c r="HM459" s="7" t="str">
        <f t="shared" si="710"/>
        <v/>
      </c>
      <c r="HN459" s="7" t="str">
        <f t="shared" si="711"/>
        <v/>
      </c>
      <c r="HO459" s="7" t="str">
        <f t="shared" si="712"/>
        <v/>
      </c>
      <c r="HP459" s="7" t="str">
        <f t="shared" si="713"/>
        <v/>
      </c>
      <c r="HQ459" s="7" t="str">
        <f t="shared" si="714"/>
        <v/>
      </c>
      <c r="HR459" s="7" t="str">
        <f t="shared" si="715"/>
        <v/>
      </c>
      <c r="HS459" s="7" t="str">
        <f t="shared" si="716"/>
        <v/>
      </c>
      <c r="HT459" s="7" t="str">
        <f t="shared" si="717"/>
        <v/>
      </c>
      <c r="HU459" s="7" t="str">
        <f t="shared" si="718"/>
        <v/>
      </c>
      <c r="HV459" s="7" t="str">
        <f t="shared" si="719"/>
        <v/>
      </c>
      <c r="HW459" s="7" t="str">
        <f t="shared" si="720"/>
        <v/>
      </c>
      <c r="HX459" s="7" t="str">
        <f t="shared" si="721"/>
        <v/>
      </c>
      <c r="HY459" s="7" t="str">
        <f t="shared" si="722"/>
        <v/>
      </c>
      <c r="HZ459" s="7" t="str">
        <f t="shared" si="723"/>
        <v/>
      </c>
      <c r="IA459" s="7" t="str">
        <f t="shared" si="724"/>
        <v/>
      </c>
      <c r="IB459" s="7" t="str">
        <f t="shared" si="725"/>
        <v/>
      </c>
      <c r="IC459" s="7" t="str">
        <f t="shared" si="726"/>
        <v/>
      </c>
      <c r="ID459" s="7" t="str">
        <f t="shared" si="727"/>
        <v/>
      </c>
      <c r="IE459" s="7" t="str">
        <f t="shared" si="728"/>
        <v/>
      </c>
      <c r="IF459" s="7" t="str">
        <f t="shared" si="729"/>
        <v/>
      </c>
      <c r="IG459" s="7" t="str">
        <f t="shared" si="730"/>
        <v/>
      </c>
      <c r="IH459" s="7" t="str">
        <f t="shared" si="731"/>
        <v/>
      </c>
      <c r="II459" s="7" t="str">
        <f t="shared" si="732"/>
        <v/>
      </c>
      <c r="IJ459" s="7" t="str">
        <f t="shared" si="733"/>
        <v/>
      </c>
      <c r="IK459" s="7" t="str">
        <f t="shared" si="734"/>
        <v/>
      </c>
      <c r="IL459" s="7" t="str">
        <f t="shared" si="735"/>
        <v/>
      </c>
      <c r="IM459" s="7" t="str">
        <f t="shared" si="736"/>
        <v/>
      </c>
      <c r="IN459" s="7" t="str">
        <f t="shared" si="737"/>
        <v/>
      </c>
      <c r="IO459" s="7" t="str">
        <f t="shared" si="738"/>
        <v/>
      </c>
      <c r="IP459" s="7" t="str">
        <f t="shared" si="739"/>
        <v/>
      </c>
      <c r="IQ459" s="7" t="str">
        <f t="shared" si="740"/>
        <v/>
      </c>
      <c r="IR459" s="7" t="str">
        <f t="shared" si="741"/>
        <v/>
      </c>
      <c r="IS459" s="7" t="str">
        <f t="shared" si="742"/>
        <v/>
      </c>
      <c r="IT459" s="7" t="str">
        <f t="shared" si="743"/>
        <v/>
      </c>
      <c r="IU459" s="7" t="str">
        <f t="shared" si="744"/>
        <v/>
      </c>
      <c r="IV459" s="7" t="str">
        <f t="shared" si="745"/>
        <v/>
      </c>
      <c r="IW459" s="7" t="str">
        <f t="shared" si="746"/>
        <v/>
      </c>
      <c r="IX459" s="7" t="str">
        <f t="shared" si="747"/>
        <v/>
      </c>
      <c r="IY459" s="7" t="str">
        <f t="shared" si="748"/>
        <v/>
      </c>
      <c r="IZ459" s="7" t="str">
        <f t="shared" si="749"/>
        <v/>
      </c>
      <c r="JA459" s="7" t="str">
        <f t="shared" si="750"/>
        <v/>
      </c>
      <c r="JB459" s="7" t="str">
        <f t="shared" si="751"/>
        <v/>
      </c>
      <c r="JC459" s="7" t="str">
        <f t="shared" si="752"/>
        <v/>
      </c>
      <c r="JD459" s="7" t="str">
        <f t="shared" si="753"/>
        <v/>
      </c>
      <c r="JE459" s="7" t="str">
        <f t="shared" si="754"/>
        <v/>
      </c>
      <c r="JF459" s="7" t="str">
        <f t="shared" si="755"/>
        <v/>
      </c>
      <c r="JG459" s="7">
        <f t="shared" si="667"/>
        <v>1</v>
      </c>
      <c r="JH459" s="7" t="str">
        <f t="shared" si="668"/>
        <v/>
      </c>
      <c r="JI459" s="7" t="str">
        <f t="shared" si="669"/>
        <v/>
      </c>
      <c r="JJ459" s="7" t="str">
        <f t="shared" si="670"/>
        <v/>
      </c>
      <c r="JK459" s="7" t="str">
        <f t="shared" si="671"/>
        <v/>
      </c>
      <c r="JL459" s="7" t="str">
        <f t="shared" si="672"/>
        <v/>
      </c>
      <c r="JM459" s="7" t="str">
        <f t="shared" si="673"/>
        <v/>
      </c>
      <c r="JN459" s="7" t="str">
        <f t="shared" si="674"/>
        <v/>
      </c>
      <c r="JO459" s="7" t="str">
        <f t="shared" si="675"/>
        <v/>
      </c>
      <c r="JP459" s="7" t="str">
        <f t="shared" si="676"/>
        <v/>
      </c>
      <c r="JQ459" s="7" t="str">
        <f t="shared" si="677"/>
        <v/>
      </c>
      <c r="JR459" s="7" t="str">
        <f t="shared" si="677"/>
        <v/>
      </c>
      <c r="JS459" s="7" t="str">
        <f t="shared" si="677"/>
        <v/>
      </c>
      <c r="JT459" s="28">
        <f t="shared" si="678"/>
        <v>1</v>
      </c>
    </row>
    <row r="460" spans="1:280" x14ac:dyDescent="0.2">
      <c r="A460" s="4" t="s">
        <v>2075</v>
      </c>
      <c r="B460" s="46">
        <f t="shared" si="663"/>
        <v>1</v>
      </c>
      <c r="C460" s="67" t="s">
        <v>1433</v>
      </c>
      <c r="D460" s="67" t="s">
        <v>1433</v>
      </c>
      <c r="Z460" s="57"/>
      <c r="BQ460" s="5"/>
      <c r="CC460" s="7">
        <v>3</v>
      </c>
      <c r="CP460" s="5">
        <f t="shared" si="664"/>
        <v>3</v>
      </c>
      <c r="CT460" s="28">
        <f t="shared" si="756"/>
        <v>3</v>
      </c>
      <c r="FH460" s="5"/>
      <c r="GG460" s="5">
        <f t="shared" si="666"/>
        <v>0</v>
      </c>
      <c r="GH460" s="7" t="str">
        <f t="shared" si="679"/>
        <v/>
      </c>
      <c r="GI460" s="7" t="str">
        <f t="shared" si="680"/>
        <v/>
      </c>
      <c r="GJ460" s="7" t="str">
        <f t="shared" si="681"/>
        <v/>
      </c>
      <c r="GK460" s="7" t="str">
        <f t="shared" si="682"/>
        <v/>
      </c>
      <c r="GL460" s="7" t="str">
        <f t="shared" si="683"/>
        <v/>
      </c>
      <c r="GM460" s="7" t="str">
        <f t="shared" si="684"/>
        <v/>
      </c>
      <c r="GN460" s="7" t="str">
        <f t="shared" si="685"/>
        <v/>
      </c>
      <c r="GO460" s="7" t="str">
        <f t="shared" si="686"/>
        <v/>
      </c>
      <c r="GP460" s="7" t="str">
        <f t="shared" si="687"/>
        <v/>
      </c>
      <c r="GQ460" s="7" t="str">
        <f t="shared" si="688"/>
        <v/>
      </c>
      <c r="GR460" s="7" t="str">
        <f t="shared" si="689"/>
        <v/>
      </c>
      <c r="GS460" s="7" t="str">
        <f t="shared" si="690"/>
        <v/>
      </c>
      <c r="GT460" s="7" t="str">
        <f t="shared" si="691"/>
        <v/>
      </c>
      <c r="GU460" s="7" t="str">
        <f t="shared" si="692"/>
        <v/>
      </c>
      <c r="GV460" s="7" t="str">
        <f t="shared" si="693"/>
        <v/>
      </c>
      <c r="GW460" s="7" t="str">
        <f t="shared" si="694"/>
        <v/>
      </c>
      <c r="GX460" s="7" t="str">
        <f t="shared" si="695"/>
        <v/>
      </c>
      <c r="GY460" s="7" t="str">
        <f t="shared" si="696"/>
        <v/>
      </c>
      <c r="GZ460" s="7" t="str">
        <f t="shared" si="697"/>
        <v/>
      </c>
      <c r="HA460" s="7" t="str">
        <f t="shared" si="698"/>
        <v/>
      </c>
      <c r="HB460" s="7" t="str">
        <f t="shared" si="699"/>
        <v/>
      </c>
      <c r="HC460" s="7" t="str">
        <f t="shared" si="700"/>
        <v/>
      </c>
      <c r="HD460" s="7" t="str">
        <f t="shared" si="701"/>
        <v/>
      </c>
      <c r="HE460" s="7" t="str">
        <f t="shared" si="702"/>
        <v/>
      </c>
      <c r="HF460" s="7" t="str">
        <f t="shared" si="703"/>
        <v/>
      </c>
      <c r="HG460" s="7" t="str">
        <f t="shared" si="704"/>
        <v/>
      </c>
      <c r="HH460" s="7" t="str">
        <f t="shared" si="705"/>
        <v/>
      </c>
      <c r="HI460" s="7" t="str">
        <f t="shared" si="706"/>
        <v/>
      </c>
      <c r="HJ460" s="7" t="str">
        <f t="shared" si="707"/>
        <v/>
      </c>
      <c r="HK460" s="7" t="str">
        <f t="shared" si="708"/>
        <v/>
      </c>
      <c r="HL460" s="7" t="str">
        <f t="shared" si="709"/>
        <v/>
      </c>
      <c r="HM460" s="7" t="str">
        <f t="shared" si="710"/>
        <v/>
      </c>
      <c r="HN460" s="7" t="str">
        <f t="shared" si="711"/>
        <v/>
      </c>
      <c r="HO460" s="7" t="str">
        <f t="shared" si="712"/>
        <v/>
      </c>
      <c r="HP460" s="7" t="str">
        <f t="shared" si="713"/>
        <v/>
      </c>
      <c r="HQ460" s="7" t="str">
        <f t="shared" si="714"/>
        <v/>
      </c>
      <c r="HR460" s="7" t="str">
        <f t="shared" si="715"/>
        <v/>
      </c>
      <c r="HS460" s="7" t="str">
        <f t="shared" si="716"/>
        <v/>
      </c>
      <c r="HT460" s="7" t="str">
        <f t="shared" si="717"/>
        <v/>
      </c>
      <c r="HU460" s="7" t="str">
        <f t="shared" si="718"/>
        <v/>
      </c>
      <c r="HV460" s="7" t="str">
        <f t="shared" si="719"/>
        <v/>
      </c>
      <c r="HW460" s="7" t="str">
        <f t="shared" si="720"/>
        <v/>
      </c>
      <c r="HX460" s="7" t="str">
        <f t="shared" si="721"/>
        <v/>
      </c>
      <c r="HY460" s="7" t="str">
        <f t="shared" si="722"/>
        <v/>
      </c>
      <c r="HZ460" s="7" t="str">
        <f t="shared" si="723"/>
        <v/>
      </c>
      <c r="IA460" s="7" t="str">
        <f t="shared" si="724"/>
        <v/>
      </c>
      <c r="IB460" s="7" t="str">
        <f t="shared" si="725"/>
        <v/>
      </c>
      <c r="IC460" s="7" t="str">
        <f t="shared" si="726"/>
        <v/>
      </c>
      <c r="ID460" s="7" t="str">
        <f t="shared" si="727"/>
        <v/>
      </c>
      <c r="IE460" s="7" t="str">
        <f t="shared" si="728"/>
        <v/>
      </c>
      <c r="IF460" s="7" t="str">
        <f t="shared" si="729"/>
        <v/>
      </c>
      <c r="IG460" s="7" t="str">
        <f t="shared" si="730"/>
        <v/>
      </c>
      <c r="IH460" s="7" t="str">
        <f t="shared" si="731"/>
        <v/>
      </c>
      <c r="II460" s="7" t="str">
        <f t="shared" si="732"/>
        <v/>
      </c>
      <c r="IJ460" s="7" t="str">
        <f t="shared" si="733"/>
        <v/>
      </c>
      <c r="IK460" s="7" t="str">
        <f t="shared" si="734"/>
        <v/>
      </c>
      <c r="IL460" s="7" t="str">
        <f t="shared" si="735"/>
        <v/>
      </c>
      <c r="IM460" s="7" t="str">
        <f t="shared" si="736"/>
        <v/>
      </c>
      <c r="IN460" s="7" t="str">
        <f t="shared" si="737"/>
        <v/>
      </c>
      <c r="IO460" s="7" t="str">
        <f t="shared" si="738"/>
        <v/>
      </c>
      <c r="IP460" s="7" t="str">
        <f t="shared" si="739"/>
        <v/>
      </c>
      <c r="IQ460" s="7" t="str">
        <f t="shared" si="740"/>
        <v/>
      </c>
      <c r="IR460" s="7" t="str">
        <f t="shared" si="741"/>
        <v/>
      </c>
      <c r="IS460" s="7" t="str">
        <f t="shared" si="742"/>
        <v/>
      </c>
      <c r="IT460" s="7" t="str">
        <f t="shared" si="743"/>
        <v/>
      </c>
      <c r="IU460" s="7" t="str">
        <f t="shared" si="744"/>
        <v/>
      </c>
      <c r="IV460" s="7" t="str">
        <f t="shared" si="745"/>
        <v/>
      </c>
      <c r="IW460" s="7" t="str">
        <f t="shared" si="746"/>
        <v/>
      </c>
      <c r="IX460" s="7" t="str">
        <f t="shared" si="747"/>
        <v/>
      </c>
      <c r="IY460" s="7" t="str">
        <f t="shared" si="748"/>
        <v/>
      </c>
      <c r="IZ460" s="7" t="str">
        <f t="shared" si="749"/>
        <v/>
      </c>
      <c r="JA460" s="7" t="str">
        <f t="shared" si="750"/>
        <v/>
      </c>
      <c r="JB460" s="7" t="str">
        <f t="shared" si="751"/>
        <v/>
      </c>
      <c r="JC460" s="7" t="str">
        <f t="shared" si="752"/>
        <v/>
      </c>
      <c r="JD460" s="7" t="str">
        <f t="shared" si="753"/>
        <v/>
      </c>
      <c r="JE460" s="7" t="str">
        <f t="shared" si="754"/>
        <v/>
      </c>
      <c r="JF460" s="7" t="str">
        <f t="shared" si="755"/>
        <v/>
      </c>
      <c r="JG460" s="7">
        <f t="shared" si="667"/>
        <v>3</v>
      </c>
      <c r="JH460" s="7" t="str">
        <f t="shared" si="668"/>
        <v/>
      </c>
      <c r="JI460" s="7" t="str">
        <f t="shared" si="669"/>
        <v/>
      </c>
      <c r="JJ460" s="7" t="str">
        <f t="shared" si="670"/>
        <v/>
      </c>
      <c r="JK460" s="7" t="str">
        <f t="shared" si="671"/>
        <v/>
      </c>
      <c r="JL460" s="7" t="str">
        <f t="shared" si="672"/>
        <v/>
      </c>
      <c r="JM460" s="7" t="str">
        <f t="shared" si="673"/>
        <v/>
      </c>
      <c r="JN460" s="7" t="str">
        <f t="shared" si="674"/>
        <v/>
      </c>
      <c r="JO460" s="7" t="str">
        <f t="shared" si="675"/>
        <v/>
      </c>
      <c r="JP460" s="7" t="str">
        <f t="shared" si="676"/>
        <v/>
      </c>
      <c r="JQ460" s="7" t="str">
        <f t="shared" si="677"/>
        <v/>
      </c>
      <c r="JR460" s="7" t="str">
        <f t="shared" si="677"/>
        <v/>
      </c>
      <c r="JS460" s="7" t="str">
        <f t="shared" si="677"/>
        <v/>
      </c>
      <c r="JT460" s="28">
        <f t="shared" si="678"/>
        <v>3</v>
      </c>
    </row>
    <row r="461" spans="1:280" x14ac:dyDescent="0.2">
      <c r="A461" s="4" t="s">
        <v>1122</v>
      </c>
      <c r="B461" s="46">
        <f t="shared" si="663"/>
        <v>1</v>
      </c>
      <c r="C461" s="67" t="s">
        <v>1433</v>
      </c>
      <c r="D461" s="67" t="s">
        <v>1433</v>
      </c>
      <c r="Z461" s="57"/>
      <c r="BQ461" s="5"/>
      <c r="CC461" s="7">
        <v>2</v>
      </c>
      <c r="CP461" s="5">
        <f t="shared" si="664"/>
        <v>2</v>
      </c>
      <c r="CT461" s="28">
        <f t="shared" si="756"/>
        <v>2</v>
      </c>
      <c r="FH461" s="5"/>
      <c r="GG461" s="5">
        <f t="shared" si="666"/>
        <v>0</v>
      </c>
      <c r="GH461" s="7" t="str">
        <f t="shared" si="679"/>
        <v/>
      </c>
      <c r="GI461" s="7" t="str">
        <f t="shared" si="680"/>
        <v/>
      </c>
      <c r="GJ461" s="7" t="str">
        <f t="shared" si="681"/>
        <v/>
      </c>
      <c r="GK461" s="7" t="str">
        <f t="shared" si="682"/>
        <v/>
      </c>
      <c r="GL461" s="7" t="str">
        <f t="shared" si="683"/>
        <v/>
      </c>
      <c r="GM461" s="7" t="str">
        <f t="shared" si="684"/>
        <v/>
      </c>
      <c r="GN461" s="7" t="str">
        <f t="shared" si="685"/>
        <v/>
      </c>
      <c r="GO461" s="7" t="str">
        <f t="shared" si="686"/>
        <v/>
      </c>
      <c r="GP461" s="7" t="str">
        <f t="shared" si="687"/>
        <v/>
      </c>
      <c r="GQ461" s="7" t="str">
        <f t="shared" si="688"/>
        <v/>
      </c>
      <c r="GR461" s="7" t="str">
        <f t="shared" si="689"/>
        <v/>
      </c>
      <c r="GS461" s="7" t="str">
        <f t="shared" si="690"/>
        <v/>
      </c>
      <c r="GT461" s="7" t="str">
        <f t="shared" si="691"/>
        <v/>
      </c>
      <c r="GU461" s="7" t="str">
        <f t="shared" si="692"/>
        <v/>
      </c>
      <c r="GV461" s="7" t="str">
        <f t="shared" si="693"/>
        <v/>
      </c>
      <c r="GW461" s="7" t="str">
        <f t="shared" si="694"/>
        <v/>
      </c>
      <c r="GX461" s="7" t="str">
        <f t="shared" si="695"/>
        <v/>
      </c>
      <c r="GY461" s="7" t="str">
        <f t="shared" si="696"/>
        <v/>
      </c>
      <c r="GZ461" s="7" t="str">
        <f t="shared" si="697"/>
        <v/>
      </c>
      <c r="HA461" s="7" t="str">
        <f t="shared" si="698"/>
        <v/>
      </c>
      <c r="HB461" s="7" t="str">
        <f t="shared" si="699"/>
        <v/>
      </c>
      <c r="HC461" s="7" t="str">
        <f t="shared" si="700"/>
        <v/>
      </c>
      <c r="HD461" s="7" t="str">
        <f t="shared" si="701"/>
        <v/>
      </c>
      <c r="HE461" s="7" t="str">
        <f t="shared" si="702"/>
        <v/>
      </c>
      <c r="HF461" s="7" t="str">
        <f t="shared" si="703"/>
        <v/>
      </c>
      <c r="HG461" s="7" t="str">
        <f t="shared" si="704"/>
        <v/>
      </c>
      <c r="HH461" s="7" t="str">
        <f t="shared" si="705"/>
        <v/>
      </c>
      <c r="HI461" s="7" t="str">
        <f t="shared" si="706"/>
        <v/>
      </c>
      <c r="HJ461" s="7" t="str">
        <f t="shared" si="707"/>
        <v/>
      </c>
      <c r="HK461" s="7" t="str">
        <f t="shared" si="708"/>
        <v/>
      </c>
      <c r="HL461" s="7" t="str">
        <f t="shared" si="709"/>
        <v/>
      </c>
      <c r="HM461" s="7" t="str">
        <f t="shared" si="710"/>
        <v/>
      </c>
      <c r="HN461" s="7" t="str">
        <f t="shared" si="711"/>
        <v/>
      </c>
      <c r="HO461" s="7" t="str">
        <f t="shared" si="712"/>
        <v/>
      </c>
      <c r="HP461" s="7" t="str">
        <f t="shared" si="713"/>
        <v/>
      </c>
      <c r="HQ461" s="7" t="str">
        <f t="shared" si="714"/>
        <v/>
      </c>
      <c r="HR461" s="7" t="str">
        <f t="shared" si="715"/>
        <v/>
      </c>
      <c r="HS461" s="7" t="str">
        <f t="shared" si="716"/>
        <v/>
      </c>
      <c r="HT461" s="7" t="str">
        <f t="shared" si="717"/>
        <v/>
      </c>
      <c r="HU461" s="7" t="str">
        <f t="shared" si="718"/>
        <v/>
      </c>
      <c r="HV461" s="7" t="str">
        <f t="shared" si="719"/>
        <v/>
      </c>
      <c r="HW461" s="7" t="str">
        <f t="shared" si="720"/>
        <v/>
      </c>
      <c r="HX461" s="7" t="str">
        <f t="shared" si="721"/>
        <v/>
      </c>
      <c r="HY461" s="7" t="str">
        <f t="shared" si="722"/>
        <v/>
      </c>
      <c r="HZ461" s="7" t="str">
        <f t="shared" si="723"/>
        <v/>
      </c>
      <c r="IA461" s="7" t="str">
        <f t="shared" si="724"/>
        <v/>
      </c>
      <c r="IB461" s="7" t="str">
        <f t="shared" si="725"/>
        <v/>
      </c>
      <c r="IC461" s="7" t="str">
        <f t="shared" si="726"/>
        <v/>
      </c>
      <c r="ID461" s="7" t="str">
        <f t="shared" si="727"/>
        <v/>
      </c>
      <c r="IE461" s="7" t="str">
        <f t="shared" si="728"/>
        <v/>
      </c>
      <c r="IF461" s="7" t="str">
        <f t="shared" si="729"/>
        <v/>
      </c>
      <c r="IG461" s="7" t="str">
        <f t="shared" si="730"/>
        <v/>
      </c>
      <c r="IH461" s="7" t="str">
        <f t="shared" si="731"/>
        <v/>
      </c>
      <c r="II461" s="7" t="str">
        <f t="shared" si="732"/>
        <v/>
      </c>
      <c r="IJ461" s="7" t="str">
        <f t="shared" si="733"/>
        <v/>
      </c>
      <c r="IK461" s="7" t="str">
        <f t="shared" si="734"/>
        <v/>
      </c>
      <c r="IL461" s="7" t="str">
        <f t="shared" si="735"/>
        <v/>
      </c>
      <c r="IM461" s="7" t="str">
        <f t="shared" si="736"/>
        <v/>
      </c>
      <c r="IN461" s="7" t="str">
        <f t="shared" si="737"/>
        <v/>
      </c>
      <c r="IO461" s="7" t="str">
        <f t="shared" si="738"/>
        <v/>
      </c>
      <c r="IP461" s="7" t="str">
        <f t="shared" si="739"/>
        <v/>
      </c>
      <c r="IQ461" s="7" t="str">
        <f t="shared" si="740"/>
        <v/>
      </c>
      <c r="IR461" s="7" t="str">
        <f t="shared" si="741"/>
        <v/>
      </c>
      <c r="IS461" s="7" t="str">
        <f t="shared" si="742"/>
        <v/>
      </c>
      <c r="IT461" s="7" t="str">
        <f t="shared" si="743"/>
        <v/>
      </c>
      <c r="IU461" s="7" t="str">
        <f t="shared" si="744"/>
        <v/>
      </c>
      <c r="IV461" s="7" t="str">
        <f t="shared" si="745"/>
        <v/>
      </c>
      <c r="IW461" s="7" t="str">
        <f t="shared" si="746"/>
        <v/>
      </c>
      <c r="IX461" s="7" t="str">
        <f t="shared" si="747"/>
        <v/>
      </c>
      <c r="IY461" s="7" t="str">
        <f t="shared" si="748"/>
        <v/>
      </c>
      <c r="IZ461" s="7" t="str">
        <f t="shared" si="749"/>
        <v/>
      </c>
      <c r="JA461" s="7" t="str">
        <f t="shared" si="750"/>
        <v/>
      </c>
      <c r="JB461" s="7" t="str">
        <f t="shared" si="751"/>
        <v/>
      </c>
      <c r="JC461" s="7" t="str">
        <f t="shared" si="752"/>
        <v/>
      </c>
      <c r="JD461" s="7" t="str">
        <f t="shared" si="753"/>
        <v/>
      </c>
      <c r="JE461" s="7" t="str">
        <f t="shared" si="754"/>
        <v/>
      </c>
      <c r="JF461" s="7" t="str">
        <f t="shared" si="755"/>
        <v/>
      </c>
      <c r="JG461" s="7">
        <f t="shared" si="667"/>
        <v>2</v>
      </c>
      <c r="JH461" s="7" t="str">
        <f t="shared" si="668"/>
        <v/>
      </c>
      <c r="JI461" s="7" t="str">
        <f t="shared" si="669"/>
        <v/>
      </c>
      <c r="JJ461" s="7" t="str">
        <f t="shared" si="670"/>
        <v/>
      </c>
      <c r="JK461" s="7" t="str">
        <f t="shared" si="671"/>
        <v/>
      </c>
      <c r="JL461" s="7" t="str">
        <f t="shared" si="672"/>
        <v/>
      </c>
      <c r="JM461" s="7" t="str">
        <f t="shared" si="673"/>
        <v/>
      </c>
      <c r="JN461" s="7" t="str">
        <f t="shared" si="674"/>
        <v/>
      </c>
      <c r="JO461" s="7" t="str">
        <f t="shared" si="675"/>
        <v/>
      </c>
      <c r="JP461" s="7" t="str">
        <f t="shared" si="676"/>
        <v/>
      </c>
      <c r="JQ461" s="7" t="str">
        <f t="shared" si="677"/>
        <v/>
      </c>
      <c r="JR461" s="7" t="str">
        <f t="shared" si="677"/>
        <v/>
      </c>
      <c r="JS461" s="7" t="str">
        <f t="shared" si="677"/>
        <v/>
      </c>
      <c r="JT461" s="28">
        <f t="shared" si="678"/>
        <v>2</v>
      </c>
    </row>
    <row r="462" spans="1:280" x14ac:dyDescent="0.2">
      <c r="A462" s="4" t="s">
        <v>1986</v>
      </c>
      <c r="B462" s="46">
        <f t="shared" si="663"/>
        <v>1</v>
      </c>
      <c r="C462" s="67" t="s">
        <v>1987</v>
      </c>
      <c r="D462" s="67" t="s">
        <v>1987</v>
      </c>
      <c r="Z462" s="57"/>
      <c r="BQ462" s="5"/>
      <c r="CD462" s="7">
        <v>8</v>
      </c>
      <c r="CP462" s="5">
        <f t="shared" si="664"/>
        <v>8</v>
      </c>
      <c r="CQ462" s="7">
        <v>1</v>
      </c>
      <c r="CT462" s="28">
        <f t="shared" si="756"/>
        <v>9</v>
      </c>
      <c r="FH462" s="5"/>
      <c r="FU462" s="7">
        <v>1</v>
      </c>
      <c r="GG462" s="5">
        <f t="shared" si="666"/>
        <v>1</v>
      </c>
      <c r="GH462" s="7" t="str">
        <f t="shared" si="679"/>
        <v/>
      </c>
      <c r="GI462" s="7" t="str">
        <f t="shared" si="680"/>
        <v/>
      </c>
      <c r="GJ462" s="7" t="str">
        <f t="shared" si="681"/>
        <v/>
      </c>
      <c r="GK462" s="7" t="str">
        <f t="shared" si="682"/>
        <v/>
      </c>
      <c r="GL462" s="7" t="str">
        <f t="shared" si="683"/>
        <v/>
      </c>
      <c r="GM462" s="7" t="str">
        <f t="shared" si="684"/>
        <v/>
      </c>
      <c r="GN462" s="7" t="str">
        <f t="shared" si="685"/>
        <v/>
      </c>
      <c r="GO462" s="7" t="str">
        <f t="shared" si="686"/>
        <v/>
      </c>
      <c r="GP462" s="7" t="str">
        <f t="shared" si="687"/>
        <v/>
      </c>
      <c r="GQ462" s="7" t="str">
        <f t="shared" si="688"/>
        <v/>
      </c>
      <c r="GR462" s="7" t="str">
        <f t="shared" si="689"/>
        <v/>
      </c>
      <c r="GS462" s="7" t="str">
        <f t="shared" si="690"/>
        <v/>
      </c>
      <c r="GT462" s="7" t="str">
        <f t="shared" si="691"/>
        <v/>
      </c>
      <c r="GU462" s="7" t="str">
        <f t="shared" si="692"/>
        <v/>
      </c>
      <c r="GV462" s="7" t="str">
        <f t="shared" si="693"/>
        <v/>
      </c>
      <c r="GW462" s="7" t="str">
        <f t="shared" si="694"/>
        <v/>
      </c>
      <c r="GX462" s="7" t="str">
        <f t="shared" si="695"/>
        <v/>
      </c>
      <c r="GY462" s="7" t="str">
        <f t="shared" si="696"/>
        <v/>
      </c>
      <c r="GZ462" s="7" t="str">
        <f t="shared" si="697"/>
        <v/>
      </c>
      <c r="HA462" s="7" t="str">
        <f t="shared" si="698"/>
        <v/>
      </c>
      <c r="HB462" s="7" t="str">
        <f t="shared" si="699"/>
        <v/>
      </c>
      <c r="HC462" s="7" t="str">
        <f t="shared" si="700"/>
        <v/>
      </c>
      <c r="HD462" s="7" t="str">
        <f t="shared" si="701"/>
        <v/>
      </c>
      <c r="HE462" s="7" t="str">
        <f t="shared" si="702"/>
        <v/>
      </c>
      <c r="HF462" s="7" t="str">
        <f t="shared" si="703"/>
        <v/>
      </c>
      <c r="HG462" s="7" t="str">
        <f t="shared" si="704"/>
        <v/>
      </c>
      <c r="HH462" s="7" t="str">
        <f t="shared" si="705"/>
        <v/>
      </c>
      <c r="HI462" s="7" t="str">
        <f t="shared" si="706"/>
        <v/>
      </c>
      <c r="HJ462" s="7" t="str">
        <f t="shared" si="707"/>
        <v/>
      </c>
      <c r="HK462" s="7" t="str">
        <f t="shared" si="708"/>
        <v/>
      </c>
      <c r="HL462" s="7" t="str">
        <f t="shared" si="709"/>
        <v/>
      </c>
      <c r="HM462" s="7" t="str">
        <f t="shared" si="710"/>
        <v/>
      </c>
      <c r="HN462" s="7" t="str">
        <f t="shared" si="711"/>
        <v/>
      </c>
      <c r="HO462" s="7" t="str">
        <f t="shared" si="712"/>
        <v/>
      </c>
      <c r="HP462" s="7" t="str">
        <f t="shared" si="713"/>
        <v/>
      </c>
      <c r="HQ462" s="7" t="str">
        <f t="shared" si="714"/>
        <v/>
      </c>
      <c r="HR462" s="7" t="str">
        <f t="shared" si="715"/>
        <v/>
      </c>
      <c r="HS462" s="7" t="str">
        <f t="shared" si="716"/>
        <v/>
      </c>
      <c r="HT462" s="7" t="str">
        <f t="shared" si="717"/>
        <v/>
      </c>
      <c r="HU462" s="7" t="str">
        <f t="shared" si="718"/>
        <v/>
      </c>
      <c r="HV462" s="7" t="str">
        <f t="shared" si="719"/>
        <v/>
      </c>
      <c r="HW462" s="7" t="str">
        <f t="shared" si="720"/>
        <v/>
      </c>
      <c r="HX462" s="7" t="str">
        <f t="shared" si="721"/>
        <v/>
      </c>
      <c r="HY462" s="7" t="str">
        <f t="shared" si="722"/>
        <v/>
      </c>
      <c r="HZ462" s="7" t="str">
        <f t="shared" si="723"/>
        <v/>
      </c>
      <c r="IA462" s="7" t="str">
        <f t="shared" si="724"/>
        <v/>
      </c>
      <c r="IB462" s="7" t="str">
        <f t="shared" si="725"/>
        <v/>
      </c>
      <c r="IC462" s="7" t="str">
        <f t="shared" si="726"/>
        <v/>
      </c>
      <c r="ID462" s="7" t="str">
        <f t="shared" si="727"/>
        <v/>
      </c>
      <c r="IE462" s="7" t="str">
        <f t="shared" si="728"/>
        <v/>
      </c>
      <c r="IF462" s="7" t="str">
        <f t="shared" si="729"/>
        <v/>
      </c>
      <c r="IG462" s="7" t="str">
        <f t="shared" si="730"/>
        <v/>
      </c>
      <c r="IH462" s="7" t="str">
        <f t="shared" si="731"/>
        <v/>
      </c>
      <c r="II462" s="7" t="str">
        <f t="shared" si="732"/>
        <v/>
      </c>
      <c r="IJ462" s="7" t="str">
        <f t="shared" si="733"/>
        <v/>
      </c>
      <c r="IK462" s="7" t="str">
        <f t="shared" si="734"/>
        <v/>
      </c>
      <c r="IL462" s="7" t="str">
        <f t="shared" si="735"/>
        <v/>
      </c>
      <c r="IM462" s="7" t="str">
        <f t="shared" si="736"/>
        <v/>
      </c>
      <c r="IN462" s="7" t="str">
        <f t="shared" si="737"/>
        <v/>
      </c>
      <c r="IO462" s="7" t="str">
        <f t="shared" si="738"/>
        <v/>
      </c>
      <c r="IP462" s="7" t="str">
        <f t="shared" si="739"/>
        <v/>
      </c>
      <c r="IQ462" s="7" t="str">
        <f t="shared" si="740"/>
        <v/>
      </c>
      <c r="IR462" s="7" t="str">
        <f t="shared" si="741"/>
        <v/>
      </c>
      <c r="IS462" s="7" t="str">
        <f t="shared" si="742"/>
        <v/>
      </c>
      <c r="IT462" s="7" t="str">
        <f t="shared" si="743"/>
        <v/>
      </c>
      <c r="IU462" s="7" t="str">
        <f t="shared" si="744"/>
        <v/>
      </c>
      <c r="IV462" s="7" t="str">
        <f t="shared" si="745"/>
        <v/>
      </c>
      <c r="IW462" s="7" t="str">
        <f t="shared" si="746"/>
        <v/>
      </c>
      <c r="IX462" s="7" t="str">
        <f t="shared" si="747"/>
        <v/>
      </c>
      <c r="IY462" s="7" t="str">
        <f t="shared" si="748"/>
        <v/>
      </c>
      <c r="IZ462" s="7" t="str">
        <f t="shared" si="749"/>
        <v/>
      </c>
      <c r="JA462" s="7" t="str">
        <f t="shared" si="750"/>
        <v/>
      </c>
      <c r="JB462" s="7" t="str">
        <f t="shared" si="751"/>
        <v/>
      </c>
      <c r="JC462" s="7" t="str">
        <f t="shared" si="752"/>
        <v/>
      </c>
      <c r="JD462" s="7" t="str">
        <f t="shared" si="753"/>
        <v/>
      </c>
      <c r="JE462" s="7" t="str">
        <f t="shared" si="754"/>
        <v/>
      </c>
      <c r="JF462" s="7" t="str">
        <f t="shared" si="755"/>
        <v/>
      </c>
      <c r="JG462" s="7" t="str">
        <f t="shared" si="667"/>
        <v/>
      </c>
      <c r="JH462" s="7">
        <f t="shared" si="668"/>
        <v>9</v>
      </c>
      <c r="JI462" s="7" t="str">
        <f t="shared" si="669"/>
        <v/>
      </c>
      <c r="JJ462" s="7" t="str">
        <f t="shared" si="670"/>
        <v/>
      </c>
      <c r="JK462" s="7" t="str">
        <f t="shared" si="671"/>
        <v/>
      </c>
      <c r="JL462" s="7" t="str">
        <f t="shared" si="672"/>
        <v/>
      </c>
      <c r="JM462" s="7" t="str">
        <f t="shared" si="673"/>
        <v/>
      </c>
      <c r="JN462" s="7" t="str">
        <f t="shared" si="674"/>
        <v/>
      </c>
      <c r="JO462" s="7" t="str">
        <f t="shared" si="675"/>
        <v/>
      </c>
      <c r="JP462" s="7" t="str">
        <f t="shared" si="676"/>
        <v/>
      </c>
      <c r="JQ462" s="7" t="str">
        <f t="shared" si="677"/>
        <v/>
      </c>
      <c r="JR462" s="7" t="str">
        <f t="shared" si="677"/>
        <v/>
      </c>
      <c r="JS462" s="7" t="str">
        <f t="shared" si="677"/>
        <v/>
      </c>
      <c r="JT462" s="28">
        <f t="shared" si="678"/>
        <v>9</v>
      </c>
    </row>
    <row r="463" spans="1:280" x14ac:dyDescent="0.2">
      <c r="A463" s="4" t="s">
        <v>2235</v>
      </c>
      <c r="B463" s="46">
        <f t="shared" si="663"/>
        <v>1</v>
      </c>
      <c r="C463" s="67" t="s">
        <v>1987</v>
      </c>
      <c r="D463" s="67" t="s">
        <v>1987</v>
      </c>
      <c r="Z463" s="57"/>
      <c r="BQ463" s="5"/>
      <c r="CD463" s="7">
        <v>4</v>
      </c>
      <c r="CP463" s="5">
        <f t="shared" si="664"/>
        <v>4</v>
      </c>
      <c r="CT463" s="28">
        <f t="shared" si="756"/>
        <v>4</v>
      </c>
      <c r="FH463" s="5"/>
      <c r="GG463" s="5">
        <f t="shared" si="666"/>
        <v>0</v>
      </c>
      <c r="GH463" s="7" t="str">
        <f t="shared" si="679"/>
        <v/>
      </c>
      <c r="GI463" s="7" t="str">
        <f t="shared" si="680"/>
        <v/>
      </c>
      <c r="GJ463" s="7" t="str">
        <f t="shared" si="681"/>
        <v/>
      </c>
      <c r="GK463" s="7" t="str">
        <f t="shared" si="682"/>
        <v/>
      </c>
      <c r="GL463" s="7" t="str">
        <f t="shared" si="683"/>
        <v/>
      </c>
      <c r="GM463" s="7" t="str">
        <f t="shared" si="684"/>
        <v/>
      </c>
      <c r="GN463" s="7" t="str">
        <f t="shared" si="685"/>
        <v/>
      </c>
      <c r="GO463" s="7" t="str">
        <f t="shared" si="686"/>
        <v/>
      </c>
      <c r="GP463" s="7" t="str">
        <f t="shared" si="687"/>
        <v/>
      </c>
      <c r="GQ463" s="7" t="str">
        <f t="shared" si="688"/>
        <v/>
      </c>
      <c r="GR463" s="7" t="str">
        <f t="shared" si="689"/>
        <v/>
      </c>
      <c r="GS463" s="7" t="str">
        <f t="shared" si="690"/>
        <v/>
      </c>
      <c r="GT463" s="7" t="str">
        <f t="shared" si="691"/>
        <v/>
      </c>
      <c r="GU463" s="7" t="str">
        <f t="shared" si="692"/>
        <v/>
      </c>
      <c r="GV463" s="7" t="str">
        <f t="shared" si="693"/>
        <v/>
      </c>
      <c r="GW463" s="7" t="str">
        <f t="shared" si="694"/>
        <v/>
      </c>
      <c r="GX463" s="7" t="str">
        <f t="shared" si="695"/>
        <v/>
      </c>
      <c r="GY463" s="7" t="str">
        <f t="shared" si="696"/>
        <v/>
      </c>
      <c r="GZ463" s="7" t="str">
        <f t="shared" si="697"/>
        <v/>
      </c>
      <c r="HA463" s="7" t="str">
        <f t="shared" si="698"/>
        <v/>
      </c>
      <c r="HB463" s="7" t="str">
        <f t="shared" si="699"/>
        <v/>
      </c>
      <c r="HC463" s="7" t="str">
        <f t="shared" si="700"/>
        <v/>
      </c>
      <c r="HD463" s="7" t="str">
        <f t="shared" si="701"/>
        <v/>
      </c>
      <c r="HE463" s="7" t="str">
        <f t="shared" si="702"/>
        <v/>
      </c>
      <c r="HF463" s="7" t="str">
        <f t="shared" si="703"/>
        <v/>
      </c>
      <c r="HG463" s="7" t="str">
        <f t="shared" si="704"/>
        <v/>
      </c>
      <c r="HH463" s="7" t="str">
        <f t="shared" si="705"/>
        <v/>
      </c>
      <c r="HI463" s="7" t="str">
        <f t="shared" si="706"/>
        <v/>
      </c>
      <c r="HJ463" s="7" t="str">
        <f t="shared" si="707"/>
        <v/>
      </c>
      <c r="HK463" s="7" t="str">
        <f t="shared" si="708"/>
        <v/>
      </c>
      <c r="HL463" s="7" t="str">
        <f t="shared" si="709"/>
        <v/>
      </c>
      <c r="HM463" s="7" t="str">
        <f t="shared" si="710"/>
        <v/>
      </c>
      <c r="HN463" s="7" t="str">
        <f t="shared" si="711"/>
        <v/>
      </c>
      <c r="HO463" s="7" t="str">
        <f t="shared" si="712"/>
        <v/>
      </c>
      <c r="HP463" s="7" t="str">
        <f t="shared" si="713"/>
        <v/>
      </c>
      <c r="HQ463" s="7" t="str">
        <f t="shared" si="714"/>
        <v/>
      </c>
      <c r="HR463" s="7" t="str">
        <f t="shared" si="715"/>
        <v/>
      </c>
      <c r="HS463" s="7" t="str">
        <f t="shared" si="716"/>
        <v/>
      </c>
      <c r="HT463" s="7" t="str">
        <f t="shared" si="717"/>
        <v/>
      </c>
      <c r="HU463" s="7" t="str">
        <f t="shared" si="718"/>
        <v/>
      </c>
      <c r="HV463" s="7" t="str">
        <f t="shared" si="719"/>
        <v/>
      </c>
      <c r="HW463" s="7" t="str">
        <f t="shared" si="720"/>
        <v/>
      </c>
      <c r="HX463" s="7" t="str">
        <f t="shared" si="721"/>
        <v/>
      </c>
      <c r="HY463" s="7" t="str">
        <f t="shared" si="722"/>
        <v/>
      </c>
      <c r="HZ463" s="7" t="str">
        <f t="shared" si="723"/>
        <v/>
      </c>
      <c r="IA463" s="7" t="str">
        <f t="shared" si="724"/>
        <v/>
      </c>
      <c r="IB463" s="7" t="str">
        <f t="shared" si="725"/>
        <v/>
      </c>
      <c r="IC463" s="7" t="str">
        <f t="shared" si="726"/>
        <v/>
      </c>
      <c r="ID463" s="7" t="str">
        <f t="shared" si="727"/>
        <v/>
      </c>
      <c r="IE463" s="7" t="str">
        <f t="shared" si="728"/>
        <v/>
      </c>
      <c r="IF463" s="7" t="str">
        <f t="shared" si="729"/>
        <v/>
      </c>
      <c r="IG463" s="7" t="str">
        <f t="shared" si="730"/>
        <v/>
      </c>
      <c r="IH463" s="7" t="str">
        <f t="shared" si="731"/>
        <v/>
      </c>
      <c r="II463" s="7" t="str">
        <f t="shared" si="732"/>
        <v/>
      </c>
      <c r="IJ463" s="7" t="str">
        <f t="shared" si="733"/>
        <v/>
      </c>
      <c r="IK463" s="7" t="str">
        <f t="shared" si="734"/>
        <v/>
      </c>
      <c r="IL463" s="7" t="str">
        <f t="shared" si="735"/>
        <v/>
      </c>
      <c r="IM463" s="7" t="str">
        <f t="shared" si="736"/>
        <v/>
      </c>
      <c r="IN463" s="7" t="str">
        <f t="shared" si="737"/>
        <v/>
      </c>
      <c r="IO463" s="7" t="str">
        <f t="shared" si="738"/>
        <v/>
      </c>
      <c r="IP463" s="7" t="str">
        <f t="shared" si="739"/>
        <v/>
      </c>
      <c r="IQ463" s="7" t="str">
        <f t="shared" si="740"/>
        <v/>
      </c>
      <c r="IR463" s="7" t="str">
        <f t="shared" si="741"/>
        <v/>
      </c>
      <c r="IS463" s="7" t="str">
        <f t="shared" si="742"/>
        <v/>
      </c>
      <c r="IT463" s="7" t="str">
        <f t="shared" si="743"/>
        <v/>
      </c>
      <c r="IU463" s="7" t="str">
        <f t="shared" si="744"/>
        <v/>
      </c>
      <c r="IV463" s="7" t="str">
        <f t="shared" si="745"/>
        <v/>
      </c>
      <c r="IW463" s="7" t="str">
        <f t="shared" si="746"/>
        <v/>
      </c>
      <c r="IX463" s="7" t="str">
        <f t="shared" si="747"/>
        <v/>
      </c>
      <c r="IY463" s="7" t="str">
        <f t="shared" si="748"/>
        <v/>
      </c>
      <c r="IZ463" s="7" t="str">
        <f t="shared" si="749"/>
        <v/>
      </c>
      <c r="JA463" s="7" t="str">
        <f t="shared" si="750"/>
        <v/>
      </c>
      <c r="JB463" s="7" t="str">
        <f t="shared" si="751"/>
        <v/>
      </c>
      <c r="JC463" s="7" t="str">
        <f t="shared" si="752"/>
        <v/>
      </c>
      <c r="JD463" s="7" t="str">
        <f t="shared" si="753"/>
        <v/>
      </c>
      <c r="JE463" s="7" t="str">
        <f t="shared" si="754"/>
        <v/>
      </c>
      <c r="JF463" s="7" t="str">
        <f t="shared" si="755"/>
        <v/>
      </c>
      <c r="JG463" s="7" t="str">
        <f t="shared" si="667"/>
        <v/>
      </c>
      <c r="JH463" s="7">
        <f t="shared" si="668"/>
        <v>4</v>
      </c>
      <c r="JI463" s="7" t="str">
        <f t="shared" si="669"/>
        <v/>
      </c>
      <c r="JJ463" s="7" t="str">
        <f t="shared" si="670"/>
        <v/>
      </c>
      <c r="JK463" s="7" t="str">
        <f t="shared" si="671"/>
        <v/>
      </c>
      <c r="JL463" s="7" t="str">
        <f t="shared" si="672"/>
        <v/>
      </c>
      <c r="JM463" s="7" t="str">
        <f t="shared" si="673"/>
        <v/>
      </c>
      <c r="JN463" s="7" t="str">
        <f t="shared" si="674"/>
        <v/>
      </c>
      <c r="JO463" s="7" t="str">
        <f t="shared" si="675"/>
        <v/>
      </c>
      <c r="JP463" s="7" t="str">
        <f t="shared" si="676"/>
        <v/>
      </c>
      <c r="JQ463" s="7" t="str">
        <f t="shared" si="677"/>
        <v/>
      </c>
      <c r="JR463" s="7" t="str">
        <f t="shared" si="677"/>
        <v/>
      </c>
      <c r="JS463" s="7" t="str">
        <f t="shared" si="677"/>
        <v/>
      </c>
      <c r="JT463" s="28">
        <f t="shared" si="678"/>
        <v>4</v>
      </c>
    </row>
    <row r="464" spans="1:280" x14ac:dyDescent="0.2">
      <c r="A464" s="4" t="s">
        <v>2274</v>
      </c>
      <c r="B464" s="46">
        <f t="shared" si="663"/>
        <v>2</v>
      </c>
      <c r="C464" s="67" t="s">
        <v>1987</v>
      </c>
      <c r="D464" s="67" t="s">
        <v>615</v>
      </c>
      <c r="Z464" s="57"/>
      <c r="BQ464" s="5"/>
      <c r="CD464" s="7">
        <v>10</v>
      </c>
      <c r="CE464" s="7">
        <v>6</v>
      </c>
      <c r="CP464" s="5">
        <f t="shared" si="664"/>
        <v>16</v>
      </c>
      <c r="CQ464" s="7">
        <v>4</v>
      </c>
      <c r="CT464" s="28">
        <f t="shared" ref="CT464:CT474" si="757">SUM(CP464:CS464)</f>
        <v>20</v>
      </c>
      <c r="FH464" s="5"/>
      <c r="FU464" s="7">
        <v>3</v>
      </c>
      <c r="FV464" s="7">
        <v>1</v>
      </c>
      <c r="GG464" s="5">
        <f t="shared" si="666"/>
        <v>4</v>
      </c>
      <c r="GH464" s="7" t="str">
        <f t="shared" si="679"/>
        <v/>
      </c>
      <c r="GI464" s="7" t="str">
        <f t="shared" si="680"/>
        <v/>
      </c>
      <c r="GJ464" s="7" t="str">
        <f t="shared" si="681"/>
        <v/>
      </c>
      <c r="GK464" s="7" t="str">
        <f t="shared" si="682"/>
        <v/>
      </c>
      <c r="GL464" s="7" t="str">
        <f t="shared" si="683"/>
        <v/>
      </c>
      <c r="GM464" s="7" t="str">
        <f t="shared" si="684"/>
        <v/>
      </c>
      <c r="GN464" s="7" t="str">
        <f t="shared" si="685"/>
        <v/>
      </c>
      <c r="GO464" s="7" t="str">
        <f t="shared" si="686"/>
        <v/>
      </c>
      <c r="GP464" s="7" t="str">
        <f t="shared" si="687"/>
        <v/>
      </c>
      <c r="GQ464" s="7" t="str">
        <f t="shared" si="688"/>
        <v/>
      </c>
      <c r="GR464" s="7" t="str">
        <f t="shared" si="689"/>
        <v/>
      </c>
      <c r="GS464" s="7" t="str">
        <f t="shared" si="690"/>
        <v/>
      </c>
      <c r="GT464" s="7" t="str">
        <f t="shared" si="691"/>
        <v/>
      </c>
      <c r="GU464" s="7" t="str">
        <f t="shared" si="692"/>
        <v/>
      </c>
      <c r="GV464" s="7" t="str">
        <f t="shared" si="693"/>
        <v/>
      </c>
      <c r="GW464" s="7" t="str">
        <f t="shared" si="694"/>
        <v/>
      </c>
      <c r="GX464" s="7" t="str">
        <f t="shared" si="695"/>
        <v/>
      </c>
      <c r="GY464" s="7" t="str">
        <f t="shared" si="696"/>
        <v/>
      </c>
      <c r="GZ464" s="7" t="str">
        <f t="shared" si="697"/>
        <v/>
      </c>
      <c r="HA464" s="7" t="str">
        <f t="shared" si="698"/>
        <v/>
      </c>
      <c r="HB464" s="7" t="str">
        <f t="shared" si="699"/>
        <v/>
      </c>
      <c r="HC464" s="7" t="str">
        <f t="shared" si="700"/>
        <v/>
      </c>
      <c r="HD464" s="7" t="str">
        <f t="shared" si="701"/>
        <v/>
      </c>
      <c r="HE464" s="7" t="str">
        <f t="shared" si="702"/>
        <v/>
      </c>
      <c r="HF464" s="7" t="str">
        <f t="shared" si="703"/>
        <v/>
      </c>
      <c r="HG464" s="7" t="str">
        <f t="shared" si="704"/>
        <v/>
      </c>
      <c r="HH464" s="7" t="str">
        <f t="shared" si="705"/>
        <v/>
      </c>
      <c r="HI464" s="7" t="str">
        <f t="shared" si="706"/>
        <v/>
      </c>
      <c r="HJ464" s="7" t="str">
        <f t="shared" si="707"/>
        <v/>
      </c>
      <c r="HK464" s="7" t="str">
        <f t="shared" si="708"/>
        <v/>
      </c>
      <c r="HL464" s="7" t="str">
        <f t="shared" si="709"/>
        <v/>
      </c>
      <c r="HM464" s="7" t="str">
        <f t="shared" si="710"/>
        <v/>
      </c>
      <c r="HN464" s="7" t="str">
        <f t="shared" si="711"/>
        <v/>
      </c>
      <c r="HO464" s="7" t="str">
        <f t="shared" si="712"/>
        <v/>
      </c>
      <c r="HP464" s="7" t="str">
        <f t="shared" si="713"/>
        <v/>
      </c>
      <c r="HQ464" s="7" t="str">
        <f t="shared" si="714"/>
        <v/>
      </c>
      <c r="HR464" s="7" t="str">
        <f t="shared" si="715"/>
        <v/>
      </c>
      <c r="HS464" s="7" t="str">
        <f t="shared" si="716"/>
        <v/>
      </c>
      <c r="HT464" s="7" t="str">
        <f t="shared" si="717"/>
        <v/>
      </c>
      <c r="HU464" s="7" t="str">
        <f t="shared" si="718"/>
        <v/>
      </c>
      <c r="HV464" s="7" t="str">
        <f t="shared" si="719"/>
        <v/>
      </c>
      <c r="HW464" s="7" t="str">
        <f t="shared" si="720"/>
        <v/>
      </c>
      <c r="HX464" s="7" t="str">
        <f t="shared" si="721"/>
        <v/>
      </c>
      <c r="HY464" s="7" t="str">
        <f t="shared" si="722"/>
        <v/>
      </c>
      <c r="HZ464" s="7" t="str">
        <f t="shared" si="723"/>
        <v/>
      </c>
      <c r="IA464" s="7" t="str">
        <f t="shared" si="724"/>
        <v/>
      </c>
      <c r="IB464" s="7" t="str">
        <f t="shared" si="725"/>
        <v/>
      </c>
      <c r="IC464" s="7" t="str">
        <f t="shared" si="726"/>
        <v/>
      </c>
      <c r="ID464" s="7" t="str">
        <f t="shared" si="727"/>
        <v/>
      </c>
      <c r="IE464" s="7" t="str">
        <f t="shared" si="728"/>
        <v/>
      </c>
      <c r="IF464" s="7" t="str">
        <f t="shared" si="729"/>
        <v/>
      </c>
      <c r="IG464" s="7" t="str">
        <f t="shared" si="730"/>
        <v/>
      </c>
      <c r="IH464" s="7" t="str">
        <f t="shared" si="731"/>
        <v/>
      </c>
      <c r="II464" s="7" t="str">
        <f t="shared" si="732"/>
        <v/>
      </c>
      <c r="IJ464" s="7" t="str">
        <f t="shared" si="733"/>
        <v/>
      </c>
      <c r="IK464" s="7" t="str">
        <f t="shared" si="734"/>
        <v/>
      </c>
      <c r="IL464" s="7" t="str">
        <f t="shared" si="735"/>
        <v/>
      </c>
      <c r="IM464" s="7" t="str">
        <f t="shared" si="736"/>
        <v/>
      </c>
      <c r="IN464" s="7" t="str">
        <f t="shared" si="737"/>
        <v/>
      </c>
      <c r="IO464" s="7" t="str">
        <f t="shared" si="738"/>
        <v/>
      </c>
      <c r="IP464" s="7" t="str">
        <f t="shared" si="739"/>
        <v/>
      </c>
      <c r="IQ464" s="7" t="str">
        <f t="shared" si="740"/>
        <v/>
      </c>
      <c r="IR464" s="7" t="str">
        <f t="shared" si="741"/>
        <v/>
      </c>
      <c r="IS464" s="7" t="str">
        <f t="shared" si="742"/>
        <v/>
      </c>
      <c r="IT464" s="7" t="str">
        <f t="shared" si="743"/>
        <v/>
      </c>
      <c r="IU464" s="7" t="str">
        <f t="shared" si="744"/>
        <v/>
      </c>
      <c r="IV464" s="7" t="str">
        <f t="shared" si="745"/>
        <v/>
      </c>
      <c r="IW464" s="7" t="str">
        <f t="shared" si="746"/>
        <v/>
      </c>
      <c r="IX464" s="7" t="str">
        <f t="shared" si="747"/>
        <v/>
      </c>
      <c r="IY464" s="7" t="str">
        <f t="shared" si="748"/>
        <v/>
      </c>
      <c r="IZ464" s="7" t="str">
        <f t="shared" si="749"/>
        <v/>
      </c>
      <c r="JA464" s="7" t="str">
        <f t="shared" si="750"/>
        <v/>
      </c>
      <c r="JB464" s="7" t="str">
        <f t="shared" si="751"/>
        <v/>
      </c>
      <c r="JC464" s="7" t="str">
        <f t="shared" si="752"/>
        <v/>
      </c>
      <c r="JD464" s="7" t="str">
        <f t="shared" si="753"/>
        <v/>
      </c>
      <c r="JE464" s="7" t="str">
        <f t="shared" si="754"/>
        <v/>
      </c>
      <c r="JF464" s="7" t="str">
        <f t="shared" si="755"/>
        <v/>
      </c>
      <c r="JG464" s="7" t="str">
        <f t="shared" si="667"/>
        <v/>
      </c>
      <c r="JH464" s="7">
        <f t="shared" si="668"/>
        <v>13</v>
      </c>
      <c r="JI464" s="7">
        <f t="shared" si="669"/>
        <v>7</v>
      </c>
      <c r="JJ464" s="7" t="str">
        <f t="shared" si="670"/>
        <v/>
      </c>
      <c r="JK464" s="7" t="str">
        <f t="shared" si="671"/>
        <v/>
      </c>
      <c r="JL464" s="7" t="str">
        <f t="shared" si="672"/>
        <v/>
      </c>
      <c r="JM464" s="7" t="str">
        <f t="shared" si="673"/>
        <v/>
      </c>
      <c r="JN464" s="7" t="str">
        <f t="shared" si="674"/>
        <v/>
      </c>
      <c r="JO464" s="7" t="str">
        <f t="shared" si="675"/>
        <v/>
      </c>
      <c r="JP464" s="7" t="str">
        <f t="shared" si="676"/>
        <v/>
      </c>
      <c r="JQ464" s="7" t="str">
        <f t="shared" si="677"/>
        <v/>
      </c>
      <c r="JR464" s="7" t="str">
        <f t="shared" si="677"/>
        <v/>
      </c>
      <c r="JS464" s="7" t="str">
        <f t="shared" si="677"/>
        <v/>
      </c>
      <c r="JT464" s="28">
        <f t="shared" si="678"/>
        <v>20</v>
      </c>
    </row>
    <row r="465" spans="1:280" x14ac:dyDescent="0.2">
      <c r="A465" s="4" t="s">
        <v>2275</v>
      </c>
      <c r="B465" s="46">
        <f t="shared" si="663"/>
        <v>1</v>
      </c>
      <c r="C465" s="67" t="s">
        <v>1987</v>
      </c>
      <c r="D465" s="67" t="s">
        <v>1987</v>
      </c>
      <c r="Z465" s="57"/>
      <c r="BQ465" s="5"/>
      <c r="CD465" s="7">
        <v>1</v>
      </c>
      <c r="CP465" s="5">
        <f t="shared" si="664"/>
        <v>1</v>
      </c>
      <c r="CT465" s="28">
        <f t="shared" si="757"/>
        <v>1</v>
      </c>
      <c r="FH465" s="5"/>
      <c r="GG465" s="5">
        <f t="shared" si="666"/>
        <v>0</v>
      </c>
      <c r="GH465" s="7" t="str">
        <f t="shared" si="679"/>
        <v/>
      </c>
      <c r="GI465" s="7" t="str">
        <f t="shared" si="680"/>
        <v/>
      </c>
      <c r="GJ465" s="7" t="str">
        <f t="shared" si="681"/>
        <v/>
      </c>
      <c r="GK465" s="7" t="str">
        <f t="shared" si="682"/>
        <v/>
      </c>
      <c r="GL465" s="7" t="str">
        <f t="shared" si="683"/>
        <v/>
      </c>
      <c r="GM465" s="7" t="str">
        <f t="shared" si="684"/>
        <v/>
      </c>
      <c r="GN465" s="7" t="str">
        <f t="shared" si="685"/>
        <v/>
      </c>
      <c r="GO465" s="7" t="str">
        <f t="shared" si="686"/>
        <v/>
      </c>
      <c r="GP465" s="7" t="str">
        <f t="shared" si="687"/>
        <v/>
      </c>
      <c r="GQ465" s="7" t="str">
        <f t="shared" si="688"/>
        <v/>
      </c>
      <c r="GR465" s="7" t="str">
        <f t="shared" si="689"/>
        <v/>
      </c>
      <c r="GS465" s="7" t="str">
        <f t="shared" si="690"/>
        <v/>
      </c>
      <c r="GT465" s="7" t="str">
        <f t="shared" si="691"/>
        <v/>
      </c>
      <c r="GU465" s="7" t="str">
        <f t="shared" si="692"/>
        <v/>
      </c>
      <c r="GV465" s="7" t="str">
        <f t="shared" si="693"/>
        <v/>
      </c>
      <c r="GW465" s="7" t="str">
        <f t="shared" si="694"/>
        <v/>
      </c>
      <c r="GX465" s="7" t="str">
        <f t="shared" si="695"/>
        <v/>
      </c>
      <c r="GY465" s="7" t="str">
        <f t="shared" si="696"/>
        <v/>
      </c>
      <c r="GZ465" s="7" t="str">
        <f t="shared" si="697"/>
        <v/>
      </c>
      <c r="HA465" s="7" t="str">
        <f t="shared" si="698"/>
        <v/>
      </c>
      <c r="HB465" s="7" t="str">
        <f t="shared" si="699"/>
        <v/>
      </c>
      <c r="HC465" s="7" t="str">
        <f t="shared" si="700"/>
        <v/>
      </c>
      <c r="HD465" s="7" t="str">
        <f t="shared" si="701"/>
        <v/>
      </c>
      <c r="HE465" s="7" t="str">
        <f t="shared" si="702"/>
        <v/>
      </c>
      <c r="HF465" s="7" t="str">
        <f t="shared" si="703"/>
        <v/>
      </c>
      <c r="HG465" s="7" t="str">
        <f t="shared" si="704"/>
        <v/>
      </c>
      <c r="HH465" s="7" t="str">
        <f t="shared" si="705"/>
        <v/>
      </c>
      <c r="HI465" s="7" t="str">
        <f t="shared" si="706"/>
        <v/>
      </c>
      <c r="HJ465" s="7" t="str">
        <f t="shared" si="707"/>
        <v/>
      </c>
      <c r="HK465" s="7" t="str">
        <f t="shared" si="708"/>
        <v/>
      </c>
      <c r="HL465" s="7" t="str">
        <f t="shared" si="709"/>
        <v/>
      </c>
      <c r="HM465" s="7" t="str">
        <f t="shared" si="710"/>
        <v/>
      </c>
      <c r="HN465" s="7" t="str">
        <f t="shared" si="711"/>
        <v/>
      </c>
      <c r="HO465" s="7" t="str">
        <f t="shared" si="712"/>
        <v/>
      </c>
      <c r="HP465" s="7" t="str">
        <f t="shared" si="713"/>
        <v/>
      </c>
      <c r="HQ465" s="7" t="str">
        <f t="shared" si="714"/>
        <v/>
      </c>
      <c r="HR465" s="7" t="str">
        <f t="shared" si="715"/>
        <v/>
      </c>
      <c r="HS465" s="7" t="str">
        <f t="shared" si="716"/>
        <v/>
      </c>
      <c r="HT465" s="7" t="str">
        <f t="shared" si="717"/>
        <v/>
      </c>
      <c r="HU465" s="7" t="str">
        <f t="shared" si="718"/>
        <v/>
      </c>
      <c r="HV465" s="7" t="str">
        <f t="shared" si="719"/>
        <v/>
      </c>
      <c r="HW465" s="7" t="str">
        <f t="shared" si="720"/>
        <v/>
      </c>
      <c r="HX465" s="7" t="str">
        <f t="shared" si="721"/>
        <v/>
      </c>
      <c r="HY465" s="7" t="str">
        <f t="shared" si="722"/>
        <v/>
      </c>
      <c r="HZ465" s="7" t="str">
        <f t="shared" si="723"/>
        <v/>
      </c>
      <c r="IA465" s="7" t="str">
        <f t="shared" si="724"/>
        <v/>
      </c>
      <c r="IB465" s="7" t="str">
        <f t="shared" si="725"/>
        <v/>
      </c>
      <c r="IC465" s="7" t="str">
        <f t="shared" si="726"/>
        <v/>
      </c>
      <c r="ID465" s="7" t="str">
        <f t="shared" si="727"/>
        <v/>
      </c>
      <c r="IE465" s="7" t="str">
        <f t="shared" si="728"/>
        <v/>
      </c>
      <c r="IF465" s="7" t="str">
        <f t="shared" si="729"/>
        <v/>
      </c>
      <c r="IG465" s="7" t="str">
        <f t="shared" si="730"/>
        <v/>
      </c>
      <c r="IH465" s="7" t="str">
        <f t="shared" si="731"/>
        <v/>
      </c>
      <c r="II465" s="7" t="str">
        <f t="shared" si="732"/>
        <v/>
      </c>
      <c r="IJ465" s="7" t="str">
        <f t="shared" si="733"/>
        <v/>
      </c>
      <c r="IK465" s="7" t="str">
        <f t="shared" si="734"/>
        <v/>
      </c>
      <c r="IL465" s="7" t="str">
        <f t="shared" si="735"/>
        <v/>
      </c>
      <c r="IM465" s="7" t="str">
        <f t="shared" si="736"/>
        <v/>
      </c>
      <c r="IN465" s="7" t="str">
        <f t="shared" si="737"/>
        <v/>
      </c>
      <c r="IO465" s="7" t="str">
        <f t="shared" si="738"/>
        <v/>
      </c>
      <c r="IP465" s="7" t="str">
        <f t="shared" si="739"/>
        <v/>
      </c>
      <c r="IQ465" s="7" t="str">
        <f t="shared" si="740"/>
        <v/>
      </c>
      <c r="IR465" s="7" t="str">
        <f t="shared" si="741"/>
        <v/>
      </c>
      <c r="IS465" s="7" t="str">
        <f t="shared" si="742"/>
        <v/>
      </c>
      <c r="IT465" s="7" t="str">
        <f t="shared" si="743"/>
        <v/>
      </c>
      <c r="IU465" s="7" t="str">
        <f t="shared" si="744"/>
        <v/>
      </c>
      <c r="IV465" s="7" t="str">
        <f t="shared" si="745"/>
        <v/>
      </c>
      <c r="IW465" s="7" t="str">
        <f t="shared" si="746"/>
        <v/>
      </c>
      <c r="IX465" s="7" t="str">
        <f t="shared" si="747"/>
        <v/>
      </c>
      <c r="IY465" s="7" t="str">
        <f t="shared" si="748"/>
        <v/>
      </c>
      <c r="IZ465" s="7" t="str">
        <f t="shared" si="749"/>
        <v/>
      </c>
      <c r="JA465" s="7" t="str">
        <f t="shared" si="750"/>
        <v/>
      </c>
      <c r="JB465" s="7" t="str">
        <f t="shared" si="751"/>
        <v/>
      </c>
      <c r="JC465" s="7" t="str">
        <f t="shared" si="752"/>
        <v/>
      </c>
      <c r="JD465" s="7" t="str">
        <f t="shared" si="753"/>
        <v/>
      </c>
      <c r="JE465" s="7" t="str">
        <f t="shared" si="754"/>
        <v/>
      </c>
      <c r="JF465" s="7" t="str">
        <f t="shared" si="755"/>
        <v/>
      </c>
      <c r="JG465" s="7" t="str">
        <f t="shared" si="667"/>
        <v/>
      </c>
      <c r="JH465" s="7">
        <f t="shared" si="668"/>
        <v>1</v>
      </c>
      <c r="JI465" s="7" t="str">
        <f t="shared" si="669"/>
        <v/>
      </c>
      <c r="JJ465" s="7" t="str">
        <f t="shared" si="670"/>
        <v/>
      </c>
      <c r="JK465" s="7" t="str">
        <f t="shared" si="671"/>
        <v/>
      </c>
      <c r="JL465" s="7" t="str">
        <f t="shared" si="672"/>
        <v/>
      </c>
      <c r="JM465" s="7" t="str">
        <f t="shared" si="673"/>
        <v/>
      </c>
      <c r="JN465" s="7" t="str">
        <f t="shared" si="674"/>
        <v/>
      </c>
      <c r="JO465" s="7" t="str">
        <f t="shared" si="675"/>
        <v/>
      </c>
      <c r="JP465" s="7" t="str">
        <f t="shared" si="676"/>
        <v/>
      </c>
      <c r="JQ465" s="7" t="str">
        <f t="shared" si="677"/>
        <v/>
      </c>
      <c r="JR465" s="7" t="str">
        <f t="shared" si="677"/>
        <v/>
      </c>
      <c r="JS465" s="7" t="str">
        <f t="shared" si="677"/>
        <v/>
      </c>
      <c r="JT465" s="28">
        <f t="shared" si="678"/>
        <v>1</v>
      </c>
    </row>
    <row r="466" spans="1:280" x14ac:dyDescent="0.2">
      <c r="A466" s="4" t="s">
        <v>2273</v>
      </c>
      <c r="B466" s="46">
        <f t="shared" si="663"/>
        <v>3</v>
      </c>
      <c r="C466" s="67" t="s">
        <v>1987</v>
      </c>
      <c r="D466" s="67" t="s">
        <v>3682</v>
      </c>
      <c r="Z466" s="57"/>
      <c r="BQ466" s="5"/>
      <c r="CD466" s="7">
        <v>4</v>
      </c>
      <c r="CE466" s="7">
        <v>2</v>
      </c>
      <c r="CF466" s="7">
        <v>1</v>
      </c>
      <c r="CP466" s="5">
        <f t="shared" si="664"/>
        <v>7</v>
      </c>
      <c r="CQ466" s="7">
        <v>1</v>
      </c>
      <c r="CT466" s="28">
        <f t="shared" si="757"/>
        <v>8</v>
      </c>
      <c r="FH466" s="5"/>
      <c r="FU466" s="7">
        <v>1</v>
      </c>
      <c r="GG466" s="5">
        <f t="shared" si="666"/>
        <v>1</v>
      </c>
      <c r="GH466" s="7" t="str">
        <f t="shared" si="679"/>
        <v/>
      </c>
      <c r="GI466" s="7" t="str">
        <f t="shared" si="680"/>
        <v/>
      </c>
      <c r="GJ466" s="7" t="str">
        <f t="shared" si="681"/>
        <v/>
      </c>
      <c r="GK466" s="7" t="str">
        <f t="shared" si="682"/>
        <v/>
      </c>
      <c r="GL466" s="7" t="str">
        <f t="shared" si="683"/>
        <v/>
      </c>
      <c r="GM466" s="7" t="str">
        <f t="shared" si="684"/>
        <v/>
      </c>
      <c r="GN466" s="7" t="str">
        <f t="shared" si="685"/>
        <v/>
      </c>
      <c r="GO466" s="7" t="str">
        <f t="shared" si="686"/>
        <v/>
      </c>
      <c r="GP466" s="7" t="str">
        <f t="shared" si="687"/>
        <v/>
      </c>
      <c r="GQ466" s="7" t="str">
        <f t="shared" si="688"/>
        <v/>
      </c>
      <c r="GR466" s="7" t="str">
        <f t="shared" si="689"/>
        <v/>
      </c>
      <c r="GS466" s="7" t="str">
        <f t="shared" si="690"/>
        <v/>
      </c>
      <c r="GT466" s="7" t="str">
        <f t="shared" si="691"/>
        <v/>
      </c>
      <c r="GU466" s="7" t="str">
        <f t="shared" si="692"/>
        <v/>
      </c>
      <c r="GV466" s="7" t="str">
        <f t="shared" si="693"/>
        <v/>
      </c>
      <c r="GW466" s="7" t="str">
        <f t="shared" si="694"/>
        <v/>
      </c>
      <c r="GX466" s="7" t="str">
        <f t="shared" si="695"/>
        <v/>
      </c>
      <c r="GY466" s="7" t="str">
        <f t="shared" si="696"/>
        <v/>
      </c>
      <c r="GZ466" s="7" t="str">
        <f t="shared" si="697"/>
        <v/>
      </c>
      <c r="HA466" s="7" t="str">
        <f t="shared" si="698"/>
        <v/>
      </c>
      <c r="HB466" s="7" t="str">
        <f t="shared" si="699"/>
        <v/>
      </c>
      <c r="HC466" s="7" t="str">
        <f t="shared" si="700"/>
        <v/>
      </c>
      <c r="HD466" s="7" t="str">
        <f t="shared" si="701"/>
        <v/>
      </c>
      <c r="HE466" s="7" t="str">
        <f t="shared" si="702"/>
        <v/>
      </c>
      <c r="HF466" s="7" t="str">
        <f t="shared" si="703"/>
        <v/>
      </c>
      <c r="HG466" s="7" t="str">
        <f t="shared" si="704"/>
        <v/>
      </c>
      <c r="HH466" s="7" t="str">
        <f t="shared" si="705"/>
        <v/>
      </c>
      <c r="HI466" s="7" t="str">
        <f t="shared" si="706"/>
        <v/>
      </c>
      <c r="HJ466" s="7" t="str">
        <f t="shared" si="707"/>
        <v/>
      </c>
      <c r="HK466" s="7" t="str">
        <f t="shared" si="708"/>
        <v/>
      </c>
      <c r="HL466" s="7" t="str">
        <f t="shared" si="709"/>
        <v/>
      </c>
      <c r="HM466" s="7" t="str">
        <f t="shared" si="710"/>
        <v/>
      </c>
      <c r="HN466" s="7" t="str">
        <f t="shared" si="711"/>
        <v/>
      </c>
      <c r="HO466" s="7" t="str">
        <f t="shared" si="712"/>
        <v/>
      </c>
      <c r="HP466" s="7" t="str">
        <f t="shared" si="713"/>
        <v/>
      </c>
      <c r="HQ466" s="7" t="str">
        <f t="shared" si="714"/>
        <v/>
      </c>
      <c r="HR466" s="7" t="str">
        <f t="shared" si="715"/>
        <v/>
      </c>
      <c r="HS466" s="7" t="str">
        <f t="shared" si="716"/>
        <v/>
      </c>
      <c r="HT466" s="7" t="str">
        <f t="shared" si="717"/>
        <v/>
      </c>
      <c r="HU466" s="7" t="str">
        <f t="shared" si="718"/>
        <v/>
      </c>
      <c r="HV466" s="7" t="str">
        <f t="shared" si="719"/>
        <v/>
      </c>
      <c r="HW466" s="7" t="str">
        <f t="shared" si="720"/>
        <v/>
      </c>
      <c r="HX466" s="7" t="str">
        <f t="shared" si="721"/>
        <v/>
      </c>
      <c r="HY466" s="7" t="str">
        <f t="shared" si="722"/>
        <v/>
      </c>
      <c r="HZ466" s="7" t="str">
        <f t="shared" si="723"/>
        <v/>
      </c>
      <c r="IA466" s="7" t="str">
        <f t="shared" si="724"/>
        <v/>
      </c>
      <c r="IB466" s="7" t="str">
        <f t="shared" si="725"/>
        <v/>
      </c>
      <c r="IC466" s="7" t="str">
        <f t="shared" si="726"/>
        <v/>
      </c>
      <c r="ID466" s="7" t="str">
        <f t="shared" si="727"/>
        <v/>
      </c>
      <c r="IE466" s="7" t="str">
        <f t="shared" si="728"/>
        <v/>
      </c>
      <c r="IF466" s="7" t="str">
        <f t="shared" si="729"/>
        <v/>
      </c>
      <c r="IG466" s="7" t="str">
        <f t="shared" si="730"/>
        <v/>
      </c>
      <c r="IH466" s="7" t="str">
        <f t="shared" si="731"/>
        <v/>
      </c>
      <c r="II466" s="7" t="str">
        <f t="shared" si="732"/>
        <v/>
      </c>
      <c r="IJ466" s="7" t="str">
        <f t="shared" si="733"/>
        <v/>
      </c>
      <c r="IK466" s="7" t="str">
        <f t="shared" si="734"/>
        <v/>
      </c>
      <c r="IL466" s="7" t="str">
        <f t="shared" si="735"/>
        <v/>
      </c>
      <c r="IM466" s="7" t="str">
        <f t="shared" si="736"/>
        <v/>
      </c>
      <c r="IN466" s="7" t="str">
        <f t="shared" si="737"/>
        <v/>
      </c>
      <c r="IO466" s="7" t="str">
        <f t="shared" si="738"/>
        <v/>
      </c>
      <c r="IP466" s="7" t="str">
        <f t="shared" si="739"/>
        <v/>
      </c>
      <c r="IQ466" s="7" t="str">
        <f t="shared" si="740"/>
        <v/>
      </c>
      <c r="IR466" s="7" t="str">
        <f t="shared" si="741"/>
        <v/>
      </c>
      <c r="IS466" s="7" t="str">
        <f t="shared" si="742"/>
        <v/>
      </c>
      <c r="IT466" s="7" t="str">
        <f t="shared" si="743"/>
        <v/>
      </c>
      <c r="IU466" s="7" t="str">
        <f t="shared" si="744"/>
        <v/>
      </c>
      <c r="IV466" s="7" t="str">
        <f t="shared" si="745"/>
        <v/>
      </c>
      <c r="IW466" s="7" t="str">
        <f t="shared" si="746"/>
        <v/>
      </c>
      <c r="IX466" s="7" t="str">
        <f t="shared" si="747"/>
        <v/>
      </c>
      <c r="IY466" s="7" t="str">
        <f t="shared" si="748"/>
        <v/>
      </c>
      <c r="IZ466" s="7" t="str">
        <f t="shared" si="749"/>
        <v/>
      </c>
      <c r="JA466" s="7" t="str">
        <f t="shared" si="750"/>
        <v/>
      </c>
      <c r="JB466" s="7" t="str">
        <f t="shared" si="751"/>
        <v/>
      </c>
      <c r="JC466" s="7" t="str">
        <f t="shared" si="752"/>
        <v/>
      </c>
      <c r="JD466" s="7" t="str">
        <f t="shared" si="753"/>
        <v/>
      </c>
      <c r="JE466" s="7" t="str">
        <f t="shared" si="754"/>
        <v/>
      </c>
      <c r="JF466" s="7" t="str">
        <f t="shared" si="755"/>
        <v/>
      </c>
      <c r="JG466" s="7" t="str">
        <f t="shared" si="667"/>
        <v/>
      </c>
      <c r="JH466" s="7">
        <f t="shared" si="668"/>
        <v>5</v>
      </c>
      <c r="JI466" s="7">
        <f t="shared" si="669"/>
        <v>2</v>
      </c>
      <c r="JJ466" s="7">
        <f t="shared" si="670"/>
        <v>1</v>
      </c>
      <c r="JK466" s="7" t="str">
        <f t="shared" si="671"/>
        <v/>
      </c>
      <c r="JL466" s="7" t="str">
        <f t="shared" si="672"/>
        <v/>
      </c>
      <c r="JM466" s="7" t="str">
        <f t="shared" si="673"/>
        <v/>
      </c>
      <c r="JN466" s="7" t="str">
        <f t="shared" si="674"/>
        <v/>
      </c>
      <c r="JO466" s="7" t="str">
        <f t="shared" si="675"/>
        <v/>
      </c>
      <c r="JP466" s="7" t="str">
        <f t="shared" si="676"/>
        <v/>
      </c>
      <c r="JQ466" s="7" t="str">
        <f t="shared" si="677"/>
        <v/>
      </c>
      <c r="JR466" s="7" t="str">
        <f t="shared" si="677"/>
        <v/>
      </c>
      <c r="JS466" s="7" t="str">
        <f t="shared" si="677"/>
        <v/>
      </c>
      <c r="JT466" s="28">
        <f t="shared" si="678"/>
        <v>8</v>
      </c>
    </row>
    <row r="467" spans="1:280" x14ac:dyDescent="0.2">
      <c r="A467" s="4" t="s">
        <v>489</v>
      </c>
      <c r="B467" s="46">
        <f t="shared" si="663"/>
        <v>1</v>
      </c>
      <c r="C467" s="67" t="s">
        <v>1987</v>
      </c>
      <c r="D467" s="67" t="s">
        <v>1987</v>
      </c>
      <c r="Z467" s="57"/>
      <c r="BQ467" s="5"/>
      <c r="CD467" s="7">
        <v>1</v>
      </c>
      <c r="CP467" s="5">
        <f t="shared" si="664"/>
        <v>1</v>
      </c>
      <c r="CT467" s="28">
        <f t="shared" si="757"/>
        <v>1</v>
      </c>
      <c r="FH467" s="5"/>
      <c r="GG467" s="5">
        <f t="shared" si="666"/>
        <v>0</v>
      </c>
      <c r="GH467" s="7" t="str">
        <f t="shared" si="679"/>
        <v/>
      </c>
      <c r="GI467" s="7" t="str">
        <f t="shared" si="680"/>
        <v/>
      </c>
      <c r="GJ467" s="7" t="str">
        <f t="shared" si="681"/>
        <v/>
      </c>
      <c r="GK467" s="7" t="str">
        <f t="shared" si="682"/>
        <v/>
      </c>
      <c r="GL467" s="7" t="str">
        <f t="shared" si="683"/>
        <v/>
      </c>
      <c r="GM467" s="7" t="str">
        <f t="shared" si="684"/>
        <v/>
      </c>
      <c r="GN467" s="7" t="str">
        <f t="shared" si="685"/>
        <v/>
      </c>
      <c r="GO467" s="7" t="str">
        <f t="shared" si="686"/>
        <v/>
      </c>
      <c r="GP467" s="7" t="str">
        <f t="shared" si="687"/>
        <v/>
      </c>
      <c r="GQ467" s="7" t="str">
        <f t="shared" si="688"/>
        <v/>
      </c>
      <c r="GR467" s="7" t="str">
        <f t="shared" si="689"/>
        <v/>
      </c>
      <c r="GS467" s="7" t="str">
        <f t="shared" si="690"/>
        <v/>
      </c>
      <c r="GT467" s="7" t="str">
        <f t="shared" si="691"/>
        <v/>
      </c>
      <c r="GU467" s="7" t="str">
        <f t="shared" si="692"/>
        <v/>
      </c>
      <c r="GV467" s="7" t="str">
        <f t="shared" si="693"/>
        <v/>
      </c>
      <c r="GW467" s="7" t="str">
        <f t="shared" si="694"/>
        <v/>
      </c>
      <c r="GX467" s="7" t="str">
        <f t="shared" si="695"/>
        <v/>
      </c>
      <c r="GY467" s="7" t="str">
        <f t="shared" si="696"/>
        <v/>
      </c>
      <c r="GZ467" s="7" t="str">
        <f t="shared" si="697"/>
        <v/>
      </c>
      <c r="HA467" s="7" t="str">
        <f t="shared" si="698"/>
        <v/>
      </c>
      <c r="HB467" s="7" t="str">
        <f t="shared" si="699"/>
        <v/>
      </c>
      <c r="HC467" s="7" t="str">
        <f t="shared" si="700"/>
        <v/>
      </c>
      <c r="HD467" s="7" t="str">
        <f t="shared" si="701"/>
        <v/>
      </c>
      <c r="HE467" s="7" t="str">
        <f t="shared" si="702"/>
        <v/>
      </c>
      <c r="HF467" s="7" t="str">
        <f t="shared" si="703"/>
        <v/>
      </c>
      <c r="HG467" s="7" t="str">
        <f t="shared" si="704"/>
        <v/>
      </c>
      <c r="HH467" s="7" t="str">
        <f t="shared" si="705"/>
        <v/>
      </c>
      <c r="HI467" s="7" t="str">
        <f t="shared" si="706"/>
        <v/>
      </c>
      <c r="HJ467" s="7" t="str">
        <f t="shared" si="707"/>
        <v/>
      </c>
      <c r="HK467" s="7" t="str">
        <f t="shared" si="708"/>
        <v/>
      </c>
      <c r="HL467" s="7" t="str">
        <f t="shared" si="709"/>
        <v/>
      </c>
      <c r="HM467" s="7" t="str">
        <f t="shared" si="710"/>
        <v/>
      </c>
      <c r="HN467" s="7" t="str">
        <f t="shared" si="711"/>
        <v/>
      </c>
      <c r="HO467" s="7" t="str">
        <f t="shared" si="712"/>
        <v/>
      </c>
      <c r="HP467" s="7" t="str">
        <f t="shared" si="713"/>
        <v/>
      </c>
      <c r="HQ467" s="7" t="str">
        <f t="shared" si="714"/>
        <v/>
      </c>
      <c r="HR467" s="7" t="str">
        <f t="shared" si="715"/>
        <v/>
      </c>
      <c r="HS467" s="7" t="str">
        <f t="shared" si="716"/>
        <v/>
      </c>
      <c r="HT467" s="7" t="str">
        <f t="shared" si="717"/>
        <v/>
      </c>
      <c r="HU467" s="7" t="str">
        <f t="shared" si="718"/>
        <v/>
      </c>
      <c r="HV467" s="7" t="str">
        <f t="shared" si="719"/>
        <v/>
      </c>
      <c r="HW467" s="7" t="str">
        <f t="shared" si="720"/>
        <v/>
      </c>
      <c r="HX467" s="7" t="str">
        <f t="shared" si="721"/>
        <v/>
      </c>
      <c r="HY467" s="7" t="str">
        <f t="shared" si="722"/>
        <v/>
      </c>
      <c r="HZ467" s="7" t="str">
        <f t="shared" si="723"/>
        <v/>
      </c>
      <c r="IA467" s="7" t="str">
        <f t="shared" si="724"/>
        <v/>
      </c>
      <c r="IB467" s="7" t="str">
        <f t="shared" si="725"/>
        <v/>
      </c>
      <c r="IC467" s="7" t="str">
        <f t="shared" si="726"/>
        <v/>
      </c>
      <c r="ID467" s="7" t="str">
        <f t="shared" si="727"/>
        <v/>
      </c>
      <c r="IE467" s="7" t="str">
        <f t="shared" si="728"/>
        <v/>
      </c>
      <c r="IF467" s="7" t="str">
        <f t="shared" si="729"/>
        <v/>
      </c>
      <c r="IG467" s="7" t="str">
        <f t="shared" si="730"/>
        <v/>
      </c>
      <c r="IH467" s="7" t="str">
        <f t="shared" si="731"/>
        <v/>
      </c>
      <c r="II467" s="7" t="str">
        <f t="shared" si="732"/>
        <v/>
      </c>
      <c r="IJ467" s="7" t="str">
        <f t="shared" si="733"/>
        <v/>
      </c>
      <c r="IK467" s="7" t="str">
        <f t="shared" si="734"/>
        <v/>
      </c>
      <c r="IL467" s="7" t="str">
        <f t="shared" si="735"/>
        <v/>
      </c>
      <c r="IM467" s="7" t="str">
        <f t="shared" si="736"/>
        <v/>
      </c>
      <c r="IN467" s="7" t="str">
        <f t="shared" si="737"/>
        <v/>
      </c>
      <c r="IO467" s="7" t="str">
        <f t="shared" si="738"/>
        <v/>
      </c>
      <c r="IP467" s="7" t="str">
        <f t="shared" si="739"/>
        <v/>
      </c>
      <c r="IQ467" s="7" t="str">
        <f t="shared" si="740"/>
        <v/>
      </c>
      <c r="IR467" s="7" t="str">
        <f t="shared" si="741"/>
        <v/>
      </c>
      <c r="IS467" s="7" t="str">
        <f t="shared" si="742"/>
        <v/>
      </c>
      <c r="IT467" s="7" t="str">
        <f t="shared" si="743"/>
        <v/>
      </c>
      <c r="IU467" s="7" t="str">
        <f t="shared" si="744"/>
        <v/>
      </c>
      <c r="IV467" s="7" t="str">
        <f t="shared" si="745"/>
        <v/>
      </c>
      <c r="IW467" s="7" t="str">
        <f t="shared" si="746"/>
        <v/>
      </c>
      <c r="IX467" s="7" t="str">
        <f t="shared" si="747"/>
        <v/>
      </c>
      <c r="IY467" s="7" t="str">
        <f t="shared" si="748"/>
        <v/>
      </c>
      <c r="IZ467" s="7" t="str">
        <f t="shared" si="749"/>
        <v/>
      </c>
      <c r="JA467" s="7" t="str">
        <f t="shared" si="750"/>
        <v/>
      </c>
      <c r="JB467" s="7" t="str">
        <f t="shared" si="751"/>
        <v/>
      </c>
      <c r="JC467" s="7" t="str">
        <f t="shared" si="752"/>
        <v/>
      </c>
      <c r="JD467" s="7" t="str">
        <f t="shared" si="753"/>
        <v/>
      </c>
      <c r="JE467" s="7" t="str">
        <f t="shared" si="754"/>
        <v/>
      </c>
      <c r="JF467" s="7" t="str">
        <f t="shared" si="755"/>
        <v/>
      </c>
      <c r="JG467" s="7" t="str">
        <f t="shared" si="667"/>
        <v/>
      </c>
      <c r="JH467" s="7">
        <f t="shared" si="668"/>
        <v>1</v>
      </c>
      <c r="JI467" s="7" t="str">
        <f t="shared" si="669"/>
        <v/>
      </c>
      <c r="JJ467" s="7" t="str">
        <f t="shared" si="670"/>
        <v/>
      </c>
      <c r="JK467" s="7" t="str">
        <f t="shared" si="671"/>
        <v/>
      </c>
      <c r="JL467" s="7" t="str">
        <f t="shared" si="672"/>
        <v/>
      </c>
      <c r="JM467" s="7" t="str">
        <f t="shared" si="673"/>
        <v/>
      </c>
      <c r="JN467" s="7" t="str">
        <f t="shared" si="674"/>
        <v/>
      </c>
      <c r="JO467" s="7" t="str">
        <f t="shared" si="675"/>
        <v/>
      </c>
      <c r="JP467" s="7" t="str">
        <f t="shared" si="676"/>
        <v/>
      </c>
      <c r="JQ467" s="7" t="str">
        <f t="shared" si="677"/>
        <v/>
      </c>
      <c r="JR467" s="7" t="str">
        <f t="shared" si="677"/>
        <v/>
      </c>
      <c r="JS467" s="7" t="str">
        <f t="shared" si="677"/>
        <v/>
      </c>
      <c r="JT467" s="28">
        <f t="shared" si="678"/>
        <v>1</v>
      </c>
    </row>
    <row r="468" spans="1:280" x14ac:dyDescent="0.2">
      <c r="A468" s="4" t="s">
        <v>1402</v>
      </c>
      <c r="B468" s="46">
        <f t="shared" si="663"/>
        <v>1</v>
      </c>
      <c r="C468" s="67" t="s">
        <v>1987</v>
      </c>
      <c r="D468" s="67" t="s">
        <v>1987</v>
      </c>
      <c r="Z468" s="57"/>
      <c r="BQ468" s="5"/>
      <c r="CD468" s="7">
        <v>8</v>
      </c>
      <c r="CP468" s="5">
        <f t="shared" si="664"/>
        <v>8</v>
      </c>
      <c r="CT468" s="28">
        <f t="shared" si="757"/>
        <v>8</v>
      </c>
      <c r="FH468" s="5"/>
      <c r="GG468" s="5">
        <f t="shared" si="666"/>
        <v>0</v>
      </c>
      <c r="GH468" s="7" t="str">
        <f t="shared" si="679"/>
        <v/>
      </c>
      <c r="GI468" s="7" t="str">
        <f t="shared" si="680"/>
        <v/>
      </c>
      <c r="GJ468" s="7" t="str">
        <f t="shared" si="681"/>
        <v/>
      </c>
      <c r="GK468" s="7" t="str">
        <f t="shared" si="682"/>
        <v/>
      </c>
      <c r="GL468" s="7" t="str">
        <f t="shared" si="683"/>
        <v/>
      </c>
      <c r="GM468" s="7" t="str">
        <f t="shared" si="684"/>
        <v/>
      </c>
      <c r="GN468" s="7" t="str">
        <f t="shared" si="685"/>
        <v/>
      </c>
      <c r="GO468" s="7" t="str">
        <f t="shared" si="686"/>
        <v/>
      </c>
      <c r="GP468" s="7" t="str">
        <f t="shared" si="687"/>
        <v/>
      </c>
      <c r="GQ468" s="7" t="str">
        <f t="shared" si="688"/>
        <v/>
      </c>
      <c r="GR468" s="7" t="str">
        <f t="shared" si="689"/>
        <v/>
      </c>
      <c r="GS468" s="7" t="str">
        <f t="shared" si="690"/>
        <v/>
      </c>
      <c r="GT468" s="7" t="str">
        <f t="shared" si="691"/>
        <v/>
      </c>
      <c r="GU468" s="7" t="str">
        <f t="shared" si="692"/>
        <v/>
      </c>
      <c r="GV468" s="7" t="str">
        <f t="shared" si="693"/>
        <v/>
      </c>
      <c r="GW468" s="7" t="str">
        <f t="shared" si="694"/>
        <v/>
      </c>
      <c r="GX468" s="7" t="str">
        <f t="shared" si="695"/>
        <v/>
      </c>
      <c r="GY468" s="7" t="str">
        <f t="shared" si="696"/>
        <v/>
      </c>
      <c r="GZ468" s="7" t="str">
        <f t="shared" si="697"/>
        <v/>
      </c>
      <c r="HA468" s="7" t="str">
        <f t="shared" si="698"/>
        <v/>
      </c>
      <c r="HB468" s="7" t="str">
        <f t="shared" si="699"/>
        <v/>
      </c>
      <c r="HC468" s="7" t="str">
        <f t="shared" si="700"/>
        <v/>
      </c>
      <c r="HD468" s="7" t="str">
        <f t="shared" si="701"/>
        <v/>
      </c>
      <c r="HE468" s="7" t="str">
        <f t="shared" si="702"/>
        <v/>
      </c>
      <c r="HF468" s="7" t="str">
        <f t="shared" si="703"/>
        <v/>
      </c>
      <c r="HG468" s="7" t="str">
        <f t="shared" si="704"/>
        <v/>
      </c>
      <c r="HH468" s="7" t="str">
        <f t="shared" si="705"/>
        <v/>
      </c>
      <c r="HI468" s="7" t="str">
        <f t="shared" si="706"/>
        <v/>
      </c>
      <c r="HJ468" s="7" t="str">
        <f t="shared" si="707"/>
        <v/>
      </c>
      <c r="HK468" s="7" t="str">
        <f t="shared" si="708"/>
        <v/>
      </c>
      <c r="HL468" s="7" t="str">
        <f t="shared" si="709"/>
        <v/>
      </c>
      <c r="HM468" s="7" t="str">
        <f t="shared" si="710"/>
        <v/>
      </c>
      <c r="HN468" s="7" t="str">
        <f t="shared" si="711"/>
        <v/>
      </c>
      <c r="HO468" s="7" t="str">
        <f t="shared" si="712"/>
        <v/>
      </c>
      <c r="HP468" s="7" t="str">
        <f t="shared" si="713"/>
        <v/>
      </c>
      <c r="HQ468" s="7" t="str">
        <f t="shared" si="714"/>
        <v/>
      </c>
      <c r="HR468" s="7" t="str">
        <f t="shared" si="715"/>
        <v/>
      </c>
      <c r="HS468" s="7" t="str">
        <f t="shared" si="716"/>
        <v/>
      </c>
      <c r="HT468" s="7" t="str">
        <f t="shared" si="717"/>
        <v/>
      </c>
      <c r="HU468" s="7" t="str">
        <f t="shared" si="718"/>
        <v/>
      </c>
      <c r="HV468" s="7" t="str">
        <f t="shared" si="719"/>
        <v/>
      </c>
      <c r="HW468" s="7" t="str">
        <f t="shared" si="720"/>
        <v/>
      </c>
      <c r="HX468" s="7" t="str">
        <f t="shared" si="721"/>
        <v/>
      </c>
      <c r="HY468" s="7" t="str">
        <f t="shared" si="722"/>
        <v/>
      </c>
      <c r="HZ468" s="7" t="str">
        <f t="shared" si="723"/>
        <v/>
      </c>
      <c r="IA468" s="7" t="str">
        <f t="shared" si="724"/>
        <v/>
      </c>
      <c r="IB468" s="7" t="str">
        <f t="shared" si="725"/>
        <v/>
      </c>
      <c r="IC468" s="7" t="str">
        <f t="shared" si="726"/>
        <v/>
      </c>
      <c r="ID468" s="7" t="str">
        <f t="shared" si="727"/>
        <v/>
      </c>
      <c r="IE468" s="7" t="str">
        <f t="shared" si="728"/>
        <v/>
      </c>
      <c r="IF468" s="7" t="str">
        <f t="shared" si="729"/>
        <v/>
      </c>
      <c r="IG468" s="7" t="str">
        <f t="shared" si="730"/>
        <v/>
      </c>
      <c r="IH468" s="7" t="str">
        <f t="shared" si="731"/>
        <v/>
      </c>
      <c r="II468" s="7" t="str">
        <f t="shared" si="732"/>
        <v/>
      </c>
      <c r="IJ468" s="7" t="str">
        <f t="shared" si="733"/>
        <v/>
      </c>
      <c r="IK468" s="7" t="str">
        <f t="shared" si="734"/>
        <v/>
      </c>
      <c r="IL468" s="7" t="str">
        <f t="shared" si="735"/>
        <v/>
      </c>
      <c r="IM468" s="7" t="str">
        <f t="shared" si="736"/>
        <v/>
      </c>
      <c r="IN468" s="7" t="str">
        <f t="shared" si="737"/>
        <v/>
      </c>
      <c r="IO468" s="7" t="str">
        <f t="shared" si="738"/>
        <v/>
      </c>
      <c r="IP468" s="7" t="str">
        <f t="shared" si="739"/>
        <v/>
      </c>
      <c r="IQ468" s="7" t="str">
        <f t="shared" si="740"/>
        <v/>
      </c>
      <c r="IR468" s="7" t="str">
        <f t="shared" si="741"/>
        <v/>
      </c>
      <c r="IS468" s="7" t="str">
        <f t="shared" si="742"/>
        <v/>
      </c>
      <c r="IT468" s="7" t="str">
        <f t="shared" si="743"/>
        <v/>
      </c>
      <c r="IU468" s="7" t="str">
        <f t="shared" si="744"/>
        <v/>
      </c>
      <c r="IV468" s="7" t="str">
        <f t="shared" si="745"/>
        <v/>
      </c>
      <c r="IW468" s="7" t="str">
        <f t="shared" si="746"/>
        <v/>
      </c>
      <c r="IX468" s="7" t="str">
        <f t="shared" si="747"/>
        <v/>
      </c>
      <c r="IY468" s="7" t="str">
        <f t="shared" si="748"/>
        <v/>
      </c>
      <c r="IZ468" s="7" t="str">
        <f t="shared" si="749"/>
        <v/>
      </c>
      <c r="JA468" s="7" t="str">
        <f t="shared" si="750"/>
        <v/>
      </c>
      <c r="JB468" s="7" t="str">
        <f t="shared" si="751"/>
        <v/>
      </c>
      <c r="JC468" s="7" t="str">
        <f t="shared" si="752"/>
        <v/>
      </c>
      <c r="JD468" s="7" t="str">
        <f t="shared" si="753"/>
        <v/>
      </c>
      <c r="JE468" s="7" t="str">
        <f t="shared" si="754"/>
        <v/>
      </c>
      <c r="JF468" s="7" t="str">
        <f t="shared" si="755"/>
        <v/>
      </c>
      <c r="JG468" s="7" t="str">
        <f t="shared" si="667"/>
        <v/>
      </c>
      <c r="JH468" s="7">
        <f t="shared" si="668"/>
        <v>8</v>
      </c>
      <c r="JI468" s="7" t="str">
        <f t="shared" si="669"/>
        <v/>
      </c>
      <c r="JJ468" s="7" t="str">
        <f t="shared" si="670"/>
        <v/>
      </c>
      <c r="JK468" s="7" t="str">
        <f t="shared" si="671"/>
        <v/>
      </c>
      <c r="JL468" s="7" t="str">
        <f t="shared" si="672"/>
        <v/>
      </c>
      <c r="JM468" s="7" t="str">
        <f t="shared" si="673"/>
        <v/>
      </c>
      <c r="JN468" s="7" t="str">
        <f t="shared" si="674"/>
        <v/>
      </c>
      <c r="JO468" s="7" t="str">
        <f t="shared" si="675"/>
        <v/>
      </c>
      <c r="JP468" s="7" t="str">
        <f t="shared" si="676"/>
        <v/>
      </c>
      <c r="JQ468" s="7" t="str">
        <f t="shared" si="677"/>
        <v/>
      </c>
      <c r="JR468" s="7" t="str">
        <f t="shared" si="677"/>
        <v/>
      </c>
      <c r="JS468" s="7" t="str">
        <f t="shared" si="677"/>
        <v/>
      </c>
      <c r="JT468" s="28">
        <f t="shared" si="678"/>
        <v>8</v>
      </c>
    </row>
    <row r="469" spans="1:280" x14ac:dyDescent="0.2">
      <c r="A469" s="4" t="s">
        <v>881</v>
      </c>
      <c r="B469" s="46">
        <f t="shared" si="663"/>
        <v>2</v>
      </c>
      <c r="C469" s="67" t="s">
        <v>1987</v>
      </c>
      <c r="D469" s="67" t="s">
        <v>3682</v>
      </c>
      <c r="Z469" s="57"/>
      <c r="BQ469" s="5"/>
      <c r="CD469" s="7">
        <v>3</v>
      </c>
      <c r="CF469" s="7">
        <v>1</v>
      </c>
      <c r="CP469" s="5">
        <f t="shared" si="664"/>
        <v>4</v>
      </c>
      <c r="CT469" s="28">
        <f t="shared" si="757"/>
        <v>4</v>
      </c>
      <c r="FH469" s="5"/>
      <c r="GG469" s="5">
        <f t="shared" si="666"/>
        <v>0</v>
      </c>
      <c r="GH469" s="7" t="str">
        <f t="shared" si="679"/>
        <v/>
      </c>
      <c r="GI469" s="7" t="str">
        <f t="shared" si="680"/>
        <v/>
      </c>
      <c r="GJ469" s="7" t="str">
        <f t="shared" si="681"/>
        <v/>
      </c>
      <c r="GK469" s="7" t="str">
        <f t="shared" si="682"/>
        <v/>
      </c>
      <c r="GL469" s="7" t="str">
        <f t="shared" si="683"/>
        <v/>
      </c>
      <c r="GM469" s="7" t="str">
        <f t="shared" si="684"/>
        <v/>
      </c>
      <c r="GN469" s="7" t="str">
        <f t="shared" si="685"/>
        <v/>
      </c>
      <c r="GO469" s="7" t="str">
        <f t="shared" si="686"/>
        <v/>
      </c>
      <c r="GP469" s="7" t="str">
        <f t="shared" si="687"/>
        <v/>
      </c>
      <c r="GQ469" s="7" t="str">
        <f t="shared" si="688"/>
        <v/>
      </c>
      <c r="GR469" s="7" t="str">
        <f t="shared" si="689"/>
        <v/>
      </c>
      <c r="GS469" s="7" t="str">
        <f t="shared" si="690"/>
        <v/>
      </c>
      <c r="GT469" s="7" t="str">
        <f t="shared" si="691"/>
        <v/>
      </c>
      <c r="GU469" s="7" t="str">
        <f t="shared" si="692"/>
        <v/>
      </c>
      <c r="GV469" s="7" t="str">
        <f t="shared" si="693"/>
        <v/>
      </c>
      <c r="GW469" s="7" t="str">
        <f t="shared" si="694"/>
        <v/>
      </c>
      <c r="GX469" s="7" t="str">
        <f t="shared" si="695"/>
        <v/>
      </c>
      <c r="GY469" s="7" t="str">
        <f t="shared" si="696"/>
        <v/>
      </c>
      <c r="GZ469" s="7" t="str">
        <f t="shared" si="697"/>
        <v/>
      </c>
      <c r="HA469" s="7" t="str">
        <f t="shared" si="698"/>
        <v/>
      </c>
      <c r="HB469" s="7" t="str">
        <f t="shared" si="699"/>
        <v/>
      </c>
      <c r="HC469" s="7" t="str">
        <f t="shared" si="700"/>
        <v/>
      </c>
      <c r="HD469" s="7" t="str">
        <f t="shared" si="701"/>
        <v/>
      </c>
      <c r="HE469" s="7" t="str">
        <f t="shared" si="702"/>
        <v/>
      </c>
      <c r="HF469" s="7" t="str">
        <f t="shared" si="703"/>
        <v/>
      </c>
      <c r="HG469" s="7" t="str">
        <f t="shared" si="704"/>
        <v/>
      </c>
      <c r="HH469" s="7" t="str">
        <f t="shared" si="705"/>
        <v/>
      </c>
      <c r="HI469" s="7" t="str">
        <f t="shared" si="706"/>
        <v/>
      </c>
      <c r="HJ469" s="7" t="str">
        <f t="shared" si="707"/>
        <v/>
      </c>
      <c r="HK469" s="7" t="str">
        <f t="shared" si="708"/>
        <v/>
      </c>
      <c r="HL469" s="7" t="str">
        <f t="shared" si="709"/>
        <v/>
      </c>
      <c r="HM469" s="7" t="str">
        <f t="shared" si="710"/>
        <v/>
      </c>
      <c r="HN469" s="7" t="str">
        <f t="shared" si="711"/>
        <v/>
      </c>
      <c r="HO469" s="7" t="str">
        <f t="shared" si="712"/>
        <v/>
      </c>
      <c r="HP469" s="7" t="str">
        <f t="shared" si="713"/>
        <v/>
      </c>
      <c r="HQ469" s="7" t="str">
        <f t="shared" si="714"/>
        <v/>
      </c>
      <c r="HR469" s="7" t="str">
        <f t="shared" si="715"/>
        <v/>
      </c>
      <c r="HS469" s="7" t="str">
        <f t="shared" si="716"/>
        <v/>
      </c>
      <c r="HT469" s="7" t="str">
        <f t="shared" si="717"/>
        <v/>
      </c>
      <c r="HU469" s="7" t="str">
        <f t="shared" si="718"/>
        <v/>
      </c>
      <c r="HV469" s="7" t="str">
        <f t="shared" si="719"/>
        <v/>
      </c>
      <c r="HW469" s="7" t="str">
        <f t="shared" si="720"/>
        <v/>
      </c>
      <c r="HX469" s="7" t="str">
        <f t="shared" si="721"/>
        <v/>
      </c>
      <c r="HY469" s="7" t="str">
        <f t="shared" si="722"/>
        <v/>
      </c>
      <c r="HZ469" s="7" t="str">
        <f t="shared" si="723"/>
        <v/>
      </c>
      <c r="IA469" s="7" t="str">
        <f t="shared" si="724"/>
        <v/>
      </c>
      <c r="IB469" s="7" t="str">
        <f t="shared" si="725"/>
        <v/>
      </c>
      <c r="IC469" s="7" t="str">
        <f t="shared" si="726"/>
        <v/>
      </c>
      <c r="ID469" s="7" t="str">
        <f t="shared" si="727"/>
        <v/>
      </c>
      <c r="IE469" s="7" t="str">
        <f t="shared" si="728"/>
        <v/>
      </c>
      <c r="IF469" s="7" t="str">
        <f t="shared" si="729"/>
        <v/>
      </c>
      <c r="IG469" s="7" t="str">
        <f t="shared" si="730"/>
        <v/>
      </c>
      <c r="IH469" s="7" t="str">
        <f t="shared" si="731"/>
        <v/>
      </c>
      <c r="II469" s="7" t="str">
        <f t="shared" si="732"/>
        <v/>
      </c>
      <c r="IJ469" s="7" t="str">
        <f t="shared" si="733"/>
        <v/>
      </c>
      <c r="IK469" s="7" t="str">
        <f t="shared" si="734"/>
        <v/>
      </c>
      <c r="IL469" s="7" t="str">
        <f t="shared" si="735"/>
        <v/>
      </c>
      <c r="IM469" s="7" t="str">
        <f t="shared" si="736"/>
        <v/>
      </c>
      <c r="IN469" s="7" t="str">
        <f t="shared" si="737"/>
        <v/>
      </c>
      <c r="IO469" s="7" t="str">
        <f t="shared" si="738"/>
        <v/>
      </c>
      <c r="IP469" s="7" t="str">
        <f t="shared" si="739"/>
        <v/>
      </c>
      <c r="IQ469" s="7" t="str">
        <f t="shared" si="740"/>
        <v/>
      </c>
      <c r="IR469" s="7" t="str">
        <f t="shared" si="741"/>
        <v/>
      </c>
      <c r="IS469" s="7" t="str">
        <f t="shared" si="742"/>
        <v/>
      </c>
      <c r="IT469" s="7" t="str">
        <f t="shared" si="743"/>
        <v/>
      </c>
      <c r="IU469" s="7" t="str">
        <f t="shared" si="744"/>
        <v/>
      </c>
      <c r="IV469" s="7" t="str">
        <f t="shared" si="745"/>
        <v/>
      </c>
      <c r="IW469" s="7" t="str">
        <f t="shared" si="746"/>
        <v/>
      </c>
      <c r="IX469" s="7" t="str">
        <f t="shared" si="747"/>
        <v/>
      </c>
      <c r="IY469" s="7" t="str">
        <f t="shared" si="748"/>
        <v/>
      </c>
      <c r="IZ469" s="7" t="str">
        <f t="shared" si="749"/>
        <v/>
      </c>
      <c r="JA469" s="7" t="str">
        <f t="shared" si="750"/>
        <v/>
      </c>
      <c r="JB469" s="7" t="str">
        <f t="shared" si="751"/>
        <v/>
      </c>
      <c r="JC469" s="7" t="str">
        <f t="shared" si="752"/>
        <v/>
      </c>
      <c r="JD469" s="7" t="str">
        <f t="shared" si="753"/>
        <v/>
      </c>
      <c r="JE469" s="7" t="str">
        <f t="shared" si="754"/>
        <v/>
      </c>
      <c r="JF469" s="7" t="str">
        <f t="shared" si="755"/>
        <v/>
      </c>
      <c r="JG469" s="7" t="str">
        <f t="shared" si="667"/>
        <v/>
      </c>
      <c r="JH469" s="7">
        <f t="shared" si="668"/>
        <v>3</v>
      </c>
      <c r="JI469" s="7" t="str">
        <f t="shared" si="669"/>
        <v/>
      </c>
      <c r="JJ469" s="7">
        <f t="shared" si="670"/>
        <v>1</v>
      </c>
      <c r="JK469" s="7" t="str">
        <f t="shared" si="671"/>
        <v/>
      </c>
      <c r="JL469" s="7" t="str">
        <f t="shared" si="672"/>
        <v/>
      </c>
      <c r="JM469" s="7" t="str">
        <f t="shared" si="673"/>
        <v/>
      </c>
      <c r="JN469" s="7" t="str">
        <f t="shared" si="674"/>
        <v/>
      </c>
      <c r="JO469" s="7" t="str">
        <f t="shared" si="675"/>
        <v/>
      </c>
      <c r="JP469" s="7" t="str">
        <f t="shared" si="676"/>
        <v/>
      </c>
      <c r="JQ469" s="7" t="str">
        <f t="shared" si="677"/>
        <v/>
      </c>
      <c r="JR469" s="7" t="str">
        <f t="shared" si="677"/>
        <v/>
      </c>
      <c r="JS469" s="7" t="str">
        <f t="shared" si="677"/>
        <v/>
      </c>
      <c r="JT469" s="28">
        <f t="shared" si="678"/>
        <v>4</v>
      </c>
    </row>
    <row r="470" spans="1:280" x14ac:dyDescent="0.2">
      <c r="A470" s="4" t="s">
        <v>3481</v>
      </c>
      <c r="B470" s="46">
        <f t="shared" si="663"/>
        <v>1</v>
      </c>
      <c r="C470" s="67" t="s">
        <v>1987</v>
      </c>
      <c r="D470" s="67" t="s">
        <v>1987</v>
      </c>
      <c r="Z470" s="57"/>
      <c r="BQ470" s="5"/>
      <c r="CD470" s="7">
        <v>2</v>
      </c>
      <c r="CP470" s="5">
        <f t="shared" si="664"/>
        <v>2</v>
      </c>
      <c r="CT470" s="28">
        <f t="shared" si="757"/>
        <v>2</v>
      </c>
      <c r="FH470" s="5"/>
      <c r="GG470" s="5">
        <f t="shared" si="666"/>
        <v>0</v>
      </c>
      <c r="GH470" s="7" t="str">
        <f t="shared" si="679"/>
        <v/>
      </c>
      <c r="GI470" s="7" t="str">
        <f t="shared" si="680"/>
        <v/>
      </c>
      <c r="GJ470" s="7" t="str">
        <f t="shared" si="681"/>
        <v/>
      </c>
      <c r="GK470" s="7" t="str">
        <f t="shared" si="682"/>
        <v/>
      </c>
      <c r="GL470" s="7" t="str">
        <f t="shared" si="683"/>
        <v/>
      </c>
      <c r="GM470" s="7" t="str">
        <f t="shared" si="684"/>
        <v/>
      </c>
      <c r="GN470" s="7" t="str">
        <f t="shared" si="685"/>
        <v/>
      </c>
      <c r="GO470" s="7" t="str">
        <f t="shared" si="686"/>
        <v/>
      </c>
      <c r="GP470" s="7" t="str">
        <f t="shared" si="687"/>
        <v/>
      </c>
      <c r="GQ470" s="7" t="str">
        <f t="shared" si="688"/>
        <v/>
      </c>
      <c r="GR470" s="7" t="str">
        <f t="shared" si="689"/>
        <v/>
      </c>
      <c r="GS470" s="7" t="str">
        <f t="shared" si="690"/>
        <v/>
      </c>
      <c r="GT470" s="7" t="str">
        <f t="shared" si="691"/>
        <v/>
      </c>
      <c r="GU470" s="7" t="str">
        <f t="shared" si="692"/>
        <v/>
      </c>
      <c r="GV470" s="7" t="str">
        <f t="shared" si="693"/>
        <v/>
      </c>
      <c r="GW470" s="7" t="str">
        <f t="shared" si="694"/>
        <v/>
      </c>
      <c r="GX470" s="7" t="str">
        <f t="shared" si="695"/>
        <v/>
      </c>
      <c r="GY470" s="7" t="str">
        <f t="shared" si="696"/>
        <v/>
      </c>
      <c r="GZ470" s="7" t="str">
        <f t="shared" si="697"/>
        <v/>
      </c>
      <c r="HA470" s="7" t="str">
        <f t="shared" si="698"/>
        <v/>
      </c>
      <c r="HB470" s="7" t="str">
        <f t="shared" si="699"/>
        <v/>
      </c>
      <c r="HC470" s="7" t="str">
        <f t="shared" si="700"/>
        <v/>
      </c>
      <c r="HD470" s="7" t="str">
        <f t="shared" si="701"/>
        <v/>
      </c>
      <c r="HE470" s="7" t="str">
        <f t="shared" si="702"/>
        <v/>
      </c>
      <c r="HF470" s="7" t="str">
        <f t="shared" si="703"/>
        <v/>
      </c>
      <c r="HG470" s="7" t="str">
        <f t="shared" si="704"/>
        <v/>
      </c>
      <c r="HH470" s="7" t="str">
        <f t="shared" si="705"/>
        <v/>
      </c>
      <c r="HI470" s="7" t="str">
        <f t="shared" si="706"/>
        <v/>
      </c>
      <c r="HJ470" s="7" t="str">
        <f t="shared" si="707"/>
        <v/>
      </c>
      <c r="HK470" s="7" t="str">
        <f t="shared" si="708"/>
        <v/>
      </c>
      <c r="HL470" s="7" t="str">
        <f t="shared" si="709"/>
        <v/>
      </c>
      <c r="HM470" s="7" t="str">
        <f t="shared" si="710"/>
        <v/>
      </c>
      <c r="HN470" s="7" t="str">
        <f t="shared" si="711"/>
        <v/>
      </c>
      <c r="HO470" s="7" t="str">
        <f t="shared" si="712"/>
        <v/>
      </c>
      <c r="HP470" s="7" t="str">
        <f t="shared" si="713"/>
        <v/>
      </c>
      <c r="HQ470" s="7" t="str">
        <f t="shared" si="714"/>
        <v/>
      </c>
      <c r="HR470" s="7" t="str">
        <f t="shared" si="715"/>
        <v/>
      </c>
      <c r="HS470" s="7" t="str">
        <f t="shared" si="716"/>
        <v/>
      </c>
      <c r="HT470" s="7" t="str">
        <f t="shared" si="717"/>
        <v/>
      </c>
      <c r="HU470" s="7" t="str">
        <f t="shared" si="718"/>
        <v/>
      </c>
      <c r="HV470" s="7" t="str">
        <f t="shared" si="719"/>
        <v/>
      </c>
      <c r="HW470" s="7" t="str">
        <f t="shared" si="720"/>
        <v/>
      </c>
      <c r="HX470" s="7" t="str">
        <f t="shared" si="721"/>
        <v/>
      </c>
      <c r="HY470" s="7" t="str">
        <f t="shared" si="722"/>
        <v/>
      </c>
      <c r="HZ470" s="7" t="str">
        <f t="shared" si="723"/>
        <v/>
      </c>
      <c r="IA470" s="7" t="str">
        <f t="shared" si="724"/>
        <v/>
      </c>
      <c r="IB470" s="7" t="str">
        <f t="shared" si="725"/>
        <v/>
      </c>
      <c r="IC470" s="7" t="str">
        <f t="shared" si="726"/>
        <v/>
      </c>
      <c r="ID470" s="7" t="str">
        <f t="shared" si="727"/>
        <v/>
      </c>
      <c r="IE470" s="7" t="str">
        <f t="shared" si="728"/>
        <v/>
      </c>
      <c r="IF470" s="7" t="str">
        <f t="shared" si="729"/>
        <v/>
      </c>
      <c r="IG470" s="7" t="str">
        <f t="shared" si="730"/>
        <v/>
      </c>
      <c r="IH470" s="7" t="str">
        <f t="shared" si="731"/>
        <v/>
      </c>
      <c r="II470" s="7" t="str">
        <f t="shared" si="732"/>
        <v/>
      </c>
      <c r="IJ470" s="7" t="str">
        <f t="shared" si="733"/>
        <v/>
      </c>
      <c r="IK470" s="7" t="str">
        <f t="shared" si="734"/>
        <v/>
      </c>
      <c r="IL470" s="7" t="str">
        <f t="shared" si="735"/>
        <v/>
      </c>
      <c r="IM470" s="7" t="str">
        <f t="shared" si="736"/>
        <v/>
      </c>
      <c r="IN470" s="7" t="str">
        <f t="shared" si="737"/>
        <v/>
      </c>
      <c r="IO470" s="7" t="str">
        <f t="shared" si="738"/>
        <v/>
      </c>
      <c r="IP470" s="7" t="str">
        <f t="shared" si="739"/>
        <v/>
      </c>
      <c r="IQ470" s="7" t="str">
        <f t="shared" si="740"/>
        <v/>
      </c>
      <c r="IR470" s="7" t="str">
        <f t="shared" si="741"/>
        <v/>
      </c>
      <c r="IS470" s="7" t="str">
        <f t="shared" si="742"/>
        <v/>
      </c>
      <c r="IT470" s="7" t="str">
        <f t="shared" si="743"/>
        <v/>
      </c>
      <c r="IU470" s="7" t="str">
        <f t="shared" si="744"/>
        <v/>
      </c>
      <c r="IV470" s="7" t="str">
        <f t="shared" si="745"/>
        <v/>
      </c>
      <c r="IW470" s="7" t="str">
        <f t="shared" si="746"/>
        <v/>
      </c>
      <c r="IX470" s="7" t="str">
        <f t="shared" si="747"/>
        <v/>
      </c>
      <c r="IY470" s="7" t="str">
        <f t="shared" si="748"/>
        <v/>
      </c>
      <c r="IZ470" s="7" t="str">
        <f t="shared" si="749"/>
        <v/>
      </c>
      <c r="JA470" s="7" t="str">
        <f t="shared" si="750"/>
        <v/>
      </c>
      <c r="JB470" s="7" t="str">
        <f t="shared" si="751"/>
        <v/>
      </c>
      <c r="JC470" s="7" t="str">
        <f t="shared" si="752"/>
        <v/>
      </c>
      <c r="JD470" s="7" t="str">
        <f t="shared" si="753"/>
        <v/>
      </c>
      <c r="JE470" s="7" t="str">
        <f t="shared" si="754"/>
        <v/>
      </c>
      <c r="JF470" s="7" t="str">
        <f t="shared" si="755"/>
        <v/>
      </c>
      <c r="JG470" s="7" t="str">
        <f t="shared" si="667"/>
        <v/>
      </c>
      <c r="JH470" s="7">
        <f t="shared" si="668"/>
        <v>2</v>
      </c>
      <c r="JI470" s="7" t="str">
        <f t="shared" si="669"/>
        <v/>
      </c>
      <c r="JJ470" s="7" t="str">
        <f t="shared" si="670"/>
        <v/>
      </c>
      <c r="JK470" s="7" t="str">
        <f t="shared" si="671"/>
        <v/>
      </c>
      <c r="JL470" s="7" t="str">
        <f t="shared" si="672"/>
        <v/>
      </c>
      <c r="JM470" s="7" t="str">
        <f t="shared" si="673"/>
        <v/>
      </c>
      <c r="JN470" s="7" t="str">
        <f t="shared" si="674"/>
        <v/>
      </c>
      <c r="JO470" s="7" t="str">
        <f t="shared" si="675"/>
        <v/>
      </c>
      <c r="JP470" s="7" t="str">
        <f t="shared" si="676"/>
        <v/>
      </c>
      <c r="JQ470" s="7" t="str">
        <f t="shared" si="677"/>
        <v/>
      </c>
      <c r="JR470" s="7" t="str">
        <f t="shared" si="677"/>
        <v/>
      </c>
      <c r="JS470" s="7" t="str">
        <f t="shared" si="677"/>
        <v/>
      </c>
      <c r="JT470" s="28">
        <f t="shared" si="678"/>
        <v>2</v>
      </c>
    </row>
    <row r="471" spans="1:280" x14ac:dyDescent="0.2">
      <c r="A471" s="4" t="s">
        <v>164</v>
      </c>
      <c r="B471" s="46">
        <f t="shared" si="663"/>
        <v>3</v>
      </c>
      <c r="C471" s="67" t="s">
        <v>1987</v>
      </c>
      <c r="D471" s="67" t="s">
        <v>3682</v>
      </c>
      <c r="Z471" s="57"/>
      <c r="BQ471" s="5"/>
      <c r="CD471" s="7">
        <v>1</v>
      </c>
      <c r="CE471" s="7">
        <v>6</v>
      </c>
      <c r="CF471" s="7">
        <v>1</v>
      </c>
      <c r="CP471" s="5">
        <f t="shared" si="664"/>
        <v>8</v>
      </c>
      <c r="CT471" s="28">
        <f t="shared" si="757"/>
        <v>8</v>
      </c>
      <c r="FH471" s="5"/>
      <c r="GG471" s="5">
        <f t="shared" si="666"/>
        <v>0</v>
      </c>
      <c r="GH471" s="7" t="str">
        <f t="shared" si="679"/>
        <v/>
      </c>
      <c r="GI471" s="7" t="str">
        <f t="shared" si="680"/>
        <v/>
      </c>
      <c r="GJ471" s="7" t="str">
        <f t="shared" si="681"/>
        <v/>
      </c>
      <c r="GK471" s="7" t="str">
        <f t="shared" si="682"/>
        <v/>
      </c>
      <c r="GL471" s="7" t="str">
        <f t="shared" si="683"/>
        <v/>
      </c>
      <c r="GM471" s="7" t="str">
        <f t="shared" si="684"/>
        <v/>
      </c>
      <c r="GN471" s="7" t="str">
        <f t="shared" si="685"/>
        <v/>
      </c>
      <c r="GO471" s="7" t="str">
        <f t="shared" si="686"/>
        <v/>
      </c>
      <c r="GP471" s="7" t="str">
        <f t="shared" si="687"/>
        <v/>
      </c>
      <c r="GQ471" s="7" t="str">
        <f t="shared" si="688"/>
        <v/>
      </c>
      <c r="GR471" s="7" t="str">
        <f t="shared" si="689"/>
        <v/>
      </c>
      <c r="GS471" s="7" t="str">
        <f t="shared" si="690"/>
        <v/>
      </c>
      <c r="GT471" s="7" t="str">
        <f t="shared" si="691"/>
        <v/>
      </c>
      <c r="GU471" s="7" t="str">
        <f t="shared" si="692"/>
        <v/>
      </c>
      <c r="GV471" s="7" t="str">
        <f t="shared" si="693"/>
        <v/>
      </c>
      <c r="GW471" s="7" t="str">
        <f t="shared" si="694"/>
        <v/>
      </c>
      <c r="GX471" s="7" t="str">
        <f t="shared" si="695"/>
        <v/>
      </c>
      <c r="GY471" s="7" t="str">
        <f t="shared" si="696"/>
        <v/>
      </c>
      <c r="GZ471" s="7" t="str">
        <f t="shared" si="697"/>
        <v/>
      </c>
      <c r="HA471" s="7" t="str">
        <f t="shared" si="698"/>
        <v/>
      </c>
      <c r="HB471" s="7" t="str">
        <f t="shared" si="699"/>
        <v/>
      </c>
      <c r="HC471" s="7" t="str">
        <f t="shared" si="700"/>
        <v/>
      </c>
      <c r="HD471" s="7" t="str">
        <f t="shared" si="701"/>
        <v/>
      </c>
      <c r="HE471" s="7" t="str">
        <f t="shared" si="702"/>
        <v/>
      </c>
      <c r="HF471" s="7" t="str">
        <f t="shared" si="703"/>
        <v/>
      </c>
      <c r="HG471" s="7" t="str">
        <f t="shared" si="704"/>
        <v/>
      </c>
      <c r="HH471" s="7" t="str">
        <f t="shared" si="705"/>
        <v/>
      </c>
      <c r="HI471" s="7" t="str">
        <f t="shared" si="706"/>
        <v/>
      </c>
      <c r="HJ471" s="7" t="str">
        <f t="shared" si="707"/>
        <v/>
      </c>
      <c r="HK471" s="7" t="str">
        <f t="shared" si="708"/>
        <v/>
      </c>
      <c r="HL471" s="7" t="str">
        <f t="shared" si="709"/>
        <v/>
      </c>
      <c r="HM471" s="7" t="str">
        <f t="shared" si="710"/>
        <v/>
      </c>
      <c r="HN471" s="7" t="str">
        <f t="shared" si="711"/>
        <v/>
      </c>
      <c r="HO471" s="7" t="str">
        <f t="shared" si="712"/>
        <v/>
      </c>
      <c r="HP471" s="7" t="str">
        <f t="shared" si="713"/>
        <v/>
      </c>
      <c r="HQ471" s="7" t="str">
        <f t="shared" si="714"/>
        <v/>
      </c>
      <c r="HR471" s="7" t="str">
        <f t="shared" si="715"/>
        <v/>
      </c>
      <c r="HS471" s="7" t="str">
        <f t="shared" si="716"/>
        <v/>
      </c>
      <c r="HT471" s="7" t="str">
        <f t="shared" si="717"/>
        <v/>
      </c>
      <c r="HU471" s="7" t="str">
        <f t="shared" si="718"/>
        <v/>
      </c>
      <c r="HV471" s="7" t="str">
        <f t="shared" si="719"/>
        <v/>
      </c>
      <c r="HW471" s="7" t="str">
        <f t="shared" si="720"/>
        <v/>
      </c>
      <c r="HX471" s="7" t="str">
        <f t="shared" si="721"/>
        <v/>
      </c>
      <c r="HY471" s="7" t="str">
        <f t="shared" si="722"/>
        <v/>
      </c>
      <c r="HZ471" s="7" t="str">
        <f t="shared" si="723"/>
        <v/>
      </c>
      <c r="IA471" s="7" t="str">
        <f t="shared" si="724"/>
        <v/>
      </c>
      <c r="IB471" s="7" t="str">
        <f t="shared" si="725"/>
        <v/>
      </c>
      <c r="IC471" s="7" t="str">
        <f t="shared" si="726"/>
        <v/>
      </c>
      <c r="ID471" s="7" t="str">
        <f t="shared" si="727"/>
        <v/>
      </c>
      <c r="IE471" s="7" t="str">
        <f t="shared" si="728"/>
        <v/>
      </c>
      <c r="IF471" s="7" t="str">
        <f t="shared" si="729"/>
        <v/>
      </c>
      <c r="IG471" s="7" t="str">
        <f t="shared" si="730"/>
        <v/>
      </c>
      <c r="IH471" s="7" t="str">
        <f t="shared" si="731"/>
        <v/>
      </c>
      <c r="II471" s="7" t="str">
        <f t="shared" si="732"/>
        <v/>
      </c>
      <c r="IJ471" s="7" t="str">
        <f t="shared" si="733"/>
        <v/>
      </c>
      <c r="IK471" s="7" t="str">
        <f t="shared" si="734"/>
        <v/>
      </c>
      <c r="IL471" s="7" t="str">
        <f t="shared" si="735"/>
        <v/>
      </c>
      <c r="IM471" s="7" t="str">
        <f t="shared" si="736"/>
        <v/>
      </c>
      <c r="IN471" s="7" t="str">
        <f t="shared" si="737"/>
        <v/>
      </c>
      <c r="IO471" s="7" t="str">
        <f t="shared" si="738"/>
        <v/>
      </c>
      <c r="IP471" s="7" t="str">
        <f t="shared" si="739"/>
        <v/>
      </c>
      <c r="IQ471" s="7" t="str">
        <f t="shared" si="740"/>
        <v/>
      </c>
      <c r="IR471" s="7" t="str">
        <f t="shared" si="741"/>
        <v/>
      </c>
      <c r="IS471" s="7" t="str">
        <f t="shared" si="742"/>
        <v/>
      </c>
      <c r="IT471" s="7" t="str">
        <f t="shared" si="743"/>
        <v/>
      </c>
      <c r="IU471" s="7" t="str">
        <f t="shared" si="744"/>
        <v/>
      </c>
      <c r="IV471" s="7" t="str">
        <f t="shared" si="745"/>
        <v/>
      </c>
      <c r="IW471" s="7" t="str">
        <f t="shared" si="746"/>
        <v/>
      </c>
      <c r="IX471" s="7" t="str">
        <f t="shared" si="747"/>
        <v/>
      </c>
      <c r="IY471" s="7" t="str">
        <f t="shared" si="748"/>
        <v/>
      </c>
      <c r="IZ471" s="7" t="str">
        <f t="shared" si="749"/>
        <v/>
      </c>
      <c r="JA471" s="7" t="str">
        <f t="shared" si="750"/>
        <v/>
      </c>
      <c r="JB471" s="7" t="str">
        <f t="shared" si="751"/>
        <v/>
      </c>
      <c r="JC471" s="7" t="str">
        <f t="shared" si="752"/>
        <v/>
      </c>
      <c r="JD471" s="7" t="str">
        <f t="shared" si="753"/>
        <v/>
      </c>
      <c r="JE471" s="7" t="str">
        <f t="shared" si="754"/>
        <v/>
      </c>
      <c r="JF471" s="7" t="str">
        <f t="shared" si="755"/>
        <v/>
      </c>
      <c r="JG471" s="7" t="str">
        <f t="shared" si="667"/>
        <v/>
      </c>
      <c r="JH471" s="7">
        <f t="shared" si="668"/>
        <v>1</v>
      </c>
      <c r="JI471" s="7">
        <f t="shared" si="669"/>
        <v>6</v>
      </c>
      <c r="JJ471" s="7">
        <f t="shared" si="670"/>
        <v>1</v>
      </c>
      <c r="JK471" s="7" t="str">
        <f t="shared" si="671"/>
        <v/>
      </c>
      <c r="JL471" s="7" t="str">
        <f t="shared" si="672"/>
        <v/>
      </c>
      <c r="JM471" s="7" t="str">
        <f t="shared" si="673"/>
        <v/>
      </c>
      <c r="JN471" s="7" t="str">
        <f t="shared" si="674"/>
        <v/>
      </c>
      <c r="JO471" s="7" t="str">
        <f t="shared" si="675"/>
        <v/>
      </c>
      <c r="JP471" s="7" t="str">
        <f t="shared" si="676"/>
        <v/>
      </c>
      <c r="JQ471" s="7" t="str">
        <f t="shared" si="677"/>
        <v/>
      </c>
      <c r="JR471" s="7" t="str">
        <f t="shared" si="677"/>
        <v/>
      </c>
      <c r="JS471" s="7" t="str">
        <f t="shared" si="677"/>
        <v/>
      </c>
      <c r="JT471" s="28">
        <f t="shared" si="678"/>
        <v>8</v>
      </c>
    </row>
    <row r="472" spans="1:280" x14ac:dyDescent="0.2">
      <c r="A472" s="4" t="s">
        <v>616</v>
      </c>
      <c r="B472" s="46">
        <f t="shared" si="663"/>
        <v>1</v>
      </c>
      <c r="C472" s="67" t="s">
        <v>615</v>
      </c>
      <c r="D472" s="67" t="s">
        <v>615</v>
      </c>
      <c r="Z472" s="57"/>
      <c r="BQ472" s="5"/>
      <c r="CE472" s="7">
        <v>9</v>
      </c>
      <c r="CP472" s="5">
        <f t="shared" si="664"/>
        <v>9</v>
      </c>
      <c r="CQ472" s="7">
        <v>1</v>
      </c>
      <c r="CT472" s="28">
        <f t="shared" si="757"/>
        <v>10</v>
      </c>
      <c r="FH472" s="5"/>
      <c r="FV472" s="7">
        <v>1</v>
      </c>
      <c r="GG472" s="5">
        <f t="shared" si="666"/>
        <v>1</v>
      </c>
      <c r="GH472" s="7" t="str">
        <f t="shared" si="679"/>
        <v/>
      </c>
      <c r="GI472" s="7" t="str">
        <f t="shared" si="680"/>
        <v/>
      </c>
      <c r="GJ472" s="7" t="str">
        <f t="shared" si="681"/>
        <v/>
      </c>
      <c r="GK472" s="7" t="str">
        <f t="shared" si="682"/>
        <v/>
      </c>
      <c r="GL472" s="7" t="str">
        <f t="shared" si="683"/>
        <v/>
      </c>
      <c r="GM472" s="7" t="str">
        <f t="shared" si="684"/>
        <v/>
      </c>
      <c r="GN472" s="7" t="str">
        <f t="shared" si="685"/>
        <v/>
      </c>
      <c r="GO472" s="7" t="str">
        <f t="shared" si="686"/>
        <v/>
      </c>
      <c r="GP472" s="7" t="str">
        <f t="shared" si="687"/>
        <v/>
      </c>
      <c r="GQ472" s="7" t="str">
        <f t="shared" si="688"/>
        <v/>
      </c>
      <c r="GR472" s="7" t="str">
        <f t="shared" si="689"/>
        <v/>
      </c>
      <c r="GS472" s="7" t="str">
        <f t="shared" si="690"/>
        <v/>
      </c>
      <c r="GT472" s="7" t="str">
        <f t="shared" si="691"/>
        <v/>
      </c>
      <c r="GU472" s="7" t="str">
        <f t="shared" si="692"/>
        <v/>
      </c>
      <c r="GV472" s="7" t="str">
        <f t="shared" si="693"/>
        <v/>
      </c>
      <c r="GW472" s="7" t="str">
        <f t="shared" si="694"/>
        <v/>
      </c>
      <c r="GX472" s="7" t="str">
        <f t="shared" si="695"/>
        <v/>
      </c>
      <c r="GY472" s="7" t="str">
        <f t="shared" si="696"/>
        <v/>
      </c>
      <c r="GZ472" s="7" t="str">
        <f t="shared" si="697"/>
        <v/>
      </c>
      <c r="HA472" s="7" t="str">
        <f t="shared" si="698"/>
        <v/>
      </c>
      <c r="HB472" s="7" t="str">
        <f t="shared" si="699"/>
        <v/>
      </c>
      <c r="HC472" s="7" t="str">
        <f t="shared" si="700"/>
        <v/>
      </c>
      <c r="HD472" s="7" t="str">
        <f t="shared" si="701"/>
        <v/>
      </c>
      <c r="HE472" s="7" t="str">
        <f t="shared" si="702"/>
        <v/>
      </c>
      <c r="HF472" s="7" t="str">
        <f t="shared" si="703"/>
        <v/>
      </c>
      <c r="HG472" s="7" t="str">
        <f t="shared" si="704"/>
        <v/>
      </c>
      <c r="HH472" s="7" t="str">
        <f t="shared" si="705"/>
        <v/>
      </c>
      <c r="HI472" s="7" t="str">
        <f t="shared" si="706"/>
        <v/>
      </c>
      <c r="HJ472" s="7" t="str">
        <f t="shared" si="707"/>
        <v/>
      </c>
      <c r="HK472" s="7" t="str">
        <f t="shared" si="708"/>
        <v/>
      </c>
      <c r="HL472" s="7" t="str">
        <f t="shared" si="709"/>
        <v/>
      </c>
      <c r="HM472" s="7" t="str">
        <f t="shared" si="710"/>
        <v/>
      </c>
      <c r="HN472" s="7" t="str">
        <f t="shared" si="711"/>
        <v/>
      </c>
      <c r="HO472" s="7" t="str">
        <f t="shared" si="712"/>
        <v/>
      </c>
      <c r="HP472" s="7" t="str">
        <f t="shared" si="713"/>
        <v/>
      </c>
      <c r="HQ472" s="7" t="str">
        <f t="shared" si="714"/>
        <v/>
      </c>
      <c r="HR472" s="7" t="str">
        <f t="shared" si="715"/>
        <v/>
      </c>
      <c r="HS472" s="7" t="str">
        <f t="shared" si="716"/>
        <v/>
      </c>
      <c r="HT472" s="7" t="str">
        <f t="shared" si="717"/>
        <v/>
      </c>
      <c r="HU472" s="7" t="str">
        <f t="shared" si="718"/>
        <v/>
      </c>
      <c r="HV472" s="7" t="str">
        <f t="shared" si="719"/>
        <v/>
      </c>
      <c r="HW472" s="7" t="str">
        <f t="shared" si="720"/>
        <v/>
      </c>
      <c r="HX472" s="7" t="str">
        <f t="shared" si="721"/>
        <v/>
      </c>
      <c r="HY472" s="7" t="str">
        <f t="shared" si="722"/>
        <v/>
      </c>
      <c r="HZ472" s="7" t="str">
        <f t="shared" si="723"/>
        <v/>
      </c>
      <c r="IA472" s="7" t="str">
        <f t="shared" si="724"/>
        <v/>
      </c>
      <c r="IB472" s="7" t="str">
        <f t="shared" si="725"/>
        <v/>
      </c>
      <c r="IC472" s="7" t="str">
        <f t="shared" si="726"/>
        <v/>
      </c>
      <c r="ID472" s="7" t="str">
        <f t="shared" si="727"/>
        <v/>
      </c>
      <c r="IE472" s="7" t="str">
        <f t="shared" si="728"/>
        <v/>
      </c>
      <c r="IF472" s="7" t="str">
        <f t="shared" si="729"/>
        <v/>
      </c>
      <c r="IG472" s="7" t="str">
        <f t="shared" si="730"/>
        <v/>
      </c>
      <c r="IH472" s="7" t="str">
        <f t="shared" si="731"/>
        <v/>
      </c>
      <c r="II472" s="7" t="str">
        <f t="shared" si="732"/>
        <v/>
      </c>
      <c r="IJ472" s="7" t="str">
        <f t="shared" si="733"/>
        <v/>
      </c>
      <c r="IK472" s="7" t="str">
        <f t="shared" si="734"/>
        <v/>
      </c>
      <c r="IL472" s="7" t="str">
        <f t="shared" si="735"/>
        <v/>
      </c>
      <c r="IM472" s="7" t="str">
        <f t="shared" si="736"/>
        <v/>
      </c>
      <c r="IN472" s="7" t="str">
        <f t="shared" si="737"/>
        <v/>
      </c>
      <c r="IO472" s="7" t="str">
        <f t="shared" si="738"/>
        <v/>
      </c>
      <c r="IP472" s="7" t="str">
        <f t="shared" si="739"/>
        <v/>
      </c>
      <c r="IQ472" s="7" t="str">
        <f t="shared" si="740"/>
        <v/>
      </c>
      <c r="IR472" s="7" t="str">
        <f t="shared" si="741"/>
        <v/>
      </c>
      <c r="IS472" s="7" t="str">
        <f t="shared" si="742"/>
        <v/>
      </c>
      <c r="IT472" s="7" t="str">
        <f t="shared" si="743"/>
        <v/>
      </c>
      <c r="IU472" s="7" t="str">
        <f t="shared" si="744"/>
        <v/>
      </c>
      <c r="IV472" s="7" t="str">
        <f t="shared" si="745"/>
        <v/>
      </c>
      <c r="IW472" s="7" t="str">
        <f t="shared" si="746"/>
        <v/>
      </c>
      <c r="IX472" s="7" t="str">
        <f t="shared" si="747"/>
        <v/>
      </c>
      <c r="IY472" s="7" t="str">
        <f t="shared" si="748"/>
        <v/>
      </c>
      <c r="IZ472" s="7" t="str">
        <f t="shared" si="749"/>
        <v/>
      </c>
      <c r="JA472" s="7" t="str">
        <f t="shared" si="750"/>
        <v/>
      </c>
      <c r="JB472" s="7" t="str">
        <f t="shared" si="751"/>
        <v/>
      </c>
      <c r="JC472" s="7" t="str">
        <f t="shared" si="752"/>
        <v/>
      </c>
      <c r="JD472" s="7" t="str">
        <f t="shared" si="753"/>
        <v/>
      </c>
      <c r="JE472" s="7" t="str">
        <f t="shared" si="754"/>
        <v/>
      </c>
      <c r="JF472" s="7" t="str">
        <f t="shared" si="755"/>
        <v/>
      </c>
      <c r="JG472" s="7" t="str">
        <f t="shared" si="667"/>
        <v/>
      </c>
      <c r="JH472" s="7" t="str">
        <f t="shared" si="668"/>
        <v/>
      </c>
      <c r="JI472" s="7">
        <f t="shared" si="669"/>
        <v>10</v>
      </c>
      <c r="JJ472" s="7" t="str">
        <f t="shared" si="670"/>
        <v/>
      </c>
      <c r="JK472" s="7" t="str">
        <f t="shared" si="671"/>
        <v/>
      </c>
      <c r="JL472" s="7" t="str">
        <f t="shared" si="672"/>
        <v/>
      </c>
      <c r="JM472" s="7" t="str">
        <f t="shared" si="673"/>
        <v/>
      </c>
      <c r="JN472" s="7" t="str">
        <f t="shared" si="674"/>
        <v/>
      </c>
      <c r="JO472" s="7" t="str">
        <f t="shared" si="675"/>
        <v/>
      </c>
      <c r="JP472" s="7" t="str">
        <f t="shared" si="676"/>
        <v/>
      </c>
      <c r="JQ472" s="7" t="str">
        <f t="shared" si="677"/>
        <v/>
      </c>
      <c r="JR472" s="7" t="str">
        <f t="shared" si="677"/>
        <v/>
      </c>
      <c r="JS472" s="7" t="str">
        <f t="shared" si="677"/>
        <v/>
      </c>
      <c r="JT472" s="28">
        <f t="shared" si="678"/>
        <v>10</v>
      </c>
    </row>
    <row r="473" spans="1:280" x14ac:dyDescent="0.2">
      <c r="A473" s="4" t="s">
        <v>619</v>
      </c>
      <c r="B473" s="46">
        <f t="shared" si="663"/>
        <v>2</v>
      </c>
      <c r="C473" s="67" t="s">
        <v>615</v>
      </c>
      <c r="D473" s="67" t="s">
        <v>3682</v>
      </c>
      <c r="Z473" s="57"/>
      <c r="BQ473" s="5"/>
      <c r="CE473" s="7">
        <v>2</v>
      </c>
      <c r="CF473" s="7">
        <v>3</v>
      </c>
      <c r="CP473" s="5">
        <f t="shared" si="664"/>
        <v>5</v>
      </c>
      <c r="CT473" s="28">
        <f t="shared" si="757"/>
        <v>5</v>
      </c>
      <c r="FH473" s="5"/>
      <c r="GG473" s="5">
        <f t="shared" si="666"/>
        <v>0</v>
      </c>
      <c r="GH473" s="7" t="str">
        <f t="shared" si="679"/>
        <v/>
      </c>
      <c r="GI473" s="7" t="str">
        <f t="shared" si="680"/>
        <v/>
      </c>
      <c r="GJ473" s="7" t="str">
        <f t="shared" si="681"/>
        <v/>
      </c>
      <c r="GK473" s="7" t="str">
        <f t="shared" si="682"/>
        <v/>
      </c>
      <c r="GL473" s="7" t="str">
        <f t="shared" si="683"/>
        <v/>
      </c>
      <c r="GM473" s="7" t="str">
        <f t="shared" si="684"/>
        <v/>
      </c>
      <c r="GN473" s="7" t="str">
        <f t="shared" si="685"/>
        <v/>
      </c>
      <c r="GO473" s="7" t="str">
        <f t="shared" si="686"/>
        <v/>
      </c>
      <c r="GP473" s="7" t="str">
        <f t="shared" si="687"/>
        <v/>
      </c>
      <c r="GQ473" s="7" t="str">
        <f t="shared" si="688"/>
        <v/>
      </c>
      <c r="GR473" s="7" t="str">
        <f t="shared" si="689"/>
        <v/>
      </c>
      <c r="GS473" s="7" t="str">
        <f t="shared" si="690"/>
        <v/>
      </c>
      <c r="GT473" s="7" t="str">
        <f t="shared" si="691"/>
        <v/>
      </c>
      <c r="GU473" s="7" t="str">
        <f t="shared" si="692"/>
        <v/>
      </c>
      <c r="GV473" s="7" t="str">
        <f t="shared" si="693"/>
        <v/>
      </c>
      <c r="GW473" s="7" t="str">
        <f t="shared" si="694"/>
        <v/>
      </c>
      <c r="GX473" s="7" t="str">
        <f t="shared" si="695"/>
        <v/>
      </c>
      <c r="GY473" s="7" t="str">
        <f t="shared" si="696"/>
        <v/>
      </c>
      <c r="GZ473" s="7" t="str">
        <f t="shared" si="697"/>
        <v/>
      </c>
      <c r="HA473" s="7" t="str">
        <f t="shared" si="698"/>
        <v/>
      </c>
      <c r="HB473" s="7" t="str">
        <f t="shared" si="699"/>
        <v/>
      </c>
      <c r="HC473" s="7" t="str">
        <f t="shared" si="700"/>
        <v/>
      </c>
      <c r="HD473" s="7" t="str">
        <f t="shared" si="701"/>
        <v/>
      </c>
      <c r="HE473" s="7" t="str">
        <f t="shared" si="702"/>
        <v/>
      </c>
      <c r="HF473" s="7" t="str">
        <f t="shared" si="703"/>
        <v/>
      </c>
      <c r="HG473" s="7" t="str">
        <f t="shared" si="704"/>
        <v/>
      </c>
      <c r="HH473" s="7" t="str">
        <f t="shared" si="705"/>
        <v/>
      </c>
      <c r="HI473" s="7" t="str">
        <f t="shared" si="706"/>
        <v/>
      </c>
      <c r="HJ473" s="7" t="str">
        <f t="shared" si="707"/>
        <v/>
      </c>
      <c r="HK473" s="7" t="str">
        <f t="shared" si="708"/>
        <v/>
      </c>
      <c r="HL473" s="7" t="str">
        <f t="shared" si="709"/>
        <v/>
      </c>
      <c r="HM473" s="7" t="str">
        <f t="shared" si="710"/>
        <v/>
      </c>
      <c r="HN473" s="7" t="str">
        <f t="shared" si="711"/>
        <v/>
      </c>
      <c r="HO473" s="7" t="str">
        <f t="shared" si="712"/>
        <v/>
      </c>
      <c r="HP473" s="7" t="str">
        <f t="shared" si="713"/>
        <v/>
      </c>
      <c r="HQ473" s="7" t="str">
        <f t="shared" si="714"/>
        <v/>
      </c>
      <c r="HR473" s="7" t="str">
        <f t="shared" si="715"/>
        <v/>
      </c>
      <c r="HS473" s="7" t="str">
        <f t="shared" si="716"/>
        <v/>
      </c>
      <c r="HT473" s="7" t="str">
        <f t="shared" si="717"/>
        <v/>
      </c>
      <c r="HU473" s="7" t="str">
        <f t="shared" si="718"/>
        <v/>
      </c>
      <c r="HV473" s="7" t="str">
        <f t="shared" si="719"/>
        <v/>
      </c>
      <c r="HW473" s="7" t="str">
        <f t="shared" si="720"/>
        <v/>
      </c>
      <c r="HX473" s="7" t="str">
        <f t="shared" si="721"/>
        <v/>
      </c>
      <c r="HY473" s="7" t="str">
        <f t="shared" si="722"/>
        <v/>
      </c>
      <c r="HZ473" s="7" t="str">
        <f t="shared" si="723"/>
        <v/>
      </c>
      <c r="IA473" s="7" t="str">
        <f t="shared" si="724"/>
        <v/>
      </c>
      <c r="IB473" s="7" t="str">
        <f t="shared" si="725"/>
        <v/>
      </c>
      <c r="IC473" s="7" t="str">
        <f t="shared" si="726"/>
        <v/>
      </c>
      <c r="ID473" s="7" t="str">
        <f t="shared" si="727"/>
        <v/>
      </c>
      <c r="IE473" s="7" t="str">
        <f t="shared" si="728"/>
        <v/>
      </c>
      <c r="IF473" s="7" t="str">
        <f t="shared" si="729"/>
        <v/>
      </c>
      <c r="IG473" s="7" t="str">
        <f t="shared" si="730"/>
        <v/>
      </c>
      <c r="IH473" s="7" t="str">
        <f t="shared" si="731"/>
        <v/>
      </c>
      <c r="II473" s="7" t="str">
        <f t="shared" si="732"/>
        <v/>
      </c>
      <c r="IJ473" s="7" t="str">
        <f t="shared" si="733"/>
        <v/>
      </c>
      <c r="IK473" s="7" t="str">
        <f t="shared" si="734"/>
        <v/>
      </c>
      <c r="IL473" s="7" t="str">
        <f t="shared" si="735"/>
        <v/>
      </c>
      <c r="IM473" s="7" t="str">
        <f t="shared" si="736"/>
        <v/>
      </c>
      <c r="IN473" s="7" t="str">
        <f t="shared" si="737"/>
        <v/>
      </c>
      <c r="IO473" s="7" t="str">
        <f t="shared" si="738"/>
        <v/>
      </c>
      <c r="IP473" s="7" t="str">
        <f t="shared" si="739"/>
        <v/>
      </c>
      <c r="IQ473" s="7" t="str">
        <f t="shared" si="740"/>
        <v/>
      </c>
      <c r="IR473" s="7" t="str">
        <f t="shared" si="741"/>
        <v/>
      </c>
      <c r="IS473" s="7" t="str">
        <f t="shared" si="742"/>
        <v/>
      </c>
      <c r="IT473" s="7" t="str">
        <f t="shared" si="743"/>
        <v/>
      </c>
      <c r="IU473" s="7" t="str">
        <f t="shared" si="744"/>
        <v/>
      </c>
      <c r="IV473" s="7" t="str">
        <f t="shared" si="745"/>
        <v/>
      </c>
      <c r="IW473" s="7" t="str">
        <f t="shared" si="746"/>
        <v/>
      </c>
      <c r="IX473" s="7" t="str">
        <f t="shared" si="747"/>
        <v/>
      </c>
      <c r="IY473" s="7" t="str">
        <f t="shared" si="748"/>
        <v/>
      </c>
      <c r="IZ473" s="7" t="str">
        <f t="shared" si="749"/>
        <v/>
      </c>
      <c r="JA473" s="7" t="str">
        <f t="shared" si="750"/>
        <v/>
      </c>
      <c r="JB473" s="7" t="str">
        <f t="shared" si="751"/>
        <v/>
      </c>
      <c r="JC473" s="7" t="str">
        <f t="shared" si="752"/>
        <v/>
      </c>
      <c r="JD473" s="7" t="str">
        <f t="shared" si="753"/>
        <v/>
      </c>
      <c r="JE473" s="7" t="str">
        <f t="shared" si="754"/>
        <v/>
      </c>
      <c r="JF473" s="7" t="str">
        <f t="shared" si="755"/>
        <v/>
      </c>
      <c r="JG473" s="7" t="str">
        <f t="shared" si="667"/>
        <v/>
      </c>
      <c r="JH473" s="7" t="str">
        <f t="shared" si="668"/>
        <v/>
      </c>
      <c r="JI473" s="7">
        <f t="shared" si="669"/>
        <v>2</v>
      </c>
      <c r="JJ473" s="7">
        <f t="shared" si="670"/>
        <v>3</v>
      </c>
      <c r="JK473" s="7" t="str">
        <f t="shared" si="671"/>
        <v/>
      </c>
      <c r="JL473" s="7" t="str">
        <f t="shared" si="672"/>
        <v/>
      </c>
      <c r="JM473" s="7" t="str">
        <f t="shared" si="673"/>
        <v/>
      </c>
      <c r="JN473" s="7" t="str">
        <f t="shared" si="674"/>
        <v/>
      </c>
      <c r="JO473" s="7" t="str">
        <f t="shared" si="675"/>
        <v/>
      </c>
      <c r="JP473" s="7" t="str">
        <f t="shared" si="676"/>
        <v/>
      </c>
      <c r="JQ473" s="7" t="str">
        <f t="shared" si="677"/>
        <v/>
      </c>
      <c r="JR473" s="7" t="str">
        <f t="shared" si="677"/>
        <v/>
      </c>
      <c r="JS473" s="7" t="str">
        <f t="shared" si="677"/>
        <v/>
      </c>
      <c r="JT473" s="28">
        <f t="shared" si="678"/>
        <v>5</v>
      </c>
    </row>
    <row r="474" spans="1:280" x14ac:dyDescent="0.2">
      <c r="A474" s="4" t="s">
        <v>617</v>
      </c>
      <c r="B474" s="46">
        <f t="shared" si="663"/>
        <v>2</v>
      </c>
      <c r="C474" s="67" t="s">
        <v>615</v>
      </c>
      <c r="D474" s="67" t="s">
        <v>3682</v>
      </c>
      <c r="Z474" s="57"/>
      <c r="BQ474" s="5"/>
      <c r="CE474" s="7">
        <v>2</v>
      </c>
      <c r="CF474" s="7">
        <v>2</v>
      </c>
      <c r="CP474" s="5">
        <f t="shared" si="664"/>
        <v>4</v>
      </c>
      <c r="CT474" s="28">
        <f t="shared" si="757"/>
        <v>4</v>
      </c>
      <c r="FH474" s="5"/>
      <c r="GG474" s="5">
        <f t="shared" si="666"/>
        <v>0</v>
      </c>
      <c r="GH474" s="7" t="str">
        <f t="shared" si="679"/>
        <v/>
      </c>
      <c r="GI474" s="7" t="str">
        <f t="shared" si="680"/>
        <v/>
      </c>
      <c r="GJ474" s="7" t="str">
        <f t="shared" si="681"/>
        <v/>
      </c>
      <c r="GK474" s="7" t="str">
        <f t="shared" si="682"/>
        <v/>
      </c>
      <c r="GL474" s="7" t="str">
        <f t="shared" si="683"/>
        <v/>
      </c>
      <c r="GM474" s="7" t="str">
        <f t="shared" si="684"/>
        <v/>
      </c>
      <c r="GN474" s="7" t="str">
        <f t="shared" si="685"/>
        <v/>
      </c>
      <c r="GO474" s="7" t="str">
        <f t="shared" si="686"/>
        <v/>
      </c>
      <c r="GP474" s="7" t="str">
        <f t="shared" si="687"/>
        <v/>
      </c>
      <c r="GQ474" s="7" t="str">
        <f t="shared" si="688"/>
        <v/>
      </c>
      <c r="GR474" s="7" t="str">
        <f t="shared" si="689"/>
        <v/>
      </c>
      <c r="GS474" s="7" t="str">
        <f t="shared" si="690"/>
        <v/>
      </c>
      <c r="GT474" s="7" t="str">
        <f t="shared" si="691"/>
        <v/>
      </c>
      <c r="GU474" s="7" t="str">
        <f t="shared" si="692"/>
        <v/>
      </c>
      <c r="GV474" s="7" t="str">
        <f t="shared" si="693"/>
        <v/>
      </c>
      <c r="GW474" s="7" t="str">
        <f t="shared" si="694"/>
        <v/>
      </c>
      <c r="GX474" s="7" t="str">
        <f t="shared" si="695"/>
        <v/>
      </c>
      <c r="GY474" s="7" t="str">
        <f t="shared" si="696"/>
        <v/>
      </c>
      <c r="GZ474" s="7" t="str">
        <f t="shared" si="697"/>
        <v/>
      </c>
      <c r="HA474" s="7" t="str">
        <f t="shared" si="698"/>
        <v/>
      </c>
      <c r="HB474" s="7" t="str">
        <f t="shared" si="699"/>
        <v/>
      </c>
      <c r="HC474" s="7" t="str">
        <f t="shared" si="700"/>
        <v/>
      </c>
      <c r="HD474" s="7" t="str">
        <f t="shared" si="701"/>
        <v/>
      </c>
      <c r="HE474" s="7" t="str">
        <f t="shared" si="702"/>
        <v/>
      </c>
      <c r="HF474" s="7" t="str">
        <f t="shared" si="703"/>
        <v/>
      </c>
      <c r="HG474" s="7" t="str">
        <f t="shared" si="704"/>
        <v/>
      </c>
      <c r="HH474" s="7" t="str">
        <f t="shared" si="705"/>
        <v/>
      </c>
      <c r="HI474" s="7" t="str">
        <f t="shared" si="706"/>
        <v/>
      </c>
      <c r="HJ474" s="7" t="str">
        <f t="shared" si="707"/>
        <v/>
      </c>
      <c r="HK474" s="7" t="str">
        <f t="shared" si="708"/>
        <v/>
      </c>
      <c r="HL474" s="7" t="str">
        <f t="shared" si="709"/>
        <v/>
      </c>
      <c r="HM474" s="7" t="str">
        <f t="shared" si="710"/>
        <v/>
      </c>
      <c r="HN474" s="7" t="str">
        <f t="shared" si="711"/>
        <v/>
      </c>
      <c r="HO474" s="7" t="str">
        <f t="shared" si="712"/>
        <v/>
      </c>
      <c r="HP474" s="7" t="str">
        <f t="shared" si="713"/>
        <v/>
      </c>
      <c r="HQ474" s="7" t="str">
        <f t="shared" si="714"/>
        <v/>
      </c>
      <c r="HR474" s="7" t="str">
        <f t="shared" si="715"/>
        <v/>
      </c>
      <c r="HS474" s="7" t="str">
        <f t="shared" si="716"/>
        <v/>
      </c>
      <c r="HT474" s="7" t="str">
        <f t="shared" si="717"/>
        <v/>
      </c>
      <c r="HU474" s="7" t="str">
        <f t="shared" si="718"/>
        <v/>
      </c>
      <c r="HV474" s="7" t="str">
        <f t="shared" si="719"/>
        <v/>
      </c>
      <c r="HW474" s="7" t="str">
        <f t="shared" si="720"/>
        <v/>
      </c>
      <c r="HX474" s="7" t="str">
        <f t="shared" si="721"/>
        <v/>
      </c>
      <c r="HY474" s="7" t="str">
        <f t="shared" si="722"/>
        <v/>
      </c>
      <c r="HZ474" s="7" t="str">
        <f t="shared" si="723"/>
        <v/>
      </c>
      <c r="IA474" s="7" t="str">
        <f t="shared" si="724"/>
        <v/>
      </c>
      <c r="IB474" s="7" t="str">
        <f t="shared" si="725"/>
        <v/>
      </c>
      <c r="IC474" s="7" t="str">
        <f t="shared" si="726"/>
        <v/>
      </c>
      <c r="ID474" s="7" t="str">
        <f t="shared" si="727"/>
        <v/>
      </c>
      <c r="IE474" s="7" t="str">
        <f t="shared" si="728"/>
        <v/>
      </c>
      <c r="IF474" s="7" t="str">
        <f t="shared" si="729"/>
        <v/>
      </c>
      <c r="IG474" s="7" t="str">
        <f t="shared" si="730"/>
        <v/>
      </c>
      <c r="IH474" s="7" t="str">
        <f t="shared" si="731"/>
        <v/>
      </c>
      <c r="II474" s="7" t="str">
        <f t="shared" si="732"/>
        <v/>
      </c>
      <c r="IJ474" s="7" t="str">
        <f t="shared" si="733"/>
        <v/>
      </c>
      <c r="IK474" s="7" t="str">
        <f t="shared" si="734"/>
        <v/>
      </c>
      <c r="IL474" s="7" t="str">
        <f t="shared" si="735"/>
        <v/>
      </c>
      <c r="IM474" s="7" t="str">
        <f t="shared" si="736"/>
        <v/>
      </c>
      <c r="IN474" s="7" t="str">
        <f t="shared" si="737"/>
        <v/>
      </c>
      <c r="IO474" s="7" t="str">
        <f t="shared" si="738"/>
        <v/>
      </c>
      <c r="IP474" s="7" t="str">
        <f t="shared" si="739"/>
        <v/>
      </c>
      <c r="IQ474" s="7" t="str">
        <f t="shared" si="740"/>
        <v/>
      </c>
      <c r="IR474" s="7" t="str">
        <f t="shared" si="741"/>
        <v/>
      </c>
      <c r="IS474" s="7" t="str">
        <f t="shared" si="742"/>
        <v/>
      </c>
      <c r="IT474" s="7" t="str">
        <f t="shared" si="743"/>
        <v/>
      </c>
      <c r="IU474" s="7" t="str">
        <f t="shared" si="744"/>
        <v/>
      </c>
      <c r="IV474" s="7" t="str">
        <f t="shared" si="745"/>
        <v/>
      </c>
      <c r="IW474" s="7" t="str">
        <f t="shared" si="746"/>
        <v/>
      </c>
      <c r="IX474" s="7" t="str">
        <f t="shared" si="747"/>
        <v/>
      </c>
      <c r="IY474" s="7" t="str">
        <f t="shared" si="748"/>
        <v/>
      </c>
      <c r="IZ474" s="7" t="str">
        <f t="shared" si="749"/>
        <v/>
      </c>
      <c r="JA474" s="7" t="str">
        <f t="shared" si="750"/>
        <v/>
      </c>
      <c r="JB474" s="7" t="str">
        <f t="shared" si="751"/>
        <v/>
      </c>
      <c r="JC474" s="7" t="str">
        <f t="shared" si="752"/>
        <v/>
      </c>
      <c r="JD474" s="7" t="str">
        <f t="shared" si="753"/>
        <v/>
      </c>
      <c r="JE474" s="7" t="str">
        <f t="shared" si="754"/>
        <v/>
      </c>
      <c r="JF474" s="7" t="str">
        <f t="shared" si="755"/>
        <v/>
      </c>
      <c r="JG474" s="7" t="str">
        <f t="shared" si="667"/>
        <v/>
      </c>
      <c r="JH474" s="7" t="str">
        <f t="shared" si="668"/>
        <v/>
      </c>
      <c r="JI474" s="7">
        <f t="shared" si="669"/>
        <v>2</v>
      </c>
      <c r="JJ474" s="7">
        <f t="shared" si="670"/>
        <v>2</v>
      </c>
      <c r="JK474" s="7" t="str">
        <f t="shared" si="671"/>
        <v/>
      </c>
      <c r="JL474" s="7" t="str">
        <f t="shared" si="672"/>
        <v/>
      </c>
      <c r="JM474" s="7" t="str">
        <f t="shared" si="673"/>
        <v/>
      </c>
      <c r="JN474" s="7" t="str">
        <f t="shared" si="674"/>
        <v/>
      </c>
      <c r="JO474" s="7" t="str">
        <f t="shared" si="675"/>
        <v/>
      </c>
      <c r="JP474" s="7" t="str">
        <f t="shared" si="676"/>
        <v/>
      </c>
      <c r="JQ474" s="7" t="str">
        <f t="shared" si="677"/>
        <v/>
      </c>
      <c r="JR474" s="7" t="str">
        <f t="shared" si="677"/>
        <v/>
      </c>
      <c r="JS474" s="7" t="str">
        <f t="shared" si="677"/>
        <v/>
      </c>
      <c r="JT474" s="28">
        <f t="shared" si="678"/>
        <v>4</v>
      </c>
    </row>
    <row r="475" spans="1:280" x14ac:dyDescent="0.2">
      <c r="A475" s="4" t="s">
        <v>618</v>
      </c>
      <c r="B475" s="46">
        <f t="shared" si="663"/>
        <v>1</v>
      </c>
      <c r="C475" s="67" t="s">
        <v>615</v>
      </c>
      <c r="D475" s="67" t="s">
        <v>615</v>
      </c>
      <c r="Z475" s="57"/>
      <c r="BQ475" s="5"/>
      <c r="CE475" s="7">
        <v>4</v>
      </c>
      <c r="CP475" s="5">
        <f t="shared" si="664"/>
        <v>4</v>
      </c>
      <c r="CT475" s="28">
        <f t="shared" ref="CT475:CT486" si="758">SUM(CP475:CS475)</f>
        <v>4</v>
      </c>
      <c r="FH475" s="5"/>
      <c r="GG475" s="5">
        <f t="shared" si="666"/>
        <v>0</v>
      </c>
      <c r="GH475" s="7" t="str">
        <f t="shared" si="679"/>
        <v/>
      </c>
      <c r="GI475" s="7" t="str">
        <f t="shared" si="680"/>
        <v/>
      </c>
      <c r="GJ475" s="7" t="str">
        <f t="shared" si="681"/>
        <v/>
      </c>
      <c r="GK475" s="7" t="str">
        <f t="shared" si="682"/>
        <v/>
      </c>
      <c r="GL475" s="7" t="str">
        <f t="shared" si="683"/>
        <v/>
      </c>
      <c r="GM475" s="7" t="str">
        <f t="shared" si="684"/>
        <v/>
      </c>
      <c r="GN475" s="7" t="str">
        <f t="shared" si="685"/>
        <v/>
      </c>
      <c r="GO475" s="7" t="str">
        <f t="shared" si="686"/>
        <v/>
      </c>
      <c r="GP475" s="7" t="str">
        <f t="shared" si="687"/>
        <v/>
      </c>
      <c r="GQ475" s="7" t="str">
        <f t="shared" si="688"/>
        <v/>
      </c>
      <c r="GR475" s="7" t="str">
        <f t="shared" si="689"/>
        <v/>
      </c>
      <c r="GS475" s="7" t="str">
        <f t="shared" si="690"/>
        <v/>
      </c>
      <c r="GT475" s="7" t="str">
        <f t="shared" si="691"/>
        <v/>
      </c>
      <c r="GU475" s="7" t="str">
        <f t="shared" si="692"/>
        <v/>
      </c>
      <c r="GV475" s="7" t="str">
        <f t="shared" si="693"/>
        <v/>
      </c>
      <c r="GW475" s="7" t="str">
        <f t="shared" si="694"/>
        <v/>
      </c>
      <c r="GX475" s="7" t="str">
        <f t="shared" si="695"/>
        <v/>
      </c>
      <c r="GY475" s="7" t="str">
        <f t="shared" si="696"/>
        <v/>
      </c>
      <c r="GZ475" s="7" t="str">
        <f t="shared" si="697"/>
        <v/>
      </c>
      <c r="HA475" s="7" t="str">
        <f t="shared" si="698"/>
        <v/>
      </c>
      <c r="HB475" s="7" t="str">
        <f t="shared" si="699"/>
        <v/>
      </c>
      <c r="HC475" s="7" t="str">
        <f t="shared" si="700"/>
        <v/>
      </c>
      <c r="HD475" s="7" t="str">
        <f t="shared" si="701"/>
        <v/>
      </c>
      <c r="HE475" s="7" t="str">
        <f t="shared" si="702"/>
        <v/>
      </c>
      <c r="HF475" s="7" t="str">
        <f t="shared" si="703"/>
        <v/>
      </c>
      <c r="HG475" s="7" t="str">
        <f t="shared" si="704"/>
        <v/>
      </c>
      <c r="HH475" s="7" t="str">
        <f t="shared" si="705"/>
        <v/>
      </c>
      <c r="HI475" s="7" t="str">
        <f t="shared" si="706"/>
        <v/>
      </c>
      <c r="HJ475" s="7" t="str">
        <f t="shared" si="707"/>
        <v/>
      </c>
      <c r="HK475" s="7" t="str">
        <f t="shared" si="708"/>
        <v/>
      </c>
      <c r="HL475" s="7" t="str">
        <f t="shared" si="709"/>
        <v/>
      </c>
      <c r="HM475" s="7" t="str">
        <f t="shared" si="710"/>
        <v/>
      </c>
      <c r="HN475" s="7" t="str">
        <f t="shared" si="711"/>
        <v/>
      </c>
      <c r="HO475" s="7" t="str">
        <f t="shared" si="712"/>
        <v/>
      </c>
      <c r="HP475" s="7" t="str">
        <f t="shared" si="713"/>
        <v/>
      </c>
      <c r="HQ475" s="7" t="str">
        <f t="shared" si="714"/>
        <v/>
      </c>
      <c r="HR475" s="7" t="str">
        <f t="shared" si="715"/>
        <v/>
      </c>
      <c r="HS475" s="7" t="str">
        <f t="shared" si="716"/>
        <v/>
      </c>
      <c r="HT475" s="7" t="str">
        <f t="shared" si="717"/>
        <v/>
      </c>
      <c r="HU475" s="7" t="str">
        <f t="shared" si="718"/>
        <v/>
      </c>
      <c r="HV475" s="7" t="str">
        <f t="shared" si="719"/>
        <v/>
      </c>
      <c r="HW475" s="7" t="str">
        <f t="shared" si="720"/>
        <v/>
      </c>
      <c r="HX475" s="7" t="str">
        <f t="shared" si="721"/>
        <v/>
      </c>
      <c r="HY475" s="7" t="str">
        <f t="shared" si="722"/>
        <v/>
      </c>
      <c r="HZ475" s="7" t="str">
        <f t="shared" si="723"/>
        <v/>
      </c>
      <c r="IA475" s="7" t="str">
        <f t="shared" si="724"/>
        <v/>
      </c>
      <c r="IB475" s="7" t="str">
        <f t="shared" si="725"/>
        <v/>
      </c>
      <c r="IC475" s="7" t="str">
        <f t="shared" si="726"/>
        <v/>
      </c>
      <c r="ID475" s="7" t="str">
        <f t="shared" si="727"/>
        <v/>
      </c>
      <c r="IE475" s="7" t="str">
        <f t="shared" si="728"/>
        <v/>
      </c>
      <c r="IF475" s="7" t="str">
        <f t="shared" si="729"/>
        <v/>
      </c>
      <c r="IG475" s="7" t="str">
        <f t="shared" si="730"/>
        <v/>
      </c>
      <c r="IH475" s="7" t="str">
        <f t="shared" si="731"/>
        <v/>
      </c>
      <c r="II475" s="7" t="str">
        <f t="shared" si="732"/>
        <v/>
      </c>
      <c r="IJ475" s="7" t="str">
        <f t="shared" si="733"/>
        <v/>
      </c>
      <c r="IK475" s="7" t="str">
        <f t="shared" si="734"/>
        <v/>
      </c>
      <c r="IL475" s="7" t="str">
        <f t="shared" si="735"/>
        <v/>
      </c>
      <c r="IM475" s="7" t="str">
        <f t="shared" si="736"/>
        <v/>
      </c>
      <c r="IN475" s="7" t="str">
        <f t="shared" si="737"/>
        <v/>
      </c>
      <c r="IO475" s="7" t="str">
        <f t="shared" si="738"/>
        <v/>
      </c>
      <c r="IP475" s="7" t="str">
        <f t="shared" si="739"/>
        <v/>
      </c>
      <c r="IQ475" s="7" t="str">
        <f t="shared" si="740"/>
        <v/>
      </c>
      <c r="IR475" s="7" t="str">
        <f t="shared" si="741"/>
        <v/>
      </c>
      <c r="IS475" s="7" t="str">
        <f t="shared" si="742"/>
        <v/>
      </c>
      <c r="IT475" s="7" t="str">
        <f t="shared" si="743"/>
        <v/>
      </c>
      <c r="IU475" s="7" t="str">
        <f t="shared" si="744"/>
        <v/>
      </c>
      <c r="IV475" s="7" t="str">
        <f t="shared" si="745"/>
        <v/>
      </c>
      <c r="IW475" s="7" t="str">
        <f t="shared" si="746"/>
        <v/>
      </c>
      <c r="IX475" s="7" t="str">
        <f t="shared" si="747"/>
        <v/>
      </c>
      <c r="IY475" s="7" t="str">
        <f t="shared" si="748"/>
        <v/>
      </c>
      <c r="IZ475" s="7" t="str">
        <f t="shared" si="749"/>
        <v/>
      </c>
      <c r="JA475" s="7" t="str">
        <f t="shared" si="750"/>
        <v/>
      </c>
      <c r="JB475" s="7" t="str">
        <f t="shared" si="751"/>
        <v/>
      </c>
      <c r="JC475" s="7" t="str">
        <f t="shared" si="752"/>
        <v/>
      </c>
      <c r="JD475" s="7" t="str">
        <f t="shared" si="753"/>
        <v/>
      </c>
      <c r="JE475" s="7" t="str">
        <f t="shared" si="754"/>
        <v/>
      </c>
      <c r="JF475" s="7" t="str">
        <f t="shared" si="755"/>
        <v/>
      </c>
      <c r="JG475" s="7" t="str">
        <f t="shared" si="667"/>
        <v/>
      </c>
      <c r="JH475" s="7" t="str">
        <f t="shared" si="668"/>
        <v/>
      </c>
      <c r="JI475" s="7">
        <f t="shared" si="669"/>
        <v>4</v>
      </c>
      <c r="JJ475" s="7" t="str">
        <f t="shared" si="670"/>
        <v/>
      </c>
      <c r="JK475" s="7" t="str">
        <f t="shared" si="671"/>
        <v/>
      </c>
      <c r="JL475" s="7" t="str">
        <f t="shared" si="672"/>
        <v/>
      </c>
      <c r="JM475" s="7" t="str">
        <f t="shared" si="673"/>
        <v/>
      </c>
      <c r="JN475" s="7" t="str">
        <f t="shared" si="674"/>
        <v/>
      </c>
      <c r="JO475" s="7" t="str">
        <f t="shared" si="675"/>
        <v/>
      </c>
      <c r="JP475" s="7" t="str">
        <f t="shared" si="676"/>
        <v/>
      </c>
      <c r="JQ475" s="7" t="str">
        <f t="shared" si="677"/>
        <v/>
      </c>
      <c r="JR475" s="7" t="str">
        <f t="shared" si="677"/>
        <v/>
      </c>
      <c r="JS475" s="7" t="str">
        <f t="shared" si="677"/>
        <v/>
      </c>
      <c r="JT475" s="28">
        <f t="shared" si="678"/>
        <v>4</v>
      </c>
    </row>
    <row r="476" spans="1:280" x14ac:dyDescent="0.2">
      <c r="A476" s="4" t="s">
        <v>2490</v>
      </c>
      <c r="B476" s="46">
        <f t="shared" si="663"/>
        <v>1</v>
      </c>
      <c r="C476" s="67" t="s">
        <v>615</v>
      </c>
      <c r="D476" s="67" t="s">
        <v>615</v>
      </c>
      <c r="Z476" s="57"/>
      <c r="BQ476" s="5"/>
      <c r="CE476" s="7">
        <v>2</v>
      </c>
      <c r="CP476" s="5">
        <f t="shared" si="664"/>
        <v>2</v>
      </c>
      <c r="CT476" s="28">
        <f t="shared" si="758"/>
        <v>2</v>
      </c>
      <c r="FH476" s="5"/>
      <c r="GG476" s="5">
        <f t="shared" si="666"/>
        <v>0</v>
      </c>
      <c r="GH476" s="7" t="str">
        <f t="shared" si="679"/>
        <v/>
      </c>
      <c r="GI476" s="7" t="str">
        <f t="shared" si="680"/>
        <v/>
      </c>
      <c r="GJ476" s="7" t="str">
        <f t="shared" si="681"/>
        <v/>
      </c>
      <c r="GK476" s="7" t="str">
        <f t="shared" si="682"/>
        <v/>
      </c>
      <c r="GL476" s="7" t="str">
        <f t="shared" si="683"/>
        <v/>
      </c>
      <c r="GM476" s="7" t="str">
        <f t="shared" si="684"/>
        <v/>
      </c>
      <c r="GN476" s="7" t="str">
        <f t="shared" si="685"/>
        <v/>
      </c>
      <c r="GO476" s="7" t="str">
        <f t="shared" si="686"/>
        <v/>
      </c>
      <c r="GP476" s="7" t="str">
        <f t="shared" si="687"/>
        <v/>
      </c>
      <c r="GQ476" s="7" t="str">
        <f t="shared" si="688"/>
        <v/>
      </c>
      <c r="GR476" s="7" t="str">
        <f t="shared" si="689"/>
        <v/>
      </c>
      <c r="GS476" s="7" t="str">
        <f t="shared" si="690"/>
        <v/>
      </c>
      <c r="GT476" s="7" t="str">
        <f t="shared" si="691"/>
        <v/>
      </c>
      <c r="GU476" s="7" t="str">
        <f t="shared" si="692"/>
        <v/>
      </c>
      <c r="GV476" s="7" t="str">
        <f t="shared" si="693"/>
        <v/>
      </c>
      <c r="GW476" s="7" t="str">
        <f t="shared" si="694"/>
        <v/>
      </c>
      <c r="GX476" s="7" t="str">
        <f t="shared" si="695"/>
        <v/>
      </c>
      <c r="GY476" s="7" t="str">
        <f t="shared" si="696"/>
        <v/>
      </c>
      <c r="GZ476" s="7" t="str">
        <f t="shared" si="697"/>
        <v/>
      </c>
      <c r="HA476" s="7" t="str">
        <f t="shared" si="698"/>
        <v/>
      </c>
      <c r="HB476" s="7" t="str">
        <f t="shared" si="699"/>
        <v/>
      </c>
      <c r="HC476" s="7" t="str">
        <f t="shared" si="700"/>
        <v/>
      </c>
      <c r="HD476" s="7" t="str">
        <f t="shared" si="701"/>
        <v/>
      </c>
      <c r="HE476" s="7" t="str">
        <f t="shared" si="702"/>
        <v/>
      </c>
      <c r="HF476" s="7" t="str">
        <f t="shared" si="703"/>
        <v/>
      </c>
      <c r="HG476" s="7" t="str">
        <f t="shared" si="704"/>
        <v/>
      </c>
      <c r="HH476" s="7" t="str">
        <f t="shared" si="705"/>
        <v/>
      </c>
      <c r="HI476" s="7" t="str">
        <f t="shared" si="706"/>
        <v/>
      </c>
      <c r="HJ476" s="7" t="str">
        <f t="shared" si="707"/>
        <v/>
      </c>
      <c r="HK476" s="7" t="str">
        <f t="shared" si="708"/>
        <v/>
      </c>
      <c r="HL476" s="7" t="str">
        <f t="shared" si="709"/>
        <v/>
      </c>
      <c r="HM476" s="7" t="str">
        <f t="shared" si="710"/>
        <v/>
      </c>
      <c r="HN476" s="7" t="str">
        <f t="shared" si="711"/>
        <v/>
      </c>
      <c r="HO476" s="7" t="str">
        <f t="shared" si="712"/>
        <v/>
      </c>
      <c r="HP476" s="7" t="str">
        <f t="shared" si="713"/>
        <v/>
      </c>
      <c r="HQ476" s="7" t="str">
        <f t="shared" si="714"/>
        <v/>
      </c>
      <c r="HR476" s="7" t="str">
        <f t="shared" si="715"/>
        <v/>
      </c>
      <c r="HS476" s="7" t="str">
        <f t="shared" si="716"/>
        <v/>
      </c>
      <c r="HT476" s="7" t="str">
        <f t="shared" si="717"/>
        <v/>
      </c>
      <c r="HU476" s="7" t="str">
        <f t="shared" si="718"/>
        <v/>
      </c>
      <c r="HV476" s="7" t="str">
        <f t="shared" si="719"/>
        <v/>
      </c>
      <c r="HW476" s="7" t="str">
        <f t="shared" si="720"/>
        <v/>
      </c>
      <c r="HX476" s="7" t="str">
        <f t="shared" si="721"/>
        <v/>
      </c>
      <c r="HY476" s="7" t="str">
        <f t="shared" si="722"/>
        <v/>
      </c>
      <c r="HZ476" s="7" t="str">
        <f t="shared" si="723"/>
        <v/>
      </c>
      <c r="IA476" s="7" t="str">
        <f t="shared" si="724"/>
        <v/>
      </c>
      <c r="IB476" s="7" t="str">
        <f t="shared" si="725"/>
        <v/>
      </c>
      <c r="IC476" s="7" t="str">
        <f t="shared" si="726"/>
        <v/>
      </c>
      <c r="ID476" s="7" t="str">
        <f t="shared" si="727"/>
        <v/>
      </c>
      <c r="IE476" s="7" t="str">
        <f t="shared" si="728"/>
        <v/>
      </c>
      <c r="IF476" s="7" t="str">
        <f t="shared" si="729"/>
        <v/>
      </c>
      <c r="IG476" s="7" t="str">
        <f t="shared" si="730"/>
        <v/>
      </c>
      <c r="IH476" s="7" t="str">
        <f t="shared" si="731"/>
        <v/>
      </c>
      <c r="II476" s="7" t="str">
        <f t="shared" si="732"/>
        <v/>
      </c>
      <c r="IJ476" s="7" t="str">
        <f t="shared" si="733"/>
        <v/>
      </c>
      <c r="IK476" s="7" t="str">
        <f t="shared" si="734"/>
        <v/>
      </c>
      <c r="IL476" s="7" t="str">
        <f t="shared" si="735"/>
        <v/>
      </c>
      <c r="IM476" s="7" t="str">
        <f t="shared" si="736"/>
        <v/>
      </c>
      <c r="IN476" s="7" t="str">
        <f t="shared" si="737"/>
        <v/>
      </c>
      <c r="IO476" s="7" t="str">
        <f t="shared" si="738"/>
        <v/>
      </c>
      <c r="IP476" s="7" t="str">
        <f t="shared" si="739"/>
        <v/>
      </c>
      <c r="IQ476" s="7" t="str">
        <f t="shared" si="740"/>
        <v/>
      </c>
      <c r="IR476" s="7" t="str">
        <f t="shared" si="741"/>
        <v/>
      </c>
      <c r="IS476" s="7" t="str">
        <f t="shared" si="742"/>
        <v/>
      </c>
      <c r="IT476" s="7" t="str">
        <f t="shared" si="743"/>
        <v/>
      </c>
      <c r="IU476" s="7" t="str">
        <f t="shared" si="744"/>
        <v/>
      </c>
      <c r="IV476" s="7" t="str">
        <f t="shared" si="745"/>
        <v/>
      </c>
      <c r="IW476" s="7" t="str">
        <f t="shared" si="746"/>
        <v/>
      </c>
      <c r="IX476" s="7" t="str">
        <f t="shared" si="747"/>
        <v/>
      </c>
      <c r="IY476" s="7" t="str">
        <f t="shared" si="748"/>
        <v/>
      </c>
      <c r="IZ476" s="7" t="str">
        <f t="shared" si="749"/>
        <v/>
      </c>
      <c r="JA476" s="7" t="str">
        <f t="shared" si="750"/>
        <v/>
      </c>
      <c r="JB476" s="7" t="str">
        <f t="shared" si="751"/>
        <v/>
      </c>
      <c r="JC476" s="7" t="str">
        <f t="shared" si="752"/>
        <v/>
      </c>
      <c r="JD476" s="7" t="str">
        <f t="shared" si="753"/>
        <v/>
      </c>
      <c r="JE476" s="7" t="str">
        <f t="shared" si="754"/>
        <v/>
      </c>
      <c r="JF476" s="7" t="str">
        <f t="shared" si="755"/>
        <v/>
      </c>
      <c r="JG476" s="7" t="str">
        <f t="shared" si="667"/>
        <v/>
      </c>
      <c r="JH476" s="7" t="str">
        <f t="shared" si="668"/>
        <v/>
      </c>
      <c r="JI476" s="7">
        <f t="shared" si="669"/>
        <v>2</v>
      </c>
      <c r="JJ476" s="7" t="str">
        <f t="shared" si="670"/>
        <v/>
      </c>
      <c r="JK476" s="7" t="str">
        <f t="shared" si="671"/>
        <v/>
      </c>
      <c r="JL476" s="7" t="str">
        <f t="shared" si="672"/>
        <v/>
      </c>
      <c r="JM476" s="7" t="str">
        <f t="shared" si="673"/>
        <v/>
      </c>
      <c r="JN476" s="7" t="str">
        <f t="shared" si="674"/>
        <v/>
      </c>
      <c r="JO476" s="7" t="str">
        <f t="shared" si="675"/>
        <v/>
      </c>
      <c r="JP476" s="7" t="str">
        <f t="shared" si="676"/>
        <v/>
      </c>
      <c r="JQ476" s="7" t="str">
        <f t="shared" si="677"/>
        <v/>
      </c>
      <c r="JR476" s="7" t="str">
        <f t="shared" si="677"/>
        <v/>
      </c>
      <c r="JS476" s="7" t="str">
        <f t="shared" si="677"/>
        <v/>
      </c>
      <c r="JT476" s="28">
        <f t="shared" si="678"/>
        <v>2</v>
      </c>
    </row>
    <row r="477" spans="1:280" x14ac:dyDescent="0.2">
      <c r="A477" s="4" t="s">
        <v>2491</v>
      </c>
      <c r="B477" s="46">
        <f t="shared" si="663"/>
        <v>2</v>
      </c>
      <c r="C477" s="67" t="s">
        <v>615</v>
      </c>
      <c r="D477" s="67" t="s">
        <v>3682</v>
      </c>
      <c r="Z477" s="57"/>
      <c r="BQ477" s="5"/>
      <c r="CE477" s="7">
        <v>4</v>
      </c>
      <c r="CF477" s="7">
        <v>7</v>
      </c>
      <c r="CP477" s="5">
        <f t="shared" si="664"/>
        <v>11</v>
      </c>
      <c r="CR477" s="7">
        <v>1</v>
      </c>
      <c r="CT477" s="28">
        <f t="shared" si="758"/>
        <v>12</v>
      </c>
      <c r="FH477" s="5"/>
      <c r="FW477" s="7">
        <v>1</v>
      </c>
      <c r="GG477" s="5">
        <f t="shared" si="666"/>
        <v>1</v>
      </c>
      <c r="GH477" s="7" t="str">
        <f t="shared" si="679"/>
        <v/>
      </c>
      <c r="GI477" s="7" t="str">
        <f t="shared" si="680"/>
        <v/>
      </c>
      <c r="GJ477" s="7" t="str">
        <f t="shared" si="681"/>
        <v/>
      </c>
      <c r="GK477" s="7" t="str">
        <f t="shared" si="682"/>
        <v/>
      </c>
      <c r="GL477" s="7" t="str">
        <f t="shared" si="683"/>
        <v/>
      </c>
      <c r="GM477" s="7" t="str">
        <f t="shared" si="684"/>
        <v/>
      </c>
      <c r="GN477" s="7" t="str">
        <f t="shared" si="685"/>
        <v/>
      </c>
      <c r="GO477" s="7" t="str">
        <f t="shared" si="686"/>
        <v/>
      </c>
      <c r="GP477" s="7" t="str">
        <f t="shared" si="687"/>
        <v/>
      </c>
      <c r="GQ477" s="7" t="str">
        <f t="shared" si="688"/>
        <v/>
      </c>
      <c r="GR477" s="7" t="str">
        <f t="shared" si="689"/>
        <v/>
      </c>
      <c r="GS477" s="7" t="str">
        <f t="shared" si="690"/>
        <v/>
      </c>
      <c r="GT477" s="7" t="str">
        <f t="shared" si="691"/>
        <v/>
      </c>
      <c r="GU477" s="7" t="str">
        <f t="shared" si="692"/>
        <v/>
      </c>
      <c r="GV477" s="7" t="str">
        <f t="shared" si="693"/>
        <v/>
      </c>
      <c r="GW477" s="7" t="str">
        <f t="shared" si="694"/>
        <v/>
      </c>
      <c r="GX477" s="7" t="str">
        <f t="shared" si="695"/>
        <v/>
      </c>
      <c r="GY477" s="7" t="str">
        <f t="shared" si="696"/>
        <v/>
      </c>
      <c r="GZ477" s="7" t="str">
        <f t="shared" si="697"/>
        <v/>
      </c>
      <c r="HA477" s="7" t="str">
        <f t="shared" si="698"/>
        <v/>
      </c>
      <c r="HB477" s="7" t="str">
        <f t="shared" si="699"/>
        <v/>
      </c>
      <c r="HC477" s="7" t="str">
        <f t="shared" si="700"/>
        <v/>
      </c>
      <c r="HD477" s="7" t="str">
        <f t="shared" si="701"/>
        <v/>
      </c>
      <c r="HE477" s="7" t="str">
        <f t="shared" si="702"/>
        <v/>
      </c>
      <c r="HF477" s="7" t="str">
        <f t="shared" si="703"/>
        <v/>
      </c>
      <c r="HG477" s="7" t="str">
        <f t="shared" si="704"/>
        <v/>
      </c>
      <c r="HH477" s="7" t="str">
        <f t="shared" si="705"/>
        <v/>
      </c>
      <c r="HI477" s="7" t="str">
        <f t="shared" si="706"/>
        <v/>
      </c>
      <c r="HJ477" s="7" t="str">
        <f t="shared" si="707"/>
        <v/>
      </c>
      <c r="HK477" s="7" t="str">
        <f t="shared" si="708"/>
        <v/>
      </c>
      <c r="HL477" s="7" t="str">
        <f t="shared" si="709"/>
        <v/>
      </c>
      <c r="HM477" s="7" t="str">
        <f t="shared" si="710"/>
        <v/>
      </c>
      <c r="HN477" s="7" t="str">
        <f t="shared" si="711"/>
        <v/>
      </c>
      <c r="HO477" s="7" t="str">
        <f t="shared" si="712"/>
        <v/>
      </c>
      <c r="HP477" s="7" t="str">
        <f t="shared" si="713"/>
        <v/>
      </c>
      <c r="HQ477" s="7" t="str">
        <f t="shared" si="714"/>
        <v/>
      </c>
      <c r="HR477" s="7" t="str">
        <f t="shared" si="715"/>
        <v/>
      </c>
      <c r="HS477" s="7" t="str">
        <f t="shared" si="716"/>
        <v/>
      </c>
      <c r="HT477" s="7" t="str">
        <f t="shared" si="717"/>
        <v/>
      </c>
      <c r="HU477" s="7" t="str">
        <f t="shared" si="718"/>
        <v/>
      </c>
      <c r="HV477" s="7" t="str">
        <f t="shared" si="719"/>
        <v/>
      </c>
      <c r="HW477" s="7" t="str">
        <f t="shared" si="720"/>
        <v/>
      </c>
      <c r="HX477" s="7" t="str">
        <f t="shared" si="721"/>
        <v/>
      </c>
      <c r="HY477" s="7" t="str">
        <f t="shared" si="722"/>
        <v/>
      </c>
      <c r="HZ477" s="7" t="str">
        <f t="shared" si="723"/>
        <v/>
      </c>
      <c r="IA477" s="7" t="str">
        <f t="shared" si="724"/>
        <v/>
      </c>
      <c r="IB477" s="7" t="str">
        <f t="shared" si="725"/>
        <v/>
      </c>
      <c r="IC477" s="7" t="str">
        <f t="shared" si="726"/>
        <v/>
      </c>
      <c r="ID477" s="7" t="str">
        <f t="shared" si="727"/>
        <v/>
      </c>
      <c r="IE477" s="7" t="str">
        <f t="shared" si="728"/>
        <v/>
      </c>
      <c r="IF477" s="7" t="str">
        <f t="shared" si="729"/>
        <v/>
      </c>
      <c r="IG477" s="7" t="str">
        <f t="shared" si="730"/>
        <v/>
      </c>
      <c r="IH477" s="7" t="str">
        <f t="shared" si="731"/>
        <v/>
      </c>
      <c r="II477" s="7" t="str">
        <f t="shared" si="732"/>
        <v/>
      </c>
      <c r="IJ477" s="7" t="str">
        <f t="shared" si="733"/>
        <v/>
      </c>
      <c r="IK477" s="7" t="str">
        <f t="shared" si="734"/>
        <v/>
      </c>
      <c r="IL477" s="7" t="str">
        <f t="shared" si="735"/>
        <v/>
      </c>
      <c r="IM477" s="7" t="str">
        <f t="shared" si="736"/>
        <v/>
      </c>
      <c r="IN477" s="7" t="str">
        <f t="shared" si="737"/>
        <v/>
      </c>
      <c r="IO477" s="7" t="str">
        <f t="shared" si="738"/>
        <v/>
      </c>
      <c r="IP477" s="7" t="str">
        <f t="shared" si="739"/>
        <v/>
      </c>
      <c r="IQ477" s="7" t="str">
        <f t="shared" si="740"/>
        <v/>
      </c>
      <c r="IR477" s="7" t="str">
        <f t="shared" si="741"/>
        <v/>
      </c>
      <c r="IS477" s="7" t="str">
        <f t="shared" si="742"/>
        <v/>
      </c>
      <c r="IT477" s="7" t="str">
        <f t="shared" si="743"/>
        <v/>
      </c>
      <c r="IU477" s="7" t="str">
        <f t="shared" si="744"/>
        <v/>
      </c>
      <c r="IV477" s="7" t="str">
        <f t="shared" si="745"/>
        <v/>
      </c>
      <c r="IW477" s="7" t="str">
        <f t="shared" si="746"/>
        <v/>
      </c>
      <c r="IX477" s="7" t="str">
        <f t="shared" si="747"/>
        <v/>
      </c>
      <c r="IY477" s="7" t="str">
        <f t="shared" si="748"/>
        <v/>
      </c>
      <c r="IZ477" s="7" t="str">
        <f t="shared" si="749"/>
        <v/>
      </c>
      <c r="JA477" s="7" t="str">
        <f t="shared" si="750"/>
        <v/>
      </c>
      <c r="JB477" s="7" t="str">
        <f t="shared" si="751"/>
        <v/>
      </c>
      <c r="JC477" s="7" t="str">
        <f t="shared" si="752"/>
        <v/>
      </c>
      <c r="JD477" s="7" t="str">
        <f t="shared" si="753"/>
        <v/>
      </c>
      <c r="JE477" s="7" t="str">
        <f t="shared" si="754"/>
        <v/>
      </c>
      <c r="JF477" s="7" t="str">
        <f t="shared" si="755"/>
        <v/>
      </c>
      <c r="JG477" s="7" t="str">
        <f t="shared" si="667"/>
        <v/>
      </c>
      <c r="JH477" s="7" t="str">
        <f t="shared" si="668"/>
        <v/>
      </c>
      <c r="JI477" s="7">
        <f t="shared" si="669"/>
        <v>4</v>
      </c>
      <c r="JJ477" s="7">
        <f t="shared" si="670"/>
        <v>8</v>
      </c>
      <c r="JK477" s="7" t="str">
        <f t="shared" si="671"/>
        <v/>
      </c>
      <c r="JL477" s="7" t="str">
        <f t="shared" si="672"/>
        <v/>
      </c>
      <c r="JM477" s="7" t="str">
        <f t="shared" si="673"/>
        <v/>
      </c>
      <c r="JN477" s="7" t="str">
        <f t="shared" si="674"/>
        <v/>
      </c>
      <c r="JO477" s="7" t="str">
        <f t="shared" si="675"/>
        <v/>
      </c>
      <c r="JP477" s="7" t="str">
        <f t="shared" si="676"/>
        <v/>
      </c>
      <c r="JQ477" s="7" t="str">
        <f t="shared" si="677"/>
        <v/>
      </c>
      <c r="JR477" s="7" t="str">
        <f t="shared" si="677"/>
        <v/>
      </c>
      <c r="JS477" s="7" t="str">
        <f t="shared" si="677"/>
        <v/>
      </c>
      <c r="JT477" s="28">
        <f t="shared" si="678"/>
        <v>12</v>
      </c>
    </row>
    <row r="478" spans="1:280" x14ac:dyDescent="0.2">
      <c r="A478" s="4" t="s">
        <v>476</v>
      </c>
      <c r="B478" s="46">
        <f t="shared" si="663"/>
        <v>1</v>
      </c>
      <c r="C478" s="67" t="s">
        <v>615</v>
      </c>
      <c r="D478" s="67" t="s">
        <v>615</v>
      </c>
      <c r="Z478" s="57"/>
      <c r="BQ478" s="5"/>
      <c r="CE478" s="7">
        <v>2</v>
      </c>
      <c r="CP478" s="5">
        <f t="shared" si="664"/>
        <v>2</v>
      </c>
      <c r="CT478" s="28">
        <f t="shared" si="758"/>
        <v>2</v>
      </c>
      <c r="FH478" s="5"/>
      <c r="GG478" s="5">
        <f t="shared" si="666"/>
        <v>0</v>
      </c>
      <c r="GH478" s="7" t="str">
        <f t="shared" si="679"/>
        <v/>
      </c>
      <c r="GI478" s="7" t="str">
        <f t="shared" si="680"/>
        <v/>
      </c>
      <c r="GJ478" s="7" t="str">
        <f t="shared" si="681"/>
        <v/>
      </c>
      <c r="GK478" s="7" t="str">
        <f t="shared" si="682"/>
        <v/>
      </c>
      <c r="GL478" s="7" t="str">
        <f t="shared" si="683"/>
        <v/>
      </c>
      <c r="GM478" s="7" t="str">
        <f t="shared" si="684"/>
        <v/>
      </c>
      <c r="GN478" s="7" t="str">
        <f t="shared" si="685"/>
        <v/>
      </c>
      <c r="GO478" s="7" t="str">
        <f t="shared" si="686"/>
        <v/>
      </c>
      <c r="GP478" s="7" t="str">
        <f t="shared" si="687"/>
        <v/>
      </c>
      <c r="GQ478" s="7" t="str">
        <f t="shared" si="688"/>
        <v/>
      </c>
      <c r="GR478" s="7" t="str">
        <f t="shared" si="689"/>
        <v/>
      </c>
      <c r="GS478" s="7" t="str">
        <f t="shared" si="690"/>
        <v/>
      </c>
      <c r="GT478" s="7" t="str">
        <f t="shared" si="691"/>
        <v/>
      </c>
      <c r="GU478" s="7" t="str">
        <f t="shared" si="692"/>
        <v/>
      </c>
      <c r="GV478" s="7" t="str">
        <f t="shared" si="693"/>
        <v/>
      </c>
      <c r="GW478" s="7" t="str">
        <f t="shared" si="694"/>
        <v/>
      </c>
      <c r="GX478" s="7" t="str">
        <f t="shared" si="695"/>
        <v/>
      </c>
      <c r="GY478" s="7" t="str">
        <f t="shared" si="696"/>
        <v/>
      </c>
      <c r="GZ478" s="7" t="str">
        <f t="shared" si="697"/>
        <v/>
      </c>
      <c r="HA478" s="7" t="str">
        <f t="shared" si="698"/>
        <v/>
      </c>
      <c r="HB478" s="7" t="str">
        <f t="shared" si="699"/>
        <v/>
      </c>
      <c r="HC478" s="7" t="str">
        <f t="shared" si="700"/>
        <v/>
      </c>
      <c r="HD478" s="7" t="str">
        <f t="shared" si="701"/>
        <v/>
      </c>
      <c r="HE478" s="7" t="str">
        <f t="shared" si="702"/>
        <v/>
      </c>
      <c r="HF478" s="7" t="str">
        <f t="shared" si="703"/>
        <v/>
      </c>
      <c r="HG478" s="7" t="str">
        <f t="shared" si="704"/>
        <v/>
      </c>
      <c r="HH478" s="7" t="str">
        <f t="shared" si="705"/>
        <v/>
      </c>
      <c r="HI478" s="7" t="str">
        <f t="shared" si="706"/>
        <v/>
      </c>
      <c r="HJ478" s="7" t="str">
        <f t="shared" si="707"/>
        <v/>
      </c>
      <c r="HK478" s="7" t="str">
        <f t="shared" si="708"/>
        <v/>
      </c>
      <c r="HL478" s="7" t="str">
        <f t="shared" si="709"/>
        <v/>
      </c>
      <c r="HM478" s="7" t="str">
        <f t="shared" si="710"/>
        <v/>
      </c>
      <c r="HN478" s="7" t="str">
        <f t="shared" si="711"/>
        <v/>
      </c>
      <c r="HO478" s="7" t="str">
        <f t="shared" si="712"/>
        <v/>
      </c>
      <c r="HP478" s="7" t="str">
        <f t="shared" si="713"/>
        <v/>
      </c>
      <c r="HQ478" s="7" t="str">
        <f t="shared" si="714"/>
        <v/>
      </c>
      <c r="HR478" s="7" t="str">
        <f t="shared" si="715"/>
        <v/>
      </c>
      <c r="HS478" s="7" t="str">
        <f t="shared" si="716"/>
        <v/>
      </c>
      <c r="HT478" s="7" t="str">
        <f t="shared" si="717"/>
        <v/>
      </c>
      <c r="HU478" s="7" t="str">
        <f t="shared" si="718"/>
        <v/>
      </c>
      <c r="HV478" s="7" t="str">
        <f t="shared" si="719"/>
        <v/>
      </c>
      <c r="HW478" s="7" t="str">
        <f t="shared" si="720"/>
        <v/>
      </c>
      <c r="HX478" s="7" t="str">
        <f t="shared" si="721"/>
        <v/>
      </c>
      <c r="HY478" s="7" t="str">
        <f t="shared" si="722"/>
        <v/>
      </c>
      <c r="HZ478" s="7" t="str">
        <f t="shared" si="723"/>
        <v/>
      </c>
      <c r="IA478" s="7" t="str">
        <f t="shared" si="724"/>
        <v/>
      </c>
      <c r="IB478" s="7" t="str">
        <f t="shared" si="725"/>
        <v/>
      </c>
      <c r="IC478" s="7" t="str">
        <f t="shared" si="726"/>
        <v/>
      </c>
      <c r="ID478" s="7" t="str">
        <f t="shared" si="727"/>
        <v/>
      </c>
      <c r="IE478" s="7" t="str">
        <f t="shared" si="728"/>
        <v/>
      </c>
      <c r="IF478" s="7" t="str">
        <f t="shared" si="729"/>
        <v/>
      </c>
      <c r="IG478" s="7" t="str">
        <f t="shared" si="730"/>
        <v/>
      </c>
      <c r="IH478" s="7" t="str">
        <f t="shared" si="731"/>
        <v/>
      </c>
      <c r="II478" s="7" t="str">
        <f t="shared" si="732"/>
        <v/>
      </c>
      <c r="IJ478" s="7" t="str">
        <f t="shared" si="733"/>
        <v/>
      </c>
      <c r="IK478" s="7" t="str">
        <f t="shared" si="734"/>
        <v/>
      </c>
      <c r="IL478" s="7" t="str">
        <f t="shared" si="735"/>
        <v/>
      </c>
      <c r="IM478" s="7" t="str">
        <f t="shared" si="736"/>
        <v/>
      </c>
      <c r="IN478" s="7" t="str">
        <f t="shared" si="737"/>
        <v/>
      </c>
      <c r="IO478" s="7" t="str">
        <f t="shared" si="738"/>
        <v/>
      </c>
      <c r="IP478" s="7" t="str">
        <f t="shared" si="739"/>
        <v/>
      </c>
      <c r="IQ478" s="7" t="str">
        <f t="shared" si="740"/>
        <v/>
      </c>
      <c r="IR478" s="7" t="str">
        <f t="shared" si="741"/>
        <v/>
      </c>
      <c r="IS478" s="7" t="str">
        <f t="shared" si="742"/>
        <v/>
      </c>
      <c r="IT478" s="7" t="str">
        <f t="shared" si="743"/>
        <v/>
      </c>
      <c r="IU478" s="7" t="str">
        <f t="shared" si="744"/>
        <v/>
      </c>
      <c r="IV478" s="7" t="str">
        <f t="shared" si="745"/>
        <v/>
      </c>
      <c r="IW478" s="7" t="str">
        <f t="shared" si="746"/>
        <v/>
      </c>
      <c r="IX478" s="7" t="str">
        <f t="shared" si="747"/>
        <v/>
      </c>
      <c r="IY478" s="7" t="str">
        <f t="shared" si="748"/>
        <v/>
      </c>
      <c r="IZ478" s="7" t="str">
        <f t="shared" si="749"/>
        <v/>
      </c>
      <c r="JA478" s="7" t="str">
        <f t="shared" si="750"/>
        <v/>
      </c>
      <c r="JB478" s="7" t="str">
        <f t="shared" si="751"/>
        <v/>
      </c>
      <c r="JC478" s="7" t="str">
        <f t="shared" si="752"/>
        <v/>
      </c>
      <c r="JD478" s="7" t="str">
        <f t="shared" si="753"/>
        <v/>
      </c>
      <c r="JE478" s="7" t="str">
        <f t="shared" si="754"/>
        <v/>
      </c>
      <c r="JF478" s="7" t="str">
        <f t="shared" si="755"/>
        <v/>
      </c>
      <c r="JG478" s="7" t="str">
        <f t="shared" si="667"/>
        <v/>
      </c>
      <c r="JH478" s="7" t="str">
        <f t="shared" si="668"/>
        <v/>
      </c>
      <c r="JI478" s="7">
        <f t="shared" si="669"/>
        <v>2</v>
      </c>
      <c r="JJ478" s="7" t="str">
        <f t="shared" si="670"/>
        <v/>
      </c>
      <c r="JK478" s="7" t="str">
        <f t="shared" si="671"/>
        <v/>
      </c>
      <c r="JL478" s="7" t="str">
        <f t="shared" si="672"/>
        <v/>
      </c>
      <c r="JM478" s="7" t="str">
        <f t="shared" si="673"/>
        <v/>
      </c>
      <c r="JN478" s="7" t="str">
        <f t="shared" si="674"/>
        <v/>
      </c>
      <c r="JO478" s="7" t="str">
        <f t="shared" si="675"/>
        <v/>
      </c>
      <c r="JP478" s="7" t="str">
        <f t="shared" si="676"/>
        <v/>
      </c>
      <c r="JQ478" s="7" t="str">
        <f t="shared" si="677"/>
        <v/>
      </c>
      <c r="JR478" s="7" t="str">
        <f t="shared" si="677"/>
        <v/>
      </c>
      <c r="JS478" s="7" t="str">
        <f t="shared" si="677"/>
        <v/>
      </c>
      <c r="JT478" s="28">
        <f t="shared" si="678"/>
        <v>2</v>
      </c>
    </row>
    <row r="479" spans="1:280" x14ac:dyDescent="0.2">
      <c r="A479" s="4" t="s">
        <v>1063</v>
      </c>
      <c r="B479" s="46">
        <f t="shared" si="663"/>
        <v>1</v>
      </c>
      <c r="C479" s="67" t="s">
        <v>615</v>
      </c>
      <c r="D479" s="67" t="s">
        <v>615</v>
      </c>
      <c r="Z479" s="57"/>
      <c r="BQ479" s="5"/>
      <c r="CE479" s="7">
        <v>2</v>
      </c>
      <c r="CP479" s="5">
        <f t="shared" si="664"/>
        <v>2</v>
      </c>
      <c r="CT479" s="28">
        <f t="shared" si="758"/>
        <v>2</v>
      </c>
      <c r="FH479" s="5"/>
      <c r="GG479" s="5">
        <f t="shared" si="666"/>
        <v>0</v>
      </c>
      <c r="GH479" s="7" t="str">
        <f t="shared" si="679"/>
        <v/>
      </c>
      <c r="GI479" s="7" t="str">
        <f t="shared" si="680"/>
        <v/>
      </c>
      <c r="GJ479" s="7" t="str">
        <f t="shared" si="681"/>
        <v/>
      </c>
      <c r="GK479" s="7" t="str">
        <f t="shared" si="682"/>
        <v/>
      </c>
      <c r="GL479" s="7" t="str">
        <f t="shared" si="683"/>
        <v/>
      </c>
      <c r="GM479" s="7" t="str">
        <f t="shared" si="684"/>
        <v/>
      </c>
      <c r="GN479" s="7" t="str">
        <f t="shared" si="685"/>
        <v/>
      </c>
      <c r="GO479" s="7" t="str">
        <f t="shared" si="686"/>
        <v/>
      </c>
      <c r="GP479" s="7" t="str">
        <f t="shared" si="687"/>
        <v/>
      </c>
      <c r="GQ479" s="7" t="str">
        <f t="shared" si="688"/>
        <v/>
      </c>
      <c r="GR479" s="7" t="str">
        <f t="shared" si="689"/>
        <v/>
      </c>
      <c r="GS479" s="7" t="str">
        <f t="shared" si="690"/>
        <v/>
      </c>
      <c r="GT479" s="7" t="str">
        <f t="shared" si="691"/>
        <v/>
      </c>
      <c r="GU479" s="7" t="str">
        <f t="shared" si="692"/>
        <v/>
      </c>
      <c r="GV479" s="7" t="str">
        <f t="shared" si="693"/>
        <v/>
      </c>
      <c r="GW479" s="7" t="str">
        <f t="shared" si="694"/>
        <v/>
      </c>
      <c r="GX479" s="7" t="str">
        <f t="shared" si="695"/>
        <v/>
      </c>
      <c r="GY479" s="7" t="str">
        <f t="shared" si="696"/>
        <v/>
      </c>
      <c r="GZ479" s="7" t="str">
        <f t="shared" si="697"/>
        <v/>
      </c>
      <c r="HA479" s="7" t="str">
        <f t="shared" si="698"/>
        <v/>
      </c>
      <c r="HB479" s="7" t="str">
        <f t="shared" si="699"/>
        <v/>
      </c>
      <c r="HC479" s="7" t="str">
        <f t="shared" si="700"/>
        <v/>
      </c>
      <c r="HD479" s="7" t="str">
        <f t="shared" si="701"/>
        <v/>
      </c>
      <c r="HE479" s="7" t="str">
        <f t="shared" si="702"/>
        <v/>
      </c>
      <c r="HF479" s="7" t="str">
        <f t="shared" si="703"/>
        <v/>
      </c>
      <c r="HG479" s="7" t="str">
        <f t="shared" si="704"/>
        <v/>
      </c>
      <c r="HH479" s="7" t="str">
        <f t="shared" si="705"/>
        <v/>
      </c>
      <c r="HI479" s="7" t="str">
        <f t="shared" si="706"/>
        <v/>
      </c>
      <c r="HJ479" s="7" t="str">
        <f t="shared" si="707"/>
        <v/>
      </c>
      <c r="HK479" s="7" t="str">
        <f t="shared" si="708"/>
        <v/>
      </c>
      <c r="HL479" s="7" t="str">
        <f t="shared" si="709"/>
        <v/>
      </c>
      <c r="HM479" s="7" t="str">
        <f t="shared" si="710"/>
        <v/>
      </c>
      <c r="HN479" s="7" t="str">
        <f t="shared" si="711"/>
        <v/>
      </c>
      <c r="HO479" s="7" t="str">
        <f t="shared" si="712"/>
        <v/>
      </c>
      <c r="HP479" s="7" t="str">
        <f t="shared" si="713"/>
        <v/>
      </c>
      <c r="HQ479" s="7" t="str">
        <f t="shared" si="714"/>
        <v/>
      </c>
      <c r="HR479" s="7" t="str">
        <f t="shared" si="715"/>
        <v/>
      </c>
      <c r="HS479" s="7" t="str">
        <f t="shared" si="716"/>
        <v/>
      </c>
      <c r="HT479" s="7" t="str">
        <f t="shared" si="717"/>
        <v/>
      </c>
      <c r="HU479" s="7" t="str">
        <f t="shared" si="718"/>
        <v/>
      </c>
      <c r="HV479" s="7" t="str">
        <f t="shared" si="719"/>
        <v/>
      </c>
      <c r="HW479" s="7" t="str">
        <f t="shared" si="720"/>
        <v/>
      </c>
      <c r="HX479" s="7" t="str">
        <f t="shared" si="721"/>
        <v/>
      </c>
      <c r="HY479" s="7" t="str">
        <f t="shared" si="722"/>
        <v/>
      </c>
      <c r="HZ479" s="7" t="str">
        <f t="shared" si="723"/>
        <v/>
      </c>
      <c r="IA479" s="7" t="str">
        <f t="shared" si="724"/>
        <v/>
      </c>
      <c r="IB479" s="7" t="str">
        <f t="shared" si="725"/>
        <v/>
      </c>
      <c r="IC479" s="7" t="str">
        <f t="shared" si="726"/>
        <v/>
      </c>
      <c r="ID479" s="7" t="str">
        <f t="shared" si="727"/>
        <v/>
      </c>
      <c r="IE479" s="7" t="str">
        <f t="shared" si="728"/>
        <v/>
      </c>
      <c r="IF479" s="7" t="str">
        <f t="shared" si="729"/>
        <v/>
      </c>
      <c r="IG479" s="7" t="str">
        <f t="shared" si="730"/>
        <v/>
      </c>
      <c r="IH479" s="7" t="str">
        <f t="shared" si="731"/>
        <v/>
      </c>
      <c r="II479" s="7" t="str">
        <f t="shared" si="732"/>
        <v/>
      </c>
      <c r="IJ479" s="7" t="str">
        <f t="shared" si="733"/>
        <v/>
      </c>
      <c r="IK479" s="7" t="str">
        <f t="shared" si="734"/>
        <v/>
      </c>
      <c r="IL479" s="7" t="str">
        <f t="shared" si="735"/>
        <v/>
      </c>
      <c r="IM479" s="7" t="str">
        <f t="shared" si="736"/>
        <v/>
      </c>
      <c r="IN479" s="7" t="str">
        <f t="shared" si="737"/>
        <v/>
      </c>
      <c r="IO479" s="7" t="str">
        <f t="shared" si="738"/>
        <v/>
      </c>
      <c r="IP479" s="7" t="str">
        <f t="shared" si="739"/>
        <v/>
      </c>
      <c r="IQ479" s="7" t="str">
        <f t="shared" si="740"/>
        <v/>
      </c>
      <c r="IR479" s="7" t="str">
        <f t="shared" si="741"/>
        <v/>
      </c>
      <c r="IS479" s="7" t="str">
        <f t="shared" si="742"/>
        <v/>
      </c>
      <c r="IT479" s="7" t="str">
        <f t="shared" si="743"/>
        <v/>
      </c>
      <c r="IU479" s="7" t="str">
        <f t="shared" si="744"/>
        <v/>
      </c>
      <c r="IV479" s="7" t="str">
        <f t="shared" si="745"/>
        <v/>
      </c>
      <c r="IW479" s="7" t="str">
        <f t="shared" si="746"/>
        <v/>
      </c>
      <c r="IX479" s="7" t="str">
        <f t="shared" si="747"/>
        <v/>
      </c>
      <c r="IY479" s="7" t="str">
        <f t="shared" si="748"/>
        <v/>
      </c>
      <c r="IZ479" s="7" t="str">
        <f t="shared" si="749"/>
        <v/>
      </c>
      <c r="JA479" s="7" t="str">
        <f t="shared" si="750"/>
        <v/>
      </c>
      <c r="JB479" s="7" t="str">
        <f t="shared" si="751"/>
        <v/>
      </c>
      <c r="JC479" s="7" t="str">
        <f t="shared" si="752"/>
        <v/>
      </c>
      <c r="JD479" s="7" t="str">
        <f t="shared" si="753"/>
        <v/>
      </c>
      <c r="JE479" s="7" t="str">
        <f t="shared" si="754"/>
        <v/>
      </c>
      <c r="JF479" s="7" t="str">
        <f t="shared" si="755"/>
        <v/>
      </c>
      <c r="JG479" s="7" t="str">
        <f t="shared" si="667"/>
        <v/>
      </c>
      <c r="JH479" s="7" t="str">
        <f t="shared" si="668"/>
        <v/>
      </c>
      <c r="JI479" s="7">
        <f t="shared" si="669"/>
        <v>2</v>
      </c>
      <c r="JJ479" s="7" t="str">
        <f t="shared" si="670"/>
        <v/>
      </c>
      <c r="JK479" s="7" t="str">
        <f t="shared" si="671"/>
        <v/>
      </c>
      <c r="JL479" s="7" t="str">
        <f t="shared" si="672"/>
        <v/>
      </c>
      <c r="JM479" s="7" t="str">
        <f t="shared" si="673"/>
        <v/>
      </c>
      <c r="JN479" s="7" t="str">
        <f t="shared" si="674"/>
        <v/>
      </c>
      <c r="JO479" s="7" t="str">
        <f t="shared" si="675"/>
        <v/>
      </c>
      <c r="JP479" s="7" t="str">
        <f t="shared" si="676"/>
        <v/>
      </c>
      <c r="JQ479" s="7" t="str">
        <f t="shared" si="677"/>
        <v/>
      </c>
      <c r="JR479" s="7" t="str">
        <f t="shared" si="677"/>
        <v/>
      </c>
      <c r="JS479" s="7" t="str">
        <f t="shared" si="677"/>
        <v/>
      </c>
      <c r="JT479" s="28">
        <f t="shared" si="678"/>
        <v>2</v>
      </c>
    </row>
    <row r="480" spans="1:280" x14ac:dyDescent="0.2">
      <c r="A480" s="4" t="s">
        <v>3671</v>
      </c>
      <c r="B480" s="46">
        <f t="shared" si="663"/>
        <v>1</v>
      </c>
      <c r="C480" s="67" t="s">
        <v>615</v>
      </c>
      <c r="D480" s="67" t="s">
        <v>615</v>
      </c>
      <c r="Z480" s="57"/>
      <c r="BQ480" s="5"/>
      <c r="CE480" s="7">
        <v>1</v>
      </c>
      <c r="CP480" s="5">
        <f t="shared" si="664"/>
        <v>1</v>
      </c>
      <c r="CT480" s="28">
        <f t="shared" si="758"/>
        <v>1</v>
      </c>
      <c r="FH480" s="5"/>
      <c r="GG480" s="5">
        <f t="shared" si="666"/>
        <v>0</v>
      </c>
      <c r="GH480" s="7" t="str">
        <f t="shared" si="679"/>
        <v/>
      </c>
      <c r="GI480" s="7" t="str">
        <f t="shared" si="680"/>
        <v/>
      </c>
      <c r="GJ480" s="7" t="str">
        <f t="shared" si="681"/>
        <v/>
      </c>
      <c r="GK480" s="7" t="str">
        <f t="shared" si="682"/>
        <v/>
      </c>
      <c r="GL480" s="7" t="str">
        <f t="shared" si="683"/>
        <v/>
      </c>
      <c r="GM480" s="7" t="str">
        <f t="shared" si="684"/>
        <v/>
      </c>
      <c r="GN480" s="7" t="str">
        <f t="shared" si="685"/>
        <v/>
      </c>
      <c r="GO480" s="7" t="str">
        <f t="shared" si="686"/>
        <v/>
      </c>
      <c r="GP480" s="7" t="str">
        <f t="shared" si="687"/>
        <v/>
      </c>
      <c r="GQ480" s="7" t="str">
        <f t="shared" si="688"/>
        <v/>
      </c>
      <c r="GR480" s="7" t="str">
        <f t="shared" si="689"/>
        <v/>
      </c>
      <c r="GS480" s="7" t="str">
        <f t="shared" si="690"/>
        <v/>
      </c>
      <c r="GT480" s="7" t="str">
        <f t="shared" si="691"/>
        <v/>
      </c>
      <c r="GU480" s="7" t="str">
        <f t="shared" si="692"/>
        <v/>
      </c>
      <c r="GV480" s="7" t="str">
        <f t="shared" si="693"/>
        <v/>
      </c>
      <c r="GW480" s="7" t="str">
        <f t="shared" si="694"/>
        <v/>
      </c>
      <c r="GX480" s="7" t="str">
        <f t="shared" si="695"/>
        <v/>
      </c>
      <c r="GY480" s="7" t="str">
        <f t="shared" si="696"/>
        <v/>
      </c>
      <c r="GZ480" s="7" t="str">
        <f t="shared" si="697"/>
        <v/>
      </c>
      <c r="HA480" s="7" t="str">
        <f t="shared" si="698"/>
        <v/>
      </c>
      <c r="HB480" s="7" t="str">
        <f t="shared" si="699"/>
        <v/>
      </c>
      <c r="HC480" s="7" t="str">
        <f t="shared" si="700"/>
        <v/>
      </c>
      <c r="HD480" s="7" t="str">
        <f t="shared" si="701"/>
        <v/>
      </c>
      <c r="HE480" s="7" t="str">
        <f t="shared" si="702"/>
        <v/>
      </c>
      <c r="HF480" s="7" t="str">
        <f t="shared" si="703"/>
        <v/>
      </c>
      <c r="HG480" s="7" t="str">
        <f t="shared" si="704"/>
        <v/>
      </c>
      <c r="HH480" s="7" t="str">
        <f t="shared" si="705"/>
        <v/>
      </c>
      <c r="HI480" s="7" t="str">
        <f t="shared" si="706"/>
        <v/>
      </c>
      <c r="HJ480" s="7" t="str">
        <f t="shared" si="707"/>
        <v/>
      </c>
      <c r="HK480" s="7" t="str">
        <f t="shared" si="708"/>
        <v/>
      </c>
      <c r="HL480" s="7" t="str">
        <f t="shared" si="709"/>
        <v/>
      </c>
      <c r="HM480" s="7" t="str">
        <f t="shared" si="710"/>
        <v/>
      </c>
      <c r="HN480" s="7" t="str">
        <f t="shared" si="711"/>
        <v/>
      </c>
      <c r="HO480" s="7" t="str">
        <f t="shared" si="712"/>
        <v/>
      </c>
      <c r="HP480" s="7" t="str">
        <f t="shared" si="713"/>
        <v/>
      </c>
      <c r="HQ480" s="7" t="str">
        <f t="shared" si="714"/>
        <v/>
      </c>
      <c r="HR480" s="7" t="str">
        <f t="shared" si="715"/>
        <v/>
      </c>
      <c r="HS480" s="7" t="str">
        <f t="shared" si="716"/>
        <v/>
      </c>
      <c r="HT480" s="7" t="str">
        <f t="shared" si="717"/>
        <v/>
      </c>
      <c r="HU480" s="7" t="str">
        <f t="shared" si="718"/>
        <v/>
      </c>
      <c r="HV480" s="7" t="str">
        <f t="shared" si="719"/>
        <v/>
      </c>
      <c r="HW480" s="7" t="str">
        <f t="shared" si="720"/>
        <v/>
      </c>
      <c r="HX480" s="7" t="str">
        <f t="shared" si="721"/>
        <v/>
      </c>
      <c r="HY480" s="7" t="str">
        <f t="shared" si="722"/>
        <v/>
      </c>
      <c r="HZ480" s="7" t="str">
        <f t="shared" si="723"/>
        <v/>
      </c>
      <c r="IA480" s="7" t="str">
        <f t="shared" si="724"/>
        <v/>
      </c>
      <c r="IB480" s="7" t="str">
        <f t="shared" si="725"/>
        <v/>
      </c>
      <c r="IC480" s="7" t="str">
        <f t="shared" si="726"/>
        <v/>
      </c>
      <c r="ID480" s="7" t="str">
        <f t="shared" si="727"/>
        <v/>
      </c>
      <c r="IE480" s="7" t="str">
        <f t="shared" si="728"/>
        <v/>
      </c>
      <c r="IF480" s="7" t="str">
        <f t="shared" si="729"/>
        <v/>
      </c>
      <c r="IG480" s="7" t="str">
        <f t="shared" si="730"/>
        <v/>
      </c>
      <c r="IH480" s="7" t="str">
        <f t="shared" si="731"/>
        <v/>
      </c>
      <c r="II480" s="7" t="str">
        <f t="shared" si="732"/>
        <v/>
      </c>
      <c r="IJ480" s="7" t="str">
        <f t="shared" si="733"/>
        <v/>
      </c>
      <c r="IK480" s="7" t="str">
        <f t="shared" si="734"/>
        <v/>
      </c>
      <c r="IL480" s="7" t="str">
        <f t="shared" si="735"/>
        <v/>
      </c>
      <c r="IM480" s="7" t="str">
        <f t="shared" si="736"/>
        <v/>
      </c>
      <c r="IN480" s="7" t="str">
        <f t="shared" si="737"/>
        <v/>
      </c>
      <c r="IO480" s="7" t="str">
        <f t="shared" si="738"/>
        <v/>
      </c>
      <c r="IP480" s="7" t="str">
        <f t="shared" si="739"/>
        <v/>
      </c>
      <c r="IQ480" s="7" t="str">
        <f t="shared" si="740"/>
        <v/>
      </c>
      <c r="IR480" s="7" t="str">
        <f t="shared" si="741"/>
        <v/>
      </c>
      <c r="IS480" s="7" t="str">
        <f t="shared" si="742"/>
        <v/>
      </c>
      <c r="IT480" s="7" t="str">
        <f t="shared" si="743"/>
        <v/>
      </c>
      <c r="IU480" s="7" t="str">
        <f t="shared" si="744"/>
        <v/>
      </c>
      <c r="IV480" s="7" t="str">
        <f t="shared" si="745"/>
        <v/>
      </c>
      <c r="IW480" s="7" t="str">
        <f t="shared" si="746"/>
        <v/>
      </c>
      <c r="IX480" s="7" t="str">
        <f t="shared" si="747"/>
        <v/>
      </c>
      <c r="IY480" s="7" t="str">
        <f t="shared" si="748"/>
        <v/>
      </c>
      <c r="IZ480" s="7" t="str">
        <f t="shared" si="749"/>
        <v/>
      </c>
      <c r="JA480" s="7" t="str">
        <f t="shared" si="750"/>
        <v/>
      </c>
      <c r="JB480" s="7" t="str">
        <f t="shared" si="751"/>
        <v/>
      </c>
      <c r="JC480" s="7" t="str">
        <f t="shared" si="752"/>
        <v/>
      </c>
      <c r="JD480" s="7" t="str">
        <f t="shared" si="753"/>
        <v/>
      </c>
      <c r="JE480" s="7" t="str">
        <f t="shared" si="754"/>
        <v/>
      </c>
      <c r="JF480" s="7" t="str">
        <f t="shared" si="755"/>
        <v/>
      </c>
      <c r="JG480" s="7" t="str">
        <f t="shared" si="667"/>
        <v/>
      </c>
      <c r="JH480" s="7" t="str">
        <f t="shared" si="668"/>
        <v/>
      </c>
      <c r="JI480" s="7">
        <f t="shared" si="669"/>
        <v>1</v>
      </c>
      <c r="JJ480" s="7" t="str">
        <f t="shared" si="670"/>
        <v/>
      </c>
      <c r="JK480" s="7" t="str">
        <f t="shared" si="671"/>
        <v/>
      </c>
      <c r="JL480" s="7" t="str">
        <f t="shared" si="672"/>
        <v/>
      </c>
      <c r="JM480" s="7" t="str">
        <f t="shared" si="673"/>
        <v/>
      </c>
      <c r="JN480" s="7" t="str">
        <f t="shared" si="674"/>
        <v/>
      </c>
      <c r="JO480" s="7" t="str">
        <f t="shared" si="675"/>
        <v/>
      </c>
      <c r="JP480" s="7" t="str">
        <f t="shared" si="676"/>
        <v/>
      </c>
      <c r="JQ480" s="7" t="str">
        <f t="shared" si="677"/>
        <v/>
      </c>
      <c r="JR480" s="7" t="str">
        <f t="shared" si="677"/>
        <v/>
      </c>
      <c r="JS480" s="7" t="str">
        <f t="shared" si="677"/>
        <v/>
      </c>
      <c r="JT480" s="28">
        <f t="shared" si="678"/>
        <v>1</v>
      </c>
    </row>
    <row r="481" spans="1:280" x14ac:dyDescent="0.2">
      <c r="A481" s="4" t="s">
        <v>3683</v>
      </c>
      <c r="B481" s="46">
        <f t="shared" si="663"/>
        <v>1</v>
      </c>
      <c r="C481" s="67" t="s">
        <v>3682</v>
      </c>
      <c r="D481" s="67" t="s">
        <v>3682</v>
      </c>
      <c r="CF481" s="7">
        <v>3</v>
      </c>
      <c r="CP481" s="5">
        <f t="shared" si="664"/>
        <v>3</v>
      </c>
      <c r="CT481" s="28">
        <f t="shared" si="758"/>
        <v>3</v>
      </c>
      <c r="FH481" s="5"/>
      <c r="GG481" s="5">
        <f t="shared" si="666"/>
        <v>0</v>
      </c>
      <c r="GH481" s="7" t="str">
        <f t="shared" si="679"/>
        <v/>
      </c>
      <c r="GI481" s="7" t="str">
        <f t="shared" si="680"/>
        <v/>
      </c>
      <c r="GJ481" s="7" t="str">
        <f t="shared" si="681"/>
        <v/>
      </c>
      <c r="GK481" s="7" t="str">
        <f t="shared" si="682"/>
        <v/>
      </c>
      <c r="GL481" s="7" t="str">
        <f t="shared" si="683"/>
        <v/>
      </c>
      <c r="GM481" s="7" t="str">
        <f t="shared" si="684"/>
        <v/>
      </c>
      <c r="GN481" s="7" t="str">
        <f t="shared" si="685"/>
        <v/>
      </c>
      <c r="GO481" s="7" t="str">
        <f t="shared" si="686"/>
        <v/>
      </c>
      <c r="GP481" s="7" t="str">
        <f t="shared" si="687"/>
        <v/>
      </c>
      <c r="GQ481" s="7" t="str">
        <f t="shared" si="688"/>
        <v/>
      </c>
      <c r="GR481" s="7" t="str">
        <f t="shared" si="689"/>
        <v/>
      </c>
      <c r="GS481" s="7" t="str">
        <f t="shared" si="690"/>
        <v/>
      </c>
      <c r="GT481" s="7" t="str">
        <f t="shared" si="691"/>
        <v/>
      </c>
      <c r="GU481" s="7" t="str">
        <f t="shared" si="692"/>
        <v/>
      </c>
      <c r="GV481" s="7" t="str">
        <f t="shared" si="693"/>
        <v/>
      </c>
      <c r="GW481" s="7" t="str">
        <f t="shared" si="694"/>
        <v/>
      </c>
      <c r="GX481" s="7" t="str">
        <f t="shared" si="695"/>
        <v/>
      </c>
      <c r="GY481" s="7" t="str">
        <f t="shared" si="696"/>
        <v/>
      </c>
      <c r="GZ481" s="7" t="str">
        <f t="shared" si="697"/>
        <v/>
      </c>
      <c r="HA481" s="7" t="str">
        <f t="shared" si="698"/>
        <v/>
      </c>
      <c r="HB481" s="7" t="str">
        <f t="shared" si="699"/>
        <v/>
      </c>
      <c r="HC481" s="7" t="str">
        <f t="shared" si="700"/>
        <v/>
      </c>
      <c r="HD481" s="7" t="str">
        <f t="shared" si="701"/>
        <v/>
      </c>
      <c r="HE481" s="7" t="str">
        <f t="shared" si="702"/>
        <v/>
      </c>
      <c r="HF481" s="7" t="str">
        <f t="shared" si="703"/>
        <v/>
      </c>
      <c r="HG481" s="7" t="str">
        <f t="shared" si="704"/>
        <v/>
      </c>
      <c r="HH481" s="7" t="str">
        <f t="shared" si="705"/>
        <v/>
      </c>
      <c r="HI481" s="7" t="str">
        <f t="shared" si="706"/>
        <v/>
      </c>
      <c r="HJ481" s="7" t="str">
        <f t="shared" si="707"/>
        <v/>
      </c>
      <c r="HK481" s="7" t="str">
        <f t="shared" si="708"/>
        <v/>
      </c>
      <c r="HL481" s="7" t="str">
        <f t="shared" si="709"/>
        <v/>
      </c>
      <c r="HM481" s="7" t="str">
        <f t="shared" si="710"/>
        <v/>
      </c>
      <c r="HN481" s="7" t="str">
        <f t="shared" si="711"/>
        <v/>
      </c>
      <c r="HO481" s="7" t="str">
        <f t="shared" si="712"/>
        <v/>
      </c>
      <c r="HP481" s="7" t="str">
        <f t="shared" si="713"/>
        <v/>
      </c>
      <c r="HQ481" s="7" t="str">
        <f t="shared" si="714"/>
        <v/>
      </c>
      <c r="HR481" s="7" t="str">
        <f t="shared" si="715"/>
        <v/>
      </c>
      <c r="HS481" s="7" t="str">
        <f t="shared" si="716"/>
        <v/>
      </c>
      <c r="HT481" s="7" t="str">
        <f t="shared" si="717"/>
        <v/>
      </c>
      <c r="HU481" s="7" t="str">
        <f t="shared" si="718"/>
        <v/>
      </c>
      <c r="HV481" s="7" t="str">
        <f t="shared" si="719"/>
        <v/>
      </c>
      <c r="HW481" s="7" t="str">
        <f t="shared" si="720"/>
        <v/>
      </c>
      <c r="HX481" s="7" t="str">
        <f t="shared" si="721"/>
        <v/>
      </c>
      <c r="HY481" s="7" t="str">
        <f t="shared" si="722"/>
        <v/>
      </c>
      <c r="HZ481" s="7" t="str">
        <f t="shared" si="723"/>
        <v/>
      </c>
      <c r="IA481" s="7" t="str">
        <f t="shared" si="724"/>
        <v/>
      </c>
      <c r="IB481" s="7" t="str">
        <f t="shared" si="725"/>
        <v/>
      </c>
      <c r="IC481" s="7" t="str">
        <f t="shared" si="726"/>
        <v/>
      </c>
      <c r="ID481" s="7" t="str">
        <f t="shared" si="727"/>
        <v/>
      </c>
      <c r="IE481" s="7" t="str">
        <f t="shared" si="728"/>
        <v/>
      </c>
      <c r="IF481" s="7" t="str">
        <f t="shared" si="729"/>
        <v/>
      </c>
      <c r="IG481" s="7" t="str">
        <f t="shared" si="730"/>
        <v/>
      </c>
      <c r="IH481" s="7" t="str">
        <f t="shared" si="731"/>
        <v/>
      </c>
      <c r="II481" s="7" t="str">
        <f t="shared" si="732"/>
        <v/>
      </c>
      <c r="IJ481" s="7" t="str">
        <f t="shared" si="733"/>
        <v/>
      </c>
      <c r="IK481" s="7" t="str">
        <f t="shared" si="734"/>
        <v/>
      </c>
      <c r="IL481" s="7" t="str">
        <f t="shared" si="735"/>
        <v/>
      </c>
      <c r="IM481" s="7" t="str">
        <f t="shared" si="736"/>
        <v/>
      </c>
      <c r="IN481" s="7" t="str">
        <f t="shared" si="737"/>
        <v/>
      </c>
      <c r="IO481" s="7" t="str">
        <f t="shared" si="738"/>
        <v/>
      </c>
      <c r="IP481" s="7" t="str">
        <f t="shared" si="739"/>
        <v/>
      </c>
      <c r="IQ481" s="7" t="str">
        <f t="shared" si="740"/>
        <v/>
      </c>
      <c r="IR481" s="7" t="str">
        <f t="shared" si="741"/>
        <v/>
      </c>
      <c r="IS481" s="7" t="str">
        <f t="shared" si="742"/>
        <v/>
      </c>
      <c r="IT481" s="7" t="str">
        <f t="shared" si="743"/>
        <v/>
      </c>
      <c r="IU481" s="7" t="str">
        <f t="shared" si="744"/>
        <v/>
      </c>
      <c r="IV481" s="7" t="str">
        <f t="shared" si="745"/>
        <v/>
      </c>
      <c r="IW481" s="7" t="str">
        <f t="shared" si="746"/>
        <v/>
      </c>
      <c r="IX481" s="7" t="str">
        <f t="shared" si="747"/>
        <v/>
      </c>
      <c r="IY481" s="7" t="str">
        <f t="shared" si="748"/>
        <v/>
      </c>
      <c r="IZ481" s="7" t="str">
        <f t="shared" si="749"/>
        <v/>
      </c>
      <c r="JA481" s="7" t="str">
        <f t="shared" si="750"/>
        <v/>
      </c>
      <c r="JB481" s="7" t="str">
        <f t="shared" si="751"/>
        <v/>
      </c>
      <c r="JC481" s="7" t="str">
        <f t="shared" si="752"/>
        <v/>
      </c>
      <c r="JD481" s="7" t="str">
        <f t="shared" si="753"/>
        <v/>
      </c>
      <c r="JE481" s="7" t="str">
        <f t="shared" si="754"/>
        <v/>
      </c>
      <c r="JF481" s="7" t="str">
        <f t="shared" si="755"/>
        <v/>
      </c>
      <c r="JG481" s="7" t="str">
        <f t="shared" si="667"/>
        <v/>
      </c>
      <c r="JH481" s="7" t="str">
        <f t="shared" si="668"/>
        <v/>
      </c>
      <c r="JI481" s="7" t="str">
        <f t="shared" si="669"/>
        <v/>
      </c>
      <c r="JJ481" s="7">
        <f t="shared" si="670"/>
        <v>3</v>
      </c>
      <c r="JK481" s="7" t="str">
        <f t="shared" si="671"/>
        <v/>
      </c>
      <c r="JL481" s="7" t="str">
        <f t="shared" si="672"/>
        <v/>
      </c>
      <c r="JM481" s="7" t="str">
        <f t="shared" si="673"/>
        <v/>
      </c>
      <c r="JN481" s="7" t="str">
        <f t="shared" si="674"/>
        <v/>
      </c>
      <c r="JO481" s="7" t="str">
        <f t="shared" si="675"/>
        <v/>
      </c>
      <c r="JP481" s="7" t="str">
        <f t="shared" si="676"/>
        <v/>
      </c>
      <c r="JQ481" s="7" t="str">
        <f t="shared" si="677"/>
        <v/>
      </c>
      <c r="JR481" s="7" t="str">
        <f t="shared" si="677"/>
        <v/>
      </c>
      <c r="JS481" s="7" t="str">
        <f t="shared" si="677"/>
        <v/>
      </c>
      <c r="JT481" s="28">
        <f t="shared" si="678"/>
        <v>3</v>
      </c>
    </row>
    <row r="482" spans="1:280" x14ac:dyDescent="0.2">
      <c r="A482" s="4" t="s">
        <v>3684</v>
      </c>
      <c r="B482" s="46">
        <f t="shared" si="663"/>
        <v>1</v>
      </c>
      <c r="C482" s="67" t="s">
        <v>3682</v>
      </c>
      <c r="D482" s="67" t="s">
        <v>3682</v>
      </c>
      <c r="CF482" s="7">
        <v>4</v>
      </c>
      <c r="CP482" s="5">
        <f t="shared" si="664"/>
        <v>4</v>
      </c>
      <c r="CR482" s="7">
        <v>1</v>
      </c>
      <c r="CT482" s="28">
        <f t="shared" si="758"/>
        <v>5</v>
      </c>
      <c r="FH482" s="5"/>
      <c r="FW482" s="7">
        <v>1</v>
      </c>
      <c r="GG482" s="5">
        <f t="shared" si="666"/>
        <v>1</v>
      </c>
      <c r="GH482" s="7" t="str">
        <f t="shared" si="679"/>
        <v/>
      </c>
      <c r="GI482" s="7" t="str">
        <f t="shared" si="680"/>
        <v/>
      </c>
      <c r="GJ482" s="7" t="str">
        <f t="shared" si="681"/>
        <v/>
      </c>
      <c r="GK482" s="7" t="str">
        <f t="shared" si="682"/>
        <v/>
      </c>
      <c r="GL482" s="7" t="str">
        <f t="shared" si="683"/>
        <v/>
      </c>
      <c r="GM482" s="7" t="str">
        <f t="shared" si="684"/>
        <v/>
      </c>
      <c r="GN482" s="7" t="str">
        <f t="shared" si="685"/>
        <v/>
      </c>
      <c r="GO482" s="7" t="str">
        <f t="shared" si="686"/>
        <v/>
      </c>
      <c r="GP482" s="7" t="str">
        <f t="shared" si="687"/>
        <v/>
      </c>
      <c r="GQ482" s="7" t="str">
        <f t="shared" si="688"/>
        <v/>
      </c>
      <c r="GR482" s="7" t="str">
        <f t="shared" si="689"/>
        <v/>
      </c>
      <c r="GS482" s="7" t="str">
        <f t="shared" si="690"/>
        <v/>
      </c>
      <c r="GT482" s="7" t="str">
        <f t="shared" si="691"/>
        <v/>
      </c>
      <c r="GU482" s="7" t="str">
        <f t="shared" si="692"/>
        <v/>
      </c>
      <c r="GV482" s="7" t="str">
        <f t="shared" si="693"/>
        <v/>
      </c>
      <c r="GW482" s="7" t="str">
        <f t="shared" si="694"/>
        <v/>
      </c>
      <c r="GX482" s="7" t="str">
        <f t="shared" si="695"/>
        <v/>
      </c>
      <c r="GY482" s="7" t="str">
        <f t="shared" si="696"/>
        <v/>
      </c>
      <c r="GZ482" s="7" t="str">
        <f t="shared" si="697"/>
        <v/>
      </c>
      <c r="HA482" s="7" t="str">
        <f t="shared" si="698"/>
        <v/>
      </c>
      <c r="HB482" s="7" t="str">
        <f t="shared" si="699"/>
        <v/>
      </c>
      <c r="HC482" s="7" t="str">
        <f t="shared" si="700"/>
        <v/>
      </c>
      <c r="HD482" s="7" t="str">
        <f t="shared" si="701"/>
        <v/>
      </c>
      <c r="HE482" s="7" t="str">
        <f t="shared" si="702"/>
        <v/>
      </c>
      <c r="HF482" s="7" t="str">
        <f t="shared" si="703"/>
        <v/>
      </c>
      <c r="HG482" s="7" t="str">
        <f t="shared" si="704"/>
        <v/>
      </c>
      <c r="HH482" s="7" t="str">
        <f t="shared" si="705"/>
        <v/>
      </c>
      <c r="HI482" s="7" t="str">
        <f t="shared" si="706"/>
        <v/>
      </c>
      <c r="HJ482" s="7" t="str">
        <f t="shared" si="707"/>
        <v/>
      </c>
      <c r="HK482" s="7" t="str">
        <f t="shared" si="708"/>
        <v/>
      </c>
      <c r="HL482" s="7" t="str">
        <f t="shared" si="709"/>
        <v/>
      </c>
      <c r="HM482" s="7" t="str">
        <f t="shared" si="710"/>
        <v/>
      </c>
      <c r="HN482" s="7" t="str">
        <f t="shared" si="711"/>
        <v/>
      </c>
      <c r="HO482" s="7" t="str">
        <f t="shared" si="712"/>
        <v/>
      </c>
      <c r="HP482" s="7" t="str">
        <f t="shared" si="713"/>
        <v/>
      </c>
      <c r="HQ482" s="7" t="str">
        <f t="shared" si="714"/>
        <v/>
      </c>
      <c r="HR482" s="7" t="str">
        <f t="shared" si="715"/>
        <v/>
      </c>
      <c r="HS482" s="7" t="str">
        <f t="shared" si="716"/>
        <v/>
      </c>
      <c r="HT482" s="7" t="str">
        <f t="shared" si="717"/>
        <v/>
      </c>
      <c r="HU482" s="7" t="str">
        <f t="shared" si="718"/>
        <v/>
      </c>
      <c r="HV482" s="7" t="str">
        <f t="shared" si="719"/>
        <v/>
      </c>
      <c r="HW482" s="7" t="str">
        <f t="shared" si="720"/>
        <v/>
      </c>
      <c r="HX482" s="7" t="str">
        <f t="shared" si="721"/>
        <v/>
      </c>
      <c r="HY482" s="7" t="str">
        <f t="shared" si="722"/>
        <v/>
      </c>
      <c r="HZ482" s="7" t="str">
        <f t="shared" si="723"/>
        <v/>
      </c>
      <c r="IA482" s="7" t="str">
        <f t="shared" si="724"/>
        <v/>
      </c>
      <c r="IB482" s="7" t="str">
        <f t="shared" si="725"/>
        <v/>
      </c>
      <c r="IC482" s="7" t="str">
        <f t="shared" si="726"/>
        <v/>
      </c>
      <c r="ID482" s="7" t="str">
        <f t="shared" si="727"/>
        <v/>
      </c>
      <c r="IE482" s="7" t="str">
        <f t="shared" si="728"/>
        <v/>
      </c>
      <c r="IF482" s="7" t="str">
        <f t="shared" si="729"/>
        <v/>
      </c>
      <c r="IG482" s="7" t="str">
        <f t="shared" si="730"/>
        <v/>
      </c>
      <c r="IH482" s="7" t="str">
        <f t="shared" si="731"/>
        <v/>
      </c>
      <c r="II482" s="7" t="str">
        <f t="shared" si="732"/>
        <v/>
      </c>
      <c r="IJ482" s="7" t="str">
        <f t="shared" si="733"/>
        <v/>
      </c>
      <c r="IK482" s="7" t="str">
        <f t="shared" si="734"/>
        <v/>
      </c>
      <c r="IL482" s="7" t="str">
        <f t="shared" si="735"/>
        <v/>
      </c>
      <c r="IM482" s="7" t="str">
        <f t="shared" si="736"/>
        <v/>
      </c>
      <c r="IN482" s="7" t="str">
        <f t="shared" si="737"/>
        <v/>
      </c>
      <c r="IO482" s="7" t="str">
        <f t="shared" si="738"/>
        <v/>
      </c>
      <c r="IP482" s="7" t="str">
        <f t="shared" si="739"/>
        <v/>
      </c>
      <c r="IQ482" s="7" t="str">
        <f t="shared" si="740"/>
        <v/>
      </c>
      <c r="IR482" s="7" t="str">
        <f t="shared" si="741"/>
        <v/>
      </c>
      <c r="IS482" s="7" t="str">
        <f t="shared" si="742"/>
        <v/>
      </c>
      <c r="IT482" s="7" t="str">
        <f t="shared" si="743"/>
        <v/>
      </c>
      <c r="IU482" s="7" t="str">
        <f t="shared" si="744"/>
        <v/>
      </c>
      <c r="IV482" s="7" t="str">
        <f t="shared" si="745"/>
        <v/>
      </c>
      <c r="IW482" s="7" t="str">
        <f t="shared" si="746"/>
        <v/>
      </c>
      <c r="IX482" s="7" t="str">
        <f t="shared" si="747"/>
        <v/>
      </c>
      <c r="IY482" s="7" t="str">
        <f t="shared" si="748"/>
        <v/>
      </c>
      <c r="IZ482" s="7" t="str">
        <f t="shared" si="749"/>
        <v/>
      </c>
      <c r="JA482" s="7" t="str">
        <f t="shared" si="750"/>
        <v/>
      </c>
      <c r="JB482" s="7" t="str">
        <f t="shared" si="751"/>
        <v/>
      </c>
      <c r="JC482" s="7" t="str">
        <f t="shared" si="752"/>
        <v/>
      </c>
      <c r="JD482" s="7" t="str">
        <f t="shared" si="753"/>
        <v/>
      </c>
      <c r="JE482" s="7" t="str">
        <f t="shared" si="754"/>
        <v/>
      </c>
      <c r="JF482" s="7" t="str">
        <f t="shared" si="755"/>
        <v/>
      </c>
      <c r="JG482" s="7" t="str">
        <f t="shared" si="667"/>
        <v/>
      </c>
      <c r="JH482" s="7" t="str">
        <f t="shared" si="668"/>
        <v/>
      </c>
      <c r="JI482" s="7" t="str">
        <f t="shared" si="669"/>
        <v/>
      </c>
      <c r="JJ482" s="7">
        <f t="shared" si="670"/>
        <v>5</v>
      </c>
      <c r="JK482" s="7" t="str">
        <f t="shared" si="671"/>
        <v/>
      </c>
      <c r="JL482" s="7" t="str">
        <f t="shared" si="672"/>
        <v/>
      </c>
      <c r="JM482" s="7" t="str">
        <f t="shared" si="673"/>
        <v/>
      </c>
      <c r="JN482" s="7" t="str">
        <f t="shared" si="674"/>
        <v/>
      </c>
      <c r="JO482" s="7" t="str">
        <f t="shared" si="675"/>
        <v/>
      </c>
      <c r="JP482" s="7" t="str">
        <f t="shared" si="676"/>
        <v/>
      </c>
      <c r="JQ482" s="7" t="str">
        <f t="shared" si="677"/>
        <v/>
      </c>
      <c r="JR482" s="7" t="str">
        <f t="shared" si="677"/>
        <v/>
      </c>
      <c r="JS482" s="7" t="str">
        <f t="shared" si="677"/>
        <v/>
      </c>
      <c r="JT482" s="28">
        <f t="shared" si="678"/>
        <v>5</v>
      </c>
    </row>
    <row r="483" spans="1:280" x14ac:dyDescent="0.2">
      <c r="A483" s="4" t="s">
        <v>3685</v>
      </c>
      <c r="B483" s="46">
        <f t="shared" si="663"/>
        <v>2</v>
      </c>
      <c r="C483" s="67" t="s">
        <v>3682</v>
      </c>
      <c r="D483" s="67" t="s">
        <v>3735</v>
      </c>
      <c r="CF483" s="7">
        <v>7</v>
      </c>
      <c r="CG483" s="7">
        <v>7</v>
      </c>
      <c r="CP483" s="5">
        <f t="shared" si="664"/>
        <v>14</v>
      </c>
      <c r="CQ483" s="7">
        <v>1</v>
      </c>
      <c r="CS483" s="7">
        <v>5</v>
      </c>
      <c r="CT483" s="28">
        <f t="shared" si="758"/>
        <v>20</v>
      </c>
      <c r="FH483" s="5"/>
      <c r="FW483" s="7">
        <v>3</v>
      </c>
      <c r="FX483" s="7">
        <v>3</v>
      </c>
      <c r="GG483" s="5">
        <f t="shared" si="666"/>
        <v>6</v>
      </c>
      <c r="GH483" s="7" t="str">
        <f t="shared" si="679"/>
        <v/>
      </c>
      <c r="GI483" s="7" t="str">
        <f t="shared" si="680"/>
        <v/>
      </c>
      <c r="GJ483" s="7" t="str">
        <f t="shared" si="681"/>
        <v/>
      </c>
      <c r="GK483" s="7" t="str">
        <f t="shared" si="682"/>
        <v/>
      </c>
      <c r="GL483" s="7" t="str">
        <f t="shared" si="683"/>
        <v/>
      </c>
      <c r="GM483" s="7" t="str">
        <f t="shared" si="684"/>
        <v/>
      </c>
      <c r="GN483" s="7" t="str">
        <f t="shared" si="685"/>
        <v/>
      </c>
      <c r="GO483" s="7" t="str">
        <f t="shared" si="686"/>
        <v/>
      </c>
      <c r="GP483" s="7" t="str">
        <f t="shared" si="687"/>
        <v/>
      </c>
      <c r="GQ483" s="7" t="str">
        <f t="shared" si="688"/>
        <v/>
      </c>
      <c r="GR483" s="7" t="str">
        <f t="shared" si="689"/>
        <v/>
      </c>
      <c r="GS483" s="7" t="str">
        <f t="shared" si="690"/>
        <v/>
      </c>
      <c r="GT483" s="7" t="str">
        <f t="shared" si="691"/>
        <v/>
      </c>
      <c r="GU483" s="7" t="str">
        <f t="shared" si="692"/>
        <v/>
      </c>
      <c r="GV483" s="7" t="str">
        <f t="shared" si="693"/>
        <v/>
      </c>
      <c r="GW483" s="7" t="str">
        <f t="shared" si="694"/>
        <v/>
      </c>
      <c r="GX483" s="7" t="str">
        <f t="shared" si="695"/>
        <v/>
      </c>
      <c r="GY483" s="7" t="str">
        <f t="shared" si="696"/>
        <v/>
      </c>
      <c r="GZ483" s="7" t="str">
        <f t="shared" si="697"/>
        <v/>
      </c>
      <c r="HA483" s="7" t="str">
        <f t="shared" si="698"/>
        <v/>
      </c>
      <c r="HB483" s="7" t="str">
        <f t="shared" si="699"/>
        <v/>
      </c>
      <c r="HC483" s="7" t="str">
        <f t="shared" si="700"/>
        <v/>
      </c>
      <c r="HD483" s="7" t="str">
        <f t="shared" si="701"/>
        <v/>
      </c>
      <c r="HE483" s="7" t="str">
        <f t="shared" si="702"/>
        <v/>
      </c>
      <c r="HF483" s="7" t="str">
        <f t="shared" si="703"/>
        <v/>
      </c>
      <c r="HG483" s="7" t="str">
        <f t="shared" si="704"/>
        <v/>
      </c>
      <c r="HH483" s="7" t="str">
        <f t="shared" si="705"/>
        <v/>
      </c>
      <c r="HI483" s="7" t="str">
        <f t="shared" si="706"/>
        <v/>
      </c>
      <c r="HJ483" s="7" t="str">
        <f t="shared" si="707"/>
        <v/>
      </c>
      <c r="HK483" s="7" t="str">
        <f t="shared" si="708"/>
        <v/>
      </c>
      <c r="HL483" s="7" t="str">
        <f t="shared" si="709"/>
        <v/>
      </c>
      <c r="HM483" s="7" t="str">
        <f t="shared" si="710"/>
        <v/>
      </c>
      <c r="HN483" s="7" t="str">
        <f t="shared" si="711"/>
        <v/>
      </c>
      <c r="HO483" s="7" t="str">
        <f t="shared" si="712"/>
        <v/>
      </c>
      <c r="HP483" s="7" t="str">
        <f t="shared" si="713"/>
        <v/>
      </c>
      <c r="HQ483" s="7" t="str">
        <f t="shared" si="714"/>
        <v/>
      </c>
      <c r="HR483" s="7" t="str">
        <f t="shared" si="715"/>
        <v/>
      </c>
      <c r="HS483" s="7" t="str">
        <f t="shared" si="716"/>
        <v/>
      </c>
      <c r="HT483" s="7" t="str">
        <f t="shared" si="717"/>
        <v/>
      </c>
      <c r="HU483" s="7" t="str">
        <f t="shared" si="718"/>
        <v/>
      </c>
      <c r="HV483" s="7" t="str">
        <f t="shared" si="719"/>
        <v/>
      </c>
      <c r="HW483" s="7" t="str">
        <f t="shared" si="720"/>
        <v/>
      </c>
      <c r="HX483" s="7" t="str">
        <f t="shared" si="721"/>
        <v/>
      </c>
      <c r="HY483" s="7" t="str">
        <f t="shared" si="722"/>
        <v/>
      </c>
      <c r="HZ483" s="7" t="str">
        <f t="shared" si="723"/>
        <v/>
      </c>
      <c r="IA483" s="7" t="str">
        <f t="shared" si="724"/>
        <v/>
      </c>
      <c r="IB483" s="7" t="str">
        <f t="shared" si="725"/>
        <v/>
      </c>
      <c r="IC483" s="7" t="str">
        <f t="shared" si="726"/>
        <v/>
      </c>
      <c r="ID483" s="7" t="str">
        <f t="shared" si="727"/>
        <v/>
      </c>
      <c r="IE483" s="7" t="str">
        <f t="shared" si="728"/>
        <v/>
      </c>
      <c r="IF483" s="7" t="str">
        <f t="shared" si="729"/>
        <v/>
      </c>
      <c r="IG483" s="7" t="str">
        <f t="shared" si="730"/>
        <v/>
      </c>
      <c r="IH483" s="7" t="str">
        <f t="shared" si="731"/>
        <v/>
      </c>
      <c r="II483" s="7" t="str">
        <f t="shared" si="732"/>
        <v/>
      </c>
      <c r="IJ483" s="7" t="str">
        <f t="shared" si="733"/>
        <v/>
      </c>
      <c r="IK483" s="7" t="str">
        <f t="shared" si="734"/>
        <v/>
      </c>
      <c r="IL483" s="7" t="str">
        <f t="shared" si="735"/>
        <v/>
      </c>
      <c r="IM483" s="7" t="str">
        <f t="shared" si="736"/>
        <v/>
      </c>
      <c r="IN483" s="7" t="str">
        <f t="shared" si="737"/>
        <v/>
      </c>
      <c r="IO483" s="7" t="str">
        <f t="shared" si="738"/>
        <v/>
      </c>
      <c r="IP483" s="7" t="str">
        <f t="shared" si="739"/>
        <v/>
      </c>
      <c r="IQ483" s="7" t="str">
        <f t="shared" si="740"/>
        <v/>
      </c>
      <c r="IR483" s="7" t="str">
        <f t="shared" si="741"/>
        <v/>
      </c>
      <c r="IS483" s="7" t="str">
        <f t="shared" si="742"/>
        <v/>
      </c>
      <c r="IT483" s="7" t="str">
        <f t="shared" si="743"/>
        <v/>
      </c>
      <c r="IU483" s="7" t="str">
        <f t="shared" si="744"/>
        <v/>
      </c>
      <c r="IV483" s="7" t="str">
        <f t="shared" si="745"/>
        <v/>
      </c>
      <c r="IW483" s="7" t="str">
        <f t="shared" si="746"/>
        <v/>
      </c>
      <c r="IX483" s="7" t="str">
        <f t="shared" si="747"/>
        <v/>
      </c>
      <c r="IY483" s="7" t="str">
        <f t="shared" si="748"/>
        <v/>
      </c>
      <c r="IZ483" s="7" t="str">
        <f t="shared" si="749"/>
        <v/>
      </c>
      <c r="JA483" s="7" t="str">
        <f t="shared" si="750"/>
        <v/>
      </c>
      <c r="JB483" s="7" t="str">
        <f t="shared" si="751"/>
        <v/>
      </c>
      <c r="JC483" s="7" t="str">
        <f t="shared" si="752"/>
        <v/>
      </c>
      <c r="JD483" s="7" t="str">
        <f t="shared" si="753"/>
        <v/>
      </c>
      <c r="JE483" s="7" t="str">
        <f t="shared" si="754"/>
        <v/>
      </c>
      <c r="JF483" s="7" t="str">
        <f t="shared" si="755"/>
        <v/>
      </c>
      <c r="JG483" s="7" t="str">
        <f t="shared" si="667"/>
        <v/>
      </c>
      <c r="JH483" s="7" t="str">
        <f t="shared" si="668"/>
        <v/>
      </c>
      <c r="JI483" s="7" t="str">
        <f t="shared" si="669"/>
        <v/>
      </c>
      <c r="JJ483" s="7">
        <f t="shared" si="670"/>
        <v>10</v>
      </c>
      <c r="JK483" s="7">
        <f t="shared" si="671"/>
        <v>10</v>
      </c>
      <c r="JL483" s="7" t="str">
        <f t="shared" si="672"/>
        <v/>
      </c>
      <c r="JM483" s="7" t="str">
        <f t="shared" si="673"/>
        <v/>
      </c>
      <c r="JN483" s="7" t="str">
        <f t="shared" si="674"/>
        <v/>
      </c>
      <c r="JO483" s="7" t="str">
        <f t="shared" si="675"/>
        <v/>
      </c>
      <c r="JP483" s="7" t="str">
        <f t="shared" si="676"/>
        <v/>
      </c>
      <c r="JQ483" s="7" t="str">
        <f t="shared" si="677"/>
        <v/>
      </c>
      <c r="JR483" s="7" t="str">
        <f t="shared" si="677"/>
        <v/>
      </c>
      <c r="JS483" s="7" t="str">
        <f t="shared" si="677"/>
        <v/>
      </c>
      <c r="JT483" s="28">
        <f t="shared" si="678"/>
        <v>20</v>
      </c>
    </row>
    <row r="484" spans="1:280" x14ac:dyDescent="0.2">
      <c r="A484" s="4" t="s">
        <v>3686</v>
      </c>
      <c r="B484" s="46">
        <f t="shared" si="663"/>
        <v>1</v>
      </c>
      <c r="C484" s="67" t="s">
        <v>3682</v>
      </c>
      <c r="D484" s="67" t="s">
        <v>3682</v>
      </c>
      <c r="CF484" s="7">
        <v>1</v>
      </c>
      <c r="CP484" s="5">
        <f t="shared" si="664"/>
        <v>1</v>
      </c>
      <c r="CT484" s="28">
        <f t="shared" si="758"/>
        <v>1</v>
      </c>
      <c r="FH484" s="5"/>
      <c r="GG484" s="5">
        <f t="shared" si="666"/>
        <v>0</v>
      </c>
      <c r="GH484" s="7" t="str">
        <f t="shared" si="679"/>
        <v/>
      </c>
      <c r="GI484" s="7" t="str">
        <f t="shared" si="680"/>
        <v/>
      </c>
      <c r="GJ484" s="7" t="str">
        <f t="shared" si="681"/>
        <v/>
      </c>
      <c r="GK484" s="7" t="str">
        <f t="shared" si="682"/>
        <v/>
      </c>
      <c r="GL484" s="7" t="str">
        <f t="shared" si="683"/>
        <v/>
      </c>
      <c r="GM484" s="7" t="str">
        <f t="shared" si="684"/>
        <v/>
      </c>
      <c r="GN484" s="7" t="str">
        <f t="shared" si="685"/>
        <v/>
      </c>
      <c r="GO484" s="7" t="str">
        <f t="shared" si="686"/>
        <v/>
      </c>
      <c r="GP484" s="7" t="str">
        <f t="shared" si="687"/>
        <v/>
      </c>
      <c r="GQ484" s="7" t="str">
        <f t="shared" si="688"/>
        <v/>
      </c>
      <c r="GR484" s="7" t="str">
        <f t="shared" si="689"/>
        <v/>
      </c>
      <c r="GS484" s="7" t="str">
        <f t="shared" si="690"/>
        <v/>
      </c>
      <c r="GT484" s="7" t="str">
        <f t="shared" si="691"/>
        <v/>
      </c>
      <c r="GU484" s="7" t="str">
        <f t="shared" si="692"/>
        <v/>
      </c>
      <c r="GV484" s="7" t="str">
        <f t="shared" si="693"/>
        <v/>
      </c>
      <c r="GW484" s="7" t="str">
        <f t="shared" si="694"/>
        <v/>
      </c>
      <c r="GX484" s="7" t="str">
        <f t="shared" si="695"/>
        <v/>
      </c>
      <c r="GY484" s="7" t="str">
        <f t="shared" si="696"/>
        <v/>
      </c>
      <c r="GZ484" s="7" t="str">
        <f t="shared" si="697"/>
        <v/>
      </c>
      <c r="HA484" s="7" t="str">
        <f t="shared" si="698"/>
        <v/>
      </c>
      <c r="HB484" s="7" t="str">
        <f t="shared" si="699"/>
        <v/>
      </c>
      <c r="HC484" s="7" t="str">
        <f t="shared" si="700"/>
        <v/>
      </c>
      <c r="HD484" s="7" t="str">
        <f t="shared" si="701"/>
        <v/>
      </c>
      <c r="HE484" s="7" t="str">
        <f t="shared" si="702"/>
        <v/>
      </c>
      <c r="HF484" s="7" t="str">
        <f t="shared" si="703"/>
        <v/>
      </c>
      <c r="HG484" s="7" t="str">
        <f t="shared" si="704"/>
        <v/>
      </c>
      <c r="HH484" s="7" t="str">
        <f t="shared" si="705"/>
        <v/>
      </c>
      <c r="HI484" s="7" t="str">
        <f t="shared" si="706"/>
        <v/>
      </c>
      <c r="HJ484" s="7" t="str">
        <f t="shared" si="707"/>
        <v/>
      </c>
      <c r="HK484" s="7" t="str">
        <f t="shared" si="708"/>
        <v/>
      </c>
      <c r="HL484" s="7" t="str">
        <f t="shared" si="709"/>
        <v/>
      </c>
      <c r="HM484" s="7" t="str">
        <f t="shared" si="710"/>
        <v/>
      </c>
      <c r="HN484" s="7" t="str">
        <f t="shared" si="711"/>
        <v/>
      </c>
      <c r="HO484" s="7" t="str">
        <f t="shared" si="712"/>
        <v/>
      </c>
      <c r="HP484" s="7" t="str">
        <f t="shared" si="713"/>
        <v/>
      </c>
      <c r="HQ484" s="7" t="str">
        <f t="shared" si="714"/>
        <v/>
      </c>
      <c r="HR484" s="7" t="str">
        <f t="shared" si="715"/>
        <v/>
      </c>
      <c r="HS484" s="7" t="str">
        <f t="shared" si="716"/>
        <v/>
      </c>
      <c r="HT484" s="7" t="str">
        <f t="shared" si="717"/>
        <v/>
      </c>
      <c r="HU484" s="7" t="str">
        <f t="shared" si="718"/>
        <v/>
      </c>
      <c r="HV484" s="7" t="str">
        <f t="shared" si="719"/>
        <v/>
      </c>
      <c r="HW484" s="7" t="str">
        <f t="shared" si="720"/>
        <v/>
      </c>
      <c r="HX484" s="7" t="str">
        <f t="shared" si="721"/>
        <v/>
      </c>
      <c r="HY484" s="7" t="str">
        <f t="shared" si="722"/>
        <v/>
      </c>
      <c r="HZ484" s="7" t="str">
        <f t="shared" si="723"/>
        <v/>
      </c>
      <c r="IA484" s="7" t="str">
        <f t="shared" si="724"/>
        <v/>
      </c>
      <c r="IB484" s="7" t="str">
        <f t="shared" si="725"/>
        <v/>
      </c>
      <c r="IC484" s="7" t="str">
        <f t="shared" si="726"/>
        <v/>
      </c>
      <c r="ID484" s="7" t="str">
        <f t="shared" si="727"/>
        <v/>
      </c>
      <c r="IE484" s="7" t="str">
        <f t="shared" si="728"/>
        <v/>
      </c>
      <c r="IF484" s="7" t="str">
        <f t="shared" si="729"/>
        <v/>
      </c>
      <c r="IG484" s="7" t="str">
        <f t="shared" si="730"/>
        <v/>
      </c>
      <c r="IH484" s="7" t="str">
        <f t="shared" si="731"/>
        <v/>
      </c>
      <c r="II484" s="7" t="str">
        <f t="shared" si="732"/>
        <v/>
      </c>
      <c r="IJ484" s="7" t="str">
        <f t="shared" si="733"/>
        <v/>
      </c>
      <c r="IK484" s="7" t="str">
        <f t="shared" si="734"/>
        <v/>
      </c>
      <c r="IL484" s="7" t="str">
        <f t="shared" si="735"/>
        <v/>
      </c>
      <c r="IM484" s="7" t="str">
        <f t="shared" si="736"/>
        <v/>
      </c>
      <c r="IN484" s="7" t="str">
        <f t="shared" si="737"/>
        <v/>
      </c>
      <c r="IO484" s="7" t="str">
        <f t="shared" si="738"/>
        <v/>
      </c>
      <c r="IP484" s="7" t="str">
        <f t="shared" si="739"/>
        <v/>
      </c>
      <c r="IQ484" s="7" t="str">
        <f t="shared" si="740"/>
        <v/>
      </c>
      <c r="IR484" s="7" t="str">
        <f t="shared" si="741"/>
        <v/>
      </c>
      <c r="IS484" s="7" t="str">
        <f t="shared" si="742"/>
        <v/>
      </c>
      <c r="IT484" s="7" t="str">
        <f t="shared" si="743"/>
        <v/>
      </c>
      <c r="IU484" s="7" t="str">
        <f t="shared" si="744"/>
        <v/>
      </c>
      <c r="IV484" s="7" t="str">
        <f t="shared" si="745"/>
        <v/>
      </c>
      <c r="IW484" s="7" t="str">
        <f t="shared" si="746"/>
        <v/>
      </c>
      <c r="IX484" s="7" t="str">
        <f t="shared" si="747"/>
        <v/>
      </c>
      <c r="IY484" s="7" t="str">
        <f t="shared" si="748"/>
        <v/>
      </c>
      <c r="IZ484" s="7" t="str">
        <f t="shared" si="749"/>
        <v/>
      </c>
      <c r="JA484" s="7" t="str">
        <f t="shared" si="750"/>
        <v/>
      </c>
      <c r="JB484" s="7" t="str">
        <f t="shared" si="751"/>
        <v/>
      </c>
      <c r="JC484" s="7" t="str">
        <f t="shared" si="752"/>
        <v/>
      </c>
      <c r="JD484" s="7" t="str">
        <f t="shared" si="753"/>
        <v/>
      </c>
      <c r="JE484" s="7" t="str">
        <f t="shared" si="754"/>
        <v/>
      </c>
      <c r="JF484" s="7" t="str">
        <f t="shared" si="755"/>
        <v/>
      </c>
      <c r="JG484" s="7" t="str">
        <f t="shared" si="667"/>
        <v/>
      </c>
      <c r="JH484" s="7" t="str">
        <f t="shared" si="668"/>
        <v/>
      </c>
      <c r="JI484" s="7" t="str">
        <f t="shared" si="669"/>
        <v/>
      </c>
      <c r="JJ484" s="7">
        <f t="shared" si="670"/>
        <v>1</v>
      </c>
      <c r="JK484" s="7" t="str">
        <f t="shared" si="671"/>
        <v/>
      </c>
      <c r="JL484" s="7" t="str">
        <f t="shared" si="672"/>
        <v/>
      </c>
      <c r="JM484" s="7" t="str">
        <f t="shared" si="673"/>
        <v/>
      </c>
      <c r="JN484" s="7" t="str">
        <f t="shared" si="674"/>
        <v/>
      </c>
      <c r="JO484" s="7" t="str">
        <f t="shared" si="675"/>
        <v/>
      </c>
      <c r="JP484" s="7" t="str">
        <f t="shared" si="676"/>
        <v/>
      </c>
      <c r="JQ484" s="7" t="str">
        <f t="shared" si="677"/>
        <v/>
      </c>
      <c r="JR484" s="7" t="str">
        <f t="shared" si="677"/>
        <v/>
      </c>
      <c r="JS484" s="7" t="str">
        <f t="shared" si="677"/>
        <v/>
      </c>
      <c r="JT484" s="28">
        <f t="shared" si="678"/>
        <v>1</v>
      </c>
    </row>
    <row r="485" spans="1:280" x14ac:dyDescent="0.2">
      <c r="A485" s="4" t="s">
        <v>3687</v>
      </c>
      <c r="B485" s="46">
        <f t="shared" si="663"/>
        <v>1</v>
      </c>
      <c r="C485" s="67" t="s">
        <v>3682</v>
      </c>
      <c r="D485" s="67" t="s">
        <v>3682</v>
      </c>
      <c r="CF485" s="7">
        <v>1</v>
      </c>
      <c r="CP485" s="5">
        <f t="shared" si="664"/>
        <v>1</v>
      </c>
      <c r="CT485" s="28">
        <f t="shared" si="758"/>
        <v>1</v>
      </c>
      <c r="FH485" s="5"/>
      <c r="GG485" s="5">
        <f t="shared" si="666"/>
        <v>0</v>
      </c>
      <c r="GH485" s="7" t="str">
        <f t="shared" si="679"/>
        <v/>
      </c>
      <c r="GI485" s="7" t="str">
        <f t="shared" si="680"/>
        <v/>
      </c>
      <c r="GJ485" s="7" t="str">
        <f t="shared" si="681"/>
        <v/>
      </c>
      <c r="GK485" s="7" t="str">
        <f t="shared" si="682"/>
        <v/>
      </c>
      <c r="GL485" s="7" t="str">
        <f t="shared" si="683"/>
        <v/>
      </c>
      <c r="GM485" s="7" t="str">
        <f t="shared" si="684"/>
        <v/>
      </c>
      <c r="GN485" s="7" t="str">
        <f t="shared" si="685"/>
        <v/>
      </c>
      <c r="GO485" s="7" t="str">
        <f t="shared" si="686"/>
        <v/>
      </c>
      <c r="GP485" s="7" t="str">
        <f t="shared" si="687"/>
        <v/>
      </c>
      <c r="GQ485" s="7" t="str">
        <f t="shared" si="688"/>
        <v/>
      </c>
      <c r="GR485" s="7" t="str">
        <f t="shared" si="689"/>
        <v/>
      </c>
      <c r="GS485" s="7" t="str">
        <f t="shared" si="690"/>
        <v/>
      </c>
      <c r="GT485" s="7" t="str">
        <f t="shared" si="691"/>
        <v/>
      </c>
      <c r="GU485" s="7" t="str">
        <f t="shared" si="692"/>
        <v/>
      </c>
      <c r="GV485" s="7" t="str">
        <f t="shared" si="693"/>
        <v/>
      </c>
      <c r="GW485" s="7" t="str">
        <f t="shared" si="694"/>
        <v/>
      </c>
      <c r="GX485" s="7" t="str">
        <f t="shared" si="695"/>
        <v/>
      </c>
      <c r="GY485" s="7" t="str">
        <f t="shared" si="696"/>
        <v/>
      </c>
      <c r="GZ485" s="7" t="str">
        <f t="shared" si="697"/>
        <v/>
      </c>
      <c r="HA485" s="7" t="str">
        <f t="shared" si="698"/>
        <v/>
      </c>
      <c r="HB485" s="7" t="str">
        <f t="shared" si="699"/>
        <v/>
      </c>
      <c r="HC485" s="7" t="str">
        <f t="shared" si="700"/>
        <v/>
      </c>
      <c r="HD485" s="7" t="str">
        <f t="shared" si="701"/>
        <v/>
      </c>
      <c r="HE485" s="7" t="str">
        <f t="shared" si="702"/>
        <v/>
      </c>
      <c r="HF485" s="7" t="str">
        <f t="shared" si="703"/>
        <v/>
      </c>
      <c r="HG485" s="7" t="str">
        <f t="shared" si="704"/>
        <v/>
      </c>
      <c r="HH485" s="7" t="str">
        <f t="shared" si="705"/>
        <v/>
      </c>
      <c r="HI485" s="7" t="str">
        <f t="shared" si="706"/>
        <v/>
      </c>
      <c r="HJ485" s="7" t="str">
        <f t="shared" si="707"/>
        <v/>
      </c>
      <c r="HK485" s="7" t="str">
        <f t="shared" si="708"/>
        <v/>
      </c>
      <c r="HL485" s="7" t="str">
        <f t="shared" si="709"/>
        <v/>
      </c>
      <c r="HM485" s="7" t="str">
        <f t="shared" si="710"/>
        <v/>
      </c>
      <c r="HN485" s="7" t="str">
        <f t="shared" si="711"/>
        <v/>
      </c>
      <c r="HO485" s="7" t="str">
        <f t="shared" si="712"/>
        <v/>
      </c>
      <c r="HP485" s="7" t="str">
        <f t="shared" si="713"/>
        <v/>
      </c>
      <c r="HQ485" s="7" t="str">
        <f t="shared" si="714"/>
        <v/>
      </c>
      <c r="HR485" s="7" t="str">
        <f t="shared" si="715"/>
        <v/>
      </c>
      <c r="HS485" s="7" t="str">
        <f t="shared" si="716"/>
        <v/>
      </c>
      <c r="HT485" s="7" t="str">
        <f t="shared" si="717"/>
        <v/>
      </c>
      <c r="HU485" s="7" t="str">
        <f t="shared" si="718"/>
        <v/>
      </c>
      <c r="HV485" s="7" t="str">
        <f t="shared" si="719"/>
        <v/>
      </c>
      <c r="HW485" s="7" t="str">
        <f t="shared" si="720"/>
        <v/>
      </c>
      <c r="HX485" s="7" t="str">
        <f t="shared" si="721"/>
        <v/>
      </c>
      <c r="HY485" s="7" t="str">
        <f t="shared" si="722"/>
        <v/>
      </c>
      <c r="HZ485" s="7" t="str">
        <f t="shared" si="723"/>
        <v/>
      </c>
      <c r="IA485" s="7" t="str">
        <f t="shared" si="724"/>
        <v/>
      </c>
      <c r="IB485" s="7" t="str">
        <f t="shared" si="725"/>
        <v/>
      </c>
      <c r="IC485" s="7" t="str">
        <f t="shared" si="726"/>
        <v/>
      </c>
      <c r="ID485" s="7" t="str">
        <f t="shared" si="727"/>
        <v/>
      </c>
      <c r="IE485" s="7" t="str">
        <f t="shared" si="728"/>
        <v/>
      </c>
      <c r="IF485" s="7" t="str">
        <f t="shared" si="729"/>
        <v/>
      </c>
      <c r="IG485" s="7" t="str">
        <f t="shared" si="730"/>
        <v/>
      </c>
      <c r="IH485" s="7" t="str">
        <f t="shared" si="731"/>
        <v/>
      </c>
      <c r="II485" s="7" t="str">
        <f t="shared" si="732"/>
        <v/>
      </c>
      <c r="IJ485" s="7" t="str">
        <f t="shared" si="733"/>
        <v/>
      </c>
      <c r="IK485" s="7" t="str">
        <f t="shared" si="734"/>
        <v/>
      </c>
      <c r="IL485" s="7" t="str">
        <f t="shared" si="735"/>
        <v/>
      </c>
      <c r="IM485" s="7" t="str">
        <f t="shared" si="736"/>
        <v/>
      </c>
      <c r="IN485" s="7" t="str">
        <f t="shared" si="737"/>
        <v/>
      </c>
      <c r="IO485" s="7" t="str">
        <f t="shared" si="738"/>
        <v/>
      </c>
      <c r="IP485" s="7" t="str">
        <f t="shared" si="739"/>
        <v/>
      </c>
      <c r="IQ485" s="7" t="str">
        <f t="shared" si="740"/>
        <v/>
      </c>
      <c r="IR485" s="7" t="str">
        <f t="shared" si="741"/>
        <v/>
      </c>
      <c r="IS485" s="7" t="str">
        <f t="shared" si="742"/>
        <v/>
      </c>
      <c r="IT485" s="7" t="str">
        <f t="shared" si="743"/>
        <v/>
      </c>
      <c r="IU485" s="7" t="str">
        <f t="shared" si="744"/>
        <v/>
      </c>
      <c r="IV485" s="7" t="str">
        <f t="shared" si="745"/>
        <v/>
      </c>
      <c r="IW485" s="7" t="str">
        <f t="shared" si="746"/>
        <v/>
      </c>
      <c r="IX485" s="7" t="str">
        <f t="shared" si="747"/>
        <v/>
      </c>
      <c r="IY485" s="7" t="str">
        <f t="shared" si="748"/>
        <v/>
      </c>
      <c r="IZ485" s="7" t="str">
        <f t="shared" si="749"/>
        <v/>
      </c>
      <c r="JA485" s="7" t="str">
        <f t="shared" si="750"/>
        <v/>
      </c>
      <c r="JB485" s="7" t="str">
        <f t="shared" si="751"/>
        <v/>
      </c>
      <c r="JC485" s="7" t="str">
        <f t="shared" si="752"/>
        <v/>
      </c>
      <c r="JD485" s="7" t="str">
        <f t="shared" si="753"/>
        <v/>
      </c>
      <c r="JE485" s="7" t="str">
        <f t="shared" si="754"/>
        <v/>
      </c>
      <c r="JF485" s="7" t="str">
        <f t="shared" si="755"/>
        <v/>
      </c>
      <c r="JG485" s="7" t="str">
        <f t="shared" si="667"/>
        <v/>
      </c>
      <c r="JH485" s="7" t="str">
        <f t="shared" si="668"/>
        <v/>
      </c>
      <c r="JI485" s="7" t="str">
        <f t="shared" si="669"/>
        <v/>
      </c>
      <c r="JJ485" s="7">
        <f t="shared" si="670"/>
        <v>1</v>
      </c>
      <c r="JK485" s="7" t="str">
        <f t="shared" si="671"/>
        <v/>
      </c>
      <c r="JL485" s="7" t="str">
        <f t="shared" si="672"/>
        <v/>
      </c>
      <c r="JM485" s="7" t="str">
        <f t="shared" si="673"/>
        <v/>
      </c>
      <c r="JN485" s="7" t="str">
        <f t="shared" si="674"/>
        <v/>
      </c>
      <c r="JO485" s="7" t="str">
        <f t="shared" si="675"/>
        <v/>
      </c>
      <c r="JP485" s="7" t="str">
        <f t="shared" si="676"/>
        <v/>
      </c>
      <c r="JQ485" s="7" t="str">
        <f t="shared" si="677"/>
        <v/>
      </c>
      <c r="JR485" s="7" t="str">
        <f t="shared" si="677"/>
        <v/>
      </c>
      <c r="JS485" s="7" t="str">
        <f t="shared" si="677"/>
        <v/>
      </c>
      <c r="JT485" s="28">
        <f t="shared" si="678"/>
        <v>1</v>
      </c>
    </row>
    <row r="486" spans="1:280" x14ac:dyDescent="0.2">
      <c r="A486" s="4" t="s">
        <v>3696</v>
      </c>
      <c r="B486" s="46">
        <f t="shared" si="663"/>
        <v>1</v>
      </c>
      <c r="C486" s="67" t="s">
        <v>3682</v>
      </c>
      <c r="D486" s="67" t="s">
        <v>3682</v>
      </c>
      <c r="CF486" s="7">
        <v>1</v>
      </c>
      <c r="CP486" s="5">
        <f t="shared" si="664"/>
        <v>1</v>
      </c>
      <c r="CT486" s="28">
        <f t="shared" si="758"/>
        <v>1</v>
      </c>
      <c r="FH486" s="5"/>
      <c r="GG486" s="5">
        <f t="shared" si="666"/>
        <v>0</v>
      </c>
      <c r="GH486" s="7" t="str">
        <f t="shared" si="679"/>
        <v/>
      </c>
      <c r="GI486" s="7" t="str">
        <f t="shared" si="680"/>
        <v/>
      </c>
      <c r="GJ486" s="7" t="str">
        <f t="shared" si="681"/>
        <v/>
      </c>
      <c r="GK486" s="7" t="str">
        <f t="shared" si="682"/>
        <v/>
      </c>
      <c r="GL486" s="7" t="str">
        <f t="shared" si="683"/>
        <v/>
      </c>
      <c r="GM486" s="7" t="str">
        <f t="shared" si="684"/>
        <v/>
      </c>
      <c r="GN486" s="7" t="str">
        <f t="shared" si="685"/>
        <v/>
      </c>
      <c r="GO486" s="7" t="str">
        <f t="shared" si="686"/>
        <v/>
      </c>
      <c r="GP486" s="7" t="str">
        <f t="shared" si="687"/>
        <v/>
      </c>
      <c r="GQ486" s="7" t="str">
        <f t="shared" si="688"/>
        <v/>
      </c>
      <c r="GR486" s="7" t="str">
        <f t="shared" si="689"/>
        <v/>
      </c>
      <c r="GS486" s="7" t="str">
        <f t="shared" si="690"/>
        <v/>
      </c>
      <c r="GT486" s="7" t="str">
        <f t="shared" si="691"/>
        <v/>
      </c>
      <c r="GU486" s="7" t="str">
        <f t="shared" si="692"/>
        <v/>
      </c>
      <c r="GV486" s="7" t="str">
        <f t="shared" si="693"/>
        <v/>
      </c>
      <c r="GW486" s="7" t="str">
        <f t="shared" si="694"/>
        <v/>
      </c>
      <c r="GX486" s="7" t="str">
        <f t="shared" si="695"/>
        <v/>
      </c>
      <c r="GY486" s="7" t="str">
        <f t="shared" si="696"/>
        <v/>
      </c>
      <c r="GZ486" s="7" t="str">
        <f t="shared" si="697"/>
        <v/>
      </c>
      <c r="HA486" s="7" t="str">
        <f t="shared" si="698"/>
        <v/>
      </c>
      <c r="HB486" s="7" t="str">
        <f t="shared" si="699"/>
        <v/>
      </c>
      <c r="HC486" s="7" t="str">
        <f t="shared" si="700"/>
        <v/>
      </c>
      <c r="HD486" s="7" t="str">
        <f t="shared" si="701"/>
        <v/>
      </c>
      <c r="HE486" s="7" t="str">
        <f t="shared" si="702"/>
        <v/>
      </c>
      <c r="HF486" s="7" t="str">
        <f t="shared" si="703"/>
        <v/>
      </c>
      <c r="HG486" s="7" t="str">
        <f t="shared" si="704"/>
        <v/>
      </c>
      <c r="HH486" s="7" t="str">
        <f t="shared" si="705"/>
        <v/>
      </c>
      <c r="HI486" s="7" t="str">
        <f t="shared" si="706"/>
        <v/>
      </c>
      <c r="HJ486" s="7" t="str">
        <f t="shared" si="707"/>
        <v/>
      </c>
      <c r="HK486" s="7" t="str">
        <f t="shared" si="708"/>
        <v/>
      </c>
      <c r="HL486" s="7" t="str">
        <f t="shared" si="709"/>
        <v/>
      </c>
      <c r="HM486" s="7" t="str">
        <f t="shared" si="710"/>
        <v/>
      </c>
      <c r="HN486" s="7" t="str">
        <f t="shared" si="711"/>
        <v/>
      </c>
      <c r="HO486" s="7" t="str">
        <f t="shared" si="712"/>
        <v/>
      </c>
      <c r="HP486" s="7" t="str">
        <f t="shared" si="713"/>
        <v/>
      </c>
      <c r="HQ486" s="7" t="str">
        <f t="shared" si="714"/>
        <v/>
      </c>
      <c r="HR486" s="7" t="str">
        <f t="shared" si="715"/>
        <v/>
      </c>
      <c r="HS486" s="7" t="str">
        <f t="shared" si="716"/>
        <v/>
      </c>
      <c r="HT486" s="7" t="str">
        <f t="shared" si="717"/>
        <v/>
      </c>
      <c r="HU486" s="7" t="str">
        <f t="shared" si="718"/>
        <v/>
      </c>
      <c r="HV486" s="7" t="str">
        <f t="shared" si="719"/>
        <v/>
      </c>
      <c r="HW486" s="7" t="str">
        <f t="shared" si="720"/>
        <v/>
      </c>
      <c r="HX486" s="7" t="str">
        <f t="shared" si="721"/>
        <v/>
      </c>
      <c r="HY486" s="7" t="str">
        <f t="shared" si="722"/>
        <v/>
      </c>
      <c r="HZ486" s="7" t="str">
        <f t="shared" si="723"/>
        <v/>
      </c>
      <c r="IA486" s="7" t="str">
        <f t="shared" si="724"/>
        <v/>
      </c>
      <c r="IB486" s="7" t="str">
        <f t="shared" si="725"/>
        <v/>
      </c>
      <c r="IC486" s="7" t="str">
        <f t="shared" si="726"/>
        <v/>
      </c>
      <c r="ID486" s="7" t="str">
        <f t="shared" si="727"/>
        <v/>
      </c>
      <c r="IE486" s="7" t="str">
        <f t="shared" si="728"/>
        <v/>
      </c>
      <c r="IF486" s="7" t="str">
        <f t="shared" si="729"/>
        <v/>
      </c>
      <c r="IG486" s="7" t="str">
        <f t="shared" si="730"/>
        <v/>
      </c>
      <c r="IH486" s="7" t="str">
        <f t="shared" si="731"/>
        <v/>
      </c>
      <c r="II486" s="7" t="str">
        <f t="shared" si="732"/>
        <v/>
      </c>
      <c r="IJ486" s="7" t="str">
        <f t="shared" si="733"/>
        <v/>
      </c>
      <c r="IK486" s="7" t="str">
        <f t="shared" si="734"/>
        <v/>
      </c>
      <c r="IL486" s="7" t="str">
        <f t="shared" si="735"/>
        <v/>
      </c>
      <c r="IM486" s="7" t="str">
        <f t="shared" si="736"/>
        <v/>
      </c>
      <c r="IN486" s="7" t="str">
        <f t="shared" si="737"/>
        <v/>
      </c>
      <c r="IO486" s="7" t="str">
        <f t="shared" si="738"/>
        <v/>
      </c>
      <c r="IP486" s="7" t="str">
        <f t="shared" si="739"/>
        <v/>
      </c>
      <c r="IQ486" s="7" t="str">
        <f t="shared" si="740"/>
        <v/>
      </c>
      <c r="IR486" s="7" t="str">
        <f t="shared" si="741"/>
        <v/>
      </c>
      <c r="IS486" s="7" t="str">
        <f t="shared" si="742"/>
        <v/>
      </c>
      <c r="IT486" s="7" t="str">
        <f t="shared" si="743"/>
        <v/>
      </c>
      <c r="IU486" s="7" t="str">
        <f t="shared" si="744"/>
        <v/>
      </c>
      <c r="IV486" s="7" t="str">
        <f t="shared" si="745"/>
        <v/>
      </c>
      <c r="IW486" s="7" t="str">
        <f t="shared" si="746"/>
        <v/>
      </c>
      <c r="IX486" s="7" t="str">
        <f t="shared" si="747"/>
        <v/>
      </c>
      <c r="IY486" s="7" t="str">
        <f t="shared" si="748"/>
        <v/>
      </c>
      <c r="IZ486" s="7" t="str">
        <f t="shared" si="749"/>
        <v/>
      </c>
      <c r="JA486" s="7" t="str">
        <f t="shared" si="750"/>
        <v/>
      </c>
      <c r="JB486" s="7" t="str">
        <f t="shared" si="751"/>
        <v/>
      </c>
      <c r="JC486" s="7" t="str">
        <f t="shared" si="752"/>
        <v/>
      </c>
      <c r="JD486" s="7" t="str">
        <f t="shared" si="753"/>
        <v/>
      </c>
      <c r="JE486" s="7" t="str">
        <f t="shared" si="754"/>
        <v/>
      </c>
      <c r="JF486" s="7" t="str">
        <f t="shared" si="755"/>
        <v/>
      </c>
      <c r="JG486" s="7" t="str">
        <f t="shared" si="667"/>
        <v/>
      </c>
      <c r="JH486" s="7" t="str">
        <f t="shared" si="668"/>
        <v/>
      </c>
      <c r="JI486" s="7" t="str">
        <f t="shared" si="669"/>
        <v/>
      </c>
      <c r="JJ486" s="7">
        <f t="shared" si="670"/>
        <v>1</v>
      </c>
      <c r="JK486" s="7" t="str">
        <f t="shared" si="671"/>
        <v/>
      </c>
      <c r="JL486" s="7" t="str">
        <f t="shared" si="672"/>
        <v/>
      </c>
      <c r="JM486" s="7" t="str">
        <f t="shared" si="673"/>
        <v/>
      </c>
      <c r="JN486" s="7" t="str">
        <f t="shared" si="674"/>
        <v/>
      </c>
      <c r="JO486" s="7" t="str">
        <f t="shared" si="675"/>
        <v/>
      </c>
      <c r="JP486" s="7" t="str">
        <f t="shared" si="676"/>
        <v/>
      </c>
      <c r="JQ486" s="7" t="str">
        <f t="shared" si="677"/>
        <v/>
      </c>
      <c r="JR486" s="7" t="str">
        <f t="shared" si="677"/>
        <v/>
      </c>
      <c r="JS486" s="7" t="str">
        <f t="shared" si="677"/>
        <v/>
      </c>
      <c r="JT486" s="28">
        <f t="shared" si="678"/>
        <v>1</v>
      </c>
    </row>
    <row r="487" spans="1:280" x14ac:dyDescent="0.2">
      <c r="A487" s="4" t="s">
        <v>3700</v>
      </c>
      <c r="B487" s="46">
        <f t="shared" si="663"/>
        <v>1</v>
      </c>
      <c r="C487" s="67" t="s">
        <v>3682</v>
      </c>
      <c r="D487" s="67" t="s">
        <v>3682</v>
      </c>
      <c r="CF487" s="7">
        <v>8</v>
      </c>
      <c r="CP487" s="5">
        <f t="shared" si="664"/>
        <v>8</v>
      </c>
      <c r="CT487" s="28">
        <f>SUM(CP487:CS487)</f>
        <v>8</v>
      </c>
      <c r="FH487" s="5"/>
      <c r="GG487" s="5">
        <f t="shared" si="666"/>
        <v>0</v>
      </c>
      <c r="GH487" s="7" t="str">
        <f t="shared" si="679"/>
        <v/>
      </c>
      <c r="GI487" s="7" t="str">
        <f t="shared" si="680"/>
        <v/>
      </c>
      <c r="GJ487" s="7" t="str">
        <f t="shared" si="681"/>
        <v/>
      </c>
      <c r="GK487" s="7" t="str">
        <f t="shared" si="682"/>
        <v/>
      </c>
      <c r="GL487" s="7" t="str">
        <f t="shared" si="683"/>
        <v/>
      </c>
      <c r="GM487" s="7" t="str">
        <f t="shared" si="684"/>
        <v/>
      </c>
      <c r="GN487" s="7" t="str">
        <f t="shared" si="685"/>
        <v/>
      </c>
      <c r="GO487" s="7" t="str">
        <f t="shared" si="686"/>
        <v/>
      </c>
      <c r="GP487" s="7" t="str">
        <f t="shared" si="687"/>
        <v/>
      </c>
      <c r="GQ487" s="7" t="str">
        <f t="shared" si="688"/>
        <v/>
      </c>
      <c r="GR487" s="7" t="str">
        <f t="shared" si="689"/>
        <v/>
      </c>
      <c r="GS487" s="7" t="str">
        <f t="shared" si="690"/>
        <v/>
      </c>
      <c r="GT487" s="7" t="str">
        <f t="shared" si="691"/>
        <v/>
      </c>
      <c r="GU487" s="7" t="str">
        <f t="shared" si="692"/>
        <v/>
      </c>
      <c r="GV487" s="7" t="str">
        <f t="shared" si="693"/>
        <v/>
      </c>
      <c r="GW487" s="7" t="str">
        <f t="shared" si="694"/>
        <v/>
      </c>
      <c r="GX487" s="7" t="str">
        <f t="shared" si="695"/>
        <v/>
      </c>
      <c r="GY487" s="7" t="str">
        <f t="shared" si="696"/>
        <v/>
      </c>
      <c r="GZ487" s="7" t="str">
        <f t="shared" si="697"/>
        <v/>
      </c>
      <c r="HA487" s="7" t="str">
        <f t="shared" si="698"/>
        <v/>
      </c>
      <c r="HB487" s="7" t="str">
        <f t="shared" si="699"/>
        <v/>
      </c>
      <c r="HC487" s="7" t="str">
        <f t="shared" si="700"/>
        <v/>
      </c>
      <c r="HD487" s="7" t="str">
        <f t="shared" si="701"/>
        <v/>
      </c>
      <c r="HE487" s="7" t="str">
        <f t="shared" si="702"/>
        <v/>
      </c>
      <c r="HF487" s="7" t="str">
        <f t="shared" si="703"/>
        <v/>
      </c>
      <c r="HG487" s="7" t="str">
        <f t="shared" si="704"/>
        <v/>
      </c>
      <c r="HH487" s="7" t="str">
        <f t="shared" si="705"/>
        <v/>
      </c>
      <c r="HI487" s="7" t="str">
        <f t="shared" si="706"/>
        <v/>
      </c>
      <c r="HJ487" s="7" t="str">
        <f t="shared" si="707"/>
        <v/>
      </c>
      <c r="HK487" s="7" t="str">
        <f t="shared" si="708"/>
        <v/>
      </c>
      <c r="HL487" s="7" t="str">
        <f t="shared" si="709"/>
        <v/>
      </c>
      <c r="HM487" s="7" t="str">
        <f t="shared" si="710"/>
        <v/>
      </c>
      <c r="HN487" s="7" t="str">
        <f t="shared" si="711"/>
        <v/>
      </c>
      <c r="HO487" s="7" t="str">
        <f t="shared" si="712"/>
        <v/>
      </c>
      <c r="HP487" s="7" t="str">
        <f t="shared" si="713"/>
        <v/>
      </c>
      <c r="HQ487" s="7" t="str">
        <f t="shared" si="714"/>
        <v/>
      </c>
      <c r="HR487" s="7" t="str">
        <f t="shared" si="715"/>
        <v/>
      </c>
      <c r="HS487" s="7" t="str">
        <f t="shared" si="716"/>
        <v/>
      </c>
      <c r="HT487" s="7" t="str">
        <f t="shared" si="717"/>
        <v/>
      </c>
      <c r="HU487" s="7" t="str">
        <f t="shared" si="718"/>
        <v/>
      </c>
      <c r="HV487" s="7" t="str">
        <f t="shared" si="719"/>
        <v/>
      </c>
      <c r="HW487" s="7" t="str">
        <f t="shared" si="720"/>
        <v/>
      </c>
      <c r="HX487" s="7" t="str">
        <f t="shared" si="721"/>
        <v/>
      </c>
      <c r="HY487" s="7" t="str">
        <f t="shared" si="722"/>
        <v/>
      </c>
      <c r="HZ487" s="7" t="str">
        <f t="shared" si="723"/>
        <v/>
      </c>
      <c r="IA487" s="7" t="str">
        <f t="shared" si="724"/>
        <v/>
      </c>
      <c r="IB487" s="7" t="str">
        <f t="shared" si="725"/>
        <v/>
      </c>
      <c r="IC487" s="7" t="str">
        <f t="shared" si="726"/>
        <v/>
      </c>
      <c r="ID487" s="7" t="str">
        <f t="shared" si="727"/>
        <v/>
      </c>
      <c r="IE487" s="7" t="str">
        <f t="shared" si="728"/>
        <v/>
      </c>
      <c r="IF487" s="7" t="str">
        <f t="shared" si="729"/>
        <v/>
      </c>
      <c r="IG487" s="7" t="str">
        <f t="shared" si="730"/>
        <v/>
      </c>
      <c r="IH487" s="7" t="str">
        <f t="shared" si="731"/>
        <v/>
      </c>
      <c r="II487" s="7" t="str">
        <f t="shared" si="732"/>
        <v/>
      </c>
      <c r="IJ487" s="7" t="str">
        <f t="shared" si="733"/>
        <v/>
      </c>
      <c r="IK487" s="7" t="str">
        <f t="shared" si="734"/>
        <v/>
      </c>
      <c r="IL487" s="7" t="str">
        <f t="shared" si="735"/>
        <v/>
      </c>
      <c r="IM487" s="7" t="str">
        <f t="shared" si="736"/>
        <v/>
      </c>
      <c r="IN487" s="7" t="str">
        <f t="shared" si="737"/>
        <v/>
      </c>
      <c r="IO487" s="7" t="str">
        <f t="shared" si="738"/>
        <v/>
      </c>
      <c r="IP487" s="7" t="str">
        <f t="shared" si="739"/>
        <v/>
      </c>
      <c r="IQ487" s="7" t="str">
        <f t="shared" si="740"/>
        <v/>
      </c>
      <c r="IR487" s="7" t="str">
        <f t="shared" si="741"/>
        <v/>
      </c>
      <c r="IS487" s="7" t="str">
        <f t="shared" si="742"/>
        <v/>
      </c>
      <c r="IT487" s="7" t="str">
        <f t="shared" si="743"/>
        <v/>
      </c>
      <c r="IU487" s="7" t="str">
        <f t="shared" si="744"/>
        <v/>
      </c>
      <c r="IV487" s="7" t="str">
        <f t="shared" si="745"/>
        <v/>
      </c>
      <c r="IW487" s="7" t="str">
        <f t="shared" si="746"/>
        <v/>
      </c>
      <c r="IX487" s="7" t="str">
        <f t="shared" si="747"/>
        <v/>
      </c>
      <c r="IY487" s="7" t="str">
        <f t="shared" si="748"/>
        <v/>
      </c>
      <c r="IZ487" s="7" t="str">
        <f t="shared" si="749"/>
        <v/>
      </c>
      <c r="JA487" s="7" t="str">
        <f t="shared" si="750"/>
        <v/>
      </c>
      <c r="JB487" s="7" t="str">
        <f t="shared" si="751"/>
        <v/>
      </c>
      <c r="JC487" s="7" t="str">
        <f t="shared" si="752"/>
        <v/>
      </c>
      <c r="JD487" s="7" t="str">
        <f t="shared" si="753"/>
        <v/>
      </c>
      <c r="JE487" s="7" t="str">
        <f t="shared" si="754"/>
        <v/>
      </c>
      <c r="JF487" s="7" t="str">
        <f t="shared" si="755"/>
        <v/>
      </c>
      <c r="JG487" s="7" t="str">
        <f t="shared" si="667"/>
        <v/>
      </c>
      <c r="JH487" s="7" t="str">
        <f t="shared" si="668"/>
        <v/>
      </c>
      <c r="JI487" s="7" t="str">
        <f t="shared" si="669"/>
        <v/>
      </c>
      <c r="JJ487" s="7">
        <f t="shared" si="670"/>
        <v>8</v>
      </c>
      <c r="JK487" s="7" t="str">
        <f t="shared" si="671"/>
        <v/>
      </c>
      <c r="JL487" s="7" t="str">
        <f t="shared" si="672"/>
        <v/>
      </c>
      <c r="JM487" s="7" t="str">
        <f t="shared" si="673"/>
        <v/>
      </c>
      <c r="JN487" s="7" t="str">
        <f t="shared" si="674"/>
        <v/>
      </c>
      <c r="JO487" s="7" t="str">
        <f t="shared" si="675"/>
        <v/>
      </c>
      <c r="JP487" s="7" t="str">
        <f t="shared" si="676"/>
        <v/>
      </c>
      <c r="JQ487" s="7" t="str">
        <f t="shared" si="677"/>
        <v/>
      </c>
      <c r="JR487" s="7" t="str">
        <f t="shared" si="677"/>
        <v/>
      </c>
      <c r="JS487" s="7" t="str">
        <f t="shared" si="677"/>
        <v/>
      </c>
      <c r="JT487" s="28">
        <f t="shared" si="678"/>
        <v>8</v>
      </c>
    </row>
    <row r="488" spans="1:280" x14ac:dyDescent="0.2">
      <c r="A488" s="4" t="s">
        <v>3707</v>
      </c>
      <c r="B488" s="46">
        <f t="shared" si="663"/>
        <v>1</v>
      </c>
      <c r="C488" s="67" t="s">
        <v>3682</v>
      </c>
      <c r="D488" s="67" t="s">
        <v>3682</v>
      </c>
      <c r="CF488" s="7">
        <v>2</v>
      </c>
      <c r="CP488" s="5">
        <f t="shared" si="664"/>
        <v>2</v>
      </c>
      <c r="CT488" s="28">
        <f t="shared" ref="CT488:CT506" si="759">SUM(CP488:CS488)</f>
        <v>2</v>
      </c>
      <c r="FH488" s="5"/>
      <c r="GG488" s="5">
        <f t="shared" si="666"/>
        <v>0</v>
      </c>
      <c r="GH488" s="7" t="str">
        <f t="shared" si="679"/>
        <v/>
      </c>
      <c r="GI488" s="7" t="str">
        <f t="shared" si="680"/>
        <v/>
      </c>
      <c r="GJ488" s="7" t="str">
        <f t="shared" si="681"/>
        <v/>
      </c>
      <c r="GK488" s="7" t="str">
        <f t="shared" si="682"/>
        <v/>
      </c>
      <c r="GL488" s="7" t="str">
        <f t="shared" si="683"/>
        <v/>
      </c>
      <c r="GM488" s="7" t="str">
        <f t="shared" si="684"/>
        <v/>
      </c>
      <c r="GN488" s="7" t="str">
        <f t="shared" si="685"/>
        <v/>
      </c>
      <c r="GO488" s="7" t="str">
        <f t="shared" si="686"/>
        <v/>
      </c>
      <c r="GP488" s="7" t="str">
        <f t="shared" si="687"/>
        <v/>
      </c>
      <c r="GQ488" s="7" t="str">
        <f t="shared" si="688"/>
        <v/>
      </c>
      <c r="GR488" s="7" t="str">
        <f t="shared" si="689"/>
        <v/>
      </c>
      <c r="GS488" s="7" t="str">
        <f t="shared" si="690"/>
        <v/>
      </c>
      <c r="GT488" s="7" t="str">
        <f t="shared" si="691"/>
        <v/>
      </c>
      <c r="GU488" s="7" t="str">
        <f t="shared" si="692"/>
        <v/>
      </c>
      <c r="GV488" s="7" t="str">
        <f t="shared" si="693"/>
        <v/>
      </c>
      <c r="GW488" s="7" t="str">
        <f t="shared" si="694"/>
        <v/>
      </c>
      <c r="GX488" s="7" t="str">
        <f t="shared" si="695"/>
        <v/>
      </c>
      <c r="GY488" s="7" t="str">
        <f t="shared" si="696"/>
        <v/>
      </c>
      <c r="GZ488" s="7" t="str">
        <f t="shared" si="697"/>
        <v/>
      </c>
      <c r="HA488" s="7" t="str">
        <f t="shared" si="698"/>
        <v/>
      </c>
      <c r="HB488" s="7" t="str">
        <f t="shared" si="699"/>
        <v/>
      </c>
      <c r="HC488" s="7" t="str">
        <f t="shared" si="700"/>
        <v/>
      </c>
      <c r="HD488" s="7" t="str">
        <f t="shared" si="701"/>
        <v/>
      </c>
      <c r="HE488" s="7" t="str">
        <f t="shared" si="702"/>
        <v/>
      </c>
      <c r="HF488" s="7" t="str">
        <f t="shared" si="703"/>
        <v/>
      </c>
      <c r="HG488" s="7" t="str">
        <f t="shared" si="704"/>
        <v/>
      </c>
      <c r="HH488" s="7" t="str">
        <f t="shared" si="705"/>
        <v/>
      </c>
      <c r="HI488" s="7" t="str">
        <f t="shared" si="706"/>
        <v/>
      </c>
      <c r="HJ488" s="7" t="str">
        <f t="shared" si="707"/>
        <v/>
      </c>
      <c r="HK488" s="7" t="str">
        <f t="shared" si="708"/>
        <v/>
      </c>
      <c r="HL488" s="7" t="str">
        <f t="shared" si="709"/>
        <v/>
      </c>
      <c r="HM488" s="7" t="str">
        <f t="shared" si="710"/>
        <v/>
      </c>
      <c r="HN488" s="7" t="str">
        <f t="shared" si="711"/>
        <v/>
      </c>
      <c r="HO488" s="7" t="str">
        <f t="shared" si="712"/>
        <v/>
      </c>
      <c r="HP488" s="7" t="str">
        <f t="shared" si="713"/>
        <v/>
      </c>
      <c r="HQ488" s="7" t="str">
        <f t="shared" si="714"/>
        <v/>
      </c>
      <c r="HR488" s="7" t="str">
        <f t="shared" si="715"/>
        <v/>
      </c>
      <c r="HS488" s="7" t="str">
        <f t="shared" si="716"/>
        <v/>
      </c>
      <c r="HT488" s="7" t="str">
        <f t="shared" si="717"/>
        <v/>
      </c>
      <c r="HU488" s="7" t="str">
        <f t="shared" si="718"/>
        <v/>
      </c>
      <c r="HV488" s="7" t="str">
        <f t="shared" si="719"/>
        <v/>
      </c>
      <c r="HW488" s="7" t="str">
        <f t="shared" si="720"/>
        <v/>
      </c>
      <c r="HX488" s="7" t="str">
        <f t="shared" si="721"/>
        <v/>
      </c>
      <c r="HY488" s="7" t="str">
        <f t="shared" si="722"/>
        <v/>
      </c>
      <c r="HZ488" s="7" t="str">
        <f t="shared" si="723"/>
        <v/>
      </c>
      <c r="IA488" s="7" t="str">
        <f t="shared" si="724"/>
        <v/>
      </c>
      <c r="IB488" s="7" t="str">
        <f t="shared" si="725"/>
        <v/>
      </c>
      <c r="IC488" s="7" t="str">
        <f t="shared" si="726"/>
        <v/>
      </c>
      <c r="ID488" s="7" t="str">
        <f t="shared" si="727"/>
        <v/>
      </c>
      <c r="IE488" s="7" t="str">
        <f t="shared" si="728"/>
        <v/>
      </c>
      <c r="IF488" s="7" t="str">
        <f t="shared" si="729"/>
        <v/>
      </c>
      <c r="IG488" s="7" t="str">
        <f t="shared" si="730"/>
        <v/>
      </c>
      <c r="IH488" s="7" t="str">
        <f t="shared" si="731"/>
        <v/>
      </c>
      <c r="II488" s="7" t="str">
        <f t="shared" si="732"/>
        <v/>
      </c>
      <c r="IJ488" s="7" t="str">
        <f t="shared" si="733"/>
        <v/>
      </c>
      <c r="IK488" s="7" t="str">
        <f t="shared" si="734"/>
        <v/>
      </c>
      <c r="IL488" s="7" t="str">
        <f t="shared" si="735"/>
        <v/>
      </c>
      <c r="IM488" s="7" t="str">
        <f t="shared" si="736"/>
        <v/>
      </c>
      <c r="IN488" s="7" t="str">
        <f t="shared" si="737"/>
        <v/>
      </c>
      <c r="IO488" s="7" t="str">
        <f t="shared" si="738"/>
        <v/>
      </c>
      <c r="IP488" s="7" t="str">
        <f t="shared" si="739"/>
        <v/>
      </c>
      <c r="IQ488" s="7" t="str">
        <f t="shared" si="740"/>
        <v/>
      </c>
      <c r="IR488" s="7" t="str">
        <f t="shared" si="741"/>
        <v/>
      </c>
      <c r="IS488" s="7" t="str">
        <f t="shared" si="742"/>
        <v/>
      </c>
      <c r="IT488" s="7" t="str">
        <f t="shared" si="743"/>
        <v/>
      </c>
      <c r="IU488" s="7" t="str">
        <f t="shared" si="744"/>
        <v/>
      </c>
      <c r="IV488" s="7" t="str">
        <f t="shared" si="745"/>
        <v/>
      </c>
      <c r="IW488" s="7" t="str">
        <f t="shared" si="746"/>
        <v/>
      </c>
      <c r="IX488" s="7" t="str">
        <f t="shared" si="747"/>
        <v/>
      </c>
      <c r="IY488" s="7" t="str">
        <f t="shared" si="748"/>
        <v/>
      </c>
      <c r="IZ488" s="7" t="str">
        <f t="shared" si="749"/>
        <v/>
      </c>
      <c r="JA488" s="7" t="str">
        <f t="shared" si="750"/>
        <v/>
      </c>
      <c r="JB488" s="7" t="str">
        <f t="shared" si="751"/>
        <v/>
      </c>
      <c r="JC488" s="7" t="str">
        <f t="shared" si="752"/>
        <v/>
      </c>
      <c r="JD488" s="7" t="str">
        <f t="shared" si="753"/>
        <v/>
      </c>
      <c r="JE488" s="7" t="str">
        <f t="shared" si="754"/>
        <v/>
      </c>
      <c r="JF488" s="7" t="str">
        <f t="shared" si="755"/>
        <v/>
      </c>
      <c r="JG488" s="7" t="str">
        <f t="shared" si="667"/>
        <v/>
      </c>
      <c r="JH488" s="7" t="str">
        <f t="shared" si="668"/>
        <v/>
      </c>
      <c r="JI488" s="7" t="str">
        <f t="shared" si="669"/>
        <v/>
      </c>
      <c r="JJ488" s="7">
        <f t="shared" si="670"/>
        <v>2</v>
      </c>
      <c r="JK488" s="7" t="str">
        <f t="shared" si="671"/>
        <v/>
      </c>
      <c r="JL488" s="7" t="str">
        <f t="shared" si="672"/>
        <v/>
      </c>
      <c r="JM488" s="7" t="str">
        <f t="shared" si="673"/>
        <v/>
      </c>
      <c r="JN488" s="7" t="str">
        <f t="shared" si="674"/>
        <v/>
      </c>
      <c r="JO488" s="7" t="str">
        <f t="shared" si="675"/>
        <v/>
      </c>
      <c r="JP488" s="7" t="str">
        <f t="shared" si="676"/>
        <v/>
      </c>
      <c r="JQ488" s="7" t="str">
        <f t="shared" si="677"/>
        <v/>
      </c>
      <c r="JR488" s="7" t="str">
        <f t="shared" si="677"/>
        <v/>
      </c>
      <c r="JS488" s="7" t="str">
        <f t="shared" si="677"/>
        <v/>
      </c>
      <c r="JT488" s="28">
        <f t="shared" si="678"/>
        <v>2</v>
      </c>
    </row>
    <row r="489" spans="1:280" x14ac:dyDescent="0.2">
      <c r="A489" s="4" t="s">
        <v>3708</v>
      </c>
      <c r="B489" s="46">
        <f t="shared" si="663"/>
        <v>2</v>
      </c>
      <c r="C489" s="67" t="s">
        <v>3682</v>
      </c>
      <c r="D489" s="67" t="s">
        <v>3735</v>
      </c>
      <c r="CF489" s="7">
        <v>1</v>
      </c>
      <c r="CG489" s="7">
        <v>1</v>
      </c>
      <c r="CP489" s="5">
        <f t="shared" si="664"/>
        <v>2</v>
      </c>
      <c r="CT489" s="28">
        <f t="shared" si="759"/>
        <v>2</v>
      </c>
      <c r="FH489" s="5"/>
      <c r="GG489" s="5">
        <f t="shared" si="666"/>
        <v>0</v>
      </c>
      <c r="GH489" s="7" t="str">
        <f t="shared" si="679"/>
        <v/>
      </c>
      <c r="GI489" s="7" t="str">
        <f t="shared" si="680"/>
        <v/>
      </c>
      <c r="GJ489" s="7" t="str">
        <f t="shared" si="681"/>
        <v/>
      </c>
      <c r="GK489" s="7" t="str">
        <f t="shared" si="682"/>
        <v/>
      </c>
      <c r="GL489" s="7" t="str">
        <f t="shared" si="683"/>
        <v/>
      </c>
      <c r="GM489" s="7" t="str">
        <f t="shared" si="684"/>
        <v/>
      </c>
      <c r="GN489" s="7" t="str">
        <f t="shared" si="685"/>
        <v/>
      </c>
      <c r="GO489" s="7" t="str">
        <f t="shared" si="686"/>
        <v/>
      </c>
      <c r="GP489" s="7" t="str">
        <f t="shared" si="687"/>
        <v/>
      </c>
      <c r="GQ489" s="7" t="str">
        <f t="shared" si="688"/>
        <v/>
      </c>
      <c r="GR489" s="7" t="str">
        <f t="shared" si="689"/>
        <v/>
      </c>
      <c r="GS489" s="7" t="str">
        <f t="shared" si="690"/>
        <v/>
      </c>
      <c r="GT489" s="7" t="str">
        <f t="shared" si="691"/>
        <v/>
      </c>
      <c r="GU489" s="7" t="str">
        <f t="shared" si="692"/>
        <v/>
      </c>
      <c r="GV489" s="7" t="str">
        <f t="shared" si="693"/>
        <v/>
      </c>
      <c r="GW489" s="7" t="str">
        <f t="shared" si="694"/>
        <v/>
      </c>
      <c r="GX489" s="7" t="str">
        <f t="shared" si="695"/>
        <v/>
      </c>
      <c r="GY489" s="7" t="str">
        <f t="shared" si="696"/>
        <v/>
      </c>
      <c r="GZ489" s="7" t="str">
        <f t="shared" si="697"/>
        <v/>
      </c>
      <c r="HA489" s="7" t="str">
        <f t="shared" si="698"/>
        <v/>
      </c>
      <c r="HB489" s="7" t="str">
        <f t="shared" si="699"/>
        <v/>
      </c>
      <c r="HC489" s="7" t="str">
        <f t="shared" si="700"/>
        <v/>
      </c>
      <c r="HD489" s="7" t="str">
        <f t="shared" si="701"/>
        <v/>
      </c>
      <c r="HE489" s="7" t="str">
        <f t="shared" si="702"/>
        <v/>
      </c>
      <c r="HF489" s="7" t="str">
        <f t="shared" si="703"/>
        <v/>
      </c>
      <c r="HG489" s="7" t="str">
        <f t="shared" si="704"/>
        <v/>
      </c>
      <c r="HH489" s="7" t="str">
        <f t="shared" si="705"/>
        <v/>
      </c>
      <c r="HI489" s="7" t="str">
        <f t="shared" si="706"/>
        <v/>
      </c>
      <c r="HJ489" s="7" t="str">
        <f t="shared" si="707"/>
        <v/>
      </c>
      <c r="HK489" s="7" t="str">
        <f t="shared" si="708"/>
        <v/>
      </c>
      <c r="HL489" s="7" t="str">
        <f t="shared" si="709"/>
        <v/>
      </c>
      <c r="HM489" s="7" t="str">
        <f t="shared" si="710"/>
        <v/>
      </c>
      <c r="HN489" s="7" t="str">
        <f t="shared" si="711"/>
        <v/>
      </c>
      <c r="HO489" s="7" t="str">
        <f t="shared" si="712"/>
        <v/>
      </c>
      <c r="HP489" s="7" t="str">
        <f t="shared" si="713"/>
        <v/>
      </c>
      <c r="HQ489" s="7" t="str">
        <f t="shared" si="714"/>
        <v/>
      </c>
      <c r="HR489" s="7" t="str">
        <f t="shared" si="715"/>
        <v/>
      </c>
      <c r="HS489" s="7" t="str">
        <f t="shared" si="716"/>
        <v/>
      </c>
      <c r="HT489" s="7" t="str">
        <f t="shared" si="717"/>
        <v/>
      </c>
      <c r="HU489" s="7" t="str">
        <f t="shared" si="718"/>
        <v/>
      </c>
      <c r="HV489" s="7" t="str">
        <f t="shared" si="719"/>
        <v/>
      </c>
      <c r="HW489" s="7" t="str">
        <f t="shared" si="720"/>
        <v/>
      </c>
      <c r="HX489" s="7" t="str">
        <f t="shared" si="721"/>
        <v/>
      </c>
      <c r="HY489" s="7" t="str">
        <f t="shared" si="722"/>
        <v/>
      </c>
      <c r="HZ489" s="7" t="str">
        <f t="shared" si="723"/>
        <v/>
      </c>
      <c r="IA489" s="7" t="str">
        <f t="shared" si="724"/>
        <v/>
      </c>
      <c r="IB489" s="7" t="str">
        <f t="shared" si="725"/>
        <v/>
      </c>
      <c r="IC489" s="7" t="str">
        <f t="shared" si="726"/>
        <v/>
      </c>
      <c r="ID489" s="7" t="str">
        <f t="shared" si="727"/>
        <v/>
      </c>
      <c r="IE489" s="7" t="str">
        <f t="shared" si="728"/>
        <v/>
      </c>
      <c r="IF489" s="7" t="str">
        <f t="shared" si="729"/>
        <v/>
      </c>
      <c r="IG489" s="7" t="str">
        <f t="shared" si="730"/>
        <v/>
      </c>
      <c r="IH489" s="7" t="str">
        <f t="shared" si="731"/>
        <v/>
      </c>
      <c r="II489" s="7" t="str">
        <f t="shared" si="732"/>
        <v/>
      </c>
      <c r="IJ489" s="7" t="str">
        <f t="shared" si="733"/>
        <v/>
      </c>
      <c r="IK489" s="7" t="str">
        <f t="shared" si="734"/>
        <v/>
      </c>
      <c r="IL489" s="7" t="str">
        <f t="shared" si="735"/>
        <v/>
      </c>
      <c r="IM489" s="7" t="str">
        <f t="shared" si="736"/>
        <v/>
      </c>
      <c r="IN489" s="7" t="str">
        <f t="shared" si="737"/>
        <v/>
      </c>
      <c r="IO489" s="7" t="str">
        <f t="shared" si="738"/>
        <v/>
      </c>
      <c r="IP489" s="7" t="str">
        <f t="shared" si="739"/>
        <v/>
      </c>
      <c r="IQ489" s="7" t="str">
        <f t="shared" si="740"/>
        <v/>
      </c>
      <c r="IR489" s="7" t="str">
        <f t="shared" si="741"/>
        <v/>
      </c>
      <c r="IS489" s="7" t="str">
        <f t="shared" si="742"/>
        <v/>
      </c>
      <c r="IT489" s="7" t="str">
        <f t="shared" si="743"/>
        <v/>
      </c>
      <c r="IU489" s="7" t="str">
        <f t="shared" si="744"/>
        <v/>
      </c>
      <c r="IV489" s="7" t="str">
        <f t="shared" si="745"/>
        <v/>
      </c>
      <c r="IW489" s="7" t="str">
        <f t="shared" si="746"/>
        <v/>
      </c>
      <c r="IX489" s="7" t="str">
        <f t="shared" si="747"/>
        <v/>
      </c>
      <c r="IY489" s="7" t="str">
        <f t="shared" si="748"/>
        <v/>
      </c>
      <c r="IZ489" s="7" t="str">
        <f t="shared" si="749"/>
        <v/>
      </c>
      <c r="JA489" s="7" t="str">
        <f t="shared" si="750"/>
        <v/>
      </c>
      <c r="JB489" s="7" t="str">
        <f t="shared" si="751"/>
        <v/>
      </c>
      <c r="JC489" s="7" t="str">
        <f t="shared" si="752"/>
        <v/>
      </c>
      <c r="JD489" s="7" t="str">
        <f t="shared" si="753"/>
        <v/>
      </c>
      <c r="JE489" s="7" t="str">
        <f t="shared" si="754"/>
        <v/>
      </c>
      <c r="JF489" s="7" t="str">
        <f t="shared" si="755"/>
        <v/>
      </c>
      <c r="JG489" s="7" t="str">
        <f t="shared" si="667"/>
        <v/>
      </c>
      <c r="JH489" s="7" t="str">
        <f t="shared" si="668"/>
        <v/>
      </c>
      <c r="JI489" s="7" t="str">
        <f t="shared" si="669"/>
        <v/>
      </c>
      <c r="JJ489" s="7">
        <f t="shared" si="670"/>
        <v>1</v>
      </c>
      <c r="JK489" s="7">
        <f t="shared" si="671"/>
        <v>1</v>
      </c>
      <c r="JL489" s="7" t="str">
        <f t="shared" si="672"/>
        <v/>
      </c>
      <c r="JM489" s="7" t="str">
        <f t="shared" si="673"/>
        <v/>
      </c>
      <c r="JN489" s="7" t="str">
        <f t="shared" si="674"/>
        <v/>
      </c>
      <c r="JO489" s="7" t="str">
        <f t="shared" si="675"/>
        <v/>
      </c>
      <c r="JP489" s="7" t="str">
        <f t="shared" si="676"/>
        <v/>
      </c>
      <c r="JQ489" s="7" t="str">
        <f t="shared" si="677"/>
        <v/>
      </c>
      <c r="JR489" s="7" t="str">
        <f t="shared" si="677"/>
        <v/>
      </c>
      <c r="JS489" s="7" t="str">
        <f t="shared" si="677"/>
        <v/>
      </c>
      <c r="JT489" s="28">
        <f t="shared" si="678"/>
        <v>2</v>
      </c>
    </row>
    <row r="490" spans="1:280" x14ac:dyDescent="0.2">
      <c r="A490" s="4" t="s">
        <v>3715</v>
      </c>
      <c r="B490" s="46">
        <f t="shared" si="663"/>
        <v>1</v>
      </c>
      <c r="C490" s="67" t="s">
        <v>3682</v>
      </c>
      <c r="D490" s="67" t="s">
        <v>3682</v>
      </c>
      <c r="CF490" s="7">
        <v>2</v>
      </c>
      <c r="CP490" s="5">
        <f t="shared" si="664"/>
        <v>2</v>
      </c>
      <c r="CT490" s="28">
        <f t="shared" si="759"/>
        <v>2</v>
      </c>
      <c r="FH490" s="5"/>
      <c r="GG490" s="5">
        <f t="shared" si="666"/>
        <v>0</v>
      </c>
      <c r="GH490" s="7" t="str">
        <f t="shared" si="679"/>
        <v/>
      </c>
      <c r="GI490" s="7" t="str">
        <f t="shared" si="680"/>
        <v/>
      </c>
      <c r="GJ490" s="7" t="str">
        <f t="shared" si="681"/>
        <v/>
      </c>
      <c r="GK490" s="7" t="str">
        <f t="shared" si="682"/>
        <v/>
      </c>
      <c r="GL490" s="7" t="str">
        <f t="shared" si="683"/>
        <v/>
      </c>
      <c r="GM490" s="7" t="str">
        <f t="shared" si="684"/>
        <v/>
      </c>
      <c r="GN490" s="7" t="str">
        <f t="shared" si="685"/>
        <v/>
      </c>
      <c r="GO490" s="7" t="str">
        <f t="shared" si="686"/>
        <v/>
      </c>
      <c r="GP490" s="7" t="str">
        <f t="shared" si="687"/>
        <v/>
      </c>
      <c r="GQ490" s="7" t="str">
        <f t="shared" si="688"/>
        <v/>
      </c>
      <c r="GR490" s="7" t="str">
        <f t="shared" si="689"/>
        <v/>
      </c>
      <c r="GS490" s="7" t="str">
        <f t="shared" si="690"/>
        <v/>
      </c>
      <c r="GT490" s="7" t="str">
        <f t="shared" si="691"/>
        <v/>
      </c>
      <c r="GU490" s="7" t="str">
        <f t="shared" si="692"/>
        <v/>
      </c>
      <c r="GV490" s="7" t="str">
        <f t="shared" si="693"/>
        <v/>
      </c>
      <c r="GW490" s="7" t="str">
        <f t="shared" si="694"/>
        <v/>
      </c>
      <c r="GX490" s="7" t="str">
        <f t="shared" si="695"/>
        <v/>
      </c>
      <c r="GY490" s="7" t="str">
        <f t="shared" si="696"/>
        <v/>
      </c>
      <c r="GZ490" s="7" t="str">
        <f t="shared" si="697"/>
        <v/>
      </c>
      <c r="HA490" s="7" t="str">
        <f t="shared" si="698"/>
        <v/>
      </c>
      <c r="HB490" s="7" t="str">
        <f t="shared" si="699"/>
        <v/>
      </c>
      <c r="HC490" s="7" t="str">
        <f t="shared" si="700"/>
        <v/>
      </c>
      <c r="HD490" s="7" t="str">
        <f t="shared" si="701"/>
        <v/>
      </c>
      <c r="HE490" s="7" t="str">
        <f t="shared" si="702"/>
        <v/>
      </c>
      <c r="HF490" s="7" t="str">
        <f t="shared" si="703"/>
        <v/>
      </c>
      <c r="HG490" s="7" t="str">
        <f t="shared" si="704"/>
        <v/>
      </c>
      <c r="HH490" s="7" t="str">
        <f t="shared" si="705"/>
        <v/>
      </c>
      <c r="HI490" s="7" t="str">
        <f t="shared" si="706"/>
        <v/>
      </c>
      <c r="HJ490" s="7" t="str">
        <f t="shared" si="707"/>
        <v/>
      </c>
      <c r="HK490" s="7" t="str">
        <f t="shared" si="708"/>
        <v/>
      </c>
      <c r="HL490" s="7" t="str">
        <f t="shared" si="709"/>
        <v/>
      </c>
      <c r="HM490" s="7" t="str">
        <f t="shared" si="710"/>
        <v/>
      </c>
      <c r="HN490" s="7" t="str">
        <f t="shared" si="711"/>
        <v/>
      </c>
      <c r="HO490" s="7" t="str">
        <f t="shared" si="712"/>
        <v/>
      </c>
      <c r="HP490" s="7" t="str">
        <f t="shared" si="713"/>
        <v/>
      </c>
      <c r="HQ490" s="7" t="str">
        <f t="shared" si="714"/>
        <v/>
      </c>
      <c r="HR490" s="7" t="str">
        <f t="shared" si="715"/>
        <v/>
      </c>
      <c r="HS490" s="7" t="str">
        <f t="shared" si="716"/>
        <v/>
      </c>
      <c r="HT490" s="7" t="str">
        <f t="shared" si="717"/>
        <v/>
      </c>
      <c r="HU490" s="7" t="str">
        <f t="shared" si="718"/>
        <v/>
      </c>
      <c r="HV490" s="7" t="str">
        <f t="shared" si="719"/>
        <v/>
      </c>
      <c r="HW490" s="7" t="str">
        <f t="shared" si="720"/>
        <v/>
      </c>
      <c r="HX490" s="7" t="str">
        <f t="shared" si="721"/>
        <v/>
      </c>
      <c r="HY490" s="7" t="str">
        <f t="shared" si="722"/>
        <v/>
      </c>
      <c r="HZ490" s="7" t="str">
        <f t="shared" si="723"/>
        <v/>
      </c>
      <c r="IA490" s="7" t="str">
        <f t="shared" si="724"/>
        <v/>
      </c>
      <c r="IB490" s="7" t="str">
        <f t="shared" si="725"/>
        <v/>
      </c>
      <c r="IC490" s="7" t="str">
        <f t="shared" si="726"/>
        <v/>
      </c>
      <c r="ID490" s="7" t="str">
        <f t="shared" si="727"/>
        <v/>
      </c>
      <c r="IE490" s="7" t="str">
        <f t="shared" si="728"/>
        <v/>
      </c>
      <c r="IF490" s="7" t="str">
        <f t="shared" si="729"/>
        <v/>
      </c>
      <c r="IG490" s="7" t="str">
        <f t="shared" si="730"/>
        <v/>
      </c>
      <c r="IH490" s="7" t="str">
        <f t="shared" si="731"/>
        <v/>
      </c>
      <c r="II490" s="7" t="str">
        <f t="shared" si="732"/>
        <v/>
      </c>
      <c r="IJ490" s="7" t="str">
        <f t="shared" si="733"/>
        <v/>
      </c>
      <c r="IK490" s="7" t="str">
        <f t="shared" si="734"/>
        <v/>
      </c>
      <c r="IL490" s="7" t="str">
        <f t="shared" si="735"/>
        <v/>
      </c>
      <c r="IM490" s="7" t="str">
        <f t="shared" si="736"/>
        <v/>
      </c>
      <c r="IN490" s="7" t="str">
        <f t="shared" si="737"/>
        <v/>
      </c>
      <c r="IO490" s="7" t="str">
        <f t="shared" si="738"/>
        <v/>
      </c>
      <c r="IP490" s="7" t="str">
        <f t="shared" si="739"/>
        <v/>
      </c>
      <c r="IQ490" s="7" t="str">
        <f t="shared" si="740"/>
        <v/>
      </c>
      <c r="IR490" s="7" t="str">
        <f t="shared" si="741"/>
        <v/>
      </c>
      <c r="IS490" s="7" t="str">
        <f t="shared" si="742"/>
        <v/>
      </c>
      <c r="IT490" s="7" t="str">
        <f t="shared" si="743"/>
        <v/>
      </c>
      <c r="IU490" s="7" t="str">
        <f t="shared" si="744"/>
        <v/>
      </c>
      <c r="IV490" s="7" t="str">
        <f t="shared" si="745"/>
        <v/>
      </c>
      <c r="IW490" s="7" t="str">
        <f t="shared" si="746"/>
        <v/>
      </c>
      <c r="IX490" s="7" t="str">
        <f t="shared" si="747"/>
        <v/>
      </c>
      <c r="IY490" s="7" t="str">
        <f t="shared" si="748"/>
        <v/>
      </c>
      <c r="IZ490" s="7" t="str">
        <f t="shared" si="749"/>
        <v/>
      </c>
      <c r="JA490" s="7" t="str">
        <f t="shared" si="750"/>
        <v/>
      </c>
      <c r="JB490" s="7" t="str">
        <f t="shared" si="751"/>
        <v/>
      </c>
      <c r="JC490" s="7" t="str">
        <f t="shared" si="752"/>
        <v/>
      </c>
      <c r="JD490" s="7" t="str">
        <f t="shared" si="753"/>
        <v/>
      </c>
      <c r="JE490" s="7" t="str">
        <f t="shared" si="754"/>
        <v/>
      </c>
      <c r="JF490" s="7" t="str">
        <f t="shared" si="755"/>
        <v/>
      </c>
      <c r="JG490" s="7" t="str">
        <f t="shared" si="667"/>
        <v/>
      </c>
      <c r="JH490" s="7" t="str">
        <f t="shared" si="668"/>
        <v/>
      </c>
      <c r="JI490" s="7" t="str">
        <f t="shared" si="669"/>
        <v/>
      </c>
      <c r="JJ490" s="7">
        <f t="shared" si="670"/>
        <v>2</v>
      </c>
      <c r="JK490" s="7" t="str">
        <f t="shared" si="671"/>
        <v/>
      </c>
      <c r="JL490" s="7" t="str">
        <f t="shared" si="672"/>
        <v/>
      </c>
      <c r="JM490" s="7" t="str">
        <f t="shared" si="673"/>
        <v/>
      </c>
      <c r="JN490" s="7" t="str">
        <f t="shared" si="674"/>
        <v/>
      </c>
      <c r="JO490" s="7" t="str">
        <f t="shared" si="675"/>
        <v/>
      </c>
      <c r="JP490" s="7" t="str">
        <f t="shared" si="676"/>
        <v/>
      </c>
      <c r="JQ490" s="7" t="str">
        <f t="shared" si="677"/>
        <v/>
      </c>
      <c r="JR490" s="7" t="str">
        <f t="shared" si="677"/>
        <v/>
      </c>
      <c r="JS490" s="7" t="str">
        <f t="shared" si="677"/>
        <v/>
      </c>
      <c r="JT490" s="28">
        <f t="shared" si="678"/>
        <v>2</v>
      </c>
    </row>
    <row r="491" spans="1:280" x14ac:dyDescent="0.2">
      <c r="A491" s="4" t="s">
        <v>3733</v>
      </c>
      <c r="B491" s="46">
        <f t="shared" si="663"/>
        <v>1</v>
      </c>
      <c r="C491" s="67" t="s">
        <v>3682</v>
      </c>
      <c r="D491" s="67" t="s">
        <v>3682</v>
      </c>
      <c r="CF491" s="7">
        <v>1</v>
      </c>
      <c r="CP491" s="5">
        <f t="shared" si="664"/>
        <v>1</v>
      </c>
      <c r="CT491" s="28">
        <f t="shared" si="759"/>
        <v>1</v>
      </c>
      <c r="FH491" s="5"/>
      <c r="GG491" s="5">
        <f t="shared" si="666"/>
        <v>0</v>
      </c>
      <c r="GH491" s="7" t="str">
        <f t="shared" si="679"/>
        <v/>
      </c>
      <c r="GI491" s="7" t="str">
        <f t="shared" si="680"/>
        <v/>
      </c>
      <c r="GJ491" s="7" t="str">
        <f t="shared" si="681"/>
        <v/>
      </c>
      <c r="GK491" s="7" t="str">
        <f t="shared" si="682"/>
        <v/>
      </c>
      <c r="GL491" s="7" t="str">
        <f t="shared" si="683"/>
        <v/>
      </c>
      <c r="GM491" s="7" t="str">
        <f t="shared" si="684"/>
        <v/>
      </c>
      <c r="GN491" s="7" t="str">
        <f t="shared" si="685"/>
        <v/>
      </c>
      <c r="GO491" s="7" t="str">
        <f t="shared" si="686"/>
        <v/>
      </c>
      <c r="GP491" s="7" t="str">
        <f t="shared" si="687"/>
        <v/>
      </c>
      <c r="GQ491" s="7" t="str">
        <f t="shared" si="688"/>
        <v/>
      </c>
      <c r="GR491" s="7" t="str">
        <f t="shared" si="689"/>
        <v/>
      </c>
      <c r="GS491" s="7" t="str">
        <f t="shared" si="690"/>
        <v/>
      </c>
      <c r="GT491" s="7" t="str">
        <f t="shared" si="691"/>
        <v/>
      </c>
      <c r="GU491" s="7" t="str">
        <f t="shared" si="692"/>
        <v/>
      </c>
      <c r="GV491" s="7" t="str">
        <f t="shared" si="693"/>
        <v/>
      </c>
      <c r="GW491" s="7" t="str">
        <f t="shared" si="694"/>
        <v/>
      </c>
      <c r="GX491" s="7" t="str">
        <f t="shared" si="695"/>
        <v/>
      </c>
      <c r="GY491" s="7" t="str">
        <f t="shared" si="696"/>
        <v/>
      </c>
      <c r="GZ491" s="7" t="str">
        <f t="shared" si="697"/>
        <v/>
      </c>
      <c r="HA491" s="7" t="str">
        <f t="shared" si="698"/>
        <v/>
      </c>
      <c r="HB491" s="7" t="str">
        <f t="shared" si="699"/>
        <v/>
      </c>
      <c r="HC491" s="7" t="str">
        <f t="shared" si="700"/>
        <v/>
      </c>
      <c r="HD491" s="7" t="str">
        <f t="shared" si="701"/>
        <v/>
      </c>
      <c r="HE491" s="7" t="str">
        <f t="shared" si="702"/>
        <v/>
      </c>
      <c r="HF491" s="7" t="str">
        <f t="shared" si="703"/>
        <v/>
      </c>
      <c r="HG491" s="7" t="str">
        <f t="shared" si="704"/>
        <v/>
      </c>
      <c r="HH491" s="7" t="str">
        <f t="shared" si="705"/>
        <v/>
      </c>
      <c r="HI491" s="7" t="str">
        <f t="shared" si="706"/>
        <v/>
      </c>
      <c r="HJ491" s="7" t="str">
        <f t="shared" si="707"/>
        <v/>
      </c>
      <c r="HK491" s="7" t="str">
        <f t="shared" si="708"/>
        <v/>
      </c>
      <c r="HL491" s="7" t="str">
        <f t="shared" si="709"/>
        <v/>
      </c>
      <c r="HM491" s="7" t="str">
        <f t="shared" si="710"/>
        <v/>
      </c>
      <c r="HN491" s="7" t="str">
        <f t="shared" si="711"/>
        <v/>
      </c>
      <c r="HO491" s="7" t="str">
        <f t="shared" si="712"/>
        <v/>
      </c>
      <c r="HP491" s="7" t="str">
        <f t="shared" si="713"/>
        <v/>
      </c>
      <c r="HQ491" s="7" t="str">
        <f t="shared" si="714"/>
        <v/>
      </c>
      <c r="HR491" s="7" t="str">
        <f t="shared" si="715"/>
        <v/>
      </c>
      <c r="HS491" s="7" t="str">
        <f t="shared" si="716"/>
        <v/>
      </c>
      <c r="HT491" s="7" t="str">
        <f t="shared" si="717"/>
        <v/>
      </c>
      <c r="HU491" s="7" t="str">
        <f t="shared" si="718"/>
        <v/>
      </c>
      <c r="HV491" s="7" t="str">
        <f t="shared" si="719"/>
        <v/>
      </c>
      <c r="HW491" s="7" t="str">
        <f t="shared" si="720"/>
        <v/>
      </c>
      <c r="HX491" s="7" t="str">
        <f t="shared" si="721"/>
        <v/>
      </c>
      <c r="HY491" s="7" t="str">
        <f t="shared" si="722"/>
        <v/>
      </c>
      <c r="HZ491" s="7" t="str">
        <f t="shared" si="723"/>
        <v/>
      </c>
      <c r="IA491" s="7" t="str">
        <f t="shared" si="724"/>
        <v/>
      </c>
      <c r="IB491" s="7" t="str">
        <f t="shared" si="725"/>
        <v/>
      </c>
      <c r="IC491" s="7" t="str">
        <f t="shared" si="726"/>
        <v/>
      </c>
      <c r="ID491" s="7" t="str">
        <f t="shared" si="727"/>
        <v/>
      </c>
      <c r="IE491" s="7" t="str">
        <f t="shared" si="728"/>
        <v/>
      </c>
      <c r="IF491" s="7" t="str">
        <f t="shared" si="729"/>
        <v/>
      </c>
      <c r="IG491" s="7" t="str">
        <f t="shared" si="730"/>
        <v/>
      </c>
      <c r="IH491" s="7" t="str">
        <f t="shared" si="731"/>
        <v/>
      </c>
      <c r="II491" s="7" t="str">
        <f t="shared" si="732"/>
        <v/>
      </c>
      <c r="IJ491" s="7" t="str">
        <f t="shared" si="733"/>
        <v/>
      </c>
      <c r="IK491" s="7" t="str">
        <f t="shared" si="734"/>
        <v/>
      </c>
      <c r="IL491" s="7" t="str">
        <f t="shared" si="735"/>
        <v/>
      </c>
      <c r="IM491" s="7" t="str">
        <f t="shared" si="736"/>
        <v/>
      </c>
      <c r="IN491" s="7" t="str">
        <f t="shared" si="737"/>
        <v/>
      </c>
      <c r="IO491" s="7" t="str">
        <f t="shared" si="738"/>
        <v/>
      </c>
      <c r="IP491" s="7" t="str">
        <f t="shared" si="739"/>
        <v/>
      </c>
      <c r="IQ491" s="7" t="str">
        <f t="shared" si="740"/>
        <v/>
      </c>
      <c r="IR491" s="7" t="str">
        <f t="shared" si="741"/>
        <v/>
      </c>
      <c r="IS491" s="7" t="str">
        <f t="shared" si="742"/>
        <v/>
      </c>
      <c r="IT491" s="7" t="str">
        <f t="shared" si="743"/>
        <v/>
      </c>
      <c r="IU491" s="7" t="str">
        <f t="shared" si="744"/>
        <v/>
      </c>
      <c r="IV491" s="7" t="str">
        <f t="shared" si="745"/>
        <v/>
      </c>
      <c r="IW491" s="7" t="str">
        <f t="shared" si="746"/>
        <v/>
      </c>
      <c r="IX491" s="7" t="str">
        <f t="shared" si="747"/>
        <v/>
      </c>
      <c r="IY491" s="7" t="str">
        <f t="shared" si="748"/>
        <v/>
      </c>
      <c r="IZ491" s="7" t="str">
        <f t="shared" si="749"/>
        <v/>
      </c>
      <c r="JA491" s="7" t="str">
        <f t="shared" si="750"/>
        <v/>
      </c>
      <c r="JB491" s="7" t="str">
        <f t="shared" si="751"/>
        <v/>
      </c>
      <c r="JC491" s="7" t="str">
        <f t="shared" si="752"/>
        <v/>
      </c>
      <c r="JD491" s="7" t="str">
        <f t="shared" si="753"/>
        <v/>
      </c>
      <c r="JE491" s="7" t="str">
        <f t="shared" si="754"/>
        <v/>
      </c>
      <c r="JF491" s="7" t="str">
        <f t="shared" si="755"/>
        <v/>
      </c>
      <c r="JG491" s="7" t="str">
        <f t="shared" si="667"/>
        <v/>
      </c>
      <c r="JH491" s="7" t="str">
        <f t="shared" si="668"/>
        <v/>
      </c>
      <c r="JI491" s="7" t="str">
        <f t="shared" si="669"/>
        <v/>
      </c>
      <c r="JJ491" s="7">
        <f t="shared" si="670"/>
        <v>1</v>
      </c>
      <c r="JK491" s="7" t="str">
        <f t="shared" si="671"/>
        <v/>
      </c>
      <c r="JL491" s="7" t="str">
        <f t="shared" si="672"/>
        <v/>
      </c>
      <c r="JM491" s="7" t="str">
        <f t="shared" si="673"/>
        <v/>
      </c>
      <c r="JN491" s="7" t="str">
        <f t="shared" si="674"/>
        <v/>
      </c>
      <c r="JO491" s="7" t="str">
        <f t="shared" si="675"/>
        <v/>
      </c>
      <c r="JP491" s="7" t="str">
        <f t="shared" si="676"/>
        <v/>
      </c>
      <c r="JQ491" s="7" t="str">
        <f t="shared" si="677"/>
        <v/>
      </c>
      <c r="JR491" s="7" t="str">
        <f t="shared" si="677"/>
        <v/>
      </c>
      <c r="JS491" s="7" t="str">
        <f t="shared" si="677"/>
        <v/>
      </c>
      <c r="JT491" s="28">
        <f t="shared" si="678"/>
        <v>1</v>
      </c>
    </row>
    <row r="492" spans="1:280" x14ac:dyDescent="0.2">
      <c r="A492" s="4" t="s">
        <v>3736</v>
      </c>
      <c r="B492" s="46">
        <f t="shared" si="663"/>
        <v>1</v>
      </c>
      <c r="C492" s="67" t="s">
        <v>3735</v>
      </c>
      <c r="D492" s="67" t="s">
        <v>3735</v>
      </c>
      <c r="CG492" s="7">
        <v>1</v>
      </c>
      <c r="CP492" s="5">
        <f t="shared" si="664"/>
        <v>1</v>
      </c>
      <c r="CT492" s="28">
        <f t="shared" si="759"/>
        <v>1</v>
      </c>
      <c r="FH492" s="5"/>
      <c r="GG492" s="5">
        <f t="shared" si="666"/>
        <v>0</v>
      </c>
      <c r="GH492" s="7" t="str">
        <f t="shared" si="679"/>
        <v/>
      </c>
      <c r="GI492" s="7" t="str">
        <f t="shared" si="680"/>
        <v/>
      </c>
      <c r="GJ492" s="7" t="str">
        <f t="shared" si="681"/>
        <v/>
      </c>
      <c r="GK492" s="7" t="str">
        <f t="shared" si="682"/>
        <v/>
      </c>
      <c r="GL492" s="7" t="str">
        <f t="shared" si="683"/>
        <v/>
      </c>
      <c r="GM492" s="7" t="str">
        <f t="shared" si="684"/>
        <v/>
      </c>
      <c r="GN492" s="7" t="str">
        <f t="shared" si="685"/>
        <v/>
      </c>
      <c r="GO492" s="7" t="str">
        <f t="shared" si="686"/>
        <v/>
      </c>
      <c r="GP492" s="7" t="str">
        <f t="shared" si="687"/>
        <v/>
      </c>
      <c r="GQ492" s="7" t="str">
        <f t="shared" si="688"/>
        <v/>
      </c>
      <c r="GR492" s="7" t="str">
        <f t="shared" si="689"/>
        <v/>
      </c>
      <c r="GS492" s="7" t="str">
        <f t="shared" si="690"/>
        <v/>
      </c>
      <c r="GT492" s="7" t="str">
        <f t="shared" si="691"/>
        <v/>
      </c>
      <c r="GU492" s="7" t="str">
        <f t="shared" si="692"/>
        <v/>
      </c>
      <c r="GV492" s="7" t="str">
        <f t="shared" si="693"/>
        <v/>
      </c>
      <c r="GW492" s="7" t="str">
        <f t="shared" si="694"/>
        <v/>
      </c>
      <c r="GX492" s="7" t="str">
        <f t="shared" si="695"/>
        <v/>
      </c>
      <c r="GY492" s="7" t="str">
        <f t="shared" si="696"/>
        <v/>
      </c>
      <c r="GZ492" s="7" t="str">
        <f t="shared" si="697"/>
        <v/>
      </c>
      <c r="HA492" s="7" t="str">
        <f t="shared" si="698"/>
        <v/>
      </c>
      <c r="HB492" s="7" t="str">
        <f t="shared" si="699"/>
        <v/>
      </c>
      <c r="HC492" s="7" t="str">
        <f t="shared" si="700"/>
        <v/>
      </c>
      <c r="HD492" s="7" t="str">
        <f t="shared" si="701"/>
        <v/>
      </c>
      <c r="HE492" s="7" t="str">
        <f t="shared" si="702"/>
        <v/>
      </c>
      <c r="HF492" s="7" t="str">
        <f t="shared" si="703"/>
        <v/>
      </c>
      <c r="HG492" s="7" t="str">
        <f t="shared" si="704"/>
        <v/>
      </c>
      <c r="HH492" s="7" t="str">
        <f t="shared" si="705"/>
        <v/>
      </c>
      <c r="HI492" s="7" t="str">
        <f t="shared" si="706"/>
        <v/>
      </c>
      <c r="HJ492" s="7" t="str">
        <f t="shared" si="707"/>
        <v/>
      </c>
      <c r="HK492" s="7" t="str">
        <f t="shared" si="708"/>
        <v/>
      </c>
      <c r="HL492" s="7" t="str">
        <f t="shared" si="709"/>
        <v/>
      </c>
      <c r="HM492" s="7" t="str">
        <f t="shared" si="710"/>
        <v/>
      </c>
      <c r="HN492" s="7" t="str">
        <f t="shared" si="711"/>
        <v/>
      </c>
      <c r="HO492" s="7" t="str">
        <f t="shared" si="712"/>
        <v/>
      </c>
      <c r="HP492" s="7" t="str">
        <f t="shared" si="713"/>
        <v/>
      </c>
      <c r="HQ492" s="7" t="str">
        <f t="shared" si="714"/>
        <v/>
      </c>
      <c r="HR492" s="7" t="str">
        <f t="shared" si="715"/>
        <v/>
      </c>
      <c r="HS492" s="7" t="str">
        <f t="shared" si="716"/>
        <v/>
      </c>
      <c r="HT492" s="7" t="str">
        <f t="shared" si="717"/>
        <v/>
      </c>
      <c r="HU492" s="7" t="str">
        <f t="shared" si="718"/>
        <v/>
      </c>
      <c r="HV492" s="7" t="str">
        <f t="shared" si="719"/>
        <v/>
      </c>
      <c r="HW492" s="7" t="str">
        <f t="shared" si="720"/>
        <v/>
      </c>
      <c r="HX492" s="7" t="str">
        <f t="shared" si="721"/>
        <v/>
      </c>
      <c r="HY492" s="7" t="str">
        <f t="shared" si="722"/>
        <v/>
      </c>
      <c r="HZ492" s="7" t="str">
        <f t="shared" si="723"/>
        <v/>
      </c>
      <c r="IA492" s="7" t="str">
        <f t="shared" si="724"/>
        <v/>
      </c>
      <c r="IB492" s="7" t="str">
        <f t="shared" si="725"/>
        <v/>
      </c>
      <c r="IC492" s="7" t="str">
        <f t="shared" si="726"/>
        <v/>
      </c>
      <c r="ID492" s="7" t="str">
        <f t="shared" si="727"/>
        <v/>
      </c>
      <c r="IE492" s="7" t="str">
        <f t="shared" si="728"/>
        <v/>
      </c>
      <c r="IF492" s="7" t="str">
        <f t="shared" si="729"/>
        <v/>
      </c>
      <c r="IG492" s="7" t="str">
        <f t="shared" si="730"/>
        <v/>
      </c>
      <c r="IH492" s="7" t="str">
        <f t="shared" si="731"/>
        <v/>
      </c>
      <c r="II492" s="7" t="str">
        <f t="shared" si="732"/>
        <v/>
      </c>
      <c r="IJ492" s="7" t="str">
        <f t="shared" si="733"/>
        <v/>
      </c>
      <c r="IK492" s="7" t="str">
        <f t="shared" si="734"/>
        <v/>
      </c>
      <c r="IL492" s="7" t="str">
        <f t="shared" si="735"/>
        <v/>
      </c>
      <c r="IM492" s="7" t="str">
        <f t="shared" si="736"/>
        <v/>
      </c>
      <c r="IN492" s="7" t="str">
        <f t="shared" si="737"/>
        <v/>
      </c>
      <c r="IO492" s="7" t="str">
        <f t="shared" si="738"/>
        <v/>
      </c>
      <c r="IP492" s="7" t="str">
        <f t="shared" si="739"/>
        <v/>
      </c>
      <c r="IQ492" s="7" t="str">
        <f t="shared" si="740"/>
        <v/>
      </c>
      <c r="IR492" s="7" t="str">
        <f t="shared" si="741"/>
        <v/>
      </c>
      <c r="IS492" s="7" t="str">
        <f t="shared" si="742"/>
        <v/>
      </c>
      <c r="IT492" s="7" t="str">
        <f t="shared" si="743"/>
        <v/>
      </c>
      <c r="IU492" s="7" t="str">
        <f t="shared" si="744"/>
        <v/>
      </c>
      <c r="IV492" s="7" t="str">
        <f t="shared" si="745"/>
        <v/>
      </c>
      <c r="IW492" s="7" t="str">
        <f t="shared" si="746"/>
        <v/>
      </c>
      <c r="IX492" s="7" t="str">
        <f t="shared" si="747"/>
        <v/>
      </c>
      <c r="IY492" s="7" t="str">
        <f t="shared" si="748"/>
        <v/>
      </c>
      <c r="IZ492" s="7" t="str">
        <f t="shared" si="749"/>
        <v/>
      </c>
      <c r="JA492" s="7" t="str">
        <f t="shared" si="750"/>
        <v/>
      </c>
      <c r="JB492" s="7" t="str">
        <f t="shared" si="751"/>
        <v/>
      </c>
      <c r="JC492" s="7" t="str">
        <f t="shared" si="752"/>
        <v/>
      </c>
      <c r="JD492" s="7" t="str">
        <f t="shared" si="753"/>
        <v/>
      </c>
      <c r="JE492" s="7" t="str">
        <f t="shared" si="754"/>
        <v/>
      </c>
      <c r="JF492" s="7" t="str">
        <f t="shared" si="755"/>
        <v/>
      </c>
      <c r="JG492" s="7" t="str">
        <f t="shared" si="667"/>
        <v/>
      </c>
      <c r="JH492" s="7" t="str">
        <f t="shared" si="668"/>
        <v/>
      </c>
      <c r="JI492" s="7" t="str">
        <f t="shared" si="669"/>
        <v/>
      </c>
      <c r="JJ492" s="7" t="str">
        <f t="shared" si="670"/>
        <v/>
      </c>
      <c r="JK492" s="7">
        <f t="shared" si="671"/>
        <v>1</v>
      </c>
      <c r="JL492" s="7" t="str">
        <f t="shared" si="672"/>
        <v/>
      </c>
      <c r="JM492" s="7" t="str">
        <f t="shared" si="673"/>
        <v/>
      </c>
      <c r="JN492" s="7" t="str">
        <f t="shared" si="674"/>
        <v/>
      </c>
      <c r="JO492" s="7" t="str">
        <f t="shared" si="675"/>
        <v/>
      </c>
      <c r="JP492" s="7" t="str">
        <f t="shared" si="676"/>
        <v/>
      </c>
      <c r="JQ492" s="7" t="str">
        <f t="shared" si="677"/>
        <v/>
      </c>
      <c r="JR492" s="7" t="str">
        <f t="shared" si="677"/>
        <v/>
      </c>
      <c r="JS492" s="7" t="str">
        <f t="shared" si="677"/>
        <v/>
      </c>
      <c r="JT492" s="28">
        <f t="shared" si="678"/>
        <v>1</v>
      </c>
    </row>
    <row r="493" spans="1:280" x14ac:dyDescent="0.2">
      <c r="A493" s="4" t="s">
        <v>3737</v>
      </c>
      <c r="B493" s="46">
        <f t="shared" si="663"/>
        <v>1</v>
      </c>
      <c r="C493" s="67" t="s">
        <v>3735</v>
      </c>
      <c r="D493" s="67" t="s">
        <v>3735</v>
      </c>
      <c r="CG493" s="7">
        <v>2</v>
      </c>
      <c r="CP493" s="5">
        <f t="shared" si="664"/>
        <v>2</v>
      </c>
      <c r="CT493" s="28">
        <f t="shared" si="759"/>
        <v>2</v>
      </c>
      <c r="FH493" s="5"/>
      <c r="GG493" s="5">
        <f t="shared" si="666"/>
        <v>0</v>
      </c>
      <c r="GH493" s="7" t="str">
        <f t="shared" si="679"/>
        <v/>
      </c>
      <c r="GI493" s="7" t="str">
        <f t="shared" si="680"/>
        <v/>
      </c>
      <c r="GJ493" s="7" t="str">
        <f t="shared" si="681"/>
        <v/>
      </c>
      <c r="GK493" s="7" t="str">
        <f t="shared" si="682"/>
        <v/>
      </c>
      <c r="GL493" s="7" t="str">
        <f t="shared" si="683"/>
        <v/>
      </c>
      <c r="GM493" s="7" t="str">
        <f t="shared" si="684"/>
        <v/>
      </c>
      <c r="GN493" s="7" t="str">
        <f t="shared" si="685"/>
        <v/>
      </c>
      <c r="GO493" s="7" t="str">
        <f t="shared" si="686"/>
        <v/>
      </c>
      <c r="GP493" s="7" t="str">
        <f t="shared" si="687"/>
        <v/>
      </c>
      <c r="GQ493" s="7" t="str">
        <f t="shared" si="688"/>
        <v/>
      </c>
      <c r="GR493" s="7" t="str">
        <f t="shared" si="689"/>
        <v/>
      </c>
      <c r="GS493" s="7" t="str">
        <f t="shared" si="690"/>
        <v/>
      </c>
      <c r="GT493" s="7" t="str">
        <f t="shared" si="691"/>
        <v/>
      </c>
      <c r="GU493" s="7" t="str">
        <f t="shared" si="692"/>
        <v/>
      </c>
      <c r="GV493" s="7" t="str">
        <f t="shared" si="693"/>
        <v/>
      </c>
      <c r="GW493" s="7" t="str">
        <f t="shared" si="694"/>
        <v/>
      </c>
      <c r="GX493" s="7" t="str">
        <f t="shared" si="695"/>
        <v/>
      </c>
      <c r="GY493" s="7" t="str">
        <f t="shared" si="696"/>
        <v/>
      </c>
      <c r="GZ493" s="7" t="str">
        <f t="shared" si="697"/>
        <v/>
      </c>
      <c r="HA493" s="7" t="str">
        <f t="shared" si="698"/>
        <v/>
      </c>
      <c r="HB493" s="7" t="str">
        <f t="shared" si="699"/>
        <v/>
      </c>
      <c r="HC493" s="7" t="str">
        <f t="shared" si="700"/>
        <v/>
      </c>
      <c r="HD493" s="7" t="str">
        <f t="shared" si="701"/>
        <v/>
      </c>
      <c r="HE493" s="7" t="str">
        <f t="shared" si="702"/>
        <v/>
      </c>
      <c r="HF493" s="7" t="str">
        <f t="shared" si="703"/>
        <v/>
      </c>
      <c r="HG493" s="7" t="str">
        <f t="shared" si="704"/>
        <v/>
      </c>
      <c r="HH493" s="7" t="str">
        <f t="shared" si="705"/>
        <v/>
      </c>
      <c r="HI493" s="7" t="str">
        <f t="shared" si="706"/>
        <v/>
      </c>
      <c r="HJ493" s="7" t="str">
        <f t="shared" si="707"/>
        <v/>
      </c>
      <c r="HK493" s="7" t="str">
        <f t="shared" si="708"/>
        <v/>
      </c>
      <c r="HL493" s="7" t="str">
        <f t="shared" si="709"/>
        <v/>
      </c>
      <c r="HM493" s="7" t="str">
        <f t="shared" si="710"/>
        <v/>
      </c>
      <c r="HN493" s="7" t="str">
        <f t="shared" si="711"/>
        <v/>
      </c>
      <c r="HO493" s="7" t="str">
        <f t="shared" si="712"/>
        <v/>
      </c>
      <c r="HP493" s="7" t="str">
        <f t="shared" si="713"/>
        <v/>
      </c>
      <c r="HQ493" s="7" t="str">
        <f t="shared" si="714"/>
        <v/>
      </c>
      <c r="HR493" s="7" t="str">
        <f t="shared" si="715"/>
        <v/>
      </c>
      <c r="HS493" s="7" t="str">
        <f t="shared" si="716"/>
        <v/>
      </c>
      <c r="HT493" s="7" t="str">
        <f t="shared" si="717"/>
        <v/>
      </c>
      <c r="HU493" s="7" t="str">
        <f t="shared" si="718"/>
        <v/>
      </c>
      <c r="HV493" s="7" t="str">
        <f t="shared" si="719"/>
        <v/>
      </c>
      <c r="HW493" s="7" t="str">
        <f t="shared" si="720"/>
        <v/>
      </c>
      <c r="HX493" s="7" t="str">
        <f t="shared" si="721"/>
        <v/>
      </c>
      <c r="HY493" s="7" t="str">
        <f t="shared" si="722"/>
        <v/>
      </c>
      <c r="HZ493" s="7" t="str">
        <f t="shared" si="723"/>
        <v/>
      </c>
      <c r="IA493" s="7" t="str">
        <f t="shared" si="724"/>
        <v/>
      </c>
      <c r="IB493" s="7" t="str">
        <f t="shared" si="725"/>
        <v/>
      </c>
      <c r="IC493" s="7" t="str">
        <f t="shared" si="726"/>
        <v/>
      </c>
      <c r="ID493" s="7" t="str">
        <f t="shared" si="727"/>
        <v/>
      </c>
      <c r="IE493" s="7" t="str">
        <f t="shared" si="728"/>
        <v/>
      </c>
      <c r="IF493" s="7" t="str">
        <f t="shared" si="729"/>
        <v/>
      </c>
      <c r="IG493" s="7" t="str">
        <f t="shared" si="730"/>
        <v/>
      </c>
      <c r="IH493" s="7" t="str">
        <f t="shared" si="731"/>
        <v/>
      </c>
      <c r="II493" s="7" t="str">
        <f t="shared" si="732"/>
        <v/>
      </c>
      <c r="IJ493" s="7" t="str">
        <f t="shared" si="733"/>
        <v/>
      </c>
      <c r="IK493" s="7" t="str">
        <f t="shared" si="734"/>
        <v/>
      </c>
      <c r="IL493" s="7" t="str">
        <f t="shared" si="735"/>
        <v/>
      </c>
      <c r="IM493" s="7" t="str">
        <f t="shared" si="736"/>
        <v/>
      </c>
      <c r="IN493" s="7" t="str">
        <f t="shared" si="737"/>
        <v/>
      </c>
      <c r="IO493" s="7" t="str">
        <f t="shared" si="738"/>
        <v/>
      </c>
      <c r="IP493" s="7" t="str">
        <f t="shared" si="739"/>
        <v/>
      </c>
      <c r="IQ493" s="7" t="str">
        <f t="shared" si="740"/>
        <v/>
      </c>
      <c r="IR493" s="7" t="str">
        <f t="shared" si="741"/>
        <v/>
      </c>
      <c r="IS493" s="7" t="str">
        <f t="shared" si="742"/>
        <v/>
      </c>
      <c r="IT493" s="7" t="str">
        <f t="shared" si="743"/>
        <v/>
      </c>
      <c r="IU493" s="7" t="str">
        <f t="shared" si="744"/>
        <v/>
      </c>
      <c r="IV493" s="7" t="str">
        <f t="shared" si="745"/>
        <v/>
      </c>
      <c r="IW493" s="7" t="str">
        <f t="shared" si="746"/>
        <v/>
      </c>
      <c r="IX493" s="7" t="str">
        <f t="shared" si="747"/>
        <v/>
      </c>
      <c r="IY493" s="7" t="str">
        <f t="shared" si="748"/>
        <v/>
      </c>
      <c r="IZ493" s="7" t="str">
        <f t="shared" si="749"/>
        <v/>
      </c>
      <c r="JA493" s="7" t="str">
        <f t="shared" si="750"/>
        <v/>
      </c>
      <c r="JB493" s="7" t="str">
        <f t="shared" si="751"/>
        <v/>
      </c>
      <c r="JC493" s="7" t="str">
        <f t="shared" si="752"/>
        <v/>
      </c>
      <c r="JD493" s="7" t="str">
        <f t="shared" si="753"/>
        <v/>
      </c>
      <c r="JE493" s="7" t="str">
        <f t="shared" si="754"/>
        <v/>
      </c>
      <c r="JF493" s="7" t="str">
        <f t="shared" si="755"/>
        <v/>
      </c>
      <c r="JG493" s="7" t="str">
        <f t="shared" si="667"/>
        <v/>
      </c>
      <c r="JH493" s="7" t="str">
        <f t="shared" si="668"/>
        <v/>
      </c>
      <c r="JI493" s="7" t="str">
        <f t="shared" si="669"/>
        <v/>
      </c>
      <c r="JJ493" s="7" t="str">
        <f t="shared" si="670"/>
        <v/>
      </c>
      <c r="JK493" s="7">
        <f t="shared" si="671"/>
        <v>2</v>
      </c>
      <c r="JL493" s="7" t="str">
        <f t="shared" si="672"/>
        <v/>
      </c>
      <c r="JM493" s="7" t="str">
        <f t="shared" si="673"/>
        <v/>
      </c>
      <c r="JN493" s="7" t="str">
        <f t="shared" si="674"/>
        <v/>
      </c>
      <c r="JO493" s="7" t="str">
        <f t="shared" si="675"/>
        <v/>
      </c>
      <c r="JP493" s="7" t="str">
        <f t="shared" si="676"/>
        <v/>
      </c>
      <c r="JQ493" s="7" t="str">
        <f t="shared" si="677"/>
        <v/>
      </c>
      <c r="JR493" s="7" t="str">
        <f t="shared" si="677"/>
        <v/>
      </c>
      <c r="JS493" s="7" t="str">
        <f t="shared" si="677"/>
        <v/>
      </c>
      <c r="JT493" s="28">
        <f t="shared" si="678"/>
        <v>2</v>
      </c>
    </row>
    <row r="494" spans="1:280" x14ac:dyDescent="0.2">
      <c r="A494" s="4" t="s">
        <v>3738</v>
      </c>
      <c r="B494" s="46">
        <f t="shared" si="663"/>
        <v>3</v>
      </c>
      <c r="C494" s="67" t="s">
        <v>3735</v>
      </c>
      <c r="D494" s="67" t="s">
        <v>3923</v>
      </c>
      <c r="CG494" s="7">
        <v>4</v>
      </c>
      <c r="CH494" s="7">
        <v>4</v>
      </c>
      <c r="CI494" s="7">
        <v>1</v>
      </c>
      <c r="CP494" s="5">
        <f t="shared" si="664"/>
        <v>9</v>
      </c>
      <c r="CS494" s="7">
        <v>1</v>
      </c>
      <c r="CT494" s="28">
        <f t="shared" si="759"/>
        <v>10</v>
      </c>
      <c r="FH494" s="5"/>
      <c r="FX494" s="7">
        <v>1</v>
      </c>
      <c r="GG494" s="5">
        <f t="shared" si="666"/>
        <v>1</v>
      </c>
      <c r="GH494" s="7" t="str">
        <f t="shared" si="679"/>
        <v/>
      </c>
      <c r="GI494" s="7" t="str">
        <f t="shared" si="680"/>
        <v/>
      </c>
      <c r="GJ494" s="7" t="str">
        <f t="shared" si="681"/>
        <v/>
      </c>
      <c r="GK494" s="7" t="str">
        <f t="shared" si="682"/>
        <v/>
      </c>
      <c r="GL494" s="7" t="str">
        <f t="shared" si="683"/>
        <v/>
      </c>
      <c r="GM494" s="7" t="str">
        <f t="shared" si="684"/>
        <v/>
      </c>
      <c r="GN494" s="7" t="str">
        <f t="shared" si="685"/>
        <v/>
      </c>
      <c r="GO494" s="7" t="str">
        <f t="shared" si="686"/>
        <v/>
      </c>
      <c r="GP494" s="7" t="str">
        <f t="shared" si="687"/>
        <v/>
      </c>
      <c r="GQ494" s="7" t="str">
        <f t="shared" si="688"/>
        <v/>
      </c>
      <c r="GR494" s="7" t="str">
        <f t="shared" si="689"/>
        <v/>
      </c>
      <c r="GS494" s="7" t="str">
        <f t="shared" si="690"/>
        <v/>
      </c>
      <c r="GT494" s="7" t="str">
        <f t="shared" si="691"/>
        <v/>
      </c>
      <c r="GU494" s="7" t="str">
        <f t="shared" si="692"/>
        <v/>
      </c>
      <c r="GV494" s="7" t="str">
        <f t="shared" si="693"/>
        <v/>
      </c>
      <c r="GW494" s="7" t="str">
        <f t="shared" si="694"/>
        <v/>
      </c>
      <c r="GX494" s="7" t="str">
        <f t="shared" si="695"/>
        <v/>
      </c>
      <c r="GY494" s="7" t="str">
        <f t="shared" si="696"/>
        <v/>
      </c>
      <c r="GZ494" s="7" t="str">
        <f t="shared" si="697"/>
        <v/>
      </c>
      <c r="HA494" s="7" t="str">
        <f t="shared" si="698"/>
        <v/>
      </c>
      <c r="HB494" s="7" t="str">
        <f t="shared" si="699"/>
        <v/>
      </c>
      <c r="HC494" s="7" t="str">
        <f t="shared" si="700"/>
        <v/>
      </c>
      <c r="HD494" s="7" t="str">
        <f t="shared" si="701"/>
        <v/>
      </c>
      <c r="HE494" s="7" t="str">
        <f t="shared" si="702"/>
        <v/>
      </c>
      <c r="HF494" s="7" t="str">
        <f t="shared" si="703"/>
        <v/>
      </c>
      <c r="HG494" s="7" t="str">
        <f t="shared" si="704"/>
        <v/>
      </c>
      <c r="HH494" s="7" t="str">
        <f t="shared" si="705"/>
        <v/>
      </c>
      <c r="HI494" s="7" t="str">
        <f t="shared" si="706"/>
        <v/>
      </c>
      <c r="HJ494" s="7" t="str">
        <f t="shared" si="707"/>
        <v/>
      </c>
      <c r="HK494" s="7" t="str">
        <f t="shared" si="708"/>
        <v/>
      </c>
      <c r="HL494" s="7" t="str">
        <f t="shared" si="709"/>
        <v/>
      </c>
      <c r="HM494" s="7" t="str">
        <f t="shared" si="710"/>
        <v/>
      </c>
      <c r="HN494" s="7" t="str">
        <f t="shared" si="711"/>
        <v/>
      </c>
      <c r="HO494" s="7" t="str">
        <f t="shared" si="712"/>
        <v/>
      </c>
      <c r="HP494" s="7" t="str">
        <f t="shared" si="713"/>
        <v/>
      </c>
      <c r="HQ494" s="7" t="str">
        <f t="shared" si="714"/>
        <v/>
      </c>
      <c r="HR494" s="7" t="str">
        <f t="shared" si="715"/>
        <v/>
      </c>
      <c r="HS494" s="7" t="str">
        <f t="shared" si="716"/>
        <v/>
      </c>
      <c r="HT494" s="7" t="str">
        <f t="shared" si="717"/>
        <v/>
      </c>
      <c r="HU494" s="7" t="str">
        <f t="shared" si="718"/>
        <v/>
      </c>
      <c r="HV494" s="7" t="str">
        <f t="shared" si="719"/>
        <v/>
      </c>
      <c r="HW494" s="7" t="str">
        <f t="shared" si="720"/>
        <v/>
      </c>
      <c r="HX494" s="7" t="str">
        <f t="shared" si="721"/>
        <v/>
      </c>
      <c r="HY494" s="7" t="str">
        <f t="shared" si="722"/>
        <v/>
      </c>
      <c r="HZ494" s="7" t="str">
        <f t="shared" si="723"/>
        <v/>
      </c>
      <c r="IA494" s="7" t="str">
        <f t="shared" si="724"/>
        <v/>
      </c>
      <c r="IB494" s="7" t="str">
        <f t="shared" si="725"/>
        <v/>
      </c>
      <c r="IC494" s="7" t="str">
        <f t="shared" si="726"/>
        <v/>
      </c>
      <c r="ID494" s="7" t="str">
        <f t="shared" si="727"/>
        <v/>
      </c>
      <c r="IE494" s="7" t="str">
        <f t="shared" si="728"/>
        <v/>
      </c>
      <c r="IF494" s="7" t="str">
        <f t="shared" si="729"/>
        <v/>
      </c>
      <c r="IG494" s="7" t="str">
        <f t="shared" si="730"/>
        <v/>
      </c>
      <c r="IH494" s="7" t="str">
        <f t="shared" si="731"/>
        <v/>
      </c>
      <c r="II494" s="7" t="str">
        <f t="shared" si="732"/>
        <v/>
      </c>
      <c r="IJ494" s="7" t="str">
        <f t="shared" si="733"/>
        <v/>
      </c>
      <c r="IK494" s="7" t="str">
        <f t="shared" si="734"/>
        <v/>
      </c>
      <c r="IL494" s="7" t="str">
        <f t="shared" si="735"/>
        <v/>
      </c>
      <c r="IM494" s="7" t="str">
        <f t="shared" si="736"/>
        <v/>
      </c>
      <c r="IN494" s="7" t="str">
        <f t="shared" si="737"/>
        <v/>
      </c>
      <c r="IO494" s="7" t="str">
        <f t="shared" si="738"/>
        <v/>
      </c>
      <c r="IP494" s="7" t="str">
        <f t="shared" si="739"/>
        <v/>
      </c>
      <c r="IQ494" s="7" t="str">
        <f t="shared" si="740"/>
        <v/>
      </c>
      <c r="IR494" s="7" t="str">
        <f t="shared" si="741"/>
        <v/>
      </c>
      <c r="IS494" s="7" t="str">
        <f t="shared" si="742"/>
        <v/>
      </c>
      <c r="IT494" s="7" t="str">
        <f t="shared" si="743"/>
        <v/>
      </c>
      <c r="IU494" s="7" t="str">
        <f t="shared" si="744"/>
        <v/>
      </c>
      <c r="IV494" s="7" t="str">
        <f t="shared" si="745"/>
        <v/>
      </c>
      <c r="IW494" s="7" t="str">
        <f t="shared" si="746"/>
        <v/>
      </c>
      <c r="IX494" s="7" t="str">
        <f t="shared" si="747"/>
        <v/>
      </c>
      <c r="IY494" s="7" t="str">
        <f t="shared" si="748"/>
        <v/>
      </c>
      <c r="IZ494" s="7" t="str">
        <f t="shared" si="749"/>
        <v/>
      </c>
      <c r="JA494" s="7" t="str">
        <f t="shared" si="750"/>
        <v/>
      </c>
      <c r="JB494" s="7" t="str">
        <f t="shared" si="751"/>
        <v/>
      </c>
      <c r="JC494" s="7" t="str">
        <f t="shared" si="752"/>
        <v/>
      </c>
      <c r="JD494" s="7" t="str">
        <f t="shared" si="753"/>
        <v/>
      </c>
      <c r="JE494" s="7" t="str">
        <f t="shared" si="754"/>
        <v/>
      </c>
      <c r="JF494" s="7" t="str">
        <f t="shared" si="755"/>
        <v/>
      </c>
      <c r="JG494" s="7" t="str">
        <f t="shared" si="667"/>
        <v/>
      </c>
      <c r="JH494" s="7" t="str">
        <f t="shared" si="668"/>
        <v/>
      </c>
      <c r="JI494" s="7" t="str">
        <f t="shared" si="669"/>
        <v/>
      </c>
      <c r="JJ494" s="7" t="str">
        <f t="shared" si="670"/>
        <v/>
      </c>
      <c r="JK494" s="7">
        <f t="shared" si="671"/>
        <v>5</v>
      </c>
      <c r="JL494" s="7">
        <f t="shared" si="672"/>
        <v>4</v>
      </c>
      <c r="JM494" s="7">
        <f t="shared" si="673"/>
        <v>1</v>
      </c>
      <c r="JN494" s="7" t="str">
        <f t="shared" si="674"/>
        <v/>
      </c>
      <c r="JO494" s="7" t="str">
        <f t="shared" si="675"/>
        <v/>
      </c>
      <c r="JP494" s="7" t="str">
        <f t="shared" si="676"/>
        <v/>
      </c>
      <c r="JQ494" s="7" t="str">
        <f t="shared" si="677"/>
        <v/>
      </c>
      <c r="JR494" s="7" t="str">
        <f t="shared" si="677"/>
        <v/>
      </c>
      <c r="JS494" s="7" t="str">
        <f t="shared" si="677"/>
        <v/>
      </c>
      <c r="JT494" s="28">
        <f t="shared" si="678"/>
        <v>10</v>
      </c>
    </row>
    <row r="495" spans="1:280" x14ac:dyDescent="0.2">
      <c r="A495" s="4" t="s">
        <v>3762</v>
      </c>
      <c r="B495" s="46">
        <f t="shared" si="663"/>
        <v>1</v>
      </c>
      <c r="C495" s="67" t="s">
        <v>3735</v>
      </c>
      <c r="D495" s="67" t="s">
        <v>3735</v>
      </c>
      <c r="CG495" s="7">
        <v>3</v>
      </c>
      <c r="CP495" s="5">
        <f t="shared" si="664"/>
        <v>3</v>
      </c>
      <c r="CT495" s="28">
        <f t="shared" si="759"/>
        <v>3</v>
      </c>
      <c r="FH495" s="5"/>
      <c r="GG495" s="5">
        <f t="shared" si="666"/>
        <v>0</v>
      </c>
      <c r="GH495" s="7" t="str">
        <f t="shared" si="679"/>
        <v/>
      </c>
      <c r="GI495" s="7" t="str">
        <f t="shared" si="680"/>
        <v/>
      </c>
      <c r="GJ495" s="7" t="str">
        <f t="shared" si="681"/>
        <v/>
      </c>
      <c r="GK495" s="7" t="str">
        <f t="shared" si="682"/>
        <v/>
      </c>
      <c r="GL495" s="7" t="str">
        <f t="shared" si="683"/>
        <v/>
      </c>
      <c r="GM495" s="7" t="str">
        <f t="shared" si="684"/>
        <v/>
      </c>
      <c r="GN495" s="7" t="str">
        <f t="shared" si="685"/>
        <v/>
      </c>
      <c r="GO495" s="7" t="str">
        <f t="shared" si="686"/>
        <v/>
      </c>
      <c r="GP495" s="7" t="str">
        <f t="shared" si="687"/>
        <v/>
      </c>
      <c r="GQ495" s="7" t="str">
        <f t="shared" si="688"/>
        <v/>
      </c>
      <c r="GR495" s="7" t="str">
        <f t="shared" si="689"/>
        <v/>
      </c>
      <c r="GS495" s="7" t="str">
        <f t="shared" si="690"/>
        <v/>
      </c>
      <c r="GT495" s="7" t="str">
        <f t="shared" si="691"/>
        <v/>
      </c>
      <c r="GU495" s="7" t="str">
        <f t="shared" si="692"/>
        <v/>
      </c>
      <c r="GV495" s="7" t="str">
        <f t="shared" si="693"/>
        <v/>
      </c>
      <c r="GW495" s="7" t="str">
        <f t="shared" si="694"/>
        <v/>
      </c>
      <c r="GX495" s="7" t="str">
        <f t="shared" si="695"/>
        <v/>
      </c>
      <c r="GY495" s="7" t="str">
        <f t="shared" si="696"/>
        <v/>
      </c>
      <c r="GZ495" s="7" t="str">
        <f t="shared" si="697"/>
        <v/>
      </c>
      <c r="HA495" s="7" t="str">
        <f t="shared" si="698"/>
        <v/>
      </c>
      <c r="HB495" s="7" t="str">
        <f t="shared" si="699"/>
        <v/>
      </c>
      <c r="HC495" s="7" t="str">
        <f t="shared" si="700"/>
        <v/>
      </c>
      <c r="HD495" s="7" t="str">
        <f t="shared" si="701"/>
        <v/>
      </c>
      <c r="HE495" s="7" t="str">
        <f t="shared" si="702"/>
        <v/>
      </c>
      <c r="HF495" s="7" t="str">
        <f t="shared" si="703"/>
        <v/>
      </c>
      <c r="HG495" s="7" t="str">
        <f t="shared" si="704"/>
        <v/>
      </c>
      <c r="HH495" s="7" t="str">
        <f t="shared" si="705"/>
        <v/>
      </c>
      <c r="HI495" s="7" t="str">
        <f t="shared" si="706"/>
        <v/>
      </c>
      <c r="HJ495" s="7" t="str">
        <f t="shared" si="707"/>
        <v/>
      </c>
      <c r="HK495" s="7" t="str">
        <f t="shared" si="708"/>
        <v/>
      </c>
      <c r="HL495" s="7" t="str">
        <f t="shared" si="709"/>
        <v/>
      </c>
      <c r="HM495" s="7" t="str">
        <f t="shared" si="710"/>
        <v/>
      </c>
      <c r="HN495" s="7" t="str">
        <f t="shared" si="711"/>
        <v/>
      </c>
      <c r="HO495" s="7" t="str">
        <f t="shared" si="712"/>
        <v/>
      </c>
      <c r="HP495" s="7" t="str">
        <f t="shared" si="713"/>
        <v/>
      </c>
      <c r="HQ495" s="7" t="str">
        <f t="shared" si="714"/>
        <v/>
      </c>
      <c r="HR495" s="7" t="str">
        <f t="shared" si="715"/>
        <v/>
      </c>
      <c r="HS495" s="7" t="str">
        <f t="shared" si="716"/>
        <v/>
      </c>
      <c r="HT495" s="7" t="str">
        <f t="shared" si="717"/>
        <v/>
      </c>
      <c r="HU495" s="7" t="str">
        <f t="shared" si="718"/>
        <v/>
      </c>
      <c r="HV495" s="7" t="str">
        <f t="shared" si="719"/>
        <v/>
      </c>
      <c r="HW495" s="7" t="str">
        <f t="shared" si="720"/>
        <v/>
      </c>
      <c r="HX495" s="7" t="str">
        <f t="shared" si="721"/>
        <v/>
      </c>
      <c r="HY495" s="7" t="str">
        <f t="shared" si="722"/>
        <v/>
      </c>
      <c r="HZ495" s="7" t="str">
        <f t="shared" si="723"/>
        <v/>
      </c>
      <c r="IA495" s="7" t="str">
        <f t="shared" si="724"/>
        <v/>
      </c>
      <c r="IB495" s="7" t="str">
        <f t="shared" si="725"/>
        <v/>
      </c>
      <c r="IC495" s="7" t="str">
        <f t="shared" si="726"/>
        <v/>
      </c>
      <c r="ID495" s="7" t="str">
        <f t="shared" si="727"/>
        <v/>
      </c>
      <c r="IE495" s="7" t="str">
        <f t="shared" si="728"/>
        <v/>
      </c>
      <c r="IF495" s="7" t="str">
        <f t="shared" si="729"/>
        <v/>
      </c>
      <c r="IG495" s="7" t="str">
        <f t="shared" si="730"/>
        <v/>
      </c>
      <c r="IH495" s="7" t="str">
        <f t="shared" si="731"/>
        <v/>
      </c>
      <c r="II495" s="7" t="str">
        <f t="shared" si="732"/>
        <v/>
      </c>
      <c r="IJ495" s="7" t="str">
        <f t="shared" si="733"/>
        <v/>
      </c>
      <c r="IK495" s="7" t="str">
        <f t="shared" si="734"/>
        <v/>
      </c>
      <c r="IL495" s="7" t="str">
        <f t="shared" si="735"/>
        <v/>
      </c>
      <c r="IM495" s="7" t="str">
        <f t="shared" si="736"/>
        <v/>
      </c>
      <c r="IN495" s="7" t="str">
        <f t="shared" si="737"/>
        <v/>
      </c>
      <c r="IO495" s="7" t="str">
        <f t="shared" si="738"/>
        <v/>
      </c>
      <c r="IP495" s="7" t="str">
        <f t="shared" si="739"/>
        <v/>
      </c>
      <c r="IQ495" s="7" t="str">
        <f t="shared" si="740"/>
        <v/>
      </c>
      <c r="IR495" s="7" t="str">
        <f t="shared" si="741"/>
        <v/>
      </c>
      <c r="IS495" s="7" t="str">
        <f t="shared" si="742"/>
        <v/>
      </c>
      <c r="IT495" s="7" t="str">
        <f t="shared" si="743"/>
        <v/>
      </c>
      <c r="IU495" s="7" t="str">
        <f t="shared" si="744"/>
        <v/>
      </c>
      <c r="IV495" s="7" t="str">
        <f t="shared" si="745"/>
        <v/>
      </c>
      <c r="IW495" s="7" t="str">
        <f t="shared" si="746"/>
        <v/>
      </c>
      <c r="IX495" s="7" t="str">
        <f t="shared" si="747"/>
        <v/>
      </c>
      <c r="IY495" s="7" t="str">
        <f t="shared" si="748"/>
        <v/>
      </c>
      <c r="IZ495" s="7" t="str">
        <f t="shared" si="749"/>
        <v/>
      </c>
      <c r="JA495" s="7" t="str">
        <f t="shared" si="750"/>
        <v/>
      </c>
      <c r="JB495" s="7" t="str">
        <f t="shared" si="751"/>
        <v/>
      </c>
      <c r="JC495" s="7" t="str">
        <f t="shared" si="752"/>
        <v/>
      </c>
      <c r="JD495" s="7" t="str">
        <f t="shared" si="753"/>
        <v/>
      </c>
      <c r="JE495" s="7" t="str">
        <f t="shared" si="754"/>
        <v/>
      </c>
      <c r="JF495" s="7" t="str">
        <f t="shared" si="755"/>
        <v/>
      </c>
      <c r="JG495" s="7" t="str">
        <f t="shared" si="667"/>
        <v/>
      </c>
      <c r="JH495" s="7" t="str">
        <f t="shared" si="668"/>
        <v/>
      </c>
      <c r="JI495" s="7" t="str">
        <f t="shared" si="669"/>
        <v/>
      </c>
      <c r="JJ495" s="7" t="str">
        <f t="shared" si="670"/>
        <v/>
      </c>
      <c r="JK495" s="7">
        <f t="shared" si="671"/>
        <v>3</v>
      </c>
      <c r="JL495" s="7" t="str">
        <f t="shared" si="672"/>
        <v/>
      </c>
      <c r="JM495" s="7" t="str">
        <f t="shared" si="673"/>
        <v/>
      </c>
      <c r="JN495" s="7" t="str">
        <f t="shared" si="674"/>
        <v/>
      </c>
      <c r="JO495" s="7" t="str">
        <f t="shared" si="675"/>
        <v/>
      </c>
      <c r="JP495" s="7" t="str">
        <f t="shared" si="676"/>
        <v/>
      </c>
      <c r="JQ495" s="7" t="str">
        <f t="shared" si="677"/>
        <v/>
      </c>
      <c r="JR495" s="7" t="str">
        <f t="shared" si="677"/>
        <v/>
      </c>
      <c r="JS495" s="7" t="str">
        <f t="shared" si="677"/>
        <v/>
      </c>
      <c r="JT495" s="28">
        <f t="shared" si="678"/>
        <v>3</v>
      </c>
    </row>
    <row r="496" spans="1:280" x14ac:dyDescent="0.2">
      <c r="A496" s="4" t="s">
        <v>3739</v>
      </c>
      <c r="B496" s="46">
        <f t="shared" si="663"/>
        <v>2</v>
      </c>
      <c r="C496" s="67" t="s">
        <v>3735</v>
      </c>
      <c r="D496" s="67" t="s">
        <v>3923</v>
      </c>
      <c r="CG496" s="7">
        <v>1</v>
      </c>
      <c r="CI496" s="7">
        <v>4</v>
      </c>
      <c r="CP496" s="5">
        <f t="shared" si="664"/>
        <v>5</v>
      </c>
      <c r="CQ496" s="7">
        <v>1</v>
      </c>
      <c r="CT496" s="28">
        <f t="shared" si="759"/>
        <v>6</v>
      </c>
      <c r="FH496" s="5"/>
      <c r="FZ496" s="7">
        <v>1</v>
      </c>
      <c r="GG496" s="5">
        <f t="shared" si="666"/>
        <v>1</v>
      </c>
      <c r="GH496" s="7" t="str">
        <f t="shared" si="679"/>
        <v/>
      </c>
      <c r="GI496" s="7" t="str">
        <f t="shared" si="680"/>
        <v/>
      </c>
      <c r="GJ496" s="7" t="str">
        <f t="shared" si="681"/>
        <v/>
      </c>
      <c r="GK496" s="7" t="str">
        <f t="shared" si="682"/>
        <v/>
      </c>
      <c r="GL496" s="7" t="str">
        <f t="shared" si="683"/>
        <v/>
      </c>
      <c r="GM496" s="7" t="str">
        <f t="shared" si="684"/>
        <v/>
      </c>
      <c r="GN496" s="7" t="str">
        <f t="shared" si="685"/>
        <v/>
      </c>
      <c r="GO496" s="7" t="str">
        <f t="shared" si="686"/>
        <v/>
      </c>
      <c r="GP496" s="7" t="str">
        <f t="shared" si="687"/>
        <v/>
      </c>
      <c r="GQ496" s="7" t="str">
        <f t="shared" si="688"/>
        <v/>
      </c>
      <c r="GR496" s="7" t="str">
        <f t="shared" si="689"/>
        <v/>
      </c>
      <c r="GS496" s="7" t="str">
        <f t="shared" si="690"/>
        <v/>
      </c>
      <c r="GT496" s="7" t="str">
        <f t="shared" si="691"/>
        <v/>
      </c>
      <c r="GU496" s="7" t="str">
        <f t="shared" si="692"/>
        <v/>
      </c>
      <c r="GV496" s="7" t="str">
        <f t="shared" si="693"/>
        <v/>
      </c>
      <c r="GW496" s="7" t="str">
        <f t="shared" si="694"/>
        <v/>
      </c>
      <c r="GX496" s="7" t="str">
        <f t="shared" si="695"/>
        <v/>
      </c>
      <c r="GY496" s="7" t="str">
        <f t="shared" si="696"/>
        <v/>
      </c>
      <c r="GZ496" s="7" t="str">
        <f t="shared" si="697"/>
        <v/>
      </c>
      <c r="HA496" s="7" t="str">
        <f t="shared" si="698"/>
        <v/>
      </c>
      <c r="HB496" s="7" t="str">
        <f t="shared" si="699"/>
        <v/>
      </c>
      <c r="HC496" s="7" t="str">
        <f t="shared" si="700"/>
        <v/>
      </c>
      <c r="HD496" s="7" t="str">
        <f t="shared" si="701"/>
        <v/>
      </c>
      <c r="HE496" s="7" t="str">
        <f t="shared" si="702"/>
        <v/>
      </c>
      <c r="HF496" s="7" t="str">
        <f t="shared" si="703"/>
        <v/>
      </c>
      <c r="HG496" s="7" t="str">
        <f t="shared" si="704"/>
        <v/>
      </c>
      <c r="HH496" s="7" t="str">
        <f t="shared" si="705"/>
        <v/>
      </c>
      <c r="HI496" s="7" t="str">
        <f t="shared" si="706"/>
        <v/>
      </c>
      <c r="HJ496" s="7" t="str">
        <f t="shared" si="707"/>
        <v/>
      </c>
      <c r="HK496" s="7" t="str">
        <f t="shared" si="708"/>
        <v/>
      </c>
      <c r="HL496" s="7" t="str">
        <f t="shared" si="709"/>
        <v/>
      </c>
      <c r="HM496" s="7" t="str">
        <f t="shared" si="710"/>
        <v/>
      </c>
      <c r="HN496" s="7" t="str">
        <f t="shared" si="711"/>
        <v/>
      </c>
      <c r="HO496" s="7" t="str">
        <f t="shared" si="712"/>
        <v/>
      </c>
      <c r="HP496" s="7" t="str">
        <f t="shared" si="713"/>
        <v/>
      </c>
      <c r="HQ496" s="7" t="str">
        <f t="shared" si="714"/>
        <v/>
      </c>
      <c r="HR496" s="7" t="str">
        <f t="shared" si="715"/>
        <v/>
      </c>
      <c r="HS496" s="7" t="str">
        <f t="shared" si="716"/>
        <v/>
      </c>
      <c r="HT496" s="7" t="str">
        <f t="shared" si="717"/>
        <v/>
      </c>
      <c r="HU496" s="7" t="str">
        <f t="shared" si="718"/>
        <v/>
      </c>
      <c r="HV496" s="7" t="str">
        <f t="shared" si="719"/>
        <v/>
      </c>
      <c r="HW496" s="7" t="str">
        <f t="shared" si="720"/>
        <v/>
      </c>
      <c r="HX496" s="7" t="str">
        <f t="shared" si="721"/>
        <v/>
      </c>
      <c r="HY496" s="7" t="str">
        <f t="shared" si="722"/>
        <v/>
      </c>
      <c r="HZ496" s="7" t="str">
        <f t="shared" si="723"/>
        <v/>
      </c>
      <c r="IA496" s="7" t="str">
        <f t="shared" si="724"/>
        <v/>
      </c>
      <c r="IB496" s="7" t="str">
        <f t="shared" si="725"/>
        <v/>
      </c>
      <c r="IC496" s="7" t="str">
        <f t="shared" si="726"/>
        <v/>
      </c>
      <c r="ID496" s="7" t="str">
        <f t="shared" si="727"/>
        <v/>
      </c>
      <c r="IE496" s="7" t="str">
        <f t="shared" si="728"/>
        <v/>
      </c>
      <c r="IF496" s="7" t="str">
        <f t="shared" si="729"/>
        <v/>
      </c>
      <c r="IG496" s="7" t="str">
        <f t="shared" si="730"/>
        <v/>
      </c>
      <c r="IH496" s="7" t="str">
        <f t="shared" si="731"/>
        <v/>
      </c>
      <c r="II496" s="7" t="str">
        <f t="shared" si="732"/>
        <v/>
      </c>
      <c r="IJ496" s="7" t="str">
        <f t="shared" si="733"/>
        <v/>
      </c>
      <c r="IK496" s="7" t="str">
        <f t="shared" si="734"/>
        <v/>
      </c>
      <c r="IL496" s="7" t="str">
        <f t="shared" si="735"/>
        <v/>
      </c>
      <c r="IM496" s="7" t="str">
        <f t="shared" si="736"/>
        <v/>
      </c>
      <c r="IN496" s="7" t="str">
        <f t="shared" si="737"/>
        <v/>
      </c>
      <c r="IO496" s="7" t="str">
        <f t="shared" si="738"/>
        <v/>
      </c>
      <c r="IP496" s="7" t="str">
        <f t="shared" si="739"/>
        <v/>
      </c>
      <c r="IQ496" s="7" t="str">
        <f t="shared" si="740"/>
        <v/>
      </c>
      <c r="IR496" s="7" t="str">
        <f t="shared" si="741"/>
        <v/>
      </c>
      <c r="IS496" s="7" t="str">
        <f t="shared" si="742"/>
        <v/>
      </c>
      <c r="IT496" s="7" t="str">
        <f t="shared" si="743"/>
        <v/>
      </c>
      <c r="IU496" s="7" t="str">
        <f t="shared" si="744"/>
        <v/>
      </c>
      <c r="IV496" s="7" t="str">
        <f t="shared" si="745"/>
        <v/>
      </c>
      <c r="IW496" s="7" t="str">
        <f t="shared" si="746"/>
        <v/>
      </c>
      <c r="IX496" s="7" t="str">
        <f t="shared" si="747"/>
        <v/>
      </c>
      <c r="IY496" s="7" t="str">
        <f t="shared" si="748"/>
        <v/>
      </c>
      <c r="IZ496" s="7" t="str">
        <f t="shared" si="749"/>
        <v/>
      </c>
      <c r="JA496" s="7" t="str">
        <f t="shared" si="750"/>
        <v/>
      </c>
      <c r="JB496" s="7" t="str">
        <f t="shared" si="751"/>
        <v/>
      </c>
      <c r="JC496" s="7" t="str">
        <f t="shared" si="752"/>
        <v/>
      </c>
      <c r="JD496" s="7" t="str">
        <f t="shared" si="753"/>
        <v/>
      </c>
      <c r="JE496" s="7" t="str">
        <f t="shared" si="754"/>
        <v/>
      </c>
      <c r="JF496" s="7" t="str">
        <f t="shared" si="755"/>
        <v/>
      </c>
      <c r="JG496" s="7" t="str">
        <f t="shared" si="667"/>
        <v/>
      </c>
      <c r="JH496" s="7" t="str">
        <f t="shared" si="668"/>
        <v/>
      </c>
      <c r="JI496" s="7" t="str">
        <f t="shared" si="669"/>
        <v/>
      </c>
      <c r="JJ496" s="7" t="str">
        <f t="shared" si="670"/>
        <v/>
      </c>
      <c r="JK496" s="7">
        <f t="shared" si="671"/>
        <v>1</v>
      </c>
      <c r="JL496" s="7" t="str">
        <f t="shared" si="672"/>
        <v/>
      </c>
      <c r="JM496" s="7">
        <f t="shared" si="673"/>
        <v>5</v>
      </c>
      <c r="JN496" s="7" t="str">
        <f t="shared" si="674"/>
        <v/>
      </c>
      <c r="JO496" s="7" t="str">
        <f t="shared" si="675"/>
        <v/>
      </c>
      <c r="JP496" s="7" t="str">
        <f t="shared" si="676"/>
        <v/>
      </c>
      <c r="JQ496" s="7" t="str">
        <f t="shared" si="677"/>
        <v/>
      </c>
      <c r="JR496" s="7" t="str">
        <f t="shared" si="677"/>
        <v/>
      </c>
      <c r="JS496" s="7" t="str">
        <f t="shared" si="677"/>
        <v/>
      </c>
      <c r="JT496" s="28">
        <f t="shared" si="678"/>
        <v>6</v>
      </c>
    </row>
    <row r="497" spans="1:280" x14ac:dyDescent="0.2">
      <c r="A497" s="4" t="s">
        <v>3740</v>
      </c>
      <c r="B497" s="46">
        <f t="shared" si="663"/>
        <v>2</v>
      </c>
      <c r="C497" s="67" t="s">
        <v>3735</v>
      </c>
      <c r="D497" s="67" t="s">
        <v>3842</v>
      </c>
      <c r="CG497" s="7">
        <v>3</v>
      </c>
      <c r="CH497" s="7">
        <v>6</v>
      </c>
      <c r="CP497" s="5">
        <f t="shared" si="664"/>
        <v>9</v>
      </c>
      <c r="CS497" s="7">
        <v>2</v>
      </c>
      <c r="CT497" s="28">
        <f t="shared" si="759"/>
        <v>11</v>
      </c>
      <c r="FH497" s="5"/>
      <c r="FX497" s="7">
        <v>2</v>
      </c>
      <c r="GG497" s="5">
        <f t="shared" si="666"/>
        <v>2</v>
      </c>
      <c r="GH497" s="7" t="str">
        <f t="shared" si="679"/>
        <v/>
      </c>
      <c r="GI497" s="7" t="str">
        <f t="shared" si="680"/>
        <v/>
      </c>
      <c r="GJ497" s="7" t="str">
        <f t="shared" si="681"/>
        <v/>
      </c>
      <c r="GK497" s="7" t="str">
        <f t="shared" si="682"/>
        <v/>
      </c>
      <c r="GL497" s="7" t="str">
        <f t="shared" si="683"/>
        <v/>
      </c>
      <c r="GM497" s="7" t="str">
        <f t="shared" si="684"/>
        <v/>
      </c>
      <c r="GN497" s="7" t="str">
        <f t="shared" si="685"/>
        <v/>
      </c>
      <c r="GO497" s="7" t="str">
        <f t="shared" si="686"/>
        <v/>
      </c>
      <c r="GP497" s="7" t="str">
        <f t="shared" si="687"/>
        <v/>
      </c>
      <c r="GQ497" s="7" t="str">
        <f t="shared" si="688"/>
        <v/>
      </c>
      <c r="GR497" s="7" t="str">
        <f t="shared" si="689"/>
        <v/>
      </c>
      <c r="GS497" s="7" t="str">
        <f t="shared" si="690"/>
        <v/>
      </c>
      <c r="GT497" s="7" t="str">
        <f t="shared" si="691"/>
        <v/>
      </c>
      <c r="GU497" s="7" t="str">
        <f t="shared" si="692"/>
        <v/>
      </c>
      <c r="GV497" s="7" t="str">
        <f t="shared" si="693"/>
        <v/>
      </c>
      <c r="GW497" s="7" t="str">
        <f t="shared" si="694"/>
        <v/>
      </c>
      <c r="GX497" s="7" t="str">
        <f t="shared" si="695"/>
        <v/>
      </c>
      <c r="GY497" s="7" t="str">
        <f t="shared" si="696"/>
        <v/>
      </c>
      <c r="GZ497" s="7" t="str">
        <f t="shared" si="697"/>
        <v/>
      </c>
      <c r="HA497" s="7" t="str">
        <f t="shared" si="698"/>
        <v/>
      </c>
      <c r="HB497" s="7" t="str">
        <f t="shared" si="699"/>
        <v/>
      </c>
      <c r="HC497" s="7" t="str">
        <f t="shared" si="700"/>
        <v/>
      </c>
      <c r="HD497" s="7" t="str">
        <f t="shared" si="701"/>
        <v/>
      </c>
      <c r="HE497" s="7" t="str">
        <f t="shared" si="702"/>
        <v/>
      </c>
      <c r="HF497" s="7" t="str">
        <f t="shared" si="703"/>
        <v/>
      </c>
      <c r="HG497" s="7" t="str">
        <f t="shared" si="704"/>
        <v/>
      </c>
      <c r="HH497" s="7" t="str">
        <f t="shared" si="705"/>
        <v/>
      </c>
      <c r="HI497" s="7" t="str">
        <f t="shared" si="706"/>
        <v/>
      </c>
      <c r="HJ497" s="7" t="str">
        <f t="shared" si="707"/>
        <v/>
      </c>
      <c r="HK497" s="7" t="str">
        <f t="shared" si="708"/>
        <v/>
      </c>
      <c r="HL497" s="7" t="str">
        <f t="shared" si="709"/>
        <v/>
      </c>
      <c r="HM497" s="7" t="str">
        <f t="shared" si="710"/>
        <v/>
      </c>
      <c r="HN497" s="7" t="str">
        <f t="shared" si="711"/>
        <v/>
      </c>
      <c r="HO497" s="7" t="str">
        <f t="shared" si="712"/>
        <v/>
      </c>
      <c r="HP497" s="7" t="str">
        <f t="shared" si="713"/>
        <v/>
      </c>
      <c r="HQ497" s="7" t="str">
        <f t="shared" si="714"/>
        <v/>
      </c>
      <c r="HR497" s="7" t="str">
        <f t="shared" si="715"/>
        <v/>
      </c>
      <c r="HS497" s="7" t="str">
        <f t="shared" si="716"/>
        <v/>
      </c>
      <c r="HT497" s="7" t="str">
        <f t="shared" si="717"/>
        <v/>
      </c>
      <c r="HU497" s="7" t="str">
        <f t="shared" si="718"/>
        <v/>
      </c>
      <c r="HV497" s="7" t="str">
        <f t="shared" si="719"/>
        <v/>
      </c>
      <c r="HW497" s="7" t="str">
        <f t="shared" si="720"/>
        <v/>
      </c>
      <c r="HX497" s="7" t="str">
        <f t="shared" si="721"/>
        <v/>
      </c>
      <c r="HY497" s="7" t="str">
        <f t="shared" si="722"/>
        <v/>
      </c>
      <c r="HZ497" s="7" t="str">
        <f t="shared" si="723"/>
        <v/>
      </c>
      <c r="IA497" s="7" t="str">
        <f t="shared" si="724"/>
        <v/>
      </c>
      <c r="IB497" s="7" t="str">
        <f t="shared" si="725"/>
        <v/>
      </c>
      <c r="IC497" s="7" t="str">
        <f t="shared" si="726"/>
        <v/>
      </c>
      <c r="ID497" s="7" t="str">
        <f t="shared" si="727"/>
        <v/>
      </c>
      <c r="IE497" s="7" t="str">
        <f t="shared" si="728"/>
        <v/>
      </c>
      <c r="IF497" s="7" t="str">
        <f t="shared" si="729"/>
        <v/>
      </c>
      <c r="IG497" s="7" t="str">
        <f t="shared" si="730"/>
        <v/>
      </c>
      <c r="IH497" s="7" t="str">
        <f t="shared" si="731"/>
        <v/>
      </c>
      <c r="II497" s="7" t="str">
        <f t="shared" si="732"/>
        <v/>
      </c>
      <c r="IJ497" s="7" t="str">
        <f t="shared" si="733"/>
        <v/>
      </c>
      <c r="IK497" s="7" t="str">
        <f t="shared" si="734"/>
        <v/>
      </c>
      <c r="IL497" s="7" t="str">
        <f t="shared" si="735"/>
        <v/>
      </c>
      <c r="IM497" s="7" t="str">
        <f t="shared" si="736"/>
        <v/>
      </c>
      <c r="IN497" s="7" t="str">
        <f t="shared" si="737"/>
        <v/>
      </c>
      <c r="IO497" s="7" t="str">
        <f t="shared" si="738"/>
        <v/>
      </c>
      <c r="IP497" s="7" t="str">
        <f t="shared" si="739"/>
        <v/>
      </c>
      <c r="IQ497" s="7" t="str">
        <f t="shared" si="740"/>
        <v/>
      </c>
      <c r="IR497" s="7" t="str">
        <f t="shared" si="741"/>
        <v/>
      </c>
      <c r="IS497" s="7" t="str">
        <f t="shared" si="742"/>
        <v/>
      </c>
      <c r="IT497" s="7" t="str">
        <f t="shared" si="743"/>
        <v/>
      </c>
      <c r="IU497" s="7" t="str">
        <f t="shared" si="744"/>
        <v/>
      </c>
      <c r="IV497" s="7" t="str">
        <f t="shared" si="745"/>
        <v/>
      </c>
      <c r="IW497" s="7" t="str">
        <f t="shared" si="746"/>
        <v/>
      </c>
      <c r="IX497" s="7" t="str">
        <f t="shared" si="747"/>
        <v/>
      </c>
      <c r="IY497" s="7" t="str">
        <f t="shared" si="748"/>
        <v/>
      </c>
      <c r="IZ497" s="7" t="str">
        <f t="shared" si="749"/>
        <v/>
      </c>
      <c r="JA497" s="7" t="str">
        <f t="shared" si="750"/>
        <v/>
      </c>
      <c r="JB497" s="7" t="str">
        <f t="shared" si="751"/>
        <v/>
      </c>
      <c r="JC497" s="7" t="str">
        <f t="shared" si="752"/>
        <v/>
      </c>
      <c r="JD497" s="7" t="str">
        <f t="shared" si="753"/>
        <v/>
      </c>
      <c r="JE497" s="7" t="str">
        <f t="shared" si="754"/>
        <v/>
      </c>
      <c r="JF497" s="7" t="str">
        <f t="shared" si="755"/>
        <v/>
      </c>
      <c r="JG497" s="7" t="str">
        <f t="shared" si="667"/>
        <v/>
      </c>
      <c r="JH497" s="7" t="str">
        <f t="shared" si="668"/>
        <v/>
      </c>
      <c r="JI497" s="7" t="str">
        <f t="shared" si="669"/>
        <v/>
      </c>
      <c r="JJ497" s="7" t="str">
        <f t="shared" si="670"/>
        <v/>
      </c>
      <c r="JK497" s="7">
        <f t="shared" si="671"/>
        <v>5</v>
      </c>
      <c r="JL497" s="7">
        <f t="shared" si="672"/>
        <v>6</v>
      </c>
      <c r="JM497" s="7" t="str">
        <f t="shared" si="673"/>
        <v/>
      </c>
      <c r="JN497" s="7" t="str">
        <f t="shared" si="674"/>
        <v/>
      </c>
      <c r="JO497" s="7" t="str">
        <f t="shared" si="675"/>
        <v/>
      </c>
      <c r="JP497" s="7" t="str">
        <f t="shared" si="676"/>
        <v/>
      </c>
      <c r="JQ497" s="7" t="str">
        <f t="shared" si="677"/>
        <v/>
      </c>
      <c r="JR497" s="7" t="str">
        <f t="shared" si="677"/>
        <v/>
      </c>
      <c r="JS497" s="7" t="str">
        <f t="shared" si="677"/>
        <v/>
      </c>
      <c r="JT497" s="28">
        <f t="shared" si="678"/>
        <v>11</v>
      </c>
    </row>
    <row r="498" spans="1:280" x14ac:dyDescent="0.2">
      <c r="A498" s="4" t="s">
        <v>3741</v>
      </c>
      <c r="B498" s="46">
        <f t="shared" si="663"/>
        <v>1</v>
      </c>
      <c r="C498" s="67" t="s">
        <v>3735</v>
      </c>
      <c r="D498" s="67" t="s">
        <v>3735</v>
      </c>
      <c r="CG498" s="7">
        <v>2</v>
      </c>
      <c r="CP498" s="5">
        <f t="shared" si="664"/>
        <v>2</v>
      </c>
      <c r="CS498" s="7">
        <v>1</v>
      </c>
      <c r="CT498" s="28">
        <f t="shared" si="759"/>
        <v>3</v>
      </c>
      <c r="FH498" s="5"/>
      <c r="FX498" s="7">
        <v>1</v>
      </c>
      <c r="GG498" s="5">
        <f t="shared" si="666"/>
        <v>1</v>
      </c>
      <c r="GH498" s="7" t="str">
        <f t="shared" si="679"/>
        <v/>
      </c>
      <c r="GI498" s="7" t="str">
        <f t="shared" si="680"/>
        <v/>
      </c>
      <c r="GJ498" s="7" t="str">
        <f t="shared" si="681"/>
        <v/>
      </c>
      <c r="GK498" s="7" t="str">
        <f t="shared" si="682"/>
        <v/>
      </c>
      <c r="GL498" s="7" t="str">
        <f t="shared" si="683"/>
        <v/>
      </c>
      <c r="GM498" s="7" t="str">
        <f t="shared" si="684"/>
        <v/>
      </c>
      <c r="GN498" s="7" t="str">
        <f t="shared" si="685"/>
        <v/>
      </c>
      <c r="GO498" s="7" t="str">
        <f t="shared" si="686"/>
        <v/>
      </c>
      <c r="GP498" s="7" t="str">
        <f t="shared" si="687"/>
        <v/>
      </c>
      <c r="GQ498" s="7" t="str">
        <f t="shared" si="688"/>
        <v/>
      </c>
      <c r="GR498" s="7" t="str">
        <f t="shared" si="689"/>
        <v/>
      </c>
      <c r="GS498" s="7" t="str">
        <f t="shared" si="690"/>
        <v/>
      </c>
      <c r="GT498" s="7" t="str">
        <f t="shared" si="691"/>
        <v/>
      </c>
      <c r="GU498" s="7" t="str">
        <f t="shared" si="692"/>
        <v/>
      </c>
      <c r="GV498" s="7" t="str">
        <f t="shared" si="693"/>
        <v/>
      </c>
      <c r="GW498" s="7" t="str">
        <f t="shared" si="694"/>
        <v/>
      </c>
      <c r="GX498" s="7" t="str">
        <f t="shared" si="695"/>
        <v/>
      </c>
      <c r="GY498" s="7" t="str">
        <f t="shared" si="696"/>
        <v/>
      </c>
      <c r="GZ498" s="7" t="str">
        <f t="shared" si="697"/>
        <v/>
      </c>
      <c r="HA498" s="7" t="str">
        <f t="shared" si="698"/>
        <v/>
      </c>
      <c r="HB498" s="7" t="str">
        <f t="shared" si="699"/>
        <v/>
      </c>
      <c r="HC498" s="7" t="str">
        <f t="shared" si="700"/>
        <v/>
      </c>
      <c r="HD498" s="7" t="str">
        <f t="shared" si="701"/>
        <v/>
      </c>
      <c r="HE498" s="7" t="str">
        <f t="shared" si="702"/>
        <v/>
      </c>
      <c r="HF498" s="7" t="str">
        <f t="shared" si="703"/>
        <v/>
      </c>
      <c r="HG498" s="7" t="str">
        <f t="shared" si="704"/>
        <v/>
      </c>
      <c r="HH498" s="7" t="str">
        <f t="shared" si="705"/>
        <v/>
      </c>
      <c r="HI498" s="7" t="str">
        <f t="shared" si="706"/>
        <v/>
      </c>
      <c r="HJ498" s="7" t="str">
        <f t="shared" si="707"/>
        <v/>
      </c>
      <c r="HK498" s="7" t="str">
        <f t="shared" si="708"/>
        <v/>
      </c>
      <c r="HL498" s="7" t="str">
        <f t="shared" si="709"/>
        <v/>
      </c>
      <c r="HM498" s="7" t="str">
        <f t="shared" si="710"/>
        <v/>
      </c>
      <c r="HN498" s="7" t="str">
        <f t="shared" si="711"/>
        <v/>
      </c>
      <c r="HO498" s="7" t="str">
        <f t="shared" si="712"/>
        <v/>
      </c>
      <c r="HP498" s="7" t="str">
        <f t="shared" si="713"/>
        <v/>
      </c>
      <c r="HQ498" s="7" t="str">
        <f t="shared" si="714"/>
        <v/>
      </c>
      <c r="HR498" s="7" t="str">
        <f t="shared" si="715"/>
        <v/>
      </c>
      <c r="HS498" s="7" t="str">
        <f t="shared" si="716"/>
        <v/>
      </c>
      <c r="HT498" s="7" t="str">
        <f t="shared" si="717"/>
        <v/>
      </c>
      <c r="HU498" s="7" t="str">
        <f t="shared" si="718"/>
        <v/>
      </c>
      <c r="HV498" s="7" t="str">
        <f t="shared" si="719"/>
        <v/>
      </c>
      <c r="HW498" s="7" t="str">
        <f t="shared" si="720"/>
        <v/>
      </c>
      <c r="HX498" s="7" t="str">
        <f t="shared" si="721"/>
        <v/>
      </c>
      <c r="HY498" s="7" t="str">
        <f t="shared" si="722"/>
        <v/>
      </c>
      <c r="HZ498" s="7" t="str">
        <f t="shared" si="723"/>
        <v/>
      </c>
      <c r="IA498" s="7" t="str">
        <f t="shared" si="724"/>
        <v/>
      </c>
      <c r="IB498" s="7" t="str">
        <f t="shared" si="725"/>
        <v/>
      </c>
      <c r="IC498" s="7" t="str">
        <f t="shared" si="726"/>
        <v/>
      </c>
      <c r="ID498" s="7" t="str">
        <f t="shared" si="727"/>
        <v/>
      </c>
      <c r="IE498" s="7" t="str">
        <f t="shared" si="728"/>
        <v/>
      </c>
      <c r="IF498" s="7" t="str">
        <f t="shared" si="729"/>
        <v/>
      </c>
      <c r="IG498" s="7" t="str">
        <f t="shared" si="730"/>
        <v/>
      </c>
      <c r="IH498" s="7" t="str">
        <f t="shared" si="731"/>
        <v/>
      </c>
      <c r="II498" s="7" t="str">
        <f t="shared" si="732"/>
        <v/>
      </c>
      <c r="IJ498" s="7" t="str">
        <f t="shared" si="733"/>
        <v/>
      </c>
      <c r="IK498" s="7" t="str">
        <f t="shared" si="734"/>
        <v/>
      </c>
      <c r="IL498" s="7" t="str">
        <f t="shared" si="735"/>
        <v/>
      </c>
      <c r="IM498" s="7" t="str">
        <f t="shared" si="736"/>
        <v/>
      </c>
      <c r="IN498" s="7" t="str">
        <f t="shared" si="737"/>
        <v/>
      </c>
      <c r="IO498" s="7" t="str">
        <f t="shared" si="738"/>
        <v/>
      </c>
      <c r="IP498" s="7" t="str">
        <f t="shared" si="739"/>
        <v/>
      </c>
      <c r="IQ498" s="7" t="str">
        <f t="shared" si="740"/>
        <v/>
      </c>
      <c r="IR498" s="7" t="str">
        <f t="shared" si="741"/>
        <v/>
      </c>
      <c r="IS498" s="7" t="str">
        <f t="shared" si="742"/>
        <v/>
      </c>
      <c r="IT498" s="7" t="str">
        <f t="shared" si="743"/>
        <v/>
      </c>
      <c r="IU498" s="7" t="str">
        <f t="shared" si="744"/>
        <v/>
      </c>
      <c r="IV498" s="7" t="str">
        <f t="shared" si="745"/>
        <v/>
      </c>
      <c r="IW498" s="7" t="str">
        <f t="shared" si="746"/>
        <v/>
      </c>
      <c r="IX498" s="7" t="str">
        <f t="shared" si="747"/>
        <v/>
      </c>
      <c r="IY498" s="7" t="str">
        <f t="shared" si="748"/>
        <v/>
      </c>
      <c r="IZ498" s="7" t="str">
        <f t="shared" si="749"/>
        <v/>
      </c>
      <c r="JA498" s="7" t="str">
        <f t="shared" si="750"/>
        <v/>
      </c>
      <c r="JB498" s="7" t="str">
        <f t="shared" si="751"/>
        <v/>
      </c>
      <c r="JC498" s="7" t="str">
        <f t="shared" si="752"/>
        <v/>
      </c>
      <c r="JD498" s="7" t="str">
        <f t="shared" si="753"/>
        <v/>
      </c>
      <c r="JE498" s="7" t="str">
        <f t="shared" si="754"/>
        <v/>
      </c>
      <c r="JF498" s="7" t="str">
        <f t="shared" si="755"/>
        <v/>
      </c>
      <c r="JG498" s="7" t="str">
        <f t="shared" si="667"/>
        <v/>
      </c>
      <c r="JH498" s="7" t="str">
        <f t="shared" si="668"/>
        <v/>
      </c>
      <c r="JI498" s="7" t="str">
        <f t="shared" si="669"/>
        <v/>
      </c>
      <c r="JJ498" s="7" t="str">
        <f t="shared" si="670"/>
        <v/>
      </c>
      <c r="JK498" s="7">
        <f t="shared" si="671"/>
        <v>3</v>
      </c>
      <c r="JL498" s="7" t="str">
        <f t="shared" si="672"/>
        <v/>
      </c>
      <c r="JM498" s="7" t="str">
        <f t="shared" si="673"/>
        <v/>
      </c>
      <c r="JN498" s="7" t="str">
        <f t="shared" si="674"/>
        <v/>
      </c>
      <c r="JO498" s="7" t="str">
        <f t="shared" si="675"/>
        <v/>
      </c>
      <c r="JP498" s="7" t="str">
        <f t="shared" si="676"/>
        <v/>
      </c>
      <c r="JQ498" s="7" t="str">
        <f t="shared" si="677"/>
        <v/>
      </c>
      <c r="JR498" s="7" t="str">
        <f t="shared" si="677"/>
        <v/>
      </c>
      <c r="JS498" s="7" t="str">
        <f t="shared" si="677"/>
        <v/>
      </c>
      <c r="JT498" s="28">
        <f t="shared" si="678"/>
        <v>3</v>
      </c>
    </row>
    <row r="499" spans="1:280" x14ac:dyDescent="0.2">
      <c r="A499" s="4" t="s">
        <v>3756</v>
      </c>
      <c r="B499" s="46">
        <f t="shared" si="663"/>
        <v>1</v>
      </c>
      <c r="C499" s="67" t="s">
        <v>3735</v>
      </c>
      <c r="D499" s="67" t="s">
        <v>3735</v>
      </c>
      <c r="CG499" s="7">
        <v>1</v>
      </c>
      <c r="CP499" s="5">
        <f t="shared" si="664"/>
        <v>1</v>
      </c>
      <c r="CT499" s="28">
        <f t="shared" si="759"/>
        <v>1</v>
      </c>
      <c r="FH499" s="5"/>
      <c r="GG499" s="5">
        <f t="shared" si="666"/>
        <v>0</v>
      </c>
      <c r="GH499" s="7" t="str">
        <f t="shared" si="679"/>
        <v/>
      </c>
      <c r="GI499" s="7" t="str">
        <f t="shared" si="680"/>
        <v/>
      </c>
      <c r="GJ499" s="7" t="str">
        <f t="shared" si="681"/>
        <v/>
      </c>
      <c r="GK499" s="7" t="str">
        <f t="shared" si="682"/>
        <v/>
      </c>
      <c r="GL499" s="7" t="str">
        <f t="shared" si="683"/>
        <v/>
      </c>
      <c r="GM499" s="7" t="str">
        <f t="shared" si="684"/>
        <v/>
      </c>
      <c r="GN499" s="7" t="str">
        <f t="shared" si="685"/>
        <v/>
      </c>
      <c r="GO499" s="7" t="str">
        <f t="shared" si="686"/>
        <v/>
      </c>
      <c r="GP499" s="7" t="str">
        <f t="shared" si="687"/>
        <v/>
      </c>
      <c r="GQ499" s="7" t="str">
        <f t="shared" si="688"/>
        <v/>
      </c>
      <c r="GR499" s="7" t="str">
        <f t="shared" si="689"/>
        <v/>
      </c>
      <c r="GS499" s="7" t="str">
        <f t="shared" si="690"/>
        <v/>
      </c>
      <c r="GT499" s="7" t="str">
        <f t="shared" si="691"/>
        <v/>
      </c>
      <c r="GU499" s="7" t="str">
        <f t="shared" si="692"/>
        <v/>
      </c>
      <c r="GV499" s="7" t="str">
        <f t="shared" si="693"/>
        <v/>
      </c>
      <c r="GW499" s="7" t="str">
        <f t="shared" si="694"/>
        <v/>
      </c>
      <c r="GX499" s="7" t="str">
        <f t="shared" si="695"/>
        <v/>
      </c>
      <c r="GY499" s="7" t="str">
        <f t="shared" si="696"/>
        <v/>
      </c>
      <c r="GZ499" s="7" t="str">
        <f t="shared" si="697"/>
        <v/>
      </c>
      <c r="HA499" s="7" t="str">
        <f t="shared" si="698"/>
        <v/>
      </c>
      <c r="HB499" s="7" t="str">
        <f t="shared" si="699"/>
        <v/>
      </c>
      <c r="HC499" s="7" t="str">
        <f t="shared" si="700"/>
        <v/>
      </c>
      <c r="HD499" s="7" t="str">
        <f t="shared" si="701"/>
        <v/>
      </c>
      <c r="HE499" s="7" t="str">
        <f t="shared" si="702"/>
        <v/>
      </c>
      <c r="HF499" s="7" t="str">
        <f t="shared" si="703"/>
        <v/>
      </c>
      <c r="HG499" s="7" t="str">
        <f t="shared" si="704"/>
        <v/>
      </c>
      <c r="HH499" s="7" t="str">
        <f t="shared" si="705"/>
        <v/>
      </c>
      <c r="HI499" s="7" t="str">
        <f t="shared" si="706"/>
        <v/>
      </c>
      <c r="HJ499" s="7" t="str">
        <f t="shared" si="707"/>
        <v/>
      </c>
      <c r="HK499" s="7" t="str">
        <f t="shared" si="708"/>
        <v/>
      </c>
      <c r="HL499" s="7" t="str">
        <f t="shared" si="709"/>
        <v/>
      </c>
      <c r="HM499" s="7" t="str">
        <f t="shared" si="710"/>
        <v/>
      </c>
      <c r="HN499" s="7" t="str">
        <f t="shared" si="711"/>
        <v/>
      </c>
      <c r="HO499" s="7" t="str">
        <f t="shared" si="712"/>
        <v/>
      </c>
      <c r="HP499" s="7" t="str">
        <f t="shared" si="713"/>
        <v/>
      </c>
      <c r="HQ499" s="7" t="str">
        <f t="shared" si="714"/>
        <v/>
      </c>
      <c r="HR499" s="7" t="str">
        <f t="shared" si="715"/>
        <v/>
      </c>
      <c r="HS499" s="7" t="str">
        <f t="shared" si="716"/>
        <v/>
      </c>
      <c r="HT499" s="7" t="str">
        <f t="shared" si="717"/>
        <v/>
      </c>
      <c r="HU499" s="7" t="str">
        <f t="shared" si="718"/>
        <v/>
      </c>
      <c r="HV499" s="7" t="str">
        <f t="shared" si="719"/>
        <v/>
      </c>
      <c r="HW499" s="7" t="str">
        <f t="shared" si="720"/>
        <v/>
      </c>
      <c r="HX499" s="7" t="str">
        <f t="shared" si="721"/>
        <v/>
      </c>
      <c r="HY499" s="7" t="str">
        <f t="shared" si="722"/>
        <v/>
      </c>
      <c r="HZ499" s="7" t="str">
        <f t="shared" si="723"/>
        <v/>
      </c>
      <c r="IA499" s="7" t="str">
        <f t="shared" si="724"/>
        <v/>
      </c>
      <c r="IB499" s="7" t="str">
        <f t="shared" si="725"/>
        <v/>
      </c>
      <c r="IC499" s="7" t="str">
        <f t="shared" si="726"/>
        <v/>
      </c>
      <c r="ID499" s="7" t="str">
        <f t="shared" si="727"/>
        <v/>
      </c>
      <c r="IE499" s="7" t="str">
        <f t="shared" si="728"/>
        <v/>
      </c>
      <c r="IF499" s="7" t="str">
        <f t="shared" si="729"/>
        <v/>
      </c>
      <c r="IG499" s="7" t="str">
        <f t="shared" si="730"/>
        <v/>
      </c>
      <c r="IH499" s="7" t="str">
        <f t="shared" si="731"/>
        <v/>
      </c>
      <c r="II499" s="7" t="str">
        <f t="shared" si="732"/>
        <v/>
      </c>
      <c r="IJ499" s="7" t="str">
        <f t="shared" si="733"/>
        <v/>
      </c>
      <c r="IK499" s="7" t="str">
        <f t="shared" si="734"/>
        <v/>
      </c>
      <c r="IL499" s="7" t="str">
        <f t="shared" si="735"/>
        <v/>
      </c>
      <c r="IM499" s="7" t="str">
        <f t="shared" si="736"/>
        <v/>
      </c>
      <c r="IN499" s="7" t="str">
        <f t="shared" si="737"/>
        <v/>
      </c>
      <c r="IO499" s="7" t="str">
        <f t="shared" si="738"/>
        <v/>
      </c>
      <c r="IP499" s="7" t="str">
        <f t="shared" si="739"/>
        <v/>
      </c>
      <c r="IQ499" s="7" t="str">
        <f t="shared" si="740"/>
        <v/>
      </c>
      <c r="IR499" s="7" t="str">
        <f t="shared" si="741"/>
        <v/>
      </c>
      <c r="IS499" s="7" t="str">
        <f t="shared" si="742"/>
        <v/>
      </c>
      <c r="IT499" s="7" t="str">
        <f t="shared" si="743"/>
        <v/>
      </c>
      <c r="IU499" s="7" t="str">
        <f t="shared" si="744"/>
        <v/>
      </c>
      <c r="IV499" s="7" t="str">
        <f t="shared" si="745"/>
        <v/>
      </c>
      <c r="IW499" s="7" t="str">
        <f t="shared" si="746"/>
        <v/>
      </c>
      <c r="IX499" s="7" t="str">
        <f t="shared" si="747"/>
        <v/>
      </c>
      <c r="IY499" s="7" t="str">
        <f t="shared" si="748"/>
        <v/>
      </c>
      <c r="IZ499" s="7" t="str">
        <f t="shared" si="749"/>
        <v/>
      </c>
      <c r="JA499" s="7" t="str">
        <f t="shared" si="750"/>
        <v/>
      </c>
      <c r="JB499" s="7" t="str">
        <f t="shared" si="751"/>
        <v/>
      </c>
      <c r="JC499" s="7" t="str">
        <f t="shared" si="752"/>
        <v/>
      </c>
      <c r="JD499" s="7" t="str">
        <f t="shared" si="753"/>
        <v/>
      </c>
      <c r="JE499" s="7" t="str">
        <f t="shared" si="754"/>
        <v/>
      </c>
      <c r="JF499" s="7" t="str">
        <f t="shared" si="755"/>
        <v/>
      </c>
      <c r="JG499" s="7" t="str">
        <f t="shared" si="667"/>
        <v/>
      </c>
      <c r="JH499" s="7" t="str">
        <f t="shared" si="668"/>
        <v/>
      </c>
      <c r="JI499" s="7" t="str">
        <f t="shared" si="669"/>
        <v/>
      </c>
      <c r="JJ499" s="7" t="str">
        <f t="shared" si="670"/>
        <v/>
      </c>
      <c r="JK499" s="7">
        <f t="shared" si="671"/>
        <v>1</v>
      </c>
      <c r="JL499" s="7" t="str">
        <f t="shared" si="672"/>
        <v/>
      </c>
      <c r="JM499" s="7" t="str">
        <f t="shared" si="673"/>
        <v/>
      </c>
      <c r="JN499" s="7" t="str">
        <f t="shared" si="674"/>
        <v/>
      </c>
      <c r="JO499" s="7" t="str">
        <f t="shared" si="675"/>
        <v/>
      </c>
      <c r="JP499" s="7" t="str">
        <f t="shared" si="676"/>
        <v/>
      </c>
      <c r="JQ499" s="7" t="str">
        <f t="shared" si="677"/>
        <v/>
      </c>
      <c r="JR499" s="7" t="str">
        <f t="shared" si="677"/>
        <v/>
      </c>
      <c r="JS499" s="7" t="str">
        <f t="shared" si="677"/>
        <v/>
      </c>
      <c r="JT499" s="28">
        <f t="shared" si="678"/>
        <v>1</v>
      </c>
    </row>
    <row r="500" spans="1:280" x14ac:dyDescent="0.2">
      <c r="A500" s="4" t="s">
        <v>3766</v>
      </c>
      <c r="B500" s="46">
        <f t="shared" si="663"/>
        <v>1</v>
      </c>
      <c r="C500" s="67" t="s">
        <v>3735</v>
      </c>
      <c r="D500" s="67" t="s">
        <v>3735</v>
      </c>
      <c r="CG500" s="7">
        <v>1</v>
      </c>
      <c r="CP500" s="5">
        <f t="shared" si="664"/>
        <v>1</v>
      </c>
      <c r="CT500" s="28">
        <f t="shared" si="759"/>
        <v>1</v>
      </c>
      <c r="FH500" s="5"/>
      <c r="GG500" s="5">
        <f t="shared" si="666"/>
        <v>0</v>
      </c>
      <c r="GH500" s="7" t="str">
        <f t="shared" si="679"/>
        <v/>
      </c>
      <c r="GI500" s="7" t="str">
        <f t="shared" si="680"/>
        <v/>
      </c>
      <c r="GJ500" s="7" t="str">
        <f t="shared" si="681"/>
        <v/>
      </c>
      <c r="GK500" s="7" t="str">
        <f t="shared" si="682"/>
        <v/>
      </c>
      <c r="GL500" s="7" t="str">
        <f t="shared" si="683"/>
        <v/>
      </c>
      <c r="GM500" s="7" t="str">
        <f t="shared" si="684"/>
        <v/>
      </c>
      <c r="GN500" s="7" t="str">
        <f t="shared" si="685"/>
        <v/>
      </c>
      <c r="GO500" s="7" t="str">
        <f t="shared" si="686"/>
        <v/>
      </c>
      <c r="GP500" s="7" t="str">
        <f t="shared" si="687"/>
        <v/>
      </c>
      <c r="GQ500" s="7" t="str">
        <f t="shared" si="688"/>
        <v/>
      </c>
      <c r="GR500" s="7" t="str">
        <f t="shared" si="689"/>
        <v/>
      </c>
      <c r="GS500" s="7" t="str">
        <f t="shared" si="690"/>
        <v/>
      </c>
      <c r="GT500" s="7" t="str">
        <f t="shared" si="691"/>
        <v/>
      </c>
      <c r="GU500" s="7" t="str">
        <f t="shared" si="692"/>
        <v/>
      </c>
      <c r="GV500" s="7" t="str">
        <f t="shared" si="693"/>
        <v/>
      </c>
      <c r="GW500" s="7" t="str">
        <f t="shared" si="694"/>
        <v/>
      </c>
      <c r="GX500" s="7" t="str">
        <f t="shared" si="695"/>
        <v/>
      </c>
      <c r="GY500" s="7" t="str">
        <f t="shared" si="696"/>
        <v/>
      </c>
      <c r="GZ500" s="7" t="str">
        <f t="shared" si="697"/>
        <v/>
      </c>
      <c r="HA500" s="7" t="str">
        <f t="shared" si="698"/>
        <v/>
      </c>
      <c r="HB500" s="7" t="str">
        <f t="shared" si="699"/>
        <v/>
      </c>
      <c r="HC500" s="7" t="str">
        <f t="shared" si="700"/>
        <v/>
      </c>
      <c r="HD500" s="7" t="str">
        <f t="shared" si="701"/>
        <v/>
      </c>
      <c r="HE500" s="7" t="str">
        <f t="shared" si="702"/>
        <v/>
      </c>
      <c r="HF500" s="7" t="str">
        <f t="shared" si="703"/>
        <v/>
      </c>
      <c r="HG500" s="7" t="str">
        <f t="shared" si="704"/>
        <v/>
      </c>
      <c r="HH500" s="7" t="str">
        <f t="shared" si="705"/>
        <v/>
      </c>
      <c r="HI500" s="7" t="str">
        <f t="shared" si="706"/>
        <v/>
      </c>
      <c r="HJ500" s="7" t="str">
        <f t="shared" si="707"/>
        <v/>
      </c>
      <c r="HK500" s="7" t="str">
        <f t="shared" si="708"/>
        <v/>
      </c>
      <c r="HL500" s="7" t="str">
        <f t="shared" si="709"/>
        <v/>
      </c>
      <c r="HM500" s="7" t="str">
        <f t="shared" si="710"/>
        <v/>
      </c>
      <c r="HN500" s="7" t="str">
        <f t="shared" si="711"/>
        <v/>
      </c>
      <c r="HO500" s="7" t="str">
        <f t="shared" si="712"/>
        <v/>
      </c>
      <c r="HP500" s="7" t="str">
        <f t="shared" si="713"/>
        <v/>
      </c>
      <c r="HQ500" s="7" t="str">
        <f t="shared" si="714"/>
        <v/>
      </c>
      <c r="HR500" s="7" t="str">
        <f t="shared" si="715"/>
        <v/>
      </c>
      <c r="HS500" s="7" t="str">
        <f t="shared" si="716"/>
        <v/>
      </c>
      <c r="HT500" s="7" t="str">
        <f t="shared" si="717"/>
        <v/>
      </c>
      <c r="HU500" s="7" t="str">
        <f t="shared" si="718"/>
        <v/>
      </c>
      <c r="HV500" s="7" t="str">
        <f t="shared" si="719"/>
        <v/>
      </c>
      <c r="HW500" s="7" t="str">
        <f t="shared" si="720"/>
        <v/>
      </c>
      <c r="HX500" s="7" t="str">
        <f t="shared" si="721"/>
        <v/>
      </c>
      <c r="HY500" s="7" t="str">
        <f t="shared" si="722"/>
        <v/>
      </c>
      <c r="HZ500" s="7" t="str">
        <f t="shared" si="723"/>
        <v/>
      </c>
      <c r="IA500" s="7" t="str">
        <f t="shared" si="724"/>
        <v/>
      </c>
      <c r="IB500" s="7" t="str">
        <f t="shared" si="725"/>
        <v/>
      </c>
      <c r="IC500" s="7" t="str">
        <f t="shared" si="726"/>
        <v/>
      </c>
      <c r="ID500" s="7" t="str">
        <f t="shared" si="727"/>
        <v/>
      </c>
      <c r="IE500" s="7" t="str">
        <f t="shared" si="728"/>
        <v/>
      </c>
      <c r="IF500" s="7" t="str">
        <f t="shared" si="729"/>
        <v/>
      </c>
      <c r="IG500" s="7" t="str">
        <f t="shared" si="730"/>
        <v/>
      </c>
      <c r="IH500" s="7" t="str">
        <f t="shared" si="731"/>
        <v/>
      </c>
      <c r="II500" s="7" t="str">
        <f t="shared" si="732"/>
        <v/>
      </c>
      <c r="IJ500" s="7" t="str">
        <f t="shared" si="733"/>
        <v/>
      </c>
      <c r="IK500" s="7" t="str">
        <f t="shared" si="734"/>
        <v/>
      </c>
      <c r="IL500" s="7" t="str">
        <f t="shared" si="735"/>
        <v/>
      </c>
      <c r="IM500" s="7" t="str">
        <f t="shared" si="736"/>
        <v/>
      </c>
      <c r="IN500" s="7" t="str">
        <f t="shared" si="737"/>
        <v/>
      </c>
      <c r="IO500" s="7" t="str">
        <f t="shared" si="738"/>
        <v/>
      </c>
      <c r="IP500" s="7" t="str">
        <f t="shared" si="739"/>
        <v/>
      </c>
      <c r="IQ500" s="7" t="str">
        <f t="shared" si="740"/>
        <v/>
      </c>
      <c r="IR500" s="7" t="str">
        <f t="shared" si="741"/>
        <v/>
      </c>
      <c r="IS500" s="7" t="str">
        <f t="shared" si="742"/>
        <v/>
      </c>
      <c r="IT500" s="7" t="str">
        <f t="shared" si="743"/>
        <v/>
      </c>
      <c r="IU500" s="7" t="str">
        <f t="shared" si="744"/>
        <v/>
      </c>
      <c r="IV500" s="7" t="str">
        <f t="shared" si="745"/>
        <v/>
      </c>
      <c r="IW500" s="7" t="str">
        <f t="shared" si="746"/>
        <v/>
      </c>
      <c r="IX500" s="7" t="str">
        <f t="shared" si="747"/>
        <v/>
      </c>
      <c r="IY500" s="7" t="str">
        <f t="shared" si="748"/>
        <v/>
      </c>
      <c r="IZ500" s="7" t="str">
        <f t="shared" si="749"/>
        <v/>
      </c>
      <c r="JA500" s="7" t="str">
        <f t="shared" si="750"/>
        <v/>
      </c>
      <c r="JB500" s="7" t="str">
        <f t="shared" si="751"/>
        <v/>
      </c>
      <c r="JC500" s="7" t="str">
        <f t="shared" si="752"/>
        <v/>
      </c>
      <c r="JD500" s="7" t="str">
        <f t="shared" si="753"/>
        <v/>
      </c>
      <c r="JE500" s="7" t="str">
        <f t="shared" si="754"/>
        <v/>
      </c>
      <c r="JF500" s="7" t="str">
        <f t="shared" si="755"/>
        <v/>
      </c>
      <c r="JG500" s="7" t="str">
        <f t="shared" si="667"/>
        <v/>
      </c>
      <c r="JH500" s="7" t="str">
        <f t="shared" si="668"/>
        <v/>
      </c>
      <c r="JI500" s="7" t="str">
        <f t="shared" si="669"/>
        <v/>
      </c>
      <c r="JJ500" s="7" t="str">
        <f t="shared" si="670"/>
        <v/>
      </c>
      <c r="JK500" s="7">
        <f t="shared" si="671"/>
        <v>1</v>
      </c>
      <c r="JL500" s="7" t="str">
        <f t="shared" si="672"/>
        <v/>
      </c>
      <c r="JM500" s="7" t="str">
        <f t="shared" si="673"/>
        <v/>
      </c>
      <c r="JN500" s="7" t="str">
        <f t="shared" si="674"/>
        <v/>
      </c>
      <c r="JO500" s="7" t="str">
        <f t="shared" si="675"/>
        <v/>
      </c>
      <c r="JP500" s="7" t="str">
        <f t="shared" si="676"/>
        <v/>
      </c>
      <c r="JQ500" s="7" t="str">
        <f t="shared" si="677"/>
        <v/>
      </c>
      <c r="JR500" s="7" t="str">
        <f t="shared" si="677"/>
        <v/>
      </c>
      <c r="JS500" s="7" t="str">
        <f t="shared" si="677"/>
        <v/>
      </c>
      <c r="JT500" s="28">
        <f t="shared" si="678"/>
        <v>1</v>
      </c>
    </row>
    <row r="501" spans="1:280" x14ac:dyDescent="0.2">
      <c r="A501" s="4" t="s">
        <v>3771</v>
      </c>
      <c r="B501" s="46">
        <f t="shared" si="663"/>
        <v>0</v>
      </c>
      <c r="C501" s="67" t="s">
        <v>3735</v>
      </c>
      <c r="D501" s="67" t="s">
        <v>3735</v>
      </c>
      <c r="CP501" s="5">
        <f t="shared" si="664"/>
        <v>0</v>
      </c>
      <c r="CS501" s="7">
        <v>1</v>
      </c>
      <c r="CT501" s="28">
        <f t="shared" si="759"/>
        <v>1</v>
      </c>
      <c r="FH501" s="5"/>
      <c r="FX501" s="7">
        <v>1</v>
      </c>
      <c r="GG501" s="5">
        <f t="shared" si="666"/>
        <v>1</v>
      </c>
      <c r="GH501" s="7" t="str">
        <f t="shared" si="679"/>
        <v/>
      </c>
      <c r="GI501" s="7" t="str">
        <f t="shared" si="680"/>
        <v/>
      </c>
      <c r="GJ501" s="7" t="str">
        <f t="shared" si="681"/>
        <v/>
      </c>
      <c r="GK501" s="7" t="str">
        <f t="shared" si="682"/>
        <v/>
      </c>
      <c r="GL501" s="7" t="str">
        <f t="shared" si="683"/>
        <v/>
      </c>
      <c r="GM501" s="7" t="str">
        <f t="shared" si="684"/>
        <v/>
      </c>
      <c r="GN501" s="7" t="str">
        <f t="shared" si="685"/>
        <v/>
      </c>
      <c r="GO501" s="7" t="str">
        <f t="shared" si="686"/>
        <v/>
      </c>
      <c r="GP501" s="7" t="str">
        <f t="shared" si="687"/>
        <v/>
      </c>
      <c r="GQ501" s="7" t="str">
        <f t="shared" si="688"/>
        <v/>
      </c>
      <c r="GR501" s="7" t="str">
        <f t="shared" si="689"/>
        <v/>
      </c>
      <c r="GS501" s="7" t="str">
        <f t="shared" si="690"/>
        <v/>
      </c>
      <c r="GT501" s="7" t="str">
        <f t="shared" si="691"/>
        <v/>
      </c>
      <c r="GU501" s="7" t="str">
        <f t="shared" si="692"/>
        <v/>
      </c>
      <c r="GV501" s="7" t="str">
        <f t="shared" si="693"/>
        <v/>
      </c>
      <c r="GW501" s="7" t="str">
        <f t="shared" si="694"/>
        <v/>
      </c>
      <c r="GX501" s="7" t="str">
        <f t="shared" si="695"/>
        <v/>
      </c>
      <c r="GY501" s="7" t="str">
        <f t="shared" si="696"/>
        <v/>
      </c>
      <c r="GZ501" s="7" t="str">
        <f t="shared" si="697"/>
        <v/>
      </c>
      <c r="HA501" s="7" t="str">
        <f t="shared" si="698"/>
        <v/>
      </c>
      <c r="HB501" s="7" t="str">
        <f t="shared" si="699"/>
        <v/>
      </c>
      <c r="HC501" s="7" t="str">
        <f t="shared" si="700"/>
        <v/>
      </c>
      <c r="HD501" s="7" t="str">
        <f t="shared" si="701"/>
        <v/>
      </c>
      <c r="HE501" s="7" t="str">
        <f t="shared" si="702"/>
        <v/>
      </c>
      <c r="HF501" s="7" t="str">
        <f t="shared" si="703"/>
        <v/>
      </c>
      <c r="HG501" s="7" t="str">
        <f t="shared" si="704"/>
        <v/>
      </c>
      <c r="HH501" s="7" t="str">
        <f t="shared" si="705"/>
        <v/>
      </c>
      <c r="HI501" s="7" t="str">
        <f t="shared" si="706"/>
        <v/>
      </c>
      <c r="HJ501" s="7" t="str">
        <f t="shared" si="707"/>
        <v/>
      </c>
      <c r="HK501" s="7" t="str">
        <f t="shared" si="708"/>
        <v/>
      </c>
      <c r="HL501" s="7" t="str">
        <f t="shared" si="709"/>
        <v/>
      </c>
      <c r="HM501" s="7" t="str">
        <f t="shared" si="710"/>
        <v/>
      </c>
      <c r="HN501" s="7" t="str">
        <f t="shared" si="711"/>
        <v/>
      </c>
      <c r="HO501" s="7" t="str">
        <f t="shared" si="712"/>
        <v/>
      </c>
      <c r="HP501" s="7" t="str">
        <f t="shared" si="713"/>
        <v/>
      </c>
      <c r="HQ501" s="7" t="str">
        <f t="shared" si="714"/>
        <v/>
      </c>
      <c r="HR501" s="7" t="str">
        <f t="shared" si="715"/>
        <v/>
      </c>
      <c r="HS501" s="7" t="str">
        <f t="shared" si="716"/>
        <v/>
      </c>
      <c r="HT501" s="7" t="str">
        <f t="shared" si="717"/>
        <v/>
      </c>
      <c r="HU501" s="7" t="str">
        <f t="shared" si="718"/>
        <v/>
      </c>
      <c r="HV501" s="7" t="str">
        <f t="shared" si="719"/>
        <v/>
      </c>
      <c r="HW501" s="7" t="str">
        <f t="shared" si="720"/>
        <v/>
      </c>
      <c r="HX501" s="7" t="str">
        <f t="shared" si="721"/>
        <v/>
      </c>
      <c r="HY501" s="7" t="str">
        <f t="shared" si="722"/>
        <v/>
      </c>
      <c r="HZ501" s="7" t="str">
        <f t="shared" si="723"/>
        <v/>
      </c>
      <c r="IA501" s="7" t="str">
        <f t="shared" si="724"/>
        <v/>
      </c>
      <c r="IB501" s="7" t="str">
        <f t="shared" si="725"/>
        <v/>
      </c>
      <c r="IC501" s="7" t="str">
        <f t="shared" si="726"/>
        <v/>
      </c>
      <c r="ID501" s="7" t="str">
        <f t="shared" si="727"/>
        <v/>
      </c>
      <c r="IE501" s="7" t="str">
        <f t="shared" si="728"/>
        <v/>
      </c>
      <c r="IF501" s="7" t="str">
        <f t="shared" si="729"/>
        <v/>
      </c>
      <c r="IG501" s="7" t="str">
        <f t="shared" si="730"/>
        <v/>
      </c>
      <c r="IH501" s="7" t="str">
        <f t="shared" si="731"/>
        <v/>
      </c>
      <c r="II501" s="7" t="str">
        <f t="shared" si="732"/>
        <v/>
      </c>
      <c r="IJ501" s="7" t="str">
        <f t="shared" si="733"/>
        <v/>
      </c>
      <c r="IK501" s="7" t="str">
        <f t="shared" si="734"/>
        <v/>
      </c>
      <c r="IL501" s="7" t="str">
        <f t="shared" si="735"/>
        <v/>
      </c>
      <c r="IM501" s="7" t="str">
        <f t="shared" si="736"/>
        <v/>
      </c>
      <c r="IN501" s="7" t="str">
        <f t="shared" si="737"/>
        <v/>
      </c>
      <c r="IO501" s="7" t="str">
        <f t="shared" si="738"/>
        <v/>
      </c>
      <c r="IP501" s="7" t="str">
        <f t="shared" si="739"/>
        <v/>
      </c>
      <c r="IQ501" s="7" t="str">
        <f t="shared" si="740"/>
        <v/>
      </c>
      <c r="IR501" s="7" t="str">
        <f t="shared" si="741"/>
        <v/>
      </c>
      <c r="IS501" s="7" t="str">
        <f t="shared" si="742"/>
        <v/>
      </c>
      <c r="IT501" s="7" t="str">
        <f t="shared" si="743"/>
        <v/>
      </c>
      <c r="IU501" s="7" t="str">
        <f t="shared" si="744"/>
        <v/>
      </c>
      <c r="IV501" s="7" t="str">
        <f t="shared" si="745"/>
        <v/>
      </c>
      <c r="IW501" s="7" t="str">
        <f t="shared" si="746"/>
        <v/>
      </c>
      <c r="IX501" s="7" t="str">
        <f t="shared" si="747"/>
        <v/>
      </c>
      <c r="IY501" s="7" t="str">
        <f t="shared" si="748"/>
        <v/>
      </c>
      <c r="IZ501" s="7" t="str">
        <f t="shared" si="749"/>
        <v/>
      </c>
      <c r="JA501" s="7" t="str">
        <f t="shared" si="750"/>
        <v/>
      </c>
      <c r="JB501" s="7" t="str">
        <f t="shared" si="751"/>
        <v/>
      </c>
      <c r="JC501" s="7" t="str">
        <f t="shared" si="752"/>
        <v/>
      </c>
      <c r="JD501" s="7" t="str">
        <f t="shared" si="753"/>
        <v/>
      </c>
      <c r="JE501" s="7" t="str">
        <f t="shared" si="754"/>
        <v/>
      </c>
      <c r="JF501" s="7" t="str">
        <f t="shared" si="755"/>
        <v/>
      </c>
      <c r="JG501" s="7" t="str">
        <f t="shared" si="667"/>
        <v/>
      </c>
      <c r="JH501" s="7" t="str">
        <f t="shared" si="668"/>
        <v/>
      </c>
      <c r="JI501" s="7" t="str">
        <f t="shared" si="669"/>
        <v/>
      </c>
      <c r="JJ501" s="7" t="str">
        <f t="shared" si="670"/>
        <v/>
      </c>
      <c r="JK501" s="7">
        <f t="shared" si="671"/>
        <v>1</v>
      </c>
      <c r="JL501" s="7" t="str">
        <f t="shared" si="672"/>
        <v/>
      </c>
      <c r="JM501" s="7" t="str">
        <f t="shared" si="673"/>
        <v/>
      </c>
      <c r="JN501" s="7" t="str">
        <f t="shared" si="674"/>
        <v/>
      </c>
      <c r="JO501" s="7" t="str">
        <f t="shared" si="675"/>
        <v/>
      </c>
      <c r="JP501" s="7" t="str">
        <f t="shared" si="676"/>
        <v/>
      </c>
      <c r="JQ501" s="7" t="str">
        <f t="shared" si="677"/>
        <v/>
      </c>
      <c r="JR501" s="7" t="str">
        <f t="shared" si="677"/>
        <v/>
      </c>
      <c r="JS501" s="7" t="str">
        <f t="shared" si="677"/>
        <v/>
      </c>
      <c r="JT501" s="28">
        <f t="shared" si="678"/>
        <v>1</v>
      </c>
    </row>
    <row r="502" spans="1:280" x14ac:dyDescent="0.2">
      <c r="A502" s="4" t="s">
        <v>3775</v>
      </c>
      <c r="B502" s="46">
        <f t="shared" si="663"/>
        <v>1</v>
      </c>
      <c r="C502" s="67" t="s">
        <v>3735</v>
      </c>
      <c r="D502" s="67" t="s">
        <v>3735</v>
      </c>
      <c r="CG502" s="7">
        <v>1</v>
      </c>
      <c r="CP502" s="5">
        <f t="shared" si="664"/>
        <v>1</v>
      </c>
      <c r="CT502" s="28">
        <f t="shared" si="759"/>
        <v>1</v>
      </c>
      <c r="FH502" s="5"/>
      <c r="GG502" s="5">
        <f t="shared" si="666"/>
        <v>0</v>
      </c>
      <c r="GH502" s="7" t="str">
        <f t="shared" si="679"/>
        <v/>
      </c>
      <c r="GI502" s="7" t="str">
        <f t="shared" si="680"/>
        <v/>
      </c>
      <c r="GJ502" s="7" t="str">
        <f t="shared" si="681"/>
        <v/>
      </c>
      <c r="GK502" s="7" t="str">
        <f t="shared" si="682"/>
        <v/>
      </c>
      <c r="GL502" s="7" t="str">
        <f t="shared" si="683"/>
        <v/>
      </c>
      <c r="GM502" s="7" t="str">
        <f t="shared" si="684"/>
        <v/>
      </c>
      <c r="GN502" s="7" t="str">
        <f t="shared" si="685"/>
        <v/>
      </c>
      <c r="GO502" s="7" t="str">
        <f t="shared" si="686"/>
        <v/>
      </c>
      <c r="GP502" s="7" t="str">
        <f t="shared" si="687"/>
        <v/>
      </c>
      <c r="GQ502" s="7" t="str">
        <f t="shared" si="688"/>
        <v/>
      </c>
      <c r="GR502" s="7" t="str">
        <f t="shared" si="689"/>
        <v/>
      </c>
      <c r="GS502" s="7" t="str">
        <f t="shared" si="690"/>
        <v/>
      </c>
      <c r="GT502" s="7" t="str">
        <f t="shared" si="691"/>
        <v/>
      </c>
      <c r="GU502" s="7" t="str">
        <f t="shared" si="692"/>
        <v/>
      </c>
      <c r="GV502" s="7" t="str">
        <f t="shared" si="693"/>
        <v/>
      </c>
      <c r="GW502" s="7" t="str">
        <f t="shared" si="694"/>
        <v/>
      </c>
      <c r="GX502" s="7" t="str">
        <f t="shared" si="695"/>
        <v/>
      </c>
      <c r="GY502" s="7" t="str">
        <f t="shared" si="696"/>
        <v/>
      </c>
      <c r="GZ502" s="7" t="str">
        <f t="shared" si="697"/>
        <v/>
      </c>
      <c r="HA502" s="7" t="str">
        <f t="shared" si="698"/>
        <v/>
      </c>
      <c r="HB502" s="7" t="str">
        <f t="shared" si="699"/>
        <v/>
      </c>
      <c r="HC502" s="7" t="str">
        <f t="shared" si="700"/>
        <v/>
      </c>
      <c r="HD502" s="7" t="str">
        <f t="shared" si="701"/>
        <v/>
      </c>
      <c r="HE502" s="7" t="str">
        <f t="shared" si="702"/>
        <v/>
      </c>
      <c r="HF502" s="7" t="str">
        <f t="shared" si="703"/>
        <v/>
      </c>
      <c r="HG502" s="7" t="str">
        <f t="shared" si="704"/>
        <v/>
      </c>
      <c r="HH502" s="7" t="str">
        <f t="shared" si="705"/>
        <v/>
      </c>
      <c r="HI502" s="7" t="str">
        <f t="shared" si="706"/>
        <v/>
      </c>
      <c r="HJ502" s="7" t="str">
        <f t="shared" si="707"/>
        <v/>
      </c>
      <c r="HK502" s="7" t="str">
        <f t="shared" si="708"/>
        <v/>
      </c>
      <c r="HL502" s="7" t="str">
        <f t="shared" si="709"/>
        <v/>
      </c>
      <c r="HM502" s="7" t="str">
        <f t="shared" si="710"/>
        <v/>
      </c>
      <c r="HN502" s="7" t="str">
        <f t="shared" si="711"/>
        <v/>
      </c>
      <c r="HO502" s="7" t="str">
        <f t="shared" si="712"/>
        <v/>
      </c>
      <c r="HP502" s="7" t="str">
        <f t="shared" si="713"/>
        <v/>
      </c>
      <c r="HQ502" s="7" t="str">
        <f t="shared" si="714"/>
        <v/>
      </c>
      <c r="HR502" s="7" t="str">
        <f t="shared" si="715"/>
        <v/>
      </c>
      <c r="HS502" s="7" t="str">
        <f t="shared" si="716"/>
        <v/>
      </c>
      <c r="HT502" s="7" t="str">
        <f t="shared" si="717"/>
        <v/>
      </c>
      <c r="HU502" s="7" t="str">
        <f t="shared" si="718"/>
        <v/>
      </c>
      <c r="HV502" s="7" t="str">
        <f t="shared" si="719"/>
        <v/>
      </c>
      <c r="HW502" s="7" t="str">
        <f t="shared" si="720"/>
        <v/>
      </c>
      <c r="HX502" s="7" t="str">
        <f t="shared" si="721"/>
        <v/>
      </c>
      <c r="HY502" s="7" t="str">
        <f t="shared" si="722"/>
        <v/>
      </c>
      <c r="HZ502" s="7" t="str">
        <f t="shared" si="723"/>
        <v/>
      </c>
      <c r="IA502" s="7" t="str">
        <f t="shared" si="724"/>
        <v/>
      </c>
      <c r="IB502" s="7" t="str">
        <f t="shared" si="725"/>
        <v/>
      </c>
      <c r="IC502" s="7" t="str">
        <f t="shared" si="726"/>
        <v/>
      </c>
      <c r="ID502" s="7" t="str">
        <f t="shared" si="727"/>
        <v/>
      </c>
      <c r="IE502" s="7" t="str">
        <f t="shared" si="728"/>
        <v/>
      </c>
      <c r="IF502" s="7" t="str">
        <f t="shared" si="729"/>
        <v/>
      </c>
      <c r="IG502" s="7" t="str">
        <f t="shared" si="730"/>
        <v/>
      </c>
      <c r="IH502" s="7" t="str">
        <f t="shared" si="731"/>
        <v/>
      </c>
      <c r="II502" s="7" t="str">
        <f t="shared" si="732"/>
        <v/>
      </c>
      <c r="IJ502" s="7" t="str">
        <f t="shared" si="733"/>
        <v/>
      </c>
      <c r="IK502" s="7" t="str">
        <f t="shared" si="734"/>
        <v/>
      </c>
      <c r="IL502" s="7" t="str">
        <f t="shared" si="735"/>
        <v/>
      </c>
      <c r="IM502" s="7" t="str">
        <f t="shared" si="736"/>
        <v/>
      </c>
      <c r="IN502" s="7" t="str">
        <f t="shared" si="737"/>
        <v/>
      </c>
      <c r="IO502" s="7" t="str">
        <f t="shared" si="738"/>
        <v/>
      </c>
      <c r="IP502" s="7" t="str">
        <f t="shared" si="739"/>
        <v/>
      </c>
      <c r="IQ502" s="7" t="str">
        <f t="shared" si="740"/>
        <v/>
      </c>
      <c r="IR502" s="7" t="str">
        <f t="shared" si="741"/>
        <v/>
      </c>
      <c r="IS502" s="7" t="str">
        <f t="shared" si="742"/>
        <v/>
      </c>
      <c r="IT502" s="7" t="str">
        <f t="shared" si="743"/>
        <v/>
      </c>
      <c r="IU502" s="7" t="str">
        <f t="shared" si="744"/>
        <v/>
      </c>
      <c r="IV502" s="7" t="str">
        <f t="shared" si="745"/>
        <v/>
      </c>
      <c r="IW502" s="7" t="str">
        <f t="shared" si="746"/>
        <v/>
      </c>
      <c r="IX502" s="7" t="str">
        <f t="shared" si="747"/>
        <v/>
      </c>
      <c r="IY502" s="7" t="str">
        <f t="shared" si="748"/>
        <v/>
      </c>
      <c r="IZ502" s="7" t="str">
        <f t="shared" si="749"/>
        <v/>
      </c>
      <c r="JA502" s="7" t="str">
        <f t="shared" si="750"/>
        <v/>
      </c>
      <c r="JB502" s="7" t="str">
        <f t="shared" si="751"/>
        <v/>
      </c>
      <c r="JC502" s="7" t="str">
        <f t="shared" si="752"/>
        <v/>
      </c>
      <c r="JD502" s="7" t="str">
        <f t="shared" si="753"/>
        <v/>
      </c>
      <c r="JE502" s="7" t="str">
        <f t="shared" si="754"/>
        <v/>
      </c>
      <c r="JF502" s="7" t="str">
        <f t="shared" si="755"/>
        <v/>
      </c>
      <c r="JG502" s="7" t="str">
        <f t="shared" si="667"/>
        <v/>
      </c>
      <c r="JH502" s="7" t="str">
        <f t="shared" si="668"/>
        <v/>
      </c>
      <c r="JI502" s="7" t="str">
        <f t="shared" si="669"/>
        <v/>
      </c>
      <c r="JJ502" s="7" t="str">
        <f t="shared" si="670"/>
        <v/>
      </c>
      <c r="JK502" s="7">
        <f t="shared" si="671"/>
        <v>1</v>
      </c>
      <c r="JL502" s="7" t="str">
        <f t="shared" si="672"/>
        <v/>
      </c>
      <c r="JM502" s="7" t="str">
        <f t="shared" si="673"/>
        <v/>
      </c>
      <c r="JN502" s="7" t="str">
        <f t="shared" si="674"/>
        <v/>
      </c>
      <c r="JO502" s="7" t="str">
        <f t="shared" si="675"/>
        <v/>
      </c>
      <c r="JP502" s="7" t="str">
        <f t="shared" si="676"/>
        <v/>
      </c>
      <c r="JQ502" s="7" t="str">
        <f t="shared" si="677"/>
        <v/>
      </c>
      <c r="JR502" s="7" t="str">
        <f t="shared" si="677"/>
        <v/>
      </c>
      <c r="JS502" s="7" t="str">
        <f t="shared" si="677"/>
        <v/>
      </c>
      <c r="JT502" s="28">
        <f t="shared" si="678"/>
        <v>1</v>
      </c>
    </row>
    <row r="503" spans="1:280" x14ac:dyDescent="0.2">
      <c r="A503" s="4" t="s">
        <v>3779</v>
      </c>
      <c r="B503" s="46">
        <f t="shared" si="663"/>
        <v>1</v>
      </c>
      <c r="C503" s="67" t="s">
        <v>3735</v>
      </c>
      <c r="D503" s="67" t="s">
        <v>3735</v>
      </c>
      <c r="CG503" s="7">
        <v>1</v>
      </c>
      <c r="CP503" s="5">
        <f t="shared" si="664"/>
        <v>1</v>
      </c>
      <c r="CT503" s="28">
        <f t="shared" si="759"/>
        <v>1</v>
      </c>
      <c r="FH503" s="5"/>
      <c r="GG503" s="5">
        <f t="shared" si="666"/>
        <v>0</v>
      </c>
      <c r="GH503" s="7" t="str">
        <f t="shared" si="679"/>
        <v/>
      </c>
      <c r="GI503" s="7" t="str">
        <f t="shared" si="680"/>
        <v/>
      </c>
      <c r="GJ503" s="7" t="str">
        <f t="shared" si="681"/>
        <v/>
      </c>
      <c r="GK503" s="7" t="str">
        <f t="shared" si="682"/>
        <v/>
      </c>
      <c r="GL503" s="7" t="str">
        <f t="shared" si="683"/>
        <v/>
      </c>
      <c r="GM503" s="7" t="str">
        <f t="shared" si="684"/>
        <v/>
      </c>
      <c r="GN503" s="7" t="str">
        <f t="shared" si="685"/>
        <v/>
      </c>
      <c r="GO503" s="7" t="str">
        <f t="shared" si="686"/>
        <v/>
      </c>
      <c r="GP503" s="7" t="str">
        <f t="shared" si="687"/>
        <v/>
      </c>
      <c r="GQ503" s="7" t="str">
        <f t="shared" si="688"/>
        <v/>
      </c>
      <c r="GR503" s="7" t="str">
        <f t="shared" si="689"/>
        <v/>
      </c>
      <c r="GS503" s="7" t="str">
        <f t="shared" si="690"/>
        <v/>
      </c>
      <c r="GT503" s="7" t="str">
        <f t="shared" si="691"/>
        <v/>
      </c>
      <c r="GU503" s="7" t="str">
        <f t="shared" si="692"/>
        <v/>
      </c>
      <c r="GV503" s="7" t="str">
        <f t="shared" si="693"/>
        <v/>
      </c>
      <c r="GW503" s="7" t="str">
        <f t="shared" si="694"/>
        <v/>
      </c>
      <c r="GX503" s="7" t="str">
        <f t="shared" si="695"/>
        <v/>
      </c>
      <c r="GY503" s="7" t="str">
        <f t="shared" si="696"/>
        <v/>
      </c>
      <c r="GZ503" s="7" t="str">
        <f t="shared" si="697"/>
        <v/>
      </c>
      <c r="HA503" s="7" t="str">
        <f t="shared" si="698"/>
        <v/>
      </c>
      <c r="HB503" s="7" t="str">
        <f t="shared" si="699"/>
        <v/>
      </c>
      <c r="HC503" s="7" t="str">
        <f t="shared" si="700"/>
        <v/>
      </c>
      <c r="HD503" s="7" t="str">
        <f t="shared" si="701"/>
        <v/>
      </c>
      <c r="HE503" s="7" t="str">
        <f t="shared" si="702"/>
        <v/>
      </c>
      <c r="HF503" s="7" t="str">
        <f t="shared" si="703"/>
        <v/>
      </c>
      <c r="HG503" s="7" t="str">
        <f t="shared" si="704"/>
        <v/>
      </c>
      <c r="HH503" s="7" t="str">
        <f t="shared" si="705"/>
        <v/>
      </c>
      <c r="HI503" s="7" t="str">
        <f t="shared" si="706"/>
        <v/>
      </c>
      <c r="HJ503" s="7" t="str">
        <f t="shared" si="707"/>
        <v/>
      </c>
      <c r="HK503" s="7" t="str">
        <f t="shared" si="708"/>
        <v/>
      </c>
      <c r="HL503" s="7" t="str">
        <f t="shared" si="709"/>
        <v/>
      </c>
      <c r="HM503" s="7" t="str">
        <f t="shared" si="710"/>
        <v/>
      </c>
      <c r="HN503" s="7" t="str">
        <f t="shared" si="711"/>
        <v/>
      </c>
      <c r="HO503" s="7" t="str">
        <f t="shared" si="712"/>
        <v/>
      </c>
      <c r="HP503" s="7" t="str">
        <f t="shared" si="713"/>
        <v/>
      </c>
      <c r="HQ503" s="7" t="str">
        <f t="shared" si="714"/>
        <v/>
      </c>
      <c r="HR503" s="7" t="str">
        <f t="shared" si="715"/>
        <v/>
      </c>
      <c r="HS503" s="7" t="str">
        <f t="shared" si="716"/>
        <v/>
      </c>
      <c r="HT503" s="7" t="str">
        <f t="shared" si="717"/>
        <v/>
      </c>
      <c r="HU503" s="7" t="str">
        <f t="shared" si="718"/>
        <v/>
      </c>
      <c r="HV503" s="7" t="str">
        <f t="shared" si="719"/>
        <v/>
      </c>
      <c r="HW503" s="7" t="str">
        <f t="shared" si="720"/>
        <v/>
      </c>
      <c r="HX503" s="7" t="str">
        <f t="shared" si="721"/>
        <v/>
      </c>
      <c r="HY503" s="7" t="str">
        <f t="shared" si="722"/>
        <v/>
      </c>
      <c r="HZ503" s="7" t="str">
        <f t="shared" si="723"/>
        <v/>
      </c>
      <c r="IA503" s="7" t="str">
        <f t="shared" si="724"/>
        <v/>
      </c>
      <c r="IB503" s="7" t="str">
        <f t="shared" si="725"/>
        <v/>
      </c>
      <c r="IC503" s="7" t="str">
        <f t="shared" si="726"/>
        <v/>
      </c>
      <c r="ID503" s="7" t="str">
        <f t="shared" si="727"/>
        <v/>
      </c>
      <c r="IE503" s="7" t="str">
        <f t="shared" si="728"/>
        <v/>
      </c>
      <c r="IF503" s="7" t="str">
        <f t="shared" si="729"/>
        <v/>
      </c>
      <c r="IG503" s="7" t="str">
        <f t="shared" si="730"/>
        <v/>
      </c>
      <c r="IH503" s="7" t="str">
        <f t="shared" si="731"/>
        <v/>
      </c>
      <c r="II503" s="7" t="str">
        <f t="shared" si="732"/>
        <v/>
      </c>
      <c r="IJ503" s="7" t="str">
        <f t="shared" si="733"/>
        <v/>
      </c>
      <c r="IK503" s="7" t="str">
        <f t="shared" si="734"/>
        <v/>
      </c>
      <c r="IL503" s="7" t="str">
        <f t="shared" si="735"/>
        <v/>
      </c>
      <c r="IM503" s="7" t="str">
        <f t="shared" si="736"/>
        <v/>
      </c>
      <c r="IN503" s="7" t="str">
        <f t="shared" si="737"/>
        <v/>
      </c>
      <c r="IO503" s="7" t="str">
        <f t="shared" si="738"/>
        <v/>
      </c>
      <c r="IP503" s="7" t="str">
        <f t="shared" si="739"/>
        <v/>
      </c>
      <c r="IQ503" s="7" t="str">
        <f t="shared" si="740"/>
        <v/>
      </c>
      <c r="IR503" s="7" t="str">
        <f t="shared" si="741"/>
        <v/>
      </c>
      <c r="IS503" s="7" t="str">
        <f t="shared" si="742"/>
        <v/>
      </c>
      <c r="IT503" s="7" t="str">
        <f t="shared" si="743"/>
        <v/>
      </c>
      <c r="IU503" s="7" t="str">
        <f t="shared" si="744"/>
        <v/>
      </c>
      <c r="IV503" s="7" t="str">
        <f t="shared" si="745"/>
        <v/>
      </c>
      <c r="IW503" s="7" t="str">
        <f t="shared" si="746"/>
        <v/>
      </c>
      <c r="IX503" s="7" t="str">
        <f t="shared" si="747"/>
        <v/>
      </c>
      <c r="IY503" s="7" t="str">
        <f t="shared" si="748"/>
        <v/>
      </c>
      <c r="IZ503" s="7" t="str">
        <f t="shared" si="749"/>
        <v/>
      </c>
      <c r="JA503" s="7" t="str">
        <f t="shared" si="750"/>
        <v/>
      </c>
      <c r="JB503" s="7" t="str">
        <f t="shared" si="751"/>
        <v/>
      </c>
      <c r="JC503" s="7" t="str">
        <f t="shared" si="752"/>
        <v/>
      </c>
      <c r="JD503" s="7" t="str">
        <f t="shared" si="753"/>
        <v/>
      </c>
      <c r="JE503" s="7" t="str">
        <f t="shared" si="754"/>
        <v/>
      </c>
      <c r="JF503" s="7" t="str">
        <f t="shared" si="755"/>
        <v/>
      </c>
      <c r="JG503" s="7" t="str">
        <f t="shared" si="667"/>
        <v/>
      </c>
      <c r="JH503" s="7" t="str">
        <f t="shared" si="668"/>
        <v/>
      </c>
      <c r="JI503" s="7" t="str">
        <f t="shared" si="669"/>
        <v/>
      </c>
      <c r="JJ503" s="7" t="str">
        <f t="shared" si="670"/>
        <v/>
      </c>
      <c r="JK503" s="7">
        <f t="shared" si="671"/>
        <v>1</v>
      </c>
      <c r="JL503" s="7" t="str">
        <f t="shared" si="672"/>
        <v/>
      </c>
      <c r="JM503" s="7" t="str">
        <f t="shared" si="673"/>
        <v/>
      </c>
      <c r="JN503" s="7" t="str">
        <f t="shared" si="674"/>
        <v/>
      </c>
      <c r="JO503" s="7" t="str">
        <f t="shared" si="675"/>
        <v/>
      </c>
      <c r="JP503" s="7" t="str">
        <f t="shared" si="676"/>
        <v/>
      </c>
      <c r="JQ503" s="7" t="str">
        <f t="shared" si="677"/>
        <v/>
      </c>
      <c r="JR503" s="7" t="str">
        <f t="shared" si="677"/>
        <v/>
      </c>
      <c r="JS503" s="7" t="str">
        <f t="shared" si="677"/>
        <v/>
      </c>
      <c r="JT503" s="28">
        <f t="shared" si="678"/>
        <v>1</v>
      </c>
    </row>
    <row r="504" spans="1:280" x14ac:dyDescent="0.2">
      <c r="A504" s="4" t="s">
        <v>3782</v>
      </c>
      <c r="B504" s="46">
        <f t="shared" si="663"/>
        <v>2</v>
      </c>
      <c r="C504" s="67" t="s">
        <v>3735</v>
      </c>
      <c r="D504" s="67" t="s">
        <v>3842</v>
      </c>
      <c r="CG504" s="7">
        <v>4</v>
      </c>
      <c r="CH504" s="7">
        <v>4</v>
      </c>
      <c r="CP504" s="5">
        <f t="shared" si="664"/>
        <v>8</v>
      </c>
      <c r="CS504" s="7">
        <v>3</v>
      </c>
      <c r="CT504" s="28">
        <f t="shared" si="759"/>
        <v>11</v>
      </c>
      <c r="FH504" s="5"/>
      <c r="FX504" s="7">
        <v>2</v>
      </c>
      <c r="FY504" s="7">
        <v>1</v>
      </c>
      <c r="GG504" s="5">
        <f t="shared" si="666"/>
        <v>3</v>
      </c>
      <c r="GH504" s="7" t="str">
        <f t="shared" si="679"/>
        <v/>
      </c>
      <c r="GI504" s="7" t="str">
        <f t="shared" si="680"/>
        <v/>
      </c>
      <c r="GJ504" s="7" t="str">
        <f t="shared" si="681"/>
        <v/>
      </c>
      <c r="GK504" s="7" t="str">
        <f t="shared" si="682"/>
        <v/>
      </c>
      <c r="GL504" s="7" t="str">
        <f t="shared" si="683"/>
        <v/>
      </c>
      <c r="GM504" s="7" t="str">
        <f t="shared" si="684"/>
        <v/>
      </c>
      <c r="GN504" s="7" t="str">
        <f t="shared" si="685"/>
        <v/>
      </c>
      <c r="GO504" s="7" t="str">
        <f t="shared" si="686"/>
        <v/>
      </c>
      <c r="GP504" s="7" t="str">
        <f t="shared" si="687"/>
        <v/>
      </c>
      <c r="GQ504" s="7" t="str">
        <f t="shared" si="688"/>
        <v/>
      </c>
      <c r="GR504" s="7" t="str">
        <f t="shared" si="689"/>
        <v/>
      </c>
      <c r="GS504" s="7" t="str">
        <f t="shared" si="690"/>
        <v/>
      </c>
      <c r="GT504" s="7" t="str">
        <f t="shared" si="691"/>
        <v/>
      </c>
      <c r="GU504" s="7" t="str">
        <f t="shared" si="692"/>
        <v/>
      </c>
      <c r="GV504" s="7" t="str">
        <f t="shared" si="693"/>
        <v/>
      </c>
      <c r="GW504" s="7" t="str">
        <f t="shared" si="694"/>
        <v/>
      </c>
      <c r="GX504" s="7" t="str">
        <f t="shared" si="695"/>
        <v/>
      </c>
      <c r="GY504" s="7" t="str">
        <f t="shared" si="696"/>
        <v/>
      </c>
      <c r="GZ504" s="7" t="str">
        <f t="shared" si="697"/>
        <v/>
      </c>
      <c r="HA504" s="7" t="str">
        <f t="shared" si="698"/>
        <v/>
      </c>
      <c r="HB504" s="7" t="str">
        <f t="shared" si="699"/>
        <v/>
      </c>
      <c r="HC504" s="7" t="str">
        <f t="shared" si="700"/>
        <v/>
      </c>
      <c r="HD504" s="7" t="str">
        <f t="shared" si="701"/>
        <v/>
      </c>
      <c r="HE504" s="7" t="str">
        <f t="shared" si="702"/>
        <v/>
      </c>
      <c r="HF504" s="7" t="str">
        <f t="shared" si="703"/>
        <v/>
      </c>
      <c r="HG504" s="7" t="str">
        <f t="shared" si="704"/>
        <v/>
      </c>
      <c r="HH504" s="7" t="str">
        <f t="shared" si="705"/>
        <v/>
      </c>
      <c r="HI504" s="7" t="str">
        <f t="shared" si="706"/>
        <v/>
      </c>
      <c r="HJ504" s="7" t="str">
        <f t="shared" si="707"/>
        <v/>
      </c>
      <c r="HK504" s="7" t="str">
        <f t="shared" si="708"/>
        <v/>
      </c>
      <c r="HL504" s="7" t="str">
        <f t="shared" si="709"/>
        <v/>
      </c>
      <c r="HM504" s="7" t="str">
        <f t="shared" si="710"/>
        <v/>
      </c>
      <c r="HN504" s="7" t="str">
        <f t="shared" si="711"/>
        <v/>
      </c>
      <c r="HO504" s="7" t="str">
        <f t="shared" si="712"/>
        <v/>
      </c>
      <c r="HP504" s="7" t="str">
        <f t="shared" si="713"/>
        <v/>
      </c>
      <c r="HQ504" s="7" t="str">
        <f t="shared" si="714"/>
        <v/>
      </c>
      <c r="HR504" s="7" t="str">
        <f t="shared" si="715"/>
        <v/>
      </c>
      <c r="HS504" s="7" t="str">
        <f t="shared" si="716"/>
        <v/>
      </c>
      <c r="HT504" s="7" t="str">
        <f t="shared" si="717"/>
        <v/>
      </c>
      <c r="HU504" s="7" t="str">
        <f t="shared" si="718"/>
        <v/>
      </c>
      <c r="HV504" s="7" t="str">
        <f t="shared" si="719"/>
        <v/>
      </c>
      <c r="HW504" s="7" t="str">
        <f t="shared" si="720"/>
        <v/>
      </c>
      <c r="HX504" s="7" t="str">
        <f t="shared" si="721"/>
        <v/>
      </c>
      <c r="HY504" s="7" t="str">
        <f t="shared" si="722"/>
        <v/>
      </c>
      <c r="HZ504" s="7" t="str">
        <f t="shared" si="723"/>
        <v/>
      </c>
      <c r="IA504" s="7" t="str">
        <f t="shared" si="724"/>
        <v/>
      </c>
      <c r="IB504" s="7" t="str">
        <f t="shared" si="725"/>
        <v/>
      </c>
      <c r="IC504" s="7" t="str">
        <f t="shared" si="726"/>
        <v/>
      </c>
      <c r="ID504" s="7" t="str">
        <f t="shared" si="727"/>
        <v/>
      </c>
      <c r="IE504" s="7" t="str">
        <f t="shared" si="728"/>
        <v/>
      </c>
      <c r="IF504" s="7" t="str">
        <f t="shared" si="729"/>
        <v/>
      </c>
      <c r="IG504" s="7" t="str">
        <f t="shared" si="730"/>
        <v/>
      </c>
      <c r="IH504" s="7" t="str">
        <f t="shared" si="731"/>
        <v/>
      </c>
      <c r="II504" s="7" t="str">
        <f t="shared" si="732"/>
        <v/>
      </c>
      <c r="IJ504" s="7" t="str">
        <f t="shared" si="733"/>
        <v/>
      </c>
      <c r="IK504" s="7" t="str">
        <f t="shared" si="734"/>
        <v/>
      </c>
      <c r="IL504" s="7" t="str">
        <f t="shared" si="735"/>
        <v/>
      </c>
      <c r="IM504" s="7" t="str">
        <f t="shared" si="736"/>
        <v/>
      </c>
      <c r="IN504" s="7" t="str">
        <f t="shared" si="737"/>
        <v/>
      </c>
      <c r="IO504" s="7" t="str">
        <f t="shared" si="738"/>
        <v/>
      </c>
      <c r="IP504" s="7" t="str">
        <f t="shared" si="739"/>
        <v/>
      </c>
      <c r="IQ504" s="7" t="str">
        <f t="shared" si="740"/>
        <v/>
      </c>
      <c r="IR504" s="7" t="str">
        <f t="shared" si="741"/>
        <v/>
      </c>
      <c r="IS504" s="7" t="str">
        <f t="shared" si="742"/>
        <v/>
      </c>
      <c r="IT504" s="7" t="str">
        <f t="shared" si="743"/>
        <v/>
      </c>
      <c r="IU504" s="7" t="str">
        <f t="shared" si="744"/>
        <v/>
      </c>
      <c r="IV504" s="7" t="str">
        <f t="shared" si="745"/>
        <v/>
      </c>
      <c r="IW504" s="7" t="str">
        <f t="shared" si="746"/>
        <v/>
      </c>
      <c r="IX504" s="7" t="str">
        <f t="shared" si="747"/>
        <v/>
      </c>
      <c r="IY504" s="7" t="str">
        <f t="shared" si="748"/>
        <v/>
      </c>
      <c r="IZ504" s="7" t="str">
        <f t="shared" si="749"/>
        <v/>
      </c>
      <c r="JA504" s="7" t="str">
        <f t="shared" si="750"/>
        <v/>
      </c>
      <c r="JB504" s="7" t="str">
        <f t="shared" si="751"/>
        <v/>
      </c>
      <c r="JC504" s="7" t="str">
        <f t="shared" si="752"/>
        <v/>
      </c>
      <c r="JD504" s="7" t="str">
        <f t="shared" si="753"/>
        <v/>
      </c>
      <c r="JE504" s="7" t="str">
        <f t="shared" si="754"/>
        <v/>
      </c>
      <c r="JF504" s="7" t="str">
        <f t="shared" si="755"/>
        <v/>
      </c>
      <c r="JG504" s="7" t="str">
        <f t="shared" si="667"/>
        <v/>
      </c>
      <c r="JH504" s="7" t="str">
        <f t="shared" si="668"/>
        <v/>
      </c>
      <c r="JI504" s="7" t="str">
        <f t="shared" si="669"/>
        <v/>
      </c>
      <c r="JJ504" s="7" t="str">
        <f t="shared" si="670"/>
        <v/>
      </c>
      <c r="JK504" s="7">
        <f t="shared" si="671"/>
        <v>6</v>
      </c>
      <c r="JL504" s="7">
        <f t="shared" si="672"/>
        <v>5</v>
      </c>
      <c r="JM504" s="7" t="str">
        <f t="shared" si="673"/>
        <v/>
      </c>
      <c r="JN504" s="7" t="str">
        <f t="shared" si="674"/>
        <v/>
      </c>
      <c r="JO504" s="7" t="str">
        <f t="shared" si="675"/>
        <v/>
      </c>
      <c r="JP504" s="7" t="str">
        <f t="shared" si="676"/>
        <v/>
      </c>
      <c r="JQ504" s="7" t="str">
        <f t="shared" si="677"/>
        <v/>
      </c>
      <c r="JR504" s="7" t="str">
        <f t="shared" si="677"/>
        <v/>
      </c>
      <c r="JS504" s="7" t="str">
        <f t="shared" si="677"/>
        <v/>
      </c>
      <c r="JT504" s="28">
        <f t="shared" si="678"/>
        <v>11</v>
      </c>
    </row>
    <row r="505" spans="1:280" x14ac:dyDescent="0.2">
      <c r="A505" s="4" t="s">
        <v>3785</v>
      </c>
      <c r="B505" s="46">
        <f t="shared" si="663"/>
        <v>6</v>
      </c>
      <c r="C505" s="67" t="s">
        <v>3735</v>
      </c>
      <c r="D505" s="67" t="s">
        <v>4813</v>
      </c>
      <c r="CG505" s="7">
        <v>2</v>
      </c>
      <c r="CH505" s="7">
        <v>9</v>
      </c>
      <c r="CI505" s="7">
        <v>6</v>
      </c>
      <c r="CJ505" s="7">
        <v>4</v>
      </c>
      <c r="CK505" s="7">
        <v>7</v>
      </c>
      <c r="CL505" s="7">
        <v>1</v>
      </c>
      <c r="CP505" s="5">
        <f t="shared" si="664"/>
        <v>29</v>
      </c>
      <c r="CQ505" s="7">
        <v>3</v>
      </c>
      <c r="CS505" s="7">
        <v>1</v>
      </c>
      <c r="CT505" s="28">
        <f t="shared" si="759"/>
        <v>33</v>
      </c>
      <c r="FH505" s="5"/>
      <c r="FX505" s="7">
        <v>1</v>
      </c>
      <c r="FY505" s="7">
        <v>1</v>
      </c>
      <c r="GA505" s="7">
        <v>1</v>
      </c>
      <c r="GB505" s="7">
        <v>1</v>
      </c>
      <c r="GG505" s="5">
        <f t="shared" si="666"/>
        <v>4</v>
      </c>
      <c r="GH505" s="7" t="str">
        <f t="shared" si="679"/>
        <v/>
      </c>
      <c r="GI505" s="7" t="str">
        <f t="shared" si="680"/>
        <v/>
      </c>
      <c r="GJ505" s="7" t="str">
        <f t="shared" si="681"/>
        <v/>
      </c>
      <c r="GK505" s="7" t="str">
        <f t="shared" si="682"/>
        <v/>
      </c>
      <c r="GL505" s="7" t="str">
        <f t="shared" si="683"/>
        <v/>
      </c>
      <c r="GM505" s="7" t="str">
        <f t="shared" si="684"/>
        <v/>
      </c>
      <c r="GN505" s="7" t="str">
        <f t="shared" si="685"/>
        <v/>
      </c>
      <c r="GO505" s="7" t="str">
        <f t="shared" si="686"/>
        <v/>
      </c>
      <c r="GP505" s="7" t="str">
        <f t="shared" si="687"/>
        <v/>
      </c>
      <c r="GQ505" s="7" t="str">
        <f t="shared" si="688"/>
        <v/>
      </c>
      <c r="GR505" s="7" t="str">
        <f t="shared" si="689"/>
        <v/>
      </c>
      <c r="GS505" s="7" t="str">
        <f t="shared" si="690"/>
        <v/>
      </c>
      <c r="GT505" s="7" t="str">
        <f t="shared" si="691"/>
        <v/>
      </c>
      <c r="GU505" s="7" t="str">
        <f t="shared" si="692"/>
        <v/>
      </c>
      <c r="GV505" s="7" t="str">
        <f t="shared" si="693"/>
        <v/>
      </c>
      <c r="GW505" s="7" t="str">
        <f t="shared" si="694"/>
        <v/>
      </c>
      <c r="GX505" s="7" t="str">
        <f t="shared" si="695"/>
        <v/>
      </c>
      <c r="GY505" s="7" t="str">
        <f t="shared" si="696"/>
        <v/>
      </c>
      <c r="GZ505" s="7" t="str">
        <f t="shared" si="697"/>
        <v/>
      </c>
      <c r="HA505" s="7" t="str">
        <f t="shared" si="698"/>
        <v/>
      </c>
      <c r="HB505" s="7" t="str">
        <f t="shared" si="699"/>
        <v/>
      </c>
      <c r="HC505" s="7" t="str">
        <f t="shared" si="700"/>
        <v/>
      </c>
      <c r="HD505" s="7" t="str">
        <f t="shared" si="701"/>
        <v/>
      </c>
      <c r="HE505" s="7" t="str">
        <f t="shared" si="702"/>
        <v/>
      </c>
      <c r="HF505" s="7" t="str">
        <f t="shared" si="703"/>
        <v/>
      </c>
      <c r="HG505" s="7" t="str">
        <f t="shared" si="704"/>
        <v/>
      </c>
      <c r="HH505" s="7" t="str">
        <f t="shared" si="705"/>
        <v/>
      </c>
      <c r="HI505" s="7" t="str">
        <f t="shared" si="706"/>
        <v/>
      </c>
      <c r="HJ505" s="7" t="str">
        <f t="shared" si="707"/>
        <v/>
      </c>
      <c r="HK505" s="7" t="str">
        <f t="shared" si="708"/>
        <v/>
      </c>
      <c r="HL505" s="7" t="str">
        <f t="shared" si="709"/>
        <v/>
      </c>
      <c r="HM505" s="7" t="str">
        <f t="shared" si="710"/>
        <v/>
      </c>
      <c r="HN505" s="7" t="str">
        <f t="shared" si="711"/>
        <v/>
      </c>
      <c r="HO505" s="7" t="str">
        <f t="shared" si="712"/>
        <v/>
      </c>
      <c r="HP505" s="7" t="str">
        <f t="shared" si="713"/>
        <v/>
      </c>
      <c r="HQ505" s="7" t="str">
        <f t="shared" si="714"/>
        <v/>
      </c>
      <c r="HR505" s="7" t="str">
        <f t="shared" si="715"/>
        <v/>
      </c>
      <c r="HS505" s="7" t="str">
        <f t="shared" si="716"/>
        <v/>
      </c>
      <c r="HT505" s="7" t="str">
        <f t="shared" si="717"/>
        <v/>
      </c>
      <c r="HU505" s="7" t="str">
        <f t="shared" si="718"/>
        <v/>
      </c>
      <c r="HV505" s="7" t="str">
        <f t="shared" si="719"/>
        <v/>
      </c>
      <c r="HW505" s="7" t="str">
        <f t="shared" si="720"/>
        <v/>
      </c>
      <c r="HX505" s="7" t="str">
        <f t="shared" si="721"/>
        <v/>
      </c>
      <c r="HY505" s="7" t="str">
        <f t="shared" si="722"/>
        <v/>
      </c>
      <c r="HZ505" s="7" t="str">
        <f t="shared" si="723"/>
        <v/>
      </c>
      <c r="IA505" s="7" t="str">
        <f t="shared" si="724"/>
        <v/>
      </c>
      <c r="IB505" s="7" t="str">
        <f t="shared" si="725"/>
        <v/>
      </c>
      <c r="IC505" s="7" t="str">
        <f t="shared" si="726"/>
        <v/>
      </c>
      <c r="ID505" s="7" t="str">
        <f t="shared" si="727"/>
        <v/>
      </c>
      <c r="IE505" s="7" t="str">
        <f t="shared" si="728"/>
        <v/>
      </c>
      <c r="IF505" s="7" t="str">
        <f t="shared" si="729"/>
        <v/>
      </c>
      <c r="IG505" s="7" t="str">
        <f t="shared" si="730"/>
        <v/>
      </c>
      <c r="IH505" s="7" t="str">
        <f t="shared" si="731"/>
        <v/>
      </c>
      <c r="II505" s="7" t="str">
        <f t="shared" si="732"/>
        <v/>
      </c>
      <c r="IJ505" s="7" t="str">
        <f t="shared" si="733"/>
        <v/>
      </c>
      <c r="IK505" s="7" t="str">
        <f t="shared" si="734"/>
        <v/>
      </c>
      <c r="IL505" s="7" t="str">
        <f t="shared" si="735"/>
        <v/>
      </c>
      <c r="IM505" s="7" t="str">
        <f t="shared" si="736"/>
        <v/>
      </c>
      <c r="IN505" s="7" t="str">
        <f t="shared" si="737"/>
        <v/>
      </c>
      <c r="IO505" s="7" t="str">
        <f t="shared" si="738"/>
        <v/>
      </c>
      <c r="IP505" s="7" t="str">
        <f t="shared" si="739"/>
        <v/>
      </c>
      <c r="IQ505" s="7" t="str">
        <f t="shared" si="740"/>
        <v/>
      </c>
      <c r="IR505" s="7" t="str">
        <f t="shared" si="741"/>
        <v/>
      </c>
      <c r="IS505" s="7" t="str">
        <f t="shared" si="742"/>
        <v/>
      </c>
      <c r="IT505" s="7" t="str">
        <f t="shared" si="743"/>
        <v/>
      </c>
      <c r="IU505" s="7" t="str">
        <f t="shared" si="744"/>
        <v/>
      </c>
      <c r="IV505" s="7" t="str">
        <f t="shared" si="745"/>
        <v/>
      </c>
      <c r="IW505" s="7" t="str">
        <f t="shared" si="746"/>
        <v/>
      </c>
      <c r="IX505" s="7" t="str">
        <f t="shared" si="747"/>
        <v/>
      </c>
      <c r="IY505" s="7" t="str">
        <f t="shared" si="748"/>
        <v/>
      </c>
      <c r="IZ505" s="7" t="str">
        <f t="shared" si="749"/>
        <v/>
      </c>
      <c r="JA505" s="7" t="str">
        <f t="shared" si="750"/>
        <v/>
      </c>
      <c r="JB505" s="7" t="str">
        <f t="shared" si="751"/>
        <v/>
      </c>
      <c r="JC505" s="7" t="str">
        <f t="shared" si="752"/>
        <v/>
      </c>
      <c r="JD505" s="7" t="str">
        <f t="shared" si="753"/>
        <v/>
      </c>
      <c r="JE505" s="7" t="str">
        <f t="shared" si="754"/>
        <v/>
      </c>
      <c r="JF505" s="7" t="str">
        <f t="shared" si="755"/>
        <v/>
      </c>
      <c r="JG505" s="7" t="str">
        <f t="shared" si="667"/>
        <v/>
      </c>
      <c r="JH505" s="7" t="str">
        <f t="shared" si="668"/>
        <v/>
      </c>
      <c r="JI505" s="7" t="str">
        <f t="shared" si="669"/>
        <v/>
      </c>
      <c r="JJ505" s="7" t="str">
        <f t="shared" si="670"/>
        <v/>
      </c>
      <c r="JK505" s="7">
        <f t="shared" si="671"/>
        <v>3</v>
      </c>
      <c r="JL505" s="7">
        <f t="shared" si="672"/>
        <v>10</v>
      </c>
      <c r="JM505" s="7">
        <f t="shared" si="673"/>
        <v>6</v>
      </c>
      <c r="JN505" s="7">
        <f t="shared" si="674"/>
        <v>5</v>
      </c>
      <c r="JO505" s="7">
        <f t="shared" si="675"/>
        <v>8</v>
      </c>
      <c r="JP505" s="7">
        <f t="shared" si="676"/>
        <v>1</v>
      </c>
      <c r="JQ505" s="7" t="str">
        <f t="shared" si="677"/>
        <v/>
      </c>
      <c r="JR505" s="7" t="str">
        <f t="shared" si="677"/>
        <v/>
      </c>
      <c r="JS505" s="7" t="str">
        <f t="shared" si="677"/>
        <v/>
      </c>
      <c r="JT505" s="28">
        <f t="shared" si="678"/>
        <v>33</v>
      </c>
    </row>
    <row r="506" spans="1:280" x14ac:dyDescent="0.2">
      <c r="A506" s="4" t="s">
        <v>3807</v>
      </c>
      <c r="B506" s="46">
        <f t="shared" si="663"/>
        <v>1</v>
      </c>
      <c r="C506" s="67" t="s">
        <v>3735</v>
      </c>
      <c r="D506" s="67" t="s">
        <v>3735</v>
      </c>
      <c r="CG506" s="7">
        <v>1</v>
      </c>
      <c r="CP506" s="5">
        <f t="shared" si="664"/>
        <v>1</v>
      </c>
      <c r="CT506" s="28">
        <f t="shared" si="759"/>
        <v>1</v>
      </c>
      <c r="FH506" s="5"/>
      <c r="GG506" s="5">
        <f t="shared" si="666"/>
        <v>0</v>
      </c>
      <c r="GH506" s="7" t="str">
        <f t="shared" si="679"/>
        <v/>
      </c>
      <c r="GI506" s="7" t="str">
        <f t="shared" si="680"/>
        <v/>
      </c>
      <c r="GJ506" s="7" t="str">
        <f t="shared" si="681"/>
        <v/>
      </c>
      <c r="GK506" s="7" t="str">
        <f t="shared" si="682"/>
        <v/>
      </c>
      <c r="GL506" s="7" t="str">
        <f t="shared" si="683"/>
        <v/>
      </c>
      <c r="GM506" s="7" t="str">
        <f t="shared" si="684"/>
        <v/>
      </c>
      <c r="GN506" s="7" t="str">
        <f t="shared" si="685"/>
        <v/>
      </c>
      <c r="GO506" s="7" t="str">
        <f t="shared" si="686"/>
        <v/>
      </c>
      <c r="GP506" s="7" t="str">
        <f t="shared" si="687"/>
        <v/>
      </c>
      <c r="GQ506" s="7" t="str">
        <f t="shared" si="688"/>
        <v/>
      </c>
      <c r="GR506" s="7" t="str">
        <f t="shared" si="689"/>
        <v/>
      </c>
      <c r="GS506" s="7" t="str">
        <f t="shared" si="690"/>
        <v/>
      </c>
      <c r="GT506" s="7" t="str">
        <f t="shared" si="691"/>
        <v/>
      </c>
      <c r="GU506" s="7" t="str">
        <f t="shared" si="692"/>
        <v/>
      </c>
      <c r="GV506" s="7" t="str">
        <f t="shared" si="693"/>
        <v/>
      </c>
      <c r="GW506" s="7" t="str">
        <f t="shared" si="694"/>
        <v/>
      </c>
      <c r="GX506" s="7" t="str">
        <f t="shared" si="695"/>
        <v/>
      </c>
      <c r="GY506" s="7" t="str">
        <f t="shared" si="696"/>
        <v/>
      </c>
      <c r="GZ506" s="7" t="str">
        <f t="shared" si="697"/>
        <v/>
      </c>
      <c r="HA506" s="7" t="str">
        <f t="shared" si="698"/>
        <v/>
      </c>
      <c r="HB506" s="7" t="str">
        <f t="shared" si="699"/>
        <v/>
      </c>
      <c r="HC506" s="7" t="str">
        <f t="shared" si="700"/>
        <v/>
      </c>
      <c r="HD506" s="7" t="str">
        <f t="shared" si="701"/>
        <v/>
      </c>
      <c r="HE506" s="7" t="str">
        <f t="shared" si="702"/>
        <v/>
      </c>
      <c r="HF506" s="7" t="str">
        <f t="shared" si="703"/>
        <v/>
      </c>
      <c r="HG506" s="7" t="str">
        <f t="shared" si="704"/>
        <v/>
      </c>
      <c r="HH506" s="7" t="str">
        <f t="shared" si="705"/>
        <v/>
      </c>
      <c r="HI506" s="7" t="str">
        <f t="shared" si="706"/>
        <v/>
      </c>
      <c r="HJ506" s="7" t="str">
        <f t="shared" si="707"/>
        <v/>
      </c>
      <c r="HK506" s="7" t="str">
        <f t="shared" si="708"/>
        <v/>
      </c>
      <c r="HL506" s="7" t="str">
        <f t="shared" si="709"/>
        <v/>
      </c>
      <c r="HM506" s="7" t="str">
        <f t="shared" si="710"/>
        <v/>
      </c>
      <c r="HN506" s="7" t="str">
        <f t="shared" si="711"/>
        <v/>
      </c>
      <c r="HO506" s="7" t="str">
        <f t="shared" si="712"/>
        <v/>
      </c>
      <c r="HP506" s="7" t="str">
        <f t="shared" si="713"/>
        <v/>
      </c>
      <c r="HQ506" s="7" t="str">
        <f t="shared" si="714"/>
        <v/>
      </c>
      <c r="HR506" s="7" t="str">
        <f t="shared" si="715"/>
        <v/>
      </c>
      <c r="HS506" s="7" t="str">
        <f t="shared" si="716"/>
        <v/>
      </c>
      <c r="HT506" s="7" t="str">
        <f t="shared" si="717"/>
        <v/>
      </c>
      <c r="HU506" s="7" t="str">
        <f t="shared" si="718"/>
        <v/>
      </c>
      <c r="HV506" s="7" t="str">
        <f t="shared" si="719"/>
        <v/>
      </c>
      <c r="HW506" s="7" t="str">
        <f t="shared" si="720"/>
        <v/>
      </c>
      <c r="HX506" s="7" t="str">
        <f t="shared" si="721"/>
        <v/>
      </c>
      <c r="HY506" s="7" t="str">
        <f t="shared" si="722"/>
        <v/>
      </c>
      <c r="HZ506" s="7" t="str">
        <f t="shared" si="723"/>
        <v/>
      </c>
      <c r="IA506" s="7" t="str">
        <f t="shared" si="724"/>
        <v/>
      </c>
      <c r="IB506" s="7" t="str">
        <f t="shared" si="725"/>
        <v/>
      </c>
      <c r="IC506" s="7" t="str">
        <f t="shared" si="726"/>
        <v/>
      </c>
      <c r="ID506" s="7" t="str">
        <f t="shared" si="727"/>
        <v/>
      </c>
      <c r="IE506" s="7" t="str">
        <f t="shared" si="728"/>
        <v/>
      </c>
      <c r="IF506" s="7" t="str">
        <f t="shared" si="729"/>
        <v/>
      </c>
      <c r="IG506" s="7" t="str">
        <f t="shared" si="730"/>
        <v/>
      </c>
      <c r="IH506" s="7" t="str">
        <f t="shared" si="731"/>
        <v/>
      </c>
      <c r="II506" s="7" t="str">
        <f t="shared" si="732"/>
        <v/>
      </c>
      <c r="IJ506" s="7" t="str">
        <f t="shared" si="733"/>
        <v/>
      </c>
      <c r="IK506" s="7" t="str">
        <f t="shared" si="734"/>
        <v/>
      </c>
      <c r="IL506" s="7" t="str">
        <f t="shared" si="735"/>
        <v/>
      </c>
      <c r="IM506" s="7" t="str">
        <f t="shared" si="736"/>
        <v/>
      </c>
      <c r="IN506" s="7" t="str">
        <f t="shared" si="737"/>
        <v/>
      </c>
      <c r="IO506" s="7" t="str">
        <f t="shared" si="738"/>
        <v/>
      </c>
      <c r="IP506" s="7" t="str">
        <f t="shared" si="739"/>
        <v/>
      </c>
      <c r="IQ506" s="7" t="str">
        <f t="shared" si="740"/>
        <v/>
      </c>
      <c r="IR506" s="7" t="str">
        <f t="shared" si="741"/>
        <v/>
      </c>
      <c r="IS506" s="7" t="str">
        <f t="shared" si="742"/>
        <v/>
      </c>
      <c r="IT506" s="7" t="str">
        <f t="shared" si="743"/>
        <v/>
      </c>
      <c r="IU506" s="7" t="str">
        <f t="shared" si="744"/>
        <v/>
      </c>
      <c r="IV506" s="7" t="str">
        <f t="shared" si="745"/>
        <v/>
      </c>
      <c r="IW506" s="7" t="str">
        <f t="shared" si="746"/>
        <v/>
      </c>
      <c r="IX506" s="7" t="str">
        <f t="shared" si="747"/>
        <v/>
      </c>
      <c r="IY506" s="7" t="str">
        <f t="shared" si="748"/>
        <v/>
      </c>
      <c r="IZ506" s="7" t="str">
        <f t="shared" si="749"/>
        <v/>
      </c>
      <c r="JA506" s="7" t="str">
        <f t="shared" si="750"/>
        <v/>
      </c>
      <c r="JB506" s="7" t="str">
        <f t="shared" si="751"/>
        <v/>
      </c>
      <c r="JC506" s="7" t="str">
        <f t="shared" si="752"/>
        <v/>
      </c>
      <c r="JD506" s="7" t="str">
        <f t="shared" si="753"/>
        <v/>
      </c>
      <c r="JE506" s="7" t="str">
        <f t="shared" si="754"/>
        <v/>
      </c>
      <c r="JF506" s="7" t="str">
        <f t="shared" si="755"/>
        <v/>
      </c>
      <c r="JG506" s="7" t="str">
        <f t="shared" si="667"/>
        <v/>
      </c>
      <c r="JH506" s="7" t="str">
        <f t="shared" si="668"/>
        <v/>
      </c>
      <c r="JI506" s="7" t="str">
        <f t="shared" si="669"/>
        <v/>
      </c>
      <c r="JJ506" s="7" t="str">
        <f t="shared" si="670"/>
        <v/>
      </c>
      <c r="JK506" s="7">
        <f t="shared" si="671"/>
        <v>1</v>
      </c>
      <c r="JL506" s="7" t="str">
        <f t="shared" si="672"/>
        <v/>
      </c>
      <c r="JM506" s="7" t="str">
        <f t="shared" si="673"/>
        <v/>
      </c>
      <c r="JN506" s="7" t="str">
        <f t="shared" si="674"/>
        <v/>
      </c>
      <c r="JO506" s="7" t="str">
        <f t="shared" si="675"/>
        <v/>
      </c>
      <c r="JP506" s="7" t="str">
        <f t="shared" si="676"/>
        <v/>
      </c>
      <c r="JQ506" s="7" t="str">
        <f t="shared" si="677"/>
        <v/>
      </c>
      <c r="JR506" s="7" t="str">
        <f t="shared" si="677"/>
        <v/>
      </c>
      <c r="JS506" s="7" t="str">
        <f t="shared" si="677"/>
        <v/>
      </c>
      <c r="JT506" s="28">
        <f t="shared" si="678"/>
        <v>1</v>
      </c>
    </row>
    <row r="507" spans="1:280" x14ac:dyDescent="0.2">
      <c r="A507" s="4" t="s">
        <v>3810</v>
      </c>
      <c r="B507" s="46">
        <f t="shared" si="663"/>
        <v>1</v>
      </c>
      <c r="C507" s="67" t="s">
        <v>3735</v>
      </c>
      <c r="D507" s="67" t="s">
        <v>3735</v>
      </c>
      <c r="CG507" s="7">
        <v>1</v>
      </c>
      <c r="CP507" s="5">
        <f t="shared" si="664"/>
        <v>1</v>
      </c>
      <c r="CT507" s="28">
        <f>SUM(CP507:CS507)</f>
        <v>1</v>
      </c>
      <c r="FH507" s="5"/>
      <c r="GG507" s="5">
        <f t="shared" si="666"/>
        <v>0</v>
      </c>
      <c r="GH507" s="7" t="str">
        <f t="shared" si="679"/>
        <v/>
      </c>
      <c r="GI507" s="7" t="str">
        <f t="shared" si="680"/>
        <v/>
      </c>
      <c r="GJ507" s="7" t="str">
        <f t="shared" si="681"/>
        <v/>
      </c>
      <c r="GK507" s="7" t="str">
        <f t="shared" si="682"/>
        <v/>
      </c>
      <c r="GL507" s="7" t="str">
        <f t="shared" si="683"/>
        <v/>
      </c>
      <c r="GM507" s="7" t="str">
        <f t="shared" si="684"/>
        <v/>
      </c>
      <c r="GN507" s="7" t="str">
        <f t="shared" si="685"/>
        <v/>
      </c>
      <c r="GO507" s="7" t="str">
        <f t="shared" si="686"/>
        <v/>
      </c>
      <c r="GP507" s="7" t="str">
        <f t="shared" si="687"/>
        <v/>
      </c>
      <c r="GQ507" s="7" t="str">
        <f t="shared" si="688"/>
        <v/>
      </c>
      <c r="GR507" s="7" t="str">
        <f t="shared" si="689"/>
        <v/>
      </c>
      <c r="GS507" s="7" t="str">
        <f t="shared" si="690"/>
        <v/>
      </c>
      <c r="GT507" s="7" t="str">
        <f t="shared" si="691"/>
        <v/>
      </c>
      <c r="GU507" s="7" t="str">
        <f t="shared" si="692"/>
        <v/>
      </c>
      <c r="GV507" s="7" t="str">
        <f t="shared" si="693"/>
        <v/>
      </c>
      <c r="GW507" s="7" t="str">
        <f t="shared" si="694"/>
        <v/>
      </c>
      <c r="GX507" s="7" t="str">
        <f t="shared" si="695"/>
        <v/>
      </c>
      <c r="GY507" s="7" t="str">
        <f t="shared" si="696"/>
        <v/>
      </c>
      <c r="GZ507" s="7" t="str">
        <f t="shared" si="697"/>
        <v/>
      </c>
      <c r="HA507" s="7" t="str">
        <f t="shared" si="698"/>
        <v/>
      </c>
      <c r="HB507" s="7" t="str">
        <f t="shared" si="699"/>
        <v/>
      </c>
      <c r="HC507" s="7" t="str">
        <f t="shared" si="700"/>
        <v/>
      </c>
      <c r="HD507" s="7" t="str">
        <f t="shared" si="701"/>
        <v/>
      </c>
      <c r="HE507" s="7" t="str">
        <f t="shared" si="702"/>
        <v/>
      </c>
      <c r="HF507" s="7" t="str">
        <f t="shared" si="703"/>
        <v/>
      </c>
      <c r="HG507" s="7" t="str">
        <f t="shared" si="704"/>
        <v/>
      </c>
      <c r="HH507" s="7" t="str">
        <f t="shared" si="705"/>
        <v/>
      </c>
      <c r="HI507" s="7" t="str">
        <f t="shared" si="706"/>
        <v/>
      </c>
      <c r="HJ507" s="7" t="str">
        <f t="shared" si="707"/>
        <v/>
      </c>
      <c r="HK507" s="7" t="str">
        <f t="shared" si="708"/>
        <v/>
      </c>
      <c r="HL507" s="7" t="str">
        <f t="shared" si="709"/>
        <v/>
      </c>
      <c r="HM507" s="7" t="str">
        <f t="shared" si="710"/>
        <v/>
      </c>
      <c r="HN507" s="7" t="str">
        <f t="shared" si="711"/>
        <v/>
      </c>
      <c r="HO507" s="7" t="str">
        <f t="shared" si="712"/>
        <v/>
      </c>
      <c r="HP507" s="7" t="str">
        <f t="shared" si="713"/>
        <v/>
      </c>
      <c r="HQ507" s="7" t="str">
        <f t="shared" si="714"/>
        <v/>
      </c>
      <c r="HR507" s="7" t="str">
        <f t="shared" si="715"/>
        <v/>
      </c>
      <c r="HS507" s="7" t="str">
        <f t="shared" si="716"/>
        <v/>
      </c>
      <c r="HT507" s="7" t="str">
        <f t="shared" si="717"/>
        <v/>
      </c>
      <c r="HU507" s="7" t="str">
        <f t="shared" si="718"/>
        <v/>
      </c>
      <c r="HV507" s="7" t="str">
        <f t="shared" si="719"/>
        <v/>
      </c>
      <c r="HW507" s="7" t="str">
        <f t="shared" si="720"/>
        <v/>
      </c>
      <c r="HX507" s="7" t="str">
        <f t="shared" si="721"/>
        <v/>
      </c>
      <c r="HY507" s="7" t="str">
        <f t="shared" si="722"/>
        <v/>
      </c>
      <c r="HZ507" s="7" t="str">
        <f t="shared" si="723"/>
        <v/>
      </c>
      <c r="IA507" s="7" t="str">
        <f t="shared" si="724"/>
        <v/>
      </c>
      <c r="IB507" s="7" t="str">
        <f t="shared" si="725"/>
        <v/>
      </c>
      <c r="IC507" s="7" t="str">
        <f t="shared" si="726"/>
        <v/>
      </c>
      <c r="ID507" s="7" t="str">
        <f t="shared" si="727"/>
        <v/>
      </c>
      <c r="IE507" s="7" t="str">
        <f t="shared" si="728"/>
        <v/>
      </c>
      <c r="IF507" s="7" t="str">
        <f t="shared" si="729"/>
        <v/>
      </c>
      <c r="IG507" s="7" t="str">
        <f t="shared" si="730"/>
        <v/>
      </c>
      <c r="IH507" s="7" t="str">
        <f t="shared" si="731"/>
        <v/>
      </c>
      <c r="II507" s="7" t="str">
        <f t="shared" si="732"/>
        <v/>
      </c>
      <c r="IJ507" s="7" t="str">
        <f t="shared" si="733"/>
        <v/>
      </c>
      <c r="IK507" s="7" t="str">
        <f t="shared" si="734"/>
        <v/>
      </c>
      <c r="IL507" s="7" t="str">
        <f t="shared" si="735"/>
        <v/>
      </c>
      <c r="IM507" s="7" t="str">
        <f t="shared" si="736"/>
        <v/>
      </c>
      <c r="IN507" s="7" t="str">
        <f t="shared" si="737"/>
        <v/>
      </c>
      <c r="IO507" s="7" t="str">
        <f t="shared" si="738"/>
        <v/>
      </c>
      <c r="IP507" s="7" t="str">
        <f t="shared" si="739"/>
        <v/>
      </c>
      <c r="IQ507" s="7" t="str">
        <f t="shared" si="740"/>
        <v/>
      </c>
      <c r="IR507" s="7" t="str">
        <f t="shared" si="741"/>
        <v/>
      </c>
      <c r="IS507" s="7" t="str">
        <f t="shared" si="742"/>
        <v/>
      </c>
      <c r="IT507" s="7" t="str">
        <f t="shared" si="743"/>
        <v/>
      </c>
      <c r="IU507" s="7" t="str">
        <f t="shared" si="744"/>
        <v/>
      </c>
      <c r="IV507" s="7" t="str">
        <f t="shared" si="745"/>
        <v/>
      </c>
      <c r="IW507" s="7" t="str">
        <f t="shared" si="746"/>
        <v/>
      </c>
      <c r="IX507" s="7" t="str">
        <f t="shared" si="747"/>
        <v/>
      </c>
      <c r="IY507" s="7" t="str">
        <f t="shared" si="748"/>
        <v/>
      </c>
      <c r="IZ507" s="7" t="str">
        <f t="shared" si="749"/>
        <v/>
      </c>
      <c r="JA507" s="7" t="str">
        <f t="shared" si="750"/>
        <v/>
      </c>
      <c r="JB507" s="7" t="str">
        <f t="shared" si="751"/>
        <v/>
      </c>
      <c r="JC507" s="7" t="str">
        <f t="shared" si="752"/>
        <v/>
      </c>
      <c r="JD507" s="7" t="str">
        <f t="shared" si="753"/>
        <v/>
      </c>
      <c r="JE507" s="7" t="str">
        <f t="shared" si="754"/>
        <v/>
      </c>
      <c r="JF507" s="7" t="str">
        <f t="shared" si="755"/>
        <v/>
      </c>
      <c r="JG507" s="7" t="str">
        <f t="shared" si="667"/>
        <v/>
      </c>
      <c r="JH507" s="7" t="str">
        <f t="shared" si="668"/>
        <v/>
      </c>
      <c r="JI507" s="7" t="str">
        <f t="shared" si="669"/>
        <v/>
      </c>
      <c r="JJ507" s="7" t="str">
        <f t="shared" si="670"/>
        <v/>
      </c>
      <c r="JK507" s="7">
        <f t="shared" si="671"/>
        <v>1</v>
      </c>
      <c r="JL507" s="7" t="str">
        <f t="shared" si="672"/>
        <v/>
      </c>
      <c r="JM507" s="7" t="str">
        <f t="shared" si="673"/>
        <v/>
      </c>
      <c r="JN507" s="7" t="str">
        <f t="shared" si="674"/>
        <v/>
      </c>
      <c r="JO507" s="7" t="str">
        <f t="shared" si="675"/>
        <v/>
      </c>
      <c r="JP507" s="7" t="str">
        <f t="shared" si="676"/>
        <v/>
      </c>
      <c r="JQ507" s="7" t="str">
        <f t="shared" si="677"/>
        <v/>
      </c>
      <c r="JR507" s="7" t="str">
        <f t="shared" si="677"/>
        <v/>
      </c>
      <c r="JS507" s="7" t="str">
        <f t="shared" si="677"/>
        <v/>
      </c>
      <c r="JT507" s="28">
        <f t="shared" si="678"/>
        <v>1</v>
      </c>
    </row>
    <row r="508" spans="1:280" x14ac:dyDescent="0.2">
      <c r="A508" s="4" t="s">
        <v>3857</v>
      </c>
      <c r="B508" s="46">
        <f t="shared" si="663"/>
        <v>1</v>
      </c>
      <c r="C508" s="67" t="s">
        <v>3842</v>
      </c>
      <c r="D508" s="67" t="s">
        <v>3842</v>
      </c>
      <c r="CH508" s="7">
        <v>2</v>
      </c>
      <c r="CP508" s="5">
        <f t="shared" si="664"/>
        <v>2</v>
      </c>
      <c r="CT508" s="28">
        <f>SUM(CP508:CS508)</f>
        <v>2</v>
      </c>
      <c r="FH508" s="5"/>
      <c r="GG508" s="5">
        <f t="shared" si="666"/>
        <v>0</v>
      </c>
      <c r="GH508" s="7" t="str">
        <f t="shared" si="679"/>
        <v/>
      </c>
      <c r="GI508" s="7" t="str">
        <f t="shared" si="680"/>
        <v/>
      </c>
      <c r="GJ508" s="7" t="str">
        <f t="shared" si="681"/>
        <v/>
      </c>
      <c r="GK508" s="7" t="str">
        <f t="shared" si="682"/>
        <v/>
      </c>
      <c r="GL508" s="7" t="str">
        <f t="shared" si="683"/>
        <v/>
      </c>
      <c r="GM508" s="7" t="str">
        <f t="shared" si="684"/>
        <v/>
      </c>
      <c r="GN508" s="7" t="str">
        <f t="shared" si="685"/>
        <v/>
      </c>
      <c r="GO508" s="7" t="str">
        <f t="shared" si="686"/>
        <v/>
      </c>
      <c r="GP508" s="7" t="str">
        <f t="shared" si="687"/>
        <v/>
      </c>
      <c r="GQ508" s="7" t="str">
        <f t="shared" si="688"/>
        <v/>
      </c>
      <c r="GR508" s="7" t="str">
        <f t="shared" si="689"/>
        <v/>
      </c>
      <c r="GS508" s="7" t="str">
        <f t="shared" si="690"/>
        <v/>
      </c>
      <c r="GT508" s="7" t="str">
        <f t="shared" si="691"/>
        <v/>
      </c>
      <c r="GU508" s="7" t="str">
        <f t="shared" si="692"/>
        <v/>
      </c>
      <c r="GV508" s="7" t="str">
        <f t="shared" si="693"/>
        <v/>
      </c>
      <c r="GW508" s="7" t="str">
        <f t="shared" si="694"/>
        <v/>
      </c>
      <c r="GX508" s="7" t="str">
        <f t="shared" si="695"/>
        <v/>
      </c>
      <c r="GY508" s="7" t="str">
        <f t="shared" si="696"/>
        <v/>
      </c>
      <c r="GZ508" s="7" t="str">
        <f t="shared" si="697"/>
        <v/>
      </c>
      <c r="HA508" s="7" t="str">
        <f t="shared" si="698"/>
        <v/>
      </c>
      <c r="HB508" s="7" t="str">
        <f t="shared" si="699"/>
        <v/>
      </c>
      <c r="HC508" s="7" t="str">
        <f t="shared" si="700"/>
        <v/>
      </c>
      <c r="HD508" s="7" t="str">
        <f t="shared" si="701"/>
        <v/>
      </c>
      <c r="HE508" s="7" t="str">
        <f t="shared" si="702"/>
        <v/>
      </c>
      <c r="HF508" s="7" t="str">
        <f t="shared" si="703"/>
        <v/>
      </c>
      <c r="HG508" s="7" t="str">
        <f t="shared" si="704"/>
        <v/>
      </c>
      <c r="HH508" s="7" t="str">
        <f t="shared" si="705"/>
        <v/>
      </c>
      <c r="HI508" s="7" t="str">
        <f t="shared" si="706"/>
        <v/>
      </c>
      <c r="HJ508" s="7" t="str">
        <f t="shared" si="707"/>
        <v/>
      </c>
      <c r="HK508" s="7" t="str">
        <f t="shared" si="708"/>
        <v/>
      </c>
      <c r="HL508" s="7" t="str">
        <f t="shared" si="709"/>
        <v/>
      </c>
      <c r="HM508" s="7" t="str">
        <f t="shared" si="710"/>
        <v/>
      </c>
      <c r="HN508" s="7" t="str">
        <f t="shared" si="711"/>
        <v/>
      </c>
      <c r="HO508" s="7" t="str">
        <f t="shared" si="712"/>
        <v/>
      </c>
      <c r="HP508" s="7" t="str">
        <f t="shared" si="713"/>
        <v/>
      </c>
      <c r="HQ508" s="7" t="str">
        <f t="shared" si="714"/>
        <v/>
      </c>
      <c r="HR508" s="7" t="str">
        <f t="shared" si="715"/>
        <v/>
      </c>
      <c r="HS508" s="7" t="str">
        <f t="shared" si="716"/>
        <v/>
      </c>
      <c r="HT508" s="7" t="str">
        <f t="shared" si="717"/>
        <v/>
      </c>
      <c r="HU508" s="7" t="str">
        <f t="shared" si="718"/>
        <v/>
      </c>
      <c r="HV508" s="7" t="str">
        <f t="shared" si="719"/>
        <v/>
      </c>
      <c r="HW508" s="7" t="str">
        <f t="shared" si="720"/>
        <v/>
      </c>
      <c r="HX508" s="7" t="str">
        <f t="shared" si="721"/>
        <v/>
      </c>
      <c r="HY508" s="7" t="str">
        <f t="shared" si="722"/>
        <v/>
      </c>
      <c r="HZ508" s="7" t="str">
        <f t="shared" si="723"/>
        <v/>
      </c>
      <c r="IA508" s="7" t="str">
        <f t="shared" si="724"/>
        <v/>
      </c>
      <c r="IB508" s="7" t="str">
        <f t="shared" si="725"/>
        <v/>
      </c>
      <c r="IC508" s="7" t="str">
        <f t="shared" si="726"/>
        <v/>
      </c>
      <c r="ID508" s="7" t="str">
        <f t="shared" si="727"/>
        <v/>
      </c>
      <c r="IE508" s="7" t="str">
        <f t="shared" si="728"/>
        <v/>
      </c>
      <c r="IF508" s="7" t="str">
        <f t="shared" si="729"/>
        <v/>
      </c>
      <c r="IG508" s="7" t="str">
        <f t="shared" si="730"/>
        <v/>
      </c>
      <c r="IH508" s="7" t="str">
        <f t="shared" si="731"/>
        <v/>
      </c>
      <c r="II508" s="7" t="str">
        <f t="shared" si="732"/>
        <v/>
      </c>
      <c r="IJ508" s="7" t="str">
        <f t="shared" si="733"/>
        <v/>
      </c>
      <c r="IK508" s="7" t="str">
        <f t="shared" si="734"/>
        <v/>
      </c>
      <c r="IL508" s="7" t="str">
        <f t="shared" si="735"/>
        <v/>
      </c>
      <c r="IM508" s="7" t="str">
        <f t="shared" si="736"/>
        <v/>
      </c>
      <c r="IN508" s="7" t="str">
        <f t="shared" si="737"/>
        <v/>
      </c>
      <c r="IO508" s="7" t="str">
        <f t="shared" si="738"/>
        <v/>
      </c>
      <c r="IP508" s="7" t="str">
        <f t="shared" si="739"/>
        <v/>
      </c>
      <c r="IQ508" s="7" t="str">
        <f t="shared" si="740"/>
        <v/>
      </c>
      <c r="IR508" s="7" t="str">
        <f t="shared" si="741"/>
        <v/>
      </c>
      <c r="IS508" s="7" t="str">
        <f t="shared" si="742"/>
        <v/>
      </c>
      <c r="IT508" s="7" t="str">
        <f t="shared" si="743"/>
        <v/>
      </c>
      <c r="IU508" s="7" t="str">
        <f t="shared" si="744"/>
        <v/>
      </c>
      <c r="IV508" s="7" t="str">
        <f t="shared" si="745"/>
        <v/>
      </c>
      <c r="IW508" s="7" t="str">
        <f t="shared" si="746"/>
        <v/>
      </c>
      <c r="IX508" s="7" t="str">
        <f t="shared" si="747"/>
        <v/>
      </c>
      <c r="IY508" s="7" t="str">
        <f t="shared" si="748"/>
        <v/>
      </c>
      <c r="IZ508" s="7" t="str">
        <f t="shared" si="749"/>
        <v/>
      </c>
      <c r="JA508" s="7" t="str">
        <f t="shared" si="750"/>
        <v/>
      </c>
      <c r="JB508" s="7" t="str">
        <f t="shared" si="751"/>
        <v/>
      </c>
      <c r="JC508" s="7" t="str">
        <f t="shared" si="752"/>
        <v/>
      </c>
      <c r="JD508" s="7" t="str">
        <f t="shared" si="753"/>
        <v/>
      </c>
      <c r="JE508" s="7" t="str">
        <f t="shared" si="754"/>
        <v/>
      </c>
      <c r="JF508" s="7" t="str">
        <f t="shared" si="755"/>
        <v/>
      </c>
      <c r="JG508" s="7" t="str">
        <f t="shared" si="667"/>
        <v/>
      </c>
      <c r="JH508" s="7" t="str">
        <f t="shared" si="668"/>
        <v/>
      </c>
      <c r="JI508" s="7" t="str">
        <f t="shared" si="669"/>
        <v/>
      </c>
      <c r="JJ508" s="7" t="str">
        <f t="shared" si="670"/>
        <v/>
      </c>
      <c r="JK508" s="7" t="str">
        <f t="shared" si="671"/>
        <v/>
      </c>
      <c r="JL508" s="7">
        <f t="shared" si="672"/>
        <v>2</v>
      </c>
      <c r="JM508" s="7" t="str">
        <f t="shared" si="673"/>
        <v/>
      </c>
      <c r="JN508" s="7" t="str">
        <f t="shared" si="674"/>
        <v/>
      </c>
      <c r="JO508" s="7" t="str">
        <f t="shared" si="675"/>
        <v/>
      </c>
      <c r="JP508" s="7" t="str">
        <f t="shared" si="676"/>
        <v/>
      </c>
      <c r="JQ508" s="7" t="str">
        <f t="shared" si="677"/>
        <v/>
      </c>
      <c r="JR508" s="7" t="str">
        <f t="shared" si="677"/>
        <v/>
      </c>
      <c r="JS508" s="7" t="str">
        <f t="shared" si="677"/>
        <v/>
      </c>
      <c r="JT508" s="28">
        <f t="shared" si="678"/>
        <v>2</v>
      </c>
    </row>
    <row r="509" spans="1:280" x14ac:dyDescent="0.2">
      <c r="A509" s="4" t="s">
        <v>3858</v>
      </c>
      <c r="B509" s="46">
        <f t="shared" si="663"/>
        <v>1</v>
      </c>
      <c r="C509" s="67" t="s">
        <v>3842</v>
      </c>
      <c r="D509" s="67" t="s">
        <v>3842</v>
      </c>
      <c r="CH509" s="7">
        <v>1</v>
      </c>
      <c r="CP509" s="5">
        <f t="shared" si="664"/>
        <v>1</v>
      </c>
      <c r="CT509" s="28">
        <f>SUM(CP509:CS509)</f>
        <v>1</v>
      </c>
      <c r="FH509" s="5"/>
      <c r="GG509" s="5">
        <f t="shared" si="666"/>
        <v>0</v>
      </c>
      <c r="GH509" s="7" t="str">
        <f t="shared" si="679"/>
        <v/>
      </c>
      <c r="GI509" s="7" t="str">
        <f t="shared" si="680"/>
        <v/>
      </c>
      <c r="GJ509" s="7" t="str">
        <f t="shared" si="681"/>
        <v/>
      </c>
      <c r="GK509" s="7" t="str">
        <f t="shared" si="682"/>
        <v/>
      </c>
      <c r="GL509" s="7" t="str">
        <f t="shared" si="683"/>
        <v/>
      </c>
      <c r="GM509" s="7" t="str">
        <f t="shared" si="684"/>
        <v/>
      </c>
      <c r="GN509" s="7" t="str">
        <f t="shared" si="685"/>
        <v/>
      </c>
      <c r="GO509" s="7" t="str">
        <f t="shared" si="686"/>
        <v/>
      </c>
      <c r="GP509" s="7" t="str">
        <f t="shared" si="687"/>
        <v/>
      </c>
      <c r="GQ509" s="7" t="str">
        <f t="shared" si="688"/>
        <v/>
      </c>
      <c r="GR509" s="7" t="str">
        <f t="shared" si="689"/>
        <v/>
      </c>
      <c r="GS509" s="7" t="str">
        <f t="shared" si="690"/>
        <v/>
      </c>
      <c r="GT509" s="7" t="str">
        <f t="shared" si="691"/>
        <v/>
      </c>
      <c r="GU509" s="7" t="str">
        <f t="shared" si="692"/>
        <v/>
      </c>
      <c r="GV509" s="7" t="str">
        <f t="shared" si="693"/>
        <v/>
      </c>
      <c r="GW509" s="7" t="str">
        <f t="shared" si="694"/>
        <v/>
      </c>
      <c r="GX509" s="7" t="str">
        <f t="shared" si="695"/>
        <v/>
      </c>
      <c r="GY509" s="7" t="str">
        <f t="shared" si="696"/>
        <v/>
      </c>
      <c r="GZ509" s="7" t="str">
        <f t="shared" si="697"/>
        <v/>
      </c>
      <c r="HA509" s="7" t="str">
        <f t="shared" si="698"/>
        <v/>
      </c>
      <c r="HB509" s="7" t="str">
        <f t="shared" si="699"/>
        <v/>
      </c>
      <c r="HC509" s="7" t="str">
        <f t="shared" si="700"/>
        <v/>
      </c>
      <c r="HD509" s="7" t="str">
        <f t="shared" si="701"/>
        <v/>
      </c>
      <c r="HE509" s="7" t="str">
        <f t="shared" si="702"/>
        <v/>
      </c>
      <c r="HF509" s="7" t="str">
        <f t="shared" si="703"/>
        <v/>
      </c>
      <c r="HG509" s="7" t="str">
        <f t="shared" si="704"/>
        <v/>
      </c>
      <c r="HH509" s="7" t="str">
        <f t="shared" si="705"/>
        <v/>
      </c>
      <c r="HI509" s="7" t="str">
        <f t="shared" si="706"/>
        <v/>
      </c>
      <c r="HJ509" s="7" t="str">
        <f t="shared" si="707"/>
        <v/>
      </c>
      <c r="HK509" s="7" t="str">
        <f t="shared" si="708"/>
        <v/>
      </c>
      <c r="HL509" s="7" t="str">
        <f t="shared" si="709"/>
        <v/>
      </c>
      <c r="HM509" s="7" t="str">
        <f t="shared" si="710"/>
        <v/>
      </c>
      <c r="HN509" s="7" t="str">
        <f t="shared" si="711"/>
        <v/>
      </c>
      <c r="HO509" s="7" t="str">
        <f t="shared" si="712"/>
        <v/>
      </c>
      <c r="HP509" s="7" t="str">
        <f t="shared" si="713"/>
        <v/>
      </c>
      <c r="HQ509" s="7" t="str">
        <f t="shared" si="714"/>
        <v/>
      </c>
      <c r="HR509" s="7" t="str">
        <f t="shared" si="715"/>
        <v/>
      </c>
      <c r="HS509" s="7" t="str">
        <f t="shared" si="716"/>
        <v/>
      </c>
      <c r="HT509" s="7" t="str">
        <f t="shared" si="717"/>
        <v/>
      </c>
      <c r="HU509" s="7" t="str">
        <f t="shared" si="718"/>
        <v/>
      </c>
      <c r="HV509" s="7" t="str">
        <f t="shared" si="719"/>
        <v/>
      </c>
      <c r="HW509" s="7" t="str">
        <f t="shared" si="720"/>
        <v/>
      </c>
      <c r="HX509" s="7" t="str">
        <f t="shared" si="721"/>
        <v/>
      </c>
      <c r="HY509" s="7" t="str">
        <f t="shared" si="722"/>
        <v/>
      </c>
      <c r="HZ509" s="7" t="str">
        <f t="shared" si="723"/>
        <v/>
      </c>
      <c r="IA509" s="7" t="str">
        <f t="shared" si="724"/>
        <v/>
      </c>
      <c r="IB509" s="7" t="str">
        <f t="shared" si="725"/>
        <v/>
      </c>
      <c r="IC509" s="7" t="str">
        <f t="shared" si="726"/>
        <v/>
      </c>
      <c r="ID509" s="7" t="str">
        <f t="shared" si="727"/>
        <v/>
      </c>
      <c r="IE509" s="7" t="str">
        <f t="shared" si="728"/>
        <v/>
      </c>
      <c r="IF509" s="7" t="str">
        <f t="shared" si="729"/>
        <v/>
      </c>
      <c r="IG509" s="7" t="str">
        <f t="shared" si="730"/>
        <v/>
      </c>
      <c r="IH509" s="7" t="str">
        <f t="shared" si="731"/>
        <v/>
      </c>
      <c r="II509" s="7" t="str">
        <f t="shared" si="732"/>
        <v/>
      </c>
      <c r="IJ509" s="7" t="str">
        <f t="shared" si="733"/>
        <v/>
      </c>
      <c r="IK509" s="7" t="str">
        <f t="shared" si="734"/>
        <v/>
      </c>
      <c r="IL509" s="7" t="str">
        <f t="shared" si="735"/>
        <v/>
      </c>
      <c r="IM509" s="7" t="str">
        <f t="shared" si="736"/>
        <v/>
      </c>
      <c r="IN509" s="7" t="str">
        <f t="shared" si="737"/>
        <v/>
      </c>
      <c r="IO509" s="7" t="str">
        <f t="shared" si="738"/>
        <v/>
      </c>
      <c r="IP509" s="7" t="str">
        <f t="shared" si="739"/>
        <v/>
      </c>
      <c r="IQ509" s="7" t="str">
        <f t="shared" si="740"/>
        <v/>
      </c>
      <c r="IR509" s="7" t="str">
        <f t="shared" si="741"/>
        <v/>
      </c>
      <c r="IS509" s="7" t="str">
        <f t="shared" si="742"/>
        <v/>
      </c>
      <c r="IT509" s="7" t="str">
        <f t="shared" si="743"/>
        <v/>
      </c>
      <c r="IU509" s="7" t="str">
        <f t="shared" si="744"/>
        <v/>
      </c>
      <c r="IV509" s="7" t="str">
        <f t="shared" si="745"/>
        <v/>
      </c>
      <c r="IW509" s="7" t="str">
        <f t="shared" si="746"/>
        <v/>
      </c>
      <c r="IX509" s="7" t="str">
        <f t="shared" si="747"/>
        <v/>
      </c>
      <c r="IY509" s="7" t="str">
        <f t="shared" si="748"/>
        <v/>
      </c>
      <c r="IZ509" s="7" t="str">
        <f t="shared" si="749"/>
        <v/>
      </c>
      <c r="JA509" s="7" t="str">
        <f t="shared" si="750"/>
        <v/>
      </c>
      <c r="JB509" s="7" t="str">
        <f t="shared" si="751"/>
        <v/>
      </c>
      <c r="JC509" s="7" t="str">
        <f t="shared" si="752"/>
        <v/>
      </c>
      <c r="JD509" s="7" t="str">
        <f t="shared" si="753"/>
        <v/>
      </c>
      <c r="JE509" s="7" t="str">
        <f t="shared" si="754"/>
        <v/>
      </c>
      <c r="JF509" s="7" t="str">
        <f t="shared" si="755"/>
        <v/>
      </c>
      <c r="JG509" s="7" t="str">
        <f t="shared" si="667"/>
        <v/>
      </c>
      <c r="JH509" s="7" t="str">
        <f t="shared" si="668"/>
        <v/>
      </c>
      <c r="JI509" s="7" t="str">
        <f t="shared" si="669"/>
        <v/>
      </c>
      <c r="JJ509" s="7" t="str">
        <f t="shared" si="670"/>
        <v/>
      </c>
      <c r="JK509" s="7" t="str">
        <f t="shared" si="671"/>
        <v/>
      </c>
      <c r="JL509" s="7">
        <f t="shared" si="672"/>
        <v>1</v>
      </c>
      <c r="JM509" s="7" t="str">
        <f t="shared" si="673"/>
        <v/>
      </c>
      <c r="JN509" s="7" t="str">
        <f t="shared" si="674"/>
        <v/>
      </c>
      <c r="JO509" s="7" t="str">
        <f t="shared" si="675"/>
        <v/>
      </c>
      <c r="JP509" s="7" t="str">
        <f t="shared" si="676"/>
        <v/>
      </c>
      <c r="JQ509" s="7" t="str">
        <f t="shared" si="677"/>
        <v/>
      </c>
      <c r="JR509" s="7" t="str">
        <f t="shared" si="677"/>
        <v/>
      </c>
      <c r="JS509" s="7" t="str">
        <f t="shared" si="677"/>
        <v/>
      </c>
      <c r="JT509" s="28">
        <f t="shared" si="678"/>
        <v>1</v>
      </c>
    </row>
    <row r="510" spans="1:280" x14ac:dyDescent="0.2">
      <c r="A510" s="4" t="s">
        <v>3856</v>
      </c>
      <c r="B510" s="46">
        <f t="shared" si="663"/>
        <v>1</v>
      </c>
      <c r="C510" s="67" t="s">
        <v>3842</v>
      </c>
      <c r="D510" s="67" t="s">
        <v>3842</v>
      </c>
      <c r="CH510" s="7">
        <v>1</v>
      </c>
      <c r="CP510" s="5">
        <f t="shared" si="664"/>
        <v>1</v>
      </c>
      <c r="CT510" s="28">
        <f t="shared" ref="CT510:CT516" si="760">SUM(CP510:CS510)</f>
        <v>1</v>
      </c>
      <c r="FH510" s="5"/>
      <c r="GG510" s="5">
        <f t="shared" si="666"/>
        <v>0</v>
      </c>
      <c r="GH510" s="7" t="str">
        <f t="shared" ref="GH510:GH516" si="761">IF(E510+CU510&gt;0,E510+CU510,"")</f>
        <v/>
      </c>
      <c r="GI510" s="7" t="str">
        <f t="shared" ref="GI510:GI516" si="762">IF(F510+CV510&gt;0,F510+CV510,"")</f>
        <v/>
      </c>
      <c r="GJ510" s="7" t="str">
        <f t="shared" ref="GJ510:GJ516" si="763">IF(G510+CW510&gt;0,G510+CW510,"")</f>
        <v/>
      </c>
      <c r="GK510" s="7" t="str">
        <f t="shared" ref="GK510:GK516" si="764">IF(H510+CX510&gt;0,H510+CX510,"")</f>
        <v/>
      </c>
      <c r="GL510" s="7" t="str">
        <f t="shared" ref="GL510:GL516" si="765">IF(I510+CY510&gt;0,I510+CY510,"")</f>
        <v/>
      </c>
      <c r="GM510" s="7" t="str">
        <f t="shared" ref="GM510:GM516" si="766">IF(J510+CZ510&gt;0,J510+CZ510,"")</f>
        <v/>
      </c>
      <c r="GN510" s="7" t="str">
        <f t="shared" ref="GN510:GN516" si="767">IF(K510+DA510&gt;0,K510+DA510,"")</f>
        <v/>
      </c>
      <c r="GO510" s="7" t="str">
        <f t="shared" ref="GO510:GO516" si="768">IF(L510+DB510&gt;0,L510+DB510,"")</f>
        <v/>
      </c>
      <c r="GP510" s="7" t="str">
        <f t="shared" ref="GP510:GP516" si="769">IF(M510+DC510&gt;0,M510+DC510,"")</f>
        <v/>
      </c>
      <c r="GQ510" s="7" t="str">
        <f t="shared" ref="GQ510:GQ516" si="770">IF(N510+DD510&gt;0,N510+DD510,"")</f>
        <v/>
      </c>
      <c r="GR510" s="7" t="str">
        <f t="shared" ref="GR510:GR516" si="771">IF(DE510&gt;0,DE510,"")</f>
        <v/>
      </c>
      <c r="GS510" s="7" t="str">
        <f t="shared" ref="GS510:GS516" si="772">IF(O510+DF510&gt;0,O510+DF510,"")</f>
        <v/>
      </c>
      <c r="GT510" s="7" t="str">
        <f t="shared" ref="GT510:GT516" si="773">IF(P510+DG510&gt;0,P510+DG510,"")</f>
        <v/>
      </c>
      <c r="GU510" s="7" t="str">
        <f t="shared" ref="GU510:GU516" si="774">IF(Q510+DH510&gt;0,Q510+DH510,"")</f>
        <v/>
      </c>
      <c r="GV510" s="7" t="str">
        <f t="shared" ref="GV510:GV516" si="775">IF(R510+DI510&gt;0,R510+DI510,"")</f>
        <v/>
      </c>
      <c r="GW510" s="7" t="str">
        <f t="shared" ref="GW510:GW516" si="776">IF(S510+DJ510&gt;0,S510+DJ510,"")</f>
        <v/>
      </c>
      <c r="GX510" s="7" t="str">
        <f t="shared" ref="GX510:GX516" si="777">IF(T510+DK510&gt;0,T510+DK510,"")</f>
        <v/>
      </c>
      <c r="GY510" s="7" t="str">
        <f t="shared" ref="GY510:GY516" si="778">IF(U510+DL510&gt;0,U510+DL510,"")</f>
        <v/>
      </c>
      <c r="GZ510" s="7" t="str">
        <f t="shared" ref="GZ510:GZ516" si="779">IF(V510+DM510&gt;0,V510+DM510,"")</f>
        <v/>
      </c>
      <c r="HA510" s="7" t="str">
        <f t="shared" ref="HA510:HA516" si="780">IF(W510+DN510&gt;0,W510+DN510,"")</f>
        <v/>
      </c>
      <c r="HB510" s="7" t="str">
        <f t="shared" ref="HB510:HB516" si="781">IF(X510+DO510&gt;0,X510+DO510,"")</f>
        <v/>
      </c>
      <c r="HC510" s="7" t="str">
        <f t="shared" ref="HC510:HC516" si="782">IF(Y510+DP510&gt;0,Y510+DP510,"")</f>
        <v/>
      </c>
      <c r="HD510" s="7" t="str">
        <f t="shared" ref="HD510:HD516" si="783">IF(Z510+DQ510&gt;0,Z510+DQ510,"")</f>
        <v/>
      </c>
      <c r="HE510" s="7" t="str">
        <f t="shared" ref="HE510:HE516" si="784">IF(AA510+DR510&gt;0,AA510+DR510,"")</f>
        <v/>
      </c>
      <c r="HF510" s="7" t="str">
        <f t="shared" ref="HF510:HF516" si="785">IF(AB510+DS510&gt;0,AB510+DS510,"")</f>
        <v/>
      </c>
      <c r="HG510" s="7" t="str">
        <f t="shared" ref="HG510:HG516" si="786">IF(AC510+DT510&gt;0,AC510+DT510,"")</f>
        <v/>
      </c>
      <c r="HH510" s="7" t="str">
        <f t="shared" ref="HH510:HH516" si="787">IF(AD510+DU510&gt;0,AD510+DU510,"")</f>
        <v/>
      </c>
      <c r="HI510" s="7" t="str">
        <f t="shared" ref="HI510:HI516" si="788">IF(AE510+DV510&gt;0,AE510+DV510,"")</f>
        <v/>
      </c>
      <c r="HJ510" s="7" t="str">
        <f t="shared" ref="HJ510:HJ516" si="789">IF(AF510+DW510&gt;0,AF510+DW510,"")</f>
        <v/>
      </c>
      <c r="HK510" s="7" t="str">
        <f t="shared" ref="HK510:HK516" si="790">IF(AG510+DX510&gt;0,AG510+DX510,"")</f>
        <v/>
      </c>
      <c r="HL510" s="7" t="str">
        <f t="shared" ref="HL510:HL516" si="791">IF(AH510+DY510&gt;0,AH510+DY510,"")</f>
        <v/>
      </c>
      <c r="HM510" s="7" t="str">
        <f t="shared" ref="HM510:HM516" si="792">IF(AI510+DZ510&gt;0,AI510+DZ510,"")</f>
        <v/>
      </c>
      <c r="HN510" s="7" t="str">
        <f t="shared" ref="HN510:HN516" si="793">IF(AJ510+EA510&gt;0,AJ510+EA510,"")</f>
        <v/>
      </c>
      <c r="HO510" s="7" t="str">
        <f t="shared" ref="HO510:HO516" si="794">IF(AK510+EB510&gt;0,AK510+EB510,"")</f>
        <v/>
      </c>
      <c r="HP510" s="7" t="str">
        <f t="shared" ref="HP510:HP516" si="795">IF(AL510+EC510&gt;0,AL510+EC510,"")</f>
        <v/>
      </c>
      <c r="HQ510" s="7" t="str">
        <f t="shared" ref="HQ510:HQ516" si="796">IF(AM510+ED510&gt;0,AM510+ED510,"")</f>
        <v/>
      </c>
      <c r="HR510" s="7" t="str">
        <f t="shared" ref="HR510:HR516" si="797">IF(AN510+EE510&gt;0,AN510+EE510,"")</f>
        <v/>
      </c>
      <c r="HS510" s="7" t="str">
        <f t="shared" ref="HS510:HS516" si="798">IF(AO510+EF510&gt;0,AO510+EF510,"")</f>
        <v/>
      </c>
      <c r="HT510" s="7" t="str">
        <f t="shared" ref="HT510:HT516" si="799">IF(AP510+EG510&gt;0,AP510+EG510,"")</f>
        <v/>
      </c>
      <c r="HU510" s="7" t="str">
        <f t="shared" ref="HU510:HU516" si="800">IF(AQ510+EH510&gt;0,AQ510+EH510,"")</f>
        <v/>
      </c>
      <c r="HV510" s="7" t="str">
        <f t="shared" ref="HV510:HV516" si="801">IF(AR510+EI510&gt;0,AR510+EI510,"")</f>
        <v/>
      </c>
      <c r="HW510" s="7" t="str">
        <f t="shared" ref="HW510:HW516" si="802">IF(AS510+EJ510&gt;0,AS510+EJ510,"")</f>
        <v/>
      </c>
      <c r="HX510" s="7" t="str">
        <f t="shared" ref="HX510:HX516" si="803">IF(AT510+EK510&gt;0,AT510+EK510,"")</f>
        <v/>
      </c>
      <c r="HY510" s="7" t="str">
        <f t="shared" ref="HY510:HY516" si="804">IF(AU510+EL510&gt;0,AU510+EL510,"")</f>
        <v/>
      </c>
      <c r="HZ510" s="7" t="str">
        <f t="shared" ref="HZ510:HZ516" si="805">IF(AV510+EM510&gt;0,AV510+EM510,"")</f>
        <v/>
      </c>
      <c r="IA510" s="7" t="str">
        <f t="shared" ref="IA510:IA516" si="806">IF(AW510+EN510&gt;0,AW510+EN510,"")</f>
        <v/>
      </c>
      <c r="IB510" s="7" t="str">
        <f t="shared" ref="IB510:IB516" si="807">IF(AX510+EO510&gt;0,AX510+EO510,"")</f>
        <v/>
      </c>
      <c r="IC510" s="7" t="str">
        <f t="shared" ref="IC510:IC516" si="808">IF(AY510+EP510&gt;0,AY510+EP510,"")</f>
        <v/>
      </c>
      <c r="ID510" s="7" t="str">
        <f t="shared" ref="ID510:ID516" si="809">IF(AZ510+EQ510&gt;0,AZ510+EQ510,"")</f>
        <v/>
      </c>
      <c r="IE510" s="7" t="str">
        <f t="shared" ref="IE510:IE516" si="810">IF(BA510+ER510&gt;0,BA510+ER510,"")</f>
        <v/>
      </c>
      <c r="IF510" s="7" t="str">
        <f t="shared" ref="IF510:IF516" si="811">IF(BB510+ES510&gt;0,BB510+ES510,"")</f>
        <v/>
      </c>
      <c r="IG510" s="7" t="str">
        <f t="shared" ref="IG510:IG516" si="812">IF(BC510+ET510&gt;0,BC510+ET510,"")</f>
        <v/>
      </c>
      <c r="IH510" s="7" t="str">
        <f t="shared" ref="IH510:IH516" si="813">IF(BD510+EU510&gt;0,BD510+EU510,"")</f>
        <v/>
      </c>
      <c r="II510" s="7" t="str">
        <f t="shared" ref="II510:II516" si="814">IF(BE510+EV510&gt;0,BE510+EV510,"")</f>
        <v/>
      </c>
      <c r="IJ510" s="7" t="str">
        <f t="shared" ref="IJ510:IJ516" si="815">IF(BF510+EW510&gt;0,BF510+EW510,"")</f>
        <v/>
      </c>
      <c r="IK510" s="7" t="str">
        <f t="shared" ref="IK510:IK516" si="816">IF(BG510+EX510&gt;0,BG510+EX510,"")</f>
        <v/>
      </c>
      <c r="IL510" s="7" t="str">
        <f t="shared" ref="IL510:IL516" si="817">IF(BH510+EY510&gt;0,BH510+EY510,"")</f>
        <v/>
      </c>
      <c r="IM510" s="7" t="str">
        <f t="shared" ref="IM510:IM516" si="818">IF(BI510+EZ510&gt;0,BI510+EZ510,"")</f>
        <v/>
      </c>
      <c r="IN510" s="7" t="str">
        <f t="shared" ref="IN510:IN516" si="819">IF(BJ510+FA510&gt;0,BJ510+FA510,"")</f>
        <v/>
      </c>
      <c r="IO510" s="7" t="str">
        <f t="shared" ref="IO510:IO516" si="820">IF(BK510+FB510&gt;0,BK510+FB510,"")</f>
        <v/>
      </c>
      <c r="IP510" s="7" t="str">
        <f t="shared" ref="IP510:IP516" si="821">IF(BL510+FC510&gt;0,BL510+FC510,"")</f>
        <v/>
      </c>
      <c r="IQ510" s="7" t="str">
        <f t="shared" ref="IQ510:IQ516" si="822">IF(BM510+FD510&gt;0,BM510+FD510,"")</f>
        <v/>
      </c>
      <c r="IR510" s="7" t="str">
        <f t="shared" ref="IR510:IR516" si="823">IF(BN510+FE510&gt;0,BN510+FE510,"")</f>
        <v/>
      </c>
      <c r="IS510" s="7" t="str">
        <f t="shared" ref="IS510:IS516" si="824">IF(BO510+FF510&gt;0,BO510+FF510,"")</f>
        <v/>
      </c>
      <c r="IT510" s="7" t="str">
        <f t="shared" ref="IT510:IT516" si="825">IF(BP510+FG510&gt;0,BP510+FG510,"")</f>
        <v/>
      </c>
      <c r="IU510" s="7" t="str">
        <f t="shared" ref="IU510:IU516" si="826">IF(BQ510+FH510&gt;0,BQ510+FH510,"")</f>
        <v/>
      </c>
      <c r="IV510" s="7" t="str">
        <f t="shared" ref="IV510:IV516" si="827">IF(BR510+FI510&gt;0,BR510+FI510,"")</f>
        <v/>
      </c>
      <c r="IW510" s="7" t="str">
        <f t="shared" ref="IW510:IW516" si="828">IF(BS510+FJ510&gt;0,BS510+FJ510,"")</f>
        <v/>
      </c>
      <c r="IX510" s="7" t="str">
        <f t="shared" ref="IX510:IX516" si="829">IF(BT510+FK510&gt;0,BT510+FK510,"")</f>
        <v/>
      </c>
      <c r="IY510" s="7" t="str">
        <f t="shared" ref="IY510:IY516" si="830">IF(BU510+FL510&gt;0,BU510+FL510,"")</f>
        <v/>
      </c>
      <c r="IZ510" s="7" t="str">
        <f t="shared" ref="IZ510:IZ516" si="831">IF(BV510+FM510&gt;0,BV510+FM510,"")</f>
        <v/>
      </c>
      <c r="JA510" s="7" t="str">
        <f t="shared" ref="JA510:JA516" si="832">IF(BW510+FN510&gt;0,BW510+FN510,"")</f>
        <v/>
      </c>
      <c r="JB510" s="7" t="str">
        <f t="shared" ref="JB510:JB516" si="833">IF(BX510+FO510&gt;0,BX510+FO510,"")</f>
        <v/>
      </c>
      <c r="JC510" s="7" t="str">
        <f t="shared" ref="JC510:JC516" si="834">IF(BY510+FP510&gt;0,BY510+FP510,"")</f>
        <v/>
      </c>
      <c r="JD510" s="7" t="str">
        <f t="shared" ref="JD510:JD516" si="835">IF(BZ510+FQ510&gt;0,BZ510+FQ510,"")</f>
        <v/>
      </c>
      <c r="JE510" s="7" t="str">
        <f t="shared" ref="JE510:JE516" si="836">IF(CA510+FR510&gt;0,CA510+FR510,"")</f>
        <v/>
      </c>
      <c r="JF510" s="7" t="str">
        <f t="shared" ref="JF510:JF516" si="837">IF(CB510+FS510&gt;0,CB510+FS510,"")</f>
        <v/>
      </c>
      <c r="JG510" s="7" t="str">
        <f t="shared" si="667"/>
        <v/>
      </c>
      <c r="JH510" s="7" t="str">
        <f t="shared" si="668"/>
        <v/>
      </c>
      <c r="JI510" s="7" t="str">
        <f t="shared" si="669"/>
        <v/>
      </c>
      <c r="JJ510" s="7" t="str">
        <f t="shared" si="670"/>
        <v/>
      </c>
      <c r="JK510" s="7" t="str">
        <f t="shared" si="671"/>
        <v/>
      </c>
      <c r="JL510" s="7">
        <f t="shared" si="672"/>
        <v>1</v>
      </c>
      <c r="JM510" s="7" t="str">
        <f t="shared" si="673"/>
        <v/>
      </c>
      <c r="JN510" s="7" t="str">
        <f t="shared" si="674"/>
        <v/>
      </c>
      <c r="JO510" s="7" t="str">
        <f t="shared" si="675"/>
        <v/>
      </c>
      <c r="JP510" s="7" t="str">
        <f t="shared" si="676"/>
        <v/>
      </c>
      <c r="JQ510" s="7" t="str">
        <f t="shared" si="677"/>
        <v/>
      </c>
      <c r="JR510" s="7" t="str">
        <f t="shared" si="677"/>
        <v/>
      </c>
      <c r="JS510" s="7" t="str">
        <f t="shared" si="677"/>
        <v/>
      </c>
      <c r="JT510" s="28">
        <f t="shared" si="678"/>
        <v>1</v>
      </c>
    </row>
    <row r="511" spans="1:280" x14ac:dyDescent="0.2">
      <c r="A511" s="4" t="s">
        <v>3870</v>
      </c>
      <c r="B511" s="46">
        <f t="shared" si="663"/>
        <v>2</v>
      </c>
      <c r="C511" s="67" t="s">
        <v>3842</v>
      </c>
      <c r="D511" s="67" t="s">
        <v>3987</v>
      </c>
      <c r="CH511" s="7">
        <v>2</v>
      </c>
      <c r="CJ511" s="7">
        <v>1</v>
      </c>
      <c r="CP511" s="5">
        <f t="shared" si="664"/>
        <v>3</v>
      </c>
      <c r="CQ511" s="7">
        <v>2</v>
      </c>
      <c r="CT511" s="28">
        <f t="shared" si="760"/>
        <v>5</v>
      </c>
      <c r="FH511" s="5"/>
      <c r="FZ511" s="7">
        <v>2</v>
      </c>
      <c r="GG511" s="5">
        <f t="shared" si="666"/>
        <v>2</v>
      </c>
      <c r="GH511" s="7" t="str">
        <f t="shared" si="761"/>
        <v/>
      </c>
      <c r="GI511" s="7" t="str">
        <f t="shared" si="762"/>
        <v/>
      </c>
      <c r="GJ511" s="7" t="str">
        <f t="shared" si="763"/>
        <v/>
      </c>
      <c r="GK511" s="7" t="str">
        <f t="shared" si="764"/>
        <v/>
      </c>
      <c r="GL511" s="7" t="str">
        <f t="shared" si="765"/>
        <v/>
      </c>
      <c r="GM511" s="7" t="str">
        <f t="shared" si="766"/>
        <v/>
      </c>
      <c r="GN511" s="7" t="str">
        <f t="shared" si="767"/>
        <v/>
      </c>
      <c r="GO511" s="7" t="str">
        <f t="shared" si="768"/>
        <v/>
      </c>
      <c r="GP511" s="7" t="str">
        <f t="shared" si="769"/>
        <v/>
      </c>
      <c r="GQ511" s="7" t="str">
        <f t="shared" si="770"/>
        <v/>
      </c>
      <c r="GR511" s="7" t="str">
        <f t="shared" si="771"/>
        <v/>
      </c>
      <c r="GS511" s="7" t="str">
        <f t="shared" si="772"/>
        <v/>
      </c>
      <c r="GT511" s="7" t="str">
        <f t="shared" si="773"/>
        <v/>
      </c>
      <c r="GU511" s="7" t="str">
        <f t="shared" si="774"/>
        <v/>
      </c>
      <c r="GV511" s="7" t="str">
        <f t="shared" si="775"/>
        <v/>
      </c>
      <c r="GW511" s="7" t="str">
        <f t="shared" si="776"/>
        <v/>
      </c>
      <c r="GX511" s="7" t="str">
        <f t="shared" si="777"/>
        <v/>
      </c>
      <c r="GY511" s="7" t="str">
        <f t="shared" si="778"/>
        <v/>
      </c>
      <c r="GZ511" s="7" t="str">
        <f t="shared" si="779"/>
        <v/>
      </c>
      <c r="HA511" s="7" t="str">
        <f t="shared" si="780"/>
        <v/>
      </c>
      <c r="HB511" s="7" t="str">
        <f t="shared" si="781"/>
        <v/>
      </c>
      <c r="HC511" s="7" t="str">
        <f t="shared" si="782"/>
        <v/>
      </c>
      <c r="HD511" s="7" t="str">
        <f t="shared" si="783"/>
        <v/>
      </c>
      <c r="HE511" s="7" t="str">
        <f t="shared" si="784"/>
        <v/>
      </c>
      <c r="HF511" s="7" t="str">
        <f t="shared" si="785"/>
        <v/>
      </c>
      <c r="HG511" s="7" t="str">
        <f t="shared" si="786"/>
        <v/>
      </c>
      <c r="HH511" s="7" t="str">
        <f t="shared" si="787"/>
        <v/>
      </c>
      <c r="HI511" s="7" t="str">
        <f t="shared" si="788"/>
        <v/>
      </c>
      <c r="HJ511" s="7" t="str">
        <f t="shared" si="789"/>
        <v/>
      </c>
      <c r="HK511" s="7" t="str">
        <f t="shared" si="790"/>
        <v/>
      </c>
      <c r="HL511" s="7" t="str">
        <f t="shared" si="791"/>
        <v/>
      </c>
      <c r="HM511" s="7" t="str">
        <f t="shared" si="792"/>
        <v/>
      </c>
      <c r="HN511" s="7" t="str">
        <f t="shared" si="793"/>
        <v/>
      </c>
      <c r="HO511" s="7" t="str">
        <f t="shared" si="794"/>
        <v/>
      </c>
      <c r="HP511" s="7" t="str">
        <f t="shared" si="795"/>
        <v/>
      </c>
      <c r="HQ511" s="7" t="str">
        <f t="shared" si="796"/>
        <v/>
      </c>
      <c r="HR511" s="7" t="str">
        <f t="shared" si="797"/>
        <v/>
      </c>
      <c r="HS511" s="7" t="str">
        <f t="shared" si="798"/>
        <v/>
      </c>
      <c r="HT511" s="7" t="str">
        <f t="shared" si="799"/>
        <v/>
      </c>
      <c r="HU511" s="7" t="str">
        <f t="shared" si="800"/>
        <v/>
      </c>
      <c r="HV511" s="7" t="str">
        <f t="shared" si="801"/>
        <v/>
      </c>
      <c r="HW511" s="7" t="str">
        <f t="shared" si="802"/>
        <v/>
      </c>
      <c r="HX511" s="7" t="str">
        <f t="shared" si="803"/>
        <v/>
      </c>
      <c r="HY511" s="7" t="str">
        <f t="shared" si="804"/>
        <v/>
      </c>
      <c r="HZ511" s="7" t="str">
        <f t="shared" si="805"/>
        <v/>
      </c>
      <c r="IA511" s="7" t="str">
        <f t="shared" si="806"/>
        <v/>
      </c>
      <c r="IB511" s="7" t="str">
        <f t="shared" si="807"/>
        <v/>
      </c>
      <c r="IC511" s="7" t="str">
        <f t="shared" si="808"/>
        <v/>
      </c>
      <c r="ID511" s="7" t="str">
        <f t="shared" si="809"/>
        <v/>
      </c>
      <c r="IE511" s="7" t="str">
        <f t="shared" si="810"/>
        <v/>
      </c>
      <c r="IF511" s="7" t="str">
        <f t="shared" si="811"/>
        <v/>
      </c>
      <c r="IG511" s="7" t="str">
        <f t="shared" si="812"/>
        <v/>
      </c>
      <c r="IH511" s="7" t="str">
        <f t="shared" si="813"/>
        <v/>
      </c>
      <c r="II511" s="7" t="str">
        <f t="shared" si="814"/>
        <v/>
      </c>
      <c r="IJ511" s="7" t="str">
        <f t="shared" si="815"/>
        <v/>
      </c>
      <c r="IK511" s="7" t="str">
        <f t="shared" si="816"/>
        <v/>
      </c>
      <c r="IL511" s="7" t="str">
        <f t="shared" si="817"/>
        <v/>
      </c>
      <c r="IM511" s="7" t="str">
        <f t="shared" si="818"/>
        <v/>
      </c>
      <c r="IN511" s="7" t="str">
        <f t="shared" si="819"/>
        <v/>
      </c>
      <c r="IO511" s="7" t="str">
        <f t="shared" si="820"/>
        <v/>
      </c>
      <c r="IP511" s="7" t="str">
        <f t="shared" si="821"/>
        <v/>
      </c>
      <c r="IQ511" s="7" t="str">
        <f t="shared" si="822"/>
        <v/>
      </c>
      <c r="IR511" s="7" t="str">
        <f t="shared" si="823"/>
        <v/>
      </c>
      <c r="IS511" s="7" t="str">
        <f t="shared" si="824"/>
        <v/>
      </c>
      <c r="IT511" s="7" t="str">
        <f t="shared" si="825"/>
        <v/>
      </c>
      <c r="IU511" s="7" t="str">
        <f t="shared" si="826"/>
        <v/>
      </c>
      <c r="IV511" s="7" t="str">
        <f t="shared" si="827"/>
        <v/>
      </c>
      <c r="IW511" s="7" t="str">
        <f t="shared" si="828"/>
        <v/>
      </c>
      <c r="IX511" s="7" t="str">
        <f t="shared" si="829"/>
        <v/>
      </c>
      <c r="IY511" s="7" t="str">
        <f t="shared" si="830"/>
        <v/>
      </c>
      <c r="IZ511" s="7" t="str">
        <f t="shared" si="831"/>
        <v/>
      </c>
      <c r="JA511" s="7" t="str">
        <f t="shared" si="832"/>
        <v/>
      </c>
      <c r="JB511" s="7" t="str">
        <f t="shared" si="833"/>
        <v/>
      </c>
      <c r="JC511" s="7" t="str">
        <f t="shared" si="834"/>
        <v/>
      </c>
      <c r="JD511" s="7" t="str">
        <f t="shared" si="835"/>
        <v/>
      </c>
      <c r="JE511" s="7" t="str">
        <f t="shared" si="836"/>
        <v/>
      </c>
      <c r="JF511" s="7" t="str">
        <f t="shared" si="837"/>
        <v/>
      </c>
      <c r="JG511" s="7" t="str">
        <f t="shared" si="667"/>
        <v/>
      </c>
      <c r="JH511" s="7" t="str">
        <f t="shared" si="668"/>
        <v/>
      </c>
      <c r="JI511" s="7" t="str">
        <f t="shared" si="669"/>
        <v/>
      </c>
      <c r="JJ511" s="7" t="str">
        <f t="shared" si="670"/>
        <v/>
      </c>
      <c r="JK511" s="7" t="str">
        <f t="shared" si="671"/>
        <v/>
      </c>
      <c r="JL511" s="7">
        <f t="shared" si="672"/>
        <v>2</v>
      </c>
      <c r="JM511" s="7">
        <f t="shared" si="673"/>
        <v>2</v>
      </c>
      <c r="JN511" s="7">
        <f t="shared" si="674"/>
        <v>1</v>
      </c>
      <c r="JO511" s="7" t="str">
        <f t="shared" si="675"/>
        <v/>
      </c>
      <c r="JP511" s="7" t="str">
        <f t="shared" si="676"/>
        <v/>
      </c>
      <c r="JQ511" s="7" t="str">
        <f t="shared" si="677"/>
        <v/>
      </c>
      <c r="JR511" s="7" t="str">
        <f t="shared" si="677"/>
        <v/>
      </c>
      <c r="JS511" s="7" t="str">
        <f t="shared" si="677"/>
        <v/>
      </c>
      <c r="JT511" s="28">
        <f t="shared" si="678"/>
        <v>5</v>
      </c>
    </row>
    <row r="512" spans="1:280" x14ac:dyDescent="0.2">
      <c r="A512" s="4" t="s">
        <v>3871</v>
      </c>
      <c r="B512" s="46">
        <f t="shared" si="663"/>
        <v>1</v>
      </c>
      <c r="C512" s="67" t="s">
        <v>3842</v>
      </c>
      <c r="D512" s="67" t="s">
        <v>3842</v>
      </c>
      <c r="CH512" s="7">
        <v>1</v>
      </c>
      <c r="CP512" s="5">
        <f t="shared" si="664"/>
        <v>1</v>
      </c>
      <c r="CT512" s="28">
        <f t="shared" si="760"/>
        <v>1</v>
      </c>
      <c r="FH512" s="5"/>
      <c r="GG512" s="5">
        <f t="shared" si="666"/>
        <v>0</v>
      </c>
      <c r="GH512" s="7" t="str">
        <f t="shared" si="761"/>
        <v/>
      </c>
      <c r="GI512" s="7" t="str">
        <f t="shared" si="762"/>
        <v/>
      </c>
      <c r="GJ512" s="7" t="str">
        <f t="shared" si="763"/>
        <v/>
      </c>
      <c r="GK512" s="7" t="str">
        <f t="shared" si="764"/>
        <v/>
      </c>
      <c r="GL512" s="7" t="str">
        <f t="shared" si="765"/>
        <v/>
      </c>
      <c r="GM512" s="7" t="str">
        <f t="shared" si="766"/>
        <v/>
      </c>
      <c r="GN512" s="7" t="str">
        <f t="shared" si="767"/>
        <v/>
      </c>
      <c r="GO512" s="7" t="str">
        <f t="shared" si="768"/>
        <v/>
      </c>
      <c r="GP512" s="7" t="str">
        <f t="shared" si="769"/>
        <v/>
      </c>
      <c r="GQ512" s="7" t="str">
        <f t="shared" si="770"/>
        <v/>
      </c>
      <c r="GR512" s="7" t="str">
        <f t="shared" si="771"/>
        <v/>
      </c>
      <c r="GS512" s="7" t="str">
        <f t="shared" si="772"/>
        <v/>
      </c>
      <c r="GT512" s="7" t="str">
        <f t="shared" si="773"/>
        <v/>
      </c>
      <c r="GU512" s="7" t="str">
        <f t="shared" si="774"/>
        <v/>
      </c>
      <c r="GV512" s="7" t="str">
        <f t="shared" si="775"/>
        <v/>
      </c>
      <c r="GW512" s="7" t="str">
        <f t="shared" si="776"/>
        <v/>
      </c>
      <c r="GX512" s="7" t="str">
        <f t="shared" si="777"/>
        <v/>
      </c>
      <c r="GY512" s="7" t="str">
        <f t="shared" si="778"/>
        <v/>
      </c>
      <c r="GZ512" s="7" t="str">
        <f t="shared" si="779"/>
        <v/>
      </c>
      <c r="HA512" s="7" t="str">
        <f t="shared" si="780"/>
        <v/>
      </c>
      <c r="HB512" s="7" t="str">
        <f t="shared" si="781"/>
        <v/>
      </c>
      <c r="HC512" s="7" t="str">
        <f t="shared" si="782"/>
        <v/>
      </c>
      <c r="HD512" s="7" t="str">
        <f t="shared" si="783"/>
        <v/>
      </c>
      <c r="HE512" s="7" t="str">
        <f t="shared" si="784"/>
        <v/>
      </c>
      <c r="HF512" s="7" t="str">
        <f t="shared" si="785"/>
        <v/>
      </c>
      <c r="HG512" s="7" t="str">
        <f t="shared" si="786"/>
        <v/>
      </c>
      <c r="HH512" s="7" t="str">
        <f t="shared" si="787"/>
        <v/>
      </c>
      <c r="HI512" s="7" t="str">
        <f t="shared" si="788"/>
        <v/>
      </c>
      <c r="HJ512" s="7" t="str">
        <f t="shared" si="789"/>
        <v/>
      </c>
      <c r="HK512" s="7" t="str">
        <f t="shared" si="790"/>
        <v/>
      </c>
      <c r="HL512" s="7" t="str">
        <f t="shared" si="791"/>
        <v/>
      </c>
      <c r="HM512" s="7" t="str">
        <f t="shared" si="792"/>
        <v/>
      </c>
      <c r="HN512" s="7" t="str">
        <f t="shared" si="793"/>
        <v/>
      </c>
      <c r="HO512" s="7" t="str">
        <f t="shared" si="794"/>
        <v/>
      </c>
      <c r="HP512" s="7" t="str">
        <f t="shared" si="795"/>
        <v/>
      </c>
      <c r="HQ512" s="7" t="str">
        <f t="shared" si="796"/>
        <v/>
      </c>
      <c r="HR512" s="7" t="str">
        <f t="shared" si="797"/>
        <v/>
      </c>
      <c r="HS512" s="7" t="str">
        <f t="shared" si="798"/>
        <v/>
      </c>
      <c r="HT512" s="7" t="str">
        <f t="shared" si="799"/>
        <v/>
      </c>
      <c r="HU512" s="7" t="str">
        <f t="shared" si="800"/>
        <v/>
      </c>
      <c r="HV512" s="7" t="str">
        <f t="shared" si="801"/>
        <v/>
      </c>
      <c r="HW512" s="7" t="str">
        <f t="shared" si="802"/>
        <v/>
      </c>
      <c r="HX512" s="7" t="str">
        <f t="shared" si="803"/>
        <v/>
      </c>
      <c r="HY512" s="7" t="str">
        <f t="shared" si="804"/>
        <v/>
      </c>
      <c r="HZ512" s="7" t="str">
        <f t="shared" si="805"/>
        <v/>
      </c>
      <c r="IA512" s="7" t="str">
        <f t="shared" si="806"/>
        <v/>
      </c>
      <c r="IB512" s="7" t="str">
        <f t="shared" si="807"/>
        <v/>
      </c>
      <c r="IC512" s="7" t="str">
        <f t="shared" si="808"/>
        <v/>
      </c>
      <c r="ID512" s="7" t="str">
        <f t="shared" si="809"/>
        <v/>
      </c>
      <c r="IE512" s="7" t="str">
        <f t="shared" si="810"/>
        <v/>
      </c>
      <c r="IF512" s="7" t="str">
        <f t="shared" si="811"/>
        <v/>
      </c>
      <c r="IG512" s="7" t="str">
        <f t="shared" si="812"/>
        <v/>
      </c>
      <c r="IH512" s="7" t="str">
        <f t="shared" si="813"/>
        <v/>
      </c>
      <c r="II512" s="7" t="str">
        <f t="shared" si="814"/>
        <v/>
      </c>
      <c r="IJ512" s="7" t="str">
        <f t="shared" si="815"/>
        <v/>
      </c>
      <c r="IK512" s="7" t="str">
        <f t="shared" si="816"/>
        <v/>
      </c>
      <c r="IL512" s="7" t="str">
        <f t="shared" si="817"/>
        <v/>
      </c>
      <c r="IM512" s="7" t="str">
        <f t="shared" si="818"/>
        <v/>
      </c>
      <c r="IN512" s="7" t="str">
        <f t="shared" si="819"/>
        <v/>
      </c>
      <c r="IO512" s="7" t="str">
        <f t="shared" si="820"/>
        <v/>
      </c>
      <c r="IP512" s="7" t="str">
        <f t="shared" si="821"/>
        <v/>
      </c>
      <c r="IQ512" s="7" t="str">
        <f t="shared" si="822"/>
        <v/>
      </c>
      <c r="IR512" s="7" t="str">
        <f t="shared" si="823"/>
        <v/>
      </c>
      <c r="IS512" s="7" t="str">
        <f t="shared" si="824"/>
        <v/>
      </c>
      <c r="IT512" s="7" t="str">
        <f t="shared" si="825"/>
        <v/>
      </c>
      <c r="IU512" s="7" t="str">
        <f t="shared" si="826"/>
        <v/>
      </c>
      <c r="IV512" s="7" t="str">
        <f t="shared" si="827"/>
        <v/>
      </c>
      <c r="IW512" s="7" t="str">
        <f t="shared" si="828"/>
        <v/>
      </c>
      <c r="IX512" s="7" t="str">
        <f t="shared" si="829"/>
        <v/>
      </c>
      <c r="IY512" s="7" t="str">
        <f t="shared" si="830"/>
        <v/>
      </c>
      <c r="IZ512" s="7" t="str">
        <f t="shared" si="831"/>
        <v/>
      </c>
      <c r="JA512" s="7" t="str">
        <f t="shared" si="832"/>
        <v/>
      </c>
      <c r="JB512" s="7" t="str">
        <f t="shared" si="833"/>
        <v/>
      </c>
      <c r="JC512" s="7" t="str">
        <f t="shared" si="834"/>
        <v/>
      </c>
      <c r="JD512" s="7" t="str">
        <f t="shared" si="835"/>
        <v/>
      </c>
      <c r="JE512" s="7" t="str">
        <f t="shared" si="836"/>
        <v/>
      </c>
      <c r="JF512" s="7" t="str">
        <f t="shared" si="837"/>
        <v/>
      </c>
      <c r="JG512" s="7" t="str">
        <f t="shared" si="667"/>
        <v/>
      </c>
      <c r="JH512" s="7" t="str">
        <f t="shared" si="668"/>
        <v/>
      </c>
      <c r="JI512" s="7" t="str">
        <f t="shared" si="669"/>
        <v/>
      </c>
      <c r="JJ512" s="7" t="str">
        <f t="shared" si="670"/>
        <v/>
      </c>
      <c r="JK512" s="7" t="str">
        <f t="shared" si="671"/>
        <v/>
      </c>
      <c r="JL512" s="7">
        <f t="shared" si="672"/>
        <v>1</v>
      </c>
      <c r="JM512" s="7" t="str">
        <f t="shared" si="673"/>
        <v/>
      </c>
      <c r="JN512" s="7" t="str">
        <f t="shared" si="674"/>
        <v/>
      </c>
      <c r="JO512" s="7" t="str">
        <f t="shared" si="675"/>
        <v/>
      </c>
      <c r="JP512" s="7" t="str">
        <f t="shared" si="676"/>
        <v/>
      </c>
      <c r="JQ512" s="7" t="str">
        <f t="shared" si="677"/>
        <v/>
      </c>
      <c r="JR512" s="7" t="str">
        <f t="shared" si="677"/>
        <v/>
      </c>
      <c r="JS512" s="7" t="str">
        <f t="shared" si="677"/>
        <v/>
      </c>
      <c r="JT512" s="28">
        <f t="shared" si="678"/>
        <v>1</v>
      </c>
    </row>
    <row r="513" spans="1:280" x14ac:dyDescent="0.2">
      <c r="A513" s="4" t="s">
        <v>3934</v>
      </c>
      <c r="B513" s="46">
        <f t="shared" si="663"/>
        <v>0</v>
      </c>
      <c r="C513" s="67" t="s">
        <v>3842</v>
      </c>
      <c r="D513" s="67" t="s">
        <v>3842</v>
      </c>
      <c r="CP513" s="5">
        <f t="shared" si="664"/>
        <v>0</v>
      </c>
      <c r="CS513" s="7">
        <v>1</v>
      </c>
      <c r="CT513" s="28">
        <f t="shared" si="760"/>
        <v>1</v>
      </c>
      <c r="FH513" s="5"/>
      <c r="FY513" s="7">
        <v>1</v>
      </c>
      <c r="GG513" s="5">
        <f t="shared" si="666"/>
        <v>1</v>
      </c>
      <c r="GH513" s="7" t="str">
        <f t="shared" si="761"/>
        <v/>
      </c>
      <c r="GI513" s="7" t="str">
        <f t="shared" si="762"/>
        <v/>
      </c>
      <c r="GJ513" s="7" t="str">
        <f t="shared" si="763"/>
        <v/>
      </c>
      <c r="GK513" s="7" t="str">
        <f t="shared" si="764"/>
        <v/>
      </c>
      <c r="GL513" s="7" t="str">
        <f t="shared" si="765"/>
        <v/>
      </c>
      <c r="GM513" s="7" t="str">
        <f t="shared" si="766"/>
        <v/>
      </c>
      <c r="GN513" s="7" t="str">
        <f t="shared" si="767"/>
        <v/>
      </c>
      <c r="GO513" s="7" t="str">
        <f t="shared" si="768"/>
        <v/>
      </c>
      <c r="GP513" s="7" t="str">
        <f t="shared" si="769"/>
        <v/>
      </c>
      <c r="GQ513" s="7" t="str">
        <f t="shared" si="770"/>
        <v/>
      </c>
      <c r="GR513" s="7" t="str">
        <f t="shared" si="771"/>
        <v/>
      </c>
      <c r="GS513" s="7" t="str">
        <f t="shared" si="772"/>
        <v/>
      </c>
      <c r="GT513" s="7" t="str">
        <f t="shared" si="773"/>
        <v/>
      </c>
      <c r="GU513" s="7" t="str">
        <f t="shared" si="774"/>
        <v/>
      </c>
      <c r="GV513" s="7" t="str">
        <f t="shared" si="775"/>
        <v/>
      </c>
      <c r="GW513" s="7" t="str">
        <f t="shared" si="776"/>
        <v/>
      </c>
      <c r="GX513" s="7" t="str">
        <f t="shared" si="777"/>
        <v/>
      </c>
      <c r="GY513" s="7" t="str">
        <f t="shared" si="778"/>
        <v/>
      </c>
      <c r="GZ513" s="7" t="str">
        <f t="shared" si="779"/>
        <v/>
      </c>
      <c r="HA513" s="7" t="str">
        <f t="shared" si="780"/>
        <v/>
      </c>
      <c r="HB513" s="7" t="str">
        <f t="shared" si="781"/>
        <v/>
      </c>
      <c r="HC513" s="7" t="str">
        <f t="shared" si="782"/>
        <v/>
      </c>
      <c r="HD513" s="7" t="str">
        <f t="shared" si="783"/>
        <v/>
      </c>
      <c r="HE513" s="7" t="str">
        <f t="shared" si="784"/>
        <v/>
      </c>
      <c r="HF513" s="7" t="str">
        <f t="shared" si="785"/>
        <v/>
      </c>
      <c r="HG513" s="7" t="str">
        <f t="shared" si="786"/>
        <v/>
      </c>
      <c r="HH513" s="7" t="str">
        <f t="shared" si="787"/>
        <v/>
      </c>
      <c r="HI513" s="7" t="str">
        <f t="shared" si="788"/>
        <v/>
      </c>
      <c r="HJ513" s="7" t="str">
        <f t="shared" si="789"/>
        <v/>
      </c>
      <c r="HK513" s="7" t="str">
        <f t="shared" si="790"/>
        <v/>
      </c>
      <c r="HL513" s="7" t="str">
        <f t="shared" si="791"/>
        <v/>
      </c>
      <c r="HM513" s="7" t="str">
        <f t="shared" si="792"/>
        <v/>
      </c>
      <c r="HN513" s="7" t="str">
        <f t="shared" si="793"/>
        <v/>
      </c>
      <c r="HO513" s="7" t="str">
        <f t="shared" si="794"/>
        <v/>
      </c>
      <c r="HP513" s="7" t="str">
        <f t="shared" si="795"/>
        <v/>
      </c>
      <c r="HQ513" s="7" t="str">
        <f t="shared" si="796"/>
        <v/>
      </c>
      <c r="HR513" s="7" t="str">
        <f t="shared" si="797"/>
        <v/>
      </c>
      <c r="HS513" s="7" t="str">
        <f t="shared" si="798"/>
        <v/>
      </c>
      <c r="HT513" s="7" t="str">
        <f t="shared" si="799"/>
        <v/>
      </c>
      <c r="HU513" s="7" t="str">
        <f t="shared" si="800"/>
        <v/>
      </c>
      <c r="HV513" s="7" t="str">
        <f t="shared" si="801"/>
        <v/>
      </c>
      <c r="HW513" s="7" t="str">
        <f t="shared" si="802"/>
        <v/>
      </c>
      <c r="HX513" s="7" t="str">
        <f t="shared" si="803"/>
        <v/>
      </c>
      <c r="HY513" s="7" t="str">
        <f t="shared" si="804"/>
        <v/>
      </c>
      <c r="HZ513" s="7" t="str">
        <f t="shared" si="805"/>
        <v/>
      </c>
      <c r="IA513" s="7" t="str">
        <f t="shared" si="806"/>
        <v/>
      </c>
      <c r="IB513" s="7" t="str">
        <f t="shared" si="807"/>
        <v/>
      </c>
      <c r="IC513" s="7" t="str">
        <f t="shared" si="808"/>
        <v/>
      </c>
      <c r="ID513" s="7" t="str">
        <f t="shared" si="809"/>
        <v/>
      </c>
      <c r="IE513" s="7" t="str">
        <f t="shared" si="810"/>
        <v/>
      </c>
      <c r="IF513" s="7" t="str">
        <f t="shared" si="811"/>
        <v/>
      </c>
      <c r="IG513" s="7" t="str">
        <f t="shared" si="812"/>
        <v/>
      </c>
      <c r="IH513" s="7" t="str">
        <f t="shared" si="813"/>
        <v/>
      </c>
      <c r="II513" s="7" t="str">
        <f t="shared" si="814"/>
        <v/>
      </c>
      <c r="IJ513" s="7" t="str">
        <f t="shared" si="815"/>
        <v/>
      </c>
      <c r="IK513" s="7" t="str">
        <f t="shared" si="816"/>
        <v/>
      </c>
      <c r="IL513" s="7" t="str">
        <f t="shared" si="817"/>
        <v/>
      </c>
      <c r="IM513" s="7" t="str">
        <f t="shared" si="818"/>
        <v/>
      </c>
      <c r="IN513" s="7" t="str">
        <f t="shared" si="819"/>
        <v/>
      </c>
      <c r="IO513" s="7" t="str">
        <f t="shared" si="820"/>
        <v/>
      </c>
      <c r="IP513" s="7" t="str">
        <f t="shared" si="821"/>
        <v/>
      </c>
      <c r="IQ513" s="7" t="str">
        <f t="shared" si="822"/>
        <v/>
      </c>
      <c r="IR513" s="7" t="str">
        <f t="shared" si="823"/>
        <v/>
      </c>
      <c r="IS513" s="7" t="str">
        <f t="shared" si="824"/>
        <v/>
      </c>
      <c r="IT513" s="7" t="str">
        <f t="shared" si="825"/>
        <v/>
      </c>
      <c r="IU513" s="7" t="str">
        <f t="shared" si="826"/>
        <v/>
      </c>
      <c r="IV513" s="7" t="str">
        <f t="shared" si="827"/>
        <v/>
      </c>
      <c r="IW513" s="7" t="str">
        <f t="shared" si="828"/>
        <v/>
      </c>
      <c r="IX513" s="7" t="str">
        <f t="shared" si="829"/>
        <v/>
      </c>
      <c r="IY513" s="7" t="str">
        <f t="shared" si="830"/>
        <v/>
      </c>
      <c r="IZ513" s="7" t="str">
        <f t="shared" si="831"/>
        <v/>
      </c>
      <c r="JA513" s="7" t="str">
        <f t="shared" si="832"/>
        <v/>
      </c>
      <c r="JB513" s="7" t="str">
        <f t="shared" si="833"/>
        <v/>
      </c>
      <c r="JC513" s="7" t="str">
        <f t="shared" si="834"/>
        <v/>
      </c>
      <c r="JD513" s="7" t="str">
        <f t="shared" si="835"/>
        <v/>
      </c>
      <c r="JE513" s="7" t="str">
        <f t="shared" si="836"/>
        <v/>
      </c>
      <c r="JF513" s="7" t="str">
        <f t="shared" si="837"/>
        <v/>
      </c>
      <c r="JG513" s="7" t="str">
        <f t="shared" si="667"/>
        <v/>
      </c>
      <c r="JH513" s="7" t="str">
        <f t="shared" si="668"/>
        <v/>
      </c>
      <c r="JI513" s="7" t="str">
        <f t="shared" si="669"/>
        <v/>
      </c>
      <c r="JJ513" s="7" t="str">
        <f t="shared" si="670"/>
        <v/>
      </c>
      <c r="JK513" s="7" t="str">
        <f t="shared" si="671"/>
        <v/>
      </c>
      <c r="JL513" s="7">
        <f t="shared" si="672"/>
        <v>1</v>
      </c>
      <c r="JM513" s="7" t="str">
        <f t="shared" si="673"/>
        <v/>
      </c>
      <c r="JN513" s="7" t="str">
        <f t="shared" si="674"/>
        <v/>
      </c>
      <c r="JO513" s="7" t="str">
        <f t="shared" si="675"/>
        <v/>
      </c>
      <c r="JP513" s="7" t="str">
        <f t="shared" si="676"/>
        <v/>
      </c>
      <c r="JQ513" s="7" t="str">
        <f t="shared" si="677"/>
        <v/>
      </c>
      <c r="JR513" s="7" t="str">
        <f t="shared" si="677"/>
        <v/>
      </c>
      <c r="JS513" s="7" t="str">
        <f t="shared" si="677"/>
        <v/>
      </c>
      <c r="JT513" s="28">
        <f t="shared" si="678"/>
        <v>1</v>
      </c>
    </row>
    <row r="514" spans="1:280" x14ac:dyDescent="0.2">
      <c r="A514" s="4" t="s">
        <v>3883</v>
      </c>
      <c r="B514" s="46">
        <f t="shared" ref="B514:B546" si="838">COUNT(E514:CO514)</f>
        <v>1</v>
      </c>
      <c r="C514" s="67" t="s">
        <v>3842</v>
      </c>
      <c r="D514" s="67" t="s">
        <v>3842</v>
      </c>
      <c r="CH514" s="7">
        <v>3</v>
      </c>
      <c r="CP514" s="5">
        <f t="shared" ref="CP514:CP546" si="839">SUM(E514:CO514)</f>
        <v>3</v>
      </c>
      <c r="CT514" s="28">
        <f t="shared" si="760"/>
        <v>3</v>
      </c>
      <c r="FH514" s="5"/>
      <c r="GG514" s="5">
        <f t="shared" ref="GG514:GG546" si="840">SUM(CU514:GF514)</f>
        <v>0</v>
      </c>
      <c r="GH514" s="7" t="str">
        <f t="shared" si="761"/>
        <v/>
      </c>
      <c r="GI514" s="7" t="str">
        <f t="shared" si="762"/>
        <v/>
      </c>
      <c r="GJ514" s="7" t="str">
        <f t="shared" si="763"/>
        <v/>
      </c>
      <c r="GK514" s="7" t="str">
        <f t="shared" si="764"/>
        <v/>
      </c>
      <c r="GL514" s="7" t="str">
        <f t="shared" si="765"/>
        <v/>
      </c>
      <c r="GM514" s="7" t="str">
        <f t="shared" si="766"/>
        <v/>
      </c>
      <c r="GN514" s="7" t="str">
        <f t="shared" si="767"/>
        <v/>
      </c>
      <c r="GO514" s="7" t="str">
        <f t="shared" si="768"/>
        <v/>
      </c>
      <c r="GP514" s="7" t="str">
        <f t="shared" si="769"/>
        <v/>
      </c>
      <c r="GQ514" s="7" t="str">
        <f t="shared" si="770"/>
        <v/>
      </c>
      <c r="GR514" s="7" t="str">
        <f t="shared" si="771"/>
        <v/>
      </c>
      <c r="GS514" s="7" t="str">
        <f t="shared" si="772"/>
        <v/>
      </c>
      <c r="GT514" s="7" t="str">
        <f t="shared" si="773"/>
        <v/>
      </c>
      <c r="GU514" s="7" t="str">
        <f t="shared" si="774"/>
        <v/>
      </c>
      <c r="GV514" s="7" t="str">
        <f t="shared" si="775"/>
        <v/>
      </c>
      <c r="GW514" s="7" t="str">
        <f t="shared" si="776"/>
        <v/>
      </c>
      <c r="GX514" s="7" t="str">
        <f t="shared" si="777"/>
        <v/>
      </c>
      <c r="GY514" s="7" t="str">
        <f t="shared" si="778"/>
        <v/>
      </c>
      <c r="GZ514" s="7" t="str">
        <f t="shared" si="779"/>
        <v/>
      </c>
      <c r="HA514" s="7" t="str">
        <f t="shared" si="780"/>
        <v/>
      </c>
      <c r="HB514" s="7" t="str">
        <f t="shared" si="781"/>
        <v/>
      </c>
      <c r="HC514" s="7" t="str">
        <f t="shared" si="782"/>
        <v/>
      </c>
      <c r="HD514" s="7" t="str">
        <f t="shared" si="783"/>
        <v/>
      </c>
      <c r="HE514" s="7" t="str">
        <f t="shared" si="784"/>
        <v/>
      </c>
      <c r="HF514" s="7" t="str">
        <f t="shared" si="785"/>
        <v/>
      </c>
      <c r="HG514" s="7" t="str">
        <f t="shared" si="786"/>
        <v/>
      </c>
      <c r="HH514" s="7" t="str">
        <f t="shared" si="787"/>
        <v/>
      </c>
      <c r="HI514" s="7" t="str">
        <f t="shared" si="788"/>
        <v/>
      </c>
      <c r="HJ514" s="7" t="str">
        <f t="shared" si="789"/>
        <v/>
      </c>
      <c r="HK514" s="7" t="str">
        <f t="shared" si="790"/>
        <v/>
      </c>
      <c r="HL514" s="7" t="str">
        <f t="shared" si="791"/>
        <v/>
      </c>
      <c r="HM514" s="7" t="str">
        <f t="shared" si="792"/>
        <v/>
      </c>
      <c r="HN514" s="7" t="str">
        <f t="shared" si="793"/>
        <v/>
      </c>
      <c r="HO514" s="7" t="str">
        <f t="shared" si="794"/>
        <v/>
      </c>
      <c r="HP514" s="7" t="str">
        <f t="shared" si="795"/>
        <v/>
      </c>
      <c r="HQ514" s="7" t="str">
        <f t="shared" si="796"/>
        <v/>
      </c>
      <c r="HR514" s="7" t="str">
        <f t="shared" si="797"/>
        <v/>
      </c>
      <c r="HS514" s="7" t="str">
        <f t="shared" si="798"/>
        <v/>
      </c>
      <c r="HT514" s="7" t="str">
        <f t="shared" si="799"/>
        <v/>
      </c>
      <c r="HU514" s="7" t="str">
        <f t="shared" si="800"/>
        <v/>
      </c>
      <c r="HV514" s="7" t="str">
        <f t="shared" si="801"/>
        <v/>
      </c>
      <c r="HW514" s="7" t="str">
        <f t="shared" si="802"/>
        <v/>
      </c>
      <c r="HX514" s="7" t="str">
        <f t="shared" si="803"/>
        <v/>
      </c>
      <c r="HY514" s="7" t="str">
        <f t="shared" si="804"/>
        <v/>
      </c>
      <c r="HZ514" s="7" t="str">
        <f t="shared" si="805"/>
        <v/>
      </c>
      <c r="IA514" s="7" t="str">
        <f t="shared" si="806"/>
        <v/>
      </c>
      <c r="IB514" s="7" t="str">
        <f t="shared" si="807"/>
        <v/>
      </c>
      <c r="IC514" s="7" t="str">
        <f t="shared" si="808"/>
        <v/>
      </c>
      <c r="ID514" s="7" t="str">
        <f t="shared" si="809"/>
        <v/>
      </c>
      <c r="IE514" s="7" t="str">
        <f t="shared" si="810"/>
        <v/>
      </c>
      <c r="IF514" s="7" t="str">
        <f t="shared" si="811"/>
        <v/>
      </c>
      <c r="IG514" s="7" t="str">
        <f t="shared" si="812"/>
        <v/>
      </c>
      <c r="IH514" s="7" t="str">
        <f t="shared" si="813"/>
        <v/>
      </c>
      <c r="II514" s="7" t="str">
        <f t="shared" si="814"/>
        <v/>
      </c>
      <c r="IJ514" s="7" t="str">
        <f t="shared" si="815"/>
        <v/>
      </c>
      <c r="IK514" s="7" t="str">
        <f t="shared" si="816"/>
        <v/>
      </c>
      <c r="IL514" s="7" t="str">
        <f t="shared" si="817"/>
        <v/>
      </c>
      <c r="IM514" s="7" t="str">
        <f t="shared" si="818"/>
        <v/>
      </c>
      <c r="IN514" s="7" t="str">
        <f t="shared" si="819"/>
        <v/>
      </c>
      <c r="IO514" s="7" t="str">
        <f t="shared" si="820"/>
        <v/>
      </c>
      <c r="IP514" s="7" t="str">
        <f t="shared" si="821"/>
        <v/>
      </c>
      <c r="IQ514" s="7" t="str">
        <f t="shared" si="822"/>
        <v/>
      </c>
      <c r="IR514" s="7" t="str">
        <f t="shared" si="823"/>
        <v/>
      </c>
      <c r="IS514" s="7" t="str">
        <f t="shared" si="824"/>
        <v/>
      </c>
      <c r="IT514" s="7" t="str">
        <f t="shared" si="825"/>
        <v/>
      </c>
      <c r="IU514" s="7" t="str">
        <f t="shared" si="826"/>
        <v/>
      </c>
      <c r="IV514" s="7" t="str">
        <f t="shared" si="827"/>
        <v/>
      </c>
      <c r="IW514" s="7" t="str">
        <f t="shared" si="828"/>
        <v/>
      </c>
      <c r="IX514" s="7" t="str">
        <f t="shared" si="829"/>
        <v/>
      </c>
      <c r="IY514" s="7" t="str">
        <f t="shared" si="830"/>
        <v/>
      </c>
      <c r="IZ514" s="7" t="str">
        <f t="shared" si="831"/>
        <v/>
      </c>
      <c r="JA514" s="7" t="str">
        <f t="shared" si="832"/>
        <v/>
      </c>
      <c r="JB514" s="7" t="str">
        <f t="shared" si="833"/>
        <v/>
      </c>
      <c r="JC514" s="7" t="str">
        <f t="shared" si="834"/>
        <v/>
      </c>
      <c r="JD514" s="7" t="str">
        <f t="shared" si="835"/>
        <v/>
      </c>
      <c r="JE514" s="7" t="str">
        <f t="shared" si="836"/>
        <v/>
      </c>
      <c r="JF514" s="7" t="str">
        <f t="shared" si="837"/>
        <v/>
      </c>
      <c r="JG514" s="7" t="str">
        <f t="shared" ref="JG514:JG552" si="841">IF(CC514+FT514&gt;0,CC514+FT514,"")</f>
        <v/>
      </c>
      <c r="JH514" s="7" t="str">
        <f t="shared" ref="JH514:JH552" si="842">IF(CD514+FU514&gt;0,CD514+FU514,"")</f>
        <v/>
      </c>
      <c r="JI514" s="7" t="str">
        <f t="shared" ref="JI514:JI552" si="843">IF(CE514+FV514&gt;0,CE514+FV514,"")</f>
        <v/>
      </c>
      <c r="JJ514" s="7" t="str">
        <f t="shared" ref="JJ514:JJ552" si="844">IF(CF514+FW514&gt;0,CF514+FW514,"")</f>
        <v/>
      </c>
      <c r="JK514" s="7" t="str">
        <f t="shared" ref="JK514:JK552" si="845">IF(CG514+FX514&gt;0,CG514+FX514,"")</f>
        <v/>
      </c>
      <c r="JL514" s="7">
        <f t="shared" ref="JL514:JL552" si="846">IF(CH514+FY514&gt;0,CH514+FY514,"")</f>
        <v>3</v>
      </c>
      <c r="JM514" s="7" t="str">
        <f t="shared" ref="JM514:JM552" si="847">IF(CI514+FZ514&gt;0,CI514+FZ514,"")</f>
        <v/>
      </c>
      <c r="JN514" s="7" t="str">
        <f t="shared" ref="JN514:JN552" si="848">IF(CJ514+GA514&gt;0,CJ514+GA514,"")</f>
        <v/>
      </c>
      <c r="JO514" s="7" t="str">
        <f t="shared" ref="JO514:JO552" si="849">IF(CK514+GB514&gt;0,CK514+GB514,"")</f>
        <v/>
      </c>
      <c r="JP514" s="7" t="str">
        <f t="shared" ref="JP514:JP554" si="850">IF(CL514+GC514&gt;0,CL514+GC514,"")</f>
        <v/>
      </c>
      <c r="JQ514" s="7" t="str">
        <f t="shared" ref="JQ514:JS577" si="851">IF(CM514+GD514&gt;0,CM514+GD514,"")</f>
        <v/>
      </c>
      <c r="JR514" s="7" t="str">
        <f t="shared" si="851"/>
        <v/>
      </c>
      <c r="JS514" s="7" t="str">
        <f t="shared" si="851"/>
        <v/>
      </c>
      <c r="JT514" s="28">
        <f t="shared" ref="JT514:JT546" si="852">SUM(GH514:JS514)</f>
        <v>3</v>
      </c>
    </row>
    <row r="515" spans="1:280" x14ac:dyDescent="0.2">
      <c r="A515" s="4" t="s">
        <v>3885</v>
      </c>
      <c r="B515" s="46">
        <f t="shared" si="838"/>
        <v>1</v>
      </c>
      <c r="C515" s="67" t="s">
        <v>3842</v>
      </c>
      <c r="D515" s="67" t="s">
        <v>3842</v>
      </c>
      <c r="CH515" s="7">
        <v>1</v>
      </c>
      <c r="CP515" s="5">
        <f t="shared" si="839"/>
        <v>1</v>
      </c>
      <c r="CT515" s="28">
        <f t="shared" si="760"/>
        <v>1</v>
      </c>
      <c r="FH515" s="5"/>
      <c r="GG515" s="5">
        <f t="shared" si="840"/>
        <v>0</v>
      </c>
      <c r="GH515" s="7" t="str">
        <f t="shared" si="761"/>
        <v/>
      </c>
      <c r="GI515" s="7" t="str">
        <f t="shared" si="762"/>
        <v/>
      </c>
      <c r="GJ515" s="7" t="str">
        <f t="shared" si="763"/>
        <v/>
      </c>
      <c r="GK515" s="7" t="str">
        <f t="shared" si="764"/>
        <v/>
      </c>
      <c r="GL515" s="7" t="str">
        <f t="shared" si="765"/>
        <v/>
      </c>
      <c r="GM515" s="7" t="str">
        <f t="shared" si="766"/>
        <v/>
      </c>
      <c r="GN515" s="7" t="str">
        <f t="shared" si="767"/>
        <v/>
      </c>
      <c r="GO515" s="7" t="str">
        <f t="shared" si="768"/>
        <v/>
      </c>
      <c r="GP515" s="7" t="str">
        <f t="shared" si="769"/>
        <v/>
      </c>
      <c r="GQ515" s="7" t="str">
        <f t="shared" si="770"/>
        <v/>
      </c>
      <c r="GR515" s="7" t="str">
        <f t="shared" si="771"/>
        <v/>
      </c>
      <c r="GS515" s="7" t="str">
        <f t="shared" si="772"/>
        <v/>
      </c>
      <c r="GT515" s="7" t="str">
        <f t="shared" si="773"/>
        <v/>
      </c>
      <c r="GU515" s="7" t="str">
        <f t="shared" si="774"/>
        <v/>
      </c>
      <c r="GV515" s="7" t="str">
        <f t="shared" si="775"/>
        <v/>
      </c>
      <c r="GW515" s="7" t="str">
        <f t="shared" si="776"/>
        <v/>
      </c>
      <c r="GX515" s="7" t="str">
        <f t="shared" si="777"/>
        <v/>
      </c>
      <c r="GY515" s="7" t="str">
        <f t="shared" si="778"/>
        <v/>
      </c>
      <c r="GZ515" s="7" t="str">
        <f t="shared" si="779"/>
        <v/>
      </c>
      <c r="HA515" s="7" t="str">
        <f t="shared" si="780"/>
        <v/>
      </c>
      <c r="HB515" s="7" t="str">
        <f t="shared" si="781"/>
        <v/>
      </c>
      <c r="HC515" s="7" t="str">
        <f t="shared" si="782"/>
        <v/>
      </c>
      <c r="HD515" s="7" t="str">
        <f t="shared" si="783"/>
        <v/>
      </c>
      <c r="HE515" s="7" t="str">
        <f t="shared" si="784"/>
        <v/>
      </c>
      <c r="HF515" s="7" t="str">
        <f t="shared" si="785"/>
        <v/>
      </c>
      <c r="HG515" s="7" t="str">
        <f t="shared" si="786"/>
        <v/>
      </c>
      <c r="HH515" s="7" t="str">
        <f t="shared" si="787"/>
        <v/>
      </c>
      <c r="HI515" s="7" t="str">
        <f t="shared" si="788"/>
        <v/>
      </c>
      <c r="HJ515" s="7" t="str">
        <f t="shared" si="789"/>
        <v/>
      </c>
      <c r="HK515" s="7" t="str">
        <f t="shared" si="790"/>
        <v/>
      </c>
      <c r="HL515" s="7" t="str">
        <f t="shared" si="791"/>
        <v/>
      </c>
      <c r="HM515" s="7" t="str">
        <f t="shared" si="792"/>
        <v/>
      </c>
      <c r="HN515" s="7" t="str">
        <f t="shared" si="793"/>
        <v/>
      </c>
      <c r="HO515" s="7" t="str">
        <f t="shared" si="794"/>
        <v/>
      </c>
      <c r="HP515" s="7" t="str">
        <f t="shared" si="795"/>
        <v/>
      </c>
      <c r="HQ515" s="7" t="str">
        <f t="shared" si="796"/>
        <v/>
      </c>
      <c r="HR515" s="7" t="str">
        <f t="shared" si="797"/>
        <v/>
      </c>
      <c r="HS515" s="7" t="str">
        <f t="shared" si="798"/>
        <v/>
      </c>
      <c r="HT515" s="7" t="str">
        <f t="shared" si="799"/>
        <v/>
      </c>
      <c r="HU515" s="7" t="str">
        <f t="shared" si="800"/>
        <v/>
      </c>
      <c r="HV515" s="7" t="str">
        <f t="shared" si="801"/>
        <v/>
      </c>
      <c r="HW515" s="7" t="str">
        <f t="shared" si="802"/>
        <v/>
      </c>
      <c r="HX515" s="7" t="str">
        <f t="shared" si="803"/>
        <v/>
      </c>
      <c r="HY515" s="7" t="str">
        <f t="shared" si="804"/>
        <v/>
      </c>
      <c r="HZ515" s="7" t="str">
        <f t="shared" si="805"/>
        <v/>
      </c>
      <c r="IA515" s="7" t="str">
        <f t="shared" si="806"/>
        <v/>
      </c>
      <c r="IB515" s="7" t="str">
        <f t="shared" si="807"/>
        <v/>
      </c>
      <c r="IC515" s="7" t="str">
        <f t="shared" si="808"/>
        <v/>
      </c>
      <c r="ID515" s="7" t="str">
        <f t="shared" si="809"/>
        <v/>
      </c>
      <c r="IE515" s="7" t="str">
        <f t="shared" si="810"/>
        <v/>
      </c>
      <c r="IF515" s="7" t="str">
        <f t="shared" si="811"/>
        <v/>
      </c>
      <c r="IG515" s="7" t="str">
        <f t="shared" si="812"/>
        <v/>
      </c>
      <c r="IH515" s="7" t="str">
        <f t="shared" si="813"/>
        <v/>
      </c>
      <c r="II515" s="7" t="str">
        <f t="shared" si="814"/>
        <v/>
      </c>
      <c r="IJ515" s="7" t="str">
        <f t="shared" si="815"/>
        <v/>
      </c>
      <c r="IK515" s="7" t="str">
        <f t="shared" si="816"/>
        <v/>
      </c>
      <c r="IL515" s="7" t="str">
        <f t="shared" si="817"/>
        <v/>
      </c>
      <c r="IM515" s="7" t="str">
        <f t="shared" si="818"/>
        <v/>
      </c>
      <c r="IN515" s="7" t="str">
        <f t="shared" si="819"/>
        <v/>
      </c>
      <c r="IO515" s="7" t="str">
        <f t="shared" si="820"/>
        <v/>
      </c>
      <c r="IP515" s="7" t="str">
        <f t="shared" si="821"/>
        <v/>
      </c>
      <c r="IQ515" s="7" t="str">
        <f t="shared" si="822"/>
        <v/>
      </c>
      <c r="IR515" s="7" t="str">
        <f t="shared" si="823"/>
        <v/>
      </c>
      <c r="IS515" s="7" t="str">
        <f t="shared" si="824"/>
        <v/>
      </c>
      <c r="IT515" s="7" t="str">
        <f t="shared" si="825"/>
        <v/>
      </c>
      <c r="IU515" s="7" t="str">
        <f t="shared" si="826"/>
        <v/>
      </c>
      <c r="IV515" s="7" t="str">
        <f t="shared" si="827"/>
        <v/>
      </c>
      <c r="IW515" s="7" t="str">
        <f t="shared" si="828"/>
        <v/>
      </c>
      <c r="IX515" s="7" t="str">
        <f t="shared" si="829"/>
        <v/>
      </c>
      <c r="IY515" s="7" t="str">
        <f t="shared" si="830"/>
        <v/>
      </c>
      <c r="IZ515" s="7" t="str">
        <f t="shared" si="831"/>
        <v/>
      </c>
      <c r="JA515" s="7" t="str">
        <f t="shared" si="832"/>
        <v/>
      </c>
      <c r="JB515" s="7" t="str">
        <f t="shared" si="833"/>
        <v/>
      </c>
      <c r="JC515" s="7" t="str">
        <f t="shared" si="834"/>
        <v/>
      </c>
      <c r="JD515" s="7" t="str">
        <f t="shared" si="835"/>
        <v/>
      </c>
      <c r="JE515" s="7" t="str">
        <f t="shared" si="836"/>
        <v/>
      </c>
      <c r="JF515" s="7" t="str">
        <f t="shared" si="837"/>
        <v/>
      </c>
      <c r="JG515" s="7" t="str">
        <f t="shared" si="841"/>
        <v/>
      </c>
      <c r="JH515" s="7" t="str">
        <f t="shared" si="842"/>
        <v/>
      </c>
      <c r="JI515" s="7" t="str">
        <f t="shared" si="843"/>
        <v/>
      </c>
      <c r="JJ515" s="7" t="str">
        <f t="shared" si="844"/>
        <v/>
      </c>
      <c r="JK515" s="7" t="str">
        <f t="shared" si="845"/>
        <v/>
      </c>
      <c r="JL515" s="7">
        <f t="shared" si="846"/>
        <v>1</v>
      </c>
      <c r="JM515" s="7" t="str">
        <f t="shared" si="847"/>
        <v/>
      </c>
      <c r="JN515" s="7" t="str">
        <f t="shared" si="848"/>
        <v/>
      </c>
      <c r="JO515" s="7" t="str">
        <f t="shared" si="849"/>
        <v/>
      </c>
      <c r="JP515" s="7" t="str">
        <f t="shared" si="850"/>
        <v/>
      </c>
      <c r="JQ515" s="7" t="str">
        <f t="shared" si="851"/>
        <v/>
      </c>
      <c r="JR515" s="7" t="str">
        <f t="shared" si="851"/>
        <v/>
      </c>
      <c r="JS515" s="7" t="str">
        <f t="shared" si="851"/>
        <v/>
      </c>
      <c r="JT515" s="28">
        <f t="shared" si="852"/>
        <v>1</v>
      </c>
    </row>
    <row r="516" spans="1:280" x14ac:dyDescent="0.2">
      <c r="A516" s="4" t="s">
        <v>3892</v>
      </c>
      <c r="B516" s="46">
        <f t="shared" si="838"/>
        <v>3</v>
      </c>
      <c r="C516" s="67" t="s">
        <v>3842</v>
      </c>
      <c r="D516" s="67" t="s">
        <v>3987</v>
      </c>
      <c r="CH516" s="7">
        <v>2</v>
      </c>
      <c r="CI516" s="7">
        <v>5</v>
      </c>
      <c r="CJ516" s="7">
        <v>10</v>
      </c>
      <c r="CP516" s="5">
        <f t="shared" si="839"/>
        <v>17</v>
      </c>
      <c r="CQ516" s="7">
        <v>2</v>
      </c>
      <c r="CT516" s="28">
        <f t="shared" si="760"/>
        <v>19</v>
      </c>
      <c r="FH516" s="5"/>
      <c r="GA516" s="7">
        <v>2</v>
      </c>
      <c r="GG516" s="5">
        <f t="shared" si="840"/>
        <v>2</v>
      </c>
      <c r="GH516" s="7" t="str">
        <f t="shared" si="761"/>
        <v/>
      </c>
      <c r="GI516" s="7" t="str">
        <f t="shared" si="762"/>
        <v/>
      </c>
      <c r="GJ516" s="7" t="str">
        <f t="shared" si="763"/>
        <v/>
      </c>
      <c r="GK516" s="7" t="str">
        <f t="shared" si="764"/>
        <v/>
      </c>
      <c r="GL516" s="7" t="str">
        <f t="shared" si="765"/>
        <v/>
      </c>
      <c r="GM516" s="7" t="str">
        <f t="shared" si="766"/>
        <v/>
      </c>
      <c r="GN516" s="7" t="str">
        <f t="shared" si="767"/>
        <v/>
      </c>
      <c r="GO516" s="7" t="str">
        <f t="shared" si="768"/>
        <v/>
      </c>
      <c r="GP516" s="7" t="str">
        <f t="shared" si="769"/>
        <v/>
      </c>
      <c r="GQ516" s="7" t="str">
        <f t="shared" si="770"/>
        <v/>
      </c>
      <c r="GR516" s="7" t="str">
        <f t="shared" si="771"/>
        <v/>
      </c>
      <c r="GS516" s="7" t="str">
        <f t="shared" si="772"/>
        <v/>
      </c>
      <c r="GT516" s="7" t="str">
        <f t="shared" si="773"/>
        <v/>
      </c>
      <c r="GU516" s="7" t="str">
        <f t="shared" si="774"/>
        <v/>
      </c>
      <c r="GV516" s="7" t="str">
        <f t="shared" si="775"/>
        <v/>
      </c>
      <c r="GW516" s="7" t="str">
        <f t="shared" si="776"/>
        <v/>
      </c>
      <c r="GX516" s="7" t="str">
        <f t="shared" si="777"/>
        <v/>
      </c>
      <c r="GY516" s="7" t="str">
        <f t="shared" si="778"/>
        <v/>
      </c>
      <c r="GZ516" s="7" t="str">
        <f t="shared" si="779"/>
        <v/>
      </c>
      <c r="HA516" s="7" t="str">
        <f t="shared" si="780"/>
        <v/>
      </c>
      <c r="HB516" s="7" t="str">
        <f t="shared" si="781"/>
        <v/>
      </c>
      <c r="HC516" s="7" t="str">
        <f t="shared" si="782"/>
        <v/>
      </c>
      <c r="HD516" s="7" t="str">
        <f t="shared" si="783"/>
        <v/>
      </c>
      <c r="HE516" s="7" t="str">
        <f t="shared" si="784"/>
        <v/>
      </c>
      <c r="HF516" s="7" t="str">
        <f t="shared" si="785"/>
        <v/>
      </c>
      <c r="HG516" s="7" t="str">
        <f t="shared" si="786"/>
        <v/>
      </c>
      <c r="HH516" s="7" t="str">
        <f t="shared" si="787"/>
        <v/>
      </c>
      <c r="HI516" s="7" t="str">
        <f t="shared" si="788"/>
        <v/>
      </c>
      <c r="HJ516" s="7" t="str">
        <f t="shared" si="789"/>
        <v/>
      </c>
      <c r="HK516" s="7" t="str">
        <f t="shared" si="790"/>
        <v/>
      </c>
      <c r="HL516" s="7" t="str">
        <f t="shared" si="791"/>
        <v/>
      </c>
      <c r="HM516" s="7" t="str">
        <f t="shared" si="792"/>
        <v/>
      </c>
      <c r="HN516" s="7" t="str">
        <f t="shared" si="793"/>
        <v/>
      </c>
      <c r="HO516" s="7" t="str">
        <f t="shared" si="794"/>
        <v/>
      </c>
      <c r="HP516" s="7" t="str">
        <f t="shared" si="795"/>
        <v/>
      </c>
      <c r="HQ516" s="7" t="str">
        <f t="shared" si="796"/>
        <v/>
      </c>
      <c r="HR516" s="7" t="str">
        <f t="shared" si="797"/>
        <v/>
      </c>
      <c r="HS516" s="7" t="str">
        <f t="shared" si="798"/>
        <v/>
      </c>
      <c r="HT516" s="7" t="str">
        <f t="shared" si="799"/>
        <v/>
      </c>
      <c r="HU516" s="7" t="str">
        <f t="shared" si="800"/>
        <v/>
      </c>
      <c r="HV516" s="7" t="str">
        <f t="shared" si="801"/>
        <v/>
      </c>
      <c r="HW516" s="7" t="str">
        <f t="shared" si="802"/>
        <v/>
      </c>
      <c r="HX516" s="7" t="str">
        <f t="shared" si="803"/>
        <v/>
      </c>
      <c r="HY516" s="7" t="str">
        <f t="shared" si="804"/>
        <v/>
      </c>
      <c r="HZ516" s="7" t="str">
        <f t="shared" si="805"/>
        <v/>
      </c>
      <c r="IA516" s="7" t="str">
        <f t="shared" si="806"/>
        <v/>
      </c>
      <c r="IB516" s="7" t="str">
        <f t="shared" si="807"/>
        <v/>
      </c>
      <c r="IC516" s="7" t="str">
        <f t="shared" si="808"/>
        <v/>
      </c>
      <c r="ID516" s="7" t="str">
        <f t="shared" si="809"/>
        <v/>
      </c>
      <c r="IE516" s="7" t="str">
        <f t="shared" si="810"/>
        <v/>
      </c>
      <c r="IF516" s="7" t="str">
        <f t="shared" si="811"/>
        <v/>
      </c>
      <c r="IG516" s="7" t="str">
        <f t="shared" si="812"/>
        <v/>
      </c>
      <c r="IH516" s="7" t="str">
        <f t="shared" si="813"/>
        <v/>
      </c>
      <c r="II516" s="7" t="str">
        <f t="shared" si="814"/>
        <v/>
      </c>
      <c r="IJ516" s="7" t="str">
        <f t="shared" si="815"/>
        <v/>
      </c>
      <c r="IK516" s="7" t="str">
        <f t="shared" si="816"/>
        <v/>
      </c>
      <c r="IL516" s="7" t="str">
        <f t="shared" si="817"/>
        <v/>
      </c>
      <c r="IM516" s="7" t="str">
        <f t="shared" si="818"/>
        <v/>
      </c>
      <c r="IN516" s="7" t="str">
        <f t="shared" si="819"/>
        <v/>
      </c>
      <c r="IO516" s="7" t="str">
        <f t="shared" si="820"/>
        <v/>
      </c>
      <c r="IP516" s="7" t="str">
        <f t="shared" si="821"/>
        <v/>
      </c>
      <c r="IQ516" s="7" t="str">
        <f t="shared" si="822"/>
        <v/>
      </c>
      <c r="IR516" s="7" t="str">
        <f t="shared" si="823"/>
        <v/>
      </c>
      <c r="IS516" s="7" t="str">
        <f t="shared" si="824"/>
        <v/>
      </c>
      <c r="IT516" s="7" t="str">
        <f t="shared" si="825"/>
        <v/>
      </c>
      <c r="IU516" s="7" t="str">
        <f t="shared" si="826"/>
        <v/>
      </c>
      <c r="IV516" s="7" t="str">
        <f t="shared" si="827"/>
        <v/>
      </c>
      <c r="IW516" s="7" t="str">
        <f t="shared" si="828"/>
        <v/>
      </c>
      <c r="IX516" s="7" t="str">
        <f t="shared" si="829"/>
        <v/>
      </c>
      <c r="IY516" s="7" t="str">
        <f t="shared" si="830"/>
        <v/>
      </c>
      <c r="IZ516" s="7" t="str">
        <f t="shared" si="831"/>
        <v/>
      </c>
      <c r="JA516" s="7" t="str">
        <f t="shared" si="832"/>
        <v/>
      </c>
      <c r="JB516" s="7" t="str">
        <f t="shared" si="833"/>
        <v/>
      </c>
      <c r="JC516" s="7" t="str">
        <f t="shared" si="834"/>
        <v/>
      </c>
      <c r="JD516" s="7" t="str">
        <f t="shared" si="835"/>
        <v/>
      </c>
      <c r="JE516" s="7" t="str">
        <f t="shared" si="836"/>
        <v/>
      </c>
      <c r="JF516" s="7" t="str">
        <f t="shared" si="837"/>
        <v/>
      </c>
      <c r="JG516" s="7" t="str">
        <f t="shared" si="841"/>
        <v/>
      </c>
      <c r="JH516" s="7" t="str">
        <f t="shared" si="842"/>
        <v/>
      </c>
      <c r="JI516" s="7" t="str">
        <f t="shared" si="843"/>
        <v/>
      </c>
      <c r="JJ516" s="7" t="str">
        <f t="shared" si="844"/>
        <v/>
      </c>
      <c r="JK516" s="7" t="str">
        <f t="shared" si="845"/>
        <v/>
      </c>
      <c r="JL516" s="7">
        <f t="shared" si="846"/>
        <v>2</v>
      </c>
      <c r="JM516" s="7">
        <f t="shared" si="847"/>
        <v>5</v>
      </c>
      <c r="JN516" s="7">
        <f t="shared" si="848"/>
        <v>12</v>
      </c>
      <c r="JO516" s="7" t="str">
        <f t="shared" si="849"/>
        <v/>
      </c>
      <c r="JP516" s="7" t="str">
        <f t="shared" si="850"/>
        <v/>
      </c>
      <c r="JQ516" s="7" t="str">
        <f t="shared" si="851"/>
        <v/>
      </c>
      <c r="JR516" s="7" t="str">
        <f t="shared" si="851"/>
        <v/>
      </c>
      <c r="JS516" s="7" t="str">
        <f t="shared" si="851"/>
        <v/>
      </c>
      <c r="JT516" s="28">
        <f t="shared" si="852"/>
        <v>19</v>
      </c>
    </row>
    <row r="517" spans="1:280" x14ac:dyDescent="0.2">
      <c r="A517" s="4" t="s">
        <v>3899</v>
      </c>
      <c r="B517" s="46">
        <f t="shared" si="838"/>
        <v>1</v>
      </c>
      <c r="C517" s="67" t="s">
        <v>3842</v>
      </c>
      <c r="D517" s="67" t="s">
        <v>3842</v>
      </c>
      <c r="CH517" s="7">
        <v>1</v>
      </c>
      <c r="CP517" s="5">
        <f t="shared" si="839"/>
        <v>1</v>
      </c>
      <c r="CT517" s="28">
        <f t="shared" ref="CT517:CT526" si="853">SUM(CP517:CS517)</f>
        <v>1</v>
      </c>
      <c r="FH517" s="5"/>
      <c r="GG517" s="5">
        <f t="shared" si="840"/>
        <v>0</v>
      </c>
      <c r="GH517" s="7" t="str">
        <f t="shared" ref="GH517:GH526" si="854">IF(E517+CU517&gt;0,E517+CU517,"")</f>
        <v/>
      </c>
      <c r="GI517" s="7" t="str">
        <f t="shared" ref="GI517:GI526" si="855">IF(F517+CV517&gt;0,F517+CV517,"")</f>
        <v/>
      </c>
      <c r="GJ517" s="7" t="str">
        <f t="shared" ref="GJ517:GJ526" si="856">IF(G517+CW517&gt;0,G517+CW517,"")</f>
        <v/>
      </c>
      <c r="GK517" s="7" t="str">
        <f t="shared" ref="GK517:GK526" si="857">IF(H517+CX517&gt;0,H517+CX517,"")</f>
        <v/>
      </c>
      <c r="GL517" s="7" t="str">
        <f t="shared" ref="GL517:GL526" si="858">IF(I517+CY517&gt;0,I517+CY517,"")</f>
        <v/>
      </c>
      <c r="GM517" s="7" t="str">
        <f t="shared" ref="GM517:GM526" si="859">IF(J517+CZ517&gt;0,J517+CZ517,"")</f>
        <v/>
      </c>
      <c r="GN517" s="7" t="str">
        <f t="shared" ref="GN517:GN526" si="860">IF(K517+DA517&gt;0,K517+DA517,"")</f>
        <v/>
      </c>
      <c r="GO517" s="7" t="str">
        <f t="shared" ref="GO517:GO526" si="861">IF(L517+DB517&gt;0,L517+DB517,"")</f>
        <v/>
      </c>
      <c r="GP517" s="7" t="str">
        <f t="shared" ref="GP517:GP526" si="862">IF(M517+DC517&gt;0,M517+DC517,"")</f>
        <v/>
      </c>
      <c r="GQ517" s="7" t="str">
        <f t="shared" ref="GQ517:GQ526" si="863">IF(N517+DD517&gt;0,N517+DD517,"")</f>
        <v/>
      </c>
      <c r="GR517" s="7" t="str">
        <f t="shared" ref="GR517:GR526" si="864">IF(DE517&gt;0,DE517,"")</f>
        <v/>
      </c>
      <c r="GS517" s="7" t="str">
        <f t="shared" ref="GS517:GS526" si="865">IF(O517+DF517&gt;0,O517+DF517,"")</f>
        <v/>
      </c>
      <c r="GT517" s="7" t="str">
        <f t="shared" ref="GT517:GT526" si="866">IF(P517+DG517&gt;0,P517+DG517,"")</f>
        <v/>
      </c>
      <c r="GU517" s="7" t="str">
        <f t="shared" ref="GU517:GU526" si="867">IF(Q517+DH517&gt;0,Q517+DH517,"")</f>
        <v/>
      </c>
      <c r="GV517" s="7" t="str">
        <f t="shared" ref="GV517:GV526" si="868">IF(R517+DI517&gt;0,R517+DI517,"")</f>
        <v/>
      </c>
      <c r="GW517" s="7" t="str">
        <f t="shared" ref="GW517:GW526" si="869">IF(S517+DJ517&gt;0,S517+DJ517,"")</f>
        <v/>
      </c>
      <c r="GX517" s="7" t="str">
        <f t="shared" ref="GX517:GX526" si="870">IF(T517+DK517&gt;0,T517+DK517,"")</f>
        <v/>
      </c>
      <c r="GY517" s="7" t="str">
        <f t="shared" ref="GY517:GY526" si="871">IF(U517+DL517&gt;0,U517+DL517,"")</f>
        <v/>
      </c>
      <c r="GZ517" s="7" t="str">
        <f t="shared" ref="GZ517:GZ526" si="872">IF(V517+DM517&gt;0,V517+DM517,"")</f>
        <v/>
      </c>
      <c r="HA517" s="7" t="str">
        <f t="shared" ref="HA517:HA526" si="873">IF(W517+DN517&gt;0,W517+DN517,"")</f>
        <v/>
      </c>
      <c r="HB517" s="7" t="str">
        <f t="shared" ref="HB517:HB526" si="874">IF(X517+DO517&gt;0,X517+DO517,"")</f>
        <v/>
      </c>
      <c r="HC517" s="7" t="str">
        <f t="shared" ref="HC517:HC526" si="875">IF(Y517+DP517&gt;0,Y517+DP517,"")</f>
        <v/>
      </c>
      <c r="HD517" s="7" t="str">
        <f t="shared" ref="HD517:HD526" si="876">IF(Z517+DQ517&gt;0,Z517+DQ517,"")</f>
        <v/>
      </c>
      <c r="HE517" s="7" t="str">
        <f t="shared" ref="HE517:HE526" si="877">IF(AA517+DR517&gt;0,AA517+DR517,"")</f>
        <v/>
      </c>
      <c r="HF517" s="7" t="str">
        <f t="shared" ref="HF517:HF526" si="878">IF(AB517+DS517&gt;0,AB517+DS517,"")</f>
        <v/>
      </c>
      <c r="HG517" s="7" t="str">
        <f t="shared" ref="HG517:HG526" si="879">IF(AC517+DT517&gt;0,AC517+DT517,"")</f>
        <v/>
      </c>
      <c r="HH517" s="7" t="str">
        <f t="shared" ref="HH517:HH526" si="880">IF(AD517+DU517&gt;0,AD517+DU517,"")</f>
        <v/>
      </c>
      <c r="HI517" s="7" t="str">
        <f t="shared" ref="HI517:HI526" si="881">IF(AE517+DV517&gt;0,AE517+DV517,"")</f>
        <v/>
      </c>
      <c r="HJ517" s="7" t="str">
        <f t="shared" ref="HJ517:HJ526" si="882">IF(AF517+DW517&gt;0,AF517+DW517,"")</f>
        <v/>
      </c>
      <c r="HK517" s="7" t="str">
        <f t="shared" ref="HK517:HK526" si="883">IF(AG517+DX517&gt;0,AG517+DX517,"")</f>
        <v/>
      </c>
      <c r="HL517" s="7" t="str">
        <f t="shared" ref="HL517:HL526" si="884">IF(AH517+DY517&gt;0,AH517+DY517,"")</f>
        <v/>
      </c>
      <c r="HM517" s="7" t="str">
        <f t="shared" ref="HM517:HM526" si="885">IF(AI517+DZ517&gt;0,AI517+DZ517,"")</f>
        <v/>
      </c>
      <c r="HN517" s="7" t="str">
        <f t="shared" ref="HN517:HN526" si="886">IF(AJ517+EA517&gt;0,AJ517+EA517,"")</f>
        <v/>
      </c>
      <c r="HO517" s="7" t="str">
        <f t="shared" ref="HO517:HO526" si="887">IF(AK517+EB517&gt;0,AK517+EB517,"")</f>
        <v/>
      </c>
      <c r="HP517" s="7" t="str">
        <f t="shared" ref="HP517:HP526" si="888">IF(AL517+EC517&gt;0,AL517+EC517,"")</f>
        <v/>
      </c>
      <c r="HQ517" s="7" t="str">
        <f t="shared" ref="HQ517:HQ526" si="889">IF(AM517+ED517&gt;0,AM517+ED517,"")</f>
        <v/>
      </c>
      <c r="HR517" s="7" t="str">
        <f t="shared" ref="HR517:HR526" si="890">IF(AN517+EE517&gt;0,AN517+EE517,"")</f>
        <v/>
      </c>
      <c r="HS517" s="7" t="str">
        <f t="shared" ref="HS517:HS526" si="891">IF(AO517+EF517&gt;0,AO517+EF517,"")</f>
        <v/>
      </c>
      <c r="HT517" s="7" t="str">
        <f t="shared" ref="HT517:HT526" si="892">IF(AP517+EG517&gt;0,AP517+EG517,"")</f>
        <v/>
      </c>
      <c r="HU517" s="7" t="str">
        <f t="shared" ref="HU517:HU526" si="893">IF(AQ517+EH517&gt;0,AQ517+EH517,"")</f>
        <v/>
      </c>
      <c r="HV517" s="7" t="str">
        <f t="shared" ref="HV517:HV526" si="894">IF(AR517+EI517&gt;0,AR517+EI517,"")</f>
        <v/>
      </c>
      <c r="HW517" s="7" t="str">
        <f t="shared" ref="HW517:HW526" si="895">IF(AS517+EJ517&gt;0,AS517+EJ517,"")</f>
        <v/>
      </c>
      <c r="HX517" s="7" t="str">
        <f t="shared" ref="HX517:HX526" si="896">IF(AT517+EK517&gt;0,AT517+EK517,"")</f>
        <v/>
      </c>
      <c r="HY517" s="7" t="str">
        <f t="shared" ref="HY517:HY526" si="897">IF(AU517+EL517&gt;0,AU517+EL517,"")</f>
        <v/>
      </c>
      <c r="HZ517" s="7" t="str">
        <f t="shared" ref="HZ517:HZ526" si="898">IF(AV517+EM517&gt;0,AV517+EM517,"")</f>
        <v/>
      </c>
      <c r="IA517" s="7" t="str">
        <f t="shared" ref="IA517:IA526" si="899">IF(AW517+EN517&gt;0,AW517+EN517,"")</f>
        <v/>
      </c>
      <c r="IB517" s="7" t="str">
        <f t="shared" ref="IB517:IB526" si="900">IF(AX517+EO517&gt;0,AX517+EO517,"")</f>
        <v/>
      </c>
      <c r="IC517" s="7" t="str">
        <f t="shared" ref="IC517:IC526" si="901">IF(AY517+EP517&gt;0,AY517+EP517,"")</f>
        <v/>
      </c>
      <c r="ID517" s="7" t="str">
        <f t="shared" ref="ID517:ID526" si="902">IF(AZ517+EQ517&gt;0,AZ517+EQ517,"")</f>
        <v/>
      </c>
      <c r="IE517" s="7" t="str">
        <f t="shared" ref="IE517:IE526" si="903">IF(BA517+ER517&gt;0,BA517+ER517,"")</f>
        <v/>
      </c>
      <c r="IF517" s="7" t="str">
        <f t="shared" ref="IF517:IF526" si="904">IF(BB517+ES517&gt;0,BB517+ES517,"")</f>
        <v/>
      </c>
      <c r="IG517" s="7" t="str">
        <f t="shared" ref="IG517:IG526" si="905">IF(BC517+ET517&gt;0,BC517+ET517,"")</f>
        <v/>
      </c>
      <c r="IH517" s="7" t="str">
        <f t="shared" ref="IH517:IH526" si="906">IF(BD517+EU517&gt;0,BD517+EU517,"")</f>
        <v/>
      </c>
      <c r="II517" s="7" t="str">
        <f t="shared" ref="II517:II526" si="907">IF(BE517+EV517&gt;0,BE517+EV517,"")</f>
        <v/>
      </c>
      <c r="IJ517" s="7" t="str">
        <f t="shared" ref="IJ517:IJ526" si="908">IF(BF517+EW517&gt;0,BF517+EW517,"")</f>
        <v/>
      </c>
      <c r="IK517" s="7" t="str">
        <f t="shared" ref="IK517:IK526" si="909">IF(BG517+EX517&gt;0,BG517+EX517,"")</f>
        <v/>
      </c>
      <c r="IL517" s="7" t="str">
        <f t="shared" ref="IL517:IL526" si="910">IF(BH517+EY517&gt;0,BH517+EY517,"")</f>
        <v/>
      </c>
      <c r="IM517" s="7" t="str">
        <f t="shared" ref="IM517:IM526" si="911">IF(BI517+EZ517&gt;0,BI517+EZ517,"")</f>
        <v/>
      </c>
      <c r="IN517" s="7" t="str">
        <f t="shared" ref="IN517:IN526" si="912">IF(BJ517+FA517&gt;0,BJ517+FA517,"")</f>
        <v/>
      </c>
      <c r="IO517" s="7" t="str">
        <f t="shared" ref="IO517:IO526" si="913">IF(BK517+FB517&gt;0,BK517+FB517,"")</f>
        <v/>
      </c>
      <c r="IP517" s="7" t="str">
        <f t="shared" ref="IP517:IP526" si="914">IF(BL517+FC517&gt;0,BL517+FC517,"")</f>
        <v/>
      </c>
      <c r="IQ517" s="7" t="str">
        <f t="shared" ref="IQ517:IQ526" si="915">IF(BM517+FD517&gt;0,BM517+FD517,"")</f>
        <v/>
      </c>
      <c r="IR517" s="7" t="str">
        <f t="shared" ref="IR517:IR526" si="916">IF(BN517+FE517&gt;0,BN517+FE517,"")</f>
        <v/>
      </c>
      <c r="IS517" s="7" t="str">
        <f t="shared" ref="IS517:IS526" si="917">IF(BO517+FF517&gt;0,BO517+FF517,"")</f>
        <v/>
      </c>
      <c r="IT517" s="7" t="str">
        <f t="shared" ref="IT517:IT526" si="918">IF(BP517+FG517&gt;0,BP517+FG517,"")</f>
        <v/>
      </c>
      <c r="IU517" s="7" t="str">
        <f t="shared" ref="IU517:IU526" si="919">IF(BQ517+FH517&gt;0,BQ517+FH517,"")</f>
        <v/>
      </c>
      <c r="IV517" s="7" t="str">
        <f t="shared" ref="IV517:IV526" si="920">IF(BR517+FI517&gt;0,BR517+FI517,"")</f>
        <v/>
      </c>
      <c r="IW517" s="7" t="str">
        <f t="shared" ref="IW517:IW526" si="921">IF(BS517+FJ517&gt;0,BS517+FJ517,"")</f>
        <v/>
      </c>
      <c r="IX517" s="7" t="str">
        <f t="shared" ref="IX517:IX526" si="922">IF(BT517+FK517&gt;0,BT517+FK517,"")</f>
        <v/>
      </c>
      <c r="IY517" s="7" t="str">
        <f t="shared" ref="IY517:IY526" si="923">IF(BU517+FL517&gt;0,BU517+FL517,"")</f>
        <v/>
      </c>
      <c r="IZ517" s="7" t="str">
        <f t="shared" ref="IZ517:IZ526" si="924">IF(BV517+FM517&gt;0,BV517+FM517,"")</f>
        <v/>
      </c>
      <c r="JA517" s="7" t="str">
        <f t="shared" ref="JA517:JA526" si="925">IF(BW517+FN517&gt;0,BW517+FN517,"")</f>
        <v/>
      </c>
      <c r="JB517" s="7" t="str">
        <f t="shared" ref="JB517:JB526" si="926">IF(BX517+FO517&gt;0,BX517+FO517,"")</f>
        <v/>
      </c>
      <c r="JC517" s="7" t="str">
        <f t="shared" ref="JC517:JC526" si="927">IF(BY517+FP517&gt;0,BY517+FP517,"")</f>
        <v/>
      </c>
      <c r="JD517" s="7" t="str">
        <f t="shared" ref="JD517:JD526" si="928">IF(BZ517+FQ517&gt;0,BZ517+FQ517,"")</f>
        <v/>
      </c>
      <c r="JE517" s="7" t="str">
        <f t="shared" ref="JE517:JE526" si="929">IF(CA517+FR517&gt;0,CA517+FR517,"")</f>
        <v/>
      </c>
      <c r="JF517" s="7" t="str">
        <f t="shared" ref="JF517:JF526" si="930">IF(CB517+FS517&gt;0,CB517+FS517,"")</f>
        <v/>
      </c>
      <c r="JG517" s="7" t="str">
        <f t="shared" si="841"/>
        <v/>
      </c>
      <c r="JH517" s="7" t="str">
        <f t="shared" si="842"/>
        <v/>
      </c>
      <c r="JI517" s="7" t="str">
        <f t="shared" si="843"/>
        <v/>
      </c>
      <c r="JJ517" s="7" t="str">
        <f t="shared" si="844"/>
        <v/>
      </c>
      <c r="JK517" s="7" t="str">
        <f t="shared" si="845"/>
        <v/>
      </c>
      <c r="JL517" s="7">
        <f t="shared" si="846"/>
        <v>1</v>
      </c>
      <c r="JM517" s="7" t="str">
        <f t="shared" si="847"/>
        <v/>
      </c>
      <c r="JN517" s="7" t="str">
        <f t="shared" si="848"/>
        <v/>
      </c>
      <c r="JO517" s="7" t="str">
        <f t="shared" si="849"/>
        <v/>
      </c>
      <c r="JP517" s="7" t="str">
        <f t="shared" si="850"/>
        <v/>
      </c>
      <c r="JQ517" s="7" t="str">
        <f t="shared" si="851"/>
        <v/>
      </c>
      <c r="JR517" s="7" t="str">
        <f t="shared" si="851"/>
        <v/>
      </c>
      <c r="JS517" s="7" t="str">
        <f t="shared" si="851"/>
        <v/>
      </c>
      <c r="JT517" s="28">
        <f t="shared" si="852"/>
        <v>1</v>
      </c>
    </row>
    <row r="518" spans="1:280" x14ac:dyDescent="0.2">
      <c r="A518" s="4" t="s">
        <v>3901</v>
      </c>
      <c r="B518" s="46">
        <f t="shared" si="838"/>
        <v>1</v>
      </c>
      <c r="C518" s="67" t="s">
        <v>3842</v>
      </c>
      <c r="D518" s="67" t="s">
        <v>3842</v>
      </c>
      <c r="CH518" s="7">
        <v>1</v>
      </c>
      <c r="CP518" s="5">
        <f t="shared" si="839"/>
        <v>1</v>
      </c>
      <c r="CT518" s="28">
        <f t="shared" si="853"/>
        <v>1</v>
      </c>
      <c r="FH518" s="5"/>
      <c r="GG518" s="5">
        <f t="shared" si="840"/>
        <v>0</v>
      </c>
      <c r="GH518" s="7" t="str">
        <f t="shared" si="854"/>
        <v/>
      </c>
      <c r="GI518" s="7" t="str">
        <f t="shared" si="855"/>
        <v/>
      </c>
      <c r="GJ518" s="7" t="str">
        <f t="shared" si="856"/>
        <v/>
      </c>
      <c r="GK518" s="7" t="str">
        <f t="shared" si="857"/>
        <v/>
      </c>
      <c r="GL518" s="7" t="str">
        <f t="shared" si="858"/>
        <v/>
      </c>
      <c r="GM518" s="7" t="str">
        <f t="shared" si="859"/>
        <v/>
      </c>
      <c r="GN518" s="7" t="str">
        <f t="shared" si="860"/>
        <v/>
      </c>
      <c r="GO518" s="7" t="str">
        <f t="shared" si="861"/>
        <v/>
      </c>
      <c r="GP518" s="7" t="str">
        <f t="shared" si="862"/>
        <v/>
      </c>
      <c r="GQ518" s="7" t="str">
        <f t="shared" si="863"/>
        <v/>
      </c>
      <c r="GR518" s="7" t="str">
        <f t="shared" si="864"/>
        <v/>
      </c>
      <c r="GS518" s="7" t="str">
        <f t="shared" si="865"/>
        <v/>
      </c>
      <c r="GT518" s="7" t="str">
        <f t="shared" si="866"/>
        <v/>
      </c>
      <c r="GU518" s="7" t="str">
        <f t="shared" si="867"/>
        <v/>
      </c>
      <c r="GV518" s="7" t="str">
        <f t="shared" si="868"/>
        <v/>
      </c>
      <c r="GW518" s="7" t="str">
        <f t="shared" si="869"/>
        <v/>
      </c>
      <c r="GX518" s="7" t="str">
        <f t="shared" si="870"/>
        <v/>
      </c>
      <c r="GY518" s="7" t="str">
        <f t="shared" si="871"/>
        <v/>
      </c>
      <c r="GZ518" s="7" t="str">
        <f t="shared" si="872"/>
        <v/>
      </c>
      <c r="HA518" s="7" t="str">
        <f t="shared" si="873"/>
        <v/>
      </c>
      <c r="HB518" s="7" t="str">
        <f t="shared" si="874"/>
        <v/>
      </c>
      <c r="HC518" s="7" t="str">
        <f t="shared" si="875"/>
        <v/>
      </c>
      <c r="HD518" s="7" t="str">
        <f t="shared" si="876"/>
        <v/>
      </c>
      <c r="HE518" s="7" t="str">
        <f t="shared" si="877"/>
        <v/>
      </c>
      <c r="HF518" s="7" t="str">
        <f t="shared" si="878"/>
        <v/>
      </c>
      <c r="HG518" s="7" t="str">
        <f t="shared" si="879"/>
        <v/>
      </c>
      <c r="HH518" s="7" t="str">
        <f t="shared" si="880"/>
        <v/>
      </c>
      <c r="HI518" s="7" t="str">
        <f t="shared" si="881"/>
        <v/>
      </c>
      <c r="HJ518" s="7" t="str">
        <f t="shared" si="882"/>
        <v/>
      </c>
      <c r="HK518" s="7" t="str">
        <f t="shared" si="883"/>
        <v/>
      </c>
      <c r="HL518" s="7" t="str">
        <f t="shared" si="884"/>
        <v/>
      </c>
      <c r="HM518" s="7" t="str">
        <f t="shared" si="885"/>
        <v/>
      </c>
      <c r="HN518" s="7" t="str">
        <f t="shared" si="886"/>
        <v/>
      </c>
      <c r="HO518" s="7" t="str">
        <f t="shared" si="887"/>
        <v/>
      </c>
      <c r="HP518" s="7" t="str">
        <f t="shared" si="888"/>
        <v/>
      </c>
      <c r="HQ518" s="7" t="str">
        <f t="shared" si="889"/>
        <v/>
      </c>
      <c r="HR518" s="7" t="str">
        <f t="shared" si="890"/>
        <v/>
      </c>
      <c r="HS518" s="7" t="str">
        <f t="shared" si="891"/>
        <v/>
      </c>
      <c r="HT518" s="7" t="str">
        <f t="shared" si="892"/>
        <v/>
      </c>
      <c r="HU518" s="7" t="str">
        <f t="shared" si="893"/>
        <v/>
      </c>
      <c r="HV518" s="7" t="str">
        <f t="shared" si="894"/>
        <v/>
      </c>
      <c r="HW518" s="7" t="str">
        <f t="shared" si="895"/>
        <v/>
      </c>
      <c r="HX518" s="7" t="str">
        <f t="shared" si="896"/>
        <v/>
      </c>
      <c r="HY518" s="7" t="str">
        <f t="shared" si="897"/>
        <v/>
      </c>
      <c r="HZ518" s="7" t="str">
        <f t="shared" si="898"/>
        <v/>
      </c>
      <c r="IA518" s="7" t="str">
        <f t="shared" si="899"/>
        <v/>
      </c>
      <c r="IB518" s="7" t="str">
        <f t="shared" si="900"/>
        <v/>
      </c>
      <c r="IC518" s="7" t="str">
        <f t="shared" si="901"/>
        <v/>
      </c>
      <c r="ID518" s="7" t="str">
        <f t="shared" si="902"/>
        <v/>
      </c>
      <c r="IE518" s="7" t="str">
        <f t="shared" si="903"/>
        <v/>
      </c>
      <c r="IF518" s="7" t="str">
        <f t="shared" si="904"/>
        <v/>
      </c>
      <c r="IG518" s="7" t="str">
        <f t="shared" si="905"/>
        <v/>
      </c>
      <c r="IH518" s="7" t="str">
        <f t="shared" si="906"/>
        <v/>
      </c>
      <c r="II518" s="7" t="str">
        <f t="shared" si="907"/>
        <v/>
      </c>
      <c r="IJ518" s="7" t="str">
        <f t="shared" si="908"/>
        <v/>
      </c>
      <c r="IK518" s="7" t="str">
        <f t="shared" si="909"/>
        <v/>
      </c>
      <c r="IL518" s="7" t="str">
        <f t="shared" si="910"/>
        <v/>
      </c>
      <c r="IM518" s="7" t="str">
        <f t="shared" si="911"/>
        <v/>
      </c>
      <c r="IN518" s="7" t="str">
        <f t="shared" si="912"/>
        <v/>
      </c>
      <c r="IO518" s="7" t="str">
        <f t="shared" si="913"/>
        <v/>
      </c>
      <c r="IP518" s="7" t="str">
        <f t="shared" si="914"/>
        <v/>
      </c>
      <c r="IQ518" s="7" t="str">
        <f t="shared" si="915"/>
        <v/>
      </c>
      <c r="IR518" s="7" t="str">
        <f t="shared" si="916"/>
        <v/>
      </c>
      <c r="IS518" s="7" t="str">
        <f t="shared" si="917"/>
        <v/>
      </c>
      <c r="IT518" s="7" t="str">
        <f t="shared" si="918"/>
        <v/>
      </c>
      <c r="IU518" s="7" t="str">
        <f t="shared" si="919"/>
        <v/>
      </c>
      <c r="IV518" s="7" t="str">
        <f t="shared" si="920"/>
        <v/>
      </c>
      <c r="IW518" s="7" t="str">
        <f t="shared" si="921"/>
        <v/>
      </c>
      <c r="IX518" s="7" t="str">
        <f t="shared" si="922"/>
        <v/>
      </c>
      <c r="IY518" s="7" t="str">
        <f t="shared" si="923"/>
        <v/>
      </c>
      <c r="IZ518" s="7" t="str">
        <f t="shared" si="924"/>
        <v/>
      </c>
      <c r="JA518" s="7" t="str">
        <f t="shared" si="925"/>
        <v/>
      </c>
      <c r="JB518" s="7" t="str">
        <f t="shared" si="926"/>
        <v/>
      </c>
      <c r="JC518" s="7" t="str">
        <f t="shared" si="927"/>
        <v/>
      </c>
      <c r="JD518" s="7" t="str">
        <f t="shared" si="928"/>
        <v/>
      </c>
      <c r="JE518" s="7" t="str">
        <f t="shared" si="929"/>
        <v/>
      </c>
      <c r="JF518" s="7" t="str">
        <f t="shared" si="930"/>
        <v/>
      </c>
      <c r="JG518" s="7" t="str">
        <f t="shared" si="841"/>
        <v/>
      </c>
      <c r="JH518" s="7" t="str">
        <f t="shared" si="842"/>
        <v/>
      </c>
      <c r="JI518" s="7" t="str">
        <f t="shared" si="843"/>
        <v/>
      </c>
      <c r="JJ518" s="7" t="str">
        <f t="shared" si="844"/>
        <v/>
      </c>
      <c r="JK518" s="7" t="str">
        <f t="shared" si="845"/>
        <v/>
      </c>
      <c r="JL518" s="7">
        <f t="shared" si="846"/>
        <v>1</v>
      </c>
      <c r="JM518" s="7" t="str">
        <f t="shared" si="847"/>
        <v/>
      </c>
      <c r="JN518" s="7" t="str">
        <f t="shared" si="848"/>
        <v/>
      </c>
      <c r="JO518" s="7" t="str">
        <f t="shared" si="849"/>
        <v/>
      </c>
      <c r="JP518" s="7" t="str">
        <f t="shared" si="850"/>
        <v/>
      </c>
      <c r="JQ518" s="7" t="str">
        <f t="shared" si="851"/>
        <v/>
      </c>
      <c r="JR518" s="7" t="str">
        <f t="shared" si="851"/>
        <v/>
      </c>
      <c r="JS518" s="7" t="str">
        <f t="shared" si="851"/>
        <v/>
      </c>
      <c r="JT518" s="28">
        <f t="shared" si="852"/>
        <v>1</v>
      </c>
    </row>
    <row r="519" spans="1:280" x14ac:dyDescent="0.2">
      <c r="A519" s="4" t="s">
        <v>3924</v>
      </c>
      <c r="B519" s="46">
        <f t="shared" si="838"/>
        <v>1</v>
      </c>
      <c r="C519" s="67" t="s">
        <v>3923</v>
      </c>
      <c r="D519" s="67" t="s">
        <v>3923</v>
      </c>
      <c r="CI519" s="7">
        <v>3</v>
      </c>
      <c r="CP519" s="5">
        <f t="shared" si="839"/>
        <v>3</v>
      </c>
      <c r="CQ519" s="7">
        <v>1</v>
      </c>
      <c r="CT519" s="28">
        <f t="shared" si="853"/>
        <v>4</v>
      </c>
      <c r="FH519" s="5"/>
      <c r="FZ519" s="7">
        <v>1</v>
      </c>
      <c r="GG519" s="5">
        <f t="shared" si="840"/>
        <v>1</v>
      </c>
      <c r="GH519" s="7" t="str">
        <f t="shared" si="854"/>
        <v/>
      </c>
      <c r="GI519" s="7" t="str">
        <f t="shared" si="855"/>
        <v/>
      </c>
      <c r="GJ519" s="7" t="str">
        <f t="shared" si="856"/>
        <v/>
      </c>
      <c r="GK519" s="7" t="str">
        <f t="shared" si="857"/>
        <v/>
      </c>
      <c r="GL519" s="7" t="str">
        <f t="shared" si="858"/>
        <v/>
      </c>
      <c r="GM519" s="7" t="str">
        <f t="shared" si="859"/>
        <v/>
      </c>
      <c r="GN519" s="7" t="str">
        <f t="shared" si="860"/>
        <v/>
      </c>
      <c r="GO519" s="7" t="str">
        <f t="shared" si="861"/>
        <v/>
      </c>
      <c r="GP519" s="7" t="str">
        <f t="shared" si="862"/>
        <v/>
      </c>
      <c r="GQ519" s="7" t="str">
        <f t="shared" si="863"/>
        <v/>
      </c>
      <c r="GR519" s="7" t="str">
        <f t="shared" si="864"/>
        <v/>
      </c>
      <c r="GS519" s="7" t="str">
        <f t="shared" si="865"/>
        <v/>
      </c>
      <c r="GT519" s="7" t="str">
        <f t="shared" si="866"/>
        <v/>
      </c>
      <c r="GU519" s="7" t="str">
        <f t="shared" si="867"/>
        <v/>
      </c>
      <c r="GV519" s="7" t="str">
        <f t="shared" si="868"/>
        <v/>
      </c>
      <c r="GW519" s="7" t="str">
        <f t="shared" si="869"/>
        <v/>
      </c>
      <c r="GX519" s="7" t="str">
        <f t="shared" si="870"/>
        <v/>
      </c>
      <c r="GY519" s="7" t="str">
        <f t="shared" si="871"/>
        <v/>
      </c>
      <c r="GZ519" s="7" t="str">
        <f t="shared" si="872"/>
        <v/>
      </c>
      <c r="HA519" s="7" t="str">
        <f t="shared" si="873"/>
        <v/>
      </c>
      <c r="HB519" s="7" t="str">
        <f t="shared" si="874"/>
        <v/>
      </c>
      <c r="HC519" s="7" t="str">
        <f t="shared" si="875"/>
        <v/>
      </c>
      <c r="HD519" s="7" t="str">
        <f t="shared" si="876"/>
        <v/>
      </c>
      <c r="HE519" s="7" t="str">
        <f t="shared" si="877"/>
        <v/>
      </c>
      <c r="HF519" s="7" t="str">
        <f t="shared" si="878"/>
        <v/>
      </c>
      <c r="HG519" s="7" t="str">
        <f t="shared" si="879"/>
        <v/>
      </c>
      <c r="HH519" s="7" t="str">
        <f t="shared" si="880"/>
        <v/>
      </c>
      <c r="HI519" s="7" t="str">
        <f t="shared" si="881"/>
        <v/>
      </c>
      <c r="HJ519" s="7" t="str">
        <f t="shared" si="882"/>
        <v/>
      </c>
      <c r="HK519" s="7" t="str">
        <f t="shared" si="883"/>
        <v/>
      </c>
      <c r="HL519" s="7" t="str">
        <f t="shared" si="884"/>
        <v/>
      </c>
      <c r="HM519" s="7" t="str">
        <f t="shared" si="885"/>
        <v/>
      </c>
      <c r="HN519" s="7" t="str">
        <f t="shared" si="886"/>
        <v/>
      </c>
      <c r="HO519" s="7" t="str">
        <f t="shared" si="887"/>
        <v/>
      </c>
      <c r="HP519" s="7" t="str">
        <f t="shared" si="888"/>
        <v/>
      </c>
      <c r="HQ519" s="7" t="str">
        <f t="shared" si="889"/>
        <v/>
      </c>
      <c r="HR519" s="7" t="str">
        <f t="shared" si="890"/>
        <v/>
      </c>
      <c r="HS519" s="7" t="str">
        <f t="shared" si="891"/>
        <v/>
      </c>
      <c r="HT519" s="7" t="str">
        <f t="shared" si="892"/>
        <v/>
      </c>
      <c r="HU519" s="7" t="str">
        <f t="shared" si="893"/>
        <v/>
      </c>
      <c r="HV519" s="7" t="str">
        <f t="shared" si="894"/>
        <v/>
      </c>
      <c r="HW519" s="7" t="str">
        <f t="shared" si="895"/>
        <v/>
      </c>
      <c r="HX519" s="7" t="str">
        <f t="shared" si="896"/>
        <v/>
      </c>
      <c r="HY519" s="7" t="str">
        <f t="shared" si="897"/>
        <v/>
      </c>
      <c r="HZ519" s="7" t="str">
        <f t="shared" si="898"/>
        <v/>
      </c>
      <c r="IA519" s="7" t="str">
        <f t="shared" si="899"/>
        <v/>
      </c>
      <c r="IB519" s="7" t="str">
        <f t="shared" si="900"/>
        <v/>
      </c>
      <c r="IC519" s="7" t="str">
        <f t="shared" si="901"/>
        <v/>
      </c>
      <c r="ID519" s="7" t="str">
        <f t="shared" si="902"/>
        <v/>
      </c>
      <c r="IE519" s="7" t="str">
        <f t="shared" si="903"/>
        <v/>
      </c>
      <c r="IF519" s="7" t="str">
        <f t="shared" si="904"/>
        <v/>
      </c>
      <c r="IG519" s="7" t="str">
        <f t="shared" si="905"/>
        <v/>
      </c>
      <c r="IH519" s="7" t="str">
        <f t="shared" si="906"/>
        <v/>
      </c>
      <c r="II519" s="7" t="str">
        <f t="shared" si="907"/>
        <v/>
      </c>
      <c r="IJ519" s="7" t="str">
        <f t="shared" si="908"/>
        <v/>
      </c>
      <c r="IK519" s="7" t="str">
        <f t="shared" si="909"/>
        <v/>
      </c>
      <c r="IL519" s="7" t="str">
        <f t="shared" si="910"/>
        <v/>
      </c>
      <c r="IM519" s="7" t="str">
        <f t="shared" si="911"/>
        <v/>
      </c>
      <c r="IN519" s="7" t="str">
        <f t="shared" si="912"/>
        <v/>
      </c>
      <c r="IO519" s="7" t="str">
        <f t="shared" si="913"/>
        <v/>
      </c>
      <c r="IP519" s="7" t="str">
        <f t="shared" si="914"/>
        <v/>
      </c>
      <c r="IQ519" s="7" t="str">
        <f t="shared" si="915"/>
        <v/>
      </c>
      <c r="IR519" s="7" t="str">
        <f t="shared" si="916"/>
        <v/>
      </c>
      <c r="IS519" s="7" t="str">
        <f t="shared" si="917"/>
        <v/>
      </c>
      <c r="IT519" s="7" t="str">
        <f t="shared" si="918"/>
        <v/>
      </c>
      <c r="IU519" s="7" t="str">
        <f t="shared" si="919"/>
        <v/>
      </c>
      <c r="IV519" s="7" t="str">
        <f t="shared" si="920"/>
        <v/>
      </c>
      <c r="IW519" s="7" t="str">
        <f t="shared" si="921"/>
        <v/>
      </c>
      <c r="IX519" s="7" t="str">
        <f t="shared" si="922"/>
        <v/>
      </c>
      <c r="IY519" s="7" t="str">
        <f t="shared" si="923"/>
        <v/>
      </c>
      <c r="IZ519" s="7" t="str">
        <f t="shared" si="924"/>
        <v/>
      </c>
      <c r="JA519" s="7" t="str">
        <f t="shared" si="925"/>
        <v/>
      </c>
      <c r="JB519" s="7" t="str">
        <f t="shared" si="926"/>
        <v/>
      </c>
      <c r="JC519" s="7" t="str">
        <f t="shared" si="927"/>
        <v/>
      </c>
      <c r="JD519" s="7" t="str">
        <f t="shared" si="928"/>
        <v/>
      </c>
      <c r="JE519" s="7" t="str">
        <f t="shared" si="929"/>
        <v/>
      </c>
      <c r="JF519" s="7" t="str">
        <f t="shared" si="930"/>
        <v/>
      </c>
      <c r="JG519" s="7" t="str">
        <f t="shared" si="841"/>
        <v/>
      </c>
      <c r="JH519" s="7" t="str">
        <f t="shared" si="842"/>
        <v/>
      </c>
      <c r="JI519" s="7" t="str">
        <f t="shared" si="843"/>
        <v/>
      </c>
      <c r="JJ519" s="7" t="str">
        <f t="shared" si="844"/>
        <v/>
      </c>
      <c r="JK519" s="7" t="str">
        <f t="shared" si="845"/>
        <v/>
      </c>
      <c r="JL519" s="7" t="str">
        <f t="shared" si="846"/>
        <v/>
      </c>
      <c r="JM519" s="7">
        <f t="shared" si="847"/>
        <v>4</v>
      </c>
      <c r="JN519" s="7" t="str">
        <f t="shared" si="848"/>
        <v/>
      </c>
      <c r="JO519" s="7" t="str">
        <f t="shared" si="849"/>
        <v/>
      </c>
      <c r="JP519" s="7" t="str">
        <f t="shared" si="850"/>
        <v/>
      </c>
      <c r="JQ519" s="7" t="str">
        <f t="shared" si="851"/>
        <v/>
      </c>
      <c r="JR519" s="7" t="str">
        <f t="shared" si="851"/>
        <v/>
      </c>
      <c r="JS519" s="7" t="str">
        <f t="shared" si="851"/>
        <v/>
      </c>
      <c r="JT519" s="28">
        <f t="shared" si="852"/>
        <v>4</v>
      </c>
    </row>
    <row r="520" spans="1:280" x14ac:dyDescent="0.2">
      <c r="A520" s="4" t="s">
        <v>3925</v>
      </c>
      <c r="B520" s="46">
        <f t="shared" si="838"/>
        <v>2</v>
      </c>
      <c r="C520" s="67" t="s">
        <v>3923</v>
      </c>
      <c r="D520" s="67" t="s">
        <v>3987</v>
      </c>
      <c r="CI520" s="7">
        <v>10</v>
      </c>
      <c r="CJ520" s="7">
        <v>1</v>
      </c>
      <c r="CP520" s="5">
        <f t="shared" si="839"/>
        <v>11</v>
      </c>
      <c r="CT520" s="28">
        <f t="shared" si="853"/>
        <v>11</v>
      </c>
      <c r="FH520" s="5"/>
      <c r="GG520" s="5">
        <f t="shared" si="840"/>
        <v>0</v>
      </c>
      <c r="GH520" s="7" t="str">
        <f t="shared" si="854"/>
        <v/>
      </c>
      <c r="GI520" s="7" t="str">
        <f t="shared" si="855"/>
        <v/>
      </c>
      <c r="GJ520" s="7" t="str">
        <f t="shared" si="856"/>
        <v/>
      </c>
      <c r="GK520" s="7" t="str">
        <f t="shared" si="857"/>
        <v/>
      </c>
      <c r="GL520" s="7" t="str">
        <f t="shared" si="858"/>
        <v/>
      </c>
      <c r="GM520" s="7" t="str">
        <f t="shared" si="859"/>
        <v/>
      </c>
      <c r="GN520" s="7" t="str">
        <f t="shared" si="860"/>
        <v/>
      </c>
      <c r="GO520" s="7" t="str">
        <f t="shared" si="861"/>
        <v/>
      </c>
      <c r="GP520" s="7" t="str">
        <f t="shared" si="862"/>
        <v/>
      </c>
      <c r="GQ520" s="7" t="str">
        <f t="shared" si="863"/>
        <v/>
      </c>
      <c r="GR520" s="7" t="str">
        <f t="shared" si="864"/>
        <v/>
      </c>
      <c r="GS520" s="7" t="str">
        <f t="shared" si="865"/>
        <v/>
      </c>
      <c r="GT520" s="7" t="str">
        <f t="shared" si="866"/>
        <v/>
      </c>
      <c r="GU520" s="7" t="str">
        <f t="shared" si="867"/>
        <v/>
      </c>
      <c r="GV520" s="7" t="str">
        <f t="shared" si="868"/>
        <v/>
      </c>
      <c r="GW520" s="7" t="str">
        <f t="shared" si="869"/>
        <v/>
      </c>
      <c r="GX520" s="7" t="str">
        <f t="shared" si="870"/>
        <v/>
      </c>
      <c r="GY520" s="7" t="str">
        <f t="shared" si="871"/>
        <v/>
      </c>
      <c r="GZ520" s="7" t="str">
        <f t="shared" si="872"/>
        <v/>
      </c>
      <c r="HA520" s="7" t="str">
        <f t="shared" si="873"/>
        <v/>
      </c>
      <c r="HB520" s="7" t="str">
        <f t="shared" si="874"/>
        <v/>
      </c>
      <c r="HC520" s="7" t="str">
        <f t="shared" si="875"/>
        <v/>
      </c>
      <c r="HD520" s="7" t="str">
        <f t="shared" si="876"/>
        <v/>
      </c>
      <c r="HE520" s="7" t="str">
        <f t="shared" si="877"/>
        <v/>
      </c>
      <c r="HF520" s="7" t="str">
        <f t="shared" si="878"/>
        <v/>
      </c>
      <c r="HG520" s="7" t="str">
        <f t="shared" si="879"/>
        <v/>
      </c>
      <c r="HH520" s="7" t="str">
        <f t="shared" si="880"/>
        <v/>
      </c>
      <c r="HI520" s="7" t="str">
        <f t="shared" si="881"/>
        <v/>
      </c>
      <c r="HJ520" s="7" t="str">
        <f t="shared" si="882"/>
        <v/>
      </c>
      <c r="HK520" s="7" t="str">
        <f t="shared" si="883"/>
        <v/>
      </c>
      <c r="HL520" s="7" t="str">
        <f t="shared" si="884"/>
        <v/>
      </c>
      <c r="HM520" s="7" t="str">
        <f t="shared" si="885"/>
        <v/>
      </c>
      <c r="HN520" s="7" t="str">
        <f t="shared" si="886"/>
        <v/>
      </c>
      <c r="HO520" s="7" t="str">
        <f t="shared" si="887"/>
        <v/>
      </c>
      <c r="HP520" s="7" t="str">
        <f t="shared" si="888"/>
        <v/>
      </c>
      <c r="HQ520" s="7" t="str">
        <f t="shared" si="889"/>
        <v/>
      </c>
      <c r="HR520" s="7" t="str">
        <f t="shared" si="890"/>
        <v/>
      </c>
      <c r="HS520" s="7" t="str">
        <f t="shared" si="891"/>
        <v/>
      </c>
      <c r="HT520" s="7" t="str">
        <f t="shared" si="892"/>
        <v/>
      </c>
      <c r="HU520" s="7" t="str">
        <f t="shared" si="893"/>
        <v/>
      </c>
      <c r="HV520" s="7" t="str">
        <f t="shared" si="894"/>
        <v/>
      </c>
      <c r="HW520" s="7" t="str">
        <f t="shared" si="895"/>
        <v/>
      </c>
      <c r="HX520" s="7" t="str">
        <f t="shared" si="896"/>
        <v/>
      </c>
      <c r="HY520" s="7" t="str">
        <f t="shared" si="897"/>
        <v/>
      </c>
      <c r="HZ520" s="7" t="str">
        <f t="shared" si="898"/>
        <v/>
      </c>
      <c r="IA520" s="7" t="str">
        <f t="shared" si="899"/>
        <v/>
      </c>
      <c r="IB520" s="7" t="str">
        <f t="shared" si="900"/>
        <v/>
      </c>
      <c r="IC520" s="7" t="str">
        <f t="shared" si="901"/>
        <v/>
      </c>
      <c r="ID520" s="7" t="str">
        <f t="shared" si="902"/>
        <v/>
      </c>
      <c r="IE520" s="7" t="str">
        <f t="shared" si="903"/>
        <v/>
      </c>
      <c r="IF520" s="7" t="str">
        <f t="shared" si="904"/>
        <v/>
      </c>
      <c r="IG520" s="7" t="str">
        <f t="shared" si="905"/>
        <v/>
      </c>
      <c r="IH520" s="7" t="str">
        <f t="shared" si="906"/>
        <v/>
      </c>
      <c r="II520" s="7" t="str">
        <f t="shared" si="907"/>
        <v/>
      </c>
      <c r="IJ520" s="7" t="str">
        <f t="shared" si="908"/>
        <v/>
      </c>
      <c r="IK520" s="7" t="str">
        <f t="shared" si="909"/>
        <v/>
      </c>
      <c r="IL520" s="7" t="str">
        <f t="shared" si="910"/>
        <v/>
      </c>
      <c r="IM520" s="7" t="str">
        <f t="shared" si="911"/>
        <v/>
      </c>
      <c r="IN520" s="7" t="str">
        <f t="shared" si="912"/>
        <v/>
      </c>
      <c r="IO520" s="7" t="str">
        <f t="shared" si="913"/>
        <v/>
      </c>
      <c r="IP520" s="7" t="str">
        <f t="shared" si="914"/>
        <v/>
      </c>
      <c r="IQ520" s="7" t="str">
        <f t="shared" si="915"/>
        <v/>
      </c>
      <c r="IR520" s="7" t="str">
        <f t="shared" si="916"/>
        <v/>
      </c>
      <c r="IS520" s="7" t="str">
        <f t="shared" si="917"/>
        <v/>
      </c>
      <c r="IT520" s="7" t="str">
        <f t="shared" si="918"/>
        <v/>
      </c>
      <c r="IU520" s="7" t="str">
        <f t="shared" si="919"/>
        <v/>
      </c>
      <c r="IV520" s="7" t="str">
        <f t="shared" si="920"/>
        <v/>
      </c>
      <c r="IW520" s="7" t="str">
        <f t="shared" si="921"/>
        <v/>
      </c>
      <c r="IX520" s="7" t="str">
        <f t="shared" si="922"/>
        <v/>
      </c>
      <c r="IY520" s="7" t="str">
        <f t="shared" si="923"/>
        <v/>
      </c>
      <c r="IZ520" s="7" t="str">
        <f t="shared" si="924"/>
        <v/>
      </c>
      <c r="JA520" s="7" t="str">
        <f t="shared" si="925"/>
        <v/>
      </c>
      <c r="JB520" s="7" t="str">
        <f t="shared" si="926"/>
        <v/>
      </c>
      <c r="JC520" s="7" t="str">
        <f t="shared" si="927"/>
        <v/>
      </c>
      <c r="JD520" s="7" t="str">
        <f t="shared" si="928"/>
        <v/>
      </c>
      <c r="JE520" s="7" t="str">
        <f t="shared" si="929"/>
        <v/>
      </c>
      <c r="JF520" s="7" t="str">
        <f t="shared" si="930"/>
        <v/>
      </c>
      <c r="JG520" s="7" t="str">
        <f t="shared" si="841"/>
        <v/>
      </c>
      <c r="JH520" s="7" t="str">
        <f t="shared" si="842"/>
        <v/>
      </c>
      <c r="JI520" s="7" t="str">
        <f t="shared" si="843"/>
        <v/>
      </c>
      <c r="JJ520" s="7" t="str">
        <f t="shared" si="844"/>
        <v/>
      </c>
      <c r="JK520" s="7" t="str">
        <f t="shared" si="845"/>
        <v/>
      </c>
      <c r="JL520" s="7" t="str">
        <f t="shared" si="846"/>
        <v/>
      </c>
      <c r="JM520" s="7">
        <f t="shared" si="847"/>
        <v>10</v>
      </c>
      <c r="JN520" s="7">
        <f t="shared" si="848"/>
        <v>1</v>
      </c>
      <c r="JO520" s="7" t="str">
        <f t="shared" si="849"/>
        <v/>
      </c>
      <c r="JP520" s="7" t="str">
        <f t="shared" si="850"/>
        <v/>
      </c>
      <c r="JQ520" s="7" t="str">
        <f t="shared" si="851"/>
        <v/>
      </c>
      <c r="JR520" s="7" t="str">
        <f t="shared" si="851"/>
        <v/>
      </c>
      <c r="JS520" s="7" t="str">
        <f t="shared" si="851"/>
        <v/>
      </c>
      <c r="JT520" s="28">
        <f t="shared" si="852"/>
        <v>11</v>
      </c>
    </row>
    <row r="521" spans="1:280" x14ac:dyDescent="0.2">
      <c r="A521" s="4" t="s">
        <v>3926</v>
      </c>
      <c r="B521" s="46">
        <f t="shared" si="838"/>
        <v>2</v>
      </c>
      <c r="C521" s="67" t="s">
        <v>3923</v>
      </c>
      <c r="D521" s="67" t="s">
        <v>3987</v>
      </c>
      <c r="CI521" s="7">
        <v>1</v>
      </c>
      <c r="CJ521" s="7">
        <v>2</v>
      </c>
      <c r="CP521" s="5">
        <f t="shared" si="839"/>
        <v>3</v>
      </c>
      <c r="CQ521" s="7">
        <v>1</v>
      </c>
      <c r="CT521" s="28">
        <f t="shared" si="853"/>
        <v>4</v>
      </c>
      <c r="FH521" s="5"/>
      <c r="FZ521" s="7">
        <v>1</v>
      </c>
      <c r="GG521" s="5">
        <f t="shared" si="840"/>
        <v>1</v>
      </c>
      <c r="GH521" s="7" t="str">
        <f t="shared" si="854"/>
        <v/>
      </c>
      <c r="GI521" s="7" t="str">
        <f t="shared" si="855"/>
        <v/>
      </c>
      <c r="GJ521" s="7" t="str">
        <f t="shared" si="856"/>
        <v/>
      </c>
      <c r="GK521" s="7" t="str">
        <f t="shared" si="857"/>
        <v/>
      </c>
      <c r="GL521" s="7" t="str">
        <f t="shared" si="858"/>
        <v/>
      </c>
      <c r="GM521" s="7" t="str">
        <f t="shared" si="859"/>
        <v/>
      </c>
      <c r="GN521" s="7" t="str">
        <f t="shared" si="860"/>
        <v/>
      </c>
      <c r="GO521" s="7" t="str">
        <f t="shared" si="861"/>
        <v/>
      </c>
      <c r="GP521" s="7" t="str">
        <f t="shared" si="862"/>
        <v/>
      </c>
      <c r="GQ521" s="7" t="str">
        <f t="shared" si="863"/>
        <v/>
      </c>
      <c r="GR521" s="7" t="str">
        <f t="shared" si="864"/>
        <v/>
      </c>
      <c r="GS521" s="7" t="str">
        <f t="shared" si="865"/>
        <v/>
      </c>
      <c r="GT521" s="7" t="str">
        <f t="shared" si="866"/>
        <v/>
      </c>
      <c r="GU521" s="7" t="str">
        <f t="shared" si="867"/>
        <v/>
      </c>
      <c r="GV521" s="7" t="str">
        <f t="shared" si="868"/>
        <v/>
      </c>
      <c r="GW521" s="7" t="str">
        <f t="shared" si="869"/>
        <v/>
      </c>
      <c r="GX521" s="7" t="str">
        <f t="shared" si="870"/>
        <v/>
      </c>
      <c r="GY521" s="7" t="str">
        <f t="shared" si="871"/>
        <v/>
      </c>
      <c r="GZ521" s="7" t="str">
        <f t="shared" si="872"/>
        <v/>
      </c>
      <c r="HA521" s="7" t="str">
        <f t="shared" si="873"/>
        <v/>
      </c>
      <c r="HB521" s="7" t="str">
        <f t="shared" si="874"/>
        <v/>
      </c>
      <c r="HC521" s="7" t="str">
        <f t="shared" si="875"/>
        <v/>
      </c>
      <c r="HD521" s="7" t="str">
        <f t="shared" si="876"/>
        <v/>
      </c>
      <c r="HE521" s="7" t="str">
        <f t="shared" si="877"/>
        <v/>
      </c>
      <c r="HF521" s="7" t="str">
        <f t="shared" si="878"/>
        <v/>
      </c>
      <c r="HG521" s="7" t="str">
        <f t="shared" si="879"/>
        <v/>
      </c>
      <c r="HH521" s="7" t="str">
        <f t="shared" si="880"/>
        <v/>
      </c>
      <c r="HI521" s="7" t="str">
        <f t="shared" si="881"/>
        <v/>
      </c>
      <c r="HJ521" s="7" t="str">
        <f t="shared" si="882"/>
        <v/>
      </c>
      <c r="HK521" s="7" t="str">
        <f t="shared" si="883"/>
        <v/>
      </c>
      <c r="HL521" s="7" t="str">
        <f t="shared" si="884"/>
        <v/>
      </c>
      <c r="HM521" s="7" t="str">
        <f t="shared" si="885"/>
        <v/>
      </c>
      <c r="HN521" s="7" t="str">
        <f t="shared" si="886"/>
        <v/>
      </c>
      <c r="HO521" s="7" t="str">
        <f t="shared" si="887"/>
        <v/>
      </c>
      <c r="HP521" s="7" t="str">
        <f t="shared" si="888"/>
        <v/>
      </c>
      <c r="HQ521" s="7" t="str">
        <f t="shared" si="889"/>
        <v/>
      </c>
      <c r="HR521" s="7" t="str">
        <f t="shared" si="890"/>
        <v/>
      </c>
      <c r="HS521" s="7" t="str">
        <f t="shared" si="891"/>
        <v/>
      </c>
      <c r="HT521" s="7" t="str">
        <f t="shared" si="892"/>
        <v/>
      </c>
      <c r="HU521" s="7" t="str">
        <f t="shared" si="893"/>
        <v/>
      </c>
      <c r="HV521" s="7" t="str">
        <f t="shared" si="894"/>
        <v/>
      </c>
      <c r="HW521" s="7" t="str">
        <f t="shared" si="895"/>
        <v/>
      </c>
      <c r="HX521" s="7" t="str">
        <f t="shared" si="896"/>
        <v/>
      </c>
      <c r="HY521" s="7" t="str">
        <f t="shared" si="897"/>
        <v/>
      </c>
      <c r="HZ521" s="7" t="str">
        <f t="shared" si="898"/>
        <v/>
      </c>
      <c r="IA521" s="7" t="str">
        <f t="shared" si="899"/>
        <v/>
      </c>
      <c r="IB521" s="7" t="str">
        <f t="shared" si="900"/>
        <v/>
      </c>
      <c r="IC521" s="7" t="str">
        <f t="shared" si="901"/>
        <v/>
      </c>
      <c r="ID521" s="7" t="str">
        <f t="shared" si="902"/>
        <v/>
      </c>
      <c r="IE521" s="7" t="str">
        <f t="shared" si="903"/>
        <v/>
      </c>
      <c r="IF521" s="7" t="str">
        <f t="shared" si="904"/>
        <v/>
      </c>
      <c r="IG521" s="7" t="str">
        <f t="shared" si="905"/>
        <v/>
      </c>
      <c r="IH521" s="7" t="str">
        <f t="shared" si="906"/>
        <v/>
      </c>
      <c r="II521" s="7" t="str">
        <f t="shared" si="907"/>
        <v/>
      </c>
      <c r="IJ521" s="7" t="str">
        <f t="shared" si="908"/>
        <v/>
      </c>
      <c r="IK521" s="7" t="str">
        <f t="shared" si="909"/>
        <v/>
      </c>
      <c r="IL521" s="7" t="str">
        <f t="shared" si="910"/>
        <v/>
      </c>
      <c r="IM521" s="7" t="str">
        <f t="shared" si="911"/>
        <v/>
      </c>
      <c r="IN521" s="7" t="str">
        <f t="shared" si="912"/>
        <v/>
      </c>
      <c r="IO521" s="7" t="str">
        <f t="shared" si="913"/>
        <v/>
      </c>
      <c r="IP521" s="7" t="str">
        <f t="shared" si="914"/>
        <v/>
      </c>
      <c r="IQ521" s="7" t="str">
        <f t="shared" si="915"/>
        <v/>
      </c>
      <c r="IR521" s="7" t="str">
        <f t="shared" si="916"/>
        <v/>
      </c>
      <c r="IS521" s="7" t="str">
        <f t="shared" si="917"/>
        <v/>
      </c>
      <c r="IT521" s="7" t="str">
        <f t="shared" si="918"/>
        <v/>
      </c>
      <c r="IU521" s="7" t="str">
        <f t="shared" si="919"/>
        <v/>
      </c>
      <c r="IV521" s="7" t="str">
        <f t="shared" si="920"/>
        <v/>
      </c>
      <c r="IW521" s="7" t="str">
        <f t="shared" si="921"/>
        <v/>
      </c>
      <c r="IX521" s="7" t="str">
        <f t="shared" si="922"/>
        <v/>
      </c>
      <c r="IY521" s="7" t="str">
        <f t="shared" si="923"/>
        <v/>
      </c>
      <c r="IZ521" s="7" t="str">
        <f t="shared" si="924"/>
        <v/>
      </c>
      <c r="JA521" s="7" t="str">
        <f t="shared" si="925"/>
        <v/>
      </c>
      <c r="JB521" s="7" t="str">
        <f t="shared" si="926"/>
        <v/>
      </c>
      <c r="JC521" s="7" t="str">
        <f t="shared" si="927"/>
        <v/>
      </c>
      <c r="JD521" s="7" t="str">
        <f t="shared" si="928"/>
        <v/>
      </c>
      <c r="JE521" s="7" t="str">
        <f t="shared" si="929"/>
        <v/>
      </c>
      <c r="JF521" s="7" t="str">
        <f t="shared" si="930"/>
        <v/>
      </c>
      <c r="JG521" s="7" t="str">
        <f t="shared" si="841"/>
        <v/>
      </c>
      <c r="JH521" s="7" t="str">
        <f t="shared" si="842"/>
        <v/>
      </c>
      <c r="JI521" s="7" t="str">
        <f t="shared" si="843"/>
        <v/>
      </c>
      <c r="JJ521" s="7" t="str">
        <f t="shared" si="844"/>
        <v/>
      </c>
      <c r="JK521" s="7" t="str">
        <f t="shared" si="845"/>
        <v/>
      </c>
      <c r="JL521" s="7" t="str">
        <f t="shared" si="846"/>
        <v/>
      </c>
      <c r="JM521" s="7">
        <f t="shared" si="847"/>
        <v>2</v>
      </c>
      <c r="JN521" s="7">
        <f t="shared" si="848"/>
        <v>2</v>
      </c>
      <c r="JO521" s="7" t="str">
        <f t="shared" si="849"/>
        <v/>
      </c>
      <c r="JP521" s="7" t="str">
        <f t="shared" si="850"/>
        <v/>
      </c>
      <c r="JQ521" s="7" t="str">
        <f t="shared" si="851"/>
        <v/>
      </c>
      <c r="JR521" s="7" t="str">
        <f t="shared" si="851"/>
        <v/>
      </c>
      <c r="JS521" s="7" t="str">
        <f t="shared" si="851"/>
        <v/>
      </c>
      <c r="JT521" s="28">
        <f t="shared" si="852"/>
        <v>4</v>
      </c>
    </row>
    <row r="522" spans="1:280" x14ac:dyDescent="0.2">
      <c r="A522" s="4" t="s">
        <v>3927</v>
      </c>
      <c r="B522" s="46">
        <f t="shared" si="838"/>
        <v>2</v>
      </c>
      <c r="C522" s="67" t="s">
        <v>3923</v>
      </c>
      <c r="D522" s="67" t="s">
        <v>3987</v>
      </c>
      <c r="CI522" s="7">
        <v>13</v>
      </c>
      <c r="CJ522" s="7">
        <v>14</v>
      </c>
      <c r="CP522" s="5">
        <f t="shared" si="839"/>
        <v>27</v>
      </c>
      <c r="CQ522" s="7">
        <v>4</v>
      </c>
      <c r="CS522" s="7">
        <v>2</v>
      </c>
      <c r="CT522" s="28">
        <f t="shared" si="853"/>
        <v>33</v>
      </c>
      <c r="FH522" s="5"/>
      <c r="FZ522" s="7">
        <v>6</v>
      </c>
      <c r="GG522" s="5">
        <f t="shared" si="840"/>
        <v>6</v>
      </c>
      <c r="GH522" s="7" t="str">
        <f t="shared" si="854"/>
        <v/>
      </c>
      <c r="GI522" s="7" t="str">
        <f t="shared" si="855"/>
        <v/>
      </c>
      <c r="GJ522" s="7" t="str">
        <f t="shared" si="856"/>
        <v/>
      </c>
      <c r="GK522" s="7" t="str">
        <f t="shared" si="857"/>
        <v/>
      </c>
      <c r="GL522" s="7" t="str">
        <f t="shared" si="858"/>
        <v/>
      </c>
      <c r="GM522" s="7" t="str">
        <f t="shared" si="859"/>
        <v/>
      </c>
      <c r="GN522" s="7" t="str">
        <f t="shared" si="860"/>
        <v/>
      </c>
      <c r="GO522" s="7" t="str">
        <f t="shared" si="861"/>
        <v/>
      </c>
      <c r="GP522" s="7" t="str">
        <f t="shared" si="862"/>
        <v/>
      </c>
      <c r="GQ522" s="7" t="str">
        <f t="shared" si="863"/>
        <v/>
      </c>
      <c r="GR522" s="7" t="str">
        <f t="shared" si="864"/>
        <v/>
      </c>
      <c r="GS522" s="7" t="str">
        <f t="shared" si="865"/>
        <v/>
      </c>
      <c r="GT522" s="7" t="str">
        <f t="shared" si="866"/>
        <v/>
      </c>
      <c r="GU522" s="7" t="str">
        <f t="shared" si="867"/>
        <v/>
      </c>
      <c r="GV522" s="7" t="str">
        <f t="shared" si="868"/>
        <v/>
      </c>
      <c r="GW522" s="7" t="str">
        <f t="shared" si="869"/>
        <v/>
      </c>
      <c r="GX522" s="7" t="str">
        <f t="shared" si="870"/>
        <v/>
      </c>
      <c r="GY522" s="7" t="str">
        <f t="shared" si="871"/>
        <v/>
      </c>
      <c r="GZ522" s="7" t="str">
        <f t="shared" si="872"/>
        <v/>
      </c>
      <c r="HA522" s="7" t="str">
        <f t="shared" si="873"/>
        <v/>
      </c>
      <c r="HB522" s="7" t="str">
        <f t="shared" si="874"/>
        <v/>
      </c>
      <c r="HC522" s="7" t="str">
        <f t="shared" si="875"/>
        <v/>
      </c>
      <c r="HD522" s="7" t="str">
        <f t="shared" si="876"/>
        <v/>
      </c>
      <c r="HE522" s="7" t="str">
        <f t="shared" si="877"/>
        <v/>
      </c>
      <c r="HF522" s="7" t="str">
        <f t="shared" si="878"/>
        <v/>
      </c>
      <c r="HG522" s="7" t="str">
        <f t="shared" si="879"/>
        <v/>
      </c>
      <c r="HH522" s="7" t="str">
        <f t="shared" si="880"/>
        <v/>
      </c>
      <c r="HI522" s="7" t="str">
        <f t="shared" si="881"/>
        <v/>
      </c>
      <c r="HJ522" s="7" t="str">
        <f t="shared" si="882"/>
        <v/>
      </c>
      <c r="HK522" s="7" t="str">
        <f t="shared" si="883"/>
        <v/>
      </c>
      <c r="HL522" s="7" t="str">
        <f t="shared" si="884"/>
        <v/>
      </c>
      <c r="HM522" s="7" t="str">
        <f t="shared" si="885"/>
        <v/>
      </c>
      <c r="HN522" s="7" t="str">
        <f t="shared" si="886"/>
        <v/>
      </c>
      <c r="HO522" s="7" t="str">
        <f t="shared" si="887"/>
        <v/>
      </c>
      <c r="HP522" s="7" t="str">
        <f t="shared" si="888"/>
        <v/>
      </c>
      <c r="HQ522" s="7" t="str">
        <f t="shared" si="889"/>
        <v/>
      </c>
      <c r="HR522" s="7" t="str">
        <f t="shared" si="890"/>
        <v/>
      </c>
      <c r="HS522" s="7" t="str">
        <f t="shared" si="891"/>
        <v/>
      </c>
      <c r="HT522" s="7" t="str">
        <f t="shared" si="892"/>
        <v/>
      </c>
      <c r="HU522" s="7" t="str">
        <f t="shared" si="893"/>
        <v/>
      </c>
      <c r="HV522" s="7" t="str">
        <f t="shared" si="894"/>
        <v/>
      </c>
      <c r="HW522" s="7" t="str">
        <f t="shared" si="895"/>
        <v/>
      </c>
      <c r="HX522" s="7" t="str">
        <f t="shared" si="896"/>
        <v/>
      </c>
      <c r="HY522" s="7" t="str">
        <f t="shared" si="897"/>
        <v/>
      </c>
      <c r="HZ522" s="7" t="str">
        <f t="shared" si="898"/>
        <v/>
      </c>
      <c r="IA522" s="7" t="str">
        <f t="shared" si="899"/>
        <v/>
      </c>
      <c r="IB522" s="7" t="str">
        <f t="shared" si="900"/>
        <v/>
      </c>
      <c r="IC522" s="7" t="str">
        <f t="shared" si="901"/>
        <v/>
      </c>
      <c r="ID522" s="7" t="str">
        <f t="shared" si="902"/>
        <v/>
      </c>
      <c r="IE522" s="7" t="str">
        <f t="shared" si="903"/>
        <v/>
      </c>
      <c r="IF522" s="7" t="str">
        <f t="shared" si="904"/>
        <v/>
      </c>
      <c r="IG522" s="7" t="str">
        <f t="shared" si="905"/>
        <v/>
      </c>
      <c r="IH522" s="7" t="str">
        <f t="shared" si="906"/>
        <v/>
      </c>
      <c r="II522" s="7" t="str">
        <f t="shared" si="907"/>
        <v/>
      </c>
      <c r="IJ522" s="7" t="str">
        <f t="shared" si="908"/>
        <v/>
      </c>
      <c r="IK522" s="7" t="str">
        <f t="shared" si="909"/>
        <v/>
      </c>
      <c r="IL522" s="7" t="str">
        <f t="shared" si="910"/>
        <v/>
      </c>
      <c r="IM522" s="7" t="str">
        <f t="shared" si="911"/>
        <v/>
      </c>
      <c r="IN522" s="7" t="str">
        <f t="shared" si="912"/>
        <v/>
      </c>
      <c r="IO522" s="7" t="str">
        <f t="shared" si="913"/>
        <v/>
      </c>
      <c r="IP522" s="7" t="str">
        <f t="shared" si="914"/>
        <v/>
      </c>
      <c r="IQ522" s="7" t="str">
        <f t="shared" si="915"/>
        <v/>
      </c>
      <c r="IR522" s="7" t="str">
        <f t="shared" si="916"/>
        <v/>
      </c>
      <c r="IS522" s="7" t="str">
        <f t="shared" si="917"/>
        <v/>
      </c>
      <c r="IT522" s="7" t="str">
        <f t="shared" si="918"/>
        <v/>
      </c>
      <c r="IU522" s="7" t="str">
        <f t="shared" si="919"/>
        <v/>
      </c>
      <c r="IV522" s="7" t="str">
        <f t="shared" si="920"/>
        <v/>
      </c>
      <c r="IW522" s="7" t="str">
        <f t="shared" si="921"/>
        <v/>
      </c>
      <c r="IX522" s="7" t="str">
        <f t="shared" si="922"/>
        <v/>
      </c>
      <c r="IY522" s="7" t="str">
        <f t="shared" si="923"/>
        <v/>
      </c>
      <c r="IZ522" s="7" t="str">
        <f t="shared" si="924"/>
        <v/>
      </c>
      <c r="JA522" s="7" t="str">
        <f t="shared" si="925"/>
        <v/>
      </c>
      <c r="JB522" s="7" t="str">
        <f t="shared" si="926"/>
        <v/>
      </c>
      <c r="JC522" s="7" t="str">
        <f t="shared" si="927"/>
        <v/>
      </c>
      <c r="JD522" s="7" t="str">
        <f t="shared" si="928"/>
        <v/>
      </c>
      <c r="JE522" s="7" t="str">
        <f t="shared" si="929"/>
        <v/>
      </c>
      <c r="JF522" s="7" t="str">
        <f t="shared" si="930"/>
        <v/>
      </c>
      <c r="JG522" s="7" t="str">
        <f t="shared" si="841"/>
        <v/>
      </c>
      <c r="JH522" s="7" t="str">
        <f t="shared" si="842"/>
        <v/>
      </c>
      <c r="JI522" s="7" t="str">
        <f t="shared" si="843"/>
        <v/>
      </c>
      <c r="JJ522" s="7" t="str">
        <f t="shared" si="844"/>
        <v/>
      </c>
      <c r="JK522" s="7" t="str">
        <f t="shared" si="845"/>
        <v/>
      </c>
      <c r="JL522" s="7" t="str">
        <f t="shared" si="846"/>
        <v/>
      </c>
      <c r="JM522" s="7">
        <f t="shared" si="847"/>
        <v>19</v>
      </c>
      <c r="JN522" s="7">
        <f t="shared" si="848"/>
        <v>14</v>
      </c>
      <c r="JO522" s="7" t="str">
        <f t="shared" si="849"/>
        <v/>
      </c>
      <c r="JP522" s="7" t="str">
        <f t="shared" si="850"/>
        <v/>
      </c>
      <c r="JQ522" s="7" t="str">
        <f t="shared" si="851"/>
        <v/>
      </c>
      <c r="JR522" s="7" t="str">
        <f t="shared" si="851"/>
        <v/>
      </c>
      <c r="JS522" s="7" t="str">
        <f t="shared" si="851"/>
        <v/>
      </c>
      <c r="JT522" s="28">
        <f t="shared" si="852"/>
        <v>33</v>
      </c>
    </row>
    <row r="523" spans="1:280" x14ac:dyDescent="0.2">
      <c r="A523" s="4" t="s">
        <v>3928</v>
      </c>
      <c r="B523" s="46">
        <f t="shared" si="838"/>
        <v>1</v>
      </c>
      <c r="C523" s="67" t="s">
        <v>3923</v>
      </c>
      <c r="D523" s="67" t="s">
        <v>3923</v>
      </c>
      <c r="CI523" s="7">
        <v>1</v>
      </c>
      <c r="CP523" s="5">
        <f t="shared" si="839"/>
        <v>1</v>
      </c>
      <c r="CQ523" s="7">
        <v>1</v>
      </c>
      <c r="CT523" s="28">
        <f t="shared" si="853"/>
        <v>2</v>
      </c>
      <c r="FH523" s="5"/>
      <c r="FZ523" s="7">
        <v>1</v>
      </c>
      <c r="GG523" s="5">
        <f t="shared" si="840"/>
        <v>1</v>
      </c>
      <c r="GH523" s="7" t="str">
        <f t="shared" si="854"/>
        <v/>
      </c>
      <c r="GI523" s="7" t="str">
        <f t="shared" si="855"/>
        <v/>
      </c>
      <c r="GJ523" s="7" t="str">
        <f t="shared" si="856"/>
        <v/>
      </c>
      <c r="GK523" s="7" t="str">
        <f t="shared" si="857"/>
        <v/>
      </c>
      <c r="GL523" s="7" t="str">
        <f t="shared" si="858"/>
        <v/>
      </c>
      <c r="GM523" s="7" t="str">
        <f t="shared" si="859"/>
        <v/>
      </c>
      <c r="GN523" s="7" t="str">
        <f t="shared" si="860"/>
        <v/>
      </c>
      <c r="GO523" s="7" t="str">
        <f t="shared" si="861"/>
        <v/>
      </c>
      <c r="GP523" s="7" t="str">
        <f t="shared" si="862"/>
        <v/>
      </c>
      <c r="GQ523" s="7" t="str">
        <f t="shared" si="863"/>
        <v/>
      </c>
      <c r="GR523" s="7" t="str">
        <f t="shared" si="864"/>
        <v/>
      </c>
      <c r="GS523" s="7" t="str">
        <f t="shared" si="865"/>
        <v/>
      </c>
      <c r="GT523" s="7" t="str">
        <f t="shared" si="866"/>
        <v/>
      </c>
      <c r="GU523" s="7" t="str">
        <f t="shared" si="867"/>
        <v/>
      </c>
      <c r="GV523" s="7" t="str">
        <f t="shared" si="868"/>
        <v/>
      </c>
      <c r="GW523" s="7" t="str">
        <f t="shared" si="869"/>
        <v/>
      </c>
      <c r="GX523" s="7" t="str">
        <f t="shared" si="870"/>
        <v/>
      </c>
      <c r="GY523" s="7" t="str">
        <f t="shared" si="871"/>
        <v/>
      </c>
      <c r="GZ523" s="7" t="str">
        <f t="shared" si="872"/>
        <v/>
      </c>
      <c r="HA523" s="7" t="str">
        <f t="shared" si="873"/>
        <v/>
      </c>
      <c r="HB523" s="7" t="str">
        <f t="shared" si="874"/>
        <v/>
      </c>
      <c r="HC523" s="7" t="str">
        <f t="shared" si="875"/>
        <v/>
      </c>
      <c r="HD523" s="7" t="str">
        <f t="shared" si="876"/>
        <v/>
      </c>
      <c r="HE523" s="7" t="str">
        <f t="shared" si="877"/>
        <v/>
      </c>
      <c r="HF523" s="7" t="str">
        <f t="shared" si="878"/>
        <v/>
      </c>
      <c r="HG523" s="7" t="str">
        <f t="shared" si="879"/>
        <v/>
      </c>
      <c r="HH523" s="7" t="str">
        <f t="shared" si="880"/>
        <v/>
      </c>
      <c r="HI523" s="7" t="str">
        <f t="shared" si="881"/>
        <v/>
      </c>
      <c r="HJ523" s="7" t="str">
        <f t="shared" si="882"/>
        <v/>
      </c>
      <c r="HK523" s="7" t="str">
        <f t="shared" si="883"/>
        <v/>
      </c>
      <c r="HL523" s="7" t="str">
        <f t="shared" si="884"/>
        <v/>
      </c>
      <c r="HM523" s="7" t="str">
        <f t="shared" si="885"/>
        <v/>
      </c>
      <c r="HN523" s="7" t="str">
        <f t="shared" si="886"/>
        <v/>
      </c>
      <c r="HO523" s="7" t="str">
        <f t="shared" si="887"/>
        <v/>
      </c>
      <c r="HP523" s="7" t="str">
        <f t="shared" si="888"/>
        <v/>
      </c>
      <c r="HQ523" s="7" t="str">
        <f t="shared" si="889"/>
        <v/>
      </c>
      <c r="HR523" s="7" t="str">
        <f t="shared" si="890"/>
        <v/>
      </c>
      <c r="HS523" s="7" t="str">
        <f t="shared" si="891"/>
        <v/>
      </c>
      <c r="HT523" s="7" t="str">
        <f t="shared" si="892"/>
        <v/>
      </c>
      <c r="HU523" s="7" t="str">
        <f t="shared" si="893"/>
        <v/>
      </c>
      <c r="HV523" s="7" t="str">
        <f t="shared" si="894"/>
        <v/>
      </c>
      <c r="HW523" s="7" t="str">
        <f t="shared" si="895"/>
        <v/>
      </c>
      <c r="HX523" s="7" t="str">
        <f t="shared" si="896"/>
        <v/>
      </c>
      <c r="HY523" s="7" t="str">
        <f t="shared" si="897"/>
        <v/>
      </c>
      <c r="HZ523" s="7" t="str">
        <f t="shared" si="898"/>
        <v/>
      </c>
      <c r="IA523" s="7" t="str">
        <f t="shared" si="899"/>
        <v/>
      </c>
      <c r="IB523" s="7" t="str">
        <f t="shared" si="900"/>
        <v/>
      </c>
      <c r="IC523" s="7" t="str">
        <f t="shared" si="901"/>
        <v/>
      </c>
      <c r="ID523" s="7" t="str">
        <f t="shared" si="902"/>
        <v/>
      </c>
      <c r="IE523" s="7" t="str">
        <f t="shared" si="903"/>
        <v/>
      </c>
      <c r="IF523" s="7" t="str">
        <f t="shared" si="904"/>
        <v/>
      </c>
      <c r="IG523" s="7" t="str">
        <f t="shared" si="905"/>
        <v/>
      </c>
      <c r="IH523" s="7" t="str">
        <f t="shared" si="906"/>
        <v/>
      </c>
      <c r="II523" s="7" t="str">
        <f t="shared" si="907"/>
        <v/>
      </c>
      <c r="IJ523" s="7" t="str">
        <f t="shared" si="908"/>
        <v/>
      </c>
      <c r="IK523" s="7" t="str">
        <f t="shared" si="909"/>
        <v/>
      </c>
      <c r="IL523" s="7" t="str">
        <f t="shared" si="910"/>
        <v/>
      </c>
      <c r="IM523" s="7" t="str">
        <f t="shared" si="911"/>
        <v/>
      </c>
      <c r="IN523" s="7" t="str">
        <f t="shared" si="912"/>
        <v/>
      </c>
      <c r="IO523" s="7" t="str">
        <f t="shared" si="913"/>
        <v/>
      </c>
      <c r="IP523" s="7" t="str">
        <f t="shared" si="914"/>
        <v/>
      </c>
      <c r="IQ523" s="7" t="str">
        <f t="shared" si="915"/>
        <v/>
      </c>
      <c r="IR523" s="7" t="str">
        <f t="shared" si="916"/>
        <v/>
      </c>
      <c r="IS523" s="7" t="str">
        <f t="shared" si="917"/>
        <v/>
      </c>
      <c r="IT523" s="7" t="str">
        <f t="shared" si="918"/>
        <v/>
      </c>
      <c r="IU523" s="7" t="str">
        <f t="shared" si="919"/>
        <v/>
      </c>
      <c r="IV523" s="7" t="str">
        <f t="shared" si="920"/>
        <v/>
      </c>
      <c r="IW523" s="7" t="str">
        <f t="shared" si="921"/>
        <v/>
      </c>
      <c r="IX523" s="7" t="str">
        <f t="shared" si="922"/>
        <v/>
      </c>
      <c r="IY523" s="7" t="str">
        <f t="shared" si="923"/>
        <v/>
      </c>
      <c r="IZ523" s="7" t="str">
        <f t="shared" si="924"/>
        <v/>
      </c>
      <c r="JA523" s="7" t="str">
        <f t="shared" si="925"/>
        <v/>
      </c>
      <c r="JB523" s="7" t="str">
        <f t="shared" si="926"/>
        <v/>
      </c>
      <c r="JC523" s="7" t="str">
        <f t="shared" si="927"/>
        <v/>
      </c>
      <c r="JD523" s="7" t="str">
        <f t="shared" si="928"/>
        <v/>
      </c>
      <c r="JE523" s="7" t="str">
        <f t="shared" si="929"/>
        <v/>
      </c>
      <c r="JF523" s="7" t="str">
        <f t="shared" si="930"/>
        <v/>
      </c>
      <c r="JG523" s="7" t="str">
        <f t="shared" si="841"/>
        <v/>
      </c>
      <c r="JH523" s="7" t="str">
        <f t="shared" si="842"/>
        <v/>
      </c>
      <c r="JI523" s="7" t="str">
        <f t="shared" si="843"/>
        <v/>
      </c>
      <c r="JJ523" s="7" t="str">
        <f t="shared" si="844"/>
        <v/>
      </c>
      <c r="JK523" s="7" t="str">
        <f t="shared" si="845"/>
        <v/>
      </c>
      <c r="JL523" s="7" t="str">
        <f t="shared" si="846"/>
        <v/>
      </c>
      <c r="JM523" s="7">
        <f t="shared" si="847"/>
        <v>2</v>
      </c>
      <c r="JN523" s="7" t="str">
        <f t="shared" si="848"/>
        <v/>
      </c>
      <c r="JO523" s="7" t="str">
        <f t="shared" si="849"/>
        <v/>
      </c>
      <c r="JP523" s="7" t="str">
        <f t="shared" si="850"/>
        <v/>
      </c>
      <c r="JQ523" s="7" t="str">
        <f t="shared" si="851"/>
        <v/>
      </c>
      <c r="JR523" s="7" t="str">
        <f t="shared" si="851"/>
        <v/>
      </c>
      <c r="JS523" s="7" t="str">
        <f t="shared" si="851"/>
        <v/>
      </c>
      <c r="JT523" s="28">
        <f t="shared" si="852"/>
        <v>2</v>
      </c>
    </row>
    <row r="524" spans="1:280" x14ac:dyDescent="0.2">
      <c r="A524" s="4" t="s">
        <v>3942</v>
      </c>
      <c r="B524" s="46">
        <f t="shared" si="838"/>
        <v>0</v>
      </c>
      <c r="C524" s="67" t="s">
        <v>3923</v>
      </c>
      <c r="D524" s="67" t="s">
        <v>3923</v>
      </c>
      <c r="CP524" s="5">
        <f t="shared" si="839"/>
        <v>0</v>
      </c>
      <c r="CS524" s="7">
        <v>1</v>
      </c>
      <c r="CT524" s="28">
        <f t="shared" si="853"/>
        <v>1</v>
      </c>
      <c r="FH524" s="5"/>
      <c r="FZ524" s="7">
        <v>1</v>
      </c>
      <c r="GG524" s="5">
        <f t="shared" si="840"/>
        <v>1</v>
      </c>
      <c r="GH524" s="7" t="str">
        <f t="shared" si="854"/>
        <v/>
      </c>
      <c r="GI524" s="7" t="str">
        <f t="shared" si="855"/>
        <v/>
      </c>
      <c r="GJ524" s="7" t="str">
        <f t="shared" si="856"/>
        <v/>
      </c>
      <c r="GK524" s="7" t="str">
        <f t="shared" si="857"/>
        <v/>
      </c>
      <c r="GL524" s="7" t="str">
        <f t="shared" si="858"/>
        <v/>
      </c>
      <c r="GM524" s="7" t="str">
        <f t="shared" si="859"/>
        <v/>
      </c>
      <c r="GN524" s="7" t="str">
        <f t="shared" si="860"/>
        <v/>
      </c>
      <c r="GO524" s="7" t="str">
        <f t="shared" si="861"/>
        <v/>
      </c>
      <c r="GP524" s="7" t="str">
        <f t="shared" si="862"/>
        <v/>
      </c>
      <c r="GQ524" s="7" t="str">
        <f t="shared" si="863"/>
        <v/>
      </c>
      <c r="GR524" s="7" t="str">
        <f t="shared" si="864"/>
        <v/>
      </c>
      <c r="GS524" s="7" t="str">
        <f t="shared" si="865"/>
        <v/>
      </c>
      <c r="GT524" s="7" t="str">
        <f t="shared" si="866"/>
        <v/>
      </c>
      <c r="GU524" s="7" t="str">
        <f t="shared" si="867"/>
        <v/>
      </c>
      <c r="GV524" s="7" t="str">
        <f t="shared" si="868"/>
        <v/>
      </c>
      <c r="GW524" s="7" t="str">
        <f t="shared" si="869"/>
        <v/>
      </c>
      <c r="GX524" s="7" t="str">
        <f t="shared" si="870"/>
        <v/>
      </c>
      <c r="GY524" s="7" t="str">
        <f t="shared" si="871"/>
        <v/>
      </c>
      <c r="GZ524" s="7" t="str">
        <f t="shared" si="872"/>
        <v/>
      </c>
      <c r="HA524" s="7" t="str">
        <f t="shared" si="873"/>
        <v/>
      </c>
      <c r="HB524" s="7" t="str">
        <f t="shared" si="874"/>
        <v/>
      </c>
      <c r="HC524" s="7" t="str">
        <f t="shared" si="875"/>
        <v/>
      </c>
      <c r="HD524" s="7" t="str">
        <f t="shared" si="876"/>
        <v/>
      </c>
      <c r="HE524" s="7" t="str">
        <f t="shared" si="877"/>
        <v/>
      </c>
      <c r="HF524" s="7" t="str">
        <f t="shared" si="878"/>
        <v/>
      </c>
      <c r="HG524" s="7" t="str">
        <f t="shared" si="879"/>
        <v/>
      </c>
      <c r="HH524" s="7" t="str">
        <f t="shared" si="880"/>
        <v/>
      </c>
      <c r="HI524" s="7" t="str">
        <f t="shared" si="881"/>
        <v/>
      </c>
      <c r="HJ524" s="7" t="str">
        <f t="shared" si="882"/>
        <v/>
      </c>
      <c r="HK524" s="7" t="str">
        <f t="shared" si="883"/>
        <v/>
      </c>
      <c r="HL524" s="7" t="str">
        <f t="shared" si="884"/>
        <v/>
      </c>
      <c r="HM524" s="7" t="str">
        <f t="shared" si="885"/>
        <v/>
      </c>
      <c r="HN524" s="7" t="str">
        <f t="shared" si="886"/>
        <v/>
      </c>
      <c r="HO524" s="7" t="str">
        <f t="shared" si="887"/>
        <v/>
      </c>
      <c r="HP524" s="7" t="str">
        <f t="shared" si="888"/>
        <v/>
      </c>
      <c r="HQ524" s="7" t="str">
        <f t="shared" si="889"/>
        <v/>
      </c>
      <c r="HR524" s="7" t="str">
        <f t="shared" si="890"/>
        <v/>
      </c>
      <c r="HS524" s="7" t="str">
        <f t="shared" si="891"/>
        <v/>
      </c>
      <c r="HT524" s="7" t="str">
        <f t="shared" si="892"/>
        <v/>
      </c>
      <c r="HU524" s="7" t="str">
        <f t="shared" si="893"/>
        <v/>
      </c>
      <c r="HV524" s="7" t="str">
        <f t="shared" si="894"/>
        <v/>
      </c>
      <c r="HW524" s="7" t="str">
        <f t="shared" si="895"/>
        <v/>
      </c>
      <c r="HX524" s="7" t="str">
        <f t="shared" si="896"/>
        <v/>
      </c>
      <c r="HY524" s="7" t="str">
        <f t="shared" si="897"/>
        <v/>
      </c>
      <c r="HZ524" s="7" t="str">
        <f t="shared" si="898"/>
        <v/>
      </c>
      <c r="IA524" s="7" t="str">
        <f t="shared" si="899"/>
        <v/>
      </c>
      <c r="IB524" s="7" t="str">
        <f t="shared" si="900"/>
        <v/>
      </c>
      <c r="IC524" s="7" t="str">
        <f t="shared" si="901"/>
        <v/>
      </c>
      <c r="ID524" s="7" t="str">
        <f t="shared" si="902"/>
        <v/>
      </c>
      <c r="IE524" s="7" t="str">
        <f t="shared" si="903"/>
        <v/>
      </c>
      <c r="IF524" s="7" t="str">
        <f t="shared" si="904"/>
        <v/>
      </c>
      <c r="IG524" s="7" t="str">
        <f t="shared" si="905"/>
        <v/>
      </c>
      <c r="IH524" s="7" t="str">
        <f t="shared" si="906"/>
        <v/>
      </c>
      <c r="II524" s="7" t="str">
        <f t="shared" si="907"/>
        <v/>
      </c>
      <c r="IJ524" s="7" t="str">
        <f t="shared" si="908"/>
        <v/>
      </c>
      <c r="IK524" s="7" t="str">
        <f t="shared" si="909"/>
        <v/>
      </c>
      <c r="IL524" s="7" t="str">
        <f t="shared" si="910"/>
        <v/>
      </c>
      <c r="IM524" s="7" t="str">
        <f t="shared" si="911"/>
        <v/>
      </c>
      <c r="IN524" s="7" t="str">
        <f t="shared" si="912"/>
        <v/>
      </c>
      <c r="IO524" s="7" t="str">
        <f t="shared" si="913"/>
        <v/>
      </c>
      <c r="IP524" s="7" t="str">
        <f t="shared" si="914"/>
        <v/>
      </c>
      <c r="IQ524" s="7" t="str">
        <f t="shared" si="915"/>
        <v/>
      </c>
      <c r="IR524" s="7" t="str">
        <f t="shared" si="916"/>
        <v/>
      </c>
      <c r="IS524" s="7" t="str">
        <f t="shared" si="917"/>
        <v/>
      </c>
      <c r="IT524" s="7" t="str">
        <f t="shared" si="918"/>
        <v/>
      </c>
      <c r="IU524" s="7" t="str">
        <f t="shared" si="919"/>
        <v/>
      </c>
      <c r="IV524" s="7" t="str">
        <f t="shared" si="920"/>
        <v/>
      </c>
      <c r="IW524" s="7" t="str">
        <f t="shared" si="921"/>
        <v/>
      </c>
      <c r="IX524" s="7" t="str">
        <f t="shared" si="922"/>
        <v/>
      </c>
      <c r="IY524" s="7" t="str">
        <f t="shared" si="923"/>
        <v/>
      </c>
      <c r="IZ524" s="7" t="str">
        <f t="shared" si="924"/>
        <v/>
      </c>
      <c r="JA524" s="7" t="str">
        <f t="shared" si="925"/>
        <v/>
      </c>
      <c r="JB524" s="7" t="str">
        <f t="shared" si="926"/>
        <v/>
      </c>
      <c r="JC524" s="7" t="str">
        <f t="shared" si="927"/>
        <v/>
      </c>
      <c r="JD524" s="7" t="str">
        <f t="shared" si="928"/>
        <v/>
      </c>
      <c r="JE524" s="7" t="str">
        <f t="shared" si="929"/>
        <v/>
      </c>
      <c r="JF524" s="7" t="str">
        <f t="shared" si="930"/>
        <v/>
      </c>
      <c r="JG524" s="7" t="str">
        <f t="shared" si="841"/>
        <v/>
      </c>
      <c r="JH524" s="7" t="str">
        <f t="shared" si="842"/>
        <v/>
      </c>
      <c r="JI524" s="7" t="str">
        <f t="shared" si="843"/>
        <v/>
      </c>
      <c r="JJ524" s="7" t="str">
        <f t="shared" si="844"/>
        <v/>
      </c>
      <c r="JK524" s="7" t="str">
        <f t="shared" si="845"/>
        <v/>
      </c>
      <c r="JL524" s="7" t="str">
        <f t="shared" si="846"/>
        <v/>
      </c>
      <c r="JM524" s="7">
        <f t="shared" si="847"/>
        <v>1</v>
      </c>
      <c r="JN524" s="7" t="str">
        <f t="shared" si="848"/>
        <v/>
      </c>
      <c r="JO524" s="7" t="str">
        <f t="shared" si="849"/>
        <v/>
      </c>
      <c r="JP524" s="7" t="str">
        <f t="shared" si="850"/>
        <v/>
      </c>
      <c r="JQ524" s="7" t="str">
        <f t="shared" si="851"/>
        <v/>
      </c>
      <c r="JR524" s="7" t="str">
        <f t="shared" si="851"/>
        <v/>
      </c>
      <c r="JS524" s="7" t="str">
        <f t="shared" si="851"/>
        <v/>
      </c>
      <c r="JT524" s="28">
        <f t="shared" si="852"/>
        <v>1</v>
      </c>
    </row>
    <row r="525" spans="1:280" x14ac:dyDescent="0.2">
      <c r="A525" s="4" t="s">
        <v>3947</v>
      </c>
      <c r="B525" s="46">
        <f t="shared" si="838"/>
        <v>0</v>
      </c>
      <c r="C525" s="67" t="s">
        <v>3923</v>
      </c>
      <c r="D525" s="67" t="s">
        <v>3923</v>
      </c>
      <c r="CP525" s="5">
        <f t="shared" si="839"/>
        <v>0</v>
      </c>
      <c r="CS525" s="7">
        <v>1</v>
      </c>
      <c r="CT525" s="28">
        <f t="shared" si="853"/>
        <v>1</v>
      </c>
      <c r="FH525" s="5"/>
      <c r="FZ525" s="7">
        <v>1</v>
      </c>
      <c r="GG525" s="5">
        <f t="shared" si="840"/>
        <v>1</v>
      </c>
      <c r="GH525" s="7" t="str">
        <f t="shared" si="854"/>
        <v/>
      </c>
      <c r="GI525" s="7" t="str">
        <f t="shared" si="855"/>
        <v/>
      </c>
      <c r="GJ525" s="7" t="str">
        <f t="shared" si="856"/>
        <v/>
      </c>
      <c r="GK525" s="7" t="str">
        <f t="shared" si="857"/>
        <v/>
      </c>
      <c r="GL525" s="7" t="str">
        <f t="shared" si="858"/>
        <v/>
      </c>
      <c r="GM525" s="7" t="str">
        <f t="shared" si="859"/>
        <v/>
      </c>
      <c r="GN525" s="7" t="str">
        <f t="shared" si="860"/>
        <v/>
      </c>
      <c r="GO525" s="7" t="str">
        <f t="shared" si="861"/>
        <v/>
      </c>
      <c r="GP525" s="7" t="str">
        <f t="shared" si="862"/>
        <v/>
      </c>
      <c r="GQ525" s="7" t="str">
        <f t="shared" si="863"/>
        <v/>
      </c>
      <c r="GR525" s="7" t="str">
        <f t="shared" si="864"/>
        <v/>
      </c>
      <c r="GS525" s="7" t="str">
        <f t="shared" si="865"/>
        <v/>
      </c>
      <c r="GT525" s="7" t="str">
        <f t="shared" si="866"/>
        <v/>
      </c>
      <c r="GU525" s="7" t="str">
        <f t="shared" si="867"/>
        <v/>
      </c>
      <c r="GV525" s="7" t="str">
        <f t="shared" si="868"/>
        <v/>
      </c>
      <c r="GW525" s="7" t="str">
        <f t="shared" si="869"/>
        <v/>
      </c>
      <c r="GX525" s="7" t="str">
        <f t="shared" si="870"/>
        <v/>
      </c>
      <c r="GY525" s="7" t="str">
        <f t="shared" si="871"/>
        <v/>
      </c>
      <c r="GZ525" s="7" t="str">
        <f t="shared" si="872"/>
        <v/>
      </c>
      <c r="HA525" s="7" t="str">
        <f t="shared" si="873"/>
        <v/>
      </c>
      <c r="HB525" s="7" t="str">
        <f t="shared" si="874"/>
        <v/>
      </c>
      <c r="HC525" s="7" t="str">
        <f t="shared" si="875"/>
        <v/>
      </c>
      <c r="HD525" s="7" t="str">
        <f t="shared" si="876"/>
        <v/>
      </c>
      <c r="HE525" s="7" t="str">
        <f t="shared" si="877"/>
        <v/>
      </c>
      <c r="HF525" s="7" t="str">
        <f t="shared" si="878"/>
        <v/>
      </c>
      <c r="HG525" s="7" t="str">
        <f t="shared" si="879"/>
        <v/>
      </c>
      <c r="HH525" s="7" t="str">
        <f t="shared" si="880"/>
        <v/>
      </c>
      <c r="HI525" s="7" t="str">
        <f t="shared" si="881"/>
        <v/>
      </c>
      <c r="HJ525" s="7" t="str">
        <f t="shared" si="882"/>
        <v/>
      </c>
      <c r="HK525" s="7" t="str">
        <f t="shared" si="883"/>
        <v/>
      </c>
      <c r="HL525" s="7" t="str">
        <f t="shared" si="884"/>
        <v/>
      </c>
      <c r="HM525" s="7" t="str">
        <f t="shared" si="885"/>
        <v/>
      </c>
      <c r="HN525" s="7" t="str">
        <f t="shared" si="886"/>
        <v/>
      </c>
      <c r="HO525" s="7" t="str">
        <f t="shared" si="887"/>
        <v/>
      </c>
      <c r="HP525" s="7" t="str">
        <f t="shared" si="888"/>
        <v/>
      </c>
      <c r="HQ525" s="7" t="str">
        <f t="shared" si="889"/>
        <v/>
      </c>
      <c r="HR525" s="7" t="str">
        <f t="shared" si="890"/>
        <v/>
      </c>
      <c r="HS525" s="7" t="str">
        <f t="shared" si="891"/>
        <v/>
      </c>
      <c r="HT525" s="7" t="str">
        <f t="shared" si="892"/>
        <v/>
      </c>
      <c r="HU525" s="7" t="str">
        <f t="shared" si="893"/>
        <v/>
      </c>
      <c r="HV525" s="7" t="str">
        <f t="shared" si="894"/>
        <v/>
      </c>
      <c r="HW525" s="7" t="str">
        <f t="shared" si="895"/>
        <v/>
      </c>
      <c r="HX525" s="7" t="str">
        <f t="shared" si="896"/>
        <v/>
      </c>
      <c r="HY525" s="7" t="str">
        <f t="shared" si="897"/>
        <v/>
      </c>
      <c r="HZ525" s="7" t="str">
        <f t="shared" si="898"/>
        <v/>
      </c>
      <c r="IA525" s="7" t="str">
        <f t="shared" si="899"/>
        <v/>
      </c>
      <c r="IB525" s="7" t="str">
        <f t="shared" si="900"/>
        <v/>
      </c>
      <c r="IC525" s="7" t="str">
        <f t="shared" si="901"/>
        <v/>
      </c>
      <c r="ID525" s="7" t="str">
        <f t="shared" si="902"/>
        <v/>
      </c>
      <c r="IE525" s="7" t="str">
        <f t="shared" si="903"/>
        <v/>
      </c>
      <c r="IF525" s="7" t="str">
        <f t="shared" si="904"/>
        <v/>
      </c>
      <c r="IG525" s="7" t="str">
        <f t="shared" si="905"/>
        <v/>
      </c>
      <c r="IH525" s="7" t="str">
        <f t="shared" si="906"/>
        <v/>
      </c>
      <c r="II525" s="7" t="str">
        <f t="shared" si="907"/>
        <v/>
      </c>
      <c r="IJ525" s="7" t="str">
        <f t="shared" si="908"/>
        <v/>
      </c>
      <c r="IK525" s="7" t="str">
        <f t="shared" si="909"/>
        <v/>
      </c>
      <c r="IL525" s="7" t="str">
        <f t="shared" si="910"/>
        <v/>
      </c>
      <c r="IM525" s="7" t="str">
        <f t="shared" si="911"/>
        <v/>
      </c>
      <c r="IN525" s="7" t="str">
        <f t="shared" si="912"/>
        <v/>
      </c>
      <c r="IO525" s="7" t="str">
        <f t="shared" si="913"/>
        <v/>
      </c>
      <c r="IP525" s="7" t="str">
        <f t="shared" si="914"/>
        <v/>
      </c>
      <c r="IQ525" s="7" t="str">
        <f t="shared" si="915"/>
        <v/>
      </c>
      <c r="IR525" s="7" t="str">
        <f t="shared" si="916"/>
        <v/>
      </c>
      <c r="IS525" s="7" t="str">
        <f t="shared" si="917"/>
        <v/>
      </c>
      <c r="IT525" s="7" t="str">
        <f t="shared" si="918"/>
        <v/>
      </c>
      <c r="IU525" s="7" t="str">
        <f t="shared" si="919"/>
        <v/>
      </c>
      <c r="IV525" s="7" t="str">
        <f t="shared" si="920"/>
        <v/>
      </c>
      <c r="IW525" s="7" t="str">
        <f t="shared" si="921"/>
        <v/>
      </c>
      <c r="IX525" s="7" t="str">
        <f t="shared" si="922"/>
        <v/>
      </c>
      <c r="IY525" s="7" t="str">
        <f t="shared" si="923"/>
        <v/>
      </c>
      <c r="IZ525" s="7" t="str">
        <f t="shared" si="924"/>
        <v/>
      </c>
      <c r="JA525" s="7" t="str">
        <f t="shared" si="925"/>
        <v/>
      </c>
      <c r="JB525" s="7" t="str">
        <f t="shared" si="926"/>
        <v/>
      </c>
      <c r="JC525" s="7" t="str">
        <f t="shared" si="927"/>
        <v/>
      </c>
      <c r="JD525" s="7" t="str">
        <f t="shared" si="928"/>
        <v/>
      </c>
      <c r="JE525" s="7" t="str">
        <f t="shared" si="929"/>
        <v/>
      </c>
      <c r="JF525" s="7" t="str">
        <f t="shared" si="930"/>
        <v/>
      </c>
      <c r="JG525" s="7" t="str">
        <f t="shared" si="841"/>
        <v/>
      </c>
      <c r="JH525" s="7" t="str">
        <f t="shared" si="842"/>
        <v/>
      </c>
      <c r="JI525" s="7" t="str">
        <f t="shared" si="843"/>
        <v/>
      </c>
      <c r="JJ525" s="7" t="str">
        <f t="shared" si="844"/>
        <v/>
      </c>
      <c r="JK525" s="7" t="str">
        <f t="shared" si="845"/>
        <v/>
      </c>
      <c r="JL525" s="7" t="str">
        <f t="shared" si="846"/>
        <v/>
      </c>
      <c r="JM525" s="7">
        <f t="shared" si="847"/>
        <v>1</v>
      </c>
      <c r="JN525" s="7" t="str">
        <f t="shared" si="848"/>
        <v/>
      </c>
      <c r="JO525" s="7" t="str">
        <f t="shared" si="849"/>
        <v/>
      </c>
      <c r="JP525" s="7" t="str">
        <f t="shared" si="850"/>
        <v/>
      </c>
      <c r="JQ525" s="7" t="str">
        <f t="shared" si="851"/>
        <v/>
      </c>
      <c r="JR525" s="7" t="str">
        <f t="shared" si="851"/>
        <v/>
      </c>
      <c r="JS525" s="7" t="str">
        <f t="shared" si="851"/>
        <v/>
      </c>
      <c r="JT525" s="28">
        <f t="shared" si="852"/>
        <v>1</v>
      </c>
    </row>
    <row r="526" spans="1:280" x14ac:dyDescent="0.2">
      <c r="A526" s="4" t="s">
        <v>3951</v>
      </c>
      <c r="B526" s="46">
        <f t="shared" si="838"/>
        <v>1</v>
      </c>
      <c r="C526" s="67" t="s">
        <v>3923</v>
      </c>
      <c r="D526" s="67" t="s">
        <v>3923</v>
      </c>
      <c r="CI526" s="7">
        <v>3</v>
      </c>
      <c r="CP526" s="5">
        <f t="shared" si="839"/>
        <v>3</v>
      </c>
      <c r="CT526" s="28">
        <f t="shared" si="853"/>
        <v>3</v>
      </c>
      <c r="FH526" s="5"/>
      <c r="GG526" s="5">
        <f t="shared" si="840"/>
        <v>0</v>
      </c>
      <c r="GH526" s="7" t="str">
        <f t="shared" si="854"/>
        <v/>
      </c>
      <c r="GI526" s="7" t="str">
        <f t="shared" si="855"/>
        <v/>
      </c>
      <c r="GJ526" s="7" t="str">
        <f t="shared" si="856"/>
        <v/>
      </c>
      <c r="GK526" s="7" t="str">
        <f t="shared" si="857"/>
        <v/>
      </c>
      <c r="GL526" s="7" t="str">
        <f t="shared" si="858"/>
        <v/>
      </c>
      <c r="GM526" s="7" t="str">
        <f t="shared" si="859"/>
        <v/>
      </c>
      <c r="GN526" s="7" t="str">
        <f t="shared" si="860"/>
        <v/>
      </c>
      <c r="GO526" s="7" t="str">
        <f t="shared" si="861"/>
        <v/>
      </c>
      <c r="GP526" s="7" t="str">
        <f t="shared" si="862"/>
        <v/>
      </c>
      <c r="GQ526" s="7" t="str">
        <f t="shared" si="863"/>
        <v/>
      </c>
      <c r="GR526" s="7" t="str">
        <f t="shared" si="864"/>
        <v/>
      </c>
      <c r="GS526" s="7" t="str">
        <f t="shared" si="865"/>
        <v/>
      </c>
      <c r="GT526" s="7" t="str">
        <f t="shared" si="866"/>
        <v/>
      </c>
      <c r="GU526" s="7" t="str">
        <f t="shared" si="867"/>
        <v/>
      </c>
      <c r="GV526" s="7" t="str">
        <f t="shared" si="868"/>
        <v/>
      </c>
      <c r="GW526" s="7" t="str">
        <f t="shared" si="869"/>
        <v/>
      </c>
      <c r="GX526" s="7" t="str">
        <f t="shared" si="870"/>
        <v/>
      </c>
      <c r="GY526" s="7" t="str">
        <f t="shared" si="871"/>
        <v/>
      </c>
      <c r="GZ526" s="7" t="str">
        <f t="shared" si="872"/>
        <v/>
      </c>
      <c r="HA526" s="7" t="str">
        <f t="shared" si="873"/>
        <v/>
      </c>
      <c r="HB526" s="7" t="str">
        <f t="shared" si="874"/>
        <v/>
      </c>
      <c r="HC526" s="7" t="str">
        <f t="shared" si="875"/>
        <v/>
      </c>
      <c r="HD526" s="7" t="str">
        <f t="shared" si="876"/>
        <v/>
      </c>
      <c r="HE526" s="7" t="str">
        <f t="shared" si="877"/>
        <v/>
      </c>
      <c r="HF526" s="7" t="str">
        <f t="shared" si="878"/>
        <v/>
      </c>
      <c r="HG526" s="7" t="str">
        <f t="shared" si="879"/>
        <v/>
      </c>
      <c r="HH526" s="7" t="str">
        <f t="shared" si="880"/>
        <v/>
      </c>
      <c r="HI526" s="7" t="str">
        <f t="shared" si="881"/>
        <v/>
      </c>
      <c r="HJ526" s="7" t="str">
        <f t="shared" si="882"/>
        <v/>
      </c>
      <c r="HK526" s="7" t="str">
        <f t="shared" si="883"/>
        <v/>
      </c>
      <c r="HL526" s="7" t="str">
        <f t="shared" si="884"/>
        <v/>
      </c>
      <c r="HM526" s="7" t="str">
        <f t="shared" si="885"/>
        <v/>
      </c>
      <c r="HN526" s="7" t="str">
        <f t="shared" si="886"/>
        <v/>
      </c>
      <c r="HO526" s="7" t="str">
        <f t="shared" si="887"/>
        <v/>
      </c>
      <c r="HP526" s="7" t="str">
        <f t="shared" si="888"/>
        <v/>
      </c>
      <c r="HQ526" s="7" t="str">
        <f t="shared" si="889"/>
        <v/>
      </c>
      <c r="HR526" s="7" t="str">
        <f t="shared" si="890"/>
        <v/>
      </c>
      <c r="HS526" s="7" t="str">
        <f t="shared" si="891"/>
        <v/>
      </c>
      <c r="HT526" s="7" t="str">
        <f t="shared" si="892"/>
        <v/>
      </c>
      <c r="HU526" s="7" t="str">
        <f t="shared" si="893"/>
        <v/>
      </c>
      <c r="HV526" s="7" t="str">
        <f t="shared" si="894"/>
        <v/>
      </c>
      <c r="HW526" s="7" t="str">
        <f t="shared" si="895"/>
        <v/>
      </c>
      <c r="HX526" s="7" t="str">
        <f t="shared" si="896"/>
        <v/>
      </c>
      <c r="HY526" s="7" t="str">
        <f t="shared" si="897"/>
        <v/>
      </c>
      <c r="HZ526" s="7" t="str">
        <f t="shared" si="898"/>
        <v/>
      </c>
      <c r="IA526" s="7" t="str">
        <f t="shared" si="899"/>
        <v/>
      </c>
      <c r="IB526" s="7" t="str">
        <f t="shared" si="900"/>
        <v/>
      </c>
      <c r="IC526" s="7" t="str">
        <f t="shared" si="901"/>
        <v/>
      </c>
      <c r="ID526" s="7" t="str">
        <f t="shared" si="902"/>
        <v/>
      </c>
      <c r="IE526" s="7" t="str">
        <f t="shared" si="903"/>
        <v/>
      </c>
      <c r="IF526" s="7" t="str">
        <f t="shared" si="904"/>
        <v/>
      </c>
      <c r="IG526" s="7" t="str">
        <f t="shared" si="905"/>
        <v/>
      </c>
      <c r="IH526" s="7" t="str">
        <f t="shared" si="906"/>
        <v/>
      </c>
      <c r="II526" s="7" t="str">
        <f t="shared" si="907"/>
        <v/>
      </c>
      <c r="IJ526" s="7" t="str">
        <f t="shared" si="908"/>
        <v/>
      </c>
      <c r="IK526" s="7" t="str">
        <f t="shared" si="909"/>
        <v/>
      </c>
      <c r="IL526" s="7" t="str">
        <f t="shared" si="910"/>
        <v/>
      </c>
      <c r="IM526" s="7" t="str">
        <f t="shared" si="911"/>
        <v/>
      </c>
      <c r="IN526" s="7" t="str">
        <f t="shared" si="912"/>
        <v/>
      </c>
      <c r="IO526" s="7" t="str">
        <f t="shared" si="913"/>
        <v/>
      </c>
      <c r="IP526" s="7" t="str">
        <f t="shared" si="914"/>
        <v/>
      </c>
      <c r="IQ526" s="7" t="str">
        <f t="shared" si="915"/>
        <v/>
      </c>
      <c r="IR526" s="7" t="str">
        <f t="shared" si="916"/>
        <v/>
      </c>
      <c r="IS526" s="7" t="str">
        <f t="shared" si="917"/>
        <v/>
      </c>
      <c r="IT526" s="7" t="str">
        <f t="shared" si="918"/>
        <v/>
      </c>
      <c r="IU526" s="7" t="str">
        <f t="shared" si="919"/>
        <v/>
      </c>
      <c r="IV526" s="7" t="str">
        <f t="shared" si="920"/>
        <v/>
      </c>
      <c r="IW526" s="7" t="str">
        <f t="shared" si="921"/>
        <v/>
      </c>
      <c r="IX526" s="7" t="str">
        <f t="shared" si="922"/>
        <v/>
      </c>
      <c r="IY526" s="7" t="str">
        <f t="shared" si="923"/>
        <v/>
      </c>
      <c r="IZ526" s="7" t="str">
        <f t="shared" si="924"/>
        <v/>
      </c>
      <c r="JA526" s="7" t="str">
        <f t="shared" si="925"/>
        <v/>
      </c>
      <c r="JB526" s="7" t="str">
        <f t="shared" si="926"/>
        <v/>
      </c>
      <c r="JC526" s="7" t="str">
        <f t="shared" si="927"/>
        <v/>
      </c>
      <c r="JD526" s="7" t="str">
        <f t="shared" si="928"/>
        <v/>
      </c>
      <c r="JE526" s="7" t="str">
        <f t="shared" si="929"/>
        <v/>
      </c>
      <c r="JF526" s="7" t="str">
        <f t="shared" si="930"/>
        <v/>
      </c>
      <c r="JG526" s="7" t="str">
        <f t="shared" si="841"/>
        <v/>
      </c>
      <c r="JH526" s="7" t="str">
        <f t="shared" si="842"/>
        <v/>
      </c>
      <c r="JI526" s="7" t="str">
        <f t="shared" si="843"/>
        <v/>
      </c>
      <c r="JJ526" s="7" t="str">
        <f t="shared" si="844"/>
        <v/>
      </c>
      <c r="JK526" s="7" t="str">
        <f t="shared" si="845"/>
        <v/>
      </c>
      <c r="JL526" s="7" t="str">
        <f t="shared" si="846"/>
        <v/>
      </c>
      <c r="JM526" s="7">
        <f t="shared" si="847"/>
        <v>3</v>
      </c>
      <c r="JN526" s="7" t="str">
        <f t="shared" si="848"/>
        <v/>
      </c>
      <c r="JO526" s="7" t="str">
        <f t="shared" si="849"/>
        <v/>
      </c>
      <c r="JP526" s="7" t="str">
        <f t="shared" si="850"/>
        <v/>
      </c>
      <c r="JQ526" s="7" t="str">
        <f t="shared" si="851"/>
        <v/>
      </c>
      <c r="JR526" s="7" t="str">
        <f t="shared" si="851"/>
        <v/>
      </c>
      <c r="JS526" s="7" t="str">
        <f t="shared" si="851"/>
        <v/>
      </c>
      <c r="JT526" s="28">
        <f t="shared" si="852"/>
        <v>3</v>
      </c>
    </row>
    <row r="527" spans="1:280" x14ac:dyDescent="0.2">
      <c r="A527" s="4" t="s">
        <v>3956</v>
      </c>
      <c r="B527" s="46">
        <f t="shared" si="838"/>
        <v>2</v>
      </c>
      <c r="C527" s="67" t="s">
        <v>3923</v>
      </c>
      <c r="D527" s="67" t="s">
        <v>3987</v>
      </c>
      <c r="CI527" s="7">
        <v>1</v>
      </c>
      <c r="CJ527" s="7">
        <v>3</v>
      </c>
      <c r="CP527" s="5">
        <f t="shared" si="839"/>
        <v>4</v>
      </c>
      <c r="CT527" s="28">
        <f t="shared" ref="CT527:CT543" si="931">SUM(CP527:CS527)</f>
        <v>4</v>
      </c>
      <c r="FH527" s="5"/>
      <c r="GG527" s="5">
        <f t="shared" si="840"/>
        <v>0</v>
      </c>
      <c r="GH527" s="7" t="str">
        <f t="shared" ref="GH527:GH543" si="932">IF(E527+CU527&gt;0,E527+CU527,"")</f>
        <v/>
      </c>
      <c r="GI527" s="7" t="str">
        <f t="shared" ref="GI527:GI543" si="933">IF(F527+CV527&gt;0,F527+CV527,"")</f>
        <v/>
      </c>
      <c r="GJ527" s="7" t="str">
        <f t="shared" ref="GJ527:GJ543" si="934">IF(G527+CW527&gt;0,G527+CW527,"")</f>
        <v/>
      </c>
      <c r="GK527" s="7" t="str">
        <f t="shared" ref="GK527:GK543" si="935">IF(H527+CX527&gt;0,H527+CX527,"")</f>
        <v/>
      </c>
      <c r="GL527" s="7" t="str">
        <f t="shared" ref="GL527:GL543" si="936">IF(I527+CY527&gt;0,I527+CY527,"")</f>
        <v/>
      </c>
      <c r="GM527" s="7" t="str">
        <f t="shared" ref="GM527:GM543" si="937">IF(J527+CZ527&gt;0,J527+CZ527,"")</f>
        <v/>
      </c>
      <c r="GN527" s="7" t="str">
        <f t="shared" ref="GN527:GN543" si="938">IF(K527+DA527&gt;0,K527+DA527,"")</f>
        <v/>
      </c>
      <c r="GO527" s="7" t="str">
        <f t="shared" ref="GO527:GO543" si="939">IF(L527+DB527&gt;0,L527+DB527,"")</f>
        <v/>
      </c>
      <c r="GP527" s="7" t="str">
        <f t="shared" ref="GP527:GP543" si="940">IF(M527+DC527&gt;0,M527+DC527,"")</f>
        <v/>
      </c>
      <c r="GQ527" s="7" t="str">
        <f t="shared" ref="GQ527:GQ543" si="941">IF(N527+DD527&gt;0,N527+DD527,"")</f>
        <v/>
      </c>
      <c r="GR527" s="7" t="str">
        <f t="shared" ref="GR527:GR543" si="942">IF(DE527&gt;0,DE527,"")</f>
        <v/>
      </c>
      <c r="GS527" s="7" t="str">
        <f t="shared" ref="GS527:GS543" si="943">IF(O527+DF527&gt;0,O527+DF527,"")</f>
        <v/>
      </c>
      <c r="GT527" s="7" t="str">
        <f t="shared" ref="GT527:GT543" si="944">IF(P527+DG527&gt;0,P527+DG527,"")</f>
        <v/>
      </c>
      <c r="GU527" s="7" t="str">
        <f t="shared" ref="GU527:GU543" si="945">IF(Q527+DH527&gt;0,Q527+DH527,"")</f>
        <v/>
      </c>
      <c r="GV527" s="7" t="str">
        <f t="shared" ref="GV527:GV543" si="946">IF(R527+DI527&gt;0,R527+DI527,"")</f>
        <v/>
      </c>
      <c r="GW527" s="7" t="str">
        <f t="shared" ref="GW527:GW543" si="947">IF(S527+DJ527&gt;0,S527+DJ527,"")</f>
        <v/>
      </c>
      <c r="GX527" s="7" t="str">
        <f t="shared" ref="GX527:GX543" si="948">IF(T527+DK527&gt;0,T527+DK527,"")</f>
        <v/>
      </c>
      <c r="GY527" s="7" t="str">
        <f t="shared" ref="GY527:GY543" si="949">IF(U527+DL527&gt;0,U527+DL527,"")</f>
        <v/>
      </c>
      <c r="GZ527" s="7" t="str">
        <f t="shared" ref="GZ527:GZ543" si="950">IF(V527+DM527&gt;0,V527+DM527,"")</f>
        <v/>
      </c>
      <c r="HA527" s="7" t="str">
        <f t="shared" ref="HA527:HA543" si="951">IF(W527+DN527&gt;0,W527+DN527,"")</f>
        <v/>
      </c>
      <c r="HB527" s="7" t="str">
        <f t="shared" ref="HB527:HB543" si="952">IF(X527+DO527&gt;0,X527+DO527,"")</f>
        <v/>
      </c>
      <c r="HC527" s="7" t="str">
        <f t="shared" ref="HC527:HC543" si="953">IF(Y527+DP527&gt;0,Y527+DP527,"")</f>
        <v/>
      </c>
      <c r="HD527" s="7" t="str">
        <f t="shared" ref="HD527:HD543" si="954">IF(Z527+DQ527&gt;0,Z527+DQ527,"")</f>
        <v/>
      </c>
      <c r="HE527" s="7" t="str">
        <f t="shared" ref="HE527:HE543" si="955">IF(AA527+DR527&gt;0,AA527+DR527,"")</f>
        <v/>
      </c>
      <c r="HF527" s="7" t="str">
        <f t="shared" ref="HF527:HF543" si="956">IF(AB527+DS527&gt;0,AB527+DS527,"")</f>
        <v/>
      </c>
      <c r="HG527" s="7" t="str">
        <f t="shared" ref="HG527:HG543" si="957">IF(AC527+DT527&gt;0,AC527+DT527,"")</f>
        <v/>
      </c>
      <c r="HH527" s="7" t="str">
        <f t="shared" ref="HH527:HH543" si="958">IF(AD527+DU527&gt;0,AD527+DU527,"")</f>
        <v/>
      </c>
      <c r="HI527" s="7" t="str">
        <f t="shared" ref="HI527:HI543" si="959">IF(AE527+DV527&gt;0,AE527+DV527,"")</f>
        <v/>
      </c>
      <c r="HJ527" s="7" t="str">
        <f t="shared" ref="HJ527:HJ543" si="960">IF(AF527+DW527&gt;0,AF527+DW527,"")</f>
        <v/>
      </c>
      <c r="HK527" s="7" t="str">
        <f t="shared" ref="HK527:HK543" si="961">IF(AG527+DX527&gt;0,AG527+DX527,"")</f>
        <v/>
      </c>
      <c r="HL527" s="7" t="str">
        <f t="shared" ref="HL527:HL543" si="962">IF(AH527+DY527&gt;0,AH527+DY527,"")</f>
        <v/>
      </c>
      <c r="HM527" s="7" t="str">
        <f t="shared" ref="HM527:HM543" si="963">IF(AI527+DZ527&gt;0,AI527+DZ527,"")</f>
        <v/>
      </c>
      <c r="HN527" s="7" t="str">
        <f t="shared" ref="HN527:HN543" si="964">IF(AJ527+EA527&gt;0,AJ527+EA527,"")</f>
        <v/>
      </c>
      <c r="HO527" s="7" t="str">
        <f t="shared" ref="HO527:HO543" si="965">IF(AK527+EB527&gt;0,AK527+EB527,"")</f>
        <v/>
      </c>
      <c r="HP527" s="7" t="str">
        <f t="shared" ref="HP527:HP543" si="966">IF(AL527+EC527&gt;0,AL527+EC527,"")</f>
        <v/>
      </c>
      <c r="HQ527" s="7" t="str">
        <f t="shared" ref="HQ527:HQ543" si="967">IF(AM527+ED527&gt;0,AM527+ED527,"")</f>
        <v/>
      </c>
      <c r="HR527" s="7" t="str">
        <f t="shared" ref="HR527:HR543" si="968">IF(AN527+EE527&gt;0,AN527+EE527,"")</f>
        <v/>
      </c>
      <c r="HS527" s="7" t="str">
        <f t="shared" ref="HS527:HS543" si="969">IF(AO527+EF527&gt;0,AO527+EF527,"")</f>
        <v/>
      </c>
      <c r="HT527" s="7" t="str">
        <f t="shared" ref="HT527:HT543" si="970">IF(AP527+EG527&gt;0,AP527+EG527,"")</f>
        <v/>
      </c>
      <c r="HU527" s="7" t="str">
        <f t="shared" ref="HU527:HU543" si="971">IF(AQ527+EH527&gt;0,AQ527+EH527,"")</f>
        <v/>
      </c>
      <c r="HV527" s="7" t="str">
        <f t="shared" ref="HV527:HV543" si="972">IF(AR527+EI527&gt;0,AR527+EI527,"")</f>
        <v/>
      </c>
      <c r="HW527" s="7" t="str">
        <f t="shared" ref="HW527:HW543" si="973">IF(AS527+EJ527&gt;0,AS527+EJ527,"")</f>
        <v/>
      </c>
      <c r="HX527" s="7" t="str">
        <f t="shared" ref="HX527:HX543" si="974">IF(AT527+EK527&gt;0,AT527+EK527,"")</f>
        <v/>
      </c>
      <c r="HY527" s="7" t="str">
        <f t="shared" ref="HY527:HY543" si="975">IF(AU527+EL527&gt;0,AU527+EL527,"")</f>
        <v/>
      </c>
      <c r="HZ527" s="7" t="str">
        <f t="shared" ref="HZ527:HZ543" si="976">IF(AV527+EM527&gt;0,AV527+EM527,"")</f>
        <v/>
      </c>
      <c r="IA527" s="7" t="str">
        <f t="shared" ref="IA527:IA543" si="977">IF(AW527+EN527&gt;0,AW527+EN527,"")</f>
        <v/>
      </c>
      <c r="IB527" s="7" t="str">
        <f t="shared" ref="IB527:IB543" si="978">IF(AX527+EO527&gt;0,AX527+EO527,"")</f>
        <v/>
      </c>
      <c r="IC527" s="7" t="str">
        <f t="shared" ref="IC527:IC543" si="979">IF(AY527+EP527&gt;0,AY527+EP527,"")</f>
        <v/>
      </c>
      <c r="ID527" s="7" t="str">
        <f t="shared" ref="ID527:ID543" si="980">IF(AZ527+EQ527&gt;0,AZ527+EQ527,"")</f>
        <v/>
      </c>
      <c r="IE527" s="7" t="str">
        <f t="shared" ref="IE527:IE543" si="981">IF(BA527+ER527&gt;0,BA527+ER527,"")</f>
        <v/>
      </c>
      <c r="IF527" s="7" t="str">
        <f t="shared" ref="IF527:IF543" si="982">IF(BB527+ES527&gt;0,BB527+ES527,"")</f>
        <v/>
      </c>
      <c r="IG527" s="7" t="str">
        <f t="shared" ref="IG527:IG543" si="983">IF(BC527+ET527&gt;0,BC527+ET527,"")</f>
        <v/>
      </c>
      <c r="IH527" s="7" t="str">
        <f t="shared" ref="IH527:IH543" si="984">IF(BD527+EU527&gt;0,BD527+EU527,"")</f>
        <v/>
      </c>
      <c r="II527" s="7" t="str">
        <f t="shared" ref="II527:II543" si="985">IF(BE527+EV527&gt;0,BE527+EV527,"")</f>
        <v/>
      </c>
      <c r="IJ527" s="7" t="str">
        <f t="shared" ref="IJ527:IJ543" si="986">IF(BF527+EW527&gt;0,BF527+EW527,"")</f>
        <v/>
      </c>
      <c r="IK527" s="7" t="str">
        <f t="shared" ref="IK527:IK543" si="987">IF(BG527+EX527&gt;0,BG527+EX527,"")</f>
        <v/>
      </c>
      <c r="IL527" s="7" t="str">
        <f t="shared" ref="IL527:IL543" si="988">IF(BH527+EY527&gt;0,BH527+EY527,"")</f>
        <v/>
      </c>
      <c r="IM527" s="7" t="str">
        <f t="shared" ref="IM527:IM543" si="989">IF(BI527+EZ527&gt;0,BI527+EZ527,"")</f>
        <v/>
      </c>
      <c r="IN527" s="7" t="str">
        <f t="shared" ref="IN527:IN543" si="990">IF(BJ527+FA527&gt;0,BJ527+FA527,"")</f>
        <v/>
      </c>
      <c r="IO527" s="7" t="str">
        <f t="shared" ref="IO527:IO543" si="991">IF(BK527+FB527&gt;0,BK527+FB527,"")</f>
        <v/>
      </c>
      <c r="IP527" s="7" t="str">
        <f t="shared" ref="IP527:IP543" si="992">IF(BL527+FC527&gt;0,BL527+FC527,"")</f>
        <v/>
      </c>
      <c r="IQ527" s="7" t="str">
        <f t="shared" ref="IQ527:IQ543" si="993">IF(BM527+FD527&gt;0,BM527+FD527,"")</f>
        <v/>
      </c>
      <c r="IR527" s="7" t="str">
        <f t="shared" ref="IR527:IR543" si="994">IF(BN527+FE527&gt;0,BN527+FE527,"")</f>
        <v/>
      </c>
      <c r="IS527" s="7" t="str">
        <f t="shared" ref="IS527:IS543" si="995">IF(BO527+FF527&gt;0,BO527+FF527,"")</f>
        <v/>
      </c>
      <c r="IT527" s="7" t="str">
        <f t="shared" ref="IT527:IT543" si="996">IF(BP527+FG527&gt;0,BP527+FG527,"")</f>
        <v/>
      </c>
      <c r="IU527" s="7" t="str">
        <f t="shared" ref="IU527:IU543" si="997">IF(BQ527+FH527&gt;0,BQ527+FH527,"")</f>
        <v/>
      </c>
      <c r="IV527" s="7" t="str">
        <f t="shared" ref="IV527:IV543" si="998">IF(BR527+FI527&gt;0,BR527+FI527,"")</f>
        <v/>
      </c>
      <c r="IW527" s="7" t="str">
        <f t="shared" ref="IW527:IW543" si="999">IF(BS527+FJ527&gt;0,BS527+FJ527,"")</f>
        <v/>
      </c>
      <c r="IX527" s="7" t="str">
        <f t="shared" ref="IX527:IX543" si="1000">IF(BT527+FK527&gt;0,BT527+FK527,"")</f>
        <v/>
      </c>
      <c r="IY527" s="7" t="str">
        <f t="shared" ref="IY527:IY543" si="1001">IF(BU527+FL527&gt;0,BU527+FL527,"")</f>
        <v/>
      </c>
      <c r="IZ527" s="7" t="str">
        <f t="shared" ref="IZ527:IZ543" si="1002">IF(BV527+FM527&gt;0,BV527+FM527,"")</f>
        <v/>
      </c>
      <c r="JA527" s="7" t="str">
        <f t="shared" ref="JA527:JA543" si="1003">IF(BW527+FN527&gt;0,BW527+FN527,"")</f>
        <v/>
      </c>
      <c r="JB527" s="7" t="str">
        <f t="shared" ref="JB527:JB543" si="1004">IF(BX527+FO527&gt;0,BX527+FO527,"")</f>
        <v/>
      </c>
      <c r="JC527" s="7" t="str">
        <f t="shared" ref="JC527:JC543" si="1005">IF(BY527+FP527&gt;0,BY527+FP527,"")</f>
        <v/>
      </c>
      <c r="JD527" s="7" t="str">
        <f t="shared" ref="JD527:JD543" si="1006">IF(BZ527+FQ527&gt;0,BZ527+FQ527,"")</f>
        <v/>
      </c>
      <c r="JE527" s="7" t="str">
        <f t="shared" ref="JE527:JE543" si="1007">IF(CA527+FR527&gt;0,CA527+FR527,"")</f>
        <v/>
      </c>
      <c r="JF527" s="7" t="str">
        <f t="shared" ref="JF527:JF543" si="1008">IF(CB527+FS527&gt;0,CB527+FS527,"")</f>
        <v/>
      </c>
      <c r="JG527" s="7" t="str">
        <f t="shared" si="841"/>
        <v/>
      </c>
      <c r="JH527" s="7" t="str">
        <f t="shared" si="842"/>
        <v/>
      </c>
      <c r="JI527" s="7" t="str">
        <f t="shared" si="843"/>
        <v/>
      </c>
      <c r="JJ527" s="7" t="str">
        <f t="shared" si="844"/>
        <v/>
      </c>
      <c r="JK527" s="7" t="str">
        <f t="shared" si="845"/>
        <v/>
      </c>
      <c r="JL527" s="7" t="str">
        <f t="shared" si="846"/>
        <v/>
      </c>
      <c r="JM527" s="7">
        <f t="shared" si="847"/>
        <v>1</v>
      </c>
      <c r="JN527" s="7">
        <f t="shared" si="848"/>
        <v>3</v>
      </c>
      <c r="JO527" s="7" t="str">
        <f t="shared" si="849"/>
        <v/>
      </c>
      <c r="JP527" s="7" t="str">
        <f t="shared" si="850"/>
        <v/>
      </c>
      <c r="JQ527" s="7" t="str">
        <f t="shared" si="851"/>
        <v/>
      </c>
      <c r="JR527" s="7" t="str">
        <f t="shared" si="851"/>
        <v/>
      </c>
      <c r="JS527" s="7" t="str">
        <f t="shared" si="851"/>
        <v/>
      </c>
      <c r="JT527" s="28">
        <f t="shared" si="852"/>
        <v>4</v>
      </c>
    </row>
    <row r="528" spans="1:280" x14ac:dyDescent="0.2">
      <c r="A528" s="4" t="s">
        <v>3957</v>
      </c>
      <c r="B528" s="46">
        <f t="shared" si="838"/>
        <v>2</v>
      </c>
      <c r="C528" s="67" t="s">
        <v>3923</v>
      </c>
      <c r="D528" s="67" t="s">
        <v>5035</v>
      </c>
      <c r="CI528" s="7">
        <v>1</v>
      </c>
      <c r="CN528" s="7">
        <v>1</v>
      </c>
      <c r="CP528" s="5">
        <f t="shared" si="839"/>
        <v>2</v>
      </c>
      <c r="CT528" s="28">
        <f t="shared" si="931"/>
        <v>2</v>
      </c>
      <c r="FH528" s="5"/>
      <c r="GG528" s="5">
        <f t="shared" si="840"/>
        <v>0</v>
      </c>
      <c r="GH528" s="7" t="str">
        <f t="shared" si="932"/>
        <v/>
      </c>
      <c r="GI528" s="7" t="str">
        <f t="shared" si="933"/>
        <v/>
      </c>
      <c r="GJ528" s="7" t="str">
        <f t="shared" si="934"/>
        <v/>
      </c>
      <c r="GK528" s="7" t="str">
        <f t="shared" si="935"/>
        <v/>
      </c>
      <c r="GL528" s="7" t="str">
        <f t="shared" si="936"/>
        <v/>
      </c>
      <c r="GM528" s="7" t="str">
        <f t="shared" si="937"/>
        <v/>
      </c>
      <c r="GN528" s="7" t="str">
        <f t="shared" si="938"/>
        <v/>
      </c>
      <c r="GO528" s="7" t="str">
        <f t="shared" si="939"/>
        <v/>
      </c>
      <c r="GP528" s="7" t="str">
        <f t="shared" si="940"/>
        <v/>
      </c>
      <c r="GQ528" s="7" t="str">
        <f t="shared" si="941"/>
        <v/>
      </c>
      <c r="GR528" s="7" t="str">
        <f t="shared" si="942"/>
        <v/>
      </c>
      <c r="GS528" s="7" t="str">
        <f t="shared" si="943"/>
        <v/>
      </c>
      <c r="GT528" s="7" t="str">
        <f t="shared" si="944"/>
        <v/>
      </c>
      <c r="GU528" s="7" t="str">
        <f t="shared" si="945"/>
        <v/>
      </c>
      <c r="GV528" s="7" t="str">
        <f t="shared" si="946"/>
        <v/>
      </c>
      <c r="GW528" s="7" t="str">
        <f t="shared" si="947"/>
        <v/>
      </c>
      <c r="GX528" s="7" t="str">
        <f t="shared" si="948"/>
        <v/>
      </c>
      <c r="GY528" s="7" t="str">
        <f t="shared" si="949"/>
        <v/>
      </c>
      <c r="GZ528" s="7" t="str">
        <f t="shared" si="950"/>
        <v/>
      </c>
      <c r="HA528" s="7" t="str">
        <f t="shared" si="951"/>
        <v/>
      </c>
      <c r="HB528" s="7" t="str">
        <f t="shared" si="952"/>
        <v/>
      </c>
      <c r="HC528" s="7" t="str">
        <f t="shared" si="953"/>
        <v/>
      </c>
      <c r="HD528" s="7" t="str">
        <f t="shared" si="954"/>
        <v/>
      </c>
      <c r="HE528" s="7" t="str">
        <f t="shared" si="955"/>
        <v/>
      </c>
      <c r="HF528" s="7" t="str">
        <f t="shared" si="956"/>
        <v/>
      </c>
      <c r="HG528" s="7" t="str">
        <f t="shared" si="957"/>
        <v/>
      </c>
      <c r="HH528" s="7" t="str">
        <f t="shared" si="958"/>
        <v/>
      </c>
      <c r="HI528" s="7" t="str">
        <f t="shared" si="959"/>
        <v/>
      </c>
      <c r="HJ528" s="7" t="str">
        <f t="shared" si="960"/>
        <v/>
      </c>
      <c r="HK528" s="7" t="str">
        <f t="shared" si="961"/>
        <v/>
      </c>
      <c r="HL528" s="7" t="str">
        <f t="shared" si="962"/>
        <v/>
      </c>
      <c r="HM528" s="7" t="str">
        <f t="shared" si="963"/>
        <v/>
      </c>
      <c r="HN528" s="7" t="str">
        <f t="shared" si="964"/>
        <v/>
      </c>
      <c r="HO528" s="7" t="str">
        <f t="shared" si="965"/>
        <v/>
      </c>
      <c r="HP528" s="7" t="str">
        <f t="shared" si="966"/>
        <v/>
      </c>
      <c r="HQ528" s="7" t="str">
        <f t="shared" si="967"/>
        <v/>
      </c>
      <c r="HR528" s="7" t="str">
        <f t="shared" si="968"/>
        <v/>
      </c>
      <c r="HS528" s="7" t="str">
        <f t="shared" si="969"/>
        <v/>
      </c>
      <c r="HT528" s="7" t="str">
        <f t="shared" si="970"/>
        <v/>
      </c>
      <c r="HU528" s="7" t="str">
        <f t="shared" si="971"/>
        <v/>
      </c>
      <c r="HV528" s="7" t="str">
        <f t="shared" si="972"/>
        <v/>
      </c>
      <c r="HW528" s="7" t="str">
        <f t="shared" si="973"/>
        <v/>
      </c>
      <c r="HX528" s="7" t="str">
        <f t="shared" si="974"/>
        <v/>
      </c>
      <c r="HY528" s="7" t="str">
        <f t="shared" si="975"/>
        <v/>
      </c>
      <c r="HZ528" s="7" t="str">
        <f t="shared" si="976"/>
        <v/>
      </c>
      <c r="IA528" s="7" t="str">
        <f t="shared" si="977"/>
        <v/>
      </c>
      <c r="IB528" s="7" t="str">
        <f t="shared" si="978"/>
        <v/>
      </c>
      <c r="IC528" s="7" t="str">
        <f t="shared" si="979"/>
        <v/>
      </c>
      <c r="ID528" s="7" t="str">
        <f t="shared" si="980"/>
        <v/>
      </c>
      <c r="IE528" s="7" t="str">
        <f t="shared" si="981"/>
        <v/>
      </c>
      <c r="IF528" s="7" t="str">
        <f t="shared" si="982"/>
        <v/>
      </c>
      <c r="IG528" s="7" t="str">
        <f t="shared" si="983"/>
        <v/>
      </c>
      <c r="IH528" s="7" t="str">
        <f t="shared" si="984"/>
        <v/>
      </c>
      <c r="II528" s="7" t="str">
        <f t="shared" si="985"/>
        <v/>
      </c>
      <c r="IJ528" s="7" t="str">
        <f t="shared" si="986"/>
        <v/>
      </c>
      <c r="IK528" s="7" t="str">
        <f t="shared" si="987"/>
        <v/>
      </c>
      <c r="IL528" s="7" t="str">
        <f t="shared" si="988"/>
        <v/>
      </c>
      <c r="IM528" s="7" t="str">
        <f t="shared" si="989"/>
        <v/>
      </c>
      <c r="IN528" s="7" t="str">
        <f t="shared" si="990"/>
        <v/>
      </c>
      <c r="IO528" s="7" t="str">
        <f t="shared" si="991"/>
        <v/>
      </c>
      <c r="IP528" s="7" t="str">
        <f t="shared" si="992"/>
        <v/>
      </c>
      <c r="IQ528" s="7" t="str">
        <f t="shared" si="993"/>
        <v/>
      </c>
      <c r="IR528" s="7" t="str">
        <f t="shared" si="994"/>
        <v/>
      </c>
      <c r="IS528" s="7" t="str">
        <f t="shared" si="995"/>
        <v/>
      </c>
      <c r="IT528" s="7" t="str">
        <f t="shared" si="996"/>
        <v/>
      </c>
      <c r="IU528" s="7" t="str">
        <f t="shared" si="997"/>
        <v/>
      </c>
      <c r="IV528" s="7" t="str">
        <f t="shared" si="998"/>
        <v/>
      </c>
      <c r="IW528" s="7" t="str">
        <f t="shared" si="999"/>
        <v/>
      </c>
      <c r="IX528" s="7" t="str">
        <f t="shared" si="1000"/>
        <v/>
      </c>
      <c r="IY528" s="7" t="str">
        <f t="shared" si="1001"/>
        <v/>
      </c>
      <c r="IZ528" s="7" t="str">
        <f t="shared" si="1002"/>
        <v/>
      </c>
      <c r="JA528" s="7" t="str">
        <f t="shared" si="1003"/>
        <v/>
      </c>
      <c r="JB528" s="7" t="str">
        <f t="shared" si="1004"/>
        <v/>
      </c>
      <c r="JC528" s="7" t="str">
        <f t="shared" si="1005"/>
        <v/>
      </c>
      <c r="JD528" s="7" t="str">
        <f t="shared" si="1006"/>
        <v/>
      </c>
      <c r="JE528" s="7" t="str">
        <f t="shared" si="1007"/>
        <v/>
      </c>
      <c r="JF528" s="7" t="str">
        <f t="shared" si="1008"/>
        <v/>
      </c>
      <c r="JG528" s="7" t="str">
        <f t="shared" si="841"/>
        <v/>
      </c>
      <c r="JH528" s="7" t="str">
        <f t="shared" si="842"/>
        <v/>
      </c>
      <c r="JI528" s="7" t="str">
        <f t="shared" si="843"/>
        <v/>
      </c>
      <c r="JJ528" s="7" t="str">
        <f t="shared" si="844"/>
        <v/>
      </c>
      <c r="JK528" s="7" t="str">
        <f t="shared" si="845"/>
        <v/>
      </c>
      <c r="JL528" s="7" t="str">
        <f t="shared" si="846"/>
        <v/>
      </c>
      <c r="JM528" s="7">
        <f t="shared" si="847"/>
        <v>1</v>
      </c>
      <c r="JN528" s="7" t="str">
        <f t="shared" si="848"/>
        <v/>
      </c>
      <c r="JO528" s="7" t="str">
        <f t="shared" si="849"/>
        <v/>
      </c>
      <c r="JP528" s="7" t="str">
        <f t="shared" si="850"/>
        <v/>
      </c>
      <c r="JQ528" s="7" t="str">
        <f t="shared" si="851"/>
        <v/>
      </c>
      <c r="JR528" s="7">
        <f t="shared" si="851"/>
        <v>1</v>
      </c>
      <c r="JS528" s="7" t="str">
        <f t="shared" si="851"/>
        <v/>
      </c>
      <c r="JT528" s="28">
        <f t="shared" si="852"/>
        <v>2</v>
      </c>
    </row>
    <row r="529" spans="1:280" x14ac:dyDescent="0.2">
      <c r="A529" s="4" t="s">
        <v>3988</v>
      </c>
      <c r="B529" s="46">
        <f t="shared" si="838"/>
        <v>1</v>
      </c>
      <c r="C529" s="67" t="s">
        <v>3987</v>
      </c>
      <c r="D529" s="67" t="s">
        <v>3987</v>
      </c>
      <c r="CJ529" s="7">
        <v>2</v>
      </c>
      <c r="CP529" s="5">
        <f t="shared" si="839"/>
        <v>2</v>
      </c>
      <c r="CT529" s="28">
        <f t="shared" si="931"/>
        <v>2</v>
      </c>
      <c r="FH529" s="5"/>
      <c r="GG529" s="5">
        <f t="shared" si="840"/>
        <v>0</v>
      </c>
      <c r="GH529" s="7" t="str">
        <f t="shared" si="932"/>
        <v/>
      </c>
      <c r="GI529" s="7" t="str">
        <f t="shared" si="933"/>
        <v/>
      </c>
      <c r="GJ529" s="7" t="str">
        <f t="shared" si="934"/>
        <v/>
      </c>
      <c r="GK529" s="7" t="str">
        <f t="shared" si="935"/>
        <v/>
      </c>
      <c r="GL529" s="7" t="str">
        <f t="shared" si="936"/>
        <v/>
      </c>
      <c r="GM529" s="7" t="str">
        <f t="shared" si="937"/>
        <v/>
      </c>
      <c r="GN529" s="7" t="str">
        <f t="shared" si="938"/>
        <v/>
      </c>
      <c r="GO529" s="7" t="str">
        <f t="shared" si="939"/>
        <v/>
      </c>
      <c r="GP529" s="7" t="str">
        <f t="shared" si="940"/>
        <v/>
      </c>
      <c r="GQ529" s="7" t="str">
        <f t="shared" si="941"/>
        <v/>
      </c>
      <c r="GR529" s="7" t="str">
        <f t="shared" si="942"/>
        <v/>
      </c>
      <c r="GS529" s="7" t="str">
        <f t="shared" si="943"/>
        <v/>
      </c>
      <c r="GT529" s="7" t="str">
        <f t="shared" si="944"/>
        <v/>
      </c>
      <c r="GU529" s="7" t="str">
        <f t="shared" si="945"/>
        <v/>
      </c>
      <c r="GV529" s="7" t="str">
        <f t="shared" si="946"/>
        <v/>
      </c>
      <c r="GW529" s="7" t="str">
        <f t="shared" si="947"/>
        <v/>
      </c>
      <c r="GX529" s="7" t="str">
        <f t="shared" si="948"/>
        <v/>
      </c>
      <c r="GY529" s="7" t="str">
        <f t="shared" si="949"/>
        <v/>
      </c>
      <c r="GZ529" s="7" t="str">
        <f t="shared" si="950"/>
        <v/>
      </c>
      <c r="HA529" s="7" t="str">
        <f t="shared" si="951"/>
        <v/>
      </c>
      <c r="HB529" s="7" t="str">
        <f t="shared" si="952"/>
        <v/>
      </c>
      <c r="HC529" s="7" t="str">
        <f t="shared" si="953"/>
        <v/>
      </c>
      <c r="HD529" s="7" t="str">
        <f t="shared" si="954"/>
        <v/>
      </c>
      <c r="HE529" s="7" t="str">
        <f t="shared" si="955"/>
        <v/>
      </c>
      <c r="HF529" s="7" t="str">
        <f t="shared" si="956"/>
        <v/>
      </c>
      <c r="HG529" s="7" t="str">
        <f t="shared" si="957"/>
        <v/>
      </c>
      <c r="HH529" s="7" t="str">
        <f t="shared" si="958"/>
        <v/>
      </c>
      <c r="HI529" s="7" t="str">
        <f t="shared" si="959"/>
        <v/>
      </c>
      <c r="HJ529" s="7" t="str">
        <f t="shared" si="960"/>
        <v/>
      </c>
      <c r="HK529" s="7" t="str">
        <f t="shared" si="961"/>
        <v/>
      </c>
      <c r="HL529" s="7" t="str">
        <f t="shared" si="962"/>
        <v/>
      </c>
      <c r="HM529" s="7" t="str">
        <f t="shared" si="963"/>
        <v/>
      </c>
      <c r="HN529" s="7" t="str">
        <f t="shared" si="964"/>
        <v/>
      </c>
      <c r="HO529" s="7" t="str">
        <f t="shared" si="965"/>
        <v/>
      </c>
      <c r="HP529" s="7" t="str">
        <f t="shared" si="966"/>
        <v/>
      </c>
      <c r="HQ529" s="7" t="str">
        <f t="shared" si="967"/>
        <v/>
      </c>
      <c r="HR529" s="7" t="str">
        <f t="shared" si="968"/>
        <v/>
      </c>
      <c r="HS529" s="7" t="str">
        <f t="shared" si="969"/>
        <v/>
      </c>
      <c r="HT529" s="7" t="str">
        <f t="shared" si="970"/>
        <v/>
      </c>
      <c r="HU529" s="7" t="str">
        <f t="shared" si="971"/>
        <v/>
      </c>
      <c r="HV529" s="7" t="str">
        <f t="shared" si="972"/>
        <v/>
      </c>
      <c r="HW529" s="7" t="str">
        <f t="shared" si="973"/>
        <v/>
      </c>
      <c r="HX529" s="7" t="str">
        <f t="shared" si="974"/>
        <v/>
      </c>
      <c r="HY529" s="7" t="str">
        <f t="shared" si="975"/>
        <v/>
      </c>
      <c r="HZ529" s="7" t="str">
        <f t="shared" si="976"/>
        <v/>
      </c>
      <c r="IA529" s="7" t="str">
        <f t="shared" si="977"/>
        <v/>
      </c>
      <c r="IB529" s="7" t="str">
        <f t="shared" si="978"/>
        <v/>
      </c>
      <c r="IC529" s="7" t="str">
        <f t="shared" si="979"/>
        <v/>
      </c>
      <c r="ID529" s="7" t="str">
        <f t="shared" si="980"/>
        <v/>
      </c>
      <c r="IE529" s="7" t="str">
        <f t="shared" si="981"/>
        <v/>
      </c>
      <c r="IF529" s="7" t="str">
        <f t="shared" si="982"/>
        <v/>
      </c>
      <c r="IG529" s="7" t="str">
        <f t="shared" si="983"/>
        <v/>
      </c>
      <c r="IH529" s="7" t="str">
        <f t="shared" si="984"/>
        <v/>
      </c>
      <c r="II529" s="7" t="str">
        <f t="shared" si="985"/>
        <v/>
      </c>
      <c r="IJ529" s="7" t="str">
        <f t="shared" si="986"/>
        <v/>
      </c>
      <c r="IK529" s="7" t="str">
        <f t="shared" si="987"/>
        <v/>
      </c>
      <c r="IL529" s="7" t="str">
        <f t="shared" si="988"/>
        <v/>
      </c>
      <c r="IM529" s="7" t="str">
        <f t="shared" si="989"/>
        <v/>
      </c>
      <c r="IN529" s="7" t="str">
        <f t="shared" si="990"/>
        <v/>
      </c>
      <c r="IO529" s="7" t="str">
        <f t="shared" si="991"/>
        <v/>
      </c>
      <c r="IP529" s="7" t="str">
        <f t="shared" si="992"/>
        <v/>
      </c>
      <c r="IQ529" s="7" t="str">
        <f t="shared" si="993"/>
        <v/>
      </c>
      <c r="IR529" s="7" t="str">
        <f t="shared" si="994"/>
        <v/>
      </c>
      <c r="IS529" s="7" t="str">
        <f t="shared" si="995"/>
        <v/>
      </c>
      <c r="IT529" s="7" t="str">
        <f t="shared" si="996"/>
        <v/>
      </c>
      <c r="IU529" s="7" t="str">
        <f t="shared" si="997"/>
        <v/>
      </c>
      <c r="IV529" s="7" t="str">
        <f t="shared" si="998"/>
        <v/>
      </c>
      <c r="IW529" s="7" t="str">
        <f t="shared" si="999"/>
        <v/>
      </c>
      <c r="IX529" s="7" t="str">
        <f t="shared" si="1000"/>
        <v/>
      </c>
      <c r="IY529" s="7" t="str">
        <f t="shared" si="1001"/>
        <v/>
      </c>
      <c r="IZ529" s="7" t="str">
        <f t="shared" si="1002"/>
        <v/>
      </c>
      <c r="JA529" s="7" t="str">
        <f t="shared" si="1003"/>
        <v/>
      </c>
      <c r="JB529" s="7" t="str">
        <f t="shared" si="1004"/>
        <v/>
      </c>
      <c r="JC529" s="7" t="str">
        <f t="shared" si="1005"/>
        <v/>
      </c>
      <c r="JD529" s="7" t="str">
        <f t="shared" si="1006"/>
        <v/>
      </c>
      <c r="JE529" s="7" t="str">
        <f t="shared" si="1007"/>
        <v/>
      </c>
      <c r="JF529" s="7" t="str">
        <f t="shared" si="1008"/>
        <v/>
      </c>
      <c r="JG529" s="7" t="str">
        <f t="shared" si="841"/>
        <v/>
      </c>
      <c r="JH529" s="7" t="str">
        <f t="shared" si="842"/>
        <v/>
      </c>
      <c r="JI529" s="7" t="str">
        <f t="shared" si="843"/>
        <v/>
      </c>
      <c r="JJ529" s="7" t="str">
        <f t="shared" si="844"/>
        <v/>
      </c>
      <c r="JK529" s="7" t="str">
        <f t="shared" si="845"/>
        <v/>
      </c>
      <c r="JL529" s="7" t="str">
        <f t="shared" si="846"/>
        <v/>
      </c>
      <c r="JM529" s="7" t="str">
        <f t="shared" si="847"/>
        <v/>
      </c>
      <c r="JN529" s="7">
        <f t="shared" si="848"/>
        <v>2</v>
      </c>
      <c r="JO529" s="7" t="str">
        <f t="shared" si="849"/>
        <v/>
      </c>
      <c r="JP529" s="7" t="str">
        <f t="shared" si="850"/>
        <v/>
      </c>
      <c r="JQ529" s="7" t="str">
        <f t="shared" si="851"/>
        <v/>
      </c>
      <c r="JR529" s="7" t="str">
        <f t="shared" si="851"/>
        <v/>
      </c>
      <c r="JS529" s="7" t="str">
        <f t="shared" si="851"/>
        <v/>
      </c>
      <c r="JT529" s="28">
        <f t="shared" si="852"/>
        <v>2</v>
      </c>
    </row>
    <row r="530" spans="1:280" x14ac:dyDescent="0.2">
      <c r="A530" s="4" t="s">
        <v>3989</v>
      </c>
      <c r="B530" s="46">
        <f t="shared" si="838"/>
        <v>1</v>
      </c>
      <c r="C530" s="67" t="s">
        <v>3987</v>
      </c>
      <c r="D530" s="67" t="s">
        <v>3987</v>
      </c>
      <c r="CJ530" s="7">
        <v>4</v>
      </c>
      <c r="CP530" s="5">
        <f t="shared" si="839"/>
        <v>4</v>
      </c>
      <c r="CT530" s="28">
        <f t="shared" si="931"/>
        <v>4</v>
      </c>
      <c r="FH530" s="5"/>
      <c r="GG530" s="5">
        <f t="shared" si="840"/>
        <v>0</v>
      </c>
      <c r="GH530" s="7" t="str">
        <f t="shared" si="932"/>
        <v/>
      </c>
      <c r="GI530" s="7" t="str">
        <f t="shared" si="933"/>
        <v/>
      </c>
      <c r="GJ530" s="7" t="str">
        <f t="shared" si="934"/>
        <v/>
      </c>
      <c r="GK530" s="7" t="str">
        <f t="shared" si="935"/>
        <v/>
      </c>
      <c r="GL530" s="7" t="str">
        <f t="shared" si="936"/>
        <v/>
      </c>
      <c r="GM530" s="7" t="str">
        <f t="shared" si="937"/>
        <v/>
      </c>
      <c r="GN530" s="7" t="str">
        <f t="shared" si="938"/>
        <v/>
      </c>
      <c r="GO530" s="7" t="str">
        <f t="shared" si="939"/>
        <v/>
      </c>
      <c r="GP530" s="7" t="str">
        <f t="shared" si="940"/>
        <v/>
      </c>
      <c r="GQ530" s="7" t="str">
        <f t="shared" si="941"/>
        <v/>
      </c>
      <c r="GR530" s="7" t="str">
        <f t="shared" si="942"/>
        <v/>
      </c>
      <c r="GS530" s="7" t="str">
        <f t="shared" si="943"/>
        <v/>
      </c>
      <c r="GT530" s="7" t="str">
        <f t="shared" si="944"/>
        <v/>
      </c>
      <c r="GU530" s="7" t="str">
        <f t="shared" si="945"/>
        <v/>
      </c>
      <c r="GV530" s="7" t="str">
        <f t="shared" si="946"/>
        <v/>
      </c>
      <c r="GW530" s="7" t="str">
        <f t="shared" si="947"/>
        <v/>
      </c>
      <c r="GX530" s="7" t="str">
        <f t="shared" si="948"/>
        <v/>
      </c>
      <c r="GY530" s="7" t="str">
        <f t="shared" si="949"/>
        <v/>
      </c>
      <c r="GZ530" s="7" t="str">
        <f t="shared" si="950"/>
        <v/>
      </c>
      <c r="HA530" s="7" t="str">
        <f t="shared" si="951"/>
        <v/>
      </c>
      <c r="HB530" s="7" t="str">
        <f t="shared" si="952"/>
        <v/>
      </c>
      <c r="HC530" s="7" t="str">
        <f t="shared" si="953"/>
        <v/>
      </c>
      <c r="HD530" s="7" t="str">
        <f t="shared" si="954"/>
        <v/>
      </c>
      <c r="HE530" s="7" t="str">
        <f t="shared" si="955"/>
        <v/>
      </c>
      <c r="HF530" s="7" t="str">
        <f t="shared" si="956"/>
        <v/>
      </c>
      <c r="HG530" s="7" t="str">
        <f t="shared" si="957"/>
        <v/>
      </c>
      <c r="HH530" s="7" t="str">
        <f t="shared" si="958"/>
        <v/>
      </c>
      <c r="HI530" s="7" t="str">
        <f t="shared" si="959"/>
        <v/>
      </c>
      <c r="HJ530" s="7" t="str">
        <f t="shared" si="960"/>
        <v/>
      </c>
      <c r="HK530" s="7" t="str">
        <f t="shared" si="961"/>
        <v/>
      </c>
      <c r="HL530" s="7" t="str">
        <f t="shared" si="962"/>
        <v/>
      </c>
      <c r="HM530" s="7" t="str">
        <f t="shared" si="963"/>
        <v/>
      </c>
      <c r="HN530" s="7" t="str">
        <f t="shared" si="964"/>
        <v/>
      </c>
      <c r="HO530" s="7" t="str">
        <f t="shared" si="965"/>
        <v/>
      </c>
      <c r="HP530" s="7" t="str">
        <f t="shared" si="966"/>
        <v/>
      </c>
      <c r="HQ530" s="7" t="str">
        <f t="shared" si="967"/>
        <v/>
      </c>
      <c r="HR530" s="7" t="str">
        <f t="shared" si="968"/>
        <v/>
      </c>
      <c r="HS530" s="7" t="str">
        <f t="shared" si="969"/>
        <v/>
      </c>
      <c r="HT530" s="7" t="str">
        <f t="shared" si="970"/>
        <v/>
      </c>
      <c r="HU530" s="7" t="str">
        <f t="shared" si="971"/>
        <v/>
      </c>
      <c r="HV530" s="7" t="str">
        <f t="shared" si="972"/>
        <v/>
      </c>
      <c r="HW530" s="7" t="str">
        <f t="shared" si="973"/>
        <v/>
      </c>
      <c r="HX530" s="7" t="str">
        <f t="shared" si="974"/>
        <v/>
      </c>
      <c r="HY530" s="7" t="str">
        <f t="shared" si="975"/>
        <v/>
      </c>
      <c r="HZ530" s="7" t="str">
        <f t="shared" si="976"/>
        <v/>
      </c>
      <c r="IA530" s="7" t="str">
        <f t="shared" si="977"/>
        <v/>
      </c>
      <c r="IB530" s="7" t="str">
        <f t="shared" si="978"/>
        <v/>
      </c>
      <c r="IC530" s="7" t="str">
        <f t="shared" si="979"/>
        <v/>
      </c>
      <c r="ID530" s="7" t="str">
        <f t="shared" si="980"/>
        <v/>
      </c>
      <c r="IE530" s="7" t="str">
        <f t="shared" si="981"/>
        <v/>
      </c>
      <c r="IF530" s="7" t="str">
        <f t="shared" si="982"/>
        <v/>
      </c>
      <c r="IG530" s="7" t="str">
        <f t="shared" si="983"/>
        <v/>
      </c>
      <c r="IH530" s="7" t="str">
        <f t="shared" si="984"/>
        <v/>
      </c>
      <c r="II530" s="7" t="str">
        <f t="shared" si="985"/>
        <v/>
      </c>
      <c r="IJ530" s="7" t="str">
        <f t="shared" si="986"/>
        <v/>
      </c>
      <c r="IK530" s="7" t="str">
        <f t="shared" si="987"/>
        <v/>
      </c>
      <c r="IL530" s="7" t="str">
        <f t="shared" si="988"/>
        <v/>
      </c>
      <c r="IM530" s="7" t="str">
        <f t="shared" si="989"/>
        <v/>
      </c>
      <c r="IN530" s="7" t="str">
        <f t="shared" si="990"/>
        <v/>
      </c>
      <c r="IO530" s="7" t="str">
        <f t="shared" si="991"/>
        <v/>
      </c>
      <c r="IP530" s="7" t="str">
        <f t="shared" si="992"/>
        <v/>
      </c>
      <c r="IQ530" s="7" t="str">
        <f t="shared" si="993"/>
        <v/>
      </c>
      <c r="IR530" s="7" t="str">
        <f t="shared" si="994"/>
        <v/>
      </c>
      <c r="IS530" s="7" t="str">
        <f t="shared" si="995"/>
        <v/>
      </c>
      <c r="IT530" s="7" t="str">
        <f t="shared" si="996"/>
        <v/>
      </c>
      <c r="IU530" s="7" t="str">
        <f t="shared" si="997"/>
        <v/>
      </c>
      <c r="IV530" s="7" t="str">
        <f t="shared" si="998"/>
        <v/>
      </c>
      <c r="IW530" s="7" t="str">
        <f t="shared" si="999"/>
        <v/>
      </c>
      <c r="IX530" s="7" t="str">
        <f t="shared" si="1000"/>
        <v/>
      </c>
      <c r="IY530" s="7" t="str">
        <f t="shared" si="1001"/>
        <v/>
      </c>
      <c r="IZ530" s="7" t="str">
        <f t="shared" si="1002"/>
        <v/>
      </c>
      <c r="JA530" s="7" t="str">
        <f t="shared" si="1003"/>
        <v/>
      </c>
      <c r="JB530" s="7" t="str">
        <f t="shared" si="1004"/>
        <v/>
      </c>
      <c r="JC530" s="7" t="str">
        <f t="shared" si="1005"/>
        <v/>
      </c>
      <c r="JD530" s="7" t="str">
        <f t="shared" si="1006"/>
        <v/>
      </c>
      <c r="JE530" s="7" t="str">
        <f t="shared" si="1007"/>
        <v/>
      </c>
      <c r="JF530" s="7" t="str">
        <f t="shared" si="1008"/>
        <v/>
      </c>
      <c r="JG530" s="7" t="str">
        <f t="shared" si="841"/>
        <v/>
      </c>
      <c r="JH530" s="7" t="str">
        <f t="shared" si="842"/>
        <v/>
      </c>
      <c r="JI530" s="7" t="str">
        <f t="shared" si="843"/>
        <v/>
      </c>
      <c r="JJ530" s="7" t="str">
        <f t="shared" si="844"/>
        <v/>
      </c>
      <c r="JK530" s="7" t="str">
        <f t="shared" si="845"/>
        <v/>
      </c>
      <c r="JL530" s="7" t="str">
        <f t="shared" si="846"/>
        <v/>
      </c>
      <c r="JM530" s="7" t="str">
        <f t="shared" si="847"/>
        <v/>
      </c>
      <c r="JN530" s="7">
        <f t="shared" si="848"/>
        <v>4</v>
      </c>
      <c r="JO530" s="7" t="str">
        <f t="shared" si="849"/>
        <v/>
      </c>
      <c r="JP530" s="7" t="str">
        <f t="shared" si="850"/>
        <v/>
      </c>
      <c r="JQ530" s="7" t="str">
        <f t="shared" si="851"/>
        <v/>
      </c>
      <c r="JR530" s="7" t="str">
        <f t="shared" si="851"/>
        <v/>
      </c>
      <c r="JS530" s="7" t="str">
        <f t="shared" si="851"/>
        <v/>
      </c>
      <c r="JT530" s="28">
        <f t="shared" si="852"/>
        <v>4</v>
      </c>
    </row>
    <row r="531" spans="1:280" x14ac:dyDescent="0.2">
      <c r="A531" s="4" t="s">
        <v>4008</v>
      </c>
      <c r="B531" s="46">
        <f t="shared" si="838"/>
        <v>0</v>
      </c>
      <c r="C531" s="67" t="s">
        <v>3987</v>
      </c>
      <c r="D531" s="67" t="s">
        <v>3987</v>
      </c>
      <c r="CP531" s="5">
        <f t="shared" si="839"/>
        <v>0</v>
      </c>
      <c r="CQ531" s="7">
        <v>1</v>
      </c>
      <c r="CT531" s="28">
        <f t="shared" si="931"/>
        <v>1</v>
      </c>
      <c r="FH531" s="5"/>
      <c r="GA531" s="7">
        <v>1</v>
      </c>
      <c r="GG531" s="5">
        <f t="shared" si="840"/>
        <v>1</v>
      </c>
      <c r="GH531" s="7" t="str">
        <f t="shared" si="932"/>
        <v/>
      </c>
      <c r="GI531" s="7" t="str">
        <f t="shared" si="933"/>
        <v/>
      </c>
      <c r="GJ531" s="7" t="str">
        <f t="shared" si="934"/>
        <v/>
      </c>
      <c r="GK531" s="7" t="str">
        <f t="shared" si="935"/>
        <v/>
      </c>
      <c r="GL531" s="7" t="str">
        <f t="shared" si="936"/>
        <v/>
      </c>
      <c r="GM531" s="7" t="str">
        <f t="shared" si="937"/>
        <v/>
      </c>
      <c r="GN531" s="7" t="str">
        <f t="shared" si="938"/>
        <v/>
      </c>
      <c r="GO531" s="7" t="str">
        <f t="shared" si="939"/>
        <v/>
      </c>
      <c r="GP531" s="7" t="str">
        <f t="shared" si="940"/>
        <v/>
      </c>
      <c r="GQ531" s="7" t="str">
        <f t="shared" si="941"/>
        <v/>
      </c>
      <c r="GR531" s="7" t="str">
        <f t="shared" si="942"/>
        <v/>
      </c>
      <c r="GS531" s="7" t="str">
        <f t="shared" si="943"/>
        <v/>
      </c>
      <c r="GT531" s="7" t="str">
        <f t="shared" si="944"/>
        <v/>
      </c>
      <c r="GU531" s="7" t="str">
        <f t="shared" si="945"/>
        <v/>
      </c>
      <c r="GV531" s="7" t="str">
        <f t="shared" si="946"/>
        <v/>
      </c>
      <c r="GW531" s="7" t="str">
        <f t="shared" si="947"/>
        <v/>
      </c>
      <c r="GX531" s="7" t="str">
        <f t="shared" si="948"/>
        <v/>
      </c>
      <c r="GY531" s="7" t="str">
        <f t="shared" si="949"/>
        <v/>
      </c>
      <c r="GZ531" s="7" t="str">
        <f t="shared" si="950"/>
        <v/>
      </c>
      <c r="HA531" s="7" t="str">
        <f t="shared" si="951"/>
        <v/>
      </c>
      <c r="HB531" s="7" t="str">
        <f t="shared" si="952"/>
        <v/>
      </c>
      <c r="HC531" s="7" t="str">
        <f t="shared" si="953"/>
        <v/>
      </c>
      <c r="HD531" s="7" t="str">
        <f t="shared" si="954"/>
        <v/>
      </c>
      <c r="HE531" s="7" t="str">
        <f t="shared" si="955"/>
        <v/>
      </c>
      <c r="HF531" s="7" t="str">
        <f t="shared" si="956"/>
        <v/>
      </c>
      <c r="HG531" s="7" t="str">
        <f t="shared" si="957"/>
        <v/>
      </c>
      <c r="HH531" s="7" t="str">
        <f t="shared" si="958"/>
        <v/>
      </c>
      <c r="HI531" s="7" t="str">
        <f t="shared" si="959"/>
        <v/>
      </c>
      <c r="HJ531" s="7" t="str">
        <f t="shared" si="960"/>
        <v/>
      </c>
      <c r="HK531" s="7" t="str">
        <f t="shared" si="961"/>
        <v/>
      </c>
      <c r="HL531" s="7" t="str">
        <f t="shared" si="962"/>
        <v/>
      </c>
      <c r="HM531" s="7" t="str">
        <f t="shared" si="963"/>
        <v/>
      </c>
      <c r="HN531" s="7" t="str">
        <f t="shared" si="964"/>
        <v/>
      </c>
      <c r="HO531" s="7" t="str">
        <f t="shared" si="965"/>
        <v/>
      </c>
      <c r="HP531" s="7" t="str">
        <f t="shared" si="966"/>
        <v/>
      </c>
      <c r="HQ531" s="7" t="str">
        <f t="shared" si="967"/>
        <v/>
      </c>
      <c r="HR531" s="7" t="str">
        <f t="shared" si="968"/>
        <v/>
      </c>
      <c r="HS531" s="7" t="str">
        <f t="shared" si="969"/>
        <v/>
      </c>
      <c r="HT531" s="7" t="str">
        <f t="shared" si="970"/>
        <v/>
      </c>
      <c r="HU531" s="7" t="str">
        <f t="shared" si="971"/>
        <v/>
      </c>
      <c r="HV531" s="7" t="str">
        <f t="shared" si="972"/>
        <v/>
      </c>
      <c r="HW531" s="7" t="str">
        <f t="shared" si="973"/>
        <v/>
      </c>
      <c r="HX531" s="7" t="str">
        <f t="shared" si="974"/>
        <v/>
      </c>
      <c r="HY531" s="7" t="str">
        <f t="shared" si="975"/>
        <v/>
      </c>
      <c r="HZ531" s="7" t="str">
        <f t="shared" si="976"/>
        <v/>
      </c>
      <c r="IA531" s="7" t="str">
        <f t="shared" si="977"/>
        <v/>
      </c>
      <c r="IB531" s="7" t="str">
        <f t="shared" si="978"/>
        <v/>
      </c>
      <c r="IC531" s="7" t="str">
        <f t="shared" si="979"/>
        <v/>
      </c>
      <c r="ID531" s="7" t="str">
        <f t="shared" si="980"/>
        <v/>
      </c>
      <c r="IE531" s="7" t="str">
        <f t="shared" si="981"/>
        <v/>
      </c>
      <c r="IF531" s="7" t="str">
        <f t="shared" si="982"/>
        <v/>
      </c>
      <c r="IG531" s="7" t="str">
        <f t="shared" si="983"/>
        <v/>
      </c>
      <c r="IH531" s="7" t="str">
        <f t="shared" si="984"/>
        <v/>
      </c>
      <c r="II531" s="7" t="str">
        <f t="shared" si="985"/>
        <v/>
      </c>
      <c r="IJ531" s="7" t="str">
        <f t="shared" si="986"/>
        <v/>
      </c>
      <c r="IK531" s="7" t="str">
        <f t="shared" si="987"/>
        <v/>
      </c>
      <c r="IL531" s="7" t="str">
        <f t="shared" si="988"/>
        <v/>
      </c>
      <c r="IM531" s="7" t="str">
        <f t="shared" si="989"/>
        <v/>
      </c>
      <c r="IN531" s="7" t="str">
        <f t="shared" si="990"/>
        <v/>
      </c>
      <c r="IO531" s="7" t="str">
        <f t="shared" si="991"/>
        <v/>
      </c>
      <c r="IP531" s="7" t="str">
        <f t="shared" si="992"/>
        <v/>
      </c>
      <c r="IQ531" s="7" t="str">
        <f t="shared" si="993"/>
        <v/>
      </c>
      <c r="IR531" s="7" t="str">
        <f t="shared" si="994"/>
        <v/>
      </c>
      <c r="IS531" s="7" t="str">
        <f t="shared" si="995"/>
        <v/>
      </c>
      <c r="IT531" s="7" t="str">
        <f t="shared" si="996"/>
        <v/>
      </c>
      <c r="IU531" s="7" t="str">
        <f t="shared" si="997"/>
        <v/>
      </c>
      <c r="IV531" s="7" t="str">
        <f t="shared" si="998"/>
        <v/>
      </c>
      <c r="IW531" s="7" t="str">
        <f t="shared" si="999"/>
        <v/>
      </c>
      <c r="IX531" s="7" t="str">
        <f t="shared" si="1000"/>
        <v/>
      </c>
      <c r="IY531" s="7" t="str">
        <f t="shared" si="1001"/>
        <v/>
      </c>
      <c r="IZ531" s="7" t="str">
        <f t="shared" si="1002"/>
        <v/>
      </c>
      <c r="JA531" s="7" t="str">
        <f t="shared" si="1003"/>
        <v/>
      </c>
      <c r="JB531" s="7" t="str">
        <f t="shared" si="1004"/>
        <v/>
      </c>
      <c r="JC531" s="7" t="str">
        <f t="shared" si="1005"/>
        <v/>
      </c>
      <c r="JD531" s="7" t="str">
        <f t="shared" si="1006"/>
        <v/>
      </c>
      <c r="JE531" s="7" t="str">
        <f t="shared" si="1007"/>
        <v/>
      </c>
      <c r="JF531" s="7" t="str">
        <f t="shared" si="1008"/>
        <v/>
      </c>
      <c r="JG531" s="7" t="str">
        <f t="shared" si="841"/>
        <v/>
      </c>
      <c r="JH531" s="7" t="str">
        <f t="shared" si="842"/>
        <v/>
      </c>
      <c r="JI531" s="7" t="str">
        <f t="shared" si="843"/>
        <v/>
      </c>
      <c r="JJ531" s="7" t="str">
        <f t="shared" si="844"/>
        <v/>
      </c>
      <c r="JK531" s="7" t="str">
        <f t="shared" si="845"/>
        <v/>
      </c>
      <c r="JL531" s="7" t="str">
        <f t="shared" si="846"/>
        <v/>
      </c>
      <c r="JM531" s="7" t="str">
        <f t="shared" si="847"/>
        <v/>
      </c>
      <c r="JN531" s="7">
        <f t="shared" si="848"/>
        <v>1</v>
      </c>
      <c r="JO531" s="7" t="str">
        <f t="shared" si="849"/>
        <v/>
      </c>
      <c r="JP531" s="7" t="str">
        <f t="shared" si="850"/>
        <v/>
      </c>
      <c r="JQ531" s="7" t="str">
        <f t="shared" si="851"/>
        <v/>
      </c>
      <c r="JR531" s="7" t="str">
        <f t="shared" si="851"/>
        <v/>
      </c>
      <c r="JS531" s="7" t="str">
        <f t="shared" si="851"/>
        <v/>
      </c>
      <c r="JT531" s="28">
        <f t="shared" si="852"/>
        <v>1</v>
      </c>
    </row>
    <row r="532" spans="1:280" x14ac:dyDescent="0.2">
      <c r="A532" s="4" t="s">
        <v>4014</v>
      </c>
      <c r="B532" s="46">
        <f t="shared" si="838"/>
        <v>0</v>
      </c>
      <c r="C532" s="67" t="s">
        <v>3987</v>
      </c>
      <c r="D532" s="67" t="s">
        <v>3987</v>
      </c>
      <c r="CP532" s="5">
        <f t="shared" si="839"/>
        <v>0</v>
      </c>
      <c r="CQ532" s="7">
        <v>1</v>
      </c>
      <c r="CT532" s="28">
        <f t="shared" si="931"/>
        <v>1</v>
      </c>
      <c r="FH532" s="5"/>
      <c r="GA532" s="7">
        <v>1</v>
      </c>
      <c r="GG532" s="5">
        <f t="shared" si="840"/>
        <v>1</v>
      </c>
      <c r="GH532" s="7" t="str">
        <f t="shared" si="932"/>
        <v/>
      </c>
      <c r="GI532" s="7" t="str">
        <f t="shared" si="933"/>
        <v/>
      </c>
      <c r="GJ532" s="7" t="str">
        <f t="shared" si="934"/>
        <v/>
      </c>
      <c r="GK532" s="7" t="str">
        <f t="shared" si="935"/>
        <v/>
      </c>
      <c r="GL532" s="7" t="str">
        <f t="shared" si="936"/>
        <v/>
      </c>
      <c r="GM532" s="7" t="str">
        <f t="shared" si="937"/>
        <v/>
      </c>
      <c r="GN532" s="7" t="str">
        <f t="shared" si="938"/>
        <v/>
      </c>
      <c r="GO532" s="7" t="str">
        <f t="shared" si="939"/>
        <v/>
      </c>
      <c r="GP532" s="7" t="str">
        <f t="shared" si="940"/>
        <v/>
      </c>
      <c r="GQ532" s="7" t="str">
        <f t="shared" si="941"/>
        <v/>
      </c>
      <c r="GR532" s="7" t="str">
        <f t="shared" si="942"/>
        <v/>
      </c>
      <c r="GS532" s="7" t="str">
        <f t="shared" si="943"/>
        <v/>
      </c>
      <c r="GT532" s="7" t="str">
        <f t="shared" si="944"/>
        <v/>
      </c>
      <c r="GU532" s="7" t="str">
        <f t="shared" si="945"/>
        <v/>
      </c>
      <c r="GV532" s="7" t="str">
        <f t="shared" si="946"/>
        <v/>
      </c>
      <c r="GW532" s="7" t="str">
        <f t="shared" si="947"/>
        <v/>
      </c>
      <c r="GX532" s="7" t="str">
        <f t="shared" si="948"/>
        <v/>
      </c>
      <c r="GY532" s="7" t="str">
        <f t="shared" si="949"/>
        <v/>
      </c>
      <c r="GZ532" s="7" t="str">
        <f t="shared" si="950"/>
        <v/>
      </c>
      <c r="HA532" s="7" t="str">
        <f t="shared" si="951"/>
        <v/>
      </c>
      <c r="HB532" s="7" t="str">
        <f t="shared" si="952"/>
        <v/>
      </c>
      <c r="HC532" s="7" t="str">
        <f t="shared" si="953"/>
        <v/>
      </c>
      <c r="HD532" s="7" t="str">
        <f t="shared" si="954"/>
        <v/>
      </c>
      <c r="HE532" s="7" t="str">
        <f t="shared" si="955"/>
        <v/>
      </c>
      <c r="HF532" s="7" t="str">
        <f t="shared" si="956"/>
        <v/>
      </c>
      <c r="HG532" s="7" t="str">
        <f t="shared" si="957"/>
        <v/>
      </c>
      <c r="HH532" s="7" t="str">
        <f t="shared" si="958"/>
        <v/>
      </c>
      <c r="HI532" s="7" t="str">
        <f t="shared" si="959"/>
        <v/>
      </c>
      <c r="HJ532" s="7" t="str">
        <f t="shared" si="960"/>
        <v/>
      </c>
      <c r="HK532" s="7" t="str">
        <f t="shared" si="961"/>
        <v/>
      </c>
      <c r="HL532" s="7" t="str">
        <f t="shared" si="962"/>
        <v/>
      </c>
      <c r="HM532" s="7" t="str">
        <f t="shared" si="963"/>
        <v/>
      </c>
      <c r="HN532" s="7" t="str">
        <f t="shared" si="964"/>
        <v/>
      </c>
      <c r="HO532" s="7" t="str">
        <f t="shared" si="965"/>
        <v/>
      </c>
      <c r="HP532" s="7" t="str">
        <f t="shared" si="966"/>
        <v/>
      </c>
      <c r="HQ532" s="7" t="str">
        <f t="shared" si="967"/>
        <v/>
      </c>
      <c r="HR532" s="7" t="str">
        <f t="shared" si="968"/>
        <v/>
      </c>
      <c r="HS532" s="7" t="str">
        <f t="shared" si="969"/>
        <v/>
      </c>
      <c r="HT532" s="7" t="str">
        <f t="shared" si="970"/>
        <v/>
      </c>
      <c r="HU532" s="7" t="str">
        <f t="shared" si="971"/>
        <v/>
      </c>
      <c r="HV532" s="7" t="str">
        <f t="shared" si="972"/>
        <v/>
      </c>
      <c r="HW532" s="7" t="str">
        <f t="shared" si="973"/>
        <v/>
      </c>
      <c r="HX532" s="7" t="str">
        <f t="shared" si="974"/>
        <v/>
      </c>
      <c r="HY532" s="7" t="str">
        <f t="shared" si="975"/>
        <v/>
      </c>
      <c r="HZ532" s="7" t="str">
        <f t="shared" si="976"/>
        <v/>
      </c>
      <c r="IA532" s="7" t="str">
        <f t="shared" si="977"/>
        <v/>
      </c>
      <c r="IB532" s="7" t="str">
        <f t="shared" si="978"/>
        <v/>
      </c>
      <c r="IC532" s="7" t="str">
        <f t="shared" si="979"/>
        <v/>
      </c>
      <c r="ID532" s="7" t="str">
        <f t="shared" si="980"/>
        <v/>
      </c>
      <c r="IE532" s="7" t="str">
        <f t="shared" si="981"/>
        <v/>
      </c>
      <c r="IF532" s="7" t="str">
        <f t="shared" si="982"/>
        <v/>
      </c>
      <c r="IG532" s="7" t="str">
        <f t="shared" si="983"/>
        <v/>
      </c>
      <c r="IH532" s="7" t="str">
        <f t="shared" si="984"/>
        <v/>
      </c>
      <c r="II532" s="7" t="str">
        <f t="shared" si="985"/>
        <v/>
      </c>
      <c r="IJ532" s="7" t="str">
        <f t="shared" si="986"/>
        <v/>
      </c>
      <c r="IK532" s="7" t="str">
        <f t="shared" si="987"/>
        <v/>
      </c>
      <c r="IL532" s="7" t="str">
        <f t="shared" si="988"/>
        <v/>
      </c>
      <c r="IM532" s="7" t="str">
        <f t="shared" si="989"/>
        <v/>
      </c>
      <c r="IN532" s="7" t="str">
        <f t="shared" si="990"/>
        <v/>
      </c>
      <c r="IO532" s="7" t="str">
        <f t="shared" si="991"/>
        <v/>
      </c>
      <c r="IP532" s="7" t="str">
        <f t="shared" si="992"/>
        <v/>
      </c>
      <c r="IQ532" s="7" t="str">
        <f t="shared" si="993"/>
        <v/>
      </c>
      <c r="IR532" s="7" t="str">
        <f t="shared" si="994"/>
        <v/>
      </c>
      <c r="IS532" s="7" t="str">
        <f t="shared" si="995"/>
        <v/>
      </c>
      <c r="IT532" s="7" t="str">
        <f t="shared" si="996"/>
        <v/>
      </c>
      <c r="IU532" s="7" t="str">
        <f t="shared" si="997"/>
        <v/>
      </c>
      <c r="IV532" s="7" t="str">
        <f t="shared" si="998"/>
        <v/>
      </c>
      <c r="IW532" s="7" t="str">
        <f t="shared" si="999"/>
        <v/>
      </c>
      <c r="IX532" s="7" t="str">
        <f t="shared" si="1000"/>
        <v/>
      </c>
      <c r="IY532" s="7" t="str">
        <f t="shared" si="1001"/>
        <v/>
      </c>
      <c r="IZ532" s="7" t="str">
        <f t="shared" si="1002"/>
        <v/>
      </c>
      <c r="JA532" s="7" t="str">
        <f t="shared" si="1003"/>
        <v/>
      </c>
      <c r="JB532" s="7" t="str">
        <f t="shared" si="1004"/>
        <v/>
      </c>
      <c r="JC532" s="7" t="str">
        <f t="shared" si="1005"/>
        <v/>
      </c>
      <c r="JD532" s="7" t="str">
        <f t="shared" si="1006"/>
        <v/>
      </c>
      <c r="JE532" s="7" t="str">
        <f t="shared" si="1007"/>
        <v/>
      </c>
      <c r="JF532" s="7" t="str">
        <f t="shared" si="1008"/>
        <v/>
      </c>
      <c r="JG532" s="7" t="str">
        <f t="shared" si="841"/>
        <v/>
      </c>
      <c r="JH532" s="7" t="str">
        <f t="shared" si="842"/>
        <v/>
      </c>
      <c r="JI532" s="7" t="str">
        <f t="shared" si="843"/>
        <v/>
      </c>
      <c r="JJ532" s="7" t="str">
        <f t="shared" si="844"/>
        <v/>
      </c>
      <c r="JK532" s="7" t="str">
        <f t="shared" si="845"/>
        <v/>
      </c>
      <c r="JL532" s="7" t="str">
        <f t="shared" si="846"/>
        <v/>
      </c>
      <c r="JM532" s="7" t="str">
        <f t="shared" si="847"/>
        <v/>
      </c>
      <c r="JN532" s="7">
        <f t="shared" si="848"/>
        <v>1</v>
      </c>
      <c r="JO532" s="7" t="str">
        <f t="shared" si="849"/>
        <v/>
      </c>
      <c r="JP532" s="7" t="str">
        <f t="shared" si="850"/>
        <v/>
      </c>
      <c r="JQ532" s="7" t="str">
        <f t="shared" si="851"/>
        <v/>
      </c>
      <c r="JR532" s="7" t="str">
        <f t="shared" si="851"/>
        <v/>
      </c>
      <c r="JS532" s="7" t="str">
        <f t="shared" si="851"/>
        <v/>
      </c>
      <c r="JT532" s="28">
        <f t="shared" si="852"/>
        <v>1</v>
      </c>
    </row>
    <row r="533" spans="1:280" x14ac:dyDescent="0.2">
      <c r="A533" s="4" t="s">
        <v>4018</v>
      </c>
      <c r="B533" s="46">
        <f t="shared" si="838"/>
        <v>1</v>
      </c>
      <c r="C533" s="67" t="s">
        <v>3987</v>
      </c>
      <c r="D533" s="67" t="s">
        <v>3987</v>
      </c>
      <c r="CJ533" s="7">
        <v>2</v>
      </c>
      <c r="CP533" s="5">
        <f t="shared" si="839"/>
        <v>2</v>
      </c>
      <c r="CT533" s="28">
        <f t="shared" si="931"/>
        <v>2</v>
      </c>
      <c r="FH533" s="5"/>
      <c r="GG533" s="5">
        <f t="shared" si="840"/>
        <v>0</v>
      </c>
      <c r="GH533" s="7" t="str">
        <f t="shared" si="932"/>
        <v/>
      </c>
      <c r="GI533" s="7" t="str">
        <f t="shared" si="933"/>
        <v/>
      </c>
      <c r="GJ533" s="7" t="str">
        <f t="shared" si="934"/>
        <v/>
      </c>
      <c r="GK533" s="7" t="str">
        <f t="shared" si="935"/>
        <v/>
      </c>
      <c r="GL533" s="7" t="str">
        <f t="shared" si="936"/>
        <v/>
      </c>
      <c r="GM533" s="7" t="str">
        <f t="shared" si="937"/>
        <v/>
      </c>
      <c r="GN533" s="7" t="str">
        <f t="shared" si="938"/>
        <v/>
      </c>
      <c r="GO533" s="7" t="str">
        <f t="shared" si="939"/>
        <v/>
      </c>
      <c r="GP533" s="7" t="str">
        <f t="shared" si="940"/>
        <v/>
      </c>
      <c r="GQ533" s="7" t="str">
        <f t="shared" si="941"/>
        <v/>
      </c>
      <c r="GR533" s="7" t="str">
        <f t="shared" si="942"/>
        <v/>
      </c>
      <c r="GS533" s="7" t="str">
        <f t="shared" si="943"/>
        <v/>
      </c>
      <c r="GT533" s="7" t="str">
        <f t="shared" si="944"/>
        <v/>
      </c>
      <c r="GU533" s="7" t="str">
        <f t="shared" si="945"/>
        <v/>
      </c>
      <c r="GV533" s="7" t="str">
        <f t="shared" si="946"/>
        <v/>
      </c>
      <c r="GW533" s="7" t="str">
        <f t="shared" si="947"/>
        <v/>
      </c>
      <c r="GX533" s="7" t="str">
        <f t="shared" si="948"/>
        <v/>
      </c>
      <c r="GY533" s="7" t="str">
        <f t="shared" si="949"/>
        <v/>
      </c>
      <c r="GZ533" s="7" t="str">
        <f t="shared" si="950"/>
        <v/>
      </c>
      <c r="HA533" s="7" t="str">
        <f t="shared" si="951"/>
        <v/>
      </c>
      <c r="HB533" s="7" t="str">
        <f t="shared" si="952"/>
        <v/>
      </c>
      <c r="HC533" s="7" t="str">
        <f t="shared" si="953"/>
        <v/>
      </c>
      <c r="HD533" s="7" t="str">
        <f t="shared" si="954"/>
        <v/>
      </c>
      <c r="HE533" s="7" t="str">
        <f t="shared" si="955"/>
        <v/>
      </c>
      <c r="HF533" s="7" t="str">
        <f t="shared" si="956"/>
        <v/>
      </c>
      <c r="HG533" s="7" t="str">
        <f t="shared" si="957"/>
        <v/>
      </c>
      <c r="HH533" s="7" t="str">
        <f t="shared" si="958"/>
        <v/>
      </c>
      <c r="HI533" s="7" t="str">
        <f t="shared" si="959"/>
        <v/>
      </c>
      <c r="HJ533" s="7" t="str">
        <f t="shared" si="960"/>
        <v/>
      </c>
      <c r="HK533" s="7" t="str">
        <f t="shared" si="961"/>
        <v/>
      </c>
      <c r="HL533" s="7" t="str">
        <f t="shared" si="962"/>
        <v/>
      </c>
      <c r="HM533" s="7" t="str">
        <f t="shared" si="963"/>
        <v/>
      </c>
      <c r="HN533" s="7" t="str">
        <f t="shared" si="964"/>
        <v/>
      </c>
      <c r="HO533" s="7" t="str">
        <f t="shared" si="965"/>
        <v/>
      </c>
      <c r="HP533" s="7" t="str">
        <f t="shared" si="966"/>
        <v/>
      </c>
      <c r="HQ533" s="7" t="str">
        <f t="shared" si="967"/>
        <v/>
      </c>
      <c r="HR533" s="7" t="str">
        <f t="shared" si="968"/>
        <v/>
      </c>
      <c r="HS533" s="7" t="str">
        <f t="shared" si="969"/>
        <v/>
      </c>
      <c r="HT533" s="7" t="str">
        <f t="shared" si="970"/>
        <v/>
      </c>
      <c r="HU533" s="7" t="str">
        <f t="shared" si="971"/>
        <v/>
      </c>
      <c r="HV533" s="7" t="str">
        <f t="shared" si="972"/>
        <v/>
      </c>
      <c r="HW533" s="7" t="str">
        <f t="shared" si="973"/>
        <v/>
      </c>
      <c r="HX533" s="7" t="str">
        <f t="shared" si="974"/>
        <v/>
      </c>
      <c r="HY533" s="7" t="str">
        <f t="shared" si="975"/>
        <v/>
      </c>
      <c r="HZ533" s="7" t="str">
        <f t="shared" si="976"/>
        <v/>
      </c>
      <c r="IA533" s="7" t="str">
        <f t="shared" si="977"/>
        <v/>
      </c>
      <c r="IB533" s="7" t="str">
        <f t="shared" si="978"/>
        <v/>
      </c>
      <c r="IC533" s="7" t="str">
        <f t="shared" si="979"/>
        <v/>
      </c>
      <c r="ID533" s="7" t="str">
        <f t="shared" si="980"/>
        <v/>
      </c>
      <c r="IE533" s="7" t="str">
        <f t="shared" si="981"/>
        <v/>
      </c>
      <c r="IF533" s="7" t="str">
        <f t="shared" si="982"/>
        <v/>
      </c>
      <c r="IG533" s="7" t="str">
        <f t="shared" si="983"/>
        <v/>
      </c>
      <c r="IH533" s="7" t="str">
        <f t="shared" si="984"/>
        <v/>
      </c>
      <c r="II533" s="7" t="str">
        <f t="shared" si="985"/>
        <v/>
      </c>
      <c r="IJ533" s="7" t="str">
        <f t="shared" si="986"/>
        <v/>
      </c>
      <c r="IK533" s="7" t="str">
        <f t="shared" si="987"/>
        <v/>
      </c>
      <c r="IL533" s="7" t="str">
        <f t="shared" si="988"/>
        <v/>
      </c>
      <c r="IM533" s="7" t="str">
        <f t="shared" si="989"/>
        <v/>
      </c>
      <c r="IN533" s="7" t="str">
        <f t="shared" si="990"/>
        <v/>
      </c>
      <c r="IO533" s="7" t="str">
        <f t="shared" si="991"/>
        <v/>
      </c>
      <c r="IP533" s="7" t="str">
        <f t="shared" si="992"/>
        <v/>
      </c>
      <c r="IQ533" s="7" t="str">
        <f t="shared" si="993"/>
        <v/>
      </c>
      <c r="IR533" s="7" t="str">
        <f t="shared" si="994"/>
        <v/>
      </c>
      <c r="IS533" s="7" t="str">
        <f t="shared" si="995"/>
        <v/>
      </c>
      <c r="IT533" s="7" t="str">
        <f t="shared" si="996"/>
        <v/>
      </c>
      <c r="IU533" s="7" t="str">
        <f t="shared" si="997"/>
        <v/>
      </c>
      <c r="IV533" s="7" t="str">
        <f t="shared" si="998"/>
        <v/>
      </c>
      <c r="IW533" s="7" t="str">
        <f t="shared" si="999"/>
        <v/>
      </c>
      <c r="IX533" s="7" t="str">
        <f t="shared" si="1000"/>
        <v/>
      </c>
      <c r="IY533" s="7" t="str">
        <f t="shared" si="1001"/>
        <v/>
      </c>
      <c r="IZ533" s="7" t="str">
        <f t="shared" si="1002"/>
        <v/>
      </c>
      <c r="JA533" s="7" t="str">
        <f t="shared" si="1003"/>
        <v/>
      </c>
      <c r="JB533" s="7" t="str">
        <f t="shared" si="1004"/>
        <v/>
      </c>
      <c r="JC533" s="7" t="str">
        <f t="shared" si="1005"/>
        <v/>
      </c>
      <c r="JD533" s="7" t="str">
        <f t="shared" si="1006"/>
        <v/>
      </c>
      <c r="JE533" s="7" t="str">
        <f t="shared" si="1007"/>
        <v/>
      </c>
      <c r="JF533" s="7" t="str">
        <f t="shared" si="1008"/>
        <v/>
      </c>
      <c r="JG533" s="7" t="str">
        <f t="shared" si="841"/>
        <v/>
      </c>
      <c r="JH533" s="7" t="str">
        <f t="shared" si="842"/>
        <v/>
      </c>
      <c r="JI533" s="7" t="str">
        <f t="shared" si="843"/>
        <v/>
      </c>
      <c r="JJ533" s="7" t="str">
        <f t="shared" si="844"/>
        <v/>
      </c>
      <c r="JK533" s="7" t="str">
        <f t="shared" si="845"/>
        <v/>
      </c>
      <c r="JL533" s="7" t="str">
        <f t="shared" si="846"/>
        <v/>
      </c>
      <c r="JM533" s="7" t="str">
        <f t="shared" si="847"/>
        <v/>
      </c>
      <c r="JN533" s="7">
        <f t="shared" si="848"/>
        <v>2</v>
      </c>
      <c r="JO533" s="7" t="str">
        <f t="shared" si="849"/>
        <v/>
      </c>
      <c r="JP533" s="7" t="str">
        <f t="shared" si="850"/>
        <v/>
      </c>
      <c r="JQ533" s="7" t="str">
        <f t="shared" si="851"/>
        <v/>
      </c>
      <c r="JR533" s="7" t="str">
        <f t="shared" si="851"/>
        <v/>
      </c>
      <c r="JS533" s="7" t="str">
        <f t="shared" si="851"/>
        <v/>
      </c>
      <c r="JT533" s="28">
        <f t="shared" si="852"/>
        <v>2</v>
      </c>
    </row>
    <row r="534" spans="1:280" x14ac:dyDescent="0.2">
      <c r="A534" s="4" t="s">
        <v>4078</v>
      </c>
      <c r="B534" s="46">
        <f t="shared" si="838"/>
        <v>1</v>
      </c>
      <c r="C534" s="67" t="s">
        <v>3987</v>
      </c>
      <c r="D534" s="67" t="s">
        <v>3987</v>
      </c>
      <c r="CJ534" s="7">
        <v>1</v>
      </c>
      <c r="CP534" s="5">
        <f t="shared" si="839"/>
        <v>1</v>
      </c>
      <c r="CT534" s="28">
        <f t="shared" si="931"/>
        <v>1</v>
      </c>
      <c r="FH534" s="5"/>
      <c r="GG534" s="5">
        <f t="shared" si="840"/>
        <v>0</v>
      </c>
      <c r="GH534" s="7" t="str">
        <f t="shared" si="932"/>
        <v/>
      </c>
      <c r="GI534" s="7" t="str">
        <f t="shared" si="933"/>
        <v/>
      </c>
      <c r="GJ534" s="7" t="str">
        <f t="shared" si="934"/>
        <v/>
      </c>
      <c r="GK534" s="7" t="str">
        <f t="shared" si="935"/>
        <v/>
      </c>
      <c r="GL534" s="7" t="str">
        <f t="shared" si="936"/>
        <v/>
      </c>
      <c r="GM534" s="7" t="str">
        <f t="shared" si="937"/>
        <v/>
      </c>
      <c r="GN534" s="7" t="str">
        <f t="shared" si="938"/>
        <v/>
      </c>
      <c r="GO534" s="7" t="str">
        <f t="shared" si="939"/>
        <v/>
      </c>
      <c r="GP534" s="7" t="str">
        <f t="shared" si="940"/>
        <v/>
      </c>
      <c r="GQ534" s="7" t="str">
        <f t="shared" si="941"/>
        <v/>
      </c>
      <c r="GR534" s="7" t="str">
        <f t="shared" si="942"/>
        <v/>
      </c>
      <c r="GS534" s="7" t="str">
        <f t="shared" si="943"/>
        <v/>
      </c>
      <c r="GT534" s="7" t="str">
        <f t="shared" si="944"/>
        <v/>
      </c>
      <c r="GU534" s="7" t="str">
        <f t="shared" si="945"/>
        <v/>
      </c>
      <c r="GV534" s="7" t="str">
        <f t="shared" si="946"/>
        <v/>
      </c>
      <c r="GW534" s="7" t="str">
        <f t="shared" si="947"/>
        <v/>
      </c>
      <c r="GX534" s="7" t="str">
        <f t="shared" si="948"/>
        <v/>
      </c>
      <c r="GY534" s="7" t="str">
        <f t="shared" si="949"/>
        <v/>
      </c>
      <c r="GZ534" s="7" t="str">
        <f t="shared" si="950"/>
        <v/>
      </c>
      <c r="HA534" s="7" t="str">
        <f t="shared" si="951"/>
        <v/>
      </c>
      <c r="HB534" s="7" t="str">
        <f t="shared" si="952"/>
        <v/>
      </c>
      <c r="HC534" s="7" t="str">
        <f t="shared" si="953"/>
        <v/>
      </c>
      <c r="HD534" s="7" t="str">
        <f t="shared" si="954"/>
        <v/>
      </c>
      <c r="HE534" s="7" t="str">
        <f t="shared" si="955"/>
        <v/>
      </c>
      <c r="HF534" s="7" t="str">
        <f t="shared" si="956"/>
        <v/>
      </c>
      <c r="HG534" s="7" t="str">
        <f t="shared" si="957"/>
        <v/>
      </c>
      <c r="HH534" s="7" t="str">
        <f t="shared" si="958"/>
        <v/>
      </c>
      <c r="HI534" s="7" t="str">
        <f t="shared" si="959"/>
        <v/>
      </c>
      <c r="HJ534" s="7" t="str">
        <f t="shared" si="960"/>
        <v/>
      </c>
      <c r="HK534" s="7" t="str">
        <f t="shared" si="961"/>
        <v/>
      </c>
      <c r="HL534" s="7" t="str">
        <f t="shared" si="962"/>
        <v/>
      </c>
      <c r="HM534" s="7" t="str">
        <f t="shared" si="963"/>
        <v/>
      </c>
      <c r="HN534" s="7" t="str">
        <f t="shared" si="964"/>
        <v/>
      </c>
      <c r="HO534" s="7" t="str">
        <f t="shared" si="965"/>
        <v/>
      </c>
      <c r="HP534" s="7" t="str">
        <f t="shared" si="966"/>
        <v/>
      </c>
      <c r="HQ534" s="7" t="str">
        <f t="shared" si="967"/>
        <v/>
      </c>
      <c r="HR534" s="7" t="str">
        <f t="shared" si="968"/>
        <v/>
      </c>
      <c r="HS534" s="7" t="str">
        <f t="shared" si="969"/>
        <v/>
      </c>
      <c r="HT534" s="7" t="str">
        <f t="shared" si="970"/>
        <v/>
      </c>
      <c r="HU534" s="7" t="str">
        <f t="shared" si="971"/>
        <v/>
      </c>
      <c r="HV534" s="7" t="str">
        <f t="shared" si="972"/>
        <v/>
      </c>
      <c r="HW534" s="7" t="str">
        <f t="shared" si="973"/>
        <v/>
      </c>
      <c r="HX534" s="7" t="str">
        <f t="shared" si="974"/>
        <v/>
      </c>
      <c r="HY534" s="7" t="str">
        <f t="shared" si="975"/>
        <v/>
      </c>
      <c r="HZ534" s="7" t="str">
        <f t="shared" si="976"/>
        <v/>
      </c>
      <c r="IA534" s="7" t="str">
        <f t="shared" si="977"/>
        <v/>
      </c>
      <c r="IB534" s="7" t="str">
        <f t="shared" si="978"/>
        <v/>
      </c>
      <c r="IC534" s="7" t="str">
        <f t="shared" si="979"/>
        <v/>
      </c>
      <c r="ID534" s="7" t="str">
        <f t="shared" si="980"/>
        <v/>
      </c>
      <c r="IE534" s="7" t="str">
        <f t="shared" si="981"/>
        <v/>
      </c>
      <c r="IF534" s="7" t="str">
        <f t="shared" si="982"/>
        <v/>
      </c>
      <c r="IG534" s="7" t="str">
        <f t="shared" si="983"/>
        <v/>
      </c>
      <c r="IH534" s="7" t="str">
        <f t="shared" si="984"/>
        <v/>
      </c>
      <c r="II534" s="7" t="str">
        <f t="shared" si="985"/>
        <v/>
      </c>
      <c r="IJ534" s="7" t="str">
        <f t="shared" si="986"/>
        <v/>
      </c>
      <c r="IK534" s="7" t="str">
        <f t="shared" si="987"/>
        <v/>
      </c>
      <c r="IL534" s="7" t="str">
        <f t="shared" si="988"/>
        <v/>
      </c>
      <c r="IM534" s="7" t="str">
        <f t="shared" si="989"/>
        <v/>
      </c>
      <c r="IN534" s="7" t="str">
        <f t="shared" si="990"/>
        <v/>
      </c>
      <c r="IO534" s="7" t="str">
        <f t="shared" si="991"/>
        <v/>
      </c>
      <c r="IP534" s="7" t="str">
        <f t="shared" si="992"/>
        <v/>
      </c>
      <c r="IQ534" s="7" t="str">
        <f t="shared" si="993"/>
        <v/>
      </c>
      <c r="IR534" s="7" t="str">
        <f t="shared" si="994"/>
        <v/>
      </c>
      <c r="IS534" s="7" t="str">
        <f t="shared" si="995"/>
        <v/>
      </c>
      <c r="IT534" s="7" t="str">
        <f t="shared" si="996"/>
        <v/>
      </c>
      <c r="IU534" s="7" t="str">
        <f t="shared" si="997"/>
        <v/>
      </c>
      <c r="IV534" s="7" t="str">
        <f t="shared" si="998"/>
        <v/>
      </c>
      <c r="IW534" s="7" t="str">
        <f t="shared" si="999"/>
        <v/>
      </c>
      <c r="IX534" s="7" t="str">
        <f t="shared" si="1000"/>
        <v/>
      </c>
      <c r="IY534" s="7" t="str">
        <f t="shared" si="1001"/>
        <v/>
      </c>
      <c r="IZ534" s="7" t="str">
        <f t="shared" si="1002"/>
        <v/>
      </c>
      <c r="JA534" s="7" t="str">
        <f t="shared" si="1003"/>
        <v/>
      </c>
      <c r="JB534" s="7" t="str">
        <f t="shared" si="1004"/>
        <v/>
      </c>
      <c r="JC534" s="7" t="str">
        <f t="shared" si="1005"/>
        <v/>
      </c>
      <c r="JD534" s="7" t="str">
        <f t="shared" si="1006"/>
        <v/>
      </c>
      <c r="JE534" s="7" t="str">
        <f t="shared" si="1007"/>
        <v/>
      </c>
      <c r="JF534" s="7" t="str">
        <f t="shared" si="1008"/>
        <v/>
      </c>
      <c r="JG534" s="7" t="str">
        <f t="shared" si="841"/>
        <v/>
      </c>
      <c r="JH534" s="7" t="str">
        <f t="shared" si="842"/>
        <v/>
      </c>
      <c r="JI534" s="7" t="str">
        <f t="shared" si="843"/>
        <v/>
      </c>
      <c r="JJ534" s="7" t="str">
        <f t="shared" si="844"/>
        <v/>
      </c>
      <c r="JK534" s="7" t="str">
        <f t="shared" si="845"/>
        <v/>
      </c>
      <c r="JL534" s="7" t="str">
        <f t="shared" si="846"/>
        <v/>
      </c>
      <c r="JM534" s="7" t="str">
        <f t="shared" si="847"/>
        <v/>
      </c>
      <c r="JN534" s="7">
        <f t="shared" si="848"/>
        <v>1</v>
      </c>
      <c r="JO534" s="7" t="str">
        <f t="shared" si="849"/>
        <v/>
      </c>
      <c r="JP534" s="7" t="str">
        <f t="shared" si="850"/>
        <v/>
      </c>
      <c r="JQ534" s="7" t="str">
        <f t="shared" si="851"/>
        <v/>
      </c>
      <c r="JR534" s="7" t="str">
        <f t="shared" si="851"/>
        <v/>
      </c>
      <c r="JS534" s="7" t="str">
        <f t="shared" si="851"/>
        <v/>
      </c>
      <c r="JT534" s="28">
        <f t="shared" si="852"/>
        <v>1</v>
      </c>
    </row>
    <row r="535" spans="1:280" x14ac:dyDescent="0.2">
      <c r="A535" s="4" t="s">
        <v>4098</v>
      </c>
      <c r="B535" s="46">
        <f t="shared" si="838"/>
        <v>2</v>
      </c>
      <c r="C535" s="67" t="s">
        <v>3987</v>
      </c>
      <c r="D535" s="67" t="s">
        <v>4813</v>
      </c>
      <c r="CJ535" s="7">
        <v>3</v>
      </c>
      <c r="CL535" s="7">
        <v>7</v>
      </c>
      <c r="CP535" s="5">
        <f t="shared" si="839"/>
        <v>10</v>
      </c>
      <c r="CQ535" s="7">
        <v>3</v>
      </c>
      <c r="CS535" s="7">
        <v>1</v>
      </c>
      <c r="CT535" s="28">
        <f t="shared" si="931"/>
        <v>14</v>
      </c>
      <c r="FH535" s="5"/>
      <c r="GC535" s="7">
        <v>4</v>
      </c>
      <c r="GG535" s="5">
        <f t="shared" si="840"/>
        <v>4</v>
      </c>
      <c r="GH535" s="7" t="str">
        <f t="shared" si="932"/>
        <v/>
      </c>
      <c r="GI535" s="7" t="str">
        <f t="shared" si="933"/>
        <v/>
      </c>
      <c r="GJ535" s="7" t="str">
        <f t="shared" si="934"/>
        <v/>
      </c>
      <c r="GK535" s="7" t="str">
        <f t="shared" si="935"/>
        <v/>
      </c>
      <c r="GL535" s="7" t="str">
        <f t="shared" si="936"/>
        <v/>
      </c>
      <c r="GM535" s="7" t="str">
        <f t="shared" si="937"/>
        <v/>
      </c>
      <c r="GN535" s="7" t="str">
        <f t="shared" si="938"/>
        <v/>
      </c>
      <c r="GO535" s="7" t="str">
        <f t="shared" si="939"/>
        <v/>
      </c>
      <c r="GP535" s="7" t="str">
        <f t="shared" si="940"/>
        <v/>
      </c>
      <c r="GQ535" s="7" t="str">
        <f t="shared" si="941"/>
        <v/>
      </c>
      <c r="GR535" s="7" t="str">
        <f t="shared" si="942"/>
        <v/>
      </c>
      <c r="GS535" s="7" t="str">
        <f t="shared" si="943"/>
        <v/>
      </c>
      <c r="GT535" s="7" t="str">
        <f t="shared" si="944"/>
        <v/>
      </c>
      <c r="GU535" s="7" t="str">
        <f t="shared" si="945"/>
        <v/>
      </c>
      <c r="GV535" s="7" t="str">
        <f t="shared" si="946"/>
        <v/>
      </c>
      <c r="GW535" s="7" t="str">
        <f t="shared" si="947"/>
        <v/>
      </c>
      <c r="GX535" s="7" t="str">
        <f t="shared" si="948"/>
        <v/>
      </c>
      <c r="GY535" s="7" t="str">
        <f t="shared" si="949"/>
        <v/>
      </c>
      <c r="GZ535" s="7" t="str">
        <f t="shared" si="950"/>
        <v/>
      </c>
      <c r="HA535" s="7" t="str">
        <f t="shared" si="951"/>
        <v/>
      </c>
      <c r="HB535" s="7" t="str">
        <f t="shared" si="952"/>
        <v/>
      </c>
      <c r="HC535" s="7" t="str">
        <f t="shared" si="953"/>
        <v/>
      </c>
      <c r="HD535" s="7" t="str">
        <f t="shared" si="954"/>
        <v/>
      </c>
      <c r="HE535" s="7" t="str">
        <f t="shared" si="955"/>
        <v/>
      </c>
      <c r="HF535" s="7" t="str">
        <f t="shared" si="956"/>
        <v/>
      </c>
      <c r="HG535" s="7" t="str">
        <f t="shared" si="957"/>
        <v/>
      </c>
      <c r="HH535" s="7" t="str">
        <f t="shared" si="958"/>
        <v/>
      </c>
      <c r="HI535" s="7" t="str">
        <f t="shared" si="959"/>
        <v/>
      </c>
      <c r="HJ535" s="7" t="str">
        <f t="shared" si="960"/>
        <v/>
      </c>
      <c r="HK535" s="7" t="str">
        <f t="shared" si="961"/>
        <v/>
      </c>
      <c r="HL535" s="7" t="str">
        <f t="shared" si="962"/>
        <v/>
      </c>
      <c r="HM535" s="7" t="str">
        <f t="shared" si="963"/>
        <v/>
      </c>
      <c r="HN535" s="7" t="str">
        <f t="shared" si="964"/>
        <v/>
      </c>
      <c r="HO535" s="7" t="str">
        <f t="shared" si="965"/>
        <v/>
      </c>
      <c r="HP535" s="7" t="str">
        <f t="shared" si="966"/>
        <v/>
      </c>
      <c r="HQ535" s="7" t="str">
        <f t="shared" si="967"/>
        <v/>
      </c>
      <c r="HR535" s="7" t="str">
        <f t="shared" si="968"/>
        <v/>
      </c>
      <c r="HS535" s="7" t="str">
        <f t="shared" si="969"/>
        <v/>
      </c>
      <c r="HT535" s="7" t="str">
        <f t="shared" si="970"/>
        <v/>
      </c>
      <c r="HU535" s="7" t="str">
        <f t="shared" si="971"/>
        <v/>
      </c>
      <c r="HV535" s="7" t="str">
        <f t="shared" si="972"/>
        <v/>
      </c>
      <c r="HW535" s="7" t="str">
        <f t="shared" si="973"/>
        <v/>
      </c>
      <c r="HX535" s="7" t="str">
        <f t="shared" si="974"/>
        <v/>
      </c>
      <c r="HY535" s="7" t="str">
        <f t="shared" si="975"/>
        <v/>
      </c>
      <c r="HZ535" s="7" t="str">
        <f t="shared" si="976"/>
        <v/>
      </c>
      <c r="IA535" s="7" t="str">
        <f t="shared" si="977"/>
        <v/>
      </c>
      <c r="IB535" s="7" t="str">
        <f t="shared" si="978"/>
        <v/>
      </c>
      <c r="IC535" s="7" t="str">
        <f t="shared" si="979"/>
        <v/>
      </c>
      <c r="ID535" s="7" t="str">
        <f t="shared" si="980"/>
        <v/>
      </c>
      <c r="IE535" s="7" t="str">
        <f t="shared" si="981"/>
        <v/>
      </c>
      <c r="IF535" s="7" t="str">
        <f t="shared" si="982"/>
        <v/>
      </c>
      <c r="IG535" s="7" t="str">
        <f t="shared" si="983"/>
        <v/>
      </c>
      <c r="IH535" s="7" t="str">
        <f t="shared" si="984"/>
        <v/>
      </c>
      <c r="II535" s="7" t="str">
        <f t="shared" si="985"/>
        <v/>
      </c>
      <c r="IJ535" s="7" t="str">
        <f t="shared" si="986"/>
        <v/>
      </c>
      <c r="IK535" s="7" t="str">
        <f t="shared" si="987"/>
        <v/>
      </c>
      <c r="IL535" s="7" t="str">
        <f t="shared" si="988"/>
        <v/>
      </c>
      <c r="IM535" s="7" t="str">
        <f t="shared" si="989"/>
        <v/>
      </c>
      <c r="IN535" s="7" t="str">
        <f t="shared" si="990"/>
        <v/>
      </c>
      <c r="IO535" s="7" t="str">
        <f t="shared" si="991"/>
        <v/>
      </c>
      <c r="IP535" s="7" t="str">
        <f t="shared" si="992"/>
        <v/>
      </c>
      <c r="IQ535" s="7" t="str">
        <f t="shared" si="993"/>
        <v/>
      </c>
      <c r="IR535" s="7" t="str">
        <f t="shared" si="994"/>
        <v/>
      </c>
      <c r="IS535" s="7" t="str">
        <f t="shared" si="995"/>
        <v/>
      </c>
      <c r="IT535" s="7" t="str">
        <f t="shared" si="996"/>
        <v/>
      </c>
      <c r="IU535" s="7" t="str">
        <f t="shared" si="997"/>
        <v/>
      </c>
      <c r="IV535" s="7" t="str">
        <f t="shared" si="998"/>
        <v/>
      </c>
      <c r="IW535" s="7" t="str">
        <f t="shared" si="999"/>
        <v/>
      </c>
      <c r="IX535" s="7" t="str">
        <f t="shared" si="1000"/>
        <v/>
      </c>
      <c r="IY535" s="7" t="str">
        <f t="shared" si="1001"/>
        <v/>
      </c>
      <c r="IZ535" s="7" t="str">
        <f t="shared" si="1002"/>
        <v/>
      </c>
      <c r="JA535" s="7" t="str">
        <f t="shared" si="1003"/>
        <v/>
      </c>
      <c r="JB535" s="7" t="str">
        <f t="shared" si="1004"/>
        <v/>
      </c>
      <c r="JC535" s="7" t="str">
        <f t="shared" si="1005"/>
        <v/>
      </c>
      <c r="JD535" s="7" t="str">
        <f t="shared" si="1006"/>
        <v/>
      </c>
      <c r="JE535" s="7" t="str">
        <f t="shared" si="1007"/>
        <v/>
      </c>
      <c r="JF535" s="7" t="str">
        <f t="shared" si="1008"/>
        <v/>
      </c>
      <c r="JG535" s="7" t="str">
        <f t="shared" si="841"/>
        <v/>
      </c>
      <c r="JH535" s="7" t="str">
        <f t="shared" si="842"/>
        <v/>
      </c>
      <c r="JI535" s="7" t="str">
        <f t="shared" si="843"/>
        <v/>
      </c>
      <c r="JJ535" s="7" t="str">
        <f t="shared" si="844"/>
        <v/>
      </c>
      <c r="JK535" s="7" t="str">
        <f t="shared" si="845"/>
        <v/>
      </c>
      <c r="JL535" s="7" t="str">
        <f t="shared" si="846"/>
        <v/>
      </c>
      <c r="JM535" s="7" t="str">
        <f t="shared" si="847"/>
        <v/>
      </c>
      <c r="JN535" s="7">
        <f t="shared" si="848"/>
        <v>3</v>
      </c>
      <c r="JO535" s="7" t="str">
        <f t="shared" si="849"/>
        <v/>
      </c>
      <c r="JP535" s="7">
        <f t="shared" si="850"/>
        <v>11</v>
      </c>
      <c r="JQ535" s="7" t="str">
        <f t="shared" si="851"/>
        <v/>
      </c>
      <c r="JR535" s="7" t="str">
        <f t="shared" si="851"/>
        <v/>
      </c>
      <c r="JS535" s="7" t="str">
        <f t="shared" si="851"/>
        <v/>
      </c>
      <c r="JT535" s="28">
        <f t="shared" si="852"/>
        <v>14</v>
      </c>
    </row>
    <row r="536" spans="1:280" x14ac:dyDescent="0.2">
      <c r="A536" s="4" t="s">
        <v>4134</v>
      </c>
      <c r="B536" s="46">
        <f t="shared" si="838"/>
        <v>1</v>
      </c>
      <c r="C536" s="67" t="s">
        <v>4133</v>
      </c>
      <c r="D536" s="67" t="s">
        <v>4133</v>
      </c>
      <c r="CK536" s="7">
        <v>1</v>
      </c>
      <c r="CP536" s="5">
        <f t="shared" si="839"/>
        <v>1</v>
      </c>
      <c r="CT536" s="28">
        <f t="shared" si="931"/>
        <v>1</v>
      </c>
      <c r="FH536" s="5"/>
      <c r="GG536" s="5">
        <f t="shared" si="840"/>
        <v>0</v>
      </c>
      <c r="GH536" s="7" t="str">
        <f t="shared" si="932"/>
        <v/>
      </c>
      <c r="GI536" s="7" t="str">
        <f t="shared" si="933"/>
        <v/>
      </c>
      <c r="GJ536" s="7" t="str">
        <f t="shared" si="934"/>
        <v/>
      </c>
      <c r="GK536" s="7" t="str">
        <f t="shared" si="935"/>
        <v/>
      </c>
      <c r="GL536" s="7" t="str">
        <f t="shared" si="936"/>
        <v/>
      </c>
      <c r="GM536" s="7" t="str">
        <f t="shared" si="937"/>
        <v/>
      </c>
      <c r="GN536" s="7" t="str">
        <f t="shared" si="938"/>
        <v/>
      </c>
      <c r="GO536" s="7" t="str">
        <f t="shared" si="939"/>
        <v/>
      </c>
      <c r="GP536" s="7" t="str">
        <f t="shared" si="940"/>
        <v/>
      </c>
      <c r="GQ536" s="7" t="str">
        <f t="shared" si="941"/>
        <v/>
      </c>
      <c r="GR536" s="7" t="str">
        <f t="shared" si="942"/>
        <v/>
      </c>
      <c r="GS536" s="7" t="str">
        <f t="shared" si="943"/>
        <v/>
      </c>
      <c r="GT536" s="7" t="str">
        <f t="shared" si="944"/>
        <v/>
      </c>
      <c r="GU536" s="7" t="str">
        <f t="shared" si="945"/>
        <v/>
      </c>
      <c r="GV536" s="7" t="str">
        <f t="shared" si="946"/>
        <v/>
      </c>
      <c r="GW536" s="7" t="str">
        <f t="shared" si="947"/>
        <v/>
      </c>
      <c r="GX536" s="7" t="str">
        <f t="shared" si="948"/>
        <v/>
      </c>
      <c r="GY536" s="7" t="str">
        <f t="shared" si="949"/>
        <v/>
      </c>
      <c r="GZ536" s="7" t="str">
        <f t="shared" si="950"/>
        <v/>
      </c>
      <c r="HA536" s="7" t="str">
        <f t="shared" si="951"/>
        <v/>
      </c>
      <c r="HB536" s="7" t="str">
        <f t="shared" si="952"/>
        <v/>
      </c>
      <c r="HC536" s="7" t="str">
        <f t="shared" si="953"/>
        <v/>
      </c>
      <c r="HD536" s="7" t="str">
        <f t="shared" si="954"/>
        <v/>
      </c>
      <c r="HE536" s="7" t="str">
        <f t="shared" si="955"/>
        <v/>
      </c>
      <c r="HF536" s="7" t="str">
        <f t="shared" si="956"/>
        <v/>
      </c>
      <c r="HG536" s="7" t="str">
        <f t="shared" si="957"/>
        <v/>
      </c>
      <c r="HH536" s="7" t="str">
        <f t="shared" si="958"/>
        <v/>
      </c>
      <c r="HI536" s="7" t="str">
        <f t="shared" si="959"/>
        <v/>
      </c>
      <c r="HJ536" s="7" t="str">
        <f t="shared" si="960"/>
        <v/>
      </c>
      <c r="HK536" s="7" t="str">
        <f t="shared" si="961"/>
        <v/>
      </c>
      <c r="HL536" s="7" t="str">
        <f t="shared" si="962"/>
        <v/>
      </c>
      <c r="HM536" s="7" t="str">
        <f t="shared" si="963"/>
        <v/>
      </c>
      <c r="HN536" s="7" t="str">
        <f t="shared" si="964"/>
        <v/>
      </c>
      <c r="HO536" s="7" t="str">
        <f t="shared" si="965"/>
        <v/>
      </c>
      <c r="HP536" s="7" t="str">
        <f t="shared" si="966"/>
        <v/>
      </c>
      <c r="HQ536" s="7" t="str">
        <f t="shared" si="967"/>
        <v/>
      </c>
      <c r="HR536" s="7" t="str">
        <f t="shared" si="968"/>
        <v/>
      </c>
      <c r="HS536" s="7" t="str">
        <f t="shared" si="969"/>
        <v/>
      </c>
      <c r="HT536" s="7" t="str">
        <f t="shared" si="970"/>
        <v/>
      </c>
      <c r="HU536" s="7" t="str">
        <f t="shared" si="971"/>
        <v/>
      </c>
      <c r="HV536" s="7" t="str">
        <f t="shared" si="972"/>
        <v/>
      </c>
      <c r="HW536" s="7" t="str">
        <f t="shared" si="973"/>
        <v/>
      </c>
      <c r="HX536" s="7" t="str">
        <f t="shared" si="974"/>
        <v/>
      </c>
      <c r="HY536" s="7" t="str">
        <f t="shared" si="975"/>
        <v/>
      </c>
      <c r="HZ536" s="7" t="str">
        <f t="shared" si="976"/>
        <v/>
      </c>
      <c r="IA536" s="7" t="str">
        <f t="shared" si="977"/>
        <v/>
      </c>
      <c r="IB536" s="7" t="str">
        <f t="shared" si="978"/>
        <v/>
      </c>
      <c r="IC536" s="7" t="str">
        <f t="shared" si="979"/>
        <v/>
      </c>
      <c r="ID536" s="7" t="str">
        <f t="shared" si="980"/>
        <v/>
      </c>
      <c r="IE536" s="7" t="str">
        <f t="shared" si="981"/>
        <v/>
      </c>
      <c r="IF536" s="7" t="str">
        <f t="shared" si="982"/>
        <v/>
      </c>
      <c r="IG536" s="7" t="str">
        <f t="shared" si="983"/>
        <v/>
      </c>
      <c r="IH536" s="7" t="str">
        <f t="shared" si="984"/>
        <v/>
      </c>
      <c r="II536" s="7" t="str">
        <f t="shared" si="985"/>
        <v/>
      </c>
      <c r="IJ536" s="7" t="str">
        <f t="shared" si="986"/>
        <v/>
      </c>
      <c r="IK536" s="7" t="str">
        <f t="shared" si="987"/>
        <v/>
      </c>
      <c r="IL536" s="7" t="str">
        <f t="shared" si="988"/>
        <v/>
      </c>
      <c r="IM536" s="7" t="str">
        <f t="shared" si="989"/>
        <v/>
      </c>
      <c r="IN536" s="7" t="str">
        <f t="shared" si="990"/>
        <v/>
      </c>
      <c r="IO536" s="7" t="str">
        <f t="shared" si="991"/>
        <v/>
      </c>
      <c r="IP536" s="7" t="str">
        <f t="shared" si="992"/>
        <v/>
      </c>
      <c r="IQ536" s="7" t="str">
        <f t="shared" si="993"/>
        <v/>
      </c>
      <c r="IR536" s="7" t="str">
        <f t="shared" si="994"/>
        <v/>
      </c>
      <c r="IS536" s="7" t="str">
        <f t="shared" si="995"/>
        <v/>
      </c>
      <c r="IT536" s="7" t="str">
        <f t="shared" si="996"/>
        <v/>
      </c>
      <c r="IU536" s="7" t="str">
        <f t="shared" si="997"/>
        <v/>
      </c>
      <c r="IV536" s="7" t="str">
        <f t="shared" si="998"/>
        <v/>
      </c>
      <c r="IW536" s="7" t="str">
        <f t="shared" si="999"/>
        <v/>
      </c>
      <c r="IX536" s="7" t="str">
        <f t="shared" si="1000"/>
        <v/>
      </c>
      <c r="IY536" s="7" t="str">
        <f t="shared" si="1001"/>
        <v/>
      </c>
      <c r="IZ536" s="7" t="str">
        <f t="shared" si="1002"/>
        <v/>
      </c>
      <c r="JA536" s="7" t="str">
        <f t="shared" si="1003"/>
        <v/>
      </c>
      <c r="JB536" s="7" t="str">
        <f t="shared" si="1004"/>
        <v/>
      </c>
      <c r="JC536" s="7" t="str">
        <f t="shared" si="1005"/>
        <v/>
      </c>
      <c r="JD536" s="7" t="str">
        <f t="shared" si="1006"/>
        <v/>
      </c>
      <c r="JE536" s="7" t="str">
        <f t="shared" si="1007"/>
        <v/>
      </c>
      <c r="JF536" s="7" t="str">
        <f t="shared" si="1008"/>
        <v/>
      </c>
      <c r="JG536" s="7" t="str">
        <f t="shared" si="841"/>
        <v/>
      </c>
      <c r="JH536" s="7" t="str">
        <f t="shared" si="842"/>
        <v/>
      </c>
      <c r="JI536" s="7" t="str">
        <f t="shared" si="843"/>
        <v/>
      </c>
      <c r="JJ536" s="7" t="str">
        <f t="shared" si="844"/>
        <v/>
      </c>
      <c r="JK536" s="7" t="str">
        <f t="shared" si="845"/>
        <v/>
      </c>
      <c r="JL536" s="7" t="str">
        <f t="shared" si="846"/>
        <v/>
      </c>
      <c r="JM536" s="7" t="str">
        <f t="shared" si="847"/>
        <v/>
      </c>
      <c r="JN536" s="7" t="str">
        <f t="shared" si="848"/>
        <v/>
      </c>
      <c r="JO536" s="7">
        <f t="shared" si="849"/>
        <v>1</v>
      </c>
      <c r="JP536" s="7" t="str">
        <f t="shared" si="850"/>
        <v/>
      </c>
      <c r="JQ536" s="7" t="str">
        <f t="shared" si="851"/>
        <v/>
      </c>
      <c r="JR536" s="7" t="str">
        <f t="shared" si="851"/>
        <v/>
      </c>
      <c r="JS536" s="7" t="str">
        <f t="shared" si="851"/>
        <v/>
      </c>
      <c r="JT536" s="28">
        <f t="shared" si="852"/>
        <v>1</v>
      </c>
    </row>
    <row r="537" spans="1:280" x14ac:dyDescent="0.2">
      <c r="A537" s="4" t="s">
        <v>4135</v>
      </c>
      <c r="B537" s="46">
        <f t="shared" si="838"/>
        <v>2</v>
      </c>
      <c r="C537" s="67" t="s">
        <v>4133</v>
      </c>
      <c r="D537" s="67" t="s">
        <v>4813</v>
      </c>
      <c r="CK537" s="7">
        <v>4</v>
      </c>
      <c r="CL537" s="7">
        <v>4</v>
      </c>
      <c r="CP537" s="5">
        <f t="shared" si="839"/>
        <v>8</v>
      </c>
      <c r="CQ537" s="7">
        <v>1</v>
      </c>
      <c r="CS537" s="7">
        <v>1</v>
      </c>
      <c r="CT537" s="28">
        <f t="shared" si="931"/>
        <v>10</v>
      </c>
      <c r="FH537" s="5"/>
      <c r="GB537" s="7">
        <v>1</v>
      </c>
      <c r="GC537" s="7">
        <v>1</v>
      </c>
      <c r="GG537" s="5">
        <f t="shared" si="840"/>
        <v>2</v>
      </c>
      <c r="GH537" s="7" t="str">
        <f t="shared" si="932"/>
        <v/>
      </c>
      <c r="GI537" s="7" t="str">
        <f t="shared" si="933"/>
        <v/>
      </c>
      <c r="GJ537" s="7" t="str">
        <f t="shared" si="934"/>
        <v/>
      </c>
      <c r="GK537" s="7" t="str">
        <f t="shared" si="935"/>
        <v/>
      </c>
      <c r="GL537" s="7" t="str">
        <f t="shared" si="936"/>
        <v/>
      </c>
      <c r="GM537" s="7" t="str">
        <f t="shared" si="937"/>
        <v/>
      </c>
      <c r="GN537" s="7" t="str">
        <f t="shared" si="938"/>
        <v/>
      </c>
      <c r="GO537" s="7" t="str">
        <f t="shared" si="939"/>
        <v/>
      </c>
      <c r="GP537" s="7" t="str">
        <f t="shared" si="940"/>
        <v/>
      </c>
      <c r="GQ537" s="7" t="str">
        <f t="shared" si="941"/>
        <v/>
      </c>
      <c r="GR537" s="7" t="str">
        <f t="shared" si="942"/>
        <v/>
      </c>
      <c r="GS537" s="7" t="str">
        <f t="shared" si="943"/>
        <v/>
      </c>
      <c r="GT537" s="7" t="str">
        <f t="shared" si="944"/>
        <v/>
      </c>
      <c r="GU537" s="7" t="str">
        <f t="shared" si="945"/>
        <v/>
      </c>
      <c r="GV537" s="7" t="str">
        <f t="shared" si="946"/>
        <v/>
      </c>
      <c r="GW537" s="7" t="str">
        <f t="shared" si="947"/>
        <v/>
      </c>
      <c r="GX537" s="7" t="str">
        <f t="shared" si="948"/>
        <v/>
      </c>
      <c r="GY537" s="7" t="str">
        <f t="shared" si="949"/>
        <v/>
      </c>
      <c r="GZ537" s="7" t="str">
        <f t="shared" si="950"/>
        <v/>
      </c>
      <c r="HA537" s="7" t="str">
        <f t="shared" si="951"/>
        <v/>
      </c>
      <c r="HB537" s="7" t="str">
        <f t="shared" si="952"/>
        <v/>
      </c>
      <c r="HC537" s="7" t="str">
        <f t="shared" si="953"/>
        <v/>
      </c>
      <c r="HD537" s="7" t="str">
        <f t="shared" si="954"/>
        <v/>
      </c>
      <c r="HE537" s="7" t="str">
        <f t="shared" si="955"/>
        <v/>
      </c>
      <c r="HF537" s="7" t="str">
        <f t="shared" si="956"/>
        <v/>
      </c>
      <c r="HG537" s="7" t="str">
        <f t="shared" si="957"/>
        <v/>
      </c>
      <c r="HH537" s="7" t="str">
        <f t="shared" si="958"/>
        <v/>
      </c>
      <c r="HI537" s="7" t="str">
        <f t="shared" si="959"/>
        <v/>
      </c>
      <c r="HJ537" s="7" t="str">
        <f t="shared" si="960"/>
        <v/>
      </c>
      <c r="HK537" s="7" t="str">
        <f t="shared" si="961"/>
        <v/>
      </c>
      <c r="HL537" s="7" t="str">
        <f t="shared" si="962"/>
        <v/>
      </c>
      <c r="HM537" s="7" t="str">
        <f t="shared" si="963"/>
        <v/>
      </c>
      <c r="HN537" s="7" t="str">
        <f t="shared" si="964"/>
        <v/>
      </c>
      <c r="HO537" s="7" t="str">
        <f t="shared" si="965"/>
        <v/>
      </c>
      <c r="HP537" s="7" t="str">
        <f t="shared" si="966"/>
        <v/>
      </c>
      <c r="HQ537" s="7" t="str">
        <f t="shared" si="967"/>
        <v/>
      </c>
      <c r="HR537" s="7" t="str">
        <f t="shared" si="968"/>
        <v/>
      </c>
      <c r="HS537" s="7" t="str">
        <f t="shared" si="969"/>
        <v/>
      </c>
      <c r="HT537" s="7" t="str">
        <f t="shared" si="970"/>
        <v/>
      </c>
      <c r="HU537" s="7" t="str">
        <f t="shared" si="971"/>
        <v/>
      </c>
      <c r="HV537" s="7" t="str">
        <f t="shared" si="972"/>
        <v/>
      </c>
      <c r="HW537" s="7" t="str">
        <f t="shared" si="973"/>
        <v/>
      </c>
      <c r="HX537" s="7" t="str">
        <f t="shared" si="974"/>
        <v/>
      </c>
      <c r="HY537" s="7" t="str">
        <f t="shared" si="975"/>
        <v/>
      </c>
      <c r="HZ537" s="7" t="str">
        <f t="shared" si="976"/>
        <v/>
      </c>
      <c r="IA537" s="7" t="str">
        <f t="shared" si="977"/>
        <v/>
      </c>
      <c r="IB537" s="7" t="str">
        <f t="shared" si="978"/>
        <v/>
      </c>
      <c r="IC537" s="7" t="str">
        <f t="shared" si="979"/>
        <v/>
      </c>
      <c r="ID537" s="7" t="str">
        <f t="shared" si="980"/>
        <v/>
      </c>
      <c r="IE537" s="7" t="str">
        <f t="shared" si="981"/>
        <v/>
      </c>
      <c r="IF537" s="7" t="str">
        <f t="shared" si="982"/>
        <v/>
      </c>
      <c r="IG537" s="7" t="str">
        <f t="shared" si="983"/>
        <v/>
      </c>
      <c r="IH537" s="7" t="str">
        <f t="shared" si="984"/>
        <v/>
      </c>
      <c r="II537" s="7" t="str">
        <f t="shared" si="985"/>
        <v/>
      </c>
      <c r="IJ537" s="7" t="str">
        <f t="shared" si="986"/>
        <v/>
      </c>
      <c r="IK537" s="7" t="str">
        <f t="shared" si="987"/>
        <v/>
      </c>
      <c r="IL537" s="7" t="str">
        <f t="shared" si="988"/>
        <v/>
      </c>
      <c r="IM537" s="7" t="str">
        <f t="shared" si="989"/>
        <v/>
      </c>
      <c r="IN537" s="7" t="str">
        <f t="shared" si="990"/>
        <v/>
      </c>
      <c r="IO537" s="7" t="str">
        <f t="shared" si="991"/>
        <v/>
      </c>
      <c r="IP537" s="7" t="str">
        <f t="shared" si="992"/>
        <v/>
      </c>
      <c r="IQ537" s="7" t="str">
        <f t="shared" si="993"/>
        <v/>
      </c>
      <c r="IR537" s="7" t="str">
        <f t="shared" si="994"/>
        <v/>
      </c>
      <c r="IS537" s="7" t="str">
        <f t="shared" si="995"/>
        <v/>
      </c>
      <c r="IT537" s="7" t="str">
        <f t="shared" si="996"/>
        <v/>
      </c>
      <c r="IU537" s="7" t="str">
        <f t="shared" si="997"/>
        <v/>
      </c>
      <c r="IV537" s="7" t="str">
        <f t="shared" si="998"/>
        <v/>
      </c>
      <c r="IW537" s="7" t="str">
        <f t="shared" si="999"/>
        <v/>
      </c>
      <c r="IX537" s="7" t="str">
        <f t="shared" si="1000"/>
        <v/>
      </c>
      <c r="IY537" s="7" t="str">
        <f t="shared" si="1001"/>
        <v/>
      </c>
      <c r="IZ537" s="7" t="str">
        <f t="shared" si="1002"/>
        <v/>
      </c>
      <c r="JA537" s="7" t="str">
        <f t="shared" si="1003"/>
        <v/>
      </c>
      <c r="JB537" s="7" t="str">
        <f t="shared" si="1004"/>
        <v/>
      </c>
      <c r="JC537" s="7" t="str">
        <f t="shared" si="1005"/>
        <v/>
      </c>
      <c r="JD537" s="7" t="str">
        <f t="shared" si="1006"/>
        <v/>
      </c>
      <c r="JE537" s="7" t="str">
        <f t="shared" si="1007"/>
        <v/>
      </c>
      <c r="JF537" s="7" t="str">
        <f t="shared" si="1008"/>
        <v/>
      </c>
      <c r="JG537" s="7" t="str">
        <f t="shared" si="841"/>
        <v/>
      </c>
      <c r="JH537" s="7" t="str">
        <f t="shared" si="842"/>
        <v/>
      </c>
      <c r="JI537" s="7" t="str">
        <f t="shared" si="843"/>
        <v/>
      </c>
      <c r="JJ537" s="7" t="str">
        <f t="shared" si="844"/>
        <v/>
      </c>
      <c r="JK537" s="7" t="str">
        <f t="shared" si="845"/>
        <v/>
      </c>
      <c r="JL537" s="7" t="str">
        <f t="shared" si="846"/>
        <v/>
      </c>
      <c r="JM537" s="7" t="str">
        <f t="shared" si="847"/>
        <v/>
      </c>
      <c r="JN537" s="7" t="str">
        <f t="shared" si="848"/>
        <v/>
      </c>
      <c r="JO537" s="7">
        <f t="shared" si="849"/>
        <v>5</v>
      </c>
      <c r="JP537" s="7">
        <f t="shared" si="850"/>
        <v>5</v>
      </c>
      <c r="JQ537" s="7" t="str">
        <f t="shared" si="851"/>
        <v/>
      </c>
      <c r="JR537" s="7" t="str">
        <f t="shared" si="851"/>
        <v/>
      </c>
      <c r="JS537" s="7" t="str">
        <f t="shared" si="851"/>
        <v/>
      </c>
      <c r="JT537" s="28">
        <f t="shared" si="852"/>
        <v>10</v>
      </c>
    </row>
    <row r="538" spans="1:280" x14ac:dyDescent="0.2">
      <c r="A538" s="4" t="s">
        <v>4136</v>
      </c>
      <c r="B538" s="46">
        <f t="shared" si="838"/>
        <v>1</v>
      </c>
      <c r="C538" s="67" t="s">
        <v>4133</v>
      </c>
      <c r="D538" s="67" t="s">
        <v>4133</v>
      </c>
      <c r="CK538" s="7">
        <v>3</v>
      </c>
      <c r="CP538" s="5">
        <f t="shared" si="839"/>
        <v>3</v>
      </c>
      <c r="CT538" s="28">
        <f t="shared" si="931"/>
        <v>3</v>
      </c>
      <c r="FH538" s="5"/>
      <c r="GG538" s="5">
        <f t="shared" si="840"/>
        <v>0</v>
      </c>
      <c r="GH538" s="7" t="str">
        <f t="shared" si="932"/>
        <v/>
      </c>
      <c r="GI538" s="7" t="str">
        <f t="shared" si="933"/>
        <v/>
      </c>
      <c r="GJ538" s="7" t="str">
        <f t="shared" si="934"/>
        <v/>
      </c>
      <c r="GK538" s="7" t="str">
        <f t="shared" si="935"/>
        <v/>
      </c>
      <c r="GL538" s="7" t="str">
        <f t="shared" si="936"/>
        <v/>
      </c>
      <c r="GM538" s="7" t="str">
        <f t="shared" si="937"/>
        <v/>
      </c>
      <c r="GN538" s="7" t="str">
        <f t="shared" si="938"/>
        <v/>
      </c>
      <c r="GO538" s="7" t="str">
        <f t="shared" si="939"/>
        <v/>
      </c>
      <c r="GP538" s="7" t="str">
        <f t="shared" si="940"/>
        <v/>
      </c>
      <c r="GQ538" s="7" t="str">
        <f t="shared" si="941"/>
        <v/>
      </c>
      <c r="GR538" s="7" t="str">
        <f t="shared" si="942"/>
        <v/>
      </c>
      <c r="GS538" s="7" t="str">
        <f t="shared" si="943"/>
        <v/>
      </c>
      <c r="GT538" s="7" t="str">
        <f t="shared" si="944"/>
        <v/>
      </c>
      <c r="GU538" s="7" t="str">
        <f t="shared" si="945"/>
        <v/>
      </c>
      <c r="GV538" s="7" t="str">
        <f t="shared" si="946"/>
        <v/>
      </c>
      <c r="GW538" s="7" t="str">
        <f t="shared" si="947"/>
        <v/>
      </c>
      <c r="GX538" s="7" t="str">
        <f t="shared" si="948"/>
        <v/>
      </c>
      <c r="GY538" s="7" t="str">
        <f t="shared" si="949"/>
        <v/>
      </c>
      <c r="GZ538" s="7" t="str">
        <f t="shared" si="950"/>
        <v/>
      </c>
      <c r="HA538" s="7" t="str">
        <f t="shared" si="951"/>
        <v/>
      </c>
      <c r="HB538" s="7" t="str">
        <f t="shared" si="952"/>
        <v/>
      </c>
      <c r="HC538" s="7" t="str">
        <f t="shared" si="953"/>
        <v/>
      </c>
      <c r="HD538" s="7" t="str">
        <f t="shared" si="954"/>
        <v/>
      </c>
      <c r="HE538" s="7" t="str">
        <f t="shared" si="955"/>
        <v/>
      </c>
      <c r="HF538" s="7" t="str">
        <f t="shared" si="956"/>
        <v/>
      </c>
      <c r="HG538" s="7" t="str">
        <f t="shared" si="957"/>
        <v/>
      </c>
      <c r="HH538" s="7" t="str">
        <f t="shared" si="958"/>
        <v/>
      </c>
      <c r="HI538" s="7" t="str">
        <f t="shared" si="959"/>
        <v/>
      </c>
      <c r="HJ538" s="7" t="str">
        <f t="shared" si="960"/>
        <v/>
      </c>
      <c r="HK538" s="7" t="str">
        <f t="shared" si="961"/>
        <v/>
      </c>
      <c r="HL538" s="7" t="str">
        <f t="shared" si="962"/>
        <v/>
      </c>
      <c r="HM538" s="7" t="str">
        <f t="shared" si="963"/>
        <v/>
      </c>
      <c r="HN538" s="7" t="str">
        <f t="shared" si="964"/>
        <v/>
      </c>
      <c r="HO538" s="7" t="str">
        <f t="shared" si="965"/>
        <v/>
      </c>
      <c r="HP538" s="7" t="str">
        <f t="shared" si="966"/>
        <v/>
      </c>
      <c r="HQ538" s="7" t="str">
        <f t="shared" si="967"/>
        <v/>
      </c>
      <c r="HR538" s="7" t="str">
        <f t="shared" si="968"/>
        <v/>
      </c>
      <c r="HS538" s="7" t="str">
        <f t="shared" si="969"/>
        <v/>
      </c>
      <c r="HT538" s="7" t="str">
        <f t="shared" si="970"/>
        <v/>
      </c>
      <c r="HU538" s="7" t="str">
        <f t="shared" si="971"/>
        <v/>
      </c>
      <c r="HV538" s="7" t="str">
        <f t="shared" si="972"/>
        <v/>
      </c>
      <c r="HW538" s="7" t="str">
        <f t="shared" si="973"/>
        <v/>
      </c>
      <c r="HX538" s="7" t="str">
        <f t="shared" si="974"/>
        <v/>
      </c>
      <c r="HY538" s="7" t="str">
        <f t="shared" si="975"/>
        <v/>
      </c>
      <c r="HZ538" s="7" t="str">
        <f t="shared" si="976"/>
        <v/>
      </c>
      <c r="IA538" s="7" t="str">
        <f t="shared" si="977"/>
        <v/>
      </c>
      <c r="IB538" s="7" t="str">
        <f t="shared" si="978"/>
        <v/>
      </c>
      <c r="IC538" s="7" t="str">
        <f t="shared" si="979"/>
        <v/>
      </c>
      <c r="ID538" s="7" t="str">
        <f t="shared" si="980"/>
        <v/>
      </c>
      <c r="IE538" s="7" t="str">
        <f t="shared" si="981"/>
        <v/>
      </c>
      <c r="IF538" s="7" t="str">
        <f t="shared" si="982"/>
        <v/>
      </c>
      <c r="IG538" s="7" t="str">
        <f t="shared" si="983"/>
        <v/>
      </c>
      <c r="IH538" s="7" t="str">
        <f t="shared" si="984"/>
        <v/>
      </c>
      <c r="II538" s="7" t="str">
        <f t="shared" si="985"/>
        <v/>
      </c>
      <c r="IJ538" s="7" t="str">
        <f t="shared" si="986"/>
        <v/>
      </c>
      <c r="IK538" s="7" t="str">
        <f t="shared" si="987"/>
        <v/>
      </c>
      <c r="IL538" s="7" t="str">
        <f t="shared" si="988"/>
        <v/>
      </c>
      <c r="IM538" s="7" t="str">
        <f t="shared" si="989"/>
        <v/>
      </c>
      <c r="IN538" s="7" t="str">
        <f t="shared" si="990"/>
        <v/>
      </c>
      <c r="IO538" s="7" t="str">
        <f t="shared" si="991"/>
        <v/>
      </c>
      <c r="IP538" s="7" t="str">
        <f t="shared" si="992"/>
        <v/>
      </c>
      <c r="IQ538" s="7" t="str">
        <f t="shared" si="993"/>
        <v/>
      </c>
      <c r="IR538" s="7" t="str">
        <f t="shared" si="994"/>
        <v/>
      </c>
      <c r="IS538" s="7" t="str">
        <f t="shared" si="995"/>
        <v/>
      </c>
      <c r="IT538" s="7" t="str">
        <f t="shared" si="996"/>
        <v/>
      </c>
      <c r="IU538" s="7" t="str">
        <f t="shared" si="997"/>
        <v/>
      </c>
      <c r="IV538" s="7" t="str">
        <f t="shared" si="998"/>
        <v/>
      </c>
      <c r="IW538" s="7" t="str">
        <f t="shared" si="999"/>
        <v/>
      </c>
      <c r="IX538" s="7" t="str">
        <f t="shared" si="1000"/>
        <v/>
      </c>
      <c r="IY538" s="7" t="str">
        <f t="shared" si="1001"/>
        <v/>
      </c>
      <c r="IZ538" s="7" t="str">
        <f t="shared" si="1002"/>
        <v/>
      </c>
      <c r="JA538" s="7" t="str">
        <f t="shared" si="1003"/>
        <v/>
      </c>
      <c r="JB538" s="7" t="str">
        <f t="shared" si="1004"/>
        <v/>
      </c>
      <c r="JC538" s="7" t="str">
        <f t="shared" si="1005"/>
        <v/>
      </c>
      <c r="JD538" s="7" t="str">
        <f t="shared" si="1006"/>
        <v/>
      </c>
      <c r="JE538" s="7" t="str">
        <f t="shared" si="1007"/>
        <v/>
      </c>
      <c r="JF538" s="7" t="str">
        <f t="shared" si="1008"/>
        <v/>
      </c>
      <c r="JG538" s="7" t="str">
        <f t="shared" si="841"/>
        <v/>
      </c>
      <c r="JH538" s="7" t="str">
        <f t="shared" si="842"/>
        <v/>
      </c>
      <c r="JI538" s="7" t="str">
        <f t="shared" si="843"/>
        <v/>
      </c>
      <c r="JJ538" s="7" t="str">
        <f t="shared" si="844"/>
        <v/>
      </c>
      <c r="JK538" s="7" t="str">
        <f t="shared" si="845"/>
        <v/>
      </c>
      <c r="JL538" s="7" t="str">
        <f t="shared" si="846"/>
        <v/>
      </c>
      <c r="JM538" s="7" t="str">
        <f t="shared" si="847"/>
        <v/>
      </c>
      <c r="JN538" s="7" t="str">
        <f t="shared" si="848"/>
        <v/>
      </c>
      <c r="JO538" s="7">
        <f t="shared" si="849"/>
        <v>3</v>
      </c>
      <c r="JP538" s="7" t="str">
        <f t="shared" si="850"/>
        <v/>
      </c>
      <c r="JQ538" s="7" t="str">
        <f t="shared" si="851"/>
        <v/>
      </c>
      <c r="JR538" s="7" t="str">
        <f t="shared" si="851"/>
        <v/>
      </c>
      <c r="JS538" s="7" t="str">
        <f t="shared" si="851"/>
        <v/>
      </c>
      <c r="JT538" s="28">
        <f t="shared" si="852"/>
        <v>3</v>
      </c>
    </row>
    <row r="539" spans="1:280" x14ac:dyDescent="0.2">
      <c r="A539" s="4" t="s">
        <v>4137</v>
      </c>
      <c r="B539" s="46">
        <f t="shared" si="838"/>
        <v>3</v>
      </c>
      <c r="C539" s="67" t="s">
        <v>4133</v>
      </c>
      <c r="D539" s="67" t="s">
        <v>4943</v>
      </c>
      <c r="CK539" s="7">
        <v>1</v>
      </c>
      <c r="CL539" s="7">
        <v>2</v>
      </c>
      <c r="CM539" s="7">
        <v>4</v>
      </c>
      <c r="CP539" s="5">
        <f t="shared" si="839"/>
        <v>7</v>
      </c>
      <c r="CQ539" s="7">
        <v>1</v>
      </c>
      <c r="CS539" s="7">
        <v>1</v>
      </c>
      <c r="CT539" s="28">
        <f t="shared" si="931"/>
        <v>9</v>
      </c>
      <c r="FH539" s="5"/>
      <c r="GB539" s="7">
        <v>1</v>
      </c>
      <c r="GD539" s="7">
        <v>1</v>
      </c>
      <c r="GG539" s="5">
        <f t="shared" si="840"/>
        <v>2</v>
      </c>
      <c r="GH539" s="7" t="str">
        <f t="shared" si="932"/>
        <v/>
      </c>
      <c r="GI539" s="7" t="str">
        <f t="shared" si="933"/>
        <v/>
      </c>
      <c r="GJ539" s="7" t="str">
        <f t="shared" si="934"/>
        <v/>
      </c>
      <c r="GK539" s="7" t="str">
        <f t="shared" si="935"/>
        <v/>
      </c>
      <c r="GL539" s="7" t="str">
        <f t="shared" si="936"/>
        <v/>
      </c>
      <c r="GM539" s="7" t="str">
        <f t="shared" si="937"/>
        <v/>
      </c>
      <c r="GN539" s="7" t="str">
        <f t="shared" si="938"/>
        <v/>
      </c>
      <c r="GO539" s="7" t="str">
        <f t="shared" si="939"/>
        <v/>
      </c>
      <c r="GP539" s="7" t="str">
        <f t="shared" si="940"/>
        <v/>
      </c>
      <c r="GQ539" s="7" t="str">
        <f t="shared" si="941"/>
        <v/>
      </c>
      <c r="GR539" s="7" t="str">
        <f t="shared" si="942"/>
        <v/>
      </c>
      <c r="GS539" s="7" t="str">
        <f t="shared" si="943"/>
        <v/>
      </c>
      <c r="GT539" s="7" t="str">
        <f t="shared" si="944"/>
        <v/>
      </c>
      <c r="GU539" s="7" t="str">
        <f t="shared" si="945"/>
        <v/>
      </c>
      <c r="GV539" s="7" t="str">
        <f t="shared" si="946"/>
        <v/>
      </c>
      <c r="GW539" s="7" t="str">
        <f t="shared" si="947"/>
        <v/>
      </c>
      <c r="GX539" s="7" t="str">
        <f t="shared" si="948"/>
        <v/>
      </c>
      <c r="GY539" s="7" t="str">
        <f t="shared" si="949"/>
        <v/>
      </c>
      <c r="GZ539" s="7" t="str">
        <f t="shared" si="950"/>
        <v/>
      </c>
      <c r="HA539" s="7" t="str">
        <f t="shared" si="951"/>
        <v/>
      </c>
      <c r="HB539" s="7" t="str">
        <f t="shared" si="952"/>
        <v/>
      </c>
      <c r="HC539" s="7" t="str">
        <f t="shared" si="953"/>
        <v/>
      </c>
      <c r="HD539" s="7" t="str">
        <f t="shared" si="954"/>
        <v/>
      </c>
      <c r="HE539" s="7" t="str">
        <f t="shared" si="955"/>
        <v/>
      </c>
      <c r="HF539" s="7" t="str">
        <f t="shared" si="956"/>
        <v/>
      </c>
      <c r="HG539" s="7" t="str">
        <f t="shared" si="957"/>
        <v/>
      </c>
      <c r="HH539" s="7" t="str">
        <f t="shared" si="958"/>
        <v/>
      </c>
      <c r="HI539" s="7" t="str">
        <f t="shared" si="959"/>
        <v/>
      </c>
      <c r="HJ539" s="7" t="str">
        <f t="shared" si="960"/>
        <v/>
      </c>
      <c r="HK539" s="7" t="str">
        <f t="shared" si="961"/>
        <v/>
      </c>
      <c r="HL539" s="7" t="str">
        <f t="shared" si="962"/>
        <v/>
      </c>
      <c r="HM539" s="7" t="str">
        <f t="shared" si="963"/>
        <v/>
      </c>
      <c r="HN539" s="7" t="str">
        <f t="shared" si="964"/>
        <v/>
      </c>
      <c r="HO539" s="7" t="str">
        <f t="shared" si="965"/>
        <v/>
      </c>
      <c r="HP539" s="7" t="str">
        <f t="shared" si="966"/>
        <v/>
      </c>
      <c r="HQ539" s="7" t="str">
        <f t="shared" si="967"/>
        <v/>
      </c>
      <c r="HR539" s="7" t="str">
        <f t="shared" si="968"/>
        <v/>
      </c>
      <c r="HS539" s="7" t="str">
        <f t="shared" si="969"/>
        <v/>
      </c>
      <c r="HT539" s="7" t="str">
        <f t="shared" si="970"/>
        <v/>
      </c>
      <c r="HU539" s="7" t="str">
        <f t="shared" si="971"/>
        <v/>
      </c>
      <c r="HV539" s="7" t="str">
        <f t="shared" si="972"/>
        <v/>
      </c>
      <c r="HW539" s="7" t="str">
        <f t="shared" si="973"/>
        <v/>
      </c>
      <c r="HX539" s="7" t="str">
        <f t="shared" si="974"/>
        <v/>
      </c>
      <c r="HY539" s="7" t="str">
        <f t="shared" si="975"/>
        <v/>
      </c>
      <c r="HZ539" s="7" t="str">
        <f t="shared" si="976"/>
        <v/>
      </c>
      <c r="IA539" s="7" t="str">
        <f t="shared" si="977"/>
        <v/>
      </c>
      <c r="IB539" s="7" t="str">
        <f t="shared" si="978"/>
        <v/>
      </c>
      <c r="IC539" s="7" t="str">
        <f t="shared" si="979"/>
        <v/>
      </c>
      <c r="ID539" s="7" t="str">
        <f t="shared" si="980"/>
        <v/>
      </c>
      <c r="IE539" s="7" t="str">
        <f t="shared" si="981"/>
        <v/>
      </c>
      <c r="IF539" s="7" t="str">
        <f t="shared" si="982"/>
        <v/>
      </c>
      <c r="IG539" s="7" t="str">
        <f t="shared" si="983"/>
        <v/>
      </c>
      <c r="IH539" s="7" t="str">
        <f t="shared" si="984"/>
        <v/>
      </c>
      <c r="II539" s="7" t="str">
        <f t="shared" si="985"/>
        <v/>
      </c>
      <c r="IJ539" s="7" t="str">
        <f t="shared" si="986"/>
        <v/>
      </c>
      <c r="IK539" s="7" t="str">
        <f t="shared" si="987"/>
        <v/>
      </c>
      <c r="IL539" s="7" t="str">
        <f t="shared" si="988"/>
        <v/>
      </c>
      <c r="IM539" s="7" t="str">
        <f t="shared" si="989"/>
        <v/>
      </c>
      <c r="IN539" s="7" t="str">
        <f t="shared" si="990"/>
        <v/>
      </c>
      <c r="IO539" s="7" t="str">
        <f t="shared" si="991"/>
        <v/>
      </c>
      <c r="IP539" s="7" t="str">
        <f t="shared" si="992"/>
        <v/>
      </c>
      <c r="IQ539" s="7" t="str">
        <f t="shared" si="993"/>
        <v/>
      </c>
      <c r="IR539" s="7" t="str">
        <f t="shared" si="994"/>
        <v/>
      </c>
      <c r="IS539" s="7" t="str">
        <f t="shared" si="995"/>
        <v/>
      </c>
      <c r="IT539" s="7" t="str">
        <f t="shared" si="996"/>
        <v/>
      </c>
      <c r="IU539" s="7" t="str">
        <f t="shared" si="997"/>
        <v/>
      </c>
      <c r="IV539" s="7" t="str">
        <f t="shared" si="998"/>
        <v/>
      </c>
      <c r="IW539" s="7" t="str">
        <f t="shared" si="999"/>
        <v/>
      </c>
      <c r="IX539" s="7" t="str">
        <f t="shared" si="1000"/>
        <v/>
      </c>
      <c r="IY539" s="7" t="str">
        <f t="shared" si="1001"/>
        <v/>
      </c>
      <c r="IZ539" s="7" t="str">
        <f t="shared" si="1002"/>
        <v/>
      </c>
      <c r="JA539" s="7" t="str">
        <f t="shared" si="1003"/>
        <v/>
      </c>
      <c r="JB539" s="7" t="str">
        <f t="shared" si="1004"/>
        <v/>
      </c>
      <c r="JC539" s="7" t="str">
        <f t="shared" si="1005"/>
        <v/>
      </c>
      <c r="JD539" s="7" t="str">
        <f t="shared" si="1006"/>
        <v/>
      </c>
      <c r="JE539" s="7" t="str">
        <f t="shared" si="1007"/>
        <v/>
      </c>
      <c r="JF539" s="7" t="str">
        <f t="shared" si="1008"/>
        <v/>
      </c>
      <c r="JG539" s="7" t="str">
        <f t="shared" si="841"/>
        <v/>
      </c>
      <c r="JH539" s="7" t="str">
        <f t="shared" si="842"/>
        <v/>
      </c>
      <c r="JI539" s="7" t="str">
        <f t="shared" si="843"/>
        <v/>
      </c>
      <c r="JJ539" s="7" t="str">
        <f t="shared" si="844"/>
        <v/>
      </c>
      <c r="JK539" s="7" t="str">
        <f t="shared" si="845"/>
        <v/>
      </c>
      <c r="JL539" s="7" t="str">
        <f t="shared" si="846"/>
        <v/>
      </c>
      <c r="JM539" s="7" t="str">
        <f t="shared" si="847"/>
        <v/>
      </c>
      <c r="JN539" s="7" t="str">
        <f t="shared" si="848"/>
        <v/>
      </c>
      <c r="JO539" s="7">
        <f t="shared" si="849"/>
        <v>2</v>
      </c>
      <c r="JP539" s="7">
        <f t="shared" si="850"/>
        <v>2</v>
      </c>
      <c r="JQ539" s="7">
        <f t="shared" si="851"/>
        <v>5</v>
      </c>
      <c r="JR539" s="7" t="str">
        <f t="shared" si="851"/>
        <v/>
      </c>
      <c r="JS539" s="7" t="str">
        <f t="shared" si="851"/>
        <v/>
      </c>
      <c r="JT539" s="28">
        <f t="shared" si="852"/>
        <v>9</v>
      </c>
    </row>
    <row r="540" spans="1:280" x14ac:dyDescent="0.2">
      <c r="A540" s="4" t="s">
        <v>4138</v>
      </c>
      <c r="B540" s="46">
        <f t="shared" si="838"/>
        <v>1</v>
      </c>
      <c r="C540" s="67" t="s">
        <v>4133</v>
      </c>
      <c r="D540" s="67" t="s">
        <v>4133</v>
      </c>
      <c r="CK540" s="7">
        <v>1</v>
      </c>
      <c r="CP540" s="5">
        <f t="shared" si="839"/>
        <v>1</v>
      </c>
      <c r="CT540" s="28">
        <f t="shared" si="931"/>
        <v>1</v>
      </c>
      <c r="FH540" s="5"/>
      <c r="GG540" s="5">
        <f t="shared" si="840"/>
        <v>0</v>
      </c>
      <c r="GH540" s="7" t="str">
        <f t="shared" si="932"/>
        <v/>
      </c>
      <c r="GI540" s="7" t="str">
        <f t="shared" si="933"/>
        <v/>
      </c>
      <c r="GJ540" s="7" t="str">
        <f t="shared" si="934"/>
        <v/>
      </c>
      <c r="GK540" s="7" t="str">
        <f t="shared" si="935"/>
        <v/>
      </c>
      <c r="GL540" s="7" t="str">
        <f t="shared" si="936"/>
        <v/>
      </c>
      <c r="GM540" s="7" t="str">
        <f t="shared" si="937"/>
        <v/>
      </c>
      <c r="GN540" s="7" t="str">
        <f t="shared" si="938"/>
        <v/>
      </c>
      <c r="GO540" s="7" t="str">
        <f t="shared" si="939"/>
        <v/>
      </c>
      <c r="GP540" s="7" t="str">
        <f t="shared" si="940"/>
        <v/>
      </c>
      <c r="GQ540" s="7" t="str">
        <f t="shared" si="941"/>
        <v/>
      </c>
      <c r="GR540" s="7" t="str">
        <f t="shared" si="942"/>
        <v/>
      </c>
      <c r="GS540" s="7" t="str">
        <f t="shared" si="943"/>
        <v/>
      </c>
      <c r="GT540" s="7" t="str">
        <f t="shared" si="944"/>
        <v/>
      </c>
      <c r="GU540" s="7" t="str">
        <f t="shared" si="945"/>
        <v/>
      </c>
      <c r="GV540" s="7" t="str">
        <f t="shared" si="946"/>
        <v/>
      </c>
      <c r="GW540" s="7" t="str">
        <f t="shared" si="947"/>
        <v/>
      </c>
      <c r="GX540" s="7" t="str">
        <f t="shared" si="948"/>
        <v/>
      </c>
      <c r="GY540" s="7" t="str">
        <f t="shared" si="949"/>
        <v/>
      </c>
      <c r="GZ540" s="7" t="str">
        <f t="shared" si="950"/>
        <v/>
      </c>
      <c r="HA540" s="7" t="str">
        <f t="shared" si="951"/>
        <v/>
      </c>
      <c r="HB540" s="7" t="str">
        <f t="shared" si="952"/>
        <v/>
      </c>
      <c r="HC540" s="7" t="str">
        <f t="shared" si="953"/>
        <v/>
      </c>
      <c r="HD540" s="7" t="str">
        <f t="shared" si="954"/>
        <v/>
      </c>
      <c r="HE540" s="7" t="str">
        <f t="shared" si="955"/>
        <v/>
      </c>
      <c r="HF540" s="7" t="str">
        <f t="shared" si="956"/>
        <v/>
      </c>
      <c r="HG540" s="7" t="str">
        <f t="shared" si="957"/>
        <v/>
      </c>
      <c r="HH540" s="7" t="str">
        <f t="shared" si="958"/>
        <v/>
      </c>
      <c r="HI540" s="7" t="str">
        <f t="shared" si="959"/>
        <v/>
      </c>
      <c r="HJ540" s="7" t="str">
        <f t="shared" si="960"/>
        <v/>
      </c>
      <c r="HK540" s="7" t="str">
        <f t="shared" si="961"/>
        <v/>
      </c>
      <c r="HL540" s="7" t="str">
        <f t="shared" si="962"/>
        <v/>
      </c>
      <c r="HM540" s="7" t="str">
        <f t="shared" si="963"/>
        <v/>
      </c>
      <c r="HN540" s="7" t="str">
        <f t="shared" si="964"/>
        <v/>
      </c>
      <c r="HO540" s="7" t="str">
        <f t="shared" si="965"/>
        <v/>
      </c>
      <c r="HP540" s="7" t="str">
        <f t="shared" si="966"/>
        <v/>
      </c>
      <c r="HQ540" s="7" t="str">
        <f t="shared" si="967"/>
        <v/>
      </c>
      <c r="HR540" s="7" t="str">
        <f t="shared" si="968"/>
        <v/>
      </c>
      <c r="HS540" s="7" t="str">
        <f t="shared" si="969"/>
        <v/>
      </c>
      <c r="HT540" s="7" t="str">
        <f t="shared" si="970"/>
        <v/>
      </c>
      <c r="HU540" s="7" t="str">
        <f t="shared" si="971"/>
        <v/>
      </c>
      <c r="HV540" s="7" t="str">
        <f t="shared" si="972"/>
        <v/>
      </c>
      <c r="HW540" s="7" t="str">
        <f t="shared" si="973"/>
        <v/>
      </c>
      <c r="HX540" s="7" t="str">
        <f t="shared" si="974"/>
        <v/>
      </c>
      <c r="HY540" s="7" t="str">
        <f t="shared" si="975"/>
        <v/>
      </c>
      <c r="HZ540" s="7" t="str">
        <f t="shared" si="976"/>
        <v/>
      </c>
      <c r="IA540" s="7" t="str">
        <f t="shared" si="977"/>
        <v/>
      </c>
      <c r="IB540" s="7" t="str">
        <f t="shared" si="978"/>
        <v/>
      </c>
      <c r="IC540" s="7" t="str">
        <f t="shared" si="979"/>
        <v/>
      </c>
      <c r="ID540" s="7" t="str">
        <f t="shared" si="980"/>
        <v/>
      </c>
      <c r="IE540" s="7" t="str">
        <f t="shared" si="981"/>
        <v/>
      </c>
      <c r="IF540" s="7" t="str">
        <f t="shared" si="982"/>
        <v/>
      </c>
      <c r="IG540" s="7" t="str">
        <f t="shared" si="983"/>
        <v/>
      </c>
      <c r="IH540" s="7" t="str">
        <f t="shared" si="984"/>
        <v/>
      </c>
      <c r="II540" s="7" t="str">
        <f t="shared" si="985"/>
        <v/>
      </c>
      <c r="IJ540" s="7" t="str">
        <f t="shared" si="986"/>
        <v/>
      </c>
      <c r="IK540" s="7" t="str">
        <f t="shared" si="987"/>
        <v/>
      </c>
      <c r="IL540" s="7" t="str">
        <f t="shared" si="988"/>
        <v/>
      </c>
      <c r="IM540" s="7" t="str">
        <f t="shared" si="989"/>
        <v/>
      </c>
      <c r="IN540" s="7" t="str">
        <f t="shared" si="990"/>
        <v/>
      </c>
      <c r="IO540" s="7" t="str">
        <f t="shared" si="991"/>
        <v/>
      </c>
      <c r="IP540" s="7" t="str">
        <f t="shared" si="992"/>
        <v/>
      </c>
      <c r="IQ540" s="7" t="str">
        <f t="shared" si="993"/>
        <v/>
      </c>
      <c r="IR540" s="7" t="str">
        <f t="shared" si="994"/>
        <v/>
      </c>
      <c r="IS540" s="7" t="str">
        <f t="shared" si="995"/>
        <v/>
      </c>
      <c r="IT540" s="7" t="str">
        <f t="shared" si="996"/>
        <v/>
      </c>
      <c r="IU540" s="7" t="str">
        <f t="shared" si="997"/>
        <v/>
      </c>
      <c r="IV540" s="7" t="str">
        <f t="shared" si="998"/>
        <v/>
      </c>
      <c r="IW540" s="7" t="str">
        <f t="shared" si="999"/>
        <v/>
      </c>
      <c r="IX540" s="7" t="str">
        <f t="shared" si="1000"/>
        <v/>
      </c>
      <c r="IY540" s="7" t="str">
        <f t="shared" si="1001"/>
        <v/>
      </c>
      <c r="IZ540" s="7" t="str">
        <f t="shared" si="1002"/>
        <v/>
      </c>
      <c r="JA540" s="7" t="str">
        <f t="shared" si="1003"/>
        <v/>
      </c>
      <c r="JB540" s="7" t="str">
        <f t="shared" si="1004"/>
        <v/>
      </c>
      <c r="JC540" s="7" t="str">
        <f t="shared" si="1005"/>
        <v/>
      </c>
      <c r="JD540" s="7" t="str">
        <f t="shared" si="1006"/>
        <v/>
      </c>
      <c r="JE540" s="7" t="str">
        <f t="shared" si="1007"/>
        <v/>
      </c>
      <c r="JF540" s="7" t="str">
        <f t="shared" si="1008"/>
        <v/>
      </c>
      <c r="JG540" s="7" t="str">
        <f t="shared" si="841"/>
        <v/>
      </c>
      <c r="JH540" s="7" t="str">
        <f t="shared" si="842"/>
        <v/>
      </c>
      <c r="JI540" s="7" t="str">
        <f t="shared" si="843"/>
        <v/>
      </c>
      <c r="JJ540" s="7" t="str">
        <f t="shared" si="844"/>
        <v/>
      </c>
      <c r="JK540" s="7" t="str">
        <f t="shared" si="845"/>
        <v/>
      </c>
      <c r="JL540" s="7" t="str">
        <f t="shared" si="846"/>
        <v/>
      </c>
      <c r="JM540" s="7" t="str">
        <f t="shared" si="847"/>
        <v/>
      </c>
      <c r="JN540" s="7" t="str">
        <f t="shared" si="848"/>
        <v/>
      </c>
      <c r="JO540" s="7">
        <f t="shared" si="849"/>
        <v>1</v>
      </c>
      <c r="JP540" s="7" t="str">
        <f t="shared" si="850"/>
        <v/>
      </c>
      <c r="JQ540" s="7" t="str">
        <f t="shared" si="851"/>
        <v/>
      </c>
      <c r="JR540" s="7" t="str">
        <f t="shared" si="851"/>
        <v/>
      </c>
      <c r="JS540" s="7" t="str">
        <f t="shared" si="851"/>
        <v/>
      </c>
      <c r="JT540" s="28">
        <f t="shared" si="852"/>
        <v>1</v>
      </c>
    </row>
    <row r="541" spans="1:280" x14ac:dyDescent="0.2">
      <c r="A541" s="4" t="s">
        <v>4139</v>
      </c>
      <c r="B541" s="46">
        <f t="shared" si="838"/>
        <v>2</v>
      </c>
      <c r="C541" s="67" t="s">
        <v>4133</v>
      </c>
      <c r="D541" s="67" t="s">
        <v>4813</v>
      </c>
      <c r="CK541" s="7">
        <v>1</v>
      </c>
      <c r="CL541" s="7">
        <v>6</v>
      </c>
      <c r="CP541" s="5">
        <f t="shared" si="839"/>
        <v>7</v>
      </c>
      <c r="CT541" s="28">
        <f t="shared" si="931"/>
        <v>7</v>
      </c>
      <c r="FH541" s="5"/>
      <c r="GG541" s="5">
        <f t="shared" si="840"/>
        <v>0</v>
      </c>
      <c r="GH541" s="7" t="str">
        <f t="shared" si="932"/>
        <v/>
      </c>
      <c r="GI541" s="7" t="str">
        <f t="shared" si="933"/>
        <v/>
      </c>
      <c r="GJ541" s="7" t="str">
        <f t="shared" si="934"/>
        <v/>
      </c>
      <c r="GK541" s="7" t="str">
        <f t="shared" si="935"/>
        <v/>
      </c>
      <c r="GL541" s="7" t="str">
        <f t="shared" si="936"/>
        <v/>
      </c>
      <c r="GM541" s="7" t="str">
        <f t="shared" si="937"/>
        <v/>
      </c>
      <c r="GN541" s="7" t="str">
        <f t="shared" si="938"/>
        <v/>
      </c>
      <c r="GO541" s="7" t="str">
        <f t="shared" si="939"/>
        <v/>
      </c>
      <c r="GP541" s="7" t="str">
        <f t="shared" si="940"/>
        <v/>
      </c>
      <c r="GQ541" s="7" t="str">
        <f t="shared" si="941"/>
        <v/>
      </c>
      <c r="GR541" s="7" t="str">
        <f t="shared" si="942"/>
        <v/>
      </c>
      <c r="GS541" s="7" t="str">
        <f t="shared" si="943"/>
        <v/>
      </c>
      <c r="GT541" s="7" t="str">
        <f t="shared" si="944"/>
        <v/>
      </c>
      <c r="GU541" s="7" t="str">
        <f t="shared" si="945"/>
        <v/>
      </c>
      <c r="GV541" s="7" t="str">
        <f t="shared" si="946"/>
        <v/>
      </c>
      <c r="GW541" s="7" t="str">
        <f t="shared" si="947"/>
        <v/>
      </c>
      <c r="GX541" s="7" t="str">
        <f t="shared" si="948"/>
        <v/>
      </c>
      <c r="GY541" s="7" t="str">
        <f t="shared" si="949"/>
        <v/>
      </c>
      <c r="GZ541" s="7" t="str">
        <f t="shared" si="950"/>
        <v/>
      </c>
      <c r="HA541" s="7" t="str">
        <f t="shared" si="951"/>
        <v/>
      </c>
      <c r="HB541" s="7" t="str">
        <f t="shared" si="952"/>
        <v/>
      </c>
      <c r="HC541" s="7" t="str">
        <f t="shared" si="953"/>
        <v/>
      </c>
      <c r="HD541" s="7" t="str">
        <f t="shared" si="954"/>
        <v/>
      </c>
      <c r="HE541" s="7" t="str">
        <f t="shared" si="955"/>
        <v/>
      </c>
      <c r="HF541" s="7" t="str">
        <f t="shared" si="956"/>
        <v/>
      </c>
      <c r="HG541" s="7" t="str">
        <f t="shared" si="957"/>
        <v/>
      </c>
      <c r="HH541" s="7" t="str">
        <f t="shared" si="958"/>
        <v/>
      </c>
      <c r="HI541" s="7" t="str">
        <f t="shared" si="959"/>
        <v/>
      </c>
      <c r="HJ541" s="7" t="str">
        <f t="shared" si="960"/>
        <v/>
      </c>
      <c r="HK541" s="7" t="str">
        <f t="shared" si="961"/>
        <v/>
      </c>
      <c r="HL541" s="7" t="str">
        <f t="shared" si="962"/>
        <v/>
      </c>
      <c r="HM541" s="7" t="str">
        <f t="shared" si="963"/>
        <v/>
      </c>
      <c r="HN541" s="7" t="str">
        <f t="shared" si="964"/>
        <v/>
      </c>
      <c r="HO541" s="7" t="str">
        <f t="shared" si="965"/>
        <v/>
      </c>
      <c r="HP541" s="7" t="str">
        <f t="shared" si="966"/>
        <v/>
      </c>
      <c r="HQ541" s="7" t="str">
        <f t="shared" si="967"/>
        <v/>
      </c>
      <c r="HR541" s="7" t="str">
        <f t="shared" si="968"/>
        <v/>
      </c>
      <c r="HS541" s="7" t="str">
        <f t="shared" si="969"/>
        <v/>
      </c>
      <c r="HT541" s="7" t="str">
        <f t="shared" si="970"/>
        <v/>
      </c>
      <c r="HU541" s="7" t="str">
        <f t="shared" si="971"/>
        <v/>
      </c>
      <c r="HV541" s="7" t="str">
        <f t="shared" si="972"/>
        <v/>
      </c>
      <c r="HW541" s="7" t="str">
        <f t="shared" si="973"/>
        <v/>
      </c>
      <c r="HX541" s="7" t="str">
        <f t="shared" si="974"/>
        <v/>
      </c>
      <c r="HY541" s="7" t="str">
        <f t="shared" si="975"/>
        <v/>
      </c>
      <c r="HZ541" s="7" t="str">
        <f t="shared" si="976"/>
        <v/>
      </c>
      <c r="IA541" s="7" t="str">
        <f t="shared" si="977"/>
        <v/>
      </c>
      <c r="IB541" s="7" t="str">
        <f t="shared" si="978"/>
        <v/>
      </c>
      <c r="IC541" s="7" t="str">
        <f t="shared" si="979"/>
        <v/>
      </c>
      <c r="ID541" s="7" t="str">
        <f t="shared" si="980"/>
        <v/>
      </c>
      <c r="IE541" s="7" t="str">
        <f t="shared" si="981"/>
        <v/>
      </c>
      <c r="IF541" s="7" t="str">
        <f t="shared" si="982"/>
        <v/>
      </c>
      <c r="IG541" s="7" t="str">
        <f t="shared" si="983"/>
        <v/>
      </c>
      <c r="IH541" s="7" t="str">
        <f t="shared" si="984"/>
        <v/>
      </c>
      <c r="II541" s="7" t="str">
        <f t="shared" si="985"/>
        <v/>
      </c>
      <c r="IJ541" s="7" t="str">
        <f t="shared" si="986"/>
        <v/>
      </c>
      <c r="IK541" s="7" t="str">
        <f t="shared" si="987"/>
        <v/>
      </c>
      <c r="IL541" s="7" t="str">
        <f t="shared" si="988"/>
        <v/>
      </c>
      <c r="IM541" s="7" t="str">
        <f t="shared" si="989"/>
        <v/>
      </c>
      <c r="IN541" s="7" t="str">
        <f t="shared" si="990"/>
        <v/>
      </c>
      <c r="IO541" s="7" t="str">
        <f t="shared" si="991"/>
        <v/>
      </c>
      <c r="IP541" s="7" t="str">
        <f t="shared" si="992"/>
        <v/>
      </c>
      <c r="IQ541" s="7" t="str">
        <f t="shared" si="993"/>
        <v/>
      </c>
      <c r="IR541" s="7" t="str">
        <f t="shared" si="994"/>
        <v/>
      </c>
      <c r="IS541" s="7" t="str">
        <f t="shared" si="995"/>
        <v/>
      </c>
      <c r="IT541" s="7" t="str">
        <f t="shared" si="996"/>
        <v/>
      </c>
      <c r="IU541" s="7" t="str">
        <f t="shared" si="997"/>
        <v/>
      </c>
      <c r="IV541" s="7" t="str">
        <f t="shared" si="998"/>
        <v/>
      </c>
      <c r="IW541" s="7" t="str">
        <f t="shared" si="999"/>
        <v/>
      </c>
      <c r="IX541" s="7" t="str">
        <f t="shared" si="1000"/>
        <v/>
      </c>
      <c r="IY541" s="7" t="str">
        <f t="shared" si="1001"/>
        <v/>
      </c>
      <c r="IZ541" s="7" t="str">
        <f t="shared" si="1002"/>
        <v/>
      </c>
      <c r="JA541" s="7" t="str">
        <f t="shared" si="1003"/>
        <v/>
      </c>
      <c r="JB541" s="7" t="str">
        <f t="shared" si="1004"/>
        <v/>
      </c>
      <c r="JC541" s="7" t="str">
        <f t="shared" si="1005"/>
        <v/>
      </c>
      <c r="JD541" s="7" t="str">
        <f t="shared" si="1006"/>
        <v/>
      </c>
      <c r="JE541" s="7" t="str">
        <f t="shared" si="1007"/>
        <v/>
      </c>
      <c r="JF541" s="7" t="str">
        <f t="shared" si="1008"/>
        <v/>
      </c>
      <c r="JG541" s="7" t="str">
        <f t="shared" si="841"/>
        <v/>
      </c>
      <c r="JH541" s="7" t="str">
        <f t="shared" si="842"/>
        <v/>
      </c>
      <c r="JI541" s="7" t="str">
        <f t="shared" si="843"/>
        <v/>
      </c>
      <c r="JJ541" s="7" t="str">
        <f t="shared" si="844"/>
        <v/>
      </c>
      <c r="JK541" s="7" t="str">
        <f t="shared" si="845"/>
        <v/>
      </c>
      <c r="JL541" s="7" t="str">
        <f t="shared" si="846"/>
        <v/>
      </c>
      <c r="JM541" s="7" t="str">
        <f t="shared" si="847"/>
        <v/>
      </c>
      <c r="JN541" s="7" t="str">
        <f t="shared" si="848"/>
        <v/>
      </c>
      <c r="JO541" s="7">
        <f t="shared" si="849"/>
        <v>1</v>
      </c>
      <c r="JP541" s="7">
        <f t="shared" si="850"/>
        <v>6</v>
      </c>
      <c r="JQ541" s="7" t="str">
        <f t="shared" si="851"/>
        <v/>
      </c>
      <c r="JR541" s="7" t="str">
        <f t="shared" si="851"/>
        <v/>
      </c>
      <c r="JS541" s="7" t="str">
        <f t="shared" si="851"/>
        <v/>
      </c>
      <c r="JT541" s="28">
        <f t="shared" si="852"/>
        <v>7</v>
      </c>
    </row>
    <row r="542" spans="1:280" x14ac:dyDescent="0.2">
      <c r="A542" s="4" t="s">
        <v>4140</v>
      </c>
      <c r="B542" s="46">
        <f t="shared" si="838"/>
        <v>1</v>
      </c>
      <c r="C542" s="67" t="s">
        <v>4133</v>
      </c>
      <c r="D542" s="67" t="s">
        <v>4133</v>
      </c>
      <c r="CK542" s="7">
        <v>1</v>
      </c>
      <c r="CP542" s="5">
        <f t="shared" si="839"/>
        <v>1</v>
      </c>
      <c r="CS542" s="7">
        <v>1</v>
      </c>
      <c r="CT542" s="28">
        <f t="shared" si="931"/>
        <v>2</v>
      </c>
      <c r="FH542" s="5"/>
      <c r="GB542" s="7">
        <v>1</v>
      </c>
      <c r="GG542" s="5">
        <f t="shared" si="840"/>
        <v>1</v>
      </c>
      <c r="GH542" s="7" t="str">
        <f t="shared" si="932"/>
        <v/>
      </c>
      <c r="GI542" s="7" t="str">
        <f t="shared" si="933"/>
        <v/>
      </c>
      <c r="GJ542" s="7" t="str">
        <f t="shared" si="934"/>
        <v/>
      </c>
      <c r="GK542" s="7" t="str">
        <f t="shared" si="935"/>
        <v/>
      </c>
      <c r="GL542" s="7" t="str">
        <f t="shared" si="936"/>
        <v/>
      </c>
      <c r="GM542" s="7" t="str">
        <f t="shared" si="937"/>
        <v/>
      </c>
      <c r="GN542" s="7" t="str">
        <f t="shared" si="938"/>
        <v/>
      </c>
      <c r="GO542" s="7" t="str">
        <f t="shared" si="939"/>
        <v/>
      </c>
      <c r="GP542" s="7" t="str">
        <f t="shared" si="940"/>
        <v/>
      </c>
      <c r="GQ542" s="7" t="str">
        <f t="shared" si="941"/>
        <v/>
      </c>
      <c r="GR542" s="7" t="str">
        <f t="shared" si="942"/>
        <v/>
      </c>
      <c r="GS542" s="7" t="str">
        <f t="shared" si="943"/>
        <v/>
      </c>
      <c r="GT542" s="7" t="str">
        <f t="shared" si="944"/>
        <v/>
      </c>
      <c r="GU542" s="7" t="str">
        <f t="shared" si="945"/>
        <v/>
      </c>
      <c r="GV542" s="7" t="str">
        <f t="shared" si="946"/>
        <v/>
      </c>
      <c r="GW542" s="7" t="str">
        <f t="shared" si="947"/>
        <v/>
      </c>
      <c r="GX542" s="7" t="str">
        <f t="shared" si="948"/>
        <v/>
      </c>
      <c r="GY542" s="7" t="str">
        <f t="shared" si="949"/>
        <v/>
      </c>
      <c r="GZ542" s="7" t="str">
        <f t="shared" si="950"/>
        <v/>
      </c>
      <c r="HA542" s="7" t="str">
        <f t="shared" si="951"/>
        <v/>
      </c>
      <c r="HB542" s="7" t="str">
        <f t="shared" si="952"/>
        <v/>
      </c>
      <c r="HC542" s="7" t="str">
        <f t="shared" si="953"/>
        <v/>
      </c>
      <c r="HD542" s="7" t="str">
        <f t="shared" si="954"/>
        <v/>
      </c>
      <c r="HE542" s="7" t="str">
        <f t="shared" si="955"/>
        <v/>
      </c>
      <c r="HF542" s="7" t="str">
        <f t="shared" si="956"/>
        <v/>
      </c>
      <c r="HG542" s="7" t="str">
        <f t="shared" si="957"/>
        <v/>
      </c>
      <c r="HH542" s="7" t="str">
        <f t="shared" si="958"/>
        <v/>
      </c>
      <c r="HI542" s="7" t="str">
        <f t="shared" si="959"/>
        <v/>
      </c>
      <c r="HJ542" s="7" t="str">
        <f t="shared" si="960"/>
        <v/>
      </c>
      <c r="HK542" s="7" t="str">
        <f t="shared" si="961"/>
        <v/>
      </c>
      <c r="HL542" s="7" t="str">
        <f t="shared" si="962"/>
        <v/>
      </c>
      <c r="HM542" s="7" t="str">
        <f t="shared" si="963"/>
        <v/>
      </c>
      <c r="HN542" s="7" t="str">
        <f t="shared" si="964"/>
        <v/>
      </c>
      <c r="HO542" s="7" t="str">
        <f t="shared" si="965"/>
        <v/>
      </c>
      <c r="HP542" s="7" t="str">
        <f t="shared" si="966"/>
        <v/>
      </c>
      <c r="HQ542" s="7" t="str">
        <f t="shared" si="967"/>
        <v/>
      </c>
      <c r="HR542" s="7" t="str">
        <f t="shared" si="968"/>
        <v/>
      </c>
      <c r="HS542" s="7" t="str">
        <f t="shared" si="969"/>
        <v/>
      </c>
      <c r="HT542" s="7" t="str">
        <f t="shared" si="970"/>
        <v/>
      </c>
      <c r="HU542" s="7" t="str">
        <f t="shared" si="971"/>
        <v/>
      </c>
      <c r="HV542" s="7" t="str">
        <f t="shared" si="972"/>
        <v/>
      </c>
      <c r="HW542" s="7" t="str">
        <f t="shared" si="973"/>
        <v/>
      </c>
      <c r="HX542" s="7" t="str">
        <f t="shared" si="974"/>
        <v/>
      </c>
      <c r="HY542" s="7" t="str">
        <f t="shared" si="975"/>
        <v/>
      </c>
      <c r="HZ542" s="7" t="str">
        <f t="shared" si="976"/>
        <v/>
      </c>
      <c r="IA542" s="7" t="str">
        <f t="shared" si="977"/>
        <v/>
      </c>
      <c r="IB542" s="7" t="str">
        <f t="shared" si="978"/>
        <v/>
      </c>
      <c r="IC542" s="7" t="str">
        <f t="shared" si="979"/>
        <v/>
      </c>
      <c r="ID542" s="7" t="str">
        <f t="shared" si="980"/>
        <v/>
      </c>
      <c r="IE542" s="7" t="str">
        <f t="shared" si="981"/>
        <v/>
      </c>
      <c r="IF542" s="7" t="str">
        <f t="shared" si="982"/>
        <v/>
      </c>
      <c r="IG542" s="7" t="str">
        <f t="shared" si="983"/>
        <v/>
      </c>
      <c r="IH542" s="7" t="str">
        <f t="shared" si="984"/>
        <v/>
      </c>
      <c r="II542" s="7" t="str">
        <f t="shared" si="985"/>
        <v/>
      </c>
      <c r="IJ542" s="7" t="str">
        <f t="shared" si="986"/>
        <v/>
      </c>
      <c r="IK542" s="7" t="str">
        <f t="shared" si="987"/>
        <v/>
      </c>
      <c r="IL542" s="7" t="str">
        <f t="shared" si="988"/>
        <v/>
      </c>
      <c r="IM542" s="7" t="str">
        <f t="shared" si="989"/>
        <v/>
      </c>
      <c r="IN542" s="7" t="str">
        <f t="shared" si="990"/>
        <v/>
      </c>
      <c r="IO542" s="7" t="str">
        <f t="shared" si="991"/>
        <v/>
      </c>
      <c r="IP542" s="7" t="str">
        <f t="shared" si="992"/>
        <v/>
      </c>
      <c r="IQ542" s="7" t="str">
        <f t="shared" si="993"/>
        <v/>
      </c>
      <c r="IR542" s="7" t="str">
        <f t="shared" si="994"/>
        <v/>
      </c>
      <c r="IS542" s="7" t="str">
        <f t="shared" si="995"/>
        <v/>
      </c>
      <c r="IT542" s="7" t="str">
        <f t="shared" si="996"/>
        <v/>
      </c>
      <c r="IU542" s="7" t="str">
        <f t="shared" si="997"/>
        <v/>
      </c>
      <c r="IV542" s="7" t="str">
        <f t="shared" si="998"/>
        <v/>
      </c>
      <c r="IW542" s="7" t="str">
        <f t="shared" si="999"/>
        <v/>
      </c>
      <c r="IX542" s="7" t="str">
        <f t="shared" si="1000"/>
        <v/>
      </c>
      <c r="IY542" s="7" t="str">
        <f t="shared" si="1001"/>
        <v/>
      </c>
      <c r="IZ542" s="7" t="str">
        <f t="shared" si="1002"/>
        <v/>
      </c>
      <c r="JA542" s="7" t="str">
        <f t="shared" si="1003"/>
        <v/>
      </c>
      <c r="JB542" s="7" t="str">
        <f t="shared" si="1004"/>
        <v/>
      </c>
      <c r="JC542" s="7" t="str">
        <f t="shared" si="1005"/>
        <v/>
      </c>
      <c r="JD542" s="7" t="str">
        <f t="shared" si="1006"/>
        <v/>
      </c>
      <c r="JE542" s="7" t="str">
        <f t="shared" si="1007"/>
        <v/>
      </c>
      <c r="JF542" s="7" t="str">
        <f t="shared" si="1008"/>
        <v/>
      </c>
      <c r="JG542" s="7" t="str">
        <f t="shared" si="841"/>
        <v/>
      </c>
      <c r="JH542" s="7" t="str">
        <f t="shared" si="842"/>
        <v/>
      </c>
      <c r="JI542" s="7" t="str">
        <f t="shared" si="843"/>
        <v/>
      </c>
      <c r="JJ542" s="7" t="str">
        <f t="shared" si="844"/>
        <v/>
      </c>
      <c r="JK542" s="7" t="str">
        <f t="shared" si="845"/>
        <v/>
      </c>
      <c r="JL542" s="7" t="str">
        <f t="shared" si="846"/>
        <v/>
      </c>
      <c r="JM542" s="7" t="str">
        <f t="shared" si="847"/>
        <v/>
      </c>
      <c r="JN542" s="7" t="str">
        <f t="shared" si="848"/>
        <v/>
      </c>
      <c r="JO542" s="7">
        <f t="shared" si="849"/>
        <v>2</v>
      </c>
      <c r="JP542" s="7" t="str">
        <f t="shared" si="850"/>
        <v/>
      </c>
      <c r="JQ542" s="7" t="str">
        <f t="shared" si="851"/>
        <v/>
      </c>
      <c r="JR542" s="7" t="str">
        <f t="shared" si="851"/>
        <v/>
      </c>
      <c r="JS542" s="7" t="str">
        <f t="shared" si="851"/>
        <v/>
      </c>
      <c r="JT542" s="28">
        <f t="shared" si="852"/>
        <v>2</v>
      </c>
    </row>
    <row r="543" spans="1:280" x14ac:dyDescent="0.2">
      <c r="A543" s="4" t="s">
        <v>4141</v>
      </c>
      <c r="B543" s="46">
        <f t="shared" si="838"/>
        <v>1</v>
      </c>
      <c r="C543" s="67" t="s">
        <v>4133</v>
      </c>
      <c r="D543" s="67" t="s">
        <v>4133</v>
      </c>
      <c r="CK543" s="7">
        <v>1</v>
      </c>
      <c r="CP543" s="5">
        <f t="shared" si="839"/>
        <v>1</v>
      </c>
      <c r="CT543" s="28">
        <f t="shared" si="931"/>
        <v>1</v>
      </c>
      <c r="FH543" s="5"/>
      <c r="GG543" s="5">
        <f t="shared" si="840"/>
        <v>0</v>
      </c>
      <c r="GH543" s="7" t="str">
        <f t="shared" si="932"/>
        <v/>
      </c>
      <c r="GI543" s="7" t="str">
        <f t="shared" si="933"/>
        <v/>
      </c>
      <c r="GJ543" s="7" t="str">
        <f t="shared" si="934"/>
        <v/>
      </c>
      <c r="GK543" s="7" t="str">
        <f t="shared" si="935"/>
        <v/>
      </c>
      <c r="GL543" s="7" t="str">
        <f t="shared" si="936"/>
        <v/>
      </c>
      <c r="GM543" s="7" t="str">
        <f t="shared" si="937"/>
        <v/>
      </c>
      <c r="GN543" s="7" t="str">
        <f t="shared" si="938"/>
        <v/>
      </c>
      <c r="GO543" s="7" t="str">
        <f t="shared" si="939"/>
        <v/>
      </c>
      <c r="GP543" s="7" t="str">
        <f t="shared" si="940"/>
        <v/>
      </c>
      <c r="GQ543" s="7" t="str">
        <f t="shared" si="941"/>
        <v/>
      </c>
      <c r="GR543" s="7" t="str">
        <f t="shared" si="942"/>
        <v/>
      </c>
      <c r="GS543" s="7" t="str">
        <f t="shared" si="943"/>
        <v/>
      </c>
      <c r="GT543" s="7" t="str">
        <f t="shared" si="944"/>
        <v/>
      </c>
      <c r="GU543" s="7" t="str">
        <f t="shared" si="945"/>
        <v/>
      </c>
      <c r="GV543" s="7" t="str">
        <f t="shared" si="946"/>
        <v/>
      </c>
      <c r="GW543" s="7" t="str">
        <f t="shared" si="947"/>
        <v/>
      </c>
      <c r="GX543" s="7" t="str">
        <f t="shared" si="948"/>
        <v/>
      </c>
      <c r="GY543" s="7" t="str">
        <f t="shared" si="949"/>
        <v/>
      </c>
      <c r="GZ543" s="7" t="str">
        <f t="shared" si="950"/>
        <v/>
      </c>
      <c r="HA543" s="7" t="str">
        <f t="shared" si="951"/>
        <v/>
      </c>
      <c r="HB543" s="7" t="str">
        <f t="shared" si="952"/>
        <v/>
      </c>
      <c r="HC543" s="7" t="str">
        <f t="shared" si="953"/>
        <v/>
      </c>
      <c r="HD543" s="7" t="str">
        <f t="shared" si="954"/>
        <v/>
      </c>
      <c r="HE543" s="7" t="str">
        <f t="shared" si="955"/>
        <v/>
      </c>
      <c r="HF543" s="7" t="str">
        <f t="shared" si="956"/>
        <v/>
      </c>
      <c r="HG543" s="7" t="str">
        <f t="shared" si="957"/>
        <v/>
      </c>
      <c r="HH543" s="7" t="str">
        <f t="shared" si="958"/>
        <v/>
      </c>
      <c r="HI543" s="7" t="str">
        <f t="shared" si="959"/>
        <v/>
      </c>
      <c r="HJ543" s="7" t="str">
        <f t="shared" si="960"/>
        <v/>
      </c>
      <c r="HK543" s="7" t="str">
        <f t="shared" si="961"/>
        <v/>
      </c>
      <c r="HL543" s="7" t="str">
        <f t="shared" si="962"/>
        <v/>
      </c>
      <c r="HM543" s="7" t="str">
        <f t="shared" si="963"/>
        <v/>
      </c>
      <c r="HN543" s="7" t="str">
        <f t="shared" si="964"/>
        <v/>
      </c>
      <c r="HO543" s="7" t="str">
        <f t="shared" si="965"/>
        <v/>
      </c>
      <c r="HP543" s="7" t="str">
        <f t="shared" si="966"/>
        <v/>
      </c>
      <c r="HQ543" s="7" t="str">
        <f t="shared" si="967"/>
        <v/>
      </c>
      <c r="HR543" s="7" t="str">
        <f t="shared" si="968"/>
        <v/>
      </c>
      <c r="HS543" s="7" t="str">
        <f t="shared" si="969"/>
        <v/>
      </c>
      <c r="HT543" s="7" t="str">
        <f t="shared" si="970"/>
        <v/>
      </c>
      <c r="HU543" s="7" t="str">
        <f t="shared" si="971"/>
        <v/>
      </c>
      <c r="HV543" s="7" t="str">
        <f t="shared" si="972"/>
        <v/>
      </c>
      <c r="HW543" s="7" t="str">
        <f t="shared" si="973"/>
        <v/>
      </c>
      <c r="HX543" s="7" t="str">
        <f t="shared" si="974"/>
        <v/>
      </c>
      <c r="HY543" s="7" t="str">
        <f t="shared" si="975"/>
        <v/>
      </c>
      <c r="HZ543" s="7" t="str">
        <f t="shared" si="976"/>
        <v/>
      </c>
      <c r="IA543" s="7" t="str">
        <f t="shared" si="977"/>
        <v/>
      </c>
      <c r="IB543" s="7" t="str">
        <f t="shared" si="978"/>
        <v/>
      </c>
      <c r="IC543" s="7" t="str">
        <f t="shared" si="979"/>
        <v/>
      </c>
      <c r="ID543" s="7" t="str">
        <f t="shared" si="980"/>
        <v/>
      </c>
      <c r="IE543" s="7" t="str">
        <f t="shared" si="981"/>
        <v/>
      </c>
      <c r="IF543" s="7" t="str">
        <f t="shared" si="982"/>
        <v/>
      </c>
      <c r="IG543" s="7" t="str">
        <f t="shared" si="983"/>
        <v/>
      </c>
      <c r="IH543" s="7" t="str">
        <f t="shared" si="984"/>
        <v/>
      </c>
      <c r="II543" s="7" t="str">
        <f t="shared" si="985"/>
        <v/>
      </c>
      <c r="IJ543" s="7" t="str">
        <f t="shared" si="986"/>
        <v/>
      </c>
      <c r="IK543" s="7" t="str">
        <f t="shared" si="987"/>
        <v/>
      </c>
      <c r="IL543" s="7" t="str">
        <f t="shared" si="988"/>
        <v/>
      </c>
      <c r="IM543" s="7" t="str">
        <f t="shared" si="989"/>
        <v/>
      </c>
      <c r="IN543" s="7" t="str">
        <f t="shared" si="990"/>
        <v/>
      </c>
      <c r="IO543" s="7" t="str">
        <f t="shared" si="991"/>
        <v/>
      </c>
      <c r="IP543" s="7" t="str">
        <f t="shared" si="992"/>
        <v/>
      </c>
      <c r="IQ543" s="7" t="str">
        <f t="shared" si="993"/>
        <v/>
      </c>
      <c r="IR543" s="7" t="str">
        <f t="shared" si="994"/>
        <v/>
      </c>
      <c r="IS543" s="7" t="str">
        <f t="shared" si="995"/>
        <v/>
      </c>
      <c r="IT543" s="7" t="str">
        <f t="shared" si="996"/>
        <v/>
      </c>
      <c r="IU543" s="7" t="str">
        <f t="shared" si="997"/>
        <v/>
      </c>
      <c r="IV543" s="7" t="str">
        <f t="shared" si="998"/>
        <v/>
      </c>
      <c r="IW543" s="7" t="str">
        <f t="shared" si="999"/>
        <v/>
      </c>
      <c r="IX543" s="7" t="str">
        <f t="shared" si="1000"/>
        <v/>
      </c>
      <c r="IY543" s="7" t="str">
        <f t="shared" si="1001"/>
        <v/>
      </c>
      <c r="IZ543" s="7" t="str">
        <f t="shared" si="1002"/>
        <v/>
      </c>
      <c r="JA543" s="7" t="str">
        <f t="shared" si="1003"/>
        <v/>
      </c>
      <c r="JB543" s="7" t="str">
        <f t="shared" si="1004"/>
        <v/>
      </c>
      <c r="JC543" s="7" t="str">
        <f t="shared" si="1005"/>
        <v/>
      </c>
      <c r="JD543" s="7" t="str">
        <f t="shared" si="1006"/>
        <v/>
      </c>
      <c r="JE543" s="7" t="str">
        <f t="shared" si="1007"/>
        <v/>
      </c>
      <c r="JF543" s="7" t="str">
        <f t="shared" si="1008"/>
        <v/>
      </c>
      <c r="JG543" s="7" t="str">
        <f t="shared" si="841"/>
        <v/>
      </c>
      <c r="JH543" s="7" t="str">
        <f t="shared" si="842"/>
        <v/>
      </c>
      <c r="JI543" s="7" t="str">
        <f t="shared" si="843"/>
        <v/>
      </c>
      <c r="JJ543" s="7" t="str">
        <f t="shared" si="844"/>
        <v/>
      </c>
      <c r="JK543" s="7" t="str">
        <f t="shared" si="845"/>
        <v/>
      </c>
      <c r="JL543" s="7" t="str">
        <f t="shared" si="846"/>
        <v/>
      </c>
      <c r="JM543" s="7" t="str">
        <f t="shared" si="847"/>
        <v/>
      </c>
      <c r="JN543" s="7" t="str">
        <f t="shared" si="848"/>
        <v/>
      </c>
      <c r="JO543" s="7">
        <f t="shared" si="849"/>
        <v>1</v>
      </c>
      <c r="JP543" s="7" t="str">
        <f t="shared" si="850"/>
        <v/>
      </c>
      <c r="JQ543" s="7" t="str">
        <f t="shared" si="851"/>
        <v/>
      </c>
      <c r="JR543" s="7" t="str">
        <f t="shared" si="851"/>
        <v/>
      </c>
      <c r="JS543" s="7" t="str">
        <f t="shared" si="851"/>
        <v/>
      </c>
      <c r="JT543" s="28">
        <f t="shared" si="852"/>
        <v>1</v>
      </c>
    </row>
    <row r="544" spans="1:280" x14ac:dyDescent="0.2">
      <c r="A544" s="4" t="s">
        <v>4132</v>
      </c>
      <c r="B544" s="46">
        <f t="shared" si="838"/>
        <v>1</v>
      </c>
      <c r="C544" s="67" t="s">
        <v>4133</v>
      </c>
      <c r="D544" s="67" t="s">
        <v>4133</v>
      </c>
      <c r="CK544" s="7">
        <v>1</v>
      </c>
      <c r="CP544" s="5">
        <f t="shared" si="839"/>
        <v>1</v>
      </c>
      <c r="CT544" s="28">
        <f t="shared" ref="CT544:CT552" si="1009">SUM(CP544:CS544)</f>
        <v>1</v>
      </c>
      <c r="FH544" s="5"/>
      <c r="GG544" s="5">
        <f t="shared" si="840"/>
        <v>0</v>
      </c>
      <c r="GH544" s="7" t="str">
        <f t="shared" ref="GH544:GQ545" si="1010">IF(E544+CU544&gt;0,E544+CU544,"")</f>
        <v/>
      </c>
      <c r="GI544" s="7" t="str">
        <f t="shared" si="1010"/>
        <v/>
      </c>
      <c r="GJ544" s="7" t="str">
        <f t="shared" si="1010"/>
        <v/>
      </c>
      <c r="GK544" s="7" t="str">
        <f t="shared" si="1010"/>
        <v/>
      </c>
      <c r="GL544" s="7" t="str">
        <f t="shared" si="1010"/>
        <v/>
      </c>
      <c r="GM544" s="7" t="str">
        <f t="shared" si="1010"/>
        <v/>
      </c>
      <c r="GN544" s="7" t="str">
        <f t="shared" si="1010"/>
        <v/>
      </c>
      <c r="GO544" s="7" t="str">
        <f t="shared" si="1010"/>
        <v/>
      </c>
      <c r="GP544" s="7" t="str">
        <f t="shared" si="1010"/>
        <v/>
      </c>
      <c r="GQ544" s="7" t="str">
        <f t="shared" si="1010"/>
        <v/>
      </c>
      <c r="GR544" s="7" t="str">
        <f>IF(DE544&gt;0,DE544,"")</f>
        <v/>
      </c>
      <c r="GS544" s="7" t="str">
        <f t="shared" ref="GS544:HB545" si="1011">IF(O544+DF544&gt;0,O544+DF544,"")</f>
        <v/>
      </c>
      <c r="GT544" s="7" t="str">
        <f t="shared" si="1011"/>
        <v/>
      </c>
      <c r="GU544" s="7" t="str">
        <f t="shared" si="1011"/>
        <v/>
      </c>
      <c r="GV544" s="7" t="str">
        <f t="shared" si="1011"/>
        <v/>
      </c>
      <c r="GW544" s="7" t="str">
        <f t="shared" si="1011"/>
        <v/>
      </c>
      <c r="GX544" s="7" t="str">
        <f t="shared" si="1011"/>
        <v/>
      </c>
      <c r="GY544" s="7" t="str">
        <f t="shared" si="1011"/>
        <v/>
      </c>
      <c r="GZ544" s="7" t="str">
        <f t="shared" si="1011"/>
        <v/>
      </c>
      <c r="HA544" s="7" t="str">
        <f t="shared" si="1011"/>
        <v/>
      </c>
      <c r="HB544" s="7" t="str">
        <f t="shared" si="1011"/>
        <v/>
      </c>
      <c r="HC544" s="7" t="str">
        <f t="shared" ref="HC544:HL545" si="1012">IF(Y544+DP544&gt;0,Y544+DP544,"")</f>
        <v/>
      </c>
      <c r="HD544" s="7" t="str">
        <f t="shared" si="1012"/>
        <v/>
      </c>
      <c r="HE544" s="7" t="str">
        <f t="shared" si="1012"/>
        <v/>
      </c>
      <c r="HF544" s="7" t="str">
        <f t="shared" si="1012"/>
        <v/>
      </c>
      <c r="HG544" s="7" t="str">
        <f t="shared" si="1012"/>
        <v/>
      </c>
      <c r="HH544" s="7" t="str">
        <f t="shared" si="1012"/>
        <v/>
      </c>
      <c r="HI544" s="7" t="str">
        <f t="shared" si="1012"/>
        <v/>
      </c>
      <c r="HJ544" s="7" t="str">
        <f t="shared" si="1012"/>
        <v/>
      </c>
      <c r="HK544" s="7" t="str">
        <f t="shared" si="1012"/>
        <v/>
      </c>
      <c r="HL544" s="7" t="str">
        <f t="shared" si="1012"/>
        <v/>
      </c>
      <c r="HM544" s="7" t="str">
        <f t="shared" ref="HM544:HV545" si="1013">IF(AI544+DZ544&gt;0,AI544+DZ544,"")</f>
        <v/>
      </c>
      <c r="HN544" s="7" t="str">
        <f t="shared" si="1013"/>
        <v/>
      </c>
      <c r="HO544" s="7" t="str">
        <f t="shared" si="1013"/>
        <v/>
      </c>
      <c r="HP544" s="7" t="str">
        <f t="shared" si="1013"/>
        <v/>
      </c>
      <c r="HQ544" s="7" t="str">
        <f t="shared" si="1013"/>
        <v/>
      </c>
      <c r="HR544" s="7" t="str">
        <f t="shared" si="1013"/>
        <v/>
      </c>
      <c r="HS544" s="7" t="str">
        <f t="shared" si="1013"/>
        <v/>
      </c>
      <c r="HT544" s="7" t="str">
        <f t="shared" si="1013"/>
        <v/>
      </c>
      <c r="HU544" s="7" t="str">
        <f t="shared" si="1013"/>
        <v/>
      </c>
      <c r="HV544" s="7" t="str">
        <f t="shared" si="1013"/>
        <v/>
      </c>
      <c r="HW544" s="7" t="str">
        <f t="shared" ref="HW544:IF545" si="1014">IF(AS544+EJ544&gt;0,AS544+EJ544,"")</f>
        <v/>
      </c>
      <c r="HX544" s="7" t="str">
        <f t="shared" si="1014"/>
        <v/>
      </c>
      <c r="HY544" s="7" t="str">
        <f t="shared" si="1014"/>
        <v/>
      </c>
      <c r="HZ544" s="7" t="str">
        <f t="shared" si="1014"/>
        <v/>
      </c>
      <c r="IA544" s="7" t="str">
        <f t="shared" si="1014"/>
        <v/>
      </c>
      <c r="IB544" s="7" t="str">
        <f t="shared" si="1014"/>
        <v/>
      </c>
      <c r="IC544" s="7" t="str">
        <f t="shared" si="1014"/>
        <v/>
      </c>
      <c r="ID544" s="7" t="str">
        <f t="shared" si="1014"/>
        <v/>
      </c>
      <c r="IE544" s="7" t="str">
        <f t="shared" si="1014"/>
        <v/>
      </c>
      <c r="IF544" s="7" t="str">
        <f t="shared" si="1014"/>
        <v/>
      </c>
      <c r="IG544" s="7" t="str">
        <f t="shared" ref="IG544:IP545" si="1015">IF(BC544+ET544&gt;0,BC544+ET544,"")</f>
        <v/>
      </c>
      <c r="IH544" s="7" t="str">
        <f t="shared" si="1015"/>
        <v/>
      </c>
      <c r="II544" s="7" t="str">
        <f t="shared" si="1015"/>
        <v/>
      </c>
      <c r="IJ544" s="7" t="str">
        <f t="shared" si="1015"/>
        <v/>
      </c>
      <c r="IK544" s="7" t="str">
        <f t="shared" si="1015"/>
        <v/>
      </c>
      <c r="IL544" s="7" t="str">
        <f t="shared" si="1015"/>
        <v/>
      </c>
      <c r="IM544" s="7" t="str">
        <f t="shared" si="1015"/>
        <v/>
      </c>
      <c r="IN544" s="7" t="str">
        <f t="shared" si="1015"/>
        <v/>
      </c>
      <c r="IO544" s="7" t="str">
        <f t="shared" si="1015"/>
        <v/>
      </c>
      <c r="IP544" s="7" t="str">
        <f t="shared" si="1015"/>
        <v/>
      </c>
      <c r="IQ544" s="7" t="str">
        <f t="shared" ref="IQ544:IZ545" si="1016">IF(BM544+FD544&gt;0,BM544+FD544,"")</f>
        <v/>
      </c>
      <c r="IR544" s="7" t="str">
        <f t="shared" si="1016"/>
        <v/>
      </c>
      <c r="IS544" s="7" t="str">
        <f t="shared" si="1016"/>
        <v/>
      </c>
      <c r="IT544" s="7" t="str">
        <f t="shared" si="1016"/>
        <v/>
      </c>
      <c r="IU544" s="7" t="str">
        <f t="shared" si="1016"/>
        <v/>
      </c>
      <c r="IV544" s="7" t="str">
        <f t="shared" si="1016"/>
        <v/>
      </c>
      <c r="IW544" s="7" t="str">
        <f t="shared" si="1016"/>
        <v/>
      </c>
      <c r="IX544" s="7" t="str">
        <f t="shared" si="1016"/>
        <v/>
      </c>
      <c r="IY544" s="7" t="str">
        <f t="shared" si="1016"/>
        <v/>
      </c>
      <c r="IZ544" s="7" t="str">
        <f t="shared" si="1016"/>
        <v/>
      </c>
      <c r="JA544" s="7" t="str">
        <f t="shared" ref="JA544:JF545" si="1017">IF(BW544+FN544&gt;0,BW544+FN544,"")</f>
        <v/>
      </c>
      <c r="JB544" s="7" t="str">
        <f t="shared" si="1017"/>
        <v/>
      </c>
      <c r="JC544" s="7" t="str">
        <f t="shared" si="1017"/>
        <v/>
      </c>
      <c r="JD544" s="7" t="str">
        <f t="shared" si="1017"/>
        <v/>
      </c>
      <c r="JE544" s="7" t="str">
        <f t="shared" si="1017"/>
        <v/>
      </c>
      <c r="JF544" s="7" t="str">
        <f t="shared" si="1017"/>
        <v/>
      </c>
      <c r="JG544" s="7" t="str">
        <f t="shared" si="841"/>
        <v/>
      </c>
      <c r="JH544" s="7" t="str">
        <f t="shared" si="842"/>
        <v/>
      </c>
      <c r="JI544" s="7" t="str">
        <f t="shared" si="843"/>
        <v/>
      </c>
      <c r="JJ544" s="7" t="str">
        <f t="shared" si="844"/>
        <v/>
      </c>
      <c r="JK544" s="7" t="str">
        <f t="shared" si="845"/>
        <v/>
      </c>
      <c r="JL544" s="7" t="str">
        <f t="shared" si="846"/>
        <v/>
      </c>
      <c r="JM544" s="7" t="str">
        <f t="shared" si="847"/>
        <v/>
      </c>
      <c r="JN544" s="7" t="str">
        <f t="shared" si="848"/>
        <v/>
      </c>
      <c r="JO544" s="7">
        <f t="shared" si="849"/>
        <v>1</v>
      </c>
      <c r="JP544" s="7" t="str">
        <f t="shared" si="850"/>
        <v/>
      </c>
      <c r="JQ544" s="7" t="str">
        <f t="shared" si="851"/>
        <v/>
      </c>
      <c r="JR544" s="7" t="str">
        <f t="shared" si="851"/>
        <v/>
      </c>
      <c r="JS544" s="7" t="str">
        <f t="shared" si="851"/>
        <v/>
      </c>
      <c r="JT544" s="28">
        <f t="shared" si="852"/>
        <v>1</v>
      </c>
    </row>
    <row r="545" spans="1:280" x14ac:dyDescent="0.2">
      <c r="A545" s="4" t="s">
        <v>4814</v>
      </c>
      <c r="B545" s="46">
        <f t="shared" si="838"/>
        <v>1</v>
      </c>
      <c r="C545" s="67" t="s">
        <v>4813</v>
      </c>
      <c r="D545" s="67" t="s">
        <v>4813</v>
      </c>
      <c r="CL545" s="7">
        <v>2</v>
      </c>
      <c r="CP545" s="5">
        <f t="shared" si="839"/>
        <v>2</v>
      </c>
      <c r="CT545" s="28">
        <f t="shared" si="1009"/>
        <v>2</v>
      </c>
      <c r="FH545" s="5"/>
      <c r="GG545" s="5">
        <f t="shared" si="840"/>
        <v>0</v>
      </c>
      <c r="GH545" s="7" t="str">
        <f t="shared" si="1010"/>
        <v/>
      </c>
      <c r="GI545" s="7" t="str">
        <f t="shared" si="1010"/>
        <v/>
      </c>
      <c r="GJ545" s="7" t="str">
        <f t="shared" si="1010"/>
        <v/>
      </c>
      <c r="GK545" s="7" t="str">
        <f t="shared" si="1010"/>
        <v/>
      </c>
      <c r="GL545" s="7" t="str">
        <f t="shared" si="1010"/>
        <v/>
      </c>
      <c r="GM545" s="7" t="str">
        <f t="shared" si="1010"/>
        <v/>
      </c>
      <c r="GN545" s="7" t="str">
        <f t="shared" si="1010"/>
        <v/>
      </c>
      <c r="GO545" s="7" t="str">
        <f t="shared" si="1010"/>
        <v/>
      </c>
      <c r="GP545" s="7" t="str">
        <f t="shared" si="1010"/>
        <v/>
      </c>
      <c r="GQ545" s="7" t="str">
        <f t="shared" si="1010"/>
        <v/>
      </c>
      <c r="GR545" s="7" t="str">
        <f>IF(DE545&gt;0,DE545,"")</f>
        <v/>
      </c>
      <c r="GS545" s="7" t="str">
        <f t="shared" si="1011"/>
        <v/>
      </c>
      <c r="GT545" s="7" t="str">
        <f t="shared" si="1011"/>
        <v/>
      </c>
      <c r="GU545" s="7" t="str">
        <f t="shared" si="1011"/>
        <v/>
      </c>
      <c r="GV545" s="7" t="str">
        <f t="shared" si="1011"/>
        <v/>
      </c>
      <c r="GW545" s="7" t="str">
        <f t="shared" si="1011"/>
        <v/>
      </c>
      <c r="GX545" s="7" t="str">
        <f t="shared" si="1011"/>
        <v/>
      </c>
      <c r="GY545" s="7" t="str">
        <f t="shared" si="1011"/>
        <v/>
      </c>
      <c r="GZ545" s="7" t="str">
        <f t="shared" si="1011"/>
        <v/>
      </c>
      <c r="HA545" s="7" t="str">
        <f t="shared" si="1011"/>
        <v/>
      </c>
      <c r="HB545" s="7" t="str">
        <f t="shared" si="1011"/>
        <v/>
      </c>
      <c r="HC545" s="7" t="str">
        <f t="shared" si="1012"/>
        <v/>
      </c>
      <c r="HD545" s="7" t="str">
        <f t="shared" si="1012"/>
        <v/>
      </c>
      <c r="HE545" s="7" t="str">
        <f t="shared" si="1012"/>
        <v/>
      </c>
      <c r="HF545" s="7" t="str">
        <f t="shared" si="1012"/>
        <v/>
      </c>
      <c r="HG545" s="7" t="str">
        <f t="shared" si="1012"/>
        <v/>
      </c>
      <c r="HH545" s="7" t="str">
        <f t="shared" si="1012"/>
        <v/>
      </c>
      <c r="HI545" s="7" t="str">
        <f t="shared" si="1012"/>
        <v/>
      </c>
      <c r="HJ545" s="7" t="str">
        <f t="shared" si="1012"/>
        <v/>
      </c>
      <c r="HK545" s="7" t="str">
        <f t="shared" si="1012"/>
        <v/>
      </c>
      <c r="HL545" s="7" t="str">
        <f t="shared" si="1012"/>
        <v/>
      </c>
      <c r="HM545" s="7" t="str">
        <f t="shared" si="1013"/>
        <v/>
      </c>
      <c r="HN545" s="7" t="str">
        <f t="shared" si="1013"/>
        <v/>
      </c>
      <c r="HO545" s="7" t="str">
        <f t="shared" si="1013"/>
        <v/>
      </c>
      <c r="HP545" s="7" t="str">
        <f t="shared" si="1013"/>
        <v/>
      </c>
      <c r="HQ545" s="7" t="str">
        <f t="shared" si="1013"/>
        <v/>
      </c>
      <c r="HR545" s="7" t="str">
        <f t="shared" si="1013"/>
        <v/>
      </c>
      <c r="HS545" s="7" t="str">
        <f t="shared" si="1013"/>
        <v/>
      </c>
      <c r="HT545" s="7" t="str">
        <f t="shared" si="1013"/>
        <v/>
      </c>
      <c r="HU545" s="7" t="str">
        <f t="shared" si="1013"/>
        <v/>
      </c>
      <c r="HV545" s="7" t="str">
        <f t="shared" si="1013"/>
        <v/>
      </c>
      <c r="HW545" s="7" t="str">
        <f t="shared" si="1014"/>
        <v/>
      </c>
      <c r="HX545" s="7" t="str">
        <f t="shared" si="1014"/>
        <v/>
      </c>
      <c r="HY545" s="7" t="str">
        <f t="shared" si="1014"/>
        <v/>
      </c>
      <c r="HZ545" s="7" t="str">
        <f t="shared" si="1014"/>
        <v/>
      </c>
      <c r="IA545" s="7" t="str">
        <f t="shared" si="1014"/>
        <v/>
      </c>
      <c r="IB545" s="7" t="str">
        <f t="shared" si="1014"/>
        <v/>
      </c>
      <c r="IC545" s="7" t="str">
        <f t="shared" si="1014"/>
        <v/>
      </c>
      <c r="ID545" s="7" t="str">
        <f t="shared" si="1014"/>
        <v/>
      </c>
      <c r="IE545" s="7" t="str">
        <f t="shared" si="1014"/>
        <v/>
      </c>
      <c r="IF545" s="7" t="str">
        <f t="shared" si="1014"/>
        <v/>
      </c>
      <c r="IG545" s="7" t="str">
        <f t="shared" si="1015"/>
        <v/>
      </c>
      <c r="IH545" s="7" t="str">
        <f t="shared" si="1015"/>
        <v/>
      </c>
      <c r="II545" s="7" t="str">
        <f t="shared" si="1015"/>
        <v/>
      </c>
      <c r="IJ545" s="7" t="str">
        <f t="shared" si="1015"/>
        <v/>
      </c>
      <c r="IK545" s="7" t="str">
        <f t="shared" si="1015"/>
        <v/>
      </c>
      <c r="IL545" s="7" t="str">
        <f t="shared" si="1015"/>
        <v/>
      </c>
      <c r="IM545" s="7" t="str">
        <f t="shared" si="1015"/>
        <v/>
      </c>
      <c r="IN545" s="7" t="str">
        <f t="shared" si="1015"/>
        <v/>
      </c>
      <c r="IO545" s="7" t="str">
        <f t="shared" si="1015"/>
        <v/>
      </c>
      <c r="IP545" s="7" t="str">
        <f t="shared" si="1015"/>
        <v/>
      </c>
      <c r="IQ545" s="7" t="str">
        <f t="shared" si="1016"/>
        <v/>
      </c>
      <c r="IR545" s="7" t="str">
        <f t="shared" si="1016"/>
        <v/>
      </c>
      <c r="IS545" s="7" t="str">
        <f t="shared" si="1016"/>
        <v/>
      </c>
      <c r="IT545" s="7" t="str">
        <f t="shared" si="1016"/>
        <v/>
      </c>
      <c r="IU545" s="7" t="str">
        <f t="shared" si="1016"/>
        <v/>
      </c>
      <c r="IV545" s="7" t="str">
        <f t="shared" si="1016"/>
        <v/>
      </c>
      <c r="IW545" s="7" t="str">
        <f t="shared" si="1016"/>
        <v/>
      </c>
      <c r="IX545" s="7" t="str">
        <f t="shared" si="1016"/>
        <v/>
      </c>
      <c r="IY545" s="7" t="str">
        <f t="shared" si="1016"/>
        <v/>
      </c>
      <c r="IZ545" s="7" t="str">
        <f t="shared" si="1016"/>
        <v/>
      </c>
      <c r="JA545" s="7" t="str">
        <f t="shared" si="1017"/>
        <v/>
      </c>
      <c r="JB545" s="7" t="str">
        <f t="shared" si="1017"/>
        <v/>
      </c>
      <c r="JC545" s="7" t="str">
        <f t="shared" si="1017"/>
        <v/>
      </c>
      <c r="JD545" s="7" t="str">
        <f t="shared" si="1017"/>
        <v/>
      </c>
      <c r="JE545" s="7" t="str">
        <f t="shared" si="1017"/>
        <v/>
      </c>
      <c r="JF545" s="7" t="str">
        <f t="shared" si="1017"/>
        <v/>
      </c>
      <c r="JG545" s="7" t="str">
        <f t="shared" si="841"/>
        <v/>
      </c>
      <c r="JH545" s="7" t="str">
        <f t="shared" si="842"/>
        <v/>
      </c>
      <c r="JI545" s="7" t="str">
        <f t="shared" si="843"/>
        <v/>
      </c>
      <c r="JJ545" s="7" t="str">
        <f t="shared" si="844"/>
        <v/>
      </c>
      <c r="JK545" s="7" t="str">
        <f t="shared" si="845"/>
        <v/>
      </c>
      <c r="JL545" s="7" t="str">
        <f t="shared" si="846"/>
        <v/>
      </c>
      <c r="JM545" s="7" t="str">
        <f t="shared" si="847"/>
        <v/>
      </c>
      <c r="JN545" s="7" t="str">
        <f t="shared" si="848"/>
        <v/>
      </c>
      <c r="JO545" s="7" t="str">
        <f t="shared" si="849"/>
        <v/>
      </c>
      <c r="JP545" s="7">
        <f t="shared" si="850"/>
        <v>2</v>
      </c>
      <c r="JQ545" s="7" t="str">
        <f t="shared" si="851"/>
        <v/>
      </c>
      <c r="JR545" s="7" t="str">
        <f t="shared" si="851"/>
        <v/>
      </c>
      <c r="JS545" s="7" t="str">
        <f t="shared" si="851"/>
        <v/>
      </c>
      <c r="JT545" s="28">
        <f t="shared" si="852"/>
        <v>2</v>
      </c>
    </row>
    <row r="546" spans="1:280" x14ac:dyDescent="0.2">
      <c r="A546" s="4" t="s">
        <v>4815</v>
      </c>
      <c r="B546" s="46">
        <f t="shared" si="838"/>
        <v>1</v>
      </c>
      <c r="C546" s="67" t="s">
        <v>4813</v>
      </c>
      <c r="D546" s="67" t="s">
        <v>4813</v>
      </c>
      <c r="CL546" s="7">
        <v>2</v>
      </c>
      <c r="CP546" s="5">
        <f t="shared" si="839"/>
        <v>2</v>
      </c>
      <c r="CQ546" s="7">
        <v>1</v>
      </c>
      <c r="CS546" s="7">
        <v>2</v>
      </c>
      <c r="CT546" s="28">
        <f t="shared" si="1009"/>
        <v>5</v>
      </c>
      <c r="FH546" s="5"/>
      <c r="GC546" s="7">
        <v>3</v>
      </c>
      <c r="GG546" s="5">
        <f t="shared" si="840"/>
        <v>3</v>
      </c>
      <c r="JG546" s="7" t="str">
        <f t="shared" si="841"/>
        <v/>
      </c>
      <c r="JH546" s="7" t="str">
        <f t="shared" si="842"/>
        <v/>
      </c>
      <c r="JI546" s="7" t="str">
        <f t="shared" si="843"/>
        <v/>
      </c>
      <c r="JJ546" s="7" t="str">
        <f t="shared" si="844"/>
        <v/>
      </c>
      <c r="JK546" s="7" t="str">
        <f t="shared" si="845"/>
        <v/>
      </c>
      <c r="JL546" s="7" t="str">
        <f t="shared" si="846"/>
        <v/>
      </c>
      <c r="JM546" s="7" t="str">
        <f t="shared" si="847"/>
        <v/>
      </c>
      <c r="JN546" s="7" t="str">
        <f t="shared" si="848"/>
        <v/>
      </c>
      <c r="JO546" s="7" t="str">
        <f t="shared" si="849"/>
        <v/>
      </c>
      <c r="JP546" s="7">
        <f t="shared" si="850"/>
        <v>5</v>
      </c>
      <c r="JQ546" s="7" t="str">
        <f t="shared" si="851"/>
        <v/>
      </c>
      <c r="JR546" s="7" t="str">
        <f t="shared" si="851"/>
        <v/>
      </c>
      <c r="JS546" s="7" t="str">
        <f t="shared" si="851"/>
        <v/>
      </c>
      <c r="JT546" s="28">
        <f t="shared" si="852"/>
        <v>5</v>
      </c>
    </row>
    <row r="547" spans="1:280" x14ac:dyDescent="0.2">
      <c r="A547" s="4" t="s">
        <v>4816</v>
      </c>
      <c r="B547" s="46">
        <f t="shared" ref="B547:B552" si="1018">COUNT(E547:CO547)</f>
        <v>1</v>
      </c>
      <c r="C547" s="67" t="s">
        <v>4813</v>
      </c>
      <c r="D547" s="67" t="s">
        <v>4813</v>
      </c>
      <c r="CL547" s="7">
        <v>2</v>
      </c>
      <c r="CP547" s="5">
        <f t="shared" ref="CP547:CP552" si="1019">SUM(E547:CO547)</f>
        <v>2</v>
      </c>
      <c r="CS547" s="7">
        <v>1</v>
      </c>
      <c r="CT547" s="28">
        <f t="shared" si="1009"/>
        <v>3</v>
      </c>
      <c r="FH547" s="5"/>
      <c r="GC547" s="7">
        <v>1</v>
      </c>
      <c r="GG547" s="5">
        <f t="shared" ref="GG547:GG552" si="1020">SUM(CU547:GF547)</f>
        <v>1</v>
      </c>
      <c r="JG547" s="7" t="str">
        <f t="shared" si="841"/>
        <v/>
      </c>
      <c r="JH547" s="7" t="str">
        <f t="shared" si="842"/>
        <v/>
      </c>
      <c r="JI547" s="7" t="str">
        <f t="shared" si="843"/>
        <v/>
      </c>
      <c r="JJ547" s="7" t="str">
        <f t="shared" si="844"/>
        <v/>
      </c>
      <c r="JK547" s="7" t="str">
        <f t="shared" si="845"/>
        <v/>
      </c>
      <c r="JL547" s="7" t="str">
        <f t="shared" si="846"/>
        <v/>
      </c>
      <c r="JM547" s="7" t="str">
        <f t="shared" si="847"/>
        <v/>
      </c>
      <c r="JN547" s="7" t="str">
        <f t="shared" si="848"/>
        <v/>
      </c>
      <c r="JO547" s="7" t="str">
        <f t="shared" si="849"/>
        <v/>
      </c>
      <c r="JP547" s="7">
        <f t="shared" si="850"/>
        <v>3</v>
      </c>
      <c r="JQ547" s="7" t="str">
        <f t="shared" si="851"/>
        <v/>
      </c>
      <c r="JR547" s="7" t="str">
        <f t="shared" si="851"/>
        <v/>
      </c>
      <c r="JS547" s="7" t="str">
        <f t="shared" si="851"/>
        <v/>
      </c>
      <c r="JT547" s="28">
        <f t="shared" ref="JT547:JT552" si="1021">SUM(GH547:JS547)</f>
        <v>3</v>
      </c>
    </row>
    <row r="548" spans="1:280" x14ac:dyDescent="0.2">
      <c r="A548" s="4" t="s">
        <v>4838</v>
      </c>
      <c r="B548" s="46">
        <f t="shared" si="1018"/>
        <v>1</v>
      </c>
      <c r="C548" s="67" t="s">
        <v>4813</v>
      </c>
      <c r="D548" s="67" t="s">
        <v>4813</v>
      </c>
      <c r="CL548" s="7">
        <v>3</v>
      </c>
      <c r="CP548" s="5">
        <f t="shared" si="1019"/>
        <v>3</v>
      </c>
      <c r="CT548" s="28">
        <f t="shared" si="1009"/>
        <v>3</v>
      </c>
      <c r="FH548" s="5"/>
      <c r="GG548" s="5">
        <f t="shared" si="1020"/>
        <v>0</v>
      </c>
      <c r="JG548" s="7" t="str">
        <f t="shared" si="841"/>
        <v/>
      </c>
      <c r="JH548" s="7" t="str">
        <f t="shared" si="842"/>
        <v/>
      </c>
      <c r="JI548" s="7" t="str">
        <f t="shared" si="843"/>
        <v/>
      </c>
      <c r="JJ548" s="7" t="str">
        <f t="shared" si="844"/>
        <v/>
      </c>
      <c r="JK548" s="7" t="str">
        <f t="shared" si="845"/>
        <v/>
      </c>
      <c r="JL548" s="7" t="str">
        <f t="shared" si="846"/>
        <v/>
      </c>
      <c r="JM548" s="7" t="str">
        <f t="shared" si="847"/>
        <v/>
      </c>
      <c r="JN548" s="7" t="str">
        <f t="shared" si="848"/>
        <v/>
      </c>
      <c r="JO548" s="7" t="str">
        <f t="shared" si="849"/>
        <v/>
      </c>
      <c r="JP548" s="7">
        <f t="shared" si="850"/>
        <v>3</v>
      </c>
      <c r="JQ548" s="7" t="str">
        <f t="shared" si="851"/>
        <v/>
      </c>
      <c r="JR548" s="7" t="str">
        <f t="shared" si="851"/>
        <v/>
      </c>
      <c r="JS548" s="7" t="str">
        <f t="shared" si="851"/>
        <v/>
      </c>
      <c r="JT548" s="28">
        <f t="shared" si="1021"/>
        <v>3</v>
      </c>
    </row>
    <row r="549" spans="1:280" x14ac:dyDescent="0.2">
      <c r="A549" s="4" t="s">
        <v>4840</v>
      </c>
      <c r="B549" s="46">
        <f t="shared" si="1018"/>
        <v>2</v>
      </c>
      <c r="C549" s="67" t="s">
        <v>4813</v>
      </c>
      <c r="D549" s="67" t="s">
        <v>4943</v>
      </c>
      <c r="CL549" s="7">
        <v>1</v>
      </c>
      <c r="CM549" s="7">
        <v>2</v>
      </c>
      <c r="CP549" s="5">
        <f t="shared" si="1019"/>
        <v>3</v>
      </c>
      <c r="CT549" s="28">
        <f t="shared" si="1009"/>
        <v>3</v>
      </c>
      <c r="FH549" s="5"/>
      <c r="GG549" s="5">
        <f t="shared" si="1020"/>
        <v>0</v>
      </c>
      <c r="JG549" s="7" t="str">
        <f t="shared" si="841"/>
        <v/>
      </c>
      <c r="JH549" s="7" t="str">
        <f t="shared" si="842"/>
        <v/>
      </c>
      <c r="JI549" s="7" t="str">
        <f t="shared" si="843"/>
        <v/>
      </c>
      <c r="JJ549" s="7" t="str">
        <f t="shared" si="844"/>
        <v/>
      </c>
      <c r="JK549" s="7" t="str">
        <f t="shared" si="845"/>
        <v/>
      </c>
      <c r="JL549" s="7" t="str">
        <f t="shared" si="846"/>
        <v/>
      </c>
      <c r="JM549" s="7" t="str">
        <f t="shared" si="847"/>
        <v/>
      </c>
      <c r="JN549" s="7" t="str">
        <f t="shared" si="848"/>
        <v/>
      </c>
      <c r="JO549" s="7" t="str">
        <f t="shared" si="849"/>
        <v/>
      </c>
      <c r="JP549" s="7">
        <f t="shared" si="850"/>
        <v>1</v>
      </c>
      <c r="JQ549" s="7">
        <f t="shared" si="851"/>
        <v>2</v>
      </c>
      <c r="JR549" s="7" t="str">
        <f t="shared" si="851"/>
        <v/>
      </c>
      <c r="JS549" s="7" t="str">
        <f t="shared" si="851"/>
        <v/>
      </c>
      <c r="JT549" s="28">
        <f t="shared" si="1021"/>
        <v>3</v>
      </c>
    </row>
    <row r="550" spans="1:280" x14ac:dyDescent="0.2">
      <c r="A550" s="4" t="s">
        <v>4841</v>
      </c>
      <c r="B550" s="46">
        <f t="shared" si="1018"/>
        <v>2</v>
      </c>
      <c r="C550" s="67" t="s">
        <v>4813</v>
      </c>
      <c r="D550" s="67" t="s">
        <v>4943</v>
      </c>
      <c r="CL550" s="7">
        <v>8</v>
      </c>
      <c r="CM550" s="7">
        <v>2</v>
      </c>
      <c r="CP550" s="5">
        <f t="shared" si="1019"/>
        <v>10</v>
      </c>
      <c r="CQ550" s="7">
        <v>1</v>
      </c>
      <c r="CS550" s="7">
        <v>3</v>
      </c>
      <c r="CT550" s="28">
        <f t="shared" si="1009"/>
        <v>14</v>
      </c>
      <c r="FH550" s="5"/>
      <c r="GC550" s="7">
        <v>3</v>
      </c>
      <c r="GD550" s="7">
        <v>1</v>
      </c>
      <c r="GG550" s="5">
        <f t="shared" si="1020"/>
        <v>4</v>
      </c>
      <c r="JG550" s="7" t="str">
        <f t="shared" si="841"/>
        <v/>
      </c>
      <c r="JH550" s="7" t="str">
        <f t="shared" si="842"/>
        <v/>
      </c>
      <c r="JI550" s="7" t="str">
        <f t="shared" si="843"/>
        <v/>
      </c>
      <c r="JJ550" s="7" t="str">
        <f t="shared" si="844"/>
        <v/>
      </c>
      <c r="JK550" s="7" t="str">
        <f t="shared" si="845"/>
        <v/>
      </c>
      <c r="JL550" s="7" t="str">
        <f t="shared" si="846"/>
        <v/>
      </c>
      <c r="JM550" s="7" t="str">
        <f t="shared" si="847"/>
        <v/>
      </c>
      <c r="JN550" s="7" t="str">
        <f t="shared" si="848"/>
        <v/>
      </c>
      <c r="JO550" s="7" t="str">
        <f t="shared" si="849"/>
        <v/>
      </c>
      <c r="JP550" s="7">
        <f t="shared" si="850"/>
        <v>11</v>
      </c>
      <c r="JQ550" s="7">
        <f t="shared" si="851"/>
        <v>3</v>
      </c>
      <c r="JR550" s="7" t="str">
        <f t="shared" si="851"/>
        <v/>
      </c>
      <c r="JS550" s="7" t="str">
        <f t="shared" si="851"/>
        <v/>
      </c>
      <c r="JT550" s="28">
        <f t="shared" si="1021"/>
        <v>14</v>
      </c>
    </row>
    <row r="551" spans="1:280" x14ac:dyDescent="0.2">
      <c r="A551" s="4" t="s">
        <v>4852</v>
      </c>
      <c r="B551" s="46">
        <f t="shared" si="1018"/>
        <v>2</v>
      </c>
      <c r="C551" s="67" t="s">
        <v>4813</v>
      </c>
      <c r="D551" s="67" t="s">
        <v>4943</v>
      </c>
      <c r="CL551" s="7">
        <v>1</v>
      </c>
      <c r="CM551" s="7">
        <v>2</v>
      </c>
      <c r="CP551" s="5">
        <f t="shared" si="1019"/>
        <v>3</v>
      </c>
      <c r="CT551" s="28">
        <f t="shared" si="1009"/>
        <v>3</v>
      </c>
      <c r="FH551" s="5"/>
      <c r="GG551" s="5">
        <f t="shared" si="1020"/>
        <v>0</v>
      </c>
      <c r="JG551" s="7" t="str">
        <f t="shared" si="841"/>
        <v/>
      </c>
      <c r="JH551" s="7" t="str">
        <f t="shared" si="842"/>
        <v/>
      </c>
      <c r="JI551" s="7" t="str">
        <f t="shared" si="843"/>
        <v/>
      </c>
      <c r="JJ551" s="7" t="str">
        <f t="shared" si="844"/>
        <v/>
      </c>
      <c r="JK551" s="7" t="str">
        <f t="shared" si="845"/>
        <v/>
      </c>
      <c r="JL551" s="7" t="str">
        <f t="shared" si="846"/>
        <v/>
      </c>
      <c r="JM551" s="7" t="str">
        <f t="shared" si="847"/>
        <v/>
      </c>
      <c r="JN551" s="7" t="str">
        <f t="shared" si="848"/>
        <v/>
      </c>
      <c r="JO551" s="7" t="str">
        <f t="shared" si="849"/>
        <v/>
      </c>
      <c r="JP551" s="7">
        <f t="shared" si="850"/>
        <v>1</v>
      </c>
      <c r="JQ551" s="7">
        <f t="shared" si="851"/>
        <v>2</v>
      </c>
      <c r="JR551" s="7" t="str">
        <f t="shared" si="851"/>
        <v/>
      </c>
      <c r="JS551" s="7" t="str">
        <f t="shared" si="851"/>
        <v/>
      </c>
      <c r="JT551" s="28">
        <f t="shared" si="1021"/>
        <v>3</v>
      </c>
    </row>
    <row r="552" spans="1:280" x14ac:dyDescent="0.2">
      <c r="A552" s="4" t="s">
        <v>4860</v>
      </c>
      <c r="B552" s="46">
        <f t="shared" si="1018"/>
        <v>4</v>
      </c>
      <c r="C552" s="67" t="s">
        <v>4813</v>
      </c>
      <c r="D552" s="67" t="s">
        <v>5192</v>
      </c>
      <c r="CL552" s="7">
        <v>4</v>
      </c>
      <c r="CM552" s="7">
        <v>14</v>
      </c>
      <c r="CN552" s="7">
        <v>7</v>
      </c>
      <c r="CO552" s="7">
        <v>5</v>
      </c>
      <c r="CP552" s="5">
        <f t="shared" si="1019"/>
        <v>30</v>
      </c>
      <c r="CQ552" s="7">
        <v>2</v>
      </c>
      <c r="CS552" s="7">
        <v>6</v>
      </c>
      <c r="CT552" s="28">
        <f t="shared" si="1009"/>
        <v>38</v>
      </c>
      <c r="FH552" s="5"/>
      <c r="GC552" s="7">
        <v>3</v>
      </c>
      <c r="GD552" s="7">
        <v>2</v>
      </c>
      <c r="GE552" s="7">
        <v>3</v>
      </c>
      <c r="GG552" s="5">
        <f t="shared" si="1020"/>
        <v>8</v>
      </c>
      <c r="JG552" s="7" t="str">
        <f t="shared" si="841"/>
        <v/>
      </c>
      <c r="JH552" s="7" t="str">
        <f t="shared" si="842"/>
        <v/>
      </c>
      <c r="JI552" s="7" t="str">
        <f t="shared" si="843"/>
        <v/>
      </c>
      <c r="JJ552" s="7" t="str">
        <f t="shared" si="844"/>
        <v/>
      </c>
      <c r="JK552" s="7" t="str">
        <f t="shared" si="845"/>
        <v/>
      </c>
      <c r="JL552" s="7" t="str">
        <f t="shared" si="846"/>
        <v/>
      </c>
      <c r="JM552" s="7" t="str">
        <f t="shared" si="847"/>
        <v/>
      </c>
      <c r="JN552" s="7" t="str">
        <f t="shared" si="848"/>
        <v/>
      </c>
      <c r="JO552" s="7" t="str">
        <f t="shared" si="849"/>
        <v/>
      </c>
      <c r="JP552" s="7">
        <f t="shared" si="850"/>
        <v>7</v>
      </c>
      <c r="JQ552" s="7">
        <f t="shared" si="851"/>
        <v>16</v>
      </c>
      <c r="JR552" s="7">
        <f t="shared" si="851"/>
        <v>10</v>
      </c>
      <c r="JS552" s="7">
        <f t="shared" si="851"/>
        <v>5</v>
      </c>
      <c r="JT552" s="28">
        <f t="shared" si="1021"/>
        <v>38</v>
      </c>
    </row>
    <row r="553" spans="1:280" x14ac:dyDescent="0.2">
      <c r="A553" s="4" t="s">
        <v>4878</v>
      </c>
      <c r="B553" s="46">
        <f t="shared" ref="B553:B554" si="1022">COUNT(E553:CO553)</f>
        <v>3</v>
      </c>
      <c r="C553" s="67" t="s">
        <v>4813</v>
      </c>
      <c r="D553" s="67" t="s">
        <v>5035</v>
      </c>
      <c r="CL553" s="7">
        <v>1</v>
      </c>
      <c r="CM553" s="7">
        <v>1</v>
      </c>
      <c r="CN553" s="7">
        <v>5</v>
      </c>
      <c r="CP553" s="5">
        <f t="shared" ref="CP553:CP555" si="1023">SUM(E553:CO553)</f>
        <v>7</v>
      </c>
      <c r="CS553" s="7">
        <v>1</v>
      </c>
      <c r="CT553" s="28">
        <f t="shared" ref="CT553:CT555" si="1024">SUM(CP553:CS553)</f>
        <v>8</v>
      </c>
      <c r="FH553" s="5"/>
      <c r="GC553" s="7">
        <v>1</v>
      </c>
      <c r="GG553" s="5">
        <f t="shared" ref="GG553:GG555" si="1025">SUM(CU553:GF553)</f>
        <v>1</v>
      </c>
      <c r="JG553" s="7" t="str">
        <f t="shared" ref="JG553:JG554" si="1026">IF(CC553+FT553&gt;0,CC553+FT553,"")</f>
        <v/>
      </c>
      <c r="JH553" s="7" t="str">
        <f t="shared" ref="JH553:JH554" si="1027">IF(CD553+FU553&gt;0,CD553+FU553,"")</f>
        <v/>
      </c>
      <c r="JI553" s="7" t="str">
        <f t="shared" ref="JI553:JI554" si="1028">IF(CE553+FV553&gt;0,CE553+FV553,"")</f>
        <v/>
      </c>
      <c r="JJ553" s="7" t="str">
        <f t="shared" ref="JJ553:JJ554" si="1029">IF(CF553+FW553&gt;0,CF553+FW553,"")</f>
        <v/>
      </c>
      <c r="JK553" s="7" t="str">
        <f t="shared" ref="JK553:JK554" si="1030">IF(CG553+FX553&gt;0,CG553+FX553,"")</f>
        <v/>
      </c>
      <c r="JL553" s="7" t="str">
        <f t="shared" ref="JL553:JL554" si="1031">IF(CH553+FY553&gt;0,CH553+FY553,"")</f>
        <v/>
      </c>
      <c r="JM553" s="7" t="str">
        <f t="shared" ref="JM553:JM554" si="1032">IF(CI553+FZ553&gt;0,CI553+FZ553,"")</f>
        <v/>
      </c>
      <c r="JN553" s="7" t="str">
        <f t="shared" ref="JN553:JN554" si="1033">IF(CJ553+GA553&gt;0,CJ553+GA553,"")</f>
        <v/>
      </c>
      <c r="JO553" s="7" t="str">
        <f t="shared" ref="JO553:JO554" si="1034">IF(CK553+GB553&gt;0,CK553+GB553,"")</f>
        <v/>
      </c>
      <c r="JP553" s="7">
        <f t="shared" si="850"/>
        <v>2</v>
      </c>
      <c r="JQ553" s="7">
        <f t="shared" si="851"/>
        <v>1</v>
      </c>
      <c r="JR553" s="7">
        <f t="shared" si="851"/>
        <v>5</v>
      </c>
      <c r="JS553" s="7" t="str">
        <f t="shared" si="851"/>
        <v/>
      </c>
      <c r="JT553" s="28">
        <f t="shared" ref="JT553:JT555" si="1035">SUM(GH553:JS553)</f>
        <v>8</v>
      </c>
    </row>
    <row r="554" spans="1:280" x14ac:dyDescent="0.2">
      <c r="A554" s="4" t="s">
        <v>4942</v>
      </c>
      <c r="B554" s="46">
        <f t="shared" si="1022"/>
        <v>1</v>
      </c>
      <c r="C554" s="67" t="s">
        <v>4943</v>
      </c>
      <c r="D554" s="67" t="s">
        <v>4943</v>
      </c>
      <c r="CM554" s="7">
        <v>4</v>
      </c>
      <c r="CP554" s="5">
        <f t="shared" si="1023"/>
        <v>4</v>
      </c>
      <c r="CQ554" s="7">
        <v>1</v>
      </c>
      <c r="CS554" s="7">
        <v>2</v>
      </c>
      <c r="CT554" s="28">
        <f t="shared" si="1024"/>
        <v>7</v>
      </c>
      <c r="FH554" s="5"/>
      <c r="GD554" s="7">
        <v>3</v>
      </c>
      <c r="GG554" s="5">
        <f t="shared" si="1025"/>
        <v>3</v>
      </c>
      <c r="JG554" s="7" t="str">
        <f t="shared" si="1026"/>
        <v/>
      </c>
      <c r="JH554" s="7" t="str">
        <f t="shared" si="1027"/>
        <v/>
      </c>
      <c r="JI554" s="7" t="str">
        <f t="shared" si="1028"/>
        <v/>
      </c>
      <c r="JJ554" s="7" t="str">
        <f t="shared" si="1029"/>
        <v/>
      </c>
      <c r="JK554" s="7" t="str">
        <f t="shared" si="1030"/>
        <v/>
      </c>
      <c r="JL554" s="7" t="str">
        <f t="shared" si="1031"/>
        <v/>
      </c>
      <c r="JM554" s="7" t="str">
        <f t="shared" si="1032"/>
        <v/>
      </c>
      <c r="JN554" s="7" t="str">
        <f t="shared" si="1033"/>
        <v/>
      </c>
      <c r="JO554" s="7" t="str">
        <f t="shared" si="1034"/>
        <v/>
      </c>
      <c r="JP554" s="7" t="str">
        <f t="shared" si="850"/>
        <v/>
      </c>
      <c r="JQ554" s="7">
        <f t="shared" si="851"/>
        <v>7</v>
      </c>
      <c r="JR554" s="7" t="str">
        <f t="shared" si="851"/>
        <v/>
      </c>
      <c r="JS554" s="7" t="str">
        <f t="shared" si="851"/>
        <v/>
      </c>
      <c r="JT554" s="28">
        <f t="shared" si="1035"/>
        <v>7</v>
      </c>
    </row>
    <row r="555" spans="1:280" x14ac:dyDescent="0.2">
      <c r="A555" s="4" t="s">
        <v>4944</v>
      </c>
      <c r="B555" s="46">
        <f t="shared" ref="B555" si="1036">COUNT(E555:CO555)</f>
        <v>1</v>
      </c>
      <c r="C555" s="67" t="s">
        <v>4943</v>
      </c>
      <c r="D555" s="67" t="s">
        <v>4943</v>
      </c>
      <c r="CM555" s="7">
        <v>2</v>
      </c>
      <c r="CP555" s="5">
        <f t="shared" si="1023"/>
        <v>2</v>
      </c>
      <c r="CS555" s="7">
        <v>1</v>
      </c>
      <c r="CT555" s="28">
        <f t="shared" si="1024"/>
        <v>3</v>
      </c>
      <c r="FH555" s="5"/>
      <c r="GD555" s="7">
        <v>1</v>
      </c>
      <c r="GG555" s="5">
        <f t="shared" si="1025"/>
        <v>1</v>
      </c>
      <c r="JQ555" s="7">
        <f t="shared" si="851"/>
        <v>3</v>
      </c>
      <c r="JR555" s="7" t="str">
        <f t="shared" si="851"/>
        <v/>
      </c>
      <c r="JS555" s="7" t="str">
        <f t="shared" si="851"/>
        <v/>
      </c>
      <c r="JT555" s="28">
        <f t="shared" si="1035"/>
        <v>3</v>
      </c>
    </row>
    <row r="556" spans="1:280" x14ac:dyDescent="0.2">
      <c r="A556" s="4" t="s">
        <v>4945</v>
      </c>
      <c r="B556" s="46">
        <f t="shared" ref="B556" si="1037">COUNT(E556:CO556)</f>
        <v>1</v>
      </c>
      <c r="C556" s="67" t="s">
        <v>4943</v>
      </c>
      <c r="D556" s="67" t="s">
        <v>4943</v>
      </c>
      <c r="CM556" s="7">
        <v>2</v>
      </c>
      <c r="CP556" s="5">
        <f t="shared" ref="CP556" si="1038">SUM(E556:CO556)</f>
        <v>2</v>
      </c>
      <c r="CT556" s="28">
        <f t="shared" ref="CT556" si="1039">SUM(CP556:CS556)</f>
        <v>2</v>
      </c>
      <c r="FH556" s="5"/>
      <c r="GG556" s="5">
        <f t="shared" ref="GG556" si="1040">SUM(CU556:GF556)</f>
        <v>0</v>
      </c>
      <c r="JQ556" s="7">
        <f t="shared" si="851"/>
        <v>2</v>
      </c>
      <c r="JR556" s="7" t="str">
        <f t="shared" si="851"/>
        <v/>
      </c>
      <c r="JS556" s="7" t="str">
        <f t="shared" si="851"/>
        <v/>
      </c>
      <c r="JT556" s="28">
        <f t="shared" ref="JT556" si="1041">SUM(GH556:JS556)</f>
        <v>2</v>
      </c>
    </row>
    <row r="557" spans="1:280" x14ac:dyDescent="0.2">
      <c r="A557" s="4" t="s">
        <v>4946</v>
      </c>
      <c r="B557" s="46">
        <f t="shared" ref="B557:B560" si="1042">COUNT(E557:CO557)</f>
        <v>1</v>
      </c>
      <c r="C557" s="67" t="s">
        <v>4943</v>
      </c>
      <c r="D557" s="67" t="s">
        <v>4943</v>
      </c>
      <c r="CM557" s="7">
        <v>3</v>
      </c>
      <c r="CP557" s="5">
        <f t="shared" ref="CP557:CP560" si="1043">SUM(E557:CO557)</f>
        <v>3</v>
      </c>
      <c r="CT557" s="28">
        <f t="shared" ref="CT557:CT560" si="1044">SUM(CP557:CS557)</f>
        <v>3</v>
      </c>
      <c r="FH557" s="5"/>
      <c r="GG557" s="5">
        <f t="shared" ref="GG557:GG560" si="1045">SUM(CU557:GF557)</f>
        <v>0</v>
      </c>
      <c r="JQ557" s="7">
        <f t="shared" si="851"/>
        <v>3</v>
      </c>
      <c r="JR557" s="7" t="str">
        <f t="shared" si="851"/>
        <v/>
      </c>
      <c r="JS557" s="7" t="str">
        <f t="shared" si="851"/>
        <v/>
      </c>
      <c r="JT557" s="28">
        <f t="shared" ref="JT557:JT560" si="1046">SUM(GH557:JS557)</f>
        <v>3</v>
      </c>
    </row>
    <row r="558" spans="1:280" x14ac:dyDescent="0.2">
      <c r="A558" s="4" t="s">
        <v>4957</v>
      </c>
      <c r="B558" s="46">
        <f t="shared" si="1042"/>
        <v>0</v>
      </c>
      <c r="C558" s="67" t="s">
        <v>4943</v>
      </c>
      <c r="D558" s="67" t="s">
        <v>4943</v>
      </c>
      <c r="CP558" s="5">
        <f t="shared" si="1043"/>
        <v>0</v>
      </c>
      <c r="CS558" s="7">
        <v>2</v>
      </c>
      <c r="CT558" s="28">
        <f t="shared" si="1044"/>
        <v>2</v>
      </c>
      <c r="FH558" s="5"/>
      <c r="GD558" s="7">
        <v>2</v>
      </c>
      <c r="GG558" s="5">
        <f t="shared" si="1045"/>
        <v>2</v>
      </c>
      <c r="JQ558" s="7">
        <f t="shared" si="851"/>
        <v>2</v>
      </c>
      <c r="JR558" s="7" t="str">
        <f t="shared" si="851"/>
        <v/>
      </c>
      <c r="JS558" s="7" t="str">
        <f t="shared" si="851"/>
        <v/>
      </c>
      <c r="JT558" s="28">
        <f t="shared" si="1046"/>
        <v>2</v>
      </c>
    </row>
    <row r="559" spans="1:280" x14ac:dyDescent="0.2">
      <c r="A559" s="4" t="s">
        <v>4963</v>
      </c>
      <c r="B559" s="46">
        <f t="shared" si="1042"/>
        <v>1</v>
      </c>
      <c r="C559" s="67" t="s">
        <v>4943</v>
      </c>
      <c r="D559" s="67" t="s">
        <v>4943</v>
      </c>
      <c r="CM559" s="7">
        <v>9</v>
      </c>
      <c r="CP559" s="5">
        <f t="shared" si="1043"/>
        <v>9</v>
      </c>
      <c r="CT559" s="28">
        <f t="shared" si="1044"/>
        <v>9</v>
      </c>
      <c r="FH559" s="5"/>
      <c r="GG559" s="5">
        <f t="shared" si="1045"/>
        <v>0</v>
      </c>
      <c r="JQ559" s="7">
        <f t="shared" si="851"/>
        <v>9</v>
      </c>
      <c r="JR559" s="7" t="str">
        <f t="shared" si="851"/>
        <v/>
      </c>
      <c r="JS559" s="7" t="str">
        <f t="shared" si="851"/>
        <v/>
      </c>
      <c r="JT559" s="28">
        <f t="shared" si="1046"/>
        <v>9</v>
      </c>
    </row>
    <row r="560" spans="1:280" x14ac:dyDescent="0.2">
      <c r="A560" s="4" t="s">
        <v>4989</v>
      </c>
      <c r="B560" s="46">
        <f t="shared" si="1042"/>
        <v>2</v>
      </c>
      <c r="C560" s="67" t="s">
        <v>4943</v>
      </c>
      <c r="D560" s="67" t="s">
        <v>5035</v>
      </c>
      <c r="CM560" s="7">
        <v>3</v>
      </c>
      <c r="CN560" s="7">
        <v>2</v>
      </c>
      <c r="CP560" s="5">
        <f t="shared" si="1043"/>
        <v>5</v>
      </c>
      <c r="CT560" s="28">
        <f t="shared" si="1044"/>
        <v>5</v>
      </c>
      <c r="FH560" s="5"/>
      <c r="GG560" s="5">
        <f t="shared" si="1045"/>
        <v>0</v>
      </c>
      <c r="JQ560" s="7">
        <f t="shared" si="851"/>
        <v>3</v>
      </c>
      <c r="JR560" s="7">
        <f t="shared" si="851"/>
        <v>2</v>
      </c>
      <c r="JS560" s="7" t="str">
        <f t="shared" si="851"/>
        <v/>
      </c>
      <c r="JT560" s="28">
        <f t="shared" si="1046"/>
        <v>5</v>
      </c>
    </row>
    <row r="561" spans="1:280" x14ac:dyDescent="0.2">
      <c r="A561" s="4" t="s">
        <v>4996</v>
      </c>
      <c r="B561" s="46">
        <f t="shared" ref="B561:B567" si="1047">COUNT(E561:CO561)</f>
        <v>2</v>
      </c>
      <c r="C561" s="67" t="s">
        <v>4943</v>
      </c>
      <c r="D561" s="67" t="s">
        <v>5035</v>
      </c>
      <c r="CM561" s="7">
        <v>2</v>
      </c>
      <c r="CN561" s="7">
        <v>4</v>
      </c>
      <c r="CP561" s="5">
        <f t="shared" ref="CP561:CP567" si="1048">SUM(E561:CO561)</f>
        <v>6</v>
      </c>
      <c r="CT561" s="28">
        <f t="shared" ref="CT561:CT567" si="1049">SUM(CP561:CS561)</f>
        <v>6</v>
      </c>
      <c r="FH561" s="5"/>
      <c r="GG561" s="5">
        <f t="shared" ref="GG561:GG567" si="1050">SUM(CU561:GF561)</f>
        <v>0</v>
      </c>
      <c r="JQ561" s="7">
        <f t="shared" si="851"/>
        <v>2</v>
      </c>
      <c r="JR561" s="7">
        <f t="shared" si="851"/>
        <v>4</v>
      </c>
      <c r="JS561" s="7" t="str">
        <f t="shared" si="851"/>
        <v/>
      </c>
      <c r="JT561" s="28">
        <f t="shared" ref="JT561:JT567" si="1051">SUM(GH561:JS561)</f>
        <v>6</v>
      </c>
    </row>
    <row r="562" spans="1:280" x14ac:dyDescent="0.2">
      <c r="A562" s="4" t="s">
        <v>4997</v>
      </c>
      <c r="B562" s="46">
        <f t="shared" si="1047"/>
        <v>1</v>
      </c>
      <c r="C562" s="67" t="s">
        <v>4943</v>
      </c>
      <c r="D562" s="67" t="s">
        <v>4943</v>
      </c>
      <c r="CM562" s="7">
        <v>1</v>
      </c>
      <c r="CP562" s="5">
        <f t="shared" si="1048"/>
        <v>1</v>
      </c>
      <c r="CT562" s="28">
        <f t="shared" si="1049"/>
        <v>1</v>
      </c>
      <c r="FH562" s="5"/>
      <c r="GG562" s="5">
        <f t="shared" si="1050"/>
        <v>0</v>
      </c>
      <c r="JQ562" s="7">
        <f t="shared" si="851"/>
        <v>1</v>
      </c>
      <c r="JR562" s="7" t="str">
        <f t="shared" si="851"/>
        <v/>
      </c>
      <c r="JS562" s="7" t="str">
        <f t="shared" si="851"/>
        <v/>
      </c>
      <c r="JT562" s="28">
        <f t="shared" si="1051"/>
        <v>1</v>
      </c>
    </row>
    <row r="563" spans="1:280" x14ac:dyDescent="0.2">
      <c r="A563" s="4" t="s">
        <v>5038</v>
      </c>
      <c r="B563" s="46">
        <f t="shared" si="1047"/>
        <v>1</v>
      </c>
      <c r="C563" s="67" t="s">
        <v>5035</v>
      </c>
      <c r="D563" s="67" t="s">
        <v>5192</v>
      </c>
      <c r="CN563" s="7">
        <v>15</v>
      </c>
      <c r="CP563" s="5">
        <f t="shared" si="1048"/>
        <v>15</v>
      </c>
      <c r="CQ563" s="7">
        <v>1</v>
      </c>
      <c r="CT563" s="28">
        <f t="shared" si="1049"/>
        <v>16</v>
      </c>
      <c r="FH563" s="5"/>
      <c r="GF563" s="7">
        <v>1</v>
      </c>
      <c r="GG563" s="5">
        <f t="shared" si="1050"/>
        <v>1</v>
      </c>
      <c r="JQ563" s="7" t="str">
        <f t="shared" si="851"/>
        <v/>
      </c>
      <c r="JR563" s="7">
        <f t="shared" si="851"/>
        <v>15</v>
      </c>
      <c r="JS563" s="7">
        <f t="shared" si="851"/>
        <v>1</v>
      </c>
      <c r="JT563" s="28">
        <f t="shared" si="1051"/>
        <v>16</v>
      </c>
    </row>
    <row r="564" spans="1:280" x14ac:dyDescent="0.2">
      <c r="A564" s="4" t="s">
        <v>5034</v>
      </c>
      <c r="B564" s="46">
        <f t="shared" si="1047"/>
        <v>2</v>
      </c>
      <c r="C564" s="67" t="s">
        <v>5035</v>
      </c>
      <c r="D564" s="67" t="s">
        <v>5192</v>
      </c>
      <c r="CN564" s="7">
        <v>1</v>
      </c>
      <c r="CO564" s="7">
        <v>1</v>
      </c>
      <c r="CP564" s="5">
        <f t="shared" si="1048"/>
        <v>2</v>
      </c>
      <c r="CT564" s="28">
        <f t="shared" si="1049"/>
        <v>2</v>
      </c>
      <c r="FH564" s="5"/>
      <c r="GG564" s="5">
        <f t="shared" si="1050"/>
        <v>0</v>
      </c>
      <c r="JQ564" s="7" t="str">
        <f t="shared" si="851"/>
        <v/>
      </c>
      <c r="JR564" s="7">
        <f t="shared" si="851"/>
        <v>1</v>
      </c>
      <c r="JS564" s="7">
        <f t="shared" si="851"/>
        <v>1</v>
      </c>
      <c r="JT564" s="28">
        <f t="shared" si="1051"/>
        <v>2</v>
      </c>
    </row>
    <row r="565" spans="1:280" x14ac:dyDescent="0.2">
      <c r="A565" s="4" t="s">
        <v>5036</v>
      </c>
      <c r="B565" s="46">
        <f t="shared" si="1047"/>
        <v>1</v>
      </c>
      <c r="C565" s="67" t="s">
        <v>5035</v>
      </c>
      <c r="D565" s="67" t="s">
        <v>5035</v>
      </c>
      <c r="CN565" s="7">
        <v>2</v>
      </c>
      <c r="CP565" s="5">
        <f t="shared" si="1048"/>
        <v>2</v>
      </c>
      <c r="CS565" s="7">
        <v>1</v>
      </c>
      <c r="CT565" s="28">
        <f t="shared" si="1049"/>
        <v>3</v>
      </c>
      <c r="FH565" s="5"/>
      <c r="GE565" s="7">
        <v>1</v>
      </c>
      <c r="GG565" s="5">
        <f t="shared" si="1050"/>
        <v>1</v>
      </c>
      <c r="JQ565" s="7" t="str">
        <f t="shared" si="851"/>
        <v/>
      </c>
      <c r="JR565" s="7">
        <f t="shared" si="851"/>
        <v>3</v>
      </c>
      <c r="JS565" s="7" t="str">
        <f t="shared" si="851"/>
        <v/>
      </c>
      <c r="JT565" s="28">
        <f t="shared" si="1051"/>
        <v>3</v>
      </c>
    </row>
    <row r="566" spans="1:280" x14ac:dyDescent="0.2">
      <c r="A566" s="4" t="s">
        <v>5037</v>
      </c>
      <c r="B566" s="46">
        <f t="shared" si="1047"/>
        <v>1</v>
      </c>
      <c r="C566" s="67" t="s">
        <v>5035</v>
      </c>
      <c r="D566" s="67" t="s">
        <v>5035</v>
      </c>
      <c r="CN566" s="7">
        <v>1</v>
      </c>
      <c r="CP566" s="5">
        <f t="shared" si="1048"/>
        <v>1</v>
      </c>
      <c r="CT566" s="28">
        <f t="shared" si="1049"/>
        <v>1</v>
      </c>
      <c r="FH566" s="5"/>
      <c r="GG566" s="5">
        <f t="shared" si="1050"/>
        <v>0</v>
      </c>
      <c r="JQ566" s="7" t="str">
        <f t="shared" si="851"/>
        <v/>
      </c>
      <c r="JR566" s="7">
        <f t="shared" si="851"/>
        <v>1</v>
      </c>
      <c r="JS566" s="7" t="str">
        <f t="shared" si="851"/>
        <v/>
      </c>
      <c r="JT566" s="28">
        <f t="shared" si="1051"/>
        <v>1</v>
      </c>
    </row>
    <row r="567" spans="1:280" x14ac:dyDescent="0.2">
      <c r="A567" s="4" t="s">
        <v>5041</v>
      </c>
      <c r="B567" s="46">
        <f t="shared" si="1047"/>
        <v>1</v>
      </c>
      <c r="C567" s="67" t="s">
        <v>5035</v>
      </c>
      <c r="D567" s="67" t="s">
        <v>5035</v>
      </c>
      <c r="CN567" s="7">
        <v>2</v>
      </c>
      <c r="CP567" s="5">
        <f t="shared" si="1048"/>
        <v>2</v>
      </c>
      <c r="CT567" s="28">
        <f t="shared" si="1049"/>
        <v>2</v>
      </c>
      <c r="FH567" s="5"/>
      <c r="GG567" s="5">
        <f t="shared" si="1050"/>
        <v>0</v>
      </c>
      <c r="JQ567" s="7" t="str">
        <f t="shared" si="851"/>
        <v/>
      </c>
      <c r="JR567" s="7">
        <f t="shared" si="851"/>
        <v>2</v>
      </c>
      <c r="JS567" s="7" t="str">
        <f t="shared" si="851"/>
        <v/>
      </c>
      <c r="JT567" s="28">
        <f t="shared" si="1051"/>
        <v>2</v>
      </c>
    </row>
    <row r="568" spans="1:280" x14ac:dyDescent="0.2">
      <c r="A568" s="4" t="s">
        <v>5054</v>
      </c>
      <c r="B568" s="46">
        <f t="shared" ref="B568:B579" si="1052">COUNT(E568:CO568)</f>
        <v>1</v>
      </c>
      <c r="C568" s="67" t="s">
        <v>5035</v>
      </c>
      <c r="D568" s="67" t="s">
        <v>5035</v>
      </c>
      <c r="CN568" s="7">
        <v>2</v>
      </c>
      <c r="CP568" s="5">
        <f t="shared" ref="CP568:CP579" si="1053">SUM(E568:CO568)</f>
        <v>2</v>
      </c>
      <c r="CQ568" s="7">
        <v>1</v>
      </c>
      <c r="CT568" s="28">
        <f t="shared" ref="CT568:CT579" si="1054">SUM(CP568:CS568)</f>
        <v>3</v>
      </c>
      <c r="FH568" s="5"/>
      <c r="GE568" s="7">
        <v>1</v>
      </c>
      <c r="GG568" s="5">
        <f t="shared" ref="GG568:GG579" si="1055">SUM(CU568:GF568)</f>
        <v>1</v>
      </c>
      <c r="JQ568" s="7" t="str">
        <f t="shared" si="851"/>
        <v/>
      </c>
      <c r="JR568" s="7">
        <f t="shared" si="851"/>
        <v>3</v>
      </c>
      <c r="JS568" s="7" t="str">
        <f t="shared" si="851"/>
        <v/>
      </c>
      <c r="JT568" s="28">
        <f t="shared" ref="JT568:JT579" si="1056">SUM(GH568:JS568)</f>
        <v>3</v>
      </c>
    </row>
    <row r="569" spans="1:280" x14ac:dyDescent="0.2">
      <c r="A569" s="4" t="s">
        <v>5057</v>
      </c>
      <c r="B569" s="46">
        <f t="shared" ref="B569:B578" si="1057">COUNT(E569:CO569)</f>
        <v>1</v>
      </c>
      <c r="C569" s="67" t="s">
        <v>5035</v>
      </c>
      <c r="D569" s="67" t="s">
        <v>5035</v>
      </c>
      <c r="CN569" s="7">
        <v>2</v>
      </c>
      <c r="CP569" s="5">
        <f t="shared" ref="CP569:CP578" si="1058">SUM(E569:CO569)</f>
        <v>2</v>
      </c>
      <c r="CT569" s="28">
        <f t="shared" ref="CT569:CT578" si="1059">SUM(CP569:CS569)</f>
        <v>2</v>
      </c>
      <c r="FH569" s="5"/>
      <c r="GG569" s="5">
        <f t="shared" ref="GG569:GG578" si="1060">SUM(CU569:GF569)</f>
        <v>0</v>
      </c>
      <c r="JQ569" s="7" t="str">
        <f t="shared" si="851"/>
        <v/>
      </c>
      <c r="JR569" s="7">
        <f t="shared" si="851"/>
        <v>2</v>
      </c>
      <c r="JS569" s="7" t="str">
        <f t="shared" si="851"/>
        <v/>
      </c>
      <c r="JT569" s="28">
        <f t="shared" ref="JT569:JT578" si="1061">SUM(GH569:JS569)</f>
        <v>2</v>
      </c>
    </row>
    <row r="570" spans="1:280" x14ac:dyDescent="0.2">
      <c r="A570" s="4" t="s">
        <v>5076</v>
      </c>
      <c r="B570" s="46">
        <f t="shared" si="1057"/>
        <v>1</v>
      </c>
      <c r="C570" s="67" t="s">
        <v>5035</v>
      </c>
      <c r="D570" s="67" t="s">
        <v>5035</v>
      </c>
      <c r="CN570" s="7">
        <v>4</v>
      </c>
      <c r="CP570" s="5">
        <f t="shared" si="1058"/>
        <v>4</v>
      </c>
      <c r="CT570" s="28">
        <f t="shared" si="1059"/>
        <v>4</v>
      </c>
      <c r="FH570" s="5"/>
      <c r="GG570" s="5">
        <f t="shared" si="1060"/>
        <v>0</v>
      </c>
      <c r="JQ570" s="7" t="str">
        <f t="shared" si="851"/>
        <v/>
      </c>
      <c r="JR570" s="7">
        <f t="shared" si="851"/>
        <v>4</v>
      </c>
      <c r="JS570" s="7" t="str">
        <f t="shared" si="851"/>
        <v/>
      </c>
      <c r="JT570" s="28">
        <f t="shared" si="1061"/>
        <v>4</v>
      </c>
    </row>
    <row r="571" spans="1:280" x14ac:dyDescent="0.2">
      <c r="A571" s="4" t="s">
        <v>5149</v>
      </c>
      <c r="B571" s="46">
        <f t="shared" si="1057"/>
        <v>2</v>
      </c>
      <c r="C571" s="67" t="s">
        <v>5035</v>
      </c>
      <c r="D571" s="67" t="s">
        <v>5192</v>
      </c>
      <c r="CN571" s="7">
        <v>3</v>
      </c>
      <c r="CO571" s="7">
        <v>1</v>
      </c>
      <c r="CP571" s="5">
        <f t="shared" si="1058"/>
        <v>4</v>
      </c>
      <c r="CT571" s="28">
        <f t="shared" si="1059"/>
        <v>4</v>
      </c>
      <c r="FH571" s="5"/>
      <c r="GG571" s="5">
        <f t="shared" si="1060"/>
        <v>0</v>
      </c>
      <c r="JQ571" s="7" t="str">
        <f t="shared" si="851"/>
        <v/>
      </c>
      <c r="JR571" s="7">
        <f t="shared" si="851"/>
        <v>3</v>
      </c>
      <c r="JS571" s="7">
        <f t="shared" si="851"/>
        <v>1</v>
      </c>
      <c r="JT571" s="28">
        <f t="shared" si="1061"/>
        <v>4</v>
      </c>
    </row>
    <row r="572" spans="1:280" x14ac:dyDescent="0.2">
      <c r="A572" s="4" t="s">
        <v>5151</v>
      </c>
      <c r="B572" s="46">
        <f t="shared" si="1057"/>
        <v>1</v>
      </c>
      <c r="C572" s="67" t="s">
        <v>5035</v>
      </c>
      <c r="D572" s="67" t="s">
        <v>5035</v>
      </c>
      <c r="CN572" s="7">
        <v>1</v>
      </c>
      <c r="CP572" s="5">
        <f t="shared" si="1058"/>
        <v>1</v>
      </c>
      <c r="CT572" s="28">
        <f t="shared" si="1059"/>
        <v>1</v>
      </c>
      <c r="FH572" s="5"/>
      <c r="GG572" s="5">
        <f t="shared" si="1060"/>
        <v>0</v>
      </c>
      <c r="JQ572" s="7" t="str">
        <f t="shared" si="851"/>
        <v/>
      </c>
      <c r="JR572" s="7">
        <f t="shared" si="851"/>
        <v>1</v>
      </c>
      <c r="JS572" s="7" t="str">
        <f t="shared" si="851"/>
        <v/>
      </c>
      <c r="JT572" s="28">
        <f t="shared" si="1061"/>
        <v>1</v>
      </c>
    </row>
    <row r="573" spans="1:280" x14ac:dyDescent="0.2">
      <c r="A573" s="4" t="s">
        <v>5157</v>
      </c>
      <c r="B573" s="46">
        <f t="shared" si="1057"/>
        <v>2</v>
      </c>
      <c r="C573" s="67" t="s">
        <v>5035</v>
      </c>
      <c r="D573" s="67" t="s">
        <v>5192</v>
      </c>
      <c r="CN573" s="7">
        <v>1</v>
      </c>
      <c r="CO573" s="7">
        <v>3</v>
      </c>
      <c r="CP573" s="5">
        <f t="shared" si="1058"/>
        <v>4</v>
      </c>
      <c r="CT573" s="28">
        <f t="shared" si="1059"/>
        <v>4</v>
      </c>
      <c r="FH573" s="5"/>
      <c r="GG573" s="5">
        <f t="shared" si="1060"/>
        <v>0</v>
      </c>
      <c r="JQ573" s="7" t="str">
        <f t="shared" si="851"/>
        <v/>
      </c>
      <c r="JR573" s="7">
        <f t="shared" si="851"/>
        <v>1</v>
      </c>
      <c r="JS573" s="7">
        <f t="shared" si="851"/>
        <v>3</v>
      </c>
      <c r="JT573" s="28">
        <f t="shared" si="1061"/>
        <v>4</v>
      </c>
    </row>
    <row r="574" spans="1:280" x14ac:dyDescent="0.2">
      <c r="A574" s="4" t="s">
        <v>5193</v>
      </c>
      <c r="B574" s="46">
        <f t="shared" si="1057"/>
        <v>1</v>
      </c>
      <c r="C574" s="67" t="s">
        <v>5192</v>
      </c>
      <c r="D574" s="67" t="s">
        <v>5192</v>
      </c>
      <c r="CO574" s="7">
        <v>5</v>
      </c>
      <c r="CP574" s="5">
        <v>6</v>
      </c>
      <c r="CQ574" s="7">
        <v>2</v>
      </c>
      <c r="CT574" s="28">
        <f t="shared" si="1059"/>
        <v>8</v>
      </c>
      <c r="FH574" s="5"/>
      <c r="GF574" s="7">
        <v>2</v>
      </c>
      <c r="GG574" s="5">
        <f t="shared" si="1060"/>
        <v>2</v>
      </c>
      <c r="JQ574" s="7" t="str">
        <f t="shared" si="851"/>
        <v/>
      </c>
      <c r="JR574" s="7" t="str">
        <f t="shared" si="851"/>
        <v/>
      </c>
      <c r="JS574" s="7">
        <f t="shared" si="851"/>
        <v>7</v>
      </c>
      <c r="JT574" s="28">
        <f t="shared" si="1061"/>
        <v>7</v>
      </c>
    </row>
    <row r="575" spans="1:280" x14ac:dyDescent="0.2">
      <c r="A575" s="4" t="s">
        <v>5194</v>
      </c>
      <c r="B575" s="46">
        <f t="shared" si="1057"/>
        <v>1</v>
      </c>
      <c r="C575" s="67" t="s">
        <v>5192</v>
      </c>
      <c r="D575" s="67" t="s">
        <v>5192</v>
      </c>
      <c r="CO575" s="7">
        <v>2</v>
      </c>
      <c r="CP575" s="5">
        <f t="shared" si="1058"/>
        <v>2</v>
      </c>
      <c r="CT575" s="28">
        <f t="shared" si="1059"/>
        <v>2</v>
      </c>
      <c r="FH575" s="5"/>
      <c r="GG575" s="5">
        <f t="shared" si="1060"/>
        <v>0</v>
      </c>
      <c r="JQ575" s="7" t="str">
        <f t="shared" si="851"/>
        <v/>
      </c>
      <c r="JR575" s="7" t="str">
        <f t="shared" si="851"/>
        <v/>
      </c>
      <c r="JS575" s="7">
        <f t="shared" si="851"/>
        <v>2</v>
      </c>
      <c r="JT575" s="28">
        <f t="shared" si="1061"/>
        <v>2</v>
      </c>
    </row>
    <row r="576" spans="1:280" x14ac:dyDescent="0.2">
      <c r="A576" s="4" t="s">
        <v>5195</v>
      </c>
      <c r="B576" s="46">
        <f t="shared" si="1057"/>
        <v>1</v>
      </c>
      <c r="C576" s="67" t="s">
        <v>5192</v>
      </c>
      <c r="D576" s="67" t="s">
        <v>5192</v>
      </c>
      <c r="CO576" s="7">
        <v>3</v>
      </c>
      <c r="CP576" s="5">
        <f t="shared" si="1058"/>
        <v>3</v>
      </c>
      <c r="CT576" s="28">
        <f t="shared" si="1059"/>
        <v>3</v>
      </c>
      <c r="FH576" s="5"/>
      <c r="GG576" s="5">
        <f t="shared" si="1060"/>
        <v>0</v>
      </c>
      <c r="JQ576" s="7" t="str">
        <f t="shared" si="851"/>
        <v/>
      </c>
      <c r="JR576" s="7" t="str">
        <f t="shared" si="851"/>
        <v/>
      </c>
      <c r="JS576" s="7">
        <f t="shared" si="851"/>
        <v>3</v>
      </c>
      <c r="JT576" s="28">
        <f t="shared" si="1061"/>
        <v>3</v>
      </c>
    </row>
    <row r="577" spans="1:281" x14ac:dyDescent="0.2">
      <c r="A577" s="4" t="s">
        <v>5196</v>
      </c>
      <c r="B577" s="46">
        <f t="shared" si="1057"/>
        <v>1</v>
      </c>
      <c r="C577" s="67" t="s">
        <v>5192</v>
      </c>
      <c r="D577" s="67" t="s">
        <v>5192</v>
      </c>
      <c r="CO577" s="7">
        <v>3</v>
      </c>
      <c r="CP577" s="5">
        <f t="shared" si="1058"/>
        <v>3</v>
      </c>
      <c r="CT577" s="28">
        <f t="shared" si="1059"/>
        <v>3</v>
      </c>
      <c r="FH577" s="5"/>
      <c r="GG577" s="5">
        <f t="shared" si="1060"/>
        <v>0</v>
      </c>
      <c r="JQ577" s="7" t="str">
        <f t="shared" si="851"/>
        <v/>
      </c>
      <c r="JR577" s="7" t="str">
        <f t="shared" si="851"/>
        <v/>
      </c>
      <c r="JS577" s="7">
        <f t="shared" si="851"/>
        <v>3</v>
      </c>
      <c r="JT577" s="28">
        <f t="shared" si="1061"/>
        <v>3</v>
      </c>
    </row>
    <row r="578" spans="1:281" x14ac:dyDescent="0.2">
      <c r="A578" s="4" t="s">
        <v>5197</v>
      </c>
      <c r="B578" s="46">
        <f t="shared" si="1057"/>
        <v>1</v>
      </c>
      <c r="C578" s="67" t="s">
        <v>5192</v>
      </c>
      <c r="D578" s="67" t="s">
        <v>5192</v>
      </c>
      <c r="CO578" s="7">
        <v>1</v>
      </c>
      <c r="CP578" s="5">
        <f t="shared" si="1058"/>
        <v>1</v>
      </c>
      <c r="CT578" s="28">
        <f t="shared" si="1059"/>
        <v>1</v>
      </c>
      <c r="FH578" s="5"/>
      <c r="GG578" s="5">
        <f t="shared" si="1060"/>
        <v>0</v>
      </c>
      <c r="JQ578" s="7" t="str">
        <f t="shared" ref="JQ578" si="1062">IF(CM578+GD578&gt;0,CM578+GD578,"")</f>
        <v/>
      </c>
      <c r="JR578" s="7" t="str">
        <f t="shared" ref="JR578" si="1063">IF(CN578+GE578&gt;0,CN578+GE578,"")</f>
        <v/>
      </c>
      <c r="JS578" s="7">
        <f t="shared" ref="JS578" si="1064">IF(CO578+GF578&gt;0,CO578+GF578,"")</f>
        <v>1</v>
      </c>
      <c r="JT578" s="28">
        <f t="shared" si="1061"/>
        <v>1</v>
      </c>
    </row>
    <row r="579" spans="1:281" x14ac:dyDescent="0.2">
      <c r="A579" s="4" t="s">
        <v>5270</v>
      </c>
      <c r="B579" s="46">
        <f t="shared" si="1052"/>
        <v>1</v>
      </c>
      <c r="C579" s="67" t="s">
        <v>5192</v>
      </c>
      <c r="D579" s="67" t="s">
        <v>5192</v>
      </c>
      <c r="CO579" s="7">
        <v>1</v>
      </c>
      <c r="CP579" s="5">
        <f t="shared" si="1053"/>
        <v>1</v>
      </c>
      <c r="CT579" s="28">
        <f t="shared" si="1054"/>
        <v>1</v>
      </c>
      <c r="FH579" s="5"/>
      <c r="GG579" s="5">
        <f t="shared" si="1055"/>
        <v>0</v>
      </c>
      <c r="JQ579" s="7" t="str">
        <f t="shared" ref="JQ579:JS579" si="1065">IF(CM579+GD579&gt;0,CM579+GD579,"")</f>
        <v/>
      </c>
      <c r="JR579" s="7" t="str">
        <f t="shared" si="1065"/>
        <v/>
      </c>
      <c r="JS579" s="7">
        <f t="shared" si="1065"/>
        <v>1</v>
      </c>
      <c r="JT579" s="28">
        <f t="shared" si="1056"/>
        <v>1</v>
      </c>
    </row>
    <row r="580" spans="1:281" x14ac:dyDescent="0.2">
      <c r="A580" s="7"/>
      <c r="B580" s="46"/>
      <c r="CT580" s="28"/>
    </row>
    <row r="581" spans="1:281" x14ac:dyDescent="0.2">
      <c r="A581" s="5" t="s">
        <v>1970</v>
      </c>
      <c r="B581" s="46">
        <f>COUNT(E581:CO581)</f>
        <v>58</v>
      </c>
      <c r="C581" s="46" t="s">
        <v>2324</v>
      </c>
      <c r="D581" s="67" t="s">
        <v>5035</v>
      </c>
      <c r="E581" s="7">
        <v>1</v>
      </c>
      <c r="G581" s="7">
        <v>1</v>
      </c>
      <c r="I581" s="7">
        <v>1</v>
      </c>
      <c r="J581" s="7">
        <v>2</v>
      </c>
      <c r="N581" s="7">
        <v>1</v>
      </c>
      <c r="T581" s="7">
        <v>1</v>
      </c>
      <c r="U581" s="7">
        <v>1</v>
      </c>
      <c r="V581" s="7">
        <v>1</v>
      </c>
      <c r="X581" s="7">
        <v>1</v>
      </c>
      <c r="Y581" s="7">
        <v>1</v>
      </c>
      <c r="Z581" s="7">
        <v>1</v>
      </c>
      <c r="AA581" s="7">
        <v>2</v>
      </c>
      <c r="AB581" s="7">
        <v>1</v>
      </c>
      <c r="AC581" s="7">
        <v>2</v>
      </c>
      <c r="AD581" s="7">
        <v>2</v>
      </c>
      <c r="AE581" s="7">
        <v>4</v>
      </c>
      <c r="AF581" s="7">
        <v>2</v>
      </c>
      <c r="AG581" s="7">
        <v>2</v>
      </c>
      <c r="AH581" s="7">
        <v>3</v>
      </c>
      <c r="AI581" s="7">
        <v>4</v>
      </c>
      <c r="AJ581" s="7">
        <v>3</v>
      </c>
      <c r="AL581" s="7">
        <v>2</v>
      </c>
      <c r="AM581" s="7">
        <v>1</v>
      </c>
      <c r="AN581" s="7">
        <v>2</v>
      </c>
      <c r="AO581" s="7">
        <v>1</v>
      </c>
      <c r="AP581" s="7">
        <v>2</v>
      </c>
      <c r="AS581" s="7">
        <v>3</v>
      </c>
      <c r="AT581" s="7">
        <v>3</v>
      </c>
      <c r="AU581" s="7">
        <v>1</v>
      </c>
      <c r="AV581" s="7">
        <v>1</v>
      </c>
      <c r="AW581" s="7">
        <v>2</v>
      </c>
      <c r="AX581" s="7">
        <v>3</v>
      </c>
      <c r="AY581" s="7">
        <v>3</v>
      </c>
      <c r="AZ581" s="7">
        <v>1</v>
      </c>
      <c r="BA581" s="7">
        <v>4</v>
      </c>
      <c r="BB581" s="7">
        <v>2</v>
      </c>
      <c r="BG581" s="7">
        <v>3</v>
      </c>
      <c r="BI581" s="7">
        <v>1</v>
      </c>
      <c r="BJ581" s="7">
        <v>2</v>
      </c>
      <c r="BK581" s="7">
        <v>4</v>
      </c>
      <c r="BL581" s="7">
        <v>2</v>
      </c>
      <c r="BM581" s="7">
        <v>1</v>
      </c>
      <c r="BN581" s="7">
        <v>1</v>
      </c>
      <c r="BO581" s="7">
        <v>1</v>
      </c>
      <c r="BP581" s="7">
        <v>2</v>
      </c>
      <c r="BR581" s="7">
        <v>2</v>
      </c>
      <c r="BW581" s="7">
        <v>2</v>
      </c>
      <c r="BY581" s="7">
        <v>2</v>
      </c>
      <c r="CA581" s="7">
        <v>1</v>
      </c>
      <c r="CB581" s="7">
        <v>1</v>
      </c>
      <c r="CC581" s="7">
        <v>4</v>
      </c>
      <c r="CD581" s="7">
        <v>2</v>
      </c>
      <c r="CG581" s="7">
        <v>1</v>
      </c>
      <c r="CH581" s="7">
        <v>1</v>
      </c>
      <c r="CJ581" s="7">
        <v>3</v>
      </c>
      <c r="CL581" s="7">
        <v>1</v>
      </c>
      <c r="CM581" s="7">
        <v>3</v>
      </c>
      <c r="CN581" s="7">
        <v>1</v>
      </c>
      <c r="CP581" s="5">
        <f>SUM(E581:CO581)</f>
        <v>109</v>
      </c>
      <c r="CQ581" s="7">
        <v>7</v>
      </c>
      <c r="CR581" s="7">
        <v>3</v>
      </c>
      <c r="CS581" s="7">
        <v>4</v>
      </c>
      <c r="CT581" s="28">
        <f>SUM(CP581:CS581)</f>
        <v>123</v>
      </c>
      <c r="DE581" s="7">
        <v>1</v>
      </c>
      <c r="EE581" s="7">
        <v>1</v>
      </c>
      <c r="EG581" s="7">
        <v>1</v>
      </c>
      <c r="EN581" s="7">
        <v>1</v>
      </c>
      <c r="EP581" s="7">
        <v>1</v>
      </c>
      <c r="FD581" s="7">
        <v>1</v>
      </c>
      <c r="FE581" s="7">
        <v>1</v>
      </c>
      <c r="FI581" s="7">
        <v>1</v>
      </c>
      <c r="FO581" s="7">
        <v>1</v>
      </c>
      <c r="FQ581" s="7">
        <v>1</v>
      </c>
      <c r="FS581" s="7">
        <v>1</v>
      </c>
      <c r="FT581" s="7">
        <v>1</v>
      </c>
      <c r="FX581" s="7">
        <v>1</v>
      </c>
      <c r="GA581" s="7">
        <v>1</v>
      </c>
      <c r="GG581" s="5">
        <f>SUM(CU581:GF581)</f>
        <v>14</v>
      </c>
      <c r="GH581" s="7">
        <f t="shared" si="679"/>
        <v>1</v>
      </c>
      <c r="GI581" s="7" t="str">
        <f t="shared" si="680"/>
        <v/>
      </c>
      <c r="GJ581" s="7">
        <f t="shared" si="681"/>
        <v>1</v>
      </c>
      <c r="GK581" s="7" t="str">
        <f t="shared" si="682"/>
        <v/>
      </c>
      <c r="GL581" s="7">
        <f t="shared" si="683"/>
        <v>1</v>
      </c>
      <c r="GM581" s="7">
        <f t="shared" si="684"/>
        <v>2</v>
      </c>
      <c r="GN581" s="7" t="str">
        <f t="shared" si="685"/>
        <v/>
      </c>
      <c r="GO581" s="7" t="str">
        <f t="shared" si="686"/>
        <v/>
      </c>
      <c r="GP581" s="7" t="str">
        <f t="shared" si="687"/>
        <v/>
      </c>
      <c r="GQ581" s="7">
        <f t="shared" si="688"/>
        <v>1</v>
      </c>
      <c r="GR581" s="7">
        <f t="shared" si="689"/>
        <v>1</v>
      </c>
      <c r="GS581" s="7" t="str">
        <f t="shared" si="690"/>
        <v/>
      </c>
      <c r="GT581" s="7" t="str">
        <f t="shared" si="691"/>
        <v/>
      </c>
      <c r="GU581" s="7" t="str">
        <f t="shared" si="692"/>
        <v/>
      </c>
      <c r="GV581" s="7" t="str">
        <f t="shared" si="693"/>
        <v/>
      </c>
      <c r="GW581" s="7" t="str">
        <f t="shared" si="694"/>
        <v/>
      </c>
      <c r="GX581" s="7">
        <f t="shared" si="695"/>
        <v>1</v>
      </c>
      <c r="GY581" s="7">
        <f t="shared" si="696"/>
        <v>1</v>
      </c>
      <c r="GZ581" s="7">
        <f t="shared" si="697"/>
        <v>1</v>
      </c>
      <c r="HA581" s="7" t="str">
        <f t="shared" si="698"/>
        <v/>
      </c>
      <c r="HB581" s="7">
        <f t="shared" si="699"/>
        <v>1</v>
      </c>
      <c r="HC581" s="7">
        <f t="shared" si="700"/>
        <v>1</v>
      </c>
      <c r="HD581" s="7">
        <f t="shared" si="701"/>
        <v>1</v>
      </c>
      <c r="HE581" s="7">
        <f t="shared" si="702"/>
        <v>2</v>
      </c>
      <c r="HF581" s="7">
        <f t="shared" si="703"/>
        <v>1</v>
      </c>
      <c r="HG581" s="7">
        <f t="shared" si="704"/>
        <v>2</v>
      </c>
      <c r="HH581" s="7">
        <f t="shared" si="705"/>
        <v>2</v>
      </c>
      <c r="HI581" s="7">
        <f t="shared" si="706"/>
        <v>4</v>
      </c>
      <c r="HJ581" s="7">
        <f t="shared" si="707"/>
        <v>2</v>
      </c>
      <c r="HK581" s="7">
        <f t="shared" si="708"/>
        <v>2</v>
      </c>
      <c r="HL581" s="7">
        <f t="shared" si="709"/>
        <v>3</v>
      </c>
      <c r="HM581" s="7">
        <f t="shared" si="710"/>
        <v>4</v>
      </c>
      <c r="HN581" s="7">
        <f t="shared" si="711"/>
        <v>3</v>
      </c>
      <c r="HO581" s="7" t="str">
        <f t="shared" si="712"/>
        <v/>
      </c>
      <c r="HP581" s="7">
        <f t="shared" si="713"/>
        <v>2</v>
      </c>
      <c r="HQ581" s="7">
        <f t="shared" si="714"/>
        <v>1</v>
      </c>
      <c r="HR581" s="7">
        <f t="shared" si="715"/>
        <v>3</v>
      </c>
      <c r="HS581" s="7">
        <f t="shared" si="716"/>
        <v>1</v>
      </c>
      <c r="HT581" s="7">
        <f t="shared" si="717"/>
        <v>3</v>
      </c>
      <c r="HU581" s="7" t="str">
        <f t="shared" si="718"/>
        <v/>
      </c>
      <c r="HV581" s="7" t="str">
        <f t="shared" si="719"/>
        <v/>
      </c>
      <c r="HW581" s="7">
        <f t="shared" si="720"/>
        <v>3</v>
      </c>
      <c r="HX581" s="7">
        <f t="shared" si="721"/>
        <v>3</v>
      </c>
      <c r="HY581" s="7">
        <f t="shared" si="722"/>
        <v>1</v>
      </c>
      <c r="HZ581" s="7">
        <f t="shared" si="723"/>
        <v>1</v>
      </c>
      <c r="IA581" s="7">
        <f t="shared" si="724"/>
        <v>3</v>
      </c>
      <c r="IB581" s="7">
        <f t="shared" si="725"/>
        <v>3</v>
      </c>
      <c r="IC581" s="7">
        <f t="shared" si="726"/>
        <v>4</v>
      </c>
      <c r="ID581" s="7">
        <f t="shared" si="727"/>
        <v>1</v>
      </c>
      <c r="IE581" s="7">
        <f t="shared" si="728"/>
        <v>4</v>
      </c>
      <c r="IF581" s="7">
        <f t="shared" si="729"/>
        <v>2</v>
      </c>
      <c r="IG581" s="7" t="str">
        <f t="shared" si="730"/>
        <v/>
      </c>
      <c r="IH581" s="7" t="str">
        <f t="shared" si="731"/>
        <v/>
      </c>
      <c r="II581" s="7" t="str">
        <f t="shared" si="732"/>
        <v/>
      </c>
      <c r="IJ581" s="7" t="str">
        <f t="shared" si="733"/>
        <v/>
      </c>
      <c r="IK581" s="7">
        <f t="shared" si="734"/>
        <v>3</v>
      </c>
      <c r="IL581" s="7" t="str">
        <f t="shared" si="735"/>
        <v/>
      </c>
      <c r="IM581" s="7">
        <f t="shared" si="736"/>
        <v>1</v>
      </c>
      <c r="IN581" s="7">
        <f t="shared" si="737"/>
        <v>2</v>
      </c>
      <c r="IO581" s="7">
        <f t="shared" si="738"/>
        <v>4</v>
      </c>
      <c r="IP581" s="7">
        <f t="shared" si="739"/>
        <v>2</v>
      </c>
      <c r="IQ581" s="7">
        <f t="shared" si="740"/>
        <v>2</v>
      </c>
      <c r="IR581" s="7">
        <f t="shared" si="741"/>
        <v>2</v>
      </c>
      <c r="IS581" s="7">
        <f t="shared" si="742"/>
        <v>1</v>
      </c>
      <c r="IT581" s="7">
        <f t="shared" si="743"/>
        <v>2</v>
      </c>
      <c r="IU581" s="7" t="str">
        <f t="shared" si="744"/>
        <v/>
      </c>
      <c r="IV581" s="7">
        <f t="shared" si="745"/>
        <v>3</v>
      </c>
      <c r="IW581" s="7" t="str">
        <f t="shared" si="746"/>
        <v/>
      </c>
      <c r="IX581" s="7" t="str">
        <f t="shared" si="747"/>
        <v/>
      </c>
      <c r="IY581" s="7" t="str">
        <f t="shared" si="748"/>
        <v/>
      </c>
      <c r="IZ581" s="7" t="str">
        <f t="shared" si="749"/>
        <v/>
      </c>
      <c r="JA581" s="7">
        <f t="shared" si="750"/>
        <v>2</v>
      </c>
      <c r="JB581" s="7">
        <f t="shared" si="751"/>
        <v>1</v>
      </c>
      <c r="JC581" s="7">
        <f t="shared" si="752"/>
        <v>2</v>
      </c>
      <c r="JD581" s="7">
        <f t="shared" si="753"/>
        <v>1</v>
      </c>
      <c r="JE581" s="7">
        <f t="shared" si="754"/>
        <v>1</v>
      </c>
      <c r="JF581" s="7">
        <f t="shared" si="755"/>
        <v>2</v>
      </c>
      <c r="JG581" s="7">
        <f t="shared" ref="JG581" si="1066">IF(CC581+FT581&gt;0,CC581+FT581,"")</f>
        <v>5</v>
      </c>
      <c r="JH581" s="7">
        <f t="shared" ref="JH581" si="1067">IF(CD581+FU581&gt;0,CD581+FU581,"")</f>
        <v>2</v>
      </c>
      <c r="JI581" s="7" t="str">
        <f t="shared" ref="JI581" si="1068">IF(CE581+FV581&gt;0,CE581+FV581,"")</f>
        <v/>
      </c>
      <c r="JJ581" s="7" t="str">
        <f t="shared" ref="JJ581" si="1069">IF(CF581+FW581&gt;0,CF581+FW581,"")</f>
        <v/>
      </c>
      <c r="JK581" s="7">
        <f t="shared" ref="JK581" si="1070">IF(CG581+FX581&gt;0,CG581+FX581,"")</f>
        <v>2</v>
      </c>
      <c r="JL581" s="7">
        <f t="shared" ref="JL581" si="1071">IF(CH581+FY581&gt;0,CH581+FY581,"")</f>
        <v>1</v>
      </c>
      <c r="JM581" s="7" t="str">
        <f t="shared" ref="JM581" si="1072">IF(CI581+FZ581&gt;0,CI581+FZ581,"")</f>
        <v/>
      </c>
      <c r="JN581" s="7">
        <f t="shared" ref="JN581" si="1073">IF(CJ581+GA581&gt;0,CJ581+GA581,"")</f>
        <v>4</v>
      </c>
      <c r="JO581" s="7" t="str">
        <f t="shared" ref="JO581" si="1074">IF(CK581+GB581&gt;0,CK581+GB581,"")</f>
        <v/>
      </c>
      <c r="JP581" s="7">
        <f>IF(CL581+GC581&gt;0,CL581+GC581,"")</f>
        <v>1</v>
      </c>
      <c r="JQ581" s="7">
        <f>IF(CM581+GD581&gt;0,CM581+GD581,"")</f>
        <v>3</v>
      </c>
      <c r="JR581" s="7">
        <f>IF(CN581+GE581&gt;0,CN581+GE581,"")</f>
        <v>1</v>
      </c>
      <c r="JS581" s="7" t="str">
        <f>IF(CO581+GF581&gt;0,CO581+GF581,"")</f>
        <v/>
      </c>
      <c r="JT581" s="28">
        <f>SUM(GH581:JS581)</f>
        <v>123</v>
      </c>
    </row>
    <row r="583" spans="1:281" s="28" customFormat="1" x14ac:dyDescent="0.2">
      <c r="A583" s="28" t="s">
        <v>1971</v>
      </c>
      <c r="B583" s="68">
        <f>MAX(GH583:JB583)</f>
        <v>110</v>
      </c>
      <c r="C583" s="48" t="s">
        <v>2324</v>
      </c>
      <c r="D583" s="69" t="s">
        <v>5192</v>
      </c>
      <c r="E583" s="28">
        <f t="shared" ref="E583:BP583" si="1075">SUM(E2:E581)</f>
        <v>77</v>
      </c>
      <c r="F583" s="28">
        <f t="shared" si="1075"/>
        <v>85</v>
      </c>
      <c r="G583" s="28">
        <f t="shared" si="1075"/>
        <v>76</v>
      </c>
      <c r="H583" s="28">
        <f t="shared" si="1075"/>
        <v>72</v>
      </c>
      <c r="I583" s="28">
        <f t="shared" si="1075"/>
        <v>71</v>
      </c>
      <c r="J583" s="28">
        <f t="shared" si="1075"/>
        <v>76</v>
      </c>
      <c r="K583" s="28">
        <f t="shared" si="1075"/>
        <v>62</v>
      </c>
      <c r="L583" s="28">
        <f t="shared" si="1075"/>
        <v>79</v>
      </c>
      <c r="M583" s="28">
        <f t="shared" si="1075"/>
        <v>70</v>
      </c>
      <c r="N583" s="28">
        <f t="shared" si="1075"/>
        <v>64</v>
      </c>
      <c r="O583" s="28">
        <f t="shared" si="1075"/>
        <v>67</v>
      </c>
      <c r="P583" s="28">
        <f t="shared" si="1075"/>
        <v>65</v>
      </c>
      <c r="Q583" s="28">
        <f t="shared" si="1075"/>
        <v>74</v>
      </c>
      <c r="R583" s="28">
        <f t="shared" si="1075"/>
        <v>52</v>
      </c>
      <c r="S583" s="28">
        <f t="shared" si="1075"/>
        <v>66</v>
      </c>
      <c r="T583" s="28">
        <f t="shared" si="1075"/>
        <v>73</v>
      </c>
      <c r="U583" s="28">
        <f t="shared" si="1075"/>
        <v>60</v>
      </c>
      <c r="V583" s="28">
        <f t="shared" si="1075"/>
        <v>64</v>
      </c>
      <c r="W583" s="28">
        <f t="shared" si="1075"/>
        <v>92</v>
      </c>
      <c r="X583" s="28">
        <f t="shared" si="1075"/>
        <v>85</v>
      </c>
      <c r="Y583" s="28">
        <f t="shared" si="1075"/>
        <v>75</v>
      </c>
      <c r="Z583" s="28">
        <f t="shared" si="1075"/>
        <v>68</v>
      </c>
      <c r="AA583" s="28">
        <f t="shared" si="1075"/>
        <v>73</v>
      </c>
      <c r="AB583" s="28">
        <f t="shared" si="1075"/>
        <v>57</v>
      </c>
      <c r="AC583" s="28">
        <f t="shared" si="1075"/>
        <v>80</v>
      </c>
      <c r="AD583" s="28">
        <f t="shared" si="1075"/>
        <v>84</v>
      </c>
      <c r="AE583" s="28">
        <f t="shared" si="1075"/>
        <v>67</v>
      </c>
      <c r="AF583" s="28">
        <f t="shared" si="1075"/>
        <v>52</v>
      </c>
      <c r="AG583" s="28">
        <f t="shared" si="1075"/>
        <v>91</v>
      </c>
      <c r="AH583" s="28">
        <f t="shared" si="1075"/>
        <v>53</v>
      </c>
      <c r="AI583" s="28">
        <f t="shared" si="1075"/>
        <v>65</v>
      </c>
      <c r="AJ583" s="28">
        <f t="shared" si="1075"/>
        <v>65</v>
      </c>
      <c r="AK583" s="28">
        <f t="shared" si="1075"/>
        <v>53</v>
      </c>
      <c r="AL583" s="28">
        <f t="shared" si="1075"/>
        <v>55</v>
      </c>
      <c r="AM583" s="28">
        <f t="shared" si="1075"/>
        <v>78</v>
      </c>
      <c r="AN583" s="28">
        <f t="shared" si="1075"/>
        <v>57</v>
      </c>
      <c r="AO583" s="28">
        <f t="shared" si="1075"/>
        <v>42</v>
      </c>
      <c r="AP583" s="28">
        <f t="shared" si="1075"/>
        <v>67</v>
      </c>
      <c r="AQ583" s="28">
        <f t="shared" si="1075"/>
        <v>51</v>
      </c>
      <c r="AR583" s="28">
        <f t="shared" si="1075"/>
        <v>39</v>
      </c>
      <c r="AS583" s="28">
        <f t="shared" si="1075"/>
        <v>50</v>
      </c>
      <c r="AT583" s="28">
        <f t="shared" si="1075"/>
        <v>50</v>
      </c>
      <c r="AU583" s="28">
        <f t="shared" si="1075"/>
        <v>51</v>
      </c>
      <c r="AV583" s="28">
        <f t="shared" si="1075"/>
        <v>65</v>
      </c>
      <c r="AW583" s="28">
        <f t="shared" si="1075"/>
        <v>47</v>
      </c>
      <c r="AX583" s="28">
        <f t="shared" si="1075"/>
        <v>69</v>
      </c>
      <c r="AY583" s="28">
        <f t="shared" si="1075"/>
        <v>88</v>
      </c>
      <c r="AZ583" s="28">
        <f t="shared" si="1075"/>
        <v>96</v>
      </c>
      <c r="BA583" s="28">
        <f t="shared" si="1075"/>
        <v>70</v>
      </c>
      <c r="BB583" s="28">
        <f t="shared" si="1075"/>
        <v>77</v>
      </c>
      <c r="BC583" s="28">
        <f t="shared" si="1075"/>
        <v>55</v>
      </c>
      <c r="BD583" s="28">
        <f t="shared" si="1075"/>
        <v>48</v>
      </c>
      <c r="BE583" s="28">
        <f t="shared" si="1075"/>
        <v>62</v>
      </c>
      <c r="BF583" s="28">
        <f t="shared" si="1075"/>
        <v>55</v>
      </c>
      <c r="BG583" s="28">
        <f t="shared" si="1075"/>
        <v>45</v>
      </c>
      <c r="BH583" s="28">
        <f t="shared" si="1075"/>
        <v>42</v>
      </c>
      <c r="BI583" s="28">
        <f t="shared" si="1075"/>
        <v>72</v>
      </c>
      <c r="BJ583" s="28">
        <f t="shared" si="1075"/>
        <v>64</v>
      </c>
      <c r="BK583" s="28">
        <f t="shared" si="1075"/>
        <v>67</v>
      </c>
      <c r="BL583" s="28">
        <f t="shared" si="1075"/>
        <v>58</v>
      </c>
      <c r="BM583" s="28">
        <f t="shared" si="1075"/>
        <v>47</v>
      </c>
      <c r="BN583" s="28">
        <f t="shared" si="1075"/>
        <v>52</v>
      </c>
      <c r="BO583" s="28">
        <f t="shared" si="1075"/>
        <v>56</v>
      </c>
      <c r="BP583" s="28">
        <f t="shared" si="1075"/>
        <v>39</v>
      </c>
      <c r="BQ583" s="28">
        <f t="shared" ref="BQ583:CJ583" si="1076">SUM(BQ2:BQ581)</f>
        <v>42</v>
      </c>
      <c r="BR583" s="28">
        <f t="shared" si="1076"/>
        <v>54</v>
      </c>
      <c r="BS583" s="28">
        <f t="shared" si="1076"/>
        <v>52</v>
      </c>
      <c r="BT583" s="28">
        <f t="shared" si="1076"/>
        <v>35</v>
      </c>
      <c r="BU583" s="28">
        <f t="shared" si="1076"/>
        <v>39</v>
      </c>
      <c r="BV583" s="28">
        <f t="shared" si="1076"/>
        <v>63</v>
      </c>
      <c r="BW583" s="28">
        <f t="shared" si="1076"/>
        <v>65</v>
      </c>
      <c r="BX583" s="28">
        <f t="shared" si="1076"/>
        <v>71</v>
      </c>
      <c r="BY583" s="28">
        <f t="shared" si="1076"/>
        <v>47</v>
      </c>
      <c r="BZ583" s="28">
        <f t="shared" si="1076"/>
        <v>62</v>
      </c>
      <c r="CA583" s="28">
        <f t="shared" si="1076"/>
        <v>55</v>
      </c>
      <c r="CB583" s="28">
        <f t="shared" si="1076"/>
        <v>81</v>
      </c>
      <c r="CC583" s="28">
        <f t="shared" si="1076"/>
        <v>50</v>
      </c>
      <c r="CD583" s="28">
        <f t="shared" si="1076"/>
        <v>52</v>
      </c>
      <c r="CE583" s="28">
        <f t="shared" si="1076"/>
        <v>46</v>
      </c>
      <c r="CF583" s="28">
        <f t="shared" si="1076"/>
        <v>51</v>
      </c>
      <c r="CG583" s="28">
        <f t="shared" si="1076"/>
        <v>55</v>
      </c>
      <c r="CH583" s="28">
        <f t="shared" si="1076"/>
        <v>65</v>
      </c>
      <c r="CI583" s="28">
        <f t="shared" si="1076"/>
        <v>58</v>
      </c>
      <c r="CJ583" s="28">
        <f t="shared" si="1076"/>
        <v>52</v>
      </c>
      <c r="CK583" s="28">
        <f t="shared" ref="CK583" si="1077">SUM(CK2:CK581)</f>
        <v>22</v>
      </c>
      <c r="CL583" s="28">
        <f t="shared" ref="CL583:EI583" si="1078">SUM(CL2:CL581)</f>
        <v>58</v>
      </c>
      <c r="CM583" s="28">
        <f t="shared" ref="CM583:CN583" si="1079">SUM(CM2:CM581)</f>
        <v>55</v>
      </c>
      <c r="CN583" s="28">
        <f t="shared" si="1079"/>
        <v>55</v>
      </c>
      <c r="CO583" s="28">
        <f t="shared" si="1078"/>
        <v>25</v>
      </c>
      <c r="CP583" s="34">
        <f t="shared" si="1078"/>
        <v>5438</v>
      </c>
      <c r="CQ583" s="28">
        <f t="shared" si="1078"/>
        <v>396</v>
      </c>
      <c r="CR583" s="28">
        <f t="shared" si="1078"/>
        <v>146</v>
      </c>
      <c r="CS583" s="28">
        <f t="shared" si="1078"/>
        <v>176</v>
      </c>
      <c r="CT583" s="34">
        <f t="shared" si="1078"/>
        <v>6156</v>
      </c>
      <c r="CU583" s="28">
        <f t="shared" si="1078"/>
        <v>10</v>
      </c>
      <c r="CV583" s="28">
        <f t="shared" si="1078"/>
        <v>8</v>
      </c>
      <c r="CW583" s="28">
        <f t="shared" si="1078"/>
        <v>1</v>
      </c>
      <c r="CX583" s="28">
        <f t="shared" si="1078"/>
        <v>1</v>
      </c>
      <c r="CY583" s="28">
        <f t="shared" si="1078"/>
        <v>2</v>
      </c>
      <c r="CZ583" s="28">
        <f t="shared" si="1078"/>
        <v>4</v>
      </c>
      <c r="DA583" s="28">
        <f t="shared" si="1078"/>
        <v>1</v>
      </c>
      <c r="DB583" s="28">
        <f t="shared" si="1078"/>
        <v>14</v>
      </c>
      <c r="DC583" s="28">
        <f t="shared" si="1078"/>
        <v>13</v>
      </c>
      <c r="DD583" s="28">
        <f t="shared" si="1078"/>
        <v>0</v>
      </c>
      <c r="DE583" s="28">
        <f t="shared" si="1078"/>
        <v>15</v>
      </c>
      <c r="DF583" s="28">
        <f t="shared" si="1078"/>
        <v>0</v>
      </c>
      <c r="DG583" s="28">
        <f t="shared" si="1078"/>
        <v>0</v>
      </c>
      <c r="DH583" s="28">
        <f t="shared" si="1078"/>
        <v>4</v>
      </c>
      <c r="DI583" s="28">
        <f t="shared" si="1078"/>
        <v>1</v>
      </c>
      <c r="DJ583" s="28">
        <f t="shared" si="1078"/>
        <v>6</v>
      </c>
      <c r="DK583" s="28">
        <f t="shared" si="1078"/>
        <v>2</v>
      </c>
      <c r="DL583" s="28">
        <f t="shared" si="1078"/>
        <v>1</v>
      </c>
      <c r="DM583" s="28">
        <f t="shared" si="1078"/>
        <v>2</v>
      </c>
      <c r="DN583" s="28">
        <f t="shared" si="1078"/>
        <v>18</v>
      </c>
      <c r="DO583" s="28">
        <f t="shared" si="1078"/>
        <v>6</v>
      </c>
      <c r="DP583" s="28">
        <f t="shared" si="1078"/>
        <v>3</v>
      </c>
      <c r="DQ583" s="28">
        <f t="shared" si="1078"/>
        <v>7</v>
      </c>
      <c r="DR583" s="28">
        <f t="shared" si="1078"/>
        <v>0</v>
      </c>
      <c r="DS583" s="28">
        <f t="shared" si="1078"/>
        <v>4</v>
      </c>
      <c r="DT583" s="28">
        <f t="shared" si="1078"/>
        <v>7</v>
      </c>
      <c r="DU583" s="28">
        <f t="shared" si="1078"/>
        <v>13</v>
      </c>
      <c r="DV583" s="28">
        <f t="shared" si="1078"/>
        <v>6</v>
      </c>
      <c r="DW583" s="28">
        <f t="shared" si="1078"/>
        <v>6</v>
      </c>
      <c r="DX583" s="28">
        <f t="shared" si="1078"/>
        <v>6</v>
      </c>
      <c r="DY583" s="28">
        <f t="shared" si="1078"/>
        <v>8</v>
      </c>
      <c r="DZ583" s="28">
        <f t="shared" si="1078"/>
        <v>9</v>
      </c>
      <c r="EA583" s="28">
        <f t="shared" si="1078"/>
        <v>0</v>
      </c>
      <c r="EB583" s="28">
        <f t="shared" si="1078"/>
        <v>11</v>
      </c>
      <c r="EC583" s="28">
        <f t="shared" si="1078"/>
        <v>10</v>
      </c>
      <c r="ED583" s="28">
        <f t="shared" si="1078"/>
        <v>19</v>
      </c>
      <c r="EE583" s="28">
        <f t="shared" si="1078"/>
        <v>14</v>
      </c>
      <c r="EF583" s="28">
        <f t="shared" si="1078"/>
        <v>6</v>
      </c>
      <c r="EG583" s="28">
        <f t="shared" si="1078"/>
        <v>9</v>
      </c>
      <c r="EH583" s="28">
        <f t="shared" si="1078"/>
        <v>2</v>
      </c>
      <c r="EI583" s="28">
        <f t="shared" si="1078"/>
        <v>5</v>
      </c>
      <c r="EJ583" s="28">
        <f t="shared" ref="EJ583:HB583" si="1080">SUM(EJ2:EJ581)</f>
        <v>8</v>
      </c>
      <c r="EK583" s="28">
        <f t="shared" si="1080"/>
        <v>4</v>
      </c>
      <c r="EL583" s="28">
        <f t="shared" si="1080"/>
        <v>12</v>
      </c>
      <c r="EM583" s="28">
        <f t="shared" si="1080"/>
        <v>8</v>
      </c>
      <c r="EN583" s="28">
        <f t="shared" si="1080"/>
        <v>5</v>
      </c>
      <c r="EO583" s="28">
        <f t="shared" si="1080"/>
        <v>6</v>
      </c>
      <c r="EP583" s="28">
        <f t="shared" si="1080"/>
        <v>12</v>
      </c>
      <c r="EQ583" s="28">
        <f t="shared" si="1080"/>
        <v>5</v>
      </c>
      <c r="ER583" s="28">
        <f t="shared" si="1080"/>
        <v>25</v>
      </c>
      <c r="ES583" s="28">
        <f t="shared" si="1080"/>
        <v>20</v>
      </c>
      <c r="ET583" s="28">
        <f t="shared" si="1080"/>
        <v>15</v>
      </c>
      <c r="EU583" s="28">
        <f t="shared" si="1080"/>
        <v>10</v>
      </c>
      <c r="EV583" s="28">
        <f t="shared" si="1080"/>
        <v>3</v>
      </c>
      <c r="EW583" s="28">
        <f t="shared" si="1080"/>
        <v>17</v>
      </c>
      <c r="EX583" s="28">
        <f t="shared" si="1080"/>
        <v>10</v>
      </c>
      <c r="EY583" s="28">
        <f t="shared" si="1080"/>
        <v>8</v>
      </c>
      <c r="EZ583" s="28">
        <f t="shared" si="1080"/>
        <v>4</v>
      </c>
      <c r="FA583" s="28">
        <f t="shared" si="1080"/>
        <v>6</v>
      </c>
      <c r="FB583" s="28">
        <f t="shared" si="1080"/>
        <v>7</v>
      </c>
      <c r="FC583" s="28">
        <f t="shared" si="1080"/>
        <v>17</v>
      </c>
      <c r="FD583" s="28">
        <f t="shared" si="1080"/>
        <v>14</v>
      </c>
      <c r="FE583" s="28">
        <f t="shared" si="1080"/>
        <v>11</v>
      </c>
      <c r="FF583" s="28">
        <f t="shared" si="1080"/>
        <v>8</v>
      </c>
      <c r="FG583" s="28">
        <f t="shared" si="1080"/>
        <v>1</v>
      </c>
      <c r="FH583" s="28">
        <f t="shared" si="1080"/>
        <v>10</v>
      </c>
      <c r="FI583" s="28">
        <f t="shared" si="1080"/>
        <v>7</v>
      </c>
      <c r="FJ583" s="28">
        <f t="shared" si="1080"/>
        <v>6</v>
      </c>
      <c r="FK583" s="28">
        <f t="shared" si="1080"/>
        <v>3</v>
      </c>
      <c r="FL583" s="28">
        <f t="shared" si="1080"/>
        <v>2</v>
      </c>
      <c r="FM583" s="28">
        <f t="shared" si="1080"/>
        <v>5</v>
      </c>
      <c r="FN583" s="28">
        <f t="shared" si="1080"/>
        <v>3</v>
      </c>
      <c r="FO583" s="28">
        <f t="shared" si="1080"/>
        <v>23</v>
      </c>
      <c r="FP583" s="28">
        <f t="shared" si="1080"/>
        <v>14</v>
      </c>
      <c r="FQ583" s="28">
        <f t="shared" si="1080"/>
        <v>17</v>
      </c>
      <c r="FR583" s="28">
        <f t="shared" si="1080"/>
        <v>7</v>
      </c>
      <c r="FS583" s="28">
        <f t="shared" si="1080"/>
        <v>22</v>
      </c>
      <c r="FT583" s="28">
        <f t="shared" si="1080"/>
        <v>6</v>
      </c>
      <c r="FU583" s="28">
        <f t="shared" si="1080"/>
        <v>5</v>
      </c>
      <c r="FV583" s="28">
        <f t="shared" si="1080"/>
        <v>2</v>
      </c>
      <c r="FW583" s="28">
        <f t="shared" si="1080"/>
        <v>7</v>
      </c>
      <c r="FX583" s="28">
        <f t="shared" si="1080"/>
        <v>17</v>
      </c>
      <c r="FY583" s="28">
        <f>SUM(FY2:FY581)</f>
        <v>8</v>
      </c>
      <c r="FZ583" s="28">
        <f>SUM(FZ2:FZ581)</f>
        <v>14</v>
      </c>
      <c r="GA583" s="28">
        <f>SUM(GA2:GA581)</f>
        <v>6</v>
      </c>
      <c r="GB583" s="28">
        <f t="shared" si="1080"/>
        <v>4</v>
      </c>
      <c r="GC583" s="28">
        <f t="shared" ref="GC583:GE583" si="1081">SUM(GC2:GC581)</f>
        <v>22</v>
      </c>
      <c r="GD583" s="28">
        <f t="shared" si="1081"/>
        <v>10</v>
      </c>
      <c r="GE583" s="28">
        <f t="shared" si="1081"/>
        <v>5</v>
      </c>
      <c r="GF583" s="28">
        <f t="shared" si="1080"/>
        <v>3</v>
      </c>
      <c r="GG583" s="28">
        <f t="shared" si="1080"/>
        <v>718</v>
      </c>
      <c r="GH583" s="28">
        <f t="shared" si="1080"/>
        <v>87</v>
      </c>
      <c r="GI583" s="28">
        <f t="shared" si="1080"/>
        <v>93</v>
      </c>
      <c r="GJ583" s="28">
        <f t="shared" si="1080"/>
        <v>77</v>
      </c>
      <c r="GK583" s="28">
        <f t="shared" si="1080"/>
        <v>73</v>
      </c>
      <c r="GL583" s="28">
        <f t="shared" si="1080"/>
        <v>73</v>
      </c>
      <c r="GM583" s="28">
        <f t="shared" si="1080"/>
        <v>80</v>
      </c>
      <c r="GN583" s="28">
        <f t="shared" si="1080"/>
        <v>63</v>
      </c>
      <c r="GO583" s="28">
        <f t="shared" si="1080"/>
        <v>93</v>
      </c>
      <c r="GP583" s="28">
        <f t="shared" si="1080"/>
        <v>83</v>
      </c>
      <c r="GQ583" s="28">
        <f t="shared" si="1080"/>
        <v>64</v>
      </c>
      <c r="GR583" s="28">
        <f t="shared" si="1080"/>
        <v>15</v>
      </c>
      <c r="GS583" s="28">
        <f t="shared" si="1080"/>
        <v>67</v>
      </c>
      <c r="GT583" s="28">
        <f t="shared" si="1080"/>
        <v>65</v>
      </c>
      <c r="GU583" s="28">
        <f t="shared" si="1080"/>
        <v>78</v>
      </c>
      <c r="GV583" s="28">
        <f t="shared" si="1080"/>
        <v>53</v>
      </c>
      <c r="GW583" s="28">
        <f t="shared" si="1080"/>
        <v>72</v>
      </c>
      <c r="GX583" s="28">
        <f t="shared" si="1080"/>
        <v>75</v>
      </c>
      <c r="GY583" s="28">
        <f t="shared" si="1080"/>
        <v>61</v>
      </c>
      <c r="GZ583" s="28">
        <f t="shared" si="1080"/>
        <v>66</v>
      </c>
      <c r="HA583" s="28">
        <f t="shared" si="1080"/>
        <v>110</v>
      </c>
      <c r="HB583" s="28">
        <f t="shared" si="1080"/>
        <v>91</v>
      </c>
      <c r="HC583" s="28">
        <f t="shared" ref="HC583:IH583" si="1082">SUM(HC2:HC581)</f>
        <v>78</v>
      </c>
      <c r="HD583" s="28">
        <f t="shared" si="1082"/>
        <v>75</v>
      </c>
      <c r="HE583" s="28">
        <f t="shared" si="1082"/>
        <v>73</v>
      </c>
      <c r="HF583" s="28">
        <f t="shared" si="1082"/>
        <v>61</v>
      </c>
      <c r="HG583" s="28">
        <f t="shared" si="1082"/>
        <v>87</v>
      </c>
      <c r="HH583" s="28">
        <f t="shared" si="1082"/>
        <v>97</v>
      </c>
      <c r="HI583" s="28">
        <f t="shared" si="1082"/>
        <v>73</v>
      </c>
      <c r="HJ583" s="28">
        <f t="shared" si="1082"/>
        <v>58</v>
      </c>
      <c r="HK583" s="28">
        <f t="shared" si="1082"/>
        <v>97</v>
      </c>
      <c r="HL583" s="28">
        <f t="shared" si="1082"/>
        <v>61</v>
      </c>
      <c r="HM583" s="28">
        <f t="shared" si="1082"/>
        <v>74</v>
      </c>
      <c r="HN583" s="28">
        <f t="shared" si="1082"/>
        <v>65</v>
      </c>
      <c r="HO583" s="28">
        <f t="shared" si="1082"/>
        <v>64</v>
      </c>
      <c r="HP583" s="28">
        <f t="shared" si="1082"/>
        <v>65</v>
      </c>
      <c r="HQ583" s="28">
        <f t="shared" si="1082"/>
        <v>97</v>
      </c>
      <c r="HR583" s="28">
        <f t="shared" si="1082"/>
        <v>71</v>
      </c>
      <c r="HS583" s="28">
        <f t="shared" si="1082"/>
        <v>48</v>
      </c>
      <c r="HT583" s="28">
        <f t="shared" si="1082"/>
        <v>76</v>
      </c>
      <c r="HU583" s="28">
        <f t="shared" si="1082"/>
        <v>53</v>
      </c>
      <c r="HV583" s="28">
        <f t="shared" si="1082"/>
        <v>44</v>
      </c>
      <c r="HW583" s="28">
        <f t="shared" si="1082"/>
        <v>58</v>
      </c>
      <c r="HX583" s="28">
        <f t="shared" si="1082"/>
        <v>54</v>
      </c>
      <c r="HY583" s="28">
        <f t="shared" si="1082"/>
        <v>63</v>
      </c>
      <c r="HZ583" s="28">
        <f t="shared" si="1082"/>
        <v>73</v>
      </c>
      <c r="IA583" s="28">
        <f t="shared" si="1082"/>
        <v>52</v>
      </c>
      <c r="IB583" s="28">
        <f t="shared" si="1082"/>
        <v>75</v>
      </c>
      <c r="IC583" s="28">
        <f t="shared" si="1082"/>
        <v>100</v>
      </c>
      <c r="ID583" s="28">
        <f t="shared" si="1082"/>
        <v>101</v>
      </c>
      <c r="IE583" s="28">
        <f t="shared" si="1082"/>
        <v>95</v>
      </c>
      <c r="IF583" s="28">
        <f t="shared" si="1082"/>
        <v>97</v>
      </c>
      <c r="IG583" s="28">
        <f t="shared" si="1082"/>
        <v>70</v>
      </c>
      <c r="IH583" s="28">
        <f t="shared" si="1082"/>
        <v>58</v>
      </c>
      <c r="II583" s="28">
        <f t="shared" ref="II583:JT583" si="1083">SUM(II2:II581)</f>
        <v>65</v>
      </c>
      <c r="IJ583" s="28">
        <f t="shared" si="1083"/>
        <v>72</v>
      </c>
      <c r="IK583" s="28">
        <f t="shared" si="1083"/>
        <v>55</v>
      </c>
      <c r="IL583" s="28">
        <f t="shared" si="1083"/>
        <v>50</v>
      </c>
      <c r="IM583" s="28">
        <f t="shared" si="1083"/>
        <v>76</v>
      </c>
      <c r="IN583" s="28">
        <f t="shared" si="1083"/>
        <v>70</v>
      </c>
      <c r="IO583" s="28">
        <f t="shared" si="1083"/>
        <v>74</v>
      </c>
      <c r="IP583" s="28">
        <f t="shared" si="1083"/>
        <v>75</v>
      </c>
      <c r="IQ583" s="28">
        <f t="shared" si="1083"/>
        <v>61</v>
      </c>
      <c r="IR583" s="28">
        <f t="shared" si="1083"/>
        <v>63</v>
      </c>
      <c r="IS583" s="28">
        <f t="shared" si="1083"/>
        <v>64</v>
      </c>
      <c r="IT583" s="28">
        <f t="shared" si="1083"/>
        <v>40</v>
      </c>
      <c r="IU583" s="28">
        <f t="shared" si="1083"/>
        <v>52</v>
      </c>
      <c r="IV583" s="28">
        <f t="shared" si="1083"/>
        <v>61</v>
      </c>
      <c r="IW583" s="28">
        <f t="shared" si="1083"/>
        <v>58</v>
      </c>
      <c r="IX583" s="28">
        <f t="shared" si="1083"/>
        <v>38</v>
      </c>
      <c r="IY583" s="28">
        <f t="shared" si="1083"/>
        <v>41</v>
      </c>
      <c r="IZ583" s="28">
        <f t="shared" si="1083"/>
        <v>68</v>
      </c>
      <c r="JA583" s="28">
        <f t="shared" si="1083"/>
        <v>68</v>
      </c>
      <c r="JB583" s="28">
        <f t="shared" si="1083"/>
        <v>94</v>
      </c>
      <c r="JC583" s="28">
        <f t="shared" si="1083"/>
        <v>61</v>
      </c>
      <c r="JD583" s="28">
        <f t="shared" si="1083"/>
        <v>79</v>
      </c>
      <c r="JE583" s="28">
        <f t="shared" si="1083"/>
        <v>62</v>
      </c>
      <c r="JF583" s="28">
        <f t="shared" si="1083"/>
        <v>103</v>
      </c>
      <c r="JG583" s="28">
        <f t="shared" si="1083"/>
        <v>56</v>
      </c>
      <c r="JH583" s="28">
        <f t="shared" si="1083"/>
        <v>57</v>
      </c>
      <c r="JI583" s="28">
        <f t="shared" si="1083"/>
        <v>48</v>
      </c>
      <c r="JJ583" s="28">
        <f t="shared" si="1083"/>
        <v>58</v>
      </c>
      <c r="JK583" s="28">
        <f t="shared" si="1083"/>
        <v>72</v>
      </c>
      <c r="JL583" s="28">
        <f t="shared" si="1083"/>
        <v>73</v>
      </c>
      <c r="JM583" s="28">
        <f t="shared" si="1083"/>
        <v>72</v>
      </c>
      <c r="JN583" s="28">
        <f t="shared" si="1083"/>
        <v>58</v>
      </c>
      <c r="JO583" s="28">
        <f t="shared" si="1083"/>
        <v>26</v>
      </c>
      <c r="JP583" s="28">
        <f t="shared" si="1083"/>
        <v>80</v>
      </c>
      <c r="JQ583" s="28">
        <f t="shared" ref="JQ583:JR583" si="1084">SUM(JQ2:JQ581)</f>
        <v>65</v>
      </c>
      <c r="JR583" s="28">
        <f t="shared" si="1084"/>
        <v>60</v>
      </c>
      <c r="JS583" s="28">
        <f t="shared" si="1083"/>
        <v>28</v>
      </c>
      <c r="JT583" s="34">
        <f t="shared" si="1083"/>
        <v>6155</v>
      </c>
    </row>
    <row r="584" spans="1:281" x14ac:dyDescent="0.2">
      <c r="A584" s="13" t="s">
        <v>1283</v>
      </c>
      <c r="B584" s="68"/>
      <c r="E584" s="13">
        <f t="shared" ref="E584:AJ584" si="1085">RANK(E583,$E583:$CO583)</f>
        <v>12</v>
      </c>
      <c r="F584" s="13">
        <f t="shared" si="1085"/>
        <v>5</v>
      </c>
      <c r="G584" s="13">
        <f t="shared" si="1085"/>
        <v>14</v>
      </c>
      <c r="H584" s="13">
        <f t="shared" si="1085"/>
        <v>20</v>
      </c>
      <c r="I584" s="13">
        <f t="shared" si="1085"/>
        <v>22</v>
      </c>
      <c r="J584" s="13">
        <f t="shared" si="1085"/>
        <v>14</v>
      </c>
      <c r="K584" s="13">
        <f t="shared" si="1085"/>
        <v>43</v>
      </c>
      <c r="L584" s="13">
        <f t="shared" si="1085"/>
        <v>10</v>
      </c>
      <c r="M584" s="13">
        <f t="shared" si="1085"/>
        <v>24</v>
      </c>
      <c r="N584" s="13">
        <f t="shared" si="1085"/>
        <v>39</v>
      </c>
      <c r="O584" s="13">
        <f t="shared" si="1085"/>
        <v>28</v>
      </c>
      <c r="P584" s="13">
        <f t="shared" si="1085"/>
        <v>33</v>
      </c>
      <c r="Q584" s="13">
        <f t="shared" si="1085"/>
        <v>17</v>
      </c>
      <c r="R584" s="13">
        <f t="shared" si="1085"/>
        <v>63</v>
      </c>
      <c r="S584" s="13">
        <f t="shared" si="1085"/>
        <v>32</v>
      </c>
      <c r="T584" s="13">
        <f t="shared" si="1085"/>
        <v>18</v>
      </c>
      <c r="U584" s="13">
        <f t="shared" si="1085"/>
        <v>46</v>
      </c>
      <c r="V584" s="13">
        <f t="shared" si="1085"/>
        <v>39</v>
      </c>
      <c r="W584" s="13">
        <f t="shared" si="1085"/>
        <v>2</v>
      </c>
      <c r="X584" s="13">
        <f t="shared" si="1085"/>
        <v>5</v>
      </c>
      <c r="Y584" s="13">
        <f t="shared" si="1085"/>
        <v>16</v>
      </c>
      <c r="Z584" s="13">
        <f t="shared" si="1085"/>
        <v>27</v>
      </c>
      <c r="AA584" s="13">
        <f t="shared" si="1085"/>
        <v>18</v>
      </c>
      <c r="AB584" s="13">
        <f t="shared" si="1085"/>
        <v>50</v>
      </c>
      <c r="AC584" s="13">
        <f t="shared" si="1085"/>
        <v>9</v>
      </c>
      <c r="AD584" s="13">
        <f t="shared" si="1085"/>
        <v>7</v>
      </c>
      <c r="AE584" s="13">
        <f t="shared" si="1085"/>
        <v>28</v>
      </c>
      <c r="AF584" s="13">
        <f t="shared" si="1085"/>
        <v>63</v>
      </c>
      <c r="AG584" s="13">
        <f t="shared" si="1085"/>
        <v>3</v>
      </c>
      <c r="AH584" s="13">
        <f t="shared" si="1085"/>
        <v>61</v>
      </c>
      <c r="AI584" s="13">
        <f t="shared" si="1085"/>
        <v>33</v>
      </c>
      <c r="AJ584" s="13">
        <f t="shared" si="1085"/>
        <v>33</v>
      </c>
      <c r="AK584" s="13">
        <f t="shared" ref="AK584:BP584" si="1086">RANK(AK583,$E583:$CO583)</f>
        <v>61</v>
      </c>
      <c r="AL584" s="13">
        <f t="shared" si="1086"/>
        <v>53</v>
      </c>
      <c r="AM584" s="13">
        <f t="shared" si="1086"/>
        <v>11</v>
      </c>
      <c r="AN584" s="13">
        <f t="shared" si="1086"/>
        <v>50</v>
      </c>
      <c r="AO584" s="13">
        <f t="shared" si="1086"/>
        <v>81</v>
      </c>
      <c r="AP584" s="13">
        <f t="shared" si="1086"/>
        <v>28</v>
      </c>
      <c r="AQ584" s="13">
        <f t="shared" si="1086"/>
        <v>69</v>
      </c>
      <c r="AR584" s="13">
        <f t="shared" si="1086"/>
        <v>84</v>
      </c>
      <c r="AS584" s="13">
        <f t="shared" si="1086"/>
        <v>72</v>
      </c>
      <c r="AT584" s="13">
        <f t="shared" si="1086"/>
        <v>72</v>
      </c>
      <c r="AU584" s="13">
        <f t="shared" si="1086"/>
        <v>69</v>
      </c>
      <c r="AV584" s="13">
        <f t="shared" si="1086"/>
        <v>33</v>
      </c>
      <c r="AW584" s="13">
        <f t="shared" si="1086"/>
        <v>76</v>
      </c>
      <c r="AX584" s="13">
        <f t="shared" si="1086"/>
        <v>26</v>
      </c>
      <c r="AY584" s="13">
        <f t="shared" si="1086"/>
        <v>4</v>
      </c>
      <c r="AZ584" s="13">
        <f t="shared" si="1086"/>
        <v>1</v>
      </c>
      <c r="BA584" s="13">
        <f t="shared" si="1086"/>
        <v>24</v>
      </c>
      <c r="BB584" s="13">
        <f t="shared" si="1086"/>
        <v>12</v>
      </c>
      <c r="BC584" s="13">
        <f t="shared" si="1086"/>
        <v>53</v>
      </c>
      <c r="BD584" s="13">
        <f t="shared" si="1086"/>
        <v>75</v>
      </c>
      <c r="BE584" s="13">
        <f t="shared" si="1086"/>
        <v>43</v>
      </c>
      <c r="BF584" s="13">
        <f t="shared" si="1086"/>
        <v>53</v>
      </c>
      <c r="BG584" s="13">
        <f t="shared" si="1086"/>
        <v>80</v>
      </c>
      <c r="BH584" s="13">
        <f t="shared" si="1086"/>
        <v>81</v>
      </c>
      <c r="BI584" s="13">
        <f t="shared" si="1086"/>
        <v>20</v>
      </c>
      <c r="BJ584" s="13">
        <f t="shared" si="1086"/>
        <v>39</v>
      </c>
      <c r="BK584" s="13">
        <f t="shared" si="1086"/>
        <v>28</v>
      </c>
      <c r="BL584" s="13">
        <f t="shared" si="1086"/>
        <v>47</v>
      </c>
      <c r="BM584" s="13">
        <f t="shared" si="1086"/>
        <v>76</v>
      </c>
      <c r="BN584" s="13">
        <f t="shared" si="1086"/>
        <v>63</v>
      </c>
      <c r="BO584" s="13">
        <f t="shared" si="1086"/>
        <v>52</v>
      </c>
      <c r="BP584" s="13">
        <f t="shared" si="1086"/>
        <v>84</v>
      </c>
      <c r="BQ584" s="13">
        <f t="shared" ref="BQ584:CO584" si="1087">RANK(BQ583,$E583:$CO583)</f>
        <v>81</v>
      </c>
      <c r="BR584" s="13">
        <f t="shared" si="1087"/>
        <v>60</v>
      </c>
      <c r="BS584" s="13">
        <f t="shared" si="1087"/>
        <v>63</v>
      </c>
      <c r="BT584" s="13">
        <f t="shared" si="1087"/>
        <v>87</v>
      </c>
      <c r="BU584" s="13">
        <f t="shared" si="1087"/>
        <v>84</v>
      </c>
      <c r="BV584" s="13">
        <f t="shared" si="1087"/>
        <v>42</v>
      </c>
      <c r="BW584" s="13">
        <f t="shared" si="1087"/>
        <v>33</v>
      </c>
      <c r="BX584" s="13">
        <f t="shared" si="1087"/>
        <v>22</v>
      </c>
      <c r="BY584" s="13">
        <f t="shared" si="1087"/>
        <v>76</v>
      </c>
      <c r="BZ584" s="13">
        <f t="shared" si="1087"/>
        <v>43</v>
      </c>
      <c r="CA584" s="13">
        <f t="shared" si="1087"/>
        <v>53</v>
      </c>
      <c r="CB584" s="13">
        <f t="shared" si="1087"/>
        <v>8</v>
      </c>
      <c r="CC584" s="13">
        <f t="shared" si="1087"/>
        <v>72</v>
      </c>
      <c r="CD584" s="13">
        <f t="shared" si="1087"/>
        <v>63</v>
      </c>
      <c r="CE584" s="13">
        <f t="shared" si="1087"/>
        <v>79</v>
      </c>
      <c r="CF584" s="13">
        <f t="shared" si="1087"/>
        <v>69</v>
      </c>
      <c r="CG584" s="13">
        <f t="shared" si="1087"/>
        <v>53</v>
      </c>
      <c r="CH584" s="13">
        <f t="shared" si="1087"/>
        <v>33</v>
      </c>
      <c r="CI584" s="13">
        <f t="shared" si="1087"/>
        <v>47</v>
      </c>
      <c r="CJ584" s="13">
        <f t="shared" si="1087"/>
        <v>63</v>
      </c>
      <c r="CK584" s="13">
        <f t="shared" si="1087"/>
        <v>89</v>
      </c>
      <c r="CL584" s="13">
        <f t="shared" si="1087"/>
        <v>47</v>
      </c>
      <c r="CM584" s="13">
        <f t="shared" si="1087"/>
        <v>53</v>
      </c>
      <c r="CN584" s="13">
        <f t="shared" si="1087"/>
        <v>53</v>
      </c>
      <c r="CO584" s="13">
        <f t="shared" si="1087"/>
        <v>88</v>
      </c>
      <c r="CT584" s="34"/>
      <c r="GH584" s="13">
        <f t="shared" ref="GH584:GQ584" si="1088">RANK(GH583,$GH583:$JS583)</f>
        <v>14</v>
      </c>
      <c r="GI584" s="13">
        <f t="shared" si="1088"/>
        <v>11</v>
      </c>
      <c r="GJ584" s="13">
        <f t="shared" si="1088"/>
        <v>22</v>
      </c>
      <c r="GK584" s="13">
        <f t="shared" si="1088"/>
        <v>31</v>
      </c>
      <c r="GL584" s="13">
        <f t="shared" si="1088"/>
        <v>31</v>
      </c>
      <c r="GM584" s="13">
        <f t="shared" si="1088"/>
        <v>17</v>
      </c>
      <c r="GN584" s="13">
        <f t="shared" si="1088"/>
        <v>56</v>
      </c>
      <c r="GO584" s="13">
        <f t="shared" si="1088"/>
        <v>11</v>
      </c>
      <c r="GP584" s="13">
        <f t="shared" si="1088"/>
        <v>16</v>
      </c>
      <c r="GQ584" s="13">
        <f t="shared" si="1088"/>
        <v>53</v>
      </c>
      <c r="GR584" s="13"/>
      <c r="GS584" s="13">
        <f t="shared" ref="GS584:HX584" si="1089">RANK(GS583,$GH583:$JS583)</f>
        <v>46</v>
      </c>
      <c r="GT584" s="13">
        <f t="shared" si="1089"/>
        <v>48</v>
      </c>
      <c r="GU584" s="13">
        <f t="shared" si="1089"/>
        <v>20</v>
      </c>
      <c r="GV584" s="13">
        <f t="shared" si="1089"/>
        <v>77</v>
      </c>
      <c r="GW584" s="13">
        <f t="shared" si="1089"/>
        <v>37</v>
      </c>
      <c r="GX584" s="13">
        <f t="shared" si="1089"/>
        <v>25</v>
      </c>
      <c r="GY584" s="13">
        <f t="shared" si="1089"/>
        <v>60</v>
      </c>
      <c r="GZ584" s="13">
        <f t="shared" si="1089"/>
        <v>47</v>
      </c>
      <c r="HA584" s="13">
        <f t="shared" si="1089"/>
        <v>1</v>
      </c>
      <c r="HB584" s="13">
        <f t="shared" si="1089"/>
        <v>13</v>
      </c>
      <c r="HC584" s="13">
        <f t="shared" si="1089"/>
        <v>20</v>
      </c>
      <c r="HD584" s="13">
        <f t="shared" si="1089"/>
        <v>25</v>
      </c>
      <c r="HE584" s="13">
        <f t="shared" si="1089"/>
        <v>31</v>
      </c>
      <c r="HF584" s="13">
        <f t="shared" si="1089"/>
        <v>60</v>
      </c>
      <c r="HG584" s="13">
        <f t="shared" si="1089"/>
        <v>14</v>
      </c>
      <c r="HH584" s="13">
        <f t="shared" si="1089"/>
        <v>5</v>
      </c>
      <c r="HI584" s="13">
        <f t="shared" si="1089"/>
        <v>31</v>
      </c>
      <c r="HJ584" s="13">
        <f t="shared" si="1089"/>
        <v>67</v>
      </c>
      <c r="HK584" s="13">
        <f t="shared" si="1089"/>
        <v>5</v>
      </c>
      <c r="HL584" s="13">
        <f t="shared" si="1089"/>
        <v>60</v>
      </c>
      <c r="HM584" s="13">
        <f t="shared" si="1089"/>
        <v>29</v>
      </c>
      <c r="HN584" s="13">
        <f t="shared" si="1089"/>
        <v>48</v>
      </c>
      <c r="HO584" s="13">
        <f t="shared" si="1089"/>
        <v>53</v>
      </c>
      <c r="HP584" s="13">
        <f t="shared" si="1089"/>
        <v>48</v>
      </c>
      <c r="HQ584" s="13">
        <f t="shared" si="1089"/>
        <v>5</v>
      </c>
      <c r="HR584" s="13">
        <f t="shared" si="1089"/>
        <v>41</v>
      </c>
      <c r="HS584" s="13">
        <f t="shared" si="1089"/>
        <v>82</v>
      </c>
      <c r="HT584" s="13">
        <f t="shared" si="1089"/>
        <v>23</v>
      </c>
      <c r="HU584" s="13">
        <f t="shared" si="1089"/>
        <v>77</v>
      </c>
      <c r="HV584" s="13">
        <f t="shared" si="1089"/>
        <v>84</v>
      </c>
      <c r="HW584" s="13">
        <f t="shared" si="1089"/>
        <v>67</v>
      </c>
      <c r="HX584" s="13">
        <f t="shared" si="1089"/>
        <v>76</v>
      </c>
      <c r="HY584" s="13">
        <f t="shared" ref="HY584:JD584" si="1090">RANK(HY583,$GH583:$JS583)</f>
        <v>56</v>
      </c>
      <c r="HZ584" s="13">
        <f t="shared" si="1090"/>
        <v>31</v>
      </c>
      <c r="IA584" s="13">
        <f t="shared" si="1090"/>
        <v>79</v>
      </c>
      <c r="IB584" s="13">
        <f t="shared" si="1090"/>
        <v>25</v>
      </c>
      <c r="IC584" s="13">
        <f t="shared" si="1090"/>
        <v>4</v>
      </c>
      <c r="ID584" s="13">
        <f t="shared" si="1090"/>
        <v>3</v>
      </c>
      <c r="IE584" s="13">
        <f t="shared" si="1090"/>
        <v>9</v>
      </c>
      <c r="IF584" s="13">
        <f t="shared" si="1090"/>
        <v>5</v>
      </c>
      <c r="IG584" s="13">
        <f t="shared" si="1090"/>
        <v>42</v>
      </c>
      <c r="IH584" s="13">
        <f t="shared" si="1090"/>
        <v>67</v>
      </c>
      <c r="II584" s="13">
        <f t="shared" si="1090"/>
        <v>48</v>
      </c>
      <c r="IJ584" s="13">
        <f t="shared" si="1090"/>
        <v>37</v>
      </c>
      <c r="IK584" s="13">
        <f t="shared" si="1090"/>
        <v>75</v>
      </c>
      <c r="IL584" s="13">
        <f t="shared" si="1090"/>
        <v>81</v>
      </c>
      <c r="IM584" s="13">
        <f t="shared" si="1090"/>
        <v>23</v>
      </c>
      <c r="IN584" s="13">
        <f t="shared" si="1090"/>
        <v>42</v>
      </c>
      <c r="IO584" s="13">
        <f t="shared" si="1090"/>
        <v>29</v>
      </c>
      <c r="IP584" s="13">
        <f t="shared" si="1090"/>
        <v>25</v>
      </c>
      <c r="IQ584" s="13">
        <f t="shared" si="1090"/>
        <v>60</v>
      </c>
      <c r="IR584" s="13">
        <f t="shared" si="1090"/>
        <v>56</v>
      </c>
      <c r="IS584" s="13">
        <f t="shared" si="1090"/>
        <v>53</v>
      </c>
      <c r="IT584" s="13">
        <f t="shared" si="1090"/>
        <v>86</v>
      </c>
      <c r="IU584" s="13">
        <f t="shared" si="1090"/>
        <v>79</v>
      </c>
      <c r="IV584" s="13">
        <f t="shared" si="1090"/>
        <v>60</v>
      </c>
      <c r="IW584" s="13">
        <f t="shared" si="1090"/>
        <v>67</v>
      </c>
      <c r="IX584" s="13">
        <f t="shared" si="1090"/>
        <v>87</v>
      </c>
      <c r="IY584" s="13">
        <f t="shared" si="1090"/>
        <v>85</v>
      </c>
      <c r="IZ584" s="13">
        <f t="shared" si="1090"/>
        <v>44</v>
      </c>
      <c r="JA584" s="13">
        <f t="shared" si="1090"/>
        <v>44</v>
      </c>
      <c r="JB584" s="13">
        <f t="shared" si="1090"/>
        <v>10</v>
      </c>
      <c r="JC584" s="13">
        <f t="shared" si="1090"/>
        <v>60</v>
      </c>
      <c r="JD584" s="13">
        <f t="shared" si="1090"/>
        <v>19</v>
      </c>
      <c r="JE584" s="13">
        <f t="shared" ref="JE584:JS584" si="1091">RANK(JE583,$GH583:$JS583)</f>
        <v>59</v>
      </c>
      <c r="JF584" s="13">
        <f t="shared" si="1091"/>
        <v>2</v>
      </c>
      <c r="JG584" s="13">
        <f t="shared" si="1091"/>
        <v>74</v>
      </c>
      <c r="JH584" s="13">
        <f t="shared" si="1091"/>
        <v>73</v>
      </c>
      <c r="JI584" s="13">
        <f t="shared" si="1091"/>
        <v>82</v>
      </c>
      <c r="JJ584" s="13">
        <f t="shared" si="1091"/>
        <v>67</v>
      </c>
      <c r="JK584" s="13">
        <f t="shared" si="1091"/>
        <v>37</v>
      </c>
      <c r="JL584" s="13">
        <f t="shared" si="1091"/>
        <v>31</v>
      </c>
      <c r="JM584" s="13">
        <f t="shared" si="1091"/>
        <v>37</v>
      </c>
      <c r="JN584" s="13">
        <f t="shared" si="1091"/>
        <v>67</v>
      </c>
      <c r="JO584" s="13">
        <f t="shared" si="1091"/>
        <v>89</v>
      </c>
      <c r="JP584" s="13">
        <f t="shared" si="1091"/>
        <v>17</v>
      </c>
      <c r="JQ584" s="13">
        <f t="shared" si="1091"/>
        <v>48</v>
      </c>
      <c r="JR584" s="13">
        <f t="shared" si="1091"/>
        <v>66</v>
      </c>
      <c r="JS584" s="13">
        <f t="shared" si="1091"/>
        <v>88</v>
      </c>
      <c r="JT584" s="34"/>
    </row>
    <row r="585" spans="1:281" x14ac:dyDescent="0.2">
      <c r="A585" s="5" t="s">
        <v>2342</v>
      </c>
      <c r="B585" s="68">
        <f>MAX(GH585:JB585)</f>
        <v>96</v>
      </c>
      <c r="C585" s="46" t="s">
        <v>2324</v>
      </c>
      <c r="D585" s="67" t="s">
        <v>5192</v>
      </c>
      <c r="CQ585" s="5">
        <f>GG583</f>
        <v>718</v>
      </c>
      <c r="CR585" s="5"/>
      <c r="CT585" s="82">
        <f>JT583</f>
        <v>6155</v>
      </c>
      <c r="GH585" s="7">
        <f t="shared" ref="GH585:GQ585" si="1092">E583</f>
        <v>77</v>
      </c>
      <c r="GI585" s="7">
        <f t="shared" si="1092"/>
        <v>85</v>
      </c>
      <c r="GJ585" s="7">
        <f t="shared" si="1092"/>
        <v>76</v>
      </c>
      <c r="GK585" s="7">
        <f t="shared" si="1092"/>
        <v>72</v>
      </c>
      <c r="GL585" s="7">
        <f t="shared" si="1092"/>
        <v>71</v>
      </c>
      <c r="GM585" s="7">
        <f t="shared" si="1092"/>
        <v>76</v>
      </c>
      <c r="GN585" s="7">
        <f t="shared" si="1092"/>
        <v>62</v>
      </c>
      <c r="GO585" s="7">
        <f t="shared" si="1092"/>
        <v>79</v>
      </c>
      <c r="GP585" s="7">
        <f t="shared" si="1092"/>
        <v>70</v>
      </c>
      <c r="GQ585" s="7">
        <f t="shared" si="1092"/>
        <v>64</v>
      </c>
      <c r="GS585" s="7">
        <f t="shared" ref="GS585:HX585" si="1093">O583</f>
        <v>67</v>
      </c>
      <c r="GT585" s="7">
        <f t="shared" si="1093"/>
        <v>65</v>
      </c>
      <c r="GU585" s="7">
        <f t="shared" si="1093"/>
        <v>74</v>
      </c>
      <c r="GV585" s="7">
        <f t="shared" si="1093"/>
        <v>52</v>
      </c>
      <c r="GW585" s="7">
        <f t="shared" si="1093"/>
        <v>66</v>
      </c>
      <c r="GX585" s="7">
        <f t="shared" si="1093"/>
        <v>73</v>
      </c>
      <c r="GY585" s="7">
        <f t="shared" si="1093"/>
        <v>60</v>
      </c>
      <c r="GZ585" s="7">
        <f t="shared" si="1093"/>
        <v>64</v>
      </c>
      <c r="HA585" s="7">
        <f t="shared" si="1093"/>
        <v>92</v>
      </c>
      <c r="HB585" s="7">
        <f t="shared" si="1093"/>
        <v>85</v>
      </c>
      <c r="HC585" s="7">
        <f t="shared" si="1093"/>
        <v>75</v>
      </c>
      <c r="HD585" s="7">
        <f t="shared" si="1093"/>
        <v>68</v>
      </c>
      <c r="HE585" s="7">
        <f t="shared" si="1093"/>
        <v>73</v>
      </c>
      <c r="HF585" s="7">
        <f t="shared" si="1093"/>
        <v>57</v>
      </c>
      <c r="HG585" s="7">
        <f t="shared" si="1093"/>
        <v>80</v>
      </c>
      <c r="HH585" s="7">
        <f t="shared" si="1093"/>
        <v>84</v>
      </c>
      <c r="HI585" s="7">
        <f t="shared" si="1093"/>
        <v>67</v>
      </c>
      <c r="HJ585" s="7">
        <f t="shared" si="1093"/>
        <v>52</v>
      </c>
      <c r="HK585" s="7">
        <f t="shared" si="1093"/>
        <v>91</v>
      </c>
      <c r="HL585" s="7">
        <f t="shared" si="1093"/>
        <v>53</v>
      </c>
      <c r="HM585" s="7">
        <f t="shared" si="1093"/>
        <v>65</v>
      </c>
      <c r="HN585" s="7">
        <f t="shared" si="1093"/>
        <v>65</v>
      </c>
      <c r="HO585" s="7">
        <f t="shared" si="1093"/>
        <v>53</v>
      </c>
      <c r="HP585" s="7">
        <f t="shared" si="1093"/>
        <v>55</v>
      </c>
      <c r="HQ585" s="7">
        <f t="shared" si="1093"/>
        <v>78</v>
      </c>
      <c r="HR585" s="7">
        <f t="shared" si="1093"/>
        <v>57</v>
      </c>
      <c r="HS585" s="7">
        <f t="shared" si="1093"/>
        <v>42</v>
      </c>
      <c r="HT585" s="7">
        <f t="shared" si="1093"/>
        <v>67</v>
      </c>
      <c r="HU585" s="7">
        <f t="shared" si="1093"/>
        <v>51</v>
      </c>
      <c r="HV585" s="7">
        <f t="shared" si="1093"/>
        <v>39</v>
      </c>
      <c r="HW585" s="7">
        <f t="shared" si="1093"/>
        <v>50</v>
      </c>
      <c r="HX585" s="7">
        <f t="shared" si="1093"/>
        <v>50</v>
      </c>
      <c r="HY585" s="7">
        <f t="shared" ref="HY585:JD585" si="1094">AU583</f>
        <v>51</v>
      </c>
      <c r="HZ585" s="7">
        <f t="shared" si="1094"/>
        <v>65</v>
      </c>
      <c r="IA585" s="7">
        <f t="shared" si="1094"/>
        <v>47</v>
      </c>
      <c r="IB585" s="7">
        <f t="shared" si="1094"/>
        <v>69</v>
      </c>
      <c r="IC585" s="7">
        <f t="shared" si="1094"/>
        <v>88</v>
      </c>
      <c r="ID585" s="7">
        <f t="shared" si="1094"/>
        <v>96</v>
      </c>
      <c r="IE585" s="7">
        <f t="shared" si="1094"/>
        <v>70</v>
      </c>
      <c r="IF585" s="7">
        <f t="shared" si="1094"/>
        <v>77</v>
      </c>
      <c r="IG585" s="7">
        <f t="shared" si="1094"/>
        <v>55</v>
      </c>
      <c r="IH585" s="7">
        <f t="shared" si="1094"/>
        <v>48</v>
      </c>
      <c r="II585" s="7">
        <f t="shared" si="1094"/>
        <v>62</v>
      </c>
      <c r="IJ585" s="7">
        <f t="shared" si="1094"/>
        <v>55</v>
      </c>
      <c r="IK585" s="7">
        <f t="shared" si="1094"/>
        <v>45</v>
      </c>
      <c r="IL585" s="7">
        <f t="shared" si="1094"/>
        <v>42</v>
      </c>
      <c r="IM585" s="7">
        <f t="shared" si="1094"/>
        <v>72</v>
      </c>
      <c r="IN585" s="7">
        <f t="shared" si="1094"/>
        <v>64</v>
      </c>
      <c r="IO585" s="7">
        <f t="shared" si="1094"/>
        <v>67</v>
      </c>
      <c r="IP585" s="7">
        <f t="shared" si="1094"/>
        <v>58</v>
      </c>
      <c r="IQ585" s="7">
        <f t="shared" si="1094"/>
        <v>47</v>
      </c>
      <c r="IR585" s="7">
        <f t="shared" si="1094"/>
        <v>52</v>
      </c>
      <c r="IS585" s="7">
        <f t="shared" si="1094"/>
        <v>56</v>
      </c>
      <c r="IT585" s="7">
        <f t="shared" si="1094"/>
        <v>39</v>
      </c>
      <c r="IU585" s="7">
        <f t="shared" si="1094"/>
        <v>42</v>
      </c>
      <c r="IV585" s="7">
        <f t="shared" si="1094"/>
        <v>54</v>
      </c>
      <c r="IW585" s="7">
        <f t="shared" si="1094"/>
        <v>52</v>
      </c>
      <c r="IX585" s="7">
        <f t="shared" si="1094"/>
        <v>35</v>
      </c>
      <c r="IY585" s="7">
        <f t="shared" si="1094"/>
        <v>39</v>
      </c>
      <c r="IZ585" s="7">
        <f t="shared" si="1094"/>
        <v>63</v>
      </c>
      <c r="JA585" s="7">
        <f t="shared" si="1094"/>
        <v>65</v>
      </c>
      <c r="JB585" s="7">
        <f t="shared" si="1094"/>
        <v>71</v>
      </c>
      <c r="JC585" s="7">
        <f t="shared" si="1094"/>
        <v>47</v>
      </c>
      <c r="JD585" s="7">
        <f t="shared" si="1094"/>
        <v>62</v>
      </c>
      <c r="JE585" s="7">
        <f t="shared" ref="JE585:JN585" si="1095">CA583</f>
        <v>55</v>
      </c>
      <c r="JF585" s="7">
        <f t="shared" si="1095"/>
        <v>81</v>
      </c>
      <c r="JG585" s="7">
        <f t="shared" si="1095"/>
        <v>50</v>
      </c>
      <c r="JH585" s="7">
        <f t="shared" si="1095"/>
        <v>52</v>
      </c>
      <c r="JI585" s="7">
        <f t="shared" si="1095"/>
        <v>46</v>
      </c>
      <c r="JJ585" s="7">
        <f t="shared" si="1095"/>
        <v>51</v>
      </c>
      <c r="JK585" s="7">
        <f t="shared" si="1095"/>
        <v>55</v>
      </c>
      <c r="JL585" s="7">
        <f t="shared" si="1095"/>
        <v>65</v>
      </c>
      <c r="JM585" s="7">
        <f t="shared" si="1095"/>
        <v>58</v>
      </c>
      <c r="JN585" s="7">
        <f t="shared" si="1095"/>
        <v>52</v>
      </c>
      <c r="JO585" s="7">
        <f>CL583</f>
        <v>58</v>
      </c>
      <c r="JP585" s="7">
        <f>CL583</f>
        <v>58</v>
      </c>
      <c r="JQ585" s="7">
        <f>CM583</f>
        <v>55</v>
      </c>
      <c r="JR585" s="7">
        <f>CN583</f>
        <v>55</v>
      </c>
      <c r="JS585" s="7">
        <f>CO583</f>
        <v>25</v>
      </c>
      <c r="JT585" s="34">
        <f>SUM(GH585:JS585)</f>
        <v>5473</v>
      </c>
    </row>
    <row r="586" spans="1:281" s="6" customFormat="1" x14ac:dyDescent="0.2">
      <c r="A586" s="5" t="s">
        <v>2343</v>
      </c>
      <c r="B586" s="68">
        <f>MAX(GH586:JB586)</f>
        <v>18</v>
      </c>
      <c r="C586" s="46" t="s">
        <v>2324</v>
      </c>
      <c r="D586" s="67" t="s">
        <v>5192</v>
      </c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CP586" s="2"/>
      <c r="CQ586" s="2"/>
      <c r="CR586" s="2"/>
      <c r="CT586" s="70"/>
      <c r="GG586" s="2"/>
      <c r="GH586" s="6">
        <v>10</v>
      </c>
      <c r="GI586" s="6">
        <v>8</v>
      </c>
      <c r="GJ586" s="6">
        <v>1</v>
      </c>
      <c r="GK586" s="6">
        <v>1</v>
      </c>
      <c r="GL586" s="6">
        <v>2</v>
      </c>
      <c r="GM586" s="6">
        <v>4</v>
      </c>
      <c r="GN586" s="6">
        <v>1</v>
      </c>
      <c r="GO586" s="6">
        <v>14</v>
      </c>
      <c r="GP586" s="6">
        <v>13</v>
      </c>
      <c r="GQ586" s="6">
        <v>0</v>
      </c>
      <c r="GR586" s="6">
        <v>15</v>
      </c>
      <c r="GS586" s="6">
        <v>0</v>
      </c>
      <c r="GT586" s="6">
        <v>0</v>
      </c>
      <c r="GU586" s="6">
        <v>4</v>
      </c>
      <c r="GV586" s="6">
        <v>1</v>
      </c>
      <c r="GW586" s="6">
        <v>6</v>
      </c>
      <c r="GX586" s="6">
        <v>2</v>
      </c>
      <c r="GY586" s="6">
        <v>1</v>
      </c>
      <c r="GZ586" s="6">
        <v>2</v>
      </c>
      <c r="HA586" s="6">
        <v>18</v>
      </c>
      <c r="HB586" s="6">
        <v>6</v>
      </c>
      <c r="HC586" s="6">
        <v>3</v>
      </c>
      <c r="HD586" s="6">
        <v>7</v>
      </c>
      <c r="HE586" s="6">
        <v>0</v>
      </c>
      <c r="HF586" s="6">
        <v>4</v>
      </c>
      <c r="HG586" s="6">
        <v>6</v>
      </c>
      <c r="HH586" s="6">
        <v>0</v>
      </c>
      <c r="HI586" s="6">
        <v>4</v>
      </c>
      <c r="HJ586" s="6">
        <v>2</v>
      </c>
      <c r="HK586" s="6">
        <v>6</v>
      </c>
      <c r="HL586" s="6">
        <v>1</v>
      </c>
      <c r="HM586" s="6">
        <v>4</v>
      </c>
      <c r="HN586" s="6">
        <v>0</v>
      </c>
      <c r="HO586" s="6">
        <v>8</v>
      </c>
      <c r="HP586" s="6">
        <v>10</v>
      </c>
      <c r="HQ586" s="6">
        <v>14</v>
      </c>
      <c r="HR586" s="6">
        <v>7</v>
      </c>
      <c r="HS586" s="6">
        <v>5</v>
      </c>
      <c r="HT586" s="6">
        <v>3</v>
      </c>
      <c r="HU586" s="6">
        <v>2</v>
      </c>
      <c r="HV586" s="6">
        <v>2</v>
      </c>
      <c r="HW586" s="6">
        <v>7</v>
      </c>
      <c r="HX586" s="6">
        <v>0</v>
      </c>
      <c r="HY586" s="6">
        <v>12</v>
      </c>
      <c r="HZ586" s="6">
        <v>5</v>
      </c>
      <c r="IA586" s="6">
        <v>1</v>
      </c>
      <c r="IB586" s="6">
        <v>5</v>
      </c>
      <c r="IC586" s="6">
        <v>9</v>
      </c>
      <c r="ID586" s="6">
        <v>2</v>
      </c>
      <c r="IE586" s="6">
        <v>9</v>
      </c>
      <c r="IF586" s="6">
        <v>11</v>
      </c>
      <c r="IG586" s="6">
        <v>4</v>
      </c>
      <c r="IH586" s="6">
        <v>4</v>
      </c>
      <c r="II586" s="6">
        <v>0</v>
      </c>
      <c r="IJ586" s="6">
        <v>1</v>
      </c>
      <c r="IK586" s="6">
        <v>3</v>
      </c>
      <c r="IL586" s="6">
        <v>4</v>
      </c>
      <c r="IM586" s="6">
        <v>1</v>
      </c>
      <c r="IN586" s="6">
        <v>2</v>
      </c>
      <c r="IO586" s="6">
        <v>3</v>
      </c>
      <c r="IP586" s="6">
        <v>0</v>
      </c>
      <c r="IQ586" s="6">
        <v>6</v>
      </c>
      <c r="IR586" s="6">
        <v>5</v>
      </c>
      <c r="IS586" s="6">
        <v>5</v>
      </c>
      <c r="IT586" s="6">
        <v>0</v>
      </c>
      <c r="IU586" s="6">
        <v>9</v>
      </c>
      <c r="IV586" s="6">
        <v>5</v>
      </c>
      <c r="IW586" s="6">
        <v>3</v>
      </c>
      <c r="IX586" s="6">
        <v>1</v>
      </c>
      <c r="IY586" s="6">
        <v>1</v>
      </c>
      <c r="IZ586" s="6">
        <v>4</v>
      </c>
      <c r="JA586" s="6">
        <v>1</v>
      </c>
      <c r="JB586" s="6">
        <v>6</v>
      </c>
      <c r="JC586" s="6">
        <v>0</v>
      </c>
      <c r="JD586" s="6">
        <v>8</v>
      </c>
      <c r="JE586" s="6">
        <v>7</v>
      </c>
      <c r="JF586" s="6">
        <v>1</v>
      </c>
      <c r="JG586" s="6">
        <v>4</v>
      </c>
      <c r="JH586" s="6">
        <v>5</v>
      </c>
      <c r="JI586" s="6">
        <v>2</v>
      </c>
      <c r="JJ586" s="6">
        <v>2</v>
      </c>
      <c r="JK586" s="6">
        <v>2</v>
      </c>
      <c r="JL586" s="6">
        <v>4</v>
      </c>
      <c r="JM586" s="6">
        <v>10</v>
      </c>
      <c r="JN586" s="6">
        <v>6</v>
      </c>
      <c r="JO586" s="6">
        <v>1</v>
      </c>
      <c r="JP586" s="6">
        <v>9</v>
      </c>
      <c r="JQ586" s="6">
        <v>9</v>
      </c>
      <c r="JR586" s="6">
        <v>9</v>
      </c>
      <c r="JS586" s="6">
        <v>9</v>
      </c>
      <c r="JT586" s="34">
        <f>SUM(GH586:JS586)</f>
        <v>414</v>
      </c>
    </row>
    <row r="587" spans="1:281" s="18" customFormat="1" x14ac:dyDescent="0.2">
      <c r="A587" s="4" t="s">
        <v>2344</v>
      </c>
      <c r="B587" s="68">
        <f>MAX(GH587:JB587)</f>
        <v>13</v>
      </c>
      <c r="C587" s="46" t="s">
        <v>2712</v>
      </c>
      <c r="D587" s="67" t="s">
        <v>3735</v>
      </c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71">
        <f>CT583-SUM(CP583:CS583)</f>
        <v>0</v>
      </c>
      <c r="CQ587" s="71">
        <f>SUM(CQ583:CS583)-CQ585</f>
        <v>0</v>
      </c>
      <c r="CR587" s="71"/>
      <c r="CS587" s="71"/>
      <c r="CT587" s="71">
        <f>CT583-CT585</f>
        <v>1</v>
      </c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6">
        <v>1</v>
      </c>
      <c r="HH587" s="6">
        <v>13</v>
      </c>
      <c r="HI587" s="6">
        <v>2</v>
      </c>
      <c r="HJ587" s="6">
        <v>4</v>
      </c>
      <c r="HK587" s="6">
        <v>0</v>
      </c>
      <c r="HL587" s="6">
        <v>7</v>
      </c>
      <c r="HM587" s="6">
        <v>5</v>
      </c>
      <c r="HN587" s="6">
        <v>0</v>
      </c>
      <c r="HO587" s="6">
        <v>3</v>
      </c>
      <c r="HP587" s="6">
        <v>0</v>
      </c>
      <c r="HQ587" s="6">
        <v>5</v>
      </c>
      <c r="HR587" s="6">
        <v>7</v>
      </c>
      <c r="HS587" s="6">
        <v>1</v>
      </c>
      <c r="HT587" s="6">
        <v>6</v>
      </c>
      <c r="HU587" s="6">
        <v>0</v>
      </c>
      <c r="HV587" s="6">
        <v>3</v>
      </c>
      <c r="HW587" s="6">
        <v>1</v>
      </c>
      <c r="HX587" s="6">
        <v>4</v>
      </c>
      <c r="HY587" s="6">
        <v>0</v>
      </c>
      <c r="HZ587" s="6">
        <v>3</v>
      </c>
      <c r="IA587" s="6">
        <v>4</v>
      </c>
      <c r="IB587" s="6">
        <v>1</v>
      </c>
      <c r="IC587" s="6">
        <v>3</v>
      </c>
      <c r="ID587" s="6">
        <v>2</v>
      </c>
      <c r="IE587" s="6">
        <v>11</v>
      </c>
      <c r="IF587" s="6">
        <v>7</v>
      </c>
      <c r="IG587" s="6">
        <v>6</v>
      </c>
      <c r="IH587" s="6">
        <v>3</v>
      </c>
      <c r="II587" s="6">
        <v>0</v>
      </c>
      <c r="IJ587" s="6">
        <v>7</v>
      </c>
      <c r="IK587" s="6">
        <v>0</v>
      </c>
      <c r="IL587" s="6">
        <v>3</v>
      </c>
      <c r="IM587" s="6">
        <v>0</v>
      </c>
      <c r="IN587" s="6">
        <v>0</v>
      </c>
      <c r="IO587" s="6">
        <v>2</v>
      </c>
      <c r="IP587" s="6">
        <v>11</v>
      </c>
      <c r="IQ587" s="6">
        <v>7</v>
      </c>
      <c r="IR587" s="6">
        <v>5</v>
      </c>
      <c r="IS587" s="6">
        <v>1</v>
      </c>
      <c r="IT587" s="6">
        <v>1</v>
      </c>
      <c r="IU587" s="6">
        <v>1</v>
      </c>
      <c r="IV587" s="6">
        <v>2</v>
      </c>
      <c r="IW587" s="6">
        <v>0</v>
      </c>
      <c r="IX587" s="6">
        <v>1</v>
      </c>
      <c r="IY587" s="6"/>
      <c r="IZ587" s="6"/>
      <c r="JA587" s="6"/>
      <c r="JB587" s="6"/>
      <c r="JC587" s="6"/>
      <c r="JD587" s="6"/>
      <c r="JE587" s="6"/>
      <c r="JF587" s="6"/>
      <c r="JG587" s="6">
        <v>1</v>
      </c>
      <c r="JH587" s="6">
        <v>0</v>
      </c>
      <c r="JI587" s="6">
        <v>0</v>
      </c>
      <c r="JJ587" s="6">
        <v>2</v>
      </c>
      <c r="JK587" s="6"/>
      <c r="JL587" s="6"/>
      <c r="JM587" s="6"/>
      <c r="JN587" s="6"/>
      <c r="JO587" s="6"/>
      <c r="JP587" s="6"/>
      <c r="JQ587" s="6"/>
      <c r="JR587" s="6"/>
      <c r="JS587" s="6"/>
      <c r="JT587" s="34">
        <f>SUM(GH587:JS587)</f>
        <v>146</v>
      </c>
    </row>
    <row r="588" spans="1:281" s="18" customFormat="1" x14ac:dyDescent="0.2">
      <c r="A588" s="4" t="s">
        <v>2345</v>
      </c>
      <c r="B588" s="68">
        <f>MAX(GH588:JB588)</f>
        <v>17</v>
      </c>
      <c r="C588" s="46" t="s">
        <v>2192</v>
      </c>
      <c r="D588" s="67" t="s">
        <v>4943</v>
      </c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71"/>
      <c r="CQ588" s="71"/>
      <c r="CR588" s="71"/>
      <c r="CS588" s="71"/>
      <c r="CT588" s="71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72">
        <v>1</v>
      </c>
      <c r="IE588" s="72">
        <v>5</v>
      </c>
      <c r="IF588" s="72">
        <v>2</v>
      </c>
      <c r="IG588" s="72">
        <v>5</v>
      </c>
      <c r="IH588" s="72">
        <v>3</v>
      </c>
      <c r="II588" s="72">
        <v>3</v>
      </c>
      <c r="IJ588" s="72">
        <v>9</v>
      </c>
      <c r="IK588" s="6">
        <v>7</v>
      </c>
      <c r="IL588" s="6">
        <v>1</v>
      </c>
      <c r="IM588" s="6">
        <v>3</v>
      </c>
      <c r="IN588" s="6">
        <v>4</v>
      </c>
      <c r="IO588" s="6">
        <v>2</v>
      </c>
      <c r="IP588" s="6">
        <v>6</v>
      </c>
      <c r="IQ588" s="6">
        <v>1</v>
      </c>
      <c r="IR588" s="6">
        <v>1</v>
      </c>
      <c r="IS588" s="6">
        <v>2</v>
      </c>
      <c r="IT588" s="6">
        <v>0</v>
      </c>
      <c r="IU588" s="6">
        <v>0</v>
      </c>
      <c r="IV588" s="6">
        <v>0</v>
      </c>
      <c r="IW588" s="6">
        <v>3</v>
      </c>
      <c r="IX588" s="6">
        <v>1</v>
      </c>
      <c r="IY588" s="6">
        <v>1</v>
      </c>
      <c r="IZ588" s="6">
        <v>1</v>
      </c>
      <c r="JA588" s="6">
        <v>2</v>
      </c>
      <c r="JB588" s="6">
        <v>17</v>
      </c>
      <c r="JC588" s="6">
        <v>14</v>
      </c>
      <c r="JD588" s="6">
        <v>9</v>
      </c>
      <c r="JE588" s="6">
        <v>0</v>
      </c>
      <c r="JF588" s="6">
        <v>21</v>
      </c>
      <c r="JG588" s="6">
        <v>1</v>
      </c>
      <c r="JH588" s="6">
        <v>0</v>
      </c>
      <c r="JI588" s="6">
        <v>0</v>
      </c>
      <c r="JJ588" s="6">
        <v>3</v>
      </c>
      <c r="JK588" s="6">
        <v>15</v>
      </c>
      <c r="JL588" s="6">
        <v>4</v>
      </c>
      <c r="JM588" s="6">
        <v>4</v>
      </c>
      <c r="JN588" s="6">
        <v>0</v>
      </c>
      <c r="JO588" s="6">
        <v>3</v>
      </c>
      <c r="JP588" s="6">
        <v>8</v>
      </c>
      <c r="JQ588" s="6">
        <v>8</v>
      </c>
      <c r="JR588" s="6">
        <v>8</v>
      </c>
      <c r="JS588" s="6">
        <v>8</v>
      </c>
      <c r="JT588" s="34">
        <f>SUM(GH588:JS588)</f>
        <v>186</v>
      </c>
    </row>
    <row r="589" spans="1:281" s="18" customFormat="1" x14ac:dyDescent="0.2"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71"/>
      <c r="CQ589" s="71"/>
      <c r="CR589" s="71"/>
      <c r="CS589" s="71"/>
      <c r="CT589" s="71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  <c r="IW589" s="17"/>
      <c r="IX589" s="17"/>
      <c r="IY589" s="17"/>
      <c r="IZ589" s="17"/>
      <c r="JA589" s="17"/>
      <c r="JB589" s="17"/>
      <c r="JC589" s="17"/>
      <c r="JD589" s="17"/>
      <c r="JE589" s="17"/>
      <c r="JF589" s="17"/>
      <c r="JG589" s="17"/>
      <c r="JH589" s="17"/>
      <c r="JI589" s="17"/>
      <c r="JJ589" s="17"/>
      <c r="JK589" s="17"/>
      <c r="JL589" s="17"/>
      <c r="JM589" s="17"/>
      <c r="JN589" s="17"/>
      <c r="JO589" s="17"/>
      <c r="JP589" s="17"/>
      <c r="JQ589" s="17"/>
      <c r="JR589" s="17"/>
      <c r="JS589" s="17"/>
      <c r="JT589" s="17"/>
      <c r="JU589" s="73"/>
    </row>
    <row r="590" spans="1:281" s="3" customFormat="1" x14ac:dyDescent="0.2">
      <c r="A590" s="74" t="s">
        <v>1467</v>
      </c>
      <c r="B590" s="75"/>
      <c r="C590" s="74" t="s">
        <v>3872</v>
      </c>
      <c r="D590" s="49">
        <f>MAX(E590:CL590)</f>
        <v>31</v>
      </c>
      <c r="E590" s="14">
        <f t="shared" ref="E590:AJ590" si="1096">MAX(E2:E582)</f>
        <v>18</v>
      </c>
      <c r="F590" s="14">
        <f t="shared" si="1096"/>
        <v>17</v>
      </c>
      <c r="G590" s="14">
        <f t="shared" si="1096"/>
        <v>29</v>
      </c>
      <c r="H590" s="14">
        <f t="shared" si="1096"/>
        <v>29</v>
      </c>
      <c r="I590" s="14">
        <f t="shared" si="1096"/>
        <v>25</v>
      </c>
      <c r="J590" s="14">
        <f t="shared" si="1096"/>
        <v>21</v>
      </c>
      <c r="K590" s="14">
        <f t="shared" si="1096"/>
        <v>13</v>
      </c>
      <c r="L590" s="14">
        <f t="shared" si="1096"/>
        <v>24</v>
      </c>
      <c r="M590" s="14">
        <f t="shared" si="1096"/>
        <v>23</v>
      </c>
      <c r="N590" s="14">
        <f t="shared" si="1096"/>
        <v>22</v>
      </c>
      <c r="O590" s="14">
        <f t="shared" si="1096"/>
        <v>17</v>
      </c>
      <c r="P590" s="14">
        <f t="shared" si="1096"/>
        <v>19</v>
      </c>
      <c r="Q590" s="14">
        <f t="shared" si="1096"/>
        <v>26</v>
      </c>
      <c r="R590" s="14">
        <f t="shared" si="1096"/>
        <v>14</v>
      </c>
      <c r="S590" s="14">
        <f t="shared" si="1096"/>
        <v>13</v>
      </c>
      <c r="T590" s="14">
        <f t="shared" si="1096"/>
        <v>31</v>
      </c>
      <c r="U590" s="14">
        <f t="shared" si="1096"/>
        <v>25</v>
      </c>
      <c r="V590" s="14">
        <f t="shared" si="1096"/>
        <v>20</v>
      </c>
      <c r="W590" s="14">
        <f t="shared" si="1096"/>
        <v>31</v>
      </c>
      <c r="X590" s="14">
        <f t="shared" si="1096"/>
        <v>31</v>
      </c>
      <c r="Y590" s="14">
        <f t="shared" si="1096"/>
        <v>21</v>
      </c>
      <c r="Z590" s="14">
        <f t="shared" si="1096"/>
        <v>12</v>
      </c>
      <c r="AA590" s="14">
        <f t="shared" si="1096"/>
        <v>14</v>
      </c>
      <c r="AB590" s="14">
        <f t="shared" si="1096"/>
        <v>15</v>
      </c>
      <c r="AC590" s="14">
        <f t="shared" si="1096"/>
        <v>22</v>
      </c>
      <c r="AD590" s="14">
        <f t="shared" si="1096"/>
        <v>28</v>
      </c>
      <c r="AE590" s="14">
        <f t="shared" si="1096"/>
        <v>15</v>
      </c>
      <c r="AF590" s="14">
        <f t="shared" si="1096"/>
        <v>10</v>
      </c>
      <c r="AG590" s="14">
        <f t="shared" si="1096"/>
        <v>26</v>
      </c>
      <c r="AH590" s="14">
        <f t="shared" si="1096"/>
        <v>17</v>
      </c>
      <c r="AI590" s="14">
        <f t="shared" si="1096"/>
        <v>18</v>
      </c>
      <c r="AJ590" s="14">
        <f t="shared" si="1096"/>
        <v>15</v>
      </c>
      <c r="AK590" s="14">
        <f t="shared" ref="AK590:BP590" si="1097">MAX(AK2:AK582)</f>
        <v>19</v>
      </c>
      <c r="AL590" s="14">
        <f t="shared" si="1097"/>
        <v>10</v>
      </c>
      <c r="AM590" s="14">
        <f t="shared" si="1097"/>
        <v>26</v>
      </c>
      <c r="AN590" s="14">
        <f t="shared" si="1097"/>
        <v>16</v>
      </c>
      <c r="AO590" s="14">
        <f t="shared" si="1097"/>
        <v>7</v>
      </c>
      <c r="AP590" s="14">
        <f t="shared" si="1097"/>
        <v>18</v>
      </c>
      <c r="AQ590" s="14">
        <f t="shared" si="1097"/>
        <v>17</v>
      </c>
      <c r="AR590" s="14">
        <f t="shared" si="1097"/>
        <v>8</v>
      </c>
      <c r="AS590" s="14">
        <f t="shared" si="1097"/>
        <v>12</v>
      </c>
      <c r="AT590" s="14">
        <f t="shared" si="1097"/>
        <v>12</v>
      </c>
      <c r="AU590" s="14">
        <f t="shared" si="1097"/>
        <v>15</v>
      </c>
      <c r="AV590" s="14">
        <f t="shared" si="1097"/>
        <v>9</v>
      </c>
      <c r="AW590" s="14">
        <f t="shared" si="1097"/>
        <v>11</v>
      </c>
      <c r="AX590" s="14">
        <f t="shared" si="1097"/>
        <v>23</v>
      </c>
      <c r="AY590" s="14">
        <f t="shared" si="1097"/>
        <v>21</v>
      </c>
      <c r="AZ590" s="14">
        <f t="shared" si="1097"/>
        <v>27</v>
      </c>
      <c r="BA590" s="14">
        <f t="shared" si="1097"/>
        <v>12</v>
      </c>
      <c r="BB590" s="14">
        <f t="shared" si="1097"/>
        <v>22</v>
      </c>
      <c r="BC590" s="14">
        <f t="shared" si="1097"/>
        <v>19</v>
      </c>
      <c r="BD590" s="14">
        <f t="shared" si="1097"/>
        <v>16</v>
      </c>
      <c r="BE590" s="14">
        <f t="shared" si="1097"/>
        <v>11</v>
      </c>
      <c r="BF590" s="14">
        <f t="shared" si="1097"/>
        <v>14</v>
      </c>
      <c r="BG590" s="14">
        <f t="shared" si="1097"/>
        <v>7</v>
      </c>
      <c r="BH590" s="14">
        <f t="shared" si="1097"/>
        <v>8</v>
      </c>
      <c r="BI590" s="14">
        <f t="shared" si="1097"/>
        <v>21</v>
      </c>
      <c r="BJ590" s="14">
        <f t="shared" si="1097"/>
        <v>24</v>
      </c>
      <c r="BK590" s="14">
        <f t="shared" si="1097"/>
        <v>16</v>
      </c>
      <c r="BL590" s="14">
        <f t="shared" si="1097"/>
        <v>15</v>
      </c>
      <c r="BM590" s="14">
        <f t="shared" si="1097"/>
        <v>12</v>
      </c>
      <c r="BN590" s="14">
        <f t="shared" si="1097"/>
        <v>11</v>
      </c>
      <c r="BO590" s="14">
        <f t="shared" si="1097"/>
        <v>16</v>
      </c>
      <c r="BP590" s="14">
        <f t="shared" si="1097"/>
        <v>11</v>
      </c>
      <c r="BQ590" s="14">
        <f t="shared" ref="BQ590:CG590" si="1098">MAX(BQ2:BQ582)</f>
        <v>8</v>
      </c>
      <c r="BR590" s="14">
        <f t="shared" si="1098"/>
        <v>14</v>
      </c>
      <c r="BS590" s="14">
        <f t="shared" si="1098"/>
        <v>13</v>
      </c>
      <c r="BT590" s="14">
        <f t="shared" si="1098"/>
        <v>8</v>
      </c>
      <c r="BU590" s="14">
        <f t="shared" si="1098"/>
        <v>11</v>
      </c>
      <c r="BV590" s="14">
        <f t="shared" si="1098"/>
        <v>22</v>
      </c>
      <c r="BW590" s="14">
        <f t="shared" si="1098"/>
        <v>24</v>
      </c>
      <c r="BX590" s="14">
        <f t="shared" si="1098"/>
        <v>14</v>
      </c>
      <c r="BY590" s="14">
        <f t="shared" si="1098"/>
        <v>15</v>
      </c>
      <c r="BZ590" s="14">
        <f t="shared" si="1098"/>
        <v>26</v>
      </c>
      <c r="CA590" s="14">
        <f t="shared" si="1098"/>
        <v>12</v>
      </c>
      <c r="CB590" s="14">
        <f t="shared" si="1098"/>
        <v>18</v>
      </c>
      <c r="CC590" s="14">
        <f t="shared" si="1098"/>
        <v>10</v>
      </c>
      <c r="CD590" s="14">
        <f t="shared" si="1098"/>
        <v>10</v>
      </c>
      <c r="CE590" s="14">
        <f t="shared" si="1098"/>
        <v>9</v>
      </c>
      <c r="CF590" s="14">
        <f t="shared" si="1098"/>
        <v>8</v>
      </c>
      <c r="CG590" s="14">
        <f t="shared" si="1098"/>
        <v>13</v>
      </c>
      <c r="CH590" s="14">
        <f t="shared" ref="CH590:CO590" si="1099">MAX(CH2:CH582)</f>
        <v>20</v>
      </c>
      <c r="CI590" s="14">
        <f t="shared" si="1099"/>
        <v>13</v>
      </c>
      <c r="CJ590" s="14">
        <f t="shared" si="1099"/>
        <v>14</v>
      </c>
      <c r="CK590" s="14">
        <f t="shared" si="1099"/>
        <v>7</v>
      </c>
      <c r="CL590" s="14">
        <f t="shared" si="1099"/>
        <v>8</v>
      </c>
      <c r="CM590" s="14">
        <f t="shared" ref="CM590:CN590" si="1100">MAX(CM2:CM582)</f>
        <v>14</v>
      </c>
      <c r="CN590" s="14">
        <f t="shared" si="1100"/>
        <v>15</v>
      </c>
      <c r="CO590" s="14">
        <f t="shared" si="1099"/>
        <v>5</v>
      </c>
      <c r="CP590" s="14"/>
      <c r="CT590" s="9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>
        <f t="shared" ref="GH590:HM590" si="1101">MAX(GH2:GH582)</f>
        <v>20</v>
      </c>
      <c r="GI590" s="14">
        <f t="shared" si="1101"/>
        <v>17</v>
      </c>
      <c r="GJ590" s="14">
        <f t="shared" si="1101"/>
        <v>29</v>
      </c>
      <c r="GK590" s="14">
        <f t="shared" si="1101"/>
        <v>29</v>
      </c>
      <c r="GL590" s="14">
        <f t="shared" si="1101"/>
        <v>25</v>
      </c>
      <c r="GM590" s="14">
        <f t="shared" si="1101"/>
        <v>21</v>
      </c>
      <c r="GN590" s="14">
        <f t="shared" si="1101"/>
        <v>13</v>
      </c>
      <c r="GO590" s="14">
        <f t="shared" si="1101"/>
        <v>28</v>
      </c>
      <c r="GP590" s="14">
        <f t="shared" si="1101"/>
        <v>28</v>
      </c>
      <c r="GQ590" s="14">
        <f t="shared" si="1101"/>
        <v>22</v>
      </c>
      <c r="GR590" s="14">
        <f t="shared" si="1101"/>
        <v>4</v>
      </c>
      <c r="GS590" s="14">
        <f t="shared" si="1101"/>
        <v>17</v>
      </c>
      <c r="GT590" s="14">
        <f t="shared" si="1101"/>
        <v>19</v>
      </c>
      <c r="GU590" s="14">
        <f t="shared" si="1101"/>
        <v>27</v>
      </c>
      <c r="GV590" s="14">
        <f t="shared" si="1101"/>
        <v>14</v>
      </c>
      <c r="GW590" s="14">
        <f t="shared" si="1101"/>
        <v>14</v>
      </c>
      <c r="GX590" s="14">
        <f t="shared" si="1101"/>
        <v>31</v>
      </c>
      <c r="GY590" s="14">
        <f t="shared" si="1101"/>
        <v>25</v>
      </c>
      <c r="GZ590" s="14">
        <f t="shared" si="1101"/>
        <v>21</v>
      </c>
      <c r="HA590" s="14">
        <f t="shared" si="1101"/>
        <v>39</v>
      </c>
      <c r="HB590" s="14">
        <f t="shared" si="1101"/>
        <v>33</v>
      </c>
      <c r="HC590" s="14">
        <f t="shared" si="1101"/>
        <v>22</v>
      </c>
      <c r="HD590" s="14">
        <f t="shared" si="1101"/>
        <v>12</v>
      </c>
      <c r="HE590" s="14">
        <f t="shared" si="1101"/>
        <v>14</v>
      </c>
      <c r="HF590" s="14">
        <f t="shared" si="1101"/>
        <v>17</v>
      </c>
      <c r="HG590" s="14">
        <f t="shared" si="1101"/>
        <v>22</v>
      </c>
      <c r="HH590" s="14">
        <f t="shared" si="1101"/>
        <v>29</v>
      </c>
      <c r="HI590" s="14">
        <f t="shared" si="1101"/>
        <v>17</v>
      </c>
      <c r="HJ590" s="14">
        <f t="shared" si="1101"/>
        <v>12</v>
      </c>
      <c r="HK590" s="14">
        <f t="shared" si="1101"/>
        <v>30</v>
      </c>
      <c r="HL590" s="14">
        <f t="shared" si="1101"/>
        <v>21</v>
      </c>
      <c r="HM590" s="14">
        <f t="shared" si="1101"/>
        <v>23</v>
      </c>
      <c r="HN590" s="14">
        <f t="shared" ref="HN590:IS590" si="1102">MAX(HN2:HN582)</f>
        <v>15</v>
      </c>
      <c r="HO590" s="14">
        <f t="shared" si="1102"/>
        <v>25</v>
      </c>
      <c r="HP590" s="14">
        <f t="shared" si="1102"/>
        <v>12</v>
      </c>
      <c r="HQ590" s="14">
        <f t="shared" si="1102"/>
        <v>31</v>
      </c>
      <c r="HR590" s="14">
        <f t="shared" si="1102"/>
        <v>16</v>
      </c>
      <c r="HS590" s="14">
        <f t="shared" si="1102"/>
        <v>9</v>
      </c>
      <c r="HT590" s="14">
        <f t="shared" si="1102"/>
        <v>20</v>
      </c>
      <c r="HU590" s="14">
        <f t="shared" si="1102"/>
        <v>18</v>
      </c>
      <c r="HV590" s="14">
        <f t="shared" si="1102"/>
        <v>8</v>
      </c>
      <c r="HW590" s="14">
        <f t="shared" si="1102"/>
        <v>13</v>
      </c>
      <c r="HX590" s="14">
        <f t="shared" si="1102"/>
        <v>13</v>
      </c>
      <c r="HY590" s="14">
        <f t="shared" si="1102"/>
        <v>19</v>
      </c>
      <c r="HZ590" s="14">
        <f t="shared" si="1102"/>
        <v>10</v>
      </c>
      <c r="IA590" s="14">
        <f t="shared" si="1102"/>
        <v>12</v>
      </c>
      <c r="IB590" s="14">
        <f t="shared" si="1102"/>
        <v>25</v>
      </c>
      <c r="IC590" s="14">
        <f t="shared" si="1102"/>
        <v>24</v>
      </c>
      <c r="ID590" s="14">
        <f t="shared" si="1102"/>
        <v>28</v>
      </c>
      <c r="IE590" s="14">
        <f t="shared" si="1102"/>
        <v>18</v>
      </c>
      <c r="IF590" s="14">
        <f t="shared" si="1102"/>
        <v>29</v>
      </c>
      <c r="IG590" s="14">
        <f t="shared" si="1102"/>
        <v>25</v>
      </c>
      <c r="IH590" s="14">
        <f t="shared" si="1102"/>
        <v>18</v>
      </c>
      <c r="II590" s="14">
        <f t="shared" si="1102"/>
        <v>11</v>
      </c>
      <c r="IJ590" s="14">
        <f t="shared" si="1102"/>
        <v>19</v>
      </c>
      <c r="IK590" s="14">
        <f t="shared" si="1102"/>
        <v>10</v>
      </c>
      <c r="IL590" s="14">
        <f t="shared" si="1102"/>
        <v>11</v>
      </c>
      <c r="IM590" s="14">
        <f t="shared" si="1102"/>
        <v>21</v>
      </c>
      <c r="IN590" s="14">
        <f t="shared" si="1102"/>
        <v>25</v>
      </c>
      <c r="IO590" s="14">
        <f t="shared" si="1102"/>
        <v>17</v>
      </c>
      <c r="IP590" s="14">
        <f t="shared" si="1102"/>
        <v>22</v>
      </c>
      <c r="IQ590" s="14">
        <f t="shared" si="1102"/>
        <v>17</v>
      </c>
      <c r="IR590" s="14">
        <f t="shared" si="1102"/>
        <v>16</v>
      </c>
      <c r="IS590" s="14">
        <f t="shared" si="1102"/>
        <v>19</v>
      </c>
      <c r="IT590" s="14">
        <f t="shared" ref="IT590:JN590" si="1103">MAX(IT2:IT582)</f>
        <v>11</v>
      </c>
      <c r="IU590" s="14">
        <f t="shared" si="1103"/>
        <v>10</v>
      </c>
      <c r="IV590" s="14">
        <f t="shared" si="1103"/>
        <v>14</v>
      </c>
      <c r="IW590" s="14">
        <f t="shared" si="1103"/>
        <v>15</v>
      </c>
      <c r="IX590" s="14">
        <f t="shared" si="1103"/>
        <v>9</v>
      </c>
      <c r="IY590" s="14">
        <f t="shared" si="1103"/>
        <v>12</v>
      </c>
      <c r="IZ590" s="14">
        <f t="shared" si="1103"/>
        <v>25</v>
      </c>
      <c r="JA590" s="14">
        <f t="shared" si="1103"/>
        <v>26</v>
      </c>
      <c r="JB590" s="14">
        <f t="shared" si="1103"/>
        <v>17</v>
      </c>
      <c r="JC590" s="14">
        <f t="shared" si="1103"/>
        <v>19</v>
      </c>
      <c r="JD590" s="14">
        <f t="shared" si="1103"/>
        <v>34</v>
      </c>
      <c r="JE590" s="14">
        <f t="shared" si="1103"/>
        <v>14</v>
      </c>
      <c r="JF590" s="14">
        <f t="shared" si="1103"/>
        <v>20</v>
      </c>
      <c r="JG590" s="14">
        <f t="shared" si="1103"/>
        <v>10</v>
      </c>
      <c r="JH590" s="14">
        <f t="shared" si="1103"/>
        <v>13</v>
      </c>
      <c r="JI590" s="14">
        <f t="shared" si="1103"/>
        <v>10</v>
      </c>
      <c r="JJ590" s="14">
        <f t="shared" si="1103"/>
        <v>10</v>
      </c>
      <c r="JK590" s="14">
        <f t="shared" si="1103"/>
        <v>16</v>
      </c>
      <c r="JL590" s="14">
        <f>MAX(JL2:JL582)</f>
        <v>25</v>
      </c>
      <c r="JM590" s="14">
        <f>MAX(JM2:JM582)</f>
        <v>19</v>
      </c>
      <c r="JN590" s="14">
        <f t="shared" si="1103"/>
        <v>14</v>
      </c>
      <c r="JO590" s="14">
        <f>MAX(JO2:JO582)</f>
        <v>8</v>
      </c>
      <c r="JP590" s="14">
        <f>MAX(JP2:JP582)</f>
        <v>14</v>
      </c>
      <c r="JQ590" s="14">
        <f>MAX(JQ2:JQ582)</f>
        <v>16</v>
      </c>
      <c r="JR590" s="14">
        <f>MAX(JR2:JR582)</f>
        <v>15</v>
      </c>
      <c r="JS590" s="14">
        <f>MAX(JS2:JS582)</f>
        <v>7</v>
      </c>
      <c r="JT590" s="36"/>
    </row>
    <row r="591" spans="1:281" s="3" customFormat="1" x14ac:dyDescent="0.2">
      <c r="A591" s="13" t="s">
        <v>1283</v>
      </c>
      <c r="B591" s="75"/>
      <c r="C591" s="75"/>
      <c r="D591" s="75"/>
      <c r="E591" s="13">
        <f t="shared" ref="E591:AJ591" si="1104">RANK(E590,$E590:$CO590)</f>
        <v>32</v>
      </c>
      <c r="F591" s="13">
        <f t="shared" si="1104"/>
        <v>36</v>
      </c>
      <c r="G591" s="13">
        <f t="shared" si="1104"/>
        <v>4</v>
      </c>
      <c r="H591" s="13">
        <f t="shared" si="1104"/>
        <v>4</v>
      </c>
      <c r="I591" s="13">
        <f t="shared" si="1104"/>
        <v>12</v>
      </c>
      <c r="J591" s="13">
        <f t="shared" si="1104"/>
        <v>23</v>
      </c>
      <c r="K591" s="13">
        <f t="shared" si="1104"/>
        <v>58</v>
      </c>
      <c r="L591" s="13">
        <f t="shared" si="1104"/>
        <v>14</v>
      </c>
      <c r="M591" s="13">
        <f t="shared" si="1104"/>
        <v>17</v>
      </c>
      <c r="N591" s="13">
        <f t="shared" si="1104"/>
        <v>19</v>
      </c>
      <c r="O591" s="13">
        <f t="shared" si="1104"/>
        <v>36</v>
      </c>
      <c r="P591" s="13">
        <f t="shared" si="1104"/>
        <v>29</v>
      </c>
      <c r="Q591" s="13">
        <f t="shared" si="1104"/>
        <v>8</v>
      </c>
      <c r="R591" s="13">
        <f t="shared" si="1104"/>
        <v>51</v>
      </c>
      <c r="S591" s="13">
        <f t="shared" si="1104"/>
        <v>58</v>
      </c>
      <c r="T591" s="13">
        <f t="shared" si="1104"/>
        <v>1</v>
      </c>
      <c r="U591" s="13">
        <f t="shared" si="1104"/>
        <v>12</v>
      </c>
      <c r="V591" s="13">
        <f t="shared" si="1104"/>
        <v>27</v>
      </c>
      <c r="W591" s="13">
        <f t="shared" si="1104"/>
        <v>1</v>
      </c>
      <c r="X591" s="13">
        <f t="shared" si="1104"/>
        <v>1</v>
      </c>
      <c r="Y591" s="13">
        <f t="shared" si="1104"/>
        <v>23</v>
      </c>
      <c r="Z591" s="13">
        <f t="shared" si="1104"/>
        <v>63</v>
      </c>
      <c r="AA591" s="13">
        <f t="shared" si="1104"/>
        <v>51</v>
      </c>
      <c r="AB591" s="13">
        <f t="shared" si="1104"/>
        <v>44</v>
      </c>
      <c r="AC591" s="13">
        <f t="shared" si="1104"/>
        <v>19</v>
      </c>
      <c r="AD591" s="13">
        <f t="shared" si="1104"/>
        <v>6</v>
      </c>
      <c r="AE591" s="13">
        <f t="shared" si="1104"/>
        <v>44</v>
      </c>
      <c r="AF591" s="13">
        <f t="shared" si="1104"/>
        <v>74</v>
      </c>
      <c r="AG591" s="13">
        <f t="shared" si="1104"/>
        <v>8</v>
      </c>
      <c r="AH591" s="13">
        <f t="shared" si="1104"/>
        <v>36</v>
      </c>
      <c r="AI591" s="13">
        <f t="shared" si="1104"/>
        <v>32</v>
      </c>
      <c r="AJ591" s="13">
        <f t="shared" si="1104"/>
        <v>44</v>
      </c>
      <c r="AK591" s="13">
        <f t="shared" ref="AK591:BP591" si="1105">RANK(AK590,$E590:$CO590)</f>
        <v>29</v>
      </c>
      <c r="AL591" s="13">
        <f t="shared" si="1105"/>
        <v>74</v>
      </c>
      <c r="AM591" s="13">
        <f t="shared" si="1105"/>
        <v>8</v>
      </c>
      <c r="AN591" s="13">
        <f t="shared" si="1105"/>
        <v>40</v>
      </c>
      <c r="AO591" s="13">
        <f t="shared" si="1105"/>
        <v>86</v>
      </c>
      <c r="AP591" s="13">
        <f t="shared" si="1105"/>
        <v>32</v>
      </c>
      <c r="AQ591" s="13">
        <f t="shared" si="1105"/>
        <v>36</v>
      </c>
      <c r="AR591" s="13">
        <f t="shared" si="1105"/>
        <v>80</v>
      </c>
      <c r="AS591" s="13">
        <f t="shared" si="1105"/>
        <v>63</v>
      </c>
      <c r="AT591" s="13">
        <f t="shared" si="1105"/>
        <v>63</v>
      </c>
      <c r="AU591" s="13">
        <f t="shared" si="1105"/>
        <v>44</v>
      </c>
      <c r="AV591" s="13">
        <f t="shared" si="1105"/>
        <v>78</v>
      </c>
      <c r="AW591" s="13">
        <f t="shared" si="1105"/>
        <v>69</v>
      </c>
      <c r="AX591" s="13">
        <f t="shared" si="1105"/>
        <v>17</v>
      </c>
      <c r="AY591" s="13">
        <f t="shared" si="1105"/>
        <v>23</v>
      </c>
      <c r="AZ591" s="13">
        <f t="shared" si="1105"/>
        <v>7</v>
      </c>
      <c r="BA591" s="13">
        <f t="shared" si="1105"/>
        <v>63</v>
      </c>
      <c r="BB591" s="13">
        <f t="shared" si="1105"/>
        <v>19</v>
      </c>
      <c r="BC591" s="13">
        <f t="shared" si="1105"/>
        <v>29</v>
      </c>
      <c r="BD591" s="13">
        <f t="shared" si="1105"/>
        <v>40</v>
      </c>
      <c r="BE591" s="13">
        <f t="shared" si="1105"/>
        <v>69</v>
      </c>
      <c r="BF591" s="13">
        <f t="shared" si="1105"/>
        <v>51</v>
      </c>
      <c r="BG591" s="13">
        <f t="shared" si="1105"/>
        <v>86</v>
      </c>
      <c r="BH591" s="13">
        <f t="shared" si="1105"/>
        <v>80</v>
      </c>
      <c r="BI591" s="13">
        <f t="shared" si="1105"/>
        <v>23</v>
      </c>
      <c r="BJ591" s="13">
        <f t="shared" si="1105"/>
        <v>14</v>
      </c>
      <c r="BK591" s="13">
        <f t="shared" si="1105"/>
        <v>40</v>
      </c>
      <c r="BL591" s="13">
        <f t="shared" si="1105"/>
        <v>44</v>
      </c>
      <c r="BM591" s="13">
        <f t="shared" si="1105"/>
        <v>63</v>
      </c>
      <c r="BN591" s="13">
        <f t="shared" si="1105"/>
        <v>69</v>
      </c>
      <c r="BO591" s="13">
        <f t="shared" si="1105"/>
        <v>40</v>
      </c>
      <c r="BP591" s="13">
        <f t="shared" si="1105"/>
        <v>69</v>
      </c>
      <c r="BQ591" s="13">
        <f t="shared" ref="BQ591:CO591" si="1106">RANK(BQ590,$E590:$CO590)</f>
        <v>80</v>
      </c>
      <c r="BR591" s="13">
        <f t="shared" si="1106"/>
        <v>51</v>
      </c>
      <c r="BS591" s="13">
        <f t="shared" si="1106"/>
        <v>58</v>
      </c>
      <c r="BT591" s="13">
        <f t="shared" si="1106"/>
        <v>80</v>
      </c>
      <c r="BU591" s="13">
        <f t="shared" si="1106"/>
        <v>69</v>
      </c>
      <c r="BV591" s="13">
        <f t="shared" si="1106"/>
        <v>19</v>
      </c>
      <c r="BW591" s="13">
        <f t="shared" si="1106"/>
        <v>14</v>
      </c>
      <c r="BX591" s="13">
        <f t="shared" si="1106"/>
        <v>51</v>
      </c>
      <c r="BY591" s="13">
        <f t="shared" si="1106"/>
        <v>44</v>
      </c>
      <c r="BZ591" s="13">
        <f t="shared" si="1106"/>
        <v>8</v>
      </c>
      <c r="CA591" s="13">
        <f t="shared" si="1106"/>
        <v>63</v>
      </c>
      <c r="CB591" s="13">
        <f t="shared" si="1106"/>
        <v>32</v>
      </c>
      <c r="CC591" s="13">
        <f t="shared" si="1106"/>
        <v>74</v>
      </c>
      <c r="CD591" s="13">
        <f t="shared" si="1106"/>
        <v>74</v>
      </c>
      <c r="CE591" s="13">
        <f t="shared" si="1106"/>
        <v>78</v>
      </c>
      <c r="CF591" s="13">
        <f t="shared" si="1106"/>
        <v>80</v>
      </c>
      <c r="CG591" s="13">
        <f t="shared" si="1106"/>
        <v>58</v>
      </c>
      <c r="CH591" s="13">
        <f t="shared" si="1106"/>
        <v>27</v>
      </c>
      <c r="CI591" s="13">
        <f t="shared" si="1106"/>
        <v>58</v>
      </c>
      <c r="CJ591" s="13">
        <f t="shared" si="1106"/>
        <v>51</v>
      </c>
      <c r="CK591" s="13">
        <f t="shared" si="1106"/>
        <v>86</v>
      </c>
      <c r="CL591" s="13">
        <f t="shared" si="1106"/>
        <v>80</v>
      </c>
      <c r="CM591" s="13">
        <f t="shared" si="1106"/>
        <v>51</v>
      </c>
      <c r="CN591" s="13">
        <f t="shared" si="1106"/>
        <v>44</v>
      </c>
      <c r="CO591" s="13">
        <f t="shared" si="1106"/>
        <v>89</v>
      </c>
      <c r="CP591" s="14"/>
      <c r="CT591" s="9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3">
        <f t="shared" ref="GH591:GQ591" si="1107">RANK(GH590,$GH590:$JS590)</f>
        <v>34</v>
      </c>
      <c r="GI591" s="13">
        <f t="shared" si="1107"/>
        <v>46</v>
      </c>
      <c r="GJ591" s="13">
        <f t="shared" si="1107"/>
        <v>7</v>
      </c>
      <c r="GK591" s="13">
        <f t="shared" si="1107"/>
        <v>7</v>
      </c>
      <c r="GL591" s="13">
        <f t="shared" si="1107"/>
        <v>16</v>
      </c>
      <c r="GM591" s="13">
        <f t="shared" si="1107"/>
        <v>30</v>
      </c>
      <c r="GN591" s="13">
        <f t="shared" si="1107"/>
        <v>67</v>
      </c>
      <c r="GO591" s="13">
        <f t="shared" si="1107"/>
        <v>11</v>
      </c>
      <c r="GP591" s="13">
        <f t="shared" si="1107"/>
        <v>11</v>
      </c>
      <c r="GQ591" s="13">
        <f t="shared" si="1107"/>
        <v>26</v>
      </c>
      <c r="GR591" s="13"/>
      <c r="GS591" s="13">
        <f t="shared" ref="GS591:HX591" si="1108">RANK(GS590,$GH590:$JS590)</f>
        <v>46</v>
      </c>
      <c r="GT591" s="13">
        <f t="shared" si="1108"/>
        <v>37</v>
      </c>
      <c r="GU591" s="13">
        <f t="shared" si="1108"/>
        <v>14</v>
      </c>
      <c r="GV591" s="13">
        <f t="shared" si="1108"/>
        <v>60</v>
      </c>
      <c r="GW591" s="13">
        <f t="shared" si="1108"/>
        <v>60</v>
      </c>
      <c r="GX591" s="13">
        <f t="shared" si="1108"/>
        <v>4</v>
      </c>
      <c r="GY591" s="13">
        <f t="shared" si="1108"/>
        <v>16</v>
      </c>
      <c r="GZ591" s="13">
        <f t="shared" si="1108"/>
        <v>30</v>
      </c>
      <c r="HA591" s="13">
        <f t="shared" si="1108"/>
        <v>1</v>
      </c>
      <c r="HB591" s="13">
        <f t="shared" si="1108"/>
        <v>3</v>
      </c>
      <c r="HC591" s="13">
        <f t="shared" si="1108"/>
        <v>26</v>
      </c>
      <c r="HD591" s="13">
        <f t="shared" si="1108"/>
        <v>71</v>
      </c>
      <c r="HE591" s="13">
        <f t="shared" si="1108"/>
        <v>60</v>
      </c>
      <c r="HF591" s="13">
        <f t="shared" si="1108"/>
        <v>46</v>
      </c>
      <c r="HG591" s="13">
        <f t="shared" si="1108"/>
        <v>26</v>
      </c>
      <c r="HH591" s="13">
        <f t="shared" si="1108"/>
        <v>7</v>
      </c>
      <c r="HI591" s="13">
        <f t="shared" si="1108"/>
        <v>46</v>
      </c>
      <c r="HJ591" s="13">
        <f t="shared" si="1108"/>
        <v>71</v>
      </c>
      <c r="HK591" s="13">
        <f t="shared" si="1108"/>
        <v>6</v>
      </c>
      <c r="HL591" s="13">
        <f t="shared" si="1108"/>
        <v>30</v>
      </c>
      <c r="HM591" s="13">
        <f t="shared" si="1108"/>
        <v>25</v>
      </c>
      <c r="HN591" s="13">
        <f t="shared" si="1108"/>
        <v>57</v>
      </c>
      <c r="HO591" s="13">
        <f t="shared" si="1108"/>
        <v>16</v>
      </c>
      <c r="HP591" s="13">
        <f t="shared" si="1108"/>
        <v>71</v>
      </c>
      <c r="HQ591" s="13">
        <f t="shared" si="1108"/>
        <v>4</v>
      </c>
      <c r="HR591" s="13">
        <f t="shared" si="1108"/>
        <v>53</v>
      </c>
      <c r="HS591" s="13">
        <f t="shared" si="1108"/>
        <v>85</v>
      </c>
      <c r="HT591" s="13">
        <f t="shared" si="1108"/>
        <v>34</v>
      </c>
      <c r="HU591" s="13">
        <f t="shared" si="1108"/>
        <v>43</v>
      </c>
      <c r="HV591" s="13">
        <f t="shared" si="1108"/>
        <v>87</v>
      </c>
      <c r="HW591" s="13">
        <f t="shared" si="1108"/>
        <v>67</v>
      </c>
      <c r="HX591" s="13">
        <f t="shared" si="1108"/>
        <v>67</v>
      </c>
      <c r="HY591" s="13">
        <f t="shared" ref="HY591:JD591" si="1109">RANK(HY590,$GH590:$JS590)</f>
        <v>37</v>
      </c>
      <c r="HZ591" s="13">
        <f t="shared" si="1109"/>
        <v>79</v>
      </c>
      <c r="IA591" s="13">
        <f t="shared" si="1109"/>
        <v>71</v>
      </c>
      <c r="IB591" s="13">
        <f t="shared" si="1109"/>
        <v>16</v>
      </c>
      <c r="IC591" s="13">
        <f t="shared" si="1109"/>
        <v>24</v>
      </c>
      <c r="ID591" s="13">
        <f t="shared" si="1109"/>
        <v>11</v>
      </c>
      <c r="IE591" s="13">
        <f t="shared" si="1109"/>
        <v>43</v>
      </c>
      <c r="IF591" s="13">
        <f t="shared" si="1109"/>
        <v>7</v>
      </c>
      <c r="IG591" s="13">
        <f t="shared" si="1109"/>
        <v>16</v>
      </c>
      <c r="IH591" s="13">
        <f t="shared" si="1109"/>
        <v>43</v>
      </c>
      <c r="II591" s="13">
        <f t="shared" si="1109"/>
        <v>76</v>
      </c>
      <c r="IJ591" s="13">
        <f t="shared" si="1109"/>
        <v>37</v>
      </c>
      <c r="IK591" s="13">
        <f t="shared" si="1109"/>
        <v>79</v>
      </c>
      <c r="IL591" s="13">
        <f t="shared" si="1109"/>
        <v>76</v>
      </c>
      <c r="IM591" s="13">
        <f t="shared" si="1109"/>
        <v>30</v>
      </c>
      <c r="IN591" s="13">
        <f t="shared" si="1109"/>
        <v>16</v>
      </c>
      <c r="IO591" s="13">
        <f t="shared" si="1109"/>
        <v>46</v>
      </c>
      <c r="IP591" s="13">
        <f t="shared" si="1109"/>
        <v>26</v>
      </c>
      <c r="IQ591" s="13">
        <f t="shared" si="1109"/>
        <v>46</v>
      </c>
      <c r="IR591" s="13">
        <f t="shared" si="1109"/>
        <v>53</v>
      </c>
      <c r="IS591" s="13">
        <f t="shared" si="1109"/>
        <v>37</v>
      </c>
      <c r="IT591" s="13">
        <f t="shared" si="1109"/>
        <v>76</v>
      </c>
      <c r="IU591" s="13">
        <f t="shared" si="1109"/>
        <v>79</v>
      </c>
      <c r="IV591" s="13">
        <f t="shared" si="1109"/>
        <v>60</v>
      </c>
      <c r="IW591" s="13">
        <f t="shared" si="1109"/>
        <v>57</v>
      </c>
      <c r="IX591" s="13">
        <f t="shared" si="1109"/>
        <v>85</v>
      </c>
      <c r="IY591" s="13">
        <f t="shared" si="1109"/>
        <v>71</v>
      </c>
      <c r="IZ591" s="13">
        <f t="shared" si="1109"/>
        <v>16</v>
      </c>
      <c r="JA591" s="13">
        <f t="shared" si="1109"/>
        <v>15</v>
      </c>
      <c r="JB591" s="13">
        <f t="shared" si="1109"/>
        <v>46</v>
      </c>
      <c r="JC591" s="13">
        <f t="shared" si="1109"/>
        <v>37</v>
      </c>
      <c r="JD591" s="13">
        <f t="shared" si="1109"/>
        <v>2</v>
      </c>
      <c r="JE591" s="13">
        <f t="shared" ref="JE591:JM591" si="1110">RANK(JE590,$GH590:$JS590)</f>
        <v>60</v>
      </c>
      <c r="JF591" s="13">
        <f t="shared" si="1110"/>
        <v>34</v>
      </c>
      <c r="JG591" s="13">
        <f t="shared" si="1110"/>
        <v>79</v>
      </c>
      <c r="JH591" s="13">
        <f t="shared" si="1110"/>
        <v>67</v>
      </c>
      <c r="JI591" s="13">
        <f t="shared" si="1110"/>
        <v>79</v>
      </c>
      <c r="JJ591" s="13">
        <f t="shared" si="1110"/>
        <v>79</v>
      </c>
      <c r="JK591" s="13">
        <f t="shared" si="1110"/>
        <v>53</v>
      </c>
      <c r="JL591" s="13">
        <f t="shared" si="1110"/>
        <v>16</v>
      </c>
      <c r="JM591" s="13">
        <f t="shared" si="1110"/>
        <v>37</v>
      </c>
      <c r="JN591" s="13">
        <f>RANK(JO590,$GH590:$JS590)</f>
        <v>87</v>
      </c>
      <c r="JO591" s="13">
        <f>RANK(JO590,$GH590:$JS590)</f>
        <v>87</v>
      </c>
      <c r="JP591" s="13">
        <f>RANK(JP590,$GH590:$JS590)</f>
        <v>60</v>
      </c>
      <c r="JQ591" s="13">
        <f>RANK(JQ590,$GH590:$JS590)</f>
        <v>53</v>
      </c>
      <c r="JR591" s="13">
        <f>RANK(JR590,$GH590:$JS590)</f>
        <v>57</v>
      </c>
      <c r="JS591" s="13">
        <f>RANK(JS590,$GH590:$JS590)</f>
        <v>89</v>
      </c>
      <c r="JT591" s="36"/>
    </row>
    <row r="592" spans="1:281" s="6" customFormat="1" x14ac:dyDescent="0.2">
      <c r="A592" s="76"/>
      <c r="B592" s="50"/>
      <c r="C592" s="46"/>
      <c r="D592" s="46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5"/>
      <c r="CT592" s="70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5"/>
      <c r="GH592" s="7"/>
      <c r="GI592" s="7"/>
      <c r="GJ592" s="7" t="s">
        <v>3278</v>
      </c>
      <c r="GK592" s="7" t="s">
        <v>3278</v>
      </c>
      <c r="GL592" s="7" t="s">
        <v>2675</v>
      </c>
      <c r="GM592" s="7"/>
      <c r="GN592" s="7"/>
      <c r="GO592" s="7" t="s">
        <v>2141</v>
      </c>
      <c r="GP592" s="7" t="s">
        <v>3278</v>
      </c>
      <c r="GQ592" s="7"/>
      <c r="GR592" s="7"/>
      <c r="GS592" s="7"/>
      <c r="GT592" s="7"/>
      <c r="GU592" s="7" t="s">
        <v>3277</v>
      </c>
      <c r="GV592" s="7"/>
      <c r="GW592" s="7"/>
      <c r="GX592" s="7" t="s">
        <v>3276</v>
      </c>
      <c r="GY592" s="7" t="s">
        <v>3276</v>
      </c>
      <c r="GZ592" s="7"/>
      <c r="HA592" s="7" t="s">
        <v>1469</v>
      </c>
      <c r="HB592" s="7" t="s">
        <v>1469</v>
      </c>
      <c r="HC592" s="7"/>
      <c r="HD592" s="7"/>
      <c r="HE592" s="7"/>
      <c r="HF592" s="7"/>
      <c r="HG592" s="7"/>
      <c r="HH592" s="7" t="s">
        <v>1475</v>
      </c>
      <c r="HI592" s="7"/>
      <c r="HJ592" s="7"/>
      <c r="HK592" s="7" t="s">
        <v>1473</v>
      </c>
      <c r="HL592" s="7"/>
      <c r="HM592" s="7"/>
      <c r="HN592" s="7"/>
      <c r="HO592" s="7" t="s">
        <v>1474</v>
      </c>
      <c r="HP592" s="7"/>
      <c r="HQ592" s="7" t="s">
        <v>1473</v>
      </c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 t="s">
        <v>1471</v>
      </c>
      <c r="IC592" s="7" t="s">
        <v>1471</v>
      </c>
      <c r="ID592" s="7" t="s">
        <v>1472</v>
      </c>
      <c r="IE592" s="7"/>
      <c r="IF592" s="7" t="s">
        <v>1471</v>
      </c>
      <c r="IG592" s="7" t="s">
        <v>1471</v>
      </c>
      <c r="IH592" s="7"/>
      <c r="II592" s="7"/>
      <c r="IJ592" s="7"/>
      <c r="IK592" s="7"/>
      <c r="IL592" s="7"/>
      <c r="IM592" s="7"/>
      <c r="IN592" s="7" t="s">
        <v>1470</v>
      </c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 t="s">
        <v>1469</v>
      </c>
      <c r="JA592" s="7" t="s">
        <v>1468</v>
      </c>
      <c r="JB592" s="7"/>
      <c r="JC592" s="7"/>
      <c r="JD592" s="7" t="s">
        <v>3278</v>
      </c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28"/>
    </row>
    <row r="593" spans="1:280" x14ac:dyDescent="0.2">
      <c r="A593" s="5" t="s">
        <v>2885</v>
      </c>
      <c r="E593" s="7">
        <f t="shared" ref="E593:AJ593" si="1111">COUNT(E2:E580)</f>
        <v>11</v>
      </c>
      <c r="F593" s="7">
        <f t="shared" si="1111"/>
        <v>15</v>
      </c>
      <c r="G593" s="7">
        <f t="shared" si="1111"/>
        <v>10</v>
      </c>
      <c r="H593" s="7">
        <f t="shared" si="1111"/>
        <v>9</v>
      </c>
      <c r="I593" s="7">
        <f t="shared" si="1111"/>
        <v>11</v>
      </c>
      <c r="J593" s="7">
        <f t="shared" si="1111"/>
        <v>12</v>
      </c>
      <c r="K593" s="7">
        <f t="shared" si="1111"/>
        <v>10</v>
      </c>
      <c r="L593" s="7">
        <f t="shared" si="1111"/>
        <v>12</v>
      </c>
      <c r="M593" s="7">
        <f t="shared" si="1111"/>
        <v>9</v>
      </c>
      <c r="N593" s="7">
        <f t="shared" si="1111"/>
        <v>11</v>
      </c>
      <c r="O593" s="7">
        <f t="shared" si="1111"/>
        <v>16</v>
      </c>
      <c r="P593" s="7">
        <f t="shared" si="1111"/>
        <v>11</v>
      </c>
      <c r="Q593" s="7">
        <f t="shared" si="1111"/>
        <v>11</v>
      </c>
      <c r="R593" s="7">
        <f t="shared" si="1111"/>
        <v>12</v>
      </c>
      <c r="S593" s="7">
        <f t="shared" si="1111"/>
        <v>9</v>
      </c>
      <c r="T593" s="7">
        <f t="shared" si="1111"/>
        <v>11</v>
      </c>
      <c r="U593" s="7">
        <f t="shared" si="1111"/>
        <v>9</v>
      </c>
      <c r="V593" s="7">
        <f t="shared" si="1111"/>
        <v>11</v>
      </c>
      <c r="W593" s="7">
        <f t="shared" si="1111"/>
        <v>9</v>
      </c>
      <c r="X593" s="7">
        <f t="shared" si="1111"/>
        <v>11</v>
      </c>
      <c r="Y593" s="7">
        <f t="shared" si="1111"/>
        <v>9</v>
      </c>
      <c r="Z593" s="7">
        <f t="shared" si="1111"/>
        <v>14</v>
      </c>
      <c r="AA593" s="7">
        <f t="shared" si="1111"/>
        <v>15</v>
      </c>
      <c r="AB593" s="7">
        <f t="shared" si="1111"/>
        <v>10</v>
      </c>
      <c r="AC593" s="7">
        <f t="shared" si="1111"/>
        <v>12</v>
      </c>
      <c r="AD593" s="7">
        <f t="shared" si="1111"/>
        <v>12</v>
      </c>
      <c r="AE593" s="7">
        <f t="shared" si="1111"/>
        <v>11</v>
      </c>
      <c r="AF593" s="7">
        <f t="shared" si="1111"/>
        <v>11</v>
      </c>
      <c r="AG593" s="7">
        <f t="shared" si="1111"/>
        <v>7</v>
      </c>
      <c r="AH593" s="7">
        <f t="shared" si="1111"/>
        <v>13</v>
      </c>
      <c r="AI593" s="7">
        <f t="shared" si="1111"/>
        <v>11</v>
      </c>
      <c r="AJ593" s="7">
        <f t="shared" si="1111"/>
        <v>12</v>
      </c>
      <c r="AK593" s="7">
        <f t="shared" ref="AK593:BP593" si="1112">COUNT(AK2:AK580)</f>
        <v>15</v>
      </c>
      <c r="AL593" s="7">
        <f t="shared" si="1112"/>
        <v>13</v>
      </c>
      <c r="AM593" s="7">
        <f t="shared" si="1112"/>
        <v>14</v>
      </c>
      <c r="AN593" s="7">
        <f t="shared" si="1112"/>
        <v>11</v>
      </c>
      <c r="AO593" s="7">
        <f t="shared" si="1112"/>
        <v>11</v>
      </c>
      <c r="AP593" s="7">
        <f t="shared" si="1112"/>
        <v>12</v>
      </c>
      <c r="AQ593" s="7">
        <f t="shared" si="1112"/>
        <v>11</v>
      </c>
      <c r="AR593" s="7">
        <f t="shared" si="1112"/>
        <v>12</v>
      </c>
      <c r="AS593" s="7">
        <f t="shared" si="1112"/>
        <v>11</v>
      </c>
      <c r="AT593" s="7">
        <f t="shared" si="1112"/>
        <v>13</v>
      </c>
      <c r="AU593" s="7">
        <f t="shared" si="1112"/>
        <v>9</v>
      </c>
      <c r="AV593" s="7">
        <f t="shared" si="1112"/>
        <v>15</v>
      </c>
      <c r="AW593" s="7">
        <f t="shared" si="1112"/>
        <v>13</v>
      </c>
      <c r="AX593" s="7">
        <f t="shared" si="1112"/>
        <v>14</v>
      </c>
      <c r="AY593" s="7">
        <f t="shared" si="1112"/>
        <v>13</v>
      </c>
      <c r="AZ593" s="7">
        <f t="shared" si="1112"/>
        <v>11</v>
      </c>
      <c r="BA593" s="7">
        <f t="shared" si="1112"/>
        <v>13</v>
      </c>
      <c r="BB593" s="7">
        <f t="shared" si="1112"/>
        <v>13</v>
      </c>
      <c r="BC593" s="7">
        <f t="shared" si="1112"/>
        <v>9</v>
      </c>
      <c r="BD593" s="7">
        <f t="shared" si="1112"/>
        <v>16</v>
      </c>
      <c r="BE593" s="7">
        <f t="shared" si="1112"/>
        <v>17</v>
      </c>
      <c r="BF593" s="7">
        <f t="shared" si="1112"/>
        <v>13</v>
      </c>
      <c r="BG593" s="7">
        <f t="shared" si="1112"/>
        <v>13</v>
      </c>
      <c r="BH593" s="7">
        <f t="shared" si="1112"/>
        <v>12</v>
      </c>
      <c r="BI593" s="7">
        <f t="shared" si="1112"/>
        <v>10</v>
      </c>
      <c r="BJ593" s="7">
        <f t="shared" si="1112"/>
        <v>11</v>
      </c>
      <c r="BK593" s="7">
        <f t="shared" si="1112"/>
        <v>13</v>
      </c>
      <c r="BL593" s="7">
        <f t="shared" si="1112"/>
        <v>14</v>
      </c>
      <c r="BM593" s="7">
        <f t="shared" si="1112"/>
        <v>16</v>
      </c>
      <c r="BN593" s="7">
        <f t="shared" si="1112"/>
        <v>16</v>
      </c>
      <c r="BO593" s="7">
        <f t="shared" si="1112"/>
        <v>14</v>
      </c>
      <c r="BP593" s="7">
        <f t="shared" si="1112"/>
        <v>13</v>
      </c>
      <c r="BQ593" s="7">
        <f t="shared" ref="BQ593:CG593" si="1113">COUNT(BQ2:BQ580)</f>
        <v>17</v>
      </c>
      <c r="BR593" s="7">
        <f t="shared" si="1113"/>
        <v>13</v>
      </c>
      <c r="BS593" s="7">
        <f t="shared" si="1113"/>
        <v>13</v>
      </c>
      <c r="BT593" s="7">
        <f t="shared" si="1113"/>
        <v>13</v>
      </c>
      <c r="BU593" s="7">
        <f t="shared" si="1113"/>
        <v>14</v>
      </c>
      <c r="BV593" s="7">
        <f t="shared" si="1113"/>
        <v>10</v>
      </c>
      <c r="BW593" s="7">
        <f t="shared" si="1113"/>
        <v>12</v>
      </c>
      <c r="BX593" s="7">
        <f t="shared" si="1113"/>
        <v>15</v>
      </c>
      <c r="BY593" s="7">
        <f t="shared" si="1113"/>
        <v>12</v>
      </c>
      <c r="BZ593" s="7">
        <f t="shared" si="1113"/>
        <v>17</v>
      </c>
      <c r="CA593" s="7">
        <f t="shared" si="1113"/>
        <v>18</v>
      </c>
      <c r="CB593" s="7">
        <f t="shared" si="1113"/>
        <v>18</v>
      </c>
      <c r="CC593" s="7">
        <f t="shared" si="1113"/>
        <v>12</v>
      </c>
      <c r="CD593" s="7">
        <f t="shared" si="1113"/>
        <v>12</v>
      </c>
      <c r="CE593" s="7">
        <f t="shared" si="1113"/>
        <v>13</v>
      </c>
      <c r="CF593" s="7">
        <f t="shared" si="1113"/>
        <v>18</v>
      </c>
      <c r="CG593" s="7">
        <f t="shared" si="1113"/>
        <v>19</v>
      </c>
      <c r="CH593" s="7">
        <f t="shared" ref="CH593:CO593" si="1114">COUNT(CH2:CH580)</f>
        <v>18</v>
      </c>
      <c r="CI593" s="7">
        <f t="shared" si="1114"/>
        <v>15</v>
      </c>
      <c r="CJ593" s="7">
        <f t="shared" si="1114"/>
        <v>14</v>
      </c>
      <c r="CK593" s="7">
        <f t="shared" si="1114"/>
        <v>11</v>
      </c>
      <c r="CL593" s="7">
        <f t="shared" si="1114"/>
        <v>16</v>
      </c>
      <c r="CM593" s="7">
        <f t="shared" ref="CM593:CN593" si="1115">COUNT(CM2:CM580)</f>
        <v>15</v>
      </c>
      <c r="CN593" s="7">
        <f t="shared" si="1115"/>
        <v>17</v>
      </c>
      <c r="CO593" s="7">
        <f t="shared" si="1114"/>
        <v>10</v>
      </c>
      <c r="HA593" s="7" t="s">
        <v>3274</v>
      </c>
      <c r="ID593" s="7" t="s">
        <v>3275</v>
      </c>
      <c r="JD593" s="13" t="s">
        <v>3246</v>
      </c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</row>
    <row r="594" spans="1:280" x14ac:dyDescent="0.2">
      <c r="E594" s="13">
        <f t="shared" ref="E594:AJ594" si="1116">RANK(E593,$E593:$CO593)</f>
        <v>57</v>
      </c>
      <c r="F594" s="13">
        <f t="shared" si="1116"/>
        <v>15</v>
      </c>
      <c r="G594" s="13">
        <f t="shared" si="1116"/>
        <v>75</v>
      </c>
      <c r="H594" s="13">
        <f t="shared" si="1116"/>
        <v>81</v>
      </c>
      <c r="I594" s="13">
        <f t="shared" si="1116"/>
        <v>57</v>
      </c>
      <c r="J594" s="13">
        <f t="shared" si="1116"/>
        <v>44</v>
      </c>
      <c r="K594" s="13">
        <f t="shared" si="1116"/>
        <v>75</v>
      </c>
      <c r="L594" s="13">
        <f t="shared" si="1116"/>
        <v>44</v>
      </c>
      <c r="M594" s="13">
        <f t="shared" si="1116"/>
        <v>81</v>
      </c>
      <c r="N594" s="13">
        <f t="shared" si="1116"/>
        <v>57</v>
      </c>
      <c r="O594" s="13">
        <f t="shared" si="1116"/>
        <v>10</v>
      </c>
      <c r="P594" s="13">
        <f t="shared" si="1116"/>
        <v>57</v>
      </c>
      <c r="Q594" s="13">
        <f t="shared" si="1116"/>
        <v>57</v>
      </c>
      <c r="R594" s="13">
        <f t="shared" si="1116"/>
        <v>44</v>
      </c>
      <c r="S594" s="13">
        <f t="shared" si="1116"/>
        <v>81</v>
      </c>
      <c r="T594" s="13">
        <f t="shared" si="1116"/>
        <v>57</v>
      </c>
      <c r="U594" s="13">
        <f t="shared" si="1116"/>
        <v>81</v>
      </c>
      <c r="V594" s="13">
        <f t="shared" si="1116"/>
        <v>57</v>
      </c>
      <c r="W594" s="13">
        <f t="shared" si="1116"/>
        <v>81</v>
      </c>
      <c r="X594" s="13">
        <f t="shared" si="1116"/>
        <v>57</v>
      </c>
      <c r="Y594" s="13">
        <f t="shared" si="1116"/>
        <v>81</v>
      </c>
      <c r="Z594" s="13">
        <f t="shared" si="1116"/>
        <v>22</v>
      </c>
      <c r="AA594" s="13">
        <f t="shared" si="1116"/>
        <v>15</v>
      </c>
      <c r="AB594" s="13">
        <f t="shared" si="1116"/>
        <v>75</v>
      </c>
      <c r="AC594" s="13">
        <f t="shared" si="1116"/>
        <v>44</v>
      </c>
      <c r="AD594" s="13">
        <f t="shared" si="1116"/>
        <v>44</v>
      </c>
      <c r="AE594" s="13">
        <f t="shared" si="1116"/>
        <v>57</v>
      </c>
      <c r="AF594" s="13">
        <f t="shared" si="1116"/>
        <v>57</v>
      </c>
      <c r="AG594" s="13">
        <f t="shared" si="1116"/>
        <v>89</v>
      </c>
      <c r="AH594" s="13">
        <f t="shared" si="1116"/>
        <v>29</v>
      </c>
      <c r="AI594" s="13">
        <f t="shared" si="1116"/>
        <v>57</v>
      </c>
      <c r="AJ594" s="13">
        <f t="shared" si="1116"/>
        <v>44</v>
      </c>
      <c r="AK594" s="13">
        <f t="shared" ref="AK594:BP594" si="1117">RANK(AK593,$E593:$CO593)</f>
        <v>15</v>
      </c>
      <c r="AL594" s="13">
        <f t="shared" si="1117"/>
        <v>29</v>
      </c>
      <c r="AM594" s="13">
        <f t="shared" si="1117"/>
        <v>22</v>
      </c>
      <c r="AN594" s="13">
        <f t="shared" si="1117"/>
        <v>57</v>
      </c>
      <c r="AO594" s="13">
        <f t="shared" si="1117"/>
        <v>57</v>
      </c>
      <c r="AP594" s="13">
        <f t="shared" si="1117"/>
        <v>44</v>
      </c>
      <c r="AQ594" s="13">
        <f t="shared" si="1117"/>
        <v>57</v>
      </c>
      <c r="AR594" s="13">
        <f t="shared" si="1117"/>
        <v>44</v>
      </c>
      <c r="AS594" s="13">
        <f t="shared" si="1117"/>
        <v>57</v>
      </c>
      <c r="AT594" s="13">
        <f t="shared" si="1117"/>
        <v>29</v>
      </c>
      <c r="AU594" s="13">
        <f t="shared" si="1117"/>
        <v>81</v>
      </c>
      <c r="AV594" s="13">
        <f t="shared" si="1117"/>
        <v>15</v>
      </c>
      <c r="AW594" s="13">
        <f t="shared" si="1117"/>
        <v>29</v>
      </c>
      <c r="AX594" s="13">
        <f t="shared" si="1117"/>
        <v>22</v>
      </c>
      <c r="AY594" s="13">
        <f t="shared" si="1117"/>
        <v>29</v>
      </c>
      <c r="AZ594" s="13">
        <f t="shared" si="1117"/>
        <v>57</v>
      </c>
      <c r="BA594" s="13">
        <f t="shared" si="1117"/>
        <v>29</v>
      </c>
      <c r="BB594" s="13">
        <f t="shared" si="1117"/>
        <v>29</v>
      </c>
      <c r="BC594" s="13">
        <f t="shared" si="1117"/>
        <v>81</v>
      </c>
      <c r="BD594" s="13">
        <f t="shared" si="1117"/>
        <v>10</v>
      </c>
      <c r="BE594" s="13">
        <f t="shared" si="1117"/>
        <v>6</v>
      </c>
      <c r="BF594" s="13">
        <f t="shared" si="1117"/>
        <v>29</v>
      </c>
      <c r="BG594" s="13">
        <f t="shared" si="1117"/>
        <v>29</v>
      </c>
      <c r="BH594" s="13">
        <f t="shared" si="1117"/>
        <v>44</v>
      </c>
      <c r="BI594" s="13">
        <f t="shared" si="1117"/>
        <v>75</v>
      </c>
      <c r="BJ594" s="13">
        <f t="shared" si="1117"/>
        <v>57</v>
      </c>
      <c r="BK594" s="13">
        <f t="shared" si="1117"/>
        <v>29</v>
      </c>
      <c r="BL594" s="13">
        <f t="shared" si="1117"/>
        <v>22</v>
      </c>
      <c r="BM594" s="13">
        <f t="shared" si="1117"/>
        <v>10</v>
      </c>
      <c r="BN594" s="13">
        <f t="shared" si="1117"/>
        <v>10</v>
      </c>
      <c r="BO594" s="13">
        <f t="shared" si="1117"/>
        <v>22</v>
      </c>
      <c r="BP594" s="13">
        <f t="shared" si="1117"/>
        <v>29</v>
      </c>
      <c r="BQ594" s="13">
        <f t="shared" ref="BQ594:CO594" si="1118">RANK(BQ593,$E593:$CO593)</f>
        <v>6</v>
      </c>
      <c r="BR594" s="13">
        <f t="shared" si="1118"/>
        <v>29</v>
      </c>
      <c r="BS594" s="13">
        <f t="shared" si="1118"/>
        <v>29</v>
      </c>
      <c r="BT594" s="13">
        <f t="shared" si="1118"/>
        <v>29</v>
      </c>
      <c r="BU594" s="13">
        <f t="shared" si="1118"/>
        <v>22</v>
      </c>
      <c r="BV594" s="13">
        <f t="shared" si="1118"/>
        <v>75</v>
      </c>
      <c r="BW594" s="13">
        <f t="shared" si="1118"/>
        <v>44</v>
      </c>
      <c r="BX594" s="13">
        <f t="shared" si="1118"/>
        <v>15</v>
      </c>
      <c r="BY594" s="13">
        <f t="shared" si="1118"/>
        <v>44</v>
      </c>
      <c r="BZ594" s="13">
        <f t="shared" si="1118"/>
        <v>6</v>
      </c>
      <c r="CA594" s="13">
        <f t="shared" si="1118"/>
        <v>2</v>
      </c>
      <c r="CB594" s="13">
        <f t="shared" si="1118"/>
        <v>2</v>
      </c>
      <c r="CC594" s="13">
        <f t="shared" si="1118"/>
        <v>44</v>
      </c>
      <c r="CD594" s="13">
        <f t="shared" si="1118"/>
        <v>44</v>
      </c>
      <c r="CE594" s="13">
        <f t="shared" si="1118"/>
        <v>29</v>
      </c>
      <c r="CF594" s="13">
        <f t="shared" si="1118"/>
        <v>2</v>
      </c>
      <c r="CG594" s="13">
        <f t="shared" si="1118"/>
        <v>1</v>
      </c>
      <c r="CH594" s="13">
        <f t="shared" si="1118"/>
        <v>2</v>
      </c>
      <c r="CI594" s="13">
        <f t="shared" si="1118"/>
        <v>15</v>
      </c>
      <c r="CJ594" s="13">
        <f t="shared" si="1118"/>
        <v>22</v>
      </c>
      <c r="CK594" s="13">
        <f t="shared" si="1118"/>
        <v>57</v>
      </c>
      <c r="CL594" s="13">
        <f t="shared" si="1118"/>
        <v>10</v>
      </c>
      <c r="CM594" s="13">
        <f t="shared" si="1118"/>
        <v>15</v>
      </c>
      <c r="CN594" s="13">
        <f t="shared" si="1118"/>
        <v>6</v>
      </c>
      <c r="CO594" s="13">
        <f t="shared" si="1118"/>
        <v>75</v>
      </c>
    </row>
    <row r="595" spans="1:280" x14ac:dyDescent="0.2">
      <c r="CP595" s="68" t="s">
        <v>1660</v>
      </c>
      <c r="CQ595" s="68" t="s">
        <v>1660</v>
      </c>
      <c r="CR595" s="68" t="s">
        <v>1660</v>
      </c>
      <c r="CS595" s="68" t="s">
        <v>1660</v>
      </c>
      <c r="CT595" s="68" t="s">
        <v>1660</v>
      </c>
    </row>
    <row r="596" spans="1:280" x14ac:dyDescent="0.2">
      <c r="A596" s="5" t="s">
        <v>1821</v>
      </c>
      <c r="E596" s="7">
        <f t="shared" ref="E596:AJ596" si="1119">COUNTIF(E$2:E$580,"&gt;9")</f>
        <v>3</v>
      </c>
      <c r="F596" s="7">
        <f t="shared" si="1119"/>
        <v>3</v>
      </c>
      <c r="G596" s="7">
        <f t="shared" si="1119"/>
        <v>2</v>
      </c>
      <c r="H596" s="7">
        <f t="shared" si="1119"/>
        <v>2</v>
      </c>
      <c r="I596" s="7">
        <f t="shared" si="1119"/>
        <v>2</v>
      </c>
      <c r="J596" s="7">
        <f t="shared" si="1119"/>
        <v>4</v>
      </c>
      <c r="K596" s="7">
        <f t="shared" si="1119"/>
        <v>2</v>
      </c>
      <c r="L596" s="7">
        <f t="shared" si="1119"/>
        <v>2</v>
      </c>
      <c r="M596" s="7">
        <f t="shared" si="1119"/>
        <v>3</v>
      </c>
      <c r="N596" s="7">
        <f t="shared" si="1119"/>
        <v>1</v>
      </c>
      <c r="O596" s="7">
        <f t="shared" si="1119"/>
        <v>2</v>
      </c>
      <c r="P596" s="7">
        <f t="shared" si="1119"/>
        <v>2</v>
      </c>
      <c r="Q596" s="7">
        <f t="shared" si="1119"/>
        <v>2</v>
      </c>
      <c r="R596" s="7">
        <f t="shared" si="1119"/>
        <v>1</v>
      </c>
      <c r="S596" s="7">
        <f t="shared" si="1119"/>
        <v>2</v>
      </c>
      <c r="T596" s="7">
        <f t="shared" si="1119"/>
        <v>2</v>
      </c>
      <c r="U596" s="7">
        <f t="shared" si="1119"/>
        <v>1</v>
      </c>
      <c r="V596" s="7">
        <f t="shared" si="1119"/>
        <v>2</v>
      </c>
      <c r="W596" s="7">
        <f t="shared" si="1119"/>
        <v>3</v>
      </c>
      <c r="X596" s="7">
        <f t="shared" si="1119"/>
        <v>4</v>
      </c>
      <c r="Y596" s="7">
        <f t="shared" si="1119"/>
        <v>3</v>
      </c>
      <c r="Z596" s="7">
        <f t="shared" si="1119"/>
        <v>3</v>
      </c>
      <c r="AA596" s="7">
        <f t="shared" si="1119"/>
        <v>3</v>
      </c>
      <c r="AB596" s="7">
        <f t="shared" si="1119"/>
        <v>2</v>
      </c>
      <c r="AC596" s="7">
        <f t="shared" si="1119"/>
        <v>4</v>
      </c>
      <c r="AD596" s="7">
        <f t="shared" si="1119"/>
        <v>3</v>
      </c>
      <c r="AE596" s="7">
        <f t="shared" si="1119"/>
        <v>2</v>
      </c>
      <c r="AF596" s="7">
        <f t="shared" si="1119"/>
        <v>1</v>
      </c>
      <c r="AG596" s="7">
        <f t="shared" si="1119"/>
        <v>4</v>
      </c>
      <c r="AH596" s="7">
        <f t="shared" si="1119"/>
        <v>1</v>
      </c>
      <c r="AI596" s="7">
        <f t="shared" si="1119"/>
        <v>2</v>
      </c>
      <c r="AJ596" s="7">
        <f t="shared" si="1119"/>
        <v>3</v>
      </c>
      <c r="AK596" s="7">
        <f t="shared" ref="AK596:BP596" si="1120">COUNTIF(AK$2:AK$580,"&gt;9")</f>
        <v>1</v>
      </c>
      <c r="AL596" s="7">
        <f t="shared" si="1120"/>
        <v>2</v>
      </c>
      <c r="AM596" s="7">
        <f t="shared" si="1120"/>
        <v>2</v>
      </c>
      <c r="AN596" s="7">
        <f t="shared" si="1120"/>
        <v>1</v>
      </c>
      <c r="AO596" s="7">
        <f t="shared" si="1120"/>
        <v>0</v>
      </c>
      <c r="AP596" s="7">
        <f t="shared" si="1120"/>
        <v>2</v>
      </c>
      <c r="AQ596" s="7">
        <f t="shared" si="1120"/>
        <v>2</v>
      </c>
      <c r="AR596" s="7">
        <f t="shared" si="1120"/>
        <v>0</v>
      </c>
      <c r="AS596" s="7">
        <f t="shared" si="1120"/>
        <v>1</v>
      </c>
      <c r="AT596" s="7">
        <f t="shared" si="1120"/>
        <v>1</v>
      </c>
      <c r="AU596" s="7">
        <f t="shared" si="1120"/>
        <v>2</v>
      </c>
      <c r="AV596" s="7">
        <f t="shared" si="1120"/>
        <v>0</v>
      </c>
      <c r="AW596" s="7">
        <f t="shared" si="1120"/>
        <v>1</v>
      </c>
      <c r="AX596" s="7">
        <f t="shared" si="1120"/>
        <v>1</v>
      </c>
      <c r="AY596" s="7">
        <f t="shared" si="1120"/>
        <v>4</v>
      </c>
      <c r="AZ596" s="7">
        <f t="shared" si="1120"/>
        <v>4</v>
      </c>
      <c r="BA596" s="7">
        <f t="shared" si="1120"/>
        <v>2</v>
      </c>
      <c r="BB596" s="7">
        <f t="shared" si="1120"/>
        <v>3</v>
      </c>
      <c r="BC596" s="7">
        <f t="shared" si="1120"/>
        <v>1</v>
      </c>
      <c r="BD596" s="7">
        <f t="shared" si="1120"/>
        <v>1</v>
      </c>
      <c r="BE596" s="7">
        <f t="shared" si="1120"/>
        <v>1</v>
      </c>
      <c r="BF596" s="7">
        <f t="shared" si="1120"/>
        <v>1</v>
      </c>
      <c r="BG596" s="7">
        <f t="shared" si="1120"/>
        <v>0</v>
      </c>
      <c r="BH596" s="7">
        <f t="shared" si="1120"/>
        <v>0</v>
      </c>
      <c r="BI596" s="7">
        <f t="shared" si="1120"/>
        <v>2</v>
      </c>
      <c r="BJ596" s="7">
        <f t="shared" si="1120"/>
        <v>1</v>
      </c>
      <c r="BK596" s="7">
        <f t="shared" si="1120"/>
        <v>2</v>
      </c>
      <c r="BL596" s="7">
        <f t="shared" si="1120"/>
        <v>1</v>
      </c>
      <c r="BM596" s="7">
        <f t="shared" si="1120"/>
        <v>2</v>
      </c>
      <c r="BN596" s="7">
        <f t="shared" si="1120"/>
        <v>1</v>
      </c>
      <c r="BO596" s="7">
        <f t="shared" si="1120"/>
        <v>1</v>
      </c>
      <c r="BP596" s="7">
        <f t="shared" si="1120"/>
        <v>1</v>
      </c>
      <c r="BQ596" s="7">
        <f t="shared" ref="BQ596:CO596" si="1121">COUNTIF(BQ$2:BQ$580,"&gt;9")</f>
        <v>0</v>
      </c>
      <c r="BR596" s="7">
        <f t="shared" si="1121"/>
        <v>2</v>
      </c>
      <c r="BS596" s="7">
        <f t="shared" si="1121"/>
        <v>2</v>
      </c>
      <c r="BT596" s="7">
        <f t="shared" si="1121"/>
        <v>0</v>
      </c>
      <c r="BU596" s="7">
        <f t="shared" si="1121"/>
        <v>1</v>
      </c>
      <c r="BV596" s="7">
        <f t="shared" si="1121"/>
        <v>2</v>
      </c>
      <c r="BW596" s="7">
        <f t="shared" si="1121"/>
        <v>2</v>
      </c>
      <c r="BX596" s="7">
        <f t="shared" si="1121"/>
        <v>3</v>
      </c>
      <c r="BY596" s="7">
        <f t="shared" si="1121"/>
        <v>1</v>
      </c>
      <c r="BZ596" s="7">
        <f t="shared" si="1121"/>
        <v>1</v>
      </c>
      <c r="CA596" s="7">
        <f t="shared" si="1121"/>
        <v>1</v>
      </c>
      <c r="CB596" s="7">
        <f t="shared" si="1121"/>
        <v>4</v>
      </c>
      <c r="CC596" s="7">
        <f t="shared" si="1121"/>
        <v>1</v>
      </c>
      <c r="CD596" s="7">
        <f t="shared" si="1121"/>
        <v>1</v>
      </c>
      <c r="CE596" s="7">
        <f t="shared" si="1121"/>
        <v>0</v>
      </c>
      <c r="CF596" s="7">
        <f t="shared" si="1121"/>
        <v>0</v>
      </c>
      <c r="CG596" s="7">
        <f t="shared" si="1121"/>
        <v>1</v>
      </c>
      <c r="CH596" s="7">
        <f t="shared" si="1121"/>
        <v>1</v>
      </c>
      <c r="CI596" s="7">
        <f t="shared" si="1121"/>
        <v>2</v>
      </c>
      <c r="CJ596" s="7">
        <f t="shared" si="1121"/>
        <v>2</v>
      </c>
      <c r="CK596" s="7">
        <f t="shared" si="1121"/>
        <v>0</v>
      </c>
      <c r="CL596" s="7">
        <f t="shared" si="1121"/>
        <v>0</v>
      </c>
      <c r="CM596" s="7">
        <f t="shared" si="1121"/>
        <v>1</v>
      </c>
      <c r="CN596" s="7">
        <f t="shared" si="1121"/>
        <v>1</v>
      </c>
      <c r="CO596" s="7">
        <f t="shared" si="1121"/>
        <v>0</v>
      </c>
      <c r="CP596" s="17">
        <f>MAX(CP2:CP580)</f>
        <v>127</v>
      </c>
      <c r="CQ596" s="17">
        <f>MAX(CQ2:CQ580)</f>
        <v>16</v>
      </c>
      <c r="CR596" s="17">
        <f>MAX(CR2:CR580)</f>
        <v>9</v>
      </c>
      <c r="CS596" s="17">
        <f>MAX(CS2:CS580)</f>
        <v>12</v>
      </c>
      <c r="CT596" s="17">
        <f>MAX(CT2:CT580)</f>
        <v>143</v>
      </c>
      <c r="FH596" s="5"/>
      <c r="GG596" s="7"/>
      <c r="GH596" s="7">
        <f t="shared" ref="GH596:HM596" si="1122">COUNTIF(GH2:GH507,"&gt;9")</f>
        <v>3</v>
      </c>
      <c r="GI596" s="7">
        <f t="shared" si="1122"/>
        <v>3</v>
      </c>
      <c r="GJ596" s="7">
        <f t="shared" si="1122"/>
        <v>2</v>
      </c>
      <c r="GK596" s="7">
        <f t="shared" si="1122"/>
        <v>2</v>
      </c>
      <c r="GL596" s="7">
        <f t="shared" si="1122"/>
        <v>2</v>
      </c>
      <c r="GM596" s="7">
        <f t="shared" si="1122"/>
        <v>4</v>
      </c>
      <c r="GN596" s="7">
        <f t="shared" si="1122"/>
        <v>2</v>
      </c>
      <c r="GO596" s="7">
        <f t="shared" si="1122"/>
        <v>3</v>
      </c>
      <c r="GP596" s="7">
        <f t="shared" si="1122"/>
        <v>4</v>
      </c>
      <c r="GQ596" s="7">
        <f t="shared" si="1122"/>
        <v>1</v>
      </c>
      <c r="GR596" s="7">
        <f t="shared" si="1122"/>
        <v>0</v>
      </c>
      <c r="GS596" s="7">
        <f t="shared" si="1122"/>
        <v>2</v>
      </c>
      <c r="GT596" s="7">
        <f t="shared" si="1122"/>
        <v>2</v>
      </c>
      <c r="GU596" s="7">
        <f t="shared" si="1122"/>
        <v>2</v>
      </c>
      <c r="GV596" s="7">
        <f t="shared" si="1122"/>
        <v>1</v>
      </c>
      <c r="GW596" s="7">
        <f t="shared" si="1122"/>
        <v>3</v>
      </c>
      <c r="GX596" s="7">
        <f t="shared" si="1122"/>
        <v>2</v>
      </c>
      <c r="GY596" s="7">
        <f t="shared" si="1122"/>
        <v>2</v>
      </c>
      <c r="GZ596" s="7">
        <f t="shared" si="1122"/>
        <v>2</v>
      </c>
      <c r="HA596" s="7">
        <f t="shared" si="1122"/>
        <v>3</v>
      </c>
      <c r="HB596" s="7">
        <f t="shared" si="1122"/>
        <v>4</v>
      </c>
      <c r="HC596" s="7">
        <f t="shared" si="1122"/>
        <v>3</v>
      </c>
      <c r="HD596" s="7">
        <f t="shared" si="1122"/>
        <v>4</v>
      </c>
      <c r="HE596" s="7">
        <f t="shared" si="1122"/>
        <v>3</v>
      </c>
      <c r="HF596" s="7">
        <f t="shared" si="1122"/>
        <v>2</v>
      </c>
      <c r="HG596" s="7">
        <f t="shared" si="1122"/>
        <v>4</v>
      </c>
      <c r="HH596" s="7">
        <f t="shared" si="1122"/>
        <v>3</v>
      </c>
      <c r="HI596" s="7">
        <f t="shared" si="1122"/>
        <v>2</v>
      </c>
      <c r="HJ596" s="7">
        <f t="shared" si="1122"/>
        <v>1</v>
      </c>
      <c r="HK596" s="7">
        <f t="shared" si="1122"/>
        <v>4</v>
      </c>
      <c r="HL596" s="7">
        <f t="shared" si="1122"/>
        <v>2</v>
      </c>
      <c r="HM596" s="7">
        <f t="shared" si="1122"/>
        <v>2</v>
      </c>
      <c r="HN596" s="7">
        <f t="shared" ref="HN596:IS596" si="1123">COUNTIF(HN2:HN507,"&gt;9")</f>
        <v>3</v>
      </c>
      <c r="HO596" s="7">
        <f t="shared" si="1123"/>
        <v>1</v>
      </c>
      <c r="HP596" s="7">
        <f t="shared" si="1123"/>
        <v>4</v>
      </c>
      <c r="HQ596" s="7">
        <f t="shared" si="1123"/>
        <v>3</v>
      </c>
      <c r="HR596" s="7">
        <f t="shared" si="1123"/>
        <v>2</v>
      </c>
      <c r="HS596" s="7">
        <f t="shared" si="1123"/>
        <v>0</v>
      </c>
      <c r="HT596" s="7">
        <f t="shared" si="1123"/>
        <v>2</v>
      </c>
      <c r="HU596" s="7">
        <f t="shared" si="1123"/>
        <v>2</v>
      </c>
      <c r="HV596" s="7">
        <f t="shared" si="1123"/>
        <v>0</v>
      </c>
      <c r="HW596" s="7">
        <f t="shared" si="1123"/>
        <v>2</v>
      </c>
      <c r="HX596" s="7">
        <f t="shared" si="1123"/>
        <v>1</v>
      </c>
      <c r="HY596" s="7">
        <f t="shared" si="1123"/>
        <v>2</v>
      </c>
      <c r="HZ596" s="7">
        <f t="shared" si="1123"/>
        <v>1</v>
      </c>
      <c r="IA596" s="7">
        <f t="shared" si="1123"/>
        <v>1</v>
      </c>
      <c r="IB596" s="7">
        <f t="shared" si="1123"/>
        <v>1</v>
      </c>
      <c r="IC596" s="7">
        <f t="shared" si="1123"/>
        <v>4</v>
      </c>
      <c r="ID596" s="7">
        <f t="shared" si="1123"/>
        <v>4</v>
      </c>
      <c r="IE596" s="7">
        <f t="shared" si="1123"/>
        <v>3</v>
      </c>
      <c r="IF596" s="7">
        <f t="shared" si="1123"/>
        <v>3</v>
      </c>
      <c r="IG596" s="7">
        <f t="shared" si="1123"/>
        <v>3</v>
      </c>
      <c r="IH596" s="7">
        <f t="shared" si="1123"/>
        <v>1</v>
      </c>
      <c r="II596" s="7">
        <f t="shared" si="1123"/>
        <v>2</v>
      </c>
      <c r="IJ596" s="7">
        <f t="shared" si="1123"/>
        <v>2</v>
      </c>
      <c r="IK596" s="7">
        <f t="shared" si="1123"/>
        <v>1</v>
      </c>
      <c r="IL596" s="7">
        <f t="shared" si="1123"/>
        <v>1</v>
      </c>
      <c r="IM596" s="7">
        <f t="shared" si="1123"/>
        <v>2</v>
      </c>
      <c r="IN596" s="7">
        <f t="shared" si="1123"/>
        <v>1</v>
      </c>
      <c r="IO596" s="7">
        <f t="shared" si="1123"/>
        <v>4</v>
      </c>
      <c r="IP596" s="7">
        <f t="shared" si="1123"/>
        <v>1</v>
      </c>
      <c r="IQ596" s="7">
        <f t="shared" si="1123"/>
        <v>2</v>
      </c>
      <c r="IR596" s="7">
        <f t="shared" si="1123"/>
        <v>1</v>
      </c>
      <c r="IS596" s="7">
        <f t="shared" si="1123"/>
        <v>1</v>
      </c>
      <c r="IT596" s="7">
        <f t="shared" ref="IT596:JN596" si="1124">COUNTIF(IT2:IT507,"&gt;9")</f>
        <v>1</v>
      </c>
      <c r="IU596" s="7">
        <f t="shared" si="1124"/>
        <v>1</v>
      </c>
      <c r="IV596" s="7">
        <f t="shared" si="1124"/>
        <v>2</v>
      </c>
      <c r="IW596" s="7">
        <f t="shared" si="1124"/>
        <v>2</v>
      </c>
      <c r="IX596" s="7">
        <f t="shared" si="1124"/>
        <v>0</v>
      </c>
      <c r="IY596" s="7">
        <f t="shared" si="1124"/>
        <v>1</v>
      </c>
      <c r="IZ596" s="7">
        <f t="shared" si="1124"/>
        <v>2</v>
      </c>
      <c r="JA596" s="7">
        <f t="shared" si="1124"/>
        <v>2</v>
      </c>
      <c r="JB596" s="77">
        <f t="shared" si="1124"/>
        <v>5</v>
      </c>
      <c r="JC596" s="7">
        <f t="shared" si="1124"/>
        <v>2</v>
      </c>
      <c r="JD596" s="7">
        <f t="shared" si="1124"/>
        <v>2</v>
      </c>
      <c r="JE596" s="7">
        <f t="shared" si="1124"/>
        <v>1</v>
      </c>
      <c r="JF596" s="77">
        <f t="shared" si="1124"/>
        <v>5</v>
      </c>
      <c r="JG596" s="7">
        <f t="shared" si="1124"/>
        <v>1</v>
      </c>
      <c r="JH596" s="7">
        <f t="shared" si="1124"/>
        <v>1</v>
      </c>
      <c r="JI596" s="7">
        <f t="shared" si="1124"/>
        <v>1</v>
      </c>
      <c r="JJ596" s="7">
        <f t="shared" si="1124"/>
        <v>1</v>
      </c>
      <c r="JK596" s="7">
        <f t="shared" si="1124"/>
        <v>2</v>
      </c>
      <c r="JL596" s="7">
        <f>COUNTIF(JL2:JL507,"&gt;9")</f>
        <v>2</v>
      </c>
      <c r="JM596" s="7">
        <f>COUNTIF(JM2:JM507,"&gt;9")</f>
        <v>0</v>
      </c>
      <c r="JN596" s="7">
        <f t="shared" si="1124"/>
        <v>0</v>
      </c>
      <c r="JO596" s="7">
        <f>COUNTIF(JO2:JO507,"&gt;9")</f>
        <v>0</v>
      </c>
      <c r="JP596" s="7">
        <f>COUNTIF(JP2:JP507,"&gt;9")</f>
        <v>1</v>
      </c>
      <c r="JQ596" s="7">
        <f>COUNTIF(JQ2:JQ507,"&gt;9")</f>
        <v>0</v>
      </c>
      <c r="JR596" s="7">
        <f>COUNTIF(JR2:JR507,"&gt;9")</f>
        <v>0</v>
      </c>
      <c r="JS596" s="7">
        <f>COUNTIF(JS2:JS507,"&gt;9")</f>
        <v>0</v>
      </c>
      <c r="JT596" s="7"/>
    </row>
    <row r="597" spans="1:280" s="2" customFormat="1" x14ac:dyDescent="0.2">
      <c r="A597" s="5" t="s">
        <v>3873</v>
      </c>
      <c r="B597" s="50"/>
      <c r="C597" s="46"/>
      <c r="D597" s="46"/>
      <c r="E597" s="7">
        <f t="shared" ref="E597:AJ597" si="1125">COUNTIF(E$2:E$580,"&gt;19")</f>
        <v>0</v>
      </c>
      <c r="F597" s="7">
        <f t="shared" si="1125"/>
        <v>0</v>
      </c>
      <c r="G597" s="7">
        <f t="shared" si="1125"/>
        <v>1</v>
      </c>
      <c r="H597" s="7">
        <f t="shared" si="1125"/>
        <v>1</v>
      </c>
      <c r="I597" s="7">
        <f t="shared" si="1125"/>
        <v>1</v>
      </c>
      <c r="J597" s="7">
        <f t="shared" si="1125"/>
        <v>1</v>
      </c>
      <c r="K597" s="7">
        <f t="shared" si="1125"/>
        <v>0</v>
      </c>
      <c r="L597" s="7">
        <f t="shared" si="1125"/>
        <v>1</v>
      </c>
      <c r="M597" s="7">
        <f t="shared" si="1125"/>
        <v>1</v>
      </c>
      <c r="N597" s="7">
        <f t="shared" si="1125"/>
        <v>1</v>
      </c>
      <c r="O597" s="7">
        <f t="shared" si="1125"/>
        <v>0</v>
      </c>
      <c r="P597" s="7">
        <f t="shared" si="1125"/>
        <v>0</v>
      </c>
      <c r="Q597" s="7">
        <f t="shared" si="1125"/>
        <v>1</v>
      </c>
      <c r="R597" s="7">
        <f t="shared" si="1125"/>
        <v>0</v>
      </c>
      <c r="S597" s="7">
        <f t="shared" si="1125"/>
        <v>0</v>
      </c>
      <c r="T597" s="7">
        <f t="shared" si="1125"/>
        <v>1</v>
      </c>
      <c r="U597" s="7">
        <f t="shared" si="1125"/>
        <v>1</v>
      </c>
      <c r="V597" s="7">
        <f t="shared" si="1125"/>
        <v>1</v>
      </c>
      <c r="W597" s="7">
        <f t="shared" si="1125"/>
        <v>2</v>
      </c>
      <c r="X597" s="7">
        <f t="shared" si="1125"/>
        <v>1</v>
      </c>
      <c r="Y597" s="7">
        <f t="shared" si="1125"/>
        <v>1</v>
      </c>
      <c r="Z597" s="7">
        <f t="shared" si="1125"/>
        <v>0</v>
      </c>
      <c r="AA597" s="7">
        <f t="shared" si="1125"/>
        <v>0</v>
      </c>
      <c r="AB597" s="7">
        <f t="shared" si="1125"/>
        <v>0</v>
      </c>
      <c r="AC597" s="7">
        <f t="shared" si="1125"/>
        <v>1</v>
      </c>
      <c r="AD597" s="7">
        <f t="shared" si="1125"/>
        <v>1</v>
      </c>
      <c r="AE597" s="7">
        <f t="shared" si="1125"/>
        <v>0</v>
      </c>
      <c r="AF597" s="7">
        <f t="shared" si="1125"/>
        <v>0</v>
      </c>
      <c r="AG597" s="7">
        <f t="shared" si="1125"/>
        <v>1</v>
      </c>
      <c r="AH597" s="7">
        <f t="shared" si="1125"/>
        <v>0</v>
      </c>
      <c r="AI597" s="7">
        <f t="shared" si="1125"/>
        <v>0</v>
      </c>
      <c r="AJ597" s="7">
        <f t="shared" si="1125"/>
        <v>0</v>
      </c>
      <c r="AK597" s="7">
        <f t="shared" ref="AK597:BP597" si="1126">COUNTIF(AK$2:AK$580,"&gt;19")</f>
        <v>0</v>
      </c>
      <c r="AL597" s="7">
        <f t="shared" si="1126"/>
        <v>0</v>
      </c>
      <c r="AM597" s="7">
        <f t="shared" si="1126"/>
        <v>1</v>
      </c>
      <c r="AN597" s="7">
        <f t="shared" si="1126"/>
        <v>0</v>
      </c>
      <c r="AO597" s="7">
        <f t="shared" si="1126"/>
        <v>0</v>
      </c>
      <c r="AP597" s="7">
        <f t="shared" si="1126"/>
        <v>0</v>
      </c>
      <c r="AQ597" s="7">
        <f t="shared" si="1126"/>
        <v>0</v>
      </c>
      <c r="AR597" s="7">
        <f t="shared" si="1126"/>
        <v>0</v>
      </c>
      <c r="AS597" s="7">
        <f t="shared" si="1126"/>
        <v>0</v>
      </c>
      <c r="AT597" s="7">
        <f t="shared" si="1126"/>
        <v>0</v>
      </c>
      <c r="AU597" s="7">
        <f t="shared" si="1126"/>
        <v>0</v>
      </c>
      <c r="AV597" s="7">
        <f t="shared" si="1126"/>
        <v>0</v>
      </c>
      <c r="AW597" s="7">
        <f t="shared" si="1126"/>
        <v>0</v>
      </c>
      <c r="AX597" s="7">
        <f t="shared" si="1126"/>
        <v>1</v>
      </c>
      <c r="AY597" s="7">
        <f t="shared" si="1126"/>
        <v>1</v>
      </c>
      <c r="AZ597" s="7">
        <f t="shared" si="1126"/>
        <v>2</v>
      </c>
      <c r="BA597" s="7">
        <f t="shared" si="1126"/>
        <v>0</v>
      </c>
      <c r="BB597" s="7">
        <f t="shared" si="1126"/>
        <v>1</v>
      </c>
      <c r="BC597" s="7">
        <f t="shared" si="1126"/>
        <v>0</v>
      </c>
      <c r="BD597" s="7">
        <f t="shared" si="1126"/>
        <v>0</v>
      </c>
      <c r="BE597" s="7">
        <f t="shared" si="1126"/>
        <v>0</v>
      </c>
      <c r="BF597" s="7">
        <f t="shared" si="1126"/>
        <v>0</v>
      </c>
      <c r="BG597" s="7">
        <f t="shared" si="1126"/>
        <v>0</v>
      </c>
      <c r="BH597" s="7">
        <f t="shared" si="1126"/>
        <v>0</v>
      </c>
      <c r="BI597" s="7">
        <f t="shared" si="1126"/>
        <v>1</v>
      </c>
      <c r="BJ597" s="7">
        <f t="shared" si="1126"/>
        <v>1</v>
      </c>
      <c r="BK597" s="7">
        <f t="shared" si="1126"/>
        <v>0</v>
      </c>
      <c r="BL597" s="7">
        <f t="shared" si="1126"/>
        <v>0</v>
      </c>
      <c r="BM597" s="7">
        <f t="shared" si="1126"/>
        <v>0</v>
      </c>
      <c r="BN597" s="7">
        <f t="shared" si="1126"/>
        <v>0</v>
      </c>
      <c r="BO597" s="7">
        <f t="shared" si="1126"/>
        <v>0</v>
      </c>
      <c r="BP597" s="7">
        <f t="shared" si="1126"/>
        <v>0</v>
      </c>
      <c r="BQ597" s="7">
        <f t="shared" ref="BQ597:CO597" si="1127">COUNTIF(BQ$2:BQ$580,"&gt;19")</f>
        <v>0</v>
      </c>
      <c r="BR597" s="7">
        <f t="shared" si="1127"/>
        <v>0</v>
      </c>
      <c r="BS597" s="7">
        <f t="shared" si="1127"/>
        <v>0</v>
      </c>
      <c r="BT597" s="7">
        <f t="shared" si="1127"/>
        <v>0</v>
      </c>
      <c r="BU597" s="7">
        <f t="shared" si="1127"/>
        <v>0</v>
      </c>
      <c r="BV597" s="7">
        <f t="shared" si="1127"/>
        <v>1</v>
      </c>
      <c r="BW597" s="7">
        <f t="shared" si="1127"/>
        <v>1</v>
      </c>
      <c r="BX597" s="7">
        <f t="shared" si="1127"/>
        <v>0</v>
      </c>
      <c r="BY597" s="7">
        <f t="shared" si="1127"/>
        <v>0</v>
      </c>
      <c r="BZ597" s="7">
        <f t="shared" si="1127"/>
        <v>1</v>
      </c>
      <c r="CA597" s="7">
        <f t="shared" si="1127"/>
        <v>0</v>
      </c>
      <c r="CB597" s="7">
        <f t="shared" si="1127"/>
        <v>0</v>
      </c>
      <c r="CC597" s="7">
        <f t="shared" si="1127"/>
        <v>0</v>
      </c>
      <c r="CD597" s="7">
        <f t="shared" si="1127"/>
        <v>0</v>
      </c>
      <c r="CE597" s="7">
        <f t="shared" si="1127"/>
        <v>0</v>
      </c>
      <c r="CF597" s="7">
        <f t="shared" si="1127"/>
        <v>0</v>
      </c>
      <c r="CG597" s="7">
        <f t="shared" si="1127"/>
        <v>0</v>
      </c>
      <c r="CH597" s="7">
        <f t="shared" si="1127"/>
        <v>1</v>
      </c>
      <c r="CI597" s="7">
        <f t="shared" si="1127"/>
        <v>0</v>
      </c>
      <c r="CJ597" s="7">
        <f t="shared" si="1127"/>
        <v>0</v>
      </c>
      <c r="CK597" s="7">
        <f t="shared" si="1127"/>
        <v>0</v>
      </c>
      <c r="CL597" s="7">
        <f t="shared" si="1127"/>
        <v>0</v>
      </c>
      <c r="CM597" s="7">
        <f t="shared" si="1127"/>
        <v>0</v>
      </c>
      <c r="CN597" s="7">
        <f t="shared" si="1127"/>
        <v>0</v>
      </c>
      <c r="CO597" s="7">
        <f t="shared" si="1127"/>
        <v>0</v>
      </c>
      <c r="CP597" s="18" t="s">
        <v>1661</v>
      </c>
      <c r="CQ597" s="18" t="s">
        <v>1661</v>
      </c>
      <c r="CR597" s="18" t="s">
        <v>1662</v>
      </c>
      <c r="CS597" s="18" t="s">
        <v>2780</v>
      </c>
      <c r="CT597" s="18" t="s">
        <v>1661</v>
      </c>
      <c r="IU597" s="29"/>
    </row>
    <row r="598" spans="1:280" s="2" customFormat="1" x14ac:dyDescent="0.2">
      <c r="A598" s="5" t="s">
        <v>3874</v>
      </c>
      <c r="B598" s="50"/>
      <c r="C598" s="46"/>
      <c r="D598" s="46"/>
      <c r="E598" s="7">
        <f t="shared" ref="E598:AJ598" si="1128">COUNTIF(E$2:E$580,"&gt;29")</f>
        <v>0</v>
      </c>
      <c r="F598" s="7">
        <f t="shared" si="1128"/>
        <v>0</v>
      </c>
      <c r="G598" s="7">
        <f t="shared" si="1128"/>
        <v>0</v>
      </c>
      <c r="H598" s="7">
        <f t="shared" si="1128"/>
        <v>0</v>
      </c>
      <c r="I598" s="7">
        <f t="shared" si="1128"/>
        <v>0</v>
      </c>
      <c r="J598" s="7">
        <f t="shared" si="1128"/>
        <v>0</v>
      </c>
      <c r="K598" s="7">
        <f t="shared" si="1128"/>
        <v>0</v>
      </c>
      <c r="L598" s="7">
        <f t="shared" si="1128"/>
        <v>0</v>
      </c>
      <c r="M598" s="7">
        <f t="shared" si="1128"/>
        <v>0</v>
      </c>
      <c r="N598" s="7">
        <f t="shared" si="1128"/>
        <v>0</v>
      </c>
      <c r="O598" s="7">
        <f t="shared" si="1128"/>
        <v>0</v>
      </c>
      <c r="P598" s="7">
        <f t="shared" si="1128"/>
        <v>0</v>
      </c>
      <c r="Q598" s="7">
        <f t="shared" si="1128"/>
        <v>0</v>
      </c>
      <c r="R598" s="7">
        <f t="shared" si="1128"/>
        <v>0</v>
      </c>
      <c r="S598" s="7">
        <f t="shared" si="1128"/>
        <v>0</v>
      </c>
      <c r="T598" s="7">
        <f t="shared" si="1128"/>
        <v>1</v>
      </c>
      <c r="U598" s="7">
        <f t="shared" si="1128"/>
        <v>0</v>
      </c>
      <c r="V598" s="7">
        <f t="shared" si="1128"/>
        <v>0</v>
      </c>
      <c r="W598" s="7">
        <f t="shared" si="1128"/>
        <v>1</v>
      </c>
      <c r="X598" s="7">
        <f t="shared" si="1128"/>
        <v>1</v>
      </c>
      <c r="Y598" s="7">
        <f t="shared" si="1128"/>
        <v>0</v>
      </c>
      <c r="Z598" s="7">
        <f t="shared" si="1128"/>
        <v>0</v>
      </c>
      <c r="AA598" s="7">
        <f t="shared" si="1128"/>
        <v>0</v>
      </c>
      <c r="AB598" s="7">
        <f t="shared" si="1128"/>
        <v>0</v>
      </c>
      <c r="AC598" s="7">
        <f t="shared" si="1128"/>
        <v>0</v>
      </c>
      <c r="AD598" s="7">
        <f t="shared" si="1128"/>
        <v>0</v>
      </c>
      <c r="AE598" s="7">
        <f t="shared" si="1128"/>
        <v>0</v>
      </c>
      <c r="AF598" s="7">
        <f t="shared" si="1128"/>
        <v>0</v>
      </c>
      <c r="AG598" s="7">
        <f t="shared" si="1128"/>
        <v>0</v>
      </c>
      <c r="AH598" s="7">
        <f t="shared" si="1128"/>
        <v>0</v>
      </c>
      <c r="AI598" s="7">
        <f t="shared" si="1128"/>
        <v>0</v>
      </c>
      <c r="AJ598" s="7">
        <f t="shared" si="1128"/>
        <v>0</v>
      </c>
      <c r="AK598" s="7">
        <f t="shared" ref="AK598:BP598" si="1129">COUNTIF(AK$2:AK$580,"&gt;29")</f>
        <v>0</v>
      </c>
      <c r="AL598" s="7">
        <f t="shared" si="1129"/>
        <v>0</v>
      </c>
      <c r="AM598" s="7">
        <f t="shared" si="1129"/>
        <v>0</v>
      </c>
      <c r="AN598" s="7">
        <f t="shared" si="1129"/>
        <v>0</v>
      </c>
      <c r="AO598" s="7">
        <f t="shared" si="1129"/>
        <v>0</v>
      </c>
      <c r="AP598" s="7">
        <f t="shared" si="1129"/>
        <v>0</v>
      </c>
      <c r="AQ598" s="7">
        <f t="shared" si="1129"/>
        <v>0</v>
      </c>
      <c r="AR598" s="7">
        <f t="shared" si="1129"/>
        <v>0</v>
      </c>
      <c r="AS598" s="7">
        <f t="shared" si="1129"/>
        <v>0</v>
      </c>
      <c r="AT598" s="7">
        <f t="shared" si="1129"/>
        <v>0</v>
      </c>
      <c r="AU598" s="7">
        <f t="shared" si="1129"/>
        <v>0</v>
      </c>
      <c r="AV598" s="7">
        <f t="shared" si="1129"/>
        <v>0</v>
      </c>
      <c r="AW598" s="7">
        <f t="shared" si="1129"/>
        <v>0</v>
      </c>
      <c r="AX598" s="7">
        <f t="shared" si="1129"/>
        <v>0</v>
      </c>
      <c r="AY598" s="7">
        <f t="shared" si="1129"/>
        <v>0</v>
      </c>
      <c r="AZ598" s="7">
        <f t="shared" si="1129"/>
        <v>0</v>
      </c>
      <c r="BA598" s="7">
        <f t="shared" si="1129"/>
        <v>0</v>
      </c>
      <c r="BB598" s="7">
        <f t="shared" si="1129"/>
        <v>0</v>
      </c>
      <c r="BC598" s="7">
        <f t="shared" si="1129"/>
        <v>0</v>
      </c>
      <c r="BD598" s="7">
        <f t="shared" si="1129"/>
        <v>0</v>
      </c>
      <c r="BE598" s="7">
        <f t="shared" si="1129"/>
        <v>0</v>
      </c>
      <c r="BF598" s="7">
        <f t="shared" si="1129"/>
        <v>0</v>
      </c>
      <c r="BG598" s="7">
        <f t="shared" si="1129"/>
        <v>0</v>
      </c>
      <c r="BH598" s="7">
        <f t="shared" si="1129"/>
        <v>0</v>
      </c>
      <c r="BI598" s="7">
        <f t="shared" si="1129"/>
        <v>0</v>
      </c>
      <c r="BJ598" s="7">
        <f t="shared" si="1129"/>
        <v>0</v>
      </c>
      <c r="BK598" s="7">
        <f t="shared" si="1129"/>
        <v>0</v>
      </c>
      <c r="BL598" s="7">
        <f t="shared" si="1129"/>
        <v>0</v>
      </c>
      <c r="BM598" s="7">
        <f t="shared" si="1129"/>
        <v>0</v>
      </c>
      <c r="BN598" s="7">
        <f t="shared" si="1129"/>
        <v>0</v>
      </c>
      <c r="BO598" s="7">
        <f t="shared" si="1129"/>
        <v>0</v>
      </c>
      <c r="BP598" s="7">
        <f t="shared" si="1129"/>
        <v>0</v>
      </c>
      <c r="BQ598" s="7">
        <f t="shared" ref="BQ598:CO598" si="1130">COUNTIF(BQ$2:BQ$580,"&gt;29")</f>
        <v>0</v>
      </c>
      <c r="BR598" s="7">
        <f t="shared" si="1130"/>
        <v>0</v>
      </c>
      <c r="BS598" s="7">
        <f t="shared" si="1130"/>
        <v>0</v>
      </c>
      <c r="BT598" s="7">
        <f t="shared" si="1130"/>
        <v>0</v>
      </c>
      <c r="BU598" s="7">
        <f t="shared" si="1130"/>
        <v>0</v>
      </c>
      <c r="BV598" s="7">
        <f t="shared" si="1130"/>
        <v>0</v>
      </c>
      <c r="BW598" s="7">
        <f t="shared" si="1130"/>
        <v>0</v>
      </c>
      <c r="BX598" s="7">
        <f t="shared" si="1130"/>
        <v>0</v>
      </c>
      <c r="BY598" s="7">
        <f t="shared" si="1130"/>
        <v>0</v>
      </c>
      <c r="BZ598" s="7">
        <f t="shared" si="1130"/>
        <v>0</v>
      </c>
      <c r="CA598" s="7">
        <f t="shared" si="1130"/>
        <v>0</v>
      </c>
      <c r="CB598" s="7">
        <f t="shared" si="1130"/>
        <v>0</v>
      </c>
      <c r="CC598" s="7">
        <f t="shared" si="1130"/>
        <v>0</v>
      </c>
      <c r="CD598" s="7">
        <f t="shared" si="1130"/>
        <v>0</v>
      </c>
      <c r="CE598" s="7">
        <f t="shared" si="1130"/>
        <v>0</v>
      </c>
      <c r="CF598" s="7">
        <f t="shared" si="1130"/>
        <v>0</v>
      </c>
      <c r="CG598" s="7">
        <f t="shared" si="1130"/>
        <v>0</v>
      </c>
      <c r="CH598" s="7">
        <f t="shared" si="1130"/>
        <v>0</v>
      </c>
      <c r="CI598" s="7">
        <f t="shared" si="1130"/>
        <v>0</v>
      </c>
      <c r="CJ598" s="7">
        <f t="shared" si="1130"/>
        <v>0</v>
      </c>
      <c r="CK598" s="7">
        <f t="shared" si="1130"/>
        <v>0</v>
      </c>
      <c r="CL598" s="7">
        <f t="shared" si="1130"/>
        <v>0</v>
      </c>
      <c r="CM598" s="7">
        <f t="shared" si="1130"/>
        <v>0</v>
      </c>
      <c r="CN598" s="7">
        <f t="shared" si="1130"/>
        <v>0</v>
      </c>
      <c r="CO598" s="7">
        <f t="shared" si="1130"/>
        <v>0</v>
      </c>
      <c r="CP598" s="18"/>
      <c r="CQ598" s="18"/>
      <c r="CR598" s="18"/>
      <c r="CS598" s="18"/>
      <c r="CT598" s="18"/>
      <c r="IU598" s="29"/>
    </row>
    <row r="599" spans="1:280" s="2" customFormat="1" x14ac:dyDescent="0.2">
      <c r="E599" s="7"/>
      <c r="J599" s="7"/>
      <c r="M599" s="7"/>
      <c r="P599" s="7"/>
      <c r="S599" s="7"/>
      <c r="Z599" s="4"/>
      <c r="CP599" s="18"/>
      <c r="CQ599" s="18"/>
      <c r="CR599" s="18"/>
      <c r="CS599" s="18"/>
      <c r="CT599" s="18"/>
      <c r="IU599" s="29"/>
    </row>
    <row r="600" spans="1:280" x14ac:dyDescent="0.2">
      <c r="B600" s="48" t="s">
        <v>1659</v>
      </c>
      <c r="Z600" s="57"/>
      <c r="BQ600" s="5"/>
      <c r="CP600" s="7"/>
      <c r="CR600" s="15"/>
      <c r="CS600" s="18"/>
      <c r="CT600" s="7"/>
      <c r="FH600" s="5"/>
      <c r="GG600" s="7"/>
      <c r="IU600" s="28"/>
      <c r="JT600" s="7"/>
    </row>
    <row r="601" spans="1:280" s="14" customFormat="1" x14ac:dyDescent="0.2">
      <c r="A601" s="5" t="s">
        <v>1363</v>
      </c>
      <c r="B601" s="46">
        <v>11</v>
      </c>
      <c r="C601" s="46" t="s">
        <v>793</v>
      </c>
      <c r="D601" s="46" t="s">
        <v>1364</v>
      </c>
      <c r="E601" s="7"/>
      <c r="J601" s="7"/>
      <c r="M601" s="7"/>
      <c r="P601" s="7"/>
      <c r="S601" s="7"/>
      <c r="Z601" s="78"/>
      <c r="BQ601" s="5"/>
      <c r="CR601" s="36"/>
      <c r="FH601" s="5"/>
      <c r="IU601" s="28"/>
    </row>
    <row r="602" spans="1:280" s="17" customFormat="1" x14ac:dyDescent="0.2">
      <c r="A602" s="5" t="s">
        <v>1374</v>
      </c>
      <c r="B602" s="46">
        <v>11</v>
      </c>
      <c r="C602" s="46" t="s">
        <v>1372</v>
      </c>
      <c r="D602" s="46" t="s">
        <v>1375</v>
      </c>
      <c r="E602" s="7"/>
      <c r="J602" s="7"/>
      <c r="M602" s="7"/>
      <c r="P602" s="7"/>
      <c r="S602" s="7"/>
      <c r="Z602" s="73"/>
      <c r="BQ602" s="5"/>
      <c r="CR602" s="79"/>
      <c r="FH602" s="5"/>
      <c r="IU602" s="28"/>
    </row>
    <row r="603" spans="1:280" s="17" customFormat="1" x14ac:dyDescent="0.2">
      <c r="A603" s="5" t="s">
        <v>668</v>
      </c>
      <c r="B603" s="46">
        <v>11</v>
      </c>
      <c r="C603" s="46" t="s">
        <v>1160</v>
      </c>
      <c r="D603" s="46" t="s">
        <v>669</v>
      </c>
      <c r="E603" s="7"/>
      <c r="J603" s="7"/>
      <c r="M603" s="7"/>
      <c r="P603" s="7"/>
      <c r="S603" s="7"/>
      <c r="Z603" s="73"/>
      <c r="BQ603" s="5"/>
      <c r="CR603" s="79"/>
      <c r="FH603" s="5"/>
      <c r="IU603" s="28"/>
    </row>
    <row r="604" spans="1:280" s="17" customFormat="1" x14ac:dyDescent="0.2">
      <c r="A604" s="5"/>
      <c r="B604" s="50"/>
      <c r="C604" s="14"/>
      <c r="D604" s="5"/>
      <c r="E604" s="7"/>
      <c r="J604" s="7"/>
      <c r="M604" s="7"/>
      <c r="P604" s="7"/>
      <c r="S604" s="7"/>
      <c r="Z604" s="73"/>
      <c r="BQ604" s="5"/>
      <c r="CR604" s="79"/>
      <c r="FH604" s="5"/>
      <c r="IU604" s="28"/>
    </row>
    <row r="605" spans="1:280" s="17" customFormat="1" x14ac:dyDescent="0.2">
      <c r="A605" s="5"/>
      <c r="B605" s="48" t="s">
        <v>5073</v>
      </c>
      <c r="D605" s="5"/>
      <c r="E605" s="7"/>
      <c r="J605" s="7"/>
      <c r="M605" s="7"/>
      <c r="P605" s="7"/>
      <c r="S605" s="7"/>
      <c r="Z605" s="73"/>
      <c r="BQ605" s="5"/>
      <c r="CR605" s="79"/>
      <c r="FH605" s="5"/>
      <c r="IU605" s="28"/>
    </row>
    <row r="606" spans="1:280" s="17" customFormat="1" x14ac:dyDescent="0.2">
      <c r="A606" s="5" t="s">
        <v>1492</v>
      </c>
      <c r="B606" s="46">
        <v>0</v>
      </c>
      <c r="C606" s="46" t="s">
        <v>1160</v>
      </c>
      <c r="D606" s="46" t="s">
        <v>1160</v>
      </c>
      <c r="E606" s="7"/>
      <c r="J606" s="7"/>
      <c r="M606" s="7"/>
      <c r="P606" s="7"/>
      <c r="S606" s="7"/>
      <c r="Z606" s="73"/>
      <c r="BQ606" s="5"/>
      <c r="CR606" s="79"/>
      <c r="FH606" s="5"/>
      <c r="IU606" s="28"/>
    </row>
    <row r="607" spans="1:280" s="17" customFormat="1" x14ac:dyDescent="0.2">
      <c r="A607" s="5" t="s">
        <v>1123</v>
      </c>
      <c r="B607" s="46">
        <v>0</v>
      </c>
      <c r="C607" s="46" t="s">
        <v>2088</v>
      </c>
      <c r="D607" s="46" t="s">
        <v>2088</v>
      </c>
      <c r="E607" s="7"/>
      <c r="J607" s="7"/>
      <c r="M607" s="7"/>
      <c r="P607" s="7"/>
      <c r="S607" s="7"/>
      <c r="Z607" s="73"/>
      <c r="BQ607" s="5"/>
      <c r="CR607" s="79"/>
      <c r="FH607" s="5"/>
      <c r="IU607" s="28"/>
    </row>
    <row r="608" spans="1:280" s="17" customFormat="1" x14ac:dyDescent="0.2">
      <c r="A608" s="5" t="s">
        <v>1124</v>
      </c>
      <c r="B608" s="46">
        <v>0</v>
      </c>
      <c r="C608" s="46" t="s">
        <v>1839</v>
      </c>
      <c r="D608" s="46" t="s">
        <v>1839</v>
      </c>
      <c r="E608" s="7"/>
      <c r="J608" s="7"/>
      <c r="M608" s="7"/>
      <c r="P608" s="7"/>
      <c r="S608" s="7"/>
      <c r="Z608" s="73"/>
      <c r="BQ608" s="5"/>
      <c r="CR608" s="79"/>
      <c r="FH608" s="5"/>
      <c r="IU608" s="28"/>
    </row>
    <row r="609" spans="1:280" s="13" customFormat="1" x14ac:dyDescent="0.2">
      <c r="A609" s="4" t="s">
        <v>1491</v>
      </c>
      <c r="B609" s="46">
        <f>COUNT(E606:BX606)</f>
        <v>0</v>
      </c>
      <c r="C609" s="67" t="s">
        <v>1275</v>
      </c>
      <c r="D609" s="67" t="s">
        <v>1275</v>
      </c>
      <c r="E609" s="7"/>
      <c r="J609" s="7"/>
      <c r="M609" s="7"/>
      <c r="P609" s="7"/>
      <c r="S609" s="7"/>
      <c r="Z609" s="80"/>
      <c r="BQ609" s="5"/>
      <c r="CR609" s="77"/>
      <c r="FH609" s="5"/>
      <c r="IU609" s="28"/>
    </row>
    <row r="610" spans="1:280" s="13" customFormat="1" x14ac:dyDescent="0.2">
      <c r="A610" s="4" t="s">
        <v>2330</v>
      </c>
      <c r="B610" s="46">
        <f>COUNT(E607:BX607)</f>
        <v>0</v>
      </c>
      <c r="C610" s="67" t="s">
        <v>513</v>
      </c>
      <c r="D610" s="67" t="s">
        <v>513</v>
      </c>
      <c r="E610" s="7"/>
      <c r="J610" s="7"/>
      <c r="M610" s="7"/>
      <c r="P610" s="7"/>
      <c r="S610" s="7"/>
      <c r="Z610" s="80"/>
      <c r="BQ610" s="5"/>
      <c r="CR610" s="77"/>
      <c r="FH610" s="5"/>
      <c r="IU610" s="28"/>
    </row>
    <row r="611" spans="1:280" s="13" customFormat="1" x14ac:dyDescent="0.2">
      <c r="A611" s="4" t="s">
        <v>3444</v>
      </c>
      <c r="B611" s="46">
        <f>COUNT(E608:BX608)</f>
        <v>0</v>
      </c>
      <c r="C611" s="67" t="s">
        <v>2889</v>
      </c>
      <c r="D611" s="67" t="s">
        <v>2889</v>
      </c>
      <c r="E611" s="7"/>
      <c r="J611" s="7"/>
      <c r="M611" s="7"/>
      <c r="P611" s="7"/>
      <c r="S611" s="7"/>
      <c r="Z611" s="80"/>
      <c r="BQ611" s="5"/>
      <c r="CR611" s="77"/>
      <c r="FH611" s="5"/>
      <c r="IU611" s="28"/>
    </row>
    <row r="612" spans="1:280" x14ac:dyDescent="0.2">
      <c r="A612" s="4" t="s">
        <v>3783</v>
      </c>
      <c r="B612" s="46">
        <f t="shared" ref="B612:B617" si="1131">COUNT(E612:CO612)</f>
        <v>0</v>
      </c>
      <c r="C612" s="67" t="s">
        <v>3735</v>
      </c>
      <c r="D612" s="67" t="s">
        <v>3735</v>
      </c>
      <c r="CT612" s="28"/>
      <c r="FH612" s="5"/>
      <c r="GH612" s="7" t="str">
        <f t="shared" ref="GH612:GQ613" si="1132">IF(E612+CU612&gt;0,E612+CU612,"")</f>
        <v/>
      </c>
      <c r="GI612" s="7" t="str">
        <f t="shared" si="1132"/>
        <v/>
      </c>
      <c r="GJ612" s="7" t="str">
        <f t="shared" si="1132"/>
        <v/>
      </c>
      <c r="GK612" s="7" t="str">
        <f t="shared" si="1132"/>
        <v/>
      </c>
      <c r="GL612" s="7" t="str">
        <f t="shared" si="1132"/>
        <v/>
      </c>
      <c r="GM612" s="7" t="str">
        <f t="shared" si="1132"/>
        <v/>
      </c>
      <c r="GN612" s="7" t="str">
        <f t="shared" si="1132"/>
        <v/>
      </c>
      <c r="GO612" s="7" t="str">
        <f t="shared" si="1132"/>
        <v/>
      </c>
      <c r="GP612" s="7" t="str">
        <f t="shared" si="1132"/>
        <v/>
      </c>
      <c r="GQ612" s="7" t="str">
        <f t="shared" si="1132"/>
        <v/>
      </c>
      <c r="GR612" s="7" t="str">
        <f>IF(DE612&gt;0,DE612,"")</f>
        <v/>
      </c>
      <c r="GS612" s="7" t="str">
        <f t="shared" ref="GS612:HB613" si="1133">IF(O612+DF612&gt;0,O612+DF612,"")</f>
        <v/>
      </c>
      <c r="GT612" s="7" t="str">
        <f t="shared" si="1133"/>
        <v/>
      </c>
      <c r="GU612" s="7" t="str">
        <f t="shared" si="1133"/>
        <v/>
      </c>
      <c r="GV612" s="7" t="str">
        <f t="shared" si="1133"/>
        <v/>
      </c>
      <c r="GW612" s="7" t="str">
        <f t="shared" si="1133"/>
        <v/>
      </c>
      <c r="GX612" s="7" t="str">
        <f t="shared" si="1133"/>
        <v/>
      </c>
      <c r="GY612" s="7" t="str">
        <f t="shared" si="1133"/>
        <v/>
      </c>
      <c r="GZ612" s="7" t="str">
        <f t="shared" si="1133"/>
        <v/>
      </c>
      <c r="HA612" s="7" t="str">
        <f t="shared" si="1133"/>
        <v/>
      </c>
      <c r="HB612" s="7" t="str">
        <f t="shared" si="1133"/>
        <v/>
      </c>
      <c r="HC612" s="7" t="str">
        <f t="shared" ref="HC612:HL613" si="1134">IF(Y612+DP612&gt;0,Y612+DP612,"")</f>
        <v/>
      </c>
      <c r="HD612" s="7" t="str">
        <f t="shared" si="1134"/>
        <v/>
      </c>
      <c r="HE612" s="7" t="str">
        <f t="shared" si="1134"/>
        <v/>
      </c>
      <c r="HF612" s="7" t="str">
        <f t="shared" si="1134"/>
        <v/>
      </c>
      <c r="HG612" s="7" t="str">
        <f t="shared" si="1134"/>
        <v/>
      </c>
      <c r="HH612" s="7" t="str">
        <f t="shared" si="1134"/>
        <v/>
      </c>
      <c r="HI612" s="7" t="str">
        <f t="shared" si="1134"/>
        <v/>
      </c>
      <c r="HJ612" s="7" t="str">
        <f t="shared" si="1134"/>
        <v/>
      </c>
      <c r="HK612" s="7" t="str">
        <f t="shared" si="1134"/>
        <v/>
      </c>
      <c r="HL612" s="7" t="str">
        <f t="shared" si="1134"/>
        <v/>
      </c>
      <c r="HM612" s="7" t="str">
        <f t="shared" ref="HM612:HV613" si="1135">IF(AI612+DZ612&gt;0,AI612+DZ612,"")</f>
        <v/>
      </c>
      <c r="HN612" s="7" t="str">
        <f t="shared" si="1135"/>
        <v/>
      </c>
      <c r="HO612" s="7" t="str">
        <f t="shared" si="1135"/>
        <v/>
      </c>
      <c r="HP612" s="7" t="str">
        <f t="shared" si="1135"/>
        <v/>
      </c>
      <c r="HQ612" s="7" t="str">
        <f t="shared" si="1135"/>
        <v/>
      </c>
      <c r="HR612" s="7" t="str">
        <f t="shared" si="1135"/>
        <v/>
      </c>
      <c r="HS612" s="7" t="str">
        <f t="shared" si="1135"/>
        <v/>
      </c>
      <c r="HT612" s="7" t="str">
        <f t="shared" si="1135"/>
        <v/>
      </c>
      <c r="HU612" s="7" t="str">
        <f t="shared" si="1135"/>
        <v/>
      </c>
      <c r="HV612" s="7" t="str">
        <f t="shared" si="1135"/>
        <v/>
      </c>
      <c r="HW612" s="7" t="str">
        <f t="shared" ref="HW612:IF613" si="1136">IF(AS612+EJ612&gt;0,AS612+EJ612,"")</f>
        <v/>
      </c>
      <c r="HX612" s="7" t="str">
        <f t="shared" si="1136"/>
        <v/>
      </c>
      <c r="HY612" s="7" t="str">
        <f t="shared" si="1136"/>
        <v/>
      </c>
      <c r="HZ612" s="7" t="str">
        <f t="shared" si="1136"/>
        <v/>
      </c>
      <c r="IA612" s="7" t="str">
        <f t="shared" si="1136"/>
        <v/>
      </c>
      <c r="IB612" s="7" t="str">
        <f t="shared" si="1136"/>
        <v/>
      </c>
      <c r="IC612" s="7" t="str">
        <f t="shared" si="1136"/>
        <v/>
      </c>
      <c r="ID612" s="7" t="str">
        <f t="shared" si="1136"/>
        <v/>
      </c>
      <c r="IE612" s="7" t="str">
        <f t="shared" si="1136"/>
        <v/>
      </c>
      <c r="IF612" s="7" t="str">
        <f t="shared" si="1136"/>
        <v/>
      </c>
      <c r="IG612" s="7" t="str">
        <f t="shared" ref="IG612:IP613" si="1137">IF(BC612+ET612&gt;0,BC612+ET612,"")</f>
        <v/>
      </c>
      <c r="IH612" s="7" t="str">
        <f t="shared" si="1137"/>
        <v/>
      </c>
      <c r="II612" s="7" t="str">
        <f t="shared" si="1137"/>
        <v/>
      </c>
      <c r="IJ612" s="7" t="str">
        <f t="shared" si="1137"/>
        <v/>
      </c>
      <c r="IK612" s="7" t="str">
        <f t="shared" si="1137"/>
        <v/>
      </c>
      <c r="IL612" s="7" t="str">
        <f t="shared" si="1137"/>
        <v/>
      </c>
      <c r="IM612" s="7" t="str">
        <f t="shared" si="1137"/>
        <v/>
      </c>
      <c r="IN612" s="7" t="str">
        <f t="shared" si="1137"/>
        <v/>
      </c>
      <c r="IO612" s="7" t="str">
        <f t="shared" si="1137"/>
        <v/>
      </c>
      <c r="IP612" s="7" t="str">
        <f t="shared" si="1137"/>
        <v/>
      </c>
      <c r="IQ612" s="7" t="str">
        <f t="shared" ref="IQ612:IZ613" si="1138">IF(BM612+FD612&gt;0,BM612+FD612,"")</f>
        <v/>
      </c>
      <c r="IR612" s="7" t="str">
        <f t="shared" si="1138"/>
        <v/>
      </c>
      <c r="IS612" s="7" t="str">
        <f t="shared" si="1138"/>
        <v/>
      </c>
      <c r="IT612" s="7" t="str">
        <f t="shared" si="1138"/>
        <v/>
      </c>
      <c r="IU612" s="7" t="str">
        <f t="shared" si="1138"/>
        <v/>
      </c>
      <c r="IV612" s="7" t="str">
        <f t="shared" si="1138"/>
        <v/>
      </c>
      <c r="IW612" s="7" t="str">
        <f t="shared" si="1138"/>
        <v/>
      </c>
      <c r="IX612" s="7" t="str">
        <f t="shared" si="1138"/>
        <v/>
      </c>
      <c r="IY612" s="7" t="str">
        <f t="shared" si="1138"/>
        <v/>
      </c>
      <c r="IZ612" s="7" t="str">
        <f t="shared" si="1138"/>
        <v/>
      </c>
      <c r="JA612" s="7" t="str">
        <f t="shared" ref="JA612:JI613" si="1139">IF(BW612+FN612&gt;0,BW612+FN612,"")</f>
        <v/>
      </c>
      <c r="JB612" s="7" t="str">
        <f t="shared" si="1139"/>
        <v/>
      </c>
      <c r="JC612" s="7" t="str">
        <f t="shared" si="1139"/>
        <v/>
      </c>
      <c r="JD612" s="7" t="str">
        <f t="shared" si="1139"/>
        <v/>
      </c>
      <c r="JE612" s="7" t="str">
        <f t="shared" si="1139"/>
        <v/>
      </c>
      <c r="JF612" s="7" t="str">
        <f t="shared" si="1139"/>
        <v/>
      </c>
      <c r="JG612" s="7" t="str">
        <f t="shared" si="1139"/>
        <v/>
      </c>
      <c r="JH612" s="7" t="str">
        <f t="shared" si="1139"/>
        <v/>
      </c>
      <c r="JI612" s="7" t="str">
        <f t="shared" si="1139"/>
        <v/>
      </c>
      <c r="JK612" s="7" t="str">
        <f>IF(CF612+FX612&gt;0,CF612+FX612,"")</f>
        <v/>
      </c>
      <c r="JL612" s="7" t="str">
        <f>IF(CF612+FX612&gt;0,CF612+FX612,"")</f>
        <v/>
      </c>
      <c r="JM612" s="7" t="str">
        <f>IF(CF612+FZ612&gt;0,CF612+FZ612,"")</f>
        <v/>
      </c>
      <c r="JN612" s="7" t="str">
        <f>IF(CG612+GB612&gt;0,CG612+GB612,"")</f>
        <v/>
      </c>
      <c r="JO612" s="7" t="str">
        <f>IF(CH612+GG612&gt;0,CH612+GG612,"")</f>
        <v/>
      </c>
    </row>
    <row r="613" spans="1:280" x14ac:dyDescent="0.2">
      <c r="A613" s="4" t="s">
        <v>3877</v>
      </c>
      <c r="B613" s="46">
        <f t="shared" si="1131"/>
        <v>0</v>
      </c>
      <c r="C613" s="67" t="s">
        <v>3842</v>
      </c>
      <c r="D613" s="67" t="s">
        <v>3842</v>
      </c>
      <c r="CT613" s="28"/>
      <c r="FH613" s="5"/>
      <c r="GH613" s="7" t="str">
        <f t="shared" si="1132"/>
        <v/>
      </c>
      <c r="GI613" s="7" t="str">
        <f t="shared" si="1132"/>
        <v/>
      </c>
      <c r="GJ613" s="7" t="str">
        <f t="shared" si="1132"/>
        <v/>
      </c>
      <c r="GK613" s="7" t="str">
        <f t="shared" si="1132"/>
        <v/>
      </c>
      <c r="GL613" s="7" t="str">
        <f t="shared" si="1132"/>
        <v/>
      </c>
      <c r="GM613" s="7" t="str">
        <f t="shared" si="1132"/>
        <v/>
      </c>
      <c r="GN613" s="7" t="str">
        <f t="shared" si="1132"/>
        <v/>
      </c>
      <c r="GO613" s="7" t="str">
        <f t="shared" si="1132"/>
        <v/>
      </c>
      <c r="GP613" s="7" t="str">
        <f t="shared" si="1132"/>
        <v/>
      </c>
      <c r="GQ613" s="7" t="str">
        <f t="shared" si="1132"/>
        <v/>
      </c>
      <c r="GR613" s="7" t="str">
        <f>IF(DE613&gt;0,DE613,"")</f>
        <v/>
      </c>
      <c r="GS613" s="7" t="str">
        <f t="shared" si="1133"/>
        <v/>
      </c>
      <c r="GT613" s="7" t="str">
        <f t="shared" si="1133"/>
        <v/>
      </c>
      <c r="GU613" s="7" t="str">
        <f t="shared" si="1133"/>
        <v/>
      </c>
      <c r="GV613" s="7" t="str">
        <f t="shared" si="1133"/>
        <v/>
      </c>
      <c r="GW613" s="7" t="str">
        <f t="shared" si="1133"/>
        <v/>
      </c>
      <c r="GX613" s="7" t="str">
        <f t="shared" si="1133"/>
        <v/>
      </c>
      <c r="GY613" s="7" t="str">
        <f t="shared" si="1133"/>
        <v/>
      </c>
      <c r="GZ613" s="7" t="str">
        <f t="shared" si="1133"/>
        <v/>
      </c>
      <c r="HA613" s="7" t="str">
        <f t="shared" si="1133"/>
        <v/>
      </c>
      <c r="HB613" s="7" t="str">
        <f t="shared" si="1133"/>
        <v/>
      </c>
      <c r="HC613" s="7" t="str">
        <f t="shared" si="1134"/>
        <v/>
      </c>
      <c r="HD613" s="7" t="str">
        <f t="shared" si="1134"/>
        <v/>
      </c>
      <c r="HE613" s="7" t="str">
        <f t="shared" si="1134"/>
        <v/>
      </c>
      <c r="HF613" s="7" t="str">
        <f t="shared" si="1134"/>
        <v/>
      </c>
      <c r="HG613" s="7" t="str">
        <f t="shared" si="1134"/>
        <v/>
      </c>
      <c r="HH613" s="7" t="str">
        <f t="shared" si="1134"/>
        <v/>
      </c>
      <c r="HI613" s="7" t="str">
        <f t="shared" si="1134"/>
        <v/>
      </c>
      <c r="HJ613" s="7" t="str">
        <f t="shared" si="1134"/>
        <v/>
      </c>
      <c r="HK613" s="7" t="str">
        <f t="shared" si="1134"/>
        <v/>
      </c>
      <c r="HL613" s="7" t="str">
        <f t="shared" si="1134"/>
        <v/>
      </c>
      <c r="HM613" s="7" t="str">
        <f t="shared" si="1135"/>
        <v/>
      </c>
      <c r="HN613" s="7" t="str">
        <f t="shared" si="1135"/>
        <v/>
      </c>
      <c r="HO613" s="7" t="str">
        <f t="shared" si="1135"/>
        <v/>
      </c>
      <c r="HP613" s="7" t="str">
        <f t="shared" si="1135"/>
        <v/>
      </c>
      <c r="HQ613" s="7" t="str">
        <f t="shared" si="1135"/>
        <v/>
      </c>
      <c r="HR613" s="7" t="str">
        <f t="shared" si="1135"/>
        <v/>
      </c>
      <c r="HS613" s="7" t="str">
        <f t="shared" si="1135"/>
        <v/>
      </c>
      <c r="HT613" s="7" t="str">
        <f t="shared" si="1135"/>
        <v/>
      </c>
      <c r="HU613" s="7" t="str">
        <f t="shared" si="1135"/>
        <v/>
      </c>
      <c r="HV613" s="7" t="str">
        <f t="shared" si="1135"/>
        <v/>
      </c>
      <c r="HW613" s="7" t="str">
        <f t="shared" si="1136"/>
        <v/>
      </c>
      <c r="HX613" s="7" t="str">
        <f t="shared" si="1136"/>
        <v/>
      </c>
      <c r="HY613" s="7" t="str">
        <f t="shared" si="1136"/>
        <v/>
      </c>
      <c r="HZ613" s="7" t="str">
        <f t="shared" si="1136"/>
        <v/>
      </c>
      <c r="IA613" s="7" t="str">
        <f t="shared" si="1136"/>
        <v/>
      </c>
      <c r="IB613" s="7" t="str">
        <f t="shared" si="1136"/>
        <v/>
      </c>
      <c r="IC613" s="7" t="str">
        <f t="shared" si="1136"/>
        <v/>
      </c>
      <c r="ID613" s="7" t="str">
        <f t="shared" si="1136"/>
        <v/>
      </c>
      <c r="IE613" s="7" t="str">
        <f t="shared" si="1136"/>
        <v/>
      </c>
      <c r="IF613" s="7" t="str">
        <f t="shared" si="1136"/>
        <v/>
      </c>
      <c r="IG613" s="7" t="str">
        <f t="shared" si="1137"/>
        <v/>
      </c>
      <c r="IH613" s="7" t="str">
        <f t="shared" si="1137"/>
        <v/>
      </c>
      <c r="II613" s="7" t="str">
        <f t="shared" si="1137"/>
        <v/>
      </c>
      <c r="IJ613" s="7" t="str">
        <f t="shared" si="1137"/>
        <v/>
      </c>
      <c r="IK613" s="7" t="str">
        <f t="shared" si="1137"/>
        <v/>
      </c>
      <c r="IL613" s="7" t="str">
        <f t="shared" si="1137"/>
        <v/>
      </c>
      <c r="IM613" s="7" t="str">
        <f t="shared" si="1137"/>
        <v/>
      </c>
      <c r="IN613" s="7" t="str">
        <f t="shared" si="1137"/>
        <v/>
      </c>
      <c r="IO613" s="7" t="str">
        <f t="shared" si="1137"/>
        <v/>
      </c>
      <c r="IP613" s="7" t="str">
        <f t="shared" si="1137"/>
        <v/>
      </c>
      <c r="IQ613" s="7" t="str">
        <f t="shared" si="1138"/>
        <v/>
      </c>
      <c r="IR613" s="7" t="str">
        <f t="shared" si="1138"/>
        <v/>
      </c>
      <c r="IS613" s="7" t="str">
        <f t="shared" si="1138"/>
        <v/>
      </c>
      <c r="IT613" s="7" t="str">
        <f t="shared" si="1138"/>
        <v/>
      </c>
      <c r="IU613" s="7" t="str">
        <f t="shared" si="1138"/>
        <v/>
      </c>
      <c r="IV613" s="7" t="str">
        <f t="shared" si="1138"/>
        <v/>
      </c>
      <c r="IW613" s="7" t="str">
        <f t="shared" si="1138"/>
        <v/>
      </c>
      <c r="IX613" s="7" t="str">
        <f t="shared" si="1138"/>
        <v/>
      </c>
      <c r="IY613" s="7" t="str">
        <f t="shared" si="1138"/>
        <v/>
      </c>
      <c r="IZ613" s="7" t="str">
        <f t="shared" si="1138"/>
        <v/>
      </c>
      <c r="JA613" s="7" t="str">
        <f t="shared" si="1139"/>
        <v/>
      </c>
      <c r="JB613" s="7" t="str">
        <f t="shared" si="1139"/>
        <v/>
      </c>
      <c r="JC613" s="7" t="str">
        <f t="shared" si="1139"/>
        <v/>
      </c>
      <c r="JD613" s="7" t="str">
        <f t="shared" si="1139"/>
        <v/>
      </c>
      <c r="JE613" s="7" t="str">
        <f t="shared" si="1139"/>
        <v/>
      </c>
      <c r="JF613" s="7" t="str">
        <f t="shared" si="1139"/>
        <v/>
      </c>
      <c r="JG613" s="7" t="str">
        <f t="shared" si="1139"/>
        <v/>
      </c>
      <c r="JH613" s="7" t="str">
        <f t="shared" si="1139"/>
        <v/>
      </c>
      <c r="JI613" s="7" t="str">
        <f t="shared" si="1139"/>
        <v/>
      </c>
      <c r="JK613" s="7" t="str">
        <f>IF(CF613+FX613&gt;0,CF613+FX613,"")</f>
        <v/>
      </c>
      <c r="JL613" s="7" t="str">
        <f>IF(CF613+FX613&gt;0,CF613+FX613,"")</f>
        <v/>
      </c>
      <c r="JM613" s="7" t="str">
        <f>IF(CF613+FZ613&gt;0,CF613+FZ613,"")</f>
        <v/>
      </c>
      <c r="JN613" s="7" t="str">
        <f>IF(CG613+GB613&gt;0,CG613+GB613,"")</f>
        <v/>
      </c>
      <c r="JO613" s="7" t="str">
        <f>IF(CH613+GG613&gt;0,CH613+GG613,"")</f>
        <v/>
      </c>
    </row>
    <row r="614" spans="1:280" x14ac:dyDescent="0.2">
      <c r="A614" s="4" t="s">
        <v>3943</v>
      </c>
      <c r="B614" s="46">
        <f t="shared" si="1131"/>
        <v>0</v>
      </c>
      <c r="C614" s="67" t="s">
        <v>3923</v>
      </c>
      <c r="D614" s="67" t="s">
        <v>3923</v>
      </c>
      <c r="CT614" s="28"/>
      <c r="FH614" s="5"/>
    </row>
    <row r="615" spans="1:280" x14ac:dyDescent="0.2">
      <c r="A615" s="4" t="s">
        <v>3948</v>
      </c>
      <c r="B615" s="46">
        <f t="shared" si="1131"/>
        <v>0</v>
      </c>
      <c r="C615" s="67" t="s">
        <v>3923</v>
      </c>
      <c r="D615" s="67" t="s">
        <v>3923</v>
      </c>
      <c r="CT615" s="28"/>
      <c r="FH615" s="5"/>
      <c r="GH615" s="7" t="str">
        <f t="shared" ref="GH615:GQ615" si="1140">IF(E615+CU615&gt;0,E615+CU615,"")</f>
        <v/>
      </c>
      <c r="GI615" s="7" t="str">
        <f t="shared" si="1140"/>
        <v/>
      </c>
      <c r="GJ615" s="7" t="str">
        <f t="shared" si="1140"/>
        <v/>
      </c>
      <c r="GK615" s="7" t="str">
        <f t="shared" si="1140"/>
        <v/>
      </c>
      <c r="GL615" s="7" t="str">
        <f t="shared" si="1140"/>
        <v/>
      </c>
      <c r="GM615" s="7" t="str">
        <f t="shared" si="1140"/>
        <v/>
      </c>
      <c r="GN615" s="7" t="str">
        <f t="shared" si="1140"/>
        <v/>
      </c>
      <c r="GO615" s="7" t="str">
        <f t="shared" si="1140"/>
        <v/>
      </c>
      <c r="GP615" s="7" t="str">
        <f t="shared" si="1140"/>
        <v/>
      </c>
      <c r="GQ615" s="7" t="str">
        <f t="shared" si="1140"/>
        <v/>
      </c>
      <c r="GR615" s="7" t="str">
        <f>IF(DE615&gt;0,DE615,"")</f>
        <v/>
      </c>
      <c r="GS615" s="7" t="str">
        <f t="shared" ref="GS615:HX615" si="1141">IF(O615+DF615&gt;0,O615+DF615,"")</f>
        <v/>
      </c>
      <c r="GT615" s="7" t="str">
        <f t="shared" si="1141"/>
        <v/>
      </c>
      <c r="GU615" s="7" t="str">
        <f t="shared" si="1141"/>
        <v/>
      </c>
      <c r="GV615" s="7" t="str">
        <f t="shared" si="1141"/>
        <v/>
      </c>
      <c r="GW615" s="7" t="str">
        <f t="shared" si="1141"/>
        <v/>
      </c>
      <c r="GX615" s="7" t="str">
        <f t="shared" si="1141"/>
        <v/>
      </c>
      <c r="GY615" s="7" t="str">
        <f t="shared" si="1141"/>
        <v/>
      </c>
      <c r="GZ615" s="7" t="str">
        <f t="shared" si="1141"/>
        <v/>
      </c>
      <c r="HA615" s="7" t="str">
        <f t="shared" si="1141"/>
        <v/>
      </c>
      <c r="HB615" s="7" t="str">
        <f t="shared" si="1141"/>
        <v/>
      </c>
      <c r="HC615" s="7" t="str">
        <f t="shared" si="1141"/>
        <v/>
      </c>
      <c r="HD615" s="7" t="str">
        <f t="shared" si="1141"/>
        <v/>
      </c>
      <c r="HE615" s="7" t="str">
        <f t="shared" si="1141"/>
        <v/>
      </c>
      <c r="HF615" s="7" t="str">
        <f t="shared" si="1141"/>
        <v/>
      </c>
      <c r="HG615" s="7" t="str">
        <f t="shared" si="1141"/>
        <v/>
      </c>
      <c r="HH615" s="7" t="str">
        <f t="shared" si="1141"/>
        <v/>
      </c>
      <c r="HI615" s="7" t="str">
        <f t="shared" si="1141"/>
        <v/>
      </c>
      <c r="HJ615" s="7" t="str">
        <f t="shared" si="1141"/>
        <v/>
      </c>
      <c r="HK615" s="7" t="str">
        <f t="shared" si="1141"/>
        <v/>
      </c>
      <c r="HL615" s="7" t="str">
        <f t="shared" si="1141"/>
        <v/>
      </c>
      <c r="HM615" s="7" t="str">
        <f t="shared" si="1141"/>
        <v/>
      </c>
      <c r="HN615" s="7" t="str">
        <f t="shared" si="1141"/>
        <v/>
      </c>
      <c r="HO615" s="7" t="str">
        <f t="shared" si="1141"/>
        <v/>
      </c>
      <c r="HP615" s="7" t="str">
        <f t="shared" si="1141"/>
        <v/>
      </c>
      <c r="HQ615" s="7" t="str">
        <f t="shared" si="1141"/>
        <v/>
      </c>
      <c r="HR615" s="7" t="str">
        <f t="shared" si="1141"/>
        <v/>
      </c>
      <c r="HS615" s="7" t="str">
        <f t="shared" si="1141"/>
        <v/>
      </c>
      <c r="HT615" s="7" t="str">
        <f t="shared" si="1141"/>
        <v/>
      </c>
      <c r="HU615" s="7" t="str">
        <f t="shared" si="1141"/>
        <v/>
      </c>
      <c r="HV615" s="7" t="str">
        <f t="shared" si="1141"/>
        <v/>
      </c>
      <c r="HW615" s="7" t="str">
        <f t="shared" si="1141"/>
        <v/>
      </c>
      <c r="HX615" s="7" t="str">
        <f t="shared" si="1141"/>
        <v/>
      </c>
      <c r="HY615" s="7" t="str">
        <f t="shared" ref="HY615:JD615" si="1142">IF(AU615+EL615&gt;0,AU615+EL615,"")</f>
        <v/>
      </c>
      <c r="HZ615" s="7" t="str">
        <f t="shared" si="1142"/>
        <v/>
      </c>
      <c r="IA615" s="7" t="str">
        <f t="shared" si="1142"/>
        <v/>
      </c>
      <c r="IB615" s="7" t="str">
        <f t="shared" si="1142"/>
        <v/>
      </c>
      <c r="IC615" s="7" t="str">
        <f t="shared" si="1142"/>
        <v/>
      </c>
      <c r="ID615" s="7" t="str">
        <f t="shared" si="1142"/>
        <v/>
      </c>
      <c r="IE615" s="7" t="str">
        <f t="shared" si="1142"/>
        <v/>
      </c>
      <c r="IF615" s="7" t="str">
        <f t="shared" si="1142"/>
        <v/>
      </c>
      <c r="IG615" s="7" t="str">
        <f t="shared" si="1142"/>
        <v/>
      </c>
      <c r="IH615" s="7" t="str">
        <f t="shared" si="1142"/>
        <v/>
      </c>
      <c r="II615" s="7" t="str">
        <f t="shared" si="1142"/>
        <v/>
      </c>
      <c r="IJ615" s="7" t="str">
        <f t="shared" si="1142"/>
        <v/>
      </c>
      <c r="IK615" s="7" t="str">
        <f t="shared" si="1142"/>
        <v/>
      </c>
      <c r="IL615" s="7" t="str">
        <f t="shared" si="1142"/>
        <v/>
      </c>
      <c r="IM615" s="7" t="str">
        <f t="shared" si="1142"/>
        <v/>
      </c>
      <c r="IN615" s="7" t="str">
        <f t="shared" si="1142"/>
        <v/>
      </c>
      <c r="IO615" s="7" t="str">
        <f t="shared" si="1142"/>
        <v/>
      </c>
      <c r="IP615" s="7" t="str">
        <f t="shared" si="1142"/>
        <v/>
      </c>
      <c r="IQ615" s="7" t="str">
        <f t="shared" si="1142"/>
        <v/>
      </c>
      <c r="IR615" s="7" t="str">
        <f t="shared" si="1142"/>
        <v/>
      </c>
      <c r="IS615" s="7" t="str">
        <f t="shared" si="1142"/>
        <v/>
      </c>
      <c r="IT615" s="7" t="str">
        <f t="shared" si="1142"/>
        <v/>
      </c>
      <c r="IU615" s="7" t="str">
        <f t="shared" si="1142"/>
        <v/>
      </c>
      <c r="IV615" s="7" t="str">
        <f t="shared" si="1142"/>
        <v/>
      </c>
      <c r="IW615" s="7" t="str">
        <f t="shared" si="1142"/>
        <v/>
      </c>
      <c r="IX615" s="7" t="str">
        <f t="shared" si="1142"/>
        <v/>
      </c>
      <c r="IY615" s="7" t="str">
        <f t="shared" si="1142"/>
        <v/>
      </c>
      <c r="IZ615" s="7" t="str">
        <f t="shared" si="1142"/>
        <v/>
      </c>
      <c r="JA615" s="7" t="str">
        <f t="shared" si="1142"/>
        <v/>
      </c>
      <c r="JB615" s="7" t="str">
        <f t="shared" si="1142"/>
        <v/>
      </c>
      <c r="JC615" s="7" t="str">
        <f t="shared" si="1142"/>
        <v/>
      </c>
      <c r="JD615" s="7" t="str">
        <f t="shared" si="1142"/>
        <v/>
      </c>
      <c r="JE615" s="7" t="str">
        <f t="shared" ref="JE615:JI615" si="1143">IF(CA615+FR615&gt;0,CA615+FR615,"")</f>
        <v/>
      </c>
      <c r="JF615" s="7" t="str">
        <f t="shared" si="1143"/>
        <v/>
      </c>
      <c r="JG615" s="7" t="str">
        <f t="shared" si="1143"/>
        <v/>
      </c>
      <c r="JH615" s="7" t="str">
        <f t="shared" si="1143"/>
        <v/>
      </c>
      <c r="JI615" s="7" t="str">
        <f t="shared" si="1143"/>
        <v/>
      </c>
      <c r="JK615" s="7" t="str">
        <f>IF(CF615+FX615&gt;0,CF615+FX615,"")</f>
        <v/>
      </c>
      <c r="JL615" s="7" t="str">
        <f>IF(CF615+FX615&gt;0,CF615+FX615,"")</f>
        <v/>
      </c>
      <c r="JM615" s="7" t="str">
        <f>IF(CF615+FZ615&gt;0,CF615+FZ615,"")</f>
        <v/>
      </c>
      <c r="JN615" s="7" t="str">
        <f>IF(CG615+GB615&gt;0,CG615+GB615,"")</f>
        <v/>
      </c>
      <c r="JO615" s="7" t="str">
        <f>IF(CH615+GG615&gt;0,CH615+GG615,"")</f>
        <v/>
      </c>
    </row>
    <row r="616" spans="1:280" x14ac:dyDescent="0.2">
      <c r="A616" s="4" t="s">
        <v>4009</v>
      </c>
      <c r="B616" s="46">
        <f t="shared" si="1131"/>
        <v>0</v>
      </c>
      <c r="C616" s="67" t="s">
        <v>3987</v>
      </c>
      <c r="D616" s="67" t="s">
        <v>3987</v>
      </c>
      <c r="CT616" s="28"/>
      <c r="FH616" s="5"/>
    </row>
    <row r="617" spans="1:280" x14ac:dyDescent="0.2">
      <c r="A617" s="4" t="s">
        <v>4015</v>
      </c>
      <c r="B617" s="46">
        <f t="shared" si="1131"/>
        <v>0</v>
      </c>
      <c r="C617" s="67" t="s">
        <v>3987</v>
      </c>
      <c r="D617" s="67" t="s">
        <v>3987</v>
      </c>
      <c r="CT617" s="28"/>
      <c r="FH617" s="5"/>
    </row>
    <row r="618" spans="1:280" x14ac:dyDescent="0.2">
      <c r="A618" s="4" t="s">
        <v>5027</v>
      </c>
      <c r="B618" s="46">
        <f t="shared" ref="B618" si="1144">COUNT(E618:CO618)</f>
        <v>0</v>
      </c>
      <c r="C618" s="67" t="s">
        <v>4943</v>
      </c>
      <c r="D618" s="67" t="s">
        <v>4943</v>
      </c>
      <c r="Z618" s="57"/>
      <c r="BQ618" s="5"/>
      <c r="CP618" s="7"/>
      <c r="CR618" s="15"/>
      <c r="CT618" s="7"/>
      <c r="FH618" s="5"/>
      <c r="GG618" s="7"/>
      <c r="IU618" s="28"/>
      <c r="JT618" s="7"/>
    </row>
    <row r="619" spans="1:280" s="28" customFormat="1" x14ac:dyDescent="0.2">
      <c r="E619" s="7"/>
      <c r="J619" s="7"/>
      <c r="M619" s="7"/>
      <c r="P619" s="7"/>
      <c r="S619" s="7"/>
      <c r="Z619" s="76"/>
    </row>
    <row r="620" spans="1:280" x14ac:dyDescent="0.2">
      <c r="B620" s="48" t="s">
        <v>1663</v>
      </c>
      <c r="C620" s="13"/>
      <c r="D620" s="5"/>
      <c r="Z620" s="57"/>
      <c r="BQ620" s="5"/>
      <c r="CP620" s="7"/>
      <c r="CR620" s="15"/>
      <c r="CT620" s="7"/>
      <c r="FH620" s="5"/>
      <c r="GG620" s="7"/>
      <c r="IU620" s="28"/>
      <c r="JT620" s="7"/>
    </row>
    <row r="621" spans="1:280" x14ac:dyDescent="0.2">
      <c r="A621" s="5" t="s">
        <v>1535</v>
      </c>
      <c r="B621" s="46">
        <v>18</v>
      </c>
      <c r="C621" s="46" t="s">
        <v>1839</v>
      </c>
      <c r="D621" s="81" t="s">
        <v>1433</v>
      </c>
      <c r="Z621" s="57"/>
      <c r="BQ621" s="5"/>
      <c r="CP621" s="7"/>
      <c r="CR621" s="15"/>
      <c r="CT621" s="7"/>
      <c r="FH621" s="5"/>
      <c r="GG621" s="7"/>
      <c r="IU621" s="28"/>
      <c r="JT621" s="7"/>
    </row>
    <row r="622" spans="1:280" x14ac:dyDescent="0.2">
      <c r="A622" s="4" t="s">
        <v>1967</v>
      </c>
      <c r="B622" s="46">
        <v>18</v>
      </c>
      <c r="C622" s="46" t="s">
        <v>2018</v>
      </c>
      <c r="D622" s="67" t="s">
        <v>3923</v>
      </c>
      <c r="Z622" s="57"/>
      <c r="BQ622" s="5"/>
      <c r="CP622" s="7"/>
      <c r="CR622" s="15"/>
      <c r="CT622" s="7"/>
      <c r="FH622" s="5"/>
      <c r="GG622" s="7"/>
      <c r="IU622" s="28"/>
      <c r="JT622" s="7"/>
    </row>
    <row r="623" spans="1:280" x14ac:dyDescent="0.2">
      <c r="A623" s="5" t="s">
        <v>1365</v>
      </c>
      <c r="B623" s="46">
        <v>16</v>
      </c>
      <c r="C623" s="46" t="s">
        <v>793</v>
      </c>
      <c r="D623" s="46" t="s">
        <v>1366</v>
      </c>
      <c r="Z623" s="57"/>
      <c r="BQ623" s="5"/>
      <c r="CR623" s="15"/>
      <c r="CT623" s="28"/>
      <c r="FH623" s="5"/>
      <c r="GH623" s="7" t="str">
        <f t="shared" ref="GH623:GQ623" si="1145">IF(E623+CU623&gt;0,E623+CU623,"")</f>
        <v/>
      </c>
      <c r="GI623" s="7" t="str">
        <f t="shared" si="1145"/>
        <v/>
      </c>
      <c r="GJ623" s="7" t="str">
        <f t="shared" si="1145"/>
        <v/>
      </c>
      <c r="GK623" s="7" t="str">
        <f t="shared" si="1145"/>
        <v/>
      </c>
      <c r="GL623" s="7" t="str">
        <f t="shared" si="1145"/>
        <v/>
      </c>
      <c r="GM623" s="7" t="str">
        <f t="shared" si="1145"/>
        <v/>
      </c>
      <c r="GN623" s="7" t="str">
        <f t="shared" si="1145"/>
        <v/>
      </c>
      <c r="GO623" s="7" t="str">
        <f t="shared" si="1145"/>
        <v/>
      </c>
      <c r="GP623" s="7" t="str">
        <f t="shared" si="1145"/>
        <v/>
      </c>
      <c r="GQ623" s="7" t="str">
        <f t="shared" si="1145"/>
        <v/>
      </c>
      <c r="GR623" s="7" t="str">
        <f>IF(DE623&gt;0,DE623,"")</f>
        <v/>
      </c>
      <c r="GS623" s="7" t="str">
        <f t="shared" ref="GS623:HX623" si="1146">IF(O623+DF623&gt;0,O623+DF623,"")</f>
        <v/>
      </c>
      <c r="GT623" s="7" t="str">
        <f t="shared" si="1146"/>
        <v/>
      </c>
      <c r="GU623" s="7" t="str">
        <f t="shared" si="1146"/>
        <v/>
      </c>
      <c r="GV623" s="7" t="str">
        <f t="shared" si="1146"/>
        <v/>
      </c>
      <c r="GW623" s="7" t="str">
        <f t="shared" si="1146"/>
        <v/>
      </c>
      <c r="GX623" s="7" t="str">
        <f t="shared" si="1146"/>
        <v/>
      </c>
      <c r="GY623" s="7" t="str">
        <f t="shared" si="1146"/>
        <v/>
      </c>
      <c r="GZ623" s="7" t="str">
        <f t="shared" si="1146"/>
        <v/>
      </c>
      <c r="HA623" s="7" t="str">
        <f t="shared" si="1146"/>
        <v/>
      </c>
      <c r="HB623" s="7" t="str">
        <f t="shared" si="1146"/>
        <v/>
      </c>
      <c r="HC623" s="7" t="str">
        <f t="shared" si="1146"/>
        <v/>
      </c>
      <c r="HD623" s="7" t="str">
        <f t="shared" si="1146"/>
        <v/>
      </c>
      <c r="HE623" s="7" t="str">
        <f t="shared" si="1146"/>
        <v/>
      </c>
      <c r="HF623" s="7" t="str">
        <f t="shared" si="1146"/>
        <v/>
      </c>
      <c r="HG623" s="7" t="str">
        <f t="shared" si="1146"/>
        <v/>
      </c>
      <c r="HH623" s="7" t="str">
        <f t="shared" si="1146"/>
        <v/>
      </c>
      <c r="HI623" s="7" t="str">
        <f t="shared" si="1146"/>
        <v/>
      </c>
      <c r="HJ623" s="7" t="str">
        <f t="shared" si="1146"/>
        <v/>
      </c>
      <c r="HK623" s="7" t="str">
        <f t="shared" si="1146"/>
        <v/>
      </c>
      <c r="HL623" s="7" t="str">
        <f t="shared" si="1146"/>
        <v/>
      </c>
      <c r="HM623" s="7" t="str">
        <f t="shared" si="1146"/>
        <v/>
      </c>
      <c r="HN623" s="7" t="str">
        <f t="shared" si="1146"/>
        <v/>
      </c>
      <c r="HO623" s="7" t="str">
        <f t="shared" si="1146"/>
        <v/>
      </c>
      <c r="HP623" s="7" t="str">
        <f t="shared" si="1146"/>
        <v/>
      </c>
      <c r="HQ623" s="7" t="str">
        <f t="shared" si="1146"/>
        <v/>
      </c>
      <c r="HR623" s="7" t="str">
        <f t="shared" si="1146"/>
        <v/>
      </c>
      <c r="HS623" s="7" t="str">
        <f t="shared" si="1146"/>
        <v/>
      </c>
      <c r="HT623" s="7" t="str">
        <f t="shared" si="1146"/>
        <v/>
      </c>
      <c r="HU623" s="7" t="str">
        <f t="shared" si="1146"/>
        <v/>
      </c>
      <c r="HV623" s="7" t="str">
        <f t="shared" si="1146"/>
        <v/>
      </c>
      <c r="HW623" s="7" t="str">
        <f t="shared" si="1146"/>
        <v/>
      </c>
      <c r="HX623" s="7" t="str">
        <f t="shared" si="1146"/>
        <v/>
      </c>
      <c r="HY623" s="7" t="str">
        <f t="shared" ref="HY623:JB623" si="1147">IF(AU623+EL623&gt;0,AU623+EL623,"")</f>
        <v/>
      </c>
      <c r="HZ623" s="7" t="str">
        <f t="shared" si="1147"/>
        <v/>
      </c>
      <c r="IA623" s="7" t="str">
        <f t="shared" si="1147"/>
        <v/>
      </c>
      <c r="IB623" s="7" t="str">
        <f t="shared" si="1147"/>
        <v/>
      </c>
      <c r="IC623" s="7" t="str">
        <f t="shared" si="1147"/>
        <v/>
      </c>
      <c r="ID623" s="7" t="str">
        <f t="shared" si="1147"/>
        <v/>
      </c>
      <c r="IE623" s="7" t="str">
        <f t="shared" si="1147"/>
        <v/>
      </c>
      <c r="IF623" s="7" t="str">
        <f t="shared" si="1147"/>
        <v/>
      </c>
      <c r="IG623" s="7" t="str">
        <f t="shared" si="1147"/>
        <v/>
      </c>
      <c r="IH623" s="7" t="str">
        <f t="shared" si="1147"/>
        <v/>
      </c>
      <c r="II623" s="7" t="str">
        <f t="shared" si="1147"/>
        <v/>
      </c>
      <c r="IJ623" s="7" t="str">
        <f t="shared" si="1147"/>
        <v/>
      </c>
      <c r="IK623" s="7" t="str">
        <f t="shared" si="1147"/>
        <v/>
      </c>
      <c r="IL623" s="7" t="str">
        <f t="shared" si="1147"/>
        <v/>
      </c>
      <c r="IM623" s="7" t="str">
        <f t="shared" si="1147"/>
        <v/>
      </c>
      <c r="IN623" s="7" t="str">
        <f t="shared" si="1147"/>
        <v/>
      </c>
      <c r="IO623" s="7" t="str">
        <f t="shared" si="1147"/>
        <v/>
      </c>
      <c r="IP623" s="7" t="str">
        <f t="shared" si="1147"/>
        <v/>
      </c>
      <c r="IQ623" s="7" t="str">
        <f t="shared" si="1147"/>
        <v/>
      </c>
      <c r="IR623" s="7" t="str">
        <f t="shared" si="1147"/>
        <v/>
      </c>
      <c r="IS623" s="7" t="str">
        <f t="shared" si="1147"/>
        <v/>
      </c>
      <c r="IT623" s="7" t="str">
        <f t="shared" si="1147"/>
        <v/>
      </c>
      <c r="IU623" s="7" t="str">
        <f t="shared" si="1147"/>
        <v/>
      </c>
      <c r="IV623" s="7" t="str">
        <f t="shared" si="1147"/>
        <v/>
      </c>
      <c r="IW623" s="7" t="str">
        <f t="shared" si="1147"/>
        <v/>
      </c>
      <c r="IX623" s="7" t="str">
        <f t="shared" si="1147"/>
        <v/>
      </c>
      <c r="IY623" s="7" t="str">
        <f t="shared" si="1147"/>
        <v/>
      </c>
      <c r="IZ623" s="7" t="str">
        <f t="shared" si="1147"/>
        <v/>
      </c>
      <c r="JA623" s="7" t="str">
        <f t="shared" si="1147"/>
        <v/>
      </c>
      <c r="JB623" s="7" t="str">
        <f t="shared" si="1147"/>
        <v/>
      </c>
      <c r="JC623" s="7" t="str">
        <f>IF(BX623+FO623&gt;0,BX623+FO623,"")</f>
        <v/>
      </c>
      <c r="JD623" s="7" t="str">
        <f>IF(BY623+FP623&gt;0,BY623+FP623,"")</f>
        <v/>
      </c>
      <c r="JE623" s="7" t="str">
        <f>IF(CA623+FR623&gt;0,CA623+FR623,"")</f>
        <v/>
      </c>
      <c r="JF623" s="7" t="str">
        <f>IF(CA623+FS623&gt;0,CA623+FS623,"")</f>
        <v/>
      </c>
      <c r="JG623" s="7" t="str">
        <f>IF(CC623+FT623&gt;0,CC623+FT623,"")</f>
        <v/>
      </c>
      <c r="JH623" s="7" t="str">
        <f>IF(CD623+FU623&gt;0,CD623+FU623,"")</f>
        <v/>
      </c>
      <c r="JI623" s="7" t="str">
        <f>IF(CE623+FV623&gt;0,CE623+FV623,"")</f>
        <v/>
      </c>
      <c r="JK623" s="7" t="str">
        <f>IF(CF623+FX623&gt;0,CF623+FX623,"")</f>
        <v/>
      </c>
      <c r="JL623" s="7" t="str">
        <f>IF(CF623+FX623&gt;0,CF623+FX623,"")</f>
        <v/>
      </c>
      <c r="JM623" s="7" t="str">
        <f>IF(CF623+FZ623&gt;0,CF623+FZ623,"")</f>
        <v/>
      </c>
      <c r="JN623" s="7" t="str">
        <f>IF(CG623+GB623&gt;0,CG623+GB623,"")</f>
        <v/>
      </c>
      <c r="JO623" s="7" t="str">
        <f>IF(CH623+GG623&gt;0,CH623+GG623,"")</f>
        <v/>
      </c>
    </row>
    <row r="624" spans="1:280" x14ac:dyDescent="0.2">
      <c r="A624" s="5" t="s">
        <v>670</v>
      </c>
      <c r="B624" s="46">
        <v>14</v>
      </c>
      <c r="C624" s="46" t="s">
        <v>1160</v>
      </c>
      <c r="D624" s="46" t="s">
        <v>671</v>
      </c>
      <c r="Z624" s="57"/>
      <c r="BQ624" s="5"/>
      <c r="CP624" s="7"/>
      <c r="CR624" s="15"/>
      <c r="CT624" s="7"/>
      <c r="FH624" s="5"/>
      <c r="GG624" s="7"/>
      <c r="IU624" s="28"/>
      <c r="JT624" s="7"/>
    </row>
    <row r="625" spans="1:280" x14ac:dyDescent="0.2">
      <c r="A625" s="5" t="s">
        <v>2191</v>
      </c>
      <c r="B625" s="46">
        <v>12</v>
      </c>
      <c r="C625" s="46" t="s">
        <v>2391</v>
      </c>
      <c r="D625" s="46" t="s">
        <v>2192</v>
      </c>
      <c r="Z625" s="57"/>
      <c r="BQ625" s="5"/>
      <c r="CP625" s="7"/>
      <c r="CR625" s="15"/>
      <c r="CT625" s="7"/>
      <c r="FH625" s="5"/>
      <c r="GG625" s="7"/>
      <c r="IU625" s="28"/>
      <c r="JT625" s="7"/>
    </row>
    <row r="626" spans="1:280" x14ac:dyDescent="0.2">
      <c r="A626" s="4"/>
      <c r="B626" s="46"/>
      <c r="C626" s="67"/>
      <c r="D626" s="67"/>
      <c r="Z626" s="57"/>
      <c r="BQ626" s="5"/>
      <c r="CR626" s="15"/>
      <c r="CT626" s="28"/>
      <c r="FH626" s="5"/>
      <c r="IU626" s="28"/>
    </row>
    <row r="627" spans="1:280" x14ac:dyDescent="0.2">
      <c r="A627" s="2"/>
      <c r="C627" s="7"/>
      <c r="D627" s="5"/>
      <c r="F627" s="57"/>
      <c r="G627" s="57"/>
      <c r="H627" s="57"/>
      <c r="I627" s="57"/>
      <c r="K627" s="57"/>
      <c r="L627" s="57"/>
      <c r="N627" s="57"/>
      <c r="O627" s="57"/>
      <c r="Q627" s="57"/>
      <c r="R627" s="57"/>
      <c r="T627" s="57"/>
      <c r="U627" s="57"/>
      <c r="V627" s="57"/>
      <c r="W627" s="57"/>
      <c r="X627" s="57"/>
      <c r="Y627" s="57"/>
      <c r="Z627" s="57"/>
      <c r="BQ627" s="5"/>
      <c r="CP627" s="7"/>
      <c r="CR627" s="15"/>
      <c r="CT627" s="7"/>
      <c r="FH627" s="5"/>
      <c r="GG627" s="7"/>
      <c r="IU627" s="28"/>
      <c r="JT627" s="7"/>
    </row>
    <row r="628" spans="1:280" x14ac:dyDescent="0.2">
      <c r="A628" s="7"/>
      <c r="C628" s="6"/>
      <c r="D628" s="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57"/>
      <c r="W628" s="57"/>
      <c r="X628" s="57"/>
      <c r="Y628" s="57"/>
      <c r="Z628" s="57"/>
      <c r="BQ628" s="5"/>
      <c r="CP628" s="7"/>
      <c r="CR628" s="15"/>
      <c r="CT628" s="7"/>
      <c r="FH628" s="5"/>
      <c r="GG628" s="7"/>
      <c r="IU628" s="28"/>
      <c r="JT628" s="7"/>
    </row>
    <row r="629" spans="1:280" x14ac:dyDescent="0.2">
      <c r="A629" s="7"/>
      <c r="C629" s="6"/>
      <c r="D629" s="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BQ629" s="5"/>
      <c r="CP629" s="7"/>
      <c r="CR629" s="15"/>
      <c r="CT629" s="7"/>
      <c r="FH629" s="5"/>
      <c r="GG629" s="7"/>
      <c r="IU629" s="28"/>
      <c r="JT629" s="7"/>
    </row>
    <row r="630" spans="1:280" x14ac:dyDescent="0.2">
      <c r="A630" s="7"/>
      <c r="B630" s="4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BQ630" s="5"/>
      <c r="CP630" s="7"/>
      <c r="CR630" s="15"/>
      <c r="CT630" s="7"/>
      <c r="FH630" s="5"/>
      <c r="GG630" s="7"/>
      <c r="IU630" s="28"/>
      <c r="JT630" s="7"/>
    </row>
    <row r="631" spans="1:280" x14ac:dyDescent="0.2">
      <c r="A631" s="7"/>
      <c r="B631" s="46"/>
      <c r="C631" s="7"/>
      <c r="D631" s="7"/>
      <c r="BQ631" s="5"/>
      <c r="CP631" s="7"/>
      <c r="CR631" s="15"/>
      <c r="CT631" s="7"/>
      <c r="FH631" s="5"/>
      <c r="GG631" s="7"/>
      <c r="IU631" s="28"/>
      <c r="JT631" s="7"/>
    </row>
    <row r="632" spans="1:280" x14ac:dyDescent="0.2">
      <c r="A632" s="7"/>
      <c r="B632" s="46"/>
      <c r="C632" s="7"/>
      <c r="D632" s="7"/>
      <c r="E632" s="72"/>
      <c r="J632" s="72"/>
      <c r="M632" s="72"/>
      <c r="P632" s="72"/>
      <c r="S632" s="72"/>
      <c r="BQ632" s="5"/>
      <c r="CP632" s="7"/>
      <c r="CR632" s="15"/>
      <c r="CT632" s="7"/>
      <c r="FH632" s="5"/>
      <c r="GG632" s="7"/>
      <c r="IU632" s="28"/>
      <c r="JT632" s="7"/>
    </row>
    <row r="633" spans="1:280" x14ac:dyDescent="0.2">
      <c r="A633" s="7"/>
      <c r="B633" s="46"/>
      <c r="C633" s="7"/>
      <c r="D633" s="7"/>
      <c r="BQ633" s="5"/>
      <c r="CP633" s="7"/>
      <c r="CR633" s="15"/>
      <c r="CT633" s="7"/>
      <c r="FH633" s="5"/>
      <c r="GG633" s="7"/>
      <c r="IU633" s="28"/>
      <c r="JT633" s="7"/>
    </row>
    <row r="634" spans="1:280" x14ac:dyDescent="0.2">
      <c r="A634" s="7"/>
      <c r="B634" s="46"/>
      <c r="C634" s="7"/>
      <c r="D634" s="7"/>
      <c r="E634" s="6"/>
      <c r="F634" s="6"/>
      <c r="BQ634" s="5"/>
      <c r="CP634" s="7"/>
      <c r="CR634" s="15"/>
      <c r="CT634" s="7"/>
      <c r="FH634" s="5"/>
      <c r="GG634" s="7"/>
      <c r="IU634" s="28"/>
      <c r="JT634" s="7"/>
    </row>
    <row r="635" spans="1:280" x14ac:dyDescent="0.2">
      <c r="A635" s="7"/>
      <c r="B635" s="46"/>
      <c r="C635" s="7"/>
      <c r="D635" s="7"/>
      <c r="H635" s="6"/>
      <c r="I635" s="6"/>
      <c r="BQ635" s="5"/>
      <c r="CP635" s="7"/>
      <c r="CR635" s="15"/>
      <c r="CT635" s="7"/>
      <c r="FH635" s="5"/>
      <c r="GG635" s="7"/>
      <c r="IU635" s="28"/>
      <c r="JT635" s="7"/>
    </row>
    <row r="636" spans="1:280" x14ac:dyDescent="0.2">
      <c r="A636" s="7"/>
      <c r="B636" s="46"/>
      <c r="C636" s="7"/>
      <c r="D636" s="7"/>
      <c r="H636" s="6"/>
      <c r="I636" s="6"/>
      <c r="BQ636" s="5"/>
      <c r="CP636" s="7"/>
      <c r="CR636" s="15"/>
      <c r="CT636" s="7"/>
      <c r="FH636" s="5"/>
      <c r="GG636" s="7"/>
      <c r="IU636" s="28"/>
      <c r="JT636" s="7"/>
    </row>
    <row r="637" spans="1:280" x14ac:dyDescent="0.2">
      <c r="A637" s="7"/>
      <c r="B637" s="46"/>
      <c r="C637" s="7"/>
      <c r="D637" s="7"/>
      <c r="H637" s="6"/>
      <c r="I637" s="6"/>
      <c r="BQ637" s="5"/>
      <c r="CP637" s="7"/>
      <c r="CR637" s="15"/>
      <c r="CT637" s="7"/>
      <c r="FH637" s="5"/>
      <c r="GG637" s="7"/>
      <c r="IU637" s="28"/>
      <c r="JT637" s="7"/>
    </row>
    <row r="638" spans="1:280" x14ac:dyDescent="0.2">
      <c r="A638" s="7"/>
      <c r="B638" s="46"/>
      <c r="C638" s="7"/>
      <c r="D638" s="7"/>
      <c r="H638" s="6"/>
      <c r="I638" s="6"/>
      <c r="BQ638" s="5"/>
      <c r="CP638" s="7"/>
      <c r="CR638" s="15"/>
      <c r="CT638" s="7"/>
      <c r="FH638" s="5"/>
      <c r="GG638" s="7"/>
      <c r="IU638" s="28"/>
      <c r="JT638" s="7"/>
    </row>
    <row r="639" spans="1:280" x14ac:dyDescent="0.2">
      <c r="A639" s="7"/>
      <c r="B639" s="46"/>
      <c r="C639" s="7"/>
      <c r="D639" s="7"/>
      <c r="H639" s="6"/>
      <c r="I639" s="6"/>
      <c r="BQ639" s="5"/>
      <c r="CP639" s="7"/>
      <c r="CR639" s="15"/>
      <c r="CT639" s="7"/>
      <c r="FH639" s="5"/>
      <c r="GG639" s="7"/>
      <c r="IU639" s="28"/>
      <c r="JT639" s="7"/>
    </row>
    <row r="640" spans="1:280" x14ac:dyDescent="0.2">
      <c r="A640" s="7"/>
      <c r="B640" s="46"/>
      <c r="C640" s="7"/>
      <c r="D640" s="7"/>
      <c r="H640" s="6"/>
      <c r="I640" s="6"/>
      <c r="BQ640" s="5"/>
      <c r="CP640" s="7"/>
      <c r="CR640" s="15"/>
      <c r="CT640" s="7"/>
      <c r="FH640" s="5"/>
      <c r="GG640" s="7"/>
      <c r="IU640" s="28"/>
      <c r="JT640" s="7"/>
    </row>
    <row r="641" spans="1:280" x14ac:dyDescent="0.2">
      <c r="A641" s="7"/>
      <c r="B641" s="46"/>
      <c r="C641" s="7"/>
      <c r="D641" s="7"/>
      <c r="H641" s="6"/>
      <c r="I641" s="6"/>
      <c r="BQ641" s="5"/>
      <c r="CP641" s="7"/>
      <c r="CR641" s="15"/>
      <c r="CT641" s="7"/>
      <c r="FH641" s="5"/>
      <c r="GG641" s="7"/>
      <c r="IU641" s="28"/>
      <c r="JT641" s="7"/>
    </row>
    <row r="642" spans="1:280" x14ac:dyDescent="0.2">
      <c r="A642" s="4"/>
      <c r="B642" s="46"/>
      <c r="C642" s="7"/>
      <c r="D642" s="7"/>
      <c r="H642" s="6"/>
      <c r="I642" s="6"/>
      <c r="BQ642" s="5"/>
      <c r="CP642" s="7"/>
      <c r="CR642" s="15"/>
      <c r="CT642" s="7"/>
      <c r="FH642" s="5"/>
      <c r="GG642" s="7"/>
      <c r="IU642" s="28"/>
      <c r="JT642" s="7"/>
    </row>
    <row r="643" spans="1:280" x14ac:dyDescent="0.2">
      <c r="A643" s="4"/>
      <c r="B643" s="46"/>
      <c r="C643" s="7"/>
      <c r="D643" s="7"/>
      <c r="H643" s="6"/>
      <c r="I643" s="6"/>
      <c r="BQ643" s="5"/>
      <c r="CP643" s="7"/>
      <c r="CR643" s="15"/>
      <c r="CT643" s="7"/>
      <c r="FH643" s="5"/>
      <c r="GG643" s="7"/>
      <c r="IU643" s="28"/>
      <c r="JT643" s="7"/>
    </row>
    <row r="644" spans="1:280" x14ac:dyDescent="0.2">
      <c r="A644" s="4"/>
      <c r="B644" s="46"/>
      <c r="C644" s="7"/>
      <c r="D644" s="7"/>
      <c r="H644" s="57"/>
      <c r="I644" s="4"/>
      <c r="BQ644" s="5"/>
      <c r="CP644" s="7"/>
      <c r="CR644" s="15"/>
      <c r="CT644" s="7"/>
      <c r="FH644" s="5"/>
      <c r="GG644" s="7"/>
      <c r="IU644" s="28"/>
      <c r="JT644" s="7"/>
    </row>
    <row r="645" spans="1:280" x14ac:dyDescent="0.2">
      <c r="A645" s="4"/>
      <c r="B645" s="46"/>
      <c r="C645" s="7"/>
      <c r="D645" s="7"/>
      <c r="H645" s="6"/>
      <c r="I645" s="2"/>
      <c r="BQ645" s="5"/>
      <c r="CP645" s="7"/>
      <c r="CR645" s="15"/>
      <c r="CT645" s="7"/>
      <c r="FH645" s="5"/>
      <c r="GG645" s="7"/>
      <c r="IU645" s="28"/>
      <c r="JT645" s="7"/>
    </row>
    <row r="646" spans="1:280" x14ac:dyDescent="0.2">
      <c r="A646" s="4"/>
      <c r="B646" s="46"/>
      <c r="C646" s="7"/>
      <c r="D646" s="7"/>
      <c r="H646" s="6"/>
      <c r="I646" s="2"/>
      <c r="BQ646" s="5"/>
      <c r="CP646" s="7"/>
      <c r="CR646" s="15"/>
      <c r="CT646" s="7"/>
      <c r="FH646" s="5"/>
      <c r="GG646" s="7"/>
      <c r="IU646" s="28"/>
      <c r="JT646" s="7"/>
    </row>
    <row r="647" spans="1:280" x14ac:dyDescent="0.2">
      <c r="A647" s="4"/>
      <c r="B647" s="46"/>
      <c r="C647" s="7"/>
      <c r="D647" s="7"/>
      <c r="H647" s="6"/>
      <c r="I647" s="2"/>
      <c r="BQ647" s="5"/>
      <c r="CP647" s="7"/>
      <c r="CR647" s="15"/>
      <c r="CT647" s="7"/>
      <c r="FH647" s="5"/>
      <c r="GG647" s="7"/>
      <c r="IU647" s="28"/>
      <c r="JT647" s="7"/>
    </row>
    <row r="648" spans="1:280" x14ac:dyDescent="0.2">
      <c r="A648" s="57"/>
      <c r="B648" s="46"/>
      <c r="C648" s="7"/>
      <c r="D648" s="7"/>
      <c r="H648" s="6"/>
      <c r="I648" s="2"/>
      <c r="BQ648" s="5"/>
      <c r="CP648" s="7"/>
      <c r="CR648" s="15"/>
      <c r="CT648" s="7"/>
      <c r="FH648" s="5"/>
      <c r="GG648" s="7"/>
      <c r="IU648" s="28"/>
      <c r="JT648" s="7"/>
    </row>
    <row r="649" spans="1:280" x14ac:dyDescent="0.2">
      <c r="A649" s="57"/>
      <c r="B649" s="46"/>
      <c r="C649" s="7"/>
      <c r="D649" s="7"/>
      <c r="H649" s="6"/>
      <c r="I649" s="2"/>
      <c r="BQ649" s="5"/>
      <c r="CP649" s="7"/>
      <c r="CR649" s="15"/>
      <c r="CT649" s="7"/>
      <c r="FH649" s="5"/>
      <c r="GG649" s="7"/>
      <c r="IU649" s="28"/>
      <c r="JT649" s="7"/>
    </row>
    <row r="650" spans="1:280" x14ac:dyDescent="0.2">
      <c r="A650" s="57"/>
      <c r="B650" s="46"/>
      <c r="C650" s="7"/>
      <c r="D650" s="7"/>
      <c r="H650" s="6"/>
      <c r="I650" s="2"/>
      <c r="BQ650" s="5"/>
      <c r="CP650" s="7"/>
      <c r="CR650" s="15"/>
      <c r="CT650" s="7"/>
      <c r="FH650" s="5"/>
      <c r="GG650" s="7"/>
      <c r="IU650" s="28"/>
      <c r="JT650" s="7"/>
    </row>
    <row r="651" spans="1:280" x14ac:dyDescent="0.2">
      <c r="A651" s="57"/>
      <c r="B651" s="46"/>
      <c r="C651" s="7"/>
      <c r="D651" s="7"/>
      <c r="H651" s="6"/>
      <c r="I651" s="2"/>
      <c r="BQ651" s="5"/>
      <c r="CP651" s="7"/>
      <c r="CR651" s="15"/>
      <c r="CT651" s="7"/>
      <c r="FH651" s="5"/>
      <c r="GG651" s="7"/>
      <c r="IU651" s="28"/>
      <c r="JT651" s="7"/>
    </row>
    <row r="652" spans="1:280" x14ac:dyDescent="0.2">
      <c r="A652" s="57"/>
      <c r="B652" s="46"/>
      <c r="C652" s="7"/>
      <c r="D652" s="7"/>
      <c r="H652" s="6"/>
      <c r="I652" s="2"/>
      <c r="BQ652" s="5"/>
      <c r="CP652" s="7"/>
      <c r="CR652" s="15"/>
      <c r="CT652" s="7"/>
      <c r="FH652" s="5"/>
      <c r="GG652" s="7"/>
      <c r="IU652" s="28"/>
      <c r="JT652" s="7"/>
    </row>
    <row r="653" spans="1:280" x14ac:dyDescent="0.2">
      <c r="A653" s="57"/>
      <c r="B653" s="46"/>
      <c r="C653" s="7"/>
      <c r="D653" s="7"/>
      <c r="H653" s="6"/>
      <c r="I653" s="2"/>
      <c r="BQ653" s="5"/>
      <c r="CP653" s="7"/>
      <c r="CR653" s="15"/>
      <c r="CT653" s="7"/>
      <c r="FH653" s="5"/>
      <c r="GG653" s="7"/>
      <c r="IU653" s="28"/>
      <c r="JT653" s="7"/>
    </row>
    <row r="654" spans="1:280" x14ac:dyDescent="0.2">
      <c r="A654" s="57"/>
      <c r="B654" s="46"/>
      <c r="C654" s="7"/>
      <c r="D654" s="7"/>
      <c r="H654" s="6"/>
      <c r="I654" s="2"/>
      <c r="BQ654" s="5"/>
      <c r="CP654" s="7"/>
      <c r="CR654" s="15"/>
      <c r="CT654" s="7"/>
      <c r="FH654" s="5"/>
      <c r="GG654" s="7"/>
      <c r="IU654" s="28"/>
      <c r="JT654" s="7"/>
    </row>
    <row r="655" spans="1:280" x14ac:dyDescent="0.2">
      <c r="A655" s="57"/>
      <c r="B655" s="46"/>
      <c r="C655" s="7"/>
      <c r="D655" s="7"/>
      <c r="H655" s="6"/>
      <c r="I655" s="2"/>
      <c r="BQ655" s="5"/>
      <c r="CP655" s="7"/>
      <c r="CR655" s="15"/>
      <c r="CT655" s="7"/>
      <c r="FH655" s="5"/>
      <c r="GG655" s="7"/>
      <c r="IU655" s="28"/>
      <c r="JT655" s="7"/>
    </row>
    <row r="656" spans="1:280" x14ac:dyDescent="0.2">
      <c r="A656" s="57"/>
      <c r="B656" s="46"/>
      <c r="C656" s="7"/>
      <c r="D656" s="7"/>
      <c r="H656" s="6"/>
      <c r="I656" s="2"/>
      <c r="BQ656" s="5"/>
      <c r="CP656" s="7"/>
      <c r="CR656" s="15"/>
      <c r="CT656" s="7"/>
      <c r="FH656" s="5"/>
      <c r="GG656" s="7"/>
      <c r="IU656" s="28"/>
      <c r="JT656" s="7"/>
    </row>
    <row r="657" spans="1:280" x14ac:dyDescent="0.2">
      <c r="A657" s="57"/>
      <c r="B657" s="46"/>
      <c r="C657" s="7"/>
      <c r="D657" s="7"/>
      <c r="H657" s="6"/>
      <c r="I657" s="2"/>
      <c r="BQ657" s="5"/>
      <c r="CP657" s="7"/>
      <c r="CR657" s="15"/>
      <c r="CT657" s="7"/>
      <c r="FH657" s="5"/>
      <c r="GG657" s="7"/>
      <c r="IU657" s="28"/>
      <c r="JT657" s="7"/>
    </row>
    <row r="658" spans="1:280" x14ac:dyDescent="0.2">
      <c r="A658" s="57"/>
      <c r="B658" s="46"/>
      <c r="C658" s="7"/>
      <c r="D658" s="7"/>
      <c r="H658" s="6"/>
      <c r="I658" s="2"/>
      <c r="BQ658" s="5"/>
      <c r="CP658" s="7"/>
      <c r="CR658" s="15"/>
      <c r="CT658" s="7"/>
      <c r="FH658" s="5"/>
      <c r="GG658" s="7"/>
      <c r="IU658" s="28"/>
      <c r="JT658" s="7"/>
    </row>
    <row r="659" spans="1:280" x14ac:dyDescent="0.2">
      <c r="A659" s="57"/>
      <c r="B659" s="46"/>
      <c r="C659" s="7"/>
      <c r="D659" s="7"/>
      <c r="H659" s="6"/>
      <c r="I659" s="2"/>
      <c r="BQ659" s="5"/>
      <c r="CP659" s="7"/>
      <c r="CR659" s="15"/>
      <c r="CT659" s="7"/>
      <c r="FH659" s="5"/>
      <c r="GG659" s="7"/>
      <c r="IU659" s="28"/>
      <c r="JT659" s="7"/>
    </row>
    <row r="660" spans="1:280" x14ac:dyDescent="0.2">
      <c r="A660" s="57"/>
      <c r="B660" s="46"/>
      <c r="C660" s="7"/>
      <c r="D660" s="7"/>
      <c r="H660" s="6"/>
      <c r="I660" s="2"/>
      <c r="BQ660" s="5"/>
      <c r="CP660" s="7"/>
      <c r="CR660" s="15"/>
      <c r="CT660" s="7"/>
      <c r="FH660" s="5"/>
      <c r="GG660" s="7"/>
      <c r="IU660" s="28"/>
      <c r="JT660" s="7"/>
    </row>
    <row r="661" spans="1:280" x14ac:dyDescent="0.2">
      <c r="A661" s="4"/>
      <c r="B661" s="46"/>
      <c r="C661" s="7"/>
      <c r="D661" s="7"/>
      <c r="H661" s="6"/>
      <c r="I661" s="2"/>
      <c r="BQ661" s="5"/>
      <c r="CP661" s="7"/>
      <c r="CR661" s="15"/>
      <c r="CT661" s="7"/>
      <c r="FH661" s="5"/>
      <c r="GG661" s="7"/>
      <c r="IU661" s="28"/>
      <c r="JT661" s="7"/>
    </row>
    <row r="662" spans="1:280" x14ac:dyDescent="0.2">
      <c r="A662" s="4"/>
      <c r="B662" s="46"/>
      <c r="C662" s="7"/>
      <c r="D662" s="7"/>
      <c r="H662" s="6"/>
      <c r="I662" s="2"/>
      <c r="BQ662" s="5"/>
      <c r="CP662" s="7"/>
      <c r="CR662" s="15"/>
      <c r="CT662" s="7"/>
      <c r="FH662" s="5"/>
      <c r="GG662" s="7"/>
      <c r="IU662" s="28"/>
      <c r="JT662" s="7"/>
    </row>
    <row r="663" spans="1:280" x14ac:dyDescent="0.2">
      <c r="A663" s="4"/>
      <c r="B663" s="46"/>
      <c r="C663" s="7"/>
      <c r="D663" s="7"/>
      <c r="H663" s="6"/>
      <c r="I663" s="2"/>
      <c r="BQ663" s="5"/>
      <c r="CP663" s="7"/>
      <c r="CR663" s="15"/>
      <c r="CT663" s="7"/>
      <c r="FH663" s="5"/>
      <c r="GG663" s="7"/>
      <c r="IU663" s="28"/>
      <c r="JT663" s="7"/>
    </row>
    <row r="664" spans="1:280" x14ac:dyDescent="0.2">
      <c r="A664" s="57"/>
      <c r="B664" s="46"/>
      <c r="C664" s="7"/>
      <c r="D664" s="7"/>
      <c r="H664" s="6"/>
      <c r="I664" s="2"/>
      <c r="BQ664" s="5"/>
      <c r="CP664" s="7"/>
      <c r="CR664" s="15"/>
      <c r="CT664" s="7"/>
      <c r="FH664" s="5"/>
      <c r="GG664" s="7"/>
      <c r="IU664" s="28"/>
      <c r="JT664" s="7"/>
    </row>
    <row r="665" spans="1:280" x14ac:dyDescent="0.2">
      <c r="A665" s="4"/>
      <c r="B665" s="46"/>
      <c r="C665" s="7"/>
      <c r="D665" s="7"/>
      <c r="H665" s="6"/>
      <c r="I665" s="2"/>
      <c r="BQ665" s="5"/>
      <c r="CP665" s="7"/>
      <c r="CR665" s="15"/>
      <c r="CT665" s="7"/>
      <c r="FH665" s="5"/>
      <c r="GG665" s="7"/>
      <c r="IU665" s="28"/>
      <c r="JT665" s="7"/>
    </row>
    <row r="666" spans="1:280" x14ac:dyDescent="0.2">
      <c r="A666" s="4"/>
      <c r="B666" s="46"/>
      <c r="C666" s="7"/>
      <c r="D666" s="7"/>
      <c r="H666" s="6"/>
      <c r="I666" s="2"/>
      <c r="BQ666" s="5"/>
      <c r="CP666" s="7"/>
      <c r="CR666" s="15"/>
      <c r="CT666" s="7"/>
      <c r="FH666" s="5"/>
      <c r="GG666" s="7"/>
      <c r="IU666" s="28"/>
      <c r="JT666" s="7"/>
    </row>
    <row r="667" spans="1:280" x14ac:dyDescent="0.2">
      <c r="A667" s="57"/>
      <c r="B667" s="46"/>
      <c r="C667" s="7"/>
      <c r="D667" s="7"/>
      <c r="H667" s="6"/>
      <c r="I667" s="2"/>
      <c r="BQ667" s="5"/>
      <c r="CP667" s="7"/>
      <c r="CR667" s="15"/>
      <c r="CT667" s="7"/>
      <c r="FH667" s="5"/>
      <c r="GG667" s="7"/>
      <c r="IU667" s="28"/>
      <c r="JT667" s="7"/>
    </row>
    <row r="668" spans="1:280" x14ac:dyDescent="0.2">
      <c r="A668" s="57"/>
      <c r="B668" s="46"/>
      <c r="C668" s="7"/>
      <c r="D668" s="7"/>
      <c r="H668" s="6"/>
      <c r="I668" s="2"/>
      <c r="BQ668" s="5"/>
      <c r="CP668" s="7"/>
      <c r="CR668" s="15"/>
      <c r="CT668" s="7"/>
      <c r="FH668" s="5"/>
      <c r="GG668" s="7"/>
      <c r="IU668" s="28"/>
      <c r="JT668" s="7"/>
    </row>
    <row r="669" spans="1:280" x14ac:dyDescent="0.2">
      <c r="A669" s="7"/>
      <c r="B669" s="46"/>
      <c r="C669" s="7"/>
      <c r="D669" s="7"/>
      <c r="H669" s="6"/>
      <c r="I669" s="2"/>
      <c r="BQ669" s="5"/>
      <c r="CP669" s="7"/>
      <c r="CR669" s="15"/>
      <c r="CT669" s="7"/>
      <c r="FH669" s="5"/>
      <c r="GG669" s="7"/>
      <c r="IU669" s="28"/>
      <c r="JT669" s="7"/>
    </row>
    <row r="670" spans="1:280" x14ac:dyDescent="0.2">
      <c r="A670" s="7"/>
      <c r="B670" s="46"/>
      <c r="C670" s="7"/>
      <c r="D670" s="7"/>
      <c r="H670" s="6"/>
      <c r="I670" s="2"/>
      <c r="BQ670" s="5"/>
      <c r="CP670" s="7"/>
      <c r="CR670" s="15"/>
      <c r="CT670" s="7"/>
      <c r="FH670" s="5"/>
      <c r="GG670" s="7"/>
      <c r="IU670" s="28"/>
      <c r="JT670" s="7"/>
    </row>
    <row r="671" spans="1:280" x14ac:dyDescent="0.2">
      <c r="A671" s="7"/>
      <c r="B671" s="46"/>
      <c r="C671" s="7"/>
      <c r="D671" s="7"/>
      <c r="H671" s="6"/>
      <c r="I671" s="2"/>
      <c r="BQ671" s="5"/>
      <c r="CP671" s="7"/>
      <c r="CR671" s="15"/>
      <c r="CT671" s="7"/>
      <c r="FH671" s="5"/>
      <c r="GG671" s="7"/>
      <c r="IU671" s="28"/>
      <c r="JT671" s="7"/>
    </row>
    <row r="672" spans="1:280" x14ac:dyDescent="0.2">
      <c r="A672" s="7"/>
      <c r="B672" s="46"/>
      <c r="C672" s="7"/>
      <c r="D672" s="7"/>
      <c r="H672" s="6"/>
      <c r="I672" s="2"/>
      <c r="BQ672" s="5"/>
      <c r="CP672" s="7"/>
      <c r="CR672" s="15"/>
      <c r="CT672" s="7"/>
      <c r="FH672" s="5"/>
      <c r="GG672" s="7"/>
      <c r="IU672" s="28"/>
      <c r="JT672" s="7"/>
    </row>
    <row r="673" spans="1:280" x14ac:dyDescent="0.2">
      <c r="A673" s="7"/>
      <c r="B673" s="46"/>
      <c r="C673" s="7"/>
      <c r="D673" s="7"/>
      <c r="H673" s="6"/>
      <c r="I673" s="2"/>
      <c r="BQ673" s="5"/>
      <c r="CP673" s="7"/>
      <c r="CR673" s="15"/>
      <c r="CT673" s="7"/>
      <c r="FH673" s="5"/>
      <c r="GG673" s="7"/>
      <c r="IU673" s="28"/>
      <c r="JT673" s="7"/>
    </row>
    <row r="674" spans="1:280" x14ac:dyDescent="0.2">
      <c r="A674" s="7"/>
      <c r="B674" s="46"/>
      <c r="C674" s="7"/>
      <c r="D674" s="7"/>
      <c r="BQ674" s="5"/>
      <c r="CP674" s="7"/>
      <c r="CR674" s="15"/>
      <c r="CT674" s="7"/>
      <c r="FH674" s="5"/>
      <c r="GG674" s="7"/>
      <c r="IU674" s="28"/>
      <c r="JT674" s="7"/>
    </row>
    <row r="675" spans="1:280" x14ac:dyDescent="0.2">
      <c r="A675" s="7"/>
      <c r="B675" s="46"/>
      <c r="C675" s="7"/>
      <c r="D675" s="7"/>
      <c r="BQ675" s="5"/>
      <c r="CP675" s="7"/>
      <c r="CR675" s="15"/>
      <c r="CT675" s="7"/>
      <c r="FH675" s="5"/>
      <c r="GG675" s="7"/>
      <c r="IU675" s="28"/>
      <c r="JT675" s="7"/>
    </row>
    <row r="676" spans="1:280" x14ac:dyDescent="0.2">
      <c r="A676" s="7"/>
      <c r="B676" s="46"/>
      <c r="C676" s="7"/>
      <c r="D676" s="7"/>
      <c r="BQ676" s="5"/>
      <c r="CP676" s="7"/>
      <c r="CR676" s="15"/>
      <c r="CT676" s="7"/>
      <c r="FH676" s="5"/>
      <c r="GG676" s="7"/>
      <c r="IU676" s="28"/>
      <c r="JT676" s="7"/>
    </row>
    <row r="677" spans="1:280" x14ac:dyDescent="0.2">
      <c r="A677" s="7"/>
      <c r="B677" s="46"/>
      <c r="C677" s="7"/>
      <c r="D677" s="7"/>
      <c r="BQ677" s="5"/>
      <c r="CP677" s="7"/>
      <c r="CR677" s="15"/>
      <c r="CT677" s="7"/>
      <c r="FH677" s="5"/>
      <c r="GG677" s="7"/>
      <c r="IU677" s="28"/>
      <c r="JT677" s="7"/>
    </row>
    <row r="678" spans="1:280" x14ac:dyDescent="0.2">
      <c r="A678" s="7"/>
      <c r="B678" s="46"/>
      <c r="C678" s="7"/>
      <c r="D678" s="7"/>
      <c r="BQ678" s="5"/>
      <c r="CP678" s="7"/>
      <c r="CR678" s="15"/>
      <c r="CT678" s="7"/>
      <c r="FH678" s="5"/>
      <c r="GG678" s="7"/>
      <c r="IU678" s="28"/>
      <c r="JT678" s="7"/>
    </row>
    <row r="679" spans="1:280" x14ac:dyDescent="0.2">
      <c r="C679" s="7"/>
      <c r="D679" s="7"/>
      <c r="BQ679" s="5"/>
      <c r="CP679" s="7"/>
      <c r="CR679" s="15"/>
      <c r="CT679" s="7"/>
      <c r="FH679" s="5"/>
      <c r="GG679" s="7"/>
      <c r="IU679" s="28"/>
      <c r="JT679" s="7"/>
    </row>
    <row r="680" spans="1:280" x14ac:dyDescent="0.2">
      <c r="C680" s="7"/>
      <c r="D680" s="7"/>
      <c r="BQ680" s="5"/>
      <c r="CP680" s="7"/>
      <c r="CR680" s="15"/>
      <c r="CT680" s="7"/>
      <c r="FH680" s="5"/>
      <c r="GG680" s="7"/>
      <c r="IU680" s="28"/>
      <c r="JT680" s="7"/>
    </row>
    <row r="681" spans="1:280" x14ac:dyDescent="0.2">
      <c r="C681" s="7"/>
      <c r="D681" s="7"/>
      <c r="BQ681" s="5"/>
      <c r="CP681" s="7"/>
      <c r="CR681" s="15"/>
      <c r="CT681" s="7"/>
      <c r="FH681" s="5"/>
      <c r="GG681" s="7"/>
      <c r="IU681" s="28"/>
      <c r="JT681" s="7"/>
    </row>
    <row r="682" spans="1:280" x14ac:dyDescent="0.2">
      <c r="C682" s="7"/>
      <c r="D682" s="7"/>
      <c r="BQ682" s="5"/>
      <c r="CP682" s="7"/>
      <c r="CR682" s="15"/>
      <c r="CT682" s="7"/>
      <c r="FH682" s="5"/>
      <c r="GG682" s="7"/>
      <c r="IU682" s="28"/>
      <c r="JT682" s="7"/>
    </row>
    <row r="683" spans="1:280" x14ac:dyDescent="0.2">
      <c r="C683" s="7"/>
      <c r="D683" s="7"/>
      <c r="BQ683" s="5"/>
      <c r="CP683" s="7"/>
      <c r="CR683" s="15"/>
      <c r="CT683" s="7"/>
      <c r="FH683" s="5"/>
      <c r="GG683" s="7"/>
      <c r="IU683" s="28"/>
      <c r="JT683" s="7"/>
    </row>
    <row r="684" spans="1:280" x14ac:dyDescent="0.2">
      <c r="C684" s="7"/>
    </row>
    <row r="685" spans="1:280" x14ac:dyDescent="0.2">
      <c r="C685" s="7"/>
    </row>
    <row r="686" spans="1:280" x14ac:dyDescent="0.2">
      <c r="C686" s="7"/>
    </row>
    <row r="687" spans="1:280" x14ac:dyDescent="0.2">
      <c r="C687" s="7"/>
    </row>
    <row r="693" spans="1:3" x14ac:dyDescent="0.2">
      <c r="A693" s="7"/>
    </row>
    <row r="694" spans="1:3" x14ac:dyDescent="0.2">
      <c r="A694" s="7"/>
    </row>
    <row r="695" spans="1:3" x14ac:dyDescent="0.2">
      <c r="A695" s="7"/>
      <c r="C695" s="7"/>
    </row>
    <row r="696" spans="1:3" x14ac:dyDescent="0.2">
      <c r="A696" s="7"/>
      <c r="C696" s="7"/>
    </row>
    <row r="697" spans="1:3" x14ac:dyDescent="0.2">
      <c r="A697" s="7"/>
      <c r="C697" s="7"/>
    </row>
    <row r="698" spans="1:3" x14ac:dyDescent="0.2">
      <c r="C698" s="7"/>
    </row>
    <row r="699" spans="1:3" x14ac:dyDescent="0.2">
      <c r="C699" s="7"/>
    </row>
    <row r="700" spans="1:3" x14ac:dyDescent="0.2">
      <c r="C700" s="7"/>
    </row>
    <row r="701" spans="1:3" x14ac:dyDescent="0.2">
      <c r="C701" s="7"/>
    </row>
    <row r="702" spans="1:3" x14ac:dyDescent="0.2">
      <c r="C702" s="7"/>
    </row>
    <row r="703" spans="1:3" x14ac:dyDescent="0.2">
      <c r="C703" s="7"/>
    </row>
    <row r="704" spans="1:3" x14ac:dyDescent="0.2">
      <c r="C704" s="7"/>
    </row>
    <row r="705" spans="3:3" x14ac:dyDescent="0.2">
      <c r="C705" s="7"/>
    </row>
    <row r="706" spans="3:3" x14ac:dyDescent="0.2">
      <c r="C706" s="7"/>
    </row>
    <row r="707" spans="3:3" x14ac:dyDescent="0.2">
      <c r="C707" s="7"/>
    </row>
    <row r="708" spans="3:3" x14ac:dyDescent="0.2">
      <c r="C708" s="7"/>
    </row>
    <row r="709" spans="3:3" x14ac:dyDescent="0.2">
      <c r="C709" s="7"/>
    </row>
    <row r="710" spans="3:3" x14ac:dyDescent="0.2">
      <c r="C710" s="7"/>
    </row>
    <row r="711" spans="3:3" x14ac:dyDescent="0.2">
      <c r="C711" s="7"/>
    </row>
    <row r="712" spans="3:3" x14ac:dyDescent="0.2">
      <c r="C712" s="7"/>
    </row>
    <row r="713" spans="3:3" x14ac:dyDescent="0.2">
      <c r="C713" s="7"/>
    </row>
  </sheetData>
  <phoneticPr fontId="0" type="noConversion"/>
  <conditionalFormatting sqref="E596:CO598">
    <cfRule type="cellIs" dxfId="66" priority="12" operator="equal">
      <formula>0</formula>
    </cfRule>
  </conditionalFormatting>
  <pageMargins left="0.75" right="0.75" top="1" bottom="1" header="0.5" footer="0.5"/>
  <pageSetup paperSize="9" orientation="portrait" horizontalDpi="300" vertic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filterMode="1"/>
  <dimension ref="A1:PL3959"/>
  <sheetViews>
    <sheetView tabSelected="1" zoomScale="125" zoomScaleNormal="125" workbookViewId="0">
      <pane xSplit="10" ySplit="1" topLeftCell="K14" activePane="bottomRight" state="frozen"/>
      <selection pane="topRight" activeCell="H1" sqref="H1"/>
      <selection pane="bottomLeft" activeCell="A2" sqref="A2"/>
      <selection pane="bottomRight" activeCell="M44" sqref="M44"/>
    </sheetView>
  </sheetViews>
  <sheetFormatPr defaultColWidth="10" defaultRowHeight="11.25" x14ac:dyDescent="0.2"/>
  <cols>
    <col min="1" max="1" width="5.33203125" style="46" customWidth="1"/>
    <col min="2" max="2" width="8.83203125" style="46" customWidth="1"/>
    <col min="3" max="4" width="5.33203125" style="46" customWidth="1"/>
    <col min="5" max="5" width="14.5" style="46" customWidth="1"/>
    <col min="6" max="6" width="17" style="7" customWidth="1"/>
    <col min="7" max="7" width="3.83203125" style="50" customWidth="1"/>
    <col min="8" max="8" width="6.5" style="50" bestFit="1" customWidth="1"/>
    <col min="9" max="10" width="2.83203125" style="50" customWidth="1"/>
    <col min="11" max="11" width="7.5" style="50" bestFit="1" customWidth="1"/>
    <col min="12" max="12" width="10" style="7" bestFit="1" customWidth="1"/>
    <col min="13" max="13" width="44.5" style="57" customWidth="1"/>
    <col min="14" max="14" width="7.5" style="50" bestFit="1" customWidth="1"/>
    <col min="15" max="15" width="4.5" style="7" bestFit="1" customWidth="1"/>
    <col min="16" max="17" width="3.83203125" style="7" bestFit="1" customWidth="1"/>
    <col min="18" max="18" width="4.1640625" style="7" customWidth="1"/>
    <col min="19" max="21" width="4.5" style="7" bestFit="1" customWidth="1"/>
    <col min="22" max="22" width="5.5" style="7" customWidth="1"/>
    <col min="23" max="23" width="3.83203125" style="7" bestFit="1" customWidth="1"/>
    <col min="24" max="24" width="4.1640625" style="7" bestFit="1" customWidth="1"/>
    <col min="25" max="25" width="3.83203125" style="7" bestFit="1" customWidth="1"/>
    <col min="26" max="26" width="8.5" style="7" bestFit="1" customWidth="1"/>
    <col min="27" max="27" width="7.5" style="7" bestFit="1" customWidth="1"/>
    <col min="28" max="28" width="7.83203125" style="7" bestFit="1" customWidth="1"/>
    <col min="29" max="29" width="7.5" style="7" bestFit="1" customWidth="1"/>
    <col min="30" max="30" width="3.5" style="83" customWidth="1"/>
    <col min="31" max="31" width="3.6640625" style="83" customWidth="1"/>
    <col min="32" max="33" width="2.83203125" style="5" customWidth="1"/>
    <col min="34" max="34" width="29.6640625" style="6" customWidth="1"/>
    <col min="35" max="35" width="9.83203125" style="6" bestFit="1" customWidth="1"/>
    <col min="36" max="36" width="12.83203125" style="6" customWidth="1"/>
    <col min="37" max="37" width="11.83203125" style="6" bestFit="1" customWidth="1"/>
    <col min="38" max="38" width="10.1640625" style="6" bestFit="1" customWidth="1"/>
    <col min="39" max="39" width="12.1640625" style="6" bestFit="1" customWidth="1"/>
    <col min="40" max="41" width="9.5" style="6" bestFit="1" customWidth="1"/>
    <col min="42" max="42" width="10.1640625" style="6" bestFit="1" customWidth="1"/>
    <col min="43" max="43" width="8.83203125" style="6" bestFit="1" customWidth="1"/>
    <col min="44" max="44" width="8.5" style="6" bestFit="1" customWidth="1"/>
    <col min="45" max="45" width="8.83203125" style="6" bestFit="1" customWidth="1"/>
    <col min="46" max="46" width="9.5" style="6" bestFit="1" customWidth="1"/>
    <col min="47" max="47" width="9.1640625" style="6" bestFit="1" customWidth="1"/>
    <col min="48" max="48" width="10.83203125" style="6" bestFit="1" customWidth="1"/>
    <col min="49" max="49" width="10.1640625" style="6" bestFit="1" customWidth="1"/>
    <col min="50" max="50" width="22.1640625" style="6" bestFit="1" customWidth="1"/>
    <col min="51" max="51" width="5.5" style="87" bestFit="1" customWidth="1"/>
    <col min="52" max="52" width="8.1640625" style="6" customWidth="1"/>
    <col min="53" max="53" width="6.1640625" style="6" bestFit="1" customWidth="1"/>
    <col min="54" max="54" width="2.83203125" style="6" bestFit="1" customWidth="1"/>
    <col min="55" max="55" width="4.33203125" style="6" bestFit="1" customWidth="1"/>
    <col min="56" max="56" width="2.83203125" style="6" bestFit="1" customWidth="1"/>
    <col min="57" max="57" width="3.1640625" style="6" bestFit="1" customWidth="1"/>
    <col min="58" max="58" width="2.83203125" style="6" bestFit="1" customWidth="1"/>
    <col min="59" max="59" width="10.83203125" style="57" customWidth="1"/>
    <col min="60" max="60" width="5.33203125" style="6" customWidth="1"/>
    <col min="61" max="61" width="9.5" style="57" customWidth="1"/>
    <col min="62" max="62" width="5.33203125" style="57" customWidth="1"/>
    <col min="63" max="63" width="8.5" style="57" customWidth="1"/>
    <col min="64" max="64" width="4.83203125" style="57" customWidth="1"/>
    <col min="65" max="65" width="12.1640625" style="57" bestFit="1" customWidth="1"/>
    <col min="66" max="66" width="5.33203125" style="57" customWidth="1"/>
    <col min="67" max="67" width="9.83203125" style="57" customWidth="1"/>
    <col min="68" max="68" width="5.33203125" style="57" customWidth="1"/>
    <col min="69" max="69" width="9.83203125" style="57" customWidth="1"/>
    <col min="70" max="70" width="5.33203125" style="57" customWidth="1"/>
    <col min="71" max="71" width="9.83203125" style="57" customWidth="1"/>
    <col min="72" max="72" width="5.33203125" style="57" customWidth="1"/>
    <col min="73" max="73" width="2.83203125" style="57" bestFit="1" customWidth="1"/>
    <col min="74" max="75" width="3.1640625" style="6" bestFit="1" customWidth="1"/>
    <col min="76" max="76" width="1.6640625" style="6" customWidth="1"/>
    <col min="77" max="77" width="3.33203125" style="6" bestFit="1" customWidth="1"/>
    <col min="78" max="78" width="3.1640625" style="6" bestFit="1" customWidth="1"/>
    <col min="79" max="79" width="1.6640625" style="6" customWidth="1"/>
    <col min="80" max="80" width="4.1640625" style="6" bestFit="1" customWidth="1"/>
    <col min="81" max="81" width="2.83203125" style="6" bestFit="1" customWidth="1"/>
    <col min="82" max="82" width="1.6640625" style="6" customWidth="1"/>
    <col min="83" max="83" width="3" style="6" bestFit="1" customWidth="1"/>
    <col min="84" max="84" width="2.83203125" style="6" bestFit="1" customWidth="1"/>
    <col min="85" max="85" width="1.6640625" style="6" customWidth="1"/>
    <col min="86" max="86" width="3" style="6" bestFit="1" customWidth="1"/>
    <col min="87" max="87" width="2.5" style="6" bestFit="1" customWidth="1"/>
    <col min="88" max="88" width="1.6640625" style="6" customWidth="1"/>
    <col min="89" max="89" width="3.1640625" style="6" bestFit="1" customWidth="1"/>
    <col min="90" max="90" width="2.5" style="6" bestFit="1" customWidth="1"/>
    <col min="91" max="91" width="1.6640625" style="6" customWidth="1"/>
    <col min="92" max="92" width="3.1640625" style="6" bestFit="1" customWidth="1"/>
    <col min="93" max="93" width="2.5" style="6" bestFit="1" customWidth="1"/>
    <col min="94" max="109" width="10" style="6" customWidth="1"/>
    <col min="110" max="110" width="17.83203125" style="57" bestFit="1" customWidth="1"/>
    <col min="111" max="114" width="10" style="6" customWidth="1"/>
    <col min="115" max="125" width="10" style="7" customWidth="1"/>
    <col min="126" max="126" width="7.1640625" style="7" bestFit="1" customWidth="1"/>
    <col min="127" max="127" width="8.6640625" style="7" customWidth="1"/>
    <col min="128" max="128" width="2" style="7" bestFit="1" customWidth="1"/>
    <col min="129" max="129" width="9.6640625" style="7" customWidth="1"/>
    <col min="130" max="130" width="2" style="7" bestFit="1" customWidth="1"/>
    <col min="131" max="131" width="3.33203125" style="7" bestFit="1" customWidth="1"/>
    <col min="132" max="132" width="10.83203125" style="7" bestFit="1" customWidth="1"/>
    <col min="133" max="16384" width="10" style="7"/>
  </cols>
  <sheetData>
    <row r="1" spans="1:133" s="5" customFormat="1" x14ac:dyDescent="0.2">
      <c r="A1" s="46" t="s">
        <v>1664</v>
      </c>
      <c r="B1" s="46" t="s">
        <v>5285</v>
      </c>
      <c r="C1" s="46" t="s">
        <v>5276</v>
      </c>
      <c r="D1" s="46" t="s">
        <v>5277</v>
      </c>
      <c r="E1" s="46" t="s">
        <v>1665</v>
      </c>
      <c r="F1" s="5" t="s">
        <v>2931</v>
      </c>
      <c r="G1" s="46" t="s">
        <v>1666</v>
      </c>
      <c r="H1" s="46" t="s">
        <v>1667</v>
      </c>
      <c r="I1" s="46" t="s">
        <v>309</v>
      </c>
      <c r="J1" s="46" t="s">
        <v>310</v>
      </c>
      <c r="K1" s="46" t="s">
        <v>1668</v>
      </c>
      <c r="L1" s="46" t="s">
        <v>1669</v>
      </c>
      <c r="M1" s="4" t="s">
        <v>203</v>
      </c>
      <c r="N1" s="46" t="s">
        <v>204</v>
      </c>
      <c r="O1" s="2" t="s">
        <v>305</v>
      </c>
      <c r="P1" s="2" t="s">
        <v>306</v>
      </c>
      <c r="Q1" s="2" t="s">
        <v>307</v>
      </c>
      <c r="R1" s="2" t="s">
        <v>308</v>
      </c>
      <c r="S1" s="2" t="s">
        <v>309</v>
      </c>
      <c r="T1" s="2" t="s">
        <v>310</v>
      </c>
      <c r="U1" s="2" t="s">
        <v>311</v>
      </c>
      <c r="V1" s="5" t="s">
        <v>205</v>
      </c>
      <c r="X1" s="5" t="s">
        <v>206</v>
      </c>
      <c r="Z1" s="5" t="s">
        <v>207</v>
      </c>
      <c r="AB1" s="5" t="s">
        <v>208</v>
      </c>
      <c r="AD1" s="83" t="s">
        <v>209</v>
      </c>
      <c r="AE1" s="83"/>
      <c r="AF1" s="5" t="s">
        <v>210</v>
      </c>
      <c r="AH1" s="4" t="s">
        <v>3730</v>
      </c>
      <c r="AI1" s="2"/>
      <c r="AJ1" s="2"/>
      <c r="AK1" s="2" t="s">
        <v>211</v>
      </c>
      <c r="AL1" s="2" t="s">
        <v>314</v>
      </c>
      <c r="AM1" s="2" t="s">
        <v>2376</v>
      </c>
      <c r="AN1" s="2" t="s">
        <v>314</v>
      </c>
      <c r="AO1" s="2"/>
      <c r="AP1" s="46" t="s">
        <v>2628</v>
      </c>
      <c r="AQ1" s="46" t="s">
        <v>2630</v>
      </c>
      <c r="AR1" s="46" t="s">
        <v>1610</v>
      </c>
      <c r="AS1" s="46" t="s">
        <v>2858</v>
      </c>
      <c r="AT1" s="2" t="s">
        <v>2377</v>
      </c>
      <c r="AU1" s="46" t="s">
        <v>2972</v>
      </c>
      <c r="AV1" s="2" t="s">
        <v>2378</v>
      </c>
      <c r="AW1" s="46" t="s">
        <v>3119</v>
      </c>
      <c r="AX1" s="2"/>
      <c r="AY1" s="84" t="s">
        <v>1962</v>
      </c>
      <c r="AZ1" s="2" t="s">
        <v>1963</v>
      </c>
      <c r="BA1" s="2" t="s">
        <v>1964</v>
      </c>
      <c r="BB1" s="2"/>
      <c r="BC1" s="2"/>
      <c r="BD1" s="2"/>
      <c r="BE1" s="2"/>
      <c r="BF1" s="2"/>
      <c r="BG1" s="4" t="s">
        <v>2799</v>
      </c>
      <c r="BH1" s="2"/>
      <c r="BI1" s="4" t="s">
        <v>2800</v>
      </c>
      <c r="BJ1" s="4"/>
      <c r="BK1" s="4" t="s">
        <v>2801</v>
      </c>
      <c r="BL1" s="4"/>
      <c r="BM1" s="4" t="s">
        <v>2802</v>
      </c>
      <c r="BN1" s="4"/>
      <c r="BO1" s="4" t="s">
        <v>2803</v>
      </c>
      <c r="BP1" s="4"/>
      <c r="BQ1" s="4" t="s">
        <v>4855</v>
      </c>
      <c r="BR1" s="4"/>
      <c r="BS1" s="4" t="s">
        <v>5121</v>
      </c>
      <c r="BT1" s="4"/>
      <c r="BU1" s="4"/>
      <c r="BV1" s="2"/>
      <c r="BW1" s="4"/>
      <c r="BX1" s="4"/>
      <c r="BY1" s="2"/>
      <c r="BZ1" s="4"/>
      <c r="CA1" s="4"/>
      <c r="CB1" s="2"/>
      <c r="CC1" s="4"/>
      <c r="CD1" s="4"/>
      <c r="CE1" s="2"/>
      <c r="CF1" s="4"/>
      <c r="CG1" s="4"/>
      <c r="CH1" s="2"/>
      <c r="CI1" s="4"/>
      <c r="CJ1" s="4"/>
      <c r="CK1" s="2"/>
      <c r="CL1" s="4"/>
      <c r="CM1" s="4"/>
      <c r="CN1" s="2"/>
      <c r="CO1" s="4"/>
      <c r="CP1" s="2"/>
      <c r="CQ1" s="2"/>
      <c r="CR1" s="2"/>
      <c r="CS1" s="2"/>
      <c r="CT1" s="2"/>
      <c r="CU1" s="2"/>
      <c r="CV1" s="2"/>
      <c r="CW1" s="2"/>
      <c r="CX1" s="46" t="s">
        <v>5286</v>
      </c>
      <c r="CY1" s="2" t="s">
        <v>5287</v>
      </c>
      <c r="CZ1" s="2" t="s">
        <v>5288</v>
      </c>
      <c r="DA1" s="2" t="s">
        <v>5289</v>
      </c>
      <c r="DB1" s="2"/>
      <c r="DC1" s="2"/>
      <c r="DD1" s="2"/>
      <c r="DE1" s="2"/>
      <c r="DF1" s="4"/>
      <c r="DG1" s="2"/>
      <c r="DH1" s="2"/>
      <c r="DI1" s="2"/>
      <c r="DJ1" s="2"/>
      <c r="DT1" s="7"/>
      <c r="EC1" s="7"/>
    </row>
    <row r="2" spans="1:133" hidden="1" x14ac:dyDescent="0.2">
      <c r="A2" s="46">
        <v>101</v>
      </c>
      <c r="B2" s="46">
        <f>WEEKDAY(E2)</f>
        <v>7</v>
      </c>
      <c r="C2" s="46">
        <f>DAY(E2)</f>
        <v>31</v>
      </c>
      <c r="D2" s="46">
        <f>MONTH(E2)</f>
        <v>8</v>
      </c>
      <c r="E2" s="85">
        <v>10836</v>
      </c>
      <c r="F2" s="7" t="s">
        <v>2804</v>
      </c>
      <c r="G2" s="50" t="s">
        <v>310</v>
      </c>
      <c r="H2" s="50" t="s">
        <v>306</v>
      </c>
      <c r="I2" s="50">
        <v>2</v>
      </c>
      <c r="J2" s="50">
        <v>0</v>
      </c>
      <c r="L2" s="171">
        <v>8880</v>
      </c>
      <c r="M2" s="57" t="s">
        <v>102</v>
      </c>
      <c r="O2" s="7">
        <v>1</v>
      </c>
      <c r="P2" s="7">
        <v>1</v>
      </c>
      <c r="Q2" s="7">
        <v>0</v>
      </c>
      <c r="R2" s="7">
        <v>0</v>
      </c>
      <c r="S2" s="7">
        <v>2</v>
      </c>
      <c r="T2" s="7">
        <v>0</v>
      </c>
      <c r="U2" s="7">
        <v>2</v>
      </c>
      <c r="BG2" s="6">
        <f t="shared" ref="BG2:BG65" si="0">IF(H2="W",1,0)</f>
        <v>1</v>
      </c>
      <c r="BH2" s="6">
        <f t="shared" ref="BH2:BH65" si="1">IF(H2="W",BH1+1,0)</f>
        <v>1</v>
      </c>
      <c r="BI2" s="6">
        <f t="shared" ref="BI2:BI65" si="2">IF(H2="D",1,0)</f>
        <v>0</v>
      </c>
      <c r="BJ2" s="6">
        <f t="shared" ref="BJ2:BJ65" si="3">IF(H2="D",BJ1+1,0)</f>
        <v>0</v>
      </c>
      <c r="BK2" s="6">
        <f t="shared" ref="BK2:BK65" si="4">IF(H2="L",1,0)</f>
        <v>0</v>
      </c>
      <c r="BL2" s="6">
        <f t="shared" ref="BL2:BL65" si="5">IF(H2="L",BL1+1,0)</f>
        <v>0</v>
      </c>
      <c r="BM2" s="6">
        <f t="shared" ref="BM2:BM65" si="6">IF(OR(H2="W",H2="D"),1,0)</f>
        <v>1</v>
      </c>
      <c r="BN2" s="6">
        <f t="shared" ref="BN2:BN65" si="7">IF(OR(H2="W",H2="D"),BN1+1,0)</f>
        <v>1</v>
      </c>
      <c r="BO2" s="6">
        <f t="shared" ref="BO2:BO65" si="8">IF(OR(H2="L",H2="D"),1,0)</f>
        <v>0</v>
      </c>
      <c r="BP2" s="6">
        <f t="shared" ref="BP2:BP65" si="9">IF(OR(H2="L",H2="D"),BP1+1,0)</f>
        <v>0</v>
      </c>
      <c r="BQ2" s="6">
        <f>IF(I2&gt;0,1,0)</f>
        <v>1</v>
      </c>
      <c r="BR2" s="6">
        <f>IF(I2&gt;0,BR1+1,0)</f>
        <v>1</v>
      </c>
      <c r="BS2" s="6">
        <f t="shared" ref="BS2:BS10" si="10">IF(J2&gt;0,1,0)</f>
        <v>0</v>
      </c>
      <c r="BT2" s="6">
        <f t="shared" ref="BT2:BT10" si="11">IF(J2&gt;0,BT1+1,0)</f>
        <v>0</v>
      </c>
    </row>
    <row r="3" spans="1:133" hidden="1" x14ac:dyDescent="0.2">
      <c r="A3" s="46">
        <v>102</v>
      </c>
      <c r="B3" s="46">
        <f t="shared" ref="B3:B66" si="12">WEEKDAY(E3)</f>
        <v>4</v>
      </c>
      <c r="C3" s="46">
        <f t="shared" ref="C3:C66" si="13">DAY(E3)</f>
        <v>4</v>
      </c>
      <c r="D3" s="46">
        <f t="shared" ref="D3:D66" si="14">MONTH(E3)</f>
        <v>9</v>
      </c>
      <c r="E3" s="85">
        <v>10840</v>
      </c>
      <c r="F3" s="7" t="s">
        <v>234</v>
      </c>
      <c r="G3" s="50" t="s">
        <v>103</v>
      </c>
      <c r="H3" s="50" t="s">
        <v>307</v>
      </c>
      <c r="I3" s="50">
        <v>0</v>
      </c>
      <c r="J3" s="50">
        <v>0</v>
      </c>
      <c r="L3" s="171">
        <v>8726</v>
      </c>
      <c r="O3" s="7">
        <v>2</v>
      </c>
      <c r="P3" s="7">
        <v>1</v>
      </c>
      <c r="Q3" s="7">
        <v>1</v>
      </c>
      <c r="R3" s="7">
        <v>0</v>
      </c>
      <c r="S3" s="7">
        <v>2</v>
      </c>
      <c r="T3" s="7">
        <v>0</v>
      </c>
      <c r="U3" s="7">
        <v>3</v>
      </c>
      <c r="BG3" s="6">
        <f t="shared" si="0"/>
        <v>0</v>
      </c>
      <c r="BH3" s="6">
        <f t="shared" si="1"/>
        <v>0</v>
      </c>
      <c r="BI3" s="6">
        <f t="shared" si="2"/>
        <v>1</v>
      </c>
      <c r="BJ3" s="6">
        <f t="shared" si="3"/>
        <v>1</v>
      </c>
      <c r="BK3" s="6">
        <f t="shared" si="4"/>
        <v>0</v>
      </c>
      <c r="BL3" s="6">
        <f t="shared" si="5"/>
        <v>0</v>
      </c>
      <c r="BM3" s="6">
        <f t="shared" si="6"/>
        <v>1</v>
      </c>
      <c r="BN3" s="6">
        <f t="shared" si="7"/>
        <v>2</v>
      </c>
      <c r="BO3" s="6">
        <f t="shared" si="8"/>
        <v>1</v>
      </c>
      <c r="BP3" s="6">
        <f t="shared" si="9"/>
        <v>1</v>
      </c>
      <c r="BQ3" s="6">
        <f t="shared" ref="BQ3:BQ66" si="15">IF(I3&gt;0,1,0)</f>
        <v>0</v>
      </c>
      <c r="BR3" s="6">
        <f t="shared" ref="BR3:BR66" si="16">IF(I3&gt;0,BR2+1,0)</f>
        <v>0</v>
      </c>
      <c r="BS3" s="6">
        <f t="shared" si="10"/>
        <v>0</v>
      </c>
      <c r="BT3" s="6">
        <f t="shared" si="11"/>
        <v>0</v>
      </c>
    </row>
    <row r="4" spans="1:133" hidden="1" x14ac:dyDescent="0.2">
      <c r="A4" s="46">
        <v>103</v>
      </c>
      <c r="B4" s="46">
        <f t="shared" si="12"/>
        <v>7</v>
      </c>
      <c r="C4" s="46">
        <f t="shared" si="13"/>
        <v>7</v>
      </c>
      <c r="D4" s="46">
        <f t="shared" si="14"/>
        <v>9</v>
      </c>
      <c r="E4" s="85">
        <v>10843</v>
      </c>
      <c r="F4" s="7" t="s">
        <v>104</v>
      </c>
      <c r="G4" s="50" t="s">
        <v>103</v>
      </c>
      <c r="H4" s="50" t="s">
        <v>307</v>
      </c>
      <c r="I4" s="50">
        <v>2</v>
      </c>
      <c r="J4" s="50">
        <v>2</v>
      </c>
      <c r="L4" s="171">
        <v>7462</v>
      </c>
      <c r="M4" s="57" t="s">
        <v>105</v>
      </c>
      <c r="O4" s="7">
        <v>3</v>
      </c>
      <c r="P4" s="7">
        <v>1</v>
      </c>
      <c r="Q4" s="7">
        <v>2</v>
      </c>
      <c r="R4" s="7">
        <v>0</v>
      </c>
      <c r="S4" s="7">
        <v>4</v>
      </c>
      <c r="T4" s="7">
        <v>2</v>
      </c>
      <c r="U4" s="7">
        <v>4</v>
      </c>
      <c r="BG4" s="6">
        <f t="shared" si="0"/>
        <v>0</v>
      </c>
      <c r="BH4" s="6">
        <f t="shared" si="1"/>
        <v>0</v>
      </c>
      <c r="BI4" s="6">
        <f t="shared" si="2"/>
        <v>1</v>
      </c>
      <c r="BJ4" s="6">
        <f t="shared" si="3"/>
        <v>2</v>
      </c>
      <c r="BK4" s="6">
        <f t="shared" si="4"/>
        <v>0</v>
      </c>
      <c r="BL4" s="6">
        <f t="shared" si="5"/>
        <v>0</v>
      </c>
      <c r="BM4" s="6">
        <f t="shared" si="6"/>
        <v>1</v>
      </c>
      <c r="BN4" s="6">
        <f t="shared" si="7"/>
        <v>3</v>
      </c>
      <c r="BO4" s="6">
        <f t="shared" si="8"/>
        <v>1</v>
      </c>
      <c r="BP4" s="6">
        <f t="shared" si="9"/>
        <v>2</v>
      </c>
      <c r="BQ4" s="6">
        <f t="shared" si="15"/>
        <v>1</v>
      </c>
      <c r="BR4" s="6">
        <f t="shared" si="16"/>
        <v>1</v>
      </c>
      <c r="BS4" s="6">
        <f t="shared" si="10"/>
        <v>1</v>
      </c>
      <c r="BT4" s="6">
        <f t="shared" si="11"/>
        <v>1</v>
      </c>
    </row>
    <row r="5" spans="1:133" hidden="1" x14ac:dyDescent="0.2">
      <c r="A5" s="46">
        <v>104</v>
      </c>
      <c r="B5" s="46">
        <f t="shared" si="12"/>
        <v>4</v>
      </c>
      <c r="C5" s="46">
        <f t="shared" si="13"/>
        <v>11</v>
      </c>
      <c r="D5" s="46">
        <f t="shared" si="14"/>
        <v>9</v>
      </c>
      <c r="E5" s="85">
        <v>10847</v>
      </c>
      <c r="F5" s="7" t="s">
        <v>2385</v>
      </c>
      <c r="G5" s="50" t="s">
        <v>310</v>
      </c>
      <c r="H5" s="50" t="s">
        <v>307</v>
      </c>
      <c r="I5" s="50">
        <v>1</v>
      </c>
      <c r="J5" s="50">
        <v>1</v>
      </c>
      <c r="L5" s="171">
        <v>6235</v>
      </c>
      <c r="M5" s="57" t="s">
        <v>106</v>
      </c>
      <c r="O5" s="7">
        <v>4</v>
      </c>
      <c r="P5" s="7">
        <v>1</v>
      </c>
      <c r="Q5" s="7">
        <v>3</v>
      </c>
      <c r="R5" s="7">
        <v>0</v>
      </c>
      <c r="S5" s="7">
        <v>5</v>
      </c>
      <c r="T5" s="7">
        <v>3</v>
      </c>
      <c r="U5" s="7">
        <v>5</v>
      </c>
      <c r="BG5" s="6">
        <f t="shared" si="0"/>
        <v>0</v>
      </c>
      <c r="BH5" s="6">
        <f t="shared" si="1"/>
        <v>0</v>
      </c>
      <c r="BI5" s="6">
        <f t="shared" si="2"/>
        <v>1</v>
      </c>
      <c r="BJ5" s="6">
        <f t="shared" si="3"/>
        <v>3</v>
      </c>
      <c r="BK5" s="6">
        <f t="shared" si="4"/>
        <v>0</v>
      </c>
      <c r="BL5" s="6">
        <f t="shared" si="5"/>
        <v>0</v>
      </c>
      <c r="BM5" s="6">
        <f t="shared" si="6"/>
        <v>1</v>
      </c>
      <c r="BN5" s="6">
        <f t="shared" si="7"/>
        <v>4</v>
      </c>
      <c r="BO5" s="6">
        <f t="shared" si="8"/>
        <v>1</v>
      </c>
      <c r="BP5" s="6">
        <f t="shared" si="9"/>
        <v>3</v>
      </c>
      <c r="BQ5" s="6">
        <f t="shared" si="15"/>
        <v>1</v>
      </c>
      <c r="BR5" s="6">
        <f t="shared" si="16"/>
        <v>2</v>
      </c>
      <c r="BS5" s="6">
        <f t="shared" si="10"/>
        <v>1</v>
      </c>
      <c r="BT5" s="6">
        <f t="shared" si="11"/>
        <v>2</v>
      </c>
    </row>
    <row r="6" spans="1:133" hidden="1" x14ac:dyDescent="0.2">
      <c r="A6" s="46">
        <v>105</v>
      </c>
      <c r="B6" s="46">
        <f t="shared" si="12"/>
        <v>7</v>
      </c>
      <c r="C6" s="46">
        <f t="shared" si="13"/>
        <v>14</v>
      </c>
      <c r="D6" s="46">
        <f t="shared" si="14"/>
        <v>9</v>
      </c>
      <c r="E6" s="85">
        <v>10850</v>
      </c>
      <c r="F6" s="7" t="s">
        <v>2847</v>
      </c>
      <c r="G6" s="50" t="s">
        <v>310</v>
      </c>
      <c r="H6" s="50" t="s">
        <v>308</v>
      </c>
      <c r="I6" s="50">
        <v>1</v>
      </c>
      <c r="J6" s="50">
        <v>3</v>
      </c>
      <c r="L6" s="171">
        <v>4483</v>
      </c>
      <c r="M6" s="57" t="s">
        <v>107</v>
      </c>
      <c r="O6" s="7">
        <v>5</v>
      </c>
      <c r="P6" s="7">
        <v>1</v>
      </c>
      <c r="Q6" s="7">
        <v>3</v>
      </c>
      <c r="R6" s="7">
        <v>1</v>
      </c>
      <c r="S6" s="7">
        <v>6</v>
      </c>
      <c r="T6" s="7">
        <v>6</v>
      </c>
      <c r="U6" s="7">
        <v>5</v>
      </c>
      <c r="BG6" s="6">
        <f t="shared" si="0"/>
        <v>0</v>
      </c>
      <c r="BH6" s="6">
        <f t="shared" si="1"/>
        <v>0</v>
      </c>
      <c r="BI6" s="6">
        <f t="shared" si="2"/>
        <v>0</v>
      </c>
      <c r="BJ6" s="6">
        <f t="shared" si="3"/>
        <v>0</v>
      </c>
      <c r="BK6" s="6">
        <f t="shared" si="4"/>
        <v>1</v>
      </c>
      <c r="BL6" s="6">
        <f t="shared" si="5"/>
        <v>1</v>
      </c>
      <c r="BM6" s="6">
        <f t="shared" si="6"/>
        <v>0</v>
      </c>
      <c r="BN6" s="6">
        <f t="shared" si="7"/>
        <v>0</v>
      </c>
      <c r="BO6" s="6">
        <f t="shared" si="8"/>
        <v>1</v>
      </c>
      <c r="BP6" s="6">
        <f t="shared" si="9"/>
        <v>4</v>
      </c>
      <c r="BQ6" s="6">
        <f t="shared" si="15"/>
        <v>1</v>
      </c>
      <c r="BR6" s="6">
        <f t="shared" si="16"/>
        <v>3</v>
      </c>
      <c r="BS6" s="6">
        <f t="shared" si="10"/>
        <v>1</v>
      </c>
      <c r="BT6" s="6">
        <f t="shared" si="11"/>
        <v>3</v>
      </c>
    </row>
    <row r="7" spans="1:133" hidden="1" x14ac:dyDescent="0.2">
      <c r="A7" s="46">
        <v>106</v>
      </c>
      <c r="B7" s="46">
        <f t="shared" si="12"/>
        <v>4</v>
      </c>
      <c r="C7" s="46">
        <f t="shared" si="13"/>
        <v>18</v>
      </c>
      <c r="D7" s="46">
        <f t="shared" si="14"/>
        <v>9</v>
      </c>
      <c r="E7" s="85">
        <v>10854</v>
      </c>
      <c r="F7" s="7" t="s">
        <v>2845</v>
      </c>
      <c r="G7" s="50" t="s">
        <v>103</v>
      </c>
      <c r="H7" s="50" t="s">
        <v>306</v>
      </c>
      <c r="I7" s="50">
        <v>3</v>
      </c>
      <c r="J7" s="50">
        <v>0</v>
      </c>
      <c r="L7" s="171">
        <v>5422</v>
      </c>
      <c r="M7" s="57" t="s">
        <v>108</v>
      </c>
      <c r="O7" s="7">
        <v>6</v>
      </c>
      <c r="P7" s="7">
        <v>2</v>
      </c>
      <c r="Q7" s="7">
        <v>3</v>
      </c>
      <c r="R7" s="7">
        <v>1</v>
      </c>
      <c r="S7" s="7">
        <v>9</v>
      </c>
      <c r="T7" s="7">
        <v>6</v>
      </c>
      <c r="U7" s="7">
        <v>7</v>
      </c>
      <c r="BG7" s="6">
        <f t="shared" si="0"/>
        <v>1</v>
      </c>
      <c r="BH7" s="6">
        <f t="shared" si="1"/>
        <v>1</v>
      </c>
      <c r="BI7" s="6">
        <f t="shared" si="2"/>
        <v>0</v>
      </c>
      <c r="BJ7" s="6">
        <f t="shared" si="3"/>
        <v>0</v>
      </c>
      <c r="BK7" s="6">
        <f t="shared" si="4"/>
        <v>0</v>
      </c>
      <c r="BL7" s="6">
        <f t="shared" si="5"/>
        <v>0</v>
      </c>
      <c r="BM7" s="6">
        <f t="shared" si="6"/>
        <v>1</v>
      </c>
      <c r="BN7" s="6">
        <f t="shared" si="7"/>
        <v>1</v>
      </c>
      <c r="BO7" s="6">
        <f t="shared" si="8"/>
        <v>0</v>
      </c>
      <c r="BP7" s="6">
        <f t="shared" si="9"/>
        <v>0</v>
      </c>
      <c r="BQ7" s="6">
        <f t="shared" si="15"/>
        <v>1</v>
      </c>
      <c r="BR7" s="6">
        <f t="shared" si="16"/>
        <v>4</v>
      </c>
      <c r="BS7" s="6">
        <f t="shared" si="10"/>
        <v>0</v>
      </c>
      <c r="BT7" s="6">
        <f t="shared" si="11"/>
        <v>0</v>
      </c>
    </row>
    <row r="8" spans="1:133" hidden="1" x14ac:dyDescent="0.2">
      <c r="A8" s="46">
        <v>107</v>
      </c>
      <c r="B8" s="46">
        <f t="shared" si="12"/>
        <v>7</v>
      </c>
      <c r="C8" s="46">
        <f t="shared" si="13"/>
        <v>21</v>
      </c>
      <c r="D8" s="46">
        <f t="shared" si="14"/>
        <v>9</v>
      </c>
      <c r="E8" s="85">
        <v>10857</v>
      </c>
      <c r="F8" s="7" t="s">
        <v>2727</v>
      </c>
      <c r="G8" s="50" t="s">
        <v>103</v>
      </c>
      <c r="H8" s="50" t="s">
        <v>308</v>
      </c>
      <c r="I8" s="50">
        <v>0</v>
      </c>
      <c r="J8" s="50">
        <v>4</v>
      </c>
      <c r="L8" s="171">
        <v>5852</v>
      </c>
      <c r="O8" s="7">
        <v>7</v>
      </c>
      <c r="P8" s="7">
        <v>2</v>
      </c>
      <c r="Q8" s="7">
        <v>3</v>
      </c>
      <c r="R8" s="7">
        <v>2</v>
      </c>
      <c r="S8" s="7">
        <v>9</v>
      </c>
      <c r="T8" s="7">
        <v>10</v>
      </c>
      <c r="U8" s="7">
        <v>7</v>
      </c>
      <c r="BG8" s="6">
        <f t="shared" si="0"/>
        <v>0</v>
      </c>
      <c r="BH8" s="6">
        <f t="shared" si="1"/>
        <v>0</v>
      </c>
      <c r="BI8" s="6">
        <f t="shared" si="2"/>
        <v>0</v>
      </c>
      <c r="BJ8" s="6">
        <f t="shared" si="3"/>
        <v>0</v>
      </c>
      <c r="BK8" s="6">
        <f t="shared" si="4"/>
        <v>1</v>
      </c>
      <c r="BL8" s="6">
        <f t="shared" si="5"/>
        <v>1</v>
      </c>
      <c r="BM8" s="6">
        <f t="shared" si="6"/>
        <v>0</v>
      </c>
      <c r="BN8" s="6">
        <f t="shared" si="7"/>
        <v>0</v>
      </c>
      <c r="BO8" s="6">
        <f t="shared" si="8"/>
        <v>1</v>
      </c>
      <c r="BP8" s="6">
        <f t="shared" si="9"/>
        <v>1</v>
      </c>
      <c r="BQ8" s="6">
        <f t="shared" si="15"/>
        <v>0</v>
      </c>
      <c r="BR8" s="6">
        <f t="shared" si="16"/>
        <v>0</v>
      </c>
      <c r="BS8" s="6">
        <f t="shared" si="10"/>
        <v>1</v>
      </c>
      <c r="BT8" s="6">
        <f t="shared" si="11"/>
        <v>1</v>
      </c>
    </row>
    <row r="9" spans="1:133" hidden="1" x14ac:dyDescent="0.2">
      <c r="A9" s="46">
        <v>108</v>
      </c>
      <c r="B9" s="46">
        <f t="shared" si="12"/>
        <v>7</v>
      </c>
      <c r="C9" s="46">
        <f t="shared" si="13"/>
        <v>28</v>
      </c>
      <c r="D9" s="46">
        <f t="shared" si="14"/>
        <v>9</v>
      </c>
      <c r="E9" s="85">
        <v>10864</v>
      </c>
      <c r="F9" s="7" t="s">
        <v>109</v>
      </c>
      <c r="G9" s="50" t="s">
        <v>310</v>
      </c>
      <c r="H9" s="50" t="s">
        <v>307</v>
      </c>
      <c r="I9" s="50">
        <v>2</v>
      </c>
      <c r="J9" s="50">
        <v>2</v>
      </c>
      <c r="L9" s="171">
        <v>5373</v>
      </c>
      <c r="M9" s="57" t="s">
        <v>110</v>
      </c>
      <c r="O9" s="7">
        <v>8</v>
      </c>
      <c r="P9" s="7">
        <v>2</v>
      </c>
      <c r="Q9" s="7">
        <v>4</v>
      </c>
      <c r="R9" s="7">
        <v>2</v>
      </c>
      <c r="S9" s="7">
        <v>11</v>
      </c>
      <c r="T9" s="7">
        <v>12</v>
      </c>
      <c r="U9" s="7">
        <v>8</v>
      </c>
      <c r="BG9" s="6">
        <f t="shared" si="0"/>
        <v>0</v>
      </c>
      <c r="BH9" s="6">
        <f t="shared" si="1"/>
        <v>0</v>
      </c>
      <c r="BI9" s="6">
        <f t="shared" si="2"/>
        <v>1</v>
      </c>
      <c r="BJ9" s="6">
        <f t="shared" si="3"/>
        <v>1</v>
      </c>
      <c r="BK9" s="6">
        <f t="shared" si="4"/>
        <v>0</v>
      </c>
      <c r="BL9" s="6">
        <f t="shared" si="5"/>
        <v>0</v>
      </c>
      <c r="BM9" s="6">
        <f t="shared" si="6"/>
        <v>1</v>
      </c>
      <c r="BN9" s="6">
        <f t="shared" si="7"/>
        <v>1</v>
      </c>
      <c r="BO9" s="6">
        <f t="shared" si="8"/>
        <v>1</v>
      </c>
      <c r="BP9" s="6">
        <f t="shared" si="9"/>
        <v>2</v>
      </c>
      <c r="BQ9" s="6">
        <f t="shared" si="15"/>
        <v>1</v>
      </c>
      <c r="BR9" s="6">
        <f t="shared" si="16"/>
        <v>1</v>
      </c>
      <c r="BS9" s="6">
        <f t="shared" si="10"/>
        <v>1</v>
      </c>
      <c r="BT9" s="6">
        <f t="shared" si="11"/>
        <v>2</v>
      </c>
    </row>
    <row r="10" spans="1:133" hidden="1" x14ac:dyDescent="0.2">
      <c r="A10" s="46">
        <v>109</v>
      </c>
      <c r="B10" s="46">
        <f t="shared" si="12"/>
        <v>7</v>
      </c>
      <c r="C10" s="46">
        <f t="shared" si="13"/>
        <v>5</v>
      </c>
      <c r="D10" s="46">
        <f t="shared" si="14"/>
        <v>10</v>
      </c>
      <c r="E10" s="85">
        <v>10871</v>
      </c>
      <c r="F10" s="7" t="s">
        <v>2231</v>
      </c>
      <c r="G10" s="50" t="s">
        <v>103</v>
      </c>
      <c r="H10" s="50" t="s">
        <v>307</v>
      </c>
      <c r="I10" s="50">
        <v>1</v>
      </c>
      <c r="J10" s="50">
        <v>1</v>
      </c>
      <c r="L10" s="171">
        <v>4773</v>
      </c>
      <c r="M10" s="57" t="s">
        <v>107</v>
      </c>
      <c r="O10" s="7">
        <v>9</v>
      </c>
      <c r="P10" s="7">
        <v>2</v>
      </c>
      <c r="Q10" s="7">
        <v>5</v>
      </c>
      <c r="R10" s="7">
        <v>2</v>
      </c>
      <c r="S10" s="7">
        <v>12</v>
      </c>
      <c r="T10" s="7">
        <v>13</v>
      </c>
      <c r="U10" s="7">
        <v>9</v>
      </c>
      <c r="BG10" s="6">
        <f t="shared" si="0"/>
        <v>0</v>
      </c>
      <c r="BH10" s="6">
        <f t="shared" si="1"/>
        <v>0</v>
      </c>
      <c r="BI10" s="6">
        <f t="shared" si="2"/>
        <v>1</v>
      </c>
      <c r="BJ10" s="6">
        <f t="shared" si="3"/>
        <v>2</v>
      </c>
      <c r="BK10" s="6">
        <f t="shared" si="4"/>
        <v>0</v>
      </c>
      <c r="BL10" s="6">
        <f t="shared" si="5"/>
        <v>0</v>
      </c>
      <c r="BM10" s="6">
        <f t="shared" si="6"/>
        <v>1</v>
      </c>
      <c r="BN10" s="6">
        <f t="shared" si="7"/>
        <v>2</v>
      </c>
      <c r="BO10" s="6">
        <f t="shared" si="8"/>
        <v>1</v>
      </c>
      <c r="BP10" s="6">
        <f t="shared" si="9"/>
        <v>3</v>
      </c>
      <c r="BQ10" s="6">
        <f t="shared" si="15"/>
        <v>1</v>
      </c>
      <c r="BR10" s="6">
        <f t="shared" si="16"/>
        <v>2</v>
      </c>
      <c r="BS10" s="6">
        <f t="shared" si="10"/>
        <v>1</v>
      </c>
      <c r="BT10" s="6">
        <f t="shared" si="11"/>
        <v>3</v>
      </c>
    </row>
    <row r="11" spans="1:133" hidden="1" x14ac:dyDescent="0.2">
      <c r="A11" s="46">
        <v>110</v>
      </c>
      <c r="B11" s="46">
        <f t="shared" si="12"/>
        <v>7</v>
      </c>
      <c r="C11" s="46">
        <f t="shared" si="13"/>
        <v>12</v>
      </c>
      <c r="D11" s="46">
        <f t="shared" si="14"/>
        <v>10</v>
      </c>
      <c r="E11" s="85">
        <v>10878</v>
      </c>
      <c r="F11" s="7" t="s">
        <v>111</v>
      </c>
      <c r="G11" s="50" t="s">
        <v>103</v>
      </c>
      <c r="H11" s="50" t="s">
        <v>308</v>
      </c>
      <c r="I11" s="50">
        <v>1</v>
      </c>
      <c r="J11" s="50">
        <v>2</v>
      </c>
      <c r="L11" s="171">
        <v>6189</v>
      </c>
      <c r="M11" s="57" t="s">
        <v>659</v>
      </c>
      <c r="O11" s="7">
        <v>10</v>
      </c>
      <c r="P11" s="7">
        <v>2</v>
      </c>
      <c r="Q11" s="7">
        <v>5</v>
      </c>
      <c r="R11" s="7">
        <v>3</v>
      </c>
      <c r="S11" s="7">
        <v>13</v>
      </c>
      <c r="T11" s="7">
        <v>15</v>
      </c>
      <c r="U11" s="7">
        <v>9</v>
      </c>
      <c r="BG11" s="6">
        <f t="shared" si="0"/>
        <v>0</v>
      </c>
      <c r="BH11" s="6">
        <f t="shared" si="1"/>
        <v>0</v>
      </c>
      <c r="BI11" s="6">
        <f t="shared" si="2"/>
        <v>0</v>
      </c>
      <c r="BJ11" s="6">
        <f t="shared" si="3"/>
        <v>0</v>
      </c>
      <c r="BK11" s="6">
        <f t="shared" si="4"/>
        <v>1</v>
      </c>
      <c r="BL11" s="6">
        <f t="shared" si="5"/>
        <v>1</v>
      </c>
      <c r="BM11" s="6">
        <f t="shared" si="6"/>
        <v>0</v>
      </c>
      <c r="BN11" s="6">
        <f t="shared" si="7"/>
        <v>0</v>
      </c>
      <c r="BO11" s="6">
        <f t="shared" si="8"/>
        <v>1</v>
      </c>
      <c r="BP11" s="6">
        <f t="shared" si="9"/>
        <v>4</v>
      </c>
      <c r="BQ11" s="6">
        <f t="shared" si="15"/>
        <v>1</v>
      </c>
      <c r="BR11" s="6">
        <f t="shared" si="16"/>
        <v>3</v>
      </c>
      <c r="BS11" s="6">
        <f t="shared" ref="BS11:BS74" si="17">IF(J11&gt;0,1,0)</f>
        <v>1</v>
      </c>
      <c r="BT11" s="6">
        <f t="shared" ref="BT11:BT74" si="18">IF(J11&gt;0,BT10+1,0)</f>
        <v>4</v>
      </c>
    </row>
    <row r="12" spans="1:133" hidden="1" x14ac:dyDescent="0.2">
      <c r="A12" s="46">
        <v>111</v>
      </c>
      <c r="B12" s="46">
        <f t="shared" si="12"/>
        <v>7</v>
      </c>
      <c r="C12" s="46">
        <f t="shared" si="13"/>
        <v>19</v>
      </c>
      <c r="D12" s="46">
        <f t="shared" si="14"/>
        <v>10</v>
      </c>
      <c r="E12" s="85">
        <v>10885</v>
      </c>
      <c r="F12" s="7" t="s">
        <v>660</v>
      </c>
      <c r="G12" s="50" t="s">
        <v>310</v>
      </c>
      <c r="H12" s="50" t="s">
        <v>308</v>
      </c>
      <c r="I12" s="50">
        <v>0</v>
      </c>
      <c r="J12" s="50">
        <v>3</v>
      </c>
      <c r="L12" s="171">
        <v>5310</v>
      </c>
      <c r="O12" s="7">
        <v>11</v>
      </c>
      <c r="P12" s="7">
        <v>2</v>
      </c>
      <c r="Q12" s="7">
        <v>5</v>
      </c>
      <c r="R12" s="7">
        <v>4</v>
      </c>
      <c r="S12" s="7">
        <v>13</v>
      </c>
      <c r="T12" s="7">
        <v>18</v>
      </c>
      <c r="U12" s="7">
        <v>9</v>
      </c>
      <c r="BG12" s="6">
        <f t="shared" si="0"/>
        <v>0</v>
      </c>
      <c r="BH12" s="6">
        <f t="shared" si="1"/>
        <v>0</v>
      </c>
      <c r="BI12" s="6">
        <f t="shared" si="2"/>
        <v>0</v>
      </c>
      <c r="BJ12" s="6">
        <f t="shared" si="3"/>
        <v>0</v>
      </c>
      <c r="BK12" s="6">
        <f t="shared" si="4"/>
        <v>1</v>
      </c>
      <c r="BL12" s="6">
        <f t="shared" si="5"/>
        <v>2</v>
      </c>
      <c r="BM12" s="6">
        <f t="shared" si="6"/>
        <v>0</v>
      </c>
      <c r="BN12" s="6">
        <f t="shared" si="7"/>
        <v>0</v>
      </c>
      <c r="BO12" s="6">
        <f t="shared" si="8"/>
        <v>1</v>
      </c>
      <c r="BP12" s="6">
        <f t="shared" si="9"/>
        <v>5</v>
      </c>
      <c r="BQ12" s="6">
        <f t="shared" si="15"/>
        <v>0</v>
      </c>
      <c r="BR12" s="6">
        <f t="shared" si="16"/>
        <v>0</v>
      </c>
      <c r="BS12" s="6">
        <f t="shared" si="17"/>
        <v>1</v>
      </c>
      <c r="BT12" s="6">
        <f t="shared" si="18"/>
        <v>5</v>
      </c>
    </row>
    <row r="13" spans="1:133" hidden="1" x14ac:dyDescent="0.2">
      <c r="A13" s="46">
        <v>112</v>
      </c>
      <c r="B13" s="46">
        <f t="shared" si="12"/>
        <v>7</v>
      </c>
      <c r="C13" s="46">
        <f t="shared" si="13"/>
        <v>26</v>
      </c>
      <c r="D13" s="46">
        <f t="shared" si="14"/>
        <v>10</v>
      </c>
      <c r="E13" s="85">
        <v>10892</v>
      </c>
      <c r="F13" s="7" t="s">
        <v>661</v>
      </c>
      <c r="G13" s="50" t="s">
        <v>103</v>
      </c>
      <c r="H13" s="50" t="s">
        <v>307</v>
      </c>
      <c r="I13" s="50">
        <v>0</v>
      </c>
      <c r="J13" s="50">
        <v>0</v>
      </c>
      <c r="L13" s="171">
        <v>3835</v>
      </c>
      <c r="O13" s="7">
        <v>12</v>
      </c>
      <c r="P13" s="7">
        <v>2</v>
      </c>
      <c r="Q13" s="7">
        <v>6</v>
      </c>
      <c r="R13" s="7">
        <v>4</v>
      </c>
      <c r="S13" s="7">
        <v>13</v>
      </c>
      <c r="T13" s="7">
        <v>18</v>
      </c>
      <c r="U13" s="7">
        <v>10</v>
      </c>
      <c r="BG13" s="6">
        <f t="shared" si="0"/>
        <v>0</v>
      </c>
      <c r="BH13" s="6">
        <f t="shared" si="1"/>
        <v>0</v>
      </c>
      <c r="BI13" s="6">
        <f t="shared" si="2"/>
        <v>1</v>
      </c>
      <c r="BJ13" s="6">
        <f t="shared" si="3"/>
        <v>1</v>
      </c>
      <c r="BK13" s="6">
        <f t="shared" si="4"/>
        <v>0</v>
      </c>
      <c r="BL13" s="6">
        <f t="shared" si="5"/>
        <v>0</v>
      </c>
      <c r="BM13" s="6">
        <f t="shared" si="6"/>
        <v>1</v>
      </c>
      <c r="BN13" s="6">
        <f t="shared" si="7"/>
        <v>1</v>
      </c>
      <c r="BO13" s="6">
        <f t="shared" si="8"/>
        <v>1</v>
      </c>
      <c r="BP13" s="6">
        <f t="shared" si="9"/>
        <v>6</v>
      </c>
      <c r="BQ13" s="6">
        <f t="shared" si="15"/>
        <v>0</v>
      </c>
      <c r="BR13" s="6">
        <f t="shared" si="16"/>
        <v>0</v>
      </c>
      <c r="BS13" s="6">
        <f t="shared" si="17"/>
        <v>0</v>
      </c>
      <c r="BT13" s="6">
        <f t="shared" si="18"/>
        <v>0</v>
      </c>
    </row>
    <row r="14" spans="1:133" hidden="1" x14ac:dyDescent="0.2">
      <c r="A14" s="46">
        <v>113</v>
      </c>
      <c r="B14" s="46">
        <f t="shared" si="12"/>
        <v>7</v>
      </c>
      <c r="C14" s="46">
        <f t="shared" si="13"/>
        <v>2</v>
      </c>
      <c r="D14" s="46">
        <f t="shared" si="14"/>
        <v>11</v>
      </c>
      <c r="E14" s="85">
        <v>10899</v>
      </c>
      <c r="F14" s="7" t="s">
        <v>583</v>
      </c>
      <c r="G14" s="50" t="s">
        <v>310</v>
      </c>
      <c r="H14" s="50" t="s">
        <v>307</v>
      </c>
      <c r="I14" s="50">
        <v>2</v>
      </c>
      <c r="J14" s="50">
        <v>2</v>
      </c>
      <c r="L14" s="171">
        <v>4656</v>
      </c>
      <c r="M14" s="57" t="s">
        <v>662</v>
      </c>
      <c r="O14" s="7">
        <v>13</v>
      </c>
      <c r="P14" s="7">
        <v>2</v>
      </c>
      <c r="Q14" s="7">
        <v>7</v>
      </c>
      <c r="R14" s="7">
        <v>4</v>
      </c>
      <c r="S14" s="7">
        <v>15</v>
      </c>
      <c r="T14" s="7">
        <v>20</v>
      </c>
      <c r="U14" s="7">
        <v>11</v>
      </c>
      <c r="BG14" s="6">
        <f t="shared" si="0"/>
        <v>0</v>
      </c>
      <c r="BH14" s="6">
        <f t="shared" si="1"/>
        <v>0</v>
      </c>
      <c r="BI14" s="6">
        <f t="shared" si="2"/>
        <v>1</v>
      </c>
      <c r="BJ14" s="6">
        <f t="shared" si="3"/>
        <v>2</v>
      </c>
      <c r="BK14" s="6">
        <f t="shared" si="4"/>
        <v>0</v>
      </c>
      <c r="BL14" s="6">
        <f t="shared" si="5"/>
        <v>0</v>
      </c>
      <c r="BM14" s="6">
        <f t="shared" si="6"/>
        <v>1</v>
      </c>
      <c r="BN14" s="6">
        <f t="shared" si="7"/>
        <v>2</v>
      </c>
      <c r="BO14" s="6">
        <f t="shared" si="8"/>
        <v>1</v>
      </c>
      <c r="BP14" s="6">
        <f t="shared" si="9"/>
        <v>7</v>
      </c>
      <c r="BQ14" s="6">
        <f t="shared" si="15"/>
        <v>1</v>
      </c>
      <c r="BR14" s="6">
        <f t="shared" si="16"/>
        <v>1</v>
      </c>
      <c r="BS14" s="6">
        <f t="shared" si="17"/>
        <v>1</v>
      </c>
      <c r="BT14" s="6">
        <f t="shared" si="18"/>
        <v>1</v>
      </c>
    </row>
    <row r="15" spans="1:133" hidden="1" x14ac:dyDescent="0.2">
      <c r="A15" s="46">
        <v>114</v>
      </c>
      <c r="B15" s="46">
        <f t="shared" si="12"/>
        <v>7</v>
      </c>
      <c r="C15" s="46">
        <f t="shared" si="13"/>
        <v>9</v>
      </c>
      <c r="D15" s="46">
        <f t="shared" si="14"/>
        <v>11</v>
      </c>
      <c r="E15" s="85">
        <v>10906</v>
      </c>
      <c r="F15" s="7" t="s">
        <v>663</v>
      </c>
      <c r="G15" s="50" t="s">
        <v>103</v>
      </c>
      <c r="H15" s="50" t="s">
        <v>306</v>
      </c>
      <c r="I15" s="50">
        <v>3</v>
      </c>
      <c r="J15" s="50">
        <v>0</v>
      </c>
      <c r="L15" s="171">
        <v>3715</v>
      </c>
      <c r="M15" s="57" t="s">
        <v>806</v>
      </c>
      <c r="O15" s="7">
        <v>14</v>
      </c>
      <c r="P15" s="7">
        <v>3</v>
      </c>
      <c r="Q15" s="7">
        <v>7</v>
      </c>
      <c r="R15" s="7">
        <v>4</v>
      </c>
      <c r="S15" s="7">
        <v>18</v>
      </c>
      <c r="T15" s="7">
        <v>20</v>
      </c>
      <c r="U15" s="7">
        <v>13</v>
      </c>
      <c r="BG15" s="6">
        <f t="shared" si="0"/>
        <v>1</v>
      </c>
      <c r="BH15" s="6">
        <f t="shared" si="1"/>
        <v>1</v>
      </c>
      <c r="BI15" s="6">
        <f t="shared" si="2"/>
        <v>0</v>
      </c>
      <c r="BJ15" s="6">
        <f t="shared" si="3"/>
        <v>0</v>
      </c>
      <c r="BK15" s="6">
        <f t="shared" si="4"/>
        <v>0</v>
      </c>
      <c r="BL15" s="6">
        <f t="shared" si="5"/>
        <v>0</v>
      </c>
      <c r="BM15" s="6">
        <f t="shared" si="6"/>
        <v>1</v>
      </c>
      <c r="BN15" s="6">
        <f t="shared" si="7"/>
        <v>3</v>
      </c>
      <c r="BO15" s="6">
        <f t="shared" si="8"/>
        <v>0</v>
      </c>
      <c r="BP15" s="6">
        <f t="shared" si="9"/>
        <v>0</v>
      </c>
      <c r="BQ15" s="6">
        <f t="shared" si="15"/>
        <v>1</v>
      </c>
      <c r="BR15" s="6">
        <f t="shared" si="16"/>
        <v>2</v>
      </c>
      <c r="BS15" s="6">
        <f t="shared" si="17"/>
        <v>0</v>
      </c>
      <c r="BT15" s="6">
        <f t="shared" si="18"/>
        <v>0</v>
      </c>
    </row>
    <row r="16" spans="1:133" hidden="1" x14ac:dyDescent="0.2">
      <c r="A16" s="46">
        <v>115</v>
      </c>
      <c r="B16" s="46">
        <f t="shared" si="12"/>
        <v>7</v>
      </c>
      <c r="C16" s="46">
        <f t="shared" si="13"/>
        <v>23</v>
      </c>
      <c r="D16" s="46">
        <f t="shared" si="14"/>
        <v>11</v>
      </c>
      <c r="E16" s="85">
        <v>10920</v>
      </c>
      <c r="F16" s="7" t="s">
        <v>589</v>
      </c>
      <c r="G16" s="50" t="s">
        <v>103</v>
      </c>
      <c r="H16" s="50" t="s">
        <v>307</v>
      </c>
      <c r="I16" s="50">
        <v>2</v>
      </c>
      <c r="J16" s="50">
        <v>2</v>
      </c>
      <c r="L16" s="171">
        <v>3608</v>
      </c>
      <c r="M16" s="57" t="s">
        <v>105</v>
      </c>
      <c r="O16" s="7">
        <v>15</v>
      </c>
      <c r="P16" s="7">
        <v>3</v>
      </c>
      <c r="Q16" s="7">
        <v>8</v>
      </c>
      <c r="R16" s="7">
        <v>4</v>
      </c>
      <c r="S16" s="7">
        <v>20</v>
      </c>
      <c r="T16" s="7">
        <v>22</v>
      </c>
      <c r="U16" s="7">
        <v>14</v>
      </c>
      <c r="BG16" s="6">
        <f t="shared" si="0"/>
        <v>0</v>
      </c>
      <c r="BH16" s="6">
        <f t="shared" si="1"/>
        <v>0</v>
      </c>
      <c r="BI16" s="6">
        <f t="shared" si="2"/>
        <v>1</v>
      </c>
      <c r="BJ16" s="6">
        <f t="shared" si="3"/>
        <v>1</v>
      </c>
      <c r="BK16" s="6">
        <f t="shared" si="4"/>
        <v>0</v>
      </c>
      <c r="BL16" s="6">
        <f t="shared" si="5"/>
        <v>0</v>
      </c>
      <c r="BM16" s="6">
        <f t="shared" si="6"/>
        <v>1</v>
      </c>
      <c r="BN16" s="6">
        <f t="shared" si="7"/>
        <v>4</v>
      </c>
      <c r="BO16" s="6">
        <f t="shared" si="8"/>
        <v>1</v>
      </c>
      <c r="BP16" s="6">
        <f t="shared" si="9"/>
        <v>1</v>
      </c>
      <c r="BQ16" s="6">
        <f t="shared" si="15"/>
        <v>1</v>
      </c>
      <c r="BR16" s="6">
        <f t="shared" si="16"/>
        <v>3</v>
      </c>
      <c r="BS16" s="6">
        <f t="shared" si="17"/>
        <v>1</v>
      </c>
      <c r="BT16" s="6">
        <f t="shared" si="18"/>
        <v>1</v>
      </c>
    </row>
    <row r="17" spans="1:72" hidden="1" x14ac:dyDescent="0.2">
      <c r="A17" s="46">
        <v>116</v>
      </c>
      <c r="B17" s="46">
        <f t="shared" si="12"/>
        <v>7</v>
      </c>
      <c r="C17" s="46">
        <f t="shared" si="13"/>
        <v>7</v>
      </c>
      <c r="D17" s="46">
        <f t="shared" si="14"/>
        <v>12</v>
      </c>
      <c r="E17" s="85">
        <v>10934</v>
      </c>
      <c r="F17" s="7" t="s">
        <v>3369</v>
      </c>
      <c r="G17" s="50" t="s">
        <v>103</v>
      </c>
      <c r="H17" s="50" t="s">
        <v>307</v>
      </c>
      <c r="I17" s="50">
        <v>1</v>
      </c>
      <c r="J17" s="50">
        <v>1</v>
      </c>
      <c r="L17" s="171">
        <v>4892</v>
      </c>
      <c r="M17" s="57" t="s">
        <v>590</v>
      </c>
      <c r="O17" s="7">
        <v>16</v>
      </c>
      <c r="P17" s="7">
        <v>3</v>
      </c>
      <c r="Q17" s="7">
        <v>9</v>
      </c>
      <c r="R17" s="7">
        <v>4</v>
      </c>
      <c r="S17" s="7">
        <v>21</v>
      </c>
      <c r="T17" s="7">
        <v>23</v>
      </c>
      <c r="U17" s="7">
        <v>15</v>
      </c>
      <c r="BG17" s="6">
        <f t="shared" si="0"/>
        <v>0</v>
      </c>
      <c r="BH17" s="6">
        <f t="shared" si="1"/>
        <v>0</v>
      </c>
      <c r="BI17" s="6">
        <f t="shared" si="2"/>
        <v>1</v>
      </c>
      <c r="BJ17" s="6">
        <f t="shared" si="3"/>
        <v>2</v>
      </c>
      <c r="BK17" s="6">
        <f t="shared" si="4"/>
        <v>0</v>
      </c>
      <c r="BL17" s="6">
        <f t="shared" si="5"/>
        <v>0</v>
      </c>
      <c r="BM17" s="6">
        <f t="shared" si="6"/>
        <v>1</v>
      </c>
      <c r="BN17" s="6">
        <f t="shared" si="7"/>
        <v>5</v>
      </c>
      <c r="BO17" s="6">
        <f t="shared" si="8"/>
        <v>1</v>
      </c>
      <c r="BP17" s="6">
        <f t="shared" si="9"/>
        <v>2</v>
      </c>
      <c r="BQ17" s="6">
        <f t="shared" si="15"/>
        <v>1</v>
      </c>
      <c r="BR17" s="6">
        <f t="shared" si="16"/>
        <v>4</v>
      </c>
      <c r="BS17" s="6">
        <f t="shared" si="17"/>
        <v>1</v>
      </c>
      <c r="BT17" s="6">
        <f t="shared" si="18"/>
        <v>2</v>
      </c>
    </row>
    <row r="18" spans="1:72" hidden="1" x14ac:dyDescent="0.2">
      <c r="A18" s="46">
        <v>117</v>
      </c>
      <c r="B18" s="46">
        <f t="shared" si="12"/>
        <v>7</v>
      </c>
      <c r="C18" s="46">
        <f t="shared" si="13"/>
        <v>21</v>
      </c>
      <c r="D18" s="46">
        <f t="shared" si="14"/>
        <v>12</v>
      </c>
      <c r="E18" s="85">
        <v>10948</v>
      </c>
      <c r="F18" s="7" t="s">
        <v>591</v>
      </c>
      <c r="G18" s="50" t="s">
        <v>103</v>
      </c>
      <c r="H18" s="50" t="s">
        <v>307</v>
      </c>
      <c r="I18" s="50">
        <v>2</v>
      </c>
      <c r="J18" s="50">
        <v>2</v>
      </c>
      <c r="L18" s="171">
        <v>2654</v>
      </c>
      <c r="M18" s="57" t="s">
        <v>592</v>
      </c>
      <c r="O18" s="7">
        <v>17</v>
      </c>
      <c r="P18" s="7">
        <v>3</v>
      </c>
      <c r="Q18" s="7">
        <v>10</v>
      </c>
      <c r="R18" s="7">
        <v>4</v>
      </c>
      <c r="S18" s="7">
        <v>23</v>
      </c>
      <c r="T18" s="7">
        <v>25</v>
      </c>
      <c r="U18" s="7">
        <v>16</v>
      </c>
      <c r="BG18" s="6">
        <f t="shared" si="0"/>
        <v>0</v>
      </c>
      <c r="BH18" s="6">
        <f t="shared" si="1"/>
        <v>0</v>
      </c>
      <c r="BI18" s="6">
        <f t="shared" si="2"/>
        <v>1</v>
      </c>
      <c r="BJ18" s="6">
        <f t="shared" si="3"/>
        <v>3</v>
      </c>
      <c r="BK18" s="6">
        <f t="shared" si="4"/>
        <v>0</v>
      </c>
      <c r="BL18" s="6">
        <f t="shared" si="5"/>
        <v>0</v>
      </c>
      <c r="BM18" s="6">
        <f t="shared" si="6"/>
        <v>1</v>
      </c>
      <c r="BN18" s="6">
        <f t="shared" si="7"/>
        <v>6</v>
      </c>
      <c r="BO18" s="6">
        <f t="shared" si="8"/>
        <v>1</v>
      </c>
      <c r="BP18" s="6">
        <f t="shared" si="9"/>
        <v>3</v>
      </c>
      <c r="BQ18" s="6">
        <f t="shared" si="15"/>
        <v>1</v>
      </c>
      <c r="BR18" s="6">
        <f t="shared" si="16"/>
        <v>5</v>
      </c>
      <c r="BS18" s="6">
        <f t="shared" si="17"/>
        <v>1</v>
      </c>
      <c r="BT18" s="6">
        <f t="shared" si="18"/>
        <v>3</v>
      </c>
    </row>
    <row r="19" spans="1:72" hidden="1" x14ac:dyDescent="0.2">
      <c r="A19" s="46">
        <v>118</v>
      </c>
      <c r="B19" s="46">
        <f t="shared" si="12"/>
        <v>4</v>
      </c>
      <c r="C19" s="46">
        <f t="shared" si="13"/>
        <v>25</v>
      </c>
      <c r="D19" s="46">
        <f t="shared" si="14"/>
        <v>12</v>
      </c>
      <c r="E19" s="85">
        <v>10952</v>
      </c>
      <c r="F19" s="7" t="s">
        <v>593</v>
      </c>
      <c r="G19" s="50" t="s">
        <v>310</v>
      </c>
      <c r="H19" s="50" t="s">
        <v>307</v>
      </c>
      <c r="I19" s="50">
        <v>0</v>
      </c>
      <c r="J19" s="50">
        <v>0</v>
      </c>
      <c r="L19" s="171">
        <v>2229</v>
      </c>
      <c r="O19" s="7">
        <v>18</v>
      </c>
      <c r="P19" s="7">
        <v>3</v>
      </c>
      <c r="Q19" s="7">
        <v>11</v>
      </c>
      <c r="R19" s="7">
        <v>4</v>
      </c>
      <c r="S19" s="7">
        <v>23</v>
      </c>
      <c r="T19" s="7">
        <v>25</v>
      </c>
      <c r="U19" s="7">
        <v>17</v>
      </c>
      <c r="BG19" s="6">
        <f t="shared" si="0"/>
        <v>0</v>
      </c>
      <c r="BH19" s="6">
        <f t="shared" si="1"/>
        <v>0</v>
      </c>
      <c r="BI19" s="6">
        <f t="shared" si="2"/>
        <v>1</v>
      </c>
      <c r="BJ19" s="6">
        <f t="shared" si="3"/>
        <v>4</v>
      </c>
      <c r="BK19" s="6">
        <f t="shared" si="4"/>
        <v>0</v>
      </c>
      <c r="BL19" s="6">
        <f t="shared" si="5"/>
        <v>0</v>
      </c>
      <c r="BM19" s="6">
        <f t="shared" si="6"/>
        <v>1</v>
      </c>
      <c r="BN19" s="6">
        <f t="shared" si="7"/>
        <v>7</v>
      </c>
      <c r="BO19" s="6">
        <f t="shared" si="8"/>
        <v>1</v>
      </c>
      <c r="BP19" s="6">
        <f t="shared" si="9"/>
        <v>4</v>
      </c>
      <c r="BQ19" s="6">
        <f t="shared" si="15"/>
        <v>0</v>
      </c>
      <c r="BR19" s="6">
        <f t="shared" si="16"/>
        <v>0</v>
      </c>
      <c r="BS19" s="6">
        <f t="shared" si="17"/>
        <v>0</v>
      </c>
      <c r="BT19" s="6">
        <f t="shared" si="18"/>
        <v>0</v>
      </c>
    </row>
    <row r="20" spans="1:72" hidden="1" x14ac:dyDescent="0.2">
      <c r="A20" s="46">
        <v>119</v>
      </c>
      <c r="B20" s="46">
        <f t="shared" si="12"/>
        <v>5</v>
      </c>
      <c r="C20" s="46">
        <f t="shared" si="13"/>
        <v>26</v>
      </c>
      <c r="D20" s="46">
        <f t="shared" si="14"/>
        <v>12</v>
      </c>
      <c r="E20" s="85">
        <v>10953</v>
      </c>
      <c r="F20" s="7" t="s">
        <v>1611</v>
      </c>
      <c r="G20" s="50" t="s">
        <v>103</v>
      </c>
      <c r="H20" s="50" t="s">
        <v>306</v>
      </c>
      <c r="I20" s="50">
        <v>3</v>
      </c>
      <c r="J20" s="50">
        <v>1</v>
      </c>
      <c r="L20" s="171">
        <v>7834</v>
      </c>
      <c r="M20" s="57" t="s">
        <v>2066</v>
      </c>
      <c r="O20" s="7">
        <v>19</v>
      </c>
      <c r="P20" s="7">
        <v>4</v>
      </c>
      <c r="Q20" s="7">
        <v>11</v>
      </c>
      <c r="R20" s="7">
        <v>4</v>
      </c>
      <c r="S20" s="7">
        <v>26</v>
      </c>
      <c r="T20" s="7">
        <v>26</v>
      </c>
      <c r="U20" s="7">
        <v>19</v>
      </c>
      <c r="BG20" s="6">
        <f t="shared" si="0"/>
        <v>1</v>
      </c>
      <c r="BH20" s="6">
        <f t="shared" si="1"/>
        <v>1</v>
      </c>
      <c r="BI20" s="6">
        <f t="shared" si="2"/>
        <v>0</v>
      </c>
      <c r="BJ20" s="6">
        <f t="shared" si="3"/>
        <v>0</v>
      </c>
      <c r="BK20" s="6">
        <f t="shared" si="4"/>
        <v>0</v>
      </c>
      <c r="BL20" s="6">
        <f t="shared" si="5"/>
        <v>0</v>
      </c>
      <c r="BM20" s="6">
        <f t="shared" si="6"/>
        <v>1</v>
      </c>
      <c r="BN20" s="6">
        <f t="shared" si="7"/>
        <v>8</v>
      </c>
      <c r="BO20" s="6">
        <f t="shared" si="8"/>
        <v>0</v>
      </c>
      <c r="BP20" s="6">
        <f t="shared" si="9"/>
        <v>0</v>
      </c>
      <c r="BQ20" s="6">
        <f t="shared" si="15"/>
        <v>1</v>
      </c>
      <c r="BR20" s="6">
        <f t="shared" si="16"/>
        <v>1</v>
      </c>
      <c r="BS20" s="6">
        <f t="shared" si="17"/>
        <v>1</v>
      </c>
      <c r="BT20" s="6">
        <f t="shared" si="18"/>
        <v>1</v>
      </c>
    </row>
    <row r="21" spans="1:72" hidden="1" x14ac:dyDescent="0.2">
      <c r="A21" s="46">
        <v>120</v>
      </c>
      <c r="B21" s="46">
        <f t="shared" si="12"/>
        <v>7</v>
      </c>
      <c r="C21" s="46">
        <f t="shared" si="13"/>
        <v>28</v>
      </c>
      <c r="D21" s="46">
        <f t="shared" si="14"/>
        <v>12</v>
      </c>
      <c r="E21" s="85">
        <v>10955</v>
      </c>
      <c r="F21" s="7" t="s">
        <v>2067</v>
      </c>
      <c r="G21" s="50" t="s">
        <v>103</v>
      </c>
      <c r="H21" s="50" t="s">
        <v>306</v>
      </c>
      <c r="I21" s="50">
        <v>4</v>
      </c>
      <c r="J21" s="50">
        <v>0</v>
      </c>
      <c r="L21" s="171">
        <v>4395</v>
      </c>
      <c r="M21" s="57" t="s">
        <v>2068</v>
      </c>
      <c r="O21" s="7">
        <v>20</v>
      </c>
      <c r="P21" s="7">
        <v>5</v>
      </c>
      <c r="Q21" s="7">
        <v>11</v>
      </c>
      <c r="R21" s="7">
        <v>4</v>
      </c>
      <c r="S21" s="7">
        <v>30</v>
      </c>
      <c r="T21" s="7">
        <v>26</v>
      </c>
      <c r="U21" s="7">
        <v>21</v>
      </c>
      <c r="BG21" s="6">
        <f t="shared" si="0"/>
        <v>1</v>
      </c>
      <c r="BH21" s="6">
        <f t="shared" si="1"/>
        <v>2</v>
      </c>
      <c r="BI21" s="6">
        <f t="shared" si="2"/>
        <v>0</v>
      </c>
      <c r="BJ21" s="6">
        <f t="shared" si="3"/>
        <v>0</v>
      </c>
      <c r="BK21" s="6">
        <f t="shared" si="4"/>
        <v>0</v>
      </c>
      <c r="BL21" s="6">
        <f t="shared" si="5"/>
        <v>0</v>
      </c>
      <c r="BM21" s="6">
        <f t="shared" si="6"/>
        <v>1</v>
      </c>
      <c r="BN21" s="6">
        <f t="shared" si="7"/>
        <v>9</v>
      </c>
      <c r="BO21" s="6">
        <f t="shared" si="8"/>
        <v>0</v>
      </c>
      <c r="BP21" s="6">
        <f t="shared" si="9"/>
        <v>0</v>
      </c>
      <c r="BQ21" s="6">
        <f t="shared" si="15"/>
        <v>1</v>
      </c>
      <c r="BR21" s="6">
        <f t="shared" si="16"/>
        <v>2</v>
      </c>
      <c r="BS21" s="6">
        <f t="shared" si="17"/>
        <v>0</v>
      </c>
      <c r="BT21" s="6">
        <f t="shared" si="18"/>
        <v>0</v>
      </c>
    </row>
    <row r="22" spans="1:72" hidden="1" x14ac:dyDescent="0.2">
      <c r="A22" s="46">
        <v>121</v>
      </c>
      <c r="B22" s="46">
        <f t="shared" si="12"/>
        <v>4</v>
      </c>
      <c r="C22" s="46">
        <f t="shared" si="13"/>
        <v>1</v>
      </c>
      <c r="D22" s="46">
        <f t="shared" si="14"/>
        <v>1</v>
      </c>
      <c r="E22" s="85">
        <v>10959</v>
      </c>
      <c r="F22" s="7" t="s">
        <v>1612</v>
      </c>
      <c r="G22" s="50" t="s">
        <v>310</v>
      </c>
      <c r="H22" s="50" t="s">
        <v>307</v>
      </c>
      <c r="I22" s="50">
        <v>1</v>
      </c>
      <c r="J22" s="50">
        <v>1</v>
      </c>
      <c r="L22" s="171">
        <v>5440</v>
      </c>
      <c r="M22" s="57" t="s">
        <v>2069</v>
      </c>
      <c r="O22" s="7">
        <v>21</v>
      </c>
      <c r="P22" s="7">
        <v>5</v>
      </c>
      <c r="Q22" s="7">
        <v>12</v>
      </c>
      <c r="R22" s="7">
        <v>4</v>
      </c>
      <c r="S22" s="7">
        <v>31</v>
      </c>
      <c r="T22" s="7">
        <v>27</v>
      </c>
      <c r="U22" s="7">
        <v>22</v>
      </c>
      <c r="BG22" s="6">
        <f t="shared" si="0"/>
        <v>0</v>
      </c>
      <c r="BH22" s="6">
        <f t="shared" si="1"/>
        <v>0</v>
      </c>
      <c r="BI22" s="6">
        <f t="shared" si="2"/>
        <v>1</v>
      </c>
      <c r="BJ22" s="6">
        <f t="shared" si="3"/>
        <v>1</v>
      </c>
      <c r="BK22" s="6">
        <f t="shared" si="4"/>
        <v>0</v>
      </c>
      <c r="BL22" s="6">
        <f t="shared" si="5"/>
        <v>0</v>
      </c>
      <c r="BM22" s="6">
        <f t="shared" si="6"/>
        <v>1</v>
      </c>
      <c r="BN22" s="6">
        <f t="shared" si="7"/>
        <v>10</v>
      </c>
      <c r="BO22" s="6">
        <f t="shared" si="8"/>
        <v>1</v>
      </c>
      <c r="BP22" s="6">
        <f t="shared" si="9"/>
        <v>1</v>
      </c>
      <c r="BQ22" s="6">
        <f t="shared" si="15"/>
        <v>1</v>
      </c>
      <c r="BR22" s="6">
        <f t="shared" si="16"/>
        <v>3</v>
      </c>
      <c r="BS22" s="6">
        <f t="shared" si="17"/>
        <v>1</v>
      </c>
      <c r="BT22" s="6">
        <f t="shared" si="18"/>
        <v>1</v>
      </c>
    </row>
    <row r="23" spans="1:72" hidden="1" x14ac:dyDescent="0.2">
      <c r="A23" s="46">
        <v>122</v>
      </c>
      <c r="B23" s="46">
        <f t="shared" si="12"/>
        <v>7</v>
      </c>
      <c r="C23" s="46">
        <f t="shared" si="13"/>
        <v>4</v>
      </c>
      <c r="D23" s="46">
        <f t="shared" si="14"/>
        <v>1</v>
      </c>
      <c r="E23" s="85">
        <v>10962</v>
      </c>
      <c r="F23" s="7" t="s">
        <v>2070</v>
      </c>
      <c r="G23" s="50" t="s">
        <v>310</v>
      </c>
      <c r="H23" s="50" t="s">
        <v>307</v>
      </c>
      <c r="I23" s="50">
        <v>2</v>
      </c>
      <c r="J23" s="50">
        <v>2</v>
      </c>
      <c r="L23" s="171">
        <v>7149</v>
      </c>
      <c r="M23" s="57" t="s">
        <v>2071</v>
      </c>
      <c r="O23" s="7">
        <v>22</v>
      </c>
      <c r="P23" s="7">
        <v>5</v>
      </c>
      <c r="Q23" s="7">
        <v>13</v>
      </c>
      <c r="R23" s="7">
        <v>4</v>
      </c>
      <c r="S23" s="7">
        <v>33</v>
      </c>
      <c r="T23" s="7">
        <v>29</v>
      </c>
      <c r="U23" s="7">
        <v>23</v>
      </c>
      <c r="BG23" s="6">
        <f t="shared" si="0"/>
        <v>0</v>
      </c>
      <c r="BH23" s="6">
        <f t="shared" si="1"/>
        <v>0</v>
      </c>
      <c r="BI23" s="6">
        <f t="shared" si="2"/>
        <v>1</v>
      </c>
      <c r="BJ23" s="6">
        <f t="shared" si="3"/>
        <v>2</v>
      </c>
      <c r="BK23" s="6">
        <f t="shared" si="4"/>
        <v>0</v>
      </c>
      <c r="BL23" s="6">
        <f t="shared" si="5"/>
        <v>0</v>
      </c>
      <c r="BM23" s="6">
        <f t="shared" si="6"/>
        <v>1</v>
      </c>
      <c r="BN23" s="6">
        <f t="shared" si="7"/>
        <v>11</v>
      </c>
      <c r="BO23" s="6">
        <f t="shared" si="8"/>
        <v>1</v>
      </c>
      <c r="BP23" s="6">
        <f t="shared" si="9"/>
        <v>2</v>
      </c>
      <c r="BQ23" s="6">
        <f t="shared" si="15"/>
        <v>1</v>
      </c>
      <c r="BR23" s="6">
        <f t="shared" si="16"/>
        <v>4</v>
      </c>
      <c r="BS23" s="6">
        <f t="shared" si="17"/>
        <v>1</v>
      </c>
      <c r="BT23" s="6">
        <f t="shared" si="18"/>
        <v>2</v>
      </c>
    </row>
    <row r="24" spans="1:72" hidden="1" x14ac:dyDescent="0.2">
      <c r="A24" s="46">
        <v>123</v>
      </c>
      <c r="B24" s="46">
        <f t="shared" si="12"/>
        <v>7</v>
      </c>
      <c r="C24" s="46">
        <f t="shared" si="13"/>
        <v>18</v>
      </c>
      <c r="D24" s="46">
        <f t="shared" si="14"/>
        <v>1</v>
      </c>
      <c r="E24" s="85">
        <v>10976</v>
      </c>
      <c r="F24" s="7" t="s">
        <v>2072</v>
      </c>
      <c r="G24" s="50" t="s">
        <v>103</v>
      </c>
      <c r="H24" s="50" t="s">
        <v>306</v>
      </c>
      <c r="I24" s="50">
        <v>1</v>
      </c>
      <c r="J24" s="50">
        <v>0</v>
      </c>
      <c r="L24" s="171">
        <v>5289</v>
      </c>
      <c r="M24" s="57" t="s">
        <v>659</v>
      </c>
      <c r="O24" s="7">
        <v>23</v>
      </c>
      <c r="P24" s="7">
        <v>6</v>
      </c>
      <c r="Q24" s="7">
        <v>13</v>
      </c>
      <c r="R24" s="7">
        <v>4</v>
      </c>
      <c r="S24" s="7">
        <v>34</v>
      </c>
      <c r="T24" s="7">
        <v>29</v>
      </c>
      <c r="U24" s="7">
        <v>25</v>
      </c>
      <c r="BG24" s="6">
        <f t="shared" si="0"/>
        <v>1</v>
      </c>
      <c r="BH24" s="6">
        <f t="shared" si="1"/>
        <v>1</v>
      </c>
      <c r="BI24" s="6">
        <f t="shared" si="2"/>
        <v>0</v>
      </c>
      <c r="BJ24" s="6">
        <f t="shared" si="3"/>
        <v>0</v>
      </c>
      <c r="BK24" s="6">
        <f t="shared" si="4"/>
        <v>0</v>
      </c>
      <c r="BL24" s="6">
        <f t="shared" si="5"/>
        <v>0</v>
      </c>
      <c r="BM24" s="6">
        <f t="shared" si="6"/>
        <v>1</v>
      </c>
      <c r="BN24" s="6">
        <f t="shared" si="7"/>
        <v>12</v>
      </c>
      <c r="BO24" s="6">
        <f t="shared" si="8"/>
        <v>0</v>
      </c>
      <c r="BP24" s="6">
        <f t="shared" si="9"/>
        <v>0</v>
      </c>
      <c r="BQ24" s="6">
        <f t="shared" si="15"/>
        <v>1</v>
      </c>
      <c r="BR24" s="6">
        <f t="shared" si="16"/>
        <v>5</v>
      </c>
      <c r="BS24" s="6">
        <f t="shared" si="17"/>
        <v>0</v>
      </c>
      <c r="BT24" s="6">
        <f t="shared" si="18"/>
        <v>0</v>
      </c>
    </row>
    <row r="25" spans="1:72" hidden="1" x14ac:dyDescent="0.2">
      <c r="A25" s="46">
        <v>124</v>
      </c>
      <c r="B25" s="46">
        <f t="shared" si="12"/>
        <v>7</v>
      </c>
      <c r="C25" s="46">
        <f t="shared" si="13"/>
        <v>25</v>
      </c>
      <c r="D25" s="46">
        <f t="shared" si="14"/>
        <v>1</v>
      </c>
      <c r="E25" s="85">
        <v>10983</v>
      </c>
      <c r="F25" s="7" t="s">
        <v>3579</v>
      </c>
      <c r="G25" s="50" t="s">
        <v>310</v>
      </c>
      <c r="H25" s="50" t="s">
        <v>308</v>
      </c>
      <c r="I25" s="50">
        <v>0</v>
      </c>
      <c r="J25" s="50">
        <v>1</v>
      </c>
      <c r="L25" s="171">
        <v>3375</v>
      </c>
      <c r="O25" s="7">
        <v>24</v>
      </c>
      <c r="P25" s="7">
        <v>6</v>
      </c>
      <c r="Q25" s="7">
        <v>13</v>
      </c>
      <c r="R25" s="7">
        <v>5</v>
      </c>
      <c r="S25" s="7">
        <v>34</v>
      </c>
      <c r="T25" s="7">
        <v>30</v>
      </c>
      <c r="U25" s="7">
        <v>25</v>
      </c>
      <c r="BG25" s="6">
        <f t="shared" si="0"/>
        <v>0</v>
      </c>
      <c r="BH25" s="6">
        <f t="shared" si="1"/>
        <v>0</v>
      </c>
      <c r="BI25" s="6">
        <f t="shared" si="2"/>
        <v>0</v>
      </c>
      <c r="BJ25" s="6">
        <f t="shared" si="3"/>
        <v>0</v>
      </c>
      <c r="BK25" s="6">
        <f t="shared" si="4"/>
        <v>1</v>
      </c>
      <c r="BL25" s="6">
        <f t="shared" si="5"/>
        <v>1</v>
      </c>
      <c r="BM25" s="6">
        <f t="shared" si="6"/>
        <v>0</v>
      </c>
      <c r="BN25" s="6">
        <f t="shared" si="7"/>
        <v>0</v>
      </c>
      <c r="BO25" s="6">
        <f t="shared" si="8"/>
        <v>1</v>
      </c>
      <c r="BP25" s="6">
        <f t="shared" si="9"/>
        <v>1</v>
      </c>
      <c r="BQ25" s="6">
        <f t="shared" si="15"/>
        <v>0</v>
      </c>
      <c r="BR25" s="6">
        <f t="shared" si="16"/>
        <v>0</v>
      </c>
      <c r="BS25" s="6">
        <f t="shared" si="17"/>
        <v>1</v>
      </c>
      <c r="BT25" s="6">
        <f t="shared" si="18"/>
        <v>1</v>
      </c>
    </row>
    <row r="26" spans="1:72" hidden="1" x14ac:dyDescent="0.2">
      <c r="A26" s="46">
        <v>125</v>
      </c>
      <c r="B26" s="46">
        <f t="shared" si="12"/>
        <v>7</v>
      </c>
      <c r="C26" s="46">
        <f t="shared" si="13"/>
        <v>1</v>
      </c>
      <c r="D26" s="46">
        <f t="shared" si="14"/>
        <v>2</v>
      </c>
      <c r="E26" s="85">
        <v>10990</v>
      </c>
      <c r="F26" s="7" t="s">
        <v>2073</v>
      </c>
      <c r="G26" s="50" t="s">
        <v>103</v>
      </c>
      <c r="H26" s="50" t="s">
        <v>306</v>
      </c>
      <c r="I26" s="50">
        <v>4</v>
      </c>
      <c r="J26" s="50">
        <v>2</v>
      </c>
      <c r="L26" s="171">
        <v>4631</v>
      </c>
      <c r="M26" s="57" t="s">
        <v>2568</v>
      </c>
      <c r="O26" s="7">
        <v>25</v>
      </c>
      <c r="P26" s="7">
        <v>7</v>
      </c>
      <c r="Q26" s="7">
        <v>13</v>
      </c>
      <c r="R26" s="7">
        <v>5</v>
      </c>
      <c r="S26" s="7">
        <v>38</v>
      </c>
      <c r="T26" s="7">
        <v>32</v>
      </c>
      <c r="U26" s="7">
        <v>27</v>
      </c>
      <c r="BG26" s="6">
        <f t="shared" si="0"/>
        <v>1</v>
      </c>
      <c r="BH26" s="6">
        <f t="shared" si="1"/>
        <v>1</v>
      </c>
      <c r="BI26" s="6">
        <f t="shared" si="2"/>
        <v>0</v>
      </c>
      <c r="BJ26" s="6">
        <f t="shared" si="3"/>
        <v>0</v>
      </c>
      <c r="BK26" s="6">
        <f t="shared" si="4"/>
        <v>0</v>
      </c>
      <c r="BL26" s="6">
        <f t="shared" si="5"/>
        <v>0</v>
      </c>
      <c r="BM26" s="6">
        <f t="shared" si="6"/>
        <v>1</v>
      </c>
      <c r="BN26" s="6">
        <f t="shared" si="7"/>
        <v>1</v>
      </c>
      <c r="BO26" s="6">
        <f t="shared" si="8"/>
        <v>0</v>
      </c>
      <c r="BP26" s="6">
        <f t="shared" si="9"/>
        <v>0</v>
      </c>
      <c r="BQ26" s="6">
        <f t="shared" si="15"/>
        <v>1</v>
      </c>
      <c r="BR26" s="6">
        <f t="shared" si="16"/>
        <v>1</v>
      </c>
      <c r="BS26" s="6">
        <f t="shared" si="17"/>
        <v>1</v>
      </c>
      <c r="BT26" s="6">
        <f t="shared" si="18"/>
        <v>2</v>
      </c>
    </row>
    <row r="27" spans="1:72" hidden="1" x14ac:dyDescent="0.2">
      <c r="A27" s="46">
        <v>126</v>
      </c>
      <c r="B27" s="46">
        <f t="shared" si="12"/>
        <v>7</v>
      </c>
      <c r="C27" s="46">
        <f t="shared" si="13"/>
        <v>8</v>
      </c>
      <c r="D27" s="46">
        <f t="shared" si="14"/>
        <v>2</v>
      </c>
      <c r="E27" s="85">
        <v>10997</v>
      </c>
      <c r="F27" s="7" t="s">
        <v>235</v>
      </c>
      <c r="G27" s="50" t="s">
        <v>310</v>
      </c>
      <c r="H27" s="50" t="s">
        <v>308</v>
      </c>
      <c r="I27" s="50">
        <v>0</v>
      </c>
      <c r="J27" s="50">
        <v>3</v>
      </c>
      <c r="L27" s="171">
        <v>4830</v>
      </c>
      <c r="O27" s="7">
        <v>26</v>
      </c>
      <c r="P27" s="7">
        <v>7</v>
      </c>
      <c r="Q27" s="7">
        <v>13</v>
      </c>
      <c r="R27" s="7">
        <v>6</v>
      </c>
      <c r="S27" s="7">
        <v>38</v>
      </c>
      <c r="T27" s="7">
        <v>35</v>
      </c>
      <c r="U27" s="7">
        <v>27</v>
      </c>
      <c r="BG27" s="6">
        <f t="shared" si="0"/>
        <v>0</v>
      </c>
      <c r="BH27" s="6">
        <f t="shared" si="1"/>
        <v>0</v>
      </c>
      <c r="BI27" s="6">
        <f t="shared" si="2"/>
        <v>0</v>
      </c>
      <c r="BJ27" s="6">
        <f t="shared" si="3"/>
        <v>0</v>
      </c>
      <c r="BK27" s="6">
        <f t="shared" si="4"/>
        <v>1</v>
      </c>
      <c r="BL27" s="6">
        <f t="shared" si="5"/>
        <v>1</v>
      </c>
      <c r="BM27" s="6">
        <f t="shared" si="6"/>
        <v>0</v>
      </c>
      <c r="BN27" s="6">
        <f t="shared" si="7"/>
        <v>0</v>
      </c>
      <c r="BO27" s="6">
        <f t="shared" si="8"/>
        <v>1</v>
      </c>
      <c r="BP27" s="6">
        <f t="shared" si="9"/>
        <v>1</v>
      </c>
      <c r="BQ27" s="6">
        <f t="shared" si="15"/>
        <v>0</v>
      </c>
      <c r="BR27" s="6">
        <f t="shared" si="16"/>
        <v>0</v>
      </c>
      <c r="BS27" s="6">
        <f t="shared" si="17"/>
        <v>1</v>
      </c>
      <c r="BT27" s="6">
        <f t="shared" si="18"/>
        <v>3</v>
      </c>
    </row>
    <row r="28" spans="1:72" hidden="1" x14ac:dyDescent="0.2">
      <c r="A28" s="46">
        <v>127</v>
      </c>
      <c r="B28" s="46">
        <f t="shared" si="12"/>
        <v>7</v>
      </c>
      <c r="C28" s="46">
        <f t="shared" si="13"/>
        <v>15</v>
      </c>
      <c r="D28" s="46">
        <f t="shared" si="14"/>
        <v>2</v>
      </c>
      <c r="E28" s="85">
        <v>11004</v>
      </c>
      <c r="F28" s="7" t="s">
        <v>2569</v>
      </c>
      <c r="G28" s="50" t="s">
        <v>310</v>
      </c>
      <c r="H28" s="50" t="s">
        <v>306</v>
      </c>
      <c r="I28" s="50">
        <v>3</v>
      </c>
      <c r="J28" s="50">
        <v>2</v>
      </c>
      <c r="L28" s="171">
        <v>9434</v>
      </c>
      <c r="M28" s="57" t="s">
        <v>2570</v>
      </c>
      <c r="O28" s="7">
        <v>27</v>
      </c>
      <c r="P28" s="7">
        <v>8</v>
      </c>
      <c r="Q28" s="7">
        <v>13</v>
      </c>
      <c r="R28" s="7">
        <v>6</v>
      </c>
      <c r="S28" s="7">
        <v>41</v>
      </c>
      <c r="T28" s="7">
        <v>37</v>
      </c>
      <c r="U28" s="7">
        <v>29</v>
      </c>
      <c r="BG28" s="6">
        <f t="shared" si="0"/>
        <v>1</v>
      </c>
      <c r="BH28" s="6">
        <f t="shared" si="1"/>
        <v>1</v>
      </c>
      <c r="BI28" s="6">
        <f t="shared" si="2"/>
        <v>0</v>
      </c>
      <c r="BJ28" s="6">
        <f t="shared" si="3"/>
        <v>0</v>
      </c>
      <c r="BK28" s="6">
        <f t="shared" si="4"/>
        <v>0</v>
      </c>
      <c r="BL28" s="6">
        <f t="shared" si="5"/>
        <v>0</v>
      </c>
      <c r="BM28" s="6">
        <f t="shared" si="6"/>
        <v>1</v>
      </c>
      <c r="BN28" s="6">
        <f t="shared" si="7"/>
        <v>1</v>
      </c>
      <c r="BO28" s="6">
        <f t="shared" si="8"/>
        <v>0</v>
      </c>
      <c r="BP28" s="6">
        <f t="shared" si="9"/>
        <v>0</v>
      </c>
      <c r="BQ28" s="6">
        <f t="shared" si="15"/>
        <v>1</v>
      </c>
      <c r="BR28" s="6">
        <f t="shared" si="16"/>
        <v>1</v>
      </c>
      <c r="BS28" s="6">
        <f t="shared" si="17"/>
        <v>1</v>
      </c>
      <c r="BT28" s="6">
        <f t="shared" si="18"/>
        <v>4</v>
      </c>
    </row>
    <row r="29" spans="1:72" hidden="1" x14ac:dyDescent="0.2">
      <c r="A29" s="46">
        <v>128</v>
      </c>
      <c r="B29" s="46">
        <f t="shared" si="12"/>
        <v>7</v>
      </c>
      <c r="C29" s="46">
        <f t="shared" si="13"/>
        <v>22</v>
      </c>
      <c r="D29" s="46">
        <f t="shared" si="14"/>
        <v>2</v>
      </c>
      <c r="E29" s="85">
        <v>11011</v>
      </c>
      <c r="F29" s="7" t="s">
        <v>2571</v>
      </c>
      <c r="G29" s="50" t="s">
        <v>103</v>
      </c>
      <c r="H29" s="50" t="s">
        <v>306</v>
      </c>
      <c r="I29" s="50">
        <v>1</v>
      </c>
      <c r="J29" s="50">
        <v>0</v>
      </c>
      <c r="L29" s="171">
        <v>5298</v>
      </c>
      <c r="M29" s="57" t="s">
        <v>2572</v>
      </c>
      <c r="O29" s="7">
        <v>28</v>
      </c>
      <c r="P29" s="7">
        <v>9</v>
      </c>
      <c r="Q29" s="7">
        <v>13</v>
      </c>
      <c r="R29" s="7">
        <v>6</v>
      </c>
      <c r="S29" s="7">
        <v>42</v>
      </c>
      <c r="T29" s="7">
        <v>37</v>
      </c>
      <c r="U29" s="7">
        <v>31</v>
      </c>
      <c r="BG29" s="6">
        <f t="shared" si="0"/>
        <v>1</v>
      </c>
      <c r="BH29" s="6">
        <f t="shared" si="1"/>
        <v>2</v>
      </c>
      <c r="BI29" s="6">
        <f t="shared" si="2"/>
        <v>0</v>
      </c>
      <c r="BJ29" s="6">
        <f t="shared" si="3"/>
        <v>0</v>
      </c>
      <c r="BK29" s="6">
        <f t="shared" si="4"/>
        <v>0</v>
      </c>
      <c r="BL29" s="6">
        <f t="shared" si="5"/>
        <v>0</v>
      </c>
      <c r="BM29" s="6">
        <f t="shared" si="6"/>
        <v>1</v>
      </c>
      <c r="BN29" s="6">
        <f t="shared" si="7"/>
        <v>2</v>
      </c>
      <c r="BO29" s="6">
        <f t="shared" si="8"/>
        <v>0</v>
      </c>
      <c r="BP29" s="6">
        <f t="shared" si="9"/>
        <v>0</v>
      </c>
      <c r="BQ29" s="6">
        <f t="shared" si="15"/>
        <v>1</v>
      </c>
      <c r="BR29" s="6">
        <f t="shared" si="16"/>
        <v>2</v>
      </c>
      <c r="BS29" s="6">
        <f t="shared" si="17"/>
        <v>0</v>
      </c>
      <c r="BT29" s="6">
        <f t="shared" si="18"/>
        <v>0</v>
      </c>
    </row>
    <row r="30" spans="1:72" hidden="1" x14ac:dyDescent="0.2">
      <c r="A30" s="46">
        <v>129</v>
      </c>
      <c r="B30" s="46">
        <f t="shared" si="12"/>
        <v>7</v>
      </c>
      <c r="C30" s="46">
        <f t="shared" si="13"/>
        <v>1</v>
      </c>
      <c r="D30" s="46">
        <f t="shared" si="14"/>
        <v>3</v>
      </c>
      <c r="E30" s="85">
        <v>11018</v>
      </c>
      <c r="F30" s="7" t="s">
        <v>1412</v>
      </c>
      <c r="G30" s="50" t="s">
        <v>310</v>
      </c>
      <c r="H30" s="50" t="s">
        <v>307</v>
      </c>
      <c r="I30" s="50">
        <v>4</v>
      </c>
      <c r="J30" s="50">
        <v>4</v>
      </c>
      <c r="L30" s="171">
        <v>4079</v>
      </c>
      <c r="M30" s="57" t="s">
        <v>1413</v>
      </c>
      <c r="O30" s="7">
        <v>29</v>
      </c>
      <c r="P30" s="7">
        <v>9</v>
      </c>
      <c r="Q30" s="7">
        <v>14</v>
      </c>
      <c r="R30" s="7">
        <v>6</v>
      </c>
      <c r="S30" s="7">
        <v>46</v>
      </c>
      <c r="T30" s="7">
        <v>41</v>
      </c>
      <c r="U30" s="7">
        <v>32</v>
      </c>
      <c r="BG30" s="6">
        <f t="shared" si="0"/>
        <v>0</v>
      </c>
      <c r="BH30" s="6">
        <f t="shared" si="1"/>
        <v>0</v>
      </c>
      <c r="BI30" s="6">
        <f t="shared" si="2"/>
        <v>1</v>
      </c>
      <c r="BJ30" s="6">
        <f t="shared" si="3"/>
        <v>1</v>
      </c>
      <c r="BK30" s="6">
        <f t="shared" si="4"/>
        <v>0</v>
      </c>
      <c r="BL30" s="6">
        <f t="shared" si="5"/>
        <v>0</v>
      </c>
      <c r="BM30" s="6">
        <f t="shared" si="6"/>
        <v>1</v>
      </c>
      <c r="BN30" s="6">
        <f t="shared" si="7"/>
        <v>3</v>
      </c>
      <c r="BO30" s="6">
        <f t="shared" si="8"/>
        <v>1</v>
      </c>
      <c r="BP30" s="6">
        <f t="shared" si="9"/>
        <v>1</v>
      </c>
      <c r="BQ30" s="6">
        <f t="shared" si="15"/>
        <v>1</v>
      </c>
      <c r="BR30" s="6">
        <f t="shared" si="16"/>
        <v>3</v>
      </c>
      <c r="BS30" s="6">
        <f t="shared" si="17"/>
        <v>1</v>
      </c>
      <c r="BT30" s="6">
        <f t="shared" si="18"/>
        <v>1</v>
      </c>
    </row>
    <row r="31" spans="1:72" hidden="1" x14ac:dyDescent="0.2">
      <c r="A31" s="46">
        <v>130</v>
      </c>
      <c r="B31" s="46">
        <f t="shared" si="12"/>
        <v>4</v>
      </c>
      <c r="C31" s="46">
        <f t="shared" si="13"/>
        <v>5</v>
      </c>
      <c r="D31" s="46">
        <f t="shared" si="14"/>
        <v>3</v>
      </c>
      <c r="E31" s="85">
        <v>11022</v>
      </c>
      <c r="F31" s="7" t="s">
        <v>257</v>
      </c>
      <c r="G31" s="50" t="s">
        <v>310</v>
      </c>
      <c r="H31" s="50" t="s">
        <v>307</v>
      </c>
      <c r="I31" s="50">
        <v>1</v>
      </c>
      <c r="J31" s="50">
        <v>1</v>
      </c>
      <c r="L31" s="171">
        <v>2017</v>
      </c>
      <c r="M31" s="57" t="s">
        <v>258</v>
      </c>
      <c r="O31" s="7">
        <v>30</v>
      </c>
      <c r="P31" s="7">
        <v>9</v>
      </c>
      <c r="Q31" s="7">
        <v>15</v>
      </c>
      <c r="R31" s="7">
        <v>6</v>
      </c>
      <c r="S31" s="7">
        <v>47</v>
      </c>
      <c r="T31" s="7">
        <v>42</v>
      </c>
      <c r="U31" s="7">
        <v>33</v>
      </c>
      <c r="BG31" s="6">
        <f t="shared" si="0"/>
        <v>0</v>
      </c>
      <c r="BH31" s="6">
        <f t="shared" si="1"/>
        <v>0</v>
      </c>
      <c r="BI31" s="6">
        <f t="shared" si="2"/>
        <v>1</v>
      </c>
      <c r="BJ31" s="6">
        <f t="shared" si="3"/>
        <v>2</v>
      </c>
      <c r="BK31" s="6">
        <f t="shared" si="4"/>
        <v>0</v>
      </c>
      <c r="BL31" s="6">
        <f t="shared" si="5"/>
        <v>0</v>
      </c>
      <c r="BM31" s="6">
        <f t="shared" si="6"/>
        <v>1</v>
      </c>
      <c r="BN31" s="6">
        <f t="shared" si="7"/>
        <v>4</v>
      </c>
      <c r="BO31" s="6">
        <f t="shared" si="8"/>
        <v>1</v>
      </c>
      <c r="BP31" s="6">
        <f t="shared" si="9"/>
        <v>2</v>
      </c>
      <c r="BQ31" s="6">
        <f t="shared" si="15"/>
        <v>1</v>
      </c>
      <c r="BR31" s="6">
        <f t="shared" si="16"/>
        <v>4</v>
      </c>
      <c r="BS31" s="6">
        <f t="shared" si="17"/>
        <v>1</v>
      </c>
      <c r="BT31" s="6">
        <f t="shared" si="18"/>
        <v>2</v>
      </c>
    </row>
    <row r="32" spans="1:72" hidden="1" x14ac:dyDescent="0.2">
      <c r="A32" s="46">
        <v>131</v>
      </c>
      <c r="B32" s="46">
        <f t="shared" si="12"/>
        <v>7</v>
      </c>
      <c r="C32" s="46">
        <f t="shared" si="13"/>
        <v>8</v>
      </c>
      <c r="D32" s="46">
        <f t="shared" si="14"/>
        <v>3</v>
      </c>
      <c r="E32" s="85">
        <v>11025</v>
      </c>
      <c r="F32" s="7" t="s">
        <v>259</v>
      </c>
      <c r="G32" s="50" t="s">
        <v>103</v>
      </c>
      <c r="H32" s="50" t="s">
        <v>306</v>
      </c>
      <c r="I32" s="50">
        <v>3</v>
      </c>
      <c r="J32" s="50">
        <v>0</v>
      </c>
      <c r="L32" s="171">
        <v>4355</v>
      </c>
      <c r="M32" s="57" t="s">
        <v>260</v>
      </c>
      <c r="O32" s="7">
        <v>31</v>
      </c>
      <c r="P32" s="7">
        <v>10</v>
      </c>
      <c r="Q32" s="7">
        <v>15</v>
      </c>
      <c r="R32" s="7">
        <v>6</v>
      </c>
      <c r="S32" s="7">
        <v>50</v>
      </c>
      <c r="T32" s="7">
        <v>42</v>
      </c>
      <c r="U32" s="7">
        <v>35</v>
      </c>
      <c r="BG32" s="6">
        <f t="shared" si="0"/>
        <v>1</v>
      </c>
      <c r="BH32" s="6">
        <f t="shared" si="1"/>
        <v>1</v>
      </c>
      <c r="BI32" s="6">
        <f t="shared" si="2"/>
        <v>0</v>
      </c>
      <c r="BJ32" s="6">
        <f t="shared" si="3"/>
        <v>0</v>
      </c>
      <c r="BK32" s="6">
        <f t="shared" si="4"/>
        <v>0</v>
      </c>
      <c r="BL32" s="6">
        <f t="shared" si="5"/>
        <v>0</v>
      </c>
      <c r="BM32" s="6">
        <f t="shared" si="6"/>
        <v>1</v>
      </c>
      <c r="BN32" s="6">
        <f t="shared" si="7"/>
        <v>5</v>
      </c>
      <c r="BO32" s="6">
        <f t="shared" si="8"/>
        <v>0</v>
      </c>
      <c r="BP32" s="6">
        <f t="shared" si="9"/>
        <v>0</v>
      </c>
      <c r="BQ32" s="6">
        <f t="shared" si="15"/>
        <v>1</v>
      </c>
      <c r="BR32" s="6">
        <f t="shared" si="16"/>
        <v>5</v>
      </c>
      <c r="BS32" s="6">
        <f t="shared" si="17"/>
        <v>0</v>
      </c>
      <c r="BT32" s="6">
        <f t="shared" si="18"/>
        <v>0</v>
      </c>
    </row>
    <row r="33" spans="1:72" hidden="1" x14ac:dyDescent="0.2">
      <c r="A33" s="46">
        <v>132</v>
      </c>
      <c r="B33" s="46">
        <f t="shared" si="12"/>
        <v>7</v>
      </c>
      <c r="C33" s="46">
        <f t="shared" si="13"/>
        <v>15</v>
      </c>
      <c r="D33" s="46">
        <f t="shared" si="14"/>
        <v>3</v>
      </c>
      <c r="E33" s="85">
        <v>11032</v>
      </c>
      <c r="F33" s="7" t="s">
        <v>261</v>
      </c>
      <c r="G33" s="50" t="s">
        <v>310</v>
      </c>
      <c r="H33" s="50" t="s">
        <v>306</v>
      </c>
      <c r="I33" s="50">
        <v>5</v>
      </c>
      <c r="J33" s="50">
        <v>2</v>
      </c>
      <c r="L33" s="171">
        <v>2259</v>
      </c>
      <c r="M33" s="57" t="s">
        <v>262</v>
      </c>
      <c r="O33" s="7">
        <v>32</v>
      </c>
      <c r="P33" s="7">
        <v>11</v>
      </c>
      <c r="Q33" s="7">
        <v>15</v>
      </c>
      <c r="R33" s="7">
        <v>6</v>
      </c>
      <c r="S33" s="7">
        <v>55</v>
      </c>
      <c r="T33" s="7">
        <v>44</v>
      </c>
      <c r="U33" s="7">
        <v>37</v>
      </c>
      <c r="BG33" s="6">
        <f t="shared" si="0"/>
        <v>1</v>
      </c>
      <c r="BH33" s="6">
        <f t="shared" si="1"/>
        <v>2</v>
      </c>
      <c r="BI33" s="6">
        <f t="shared" si="2"/>
        <v>0</v>
      </c>
      <c r="BJ33" s="6">
        <f t="shared" si="3"/>
        <v>0</v>
      </c>
      <c r="BK33" s="6">
        <f t="shared" si="4"/>
        <v>0</v>
      </c>
      <c r="BL33" s="6">
        <f t="shared" si="5"/>
        <v>0</v>
      </c>
      <c r="BM33" s="6">
        <f t="shared" si="6"/>
        <v>1</v>
      </c>
      <c r="BN33" s="6">
        <f t="shared" si="7"/>
        <v>6</v>
      </c>
      <c r="BO33" s="6">
        <f t="shared" si="8"/>
        <v>0</v>
      </c>
      <c r="BP33" s="6">
        <f t="shared" si="9"/>
        <v>0</v>
      </c>
      <c r="BQ33" s="6">
        <f t="shared" si="15"/>
        <v>1</v>
      </c>
      <c r="BR33" s="6">
        <f t="shared" si="16"/>
        <v>6</v>
      </c>
      <c r="BS33" s="6">
        <f t="shared" si="17"/>
        <v>1</v>
      </c>
      <c r="BT33" s="6">
        <f t="shared" si="18"/>
        <v>1</v>
      </c>
    </row>
    <row r="34" spans="1:72" hidden="1" x14ac:dyDescent="0.2">
      <c r="A34" s="46">
        <v>133</v>
      </c>
      <c r="B34" s="46">
        <f t="shared" si="12"/>
        <v>7</v>
      </c>
      <c r="C34" s="46">
        <f t="shared" si="13"/>
        <v>22</v>
      </c>
      <c r="D34" s="46">
        <f t="shared" si="14"/>
        <v>3</v>
      </c>
      <c r="E34" s="85">
        <v>11039</v>
      </c>
      <c r="F34" s="7" t="s">
        <v>3368</v>
      </c>
      <c r="G34" s="50" t="s">
        <v>103</v>
      </c>
      <c r="H34" s="50" t="s">
        <v>306</v>
      </c>
      <c r="I34" s="50">
        <v>6</v>
      </c>
      <c r="J34" s="50">
        <v>0</v>
      </c>
      <c r="L34" s="171">
        <v>4720</v>
      </c>
      <c r="M34" s="57" t="s">
        <v>2753</v>
      </c>
      <c r="O34" s="7">
        <v>33</v>
      </c>
      <c r="P34" s="7">
        <v>12</v>
      </c>
      <c r="Q34" s="7">
        <v>15</v>
      </c>
      <c r="R34" s="7">
        <v>6</v>
      </c>
      <c r="S34" s="7">
        <v>61</v>
      </c>
      <c r="T34" s="7">
        <v>44</v>
      </c>
      <c r="U34" s="7">
        <v>39</v>
      </c>
      <c r="BG34" s="6">
        <f t="shared" si="0"/>
        <v>1</v>
      </c>
      <c r="BH34" s="6">
        <f t="shared" si="1"/>
        <v>3</v>
      </c>
      <c r="BI34" s="6">
        <f t="shared" si="2"/>
        <v>0</v>
      </c>
      <c r="BJ34" s="6">
        <f t="shared" si="3"/>
        <v>0</v>
      </c>
      <c r="BK34" s="6">
        <f t="shared" si="4"/>
        <v>0</v>
      </c>
      <c r="BL34" s="6">
        <f t="shared" si="5"/>
        <v>0</v>
      </c>
      <c r="BM34" s="6">
        <f t="shared" si="6"/>
        <v>1</v>
      </c>
      <c r="BN34" s="6">
        <f t="shared" si="7"/>
        <v>7</v>
      </c>
      <c r="BO34" s="6">
        <f t="shared" si="8"/>
        <v>0</v>
      </c>
      <c r="BP34" s="6">
        <f t="shared" si="9"/>
        <v>0</v>
      </c>
      <c r="BQ34" s="6">
        <f t="shared" si="15"/>
        <v>1</v>
      </c>
      <c r="BR34" s="6">
        <f t="shared" si="16"/>
        <v>7</v>
      </c>
      <c r="BS34" s="6">
        <f t="shared" si="17"/>
        <v>0</v>
      </c>
      <c r="BT34" s="6">
        <f t="shared" si="18"/>
        <v>0</v>
      </c>
    </row>
    <row r="35" spans="1:72" hidden="1" x14ac:dyDescent="0.2">
      <c r="A35" s="46">
        <v>134</v>
      </c>
      <c r="B35" s="46">
        <f t="shared" si="12"/>
        <v>7</v>
      </c>
      <c r="C35" s="46">
        <f t="shared" si="13"/>
        <v>29</v>
      </c>
      <c r="D35" s="46">
        <f t="shared" si="14"/>
        <v>3</v>
      </c>
      <c r="E35" s="85">
        <v>11046</v>
      </c>
      <c r="F35" s="7" t="s">
        <v>2754</v>
      </c>
      <c r="G35" s="50" t="s">
        <v>310</v>
      </c>
      <c r="H35" s="50" t="s">
        <v>308</v>
      </c>
      <c r="I35" s="50">
        <v>1</v>
      </c>
      <c r="J35" s="50">
        <v>4</v>
      </c>
      <c r="L35" s="171">
        <v>2234</v>
      </c>
      <c r="M35" s="57" t="s">
        <v>2069</v>
      </c>
      <c r="O35" s="7">
        <v>34</v>
      </c>
      <c r="P35" s="7">
        <v>12</v>
      </c>
      <c r="Q35" s="7">
        <v>15</v>
      </c>
      <c r="R35" s="7">
        <v>7</v>
      </c>
      <c r="S35" s="7">
        <v>62</v>
      </c>
      <c r="T35" s="7">
        <v>48</v>
      </c>
      <c r="U35" s="7">
        <v>39</v>
      </c>
      <c r="BG35" s="6">
        <f t="shared" si="0"/>
        <v>0</v>
      </c>
      <c r="BH35" s="6">
        <f t="shared" si="1"/>
        <v>0</v>
      </c>
      <c r="BI35" s="6">
        <f t="shared" si="2"/>
        <v>0</v>
      </c>
      <c r="BJ35" s="6">
        <f t="shared" si="3"/>
        <v>0</v>
      </c>
      <c r="BK35" s="6">
        <f t="shared" si="4"/>
        <v>1</v>
      </c>
      <c r="BL35" s="6">
        <f t="shared" si="5"/>
        <v>1</v>
      </c>
      <c r="BM35" s="6">
        <f t="shared" si="6"/>
        <v>0</v>
      </c>
      <c r="BN35" s="6">
        <f t="shared" si="7"/>
        <v>0</v>
      </c>
      <c r="BO35" s="6">
        <f t="shared" si="8"/>
        <v>1</v>
      </c>
      <c r="BP35" s="6">
        <f t="shared" si="9"/>
        <v>1</v>
      </c>
      <c r="BQ35" s="6">
        <f t="shared" si="15"/>
        <v>1</v>
      </c>
      <c r="BR35" s="6">
        <f t="shared" si="16"/>
        <v>8</v>
      </c>
      <c r="BS35" s="6">
        <f t="shared" si="17"/>
        <v>1</v>
      </c>
      <c r="BT35" s="6">
        <f t="shared" si="18"/>
        <v>1</v>
      </c>
    </row>
    <row r="36" spans="1:72" hidden="1" x14ac:dyDescent="0.2">
      <c r="A36" s="46">
        <v>135</v>
      </c>
      <c r="B36" s="46">
        <f t="shared" si="12"/>
        <v>4</v>
      </c>
      <c r="C36" s="46">
        <f t="shared" si="13"/>
        <v>2</v>
      </c>
      <c r="D36" s="46">
        <f t="shared" si="14"/>
        <v>4</v>
      </c>
      <c r="E36" s="85">
        <v>11050</v>
      </c>
      <c r="F36" s="7" t="s">
        <v>689</v>
      </c>
      <c r="G36" s="50" t="s">
        <v>310</v>
      </c>
      <c r="H36" s="50" t="s">
        <v>308</v>
      </c>
      <c r="I36" s="50">
        <v>1</v>
      </c>
      <c r="J36" s="50">
        <v>3</v>
      </c>
      <c r="L36" s="171">
        <v>4390</v>
      </c>
      <c r="M36" s="57" t="s">
        <v>690</v>
      </c>
      <c r="O36" s="7">
        <v>35</v>
      </c>
      <c r="P36" s="7">
        <v>12</v>
      </c>
      <c r="Q36" s="7">
        <v>15</v>
      </c>
      <c r="R36" s="7">
        <v>8</v>
      </c>
      <c r="S36" s="7">
        <v>63</v>
      </c>
      <c r="T36" s="7">
        <v>51</v>
      </c>
      <c r="U36" s="7">
        <v>39</v>
      </c>
      <c r="BG36" s="6">
        <f t="shared" si="0"/>
        <v>0</v>
      </c>
      <c r="BH36" s="6">
        <f t="shared" si="1"/>
        <v>0</v>
      </c>
      <c r="BI36" s="6">
        <f t="shared" si="2"/>
        <v>0</v>
      </c>
      <c r="BJ36" s="6">
        <f t="shared" si="3"/>
        <v>0</v>
      </c>
      <c r="BK36" s="6">
        <f t="shared" si="4"/>
        <v>1</v>
      </c>
      <c r="BL36" s="6">
        <f t="shared" si="5"/>
        <v>2</v>
      </c>
      <c r="BM36" s="6">
        <f t="shared" si="6"/>
        <v>0</v>
      </c>
      <c r="BN36" s="6">
        <f t="shared" si="7"/>
        <v>0</v>
      </c>
      <c r="BO36" s="6">
        <f t="shared" si="8"/>
        <v>1</v>
      </c>
      <c r="BP36" s="6">
        <f t="shared" si="9"/>
        <v>2</v>
      </c>
      <c r="BQ36" s="6">
        <f t="shared" si="15"/>
        <v>1</v>
      </c>
      <c r="BR36" s="6">
        <f t="shared" si="16"/>
        <v>9</v>
      </c>
      <c r="BS36" s="6">
        <f t="shared" si="17"/>
        <v>1</v>
      </c>
      <c r="BT36" s="6">
        <f t="shared" si="18"/>
        <v>2</v>
      </c>
    </row>
    <row r="37" spans="1:72" hidden="1" x14ac:dyDescent="0.2">
      <c r="A37" s="46">
        <v>136</v>
      </c>
      <c r="B37" s="46">
        <f t="shared" si="12"/>
        <v>7</v>
      </c>
      <c r="C37" s="46">
        <f t="shared" si="13"/>
        <v>5</v>
      </c>
      <c r="D37" s="46">
        <f t="shared" si="14"/>
        <v>4</v>
      </c>
      <c r="E37" s="85">
        <v>11053</v>
      </c>
      <c r="F37" s="7" t="s">
        <v>691</v>
      </c>
      <c r="G37" s="50" t="s">
        <v>103</v>
      </c>
      <c r="H37" s="50" t="s">
        <v>306</v>
      </c>
      <c r="I37" s="50">
        <v>2</v>
      </c>
      <c r="J37" s="50">
        <v>0</v>
      </c>
      <c r="L37" s="171">
        <v>4529</v>
      </c>
      <c r="M37" s="57" t="s">
        <v>3058</v>
      </c>
      <c r="O37" s="7">
        <v>36</v>
      </c>
      <c r="P37" s="7">
        <v>13</v>
      </c>
      <c r="Q37" s="7">
        <v>15</v>
      </c>
      <c r="R37" s="7">
        <v>8</v>
      </c>
      <c r="S37" s="7">
        <v>65</v>
      </c>
      <c r="T37" s="7">
        <v>51</v>
      </c>
      <c r="U37" s="7">
        <v>41</v>
      </c>
      <c r="BG37" s="6">
        <f t="shared" si="0"/>
        <v>1</v>
      </c>
      <c r="BH37" s="6">
        <f t="shared" si="1"/>
        <v>1</v>
      </c>
      <c r="BI37" s="6">
        <f t="shared" si="2"/>
        <v>0</v>
      </c>
      <c r="BJ37" s="6">
        <f t="shared" si="3"/>
        <v>0</v>
      </c>
      <c r="BK37" s="6">
        <f t="shared" si="4"/>
        <v>0</v>
      </c>
      <c r="BL37" s="6">
        <f t="shared" si="5"/>
        <v>0</v>
      </c>
      <c r="BM37" s="6">
        <f t="shared" si="6"/>
        <v>1</v>
      </c>
      <c r="BN37" s="6">
        <f t="shared" si="7"/>
        <v>1</v>
      </c>
      <c r="BO37" s="6">
        <f t="shared" si="8"/>
        <v>0</v>
      </c>
      <c r="BP37" s="6">
        <f t="shared" si="9"/>
        <v>0</v>
      </c>
      <c r="BQ37" s="6">
        <f t="shared" si="15"/>
        <v>1</v>
      </c>
      <c r="BR37" s="6">
        <f t="shared" si="16"/>
        <v>10</v>
      </c>
      <c r="BS37" s="6">
        <f t="shared" si="17"/>
        <v>0</v>
      </c>
      <c r="BT37" s="6">
        <f t="shared" si="18"/>
        <v>0</v>
      </c>
    </row>
    <row r="38" spans="1:72" hidden="1" x14ac:dyDescent="0.2">
      <c r="A38" s="46">
        <v>137</v>
      </c>
      <c r="B38" s="46">
        <f t="shared" si="12"/>
        <v>7</v>
      </c>
      <c r="C38" s="46">
        <f t="shared" si="13"/>
        <v>12</v>
      </c>
      <c r="D38" s="46">
        <f t="shared" si="14"/>
        <v>4</v>
      </c>
      <c r="E38" s="85">
        <v>11060</v>
      </c>
      <c r="F38" s="7" t="s">
        <v>3382</v>
      </c>
      <c r="G38" s="50" t="s">
        <v>310</v>
      </c>
      <c r="H38" s="50" t="s">
        <v>308</v>
      </c>
      <c r="I38" s="50">
        <v>2</v>
      </c>
      <c r="J38" s="50">
        <v>5</v>
      </c>
      <c r="L38" s="171">
        <v>6028</v>
      </c>
      <c r="M38" s="57" t="s">
        <v>3059</v>
      </c>
      <c r="O38" s="7">
        <v>37</v>
      </c>
      <c r="P38" s="7">
        <v>13</v>
      </c>
      <c r="Q38" s="7">
        <v>15</v>
      </c>
      <c r="R38" s="7">
        <v>9</v>
      </c>
      <c r="S38" s="7">
        <v>67</v>
      </c>
      <c r="T38" s="7">
        <v>56</v>
      </c>
      <c r="U38" s="7">
        <v>41</v>
      </c>
      <c r="BG38" s="6">
        <f t="shared" si="0"/>
        <v>0</v>
      </c>
      <c r="BH38" s="6">
        <f t="shared" si="1"/>
        <v>0</v>
      </c>
      <c r="BI38" s="6">
        <f t="shared" si="2"/>
        <v>0</v>
      </c>
      <c r="BJ38" s="6">
        <f t="shared" si="3"/>
        <v>0</v>
      </c>
      <c r="BK38" s="6">
        <f t="shared" si="4"/>
        <v>1</v>
      </c>
      <c r="BL38" s="6">
        <f t="shared" si="5"/>
        <v>1</v>
      </c>
      <c r="BM38" s="6">
        <f t="shared" si="6"/>
        <v>0</v>
      </c>
      <c r="BN38" s="6">
        <f t="shared" si="7"/>
        <v>0</v>
      </c>
      <c r="BO38" s="6">
        <f t="shared" si="8"/>
        <v>1</v>
      </c>
      <c r="BP38" s="6">
        <f t="shared" si="9"/>
        <v>1</v>
      </c>
      <c r="BQ38" s="6">
        <f t="shared" si="15"/>
        <v>1</v>
      </c>
      <c r="BR38" s="6">
        <f t="shared" si="16"/>
        <v>11</v>
      </c>
      <c r="BS38" s="6">
        <f t="shared" si="17"/>
        <v>1</v>
      </c>
      <c r="BT38" s="6">
        <f t="shared" si="18"/>
        <v>1</v>
      </c>
    </row>
    <row r="39" spans="1:72" hidden="1" x14ac:dyDescent="0.2">
      <c r="A39" s="46">
        <v>138</v>
      </c>
      <c r="B39" s="46">
        <f t="shared" si="12"/>
        <v>6</v>
      </c>
      <c r="C39" s="46">
        <f t="shared" si="13"/>
        <v>18</v>
      </c>
      <c r="D39" s="46">
        <f t="shared" si="14"/>
        <v>4</v>
      </c>
      <c r="E39" s="85">
        <v>11066</v>
      </c>
      <c r="F39" s="7" t="s">
        <v>2347</v>
      </c>
      <c r="G39" s="50" t="s">
        <v>310</v>
      </c>
      <c r="H39" s="50" t="s">
        <v>307</v>
      </c>
      <c r="I39" s="50">
        <v>1</v>
      </c>
      <c r="J39" s="50">
        <v>1</v>
      </c>
      <c r="L39" s="171">
        <v>15346</v>
      </c>
      <c r="M39" s="57" t="s">
        <v>2572</v>
      </c>
      <c r="O39" s="7">
        <v>38</v>
      </c>
      <c r="P39" s="7">
        <v>13</v>
      </c>
      <c r="Q39" s="7">
        <v>16</v>
      </c>
      <c r="R39" s="7">
        <v>9</v>
      </c>
      <c r="S39" s="7">
        <v>68</v>
      </c>
      <c r="T39" s="7">
        <v>57</v>
      </c>
      <c r="U39" s="7">
        <v>42</v>
      </c>
      <c r="BG39" s="6">
        <f t="shared" si="0"/>
        <v>0</v>
      </c>
      <c r="BH39" s="6">
        <f t="shared" si="1"/>
        <v>0</v>
      </c>
      <c r="BI39" s="6">
        <f t="shared" si="2"/>
        <v>1</v>
      </c>
      <c r="BJ39" s="6">
        <f t="shared" si="3"/>
        <v>1</v>
      </c>
      <c r="BK39" s="6">
        <f t="shared" si="4"/>
        <v>0</v>
      </c>
      <c r="BL39" s="6">
        <f t="shared" si="5"/>
        <v>0</v>
      </c>
      <c r="BM39" s="6">
        <f t="shared" si="6"/>
        <v>1</v>
      </c>
      <c r="BN39" s="6">
        <f t="shared" si="7"/>
        <v>1</v>
      </c>
      <c r="BO39" s="6">
        <f t="shared" si="8"/>
        <v>1</v>
      </c>
      <c r="BP39" s="6">
        <f t="shared" si="9"/>
        <v>2</v>
      </c>
      <c r="BQ39" s="6">
        <f t="shared" si="15"/>
        <v>1</v>
      </c>
      <c r="BR39" s="6">
        <f t="shared" si="16"/>
        <v>12</v>
      </c>
      <c r="BS39" s="6">
        <f t="shared" si="17"/>
        <v>1</v>
      </c>
      <c r="BT39" s="6">
        <f t="shared" si="18"/>
        <v>2</v>
      </c>
    </row>
    <row r="40" spans="1:72" hidden="1" x14ac:dyDescent="0.2">
      <c r="A40" s="46">
        <v>139</v>
      </c>
      <c r="B40" s="46">
        <f t="shared" si="12"/>
        <v>7</v>
      </c>
      <c r="C40" s="46">
        <f t="shared" si="13"/>
        <v>19</v>
      </c>
      <c r="D40" s="46">
        <f t="shared" si="14"/>
        <v>4</v>
      </c>
      <c r="E40" s="85">
        <v>11067</v>
      </c>
      <c r="F40" s="7" t="s">
        <v>1113</v>
      </c>
      <c r="G40" s="50" t="s">
        <v>103</v>
      </c>
      <c r="H40" s="50" t="s">
        <v>306</v>
      </c>
      <c r="I40" s="50">
        <v>4</v>
      </c>
      <c r="J40" s="50">
        <v>1</v>
      </c>
      <c r="L40" s="171">
        <v>2563</v>
      </c>
      <c r="M40" s="57" t="s">
        <v>1114</v>
      </c>
      <c r="O40" s="7">
        <v>39</v>
      </c>
      <c r="P40" s="7">
        <v>14</v>
      </c>
      <c r="Q40" s="7">
        <v>16</v>
      </c>
      <c r="R40" s="7">
        <v>9</v>
      </c>
      <c r="S40" s="7">
        <v>72</v>
      </c>
      <c r="T40" s="7">
        <v>58</v>
      </c>
      <c r="U40" s="7">
        <v>44</v>
      </c>
      <c r="BG40" s="6">
        <f t="shared" si="0"/>
        <v>1</v>
      </c>
      <c r="BH40" s="6">
        <f t="shared" si="1"/>
        <v>1</v>
      </c>
      <c r="BI40" s="6">
        <f t="shared" si="2"/>
        <v>0</v>
      </c>
      <c r="BJ40" s="6">
        <f t="shared" si="3"/>
        <v>0</v>
      </c>
      <c r="BK40" s="6">
        <f t="shared" si="4"/>
        <v>0</v>
      </c>
      <c r="BL40" s="6">
        <f t="shared" si="5"/>
        <v>0</v>
      </c>
      <c r="BM40" s="6">
        <f t="shared" si="6"/>
        <v>1</v>
      </c>
      <c r="BN40" s="6">
        <f t="shared" si="7"/>
        <v>2</v>
      </c>
      <c r="BO40" s="6">
        <f t="shared" si="8"/>
        <v>0</v>
      </c>
      <c r="BP40" s="6">
        <f t="shared" si="9"/>
        <v>0</v>
      </c>
      <c r="BQ40" s="6">
        <f t="shared" si="15"/>
        <v>1</v>
      </c>
      <c r="BR40" s="6">
        <f t="shared" si="16"/>
        <v>13</v>
      </c>
      <c r="BS40" s="6">
        <f t="shared" si="17"/>
        <v>1</v>
      </c>
      <c r="BT40" s="6">
        <f t="shared" si="18"/>
        <v>3</v>
      </c>
    </row>
    <row r="41" spans="1:72" hidden="1" x14ac:dyDescent="0.2">
      <c r="A41" s="46">
        <v>140</v>
      </c>
      <c r="B41" s="46">
        <f t="shared" si="12"/>
        <v>2</v>
      </c>
      <c r="C41" s="46">
        <f t="shared" si="13"/>
        <v>21</v>
      </c>
      <c r="D41" s="46">
        <f t="shared" si="14"/>
        <v>4</v>
      </c>
      <c r="E41" s="85">
        <v>11069</v>
      </c>
      <c r="F41" s="7" t="s">
        <v>321</v>
      </c>
      <c r="G41" s="50" t="s">
        <v>103</v>
      </c>
      <c r="H41" s="50" t="s">
        <v>308</v>
      </c>
      <c r="I41" s="50">
        <v>0</v>
      </c>
      <c r="J41" s="50">
        <v>2</v>
      </c>
      <c r="L41" s="171">
        <v>10120</v>
      </c>
      <c r="O41" s="7">
        <v>40</v>
      </c>
      <c r="P41" s="7">
        <v>14</v>
      </c>
      <c r="Q41" s="7">
        <v>16</v>
      </c>
      <c r="R41" s="7">
        <v>10</v>
      </c>
      <c r="S41" s="7">
        <v>72</v>
      </c>
      <c r="T41" s="7">
        <v>60</v>
      </c>
      <c r="U41" s="7">
        <v>44</v>
      </c>
      <c r="BG41" s="6">
        <f t="shared" si="0"/>
        <v>0</v>
      </c>
      <c r="BH41" s="6">
        <f t="shared" si="1"/>
        <v>0</v>
      </c>
      <c r="BI41" s="6">
        <f t="shared" si="2"/>
        <v>0</v>
      </c>
      <c r="BJ41" s="6">
        <f t="shared" si="3"/>
        <v>0</v>
      </c>
      <c r="BK41" s="6">
        <f t="shared" si="4"/>
        <v>1</v>
      </c>
      <c r="BL41" s="6">
        <f t="shared" si="5"/>
        <v>1</v>
      </c>
      <c r="BM41" s="6">
        <f t="shared" si="6"/>
        <v>0</v>
      </c>
      <c r="BN41" s="6">
        <f t="shared" si="7"/>
        <v>0</v>
      </c>
      <c r="BO41" s="6">
        <f t="shared" si="8"/>
        <v>1</v>
      </c>
      <c r="BP41" s="6">
        <f t="shared" si="9"/>
        <v>1</v>
      </c>
      <c r="BQ41" s="6">
        <f t="shared" si="15"/>
        <v>0</v>
      </c>
      <c r="BR41" s="6">
        <f t="shared" si="16"/>
        <v>0</v>
      </c>
      <c r="BS41" s="6">
        <f t="shared" si="17"/>
        <v>1</v>
      </c>
      <c r="BT41" s="6">
        <f t="shared" si="18"/>
        <v>4</v>
      </c>
    </row>
    <row r="42" spans="1:72" hidden="1" x14ac:dyDescent="0.2">
      <c r="A42" s="46">
        <v>141</v>
      </c>
      <c r="B42" s="46">
        <f t="shared" si="12"/>
        <v>7</v>
      </c>
      <c r="C42" s="46">
        <f t="shared" si="13"/>
        <v>26</v>
      </c>
      <c r="D42" s="46">
        <f t="shared" si="14"/>
        <v>4</v>
      </c>
      <c r="E42" s="85">
        <v>11074</v>
      </c>
      <c r="F42" s="7" t="s">
        <v>1632</v>
      </c>
      <c r="G42" s="50" t="s">
        <v>310</v>
      </c>
      <c r="H42" s="50" t="s">
        <v>306</v>
      </c>
      <c r="I42" s="50">
        <v>3</v>
      </c>
      <c r="J42" s="50">
        <v>0</v>
      </c>
      <c r="L42" s="171">
        <v>4322</v>
      </c>
      <c r="M42" s="57" t="s">
        <v>931</v>
      </c>
      <c r="O42" s="7">
        <v>41</v>
      </c>
      <c r="P42" s="7">
        <v>15</v>
      </c>
      <c r="Q42" s="7">
        <v>16</v>
      </c>
      <c r="R42" s="7">
        <v>10</v>
      </c>
      <c r="S42" s="7">
        <v>75</v>
      </c>
      <c r="T42" s="7">
        <v>60</v>
      </c>
      <c r="U42" s="7">
        <v>46</v>
      </c>
      <c r="BG42" s="6">
        <f t="shared" si="0"/>
        <v>1</v>
      </c>
      <c r="BH42" s="6">
        <f t="shared" si="1"/>
        <v>1</v>
      </c>
      <c r="BI42" s="6">
        <f t="shared" si="2"/>
        <v>0</v>
      </c>
      <c r="BJ42" s="6">
        <f t="shared" si="3"/>
        <v>0</v>
      </c>
      <c r="BK42" s="6">
        <f t="shared" si="4"/>
        <v>0</v>
      </c>
      <c r="BL42" s="6">
        <f t="shared" si="5"/>
        <v>0</v>
      </c>
      <c r="BM42" s="6">
        <f t="shared" si="6"/>
        <v>1</v>
      </c>
      <c r="BN42" s="6">
        <f t="shared" si="7"/>
        <v>1</v>
      </c>
      <c r="BO42" s="6">
        <f t="shared" si="8"/>
        <v>0</v>
      </c>
      <c r="BP42" s="6">
        <f t="shared" si="9"/>
        <v>0</v>
      </c>
      <c r="BQ42" s="6">
        <f t="shared" si="15"/>
        <v>1</v>
      </c>
      <c r="BR42" s="6">
        <f t="shared" si="16"/>
        <v>1</v>
      </c>
      <c r="BS42" s="6">
        <f t="shared" si="17"/>
        <v>0</v>
      </c>
      <c r="BT42" s="6">
        <f t="shared" si="18"/>
        <v>0</v>
      </c>
    </row>
    <row r="43" spans="1:72" hidden="1" x14ac:dyDescent="0.2">
      <c r="A43" s="46">
        <v>142</v>
      </c>
      <c r="B43" s="46">
        <f t="shared" si="12"/>
        <v>7</v>
      </c>
      <c r="C43" s="46">
        <f t="shared" si="13"/>
        <v>3</v>
      </c>
      <c r="D43" s="46">
        <f t="shared" si="14"/>
        <v>5</v>
      </c>
      <c r="E43" s="85">
        <v>11081</v>
      </c>
      <c r="F43" s="7" t="s">
        <v>2348</v>
      </c>
      <c r="G43" s="50" t="s">
        <v>310</v>
      </c>
      <c r="H43" s="50" t="s">
        <v>308</v>
      </c>
      <c r="I43" s="50">
        <v>2</v>
      </c>
      <c r="J43" s="50">
        <v>4</v>
      </c>
      <c r="L43" s="171">
        <v>1564</v>
      </c>
      <c r="M43" s="57" t="s">
        <v>932</v>
      </c>
      <c r="N43" s="46">
        <v>6</v>
      </c>
      <c r="O43" s="5">
        <v>42</v>
      </c>
      <c r="P43" s="5">
        <v>15</v>
      </c>
      <c r="Q43" s="5">
        <v>16</v>
      </c>
      <c r="R43" s="5">
        <v>11</v>
      </c>
      <c r="S43" s="5">
        <v>77</v>
      </c>
      <c r="T43" s="5">
        <v>64</v>
      </c>
      <c r="U43" s="5">
        <v>46</v>
      </c>
      <c r="BG43" s="6">
        <f t="shared" si="0"/>
        <v>0</v>
      </c>
      <c r="BH43" s="6">
        <f t="shared" si="1"/>
        <v>0</v>
      </c>
      <c r="BI43" s="6">
        <f t="shared" si="2"/>
        <v>0</v>
      </c>
      <c r="BJ43" s="6">
        <f t="shared" si="3"/>
        <v>0</v>
      </c>
      <c r="BK43" s="6">
        <f t="shared" si="4"/>
        <v>1</v>
      </c>
      <c r="BL43" s="6">
        <f t="shared" si="5"/>
        <v>1</v>
      </c>
      <c r="BM43" s="6">
        <f t="shared" si="6"/>
        <v>0</v>
      </c>
      <c r="BN43" s="6">
        <f t="shared" si="7"/>
        <v>0</v>
      </c>
      <c r="BO43" s="6">
        <f t="shared" si="8"/>
        <v>1</v>
      </c>
      <c r="BP43" s="6">
        <f t="shared" si="9"/>
        <v>1</v>
      </c>
      <c r="BQ43" s="6">
        <f t="shared" si="15"/>
        <v>1</v>
      </c>
      <c r="BR43" s="6">
        <f t="shared" si="16"/>
        <v>2</v>
      </c>
      <c r="BS43" s="6">
        <f t="shared" si="17"/>
        <v>1</v>
      </c>
      <c r="BT43" s="6">
        <f t="shared" si="18"/>
        <v>1</v>
      </c>
    </row>
    <row r="44" spans="1:72" hidden="1" x14ac:dyDescent="0.2">
      <c r="A44" s="46">
        <v>201</v>
      </c>
      <c r="B44" s="46">
        <f t="shared" si="12"/>
        <v>7</v>
      </c>
      <c r="C44" s="46">
        <f t="shared" si="13"/>
        <v>30</v>
      </c>
      <c r="D44" s="46">
        <f t="shared" si="14"/>
        <v>8</v>
      </c>
      <c r="E44" s="85">
        <v>11200</v>
      </c>
      <c r="F44" s="7" t="s">
        <v>261</v>
      </c>
      <c r="G44" s="50" t="s">
        <v>310</v>
      </c>
      <c r="H44" s="50" t="s">
        <v>308</v>
      </c>
      <c r="I44" s="50">
        <v>1</v>
      </c>
      <c r="J44" s="50">
        <v>2</v>
      </c>
      <c r="L44" s="171">
        <v>6354</v>
      </c>
      <c r="M44" s="57" t="s">
        <v>933</v>
      </c>
      <c r="O44" s="7">
        <v>1</v>
      </c>
      <c r="P44" s="7">
        <v>0</v>
      </c>
      <c r="Q44" s="7">
        <v>0</v>
      </c>
      <c r="R44" s="7">
        <v>1</v>
      </c>
      <c r="S44" s="7">
        <v>1</v>
      </c>
      <c r="T44" s="7">
        <v>2</v>
      </c>
      <c r="U44" s="7">
        <v>0</v>
      </c>
      <c r="BG44" s="6">
        <f t="shared" si="0"/>
        <v>0</v>
      </c>
      <c r="BH44" s="6">
        <f t="shared" si="1"/>
        <v>0</v>
      </c>
      <c r="BI44" s="6">
        <f t="shared" si="2"/>
        <v>0</v>
      </c>
      <c r="BJ44" s="6">
        <f t="shared" si="3"/>
        <v>0</v>
      </c>
      <c r="BK44" s="6">
        <f t="shared" si="4"/>
        <v>1</v>
      </c>
      <c r="BL44" s="6">
        <f t="shared" si="5"/>
        <v>2</v>
      </c>
      <c r="BM44" s="6">
        <f t="shared" si="6"/>
        <v>0</v>
      </c>
      <c r="BN44" s="6">
        <f t="shared" si="7"/>
        <v>0</v>
      </c>
      <c r="BO44" s="6">
        <f t="shared" si="8"/>
        <v>1</v>
      </c>
      <c r="BP44" s="6">
        <f t="shared" si="9"/>
        <v>2</v>
      </c>
      <c r="BQ44" s="6">
        <f t="shared" si="15"/>
        <v>1</v>
      </c>
      <c r="BR44" s="6">
        <f t="shared" si="16"/>
        <v>3</v>
      </c>
      <c r="BS44" s="6">
        <f t="shared" si="17"/>
        <v>1</v>
      </c>
      <c r="BT44" s="6">
        <f t="shared" si="18"/>
        <v>2</v>
      </c>
    </row>
    <row r="45" spans="1:72" hidden="1" x14ac:dyDescent="0.2">
      <c r="A45" s="46">
        <v>202</v>
      </c>
      <c r="B45" s="46">
        <f t="shared" si="12"/>
        <v>4</v>
      </c>
      <c r="C45" s="46">
        <f t="shared" si="13"/>
        <v>3</v>
      </c>
      <c r="D45" s="46">
        <f t="shared" si="14"/>
        <v>9</v>
      </c>
      <c r="E45" s="85">
        <v>11204</v>
      </c>
      <c r="F45" s="7" t="s">
        <v>2385</v>
      </c>
      <c r="G45" s="50" t="s">
        <v>310</v>
      </c>
      <c r="H45" s="50" t="s">
        <v>308</v>
      </c>
      <c r="I45" s="50">
        <v>2</v>
      </c>
      <c r="J45" s="50">
        <v>3</v>
      </c>
      <c r="L45" s="171">
        <v>6925</v>
      </c>
      <c r="M45" s="57" t="s">
        <v>934</v>
      </c>
      <c r="O45" s="7">
        <v>2</v>
      </c>
      <c r="P45" s="7">
        <v>0</v>
      </c>
      <c r="Q45" s="7">
        <v>0</v>
      </c>
      <c r="R45" s="7">
        <v>2</v>
      </c>
      <c r="S45" s="7">
        <v>3</v>
      </c>
      <c r="T45" s="7">
        <v>5</v>
      </c>
      <c r="U45" s="7">
        <v>0</v>
      </c>
      <c r="BG45" s="6">
        <f t="shared" si="0"/>
        <v>0</v>
      </c>
      <c r="BH45" s="6">
        <f t="shared" si="1"/>
        <v>0</v>
      </c>
      <c r="BI45" s="6">
        <f t="shared" si="2"/>
        <v>0</v>
      </c>
      <c r="BJ45" s="6">
        <f t="shared" si="3"/>
        <v>0</v>
      </c>
      <c r="BK45" s="6">
        <f t="shared" si="4"/>
        <v>1</v>
      </c>
      <c r="BL45" s="6">
        <f t="shared" si="5"/>
        <v>3</v>
      </c>
      <c r="BM45" s="6">
        <f t="shared" si="6"/>
        <v>0</v>
      </c>
      <c r="BN45" s="6">
        <f t="shared" si="7"/>
        <v>0</v>
      </c>
      <c r="BO45" s="6">
        <f t="shared" si="8"/>
        <v>1</v>
      </c>
      <c r="BP45" s="6">
        <f t="shared" si="9"/>
        <v>3</v>
      </c>
      <c r="BQ45" s="6">
        <f t="shared" si="15"/>
        <v>1</v>
      </c>
      <c r="BR45" s="6">
        <f t="shared" si="16"/>
        <v>4</v>
      </c>
      <c r="BS45" s="6">
        <f t="shared" si="17"/>
        <v>1</v>
      </c>
      <c r="BT45" s="6">
        <f t="shared" si="18"/>
        <v>3</v>
      </c>
    </row>
    <row r="46" spans="1:72" hidden="1" x14ac:dyDescent="0.2">
      <c r="A46" s="46">
        <v>203</v>
      </c>
      <c r="B46" s="46">
        <f t="shared" si="12"/>
        <v>7</v>
      </c>
      <c r="C46" s="46">
        <f t="shared" si="13"/>
        <v>6</v>
      </c>
      <c r="D46" s="46">
        <f t="shared" si="14"/>
        <v>9</v>
      </c>
      <c r="E46" s="85">
        <v>11207</v>
      </c>
      <c r="F46" s="7" t="s">
        <v>2231</v>
      </c>
      <c r="G46" s="50" t="s">
        <v>103</v>
      </c>
      <c r="H46" s="50" t="s">
        <v>307</v>
      </c>
      <c r="I46" s="50">
        <v>2</v>
      </c>
      <c r="J46" s="50">
        <v>2</v>
      </c>
      <c r="L46" s="171">
        <v>5373</v>
      </c>
      <c r="M46" s="57" t="s">
        <v>935</v>
      </c>
      <c r="O46" s="7">
        <v>3</v>
      </c>
      <c r="P46" s="7">
        <v>0</v>
      </c>
      <c r="Q46" s="7">
        <v>1</v>
      </c>
      <c r="R46" s="7">
        <v>2</v>
      </c>
      <c r="S46" s="7">
        <v>5</v>
      </c>
      <c r="T46" s="7">
        <v>7</v>
      </c>
      <c r="U46" s="7">
        <v>1</v>
      </c>
      <c r="BG46" s="6">
        <f t="shared" si="0"/>
        <v>0</v>
      </c>
      <c r="BH46" s="6">
        <f t="shared" si="1"/>
        <v>0</v>
      </c>
      <c r="BI46" s="6">
        <f t="shared" si="2"/>
        <v>1</v>
      </c>
      <c r="BJ46" s="6">
        <f t="shared" si="3"/>
        <v>1</v>
      </c>
      <c r="BK46" s="6">
        <f t="shared" si="4"/>
        <v>0</v>
      </c>
      <c r="BL46" s="6">
        <f t="shared" si="5"/>
        <v>0</v>
      </c>
      <c r="BM46" s="6">
        <f t="shared" si="6"/>
        <v>1</v>
      </c>
      <c r="BN46" s="6">
        <f t="shared" si="7"/>
        <v>1</v>
      </c>
      <c r="BO46" s="6">
        <f t="shared" si="8"/>
        <v>1</v>
      </c>
      <c r="BP46" s="6">
        <f t="shared" si="9"/>
        <v>4</v>
      </c>
      <c r="BQ46" s="6">
        <f t="shared" si="15"/>
        <v>1</v>
      </c>
      <c r="BR46" s="6">
        <f t="shared" si="16"/>
        <v>5</v>
      </c>
      <c r="BS46" s="6">
        <f t="shared" si="17"/>
        <v>1</v>
      </c>
      <c r="BT46" s="6">
        <f t="shared" si="18"/>
        <v>4</v>
      </c>
    </row>
    <row r="47" spans="1:72" hidden="1" x14ac:dyDescent="0.2">
      <c r="A47" s="46">
        <v>204</v>
      </c>
      <c r="B47" s="46">
        <f t="shared" si="12"/>
        <v>4</v>
      </c>
      <c r="C47" s="46">
        <f t="shared" si="13"/>
        <v>10</v>
      </c>
      <c r="D47" s="46">
        <f t="shared" si="14"/>
        <v>9</v>
      </c>
      <c r="E47" s="85">
        <v>11211</v>
      </c>
      <c r="F47" s="7" t="s">
        <v>661</v>
      </c>
      <c r="G47" s="50" t="s">
        <v>103</v>
      </c>
      <c r="H47" s="50" t="s">
        <v>306</v>
      </c>
      <c r="I47" s="50">
        <v>3</v>
      </c>
      <c r="J47" s="50">
        <v>1</v>
      </c>
      <c r="L47" s="171">
        <v>3975</v>
      </c>
      <c r="M47" s="57" t="s">
        <v>2435</v>
      </c>
      <c r="O47" s="7">
        <v>4</v>
      </c>
      <c r="P47" s="7">
        <v>1</v>
      </c>
      <c r="Q47" s="7">
        <v>1</v>
      </c>
      <c r="R47" s="7">
        <v>2</v>
      </c>
      <c r="S47" s="7">
        <v>8</v>
      </c>
      <c r="T47" s="7">
        <v>8</v>
      </c>
      <c r="U47" s="7">
        <v>3</v>
      </c>
      <c r="BG47" s="6">
        <f t="shared" si="0"/>
        <v>1</v>
      </c>
      <c r="BH47" s="6">
        <f t="shared" si="1"/>
        <v>1</v>
      </c>
      <c r="BI47" s="6">
        <f t="shared" si="2"/>
        <v>0</v>
      </c>
      <c r="BJ47" s="6">
        <f t="shared" si="3"/>
        <v>0</v>
      </c>
      <c r="BK47" s="6">
        <f t="shared" si="4"/>
        <v>0</v>
      </c>
      <c r="BL47" s="6">
        <f t="shared" si="5"/>
        <v>0</v>
      </c>
      <c r="BM47" s="6">
        <f t="shared" si="6"/>
        <v>1</v>
      </c>
      <c r="BN47" s="6">
        <f t="shared" si="7"/>
        <v>2</v>
      </c>
      <c r="BO47" s="6">
        <f t="shared" si="8"/>
        <v>0</v>
      </c>
      <c r="BP47" s="6">
        <f t="shared" si="9"/>
        <v>0</v>
      </c>
      <c r="BQ47" s="6">
        <f t="shared" si="15"/>
        <v>1</v>
      </c>
      <c r="BR47" s="6">
        <f t="shared" si="16"/>
        <v>6</v>
      </c>
      <c r="BS47" s="6">
        <f t="shared" si="17"/>
        <v>1</v>
      </c>
      <c r="BT47" s="6">
        <f t="shared" si="18"/>
        <v>5</v>
      </c>
    </row>
    <row r="48" spans="1:72" hidden="1" x14ac:dyDescent="0.2">
      <c r="A48" s="46">
        <v>205</v>
      </c>
      <c r="B48" s="46">
        <f t="shared" si="12"/>
        <v>7</v>
      </c>
      <c r="C48" s="46">
        <f t="shared" si="13"/>
        <v>13</v>
      </c>
      <c r="D48" s="46">
        <f t="shared" si="14"/>
        <v>9</v>
      </c>
      <c r="E48" s="85">
        <v>11214</v>
      </c>
      <c r="F48" s="7" t="s">
        <v>593</v>
      </c>
      <c r="G48" s="50" t="s">
        <v>310</v>
      </c>
      <c r="H48" s="50" t="s">
        <v>306</v>
      </c>
      <c r="I48" s="50">
        <v>2</v>
      </c>
      <c r="J48" s="50">
        <v>1</v>
      </c>
      <c r="L48" s="171">
        <v>7127</v>
      </c>
      <c r="M48" s="57" t="s">
        <v>2436</v>
      </c>
      <c r="O48" s="7">
        <v>5</v>
      </c>
      <c r="P48" s="7">
        <v>2</v>
      </c>
      <c r="Q48" s="7">
        <v>1</v>
      </c>
      <c r="R48" s="7">
        <v>2</v>
      </c>
      <c r="S48" s="7">
        <v>10</v>
      </c>
      <c r="T48" s="7">
        <v>9</v>
      </c>
      <c r="U48" s="7">
        <v>5</v>
      </c>
      <c r="BG48" s="6">
        <f t="shared" si="0"/>
        <v>1</v>
      </c>
      <c r="BH48" s="6">
        <f t="shared" si="1"/>
        <v>2</v>
      </c>
      <c r="BI48" s="6">
        <f t="shared" si="2"/>
        <v>0</v>
      </c>
      <c r="BJ48" s="6">
        <f t="shared" si="3"/>
        <v>0</v>
      </c>
      <c r="BK48" s="6">
        <f t="shared" si="4"/>
        <v>0</v>
      </c>
      <c r="BL48" s="6">
        <f t="shared" si="5"/>
        <v>0</v>
      </c>
      <c r="BM48" s="6">
        <f t="shared" si="6"/>
        <v>1</v>
      </c>
      <c r="BN48" s="6">
        <f t="shared" si="7"/>
        <v>3</v>
      </c>
      <c r="BO48" s="6">
        <f t="shared" si="8"/>
        <v>0</v>
      </c>
      <c r="BP48" s="6">
        <f t="shared" si="9"/>
        <v>0</v>
      </c>
      <c r="BQ48" s="6">
        <f t="shared" si="15"/>
        <v>1</v>
      </c>
      <c r="BR48" s="6">
        <f t="shared" si="16"/>
        <v>7</v>
      </c>
      <c r="BS48" s="6">
        <f t="shared" si="17"/>
        <v>1</v>
      </c>
      <c r="BT48" s="6">
        <f t="shared" si="18"/>
        <v>6</v>
      </c>
    </row>
    <row r="49" spans="1:72" hidden="1" x14ac:dyDescent="0.2">
      <c r="A49" s="46">
        <v>206</v>
      </c>
      <c r="B49" s="46">
        <f t="shared" si="12"/>
        <v>5</v>
      </c>
      <c r="C49" s="46">
        <f t="shared" si="13"/>
        <v>18</v>
      </c>
      <c r="D49" s="46">
        <f t="shared" si="14"/>
        <v>9</v>
      </c>
      <c r="E49" s="85">
        <v>11219</v>
      </c>
      <c r="F49" s="7" t="s">
        <v>1412</v>
      </c>
      <c r="G49" s="50" t="s">
        <v>310</v>
      </c>
      <c r="H49" s="50" t="s">
        <v>308</v>
      </c>
      <c r="I49" s="50">
        <v>1</v>
      </c>
      <c r="J49" s="50">
        <v>4</v>
      </c>
      <c r="L49" s="171">
        <v>3758</v>
      </c>
      <c r="M49" s="57" t="s">
        <v>258</v>
      </c>
      <c r="O49" s="7">
        <v>6</v>
      </c>
      <c r="P49" s="7">
        <v>2</v>
      </c>
      <c r="Q49" s="7">
        <v>1</v>
      </c>
      <c r="R49" s="7">
        <v>3</v>
      </c>
      <c r="S49" s="7">
        <v>11</v>
      </c>
      <c r="T49" s="7">
        <v>13</v>
      </c>
      <c r="U49" s="7">
        <v>5</v>
      </c>
      <c r="BG49" s="6">
        <f t="shared" si="0"/>
        <v>0</v>
      </c>
      <c r="BH49" s="6">
        <f t="shared" si="1"/>
        <v>0</v>
      </c>
      <c r="BI49" s="6">
        <f t="shared" si="2"/>
        <v>0</v>
      </c>
      <c r="BJ49" s="6">
        <f t="shared" si="3"/>
        <v>0</v>
      </c>
      <c r="BK49" s="6">
        <f t="shared" si="4"/>
        <v>1</v>
      </c>
      <c r="BL49" s="6">
        <f t="shared" si="5"/>
        <v>1</v>
      </c>
      <c r="BM49" s="6">
        <f t="shared" si="6"/>
        <v>0</v>
      </c>
      <c r="BN49" s="6">
        <f t="shared" si="7"/>
        <v>0</v>
      </c>
      <c r="BO49" s="6">
        <f t="shared" si="8"/>
        <v>1</v>
      </c>
      <c r="BP49" s="6">
        <f t="shared" si="9"/>
        <v>1</v>
      </c>
      <c r="BQ49" s="6">
        <f t="shared" si="15"/>
        <v>1</v>
      </c>
      <c r="BR49" s="6">
        <f t="shared" si="16"/>
        <v>8</v>
      </c>
      <c r="BS49" s="6">
        <f t="shared" si="17"/>
        <v>1</v>
      </c>
      <c r="BT49" s="6">
        <f t="shared" si="18"/>
        <v>7</v>
      </c>
    </row>
    <row r="50" spans="1:72" hidden="1" x14ac:dyDescent="0.2">
      <c r="A50" s="46">
        <v>207</v>
      </c>
      <c r="B50" s="46">
        <f t="shared" si="12"/>
        <v>7</v>
      </c>
      <c r="C50" s="46">
        <f t="shared" si="13"/>
        <v>20</v>
      </c>
      <c r="D50" s="46">
        <f t="shared" si="14"/>
        <v>9</v>
      </c>
      <c r="E50" s="85">
        <v>11221</v>
      </c>
      <c r="F50" s="7" t="s">
        <v>2727</v>
      </c>
      <c r="G50" s="50" t="s">
        <v>103</v>
      </c>
      <c r="H50" s="50" t="s">
        <v>306</v>
      </c>
      <c r="I50" s="50">
        <v>3</v>
      </c>
      <c r="J50" s="50">
        <v>1</v>
      </c>
      <c r="L50" s="171">
        <v>4063</v>
      </c>
      <c r="M50" s="57" t="s">
        <v>2437</v>
      </c>
      <c r="O50" s="7">
        <v>7</v>
      </c>
      <c r="P50" s="7">
        <v>3</v>
      </c>
      <c r="Q50" s="7">
        <v>1</v>
      </c>
      <c r="R50" s="7">
        <v>3</v>
      </c>
      <c r="S50" s="7">
        <v>14</v>
      </c>
      <c r="T50" s="7">
        <v>14</v>
      </c>
      <c r="U50" s="7">
        <v>7</v>
      </c>
      <c r="BG50" s="6">
        <f t="shared" si="0"/>
        <v>1</v>
      </c>
      <c r="BH50" s="6">
        <f t="shared" si="1"/>
        <v>1</v>
      </c>
      <c r="BI50" s="6">
        <f t="shared" si="2"/>
        <v>0</v>
      </c>
      <c r="BJ50" s="6">
        <f t="shared" si="3"/>
        <v>0</v>
      </c>
      <c r="BK50" s="6">
        <f t="shared" si="4"/>
        <v>0</v>
      </c>
      <c r="BL50" s="6">
        <f t="shared" si="5"/>
        <v>0</v>
      </c>
      <c r="BM50" s="6">
        <f t="shared" si="6"/>
        <v>1</v>
      </c>
      <c r="BN50" s="6">
        <f t="shared" si="7"/>
        <v>1</v>
      </c>
      <c r="BO50" s="6">
        <f t="shared" si="8"/>
        <v>0</v>
      </c>
      <c r="BP50" s="6">
        <f t="shared" si="9"/>
        <v>0</v>
      </c>
      <c r="BQ50" s="6">
        <f t="shared" si="15"/>
        <v>1</v>
      </c>
      <c r="BR50" s="6">
        <f t="shared" si="16"/>
        <v>9</v>
      </c>
      <c r="BS50" s="6">
        <f t="shared" si="17"/>
        <v>1</v>
      </c>
      <c r="BT50" s="6">
        <f t="shared" si="18"/>
        <v>8</v>
      </c>
    </row>
    <row r="51" spans="1:72" hidden="1" x14ac:dyDescent="0.2">
      <c r="A51" s="46">
        <v>208</v>
      </c>
      <c r="B51" s="46">
        <f t="shared" si="12"/>
        <v>7</v>
      </c>
      <c r="C51" s="46">
        <f t="shared" si="13"/>
        <v>27</v>
      </c>
      <c r="D51" s="46">
        <f t="shared" si="14"/>
        <v>9</v>
      </c>
      <c r="E51" s="85">
        <v>11228</v>
      </c>
      <c r="F51" s="7" t="s">
        <v>257</v>
      </c>
      <c r="G51" s="50" t="s">
        <v>310</v>
      </c>
      <c r="H51" s="50" t="s">
        <v>308</v>
      </c>
      <c r="I51" s="50">
        <v>2</v>
      </c>
      <c r="J51" s="50">
        <v>4</v>
      </c>
      <c r="L51" s="171">
        <v>4295</v>
      </c>
      <c r="M51" s="57" t="s">
        <v>105</v>
      </c>
      <c r="O51" s="7">
        <v>8</v>
      </c>
      <c r="P51" s="7">
        <v>3</v>
      </c>
      <c r="Q51" s="7">
        <v>1</v>
      </c>
      <c r="R51" s="7">
        <v>4</v>
      </c>
      <c r="S51" s="7">
        <v>16</v>
      </c>
      <c r="T51" s="7">
        <v>18</v>
      </c>
      <c r="U51" s="7">
        <v>7</v>
      </c>
      <c r="BG51" s="6">
        <f t="shared" si="0"/>
        <v>0</v>
      </c>
      <c r="BH51" s="6">
        <f t="shared" si="1"/>
        <v>0</v>
      </c>
      <c r="BI51" s="6">
        <f t="shared" si="2"/>
        <v>0</v>
      </c>
      <c r="BJ51" s="6">
        <f t="shared" si="3"/>
        <v>0</v>
      </c>
      <c r="BK51" s="6">
        <f t="shared" si="4"/>
        <v>1</v>
      </c>
      <c r="BL51" s="6">
        <f t="shared" si="5"/>
        <v>1</v>
      </c>
      <c r="BM51" s="6">
        <f t="shared" si="6"/>
        <v>0</v>
      </c>
      <c r="BN51" s="6">
        <f t="shared" si="7"/>
        <v>0</v>
      </c>
      <c r="BO51" s="6">
        <f t="shared" si="8"/>
        <v>1</v>
      </c>
      <c r="BP51" s="6">
        <f t="shared" si="9"/>
        <v>1</v>
      </c>
      <c r="BQ51" s="6">
        <f t="shared" si="15"/>
        <v>1</v>
      </c>
      <c r="BR51" s="6">
        <f t="shared" si="16"/>
        <v>10</v>
      </c>
      <c r="BS51" s="6">
        <f t="shared" si="17"/>
        <v>1</v>
      </c>
      <c r="BT51" s="6">
        <f t="shared" si="18"/>
        <v>9</v>
      </c>
    </row>
    <row r="52" spans="1:72" hidden="1" x14ac:dyDescent="0.2">
      <c r="A52" s="46">
        <v>209</v>
      </c>
      <c r="B52" s="46">
        <f t="shared" si="12"/>
        <v>7</v>
      </c>
      <c r="C52" s="46">
        <f t="shared" si="13"/>
        <v>4</v>
      </c>
      <c r="D52" s="46">
        <f t="shared" si="14"/>
        <v>10</v>
      </c>
      <c r="E52" s="85">
        <v>11235</v>
      </c>
      <c r="F52" s="7" t="s">
        <v>3368</v>
      </c>
      <c r="G52" s="50" t="s">
        <v>103</v>
      </c>
      <c r="H52" s="50" t="s">
        <v>306</v>
      </c>
      <c r="I52" s="50">
        <v>3</v>
      </c>
      <c r="J52" s="50">
        <v>0</v>
      </c>
      <c r="L52" s="171">
        <v>4308</v>
      </c>
      <c r="M52" s="57" t="s">
        <v>2579</v>
      </c>
      <c r="O52" s="7">
        <v>9</v>
      </c>
      <c r="P52" s="7">
        <v>4</v>
      </c>
      <c r="Q52" s="7">
        <v>1</v>
      </c>
      <c r="R52" s="7">
        <v>4</v>
      </c>
      <c r="S52" s="7">
        <v>19</v>
      </c>
      <c r="T52" s="7">
        <v>18</v>
      </c>
      <c r="U52" s="7">
        <v>9</v>
      </c>
      <c r="BG52" s="6">
        <f t="shared" si="0"/>
        <v>1</v>
      </c>
      <c r="BH52" s="6">
        <f t="shared" si="1"/>
        <v>1</v>
      </c>
      <c r="BI52" s="6">
        <f t="shared" si="2"/>
        <v>0</v>
      </c>
      <c r="BJ52" s="6">
        <f t="shared" si="3"/>
        <v>0</v>
      </c>
      <c r="BK52" s="6">
        <f t="shared" si="4"/>
        <v>0</v>
      </c>
      <c r="BL52" s="6">
        <f t="shared" si="5"/>
        <v>0</v>
      </c>
      <c r="BM52" s="6">
        <f t="shared" si="6"/>
        <v>1</v>
      </c>
      <c r="BN52" s="6">
        <f t="shared" si="7"/>
        <v>1</v>
      </c>
      <c r="BO52" s="6">
        <f t="shared" si="8"/>
        <v>0</v>
      </c>
      <c r="BP52" s="6">
        <f t="shared" si="9"/>
        <v>0</v>
      </c>
      <c r="BQ52" s="6">
        <f t="shared" si="15"/>
        <v>1</v>
      </c>
      <c r="BR52" s="6">
        <f t="shared" si="16"/>
        <v>11</v>
      </c>
      <c r="BS52" s="6">
        <f t="shared" si="17"/>
        <v>0</v>
      </c>
      <c r="BT52" s="6">
        <f t="shared" si="18"/>
        <v>0</v>
      </c>
    </row>
    <row r="53" spans="1:72" hidden="1" x14ac:dyDescent="0.2">
      <c r="A53" s="46">
        <v>210</v>
      </c>
      <c r="B53" s="46">
        <f t="shared" si="12"/>
        <v>7</v>
      </c>
      <c r="C53" s="46">
        <f t="shared" si="13"/>
        <v>11</v>
      </c>
      <c r="D53" s="46">
        <f t="shared" si="14"/>
        <v>10</v>
      </c>
      <c r="E53" s="85">
        <v>11242</v>
      </c>
      <c r="F53" s="7" t="s">
        <v>109</v>
      </c>
      <c r="G53" s="50" t="s">
        <v>310</v>
      </c>
      <c r="H53" s="50" t="s">
        <v>308</v>
      </c>
      <c r="I53" s="50">
        <v>1</v>
      </c>
      <c r="J53" s="50">
        <v>5</v>
      </c>
      <c r="L53" s="171">
        <v>3506</v>
      </c>
      <c r="M53" s="57" t="s">
        <v>2069</v>
      </c>
      <c r="O53" s="7">
        <v>10</v>
      </c>
      <c r="P53" s="7">
        <v>4</v>
      </c>
      <c r="Q53" s="7">
        <v>1</v>
      </c>
      <c r="R53" s="7">
        <v>5</v>
      </c>
      <c r="S53" s="7">
        <v>20</v>
      </c>
      <c r="T53" s="7">
        <v>23</v>
      </c>
      <c r="U53" s="7">
        <v>9</v>
      </c>
      <c r="BG53" s="6">
        <f t="shared" si="0"/>
        <v>0</v>
      </c>
      <c r="BH53" s="6">
        <f t="shared" si="1"/>
        <v>0</v>
      </c>
      <c r="BI53" s="6">
        <f t="shared" si="2"/>
        <v>0</v>
      </c>
      <c r="BJ53" s="6">
        <f t="shared" si="3"/>
        <v>0</v>
      </c>
      <c r="BK53" s="6">
        <f t="shared" si="4"/>
        <v>1</v>
      </c>
      <c r="BL53" s="6">
        <f t="shared" si="5"/>
        <v>1</v>
      </c>
      <c r="BM53" s="6">
        <f t="shared" si="6"/>
        <v>0</v>
      </c>
      <c r="BN53" s="6">
        <f t="shared" si="7"/>
        <v>0</v>
      </c>
      <c r="BO53" s="6">
        <f t="shared" si="8"/>
        <v>1</v>
      </c>
      <c r="BP53" s="6">
        <f t="shared" si="9"/>
        <v>1</v>
      </c>
      <c r="BQ53" s="6">
        <f t="shared" si="15"/>
        <v>1</v>
      </c>
      <c r="BR53" s="6">
        <f t="shared" si="16"/>
        <v>12</v>
      </c>
      <c r="BS53" s="6">
        <f t="shared" si="17"/>
        <v>1</v>
      </c>
      <c r="BT53" s="6">
        <f t="shared" si="18"/>
        <v>1</v>
      </c>
    </row>
    <row r="54" spans="1:72" hidden="1" x14ac:dyDescent="0.2">
      <c r="A54" s="46">
        <v>211</v>
      </c>
      <c r="B54" s="46">
        <f t="shared" si="12"/>
        <v>7</v>
      </c>
      <c r="C54" s="46">
        <f t="shared" si="13"/>
        <v>18</v>
      </c>
      <c r="D54" s="46">
        <f t="shared" si="14"/>
        <v>10</v>
      </c>
      <c r="E54" s="85">
        <v>11249</v>
      </c>
      <c r="F54" s="7" t="s">
        <v>111</v>
      </c>
      <c r="G54" s="50" t="s">
        <v>103</v>
      </c>
      <c r="H54" s="50" t="s">
        <v>308</v>
      </c>
      <c r="I54" s="50">
        <v>1</v>
      </c>
      <c r="J54" s="50">
        <v>2</v>
      </c>
      <c r="L54" s="171">
        <v>4676</v>
      </c>
      <c r="M54" s="57" t="s">
        <v>2580</v>
      </c>
      <c r="O54" s="7">
        <v>11</v>
      </c>
      <c r="P54" s="7">
        <v>4</v>
      </c>
      <c r="Q54" s="7">
        <v>1</v>
      </c>
      <c r="R54" s="7">
        <v>6</v>
      </c>
      <c r="S54" s="7">
        <v>21</v>
      </c>
      <c r="T54" s="7">
        <v>25</v>
      </c>
      <c r="U54" s="7">
        <v>9</v>
      </c>
      <c r="BG54" s="6">
        <f t="shared" si="0"/>
        <v>0</v>
      </c>
      <c r="BH54" s="6">
        <f t="shared" si="1"/>
        <v>0</v>
      </c>
      <c r="BI54" s="6">
        <f t="shared" si="2"/>
        <v>0</v>
      </c>
      <c r="BJ54" s="6">
        <f t="shared" si="3"/>
        <v>0</v>
      </c>
      <c r="BK54" s="6">
        <f t="shared" si="4"/>
        <v>1</v>
      </c>
      <c r="BL54" s="6">
        <f t="shared" si="5"/>
        <v>2</v>
      </c>
      <c r="BM54" s="6">
        <f t="shared" si="6"/>
        <v>0</v>
      </c>
      <c r="BN54" s="6">
        <f t="shared" si="7"/>
        <v>0</v>
      </c>
      <c r="BO54" s="6">
        <f t="shared" si="8"/>
        <v>1</v>
      </c>
      <c r="BP54" s="6">
        <f t="shared" si="9"/>
        <v>2</v>
      </c>
      <c r="BQ54" s="6">
        <f t="shared" si="15"/>
        <v>1</v>
      </c>
      <c r="BR54" s="6">
        <f t="shared" si="16"/>
        <v>13</v>
      </c>
      <c r="BS54" s="6">
        <f t="shared" si="17"/>
        <v>1</v>
      </c>
      <c r="BT54" s="6">
        <f t="shared" si="18"/>
        <v>2</v>
      </c>
    </row>
    <row r="55" spans="1:72" hidden="1" x14ac:dyDescent="0.2">
      <c r="A55" s="46">
        <v>212</v>
      </c>
      <c r="B55" s="46">
        <f t="shared" si="12"/>
        <v>7</v>
      </c>
      <c r="C55" s="46">
        <f t="shared" si="13"/>
        <v>25</v>
      </c>
      <c r="D55" s="46">
        <f t="shared" si="14"/>
        <v>10</v>
      </c>
      <c r="E55" s="85">
        <v>11256</v>
      </c>
      <c r="F55" s="7" t="s">
        <v>1632</v>
      </c>
      <c r="G55" s="50" t="s">
        <v>310</v>
      </c>
      <c r="H55" s="50" t="s">
        <v>306</v>
      </c>
      <c r="I55" s="50">
        <v>2</v>
      </c>
      <c r="J55" s="50">
        <v>0</v>
      </c>
      <c r="L55" s="171">
        <v>4331</v>
      </c>
      <c r="M55" s="57" t="s">
        <v>2581</v>
      </c>
      <c r="O55" s="7">
        <v>12</v>
      </c>
      <c r="P55" s="7">
        <v>5</v>
      </c>
      <c r="Q55" s="7">
        <v>1</v>
      </c>
      <c r="R55" s="7">
        <v>6</v>
      </c>
      <c r="S55" s="7">
        <v>23</v>
      </c>
      <c r="T55" s="7">
        <v>25</v>
      </c>
      <c r="U55" s="7">
        <v>11</v>
      </c>
      <c r="BG55" s="6">
        <f t="shared" si="0"/>
        <v>1</v>
      </c>
      <c r="BH55" s="6">
        <f t="shared" si="1"/>
        <v>1</v>
      </c>
      <c r="BI55" s="6">
        <f t="shared" si="2"/>
        <v>0</v>
      </c>
      <c r="BJ55" s="6">
        <f t="shared" si="3"/>
        <v>0</v>
      </c>
      <c r="BK55" s="6">
        <f t="shared" si="4"/>
        <v>0</v>
      </c>
      <c r="BL55" s="6">
        <f t="shared" si="5"/>
        <v>0</v>
      </c>
      <c r="BM55" s="6">
        <f t="shared" si="6"/>
        <v>1</v>
      </c>
      <c r="BN55" s="6">
        <f t="shared" si="7"/>
        <v>1</v>
      </c>
      <c r="BO55" s="6">
        <f t="shared" si="8"/>
        <v>0</v>
      </c>
      <c r="BP55" s="6">
        <f t="shared" si="9"/>
        <v>0</v>
      </c>
      <c r="BQ55" s="6">
        <f t="shared" si="15"/>
        <v>1</v>
      </c>
      <c r="BR55" s="6">
        <f t="shared" si="16"/>
        <v>14</v>
      </c>
      <c r="BS55" s="6">
        <f t="shared" si="17"/>
        <v>0</v>
      </c>
      <c r="BT55" s="6">
        <f t="shared" si="18"/>
        <v>0</v>
      </c>
    </row>
    <row r="56" spans="1:72" hidden="1" x14ac:dyDescent="0.2">
      <c r="A56" s="46">
        <v>213</v>
      </c>
      <c r="B56" s="46">
        <f t="shared" si="12"/>
        <v>7</v>
      </c>
      <c r="C56" s="46">
        <f t="shared" si="13"/>
        <v>1</v>
      </c>
      <c r="D56" s="46">
        <f t="shared" si="14"/>
        <v>11</v>
      </c>
      <c r="E56" s="85">
        <v>11263</v>
      </c>
      <c r="F56" s="7" t="s">
        <v>259</v>
      </c>
      <c r="G56" s="50" t="s">
        <v>103</v>
      </c>
      <c r="H56" s="50" t="s">
        <v>306</v>
      </c>
      <c r="I56" s="50">
        <v>4</v>
      </c>
      <c r="J56" s="50">
        <v>1</v>
      </c>
      <c r="L56" s="171">
        <v>3830</v>
      </c>
      <c r="M56" s="57" t="s">
        <v>2582</v>
      </c>
      <c r="O56" s="7">
        <v>13</v>
      </c>
      <c r="P56" s="7">
        <v>6</v>
      </c>
      <c r="Q56" s="7">
        <v>1</v>
      </c>
      <c r="R56" s="7">
        <v>6</v>
      </c>
      <c r="S56" s="7">
        <v>27</v>
      </c>
      <c r="T56" s="7">
        <v>26</v>
      </c>
      <c r="U56" s="7">
        <v>13</v>
      </c>
      <c r="BG56" s="6">
        <f t="shared" si="0"/>
        <v>1</v>
      </c>
      <c r="BH56" s="6">
        <f t="shared" si="1"/>
        <v>2</v>
      </c>
      <c r="BI56" s="6">
        <f t="shared" si="2"/>
        <v>0</v>
      </c>
      <c r="BJ56" s="6">
        <f t="shared" si="3"/>
        <v>0</v>
      </c>
      <c r="BK56" s="6">
        <f t="shared" si="4"/>
        <v>0</v>
      </c>
      <c r="BL56" s="6">
        <f t="shared" si="5"/>
        <v>0</v>
      </c>
      <c r="BM56" s="6">
        <f t="shared" si="6"/>
        <v>1</v>
      </c>
      <c r="BN56" s="6">
        <f t="shared" si="7"/>
        <v>2</v>
      </c>
      <c r="BO56" s="6">
        <f t="shared" si="8"/>
        <v>0</v>
      </c>
      <c r="BP56" s="6">
        <f t="shared" si="9"/>
        <v>0</v>
      </c>
      <c r="BQ56" s="6">
        <f t="shared" si="15"/>
        <v>1</v>
      </c>
      <c r="BR56" s="6">
        <f t="shared" si="16"/>
        <v>15</v>
      </c>
      <c r="BS56" s="6">
        <f t="shared" si="17"/>
        <v>1</v>
      </c>
      <c r="BT56" s="6">
        <f t="shared" si="18"/>
        <v>1</v>
      </c>
    </row>
    <row r="57" spans="1:72" hidden="1" x14ac:dyDescent="0.2">
      <c r="A57" s="46">
        <v>214</v>
      </c>
      <c r="B57" s="46">
        <f t="shared" si="12"/>
        <v>7</v>
      </c>
      <c r="C57" s="46">
        <f t="shared" si="13"/>
        <v>8</v>
      </c>
      <c r="D57" s="46">
        <f t="shared" si="14"/>
        <v>11</v>
      </c>
      <c r="E57" s="85">
        <v>11270</v>
      </c>
      <c r="F57" s="7" t="s">
        <v>3382</v>
      </c>
      <c r="G57" s="50" t="s">
        <v>310</v>
      </c>
      <c r="H57" s="50" t="s">
        <v>308</v>
      </c>
      <c r="I57" s="50">
        <v>0</v>
      </c>
      <c r="J57" s="50">
        <v>3</v>
      </c>
      <c r="L57" s="171">
        <v>4832</v>
      </c>
      <c r="O57" s="7">
        <v>14</v>
      </c>
      <c r="P57" s="7">
        <v>6</v>
      </c>
      <c r="Q57" s="7">
        <v>1</v>
      </c>
      <c r="R57" s="7">
        <v>7</v>
      </c>
      <c r="S57" s="7">
        <v>27</v>
      </c>
      <c r="T57" s="7">
        <v>29</v>
      </c>
      <c r="U57" s="7">
        <v>13</v>
      </c>
      <c r="BG57" s="6">
        <f t="shared" si="0"/>
        <v>0</v>
      </c>
      <c r="BH57" s="6">
        <f t="shared" si="1"/>
        <v>0</v>
      </c>
      <c r="BI57" s="6">
        <f t="shared" si="2"/>
        <v>0</v>
      </c>
      <c r="BJ57" s="6">
        <f t="shared" si="3"/>
        <v>0</v>
      </c>
      <c r="BK57" s="6">
        <f t="shared" si="4"/>
        <v>1</v>
      </c>
      <c r="BL57" s="6">
        <f t="shared" si="5"/>
        <v>1</v>
      </c>
      <c r="BM57" s="6">
        <f t="shared" si="6"/>
        <v>0</v>
      </c>
      <c r="BN57" s="6">
        <f t="shared" si="7"/>
        <v>0</v>
      </c>
      <c r="BO57" s="6">
        <f t="shared" si="8"/>
        <v>1</v>
      </c>
      <c r="BP57" s="6">
        <f t="shared" si="9"/>
        <v>1</v>
      </c>
      <c r="BQ57" s="6">
        <f t="shared" si="15"/>
        <v>0</v>
      </c>
      <c r="BR57" s="6">
        <f t="shared" si="16"/>
        <v>0</v>
      </c>
      <c r="BS57" s="6">
        <f t="shared" si="17"/>
        <v>1</v>
      </c>
      <c r="BT57" s="6">
        <f t="shared" si="18"/>
        <v>2</v>
      </c>
    </row>
    <row r="58" spans="1:72" hidden="1" x14ac:dyDescent="0.2">
      <c r="A58" s="46">
        <v>215</v>
      </c>
      <c r="B58" s="46">
        <f t="shared" si="12"/>
        <v>7</v>
      </c>
      <c r="C58" s="46">
        <f t="shared" si="13"/>
        <v>15</v>
      </c>
      <c r="D58" s="46">
        <f t="shared" si="14"/>
        <v>11</v>
      </c>
      <c r="E58" s="85">
        <v>11277</v>
      </c>
      <c r="F58" s="7" t="s">
        <v>2072</v>
      </c>
      <c r="G58" s="50" t="s">
        <v>103</v>
      </c>
      <c r="H58" s="50" t="s">
        <v>306</v>
      </c>
      <c r="I58" s="50">
        <v>3</v>
      </c>
      <c r="J58" s="50">
        <v>0</v>
      </c>
      <c r="L58" s="171">
        <v>3874</v>
      </c>
      <c r="M58" s="57" t="s">
        <v>2583</v>
      </c>
      <c r="O58" s="7">
        <v>15</v>
      </c>
      <c r="P58" s="7">
        <v>7</v>
      </c>
      <c r="Q58" s="7">
        <v>1</v>
      </c>
      <c r="R58" s="7">
        <v>7</v>
      </c>
      <c r="S58" s="7">
        <v>30</v>
      </c>
      <c r="T58" s="7">
        <v>29</v>
      </c>
      <c r="U58" s="7">
        <v>15</v>
      </c>
      <c r="BG58" s="6">
        <f t="shared" si="0"/>
        <v>1</v>
      </c>
      <c r="BH58" s="6">
        <f t="shared" si="1"/>
        <v>1</v>
      </c>
      <c r="BI58" s="6">
        <f t="shared" si="2"/>
        <v>0</v>
      </c>
      <c r="BJ58" s="6">
        <f t="shared" si="3"/>
        <v>0</v>
      </c>
      <c r="BK58" s="6">
        <f t="shared" si="4"/>
        <v>0</v>
      </c>
      <c r="BL58" s="6">
        <f t="shared" si="5"/>
        <v>0</v>
      </c>
      <c r="BM58" s="6">
        <f t="shared" si="6"/>
        <v>1</v>
      </c>
      <c r="BN58" s="6">
        <f t="shared" si="7"/>
        <v>1</v>
      </c>
      <c r="BO58" s="6">
        <f t="shared" si="8"/>
        <v>0</v>
      </c>
      <c r="BP58" s="6">
        <f t="shared" si="9"/>
        <v>0</v>
      </c>
      <c r="BQ58" s="6">
        <f t="shared" si="15"/>
        <v>1</v>
      </c>
      <c r="BR58" s="6">
        <f t="shared" si="16"/>
        <v>1</v>
      </c>
      <c r="BS58" s="6">
        <f t="shared" si="17"/>
        <v>0</v>
      </c>
      <c r="BT58" s="6">
        <f t="shared" si="18"/>
        <v>0</v>
      </c>
    </row>
    <row r="59" spans="1:72" hidden="1" x14ac:dyDescent="0.2">
      <c r="A59" s="46">
        <v>216</v>
      </c>
      <c r="B59" s="46">
        <f t="shared" si="12"/>
        <v>7</v>
      </c>
      <c r="C59" s="46">
        <f t="shared" si="13"/>
        <v>22</v>
      </c>
      <c r="D59" s="46">
        <f t="shared" si="14"/>
        <v>11</v>
      </c>
      <c r="E59" s="85">
        <v>11284</v>
      </c>
      <c r="F59" s="7" t="s">
        <v>2804</v>
      </c>
      <c r="G59" s="50" t="s">
        <v>310</v>
      </c>
      <c r="H59" s="50" t="s">
        <v>308</v>
      </c>
      <c r="I59" s="50">
        <v>1</v>
      </c>
      <c r="J59" s="50">
        <v>3</v>
      </c>
      <c r="L59" s="171">
        <v>4671</v>
      </c>
      <c r="M59" s="57" t="s">
        <v>2661</v>
      </c>
      <c r="O59" s="7">
        <v>16</v>
      </c>
      <c r="P59" s="7">
        <v>7</v>
      </c>
      <c r="Q59" s="7">
        <v>1</v>
      </c>
      <c r="R59" s="7">
        <v>8</v>
      </c>
      <c r="S59" s="7">
        <v>31</v>
      </c>
      <c r="T59" s="7">
        <v>32</v>
      </c>
      <c r="U59" s="7">
        <v>15</v>
      </c>
      <c r="BG59" s="6">
        <f t="shared" si="0"/>
        <v>0</v>
      </c>
      <c r="BH59" s="6">
        <f t="shared" si="1"/>
        <v>0</v>
      </c>
      <c r="BI59" s="6">
        <f t="shared" si="2"/>
        <v>0</v>
      </c>
      <c r="BJ59" s="6">
        <f t="shared" si="3"/>
        <v>0</v>
      </c>
      <c r="BK59" s="6">
        <f t="shared" si="4"/>
        <v>1</v>
      </c>
      <c r="BL59" s="6">
        <f t="shared" si="5"/>
        <v>1</v>
      </c>
      <c r="BM59" s="6">
        <f t="shared" si="6"/>
        <v>0</v>
      </c>
      <c r="BN59" s="6">
        <f t="shared" si="7"/>
        <v>0</v>
      </c>
      <c r="BO59" s="6">
        <f t="shared" si="8"/>
        <v>1</v>
      </c>
      <c r="BP59" s="6">
        <f t="shared" si="9"/>
        <v>1</v>
      </c>
      <c r="BQ59" s="6">
        <f t="shared" si="15"/>
        <v>1</v>
      </c>
      <c r="BR59" s="6">
        <f t="shared" si="16"/>
        <v>2</v>
      </c>
      <c r="BS59" s="6">
        <f t="shared" si="17"/>
        <v>1</v>
      </c>
      <c r="BT59" s="6">
        <f t="shared" si="18"/>
        <v>1</v>
      </c>
    </row>
    <row r="60" spans="1:72" hidden="1" x14ac:dyDescent="0.2">
      <c r="A60" s="46">
        <v>217</v>
      </c>
      <c r="B60" s="46">
        <f t="shared" si="12"/>
        <v>7</v>
      </c>
      <c r="C60" s="46">
        <f t="shared" si="13"/>
        <v>6</v>
      </c>
      <c r="D60" s="46">
        <f t="shared" si="14"/>
        <v>12</v>
      </c>
      <c r="E60" s="85">
        <v>11298</v>
      </c>
      <c r="F60" s="7" t="s">
        <v>660</v>
      </c>
      <c r="G60" s="50" t="s">
        <v>310</v>
      </c>
      <c r="H60" s="50" t="s">
        <v>308</v>
      </c>
      <c r="I60" s="50">
        <v>1</v>
      </c>
      <c r="J60" s="50">
        <v>4</v>
      </c>
      <c r="L60" s="171">
        <v>5679</v>
      </c>
      <c r="M60" s="57" t="s">
        <v>2661</v>
      </c>
      <c r="O60" s="7">
        <v>17</v>
      </c>
      <c r="P60" s="7">
        <v>7</v>
      </c>
      <c r="Q60" s="7">
        <v>1</v>
      </c>
      <c r="R60" s="7">
        <v>9</v>
      </c>
      <c r="S60" s="7">
        <v>32</v>
      </c>
      <c r="T60" s="7">
        <v>36</v>
      </c>
      <c r="U60" s="7">
        <v>15</v>
      </c>
      <c r="BG60" s="6">
        <f t="shared" si="0"/>
        <v>0</v>
      </c>
      <c r="BH60" s="6">
        <f t="shared" si="1"/>
        <v>0</v>
      </c>
      <c r="BI60" s="6">
        <f t="shared" si="2"/>
        <v>0</v>
      </c>
      <c r="BJ60" s="6">
        <f t="shared" si="3"/>
        <v>0</v>
      </c>
      <c r="BK60" s="6">
        <f t="shared" si="4"/>
        <v>1</v>
      </c>
      <c r="BL60" s="6">
        <f t="shared" si="5"/>
        <v>2</v>
      </c>
      <c r="BM60" s="6">
        <f t="shared" si="6"/>
        <v>0</v>
      </c>
      <c r="BN60" s="6">
        <f t="shared" si="7"/>
        <v>0</v>
      </c>
      <c r="BO60" s="6">
        <f t="shared" si="8"/>
        <v>1</v>
      </c>
      <c r="BP60" s="6">
        <f t="shared" si="9"/>
        <v>2</v>
      </c>
      <c r="BQ60" s="6">
        <f t="shared" si="15"/>
        <v>1</v>
      </c>
      <c r="BR60" s="6">
        <f t="shared" si="16"/>
        <v>3</v>
      </c>
      <c r="BS60" s="6">
        <f t="shared" si="17"/>
        <v>1</v>
      </c>
      <c r="BT60" s="6">
        <f t="shared" si="18"/>
        <v>2</v>
      </c>
    </row>
    <row r="61" spans="1:72" hidden="1" x14ac:dyDescent="0.2">
      <c r="A61" s="46">
        <v>218</v>
      </c>
      <c r="B61" s="46">
        <f t="shared" si="12"/>
        <v>7</v>
      </c>
      <c r="C61" s="46">
        <f t="shared" si="13"/>
        <v>20</v>
      </c>
      <c r="D61" s="46">
        <f t="shared" si="14"/>
        <v>12</v>
      </c>
      <c r="E61" s="85">
        <v>11312</v>
      </c>
      <c r="F61" s="7" t="s">
        <v>1612</v>
      </c>
      <c r="G61" s="50" t="s">
        <v>310</v>
      </c>
      <c r="H61" s="50" t="s">
        <v>308</v>
      </c>
      <c r="I61" s="50">
        <v>3</v>
      </c>
      <c r="J61" s="50">
        <v>5</v>
      </c>
      <c r="L61" s="171">
        <v>2223</v>
      </c>
      <c r="M61" s="57" t="s">
        <v>2662</v>
      </c>
      <c r="O61" s="7">
        <v>18</v>
      </c>
      <c r="P61" s="7">
        <v>7</v>
      </c>
      <c r="Q61" s="7">
        <v>1</v>
      </c>
      <c r="R61" s="7">
        <v>10</v>
      </c>
      <c r="S61" s="7">
        <v>35</v>
      </c>
      <c r="T61" s="7">
        <v>41</v>
      </c>
      <c r="U61" s="7">
        <v>15</v>
      </c>
      <c r="BG61" s="6">
        <f t="shared" si="0"/>
        <v>0</v>
      </c>
      <c r="BH61" s="6">
        <f t="shared" si="1"/>
        <v>0</v>
      </c>
      <c r="BI61" s="6">
        <f t="shared" si="2"/>
        <v>0</v>
      </c>
      <c r="BJ61" s="6">
        <f t="shared" si="3"/>
        <v>0</v>
      </c>
      <c r="BK61" s="6">
        <f t="shared" si="4"/>
        <v>1</v>
      </c>
      <c r="BL61" s="6">
        <f t="shared" si="5"/>
        <v>3</v>
      </c>
      <c r="BM61" s="6">
        <f t="shared" si="6"/>
        <v>0</v>
      </c>
      <c r="BN61" s="6">
        <f t="shared" si="7"/>
        <v>0</v>
      </c>
      <c r="BO61" s="6">
        <f t="shared" si="8"/>
        <v>1</v>
      </c>
      <c r="BP61" s="6">
        <f t="shared" si="9"/>
        <v>3</v>
      </c>
      <c r="BQ61" s="6">
        <f t="shared" si="15"/>
        <v>1</v>
      </c>
      <c r="BR61" s="6">
        <f t="shared" si="16"/>
        <v>4</v>
      </c>
      <c r="BS61" s="6">
        <f t="shared" si="17"/>
        <v>1</v>
      </c>
      <c r="BT61" s="6">
        <f t="shared" si="18"/>
        <v>3</v>
      </c>
    </row>
    <row r="62" spans="1:72" hidden="1" x14ac:dyDescent="0.2">
      <c r="A62" s="46">
        <v>219</v>
      </c>
      <c r="B62" s="46">
        <f t="shared" si="12"/>
        <v>5</v>
      </c>
      <c r="C62" s="46">
        <f t="shared" si="13"/>
        <v>25</v>
      </c>
      <c r="D62" s="46">
        <f t="shared" si="14"/>
        <v>12</v>
      </c>
      <c r="E62" s="85">
        <v>11317</v>
      </c>
      <c r="F62" s="7" t="s">
        <v>104</v>
      </c>
      <c r="G62" s="50" t="s">
        <v>103</v>
      </c>
      <c r="H62" s="50" t="s">
        <v>306</v>
      </c>
      <c r="I62" s="50">
        <v>4</v>
      </c>
      <c r="J62" s="50">
        <v>0</v>
      </c>
      <c r="L62" s="171">
        <v>4663</v>
      </c>
      <c r="M62" s="57" t="s">
        <v>2663</v>
      </c>
      <c r="O62" s="7">
        <v>19</v>
      </c>
      <c r="P62" s="7">
        <v>8</v>
      </c>
      <c r="Q62" s="7">
        <v>1</v>
      </c>
      <c r="R62" s="7">
        <v>10</v>
      </c>
      <c r="S62" s="7">
        <v>39</v>
      </c>
      <c r="T62" s="7">
        <v>41</v>
      </c>
      <c r="U62" s="7">
        <v>17</v>
      </c>
      <c r="BG62" s="6">
        <f t="shared" si="0"/>
        <v>1</v>
      </c>
      <c r="BH62" s="6">
        <f t="shared" si="1"/>
        <v>1</v>
      </c>
      <c r="BI62" s="6">
        <f t="shared" si="2"/>
        <v>0</v>
      </c>
      <c r="BJ62" s="6">
        <f t="shared" si="3"/>
        <v>0</v>
      </c>
      <c r="BK62" s="6">
        <f t="shared" si="4"/>
        <v>0</v>
      </c>
      <c r="BL62" s="6">
        <f t="shared" si="5"/>
        <v>0</v>
      </c>
      <c r="BM62" s="6">
        <f t="shared" si="6"/>
        <v>1</v>
      </c>
      <c r="BN62" s="6">
        <f t="shared" si="7"/>
        <v>1</v>
      </c>
      <c r="BO62" s="6">
        <f t="shared" si="8"/>
        <v>0</v>
      </c>
      <c r="BP62" s="6">
        <f t="shared" si="9"/>
        <v>0</v>
      </c>
      <c r="BQ62" s="6">
        <f t="shared" si="15"/>
        <v>1</v>
      </c>
      <c r="BR62" s="6">
        <f t="shared" si="16"/>
        <v>5</v>
      </c>
      <c r="BS62" s="6">
        <f t="shared" si="17"/>
        <v>0</v>
      </c>
      <c r="BT62" s="6">
        <f t="shared" si="18"/>
        <v>0</v>
      </c>
    </row>
    <row r="63" spans="1:72" hidden="1" x14ac:dyDescent="0.2">
      <c r="A63" s="46">
        <v>220</v>
      </c>
      <c r="B63" s="46">
        <f t="shared" si="12"/>
        <v>6</v>
      </c>
      <c r="C63" s="46">
        <f t="shared" si="13"/>
        <v>26</v>
      </c>
      <c r="D63" s="46">
        <f t="shared" si="14"/>
        <v>12</v>
      </c>
      <c r="E63" s="85">
        <v>11318</v>
      </c>
      <c r="F63" s="7" t="s">
        <v>2070</v>
      </c>
      <c r="G63" s="50" t="s">
        <v>310</v>
      </c>
      <c r="H63" s="50" t="s">
        <v>308</v>
      </c>
      <c r="I63" s="50">
        <v>0</v>
      </c>
      <c r="J63" s="50">
        <v>2</v>
      </c>
      <c r="L63" s="171">
        <v>7772</v>
      </c>
      <c r="O63" s="7">
        <v>20</v>
      </c>
      <c r="P63" s="7">
        <v>8</v>
      </c>
      <c r="Q63" s="7">
        <v>1</v>
      </c>
      <c r="R63" s="7">
        <v>11</v>
      </c>
      <c r="S63" s="7">
        <v>39</v>
      </c>
      <c r="T63" s="7">
        <v>43</v>
      </c>
      <c r="U63" s="7">
        <v>17</v>
      </c>
      <c r="BG63" s="6">
        <f t="shared" si="0"/>
        <v>0</v>
      </c>
      <c r="BH63" s="6">
        <f t="shared" si="1"/>
        <v>0</v>
      </c>
      <c r="BI63" s="6">
        <f t="shared" si="2"/>
        <v>0</v>
      </c>
      <c r="BJ63" s="6">
        <f t="shared" si="3"/>
        <v>0</v>
      </c>
      <c r="BK63" s="6">
        <f t="shared" si="4"/>
        <v>1</v>
      </c>
      <c r="BL63" s="6">
        <f t="shared" si="5"/>
        <v>1</v>
      </c>
      <c r="BM63" s="6">
        <f t="shared" si="6"/>
        <v>0</v>
      </c>
      <c r="BN63" s="6">
        <f t="shared" si="7"/>
        <v>0</v>
      </c>
      <c r="BO63" s="6">
        <f t="shared" si="8"/>
        <v>1</v>
      </c>
      <c r="BP63" s="6">
        <f t="shared" si="9"/>
        <v>1</v>
      </c>
      <c r="BQ63" s="6">
        <f t="shared" si="15"/>
        <v>0</v>
      </c>
      <c r="BR63" s="6">
        <f t="shared" si="16"/>
        <v>0</v>
      </c>
      <c r="BS63" s="6">
        <f t="shared" si="17"/>
        <v>1</v>
      </c>
      <c r="BT63" s="6">
        <f t="shared" si="18"/>
        <v>1</v>
      </c>
    </row>
    <row r="64" spans="1:72" hidden="1" x14ac:dyDescent="0.2">
      <c r="A64" s="46">
        <v>221</v>
      </c>
      <c r="B64" s="46">
        <f t="shared" si="12"/>
        <v>7</v>
      </c>
      <c r="C64" s="46">
        <f t="shared" si="13"/>
        <v>27</v>
      </c>
      <c r="D64" s="46">
        <f t="shared" si="14"/>
        <v>12</v>
      </c>
      <c r="E64" s="85">
        <v>11319</v>
      </c>
      <c r="F64" s="7" t="s">
        <v>663</v>
      </c>
      <c r="G64" s="50" t="s">
        <v>103</v>
      </c>
      <c r="H64" s="50" t="s">
        <v>307</v>
      </c>
      <c r="I64" s="50">
        <v>1</v>
      </c>
      <c r="J64" s="50">
        <v>1</v>
      </c>
      <c r="L64" s="171">
        <v>4352</v>
      </c>
      <c r="M64" s="57" t="s">
        <v>2664</v>
      </c>
      <c r="O64" s="7">
        <v>21</v>
      </c>
      <c r="P64" s="7">
        <v>8</v>
      </c>
      <c r="Q64" s="7">
        <v>2</v>
      </c>
      <c r="R64" s="7">
        <v>11</v>
      </c>
      <c r="S64" s="7">
        <v>40</v>
      </c>
      <c r="T64" s="7">
        <v>44</v>
      </c>
      <c r="U64" s="7">
        <v>18</v>
      </c>
      <c r="BG64" s="6">
        <f t="shared" si="0"/>
        <v>0</v>
      </c>
      <c r="BH64" s="6">
        <f t="shared" si="1"/>
        <v>0</v>
      </c>
      <c r="BI64" s="6">
        <f t="shared" si="2"/>
        <v>1</v>
      </c>
      <c r="BJ64" s="6">
        <f t="shared" si="3"/>
        <v>1</v>
      </c>
      <c r="BK64" s="6">
        <f t="shared" si="4"/>
        <v>0</v>
      </c>
      <c r="BL64" s="6">
        <f t="shared" si="5"/>
        <v>0</v>
      </c>
      <c r="BM64" s="6">
        <f t="shared" si="6"/>
        <v>1</v>
      </c>
      <c r="BN64" s="6">
        <f t="shared" si="7"/>
        <v>1</v>
      </c>
      <c r="BO64" s="6">
        <f t="shared" si="8"/>
        <v>1</v>
      </c>
      <c r="BP64" s="6">
        <f t="shared" si="9"/>
        <v>2</v>
      </c>
      <c r="BQ64" s="6">
        <f t="shared" si="15"/>
        <v>1</v>
      </c>
      <c r="BR64" s="6">
        <f t="shared" si="16"/>
        <v>1</v>
      </c>
      <c r="BS64" s="6">
        <f t="shared" si="17"/>
        <v>1</v>
      </c>
      <c r="BT64" s="6">
        <f t="shared" si="18"/>
        <v>2</v>
      </c>
    </row>
    <row r="65" spans="1:72" hidden="1" x14ac:dyDescent="0.2">
      <c r="A65" s="46">
        <v>222</v>
      </c>
      <c r="B65" s="46">
        <f t="shared" si="12"/>
        <v>5</v>
      </c>
      <c r="C65" s="46">
        <f t="shared" si="13"/>
        <v>1</v>
      </c>
      <c r="D65" s="46">
        <f t="shared" si="14"/>
        <v>1</v>
      </c>
      <c r="E65" s="85">
        <v>11324</v>
      </c>
      <c r="F65" s="7" t="s">
        <v>2850</v>
      </c>
      <c r="G65" s="50" t="s">
        <v>310</v>
      </c>
      <c r="H65" s="50" t="s">
        <v>308</v>
      </c>
      <c r="I65" s="50">
        <v>1</v>
      </c>
      <c r="J65" s="50">
        <v>2</v>
      </c>
      <c r="L65" s="171">
        <v>4004</v>
      </c>
      <c r="M65" s="57" t="s">
        <v>2572</v>
      </c>
      <c r="O65" s="7">
        <v>22</v>
      </c>
      <c r="P65" s="7">
        <v>8</v>
      </c>
      <c r="Q65" s="7">
        <v>2</v>
      </c>
      <c r="R65" s="7">
        <v>12</v>
      </c>
      <c r="S65" s="7">
        <v>41</v>
      </c>
      <c r="T65" s="7">
        <v>46</v>
      </c>
      <c r="U65" s="7">
        <v>18</v>
      </c>
      <c r="BG65" s="6">
        <f t="shared" si="0"/>
        <v>0</v>
      </c>
      <c r="BH65" s="6">
        <f t="shared" si="1"/>
        <v>0</v>
      </c>
      <c r="BI65" s="6">
        <f t="shared" si="2"/>
        <v>0</v>
      </c>
      <c r="BJ65" s="6">
        <f t="shared" si="3"/>
        <v>0</v>
      </c>
      <c r="BK65" s="6">
        <f t="shared" si="4"/>
        <v>1</v>
      </c>
      <c r="BL65" s="6">
        <f t="shared" si="5"/>
        <v>1</v>
      </c>
      <c r="BM65" s="6">
        <f t="shared" si="6"/>
        <v>0</v>
      </c>
      <c r="BN65" s="6">
        <f t="shared" si="7"/>
        <v>0</v>
      </c>
      <c r="BO65" s="6">
        <f t="shared" si="8"/>
        <v>1</v>
      </c>
      <c r="BP65" s="6">
        <f t="shared" si="9"/>
        <v>3</v>
      </c>
      <c r="BQ65" s="6">
        <f t="shared" si="15"/>
        <v>1</v>
      </c>
      <c r="BR65" s="6">
        <f t="shared" si="16"/>
        <v>2</v>
      </c>
      <c r="BS65" s="6">
        <f t="shared" si="17"/>
        <v>1</v>
      </c>
      <c r="BT65" s="6">
        <f t="shared" si="18"/>
        <v>3</v>
      </c>
    </row>
    <row r="66" spans="1:72" hidden="1" x14ac:dyDescent="0.2">
      <c r="A66" s="46">
        <v>223</v>
      </c>
      <c r="B66" s="46">
        <f t="shared" si="12"/>
        <v>7</v>
      </c>
      <c r="C66" s="46">
        <f t="shared" si="13"/>
        <v>3</v>
      </c>
      <c r="D66" s="46">
        <f t="shared" si="14"/>
        <v>1</v>
      </c>
      <c r="E66" s="85">
        <v>11326</v>
      </c>
      <c r="F66" s="7" t="s">
        <v>235</v>
      </c>
      <c r="G66" s="50" t="s">
        <v>310</v>
      </c>
      <c r="H66" s="50" t="s">
        <v>308</v>
      </c>
      <c r="I66" s="50">
        <v>1</v>
      </c>
      <c r="J66" s="50">
        <v>3</v>
      </c>
      <c r="L66" s="171">
        <v>4760</v>
      </c>
      <c r="M66" s="57" t="s">
        <v>2665</v>
      </c>
      <c r="O66" s="7">
        <v>23</v>
      </c>
      <c r="P66" s="7">
        <v>8</v>
      </c>
      <c r="Q66" s="7">
        <v>2</v>
      </c>
      <c r="R66" s="7">
        <v>13</v>
      </c>
      <c r="S66" s="7">
        <v>42</v>
      </c>
      <c r="T66" s="7">
        <v>49</v>
      </c>
      <c r="U66" s="7">
        <v>18</v>
      </c>
      <c r="BG66" s="6">
        <f t="shared" ref="BG66:BG129" si="19">IF(H66="W",1,0)</f>
        <v>0</v>
      </c>
      <c r="BH66" s="6">
        <f t="shared" ref="BH66:BH129" si="20">IF(H66="W",BH65+1,0)</f>
        <v>0</v>
      </c>
      <c r="BI66" s="6">
        <f t="shared" ref="BI66:BI129" si="21">IF(H66="D",1,0)</f>
        <v>0</v>
      </c>
      <c r="BJ66" s="6">
        <f t="shared" ref="BJ66:BJ129" si="22">IF(H66="D",BJ65+1,0)</f>
        <v>0</v>
      </c>
      <c r="BK66" s="6">
        <f t="shared" ref="BK66:BK129" si="23">IF(H66="L",1,0)</f>
        <v>1</v>
      </c>
      <c r="BL66" s="6">
        <f t="shared" ref="BL66:BL129" si="24">IF(H66="L",BL65+1,0)</f>
        <v>2</v>
      </c>
      <c r="BM66" s="6">
        <f t="shared" ref="BM66:BM129" si="25">IF(OR(H66="W",H66="D"),1,0)</f>
        <v>0</v>
      </c>
      <c r="BN66" s="6">
        <f t="shared" ref="BN66:BN129" si="26">IF(OR(H66="W",H66="D"),BN65+1,0)</f>
        <v>0</v>
      </c>
      <c r="BO66" s="6">
        <f t="shared" ref="BO66:BO129" si="27">IF(OR(H66="L",H66="D"),1,0)</f>
        <v>1</v>
      </c>
      <c r="BP66" s="6">
        <f t="shared" ref="BP66:BP129" si="28">IF(OR(H66="L",H66="D"),BP65+1,0)</f>
        <v>4</v>
      </c>
      <c r="BQ66" s="6">
        <f t="shared" si="15"/>
        <v>1</v>
      </c>
      <c r="BR66" s="6">
        <f t="shared" si="16"/>
        <v>3</v>
      </c>
      <c r="BS66" s="6">
        <f t="shared" si="17"/>
        <v>1</v>
      </c>
      <c r="BT66" s="6">
        <f t="shared" si="18"/>
        <v>4</v>
      </c>
    </row>
    <row r="67" spans="1:72" hidden="1" x14ac:dyDescent="0.2">
      <c r="A67" s="46">
        <v>224</v>
      </c>
      <c r="B67" s="46">
        <f t="shared" ref="B67:B130" si="29">WEEKDAY(E67)</f>
        <v>7</v>
      </c>
      <c r="C67" s="46">
        <f t="shared" ref="C67:C130" si="30">DAY(E67)</f>
        <v>17</v>
      </c>
      <c r="D67" s="46">
        <f t="shared" ref="D67:D130" si="31">MONTH(E67)</f>
        <v>1</v>
      </c>
      <c r="E67" s="85">
        <v>11340</v>
      </c>
      <c r="F67" s="7" t="s">
        <v>1611</v>
      </c>
      <c r="G67" s="50" t="s">
        <v>103</v>
      </c>
      <c r="H67" s="50" t="s">
        <v>306</v>
      </c>
      <c r="I67" s="50">
        <v>4</v>
      </c>
      <c r="J67" s="50">
        <v>2</v>
      </c>
      <c r="L67" s="171">
        <v>3534</v>
      </c>
      <c r="M67" s="57" t="s">
        <v>2666</v>
      </c>
      <c r="O67" s="7">
        <v>24</v>
      </c>
      <c r="P67" s="7">
        <v>9</v>
      </c>
      <c r="Q67" s="7">
        <v>2</v>
      </c>
      <c r="R67" s="7">
        <v>13</v>
      </c>
      <c r="S67" s="7">
        <v>46</v>
      </c>
      <c r="T67" s="7">
        <v>51</v>
      </c>
      <c r="U67" s="7">
        <v>20</v>
      </c>
      <c r="BG67" s="6">
        <f t="shared" si="19"/>
        <v>1</v>
      </c>
      <c r="BH67" s="6">
        <f t="shared" si="20"/>
        <v>1</v>
      </c>
      <c r="BI67" s="6">
        <f t="shared" si="21"/>
        <v>0</v>
      </c>
      <c r="BJ67" s="6">
        <f t="shared" si="22"/>
        <v>0</v>
      </c>
      <c r="BK67" s="6">
        <f t="shared" si="23"/>
        <v>0</v>
      </c>
      <c r="BL67" s="6">
        <f t="shared" si="24"/>
        <v>0</v>
      </c>
      <c r="BM67" s="6">
        <f t="shared" si="25"/>
        <v>1</v>
      </c>
      <c r="BN67" s="6">
        <f t="shared" si="26"/>
        <v>1</v>
      </c>
      <c r="BO67" s="6">
        <f t="shared" si="27"/>
        <v>0</v>
      </c>
      <c r="BP67" s="6">
        <f t="shared" si="28"/>
        <v>0</v>
      </c>
      <c r="BQ67" s="6">
        <f t="shared" ref="BQ67:BQ130" si="32">IF(I67&gt;0,1,0)</f>
        <v>1</v>
      </c>
      <c r="BR67" s="6">
        <f t="shared" ref="BR67:BR130" si="33">IF(I67&gt;0,BR66+1,0)</f>
        <v>4</v>
      </c>
      <c r="BS67" s="6">
        <f t="shared" si="17"/>
        <v>1</v>
      </c>
      <c r="BT67" s="6">
        <f t="shared" si="18"/>
        <v>5</v>
      </c>
    </row>
    <row r="68" spans="1:72" hidden="1" x14ac:dyDescent="0.2">
      <c r="A68" s="46">
        <v>225</v>
      </c>
      <c r="B68" s="46">
        <f t="shared" si="29"/>
        <v>4</v>
      </c>
      <c r="C68" s="46">
        <f t="shared" si="30"/>
        <v>4</v>
      </c>
      <c r="D68" s="46">
        <f t="shared" si="31"/>
        <v>2</v>
      </c>
      <c r="E68" s="85">
        <v>11358</v>
      </c>
      <c r="F68" s="7" t="s">
        <v>1113</v>
      </c>
      <c r="G68" s="50" t="s">
        <v>103</v>
      </c>
      <c r="H68" s="50" t="s">
        <v>306</v>
      </c>
      <c r="I68" s="50">
        <v>4</v>
      </c>
      <c r="J68" s="50">
        <v>2</v>
      </c>
      <c r="L68" s="171">
        <v>1793</v>
      </c>
      <c r="M68" s="57" t="s">
        <v>2143</v>
      </c>
      <c r="O68" s="7">
        <v>25</v>
      </c>
      <c r="P68" s="7">
        <v>10</v>
      </c>
      <c r="Q68" s="7">
        <v>2</v>
      </c>
      <c r="R68" s="7">
        <v>13</v>
      </c>
      <c r="S68" s="7">
        <v>50</v>
      </c>
      <c r="T68" s="7">
        <v>53</v>
      </c>
      <c r="U68" s="7">
        <v>22</v>
      </c>
      <c r="BG68" s="6">
        <f t="shared" si="19"/>
        <v>1</v>
      </c>
      <c r="BH68" s="6">
        <f t="shared" si="20"/>
        <v>2</v>
      </c>
      <c r="BI68" s="6">
        <f t="shared" si="21"/>
        <v>0</v>
      </c>
      <c r="BJ68" s="6">
        <f t="shared" si="22"/>
        <v>0</v>
      </c>
      <c r="BK68" s="6">
        <f t="shared" si="23"/>
        <v>0</v>
      </c>
      <c r="BL68" s="6">
        <f t="shared" si="24"/>
        <v>0</v>
      </c>
      <c r="BM68" s="6">
        <f t="shared" si="25"/>
        <v>1</v>
      </c>
      <c r="BN68" s="6">
        <f t="shared" si="26"/>
        <v>2</v>
      </c>
      <c r="BO68" s="6">
        <f t="shared" si="27"/>
        <v>0</v>
      </c>
      <c r="BP68" s="6">
        <f t="shared" si="28"/>
        <v>0</v>
      </c>
      <c r="BQ68" s="6">
        <f t="shared" si="32"/>
        <v>1</v>
      </c>
      <c r="BR68" s="6">
        <f t="shared" si="33"/>
        <v>5</v>
      </c>
      <c r="BS68" s="6">
        <f t="shared" si="17"/>
        <v>1</v>
      </c>
      <c r="BT68" s="6">
        <f t="shared" si="18"/>
        <v>6</v>
      </c>
    </row>
    <row r="69" spans="1:72" hidden="1" x14ac:dyDescent="0.2">
      <c r="A69" s="46">
        <v>226</v>
      </c>
      <c r="B69" s="46">
        <f t="shared" si="29"/>
        <v>7</v>
      </c>
      <c r="C69" s="46">
        <f t="shared" si="30"/>
        <v>7</v>
      </c>
      <c r="D69" s="46">
        <f t="shared" si="31"/>
        <v>2</v>
      </c>
      <c r="E69" s="85">
        <v>11361</v>
      </c>
      <c r="F69" s="7" t="s">
        <v>2348</v>
      </c>
      <c r="G69" s="50" t="s">
        <v>310</v>
      </c>
      <c r="H69" s="50" t="s">
        <v>307</v>
      </c>
      <c r="I69" s="50">
        <v>2</v>
      </c>
      <c r="J69" s="50">
        <v>2</v>
      </c>
      <c r="L69" s="171">
        <v>2577</v>
      </c>
      <c r="M69" s="57" t="s">
        <v>2144</v>
      </c>
      <c r="O69" s="7">
        <v>26</v>
      </c>
      <c r="P69" s="7">
        <v>10</v>
      </c>
      <c r="Q69" s="7">
        <v>3</v>
      </c>
      <c r="R69" s="7">
        <v>13</v>
      </c>
      <c r="S69" s="7">
        <v>52</v>
      </c>
      <c r="T69" s="7">
        <v>55</v>
      </c>
      <c r="U69" s="7">
        <v>23</v>
      </c>
      <c r="BG69" s="6">
        <f t="shared" si="19"/>
        <v>0</v>
      </c>
      <c r="BH69" s="6">
        <f t="shared" si="20"/>
        <v>0</v>
      </c>
      <c r="BI69" s="6">
        <f t="shared" si="21"/>
        <v>1</v>
      </c>
      <c r="BJ69" s="6">
        <f t="shared" si="22"/>
        <v>1</v>
      </c>
      <c r="BK69" s="6">
        <f t="shared" si="23"/>
        <v>0</v>
      </c>
      <c r="BL69" s="6">
        <f t="shared" si="24"/>
        <v>0</v>
      </c>
      <c r="BM69" s="6">
        <f t="shared" si="25"/>
        <v>1</v>
      </c>
      <c r="BN69" s="6">
        <f t="shared" si="26"/>
        <v>3</v>
      </c>
      <c r="BO69" s="6">
        <f t="shared" si="27"/>
        <v>1</v>
      </c>
      <c r="BP69" s="6">
        <f t="shared" si="28"/>
        <v>1</v>
      </c>
      <c r="BQ69" s="6">
        <f t="shared" si="32"/>
        <v>1</v>
      </c>
      <c r="BR69" s="6">
        <f t="shared" si="33"/>
        <v>6</v>
      </c>
      <c r="BS69" s="6">
        <f t="shared" si="17"/>
        <v>1</v>
      </c>
      <c r="BT69" s="6">
        <f t="shared" si="18"/>
        <v>7</v>
      </c>
    </row>
    <row r="70" spans="1:72" hidden="1" x14ac:dyDescent="0.2">
      <c r="A70" s="46">
        <v>227</v>
      </c>
      <c r="B70" s="46">
        <f t="shared" si="29"/>
        <v>7</v>
      </c>
      <c r="C70" s="46">
        <f t="shared" si="30"/>
        <v>14</v>
      </c>
      <c r="D70" s="46">
        <f t="shared" si="31"/>
        <v>2</v>
      </c>
      <c r="E70" s="85">
        <v>11368</v>
      </c>
      <c r="F70" s="7" t="s">
        <v>2073</v>
      </c>
      <c r="G70" s="50" t="s">
        <v>103</v>
      </c>
      <c r="H70" s="50" t="s">
        <v>306</v>
      </c>
      <c r="I70" s="50">
        <v>4</v>
      </c>
      <c r="J70" s="50">
        <v>3</v>
      </c>
      <c r="L70" s="171">
        <v>3445</v>
      </c>
      <c r="M70" s="57" t="s">
        <v>1834</v>
      </c>
      <c r="O70" s="7">
        <v>27</v>
      </c>
      <c r="P70" s="7">
        <v>11</v>
      </c>
      <c r="Q70" s="7">
        <v>3</v>
      </c>
      <c r="R70" s="7">
        <v>13</v>
      </c>
      <c r="S70" s="7">
        <v>56</v>
      </c>
      <c r="T70" s="7">
        <v>58</v>
      </c>
      <c r="U70" s="7">
        <v>25</v>
      </c>
      <c r="BG70" s="6">
        <f t="shared" si="19"/>
        <v>1</v>
      </c>
      <c r="BH70" s="6">
        <f t="shared" si="20"/>
        <v>1</v>
      </c>
      <c r="BI70" s="6">
        <f t="shared" si="21"/>
        <v>0</v>
      </c>
      <c r="BJ70" s="6">
        <f t="shared" si="22"/>
        <v>0</v>
      </c>
      <c r="BK70" s="6">
        <f t="shared" si="23"/>
        <v>0</v>
      </c>
      <c r="BL70" s="6">
        <f t="shared" si="24"/>
        <v>0</v>
      </c>
      <c r="BM70" s="6">
        <f t="shared" si="25"/>
        <v>1</v>
      </c>
      <c r="BN70" s="6">
        <f t="shared" si="26"/>
        <v>4</v>
      </c>
      <c r="BO70" s="6">
        <f t="shared" si="27"/>
        <v>0</v>
      </c>
      <c r="BP70" s="6">
        <f t="shared" si="28"/>
        <v>0</v>
      </c>
      <c r="BQ70" s="6">
        <f t="shared" si="32"/>
        <v>1</v>
      </c>
      <c r="BR70" s="6">
        <f t="shared" si="33"/>
        <v>7</v>
      </c>
      <c r="BS70" s="6">
        <f t="shared" si="17"/>
        <v>1</v>
      </c>
      <c r="BT70" s="6">
        <f t="shared" si="18"/>
        <v>8</v>
      </c>
    </row>
    <row r="71" spans="1:72" hidden="1" x14ac:dyDescent="0.2">
      <c r="A71" s="46">
        <v>228</v>
      </c>
      <c r="B71" s="46">
        <f t="shared" si="29"/>
        <v>3</v>
      </c>
      <c r="C71" s="46">
        <f t="shared" si="30"/>
        <v>17</v>
      </c>
      <c r="D71" s="46">
        <f t="shared" si="31"/>
        <v>2</v>
      </c>
      <c r="E71" s="85">
        <v>11371</v>
      </c>
      <c r="F71" s="7" t="s">
        <v>3579</v>
      </c>
      <c r="G71" s="50" t="s">
        <v>310</v>
      </c>
      <c r="H71" s="50" t="s">
        <v>308</v>
      </c>
      <c r="I71" s="50">
        <v>0</v>
      </c>
      <c r="J71" s="50">
        <v>1</v>
      </c>
      <c r="L71" s="171">
        <v>2400</v>
      </c>
      <c r="O71" s="7">
        <v>28</v>
      </c>
      <c r="P71" s="7">
        <v>11</v>
      </c>
      <c r="Q71" s="7">
        <v>3</v>
      </c>
      <c r="R71" s="7">
        <v>14</v>
      </c>
      <c r="S71" s="7">
        <v>56</v>
      </c>
      <c r="T71" s="7">
        <v>59</v>
      </c>
      <c r="U71" s="7">
        <v>25</v>
      </c>
      <c r="BG71" s="6">
        <f t="shared" si="19"/>
        <v>0</v>
      </c>
      <c r="BH71" s="6">
        <f t="shared" si="20"/>
        <v>0</v>
      </c>
      <c r="BI71" s="6">
        <f t="shared" si="21"/>
        <v>0</v>
      </c>
      <c r="BJ71" s="6">
        <f t="shared" si="22"/>
        <v>0</v>
      </c>
      <c r="BK71" s="6">
        <f t="shared" si="23"/>
        <v>1</v>
      </c>
      <c r="BL71" s="6">
        <f t="shared" si="24"/>
        <v>1</v>
      </c>
      <c r="BM71" s="6">
        <f t="shared" si="25"/>
        <v>0</v>
      </c>
      <c r="BN71" s="6">
        <f t="shared" si="26"/>
        <v>0</v>
      </c>
      <c r="BO71" s="6">
        <f t="shared" si="27"/>
        <v>1</v>
      </c>
      <c r="BP71" s="6">
        <f t="shared" si="28"/>
        <v>1</v>
      </c>
      <c r="BQ71" s="6">
        <f t="shared" si="32"/>
        <v>0</v>
      </c>
      <c r="BR71" s="6">
        <f t="shared" si="33"/>
        <v>0</v>
      </c>
      <c r="BS71" s="6">
        <f t="shared" si="17"/>
        <v>1</v>
      </c>
      <c r="BT71" s="6">
        <f t="shared" si="18"/>
        <v>9</v>
      </c>
    </row>
    <row r="72" spans="1:72" hidden="1" x14ac:dyDescent="0.2">
      <c r="A72" s="46">
        <v>229</v>
      </c>
      <c r="B72" s="46">
        <f t="shared" si="29"/>
        <v>7</v>
      </c>
      <c r="C72" s="46">
        <f t="shared" si="30"/>
        <v>21</v>
      </c>
      <c r="D72" s="46">
        <f t="shared" si="31"/>
        <v>2</v>
      </c>
      <c r="E72" s="85">
        <v>11375</v>
      </c>
      <c r="F72" s="7" t="s">
        <v>2569</v>
      </c>
      <c r="G72" s="50" t="s">
        <v>310</v>
      </c>
      <c r="H72" s="50" t="s">
        <v>307</v>
      </c>
      <c r="I72" s="50">
        <v>0</v>
      </c>
      <c r="J72" s="50">
        <v>0</v>
      </c>
      <c r="L72" s="171">
        <v>4982</v>
      </c>
      <c r="O72" s="7">
        <v>29</v>
      </c>
      <c r="P72" s="7">
        <v>11</v>
      </c>
      <c r="Q72" s="7">
        <v>4</v>
      </c>
      <c r="R72" s="7">
        <v>14</v>
      </c>
      <c r="S72" s="7">
        <v>56</v>
      </c>
      <c r="T72" s="7">
        <v>59</v>
      </c>
      <c r="U72" s="7">
        <v>26</v>
      </c>
      <c r="BG72" s="6">
        <f t="shared" si="19"/>
        <v>0</v>
      </c>
      <c r="BH72" s="6">
        <f t="shared" si="20"/>
        <v>0</v>
      </c>
      <c r="BI72" s="6">
        <f t="shared" si="21"/>
        <v>1</v>
      </c>
      <c r="BJ72" s="6">
        <f t="shared" si="22"/>
        <v>1</v>
      </c>
      <c r="BK72" s="6">
        <f t="shared" si="23"/>
        <v>0</v>
      </c>
      <c r="BL72" s="6">
        <f t="shared" si="24"/>
        <v>0</v>
      </c>
      <c r="BM72" s="6">
        <f t="shared" si="25"/>
        <v>1</v>
      </c>
      <c r="BN72" s="6">
        <f t="shared" si="26"/>
        <v>1</v>
      </c>
      <c r="BO72" s="6">
        <f t="shared" si="27"/>
        <v>1</v>
      </c>
      <c r="BP72" s="6">
        <f t="shared" si="28"/>
        <v>2</v>
      </c>
      <c r="BQ72" s="6">
        <f t="shared" si="32"/>
        <v>0</v>
      </c>
      <c r="BR72" s="6">
        <f t="shared" si="33"/>
        <v>0</v>
      </c>
      <c r="BS72" s="6">
        <f t="shared" si="17"/>
        <v>0</v>
      </c>
      <c r="BT72" s="6">
        <f t="shared" si="18"/>
        <v>0</v>
      </c>
    </row>
    <row r="73" spans="1:72" hidden="1" x14ac:dyDescent="0.2">
      <c r="A73" s="46">
        <v>230</v>
      </c>
      <c r="B73" s="46">
        <f t="shared" si="29"/>
        <v>7</v>
      </c>
      <c r="C73" s="46">
        <f t="shared" si="30"/>
        <v>28</v>
      </c>
      <c r="D73" s="46">
        <f t="shared" si="31"/>
        <v>2</v>
      </c>
      <c r="E73" s="85">
        <v>11382</v>
      </c>
      <c r="F73" s="7" t="s">
        <v>591</v>
      </c>
      <c r="G73" s="50" t="s">
        <v>103</v>
      </c>
      <c r="H73" s="50" t="s">
        <v>306</v>
      </c>
      <c r="I73" s="50">
        <v>4</v>
      </c>
      <c r="J73" s="50">
        <v>2</v>
      </c>
      <c r="L73" s="171">
        <v>3921</v>
      </c>
      <c r="M73" s="57" t="s">
        <v>1835</v>
      </c>
      <c r="O73" s="7">
        <v>30</v>
      </c>
      <c r="P73" s="7">
        <v>12</v>
      </c>
      <c r="Q73" s="7">
        <v>4</v>
      </c>
      <c r="R73" s="7">
        <v>14</v>
      </c>
      <c r="S73" s="7">
        <v>60</v>
      </c>
      <c r="T73" s="7">
        <v>61</v>
      </c>
      <c r="U73" s="7">
        <v>28</v>
      </c>
      <c r="BG73" s="6">
        <f t="shared" si="19"/>
        <v>1</v>
      </c>
      <c r="BH73" s="6">
        <f t="shared" si="20"/>
        <v>1</v>
      </c>
      <c r="BI73" s="6">
        <f t="shared" si="21"/>
        <v>0</v>
      </c>
      <c r="BJ73" s="6">
        <f t="shared" si="22"/>
        <v>0</v>
      </c>
      <c r="BK73" s="6">
        <f t="shared" si="23"/>
        <v>0</v>
      </c>
      <c r="BL73" s="6">
        <f t="shared" si="24"/>
        <v>0</v>
      </c>
      <c r="BM73" s="6">
        <f t="shared" si="25"/>
        <v>1</v>
      </c>
      <c r="BN73" s="6">
        <f t="shared" si="26"/>
        <v>2</v>
      </c>
      <c r="BO73" s="6">
        <f t="shared" si="27"/>
        <v>0</v>
      </c>
      <c r="BP73" s="6">
        <f t="shared" si="28"/>
        <v>0</v>
      </c>
      <c r="BQ73" s="6">
        <f t="shared" si="32"/>
        <v>1</v>
      </c>
      <c r="BR73" s="6">
        <f t="shared" si="33"/>
        <v>1</v>
      </c>
      <c r="BS73" s="6">
        <f t="shared" si="17"/>
        <v>1</v>
      </c>
      <c r="BT73" s="6">
        <f t="shared" si="18"/>
        <v>1</v>
      </c>
    </row>
    <row r="74" spans="1:72" hidden="1" x14ac:dyDescent="0.2">
      <c r="A74" s="46">
        <v>231</v>
      </c>
      <c r="B74" s="46">
        <f t="shared" si="29"/>
        <v>7</v>
      </c>
      <c r="C74" s="46">
        <f t="shared" si="30"/>
        <v>7</v>
      </c>
      <c r="D74" s="46">
        <f t="shared" si="31"/>
        <v>3</v>
      </c>
      <c r="E74" s="85">
        <v>11389</v>
      </c>
      <c r="F74" s="7" t="s">
        <v>583</v>
      </c>
      <c r="G74" s="50" t="s">
        <v>310</v>
      </c>
      <c r="H74" s="50" t="s">
        <v>307</v>
      </c>
      <c r="I74" s="50">
        <v>0</v>
      </c>
      <c r="J74" s="50">
        <v>0</v>
      </c>
      <c r="L74" s="171">
        <v>2429</v>
      </c>
      <c r="O74" s="7">
        <v>31</v>
      </c>
      <c r="P74" s="7">
        <v>12</v>
      </c>
      <c r="Q74" s="7">
        <v>5</v>
      </c>
      <c r="R74" s="7">
        <v>14</v>
      </c>
      <c r="S74" s="7">
        <v>60</v>
      </c>
      <c r="T74" s="7">
        <v>61</v>
      </c>
      <c r="U74" s="7">
        <v>29</v>
      </c>
      <c r="BG74" s="6">
        <f t="shared" si="19"/>
        <v>0</v>
      </c>
      <c r="BH74" s="6">
        <f t="shared" si="20"/>
        <v>0</v>
      </c>
      <c r="BI74" s="6">
        <f t="shared" si="21"/>
        <v>1</v>
      </c>
      <c r="BJ74" s="6">
        <f t="shared" si="22"/>
        <v>1</v>
      </c>
      <c r="BK74" s="6">
        <f t="shared" si="23"/>
        <v>0</v>
      </c>
      <c r="BL74" s="6">
        <f t="shared" si="24"/>
        <v>0</v>
      </c>
      <c r="BM74" s="6">
        <f t="shared" si="25"/>
        <v>1</v>
      </c>
      <c r="BN74" s="6">
        <f t="shared" si="26"/>
        <v>3</v>
      </c>
      <c r="BO74" s="6">
        <f t="shared" si="27"/>
        <v>1</v>
      </c>
      <c r="BP74" s="6">
        <f t="shared" si="28"/>
        <v>1</v>
      </c>
      <c r="BQ74" s="6">
        <f t="shared" si="32"/>
        <v>0</v>
      </c>
      <c r="BR74" s="6">
        <f t="shared" si="33"/>
        <v>0</v>
      </c>
      <c r="BS74" s="6">
        <f t="shared" si="17"/>
        <v>0</v>
      </c>
      <c r="BT74" s="6">
        <f t="shared" si="18"/>
        <v>0</v>
      </c>
    </row>
    <row r="75" spans="1:72" hidden="1" x14ac:dyDescent="0.2">
      <c r="A75" s="46">
        <v>232</v>
      </c>
      <c r="B75" s="46">
        <f t="shared" si="29"/>
        <v>7</v>
      </c>
      <c r="C75" s="46">
        <f t="shared" si="30"/>
        <v>14</v>
      </c>
      <c r="D75" s="46">
        <f t="shared" si="31"/>
        <v>3</v>
      </c>
      <c r="E75" s="85">
        <v>11396</v>
      </c>
      <c r="F75" s="7" t="s">
        <v>3369</v>
      </c>
      <c r="G75" s="50" t="s">
        <v>103</v>
      </c>
      <c r="H75" s="50" t="s">
        <v>306</v>
      </c>
      <c r="I75" s="50">
        <v>2</v>
      </c>
      <c r="J75" s="50">
        <v>1</v>
      </c>
      <c r="L75" s="171">
        <v>4439</v>
      </c>
      <c r="M75" s="57" t="s">
        <v>1836</v>
      </c>
      <c r="O75" s="7">
        <v>32</v>
      </c>
      <c r="P75" s="7">
        <v>13</v>
      </c>
      <c r="Q75" s="7">
        <v>5</v>
      </c>
      <c r="R75" s="7">
        <v>14</v>
      </c>
      <c r="S75" s="7">
        <v>62</v>
      </c>
      <c r="T75" s="7">
        <v>62</v>
      </c>
      <c r="U75" s="7">
        <v>31</v>
      </c>
      <c r="BG75" s="6">
        <f t="shared" si="19"/>
        <v>1</v>
      </c>
      <c r="BH75" s="6">
        <f t="shared" si="20"/>
        <v>1</v>
      </c>
      <c r="BI75" s="6">
        <f t="shared" si="21"/>
        <v>0</v>
      </c>
      <c r="BJ75" s="6">
        <f t="shared" si="22"/>
        <v>0</v>
      </c>
      <c r="BK75" s="6">
        <f t="shared" si="23"/>
        <v>0</v>
      </c>
      <c r="BL75" s="6">
        <f t="shared" si="24"/>
        <v>0</v>
      </c>
      <c r="BM75" s="6">
        <f t="shared" si="25"/>
        <v>1</v>
      </c>
      <c r="BN75" s="6">
        <f t="shared" si="26"/>
        <v>4</v>
      </c>
      <c r="BO75" s="6">
        <f t="shared" si="27"/>
        <v>0</v>
      </c>
      <c r="BP75" s="6">
        <f t="shared" si="28"/>
        <v>0</v>
      </c>
      <c r="BQ75" s="6">
        <f t="shared" si="32"/>
        <v>1</v>
      </c>
      <c r="BR75" s="6">
        <f t="shared" si="33"/>
        <v>1</v>
      </c>
      <c r="BS75" s="6">
        <f t="shared" ref="BS75:BS138" si="34">IF(J75&gt;0,1,0)</f>
        <v>1</v>
      </c>
      <c r="BT75" s="6">
        <f t="shared" ref="BT75:BT138" si="35">IF(J75&gt;0,BT74+1,0)</f>
        <v>1</v>
      </c>
    </row>
    <row r="76" spans="1:72" hidden="1" x14ac:dyDescent="0.2">
      <c r="A76" s="46">
        <v>233</v>
      </c>
      <c r="B76" s="46">
        <f t="shared" si="29"/>
        <v>4</v>
      </c>
      <c r="C76" s="46">
        <f t="shared" si="30"/>
        <v>18</v>
      </c>
      <c r="D76" s="46">
        <f t="shared" si="31"/>
        <v>3</v>
      </c>
      <c r="E76" s="85">
        <v>11400</v>
      </c>
      <c r="F76" s="7" t="s">
        <v>2851</v>
      </c>
      <c r="G76" s="50" t="s">
        <v>103</v>
      </c>
      <c r="H76" s="50" t="s">
        <v>306</v>
      </c>
      <c r="I76" s="50">
        <v>3</v>
      </c>
      <c r="J76" s="50">
        <v>2</v>
      </c>
      <c r="L76" s="171">
        <v>3548</v>
      </c>
      <c r="M76" s="57" t="s">
        <v>1837</v>
      </c>
      <c r="O76" s="7">
        <v>33</v>
      </c>
      <c r="P76" s="7">
        <v>14</v>
      </c>
      <c r="Q76" s="7">
        <v>5</v>
      </c>
      <c r="R76" s="7">
        <v>14</v>
      </c>
      <c r="S76" s="7">
        <v>65</v>
      </c>
      <c r="T76" s="7">
        <v>64</v>
      </c>
      <c r="U76" s="7">
        <v>33</v>
      </c>
      <c r="BG76" s="6">
        <f t="shared" si="19"/>
        <v>1</v>
      </c>
      <c r="BH76" s="6">
        <f t="shared" si="20"/>
        <v>2</v>
      </c>
      <c r="BI76" s="6">
        <f t="shared" si="21"/>
        <v>0</v>
      </c>
      <c r="BJ76" s="6">
        <f t="shared" si="22"/>
        <v>0</v>
      </c>
      <c r="BK76" s="6">
        <f t="shared" si="23"/>
        <v>0</v>
      </c>
      <c r="BL76" s="6">
        <f t="shared" si="24"/>
        <v>0</v>
      </c>
      <c r="BM76" s="6">
        <f t="shared" si="25"/>
        <v>1</v>
      </c>
      <c r="BN76" s="6">
        <f t="shared" si="26"/>
        <v>5</v>
      </c>
      <c r="BO76" s="6">
        <f t="shared" si="27"/>
        <v>0</v>
      </c>
      <c r="BP76" s="6">
        <f t="shared" si="28"/>
        <v>0</v>
      </c>
      <c r="BQ76" s="6">
        <f t="shared" si="32"/>
        <v>1</v>
      </c>
      <c r="BR76" s="6">
        <f t="shared" si="33"/>
        <v>2</v>
      </c>
      <c r="BS76" s="6">
        <f t="shared" si="34"/>
        <v>1</v>
      </c>
      <c r="BT76" s="6">
        <f t="shared" si="35"/>
        <v>2</v>
      </c>
    </row>
    <row r="77" spans="1:72" hidden="1" x14ac:dyDescent="0.2">
      <c r="A77" s="46">
        <v>234</v>
      </c>
      <c r="B77" s="46">
        <f t="shared" si="29"/>
        <v>7</v>
      </c>
      <c r="C77" s="46">
        <f t="shared" si="30"/>
        <v>21</v>
      </c>
      <c r="D77" s="46">
        <f t="shared" si="31"/>
        <v>3</v>
      </c>
      <c r="E77" s="85">
        <v>11403</v>
      </c>
      <c r="F77" s="7" t="s">
        <v>2847</v>
      </c>
      <c r="G77" s="50" t="s">
        <v>310</v>
      </c>
      <c r="H77" s="50" t="s">
        <v>306</v>
      </c>
      <c r="I77" s="50">
        <v>5</v>
      </c>
      <c r="J77" s="50">
        <v>2</v>
      </c>
      <c r="L77" s="171">
        <v>1645</v>
      </c>
      <c r="M77" s="57" t="s">
        <v>1838</v>
      </c>
      <c r="O77" s="7">
        <v>34</v>
      </c>
      <c r="P77" s="7">
        <v>15</v>
      </c>
      <c r="Q77" s="7">
        <v>5</v>
      </c>
      <c r="R77" s="7">
        <v>14</v>
      </c>
      <c r="S77" s="7">
        <v>70</v>
      </c>
      <c r="T77" s="7">
        <v>66</v>
      </c>
      <c r="U77" s="7">
        <v>35</v>
      </c>
      <c r="BG77" s="6">
        <f t="shared" si="19"/>
        <v>1</v>
      </c>
      <c r="BH77" s="6">
        <f t="shared" si="20"/>
        <v>3</v>
      </c>
      <c r="BI77" s="6">
        <f t="shared" si="21"/>
        <v>0</v>
      </c>
      <c r="BJ77" s="6">
        <f t="shared" si="22"/>
        <v>0</v>
      </c>
      <c r="BK77" s="6">
        <f t="shared" si="23"/>
        <v>0</v>
      </c>
      <c r="BL77" s="6">
        <f t="shared" si="24"/>
        <v>0</v>
      </c>
      <c r="BM77" s="6">
        <f t="shared" si="25"/>
        <v>1</v>
      </c>
      <c r="BN77" s="6">
        <f t="shared" si="26"/>
        <v>6</v>
      </c>
      <c r="BO77" s="6">
        <f t="shared" si="27"/>
        <v>0</v>
      </c>
      <c r="BP77" s="6">
        <f t="shared" si="28"/>
        <v>0</v>
      </c>
      <c r="BQ77" s="6">
        <f t="shared" si="32"/>
        <v>1</v>
      </c>
      <c r="BR77" s="6">
        <f t="shared" si="33"/>
        <v>3</v>
      </c>
      <c r="BS77" s="6">
        <f t="shared" si="34"/>
        <v>1</v>
      </c>
      <c r="BT77" s="6">
        <f t="shared" si="35"/>
        <v>3</v>
      </c>
    </row>
    <row r="78" spans="1:72" hidden="1" x14ac:dyDescent="0.2">
      <c r="A78" s="46">
        <v>235</v>
      </c>
      <c r="B78" s="46">
        <f t="shared" si="29"/>
        <v>7</v>
      </c>
      <c r="C78" s="46">
        <f t="shared" si="30"/>
        <v>28</v>
      </c>
      <c r="D78" s="46">
        <f t="shared" si="31"/>
        <v>3</v>
      </c>
      <c r="E78" s="85">
        <v>11410</v>
      </c>
      <c r="F78" s="7" t="s">
        <v>2067</v>
      </c>
      <c r="G78" s="50" t="s">
        <v>103</v>
      </c>
      <c r="H78" s="50" t="s">
        <v>308</v>
      </c>
      <c r="I78" s="50">
        <v>2</v>
      </c>
      <c r="J78" s="50">
        <v>3</v>
      </c>
      <c r="L78" s="171">
        <v>2678</v>
      </c>
      <c r="M78" s="57" t="s">
        <v>3099</v>
      </c>
      <c r="O78" s="7">
        <v>35</v>
      </c>
      <c r="P78" s="7">
        <v>15</v>
      </c>
      <c r="Q78" s="7">
        <v>5</v>
      </c>
      <c r="R78" s="7">
        <v>15</v>
      </c>
      <c r="S78" s="7">
        <v>72</v>
      </c>
      <c r="T78" s="7">
        <v>69</v>
      </c>
      <c r="U78" s="7">
        <v>35</v>
      </c>
      <c r="BG78" s="6">
        <f t="shared" si="19"/>
        <v>0</v>
      </c>
      <c r="BH78" s="6">
        <f t="shared" si="20"/>
        <v>0</v>
      </c>
      <c r="BI78" s="6">
        <f t="shared" si="21"/>
        <v>0</v>
      </c>
      <c r="BJ78" s="6">
        <f t="shared" si="22"/>
        <v>0</v>
      </c>
      <c r="BK78" s="6">
        <f t="shared" si="23"/>
        <v>1</v>
      </c>
      <c r="BL78" s="6">
        <f t="shared" si="24"/>
        <v>1</v>
      </c>
      <c r="BM78" s="6">
        <f t="shared" si="25"/>
        <v>0</v>
      </c>
      <c r="BN78" s="6">
        <f t="shared" si="26"/>
        <v>0</v>
      </c>
      <c r="BO78" s="6">
        <f t="shared" si="27"/>
        <v>1</v>
      </c>
      <c r="BP78" s="6">
        <f t="shared" si="28"/>
        <v>1</v>
      </c>
      <c r="BQ78" s="6">
        <f t="shared" si="32"/>
        <v>1</v>
      </c>
      <c r="BR78" s="6">
        <f t="shared" si="33"/>
        <v>4</v>
      </c>
      <c r="BS78" s="6">
        <f t="shared" si="34"/>
        <v>1</v>
      </c>
      <c r="BT78" s="6">
        <f t="shared" si="35"/>
        <v>4</v>
      </c>
    </row>
    <row r="79" spans="1:72" hidden="1" x14ac:dyDescent="0.2">
      <c r="A79" s="46">
        <v>236</v>
      </c>
      <c r="B79" s="46">
        <f t="shared" si="29"/>
        <v>6</v>
      </c>
      <c r="C79" s="46">
        <f t="shared" si="30"/>
        <v>3</v>
      </c>
      <c r="D79" s="46">
        <f t="shared" si="31"/>
        <v>4</v>
      </c>
      <c r="E79" s="85">
        <v>11416</v>
      </c>
      <c r="F79" s="7" t="s">
        <v>3574</v>
      </c>
      <c r="G79" s="50" t="s">
        <v>103</v>
      </c>
      <c r="H79" s="50" t="s">
        <v>306</v>
      </c>
      <c r="I79" s="50">
        <v>4</v>
      </c>
      <c r="J79" s="50">
        <v>3</v>
      </c>
      <c r="L79" s="171">
        <v>4352</v>
      </c>
      <c r="M79" s="57" t="s">
        <v>346</v>
      </c>
      <c r="O79" s="7">
        <v>36</v>
      </c>
      <c r="P79" s="7">
        <v>16</v>
      </c>
      <c r="Q79" s="7">
        <v>5</v>
      </c>
      <c r="R79" s="7">
        <v>15</v>
      </c>
      <c r="S79" s="7">
        <v>76</v>
      </c>
      <c r="T79" s="7">
        <v>72</v>
      </c>
      <c r="U79" s="7">
        <v>37</v>
      </c>
      <c r="BG79" s="6">
        <f t="shared" si="19"/>
        <v>1</v>
      </c>
      <c r="BH79" s="6">
        <f t="shared" si="20"/>
        <v>1</v>
      </c>
      <c r="BI79" s="6">
        <f t="shared" si="21"/>
        <v>0</v>
      </c>
      <c r="BJ79" s="6">
        <f t="shared" si="22"/>
        <v>0</v>
      </c>
      <c r="BK79" s="6">
        <f t="shared" si="23"/>
        <v>0</v>
      </c>
      <c r="BL79" s="6">
        <f t="shared" si="24"/>
        <v>0</v>
      </c>
      <c r="BM79" s="6">
        <f t="shared" si="25"/>
        <v>1</v>
      </c>
      <c r="BN79" s="6">
        <f t="shared" si="26"/>
        <v>1</v>
      </c>
      <c r="BO79" s="6">
        <f t="shared" si="27"/>
        <v>0</v>
      </c>
      <c r="BP79" s="6">
        <f t="shared" si="28"/>
        <v>0</v>
      </c>
      <c r="BQ79" s="6">
        <f t="shared" si="32"/>
        <v>1</v>
      </c>
      <c r="BR79" s="6">
        <f t="shared" si="33"/>
        <v>5</v>
      </c>
      <c r="BS79" s="6">
        <f t="shared" si="34"/>
        <v>1</v>
      </c>
      <c r="BT79" s="6">
        <f t="shared" si="35"/>
        <v>5</v>
      </c>
    </row>
    <row r="80" spans="1:72" hidden="1" x14ac:dyDescent="0.2">
      <c r="A80" s="46">
        <v>237</v>
      </c>
      <c r="B80" s="46">
        <f t="shared" si="29"/>
        <v>7</v>
      </c>
      <c r="C80" s="46">
        <f t="shared" si="30"/>
        <v>4</v>
      </c>
      <c r="D80" s="46">
        <f t="shared" si="31"/>
        <v>4</v>
      </c>
      <c r="E80" s="85">
        <v>11417</v>
      </c>
      <c r="F80" s="7" t="s">
        <v>689</v>
      </c>
      <c r="G80" s="50" t="s">
        <v>310</v>
      </c>
      <c r="H80" s="50" t="s">
        <v>308</v>
      </c>
      <c r="I80" s="50">
        <v>0</v>
      </c>
      <c r="J80" s="50">
        <v>3</v>
      </c>
      <c r="L80" s="171">
        <v>3329</v>
      </c>
      <c r="O80" s="7">
        <v>37</v>
      </c>
      <c r="P80" s="7">
        <v>16</v>
      </c>
      <c r="Q80" s="7">
        <v>5</v>
      </c>
      <c r="R80" s="7">
        <v>16</v>
      </c>
      <c r="S80" s="7">
        <v>76</v>
      </c>
      <c r="T80" s="7">
        <v>75</v>
      </c>
      <c r="U80" s="7">
        <v>37</v>
      </c>
      <c r="BG80" s="6">
        <f t="shared" si="19"/>
        <v>0</v>
      </c>
      <c r="BH80" s="6">
        <f t="shared" si="20"/>
        <v>0</v>
      </c>
      <c r="BI80" s="6">
        <f t="shared" si="21"/>
        <v>0</v>
      </c>
      <c r="BJ80" s="6">
        <f t="shared" si="22"/>
        <v>0</v>
      </c>
      <c r="BK80" s="6">
        <f t="shared" si="23"/>
        <v>1</v>
      </c>
      <c r="BL80" s="6">
        <f t="shared" si="24"/>
        <v>1</v>
      </c>
      <c r="BM80" s="6">
        <f t="shared" si="25"/>
        <v>0</v>
      </c>
      <c r="BN80" s="6">
        <f t="shared" si="26"/>
        <v>0</v>
      </c>
      <c r="BO80" s="6">
        <f t="shared" si="27"/>
        <v>1</v>
      </c>
      <c r="BP80" s="6">
        <f t="shared" si="28"/>
        <v>1</v>
      </c>
      <c r="BQ80" s="6">
        <f t="shared" si="32"/>
        <v>0</v>
      </c>
      <c r="BR80" s="6">
        <f t="shared" si="33"/>
        <v>0</v>
      </c>
      <c r="BS80" s="6">
        <f t="shared" si="34"/>
        <v>1</v>
      </c>
      <c r="BT80" s="6">
        <f t="shared" si="35"/>
        <v>6</v>
      </c>
    </row>
    <row r="81" spans="1:72" hidden="1" x14ac:dyDescent="0.2">
      <c r="A81" s="46">
        <v>238</v>
      </c>
      <c r="B81" s="46">
        <f t="shared" si="29"/>
        <v>2</v>
      </c>
      <c r="C81" s="46">
        <f t="shared" si="30"/>
        <v>6</v>
      </c>
      <c r="D81" s="46">
        <f t="shared" si="31"/>
        <v>4</v>
      </c>
      <c r="E81" s="85">
        <v>11419</v>
      </c>
      <c r="F81" s="7" t="s">
        <v>691</v>
      </c>
      <c r="G81" s="50" t="s">
        <v>103</v>
      </c>
      <c r="H81" s="50" t="s">
        <v>306</v>
      </c>
      <c r="I81" s="50">
        <v>3</v>
      </c>
      <c r="J81" s="50">
        <v>1</v>
      </c>
      <c r="L81" s="171">
        <v>4933</v>
      </c>
      <c r="M81" s="57" t="s">
        <v>1683</v>
      </c>
      <c r="O81" s="7">
        <v>38</v>
      </c>
      <c r="P81" s="7">
        <v>17</v>
      </c>
      <c r="Q81" s="7">
        <v>5</v>
      </c>
      <c r="R81" s="7">
        <v>16</v>
      </c>
      <c r="S81" s="7">
        <v>79</v>
      </c>
      <c r="T81" s="7">
        <v>76</v>
      </c>
      <c r="U81" s="7">
        <v>39</v>
      </c>
      <c r="BG81" s="6">
        <f t="shared" si="19"/>
        <v>1</v>
      </c>
      <c r="BH81" s="6">
        <f t="shared" si="20"/>
        <v>1</v>
      </c>
      <c r="BI81" s="6">
        <f t="shared" si="21"/>
        <v>0</v>
      </c>
      <c r="BJ81" s="6">
        <f t="shared" si="22"/>
        <v>0</v>
      </c>
      <c r="BK81" s="6">
        <f t="shared" si="23"/>
        <v>0</v>
      </c>
      <c r="BL81" s="6">
        <f t="shared" si="24"/>
        <v>0</v>
      </c>
      <c r="BM81" s="6">
        <f t="shared" si="25"/>
        <v>1</v>
      </c>
      <c r="BN81" s="6">
        <f t="shared" si="26"/>
        <v>1</v>
      </c>
      <c r="BO81" s="6">
        <f t="shared" si="27"/>
        <v>0</v>
      </c>
      <c r="BP81" s="6">
        <f t="shared" si="28"/>
        <v>0</v>
      </c>
      <c r="BQ81" s="6">
        <f t="shared" si="32"/>
        <v>1</v>
      </c>
      <c r="BR81" s="6">
        <f t="shared" si="33"/>
        <v>1</v>
      </c>
      <c r="BS81" s="6">
        <f t="shared" si="34"/>
        <v>1</v>
      </c>
      <c r="BT81" s="6">
        <f t="shared" si="35"/>
        <v>7</v>
      </c>
    </row>
    <row r="82" spans="1:72" hidden="1" x14ac:dyDescent="0.2">
      <c r="A82" s="46">
        <v>239</v>
      </c>
      <c r="B82" s="46">
        <f t="shared" si="29"/>
        <v>7</v>
      </c>
      <c r="C82" s="46">
        <f t="shared" si="30"/>
        <v>11</v>
      </c>
      <c r="D82" s="46">
        <f t="shared" si="31"/>
        <v>4</v>
      </c>
      <c r="E82" s="85">
        <v>11424</v>
      </c>
      <c r="F82" s="7" t="s">
        <v>2571</v>
      </c>
      <c r="G82" s="50" t="s">
        <v>103</v>
      </c>
      <c r="H82" s="50" t="s">
        <v>307</v>
      </c>
      <c r="I82" s="50">
        <v>1</v>
      </c>
      <c r="J82" s="50">
        <v>1</v>
      </c>
      <c r="L82" s="171">
        <v>6004</v>
      </c>
      <c r="M82" s="57" t="s">
        <v>2069</v>
      </c>
      <c r="O82" s="7">
        <v>39</v>
      </c>
      <c r="P82" s="7">
        <v>17</v>
      </c>
      <c r="Q82" s="7">
        <v>6</v>
      </c>
      <c r="R82" s="7">
        <v>16</v>
      </c>
      <c r="S82" s="7">
        <v>80</v>
      </c>
      <c r="T82" s="7">
        <v>77</v>
      </c>
      <c r="U82" s="7">
        <v>40</v>
      </c>
      <c r="BG82" s="6">
        <f t="shared" si="19"/>
        <v>0</v>
      </c>
      <c r="BH82" s="6">
        <f t="shared" si="20"/>
        <v>0</v>
      </c>
      <c r="BI82" s="6">
        <f t="shared" si="21"/>
        <v>1</v>
      </c>
      <c r="BJ82" s="6">
        <f t="shared" si="22"/>
        <v>1</v>
      </c>
      <c r="BK82" s="6">
        <f t="shared" si="23"/>
        <v>0</v>
      </c>
      <c r="BL82" s="6">
        <f t="shared" si="24"/>
        <v>0</v>
      </c>
      <c r="BM82" s="6">
        <f t="shared" si="25"/>
        <v>1</v>
      </c>
      <c r="BN82" s="6">
        <f t="shared" si="26"/>
        <v>2</v>
      </c>
      <c r="BO82" s="6">
        <f t="shared" si="27"/>
        <v>1</v>
      </c>
      <c r="BP82" s="6">
        <f t="shared" si="28"/>
        <v>1</v>
      </c>
      <c r="BQ82" s="6">
        <f t="shared" si="32"/>
        <v>1</v>
      </c>
      <c r="BR82" s="6">
        <f t="shared" si="33"/>
        <v>2</v>
      </c>
      <c r="BS82" s="6">
        <f t="shared" si="34"/>
        <v>1</v>
      </c>
      <c r="BT82" s="6">
        <f t="shared" si="35"/>
        <v>8</v>
      </c>
    </row>
    <row r="83" spans="1:72" hidden="1" x14ac:dyDescent="0.2">
      <c r="A83" s="46">
        <v>240</v>
      </c>
      <c r="B83" s="46">
        <f t="shared" si="29"/>
        <v>7</v>
      </c>
      <c r="C83" s="46">
        <f t="shared" si="30"/>
        <v>18</v>
      </c>
      <c r="D83" s="46">
        <f t="shared" si="31"/>
        <v>4</v>
      </c>
      <c r="E83" s="85">
        <v>11431</v>
      </c>
      <c r="F83" s="7" t="s">
        <v>2853</v>
      </c>
      <c r="G83" s="50" t="s">
        <v>310</v>
      </c>
      <c r="H83" s="50" t="s">
        <v>308</v>
      </c>
      <c r="I83" s="50">
        <v>1</v>
      </c>
      <c r="J83" s="50">
        <v>3</v>
      </c>
      <c r="L83" s="171">
        <v>4432</v>
      </c>
      <c r="M83" s="57" t="s">
        <v>1684</v>
      </c>
      <c r="O83" s="7">
        <v>40</v>
      </c>
      <c r="P83" s="7">
        <v>17</v>
      </c>
      <c r="Q83" s="7">
        <v>6</v>
      </c>
      <c r="R83" s="7">
        <v>17</v>
      </c>
      <c r="S83" s="7">
        <v>81</v>
      </c>
      <c r="T83" s="7">
        <v>80</v>
      </c>
      <c r="U83" s="7">
        <v>40</v>
      </c>
      <c r="BG83" s="6">
        <f t="shared" si="19"/>
        <v>0</v>
      </c>
      <c r="BH83" s="6">
        <f t="shared" si="20"/>
        <v>0</v>
      </c>
      <c r="BI83" s="6">
        <f t="shared" si="21"/>
        <v>0</v>
      </c>
      <c r="BJ83" s="6">
        <f t="shared" si="22"/>
        <v>0</v>
      </c>
      <c r="BK83" s="6">
        <f t="shared" si="23"/>
        <v>1</v>
      </c>
      <c r="BL83" s="6">
        <f t="shared" si="24"/>
        <v>1</v>
      </c>
      <c r="BM83" s="6">
        <f t="shared" si="25"/>
        <v>0</v>
      </c>
      <c r="BN83" s="6">
        <f t="shared" si="26"/>
        <v>0</v>
      </c>
      <c r="BO83" s="6">
        <f t="shared" si="27"/>
        <v>1</v>
      </c>
      <c r="BP83" s="6">
        <f t="shared" si="28"/>
        <v>2</v>
      </c>
      <c r="BQ83" s="6">
        <f t="shared" si="32"/>
        <v>1</v>
      </c>
      <c r="BR83" s="6">
        <f t="shared" si="33"/>
        <v>3</v>
      </c>
      <c r="BS83" s="6">
        <f t="shared" si="34"/>
        <v>1</v>
      </c>
      <c r="BT83" s="6">
        <f t="shared" si="35"/>
        <v>9</v>
      </c>
    </row>
    <row r="84" spans="1:72" hidden="1" x14ac:dyDescent="0.2">
      <c r="A84" s="46">
        <v>241</v>
      </c>
      <c r="B84" s="46">
        <f t="shared" si="29"/>
        <v>7</v>
      </c>
      <c r="C84" s="46">
        <f t="shared" si="30"/>
        <v>25</v>
      </c>
      <c r="D84" s="46">
        <f t="shared" si="31"/>
        <v>4</v>
      </c>
      <c r="E84" s="85">
        <v>11438</v>
      </c>
      <c r="F84" s="7" t="s">
        <v>2845</v>
      </c>
      <c r="G84" s="50" t="s">
        <v>103</v>
      </c>
      <c r="H84" s="50" t="s">
        <v>306</v>
      </c>
      <c r="I84" s="50">
        <v>4</v>
      </c>
      <c r="J84" s="50">
        <v>1</v>
      </c>
      <c r="L84" s="171">
        <v>1735</v>
      </c>
      <c r="M84" s="57" t="s">
        <v>1545</v>
      </c>
      <c r="O84" s="7">
        <v>41</v>
      </c>
      <c r="P84" s="7">
        <v>18</v>
      </c>
      <c r="Q84" s="7">
        <v>6</v>
      </c>
      <c r="R84" s="7">
        <v>17</v>
      </c>
      <c r="S84" s="7">
        <v>85</v>
      </c>
      <c r="T84" s="7">
        <v>81</v>
      </c>
      <c r="U84" s="7">
        <v>42</v>
      </c>
      <c r="BG84" s="6">
        <f t="shared" si="19"/>
        <v>1</v>
      </c>
      <c r="BH84" s="6">
        <f t="shared" si="20"/>
        <v>1</v>
      </c>
      <c r="BI84" s="6">
        <f t="shared" si="21"/>
        <v>0</v>
      </c>
      <c r="BJ84" s="6">
        <f t="shared" si="22"/>
        <v>0</v>
      </c>
      <c r="BK84" s="6">
        <f t="shared" si="23"/>
        <v>0</v>
      </c>
      <c r="BL84" s="6">
        <f t="shared" si="24"/>
        <v>0</v>
      </c>
      <c r="BM84" s="6">
        <f t="shared" si="25"/>
        <v>1</v>
      </c>
      <c r="BN84" s="6">
        <f t="shared" si="26"/>
        <v>1</v>
      </c>
      <c r="BO84" s="6">
        <f t="shared" si="27"/>
        <v>0</v>
      </c>
      <c r="BP84" s="6">
        <f t="shared" si="28"/>
        <v>0</v>
      </c>
      <c r="BQ84" s="6">
        <f t="shared" si="32"/>
        <v>1</v>
      </c>
      <c r="BR84" s="6">
        <f t="shared" si="33"/>
        <v>4</v>
      </c>
      <c r="BS84" s="6">
        <f t="shared" si="34"/>
        <v>1</v>
      </c>
      <c r="BT84" s="6">
        <f t="shared" si="35"/>
        <v>10</v>
      </c>
    </row>
    <row r="85" spans="1:72" hidden="1" x14ac:dyDescent="0.2">
      <c r="A85" s="46">
        <v>242</v>
      </c>
      <c r="B85" s="46">
        <f t="shared" si="29"/>
        <v>7</v>
      </c>
      <c r="C85" s="46">
        <f t="shared" si="30"/>
        <v>2</v>
      </c>
      <c r="D85" s="46">
        <f t="shared" si="31"/>
        <v>5</v>
      </c>
      <c r="E85" s="85">
        <v>11445</v>
      </c>
      <c r="F85" s="7" t="s">
        <v>234</v>
      </c>
      <c r="G85" s="50" t="s">
        <v>103</v>
      </c>
      <c r="H85" s="50" t="s">
        <v>308</v>
      </c>
      <c r="I85" s="50">
        <v>0</v>
      </c>
      <c r="J85" s="50">
        <v>1</v>
      </c>
      <c r="L85" s="171">
        <v>2533</v>
      </c>
      <c r="N85" s="46">
        <v>12</v>
      </c>
      <c r="O85" s="5">
        <v>42</v>
      </c>
      <c r="P85" s="5">
        <v>18</v>
      </c>
      <c r="Q85" s="5">
        <v>6</v>
      </c>
      <c r="R85" s="5">
        <v>18</v>
      </c>
      <c r="S85" s="5">
        <v>85</v>
      </c>
      <c r="T85" s="5">
        <v>82</v>
      </c>
      <c r="U85" s="5">
        <v>42</v>
      </c>
      <c r="BG85" s="6">
        <f t="shared" si="19"/>
        <v>0</v>
      </c>
      <c r="BH85" s="6">
        <f t="shared" si="20"/>
        <v>0</v>
      </c>
      <c r="BI85" s="6">
        <f t="shared" si="21"/>
        <v>0</v>
      </c>
      <c r="BJ85" s="6">
        <f t="shared" si="22"/>
        <v>0</v>
      </c>
      <c r="BK85" s="6">
        <f t="shared" si="23"/>
        <v>1</v>
      </c>
      <c r="BL85" s="6">
        <f t="shared" si="24"/>
        <v>1</v>
      </c>
      <c r="BM85" s="6">
        <f t="shared" si="25"/>
        <v>0</v>
      </c>
      <c r="BN85" s="6">
        <f t="shared" si="26"/>
        <v>0</v>
      </c>
      <c r="BO85" s="6">
        <f t="shared" si="27"/>
        <v>1</v>
      </c>
      <c r="BP85" s="6">
        <f t="shared" si="28"/>
        <v>1</v>
      </c>
      <c r="BQ85" s="6">
        <f t="shared" si="32"/>
        <v>0</v>
      </c>
      <c r="BR85" s="6">
        <f t="shared" si="33"/>
        <v>0</v>
      </c>
      <c r="BS85" s="6">
        <f t="shared" si="34"/>
        <v>1</v>
      </c>
      <c r="BT85" s="6">
        <f t="shared" si="35"/>
        <v>11</v>
      </c>
    </row>
    <row r="86" spans="1:72" hidden="1" x14ac:dyDescent="0.2">
      <c r="A86" s="46">
        <v>301</v>
      </c>
      <c r="B86" s="46">
        <f t="shared" si="29"/>
        <v>7</v>
      </c>
      <c r="C86" s="46">
        <f t="shared" si="30"/>
        <v>29</v>
      </c>
      <c r="D86" s="46">
        <f t="shared" si="31"/>
        <v>8</v>
      </c>
      <c r="E86" s="85">
        <v>11564</v>
      </c>
      <c r="F86" s="7" t="s">
        <v>661</v>
      </c>
      <c r="G86" s="50" t="s">
        <v>103</v>
      </c>
      <c r="H86" s="50" t="s">
        <v>306</v>
      </c>
      <c r="I86" s="50">
        <v>3</v>
      </c>
      <c r="J86" s="50">
        <v>2</v>
      </c>
      <c r="L86" s="171">
        <v>5203</v>
      </c>
      <c r="M86" s="57" t="s">
        <v>1418</v>
      </c>
      <c r="O86" s="7">
        <v>1</v>
      </c>
      <c r="P86" s="7">
        <v>1</v>
      </c>
      <c r="Q86" s="7">
        <v>0</v>
      </c>
      <c r="R86" s="7">
        <v>0</v>
      </c>
      <c r="S86" s="7">
        <v>3</v>
      </c>
      <c r="T86" s="7">
        <v>2</v>
      </c>
      <c r="U86" s="7">
        <v>2</v>
      </c>
      <c r="BG86" s="6">
        <f t="shared" si="19"/>
        <v>1</v>
      </c>
      <c r="BH86" s="6">
        <f t="shared" si="20"/>
        <v>1</v>
      </c>
      <c r="BI86" s="6">
        <f t="shared" si="21"/>
        <v>0</v>
      </c>
      <c r="BJ86" s="6">
        <f t="shared" si="22"/>
        <v>0</v>
      </c>
      <c r="BK86" s="6">
        <f t="shared" si="23"/>
        <v>0</v>
      </c>
      <c r="BL86" s="6">
        <f t="shared" si="24"/>
        <v>0</v>
      </c>
      <c r="BM86" s="6">
        <f t="shared" si="25"/>
        <v>1</v>
      </c>
      <c r="BN86" s="6">
        <f t="shared" si="26"/>
        <v>1</v>
      </c>
      <c r="BO86" s="6">
        <f t="shared" si="27"/>
        <v>0</v>
      </c>
      <c r="BP86" s="6">
        <f t="shared" si="28"/>
        <v>0</v>
      </c>
      <c r="BQ86" s="6">
        <f t="shared" si="32"/>
        <v>1</v>
      </c>
      <c r="BR86" s="6">
        <f t="shared" si="33"/>
        <v>1</v>
      </c>
      <c r="BS86" s="6">
        <f t="shared" si="34"/>
        <v>1</v>
      </c>
      <c r="BT86" s="6">
        <f t="shared" si="35"/>
        <v>12</v>
      </c>
    </row>
    <row r="87" spans="1:72" hidden="1" x14ac:dyDescent="0.2">
      <c r="A87" s="46">
        <v>302</v>
      </c>
      <c r="B87" s="46">
        <f t="shared" si="29"/>
        <v>4</v>
      </c>
      <c r="C87" s="46">
        <f t="shared" si="30"/>
        <v>2</v>
      </c>
      <c r="D87" s="46">
        <f t="shared" si="31"/>
        <v>9</v>
      </c>
      <c r="E87" s="85">
        <v>11568</v>
      </c>
      <c r="F87" s="7" t="s">
        <v>2727</v>
      </c>
      <c r="G87" s="50" t="s">
        <v>103</v>
      </c>
      <c r="H87" s="50" t="s">
        <v>308</v>
      </c>
      <c r="I87" s="50">
        <v>1</v>
      </c>
      <c r="J87" s="50">
        <v>2</v>
      </c>
      <c r="L87" s="171">
        <v>2574</v>
      </c>
      <c r="M87" s="57" t="s">
        <v>1684</v>
      </c>
      <c r="O87" s="7">
        <v>2</v>
      </c>
      <c r="P87" s="7">
        <v>1</v>
      </c>
      <c r="Q87" s="7">
        <v>0</v>
      </c>
      <c r="R87" s="7">
        <v>1</v>
      </c>
      <c r="S87" s="7">
        <v>4</v>
      </c>
      <c r="T87" s="7">
        <v>4</v>
      </c>
      <c r="U87" s="7">
        <v>2</v>
      </c>
      <c r="BG87" s="6">
        <f t="shared" si="19"/>
        <v>0</v>
      </c>
      <c r="BH87" s="6">
        <f t="shared" si="20"/>
        <v>0</v>
      </c>
      <c r="BI87" s="6">
        <f t="shared" si="21"/>
        <v>0</v>
      </c>
      <c r="BJ87" s="6">
        <f t="shared" si="22"/>
        <v>0</v>
      </c>
      <c r="BK87" s="6">
        <f t="shared" si="23"/>
        <v>1</v>
      </c>
      <c r="BL87" s="6">
        <f t="shared" si="24"/>
        <v>1</v>
      </c>
      <c r="BM87" s="6">
        <f t="shared" si="25"/>
        <v>0</v>
      </c>
      <c r="BN87" s="6">
        <f t="shared" si="26"/>
        <v>0</v>
      </c>
      <c r="BO87" s="6">
        <f t="shared" si="27"/>
        <v>1</v>
      </c>
      <c r="BP87" s="6">
        <f t="shared" si="28"/>
        <v>1</v>
      </c>
      <c r="BQ87" s="6">
        <f t="shared" si="32"/>
        <v>1</v>
      </c>
      <c r="BR87" s="6">
        <f t="shared" si="33"/>
        <v>2</v>
      </c>
      <c r="BS87" s="6">
        <f t="shared" si="34"/>
        <v>1</v>
      </c>
      <c r="BT87" s="6">
        <f t="shared" si="35"/>
        <v>13</v>
      </c>
    </row>
    <row r="88" spans="1:72" hidden="1" x14ac:dyDescent="0.2">
      <c r="A88" s="46">
        <v>303</v>
      </c>
      <c r="B88" s="46">
        <f t="shared" si="29"/>
        <v>7</v>
      </c>
      <c r="C88" s="46">
        <f t="shared" si="30"/>
        <v>5</v>
      </c>
      <c r="D88" s="46">
        <f t="shared" si="31"/>
        <v>9</v>
      </c>
      <c r="E88" s="85">
        <v>11571</v>
      </c>
      <c r="F88" s="7" t="s">
        <v>261</v>
      </c>
      <c r="G88" s="50" t="s">
        <v>310</v>
      </c>
      <c r="H88" s="50" t="s">
        <v>306</v>
      </c>
      <c r="I88" s="50">
        <v>1</v>
      </c>
      <c r="J88" s="50">
        <v>0</v>
      </c>
      <c r="L88" s="171">
        <v>6685</v>
      </c>
      <c r="M88" s="57" t="s">
        <v>1419</v>
      </c>
      <c r="O88" s="7">
        <v>3</v>
      </c>
      <c r="P88" s="7">
        <v>2</v>
      </c>
      <c r="Q88" s="7">
        <v>0</v>
      </c>
      <c r="R88" s="7">
        <v>1</v>
      </c>
      <c r="S88" s="7">
        <v>5</v>
      </c>
      <c r="T88" s="7">
        <v>4</v>
      </c>
      <c r="U88" s="7">
        <v>4</v>
      </c>
      <c r="BG88" s="6">
        <f t="shared" si="19"/>
        <v>1</v>
      </c>
      <c r="BH88" s="6">
        <f t="shared" si="20"/>
        <v>1</v>
      </c>
      <c r="BI88" s="6">
        <f t="shared" si="21"/>
        <v>0</v>
      </c>
      <c r="BJ88" s="6">
        <f t="shared" si="22"/>
        <v>0</v>
      </c>
      <c r="BK88" s="6">
        <f t="shared" si="23"/>
        <v>0</v>
      </c>
      <c r="BL88" s="6">
        <f t="shared" si="24"/>
        <v>0</v>
      </c>
      <c r="BM88" s="6">
        <f t="shared" si="25"/>
        <v>1</v>
      </c>
      <c r="BN88" s="6">
        <f t="shared" si="26"/>
        <v>1</v>
      </c>
      <c r="BO88" s="6">
        <f t="shared" si="27"/>
        <v>0</v>
      </c>
      <c r="BP88" s="6">
        <f t="shared" si="28"/>
        <v>0</v>
      </c>
      <c r="BQ88" s="6">
        <f t="shared" si="32"/>
        <v>1</v>
      </c>
      <c r="BR88" s="6">
        <f t="shared" si="33"/>
        <v>3</v>
      </c>
      <c r="BS88" s="6">
        <f t="shared" si="34"/>
        <v>0</v>
      </c>
      <c r="BT88" s="6">
        <f t="shared" si="35"/>
        <v>0</v>
      </c>
    </row>
    <row r="89" spans="1:72" hidden="1" x14ac:dyDescent="0.2">
      <c r="A89" s="46">
        <v>304</v>
      </c>
      <c r="B89" s="46">
        <f t="shared" si="29"/>
        <v>4</v>
      </c>
      <c r="C89" s="46">
        <f t="shared" si="30"/>
        <v>9</v>
      </c>
      <c r="D89" s="46">
        <f t="shared" si="31"/>
        <v>9</v>
      </c>
      <c r="E89" s="85">
        <v>11575</v>
      </c>
      <c r="F89" s="7" t="s">
        <v>2850</v>
      </c>
      <c r="G89" s="50" t="s">
        <v>310</v>
      </c>
      <c r="H89" s="50" t="s">
        <v>308</v>
      </c>
      <c r="I89" s="50">
        <v>0</v>
      </c>
      <c r="J89" s="50">
        <v>6</v>
      </c>
      <c r="L89" s="171">
        <v>14100</v>
      </c>
      <c r="O89" s="7">
        <v>4</v>
      </c>
      <c r="P89" s="7">
        <v>2</v>
      </c>
      <c r="Q89" s="7">
        <v>0</v>
      </c>
      <c r="R89" s="7">
        <v>2</v>
      </c>
      <c r="S89" s="7">
        <v>5</v>
      </c>
      <c r="T89" s="7">
        <v>10</v>
      </c>
      <c r="U89" s="7">
        <v>4</v>
      </c>
      <c r="BG89" s="6">
        <f t="shared" si="19"/>
        <v>0</v>
      </c>
      <c r="BH89" s="6">
        <f t="shared" si="20"/>
        <v>0</v>
      </c>
      <c r="BI89" s="6">
        <f t="shared" si="21"/>
        <v>0</v>
      </c>
      <c r="BJ89" s="6">
        <f t="shared" si="22"/>
        <v>0</v>
      </c>
      <c r="BK89" s="6">
        <f t="shared" si="23"/>
        <v>1</v>
      </c>
      <c r="BL89" s="6">
        <f t="shared" si="24"/>
        <v>1</v>
      </c>
      <c r="BM89" s="6">
        <f t="shared" si="25"/>
        <v>0</v>
      </c>
      <c r="BN89" s="6">
        <f t="shared" si="26"/>
        <v>0</v>
      </c>
      <c r="BO89" s="6">
        <f t="shared" si="27"/>
        <v>1</v>
      </c>
      <c r="BP89" s="6">
        <f t="shared" si="28"/>
        <v>1</v>
      </c>
      <c r="BQ89" s="6">
        <f t="shared" si="32"/>
        <v>0</v>
      </c>
      <c r="BR89" s="6">
        <f t="shared" si="33"/>
        <v>0</v>
      </c>
      <c r="BS89" s="6">
        <f t="shared" si="34"/>
        <v>1</v>
      </c>
      <c r="BT89" s="6">
        <f t="shared" si="35"/>
        <v>1</v>
      </c>
    </row>
    <row r="90" spans="1:72" hidden="1" x14ac:dyDescent="0.2">
      <c r="A90" s="46">
        <v>305</v>
      </c>
      <c r="B90" s="46">
        <f t="shared" si="29"/>
        <v>7</v>
      </c>
      <c r="C90" s="46">
        <f t="shared" si="30"/>
        <v>12</v>
      </c>
      <c r="D90" s="46">
        <f t="shared" si="31"/>
        <v>9</v>
      </c>
      <c r="E90" s="85">
        <v>11578</v>
      </c>
      <c r="F90" s="7" t="s">
        <v>111</v>
      </c>
      <c r="G90" s="50" t="s">
        <v>103</v>
      </c>
      <c r="H90" s="50" t="s">
        <v>306</v>
      </c>
      <c r="I90" s="50">
        <v>1</v>
      </c>
      <c r="J90" s="50">
        <v>0</v>
      </c>
      <c r="L90" s="171">
        <v>4130</v>
      </c>
      <c r="M90" s="57" t="s">
        <v>2069</v>
      </c>
      <c r="O90" s="7">
        <v>5</v>
      </c>
      <c r="P90" s="7">
        <v>3</v>
      </c>
      <c r="Q90" s="7">
        <v>0</v>
      </c>
      <c r="R90" s="7">
        <v>2</v>
      </c>
      <c r="S90" s="7">
        <v>6</v>
      </c>
      <c r="T90" s="7">
        <v>10</v>
      </c>
      <c r="U90" s="7">
        <v>6</v>
      </c>
      <c r="BG90" s="6">
        <f t="shared" si="19"/>
        <v>1</v>
      </c>
      <c r="BH90" s="6">
        <f t="shared" si="20"/>
        <v>1</v>
      </c>
      <c r="BI90" s="6">
        <f t="shared" si="21"/>
        <v>0</v>
      </c>
      <c r="BJ90" s="6">
        <f t="shared" si="22"/>
        <v>0</v>
      </c>
      <c r="BK90" s="6">
        <f t="shared" si="23"/>
        <v>0</v>
      </c>
      <c r="BL90" s="6">
        <f t="shared" si="24"/>
        <v>0</v>
      </c>
      <c r="BM90" s="6">
        <f t="shared" si="25"/>
        <v>1</v>
      </c>
      <c r="BN90" s="6">
        <f t="shared" si="26"/>
        <v>1</v>
      </c>
      <c r="BO90" s="6">
        <f t="shared" si="27"/>
        <v>0</v>
      </c>
      <c r="BP90" s="6">
        <f t="shared" si="28"/>
        <v>0</v>
      </c>
      <c r="BQ90" s="6">
        <f t="shared" si="32"/>
        <v>1</v>
      </c>
      <c r="BR90" s="6">
        <f t="shared" si="33"/>
        <v>1</v>
      </c>
      <c r="BS90" s="6">
        <f t="shared" si="34"/>
        <v>0</v>
      </c>
      <c r="BT90" s="6">
        <f t="shared" si="35"/>
        <v>0</v>
      </c>
    </row>
    <row r="91" spans="1:72" hidden="1" x14ac:dyDescent="0.2">
      <c r="A91" s="46">
        <v>306</v>
      </c>
      <c r="B91" s="46">
        <f t="shared" si="29"/>
        <v>4</v>
      </c>
      <c r="C91" s="46">
        <f t="shared" si="30"/>
        <v>16</v>
      </c>
      <c r="D91" s="46">
        <f t="shared" si="31"/>
        <v>9</v>
      </c>
      <c r="E91" s="85">
        <v>11582</v>
      </c>
      <c r="F91" s="7" t="s">
        <v>3574</v>
      </c>
      <c r="G91" s="50" t="s">
        <v>103</v>
      </c>
      <c r="H91" s="50" t="s">
        <v>306</v>
      </c>
      <c r="I91" s="50">
        <v>3</v>
      </c>
      <c r="J91" s="50">
        <v>2</v>
      </c>
      <c r="L91" s="171">
        <v>6199</v>
      </c>
      <c r="M91" s="57" t="s">
        <v>2335</v>
      </c>
      <c r="O91" s="7">
        <v>6</v>
      </c>
      <c r="P91" s="7">
        <v>4</v>
      </c>
      <c r="Q91" s="7">
        <v>0</v>
      </c>
      <c r="R91" s="7">
        <v>2</v>
      </c>
      <c r="S91" s="7">
        <v>9</v>
      </c>
      <c r="T91" s="7">
        <v>12</v>
      </c>
      <c r="U91" s="7">
        <v>8</v>
      </c>
      <c r="BG91" s="6">
        <f t="shared" si="19"/>
        <v>1</v>
      </c>
      <c r="BH91" s="6">
        <f t="shared" si="20"/>
        <v>2</v>
      </c>
      <c r="BI91" s="6">
        <f t="shared" si="21"/>
        <v>0</v>
      </c>
      <c r="BJ91" s="6">
        <f t="shared" si="22"/>
        <v>0</v>
      </c>
      <c r="BK91" s="6">
        <f t="shared" si="23"/>
        <v>0</v>
      </c>
      <c r="BL91" s="6">
        <f t="shared" si="24"/>
        <v>0</v>
      </c>
      <c r="BM91" s="6">
        <f t="shared" si="25"/>
        <v>1</v>
      </c>
      <c r="BN91" s="6">
        <f t="shared" si="26"/>
        <v>2</v>
      </c>
      <c r="BO91" s="6">
        <f t="shared" si="27"/>
        <v>0</v>
      </c>
      <c r="BP91" s="6">
        <f t="shared" si="28"/>
        <v>0</v>
      </c>
      <c r="BQ91" s="6">
        <f t="shared" si="32"/>
        <v>1</v>
      </c>
      <c r="BR91" s="6">
        <f t="shared" si="33"/>
        <v>2</v>
      </c>
      <c r="BS91" s="6">
        <f t="shared" si="34"/>
        <v>1</v>
      </c>
      <c r="BT91" s="6">
        <f t="shared" si="35"/>
        <v>1</v>
      </c>
    </row>
    <row r="92" spans="1:72" hidden="1" x14ac:dyDescent="0.2">
      <c r="A92" s="46">
        <v>307</v>
      </c>
      <c r="B92" s="46">
        <f t="shared" si="29"/>
        <v>7</v>
      </c>
      <c r="C92" s="46">
        <f t="shared" si="30"/>
        <v>19</v>
      </c>
      <c r="D92" s="46">
        <f t="shared" si="31"/>
        <v>9</v>
      </c>
      <c r="E92" s="85">
        <v>11585</v>
      </c>
      <c r="F92" s="7" t="s">
        <v>257</v>
      </c>
      <c r="G92" s="50" t="s">
        <v>310</v>
      </c>
      <c r="H92" s="50" t="s">
        <v>308</v>
      </c>
      <c r="I92" s="50">
        <v>1</v>
      </c>
      <c r="J92" s="50">
        <v>2</v>
      </c>
      <c r="L92" s="171">
        <v>4468</v>
      </c>
      <c r="M92" s="57" t="s">
        <v>1419</v>
      </c>
      <c r="O92" s="7">
        <v>7</v>
      </c>
      <c r="P92" s="7">
        <v>4</v>
      </c>
      <c r="Q92" s="7">
        <v>0</v>
      </c>
      <c r="R92" s="7">
        <v>3</v>
      </c>
      <c r="S92" s="7">
        <v>10</v>
      </c>
      <c r="T92" s="7">
        <v>14</v>
      </c>
      <c r="U92" s="7">
        <v>8</v>
      </c>
      <c r="BG92" s="6">
        <f t="shared" si="19"/>
        <v>0</v>
      </c>
      <c r="BH92" s="6">
        <f t="shared" si="20"/>
        <v>0</v>
      </c>
      <c r="BI92" s="6">
        <f t="shared" si="21"/>
        <v>0</v>
      </c>
      <c r="BJ92" s="6">
        <f t="shared" si="22"/>
        <v>0</v>
      </c>
      <c r="BK92" s="6">
        <f t="shared" si="23"/>
        <v>1</v>
      </c>
      <c r="BL92" s="6">
        <f t="shared" si="24"/>
        <v>1</v>
      </c>
      <c r="BM92" s="6">
        <f t="shared" si="25"/>
        <v>0</v>
      </c>
      <c r="BN92" s="6">
        <f t="shared" si="26"/>
        <v>0</v>
      </c>
      <c r="BO92" s="6">
        <f t="shared" si="27"/>
        <v>1</v>
      </c>
      <c r="BP92" s="6">
        <f t="shared" si="28"/>
        <v>1</v>
      </c>
      <c r="BQ92" s="6">
        <f t="shared" si="32"/>
        <v>1</v>
      </c>
      <c r="BR92" s="6">
        <f t="shared" si="33"/>
        <v>3</v>
      </c>
      <c r="BS92" s="6">
        <f t="shared" si="34"/>
        <v>1</v>
      </c>
      <c r="BT92" s="6">
        <f t="shared" si="35"/>
        <v>2</v>
      </c>
    </row>
    <row r="93" spans="1:72" hidden="1" x14ac:dyDescent="0.2">
      <c r="A93" s="46">
        <v>308</v>
      </c>
      <c r="B93" s="46">
        <f t="shared" si="29"/>
        <v>7</v>
      </c>
      <c r="C93" s="46">
        <f t="shared" si="30"/>
        <v>26</v>
      </c>
      <c r="D93" s="46">
        <f t="shared" si="31"/>
        <v>9</v>
      </c>
      <c r="E93" s="85">
        <v>11592</v>
      </c>
      <c r="F93" s="7" t="s">
        <v>234</v>
      </c>
      <c r="G93" s="50" t="s">
        <v>103</v>
      </c>
      <c r="H93" s="50" t="s">
        <v>306</v>
      </c>
      <c r="I93" s="50">
        <v>3</v>
      </c>
      <c r="J93" s="50">
        <v>2</v>
      </c>
      <c r="L93" s="171">
        <v>4855</v>
      </c>
      <c r="M93" s="57" t="s">
        <v>2336</v>
      </c>
      <c r="O93" s="7">
        <v>8</v>
      </c>
      <c r="P93" s="7">
        <v>5</v>
      </c>
      <c r="Q93" s="7">
        <v>0</v>
      </c>
      <c r="R93" s="7">
        <v>3</v>
      </c>
      <c r="S93" s="7">
        <v>13</v>
      </c>
      <c r="T93" s="7">
        <v>16</v>
      </c>
      <c r="U93" s="7">
        <v>10</v>
      </c>
      <c r="BG93" s="6">
        <f t="shared" si="19"/>
        <v>1</v>
      </c>
      <c r="BH93" s="6">
        <f t="shared" si="20"/>
        <v>1</v>
      </c>
      <c r="BI93" s="6">
        <f t="shared" si="21"/>
        <v>0</v>
      </c>
      <c r="BJ93" s="6">
        <f t="shared" si="22"/>
        <v>0</v>
      </c>
      <c r="BK93" s="6">
        <f t="shared" si="23"/>
        <v>0</v>
      </c>
      <c r="BL93" s="6">
        <f t="shared" si="24"/>
        <v>0</v>
      </c>
      <c r="BM93" s="6">
        <f t="shared" si="25"/>
        <v>1</v>
      </c>
      <c r="BN93" s="6">
        <f t="shared" si="26"/>
        <v>1</v>
      </c>
      <c r="BO93" s="6">
        <f t="shared" si="27"/>
        <v>0</v>
      </c>
      <c r="BP93" s="6">
        <f t="shared" si="28"/>
        <v>0</v>
      </c>
      <c r="BQ93" s="6">
        <f t="shared" si="32"/>
        <v>1</v>
      </c>
      <c r="BR93" s="6">
        <f t="shared" si="33"/>
        <v>4</v>
      </c>
      <c r="BS93" s="6">
        <f t="shared" si="34"/>
        <v>1</v>
      </c>
      <c r="BT93" s="6">
        <f t="shared" si="35"/>
        <v>3</v>
      </c>
    </row>
    <row r="94" spans="1:72" hidden="1" x14ac:dyDescent="0.2">
      <c r="A94" s="46">
        <v>309</v>
      </c>
      <c r="B94" s="46">
        <f t="shared" si="29"/>
        <v>7</v>
      </c>
      <c r="C94" s="46">
        <f t="shared" si="30"/>
        <v>3</v>
      </c>
      <c r="D94" s="46">
        <f t="shared" si="31"/>
        <v>10</v>
      </c>
      <c r="E94" s="85">
        <v>11599</v>
      </c>
      <c r="F94" s="7" t="s">
        <v>2070</v>
      </c>
      <c r="G94" s="50" t="s">
        <v>310</v>
      </c>
      <c r="H94" s="50" t="s">
        <v>307</v>
      </c>
      <c r="I94" s="50">
        <v>1</v>
      </c>
      <c r="J94" s="50">
        <v>1</v>
      </c>
      <c r="L94" s="171">
        <v>5809</v>
      </c>
      <c r="M94" s="57" t="s">
        <v>2337</v>
      </c>
      <c r="O94" s="7">
        <v>9</v>
      </c>
      <c r="P94" s="7">
        <v>5</v>
      </c>
      <c r="Q94" s="7">
        <v>1</v>
      </c>
      <c r="R94" s="7">
        <v>3</v>
      </c>
      <c r="S94" s="7">
        <v>14</v>
      </c>
      <c r="T94" s="7">
        <v>17</v>
      </c>
      <c r="U94" s="7">
        <v>11</v>
      </c>
      <c r="BG94" s="6">
        <f t="shared" si="19"/>
        <v>0</v>
      </c>
      <c r="BH94" s="6">
        <f t="shared" si="20"/>
        <v>0</v>
      </c>
      <c r="BI94" s="6">
        <f t="shared" si="21"/>
        <v>1</v>
      </c>
      <c r="BJ94" s="6">
        <f t="shared" si="22"/>
        <v>1</v>
      </c>
      <c r="BK94" s="6">
        <f t="shared" si="23"/>
        <v>0</v>
      </c>
      <c r="BL94" s="6">
        <f t="shared" si="24"/>
        <v>0</v>
      </c>
      <c r="BM94" s="6">
        <f t="shared" si="25"/>
        <v>1</v>
      </c>
      <c r="BN94" s="6">
        <f t="shared" si="26"/>
        <v>2</v>
      </c>
      <c r="BO94" s="6">
        <f t="shared" si="27"/>
        <v>1</v>
      </c>
      <c r="BP94" s="6">
        <f t="shared" si="28"/>
        <v>1</v>
      </c>
      <c r="BQ94" s="6">
        <f t="shared" si="32"/>
        <v>1</v>
      </c>
      <c r="BR94" s="6">
        <f t="shared" si="33"/>
        <v>5</v>
      </c>
      <c r="BS94" s="6">
        <f t="shared" si="34"/>
        <v>1</v>
      </c>
      <c r="BT94" s="6">
        <f t="shared" si="35"/>
        <v>4</v>
      </c>
    </row>
    <row r="95" spans="1:72" hidden="1" x14ac:dyDescent="0.2">
      <c r="A95" s="46">
        <v>310</v>
      </c>
      <c r="B95" s="46">
        <f t="shared" si="29"/>
        <v>7</v>
      </c>
      <c r="C95" s="46">
        <f t="shared" si="30"/>
        <v>10</v>
      </c>
      <c r="D95" s="46">
        <f t="shared" si="31"/>
        <v>10</v>
      </c>
      <c r="E95" s="85">
        <v>11606</v>
      </c>
      <c r="F95" s="7" t="s">
        <v>2073</v>
      </c>
      <c r="G95" s="50" t="s">
        <v>103</v>
      </c>
      <c r="H95" s="50" t="s">
        <v>307</v>
      </c>
      <c r="I95" s="50">
        <v>3</v>
      </c>
      <c r="J95" s="50">
        <v>3</v>
      </c>
      <c r="L95" s="171">
        <v>3998</v>
      </c>
      <c r="M95" s="57" t="s">
        <v>2338</v>
      </c>
      <c r="O95" s="7">
        <v>10</v>
      </c>
      <c r="P95" s="7">
        <v>5</v>
      </c>
      <c r="Q95" s="7">
        <v>2</v>
      </c>
      <c r="R95" s="7">
        <v>3</v>
      </c>
      <c r="S95" s="7">
        <v>17</v>
      </c>
      <c r="T95" s="7">
        <v>20</v>
      </c>
      <c r="U95" s="7">
        <v>12</v>
      </c>
      <c r="BG95" s="6">
        <f t="shared" si="19"/>
        <v>0</v>
      </c>
      <c r="BH95" s="6">
        <f t="shared" si="20"/>
        <v>0</v>
      </c>
      <c r="BI95" s="6">
        <f t="shared" si="21"/>
        <v>1</v>
      </c>
      <c r="BJ95" s="6">
        <f t="shared" si="22"/>
        <v>2</v>
      </c>
      <c r="BK95" s="6">
        <f t="shared" si="23"/>
        <v>0</v>
      </c>
      <c r="BL95" s="6">
        <f t="shared" si="24"/>
        <v>0</v>
      </c>
      <c r="BM95" s="6">
        <f t="shared" si="25"/>
        <v>1</v>
      </c>
      <c r="BN95" s="6">
        <f t="shared" si="26"/>
        <v>3</v>
      </c>
      <c r="BO95" s="6">
        <f t="shared" si="27"/>
        <v>1</v>
      </c>
      <c r="BP95" s="6">
        <f t="shared" si="28"/>
        <v>2</v>
      </c>
      <c r="BQ95" s="6">
        <f t="shared" si="32"/>
        <v>1</v>
      </c>
      <c r="BR95" s="6">
        <f t="shared" si="33"/>
        <v>6</v>
      </c>
      <c r="BS95" s="6">
        <f t="shared" si="34"/>
        <v>1</v>
      </c>
      <c r="BT95" s="6">
        <f t="shared" si="35"/>
        <v>5</v>
      </c>
    </row>
    <row r="96" spans="1:72" hidden="1" x14ac:dyDescent="0.2">
      <c r="A96" s="46">
        <v>311</v>
      </c>
      <c r="B96" s="46">
        <f t="shared" si="29"/>
        <v>7</v>
      </c>
      <c r="C96" s="46">
        <f t="shared" si="30"/>
        <v>17</v>
      </c>
      <c r="D96" s="46">
        <f t="shared" si="31"/>
        <v>10</v>
      </c>
      <c r="E96" s="85">
        <v>11613</v>
      </c>
      <c r="F96" s="7" t="s">
        <v>1612</v>
      </c>
      <c r="G96" s="50" t="s">
        <v>310</v>
      </c>
      <c r="H96" s="50" t="s">
        <v>306</v>
      </c>
      <c r="I96" s="50">
        <v>2</v>
      </c>
      <c r="J96" s="50">
        <v>0</v>
      </c>
      <c r="L96" s="171">
        <v>2836</v>
      </c>
      <c r="M96" s="57" t="s">
        <v>2339</v>
      </c>
      <c r="O96" s="7">
        <v>11</v>
      </c>
      <c r="P96" s="7">
        <v>6</v>
      </c>
      <c r="Q96" s="7">
        <v>2</v>
      </c>
      <c r="R96" s="7">
        <v>3</v>
      </c>
      <c r="S96" s="7">
        <v>19</v>
      </c>
      <c r="T96" s="7">
        <v>20</v>
      </c>
      <c r="U96" s="7">
        <v>14</v>
      </c>
      <c r="BG96" s="6">
        <f t="shared" si="19"/>
        <v>1</v>
      </c>
      <c r="BH96" s="6">
        <f t="shared" si="20"/>
        <v>1</v>
      </c>
      <c r="BI96" s="6">
        <f t="shared" si="21"/>
        <v>0</v>
      </c>
      <c r="BJ96" s="6">
        <f t="shared" si="22"/>
        <v>0</v>
      </c>
      <c r="BK96" s="6">
        <f t="shared" si="23"/>
        <v>0</v>
      </c>
      <c r="BL96" s="6">
        <f t="shared" si="24"/>
        <v>0</v>
      </c>
      <c r="BM96" s="6">
        <f t="shared" si="25"/>
        <v>1</v>
      </c>
      <c r="BN96" s="6">
        <f t="shared" si="26"/>
        <v>4</v>
      </c>
      <c r="BO96" s="6">
        <f t="shared" si="27"/>
        <v>0</v>
      </c>
      <c r="BP96" s="6">
        <f t="shared" si="28"/>
        <v>0</v>
      </c>
      <c r="BQ96" s="6">
        <f t="shared" si="32"/>
        <v>1</v>
      </c>
      <c r="BR96" s="6">
        <f t="shared" si="33"/>
        <v>7</v>
      </c>
      <c r="BS96" s="6">
        <f t="shared" si="34"/>
        <v>0</v>
      </c>
      <c r="BT96" s="6">
        <f t="shared" si="35"/>
        <v>0</v>
      </c>
    </row>
    <row r="97" spans="1:72" hidden="1" x14ac:dyDescent="0.2">
      <c r="A97" s="46">
        <v>312</v>
      </c>
      <c r="B97" s="46">
        <f t="shared" si="29"/>
        <v>7</v>
      </c>
      <c r="C97" s="46">
        <f t="shared" si="30"/>
        <v>24</v>
      </c>
      <c r="D97" s="46">
        <f t="shared" si="31"/>
        <v>10</v>
      </c>
      <c r="E97" s="85">
        <v>11620</v>
      </c>
      <c r="F97" s="7" t="s">
        <v>1611</v>
      </c>
      <c r="G97" s="50" t="s">
        <v>103</v>
      </c>
      <c r="H97" s="50" t="s">
        <v>306</v>
      </c>
      <c r="I97" s="50">
        <v>1</v>
      </c>
      <c r="J97" s="50">
        <v>0</v>
      </c>
      <c r="L97" s="171">
        <v>3895</v>
      </c>
      <c r="M97" s="57" t="s">
        <v>2340</v>
      </c>
      <c r="O97" s="7">
        <v>12</v>
      </c>
      <c r="P97" s="7">
        <v>7</v>
      </c>
      <c r="Q97" s="7">
        <v>2</v>
      </c>
      <c r="R97" s="7">
        <v>3</v>
      </c>
      <c r="S97" s="7">
        <v>20</v>
      </c>
      <c r="T97" s="7">
        <v>20</v>
      </c>
      <c r="U97" s="7">
        <v>16</v>
      </c>
      <c r="BG97" s="6">
        <f t="shared" si="19"/>
        <v>1</v>
      </c>
      <c r="BH97" s="6">
        <f t="shared" si="20"/>
        <v>2</v>
      </c>
      <c r="BI97" s="6">
        <f t="shared" si="21"/>
        <v>0</v>
      </c>
      <c r="BJ97" s="6">
        <f t="shared" si="22"/>
        <v>0</v>
      </c>
      <c r="BK97" s="6">
        <f t="shared" si="23"/>
        <v>0</v>
      </c>
      <c r="BL97" s="6">
        <f t="shared" si="24"/>
        <v>0</v>
      </c>
      <c r="BM97" s="6">
        <f t="shared" si="25"/>
        <v>1</v>
      </c>
      <c r="BN97" s="6">
        <f t="shared" si="26"/>
        <v>5</v>
      </c>
      <c r="BO97" s="6">
        <f t="shared" si="27"/>
        <v>0</v>
      </c>
      <c r="BP97" s="6">
        <f t="shared" si="28"/>
        <v>0</v>
      </c>
      <c r="BQ97" s="6">
        <f t="shared" si="32"/>
        <v>1</v>
      </c>
      <c r="BR97" s="6">
        <f t="shared" si="33"/>
        <v>8</v>
      </c>
      <c r="BS97" s="6">
        <f t="shared" si="34"/>
        <v>0</v>
      </c>
      <c r="BT97" s="6">
        <f t="shared" si="35"/>
        <v>0</v>
      </c>
    </row>
    <row r="98" spans="1:72" hidden="1" x14ac:dyDescent="0.2">
      <c r="A98" s="46">
        <v>313</v>
      </c>
      <c r="B98" s="46">
        <f t="shared" si="29"/>
        <v>7</v>
      </c>
      <c r="C98" s="46">
        <f t="shared" si="30"/>
        <v>31</v>
      </c>
      <c r="D98" s="46">
        <f t="shared" si="31"/>
        <v>10</v>
      </c>
      <c r="E98" s="85">
        <v>11627</v>
      </c>
      <c r="F98" s="7" t="s">
        <v>2853</v>
      </c>
      <c r="G98" s="50" t="s">
        <v>310</v>
      </c>
      <c r="H98" s="50" t="s">
        <v>306</v>
      </c>
      <c r="I98" s="50">
        <v>3</v>
      </c>
      <c r="J98" s="50">
        <v>2</v>
      </c>
      <c r="L98" s="171">
        <v>7155</v>
      </c>
      <c r="M98" s="57" t="s">
        <v>2341</v>
      </c>
      <c r="O98" s="7">
        <v>13</v>
      </c>
      <c r="P98" s="7">
        <v>8</v>
      </c>
      <c r="Q98" s="7">
        <v>2</v>
      </c>
      <c r="R98" s="7">
        <v>3</v>
      </c>
      <c r="S98" s="7">
        <v>23</v>
      </c>
      <c r="T98" s="7">
        <v>22</v>
      </c>
      <c r="U98" s="7">
        <v>18</v>
      </c>
      <c r="BG98" s="6">
        <f t="shared" si="19"/>
        <v>1</v>
      </c>
      <c r="BH98" s="6">
        <f t="shared" si="20"/>
        <v>3</v>
      </c>
      <c r="BI98" s="6">
        <f t="shared" si="21"/>
        <v>0</v>
      </c>
      <c r="BJ98" s="6">
        <f t="shared" si="22"/>
        <v>0</v>
      </c>
      <c r="BK98" s="6">
        <f t="shared" si="23"/>
        <v>0</v>
      </c>
      <c r="BL98" s="6">
        <f t="shared" si="24"/>
        <v>0</v>
      </c>
      <c r="BM98" s="6">
        <f t="shared" si="25"/>
        <v>1</v>
      </c>
      <c r="BN98" s="6">
        <f t="shared" si="26"/>
        <v>6</v>
      </c>
      <c r="BO98" s="6">
        <f t="shared" si="27"/>
        <v>0</v>
      </c>
      <c r="BP98" s="6">
        <f t="shared" si="28"/>
        <v>0</v>
      </c>
      <c r="BQ98" s="6">
        <f t="shared" si="32"/>
        <v>1</v>
      </c>
      <c r="BR98" s="6">
        <f t="shared" si="33"/>
        <v>9</v>
      </c>
      <c r="BS98" s="6">
        <f t="shared" si="34"/>
        <v>1</v>
      </c>
      <c r="BT98" s="6">
        <f t="shared" si="35"/>
        <v>1</v>
      </c>
    </row>
    <row r="99" spans="1:72" hidden="1" x14ac:dyDescent="0.2">
      <c r="A99" s="46">
        <v>314</v>
      </c>
      <c r="B99" s="46">
        <f t="shared" si="29"/>
        <v>7</v>
      </c>
      <c r="C99" s="46">
        <f t="shared" si="30"/>
        <v>7</v>
      </c>
      <c r="D99" s="46">
        <f t="shared" si="31"/>
        <v>11</v>
      </c>
      <c r="E99" s="85">
        <v>11634</v>
      </c>
      <c r="F99" s="7" t="s">
        <v>2571</v>
      </c>
      <c r="G99" s="50" t="s">
        <v>103</v>
      </c>
      <c r="H99" s="50" t="s">
        <v>307</v>
      </c>
      <c r="I99" s="50">
        <v>1</v>
      </c>
      <c r="J99" s="50">
        <v>1</v>
      </c>
      <c r="L99" s="171">
        <v>4626</v>
      </c>
      <c r="M99" s="57" t="s">
        <v>2337</v>
      </c>
      <c r="O99" s="7">
        <v>14</v>
      </c>
      <c r="P99" s="7">
        <v>8</v>
      </c>
      <c r="Q99" s="7">
        <v>3</v>
      </c>
      <c r="R99" s="7">
        <v>3</v>
      </c>
      <c r="S99" s="7">
        <v>24</v>
      </c>
      <c r="T99" s="7">
        <v>23</v>
      </c>
      <c r="U99" s="7">
        <v>19</v>
      </c>
      <c r="BG99" s="6">
        <f t="shared" si="19"/>
        <v>0</v>
      </c>
      <c r="BH99" s="6">
        <f t="shared" si="20"/>
        <v>0</v>
      </c>
      <c r="BI99" s="6">
        <f t="shared" si="21"/>
        <v>1</v>
      </c>
      <c r="BJ99" s="6">
        <f t="shared" si="22"/>
        <v>1</v>
      </c>
      <c r="BK99" s="6">
        <f t="shared" si="23"/>
        <v>0</v>
      </c>
      <c r="BL99" s="6">
        <f t="shared" si="24"/>
        <v>0</v>
      </c>
      <c r="BM99" s="6">
        <f t="shared" si="25"/>
        <v>1</v>
      </c>
      <c r="BN99" s="6">
        <f t="shared" si="26"/>
        <v>7</v>
      </c>
      <c r="BO99" s="6">
        <f t="shared" si="27"/>
        <v>1</v>
      </c>
      <c r="BP99" s="6">
        <f t="shared" si="28"/>
        <v>1</v>
      </c>
      <c r="BQ99" s="6">
        <f t="shared" si="32"/>
        <v>1</v>
      </c>
      <c r="BR99" s="6">
        <f t="shared" si="33"/>
        <v>10</v>
      </c>
      <c r="BS99" s="6">
        <f t="shared" si="34"/>
        <v>1</v>
      </c>
      <c r="BT99" s="6">
        <f t="shared" si="35"/>
        <v>2</v>
      </c>
    </row>
    <row r="100" spans="1:72" hidden="1" x14ac:dyDescent="0.2">
      <c r="A100" s="46">
        <v>315</v>
      </c>
      <c r="B100" s="46">
        <f t="shared" si="29"/>
        <v>7</v>
      </c>
      <c r="C100" s="46">
        <f t="shared" si="30"/>
        <v>14</v>
      </c>
      <c r="D100" s="46">
        <f t="shared" si="31"/>
        <v>11</v>
      </c>
      <c r="E100" s="85">
        <v>11641</v>
      </c>
      <c r="F100" s="7" t="s">
        <v>3576</v>
      </c>
      <c r="G100" s="50" t="s">
        <v>310</v>
      </c>
      <c r="H100" s="50" t="s">
        <v>308</v>
      </c>
      <c r="I100" s="50">
        <v>0</v>
      </c>
      <c r="J100" s="50">
        <v>3</v>
      </c>
      <c r="L100" s="171">
        <v>7207</v>
      </c>
      <c r="O100" s="7">
        <v>15</v>
      </c>
      <c r="P100" s="7">
        <v>8</v>
      </c>
      <c r="Q100" s="7">
        <v>3</v>
      </c>
      <c r="R100" s="7">
        <v>4</v>
      </c>
      <c r="S100" s="7">
        <v>24</v>
      </c>
      <c r="T100" s="7">
        <v>26</v>
      </c>
      <c r="U100" s="7">
        <v>19</v>
      </c>
      <c r="BG100" s="6">
        <f t="shared" si="19"/>
        <v>0</v>
      </c>
      <c r="BH100" s="6">
        <f t="shared" si="20"/>
        <v>0</v>
      </c>
      <c r="BI100" s="6">
        <f t="shared" si="21"/>
        <v>0</v>
      </c>
      <c r="BJ100" s="6">
        <f t="shared" si="22"/>
        <v>0</v>
      </c>
      <c r="BK100" s="6">
        <f t="shared" si="23"/>
        <v>1</v>
      </c>
      <c r="BL100" s="6">
        <f t="shared" si="24"/>
        <v>1</v>
      </c>
      <c r="BM100" s="6">
        <f t="shared" si="25"/>
        <v>0</v>
      </c>
      <c r="BN100" s="6">
        <f t="shared" si="26"/>
        <v>0</v>
      </c>
      <c r="BO100" s="6">
        <f t="shared" si="27"/>
        <v>1</v>
      </c>
      <c r="BP100" s="6">
        <f t="shared" si="28"/>
        <v>2</v>
      </c>
      <c r="BQ100" s="6">
        <f t="shared" si="32"/>
        <v>0</v>
      </c>
      <c r="BR100" s="6">
        <f t="shared" si="33"/>
        <v>0</v>
      </c>
      <c r="BS100" s="6">
        <f t="shared" si="34"/>
        <v>1</v>
      </c>
      <c r="BT100" s="6">
        <f t="shared" si="35"/>
        <v>3</v>
      </c>
    </row>
    <row r="101" spans="1:72" hidden="1" x14ac:dyDescent="0.2">
      <c r="A101" s="46">
        <v>316</v>
      </c>
      <c r="B101" s="46">
        <f t="shared" si="29"/>
        <v>7</v>
      </c>
      <c r="C101" s="46">
        <f t="shared" si="30"/>
        <v>21</v>
      </c>
      <c r="D101" s="46">
        <f t="shared" si="31"/>
        <v>11</v>
      </c>
      <c r="E101" s="85">
        <v>11648</v>
      </c>
      <c r="F101" s="7" t="s">
        <v>1113</v>
      </c>
      <c r="G101" s="50" t="s">
        <v>103</v>
      </c>
      <c r="H101" s="50" t="s">
        <v>306</v>
      </c>
      <c r="I101" s="50">
        <v>3</v>
      </c>
      <c r="J101" s="50">
        <v>1</v>
      </c>
      <c r="L101" s="171">
        <v>4113</v>
      </c>
      <c r="M101" s="57" t="s">
        <v>498</v>
      </c>
      <c r="O101" s="7">
        <v>16</v>
      </c>
      <c r="P101" s="7">
        <v>9</v>
      </c>
      <c r="Q101" s="7">
        <v>3</v>
      </c>
      <c r="R101" s="7">
        <v>4</v>
      </c>
      <c r="S101" s="7">
        <v>27</v>
      </c>
      <c r="T101" s="7">
        <v>27</v>
      </c>
      <c r="U101" s="7">
        <v>21</v>
      </c>
      <c r="BG101" s="6">
        <f t="shared" si="19"/>
        <v>1</v>
      </c>
      <c r="BH101" s="6">
        <f t="shared" si="20"/>
        <v>1</v>
      </c>
      <c r="BI101" s="6">
        <f t="shared" si="21"/>
        <v>0</v>
      </c>
      <c r="BJ101" s="6">
        <f t="shared" si="22"/>
        <v>0</v>
      </c>
      <c r="BK101" s="6">
        <f t="shared" si="23"/>
        <v>0</v>
      </c>
      <c r="BL101" s="6">
        <f t="shared" si="24"/>
        <v>0</v>
      </c>
      <c r="BM101" s="6">
        <f t="shared" si="25"/>
        <v>1</v>
      </c>
      <c r="BN101" s="6">
        <f t="shared" si="26"/>
        <v>1</v>
      </c>
      <c r="BO101" s="6">
        <f t="shared" si="27"/>
        <v>0</v>
      </c>
      <c r="BP101" s="6">
        <f t="shared" si="28"/>
        <v>0</v>
      </c>
      <c r="BQ101" s="6">
        <f t="shared" si="32"/>
        <v>1</v>
      </c>
      <c r="BR101" s="6">
        <f t="shared" si="33"/>
        <v>1</v>
      </c>
      <c r="BS101" s="6">
        <f t="shared" si="34"/>
        <v>1</v>
      </c>
      <c r="BT101" s="6">
        <f t="shared" si="35"/>
        <v>4</v>
      </c>
    </row>
    <row r="102" spans="1:72" hidden="1" x14ac:dyDescent="0.2">
      <c r="A102" s="46">
        <v>317</v>
      </c>
      <c r="B102" s="46">
        <f t="shared" si="29"/>
        <v>7</v>
      </c>
      <c r="C102" s="46">
        <f t="shared" si="30"/>
        <v>5</v>
      </c>
      <c r="D102" s="46">
        <f t="shared" si="31"/>
        <v>12</v>
      </c>
      <c r="E102" s="85">
        <v>11662</v>
      </c>
      <c r="F102" s="7" t="s">
        <v>3369</v>
      </c>
      <c r="G102" s="50" t="s">
        <v>103</v>
      </c>
      <c r="H102" s="50" t="s">
        <v>306</v>
      </c>
      <c r="I102" s="50">
        <v>3</v>
      </c>
      <c r="J102" s="50">
        <v>0</v>
      </c>
      <c r="L102" s="171">
        <v>4146</v>
      </c>
      <c r="M102" s="57" t="s">
        <v>2335</v>
      </c>
      <c r="O102" s="7">
        <v>17</v>
      </c>
      <c r="P102" s="7">
        <v>10</v>
      </c>
      <c r="Q102" s="7">
        <v>3</v>
      </c>
      <c r="R102" s="7">
        <v>4</v>
      </c>
      <c r="S102" s="7">
        <v>30</v>
      </c>
      <c r="T102" s="7">
        <v>27</v>
      </c>
      <c r="U102" s="7">
        <v>23</v>
      </c>
      <c r="BG102" s="6">
        <f t="shared" si="19"/>
        <v>1</v>
      </c>
      <c r="BH102" s="6">
        <f t="shared" si="20"/>
        <v>2</v>
      </c>
      <c r="BI102" s="6">
        <f t="shared" si="21"/>
        <v>0</v>
      </c>
      <c r="BJ102" s="6">
        <f t="shared" si="22"/>
        <v>0</v>
      </c>
      <c r="BK102" s="6">
        <f t="shared" si="23"/>
        <v>0</v>
      </c>
      <c r="BL102" s="6">
        <f t="shared" si="24"/>
        <v>0</v>
      </c>
      <c r="BM102" s="6">
        <f t="shared" si="25"/>
        <v>1</v>
      </c>
      <c r="BN102" s="6">
        <f t="shared" si="26"/>
        <v>2</v>
      </c>
      <c r="BO102" s="6">
        <f t="shared" si="27"/>
        <v>0</v>
      </c>
      <c r="BP102" s="6">
        <f t="shared" si="28"/>
        <v>0</v>
      </c>
      <c r="BQ102" s="6">
        <f t="shared" si="32"/>
        <v>1</v>
      </c>
      <c r="BR102" s="6">
        <f t="shared" si="33"/>
        <v>2</v>
      </c>
      <c r="BS102" s="6">
        <f t="shared" si="34"/>
        <v>0</v>
      </c>
      <c r="BT102" s="6">
        <f t="shared" si="35"/>
        <v>0</v>
      </c>
    </row>
    <row r="103" spans="1:72" hidden="1" x14ac:dyDescent="0.2">
      <c r="A103" s="46">
        <v>318</v>
      </c>
      <c r="B103" s="46">
        <f t="shared" si="29"/>
        <v>7</v>
      </c>
      <c r="C103" s="46">
        <f t="shared" si="30"/>
        <v>12</v>
      </c>
      <c r="D103" s="46">
        <f t="shared" si="31"/>
        <v>12</v>
      </c>
      <c r="E103" s="85">
        <v>11669</v>
      </c>
      <c r="F103" s="7" t="s">
        <v>125</v>
      </c>
      <c r="G103" s="50" t="s">
        <v>310</v>
      </c>
      <c r="H103" s="50" t="s">
        <v>307</v>
      </c>
      <c r="I103" s="50">
        <v>2</v>
      </c>
      <c r="J103" s="50">
        <v>2</v>
      </c>
      <c r="L103" s="171">
        <v>3181</v>
      </c>
      <c r="M103" s="57" t="s">
        <v>1140</v>
      </c>
      <c r="O103" s="7">
        <v>18</v>
      </c>
      <c r="P103" s="7">
        <v>10</v>
      </c>
      <c r="Q103" s="7">
        <v>4</v>
      </c>
      <c r="R103" s="7">
        <v>4</v>
      </c>
      <c r="S103" s="7">
        <v>32</v>
      </c>
      <c r="T103" s="7">
        <v>29</v>
      </c>
      <c r="U103" s="7">
        <v>24</v>
      </c>
      <c r="BG103" s="6">
        <f t="shared" si="19"/>
        <v>0</v>
      </c>
      <c r="BH103" s="6">
        <f t="shared" si="20"/>
        <v>0</v>
      </c>
      <c r="BI103" s="6">
        <f t="shared" si="21"/>
        <v>1</v>
      </c>
      <c r="BJ103" s="6">
        <f t="shared" si="22"/>
        <v>1</v>
      </c>
      <c r="BK103" s="6">
        <f t="shared" si="23"/>
        <v>0</v>
      </c>
      <c r="BL103" s="6">
        <f t="shared" si="24"/>
        <v>0</v>
      </c>
      <c r="BM103" s="6">
        <f t="shared" si="25"/>
        <v>1</v>
      </c>
      <c r="BN103" s="6">
        <f t="shared" si="26"/>
        <v>3</v>
      </c>
      <c r="BO103" s="6">
        <f t="shared" si="27"/>
        <v>1</v>
      </c>
      <c r="BP103" s="6">
        <f t="shared" si="28"/>
        <v>1</v>
      </c>
      <c r="BQ103" s="6">
        <f t="shared" si="32"/>
        <v>1</v>
      </c>
      <c r="BR103" s="6">
        <f t="shared" si="33"/>
        <v>3</v>
      </c>
      <c r="BS103" s="6">
        <f t="shared" si="34"/>
        <v>1</v>
      </c>
      <c r="BT103" s="6">
        <f t="shared" si="35"/>
        <v>1</v>
      </c>
    </row>
    <row r="104" spans="1:72" hidden="1" x14ac:dyDescent="0.2">
      <c r="A104" s="46">
        <v>319</v>
      </c>
      <c r="B104" s="46">
        <f t="shared" si="29"/>
        <v>7</v>
      </c>
      <c r="C104" s="46">
        <f t="shared" si="30"/>
        <v>19</v>
      </c>
      <c r="D104" s="46">
        <f t="shared" si="31"/>
        <v>12</v>
      </c>
      <c r="E104" s="85">
        <v>11676</v>
      </c>
      <c r="F104" s="7" t="s">
        <v>3097</v>
      </c>
      <c r="G104" s="50" t="s">
        <v>103</v>
      </c>
      <c r="H104" s="50" t="s">
        <v>306</v>
      </c>
      <c r="I104" s="50">
        <v>2</v>
      </c>
      <c r="J104" s="50">
        <v>0</v>
      </c>
      <c r="L104" s="171">
        <v>3664</v>
      </c>
      <c r="M104" s="57" t="s">
        <v>1141</v>
      </c>
      <c r="O104" s="7">
        <v>19</v>
      </c>
      <c r="P104" s="7">
        <v>11</v>
      </c>
      <c r="Q104" s="7">
        <v>4</v>
      </c>
      <c r="R104" s="7">
        <v>4</v>
      </c>
      <c r="S104" s="7">
        <v>34</v>
      </c>
      <c r="T104" s="7">
        <v>29</v>
      </c>
      <c r="U104" s="7">
        <v>26</v>
      </c>
      <c r="BG104" s="6">
        <f t="shared" si="19"/>
        <v>1</v>
      </c>
      <c r="BH104" s="6">
        <f t="shared" si="20"/>
        <v>1</v>
      </c>
      <c r="BI104" s="6">
        <f t="shared" si="21"/>
        <v>0</v>
      </c>
      <c r="BJ104" s="6">
        <f t="shared" si="22"/>
        <v>0</v>
      </c>
      <c r="BK104" s="6">
        <f t="shared" si="23"/>
        <v>0</v>
      </c>
      <c r="BL104" s="6">
        <f t="shared" si="24"/>
        <v>0</v>
      </c>
      <c r="BM104" s="6">
        <f t="shared" si="25"/>
        <v>1</v>
      </c>
      <c r="BN104" s="6">
        <f t="shared" si="26"/>
        <v>4</v>
      </c>
      <c r="BO104" s="6">
        <f t="shared" si="27"/>
        <v>0</v>
      </c>
      <c r="BP104" s="6">
        <f t="shared" si="28"/>
        <v>0</v>
      </c>
      <c r="BQ104" s="6">
        <f t="shared" si="32"/>
        <v>1</v>
      </c>
      <c r="BR104" s="6">
        <f t="shared" si="33"/>
        <v>4</v>
      </c>
      <c r="BS104" s="6">
        <f t="shared" si="34"/>
        <v>0</v>
      </c>
      <c r="BT104" s="6">
        <f t="shared" si="35"/>
        <v>0</v>
      </c>
    </row>
    <row r="105" spans="1:72" hidden="1" x14ac:dyDescent="0.2">
      <c r="A105" s="46">
        <v>320</v>
      </c>
      <c r="B105" s="46">
        <f t="shared" si="29"/>
        <v>6</v>
      </c>
      <c r="C105" s="46">
        <f t="shared" si="30"/>
        <v>25</v>
      </c>
      <c r="D105" s="46">
        <f t="shared" si="31"/>
        <v>12</v>
      </c>
      <c r="E105" s="85">
        <v>11682</v>
      </c>
      <c r="F105" s="7" t="s">
        <v>1632</v>
      </c>
      <c r="G105" s="50" t="s">
        <v>310</v>
      </c>
      <c r="H105" s="50" t="s">
        <v>308</v>
      </c>
      <c r="I105" s="50">
        <v>0</v>
      </c>
      <c r="J105" s="50">
        <v>1</v>
      </c>
      <c r="L105" s="171">
        <v>4896</v>
      </c>
      <c r="O105" s="7">
        <v>20</v>
      </c>
      <c r="P105" s="7">
        <v>11</v>
      </c>
      <c r="Q105" s="7">
        <v>4</v>
      </c>
      <c r="R105" s="7">
        <v>5</v>
      </c>
      <c r="S105" s="7">
        <v>34</v>
      </c>
      <c r="T105" s="7">
        <v>30</v>
      </c>
      <c r="U105" s="7">
        <v>26</v>
      </c>
      <c r="BG105" s="6">
        <f t="shared" si="19"/>
        <v>0</v>
      </c>
      <c r="BH105" s="6">
        <f t="shared" si="20"/>
        <v>0</v>
      </c>
      <c r="BI105" s="6">
        <f t="shared" si="21"/>
        <v>0</v>
      </c>
      <c r="BJ105" s="6">
        <f t="shared" si="22"/>
        <v>0</v>
      </c>
      <c r="BK105" s="6">
        <f t="shared" si="23"/>
        <v>1</v>
      </c>
      <c r="BL105" s="6">
        <f t="shared" si="24"/>
        <v>1</v>
      </c>
      <c r="BM105" s="6">
        <f t="shared" si="25"/>
        <v>0</v>
      </c>
      <c r="BN105" s="6">
        <f t="shared" si="26"/>
        <v>0</v>
      </c>
      <c r="BO105" s="6">
        <f t="shared" si="27"/>
        <v>1</v>
      </c>
      <c r="BP105" s="6">
        <f t="shared" si="28"/>
        <v>1</v>
      </c>
      <c r="BQ105" s="6">
        <f t="shared" si="32"/>
        <v>0</v>
      </c>
      <c r="BR105" s="6">
        <f t="shared" si="33"/>
        <v>0</v>
      </c>
      <c r="BS105" s="6">
        <f t="shared" si="34"/>
        <v>1</v>
      </c>
      <c r="BT105" s="6">
        <f t="shared" si="35"/>
        <v>1</v>
      </c>
    </row>
    <row r="106" spans="1:72" hidden="1" x14ac:dyDescent="0.2">
      <c r="A106" s="46">
        <v>321</v>
      </c>
      <c r="B106" s="46">
        <f t="shared" si="29"/>
        <v>7</v>
      </c>
      <c r="C106" s="46">
        <f t="shared" si="30"/>
        <v>26</v>
      </c>
      <c r="D106" s="46">
        <f t="shared" si="31"/>
        <v>12</v>
      </c>
      <c r="E106" s="85">
        <v>11683</v>
      </c>
      <c r="F106" s="7" t="s">
        <v>591</v>
      </c>
      <c r="G106" s="50" t="s">
        <v>103</v>
      </c>
      <c r="H106" s="50" t="s">
        <v>308</v>
      </c>
      <c r="I106" s="50">
        <v>1</v>
      </c>
      <c r="J106" s="50">
        <v>2</v>
      </c>
      <c r="L106" s="171">
        <v>8183</v>
      </c>
      <c r="M106" s="57" t="s">
        <v>1142</v>
      </c>
      <c r="O106" s="7">
        <v>21</v>
      </c>
      <c r="P106" s="7">
        <v>11</v>
      </c>
      <c r="Q106" s="7">
        <v>4</v>
      </c>
      <c r="R106" s="7">
        <v>6</v>
      </c>
      <c r="S106" s="7">
        <v>35</v>
      </c>
      <c r="T106" s="7">
        <v>32</v>
      </c>
      <c r="U106" s="7">
        <v>26</v>
      </c>
      <c r="BG106" s="6">
        <f t="shared" si="19"/>
        <v>0</v>
      </c>
      <c r="BH106" s="6">
        <f t="shared" si="20"/>
        <v>0</v>
      </c>
      <c r="BI106" s="6">
        <f t="shared" si="21"/>
        <v>0</v>
      </c>
      <c r="BJ106" s="6">
        <f t="shared" si="22"/>
        <v>0</v>
      </c>
      <c r="BK106" s="6">
        <f t="shared" si="23"/>
        <v>1</v>
      </c>
      <c r="BL106" s="6">
        <f t="shared" si="24"/>
        <v>2</v>
      </c>
      <c r="BM106" s="6">
        <f t="shared" si="25"/>
        <v>0</v>
      </c>
      <c r="BN106" s="6">
        <f t="shared" si="26"/>
        <v>0</v>
      </c>
      <c r="BO106" s="6">
        <f t="shared" si="27"/>
        <v>1</v>
      </c>
      <c r="BP106" s="6">
        <f t="shared" si="28"/>
        <v>2</v>
      </c>
      <c r="BQ106" s="6">
        <f t="shared" si="32"/>
        <v>1</v>
      </c>
      <c r="BR106" s="6">
        <f t="shared" si="33"/>
        <v>1</v>
      </c>
      <c r="BS106" s="6">
        <f t="shared" si="34"/>
        <v>1</v>
      </c>
      <c r="BT106" s="6">
        <f t="shared" si="35"/>
        <v>2</v>
      </c>
    </row>
    <row r="107" spans="1:72" hidden="1" x14ac:dyDescent="0.2">
      <c r="A107" s="46">
        <v>322</v>
      </c>
      <c r="B107" s="46">
        <f t="shared" si="29"/>
        <v>6</v>
      </c>
      <c r="C107" s="46">
        <f t="shared" si="30"/>
        <v>1</v>
      </c>
      <c r="D107" s="46">
        <f t="shared" si="31"/>
        <v>1</v>
      </c>
      <c r="E107" s="85">
        <v>11689</v>
      </c>
      <c r="F107" s="7" t="s">
        <v>3579</v>
      </c>
      <c r="G107" s="50" t="s">
        <v>310</v>
      </c>
      <c r="H107" s="50" t="s">
        <v>308</v>
      </c>
      <c r="I107" s="50">
        <v>0</v>
      </c>
      <c r="J107" s="50">
        <v>3</v>
      </c>
      <c r="L107" s="171">
        <v>6378</v>
      </c>
      <c r="O107" s="7">
        <v>22</v>
      </c>
      <c r="P107" s="7">
        <v>11</v>
      </c>
      <c r="Q107" s="7">
        <v>4</v>
      </c>
      <c r="R107" s="7">
        <v>7</v>
      </c>
      <c r="S107" s="7">
        <v>35</v>
      </c>
      <c r="T107" s="7">
        <v>35</v>
      </c>
      <c r="U107" s="7">
        <v>26</v>
      </c>
      <c r="BG107" s="6">
        <f t="shared" si="19"/>
        <v>0</v>
      </c>
      <c r="BH107" s="6">
        <f t="shared" si="20"/>
        <v>0</v>
      </c>
      <c r="BI107" s="6">
        <f t="shared" si="21"/>
        <v>0</v>
      </c>
      <c r="BJ107" s="6">
        <f t="shared" si="22"/>
        <v>0</v>
      </c>
      <c r="BK107" s="6">
        <f t="shared" si="23"/>
        <v>1</v>
      </c>
      <c r="BL107" s="6">
        <f t="shared" si="24"/>
        <v>3</v>
      </c>
      <c r="BM107" s="6">
        <f t="shared" si="25"/>
        <v>0</v>
      </c>
      <c r="BN107" s="6">
        <f t="shared" si="26"/>
        <v>0</v>
      </c>
      <c r="BO107" s="6">
        <f t="shared" si="27"/>
        <v>1</v>
      </c>
      <c r="BP107" s="6">
        <f t="shared" si="28"/>
        <v>3</v>
      </c>
      <c r="BQ107" s="6">
        <f t="shared" si="32"/>
        <v>0</v>
      </c>
      <c r="BR107" s="6">
        <f t="shared" si="33"/>
        <v>0</v>
      </c>
      <c r="BS107" s="6">
        <f t="shared" si="34"/>
        <v>1</v>
      </c>
      <c r="BT107" s="6">
        <f t="shared" si="35"/>
        <v>3</v>
      </c>
    </row>
    <row r="108" spans="1:72" hidden="1" x14ac:dyDescent="0.2">
      <c r="A108" s="46">
        <v>323</v>
      </c>
      <c r="B108" s="46">
        <f t="shared" si="29"/>
        <v>7</v>
      </c>
      <c r="C108" s="46">
        <f t="shared" si="30"/>
        <v>2</v>
      </c>
      <c r="D108" s="46">
        <f t="shared" si="31"/>
        <v>1</v>
      </c>
      <c r="E108" s="85">
        <v>11690</v>
      </c>
      <c r="F108" s="7" t="s">
        <v>1412</v>
      </c>
      <c r="G108" s="50" t="s">
        <v>310</v>
      </c>
      <c r="H108" s="50" t="s">
        <v>307</v>
      </c>
      <c r="I108" s="50">
        <v>2</v>
      </c>
      <c r="J108" s="50">
        <v>2</v>
      </c>
      <c r="L108" s="171">
        <v>5037</v>
      </c>
      <c r="M108" s="57" t="s">
        <v>1143</v>
      </c>
      <c r="O108" s="7">
        <v>23</v>
      </c>
      <c r="P108" s="7">
        <v>11</v>
      </c>
      <c r="Q108" s="7">
        <v>5</v>
      </c>
      <c r="R108" s="7">
        <v>7</v>
      </c>
      <c r="S108" s="7">
        <v>37</v>
      </c>
      <c r="T108" s="7">
        <v>37</v>
      </c>
      <c r="U108" s="7">
        <v>27</v>
      </c>
      <c r="BG108" s="6">
        <f t="shared" si="19"/>
        <v>0</v>
      </c>
      <c r="BH108" s="6">
        <f t="shared" si="20"/>
        <v>0</v>
      </c>
      <c r="BI108" s="6">
        <f t="shared" si="21"/>
        <v>1</v>
      </c>
      <c r="BJ108" s="6">
        <f t="shared" si="22"/>
        <v>1</v>
      </c>
      <c r="BK108" s="6">
        <f t="shared" si="23"/>
        <v>0</v>
      </c>
      <c r="BL108" s="6">
        <f t="shared" si="24"/>
        <v>0</v>
      </c>
      <c r="BM108" s="6">
        <f t="shared" si="25"/>
        <v>1</v>
      </c>
      <c r="BN108" s="6">
        <f t="shared" si="26"/>
        <v>1</v>
      </c>
      <c r="BO108" s="6">
        <f t="shared" si="27"/>
        <v>1</v>
      </c>
      <c r="BP108" s="6">
        <f t="shared" si="28"/>
        <v>4</v>
      </c>
      <c r="BQ108" s="6">
        <f t="shared" si="32"/>
        <v>1</v>
      </c>
      <c r="BR108" s="6">
        <f t="shared" si="33"/>
        <v>1</v>
      </c>
      <c r="BS108" s="6">
        <f t="shared" si="34"/>
        <v>1</v>
      </c>
      <c r="BT108" s="6">
        <f t="shared" si="35"/>
        <v>4</v>
      </c>
    </row>
    <row r="109" spans="1:72" hidden="1" x14ac:dyDescent="0.2">
      <c r="A109" s="46">
        <v>324</v>
      </c>
      <c r="B109" s="46">
        <f t="shared" si="29"/>
        <v>7</v>
      </c>
      <c r="C109" s="46">
        <f t="shared" si="30"/>
        <v>16</v>
      </c>
      <c r="D109" s="46">
        <f t="shared" si="31"/>
        <v>1</v>
      </c>
      <c r="E109" s="85">
        <v>11704</v>
      </c>
      <c r="F109" s="7" t="s">
        <v>663</v>
      </c>
      <c r="G109" s="50" t="s">
        <v>103</v>
      </c>
      <c r="H109" s="50" t="s">
        <v>306</v>
      </c>
      <c r="I109" s="50">
        <v>2</v>
      </c>
      <c r="J109" s="50">
        <v>0</v>
      </c>
      <c r="L109" s="171">
        <v>3692</v>
      </c>
      <c r="M109" s="57" t="s">
        <v>1144</v>
      </c>
      <c r="O109" s="7">
        <v>24</v>
      </c>
      <c r="P109" s="7">
        <v>12</v>
      </c>
      <c r="Q109" s="7">
        <v>5</v>
      </c>
      <c r="R109" s="7">
        <v>7</v>
      </c>
      <c r="S109" s="7">
        <v>39</v>
      </c>
      <c r="T109" s="7">
        <v>37</v>
      </c>
      <c r="U109" s="7">
        <v>29</v>
      </c>
      <c r="BG109" s="6">
        <f t="shared" si="19"/>
        <v>1</v>
      </c>
      <c r="BH109" s="6">
        <f t="shared" si="20"/>
        <v>1</v>
      </c>
      <c r="BI109" s="6">
        <f t="shared" si="21"/>
        <v>0</v>
      </c>
      <c r="BJ109" s="6">
        <f t="shared" si="22"/>
        <v>0</v>
      </c>
      <c r="BK109" s="6">
        <f t="shared" si="23"/>
        <v>0</v>
      </c>
      <c r="BL109" s="6">
        <f t="shared" si="24"/>
        <v>0</v>
      </c>
      <c r="BM109" s="6">
        <f t="shared" si="25"/>
        <v>1</v>
      </c>
      <c r="BN109" s="6">
        <f t="shared" si="26"/>
        <v>2</v>
      </c>
      <c r="BO109" s="6">
        <f t="shared" si="27"/>
        <v>0</v>
      </c>
      <c r="BP109" s="6">
        <f t="shared" si="28"/>
        <v>0</v>
      </c>
      <c r="BQ109" s="6">
        <f t="shared" si="32"/>
        <v>1</v>
      </c>
      <c r="BR109" s="6">
        <f t="shared" si="33"/>
        <v>2</v>
      </c>
      <c r="BS109" s="6">
        <f t="shared" si="34"/>
        <v>0</v>
      </c>
      <c r="BT109" s="6">
        <f t="shared" si="35"/>
        <v>0</v>
      </c>
    </row>
    <row r="110" spans="1:72" hidden="1" x14ac:dyDescent="0.2">
      <c r="A110" s="46">
        <v>325</v>
      </c>
      <c r="B110" s="46">
        <f t="shared" si="29"/>
        <v>7</v>
      </c>
      <c r="C110" s="46">
        <f t="shared" si="30"/>
        <v>23</v>
      </c>
      <c r="D110" s="46">
        <f t="shared" si="31"/>
        <v>1</v>
      </c>
      <c r="E110" s="85">
        <v>11711</v>
      </c>
      <c r="F110" s="7" t="s">
        <v>2569</v>
      </c>
      <c r="G110" s="50" t="s">
        <v>310</v>
      </c>
      <c r="H110" s="50" t="s">
        <v>308</v>
      </c>
      <c r="I110" s="50">
        <v>2</v>
      </c>
      <c r="J110" s="50">
        <v>3</v>
      </c>
      <c r="L110" s="171">
        <v>5499</v>
      </c>
      <c r="M110" s="57" t="s">
        <v>1144</v>
      </c>
      <c r="O110" s="7">
        <v>25</v>
      </c>
      <c r="P110" s="7">
        <v>12</v>
      </c>
      <c r="Q110" s="7">
        <v>5</v>
      </c>
      <c r="R110" s="7">
        <v>8</v>
      </c>
      <c r="S110" s="7">
        <v>41</v>
      </c>
      <c r="T110" s="7">
        <v>40</v>
      </c>
      <c r="U110" s="7">
        <v>29</v>
      </c>
      <c r="BG110" s="6">
        <f t="shared" si="19"/>
        <v>0</v>
      </c>
      <c r="BH110" s="6">
        <f t="shared" si="20"/>
        <v>0</v>
      </c>
      <c r="BI110" s="6">
        <f t="shared" si="21"/>
        <v>0</v>
      </c>
      <c r="BJ110" s="6">
        <f t="shared" si="22"/>
        <v>0</v>
      </c>
      <c r="BK110" s="6">
        <f t="shared" si="23"/>
        <v>1</v>
      </c>
      <c r="BL110" s="6">
        <f t="shared" si="24"/>
        <v>1</v>
      </c>
      <c r="BM110" s="6">
        <f t="shared" si="25"/>
        <v>0</v>
      </c>
      <c r="BN110" s="6">
        <f t="shared" si="26"/>
        <v>0</v>
      </c>
      <c r="BO110" s="6">
        <f t="shared" si="27"/>
        <v>1</v>
      </c>
      <c r="BP110" s="6">
        <f t="shared" si="28"/>
        <v>1</v>
      </c>
      <c r="BQ110" s="6">
        <f t="shared" si="32"/>
        <v>1</v>
      </c>
      <c r="BR110" s="6">
        <f t="shared" si="33"/>
        <v>3</v>
      </c>
      <c r="BS110" s="6">
        <f t="shared" si="34"/>
        <v>1</v>
      </c>
      <c r="BT110" s="6">
        <f t="shared" si="35"/>
        <v>1</v>
      </c>
    </row>
    <row r="111" spans="1:72" hidden="1" x14ac:dyDescent="0.2">
      <c r="A111" s="46">
        <v>326</v>
      </c>
      <c r="B111" s="46">
        <f t="shared" si="29"/>
        <v>7</v>
      </c>
      <c r="C111" s="46">
        <f t="shared" si="30"/>
        <v>30</v>
      </c>
      <c r="D111" s="46">
        <f t="shared" si="31"/>
        <v>1</v>
      </c>
      <c r="E111" s="85">
        <v>11718</v>
      </c>
      <c r="F111" s="7" t="s">
        <v>691</v>
      </c>
      <c r="G111" s="50" t="s">
        <v>103</v>
      </c>
      <c r="H111" s="50" t="s">
        <v>306</v>
      </c>
      <c r="I111" s="50">
        <v>1</v>
      </c>
      <c r="J111" s="50">
        <v>0</v>
      </c>
      <c r="L111" s="171">
        <v>3860</v>
      </c>
      <c r="M111" s="57" t="s">
        <v>2069</v>
      </c>
      <c r="O111" s="7">
        <v>26</v>
      </c>
      <c r="P111" s="7">
        <v>13</v>
      </c>
      <c r="Q111" s="7">
        <v>5</v>
      </c>
      <c r="R111" s="7">
        <v>8</v>
      </c>
      <c r="S111" s="7">
        <v>42</v>
      </c>
      <c r="T111" s="7">
        <v>40</v>
      </c>
      <c r="U111" s="7">
        <v>31</v>
      </c>
      <c r="BG111" s="6">
        <f t="shared" si="19"/>
        <v>1</v>
      </c>
      <c r="BH111" s="6">
        <f t="shared" si="20"/>
        <v>1</v>
      </c>
      <c r="BI111" s="6">
        <f t="shared" si="21"/>
        <v>0</v>
      </c>
      <c r="BJ111" s="6">
        <f t="shared" si="22"/>
        <v>0</v>
      </c>
      <c r="BK111" s="6">
        <f t="shared" si="23"/>
        <v>0</v>
      </c>
      <c r="BL111" s="6">
        <f t="shared" si="24"/>
        <v>0</v>
      </c>
      <c r="BM111" s="6">
        <f t="shared" si="25"/>
        <v>1</v>
      </c>
      <c r="BN111" s="6">
        <f t="shared" si="26"/>
        <v>1</v>
      </c>
      <c r="BO111" s="6">
        <f t="shared" si="27"/>
        <v>0</v>
      </c>
      <c r="BP111" s="6">
        <f t="shared" si="28"/>
        <v>0</v>
      </c>
      <c r="BQ111" s="6">
        <f t="shared" si="32"/>
        <v>1</v>
      </c>
      <c r="BR111" s="6">
        <f t="shared" si="33"/>
        <v>4</v>
      </c>
      <c r="BS111" s="6">
        <f t="shared" si="34"/>
        <v>0</v>
      </c>
      <c r="BT111" s="6">
        <f t="shared" si="35"/>
        <v>0</v>
      </c>
    </row>
    <row r="112" spans="1:72" hidden="1" x14ac:dyDescent="0.2">
      <c r="A112" s="46">
        <v>327</v>
      </c>
      <c r="B112" s="46">
        <f t="shared" si="29"/>
        <v>7</v>
      </c>
      <c r="C112" s="46">
        <f t="shared" si="30"/>
        <v>6</v>
      </c>
      <c r="D112" s="46">
        <f t="shared" si="31"/>
        <v>2</v>
      </c>
      <c r="E112" s="85">
        <v>11725</v>
      </c>
      <c r="F112" s="7" t="s">
        <v>2385</v>
      </c>
      <c r="G112" s="50" t="s">
        <v>310</v>
      </c>
      <c r="H112" s="50" t="s">
        <v>308</v>
      </c>
      <c r="I112" s="50">
        <v>1</v>
      </c>
      <c r="J112" s="50">
        <v>2</v>
      </c>
      <c r="L112" s="171">
        <v>3829</v>
      </c>
      <c r="M112" s="57" t="s">
        <v>1684</v>
      </c>
      <c r="O112" s="7">
        <v>27</v>
      </c>
      <c r="P112" s="7">
        <v>13</v>
      </c>
      <c r="Q112" s="7">
        <v>5</v>
      </c>
      <c r="R112" s="7">
        <v>9</v>
      </c>
      <c r="S112" s="7">
        <v>43</v>
      </c>
      <c r="T112" s="7">
        <v>42</v>
      </c>
      <c r="U112" s="7">
        <v>31</v>
      </c>
      <c r="BG112" s="6">
        <f t="shared" si="19"/>
        <v>0</v>
      </c>
      <c r="BH112" s="6">
        <f t="shared" si="20"/>
        <v>0</v>
      </c>
      <c r="BI112" s="6">
        <f t="shared" si="21"/>
        <v>0</v>
      </c>
      <c r="BJ112" s="6">
        <f t="shared" si="22"/>
        <v>0</v>
      </c>
      <c r="BK112" s="6">
        <f t="shared" si="23"/>
        <v>1</v>
      </c>
      <c r="BL112" s="6">
        <f t="shared" si="24"/>
        <v>1</v>
      </c>
      <c r="BM112" s="6">
        <f t="shared" si="25"/>
        <v>0</v>
      </c>
      <c r="BN112" s="6">
        <f t="shared" si="26"/>
        <v>0</v>
      </c>
      <c r="BO112" s="6">
        <f t="shared" si="27"/>
        <v>1</v>
      </c>
      <c r="BP112" s="6">
        <f t="shared" si="28"/>
        <v>1</v>
      </c>
      <c r="BQ112" s="6">
        <f t="shared" si="32"/>
        <v>1</v>
      </c>
      <c r="BR112" s="6">
        <f t="shared" si="33"/>
        <v>5</v>
      </c>
      <c r="BS112" s="6">
        <f t="shared" si="34"/>
        <v>1</v>
      </c>
      <c r="BT112" s="6">
        <f t="shared" si="35"/>
        <v>1</v>
      </c>
    </row>
    <row r="113" spans="1:72" hidden="1" x14ac:dyDescent="0.2">
      <c r="A113" s="46">
        <v>328</v>
      </c>
      <c r="B113" s="46">
        <f t="shared" si="29"/>
        <v>7</v>
      </c>
      <c r="C113" s="46">
        <f t="shared" si="30"/>
        <v>13</v>
      </c>
      <c r="D113" s="46">
        <f t="shared" si="31"/>
        <v>2</v>
      </c>
      <c r="E113" s="85">
        <v>11732</v>
      </c>
      <c r="F113" s="7" t="s">
        <v>104</v>
      </c>
      <c r="G113" s="50" t="s">
        <v>103</v>
      </c>
      <c r="H113" s="50" t="s">
        <v>308</v>
      </c>
      <c r="I113" s="50">
        <v>2</v>
      </c>
      <c r="J113" s="50">
        <v>4</v>
      </c>
      <c r="L113" s="171">
        <v>2475</v>
      </c>
      <c r="M113" s="57" t="s">
        <v>1144</v>
      </c>
      <c r="O113" s="7">
        <v>28</v>
      </c>
      <c r="P113" s="7">
        <v>13</v>
      </c>
      <c r="Q113" s="7">
        <v>5</v>
      </c>
      <c r="R113" s="7">
        <v>10</v>
      </c>
      <c r="S113" s="7">
        <v>45</v>
      </c>
      <c r="T113" s="7">
        <v>46</v>
      </c>
      <c r="U113" s="7">
        <v>31</v>
      </c>
      <c r="BG113" s="6">
        <f t="shared" si="19"/>
        <v>0</v>
      </c>
      <c r="BH113" s="6">
        <f t="shared" si="20"/>
        <v>0</v>
      </c>
      <c r="BI113" s="6">
        <f t="shared" si="21"/>
        <v>0</v>
      </c>
      <c r="BJ113" s="6">
        <f t="shared" si="22"/>
        <v>0</v>
      </c>
      <c r="BK113" s="6">
        <f t="shared" si="23"/>
        <v>1</v>
      </c>
      <c r="BL113" s="6">
        <f t="shared" si="24"/>
        <v>2</v>
      </c>
      <c r="BM113" s="6">
        <f t="shared" si="25"/>
        <v>0</v>
      </c>
      <c r="BN113" s="6">
        <f t="shared" si="26"/>
        <v>0</v>
      </c>
      <c r="BO113" s="6">
        <f t="shared" si="27"/>
        <v>1</v>
      </c>
      <c r="BP113" s="6">
        <f t="shared" si="28"/>
        <v>2</v>
      </c>
      <c r="BQ113" s="6">
        <f t="shared" si="32"/>
        <v>1</v>
      </c>
      <c r="BR113" s="6">
        <f t="shared" si="33"/>
        <v>6</v>
      </c>
      <c r="BS113" s="6">
        <f t="shared" si="34"/>
        <v>1</v>
      </c>
      <c r="BT113" s="6">
        <f t="shared" si="35"/>
        <v>2</v>
      </c>
    </row>
    <row r="114" spans="1:72" hidden="1" x14ac:dyDescent="0.2">
      <c r="A114" s="46">
        <v>329</v>
      </c>
      <c r="B114" s="46">
        <f t="shared" si="29"/>
        <v>7</v>
      </c>
      <c r="C114" s="46">
        <f t="shared" si="30"/>
        <v>20</v>
      </c>
      <c r="D114" s="46">
        <f t="shared" si="31"/>
        <v>2</v>
      </c>
      <c r="E114" s="85">
        <v>11739</v>
      </c>
      <c r="F114" s="7" t="s">
        <v>109</v>
      </c>
      <c r="G114" s="50" t="s">
        <v>310</v>
      </c>
      <c r="H114" s="50" t="s">
        <v>308</v>
      </c>
      <c r="I114" s="50">
        <v>1</v>
      </c>
      <c r="J114" s="50">
        <v>8</v>
      </c>
      <c r="L114" s="171">
        <v>6220</v>
      </c>
      <c r="M114" s="57" t="s">
        <v>2337</v>
      </c>
      <c r="O114" s="7">
        <v>29</v>
      </c>
      <c r="P114" s="7">
        <v>13</v>
      </c>
      <c r="Q114" s="7">
        <v>5</v>
      </c>
      <c r="R114" s="7">
        <v>11</v>
      </c>
      <c r="S114" s="7">
        <v>46</v>
      </c>
      <c r="T114" s="7">
        <v>54</v>
      </c>
      <c r="U114" s="7">
        <v>31</v>
      </c>
      <c r="BG114" s="6">
        <f t="shared" si="19"/>
        <v>0</v>
      </c>
      <c r="BH114" s="6">
        <f t="shared" si="20"/>
        <v>0</v>
      </c>
      <c r="BI114" s="6">
        <f t="shared" si="21"/>
        <v>0</v>
      </c>
      <c r="BJ114" s="6">
        <f t="shared" si="22"/>
        <v>0</v>
      </c>
      <c r="BK114" s="6">
        <f t="shared" si="23"/>
        <v>1</v>
      </c>
      <c r="BL114" s="6">
        <f t="shared" si="24"/>
        <v>3</v>
      </c>
      <c r="BM114" s="6">
        <f t="shared" si="25"/>
        <v>0</v>
      </c>
      <c r="BN114" s="6">
        <f t="shared" si="26"/>
        <v>0</v>
      </c>
      <c r="BO114" s="6">
        <f t="shared" si="27"/>
        <v>1</v>
      </c>
      <c r="BP114" s="6">
        <f t="shared" si="28"/>
        <v>3</v>
      </c>
      <c r="BQ114" s="6">
        <f t="shared" si="32"/>
        <v>1</v>
      </c>
      <c r="BR114" s="6">
        <f t="shared" si="33"/>
        <v>7</v>
      </c>
      <c r="BS114" s="6">
        <f t="shared" si="34"/>
        <v>1</v>
      </c>
      <c r="BT114" s="6">
        <f t="shared" si="35"/>
        <v>3</v>
      </c>
    </row>
    <row r="115" spans="1:72" hidden="1" x14ac:dyDescent="0.2">
      <c r="A115" s="46">
        <v>330</v>
      </c>
      <c r="B115" s="46">
        <f t="shared" si="29"/>
        <v>7</v>
      </c>
      <c r="C115" s="46">
        <f t="shared" si="30"/>
        <v>27</v>
      </c>
      <c r="D115" s="46">
        <f t="shared" si="31"/>
        <v>2</v>
      </c>
      <c r="E115" s="85">
        <v>11746</v>
      </c>
      <c r="F115" s="7" t="s">
        <v>2845</v>
      </c>
      <c r="G115" s="50" t="s">
        <v>103</v>
      </c>
      <c r="H115" s="50" t="s">
        <v>306</v>
      </c>
      <c r="I115" s="50">
        <v>4</v>
      </c>
      <c r="J115" s="50">
        <v>0</v>
      </c>
      <c r="L115" s="171">
        <v>3169</v>
      </c>
      <c r="M115" s="57" t="s">
        <v>3662</v>
      </c>
      <c r="O115" s="7">
        <v>30</v>
      </c>
      <c r="P115" s="7">
        <v>14</v>
      </c>
      <c r="Q115" s="7">
        <v>5</v>
      </c>
      <c r="R115" s="7">
        <v>11</v>
      </c>
      <c r="S115" s="7">
        <v>50</v>
      </c>
      <c r="T115" s="7">
        <v>54</v>
      </c>
      <c r="U115" s="7">
        <v>33</v>
      </c>
      <c r="BG115" s="6">
        <f t="shared" si="19"/>
        <v>1</v>
      </c>
      <c r="BH115" s="6">
        <f t="shared" si="20"/>
        <v>1</v>
      </c>
      <c r="BI115" s="6">
        <f t="shared" si="21"/>
        <v>0</v>
      </c>
      <c r="BJ115" s="6">
        <f t="shared" si="22"/>
        <v>0</v>
      </c>
      <c r="BK115" s="6">
        <f t="shared" si="23"/>
        <v>0</v>
      </c>
      <c r="BL115" s="6">
        <f t="shared" si="24"/>
        <v>0</v>
      </c>
      <c r="BM115" s="6">
        <f t="shared" si="25"/>
        <v>1</v>
      </c>
      <c r="BN115" s="6">
        <f t="shared" si="26"/>
        <v>1</v>
      </c>
      <c r="BO115" s="6">
        <f t="shared" si="27"/>
        <v>0</v>
      </c>
      <c r="BP115" s="6">
        <f t="shared" si="28"/>
        <v>0</v>
      </c>
      <c r="BQ115" s="6">
        <f t="shared" si="32"/>
        <v>1</v>
      </c>
      <c r="BR115" s="6">
        <f t="shared" si="33"/>
        <v>8</v>
      </c>
      <c r="BS115" s="6">
        <f t="shared" si="34"/>
        <v>0</v>
      </c>
      <c r="BT115" s="6">
        <f t="shared" si="35"/>
        <v>0</v>
      </c>
    </row>
    <row r="116" spans="1:72" hidden="1" x14ac:dyDescent="0.2">
      <c r="A116" s="46">
        <v>331</v>
      </c>
      <c r="B116" s="46">
        <f t="shared" si="29"/>
        <v>7</v>
      </c>
      <c r="C116" s="46">
        <f t="shared" si="30"/>
        <v>5</v>
      </c>
      <c r="D116" s="46">
        <f t="shared" si="31"/>
        <v>3</v>
      </c>
      <c r="E116" s="85">
        <v>11753</v>
      </c>
      <c r="F116" s="7" t="s">
        <v>593</v>
      </c>
      <c r="G116" s="50" t="s">
        <v>310</v>
      </c>
      <c r="H116" s="50" t="s">
        <v>308</v>
      </c>
      <c r="I116" s="50">
        <v>1</v>
      </c>
      <c r="J116" s="50">
        <v>3</v>
      </c>
      <c r="L116" s="171">
        <v>4885</v>
      </c>
      <c r="M116" s="57" t="s">
        <v>2069</v>
      </c>
      <c r="O116" s="7">
        <v>31</v>
      </c>
      <c r="P116" s="7">
        <v>14</v>
      </c>
      <c r="Q116" s="7">
        <v>5</v>
      </c>
      <c r="R116" s="7">
        <v>12</v>
      </c>
      <c r="S116" s="7">
        <v>51</v>
      </c>
      <c r="T116" s="7">
        <v>57</v>
      </c>
      <c r="U116" s="7">
        <v>33</v>
      </c>
      <c r="BG116" s="6">
        <f t="shared" si="19"/>
        <v>0</v>
      </c>
      <c r="BH116" s="6">
        <f t="shared" si="20"/>
        <v>0</v>
      </c>
      <c r="BI116" s="6">
        <f t="shared" si="21"/>
        <v>0</v>
      </c>
      <c r="BJ116" s="6">
        <f t="shared" si="22"/>
        <v>0</v>
      </c>
      <c r="BK116" s="6">
        <f t="shared" si="23"/>
        <v>1</v>
      </c>
      <c r="BL116" s="6">
        <f t="shared" si="24"/>
        <v>1</v>
      </c>
      <c r="BM116" s="6">
        <f t="shared" si="25"/>
        <v>0</v>
      </c>
      <c r="BN116" s="6">
        <f t="shared" si="26"/>
        <v>0</v>
      </c>
      <c r="BO116" s="6">
        <f t="shared" si="27"/>
        <v>1</v>
      </c>
      <c r="BP116" s="6">
        <f t="shared" si="28"/>
        <v>1</v>
      </c>
      <c r="BQ116" s="6">
        <f t="shared" si="32"/>
        <v>1</v>
      </c>
      <c r="BR116" s="6">
        <f t="shared" si="33"/>
        <v>9</v>
      </c>
      <c r="BS116" s="6">
        <f t="shared" si="34"/>
        <v>1</v>
      </c>
      <c r="BT116" s="6">
        <f t="shared" si="35"/>
        <v>1</v>
      </c>
    </row>
    <row r="117" spans="1:72" hidden="1" x14ac:dyDescent="0.2">
      <c r="A117" s="46">
        <v>332</v>
      </c>
      <c r="B117" s="46">
        <f t="shared" si="29"/>
        <v>7</v>
      </c>
      <c r="C117" s="46">
        <f t="shared" si="30"/>
        <v>12</v>
      </c>
      <c r="D117" s="46">
        <f t="shared" si="31"/>
        <v>3</v>
      </c>
      <c r="E117" s="85">
        <v>11760</v>
      </c>
      <c r="F117" s="7" t="s">
        <v>2851</v>
      </c>
      <c r="G117" s="50" t="s">
        <v>103</v>
      </c>
      <c r="H117" s="50" t="s">
        <v>307</v>
      </c>
      <c r="I117" s="50">
        <v>0</v>
      </c>
      <c r="J117" s="50">
        <v>0</v>
      </c>
      <c r="L117" s="171">
        <v>5012</v>
      </c>
      <c r="O117" s="7">
        <v>32</v>
      </c>
      <c r="P117" s="7">
        <v>14</v>
      </c>
      <c r="Q117" s="7">
        <v>6</v>
      </c>
      <c r="R117" s="7">
        <v>12</v>
      </c>
      <c r="S117" s="7">
        <v>51</v>
      </c>
      <c r="T117" s="7">
        <v>57</v>
      </c>
      <c r="U117" s="7">
        <v>34</v>
      </c>
      <c r="BG117" s="6">
        <f t="shared" si="19"/>
        <v>0</v>
      </c>
      <c r="BH117" s="6">
        <f t="shared" si="20"/>
        <v>0</v>
      </c>
      <c r="BI117" s="6">
        <f t="shared" si="21"/>
        <v>1</v>
      </c>
      <c r="BJ117" s="6">
        <f t="shared" si="22"/>
        <v>1</v>
      </c>
      <c r="BK117" s="6">
        <f t="shared" si="23"/>
        <v>0</v>
      </c>
      <c r="BL117" s="6">
        <f t="shared" si="24"/>
        <v>0</v>
      </c>
      <c r="BM117" s="6">
        <f t="shared" si="25"/>
        <v>1</v>
      </c>
      <c r="BN117" s="6">
        <f t="shared" si="26"/>
        <v>1</v>
      </c>
      <c r="BO117" s="6">
        <f t="shared" si="27"/>
        <v>1</v>
      </c>
      <c r="BP117" s="6">
        <f t="shared" si="28"/>
        <v>2</v>
      </c>
      <c r="BQ117" s="6">
        <f t="shared" si="32"/>
        <v>0</v>
      </c>
      <c r="BR117" s="6">
        <f t="shared" si="33"/>
        <v>0</v>
      </c>
      <c r="BS117" s="6">
        <f t="shared" si="34"/>
        <v>0</v>
      </c>
      <c r="BT117" s="6">
        <f t="shared" si="35"/>
        <v>0</v>
      </c>
    </row>
    <row r="118" spans="1:72" hidden="1" x14ac:dyDescent="0.2">
      <c r="A118" s="46">
        <v>333</v>
      </c>
      <c r="B118" s="46">
        <f t="shared" si="29"/>
        <v>7</v>
      </c>
      <c r="C118" s="46">
        <f t="shared" si="30"/>
        <v>19</v>
      </c>
      <c r="D118" s="46">
        <f t="shared" si="31"/>
        <v>3</v>
      </c>
      <c r="E118" s="85">
        <v>11767</v>
      </c>
      <c r="F118" s="7" t="s">
        <v>660</v>
      </c>
      <c r="G118" s="50" t="s">
        <v>310</v>
      </c>
      <c r="H118" s="50" t="s">
        <v>307</v>
      </c>
      <c r="I118" s="50">
        <v>1</v>
      </c>
      <c r="J118" s="50">
        <v>1</v>
      </c>
      <c r="L118" s="171">
        <v>7327</v>
      </c>
      <c r="M118" s="57" t="s">
        <v>3663</v>
      </c>
      <c r="O118" s="7">
        <v>33</v>
      </c>
      <c r="P118" s="7">
        <v>14</v>
      </c>
      <c r="Q118" s="7">
        <v>7</v>
      </c>
      <c r="R118" s="7">
        <v>12</v>
      </c>
      <c r="S118" s="7">
        <v>52</v>
      </c>
      <c r="T118" s="7">
        <v>58</v>
      </c>
      <c r="U118" s="7">
        <v>35</v>
      </c>
      <c r="BG118" s="6">
        <f t="shared" si="19"/>
        <v>0</v>
      </c>
      <c r="BH118" s="6">
        <f t="shared" si="20"/>
        <v>0</v>
      </c>
      <c r="BI118" s="6">
        <f t="shared" si="21"/>
        <v>1</v>
      </c>
      <c r="BJ118" s="6">
        <f t="shared" si="22"/>
        <v>2</v>
      </c>
      <c r="BK118" s="6">
        <f t="shared" si="23"/>
        <v>0</v>
      </c>
      <c r="BL118" s="6">
        <f t="shared" si="24"/>
        <v>0</v>
      </c>
      <c r="BM118" s="6">
        <f t="shared" si="25"/>
        <v>1</v>
      </c>
      <c r="BN118" s="6">
        <f t="shared" si="26"/>
        <v>2</v>
      </c>
      <c r="BO118" s="6">
        <f t="shared" si="27"/>
        <v>1</v>
      </c>
      <c r="BP118" s="6">
        <f t="shared" si="28"/>
        <v>3</v>
      </c>
      <c r="BQ118" s="6">
        <f t="shared" si="32"/>
        <v>1</v>
      </c>
      <c r="BR118" s="6">
        <f t="shared" si="33"/>
        <v>1</v>
      </c>
      <c r="BS118" s="6">
        <f t="shared" si="34"/>
        <v>1</v>
      </c>
      <c r="BT118" s="6">
        <f t="shared" si="35"/>
        <v>1</v>
      </c>
    </row>
    <row r="119" spans="1:72" hidden="1" x14ac:dyDescent="0.2">
      <c r="A119" s="46">
        <v>334</v>
      </c>
      <c r="B119" s="46">
        <f t="shared" si="29"/>
        <v>6</v>
      </c>
      <c r="C119" s="46">
        <f t="shared" si="30"/>
        <v>25</v>
      </c>
      <c r="D119" s="46">
        <f t="shared" si="31"/>
        <v>3</v>
      </c>
      <c r="E119" s="85">
        <v>11773</v>
      </c>
      <c r="F119" s="7" t="s">
        <v>3368</v>
      </c>
      <c r="G119" s="50" t="s">
        <v>103</v>
      </c>
      <c r="H119" s="50" t="s">
        <v>306</v>
      </c>
      <c r="I119" s="50">
        <v>5</v>
      </c>
      <c r="J119" s="50">
        <v>2</v>
      </c>
      <c r="L119" s="171">
        <v>5285</v>
      </c>
      <c r="M119" s="57" t="s">
        <v>3664</v>
      </c>
      <c r="O119" s="7">
        <v>34</v>
      </c>
      <c r="P119" s="7">
        <v>15</v>
      </c>
      <c r="Q119" s="7">
        <v>7</v>
      </c>
      <c r="R119" s="7">
        <v>12</v>
      </c>
      <c r="S119" s="7">
        <v>57</v>
      </c>
      <c r="T119" s="7">
        <v>60</v>
      </c>
      <c r="U119" s="7">
        <v>37</v>
      </c>
      <c r="BG119" s="6">
        <f t="shared" si="19"/>
        <v>1</v>
      </c>
      <c r="BH119" s="6">
        <f t="shared" si="20"/>
        <v>1</v>
      </c>
      <c r="BI119" s="6">
        <f t="shared" si="21"/>
        <v>0</v>
      </c>
      <c r="BJ119" s="6">
        <f t="shared" si="22"/>
        <v>0</v>
      </c>
      <c r="BK119" s="6">
        <f t="shared" si="23"/>
        <v>0</v>
      </c>
      <c r="BL119" s="6">
        <f t="shared" si="24"/>
        <v>0</v>
      </c>
      <c r="BM119" s="6">
        <f t="shared" si="25"/>
        <v>1</v>
      </c>
      <c r="BN119" s="6">
        <f t="shared" si="26"/>
        <v>3</v>
      </c>
      <c r="BO119" s="6">
        <f t="shared" si="27"/>
        <v>0</v>
      </c>
      <c r="BP119" s="6">
        <f t="shared" si="28"/>
        <v>0</v>
      </c>
      <c r="BQ119" s="6">
        <f t="shared" si="32"/>
        <v>1</v>
      </c>
      <c r="BR119" s="6">
        <f t="shared" si="33"/>
        <v>2</v>
      </c>
      <c r="BS119" s="6">
        <f t="shared" si="34"/>
        <v>1</v>
      </c>
      <c r="BT119" s="6">
        <f t="shared" si="35"/>
        <v>2</v>
      </c>
    </row>
    <row r="120" spans="1:72" hidden="1" x14ac:dyDescent="0.2">
      <c r="A120" s="46">
        <v>335</v>
      </c>
      <c r="B120" s="46">
        <f t="shared" si="29"/>
        <v>7</v>
      </c>
      <c r="C120" s="46">
        <f t="shared" si="30"/>
        <v>26</v>
      </c>
      <c r="D120" s="46">
        <f t="shared" si="31"/>
        <v>3</v>
      </c>
      <c r="E120" s="85">
        <v>11774</v>
      </c>
      <c r="F120" s="7" t="s">
        <v>2386</v>
      </c>
      <c r="G120" s="50" t="s">
        <v>103</v>
      </c>
      <c r="H120" s="50" t="s">
        <v>306</v>
      </c>
      <c r="I120" s="50">
        <v>3</v>
      </c>
      <c r="J120" s="50">
        <v>1</v>
      </c>
      <c r="L120" s="171">
        <v>5368</v>
      </c>
      <c r="M120" s="57" t="s">
        <v>3665</v>
      </c>
      <c r="O120" s="7">
        <v>35</v>
      </c>
      <c r="P120" s="7">
        <v>16</v>
      </c>
      <c r="Q120" s="7">
        <v>7</v>
      </c>
      <c r="R120" s="7">
        <v>12</v>
      </c>
      <c r="S120" s="7">
        <v>60</v>
      </c>
      <c r="T120" s="7">
        <v>61</v>
      </c>
      <c r="U120" s="7">
        <v>39</v>
      </c>
      <c r="BG120" s="6">
        <f t="shared" si="19"/>
        <v>1</v>
      </c>
      <c r="BH120" s="6">
        <f t="shared" si="20"/>
        <v>2</v>
      </c>
      <c r="BI120" s="6">
        <f t="shared" si="21"/>
        <v>0</v>
      </c>
      <c r="BJ120" s="6">
        <f t="shared" si="22"/>
        <v>0</v>
      </c>
      <c r="BK120" s="6">
        <f t="shared" si="23"/>
        <v>0</v>
      </c>
      <c r="BL120" s="6">
        <f t="shared" si="24"/>
        <v>0</v>
      </c>
      <c r="BM120" s="6">
        <f t="shared" si="25"/>
        <v>1</v>
      </c>
      <c r="BN120" s="6">
        <f t="shared" si="26"/>
        <v>4</v>
      </c>
      <c r="BO120" s="6">
        <f t="shared" si="27"/>
        <v>0</v>
      </c>
      <c r="BP120" s="6">
        <f t="shared" si="28"/>
        <v>0</v>
      </c>
      <c r="BQ120" s="6">
        <f t="shared" si="32"/>
        <v>1</v>
      </c>
      <c r="BR120" s="6">
        <f t="shared" si="33"/>
        <v>3</v>
      </c>
      <c r="BS120" s="6">
        <f t="shared" si="34"/>
        <v>1</v>
      </c>
      <c r="BT120" s="6">
        <f t="shared" si="35"/>
        <v>3</v>
      </c>
    </row>
    <row r="121" spans="1:72" hidden="1" x14ac:dyDescent="0.2">
      <c r="A121" s="46">
        <v>336</v>
      </c>
      <c r="B121" s="46">
        <f t="shared" si="29"/>
        <v>2</v>
      </c>
      <c r="C121" s="46">
        <f t="shared" si="30"/>
        <v>28</v>
      </c>
      <c r="D121" s="46">
        <f t="shared" si="31"/>
        <v>3</v>
      </c>
      <c r="E121" s="85">
        <v>11776</v>
      </c>
      <c r="F121" s="7" t="s">
        <v>2348</v>
      </c>
      <c r="G121" s="50" t="s">
        <v>310</v>
      </c>
      <c r="H121" s="50" t="s">
        <v>306</v>
      </c>
      <c r="I121" s="50">
        <v>5</v>
      </c>
      <c r="J121" s="50">
        <v>3</v>
      </c>
      <c r="L121" s="171">
        <v>1387</v>
      </c>
      <c r="M121" s="57" t="s">
        <v>3666</v>
      </c>
      <c r="O121" s="7">
        <v>36</v>
      </c>
      <c r="P121" s="7">
        <v>17</v>
      </c>
      <c r="Q121" s="7">
        <v>7</v>
      </c>
      <c r="R121" s="7">
        <v>12</v>
      </c>
      <c r="S121" s="7">
        <v>65</v>
      </c>
      <c r="T121" s="7">
        <v>64</v>
      </c>
      <c r="U121" s="7">
        <v>41</v>
      </c>
      <c r="BG121" s="6">
        <f t="shared" si="19"/>
        <v>1</v>
      </c>
      <c r="BH121" s="6">
        <f t="shared" si="20"/>
        <v>3</v>
      </c>
      <c r="BI121" s="6">
        <f t="shared" si="21"/>
        <v>0</v>
      </c>
      <c r="BJ121" s="6">
        <f t="shared" si="22"/>
        <v>0</v>
      </c>
      <c r="BK121" s="6">
        <f t="shared" si="23"/>
        <v>0</v>
      </c>
      <c r="BL121" s="6">
        <f t="shared" si="24"/>
        <v>0</v>
      </c>
      <c r="BM121" s="6">
        <f t="shared" si="25"/>
        <v>1</v>
      </c>
      <c r="BN121" s="6">
        <f t="shared" si="26"/>
        <v>5</v>
      </c>
      <c r="BO121" s="6">
        <f t="shared" si="27"/>
        <v>0</v>
      </c>
      <c r="BP121" s="6">
        <f t="shared" si="28"/>
        <v>0</v>
      </c>
      <c r="BQ121" s="6">
        <f t="shared" si="32"/>
        <v>1</v>
      </c>
      <c r="BR121" s="6">
        <f t="shared" si="33"/>
        <v>4</v>
      </c>
      <c r="BS121" s="6">
        <f t="shared" si="34"/>
        <v>1</v>
      </c>
      <c r="BT121" s="6">
        <f t="shared" si="35"/>
        <v>4</v>
      </c>
    </row>
    <row r="122" spans="1:72" hidden="1" x14ac:dyDescent="0.2">
      <c r="A122" s="46">
        <v>337</v>
      </c>
      <c r="B122" s="46">
        <f t="shared" si="29"/>
        <v>7</v>
      </c>
      <c r="C122" s="46">
        <f t="shared" si="30"/>
        <v>2</v>
      </c>
      <c r="D122" s="46">
        <f t="shared" si="31"/>
        <v>4</v>
      </c>
      <c r="E122" s="85">
        <v>11781</v>
      </c>
      <c r="F122" s="7" t="s">
        <v>689</v>
      </c>
      <c r="G122" s="50" t="s">
        <v>310</v>
      </c>
      <c r="H122" s="50" t="s">
        <v>308</v>
      </c>
      <c r="I122" s="50">
        <v>2</v>
      </c>
      <c r="J122" s="50">
        <v>7</v>
      </c>
      <c r="L122" s="171">
        <v>2590</v>
      </c>
      <c r="M122" s="57" t="s">
        <v>1144</v>
      </c>
      <c r="O122" s="7">
        <v>37</v>
      </c>
      <c r="P122" s="7">
        <v>17</v>
      </c>
      <c r="Q122" s="7">
        <v>7</v>
      </c>
      <c r="R122" s="7">
        <v>13</v>
      </c>
      <c r="S122" s="7">
        <v>67</v>
      </c>
      <c r="T122" s="7">
        <v>71</v>
      </c>
      <c r="U122" s="7">
        <v>41</v>
      </c>
      <c r="BG122" s="6">
        <f t="shared" si="19"/>
        <v>0</v>
      </c>
      <c r="BH122" s="6">
        <f t="shared" si="20"/>
        <v>0</v>
      </c>
      <c r="BI122" s="6">
        <f t="shared" si="21"/>
        <v>0</v>
      </c>
      <c r="BJ122" s="6">
        <f t="shared" si="22"/>
        <v>0</v>
      </c>
      <c r="BK122" s="6">
        <f t="shared" si="23"/>
        <v>1</v>
      </c>
      <c r="BL122" s="6">
        <f t="shared" si="24"/>
        <v>1</v>
      </c>
      <c r="BM122" s="6">
        <f t="shared" si="25"/>
        <v>0</v>
      </c>
      <c r="BN122" s="6">
        <f t="shared" si="26"/>
        <v>0</v>
      </c>
      <c r="BO122" s="6">
        <f t="shared" si="27"/>
        <v>1</v>
      </c>
      <c r="BP122" s="6">
        <f t="shared" si="28"/>
        <v>1</v>
      </c>
      <c r="BQ122" s="6">
        <f t="shared" si="32"/>
        <v>1</v>
      </c>
      <c r="BR122" s="6">
        <f t="shared" si="33"/>
        <v>5</v>
      </c>
      <c r="BS122" s="6">
        <f t="shared" si="34"/>
        <v>1</v>
      </c>
      <c r="BT122" s="6">
        <f t="shared" si="35"/>
        <v>5</v>
      </c>
    </row>
    <row r="123" spans="1:72" hidden="1" x14ac:dyDescent="0.2">
      <c r="A123" s="46">
        <v>338</v>
      </c>
      <c r="B123" s="46">
        <f t="shared" si="29"/>
        <v>7</v>
      </c>
      <c r="C123" s="46">
        <f t="shared" si="30"/>
        <v>16</v>
      </c>
      <c r="D123" s="46">
        <f t="shared" si="31"/>
        <v>4</v>
      </c>
      <c r="E123" s="85">
        <v>11795</v>
      </c>
      <c r="F123" s="7" t="s">
        <v>3382</v>
      </c>
      <c r="G123" s="50" t="s">
        <v>310</v>
      </c>
      <c r="H123" s="50" t="s">
        <v>308</v>
      </c>
      <c r="I123" s="50">
        <v>1</v>
      </c>
      <c r="J123" s="50">
        <v>4</v>
      </c>
      <c r="L123" s="171">
        <v>2478</v>
      </c>
      <c r="M123" s="57" t="s">
        <v>2337</v>
      </c>
      <c r="O123" s="7">
        <v>38</v>
      </c>
      <c r="P123" s="7">
        <v>17</v>
      </c>
      <c r="Q123" s="7">
        <v>7</v>
      </c>
      <c r="R123" s="7">
        <v>14</v>
      </c>
      <c r="S123" s="7">
        <v>68</v>
      </c>
      <c r="T123" s="7">
        <v>75</v>
      </c>
      <c r="U123" s="7">
        <v>41</v>
      </c>
      <c r="BG123" s="6">
        <f t="shared" si="19"/>
        <v>0</v>
      </c>
      <c r="BH123" s="6">
        <f t="shared" si="20"/>
        <v>0</v>
      </c>
      <c r="BI123" s="6">
        <f t="shared" si="21"/>
        <v>0</v>
      </c>
      <c r="BJ123" s="6">
        <f t="shared" si="22"/>
        <v>0</v>
      </c>
      <c r="BK123" s="6">
        <f t="shared" si="23"/>
        <v>1</v>
      </c>
      <c r="BL123" s="6">
        <f t="shared" si="24"/>
        <v>2</v>
      </c>
      <c r="BM123" s="6">
        <f t="shared" si="25"/>
        <v>0</v>
      </c>
      <c r="BN123" s="6">
        <f t="shared" si="26"/>
        <v>0</v>
      </c>
      <c r="BO123" s="6">
        <f t="shared" si="27"/>
        <v>1</v>
      </c>
      <c r="BP123" s="6">
        <f t="shared" si="28"/>
        <v>2</v>
      </c>
      <c r="BQ123" s="6">
        <f t="shared" si="32"/>
        <v>1</v>
      </c>
      <c r="BR123" s="6">
        <f t="shared" si="33"/>
        <v>6</v>
      </c>
      <c r="BS123" s="6">
        <f t="shared" si="34"/>
        <v>1</v>
      </c>
      <c r="BT123" s="6">
        <f t="shared" si="35"/>
        <v>6</v>
      </c>
    </row>
    <row r="124" spans="1:72" hidden="1" x14ac:dyDescent="0.2">
      <c r="A124" s="46">
        <v>339</v>
      </c>
      <c r="B124" s="46">
        <f t="shared" si="29"/>
        <v>7</v>
      </c>
      <c r="C124" s="46">
        <f t="shared" si="30"/>
        <v>23</v>
      </c>
      <c r="D124" s="46">
        <f t="shared" si="31"/>
        <v>4</v>
      </c>
      <c r="E124" s="85">
        <v>11802</v>
      </c>
      <c r="F124" s="7" t="s">
        <v>259</v>
      </c>
      <c r="G124" s="50" t="s">
        <v>103</v>
      </c>
      <c r="H124" s="50" t="s">
        <v>306</v>
      </c>
      <c r="I124" s="50">
        <v>7</v>
      </c>
      <c r="J124" s="50">
        <v>2</v>
      </c>
      <c r="L124" s="171">
        <v>2154</v>
      </c>
      <c r="M124" s="57" t="s">
        <v>2022</v>
      </c>
      <c r="O124" s="7">
        <v>39</v>
      </c>
      <c r="P124" s="7">
        <v>18</v>
      </c>
      <c r="Q124" s="7">
        <v>7</v>
      </c>
      <c r="R124" s="7">
        <v>14</v>
      </c>
      <c r="S124" s="7">
        <v>75</v>
      </c>
      <c r="T124" s="7">
        <v>77</v>
      </c>
      <c r="U124" s="7">
        <v>43</v>
      </c>
      <c r="BG124" s="6">
        <f t="shared" si="19"/>
        <v>1</v>
      </c>
      <c r="BH124" s="6">
        <f t="shared" si="20"/>
        <v>1</v>
      </c>
      <c r="BI124" s="6">
        <f t="shared" si="21"/>
        <v>0</v>
      </c>
      <c r="BJ124" s="6">
        <f t="shared" si="22"/>
        <v>0</v>
      </c>
      <c r="BK124" s="6">
        <f t="shared" si="23"/>
        <v>0</v>
      </c>
      <c r="BL124" s="6">
        <f t="shared" si="24"/>
        <v>0</v>
      </c>
      <c r="BM124" s="6">
        <f t="shared" si="25"/>
        <v>1</v>
      </c>
      <c r="BN124" s="6">
        <f t="shared" si="26"/>
        <v>1</v>
      </c>
      <c r="BO124" s="6">
        <f t="shared" si="27"/>
        <v>0</v>
      </c>
      <c r="BP124" s="6">
        <f t="shared" si="28"/>
        <v>0</v>
      </c>
      <c r="BQ124" s="6">
        <f t="shared" si="32"/>
        <v>1</v>
      </c>
      <c r="BR124" s="6">
        <f t="shared" si="33"/>
        <v>7</v>
      </c>
      <c r="BS124" s="6">
        <f t="shared" si="34"/>
        <v>1</v>
      </c>
      <c r="BT124" s="6">
        <f t="shared" si="35"/>
        <v>7</v>
      </c>
    </row>
    <row r="125" spans="1:72" hidden="1" x14ac:dyDescent="0.2">
      <c r="A125" s="46">
        <v>340</v>
      </c>
      <c r="B125" s="46">
        <f t="shared" si="29"/>
        <v>5</v>
      </c>
      <c r="C125" s="46">
        <f t="shared" si="30"/>
        <v>28</v>
      </c>
      <c r="D125" s="46">
        <f t="shared" si="31"/>
        <v>4</v>
      </c>
      <c r="E125" s="85">
        <v>11807</v>
      </c>
      <c r="F125" s="7" t="s">
        <v>583</v>
      </c>
      <c r="G125" s="50" t="s">
        <v>310</v>
      </c>
      <c r="H125" s="50" t="s">
        <v>308</v>
      </c>
      <c r="I125" s="50">
        <v>1</v>
      </c>
      <c r="J125" s="50">
        <v>4</v>
      </c>
      <c r="L125" s="171">
        <v>1618</v>
      </c>
      <c r="M125" s="57" t="s">
        <v>2069</v>
      </c>
      <c r="N125" s="46">
        <v>9</v>
      </c>
      <c r="O125" s="5">
        <v>40</v>
      </c>
      <c r="P125" s="5">
        <v>18</v>
      </c>
      <c r="Q125" s="5">
        <v>7</v>
      </c>
      <c r="R125" s="5">
        <v>15</v>
      </c>
      <c r="S125" s="5">
        <v>76</v>
      </c>
      <c r="T125" s="5">
        <v>81</v>
      </c>
      <c r="U125" s="5">
        <v>43</v>
      </c>
      <c r="BG125" s="6">
        <f t="shared" si="19"/>
        <v>0</v>
      </c>
      <c r="BH125" s="6">
        <f t="shared" si="20"/>
        <v>0</v>
      </c>
      <c r="BI125" s="6">
        <f t="shared" si="21"/>
        <v>0</v>
      </c>
      <c r="BJ125" s="6">
        <f t="shared" si="22"/>
        <v>0</v>
      </c>
      <c r="BK125" s="6">
        <f t="shared" si="23"/>
        <v>1</v>
      </c>
      <c r="BL125" s="6">
        <f t="shared" si="24"/>
        <v>1</v>
      </c>
      <c r="BM125" s="6">
        <f t="shared" si="25"/>
        <v>0</v>
      </c>
      <c r="BN125" s="6">
        <f t="shared" si="26"/>
        <v>0</v>
      </c>
      <c r="BO125" s="6">
        <f t="shared" si="27"/>
        <v>1</v>
      </c>
      <c r="BP125" s="6">
        <f t="shared" si="28"/>
        <v>1</v>
      </c>
      <c r="BQ125" s="6">
        <f t="shared" si="32"/>
        <v>1</v>
      </c>
      <c r="BR125" s="6">
        <f t="shared" si="33"/>
        <v>8</v>
      </c>
      <c r="BS125" s="6">
        <f t="shared" si="34"/>
        <v>1</v>
      </c>
      <c r="BT125" s="6">
        <f t="shared" si="35"/>
        <v>8</v>
      </c>
    </row>
    <row r="126" spans="1:72" hidden="1" x14ac:dyDescent="0.2">
      <c r="A126" s="46">
        <v>401</v>
      </c>
      <c r="B126" s="46">
        <f t="shared" si="29"/>
        <v>7</v>
      </c>
      <c r="C126" s="46">
        <f t="shared" si="30"/>
        <v>27</v>
      </c>
      <c r="D126" s="46">
        <f t="shared" si="31"/>
        <v>8</v>
      </c>
      <c r="E126" s="85">
        <v>11928</v>
      </c>
      <c r="F126" s="7" t="s">
        <v>109</v>
      </c>
      <c r="G126" s="50" t="s">
        <v>310</v>
      </c>
      <c r="H126" s="50" t="s">
        <v>308</v>
      </c>
      <c r="I126" s="50">
        <v>0</v>
      </c>
      <c r="J126" s="50">
        <v>1</v>
      </c>
      <c r="L126" s="171">
        <v>6086</v>
      </c>
      <c r="O126" s="7">
        <v>1</v>
      </c>
      <c r="P126" s="7">
        <v>0</v>
      </c>
      <c r="Q126" s="7">
        <v>0</v>
      </c>
      <c r="R126" s="7">
        <v>1</v>
      </c>
      <c r="S126" s="7">
        <v>0</v>
      </c>
      <c r="T126" s="7">
        <v>1</v>
      </c>
      <c r="U126" s="7">
        <v>0</v>
      </c>
      <c r="BG126" s="6">
        <f t="shared" si="19"/>
        <v>0</v>
      </c>
      <c r="BH126" s="6">
        <f t="shared" si="20"/>
        <v>0</v>
      </c>
      <c r="BI126" s="6">
        <f t="shared" si="21"/>
        <v>0</v>
      </c>
      <c r="BJ126" s="6">
        <f t="shared" si="22"/>
        <v>0</v>
      </c>
      <c r="BK126" s="6">
        <f t="shared" si="23"/>
        <v>1</v>
      </c>
      <c r="BL126" s="6">
        <f t="shared" si="24"/>
        <v>2</v>
      </c>
      <c r="BM126" s="6">
        <f t="shared" si="25"/>
        <v>0</v>
      </c>
      <c r="BN126" s="6">
        <f t="shared" si="26"/>
        <v>0</v>
      </c>
      <c r="BO126" s="6">
        <f t="shared" si="27"/>
        <v>1</v>
      </c>
      <c r="BP126" s="6">
        <f t="shared" si="28"/>
        <v>2</v>
      </c>
      <c r="BQ126" s="6">
        <f t="shared" si="32"/>
        <v>0</v>
      </c>
      <c r="BR126" s="6">
        <f t="shared" si="33"/>
        <v>0</v>
      </c>
      <c r="BS126" s="6">
        <f t="shared" si="34"/>
        <v>1</v>
      </c>
      <c r="BT126" s="6">
        <f t="shared" si="35"/>
        <v>9</v>
      </c>
    </row>
    <row r="127" spans="1:72" hidden="1" x14ac:dyDescent="0.2">
      <c r="A127" s="46">
        <v>402</v>
      </c>
      <c r="B127" s="46">
        <f t="shared" si="29"/>
        <v>4</v>
      </c>
      <c r="C127" s="46">
        <f t="shared" si="30"/>
        <v>31</v>
      </c>
      <c r="D127" s="46">
        <f t="shared" si="31"/>
        <v>8</v>
      </c>
      <c r="E127" s="85">
        <v>11932</v>
      </c>
      <c r="F127" s="7" t="s">
        <v>111</v>
      </c>
      <c r="G127" s="50" t="s">
        <v>103</v>
      </c>
      <c r="H127" s="50" t="s">
        <v>307</v>
      </c>
      <c r="I127" s="50">
        <v>2</v>
      </c>
      <c r="J127" s="50">
        <v>2</v>
      </c>
      <c r="L127" s="171">
        <v>8106</v>
      </c>
      <c r="M127" s="57" t="s">
        <v>2366</v>
      </c>
      <c r="O127" s="7">
        <v>2</v>
      </c>
      <c r="P127" s="7">
        <v>0</v>
      </c>
      <c r="Q127" s="7">
        <v>1</v>
      </c>
      <c r="R127" s="7">
        <v>1</v>
      </c>
      <c r="S127" s="7">
        <v>2</v>
      </c>
      <c r="T127" s="7">
        <v>3</v>
      </c>
      <c r="U127" s="7">
        <v>1</v>
      </c>
      <c r="BG127" s="6">
        <f t="shared" si="19"/>
        <v>0</v>
      </c>
      <c r="BH127" s="6">
        <f t="shared" si="20"/>
        <v>0</v>
      </c>
      <c r="BI127" s="6">
        <f t="shared" si="21"/>
        <v>1</v>
      </c>
      <c r="BJ127" s="6">
        <f t="shared" si="22"/>
        <v>1</v>
      </c>
      <c r="BK127" s="6">
        <f t="shared" si="23"/>
        <v>0</v>
      </c>
      <c r="BL127" s="6">
        <f t="shared" si="24"/>
        <v>0</v>
      </c>
      <c r="BM127" s="6">
        <f t="shared" si="25"/>
        <v>1</v>
      </c>
      <c r="BN127" s="6">
        <f t="shared" si="26"/>
        <v>1</v>
      </c>
      <c r="BO127" s="6">
        <f t="shared" si="27"/>
        <v>1</v>
      </c>
      <c r="BP127" s="6">
        <f t="shared" si="28"/>
        <v>3</v>
      </c>
      <c r="BQ127" s="6">
        <f t="shared" si="32"/>
        <v>1</v>
      </c>
      <c r="BR127" s="6">
        <f t="shared" si="33"/>
        <v>1</v>
      </c>
      <c r="BS127" s="6">
        <f t="shared" si="34"/>
        <v>1</v>
      </c>
      <c r="BT127" s="6">
        <f t="shared" si="35"/>
        <v>10</v>
      </c>
    </row>
    <row r="128" spans="1:72" hidden="1" x14ac:dyDescent="0.2">
      <c r="A128" s="46">
        <v>403</v>
      </c>
      <c r="B128" s="46">
        <f t="shared" si="29"/>
        <v>7</v>
      </c>
      <c r="C128" s="46">
        <f t="shared" si="30"/>
        <v>3</v>
      </c>
      <c r="D128" s="46">
        <f t="shared" si="31"/>
        <v>9</v>
      </c>
      <c r="E128" s="85">
        <v>11935</v>
      </c>
      <c r="F128" s="7" t="s">
        <v>3368</v>
      </c>
      <c r="G128" s="50" t="s">
        <v>103</v>
      </c>
      <c r="H128" s="50" t="s">
        <v>308</v>
      </c>
      <c r="I128" s="50">
        <v>2</v>
      </c>
      <c r="J128" s="50">
        <v>6</v>
      </c>
      <c r="L128" s="171">
        <v>4363</v>
      </c>
      <c r="M128" s="57" t="s">
        <v>2</v>
      </c>
      <c r="O128" s="7">
        <v>3</v>
      </c>
      <c r="P128" s="7">
        <v>0</v>
      </c>
      <c r="Q128" s="7">
        <v>1</v>
      </c>
      <c r="R128" s="7">
        <v>2</v>
      </c>
      <c r="S128" s="7">
        <v>4</v>
      </c>
      <c r="T128" s="7">
        <v>9</v>
      </c>
      <c r="U128" s="7">
        <v>1</v>
      </c>
      <c r="BG128" s="6">
        <f t="shared" si="19"/>
        <v>0</v>
      </c>
      <c r="BH128" s="6">
        <f t="shared" si="20"/>
        <v>0</v>
      </c>
      <c r="BI128" s="6">
        <f t="shared" si="21"/>
        <v>0</v>
      </c>
      <c r="BJ128" s="6">
        <f t="shared" si="22"/>
        <v>0</v>
      </c>
      <c r="BK128" s="6">
        <f t="shared" si="23"/>
        <v>1</v>
      </c>
      <c r="BL128" s="6">
        <f t="shared" si="24"/>
        <v>1</v>
      </c>
      <c r="BM128" s="6">
        <f t="shared" si="25"/>
        <v>0</v>
      </c>
      <c r="BN128" s="6">
        <f t="shared" si="26"/>
        <v>0</v>
      </c>
      <c r="BO128" s="6">
        <f t="shared" si="27"/>
        <v>1</v>
      </c>
      <c r="BP128" s="6">
        <f t="shared" si="28"/>
        <v>4</v>
      </c>
      <c r="BQ128" s="6">
        <f t="shared" si="32"/>
        <v>1</v>
      </c>
      <c r="BR128" s="6">
        <f t="shared" si="33"/>
        <v>2</v>
      </c>
      <c r="BS128" s="6">
        <f t="shared" si="34"/>
        <v>1</v>
      </c>
      <c r="BT128" s="6">
        <f t="shared" si="35"/>
        <v>11</v>
      </c>
    </row>
    <row r="129" spans="1:72" hidden="1" x14ac:dyDescent="0.2">
      <c r="A129" s="46">
        <v>404</v>
      </c>
      <c r="B129" s="46">
        <f t="shared" si="29"/>
        <v>2</v>
      </c>
      <c r="C129" s="46">
        <f t="shared" si="30"/>
        <v>5</v>
      </c>
      <c r="D129" s="46">
        <f t="shared" si="31"/>
        <v>9</v>
      </c>
      <c r="E129" s="85">
        <v>11937</v>
      </c>
      <c r="F129" s="7" t="s">
        <v>2569</v>
      </c>
      <c r="G129" s="50" t="s">
        <v>310</v>
      </c>
      <c r="H129" s="50" t="s">
        <v>308</v>
      </c>
      <c r="I129" s="50">
        <v>0</v>
      </c>
      <c r="J129" s="50">
        <v>2</v>
      </c>
      <c r="L129" s="171">
        <v>6157</v>
      </c>
      <c r="O129" s="7">
        <v>4</v>
      </c>
      <c r="P129" s="7">
        <v>0</v>
      </c>
      <c r="Q129" s="7">
        <v>1</v>
      </c>
      <c r="R129" s="7">
        <v>3</v>
      </c>
      <c r="S129" s="7">
        <v>4</v>
      </c>
      <c r="T129" s="7">
        <v>11</v>
      </c>
      <c r="U129" s="7">
        <v>1</v>
      </c>
      <c r="BG129" s="6">
        <f t="shared" si="19"/>
        <v>0</v>
      </c>
      <c r="BH129" s="6">
        <f t="shared" si="20"/>
        <v>0</v>
      </c>
      <c r="BI129" s="6">
        <f t="shared" si="21"/>
        <v>0</v>
      </c>
      <c r="BJ129" s="6">
        <f t="shared" si="22"/>
        <v>0</v>
      </c>
      <c r="BK129" s="6">
        <f t="shared" si="23"/>
        <v>1</v>
      </c>
      <c r="BL129" s="6">
        <f t="shared" si="24"/>
        <v>2</v>
      </c>
      <c r="BM129" s="6">
        <f t="shared" si="25"/>
        <v>0</v>
      </c>
      <c r="BN129" s="6">
        <f t="shared" si="26"/>
        <v>0</v>
      </c>
      <c r="BO129" s="6">
        <f t="shared" si="27"/>
        <v>1</v>
      </c>
      <c r="BP129" s="6">
        <f t="shared" si="28"/>
        <v>5</v>
      </c>
      <c r="BQ129" s="6">
        <f t="shared" si="32"/>
        <v>0</v>
      </c>
      <c r="BR129" s="6">
        <f t="shared" si="33"/>
        <v>0</v>
      </c>
      <c r="BS129" s="6">
        <f t="shared" si="34"/>
        <v>1</v>
      </c>
      <c r="BT129" s="6">
        <f t="shared" si="35"/>
        <v>12</v>
      </c>
    </row>
    <row r="130" spans="1:72" hidden="1" x14ac:dyDescent="0.2">
      <c r="A130" s="46">
        <v>405</v>
      </c>
      <c r="B130" s="46">
        <f t="shared" si="29"/>
        <v>7</v>
      </c>
      <c r="C130" s="46">
        <f t="shared" si="30"/>
        <v>10</v>
      </c>
      <c r="D130" s="46">
        <f t="shared" si="31"/>
        <v>9</v>
      </c>
      <c r="E130" s="85">
        <v>11942</v>
      </c>
      <c r="F130" s="7" t="s">
        <v>3579</v>
      </c>
      <c r="G130" s="50" t="s">
        <v>310</v>
      </c>
      <c r="H130" s="50" t="s">
        <v>308</v>
      </c>
      <c r="I130" s="50">
        <v>1</v>
      </c>
      <c r="J130" s="50">
        <v>5</v>
      </c>
      <c r="L130" s="171">
        <v>5381</v>
      </c>
      <c r="M130" s="57" t="s">
        <v>2337</v>
      </c>
      <c r="O130" s="7">
        <v>5</v>
      </c>
      <c r="P130" s="7">
        <v>0</v>
      </c>
      <c r="Q130" s="7">
        <v>1</v>
      </c>
      <c r="R130" s="7">
        <v>4</v>
      </c>
      <c r="S130" s="7">
        <v>5</v>
      </c>
      <c r="T130" s="7">
        <v>16</v>
      </c>
      <c r="U130" s="7">
        <v>1</v>
      </c>
      <c r="BG130" s="6">
        <f t="shared" ref="BG130:BG193" si="36">IF(H130="W",1,0)</f>
        <v>0</v>
      </c>
      <c r="BH130" s="6">
        <f t="shared" ref="BH130:BH193" si="37">IF(H130="W",BH129+1,0)</f>
        <v>0</v>
      </c>
      <c r="BI130" s="6">
        <f t="shared" ref="BI130:BI193" si="38">IF(H130="D",1,0)</f>
        <v>0</v>
      </c>
      <c r="BJ130" s="6">
        <f t="shared" ref="BJ130:BJ193" si="39">IF(H130="D",BJ129+1,0)</f>
        <v>0</v>
      </c>
      <c r="BK130" s="6">
        <f t="shared" ref="BK130:BK193" si="40">IF(H130="L",1,0)</f>
        <v>1</v>
      </c>
      <c r="BL130" s="6">
        <f t="shared" ref="BL130:BL193" si="41">IF(H130="L",BL129+1,0)</f>
        <v>3</v>
      </c>
      <c r="BM130" s="6">
        <f t="shared" ref="BM130:BM193" si="42">IF(OR(H130="W",H130="D"),1,0)</f>
        <v>0</v>
      </c>
      <c r="BN130" s="6">
        <f t="shared" ref="BN130:BN193" si="43">IF(OR(H130="W",H130="D"),BN129+1,0)</f>
        <v>0</v>
      </c>
      <c r="BO130" s="6">
        <f t="shared" ref="BO130:BO193" si="44">IF(OR(H130="L",H130="D"),1,0)</f>
        <v>1</v>
      </c>
      <c r="BP130" s="6">
        <f t="shared" ref="BP130:BP193" si="45">IF(OR(H130="L",H130="D"),BP129+1,0)</f>
        <v>6</v>
      </c>
      <c r="BQ130" s="6">
        <f t="shared" si="32"/>
        <v>1</v>
      </c>
      <c r="BR130" s="6">
        <f t="shared" si="33"/>
        <v>1</v>
      </c>
      <c r="BS130" s="6">
        <f t="shared" si="34"/>
        <v>1</v>
      </c>
      <c r="BT130" s="6">
        <f t="shared" si="35"/>
        <v>13</v>
      </c>
    </row>
    <row r="131" spans="1:72" hidden="1" x14ac:dyDescent="0.2">
      <c r="A131" s="46">
        <v>406</v>
      </c>
      <c r="B131" s="46">
        <f t="shared" ref="B131:B194" si="46">WEEKDAY(E131)</f>
        <v>7</v>
      </c>
      <c r="C131" s="46">
        <f t="shared" ref="C131:C194" si="47">DAY(E131)</f>
        <v>17</v>
      </c>
      <c r="D131" s="46">
        <f t="shared" ref="D131:D194" si="48">MONTH(E131)</f>
        <v>9</v>
      </c>
      <c r="E131" s="85">
        <v>11949</v>
      </c>
      <c r="F131" s="7" t="s">
        <v>3</v>
      </c>
      <c r="G131" s="50" t="s">
        <v>103</v>
      </c>
      <c r="H131" s="50" t="s">
        <v>306</v>
      </c>
      <c r="I131" s="50">
        <v>4</v>
      </c>
      <c r="J131" s="50">
        <v>3</v>
      </c>
      <c r="L131" s="171">
        <v>4313</v>
      </c>
      <c r="M131" s="57" t="s">
        <v>4</v>
      </c>
      <c r="O131" s="7">
        <v>6</v>
      </c>
      <c r="P131" s="7">
        <v>1</v>
      </c>
      <c r="Q131" s="7">
        <v>1</v>
      </c>
      <c r="R131" s="7">
        <v>4</v>
      </c>
      <c r="S131" s="7">
        <v>9</v>
      </c>
      <c r="T131" s="7">
        <v>19</v>
      </c>
      <c r="U131" s="7">
        <v>3</v>
      </c>
      <c r="BG131" s="6">
        <f t="shared" si="36"/>
        <v>1</v>
      </c>
      <c r="BH131" s="6">
        <f t="shared" si="37"/>
        <v>1</v>
      </c>
      <c r="BI131" s="6">
        <f t="shared" si="38"/>
        <v>0</v>
      </c>
      <c r="BJ131" s="6">
        <f t="shared" si="39"/>
        <v>0</v>
      </c>
      <c r="BK131" s="6">
        <f t="shared" si="40"/>
        <v>0</v>
      </c>
      <c r="BL131" s="6">
        <f t="shared" si="41"/>
        <v>0</v>
      </c>
      <c r="BM131" s="6">
        <f t="shared" si="42"/>
        <v>1</v>
      </c>
      <c r="BN131" s="6">
        <f t="shared" si="43"/>
        <v>1</v>
      </c>
      <c r="BO131" s="6">
        <f t="shared" si="44"/>
        <v>0</v>
      </c>
      <c r="BP131" s="6">
        <f t="shared" si="45"/>
        <v>0</v>
      </c>
      <c r="BQ131" s="6">
        <f t="shared" ref="BQ131:BQ194" si="49">IF(I131&gt;0,1,0)</f>
        <v>1</v>
      </c>
      <c r="BR131" s="6">
        <f t="shared" ref="BR131:BR194" si="50">IF(I131&gt;0,BR130+1,0)</f>
        <v>2</v>
      </c>
      <c r="BS131" s="6">
        <f t="shared" si="34"/>
        <v>1</v>
      </c>
      <c r="BT131" s="6">
        <f t="shared" si="35"/>
        <v>14</v>
      </c>
    </row>
    <row r="132" spans="1:72" hidden="1" x14ac:dyDescent="0.2">
      <c r="A132" s="46">
        <v>407</v>
      </c>
      <c r="B132" s="46">
        <f t="shared" si="46"/>
        <v>7</v>
      </c>
      <c r="C132" s="46">
        <f t="shared" si="47"/>
        <v>24</v>
      </c>
      <c r="D132" s="46">
        <f t="shared" si="48"/>
        <v>9</v>
      </c>
      <c r="E132" s="85">
        <v>11956</v>
      </c>
      <c r="F132" s="7" t="s">
        <v>261</v>
      </c>
      <c r="G132" s="50" t="s">
        <v>310</v>
      </c>
      <c r="H132" s="50" t="s">
        <v>308</v>
      </c>
      <c r="I132" s="50">
        <v>0</v>
      </c>
      <c r="J132" s="50">
        <v>1</v>
      </c>
      <c r="L132" s="171">
        <v>4130</v>
      </c>
      <c r="O132" s="7">
        <v>7</v>
      </c>
      <c r="P132" s="7">
        <v>1</v>
      </c>
      <c r="Q132" s="7">
        <v>1</v>
      </c>
      <c r="R132" s="7">
        <v>5</v>
      </c>
      <c r="S132" s="7">
        <v>9</v>
      </c>
      <c r="T132" s="7">
        <v>20</v>
      </c>
      <c r="U132" s="7">
        <v>3</v>
      </c>
      <c r="BG132" s="6">
        <f t="shared" si="36"/>
        <v>0</v>
      </c>
      <c r="BH132" s="6">
        <f t="shared" si="37"/>
        <v>0</v>
      </c>
      <c r="BI132" s="6">
        <f t="shared" si="38"/>
        <v>0</v>
      </c>
      <c r="BJ132" s="6">
        <f t="shared" si="39"/>
        <v>0</v>
      </c>
      <c r="BK132" s="6">
        <f t="shared" si="40"/>
        <v>1</v>
      </c>
      <c r="BL132" s="6">
        <f t="shared" si="41"/>
        <v>1</v>
      </c>
      <c r="BM132" s="6">
        <f t="shared" si="42"/>
        <v>0</v>
      </c>
      <c r="BN132" s="6">
        <f t="shared" si="43"/>
        <v>0</v>
      </c>
      <c r="BO132" s="6">
        <f t="shared" si="44"/>
        <v>1</v>
      </c>
      <c r="BP132" s="6">
        <f t="shared" si="45"/>
        <v>1</v>
      </c>
      <c r="BQ132" s="6">
        <f t="shared" si="49"/>
        <v>0</v>
      </c>
      <c r="BR132" s="6">
        <f t="shared" si="50"/>
        <v>0</v>
      </c>
      <c r="BS132" s="6">
        <f t="shared" si="34"/>
        <v>1</v>
      </c>
      <c r="BT132" s="6">
        <f t="shared" si="35"/>
        <v>15</v>
      </c>
    </row>
    <row r="133" spans="1:72" hidden="1" x14ac:dyDescent="0.2">
      <c r="A133" s="46">
        <v>408</v>
      </c>
      <c r="B133" s="46">
        <f t="shared" si="46"/>
        <v>7</v>
      </c>
      <c r="C133" s="46">
        <f t="shared" si="47"/>
        <v>1</v>
      </c>
      <c r="D133" s="46">
        <f t="shared" si="48"/>
        <v>10</v>
      </c>
      <c r="E133" s="85">
        <v>11963</v>
      </c>
      <c r="F133" s="7" t="s">
        <v>691</v>
      </c>
      <c r="G133" s="50" t="s">
        <v>103</v>
      </c>
      <c r="H133" s="50" t="s">
        <v>307</v>
      </c>
      <c r="I133" s="50">
        <v>0</v>
      </c>
      <c r="J133" s="50">
        <v>0</v>
      </c>
      <c r="L133" s="171">
        <v>4553</v>
      </c>
      <c r="O133" s="7">
        <v>8</v>
      </c>
      <c r="P133" s="7">
        <v>1</v>
      </c>
      <c r="Q133" s="7">
        <v>2</v>
      </c>
      <c r="R133" s="7">
        <v>5</v>
      </c>
      <c r="S133" s="7">
        <v>9</v>
      </c>
      <c r="T133" s="7">
        <v>20</v>
      </c>
      <c r="U133" s="7">
        <v>4</v>
      </c>
      <c r="BG133" s="6">
        <f t="shared" si="36"/>
        <v>0</v>
      </c>
      <c r="BH133" s="6">
        <f t="shared" si="37"/>
        <v>0</v>
      </c>
      <c r="BI133" s="6">
        <f t="shared" si="38"/>
        <v>1</v>
      </c>
      <c r="BJ133" s="6">
        <f t="shared" si="39"/>
        <v>1</v>
      </c>
      <c r="BK133" s="6">
        <f t="shared" si="40"/>
        <v>0</v>
      </c>
      <c r="BL133" s="6">
        <f t="shared" si="41"/>
        <v>0</v>
      </c>
      <c r="BM133" s="6">
        <f t="shared" si="42"/>
        <v>1</v>
      </c>
      <c r="BN133" s="6">
        <f t="shared" si="43"/>
        <v>1</v>
      </c>
      <c r="BO133" s="6">
        <f t="shared" si="44"/>
        <v>1</v>
      </c>
      <c r="BP133" s="6">
        <f t="shared" si="45"/>
        <v>2</v>
      </c>
      <c r="BQ133" s="6">
        <f t="shared" si="49"/>
        <v>0</v>
      </c>
      <c r="BR133" s="6">
        <f t="shared" si="50"/>
        <v>0</v>
      </c>
      <c r="BS133" s="6">
        <f t="shared" si="34"/>
        <v>0</v>
      </c>
      <c r="BT133" s="6">
        <f t="shared" si="35"/>
        <v>0</v>
      </c>
    </row>
    <row r="134" spans="1:72" hidden="1" x14ac:dyDescent="0.2">
      <c r="A134" s="46">
        <v>409</v>
      </c>
      <c r="B134" s="46">
        <f t="shared" si="46"/>
        <v>7</v>
      </c>
      <c r="C134" s="46">
        <f t="shared" si="47"/>
        <v>8</v>
      </c>
      <c r="D134" s="46">
        <f t="shared" si="48"/>
        <v>10</v>
      </c>
      <c r="E134" s="85">
        <v>11970</v>
      </c>
      <c r="F134" s="7" t="s">
        <v>1612</v>
      </c>
      <c r="G134" s="50" t="s">
        <v>310</v>
      </c>
      <c r="H134" s="50" t="s">
        <v>306</v>
      </c>
      <c r="I134" s="50">
        <v>1</v>
      </c>
      <c r="J134" s="50">
        <v>0</v>
      </c>
      <c r="L134" s="171">
        <v>2840</v>
      </c>
      <c r="M134" s="57" t="s">
        <v>2337</v>
      </c>
      <c r="O134" s="7">
        <v>9</v>
      </c>
      <c r="P134" s="7">
        <v>2</v>
      </c>
      <c r="Q134" s="7">
        <v>2</v>
      </c>
      <c r="R134" s="7">
        <v>5</v>
      </c>
      <c r="S134" s="7">
        <v>10</v>
      </c>
      <c r="T134" s="7">
        <v>20</v>
      </c>
      <c r="U134" s="7">
        <v>6</v>
      </c>
      <c r="BG134" s="6">
        <f t="shared" si="36"/>
        <v>1</v>
      </c>
      <c r="BH134" s="6">
        <f t="shared" si="37"/>
        <v>1</v>
      </c>
      <c r="BI134" s="6">
        <f t="shared" si="38"/>
        <v>0</v>
      </c>
      <c r="BJ134" s="6">
        <f t="shared" si="39"/>
        <v>0</v>
      </c>
      <c r="BK134" s="6">
        <f t="shared" si="40"/>
        <v>0</v>
      </c>
      <c r="BL134" s="6">
        <f t="shared" si="41"/>
        <v>0</v>
      </c>
      <c r="BM134" s="6">
        <f t="shared" si="42"/>
        <v>1</v>
      </c>
      <c r="BN134" s="6">
        <f t="shared" si="43"/>
        <v>2</v>
      </c>
      <c r="BO134" s="6">
        <f t="shared" si="44"/>
        <v>0</v>
      </c>
      <c r="BP134" s="6">
        <f t="shared" si="45"/>
        <v>0</v>
      </c>
      <c r="BQ134" s="6">
        <f t="shared" si="49"/>
        <v>1</v>
      </c>
      <c r="BR134" s="6">
        <f t="shared" si="50"/>
        <v>1</v>
      </c>
      <c r="BS134" s="6">
        <f t="shared" si="34"/>
        <v>0</v>
      </c>
      <c r="BT134" s="6">
        <f t="shared" si="35"/>
        <v>0</v>
      </c>
    </row>
    <row r="135" spans="1:72" hidden="1" x14ac:dyDescent="0.2">
      <c r="A135" s="46">
        <v>410</v>
      </c>
      <c r="B135" s="46">
        <f t="shared" si="46"/>
        <v>7</v>
      </c>
      <c r="C135" s="46">
        <f t="shared" si="47"/>
        <v>15</v>
      </c>
      <c r="D135" s="46">
        <f t="shared" si="48"/>
        <v>10</v>
      </c>
      <c r="E135" s="85">
        <v>11977</v>
      </c>
      <c r="F135" s="7" t="s">
        <v>2386</v>
      </c>
      <c r="G135" s="50" t="s">
        <v>103</v>
      </c>
      <c r="H135" s="50" t="s">
        <v>306</v>
      </c>
      <c r="I135" s="50">
        <v>3</v>
      </c>
      <c r="J135" s="50">
        <v>1</v>
      </c>
      <c r="L135" s="171">
        <v>5689</v>
      </c>
      <c r="M135" s="57" t="s">
        <v>5</v>
      </c>
      <c r="O135" s="7">
        <v>10</v>
      </c>
      <c r="P135" s="7">
        <v>3</v>
      </c>
      <c r="Q135" s="7">
        <v>2</v>
      </c>
      <c r="R135" s="7">
        <v>5</v>
      </c>
      <c r="S135" s="7">
        <v>13</v>
      </c>
      <c r="T135" s="7">
        <v>21</v>
      </c>
      <c r="U135" s="7">
        <v>8</v>
      </c>
      <c r="BG135" s="6">
        <f t="shared" si="36"/>
        <v>1</v>
      </c>
      <c r="BH135" s="6">
        <f t="shared" si="37"/>
        <v>2</v>
      </c>
      <c r="BI135" s="6">
        <f t="shared" si="38"/>
        <v>0</v>
      </c>
      <c r="BJ135" s="6">
        <f t="shared" si="39"/>
        <v>0</v>
      </c>
      <c r="BK135" s="6">
        <f t="shared" si="40"/>
        <v>0</v>
      </c>
      <c r="BL135" s="6">
        <f t="shared" si="41"/>
        <v>0</v>
      </c>
      <c r="BM135" s="6">
        <f t="shared" si="42"/>
        <v>1</v>
      </c>
      <c r="BN135" s="6">
        <f t="shared" si="43"/>
        <v>3</v>
      </c>
      <c r="BO135" s="6">
        <f t="shared" si="44"/>
        <v>0</v>
      </c>
      <c r="BP135" s="6">
        <f t="shared" si="45"/>
        <v>0</v>
      </c>
      <c r="BQ135" s="6">
        <f t="shared" si="49"/>
        <v>1</v>
      </c>
      <c r="BR135" s="6">
        <f t="shared" si="50"/>
        <v>2</v>
      </c>
      <c r="BS135" s="6">
        <f t="shared" si="34"/>
        <v>1</v>
      </c>
      <c r="BT135" s="6">
        <f t="shared" si="35"/>
        <v>1</v>
      </c>
    </row>
    <row r="136" spans="1:72" hidden="1" x14ac:dyDescent="0.2">
      <c r="A136" s="46">
        <v>411</v>
      </c>
      <c r="B136" s="46">
        <f t="shared" si="46"/>
        <v>7</v>
      </c>
      <c r="C136" s="46">
        <f t="shared" si="47"/>
        <v>22</v>
      </c>
      <c r="D136" s="46">
        <f t="shared" si="48"/>
        <v>10</v>
      </c>
      <c r="E136" s="85">
        <v>11984</v>
      </c>
      <c r="F136" s="7" t="s">
        <v>3574</v>
      </c>
      <c r="G136" s="50" t="s">
        <v>103</v>
      </c>
      <c r="H136" s="50" t="s">
        <v>307</v>
      </c>
      <c r="I136" s="50">
        <v>2</v>
      </c>
      <c r="J136" s="50">
        <v>2</v>
      </c>
      <c r="L136" s="171">
        <v>6150</v>
      </c>
      <c r="M136" s="57" t="s">
        <v>6</v>
      </c>
      <c r="O136" s="7">
        <v>11</v>
      </c>
      <c r="P136" s="7">
        <v>3</v>
      </c>
      <c r="Q136" s="7">
        <v>3</v>
      </c>
      <c r="R136" s="7">
        <v>5</v>
      </c>
      <c r="S136" s="7">
        <v>15</v>
      </c>
      <c r="T136" s="7">
        <v>23</v>
      </c>
      <c r="U136" s="7">
        <v>9</v>
      </c>
      <c r="BG136" s="6">
        <f t="shared" si="36"/>
        <v>0</v>
      </c>
      <c r="BH136" s="6">
        <f t="shared" si="37"/>
        <v>0</v>
      </c>
      <c r="BI136" s="6">
        <f t="shared" si="38"/>
        <v>1</v>
      </c>
      <c r="BJ136" s="6">
        <f t="shared" si="39"/>
        <v>1</v>
      </c>
      <c r="BK136" s="6">
        <f t="shared" si="40"/>
        <v>0</v>
      </c>
      <c r="BL136" s="6">
        <f t="shared" si="41"/>
        <v>0</v>
      </c>
      <c r="BM136" s="6">
        <f t="shared" si="42"/>
        <v>1</v>
      </c>
      <c r="BN136" s="6">
        <f t="shared" si="43"/>
        <v>4</v>
      </c>
      <c r="BO136" s="6">
        <f t="shared" si="44"/>
        <v>1</v>
      </c>
      <c r="BP136" s="6">
        <f t="shared" si="45"/>
        <v>1</v>
      </c>
      <c r="BQ136" s="6">
        <f t="shared" si="49"/>
        <v>1</v>
      </c>
      <c r="BR136" s="6">
        <f t="shared" si="50"/>
        <v>3</v>
      </c>
      <c r="BS136" s="6">
        <f t="shared" si="34"/>
        <v>1</v>
      </c>
      <c r="BT136" s="6">
        <f t="shared" si="35"/>
        <v>2</v>
      </c>
    </row>
    <row r="137" spans="1:72" hidden="1" x14ac:dyDescent="0.2">
      <c r="A137" s="46">
        <v>412</v>
      </c>
      <c r="B137" s="46">
        <f t="shared" si="46"/>
        <v>7</v>
      </c>
      <c r="C137" s="46">
        <f t="shared" si="47"/>
        <v>29</v>
      </c>
      <c r="D137" s="46">
        <f t="shared" si="48"/>
        <v>10</v>
      </c>
      <c r="E137" s="85">
        <v>11991</v>
      </c>
      <c r="F137" s="7" t="s">
        <v>125</v>
      </c>
      <c r="G137" s="50" t="s">
        <v>310</v>
      </c>
      <c r="H137" s="50" t="s">
        <v>308</v>
      </c>
      <c r="I137" s="50">
        <v>2</v>
      </c>
      <c r="J137" s="50">
        <v>4</v>
      </c>
      <c r="L137" s="171">
        <v>3623</v>
      </c>
      <c r="M137" s="57" t="s">
        <v>6</v>
      </c>
      <c r="O137" s="7">
        <v>12</v>
      </c>
      <c r="P137" s="7">
        <v>3</v>
      </c>
      <c r="Q137" s="7">
        <v>3</v>
      </c>
      <c r="R137" s="7">
        <v>6</v>
      </c>
      <c r="S137" s="7">
        <v>17</v>
      </c>
      <c r="T137" s="7">
        <v>27</v>
      </c>
      <c r="U137" s="7">
        <v>9</v>
      </c>
      <c r="BG137" s="6">
        <f t="shared" si="36"/>
        <v>0</v>
      </c>
      <c r="BH137" s="6">
        <f t="shared" si="37"/>
        <v>0</v>
      </c>
      <c r="BI137" s="6">
        <f t="shared" si="38"/>
        <v>0</v>
      </c>
      <c r="BJ137" s="6">
        <f t="shared" si="39"/>
        <v>0</v>
      </c>
      <c r="BK137" s="6">
        <f t="shared" si="40"/>
        <v>1</v>
      </c>
      <c r="BL137" s="6">
        <f t="shared" si="41"/>
        <v>1</v>
      </c>
      <c r="BM137" s="6">
        <f t="shared" si="42"/>
        <v>0</v>
      </c>
      <c r="BN137" s="6">
        <f t="shared" si="43"/>
        <v>0</v>
      </c>
      <c r="BO137" s="6">
        <f t="shared" si="44"/>
        <v>1</v>
      </c>
      <c r="BP137" s="6">
        <f t="shared" si="45"/>
        <v>2</v>
      </c>
      <c r="BQ137" s="6">
        <f t="shared" si="49"/>
        <v>1</v>
      </c>
      <c r="BR137" s="6">
        <f t="shared" si="50"/>
        <v>4</v>
      </c>
      <c r="BS137" s="6">
        <f t="shared" si="34"/>
        <v>1</v>
      </c>
      <c r="BT137" s="6">
        <f t="shared" si="35"/>
        <v>3</v>
      </c>
    </row>
    <row r="138" spans="1:72" hidden="1" x14ac:dyDescent="0.2">
      <c r="A138" s="46">
        <v>413</v>
      </c>
      <c r="B138" s="46">
        <f t="shared" si="46"/>
        <v>7</v>
      </c>
      <c r="C138" s="46">
        <f t="shared" si="47"/>
        <v>5</v>
      </c>
      <c r="D138" s="46">
        <f t="shared" si="48"/>
        <v>11</v>
      </c>
      <c r="E138" s="85">
        <v>11998</v>
      </c>
      <c r="F138" s="7" t="s">
        <v>234</v>
      </c>
      <c r="G138" s="50" t="s">
        <v>103</v>
      </c>
      <c r="H138" s="50" t="s">
        <v>308</v>
      </c>
      <c r="I138" s="50">
        <v>2</v>
      </c>
      <c r="J138" s="50">
        <v>3</v>
      </c>
      <c r="L138" s="171">
        <v>5130</v>
      </c>
      <c r="M138" s="57" t="s">
        <v>7</v>
      </c>
      <c r="O138" s="7">
        <v>13</v>
      </c>
      <c r="P138" s="7">
        <v>3</v>
      </c>
      <c r="Q138" s="7">
        <v>3</v>
      </c>
      <c r="R138" s="7">
        <v>7</v>
      </c>
      <c r="S138" s="7">
        <v>19</v>
      </c>
      <c r="T138" s="7">
        <v>30</v>
      </c>
      <c r="U138" s="7">
        <v>9</v>
      </c>
      <c r="BG138" s="6">
        <f t="shared" si="36"/>
        <v>0</v>
      </c>
      <c r="BH138" s="6">
        <f t="shared" si="37"/>
        <v>0</v>
      </c>
      <c r="BI138" s="6">
        <f t="shared" si="38"/>
        <v>0</v>
      </c>
      <c r="BJ138" s="6">
        <f t="shared" si="39"/>
        <v>0</v>
      </c>
      <c r="BK138" s="6">
        <f t="shared" si="40"/>
        <v>1</v>
      </c>
      <c r="BL138" s="6">
        <f t="shared" si="41"/>
        <v>2</v>
      </c>
      <c r="BM138" s="6">
        <f t="shared" si="42"/>
        <v>0</v>
      </c>
      <c r="BN138" s="6">
        <f t="shared" si="43"/>
        <v>0</v>
      </c>
      <c r="BO138" s="6">
        <f t="shared" si="44"/>
        <v>1</v>
      </c>
      <c r="BP138" s="6">
        <f t="shared" si="45"/>
        <v>3</v>
      </c>
      <c r="BQ138" s="6">
        <f t="shared" si="49"/>
        <v>1</v>
      </c>
      <c r="BR138" s="6">
        <f t="shared" si="50"/>
        <v>5</v>
      </c>
      <c r="BS138" s="6">
        <f t="shared" si="34"/>
        <v>1</v>
      </c>
      <c r="BT138" s="6">
        <f t="shared" si="35"/>
        <v>4</v>
      </c>
    </row>
    <row r="139" spans="1:72" hidden="1" x14ac:dyDescent="0.2">
      <c r="A139" s="46">
        <v>414</v>
      </c>
      <c r="B139" s="46">
        <f t="shared" si="46"/>
        <v>7</v>
      </c>
      <c r="C139" s="46">
        <f t="shared" si="47"/>
        <v>12</v>
      </c>
      <c r="D139" s="46">
        <f t="shared" si="48"/>
        <v>11</v>
      </c>
      <c r="E139" s="85">
        <v>12005</v>
      </c>
      <c r="F139" s="7" t="s">
        <v>1412</v>
      </c>
      <c r="G139" s="50" t="s">
        <v>310</v>
      </c>
      <c r="H139" s="50" t="s">
        <v>306</v>
      </c>
      <c r="I139" s="50">
        <v>3</v>
      </c>
      <c r="J139" s="50">
        <v>2</v>
      </c>
      <c r="L139" s="171">
        <v>3230</v>
      </c>
      <c r="M139" s="57" t="s">
        <v>8</v>
      </c>
      <c r="O139" s="7">
        <v>14</v>
      </c>
      <c r="P139" s="7">
        <v>4</v>
      </c>
      <c r="Q139" s="7">
        <v>3</v>
      </c>
      <c r="R139" s="7">
        <v>7</v>
      </c>
      <c r="S139" s="7">
        <v>22</v>
      </c>
      <c r="T139" s="7">
        <v>32</v>
      </c>
      <c r="U139" s="7">
        <v>11</v>
      </c>
      <c r="BG139" s="6">
        <f t="shared" si="36"/>
        <v>1</v>
      </c>
      <c r="BH139" s="6">
        <f t="shared" si="37"/>
        <v>1</v>
      </c>
      <c r="BI139" s="6">
        <f t="shared" si="38"/>
        <v>0</v>
      </c>
      <c r="BJ139" s="6">
        <f t="shared" si="39"/>
        <v>0</v>
      </c>
      <c r="BK139" s="6">
        <f t="shared" si="40"/>
        <v>0</v>
      </c>
      <c r="BL139" s="6">
        <f t="shared" si="41"/>
        <v>0</v>
      </c>
      <c r="BM139" s="6">
        <f t="shared" si="42"/>
        <v>1</v>
      </c>
      <c r="BN139" s="6">
        <f t="shared" si="43"/>
        <v>1</v>
      </c>
      <c r="BO139" s="6">
        <f t="shared" si="44"/>
        <v>0</v>
      </c>
      <c r="BP139" s="6">
        <f t="shared" si="45"/>
        <v>0</v>
      </c>
      <c r="BQ139" s="6">
        <f t="shared" si="49"/>
        <v>1</v>
      </c>
      <c r="BR139" s="6">
        <f t="shared" si="50"/>
        <v>6</v>
      </c>
      <c r="BS139" s="6">
        <f t="shared" ref="BS139:BS202" si="51">IF(J139&gt;0,1,0)</f>
        <v>1</v>
      </c>
      <c r="BT139" s="6">
        <f t="shared" ref="BT139:BT202" si="52">IF(J139&gt;0,BT138+1,0)</f>
        <v>5</v>
      </c>
    </row>
    <row r="140" spans="1:72" hidden="1" x14ac:dyDescent="0.2">
      <c r="A140" s="46">
        <v>415</v>
      </c>
      <c r="B140" s="46">
        <f t="shared" si="46"/>
        <v>7</v>
      </c>
      <c r="C140" s="46">
        <f t="shared" si="47"/>
        <v>19</v>
      </c>
      <c r="D140" s="46">
        <f t="shared" si="48"/>
        <v>11</v>
      </c>
      <c r="E140" s="85">
        <v>12012</v>
      </c>
      <c r="F140" s="7" t="s">
        <v>259</v>
      </c>
      <c r="G140" s="50" t="s">
        <v>103</v>
      </c>
      <c r="H140" s="50" t="s">
        <v>306</v>
      </c>
      <c r="I140" s="50">
        <v>5</v>
      </c>
      <c r="J140" s="50">
        <v>3</v>
      </c>
      <c r="L140" s="171">
        <v>3624</v>
      </c>
      <c r="M140" s="57" t="s">
        <v>2896</v>
      </c>
      <c r="O140" s="7">
        <v>15</v>
      </c>
      <c r="P140" s="7">
        <v>5</v>
      </c>
      <c r="Q140" s="7">
        <v>3</v>
      </c>
      <c r="R140" s="7">
        <v>7</v>
      </c>
      <c r="S140" s="7">
        <v>27</v>
      </c>
      <c r="T140" s="7">
        <v>35</v>
      </c>
      <c r="U140" s="7">
        <v>13</v>
      </c>
      <c r="BG140" s="6">
        <f t="shared" si="36"/>
        <v>1</v>
      </c>
      <c r="BH140" s="6">
        <f t="shared" si="37"/>
        <v>2</v>
      </c>
      <c r="BI140" s="6">
        <f t="shared" si="38"/>
        <v>0</v>
      </c>
      <c r="BJ140" s="6">
        <f t="shared" si="39"/>
        <v>0</v>
      </c>
      <c r="BK140" s="6">
        <f t="shared" si="40"/>
        <v>0</v>
      </c>
      <c r="BL140" s="6">
        <f t="shared" si="41"/>
        <v>0</v>
      </c>
      <c r="BM140" s="6">
        <f t="shared" si="42"/>
        <v>1</v>
      </c>
      <c r="BN140" s="6">
        <f t="shared" si="43"/>
        <v>2</v>
      </c>
      <c r="BO140" s="6">
        <f t="shared" si="44"/>
        <v>0</v>
      </c>
      <c r="BP140" s="6">
        <f t="shared" si="45"/>
        <v>0</v>
      </c>
      <c r="BQ140" s="6">
        <f t="shared" si="49"/>
        <v>1</v>
      </c>
      <c r="BR140" s="6">
        <f t="shared" si="50"/>
        <v>7</v>
      </c>
      <c r="BS140" s="6">
        <f t="shared" si="51"/>
        <v>1</v>
      </c>
      <c r="BT140" s="6">
        <f t="shared" si="52"/>
        <v>6</v>
      </c>
    </row>
    <row r="141" spans="1:72" hidden="1" x14ac:dyDescent="0.2">
      <c r="A141" s="46">
        <v>416</v>
      </c>
      <c r="B141" s="46">
        <f t="shared" si="46"/>
        <v>7</v>
      </c>
      <c r="C141" s="46">
        <f t="shared" si="47"/>
        <v>3</v>
      </c>
      <c r="D141" s="46">
        <f t="shared" si="48"/>
        <v>12</v>
      </c>
      <c r="E141" s="85">
        <v>12026</v>
      </c>
      <c r="F141" s="7" t="s">
        <v>2852</v>
      </c>
      <c r="G141" s="50" t="s">
        <v>103</v>
      </c>
      <c r="H141" s="50" t="s">
        <v>306</v>
      </c>
      <c r="I141" s="50">
        <v>3</v>
      </c>
      <c r="J141" s="50">
        <v>2</v>
      </c>
      <c r="L141" s="171">
        <v>3480</v>
      </c>
      <c r="M141" s="57" t="s">
        <v>238</v>
      </c>
      <c r="O141" s="7">
        <v>16</v>
      </c>
      <c r="P141" s="7">
        <v>6</v>
      </c>
      <c r="Q141" s="7">
        <v>3</v>
      </c>
      <c r="R141" s="7">
        <v>7</v>
      </c>
      <c r="S141" s="7">
        <v>30</v>
      </c>
      <c r="T141" s="7">
        <v>37</v>
      </c>
      <c r="U141" s="7">
        <v>15</v>
      </c>
      <c r="BG141" s="6">
        <f t="shared" si="36"/>
        <v>1</v>
      </c>
      <c r="BH141" s="6">
        <f t="shared" si="37"/>
        <v>3</v>
      </c>
      <c r="BI141" s="6">
        <f t="shared" si="38"/>
        <v>0</v>
      </c>
      <c r="BJ141" s="6">
        <f t="shared" si="39"/>
        <v>0</v>
      </c>
      <c r="BK141" s="6">
        <f t="shared" si="40"/>
        <v>0</v>
      </c>
      <c r="BL141" s="6">
        <f t="shared" si="41"/>
        <v>0</v>
      </c>
      <c r="BM141" s="6">
        <f t="shared" si="42"/>
        <v>1</v>
      </c>
      <c r="BN141" s="6">
        <f t="shared" si="43"/>
        <v>3</v>
      </c>
      <c r="BO141" s="6">
        <f t="shared" si="44"/>
        <v>0</v>
      </c>
      <c r="BP141" s="6">
        <f t="shared" si="45"/>
        <v>0</v>
      </c>
      <c r="BQ141" s="6">
        <f t="shared" si="49"/>
        <v>1</v>
      </c>
      <c r="BR141" s="6">
        <f t="shared" si="50"/>
        <v>8</v>
      </c>
      <c r="BS141" s="6">
        <f t="shared" si="51"/>
        <v>1</v>
      </c>
      <c r="BT141" s="6">
        <f t="shared" si="52"/>
        <v>7</v>
      </c>
    </row>
    <row r="142" spans="1:72" hidden="1" x14ac:dyDescent="0.2">
      <c r="A142" s="46">
        <v>417</v>
      </c>
      <c r="B142" s="46">
        <f t="shared" si="46"/>
        <v>7</v>
      </c>
      <c r="C142" s="46">
        <f t="shared" si="47"/>
        <v>17</v>
      </c>
      <c r="D142" s="46">
        <f t="shared" si="48"/>
        <v>12</v>
      </c>
      <c r="E142" s="85">
        <v>12040</v>
      </c>
      <c r="F142" s="7" t="s">
        <v>591</v>
      </c>
      <c r="G142" s="50" t="s">
        <v>103</v>
      </c>
      <c r="H142" s="50" t="s">
        <v>308</v>
      </c>
      <c r="I142" s="50">
        <v>2</v>
      </c>
      <c r="J142" s="50">
        <v>3</v>
      </c>
      <c r="L142" s="171">
        <v>3234</v>
      </c>
      <c r="M142" s="57" t="s">
        <v>239</v>
      </c>
      <c r="O142" s="7">
        <v>17</v>
      </c>
      <c r="P142" s="7">
        <v>6</v>
      </c>
      <c r="Q142" s="7">
        <v>3</v>
      </c>
      <c r="R142" s="7">
        <v>8</v>
      </c>
      <c r="S142" s="7">
        <v>32</v>
      </c>
      <c r="T142" s="7">
        <v>40</v>
      </c>
      <c r="U142" s="7">
        <v>15</v>
      </c>
      <c r="BG142" s="6">
        <f t="shared" si="36"/>
        <v>0</v>
      </c>
      <c r="BH142" s="6">
        <f t="shared" si="37"/>
        <v>0</v>
      </c>
      <c r="BI142" s="6">
        <f t="shared" si="38"/>
        <v>0</v>
      </c>
      <c r="BJ142" s="6">
        <f t="shared" si="39"/>
        <v>0</v>
      </c>
      <c r="BK142" s="6">
        <f t="shared" si="40"/>
        <v>1</v>
      </c>
      <c r="BL142" s="6">
        <f t="shared" si="41"/>
        <v>1</v>
      </c>
      <c r="BM142" s="6">
        <f t="shared" si="42"/>
        <v>0</v>
      </c>
      <c r="BN142" s="6">
        <f t="shared" si="43"/>
        <v>0</v>
      </c>
      <c r="BO142" s="6">
        <f t="shared" si="44"/>
        <v>1</v>
      </c>
      <c r="BP142" s="6">
        <f t="shared" si="45"/>
        <v>1</v>
      </c>
      <c r="BQ142" s="6">
        <f t="shared" si="49"/>
        <v>1</v>
      </c>
      <c r="BR142" s="6">
        <f t="shared" si="50"/>
        <v>9</v>
      </c>
      <c r="BS142" s="6">
        <f t="shared" si="51"/>
        <v>1</v>
      </c>
      <c r="BT142" s="6">
        <f t="shared" si="52"/>
        <v>8</v>
      </c>
    </row>
    <row r="143" spans="1:72" hidden="1" x14ac:dyDescent="0.2">
      <c r="A143" s="46">
        <v>418</v>
      </c>
      <c r="B143" s="46">
        <f t="shared" si="46"/>
        <v>7</v>
      </c>
      <c r="C143" s="46">
        <f t="shared" si="47"/>
        <v>24</v>
      </c>
      <c r="D143" s="46">
        <f t="shared" si="48"/>
        <v>12</v>
      </c>
      <c r="E143" s="85">
        <v>12047</v>
      </c>
      <c r="F143" s="7" t="s">
        <v>3382</v>
      </c>
      <c r="G143" s="50" t="s">
        <v>310</v>
      </c>
      <c r="H143" s="50" t="s">
        <v>308</v>
      </c>
      <c r="I143" s="50">
        <v>0</v>
      </c>
      <c r="J143" s="50">
        <v>3</v>
      </c>
      <c r="L143" s="171">
        <v>4524</v>
      </c>
      <c r="O143" s="7">
        <v>18</v>
      </c>
      <c r="P143" s="7">
        <v>6</v>
      </c>
      <c r="Q143" s="7">
        <v>3</v>
      </c>
      <c r="R143" s="7">
        <v>9</v>
      </c>
      <c r="S143" s="7">
        <v>32</v>
      </c>
      <c r="T143" s="7">
        <v>43</v>
      </c>
      <c r="U143" s="7">
        <v>15</v>
      </c>
      <c r="BG143" s="6">
        <f t="shared" si="36"/>
        <v>0</v>
      </c>
      <c r="BH143" s="6">
        <f t="shared" si="37"/>
        <v>0</v>
      </c>
      <c r="BI143" s="6">
        <f t="shared" si="38"/>
        <v>0</v>
      </c>
      <c r="BJ143" s="6">
        <f t="shared" si="39"/>
        <v>0</v>
      </c>
      <c r="BK143" s="6">
        <f t="shared" si="40"/>
        <v>1</v>
      </c>
      <c r="BL143" s="6">
        <f t="shared" si="41"/>
        <v>2</v>
      </c>
      <c r="BM143" s="6">
        <f t="shared" si="42"/>
        <v>0</v>
      </c>
      <c r="BN143" s="6">
        <f t="shared" si="43"/>
        <v>0</v>
      </c>
      <c r="BO143" s="6">
        <f t="shared" si="44"/>
        <v>1</v>
      </c>
      <c r="BP143" s="6">
        <f t="shared" si="45"/>
        <v>2</v>
      </c>
      <c r="BQ143" s="6">
        <f t="shared" si="49"/>
        <v>0</v>
      </c>
      <c r="BR143" s="6">
        <f t="shared" si="50"/>
        <v>0</v>
      </c>
      <c r="BS143" s="6">
        <f t="shared" si="51"/>
        <v>1</v>
      </c>
      <c r="BT143" s="6">
        <f t="shared" si="52"/>
        <v>9</v>
      </c>
    </row>
    <row r="144" spans="1:72" hidden="1" x14ac:dyDescent="0.2">
      <c r="A144" s="46">
        <v>419</v>
      </c>
      <c r="B144" s="46">
        <f t="shared" si="46"/>
        <v>3</v>
      </c>
      <c r="C144" s="46">
        <f t="shared" si="47"/>
        <v>27</v>
      </c>
      <c r="D144" s="46">
        <f t="shared" si="48"/>
        <v>12</v>
      </c>
      <c r="E144" s="85">
        <v>12050</v>
      </c>
      <c r="F144" s="7" t="s">
        <v>593</v>
      </c>
      <c r="G144" s="50" t="s">
        <v>310</v>
      </c>
      <c r="H144" s="50" t="s">
        <v>308</v>
      </c>
      <c r="I144" s="50">
        <v>0</v>
      </c>
      <c r="J144" s="50">
        <v>1</v>
      </c>
      <c r="L144" s="171">
        <v>3830</v>
      </c>
      <c r="O144" s="7">
        <v>19</v>
      </c>
      <c r="P144" s="7">
        <v>6</v>
      </c>
      <c r="Q144" s="7">
        <v>3</v>
      </c>
      <c r="R144" s="7">
        <v>10</v>
      </c>
      <c r="S144" s="7">
        <v>32</v>
      </c>
      <c r="T144" s="7">
        <v>44</v>
      </c>
      <c r="U144" s="7">
        <v>15</v>
      </c>
      <c r="BG144" s="6">
        <f t="shared" si="36"/>
        <v>0</v>
      </c>
      <c r="BH144" s="6">
        <f t="shared" si="37"/>
        <v>0</v>
      </c>
      <c r="BI144" s="6">
        <f t="shared" si="38"/>
        <v>0</v>
      </c>
      <c r="BJ144" s="6">
        <f t="shared" si="39"/>
        <v>0</v>
      </c>
      <c r="BK144" s="6">
        <f t="shared" si="40"/>
        <v>1</v>
      </c>
      <c r="BL144" s="6">
        <f t="shared" si="41"/>
        <v>3</v>
      </c>
      <c r="BM144" s="6">
        <f t="shared" si="42"/>
        <v>0</v>
      </c>
      <c r="BN144" s="6">
        <f t="shared" si="43"/>
        <v>0</v>
      </c>
      <c r="BO144" s="6">
        <f t="shared" si="44"/>
        <v>1</v>
      </c>
      <c r="BP144" s="6">
        <f t="shared" si="45"/>
        <v>3</v>
      </c>
      <c r="BQ144" s="6">
        <f t="shared" si="49"/>
        <v>0</v>
      </c>
      <c r="BR144" s="6">
        <f t="shared" si="50"/>
        <v>0</v>
      </c>
      <c r="BS144" s="6">
        <f t="shared" si="51"/>
        <v>1</v>
      </c>
      <c r="BT144" s="6">
        <f t="shared" si="52"/>
        <v>10</v>
      </c>
    </row>
    <row r="145" spans="1:72" hidden="1" x14ac:dyDescent="0.2">
      <c r="A145" s="46">
        <v>420</v>
      </c>
      <c r="B145" s="46">
        <f t="shared" si="46"/>
        <v>7</v>
      </c>
      <c r="C145" s="46">
        <f t="shared" si="47"/>
        <v>31</v>
      </c>
      <c r="D145" s="46">
        <f t="shared" si="48"/>
        <v>12</v>
      </c>
      <c r="E145" s="85">
        <v>12054</v>
      </c>
      <c r="F145" s="7" t="s">
        <v>2073</v>
      </c>
      <c r="G145" s="50" t="s">
        <v>103</v>
      </c>
      <c r="H145" s="50" t="s">
        <v>306</v>
      </c>
      <c r="I145" s="50">
        <v>4</v>
      </c>
      <c r="J145" s="50">
        <v>0</v>
      </c>
      <c r="L145" s="171">
        <v>3058</v>
      </c>
      <c r="M145" s="57" t="s">
        <v>240</v>
      </c>
      <c r="O145" s="7">
        <v>20</v>
      </c>
      <c r="P145" s="7">
        <v>7</v>
      </c>
      <c r="Q145" s="7">
        <v>3</v>
      </c>
      <c r="R145" s="7">
        <v>10</v>
      </c>
      <c r="S145" s="7">
        <v>36</v>
      </c>
      <c r="T145" s="7">
        <v>44</v>
      </c>
      <c r="U145" s="7">
        <v>17</v>
      </c>
      <c r="BG145" s="6">
        <f t="shared" si="36"/>
        <v>1</v>
      </c>
      <c r="BH145" s="6">
        <f t="shared" si="37"/>
        <v>1</v>
      </c>
      <c r="BI145" s="6">
        <f t="shared" si="38"/>
        <v>0</v>
      </c>
      <c r="BJ145" s="6">
        <f t="shared" si="39"/>
        <v>0</v>
      </c>
      <c r="BK145" s="6">
        <f t="shared" si="40"/>
        <v>0</v>
      </c>
      <c r="BL145" s="6">
        <f t="shared" si="41"/>
        <v>0</v>
      </c>
      <c r="BM145" s="6">
        <f t="shared" si="42"/>
        <v>1</v>
      </c>
      <c r="BN145" s="6">
        <f t="shared" si="43"/>
        <v>1</v>
      </c>
      <c r="BO145" s="6">
        <f t="shared" si="44"/>
        <v>0</v>
      </c>
      <c r="BP145" s="6">
        <f t="shared" si="45"/>
        <v>0</v>
      </c>
      <c r="BQ145" s="6">
        <f t="shared" si="49"/>
        <v>1</v>
      </c>
      <c r="BR145" s="6">
        <f t="shared" si="50"/>
        <v>1</v>
      </c>
      <c r="BS145" s="6">
        <f t="shared" si="51"/>
        <v>0</v>
      </c>
      <c r="BT145" s="6">
        <f t="shared" si="52"/>
        <v>0</v>
      </c>
    </row>
    <row r="146" spans="1:72" hidden="1" x14ac:dyDescent="0.2">
      <c r="A146" s="46">
        <v>421</v>
      </c>
      <c r="B146" s="46">
        <f t="shared" si="46"/>
        <v>7</v>
      </c>
      <c r="C146" s="46">
        <f t="shared" si="47"/>
        <v>7</v>
      </c>
      <c r="D146" s="46">
        <f t="shared" si="48"/>
        <v>1</v>
      </c>
      <c r="E146" s="85">
        <v>12061</v>
      </c>
      <c r="F146" s="7" t="s">
        <v>2348</v>
      </c>
      <c r="G146" s="50" t="s">
        <v>310</v>
      </c>
      <c r="H146" s="50" t="s">
        <v>306</v>
      </c>
      <c r="I146" s="50">
        <v>4</v>
      </c>
      <c r="J146" s="50">
        <v>1</v>
      </c>
      <c r="L146" s="171">
        <v>3968</v>
      </c>
      <c r="M146" s="57" t="s">
        <v>241</v>
      </c>
      <c r="O146" s="7">
        <v>21</v>
      </c>
      <c r="P146" s="7">
        <v>8</v>
      </c>
      <c r="Q146" s="7">
        <v>3</v>
      </c>
      <c r="R146" s="7">
        <v>10</v>
      </c>
      <c r="S146" s="7">
        <v>40</v>
      </c>
      <c r="T146" s="7">
        <v>45</v>
      </c>
      <c r="U146" s="7">
        <v>19</v>
      </c>
      <c r="BG146" s="6">
        <f t="shared" si="36"/>
        <v>1</v>
      </c>
      <c r="BH146" s="6">
        <f t="shared" si="37"/>
        <v>2</v>
      </c>
      <c r="BI146" s="6">
        <f t="shared" si="38"/>
        <v>0</v>
      </c>
      <c r="BJ146" s="6">
        <f t="shared" si="39"/>
        <v>0</v>
      </c>
      <c r="BK146" s="6">
        <f t="shared" si="40"/>
        <v>0</v>
      </c>
      <c r="BL146" s="6">
        <f t="shared" si="41"/>
        <v>0</v>
      </c>
      <c r="BM146" s="6">
        <f t="shared" si="42"/>
        <v>1</v>
      </c>
      <c r="BN146" s="6">
        <f t="shared" si="43"/>
        <v>2</v>
      </c>
      <c r="BO146" s="6">
        <f t="shared" si="44"/>
        <v>0</v>
      </c>
      <c r="BP146" s="6">
        <f t="shared" si="45"/>
        <v>0</v>
      </c>
      <c r="BQ146" s="6">
        <f t="shared" si="49"/>
        <v>1</v>
      </c>
      <c r="BR146" s="6">
        <f t="shared" si="50"/>
        <v>2</v>
      </c>
      <c r="BS146" s="6">
        <f t="shared" si="51"/>
        <v>1</v>
      </c>
      <c r="BT146" s="6">
        <f t="shared" si="52"/>
        <v>1</v>
      </c>
    </row>
    <row r="147" spans="1:72" hidden="1" x14ac:dyDescent="0.2">
      <c r="A147" s="46">
        <v>422</v>
      </c>
      <c r="B147" s="46">
        <f t="shared" si="46"/>
        <v>7</v>
      </c>
      <c r="C147" s="46">
        <f t="shared" si="47"/>
        <v>14</v>
      </c>
      <c r="D147" s="46">
        <f t="shared" si="48"/>
        <v>1</v>
      </c>
      <c r="E147" s="85">
        <v>12068</v>
      </c>
      <c r="F147" s="7" t="s">
        <v>689</v>
      </c>
      <c r="G147" s="50" t="s">
        <v>310</v>
      </c>
      <c r="H147" s="50" t="s">
        <v>308</v>
      </c>
      <c r="I147" s="50">
        <v>2</v>
      </c>
      <c r="J147" s="50">
        <v>4</v>
      </c>
      <c r="L147" s="171">
        <v>3105</v>
      </c>
      <c r="M147" s="57" t="s">
        <v>242</v>
      </c>
      <c r="O147" s="7">
        <v>22</v>
      </c>
      <c r="P147" s="7">
        <v>8</v>
      </c>
      <c r="Q147" s="7">
        <v>3</v>
      </c>
      <c r="R147" s="7">
        <v>11</v>
      </c>
      <c r="S147" s="7">
        <v>42</v>
      </c>
      <c r="T147" s="7">
        <v>49</v>
      </c>
      <c r="U147" s="7">
        <v>19</v>
      </c>
      <c r="BG147" s="6">
        <f t="shared" si="36"/>
        <v>0</v>
      </c>
      <c r="BH147" s="6">
        <f t="shared" si="37"/>
        <v>0</v>
      </c>
      <c r="BI147" s="6">
        <f t="shared" si="38"/>
        <v>0</v>
      </c>
      <c r="BJ147" s="6">
        <f t="shared" si="39"/>
        <v>0</v>
      </c>
      <c r="BK147" s="6">
        <f t="shared" si="40"/>
        <v>1</v>
      </c>
      <c r="BL147" s="6">
        <f t="shared" si="41"/>
        <v>1</v>
      </c>
      <c r="BM147" s="6">
        <f t="shared" si="42"/>
        <v>0</v>
      </c>
      <c r="BN147" s="6">
        <f t="shared" si="43"/>
        <v>0</v>
      </c>
      <c r="BO147" s="6">
        <f t="shared" si="44"/>
        <v>1</v>
      </c>
      <c r="BP147" s="6">
        <f t="shared" si="45"/>
        <v>1</v>
      </c>
      <c r="BQ147" s="6">
        <f t="shared" si="49"/>
        <v>1</v>
      </c>
      <c r="BR147" s="6">
        <f t="shared" si="50"/>
        <v>3</v>
      </c>
      <c r="BS147" s="6">
        <f t="shared" si="51"/>
        <v>1</v>
      </c>
      <c r="BT147" s="6">
        <f t="shared" si="52"/>
        <v>2</v>
      </c>
    </row>
    <row r="148" spans="1:72" hidden="1" x14ac:dyDescent="0.2">
      <c r="A148" s="46">
        <v>423</v>
      </c>
      <c r="B148" s="46">
        <f t="shared" si="46"/>
        <v>7</v>
      </c>
      <c r="C148" s="46">
        <f t="shared" si="47"/>
        <v>28</v>
      </c>
      <c r="D148" s="46">
        <f t="shared" si="48"/>
        <v>1</v>
      </c>
      <c r="E148" s="85">
        <v>12082</v>
      </c>
      <c r="F148" s="7" t="s">
        <v>243</v>
      </c>
      <c r="G148" s="50" t="s">
        <v>310</v>
      </c>
      <c r="H148" s="50" t="s">
        <v>308</v>
      </c>
      <c r="I148" s="50">
        <v>0</v>
      </c>
      <c r="J148" s="50">
        <v>2</v>
      </c>
      <c r="L148" s="171">
        <v>4127</v>
      </c>
      <c r="O148" s="7">
        <v>23</v>
      </c>
      <c r="P148" s="7">
        <v>8</v>
      </c>
      <c r="Q148" s="7">
        <v>3</v>
      </c>
      <c r="R148" s="7">
        <v>12</v>
      </c>
      <c r="S148" s="7">
        <v>42</v>
      </c>
      <c r="T148" s="7">
        <v>51</v>
      </c>
      <c r="U148" s="7">
        <v>19</v>
      </c>
      <c r="BG148" s="6">
        <f t="shared" si="36"/>
        <v>0</v>
      </c>
      <c r="BH148" s="6">
        <f t="shared" si="37"/>
        <v>0</v>
      </c>
      <c r="BI148" s="6">
        <f t="shared" si="38"/>
        <v>0</v>
      </c>
      <c r="BJ148" s="6">
        <f t="shared" si="39"/>
        <v>0</v>
      </c>
      <c r="BK148" s="6">
        <f t="shared" si="40"/>
        <v>1</v>
      </c>
      <c r="BL148" s="6">
        <f t="shared" si="41"/>
        <v>2</v>
      </c>
      <c r="BM148" s="6">
        <f t="shared" si="42"/>
        <v>0</v>
      </c>
      <c r="BN148" s="6">
        <f t="shared" si="43"/>
        <v>0</v>
      </c>
      <c r="BO148" s="6">
        <f t="shared" si="44"/>
        <v>1</v>
      </c>
      <c r="BP148" s="6">
        <f t="shared" si="45"/>
        <v>2</v>
      </c>
      <c r="BQ148" s="6">
        <f t="shared" si="49"/>
        <v>0</v>
      </c>
      <c r="BR148" s="6">
        <f t="shared" si="50"/>
        <v>0</v>
      </c>
      <c r="BS148" s="6">
        <f t="shared" si="51"/>
        <v>1</v>
      </c>
      <c r="BT148" s="6">
        <f t="shared" si="52"/>
        <v>3</v>
      </c>
    </row>
    <row r="149" spans="1:72" hidden="1" x14ac:dyDescent="0.2">
      <c r="A149" s="46">
        <v>424</v>
      </c>
      <c r="B149" s="46">
        <f t="shared" si="46"/>
        <v>7</v>
      </c>
      <c r="C149" s="46">
        <f t="shared" si="47"/>
        <v>4</v>
      </c>
      <c r="D149" s="46">
        <f t="shared" si="48"/>
        <v>2</v>
      </c>
      <c r="E149" s="85">
        <v>12089</v>
      </c>
      <c r="F149" s="7" t="s">
        <v>663</v>
      </c>
      <c r="G149" s="50" t="s">
        <v>103</v>
      </c>
      <c r="H149" s="50" t="s">
        <v>306</v>
      </c>
      <c r="I149" s="50">
        <v>4</v>
      </c>
      <c r="J149" s="50">
        <v>3</v>
      </c>
      <c r="L149" s="171">
        <v>3237</v>
      </c>
      <c r="M149" s="57" t="s">
        <v>244</v>
      </c>
      <c r="O149" s="7">
        <v>24</v>
      </c>
      <c r="P149" s="7">
        <v>9</v>
      </c>
      <c r="Q149" s="7">
        <v>3</v>
      </c>
      <c r="R149" s="7">
        <v>12</v>
      </c>
      <c r="S149" s="7">
        <v>46</v>
      </c>
      <c r="T149" s="7">
        <v>54</v>
      </c>
      <c r="U149" s="7">
        <v>21</v>
      </c>
      <c r="BG149" s="6">
        <f t="shared" si="36"/>
        <v>1</v>
      </c>
      <c r="BH149" s="6">
        <f t="shared" si="37"/>
        <v>1</v>
      </c>
      <c r="BI149" s="6">
        <f t="shared" si="38"/>
        <v>0</v>
      </c>
      <c r="BJ149" s="6">
        <f t="shared" si="39"/>
        <v>0</v>
      </c>
      <c r="BK149" s="6">
        <f t="shared" si="40"/>
        <v>0</v>
      </c>
      <c r="BL149" s="6">
        <f t="shared" si="41"/>
        <v>0</v>
      </c>
      <c r="BM149" s="6">
        <f t="shared" si="42"/>
        <v>1</v>
      </c>
      <c r="BN149" s="6">
        <f t="shared" si="43"/>
        <v>1</v>
      </c>
      <c r="BO149" s="6">
        <f t="shared" si="44"/>
        <v>0</v>
      </c>
      <c r="BP149" s="6">
        <f t="shared" si="45"/>
        <v>0</v>
      </c>
      <c r="BQ149" s="6">
        <f t="shared" si="49"/>
        <v>1</v>
      </c>
      <c r="BR149" s="6">
        <f t="shared" si="50"/>
        <v>1</v>
      </c>
      <c r="BS149" s="6">
        <f t="shared" si="51"/>
        <v>1</v>
      </c>
      <c r="BT149" s="6">
        <f t="shared" si="52"/>
        <v>4</v>
      </c>
    </row>
    <row r="150" spans="1:72" hidden="1" x14ac:dyDescent="0.2">
      <c r="A150" s="46">
        <v>425</v>
      </c>
      <c r="B150" s="46">
        <f t="shared" si="46"/>
        <v>7</v>
      </c>
      <c r="C150" s="46">
        <f t="shared" si="47"/>
        <v>11</v>
      </c>
      <c r="D150" s="46">
        <f t="shared" si="48"/>
        <v>2</v>
      </c>
      <c r="E150" s="85">
        <v>12096</v>
      </c>
      <c r="F150" s="7" t="s">
        <v>257</v>
      </c>
      <c r="G150" s="50" t="s">
        <v>310</v>
      </c>
      <c r="H150" s="50" t="s">
        <v>308</v>
      </c>
      <c r="I150" s="50">
        <v>0</v>
      </c>
      <c r="J150" s="50">
        <v>5</v>
      </c>
      <c r="L150" s="171">
        <v>2199</v>
      </c>
      <c r="O150" s="7">
        <v>25</v>
      </c>
      <c r="P150" s="7">
        <v>9</v>
      </c>
      <c r="Q150" s="7">
        <v>3</v>
      </c>
      <c r="R150" s="7">
        <v>13</v>
      </c>
      <c r="S150" s="7">
        <v>46</v>
      </c>
      <c r="T150" s="7">
        <v>59</v>
      </c>
      <c r="U150" s="7">
        <v>21</v>
      </c>
      <c r="BG150" s="6">
        <f t="shared" si="36"/>
        <v>0</v>
      </c>
      <c r="BH150" s="6">
        <f t="shared" si="37"/>
        <v>0</v>
      </c>
      <c r="BI150" s="6">
        <f t="shared" si="38"/>
        <v>0</v>
      </c>
      <c r="BJ150" s="6">
        <f t="shared" si="39"/>
        <v>0</v>
      </c>
      <c r="BK150" s="6">
        <f t="shared" si="40"/>
        <v>1</v>
      </c>
      <c r="BL150" s="6">
        <f t="shared" si="41"/>
        <v>1</v>
      </c>
      <c r="BM150" s="6">
        <f t="shared" si="42"/>
        <v>0</v>
      </c>
      <c r="BN150" s="6">
        <f t="shared" si="43"/>
        <v>0</v>
      </c>
      <c r="BO150" s="6">
        <f t="shared" si="44"/>
        <v>1</v>
      </c>
      <c r="BP150" s="6">
        <f t="shared" si="45"/>
        <v>1</v>
      </c>
      <c r="BQ150" s="6">
        <f t="shared" si="49"/>
        <v>0</v>
      </c>
      <c r="BR150" s="6">
        <f t="shared" si="50"/>
        <v>0</v>
      </c>
      <c r="BS150" s="6">
        <f t="shared" si="51"/>
        <v>1</v>
      </c>
      <c r="BT150" s="6">
        <f t="shared" si="52"/>
        <v>5</v>
      </c>
    </row>
    <row r="151" spans="1:72" hidden="1" x14ac:dyDescent="0.2">
      <c r="A151" s="46">
        <v>426</v>
      </c>
      <c r="B151" s="46">
        <f t="shared" si="46"/>
        <v>7</v>
      </c>
      <c r="C151" s="46">
        <f t="shared" si="47"/>
        <v>18</v>
      </c>
      <c r="D151" s="46">
        <f t="shared" si="48"/>
        <v>2</v>
      </c>
      <c r="E151" s="85">
        <v>12103</v>
      </c>
      <c r="F151" s="7" t="s">
        <v>2845</v>
      </c>
      <c r="G151" s="50" t="s">
        <v>103</v>
      </c>
      <c r="H151" s="50" t="s">
        <v>306</v>
      </c>
      <c r="I151" s="50">
        <v>3</v>
      </c>
      <c r="J151" s="50">
        <v>0</v>
      </c>
      <c r="L151" s="171">
        <v>2683</v>
      </c>
      <c r="M151" s="57" t="s">
        <v>245</v>
      </c>
      <c r="O151" s="7">
        <v>26</v>
      </c>
      <c r="P151" s="7">
        <v>10</v>
      </c>
      <c r="Q151" s="7">
        <v>3</v>
      </c>
      <c r="R151" s="7">
        <v>13</v>
      </c>
      <c r="S151" s="7">
        <v>49</v>
      </c>
      <c r="T151" s="7">
        <v>59</v>
      </c>
      <c r="U151" s="7">
        <v>23</v>
      </c>
      <c r="BG151" s="6">
        <f t="shared" si="36"/>
        <v>1</v>
      </c>
      <c r="BH151" s="6">
        <f t="shared" si="37"/>
        <v>1</v>
      </c>
      <c r="BI151" s="6">
        <f t="shared" si="38"/>
        <v>0</v>
      </c>
      <c r="BJ151" s="6">
        <f t="shared" si="39"/>
        <v>0</v>
      </c>
      <c r="BK151" s="6">
        <f t="shared" si="40"/>
        <v>0</v>
      </c>
      <c r="BL151" s="6">
        <f t="shared" si="41"/>
        <v>0</v>
      </c>
      <c r="BM151" s="6">
        <f t="shared" si="42"/>
        <v>1</v>
      </c>
      <c r="BN151" s="6">
        <f t="shared" si="43"/>
        <v>1</v>
      </c>
      <c r="BO151" s="6">
        <f t="shared" si="44"/>
        <v>0</v>
      </c>
      <c r="BP151" s="6">
        <f t="shared" si="45"/>
        <v>0</v>
      </c>
      <c r="BQ151" s="6">
        <f t="shared" si="49"/>
        <v>1</v>
      </c>
      <c r="BR151" s="6">
        <f t="shared" si="50"/>
        <v>1</v>
      </c>
      <c r="BS151" s="6">
        <f t="shared" si="51"/>
        <v>0</v>
      </c>
      <c r="BT151" s="6">
        <f t="shared" si="52"/>
        <v>0</v>
      </c>
    </row>
    <row r="152" spans="1:72" hidden="1" x14ac:dyDescent="0.2">
      <c r="A152" s="46">
        <v>427</v>
      </c>
      <c r="B152" s="46">
        <f t="shared" si="46"/>
        <v>7</v>
      </c>
      <c r="C152" s="46">
        <f t="shared" si="47"/>
        <v>4</v>
      </c>
      <c r="D152" s="46">
        <f t="shared" si="48"/>
        <v>3</v>
      </c>
      <c r="E152" s="85">
        <v>12117</v>
      </c>
      <c r="F152" s="7" t="s">
        <v>2850</v>
      </c>
      <c r="G152" s="50" t="s">
        <v>310</v>
      </c>
      <c r="H152" s="50" t="s">
        <v>307</v>
      </c>
      <c r="I152" s="50">
        <v>2</v>
      </c>
      <c r="J152" s="50">
        <v>2</v>
      </c>
      <c r="L152" s="171">
        <v>3651</v>
      </c>
      <c r="M152" s="57" t="s">
        <v>1551</v>
      </c>
      <c r="O152" s="7">
        <v>27</v>
      </c>
      <c r="P152" s="7">
        <v>10</v>
      </c>
      <c r="Q152" s="7">
        <v>4</v>
      </c>
      <c r="R152" s="7">
        <v>13</v>
      </c>
      <c r="S152" s="7">
        <v>51</v>
      </c>
      <c r="T152" s="7">
        <v>61</v>
      </c>
      <c r="U152" s="7">
        <v>24</v>
      </c>
      <c r="BG152" s="6">
        <f t="shared" si="36"/>
        <v>0</v>
      </c>
      <c r="BH152" s="6">
        <f t="shared" si="37"/>
        <v>0</v>
      </c>
      <c r="BI152" s="6">
        <f t="shared" si="38"/>
        <v>1</v>
      </c>
      <c r="BJ152" s="6">
        <f t="shared" si="39"/>
        <v>1</v>
      </c>
      <c r="BK152" s="6">
        <f t="shared" si="40"/>
        <v>0</v>
      </c>
      <c r="BL152" s="6">
        <f t="shared" si="41"/>
        <v>0</v>
      </c>
      <c r="BM152" s="6">
        <f t="shared" si="42"/>
        <v>1</v>
      </c>
      <c r="BN152" s="6">
        <f t="shared" si="43"/>
        <v>2</v>
      </c>
      <c r="BO152" s="6">
        <f t="shared" si="44"/>
        <v>1</v>
      </c>
      <c r="BP152" s="6">
        <f t="shared" si="45"/>
        <v>1</v>
      </c>
      <c r="BQ152" s="6">
        <f t="shared" si="49"/>
        <v>1</v>
      </c>
      <c r="BR152" s="6">
        <f t="shared" si="50"/>
        <v>2</v>
      </c>
      <c r="BS152" s="6">
        <f t="shared" si="51"/>
        <v>1</v>
      </c>
      <c r="BT152" s="6">
        <f t="shared" si="52"/>
        <v>1</v>
      </c>
    </row>
    <row r="153" spans="1:72" hidden="1" x14ac:dyDescent="0.2">
      <c r="A153" s="46">
        <v>428</v>
      </c>
      <c r="B153" s="46">
        <f t="shared" si="46"/>
        <v>7</v>
      </c>
      <c r="C153" s="46">
        <f t="shared" si="47"/>
        <v>11</v>
      </c>
      <c r="D153" s="46">
        <f t="shared" si="48"/>
        <v>3</v>
      </c>
      <c r="E153" s="85">
        <v>12124</v>
      </c>
      <c r="F153" s="7" t="s">
        <v>3097</v>
      </c>
      <c r="G153" s="50" t="s">
        <v>103</v>
      </c>
      <c r="H153" s="50" t="s">
        <v>306</v>
      </c>
      <c r="I153" s="50">
        <v>4</v>
      </c>
      <c r="J153" s="50">
        <v>2</v>
      </c>
      <c r="L153" s="171">
        <v>4992</v>
      </c>
      <c r="M153" s="57" t="s">
        <v>1219</v>
      </c>
      <c r="O153" s="7">
        <v>28</v>
      </c>
      <c r="P153" s="7">
        <v>11</v>
      </c>
      <c r="Q153" s="7">
        <v>4</v>
      </c>
      <c r="R153" s="7">
        <v>13</v>
      </c>
      <c r="S153" s="7">
        <v>55</v>
      </c>
      <c r="T153" s="7">
        <v>63</v>
      </c>
      <c r="U153" s="7">
        <v>26</v>
      </c>
      <c r="BG153" s="6">
        <f t="shared" si="36"/>
        <v>1</v>
      </c>
      <c r="BH153" s="6">
        <f t="shared" si="37"/>
        <v>1</v>
      </c>
      <c r="BI153" s="6">
        <f t="shared" si="38"/>
        <v>0</v>
      </c>
      <c r="BJ153" s="6">
        <f t="shared" si="39"/>
        <v>0</v>
      </c>
      <c r="BK153" s="6">
        <f t="shared" si="40"/>
        <v>0</v>
      </c>
      <c r="BL153" s="6">
        <f t="shared" si="41"/>
        <v>0</v>
      </c>
      <c r="BM153" s="6">
        <f t="shared" si="42"/>
        <v>1</v>
      </c>
      <c r="BN153" s="6">
        <f t="shared" si="43"/>
        <v>3</v>
      </c>
      <c r="BO153" s="6">
        <f t="shared" si="44"/>
        <v>0</v>
      </c>
      <c r="BP153" s="6">
        <f t="shared" si="45"/>
        <v>0</v>
      </c>
      <c r="BQ153" s="6">
        <f t="shared" si="49"/>
        <v>1</v>
      </c>
      <c r="BR153" s="6">
        <f t="shared" si="50"/>
        <v>3</v>
      </c>
      <c r="BS153" s="6">
        <f t="shared" si="51"/>
        <v>1</v>
      </c>
      <c r="BT153" s="6">
        <f t="shared" si="52"/>
        <v>2</v>
      </c>
    </row>
    <row r="154" spans="1:72" hidden="1" x14ac:dyDescent="0.2">
      <c r="A154" s="46">
        <v>429</v>
      </c>
      <c r="B154" s="46">
        <f t="shared" si="46"/>
        <v>7</v>
      </c>
      <c r="C154" s="46">
        <f t="shared" si="47"/>
        <v>18</v>
      </c>
      <c r="D154" s="46">
        <f t="shared" si="48"/>
        <v>3</v>
      </c>
      <c r="E154" s="85">
        <v>12131</v>
      </c>
      <c r="F154" s="7" t="s">
        <v>2385</v>
      </c>
      <c r="G154" s="50" t="s">
        <v>310</v>
      </c>
      <c r="H154" s="50" t="s">
        <v>308</v>
      </c>
      <c r="I154" s="50">
        <v>1</v>
      </c>
      <c r="J154" s="50">
        <v>3</v>
      </c>
      <c r="L154" s="171">
        <v>7487</v>
      </c>
      <c r="M154" s="57" t="s">
        <v>2337</v>
      </c>
      <c r="O154" s="7">
        <v>29</v>
      </c>
      <c r="P154" s="7">
        <v>11</v>
      </c>
      <c r="Q154" s="7">
        <v>4</v>
      </c>
      <c r="R154" s="7">
        <v>14</v>
      </c>
      <c r="S154" s="7">
        <v>56</v>
      </c>
      <c r="T154" s="7">
        <v>66</v>
      </c>
      <c r="U154" s="7">
        <v>26</v>
      </c>
      <c r="BG154" s="6">
        <f t="shared" si="36"/>
        <v>0</v>
      </c>
      <c r="BH154" s="6">
        <f t="shared" si="37"/>
        <v>0</v>
      </c>
      <c r="BI154" s="6">
        <f t="shared" si="38"/>
        <v>0</v>
      </c>
      <c r="BJ154" s="6">
        <f t="shared" si="39"/>
        <v>0</v>
      </c>
      <c r="BK154" s="6">
        <f t="shared" si="40"/>
        <v>1</v>
      </c>
      <c r="BL154" s="6">
        <f t="shared" si="41"/>
        <v>1</v>
      </c>
      <c r="BM154" s="6">
        <f t="shared" si="42"/>
        <v>0</v>
      </c>
      <c r="BN154" s="6">
        <f t="shared" si="43"/>
        <v>0</v>
      </c>
      <c r="BO154" s="6">
        <f t="shared" si="44"/>
        <v>1</v>
      </c>
      <c r="BP154" s="6">
        <f t="shared" si="45"/>
        <v>1</v>
      </c>
      <c r="BQ154" s="6">
        <f t="shared" si="49"/>
        <v>1</v>
      </c>
      <c r="BR154" s="6">
        <f t="shared" si="50"/>
        <v>4</v>
      </c>
      <c r="BS154" s="6">
        <f t="shared" si="51"/>
        <v>1</v>
      </c>
      <c r="BT154" s="6">
        <f t="shared" si="52"/>
        <v>3</v>
      </c>
    </row>
    <row r="155" spans="1:72" hidden="1" x14ac:dyDescent="0.2">
      <c r="A155" s="46">
        <v>430</v>
      </c>
      <c r="B155" s="46">
        <f t="shared" si="46"/>
        <v>7</v>
      </c>
      <c r="C155" s="46">
        <f t="shared" si="47"/>
        <v>25</v>
      </c>
      <c r="D155" s="46">
        <f t="shared" si="48"/>
        <v>3</v>
      </c>
      <c r="E155" s="85">
        <v>12138</v>
      </c>
      <c r="F155" s="7" t="s">
        <v>661</v>
      </c>
      <c r="G155" s="50" t="s">
        <v>103</v>
      </c>
      <c r="H155" s="50" t="s">
        <v>308</v>
      </c>
      <c r="I155" s="50">
        <v>0</v>
      </c>
      <c r="J155" s="50">
        <v>1</v>
      </c>
      <c r="L155" s="171">
        <v>3847</v>
      </c>
      <c r="O155" s="7">
        <v>30</v>
      </c>
      <c r="P155" s="7">
        <v>11</v>
      </c>
      <c r="Q155" s="7">
        <v>4</v>
      </c>
      <c r="R155" s="7">
        <v>15</v>
      </c>
      <c r="S155" s="7">
        <v>56</v>
      </c>
      <c r="T155" s="7">
        <v>67</v>
      </c>
      <c r="U155" s="7">
        <v>26</v>
      </c>
      <c r="BG155" s="6">
        <f t="shared" si="36"/>
        <v>0</v>
      </c>
      <c r="BH155" s="6">
        <f t="shared" si="37"/>
        <v>0</v>
      </c>
      <c r="BI155" s="6">
        <f t="shared" si="38"/>
        <v>0</v>
      </c>
      <c r="BJ155" s="6">
        <f t="shared" si="39"/>
        <v>0</v>
      </c>
      <c r="BK155" s="6">
        <f t="shared" si="40"/>
        <v>1</v>
      </c>
      <c r="BL155" s="6">
        <f t="shared" si="41"/>
        <v>2</v>
      </c>
      <c r="BM155" s="6">
        <f t="shared" si="42"/>
        <v>0</v>
      </c>
      <c r="BN155" s="6">
        <f t="shared" si="43"/>
        <v>0</v>
      </c>
      <c r="BO155" s="6">
        <f t="shared" si="44"/>
        <v>1</v>
      </c>
      <c r="BP155" s="6">
        <f t="shared" si="45"/>
        <v>2</v>
      </c>
      <c r="BQ155" s="6">
        <f t="shared" si="49"/>
        <v>0</v>
      </c>
      <c r="BR155" s="6">
        <f t="shared" si="50"/>
        <v>0</v>
      </c>
      <c r="BS155" s="6">
        <f t="shared" si="51"/>
        <v>1</v>
      </c>
      <c r="BT155" s="6">
        <f t="shared" si="52"/>
        <v>4</v>
      </c>
    </row>
    <row r="156" spans="1:72" hidden="1" x14ac:dyDescent="0.2">
      <c r="A156" s="46">
        <v>431</v>
      </c>
      <c r="B156" s="46">
        <f t="shared" si="46"/>
        <v>4</v>
      </c>
      <c r="C156" s="46">
        <f t="shared" si="47"/>
        <v>29</v>
      </c>
      <c r="D156" s="46">
        <f t="shared" si="48"/>
        <v>3</v>
      </c>
      <c r="E156" s="85">
        <v>12142</v>
      </c>
      <c r="F156" s="7" t="s">
        <v>3576</v>
      </c>
      <c r="G156" s="50" t="s">
        <v>310</v>
      </c>
      <c r="H156" s="50" t="s">
        <v>308</v>
      </c>
      <c r="I156" s="50">
        <v>0</v>
      </c>
      <c r="J156" s="50">
        <v>5</v>
      </c>
      <c r="L156" s="171">
        <v>7927</v>
      </c>
      <c r="O156" s="7">
        <v>31</v>
      </c>
      <c r="P156" s="7">
        <v>11</v>
      </c>
      <c r="Q156" s="7">
        <v>4</v>
      </c>
      <c r="R156" s="7">
        <v>16</v>
      </c>
      <c r="S156" s="7">
        <v>56</v>
      </c>
      <c r="T156" s="7">
        <v>72</v>
      </c>
      <c r="U156" s="7">
        <v>26</v>
      </c>
      <c r="BG156" s="6">
        <f t="shared" si="36"/>
        <v>0</v>
      </c>
      <c r="BH156" s="6">
        <f t="shared" si="37"/>
        <v>0</v>
      </c>
      <c r="BI156" s="6">
        <f t="shared" si="38"/>
        <v>0</v>
      </c>
      <c r="BJ156" s="6">
        <f t="shared" si="39"/>
        <v>0</v>
      </c>
      <c r="BK156" s="6">
        <f t="shared" si="40"/>
        <v>1</v>
      </c>
      <c r="BL156" s="6">
        <f t="shared" si="41"/>
        <v>3</v>
      </c>
      <c r="BM156" s="6">
        <f t="shared" si="42"/>
        <v>0</v>
      </c>
      <c r="BN156" s="6">
        <f t="shared" si="43"/>
        <v>0</v>
      </c>
      <c r="BO156" s="6">
        <f t="shared" si="44"/>
        <v>1</v>
      </c>
      <c r="BP156" s="6">
        <f t="shared" si="45"/>
        <v>3</v>
      </c>
      <c r="BQ156" s="6">
        <f t="shared" si="49"/>
        <v>0</v>
      </c>
      <c r="BR156" s="6">
        <f t="shared" si="50"/>
        <v>0</v>
      </c>
      <c r="BS156" s="6">
        <f t="shared" si="51"/>
        <v>1</v>
      </c>
      <c r="BT156" s="6">
        <f t="shared" si="52"/>
        <v>5</v>
      </c>
    </row>
    <row r="157" spans="1:72" hidden="1" x14ac:dyDescent="0.2">
      <c r="A157" s="46">
        <v>432</v>
      </c>
      <c r="B157" s="46">
        <f t="shared" si="46"/>
        <v>7</v>
      </c>
      <c r="C157" s="46">
        <f t="shared" si="47"/>
        <v>1</v>
      </c>
      <c r="D157" s="46">
        <f t="shared" si="48"/>
        <v>4</v>
      </c>
      <c r="E157" s="85">
        <v>12145</v>
      </c>
      <c r="F157" s="7" t="s">
        <v>583</v>
      </c>
      <c r="G157" s="50" t="s">
        <v>310</v>
      </c>
      <c r="H157" s="50" t="s">
        <v>308</v>
      </c>
      <c r="I157" s="50">
        <v>0</v>
      </c>
      <c r="J157" s="50">
        <v>2</v>
      </c>
      <c r="L157" s="171">
        <v>2845</v>
      </c>
      <c r="O157" s="7">
        <v>32</v>
      </c>
      <c r="P157" s="7">
        <v>11</v>
      </c>
      <c r="Q157" s="7">
        <v>4</v>
      </c>
      <c r="R157" s="7">
        <v>17</v>
      </c>
      <c r="S157" s="7">
        <v>56</v>
      </c>
      <c r="T157" s="7">
        <v>74</v>
      </c>
      <c r="U157" s="7">
        <v>26</v>
      </c>
      <c r="BG157" s="6">
        <f t="shared" si="36"/>
        <v>0</v>
      </c>
      <c r="BH157" s="6">
        <f t="shared" si="37"/>
        <v>0</v>
      </c>
      <c r="BI157" s="6">
        <f t="shared" si="38"/>
        <v>0</v>
      </c>
      <c r="BJ157" s="6">
        <f t="shared" si="39"/>
        <v>0</v>
      </c>
      <c r="BK157" s="6">
        <f t="shared" si="40"/>
        <v>1</v>
      </c>
      <c r="BL157" s="6">
        <f t="shared" si="41"/>
        <v>4</v>
      </c>
      <c r="BM157" s="6">
        <f t="shared" si="42"/>
        <v>0</v>
      </c>
      <c r="BN157" s="6">
        <f t="shared" si="43"/>
        <v>0</v>
      </c>
      <c r="BO157" s="6">
        <f t="shared" si="44"/>
        <v>1</v>
      </c>
      <c r="BP157" s="6">
        <f t="shared" si="45"/>
        <v>4</v>
      </c>
      <c r="BQ157" s="6">
        <f t="shared" si="49"/>
        <v>0</v>
      </c>
      <c r="BR157" s="6">
        <f t="shared" si="50"/>
        <v>0</v>
      </c>
      <c r="BS157" s="6">
        <f t="shared" si="51"/>
        <v>1</v>
      </c>
      <c r="BT157" s="6">
        <f t="shared" si="52"/>
        <v>6</v>
      </c>
    </row>
    <row r="158" spans="1:72" hidden="1" x14ac:dyDescent="0.2">
      <c r="A158" s="46">
        <v>433</v>
      </c>
      <c r="B158" s="46">
        <f t="shared" si="46"/>
        <v>4</v>
      </c>
      <c r="C158" s="46">
        <f t="shared" si="47"/>
        <v>5</v>
      </c>
      <c r="D158" s="46">
        <f t="shared" si="48"/>
        <v>4</v>
      </c>
      <c r="E158" s="85">
        <v>12149</v>
      </c>
      <c r="F158" s="7" t="s">
        <v>1611</v>
      </c>
      <c r="G158" s="50" t="s">
        <v>103</v>
      </c>
      <c r="H158" s="50" t="s">
        <v>306</v>
      </c>
      <c r="I158" s="50">
        <v>3</v>
      </c>
      <c r="J158" s="50">
        <v>1</v>
      </c>
      <c r="L158" s="171">
        <v>2332</v>
      </c>
      <c r="M158" s="57" t="s">
        <v>1220</v>
      </c>
      <c r="O158" s="7">
        <v>33</v>
      </c>
      <c r="P158" s="7">
        <v>12</v>
      </c>
      <c r="Q158" s="7">
        <v>4</v>
      </c>
      <c r="R158" s="7">
        <v>17</v>
      </c>
      <c r="S158" s="7">
        <v>59</v>
      </c>
      <c r="T158" s="7">
        <v>75</v>
      </c>
      <c r="U158" s="7">
        <v>28</v>
      </c>
      <c r="BG158" s="6">
        <f t="shared" si="36"/>
        <v>1</v>
      </c>
      <c r="BH158" s="6">
        <f t="shared" si="37"/>
        <v>1</v>
      </c>
      <c r="BI158" s="6">
        <f t="shared" si="38"/>
        <v>0</v>
      </c>
      <c r="BJ158" s="6">
        <f t="shared" si="39"/>
        <v>0</v>
      </c>
      <c r="BK158" s="6">
        <f t="shared" si="40"/>
        <v>0</v>
      </c>
      <c r="BL158" s="6">
        <f t="shared" si="41"/>
        <v>0</v>
      </c>
      <c r="BM158" s="6">
        <f t="shared" si="42"/>
        <v>1</v>
      </c>
      <c r="BN158" s="6">
        <f t="shared" si="43"/>
        <v>1</v>
      </c>
      <c r="BO158" s="6">
        <f t="shared" si="44"/>
        <v>0</v>
      </c>
      <c r="BP158" s="6">
        <f t="shared" si="45"/>
        <v>0</v>
      </c>
      <c r="BQ158" s="6">
        <f t="shared" si="49"/>
        <v>1</v>
      </c>
      <c r="BR158" s="6">
        <f t="shared" si="50"/>
        <v>1</v>
      </c>
      <c r="BS158" s="6">
        <f t="shared" si="51"/>
        <v>1</v>
      </c>
      <c r="BT158" s="6">
        <f t="shared" si="52"/>
        <v>7</v>
      </c>
    </row>
    <row r="159" spans="1:72" hidden="1" x14ac:dyDescent="0.2">
      <c r="A159" s="46">
        <v>434</v>
      </c>
      <c r="B159" s="46">
        <f t="shared" si="46"/>
        <v>7</v>
      </c>
      <c r="C159" s="46">
        <f t="shared" si="47"/>
        <v>8</v>
      </c>
      <c r="D159" s="46">
        <f t="shared" si="48"/>
        <v>4</v>
      </c>
      <c r="E159" s="85">
        <v>12152</v>
      </c>
      <c r="F159" s="7" t="s">
        <v>1113</v>
      </c>
      <c r="G159" s="50" t="s">
        <v>103</v>
      </c>
      <c r="H159" s="50" t="s">
        <v>307</v>
      </c>
      <c r="I159" s="50">
        <v>1</v>
      </c>
      <c r="J159" s="50">
        <v>1</v>
      </c>
      <c r="L159" s="171">
        <v>3720</v>
      </c>
      <c r="M159" s="57" t="s">
        <v>2337</v>
      </c>
      <c r="O159" s="7">
        <v>34</v>
      </c>
      <c r="P159" s="7">
        <v>12</v>
      </c>
      <c r="Q159" s="7">
        <v>5</v>
      </c>
      <c r="R159" s="7">
        <v>17</v>
      </c>
      <c r="S159" s="7">
        <v>60</v>
      </c>
      <c r="T159" s="7">
        <v>76</v>
      </c>
      <c r="U159" s="7">
        <v>29</v>
      </c>
      <c r="BG159" s="6">
        <f t="shared" si="36"/>
        <v>0</v>
      </c>
      <c r="BH159" s="6">
        <f t="shared" si="37"/>
        <v>0</v>
      </c>
      <c r="BI159" s="6">
        <f t="shared" si="38"/>
        <v>1</v>
      </c>
      <c r="BJ159" s="6">
        <f t="shared" si="39"/>
        <v>1</v>
      </c>
      <c r="BK159" s="6">
        <f t="shared" si="40"/>
        <v>0</v>
      </c>
      <c r="BL159" s="6">
        <f t="shared" si="41"/>
        <v>0</v>
      </c>
      <c r="BM159" s="6">
        <f t="shared" si="42"/>
        <v>1</v>
      </c>
      <c r="BN159" s="6">
        <f t="shared" si="43"/>
        <v>2</v>
      </c>
      <c r="BO159" s="6">
        <f t="shared" si="44"/>
        <v>1</v>
      </c>
      <c r="BP159" s="6">
        <f t="shared" si="45"/>
        <v>1</v>
      </c>
      <c r="BQ159" s="6">
        <f t="shared" si="49"/>
        <v>1</v>
      </c>
      <c r="BR159" s="6">
        <f t="shared" si="50"/>
        <v>2</v>
      </c>
      <c r="BS159" s="6">
        <f t="shared" si="51"/>
        <v>1</v>
      </c>
      <c r="BT159" s="6">
        <f t="shared" si="52"/>
        <v>8</v>
      </c>
    </row>
    <row r="160" spans="1:72" hidden="1" x14ac:dyDescent="0.2">
      <c r="A160" s="46">
        <v>435</v>
      </c>
      <c r="B160" s="46">
        <f t="shared" si="46"/>
        <v>6</v>
      </c>
      <c r="C160" s="46">
        <f t="shared" si="47"/>
        <v>14</v>
      </c>
      <c r="D160" s="46">
        <f t="shared" si="48"/>
        <v>4</v>
      </c>
      <c r="E160" s="85">
        <v>12158</v>
      </c>
      <c r="F160" s="7" t="s">
        <v>2070</v>
      </c>
      <c r="G160" s="50" t="s">
        <v>310</v>
      </c>
      <c r="H160" s="50" t="s">
        <v>308</v>
      </c>
      <c r="I160" s="50">
        <v>1</v>
      </c>
      <c r="J160" s="50">
        <v>5</v>
      </c>
      <c r="L160" s="171">
        <v>6256</v>
      </c>
      <c r="M160" s="57" t="s">
        <v>2069</v>
      </c>
      <c r="O160" s="7">
        <v>35</v>
      </c>
      <c r="P160" s="7">
        <v>12</v>
      </c>
      <c r="Q160" s="7">
        <v>5</v>
      </c>
      <c r="R160" s="7">
        <v>18</v>
      </c>
      <c r="S160" s="7">
        <v>61</v>
      </c>
      <c r="T160" s="7">
        <v>81</v>
      </c>
      <c r="U160" s="7">
        <v>29</v>
      </c>
      <c r="BG160" s="6">
        <f t="shared" si="36"/>
        <v>0</v>
      </c>
      <c r="BH160" s="6">
        <f t="shared" si="37"/>
        <v>0</v>
      </c>
      <c r="BI160" s="6">
        <f t="shared" si="38"/>
        <v>0</v>
      </c>
      <c r="BJ160" s="6">
        <f t="shared" si="39"/>
        <v>0</v>
      </c>
      <c r="BK160" s="6">
        <f t="shared" si="40"/>
        <v>1</v>
      </c>
      <c r="BL160" s="6">
        <f t="shared" si="41"/>
        <v>1</v>
      </c>
      <c r="BM160" s="6">
        <f t="shared" si="42"/>
        <v>0</v>
      </c>
      <c r="BN160" s="6">
        <f t="shared" si="43"/>
        <v>0</v>
      </c>
      <c r="BO160" s="6">
        <f t="shared" si="44"/>
        <v>1</v>
      </c>
      <c r="BP160" s="6">
        <f t="shared" si="45"/>
        <v>2</v>
      </c>
      <c r="BQ160" s="6">
        <f t="shared" si="49"/>
        <v>1</v>
      </c>
      <c r="BR160" s="6">
        <f t="shared" si="50"/>
        <v>3</v>
      </c>
      <c r="BS160" s="6">
        <f t="shared" si="51"/>
        <v>1</v>
      </c>
      <c r="BT160" s="6">
        <f t="shared" si="52"/>
        <v>9</v>
      </c>
    </row>
    <row r="161" spans="1:72" hidden="1" x14ac:dyDescent="0.2">
      <c r="A161" s="46">
        <v>436</v>
      </c>
      <c r="B161" s="46">
        <f t="shared" si="46"/>
        <v>7</v>
      </c>
      <c r="C161" s="46">
        <f t="shared" si="47"/>
        <v>15</v>
      </c>
      <c r="D161" s="46">
        <f t="shared" si="48"/>
        <v>4</v>
      </c>
      <c r="E161" s="85">
        <v>12159</v>
      </c>
      <c r="F161" s="7" t="s">
        <v>1221</v>
      </c>
      <c r="G161" s="50" t="s">
        <v>310</v>
      </c>
      <c r="H161" s="50" t="s">
        <v>307</v>
      </c>
      <c r="I161" s="50">
        <v>1</v>
      </c>
      <c r="J161" s="50">
        <v>1</v>
      </c>
      <c r="L161" s="171">
        <v>4667</v>
      </c>
      <c r="M161" s="57" t="s">
        <v>2580</v>
      </c>
      <c r="O161" s="7">
        <v>36</v>
      </c>
      <c r="P161" s="7">
        <v>12</v>
      </c>
      <c r="Q161" s="7">
        <v>6</v>
      </c>
      <c r="R161" s="7">
        <v>18</v>
      </c>
      <c r="S161" s="7">
        <v>62</v>
      </c>
      <c r="T161" s="7">
        <v>82</v>
      </c>
      <c r="U161" s="7">
        <v>30</v>
      </c>
      <c r="BG161" s="6">
        <f t="shared" si="36"/>
        <v>0</v>
      </c>
      <c r="BH161" s="6">
        <f t="shared" si="37"/>
        <v>0</v>
      </c>
      <c r="BI161" s="6">
        <f t="shared" si="38"/>
        <v>1</v>
      </c>
      <c r="BJ161" s="6">
        <f t="shared" si="39"/>
        <v>1</v>
      </c>
      <c r="BK161" s="6">
        <f t="shared" si="40"/>
        <v>0</v>
      </c>
      <c r="BL161" s="6">
        <f t="shared" si="41"/>
        <v>0</v>
      </c>
      <c r="BM161" s="6">
        <f t="shared" si="42"/>
        <v>1</v>
      </c>
      <c r="BN161" s="6">
        <f t="shared" si="43"/>
        <v>1</v>
      </c>
      <c r="BO161" s="6">
        <f t="shared" si="44"/>
        <v>1</v>
      </c>
      <c r="BP161" s="6">
        <f t="shared" si="45"/>
        <v>3</v>
      </c>
      <c r="BQ161" s="6">
        <f t="shared" si="49"/>
        <v>1</v>
      </c>
      <c r="BR161" s="6">
        <f t="shared" si="50"/>
        <v>4</v>
      </c>
      <c r="BS161" s="6">
        <f t="shared" si="51"/>
        <v>1</v>
      </c>
      <c r="BT161" s="6">
        <f t="shared" si="52"/>
        <v>10</v>
      </c>
    </row>
    <row r="162" spans="1:72" hidden="1" x14ac:dyDescent="0.2">
      <c r="A162" s="46">
        <v>437</v>
      </c>
      <c r="B162" s="46">
        <f t="shared" si="46"/>
        <v>2</v>
      </c>
      <c r="C162" s="46">
        <f t="shared" si="47"/>
        <v>17</v>
      </c>
      <c r="D162" s="46">
        <f t="shared" si="48"/>
        <v>4</v>
      </c>
      <c r="E162" s="85">
        <v>12161</v>
      </c>
      <c r="F162" s="7" t="s">
        <v>104</v>
      </c>
      <c r="G162" s="50" t="s">
        <v>103</v>
      </c>
      <c r="H162" s="50" t="s">
        <v>308</v>
      </c>
      <c r="I162" s="50">
        <v>0</v>
      </c>
      <c r="J162" s="50">
        <v>1</v>
      </c>
      <c r="L162" s="171">
        <v>4250</v>
      </c>
      <c r="O162" s="7">
        <v>37</v>
      </c>
      <c r="P162" s="7">
        <v>12</v>
      </c>
      <c r="Q162" s="7">
        <v>6</v>
      </c>
      <c r="R162" s="7">
        <v>19</v>
      </c>
      <c r="S162" s="7">
        <v>62</v>
      </c>
      <c r="T162" s="7">
        <v>83</v>
      </c>
      <c r="U162" s="7">
        <v>30</v>
      </c>
      <c r="BG162" s="6">
        <f t="shared" si="36"/>
        <v>0</v>
      </c>
      <c r="BH162" s="6">
        <f t="shared" si="37"/>
        <v>0</v>
      </c>
      <c r="BI162" s="6">
        <f t="shared" si="38"/>
        <v>0</v>
      </c>
      <c r="BJ162" s="6">
        <f t="shared" si="39"/>
        <v>0</v>
      </c>
      <c r="BK162" s="6">
        <f t="shared" si="40"/>
        <v>1</v>
      </c>
      <c r="BL162" s="6">
        <f t="shared" si="41"/>
        <v>1</v>
      </c>
      <c r="BM162" s="6">
        <f t="shared" si="42"/>
        <v>0</v>
      </c>
      <c r="BN162" s="6">
        <f t="shared" si="43"/>
        <v>0</v>
      </c>
      <c r="BO162" s="6">
        <f t="shared" si="44"/>
        <v>1</v>
      </c>
      <c r="BP162" s="6">
        <f t="shared" si="45"/>
        <v>4</v>
      </c>
      <c r="BQ162" s="6">
        <f t="shared" si="49"/>
        <v>0</v>
      </c>
      <c r="BR162" s="6">
        <f t="shared" si="50"/>
        <v>0</v>
      </c>
      <c r="BS162" s="6">
        <f t="shared" si="51"/>
        <v>1</v>
      </c>
      <c r="BT162" s="6">
        <f t="shared" si="52"/>
        <v>11</v>
      </c>
    </row>
    <row r="163" spans="1:72" hidden="1" x14ac:dyDescent="0.2">
      <c r="A163" s="46">
        <v>438</v>
      </c>
      <c r="B163" s="46">
        <f t="shared" si="46"/>
        <v>7</v>
      </c>
      <c r="C163" s="46">
        <f t="shared" si="47"/>
        <v>22</v>
      </c>
      <c r="D163" s="46">
        <f t="shared" si="48"/>
        <v>4</v>
      </c>
      <c r="E163" s="85">
        <v>12166</v>
      </c>
      <c r="F163" s="7" t="s">
        <v>2851</v>
      </c>
      <c r="G163" s="50" t="s">
        <v>103</v>
      </c>
      <c r="H163" s="50" t="s">
        <v>308</v>
      </c>
      <c r="I163" s="50">
        <v>1</v>
      </c>
      <c r="J163" s="50">
        <v>2</v>
      </c>
      <c r="L163" s="171">
        <v>8673</v>
      </c>
      <c r="M163" s="57" t="s">
        <v>2337</v>
      </c>
      <c r="O163" s="7">
        <v>38</v>
      </c>
      <c r="P163" s="7">
        <v>12</v>
      </c>
      <c r="Q163" s="7">
        <v>6</v>
      </c>
      <c r="R163" s="7">
        <v>20</v>
      </c>
      <c r="S163" s="7">
        <v>63</v>
      </c>
      <c r="T163" s="7">
        <v>85</v>
      </c>
      <c r="U163" s="7">
        <v>30</v>
      </c>
      <c r="BG163" s="6">
        <f t="shared" si="36"/>
        <v>0</v>
      </c>
      <c r="BH163" s="6">
        <f t="shared" si="37"/>
        <v>0</v>
      </c>
      <c r="BI163" s="6">
        <f t="shared" si="38"/>
        <v>0</v>
      </c>
      <c r="BJ163" s="6">
        <f t="shared" si="39"/>
        <v>0</v>
      </c>
      <c r="BK163" s="6">
        <f t="shared" si="40"/>
        <v>1</v>
      </c>
      <c r="BL163" s="6">
        <f t="shared" si="41"/>
        <v>2</v>
      </c>
      <c r="BM163" s="6">
        <f t="shared" si="42"/>
        <v>0</v>
      </c>
      <c r="BN163" s="6">
        <f t="shared" si="43"/>
        <v>0</v>
      </c>
      <c r="BO163" s="6">
        <f t="shared" si="44"/>
        <v>1</v>
      </c>
      <c r="BP163" s="6">
        <f t="shared" si="45"/>
        <v>5</v>
      </c>
      <c r="BQ163" s="6">
        <f t="shared" si="49"/>
        <v>1</v>
      </c>
      <c r="BR163" s="6">
        <f t="shared" si="50"/>
        <v>1</v>
      </c>
      <c r="BS163" s="6">
        <f t="shared" si="51"/>
        <v>1</v>
      </c>
      <c r="BT163" s="6">
        <f t="shared" si="52"/>
        <v>12</v>
      </c>
    </row>
    <row r="164" spans="1:72" hidden="1" x14ac:dyDescent="0.2">
      <c r="A164" s="46">
        <v>439</v>
      </c>
      <c r="B164" s="46">
        <f t="shared" si="46"/>
        <v>4</v>
      </c>
      <c r="C164" s="46">
        <f t="shared" si="47"/>
        <v>26</v>
      </c>
      <c r="D164" s="46">
        <f t="shared" si="48"/>
        <v>4</v>
      </c>
      <c r="E164" s="85">
        <v>12170</v>
      </c>
      <c r="F164" s="7" t="s">
        <v>2727</v>
      </c>
      <c r="G164" s="50" t="s">
        <v>103</v>
      </c>
      <c r="H164" s="50" t="s">
        <v>308</v>
      </c>
      <c r="I164" s="50">
        <v>0</v>
      </c>
      <c r="J164" s="50">
        <v>1</v>
      </c>
      <c r="L164" s="171">
        <v>2904</v>
      </c>
      <c r="O164" s="7">
        <v>39</v>
      </c>
      <c r="P164" s="7">
        <v>12</v>
      </c>
      <c r="Q164" s="7">
        <v>6</v>
      </c>
      <c r="R164" s="7">
        <v>21</v>
      </c>
      <c r="S164" s="7">
        <v>63</v>
      </c>
      <c r="T164" s="7">
        <v>86</v>
      </c>
      <c r="U164" s="7">
        <v>30</v>
      </c>
      <c r="BG164" s="6">
        <f t="shared" si="36"/>
        <v>0</v>
      </c>
      <c r="BH164" s="6">
        <f t="shared" si="37"/>
        <v>0</v>
      </c>
      <c r="BI164" s="6">
        <f t="shared" si="38"/>
        <v>0</v>
      </c>
      <c r="BJ164" s="6">
        <f t="shared" si="39"/>
        <v>0</v>
      </c>
      <c r="BK164" s="6">
        <f t="shared" si="40"/>
        <v>1</v>
      </c>
      <c r="BL164" s="6">
        <f t="shared" si="41"/>
        <v>3</v>
      </c>
      <c r="BM164" s="6">
        <f t="shared" si="42"/>
        <v>0</v>
      </c>
      <c r="BN164" s="6">
        <f t="shared" si="43"/>
        <v>0</v>
      </c>
      <c r="BO164" s="6">
        <f t="shared" si="44"/>
        <v>1</v>
      </c>
      <c r="BP164" s="6">
        <f t="shared" si="45"/>
        <v>6</v>
      </c>
      <c r="BQ164" s="6">
        <f t="shared" si="49"/>
        <v>0</v>
      </c>
      <c r="BR164" s="6">
        <f t="shared" si="50"/>
        <v>0</v>
      </c>
      <c r="BS164" s="6">
        <f t="shared" si="51"/>
        <v>1</v>
      </c>
      <c r="BT164" s="6">
        <f t="shared" si="52"/>
        <v>13</v>
      </c>
    </row>
    <row r="165" spans="1:72" hidden="1" x14ac:dyDescent="0.2">
      <c r="A165" s="46">
        <v>440</v>
      </c>
      <c r="B165" s="46">
        <f t="shared" si="46"/>
        <v>7</v>
      </c>
      <c r="C165" s="46">
        <f t="shared" si="47"/>
        <v>29</v>
      </c>
      <c r="D165" s="46">
        <f t="shared" si="48"/>
        <v>4</v>
      </c>
      <c r="E165" s="85">
        <v>12173</v>
      </c>
      <c r="F165" s="7" t="s">
        <v>1632</v>
      </c>
      <c r="G165" s="50" t="s">
        <v>310</v>
      </c>
      <c r="H165" s="50" t="s">
        <v>308</v>
      </c>
      <c r="I165" s="50">
        <v>2</v>
      </c>
      <c r="J165" s="50">
        <v>3</v>
      </c>
      <c r="L165" s="171">
        <v>4275</v>
      </c>
      <c r="M165" s="57" t="s">
        <v>1222</v>
      </c>
      <c r="O165" s="7">
        <v>40</v>
      </c>
      <c r="P165" s="7">
        <v>12</v>
      </c>
      <c r="Q165" s="7">
        <v>6</v>
      </c>
      <c r="R165" s="7">
        <v>22</v>
      </c>
      <c r="S165" s="7">
        <v>65</v>
      </c>
      <c r="T165" s="7">
        <v>89</v>
      </c>
      <c r="U165" s="7">
        <v>30</v>
      </c>
      <c r="BG165" s="6">
        <f t="shared" si="36"/>
        <v>0</v>
      </c>
      <c r="BH165" s="6">
        <f t="shared" si="37"/>
        <v>0</v>
      </c>
      <c r="BI165" s="6">
        <f t="shared" si="38"/>
        <v>0</v>
      </c>
      <c r="BJ165" s="6">
        <f t="shared" si="39"/>
        <v>0</v>
      </c>
      <c r="BK165" s="6">
        <f t="shared" si="40"/>
        <v>1</v>
      </c>
      <c r="BL165" s="6">
        <f t="shared" si="41"/>
        <v>4</v>
      </c>
      <c r="BM165" s="6">
        <f t="shared" si="42"/>
        <v>0</v>
      </c>
      <c r="BN165" s="6">
        <f t="shared" si="43"/>
        <v>0</v>
      </c>
      <c r="BO165" s="6">
        <f t="shared" si="44"/>
        <v>1</v>
      </c>
      <c r="BP165" s="6">
        <f t="shared" si="45"/>
        <v>7</v>
      </c>
      <c r="BQ165" s="6">
        <f t="shared" si="49"/>
        <v>1</v>
      </c>
      <c r="BR165" s="6">
        <f t="shared" si="50"/>
        <v>1</v>
      </c>
      <c r="BS165" s="6">
        <f t="shared" si="51"/>
        <v>1</v>
      </c>
      <c r="BT165" s="6">
        <f t="shared" si="52"/>
        <v>14</v>
      </c>
    </row>
    <row r="166" spans="1:72" hidden="1" x14ac:dyDescent="0.2">
      <c r="A166" s="46">
        <v>441</v>
      </c>
      <c r="B166" s="46">
        <f t="shared" si="46"/>
        <v>2</v>
      </c>
      <c r="C166" s="46">
        <f t="shared" si="47"/>
        <v>1</v>
      </c>
      <c r="D166" s="46">
        <f t="shared" si="48"/>
        <v>5</v>
      </c>
      <c r="E166" s="85">
        <v>12175</v>
      </c>
      <c r="F166" s="7" t="s">
        <v>2853</v>
      </c>
      <c r="G166" s="50" t="s">
        <v>310</v>
      </c>
      <c r="H166" s="50" t="s">
        <v>308</v>
      </c>
      <c r="I166" s="50">
        <v>1</v>
      </c>
      <c r="J166" s="50">
        <v>2</v>
      </c>
      <c r="L166" s="171">
        <v>19233</v>
      </c>
      <c r="M166" s="57" t="s">
        <v>2580</v>
      </c>
      <c r="O166" s="7">
        <v>41</v>
      </c>
      <c r="P166" s="7">
        <v>12</v>
      </c>
      <c r="Q166" s="7">
        <v>6</v>
      </c>
      <c r="R166" s="7">
        <v>23</v>
      </c>
      <c r="S166" s="7">
        <v>66</v>
      </c>
      <c r="T166" s="7">
        <v>91</v>
      </c>
      <c r="U166" s="7">
        <v>30</v>
      </c>
      <c r="BG166" s="6">
        <f t="shared" si="36"/>
        <v>0</v>
      </c>
      <c r="BH166" s="6">
        <f t="shared" si="37"/>
        <v>0</v>
      </c>
      <c r="BI166" s="6">
        <f t="shared" si="38"/>
        <v>0</v>
      </c>
      <c r="BJ166" s="6">
        <f t="shared" si="39"/>
        <v>0</v>
      </c>
      <c r="BK166" s="6">
        <f t="shared" si="40"/>
        <v>1</v>
      </c>
      <c r="BL166" s="6">
        <f t="shared" si="41"/>
        <v>5</v>
      </c>
      <c r="BM166" s="6">
        <f t="shared" si="42"/>
        <v>0</v>
      </c>
      <c r="BN166" s="6">
        <f t="shared" si="43"/>
        <v>0</v>
      </c>
      <c r="BO166" s="6">
        <f t="shared" si="44"/>
        <v>1</v>
      </c>
      <c r="BP166" s="6">
        <f t="shared" si="45"/>
        <v>8</v>
      </c>
      <c r="BQ166" s="6">
        <f t="shared" si="49"/>
        <v>1</v>
      </c>
      <c r="BR166" s="6">
        <f t="shared" si="50"/>
        <v>2</v>
      </c>
      <c r="BS166" s="6">
        <f t="shared" si="51"/>
        <v>1</v>
      </c>
      <c r="BT166" s="6">
        <f t="shared" si="52"/>
        <v>15</v>
      </c>
    </row>
    <row r="167" spans="1:72" hidden="1" x14ac:dyDescent="0.2">
      <c r="A167" s="46">
        <v>442</v>
      </c>
      <c r="B167" s="46">
        <f t="shared" si="46"/>
        <v>7</v>
      </c>
      <c r="C167" s="46">
        <f t="shared" si="47"/>
        <v>6</v>
      </c>
      <c r="D167" s="46">
        <f t="shared" si="48"/>
        <v>5</v>
      </c>
      <c r="E167" s="85">
        <v>12180</v>
      </c>
      <c r="F167" s="7" t="s">
        <v>3369</v>
      </c>
      <c r="G167" s="50" t="s">
        <v>103</v>
      </c>
      <c r="H167" s="50" t="s">
        <v>306</v>
      </c>
      <c r="I167" s="50">
        <v>6</v>
      </c>
      <c r="J167" s="50">
        <v>1</v>
      </c>
      <c r="L167" s="171">
        <v>3432</v>
      </c>
      <c r="M167" s="57" t="s">
        <v>1223</v>
      </c>
      <c r="N167" s="46">
        <v>20</v>
      </c>
      <c r="O167" s="5">
        <v>42</v>
      </c>
      <c r="P167" s="5">
        <v>13</v>
      </c>
      <c r="Q167" s="5">
        <v>6</v>
      </c>
      <c r="R167" s="5">
        <v>23</v>
      </c>
      <c r="S167" s="5">
        <v>72</v>
      </c>
      <c r="T167" s="5">
        <v>92</v>
      </c>
      <c r="U167" s="5">
        <v>32</v>
      </c>
      <c r="BG167" s="6">
        <f t="shared" si="36"/>
        <v>1</v>
      </c>
      <c r="BH167" s="6">
        <f t="shared" si="37"/>
        <v>1</v>
      </c>
      <c r="BI167" s="6">
        <f t="shared" si="38"/>
        <v>0</v>
      </c>
      <c r="BJ167" s="6">
        <f t="shared" si="39"/>
        <v>0</v>
      </c>
      <c r="BK167" s="6">
        <f t="shared" si="40"/>
        <v>0</v>
      </c>
      <c r="BL167" s="6">
        <f t="shared" si="41"/>
        <v>0</v>
      </c>
      <c r="BM167" s="6">
        <f t="shared" si="42"/>
        <v>1</v>
      </c>
      <c r="BN167" s="6">
        <f t="shared" si="43"/>
        <v>1</v>
      </c>
      <c r="BO167" s="6">
        <f t="shared" si="44"/>
        <v>0</v>
      </c>
      <c r="BP167" s="6">
        <f t="shared" si="45"/>
        <v>0</v>
      </c>
      <c r="BQ167" s="6">
        <f t="shared" si="49"/>
        <v>1</v>
      </c>
      <c r="BR167" s="6">
        <f t="shared" si="50"/>
        <v>3</v>
      </c>
      <c r="BS167" s="6">
        <f t="shared" si="51"/>
        <v>1</v>
      </c>
      <c r="BT167" s="6">
        <f t="shared" si="52"/>
        <v>16</v>
      </c>
    </row>
    <row r="168" spans="1:72" hidden="1" x14ac:dyDescent="0.2">
      <c r="A168" s="46">
        <v>501</v>
      </c>
      <c r="B168" s="46">
        <f t="shared" si="46"/>
        <v>7</v>
      </c>
      <c r="C168" s="46">
        <f t="shared" si="47"/>
        <v>26</v>
      </c>
      <c r="D168" s="46">
        <f t="shared" si="48"/>
        <v>8</v>
      </c>
      <c r="E168" s="85">
        <v>12292</v>
      </c>
      <c r="F168" s="7" t="s">
        <v>3097</v>
      </c>
      <c r="G168" s="50" t="s">
        <v>103</v>
      </c>
      <c r="H168" s="50" t="s">
        <v>307</v>
      </c>
      <c r="I168" s="50">
        <v>2</v>
      </c>
      <c r="J168" s="50">
        <v>2</v>
      </c>
      <c r="L168" s="171">
        <v>5475</v>
      </c>
      <c r="M168" s="57" t="s">
        <v>1224</v>
      </c>
      <c r="O168" s="7">
        <v>1</v>
      </c>
      <c r="P168" s="7">
        <v>0</v>
      </c>
      <c r="Q168" s="7">
        <v>1</v>
      </c>
      <c r="R168" s="7">
        <v>0</v>
      </c>
      <c r="S168" s="7">
        <v>2</v>
      </c>
      <c r="T168" s="7">
        <v>2</v>
      </c>
      <c r="U168" s="7">
        <v>1</v>
      </c>
      <c r="BG168" s="6">
        <f t="shared" si="36"/>
        <v>0</v>
      </c>
      <c r="BH168" s="6">
        <f t="shared" si="37"/>
        <v>0</v>
      </c>
      <c r="BI168" s="6">
        <f t="shared" si="38"/>
        <v>1</v>
      </c>
      <c r="BJ168" s="6">
        <f t="shared" si="39"/>
        <v>1</v>
      </c>
      <c r="BK168" s="6">
        <f t="shared" si="40"/>
        <v>0</v>
      </c>
      <c r="BL168" s="6">
        <f t="shared" si="41"/>
        <v>0</v>
      </c>
      <c r="BM168" s="6">
        <f t="shared" si="42"/>
        <v>1</v>
      </c>
      <c r="BN168" s="6">
        <f t="shared" si="43"/>
        <v>2</v>
      </c>
      <c r="BO168" s="6">
        <f t="shared" si="44"/>
        <v>1</v>
      </c>
      <c r="BP168" s="6">
        <f t="shared" si="45"/>
        <v>1</v>
      </c>
      <c r="BQ168" s="6">
        <f t="shared" si="49"/>
        <v>1</v>
      </c>
      <c r="BR168" s="6">
        <f t="shared" si="50"/>
        <v>4</v>
      </c>
      <c r="BS168" s="6">
        <f t="shared" si="51"/>
        <v>1</v>
      </c>
      <c r="BT168" s="6">
        <f t="shared" si="52"/>
        <v>17</v>
      </c>
    </row>
    <row r="169" spans="1:72" hidden="1" x14ac:dyDescent="0.2">
      <c r="A169" s="46">
        <v>502</v>
      </c>
      <c r="B169" s="46">
        <f t="shared" si="46"/>
        <v>4</v>
      </c>
      <c r="C169" s="46">
        <f t="shared" si="47"/>
        <v>30</v>
      </c>
      <c r="D169" s="46">
        <f t="shared" si="48"/>
        <v>8</v>
      </c>
      <c r="E169" s="85">
        <v>12296</v>
      </c>
      <c r="F169" s="7" t="s">
        <v>109</v>
      </c>
      <c r="G169" s="50" t="s">
        <v>310</v>
      </c>
      <c r="H169" s="50" t="s">
        <v>308</v>
      </c>
      <c r="I169" s="50">
        <v>3</v>
      </c>
      <c r="J169" s="50">
        <v>5</v>
      </c>
      <c r="L169" s="171">
        <v>4899</v>
      </c>
      <c r="M169" s="57" t="s">
        <v>1225</v>
      </c>
      <c r="O169" s="7">
        <v>2</v>
      </c>
      <c r="P169" s="7">
        <v>0</v>
      </c>
      <c r="Q169" s="7">
        <v>1</v>
      </c>
      <c r="R169" s="7">
        <v>1</v>
      </c>
      <c r="S169" s="7">
        <v>5</v>
      </c>
      <c r="T169" s="7">
        <v>7</v>
      </c>
      <c r="U169" s="7">
        <v>1</v>
      </c>
      <c r="BG169" s="6">
        <f t="shared" si="36"/>
        <v>0</v>
      </c>
      <c r="BH169" s="6">
        <f t="shared" si="37"/>
        <v>0</v>
      </c>
      <c r="BI169" s="6">
        <f t="shared" si="38"/>
        <v>0</v>
      </c>
      <c r="BJ169" s="6">
        <f t="shared" si="39"/>
        <v>0</v>
      </c>
      <c r="BK169" s="6">
        <f t="shared" si="40"/>
        <v>1</v>
      </c>
      <c r="BL169" s="6">
        <f t="shared" si="41"/>
        <v>1</v>
      </c>
      <c r="BM169" s="6">
        <f t="shared" si="42"/>
        <v>0</v>
      </c>
      <c r="BN169" s="6">
        <f t="shared" si="43"/>
        <v>0</v>
      </c>
      <c r="BO169" s="6">
        <f t="shared" si="44"/>
        <v>1</v>
      </c>
      <c r="BP169" s="6">
        <f t="shared" si="45"/>
        <v>2</v>
      </c>
      <c r="BQ169" s="6">
        <f t="shared" si="49"/>
        <v>1</v>
      </c>
      <c r="BR169" s="6">
        <f t="shared" si="50"/>
        <v>5</v>
      </c>
      <c r="BS169" s="6">
        <f t="shared" si="51"/>
        <v>1</v>
      </c>
      <c r="BT169" s="6">
        <f t="shared" si="52"/>
        <v>18</v>
      </c>
    </row>
    <row r="170" spans="1:72" hidden="1" x14ac:dyDescent="0.2">
      <c r="A170" s="46">
        <v>503</v>
      </c>
      <c r="B170" s="46">
        <f t="shared" si="46"/>
        <v>7</v>
      </c>
      <c r="C170" s="46">
        <f t="shared" si="47"/>
        <v>2</v>
      </c>
      <c r="D170" s="46">
        <f t="shared" si="48"/>
        <v>9</v>
      </c>
      <c r="E170" s="85">
        <v>12299</v>
      </c>
      <c r="F170" s="7" t="s">
        <v>689</v>
      </c>
      <c r="G170" s="50" t="s">
        <v>310</v>
      </c>
      <c r="H170" s="50" t="s">
        <v>308</v>
      </c>
      <c r="I170" s="50">
        <v>0</v>
      </c>
      <c r="J170" s="50">
        <v>2</v>
      </c>
      <c r="L170" s="171">
        <v>5310</v>
      </c>
      <c r="O170" s="7">
        <v>3</v>
      </c>
      <c r="P170" s="7">
        <v>0</v>
      </c>
      <c r="Q170" s="7">
        <v>1</v>
      </c>
      <c r="R170" s="7">
        <v>2</v>
      </c>
      <c r="S170" s="7">
        <v>5</v>
      </c>
      <c r="T170" s="7">
        <v>9</v>
      </c>
      <c r="U170" s="7">
        <v>1</v>
      </c>
      <c r="BG170" s="6">
        <f t="shared" si="36"/>
        <v>0</v>
      </c>
      <c r="BH170" s="6">
        <f t="shared" si="37"/>
        <v>0</v>
      </c>
      <c r="BI170" s="6">
        <f t="shared" si="38"/>
        <v>0</v>
      </c>
      <c r="BJ170" s="6">
        <f t="shared" si="39"/>
        <v>0</v>
      </c>
      <c r="BK170" s="6">
        <f t="shared" si="40"/>
        <v>1</v>
      </c>
      <c r="BL170" s="6">
        <f t="shared" si="41"/>
        <v>2</v>
      </c>
      <c r="BM170" s="6">
        <f t="shared" si="42"/>
        <v>0</v>
      </c>
      <c r="BN170" s="6">
        <f t="shared" si="43"/>
        <v>0</v>
      </c>
      <c r="BO170" s="6">
        <f t="shared" si="44"/>
        <v>1</v>
      </c>
      <c r="BP170" s="6">
        <f t="shared" si="45"/>
        <v>3</v>
      </c>
      <c r="BQ170" s="6">
        <f t="shared" si="49"/>
        <v>0</v>
      </c>
      <c r="BR170" s="6">
        <f t="shared" si="50"/>
        <v>0</v>
      </c>
      <c r="BS170" s="6">
        <f t="shared" si="51"/>
        <v>1</v>
      </c>
      <c r="BT170" s="6">
        <f t="shared" si="52"/>
        <v>19</v>
      </c>
    </row>
    <row r="171" spans="1:72" hidden="1" x14ac:dyDescent="0.2">
      <c r="A171" s="46">
        <v>504</v>
      </c>
      <c r="B171" s="46">
        <f t="shared" si="46"/>
        <v>4</v>
      </c>
      <c r="C171" s="46">
        <f t="shared" si="47"/>
        <v>6</v>
      </c>
      <c r="D171" s="46">
        <f t="shared" si="48"/>
        <v>9</v>
      </c>
      <c r="E171" s="85">
        <v>12303</v>
      </c>
      <c r="F171" s="7" t="s">
        <v>2073</v>
      </c>
      <c r="G171" s="50" t="s">
        <v>103</v>
      </c>
      <c r="H171" s="50" t="s">
        <v>306</v>
      </c>
      <c r="I171" s="50">
        <v>4</v>
      </c>
      <c r="J171" s="50">
        <v>1</v>
      </c>
      <c r="L171" s="171">
        <v>5632</v>
      </c>
      <c r="M171" s="57" t="s">
        <v>504</v>
      </c>
      <c r="O171" s="7">
        <v>4</v>
      </c>
      <c r="P171" s="7">
        <v>1</v>
      </c>
      <c r="Q171" s="7">
        <v>1</v>
      </c>
      <c r="R171" s="7">
        <v>2</v>
      </c>
      <c r="S171" s="7">
        <v>9</v>
      </c>
      <c r="T171" s="7">
        <v>10</v>
      </c>
      <c r="U171" s="7">
        <v>3</v>
      </c>
      <c r="BG171" s="6">
        <f t="shared" si="36"/>
        <v>1</v>
      </c>
      <c r="BH171" s="6">
        <f t="shared" si="37"/>
        <v>1</v>
      </c>
      <c r="BI171" s="6">
        <f t="shared" si="38"/>
        <v>0</v>
      </c>
      <c r="BJ171" s="6">
        <f t="shared" si="39"/>
        <v>0</v>
      </c>
      <c r="BK171" s="6">
        <f t="shared" si="40"/>
        <v>0</v>
      </c>
      <c r="BL171" s="6">
        <f t="shared" si="41"/>
        <v>0</v>
      </c>
      <c r="BM171" s="6">
        <f t="shared" si="42"/>
        <v>1</v>
      </c>
      <c r="BN171" s="6">
        <f t="shared" si="43"/>
        <v>1</v>
      </c>
      <c r="BO171" s="6">
        <f t="shared" si="44"/>
        <v>0</v>
      </c>
      <c r="BP171" s="6">
        <f t="shared" si="45"/>
        <v>0</v>
      </c>
      <c r="BQ171" s="6">
        <f t="shared" si="49"/>
        <v>1</v>
      </c>
      <c r="BR171" s="6">
        <f t="shared" si="50"/>
        <v>1</v>
      </c>
      <c r="BS171" s="6">
        <f t="shared" si="51"/>
        <v>1</v>
      </c>
      <c r="BT171" s="6">
        <f t="shared" si="52"/>
        <v>20</v>
      </c>
    </row>
    <row r="172" spans="1:72" hidden="1" x14ac:dyDescent="0.2">
      <c r="A172" s="46">
        <v>505</v>
      </c>
      <c r="B172" s="46">
        <f t="shared" si="46"/>
        <v>7</v>
      </c>
      <c r="C172" s="46">
        <f t="shared" si="47"/>
        <v>9</v>
      </c>
      <c r="D172" s="46">
        <f t="shared" si="48"/>
        <v>9</v>
      </c>
      <c r="E172" s="85">
        <v>12306</v>
      </c>
      <c r="F172" s="7" t="s">
        <v>3576</v>
      </c>
      <c r="G172" s="50" t="s">
        <v>310</v>
      </c>
      <c r="H172" s="50" t="s">
        <v>307</v>
      </c>
      <c r="I172" s="50">
        <v>1</v>
      </c>
      <c r="J172" s="50">
        <v>1</v>
      </c>
      <c r="L172" s="171">
        <v>7942</v>
      </c>
      <c r="M172" s="57" t="s">
        <v>2580</v>
      </c>
      <c r="O172" s="7">
        <v>5</v>
      </c>
      <c r="P172" s="7">
        <v>1</v>
      </c>
      <c r="Q172" s="7">
        <v>2</v>
      </c>
      <c r="R172" s="7">
        <v>2</v>
      </c>
      <c r="S172" s="7">
        <v>10</v>
      </c>
      <c r="T172" s="7">
        <v>11</v>
      </c>
      <c r="U172" s="7">
        <v>4</v>
      </c>
      <c r="BG172" s="6">
        <f t="shared" si="36"/>
        <v>0</v>
      </c>
      <c r="BH172" s="6">
        <f t="shared" si="37"/>
        <v>0</v>
      </c>
      <c r="BI172" s="6">
        <f t="shared" si="38"/>
        <v>1</v>
      </c>
      <c r="BJ172" s="6">
        <f t="shared" si="39"/>
        <v>1</v>
      </c>
      <c r="BK172" s="6">
        <f t="shared" si="40"/>
        <v>0</v>
      </c>
      <c r="BL172" s="6">
        <f t="shared" si="41"/>
        <v>0</v>
      </c>
      <c r="BM172" s="6">
        <f t="shared" si="42"/>
        <v>1</v>
      </c>
      <c r="BN172" s="6">
        <f t="shared" si="43"/>
        <v>2</v>
      </c>
      <c r="BO172" s="6">
        <f t="shared" si="44"/>
        <v>1</v>
      </c>
      <c r="BP172" s="6">
        <f t="shared" si="45"/>
        <v>1</v>
      </c>
      <c r="BQ172" s="6">
        <f t="shared" si="49"/>
        <v>1</v>
      </c>
      <c r="BR172" s="6">
        <f t="shared" si="50"/>
        <v>2</v>
      </c>
      <c r="BS172" s="6">
        <f t="shared" si="51"/>
        <v>1</v>
      </c>
      <c r="BT172" s="6">
        <f t="shared" si="52"/>
        <v>21</v>
      </c>
    </row>
    <row r="173" spans="1:72" hidden="1" x14ac:dyDescent="0.2">
      <c r="A173" s="46">
        <v>506</v>
      </c>
      <c r="B173" s="46">
        <f t="shared" si="46"/>
        <v>7</v>
      </c>
      <c r="C173" s="46">
        <f t="shared" si="47"/>
        <v>16</v>
      </c>
      <c r="D173" s="46">
        <f t="shared" si="48"/>
        <v>9</v>
      </c>
      <c r="E173" s="85">
        <v>12313</v>
      </c>
      <c r="F173" s="7" t="s">
        <v>591</v>
      </c>
      <c r="G173" s="50" t="s">
        <v>103</v>
      </c>
      <c r="H173" s="50" t="s">
        <v>308</v>
      </c>
      <c r="I173" s="50">
        <v>1</v>
      </c>
      <c r="J173" s="50">
        <v>2</v>
      </c>
      <c r="L173" s="171">
        <v>6708</v>
      </c>
      <c r="M173" s="57" t="s">
        <v>505</v>
      </c>
      <c r="O173" s="7">
        <v>6</v>
      </c>
      <c r="P173" s="7">
        <v>1</v>
      </c>
      <c r="Q173" s="7">
        <v>2</v>
      </c>
      <c r="R173" s="7">
        <v>3</v>
      </c>
      <c r="S173" s="7">
        <v>11</v>
      </c>
      <c r="T173" s="7">
        <v>13</v>
      </c>
      <c r="U173" s="7">
        <v>4</v>
      </c>
      <c r="BG173" s="6">
        <f t="shared" si="36"/>
        <v>0</v>
      </c>
      <c r="BH173" s="6">
        <f t="shared" si="37"/>
        <v>0</v>
      </c>
      <c r="BI173" s="6">
        <f t="shared" si="38"/>
        <v>0</v>
      </c>
      <c r="BJ173" s="6">
        <f t="shared" si="39"/>
        <v>0</v>
      </c>
      <c r="BK173" s="6">
        <f t="shared" si="40"/>
        <v>1</v>
      </c>
      <c r="BL173" s="6">
        <f t="shared" si="41"/>
        <v>1</v>
      </c>
      <c r="BM173" s="6">
        <f t="shared" si="42"/>
        <v>0</v>
      </c>
      <c r="BN173" s="6">
        <f t="shared" si="43"/>
        <v>0</v>
      </c>
      <c r="BO173" s="6">
        <f t="shared" si="44"/>
        <v>1</v>
      </c>
      <c r="BP173" s="6">
        <f t="shared" si="45"/>
        <v>2</v>
      </c>
      <c r="BQ173" s="6">
        <f t="shared" si="49"/>
        <v>1</v>
      </c>
      <c r="BR173" s="6">
        <f t="shared" si="50"/>
        <v>3</v>
      </c>
      <c r="BS173" s="6">
        <f t="shared" si="51"/>
        <v>1</v>
      </c>
      <c r="BT173" s="6">
        <f t="shared" si="52"/>
        <v>22</v>
      </c>
    </row>
    <row r="174" spans="1:72" hidden="1" x14ac:dyDescent="0.2">
      <c r="A174" s="46">
        <v>507</v>
      </c>
      <c r="B174" s="46">
        <f t="shared" si="46"/>
        <v>7</v>
      </c>
      <c r="C174" s="46">
        <f t="shared" si="47"/>
        <v>23</v>
      </c>
      <c r="D174" s="46">
        <f t="shared" si="48"/>
        <v>9</v>
      </c>
      <c r="E174" s="85">
        <v>12320</v>
      </c>
      <c r="F174" s="7" t="s">
        <v>593</v>
      </c>
      <c r="G174" s="50" t="s">
        <v>310</v>
      </c>
      <c r="H174" s="50" t="s">
        <v>307</v>
      </c>
      <c r="I174" s="50">
        <v>2</v>
      </c>
      <c r="J174" s="50">
        <v>2</v>
      </c>
      <c r="L174" s="171">
        <v>5305</v>
      </c>
      <c r="M174" s="57" t="s">
        <v>957</v>
      </c>
      <c r="O174" s="7">
        <v>7</v>
      </c>
      <c r="P174" s="7">
        <v>1</v>
      </c>
      <c r="Q174" s="7">
        <v>3</v>
      </c>
      <c r="R174" s="7">
        <v>3</v>
      </c>
      <c r="S174" s="7">
        <v>13</v>
      </c>
      <c r="T174" s="7">
        <v>15</v>
      </c>
      <c r="U174" s="7">
        <v>5</v>
      </c>
      <c r="BG174" s="6">
        <f t="shared" si="36"/>
        <v>0</v>
      </c>
      <c r="BH174" s="6">
        <f t="shared" si="37"/>
        <v>0</v>
      </c>
      <c r="BI174" s="6">
        <f t="shared" si="38"/>
        <v>1</v>
      </c>
      <c r="BJ174" s="6">
        <f t="shared" si="39"/>
        <v>1</v>
      </c>
      <c r="BK174" s="6">
        <f t="shared" si="40"/>
        <v>0</v>
      </c>
      <c r="BL174" s="6">
        <f t="shared" si="41"/>
        <v>0</v>
      </c>
      <c r="BM174" s="6">
        <f t="shared" si="42"/>
        <v>1</v>
      </c>
      <c r="BN174" s="6">
        <f t="shared" si="43"/>
        <v>1</v>
      </c>
      <c r="BO174" s="6">
        <f t="shared" si="44"/>
        <v>1</v>
      </c>
      <c r="BP174" s="6">
        <f t="shared" si="45"/>
        <v>3</v>
      </c>
      <c r="BQ174" s="6">
        <f t="shared" si="49"/>
        <v>1</v>
      </c>
      <c r="BR174" s="6">
        <f t="shared" si="50"/>
        <v>4</v>
      </c>
      <c r="BS174" s="6">
        <f t="shared" si="51"/>
        <v>1</v>
      </c>
      <c r="BT174" s="6">
        <f t="shared" si="52"/>
        <v>23</v>
      </c>
    </row>
    <row r="175" spans="1:72" hidden="1" x14ac:dyDescent="0.2">
      <c r="A175" s="46">
        <v>508</v>
      </c>
      <c r="B175" s="46">
        <f t="shared" si="46"/>
        <v>7</v>
      </c>
      <c r="C175" s="46">
        <f t="shared" si="47"/>
        <v>30</v>
      </c>
      <c r="D175" s="46">
        <f t="shared" si="48"/>
        <v>9</v>
      </c>
      <c r="E175" s="85">
        <v>12327</v>
      </c>
      <c r="F175" s="7" t="s">
        <v>104</v>
      </c>
      <c r="G175" s="50" t="s">
        <v>103</v>
      </c>
      <c r="H175" s="50" t="s">
        <v>306</v>
      </c>
      <c r="I175" s="50">
        <v>4</v>
      </c>
      <c r="J175" s="50">
        <v>1</v>
      </c>
      <c r="L175" s="171">
        <v>5179</v>
      </c>
      <c r="M175" s="57" t="s">
        <v>2636</v>
      </c>
      <c r="O175" s="7">
        <v>8</v>
      </c>
      <c r="P175" s="7">
        <v>2</v>
      </c>
      <c r="Q175" s="7">
        <v>3</v>
      </c>
      <c r="R175" s="7">
        <v>3</v>
      </c>
      <c r="S175" s="7">
        <v>17</v>
      </c>
      <c r="T175" s="7">
        <v>16</v>
      </c>
      <c r="U175" s="7">
        <v>7</v>
      </c>
      <c r="BG175" s="6">
        <f t="shared" si="36"/>
        <v>1</v>
      </c>
      <c r="BH175" s="6">
        <f t="shared" si="37"/>
        <v>1</v>
      </c>
      <c r="BI175" s="6">
        <f t="shared" si="38"/>
        <v>0</v>
      </c>
      <c r="BJ175" s="6">
        <f t="shared" si="39"/>
        <v>0</v>
      </c>
      <c r="BK175" s="6">
        <f t="shared" si="40"/>
        <v>0</v>
      </c>
      <c r="BL175" s="6">
        <f t="shared" si="41"/>
        <v>0</v>
      </c>
      <c r="BM175" s="6">
        <f t="shared" si="42"/>
        <v>1</v>
      </c>
      <c r="BN175" s="6">
        <f t="shared" si="43"/>
        <v>2</v>
      </c>
      <c r="BO175" s="6">
        <f t="shared" si="44"/>
        <v>0</v>
      </c>
      <c r="BP175" s="6">
        <f t="shared" si="45"/>
        <v>0</v>
      </c>
      <c r="BQ175" s="6">
        <f t="shared" si="49"/>
        <v>1</v>
      </c>
      <c r="BR175" s="6">
        <f t="shared" si="50"/>
        <v>5</v>
      </c>
      <c r="BS175" s="6">
        <f t="shared" si="51"/>
        <v>1</v>
      </c>
      <c r="BT175" s="6">
        <f t="shared" si="52"/>
        <v>24</v>
      </c>
    </row>
    <row r="176" spans="1:72" hidden="1" x14ac:dyDescent="0.2">
      <c r="A176" s="46">
        <v>509</v>
      </c>
      <c r="B176" s="46">
        <f t="shared" si="46"/>
        <v>7</v>
      </c>
      <c r="C176" s="46">
        <f t="shared" si="47"/>
        <v>7</v>
      </c>
      <c r="D176" s="46">
        <f t="shared" si="48"/>
        <v>10</v>
      </c>
      <c r="E176" s="85">
        <v>12334</v>
      </c>
      <c r="F176" s="7" t="s">
        <v>2569</v>
      </c>
      <c r="G176" s="50" t="s">
        <v>310</v>
      </c>
      <c r="H176" s="50" t="s">
        <v>308</v>
      </c>
      <c r="I176" s="50">
        <v>1</v>
      </c>
      <c r="J176" s="50">
        <v>2</v>
      </c>
      <c r="L176" s="171">
        <v>5137</v>
      </c>
      <c r="M176" s="57" t="s">
        <v>2637</v>
      </c>
      <c r="O176" s="7">
        <v>9</v>
      </c>
      <c r="P176" s="7">
        <v>2</v>
      </c>
      <c r="Q176" s="7">
        <v>3</v>
      </c>
      <c r="R176" s="7">
        <v>4</v>
      </c>
      <c r="S176" s="7">
        <v>18</v>
      </c>
      <c r="T176" s="7">
        <v>18</v>
      </c>
      <c r="U176" s="7">
        <v>7</v>
      </c>
      <c r="BG176" s="6">
        <f t="shared" si="36"/>
        <v>0</v>
      </c>
      <c r="BH176" s="6">
        <f t="shared" si="37"/>
        <v>0</v>
      </c>
      <c r="BI176" s="6">
        <f t="shared" si="38"/>
        <v>0</v>
      </c>
      <c r="BJ176" s="6">
        <f t="shared" si="39"/>
        <v>0</v>
      </c>
      <c r="BK176" s="6">
        <f t="shared" si="40"/>
        <v>1</v>
      </c>
      <c r="BL176" s="6">
        <f t="shared" si="41"/>
        <v>1</v>
      </c>
      <c r="BM176" s="6">
        <f t="shared" si="42"/>
        <v>0</v>
      </c>
      <c r="BN176" s="6">
        <f t="shared" si="43"/>
        <v>0</v>
      </c>
      <c r="BO176" s="6">
        <f t="shared" si="44"/>
        <v>1</v>
      </c>
      <c r="BP176" s="6">
        <f t="shared" si="45"/>
        <v>1</v>
      </c>
      <c r="BQ176" s="6">
        <f t="shared" si="49"/>
        <v>1</v>
      </c>
      <c r="BR176" s="6">
        <f t="shared" si="50"/>
        <v>6</v>
      </c>
      <c r="BS176" s="6">
        <f t="shared" si="51"/>
        <v>1</v>
      </c>
      <c r="BT176" s="6">
        <f t="shared" si="52"/>
        <v>25</v>
      </c>
    </row>
    <row r="177" spans="1:72" hidden="1" x14ac:dyDescent="0.2">
      <c r="A177" s="46">
        <v>510</v>
      </c>
      <c r="B177" s="46">
        <f t="shared" si="46"/>
        <v>7</v>
      </c>
      <c r="C177" s="46">
        <f t="shared" si="47"/>
        <v>14</v>
      </c>
      <c r="D177" s="46">
        <f t="shared" si="48"/>
        <v>10</v>
      </c>
      <c r="E177" s="85">
        <v>12341</v>
      </c>
      <c r="F177" s="7" t="s">
        <v>259</v>
      </c>
      <c r="G177" s="50" t="s">
        <v>103</v>
      </c>
      <c r="H177" s="50" t="s">
        <v>306</v>
      </c>
      <c r="I177" s="50">
        <v>1</v>
      </c>
      <c r="J177" s="50">
        <v>0</v>
      </c>
      <c r="L177" s="171">
        <v>5555</v>
      </c>
      <c r="M177" s="57" t="s">
        <v>2580</v>
      </c>
      <c r="O177" s="7">
        <v>10</v>
      </c>
      <c r="P177" s="7">
        <v>3</v>
      </c>
      <c r="Q177" s="7">
        <v>3</v>
      </c>
      <c r="R177" s="7">
        <v>4</v>
      </c>
      <c r="S177" s="7">
        <v>19</v>
      </c>
      <c r="T177" s="7">
        <v>18</v>
      </c>
      <c r="U177" s="7">
        <v>9</v>
      </c>
      <c r="BG177" s="6">
        <f t="shared" si="36"/>
        <v>1</v>
      </c>
      <c r="BH177" s="6">
        <f t="shared" si="37"/>
        <v>1</v>
      </c>
      <c r="BI177" s="6">
        <f t="shared" si="38"/>
        <v>0</v>
      </c>
      <c r="BJ177" s="6">
        <f t="shared" si="39"/>
        <v>0</v>
      </c>
      <c r="BK177" s="6">
        <f t="shared" si="40"/>
        <v>0</v>
      </c>
      <c r="BL177" s="6">
        <f t="shared" si="41"/>
        <v>0</v>
      </c>
      <c r="BM177" s="6">
        <f t="shared" si="42"/>
        <v>1</v>
      </c>
      <c r="BN177" s="6">
        <f t="shared" si="43"/>
        <v>1</v>
      </c>
      <c r="BO177" s="6">
        <f t="shared" si="44"/>
        <v>0</v>
      </c>
      <c r="BP177" s="6">
        <f t="shared" si="45"/>
        <v>0</v>
      </c>
      <c r="BQ177" s="6">
        <f t="shared" si="49"/>
        <v>1</v>
      </c>
      <c r="BR177" s="6">
        <f t="shared" si="50"/>
        <v>7</v>
      </c>
      <c r="BS177" s="6">
        <f t="shared" si="51"/>
        <v>0</v>
      </c>
      <c r="BT177" s="6">
        <f t="shared" si="52"/>
        <v>0</v>
      </c>
    </row>
    <row r="178" spans="1:72" hidden="1" x14ac:dyDescent="0.2">
      <c r="A178" s="46">
        <v>511</v>
      </c>
      <c r="B178" s="46">
        <f t="shared" si="46"/>
        <v>7</v>
      </c>
      <c r="C178" s="46">
        <f t="shared" si="47"/>
        <v>21</v>
      </c>
      <c r="D178" s="46">
        <f t="shared" si="48"/>
        <v>10</v>
      </c>
      <c r="E178" s="85">
        <v>12348</v>
      </c>
      <c r="F178" s="7" t="s">
        <v>3</v>
      </c>
      <c r="G178" s="50" t="s">
        <v>103</v>
      </c>
      <c r="H178" s="50" t="s">
        <v>306</v>
      </c>
      <c r="I178" s="50">
        <v>1</v>
      </c>
      <c r="J178" s="50">
        <v>0</v>
      </c>
      <c r="L178" s="171">
        <v>5261</v>
      </c>
      <c r="M178" s="57" t="s">
        <v>86</v>
      </c>
      <c r="O178" s="7">
        <v>11</v>
      </c>
      <c r="P178" s="7">
        <v>4</v>
      </c>
      <c r="Q178" s="7">
        <v>3</v>
      </c>
      <c r="R178" s="7">
        <v>4</v>
      </c>
      <c r="S178" s="7">
        <v>20</v>
      </c>
      <c r="T178" s="7">
        <v>18</v>
      </c>
      <c r="U178" s="7">
        <v>11</v>
      </c>
      <c r="BG178" s="6">
        <f t="shared" si="36"/>
        <v>1</v>
      </c>
      <c r="BH178" s="6">
        <f t="shared" si="37"/>
        <v>2</v>
      </c>
      <c r="BI178" s="6">
        <f t="shared" si="38"/>
        <v>0</v>
      </c>
      <c r="BJ178" s="6">
        <f t="shared" si="39"/>
        <v>0</v>
      </c>
      <c r="BK178" s="6">
        <f t="shared" si="40"/>
        <v>0</v>
      </c>
      <c r="BL178" s="6">
        <f t="shared" si="41"/>
        <v>0</v>
      </c>
      <c r="BM178" s="6">
        <f t="shared" si="42"/>
        <v>1</v>
      </c>
      <c r="BN178" s="6">
        <f t="shared" si="43"/>
        <v>2</v>
      </c>
      <c r="BO178" s="6">
        <f t="shared" si="44"/>
        <v>0</v>
      </c>
      <c r="BP178" s="6">
        <f t="shared" si="45"/>
        <v>0</v>
      </c>
      <c r="BQ178" s="6">
        <f t="shared" si="49"/>
        <v>1</v>
      </c>
      <c r="BR178" s="6">
        <f t="shared" si="50"/>
        <v>8</v>
      </c>
      <c r="BS178" s="6">
        <f t="shared" si="51"/>
        <v>0</v>
      </c>
      <c r="BT178" s="6">
        <f t="shared" si="52"/>
        <v>0</v>
      </c>
    </row>
    <row r="179" spans="1:72" hidden="1" x14ac:dyDescent="0.2">
      <c r="A179" s="46">
        <v>512</v>
      </c>
      <c r="B179" s="46">
        <f t="shared" si="46"/>
        <v>7</v>
      </c>
      <c r="C179" s="46">
        <f t="shared" si="47"/>
        <v>28</v>
      </c>
      <c r="D179" s="46">
        <f t="shared" si="48"/>
        <v>10</v>
      </c>
      <c r="E179" s="85">
        <v>12355</v>
      </c>
      <c r="F179" s="7" t="s">
        <v>1221</v>
      </c>
      <c r="G179" s="50" t="s">
        <v>310</v>
      </c>
      <c r="H179" s="50" t="s">
        <v>308</v>
      </c>
      <c r="I179" s="50">
        <v>0</v>
      </c>
      <c r="J179" s="50">
        <v>1</v>
      </c>
      <c r="L179" s="171">
        <v>5300</v>
      </c>
      <c r="O179" s="7">
        <v>12</v>
      </c>
      <c r="P179" s="7">
        <v>4</v>
      </c>
      <c r="Q179" s="7">
        <v>3</v>
      </c>
      <c r="R179" s="7">
        <v>5</v>
      </c>
      <c r="S179" s="7">
        <v>20</v>
      </c>
      <c r="T179" s="7">
        <v>19</v>
      </c>
      <c r="U179" s="7">
        <v>11</v>
      </c>
      <c r="BG179" s="6">
        <f t="shared" si="36"/>
        <v>0</v>
      </c>
      <c r="BH179" s="6">
        <f t="shared" si="37"/>
        <v>0</v>
      </c>
      <c r="BI179" s="6">
        <f t="shared" si="38"/>
        <v>0</v>
      </c>
      <c r="BJ179" s="6">
        <f t="shared" si="39"/>
        <v>0</v>
      </c>
      <c r="BK179" s="6">
        <f t="shared" si="40"/>
        <v>1</v>
      </c>
      <c r="BL179" s="6">
        <f t="shared" si="41"/>
        <v>1</v>
      </c>
      <c r="BM179" s="6">
        <f t="shared" si="42"/>
        <v>0</v>
      </c>
      <c r="BN179" s="6">
        <f t="shared" si="43"/>
        <v>0</v>
      </c>
      <c r="BO179" s="6">
        <f t="shared" si="44"/>
        <v>1</v>
      </c>
      <c r="BP179" s="6">
        <f t="shared" si="45"/>
        <v>1</v>
      </c>
      <c r="BQ179" s="6">
        <f t="shared" si="49"/>
        <v>0</v>
      </c>
      <c r="BR179" s="6">
        <f t="shared" si="50"/>
        <v>0</v>
      </c>
      <c r="BS179" s="6">
        <f t="shared" si="51"/>
        <v>1</v>
      </c>
      <c r="BT179" s="6">
        <f t="shared" si="52"/>
        <v>1</v>
      </c>
    </row>
    <row r="180" spans="1:72" hidden="1" x14ac:dyDescent="0.2">
      <c r="A180" s="46">
        <v>513</v>
      </c>
      <c r="B180" s="46">
        <f t="shared" si="46"/>
        <v>7</v>
      </c>
      <c r="C180" s="46">
        <f t="shared" si="47"/>
        <v>4</v>
      </c>
      <c r="D180" s="46">
        <f t="shared" si="48"/>
        <v>11</v>
      </c>
      <c r="E180" s="85">
        <v>12362</v>
      </c>
      <c r="F180" s="7" t="s">
        <v>661</v>
      </c>
      <c r="G180" s="50" t="s">
        <v>103</v>
      </c>
      <c r="H180" s="50" t="s">
        <v>306</v>
      </c>
      <c r="I180" s="50">
        <v>1</v>
      </c>
      <c r="J180" s="50">
        <v>0</v>
      </c>
      <c r="L180" s="171">
        <v>4434</v>
      </c>
      <c r="M180" s="57" t="s">
        <v>2580</v>
      </c>
      <c r="O180" s="7">
        <v>13</v>
      </c>
      <c r="P180" s="7">
        <v>5</v>
      </c>
      <c r="Q180" s="7">
        <v>3</v>
      </c>
      <c r="R180" s="7">
        <v>5</v>
      </c>
      <c r="S180" s="7">
        <v>21</v>
      </c>
      <c r="T180" s="7">
        <v>19</v>
      </c>
      <c r="U180" s="7">
        <v>13</v>
      </c>
      <c r="BG180" s="6">
        <f t="shared" si="36"/>
        <v>1</v>
      </c>
      <c r="BH180" s="6">
        <f t="shared" si="37"/>
        <v>1</v>
      </c>
      <c r="BI180" s="6">
        <f t="shared" si="38"/>
        <v>0</v>
      </c>
      <c r="BJ180" s="6">
        <f t="shared" si="39"/>
        <v>0</v>
      </c>
      <c r="BK180" s="6">
        <f t="shared" si="40"/>
        <v>0</v>
      </c>
      <c r="BL180" s="6">
        <f t="shared" si="41"/>
        <v>0</v>
      </c>
      <c r="BM180" s="6">
        <f t="shared" si="42"/>
        <v>1</v>
      </c>
      <c r="BN180" s="6">
        <f t="shared" si="43"/>
        <v>1</v>
      </c>
      <c r="BO180" s="6">
        <f t="shared" si="44"/>
        <v>0</v>
      </c>
      <c r="BP180" s="6">
        <f t="shared" si="45"/>
        <v>0</v>
      </c>
      <c r="BQ180" s="6">
        <f t="shared" si="49"/>
        <v>1</v>
      </c>
      <c r="BR180" s="6">
        <f t="shared" si="50"/>
        <v>1</v>
      </c>
      <c r="BS180" s="6">
        <f t="shared" si="51"/>
        <v>0</v>
      </c>
      <c r="BT180" s="6">
        <f t="shared" si="52"/>
        <v>0</v>
      </c>
    </row>
    <row r="181" spans="1:72" hidden="1" x14ac:dyDescent="0.2">
      <c r="A181" s="46">
        <v>514</v>
      </c>
      <c r="B181" s="46">
        <f t="shared" si="46"/>
        <v>7</v>
      </c>
      <c r="C181" s="46">
        <f t="shared" si="47"/>
        <v>18</v>
      </c>
      <c r="D181" s="46">
        <f t="shared" si="48"/>
        <v>11</v>
      </c>
      <c r="E181" s="85">
        <v>12376</v>
      </c>
      <c r="F181" s="7" t="s">
        <v>2231</v>
      </c>
      <c r="G181" s="50" t="s">
        <v>103</v>
      </c>
      <c r="H181" s="50" t="s">
        <v>308</v>
      </c>
      <c r="I181" s="50">
        <v>1</v>
      </c>
      <c r="J181" s="50">
        <v>2</v>
      </c>
      <c r="L181" s="171">
        <v>6103</v>
      </c>
      <c r="M181" s="57" t="s">
        <v>87</v>
      </c>
      <c r="O181" s="7">
        <v>14</v>
      </c>
      <c r="P181" s="7">
        <v>5</v>
      </c>
      <c r="Q181" s="7">
        <v>3</v>
      </c>
      <c r="R181" s="7">
        <v>6</v>
      </c>
      <c r="S181" s="7">
        <v>22</v>
      </c>
      <c r="T181" s="7">
        <v>21</v>
      </c>
      <c r="U181" s="7">
        <v>13</v>
      </c>
      <c r="BG181" s="6">
        <f t="shared" si="36"/>
        <v>0</v>
      </c>
      <c r="BH181" s="6">
        <f t="shared" si="37"/>
        <v>0</v>
      </c>
      <c r="BI181" s="6">
        <f t="shared" si="38"/>
        <v>0</v>
      </c>
      <c r="BJ181" s="6">
        <f t="shared" si="39"/>
        <v>0</v>
      </c>
      <c r="BK181" s="6">
        <f t="shared" si="40"/>
        <v>1</v>
      </c>
      <c r="BL181" s="6">
        <f t="shared" si="41"/>
        <v>1</v>
      </c>
      <c r="BM181" s="6">
        <f t="shared" si="42"/>
        <v>0</v>
      </c>
      <c r="BN181" s="6">
        <f t="shared" si="43"/>
        <v>0</v>
      </c>
      <c r="BO181" s="6">
        <f t="shared" si="44"/>
        <v>1</v>
      </c>
      <c r="BP181" s="6">
        <f t="shared" si="45"/>
        <v>1</v>
      </c>
      <c r="BQ181" s="6">
        <f t="shared" si="49"/>
        <v>1</v>
      </c>
      <c r="BR181" s="6">
        <f t="shared" si="50"/>
        <v>2</v>
      </c>
      <c r="BS181" s="6">
        <f t="shared" si="51"/>
        <v>1</v>
      </c>
      <c r="BT181" s="6">
        <f t="shared" si="52"/>
        <v>1</v>
      </c>
    </row>
    <row r="182" spans="1:72" hidden="1" x14ac:dyDescent="0.2">
      <c r="A182" s="46">
        <v>515</v>
      </c>
      <c r="B182" s="46">
        <f t="shared" si="46"/>
        <v>7</v>
      </c>
      <c r="C182" s="46">
        <f t="shared" si="47"/>
        <v>2</v>
      </c>
      <c r="D182" s="46">
        <f t="shared" si="48"/>
        <v>12</v>
      </c>
      <c r="E182" s="85">
        <v>12390</v>
      </c>
      <c r="F182" s="7" t="s">
        <v>3574</v>
      </c>
      <c r="G182" s="50" t="s">
        <v>103</v>
      </c>
      <c r="H182" s="50" t="s">
        <v>307</v>
      </c>
      <c r="I182" s="50">
        <v>1</v>
      </c>
      <c r="J182" s="50">
        <v>1</v>
      </c>
      <c r="L182" s="171">
        <v>3569</v>
      </c>
      <c r="M182" s="57" t="s">
        <v>86</v>
      </c>
      <c r="O182" s="7">
        <v>15</v>
      </c>
      <c r="P182" s="7">
        <v>5</v>
      </c>
      <c r="Q182" s="7">
        <v>4</v>
      </c>
      <c r="R182" s="7">
        <v>6</v>
      </c>
      <c r="S182" s="7">
        <v>23</v>
      </c>
      <c r="T182" s="7">
        <v>22</v>
      </c>
      <c r="U182" s="7">
        <v>14</v>
      </c>
      <c r="BG182" s="6">
        <f t="shared" si="36"/>
        <v>0</v>
      </c>
      <c r="BH182" s="6">
        <f t="shared" si="37"/>
        <v>0</v>
      </c>
      <c r="BI182" s="6">
        <f t="shared" si="38"/>
        <v>1</v>
      </c>
      <c r="BJ182" s="6">
        <f t="shared" si="39"/>
        <v>1</v>
      </c>
      <c r="BK182" s="6">
        <f t="shared" si="40"/>
        <v>0</v>
      </c>
      <c r="BL182" s="6">
        <f t="shared" si="41"/>
        <v>0</v>
      </c>
      <c r="BM182" s="6">
        <f t="shared" si="42"/>
        <v>1</v>
      </c>
      <c r="BN182" s="6">
        <f t="shared" si="43"/>
        <v>1</v>
      </c>
      <c r="BO182" s="6">
        <f t="shared" si="44"/>
        <v>1</v>
      </c>
      <c r="BP182" s="6">
        <f t="shared" si="45"/>
        <v>2</v>
      </c>
      <c r="BQ182" s="6">
        <f t="shared" si="49"/>
        <v>1</v>
      </c>
      <c r="BR182" s="6">
        <f t="shared" si="50"/>
        <v>3</v>
      </c>
      <c r="BS182" s="6">
        <f t="shared" si="51"/>
        <v>1</v>
      </c>
      <c r="BT182" s="6">
        <f t="shared" si="52"/>
        <v>2</v>
      </c>
    </row>
    <row r="183" spans="1:72" hidden="1" x14ac:dyDescent="0.2">
      <c r="A183" s="46">
        <v>516</v>
      </c>
      <c r="B183" s="46">
        <f t="shared" si="46"/>
        <v>7</v>
      </c>
      <c r="C183" s="46">
        <f t="shared" si="47"/>
        <v>9</v>
      </c>
      <c r="D183" s="46">
        <f t="shared" si="48"/>
        <v>12</v>
      </c>
      <c r="E183" s="85">
        <v>12397</v>
      </c>
      <c r="F183" s="7" t="s">
        <v>3382</v>
      </c>
      <c r="G183" s="50" t="s">
        <v>310</v>
      </c>
      <c r="H183" s="50" t="s">
        <v>308</v>
      </c>
      <c r="I183" s="50">
        <v>0</v>
      </c>
      <c r="J183" s="50">
        <v>4</v>
      </c>
      <c r="L183" s="171">
        <v>2577</v>
      </c>
      <c r="O183" s="7">
        <v>16</v>
      </c>
      <c r="P183" s="7">
        <v>5</v>
      </c>
      <c r="Q183" s="7">
        <v>4</v>
      </c>
      <c r="R183" s="7">
        <v>7</v>
      </c>
      <c r="S183" s="7">
        <v>23</v>
      </c>
      <c r="T183" s="7">
        <v>26</v>
      </c>
      <c r="U183" s="7">
        <v>14</v>
      </c>
      <c r="BG183" s="6">
        <f t="shared" si="36"/>
        <v>0</v>
      </c>
      <c r="BH183" s="6">
        <f t="shared" si="37"/>
        <v>0</v>
      </c>
      <c r="BI183" s="6">
        <f t="shared" si="38"/>
        <v>0</v>
      </c>
      <c r="BJ183" s="6">
        <f t="shared" si="39"/>
        <v>0</v>
      </c>
      <c r="BK183" s="6">
        <f t="shared" si="40"/>
        <v>1</v>
      </c>
      <c r="BL183" s="6">
        <f t="shared" si="41"/>
        <v>1</v>
      </c>
      <c r="BM183" s="6">
        <f t="shared" si="42"/>
        <v>0</v>
      </c>
      <c r="BN183" s="6">
        <f t="shared" si="43"/>
        <v>0</v>
      </c>
      <c r="BO183" s="6">
        <f t="shared" si="44"/>
        <v>1</v>
      </c>
      <c r="BP183" s="6">
        <f t="shared" si="45"/>
        <v>3</v>
      </c>
      <c r="BQ183" s="6">
        <f t="shared" si="49"/>
        <v>0</v>
      </c>
      <c r="BR183" s="6">
        <f t="shared" si="50"/>
        <v>0</v>
      </c>
      <c r="BS183" s="6">
        <f t="shared" si="51"/>
        <v>1</v>
      </c>
      <c r="BT183" s="6">
        <f t="shared" si="52"/>
        <v>3</v>
      </c>
    </row>
    <row r="184" spans="1:72" hidden="1" x14ac:dyDescent="0.2">
      <c r="A184" s="46">
        <v>517</v>
      </c>
      <c r="B184" s="46">
        <f t="shared" si="46"/>
        <v>7</v>
      </c>
      <c r="C184" s="46">
        <f t="shared" si="47"/>
        <v>16</v>
      </c>
      <c r="D184" s="46">
        <f t="shared" si="48"/>
        <v>12</v>
      </c>
      <c r="E184" s="85">
        <v>12404</v>
      </c>
      <c r="F184" s="7" t="s">
        <v>2727</v>
      </c>
      <c r="G184" s="50" t="s">
        <v>103</v>
      </c>
      <c r="H184" s="50" t="s">
        <v>306</v>
      </c>
      <c r="I184" s="50">
        <v>1</v>
      </c>
      <c r="J184" s="50">
        <v>0</v>
      </c>
      <c r="L184" s="171">
        <v>2919</v>
      </c>
      <c r="M184" s="57" t="s">
        <v>87</v>
      </c>
      <c r="O184" s="7">
        <v>17</v>
      </c>
      <c r="P184" s="7">
        <v>6</v>
      </c>
      <c r="Q184" s="7">
        <v>4</v>
      </c>
      <c r="R184" s="7">
        <v>7</v>
      </c>
      <c r="S184" s="7">
        <v>24</v>
      </c>
      <c r="T184" s="7">
        <v>26</v>
      </c>
      <c r="U184" s="7">
        <v>16</v>
      </c>
      <c r="BG184" s="6">
        <f t="shared" si="36"/>
        <v>1</v>
      </c>
      <c r="BH184" s="6">
        <f t="shared" si="37"/>
        <v>1</v>
      </c>
      <c r="BI184" s="6">
        <f t="shared" si="38"/>
        <v>0</v>
      </c>
      <c r="BJ184" s="6">
        <f t="shared" si="39"/>
        <v>0</v>
      </c>
      <c r="BK184" s="6">
        <f t="shared" si="40"/>
        <v>0</v>
      </c>
      <c r="BL184" s="6">
        <f t="shared" si="41"/>
        <v>0</v>
      </c>
      <c r="BM184" s="6">
        <f t="shared" si="42"/>
        <v>1</v>
      </c>
      <c r="BN184" s="6">
        <f t="shared" si="43"/>
        <v>1</v>
      </c>
      <c r="BO184" s="6">
        <f t="shared" si="44"/>
        <v>0</v>
      </c>
      <c r="BP184" s="6">
        <f t="shared" si="45"/>
        <v>0</v>
      </c>
      <c r="BQ184" s="6">
        <f t="shared" si="49"/>
        <v>1</v>
      </c>
      <c r="BR184" s="6">
        <f t="shared" si="50"/>
        <v>1</v>
      </c>
      <c r="BS184" s="6">
        <f t="shared" si="51"/>
        <v>0</v>
      </c>
      <c r="BT184" s="6">
        <f t="shared" si="52"/>
        <v>0</v>
      </c>
    </row>
    <row r="185" spans="1:72" hidden="1" x14ac:dyDescent="0.2">
      <c r="A185" s="46">
        <v>518</v>
      </c>
      <c r="B185" s="46">
        <f t="shared" si="46"/>
        <v>7</v>
      </c>
      <c r="C185" s="46">
        <f t="shared" si="47"/>
        <v>23</v>
      </c>
      <c r="D185" s="46">
        <f t="shared" si="48"/>
        <v>12</v>
      </c>
      <c r="E185" s="85">
        <v>12411</v>
      </c>
      <c r="F185" s="7" t="s">
        <v>2385</v>
      </c>
      <c r="G185" s="50" t="s">
        <v>310</v>
      </c>
      <c r="H185" s="50" t="s">
        <v>306</v>
      </c>
      <c r="I185" s="50">
        <v>3</v>
      </c>
      <c r="J185" s="50">
        <v>2</v>
      </c>
      <c r="L185" s="171">
        <v>3719</v>
      </c>
      <c r="M185" s="57" t="s">
        <v>88</v>
      </c>
      <c r="O185" s="7">
        <v>18</v>
      </c>
      <c r="P185" s="7">
        <v>7</v>
      </c>
      <c r="Q185" s="7">
        <v>4</v>
      </c>
      <c r="R185" s="7">
        <v>7</v>
      </c>
      <c r="S185" s="7">
        <v>27</v>
      </c>
      <c r="T185" s="7">
        <v>28</v>
      </c>
      <c r="U185" s="7">
        <v>18</v>
      </c>
      <c r="BG185" s="6">
        <f t="shared" si="36"/>
        <v>1</v>
      </c>
      <c r="BH185" s="6">
        <f t="shared" si="37"/>
        <v>2</v>
      </c>
      <c r="BI185" s="6">
        <f t="shared" si="38"/>
        <v>0</v>
      </c>
      <c r="BJ185" s="6">
        <f t="shared" si="39"/>
        <v>0</v>
      </c>
      <c r="BK185" s="6">
        <f t="shared" si="40"/>
        <v>0</v>
      </c>
      <c r="BL185" s="6">
        <f t="shared" si="41"/>
        <v>0</v>
      </c>
      <c r="BM185" s="6">
        <f t="shared" si="42"/>
        <v>1</v>
      </c>
      <c r="BN185" s="6">
        <f t="shared" si="43"/>
        <v>2</v>
      </c>
      <c r="BO185" s="6">
        <f t="shared" si="44"/>
        <v>0</v>
      </c>
      <c r="BP185" s="6">
        <f t="shared" si="45"/>
        <v>0</v>
      </c>
      <c r="BQ185" s="6">
        <f t="shared" si="49"/>
        <v>1</v>
      </c>
      <c r="BR185" s="6">
        <f t="shared" si="50"/>
        <v>2</v>
      </c>
      <c r="BS185" s="6">
        <f t="shared" si="51"/>
        <v>1</v>
      </c>
      <c r="BT185" s="6">
        <f t="shared" si="52"/>
        <v>1</v>
      </c>
    </row>
    <row r="186" spans="1:72" hidden="1" x14ac:dyDescent="0.2">
      <c r="A186" s="46">
        <v>519</v>
      </c>
      <c r="B186" s="46">
        <f t="shared" si="46"/>
        <v>2</v>
      </c>
      <c r="C186" s="46">
        <f t="shared" si="47"/>
        <v>25</v>
      </c>
      <c r="D186" s="46">
        <f t="shared" si="48"/>
        <v>12</v>
      </c>
      <c r="E186" s="85">
        <v>12413</v>
      </c>
      <c r="F186" s="7" t="s">
        <v>663</v>
      </c>
      <c r="G186" s="50" t="s">
        <v>103</v>
      </c>
      <c r="H186" s="50" t="s">
        <v>308</v>
      </c>
      <c r="I186" s="50">
        <v>0</v>
      </c>
      <c r="J186" s="50">
        <v>1</v>
      </c>
      <c r="L186" s="171">
        <v>3641</v>
      </c>
      <c r="O186" s="7">
        <v>19</v>
      </c>
      <c r="P186" s="7">
        <v>7</v>
      </c>
      <c r="Q186" s="7">
        <v>4</v>
      </c>
      <c r="R186" s="7">
        <v>8</v>
      </c>
      <c r="S186" s="7">
        <v>27</v>
      </c>
      <c r="T186" s="7">
        <v>29</v>
      </c>
      <c r="U186" s="7">
        <v>18</v>
      </c>
      <c r="BG186" s="6">
        <f t="shared" si="36"/>
        <v>0</v>
      </c>
      <c r="BH186" s="6">
        <f t="shared" si="37"/>
        <v>0</v>
      </c>
      <c r="BI186" s="6">
        <f t="shared" si="38"/>
        <v>0</v>
      </c>
      <c r="BJ186" s="6">
        <f t="shared" si="39"/>
        <v>0</v>
      </c>
      <c r="BK186" s="6">
        <f t="shared" si="40"/>
        <v>1</v>
      </c>
      <c r="BL186" s="6">
        <f t="shared" si="41"/>
        <v>1</v>
      </c>
      <c r="BM186" s="6">
        <f t="shared" si="42"/>
        <v>0</v>
      </c>
      <c r="BN186" s="6">
        <f t="shared" si="43"/>
        <v>0</v>
      </c>
      <c r="BO186" s="6">
        <f t="shared" si="44"/>
        <v>1</v>
      </c>
      <c r="BP186" s="6">
        <f t="shared" si="45"/>
        <v>1</v>
      </c>
      <c r="BQ186" s="6">
        <f t="shared" si="49"/>
        <v>0</v>
      </c>
      <c r="BR186" s="6">
        <f t="shared" si="50"/>
        <v>0</v>
      </c>
      <c r="BS186" s="6">
        <f t="shared" si="51"/>
        <v>1</v>
      </c>
      <c r="BT186" s="6">
        <f t="shared" si="52"/>
        <v>2</v>
      </c>
    </row>
    <row r="187" spans="1:72" hidden="1" x14ac:dyDescent="0.2">
      <c r="A187" s="46">
        <v>520</v>
      </c>
      <c r="B187" s="46">
        <f t="shared" si="46"/>
        <v>3</v>
      </c>
      <c r="C187" s="46">
        <f t="shared" si="47"/>
        <v>26</v>
      </c>
      <c r="D187" s="46">
        <f t="shared" si="48"/>
        <v>12</v>
      </c>
      <c r="E187" s="85">
        <v>12414</v>
      </c>
      <c r="F187" s="7" t="s">
        <v>261</v>
      </c>
      <c r="G187" s="50" t="s">
        <v>310</v>
      </c>
      <c r="H187" s="50" t="s">
        <v>308</v>
      </c>
      <c r="I187" s="50">
        <v>2</v>
      </c>
      <c r="J187" s="50">
        <v>3</v>
      </c>
      <c r="L187" s="171">
        <v>6783</v>
      </c>
      <c r="M187" s="57" t="s">
        <v>89</v>
      </c>
      <c r="O187" s="7">
        <v>20</v>
      </c>
      <c r="P187" s="7">
        <v>7</v>
      </c>
      <c r="Q187" s="7">
        <v>4</v>
      </c>
      <c r="R187" s="7">
        <v>9</v>
      </c>
      <c r="S187" s="7">
        <v>29</v>
      </c>
      <c r="T187" s="7">
        <v>32</v>
      </c>
      <c r="U187" s="7">
        <v>18</v>
      </c>
      <c r="BG187" s="6">
        <f t="shared" si="36"/>
        <v>0</v>
      </c>
      <c r="BH187" s="6">
        <f t="shared" si="37"/>
        <v>0</v>
      </c>
      <c r="BI187" s="6">
        <f t="shared" si="38"/>
        <v>0</v>
      </c>
      <c r="BJ187" s="6">
        <f t="shared" si="39"/>
        <v>0</v>
      </c>
      <c r="BK187" s="6">
        <f t="shared" si="40"/>
        <v>1</v>
      </c>
      <c r="BL187" s="6">
        <f t="shared" si="41"/>
        <v>2</v>
      </c>
      <c r="BM187" s="6">
        <f t="shared" si="42"/>
        <v>0</v>
      </c>
      <c r="BN187" s="6">
        <f t="shared" si="43"/>
        <v>0</v>
      </c>
      <c r="BO187" s="6">
        <f t="shared" si="44"/>
        <v>1</v>
      </c>
      <c r="BP187" s="6">
        <f t="shared" si="45"/>
        <v>2</v>
      </c>
      <c r="BQ187" s="6">
        <f t="shared" si="49"/>
        <v>1</v>
      </c>
      <c r="BR187" s="6">
        <f t="shared" si="50"/>
        <v>1</v>
      </c>
      <c r="BS187" s="6">
        <f t="shared" si="51"/>
        <v>1</v>
      </c>
      <c r="BT187" s="6">
        <f t="shared" si="52"/>
        <v>3</v>
      </c>
    </row>
    <row r="188" spans="1:72" hidden="1" x14ac:dyDescent="0.2">
      <c r="A188" s="46">
        <v>521</v>
      </c>
      <c r="B188" s="46">
        <f t="shared" si="46"/>
        <v>7</v>
      </c>
      <c r="C188" s="46">
        <f t="shared" si="47"/>
        <v>30</v>
      </c>
      <c r="D188" s="46">
        <f t="shared" si="48"/>
        <v>12</v>
      </c>
      <c r="E188" s="85">
        <v>12418</v>
      </c>
      <c r="F188" s="7" t="s">
        <v>125</v>
      </c>
      <c r="G188" s="50" t="s">
        <v>310</v>
      </c>
      <c r="H188" s="50" t="s">
        <v>308</v>
      </c>
      <c r="I188" s="50">
        <v>0</v>
      </c>
      <c r="J188" s="50">
        <v>1</v>
      </c>
      <c r="L188" s="171">
        <v>5839</v>
      </c>
      <c r="O188" s="7">
        <v>21</v>
      </c>
      <c r="P188" s="7">
        <v>7</v>
      </c>
      <c r="Q188" s="7">
        <v>4</v>
      </c>
      <c r="R188" s="7">
        <v>10</v>
      </c>
      <c r="S188" s="7">
        <v>29</v>
      </c>
      <c r="T188" s="7">
        <v>33</v>
      </c>
      <c r="U188" s="7">
        <v>18</v>
      </c>
      <c r="BG188" s="6">
        <f t="shared" si="36"/>
        <v>0</v>
      </c>
      <c r="BH188" s="6">
        <f t="shared" si="37"/>
        <v>0</v>
      </c>
      <c r="BI188" s="6">
        <f t="shared" si="38"/>
        <v>0</v>
      </c>
      <c r="BJ188" s="6">
        <f t="shared" si="39"/>
        <v>0</v>
      </c>
      <c r="BK188" s="6">
        <f t="shared" si="40"/>
        <v>1</v>
      </c>
      <c r="BL188" s="6">
        <f t="shared" si="41"/>
        <v>3</v>
      </c>
      <c r="BM188" s="6">
        <f t="shared" si="42"/>
        <v>0</v>
      </c>
      <c r="BN188" s="6">
        <f t="shared" si="43"/>
        <v>0</v>
      </c>
      <c r="BO188" s="6">
        <f t="shared" si="44"/>
        <v>1</v>
      </c>
      <c r="BP188" s="6">
        <f t="shared" si="45"/>
        <v>3</v>
      </c>
      <c r="BQ188" s="6">
        <f t="shared" si="49"/>
        <v>0</v>
      </c>
      <c r="BR188" s="6">
        <f t="shared" si="50"/>
        <v>0</v>
      </c>
      <c r="BS188" s="6">
        <f t="shared" si="51"/>
        <v>1</v>
      </c>
      <c r="BT188" s="6">
        <f t="shared" si="52"/>
        <v>4</v>
      </c>
    </row>
    <row r="189" spans="1:72" hidden="1" x14ac:dyDescent="0.2">
      <c r="A189" s="46">
        <v>522</v>
      </c>
      <c r="B189" s="46">
        <f t="shared" si="46"/>
        <v>2</v>
      </c>
      <c r="C189" s="46">
        <f t="shared" si="47"/>
        <v>1</v>
      </c>
      <c r="D189" s="46">
        <f t="shared" si="48"/>
        <v>1</v>
      </c>
      <c r="E189" s="85">
        <v>12420</v>
      </c>
      <c r="F189" s="7" t="s">
        <v>3579</v>
      </c>
      <c r="G189" s="50" t="s">
        <v>310</v>
      </c>
      <c r="H189" s="50" t="s">
        <v>307</v>
      </c>
      <c r="I189" s="50">
        <v>0</v>
      </c>
      <c r="J189" s="50">
        <v>0</v>
      </c>
      <c r="L189" s="171">
        <v>3537</v>
      </c>
      <c r="O189" s="7">
        <v>22</v>
      </c>
      <c r="P189" s="7">
        <v>7</v>
      </c>
      <c r="Q189" s="7">
        <v>5</v>
      </c>
      <c r="R189" s="7">
        <v>10</v>
      </c>
      <c r="S189" s="7">
        <v>29</v>
      </c>
      <c r="T189" s="7">
        <v>33</v>
      </c>
      <c r="U189" s="7">
        <v>19</v>
      </c>
      <c r="BG189" s="6">
        <f t="shared" si="36"/>
        <v>0</v>
      </c>
      <c r="BH189" s="6">
        <f t="shared" si="37"/>
        <v>0</v>
      </c>
      <c r="BI189" s="6">
        <f t="shared" si="38"/>
        <v>1</v>
      </c>
      <c r="BJ189" s="6">
        <f t="shared" si="39"/>
        <v>1</v>
      </c>
      <c r="BK189" s="6">
        <f t="shared" si="40"/>
        <v>0</v>
      </c>
      <c r="BL189" s="6">
        <f t="shared" si="41"/>
        <v>0</v>
      </c>
      <c r="BM189" s="6">
        <f t="shared" si="42"/>
        <v>1</v>
      </c>
      <c r="BN189" s="6">
        <f t="shared" si="43"/>
        <v>1</v>
      </c>
      <c r="BO189" s="6">
        <f t="shared" si="44"/>
        <v>1</v>
      </c>
      <c r="BP189" s="6">
        <f t="shared" si="45"/>
        <v>4</v>
      </c>
      <c r="BQ189" s="6">
        <f t="shared" si="49"/>
        <v>0</v>
      </c>
      <c r="BR189" s="6">
        <f t="shared" si="50"/>
        <v>0</v>
      </c>
      <c r="BS189" s="6">
        <f t="shared" si="51"/>
        <v>0</v>
      </c>
      <c r="BT189" s="6">
        <f t="shared" si="52"/>
        <v>0</v>
      </c>
    </row>
    <row r="190" spans="1:72" hidden="1" x14ac:dyDescent="0.2">
      <c r="A190" s="46">
        <v>523</v>
      </c>
      <c r="B190" s="46">
        <f t="shared" si="46"/>
        <v>7</v>
      </c>
      <c r="C190" s="46">
        <f t="shared" si="47"/>
        <v>6</v>
      </c>
      <c r="D190" s="46">
        <f t="shared" si="48"/>
        <v>1</v>
      </c>
      <c r="E190" s="85">
        <v>12425</v>
      </c>
      <c r="F190" s="7" t="s">
        <v>1113</v>
      </c>
      <c r="G190" s="50" t="s">
        <v>103</v>
      </c>
      <c r="H190" s="50" t="s">
        <v>308</v>
      </c>
      <c r="I190" s="50">
        <v>1</v>
      </c>
      <c r="J190" s="50">
        <v>3</v>
      </c>
      <c r="L190" s="171">
        <v>4118</v>
      </c>
      <c r="M190" s="57" t="s">
        <v>87</v>
      </c>
      <c r="O190" s="7">
        <v>23</v>
      </c>
      <c r="P190" s="7">
        <v>7</v>
      </c>
      <c r="Q190" s="7">
        <v>5</v>
      </c>
      <c r="R190" s="7">
        <v>11</v>
      </c>
      <c r="S190" s="7">
        <v>30</v>
      </c>
      <c r="T190" s="7">
        <v>36</v>
      </c>
      <c r="U190" s="7">
        <v>19</v>
      </c>
      <c r="BG190" s="6">
        <f t="shared" si="36"/>
        <v>0</v>
      </c>
      <c r="BH190" s="6">
        <f t="shared" si="37"/>
        <v>0</v>
      </c>
      <c r="BI190" s="6">
        <f t="shared" si="38"/>
        <v>0</v>
      </c>
      <c r="BJ190" s="6">
        <f t="shared" si="39"/>
        <v>0</v>
      </c>
      <c r="BK190" s="6">
        <f t="shared" si="40"/>
        <v>1</v>
      </c>
      <c r="BL190" s="6">
        <f t="shared" si="41"/>
        <v>1</v>
      </c>
      <c r="BM190" s="6">
        <f t="shared" si="42"/>
        <v>0</v>
      </c>
      <c r="BN190" s="6">
        <f t="shared" si="43"/>
        <v>0</v>
      </c>
      <c r="BO190" s="6">
        <f t="shared" si="44"/>
        <v>1</v>
      </c>
      <c r="BP190" s="6">
        <f t="shared" si="45"/>
        <v>5</v>
      </c>
      <c r="BQ190" s="6">
        <f t="shared" si="49"/>
        <v>1</v>
      </c>
      <c r="BR190" s="6">
        <f t="shared" si="50"/>
        <v>1</v>
      </c>
      <c r="BS190" s="6">
        <f t="shared" si="51"/>
        <v>1</v>
      </c>
      <c r="BT190" s="6">
        <f t="shared" si="52"/>
        <v>1</v>
      </c>
    </row>
    <row r="191" spans="1:72" hidden="1" x14ac:dyDescent="0.2">
      <c r="A191" s="46">
        <v>524</v>
      </c>
      <c r="B191" s="46">
        <f t="shared" si="46"/>
        <v>7</v>
      </c>
      <c r="C191" s="46">
        <f t="shared" si="47"/>
        <v>20</v>
      </c>
      <c r="D191" s="46">
        <f t="shared" si="48"/>
        <v>1</v>
      </c>
      <c r="E191" s="85">
        <v>12439</v>
      </c>
      <c r="F191" s="7" t="s">
        <v>2386</v>
      </c>
      <c r="G191" s="50" t="s">
        <v>103</v>
      </c>
      <c r="H191" s="50" t="s">
        <v>306</v>
      </c>
      <c r="I191" s="50">
        <v>3</v>
      </c>
      <c r="J191" s="50">
        <v>2</v>
      </c>
      <c r="L191" s="171">
        <v>4171</v>
      </c>
      <c r="M191" s="57" t="s">
        <v>1064</v>
      </c>
      <c r="O191" s="7">
        <v>24</v>
      </c>
      <c r="P191" s="7">
        <v>8</v>
      </c>
      <c r="Q191" s="7">
        <v>5</v>
      </c>
      <c r="R191" s="7">
        <v>11</v>
      </c>
      <c r="S191" s="7">
        <v>33</v>
      </c>
      <c r="T191" s="7">
        <v>38</v>
      </c>
      <c r="U191" s="7">
        <v>21</v>
      </c>
      <c r="BG191" s="6">
        <f t="shared" si="36"/>
        <v>1</v>
      </c>
      <c r="BH191" s="6">
        <f t="shared" si="37"/>
        <v>1</v>
      </c>
      <c r="BI191" s="6">
        <f t="shared" si="38"/>
        <v>0</v>
      </c>
      <c r="BJ191" s="6">
        <f t="shared" si="39"/>
        <v>0</v>
      </c>
      <c r="BK191" s="6">
        <f t="shared" si="40"/>
        <v>0</v>
      </c>
      <c r="BL191" s="6">
        <f t="shared" si="41"/>
        <v>0</v>
      </c>
      <c r="BM191" s="6">
        <f t="shared" si="42"/>
        <v>1</v>
      </c>
      <c r="BN191" s="6">
        <f t="shared" si="43"/>
        <v>1</v>
      </c>
      <c r="BO191" s="6">
        <f t="shared" si="44"/>
        <v>0</v>
      </c>
      <c r="BP191" s="6">
        <f t="shared" si="45"/>
        <v>0</v>
      </c>
      <c r="BQ191" s="6">
        <f t="shared" si="49"/>
        <v>1</v>
      </c>
      <c r="BR191" s="6">
        <f t="shared" si="50"/>
        <v>2</v>
      </c>
      <c r="BS191" s="6">
        <f t="shared" si="51"/>
        <v>1</v>
      </c>
      <c r="BT191" s="6">
        <f t="shared" si="52"/>
        <v>2</v>
      </c>
    </row>
    <row r="192" spans="1:72" hidden="1" x14ac:dyDescent="0.2">
      <c r="A192" s="46">
        <v>525</v>
      </c>
      <c r="B192" s="46">
        <f t="shared" si="46"/>
        <v>4</v>
      </c>
      <c r="C192" s="46">
        <f t="shared" si="47"/>
        <v>24</v>
      </c>
      <c r="D192" s="46">
        <f t="shared" si="48"/>
        <v>1</v>
      </c>
      <c r="E192" s="85">
        <v>12443</v>
      </c>
      <c r="F192" s="7" t="s">
        <v>257</v>
      </c>
      <c r="G192" s="50" t="s">
        <v>310</v>
      </c>
      <c r="H192" s="50" t="s">
        <v>308</v>
      </c>
      <c r="I192" s="50">
        <v>1</v>
      </c>
      <c r="J192" s="50">
        <v>4</v>
      </c>
      <c r="L192" s="171">
        <v>1306</v>
      </c>
      <c r="M192" s="57" t="s">
        <v>86</v>
      </c>
      <c r="O192" s="7">
        <v>25</v>
      </c>
      <c r="P192" s="7">
        <v>8</v>
      </c>
      <c r="Q192" s="7">
        <v>5</v>
      </c>
      <c r="R192" s="7">
        <v>12</v>
      </c>
      <c r="S192" s="7">
        <v>34</v>
      </c>
      <c r="T192" s="7">
        <v>42</v>
      </c>
      <c r="U192" s="7">
        <v>21</v>
      </c>
      <c r="BG192" s="6">
        <f t="shared" si="36"/>
        <v>0</v>
      </c>
      <c r="BH192" s="6">
        <f t="shared" si="37"/>
        <v>0</v>
      </c>
      <c r="BI192" s="6">
        <f t="shared" si="38"/>
        <v>0</v>
      </c>
      <c r="BJ192" s="6">
        <f t="shared" si="39"/>
        <v>0</v>
      </c>
      <c r="BK192" s="6">
        <f t="shared" si="40"/>
        <v>1</v>
      </c>
      <c r="BL192" s="6">
        <f t="shared" si="41"/>
        <v>1</v>
      </c>
      <c r="BM192" s="6">
        <f t="shared" si="42"/>
        <v>0</v>
      </c>
      <c r="BN192" s="6">
        <f t="shared" si="43"/>
        <v>0</v>
      </c>
      <c r="BO192" s="6">
        <f t="shared" si="44"/>
        <v>1</v>
      </c>
      <c r="BP192" s="6">
        <f t="shared" si="45"/>
        <v>1</v>
      </c>
      <c r="BQ192" s="6">
        <f t="shared" si="49"/>
        <v>1</v>
      </c>
      <c r="BR192" s="6">
        <f t="shared" si="50"/>
        <v>3</v>
      </c>
      <c r="BS192" s="6">
        <f t="shared" si="51"/>
        <v>1</v>
      </c>
      <c r="BT192" s="6">
        <f t="shared" si="52"/>
        <v>3</v>
      </c>
    </row>
    <row r="193" spans="1:72" hidden="1" x14ac:dyDescent="0.2">
      <c r="A193" s="46">
        <v>526</v>
      </c>
      <c r="B193" s="46">
        <f t="shared" si="46"/>
        <v>7</v>
      </c>
      <c r="C193" s="46">
        <f t="shared" si="47"/>
        <v>27</v>
      </c>
      <c r="D193" s="46">
        <f t="shared" si="48"/>
        <v>1</v>
      </c>
      <c r="E193" s="85">
        <v>12446</v>
      </c>
      <c r="F193" s="7" t="s">
        <v>1632</v>
      </c>
      <c r="G193" s="50" t="s">
        <v>310</v>
      </c>
      <c r="H193" s="50" t="s">
        <v>308</v>
      </c>
      <c r="I193" s="50">
        <v>1</v>
      </c>
      <c r="J193" s="50">
        <v>3</v>
      </c>
      <c r="L193" s="171">
        <v>4878</v>
      </c>
      <c r="M193" s="57" t="s">
        <v>1065</v>
      </c>
      <c r="O193" s="7">
        <v>26</v>
      </c>
      <c r="P193" s="7">
        <v>8</v>
      </c>
      <c r="Q193" s="7">
        <v>5</v>
      </c>
      <c r="R193" s="7">
        <v>13</v>
      </c>
      <c r="S193" s="7">
        <v>35</v>
      </c>
      <c r="T193" s="7">
        <v>45</v>
      </c>
      <c r="U193" s="7">
        <v>21</v>
      </c>
      <c r="BG193" s="6">
        <f t="shared" si="36"/>
        <v>0</v>
      </c>
      <c r="BH193" s="6">
        <f t="shared" si="37"/>
        <v>0</v>
      </c>
      <c r="BI193" s="6">
        <f t="shared" si="38"/>
        <v>0</v>
      </c>
      <c r="BJ193" s="6">
        <f t="shared" si="39"/>
        <v>0</v>
      </c>
      <c r="BK193" s="6">
        <f t="shared" si="40"/>
        <v>1</v>
      </c>
      <c r="BL193" s="6">
        <f t="shared" si="41"/>
        <v>2</v>
      </c>
      <c r="BM193" s="6">
        <f t="shared" si="42"/>
        <v>0</v>
      </c>
      <c r="BN193" s="6">
        <f t="shared" si="43"/>
        <v>0</v>
      </c>
      <c r="BO193" s="6">
        <f t="shared" si="44"/>
        <v>1</v>
      </c>
      <c r="BP193" s="6">
        <f t="shared" si="45"/>
        <v>2</v>
      </c>
      <c r="BQ193" s="6">
        <f t="shared" si="49"/>
        <v>1</v>
      </c>
      <c r="BR193" s="6">
        <f t="shared" si="50"/>
        <v>4</v>
      </c>
      <c r="BS193" s="6">
        <f t="shared" si="51"/>
        <v>1</v>
      </c>
      <c r="BT193" s="6">
        <f t="shared" si="52"/>
        <v>4</v>
      </c>
    </row>
    <row r="194" spans="1:72" hidden="1" x14ac:dyDescent="0.2">
      <c r="A194" s="46">
        <v>527</v>
      </c>
      <c r="B194" s="46">
        <f t="shared" si="46"/>
        <v>7</v>
      </c>
      <c r="C194" s="46">
        <f t="shared" si="47"/>
        <v>3</v>
      </c>
      <c r="D194" s="46">
        <f t="shared" si="48"/>
        <v>2</v>
      </c>
      <c r="E194" s="85">
        <v>12453</v>
      </c>
      <c r="F194" s="7" t="s">
        <v>1611</v>
      </c>
      <c r="G194" s="50" t="s">
        <v>103</v>
      </c>
      <c r="H194" s="50" t="s">
        <v>306</v>
      </c>
      <c r="I194" s="50">
        <v>6</v>
      </c>
      <c r="J194" s="50">
        <v>1</v>
      </c>
      <c r="L194" s="171">
        <v>2857</v>
      </c>
      <c r="M194" s="57" t="s">
        <v>1066</v>
      </c>
      <c r="O194" s="7">
        <v>27</v>
      </c>
      <c r="P194" s="7">
        <v>9</v>
      </c>
      <c r="Q194" s="7">
        <v>5</v>
      </c>
      <c r="R194" s="7">
        <v>13</v>
      </c>
      <c r="S194" s="7">
        <v>41</v>
      </c>
      <c r="T194" s="7">
        <v>46</v>
      </c>
      <c r="U194" s="7">
        <v>23</v>
      </c>
      <c r="BG194" s="6">
        <f t="shared" ref="BG194:BG257" si="53">IF(H194="W",1,0)</f>
        <v>1</v>
      </c>
      <c r="BH194" s="6">
        <f t="shared" ref="BH194:BH257" si="54">IF(H194="W",BH193+1,0)</f>
        <v>1</v>
      </c>
      <c r="BI194" s="6">
        <f t="shared" ref="BI194:BI257" si="55">IF(H194="D",1,0)</f>
        <v>0</v>
      </c>
      <c r="BJ194" s="6">
        <f t="shared" ref="BJ194:BJ257" si="56">IF(H194="D",BJ193+1,0)</f>
        <v>0</v>
      </c>
      <c r="BK194" s="6">
        <f t="shared" ref="BK194:BK257" si="57">IF(H194="L",1,0)</f>
        <v>0</v>
      </c>
      <c r="BL194" s="6">
        <f t="shared" ref="BL194:BL257" si="58">IF(H194="L",BL193+1,0)</f>
        <v>0</v>
      </c>
      <c r="BM194" s="6">
        <f t="shared" ref="BM194:BM257" si="59">IF(OR(H194="W",H194="D"),1,0)</f>
        <v>1</v>
      </c>
      <c r="BN194" s="6">
        <f t="shared" ref="BN194:BN257" si="60">IF(OR(H194="W",H194="D"),BN193+1,0)</f>
        <v>1</v>
      </c>
      <c r="BO194" s="6">
        <f t="shared" ref="BO194:BO257" si="61">IF(OR(H194="L",H194="D"),1,0)</f>
        <v>0</v>
      </c>
      <c r="BP194" s="6">
        <f t="shared" ref="BP194:BP257" si="62">IF(OR(H194="L",H194="D"),BP193+1,0)</f>
        <v>0</v>
      </c>
      <c r="BQ194" s="6">
        <f t="shared" si="49"/>
        <v>1</v>
      </c>
      <c r="BR194" s="6">
        <f t="shared" si="50"/>
        <v>5</v>
      </c>
      <c r="BS194" s="6">
        <f t="shared" si="51"/>
        <v>1</v>
      </c>
      <c r="BT194" s="6">
        <f t="shared" si="52"/>
        <v>5</v>
      </c>
    </row>
    <row r="195" spans="1:72" hidden="1" x14ac:dyDescent="0.2">
      <c r="A195" s="46">
        <v>528</v>
      </c>
      <c r="B195" s="46">
        <f t="shared" ref="B195:B258" si="63">WEEKDAY(E195)</f>
        <v>7</v>
      </c>
      <c r="C195" s="46">
        <f t="shared" ref="C195:C258" si="64">DAY(E195)</f>
        <v>10</v>
      </c>
      <c r="D195" s="46">
        <f t="shared" ref="D195:D258" si="65">MONTH(E195)</f>
        <v>2</v>
      </c>
      <c r="E195" s="85">
        <v>12460</v>
      </c>
      <c r="F195" s="7" t="s">
        <v>2070</v>
      </c>
      <c r="G195" s="50" t="s">
        <v>310</v>
      </c>
      <c r="H195" s="50" t="s">
        <v>308</v>
      </c>
      <c r="I195" s="50">
        <v>2</v>
      </c>
      <c r="J195" s="50">
        <v>3</v>
      </c>
      <c r="L195" s="171">
        <v>3319</v>
      </c>
      <c r="M195" s="57" t="s">
        <v>1224</v>
      </c>
      <c r="O195" s="7">
        <v>28</v>
      </c>
      <c r="P195" s="7">
        <v>9</v>
      </c>
      <c r="Q195" s="7">
        <v>5</v>
      </c>
      <c r="R195" s="7">
        <v>14</v>
      </c>
      <c r="S195" s="7">
        <v>43</v>
      </c>
      <c r="T195" s="7">
        <v>49</v>
      </c>
      <c r="U195" s="7">
        <v>23</v>
      </c>
      <c r="BG195" s="6">
        <f t="shared" si="53"/>
        <v>0</v>
      </c>
      <c r="BH195" s="6">
        <f t="shared" si="54"/>
        <v>0</v>
      </c>
      <c r="BI195" s="6">
        <f t="shared" si="55"/>
        <v>0</v>
      </c>
      <c r="BJ195" s="6">
        <f t="shared" si="56"/>
        <v>0</v>
      </c>
      <c r="BK195" s="6">
        <f t="shared" si="57"/>
        <v>1</v>
      </c>
      <c r="BL195" s="6">
        <f t="shared" si="58"/>
        <v>1</v>
      </c>
      <c r="BM195" s="6">
        <f t="shared" si="59"/>
        <v>0</v>
      </c>
      <c r="BN195" s="6">
        <f t="shared" si="60"/>
        <v>0</v>
      </c>
      <c r="BO195" s="6">
        <f t="shared" si="61"/>
        <v>1</v>
      </c>
      <c r="BP195" s="6">
        <f t="shared" si="62"/>
        <v>1</v>
      </c>
      <c r="BQ195" s="6">
        <f t="shared" ref="BQ195:BQ258" si="66">IF(I195&gt;0,1,0)</f>
        <v>1</v>
      </c>
      <c r="BR195" s="6">
        <f t="shared" ref="BR195:BR258" si="67">IF(I195&gt;0,BR194+1,0)</f>
        <v>6</v>
      </c>
      <c r="BS195" s="6">
        <f t="shared" si="51"/>
        <v>1</v>
      </c>
      <c r="BT195" s="6">
        <f t="shared" si="52"/>
        <v>6</v>
      </c>
    </row>
    <row r="196" spans="1:72" hidden="1" x14ac:dyDescent="0.2">
      <c r="A196" s="46">
        <v>529</v>
      </c>
      <c r="B196" s="46">
        <f t="shared" si="63"/>
        <v>7</v>
      </c>
      <c r="C196" s="46">
        <f t="shared" si="64"/>
        <v>17</v>
      </c>
      <c r="D196" s="46">
        <f t="shared" si="65"/>
        <v>2</v>
      </c>
      <c r="E196" s="85">
        <v>12467</v>
      </c>
      <c r="F196" s="7" t="s">
        <v>111</v>
      </c>
      <c r="G196" s="50" t="s">
        <v>103</v>
      </c>
      <c r="H196" s="50" t="s">
        <v>307</v>
      </c>
      <c r="I196" s="50">
        <v>2</v>
      </c>
      <c r="J196" s="50">
        <v>2</v>
      </c>
      <c r="L196" s="171">
        <v>5030</v>
      </c>
      <c r="M196" s="57" t="s">
        <v>1067</v>
      </c>
      <c r="O196" s="7">
        <v>29</v>
      </c>
      <c r="P196" s="7">
        <v>9</v>
      </c>
      <c r="Q196" s="7">
        <v>6</v>
      </c>
      <c r="R196" s="7">
        <v>14</v>
      </c>
      <c r="S196" s="7">
        <v>45</v>
      </c>
      <c r="T196" s="7">
        <v>51</v>
      </c>
      <c r="U196" s="7">
        <v>24</v>
      </c>
      <c r="BG196" s="6">
        <f t="shared" si="53"/>
        <v>0</v>
      </c>
      <c r="BH196" s="6">
        <f t="shared" si="54"/>
        <v>0</v>
      </c>
      <c r="BI196" s="6">
        <f t="shared" si="55"/>
        <v>1</v>
      </c>
      <c r="BJ196" s="6">
        <f t="shared" si="56"/>
        <v>1</v>
      </c>
      <c r="BK196" s="6">
        <f t="shared" si="57"/>
        <v>0</v>
      </c>
      <c r="BL196" s="6">
        <f t="shared" si="58"/>
        <v>0</v>
      </c>
      <c r="BM196" s="6">
        <f t="shared" si="59"/>
        <v>1</v>
      </c>
      <c r="BN196" s="6">
        <f t="shared" si="60"/>
        <v>1</v>
      </c>
      <c r="BO196" s="6">
        <f t="shared" si="61"/>
        <v>1</v>
      </c>
      <c r="BP196" s="6">
        <f t="shared" si="62"/>
        <v>2</v>
      </c>
      <c r="BQ196" s="6">
        <f t="shared" si="66"/>
        <v>1</v>
      </c>
      <c r="BR196" s="6">
        <f t="shared" si="67"/>
        <v>7</v>
      </c>
      <c r="BS196" s="6">
        <f t="shared" si="51"/>
        <v>1</v>
      </c>
      <c r="BT196" s="6">
        <f t="shared" si="52"/>
        <v>7</v>
      </c>
    </row>
    <row r="197" spans="1:72" hidden="1" x14ac:dyDescent="0.2">
      <c r="A197" s="46">
        <v>530</v>
      </c>
      <c r="B197" s="46">
        <f t="shared" si="63"/>
        <v>3</v>
      </c>
      <c r="C197" s="46">
        <f t="shared" si="64"/>
        <v>20</v>
      </c>
      <c r="D197" s="46">
        <f t="shared" si="65"/>
        <v>2</v>
      </c>
      <c r="E197" s="85">
        <v>12470</v>
      </c>
      <c r="F197" s="7" t="s">
        <v>2348</v>
      </c>
      <c r="G197" s="50" t="s">
        <v>310</v>
      </c>
      <c r="H197" s="50" t="s">
        <v>306</v>
      </c>
      <c r="I197" s="50">
        <v>6</v>
      </c>
      <c r="J197" s="50">
        <v>3</v>
      </c>
      <c r="L197" s="171">
        <v>800</v>
      </c>
      <c r="M197" s="57" t="s">
        <v>90</v>
      </c>
      <c r="O197" s="7">
        <v>30</v>
      </c>
      <c r="P197" s="7">
        <v>10</v>
      </c>
      <c r="Q197" s="7">
        <v>6</v>
      </c>
      <c r="R197" s="7">
        <v>14</v>
      </c>
      <c r="S197" s="7">
        <v>51</v>
      </c>
      <c r="T197" s="7">
        <v>54</v>
      </c>
      <c r="U197" s="7">
        <v>26</v>
      </c>
      <c r="BG197" s="6">
        <f t="shared" si="53"/>
        <v>1</v>
      </c>
      <c r="BH197" s="6">
        <f t="shared" si="54"/>
        <v>1</v>
      </c>
      <c r="BI197" s="6">
        <f t="shared" si="55"/>
        <v>0</v>
      </c>
      <c r="BJ197" s="6">
        <f t="shared" si="56"/>
        <v>0</v>
      </c>
      <c r="BK197" s="6">
        <f t="shared" si="57"/>
        <v>0</v>
      </c>
      <c r="BL197" s="6">
        <f t="shared" si="58"/>
        <v>0</v>
      </c>
      <c r="BM197" s="6">
        <f t="shared" si="59"/>
        <v>1</v>
      </c>
      <c r="BN197" s="6">
        <f t="shared" si="60"/>
        <v>2</v>
      </c>
      <c r="BO197" s="6">
        <f t="shared" si="61"/>
        <v>0</v>
      </c>
      <c r="BP197" s="6">
        <f t="shared" si="62"/>
        <v>0</v>
      </c>
      <c r="BQ197" s="6">
        <f t="shared" si="66"/>
        <v>1</v>
      </c>
      <c r="BR197" s="6">
        <f t="shared" si="67"/>
        <v>8</v>
      </c>
      <c r="BS197" s="6">
        <f t="shared" si="51"/>
        <v>1</v>
      </c>
      <c r="BT197" s="6">
        <f t="shared" si="52"/>
        <v>8</v>
      </c>
    </row>
    <row r="198" spans="1:72" hidden="1" x14ac:dyDescent="0.2">
      <c r="A198" s="46">
        <v>531</v>
      </c>
      <c r="B198" s="46">
        <f t="shared" si="63"/>
        <v>7</v>
      </c>
      <c r="C198" s="46">
        <f t="shared" si="64"/>
        <v>24</v>
      </c>
      <c r="D198" s="46">
        <f t="shared" si="65"/>
        <v>2</v>
      </c>
      <c r="E198" s="85">
        <v>12474</v>
      </c>
      <c r="F198" s="7" t="s">
        <v>583</v>
      </c>
      <c r="G198" s="50" t="s">
        <v>310</v>
      </c>
      <c r="H198" s="50" t="s">
        <v>308</v>
      </c>
      <c r="I198" s="50">
        <v>0</v>
      </c>
      <c r="J198" s="50">
        <v>3</v>
      </c>
      <c r="L198" s="171">
        <v>5400</v>
      </c>
      <c r="O198" s="7">
        <v>31</v>
      </c>
      <c r="P198" s="7">
        <v>10</v>
      </c>
      <c r="Q198" s="7">
        <v>6</v>
      </c>
      <c r="R198" s="7">
        <v>15</v>
      </c>
      <c r="S198" s="7">
        <v>51</v>
      </c>
      <c r="T198" s="7">
        <v>57</v>
      </c>
      <c r="U198" s="7">
        <v>26</v>
      </c>
      <c r="BG198" s="6">
        <f t="shared" si="53"/>
        <v>0</v>
      </c>
      <c r="BH198" s="6">
        <f t="shared" si="54"/>
        <v>0</v>
      </c>
      <c r="BI198" s="6">
        <f t="shared" si="55"/>
        <v>0</v>
      </c>
      <c r="BJ198" s="6">
        <f t="shared" si="56"/>
        <v>0</v>
      </c>
      <c r="BK198" s="6">
        <f t="shared" si="57"/>
        <v>1</v>
      </c>
      <c r="BL198" s="6">
        <f t="shared" si="58"/>
        <v>1</v>
      </c>
      <c r="BM198" s="6">
        <f t="shared" si="59"/>
        <v>0</v>
      </c>
      <c r="BN198" s="6">
        <f t="shared" si="60"/>
        <v>0</v>
      </c>
      <c r="BO198" s="6">
        <f t="shared" si="61"/>
        <v>1</v>
      </c>
      <c r="BP198" s="6">
        <f t="shared" si="62"/>
        <v>1</v>
      </c>
      <c r="BQ198" s="6">
        <f t="shared" si="66"/>
        <v>0</v>
      </c>
      <c r="BR198" s="6">
        <f t="shared" si="67"/>
        <v>0</v>
      </c>
      <c r="BS198" s="6">
        <f t="shared" si="51"/>
        <v>1</v>
      </c>
      <c r="BT198" s="6">
        <f t="shared" si="52"/>
        <v>9</v>
      </c>
    </row>
    <row r="199" spans="1:72" hidden="1" x14ac:dyDescent="0.2">
      <c r="A199" s="46">
        <v>532</v>
      </c>
      <c r="B199" s="46">
        <f t="shared" si="63"/>
        <v>7</v>
      </c>
      <c r="C199" s="46">
        <f t="shared" si="64"/>
        <v>3</v>
      </c>
      <c r="D199" s="46">
        <f t="shared" si="65"/>
        <v>3</v>
      </c>
      <c r="E199" s="85">
        <v>12481</v>
      </c>
      <c r="F199" s="7" t="s">
        <v>243</v>
      </c>
      <c r="G199" s="50" t="s">
        <v>310</v>
      </c>
      <c r="H199" s="50" t="s">
        <v>306</v>
      </c>
      <c r="I199" s="50">
        <v>2</v>
      </c>
      <c r="J199" s="50">
        <v>0</v>
      </c>
      <c r="L199" s="171">
        <v>4843</v>
      </c>
      <c r="M199" s="57" t="s">
        <v>3219</v>
      </c>
      <c r="O199" s="7">
        <v>32</v>
      </c>
      <c r="P199" s="7">
        <v>11</v>
      </c>
      <c r="Q199" s="7">
        <v>6</v>
      </c>
      <c r="R199" s="7">
        <v>15</v>
      </c>
      <c r="S199" s="7">
        <v>53</v>
      </c>
      <c r="T199" s="7">
        <v>57</v>
      </c>
      <c r="U199" s="7">
        <v>28</v>
      </c>
      <c r="BG199" s="6">
        <f t="shared" si="53"/>
        <v>1</v>
      </c>
      <c r="BH199" s="6">
        <f t="shared" si="54"/>
        <v>1</v>
      </c>
      <c r="BI199" s="6">
        <f t="shared" si="55"/>
        <v>0</v>
      </c>
      <c r="BJ199" s="6">
        <f t="shared" si="56"/>
        <v>0</v>
      </c>
      <c r="BK199" s="6">
        <f t="shared" si="57"/>
        <v>0</v>
      </c>
      <c r="BL199" s="6">
        <f t="shared" si="58"/>
        <v>0</v>
      </c>
      <c r="BM199" s="6">
        <f t="shared" si="59"/>
        <v>1</v>
      </c>
      <c r="BN199" s="6">
        <f t="shared" si="60"/>
        <v>1</v>
      </c>
      <c r="BO199" s="6">
        <f t="shared" si="61"/>
        <v>0</v>
      </c>
      <c r="BP199" s="6">
        <f t="shared" si="62"/>
        <v>0</v>
      </c>
      <c r="BQ199" s="6">
        <f t="shared" si="66"/>
        <v>1</v>
      </c>
      <c r="BR199" s="6">
        <f t="shared" si="67"/>
        <v>1</v>
      </c>
      <c r="BS199" s="6">
        <f t="shared" si="51"/>
        <v>0</v>
      </c>
      <c r="BT199" s="6">
        <f t="shared" si="52"/>
        <v>0</v>
      </c>
    </row>
    <row r="200" spans="1:72" hidden="1" x14ac:dyDescent="0.2">
      <c r="A200" s="46">
        <v>533</v>
      </c>
      <c r="B200" s="46">
        <f t="shared" si="63"/>
        <v>7</v>
      </c>
      <c r="C200" s="46">
        <f t="shared" si="64"/>
        <v>10</v>
      </c>
      <c r="D200" s="46">
        <f t="shared" si="65"/>
        <v>3</v>
      </c>
      <c r="E200" s="85">
        <v>12488</v>
      </c>
      <c r="F200" s="7" t="s">
        <v>2852</v>
      </c>
      <c r="G200" s="50" t="s">
        <v>103</v>
      </c>
      <c r="H200" s="50" t="s">
        <v>307</v>
      </c>
      <c r="I200" s="50">
        <v>1</v>
      </c>
      <c r="J200" s="50">
        <v>1</v>
      </c>
      <c r="L200" s="171">
        <v>2851</v>
      </c>
      <c r="M200" s="57" t="s">
        <v>2580</v>
      </c>
      <c r="O200" s="7">
        <v>33</v>
      </c>
      <c r="P200" s="7">
        <v>11</v>
      </c>
      <c r="Q200" s="7">
        <v>7</v>
      </c>
      <c r="R200" s="7">
        <v>15</v>
      </c>
      <c r="S200" s="7">
        <v>54</v>
      </c>
      <c r="T200" s="7">
        <v>58</v>
      </c>
      <c r="U200" s="7">
        <v>29</v>
      </c>
      <c r="BG200" s="6">
        <f t="shared" si="53"/>
        <v>0</v>
      </c>
      <c r="BH200" s="6">
        <f t="shared" si="54"/>
        <v>0</v>
      </c>
      <c r="BI200" s="6">
        <f t="shared" si="55"/>
        <v>1</v>
      </c>
      <c r="BJ200" s="6">
        <f t="shared" si="56"/>
        <v>1</v>
      </c>
      <c r="BK200" s="6">
        <f t="shared" si="57"/>
        <v>0</v>
      </c>
      <c r="BL200" s="6">
        <f t="shared" si="58"/>
        <v>0</v>
      </c>
      <c r="BM200" s="6">
        <f t="shared" si="59"/>
        <v>1</v>
      </c>
      <c r="BN200" s="6">
        <f t="shared" si="60"/>
        <v>2</v>
      </c>
      <c r="BO200" s="6">
        <f t="shared" si="61"/>
        <v>1</v>
      </c>
      <c r="BP200" s="6">
        <f t="shared" si="62"/>
        <v>1</v>
      </c>
      <c r="BQ200" s="6">
        <f t="shared" si="66"/>
        <v>1</v>
      </c>
      <c r="BR200" s="6">
        <f t="shared" si="67"/>
        <v>2</v>
      </c>
      <c r="BS200" s="6">
        <f t="shared" si="51"/>
        <v>1</v>
      </c>
      <c r="BT200" s="6">
        <f t="shared" si="52"/>
        <v>1</v>
      </c>
    </row>
    <row r="201" spans="1:72" hidden="1" x14ac:dyDescent="0.2">
      <c r="A201" s="46">
        <v>534</v>
      </c>
      <c r="B201" s="46">
        <f t="shared" si="63"/>
        <v>7</v>
      </c>
      <c r="C201" s="46">
        <f t="shared" si="64"/>
        <v>17</v>
      </c>
      <c r="D201" s="46">
        <f t="shared" si="65"/>
        <v>3</v>
      </c>
      <c r="E201" s="85">
        <v>12495</v>
      </c>
      <c r="F201" s="7" t="s">
        <v>1412</v>
      </c>
      <c r="G201" s="50" t="s">
        <v>310</v>
      </c>
      <c r="H201" s="50" t="s">
        <v>308</v>
      </c>
      <c r="I201" s="50">
        <v>0</v>
      </c>
      <c r="J201" s="50">
        <v>3</v>
      </c>
      <c r="L201" s="171">
        <v>2610</v>
      </c>
      <c r="O201" s="7">
        <v>34</v>
      </c>
      <c r="P201" s="7">
        <v>11</v>
      </c>
      <c r="Q201" s="7">
        <v>7</v>
      </c>
      <c r="R201" s="7">
        <v>16</v>
      </c>
      <c r="S201" s="7">
        <v>54</v>
      </c>
      <c r="T201" s="7">
        <v>61</v>
      </c>
      <c r="U201" s="7">
        <v>29</v>
      </c>
      <c r="BG201" s="6">
        <f t="shared" si="53"/>
        <v>0</v>
      </c>
      <c r="BH201" s="6">
        <f t="shared" si="54"/>
        <v>0</v>
      </c>
      <c r="BI201" s="6">
        <f t="shared" si="55"/>
        <v>0</v>
      </c>
      <c r="BJ201" s="6">
        <f t="shared" si="56"/>
        <v>0</v>
      </c>
      <c r="BK201" s="6">
        <f t="shared" si="57"/>
        <v>1</v>
      </c>
      <c r="BL201" s="6">
        <f t="shared" si="58"/>
        <v>1</v>
      </c>
      <c r="BM201" s="6">
        <f t="shared" si="59"/>
        <v>0</v>
      </c>
      <c r="BN201" s="6">
        <f t="shared" si="60"/>
        <v>0</v>
      </c>
      <c r="BO201" s="6">
        <f t="shared" si="61"/>
        <v>1</v>
      </c>
      <c r="BP201" s="6">
        <f t="shared" si="62"/>
        <v>2</v>
      </c>
      <c r="BQ201" s="6">
        <f t="shared" si="66"/>
        <v>0</v>
      </c>
      <c r="BR201" s="6">
        <f t="shared" si="67"/>
        <v>0</v>
      </c>
      <c r="BS201" s="6">
        <f t="shared" si="51"/>
        <v>1</v>
      </c>
      <c r="BT201" s="6">
        <f t="shared" si="52"/>
        <v>2</v>
      </c>
    </row>
    <row r="202" spans="1:72" hidden="1" x14ac:dyDescent="0.2">
      <c r="A202" s="46">
        <v>535</v>
      </c>
      <c r="B202" s="46">
        <f t="shared" si="63"/>
        <v>7</v>
      </c>
      <c r="C202" s="46">
        <f t="shared" si="64"/>
        <v>24</v>
      </c>
      <c r="D202" s="46">
        <f t="shared" si="65"/>
        <v>3</v>
      </c>
      <c r="E202" s="85">
        <v>12502</v>
      </c>
      <c r="F202" s="7" t="s">
        <v>3368</v>
      </c>
      <c r="G202" s="50" t="s">
        <v>103</v>
      </c>
      <c r="H202" s="50" t="s">
        <v>306</v>
      </c>
      <c r="I202" s="50">
        <v>6</v>
      </c>
      <c r="J202" s="50">
        <v>1</v>
      </c>
      <c r="L202" s="171">
        <v>3382</v>
      </c>
      <c r="M202" s="57" t="s">
        <v>3220</v>
      </c>
      <c r="O202" s="7">
        <v>35</v>
      </c>
      <c r="P202" s="7">
        <v>12</v>
      </c>
      <c r="Q202" s="7">
        <v>7</v>
      </c>
      <c r="R202" s="7">
        <v>16</v>
      </c>
      <c r="S202" s="7">
        <v>60</v>
      </c>
      <c r="T202" s="7">
        <v>62</v>
      </c>
      <c r="U202" s="7">
        <v>31</v>
      </c>
      <c r="BG202" s="6">
        <f t="shared" si="53"/>
        <v>1</v>
      </c>
      <c r="BH202" s="6">
        <f t="shared" si="54"/>
        <v>1</v>
      </c>
      <c r="BI202" s="6">
        <f t="shared" si="55"/>
        <v>0</v>
      </c>
      <c r="BJ202" s="6">
        <f t="shared" si="56"/>
        <v>0</v>
      </c>
      <c r="BK202" s="6">
        <f t="shared" si="57"/>
        <v>0</v>
      </c>
      <c r="BL202" s="6">
        <f t="shared" si="58"/>
        <v>0</v>
      </c>
      <c r="BM202" s="6">
        <f t="shared" si="59"/>
        <v>1</v>
      </c>
      <c r="BN202" s="6">
        <f t="shared" si="60"/>
        <v>1</v>
      </c>
      <c r="BO202" s="6">
        <f t="shared" si="61"/>
        <v>0</v>
      </c>
      <c r="BP202" s="6">
        <f t="shared" si="62"/>
        <v>0</v>
      </c>
      <c r="BQ202" s="6">
        <f t="shared" si="66"/>
        <v>1</v>
      </c>
      <c r="BR202" s="6">
        <f t="shared" si="67"/>
        <v>1</v>
      </c>
      <c r="BS202" s="6">
        <f t="shared" si="51"/>
        <v>1</v>
      </c>
      <c r="BT202" s="6">
        <f t="shared" si="52"/>
        <v>3</v>
      </c>
    </row>
    <row r="203" spans="1:72" hidden="1" x14ac:dyDescent="0.2">
      <c r="A203" s="46">
        <v>536</v>
      </c>
      <c r="B203" s="46">
        <f t="shared" si="63"/>
        <v>6</v>
      </c>
      <c r="C203" s="46">
        <f t="shared" si="64"/>
        <v>30</v>
      </c>
      <c r="D203" s="46">
        <f t="shared" si="65"/>
        <v>3</v>
      </c>
      <c r="E203" s="85">
        <v>12508</v>
      </c>
      <c r="F203" s="7" t="s">
        <v>2845</v>
      </c>
      <c r="G203" s="50" t="s">
        <v>103</v>
      </c>
      <c r="H203" s="50" t="s">
        <v>306</v>
      </c>
      <c r="I203" s="50">
        <v>2</v>
      </c>
      <c r="J203" s="50">
        <v>1</v>
      </c>
      <c r="L203" s="171">
        <v>5026</v>
      </c>
      <c r="M203" s="57" t="s">
        <v>754</v>
      </c>
      <c r="O203" s="7">
        <v>36</v>
      </c>
      <c r="P203" s="7">
        <v>13</v>
      </c>
      <c r="Q203" s="7">
        <v>7</v>
      </c>
      <c r="R203" s="7">
        <v>16</v>
      </c>
      <c r="S203" s="7">
        <v>62</v>
      </c>
      <c r="T203" s="7">
        <v>63</v>
      </c>
      <c r="U203" s="7">
        <v>33</v>
      </c>
      <c r="BG203" s="6">
        <f t="shared" si="53"/>
        <v>1</v>
      </c>
      <c r="BH203" s="6">
        <f t="shared" si="54"/>
        <v>2</v>
      </c>
      <c r="BI203" s="6">
        <f t="shared" si="55"/>
        <v>0</v>
      </c>
      <c r="BJ203" s="6">
        <f t="shared" si="56"/>
        <v>0</v>
      </c>
      <c r="BK203" s="6">
        <f t="shared" si="57"/>
        <v>0</v>
      </c>
      <c r="BL203" s="6">
        <f t="shared" si="58"/>
        <v>0</v>
      </c>
      <c r="BM203" s="6">
        <f t="shared" si="59"/>
        <v>1</v>
      </c>
      <c r="BN203" s="6">
        <f t="shared" si="60"/>
        <v>2</v>
      </c>
      <c r="BO203" s="6">
        <f t="shared" si="61"/>
        <v>0</v>
      </c>
      <c r="BP203" s="6">
        <f t="shared" si="62"/>
        <v>0</v>
      </c>
      <c r="BQ203" s="6">
        <f t="shared" si="66"/>
        <v>1</v>
      </c>
      <c r="BR203" s="6">
        <f t="shared" si="67"/>
        <v>2</v>
      </c>
      <c r="BS203" s="6">
        <f t="shared" ref="BS203:BS266" si="68">IF(J203&gt;0,1,0)</f>
        <v>1</v>
      </c>
      <c r="BT203" s="6">
        <f t="shared" ref="BT203:BT266" si="69">IF(J203&gt;0,BT202+1,0)</f>
        <v>4</v>
      </c>
    </row>
    <row r="204" spans="1:72" hidden="1" x14ac:dyDescent="0.2">
      <c r="A204" s="46">
        <v>537</v>
      </c>
      <c r="B204" s="46">
        <f t="shared" si="63"/>
        <v>7</v>
      </c>
      <c r="C204" s="46">
        <f t="shared" si="64"/>
        <v>31</v>
      </c>
      <c r="D204" s="46">
        <f t="shared" si="65"/>
        <v>3</v>
      </c>
      <c r="E204" s="85">
        <v>12509</v>
      </c>
      <c r="F204" s="7" t="s">
        <v>235</v>
      </c>
      <c r="G204" s="50" t="s">
        <v>310</v>
      </c>
      <c r="H204" s="50" t="s">
        <v>308</v>
      </c>
      <c r="I204" s="50">
        <v>0</v>
      </c>
      <c r="J204" s="50">
        <v>2</v>
      </c>
      <c r="L204" s="171">
        <v>10163</v>
      </c>
      <c r="O204" s="7">
        <v>37</v>
      </c>
      <c r="P204" s="7">
        <v>13</v>
      </c>
      <c r="Q204" s="7">
        <v>7</v>
      </c>
      <c r="R204" s="7">
        <v>17</v>
      </c>
      <c r="S204" s="7">
        <v>62</v>
      </c>
      <c r="T204" s="7">
        <v>65</v>
      </c>
      <c r="U204" s="7">
        <v>33</v>
      </c>
      <c r="BG204" s="6">
        <f t="shared" si="53"/>
        <v>0</v>
      </c>
      <c r="BH204" s="6">
        <f t="shared" si="54"/>
        <v>0</v>
      </c>
      <c r="BI204" s="6">
        <f t="shared" si="55"/>
        <v>0</v>
      </c>
      <c r="BJ204" s="6">
        <f t="shared" si="56"/>
        <v>0</v>
      </c>
      <c r="BK204" s="6">
        <f t="shared" si="57"/>
        <v>1</v>
      </c>
      <c r="BL204" s="6">
        <f t="shared" si="58"/>
        <v>1</v>
      </c>
      <c r="BM204" s="6">
        <f t="shared" si="59"/>
        <v>0</v>
      </c>
      <c r="BN204" s="6">
        <f t="shared" si="60"/>
        <v>0</v>
      </c>
      <c r="BO204" s="6">
        <f t="shared" si="61"/>
        <v>1</v>
      </c>
      <c r="BP204" s="6">
        <f t="shared" si="62"/>
        <v>1</v>
      </c>
      <c r="BQ204" s="6">
        <f t="shared" si="66"/>
        <v>0</v>
      </c>
      <c r="BR204" s="6">
        <f t="shared" si="67"/>
        <v>0</v>
      </c>
      <c r="BS204" s="6">
        <f t="shared" si="68"/>
        <v>1</v>
      </c>
      <c r="BT204" s="6">
        <f t="shared" si="69"/>
        <v>5</v>
      </c>
    </row>
    <row r="205" spans="1:72" hidden="1" x14ac:dyDescent="0.2">
      <c r="A205" s="46">
        <v>538</v>
      </c>
      <c r="B205" s="46">
        <f t="shared" si="63"/>
        <v>2</v>
      </c>
      <c r="C205" s="46">
        <f t="shared" si="64"/>
        <v>2</v>
      </c>
      <c r="D205" s="46">
        <f t="shared" si="65"/>
        <v>4</v>
      </c>
      <c r="E205" s="85">
        <v>12511</v>
      </c>
      <c r="F205" s="7" t="s">
        <v>1612</v>
      </c>
      <c r="G205" s="50" t="s">
        <v>310</v>
      </c>
      <c r="H205" s="50" t="s">
        <v>308</v>
      </c>
      <c r="I205" s="50">
        <v>1</v>
      </c>
      <c r="J205" s="50">
        <v>2</v>
      </c>
      <c r="L205" s="171">
        <v>3441</v>
      </c>
      <c r="M205" s="57" t="s">
        <v>87</v>
      </c>
      <c r="O205" s="7">
        <v>38</v>
      </c>
      <c r="P205" s="7">
        <v>13</v>
      </c>
      <c r="Q205" s="7">
        <v>7</v>
      </c>
      <c r="R205" s="7">
        <v>18</v>
      </c>
      <c r="S205" s="7">
        <v>63</v>
      </c>
      <c r="T205" s="7">
        <v>67</v>
      </c>
      <c r="U205" s="7">
        <v>33</v>
      </c>
      <c r="BG205" s="6">
        <f t="shared" si="53"/>
        <v>0</v>
      </c>
      <c r="BH205" s="6">
        <f t="shared" si="54"/>
        <v>0</v>
      </c>
      <c r="BI205" s="6">
        <f t="shared" si="55"/>
        <v>0</v>
      </c>
      <c r="BJ205" s="6">
        <f t="shared" si="56"/>
        <v>0</v>
      </c>
      <c r="BK205" s="6">
        <f t="shared" si="57"/>
        <v>1</v>
      </c>
      <c r="BL205" s="6">
        <f t="shared" si="58"/>
        <v>2</v>
      </c>
      <c r="BM205" s="6">
        <f t="shared" si="59"/>
        <v>0</v>
      </c>
      <c r="BN205" s="6">
        <f t="shared" si="60"/>
        <v>0</v>
      </c>
      <c r="BO205" s="6">
        <f t="shared" si="61"/>
        <v>1</v>
      </c>
      <c r="BP205" s="6">
        <f t="shared" si="62"/>
        <v>2</v>
      </c>
      <c r="BQ205" s="6">
        <f t="shared" si="66"/>
        <v>1</v>
      </c>
      <c r="BR205" s="6">
        <f t="shared" si="67"/>
        <v>1</v>
      </c>
      <c r="BS205" s="6">
        <f t="shared" si="68"/>
        <v>1</v>
      </c>
      <c r="BT205" s="6">
        <f t="shared" si="69"/>
        <v>6</v>
      </c>
    </row>
    <row r="206" spans="1:72" hidden="1" x14ac:dyDescent="0.2">
      <c r="A206" s="46">
        <v>539</v>
      </c>
      <c r="B206" s="46">
        <f t="shared" si="63"/>
        <v>7</v>
      </c>
      <c r="C206" s="46">
        <f t="shared" si="64"/>
        <v>7</v>
      </c>
      <c r="D206" s="46">
        <f t="shared" si="65"/>
        <v>4</v>
      </c>
      <c r="E206" s="85">
        <v>12516</v>
      </c>
      <c r="F206" s="7" t="s">
        <v>691</v>
      </c>
      <c r="G206" s="50" t="s">
        <v>103</v>
      </c>
      <c r="H206" s="50" t="s">
        <v>306</v>
      </c>
      <c r="I206" s="50">
        <v>3</v>
      </c>
      <c r="J206" s="50">
        <v>2</v>
      </c>
      <c r="L206" s="171">
        <v>3928</v>
      </c>
      <c r="M206" s="57" t="s">
        <v>88</v>
      </c>
      <c r="O206" s="7">
        <v>39</v>
      </c>
      <c r="P206" s="7">
        <v>14</v>
      </c>
      <c r="Q206" s="7">
        <v>7</v>
      </c>
      <c r="R206" s="7">
        <v>18</v>
      </c>
      <c r="S206" s="7">
        <v>66</v>
      </c>
      <c r="T206" s="7">
        <v>69</v>
      </c>
      <c r="U206" s="7">
        <v>35</v>
      </c>
      <c r="BG206" s="6">
        <f t="shared" si="53"/>
        <v>1</v>
      </c>
      <c r="BH206" s="6">
        <f t="shared" si="54"/>
        <v>1</v>
      </c>
      <c r="BI206" s="6">
        <f t="shared" si="55"/>
        <v>0</v>
      </c>
      <c r="BJ206" s="6">
        <f t="shared" si="56"/>
        <v>0</v>
      </c>
      <c r="BK206" s="6">
        <f t="shared" si="57"/>
        <v>0</v>
      </c>
      <c r="BL206" s="6">
        <f t="shared" si="58"/>
        <v>0</v>
      </c>
      <c r="BM206" s="6">
        <f t="shared" si="59"/>
        <v>1</v>
      </c>
      <c r="BN206" s="6">
        <f t="shared" si="60"/>
        <v>1</v>
      </c>
      <c r="BO206" s="6">
        <f t="shared" si="61"/>
        <v>0</v>
      </c>
      <c r="BP206" s="6">
        <f t="shared" si="62"/>
        <v>0</v>
      </c>
      <c r="BQ206" s="6">
        <f t="shared" si="66"/>
        <v>1</v>
      </c>
      <c r="BR206" s="6">
        <f t="shared" si="67"/>
        <v>2</v>
      </c>
      <c r="BS206" s="6">
        <f t="shared" si="68"/>
        <v>1</v>
      </c>
      <c r="BT206" s="6">
        <f t="shared" si="69"/>
        <v>7</v>
      </c>
    </row>
    <row r="207" spans="1:72" hidden="1" x14ac:dyDescent="0.2">
      <c r="A207" s="46">
        <v>540</v>
      </c>
      <c r="B207" s="46">
        <f t="shared" si="63"/>
        <v>7</v>
      </c>
      <c r="C207" s="46">
        <f t="shared" si="64"/>
        <v>14</v>
      </c>
      <c r="D207" s="46">
        <f t="shared" si="65"/>
        <v>4</v>
      </c>
      <c r="E207" s="85">
        <v>12523</v>
      </c>
      <c r="F207" s="7" t="s">
        <v>2850</v>
      </c>
      <c r="G207" s="50" t="s">
        <v>310</v>
      </c>
      <c r="H207" s="50" t="s">
        <v>306</v>
      </c>
      <c r="I207" s="50">
        <v>2</v>
      </c>
      <c r="J207" s="50">
        <v>0</v>
      </c>
      <c r="L207" s="171">
        <v>1482</v>
      </c>
      <c r="M207" s="57" t="s">
        <v>755</v>
      </c>
      <c r="O207" s="7">
        <v>40</v>
      </c>
      <c r="P207" s="7">
        <v>15</v>
      </c>
      <c r="Q207" s="7">
        <v>7</v>
      </c>
      <c r="R207" s="7">
        <v>18</v>
      </c>
      <c r="S207" s="7">
        <v>68</v>
      </c>
      <c r="T207" s="7">
        <v>69</v>
      </c>
      <c r="U207" s="7">
        <v>37</v>
      </c>
      <c r="BG207" s="6">
        <f t="shared" si="53"/>
        <v>1</v>
      </c>
      <c r="BH207" s="6">
        <f t="shared" si="54"/>
        <v>2</v>
      </c>
      <c r="BI207" s="6">
        <f t="shared" si="55"/>
        <v>0</v>
      </c>
      <c r="BJ207" s="6">
        <f t="shared" si="56"/>
        <v>0</v>
      </c>
      <c r="BK207" s="6">
        <f t="shared" si="57"/>
        <v>0</v>
      </c>
      <c r="BL207" s="6">
        <f t="shared" si="58"/>
        <v>0</v>
      </c>
      <c r="BM207" s="6">
        <f t="shared" si="59"/>
        <v>1</v>
      </c>
      <c r="BN207" s="6">
        <f t="shared" si="60"/>
        <v>2</v>
      </c>
      <c r="BO207" s="6">
        <f t="shared" si="61"/>
        <v>0</v>
      </c>
      <c r="BP207" s="6">
        <f t="shared" si="62"/>
        <v>0</v>
      </c>
      <c r="BQ207" s="6">
        <f t="shared" si="66"/>
        <v>1</v>
      </c>
      <c r="BR207" s="6">
        <f t="shared" si="67"/>
        <v>3</v>
      </c>
      <c r="BS207" s="6">
        <f t="shared" si="68"/>
        <v>0</v>
      </c>
      <c r="BT207" s="6">
        <f t="shared" si="69"/>
        <v>0</v>
      </c>
    </row>
    <row r="208" spans="1:72" hidden="1" x14ac:dyDescent="0.2">
      <c r="A208" s="46">
        <v>541</v>
      </c>
      <c r="B208" s="46">
        <f t="shared" si="63"/>
        <v>7</v>
      </c>
      <c r="C208" s="46">
        <f t="shared" si="64"/>
        <v>21</v>
      </c>
      <c r="D208" s="46">
        <f t="shared" si="65"/>
        <v>4</v>
      </c>
      <c r="E208" s="85">
        <v>12530</v>
      </c>
      <c r="F208" s="7" t="s">
        <v>3369</v>
      </c>
      <c r="G208" s="50" t="s">
        <v>103</v>
      </c>
      <c r="H208" s="50" t="s">
        <v>307</v>
      </c>
      <c r="I208" s="50">
        <v>1</v>
      </c>
      <c r="J208" s="50">
        <v>1</v>
      </c>
      <c r="L208" s="171">
        <v>3455</v>
      </c>
      <c r="M208" s="57" t="s">
        <v>1065</v>
      </c>
      <c r="O208" s="7">
        <v>41</v>
      </c>
      <c r="P208" s="7">
        <v>15</v>
      </c>
      <c r="Q208" s="7">
        <v>8</v>
      </c>
      <c r="R208" s="7">
        <v>18</v>
      </c>
      <c r="S208" s="7">
        <v>69</v>
      </c>
      <c r="T208" s="7">
        <v>70</v>
      </c>
      <c r="U208" s="7">
        <v>38</v>
      </c>
      <c r="BG208" s="6">
        <f t="shared" si="53"/>
        <v>0</v>
      </c>
      <c r="BH208" s="6">
        <f t="shared" si="54"/>
        <v>0</v>
      </c>
      <c r="BI208" s="6">
        <f t="shared" si="55"/>
        <v>1</v>
      </c>
      <c r="BJ208" s="6">
        <f t="shared" si="56"/>
        <v>1</v>
      </c>
      <c r="BK208" s="6">
        <f t="shared" si="57"/>
        <v>0</v>
      </c>
      <c r="BL208" s="6">
        <f t="shared" si="58"/>
        <v>0</v>
      </c>
      <c r="BM208" s="6">
        <f t="shared" si="59"/>
        <v>1</v>
      </c>
      <c r="BN208" s="6">
        <f t="shared" si="60"/>
        <v>3</v>
      </c>
      <c r="BO208" s="6">
        <f t="shared" si="61"/>
        <v>1</v>
      </c>
      <c r="BP208" s="6">
        <f t="shared" si="62"/>
        <v>1</v>
      </c>
      <c r="BQ208" s="6">
        <f t="shared" si="66"/>
        <v>1</v>
      </c>
      <c r="BR208" s="6">
        <f t="shared" si="67"/>
        <v>4</v>
      </c>
      <c r="BS208" s="6">
        <f t="shared" si="68"/>
        <v>1</v>
      </c>
      <c r="BT208" s="6">
        <f t="shared" si="69"/>
        <v>1</v>
      </c>
    </row>
    <row r="209" spans="1:72" hidden="1" x14ac:dyDescent="0.2">
      <c r="A209" s="46">
        <v>542</v>
      </c>
      <c r="B209" s="46">
        <f t="shared" si="63"/>
        <v>7</v>
      </c>
      <c r="C209" s="46">
        <f t="shared" si="64"/>
        <v>5</v>
      </c>
      <c r="D209" s="46">
        <f t="shared" si="65"/>
        <v>5</v>
      </c>
      <c r="E209" s="85">
        <v>12544</v>
      </c>
      <c r="F209" s="7" t="s">
        <v>234</v>
      </c>
      <c r="G209" s="50" t="s">
        <v>103</v>
      </c>
      <c r="H209" s="50" t="s">
        <v>308</v>
      </c>
      <c r="I209" s="50">
        <v>2</v>
      </c>
      <c r="J209" s="50">
        <v>4</v>
      </c>
      <c r="L209" s="171">
        <v>2286</v>
      </c>
      <c r="M209" s="57" t="s">
        <v>755</v>
      </c>
      <c r="N209" s="46">
        <v>12</v>
      </c>
      <c r="O209" s="5">
        <v>42</v>
      </c>
      <c r="P209" s="5">
        <v>15</v>
      </c>
      <c r="Q209" s="5">
        <v>8</v>
      </c>
      <c r="R209" s="5">
        <v>19</v>
      </c>
      <c r="S209" s="5">
        <v>71</v>
      </c>
      <c r="T209" s="5">
        <v>74</v>
      </c>
      <c r="U209" s="5">
        <v>38</v>
      </c>
      <c r="BG209" s="6">
        <f t="shared" si="53"/>
        <v>0</v>
      </c>
      <c r="BH209" s="6">
        <f t="shared" si="54"/>
        <v>0</v>
      </c>
      <c r="BI209" s="6">
        <f t="shared" si="55"/>
        <v>0</v>
      </c>
      <c r="BJ209" s="6">
        <f t="shared" si="56"/>
        <v>0</v>
      </c>
      <c r="BK209" s="6">
        <f t="shared" si="57"/>
        <v>1</v>
      </c>
      <c r="BL209" s="6">
        <f t="shared" si="58"/>
        <v>1</v>
      </c>
      <c r="BM209" s="6">
        <f t="shared" si="59"/>
        <v>0</v>
      </c>
      <c r="BN209" s="6">
        <f t="shared" si="60"/>
        <v>0</v>
      </c>
      <c r="BO209" s="6">
        <f t="shared" si="61"/>
        <v>1</v>
      </c>
      <c r="BP209" s="6">
        <f t="shared" si="62"/>
        <v>2</v>
      </c>
      <c r="BQ209" s="6">
        <f t="shared" si="66"/>
        <v>1</v>
      </c>
      <c r="BR209" s="6">
        <f t="shared" si="67"/>
        <v>5</v>
      </c>
      <c r="BS209" s="6">
        <f t="shared" si="68"/>
        <v>1</v>
      </c>
      <c r="BT209" s="6">
        <f t="shared" si="69"/>
        <v>2</v>
      </c>
    </row>
    <row r="210" spans="1:72" hidden="1" x14ac:dyDescent="0.2">
      <c r="A210" s="46">
        <v>601</v>
      </c>
      <c r="B210" s="46">
        <f t="shared" si="63"/>
        <v>7</v>
      </c>
      <c r="C210" s="46">
        <f t="shared" si="64"/>
        <v>25</v>
      </c>
      <c r="D210" s="46">
        <f t="shared" si="65"/>
        <v>8</v>
      </c>
      <c r="E210" s="85">
        <v>12656</v>
      </c>
      <c r="F210" s="7" t="s">
        <v>3382</v>
      </c>
      <c r="G210" s="50" t="s">
        <v>310</v>
      </c>
      <c r="H210" s="50" t="s">
        <v>308</v>
      </c>
      <c r="I210" s="50">
        <v>0</v>
      </c>
      <c r="J210" s="50">
        <v>2</v>
      </c>
      <c r="L210" s="171">
        <v>5763</v>
      </c>
      <c r="O210" s="7">
        <v>1</v>
      </c>
      <c r="P210" s="7">
        <v>0</v>
      </c>
      <c r="Q210" s="7">
        <v>0</v>
      </c>
      <c r="R210" s="7">
        <v>1</v>
      </c>
      <c r="S210" s="7">
        <v>0</v>
      </c>
      <c r="T210" s="7">
        <v>2</v>
      </c>
      <c r="U210" s="7">
        <v>0</v>
      </c>
      <c r="BG210" s="6">
        <f t="shared" si="53"/>
        <v>0</v>
      </c>
      <c r="BH210" s="6">
        <f t="shared" si="54"/>
        <v>0</v>
      </c>
      <c r="BI210" s="6">
        <f t="shared" si="55"/>
        <v>0</v>
      </c>
      <c r="BJ210" s="6">
        <f t="shared" si="56"/>
        <v>0</v>
      </c>
      <c r="BK210" s="6">
        <f t="shared" si="57"/>
        <v>1</v>
      </c>
      <c r="BL210" s="6">
        <f t="shared" si="58"/>
        <v>2</v>
      </c>
      <c r="BM210" s="6">
        <f t="shared" si="59"/>
        <v>0</v>
      </c>
      <c r="BN210" s="6">
        <f t="shared" si="60"/>
        <v>0</v>
      </c>
      <c r="BO210" s="6">
        <f t="shared" si="61"/>
        <v>1</v>
      </c>
      <c r="BP210" s="6">
        <f t="shared" si="62"/>
        <v>3</v>
      </c>
      <c r="BQ210" s="6">
        <f t="shared" si="66"/>
        <v>0</v>
      </c>
      <c r="BR210" s="6">
        <f t="shared" si="67"/>
        <v>0</v>
      </c>
      <c r="BS210" s="6">
        <f t="shared" si="68"/>
        <v>1</v>
      </c>
      <c r="BT210" s="6">
        <f t="shared" si="69"/>
        <v>3</v>
      </c>
    </row>
    <row r="211" spans="1:72" hidden="1" x14ac:dyDescent="0.2">
      <c r="A211" s="46">
        <v>602</v>
      </c>
      <c r="B211" s="46">
        <f t="shared" si="63"/>
        <v>4</v>
      </c>
      <c r="C211" s="46">
        <f t="shared" si="64"/>
        <v>29</v>
      </c>
      <c r="D211" s="46">
        <f t="shared" si="65"/>
        <v>8</v>
      </c>
      <c r="E211" s="85">
        <v>12660</v>
      </c>
      <c r="F211" s="7" t="s">
        <v>111</v>
      </c>
      <c r="G211" s="50" t="s">
        <v>103</v>
      </c>
      <c r="H211" s="50" t="s">
        <v>306</v>
      </c>
      <c r="I211" s="50">
        <v>3</v>
      </c>
      <c r="J211" s="50">
        <v>1</v>
      </c>
      <c r="L211" s="171">
        <v>5177</v>
      </c>
      <c r="M211" s="57" t="s">
        <v>756</v>
      </c>
      <c r="O211" s="7">
        <v>2</v>
      </c>
      <c r="P211" s="7">
        <v>1</v>
      </c>
      <c r="Q211" s="7">
        <v>0</v>
      </c>
      <c r="R211" s="7">
        <v>1</v>
      </c>
      <c r="S211" s="7">
        <v>3</v>
      </c>
      <c r="T211" s="7">
        <v>3</v>
      </c>
      <c r="U211" s="7">
        <v>2</v>
      </c>
      <c r="BG211" s="6">
        <f t="shared" si="53"/>
        <v>1</v>
      </c>
      <c r="BH211" s="6">
        <f t="shared" si="54"/>
        <v>1</v>
      </c>
      <c r="BI211" s="6">
        <f t="shared" si="55"/>
        <v>0</v>
      </c>
      <c r="BJ211" s="6">
        <f t="shared" si="56"/>
        <v>0</v>
      </c>
      <c r="BK211" s="6">
        <f t="shared" si="57"/>
        <v>0</v>
      </c>
      <c r="BL211" s="6">
        <f t="shared" si="58"/>
        <v>0</v>
      </c>
      <c r="BM211" s="6">
        <f t="shared" si="59"/>
        <v>1</v>
      </c>
      <c r="BN211" s="6">
        <f t="shared" si="60"/>
        <v>1</v>
      </c>
      <c r="BO211" s="6">
        <f t="shared" si="61"/>
        <v>0</v>
      </c>
      <c r="BP211" s="6">
        <f t="shared" si="62"/>
        <v>0</v>
      </c>
      <c r="BQ211" s="6">
        <f t="shared" si="66"/>
        <v>1</v>
      </c>
      <c r="BR211" s="6">
        <f t="shared" si="67"/>
        <v>1</v>
      </c>
      <c r="BS211" s="6">
        <f t="shared" si="68"/>
        <v>1</v>
      </c>
      <c r="BT211" s="6">
        <f t="shared" si="69"/>
        <v>4</v>
      </c>
    </row>
    <row r="212" spans="1:72" hidden="1" x14ac:dyDescent="0.2">
      <c r="A212" s="46">
        <v>603</v>
      </c>
      <c r="B212" s="46">
        <f t="shared" si="63"/>
        <v>7</v>
      </c>
      <c r="C212" s="46">
        <f t="shared" si="64"/>
        <v>1</v>
      </c>
      <c r="D212" s="46">
        <f t="shared" si="65"/>
        <v>9</v>
      </c>
      <c r="E212" s="85">
        <v>12663</v>
      </c>
      <c r="F212" s="7" t="s">
        <v>2571</v>
      </c>
      <c r="G212" s="50" t="s">
        <v>103</v>
      </c>
      <c r="H212" s="50" t="s">
        <v>308</v>
      </c>
      <c r="I212" s="50">
        <v>1</v>
      </c>
      <c r="J212" s="50">
        <v>2</v>
      </c>
      <c r="L212" s="171">
        <v>5977</v>
      </c>
      <c r="M212" s="57" t="s">
        <v>87</v>
      </c>
      <c r="O212" s="7">
        <v>3</v>
      </c>
      <c r="P212" s="7">
        <v>1</v>
      </c>
      <c r="Q212" s="7">
        <v>0</v>
      </c>
      <c r="R212" s="7">
        <v>2</v>
      </c>
      <c r="S212" s="7">
        <v>4</v>
      </c>
      <c r="T212" s="7">
        <v>5</v>
      </c>
      <c r="U212" s="7">
        <v>2</v>
      </c>
      <c r="BG212" s="6">
        <f t="shared" si="53"/>
        <v>0</v>
      </c>
      <c r="BH212" s="6">
        <f t="shared" si="54"/>
        <v>0</v>
      </c>
      <c r="BI212" s="6">
        <f t="shared" si="55"/>
        <v>0</v>
      </c>
      <c r="BJ212" s="6">
        <f t="shared" si="56"/>
        <v>0</v>
      </c>
      <c r="BK212" s="6">
        <f t="shared" si="57"/>
        <v>1</v>
      </c>
      <c r="BL212" s="6">
        <f t="shared" si="58"/>
        <v>1</v>
      </c>
      <c r="BM212" s="6">
        <f t="shared" si="59"/>
        <v>0</v>
      </c>
      <c r="BN212" s="6">
        <f t="shared" si="60"/>
        <v>0</v>
      </c>
      <c r="BO212" s="6">
        <f t="shared" si="61"/>
        <v>1</v>
      </c>
      <c r="BP212" s="6">
        <f t="shared" si="62"/>
        <v>1</v>
      </c>
      <c r="BQ212" s="6">
        <f t="shared" si="66"/>
        <v>1</v>
      </c>
      <c r="BR212" s="6">
        <f t="shared" si="67"/>
        <v>2</v>
      </c>
      <c r="BS212" s="6">
        <f t="shared" si="68"/>
        <v>1</v>
      </c>
      <c r="BT212" s="6">
        <f t="shared" si="69"/>
        <v>5</v>
      </c>
    </row>
    <row r="213" spans="1:72" hidden="1" x14ac:dyDescent="0.2">
      <c r="A213" s="46">
        <v>604</v>
      </c>
      <c r="B213" s="46">
        <f t="shared" si="63"/>
        <v>2</v>
      </c>
      <c r="C213" s="46">
        <f t="shared" si="64"/>
        <v>3</v>
      </c>
      <c r="D213" s="46">
        <f t="shared" si="65"/>
        <v>9</v>
      </c>
      <c r="E213" s="85">
        <v>12665</v>
      </c>
      <c r="F213" s="7" t="s">
        <v>2569</v>
      </c>
      <c r="G213" s="50" t="s">
        <v>310</v>
      </c>
      <c r="H213" s="50" t="s">
        <v>307</v>
      </c>
      <c r="I213" s="50">
        <v>0</v>
      </c>
      <c r="J213" s="50">
        <v>0</v>
      </c>
      <c r="L213" s="171">
        <v>10519</v>
      </c>
      <c r="O213" s="7">
        <v>4</v>
      </c>
      <c r="P213" s="7">
        <v>1</v>
      </c>
      <c r="Q213" s="7">
        <v>1</v>
      </c>
      <c r="R213" s="7">
        <v>2</v>
      </c>
      <c r="S213" s="7">
        <v>4</v>
      </c>
      <c r="T213" s="7">
        <v>5</v>
      </c>
      <c r="U213" s="7">
        <v>3</v>
      </c>
      <c r="BG213" s="6">
        <f t="shared" si="53"/>
        <v>0</v>
      </c>
      <c r="BH213" s="6">
        <f t="shared" si="54"/>
        <v>0</v>
      </c>
      <c r="BI213" s="6">
        <f t="shared" si="55"/>
        <v>1</v>
      </c>
      <c r="BJ213" s="6">
        <f t="shared" si="56"/>
        <v>1</v>
      </c>
      <c r="BK213" s="6">
        <f t="shared" si="57"/>
        <v>0</v>
      </c>
      <c r="BL213" s="6">
        <f t="shared" si="58"/>
        <v>0</v>
      </c>
      <c r="BM213" s="6">
        <f t="shared" si="59"/>
        <v>1</v>
      </c>
      <c r="BN213" s="6">
        <f t="shared" si="60"/>
        <v>1</v>
      </c>
      <c r="BO213" s="6">
        <f t="shared" si="61"/>
        <v>1</v>
      </c>
      <c r="BP213" s="6">
        <f t="shared" si="62"/>
        <v>2</v>
      </c>
      <c r="BQ213" s="6">
        <f t="shared" si="66"/>
        <v>0</v>
      </c>
      <c r="BR213" s="6">
        <f t="shared" si="67"/>
        <v>0</v>
      </c>
      <c r="BS213" s="6">
        <f t="shared" si="68"/>
        <v>0</v>
      </c>
      <c r="BT213" s="6">
        <f t="shared" si="69"/>
        <v>0</v>
      </c>
    </row>
    <row r="214" spans="1:72" hidden="1" x14ac:dyDescent="0.2">
      <c r="A214" s="46">
        <v>605</v>
      </c>
      <c r="B214" s="46">
        <f t="shared" si="63"/>
        <v>7</v>
      </c>
      <c r="C214" s="46">
        <f t="shared" si="64"/>
        <v>8</v>
      </c>
      <c r="D214" s="46">
        <f t="shared" si="65"/>
        <v>9</v>
      </c>
      <c r="E214" s="85">
        <v>12670</v>
      </c>
      <c r="F214" s="7" t="s">
        <v>2845</v>
      </c>
      <c r="G214" s="50" t="s">
        <v>103</v>
      </c>
      <c r="H214" s="50" t="s">
        <v>306</v>
      </c>
      <c r="I214" s="50">
        <v>1</v>
      </c>
      <c r="J214" s="50">
        <v>0</v>
      </c>
      <c r="L214" s="171">
        <v>4217</v>
      </c>
      <c r="M214" s="57" t="s">
        <v>936</v>
      </c>
      <c r="O214" s="7">
        <v>5</v>
      </c>
      <c r="P214" s="7">
        <v>2</v>
      </c>
      <c r="Q214" s="7">
        <v>1</v>
      </c>
      <c r="R214" s="7">
        <v>2</v>
      </c>
      <c r="S214" s="7">
        <v>5</v>
      </c>
      <c r="T214" s="7">
        <v>5</v>
      </c>
      <c r="U214" s="7">
        <v>5</v>
      </c>
      <c r="BG214" s="6">
        <f t="shared" si="53"/>
        <v>1</v>
      </c>
      <c r="BH214" s="6">
        <f t="shared" si="54"/>
        <v>1</v>
      </c>
      <c r="BI214" s="6">
        <f t="shared" si="55"/>
        <v>0</v>
      </c>
      <c r="BJ214" s="6">
        <f t="shared" si="56"/>
        <v>0</v>
      </c>
      <c r="BK214" s="6">
        <f t="shared" si="57"/>
        <v>0</v>
      </c>
      <c r="BL214" s="6">
        <f t="shared" si="58"/>
        <v>0</v>
      </c>
      <c r="BM214" s="6">
        <f t="shared" si="59"/>
        <v>1</v>
      </c>
      <c r="BN214" s="6">
        <f t="shared" si="60"/>
        <v>2</v>
      </c>
      <c r="BO214" s="6">
        <f t="shared" si="61"/>
        <v>0</v>
      </c>
      <c r="BP214" s="6">
        <f t="shared" si="62"/>
        <v>0</v>
      </c>
      <c r="BQ214" s="6">
        <f t="shared" si="66"/>
        <v>1</v>
      </c>
      <c r="BR214" s="6">
        <f t="shared" si="67"/>
        <v>1</v>
      </c>
      <c r="BS214" s="6">
        <f t="shared" si="68"/>
        <v>0</v>
      </c>
      <c r="BT214" s="6">
        <f t="shared" si="69"/>
        <v>0</v>
      </c>
    </row>
    <row r="215" spans="1:72" hidden="1" x14ac:dyDescent="0.2">
      <c r="A215" s="46">
        <v>606</v>
      </c>
      <c r="B215" s="46">
        <f t="shared" si="63"/>
        <v>7</v>
      </c>
      <c r="C215" s="46">
        <f t="shared" si="64"/>
        <v>15</v>
      </c>
      <c r="D215" s="46">
        <f t="shared" si="65"/>
        <v>9</v>
      </c>
      <c r="E215" s="85">
        <v>12677</v>
      </c>
      <c r="F215" s="7" t="s">
        <v>3576</v>
      </c>
      <c r="G215" s="50" t="s">
        <v>310</v>
      </c>
      <c r="H215" s="50" t="s">
        <v>308</v>
      </c>
      <c r="I215" s="50">
        <v>1</v>
      </c>
      <c r="J215" s="50">
        <v>5</v>
      </c>
      <c r="L215" s="171">
        <v>8592</v>
      </c>
      <c r="M215" s="57" t="s">
        <v>87</v>
      </c>
      <c r="O215" s="7">
        <v>6</v>
      </c>
      <c r="P215" s="7">
        <v>2</v>
      </c>
      <c r="Q215" s="7">
        <v>1</v>
      </c>
      <c r="R215" s="7">
        <v>3</v>
      </c>
      <c r="S215" s="7">
        <v>6</v>
      </c>
      <c r="T215" s="7">
        <v>10</v>
      </c>
      <c r="U215" s="7">
        <v>5</v>
      </c>
      <c r="BG215" s="6">
        <f t="shared" si="53"/>
        <v>0</v>
      </c>
      <c r="BH215" s="6">
        <f t="shared" si="54"/>
        <v>0</v>
      </c>
      <c r="BI215" s="6">
        <f t="shared" si="55"/>
        <v>0</v>
      </c>
      <c r="BJ215" s="6">
        <f t="shared" si="56"/>
        <v>0</v>
      </c>
      <c r="BK215" s="6">
        <f t="shared" si="57"/>
        <v>1</v>
      </c>
      <c r="BL215" s="6">
        <f t="shared" si="58"/>
        <v>1</v>
      </c>
      <c r="BM215" s="6">
        <f t="shared" si="59"/>
        <v>0</v>
      </c>
      <c r="BN215" s="6">
        <f t="shared" si="60"/>
        <v>0</v>
      </c>
      <c r="BO215" s="6">
        <f t="shared" si="61"/>
        <v>1</v>
      </c>
      <c r="BP215" s="6">
        <f t="shared" si="62"/>
        <v>1</v>
      </c>
      <c r="BQ215" s="6">
        <f t="shared" si="66"/>
        <v>1</v>
      </c>
      <c r="BR215" s="6">
        <f t="shared" si="67"/>
        <v>2</v>
      </c>
      <c r="BS215" s="6">
        <f t="shared" si="68"/>
        <v>1</v>
      </c>
      <c r="BT215" s="6">
        <f t="shared" si="69"/>
        <v>1</v>
      </c>
    </row>
    <row r="216" spans="1:72" hidden="1" x14ac:dyDescent="0.2">
      <c r="A216" s="46">
        <v>607</v>
      </c>
      <c r="B216" s="46">
        <f t="shared" si="63"/>
        <v>7</v>
      </c>
      <c r="C216" s="46">
        <f t="shared" si="64"/>
        <v>22</v>
      </c>
      <c r="D216" s="46">
        <f t="shared" si="65"/>
        <v>9</v>
      </c>
      <c r="E216" s="85">
        <v>12684</v>
      </c>
      <c r="F216" s="7" t="s">
        <v>2727</v>
      </c>
      <c r="G216" s="50" t="s">
        <v>103</v>
      </c>
      <c r="H216" s="50" t="s">
        <v>306</v>
      </c>
      <c r="I216" s="50">
        <v>3</v>
      </c>
      <c r="J216" s="50">
        <v>1</v>
      </c>
      <c r="L216" s="171">
        <v>3923</v>
      </c>
      <c r="M216" s="57" t="s">
        <v>937</v>
      </c>
      <c r="O216" s="7">
        <v>7</v>
      </c>
      <c r="P216" s="7">
        <v>3</v>
      </c>
      <c r="Q216" s="7">
        <v>1</v>
      </c>
      <c r="R216" s="7">
        <v>3</v>
      </c>
      <c r="S216" s="7">
        <v>9</v>
      </c>
      <c r="T216" s="7">
        <v>11</v>
      </c>
      <c r="U216" s="7">
        <v>7</v>
      </c>
      <c r="BG216" s="6">
        <f t="shared" si="53"/>
        <v>1</v>
      </c>
      <c r="BH216" s="6">
        <f t="shared" si="54"/>
        <v>1</v>
      </c>
      <c r="BI216" s="6">
        <f t="shared" si="55"/>
        <v>0</v>
      </c>
      <c r="BJ216" s="6">
        <f t="shared" si="56"/>
        <v>0</v>
      </c>
      <c r="BK216" s="6">
        <f t="shared" si="57"/>
        <v>0</v>
      </c>
      <c r="BL216" s="6">
        <f t="shared" si="58"/>
        <v>0</v>
      </c>
      <c r="BM216" s="6">
        <f t="shared" si="59"/>
        <v>1</v>
      </c>
      <c r="BN216" s="6">
        <f t="shared" si="60"/>
        <v>1</v>
      </c>
      <c r="BO216" s="6">
        <f t="shared" si="61"/>
        <v>0</v>
      </c>
      <c r="BP216" s="6">
        <f t="shared" si="62"/>
        <v>0</v>
      </c>
      <c r="BQ216" s="6">
        <f t="shared" si="66"/>
        <v>1</v>
      </c>
      <c r="BR216" s="6">
        <f t="shared" si="67"/>
        <v>3</v>
      </c>
      <c r="BS216" s="6">
        <f t="shared" si="68"/>
        <v>1</v>
      </c>
      <c r="BT216" s="6">
        <f t="shared" si="69"/>
        <v>2</v>
      </c>
    </row>
    <row r="217" spans="1:72" hidden="1" x14ac:dyDescent="0.2">
      <c r="A217" s="46">
        <v>608</v>
      </c>
      <c r="B217" s="46">
        <f t="shared" si="63"/>
        <v>7</v>
      </c>
      <c r="C217" s="46">
        <f t="shared" si="64"/>
        <v>29</v>
      </c>
      <c r="D217" s="46">
        <f t="shared" si="65"/>
        <v>9</v>
      </c>
      <c r="E217" s="85">
        <v>12691</v>
      </c>
      <c r="F217" s="7" t="s">
        <v>1632</v>
      </c>
      <c r="G217" s="50" t="s">
        <v>310</v>
      </c>
      <c r="H217" s="50" t="s">
        <v>308</v>
      </c>
      <c r="I217" s="50">
        <v>1</v>
      </c>
      <c r="J217" s="50">
        <v>4</v>
      </c>
      <c r="L217" s="171">
        <v>5041</v>
      </c>
      <c r="M217" s="57" t="s">
        <v>2637</v>
      </c>
      <c r="O217" s="7">
        <v>8</v>
      </c>
      <c r="P217" s="7">
        <v>3</v>
      </c>
      <c r="Q217" s="7">
        <v>1</v>
      </c>
      <c r="R217" s="7">
        <v>4</v>
      </c>
      <c r="S217" s="7">
        <v>10</v>
      </c>
      <c r="T217" s="7">
        <v>15</v>
      </c>
      <c r="U217" s="7">
        <v>7</v>
      </c>
      <c r="BG217" s="6">
        <f t="shared" si="53"/>
        <v>0</v>
      </c>
      <c r="BH217" s="6">
        <f t="shared" si="54"/>
        <v>0</v>
      </c>
      <c r="BI217" s="6">
        <f t="shared" si="55"/>
        <v>0</v>
      </c>
      <c r="BJ217" s="6">
        <f t="shared" si="56"/>
        <v>0</v>
      </c>
      <c r="BK217" s="6">
        <f t="shared" si="57"/>
        <v>1</v>
      </c>
      <c r="BL217" s="6">
        <f t="shared" si="58"/>
        <v>1</v>
      </c>
      <c r="BM217" s="6">
        <f t="shared" si="59"/>
        <v>0</v>
      </c>
      <c r="BN217" s="6">
        <f t="shared" si="60"/>
        <v>0</v>
      </c>
      <c r="BO217" s="6">
        <f t="shared" si="61"/>
        <v>1</v>
      </c>
      <c r="BP217" s="6">
        <f t="shared" si="62"/>
        <v>1</v>
      </c>
      <c r="BQ217" s="6">
        <f t="shared" si="66"/>
        <v>1</v>
      </c>
      <c r="BR217" s="6">
        <f t="shared" si="67"/>
        <v>4</v>
      </c>
      <c r="BS217" s="6">
        <f t="shared" si="68"/>
        <v>1</v>
      </c>
      <c r="BT217" s="6">
        <f t="shared" si="69"/>
        <v>3</v>
      </c>
    </row>
    <row r="218" spans="1:72" hidden="1" x14ac:dyDescent="0.2">
      <c r="A218" s="46">
        <v>609</v>
      </c>
      <c r="B218" s="46">
        <f t="shared" si="63"/>
        <v>7</v>
      </c>
      <c r="C218" s="46">
        <f t="shared" si="64"/>
        <v>6</v>
      </c>
      <c r="D218" s="46">
        <f t="shared" si="65"/>
        <v>10</v>
      </c>
      <c r="E218" s="85">
        <v>12698</v>
      </c>
      <c r="F218" s="7" t="s">
        <v>1113</v>
      </c>
      <c r="G218" s="50" t="s">
        <v>103</v>
      </c>
      <c r="H218" s="50" t="s">
        <v>306</v>
      </c>
      <c r="I218" s="50">
        <v>3</v>
      </c>
      <c r="J218" s="50">
        <v>1</v>
      </c>
      <c r="L218" s="171">
        <v>4387</v>
      </c>
      <c r="M218" s="57" t="s">
        <v>938</v>
      </c>
      <c r="O218" s="7">
        <v>9</v>
      </c>
      <c r="P218" s="7">
        <v>4</v>
      </c>
      <c r="Q218" s="7">
        <v>1</v>
      </c>
      <c r="R218" s="7">
        <v>4</v>
      </c>
      <c r="S218" s="7">
        <v>13</v>
      </c>
      <c r="T218" s="7">
        <v>16</v>
      </c>
      <c r="U218" s="7">
        <v>9</v>
      </c>
      <c r="BG218" s="6">
        <f t="shared" si="53"/>
        <v>1</v>
      </c>
      <c r="BH218" s="6">
        <f t="shared" si="54"/>
        <v>1</v>
      </c>
      <c r="BI218" s="6">
        <f t="shared" si="55"/>
        <v>0</v>
      </c>
      <c r="BJ218" s="6">
        <f t="shared" si="56"/>
        <v>0</v>
      </c>
      <c r="BK218" s="6">
        <f t="shared" si="57"/>
        <v>0</v>
      </c>
      <c r="BL218" s="6">
        <f t="shared" si="58"/>
        <v>0</v>
      </c>
      <c r="BM218" s="6">
        <f t="shared" si="59"/>
        <v>1</v>
      </c>
      <c r="BN218" s="6">
        <f t="shared" si="60"/>
        <v>1</v>
      </c>
      <c r="BO218" s="6">
        <f t="shared" si="61"/>
        <v>0</v>
      </c>
      <c r="BP218" s="6">
        <f t="shared" si="62"/>
        <v>0</v>
      </c>
      <c r="BQ218" s="6">
        <f t="shared" si="66"/>
        <v>1</v>
      </c>
      <c r="BR218" s="6">
        <f t="shared" si="67"/>
        <v>5</v>
      </c>
      <c r="BS218" s="6">
        <f t="shared" si="68"/>
        <v>1</v>
      </c>
      <c r="BT218" s="6">
        <f t="shared" si="69"/>
        <v>4</v>
      </c>
    </row>
    <row r="219" spans="1:72" hidden="1" x14ac:dyDescent="0.2">
      <c r="A219" s="46">
        <v>610</v>
      </c>
      <c r="B219" s="46">
        <f t="shared" si="63"/>
        <v>7</v>
      </c>
      <c r="C219" s="46">
        <f t="shared" si="64"/>
        <v>13</v>
      </c>
      <c r="D219" s="46">
        <f t="shared" si="65"/>
        <v>10</v>
      </c>
      <c r="E219" s="85">
        <v>12705</v>
      </c>
      <c r="F219" s="7" t="s">
        <v>109</v>
      </c>
      <c r="G219" s="50" t="s">
        <v>310</v>
      </c>
      <c r="H219" s="50" t="s">
        <v>308</v>
      </c>
      <c r="I219" s="50">
        <v>2</v>
      </c>
      <c r="J219" s="50">
        <v>3</v>
      </c>
      <c r="L219" s="171">
        <v>3405</v>
      </c>
      <c r="M219" s="57" t="s">
        <v>939</v>
      </c>
      <c r="O219" s="7">
        <v>10</v>
      </c>
      <c r="P219" s="7">
        <v>4</v>
      </c>
      <c r="Q219" s="7">
        <v>1</v>
      </c>
      <c r="R219" s="7">
        <v>5</v>
      </c>
      <c r="S219" s="7">
        <v>15</v>
      </c>
      <c r="T219" s="7">
        <v>19</v>
      </c>
      <c r="U219" s="7">
        <v>9</v>
      </c>
      <c r="BG219" s="6">
        <f t="shared" si="53"/>
        <v>0</v>
      </c>
      <c r="BH219" s="6">
        <f t="shared" si="54"/>
        <v>0</v>
      </c>
      <c r="BI219" s="6">
        <f t="shared" si="55"/>
        <v>0</v>
      </c>
      <c r="BJ219" s="6">
        <f t="shared" si="56"/>
        <v>0</v>
      </c>
      <c r="BK219" s="6">
        <f t="shared" si="57"/>
        <v>1</v>
      </c>
      <c r="BL219" s="6">
        <f t="shared" si="58"/>
        <v>1</v>
      </c>
      <c r="BM219" s="6">
        <f t="shared" si="59"/>
        <v>0</v>
      </c>
      <c r="BN219" s="6">
        <f t="shared" si="60"/>
        <v>0</v>
      </c>
      <c r="BO219" s="6">
        <f t="shared" si="61"/>
        <v>1</v>
      </c>
      <c r="BP219" s="6">
        <f t="shared" si="62"/>
        <v>1</v>
      </c>
      <c r="BQ219" s="6">
        <f t="shared" si="66"/>
        <v>1</v>
      </c>
      <c r="BR219" s="6">
        <f t="shared" si="67"/>
        <v>6</v>
      </c>
      <c r="BS219" s="6">
        <f t="shared" si="68"/>
        <v>1</v>
      </c>
      <c r="BT219" s="6">
        <f t="shared" si="69"/>
        <v>5</v>
      </c>
    </row>
    <row r="220" spans="1:72" hidden="1" x14ac:dyDescent="0.2">
      <c r="A220" s="46">
        <v>611</v>
      </c>
      <c r="B220" s="46">
        <f t="shared" si="63"/>
        <v>7</v>
      </c>
      <c r="C220" s="46">
        <f t="shared" si="64"/>
        <v>20</v>
      </c>
      <c r="D220" s="46">
        <f t="shared" si="65"/>
        <v>10</v>
      </c>
      <c r="E220" s="85">
        <v>12712</v>
      </c>
      <c r="F220" s="7" t="s">
        <v>1412</v>
      </c>
      <c r="G220" s="50" t="s">
        <v>310</v>
      </c>
      <c r="H220" s="50" t="s">
        <v>308</v>
      </c>
      <c r="I220" s="50">
        <v>0</v>
      </c>
      <c r="J220" s="50">
        <v>4</v>
      </c>
      <c r="L220" s="171">
        <v>7362</v>
      </c>
      <c r="O220" s="7">
        <v>11</v>
      </c>
      <c r="P220" s="7">
        <v>4</v>
      </c>
      <c r="Q220" s="7">
        <v>1</v>
      </c>
      <c r="R220" s="7">
        <v>6</v>
      </c>
      <c r="S220" s="7">
        <v>15</v>
      </c>
      <c r="T220" s="7">
        <v>23</v>
      </c>
      <c r="U220" s="7">
        <v>9</v>
      </c>
      <c r="BG220" s="6">
        <f t="shared" si="53"/>
        <v>0</v>
      </c>
      <c r="BH220" s="6">
        <f t="shared" si="54"/>
        <v>0</v>
      </c>
      <c r="BI220" s="6">
        <f t="shared" si="55"/>
        <v>0</v>
      </c>
      <c r="BJ220" s="6">
        <f t="shared" si="56"/>
        <v>0</v>
      </c>
      <c r="BK220" s="6">
        <f t="shared" si="57"/>
        <v>1</v>
      </c>
      <c r="BL220" s="6">
        <f t="shared" si="58"/>
        <v>2</v>
      </c>
      <c r="BM220" s="6">
        <f t="shared" si="59"/>
        <v>0</v>
      </c>
      <c r="BN220" s="6">
        <f t="shared" si="60"/>
        <v>0</v>
      </c>
      <c r="BO220" s="6">
        <f t="shared" si="61"/>
        <v>1</v>
      </c>
      <c r="BP220" s="6">
        <f t="shared" si="62"/>
        <v>2</v>
      </c>
      <c r="BQ220" s="6">
        <f t="shared" si="66"/>
        <v>0</v>
      </c>
      <c r="BR220" s="6">
        <f t="shared" si="67"/>
        <v>0</v>
      </c>
      <c r="BS220" s="6">
        <f t="shared" si="68"/>
        <v>1</v>
      </c>
      <c r="BT220" s="6">
        <f t="shared" si="69"/>
        <v>6</v>
      </c>
    </row>
    <row r="221" spans="1:72" hidden="1" x14ac:dyDescent="0.2">
      <c r="A221" s="46">
        <v>612</v>
      </c>
      <c r="B221" s="46">
        <f t="shared" si="63"/>
        <v>7</v>
      </c>
      <c r="C221" s="46">
        <f t="shared" si="64"/>
        <v>27</v>
      </c>
      <c r="D221" s="46">
        <f t="shared" si="65"/>
        <v>10</v>
      </c>
      <c r="E221" s="85">
        <v>12719</v>
      </c>
      <c r="F221" s="7" t="s">
        <v>234</v>
      </c>
      <c r="G221" s="50" t="s">
        <v>103</v>
      </c>
      <c r="H221" s="50" t="s">
        <v>307</v>
      </c>
      <c r="I221" s="50">
        <v>0</v>
      </c>
      <c r="J221" s="50">
        <v>0</v>
      </c>
      <c r="L221" s="171">
        <v>4035</v>
      </c>
      <c r="O221" s="7">
        <v>12</v>
      </c>
      <c r="P221" s="7">
        <v>4</v>
      </c>
      <c r="Q221" s="7">
        <v>2</v>
      </c>
      <c r="R221" s="7">
        <v>6</v>
      </c>
      <c r="S221" s="7">
        <v>15</v>
      </c>
      <c r="T221" s="7">
        <v>23</v>
      </c>
      <c r="U221" s="7">
        <v>10</v>
      </c>
      <c r="BG221" s="6">
        <f t="shared" si="53"/>
        <v>0</v>
      </c>
      <c r="BH221" s="6">
        <f t="shared" si="54"/>
        <v>0</v>
      </c>
      <c r="BI221" s="6">
        <f t="shared" si="55"/>
        <v>1</v>
      </c>
      <c r="BJ221" s="6">
        <f t="shared" si="56"/>
        <v>1</v>
      </c>
      <c r="BK221" s="6">
        <f t="shared" si="57"/>
        <v>0</v>
      </c>
      <c r="BL221" s="6">
        <f t="shared" si="58"/>
        <v>0</v>
      </c>
      <c r="BM221" s="6">
        <f t="shared" si="59"/>
        <v>1</v>
      </c>
      <c r="BN221" s="6">
        <f t="shared" si="60"/>
        <v>1</v>
      </c>
      <c r="BO221" s="6">
        <f t="shared" si="61"/>
        <v>1</v>
      </c>
      <c r="BP221" s="6">
        <f t="shared" si="62"/>
        <v>3</v>
      </c>
      <c r="BQ221" s="6">
        <f t="shared" si="66"/>
        <v>0</v>
      </c>
      <c r="BR221" s="6">
        <f t="shared" si="67"/>
        <v>0</v>
      </c>
      <c r="BS221" s="6">
        <f t="shared" si="68"/>
        <v>0</v>
      </c>
      <c r="BT221" s="6">
        <f t="shared" si="69"/>
        <v>0</v>
      </c>
    </row>
    <row r="222" spans="1:72" hidden="1" x14ac:dyDescent="0.2">
      <c r="A222" s="46">
        <v>613</v>
      </c>
      <c r="B222" s="46">
        <f t="shared" si="63"/>
        <v>7</v>
      </c>
      <c r="C222" s="46">
        <f t="shared" si="64"/>
        <v>3</v>
      </c>
      <c r="D222" s="46">
        <f t="shared" si="65"/>
        <v>11</v>
      </c>
      <c r="E222" s="85">
        <v>12726</v>
      </c>
      <c r="F222" s="7" t="s">
        <v>583</v>
      </c>
      <c r="G222" s="50" t="s">
        <v>310</v>
      </c>
      <c r="H222" s="50" t="s">
        <v>308</v>
      </c>
      <c r="I222" s="50">
        <v>3</v>
      </c>
      <c r="J222" s="50">
        <v>5</v>
      </c>
      <c r="L222" s="171">
        <v>9013</v>
      </c>
      <c r="M222" s="57" t="s">
        <v>940</v>
      </c>
      <c r="O222" s="7">
        <v>13</v>
      </c>
      <c r="P222" s="7">
        <v>4</v>
      </c>
      <c r="Q222" s="7">
        <v>2</v>
      </c>
      <c r="R222" s="7">
        <v>7</v>
      </c>
      <c r="S222" s="7">
        <v>18</v>
      </c>
      <c r="T222" s="7">
        <v>28</v>
      </c>
      <c r="U222" s="7">
        <v>10</v>
      </c>
      <c r="BG222" s="6">
        <f t="shared" si="53"/>
        <v>0</v>
      </c>
      <c r="BH222" s="6">
        <f t="shared" si="54"/>
        <v>0</v>
      </c>
      <c r="BI222" s="6">
        <f t="shared" si="55"/>
        <v>0</v>
      </c>
      <c r="BJ222" s="6">
        <f t="shared" si="56"/>
        <v>0</v>
      </c>
      <c r="BK222" s="6">
        <f t="shared" si="57"/>
        <v>1</v>
      </c>
      <c r="BL222" s="6">
        <f t="shared" si="58"/>
        <v>1</v>
      </c>
      <c r="BM222" s="6">
        <f t="shared" si="59"/>
        <v>0</v>
      </c>
      <c r="BN222" s="6">
        <f t="shared" si="60"/>
        <v>0</v>
      </c>
      <c r="BO222" s="6">
        <f t="shared" si="61"/>
        <v>1</v>
      </c>
      <c r="BP222" s="6">
        <f t="shared" si="62"/>
        <v>4</v>
      </c>
      <c r="BQ222" s="6">
        <f t="shared" si="66"/>
        <v>1</v>
      </c>
      <c r="BR222" s="6">
        <f t="shared" si="67"/>
        <v>1</v>
      </c>
      <c r="BS222" s="6">
        <f t="shared" si="68"/>
        <v>1</v>
      </c>
      <c r="BT222" s="6">
        <f t="shared" si="69"/>
        <v>1</v>
      </c>
    </row>
    <row r="223" spans="1:72" hidden="1" x14ac:dyDescent="0.2">
      <c r="A223" s="46">
        <v>614</v>
      </c>
      <c r="B223" s="46">
        <f t="shared" si="63"/>
        <v>7</v>
      </c>
      <c r="C223" s="46">
        <f t="shared" si="64"/>
        <v>10</v>
      </c>
      <c r="D223" s="46">
        <f t="shared" si="65"/>
        <v>11</v>
      </c>
      <c r="E223" s="85">
        <v>12733</v>
      </c>
      <c r="F223" s="7" t="s">
        <v>663</v>
      </c>
      <c r="G223" s="50" t="s">
        <v>103</v>
      </c>
      <c r="H223" s="50" t="s">
        <v>306</v>
      </c>
      <c r="I223" s="50">
        <v>5</v>
      </c>
      <c r="J223" s="50">
        <v>0</v>
      </c>
      <c r="L223" s="171">
        <v>3992</v>
      </c>
      <c r="M223" s="57" t="s">
        <v>2677</v>
      </c>
      <c r="O223" s="7">
        <v>14</v>
      </c>
      <c r="P223" s="7">
        <v>5</v>
      </c>
      <c r="Q223" s="7">
        <v>2</v>
      </c>
      <c r="R223" s="7">
        <v>7</v>
      </c>
      <c r="S223" s="7">
        <v>23</v>
      </c>
      <c r="T223" s="7">
        <v>28</v>
      </c>
      <c r="U223" s="7">
        <v>12</v>
      </c>
      <c r="BG223" s="6">
        <f t="shared" si="53"/>
        <v>1</v>
      </c>
      <c r="BH223" s="6">
        <f t="shared" si="54"/>
        <v>1</v>
      </c>
      <c r="BI223" s="6">
        <f t="shared" si="55"/>
        <v>0</v>
      </c>
      <c r="BJ223" s="6">
        <f t="shared" si="56"/>
        <v>0</v>
      </c>
      <c r="BK223" s="6">
        <f t="shared" si="57"/>
        <v>0</v>
      </c>
      <c r="BL223" s="6">
        <f t="shared" si="58"/>
        <v>0</v>
      </c>
      <c r="BM223" s="6">
        <f t="shared" si="59"/>
        <v>1</v>
      </c>
      <c r="BN223" s="6">
        <f t="shared" si="60"/>
        <v>1</v>
      </c>
      <c r="BO223" s="6">
        <f t="shared" si="61"/>
        <v>0</v>
      </c>
      <c r="BP223" s="6">
        <f t="shared" si="62"/>
        <v>0</v>
      </c>
      <c r="BQ223" s="6">
        <f t="shared" si="66"/>
        <v>1</v>
      </c>
      <c r="BR223" s="6">
        <f t="shared" si="67"/>
        <v>2</v>
      </c>
      <c r="BS223" s="6">
        <f t="shared" si="68"/>
        <v>0</v>
      </c>
      <c r="BT223" s="6">
        <f t="shared" si="69"/>
        <v>0</v>
      </c>
    </row>
    <row r="224" spans="1:72" hidden="1" x14ac:dyDescent="0.2">
      <c r="A224" s="46">
        <v>615</v>
      </c>
      <c r="B224" s="46">
        <f t="shared" si="63"/>
        <v>7</v>
      </c>
      <c r="C224" s="46">
        <f t="shared" si="64"/>
        <v>17</v>
      </c>
      <c r="D224" s="46">
        <f t="shared" si="65"/>
        <v>11</v>
      </c>
      <c r="E224" s="85">
        <v>12740</v>
      </c>
      <c r="F224" s="7" t="s">
        <v>125</v>
      </c>
      <c r="G224" s="50" t="s">
        <v>310</v>
      </c>
      <c r="H224" s="50" t="s">
        <v>306</v>
      </c>
      <c r="I224" s="50">
        <v>3</v>
      </c>
      <c r="J224" s="50">
        <v>2</v>
      </c>
      <c r="L224" s="171">
        <v>6239</v>
      </c>
      <c r="M224" s="57" t="s">
        <v>2678</v>
      </c>
      <c r="O224" s="7">
        <v>15</v>
      </c>
      <c r="P224" s="7">
        <v>6</v>
      </c>
      <c r="Q224" s="7">
        <v>2</v>
      </c>
      <c r="R224" s="7">
        <v>7</v>
      </c>
      <c r="S224" s="7">
        <v>26</v>
      </c>
      <c r="T224" s="7">
        <v>30</v>
      </c>
      <c r="U224" s="7">
        <v>14</v>
      </c>
      <c r="BG224" s="6">
        <f t="shared" si="53"/>
        <v>1</v>
      </c>
      <c r="BH224" s="6">
        <f t="shared" si="54"/>
        <v>2</v>
      </c>
      <c r="BI224" s="6">
        <f t="shared" si="55"/>
        <v>0</v>
      </c>
      <c r="BJ224" s="6">
        <f t="shared" si="56"/>
        <v>0</v>
      </c>
      <c r="BK224" s="6">
        <f t="shared" si="57"/>
        <v>0</v>
      </c>
      <c r="BL224" s="6">
        <f t="shared" si="58"/>
        <v>0</v>
      </c>
      <c r="BM224" s="6">
        <f t="shared" si="59"/>
        <v>1</v>
      </c>
      <c r="BN224" s="6">
        <f t="shared" si="60"/>
        <v>2</v>
      </c>
      <c r="BO224" s="6">
        <f t="shared" si="61"/>
        <v>0</v>
      </c>
      <c r="BP224" s="6">
        <f t="shared" si="62"/>
        <v>0</v>
      </c>
      <c r="BQ224" s="6">
        <f t="shared" si="66"/>
        <v>1</v>
      </c>
      <c r="BR224" s="6">
        <f t="shared" si="67"/>
        <v>3</v>
      </c>
      <c r="BS224" s="6">
        <f t="shared" si="68"/>
        <v>1</v>
      </c>
      <c r="BT224" s="6">
        <f t="shared" si="69"/>
        <v>1</v>
      </c>
    </row>
    <row r="225" spans="1:72" hidden="1" x14ac:dyDescent="0.2">
      <c r="A225" s="46">
        <v>616</v>
      </c>
      <c r="B225" s="46">
        <f t="shared" si="63"/>
        <v>7</v>
      </c>
      <c r="C225" s="46">
        <f t="shared" si="64"/>
        <v>1</v>
      </c>
      <c r="D225" s="46">
        <f t="shared" si="65"/>
        <v>12</v>
      </c>
      <c r="E225" s="85">
        <v>12754</v>
      </c>
      <c r="F225" s="7" t="s">
        <v>243</v>
      </c>
      <c r="G225" s="50" t="s">
        <v>310</v>
      </c>
      <c r="H225" s="50" t="s">
        <v>308</v>
      </c>
      <c r="I225" s="50">
        <v>1</v>
      </c>
      <c r="J225" s="50">
        <v>5</v>
      </c>
      <c r="L225" s="171">
        <v>5227</v>
      </c>
      <c r="M225" s="57" t="s">
        <v>936</v>
      </c>
      <c r="O225" s="7">
        <v>16</v>
      </c>
      <c r="P225" s="7">
        <v>6</v>
      </c>
      <c r="Q225" s="7">
        <v>2</v>
      </c>
      <c r="R225" s="7">
        <v>8</v>
      </c>
      <c r="S225" s="7">
        <v>27</v>
      </c>
      <c r="T225" s="7">
        <v>35</v>
      </c>
      <c r="U225" s="7">
        <v>14</v>
      </c>
      <c r="BG225" s="6">
        <f t="shared" si="53"/>
        <v>0</v>
      </c>
      <c r="BH225" s="6">
        <f t="shared" si="54"/>
        <v>0</v>
      </c>
      <c r="BI225" s="6">
        <f t="shared" si="55"/>
        <v>0</v>
      </c>
      <c r="BJ225" s="6">
        <f t="shared" si="56"/>
        <v>0</v>
      </c>
      <c r="BK225" s="6">
        <f t="shared" si="57"/>
        <v>1</v>
      </c>
      <c r="BL225" s="6">
        <f t="shared" si="58"/>
        <v>1</v>
      </c>
      <c r="BM225" s="6">
        <f t="shared" si="59"/>
        <v>0</v>
      </c>
      <c r="BN225" s="6">
        <f t="shared" si="60"/>
        <v>0</v>
      </c>
      <c r="BO225" s="6">
        <f t="shared" si="61"/>
        <v>1</v>
      </c>
      <c r="BP225" s="6">
        <f t="shared" si="62"/>
        <v>1</v>
      </c>
      <c r="BQ225" s="6">
        <f t="shared" si="66"/>
        <v>1</v>
      </c>
      <c r="BR225" s="6">
        <f t="shared" si="67"/>
        <v>4</v>
      </c>
      <c r="BS225" s="6">
        <f t="shared" si="68"/>
        <v>1</v>
      </c>
      <c r="BT225" s="6">
        <f t="shared" si="69"/>
        <v>2</v>
      </c>
    </row>
    <row r="226" spans="1:72" hidden="1" x14ac:dyDescent="0.2">
      <c r="A226" s="46">
        <v>617</v>
      </c>
      <c r="B226" s="46">
        <f t="shared" si="63"/>
        <v>7</v>
      </c>
      <c r="C226" s="46">
        <f t="shared" si="64"/>
        <v>15</v>
      </c>
      <c r="D226" s="46">
        <f t="shared" si="65"/>
        <v>12</v>
      </c>
      <c r="E226" s="85">
        <v>12768</v>
      </c>
      <c r="F226" s="7" t="s">
        <v>2070</v>
      </c>
      <c r="G226" s="50" t="s">
        <v>310</v>
      </c>
      <c r="H226" s="50" t="s">
        <v>308</v>
      </c>
      <c r="I226" s="50">
        <v>0</v>
      </c>
      <c r="J226" s="50">
        <v>4</v>
      </c>
      <c r="L226" s="171">
        <v>2629</v>
      </c>
      <c r="O226" s="7">
        <v>17</v>
      </c>
      <c r="P226" s="7">
        <v>6</v>
      </c>
      <c r="Q226" s="7">
        <v>2</v>
      </c>
      <c r="R226" s="7">
        <v>9</v>
      </c>
      <c r="S226" s="7">
        <v>27</v>
      </c>
      <c r="T226" s="7">
        <v>39</v>
      </c>
      <c r="U226" s="7">
        <v>14</v>
      </c>
      <c r="BG226" s="6">
        <f t="shared" si="53"/>
        <v>0</v>
      </c>
      <c r="BH226" s="6">
        <f t="shared" si="54"/>
        <v>0</v>
      </c>
      <c r="BI226" s="6">
        <f t="shared" si="55"/>
        <v>0</v>
      </c>
      <c r="BJ226" s="6">
        <f t="shared" si="56"/>
        <v>0</v>
      </c>
      <c r="BK226" s="6">
        <f t="shared" si="57"/>
        <v>1</v>
      </c>
      <c r="BL226" s="6">
        <f t="shared" si="58"/>
        <v>2</v>
      </c>
      <c r="BM226" s="6">
        <f t="shared" si="59"/>
        <v>0</v>
      </c>
      <c r="BN226" s="6">
        <f t="shared" si="60"/>
        <v>0</v>
      </c>
      <c r="BO226" s="6">
        <f t="shared" si="61"/>
        <v>1</v>
      </c>
      <c r="BP226" s="6">
        <f t="shared" si="62"/>
        <v>2</v>
      </c>
      <c r="BQ226" s="6">
        <f t="shared" si="66"/>
        <v>0</v>
      </c>
      <c r="BR226" s="6">
        <f t="shared" si="67"/>
        <v>0</v>
      </c>
      <c r="BS226" s="6">
        <f t="shared" si="68"/>
        <v>1</v>
      </c>
      <c r="BT226" s="6">
        <f t="shared" si="69"/>
        <v>3</v>
      </c>
    </row>
    <row r="227" spans="1:72" hidden="1" x14ac:dyDescent="0.2">
      <c r="A227" s="46">
        <v>618</v>
      </c>
      <c r="B227" s="46">
        <f t="shared" si="63"/>
        <v>7</v>
      </c>
      <c r="C227" s="46">
        <f t="shared" si="64"/>
        <v>22</v>
      </c>
      <c r="D227" s="46">
        <f t="shared" si="65"/>
        <v>12</v>
      </c>
      <c r="E227" s="85">
        <v>12775</v>
      </c>
      <c r="F227" s="7" t="s">
        <v>3368</v>
      </c>
      <c r="G227" s="50" t="s">
        <v>103</v>
      </c>
      <c r="H227" s="50" t="s">
        <v>308</v>
      </c>
      <c r="I227" s="50">
        <v>0</v>
      </c>
      <c r="J227" s="50">
        <v>1</v>
      </c>
      <c r="L227" s="171">
        <v>3003</v>
      </c>
      <c r="O227" s="7">
        <v>18</v>
      </c>
      <c r="P227" s="7">
        <v>6</v>
      </c>
      <c r="Q227" s="7">
        <v>2</v>
      </c>
      <c r="R227" s="7">
        <v>10</v>
      </c>
      <c r="S227" s="7">
        <v>27</v>
      </c>
      <c r="T227" s="7">
        <v>40</v>
      </c>
      <c r="U227" s="7">
        <v>14</v>
      </c>
      <c r="BG227" s="6">
        <f t="shared" si="53"/>
        <v>0</v>
      </c>
      <c r="BH227" s="6">
        <f t="shared" si="54"/>
        <v>0</v>
      </c>
      <c r="BI227" s="6">
        <f t="shared" si="55"/>
        <v>0</v>
      </c>
      <c r="BJ227" s="6">
        <f t="shared" si="56"/>
        <v>0</v>
      </c>
      <c r="BK227" s="6">
        <f t="shared" si="57"/>
        <v>1</v>
      </c>
      <c r="BL227" s="6">
        <f t="shared" si="58"/>
        <v>3</v>
      </c>
      <c r="BM227" s="6">
        <f t="shared" si="59"/>
        <v>0</v>
      </c>
      <c r="BN227" s="6">
        <f t="shared" si="60"/>
        <v>0</v>
      </c>
      <c r="BO227" s="6">
        <f t="shared" si="61"/>
        <v>1</v>
      </c>
      <c r="BP227" s="6">
        <f t="shared" si="62"/>
        <v>3</v>
      </c>
      <c r="BQ227" s="6">
        <f t="shared" si="66"/>
        <v>0</v>
      </c>
      <c r="BR227" s="6">
        <f t="shared" si="67"/>
        <v>0</v>
      </c>
      <c r="BS227" s="6">
        <f t="shared" si="68"/>
        <v>1</v>
      </c>
      <c r="BT227" s="6">
        <f t="shared" si="69"/>
        <v>4</v>
      </c>
    </row>
    <row r="228" spans="1:72" hidden="1" x14ac:dyDescent="0.2">
      <c r="A228" s="46">
        <v>619</v>
      </c>
      <c r="B228" s="46">
        <f t="shared" si="63"/>
        <v>3</v>
      </c>
      <c r="C228" s="46">
        <f t="shared" si="64"/>
        <v>25</v>
      </c>
      <c r="D228" s="46">
        <f t="shared" si="65"/>
        <v>12</v>
      </c>
      <c r="E228" s="85">
        <v>12778</v>
      </c>
      <c r="F228" s="7" t="s">
        <v>691</v>
      </c>
      <c r="G228" s="50" t="s">
        <v>103</v>
      </c>
      <c r="H228" s="50" t="s">
        <v>306</v>
      </c>
      <c r="I228" s="50">
        <v>5</v>
      </c>
      <c r="J228" s="50">
        <v>2</v>
      </c>
      <c r="L228" s="171">
        <v>3867</v>
      </c>
      <c r="M228" s="57" t="s">
        <v>2223</v>
      </c>
      <c r="O228" s="7">
        <v>19</v>
      </c>
      <c r="P228" s="7">
        <v>7</v>
      </c>
      <c r="Q228" s="7">
        <v>2</v>
      </c>
      <c r="R228" s="7">
        <v>10</v>
      </c>
      <c r="S228" s="7">
        <v>32</v>
      </c>
      <c r="T228" s="7">
        <v>42</v>
      </c>
      <c r="U228" s="7">
        <v>16</v>
      </c>
      <c r="BG228" s="6">
        <f t="shared" si="53"/>
        <v>1</v>
      </c>
      <c r="BH228" s="6">
        <f t="shared" si="54"/>
        <v>1</v>
      </c>
      <c r="BI228" s="6">
        <f t="shared" si="55"/>
        <v>0</v>
      </c>
      <c r="BJ228" s="6">
        <f t="shared" si="56"/>
        <v>0</v>
      </c>
      <c r="BK228" s="6">
        <f t="shared" si="57"/>
        <v>0</v>
      </c>
      <c r="BL228" s="6">
        <f t="shared" si="58"/>
        <v>0</v>
      </c>
      <c r="BM228" s="6">
        <f t="shared" si="59"/>
        <v>1</v>
      </c>
      <c r="BN228" s="6">
        <f t="shared" si="60"/>
        <v>1</v>
      </c>
      <c r="BO228" s="6">
        <f t="shared" si="61"/>
        <v>0</v>
      </c>
      <c r="BP228" s="6">
        <f t="shared" si="62"/>
        <v>0</v>
      </c>
      <c r="BQ228" s="6">
        <f t="shared" si="66"/>
        <v>1</v>
      </c>
      <c r="BR228" s="6">
        <f t="shared" si="67"/>
        <v>1</v>
      </c>
      <c r="BS228" s="6">
        <f t="shared" si="68"/>
        <v>1</v>
      </c>
      <c r="BT228" s="6">
        <f t="shared" si="69"/>
        <v>5</v>
      </c>
    </row>
    <row r="229" spans="1:72" hidden="1" x14ac:dyDescent="0.2">
      <c r="A229" s="46">
        <v>620</v>
      </c>
      <c r="B229" s="46">
        <f t="shared" si="63"/>
        <v>4</v>
      </c>
      <c r="C229" s="46">
        <f t="shared" si="64"/>
        <v>26</v>
      </c>
      <c r="D229" s="46">
        <f t="shared" si="65"/>
        <v>12</v>
      </c>
      <c r="E229" s="85">
        <v>12779</v>
      </c>
      <c r="F229" s="7" t="s">
        <v>257</v>
      </c>
      <c r="G229" s="50" t="s">
        <v>310</v>
      </c>
      <c r="H229" s="50" t="s">
        <v>308</v>
      </c>
      <c r="I229" s="50">
        <v>2</v>
      </c>
      <c r="J229" s="50">
        <v>5</v>
      </c>
      <c r="L229" s="171">
        <v>3877</v>
      </c>
      <c r="M229" s="57" t="s">
        <v>2224</v>
      </c>
      <c r="O229" s="7">
        <v>20</v>
      </c>
      <c r="P229" s="7">
        <v>7</v>
      </c>
      <c r="Q229" s="7">
        <v>2</v>
      </c>
      <c r="R229" s="7">
        <v>11</v>
      </c>
      <c r="S229" s="7">
        <v>34</v>
      </c>
      <c r="T229" s="7">
        <v>47</v>
      </c>
      <c r="U229" s="7">
        <v>16</v>
      </c>
      <c r="BG229" s="6">
        <f t="shared" si="53"/>
        <v>0</v>
      </c>
      <c r="BH229" s="6">
        <f t="shared" si="54"/>
        <v>0</v>
      </c>
      <c r="BI229" s="6">
        <f t="shared" si="55"/>
        <v>0</v>
      </c>
      <c r="BJ229" s="6">
        <f t="shared" si="56"/>
        <v>0</v>
      </c>
      <c r="BK229" s="6">
        <f t="shared" si="57"/>
        <v>1</v>
      </c>
      <c r="BL229" s="6">
        <f t="shared" si="58"/>
        <v>1</v>
      </c>
      <c r="BM229" s="6">
        <f t="shared" si="59"/>
        <v>0</v>
      </c>
      <c r="BN229" s="6">
        <f t="shared" si="60"/>
        <v>0</v>
      </c>
      <c r="BO229" s="6">
        <f t="shared" si="61"/>
        <v>1</v>
      </c>
      <c r="BP229" s="6">
        <f t="shared" si="62"/>
        <v>1</v>
      </c>
      <c r="BQ229" s="6">
        <f t="shared" si="66"/>
        <v>1</v>
      </c>
      <c r="BR229" s="6">
        <f t="shared" si="67"/>
        <v>2</v>
      </c>
      <c r="BS229" s="6">
        <f t="shared" si="68"/>
        <v>1</v>
      </c>
      <c r="BT229" s="6">
        <f t="shared" si="69"/>
        <v>6</v>
      </c>
    </row>
    <row r="230" spans="1:72" hidden="1" x14ac:dyDescent="0.2">
      <c r="A230" s="46">
        <v>621</v>
      </c>
      <c r="B230" s="46">
        <f t="shared" si="63"/>
        <v>7</v>
      </c>
      <c r="C230" s="46">
        <f t="shared" si="64"/>
        <v>29</v>
      </c>
      <c r="D230" s="46">
        <f t="shared" si="65"/>
        <v>12</v>
      </c>
      <c r="E230" s="85">
        <v>12782</v>
      </c>
      <c r="F230" s="7" t="s">
        <v>3369</v>
      </c>
      <c r="G230" s="50" t="s">
        <v>103</v>
      </c>
      <c r="H230" s="50" t="s">
        <v>306</v>
      </c>
      <c r="I230" s="50">
        <v>2</v>
      </c>
      <c r="J230" s="50">
        <v>1</v>
      </c>
      <c r="L230" s="171">
        <v>4223</v>
      </c>
      <c r="M230" s="57" t="s">
        <v>2225</v>
      </c>
      <c r="O230" s="7">
        <v>21</v>
      </c>
      <c r="P230" s="7">
        <v>8</v>
      </c>
      <c r="Q230" s="7">
        <v>2</v>
      </c>
      <c r="R230" s="7">
        <v>11</v>
      </c>
      <c r="S230" s="7">
        <v>36</v>
      </c>
      <c r="T230" s="7">
        <v>48</v>
      </c>
      <c r="U230" s="7">
        <v>18</v>
      </c>
      <c r="BG230" s="6">
        <f t="shared" si="53"/>
        <v>1</v>
      </c>
      <c r="BH230" s="6">
        <f t="shared" si="54"/>
        <v>1</v>
      </c>
      <c r="BI230" s="6">
        <f t="shared" si="55"/>
        <v>0</v>
      </c>
      <c r="BJ230" s="6">
        <f t="shared" si="56"/>
        <v>0</v>
      </c>
      <c r="BK230" s="6">
        <f t="shared" si="57"/>
        <v>0</v>
      </c>
      <c r="BL230" s="6">
        <f t="shared" si="58"/>
        <v>0</v>
      </c>
      <c r="BM230" s="6">
        <f t="shared" si="59"/>
        <v>1</v>
      </c>
      <c r="BN230" s="6">
        <f t="shared" si="60"/>
        <v>1</v>
      </c>
      <c r="BO230" s="6">
        <f t="shared" si="61"/>
        <v>0</v>
      </c>
      <c r="BP230" s="6">
        <f t="shared" si="62"/>
        <v>0</v>
      </c>
      <c r="BQ230" s="6">
        <f t="shared" si="66"/>
        <v>1</v>
      </c>
      <c r="BR230" s="6">
        <f t="shared" si="67"/>
        <v>3</v>
      </c>
      <c r="BS230" s="6">
        <f t="shared" si="68"/>
        <v>1</v>
      </c>
      <c r="BT230" s="6">
        <f t="shared" si="69"/>
        <v>7</v>
      </c>
    </row>
    <row r="231" spans="1:72" hidden="1" x14ac:dyDescent="0.2">
      <c r="A231" s="46">
        <v>622</v>
      </c>
      <c r="B231" s="46">
        <f t="shared" si="63"/>
        <v>7</v>
      </c>
      <c r="C231" s="46">
        <f t="shared" si="64"/>
        <v>5</v>
      </c>
      <c r="D231" s="46">
        <f t="shared" si="65"/>
        <v>1</v>
      </c>
      <c r="E231" s="85">
        <v>12789</v>
      </c>
      <c r="F231" s="7" t="s">
        <v>660</v>
      </c>
      <c r="G231" s="50" t="s">
        <v>310</v>
      </c>
      <c r="H231" s="50" t="s">
        <v>308</v>
      </c>
      <c r="I231" s="50">
        <v>1</v>
      </c>
      <c r="J231" s="50">
        <v>3</v>
      </c>
      <c r="L231" s="171">
        <v>3900</v>
      </c>
      <c r="M231" s="57" t="s">
        <v>2226</v>
      </c>
      <c r="O231" s="7">
        <v>22</v>
      </c>
      <c r="P231" s="7">
        <v>8</v>
      </c>
      <c r="Q231" s="7">
        <v>2</v>
      </c>
      <c r="R231" s="7">
        <v>12</v>
      </c>
      <c r="S231" s="7">
        <v>37</v>
      </c>
      <c r="T231" s="7">
        <v>51</v>
      </c>
      <c r="U231" s="7">
        <v>18</v>
      </c>
      <c r="BG231" s="6">
        <f t="shared" si="53"/>
        <v>0</v>
      </c>
      <c r="BH231" s="6">
        <f t="shared" si="54"/>
        <v>0</v>
      </c>
      <c r="BI231" s="6">
        <f t="shared" si="55"/>
        <v>0</v>
      </c>
      <c r="BJ231" s="6">
        <f t="shared" si="56"/>
        <v>0</v>
      </c>
      <c r="BK231" s="6">
        <f t="shared" si="57"/>
        <v>1</v>
      </c>
      <c r="BL231" s="6">
        <f t="shared" si="58"/>
        <v>1</v>
      </c>
      <c r="BM231" s="6">
        <f t="shared" si="59"/>
        <v>0</v>
      </c>
      <c r="BN231" s="6">
        <f t="shared" si="60"/>
        <v>0</v>
      </c>
      <c r="BO231" s="6">
        <f t="shared" si="61"/>
        <v>1</v>
      </c>
      <c r="BP231" s="6">
        <f t="shared" si="62"/>
        <v>1</v>
      </c>
      <c r="BQ231" s="6">
        <f t="shared" si="66"/>
        <v>1</v>
      </c>
      <c r="BR231" s="6">
        <f t="shared" si="67"/>
        <v>4</v>
      </c>
      <c r="BS231" s="6">
        <f t="shared" si="68"/>
        <v>1</v>
      </c>
      <c r="BT231" s="6">
        <f t="shared" si="69"/>
        <v>8</v>
      </c>
    </row>
    <row r="232" spans="1:72" hidden="1" x14ac:dyDescent="0.2">
      <c r="A232" s="46">
        <v>623</v>
      </c>
      <c r="B232" s="46">
        <f t="shared" si="63"/>
        <v>7</v>
      </c>
      <c r="C232" s="46">
        <f t="shared" si="64"/>
        <v>19</v>
      </c>
      <c r="D232" s="46">
        <f t="shared" si="65"/>
        <v>1</v>
      </c>
      <c r="E232" s="85">
        <v>12803</v>
      </c>
      <c r="F232" s="7" t="s">
        <v>1612</v>
      </c>
      <c r="G232" s="50" t="s">
        <v>310</v>
      </c>
      <c r="H232" s="50" t="s">
        <v>308</v>
      </c>
      <c r="I232" s="50">
        <v>2</v>
      </c>
      <c r="J232" s="50">
        <v>4</v>
      </c>
      <c r="L232" s="171">
        <v>2948</v>
      </c>
      <c r="M232" s="57" t="s">
        <v>754</v>
      </c>
      <c r="O232" s="7">
        <v>23</v>
      </c>
      <c r="P232" s="7">
        <v>8</v>
      </c>
      <c r="Q232" s="7">
        <v>2</v>
      </c>
      <c r="R232" s="7">
        <v>13</v>
      </c>
      <c r="S232" s="7">
        <v>39</v>
      </c>
      <c r="T232" s="7">
        <v>55</v>
      </c>
      <c r="U232" s="7">
        <v>18</v>
      </c>
      <c r="BG232" s="6">
        <f t="shared" si="53"/>
        <v>0</v>
      </c>
      <c r="BH232" s="6">
        <f t="shared" si="54"/>
        <v>0</v>
      </c>
      <c r="BI232" s="6">
        <f t="shared" si="55"/>
        <v>0</v>
      </c>
      <c r="BJ232" s="6">
        <f t="shared" si="56"/>
        <v>0</v>
      </c>
      <c r="BK232" s="6">
        <f t="shared" si="57"/>
        <v>1</v>
      </c>
      <c r="BL232" s="6">
        <f t="shared" si="58"/>
        <v>2</v>
      </c>
      <c r="BM232" s="6">
        <f t="shared" si="59"/>
        <v>0</v>
      </c>
      <c r="BN232" s="6">
        <f t="shared" si="60"/>
        <v>0</v>
      </c>
      <c r="BO232" s="6">
        <f t="shared" si="61"/>
        <v>1</v>
      </c>
      <c r="BP232" s="6">
        <f t="shared" si="62"/>
        <v>2</v>
      </c>
      <c r="BQ232" s="6">
        <f t="shared" si="66"/>
        <v>1</v>
      </c>
      <c r="BR232" s="6">
        <f t="shared" si="67"/>
        <v>5</v>
      </c>
      <c r="BS232" s="6">
        <f t="shared" si="68"/>
        <v>1</v>
      </c>
      <c r="BT232" s="6">
        <f t="shared" si="69"/>
        <v>9</v>
      </c>
    </row>
    <row r="233" spans="1:72" hidden="1" x14ac:dyDescent="0.2">
      <c r="A233" s="46">
        <v>624</v>
      </c>
      <c r="B233" s="46">
        <f t="shared" si="63"/>
        <v>7</v>
      </c>
      <c r="C233" s="46">
        <f t="shared" si="64"/>
        <v>26</v>
      </c>
      <c r="D233" s="46">
        <f t="shared" si="65"/>
        <v>1</v>
      </c>
      <c r="E233" s="85">
        <v>12810</v>
      </c>
      <c r="F233" s="7" t="s">
        <v>2386</v>
      </c>
      <c r="G233" s="50" t="s">
        <v>103</v>
      </c>
      <c r="H233" s="50" t="s">
        <v>307</v>
      </c>
      <c r="I233" s="50">
        <v>1</v>
      </c>
      <c r="J233" s="50">
        <v>1</v>
      </c>
      <c r="L233" s="171">
        <v>2456</v>
      </c>
      <c r="M233" s="57" t="s">
        <v>936</v>
      </c>
      <c r="O233" s="7">
        <v>24</v>
      </c>
      <c r="P233" s="7">
        <v>8</v>
      </c>
      <c r="Q233" s="7">
        <v>3</v>
      </c>
      <c r="R233" s="7">
        <v>13</v>
      </c>
      <c r="S233" s="7">
        <v>40</v>
      </c>
      <c r="T233" s="7">
        <v>56</v>
      </c>
      <c r="U233" s="7">
        <v>19</v>
      </c>
      <c r="BG233" s="6">
        <f t="shared" si="53"/>
        <v>0</v>
      </c>
      <c r="BH233" s="6">
        <f t="shared" si="54"/>
        <v>0</v>
      </c>
      <c r="BI233" s="6">
        <f t="shared" si="55"/>
        <v>1</v>
      </c>
      <c r="BJ233" s="6">
        <f t="shared" si="56"/>
        <v>1</v>
      </c>
      <c r="BK233" s="6">
        <f t="shared" si="57"/>
        <v>0</v>
      </c>
      <c r="BL233" s="6">
        <f t="shared" si="58"/>
        <v>0</v>
      </c>
      <c r="BM233" s="6">
        <f t="shared" si="59"/>
        <v>1</v>
      </c>
      <c r="BN233" s="6">
        <f t="shared" si="60"/>
        <v>1</v>
      </c>
      <c r="BO233" s="6">
        <f t="shared" si="61"/>
        <v>1</v>
      </c>
      <c r="BP233" s="6">
        <f t="shared" si="62"/>
        <v>3</v>
      </c>
      <c r="BQ233" s="6">
        <f t="shared" si="66"/>
        <v>1</v>
      </c>
      <c r="BR233" s="6">
        <f t="shared" si="67"/>
        <v>6</v>
      </c>
      <c r="BS233" s="6">
        <f t="shared" si="68"/>
        <v>1</v>
      </c>
      <c r="BT233" s="6">
        <f t="shared" si="69"/>
        <v>10</v>
      </c>
    </row>
    <row r="234" spans="1:72" hidden="1" x14ac:dyDescent="0.2">
      <c r="A234" s="46">
        <v>625</v>
      </c>
      <c r="B234" s="46">
        <f t="shared" si="63"/>
        <v>7</v>
      </c>
      <c r="C234" s="46">
        <f t="shared" si="64"/>
        <v>2</v>
      </c>
      <c r="D234" s="46">
        <f t="shared" si="65"/>
        <v>2</v>
      </c>
      <c r="E234" s="85">
        <v>12817</v>
      </c>
      <c r="F234" s="7" t="s">
        <v>3579</v>
      </c>
      <c r="G234" s="50" t="s">
        <v>310</v>
      </c>
      <c r="H234" s="50" t="s">
        <v>306</v>
      </c>
      <c r="I234" s="50">
        <v>3</v>
      </c>
      <c r="J234" s="50">
        <v>0</v>
      </c>
      <c r="L234" s="171">
        <v>2112</v>
      </c>
      <c r="M234" s="57" t="s">
        <v>938</v>
      </c>
      <c r="O234" s="7">
        <v>25</v>
      </c>
      <c r="P234" s="7">
        <v>9</v>
      </c>
      <c r="Q234" s="7">
        <v>3</v>
      </c>
      <c r="R234" s="7">
        <v>13</v>
      </c>
      <c r="S234" s="7">
        <v>43</v>
      </c>
      <c r="T234" s="7">
        <v>56</v>
      </c>
      <c r="U234" s="7">
        <v>21</v>
      </c>
      <c r="BG234" s="6">
        <f t="shared" si="53"/>
        <v>1</v>
      </c>
      <c r="BH234" s="6">
        <f t="shared" si="54"/>
        <v>1</v>
      </c>
      <c r="BI234" s="6">
        <f t="shared" si="55"/>
        <v>0</v>
      </c>
      <c r="BJ234" s="6">
        <f t="shared" si="56"/>
        <v>0</v>
      </c>
      <c r="BK234" s="6">
        <f t="shared" si="57"/>
        <v>0</v>
      </c>
      <c r="BL234" s="6">
        <f t="shared" si="58"/>
        <v>0</v>
      </c>
      <c r="BM234" s="6">
        <f t="shared" si="59"/>
        <v>1</v>
      </c>
      <c r="BN234" s="6">
        <f t="shared" si="60"/>
        <v>2</v>
      </c>
      <c r="BO234" s="6">
        <f t="shared" si="61"/>
        <v>0</v>
      </c>
      <c r="BP234" s="6">
        <f t="shared" si="62"/>
        <v>0</v>
      </c>
      <c r="BQ234" s="6">
        <f t="shared" si="66"/>
        <v>1</v>
      </c>
      <c r="BR234" s="6">
        <f t="shared" si="67"/>
        <v>7</v>
      </c>
      <c r="BS234" s="6">
        <f t="shared" si="68"/>
        <v>0</v>
      </c>
      <c r="BT234" s="6">
        <f t="shared" si="69"/>
        <v>0</v>
      </c>
    </row>
    <row r="235" spans="1:72" hidden="1" x14ac:dyDescent="0.2">
      <c r="A235" s="46">
        <v>626</v>
      </c>
      <c r="B235" s="46">
        <f t="shared" si="63"/>
        <v>7</v>
      </c>
      <c r="C235" s="46">
        <f t="shared" si="64"/>
        <v>9</v>
      </c>
      <c r="D235" s="46">
        <f t="shared" si="65"/>
        <v>2</v>
      </c>
      <c r="E235" s="85">
        <v>12824</v>
      </c>
      <c r="F235" s="7" t="s">
        <v>591</v>
      </c>
      <c r="G235" s="50" t="s">
        <v>103</v>
      </c>
      <c r="H235" s="50" t="s">
        <v>308</v>
      </c>
      <c r="I235" s="50">
        <v>1</v>
      </c>
      <c r="J235" s="50">
        <v>2</v>
      </c>
      <c r="L235" s="171">
        <v>6517</v>
      </c>
      <c r="M235" s="57" t="s">
        <v>87</v>
      </c>
      <c r="O235" s="7">
        <v>26</v>
      </c>
      <c r="P235" s="7">
        <v>9</v>
      </c>
      <c r="Q235" s="7">
        <v>3</v>
      </c>
      <c r="R235" s="7">
        <v>14</v>
      </c>
      <c r="S235" s="7">
        <v>44</v>
      </c>
      <c r="T235" s="7">
        <v>58</v>
      </c>
      <c r="U235" s="7">
        <v>21</v>
      </c>
      <c r="BG235" s="6">
        <f t="shared" si="53"/>
        <v>0</v>
      </c>
      <c r="BH235" s="6">
        <f t="shared" si="54"/>
        <v>0</v>
      </c>
      <c r="BI235" s="6">
        <f t="shared" si="55"/>
        <v>0</v>
      </c>
      <c r="BJ235" s="6">
        <f t="shared" si="56"/>
        <v>0</v>
      </c>
      <c r="BK235" s="6">
        <f t="shared" si="57"/>
        <v>1</v>
      </c>
      <c r="BL235" s="6">
        <f t="shared" si="58"/>
        <v>1</v>
      </c>
      <c r="BM235" s="6">
        <f t="shared" si="59"/>
        <v>0</v>
      </c>
      <c r="BN235" s="6">
        <f t="shared" si="60"/>
        <v>0</v>
      </c>
      <c r="BO235" s="6">
        <f t="shared" si="61"/>
        <v>1</v>
      </c>
      <c r="BP235" s="6">
        <f t="shared" si="62"/>
        <v>1</v>
      </c>
      <c r="BQ235" s="6">
        <f t="shared" si="66"/>
        <v>1</v>
      </c>
      <c r="BR235" s="6">
        <f t="shared" si="67"/>
        <v>8</v>
      </c>
      <c r="BS235" s="6">
        <f t="shared" si="68"/>
        <v>1</v>
      </c>
      <c r="BT235" s="6">
        <f t="shared" si="69"/>
        <v>1</v>
      </c>
    </row>
    <row r="236" spans="1:72" hidden="1" x14ac:dyDescent="0.2">
      <c r="A236" s="46">
        <v>627</v>
      </c>
      <c r="B236" s="46">
        <f t="shared" si="63"/>
        <v>7</v>
      </c>
      <c r="C236" s="46">
        <f t="shared" si="64"/>
        <v>16</v>
      </c>
      <c r="D236" s="46">
        <f t="shared" si="65"/>
        <v>2</v>
      </c>
      <c r="E236" s="85">
        <v>12831</v>
      </c>
      <c r="F236" s="7" t="s">
        <v>689</v>
      </c>
      <c r="G236" s="50" t="s">
        <v>310</v>
      </c>
      <c r="H236" s="50" t="s">
        <v>308</v>
      </c>
      <c r="I236" s="50">
        <v>1</v>
      </c>
      <c r="J236" s="50">
        <v>3</v>
      </c>
      <c r="L236" s="171">
        <v>2014</v>
      </c>
      <c r="M236" s="57" t="s">
        <v>3663</v>
      </c>
      <c r="O236" s="7">
        <v>27</v>
      </c>
      <c r="P236" s="7">
        <v>9</v>
      </c>
      <c r="Q236" s="7">
        <v>3</v>
      </c>
      <c r="R236" s="7">
        <v>15</v>
      </c>
      <c r="S236" s="7">
        <v>45</v>
      </c>
      <c r="T236" s="7">
        <v>61</v>
      </c>
      <c r="U236" s="7">
        <v>21</v>
      </c>
      <c r="BG236" s="6">
        <f t="shared" si="53"/>
        <v>0</v>
      </c>
      <c r="BH236" s="6">
        <f t="shared" si="54"/>
        <v>0</v>
      </c>
      <c r="BI236" s="6">
        <f t="shared" si="55"/>
        <v>0</v>
      </c>
      <c r="BJ236" s="6">
        <f t="shared" si="56"/>
        <v>0</v>
      </c>
      <c r="BK236" s="6">
        <f t="shared" si="57"/>
        <v>1</v>
      </c>
      <c r="BL236" s="6">
        <f t="shared" si="58"/>
        <v>2</v>
      </c>
      <c r="BM236" s="6">
        <f t="shared" si="59"/>
        <v>0</v>
      </c>
      <c r="BN236" s="6">
        <f t="shared" si="60"/>
        <v>0</v>
      </c>
      <c r="BO236" s="6">
        <f t="shared" si="61"/>
        <v>1</v>
      </c>
      <c r="BP236" s="6">
        <f t="shared" si="62"/>
        <v>2</v>
      </c>
      <c r="BQ236" s="6">
        <f t="shared" si="66"/>
        <v>1</v>
      </c>
      <c r="BR236" s="6">
        <f t="shared" si="67"/>
        <v>9</v>
      </c>
      <c r="BS236" s="6">
        <f t="shared" si="68"/>
        <v>1</v>
      </c>
      <c r="BT236" s="6">
        <f t="shared" si="69"/>
        <v>2</v>
      </c>
    </row>
    <row r="237" spans="1:72" hidden="1" x14ac:dyDescent="0.2">
      <c r="A237" s="46">
        <v>628</v>
      </c>
      <c r="B237" s="46">
        <f t="shared" si="63"/>
        <v>7</v>
      </c>
      <c r="C237" s="46">
        <f t="shared" si="64"/>
        <v>23</v>
      </c>
      <c r="D237" s="46">
        <f t="shared" si="65"/>
        <v>2</v>
      </c>
      <c r="E237" s="85">
        <v>12838</v>
      </c>
      <c r="F237" s="7" t="s">
        <v>2073</v>
      </c>
      <c r="G237" s="50" t="s">
        <v>103</v>
      </c>
      <c r="H237" s="50" t="s">
        <v>306</v>
      </c>
      <c r="I237" s="50">
        <v>7</v>
      </c>
      <c r="J237" s="50">
        <v>3</v>
      </c>
      <c r="L237" s="171">
        <v>3023</v>
      </c>
      <c r="M237" s="57" t="s">
        <v>3338</v>
      </c>
      <c r="O237" s="7">
        <v>28</v>
      </c>
      <c r="P237" s="7">
        <v>10</v>
      </c>
      <c r="Q237" s="7">
        <v>3</v>
      </c>
      <c r="R237" s="7">
        <v>15</v>
      </c>
      <c r="S237" s="7">
        <v>52</v>
      </c>
      <c r="T237" s="7">
        <v>64</v>
      </c>
      <c r="U237" s="7">
        <v>23</v>
      </c>
      <c r="BG237" s="6">
        <f t="shared" si="53"/>
        <v>1</v>
      </c>
      <c r="BH237" s="6">
        <f t="shared" si="54"/>
        <v>1</v>
      </c>
      <c r="BI237" s="6">
        <f t="shared" si="55"/>
        <v>0</v>
      </c>
      <c r="BJ237" s="6">
        <f t="shared" si="56"/>
        <v>0</v>
      </c>
      <c r="BK237" s="6">
        <f t="shared" si="57"/>
        <v>0</v>
      </c>
      <c r="BL237" s="6">
        <f t="shared" si="58"/>
        <v>0</v>
      </c>
      <c r="BM237" s="6">
        <f t="shared" si="59"/>
        <v>1</v>
      </c>
      <c r="BN237" s="6">
        <f t="shared" si="60"/>
        <v>1</v>
      </c>
      <c r="BO237" s="6">
        <f t="shared" si="61"/>
        <v>0</v>
      </c>
      <c r="BP237" s="6">
        <f t="shared" si="62"/>
        <v>0</v>
      </c>
      <c r="BQ237" s="6">
        <f t="shared" si="66"/>
        <v>1</v>
      </c>
      <c r="BR237" s="6">
        <f t="shared" si="67"/>
        <v>10</v>
      </c>
      <c r="BS237" s="6">
        <f t="shared" si="68"/>
        <v>1</v>
      </c>
      <c r="BT237" s="6">
        <f t="shared" si="69"/>
        <v>3</v>
      </c>
    </row>
    <row r="238" spans="1:72" hidden="1" x14ac:dyDescent="0.2">
      <c r="A238" s="46">
        <v>629</v>
      </c>
      <c r="B238" s="46">
        <f t="shared" si="63"/>
        <v>7</v>
      </c>
      <c r="C238" s="46">
        <f t="shared" si="64"/>
        <v>2</v>
      </c>
      <c r="D238" s="46">
        <f t="shared" si="65"/>
        <v>3</v>
      </c>
      <c r="E238" s="85">
        <v>12845</v>
      </c>
      <c r="F238" s="7" t="s">
        <v>661</v>
      </c>
      <c r="G238" s="50" t="s">
        <v>103</v>
      </c>
      <c r="H238" s="50" t="s">
        <v>307</v>
      </c>
      <c r="I238" s="50">
        <v>0</v>
      </c>
      <c r="J238" s="50">
        <v>0</v>
      </c>
      <c r="L238" s="171">
        <v>5606</v>
      </c>
      <c r="O238" s="7">
        <v>29</v>
      </c>
      <c r="P238" s="7">
        <v>10</v>
      </c>
      <c r="Q238" s="7">
        <v>4</v>
      </c>
      <c r="R238" s="7">
        <v>15</v>
      </c>
      <c r="S238" s="7">
        <v>52</v>
      </c>
      <c r="T238" s="7">
        <v>64</v>
      </c>
      <c r="U238" s="7">
        <v>24</v>
      </c>
      <c r="BG238" s="6">
        <f t="shared" si="53"/>
        <v>0</v>
      </c>
      <c r="BH238" s="6">
        <f t="shared" si="54"/>
        <v>0</v>
      </c>
      <c r="BI238" s="6">
        <f t="shared" si="55"/>
        <v>1</v>
      </c>
      <c r="BJ238" s="6">
        <f t="shared" si="56"/>
        <v>1</v>
      </c>
      <c r="BK238" s="6">
        <f t="shared" si="57"/>
        <v>0</v>
      </c>
      <c r="BL238" s="6">
        <f t="shared" si="58"/>
        <v>0</v>
      </c>
      <c r="BM238" s="6">
        <f t="shared" si="59"/>
        <v>1</v>
      </c>
      <c r="BN238" s="6">
        <f t="shared" si="60"/>
        <v>2</v>
      </c>
      <c r="BO238" s="6">
        <f t="shared" si="61"/>
        <v>1</v>
      </c>
      <c r="BP238" s="6">
        <f t="shared" si="62"/>
        <v>1</v>
      </c>
      <c r="BQ238" s="6">
        <f t="shared" si="66"/>
        <v>0</v>
      </c>
      <c r="BR238" s="6">
        <f t="shared" si="67"/>
        <v>0</v>
      </c>
      <c r="BS238" s="6">
        <f t="shared" si="68"/>
        <v>0</v>
      </c>
      <c r="BT238" s="6">
        <f t="shared" si="69"/>
        <v>0</v>
      </c>
    </row>
    <row r="239" spans="1:72" hidden="1" x14ac:dyDescent="0.2">
      <c r="A239" s="46">
        <v>630</v>
      </c>
      <c r="B239" s="46">
        <f t="shared" si="63"/>
        <v>7</v>
      </c>
      <c r="C239" s="46">
        <f t="shared" si="64"/>
        <v>9</v>
      </c>
      <c r="D239" s="46">
        <f t="shared" si="65"/>
        <v>3</v>
      </c>
      <c r="E239" s="85">
        <v>12852</v>
      </c>
      <c r="F239" s="7" t="s">
        <v>2385</v>
      </c>
      <c r="G239" s="50" t="s">
        <v>310</v>
      </c>
      <c r="H239" s="50" t="s">
        <v>308</v>
      </c>
      <c r="I239" s="50">
        <v>0</v>
      </c>
      <c r="J239" s="50">
        <v>2</v>
      </c>
      <c r="L239" s="171">
        <v>3102</v>
      </c>
      <c r="O239" s="7">
        <v>30</v>
      </c>
      <c r="P239" s="7">
        <v>10</v>
      </c>
      <c r="Q239" s="7">
        <v>4</v>
      </c>
      <c r="R239" s="7">
        <v>16</v>
      </c>
      <c r="S239" s="7">
        <v>52</v>
      </c>
      <c r="T239" s="7">
        <v>66</v>
      </c>
      <c r="U239" s="7">
        <v>24</v>
      </c>
      <c r="BG239" s="6">
        <f t="shared" si="53"/>
        <v>0</v>
      </c>
      <c r="BH239" s="6">
        <f t="shared" si="54"/>
        <v>0</v>
      </c>
      <c r="BI239" s="6">
        <f t="shared" si="55"/>
        <v>0</v>
      </c>
      <c r="BJ239" s="6">
        <f t="shared" si="56"/>
        <v>0</v>
      </c>
      <c r="BK239" s="6">
        <f t="shared" si="57"/>
        <v>1</v>
      </c>
      <c r="BL239" s="6">
        <f t="shared" si="58"/>
        <v>1</v>
      </c>
      <c r="BM239" s="6">
        <f t="shared" si="59"/>
        <v>0</v>
      </c>
      <c r="BN239" s="6">
        <f t="shared" si="60"/>
        <v>0</v>
      </c>
      <c r="BO239" s="6">
        <f t="shared" si="61"/>
        <v>1</v>
      </c>
      <c r="BP239" s="6">
        <f t="shared" si="62"/>
        <v>2</v>
      </c>
      <c r="BQ239" s="6">
        <f t="shared" si="66"/>
        <v>0</v>
      </c>
      <c r="BR239" s="6">
        <f t="shared" si="67"/>
        <v>0</v>
      </c>
      <c r="BS239" s="6">
        <f t="shared" si="68"/>
        <v>1</v>
      </c>
      <c r="BT239" s="6">
        <f t="shared" si="69"/>
        <v>1</v>
      </c>
    </row>
    <row r="240" spans="1:72" hidden="1" x14ac:dyDescent="0.2">
      <c r="A240" s="46">
        <v>631</v>
      </c>
      <c r="B240" s="46">
        <f t="shared" si="63"/>
        <v>7</v>
      </c>
      <c r="C240" s="46">
        <f t="shared" si="64"/>
        <v>16</v>
      </c>
      <c r="D240" s="46">
        <f t="shared" si="65"/>
        <v>3</v>
      </c>
      <c r="E240" s="85">
        <v>12859</v>
      </c>
      <c r="F240" s="7" t="s">
        <v>259</v>
      </c>
      <c r="G240" s="50" t="s">
        <v>103</v>
      </c>
      <c r="H240" s="50" t="s">
        <v>308</v>
      </c>
      <c r="I240" s="50">
        <v>0</v>
      </c>
      <c r="J240" s="50">
        <v>1</v>
      </c>
      <c r="L240" s="171">
        <v>4322</v>
      </c>
      <c r="O240" s="7">
        <v>31</v>
      </c>
      <c r="P240" s="7">
        <v>10</v>
      </c>
      <c r="Q240" s="7">
        <v>4</v>
      </c>
      <c r="R240" s="7">
        <v>17</v>
      </c>
      <c r="S240" s="7">
        <v>52</v>
      </c>
      <c r="T240" s="7">
        <v>67</v>
      </c>
      <c r="U240" s="7">
        <v>24</v>
      </c>
      <c r="BG240" s="6">
        <f t="shared" si="53"/>
        <v>0</v>
      </c>
      <c r="BH240" s="6">
        <f t="shared" si="54"/>
        <v>0</v>
      </c>
      <c r="BI240" s="6">
        <f t="shared" si="55"/>
        <v>0</v>
      </c>
      <c r="BJ240" s="6">
        <f t="shared" si="56"/>
        <v>0</v>
      </c>
      <c r="BK240" s="6">
        <f t="shared" si="57"/>
        <v>1</v>
      </c>
      <c r="BL240" s="6">
        <f t="shared" si="58"/>
        <v>2</v>
      </c>
      <c r="BM240" s="6">
        <f t="shared" si="59"/>
        <v>0</v>
      </c>
      <c r="BN240" s="6">
        <f t="shared" si="60"/>
        <v>0</v>
      </c>
      <c r="BO240" s="6">
        <f t="shared" si="61"/>
        <v>1</v>
      </c>
      <c r="BP240" s="6">
        <f t="shared" si="62"/>
        <v>3</v>
      </c>
      <c r="BQ240" s="6">
        <f t="shared" si="66"/>
        <v>0</v>
      </c>
      <c r="BR240" s="6">
        <f t="shared" si="67"/>
        <v>0</v>
      </c>
      <c r="BS240" s="6">
        <f t="shared" si="68"/>
        <v>1</v>
      </c>
      <c r="BT240" s="6">
        <f t="shared" si="69"/>
        <v>2</v>
      </c>
    </row>
    <row r="241" spans="1:72" hidden="1" x14ac:dyDescent="0.2">
      <c r="A241" s="46">
        <v>632</v>
      </c>
      <c r="B241" s="46">
        <f t="shared" si="63"/>
        <v>7</v>
      </c>
      <c r="C241" s="46">
        <f t="shared" si="64"/>
        <v>23</v>
      </c>
      <c r="D241" s="46">
        <f t="shared" si="65"/>
        <v>3</v>
      </c>
      <c r="E241" s="85">
        <v>12866</v>
      </c>
      <c r="F241" s="7" t="s">
        <v>261</v>
      </c>
      <c r="G241" s="50" t="s">
        <v>310</v>
      </c>
      <c r="H241" s="50" t="s">
        <v>308</v>
      </c>
      <c r="I241" s="50">
        <v>1</v>
      </c>
      <c r="J241" s="50">
        <v>4</v>
      </c>
      <c r="L241" s="171">
        <v>5302</v>
      </c>
      <c r="M241" s="57" t="s">
        <v>3339</v>
      </c>
      <c r="O241" s="7">
        <v>32</v>
      </c>
      <c r="P241" s="7">
        <v>10</v>
      </c>
      <c r="Q241" s="7">
        <v>4</v>
      </c>
      <c r="R241" s="7">
        <v>18</v>
      </c>
      <c r="S241" s="7">
        <v>53</v>
      </c>
      <c r="T241" s="7">
        <v>71</v>
      </c>
      <c r="U241" s="7">
        <v>24</v>
      </c>
      <c r="BG241" s="6">
        <f t="shared" si="53"/>
        <v>0</v>
      </c>
      <c r="BH241" s="6">
        <f t="shared" si="54"/>
        <v>0</v>
      </c>
      <c r="BI241" s="6">
        <f t="shared" si="55"/>
        <v>0</v>
      </c>
      <c r="BJ241" s="6">
        <f t="shared" si="56"/>
        <v>0</v>
      </c>
      <c r="BK241" s="6">
        <f t="shared" si="57"/>
        <v>1</v>
      </c>
      <c r="BL241" s="6">
        <f t="shared" si="58"/>
        <v>3</v>
      </c>
      <c r="BM241" s="6">
        <f t="shared" si="59"/>
        <v>0</v>
      </c>
      <c r="BN241" s="6">
        <f t="shared" si="60"/>
        <v>0</v>
      </c>
      <c r="BO241" s="6">
        <f t="shared" si="61"/>
        <v>1</v>
      </c>
      <c r="BP241" s="6">
        <f t="shared" si="62"/>
        <v>4</v>
      </c>
      <c r="BQ241" s="6">
        <f t="shared" si="66"/>
        <v>1</v>
      </c>
      <c r="BR241" s="6">
        <f t="shared" si="67"/>
        <v>1</v>
      </c>
      <c r="BS241" s="6">
        <f t="shared" si="68"/>
        <v>1</v>
      </c>
      <c r="BT241" s="6">
        <f t="shared" si="69"/>
        <v>3</v>
      </c>
    </row>
    <row r="242" spans="1:72" hidden="1" x14ac:dyDescent="0.2">
      <c r="A242" s="46">
        <v>633</v>
      </c>
      <c r="B242" s="46">
        <f t="shared" si="63"/>
        <v>4</v>
      </c>
      <c r="C242" s="46">
        <f t="shared" si="64"/>
        <v>27</v>
      </c>
      <c r="D242" s="46">
        <f t="shared" si="65"/>
        <v>3</v>
      </c>
      <c r="E242" s="85">
        <v>12870</v>
      </c>
      <c r="F242" s="7" t="s">
        <v>2231</v>
      </c>
      <c r="G242" s="50" t="s">
        <v>103</v>
      </c>
      <c r="H242" s="50" t="s">
        <v>307</v>
      </c>
      <c r="I242" s="50">
        <v>1</v>
      </c>
      <c r="J242" s="50">
        <v>1</v>
      </c>
      <c r="L242" s="171">
        <v>1862</v>
      </c>
      <c r="M242" s="57" t="s">
        <v>3340</v>
      </c>
      <c r="O242" s="7">
        <v>33</v>
      </c>
      <c r="P242" s="7">
        <v>10</v>
      </c>
      <c r="Q242" s="7">
        <v>5</v>
      </c>
      <c r="R242" s="7">
        <v>18</v>
      </c>
      <c r="S242" s="7">
        <v>54</v>
      </c>
      <c r="T242" s="7">
        <v>72</v>
      </c>
      <c r="U242" s="7">
        <v>25</v>
      </c>
      <c r="BG242" s="6">
        <f t="shared" si="53"/>
        <v>0</v>
      </c>
      <c r="BH242" s="6">
        <f t="shared" si="54"/>
        <v>0</v>
      </c>
      <c r="BI242" s="6">
        <f t="shared" si="55"/>
        <v>1</v>
      </c>
      <c r="BJ242" s="6">
        <f t="shared" si="56"/>
        <v>1</v>
      </c>
      <c r="BK242" s="6">
        <f t="shared" si="57"/>
        <v>0</v>
      </c>
      <c r="BL242" s="6">
        <f t="shared" si="58"/>
        <v>0</v>
      </c>
      <c r="BM242" s="6">
        <f t="shared" si="59"/>
        <v>1</v>
      </c>
      <c r="BN242" s="6">
        <f t="shared" si="60"/>
        <v>1</v>
      </c>
      <c r="BO242" s="6">
        <f t="shared" si="61"/>
        <v>1</v>
      </c>
      <c r="BP242" s="6">
        <f t="shared" si="62"/>
        <v>5</v>
      </c>
      <c r="BQ242" s="6">
        <f t="shared" si="66"/>
        <v>1</v>
      </c>
      <c r="BR242" s="6">
        <f t="shared" si="67"/>
        <v>2</v>
      </c>
      <c r="BS242" s="6">
        <f t="shared" si="68"/>
        <v>1</v>
      </c>
      <c r="BT242" s="6">
        <f t="shared" si="69"/>
        <v>4</v>
      </c>
    </row>
    <row r="243" spans="1:72" hidden="1" x14ac:dyDescent="0.2">
      <c r="A243" s="46">
        <v>634</v>
      </c>
      <c r="B243" s="46">
        <f t="shared" si="63"/>
        <v>7</v>
      </c>
      <c r="C243" s="46">
        <f t="shared" si="64"/>
        <v>30</v>
      </c>
      <c r="D243" s="46">
        <f t="shared" si="65"/>
        <v>3</v>
      </c>
      <c r="E243" s="85">
        <v>12873</v>
      </c>
      <c r="F243" s="7" t="s">
        <v>3097</v>
      </c>
      <c r="G243" s="50" t="s">
        <v>103</v>
      </c>
      <c r="H243" s="50" t="s">
        <v>306</v>
      </c>
      <c r="I243" s="50">
        <v>4</v>
      </c>
      <c r="J243" s="50">
        <v>1</v>
      </c>
      <c r="L243" s="171">
        <v>2485</v>
      </c>
      <c r="M243" s="57" t="s">
        <v>3341</v>
      </c>
      <c r="O243" s="7">
        <v>34</v>
      </c>
      <c r="P243" s="7">
        <v>11</v>
      </c>
      <c r="Q243" s="7">
        <v>5</v>
      </c>
      <c r="R243" s="7">
        <v>18</v>
      </c>
      <c r="S243" s="7">
        <v>58</v>
      </c>
      <c r="T243" s="7">
        <v>73</v>
      </c>
      <c r="U243" s="7">
        <v>27</v>
      </c>
      <c r="BG243" s="6">
        <f t="shared" si="53"/>
        <v>1</v>
      </c>
      <c r="BH243" s="6">
        <f t="shared" si="54"/>
        <v>1</v>
      </c>
      <c r="BI243" s="6">
        <f t="shared" si="55"/>
        <v>0</v>
      </c>
      <c r="BJ243" s="6">
        <f t="shared" si="56"/>
        <v>0</v>
      </c>
      <c r="BK243" s="6">
        <f t="shared" si="57"/>
        <v>0</v>
      </c>
      <c r="BL243" s="6">
        <f t="shared" si="58"/>
        <v>0</v>
      </c>
      <c r="BM243" s="6">
        <f t="shared" si="59"/>
        <v>1</v>
      </c>
      <c r="BN243" s="6">
        <f t="shared" si="60"/>
        <v>2</v>
      </c>
      <c r="BO243" s="6">
        <f t="shared" si="61"/>
        <v>0</v>
      </c>
      <c r="BP243" s="6">
        <f t="shared" si="62"/>
        <v>0</v>
      </c>
      <c r="BQ243" s="6">
        <f t="shared" si="66"/>
        <v>1</v>
      </c>
      <c r="BR243" s="6">
        <f t="shared" si="67"/>
        <v>3</v>
      </c>
      <c r="BS243" s="6">
        <f t="shared" si="68"/>
        <v>1</v>
      </c>
      <c r="BT243" s="6">
        <f t="shared" si="69"/>
        <v>5</v>
      </c>
    </row>
    <row r="244" spans="1:72" hidden="1" x14ac:dyDescent="0.2">
      <c r="A244" s="46">
        <v>635</v>
      </c>
      <c r="B244" s="46">
        <f t="shared" si="63"/>
        <v>4</v>
      </c>
      <c r="C244" s="46">
        <f t="shared" si="64"/>
        <v>3</v>
      </c>
      <c r="D244" s="46">
        <f t="shared" si="65"/>
        <v>4</v>
      </c>
      <c r="E244" s="85">
        <v>12877</v>
      </c>
      <c r="F244" s="7" t="s">
        <v>1611</v>
      </c>
      <c r="G244" s="50" t="s">
        <v>103</v>
      </c>
      <c r="H244" s="50" t="s">
        <v>307</v>
      </c>
      <c r="I244" s="50">
        <v>1</v>
      </c>
      <c r="J244" s="50">
        <v>1</v>
      </c>
      <c r="L244" s="171">
        <v>2183</v>
      </c>
      <c r="M244" s="57" t="s">
        <v>936</v>
      </c>
      <c r="O244" s="7">
        <v>35</v>
      </c>
      <c r="P244" s="7">
        <v>11</v>
      </c>
      <c r="Q244" s="7">
        <v>6</v>
      </c>
      <c r="R244" s="7">
        <v>18</v>
      </c>
      <c r="S244" s="7">
        <v>59</v>
      </c>
      <c r="T244" s="7">
        <v>74</v>
      </c>
      <c r="U244" s="7">
        <v>28</v>
      </c>
      <c r="BG244" s="6">
        <f t="shared" si="53"/>
        <v>0</v>
      </c>
      <c r="BH244" s="6">
        <f t="shared" si="54"/>
        <v>0</v>
      </c>
      <c r="BI244" s="6">
        <f t="shared" si="55"/>
        <v>1</v>
      </c>
      <c r="BJ244" s="6">
        <f t="shared" si="56"/>
        <v>1</v>
      </c>
      <c r="BK244" s="6">
        <f t="shared" si="57"/>
        <v>0</v>
      </c>
      <c r="BL244" s="6">
        <f t="shared" si="58"/>
        <v>0</v>
      </c>
      <c r="BM244" s="6">
        <f t="shared" si="59"/>
        <v>1</v>
      </c>
      <c r="BN244" s="6">
        <f t="shared" si="60"/>
        <v>3</v>
      </c>
      <c r="BO244" s="6">
        <f t="shared" si="61"/>
        <v>1</v>
      </c>
      <c r="BP244" s="6">
        <f t="shared" si="62"/>
        <v>1</v>
      </c>
      <c r="BQ244" s="6">
        <f t="shared" si="66"/>
        <v>1</v>
      </c>
      <c r="BR244" s="6">
        <f t="shared" si="67"/>
        <v>4</v>
      </c>
      <c r="BS244" s="6">
        <f t="shared" si="68"/>
        <v>1</v>
      </c>
      <c r="BT244" s="6">
        <f t="shared" si="69"/>
        <v>6</v>
      </c>
    </row>
    <row r="245" spans="1:72" hidden="1" x14ac:dyDescent="0.2">
      <c r="A245" s="46">
        <v>636</v>
      </c>
      <c r="B245" s="46">
        <f t="shared" si="63"/>
        <v>7</v>
      </c>
      <c r="C245" s="46">
        <f t="shared" si="64"/>
        <v>6</v>
      </c>
      <c r="D245" s="46">
        <f t="shared" si="65"/>
        <v>4</v>
      </c>
      <c r="E245" s="85">
        <v>12880</v>
      </c>
      <c r="F245" s="7" t="s">
        <v>235</v>
      </c>
      <c r="G245" s="50" t="s">
        <v>310</v>
      </c>
      <c r="H245" s="50" t="s">
        <v>308</v>
      </c>
      <c r="I245" s="50">
        <v>1</v>
      </c>
      <c r="J245" s="50">
        <v>3</v>
      </c>
      <c r="L245" s="171">
        <v>2781</v>
      </c>
      <c r="M245" s="57" t="s">
        <v>936</v>
      </c>
      <c r="O245" s="7">
        <v>36</v>
      </c>
      <c r="P245" s="7">
        <v>11</v>
      </c>
      <c r="Q245" s="7">
        <v>6</v>
      </c>
      <c r="R245" s="7">
        <v>19</v>
      </c>
      <c r="S245" s="7">
        <v>60</v>
      </c>
      <c r="T245" s="7">
        <v>77</v>
      </c>
      <c r="U245" s="7">
        <v>28</v>
      </c>
      <c r="BG245" s="6">
        <f t="shared" si="53"/>
        <v>0</v>
      </c>
      <c r="BH245" s="6">
        <f t="shared" si="54"/>
        <v>0</v>
      </c>
      <c r="BI245" s="6">
        <f t="shared" si="55"/>
        <v>0</v>
      </c>
      <c r="BJ245" s="6">
        <f t="shared" si="56"/>
        <v>0</v>
      </c>
      <c r="BK245" s="6">
        <f t="shared" si="57"/>
        <v>1</v>
      </c>
      <c r="BL245" s="6">
        <f t="shared" si="58"/>
        <v>1</v>
      </c>
      <c r="BM245" s="6">
        <f t="shared" si="59"/>
        <v>0</v>
      </c>
      <c r="BN245" s="6">
        <f t="shared" si="60"/>
        <v>0</v>
      </c>
      <c r="BO245" s="6">
        <f t="shared" si="61"/>
        <v>1</v>
      </c>
      <c r="BP245" s="6">
        <f t="shared" si="62"/>
        <v>2</v>
      </c>
      <c r="BQ245" s="6">
        <f t="shared" si="66"/>
        <v>1</v>
      </c>
      <c r="BR245" s="6">
        <f t="shared" si="67"/>
        <v>5</v>
      </c>
      <c r="BS245" s="6">
        <f t="shared" si="68"/>
        <v>1</v>
      </c>
      <c r="BT245" s="6">
        <f t="shared" si="69"/>
        <v>7</v>
      </c>
    </row>
    <row r="246" spans="1:72" hidden="1" x14ac:dyDescent="0.2">
      <c r="A246" s="46">
        <v>637</v>
      </c>
      <c r="B246" s="46">
        <f t="shared" si="63"/>
        <v>7</v>
      </c>
      <c r="C246" s="46">
        <f t="shared" si="64"/>
        <v>13</v>
      </c>
      <c r="D246" s="46">
        <f t="shared" si="65"/>
        <v>4</v>
      </c>
      <c r="E246" s="85">
        <v>12887</v>
      </c>
      <c r="F246" s="7" t="s">
        <v>3</v>
      </c>
      <c r="G246" s="50" t="s">
        <v>103</v>
      </c>
      <c r="H246" s="50" t="s">
        <v>306</v>
      </c>
      <c r="I246" s="50">
        <v>2</v>
      </c>
      <c r="J246" s="50">
        <v>1</v>
      </c>
      <c r="L246" s="171">
        <v>3504</v>
      </c>
      <c r="M246" s="57" t="s">
        <v>3342</v>
      </c>
      <c r="O246" s="7">
        <v>37</v>
      </c>
      <c r="P246" s="7">
        <v>12</v>
      </c>
      <c r="Q246" s="7">
        <v>6</v>
      </c>
      <c r="R246" s="7">
        <v>19</v>
      </c>
      <c r="S246" s="7">
        <v>62</v>
      </c>
      <c r="T246" s="7">
        <v>78</v>
      </c>
      <c r="U246" s="7">
        <v>30</v>
      </c>
      <c r="BG246" s="6">
        <f t="shared" si="53"/>
        <v>1</v>
      </c>
      <c r="BH246" s="6">
        <f t="shared" si="54"/>
        <v>1</v>
      </c>
      <c r="BI246" s="6">
        <f t="shared" si="55"/>
        <v>0</v>
      </c>
      <c r="BJ246" s="6">
        <f t="shared" si="56"/>
        <v>0</v>
      </c>
      <c r="BK246" s="6">
        <f t="shared" si="57"/>
        <v>0</v>
      </c>
      <c r="BL246" s="6">
        <f t="shared" si="58"/>
        <v>0</v>
      </c>
      <c r="BM246" s="6">
        <f t="shared" si="59"/>
        <v>1</v>
      </c>
      <c r="BN246" s="6">
        <f t="shared" si="60"/>
        <v>1</v>
      </c>
      <c r="BO246" s="6">
        <f t="shared" si="61"/>
        <v>0</v>
      </c>
      <c r="BP246" s="6">
        <f t="shared" si="62"/>
        <v>0</v>
      </c>
      <c r="BQ246" s="6">
        <f t="shared" si="66"/>
        <v>1</v>
      </c>
      <c r="BR246" s="6">
        <f t="shared" si="67"/>
        <v>6</v>
      </c>
      <c r="BS246" s="6">
        <f t="shared" si="68"/>
        <v>1</v>
      </c>
      <c r="BT246" s="6">
        <f t="shared" si="69"/>
        <v>8</v>
      </c>
    </row>
    <row r="247" spans="1:72" hidden="1" x14ac:dyDescent="0.2">
      <c r="A247" s="46">
        <v>638</v>
      </c>
      <c r="B247" s="46">
        <f t="shared" si="63"/>
        <v>6</v>
      </c>
      <c r="C247" s="46">
        <f t="shared" si="64"/>
        <v>19</v>
      </c>
      <c r="D247" s="46">
        <f t="shared" si="65"/>
        <v>4</v>
      </c>
      <c r="E247" s="85">
        <v>12893</v>
      </c>
      <c r="F247" s="7" t="s">
        <v>2850</v>
      </c>
      <c r="G247" s="50" t="s">
        <v>310</v>
      </c>
      <c r="H247" s="50" t="s">
        <v>308</v>
      </c>
      <c r="I247" s="50">
        <v>1</v>
      </c>
      <c r="J247" s="50">
        <v>2</v>
      </c>
      <c r="L247" s="171">
        <v>3424</v>
      </c>
      <c r="M247" s="57" t="s">
        <v>3343</v>
      </c>
      <c r="O247" s="7">
        <v>38</v>
      </c>
      <c r="P247" s="7">
        <v>12</v>
      </c>
      <c r="Q247" s="7">
        <v>6</v>
      </c>
      <c r="R247" s="7">
        <v>20</v>
      </c>
      <c r="S247" s="7">
        <v>63</v>
      </c>
      <c r="T247" s="7">
        <v>80</v>
      </c>
      <c r="U247" s="7">
        <v>30</v>
      </c>
      <c r="BG247" s="6">
        <f t="shared" si="53"/>
        <v>0</v>
      </c>
      <c r="BH247" s="6">
        <f t="shared" si="54"/>
        <v>0</v>
      </c>
      <c r="BI247" s="6">
        <f t="shared" si="55"/>
        <v>0</v>
      </c>
      <c r="BJ247" s="6">
        <f t="shared" si="56"/>
        <v>0</v>
      </c>
      <c r="BK247" s="6">
        <f t="shared" si="57"/>
        <v>1</v>
      </c>
      <c r="BL247" s="6">
        <f t="shared" si="58"/>
        <v>1</v>
      </c>
      <c r="BM247" s="6">
        <f t="shared" si="59"/>
        <v>0</v>
      </c>
      <c r="BN247" s="6">
        <f t="shared" si="60"/>
        <v>0</v>
      </c>
      <c r="BO247" s="6">
        <f t="shared" si="61"/>
        <v>1</v>
      </c>
      <c r="BP247" s="6">
        <f t="shared" si="62"/>
        <v>1</v>
      </c>
      <c r="BQ247" s="6">
        <f t="shared" si="66"/>
        <v>1</v>
      </c>
      <c r="BR247" s="6">
        <f t="shared" si="67"/>
        <v>7</v>
      </c>
      <c r="BS247" s="6">
        <f t="shared" si="68"/>
        <v>1</v>
      </c>
      <c r="BT247" s="6">
        <f t="shared" si="69"/>
        <v>9</v>
      </c>
    </row>
    <row r="248" spans="1:72" hidden="1" x14ac:dyDescent="0.2">
      <c r="A248" s="46">
        <v>639</v>
      </c>
      <c r="B248" s="46">
        <f t="shared" si="63"/>
        <v>7</v>
      </c>
      <c r="C248" s="46">
        <f t="shared" si="64"/>
        <v>20</v>
      </c>
      <c r="D248" s="46">
        <f t="shared" si="65"/>
        <v>4</v>
      </c>
      <c r="E248" s="85">
        <v>12894</v>
      </c>
      <c r="F248" s="7" t="s">
        <v>593</v>
      </c>
      <c r="G248" s="50" t="s">
        <v>310</v>
      </c>
      <c r="H248" s="50" t="s">
        <v>306</v>
      </c>
      <c r="I248" s="50">
        <v>3</v>
      </c>
      <c r="J248" s="50">
        <v>0</v>
      </c>
      <c r="L248" s="171">
        <v>3979</v>
      </c>
      <c r="M248" s="57" t="s">
        <v>3344</v>
      </c>
      <c r="O248" s="7">
        <v>39</v>
      </c>
      <c r="P248" s="7">
        <v>13</v>
      </c>
      <c r="Q248" s="7">
        <v>6</v>
      </c>
      <c r="R248" s="7">
        <v>20</v>
      </c>
      <c r="S248" s="7">
        <v>66</v>
      </c>
      <c r="T248" s="7">
        <v>80</v>
      </c>
      <c r="U248" s="7">
        <v>32</v>
      </c>
      <c r="BG248" s="6">
        <f t="shared" si="53"/>
        <v>1</v>
      </c>
      <c r="BH248" s="6">
        <f t="shared" si="54"/>
        <v>1</v>
      </c>
      <c r="BI248" s="6">
        <f t="shared" si="55"/>
        <v>0</v>
      </c>
      <c r="BJ248" s="6">
        <f t="shared" si="56"/>
        <v>0</v>
      </c>
      <c r="BK248" s="6">
        <f t="shared" si="57"/>
        <v>0</v>
      </c>
      <c r="BL248" s="6">
        <f t="shared" si="58"/>
        <v>0</v>
      </c>
      <c r="BM248" s="6">
        <f t="shared" si="59"/>
        <v>1</v>
      </c>
      <c r="BN248" s="6">
        <f t="shared" si="60"/>
        <v>1</v>
      </c>
      <c r="BO248" s="6">
        <f t="shared" si="61"/>
        <v>0</v>
      </c>
      <c r="BP248" s="6">
        <f t="shared" si="62"/>
        <v>0</v>
      </c>
      <c r="BQ248" s="6">
        <f t="shared" si="66"/>
        <v>1</v>
      </c>
      <c r="BR248" s="6">
        <f t="shared" si="67"/>
        <v>8</v>
      </c>
      <c r="BS248" s="6">
        <f t="shared" si="68"/>
        <v>0</v>
      </c>
      <c r="BT248" s="6">
        <f t="shared" si="69"/>
        <v>0</v>
      </c>
    </row>
    <row r="249" spans="1:72" hidden="1" x14ac:dyDescent="0.2">
      <c r="A249" s="46">
        <v>640</v>
      </c>
      <c r="B249" s="46">
        <f t="shared" si="63"/>
        <v>2</v>
      </c>
      <c r="C249" s="46">
        <f t="shared" si="64"/>
        <v>22</v>
      </c>
      <c r="D249" s="46">
        <f t="shared" si="65"/>
        <v>4</v>
      </c>
      <c r="E249" s="85">
        <v>12896</v>
      </c>
      <c r="F249" s="7" t="s">
        <v>3574</v>
      </c>
      <c r="G249" s="50" t="s">
        <v>103</v>
      </c>
      <c r="H249" s="50" t="s">
        <v>306</v>
      </c>
      <c r="I249" s="50">
        <v>3</v>
      </c>
      <c r="J249" s="50">
        <v>0</v>
      </c>
      <c r="L249" s="171">
        <v>4312</v>
      </c>
      <c r="M249" s="57" t="s">
        <v>565</v>
      </c>
      <c r="O249" s="7">
        <v>40</v>
      </c>
      <c r="P249" s="7">
        <v>14</v>
      </c>
      <c r="Q249" s="7">
        <v>6</v>
      </c>
      <c r="R249" s="7">
        <v>20</v>
      </c>
      <c r="S249" s="7">
        <v>69</v>
      </c>
      <c r="T249" s="7">
        <v>80</v>
      </c>
      <c r="U249" s="7">
        <v>34</v>
      </c>
      <c r="BG249" s="6">
        <f t="shared" si="53"/>
        <v>1</v>
      </c>
      <c r="BH249" s="6">
        <f t="shared" si="54"/>
        <v>2</v>
      </c>
      <c r="BI249" s="6">
        <f t="shared" si="55"/>
        <v>0</v>
      </c>
      <c r="BJ249" s="6">
        <f t="shared" si="56"/>
        <v>0</v>
      </c>
      <c r="BK249" s="6">
        <f t="shared" si="57"/>
        <v>0</v>
      </c>
      <c r="BL249" s="6">
        <f t="shared" si="58"/>
        <v>0</v>
      </c>
      <c r="BM249" s="6">
        <f t="shared" si="59"/>
        <v>1</v>
      </c>
      <c r="BN249" s="6">
        <f t="shared" si="60"/>
        <v>2</v>
      </c>
      <c r="BO249" s="6">
        <f t="shared" si="61"/>
        <v>0</v>
      </c>
      <c r="BP249" s="6">
        <f t="shared" si="62"/>
        <v>0</v>
      </c>
      <c r="BQ249" s="6">
        <f t="shared" si="66"/>
        <v>1</v>
      </c>
      <c r="BR249" s="6">
        <f t="shared" si="67"/>
        <v>9</v>
      </c>
      <c r="BS249" s="6">
        <f t="shared" si="68"/>
        <v>0</v>
      </c>
      <c r="BT249" s="6">
        <f t="shared" si="69"/>
        <v>0</v>
      </c>
    </row>
    <row r="250" spans="1:72" hidden="1" x14ac:dyDescent="0.2">
      <c r="A250" s="46">
        <v>641</v>
      </c>
      <c r="B250" s="46">
        <f t="shared" si="63"/>
        <v>7</v>
      </c>
      <c r="C250" s="46">
        <f t="shared" si="64"/>
        <v>27</v>
      </c>
      <c r="D250" s="46">
        <f t="shared" si="65"/>
        <v>4</v>
      </c>
      <c r="E250" s="85">
        <v>12901</v>
      </c>
      <c r="F250" s="7" t="s">
        <v>104</v>
      </c>
      <c r="G250" s="50" t="s">
        <v>103</v>
      </c>
      <c r="H250" s="50" t="s">
        <v>306</v>
      </c>
      <c r="I250" s="50">
        <v>7</v>
      </c>
      <c r="J250" s="50">
        <v>0</v>
      </c>
      <c r="L250" s="171">
        <v>2864</v>
      </c>
      <c r="M250" s="57" t="s">
        <v>3568</v>
      </c>
      <c r="O250" s="7">
        <v>41</v>
      </c>
      <c r="P250" s="7">
        <v>15</v>
      </c>
      <c r="Q250" s="7">
        <v>6</v>
      </c>
      <c r="R250" s="7">
        <v>20</v>
      </c>
      <c r="S250" s="7">
        <v>76</v>
      </c>
      <c r="T250" s="7">
        <v>80</v>
      </c>
      <c r="U250" s="7">
        <v>36</v>
      </c>
      <c r="BG250" s="6">
        <f t="shared" si="53"/>
        <v>1</v>
      </c>
      <c r="BH250" s="6">
        <f t="shared" si="54"/>
        <v>3</v>
      </c>
      <c r="BI250" s="6">
        <f t="shared" si="55"/>
        <v>0</v>
      </c>
      <c r="BJ250" s="6">
        <f t="shared" si="56"/>
        <v>0</v>
      </c>
      <c r="BK250" s="6">
        <f t="shared" si="57"/>
        <v>0</v>
      </c>
      <c r="BL250" s="6">
        <f t="shared" si="58"/>
        <v>0</v>
      </c>
      <c r="BM250" s="6">
        <f t="shared" si="59"/>
        <v>1</v>
      </c>
      <c r="BN250" s="6">
        <f t="shared" si="60"/>
        <v>3</v>
      </c>
      <c r="BO250" s="6">
        <f t="shared" si="61"/>
        <v>0</v>
      </c>
      <c r="BP250" s="6">
        <f t="shared" si="62"/>
        <v>0</v>
      </c>
      <c r="BQ250" s="6">
        <f t="shared" si="66"/>
        <v>1</v>
      </c>
      <c r="BR250" s="6">
        <f t="shared" si="67"/>
        <v>10</v>
      </c>
      <c r="BS250" s="6">
        <f t="shared" si="68"/>
        <v>0</v>
      </c>
      <c r="BT250" s="6">
        <f t="shared" si="69"/>
        <v>0</v>
      </c>
    </row>
    <row r="251" spans="1:72" hidden="1" x14ac:dyDescent="0.2">
      <c r="A251" s="46">
        <v>642</v>
      </c>
      <c r="B251" s="46">
        <f t="shared" si="63"/>
        <v>7</v>
      </c>
      <c r="C251" s="46">
        <f t="shared" si="64"/>
        <v>4</v>
      </c>
      <c r="D251" s="46">
        <f t="shared" si="65"/>
        <v>5</v>
      </c>
      <c r="E251" s="85">
        <v>12908</v>
      </c>
      <c r="F251" s="7" t="s">
        <v>2348</v>
      </c>
      <c r="G251" s="50" t="s">
        <v>310</v>
      </c>
      <c r="H251" s="50" t="s">
        <v>308</v>
      </c>
      <c r="I251" s="50">
        <v>0</v>
      </c>
      <c r="J251" s="50">
        <v>2</v>
      </c>
      <c r="L251" s="171">
        <v>5212</v>
      </c>
      <c r="N251" s="46">
        <v>15</v>
      </c>
      <c r="O251" s="5">
        <v>42</v>
      </c>
      <c r="P251" s="5">
        <v>15</v>
      </c>
      <c r="Q251" s="5">
        <v>6</v>
      </c>
      <c r="R251" s="5">
        <v>21</v>
      </c>
      <c r="S251" s="5">
        <v>76</v>
      </c>
      <c r="T251" s="5">
        <v>82</v>
      </c>
      <c r="U251" s="5">
        <v>36</v>
      </c>
      <c r="BG251" s="6">
        <f t="shared" si="53"/>
        <v>0</v>
      </c>
      <c r="BH251" s="6">
        <f t="shared" si="54"/>
        <v>0</v>
      </c>
      <c r="BI251" s="6">
        <f t="shared" si="55"/>
        <v>0</v>
      </c>
      <c r="BJ251" s="6">
        <f t="shared" si="56"/>
        <v>0</v>
      </c>
      <c r="BK251" s="6">
        <f t="shared" si="57"/>
        <v>1</v>
      </c>
      <c r="BL251" s="6">
        <f t="shared" si="58"/>
        <v>1</v>
      </c>
      <c r="BM251" s="6">
        <f t="shared" si="59"/>
        <v>0</v>
      </c>
      <c r="BN251" s="6">
        <f t="shared" si="60"/>
        <v>0</v>
      </c>
      <c r="BO251" s="6">
        <f t="shared" si="61"/>
        <v>1</v>
      </c>
      <c r="BP251" s="6">
        <f t="shared" si="62"/>
        <v>1</v>
      </c>
      <c r="BQ251" s="6">
        <f t="shared" si="66"/>
        <v>0</v>
      </c>
      <c r="BR251" s="6">
        <f t="shared" si="67"/>
        <v>0</v>
      </c>
      <c r="BS251" s="6">
        <f t="shared" si="68"/>
        <v>1</v>
      </c>
      <c r="BT251" s="6">
        <f t="shared" si="69"/>
        <v>1</v>
      </c>
    </row>
    <row r="252" spans="1:72" hidden="1" x14ac:dyDescent="0.2">
      <c r="A252" s="46">
        <v>701</v>
      </c>
      <c r="B252" s="46">
        <f t="shared" si="63"/>
        <v>7</v>
      </c>
      <c r="C252" s="46">
        <f t="shared" si="64"/>
        <v>31</v>
      </c>
      <c r="D252" s="46">
        <f t="shared" si="65"/>
        <v>8</v>
      </c>
      <c r="E252" s="85">
        <v>13027</v>
      </c>
      <c r="F252" s="7" t="s">
        <v>111</v>
      </c>
      <c r="G252" s="50" t="s">
        <v>103</v>
      </c>
      <c r="H252" s="50" t="s">
        <v>308</v>
      </c>
      <c r="I252" s="50">
        <v>0</v>
      </c>
      <c r="J252" s="50">
        <v>4</v>
      </c>
      <c r="L252" s="171">
        <v>6605</v>
      </c>
      <c r="O252" s="7">
        <v>1</v>
      </c>
      <c r="P252" s="7">
        <v>0</v>
      </c>
      <c r="Q252" s="7">
        <v>0</v>
      </c>
      <c r="R252" s="7">
        <v>1</v>
      </c>
      <c r="S252" s="7">
        <v>0</v>
      </c>
      <c r="T252" s="7">
        <v>4</v>
      </c>
      <c r="U252" s="7">
        <v>0</v>
      </c>
      <c r="BG252" s="6">
        <f t="shared" si="53"/>
        <v>0</v>
      </c>
      <c r="BH252" s="6">
        <f t="shared" si="54"/>
        <v>0</v>
      </c>
      <c r="BI252" s="6">
        <f t="shared" si="55"/>
        <v>0</v>
      </c>
      <c r="BJ252" s="6">
        <f t="shared" si="56"/>
        <v>0</v>
      </c>
      <c r="BK252" s="6">
        <f t="shared" si="57"/>
        <v>1</v>
      </c>
      <c r="BL252" s="6">
        <f t="shared" si="58"/>
        <v>2</v>
      </c>
      <c r="BM252" s="6">
        <f t="shared" si="59"/>
        <v>0</v>
      </c>
      <c r="BN252" s="6">
        <f t="shared" si="60"/>
        <v>0</v>
      </c>
      <c r="BO252" s="6">
        <f t="shared" si="61"/>
        <v>1</v>
      </c>
      <c r="BP252" s="6">
        <f t="shared" si="62"/>
        <v>2</v>
      </c>
      <c r="BQ252" s="6">
        <f t="shared" si="66"/>
        <v>0</v>
      </c>
      <c r="BR252" s="6">
        <f t="shared" si="67"/>
        <v>0</v>
      </c>
      <c r="BS252" s="6">
        <f t="shared" si="68"/>
        <v>1</v>
      </c>
      <c r="BT252" s="6">
        <f t="shared" si="69"/>
        <v>2</v>
      </c>
    </row>
    <row r="253" spans="1:72" hidden="1" x14ac:dyDescent="0.2">
      <c r="A253" s="46">
        <v>702</v>
      </c>
      <c r="B253" s="46">
        <f t="shared" si="63"/>
        <v>2</v>
      </c>
      <c r="C253" s="46">
        <f t="shared" si="64"/>
        <v>2</v>
      </c>
      <c r="D253" s="46">
        <f t="shared" si="65"/>
        <v>9</v>
      </c>
      <c r="E253" s="85">
        <v>13029</v>
      </c>
      <c r="F253" s="7" t="s">
        <v>235</v>
      </c>
      <c r="G253" s="50" t="s">
        <v>310</v>
      </c>
      <c r="H253" s="50" t="s">
        <v>307</v>
      </c>
      <c r="I253" s="50">
        <v>2</v>
      </c>
      <c r="J253" s="50">
        <v>2</v>
      </c>
      <c r="L253" s="171">
        <v>6485</v>
      </c>
      <c r="M253" s="57" t="s">
        <v>3147</v>
      </c>
      <c r="O253" s="7">
        <v>2</v>
      </c>
      <c r="P253" s="7">
        <v>0</v>
      </c>
      <c r="Q253" s="7">
        <v>1</v>
      </c>
      <c r="R253" s="7">
        <v>1</v>
      </c>
      <c r="S253" s="7">
        <v>2</v>
      </c>
      <c r="T253" s="7">
        <v>6</v>
      </c>
      <c r="U253" s="7">
        <v>1</v>
      </c>
      <c r="BG253" s="6">
        <f t="shared" si="53"/>
        <v>0</v>
      </c>
      <c r="BH253" s="6">
        <f t="shared" si="54"/>
        <v>0</v>
      </c>
      <c r="BI253" s="6">
        <f t="shared" si="55"/>
        <v>1</v>
      </c>
      <c r="BJ253" s="6">
        <f t="shared" si="56"/>
        <v>1</v>
      </c>
      <c r="BK253" s="6">
        <f t="shared" si="57"/>
        <v>0</v>
      </c>
      <c r="BL253" s="6">
        <f t="shared" si="58"/>
        <v>0</v>
      </c>
      <c r="BM253" s="6">
        <f t="shared" si="59"/>
        <v>1</v>
      </c>
      <c r="BN253" s="6">
        <f t="shared" si="60"/>
        <v>1</v>
      </c>
      <c r="BO253" s="6">
        <f t="shared" si="61"/>
        <v>1</v>
      </c>
      <c r="BP253" s="6">
        <f t="shared" si="62"/>
        <v>3</v>
      </c>
      <c r="BQ253" s="6">
        <f t="shared" si="66"/>
        <v>1</v>
      </c>
      <c r="BR253" s="6">
        <f t="shared" si="67"/>
        <v>1</v>
      </c>
      <c r="BS253" s="6">
        <f t="shared" si="68"/>
        <v>1</v>
      </c>
      <c r="BT253" s="6">
        <f t="shared" si="69"/>
        <v>3</v>
      </c>
    </row>
    <row r="254" spans="1:72" hidden="1" x14ac:dyDescent="0.2">
      <c r="A254" s="46">
        <v>703</v>
      </c>
      <c r="B254" s="46">
        <f t="shared" si="63"/>
        <v>7</v>
      </c>
      <c r="C254" s="46">
        <f t="shared" si="64"/>
        <v>7</v>
      </c>
      <c r="D254" s="46">
        <f t="shared" si="65"/>
        <v>9</v>
      </c>
      <c r="E254" s="85">
        <v>13034</v>
      </c>
      <c r="F254" s="7" t="s">
        <v>109</v>
      </c>
      <c r="G254" s="50" t="s">
        <v>310</v>
      </c>
      <c r="H254" s="50" t="s">
        <v>308</v>
      </c>
      <c r="I254" s="50">
        <v>1</v>
      </c>
      <c r="J254" s="50">
        <v>2</v>
      </c>
      <c r="L254" s="171">
        <v>4997</v>
      </c>
      <c r="M254" s="57" t="s">
        <v>3148</v>
      </c>
      <c r="O254" s="7">
        <v>3</v>
      </c>
      <c r="P254" s="7">
        <v>0</v>
      </c>
      <c r="Q254" s="7">
        <v>1</v>
      </c>
      <c r="R254" s="7">
        <v>2</v>
      </c>
      <c r="S254" s="7">
        <v>3</v>
      </c>
      <c r="T254" s="7">
        <v>8</v>
      </c>
      <c r="U254" s="7">
        <v>1</v>
      </c>
      <c r="BG254" s="6">
        <f t="shared" si="53"/>
        <v>0</v>
      </c>
      <c r="BH254" s="6">
        <f t="shared" si="54"/>
        <v>0</v>
      </c>
      <c r="BI254" s="6">
        <f t="shared" si="55"/>
        <v>0</v>
      </c>
      <c r="BJ254" s="6">
        <f t="shared" si="56"/>
        <v>0</v>
      </c>
      <c r="BK254" s="6">
        <f t="shared" si="57"/>
        <v>1</v>
      </c>
      <c r="BL254" s="6">
        <f t="shared" si="58"/>
        <v>1</v>
      </c>
      <c r="BM254" s="6">
        <f t="shared" si="59"/>
        <v>0</v>
      </c>
      <c r="BN254" s="6">
        <f t="shared" si="60"/>
        <v>0</v>
      </c>
      <c r="BO254" s="6">
        <f t="shared" si="61"/>
        <v>1</v>
      </c>
      <c r="BP254" s="6">
        <f t="shared" si="62"/>
        <v>4</v>
      </c>
      <c r="BQ254" s="6">
        <f t="shared" si="66"/>
        <v>1</v>
      </c>
      <c r="BR254" s="6">
        <f t="shared" si="67"/>
        <v>2</v>
      </c>
      <c r="BS254" s="6">
        <f t="shared" si="68"/>
        <v>1</v>
      </c>
      <c r="BT254" s="6">
        <f t="shared" si="69"/>
        <v>4</v>
      </c>
    </row>
    <row r="255" spans="1:72" hidden="1" x14ac:dyDescent="0.2">
      <c r="A255" s="46">
        <v>704</v>
      </c>
      <c r="B255" s="46">
        <f t="shared" si="63"/>
        <v>4</v>
      </c>
      <c r="C255" s="46">
        <f t="shared" si="64"/>
        <v>11</v>
      </c>
      <c r="D255" s="46">
        <f t="shared" si="65"/>
        <v>9</v>
      </c>
      <c r="E255" s="85">
        <v>13038</v>
      </c>
      <c r="F255" s="7" t="s">
        <v>2231</v>
      </c>
      <c r="G255" s="50" t="s">
        <v>103</v>
      </c>
      <c r="H255" s="50" t="s">
        <v>307</v>
      </c>
      <c r="I255" s="50">
        <v>1</v>
      </c>
      <c r="J255" s="50">
        <v>1</v>
      </c>
      <c r="L255" s="171">
        <v>5279</v>
      </c>
      <c r="M255" s="57" t="s">
        <v>86</v>
      </c>
      <c r="O255" s="7">
        <v>4</v>
      </c>
      <c r="P255" s="7">
        <v>0</v>
      </c>
      <c r="Q255" s="7">
        <v>2</v>
      </c>
      <c r="R255" s="7">
        <v>2</v>
      </c>
      <c r="S255" s="7">
        <v>4</v>
      </c>
      <c r="T255" s="7">
        <v>9</v>
      </c>
      <c r="U255" s="7">
        <v>2</v>
      </c>
      <c r="BG255" s="6">
        <f t="shared" si="53"/>
        <v>0</v>
      </c>
      <c r="BH255" s="6">
        <f t="shared" si="54"/>
        <v>0</v>
      </c>
      <c r="BI255" s="6">
        <f t="shared" si="55"/>
        <v>1</v>
      </c>
      <c r="BJ255" s="6">
        <f t="shared" si="56"/>
        <v>1</v>
      </c>
      <c r="BK255" s="6">
        <f t="shared" si="57"/>
        <v>0</v>
      </c>
      <c r="BL255" s="6">
        <f t="shared" si="58"/>
        <v>0</v>
      </c>
      <c r="BM255" s="6">
        <f t="shared" si="59"/>
        <v>1</v>
      </c>
      <c r="BN255" s="6">
        <f t="shared" si="60"/>
        <v>1</v>
      </c>
      <c r="BO255" s="6">
        <f t="shared" si="61"/>
        <v>1</v>
      </c>
      <c r="BP255" s="6">
        <f t="shared" si="62"/>
        <v>5</v>
      </c>
      <c r="BQ255" s="6">
        <f t="shared" si="66"/>
        <v>1</v>
      </c>
      <c r="BR255" s="6">
        <f t="shared" si="67"/>
        <v>3</v>
      </c>
      <c r="BS255" s="6">
        <f t="shared" si="68"/>
        <v>1</v>
      </c>
      <c r="BT255" s="6">
        <f t="shared" si="69"/>
        <v>5</v>
      </c>
    </row>
    <row r="256" spans="1:72" hidden="1" x14ac:dyDescent="0.2">
      <c r="A256" s="46">
        <v>705</v>
      </c>
      <c r="B256" s="46">
        <f t="shared" si="63"/>
        <v>7</v>
      </c>
      <c r="C256" s="46">
        <f t="shared" si="64"/>
        <v>14</v>
      </c>
      <c r="D256" s="46">
        <f t="shared" si="65"/>
        <v>9</v>
      </c>
      <c r="E256" s="85">
        <v>13041</v>
      </c>
      <c r="F256" s="7" t="s">
        <v>691</v>
      </c>
      <c r="G256" s="50" t="s">
        <v>103</v>
      </c>
      <c r="H256" s="50" t="s">
        <v>307</v>
      </c>
      <c r="I256" s="50">
        <v>1</v>
      </c>
      <c r="J256" s="50">
        <v>1</v>
      </c>
      <c r="L256" s="171">
        <v>3430</v>
      </c>
      <c r="M256" s="57" t="s">
        <v>3148</v>
      </c>
      <c r="O256" s="7">
        <v>5</v>
      </c>
      <c r="P256" s="7">
        <v>0</v>
      </c>
      <c r="Q256" s="7">
        <v>3</v>
      </c>
      <c r="R256" s="7">
        <v>2</v>
      </c>
      <c r="S256" s="7">
        <v>5</v>
      </c>
      <c r="T256" s="7">
        <v>10</v>
      </c>
      <c r="U256" s="7">
        <v>3</v>
      </c>
      <c r="BG256" s="6">
        <f t="shared" si="53"/>
        <v>0</v>
      </c>
      <c r="BH256" s="6">
        <f t="shared" si="54"/>
        <v>0</v>
      </c>
      <c r="BI256" s="6">
        <f t="shared" si="55"/>
        <v>1</v>
      </c>
      <c r="BJ256" s="6">
        <f t="shared" si="56"/>
        <v>2</v>
      </c>
      <c r="BK256" s="6">
        <f t="shared" si="57"/>
        <v>0</v>
      </c>
      <c r="BL256" s="6">
        <f t="shared" si="58"/>
        <v>0</v>
      </c>
      <c r="BM256" s="6">
        <f t="shared" si="59"/>
        <v>1</v>
      </c>
      <c r="BN256" s="6">
        <f t="shared" si="60"/>
        <v>2</v>
      </c>
      <c r="BO256" s="6">
        <f t="shared" si="61"/>
        <v>1</v>
      </c>
      <c r="BP256" s="6">
        <f t="shared" si="62"/>
        <v>6</v>
      </c>
      <c r="BQ256" s="6">
        <f t="shared" si="66"/>
        <v>1</v>
      </c>
      <c r="BR256" s="6">
        <f t="shared" si="67"/>
        <v>4</v>
      </c>
      <c r="BS256" s="6">
        <f t="shared" si="68"/>
        <v>1</v>
      </c>
      <c r="BT256" s="6">
        <f t="shared" si="69"/>
        <v>6</v>
      </c>
    </row>
    <row r="257" spans="1:72" hidden="1" x14ac:dyDescent="0.2">
      <c r="A257" s="46">
        <v>706</v>
      </c>
      <c r="B257" s="46">
        <f t="shared" si="63"/>
        <v>4</v>
      </c>
      <c r="C257" s="46">
        <f t="shared" si="64"/>
        <v>18</v>
      </c>
      <c r="D257" s="46">
        <f t="shared" si="65"/>
        <v>9</v>
      </c>
      <c r="E257" s="85">
        <v>13045</v>
      </c>
      <c r="F257" s="7" t="s">
        <v>2845</v>
      </c>
      <c r="G257" s="50" t="s">
        <v>103</v>
      </c>
      <c r="H257" s="50" t="s">
        <v>306</v>
      </c>
      <c r="I257" s="50">
        <v>2</v>
      </c>
      <c r="J257" s="50">
        <v>0</v>
      </c>
      <c r="L257" s="171">
        <v>3271</v>
      </c>
      <c r="M257" s="57" t="s">
        <v>3149</v>
      </c>
      <c r="O257" s="7">
        <v>6</v>
      </c>
      <c r="P257" s="7">
        <v>1</v>
      </c>
      <c r="Q257" s="7">
        <v>3</v>
      </c>
      <c r="R257" s="7">
        <v>2</v>
      </c>
      <c r="S257" s="7">
        <v>7</v>
      </c>
      <c r="T257" s="7">
        <v>10</v>
      </c>
      <c r="U257" s="7">
        <v>5</v>
      </c>
      <c r="BG257" s="6">
        <f t="shared" si="53"/>
        <v>1</v>
      </c>
      <c r="BH257" s="6">
        <f t="shared" si="54"/>
        <v>1</v>
      </c>
      <c r="BI257" s="6">
        <f t="shared" si="55"/>
        <v>0</v>
      </c>
      <c r="BJ257" s="6">
        <f t="shared" si="56"/>
        <v>0</v>
      </c>
      <c r="BK257" s="6">
        <f t="shared" si="57"/>
        <v>0</v>
      </c>
      <c r="BL257" s="6">
        <f t="shared" si="58"/>
        <v>0</v>
      </c>
      <c r="BM257" s="6">
        <f t="shared" si="59"/>
        <v>1</v>
      </c>
      <c r="BN257" s="6">
        <f t="shared" si="60"/>
        <v>3</v>
      </c>
      <c r="BO257" s="6">
        <f t="shared" si="61"/>
        <v>0</v>
      </c>
      <c r="BP257" s="6">
        <f t="shared" si="62"/>
        <v>0</v>
      </c>
      <c r="BQ257" s="6">
        <f t="shared" si="66"/>
        <v>1</v>
      </c>
      <c r="BR257" s="6">
        <f t="shared" si="67"/>
        <v>5</v>
      </c>
      <c r="BS257" s="6">
        <f t="shared" si="68"/>
        <v>0</v>
      </c>
      <c r="BT257" s="6">
        <f t="shared" si="69"/>
        <v>0</v>
      </c>
    </row>
    <row r="258" spans="1:72" hidden="1" x14ac:dyDescent="0.2">
      <c r="A258" s="46">
        <v>707</v>
      </c>
      <c r="B258" s="46">
        <f t="shared" si="63"/>
        <v>7</v>
      </c>
      <c r="C258" s="46">
        <f t="shared" si="64"/>
        <v>21</v>
      </c>
      <c r="D258" s="46">
        <f t="shared" si="65"/>
        <v>9</v>
      </c>
      <c r="E258" s="85">
        <v>13048</v>
      </c>
      <c r="F258" s="7" t="s">
        <v>3579</v>
      </c>
      <c r="G258" s="50" t="s">
        <v>310</v>
      </c>
      <c r="H258" s="50" t="s">
        <v>306</v>
      </c>
      <c r="I258" s="50">
        <v>1</v>
      </c>
      <c r="J258" s="50">
        <v>0</v>
      </c>
      <c r="L258" s="171">
        <v>2549</v>
      </c>
      <c r="M258" s="57" t="s">
        <v>3150</v>
      </c>
      <c r="O258" s="7">
        <v>7</v>
      </c>
      <c r="P258" s="7">
        <v>2</v>
      </c>
      <c r="Q258" s="7">
        <v>3</v>
      </c>
      <c r="R258" s="7">
        <v>2</v>
      </c>
      <c r="S258" s="7">
        <v>8</v>
      </c>
      <c r="T258" s="7">
        <v>10</v>
      </c>
      <c r="U258" s="7">
        <v>7</v>
      </c>
      <c r="BG258" s="6">
        <f t="shared" ref="BG258:BG321" si="70">IF(H258="W",1,0)</f>
        <v>1</v>
      </c>
      <c r="BH258" s="6">
        <f t="shared" ref="BH258:BH321" si="71">IF(H258="W",BH257+1,0)</f>
        <v>2</v>
      </c>
      <c r="BI258" s="6">
        <f t="shared" ref="BI258:BI321" si="72">IF(H258="D",1,0)</f>
        <v>0</v>
      </c>
      <c r="BJ258" s="6">
        <f t="shared" ref="BJ258:BJ321" si="73">IF(H258="D",BJ257+1,0)</f>
        <v>0</v>
      </c>
      <c r="BK258" s="6">
        <f t="shared" ref="BK258:BK321" si="74">IF(H258="L",1,0)</f>
        <v>0</v>
      </c>
      <c r="BL258" s="6">
        <f t="shared" ref="BL258:BL321" si="75">IF(H258="L",BL257+1,0)</f>
        <v>0</v>
      </c>
      <c r="BM258" s="6">
        <f t="shared" ref="BM258:BM321" si="76">IF(OR(H258="W",H258="D"),1,0)</f>
        <v>1</v>
      </c>
      <c r="BN258" s="6">
        <f t="shared" ref="BN258:BN321" si="77">IF(OR(H258="W",H258="D"),BN257+1,0)</f>
        <v>4</v>
      </c>
      <c r="BO258" s="6">
        <f t="shared" ref="BO258:BO321" si="78">IF(OR(H258="L",H258="D"),1,0)</f>
        <v>0</v>
      </c>
      <c r="BP258" s="6">
        <f t="shared" ref="BP258:BP321" si="79">IF(OR(H258="L",H258="D"),BP257+1,0)</f>
        <v>0</v>
      </c>
      <c r="BQ258" s="6">
        <f t="shared" si="66"/>
        <v>1</v>
      </c>
      <c r="BR258" s="6">
        <f t="shared" si="67"/>
        <v>6</v>
      </c>
      <c r="BS258" s="6">
        <f t="shared" si="68"/>
        <v>0</v>
      </c>
      <c r="BT258" s="6">
        <f t="shared" si="69"/>
        <v>0</v>
      </c>
    </row>
    <row r="259" spans="1:72" hidden="1" x14ac:dyDescent="0.2">
      <c r="A259" s="46">
        <v>708</v>
      </c>
      <c r="B259" s="46">
        <f t="shared" ref="B259:B322" si="80">WEEKDAY(E259)</f>
        <v>7</v>
      </c>
      <c r="C259" s="46">
        <f t="shared" ref="C259:C322" si="81">DAY(E259)</f>
        <v>28</v>
      </c>
      <c r="D259" s="46">
        <f t="shared" ref="D259:D322" si="82">MONTH(E259)</f>
        <v>9</v>
      </c>
      <c r="E259" s="85">
        <v>13055</v>
      </c>
      <c r="F259" s="7" t="s">
        <v>2386</v>
      </c>
      <c r="G259" s="50" t="s">
        <v>103</v>
      </c>
      <c r="H259" s="50" t="s">
        <v>308</v>
      </c>
      <c r="I259" s="50">
        <v>1</v>
      </c>
      <c r="J259" s="50">
        <v>2</v>
      </c>
      <c r="L259" s="171">
        <v>4917</v>
      </c>
      <c r="M259" s="57" t="s">
        <v>86</v>
      </c>
      <c r="O259" s="7">
        <v>8</v>
      </c>
      <c r="P259" s="7">
        <v>2</v>
      </c>
      <c r="Q259" s="7">
        <v>3</v>
      </c>
      <c r="R259" s="7">
        <v>3</v>
      </c>
      <c r="S259" s="7">
        <v>9</v>
      </c>
      <c r="T259" s="7">
        <v>12</v>
      </c>
      <c r="U259" s="7">
        <v>7</v>
      </c>
      <c r="BG259" s="6">
        <f t="shared" si="70"/>
        <v>0</v>
      </c>
      <c r="BH259" s="6">
        <f t="shared" si="71"/>
        <v>0</v>
      </c>
      <c r="BI259" s="6">
        <f t="shared" si="72"/>
        <v>0</v>
      </c>
      <c r="BJ259" s="6">
        <f t="shared" si="73"/>
        <v>0</v>
      </c>
      <c r="BK259" s="6">
        <f t="shared" si="74"/>
        <v>1</v>
      </c>
      <c r="BL259" s="6">
        <f t="shared" si="75"/>
        <v>1</v>
      </c>
      <c r="BM259" s="6">
        <f t="shared" si="76"/>
        <v>0</v>
      </c>
      <c r="BN259" s="6">
        <f t="shared" si="77"/>
        <v>0</v>
      </c>
      <c r="BO259" s="6">
        <f t="shared" si="78"/>
        <v>1</v>
      </c>
      <c r="BP259" s="6">
        <f t="shared" si="79"/>
        <v>1</v>
      </c>
      <c r="BQ259" s="6">
        <f t="shared" ref="BQ259:BQ322" si="83">IF(I259&gt;0,1,0)</f>
        <v>1</v>
      </c>
      <c r="BR259" s="6">
        <f t="shared" ref="BR259:BR322" si="84">IF(I259&gt;0,BR258+1,0)</f>
        <v>7</v>
      </c>
      <c r="BS259" s="6">
        <f t="shared" si="68"/>
        <v>1</v>
      </c>
      <c r="BT259" s="6">
        <f t="shared" si="69"/>
        <v>1</v>
      </c>
    </row>
    <row r="260" spans="1:72" hidden="1" x14ac:dyDescent="0.2">
      <c r="A260" s="46">
        <v>709</v>
      </c>
      <c r="B260" s="46">
        <f t="shared" si="80"/>
        <v>7</v>
      </c>
      <c r="C260" s="46">
        <f t="shared" si="81"/>
        <v>5</v>
      </c>
      <c r="D260" s="46">
        <f t="shared" si="82"/>
        <v>10</v>
      </c>
      <c r="E260" s="85">
        <v>13062</v>
      </c>
      <c r="F260" s="7" t="s">
        <v>660</v>
      </c>
      <c r="G260" s="50" t="s">
        <v>310</v>
      </c>
      <c r="H260" s="50" t="s">
        <v>308</v>
      </c>
      <c r="I260" s="50">
        <v>2</v>
      </c>
      <c r="J260" s="50">
        <v>3</v>
      </c>
      <c r="L260" s="171">
        <v>5885</v>
      </c>
      <c r="M260" s="57" t="s">
        <v>3151</v>
      </c>
      <c r="O260" s="7">
        <v>9</v>
      </c>
      <c r="P260" s="7">
        <v>2</v>
      </c>
      <c r="Q260" s="7">
        <v>3</v>
      </c>
      <c r="R260" s="7">
        <v>4</v>
      </c>
      <c r="S260" s="7">
        <v>11</v>
      </c>
      <c r="T260" s="7">
        <v>15</v>
      </c>
      <c r="U260" s="7">
        <v>7</v>
      </c>
      <c r="BG260" s="6">
        <f t="shared" si="70"/>
        <v>0</v>
      </c>
      <c r="BH260" s="6">
        <f t="shared" si="71"/>
        <v>0</v>
      </c>
      <c r="BI260" s="6">
        <f t="shared" si="72"/>
        <v>0</v>
      </c>
      <c r="BJ260" s="6">
        <f t="shared" si="73"/>
        <v>0</v>
      </c>
      <c r="BK260" s="6">
        <f t="shared" si="74"/>
        <v>1</v>
      </c>
      <c r="BL260" s="6">
        <f t="shared" si="75"/>
        <v>2</v>
      </c>
      <c r="BM260" s="6">
        <f t="shared" si="76"/>
        <v>0</v>
      </c>
      <c r="BN260" s="6">
        <f t="shared" si="77"/>
        <v>0</v>
      </c>
      <c r="BO260" s="6">
        <f t="shared" si="78"/>
        <v>1</v>
      </c>
      <c r="BP260" s="6">
        <f t="shared" si="79"/>
        <v>2</v>
      </c>
      <c r="BQ260" s="6">
        <f t="shared" si="83"/>
        <v>1</v>
      </c>
      <c r="BR260" s="6">
        <f t="shared" si="84"/>
        <v>8</v>
      </c>
      <c r="BS260" s="6">
        <f t="shared" si="68"/>
        <v>1</v>
      </c>
      <c r="BT260" s="6">
        <f t="shared" si="69"/>
        <v>2</v>
      </c>
    </row>
    <row r="261" spans="1:72" hidden="1" x14ac:dyDescent="0.2">
      <c r="A261" s="46">
        <v>710</v>
      </c>
      <c r="B261" s="46">
        <f t="shared" si="80"/>
        <v>7</v>
      </c>
      <c r="C261" s="46">
        <f t="shared" si="81"/>
        <v>12</v>
      </c>
      <c r="D261" s="46">
        <f t="shared" si="82"/>
        <v>10</v>
      </c>
      <c r="E261" s="85">
        <v>13069</v>
      </c>
      <c r="F261" s="7" t="s">
        <v>3368</v>
      </c>
      <c r="G261" s="50" t="s">
        <v>103</v>
      </c>
      <c r="H261" s="50" t="s">
        <v>306</v>
      </c>
      <c r="I261" s="50">
        <v>2</v>
      </c>
      <c r="J261" s="50">
        <v>1</v>
      </c>
      <c r="L261" s="171">
        <v>4487</v>
      </c>
      <c r="M261" s="57" t="s">
        <v>3149</v>
      </c>
      <c r="O261" s="7">
        <v>10</v>
      </c>
      <c r="P261" s="7">
        <v>3</v>
      </c>
      <c r="Q261" s="7">
        <v>3</v>
      </c>
      <c r="R261" s="7">
        <v>4</v>
      </c>
      <c r="S261" s="7">
        <v>13</v>
      </c>
      <c r="T261" s="7">
        <v>16</v>
      </c>
      <c r="U261" s="7">
        <v>9</v>
      </c>
      <c r="BG261" s="6">
        <f t="shared" si="70"/>
        <v>1</v>
      </c>
      <c r="BH261" s="6">
        <f t="shared" si="71"/>
        <v>1</v>
      </c>
      <c r="BI261" s="6">
        <f t="shared" si="72"/>
        <v>0</v>
      </c>
      <c r="BJ261" s="6">
        <f t="shared" si="73"/>
        <v>0</v>
      </c>
      <c r="BK261" s="6">
        <f t="shared" si="74"/>
        <v>0</v>
      </c>
      <c r="BL261" s="6">
        <f t="shared" si="75"/>
        <v>0</v>
      </c>
      <c r="BM261" s="6">
        <f t="shared" si="76"/>
        <v>1</v>
      </c>
      <c r="BN261" s="6">
        <f t="shared" si="77"/>
        <v>1</v>
      </c>
      <c r="BO261" s="6">
        <f t="shared" si="78"/>
        <v>0</v>
      </c>
      <c r="BP261" s="6">
        <f t="shared" si="79"/>
        <v>0</v>
      </c>
      <c r="BQ261" s="6">
        <f t="shared" si="83"/>
        <v>1</v>
      </c>
      <c r="BR261" s="6">
        <f t="shared" si="84"/>
        <v>9</v>
      </c>
      <c r="BS261" s="6">
        <f t="shared" si="68"/>
        <v>1</v>
      </c>
      <c r="BT261" s="6">
        <f t="shared" si="69"/>
        <v>3</v>
      </c>
    </row>
    <row r="262" spans="1:72" hidden="1" x14ac:dyDescent="0.2">
      <c r="A262" s="46">
        <v>711</v>
      </c>
      <c r="B262" s="46">
        <f t="shared" si="80"/>
        <v>7</v>
      </c>
      <c r="C262" s="46">
        <f t="shared" si="81"/>
        <v>19</v>
      </c>
      <c r="D262" s="46">
        <f t="shared" si="82"/>
        <v>10</v>
      </c>
      <c r="E262" s="85">
        <v>13076</v>
      </c>
      <c r="F262" s="7" t="s">
        <v>259</v>
      </c>
      <c r="G262" s="50" t="s">
        <v>103</v>
      </c>
      <c r="H262" s="50" t="s">
        <v>307</v>
      </c>
      <c r="I262" s="50">
        <v>2</v>
      </c>
      <c r="J262" s="50">
        <v>2</v>
      </c>
      <c r="L262" s="171">
        <v>3213</v>
      </c>
      <c r="M262" s="57" t="s">
        <v>3152</v>
      </c>
      <c r="O262" s="7">
        <v>11</v>
      </c>
      <c r="P262" s="7">
        <v>3</v>
      </c>
      <c r="Q262" s="7">
        <v>4</v>
      </c>
      <c r="R262" s="7">
        <v>4</v>
      </c>
      <c r="S262" s="7">
        <v>15</v>
      </c>
      <c r="T262" s="7">
        <v>18</v>
      </c>
      <c r="U262" s="7">
        <v>10</v>
      </c>
      <c r="BG262" s="6">
        <f t="shared" si="70"/>
        <v>0</v>
      </c>
      <c r="BH262" s="6">
        <f t="shared" si="71"/>
        <v>0</v>
      </c>
      <c r="BI262" s="6">
        <f t="shared" si="72"/>
        <v>1</v>
      </c>
      <c r="BJ262" s="6">
        <f t="shared" si="73"/>
        <v>1</v>
      </c>
      <c r="BK262" s="6">
        <f t="shared" si="74"/>
        <v>0</v>
      </c>
      <c r="BL262" s="6">
        <f t="shared" si="75"/>
        <v>0</v>
      </c>
      <c r="BM262" s="6">
        <f t="shared" si="76"/>
        <v>1</v>
      </c>
      <c r="BN262" s="6">
        <f t="shared" si="77"/>
        <v>2</v>
      </c>
      <c r="BO262" s="6">
        <f t="shared" si="78"/>
        <v>1</v>
      </c>
      <c r="BP262" s="6">
        <f t="shared" si="79"/>
        <v>1</v>
      </c>
      <c r="BQ262" s="6">
        <f t="shared" si="83"/>
        <v>1</v>
      </c>
      <c r="BR262" s="6">
        <f t="shared" si="84"/>
        <v>10</v>
      </c>
      <c r="BS262" s="6">
        <f t="shared" si="68"/>
        <v>1</v>
      </c>
      <c r="BT262" s="6">
        <f t="shared" si="69"/>
        <v>4</v>
      </c>
    </row>
    <row r="263" spans="1:72" hidden="1" x14ac:dyDescent="0.2">
      <c r="A263" s="46">
        <v>712</v>
      </c>
      <c r="B263" s="46">
        <f t="shared" si="80"/>
        <v>7</v>
      </c>
      <c r="C263" s="46">
        <f t="shared" si="81"/>
        <v>26</v>
      </c>
      <c r="D263" s="46">
        <f t="shared" si="82"/>
        <v>10</v>
      </c>
      <c r="E263" s="85">
        <v>13083</v>
      </c>
      <c r="F263" s="7" t="s">
        <v>3153</v>
      </c>
      <c r="G263" s="50" t="s">
        <v>310</v>
      </c>
      <c r="H263" s="50" t="s">
        <v>308</v>
      </c>
      <c r="I263" s="50">
        <v>2</v>
      </c>
      <c r="J263" s="50">
        <v>6</v>
      </c>
      <c r="L263" s="171">
        <v>4880</v>
      </c>
      <c r="M263" s="57" t="s">
        <v>3154</v>
      </c>
      <c r="O263" s="7">
        <v>12</v>
      </c>
      <c r="P263" s="7">
        <v>3</v>
      </c>
      <c r="Q263" s="7">
        <v>4</v>
      </c>
      <c r="R263" s="7">
        <v>5</v>
      </c>
      <c r="S263" s="7">
        <v>17</v>
      </c>
      <c r="T263" s="7">
        <v>24</v>
      </c>
      <c r="U263" s="7">
        <v>10</v>
      </c>
      <c r="BG263" s="6">
        <f t="shared" si="70"/>
        <v>0</v>
      </c>
      <c r="BH263" s="6">
        <f t="shared" si="71"/>
        <v>0</v>
      </c>
      <c r="BI263" s="6">
        <f t="shared" si="72"/>
        <v>0</v>
      </c>
      <c r="BJ263" s="6">
        <f t="shared" si="73"/>
        <v>0</v>
      </c>
      <c r="BK263" s="6">
        <f t="shared" si="74"/>
        <v>1</v>
      </c>
      <c r="BL263" s="6">
        <f t="shared" si="75"/>
        <v>1</v>
      </c>
      <c r="BM263" s="6">
        <f t="shared" si="76"/>
        <v>0</v>
      </c>
      <c r="BN263" s="6">
        <f t="shared" si="77"/>
        <v>0</v>
      </c>
      <c r="BO263" s="6">
        <f t="shared" si="78"/>
        <v>1</v>
      </c>
      <c r="BP263" s="6">
        <f t="shared" si="79"/>
        <v>2</v>
      </c>
      <c r="BQ263" s="6">
        <f t="shared" si="83"/>
        <v>1</v>
      </c>
      <c r="BR263" s="6">
        <f t="shared" si="84"/>
        <v>11</v>
      </c>
      <c r="BS263" s="6">
        <f t="shared" si="68"/>
        <v>1</v>
      </c>
      <c r="BT263" s="6">
        <f t="shared" si="69"/>
        <v>5</v>
      </c>
    </row>
    <row r="264" spans="1:72" hidden="1" x14ac:dyDescent="0.2">
      <c r="A264" s="46">
        <v>713</v>
      </c>
      <c r="B264" s="46">
        <f t="shared" si="80"/>
        <v>7</v>
      </c>
      <c r="C264" s="46">
        <f t="shared" si="81"/>
        <v>2</v>
      </c>
      <c r="D264" s="46">
        <f t="shared" si="82"/>
        <v>11</v>
      </c>
      <c r="E264" s="85">
        <v>13090</v>
      </c>
      <c r="F264" s="7" t="s">
        <v>234</v>
      </c>
      <c r="G264" s="50" t="s">
        <v>103</v>
      </c>
      <c r="H264" s="50" t="s">
        <v>307</v>
      </c>
      <c r="I264" s="50">
        <v>1</v>
      </c>
      <c r="J264" s="50">
        <v>1</v>
      </c>
      <c r="L264" s="171">
        <v>4047</v>
      </c>
      <c r="M264" s="57" t="s">
        <v>3155</v>
      </c>
      <c r="O264" s="7">
        <v>13</v>
      </c>
      <c r="P264" s="7">
        <v>3</v>
      </c>
      <c r="Q264" s="7">
        <v>5</v>
      </c>
      <c r="R264" s="7">
        <v>5</v>
      </c>
      <c r="S264" s="7">
        <v>18</v>
      </c>
      <c r="T264" s="7">
        <v>25</v>
      </c>
      <c r="U264" s="7">
        <v>11</v>
      </c>
      <c r="BG264" s="6">
        <f t="shared" si="70"/>
        <v>0</v>
      </c>
      <c r="BH264" s="6">
        <f t="shared" si="71"/>
        <v>0</v>
      </c>
      <c r="BI264" s="6">
        <f t="shared" si="72"/>
        <v>1</v>
      </c>
      <c r="BJ264" s="6">
        <f t="shared" si="73"/>
        <v>1</v>
      </c>
      <c r="BK264" s="6">
        <f t="shared" si="74"/>
        <v>0</v>
      </c>
      <c r="BL264" s="6">
        <f t="shared" si="75"/>
        <v>0</v>
      </c>
      <c r="BM264" s="6">
        <f t="shared" si="76"/>
        <v>1</v>
      </c>
      <c r="BN264" s="6">
        <f t="shared" si="77"/>
        <v>1</v>
      </c>
      <c r="BO264" s="6">
        <f t="shared" si="78"/>
        <v>1</v>
      </c>
      <c r="BP264" s="6">
        <f t="shared" si="79"/>
        <v>3</v>
      </c>
      <c r="BQ264" s="6">
        <f t="shared" si="83"/>
        <v>1</v>
      </c>
      <c r="BR264" s="6">
        <f t="shared" si="84"/>
        <v>12</v>
      </c>
      <c r="BS264" s="6">
        <f t="shared" si="68"/>
        <v>1</v>
      </c>
      <c r="BT264" s="6">
        <f t="shared" si="69"/>
        <v>6</v>
      </c>
    </row>
    <row r="265" spans="1:72" hidden="1" x14ac:dyDescent="0.2">
      <c r="A265" s="46">
        <v>714</v>
      </c>
      <c r="B265" s="46">
        <f t="shared" si="80"/>
        <v>7</v>
      </c>
      <c r="C265" s="46">
        <f t="shared" si="81"/>
        <v>9</v>
      </c>
      <c r="D265" s="46">
        <f t="shared" si="82"/>
        <v>11</v>
      </c>
      <c r="E265" s="85">
        <v>13097</v>
      </c>
      <c r="F265" s="7" t="s">
        <v>261</v>
      </c>
      <c r="G265" s="50" t="s">
        <v>310</v>
      </c>
      <c r="H265" s="50" t="s">
        <v>308</v>
      </c>
      <c r="I265" s="50">
        <v>0</v>
      </c>
      <c r="J265" s="50">
        <v>5</v>
      </c>
      <c r="L265" s="171">
        <v>7153</v>
      </c>
      <c r="O265" s="7">
        <v>14</v>
      </c>
      <c r="P265" s="7">
        <v>3</v>
      </c>
      <c r="Q265" s="7">
        <v>5</v>
      </c>
      <c r="R265" s="7">
        <v>6</v>
      </c>
      <c r="S265" s="7">
        <v>18</v>
      </c>
      <c r="T265" s="7">
        <v>30</v>
      </c>
      <c r="U265" s="7">
        <v>11</v>
      </c>
      <c r="BG265" s="6">
        <f t="shared" si="70"/>
        <v>0</v>
      </c>
      <c r="BH265" s="6">
        <f t="shared" si="71"/>
        <v>0</v>
      </c>
      <c r="BI265" s="6">
        <f t="shared" si="72"/>
        <v>0</v>
      </c>
      <c r="BJ265" s="6">
        <f t="shared" si="73"/>
        <v>0</v>
      </c>
      <c r="BK265" s="6">
        <f t="shared" si="74"/>
        <v>1</v>
      </c>
      <c r="BL265" s="6">
        <f t="shared" si="75"/>
        <v>1</v>
      </c>
      <c r="BM265" s="6">
        <f t="shared" si="76"/>
        <v>0</v>
      </c>
      <c r="BN265" s="6">
        <f t="shared" si="77"/>
        <v>0</v>
      </c>
      <c r="BO265" s="6">
        <f t="shared" si="78"/>
        <v>1</v>
      </c>
      <c r="BP265" s="6">
        <f t="shared" si="79"/>
        <v>4</v>
      </c>
      <c r="BQ265" s="6">
        <f t="shared" si="83"/>
        <v>0</v>
      </c>
      <c r="BR265" s="6">
        <f t="shared" si="84"/>
        <v>0</v>
      </c>
      <c r="BS265" s="6">
        <f t="shared" si="68"/>
        <v>1</v>
      </c>
      <c r="BT265" s="6">
        <f t="shared" si="69"/>
        <v>7</v>
      </c>
    </row>
    <row r="266" spans="1:72" hidden="1" x14ac:dyDescent="0.2">
      <c r="A266" s="46">
        <v>715</v>
      </c>
      <c r="B266" s="46">
        <f t="shared" si="80"/>
        <v>7</v>
      </c>
      <c r="C266" s="46">
        <f t="shared" si="81"/>
        <v>16</v>
      </c>
      <c r="D266" s="46">
        <f t="shared" si="82"/>
        <v>11</v>
      </c>
      <c r="E266" s="85">
        <v>13104</v>
      </c>
      <c r="F266" s="7" t="s">
        <v>3</v>
      </c>
      <c r="G266" s="50" t="s">
        <v>103</v>
      </c>
      <c r="H266" s="50" t="s">
        <v>306</v>
      </c>
      <c r="I266" s="50">
        <v>7</v>
      </c>
      <c r="J266" s="50">
        <v>5</v>
      </c>
      <c r="L266" s="171">
        <v>3643</v>
      </c>
      <c r="M266" s="57" t="s">
        <v>3156</v>
      </c>
      <c r="O266" s="7">
        <v>15</v>
      </c>
      <c r="P266" s="7">
        <v>4</v>
      </c>
      <c r="Q266" s="7">
        <v>5</v>
      </c>
      <c r="R266" s="7">
        <v>6</v>
      </c>
      <c r="S266" s="7">
        <v>25</v>
      </c>
      <c r="T266" s="7">
        <v>35</v>
      </c>
      <c r="U266" s="7">
        <v>13</v>
      </c>
      <c r="BG266" s="6">
        <f t="shared" si="70"/>
        <v>1</v>
      </c>
      <c r="BH266" s="6">
        <f t="shared" si="71"/>
        <v>1</v>
      </c>
      <c r="BI266" s="6">
        <f t="shared" si="72"/>
        <v>0</v>
      </c>
      <c r="BJ266" s="6">
        <f t="shared" si="73"/>
        <v>0</v>
      </c>
      <c r="BK266" s="6">
        <f t="shared" si="74"/>
        <v>0</v>
      </c>
      <c r="BL266" s="6">
        <f t="shared" si="75"/>
        <v>0</v>
      </c>
      <c r="BM266" s="6">
        <f t="shared" si="76"/>
        <v>1</v>
      </c>
      <c r="BN266" s="6">
        <f t="shared" si="77"/>
        <v>1</v>
      </c>
      <c r="BO266" s="6">
        <f t="shared" si="78"/>
        <v>0</v>
      </c>
      <c r="BP266" s="6">
        <f t="shared" si="79"/>
        <v>0</v>
      </c>
      <c r="BQ266" s="6">
        <f t="shared" si="83"/>
        <v>1</v>
      </c>
      <c r="BR266" s="6">
        <f t="shared" si="84"/>
        <v>1</v>
      </c>
      <c r="BS266" s="6">
        <f t="shared" si="68"/>
        <v>1</v>
      </c>
      <c r="BT266" s="6">
        <f t="shared" si="69"/>
        <v>8</v>
      </c>
    </row>
    <row r="267" spans="1:72" hidden="1" x14ac:dyDescent="0.2">
      <c r="A267" s="46">
        <v>716</v>
      </c>
      <c r="B267" s="46">
        <f t="shared" si="80"/>
        <v>7</v>
      </c>
      <c r="C267" s="46">
        <f t="shared" si="81"/>
        <v>23</v>
      </c>
      <c r="D267" s="46">
        <f t="shared" si="82"/>
        <v>11</v>
      </c>
      <c r="E267" s="85">
        <v>13111</v>
      </c>
      <c r="F267" s="7" t="s">
        <v>689</v>
      </c>
      <c r="G267" s="50" t="s">
        <v>310</v>
      </c>
      <c r="H267" s="50" t="s">
        <v>308</v>
      </c>
      <c r="I267" s="50">
        <v>2</v>
      </c>
      <c r="J267" s="50">
        <v>4</v>
      </c>
      <c r="L267" s="171">
        <v>4247</v>
      </c>
      <c r="M267" s="57" t="s">
        <v>3157</v>
      </c>
      <c r="O267" s="7">
        <v>16</v>
      </c>
      <c r="P267" s="7">
        <v>4</v>
      </c>
      <c r="Q267" s="7">
        <v>5</v>
      </c>
      <c r="R267" s="7">
        <v>7</v>
      </c>
      <c r="S267" s="7">
        <v>27</v>
      </c>
      <c r="T267" s="7">
        <v>39</v>
      </c>
      <c r="U267" s="7">
        <v>13</v>
      </c>
      <c r="BG267" s="6">
        <f t="shared" si="70"/>
        <v>0</v>
      </c>
      <c r="BH267" s="6">
        <f t="shared" si="71"/>
        <v>0</v>
      </c>
      <c r="BI267" s="6">
        <f t="shared" si="72"/>
        <v>0</v>
      </c>
      <c r="BJ267" s="6">
        <f t="shared" si="73"/>
        <v>0</v>
      </c>
      <c r="BK267" s="6">
        <f t="shared" si="74"/>
        <v>1</v>
      </c>
      <c r="BL267" s="6">
        <f t="shared" si="75"/>
        <v>1</v>
      </c>
      <c r="BM267" s="6">
        <f t="shared" si="76"/>
        <v>0</v>
      </c>
      <c r="BN267" s="6">
        <f t="shared" si="77"/>
        <v>0</v>
      </c>
      <c r="BO267" s="6">
        <f t="shared" si="78"/>
        <v>1</v>
      </c>
      <c r="BP267" s="6">
        <f t="shared" si="79"/>
        <v>1</v>
      </c>
      <c r="BQ267" s="6">
        <f t="shared" si="83"/>
        <v>1</v>
      </c>
      <c r="BR267" s="6">
        <f t="shared" si="84"/>
        <v>2</v>
      </c>
      <c r="BS267" s="6">
        <f t="shared" ref="BS267:BS330" si="85">IF(J267&gt;0,1,0)</f>
        <v>1</v>
      </c>
      <c r="BT267" s="6">
        <f t="shared" ref="BT267:BT330" si="86">IF(J267&gt;0,BT266+1,0)</f>
        <v>9</v>
      </c>
    </row>
    <row r="268" spans="1:72" hidden="1" x14ac:dyDescent="0.2">
      <c r="A268" s="46">
        <v>717</v>
      </c>
      <c r="B268" s="46">
        <f t="shared" si="80"/>
        <v>7</v>
      </c>
      <c r="C268" s="46">
        <f t="shared" si="81"/>
        <v>7</v>
      </c>
      <c r="D268" s="46">
        <f t="shared" si="82"/>
        <v>12</v>
      </c>
      <c r="E268" s="85">
        <v>13125</v>
      </c>
      <c r="F268" s="7" t="s">
        <v>125</v>
      </c>
      <c r="G268" s="50" t="s">
        <v>310</v>
      </c>
      <c r="H268" s="50" t="s">
        <v>308</v>
      </c>
      <c r="I268" s="50">
        <v>0</v>
      </c>
      <c r="J268" s="50">
        <v>6</v>
      </c>
      <c r="L268" s="171">
        <v>6182</v>
      </c>
      <c r="O268" s="7">
        <v>17</v>
      </c>
      <c r="P268" s="7">
        <v>4</v>
      </c>
      <c r="Q268" s="7">
        <v>5</v>
      </c>
      <c r="R268" s="7">
        <v>8</v>
      </c>
      <c r="S268" s="7">
        <v>27</v>
      </c>
      <c r="T268" s="7">
        <v>45</v>
      </c>
      <c r="U268" s="7">
        <v>13</v>
      </c>
      <c r="BG268" s="6">
        <f t="shared" si="70"/>
        <v>0</v>
      </c>
      <c r="BH268" s="6">
        <f t="shared" si="71"/>
        <v>0</v>
      </c>
      <c r="BI268" s="6">
        <f t="shared" si="72"/>
        <v>0</v>
      </c>
      <c r="BJ268" s="6">
        <f t="shared" si="73"/>
        <v>0</v>
      </c>
      <c r="BK268" s="6">
        <f t="shared" si="74"/>
        <v>1</v>
      </c>
      <c r="BL268" s="6">
        <f t="shared" si="75"/>
        <v>2</v>
      </c>
      <c r="BM268" s="6">
        <f t="shared" si="76"/>
        <v>0</v>
      </c>
      <c r="BN268" s="6">
        <f t="shared" si="77"/>
        <v>0</v>
      </c>
      <c r="BO268" s="6">
        <f t="shared" si="78"/>
        <v>1</v>
      </c>
      <c r="BP268" s="6">
        <f t="shared" si="79"/>
        <v>2</v>
      </c>
      <c r="BQ268" s="6">
        <f t="shared" si="83"/>
        <v>0</v>
      </c>
      <c r="BR268" s="6">
        <f t="shared" si="84"/>
        <v>0</v>
      </c>
      <c r="BS268" s="6">
        <f t="shared" si="85"/>
        <v>1</v>
      </c>
      <c r="BT268" s="6">
        <f t="shared" si="86"/>
        <v>10</v>
      </c>
    </row>
    <row r="269" spans="1:72" hidden="1" x14ac:dyDescent="0.2">
      <c r="A269" s="46">
        <v>718</v>
      </c>
      <c r="B269" s="46">
        <f t="shared" si="80"/>
        <v>7</v>
      </c>
      <c r="C269" s="46">
        <f t="shared" si="81"/>
        <v>21</v>
      </c>
      <c r="D269" s="46">
        <f t="shared" si="82"/>
        <v>12</v>
      </c>
      <c r="E269" s="85">
        <v>13139</v>
      </c>
      <c r="F269" s="7" t="s">
        <v>2850</v>
      </c>
      <c r="G269" s="50" t="s">
        <v>310</v>
      </c>
      <c r="H269" s="50" t="s">
        <v>307</v>
      </c>
      <c r="I269" s="50">
        <v>0</v>
      </c>
      <c r="J269" s="50">
        <v>0</v>
      </c>
      <c r="L269" s="171">
        <v>2417</v>
      </c>
      <c r="O269" s="7">
        <v>18</v>
      </c>
      <c r="P269" s="7">
        <v>4</v>
      </c>
      <c r="Q269" s="7">
        <v>6</v>
      </c>
      <c r="R269" s="7">
        <v>8</v>
      </c>
      <c r="S269" s="7">
        <v>27</v>
      </c>
      <c r="T269" s="7">
        <v>45</v>
      </c>
      <c r="U269" s="7">
        <v>14</v>
      </c>
      <c r="BG269" s="6">
        <f t="shared" si="70"/>
        <v>0</v>
      </c>
      <c r="BH269" s="6">
        <f t="shared" si="71"/>
        <v>0</v>
      </c>
      <c r="BI269" s="6">
        <f t="shared" si="72"/>
        <v>1</v>
      </c>
      <c r="BJ269" s="6">
        <f t="shared" si="73"/>
        <v>1</v>
      </c>
      <c r="BK269" s="6">
        <f t="shared" si="74"/>
        <v>0</v>
      </c>
      <c r="BL269" s="6">
        <f t="shared" si="75"/>
        <v>0</v>
      </c>
      <c r="BM269" s="6">
        <f t="shared" si="76"/>
        <v>1</v>
      </c>
      <c r="BN269" s="6">
        <f t="shared" si="77"/>
        <v>1</v>
      </c>
      <c r="BO269" s="6">
        <f t="shared" si="78"/>
        <v>1</v>
      </c>
      <c r="BP269" s="6">
        <f t="shared" si="79"/>
        <v>3</v>
      </c>
      <c r="BQ269" s="6">
        <f t="shared" si="83"/>
        <v>0</v>
      </c>
      <c r="BR269" s="6">
        <f t="shared" si="84"/>
        <v>0</v>
      </c>
      <c r="BS269" s="6">
        <f t="shared" si="85"/>
        <v>0</v>
      </c>
      <c r="BT269" s="6">
        <f t="shared" si="86"/>
        <v>0</v>
      </c>
    </row>
    <row r="270" spans="1:72" hidden="1" x14ac:dyDescent="0.2">
      <c r="A270" s="46">
        <v>719</v>
      </c>
      <c r="B270" s="46">
        <f t="shared" si="80"/>
        <v>5</v>
      </c>
      <c r="C270" s="46">
        <f t="shared" si="81"/>
        <v>26</v>
      </c>
      <c r="D270" s="46">
        <f t="shared" si="82"/>
        <v>12</v>
      </c>
      <c r="E270" s="85">
        <v>13144</v>
      </c>
      <c r="F270" s="7" t="s">
        <v>3369</v>
      </c>
      <c r="G270" s="50" t="s">
        <v>103</v>
      </c>
      <c r="H270" s="50" t="s">
        <v>306</v>
      </c>
      <c r="I270" s="50">
        <v>4</v>
      </c>
      <c r="J270" s="50">
        <v>1</v>
      </c>
      <c r="L270" s="171">
        <v>3290</v>
      </c>
      <c r="M270" s="57" t="s">
        <v>3601</v>
      </c>
      <c r="O270" s="7">
        <v>19</v>
      </c>
      <c r="P270" s="7">
        <v>5</v>
      </c>
      <c r="Q270" s="7">
        <v>6</v>
      </c>
      <c r="R270" s="7">
        <v>8</v>
      </c>
      <c r="S270" s="7">
        <v>31</v>
      </c>
      <c r="T270" s="7">
        <v>46</v>
      </c>
      <c r="U270" s="7">
        <v>16</v>
      </c>
      <c r="BG270" s="6">
        <f t="shared" si="70"/>
        <v>1</v>
      </c>
      <c r="BH270" s="6">
        <f t="shared" si="71"/>
        <v>1</v>
      </c>
      <c r="BI270" s="6">
        <f t="shared" si="72"/>
        <v>0</v>
      </c>
      <c r="BJ270" s="6">
        <f t="shared" si="73"/>
        <v>0</v>
      </c>
      <c r="BK270" s="6">
        <f t="shared" si="74"/>
        <v>0</v>
      </c>
      <c r="BL270" s="6">
        <f t="shared" si="75"/>
        <v>0</v>
      </c>
      <c r="BM270" s="6">
        <f t="shared" si="76"/>
        <v>1</v>
      </c>
      <c r="BN270" s="6">
        <f t="shared" si="77"/>
        <v>2</v>
      </c>
      <c r="BO270" s="6">
        <f t="shared" si="78"/>
        <v>0</v>
      </c>
      <c r="BP270" s="6">
        <f t="shared" si="79"/>
        <v>0</v>
      </c>
      <c r="BQ270" s="6">
        <f t="shared" si="83"/>
        <v>1</v>
      </c>
      <c r="BR270" s="6">
        <f t="shared" si="84"/>
        <v>1</v>
      </c>
      <c r="BS270" s="6">
        <f t="shared" si="85"/>
        <v>1</v>
      </c>
      <c r="BT270" s="6">
        <f t="shared" si="86"/>
        <v>1</v>
      </c>
    </row>
    <row r="271" spans="1:72" hidden="1" x14ac:dyDescent="0.2">
      <c r="A271" s="46">
        <v>720</v>
      </c>
      <c r="B271" s="46">
        <f t="shared" si="80"/>
        <v>7</v>
      </c>
      <c r="C271" s="46">
        <f t="shared" si="81"/>
        <v>28</v>
      </c>
      <c r="D271" s="46">
        <f t="shared" si="82"/>
        <v>12</v>
      </c>
      <c r="E271" s="85">
        <v>13146</v>
      </c>
      <c r="F271" s="7" t="s">
        <v>2569</v>
      </c>
      <c r="G271" s="50" t="s">
        <v>310</v>
      </c>
      <c r="H271" s="50" t="s">
        <v>308</v>
      </c>
      <c r="I271" s="50">
        <v>2</v>
      </c>
      <c r="J271" s="50">
        <v>3</v>
      </c>
      <c r="L271" s="171">
        <v>6394</v>
      </c>
      <c r="M271" s="57" t="s">
        <v>3602</v>
      </c>
      <c r="O271" s="7">
        <v>20</v>
      </c>
      <c r="P271" s="7">
        <v>5</v>
      </c>
      <c r="Q271" s="7">
        <v>6</v>
      </c>
      <c r="R271" s="7">
        <v>9</v>
      </c>
      <c r="S271" s="7">
        <v>33</v>
      </c>
      <c r="T271" s="7">
        <v>49</v>
      </c>
      <c r="U271" s="7">
        <v>16</v>
      </c>
      <c r="BG271" s="6">
        <f t="shared" si="70"/>
        <v>0</v>
      </c>
      <c r="BH271" s="6">
        <f t="shared" si="71"/>
        <v>0</v>
      </c>
      <c r="BI271" s="6">
        <f t="shared" si="72"/>
        <v>0</v>
      </c>
      <c r="BJ271" s="6">
        <f t="shared" si="73"/>
        <v>0</v>
      </c>
      <c r="BK271" s="6">
        <f t="shared" si="74"/>
        <v>1</v>
      </c>
      <c r="BL271" s="6">
        <f t="shared" si="75"/>
        <v>1</v>
      </c>
      <c r="BM271" s="6">
        <f t="shared" si="76"/>
        <v>0</v>
      </c>
      <c r="BN271" s="6">
        <f t="shared" si="77"/>
        <v>0</v>
      </c>
      <c r="BO271" s="6">
        <f t="shared" si="78"/>
        <v>1</v>
      </c>
      <c r="BP271" s="6">
        <f t="shared" si="79"/>
        <v>1</v>
      </c>
      <c r="BQ271" s="6">
        <f t="shared" si="83"/>
        <v>1</v>
      </c>
      <c r="BR271" s="6">
        <f t="shared" si="84"/>
        <v>2</v>
      </c>
      <c r="BS271" s="6">
        <f t="shared" si="85"/>
        <v>1</v>
      </c>
      <c r="BT271" s="6">
        <f t="shared" si="86"/>
        <v>2</v>
      </c>
    </row>
    <row r="272" spans="1:72" hidden="1" x14ac:dyDescent="0.2">
      <c r="A272" s="46">
        <v>721</v>
      </c>
      <c r="B272" s="46">
        <f t="shared" si="80"/>
        <v>5</v>
      </c>
      <c r="C272" s="46">
        <f t="shared" si="81"/>
        <v>2</v>
      </c>
      <c r="D272" s="46">
        <f t="shared" si="82"/>
        <v>1</v>
      </c>
      <c r="E272" s="85">
        <v>13151</v>
      </c>
      <c r="F272" s="7" t="s">
        <v>3382</v>
      </c>
      <c r="G272" s="50" t="s">
        <v>310</v>
      </c>
      <c r="H272" s="50" t="s">
        <v>308</v>
      </c>
      <c r="I272" s="50">
        <v>0</v>
      </c>
      <c r="J272" s="50">
        <v>3</v>
      </c>
      <c r="L272" s="171">
        <v>4024</v>
      </c>
      <c r="O272" s="7">
        <v>21</v>
      </c>
      <c r="P272" s="7">
        <v>5</v>
      </c>
      <c r="Q272" s="7">
        <v>6</v>
      </c>
      <c r="R272" s="7">
        <v>10</v>
      </c>
      <c r="S272" s="7">
        <v>33</v>
      </c>
      <c r="T272" s="7">
        <v>52</v>
      </c>
      <c r="U272" s="7">
        <v>16</v>
      </c>
      <c r="BG272" s="6">
        <f t="shared" si="70"/>
        <v>0</v>
      </c>
      <c r="BH272" s="6">
        <f t="shared" si="71"/>
        <v>0</v>
      </c>
      <c r="BI272" s="6">
        <f t="shared" si="72"/>
        <v>0</v>
      </c>
      <c r="BJ272" s="6">
        <f t="shared" si="73"/>
        <v>0</v>
      </c>
      <c r="BK272" s="6">
        <f t="shared" si="74"/>
        <v>1</v>
      </c>
      <c r="BL272" s="6">
        <f t="shared" si="75"/>
        <v>2</v>
      </c>
      <c r="BM272" s="6">
        <f t="shared" si="76"/>
        <v>0</v>
      </c>
      <c r="BN272" s="6">
        <f t="shared" si="77"/>
        <v>0</v>
      </c>
      <c r="BO272" s="6">
        <f t="shared" si="78"/>
        <v>1</v>
      </c>
      <c r="BP272" s="6">
        <f t="shared" si="79"/>
        <v>2</v>
      </c>
      <c r="BQ272" s="6">
        <f t="shared" si="83"/>
        <v>0</v>
      </c>
      <c r="BR272" s="6">
        <f t="shared" si="84"/>
        <v>0</v>
      </c>
      <c r="BS272" s="6">
        <f t="shared" si="85"/>
        <v>1</v>
      </c>
      <c r="BT272" s="6">
        <f t="shared" si="86"/>
        <v>3</v>
      </c>
    </row>
    <row r="273" spans="1:72" hidden="1" x14ac:dyDescent="0.2">
      <c r="A273" s="46">
        <v>722</v>
      </c>
      <c r="B273" s="46">
        <f t="shared" si="80"/>
        <v>7</v>
      </c>
      <c r="C273" s="46">
        <f t="shared" si="81"/>
        <v>4</v>
      </c>
      <c r="D273" s="46">
        <f t="shared" si="82"/>
        <v>1</v>
      </c>
      <c r="E273" s="85">
        <v>13153</v>
      </c>
      <c r="F273" s="7" t="s">
        <v>2073</v>
      </c>
      <c r="G273" s="50" t="s">
        <v>103</v>
      </c>
      <c r="H273" s="50" t="s">
        <v>306</v>
      </c>
      <c r="I273" s="50">
        <v>4</v>
      </c>
      <c r="J273" s="50">
        <v>1</v>
      </c>
      <c r="L273" s="171">
        <v>3883</v>
      </c>
      <c r="M273" s="57" t="s">
        <v>3603</v>
      </c>
      <c r="O273" s="7">
        <v>22</v>
      </c>
      <c r="P273" s="7">
        <v>6</v>
      </c>
      <c r="Q273" s="7">
        <v>6</v>
      </c>
      <c r="R273" s="7">
        <v>10</v>
      </c>
      <c r="S273" s="7">
        <v>37</v>
      </c>
      <c r="T273" s="7">
        <v>53</v>
      </c>
      <c r="U273" s="7">
        <v>18</v>
      </c>
      <c r="BG273" s="6">
        <f t="shared" si="70"/>
        <v>1</v>
      </c>
      <c r="BH273" s="6">
        <f t="shared" si="71"/>
        <v>1</v>
      </c>
      <c r="BI273" s="6">
        <f t="shared" si="72"/>
        <v>0</v>
      </c>
      <c r="BJ273" s="6">
        <f t="shared" si="73"/>
        <v>0</v>
      </c>
      <c r="BK273" s="6">
        <f t="shared" si="74"/>
        <v>0</v>
      </c>
      <c r="BL273" s="6">
        <f t="shared" si="75"/>
        <v>0</v>
      </c>
      <c r="BM273" s="6">
        <f t="shared" si="76"/>
        <v>1</v>
      </c>
      <c r="BN273" s="6">
        <f t="shared" si="77"/>
        <v>1</v>
      </c>
      <c r="BO273" s="6">
        <f t="shared" si="78"/>
        <v>0</v>
      </c>
      <c r="BP273" s="6">
        <f t="shared" si="79"/>
        <v>0</v>
      </c>
      <c r="BQ273" s="6">
        <f t="shared" si="83"/>
        <v>1</v>
      </c>
      <c r="BR273" s="6">
        <f t="shared" si="84"/>
        <v>1</v>
      </c>
      <c r="BS273" s="6">
        <f t="shared" si="85"/>
        <v>1</v>
      </c>
      <c r="BT273" s="6">
        <f t="shared" si="86"/>
        <v>4</v>
      </c>
    </row>
    <row r="274" spans="1:72" hidden="1" x14ac:dyDescent="0.2">
      <c r="A274" s="46">
        <v>723</v>
      </c>
      <c r="B274" s="46">
        <f t="shared" si="80"/>
        <v>7</v>
      </c>
      <c r="C274" s="46">
        <f t="shared" si="81"/>
        <v>11</v>
      </c>
      <c r="D274" s="46">
        <f t="shared" si="82"/>
        <v>1</v>
      </c>
      <c r="E274" s="85">
        <v>13160</v>
      </c>
      <c r="F274" s="7" t="s">
        <v>104</v>
      </c>
      <c r="G274" s="50" t="s">
        <v>103</v>
      </c>
      <c r="H274" s="50" t="s">
        <v>306</v>
      </c>
      <c r="I274" s="50">
        <v>2</v>
      </c>
      <c r="J274" s="50">
        <v>0</v>
      </c>
      <c r="L274" s="171">
        <v>4134</v>
      </c>
      <c r="M274" s="57" t="s">
        <v>3604</v>
      </c>
      <c r="O274" s="7">
        <v>23</v>
      </c>
      <c r="P274" s="7">
        <v>7</v>
      </c>
      <c r="Q274" s="7">
        <v>6</v>
      </c>
      <c r="R274" s="7">
        <v>10</v>
      </c>
      <c r="S274" s="7">
        <v>39</v>
      </c>
      <c r="T274" s="7">
        <v>53</v>
      </c>
      <c r="U274" s="7">
        <v>20</v>
      </c>
      <c r="BG274" s="6">
        <f t="shared" si="70"/>
        <v>1</v>
      </c>
      <c r="BH274" s="6">
        <f t="shared" si="71"/>
        <v>2</v>
      </c>
      <c r="BI274" s="6">
        <f t="shared" si="72"/>
        <v>0</v>
      </c>
      <c r="BJ274" s="6">
        <f t="shared" si="73"/>
        <v>0</v>
      </c>
      <c r="BK274" s="6">
        <f t="shared" si="74"/>
        <v>0</v>
      </c>
      <c r="BL274" s="6">
        <f t="shared" si="75"/>
        <v>0</v>
      </c>
      <c r="BM274" s="6">
        <f t="shared" si="76"/>
        <v>1</v>
      </c>
      <c r="BN274" s="6">
        <f t="shared" si="77"/>
        <v>2</v>
      </c>
      <c r="BO274" s="6">
        <f t="shared" si="78"/>
        <v>0</v>
      </c>
      <c r="BP274" s="6">
        <f t="shared" si="79"/>
        <v>0</v>
      </c>
      <c r="BQ274" s="6">
        <f t="shared" si="83"/>
        <v>1</v>
      </c>
      <c r="BR274" s="6">
        <f t="shared" si="84"/>
        <v>2</v>
      </c>
      <c r="BS274" s="6">
        <f t="shared" si="85"/>
        <v>0</v>
      </c>
      <c r="BT274" s="6">
        <f t="shared" si="86"/>
        <v>0</v>
      </c>
    </row>
    <row r="275" spans="1:72" hidden="1" x14ac:dyDescent="0.2">
      <c r="A275" s="46">
        <v>724</v>
      </c>
      <c r="B275" s="46">
        <f t="shared" si="80"/>
        <v>7</v>
      </c>
      <c r="C275" s="46">
        <f t="shared" si="81"/>
        <v>18</v>
      </c>
      <c r="D275" s="46">
        <f t="shared" si="82"/>
        <v>1</v>
      </c>
      <c r="E275" s="85">
        <v>13167</v>
      </c>
      <c r="F275" s="7" t="s">
        <v>257</v>
      </c>
      <c r="G275" s="50" t="s">
        <v>310</v>
      </c>
      <c r="H275" s="50" t="s">
        <v>308</v>
      </c>
      <c r="I275" s="50">
        <v>2</v>
      </c>
      <c r="J275" s="50">
        <v>7</v>
      </c>
      <c r="L275" s="171">
        <v>2345</v>
      </c>
      <c r="M275" s="57" t="s">
        <v>3605</v>
      </c>
      <c r="O275" s="7">
        <v>24</v>
      </c>
      <c r="P275" s="7">
        <v>7</v>
      </c>
      <c r="Q275" s="7">
        <v>6</v>
      </c>
      <c r="R275" s="7">
        <v>11</v>
      </c>
      <c r="S275" s="7">
        <v>41</v>
      </c>
      <c r="T275" s="7">
        <v>60</v>
      </c>
      <c r="U275" s="7">
        <v>20</v>
      </c>
      <c r="BG275" s="6">
        <f t="shared" si="70"/>
        <v>0</v>
      </c>
      <c r="BH275" s="6">
        <f t="shared" si="71"/>
        <v>0</v>
      </c>
      <c r="BI275" s="6">
        <f t="shared" si="72"/>
        <v>0</v>
      </c>
      <c r="BJ275" s="6">
        <f t="shared" si="73"/>
        <v>0</v>
      </c>
      <c r="BK275" s="6">
        <f t="shared" si="74"/>
        <v>1</v>
      </c>
      <c r="BL275" s="6">
        <f t="shared" si="75"/>
        <v>1</v>
      </c>
      <c r="BM275" s="6">
        <f t="shared" si="76"/>
        <v>0</v>
      </c>
      <c r="BN275" s="6">
        <f t="shared" si="77"/>
        <v>0</v>
      </c>
      <c r="BO275" s="6">
        <f t="shared" si="78"/>
        <v>1</v>
      </c>
      <c r="BP275" s="6">
        <f t="shared" si="79"/>
        <v>1</v>
      </c>
      <c r="BQ275" s="6">
        <f t="shared" si="83"/>
        <v>1</v>
      </c>
      <c r="BR275" s="6">
        <f t="shared" si="84"/>
        <v>3</v>
      </c>
      <c r="BS275" s="6">
        <f t="shared" si="85"/>
        <v>1</v>
      </c>
      <c r="BT275" s="6">
        <f t="shared" si="86"/>
        <v>1</v>
      </c>
    </row>
    <row r="276" spans="1:72" x14ac:dyDescent="0.2">
      <c r="A276" s="46">
        <v>725</v>
      </c>
      <c r="B276" s="46">
        <f t="shared" si="80"/>
        <v>7</v>
      </c>
      <c r="C276" s="46">
        <f t="shared" si="81"/>
        <v>1</v>
      </c>
      <c r="D276" s="46">
        <f t="shared" si="82"/>
        <v>2</v>
      </c>
      <c r="E276" s="85">
        <v>13181</v>
      </c>
      <c r="F276" s="7" t="s">
        <v>3576</v>
      </c>
      <c r="G276" s="50" t="s">
        <v>310</v>
      </c>
      <c r="H276" s="50" t="s">
        <v>308</v>
      </c>
      <c r="I276" s="50">
        <v>0</v>
      </c>
      <c r="J276" s="50">
        <v>12</v>
      </c>
      <c r="K276" s="88" t="s">
        <v>2271</v>
      </c>
      <c r="L276" s="171">
        <v>3775</v>
      </c>
      <c r="O276" s="7">
        <v>25</v>
      </c>
      <c r="P276" s="7">
        <v>7</v>
      </c>
      <c r="Q276" s="7">
        <v>6</v>
      </c>
      <c r="R276" s="7">
        <v>12</v>
      </c>
      <c r="S276" s="7">
        <v>41</v>
      </c>
      <c r="T276" s="7">
        <v>72</v>
      </c>
      <c r="U276" s="7">
        <v>20</v>
      </c>
      <c r="BG276" s="6">
        <f t="shared" si="70"/>
        <v>0</v>
      </c>
      <c r="BH276" s="6">
        <f t="shared" si="71"/>
        <v>0</v>
      </c>
      <c r="BI276" s="6">
        <f t="shared" si="72"/>
        <v>0</v>
      </c>
      <c r="BJ276" s="6">
        <f t="shared" si="73"/>
        <v>0</v>
      </c>
      <c r="BK276" s="6">
        <f t="shared" si="74"/>
        <v>1</v>
      </c>
      <c r="BL276" s="6">
        <f t="shared" si="75"/>
        <v>2</v>
      </c>
      <c r="BM276" s="6">
        <f t="shared" si="76"/>
        <v>0</v>
      </c>
      <c r="BN276" s="6">
        <f t="shared" si="77"/>
        <v>0</v>
      </c>
      <c r="BO276" s="6">
        <f t="shared" si="78"/>
        <v>1</v>
      </c>
      <c r="BP276" s="6">
        <f t="shared" si="79"/>
        <v>2</v>
      </c>
      <c r="BQ276" s="6">
        <f t="shared" si="83"/>
        <v>0</v>
      </c>
      <c r="BR276" s="6">
        <f t="shared" si="84"/>
        <v>0</v>
      </c>
      <c r="BS276" s="6">
        <f t="shared" si="85"/>
        <v>1</v>
      </c>
      <c r="BT276" s="6">
        <f t="shared" si="86"/>
        <v>2</v>
      </c>
    </row>
    <row r="277" spans="1:72" hidden="1" x14ac:dyDescent="0.2">
      <c r="A277" s="46">
        <v>726</v>
      </c>
      <c r="B277" s="46">
        <f t="shared" si="80"/>
        <v>7</v>
      </c>
      <c r="C277" s="46">
        <f t="shared" si="81"/>
        <v>8</v>
      </c>
      <c r="D277" s="46">
        <f t="shared" si="82"/>
        <v>2</v>
      </c>
      <c r="E277" s="85">
        <v>13188</v>
      </c>
      <c r="F277" s="7" t="s">
        <v>2571</v>
      </c>
      <c r="G277" s="50" t="s">
        <v>103</v>
      </c>
      <c r="H277" s="50" t="s">
        <v>306</v>
      </c>
      <c r="I277" s="50">
        <v>2</v>
      </c>
      <c r="J277" s="50">
        <v>1</v>
      </c>
      <c r="L277" s="171">
        <v>3485</v>
      </c>
      <c r="M277" s="57" t="s">
        <v>3606</v>
      </c>
      <c r="O277" s="7">
        <v>26</v>
      </c>
      <c r="P277" s="7">
        <v>8</v>
      </c>
      <c r="Q277" s="7">
        <v>6</v>
      </c>
      <c r="R277" s="7">
        <v>12</v>
      </c>
      <c r="S277" s="7">
        <v>43</v>
      </c>
      <c r="T277" s="7">
        <v>73</v>
      </c>
      <c r="U277" s="7">
        <v>22</v>
      </c>
      <c r="BG277" s="6">
        <f t="shared" si="70"/>
        <v>1</v>
      </c>
      <c r="BH277" s="6">
        <f t="shared" si="71"/>
        <v>1</v>
      </c>
      <c r="BI277" s="6">
        <f t="shared" si="72"/>
        <v>0</v>
      </c>
      <c r="BJ277" s="6">
        <f t="shared" si="73"/>
        <v>0</v>
      </c>
      <c r="BK277" s="6">
        <f t="shared" si="74"/>
        <v>0</v>
      </c>
      <c r="BL277" s="6">
        <f t="shared" si="75"/>
        <v>0</v>
      </c>
      <c r="BM277" s="6">
        <f t="shared" si="76"/>
        <v>1</v>
      </c>
      <c r="BN277" s="6">
        <f t="shared" si="77"/>
        <v>1</v>
      </c>
      <c r="BO277" s="6">
        <f t="shared" si="78"/>
        <v>0</v>
      </c>
      <c r="BP277" s="6">
        <f t="shared" si="79"/>
        <v>0</v>
      </c>
      <c r="BQ277" s="6">
        <f t="shared" si="83"/>
        <v>1</v>
      </c>
      <c r="BR277" s="6">
        <f t="shared" si="84"/>
        <v>1</v>
      </c>
      <c r="BS277" s="6">
        <f t="shared" si="85"/>
        <v>1</v>
      </c>
      <c r="BT277" s="6">
        <f t="shared" si="86"/>
        <v>3</v>
      </c>
    </row>
    <row r="278" spans="1:72" hidden="1" x14ac:dyDescent="0.2">
      <c r="A278" s="46">
        <v>727</v>
      </c>
      <c r="B278" s="46">
        <f t="shared" si="80"/>
        <v>7</v>
      </c>
      <c r="C278" s="46">
        <f t="shared" si="81"/>
        <v>15</v>
      </c>
      <c r="D278" s="46">
        <f t="shared" si="82"/>
        <v>2</v>
      </c>
      <c r="E278" s="85">
        <v>13195</v>
      </c>
      <c r="F278" s="7" t="s">
        <v>2348</v>
      </c>
      <c r="G278" s="50" t="s">
        <v>310</v>
      </c>
      <c r="H278" s="50" t="s">
        <v>306</v>
      </c>
      <c r="I278" s="50">
        <v>3</v>
      </c>
      <c r="J278" s="50">
        <v>2</v>
      </c>
      <c r="L278" s="171">
        <v>4670</v>
      </c>
      <c r="M278" s="57" t="s">
        <v>3607</v>
      </c>
      <c r="O278" s="7">
        <v>27</v>
      </c>
      <c r="P278" s="7">
        <v>9</v>
      </c>
      <c r="Q278" s="7">
        <v>6</v>
      </c>
      <c r="R278" s="7">
        <v>12</v>
      </c>
      <c r="S278" s="7">
        <v>46</v>
      </c>
      <c r="T278" s="7">
        <v>75</v>
      </c>
      <c r="U278" s="7">
        <v>24</v>
      </c>
      <c r="BG278" s="6">
        <f t="shared" si="70"/>
        <v>1</v>
      </c>
      <c r="BH278" s="6">
        <f t="shared" si="71"/>
        <v>2</v>
      </c>
      <c r="BI278" s="6">
        <f t="shared" si="72"/>
        <v>0</v>
      </c>
      <c r="BJ278" s="6">
        <f t="shared" si="73"/>
        <v>0</v>
      </c>
      <c r="BK278" s="6">
        <f t="shared" si="74"/>
        <v>0</v>
      </c>
      <c r="BL278" s="6">
        <f t="shared" si="75"/>
        <v>0</v>
      </c>
      <c r="BM278" s="6">
        <f t="shared" si="76"/>
        <v>1</v>
      </c>
      <c r="BN278" s="6">
        <f t="shared" si="77"/>
        <v>2</v>
      </c>
      <c r="BO278" s="6">
        <f t="shared" si="78"/>
        <v>0</v>
      </c>
      <c r="BP278" s="6">
        <f t="shared" si="79"/>
        <v>0</v>
      </c>
      <c r="BQ278" s="6">
        <f t="shared" si="83"/>
        <v>1</v>
      </c>
      <c r="BR278" s="6">
        <f t="shared" si="84"/>
        <v>2</v>
      </c>
      <c r="BS278" s="6">
        <f t="shared" si="85"/>
        <v>1</v>
      </c>
      <c r="BT278" s="6">
        <f t="shared" si="86"/>
        <v>4</v>
      </c>
    </row>
    <row r="279" spans="1:72" hidden="1" x14ac:dyDescent="0.2">
      <c r="A279" s="46">
        <v>728</v>
      </c>
      <c r="B279" s="46">
        <f t="shared" si="80"/>
        <v>7</v>
      </c>
      <c r="C279" s="46">
        <f t="shared" si="81"/>
        <v>22</v>
      </c>
      <c r="D279" s="46">
        <f t="shared" si="82"/>
        <v>2</v>
      </c>
      <c r="E279" s="85">
        <v>13202</v>
      </c>
      <c r="F279" s="7" t="s">
        <v>583</v>
      </c>
      <c r="G279" s="50" t="s">
        <v>310</v>
      </c>
      <c r="H279" s="50" t="s">
        <v>308</v>
      </c>
      <c r="I279" s="50">
        <v>0</v>
      </c>
      <c r="J279" s="50">
        <v>2</v>
      </c>
      <c r="L279" s="171">
        <v>3690</v>
      </c>
      <c r="O279" s="7">
        <v>28</v>
      </c>
      <c r="P279" s="7">
        <v>9</v>
      </c>
      <c r="Q279" s="7">
        <v>6</v>
      </c>
      <c r="R279" s="7">
        <v>13</v>
      </c>
      <c r="S279" s="7">
        <v>46</v>
      </c>
      <c r="T279" s="7">
        <v>77</v>
      </c>
      <c r="U279" s="7">
        <v>24</v>
      </c>
      <c r="BG279" s="6">
        <f t="shared" si="70"/>
        <v>0</v>
      </c>
      <c r="BH279" s="6">
        <f t="shared" si="71"/>
        <v>0</v>
      </c>
      <c r="BI279" s="6">
        <f t="shared" si="72"/>
        <v>0</v>
      </c>
      <c r="BJ279" s="6">
        <f t="shared" si="73"/>
        <v>0</v>
      </c>
      <c r="BK279" s="6">
        <f t="shared" si="74"/>
        <v>1</v>
      </c>
      <c r="BL279" s="6">
        <f t="shared" si="75"/>
        <v>1</v>
      </c>
      <c r="BM279" s="6">
        <f t="shared" si="76"/>
        <v>0</v>
      </c>
      <c r="BN279" s="6">
        <f t="shared" si="77"/>
        <v>0</v>
      </c>
      <c r="BO279" s="6">
        <f t="shared" si="78"/>
        <v>1</v>
      </c>
      <c r="BP279" s="6">
        <f t="shared" si="79"/>
        <v>1</v>
      </c>
      <c r="BQ279" s="6">
        <f t="shared" si="83"/>
        <v>0</v>
      </c>
      <c r="BR279" s="6">
        <f t="shared" si="84"/>
        <v>0</v>
      </c>
      <c r="BS279" s="6">
        <f t="shared" si="85"/>
        <v>1</v>
      </c>
      <c r="BT279" s="6">
        <f t="shared" si="86"/>
        <v>5</v>
      </c>
    </row>
    <row r="280" spans="1:72" hidden="1" x14ac:dyDescent="0.2">
      <c r="A280" s="46">
        <v>729</v>
      </c>
      <c r="B280" s="46">
        <f t="shared" si="80"/>
        <v>7</v>
      </c>
      <c r="C280" s="46">
        <f t="shared" si="81"/>
        <v>29</v>
      </c>
      <c r="D280" s="46">
        <f t="shared" si="82"/>
        <v>2</v>
      </c>
      <c r="E280" s="85">
        <v>13209</v>
      </c>
      <c r="F280" s="7" t="s">
        <v>663</v>
      </c>
      <c r="G280" s="50" t="s">
        <v>103</v>
      </c>
      <c r="H280" s="50" t="s">
        <v>306</v>
      </c>
      <c r="I280" s="50">
        <v>2</v>
      </c>
      <c r="J280" s="50">
        <v>1</v>
      </c>
      <c r="L280" s="171">
        <v>1811</v>
      </c>
      <c r="M280" s="57" t="s">
        <v>3608</v>
      </c>
      <c r="O280" s="7">
        <v>29</v>
      </c>
      <c r="P280" s="7">
        <v>10</v>
      </c>
      <c r="Q280" s="7">
        <v>6</v>
      </c>
      <c r="R280" s="7">
        <v>13</v>
      </c>
      <c r="S280" s="7">
        <v>48</v>
      </c>
      <c r="T280" s="7">
        <v>78</v>
      </c>
      <c r="U280" s="7">
        <v>26</v>
      </c>
      <c r="BG280" s="6">
        <f t="shared" si="70"/>
        <v>1</v>
      </c>
      <c r="BH280" s="6">
        <f t="shared" si="71"/>
        <v>1</v>
      </c>
      <c r="BI280" s="6">
        <f t="shared" si="72"/>
        <v>0</v>
      </c>
      <c r="BJ280" s="6">
        <f t="shared" si="73"/>
        <v>0</v>
      </c>
      <c r="BK280" s="6">
        <f t="shared" si="74"/>
        <v>0</v>
      </c>
      <c r="BL280" s="6">
        <f t="shared" si="75"/>
        <v>0</v>
      </c>
      <c r="BM280" s="6">
        <f t="shared" si="76"/>
        <v>1</v>
      </c>
      <c r="BN280" s="6">
        <f t="shared" si="77"/>
        <v>1</v>
      </c>
      <c r="BO280" s="6">
        <f t="shared" si="78"/>
        <v>0</v>
      </c>
      <c r="BP280" s="6">
        <f t="shared" si="79"/>
        <v>0</v>
      </c>
      <c r="BQ280" s="6">
        <f t="shared" si="83"/>
        <v>1</v>
      </c>
      <c r="BR280" s="6">
        <f t="shared" si="84"/>
        <v>1</v>
      </c>
      <c r="BS280" s="6">
        <f t="shared" si="85"/>
        <v>1</v>
      </c>
      <c r="BT280" s="6">
        <f t="shared" si="86"/>
        <v>6</v>
      </c>
    </row>
    <row r="281" spans="1:72" hidden="1" x14ac:dyDescent="0.2">
      <c r="A281" s="46">
        <v>730</v>
      </c>
      <c r="B281" s="46">
        <f t="shared" si="80"/>
        <v>7</v>
      </c>
      <c r="C281" s="46">
        <f t="shared" si="81"/>
        <v>7</v>
      </c>
      <c r="D281" s="46">
        <f t="shared" si="82"/>
        <v>3</v>
      </c>
      <c r="E281" s="85">
        <v>13216</v>
      </c>
      <c r="F281" s="7" t="s">
        <v>2385</v>
      </c>
      <c r="G281" s="50" t="s">
        <v>310</v>
      </c>
      <c r="H281" s="50" t="s">
        <v>308</v>
      </c>
      <c r="I281" s="50">
        <v>0</v>
      </c>
      <c r="J281" s="50">
        <v>1</v>
      </c>
      <c r="L281" s="171">
        <v>1522</v>
      </c>
      <c r="O281" s="7">
        <v>30</v>
      </c>
      <c r="P281" s="7">
        <v>10</v>
      </c>
      <c r="Q281" s="7">
        <v>6</v>
      </c>
      <c r="R281" s="7">
        <v>14</v>
      </c>
      <c r="S281" s="7">
        <v>48</v>
      </c>
      <c r="T281" s="7">
        <v>79</v>
      </c>
      <c r="U281" s="7">
        <v>26</v>
      </c>
      <c r="BG281" s="6">
        <f t="shared" si="70"/>
        <v>0</v>
      </c>
      <c r="BH281" s="6">
        <f t="shared" si="71"/>
        <v>0</v>
      </c>
      <c r="BI281" s="6">
        <f t="shared" si="72"/>
        <v>0</v>
      </c>
      <c r="BJ281" s="6">
        <f t="shared" si="73"/>
        <v>0</v>
      </c>
      <c r="BK281" s="6">
        <f t="shared" si="74"/>
        <v>1</v>
      </c>
      <c r="BL281" s="6">
        <f t="shared" si="75"/>
        <v>1</v>
      </c>
      <c r="BM281" s="6">
        <f t="shared" si="76"/>
        <v>0</v>
      </c>
      <c r="BN281" s="6">
        <f t="shared" si="77"/>
        <v>0</v>
      </c>
      <c r="BO281" s="6">
        <f t="shared" si="78"/>
        <v>1</v>
      </c>
      <c r="BP281" s="6">
        <f t="shared" si="79"/>
        <v>1</v>
      </c>
      <c r="BQ281" s="6">
        <f t="shared" si="83"/>
        <v>0</v>
      </c>
      <c r="BR281" s="6">
        <f t="shared" si="84"/>
        <v>0</v>
      </c>
      <c r="BS281" s="6">
        <f t="shared" si="85"/>
        <v>1</v>
      </c>
      <c r="BT281" s="6">
        <f t="shared" si="86"/>
        <v>7</v>
      </c>
    </row>
    <row r="282" spans="1:72" hidden="1" x14ac:dyDescent="0.2">
      <c r="A282" s="46">
        <v>731</v>
      </c>
      <c r="B282" s="46">
        <f t="shared" si="80"/>
        <v>7</v>
      </c>
      <c r="C282" s="46">
        <f t="shared" si="81"/>
        <v>14</v>
      </c>
      <c r="D282" s="46">
        <f t="shared" si="82"/>
        <v>3</v>
      </c>
      <c r="E282" s="85">
        <v>13223</v>
      </c>
      <c r="F282" s="7" t="s">
        <v>112</v>
      </c>
      <c r="G282" s="50" t="s">
        <v>103</v>
      </c>
      <c r="H282" s="50" t="s">
        <v>306</v>
      </c>
      <c r="I282" s="50">
        <v>3</v>
      </c>
      <c r="J282" s="50">
        <v>1</v>
      </c>
      <c r="L282" s="171">
        <v>3604</v>
      </c>
      <c r="M282" s="57" t="s">
        <v>113</v>
      </c>
      <c r="O282" s="7">
        <v>31</v>
      </c>
      <c r="P282" s="7">
        <v>11</v>
      </c>
      <c r="Q282" s="7">
        <v>6</v>
      </c>
      <c r="R282" s="7">
        <v>14</v>
      </c>
      <c r="S282" s="7">
        <v>51</v>
      </c>
      <c r="T282" s="7">
        <v>80</v>
      </c>
      <c r="U282" s="7">
        <v>28</v>
      </c>
      <c r="BG282" s="6">
        <f t="shared" si="70"/>
        <v>1</v>
      </c>
      <c r="BH282" s="6">
        <f t="shared" si="71"/>
        <v>1</v>
      </c>
      <c r="BI282" s="6">
        <f t="shared" si="72"/>
        <v>0</v>
      </c>
      <c r="BJ282" s="6">
        <f t="shared" si="73"/>
        <v>0</v>
      </c>
      <c r="BK282" s="6">
        <f t="shared" si="74"/>
        <v>0</v>
      </c>
      <c r="BL282" s="6">
        <f t="shared" si="75"/>
        <v>0</v>
      </c>
      <c r="BM282" s="6">
        <f t="shared" si="76"/>
        <v>1</v>
      </c>
      <c r="BN282" s="6">
        <f t="shared" si="77"/>
        <v>1</v>
      </c>
      <c r="BO282" s="6">
        <f t="shared" si="78"/>
        <v>0</v>
      </c>
      <c r="BP282" s="6">
        <f t="shared" si="79"/>
        <v>0</v>
      </c>
      <c r="BQ282" s="6">
        <f t="shared" si="83"/>
        <v>1</v>
      </c>
      <c r="BR282" s="6">
        <f t="shared" si="84"/>
        <v>1</v>
      </c>
      <c r="BS282" s="6">
        <f t="shared" si="85"/>
        <v>1</v>
      </c>
      <c r="BT282" s="6">
        <f t="shared" si="86"/>
        <v>8</v>
      </c>
    </row>
    <row r="283" spans="1:72" hidden="1" x14ac:dyDescent="0.2">
      <c r="A283" s="46">
        <v>732</v>
      </c>
      <c r="B283" s="46">
        <f t="shared" si="80"/>
        <v>4</v>
      </c>
      <c r="C283" s="46">
        <f t="shared" si="81"/>
        <v>18</v>
      </c>
      <c r="D283" s="46">
        <f t="shared" si="82"/>
        <v>3</v>
      </c>
      <c r="E283" s="85">
        <v>13227</v>
      </c>
      <c r="F283" s="7" t="s">
        <v>2727</v>
      </c>
      <c r="G283" s="50" t="s">
        <v>103</v>
      </c>
      <c r="H283" s="50" t="s">
        <v>307</v>
      </c>
      <c r="I283" s="50">
        <v>0</v>
      </c>
      <c r="J283" s="50">
        <v>0</v>
      </c>
      <c r="L283" s="171">
        <v>2039</v>
      </c>
      <c r="O283" s="7">
        <v>32</v>
      </c>
      <c r="P283" s="7">
        <v>11</v>
      </c>
      <c r="Q283" s="7">
        <v>7</v>
      </c>
      <c r="R283" s="7">
        <v>14</v>
      </c>
      <c r="S283" s="7">
        <v>51</v>
      </c>
      <c r="T283" s="7">
        <v>80</v>
      </c>
      <c r="U283" s="7">
        <v>29</v>
      </c>
      <c r="BG283" s="6">
        <f t="shared" si="70"/>
        <v>0</v>
      </c>
      <c r="BH283" s="6">
        <f t="shared" si="71"/>
        <v>0</v>
      </c>
      <c r="BI283" s="6">
        <f t="shared" si="72"/>
        <v>1</v>
      </c>
      <c r="BJ283" s="6">
        <f t="shared" si="73"/>
        <v>1</v>
      </c>
      <c r="BK283" s="6">
        <f t="shared" si="74"/>
        <v>0</v>
      </c>
      <c r="BL283" s="6">
        <f t="shared" si="75"/>
        <v>0</v>
      </c>
      <c r="BM283" s="6">
        <f t="shared" si="76"/>
        <v>1</v>
      </c>
      <c r="BN283" s="6">
        <f t="shared" si="77"/>
        <v>2</v>
      </c>
      <c r="BO283" s="6">
        <f t="shared" si="78"/>
        <v>1</v>
      </c>
      <c r="BP283" s="6">
        <f t="shared" si="79"/>
        <v>1</v>
      </c>
      <c r="BQ283" s="6">
        <f t="shared" si="83"/>
        <v>0</v>
      </c>
      <c r="BR283" s="6">
        <f t="shared" si="84"/>
        <v>0</v>
      </c>
      <c r="BS283" s="6">
        <f t="shared" si="85"/>
        <v>0</v>
      </c>
      <c r="BT283" s="6">
        <f t="shared" si="86"/>
        <v>0</v>
      </c>
    </row>
    <row r="284" spans="1:72" hidden="1" x14ac:dyDescent="0.2">
      <c r="A284" s="46">
        <v>733</v>
      </c>
      <c r="B284" s="46">
        <f t="shared" si="80"/>
        <v>7</v>
      </c>
      <c r="C284" s="46">
        <f t="shared" si="81"/>
        <v>21</v>
      </c>
      <c r="D284" s="46">
        <f t="shared" si="82"/>
        <v>3</v>
      </c>
      <c r="E284" s="85">
        <v>13230</v>
      </c>
      <c r="F284" s="7" t="s">
        <v>243</v>
      </c>
      <c r="G284" s="50" t="s">
        <v>310</v>
      </c>
      <c r="H284" s="50" t="s">
        <v>308</v>
      </c>
      <c r="I284" s="50">
        <v>0</v>
      </c>
      <c r="J284" s="50">
        <v>5</v>
      </c>
      <c r="L284" s="171">
        <v>4367</v>
      </c>
      <c r="O284" s="7">
        <v>33</v>
      </c>
      <c r="P284" s="7">
        <v>11</v>
      </c>
      <c r="Q284" s="7">
        <v>7</v>
      </c>
      <c r="R284" s="7">
        <v>15</v>
      </c>
      <c r="S284" s="7">
        <v>51</v>
      </c>
      <c r="T284" s="7">
        <v>85</v>
      </c>
      <c r="U284" s="7">
        <v>29</v>
      </c>
      <c r="BG284" s="6">
        <f t="shared" si="70"/>
        <v>0</v>
      </c>
      <c r="BH284" s="6">
        <f t="shared" si="71"/>
        <v>0</v>
      </c>
      <c r="BI284" s="6">
        <f t="shared" si="72"/>
        <v>0</v>
      </c>
      <c r="BJ284" s="6">
        <f t="shared" si="73"/>
        <v>0</v>
      </c>
      <c r="BK284" s="6">
        <f t="shared" si="74"/>
        <v>1</v>
      </c>
      <c r="BL284" s="6">
        <f t="shared" si="75"/>
        <v>1</v>
      </c>
      <c r="BM284" s="6">
        <f t="shared" si="76"/>
        <v>0</v>
      </c>
      <c r="BN284" s="6">
        <f t="shared" si="77"/>
        <v>0</v>
      </c>
      <c r="BO284" s="6">
        <f t="shared" si="78"/>
        <v>1</v>
      </c>
      <c r="BP284" s="6">
        <f t="shared" si="79"/>
        <v>2</v>
      </c>
      <c r="BQ284" s="6">
        <f t="shared" si="83"/>
        <v>0</v>
      </c>
      <c r="BR284" s="6">
        <f t="shared" si="84"/>
        <v>0</v>
      </c>
      <c r="BS284" s="6">
        <f t="shared" si="85"/>
        <v>1</v>
      </c>
      <c r="BT284" s="6">
        <f t="shared" si="86"/>
        <v>1</v>
      </c>
    </row>
    <row r="285" spans="1:72" hidden="1" x14ac:dyDescent="0.2">
      <c r="A285" s="46">
        <v>734</v>
      </c>
      <c r="B285" s="46">
        <f t="shared" si="80"/>
        <v>7</v>
      </c>
      <c r="C285" s="46">
        <f t="shared" si="81"/>
        <v>28</v>
      </c>
      <c r="D285" s="46">
        <f t="shared" si="82"/>
        <v>3</v>
      </c>
      <c r="E285" s="85">
        <v>13237</v>
      </c>
      <c r="F285" s="7" t="s">
        <v>1113</v>
      </c>
      <c r="G285" s="50" t="s">
        <v>103</v>
      </c>
      <c r="H285" s="50" t="s">
        <v>307</v>
      </c>
      <c r="I285" s="50">
        <v>2</v>
      </c>
      <c r="J285" s="50">
        <v>2</v>
      </c>
      <c r="L285" s="171">
        <v>2686</v>
      </c>
      <c r="M285" s="57" t="s">
        <v>114</v>
      </c>
      <c r="O285" s="7">
        <v>34</v>
      </c>
      <c r="P285" s="7">
        <v>11</v>
      </c>
      <c r="Q285" s="7">
        <v>8</v>
      </c>
      <c r="R285" s="7">
        <v>15</v>
      </c>
      <c r="S285" s="7">
        <v>53</v>
      </c>
      <c r="T285" s="7">
        <v>87</v>
      </c>
      <c r="U285" s="7">
        <v>30</v>
      </c>
      <c r="BG285" s="6">
        <f t="shared" si="70"/>
        <v>0</v>
      </c>
      <c r="BH285" s="6">
        <f t="shared" si="71"/>
        <v>0</v>
      </c>
      <c r="BI285" s="6">
        <f t="shared" si="72"/>
        <v>1</v>
      </c>
      <c r="BJ285" s="6">
        <f t="shared" si="73"/>
        <v>1</v>
      </c>
      <c r="BK285" s="6">
        <f t="shared" si="74"/>
        <v>0</v>
      </c>
      <c r="BL285" s="6">
        <f t="shared" si="75"/>
        <v>0</v>
      </c>
      <c r="BM285" s="6">
        <f t="shared" si="76"/>
        <v>1</v>
      </c>
      <c r="BN285" s="6">
        <f t="shared" si="77"/>
        <v>1</v>
      </c>
      <c r="BO285" s="6">
        <f t="shared" si="78"/>
        <v>1</v>
      </c>
      <c r="BP285" s="6">
        <f t="shared" si="79"/>
        <v>3</v>
      </c>
      <c r="BQ285" s="6">
        <f t="shared" si="83"/>
        <v>1</v>
      </c>
      <c r="BR285" s="6">
        <f t="shared" si="84"/>
        <v>1</v>
      </c>
      <c r="BS285" s="6">
        <f t="shared" si="85"/>
        <v>1</v>
      </c>
      <c r="BT285" s="6">
        <f t="shared" si="86"/>
        <v>2</v>
      </c>
    </row>
    <row r="286" spans="1:72" hidden="1" x14ac:dyDescent="0.2">
      <c r="A286" s="46">
        <v>735</v>
      </c>
      <c r="B286" s="46">
        <f t="shared" si="80"/>
        <v>7</v>
      </c>
      <c r="C286" s="46">
        <f t="shared" si="81"/>
        <v>4</v>
      </c>
      <c r="D286" s="46">
        <f t="shared" si="82"/>
        <v>4</v>
      </c>
      <c r="E286" s="85">
        <v>13244</v>
      </c>
      <c r="F286" s="7" t="s">
        <v>2070</v>
      </c>
      <c r="G286" s="50" t="s">
        <v>310</v>
      </c>
      <c r="H286" s="50" t="s">
        <v>307</v>
      </c>
      <c r="I286" s="50">
        <v>0</v>
      </c>
      <c r="J286" s="50">
        <v>0</v>
      </c>
      <c r="L286" s="171">
        <v>4537</v>
      </c>
      <c r="O286" s="7">
        <v>35</v>
      </c>
      <c r="P286" s="7">
        <v>11</v>
      </c>
      <c r="Q286" s="7">
        <v>9</v>
      </c>
      <c r="R286" s="7">
        <v>15</v>
      </c>
      <c r="S286" s="7">
        <v>53</v>
      </c>
      <c r="T286" s="7">
        <v>87</v>
      </c>
      <c r="U286" s="7">
        <v>31</v>
      </c>
      <c r="BG286" s="6">
        <f t="shared" si="70"/>
        <v>0</v>
      </c>
      <c r="BH286" s="6">
        <f t="shared" si="71"/>
        <v>0</v>
      </c>
      <c r="BI286" s="6">
        <f t="shared" si="72"/>
        <v>1</v>
      </c>
      <c r="BJ286" s="6">
        <f t="shared" si="73"/>
        <v>2</v>
      </c>
      <c r="BK286" s="6">
        <f t="shared" si="74"/>
        <v>0</v>
      </c>
      <c r="BL286" s="6">
        <f t="shared" si="75"/>
        <v>0</v>
      </c>
      <c r="BM286" s="6">
        <f t="shared" si="76"/>
        <v>1</v>
      </c>
      <c r="BN286" s="6">
        <f t="shared" si="77"/>
        <v>2</v>
      </c>
      <c r="BO286" s="6">
        <f t="shared" si="78"/>
        <v>1</v>
      </c>
      <c r="BP286" s="6">
        <f t="shared" si="79"/>
        <v>4</v>
      </c>
      <c r="BQ286" s="6">
        <f t="shared" si="83"/>
        <v>0</v>
      </c>
      <c r="BR286" s="6">
        <f t="shared" si="84"/>
        <v>0</v>
      </c>
      <c r="BS286" s="6">
        <f t="shared" si="85"/>
        <v>0</v>
      </c>
      <c r="BT286" s="6">
        <f t="shared" si="86"/>
        <v>0</v>
      </c>
    </row>
    <row r="287" spans="1:72" hidden="1" x14ac:dyDescent="0.2">
      <c r="A287" s="46">
        <v>736</v>
      </c>
      <c r="B287" s="46">
        <f t="shared" si="80"/>
        <v>6</v>
      </c>
      <c r="C287" s="46">
        <f t="shared" si="81"/>
        <v>10</v>
      </c>
      <c r="D287" s="46">
        <f t="shared" si="82"/>
        <v>4</v>
      </c>
      <c r="E287" s="85">
        <v>13250</v>
      </c>
      <c r="F287" s="7" t="s">
        <v>1611</v>
      </c>
      <c r="G287" s="50" t="s">
        <v>103</v>
      </c>
      <c r="H287" s="50" t="s">
        <v>308</v>
      </c>
      <c r="I287" s="50">
        <v>1</v>
      </c>
      <c r="J287" s="50">
        <v>2</v>
      </c>
      <c r="L287" s="171">
        <v>5589</v>
      </c>
      <c r="M287" s="57" t="s">
        <v>3071</v>
      </c>
      <c r="O287" s="7">
        <v>36</v>
      </c>
      <c r="P287" s="7">
        <v>11</v>
      </c>
      <c r="Q287" s="7">
        <v>9</v>
      </c>
      <c r="R287" s="7">
        <v>16</v>
      </c>
      <c r="S287" s="7">
        <v>54</v>
      </c>
      <c r="T287" s="7">
        <v>89</v>
      </c>
      <c r="U287" s="7">
        <v>31</v>
      </c>
      <c r="BG287" s="6">
        <f t="shared" si="70"/>
        <v>0</v>
      </c>
      <c r="BH287" s="6">
        <f t="shared" si="71"/>
        <v>0</v>
      </c>
      <c r="BI287" s="6">
        <f t="shared" si="72"/>
        <v>0</v>
      </c>
      <c r="BJ287" s="6">
        <f t="shared" si="73"/>
        <v>0</v>
      </c>
      <c r="BK287" s="6">
        <f t="shared" si="74"/>
        <v>1</v>
      </c>
      <c r="BL287" s="6">
        <f t="shared" si="75"/>
        <v>1</v>
      </c>
      <c r="BM287" s="6">
        <f t="shared" si="76"/>
        <v>0</v>
      </c>
      <c r="BN287" s="6">
        <f t="shared" si="77"/>
        <v>0</v>
      </c>
      <c r="BO287" s="6">
        <f t="shared" si="78"/>
        <v>1</v>
      </c>
      <c r="BP287" s="6">
        <f t="shared" si="79"/>
        <v>5</v>
      </c>
      <c r="BQ287" s="6">
        <f t="shared" si="83"/>
        <v>1</v>
      </c>
      <c r="BR287" s="6">
        <f t="shared" si="84"/>
        <v>1</v>
      </c>
      <c r="BS287" s="6">
        <f t="shared" si="85"/>
        <v>1</v>
      </c>
      <c r="BT287" s="6">
        <f t="shared" si="86"/>
        <v>1</v>
      </c>
    </row>
    <row r="288" spans="1:72" hidden="1" x14ac:dyDescent="0.2">
      <c r="A288" s="46">
        <v>737</v>
      </c>
      <c r="B288" s="46">
        <f t="shared" si="80"/>
        <v>7</v>
      </c>
      <c r="C288" s="46">
        <f t="shared" si="81"/>
        <v>11</v>
      </c>
      <c r="D288" s="46">
        <f t="shared" si="82"/>
        <v>4</v>
      </c>
      <c r="E288" s="85">
        <v>13251</v>
      </c>
      <c r="F288" s="7" t="s">
        <v>3097</v>
      </c>
      <c r="G288" s="50" t="s">
        <v>103</v>
      </c>
      <c r="H288" s="50" t="s">
        <v>307</v>
      </c>
      <c r="I288" s="50">
        <v>0</v>
      </c>
      <c r="J288" s="50">
        <v>0</v>
      </c>
      <c r="L288" s="171">
        <v>2762</v>
      </c>
      <c r="O288" s="7">
        <v>37</v>
      </c>
      <c r="P288" s="7">
        <v>11</v>
      </c>
      <c r="Q288" s="7">
        <v>10</v>
      </c>
      <c r="R288" s="7">
        <v>16</v>
      </c>
      <c r="S288" s="7">
        <v>54</v>
      </c>
      <c r="T288" s="7">
        <v>89</v>
      </c>
      <c r="U288" s="7">
        <v>32</v>
      </c>
      <c r="BG288" s="6">
        <f t="shared" si="70"/>
        <v>0</v>
      </c>
      <c r="BH288" s="6">
        <f t="shared" si="71"/>
        <v>0</v>
      </c>
      <c r="BI288" s="6">
        <f t="shared" si="72"/>
        <v>1</v>
      </c>
      <c r="BJ288" s="6">
        <f t="shared" si="73"/>
        <v>1</v>
      </c>
      <c r="BK288" s="6">
        <f t="shared" si="74"/>
        <v>0</v>
      </c>
      <c r="BL288" s="6">
        <f t="shared" si="75"/>
        <v>0</v>
      </c>
      <c r="BM288" s="6">
        <f t="shared" si="76"/>
        <v>1</v>
      </c>
      <c r="BN288" s="6">
        <f t="shared" si="77"/>
        <v>1</v>
      </c>
      <c r="BO288" s="6">
        <f t="shared" si="78"/>
        <v>1</v>
      </c>
      <c r="BP288" s="6">
        <f t="shared" si="79"/>
        <v>6</v>
      </c>
      <c r="BQ288" s="6">
        <f t="shared" si="83"/>
        <v>0</v>
      </c>
      <c r="BR288" s="6">
        <f t="shared" si="84"/>
        <v>0</v>
      </c>
      <c r="BS288" s="6">
        <f t="shared" si="85"/>
        <v>0</v>
      </c>
      <c r="BT288" s="6">
        <f t="shared" si="86"/>
        <v>0</v>
      </c>
    </row>
    <row r="289" spans="1:72" hidden="1" x14ac:dyDescent="0.2">
      <c r="A289" s="46">
        <v>738</v>
      </c>
      <c r="B289" s="46">
        <f t="shared" si="80"/>
        <v>2</v>
      </c>
      <c r="C289" s="46">
        <f t="shared" si="81"/>
        <v>13</v>
      </c>
      <c r="D289" s="46">
        <f t="shared" si="82"/>
        <v>4</v>
      </c>
      <c r="E289" s="85">
        <v>13253</v>
      </c>
      <c r="F289" s="7" t="s">
        <v>593</v>
      </c>
      <c r="G289" s="50" t="s">
        <v>310</v>
      </c>
      <c r="H289" s="50" t="s">
        <v>307</v>
      </c>
      <c r="I289" s="50">
        <v>1</v>
      </c>
      <c r="J289" s="50">
        <v>1</v>
      </c>
      <c r="L289" s="171">
        <v>3486</v>
      </c>
      <c r="M289" s="57" t="s">
        <v>3071</v>
      </c>
      <c r="O289" s="7">
        <v>38</v>
      </c>
      <c r="P289" s="7">
        <v>11</v>
      </c>
      <c r="Q289" s="7">
        <v>11</v>
      </c>
      <c r="R289" s="7">
        <v>16</v>
      </c>
      <c r="S289" s="7">
        <v>55</v>
      </c>
      <c r="T289" s="7">
        <v>90</v>
      </c>
      <c r="U289" s="7">
        <v>33</v>
      </c>
      <c r="BG289" s="6">
        <f t="shared" si="70"/>
        <v>0</v>
      </c>
      <c r="BH289" s="6">
        <f t="shared" si="71"/>
        <v>0</v>
      </c>
      <c r="BI289" s="6">
        <f t="shared" si="72"/>
        <v>1</v>
      </c>
      <c r="BJ289" s="6">
        <f t="shared" si="73"/>
        <v>2</v>
      </c>
      <c r="BK289" s="6">
        <f t="shared" si="74"/>
        <v>0</v>
      </c>
      <c r="BL289" s="6">
        <f t="shared" si="75"/>
        <v>0</v>
      </c>
      <c r="BM289" s="6">
        <f t="shared" si="76"/>
        <v>1</v>
      </c>
      <c r="BN289" s="6">
        <f t="shared" si="77"/>
        <v>2</v>
      </c>
      <c r="BO289" s="6">
        <f t="shared" si="78"/>
        <v>1</v>
      </c>
      <c r="BP289" s="6">
        <f t="shared" si="79"/>
        <v>7</v>
      </c>
      <c r="BQ289" s="6">
        <f t="shared" si="83"/>
        <v>1</v>
      </c>
      <c r="BR289" s="6">
        <f t="shared" si="84"/>
        <v>1</v>
      </c>
      <c r="BS289" s="6">
        <f t="shared" si="85"/>
        <v>1</v>
      </c>
      <c r="BT289" s="6">
        <f t="shared" si="86"/>
        <v>1</v>
      </c>
    </row>
    <row r="290" spans="1:72" hidden="1" x14ac:dyDescent="0.2">
      <c r="A290" s="46">
        <v>739</v>
      </c>
      <c r="B290" s="46">
        <f t="shared" si="80"/>
        <v>7</v>
      </c>
      <c r="C290" s="46">
        <f t="shared" si="81"/>
        <v>18</v>
      </c>
      <c r="D290" s="46">
        <f t="shared" si="82"/>
        <v>4</v>
      </c>
      <c r="E290" s="85">
        <v>13258</v>
      </c>
      <c r="F290" s="7" t="s">
        <v>1412</v>
      </c>
      <c r="G290" s="50" t="s">
        <v>310</v>
      </c>
      <c r="H290" s="50" t="s">
        <v>308</v>
      </c>
      <c r="I290" s="50">
        <v>1</v>
      </c>
      <c r="J290" s="50">
        <v>3</v>
      </c>
      <c r="L290" s="171">
        <v>5215</v>
      </c>
      <c r="M290" s="57" t="s">
        <v>3155</v>
      </c>
      <c r="O290" s="7">
        <v>39</v>
      </c>
      <c r="P290" s="7">
        <v>11</v>
      </c>
      <c r="Q290" s="7">
        <v>11</v>
      </c>
      <c r="R290" s="7">
        <v>17</v>
      </c>
      <c r="S290" s="7">
        <v>56</v>
      </c>
      <c r="T290" s="7">
        <v>93</v>
      </c>
      <c r="U290" s="7">
        <v>33</v>
      </c>
      <c r="BG290" s="6">
        <f t="shared" si="70"/>
        <v>0</v>
      </c>
      <c r="BH290" s="6">
        <f t="shared" si="71"/>
        <v>0</v>
      </c>
      <c r="BI290" s="6">
        <f t="shared" si="72"/>
        <v>0</v>
      </c>
      <c r="BJ290" s="6">
        <f t="shared" si="73"/>
        <v>0</v>
      </c>
      <c r="BK290" s="6">
        <f t="shared" si="74"/>
        <v>1</v>
      </c>
      <c r="BL290" s="6">
        <f t="shared" si="75"/>
        <v>1</v>
      </c>
      <c r="BM290" s="6">
        <f t="shared" si="76"/>
        <v>0</v>
      </c>
      <c r="BN290" s="6">
        <f t="shared" si="77"/>
        <v>0</v>
      </c>
      <c r="BO290" s="6">
        <f t="shared" si="78"/>
        <v>1</v>
      </c>
      <c r="BP290" s="6">
        <f t="shared" si="79"/>
        <v>8</v>
      </c>
      <c r="BQ290" s="6">
        <f t="shared" si="83"/>
        <v>1</v>
      </c>
      <c r="BR290" s="6">
        <f t="shared" si="84"/>
        <v>2</v>
      </c>
      <c r="BS290" s="6">
        <f t="shared" si="85"/>
        <v>1</v>
      </c>
      <c r="BT290" s="6">
        <f t="shared" si="86"/>
        <v>2</v>
      </c>
    </row>
    <row r="291" spans="1:72" hidden="1" x14ac:dyDescent="0.2">
      <c r="A291" s="46">
        <v>740</v>
      </c>
      <c r="B291" s="46">
        <f t="shared" si="80"/>
        <v>4</v>
      </c>
      <c r="C291" s="46">
        <f t="shared" si="81"/>
        <v>22</v>
      </c>
      <c r="D291" s="46">
        <f t="shared" si="82"/>
        <v>4</v>
      </c>
      <c r="E291" s="85">
        <v>13262</v>
      </c>
      <c r="F291" s="7" t="s">
        <v>661</v>
      </c>
      <c r="G291" s="50" t="s">
        <v>103</v>
      </c>
      <c r="H291" s="50" t="s">
        <v>306</v>
      </c>
      <c r="I291" s="50">
        <v>2</v>
      </c>
      <c r="J291" s="50">
        <v>0</v>
      </c>
      <c r="L291" s="171">
        <v>3694</v>
      </c>
      <c r="M291" s="57" t="s">
        <v>3147</v>
      </c>
      <c r="O291" s="7">
        <v>40</v>
      </c>
      <c r="P291" s="7">
        <v>12</v>
      </c>
      <c r="Q291" s="7">
        <v>11</v>
      </c>
      <c r="R291" s="7">
        <v>17</v>
      </c>
      <c r="S291" s="7">
        <v>58</v>
      </c>
      <c r="T291" s="7">
        <v>93</v>
      </c>
      <c r="U291" s="7">
        <v>35</v>
      </c>
      <c r="BG291" s="6">
        <f t="shared" si="70"/>
        <v>1</v>
      </c>
      <c r="BH291" s="6">
        <f t="shared" si="71"/>
        <v>1</v>
      </c>
      <c r="BI291" s="6">
        <f t="shared" si="72"/>
        <v>0</v>
      </c>
      <c r="BJ291" s="6">
        <f t="shared" si="73"/>
        <v>0</v>
      </c>
      <c r="BK291" s="6">
        <f t="shared" si="74"/>
        <v>0</v>
      </c>
      <c r="BL291" s="6">
        <f t="shared" si="75"/>
        <v>0</v>
      </c>
      <c r="BM291" s="6">
        <f t="shared" si="76"/>
        <v>1</v>
      </c>
      <c r="BN291" s="6">
        <f t="shared" si="77"/>
        <v>1</v>
      </c>
      <c r="BO291" s="6">
        <f t="shared" si="78"/>
        <v>0</v>
      </c>
      <c r="BP291" s="6">
        <f t="shared" si="79"/>
        <v>0</v>
      </c>
      <c r="BQ291" s="6">
        <f t="shared" si="83"/>
        <v>1</v>
      </c>
      <c r="BR291" s="6">
        <f t="shared" si="84"/>
        <v>3</v>
      </c>
      <c r="BS291" s="6">
        <f t="shared" si="85"/>
        <v>0</v>
      </c>
      <c r="BT291" s="6">
        <f t="shared" si="86"/>
        <v>0</v>
      </c>
    </row>
    <row r="292" spans="1:72" hidden="1" x14ac:dyDescent="0.2">
      <c r="A292" s="46">
        <v>741</v>
      </c>
      <c r="B292" s="46">
        <f t="shared" si="80"/>
        <v>7</v>
      </c>
      <c r="C292" s="46">
        <f t="shared" si="81"/>
        <v>25</v>
      </c>
      <c r="D292" s="46">
        <f t="shared" si="82"/>
        <v>4</v>
      </c>
      <c r="E292" s="85">
        <v>13265</v>
      </c>
      <c r="F292" s="7" t="s">
        <v>3574</v>
      </c>
      <c r="G292" s="50" t="s">
        <v>103</v>
      </c>
      <c r="H292" s="50" t="s">
        <v>307</v>
      </c>
      <c r="I292" s="50">
        <v>2</v>
      </c>
      <c r="J292" s="50">
        <v>2</v>
      </c>
      <c r="L292" s="171">
        <v>2264</v>
      </c>
      <c r="M292" s="57" t="s">
        <v>2638</v>
      </c>
      <c r="O292" s="7">
        <v>41</v>
      </c>
      <c r="P292" s="7">
        <v>12</v>
      </c>
      <c r="Q292" s="7">
        <v>12</v>
      </c>
      <c r="R292" s="7">
        <v>17</v>
      </c>
      <c r="S292" s="7">
        <v>60</v>
      </c>
      <c r="T292" s="7">
        <v>95</v>
      </c>
      <c r="U292" s="7">
        <v>36</v>
      </c>
      <c r="BG292" s="6">
        <f t="shared" si="70"/>
        <v>0</v>
      </c>
      <c r="BH292" s="6">
        <f t="shared" si="71"/>
        <v>0</v>
      </c>
      <c r="BI292" s="6">
        <f t="shared" si="72"/>
        <v>1</v>
      </c>
      <c r="BJ292" s="6">
        <f t="shared" si="73"/>
        <v>1</v>
      </c>
      <c r="BK292" s="6">
        <f t="shared" si="74"/>
        <v>0</v>
      </c>
      <c r="BL292" s="6">
        <f t="shared" si="75"/>
        <v>0</v>
      </c>
      <c r="BM292" s="6">
        <f t="shared" si="76"/>
        <v>1</v>
      </c>
      <c r="BN292" s="6">
        <f t="shared" si="77"/>
        <v>2</v>
      </c>
      <c r="BO292" s="6">
        <f t="shared" si="78"/>
        <v>1</v>
      </c>
      <c r="BP292" s="6">
        <f t="shared" si="79"/>
        <v>1</v>
      </c>
      <c r="BQ292" s="6">
        <f t="shared" si="83"/>
        <v>1</v>
      </c>
      <c r="BR292" s="6">
        <f t="shared" si="84"/>
        <v>4</v>
      </c>
      <c r="BS292" s="6">
        <f t="shared" si="85"/>
        <v>1</v>
      </c>
      <c r="BT292" s="6">
        <f t="shared" si="86"/>
        <v>1</v>
      </c>
    </row>
    <row r="293" spans="1:72" hidden="1" x14ac:dyDescent="0.2">
      <c r="A293" s="46">
        <v>742</v>
      </c>
      <c r="B293" s="46">
        <f t="shared" si="80"/>
        <v>7</v>
      </c>
      <c r="C293" s="46">
        <f t="shared" si="81"/>
        <v>2</v>
      </c>
      <c r="D293" s="46">
        <f t="shared" si="82"/>
        <v>5</v>
      </c>
      <c r="E293" s="85">
        <v>13272</v>
      </c>
      <c r="F293" s="7" t="s">
        <v>1612</v>
      </c>
      <c r="G293" s="50" t="s">
        <v>310</v>
      </c>
      <c r="H293" s="50" t="s">
        <v>306</v>
      </c>
      <c r="I293" s="50">
        <v>2</v>
      </c>
      <c r="J293" s="50">
        <v>0</v>
      </c>
      <c r="L293" s="171">
        <v>1675</v>
      </c>
      <c r="M293" s="57" t="s">
        <v>2638</v>
      </c>
      <c r="N293" s="46">
        <v>16</v>
      </c>
      <c r="O293" s="5">
        <v>42</v>
      </c>
      <c r="P293" s="5">
        <v>13</v>
      </c>
      <c r="Q293" s="5">
        <v>12</v>
      </c>
      <c r="R293" s="5">
        <v>17</v>
      </c>
      <c r="S293" s="5">
        <v>62</v>
      </c>
      <c r="T293" s="5">
        <v>95</v>
      </c>
      <c r="U293" s="5">
        <v>38</v>
      </c>
      <c r="BG293" s="6">
        <f t="shared" si="70"/>
        <v>1</v>
      </c>
      <c r="BH293" s="6">
        <f t="shared" si="71"/>
        <v>1</v>
      </c>
      <c r="BI293" s="6">
        <f t="shared" si="72"/>
        <v>0</v>
      </c>
      <c r="BJ293" s="6">
        <f t="shared" si="73"/>
        <v>0</v>
      </c>
      <c r="BK293" s="6">
        <f t="shared" si="74"/>
        <v>0</v>
      </c>
      <c r="BL293" s="6">
        <f t="shared" si="75"/>
        <v>0</v>
      </c>
      <c r="BM293" s="6">
        <f t="shared" si="76"/>
        <v>1</v>
      </c>
      <c r="BN293" s="6">
        <f t="shared" si="77"/>
        <v>3</v>
      </c>
      <c r="BO293" s="6">
        <f t="shared" si="78"/>
        <v>0</v>
      </c>
      <c r="BP293" s="6">
        <f t="shared" si="79"/>
        <v>0</v>
      </c>
      <c r="BQ293" s="6">
        <f t="shared" si="83"/>
        <v>1</v>
      </c>
      <c r="BR293" s="6">
        <f t="shared" si="84"/>
        <v>5</v>
      </c>
      <c r="BS293" s="6">
        <f t="shared" si="85"/>
        <v>0</v>
      </c>
      <c r="BT293" s="6">
        <f t="shared" si="86"/>
        <v>0</v>
      </c>
    </row>
    <row r="294" spans="1:72" hidden="1" x14ac:dyDescent="0.2">
      <c r="A294" s="46">
        <v>801</v>
      </c>
      <c r="B294" s="46">
        <f t="shared" si="80"/>
        <v>7</v>
      </c>
      <c r="C294" s="46">
        <f t="shared" si="81"/>
        <v>29</v>
      </c>
      <c r="D294" s="46">
        <f t="shared" si="82"/>
        <v>8</v>
      </c>
      <c r="E294" s="85">
        <v>13391</v>
      </c>
      <c r="F294" s="7" t="s">
        <v>583</v>
      </c>
      <c r="G294" s="50" t="s">
        <v>310</v>
      </c>
      <c r="H294" s="50" t="s">
        <v>306</v>
      </c>
      <c r="I294" s="50">
        <v>2</v>
      </c>
      <c r="J294" s="50">
        <v>1</v>
      </c>
      <c r="L294" s="171">
        <v>8955</v>
      </c>
      <c r="M294" s="57" t="s">
        <v>2639</v>
      </c>
      <c r="O294" s="7">
        <v>1</v>
      </c>
      <c r="P294" s="7">
        <v>1</v>
      </c>
      <c r="Q294" s="7">
        <v>0</v>
      </c>
      <c r="R294" s="7">
        <v>0</v>
      </c>
      <c r="S294" s="7">
        <v>2</v>
      </c>
      <c r="T294" s="7">
        <v>1</v>
      </c>
      <c r="U294" s="7">
        <v>2</v>
      </c>
      <c r="BG294" s="6">
        <f t="shared" si="70"/>
        <v>1</v>
      </c>
      <c r="BH294" s="6">
        <f t="shared" si="71"/>
        <v>2</v>
      </c>
      <c r="BI294" s="6">
        <f t="shared" si="72"/>
        <v>0</v>
      </c>
      <c r="BJ294" s="6">
        <f t="shared" si="73"/>
        <v>0</v>
      </c>
      <c r="BK294" s="6">
        <f t="shared" si="74"/>
        <v>0</v>
      </c>
      <c r="BL294" s="6">
        <f t="shared" si="75"/>
        <v>0</v>
      </c>
      <c r="BM294" s="6">
        <f t="shared" si="76"/>
        <v>1</v>
      </c>
      <c r="BN294" s="6">
        <f t="shared" si="77"/>
        <v>4</v>
      </c>
      <c r="BO294" s="6">
        <f t="shared" si="78"/>
        <v>0</v>
      </c>
      <c r="BP294" s="6">
        <f t="shared" si="79"/>
        <v>0</v>
      </c>
      <c r="BQ294" s="6">
        <f t="shared" si="83"/>
        <v>1</v>
      </c>
      <c r="BR294" s="6">
        <f t="shared" si="84"/>
        <v>6</v>
      </c>
      <c r="BS294" s="6">
        <f t="shared" si="85"/>
        <v>1</v>
      </c>
      <c r="BT294" s="6">
        <f t="shared" si="86"/>
        <v>1</v>
      </c>
    </row>
    <row r="295" spans="1:72" hidden="1" x14ac:dyDescent="0.2">
      <c r="A295" s="46">
        <v>802</v>
      </c>
      <c r="B295" s="46">
        <f t="shared" si="80"/>
        <v>4</v>
      </c>
      <c r="C295" s="46">
        <f t="shared" si="81"/>
        <v>2</v>
      </c>
      <c r="D295" s="46">
        <f t="shared" si="82"/>
        <v>9</v>
      </c>
      <c r="E295" s="85">
        <v>13395</v>
      </c>
      <c r="F295" s="7" t="s">
        <v>661</v>
      </c>
      <c r="G295" s="50" t="s">
        <v>103</v>
      </c>
      <c r="H295" s="50" t="s">
        <v>306</v>
      </c>
      <c r="I295" s="50">
        <v>4</v>
      </c>
      <c r="J295" s="50">
        <v>0</v>
      </c>
      <c r="L295" s="171">
        <v>7118</v>
      </c>
      <c r="M295" s="57" t="s">
        <v>2640</v>
      </c>
      <c r="O295" s="7">
        <v>2</v>
      </c>
      <c r="P295" s="7">
        <v>2</v>
      </c>
      <c r="Q295" s="7">
        <v>0</v>
      </c>
      <c r="R295" s="7">
        <v>0</v>
      </c>
      <c r="S295" s="7">
        <v>6</v>
      </c>
      <c r="T295" s="7">
        <v>1</v>
      </c>
      <c r="U295" s="7">
        <v>4</v>
      </c>
      <c r="BG295" s="6">
        <f t="shared" si="70"/>
        <v>1</v>
      </c>
      <c r="BH295" s="6">
        <f t="shared" si="71"/>
        <v>3</v>
      </c>
      <c r="BI295" s="6">
        <f t="shared" si="72"/>
        <v>0</v>
      </c>
      <c r="BJ295" s="6">
        <f t="shared" si="73"/>
        <v>0</v>
      </c>
      <c r="BK295" s="6">
        <f t="shared" si="74"/>
        <v>0</v>
      </c>
      <c r="BL295" s="6">
        <f t="shared" si="75"/>
        <v>0</v>
      </c>
      <c r="BM295" s="6">
        <f t="shared" si="76"/>
        <v>1</v>
      </c>
      <c r="BN295" s="6">
        <f t="shared" si="77"/>
        <v>5</v>
      </c>
      <c r="BO295" s="6">
        <f t="shared" si="78"/>
        <v>0</v>
      </c>
      <c r="BP295" s="6">
        <f t="shared" si="79"/>
        <v>0</v>
      </c>
      <c r="BQ295" s="6">
        <f t="shared" si="83"/>
        <v>1</v>
      </c>
      <c r="BR295" s="6">
        <f t="shared" si="84"/>
        <v>7</v>
      </c>
      <c r="BS295" s="6">
        <f t="shared" si="85"/>
        <v>0</v>
      </c>
      <c r="BT295" s="6">
        <f t="shared" si="86"/>
        <v>0</v>
      </c>
    </row>
    <row r="296" spans="1:72" hidden="1" x14ac:dyDescent="0.2">
      <c r="A296" s="46">
        <v>803</v>
      </c>
      <c r="B296" s="46">
        <f t="shared" si="80"/>
        <v>7</v>
      </c>
      <c r="C296" s="46">
        <f t="shared" si="81"/>
        <v>5</v>
      </c>
      <c r="D296" s="46">
        <f t="shared" si="82"/>
        <v>9</v>
      </c>
      <c r="E296" s="85">
        <v>13398</v>
      </c>
      <c r="F296" s="7" t="s">
        <v>3</v>
      </c>
      <c r="G296" s="50" t="s">
        <v>103</v>
      </c>
      <c r="H296" s="50" t="s">
        <v>307</v>
      </c>
      <c r="I296" s="50">
        <v>1</v>
      </c>
      <c r="J296" s="50">
        <v>1</v>
      </c>
      <c r="L296" s="171">
        <v>7504</v>
      </c>
      <c r="M296" s="57" t="s">
        <v>2641</v>
      </c>
      <c r="O296" s="7">
        <v>3</v>
      </c>
      <c r="P296" s="7">
        <v>2</v>
      </c>
      <c r="Q296" s="7">
        <v>1</v>
      </c>
      <c r="R296" s="7">
        <v>0</v>
      </c>
      <c r="S296" s="7">
        <v>7</v>
      </c>
      <c r="T296" s="7">
        <v>2</v>
      </c>
      <c r="U296" s="7">
        <v>5</v>
      </c>
      <c r="BG296" s="6">
        <f t="shared" si="70"/>
        <v>0</v>
      </c>
      <c r="BH296" s="6">
        <f t="shared" si="71"/>
        <v>0</v>
      </c>
      <c r="BI296" s="6">
        <f t="shared" si="72"/>
        <v>1</v>
      </c>
      <c r="BJ296" s="6">
        <f t="shared" si="73"/>
        <v>1</v>
      </c>
      <c r="BK296" s="6">
        <f t="shared" si="74"/>
        <v>0</v>
      </c>
      <c r="BL296" s="6">
        <f t="shared" si="75"/>
        <v>0</v>
      </c>
      <c r="BM296" s="6">
        <f t="shared" si="76"/>
        <v>1</v>
      </c>
      <c r="BN296" s="6">
        <f t="shared" si="77"/>
        <v>6</v>
      </c>
      <c r="BO296" s="6">
        <f t="shared" si="78"/>
        <v>1</v>
      </c>
      <c r="BP296" s="6">
        <f t="shared" si="79"/>
        <v>1</v>
      </c>
      <c r="BQ296" s="6">
        <f t="shared" si="83"/>
        <v>1</v>
      </c>
      <c r="BR296" s="6">
        <f t="shared" si="84"/>
        <v>8</v>
      </c>
      <c r="BS296" s="6">
        <f t="shared" si="85"/>
        <v>1</v>
      </c>
      <c r="BT296" s="6">
        <f t="shared" si="86"/>
        <v>1</v>
      </c>
    </row>
    <row r="297" spans="1:72" hidden="1" x14ac:dyDescent="0.2">
      <c r="A297" s="46">
        <v>804</v>
      </c>
      <c r="B297" s="46">
        <f t="shared" si="80"/>
        <v>2</v>
      </c>
      <c r="C297" s="46">
        <f t="shared" si="81"/>
        <v>7</v>
      </c>
      <c r="D297" s="46">
        <f t="shared" si="82"/>
        <v>9</v>
      </c>
      <c r="E297" s="85">
        <v>13400</v>
      </c>
      <c r="F297" s="7" t="s">
        <v>1412</v>
      </c>
      <c r="G297" s="50" t="s">
        <v>310</v>
      </c>
      <c r="H297" s="50" t="s">
        <v>307</v>
      </c>
      <c r="I297" s="50">
        <v>0</v>
      </c>
      <c r="J297" s="50">
        <v>0</v>
      </c>
      <c r="L297" s="171">
        <v>5272</v>
      </c>
      <c r="O297" s="7">
        <v>4</v>
      </c>
      <c r="P297" s="7">
        <v>2</v>
      </c>
      <c r="Q297" s="7">
        <v>2</v>
      </c>
      <c r="R297" s="7">
        <v>0</v>
      </c>
      <c r="S297" s="7">
        <v>7</v>
      </c>
      <c r="T297" s="7">
        <v>2</v>
      </c>
      <c r="U297" s="7">
        <v>6</v>
      </c>
      <c r="BG297" s="6">
        <f t="shared" si="70"/>
        <v>0</v>
      </c>
      <c r="BH297" s="6">
        <f t="shared" si="71"/>
        <v>0</v>
      </c>
      <c r="BI297" s="6">
        <f t="shared" si="72"/>
        <v>1</v>
      </c>
      <c r="BJ297" s="6">
        <f t="shared" si="73"/>
        <v>2</v>
      </c>
      <c r="BK297" s="6">
        <f t="shared" si="74"/>
        <v>0</v>
      </c>
      <c r="BL297" s="6">
        <f t="shared" si="75"/>
        <v>0</v>
      </c>
      <c r="BM297" s="6">
        <f t="shared" si="76"/>
        <v>1</v>
      </c>
      <c r="BN297" s="6">
        <f t="shared" si="77"/>
        <v>7</v>
      </c>
      <c r="BO297" s="6">
        <f t="shared" si="78"/>
        <v>1</v>
      </c>
      <c r="BP297" s="6">
        <f t="shared" si="79"/>
        <v>2</v>
      </c>
      <c r="BQ297" s="6">
        <f t="shared" si="83"/>
        <v>0</v>
      </c>
      <c r="BR297" s="6">
        <f t="shared" si="84"/>
        <v>0</v>
      </c>
      <c r="BS297" s="6">
        <f t="shared" si="85"/>
        <v>0</v>
      </c>
      <c r="BT297" s="6">
        <f t="shared" si="86"/>
        <v>0</v>
      </c>
    </row>
    <row r="298" spans="1:72" hidden="1" x14ac:dyDescent="0.2">
      <c r="A298" s="46">
        <v>805</v>
      </c>
      <c r="B298" s="46">
        <f t="shared" si="80"/>
        <v>7</v>
      </c>
      <c r="C298" s="46">
        <f t="shared" si="81"/>
        <v>12</v>
      </c>
      <c r="D298" s="46">
        <f t="shared" si="82"/>
        <v>9</v>
      </c>
      <c r="E298" s="85">
        <v>13405</v>
      </c>
      <c r="F298" s="7" t="s">
        <v>109</v>
      </c>
      <c r="G298" s="50" t="s">
        <v>310</v>
      </c>
      <c r="H298" s="50" t="s">
        <v>307</v>
      </c>
      <c r="I298" s="50">
        <v>2</v>
      </c>
      <c r="J298" s="50">
        <v>2</v>
      </c>
      <c r="L298" s="171">
        <v>4090</v>
      </c>
      <c r="M298" s="57" t="s">
        <v>2642</v>
      </c>
      <c r="O298" s="7">
        <v>5</v>
      </c>
      <c r="P298" s="7">
        <v>2</v>
      </c>
      <c r="Q298" s="7">
        <v>3</v>
      </c>
      <c r="R298" s="7">
        <v>0</v>
      </c>
      <c r="S298" s="7">
        <v>9</v>
      </c>
      <c r="T298" s="7">
        <v>4</v>
      </c>
      <c r="U298" s="7">
        <v>7</v>
      </c>
      <c r="BG298" s="6">
        <f t="shared" si="70"/>
        <v>0</v>
      </c>
      <c r="BH298" s="6">
        <f t="shared" si="71"/>
        <v>0</v>
      </c>
      <c r="BI298" s="6">
        <f t="shared" si="72"/>
        <v>1</v>
      </c>
      <c r="BJ298" s="6">
        <f t="shared" si="73"/>
        <v>3</v>
      </c>
      <c r="BK298" s="6">
        <f t="shared" si="74"/>
        <v>0</v>
      </c>
      <c r="BL298" s="6">
        <f t="shared" si="75"/>
        <v>0</v>
      </c>
      <c r="BM298" s="6">
        <f t="shared" si="76"/>
        <v>1</v>
      </c>
      <c r="BN298" s="6">
        <f t="shared" si="77"/>
        <v>8</v>
      </c>
      <c r="BO298" s="6">
        <f t="shared" si="78"/>
        <v>1</v>
      </c>
      <c r="BP298" s="6">
        <f t="shared" si="79"/>
        <v>3</v>
      </c>
      <c r="BQ298" s="6">
        <f t="shared" si="83"/>
        <v>1</v>
      </c>
      <c r="BR298" s="6">
        <f t="shared" si="84"/>
        <v>1</v>
      </c>
      <c r="BS298" s="6">
        <f t="shared" si="85"/>
        <v>1</v>
      </c>
      <c r="BT298" s="6">
        <f t="shared" si="86"/>
        <v>1</v>
      </c>
    </row>
    <row r="299" spans="1:72" hidden="1" x14ac:dyDescent="0.2">
      <c r="A299" s="46">
        <v>806</v>
      </c>
      <c r="B299" s="46">
        <f t="shared" si="80"/>
        <v>7</v>
      </c>
      <c r="C299" s="46">
        <f t="shared" si="81"/>
        <v>19</v>
      </c>
      <c r="D299" s="46">
        <f t="shared" si="82"/>
        <v>9</v>
      </c>
      <c r="E299" s="85">
        <v>13412</v>
      </c>
      <c r="F299" s="7" t="s">
        <v>2386</v>
      </c>
      <c r="G299" s="50" t="s">
        <v>103</v>
      </c>
      <c r="H299" s="50" t="s">
        <v>308</v>
      </c>
      <c r="I299" s="50">
        <v>0</v>
      </c>
      <c r="J299" s="50">
        <v>2</v>
      </c>
      <c r="L299" s="171">
        <v>10629</v>
      </c>
      <c r="O299" s="7">
        <v>6</v>
      </c>
      <c r="P299" s="7">
        <v>2</v>
      </c>
      <c r="Q299" s="7">
        <v>3</v>
      </c>
      <c r="R299" s="7">
        <v>1</v>
      </c>
      <c r="S299" s="7">
        <v>9</v>
      </c>
      <c r="T299" s="7">
        <v>6</v>
      </c>
      <c r="U299" s="7">
        <v>7</v>
      </c>
      <c r="BG299" s="6">
        <f t="shared" si="70"/>
        <v>0</v>
      </c>
      <c r="BH299" s="6">
        <f t="shared" si="71"/>
        <v>0</v>
      </c>
      <c r="BI299" s="6">
        <f t="shared" si="72"/>
        <v>0</v>
      </c>
      <c r="BJ299" s="6">
        <f t="shared" si="73"/>
        <v>0</v>
      </c>
      <c r="BK299" s="6">
        <f t="shared" si="74"/>
        <v>1</v>
      </c>
      <c r="BL299" s="6">
        <f t="shared" si="75"/>
        <v>1</v>
      </c>
      <c r="BM299" s="6">
        <f t="shared" si="76"/>
        <v>0</v>
      </c>
      <c r="BN299" s="6">
        <f t="shared" si="77"/>
        <v>0</v>
      </c>
      <c r="BO299" s="6">
        <f t="shared" si="78"/>
        <v>1</v>
      </c>
      <c r="BP299" s="6">
        <f t="shared" si="79"/>
        <v>4</v>
      </c>
      <c r="BQ299" s="6">
        <f t="shared" si="83"/>
        <v>0</v>
      </c>
      <c r="BR299" s="6">
        <f t="shared" si="84"/>
        <v>0</v>
      </c>
      <c r="BS299" s="6">
        <f t="shared" si="85"/>
        <v>1</v>
      </c>
      <c r="BT299" s="6">
        <f t="shared" si="86"/>
        <v>2</v>
      </c>
    </row>
    <row r="300" spans="1:72" hidden="1" x14ac:dyDescent="0.2">
      <c r="A300" s="46">
        <v>807</v>
      </c>
      <c r="B300" s="46">
        <f t="shared" si="80"/>
        <v>7</v>
      </c>
      <c r="C300" s="46">
        <f t="shared" si="81"/>
        <v>26</v>
      </c>
      <c r="D300" s="46">
        <f t="shared" si="82"/>
        <v>9</v>
      </c>
      <c r="E300" s="85">
        <v>13419</v>
      </c>
      <c r="F300" s="7" t="s">
        <v>2348</v>
      </c>
      <c r="G300" s="50" t="s">
        <v>310</v>
      </c>
      <c r="H300" s="50" t="s">
        <v>308</v>
      </c>
      <c r="I300" s="50">
        <v>0</v>
      </c>
      <c r="J300" s="50">
        <v>3</v>
      </c>
      <c r="L300" s="171">
        <v>4598</v>
      </c>
      <c r="O300" s="7">
        <v>7</v>
      </c>
      <c r="P300" s="7">
        <v>2</v>
      </c>
      <c r="Q300" s="7">
        <v>3</v>
      </c>
      <c r="R300" s="7">
        <v>2</v>
      </c>
      <c r="S300" s="7">
        <v>9</v>
      </c>
      <c r="T300" s="7">
        <v>9</v>
      </c>
      <c r="U300" s="7">
        <v>7</v>
      </c>
      <c r="BG300" s="6">
        <f t="shared" si="70"/>
        <v>0</v>
      </c>
      <c r="BH300" s="6">
        <f t="shared" si="71"/>
        <v>0</v>
      </c>
      <c r="BI300" s="6">
        <f t="shared" si="72"/>
        <v>0</v>
      </c>
      <c r="BJ300" s="6">
        <f t="shared" si="73"/>
        <v>0</v>
      </c>
      <c r="BK300" s="6">
        <f t="shared" si="74"/>
        <v>1</v>
      </c>
      <c r="BL300" s="6">
        <f t="shared" si="75"/>
        <v>2</v>
      </c>
      <c r="BM300" s="6">
        <f t="shared" si="76"/>
        <v>0</v>
      </c>
      <c r="BN300" s="6">
        <f t="shared" si="77"/>
        <v>0</v>
      </c>
      <c r="BO300" s="6">
        <f t="shared" si="78"/>
        <v>1</v>
      </c>
      <c r="BP300" s="6">
        <f t="shared" si="79"/>
        <v>5</v>
      </c>
      <c r="BQ300" s="6">
        <f t="shared" si="83"/>
        <v>0</v>
      </c>
      <c r="BR300" s="6">
        <f t="shared" si="84"/>
        <v>0</v>
      </c>
      <c r="BS300" s="6">
        <f t="shared" si="85"/>
        <v>1</v>
      </c>
      <c r="BT300" s="6">
        <f t="shared" si="86"/>
        <v>3</v>
      </c>
    </row>
    <row r="301" spans="1:72" hidden="1" x14ac:dyDescent="0.2">
      <c r="A301" s="46">
        <v>808</v>
      </c>
      <c r="B301" s="46">
        <f t="shared" si="80"/>
        <v>7</v>
      </c>
      <c r="C301" s="46">
        <f t="shared" si="81"/>
        <v>3</v>
      </c>
      <c r="D301" s="46">
        <f t="shared" si="82"/>
        <v>10</v>
      </c>
      <c r="E301" s="85">
        <v>13426</v>
      </c>
      <c r="F301" s="7" t="s">
        <v>1611</v>
      </c>
      <c r="G301" s="50" t="s">
        <v>103</v>
      </c>
      <c r="H301" s="50" t="s">
        <v>308</v>
      </c>
      <c r="I301" s="50">
        <v>1</v>
      </c>
      <c r="J301" s="50">
        <v>2</v>
      </c>
      <c r="L301" s="171">
        <v>5883</v>
      </c>
      <c r="M301" s="57" t="s">
        <v>2643</v>
      </c>
      <c r="O301" s="7">
        <v>8</v>
      </c>
      <c r="P301" s="7">
        <v>2</v>
      </c>
      <c r="Q301" s="7">
        <v>3</v>
      </c>
      <c r="R301" s="7">
        <v>3</v>
      </c>
      <c r="S301" s="7">
        <v>10</v>
      </c>
      <c r="T301" s="7">
        <v>11</v>
      </c>
      <c r="U301" s="7">
        <v>7</v>
      </c>
      <c r="BG301" s="6">
        <f t="shared" si="70"/>
        <v>0</v>
      </c>
      <c r="BH301" s="6">
        <f t="shared" si="71"/>
        <v>0</v>
      </c>
      <c r="BI301" s="6">
        <f t="shared" si="72"/>
        <v>0</v>
      </c>
      <c r="BJ301" s="6">
        <f t="shared" si="73"/>
        <v>0</v>
      </c>
      <c r="BK301" s="6">
        <f t="shared" si="74"/>
        <v>1</v>
      </c>
      <c r="BL301" s="6">
        <f t="shared" si="75"/>
        <v>3</v>
      </c>
      <c r="BM301" s="6">
        <f t="shared" si="76"/>
        <v>0</v>
      </c>
      <c r="BN301" s="6">
        <f t="shared" si="77"/>
        <v>0</v>
      </c>
      <c r="BO301" s="6">
        <f t="shared" si="78"/>
        <v>1</v>
      </c>
      <c r="BP301" s="6">
        <f t="shared" si="79"/>
        <v>6</v>
      </c>
      <c r="BQ301" s="6">
        <f t="shared" si="83"/>
        <v>1</v>
      </c>
      <c r="BR301" s="6">
        <f t="shared" si="84"/>
        <v>1</v>
      </c>
      <c r="BS301" s="6">
        <f t="shared" si="85"/>
        <v>1</v>
      </c>
      <c r="BT301" s="6">
        <f t="shared" si="86"/>
        <v>4</v>
      </c>
    </row>
    <row r="302" spans="1:72" hidden="1" x14ac:dyDescent="0.2">
      <c r="A302" s="46">
        <v>809</v>
      </c>
      <c r="B302" s="46">
        <f t="shared" si="80"/>
        <v>7</v>
      </c>
      <c r="C302" s="46">
        <f t="shared" si="81"/>
        <v>10</v>
      </c>
      <c r="D302" s="46">
        <f t="shared" si="82"/>
        <v>10</v>
      </c>
      <c r="E302" s="85">
        <v>13433</v>
      </c>
      <c r="F302" s="7" t="s">
        <v>2347</v>
      </c>
      <c r="G302" s="50" t="s">
        <v>310</v>
      </c>
      <c r="H302" s="50" t="s">
        <v>307</v>
      </c>
      <c r="I302" s="50">
        <v>1</v>
      </c>
      <c r="J302" s="50">
        <v>1</v>
      </c>
      <c r="L302" s="171">
        <v>7627</v>
      </c>
      <c r="M302" s="57" t="s">
        <v>2644</v>
      </c>
      <c r="O302" s="7">
        <v>9</v>
      </c>
      <c r="P302" s="7">
        <v>2</v>
      </c>
      <c r="Q302" s="7">
        <v>4</v>
      </c>
      <c r="R302" s="7">
        <v>3</v>
      </c>
      <c r="S302" s="7">
        <v>11</v>
      </c>
      <c r="T302" s="7">
        <v>12</v>
      </c>
      <c r="U302" s="7">
        <v>8</v>
      </c>
      <c r="BG302" s="6">
        <f t="shared" si="70"/>
        <v>0</v>
      </c>
      <c r="BH302" s="6">
        <f t="shared" si="71"/>
        <v>0</v>
      </c>
      <c r="BI302" s="6">
        <f t="shared" si="72"/>
        <v>1</v>
      </c>
      <c r="BJ302" s="6">
        <f t="shared" si="73"/>
        <v>1</v>
      </c>
      <c r="BK302" s="6">
        <f t="shared" si="74"/>
        <v>0</v>
      </c>
      <c r="BL302" s="6">
        <f t="shared" si="75"/>
        <v>0</v>
      </c>
      <c r="BM302" s="6">
        <f t="shared" si="76"/>
        <v>1</v>
      </c>
      <c r="BN302" s="6">
        <f t="shared" si="77"/>
        <v>1</v>
      </c>
      <c r="BO302" s="6">
        <f t="shared" si="78"/>
        <v>1</v>
      </c>
      <c r="BP302" s="6">
        <f t="shared" si="79"/>
        <v>7</v>
      </c>
      <c r="BQ302" s="6">
        <f t="shared" si="83"/>
        <v>1</v>
      </c>
      <c r="BR302" s="6">
        <f t="shared" si="84"/>
        <v>2</v>
      </c>
      <c r="BS302" s="6">
        <f t="shared" si="85"/>
        <v>1</v>
      </c>
      <c r="BT302" s="6">
        <f t="shared" si="86"/>
        <v>5</v>
      </c>
    </row>
    <row r="303" spans="1:72" hidden="1" x14ac:dyDescent="0.2">
      <c r="A303" s="46">
        <v>810</v>
      </c>
      <c r="B303" s="46">
        <f t="shared" si="80"/>
        <v>7</v>
      </c>
      <c r="C303" s="46">
        <f t="shared" si="81"/>
        <v>17</v>
      </c>
      <c r="D303" s="46">
        <f t="shared" si="82"/>
        <v>10</v>
      </c>
      <c r="E303" s="85">
        <v>13440</v>
      </c>
      <c r="F303" s="7" t="s">
        <v>663</v>
      </c>
      <c r="G303" s="50" t="s">
        <v>103</v>
      </c>
      <c r="H303" s="50" t="s">
        <v>306</v>
      </c>
      <c r="I303" s="50">
        <v>4</v>
      </c>
      <c r="J303" s="50">
        <v>3</v>
      </c>
      <c r="L303" s="171">
        <v>3804</v>
      </c>
      <c r="M303" s="57" t="s">
        <v>2882</v>
      </c>
      <c r="O303" s="7">
        <v>10</v>
      </c>
      <c r="P303" s="7">
        <v>3</v>
      </c>
      <c r="Q303" s="7">
        <v>4</v>
      </c>
      <c r="R303" s="7">
        <v>3</v>
      </c>
      <c r="S303" s="7">
        <v>15</v>
      </c>
      <c r="T303" s="7">
        <v>15</v>
      </c>
      <c r="U303" s="7">
        <v>10</v>
      </c>
      <c r="BG303" s="6">
        <f t="shared" si="70"/>
        <v>1</v>
      </c>
      <c r="BH303" s="6">
        <f t="shared" si="71"/>
        <v>1</v>
      </c>
      <c r="BI303" s="6">
        <f t="shared" si="72"/>
        <v>0</v>
      </c>
      <c r="BJ303" s="6">
        <f t="shared" si="73"/>
        <v>0</v>
      </c>
      <c r="BK303" s="6">
        <f t="shared" si="74"/>
        <v>0</v>
      </c>
      <c r="BL303" s="6">
        <f t="shared" si="75"/>
        <v>0</v>
      </c>
      <c r="BM303" s="6">
        <f t="shared" si="76"/>
        <v>1</v>
      </c>
      <c r="BN303" s="6">
        <f t="shared" si="77"/>
        <v>2</v>
      </c>
      <c r="BO303" s="6">
        <f t="shared" si="78"/>
        <v>0</v>
      </c>
      <c r="BP303" s="6">
        <f t="shared" si="79"/>
        <v>0</v>
      </c>
      <c r="BQ303" s="6">
        <f t="shared" si="83"/>
        <v>1</v>
      </c>
      <c r="BR303" s="6">
        <f t="shared" si="84"/>
        <v>3</v>
      </c>
      <c r="BS303" s="6">
        <f t="shared" si="85"/>
        <v>1</v>
      </c>
      <c r="BT303" s="6">
        <f t="shared" si="86"/>
        <v>6</v>
      </c>
    </row>
    <row r="304" spans="1:72" hidden="1" x14ac:dyDescent="0.2">
      <c r="A304" s="46">
        <v>811</v>
      </c>
      <c r="B304" s="46">
        <f t="shared" si="80"/>
        <v>7</v>
      </c>
      <c r="C304" s="46">
        <f t="shared" si="81"/>
        <v>24</v>
      </c>
      <c r="D304" s="46">
        <f t="shared" si="82"/>
        <v>10</v>
      </c>
      <c r="E304" s="85">
        <v>13447</v>
      </c>
      <c r="F304" s="7" t="s">
        <v>2569</v>
      </c>
      <c r="G304" s="50" t="s">
        <v>310</v>
      </c>
      <c r="H304" s="50" t="s">
        <v>308</v>
      </c>
      <c r="I304" s="50">
        <v>0</v>
      </c>
      <c r="J304" s="50">
        <v>6</v>
      </c>
      <c r="L304" s="171">
        <v>9835</v>
      </c>
      <c r="O304" s="7">
        <v>11</v>
      </c>
      <c r="P304" s="7">
        <v>3</v>
      </c>
      <c r="Q304" s="7">
        <v>4</v>
      </c>
      <c r="R304" s="7">
        <v>4</v>
      </c>
      <c r="S304" s="7">
        <v>15</v>
      </c>
      <c r="T304" s="7">
        <v>21</v>
      </c>
      <c r="U304" s="7">
        <v>10</v>
      </c>
      <c r="BG304" s="6">
        <f t="shared" si="70"/>
        <v>0</v>
      </c>
      <c r="BH304" s="6">
        <f t="shared" si="71"/>
        <v>0</v>
      </c>
      <c r="BI304" s="6">
        <f t="shared" si="72"/>
        <v>0</v>
      </c>
      <c r="BJ304" s="6">
        <f t="shared" si="73"/>
        <v>0</v>
      </c>
      <c r="BK304" s="6">
        <f t="shared" si="74"/>
        <v>1</v>
      </c>
      <c r="BL304" s="6">
        <f t="shared" si="75"/>
        <v>1</v>
      </c>
      <c r="BM304" s="6">
        <f t="shared" si="76"/>
        <v>0</v>
      </c>
      <c r="BN304" s="6">
        <f t="shared" si="77"/>
        <v>0</v>
      </c>
      <c r="BO304" s="6">
        <f t="shared" si="78"/>
        <v>1</v>
      </c>
      <c r="BP304" s="6">
        <f t="shared" si="79"/>
        <v>1</v>
      </c>
      <c r="BQ304" s="6">
        <f t="shared" si="83"/>
        <v>0</v>
      </c>
      <c r="BR304" s="6">
        <f t="shared" si="84"/>
        <v>0</v>
      </c>
      <c r="BS304" s="6">
        <f t="shared" si="85"/>
        <v>1</v>
      </c>
      <c r="BT304" s="6">
        <f t="shared" si="86"/>
        <v>7</v>
      </c>
    </row>
    <row r="305" spans="1:72" hidden="1" x14ac:dyDescent="0.2">
      <c r="A305" s="46">
        <v>812</v>
      </c>
      <c r="B305" s="46">
        <f t="shared" si="80"/>
        <v>7</v>
      </c>
      <c r="C305" s="46">
        <f t="shared" si="81"/>
        <v>31</v>
      </c>
      <c r="D305" s="46">
        <f t="shared" si="82"/>
        <v>10</v>
      </c>
      <c r="E305" s="85">
        <v>13454</v>
      </c>
      <c r="F305" s="7" t="s">
        <v>234</v>
      </c>
      <c r="G305" s="50" t="s">
        <v>103</v>
      </c>
      <c r="H305" s="50" t="s">
        <v>308</v>
      </c>
      <c r="I305" s="50">
        <v>3</v>
      </c>
      <c r="J305" s="50">
        <v>4</v>
      </c>
      <c r="L305" s="171">
        <v>4660</v>
      </c>
      <c r="M305" s="57" t="s">
        <v>2883</v>
      </c>
      <c r="O305" s="7">
        <v>12</v>
      </c>
      <c r="P305" s="7">
        <v>3</v>
      </c>
      <c r="Q305" s="7">
        <v>4</v>
      </c>
      <c r="R305" s="7">
        <v>5</v>
      </c>
      <c r="S305" s="7">
        <v>18</v>
      </c>
      <c r="T305" s="7">
        <v>25</v>
      </c>
      <c r="U305" s="7">
        <v>10</v>
      </c>
      <c r="BG305" s="6">
        <f t="shared" si="70"/>
        <v>0</v>
      </c>
      <c r="BH305" s="6">
        <f t="shared" si="71"/>
        <v>0</v>
      </c>
      <c r="BI305" s="6">
        <f t="shared" si="72"/>
        <v>0</v>
      </c>
      <c r="BJ305" s="6">
        <f t="shared" si="73"/>
        <v>0</v>
      </c>
      <c r="BK305" s="6">
        <f t="shared" si="74"/>
        <v>1</v>
      </c>
      <c r="BL305" s="6">
        <f t="shared" si="75"/>
        <v>2</v>
      </c>
      <c r="BM305" s="6">
        <f t="shared" si="76"/>
        <v>0</v>
      </c>
      <c r="BN305" s="6">
        <f t="shared" si="77"/>
        <v>0</v>
      </c>
      <c r="BO305" s="6">
        <f t="shared" si="78"/>
        <v>1</v>
      </c>
      <c r="BP305" s="6">
        <f t="shared" si="79"/>
        <v>2</v>
      </c>
      <c r="BQ305" s="6">
        <f t="shared" si="83"/>
        <v>1</v>
      </c>
      <c r="BR305" s="6">
        <f t="shared" si="84"/>
        <v>1</v>
      </c>
      <c r="BS305" s="6">
        <f t="shared" si="85"/>
        <v>1</v>
      </c>
      <c r="BT305" s="6">
        <f t="shared" si="86"/>
        <v>8</v>
      </c>
    </row>
    <row r="306" spans="1:72" hidden="1" x14ac:dyDescent="0.2">
      <c r="A306" s="46">
        <v>813</v>
      </c>
      <c r="B306" s="46">
        <f t="shared" si="80"/>
        <v>7</v>
      </c>
      <c r="C306" s="46">
        <f t="shared" si="81"/>
        <v>7</v>
      </c>
      <c r="D306" s="46">
        <f t="shared" si="82"/>
        <v>11</v>
      </c>
      <c r="E306" s="85">
        <v>13461</v>
      </c>
      <c r="F306" s="7" t="s">
        <v>3382</v>
      </c>
      <c r="G306" s="50" t="s">
        <v>310</v>
      </c>
      <c r="H306" s="50" t="s">
        <v>307</v>
      </c>
      <c r="I306" s="50">
        <v>1</v>
      </c>
      <c r="J306" s="50">
        <v>1</v>
      </c>
      <c r="L306" s="171">
        <v>3739</v>
      </c>
      <c r="M306" s="57" t="s">
        <v>2884</v>
      </c>
      <c r="O306" s="7">
        <v>13</v>
      </c>
      <c r="P306" s="7">
        <v>3</v>
      </c>
      <c r="Q306" s="7">
        <v>5</v>
      </c>
      <c r="R306" s="7">
        <v>5</v>
      </c>
      <c r="S306" s="7">
        <v>19</v>
      </c>
      <c r="T306" s="7">
        <v>26</v>
      </c>
      <c r="U306" s="7">
        <v>11</v>
      </c>
      <c r="BG306" s="6">
        <f t="shared" si="70"/>
        <v>0</v>
      </c>
      <c r="BH306" s="6">
        <f t="shared" si="71"/>
        <v>0</v>
      </c>
      <c r="BI306" s="6">
        <f t="shared" si="72"/>
        <v>1</v>
      </c>
      <c r="BJ306" s="6">
        <f t="shared" si="73"/>
        <v>1</v>
      </c>
      <c r="BK306" s="6">
        <f t="shared" si="74"/>
        <v>0</v>
      </c>
      <c r="BL306" s="6">
        <f t="shared" si="75"/>
        <v>0</v>
      </c>
      <c r="BM306" s="6">
        <f t="shared" si="76"/>
        <v>1</v>
      </c>
      <c r="BN306" s="6">
        <f t="shared" si="77"/>
        <v>1</v>
      </c>
      <c r="BO306" s="6">
        <f t="shared" si="78"/>
        <v>1</v>
      </c>
      <c r="BP306" s="6">
        <f t="shared" si="79"/>
        <v>3</v>
      </c>
      <c r="BQ306" s="6">
        <f t="shared" si="83"/>
        <v>1</v>
      </c>
      <c r="BR306" s="6">
        <f t="shared" si="84"/>
        <v>2</v>
      </c>
      <c r="BS306" s="6">
        <f t="shared" si="85"/>
        <v>1</v>
      </c>
      <c r="BT306" s="6">
        <f t="shared" si="86"/>
        <v>9</v>
      </c>
    </row>
    <row r="307" spans="1:72" hidden="1" x14ac:dyDescent="0.2">
      <c r="A307" s="46">
        <v>814</v>
      </c>
      <c r="B307" s="46">
        <f t="shared" si="80"/>
        <v>7</v>
      </c>
      <c r="C307" s="46">
        <f t="shared" si="81"/>
        <v>14</v>
      </c>
      <c r="D307" s="46">
        <f t="shared" si="82"/>
        <v>11</v>
      </c>
      <c r="E307" s="85">
        <v>13468</v>
      </c>
      <c r="F307" s="7" t="s">
        <v>3574</v>
      </c>
      <c r="G307" s="50" t="s">
        <v>103</v>
      </c>
      <c r="H307" s="50" t="s">
        <v>306</v>
      </c>
      <c r="I307" s="50">
        <v>2</v>
      </c>
      <c r="J307" s="50">
        <v>0</v>
      </c>
      <c r="L307" s="171">
        <v>5511</v>
      </c>
      <c r="M307" s="57" t="s">
        <v>2484</v>
      </c>
      <c r="O307" s="7">
        <v>14</v>
      </c>
      <c r="P307" s="7">
        <v>4</v>
      </c>
      <c r="Q307" s="7">
        <v>5</v>
      </c>
      <c r="R307" s="7">
        <v>5</v>
      </c>
      <c r="S307" s="7">
        <v>21</v>
      </c>
      <c r="T307" s="7">
        <v>26</v>
      </c>
      <c r="U307" s="7">
        <v>13</v>
      </c>
      <c r="BG307" s="6">
        <f t="shared" si="70"/>
        <v>1</v>
      </c>
      <c r="BH307" s="6">
        <f t="shared" si="71"/>
        <v>1</v>
      </c>
      <c r="BI307" s="6">
        <f t="shared" si="72"/>
        <v>0</v>
      </c>
      <c r="BJ307" s="6">
        <f t="shared" si="73"/>
        <v>0</v>
      </c>
      <c r="BK307" s="6">
        <f t="shared" si="74"/>
        <v>0</v>
      </c>
      <c r="BL307" s="6">
        <f t="shared" si="75"/>
        <v>0</v>
      </c>
      <c r="BM307" s="6">
        <f t="shared" si="76"/>
        <v>1</v>
      </c>
      <c r="BN307" s="6">
        <f t="shared" si="77"/>
        <v>2</v>
      </c>
      <c r="BO307" s="6">
        <f t="shared" si="78"/>
        <v>0</v>
      </c>
      <c r="BP307" s="6">
        <f t="shared" si="79"/>
        <v>0</v>
      </c>
      <c r="BQ307" s="6">
        <f t="shared" si="83"/>
        <v>1</v>
      </c>
      <c r="BR307" s="6">
        <f t="shared" si="84"/>
        <v>3</v>
      </c>
      <c r="BS307" s="6">
        <f t="shared" si="85"/>
        <v>0</v>
      </c>
      <c r="BT307" s="6">
        <f t="shared" si="86"/>
        <v>0</v>
      </c>
    </row>
    <row r="308" spans="1:72" hidden="1" x14ac:dyDescent="0.2">
      <c r="A308" s="46">
        <v>815</v>
      </c>
      <c r="B308" s="46">
        <f t="shared" si="80"/>
        <v>7</v>
      </c>
      <c r="C308" s="46">
        <f t="shared" si="81"/>
        <v>21</v>
      </c>
      <c r="D308" s="46">
        <f t="shared" si="82"/>
        <v>11</v>
      </c>
      <c r="E308" s="85">
        <v>13475</v>
      </c>
      <c r="F308" s="7" t="s">
        <v>2853</v>
      </c>
      <c r="G308" s="50" t="s">
        <v>310</v>
      </c>
      <c r="H308" s="50" t="s">
        <v>308</v>
      </c>
      <c r="I308" s="50">
        <v>0</v>
      </c>
      <c r="J308" s="50">
        <v>1</v>
      </c>
      <c r="L308" s="171">
        <v>7039</v>
      </c>
      <c r="O308" s="7">
        <v>15</v>
      </c>
      <c r="P308" s="7">
        <v>4</v>
      </c>
      <c r="Q308" s="7">
        <v>5</v>
      </c>
      <c r="R308" s="7">
        <v>6</v>
      </c>
      <c r="S308" s="7">
        <v>21</v>
      </c>
      <c r="T308" s="7">
        <v>27</v>
      </c>
      <c r="U308" s="7">
        <v>13</v>
      </c>
      <c r="BG308" s="6">
        <f t="shared" si="70"/>
        <v>0</v>
      </c>
      <c r="BH308" s="6">
        <f t="shared" si="71"/>
        <v>0</v>
      </c>
      <c r="BI308" s="6">
        <f t="shared" si="72"/>
        <v>0</v>
      </c>
      <c r="BJ308" s="6">
        <f t="shared" si="73"/>
        <v>0</v>
      </c>
      <c r="BK308" s="6">
        <f t="shared" si="74"/>
        <v>1</v>
      </c>
      <c r="BL308" s="6">
        <f t="shared" si="75"/>
        <v>1</v>
      </c>
      <c r="BM308" s="6">
        <f t="shared" si="76"/>
        <v>0</v>
      </c>
      <c r="BN308" s="6">
        <f t="shared" si="77"/>
        <v>0</v>
      </c>
      <c r="BO308" s="6">
        <f t="shared" si="78"/>
        <v>1</v>
      </c>
      <c r="BP308" s="6">
        <f t="shared" si="79"/>
        <v>1</v>
      </c>
      <c r="BQ308" s="6">
        <f t="shared" si="83"/>
        <v>0</v>
      </c>
      <c r="BR308" s="6">
        <f t="shared" si="84"/>
        <v>0</v>
      </c>
      <c r="BS308" s="6">
        <f t="shared" si="85"/>
        <v>1</v>
      </c>
      <c r="BT308" s="6">
        <f t="shared" si="86"/>
        <v>1</v>
      </c>
    </row>
    <row r="309" spans="1:72" hidden="1" x14ac:dyDescent="0.2">
      <c r="A309" s="46">
        <v>816</v>
      </c>
      <c r="B309" s="46">
        <f t="shared" si="80"/>
        <v>7</v>
      </c>
      <c r="C309" s="46">
        <f t="shared" si="81"/>
        <v>5</v>
      </c>
      <c r="D309" s="46">
        <f t="shared" si="82"/>
        <v>12</v>
      </c>
      <c r="E309" s="85">
        <v>13489</v>
      </c>
      <c r="F309" s="7" t="s">
        <v>660</v>
      </c>
      <c r="G309" s="50" t="s">
        <v>310</v>
      </c>
      <c r="H309" s="50" t="s">
        <v>308</v>
      </c>
      <c r="I309" s="50">
        <v>1</v>
      </c>
      <c r="J309" s="50">
        <v>3</v>
      </c>
      <c r="L309" s="171">
        <v>4758</v>
      </c>
      <c r="M309" s="57" t="s">
        <v>2641</v>
      </c>
      <c r="O309" s="7">
        <v>16</v>
      </c>
      <c r="P309" s="7">
        <v>4</v>
      </c>
      <c r="Q309" s="7">
        <v>5</v>
      </c>
      <c r="R309" s="7">
        <v>7</v>
      </c>
      <c r="S309" s="7">
        <v>22</v>
      </c>
      <c r="T309" s="7">
        <v>30</v>
      </c>
      <c r="U309" s="7">
        <v>13</v>
      </c>
      <c r="BG309" s="6">
        <f t="shared" si="70"/>
        <v>0</v>
      </c>
      <c r="BH309" s="6">
        <f t="shared" si="71"/>
        <v>0</v>
      </c>
      <c r="BI309" s="6">
        <f t="shared" si="72"/>
        <v>0</v>
      </c>
      <c r="BJ309" s="6">
        <f t="shared" si="73"/>
        <v>0</v>
      </c>
      <c r="BK309" s="6">
        <f t="shared" si="74"/>
        <v>1</v>
      </c>
      <c r="BL309" s="6">
        <f t="shared" si="75"/>
        <v>2</v>
      </c>
      <c r="BM309" s="6">
        <f t="shared" si="76"/>
        <v>0</v>
      </c>
      <c r="BN309" s="6">
        <f t="shared" si="77"/>
        <v>0</v>
      </c>
      <c r="BO309" s="6">
        <f t="shared" si="78"/>
        <v>1</v>
      </c>
      <c r="BP309" s="6">
        <f t="shared" si="79"/>
        <v>2</v>
      </c>
      <c r="BQ309" s="6">
        <f t="shared" si="83"/>
        <v>1</v>
      </c>
      <c r="BR309" s="6">
        <f t="shared" si="84"/>
        <v>1</v>
      </c>
      <c r="BS309" s="6">
        <f t="shared" si="85"/>
        <v>1</v>
      </c>
      <c r="BT309" s="6">
        <f t="shared" si="86"/>
        <v>2</v>
      </c>
    </row>
    <row r="310" spans="1:72" hidden="1" x14ac:dyDescent="0.2">
      <c r="A310" s="46">
        <v>817</v>
      </c>
      <c r="B310" s="46">
        <f t="shared" si="80"/>
        <v>7</v>
      </c>
      <c r="C310" s="46">
        <f t="shared" si="81"/>
        <v>19</v>
      </c>
      <c r="D310" s="46">
        <f t="shared" si="82"/>
        <v>12</v>
      </c>
      <c r="E310" s="85">
        <v>13503</v>
      </c>
      <c r="F310" s="7" t="s">
        <v>3153</v>
      </c>
      <c r="G310" s="50" t="s">
        <v>310</v>
      </c>
      <c r="H310" s="50" t="s">
        <v>307</v>
      </c>
      <c r="I310" s="50">
        <v>2</v>
      </c>
      <c r="J310" s="50">
        <v>2</v>
      </c>
      <c r="L310" s="171">
        <v>5636</v>
      </c>
      <c r="M310" s="57" t="s">
        <v>2485</v>
      </c>
      <c r="O310" s="7">
        <v>17</v>
      </c>
      <c r="P310" s="7">
        <v>4</v>
      </c>
      <c r="Q310" s="7">
        <v>6</v>
      </c>
      <c r="R310" s="7">
        <v>7</v>
      </c>
      <c r="S310" s="7">
        <v>24</v>
      </c>
      <c r="T310" s="7">
        <v>32</v>
      </c>
      <c r="U310" s="7">
        <v>14</v>
      </c>
      <c r="BG310" s="6">
        <f t="shared" si="70"/>
        <v>0</v>
      </c>
      <c r="BH310" s="6">
        <f t="shared" si="71"/>
        <v>0</v>
      </c>
      <c r="BI310" s="6">
        <f t="shared" si="72"/>
        <v>1</v>
      </c>
      <c r="BJ310" s="6">
        <f t="shared" si="73"/>
        <v>1</v>
      </c>
      <c r="BK310" s="6">
        <f t="shared" si="74"/>
        <v>0</v>
      </c>
      <c r="BL310" s="6">
        <f t="shared" si="75"/>
        <v>0</v>
      </c>
      <c r="BM310" s="6">
        <f t="shared" si="76"/>
        <v>1</v>
      </c>
      <c r="BN310" s="6">
        <f t="shared" si="77"/>
        <v>1</v>
      </c>
      <c r="BO310" s="6">
        <f t="shared" si="78"/>
        <v>1</v>
      </c>
      <c r="BP310" s="6">
        <f t="shared" si="79"/>
        <v>3</v>
      </c>
      <c r="BQ310" s="6">
        <f t="shared" si="83"/>
        <v>1</v>
      </c>
      <c r="BR310" s="6">
        <f t="shared" si="84"/>
        <v>2</v>
      </c>
      <c r="BS310" s="6">
        <f t="shared" si="85"/>
        <v>1</v>
      </c>
      <c r="BT310" s="6">
        <f t="shared" si="86"/>
        <v>3</v>
      </c>
    </row>
    <row r="311" spans="1:72" hidden="1" x14ac:dyDescent="0.2">
      <c r="A311" s="46">
        <v>818</v>
      </c>
      <c r="B311" s="46">
        <f t="shared" si="80"/>
        <v>6</v>
      </c>
      <c r="C311" s="46">
        <f t="shared" si="81"/>
        <v>25</v>
      </c>
      <c r="D311" s="46">
        <f t="shared" si="82"/>
        <v>12</v>
      </c>
      <c r="E311" s="85">
        <v>13509</v>
      </c>
      <c r="F311" s="7" t="s">
        <v>1113</v>
      </c>
      <c r="G311" s="50" t="s">
        <v>103</v>
      </c>
      <c r="H311" s="50" t="s">
        <v>306</v>
      </c>
      <c r="I311" s="50">
        <v>4</v>
      </c>
      <c r="J311" s="50">
        <v>1</v>
      </c>
      <c r="L311" s="171">
        <v>7170</v>
      </c>
      <c r="M311" s="57" t="s">
        <v>2486</v>
      </c>
      <c r="O311" s="7">
        <v>18</v>
      </c>
      <c r="P311" s="7">
        <v>5</v>
      </c>
      <c r="Q311" s="7">
        <v>6</v>
      </c>
      <c r="R311" s="7">
        <v>7</v>
      </c>
      <c r="S311" s="7">
        <v>28</v>
      </c>
      <c r="T311" s="7">
        <v>33</v>
      </c>
      <c r="U311" s="7">
        <v>16</v>
      </c>
      <c r="BG311" s="6">
        <f t="shared" si="70"/>
        <v>1</v>
      </c>
      <c r="BH311" s="6">
        <f t="shared" si="71"/>
        <v>1</v>
      </c>
      <c r="BI311" s="6">
        <f t="shared" si="72"/>
        <v>0</v>
      </c>
      <c r="BJ311" s="6">
        <f t="shared" si="73"/>
        <v>0</v>
      </c>
      <c r="BK311" s="6">
        <f t="shared" si="74"/>
        <v>0</v>
      </c>
      <c r="BL311" s="6">
        <f t="shared" si="75"/>
        <v>0</v>
      </c>
      <c r="BM311" s="6">
        <f t="shared" si="76"/>
        <v>1</v>
      </c>
      <c r="BN311" s="6">
        <f t="shared" si="77"/>
        <v>2</v>
      </c>
      <c r="BO311" s="6">
        <f t="shared" si="78"/>
        <v>0</v>
      </c>
      <c r="BP311" s="6">
        <f t="shared" si="79"/>
        <v>0</v>
      </c>
      <c r="BQ311" s="6">
        <f t="shared" si="83"/>
        <v>1</v>
      </c>
      <c r="BR311" s="6">
        <f t="shared" si="84"/>
        <v>3</v>
      </c>
      <c r="BS311" s="6">
        <f t="shared" si="85"/>
        <v>1</v>
      </c>
      <c r="BT311" s="6">
        <f t="shared" si="86"/>
        <v>4</v>
      </c>
    </row>
    <row r="312" spans="1:72" hidden="1" x14ac:dyDescent="0.2">
      <c r="A312" s="46">
        <v>819</v>
      </c>
      <c r="B312" s="46">
        <f t="shared" si="80"/>
        <v>7</v>
      </c>
      <c r="C312" s="46">
        <f t="shared" si="81"/>
        <v>26</v>
      </c>
      <c r="D312" s="46">
        <f t="shared" si="82"/>
        <v>12</v>
      </c>
      <c r="E312" s="85">
        <v>13510</v>
      </c>
      <c r="F312" s="7" t="s">
        <v>259</v>
      </c>
      <c r="G312" s="50" t="s">
        <v>103</v>
      </c>
      <c r="H312" s="50" t="s">
        <v>306</v>
      </c>
      <c r="I312" s="50">
        <v>4</v>
      </c>
      <c r="J312" s="50">
        <v>0</v>
      </c>
      <c r="L312" s="171">
        <v>6418</v>
      </c>
      <c r="M312" s="57" t="s">
        <v>2487</v>
      </c>
      <c r="O312" s="7">
        <v>19</v>
      </c>
      <c r="P312" s="7">
        <v>6</v>
      </c>
      <c r="Q312" s="7">
        <v>6</v>
      </c>
      <c r="R312" s="7">
        <v>7</v>
      </c>
      <c r="S312" s="7">
        <v>32</v>
      </c>
      <c r="T312" s="7">
        <v>33</v>
      </c>
      <c r="U312" s="7">
        <v>18</v>
      </c>
      <c r="BG312" s="6">
        <f t="shared" si="70"/>
        <v>1</v>
      </c>
      <c r="BH312" s="6">
        <f t="shared" si="71"/>
        <v>2</v>
      </c>
      <c r="BI312" s="6">
        <f t="shared" si="72"/>
        <v>0</v>
      </c>
      <c r="BJ312" s="6">
        <f t="shared" si="73"/>
        <v>0</v>
      </c>
      <c r="BK312" s="6">
        <f t="shared" si="74"/>
        <v>0</v>
      </c>
      <c r="BL312" s="6">
        <f t="shared" si="75"/>
        <v>0</v>
      </c>
      <c r="BM312" s="6">
        <f t="shared" si="76"/>
        <v>1</v>
      </c>
      <c r="BN312" s="6">
        <f t="shared" si="77"/>
        <v>3</v>
      </c>
      <c r="BO312" s="6">
        <f t="shared" si="78"/>
        <v>0</v>
      </c>
      <c r="BP312" s="6">
        <f t="shared" si="79"/>
        <v>0</v>
      </c>
      <c r="BQ312" s="6">
        <f t="shared" si="83"/>
        <v>1</v>
      </c>
      <c r="BR312" s="6">
        <f t="shared" si="84"/>
        <v>4</v>
      </c>
      <c r="BS312" s="6">
        <f t="shared" si="85"/>
        <v>0</v>
      </c>
      <c r="BT312" s="6">
        <f t="shared" si="86"/>
        <v>0</v>
      </c>
    </row>
    <row r="313" spans="1:72" hidden="1" x14ac:dyDescent="0.2">
      <c r="A313" s="46">
        <v>820</v>
      </c>
      <c r="B313" s="46">
        <f t="shared" si="80"/>
        <v>2</v>
      </c>
      <c r="C313" s="46">
        <f t="shared" si="81"/>
        <v>28</v>
      </c>
      <c r="D313" s="46">
        <f t="shared" si="82"/>
        <v>12</v>
      </c>
      <c r="E313" s="85">
        <v>13512</v>
      </c>
      <c r="F313" s="7" t="s">
        <v>689</v>
      </c>
      <c r="G313" s="50" t="s">
        <v>310</v>
      </c>
      <c r="H313" s="50" t="s">
        <v>308</v>
      </c>
      <c r="I313" s="50">
        <v>0</v>
      </c>
      <c r="J313" s="50">
        <v>2</v>
      </c>
      <c r="L313" s="171">
        <v>2744</v>
      </c>
      <c r="O313" s="7">
        <v>20</v>
      </c>
      <c r="P313" s="7">
        <v>6</v>
      </c>
      <c r="Q313" s="7">
        <v>6</v>
      </c>
      <c r="R313" s="7">
        <v>8</v>
      </c>
      <c r="S313" s="7">
        <v>32</v>
      </c>
      <c r="T313" s="7">
        <v>35</v>
      </c>
      <c r="U313" s="7">
        <v>18</v>
      </c>
      <c r="BG313" s="6">
        <f t="shared" si="70"/>
        <v>0</v>
      </c>
      <c r="BH313" s="6">
        <f t="shared" si="71"/>
        <v>0</v>
      </c>
      <c r="BI313" s="6">
        <f t="shared" si="72"/>
        <v>0</v>
      </c>
      <c r="BJ313" s="6">
        <f t="shared" si="73"/>
        <v>0</v>
      </c>
      <c r="BK313" s="6">
        <f t="shared" si="74"/>
        <v>1</v>
      </c>
      <c r="BL313" s="6">
        <f t="shared" si="75"/>
        <v>1</v>
      </c>
      <c r="BM313" s="6">
        <f t="shared" si="76"/>
        <v>0</v>
      </c>
      <c r="BN313" s="6">
        <f t="shared" si="77"/>
        <v>0</v>
      </c>
      <c r="BO313" s="6">
        <f t="shared" si="78"/>
        <v>1</v>
      </c>
      <c r="BP313" s="6">
        <f t="shared" si="79"/>
        <v>1</v>
      </c>
      <c r="BQ313" s="6">
        <f t="shared" si="83"/>
        <v>0</v>
      </c>
      <c r="BR313" s="6">
        <f t="shared" si="84"/>
        <v>0</v>
      </c>
      <c r="BS313" s="6">
        <f t="shared" si="85"/>
        <v>1</v>
      </c>
      <c r="BT313" s="6">
        <f t="shared" si="86"/>
        <v>1</v>
      </c>
    </row>
    <row r="314" spans="1:72" hidden="1" x14ac:dyDescent="0.2">
      <c r="A314" s="46">
        <v>821</v>
      </c>
      <c r="B314" s="46">
        <f t="shared" si="80"/>
        <v>6</v>
      </c>
      <c r="C314" s="46">
        <f t="shared" si="81"/>
        <v>1</v>
      </c>
      <c r="D314" s="46">
        <f t="shared" si="82"/>
        <v>1</v>
      </c>
      <c r="E314" s="85">
        <v>13516</v>
      </c>
      <c r="F314" s="7" t="s">
        <v>2070</v>
      </c>
      <c r="G314" s="50" t="s">
        <v>310</v>
      </c>
      <c r="H314" s="50" t="s">
        <v>307</v>
      </c>
      <c r="I314" s="50">
        <v>1</v>
      </c>
      <c r="J314" s="50">
        <v>1</v>
      </c>
      <c r="L314" s="171">
        <v>9904</v>
      </c>
      <c r="M314" s="57" t="s">
        <v>2215</v>
      </c>
      <c r="O314" s="7">
        <v>21</v>
      </c>
      <c r="P314" s="7">
        <v>6</v>
      </c>
      <c r="Q314" s="7">
        <v>7</v>
      </c>
      <c r="R314" s="7">
        <v>8</v>
      </c>
      <c r="S314" s="7">
        <v>33</v>
      </c>
      <c r="T314" s="7">
        <v>36</v>
      </c>
      <c r="U314" s="7">
        <v>19</v>
      </c>
      <c r="BG314" s="6">
        <f t="shared" si="70"/>
        <v>0</v>
      </c>
      <c r="BH314" s="6">
        <f t="shared" si="71"/>
        <v>0</v>
      </c>
      <c r="BI314" s="6">
        <f t="shared" si="72"/>
        <v>1</v>
      </c>
      <c r="BJ314" s="6">
        <f t="shared" si="73"/>
        <v>1</v>
      </c>
      <c r="BK314" s="6">
        <f t="shared" si="74"/>
        <v>0</v>
      </c>
      <c r="BL314" s="6">
        <f t="shared" si="75"/>
        <v>0</v>
      </c>
      <c r="BM314" s="6">
        <f t="shared" si="76"/>
        <v>1</v>
      </c>
      <c r="BN314" s="6">
        <f t="shared" si="77"/>
        <v>1</v>
      </c>
      <c r="BO314" s="6">
        <f t="shared" si="78"/>
        <v>1</v>
      </c>
      <c r="BP314" s="6">
        <f t="shared" si="79"/>
        <v>2</v>
      </c>
      <c r="BQ314" s="6">
        <f t="shared" si="83"/>
        <v>1</v>
      </c>
      <c r="BR314" s="6">
        <f t="shared" si="84"/>
        <v>1</v>
      </c>
      <c r="BS314" s="6">
        <f t="shared" si="85"/>
        <v>1</v>
      </c>
      <c r="BT314" s="6">
        <f t="shared" si="86"/>
        <v>2</v>
      </c>
    </row>
    <row r="315" spans="1:72" hidden="1" x14ac:dyDescent="0.2">
      <c r="A315" s="46">
        <v>822</v>
      </c>
      <c r="B315" s="46">
        <f t="shared" si="80"/>
        <v>7</v>
      </c>
      <c r="C315" s="46">
        <f t="shared" si="81"/>
        <v>2</v>
      </c>
      <c r="D315" s="46">
        <f t="shared" si="82"/>
        <v>1</v>
      </c>
      <c r="E315" s="85">
        <v>13517</v>
      </c>
      <c r="F315" s="7" t="s">
        <v>243</v>
      </c>
      <c r="G315" s="50" t="s">
        <v>310</v>
      </c>
      <c r="H315" s="50" t="s">
        <v>306</v>
      </c>
      <c r="I315" s="50">
        <v>2</v>
      </c>
      <c r="J315" s="50">
        <v>1</v>
      </c>
      <c r="L315" s="171">
        <v>4008</v>
      </c>
      <c r="M315" s="57" t="s">
        <v>2216</v>
      </c>
      <c r="O315" s="7">
        <v>22</v>
      </c>
      <c r="P315" s="7">
        <v>7</v>
      </c>
      <c r="Q315" s="7">
        <v>7</v>
      </c>
      <c r="R315" s="7">
        <v>8</v>
      </c>
      <c r="S315" s="7">
        <v>35</v>
      </c>
      <c r="T315" s="7">
        <v>37</v>
      </c>
      <c r="U315" s="7">
        <v>21</v>
      </c>
      <c r="BG315" s="6">
        <f t="shared" si="70"/>
        <v>1</v>
      </c>
      <c r="BH315" s="6">
        <f t="shared" si="71"/>
        <v>1</v>
      </c>
      <c r="BI315" s="6">
        <f t="shared" si="72"/>
        <v>0</v>
      </c>
      <c r="BJ315" s="6">
        <f t="shared" si="73"/>
        <v>0</v>
      </c>
      <c r="BK315" s="6">
        <f t="shared" si="74"/>
        <v>0</v>
      </c>
      <c r="BL315" s="6">
        <f t="shared" si="75"/>
        <v>0</v>
      </c>
      <c r="BM315" s="6">
        <f t="shared" si="76"/>
        <v>1</v>
      </c>
      <c r="BN315" s="6">
        <f t="shared" si="77"/>
        <v>2</v>
      </c>
      <c r="BO315" s="6">
        <f t="shared" si="78"/>
        <v>0</v>
      </c>
      <c r="BP315" s="6">
        <f t="shared" si="79"/>
        <v>0</v>
      </c>
      <c r="BQ315" s="6">
        <f t="shared" si="83"/>
        <v>1</v>
      </c>
      <c r="BR315" s="6">
        <f t="shared" si="84"/>
        <v>2</v>
      </c>
      <c r="BS315" s="6">
        <f t="shared" si="85"/>
        <v>1</v>
      </c>
      <c r="BT315" s="6">
        <f t="shared" si="86"/>
        <v>3</v>
      </c>
    </row>
    <row r="316" spans="1:72" hidden="1" x14ac:dyDescent="0.2">
      <c r="A316" s="46">
        <v>823</v>
      </c>
      <c r="B316" s="46">
        <f t="shared" si="80"/>
        <v>7</v>
      </c>
      <c r="C316" s="46">
        <f t="shared" si="81"/>
        <v>9</v>
      </c>
      <c r="D316" s="46">
        <f t="shared" si="82"/>
        <v>1</v>
      </c>
      <c r="E316" s="85">
        <v>13524</v>
      </c>
      <c r="F316" s="7" t="s">
        <v>2073</v>
      </c>
      <c r="G316" s="50" t="s">
        <v>103</v>
      </c>
      <c r="H316" s="50" t="s">
        <v>308</v>
      </c>
      <c r="I316" s="50">
        <v>2</v>
      </c>
      <c r="J316" s="50">
        <v>3</v>
      </c>
      <c r="L316" s="171">
        <v>5240</v>
      </c>
      <c r="M316" s="57" t="s">
        <v>2217</v>
      </c>
      <c r="O316" s="7">
        <v>23</v>
      </c>
      <c r="P316" s="7">
        <v>7</v>
      </c>
      <c r="Q316" s="7">
        <v>7</v>
      </c>
      <c r="R316" s="7">
        <v>9</v>
      </c>
      <c r="S316" s="7">
        <v>37</v>
      </c>
      <c r="T316" s="7">
        <v>40</v>
      </c>
      <c r="U316" s="7">
        <v>21</v>
      </c>
      <c r="BG316" s="6">
        <f t="shared" si="70"/>
        <v>0</v>
      </c>
      <c r="BH316" s="6">
        <f t="shared" si="71"/>
        <v>0</v>
      </c>
      <c r="BI316" s="6">
        <f t="shared" si="72"/>
        <v>0</v>
      </c>
      <c r="BJ316" s="6">
        <f t="shared" si="73"/>
        <v>0</v>
      </c>
      <c r="BK316" s="6">
        <f t="shared" si="74"/>
        <v>1</v>
      </c>
      <c r="BL316" s="6">
        <f t="shared" si="75"/>
        <v>1</v>
      </c>
      <c r="BM316" s="6">
        <f t="shared" si="76"/>
        <v>0</v>
      </c>
      <c r="BN316" s="6">
        <f t="shared" si="77"/>
        <v>0</v>
      </c>
      <c r="BO316" s="6">
        <f t="shared" si="78"/>
        <v>1</v>
      </c>
      <c r="BP316" s="6">
        <f t="shared" si="79"/>
        <v>1</v>
      </c>
      <c r="BQ316" s="6">
        <f t="shared" si="83"/>
        <v>1</v>
      </c>
      <c r="BR316" s="6">
        <f t="shared" si="84"/>
        <v>3</v>
      </c>
      <c r="BS316" s="6">
        <f t="shared" si="85"/>
        <v>1</v>
      </c>
      <c r="BT316" s="6">
        <f t="shared" si="86"/>
        <v>4</v>
      </c>
    </row>
    <row r="317" spans="1:72" hidden="1" x14ac:dyDescent="0.2">
      <c r="A317" s="46">
        <v>824</v>
      </c>
      <c r="B317" s="46">
        <f t="shared" si="80"/>
        <v>7</v>
      </c>
      <c r="C317" s="46">
        <f t="shared" si="81"/>
        <v>23</v>
      </c>
      <c r="D317" s="46">
        <f t="shared" si="82"/>
        <v>1</v>
      </c>
      <c r="E317" s="85">
        <v>13538</v>
      </c>
      <c r="F317" s="7" t="s">
        <v>3576</v>
      </c>
      <c r="G317" s="50" t="s">
        <v>310</v>
      </c>
      <c r="H317" s="50" t="s">
        <v>308</v>
      </c>
      <c r="I317" s="50">
        <v>1</v>
      </c>
      <c r="J317" s="50">
        <v>3</v>
      </c>
      <c r="L317" s="171">
        <v>4235</v>
      </c>
      <c r="M317" s="57" t="s">
        <v>1085</v>
      </c>
      <c r="O317" s="7">
        <v>24</v>
      </c>
      <c r="P317" s="7">
        <v>7</v>
      </c>
      <c r="Q317" s="7">
        <v>7</v>
      </c>
      <c r="R317" s="7">
        <v>10</v>
      </c>
      <c r="S317" s="7">
        <v>38</v>
      </c>
      <c r="T317" s="7">
        <v>43</v>
      </c>
      <c r="U317" s="7">
        <v>21</v>
      </c>
      <c r="BG317" s="6">
        <f t="shared" si="70"/>
        <v>0</v>
      </c>
      <c r="BH317" s="6">
        <f t="shared" si="71"/>
        <v>0</v>
      </c>
      <c r="BI317" s="6">
        <f t="shared" si="72"/>
        <v>0</v>
      </c>
      <c r="BJ317" s="6">
        <f t="shared" si="73"/>
        <v>0</v>
      </c>
      <c r="BK317" s="6">
        <f t="shared" si="74"/>
        <v>1</v>
      </c>
      <c r="BL317" s="6">
        <f t="shared" si="75"/>
        <v>2</v>
      </c>
      <c r="BM317" s="6">
        <f t="shared" si="76"/>
        <v>0</v>
      </c>
      <c r="BN317" s="6">
        <f t="shared" si="77"/>
        <v>0</v>
      </c>
      <c r="BO317" s="6">
        <f t="shared" si="78"/>
        <v>1</v>
      </c>
      <c r="BP317" s="6">
        <f t="shared" si="79"/>
        <v>2</v>
      </c>
      <c r="BQ317" s="6">
        <f t="shared" si="83"/>
        <v>1</v>
      </c>
      <c r="BR317" s="6">
        <f t="shared" si="84"/>
        <v>4</v>
      </c>
      <c r="BS317" s="6">
        <f t="shared" si="85"/>
        <v>1</v>
      </c>
      <c r="BT317" s="6">
        <f t="shared" si="86"/>
        <v>5</v>
      </c>
    </row>
    <row r="318" spans="1:72" hidden="1" x14ac:dyDescent="0.2">
      <c r="A318" s="46">
        <v>825</v>
      </c>
      <c r="B318" s="46">
        <f t="shared" si="80"/>
        <v>7</v>
      </c>
      <c r="C318" s="46">
        <f t="shared" si="81"/>
        <v>6</v>
      </c>
      <c r="D318" s="46">
        <f t="shared" si="82"/>
        <v>2</v>
      </c>
      <c r="E318" s="85">
        <v>13552</v>
      </c>
      <c r="F318" s="7" t="s">
        <v>593</v>
      </c>
      <c r="G318" s="50" t="s">
        <v>310</v>
      </c>
      <c r="H318" s="50" t="s">
        <v>307</v>
      </c>
      <c r="I318" s="50">
        <v>2</v>
      </c>
      <c r="J318" s="50">
        <v>2</v>
      </c>
      <c r="L318" s="171">
        <v>3905</v>
      </c>
      <c r="M318" s="57" t="s">
        <v>1086</v>
      </c>
      <c r="O318" s="7">
        <v>25</v>
      </c>
      <c r="P318" s="7">
        <v>7</v>
      </c>
      <c r="Q318" s="7">
        <v>8</v>
      </c>
      <c r="R318" s="7">
        <v>10</v>
      </c>
      <c r="S318" s="7">
        <v>40</v>
      </c>
      <c r="T318" s="7">
        <v>45</v>
      </c>
      <c r="U318" s="7">
        <v>22</v>
      </c>
      <c r="BG318" s="6">
        <f t="shared" si="70"/>
        <v>0</v>
      </c>
      <c r="BH318" s="6">
        <f t="shared" si="71"/>
        <v>0</v>
      </c>
      <c r="BI318" s="6">
        <f t="shared" si="72"/>
        <v>1</v>
      </c>
      <c r="BJ318" s="6">
        <f t="shared" si="73"/>
        <v>1</v>
      </c>
      <c r="BK318" s="6">
        <f t="shared" si="74"/>
        <v>0</v>
      </c>
      <c r="BL318" s="6">
        <f t="shared" si="75"/>
        <v>0</v>
      </c>
      <c r="BM318" s="6">
        <f t="shared" si="76"/>
        <v>1</v>
      </c>
      <c r="BN318" s="6">
        <f t="shared" si="77"/>
        <v>1</v>
      </c>
      <c r="BO318" s="6">
        <f t="shared" si="78"/>
        <v>1</v>
      </c>
      <c r="BP318" s="6">
        <f t="shared" si="79"/>
        <v>3</v>
      </c>
      <c r="BQ318" s="6">
        <f t="shared" si="83"/>
        <v>1</v>
      </c>
      <c r="BR318" s="6">
        <f t="shared" si="84"/>
        <v>5</v>
      </c>
      <c r="BS318" s="6">
        <f t="shared" si="85"/>
        <v>1</v>
      </c>
      <c r="BT318" s="6">
        <f t="shared" si="86"/>
        <v>6</v>
      </c>
    </row>
    <row r="319" spans="1:72" hidden="1" x14ac:dyDescent="0.2">
      <c r="A319" s="46">
        <v>826</v>
      </c>
      <c r="B319" s="46">
        <f t="shared" si="80"/>
        <v>4</v>
      </c>
      <c r="C319" s="46">
        <f t="shared" si="81"/>
        <v>10</v>
      </c>
      <c r="D319" s="46">
        <f t="shared" si="82"/>
        <v>2</v>
      </c>
      <c r="E319" s="85">
        <v>13556</v>
      </c>
      <c r="F319" s="7" t="s">
        <v>3368</v>
      </c>
      <c r="G319" s="50" t="s">
        <v>103</v>
      </c>
      <c r="H319" s="50" t="s">
        <v>306</v>
      </c>
      <c r="I319" s="50">
        <v>4</v>
      </c>
      <c r="J319" s="50">
        <v>1</v>
      </c>
      <c r="L319" s="171">
        <v>2292</v>
      </c>
      <c r="M319" s="57" t="s">
        <v>366</v>
      </c>
      <c r="O319" s="7">
        <v>26</v>
      </c>
      <c r="P319" s="7">
        <v>8</v>
      </c>
      <c r="Q319" s="7">
        <v>8</v>
      </c>
      <c r="R319" s="7">
        <v>10</v>
      </c>
      <c r="S319" s="7">
        <v>44</v>
      </c>
      <c r="T319" s="7">
        <v>46</v>
      </c>
      <c r="U319" s="7">
        <v>24</v>
      </c>
      <c r="BG319" s="6">
        <f t="shared" si="70"/>
        <v>1</v>
      </c>
      <c r="BH319" s="6">
        <f t="shared" si="71"/>
        <v>1</v>
      </c>
      <c r="BI319" s="6">
        <f t="shared" si="72"/>
        <v>0</v>
      </c>
      <c r="BJ319" s="6">
        <f t="shared" si="73"/>
        <v>0</v>
      </c>
      <c r="BK319" s="6">
        <f t="shared" si="74"/>
        <v>0</v>
      </c>
      <c r="BL319" s="6">
        <f t="shared" si="75"/>
        <v>0</v>
      </c>
      <c r="BM319" s="6">
        <f t="shared" si="76"/>
        <v>1</v>
      </c>
      <c r="BN319" s="6">
        <f t="shared" si="77"/>
        <v>2</v>
      </c>
      <c r="BO319" s="6">
        <f t="shared" si="78"/>
        <v>0</v>
      </c>
      <c r="BP319" s="6">
        <f t="shared" si="79"/>
        <v>0</v>
      </c>
      <c r="BQ319" s="6">
        <f t="shared" si="83"/>
        <v>1</v>
      </c>
      <c r="BR319" s="6">
        <f t="shared" si="84"/>
        <v>6</v>
      </c>
      <c r="BS319" s="6">
        <f t="shared" si="85"/>
        <v>1</v>
      </c>
      <c r="BT319" s="6">
        <f t="shared" si="86"/>
        <v>7</v>
      </c>
    </row>
    <row r="320" spans="1:72" hidden="1" x14ac:dyDescent="0.2">
      <c r="A320" s="46">
        <v>827</v>
      </c>
      <c r="B320" s="46">
        <f t="shared" si="80"/>
        <v>7</v>
      </c>
      <c r="C320" s="46">
        <f t="shared" si="81"/>
        <v>13</v>
      </c>
      <c r="D320" s="46">
        <f t="shared" si="82"/>
        <v>2</v>
      </c>
      <c r="E320" s="85">
        <v>13559</v>
      </c>
      <c r="F320" s="7" t="s">
        <v>321</v>
      </c>
      <c r="G320" s="50" t="s">
        <v>103</v>
      </c>
      <c r="H320" s="50" t="s">
        <v>308</v>
      </c>
      <c r="I320" s="50">
        <v>1</v>
      </c>
      <c r="J320" s="50">
        <v>2</v>
      </c>
      <c r="L320" s="171">
        <v>4241</v>
      </c>
      <c r="M320" s="57" t="s">
        <v>367</v>
      </c>
      <c r="O320" s="7">
        <v>27</v>
      </c>
      <c r="P320" s="7">
        <v>8</v>
      </c>
      <c r="Q320" s="7">
        <v>8</v>
      </c>
      <c r="R320" s="7">
        <v>11</v>
      </c>
      <c r="S320" s="7">
        <v>45</v>
      </c>
      <c r="T320" s="7">
        <v>48</v>
      </c>
      <c r="U320" s="7">
        <v>24</v>
      </c>
      <c r="BG320" s="6">
        <f t="shared" si="70"/>
        <v>0</v>
      </c>
      <c r="BH320" s="6">
        <f t="shared" si="71"/>
        <v>0</v>
      </c>
      <c r="BI320" s="6">
        <f t="shared" si="72"/>
        <v>0</v>
      </c>
      <c r="BJ320" s="6">
        <f t="shared" si="73"/>
        <v>0</v>
      </c>
      <c r="BK320" s="6">
        <f t="shared" si="74"/>
        <v>1</v>
      </c>
      <c r="BL320" s="6">
        <f t="shared" si="75"/>
        <v>1</v>
      </c>
      <c r="BM320" s="6">
        <f t="shared" si="76"/>
        <v>0</v>
      </c>
      <c r="BN320" s="6">
        <f t="shared" si="77"/>
        <v>0</v>
      </c>
      <c r="BO320" s="6">
        <f t="shared" si="78"/>
        <v>1</v>
      </c>
      <c r="BP320" s="6">
        <f t="shared" si="79"/>
        <v>1</v>
      </c>
      <c r="BQ320" s="6">
        <f t="shared" si="83"/>
        <v>1</v>
      </c>
      <c r="BR320" s="6">
        <f t="shared" si="84"/>
        <v>7</v>
      </c>
      <c r="BS320" s="6">
        <f t="shared" si="85"/>
        <v>1</v>
      </c>
      <c r="BT320" s="6">
        <f t="shared" si="86"/>
        <v>8</v>
      </c>
    </row>
    <row r="321" spans="1:72" hidden="1" x14ac:dyDescent="0.2">
      <c r="A321" s="46">
        <v>828</v>
      </c>
      <c r="B321" s="46">
        <f t="shared" si="80"/>
        <v>7</v>
      </c>
      <c r="C321" s="46">
        <f t="shared" si="81"/>
        <v>20</v>
      </c>
      <c r="D321" s="46">
        <f t="shared" si="82"/>
        <v>2</v>
      </c>
      <c r="E321" s="85">
        <v>13566</v>
      </c>
      <c r="F321" s="7" t="s">
        <v>261</v>
      </c>
      <c r="G321" s="50" t="s">
        <v>310</v>
      </c>
      <c r="H321" s="50" t="s">
        <v>307</v>
      </c>
      <c r="I321" s="50">
        <v>2</v>
      </c>
      <c r="J321" s="50">
        <v>2</v>
      </c>
      <c r="L321" s="171">
        <v>4035</v>
      </c>
      <c r="M321" s="57" t="s">
        <v>1086</v>
      </c>
      <c r="O321" s="7">
        <v>28</v>
      </c>
      <c r="P321" s="7">
        <v>8</v>
      </c>
      <c r="Q321" s="7">
        <v>9</v>
      </c>
      <c r="R321" s="7">
        <v>11</v>
      </c>
      <c r="S321" s="7">
        <v>47</v>
      </c>
      <c r="T321" s="7">
        <v>50</v>
      </c>
      <c r="U321" s="7">
        <v>25</v>
      </c>
      <c r="BG321" s="6">
        <f t="shared" si="70"/>
        <v>0</v>
      </c>
      <c r="BH321" s="6">
        <f t="shared" si="71"/>
        <v>0</v>
      </c>
      <c r="BI321" s="6">
        <f t="shared" si="72"/>
        <v>1</v>
      </c>
      <c r="BJ321" s="6">
        <f t="shared" si="73"/>
        <v>1</v>
      </c>
      <c r="BK321" s="6">
        <f t="shared" si="74"/>
        <v>0</v>
      </c>
      <c r="BL321" s="6">
        <f t="shared" si="75"/>
        <v>0</v>
      </c>
      <c r="BM321" s="6">
        <f t="shared" si="76"/>
        <v>1</v>
      </c>
      <c r="BN321" s="6">
        <f t="shared" si="77"/>
        <v>1</v>
      </c>
      <c r="BO321" s="6">
        <f t="shared" si="78"/>
        <v>1</v>
      </c>
      <c r="BP321" s="6">
        <f t="shared" si="79"/>
        <v>2</v>
      </c>
      <c r="BQ321" s="6">
        <f t="shared" si="83"/>
        <v>1</v>
      </c>
      <c r="BR321" s="6">
        <f t="shared" si="84"/>
        <v>8</v>
      </c>
      <c r="BS321" s="6">
        <f t="shared" si="85"/>
        <v>1</v>
      </c>
      <c r="BT321" s="6">
        <f t="shared" si="86"/>
        <v>9</v>
      </c>
    </row>
    <row r="322" spans="1:72" hidden="1" x14ac:dyDescent="0.2">
      <c r="A322" s="46">
        <v>829</v>
      </c>
      <c r="B322" s="46">
        <f t="shared" si="80"/>
        <v>7</v>
      </c>
      <c r="C322" s="46">
        <f t="shared" si="81"/>
        <v>27</v>
      </c>
      <c r="D322" s="46">
        <f t="shared" si="82"/>
        <v>2</v>
      </c>
      <c r="E322" s="85">
        <v>13573</v>
      </c>
      <c r="F322" s="7" t="s">
        <v>111</v>
      </c>
      <c r="G322" s="50" t="s">
        <v>103</v>
      </c>
      <c r="H322" s="50" t="s">
        <v>306</v>
      </c>
      <c r="I322" s="50">
        <v>2</v>
      </c>
      <c r="J322" s="50">
        <v>1</v>
      </c>
      <c r="L322" s="171">
        <v>3993</v>
      </c>
      <c r="M322" s="57" t="s">
        <v>368</v>
      </c>
      <c r="O322" s="7">
        <v>29</v>
      </c>
      <c r="P322" s="7">
        <v>9</v>
      </c>
      <c r="Q322" s="7">
        <v>9</v>
      </c>
      <c r="R322" s="7">
        <v>11</v>
      </c>
      <c r="S322" s="7">
        <v>49</v>
      </c>
      <c r="T322" s="7">
        <v>51</v>
      </c>
      <c r="U322" s="7">
        <v>27</v>
      </c>
      <c r="BG322" s="6">
        <f t="shared" ref="BG322:BG385" si="87">IF(H322="W",1,0)</f>
        <v>1</v>
      </c>
      <c r="BH322" s="6">
        <f t="shared" ref="BH322:BH385" si="88">IF(H322="W",BH321+1,0)</f>
        <v>1</v>
      </c>
      <c r="BI322" s="6">
        <f t="shared" ref="BI322:BI385" si="89">IF(H322="D",1,0)</f>
        <v>0</v>
      </c>
      <c r="BJ322" s="6">
        <f t="shared" ref="BJ322:BJ385" si="90">IF(H322="D",BJ321+1,0)</f>
        <v>0</v>
      </c>
      <c r="BK322" s="6">
        <f t="shared" ref="BK322:BK385" si="91">IF(H322="L",1,0)</f>
        <v>0</v>
      </c>
      <c r="BL322" s="6">
        <f t="shared" ref="BL322:BL385" si="92">IF(H322="L",BL321+1,0)</f>
        <v>0</v>
      </c>
      <c r="BM322" s="6">
        <f t="shared" ref="BM322:BM385" si="93">IF(OR(H322="W",H322="D"),1,0)</f>
        <v>1</v>
      </c>
      <c r="BN322" s="6">
        <f t="shared" ref="BN322:BN385" si="94">IF(OR(H322="W",H322="D"),BN321+1,0)</f>
        <v>2</v>
      </c>
      <c r="BO322" s="6">
        <f t="shared" ref="BO322:BO385" si="95">IF(OR(H322="L",H322="D"),1,0)</f>
        <v>0</v>
      </c>
      <c r="BP322" s="6">
        <f t="shared" ref="BP322:BP385" si="96">IF(OR(H322="L",H322="D"),BP321+1,0)</f>
        <v>0</v>
      </c>
      <c r="BQ322" s="6">
        <f t="shared" si="83"/>
        <v>1</v>
      </c>
      <c r="BR322" s="6">
        <f t="shared" si="84"/>
        <v>9</v>
      </c>
      <c r="BS322" s="6">
        <f t="shared" si="85"/>
        <v>1</v>
      </c>
      <c r="BT322" s="6">
        <f t="shared" si="86"/>
        <v>10</v>
      </c>
    </row>
    <row r="323" spans="1:72" hidden="1" x14ac:dyDescent="0.2">
      <c r="A323" s="46">
        <v>830</v>
      </c>
      <c r="B323" s="46">
        <f t="shared" ref="B323:B386" si="97">WEEKDAY(E323)</f>
        <v>7</v>
      </c>
      <c r="C323" s="46">
        <f t="shared" ref="C323:C386" si="98">DAY(E323)</f>
        <v>6</v>
      </c>
      <c r="D323" s="46">
        <f t="shared" ref="D323:D386" si="99">MONTH(E323)</f>
        <v>3</v>
      </c>
      <c r="E323" s="85">
        <v>13580</v>
      </c>
      <c r="F323" s="7" t="s">
        <v>2385</v>
      </c>
      <c r="G323" s="50" t="s">
        <v>310</v>
      </c>
      <c r="H323" s="50" t="s">
        <v>308</v>
      </c>
      <c r="I323" s="50">
        <v>0</v>
      </c>
      <c r="J323" s="50">
        <v>2</v>
      </c>
      <c r="L323" s="171">
        <v>2995</v>
      </c>
      <c r="O323" s="7">
        <v>30</v>
      </c>
      <c r="P323" s="7">
        <v>9</v>
      </c>
      <c r="Q323" s="7">
        <v>9</v>
      </c>
      <c r="R323" s="7">
        <v>12</v>
      </c>
      <c r="S323" s="7">
        <v>49</v>
      </c>
      <c r="T323" s="7">
        <v>53</v>
      </c>
      <c r="U323" s="7">
        <v>27</v>
      </c>
      <c r="BG323" s="6">
        <f t="shared" si="87"/>
        <v>0</v>
      </c>
      <c r="BH323" s="6">
        <f t="shared" si="88"/>
        <v>0</v>
      </c>
      <c r="BI323" s="6">
        <f t="shared" si="89"/>
        <v>0</v>
      </c>
      <c r="BJ323" s="6">
        <f t="shared" si="90"/>
        <v>0</v>
      </c>
      <c r="BK323" s="6">
        <f t="shared" si="91"/>
        <v>1</v>
      </c>
      <c r="BL323" s="6">
        <f t="shared" si="92"/>
        <v>1</v>
      </c>
      <c r="BM323" s="6">
        <f t="shared" si="93"/>
        <v>0</v>
      </c>
      <c r="BN323" s="6">
        <f t="shared" si="94"/>
        <v>0</v>
      </c>
      <c r="BO323" s="6">
        <f t="shared" si="95"/>
        <v>1</v>
      </c>
      <c r="BP323" s="6">
        <f t="shared" si="96"/>
        <v>1</v>
      </c>
      <c r="BQ323" s="6">
        <f t="shared" ref="BQ323:BQ386" si="100">IF(I323&gt;0,1,0)</f>
        <v>0</v>
      </c>
      <c r="BR323" s="6">
        <f t="shared" ref="BR323:BR386" si="101">IF(I323&gt;0,BR322+1,0)</f>
        <v>0</v>
      </c>
      <c r="BS323" s="6">
        <f t="shared" si="85"/>
        <v>1</v>
      </c>
      <c r="BT323" s="6">
        <f t="shared" si="86"/>
        <v>11</v>
      </c>
    </row>
    <row r="324" spans="1:72" hidden="1" x14ac:dyDescent="0.2">
      <c r="A324" s="46">
        <v>831</v>
      </c>
      <c r="B324" s="46">
        <f t="shared" si="97"/>
        <v>7</v>
      </c>
      <c r="C324" s="46">
        <f t="shared" si="98"/>
        <v>13</v>
      </c>
      <c r="D324" s="46">
        <f t="shared" si="99"/>
        <v>3</v>
      </c>
      <c r="E324" s="85">
        <v>13587</v>
      </c>
      <c r="F324" s="7" t="s">
        <v>3369</v>
      </c>
      <c r="G324" s="50" t="s">
        <v>103</v>
      </c>
      <c r="H324" s="50" t="s">
        <v>306</v>
      </c>
      <c r="I324" s="50">
        <v>3</v>
      </c>
      <c r="J324" s="50">
        <v>0</v>
      </c>
      <c r="L324" s="171">
        <v>3805</v>
      </c>
      <c r="M324" s="57" t="s">
        <v>369</v>
      </c>
      <c r="O324" s="7">
        <v>31</v>
      </c>
      <c r="P324" s="7">
        <v>10</v>
      </c>
      <c r="Q324" s="7">
        <v>9</v>
      </c>
      <c r="R324" s="7">
        <v>12</v>
      </c>
      <c r="S324" s="7">
        <v>52</v>
      </c>
      <c r="T324" s="7">
        <v>53</v>
      </c>
      <c r="U324" s="7">
        <v>29</v>
      </c>
      <c r="BG324" s="6">
        <f t="shared" si="87"/>
        <v>1</v>
      </c>
      <c r="BH324" s="6">
        <f t="shared" si="88"/>
        <v>1</v>
      </c>
      <c r="BI324" s="6">
        <f t="shared" si="89"/>
        <v>0</v>
      </c>
      <c r="BJ324" s="6">
        <f t="shared" si="90"/>
        <v>0</v>
      </c>
      <c r="BK324" s="6">
        <f t="shared" si="91"/>
        <v>0</v>
      </c>
      <c r="BL324" s="6">
        <f t="shared" si="92"/>
        <v>0</v>
      </c>
      <c r="BM324" s="6">
        <f t="shared" si="93"/>
        <v>1</v>
      </c>
      <c r="BN324" s="6">
        <f t="shared" si="94"/>
        <v>1</v>
      </c>
      <c r="BO324" s="6">
        <f t="shared" si="95"/>
        <v>0</v>
      </c>
      <c r="BP324" s="6">
        <f t="shared" si="96"/>
        <v>0</v>
      </c>
      <c r="BQ324" s="6">
        <f t="shared" si="100"/>
        <v>1</v>
      </c>
      <c r="BR324" s="6">
        <f t="shared" si="101"/>
        <v>1</v>
      </c>
      <c r="BS324" s="6">
        <f t="shared" si="85"/>
        <v>0</v>
      </c>
      <c r="BT324" s="6">
        <f t="shared" si="86"/>
        <v>0</v>
      </c>
    </row>
    <row r="325" spans="1:72" hidden="1" x14ac:dyDescent="0.2">
      <c r="A325" s="46">
        <v>832</v>
      </c>
      <c r="B325" s="46">
        <f t="shared" si="97"/>
        <v>7</v>
      </c>
      <c r="C325" s="46">
        <f t="shared" si="98"/>
        <v>20</v>
      </c>
      <c r="D325" s="46">
        <f t="shared" si="99"/>
        <v>3</v>
      </c>
      <c r="E325" s="85">
        <v>13594</v>
      </c>
      <c r="F325" s="7" t="s">
        <v>2850</v>
      </c>
      <c r="G325" s="50" t="s">
        <v>310</v>
      </c>
      <c r="H325" s="50" t="s">
        <v>308</v>
      </c>
      <c r="I325" s="50">
        <v>2</v>
      </c>
      <c r="J325" s="50">
        <v>3</v>
      </c>
      <c r="L325" s="171">
        <v>2233</v>
      </c>
      <c r="M325" s="57" t="s">
        <v>2216</v>
      </c>
      <c r="O325" s="7">
        <v>32</v>
      </c>
      <c r="P325" s="7">
        <v>10</v>
      </c>
      <c r="Q325" s="7">
        <v>9</v>
      </c>
      <c r="R325" s="7">
        <v>13</v>
      </c>
      <c r="S325" s="7">
        <v>54</v>
      </c>
      <c r="T325" s="7">
        <v>56</v>
      </c>
      <c r="U325" s="7">
        <v>29</v>
      </c>
      <c r="BG325" s="6">
        <f t="shared" si="87"/>
        <v>0</v>
      </c>
      <c r="BH325" s="6">
        <f t="shared" si="88"/>
        <v>0</v>
      </c>
      <c r="BI325" s="6">
        <f t="shared" si="89"/>
        <v>0</v>
      </c>
      <c r="BJ325" s="6">
        <f t="shared" si="90"/>
        <v>0</v>
      </c>
      <c r="BK325" s="6">
        <f t="shared" si="91"/>
        <v>1</v>
      </c>
      <c r="BL325" s="6">
        <f t="shared" si="92"/>
        <v>1</v>
      </c>
      <c r="BM325" s="6">
        <f t="shared" si="93"/>
        <v>0</v>
      </c>
      <c r="BN325" s="6">
        <f t="shared" si="94"/>
        <v>0</v>
      </c>
      <c r="BO325" s="6">
        <f t="shared" si="95"/>
        <v>1</v>
      </c>
      <c r="BP325" s="6">
        <f t="shared" si="96"/>
        <v>1</v>
      </c>
      <c r="BQ325" s="6">
        <f t="shared" si="100"/>
        <v>1</v>
      </c>
      <c r="BR325" s="6">
        <f t="shared" si="101"/>
        <v>2</v>
      </c>
      <c r="BS325" s="6">
        <f t="shared" si="85"/>
        <v>1</v>
      </c>
      <c r="BT325" s="6">
        <f t="shared" si="86"/>
        <v>1</v>
      </c>
    </row>
    <row r="326" spans="1:72" hidden="1" x14ac:dyDescent="0.2">
      <c r="A326" s="46">
        <v>833</v>
      </c>
      <c r="B326" s="46">
        <f t="shared" si="97"/>
        <v>6</v>
      </c>
      <c r="C326" s="46">
        <f t="shared" si="98"/>
        <v>26</v>
      </c>
      <c r="D326" s="46">
        <f t="shared" si="99"/>
        <v>3</v>
      </c>
      <c r="E326" s="85">
        <v>13600</v>
      </c>
      <c r="F326" s="7" t="s">
        <v>3579</v>
      </c>
      <c r="G326" s="50" t="s">
        <v>310</v>
      </c>
      <c r="H326" s="50" t="s">
        <v>306</v>
      </c>
      <c r="I326" s="50">
        <v>4</v>
      </c>
      <c r="J326" s="50">
        <v>1</v>
      </c>
      <c r="L326" s="171">
        <v>5603</v>
      </c>
      <c r="M326" s="57" t="s">
        <v>370</v>
      </c>
      <c r="O326" s="7">
        <v>33</v>
      </c>
      <c r="P326" s="7">
        <v>11</v>
      </c>
      <c r="Q326" s="7">
        <v>9</v>
      </c>
      <c r="R326" s="7">
        <v>13</v>
      </c>
      <c r="S326" s="7">
        <v>58</v>
      </c>
      <c r="T326" s="7">
        <v>57</v>
      </c>
      <c r="U326" s="7">
        <v>31</v>
      </c>
      <c r="BG326" s="6">
        <f t="shared" si="87"/>
        <v>1</v>
      </c>
      <c r="BH326" s="6">
        <f t="shared" si="88"/>
        <v>1</v>
      </c>
      <c r="BI326" s="6">
        <f t="shared" si="89"/>
        <v>0</v>
      </c>
      <c r="BJ326" s="6">
        <f t="shared" si="90"/>
        <v>0</v>
      </c>
      <c r="BK326" s="6">
        <f t="shared" si="91"/>
        <v>0</v>
      </c>
      <c r="BL326" s="6">
        <f t="shared" si="92"/>
        <v>0</v>
      </c>
      <c r="BM326" s="6">
        <f t="shared" si="93"/>
        <v>1</v>
      </c>
      <c r="BN326" s="6">
        <f t="shared" si="94"/>
        <v>1</v>
      </c>
      <c r="BO326" s="6">
        <f t="shared" si="95"/>
        <v>0</v>
      </c>
      <c r="BP326" s="6">
        <f t="shared" si="96"/>
        <v>0</v>
      </c>
      <c r="BQ326" s="6">
        <f t="shared" si="100"/>
        <v>1</v>
      </c>
      <c r="BR326" s="6">
        <f t="shared" si="101"/>
        <v>3</v>
      </c>
      <c r="BS326" s="6">
        <f t="shared" si="85"/>
        <v>1</v>
      </c>
      <c r="BT326" s="6">
        <f t="shared" si="86"/>
        <v>2</v>
      </c>
    </row>
    <row r="327" spans="1:72" hidden="1" x14ac:dyDescent="0.2">
      <c r="A327" s="46">
        <v>834</v>
      </c>
      <c r="B327" s="46">
        <f t="shared" si="97"/>
        <v>7</v>
      </c>
      <c r="C327" s="46">
        <f t="shared" si="98"/>
        <v>27</v>
      </c>
      <c r="D327" s="46">
        <f t="shared" si="99"/>
        <v>3</v>
      </c>
      <c r="E327" s="85">
        <v>13601</v>
      </c>
      <c r="F327" s="7" t="s">
        <v>2851</v>
      </c>
      <c r="G327" s="50" t="s">
        <v>103</v>
      </c>
      <c r="H327" s="50" t="s">
        <v>307</v>
      </c>
      <c r="I327" s="50">
        <v>1</v>
      </c>
      <c r="J327" s="50">
        <v>1</v>
      </c>
      <c r="L327" s="171">
        <v>6975</v>
      </c>
      <c r="M327" s="57" t="s">
        <v>2884</v>
      </c>
      <c r="O327" s="7">
        <v>34</v>
      </c>
      <c r="P327" s="7">
        <v>11</v>
      </c>
      <c r="Q327" s="7">
        <v>10</v>
      </c>
      <c r="R327" s="7">
        <v>13</v>
      </c>
      <c r="S327" s="7">
        <v>59</v>
      </c>
      <c r="T327" s="7">
        <v>58</v>
      </c>
      <c r="U327" s="7">
        <v>32</v>
      </c>
      <c r="BG327" s="6">
        <f t="shared" si="87"/>
        <v>0</v>
      </c>
      <c r="BH327" s="6">
        <f t="shared" si="88"/>
        <v>0</v>
      </c>
      <c r="BI327" s="6">
        <f t="shared" si="89"/>
        <v>1</v>
      </c>
      <c r="BJ327" s="6">
        <f t="shared" si="90"/>
        <v>1</v>
      </c>
      <c r="BK327" s="6">
        <f t="shared" si="91"/>
        <v>0</v>
      </c>
      <c r="BL327" s="6">
        <f t="shared" si="92"/>
        <v>0</v>
      </c>
      <c r="BM327" s="6">
        <f t="shared" si="93"/>
        <v>1</v>
      </c>
      <c r="BN327" s="6">
        <f t="shared" si="94"/>
        <v>2</v>
      </c>
      <c r="BO327" s="6">
        <f t="shared" si="95"/>
        <v>1</v>
      </c>
      <c r="BP327" s="6">
        <f t="shared" si="96"/>
        <v>1</v>
      </c>
      <c r="BQ327" s="6">
        <f t="shared" si="100"/>
        <v>1</v>
      </c>
      <c r="BR327" s="6">
        <f t="shared" si="101"/>
        <v>4</v>
      </c>
      <c r="BS327" s="6">
        <f t="shared" si="85"/>
        <v>1</v>
      </c>
      <c r="BT327" s="6">
        <f t="shared" si="86"/>
        <v>3</v>
      </c>
    </row>
    <row r="328" spans="1:72" hidden="1" x14ac:dyDescent="0.2">
      <c r="A328" s="46">
        <v>835</v>
      </c>
      <c r="B328" s="46">
        <f t="shared" si="97"/>
        <v>2</v>
      </c>
      <c r="C328" s="46">
        <f t="shared" si="98"/>
        <v>29</v>
      </c>
      <c r="D328" s="46">
        <f t="shared" si="99"/>
        <v>3</v>
      </c>
      <c r="E328" s="85">
        <v>13603</v>
      </c>
      <c r="F328" s="7" t="s">
        <v>2727</v>
      </c>
      <c r="G328" s="50" t="s">
        <v>103</v>
      </c>
      <c r="H328" s="50" t="s">
        <v>306</v>
      </c>
      <c r="I328" s="50">
        <v>4</v>
      </c>
      <c r="J328" s="50">
        <v>0</v>
      </c>
      <c r="L328" s="171">
        <v>6191</v>
      </c>
      <c r="M328" s="57" t="s">
        <v>3319</v>
      </c>
      <c r="O328" s="7">
        <v>35</v>
      </c>
      <c r="P328" s="7">
        <v>12</v>
      </c>
      <c r="Q328" s="7">
        <v>10</v>
      </c>
      <c r="R328" s="7">
        <v>13</v>
      </c>
      <c r="S328" s="7">
        <v>63</v>
      </c>
      <c r="T328" s="7">
        <v>58</v>
      </c>
      <c r="U328" s="7">
        <v>34</v>
      </c>
      <c r="BG328" s="6">
        <f t="shared" si="87"/>
        <v>1</v>
      </c>
      <c r="BH328" s="6">
        <f t="shared" si="88"/>
        <v>1</v>
      </c>
      <c r="BI328" s="6">
        <f t="shared" si="89"/>
        <v>0</v>
      </c>
      <c r="BJ328" s="6">
        <f t="shared" si="90"/>
        <v>0</v>
      </c>
      <c r="BK328" s="6">
        <f t="shared" si="91"/>
        <v>0</v>
      </c>
      <c r="BL328" s="6">
        <f t="shared" si="92"/>
        <v>0</v>
      </c>
      <c r="BM328" s="6">
        <f t="shared" si="93"/>
        <v>1</v>
      </c>
      <c r="BN328" s="6">
        <f t="shared" si="94"/>
        <v>3</v>
      </c>
      <c r="BO328" s="6">
        <f t="shared" si="95"/>
        <v>0</v>
      </c>
      <c r="BP328" s="6">
        <f t="shared" si="96"/>
        <v>0</v>
      </c>
      <c r="BQ328" s="6">
        <f t="shared" si="100"/>
        <v>1</v>
      </c>
      <c r="BR328" s="6">
        <f t="shared" si="101"/>
        <v>5</v>
      </c>
      <c r="BS328" s="6">
        <f t="shared" si="85"/>
        <v>0</v>
      </c>
      <c r="BT328" s="6">
        <f t="shared" si="86"/>
        <v>0</v>
      </c>
    </row>
    <row r="329" spans="1:72" hidden="1" x14ac:dyDescent="0.2">
      <c r="A329" s="46">
        <v>836</v>
      </c>
      <c r="B329" s="46">
        <f t="shared" si="97"/>
        <v>7</v>
      </c>
      <c r="C329" s="46">
        <f t="shared" si="98"/>
        <v>3</v>
      </c>
      <c r="D329" s="46">
        <f t="shared" si="99"/>
        <v>4</v>
      </c>
      <c r="E329" s="85">
        <v>13608</v>
      </c>
      <c r="F329" s="7" t="s">
        <v>1612</v>
      </c>
      <c r="G329" s="50" t="s">
        <v>310</v>
      </c>
      <c r="H329" s="50" t="s">
        <v>308</v>
      </c>
      <c r="I329" s="50">
        <v>1</v>
      </c>
      <c r="J329" s="50">
        <v>4</v>
      </c>
      <c r="L329" s="171">
        <v>3487</v>
      </c>
      <c r="M329" s="57" t="s">
        <v>3320</v>
      </c>
      <c r="O329" s="7">
        <v>36</v>
      </c>
      <c r="P329" s="7">
        <v>12</v>
      </c>
      <c r="Q329" s="7">
        <v>10</v>
      </c>
      <c r="R329" s="7">
        <v>14</v>
      </c>
      <c r="S329" s="7">
        <v>64</v>
      </c>
      <c r="T329" s="7">
        <v>62</v>
      </c>
      <c r="U329" s="7">
        <v>34</v>
      </c>
      <c r="BG329" s="6">
        <f t="shared" si="87"/>
        <v>0</v>
      </c>
      <c r="BH329" s="6">
        <f t="shared" si="88"/>
        <v>0</v>
      </c>
      <c r="BI329" s="6">
        <f t="shared" si="89"/>
        <v>0</v>
      </c>
      <c r="BJ329" s="6">
        <f t="shared" si="90"/>
        <v>0</v>
      </c>
      <c r="BK329" s="6">
        <f t="shared" si="91"/>
        <v>1</v>
      </c>
      <c r="BL329" s="6">
        <f t="shared" si="92"/>
        <v>1</v>
      </c>
      <c r="BM329" s="6">
        <f t="shared" si="93"/>
        <v>0</v>
      </c>
      <c r="BN329" s="6">
        <f t="shared" si="94"/>
        <v>0</v>
      </c>
      <c r="BO329" s="6">
        <f t="shared" si="95"/>
        <v>1</v>
      </c>
      <c r="BP329" s="6">
        <f t="shared" si="96"/>
        <v>1</v>
      </c>
      <c r="BQ329" s="6">
        <f t="shared" si="100"/>
        <v>1</v>
      </c>
      <c r="BR329" s="6">
        <f t="shared" si="101"/>
        <v>6</v>
      </c>
      <c r="BS329" s="6">
        <f t="shared" si="85"/>
        <v>1</v>
      </c>
      <c r="BT329" s="6">
        <f t="shared" si="86"/>
        <v>1</v>
      </c>
    </row>
    <row r="330" spans="1:72" hidden="1" x14ac:dyDescent="0.2">
      <c r="A330" s="46">
        <v>837</v>
      </c>
      <c r="B330" s="46">
        <f t="shared" si="97"/>
        <v>7</v>
      </c>
      <c r="C330" s="46">
        <f t="shared" si="98"/>
        <v>10</v>
      </c>
      <c r="D330" s="46">
        <f t="shared" si="99"/>
        <v>4</v>
      </c>
      <c r="E330" s="85">
        <v>13615</v>
      </c>
      <c r="F330" s="7" t="s">
        <v>2571</v>
      </c>
      <c r="G330" s="50" t="s">
        <v>103</v>
      </c>
      <c r="H330" s="50" t="s">
        <v>307</v>
      </c>
      <c r="I330" s="50">
        <v>0</v>
      </c>
      <c r="J330" s="50">
        <v>0</v>
      </c>
      <c r="L330" s="171">
        <v>5086</v>
      </c>
      <c r="O330" s="7">
        <v>37</v>
      </c>
      <c r="P330" s="7">
        <v>12</v>
      </c>
      <c r="Q330" s="7">
        <v>11</v>
      </c>
      <c r="R330" s="7">
        <v>14</v>
      </c>
      <c r="S330" s="7">
        <v>64</v>
      </c>
      <c r="T330" s="7">
        <v>62</v>
      </c>
      <c r="U330" s="7">
        <v>35</v>
      </c>
      <c r="BG330" s="6">
        <f t="shared" si="87"/>
        <v>0</v>
      </c>
      <c r="BH330" s="6">
        <f t="shared" si="88"/>
        <v>0</v>
      </c>
      <c r="BI330" s="6">
        <f t="shared" si="89"/>
        <v>1</v>
      </c>
      <c r="BJ330" s="6">
        <f t="shared" si="90"/>
        <v>1</v>
      </c>
      <c r="BK330" s="6">
        <f t="shared" si="91"/>
        <v>0</v>
      </c>
      <c r="BL330" s="6">
        <f t="shared" si="92"/>
        <v>0</v>
      </c>
      <c r="BM330" s="6">
        <f t="shared" si="93"/>
        <v>1</v>
      </c>
      <c r="BN330" s="6">
        <f t="shared" si="94"/>
        <v>1</v>
      </c>
      <c r="BO330" s="6">
        <f t="shared" si="95"/>
        <v>1</v>
      </c>
      <c r="BP330" s="6">
        <f t="shared" si="96"/>
        <v>2</v>
      </c>
      <c r="BQ330" s="6">
        <f t="shared" si="100"/>
        <v>0</v>
      </c>
      <c r="BR330" s="6">
        <f t="shared" si="101"/>
        <v>0</v>
      </c>
      <c r="BS330" s="6">
        <f t="shared" si="85"/>
        <v>0</v>
      </c>
      <c r="BT330" s="6">
        <f t="shared" si="86"/>
        <v>0</v>
      </c>
    </row>
    <row r="331" spans="1:72" hidden="1" x14ac:dyDescent="0.2">
      <c r="A331" s="46">
        <v>838</v>
      </c>
      <c r="B331" s="46">
        <f t="shared" si="97"/>
        <v>4</v>
      </c>
      <c r="C331" s="46">
        <f t="shared" si="98"/>
        <v>14</v>
      </c>
      <c r="D331" s="46">
        <f t="shared" si="99"/>
        <v>4</v>
      </c>
      <c r="E331" s="85">
        <v>13619</v>
      </c>
      <c r="F331" s="7" t="s">
        <v>691</v>
      </c>
      <c r="G331" s="50" t="s">
        <v>103</v>
      </c>
      <c r="H331" s="50" t="s">
        <v>306</v>
      </c>
      <c r="I331" s="50">
        <v>4</v>
      </c>
      <c r="J331" s="50">
        <v>2</v>
      </c>
      <c r="L331" s="171">
        <v>3065</v>
      </c>
      <c r="M331" s="57" t="s">
        <v>2984</v>
      </c>
      <c r="O331" s="7">
        <v>38</v>
      </c>
      <c r="P331" s="7">
        <v>13</v>
      </c>
      <c r="Q331" s="7">
        <v>11</v>
      </c>
      <c r="R331" s="7">
        <v>14</v>
      </c>
      <c r="S331" s="7">
        <v>68</v>
      </c>
      <c r="T331" s="7">
        <v>64</v>
      </c>
      <c r="U331" s="7">
        <v>37</v>
      </c>
      <c r="BG331" s="6">
        <f t="shared" si="87"/>
        <v>1</v>
      </c>
      <c r="BH331" s="6">
        <f t="shared" si="88"/>
        <v>1</v>
      </c>
      <c r="BI331" s="6">
        <f t="shared" si="89"/>
        <v>0</v>
      </c>
      <c r="BJ331" s="6">
        <f t="shared" si="90"/>
        <v>0</v>
      </c>
      <c r="BK331" s="6">
        <f t="shared" si="91"/>
        <v>0</v>
      </c>
      <c r="BL331" s="6">
        <f t="shared" si="92"/>
        <v>0</v>
      </c>
      <c r="BM331" s="6">
        <f t="shared" si="93"/>
        <v>1</v>
      </c>
      <c r="BN331" s="6">
        <f t="shared" si="94"/>
        <v>2</v>
      </c>
      <c r="BO331" s="6">
        <f t="shared" si="95"/>
        <v>0</v>
      </c>
      <c r="BP331" s="6">
        <f t="shared" si="96"/>
        <v>0</v>
      </c>
      <c r="BQ331" s="6">
        <f t="shared" si="100"/>
        <v>1</v>
      </c>
      <c r="BR331" s="6">
        <f t="shared" si="101"/>
        <v>1</v>
      </c>
      <c r="BS331" s="6">
        <f t="shared" ref="BS331:BS394" si="102">IF(J331&gt;0,1,0)</f>
        <v>1</v>
      </c>
      <c r="BT331" s="6">
        <f t="shared" ref="BT331:BT394" si="103">IF(J331&gt;0,BT330+1,0)</f>
        <v>1</v>
      </c>
    </row>
    <row r="332" spans="1:72" hidden="1" x14ac:dyDescent="0.2">
      <c r="A332" s="46">
        <v>839</v>
      </c>
      <c r="B332" s="46">
        <f t="shared" si="97"/>
        <v>7</v>
      </c>
      <c r="C332" s="46">
        <f t="shared" si="98"/>
        <v>17</v>
      </c>
      <c r="D332" s="46">
        <f t="shared" si="99"/>
        <v>4</v>
      </c>
      <c r="E332" s="85">
        <v>13622</v>
      </c>
      <c r="F332" s="7" t="s">
        <v>257</v>
      </c>
      <c r="G332" s="50" t="s">
        <v>310</v>
      </c>
      <c r="H332" s="50" t="s">
        <v>308</v>
      </c>
      <c r="I332" s="50">
        <v>1</v>
      </c>
      <c r="J332" s="50">
        <v>2</v>
      </c>
      <c r="L332" s="171">
        <v>2318</v>
      </c>
      <c r="M332" s="57" t="s">
        <v>2985</v>
      </c>
      <c r="O332" s="7">
        <v>39</v>
      </c>
      <c r="P332" s="7">
        <v>13</v>
      </c>
      <c r="Q332" s="7">
        <v>11</v>
      </c>
      <c r="R332" s="7">
        <v>15</v>
      </c>
      <c r="S332" s="7">
        <v>69</v>
      </c>
      <c r="T332" s="7">
        <v>66</v>
      </c>
      <c r="U332" s="7">
        <v>37</v>
      </c>
      <c r="BG332" s="6">
        <f t="shared" si="87"/>
        <v>0</v>
      </c>
      <c r="BH332" s="6">
        <f t="shared" si="88"/>
        <v>0</v>
      </c>
      <c r="BI332" s="6">
        <f t="shared" si="89"/>
        <v>0</v>
      </c>
      <c r="BJ332" s="6">
        <f t="shared" si="90"/>
        <v>0</v>
      </c>
      <c r="BK332" s="6">
        <f t="shared" si="91"/>
        <v>1</v>
      </c>
      <c r="BL332" s="6">
        <f t="shared" si="92"/>
        <v>1</v>
      </c>
      <c r="BM332" s="6">
        <f t="shared" si="93"/>
        <v>0</v>
      </c>
      <c r="BN332" s="6">
        <f t="shared" si="94"/>
        <v>0</v>
      </c>
      <c r="BO332" s="6">
        <f t="shared" si="95"/>
        <v>1</v>
      </c>
      <c r="BP332" s="6">
        <f t="shared" si="96"/>
        <v>1</v>
      </c>
      <c r="BQ332" s="6">
        <f t="shared" si="100"/>
        <v>1</v>
      </c>
      <c r="BR332" s="6">
        <f t="shared" si="101"/>
        <v>2</v>
      </c>
      <c r="BS332" s="6">
        <f t="shared" si="102"/>
        <v>1</v>
      </c>
      <c r="BT332" s="6">
        <f t="shared" si="103"/>
        <v>2</v>
      </c>
    </row>
    <row r="333" spans="1:72" hidden="1" x14ac:dyDescent="0.2">
      <c r="A333" s="46">
        <v>840</v>
      </c>
      <c r="B333" s="46">
        <f t="shared" si="97"/>
        <v>4</v>
      </c>
      <c r="C333" s="46">
        <f t="shared" si="98"/>
        <v>21</v>
      </c>
      <c r="D333" s="46">
        <f t="shared" si="99"/>
        <v>4</v>
      </c>
      <c r="E333" s="85">
        <v>13626</v>
      </c>
      <c r="F333" s="7" t="s">
        <v>2845</v>
      </c>
      <c r="G333" s="50" t="s">
        <v>103</v>
      </c>
      <c r="H333" s="50" t="s">
        <v>306</v>
      </c>
      <c r="I333" s="50">
        <v>2</v>
      </c>
      <c r="J333" s="50">
        <v>1</v>
      </c>
      <c r="L333" s="171">
        <v>3313</v>
      </c>
      <c r="M333" s="57" t="s">
        <v>2986</v>
      </c>
      <c r="O333" s="7">
        <v>40</v>
      </c>
      <c r="P333" s="7">
        <v>14</v>
      </c>
      <c r="Q333" s="7">
        <v>11</v>
      </c>
      <c r="R333" s="7">
        <v>15</v>
      </c>
      <c r="S333" s="7">
        <v>71</v>
      </c>
      <c r="T333" s="7">
        <v>67</v>
      </c>
      <c r="U333" s="7">
        <v>39</v>
      </c>
      <c r="BG333" s="6">
        <f t="shared" si="87"/>
        <v>1</v>
      </c>
      <c r="BH333" s="6">
        <f t="shared" si="88"/>
        <v>1</v>
      </c>
      <c r="BI333" s="6">
        <f t="shared" si="89"/>
        <v>0</v>
      </c>
      <c r="BJ333" s="6">
        <f t="shared" si="90"/>
        <v>0</v>
      </c>
      <c r="BK333" s="6">
        <f t="shared" si="91"/>
        <v>0</v>
      </c>
      <c r="BL333" s="6">
        <f t="shared" si="92"/>
        <v>0</v>
      </c>
      <c r="BM333" s="6">
        <f t="shared" si="93"/>
        <v>1</v>
      </c>
      <c r="BN333" s="6">
        <f t="shared" si="94"/>
        <v>1</v>
      </c>
      <c r="BO333" s="6">
        <f t="shared" si="95"/>
        <v>0</v>
      </c>
      <c r="BP333" s="6">
        <f t="shared" si="96"/>
        <v>0</v>
      </c>
      <c r="BQ333" s="6">
        <f t="shared" si="100"/>
        <v>1</v>
      </c>
      <c r="BR333" s="6">
        <f t="shared" si="101"/>
        <v>3</v>
      </c>
      <c r="BS333" s="6">
        <f t="shared" si="102"/>
        <v>1</v>
      </c>
      <c r="BT333" s="6">
        <f t="shared" si="103"/>
        <v>3</v>
      </c>
    </row>
    <row r="334" spans="1:72" hidden="1" x14ac:dyDescent="0.2">
      <c r="A334" s="46">
        <v>841</v>
      </c>
      <c r="B334" s="46">
        <f t="shared" si="97"/>
        <v>7</v>
      </c>
      <c r="C334" s="46">
        <f t="shared" si="98"/>
        <v>24</v>
      </c>
      <c r="D334" s="46">
        <f t="shared" si="99"/>
        <v>4</v>
      </c>
      <c r="E334" s="85">
        <v>13629</v>
      </c>
      <c r="F334" s="7" t="s">
        <v>112</v>
      </c>
      <c r="G334" s="50" t="s">
        <v>103</v>
      </c>
      <c r="H334" s="50" t="s">
        <v>306</v>
      </c>
      <c r="I334" s="50">
        <v>3</v>
      </c>
      <c r="J334" s="50">
        <v>1</v>
      </c>
      <c r="L334" s="171">
        <v>4347</v>
      </c>
      <c r="M334" s="57" t="s">
        <v>2987</v>
      </c>
      <c r="O334" s="7">
        <v>41</v>
      </c>
      <c r="P334" s="7">
        <v>15</v>
      </c>
      <c r="Q334" s="7">
        <v>11</v>
      </c>
      <c r="R334" s="7">
        <v>15</v>
      </c>
      <c r="S334" s="7">
        <v>74</v>
      </c>
      <c r="T334" s="7">
        <v>68</v>
      </c>
      <c r="U334" s="7">
        <v>41</v>
      </c>
      <c r="BG334" s="6">
        <f t="shared" si="87"/>
        <v>1</v>
      </c>
      <c r="BH334" s="6">
        <f t="shared" si="88"/>
        <v>2</v>
      </c>
      <c r="BI334" s="6">
        <f t="shared" si="89"/>
        <v>0</v>
      </c>
      <c r="BJ334" s="6">
        <f t="shared" si="90"/>
        <v>0</v>
      </c>
      <c r="BK334" s="6">
        <f t="shared" si="91"/>
        <v>0</v>
      </c>
      <c r="BL334" s="6">
        <f t="shared" si="92"/>
        <v>0</v>
      </c>
      <c r="BM334" s="6">
        <f t="shared" si="93"/>
        <v>1</v>
      </c>
      <c r="BN334" s="6">
        <f t="shared" si="94"/>
        <v>2</v>
      </c>
      <c r="BO334" s="6">
        <f t="shared" si="95"/>
        <v>0</v>
      </c>
      <c r="BP334" s="6">
        <f t="shared" si="96"/>
        <v>0</v>
      </c>
      <c r="BQ334" s="6">
        <f t="shared" si="100"/>
        <v>1</v>
      </c>
      <c r="BR334" s="6">
        <f t="shared" si="101"/>
        <v>4</v>
      </c>
      <c r="BS334" s="6">
        <f t="shared" si="102"/>
        <v>1</v>
      </c>
      <c r="BT334" s="6">
        <f t="shared" si="103"/>
        <v>4</v>
      </c>
    </row>
    <row r="335" spans="1:72" hidden="1" x14ac:dyDescent="0.2">
      <c r="A335" s="46">
        <v>842</v>
      </c>
      <c r="B335" s="46">
        <f t="shared" si="97"/>
        <v>7</v>
      </c>
      <c r="C335" s="46">
        <f t="shared" si="98"/>
        <v>1</v>
      </c>
      <c r="D335" s="46">
        <f t="shared" si="99"/>
        <v>5</v>
      </c>
      <c r="E335" s="85">
        <v>13636</v>
      </c>
      <c r="F335" s="7" t="s">
        <v>104</v>
      </c>
      <c r="G335" s="50" t="s">
        <v>103</v>
      </c>
      <c r="H335" s="50" t="s">
        <v>306</v>
      </c>
      <c r="I335" s="50">
        <v>5</v>
      </c>
      <c r="J335" s="50">
        <v>2</v>
      </c>
      <c r="L335" s="171">
        <v>3147</v>
      </c>
      <c r="M335" s="57" t="s">
        <v>2988</v>
      </c>
      <c r="N335" s="46">
        <v>12</v>
      </c>
      <c r="O335" s="5">
        <v>42</v>
      </c>
      <c r="P335" s="5">
        <v>16</v>
      </c>
      <c r="Q335" s="5">
        <v>11</v>
      </c>
      <c r="R335" s="5">
        <v>15</v>
      </c>
      <c r="S335" s="5">
        <v>79</v>
      </c>
      <c r="T335" s="5">
        <v>70</v>
      </c>
      <c r="U335" s="5">
        <v>43</v>
      </c>
      <c r="BG335" s="6">
        <f t="shared" si="87"/>
        <v>1</v>
      </c>
      <c r="BH335" s="6">
        <f t="shared" si="88"/>
        <v>3</v>
      </c>
      <c r="BI335" s="6">
        <f t="shared" si="89"/>
        <v>0</v>
      </c>
      <c r="BJ335" s="6">
        <f t="shared" si="90"/>
        <v>0</v>
      </c>
      <c r="BK335" s="6">
        <f t="shared" si="91"/>
        <v>0</v>
      </c>
      <c r="BL335" s="6">
        <f t="shared" si="92"/>
        <v>0</v>
      </c>
      <c r="BM335" s="6">
        <f t="shared" si="93"/>
        <v>1</v>
      </c>
      <c r="BN335" s="6">
        <f t="shared" si="94"/>
        <v>3</v>
      </c>
      <c r="BO335" s="6">
        <f t="shared" si="95"/>
        <v>0</v>
      </c>
      <c r="BP335" s="6">
        <f t="shared" si="96"/>
        <v>0</v>
      </c>
      <c r="BQ335" s="6">
        <f t="shared" si="100"/>
        <v>1</v>
      </c>
      <c r="BR335" s="6">
        <f t="shared" si="101"/>
        <v>5</v>
      </c>
      <c r="BS335" s="6">
        <f t="shared" si="102"/>
        <v>1</v>
      </c>
      <c r="BT335" s="6">
        <f t="shared" si="103"/>
        <v>5</v>
      </c>
    </row>
    <row r="336" spans="1:72" hidden="1" x14ac:dyDescent="0.2">
      <c r="A336" s="46">
        <v>901</v>
      </c>
      <c r="B336" s="46">
        <f t="shared" si="97"/>
        <v>7</v>
      </c>
      <c r="C336" s="46">
        <f t="shared" si="98"/>
        <v>28</v>
      </c>
      <c r="D336" s="46">
        <f t="shared" si="99"/>
        <v>8</v>
      </c>
      <c r="E336" s="85">
        <v>13755</v>
      </c>
      <c r="F336" s="7" t="s">
        <v>2348</v>
      </c>
      <c r="G336" s="50" t="s">
        <v>310</v>
      </c>
      <c r="H336" s="50" t="s">
        <v>307</v>
      </c>
      <c r="I336" s="50">
        <v>0</v>
      </c>
      <c r="J336" s="50">
        <v>0</v>
      </c>
      <c r="L336" s="171">
        <v>8448</v>
      </c>
      <c r="O336" s="7">
        <v>1</v>
      </c>
      <c r="P336" s="7">
        <v>0</v>
      </c>
      <c r="Q336" s="7">
        <v>1</v>
      </c>
      <c r="R336" s="7">
        <v>0</v>
      </c>
      <c r="S336" s="7">
        <v>0</v>
      </c>
      <c r="T336" s="7">
        <v>0</v>
      </c>
      <c r="U336" s="7">
        <v>1</v>
      </c>
      <c r="BG336" s="6">
        <f t="shared" si="87"/>
        <v>0</v>
      </c>
      <c r="BH336" s="6">
        <f t="shared" si="88"/>
        <v>0</v>
      </c>
      <c r="BI336" s="6">
        <f t="shared" si="89"/>
        <v>1</v>
      </c>
      <c r="BJ336" s="6">
        <f t="shared" si="90"/>
        <v>1</v>
      </c>
      <c r="BK336" s="6">
        <f t="shared" si="91"/>
        <v>0</v>
      </c>
      <c r="BL336" s="6">
        <f t="shared" si="92"/>
        <v>0</v>
      </c>
      <c r="BM336" s="6">
        <f t="shared" si="93"/>
        <v>1</v>
      </c>
      <c r="BN336" s="6">
        <f t="shared" si="94"/>
        <v>4</v>
      </c>
      <c r="BO336" s="6">
        <f t="shared" si="95"/>
        <v>1</v>
      </c>
      <c r="BP336" s="6">
        <f t="shared" si="96"/>
        <v>1</v>
      </c>
      <c r="BQ336" s="6">
        <f t="shared" si="100"/>
        <v>0</v>
      </c>
      <c r="BR336" s="6">
        <f t="shared" si="101"/>
        <v>0</v>
      </c>
      <c r="BS336" s="6">
        <f t="shared" si="102"/>
        <v>0</v>
      </c>
      <c r="BT336" s="6">
        <f t="shared" si="103"/>
        <v>0</v>
      </c>
    </row>
    <row r="337" spans="1:72" hidden="1" x14ac:dyDescent="0.2">
      <c r="A337" s="46">
        <v>902</v>
      </c>
      <c r="B337" s="46">
        <f t="shared" si="97"/>
        <v>4</v>
      </c>
      <c r="C337" s="46">
        <f t="shared" si="98"/>
        <v>1</v>
      </c>
      <c r="D337" s="46">
        <f t="shared" si="99"/>
        <v>9</v>
      </c>
      <c r="E337" s="85">
        <v>13759</v>
      </c>
      <c r="F337" s="7" t="s">
        <v>591</v>
      </c>
      <c r="G337" s="50" t="s">
        <v>103</v>
      </c>
      <c r="H337" s="50" t="s">
        <v>306</v>
      </c>
      <c r="I337" s="50">
        <v>2</v>
      </c>
      <c r="J337" s="50">
        <v>0</v>
      </c>
      <c r="L337" s="171">
        <v>8633</v>
      </c>
      <c r="M337" s="57" t="s">
        <v>834</v>
      </c>
      <c r="O337" s="7">
        <v>2</v>
      </c>
      <c r="P337" s="7">
        <v>1</v>
      </c>
      <c r="Q337" s="7">
        <v>1</v>
      </c>
      <c r="R337" s="7">
        <v>0</v>
      </c>
      <c r="S337" s="7">
        <v>2</v>
      </c>
      <c r="T337" s="7">
        <v>0</v>
      </c>
      <c r="U337" s="7">
        <v>3</v>
      </c>
      <c r="BG337" s="6">
        <f t="shared" si="87"/>
        <v>1</v>
      </c>
      <c r="BH337" s="6">
        <f t="shared" si="88"/>
        <v>1</v>
      </c>
      <c r="BI337" s="6">
        <f t="shared" si="89"/>
        <v>0</v>
      </c>
      <c r="BJ337" s="6">
        <f t="shared" si="90"/>
        <v>0</v>
      </c>
      <c r="BK337" s="6">
        <f t="shared" si="91"/>
        <v>0</v>
      </c>
      <c r="BL337" s="6">
        <f t="shared" si="92"/>
        <v>0</v>
      </c>
      <c r="BM337" s="6">
        <f t="shared" si="93"/>
        <v>1</v>
      </c>
      <c r="BN337" s="6">
        <f t="shared" si="94"/>
        <v>5</v>
      </c>
      <c r="BO337" s="6">
        <f t="shared" si="95"/>
        <v>0</v>
      </c>
      <c r="BP337" s="6">
        <f t="shared" si="96"/>
        <v>0</v>
      </c>
      <c r="BQ337" s="6">
        <f t="shared" si="100"/>
        <v>1</v>
      </c>
      <c r="BR337" s="6">
        <f t="shared" si="101"/>
        <v>1</v>
      </c>
      <c r="BS337" s="6">
        <f t="shared" si="102"/>
        <v>0</v>
      </c>
      <c r="BT337" s="6">
        <f t="shared" si="103"/>
        <v>0</v>
      </c>
    </row>
    <row r="338" spans="1:72" hidden="1" x14ac:dyDescent="0.2">
      <c r="A338" s="46">
        <v>903</v>
      </c>
      <c r="B338" s="46">
        <f t="shared" si="97"/>
        <v>7</v>
      </c>
      <c r="C338" s="46">
        <f t="shared" si="98"/>
        <v>4</v>
      </c>
      <c r="D338" s="46">
        <f t="shared" si="99"/>
        <v>9</v>
      </c>
      <c r="E338" s="85">
        <v>13762</v>
      </c>
      <c r="F338" s="7" t="s">
        <v>663</v>
      </c>
      <c r="G338" s="50" t="s">
        <v>103</v>
      </c>
      <c r="H338" s="50" t="s">
        <v>306</v>
      </c>
      <c r="I338" s="50">
        <v>4</v>
      </c>
      <c r="J338" s="50">
        <v>1</v>
      </c>
      <c r="L338" s="171">
        <v>7395</v>
      </c>
      <c r="M338" s="57" t="s">
        <v>835</v>
      </c>
      <c r="O338" s="7">
        <v>3</v>
      </c>
      <c r="P338" s="7">
        <v>2</v>
      </c>
      <c r="Q338" s="7">
        <v>1</v>
      </c>
      <c r="R338" s="7">
        <v>0</v>
      </c>
      <c r="S338" s="7">
        <v>6</v>
      </c>
      <c r="T338" s="7">
        <v>1</v>
      </c>
      <c r="U338" s="7">
        <v>5</v>
      </c>
      <c r="BG338" s="6">
        <f t="shared" si="87"/>
        <v>1</v>
      </c>
      <c r="BH338" s="6">
        <f t="shared" si="88"/>
        <v>2</v>
      </c>
      <c r="BI338" s="6">
        <f t="shared" si="89"/>
        <v>0</v>
      </c>
      <c r="BJ338" s="6">
        <f t="shared" si="90"/>
        <v>0</v>
      </c>
      <c r="BK338" s="6">
        <f t="shared" si="91"/>
        <v>0</v>
      </c>
      <c r="BL338" s="6">
        <f t="shared" si="92"/>
        <v>0</v>
      </c>
      <c r="BM338" s="6">
        <f t="shared" si="93"/>
        <v>1</v>
      </c>
      <c r="BN338" s="6">
        <f t="shared" si="94"/>
        <v>6</v>
      </c>
      <c r="BO338" s="6">
        <f t="shared" si="95"/>
        <v>0</v>
      </c>
      <c r="BP338" s="6">
        <f t="shared" si="96"/>
        <v>0</v>
      </c>
      <c r="BQ338" s="6">
        <f t="shared" si="100"/>
        <v>1</v>
      </c>
      <c r="BR338" s="6">
        <f t="shared" si="101"/>
        <v>2</v>
      </c>
      <c r="BS338" s="6">
        <f t="shared" si="102"/>
        <v>1</v>
      </c>
      <c r="BT338" s="6">
        <f t="shared" si="103"/>
        <v>1</v>
      </c>
    </row>
    <row r="339" spans="1:72" hidden="1" x14ac:dyDescent="0.2">
      <c r="A339" s="46">
        <v>904</v>
      </c>
      <c r="B339" s="46">
        <f t="shared" si="97"/>
        <v>7</v>
      </c>
      <c r="C339" s="46">
        <f t="shared" si="98"/>
        <v>11</v>
      </c>
      <c r="D339" s="46">
        <f t="shared" si="99"/>
        <v>9</v>
      </c>
      <c r="E339" s="85">
        <v>13769</v>
      </c>
      <c r="F339" s="7" t="s">
        <v>3576</v>
      </c>
      <c r="G339" s="50" t="s">
        <v>310</v>
      </c>
      <c r="H339" s="50" t="s">
        <v>308</v>
      </c>
      <c r="I339" s="50">
        <v>3</v>
      </c>
      <c r="J339" s="50">
        <v>4</v>
      </c>
      <c r="L339" s="171">
        <v>7284</v>
      </c>
      <c r="M339" s="57" t="s">
        <v>1220</v>
      </c>
      <c r="O339" s="7">
        <v>4</v>
      </c>
      <c r="P339" s="7">
        <v>2</v>
      </c>
      <c r="Q339" s="7">
        <v>1</v>
      </c>
      <c r="R339" s="7">
        <v>1</v>
      </c>
      <c r="S339" s="7">
        <v>9</v>
      </c>
      <c r="T339" s="7">
        <v>5</v>
      </c>
      <c r="U339" s="7">
        <v>5</v>
      </c>
      <c r="BG339" s="6">
        <f t="shared" si="87"/>
        <v>0</v>
      </c>
      <c r="BH339" s="6">
        <f t="shared" si="88"/>
        <v>0</v>
      </c>
      <c r="BI339" s="6">
        <f t="shared" si="89"/>
        <v>0</v>
      </c>
      <c r="BJ339" s="6">
        <f t="shared" si="90"/>
        <v>0</v>
      </c>
      <c r="BK339" s="6">
        <f t="shared" si="91"/>
        <v>1</v>
      </c>
      <c r="BL339" s="6">
        <f t="shared" si="92"/>
        <v>1</v>
      </c>
      <c r="BM339" s="6">
        <f t="shared" si="93"/>
        <v>0</v>
      </c>
      <c r="BN339" s="6">
        <f t="shared" si="94"/>
        <v>0</v>
      </c>
      <c r="BO339" s="6">
        <f t="shared" si="95"/>
        <v>1</v>
      </c>
      <c r="BP339" s="6">
        <f t="shared" si="96"/>
        <v>1</v>
      </c>
      <c r="BQ339" s="6">
        <f t="shared" si="100"/>
        <v>1</v>
      </c>
      <c r="BR339" s="6">
        <f t="shared" si="101"/>
        <v>3</v>
      </c>
      <c r="BS339" s="6">
        <f t="shared" si="102"/>
        <v>1</v>
      </c>
      <c r="BT339" s="6">
        <f t="shared" si="103"/>
        <v>2</v>
      </c>
    </row>
    <row r="340" spans="1:72" hidden="1" x14ac:dyDescent="0.2">
      <c r="A340" s="46">
        <v>905</v>
      </c>
      <c r="B340" s="46">
        <f t="shared" si="97"/>
        <v>3</v>
      </c>
      <c r="C340" s="46">
        <f t="shared" si="98"/>
        <v>14</v>
      </c>
      <c r="D340" s="46">
        <f t="shared" si="99"/>
        <v>9</v>
      </c>
      <c r="E340" s="85">
        <v>13772</v>
      </c>
      <c r="F340" s="7" t="s">
        <v>3579</v>
      </c>
      <c r="G340" s="50" t="s">
        <v>310</v>
      </c>
      <c r="H340" s="50" t="s">
        <v>306</v>
      </c>
      <c r="I340" s="50">
        <v>3</v>
      </c>
      <c r="J340" s="50">
        <v>2</v>
      </c>
      <c r="L340" s="171">
        <v>5601</v>
      </c>
      <c r="M340" s="57" t="s">
        <v>836</v>
      </c>
      <c r="O340" s="7">
        <v>5</v>
      </c>
      <c r="P340" s="7">
        <v>3</v>
      </c>
      <c r="Q340" s="7">
        <v>1</v>
      </c>
      <c r="R340" s="7">
        <v>1</v>
      </c>
      <c r="S340" s="7">
        <v>12</v>
      </c>
      <c r="T340" s="7">
        <v>7</v>
      </c>
      <c r="U340" s="7">
        <v>7</v>
      </c>
      <c r="BG340" s="6">
        <f t="shared" si="87"/>
        <v>1</v>
      </c>
      <c r="BH340" s="6">
        <f t="shared" si="88"/>
        <v>1</v>
      </c>
      <c r="BI340" s="6">
        <f t="shared" si="89"/>
        <v>0</v>
      </c>
      <c r="BJ340" s="6">
        <f t="shared" si="90"/>
        <v>0</v>
      </c>
      <c r="BK340" s="6">
        <f t="shared" si="91"/>
        <v>0</v>
      </c>
      <c r="BL340" s="6">
        <f t="shared" si="92"/>
        <v>0</v>
      </c>
      <c r="BM340" s="6">
        <f t="shared" si="93"/>
        <v>1</v>
      </c>
      <c r="BN340" s="6">
        <f t="shared" si="94"/>
        <v>1</v>
      </c>
      <c r="BO340" s="6">
        <f t="shared" si="95"/>
        <v>0</v>
      </c>
      <c r="BP340" s="6">
        <f t="shared" si="96"/>
        <v>0</v>
      </c>
      <c r="BQ340" s="6">
        <f t="shared" si="100"/>
        <v>1</v>
      </c>
      <c r="BR340" s="6">
        <f t="shared" si="101"/>
        <v>4</v>
      </c>
      <c r="BS340" s="6">
        <f t="shared" si="102"/>
        <v>1</v>
      </c>
      <c r="BT340" s="6">
        <f t="shared" si="103"/>
        <v>3</v>
      </c>
    </row>
    <row r="341" spans="1:72" hidden="1" x14ac:dyDescent="0.2">
      <c r="A341" s="46">
        <v>906</v>
      </c>
      <c r="B341" s="46">
        <f t="shared" si="97"/>
        <v>7</v>
      </c>
      <c r="C341" s="46">
        <f t="shared" si="98"/>
        <v>18</v>
      </c>
      <c r="D341" s="46">
        <f t="shared" si="99"/>
        <v>9</v>
      </c>
      <c r="E341" s="85">
        <v>13776</v>
      </c>
      <c r="F341" s="7" t="s">
        <v>691</v>
      </c>
      <c r="G341" s="50" t="s">
        <v>103</v>
      </c>
      <c r="H341" s="50" t="s">
        <v>307</v>
      </c>
      <c r="I341" s="50">
        <v>1</v>
      </c>
      <c r="J341" s="50">
        <v>1</v>
      </c>
      <c r="L341" s="171">
        <v>7033</v>
      </c>
      <c r="M341" s="57" t="s">
        <v>837</v>
      </c>
      <c r="O341" s="7">
        <v>6</v>
      </c>
      <c r="P341" s="7">
        <v>3</v>
      </c>
      <c r="Q341" s="7">
        <v>2</v>
      </c>
      <c r="R341" s="7">
        <v>1</v>
      </c>
      <c r="S341" s="7">
        <v>13</v>
      </c>
      <c r="T341" s="7">
        <v>8</v>
      </c>
      <c r="U341" s="7">
        <v>8</v>
      </c>
      <c r="BG341" s="6">
        <f t="shared" si="87"/>
        <v>0</v>
      </c>
      <c r="BH341" s="6">
        <f t="shared" si="88"/>
        <v>0</v>
      </c>
      <c r="BI341" s="6">
        <f t="shared" si="89"/>
        <v>1</v>
      </c>
      <c r="BJ341" s="6">
        <f t="shared" si="90"/>
        <v>1</v>
      </c>
      <c r="BK341" s="6">
        <f t="shared" si="91"/>
        <v>0</v>
      </c>
      <c r="BL341" s="6">
        <f t="shared" si="92"/>
        <v>0</v>
      </c>
      <c r="BM341" s="6">
        <f t="shared" si="93"/>
        <v>1</v>
      </c>
      <c r="BN341" s="6">
        <f t="shared" si="94"/>
        <v>2</v>
      </c>
      <c r="BO341" s="6">
        <f t="shared" si="95"/>
        <v>1</v>
      </c>
      <c r="BP341" s="6">
        <f t="shared" si="96"/>
        <v>1</v>
      </c>
      <c r="BQ341" s="6">
        <f t="shared" si="100"/>
        <v>1</v>
      </c>
      <c r="BR341" s="6">
        <f t="shared" si="101"/>
        <v>5</v>
      </c>
      <c r="BS341" s="6">
        <f t="shared" si="102"/>
        <v>1</v>
      </c>
      <c r="BT341" s="6">
        <f t="shared" si="103"/>
        <v>4</v>
      </c>
    </row>
    <row r="342" spans="1:72" hidden="1" x14ac:dyDescent="0.2">
      <c r="A342" s="46">
        <v>907</v>
      </c>
      <c r="B342" s="46">
        <f t="shared" si="97"/>
        <v>7</v>
      </c>
      <c r="C342" s="46">
        <f t="shared" si="98"/>
        <v>25</v>
      </c>
      <c r="D342" s="46">
        <f t="shared" si="99"/>
        <v>9</v>
      </c>
      <c r="E342" s="85">
        <v>13783</v>
      </c>
      <c r="F342" s="7" t="s">
        <v>2070</v>
      </c>
      <c r="G342" s="50" t="s">
        <v>310</v>
      </c>
      <c r="H342" s="50" t="s">
        <v>308</v>
      </c>
      <c r="I342" s="50">
        <v>1</v>
      </c>
      <c r="J342" s="50">
        <v>2</v>
      </c>
      <c r="L342" s="171">
        <v>6467</v>
      </c>
      <c r="M342" s="57" t="s">
        <v>367</v>
      </c>
      <c r="O342" s="7">
        <v>7</v>
      </c>
      <c r="P342" s="7">
        <v>3</v>
      </c>
      <c r="Q342" s="7">
        <v>2</v>
      </c>
      <c r="R342" s="7">
        <v>2</v>
      </c>
      <c r="S342" s="7">
        <v>14</v>
      </c>
      <c r="T342" s="7">
        <v>10</v>
      </c>
      <c r="U342" s="7">
        <v>8</v>
      </c>
      <c r="BG342" s="6">
        <f t="shared" si="87"/>
        <v>0</v>
      </c>
      <c r="BH342" s="6">
        <f t="shared" si="88"/>
        <v>0</v>
      </c>
      <c r="BI342" s="6">
        <f t="shared" si="89"/>
        <v>0</v>
      </c>
      <c r="BJ342" s="6">
        <f t="shared" si="90"/>
        <v>0</v>
      </c>
      <c r="BK342" s="6">
        <f t="shared" si="91"/>
        <v>1</v>
      </c>
      <c r="BL342" s="6">
        <f t="shared" si="92"/>
        <v>1</v>
      </c>
      <c r="BM342" s="6">
        <f t="shared" si="93"/>
        <v>0</v>
      </c>
      <c r="BN342" s="6">
        <f t="shared" si="94"/>
        <v>0</v>
      </c>
      <c r="BO342" s="6">
        <f t="shared" si="95"/>
        <v>1</v>
      </c>
      <c r="BP342" s="6">
        <f t="shared" si="96"/>
        <v>2</v>
      </c>
      <c r="BQ342" s="6">
        <f t="shared" si="100"/>
        <v>1</v>
      </c>
      <c r="BR342" s="6">
        <f t="shared" si="101"/>
        <v>6</v>
      </c>
      <c r="BS342" s="6">
        <f t="shared" si="102"/>
        <v>1</v>
      </c>
      <c r="BT342" s="6">
        <f t="shared" si="103"/>
        <v>5</v>
      </c>
    </row>
    <row r="343" spans="1:72" hidden="1" x14ac:dyDescent="0.2">
      <c r="A343" s="46">
        <v>908</v>
      </c>
      <c r="B343" s="46">
        <f t="shared" si="97"/>
        <v>7</v>
      </c>
      <c r="C343" s="46">
        <f t="shared" si="98"/>
        <v>2</v>
      </c>
      <c r="D343" s="46">
        <f t="shared" si="99"/>
        <v>10</v>
      </c>
      <c r="E343" s="85">
        <v>13790</v>
      </c>
      <c r="F343" s="7" t="s">
        <v>259</v>
      </c>
      <c r="G343" s="50" t="s">
        <v>103</v>
      </c>
      <c r="H343" s="50" t="s">
        <v>307</v>
      </c>
      <c r="I343" s="50">
        <v>1</v>
      </c>
      <c r="J343" s="50">
        <v>1</v>
      </c>
      <c r="L343" s="171">
        <v>6278</v>
      </c>
      <c r="M343" s="57" t="s">
        <v>367</v>
      </c>
      <c r="O343" s="7">
        <v>8</v>
      </c>
      <c r="P343" s="7">
        <v>3</v>
      </c>
      <c r="Q343" s="7">
        <v>3</v>
      </c>
      <c r="R343" s="7">
        <v>2</v>
      </c>
      <c r="S343" s="7">
        <v>15</v>
      </c>
      <c r="T343" s="7">
        <v>11</v>
      </c>
      <c r="U343" s="7">
        <v>9</v>
      </c>
      <c r="BG343" s="6">
        <f t="shared" si="87"/>
        <v>0</v>
      </c>
      <c r="BH343" s="6">
        <f t="shared" si="88"/>
        <v>0</v>
      </c>
      <c r="BI343" s="6">
        <f t="shared" si="89"/>
        <v>1</v>
      </c>
      <c r="BJ343" s="6">
        <f t="shared" si="90"/>
        <v>1</v>
      </c>
      <c r="BK343" s="6">
        <f t="shared" si="91"/>
        <v>0</v>
      </c>
      <c r="BL343" s="6">
        <f t="shared" si="92"/>
        <v>0</v>
      </c>
      <c r="BM343" s="6">
        <f t="shared" si="93"/>
        <v>1</v>
      </c>
      <c r="BN343" s="6">
        <f t="shared" si="94"/>
        <v>1</v>
      </c>
      <c r="BO343" s="6">
        <f t="shared" si="95"/>
        <v>1</v>
      </c>
      <c r="BP343" s="6">
        <f t="shared" si="96"/>
        <v>3</v>
      </c>
      <c r="BQ343" s="6">
        <f t="shared" si="100"/>
        <v>1</v>
      </c>
      <c r="BR343" s="6">
        <f t="shared" si="101"/>
        <v>7</v>
      </c>
      <c r="BS343" s="6">
        <f t="shared" si="102"/>
        <v>1</v>
      </c>
      <c r="BT343" s="6">
        <f t="shared" si="103"/>
        <v>6</v>
      </c>
    </row>
    <row r="344" spans="1:72" hidden="1" x14ac:dyDescent="0.2">
      <c r="A344" s="46">
        <v>909</v>
      </c>
      <c r="B344" s="46">
        <f t="shared" si="97"/>
        <v>7</v>
      </c>
      <c r="C344" s="46">
        <f t="shared" si="98"/>
        <v>9</v>
      </c>
      <c r="D344" s="46">
        <f t="shared" si="99"/>
        <v>10</v>
      </c>
      <c r="E344" s="85">
        <v>13797</v>
      </c>
      <c r="F344" s="7" t="s">
        <v>1412</v>
      </c>
      <c r="G344" s="50" t="s">
        <v>310</v>
      </c>
      <c r="H344" s="50" t="s">
        <v>306</v>
      </c>
      <c r="I344" s="50">
        <v>2</v>
      </c>
      <c r="J344" s="50">
        <v>1</v>
      </c>
      <c r="L344" s="171">
        <v>8924</v>
      </c>
      <c r="M344" s="57" t="s">
        <v>6</v>
      </c>
      <c r="O344" s="7">
        <v>9</v>
      </c>
      <c r="P344" s="7">
        <v>4</v>
      </c>
      <c r="Q344" s="7">
        <v>3</v>
      </c>
      <c r="R344" s="7">
        <v>2</v>
      </c>
      <c r="S344" s="7">
        <v>17</v>
      </c>
      <c r="T344" s="7">
        <v>12</v>
      </c>
      <c r="U344" s="7">
        <v>11</v>
      </c>
      <c r="BG344" s="6">
        <f t="shared" si="87"/>
        <v>1</v>
      </c>
      <c r="BH344" s="6">
        <f t="shared" si="88"/>
        <v>1</v>
      </c>
      <c r="BI344" s="6">
        <f t="shared" si="89"/>
        <v>0</v>
      </c>
      <c r="BJ344" s="6">
        <f t="shared" si="90"/>
        <v>0</v>
      </c>
      <c r="BK344" s="6">
        <f t="shared" si="91"/>
        <v>0</v>
      </c>
      <c r="BL344" s="6">
        <f t="shared" si="92"/>
        <v>0</v>
      </c>
      <c r="BM344" s="6">
        <f t="shared" si="93"/>
        <v>1</v>
      </c>
      <c r="BN344" s="6">
        <f t="shared" si="94"/>
        <v>2</v>
      </c>
      <c r="BO344" s="6">
        <f t="shared" si="95"/>
        <v>0</v>
      </c>
      <c r="BP344" s="6">
        <f t="shared" si="96"/>
        <v>0</v>
      </c>
      <c r="BQ344" s="6">
        <f t="shared" si="100"/>
        <v>1</v>
      </c>
      <c r="BR344" s="6">
        <f t="shared" si="101"/>
        <v>8</v>
      </c>
      <c r="BS344" s="6">
        <f t="shared" si="102"/>
        <v>1</v>
      </c>
      <c r="BT344" s="6">
        <f t="shared" si="103"/>
        <v>7</v>
      </c>
    </row>
    <row r="345" spans="1:72" hidden="1" x14ac:dyDescent="0.2">
      <c r="A345" s="46">
        <v>910</v>
      </c>
      <c r="B345" s="46">
        <f t="shared" si="97"/>
        <v>7</v>
      </c>
      <c r="C345" s="46">
        <f t="shared" si="98"/>
        <v>16</v>
      </c>
      <c r="D345" s="46">
        <f t="shared" si="99"/>
        <v>10</v>
      </c>
      <c r="E345" s="85">
        <v>13804</v>
      </c>
      <c r="F345" s="7" t="s">
        <v>3153</v>
      </c>
      <c r="G345" s="50" t="s">
        <v>310</v>
      </c>
      <c r="H345" s="50" t="s">
        <v>308</v>
      </c>
      <c r="I345" s="50">
        <v>2</v>
      </c>
      <c r="J345" s="50">
        <v>6</v>
      </c>
      <c r="L345" s="171">
        <v>7967</v>
      </c>
      <c r="M345" s="57" t="s">
        <v>834</v>
      </c>
      <c r="O345" s="7">
        <v>10</v>
      </c>
      <c r="P345" s="7">
        <v>4</v>
      </c>
      <c r="Q345" s="7">
        <v>3</v>
      </c>
      <c r="R345" s="7">
        <v>3</v>
      </c>
      <c r="S345" s="7">
        <v>19</v>
      </c>
      <c r="T345" s="7">
        <v>18</v>
      </c>
      <c r="U345" s="7">
        <v>11</v>
      </c>
      <c r="BG345" s="6">
        <f t="shared" si="87"/>
        <v>0</v>
      </c>
      <c r="BH345" s="6">
        <f t="shared" si="88"/>
        <v>0</v>
      </c>
      <c r="BI345" s="6">
        <f t="shared" si="89"/>
        <v>0</v>
      </c>
      <c r="BJ345" s="6">
        <f t="shared" si="90"/>
        <v>0</v>
      </c>
      <c r="BK345" s="6">
        <f t="shared" si="91"/>
        <v>1</v>
      </c>
      <c r="BL345" s="6">
        <f t="shared" si="92"/>
        <v>1</v>
      </c>
      <c r="BM345" s="6">
        <f t="shared" si="93"/>
        <v>0</v>
      </c>
      <c r="BN345" s="6">
        <f t="shared" si="94"/>
        <v>0</v>
      </c>
      <c r="BO345" s="6">
        <f t="shared" si="95"/>
        <v>1</v>
      </c>
      <c r="BP345" s="6">
        <f t="shared" si="96"/>
        <v>1</v>
      </c>
      <c r="BQ345" s="6">
        <f t="shared" si="100"/>
        <v>1</v>
      </c>
      <c r="BR345" s="6">
        <f t="shared" si="101"/>
        <v>9</v>
      </c>
      <c r="BS345" s="6">
        <f t="shared" si="102"/>
        <v>1</v>
      </c>
      <c r="BT345" s="6">
        <f t="shared" si="103"/>
        <v>8</v>
      </c>
    </row>
    <row r="346" spans="1:72" hidden="1" x14ac:dyDescent="0.2">
      <c r="A346" s="46">
        <v>911</v>
      </c>
      <c r="B346" s="46">
        <f t="shared" si="97"/>
        <v>7</v>
      </c>
      <c r="C346" s="46">
        <f t="shared" si="98"/>
        <v>23</v>
      </c>
      <c r="D346" s="46">
        <f t="shared" si="99"/>
        <v>10</v>
      </c>
      <c r="E346" s="85">
        <v>13811</v>
      </c>
      <c r="F346" s="7" t="s">
        <v>3369</v>
      </c>
      <c r="G346" s="50" t="s">
        <v>103</v>
      </c>
      <c r="H346" s="50" t="s">
        <v>308</v>
      </c>
      <c r="I346" s="50">
        <v>1</v>
      </c>
      <c r="J346" s="50">
        <v>2</v>
      </c>
      <c r="L346" s="171">
        <v>3178</v>
      </c>
      <c r="M346" s="57" t="s">
        <v>838</v>
      </c>
      <c r="O346" s="7">
        <v>11</v>
      </c>
      <c r="P346" s="7">
        <v>4</v>
      </c>
      <c r="Q346" s="7">
        <v>3</v>
      </c>
      <c r="R346" s="7">
        <v>4</v>
      </c>
      <c r="S346" s="7">
        <v>20</v>
      </c>
      <c r="T346" s="7">
        <v>20</v>
      </c>
      <c r="U346" s="7">
        <v>11</v>
      </c>
      <c r="BG346" s="6">
        <f t="shared" si="87"/>
        <v>0</v>
      </c>
      <c r="BH346" s="6">
        <f t="shared" si="88"/>
        <v>0</v>
      </c>
      <c r="BI346" s="6">
        <f t="shared" si="89"/>
        <v>0</v>
      </c>
      <c r="BJ346" s="6">
        <f t="shared" si="90"/>
        <v>0</v>
      </c>
      <c r="BK346" s="6">
        <f t="shared" si="91"/>
        <v>1</v>
      </c>
      <c r="BL346" s="6">
        <f t="shared" si="92"/>
        <v>2</v>
      </c>
      <c r="BM346" s="6">
        <f t="shared" si="93"/>
        <v>0</v>
      </c>
      <c r="BN346" s="6">
        <f t="shared" si="94"/>
        <v>0</v>
      </c>
      <c r="BO346" s="6">
        <f t="shared" si="95"/>
        <v>1</v>
      </c>
      <c r="BP346" s="6">
        <f t="shared" si="96"/>
        <v>2</v>
      </c>
      <c r="BQ346" s="6">
        <f t="shared" si="100"/>
        <v>1</v>
      </c>
      <c r="BR346" s="6">
        <f t="shared" si="101"/>
        <v>10</v>
      </c>
      <c r="BS346" s="6">
        <f t="shared" si="102"/>
        <v>1</v>
      </c>
      <c r="BT346" s="6">
        <f t="shared" si="103"/>
        <v>9</v>
      </c>
    </row>
    <row r="347" spans="1:72" hidden="1" x14ac:dyDescent="0.2">
      <c r="A347" s="46">
        <v>912</v>
      </c>
      <c r="B347" s="46">
        <f t="shared" si="97"/>
        <v>7</v>
      </c>
      <c r="C347" s="46">
        <f t="shared" si="98"/>
        <v>30</v>
      </c>
      <c r="D347" s="46">
        <f t="shared" si="99"/>
        <v>10</v>
      </c>
      <c r="E347" s="85">
        <v>13818</v>
      </c>
      <c r="F347" s="7" t="s">
        <v>2347</v>
      </c>
      <c r="G347" s="50" t="s">
        <v>310</v>
      </c>
      <c r="H347" s="50" t="s">
        <v>308</v>
      </c>
      <c r="I347" s="50">
        <v>2</v>
      </c>
      <c r="J347" s="50">
        <v>3</v>
      </c>
      <c r="L347" s="171">
        <v>5139</v>
      </c>
      <c r="M347" s="57" t="s">
        <v>839</v>
      </c>
      <c r="O347" s="7">
        <v>12</v>
      </c>
      <c r="P347" s="7">
        <v>4</v>
      </c>
      <c r="Q347" s="7">
        <v>3</v>
      </c>
      <c r="R347" s="7">
        <v>5</v>
      </c>
      <c r="S347" s="7">
        <v>22</v>
      </c>
      <c r="T347" s="7">
        <v>23</v>
      </c>
      <c r="U347" s="7">
        <v>11</v>
      </c>
      <c r="BG347" s="6">
        <f t="shared" si="87"/>
        <v>0</v>
      </c>
      <c r="BH347" s="6">
        <f t="shared" si="88"/>
        <v>0</v>
      </c>
      <c r="BI347" s="6">
        <f t="shared" si="89"/>
        <v>0</v>
      </c>
      <c r="BJ347" s="6">
        <f t="shared" si="90"/>
        <v>0</v>
      </c>
      <c r="BK347" s="6">
        <f t="shared" si="91"/>
        <v>1</v>
      </c>
      <c r="BL347" s="6">
        <f t="shared" si="92"/>
        <v>3</v>
      </c>
      <c r="BM347" s="6">
        <f t="shared" si="93"/>
        <v>0</v>
      </c>
      <c r="BN347" s="6">
        <f t="shared" si="94"/>
        <v>0</v>
      </c>
      <c r="BO347" s="6">
        <f t="shared" si="95"/>
        <v>1</v>
      </c>
      <c r="BP347" s="6">
        <f t="shared" si="96"/>
        <v>3</v>
      </c>
      <c r="BQ347" s="6">
        <f t="shared" si="100"/>
        <v>1</v>
      </c>
      <c r="BR347" s="6">
        <f t="shared" si="101"/>
        <v>11</v>
      </c>
      <c r="BS347" s="6">
        <f t="shared" si="102"/>
        <v>1</v>
      </c>
      <c r="BT347" s="6">
        <f t="shared" si="103"/>
        <v>10</v>
      </c>
    </row>
    <row r="348" spans="1:72" hidden="1" x14ac:dyDescent="0.2">
      <c r="A348" s="46">
        <v>913</v>
      </c>
      <c r="B348" s="46">
        <f t="shared" si="97"/>
        <v>7</v>
      </c>
      <c r="C348" s="46">
        <f t="shared" si="98"/>
        <v>6</v>
      </c>
      <c r="D348" s="46">
        <f t="shared" si="99"/>
        <v>11</v>
      </c>
      <c r="E348" s="85">
        <v>13825</v>
      </c>
      <c r="F348" s="7" t="s">
        <v>2073</v>
      </c>
      <c r="G348" s="50" t="s">
        <v>103</v>
      </c>
      <c r="H348" s="50" t="s">
        <v>308</v>
      </c>
      <c r="I348" s="50">
        <v>1</v>
      </c>
      <c r="J348" s="50">
        <v>2</v>
      </c>
      <c r="L348" s="171">
        <v>3996</v>
      </c>
      <c r="M348" s="57" t="s">
        <v>2644</v>
      </c>
      <c r="O348" s="7">
        <v>13</v>
      </c>
      <c r="P348" s="7">
        <v>4</v>
      </c>
      <c r="Q348" s="7">
        <v>3</v>
      </c>
      <c r="R348" s="7">
        <v>6</v>
      </c>
      <c r="S348" s="7">
        <v>23</v>
      </c>
      <c r="T348" s="7">
        <v>25</v>
      </c>
      <c r="U348" s="7">
        <v>11</v>
      </c>
      <c r="BG348" s="6">
        <f t="shared" si="87"/>
        <v>0</v>
      </c>
      <c r="BH348" s="6">
        <f t="shared" si="88"/>
        <v>0</v>
      </c>
      <c r="BI348" s="6">
        <f t="shared" si="89"/>
        <v>0</v>
      </c>
      <c r="BJ348" s="6">
        <f t="shared" si="90"/>
        <v>0</v>
      </c>
      <c r="BK348" s="6">
        <f t="shared" si="91"/>
        <v>1</v>
      </c>
      <c r="BL348" s="6">
        <f t="shared" si="92"/>
        <v>4</v>
      </c>
      <c r="BM348" s="6">
        <f t="shared" si="93"/>
        <v>0</v>
      </c>
      <c r="BN348" s="6">
        <f t="shared" si="94"/>
        <v>0</v>
      </c>
      <c r="BO348" s="6">
        <f t="shared" si="95"/>
        <v>1</v>
      </c>
      <c r="BP348" s="6">
        <f t="shared" si="96"/>
        <v>4</v>
      </c>
      <c r="BQ348" s="6">
        <f t="shared" si="100"/>
        <v>1</v>
      </c>
      <c r="BR348" s="6">
        <f t="shared" si="101"/>
        <v>12</v>
      </c>
      <c r="BS348" s="6">
        <f t="shared" si="102"/>
        <v>1</v>
      </c>
      <c r="BT348" s="6">
        <f t="shared" si="103"/>
        <v>11</v>
      </c>
    </row>
    <row r="349" spans="1:72" hidden="1" x14ac:dyDescent="0.2">
      <c r="A349" s="46">
        <v>914</v>
      </c>
      <c r="B349" s="46">
        <f t="shared" si="97"/>
        <v>7</v>
      </c>
      <c r="C349" s="46">
        <f t="shared" si="98"/>
        <v>13</v>
      </c>
      <c r="D349" s="46">
        <f t="shared" si="99"/>
        <v>11</v>
      </c>
      <c r="E349" s="85">
        <v>13832</v>
      </c>
      <c r="F349" s="7" t="s">
        <v>593</v>
      </c>
      <c r="G349" s="50" t="s">
        <v>310</v>
      </c>
      <c r="H349" s="50" t="s">
        <v>306</v>
      </c>
      <c r="I349" s="50">
        <v>2</v>
      </c>
      <c r="J349" s="50">
        <v>1</v>
      </c>
      <c r="L349" s="171">
        <v>4368</v>
      </c>
      <c r="M349" s="57" t="s">
        <v>840</v>
      </c>
      <c r="O349" s="7">
        <v>14</v>
      </c>
      <c r="P349" s="7">
        <v>5</v>
      </c>
      <c r="Q349" s="7">
        <v>3</v>
      </c>
      <c r="R349" s="7">
        <v>6</v>
      </c>
      <c r="S349" s="7">
        <v>25</v>
      </c>
      <c r="T349" s="7">
        <v>26</v>
      </c>
      <c r="U349" s="7">
        <v>13</v>
      </c>
      <c r="BG349" s="6">
        <f t="shared" si="87"/>
        <v>1</v>
      </c>
      <c r="BH349" s="6">
        <f t="shared" si="88"/>
        <v>1</v>
      </c>
      <c r="BI349" s="6">
        <f t="shared" si="89"/>
        <v>0</v>
      </c>
      <c r="BJ349" s="6">
        <f t="shared" si="90"/>
        <v>0</v>
      </c>
      <c r="BK349" s="6">
        <f t="shared" si="91"/>
        <v>0</v>
      </c>
      <c r="BL349" s="6">
        <f t="shared" si="92"/>
        <v>0</v>
      </c>
      <c r="BM349" s="6">
        <f t="shared" si="93"/>
        <v>1</v>
      </c>
      <c r="BN349" s="6">
        <f t="shared" si="94"/>
        <v>1</v>
      </c>
      <c r="BO349" s="6">
        <f t="shared" si="95"/>
        <v>0</v>
      </c>
      <c r="BP349" s="6">
        <f t="shared" si="96"/>
        <v>0</v>
      </c>
      <c r="BQ349" s="6">
        <f t="shared" si="100"/>
        <v>1</v>
      </c>
      <c r="BR349" s="6">
        <f t="shared" si="101"/>
        <v>13</v>
      </c>
      <c r="BS349" s="6">
        <f t="shared" si="102"/>
        <v>1</v>
      </c>
      <c r="BT349" s="6">
        <f t="shared" si="103"/>
        <v>12</v>
      </c>
    </row>
    <row r="350" spans="1:72" hidden="1" x14ac:dyDescent="0.2">
      <c r="A350" s="46">
        <v>915</v>
      </c>
      <c r="B350" s="46">
        <f t="shared" si="97"/>
        <v>7</v>
      </c>
      <c r="C350" s="46">
        <f t="shared" si="98"/>
        <v>20</v>
      </c>
      <c r="D350" s="46">
        <f t="shared" si="99"/>
        <v>11</v>
      </c>
      <c r="E350" s="85">
        <v>13839</v>
      </c>
      <c r="F350" s="7" t="s">
        <v>234</v>
      </c>
      <c r="G350" s="50" t="s">
        <v>103</v>
      </c>
      <c r="H350" s="50" t="s">
        <v>306</v>
      </c>
      <c r="I350" s="50">
        <v>2</v>
      </c>
      <c r="J350" s="50">
        <v>1</v>
      </c>
      <c r="L350" s="171">
        <v>4719</v>
      </c>
      <c r="M350" s="57" t="s">
        <v>1143</v>
      </c>
      <c r="O350" s="7">
        <v>15</v>
      </c>
      <c r="P350" s="7">
        <v>6</v>
      </c>
      <c r="Q350" s="7">
        <v>3</v>
      </c>
      <c r="R350" s="7">
        <v>6</v>
      </c>
      <c r="S350" s="7">
        <v>27</v>
      </c>
      <c r="T350" s="7">
        <v>27</v>
      </c>
      <c r="U350" s="7">
        <v>15</v>
      </c>
      <c r="BG350" s="6">
        <f t="shared" si="87"/>
        <v>1</v>
      </c>
      <c r="BH350" s="6">
        <f t="shared" si="88"/>
        <v>2</v>
      </c>
      <c r="BI350" s="6">
        <f t="shared" si="89"/>
        <v>0</v>
      </c>
      <c r="BJ350" s="6">
        <f t="shared" si="90"/>
        <v>0</v>
      </c>
      <c r="BK350" s="6">
        <f t="shared" si="91"/>
        <v>0</v>
      </c>
      <c r="BL350" s="6">
        <f t="shared" si="92"/>
        <v>0</v>
      </c>
      <c r="BM350" s="6">
        <f t="shared" si="93"/>
        <v>1</v>
      </c>
      <c r="BN350" s="6">
        <f t="shared" si="94"/>
        <v>2</v>
      </c>
      <c r="BO350" s="6">
        <f t="shared" si="95"/>
        <v>0</v>
      </c>
      <c r="BP350" s="6">
        <f t="shared" si="96"/>
        <v>0</v>
      </c>
      <c r="BQ350" s="6">
        <f t="shared" si="100"/>
        <v>1</v>
      </c>
      <c r="BR350" s="6">
        <f t="shared" si="101"/>
        <v>14</v>
      </c>
      <c r="BS350" s="6">
        <f t="shared" si="102"/>
        <v>1</v>
      </c>
      <c r="BT350" s="6">
        <f t="shared" si="103"/>
        <v>13</v>
      </c>
    </row>
    <row r="351" spans="1:72" hidden="1" x14ac:dyDescent="0.2">
      <c r="A351" s="46">
        <v>916</v>
      </c>
      <c r="B351" s="46">
        <f t="shared" si="97"/>
        <v>7</v>
      </c>
      <c r="C351" s="46">
        <f t="shared" si="98"/>
        <v>4</v>
      </c>
      <c r="D351" s="46">
        <f t="shared" si="99"/>
        <v>12</v>
      </c>
      <c r="E351" s="85">
        <v>13853</v>
      </c>
      <c r="F351" s="7" t="s">
        <v>2571</v>
      </c>
      <c r="G351" s="50" t="s">
        <v>103</v>
      </c>
      <c r="H351" s="50" t="s">
        <v>306</v>
      </c>
      <c r="I351" s="50">
        <v>3</v>
      </c>
      <c r="J351" s="50">
        <v>1</v>
      </c>
      <c r="L351" s="171">
        <v>3418</v>
      </c>
      <c r="M351" s="57" t="s">
        <v>841</v>
      </c>
      <c r="O351" s="7">
        <v>16</v>
      </c>
      <c r="P351" s="7">
        <v>7</v>
      </c>
      <c r="Q351" s="7">
        <v>3</v>
      </c>
      <c r="R351" s="7">
        <v>6</v>
      </c>
      <c r="S351" s="7">
        <v>30</v>
      </c>
      <c r="T351" s="7">
        <v>28</v>
      </c>
      <c r="U351" s="7">
        <v>17</v>
      </c>
      <c r="BG351" s="6">
        <f t="shared" si="87"/>
        <v>1</v>
      </c>
      <c r="BH351" s="6">
        <f t="shared" si="88"/>
        <v>3</v>
      </c>
      <c r="BI351" s="6">
        <f t="shared" si="89"/>
        <v>0</v>
      </c>
      <c r="BJ351" s="6">
        <f t="shared" si="90"/>
        <v>0</v>
      </c>
      <c r="BK351" s="6">
        <f t="shared" si="91"/>
        <v>0</v>
      </c>
      <c r="BL351" s="6">
        <f t="shared" si="92"/>
        <v>0</v>
      </c>
      <c r="BM351" s="6">
        <f t="shared" si="93"/>
        <v>1</v>
      </c>
      <c r="BN351" s="6">
        <f t="shared" si="94"/>
        <v>3</v>
      </c>
      <c r="BO351" s="6">
        <f t="shared" si="95"/>
        <v>0</v>
      </c>
      <c r="BP351" s="6">
        <f t="shared" si="96"/>
        <v>0</v>
      </c>
      <c r="BQ351" s="6">
        <f t="shared" si="100"/>
        <v>1</v>
      </c>
      <c r="BR351" s="6">
        <f t="shared" si="101"/>
        <v>15</v>
      </c>
      <c r="BS351" s="6">
        <f t="shared" si="102"/>
        <v>1</v>
      </c>
      <c r="BT351" s="6">
        <f t="shared" si="103"/>
        <v>14</v>
      </c>
    </row>
    <row r="352" spans="1:72" hidden="1" x14ac:dyDescent="0.2">
      <c r="A352" s="46">
        <v>917</v>
      </c>
      <c r="B352" s="46">
        <f t="shared" si="97"/>
        <v>7</v>
      </c>
      <c r="C352" s="46">
        <f t="shared" si="98"/>
        <v>18</v>
      </c>
      <c r="D352" s="46">
        <f t="shared" si="99"/>
        <v>12</v>
      </c>
      <c r="E352" s="85">
        <v>13867</v>
      </c>
      <c r="F352" s="7" t="s">
        <v>2845</v>
      </c>
      <c r="G352" s="50" t="s">
        <v>103</v>
      </c>
      <c r="H352" s="50" t="s">
        <v>306</v>
      </c>
      <c r="I352" s="50">
        <v>3</v>
      </c>
      <c r="J352" s="50">
        <v>1</v>
      </c>
      <c r="L352" s="171">
        <v>4235</v>
      </c>
      <c r="M352" s="57" t="s">
        <v>1692</v>
      </c>
      <c r="O352" s="7">
        <v>17</v>
      </c>
      <c r="P352" s="7">
        <v>8</v>
      </c>
      <c r="Q352" s="7">
        <v>3</v>
      </c>
      <c r="R352" s="7">
        <v>6</v>
      </c>
      <c r="S352" s="7">
        <v>33</v>
      </c>
      <c r="T352" s="7">
        <v>29</v>
      </c>
      <c r="U352" s="7">
        <v>19</v>
      </c>
      <c r="BG352" s="6">
        <f t="shared" si="87"/>
        <v>1</v>
      </c>
      <c r="BH352" s="6">
        <f t="shared" si="88"/>
        <v>4</v>
      </c>
      <c r="BI352" s="6">
        <f t="shared" si="89"/>
        <v>0</v>
      </c>
      <c r="BJ352" s="6">
        <f t="shared" si="90"/>
        <v>0</v>
      </c>
      <c r="BK352" s="6">
        <f t="shared" si="91"/>
        <v>0</v>
      </c>
      <c r="BL352" s="6">
        <f t="shared" si="92"/>
        <v>0</v>
      </c>
      <c r="BM352" s="6">
        <f t="shared" si="93"/>
        <v>1</v>
      </c>
      <c r="BN352" s="6">
        <f t="shared" si="94"/>
        <v>4</v>
      </c>
      <c r="BO352" s="6">
        <f t="shared" si="95"/>
        <v>0</v>
      </c>
      <c r="BP352" s="6">
        <f t="shared" si="96"/>
        <v>0</v>
      </c>
      <c r="BQ352" s="6">
        <f t="shared" si="100"/>
        <v>1</v>
      </c>
      <c r="BR352" s="6">
        <f t="shared" si="101"/>
        <v>16</v>
      </c>
      <c r="BS352" s="6">
        <f t="shared" si="102"/>
        <v>1</v>
      </c>
      <c r="BT352" s="6">
        <f t="shared" si="103"/>
        <v>15</v>
      </c>
    </row>
    <row r="353" spans="1:72" hidden="1" x14ac:dyDescent="0.2">
      <c r="A353" s="46">
        <v>918</v>
      </c>
      <c r="B353" s="46">
        <f t="shared" si="97"/>
        <v>7</v>
      </c>
      <c r="C353" s="46">
        <f t="shared" si="98"/>
        <v>25</v>
      </c>
      <c r="D353" s="46">
        <f t="shared" si="99"/>
        <v>12</v>
      </c>
      <c r="E353" s="85">
        <v>13874</v>
      </c>
      <c r="F353" s="7" t="s">
        <v>2850</v>
      </c>
      <c r="G353" s="50" t="s">
        <v>310</v>
      </c>
      <c r="H353" s="50" t="s">
        <v>307</v>
      </c>
      <c r="I353" s="50">
        <v>2</v>
      </c>
      <c r="J353" s="50">
        <v>2</v>
      </c>
      <c r="L353" s="171">
        <v>10439</v>
      </c>
      <c r="M353" s="57" t="s">
        <v>3606</v>
      </c>
      <c r="O353" s="7">
        <v>18</v>
      </c>
      <c r="P353" s="7">
        <v>8</v>
      </c>
      <c r="Q353" s="7">
        <v>4</v>
      </c>
      <c r="R353" s="7">
        <v>6</v>
      </c>
      <c r="S353" s="7">
        <v>35</v>
      </c>
      <c r="T353" s="7">
        <v>31</v>
      </c>
      <c r="U353" s="7">
        <v>20</v>
      </c>
      <c r="BG353" s="6">
        <f t="shared" si="87"/>
        <v>0</v>
      </c>
      <c r="BH353" s="6">
        <f t="shared" si="88"/>
        <v>0</v>
      </c>
      <c r="BI353" s="6">
        <f t="shared" si="89"/>
        <v>1</v>
      </c>
      <c r="BJ353" s="6">
        <f t="shared" si="90"/>
        <v>1</v>
      </c>
      <c r="BK353" s="6">
        <f t="shared" si="91"/>
        <v>0</v>
      </c>
      <c r="BL353" s="6">
        <f t="shared" si="92"/>
        <v>0</v>
      </c>
      <c r="BM353" s="6">
        <f t="shared" si="93"/>
        <v>1</v>
      </c>
      <c r="BN353" s="6">
        <f t="shared" si="94"/>
        <v>5</v>
      </c>
      <c r="BO353" s="6">
        <f t="shared" si="95"/>
        <v>1</v>
      </c>
      <c r="BP353" s="6">
        <f t="shared" si="96"/>
        <v>1</v>
      </c>
      <c r="BQ353" s="6">
        <f t="shared" si="100"/>
        <v>1</v>
      </c>
      <c r="BR353" s="6">
        <f t="shared" si="101"/>
        <v>17</v>
      </c>
      <c r="BS353" s="6">
        <f t="shared" si="102"/>
        <v>1</v>
      </c>
      <c r="BT353" s="6">
        <f t="shared" si="103"/>
        <v>16</v>
      </c>
    </row>
    <row r="354" spans="1:72" hidden="1" x14ac:dyDescent="0.2">
      <c r="A354" s="46">
        <v>919</v>
      </c>
      <c r="B354" s="46">
        <f t="shared" si="97"/>
        <v>2</v>
      </c>
      <c r="C354" s="46">
        <f t="shared" si="98"/>
        <v>27</v>
      </c>
      <c r="D354" s="46">
        <f t="shared" si="99"/>
        <v>12</v>
      </c>
      <c r="E354" s="85">
        <v>13876</v>
      </c>
      <c r="F354" s="7" t="s">
        <v>3574</v>
      </c>
      <c r="G354" s="50" t="s">
        <v>103</v>
      </c>
      <c r="H354" s="50" t="s">
        <v>306</v>
      </c>
      <c r="I354" s="50">
        <v>5</v>
      </c>
      <c r="J354" s="50">
        <v>1</v>
      </c>
      <c r="L354" s="171">
        <v>9069</v>
      </c>
      <c r="M354" s="57" t="s">
        <v>1693</v>
      </c>
      <c r="O354" s="7">
        <v>19</v>
      </c>
      <c r="P354" s="7">
        <v>9</v>
      </c>
      <c r="Q354" s="7">
        <v>4</v>
      </c>
      <c r="R354" s="7">
        <v>6</v>
      </c>
      <c r="S354" s="7">
        <v>40</v>
      </c>
      <c r="T354" s="7">
        <v>32</v>
      </c>
      <c r="U354" s="7">
        <v>22</v>
      </c>
      <c r="BG354" s="6">
        <f t="shared" si="87"/>
        <v>1</v>
      </c>
      <c r="BH354" s="6">
        <f t="shared" si="88"/>
        <v>1</v>
      </c>
      <c r="BI354" s="6">
        <f t="shared" si="89"/>
        <v>0</v>
      </c>
      <c r="BJ354" s="6">
        <f t="shared" si="90"/>
        <v>0</v>
      </c>
      <c r="BK354" s="6">
        <f t="shared" si="91"/>
        <v>0</v>
      </c>
      <c r="BL354" s="6">
        <f t="shared" si="92"/>
        <v>0</v>
      </c>
      <c r="BM354" s="6">
        <f t="shared" si="93"/>
        <v>1</v>
      </c>
      <c r="BN354" s="6">
        <f t="shared" si="94"/>
        <v>6</v>
      </c>
      <c r="BO354" s="6">
        <f t="shared" si="95"/>
        <v>0</v>
      </c>
      <c r="BP354" s="6">
        <f t="shared" si="96"/>
        <v>0</v>
      </c>
      <c r="BQ354" s="6">
        <f t="shared" si="100"/>
        <v>1</v>
      </c>
      <c r="BR354" s="6">
        <f t="shared" si="101"/>
        <v>18</v>
      </c>
      <c r="BS354" s="6">
        <f t="shared" si="102"/>
        <v>1</v>
      </c>
      <c r="BT354" s="6">
        <f t="shared" si="103"/>
        <v>17</v>
      </c>
    </row>
    <row r="355" spans="1:72" hidden="1" x14ac:dyDescent="0.2">
      <c r="A355" s="46">
        <v>920</v>
      </c>
      <c r="B355" s="46">
        <f t="shared" si="97"/>
        <v>7</v>
      </c>
      <c r="C355" s="46">
        <f t="shared" si="98"/>
        <v>1</v>
      </c>
      <c r="D355" s="46">
        <f t="shared" si="99"/>
        <v>1</v>
      </c>
      <c r="E355" s="85">
        <v>13881</v>
      </c>
      <c r="F355" s="7" t="s">
        <v>3368</v>
      </c>
      <c r="G355" s="50" t="s">
        <v>103</v>
      </c>
      <c r="H355" s="50" t="s">
        <v>308</v>
      </c>
      <c r="I355" s="50">
        <v>0</v>
      </c>
      <c r="J355" s="50">
        <v>5</v>
      </c>
      <c r="L355" s="171">
        <v>5971</v>
      </c>
      <c r="O355" s="7">
        <v>20</v>
      </c>
      <c r="P355" s="7">
        <v>9</v>
      </c>
      <c r="Q355" s="7">
        <v>4</v>
      </c>
      <c r="R355" s="7">
        <v>7</v>
      </c>
      <c r="S355" s="7">
        <v>40</v>
      </c>
      <c r="T355" s="7">
        <v>37</v>
      </c>
      <c r="U355" s="7">
        <v>22</v>
      </c>
      <c r="BG355" s="6">
        <f t="shared" si="87"/>
        <v>0</v>
      </c>
      <c r="BH355" s="6">
        <f t="shared" si="88"/>
        <v>0</v>
      </c>
      <c r="BI355" s="6">
        <f t="shared" si="89"/>
        <v>0</v>
      </c>
      <c r="BJ355" s="6">
        <f t="shared" si="90"/>
        <v>0</v>
      </c>
      <c r="BK355" s="6">
        <f t="shared" si="91"/>
        <v>1</v>
      </c>
      <c r="BL355" s="6">
        <f t="shared" si="92"/>
        <v>1</v>
      </c>
      <c r="BM355" s="6">
        <f t="shared" si="93"/>
        <v>0</v>
      </c>
      <c r="BN355" s="6">
        <f t="shared" si="94"/>
        <v>0</v>
      </c>
      <c r="BO355" s="6">
        <f t="shared" si="95"/>
        <v>1</v>
      </c>
      <c r="BP355" s="6">
        <f t="shared" si="96"/>
        <v>1</v>
      </c>
      <c r="BQ355" s="6">
        <f t="shared" si="100"/>
        <v>0</v>
      </c>
      <c r="BR355" s="6">
        <f t="shared" si="101"/>
        <v>0</v>
      </c>
      <c r="BS355" s="6">
        <f t="shared" si="102"/>
        <v>1</v>
      </c>
      <c r="BT355" s="6">
        <f t="shared" si="103"/>
        <v>18</v>
      </c>
    </row>
    <row r="356" spans="1:72" hidden="1" x14ac:dyDescent="0.2">
      <c r="A356" s="46">
        <v>921</v>
      </c>
      <c r="B356" s="46">
        <f t="shared" si="97"/>
        <v>4</v>
      </c>
      <c r="C356" s="46">
        <f t="shared" si="98"/>
        <v>12</v>
      </c>
      <c r="D356" s="46">
        <f t="shared" si="99"/>
        <v>1</v>
      </c>
      <c r="E356" s="85">
        <v>13892</v>
      </c>
      <c r="F356" s="7" t="s">
        <v>689</v>
      </c>
      <c r="G356" s="50" t="s">
        <v>310</v>
      </c>
      <c r="H356" s="50" t="s">
        <v>307</v>
      </c>
      <c r="I356" s="50">
        <v>0</v>
      </c>
      <c r="J356" s="50">
        <v>0</v>
      </c>
      <c r="L356" s="171">
        <v>2665</v>
      </c>
      <c r="O356" s="7">
        <v>21</v>
      </c>
      <c r="P356" s="7">
        <v>9</v>
      </c>
      <c r="Q356" s="7">
        <v>5</v>
      </c>
      <c r="R356" s="7">
        <v>7</v>
      </c>
      <c r="S356" s="7">
        <v>40</v>
      </c>
      <c r="T356" s="7">
        <v>37</v>
      </c>
      <c r="U356" s="7">
        <v>23</v>
      </c>
      <c r="BG356" s="6">
        <f t="shared" si="87"/>
        <v>0</v>
      </c>
      <c r="BH356" s="6">
        <f t="shared" si="88"/>
        <v>0</v>
      </c>
      <c r="BI356" s="6">
        <f t="shared" si="89"/>
        <v>1</v>
      </c>
      <c r="BJ356" s="6">
        <f t="shared" si="90"/>
        <v>1</v>
      </c>
      <c r="BK356" s="6">
        <f t="shared" si="91"/>
        <v>0</v>
      </c>
      <c r="BL356" s="6">
        <f t="shared" si="92"/>
        <v>0</v>
      </c>
      <c r="BM356" s="6">
        <f t="shared" si="93"/>
        <v>1</v>
      </c>
      <c r="BN356" s="6">
        <f t="shared" si="94"/>
        <v>1</v>
      </c>
      <c r="BO356" s="6">
        <f t="shared" si="95"/>
        <v>1</v>
      </c>
      <c r="BP356" s="6">
        <f t="shared" si="96"/>
        <v>2</v>
      </c>
      <c r="BQ356" s="6">
        <f t="shared" si="100"/>
        <v>0</v>
      </c>
      <c r="BR356" s="6">
        <f t="shared" si="101"/>
        <v>0</v>
      </c>
      <c r="BS356" s="6">
        <f t="shared" si="102"/>
        <v>0</v>
      </c>
      <c r="BT356" s="6">
        <f t="shared" si="103"/>
        <v>0</v>
      </c>
    </row>
    <row r="357" spans="1:72" hidden="1" x14ac:dyDescent="0.2">
      <c r="A357" s="46">
        <v>922</v>
      </c>
      <c r="B357" s="46">
        <f t="shared" si="97"/>
        <v>7</v>
      </c>
      <c r="C357" s="46">
        <f t="shared" si="98"/>
        <v>15</v>
      </c>
      <c r="D357" s="46">
        <f t="shared" si="99"/>
        <v>1</v>
      </c>
      <c r="E357" s="85">
        <v>13895</v>
      </c>
      <c r="F357" s="7" t="s">
        <v>261</v>
      </c>
      <c r="G357" s="50" t="s">
        <v>310</v>
      </c>
      <c r="H357" s="50" t="s">
        <v>308</v>
      </c>
      <c r="I357" s="50">
        <v>0</v>
      </c>
      <c r="J357" s="50">
        <v>3</v>
      </c>
      <c r="L357" s="171">
        <v>6117</v>
      </c>
      <c r="O357" s="7">
        <v>22</v>
      </c>
      <c r="P357" s="7">
        <v>9</v>
      </c>
      <c r="Q357" s="7">
        <v>5</v>
      </c>
      <c r="R357" s="7">
        <v>8</v>
      </c>
      <c r="S357" s="7">
        <v>40</v>
      </c>
      <c r="T357" s="7">
        <v>40</v>
      </c>
      <c r="U357" s="7">
        <v>23</v>
      </c>
      <c r="BG357" s="6">
        <f t="shared" si="87"/>
        <v>0</v>
      </c>
      <c r="BH357" s="6">
        <f t="shared" si="88"/>
        <v>0</v>
      </c>
      <c r="BI357" s="6">
        <f t="shared" si="89"/>
        <v>0</v>
      </c>
      <c r="BJ357" s="6">
        <f t="shared" si="90"/>
        <v>0</v>
      </c>
      <c r="BK357" s="6">
        <f t="shared" si="91"/>
        <v>1</v>
      </c>
      <c r="BL357" s="6">
        <f t="shared" si="92"/>
        <v>1</v>
      </c>
      <c r="BM357" s="6">
        <f t="shared" si="93"/>
        <v>0</v>
      </c>
      <c r="BN357" s="6">
        <f t="shared" si="94"/>
        <v>0</v>
      </c>
      <c r="BO357" s="6">
        <f t="shared" si="95"/>
        <v>1</v>
      </c>
      <c r="BP357" s="6">
        <f t="shared" si="96"/>
        <v>3</v>
      </c>
      <c r="BQ357" s="6">
        <f t="shared" si="100"/>
        <v>0</v>
      </c>
      <c r="BR357" s="6">
        <f t="shared" si="101"/>
        <v>0</v>
      </c>
      <c r="BS357" s="6">
        <f t="shared" si="102"/>
        <v>1</v>
      </c>
      <c r="BT357" s="6">
        <f t="shared" si="103"/>
        <v>1</v>
      </c>
    </row>
    <row r="358" spans="1:72" hidden="1" x14ac:dyDescent="0.2">
      <c r="A358" s="46">
        <v>923</v>
      </c>
      <c r="B358" s="46">
        <f t="shared" si="97"/>
        <v>4</v>
      </c>
      <c r="C358" s="46">
        <f t="shared" si="98"/>
        <v>26</v>
      </c>
      <c r="D358" s="46">
        <f t="shared" si="99"/>
        <v>1</v>
      </c>
      <c r="E358" s="85">
        <v>13906</v>
      </c>
      <c r="F358" s="7" t="s">
        <v>2386</v>
      </c>
      <c r="G358" s="50" t="s">
        <v>103</v>
      </c>
      <c r="H358" s="50" t="s">
        <v>306</v>
      </c>
      <c r="I358" s="50">
        <v>4</v>
      </c>
      <c r="J358" s="50">
        <v>0</v>
      </c>
      <c r="L358" s="171">
        <v>3380</v>
      </c>
      <c r="M358" s="57" t="s">
        <v>1694</v>
      </c>
      <c r="O358" s="7">
        <v>23</v>
      </c>
      <c r="P358" s="7">
        <v>10</v>
      </c>
      <c r="Q358" s="7">
        <v>5</v>
      </c>
      <c r="R358" s="7">
        <v>8</v>
      </c>
      <c r="S358" s="7">
        <v>44</v>
      </c>
      <c r="T358" s="7">
        <v>40</v>
      </c>
      <c r="U358" s="7">
        <v>25</v>
      </c>
      <c r="BG358" s="6">
        <f t="shared" si="87"/>
        <v>1</v>
      </c>
      <c r="BH358" s="6">
        <f t="shared" si="88"/>
        <v>1</v>
      </c>
      <c r="BI358" s="6">
        <f t="shared" si="89"/>
        <v>0</v>
      </c>
      <c r="BJ358" s="6">
        <f t="shared" si="90"/>
        <v>0</v>
      </c>
      <c r="BK358" s="6">
        <f t="shared" si="91"/>
        <v>0</v>
      </c>
      <c r="BL358" s="6">
        <f t="shared" si="92"/>
        <v>0</v>
      </c>
      <c r="BM358" s="6">
        <f t="shared" si="93"/>
        <v>1</v>
      </c>
      <c r="BN358" s="6">
        <f t="shared" si="94"/>
        <v>1</v>
      </c>
      <c r="BO358" s="6">
        <f t="shared" si="95"/>
        <v>0</v>
      </c>
      <c r="BP358" s="6">
        <f t="shared" si="96"/>
        <v>0</v>
      </c>
      <c r="BQ358" s="6">
        <f t="shared" si="100"/>
        <v>1</v>
      </c>
      <c r="BR358" s="6">
        <f t="shared" si="101"/>
        <v>1</v>
      </c>
      <c r="BS358" s="6">
        <f t="shared" si="102"/>
        <v>0</v>
      </c>
      <c r="BT358" s="6">
        <f t="shared" si="103"/>
        <v>0</v>
      </c>
    </row>
    <row r="359" spans="1:72" hidden="1" x14ac:dyDescent="0.2">
      <c r="A359" s="46">
        <v>924</v>
      </c>
      <c r="B359" s="46">
        <f t="shared" si="97"/>
        <v>7</v>
      </c>
      <c r="C359" s="46">
        <f t="shared" si="98"/>
        <v>29</v>
      </c>
      <c r="D359" s="46">
        <f t="shared" si="99"/>
        <v>1</v>
      </c>
      <c r="E359" s="85">
        <v>13909</v>
      </c>
      <c r="F359" s="7" t="s">
        <v>257</v>
      </c>
      <c r="G359" s="50" t="s">
        <v>310</v>
      </c>
      <c r="H359" s="50" t="s">
        <v>306</v>
      </c>
      <c r="I359" s="50">
        <v>2</v>
      </c>
      <c r="J359" s="50">
        <v>1</v>
      </c>
      <c r="L359" s="171">
        <v>3067</v>
      </c>
      <c r="M359" s="57" t="s">
        <v>1695</v>
      </c>
      <c r="O359" s="7">
        <v>24</v>
      </c>
      <c r="P359" s="7">
        <v>11</v>
      </c>
      <c r="Q359" s="7">
        <v>5</v>
      </c>
      <c r="R359" s="7">
        <v>8</v>
      </c>
      <c r="S359" s="7">
        <v>46</v>
      </c>
      <c r="T359" s="7">
        <v>41</v>
      </c>
      <c r="U359" s="7">
        <v>27</v>
      </c>
      <c r="BG359" s="6">
        <f t="shared" si="87"/>
        <v>1</v>
      </c>
      <c r="BH359" s="6">
        <f t="shared" si="88"/>
        <v>2</v>
      </c>
      <c r="BI359" s="6">
        <f t="shared" si="89"/>
        <v>0</v>
      </c>
      <c r="BJ359" s="6">
        <f t="shared" si="90"/>
        <v>0</v>
      </c>
      <c r="BK359" s="6">
        <f t="shared" si="91"/>
        <v>0</v>
      </c>
      <c r="BL359" s="6">
        <f t="shared" si="92"/>
        <v>0</v>
      </c>
      <c r="BM359" s="6">
        <f t="shared" si="93"/>
        <v>1</v>
      </c>
      <c r="BN359" s="6">
        <f t="shared" si="94"/>
        <v>2</v>
      </c>
      <c r="BO359" s="6">
        <f t="shared" si="95"/>
        <v>0</v>
      </c>
      <c r="BP359" s="6">
        <f t="shared" si="96"/>
        <v>0</v>
      </c>
      <c r="BQ359" s="6">
        <f t="shared" si="100"/>
        <v>1</v>
      </c>
      <c r="BR359" s="6">
        <f t="shared" si="101"/>
        <v>2</v>
      </c>
      <c r="BS359" s="6">
        <f t="shared" si="102"/>
        <v>1</v>
      </c>
      <c r="BT359" s="6">
        <f t="shared" si="103"/>
        <v>1</v>
      </c>
    </row>
    <row r="360" spans="1:72" hidden="1" x14ac:dyDescent="0.2">
      <c r="A360" s="46">
        <v>925</v>
      </c>
      <c r="B360" s="46">
        <f t="shared" si="97"/>
        <v>7</v>
      </c>
      <c r="C360" s="46">
        <f t="shared" si="98"/>
        <v>5</v>
      </c>
      <c r="D360" s="46">
        <f t="shared" si="99"/>
        <v>2</v>
      </c>
      <c r="E360" s="85">
        <v>13916</v>
      </c>
      <c r="F360" s="7" t="s">
        <v>104</v>
      </c>
      <c r="G360" s="50" t="s">
        <v>103</v>
      </c>
      <c r="H360" s="50" t="s">
        <v>306</v>
      </c>
      <c r="I360" s="50">
        <v>3</v>
      </c>
      <c r="J360" s="50">
        <v>1</v>
      </c>
      <c r="L360" s="171">
        <v>6284</v>
      </c>
      <c r="M360" s="57" t="s">
        <v>8</v>
      </c>
      <c r="O360" s="7">
        <v>25</v>
      </c>
      <c r="P360" s="7">
        <v>12</v>
      </c>
      <c r="Q360" s="7">
        <v>5</v>
      </c>
      <c r="R360" s="7">
        <v>8</v>
      </c>
      <c r="S360" s="7">
        <v>49</v>
      </c>
      <c r="T360" s="7">
        <v>42</v>
      </c>
      <c r="U360" s="7">
        <v>29</v>
      </c>
      <c r="BG360" s="6">
        <f t="shared" si="87"/>
        <v>1</v>
      </c>
      <c r="BH360" s="6">
        <f t="shared" si="88"/>
        <v>3</v>
      </c>
      <c r="BI360" s="6">
        <f t="shared" si="89"/>
        <v>0</v>
      </c>
      <c r="BJ360" s="6">
        <f t="shared" si="90"/>
        <v>0</v>
      </c>
      <c r="BK360" s="6">
        <f t="shared" si="91"/>
        <v>0</v>
      </c>
      <c r="BL360" s="6">
        <f t="shared" si="92"/>
        <v>0</v>
      </c>
      <c r="BM360" s="6">
        <f t="shared" si="93"/>
        <v>1</v>
      </c>
      <c r="BN360" s="6">
        <f t="shared" si="94"/>
        <v>3</v>
      </c>
      <c r="BO360" s="6">
        <f t="shared" si="95"/>
        <v>0</v>
      </c>
      <c r="BP360" s="6">
        <f t="shared" si="96"/>
        <v>0</v>
      </c>
      <c r="BQ360" s="6">
        <f t="shared" si="100"/>
        <v>1</v>
      </c>
      <c r="BR360" s="6">
        <f t="shared" si="101"/>
        <v>3</v>
      </c>
      <c r="BS360" s="6">
        <f t="shared" si="102"/>
        <v>1</v>
      </c>
      <c r="BT360" s="6">
        <f t="shared" si="103"/>
        <v>2</v>
      </c>
    </row>
    <row r="361" spans="1:72" hidden="1" x14ac:dyDescent="0.2">
      <c r="A361" s="46">
        <v>926</v>
      </c>
      <c r="B361" s="46">
        <f t="shared" si="97"/>
        <v>2</v>
      </c>
      <c r="C361" s="46">
        <f t="shared" si="98"/>
        <v>14</v>
      </c>
      <c r="D361" s="46">
        <f t="shared" si="99"/>
        <v>2</v>
      </c>
      <c r="E361" s="85">
        <v>13925</v>
      </c>
      <c r="F361" s="7" t="s">
        <v>583</v>
      </c>
      <c r="G361" s="50" t="s">
        <v>310</v>
      </c>
      <c r="H361" s="50" t="s">
        <v>307</v>
      </c>
      <c r="I361" s="50">
        <v>2</v>
      </c>
      <c r="J361" s="50">
        <v>2</v>
      </c>
      <c r="L361" s="171">
        <v>1785</v>
      </c>
      <c r="M361" s="57" t="s">
        <v>1696</v>
      </c>
      <c r="O361" s="7">
        <v>26</v>
      </c>
      <c r="P361" s="7">
        <v>12</v>
      </c>
      <c r="Q361" s="7">
        <v>6</v>
      </c>
      <c r="R361" s="7">
        <v>8</v>
      </c>
      <c r="S361" s="7">
        <v>51</v>
      </c>
      <c r="T361" s="7">
        <v>44</v>
      </c>
      <c r="U361" s="7">
        <v>30</v>
      </c>
      <c r="BG361" s="6">
        <f t="shared" si="87"/>
        <v>0</v>
      </c>
      <c r="BH361" s="6">
        <f t="shared" si="88"/>
        <v>0</v>
      </c>
      <c r="BI361" s="6">
        <f t="shared" si="89"/>
        <v>1</v>
      </c>
      <c r="BJ361" s="6">
        <f t="shared" si="90"/>
        <v>1</v>
      </c>
      <c r="BK361" s="6">
        <f t="shared" si="91"/>
        <v>0</v>
      </c>
      <c r="BL361" s="6">
        <f t="shared" si="92"/>
        <v>0</v>
      </c>
      <c r="BM361" s="6">
        <f t="shared" si="93"/>
        <v>1</v>
      </c>
      <c r="BN361" s="6">
        <f t="shared" si="94"/>
        <v>4</v>
      </c>
      <c r="BO361" s="6">
        <f t="shared" si="95"/>
        <v>1</v>
      </c>
      <c r="BP361" s="6">
        <f t="shared" si="96"/>
        <v>1</v>
      </c>
      <c r="BQ361" s="6">
        <f t="shared" si="100"/>
        <v>1</v>
      </c>
      <c r="BR361" s="6">
        <f t="shared" si="101"/>
        <v>4</v>
      </c>
      <c r="BS361" s="6">
        <f t="shared" si="102"/>
        <v>1</v>
      </c>
      <c r="BT361" s="6">
        <f t="shared" si="103"/>
        <v>3</v>
      </c>
    </row>
    <row r="362" spans="1:72" hidden="1" x14ac:dyDescent="0.2">
      <c r="A362" s="46">
        <v>927</v>
      </c>
      <c r="B362" s="46">
        <f t="shared" si="97"/>
        <v>7</v>
      </c>
      <c r="C362" s="46">
        <f t="shared" si="98"/>
        <v>19</v>
      </c>
      <c r="D362" s="46">
        <f t="shared" si="99"/>
        <v>2</v>
      </c>
      <c r="E362" s="85">
        <v>13930</v>
      </c>
      <c r="F362" s="7" t="s">
        <v>661</v>
      </c>
      <c r="G362" s="50" t="s">
        <v>103</v>
      </c>
      <c r="H362" s="50" t="s">
        <v>306</v>
      </c>
      <c r="I362" s="50">
        <v>2</v>
      </c>
      <c r="J362" s="50">
        <v>0</v>
      </c>
      <c r="L362" s="171">
        <v>6141</v>
      </c>
      <c r="M362" s="57" t="s">
        <v>3608</v>
      </c>
      <c r="O362" s="7">
        <v>27</v>
      </c>
      <c r="P362" s="7">
        <v>13</v>
      </c>
      <c r="Q362" s="7">
        <v>6</v>
      </c>
      <c r="R362" s="7">
        <v>8</v>
      </c>
      <c r="S362" s="7">
        <v>53</v>
      </c>
      <c r="T362" s="7">
        <v>44</v>
      </c>
      <c r="U362" s="7">
        <v>32</v>
      </c>
      <c r="BG362" s="6">
        <f t="shared" si="87"/>
        <v>1</v>
      </c>
      <c r="BH362" s="6">
        <f t="shared" si="88"/>
        <v>1</v>
      </c>
      <c r="BI362" s="6">
        <f t="shared" si="89"/>
        <v>0</v>
      </c>
      <c r="BJ362" s="6">
        <f t="shared" si="90"/>
        <v>0</v>
      </c>
      <c r="BK362" s="6">
        <f t="shared" si="91"/>
        <v>0</v>
      </c>
      <c r="BL362" s="6">
        <f t="shared" si="92"/>
        <v>0</v>
      </c>
      <c r="BM362" s="6">
        <f t="shared" si="93"/>
        <v>1</v>
      </c>
      <c r="BN362" s="6">
        <f t="shared" si="94"/>
        <v>5</v>
      </c>
      <c r="BO362" s="6">
        <f t="shared" si="95"/>
        <v>0</v>
      </c>
      <c r="BP362" s="6">
        <f t="shared" si="96"/>
        <v>0</v>
      </c>
      <c r="BQ362" s="6">
        <f t="shared" si="100"/>
        <v>1</v>
      </c>
      <c r="BR362" s="6">
        <f t="shared" si="101"/>
        <v>5</v>
      </c>
      <c r="BS362" s="6">
        <f t="shared" si="102"/>
        <v>0</v>
      </c>
      <c r="BT362" s="6">
        <f t="shared" si="103"/>
        <v>0</v>
      </c>
    </row>
    <row r="363" spans="1:72" hidden="1" x14ac:dyDescent="0.2">
      <c r="A363" s="46">
        <v>928</v>
      </c>
      <c r="B363" s="46">
        <f t="shared" si="97"/>
        <v>7</v>
      </c>
      <c r="C363" s="46">
        <f t="shared" si="98"/>
        <v>26</v>
      </c>
      <c r="D363" s="46">
        <f t="shared" si="99"/>
        <v>2</v>
      </c>
      <c r="E363" s="85">
        <v>13937</v>
      </c>
      <c r="F363" s="7" t="s">
        <v>112</v>
      </c>
      <c r="G363" s="50" t="s">
        <v>103</v>
      </c>
      <c r="H363" s="50" t="s">
        <v>307</v>
      </c>
      <c r="I363" s="50">
        <v>0</v>
      </c>
      <c r="J363" s="50">
        <v>0</v>
      </c>
      <c r="L363" s="171">
        <v>8519</v>
      </c>
      <c r="O363" s="7">
        <v>28</v>
      </c>
      <c r="P363" s="7">
        <v>13</v>
      </c>
      <c r="Q363" s="7">
        <v>7</v>
      </c>
      <c r="R363" s="7">
        <v>8</v>
      </c>
      <c r="S363" s="7">
        <v>53</v>
      </c>
      <c r="T363" s="7">
        <v>44</v>
      </c>
      <c r="U363" s="7">
        <v>33</v>
      </c>
      <c r="BG363" s="6">
        <f t="shared" si="87"/>
        <v>0</v>
      </c>
      <c r="BH363" s="6">
        <f t="shared" si="88"/>
        <v>0</v>
      </c>
      <c r="BI363" s="6">
        <f t="shared" si="89"/>
        <v>1</v>
      </c>
      <c r="BJ363" s="6">
        <f t="shared" si="90"/>
        <v>1</v>
      </c>
      <c r="BK363" s="6">
        <f t="shared" si="91"/>
        <v>0</v>
      </c>
      <c r="BL363" s="6">
        <f t="shared" si="92"/>
        <v>0</v>
      </c>
      <c r="BM363" s="6">
        <f t="shared" si="93"/>
        <v>1</v>
      </c>
      <c r="BN363" s="6">
        <f t="shared" si="94"/>
        <v>6</v>
      </c>
      <c r="BO363" s="6">
        <f t="shared" si="95"/>
        <v>1</v>
      </c>
      <c r="BP363" s="6">
        <f t="shared" si="96"/>
        <v>1</v>
      </c>
      <c r="BQ363" s="6">
        <f t="shared" si="100"/>
        <v>0</v>
      </c>
      <c r="BR363" s="6">
        <f t="shared" si="101"/>
        <v>0</v>
      </c>
      <c r="BS363" s="6">
        <f t="shared" si="102"/>
        <v>0</v>
      </c>
      <c r="BT363" s="6">
        <f t="shared" si="103"/>
        <v>0</v>
      </c>
    </row>
    <row r="364" spans="1:72" hidden="1" x14ac:dyDescent="0.2">
      <c r="A364" s="46">
        <v>929</v>
      </c>
      <c r="B364" s="46">
        <f t="shared" si="97"/>
        <v>7</v>
      </c>
      <c r="C364" s="46">
        <f t="shared" si="98"/>
        <v>12</v>
      </c>
      <c r="D364" s="46">
        <f t="shared" si="99"/>
        <v>3</v>
      </c>
      <c r="E364" s="85">
        <v>13951</v>
      </c>
      <c r="F364" s="7" t="s">
        <v>321</v>
      </c>
      <c r="G364" s="50" t="s">
        <v>103</v>
      </c>
      <c r="H364" s="50" t="s">
        <v>307</v>
      </c>
      <c r="I364" s="50">
        <v>2</v>
      </c>
      <c r="J364" s="50">
        <v>2</v>
      </c>
      <c r="L364" s="171">
        <v>7319</v>
      </c>
      <c r="M364" s="57" t="s">
        <v>1143</v>
      </c>
      <c r="O364" s="7">
        <v>29</v>
      </c>
      <c r="P364" s="7">
        <v>13</v>
      </c>
      <c r="Q364" s="7">
        <v>8</v>
      </c>
      <c r="R364" s="7">
        <v>8</v>
      </c>
      <c r="S364" s="7">
        <v>55</v>
      </c>
      <c r="T364" s="7">
        <v>46</v>
      </c>
      <c r="U364" s="7">
        <v>34</v>
      </c>
      <c r="BG364" s="6">
        <f t="shared" si="87"/>
        <v>0</v>
      </c>
      <c r="BH364" s="6">
        <f t="shared" si="88"/>
        <v>0</v>
      </c>
      <c r="BI364" s="6">
        <f t="shared" si="89"/>
        <v>1</v>
      </c>
      <c r="BJ364" s="6">
        <f t="shared" si="90"/>
        <v>2</v>
      </c>
      <c r="BK364" s="6">
        <f t="shared" si="91"/>
        <v>0</v>
      </c>
      <c r="BL364" s="6">
        <f t="shared" si="92"/>
        <v>0</v>
      </c>
      <c r="BM364" s="6">
        <f t="shared" si="93"/>
        <v>1</v>
      </c>
      <c r="BN364" s="6">
        <f t="shared" si="94"/>
        <v>7</v>
      </c>
      <c r="BO364" s="6">
        <f t="shared" si="95"/>
        <v>1</v>
      </c>
      <c r="BP364" s="6">
        <f t="shared" si="96"/>
        <v>2</v>
      </c>
      <c r="BQ364" s="6">
        <f t="shared" si="100"/>
        <v>1</v>
      </c>
      <c r="BR364" s="6">
        <f t="shared" si="101"/>
        <v>1</v>
      </c>
      <c r="BS364" s="6">
        <f t="shared" si="102"/>
        <v>1</v>
      </c>
      <c r="BT364" s="6">
        <f t="shared" si="103"/>
        <v>1</v>
      </c>
    </row>
    <row r="365" spans="1:72" hidden="1" x14ac:dyDescent="0.2">
      <c r="A365" s="46">
        <v>930</v>
      </c>
      <c r="B365" s="46">
        <f t="shared" si="97"/>
        <v>4</v>
      </c>
      <c r="C365" s="46">
        <f t="shared" si="98"/>
        <v>16</v>
      </c>
      <c r="D365" s="46">
        <f t="shared" si="99"/>
        <v>3</v>
      </c>
      <c r="E365" s="85">
        <v>13955</v>
      </c>
      <c r="F365" s="7" t="s">
        <v>3382</v>
      </c>
      <c r="G365" s="50" t="s">
        <v>310</v>
      </c>
      <c r="H365" s="50" t="s">
        <v>307</v>
      </c>
      <c r="I365" s="50">
        <v>2</v>
      </c>
      <c r="J365" s="50">
        <v>2</v>
      </c>
      <c r="L365" s="171">
        <v>2808</v>
      </c>
      <c r="M365" s="57" t="s">
        <v>1697</v>
      </c>
      <c r="O365" s="7">
        <v>30</v>
      </c>
      <c r="P365" s="7">
        <v>13</v>
      </c>
      <c r="Q365" s="7">
        <v>9</v>
      </c>
      <c r="R365" s="7">
        <v>8</v>
      </c>
      <c r="S365" s="7">
        <v>57</v>
      </c>
      <c r="T365" s="7">
        <v>48</v>
      </c>
      <c r="U365" s="7">
        <v>35</v>
      </c>
      <c r="BG365" s="6">
        <f t="shared" si="87"/>
        <v>0</v>
      </c>
      <c r="BH365" s="6">
        <f t="shared" si="88"/>
        <v>0</v>
      </c>
      <c r="BI365" s="6">
        <f t="shared" si="89"/>
        <v>1</v>
      </c>
      <c r="BJ365" s="6">
        <f t="shared" si="90"/>
        <v>3</v>
      </c>
      <c r="BK365" s="6">
        <f t="shared" si="91"/>
        <v>0</v>
      </c>
      <c r="BL365" s="6">
        <f t="shared" si="92"/>
        <v>0</v>
      </c>
      <c r="BM365" s="6">
        <f t="shared" si="93"/>
        <v>1</v>
      </c>
      <c r="BN365" s="6">
        <f t="shared" si="94"/>
        <v>8</v>
      </c>
      <c r="BO365" s="6">
        <f t="shared" si="95"/>
        <v>1</v>
      </c>
      <c r="BP365" s="6">
        <f t="shared" si="96"/>
        <v>3</v>
      </c>
      <c r="BQ365" s="6">
        <f t="shared" si="100"/>
        <v>1</v>
      </c>
      <c r="BR365" s="6">
        <f t="shared" si="101"/>
        <v>2</v>
      </c>
      <c r="BS365" s="6">
        <f t="shared" si="102"/>
        <v>1</v>
      </c>
      <c r="BT365" s="6">
        <f t="shared" si="103"/>
        <v>2</v>
      </c>
    </row>
    <row r="366" spans="1:72" hidden="1" x14ac:dyDescent="0.2">
      <c r="A366" s="46">
        <v>931</v>
      </c>
      <c r="B366" s="46">
        <f t="shared" si="97"/>
        <v>7</v>
      </c>
      <c r="C366" s="46">
        <f t="shared" si="98"/>
        <v>19</v>
      </c>
      <c r="D366" s="46">
        <f t="shared" si="99"/>
        <v>3</v>
      </c>
      <c r="E366" s="85">
        <v>13958</v>
      </c>
      <c r="F366" s="7" t="s">
        <v>109</v>
      </c>
      <c r="G366" s="50" t="s">
        <v>310</v>
      </c>
      <c r="H366" s="50" t="s">
        <v>308</v>
      </c>
      <c r="I366" s="50">
        <v>2</v>
      </c>
      <c r="J366" s="50">
        <v>4</v>
      </c>
      <c r="L366" s="171">
        <v>4961</v>
      </c>
      <c r="M366" s="57" t="s">
        <v>1698</v>
      </c>
      <c r="O366" s="7">
        <v>31</v>
      </c>
      <c r="P366" s="7">
        <v>13</v>
      </c>
      <c r="Q366" s="7">
        <v>9</v>
      </c>
      <c r="R366" s="7">
        <v>9</v>
      </c>
      <c r="S366" s="7">
        <v>59</v>
      </c>
      <c r="T366" s="7">
        <v>52</v>
      </c>
      <c r="U366" s="7">
        <v>35</v>
      </c>
      <c r="BG366" s="6">
        <f t="shared" si="87"/>
        <v>0</v>
      </c>
      <c r="BH366" s="6">
        <f t="shared" si="88"/>
        <v>0</v>
      </c>
      <c r="BI366" s="6">
        <f t="shared" si="89"/>
        <v>0</v>
      </c>
      <c r="BJ366" s="6">
        <f t="shared" si="90"/>
        <v>0</v>
      </c>
      <c r="BK366" s="6">
        <f t="shared" si="91"/>
        <v>1</v>
      </c>
      <c r="BL366" s="6">
        <f t="shared" si="92"/>
        <v>1</v>
      </c>
      <c r="BM366" s="6">
        <f t="shared" si="93"/>
        <v>0</v>
      </c>
      <c r="BN366" s="6">
        <f t="shared" si="94"/>
        <v>0</v>
      </c>
      <c r="BO366" s="6">
        <f t="shared" si="95"/>
        <v>1</v>
      </c>
      <c r="BP366" s="6">
        <f t="shared" si="96"/>
        <v>4</v>
      </c>
      <c r="BQ366" s="6">
        <f t="shared" si="100"/>
        <v>1</v>
      </c>
      <c r="BR366" s="6">
        <f t="shared" si="101"/>
        <v>3</v>
      </c>
      <c r="BS366" s="6">
        <f t="shared" si="102"/>
        <v>1</v>
      </c>
      <c r="BT366" s="6">
        <f t="shared" si="103"/>
        <v>3</v>
      </c>
    </row>
    <row r="367" spans="1:72" hidden="1" x14ac:dyDescent="0.2">
      <c r="A367" s="46">
        <v>932</v>
      </c>
      <c r="B367" s="46">
        <f t="shared" si="97"/>
        <v>7</v>
      </c>
      <c r="C367" s="46">
        <f t="shared" si="98"/>
        <v>26</v>
      </c>
      <c r="D367" s="46">
        <f t="shared" si="99"/>
        <v>3</v>
      </c>
      <c r="E367" s="85">
        <v>13965</v>
      </c>
      <c r="F367" s="7" t="s">
        <v>1611</v>
      </c>
      <c r="G367" s="50" t="s">
        <v>103</v>
      </c>
      <c r="H367" s="50" t="s">
        <v>308</v>
      </c>
      <c r="I367" s="50">
        <v>1</v>
      </c>
      <c r="J367" s="50">
        <v>2</v>
      </c>
      <c r="L367" s="171">
        <v>4593</v>
      </c>
      <c r="M367" s="57" t="s">
        <v>2337</v>
      </c>
      <c r="O367" s="7">
        <v>32</v>
      </c>
      <c r="P367" s="7">
        <v>13</v>
      </c>
      <c r="Q367" s="7">
        <v>9</v>
      </c>
      <c r="R367" s="7">
        <v>10</v>
      </c>
      <c r="S367" s="7">
        <v>60</v>
      </c>
      <c r="T367" s="7">
        <v>54</v>
      </c>
      <c r="U367" s="7">
        <v>35</v>
      </c>
      <c r="BG367" s="6">
        <f t="shared" si="87"/>
        <v>0</v>
      </c>
      <c r="BH367" s="6">
        <f t="shared" si="88"/>
        <v>0</v>
      </c>
      <c r="BI367" s="6">
        <f t="shared" si="89"/>
        <v>0</v>
      </c>
      <c r="BJ367" s="6">
        <f t="shared" si="90"/>
        <v>0</v>
      </c>
      <c r="BK367" s="6">
        <f t="shared" si="91"/>
        <v>1</v>
      </c>
      <c r="BL367" s="6">
        <f t="shared" si="92"/>
        <v>2</v>
      </c>
      <c r="BM367" s="6">
        <f t="shared" si="93"/>
        <v>0</v>
      </c>
      <c r="BN367" s="6">
        <f t="shared" si="94"/>
        <v>0</v>
      </c>
      <c r="BO367" s="6">
        <f t="shared" si="95"/>
        <v>1</v>
      </c>
      <c r="BP367" s="6">
        <f t="shared" si="96"/>
        <v>5</v>
      </c>
      <c r="BQ367" s="6">
        <f t="shared" si="100"/>
        <v>1</v>
      </c>
      <c r="BR367" s="6">
        <f t="shared" si="101"/>
        <v>4</v>
      </c>
      <c r="BS367" s="6">
        <f t="shared" si="102"/>
        <v>1</v>
      </c>
      <c r="BT367" s="6">
        <f t="shared" si="103"/>
        <v>4</v>
      </c>
    </row>
    <row r="368" spans="1:72" hidden="1" x14ac:dyDescent="0.2">
      <c r="A368" s="46">
        <v>933</v>
      </c>
      <c r="B368" s="46">
        <f t="shared" si="97"/>
        <v>7</v>
      </c>
      <c r="C368" s="46">
        <f t="shared" si="98"/>
        <v>2</v>
      </c>
      <c r="D368" s="46">
        <f t="shared" si="99"/>
        <v>4</v>
      </c>
      <c r="E368" s="85">
        <v>13972</v>
      </c>
      <c r="F368" s="7" t="s">
        <v>2385</v>
      </c>
      <c r="G368" s="50" t="s">
        <v>310</v>
      </c>
      <c r="H368" s="50" t="s">
        <v>307</v>
      </c>
      <c r="I368" s="50">
        <v>1</v>
      </c>
      <c r="J368" s="50">
        <v>1</v>
      </c>
      <c r="L368" s="171">
        <v>3412</v>
      </c>
      <c r="M368" s="57" t="s">
        <v>367</v>
      </c>
      <c r="O368" s="7">
        <v>33</v>
      </c>
      <c r="P368" s="7">
        <v>13</v>
      </c>
      <c r="Q368" s="7">
        <v>10</v>
      </c>
      <c r="R368" s="7">
        <v>10</v>
      </c>
      <c r="S368" s="7">
        <v>61</v>
      </c>
      <c r="T368" s="7">
        <v>55</v>
      </c>
      <c r="U368" s="7">
        <v>36</v>
      </c>
      <c r="BG368" s="6">
        <f t="shared" si="87"/>
        <v>0</v>
      </c>
      <c r="BH368" s="6">
        <f t="shared" si="88"/>
        <v>0</v>
      </c>
      <c r="BI368" s="6">
        <f t="shared" si="89"/>
        <v>1</v>
      </c>
      <c r="BJ368" s="6">
        <f t="shared" si="90"/>
        <v>1</v>
      </c>
      <c r="BK368" s="6">
        <f t="shared" si="91"/>
        <v>0</v>
      </c>
      <c r="BL368" s="6">
        <f t="shared" si="92"/>
        <v>0</v>
      </c>
      <c r="BM368" s="6">
        <f t="shared" si="93"/>
        <v>1</v>
      </c>
      <c r="BN368" s="6">
        <f t="shared" si="94"/>
        <v>1</v>
      </c>
      <c r="BO368" s="6">
        <f t="shared" si="95"/>
        <v>1</v>
      </c>
      <c r="BP368" s="6">
        <f t="shared" si="96"/>
        <v>6</v>
      </c>
      <c r="BQ368" s="6">
        <f t="shared" si="100"/>
        <v>1</v>
      </c>
      <c r="BR368" s="6">
        <f t="shared" si="101"/>
        <v>5</v>
      </c>
      <c r="BS368" s="6">
        <f t="shared" si="102"/>
        <v>1</v>
      </c>
      <c r="BT368" s="6">
        <f t="shared" si="103"/>
        <v>5</v>
      </c>
    </row>
    <row r="369" spans="1:72" hidden="1" x14ac:dyDescent="0.2">
      <c r="A369" s="46">
        <v>934</v>
      </c>
      <c r="B369" s="46">
        <f t="shared" si="97"/>
        <v>7</v>
      </c>
      <c r="C369" s="46">
        <f t="shared" si="98"/>
        <v>9</v>
      </c>
      <c r="D369" s="46">
        <f t="shared" si="99"/>
        <v>4</v>
      </c>
      <c r="E369" s="85">
        <v>13979</v>
      </c>
      <c r="F369" s="7" t="s">
        <v>1113</v>
      </c>
      <c r="G369" s="50" t="s">
        <v>103</v>
      </c>
      <c r="H369" s="50" t="s">
        <v>306</v>
      </c>
      <c r="I369" s="50">
        <v>1</v>
      </c>
      <c r="J369" s="50">
        <v>0</v>
      </c>
      <c r="L369" s="171">
        <v>3565</v>
      </c>
      <c r="M369" s="57" t="s">
        <v>2337</v>
      </c>
      <c r="O369" s="7">
        <v>34</v>
      </c>
      <c r="P369" s="7">
        <v>14</v>
      </c>
      <c r="Q369" s="7">
        <v>10</v>
      </c>
      <c r="R369" s="7">
        <v>10</v>
      </c>
      <c r="S369" s="7">
        <v>62</v>
      </c>
      <c r="T369" s="7">
        <v>55</v>
      </c>
      <c r="U369" s="7">
        <v>38</v>
      </c>
      <c r="BG369" s="6">
        <f t="shared" si="87"/>
        <v>1</v>
      </c>
      <c r="BH369" s="6">
        <f t="shared" si="88"/>
        <v>1</v>
      </c>
      <c r="BI369" s="6">
        <f t="shared" si="89"/>
        <v>0</v>
      </c>
      <c r="BJ369" s="6">
        <f t="shared" si="90"/>
        <v>0</v>
      </c>
      <c r="BK369" s="6">
        <f t="shared" si="91"/>
        <v>0</v>
      </c>
      <c r="BL369" s="6">
        <f t="shared" si="92"/>
        <v>0</v>
      </c>
      <c r="BM369" s="6">
        <f t="shared" si="93"/>
        <v>1</v>
      </c>
      <c r="BN369" s="6">
        <f t="shared" si="94"/>
        <v>2</v>
      </c>
      <c r="BO369" s="6">
        <f t="shared" si="95"/>
        <v>0</v>
      </c>
      <c r="BP369" s="6">
        <f t="shared" si="96"/>
        <v>0</v>
      </c>
      <c r="BQ369" s="6">
        <f t="shared" si="100"/>
        <v>1</v>
      </c>
      <c r="BR369" s="6">
        <f t="shared" si="101"/>
        <v>6</v>
      </c>
      <c r="BS369" s="6">
        <f t="shared" si="102"/>
        <v>0</v>
      </c>
      <c r="BT369" s="6">
        <f t="shared" si="103"/>
        <v>0</v>
      </c>
    </row>
    <row r="370" spans="1:72" hidden="1" x14ac:dyDescent="0.2">
      <c r="A370" s="46">
        <v>935</v>
      </c>
      <c r="B370" s="46">
        <f t="shared" si="97"/>
        <v>6</v>
      </c>
      <c r="C370" s="46">
        <f t="shared" si="98"/>
        <v>15</v>
      </c>
      <c r="D370" s="46">
        <f t="shared" si="99"/>
        <v>4</v>
      </c>
      <c r="E370" s="85">
        <v>13985</v>
      </c>
      <c r="F370" s="7" t="s">
        <v>1699</v>
      </c>
      <c r="G370" s="50" t="s">
        <v>103</v>
      </c>
      <c r="H370" s="50" t="s">
        <v>306</v>
      </c>
      <c r="I370" s="50">
        <v>3</v>
      </c>
      <c r="J370" s="50">
        <v>1</v>
      </c>
      <c r="L370" s="171">
        <v>7796</v>
      </c>
      <c r="M370" s="57" t="s">
        <v>1700</v>
      </c>
      <c r="O370" s="7">
        <v>35</v>
      </c>
      <c r="P370" s="7">
        <v>15</v>
      </c>
      <c r="Q370" s="7">
        <v>10</v>
      </c>
      <c r="R370" s="7">
        <v>10</v>
      </c>
      <c r="S370" s="7">
        <v>65</v>
      </c>
      <c r="T370" s="7">
        <v>56</v>
      </c>
      <c r="U370" s="7">
        <v>40</v>
      </c>
      <c r="BG370" s="6">
        <f t="shared" si="87"/>
        <v>1</v>
      </c>
      <c r="BH370" s="6">
        <f t="shared" si="88"/>
        <v>2</v>
      </c>
      <c r="BI370" s="6">
        <f t="shared" si="89"/>
        <v>0</v>
      </c>
      <c r="BJ370" s="6">
        <f t="shared" si="90"/>
        <v>0</v>
      </c>
      <c r="BK370" s="6">
        <f t="shared" si="91"/>
        <v>0</v>
      </c>
      <c r="BL370" s="6">
        <f t="shared" si="92"/>
        <v>0</v>
      </c>
      <c r="BM370" s="6">
        <f t="shared" si="93"/>
        <v>1</v>
      </c>
      <c r="BN370" s="6">
        <f t="shared" si="94"/>
        <v>3</v>
      </c>
      <c r="BO370" s="6">
        <f t="shared" si="95"/>
        <v>0</v>
      </c>
      <c r="BP370" s="6">
        <f t="shared" si="96"/>
        <v>0</v>
      </c>
      <c r="BQ370" s="6">
        <f t="shared" si="100"/>
        <v>1</v>
      </c>
      <c r="BR370" s="6">
        <f t="shared" si="101"/>
        <v>7</v>
      </c>
      <c r="BS370" s="6">
        <f t="shared" si="102"/>
        <v>1</v>
      </c>
      <c r="BT370" s="6">
        <f t="shared" si="103"/>
        <v>1</v>
      </c>
    </row>
    <row r="371" spans="1:72" hidden="1" x14ac:dyDescent="0.2">
      <c r="A371" s="46">
        <v>936</v>
      </c>
      <c r="B371" s="46">
        <f t="shared" si="97"/>
        <v>7</v>
      </c>
      <c r="C371" s="46">
        <f t="shared" si="98"/>
        <v>16</v>
      </c>
      <c r="D371" s="46">
        <f t="shared" si="99"/>
        <v>4</v>
      </c>
      <c r="E371" s="85">
        <v>13986</v>
      </c>
      <c r="F371" s="7" t="s">
        <v>660</v>
      </c>
      <c r="G371" s="50" t="s">
        <v>310</v>
      </c>
      <c r="H371" s="50" t="s">
        <v>308</v>
      </c>
      <c r="I371" s="50">
        <v>0</v>
      </c>
      <c r="J371" s="50">
        <v>2</v>
      </c>
      <c r="L371" s="171">
        <v>7088</v>
      </c>
      <c r="O371" s="7">
        <v>36</v>
      </c>
      <c r="P371" s="7">
        <v>15</v>
      </c>
      <c r="Q371" s="7">
        <v>10</v>
      </c>
      <c r="R371" s="7">
        <v>11</v>
      </c>
      <c r="S371" s="7">
        <v>65</v>
      </c>
      <c r="T371" s="7">
        <v>58</v>
      </c>
      <c r="U371" s="7">
        <v>40</v>
      </c>
      <c r="BG371" s="6">
        <f t="shared" si="87"/>
        <v>0</v>
      </c>
      <c r="BH371" s="6">
        <f t="shared" si="88"/>
        <v>0</v>
      </c>
      <c r="BI371" s="6">
        <f t="shared" si="89"/>
        <v>0</v>
      </c>
      <c r="BJ371" s="6">
        <f t="shared" si="90"/>
        <v>0</v>
      </c>
      <c r="BK371" s="6">
        <f t="shared" si="91"/>
        <v>1</v>
      </c>
      <c r="BL371" s="6">
        <f t="shared" si="92"/>
        <v>1</v>
      </c>
      <c r="BM371" s="6">
        <f t="shared" si="93"/>
        <v>0</v>
      </c>
      <c r="BN371" s="6">
        <f t="shared" si="94"/>
        <v>0</v>
      </c>
      <c r="BO371" s="6">
        <f t="shared" si="95"/>
        <v>1</v>
      </c>
      <c r="BP371" s="6">
        <f t="shared" si="96"/>
        <v>1</v>
      </c>
      <c r="BQ371" s="6">
        <f t="shared" si="100"/>
        <v>0</v>
      </c>
      <c r="BR371" s="6">
        <f t="shared" si="101"/>
        <v>0</v>
      </c>
      <c r="BS371" s="6">
        <f t="shared" si="102"/>
        <v>1</v>
      </c>
      <c r="BT371" s="6">
        <f t="shared" si="103"/>
        <v>2</v>
      </c>
    </row>
    <row r="372" spans="1:72" hidden="1" x14ac:dyDescent="0.2">
      <c r="A372" s="46">
        <v>937</v>
      </c>
      <c r="B372" s="46">
        <f t="shared" si="97"/>
        <v>3</v>
      </c>
      <c r="C372" s="46">
        <f t="shared" si="98"/>
        <v>19</v>
      </c>
      <c r="D372" s="46">
        <f t="shared" si="99"/>
        <v>4</v>
      </c>
      <c r="E372" s="85">
        <v>13989</v>
      </c>
      <c r="F372" s="7" t="s">
        <v>1701</v>
      </c>
      <c r="G372" s="50" t="s">
        <v>310</v>
      </c>
      <c r="H372" s="50" t="s">
        <v>306</v>
      </c>
      <c r="I372" s="50">
        <v>1</v>
      </c>
      <c r="J372" s="50">
        <v>0</v>
      </c>
      <c r="L372" s="171">
        <v>7296</v>
      </c>
      <c r="M372" s="57" t="s">
        <v>2337</v>
      </c>
      <c r="O372" s="7">
        <v>37</v>
      </c>
      <c r="P372" s="7">
        <v>16</v>
      </c>
      <c r="Q372" s="7">
        <v>10</v>
      </c>
      <c r="R372" s="7">
        <v>11</v>
      </c>
      <c r="S372" s="7">
        <v>66</v>
      </c>
      <c r="T372" s="7">
        <v>58</v>
      </c>
      <c r="U372" s="7">
        <v>42</v>
      </c>
      <c r="BG372" s="6">
        <f t="shared" si="87"/>
        <v>1</v>
      </c>
      <c r="BH372" s="6">
        <f t="shared" si="88"/>
        <v>1</v>
      </c>
      <c r="BI372" s="6">
        <f t="shared" si="89"/>
        <v>0</v>
      </c>
      <c r="BJ372" s="6">
        <f t="shared" si="90"/>
        <v>0</v>
      </c>
      <c r="BK372" s="6">
        <f t="shared" si="91"/>
        <v>0</v>
      </c>
      <c r="BL372" s="6">
        <f t="shared" si="92"/>
        <v>0</v>
      </c>
      <c r="BM372" s="6">
        <f t="shared" si="93"/>
        <v>1</v>
      </c>
      <c r="BN372" s="6">
        <f t="shared" si="94"/>
        <v>1</v>
      </c>
      <c r="BO372" s="6">
        <f t="shared" si="95"/>
        <v>0</v>
      </c>
      <c r="BP372" s="6">
        <f t="shared" si="96"/>
        <v>0</v>
      </c>
      <c r="BQ372" s="6">
        <f t="shared" si="100"/>
        <v>1</v>
      </c>
      <c r="BR372" s="6">
        <f t="shared" si="101"/>
        <v>1</v>
      </c>
      <c r="BS372" s="6">
        <f t="shared" si="102"/>
        <v>0</v>
      </c>
      <c r="BT372" s="6">
        <f t="shared" si="103"/>
        <v>0</v>
      </c>
    </row>
    <row r="373" spans="1:72" hidden="1" x14ac:dyDescent="0.2">
      <c r="A373" s="46">
        <v>938</v>
      </c>
      <c r="B373" s="46">
        <f t="shared" si="97"/>
        <v>7</v>
      </c>
      <c r="C373" s="46">
        <f t="shared" si="98"/>
        <v>23</v>
      </c>
      <c r="D373" s="46">
        <f t="shared" si="99"/>
        <v>4</v>
      </c>
      <c r="E373" s="85">
        <v>13993</v>
      </c>
      <c r="F373" s="7" t="s">
        <v>2851</v>
      </c>
      <c r="G373" s="50" t="s">
        <v>103</v>
      </c>
      <c r="H373" s="50" t="s">
        <v>308</v>
      </c>
      <c r="I373" s="50">
        <v>0</v>
      </c>
      <c r="J373" s="50">
        <v>1</v>
      </c>
      <c r="L373" s="171">
        <v>9494</v>
      </c>
      <c r="O373" s="7">
        <v>38</v>
      </c>
      <c r="P373" s="7">
        <v>16</v>
      </c>
      <c r="Q373" s="7">
        <v>10</v>
      </c>
      <c r="R373" s="7">
        <v>12</v>
      </c>
      <c r="S373" s="7">
        <v>66</v>
      </c>
      <c r="T373" s="7">
        <v>59</v>
      </c>
      <c r="U373" s="7">
        <v>42</v>
      </c>
      <c r="BG373" s="6">
        <f t="shared" si="87"/>
        <v>0</v>
      </c>
      <c r="BH373" s="6">
        <f t="shared" si="88"/>
        <v>0</v>
      </c>
      <c r="BI373" s="6">
        <f t="shared" si="89"/>
        <v>0</v>
      </c>
      <c r="BJ373" s="6">
        <f t="shared" si="90"/>
        <v>0</v>
      </c>
      <c r="BK373" s="6">
        <f t="shared" si="91"/>
        <v>1</v>
      </c>
      <c r="BL373" s="6">
        <f t="shared" si="92"/>
        <v>1</v>
      </c>
      <c r="BM373" s="6">
        <f t="shared" si="93"/>
        <v>0</v>
      </c>
      <c r="BN373" s="6">
        <f t="shared" si="94"/>
        <v>0</v>
      </c>
      <c r="BO373" s="6">
        <f t="shared" si="95"/>
        <v>1</v>
      </c>
      <c r="BP373" s="6">
        <f t="shared" si="96"/>
        <v>1</v>
      </c>
      <c r="BQ373" s="6">
        <f t="shared" si="100"/>
        <v>0</v>
      </c>
      <c r="BR373" s="6">
        <f t="shared" si="101"/>
        <v>0</v>
      </c>
      <c r="BS373" s="6">
        <f t="shared" si="102"/>
        <v>1</v>
      </c>
      <c r="BT373" s="6">
        <f t="shared" si="103"/>
        <v>1</v>
      </c>
    </row>
    <row r="374" spans="1:72" hidden="1" x14ac:dyDescent="0.2">
      <c r="A374" s="46">
        <v>939</v>
      </c>
      <c r="B374" s="46">
        <f t="shared" si="97"/>
        <v>2</v>
      </c>
      <c r="C374" s="46">
        <f t="shared" si="98"/>
        <v>25</v>
      </c>
      <c r="D374" s="46">
        <f t="shared" si="99"/>
        <v>4</v>
      </c>
      <c r="E374" s="85">
        <v>13995</v>
      </c>
      <c r="F374" s="7" t="s">
        <v>2853</v>
      </c>
      <c r="G374" s="50" t="s">
        <v>310</v>
      </c>
      <c r="H374" s="50" t="s">
        <v>308</v>
      </c>
      <c r="I374" s="50">
        <v>1</v>
      </c>
      <c r="J374" s="50">
        <v>3</v>
      </c>
      <c r="L374" s="171">
        <v>15416</v>
      </c>
      <c r="M374" s="57" t="s">
        <v>1702</v>
      </c>
      <c r="O374" s="7">
        <v>39</v>
      </c>
      <c r="P374" s="7">
        <v>16</v>
      </c>
      <c r="Q374" s="7">
        <v>10</v>
      </c>
      <c r="R374" s="7">
        <v>13</v>
      </c>
      <c r="S374" s="7">
        <v>67</v>
      </c>
      <c r="T374" s="7">
        <v>62</v>
      </c>
      <c r="U374" s="7">
        <v>42</v>
      </c>
      <c r="BG374" s="6">
        <f t="shared" si="87"/>
        <v>0</v>
      </c>
      <c r="BH374" s="6">
        <f t="shared" si="88"/>
        <v>0</v>
      </c>
      <c r="BI374" s="6">
        <f t="shared" si="89"/>
        <v>0</v>
      </c>
      <c r="BJ374" s="6">
        <f t="shared" si="90"/>
        <v>0</v>
      </c>
      <c r="BK374" s="6">
        <f t="shared" si="91"/>
        <v>1</v>
      </c>
      <c r="BL374" s="6">
        <f t="shared" si="92"/>
        <v>2</v>
      </c>
      <c r="BM374" s="6">
        <f t="shared" si="93"/>
        <v>0</v>
      </c>
      <c r="BN374" s="6">
        <f t="shared" si="94"/>
        <v>0</v>
      </c>
      <c r="BO374" s="6">
        <f t="shared" si="95"/>
        <v>1</v>
      </c>
      <c r="BP374" s="6">
        <f t="shared" si="96"/>
        <v>2</v>
      </c>
      <c r="BQ374" s="6">
        <f t="shared" si="100"/>
        <v>1</v>
      </c>
      <c r="BR374" s="6">
        <f t="shared" si="101"/>
        <v>1</v>
      </c>
      <c r="BS374" s="6">
        <f t="shared" si="102"/>
        <v>1</v>
      </c>
      <c r="BT374" s="6">
        <f t="shared" si="103"/>
        <v>2</v>
      </c>
    </row>
    <row r="375" spans="1:72" hidden="1" x14ac:dyDescent="0.2">
      <c r="A375" s="46">
        <v>940</v>
      </c>
      <c r="B375" s="46">
        <f t="shared" si="97"/>
        <v>7</v>
      </c>
      <c r="C375" s="46">
        <f t="shared" si="98"/>
        <v>30</v>
      </c>
      <c r="D375" s="46">
        <f t="shared" si="99"/>
        <v>4</v>
      </c>
      <c r="E375" s="85">
        <v>14000</v>
      </c>
      <c r="F375" s="7" t="s">
        <v>1612</v>
      </c>
      <c r="G375" s="50" t="s">
        <v>310</v>
      </c>
      <c r="H375" s="50" t="s">
        <v>308</v>
      </c>
      <c r="I375" s="50">
        <v>1</v>
      </c>
      <c r="J375" s="50">
        <v>2</v>
      </c>
      <c r="L375" s="171">
        <v>2775</v>
      </c>
      <c r="M375" s="57" t="s">
        <v>2337</v>
      </c>
      <c r="O375" s="7">
        <v>40</v>
      </c>
      <c r="P375" s="7">
        <v>16</v>
      </c>
      <c r="Q375" s="7">
        <v>10</v>
      </c>
      <c r="R375" s="7">
        <v>14</v>
      </c>
      <c r="S375" s="7">
        <v>68</v>
      </c>
      <c r="T375" s="7">
        <v>64</v>
      </c>
      <c r="U375" s="7">
        <v>42</v>
      </c>
      <c r="BG375" s="6">
        <f t="shared" si="87"/>
        <v>0</v>
      </c>
      <c r="BH375" s="6">
        <f t="shared" si="88"/>
        <v>0</v>
      </c>
      <c r="BI375" s="6">
        <f t="shared" si="89"/>
        <v>0</v>
      </c>
      <c r="BJ375" s="6">
        <f t="shared" si="90"/>
        <v>0</v>
      </c>
      <c r="BK375" s="6">
        <f t="shared" si="91"/>
        <v>1</v>
      </c>
      <c r="BL375" s="6">
        <f t="shared" si="92"/>
        <v>3</v>
      </c>
      <c r="BM375" s="6">
        <f t="shared" si="93"/>
        <v>0</v>
      </c>
      <c r="BN375" s="6">
        <f t="shared" si="94"/>
        <v>0</v>
      </c>
      <c r="BO375" s="6">
        <f t="shared" si="95"/>
        <v>1</v>
      </c>
      <c r="BP375" s="6">
        <f t="shared" si="96"/>
        <v>3</v>
      </c>
      <c r="BQ375" s="6">
        <f t="shared" si="100"/>
        <v>1</v>
      </c>
      <c r="BR375" s="6">
        <f t="shared" si="101"/>
        <v>2</v>
      </c>
      <c r="BS375" s="6">
        <f t="shared" si="102"/>
        <v>1</v>
      </c>
      <c r="BT375" s="6">
        <f t="shared" si="103"/>
        <v>3</v>
      </c>
    </row>
    <row r="376" spans="1:72" hidden="1" x14ac:dyDescent="0.2">
      <c r="A376" s="46">
        <v>941</v>
      </c>
      <c r="B376" s="46">
        <f t="shared" si="97"/>
        <v>2</v>
      </c>
      <c r="C376" s="46">
        <f t="shared" si="98"/>
        <v>2</v>
      </c>
      <c r="D376" s="46">
        <f t="shared" si="99"/>
        <v>5</v>
      </c>
      <c r="E376" s="85">
        <v>14002</v>
      </c>
      <c r="F376" s="7" t="s">
        <v>1632</v>
      </c>
      <c r="G376" s="50" t="s">
        <v>310</v>
      </c>
      <c r="H376" s="50" t="s">
        <v>308</v>
      </c>
      <c r="I376" s="50">
        <v>1</v>
      </c>
      <c r="J376" s="50">
        <v>2</v>
      </c>
      <c r="L376" s="171">
        <v>1259</v>
      </c>
      <c r="M376" s="57" t="s">
        <v>1702</v>
      </c>
      <c r="O376" s="7">
        <v>41</v>
      </c>
      <c r="P376" s="7">
        <v>16</v>
      </c>
      <c r="Q376" s="7">
        <v>10</v>
      </c>
      <c r="R376" s="7">
        <v>15</v>
      </c>
      <c r="S376" s="7">
        <v>69</v>
      </c>
      <c r="T376" s="7">
        <v>66</v>
      </c>
      <c r="U376" s="7">
        <v>42</v>
      </c>
      <c r="BG376" s="6">
        <f t="shared" si="87"/>
        <v>0</v>
      </c>
      <c r="BH376" s="6">
        <f t="shared" si="88"/>
        <v>0</v>
      </c>
      <c r="BI376" s="6">
        <f t="shared" si="89"/>
        <v>0</v>
      </c>
      <c r="BJ376" s="6">
        <f t="shared" si="90"/>
        <v>0</v>
      </c>
      <c r="BK376" s="6">
        <f t="shared" si="91"/>
        <v>1</v>
      </c>
      <c r="BL376" s="6">
        <f t="shared" si="92"/>
        <v>4</v>
      </c>
      <c r="BM376" s="6">
        <f t="shared" si="93"/>
        <v>0</v>
      </c>
      <c r="BN376" s="6">
        <f t="shared" si="94"/>
        <v>0</v>
      </c>
      <c r="BO376" s="6">
        <f t="shared" si="95"/>
        <v>1</v>
      </c>
      <c r="BP376" s="6">
        <f t="shared" si="96"/>
        <v>4</v>
      </c>
      <c r="BQ376" s="6">
        <f t="shared" si="100"/>
        <v>1</v>
      </c>
      <c r="BR376" s="6">
        <f t="shared" si="101"/>
        <v>3</v>
      </c>
      <c r="BS376" s="6">
        <f t="shared" si="102"/>
        <v>1</v>
      </c>
      <c r="BT376" s="6">
        <f t="shared" si="103"/>
        <v>4</v>
      </c>
    </row>
    <row r="377" spans="1:72" hidden="1" x14ac:dyDescent="0.2">
      <c r="A377" s="46">
        <v>942</v>
      </c>
      <c r="B377" s="46">
        <f t="shared" si="97"/>
        <v>7</v>
      </c>
      <c r="C377" s="46">
        <f t="shared" si="98"/>
        <v>7</v>
      </c>
      <c r="D377" s="46">
        <f t="shared" si="99"/>
        <v>5</v>
      </c>
      <c r="E377" s="85">
        <v>14007</v>
      </c>
      <c r="F377" s="7" t="s">
        <v>2727</v>
      </c>
      <c r="G377" s="50" t="s">
        <v>103</v>
      </c>
      <c r="H377" s="50" t="s">
        <v>308</v>
      </c>
      <c r="I377" s="50">
        <v>1</v>
      </c>
      <c r="J377" s="50">
        <v>2</v>
      </c>
      <c r="L377" s="171">
        <v>4082</v>
      </c>
      <c r="M377" s="57" t="s">
        <v>1702</v>
      </c>
      <c r="N377" s="46">
        <v>11</v>
      </c>
      <c r="O377" s="5">
        <v>42</v>
      </c>
      <c r="P377" s="5">
        <v>16</v>
      </c>
      <c r="Q377" s="5">
        <v>10</v>
      </c>
      <c r="R377" s="5">
        <v>16</v>
      </c>
      <c r="S377" s="5">
        <v>70</v>
      </c>
      <c r="T377" s="5">
        <v>68</v>
      </c>
      <c r="U377" s="5">
        <v>42</v>
      </c>
      <c r="BG377" s="6">
        <f t="shared" si="87"/>
        <v>0</v>
      </c>
      <c r="BH377" s="6">
        <f t="shared" si="88"/>
        <v>0</v>
      </c>
      <c r="BI377" s="6">
        <f t="shared" si="89"/>
        <v>0</v>
      </c>
      <c r="BJ377" s="6">
        <f t="shared" si="90"/>
        <v>0</v>
      </c>
      <c r="BK377" s="6">
        <f t="shared" si="91"/>
        <v>1</v>
      </c>
      <c r="BL377" s="6">
        <f t="shared" si="92"/>
        <v>5</v>
      </c>
      <c r="BM377" s="6">
        <f t="shared" si="93"/>
        <v>0</v>
      </c>
      <c r="BN377" s="6">
        <f t="shared" si="94"/>
        <v>0</v>
      </c>
      <c r="BO377" s="6">
        <f t="shared" si="95"/>
        <v>1</v>
      </c>
      <c r="BP377" s="6">
        <f t="shared" si="96"/>
        <v>5</v>
      </c>
      <c r="BQ377" s="6">
        <f t="shared" si="100"/>
        <v>1</v>
      </c>
      <c r="BR377" s="6">
        <f t="shared" si="101"/>
        <v>4</v>
      </c>
      <c r="BS377" s="6">
        <f t="shared" si="102"/>
        <v>1</v>
      </c>
      <c r="BT377" s="6">
        <f t="shared" si="103"/>
        <v>5</v>
      </c>
    </row>
    <row r="378" spans="1:72" hidden="1" x14ac:dyDescent="0.2">
      <c r="A378" s="46">
        <v>1001</v>
      </c>
      <c r="B378" s="46">
        <f t="shared" si="97"/>
        <v>7</v>
      </c>
      <c r="C378" s="46">
        <f t="shared" si="98"/>
        <v>27</v>
      </c>
      <c r="D378" s="46">
        <f t="shared" si="99"/>
        <v>8</v>
      </c>
      <c r="E378" s="85">
        <v>14119</v>
      </c>
      <c r="F378" s="7" t="s">
        <v>1632</v>
      </c>
      <c r="G378" s="50" t="s">
        <v>310</v>
      </c>
      <c r="H378" s="50" t="s">
        <v>308</v>
      </c>
      <c r="I378" s="50">
        <v>0</v>
      </c>
      <c r="J378" s="50">
        <v>1</v>
      </c>
      <c r="L378" s="171">
        <v>13337</v>
      </c>
      <c r="O378" s="7">
        <v>1</v>
      </c>
      <c r="P378" s="7">
        <v>0</v>
      </c>
      <c r="Q378" s="7">
        <v>0</v>
      </c>
      <c r="R378" s="7">
        <v>1</v>
      </c>
      <c r="S378" s="7">
        <v>0</v>
      </c>
      <c r="T378" s="7">
        <v>1</v>
      </c>
      <c r="U378" s="7">
        <v>0</v>
      </c>
      <c r="BG378" s="6">
        <f t="shared" si="87"/>
        <v>0</v>
      </c>
      <c r="BH378" s="6">
        <f t="shared" si="88"/>
        <v>0</v>
      </c>
      <c r="BI378" s="6">
        <f t="shared" si="89"/>
        <v>0</v>
      </c>
      <c r="BJ378" s="6">
        <f t="shared" si="90"/>
        <v>0</v>
      </c>
      <c r="BK378" s="6">
        <f t="shared" si="91"/>
        <v>1</v>
      </c>
      <c r="BL378" s="6">
        <f t="shared" si="92"/>
        <v>6</v>
      </c>
      <c r="BM378" s="6">
        <f t="shared" si="93"/>
        <v>0</v>
      </c>
      <c r="BN378" s="6">
        <f t="shared" si="94"/>
        <v>0</v>
      </c>
      <c r="BO378" s="6">
        <f t="shared" si="95"/>
        <v>1</v>
      </c>
      <c r="BP378" s="6">
        <f t="shared" si="96"/>
        <v>6</v>
      </c>
      <c r="BQ378" s="6">
        <f t="shared" si="100"/>
        <v>0</v>
      </c>
      <c r="BR378" s="6">
        <f t="shared" si="101"/>
        <v>0</v>
      </c>
      <c r="BS378" s="6">
        <f t="shared" si="102"/>
        <v>1</v>
      </c>
      <c r="BT378" s="6">
        <f t="shared" si="103"/>
        <v>6</v>
      </c>
    </row>
    <row r="379" spans="1:72" hidden="1" x14ac:dyDescent="0.2">
      <c r="A379" s="46">
        <v>1002</v>
      </c>
      <c r="B379" s="46">
        <f t="shared" si="97"/>
        <v>4</v>
      </c>
      <c r="C379" s="46">
        <f t="shared" si="98"/>
        <v>31</v>
      </c>
      <c r="D379" s="46">
        <f t="shared" si="99"/>
        <v>8</v>
      </c>
      <c r="E379" s="85">
        <v>14123</v>
      </c>
      <c r="F379" s="7" t="s">
        <v>3369</v>
      </c>
      <c r="G379" s="50" t="s">
        <v>103</v>
      </c>
      <c r="H379" s="50" t="s">
        <v>307</v>
      </c>
      <c r="I379" s="50">
        <v>1</v>
      </c>
      <c r="J379" s="50">
        <v>1</v>
      </c>
      <c r="L379" s="171">
        <v>6080</v>
      </c>
      <c r="M379" s="57" t="s">
        <v>696</v>
      </c>
      <c r="O379" s="7">
        <v>2</v>
      </c>
      <c r="P379" s="7">
        <v>0</v>
      </c>
      <c r="Q379" s="7">
        <v>1</v>
      </c>
      <c r="R379" s="7">
        <v>1</v>
      </c>
      <c r="S379" s="7">
        <v>1</v>
      </c>
      <c r="T379" s="7">
        <v>2</v>
      </c>
      <c r="U379" s="7">
        <v>1</v>
      </c>
      <c r="BG379" s="6">
        <f t="shared" si="87"/>
        <v>0</v>
      </c>
      <c r="BH379" s="6">
        <f t="shared" si="88"/>
        <v>0</v>
      </c>
      <c r="BI379" s="6">
        <f t="shared" si="89"/>
        <v>1</v>
      </c>
      <c r="BJ379" s="6">
        <f t="shared" si="90"/>
        <v>1</v>
      </c>
      <c r="BK379" s="6">
        <f t="shared" si="91"/>
        <v>0</v>
      </c>
      <c r="BL379" s="6">
        <f t="shared" si="92"/>
        <v>0</v>
      </c>
      <c r="BM379" s="6">
        <f t="shared" si="93"/>
        <v>1</v>
      </c>
      <c r="BN379" s="6">
        <f t="shared" si="94"/>
        <v>1</v>
      </c>
      <c r="BO379" s="6">
        <f t="shared" si="95"/>
        <v>1</v>
      </c>
      <c r="BP379" s="6">
        <f t="shared" si="96"/>
        <v>7</v>
      </c>
      <c r="BQ379" s="6">
        <f t="shared" si="100"/>
        <v>1</v>
      </c>
      <c r="BR379" s="6">
        <f t="shared" si="101"/>
        <v>1</v>
      </c>
      <c r="BS379" s="6">
        <f t="shared" si="102"/>
        <v>1</v>
      </c>
      <c r="BT379" s="6">
        <f t="shared" si="103"/>
        <v>7</v>
      </c>
    </row>
    <row r="380" spans="1:72" hidden="1" x14ac:dyDescent="0.2">
      <c r="A380" s="46">
        <v>1003</v>
      </c>
      <c r="B380" s="46">
        <f t="shared" si="97"/>
        <v>7</v>
      </c>
      <c r="C380" s="46">
        <f t="shared" si="98"/>
        <v>3</v>
      </c>
      <c r="D380" s="46">
        <f t="shared" si="99"/>
        <v>9</v>
      </c>
      <c r="E380" s="85">
        <v>14126</v>
      </c>
      <c r="F380" s="7" t="s">
        <v>663</v>
      </c>
      <c r="G380" s="50" t="s">
        <v>103</v>
      </c>
      <c r="H380" s="50" t="s">
        <v>308</v>
      </c>
      <c r="I380" s="50">
        <v>0</v>
      </c>
      <c r="J380" s="50">
        <v>1</v>
      </c>
      <c r="L380" s="171">
        <v>5310</v>
      </c>
      <c r="O380" s="7">
        <v>3</v>
      </c>
      <c r="P380" s="7">
        <v>0</v>
      </c>
      <c r="Q380" s="7">
        <v>1</v>
      </c>
      <c r="R380" s="7">
        <v>2</v>
      </c>
      <c r="S380" s="7">
        <v>1</v>
      </c>
      <c r="T380" s="7">
        <v>3</v>
      </c>
      <c r="U380" s="7">
        <v>1</v>
      </c>
      <c r="BG380" s="6">
        <f t="shared" si="87"/>
        <v>0</v>
      </c>
      <c r="BH380" s="6">
        <f t="shared" si="88"/>
        <v>0</v>
      </c>
      <c r="BI380" s="6">
        <f t="shared" si="89"/>
        <v>0</v>
      </c>
      <c r="BJ380" s="6">
        <f t="shared" si="90"/>
        <v>0</v>
      </c>
      <c r="BK380" s="6">
        <f t="shared" si="91"/>
        <v>1</v>
      </c>
      <c r="BL380" s="6">
        <f t="shared" si="92"/>
        <v>1</v>
      </c>
      <c r="BM380" s="6">
        <f t="shared" si="93"/>
        <v>0</v>
      </c>
      <c r="BN380" s="6">
        <f t="shared" si="94"/>
        <v>0</v>
      </c>
      <c r="BO380" s="6">
        <f t="shared" si="95"/>
        <v>1</v>
      </c>
      <c r="BP380" s="6">
        <f t="shared" si="96"/>
        <v>8</v>
      </c>
      <c r="BQ380" s="6">
        <f t="shared" si="100"/>
        <v>0</v>
      </c>
      <c r="BR380" s="6">
        <f t="shared" si="101"/>
        <v>0</v>
      </c>
      <c r="BS380" s="6">
        <f t="shared" si="102"/>
        <v>1</v>
      </c>
      <c r="BT380" s="6">
        <f t="shared" si="103"/>
        <v>8</v>
      </c>
    </row>
    <row r="381" spans="1:72" hidden="1" x14ac:dyDescent="0.2">
      <c r="A381" s="46">
        <v>1004</v>
      </c>
      <c r="B381" s="46">
        <f t="shared" si="97"/>
        <v>3</v>
      </c>
      <c r="C381" s="46">
        <f t="shared" si="98"/>
        <v>6</v>
      </c>
      <c r="D381" s="46">
        <f t="shared" si="99"/>
        <v>9</v>
      </c>
      <c r="E381" s="85">
        <v>14129</v>
      </c>
      <c r="F381" s="7" t="s">
        <v>3579</v>
      </c>
      <c r="G381" s="50" t="s">
        <v>310</v>
      </c>
      <c r="H381" s="50" t="s">
        <v>307</v>
      </c>
      <c r="I381" s="50">
        <v>1</v>
      </c>
      <c r="J381" s="50">
        <v>1</v>
      </c>
      <c r="L381" s="171">
        <v>6340</v>
      </c>
      <c r="M381" s="57" t="s">
        <v>697</v>
      </c>
      <c r="O381" s="7">
        <v>4</v>
      </c>
      <c r="P381" s="7">
        <v>0</v>
      </c>
      <c r="Q381" s="7">
        <v>2</v>
      </c>
      <c r="R381" s="7">
        <v>2</v>
      </c>
      <c r="S381" s="7">
        <v>2</v>
      </c>
      <c r="T381" s="7">
        <v>4</v>
      </c>
      <c r="U381" s="7">
        <v>2</v>
      </c>
      <c r="BG381" s="6">
        <f t="shared" si="87"/>
        <v>0</v>
      </c>
      <c r="BH381" s="6">
        <f t="shared" si="88"/>
        <v>0</v>
      </c>
      <c r="BI381" s="6">
        <f t="shared" si="89"/>
        <v>1</v>
      </c>
      <c r="BJ381" s="6">
        <f t="shared" si="90"/>
        <v>1</v>
      </c>
      <c r="BK381" s="6">
        <f t="shared" si="91"/>
        <v>0</v>
      </c>
      <c r="BL381" s="6">
        <f t="shared" si="92"/>
        <v>0</v>
      </c>
      <c r="BM381" s="6">
        <f t="shared" si="93"/>
        <v>1</v>
      </c>
      <c r="BN381" s="6">
        <f t="shared" si="94"/>
        <v>1</v>
      </c>
      <c r="BO381" s="6">
        <f t="shared" si="95"/>
        <v>1</v>
      </c>
      <c r="BP381" s="6">
        <f t="shared" si="96"/>
        <v>9</v>
      </c>
      <c r="BQ381" s="6">
        <f t="shared" si="100"/>
        <v>1</v>
      </c>
      <c r="BR381" s="6">
        <f t="shared" si="101"/>
        <v>1</v>
      </c>
      <c r="BS381" s="6">
        <f t="shared" si="102"/>
        <v>1</v>
      </c>
      <c r="BT381" s="6">
        <f t="shared" si="103"/>
        <v>9</v>
      </c>
    </row>
    <row r="382" spans="1:72" hidden="1" x14ac:dyDescent="0.2">
      <c r="A382" s="46">
        <v>1005</v>
      </c>
      <c r="B382" s="46">
        <f t="shared" si="97"/>
        <v>7</v>
      </c>
      <c r="C382" s="46">
        <f t="shared" si="98"/>
        <v>10</v>
      </c>
      <c r="D382" s="46">
        <f t="shared" si="99"/>
        <v>9</v>
      </c>
      <c r="E382" s="85">
        <v>14133</v>
      </c>
      <c r="F382" s="7" t="s">
        <v>2348</v>
      </c>
      <c r="G382" s="50" t="s">
        <v>310</v>
      </c>
      <c r="H382" s="50" t="s">
        <v>307</v>
      </c>
      <c r="I382" s="50">
        <v>2</v>
      </c>
      <c r="J382" s="50">
        <v>2</v>
      </c>
      <c r="L382" s="171">
        <v>5494</v>
      </c>
      <c r="M382" s="57" t="s">
        <v>839</v>
      </c>
      <c r="O382" s="7">
        <v>5</v>
      </c>
      <c r="P382" s="7">
        <v>0</v>
      </c>
      <c r="Q382" s="7">
        <v>3</v>
      </c>
      <c r="R382" s="7">
        <v>2</v>
      </c>
      <c r="S382" s="7">
        <v>4</v>
      </c>
      <c r="T382" s="7">
        <v>6</v>
      </c>
      <c r="U382" s="7">
        <v>3</v>
      </c>
      <c r="BG382" s="6">
        <f t="shared" si="87"/>
        <v>0</v>
      </c>
      <c r="BH382" s="6">
        <f t="shared" si="88"/>
        <v>0</v>
      </c>
      <c r="BI382" s="6">
        <f t="shared" si="89"/>
        <v>1</v>
      </c>
      <c r="BJ382" s="6">
        <f t="shared" si="90"/>
        <v>2</v>
      </c>
      <c r="BK382" s="6">
        <f t="shared" si="91"/>
        <v>0</v>
      </c>
      <c r="BL382" s="6">
        <f t="shared" si="92"/>
        <v>0</v>
      </c>
      <c r="BM382" s="6">
        <f t="shared" si="93"/>
        <v>1</v>
      </c>
      <c r="BN382" s="6">
        <f t="shared" si="94"/>
        <v>2</v>
      </c>
      <c r="BO382" s="6">
        <f t="shared" si="95"/>
        <v>1</v>
      </c>
      <c r="BP382" s="6">
        <f t="shared" si="96"/>
        <v>10</v>
      </c>
      <c r="BQ382" s="6">
        <f t="shared" si="100"/>
        <v>1</v>
      </c>
      <c r="BR382" s="6">
        <f t="shared" si="101"/>
        <v>2</v>
      </c>
      <c r="BS382" s="6">
        <f t="shared" si="102"/>
        <v>1</v>
      </c>
      <c r="BT382" s="6">
        <f t="shared" si="103"/>
        <v>10</v>
      </c>
    </row>
    <row r="383" spans="1:72" hidden="1" x14ac:dyDescent="0.2">
      <c r="A383" s="46">
        <v>1006</v>
      </c>
      <c r="B383" s="46">
        <f t="shared" si="97"/>
        <v>7</v>
      </c>
      <c r="C383" s="46">
        <f t="shared" si="98"/>
        <v>17</v>
      </c>
      <c r="D383" s="46">
        <f t="shared" si="99"/>
        <v>9</v>
      </c>
      <c r="E383" s="85">
        <v>14140</v>
      </c>
      <c r="F383" s="7" t="s">
        <v>259</v>
      </c>
      <c r="G383" s="50" t="s">
        <v>103</v>
      </c>
      <c r="H383" s="50" t="s">
        <v>306</v>
      </c>
      <c r="I383" s="50">
        <v>3</v>
      </c>
      <c r="J383" s="50">
        <v>0</v>
      </c>
      <c r="L383" s="171">
        <v>6018</v>
      </c>
      <c r="M383" s="57" t="s">
        <v>698</v>
      </c>
      <c r="O383" s="7">
        <v>6</v>
      </c>
      <c r="P383" s="7">
        <v>1</v>
      </c>
      <c r="Q383" s="7">
        <v>3</v>
      </c>
      <c r="R383" s="7">
        <v>2</v>
      </c>
      <c r="S383" s="7">
        <v>7</v>
      </c>
      <c r="T383" s="7">
        <v>6</v>
      </c>
      <c r="U383" s="7">
        <v>5</v>
      </c>
      <c r="BG383" s="6">
        <f t="shared" si="87"/>
        <v>1</v>
      </c>
      <c r="BH383" s="6">
        <f t="shared" si="88"/>
        <v>1</v>
      </c>
      <c r="BI383" s="6">
        <f t="shared" si="89"/>
        <v>0</v>
      </c>
      <c r="BJ383" s="6">
        <f t="shared" si="90"/>
        <v>0</v>
      </c>
      <c r="BK383" s="6">
        <f t="shared" si="91"/>
        <v>0</v>
      </c>
      <c r="BL383" s="6">
        <f t="shared" si="92"/>
        <v>0</v>
      </c>
      <c r="BM383" s="6">
        <f t="shared" si="93"/>
        <v>1</v>
      </c>
      <c r="BN383" s="6">
        <f t="shared" si="94"/>
        <v>3</v>
      </c>
      <c r="BO383" s="6">
        <f t="shared" si="95"/>
        <v>0</v>
      </c>
      <c r="BP383" s="6">
        <f t="shared" si="96"/>
        <v>0</v>
      </c>
      <c r="BQ383" s="6">
        <f t="shared" si="100"/>
        <v>1</v>
      </c>
      <c r="BR383" s="6">
        <f t="shared" si="101"/>
        <v>3</v>
      </c>
      <c r="BS383" s="6">
        <f t="shared" si="102"/>
        <v>0</v>
      </c>
      <c r="BT383" s="6">
        <f t="shared" si="103"/>
        <v>0</v>
      </c>
    </row>
    <row r="384" spans="1:72" hidden="1" x14ac:dyDescent="0.2">
      <c r="A384" s="46">
        <v>1007</v>
      </c>
      <c r="B384" s="46">
        <f t="shared" si="97"/>
        <v>7</v>
      </c>
      <c r="C384" s="46">
        <f t="shared" si="98"/>
        <v>24</v>
      </c>
      <c r="D384" s="46">
        <f t="shared" si="99"/>
        <v>9</v>
      </c>
      <c r="E384" s="85">
        <v>14147</v>
      </c>
      <c r="F384" s="7" t="s">
        <v>234</v>
      </c>
      <c r="G384" s="50" t="s">
        <v>103</v>
      </c>
      <c r="H384" s="50" t="s">
        <v>306</v>
      </c>
      <c r="I384" s="50">
        <v>1</v>
      </c>
      <c r="J384" s="50">
        <v>0</v>
      </c>
      <c r="L384" s="171">
        <v>6191</v>
      </c>
      <c r="M384" s="57" t="s">
        <v>696</v>
      </c>
      <c r="O384" s="7">
        <v>7</v>
      </c>
      <c r="P384" s="7">
        <v>2</v>
      </c>
      <c r="Q384" s="7">
        <v>3</v>
      </c>
      <c r="R384" s="7">
        <v>2</v>
      </c>
      <c r="S384" s="7">
        <v>8</v>
      </c>
      <c r="T384" s="7">
        <v>6</v>
      </c>
      <c r="U384" s="7">
        <v>7</v>
      </c>
      <c r="BG384" s="6">
        <f t="shared" si="87"/>
        <v>1</v>
      </c>
      <c r="BH384" s="6">
        <f t="shared" si="88"/>
        <v>2</v>
      </c>
      <c r="BI384" s="6">
        <f t="shared" si="89"/>
        <v>0</v>
      </c>
      <c r="BJ384" s="6">
        <f t="shared" si="90"/>
        <v>0</v>
      </c>
      <c r="BK384" s="6">
        <f t="shared" si="91"/>
        <v>0</v>
      </c>
      <c r="BL384" s="6">
        <f t="shared" si="92"/>
        <v>0</v>
      </c>
      <c r="BM384" s="6">
        <f t="shared" si="93"/>
        <v>1</v>
      </c>
      <c r="BN384" s="6">
        <f t="shared" si="94"/>
        <v>4</v>
      </c>
      <c r="BO384" s="6">
        <f t="shared" si="95"/>
        <v>0</v>
      </c>
      <c r="BP384" s="6">
        <f t="shared" si="96"/>
        <v>0</v>
      </c>
      <c r="BQ384" s="6">
        <f t="shared" si="100"/>
        <v>1</v>
      </c>
      <c r="BR384" s="6">
        <f t="shared" si="101"/>
        <v>4</v>
      </c>
      <c r="BS384" s="6">
        <f t="shared" si="102"/>
        <v>0</v>
      </c>
      <c r="BT384" s="6">
        <f t="shared" si="103"/>
        <v>0</v>
      </c>
    </row>
    <row r="385" spans="1:72" hidden="1" x14ac:dyDescent="0.2">
      <c r="A385" s="46">
        <v>1008</v>
      </c>
      <c r="B385" s="46">
        <f t="shared" si="97"/>
        <v>7</v>
      </c>
      <c r="C385" s="46">
        <f t="shared" si="98"/>
        <v>1</v>
      </c>
      <c r="D385" s="46">
        <f t="shared" si="99"/>
        <v>10</v>
      </c>
      <c r="E385" s="85">
        <v>14154</v>
      </c>
      <c r="F385" s="7" t="s">
        <v>2850</v>
      </c>
      <c r="G385" s="50" t="s">
        <v>310</v>
      </c>
      <c r="H385" s="50" t="s">
        <v>306</v>
      </c>
      <c r="I385" s="50">
        <v>3</v>
      </c>
      <c r="J385" s="50">
        <v>2</v>
      </c>
      <c r="L385" s="171">
        <v>8723</v>
      </c>
      <c r="M385" s="57" t="s">
        <v>699</v>
      </c>
      <c r="O385" s="7">
        <v>8</v>
      </c>
      <c r="P385" s="7">
        <v>3</v>
      </c>
      <c r="Q385" s="7">
        <v>3</v>
      </c>
      <c r="R385" s="7">
        <v>2</v>
      </c>
      <c r="S385" s="7">
        <v>11</v>
      </c>
      <c r="T385" s="7">
        <v>8</v>
      </c>
      <c r="U385" s="7">
        <v>9</v>
      </c>
      <c r="BG385" s="6">
        <f t="shared" si="87"/>
        <v>1</v>
      </c>
      <c r="BH385" s="6">
        <f t="shared" si="88"/>
        <v>3</v>
      </c>
      <c r="BI385" s="6">
        <f t="shared" si="89"/>
        <v>0</v>
      </c>
      <c r="BJ385" s="6">
        <f t="shared" si="90"/>
        <v>0</v>
      </c>
      <c r="BK385" s="6">
        <f t="shared" si="91"/>
        <v>0</v>
      </c>
      <c r="BL385" s="6">
        <f t="shared" si="92"/>
        <v>0</v>
      </c>
      <c r="BM385" s="6">
        <f t="shared" si="93"/>
        <v>1</v>
      </c>
      <c r="BN385" s="6">
        <f t="shared" si="94"/>
        <v>5</v>
      </c>
      <c r="BO385" s="6">
        <f t="shared" si="95"/>
        <v>0</v>
      </c>
      <c r="BP385" s="6">
        <f t="shared" si="96"/>
        <v>0</v>
      </c>
      <c r="BQ385" s="6">
        <f t="shared" si="100"/>
        <v>1</v>
      </c>
      <c r="BR385" s="6">
        <f t="shared" si="101"/>
        <v>5</v>
      </c>
      <c r="BS385" s="6">
        <f t="shared" si="102"/>
        <v>1</v>
      </c>
      <c r="BT385" s="6">
        <f t="shared" si="103"/>
        <v>1</v>
      </c>
    </row>
    <row r="386" spans="1:72" hidden="1" x14ac:dyDescent="0.2">
      <c r="A386" s="46">
        <v>1009</v>
      </c>
      <c r="B386" s="46">
        <f t="shared" si="97"/>
        <v>7</v>
      </c>
      <c r="C386" s="46">
        <f t="shared" si="98"/>
        <v>8</v>
      </c>
      <c r="D386" s="46">
        <f t="shared" si="99"/>
        <v>10</v>
      </c>
      <c r="E386" s="85">
        <v>14161</v>
      </c>
      <c r="F386" s="7" t="s">
        <v>1113</v>
      </c>
      <c r="G386" s="50" t="s">
        <v>103</v>
      </c>
      <c r="H386" s="50" t="s">
        <v>306</v>
      </c>
      <c r="I386" s="50">
        <v>2</v>
      </c>
      <c r="J386" s="50">
        <v>0</v>
      </c>
      <c r="L386" s="171">
        <v>6208</v>
      </c>
      <c r="M386" s="57" t="s">
        <v>700</v>
      </c>
      <c r="O386" s="7">
        <v>9</v>
      </c>
      <c r="P386" s="7">
        <v>4</v>
      </c>
      <c r="Q386" s="7">
        <v>3</v>
      </c>
      <c r="R386" s="7">
        <v>2</v>
      </c>
      <c r="S386" s="7">
        <v>13</v>
      </c>
      <c r="T386" s="7">
        <v>8</v>
      </c>
      <c r="U386" s="7">
        <v>11</v>
      </c>
      <c r="BG386" s="6">
        <f t="shared" ref="BG386:BG449" si="104">IF(H386="W",1,0)</f>
        <v>1</v>
      </c>
      <c r="BH386" s="6">
        <f t="shared" ref="BH386:BH449" si="105">IF(H386="W",BH385+1,0)</f>
        <v>4</v>
      </c>
      <c r="BI386" s="6">
        <f t="shared" ref="BI386:BI449" si="106">IF(H386="D",1,0)</f>
        <v>0</v>
      </c>
      <c r="BJ386" s="6">
        <f t="shared" ref="BJ386:BJ449" si="107">IF(H386="D",BJ385+1,0)</f>
        <v>0</v>
      </c>
      <c r="BK386" s="6">
        <f t="shared" ref="BK386:BK449" si="108">IF(H386="L",1,0)</f>
        <v>0</v>
      </c>
      <c r="BL386" s="6">
        <f t="shared" ref="BL386:BL449" si="109">IF(H386="L",BL385+1,0)</f>
        <v>0</v>
      </c>
      <c r="BM386" s="6">
        <f t="shared" ref="BM386:BM449" si="110">IF(OR(H386="W",H386="D"),1,0)</f>
        <v>1</v>
      </c>
      <c r="BN386" s="6">
        <f t="shared" ref="BN386:BN449" si="111">IF(OR(H386="W",H386="D"),BN385+1,0)</f>
        <v>6</v>
      </c>
      <c r="BO386" s="6">
        <f t="shared" ref="BO386:BO449" si="112">IF(OR(H386="L",H386="D"),1,0)</f>
        <v>0</v>
      </c>
      <c r="BP386" s="6">
        <f t="shared" ref="BP386:BP449" si="113">IF(OR(H386="L",H386="D"),BP385+1,0)</f>
        <v>0</v>
      </c>
      <c r="BQ386" s="6">
        <f t="shared" si="100"/>
        <v>1</v>
      </c>
      <c r="BR386" s="6">
        <f t="shared" si="101"/>
        <v>6</v>
      </c>
      <c r="BS386" s="6">
        <f t="shared" si="102"/>
        <v>0</v>
      </c>
      <c r="BT386" s="6">
        <f t="shared" si="103"/>
        <v>0</v>
      </c>
    </row>
    <row r="387" spans="1:72" hidden="1" x14ac:dyDescent="0.2">
      <c r="A387" s="46">
        <v>1010</v>
      </c>
      <c r="B387" s="46">
        <f t="shared" ref="B387:B450" si="114">WEEKDAY(E387)</f>
        <v>7</v>
      </c>
      <c r="C387" s="46">
        <f t="shared" ref="C387:C450" si="115">DAY(E387)</f>
        <v>15</v>
      </c>
      <c r="D387" s="46">
        <f t="shared" ref="D387:D450" si="116">MONTH(E387)</f>
        <v>10</v>
      </c>
      <c r="E387" s="85">
        <v>14168</v>
      </c>
      <c r="F387" s="7" t="s">
        <v>1612</v>
      </c>
      <c r="G387" s="50" t="s">
        <v>310</v>
      </c>
      <c r="H387" s="50" t="s">
        <v>308</v>
      </c>
      <c r="I387" s="50">
        <v>2</v>
      </c>
      <c r="J387" s="50">
        <v>3</v>
      </c>
      <c r="L387" s="171">
        <v>5177</v>
      </c>
      <c r="M387" s="57" t="s">
        <v>3544</v>
      </c>
      <c r="O387" s="7">
        <v>10</v>
      </c>
      <c r="P387" s="7">
        <v>4</v>
      </c>
      <c r="Q387" s="7">
        <v>3</v>
      </c>
      <c r="R387" s="7">
        <v>3</v>
      </c>
      <c r="S387" s="7">
        <v>15</v>
      </c>
      <c r="T387" s="7">
        <v>11</v>
      </c>
      <c r="U387" s="7">
        <v>11</v>
      </c>
      <c r="BG387" s="6">
        <f t="shared" si="104"/>
        <v>0</v>
      </c>
      <c r="BH387" s="6">
        <f t="shared" si="105"/>
        <v>0</v>
      </c>
      <c r="BI387" s="6">
        <f t="shared" si="106"/>
        <v>0</v>
      </c>
      <c r="BJ387" s="6">
        <f t="shared" si="107"/>
        <v>0</v>
      </c>
      <c r="BK387" s="6">
        <f t="shared" si="108"/>
        <v>1</v>
      </c>
      <c r="BL387" s="6">
        <f t="shared" si="109"/>
        <v>1</v>
      </c>
      <c r="BM387" s="6">
        <f t="shared" si="110"/>
        <v>0</v>
      </c>
      <c r="BN387" s="6">
        <f t="shared" si="111"/>
        <v>0</v>
      </c>
      <c r="BO387" s="6">
        <f t="shared" si="112"/>
        <v>1</v>
      </c>
      <c r="BP387" s="6">
        <f t="shared" si="113"/>
        <v>1</v>
      </c>
      <c r="BQ387" s="6">
        <f t="shared" ref="BQ387:BQ450" si="117">IF(I387&gt;0,1,0)</f>
        <v>1</v>
      </c>
      <c r="BR387" s="6">
        <f t="shared" ref="BR387:BR450" si="118">IF(I387&gt;0,BR386+1,0)</f>
        <v>7</v>
      </c>
      <c r="BS387" s="6">
        <f t="shared" si="102"/>
        <v>1</v>
      </c>
      <c r="BT387" s="6">
        <f t="shared" si="103"/>
        <v>1</v>
      </c>
    </row>
    <row r="388" spans="1:72" hidden="1" x14ac:dyDescent="0.2">
      <c r="A388" s="46">
        <v>1011</v>
      </c>
      <c r="B388" s="46">
        <f t="shared" si="114"/>
        <v>7</v>
      </c>
      <c r="C388" s="46">
        <f t="shared" si="115"/>
        <v>22</v>
      </c>
      <c r="D388" s="46">
        <f t="shared" si="116"/>
        <v>10</v>
      </c>
      <c r="E388" s="85">
        <v>14175</v>
      </c>
      <c r="F388" s="7" t="s">
        <v>1611</v>
      </c>
      <c r="G388" s="50" t="s">
        <v>103</v>
      </c>
      <c r="H388" s="50" t="s">
        <v>308</v>
      </c>
      <c r="I388" s="50">
        <v>2</v>
      </c>
      <c r="J388" s="50">
        <v>3</v>
      </c>
      <c r="L388" s="171">
        <v>6484</v>
      </c>
      <c r="M388" s="57" t="s">
        <v>3545</v>
      </c>
      <c r="O388" s="7">
        <v>11</v>
      </c>
      <c r="P388" s="7">
        <v>4</v>
      </c>
      <c r="Q388" s="7">
        <v>3</v>
      </c>
      <c r="R388" s="7">
        <v>4</v>
      </c>
      <c r="S388" s="7">
        <v>17</v>
      </c>
      <c r="T388" s="7">
        <v>14</v>
      </c>
      <c r="U388" s="7">
        <v>11</v>
      </c>
      <c r="BG388" s="6">
        <f t="shared" si="104"/>
        <v>0</v>
      </c>
      <c r="BH388" s="6">
        <f t="shared" si="105"/>
        <v>0</v>
      </c>
      <c r="BI388" s="6">
        <f t="shared" si="106"/>
        <v>0</v>
      </c>
      <c r="BJ388" s="6">
        <f t="shared" si="107"/>
        <v>0</v>
      </c>
      <c r="BK388" s="6">
        <f t="shared" si="108"/>
        <v>1</v>
      </c>
      <c r="BL388" s="6">
        <f t="shared" si="109"/>
        <v>2</v>
      </c>
      <c r="BM388" s="6">
        <f t="shared" si="110"/>
        <v>0</v>
      </c>
      <c r="BN388" s="6">
        <f t="shared" si="111"/>
        <v>0</v>
      </c>
      <c r="BO388" s="6">
        <f t="shared" si="112"/>
        <v>1</v>
      </c>
      <c r="BP388" s="6">
        <f t="shared" si="113"/>
        <v>2</v>
      </c>
      <c r="BQ388" s="6">
        <f t="shared" si="117"/>
        <v>1</v>
      </c>
      <c r="BR388" s="6">
        <f t="shared" si="118"/>
        <v>8</v>
      </c>
      <c r="BS388" s="6">
        <f t="shared" si="102"/>
        <v>1</v>
      </c>
      <c r="BT388" s="6">
        <f t="shared" si="103"/>
        <v>2</v>
      </c>
    </row>
    <row r="389" spans="1:72" hidden="1" x14ac:dyDescent="0.2">
      <c r="A389" s="46">
        <v>1012</v>
      </c>
      <c r="B389" s="46">
        <f t="shared" si="114"/>
        <v>7</v>
      </c>
      <c r="C389" s="46">
        <f t="shared" si="115"/>
        <v>29</v>
      </c>
      <c r="D389" s="46">
        <f t="shared" si="116"/>
        <v>10</v>
      </c>
      <c r="E389" s="85">
        <v>14182</v>
      </c>
      <c r="F389" s="7" t="s">
        <v>3576</v>
      </c>
      <c r="G389" s="50" t="s">
        <v>310</v>
      </c>
      <c r="H389" s="50" t="s">
        <v>308</v>
      </c>
      <c r="I389" s="50">
        <v>1</v>
      </c>
      <c r="J389" s="50">
        <v>5</v>
      </c>
      <c r="L389" s="171">
        <v>7315</v>
      </c>
      <c r="M389" s="57" t="s">
        <v>838</v>
      </c>
      <c r="O389" s="7">
        <v>12</v>
      </c>
      <c r="P389" s="7">
        <v>4</v>
      </c>
      <c r="Q389" s="7">
        <v>3</v>
      </c>
      <c r="R389" s="7">
        <v>5</v>
      </c>
      <c r="S389" s="7">
        <v>18</v>
      </c>
      <c r="T389" s="7">
        <v>19</v>
      </c>
      <c r="U389" s="7">
        <v>11</v>
      </c>
      <c r="BG389" s="6">
        <f t="shared" si="104"/>
        <v>0</v>
      </c>
      <c r="BH389" s="6">
        <f t="shared" si="105"/>
        <v>0</v>
      </c>
      <c r="BI389" s="6">
        <f t="shared" si="106"/>
        <v>0</v>
      </c>
      <c r="BJ389" s="6">
        <f t="shared" si="107"/>
        <v>0</v>
      </c>
      <c r="BK389" s="6">
        <f t="shared" si="108"/>
        <v>1</v>
      </c>
      <c r="BL389" s="6">
        <f t="shared" si="109"/>
        <v>3</v>
      </c>
      <c r="BM389" s="6">
        <f t="shared" si="110"/>
        <v>0</v>
      </c>
      <c r="BN389" s="6">
        <f t="shared" si="111"/>
        <v>0</v>
      </c>
      <c r="BO389" s="6">
        <f t="shared" si="112"/>
        <v>1</v>
      </c>
      <c r="BP389" s="6">
        <f t="shared" si="113"/>
        <v>3</v>
      </c>
      <c r="BQ389" s="6">
        <f t="shared" si="117"/>
        <v>1</v>
      </c>
      <c r="BR389" s="6">
        <f t="shared" si="118"/>
        <v>9</v>
      </c>
      <c r="BS389" s="6">
        <f t="shared" si="102"/>
        <v>1</v>
      </c>
      <c r="BT389" s="6">
        <f t="shared" si="103"/>
        <v>3</v>
      </c>
    </row>
    <row r="390" spans="1:72" hidden="1" x14ac:dyDescent="0.2">
      <c r="A390" s="46">
        <v>1013</v>
      </c>
      <c r="B390" s="46">
        <f t="shared" si="114"/>
        <v>7</v>
      </c>
      <c r="C390" s="46">
        <f t="shared" si="115"/>
        <v>5</v>
      </c>
      <c r="D390" s="46">
        <f t="shared" si="116"/>
        <v>11</v>
      </c>
      <c r="E390" s="85">
        <v>14189</v>
      </c>
      <c r="F390" s="7" t="s">
        <v>1699</v>
      </c>
      <c r="G390" s="50" t="s">
        <v>103</v>
      </c>
      <c r="H390" s="50" t="s">
        <v>308</v>
      </c>
      <c r="I390" s="50">
        <v>0</v>
      </c>
      <c r="J390" s="50">
        <v>1</v>
      </c>
      <c r="L390" s="171">
        <v>5995</v>
      </c>
      <c r="O390" s="7">
        <v>13</v>
      </c>
      <c r="P390" s="7">
        <v>4</v>
      </c>
      <c r="Q390" s="7">
        <v>3</v>
      </c>
      <c r="R390" s="7">
        <v>6</v>
      </c>
      <c r="S390" s="7">
        <v>18</v>
      </c>
      <c r="T390" s="7">
        <v>20</v>
      </c>
      <c r="U390" s="7">
        <v>11</v>
      </c>
      <c r="BG390" s="6">
        <f t="shared" si="104"/>
        <v>0</v>
      </c>
      <c r="BH390" s="6">
        <f t="shared" si="105"/>
        <v>0</v>
      </c>
      <c r="BI390" s="6">
        <f t="shared" si="106"/>
        <v>0</v>
      </c>
      <c r="BJ390" s="6">
        <f t="shared" si="107"/>
        <v>0</v>
      </c>
      <c r="BK390" s="6">
        <f t="shared" si="108"/>
        <v>1</v>
      </c>
      <c r="BL390" s="6">
        <f t="shared" si="109"/>
        <v>4</v>
      </c>
      <c r="BM390" s="6">
        <f t="shared" si="110"/>
        <v>0</v>
      </c>
      <c r="BN390" s="6">
        <f t="shared" si="111"/>
        <v>0</v>
      </c>
      <c r="BO390" s="6">
        <f t="shared" si="112"/>
        <v>1</v>
      </c>
      <c r="BP390" s="6">
        <f t="shared" si="113"/>
        <v>4</v>
      </c>
      <c r="BQ390" s="6">
        <f t="shared" si="117"/>
        <v>0</v>
      </c>
      <c r="BR390" s="6">
        <f t="shared" si="118"/>
        <v>0</v>
      </c>
      <c r="BS390" s="6">
        <f t="shared" si="102"/>
        <v>1</v>
      </c>
      <c r="BT390" s="6">
        <f t="shared" si="103"/>
        <v>4</v>
      </c>
    </row>
    <row r="391" spans="1:72" hidden="1" x14ac:dyDescent="0.2">
      <c r="A391" s="46">
        <v>1014</v>
      </c>
      <c r="B391" s="46">
        <f t="shared" si="114"/>
        <v>7</v>
      </c>
      <c r="C391" s="46">
        <f t="shared" si="115"/>
        <v>12</v>
      </c>
      <c r="D391" s="46">
        <f t="shared" si="116"/>
        <v>11</v>
      </c>
      <c r="E391" s="85">
        <v>14196</v>
      </c>
      <c r="F391" s="7" t="s">
        <v>2853</v>
      </c>
      <c r="G391" s="50" t="s">
        <v>310</v>
      </c>
      <c r="H391" s="50" t="s">
        <v>308</v>
      </c>
      <c r="I391" s="50">
        <v>0</v>
      </c>
      <c r="J391" s="50">
        <v>2</v>
      </c>
      <c r="L391" s="171">
        <v>8159</v>
      </c>
      <c r="O391" s="7">
        <v>14</v>
      </c>
      <c r="P391" s="7">
        <v>4</v>
      </c>
      <c r="Q391" s="7">
        <v>3</v>
      </c>
      <c r="R391" s="7">
        <v>7</v>
      </c>
      <c r="S391" s="7">
        <v>18</v>
      </c>
      <c r="T391" s="7">
        <v>22</v>
      </c>
      <c r="U391" s="7">
        <v>11</v>
      </c>
      <c r="BG391" s="6">
        <f t="shared" si="104"/>
        <v>0</v>
      </c>
      <c r="BH391" s="6">
        <f t="shared" si="105"/>
        <v>0</v>
      </c>
      <c r="BI391" s="6">
        <f t="shared" si="106"/>
        <v>0</v>
      </c>
      <c r="BJ391" s="6">
        <f t="shared" si="107"/>
        <v>0</v>
      </c>
      <c r="BK391" s="6">
        <f t="shared" si="108"/>
        <v>1</v>
      </c>
      <c r="BL391" s="6">
        <f t="shared" si="109"/>
        <v>5</v>
      </c>
      <c r="BM391" s="6">
        <f t="shared" si="110"/>
        <v>0</v>
      </c>
      <c r="BN391" s="6">
        <f t="shared" si="111"/>
        <v>0</v>
      </c>
      <c r="BO391" s="6">
        <f t="shared" si="112"/>
        <v>1</v>
      </c>
      <c r="BP391" s="6">
        <f t="shared" si="113"/>
        <v>5</v>
      </c>
      <c r="BQ391" s="6">
        <f t="shared" si="117"/>
        <v>0</v>
      </c>
      <c r="BR391" s="6">
        <f t="shared" si="118"/>
        <v>0</v>
      </c>
      <c r="BS391" s="6">
        <f t="shared" si="102"/>
        <v>1</v>
      </c>
      <c r="BT391" s="6">
        <f t="shared" si="103"/>
        <v>5</v>
      </c>
    </row>
    <row r="392" spans="1:72" hidden="1" x14ac:dyDescent="0.2">
      <c r="A392" s="46">
        <v>1015</v>
      </c>
      <c r="B392" s="46">
        <f t="shared" si="114"/>
        <v>7</v>
      </c>
      <c r="C392" s="46">
        <f t="shared" si="115"/>
        <v>19</v>
      </c>
      <c r="D392" s="46">
        <f t="shared" si="116"/>
        <v>11</v>
      </c>
      <c r="E392" s="85">
        <v>14203</v>
      </c>
      <c r="F392" s="7" t="s">
        <v>2571</v>
      </c>
      <c r="G392" s="50" t="s">
        <v>103</v>
      </c>
      <c r="H392" s="50" t="s">
        <v>308</v>
      </c>
      <c r="I392" s="50">
        <v>1</v>
      </c>
      <c r="J392" s="50">
        <v>3</v>
      </c>
      <c r="L392" s="171">
        <v>5333</v>
      </c>
      <c r="M392" s="57" t="s">
        <v>696</v>
      </c>
      <c r="O392" s="7">
        <v>15</v>
      </c>
      <c r="P392" s="7">
        <v>4</v>
      </c>
      <c r="Q392" s="7">
        <v>3</v>
      </c>
      <c r="R392" s="7">
        <v>8</v>
      </c>
      <c r="S392" s="7">
        <v>19</v>
      </c>
      <c r="T392" s="7">
        <v>25</v>
      </c>
      <c r="U392" s="7">
        <v>11</v>
      </c>
      <c r="BG392" s="6">
        <f t="shared" si="104"/>
        <v>0</v>
      </c>
      <c r="BH392" s="6">
        <f t="shared" si="105"/>
        <v>0</v>
      </c>
      <c r="BI392" s="6">
        <f t="shared" si="106"/>
        <v>0</v>
      </c>
      <c r="BJ392" s="6">
        <f t="shared" si="107"/>
        <v>0</v>
      </c>
      <c r="BK392" s="6">
        <f t="shared" si="108"/>
        <v>1</v>
      </c>
      <c r="BL392" s="6">
        <f t="shared" si="109"/>
        <v>6</v>
      </c>
      <c r="BM392" s="6">
        <f t="shared" si="110"/>
        <v>0</v>
      </c>
      <c r="BN392" s="6">
        <f t="shared" si="111"/>
        <v>0</v>
      </c>
      <c r="BO392" s="6">
        <f t="shared" si="112"/>
        <v>1</v>
      </c>
      <c r="BP392" s="6">
        <f t="shared" si="113"/>
        <v>6</v>
      </c>
      <c r="BQ392" s="6">
        <f t="shared" si="117"/>
        <v>1</v>
      </c>
      <c r="BR392" s="6">
        <f t="shared" si="118"/>
        <v>1</v>
      </c>
      <c r="BS392" s="6">
        <f t="shared" si="102"/>
        <v>1</v>
      </c>
      <c r="BT392" s="6">
        <f t="shared" si="103"/>
        <v>6</v>
      </c>
    </row>
    <row r="393" spans="1:72" hidden="1" x14ac:dyDescent="0.2">
      <c r="A393" s="46">
        <v>1016</v>
      </c>
      <c r="B393" s="46">
        <f t="shared" si="114"/>
        <v>7</v>
      </c>
      <c r="C393" s="46">
        <f t="shared" si="115"/>
        <v>26</v>
      </c>
      <c r="D393" s="46">
        <f t="shared" si="116"/>
        <v>11</v>
      </c>
      <c r="E393" s="85">
        <v>14210</v>
      </c>
      <c r="F393" s="7" t="s">
        <v>1221</v>
      </c>
      <c r="G393" s="50" t="s">
        <v>310</v>
      </c>
      <c r="H393" s="50" t="s">
        <v>308</v>
      </c>
      <c r="I393" s="50">
        <v>0</v>
      </c>
      <c r="J393" s="50">
        <v>1</v>
      </c>
      <c r="L393" s="171">
        <v>10708</v>
      </c>
      <c r="O393" s="7">
        <v>16</v>
      </c>
      <c r="P393" s="7">
        <v>4</v>
      </c>
      <c r="Q393" s="7">
        <v>3</v>
      </c>
      <c r="R393" s="7">
        <v>9</v>
      </c>
      <c r="S393" s="7">
        <v>19</v>
      </c>
      <c r="T393" s="7">
        <v>26</v>
      </c>
      <c r="U393" s="7">
        <v>11</v>
      </c>
      <c r="BG393" s="6">
        <f t="shared" si="104"/>
        <v>0</v>
      </c>
      <c r="BH393" s="6">
        <f t="shared" si="105"/>
        <v>0</v>
      </c>
      <c r="BI393" s="6">
        <f t="shared" si="106"/>
        <v>0</v>
      </c>
      <c r="BJ393" s="6">
        <f t="shared" si="107"/>
        <v>0</v>
      </c>
      <c r="BK393" s="6">
        <f t="shared" si="108"/>
        <v>1</v>
      </c>
      <c r="BL393" s="6">
        <f t="shared" si="109"/>
        <v>7</v>
      </c>
      <c r="BM393" s="6">
        <f t="shared" si="110"/>
        <v>0</v>
      </c>
      <c r="BN393" s="6">
        <f t="shared" si="111"/>
        <v>0</v>
      </c>
      <c r="BO393" s="6">
        <f t="shared" si="112"/>
        <v>1</v>
      </c>
      <c r="BP393" s="6">
        <f t="shared" si="113"/>
        <v>7</v>
      </c>
      <c r="BQ393" s="6">
        <f t="shared" si="117"/>
        <v>0</v>
      </c>
      <c r="BR393" s="6">
        <f t="shared" si="118"/>
        <v>0</v>
      </c>
      <c r="BS393" s="6">
        <f t="shared" si="102"/>
        <v>1</v>
      </c>
      <c r="BT393" s="6">
        <f t="shared" si="103"/>
        <v>7</v>
      </c>
    </row>
    <row r="394" spans="1:72" hidden="1" x14ac:dyDescent="0.2">
      <c r="A394" s="46">
        <v>1017</v>
      </c>
      <c r="B394" s="46">
        <f t="shared" si="114"/>
        <v>7</v>
      </c>
      <c r="C394" s="46">
        <f t="shared" si="115"/>
        <v>3</v>
      </c>
      <c r="D394" s="46">
        <f t="shared" si="116"/>
        <v>12</v>
      </c>
      <c r="E394" s="85">
        <v>14217</v>
      </c>
      <c r="F394" s="7" t="s">
        <v>691</v>
      </c>
      <c r="G394" s="50" t="s">
        <v>103</v>
      </c>
      <c r="H394" s="50" t="s">
        <v>307</v>
      </c>
      <c r="I394" s="50">
        <v>2</v>
      </c>
      <c r="J394" s="50">
        <v>2</v>
      </c>
      <c r="L394" s="171">
        <v>4561</v>
      </c>
      <c r="M394" s="57" t="s">
        <v>2519</v>
      </c>
      <c r="O394" s="7">
        <v>17</v>
      </c>
      <c r="P394" s="7">
        <v>4</v>
      </c>
      <c r="Q394" s="7">
        <v>4</v>
      </c>
      <c r="R394" s="7">
        <v>9</v>
      </c>
      <c r="S394" s="7">
        <v>21</v>
      </c>
      <c r="T394" s="7">
        <v>28</v>
      </c>
      <c r="U394" s="7">
        <v>12</v>
      </c>
      <c r="BG394" s="6">
        <f t="shared" si="104"/>
        <v>0</v>
      </c>
      <c r="BH394" s="6">
        <f t="shared" si="105"/>
        <v>0</v>
      </c>
      <c r="BI394" s="6">
        <f t="shared" si="106"/>
        <v>1</v>
      </c>
      <c r="BJ394" s="6">
        <f t="shared" si="107"/>
        <v>1</v>
      </c>
      <c r="BK394" s="6">
        <f t="shared" si="108"/>
        <v>0</v>
      </c>
      <c r="BL394" s="6">
        <f t="shared" si="109"/>
        <v>0</v>
      </c>
      <c r="BM394" s="6">
        <f t="shared" si="110"/>
        <v>1</v>
      </c>
      <c r="BN394" s="6">
        <f t="shared" si="111"/>
        <v>1</v>
      </c>
      <c r="BO394" s="6">
        <f t="shared" si="112"/>
        <v>1</v>
      </c>
      <c r="BP394" s="6">
        <f t="shared" si="113"/>
        <v>8</v>
      </c>
      <c r="BQ394" s="6">
        <f t="shared" si="117"/>
        <v>1</v>
      </c>
      <c r="BR394" s="6">
        <f t="shared" si="118"/>
        <v>1</v>
      </c>
      <c r="BS394" s="6">
        <f t="shared" si="102"/>
        <v>1</v>
      </c>
      <c r="BT394" s="6">
        <f t="shared" si="103"/>
        <v>8</v>
      </c>
    </row>
    <row r="395" spans="1:72" hidden="1" x14ac:dyDescent="0.2">
      <c r="A395" s="46">
        <v>1018</v>
      </c>
      <c r="B395" s="46">
        <f t="shared" si="114"/>
        <v>7</v>
      </c>
      <c r="C395" s="46">
        <f t="shared" si="115"/>
        <v>10</v>
      </c>
      <c r="D395" s="46">
        <f t="shared" si="116"/>
        <v>12</v>
      </c>
      <c r="E395" s="85">
        <v>14224</v>
      </c>
      <c r="F395" s="7" t="s">
        <v>1701</v>
      </c>
      <c r="G395" s="50" t="s">
        <v>310</v>
      </c>
      <c r="H395" s="50" t="s">
        <v>308</v>
      </c>
      <c r="I395" s="50">
        <v>0</v>
      </c>
      <c r="J395" s="50">
        <v>6</v>
      </c>
      <c r="L395" s="171">
        <v>5549</v>
      </c>
      <c r="O395" s="7">
        <v>18</v>
      </c>
      <c r="P395" s="7">
        <v>4</v>
      </c>
      <c r="Q395" s="7">
        <v>4</v>
      </c>
      <c r="R395" s="7">
        <v>10</v>
      </c>
      <c r="S395" s="7">
        <v>21</v>
      </c>
      <c r="T395" s="7">
        <v>34</v>
      </c>
      <c r="U395" s="7">
        <v>12</v>
      </c>
      <c r="BG395" s="6">
        <f t="shared" si="104"/>
        <v>0</v>
      </c>
      <c r="BH395" s="6">
        <f t="shared" si="105"/>
        <v>0</v>
      </c>
      <c r="BI395" s="6">
        <f t="shared" si="106"/>
        <v>0</v>
      </c>
      <c r="BJ395" s="6">
        <f t="shared" si="107"/>
        <v>0</v>
      </c>
      <c r="BK395" s="6">
        <f t="shared" si="108"/>
        <v>1</v>
      </c>
      <c r="BL395" s="6">
        <f t="shared" si="109"/>
        <v>1</v>
      </c>
      <c r="BM395" s="6">
        <f t="shared" si="110"/>
        <v>0</v>
      </c>
      <c r="BN395" s="6">
        <f t="shared" si="111"/>
        <v>0</v>
      </c>
      <c r="BO395" s="6">
        <f t="shared" si="112"/>
        <v>1</v>
      </c>
      <c r="BP395" s="6">
        <f t="shared" si="113"/>
        <v>9</v>
      </c>
      <c r="BQ395" s="6">
        <f t="shared" si="117"/>
        <v>0</v>
      </c>
      <c r="BR395" s="6">
        <f t="shared" si="118"/>
        <v>0</v>
      </c>
      <c r="BS395" s="6">
        <f t="shared" ref="BS395:BS458" si="119">IF(J395&gt;0,1,0)</f>
        <v>1</v>
      </c>
      <c r="BT395" s="6">
        <f t="shared" ref="BT395:BT458" si="120">IF(J395&gt;0,BT394+1,0)</f>
        <v>9</v>
      </c>
    </row>
    <row r="396" spans="1:72" hidden="1" x14ac:dyDescent="0.2">
      <c r="A396" s="46">
        <v>1019</v>
      </c>
      <c r="B396" s="46">
        <f t="shared" si="114"/>
        <v>7</v>
      </c>
      <c r="C396" s="46">
        <f t="shared" si="115"/>
        <v>17</v>
      </c>
      <c r="D396" s="46">
        <f t="shared" si="116"/>
        <v>12</v>
      </c>
      <c r="E396" s="85">
        <v>14231</v>
      </c>
      <c r="F396" s="7" t="s">
        <v>112</v>
      </c>
      <c r="G396" s="50" t="s">
        <v>103</v>
      </c>
      <c r="H396" s="50" t="s">
        <v>306</v>
      </c>
      <c r="I396" s="50">
        <v>4</v>
      </c>
      <c r="J396" s="50">
        <v>1</v>
      </c>
      <c r="L396" s="171">
        <v>5141</v>
      </c>
      <c r="M396" s="57" t="s">
        <v>2615</v>
      </c>
      <c r="O396" s="7">
        <v>19</v>
      </c>
      <c r="P396" s="7">
        <v>5</v>
      </c>
      <c r="Q396" s="7">
        <v>4</v>
      </c>
      <c r="R396" s="7">
        <v>10</v>
      </c>
      <c r="S396" s="7">
        <v>25</v>
      </c>
      <c r="T396" s="7">
        <v>35</v>
      </c>
      <c r="U396" s="7">
        <v>14</v>
      </c>
      <c r="BG396" s="6">
        <f t="shared" si="104"/>
        <v>1</v>
      </c>
      <c r="BH396" s="6">
        <f t="shared" si="105"/>
        <v>1</v>
      </c>
      <c r="BI396" s="6">
        <f t="shared" si="106"/>
        <v>0</v>
      </c>
      <c r="BJ396" s="6">
        <f t="shared" si="107"/>
        <v>0</v>
      </c>
      <c r="BK396" s="6">
        <f t="shared" si="108"/>
        <v>0</v>
      </c>
      <c r="BL396" s="6">
        <f t="shared" si="109"/>
        <v>0</v>
      </c>
      <c r="BM396" s="6">
        <f t="shared" si="110"/>
        <v>1</v>
      </c>
      <c r="BN396" s="6">
        <f t="shared" si="111"/>
        <v>1</v>
      </c>
      <c r="BO396" s="6">
        <f t="shared" si="112"/>
        <v>0</v>
      </c>
      <c r="BP396" s="6">
        <f t="shared" si="113"/>
        <v>0</v>
      </c>
      <c r="BQ396" s="6">
        <f t="shared" si="117"/>
        <v>1</v>
      </c>
      <c r="BR396" s="6">
        <f t="shared" si="118"/>
        <v>1</v>
      </c>
      <c r="BS396" s="6">
        <f t="shared" si="119"/>
        <v>1</v>
      </c>
      <c r="BT396" s="6">
        <f t="shared" si="120"/>
        <v>10</v>
      </c>
    </row>
    <row r="397" spans="1:72" hidden="1" x14ac:dyDescent="0.2">
      <c r="A397" s="46">
        <v>1020</v>
      </c>
      <c r="B397" s="46">
        <f t="shared" si="114"/>
        <v>7</v>
      </c>
      <c r="C397" s="46">
        <f t="shared" si="115"/>
        <v>24</v>
      </c>
      <c r="D397" s="46">
        <f t="shared" si="116"/>
        <v>12</v>
      </c>
      <c r="E397" s="85">
        <v>14238</v>
      </c>
      <c r="F397" s="7" t="s">
        <v>591</v>
      </c>
      <c r="G397" s="50" t="s">
        <v>103</v>
      </c>
      <c r="H397" s="50" t="s">
        <v>307</v>
      </c>
      <c r="I397" s="50">
        <v>2</v>
      </c>
      <c r="J397" s="50">
        <v>2</v>
      </c>
      <c r="L397" s="171">
        <v>6562</v>
      </c>
      <c r="M397" s="57" t="s">
        <v>2616</v>
      </c>
      <c r="O397" s="7">
        <v>20</v>
      </c>
      <c r="P397" s="7">
        <v>5</v>
      </c>
      <c r="Q397" s="7">
        <v>5</v>
      </c>
      <c r="R397" s="7">
        <v>10</v>
      </c>
      <c r="S397" s="7">
        <v>27</v>
      </c>
      <c r="T397" s="7">
        <v>37</v>
      </c>
      <c r="U397" s="7">
        <v>15</v>
      </c>
      <c r="BG397" s="6">
        <f t="shared" si="104"/>
        <v>0</v>
      </c>
      <c r="BH397" s="6">
        <f t="shared" si="105"/>
        <v>0</v>
      </c>
      <c r="BI397" s="6">
        <f t="shared" si="106"/>
        <v>1</v>
      </c>
      <c r="BJ397" s="6">
        <f t="shared" si="107"/>
        <v>1</v>
      </c>
      <c r="BK397" s="6">
        <f t="shared" si="108"/>
        <v>0</v>
      </c>
      <c r="BL397" s="6">
        <f t="shared" si="109"/>
        <v>0</v>
      </c>
      <c r="BM397" s="6">
        <f t="shared" si="110"/>
        <v>1</v>
      </c>
      <c r="BN397" s="6">
        <f t="shared" si="111"/>
        <v>2</v>
      </c>
      <c r="BO397" s="6">
        <f t="shared" si="112"/>
        <v>1</v>
      </c>
      <c r="BP397" s="6">
        <f t="shared" si="113"/>
        <v>1</v>
      </c>
      <c r="BQ397" s="6">
        <f t="shared" si="117"/>
        <v>1</v>
      </c>
      <c r="BR397" s="6">
        <f t="shared" si="118"/>
        <v>2</v>
      </c>
      <c r="BS397" s="6">
        <f t="shared" si="119"/>
        <v>1</v>
      </c>
      <c r="BT397" s="6">
        <f t="shared" si="120"/>
        <v>11</v>
      </c>
    </row>
    <row r="398" spans="1:72" hidden="1" x14ac:dyDescent="0.2">
      <c r="A398" s="46">
        <v>1021</v>
      </c>
      <c r="B398" s="46">
        <f t="shared" si="114"/>
        <v>2</v>
      </c>
      <c r="C398" s="46">
        <f t="shared" si="115"/>
        <v>26</v>
      </c>
      <c r="D398" s="46">
        <f t="shared" si="116"/>
        <v>12</v>
      </c>
      <c r="E398" s="85">
        <v>14240</v>
      </c>
      <c r="F398" s="7" t="s">
        <v>2073</v>
      </c>
      <c r="G398" s="50" t="s">
        <v>103</v>
      </c>
      <c r="H398" s="50" t="s">
        <v>306</v>
      </c>
      <c r="I398" s="50">
        <v>4</v>
      </c>
      <c r="J398" s="50">
        <v>1</v>
      </c>
      <c r="L398" s="171">
        <v>8182</v>
      </c>
      <c r="M398" s="57" t="s">
        <v>2617</v>
      </c>
      <c r="O398" s="7">
        <v>21</v>
      </c>
      <c r="P398" s="7">
        <v>6</v>
      </c>
      <c r="Q398" s="7">
        <v>5</v>
      </c>
      <c r="R398" s="7">
        <v>10</v>
      </c>
      <c r="S398" s="7">
        <v>31</v>
      </c>
      <c r="T398" s="7">
        <v>38</v>
      </c>
      <c r="U398" s="7">
        <v>17</v>
      </c>
      <c r="BG398" s="6">
        <f t="shared" si="104"/>
        <v>1</v>
      </c>
      <c r="BH398" s="6">
        <f t="shared" si="105"/>
        <v>1</v>
      </c>
      <c r="BI398" s="6">
        <f t="shared" si="106"/>
        <v>0</v>
      </c>
      <c r="BJ398" s="6">
        <f t="shared" si="107"/>
        <v>0</v>
      </c>
      <c r="BK398" s="6">
        <f t="shared" si="108"/>
        <v>0</v>
      </c>
      <c r="BL398" s="6">
        <f t="shared" si="109"/>
        <v>0</v>
      </c>
      <c r="BM398" s="6">
        <f t="shared" si="110"/>
        <v>1</v>
      </c>
      <c r="BN398" s="6">
        <f t="shared" si="111"/>
        <v>3</v>
      </c>
      <c r="BO398" s="6">
        <f t="shared" si="112"/>
        <v>0</v>
      </c>
      <c r="BP398" s="6">
        <f t="shared" si="113"/>
        <v>0</v>
      </c>
      <c r="BQ398" s="6">
        <f t="shared" si="117"/>
        <v>1</v>
      </c>
      <c r="BR398" s="6">
        <f t="shared" si="118"/>
        <v>3</v>
      </c>
      <c r="BS398" s="6">
        <f t="shared" si="119"/>
        <v>1</v>
      </c>
      <c r="BT398" s="6">
        <f t="shared" si="120"/>
        <v>12</v>
      </c>
    </row>
    <row r="399" spans="1:72" hidden="1" x14ac:dyDescent="0.2">
      <c r="A399" s="46">
        <v>1022</v>
      </c>
      <c r="B399" s="46">
        <f t="shared" si="114"/>
        <v>3</v>
      </c>
      <c r="C399" s="46">
        <f t="shared" si="115"/>
        <v>27</v>
      </c>
      <c r="D399" s="46">
        <f t="shared" si="116"/>
        <v>12</v>
      </c>
      <c r="E399" s="85">
        <v>14241</v>
      </c>
      <c r="F399" s="7" t="s">
        <v>109</v>
      </c>
      <c r="G399" s="50" t="s">
        <v>310</v>
      </c>
      <c r="H399" s="50" t="s">
        <v>308</v>
      </c>
      <c r="I399" s="50">
        <v>2</v>
      </c>
      <c r="J399" s="50">
        <v>8</v>
      </c>
      <c r="L399" s="171">
        <v>7240</v>
      </c>
      <c r="M399" s="57" t="s">
        <v>3544</v>
      </c>
      <c r="O399" s="7">
        <v>22</v>
      </c>
      <c r="P399" s="7">
        <v>6</v>
      </c>
      <c r="Q399" s="7">
        <v>5</v>
      </c>
      <c r="R399" s="7">
        <v>11</v>
      </c>
      <c r="S399" s="7">
        <v>33</v>
      </c>
      <c r="T399" s="7">
        <v>46</v>
      </c>
      <c r="U399" s="7">
        <v>17</v>
      </c>
      <c r="BG399" s="6">
        <f t="shared" si="104"/>
        <v>0</v>
      </c>
      <c r="BH399" s="6">
        <f t="shared" si="105"/>
        <v>0</v>
      </c>
      <c r="BI399" s="6">
        <f t="shared" si="106"/>
        <v>0</v>
      </c>
      <c r="BJ399" s="6">
        <f t="shared" si="107"/>
        <v>0</v>
      </c>
      <c r="BK399" s="6">
        <f t="shared" si="108"/>
        <v>1</v>
      </c>
      <c r="BL399" s="6">
        <f t="shared" si="109"/>
        <v>1</v>
      </c>
      <c r="BM399" s="6">
        <f t="shared" si="110"/>
        <v>0</v>
      </c>
      <c r="BN399" s="6">
        <f t="shared" si="111"/>
        <v>0</v>
      </c>
      <c r="BO399" s="6">
        <f t="shared" si="112"/>
        <v>1</v>
      </c>
      <c r="BP399" s="6">
        <f t="shared" si="113"/>
        <v>1</v>
      </c>
      <c r="BQ399" s="6">
        <f t="shared" si="117"/>
        <v>1</v>
      </c>
      <c r="BR399" s="6">
        <f t="shared" si="118"/>
        <v>4</v>
      </c>
      <c r="BS399" s="6">
        <f t="shared" si="119"/>
        <v>1</v>
      </c>
      <c r="BT399" s="6">
        <f t="shared" si="120"/>
        <v>13</v>
      </c>
    </row>
    <row r="400" spans="1:72" hidden="1" x14ac:dyDescent="0.2">
      <c r="A400" s="46">
        <v>1023</v>
      </c>
      <c r="B400" s="46">
        <f t="shared" si="114"/>
        <v>7</v>
      </c>
      <c r="C400" s="46">
        <f t="shared" si="115"/>
        <v>31</v>
      </c>
      <c r="D400" s="46">
        <f t="shared" si="116"/>
        <v>12</v>
      </c>
      <c r="E400" s="85">
        <v>14245</v>
      </c>
      <c r="F400" s="7" t="s">
        <v>261</v>
      </c>
      <c r="G400" s="50" t="s">
        <v>310</v>
      </c>
      <c r="H400" s="50" t="s">
        <v>308</v>
      </c>
      <c r="I400" s="50">
        <v>0</v>
      </c>
      <c r="J400" s="50">
        <v>2</v>
      </c>
      <c r="L400" s="171">
        <v>6615</v>
      </c>
      <c r="O400" s="7">
        <v>23</v>
      </c>
      <c r="P400" s="7">
        <v>6</v>
      </c>
      <c r="Q400" s="7">
        <v>5</v>
      </c>
      <c r="R400" s="7">
        <v>12</v>
      </c>
      <c r="S400" s="7">
        <v>33</v>
      </c>
      <c r="T400" s="7">
        <v>48</v>
      </c>
      <c r="U400" s="7">
        <v>17</v>
      </c>
      <c r="BG400" s="6">
        <f t="shared" si="104"/>
        <v>0</v>
      </c>
      <c r="BH400" s="6">
        <f t="shared" si="105"/>
        <v>0</v>
      </c>
      <c r="BI400" s="6">
        <f t="shared" si="106"/>
        <v>0</v>
      </c>
      <c r="BJ400" s="6">
        <f t="shared" si="107"/>
        <v>0</v>
      </c>
      <c r="BK400" s="6">
        <f t="shared" si="108"/>
        <v>1</v>
      </c>
      <c r="BL400" s="6">
        <f t="shared" si="109"/>
        <v>2</v>
      </c>
      <c r="BM400" s="6">
        <f t="shared" si="110"/>
        <v>0</v>
      </c>
      <c r="BN400" s="6">
        <f t="shared" si="111"/>
        <v>0</v>
      </c>
      <c r="BO400" s="6">
        <f t="shared" si="112"/>
        <v>1</v>
      </c>
      <c r="BP400" s="6">
        <f t="shared" si="113"/>
        <v>2</v>
      </c>
      <c r="BQ400" s="6">
        <f t="shared" si="117"/>
        <v>0</v>
      </c>
      <c r="BR400" s="6">
        <f t="shared" si="118"/>
        <v>0</v>
      </c>
      <c r="BS400" s="6">
        <f t="shared" si="119"/>
        <v>1</v>
      </c>
      <c r="BT400" s="6">
        <f t="shared" si="120"/>
        <v>14</v>
      </c>
    </row>
    <row r="401" spans="1:72" hidden="1" x14ac:dyDescent="0.2">
      <c r="A401" s="46">
        <v>1024</v>
      </c>
      <c r="B401" s="46">
        <f t="shared" si="114"/>
        <v>7</v>
      </c>
      <c r="C401" s="46">
        <f t="shared" si="115"/>
        <v>14</v>
      </c>
      <c r="D401" s="46">
        <f t="shared" si="116"/>
        <v>1</v>
      </c>
      <c r="E401" s="85">
        <v>14259</v>
      </c>
      <c r="F401" s="7" t="s">
        <v>3368</v>
      </c>
      <c r="G401" s="50" t="s">
        <v>103</v>
      </c>
      <c r="H401" s="50" t="s">
        <v>308</v>
      </c>
      <c r="I401" s="50">
        <v>0</v>
      </c>
      <c r="J401" s="50">
        <v>7</v>
      </c>
      <c r="L401" s="171">
        <v>3826</v>
      </c>
      <c r="O401" s="7">
        <v>24</v>
      </c>
      <c r="P401" s="7">
        <v>6</v>
      </c>
      <c r="Q401" s="7">
        <v>5</v>
      </c>
      <c r="R401" s="7">
        <v>13</v>
      </c>
      <c r="S401" s="7">
        <v>33</v>
      </c>
      <c r="T401" s="7">
        <v>55</v>
      </c>
      <c r="U401" s="7">
        <v>17</v>
      </c>
      <c r="BG401" s="6">
        <f t="shared" si="104"/>
        <v>0</v>
      </c>
      <c r="BH401" s="6">
        <f t="shared" si="105"/>
        <v>0</v>
      </c>
      <c r="BI401" s="6">
        <f t="shared" si="106"/>
        <v>0</v>
      </c>
      <c r="BJ401" s="6">
        <f t="shared" si="107"/>
        <v>0</v>
      </c>
      <c r="BK401" s="6">
        <f t="shared" si="108"/>
        <v>1</v>
      </c>
      <c r="BL401" s="6">
        <f t="shared" si="109"/>
        <v>3</v>
      </c>
      <c r="BM401" s="6">
        <f t="shared" si="110"/>
        <v>0</v>
      </c>
      <c r="BN401" s="6">
        <f t="shared" si="111"/>
        <v>0</v>
      </c>
      <c r="BO401" s="6">
        <f t="shared" si="112"/>
        <v>1</v>
      </c>
      <c r="BP401" s="6">
        <f t="shared" si="113"/>
        <v>3</v>
      </c>
      <c r="BQ401" s="6">
        <f t="shared" si="117"/>
        <v>0</v>
      </c>
      <c r="BR401" s="6">
        <f t="shared" si="118"/>
        <v>0</v>
      </c>
      <c r="BS401" s="6">
        <f t="shared" si="119"/>
        <v>1</v>
      </c>
      <c r="BT401" s="6">
        <f t="shared" si="120"/>
        <v>15</v>
      </c>
    </row>
    <row r="402" spans="1:72" hidden="1" x14ac:dyDescent="0.2">
      <c r="A402" s="46">
        <v>1025</v>
      </c>
      <c r="B402" s="46">
        <f t="shared" si="114"/>
        <v>7</v>
      </c>
      <c r="C402" s="46">
        <f t="shared" si="115"/>
        <v>21</v>
      </c>
      <c r="D402" s="46">
        <f t="shared" si="116"/>
        <v>1</v>
      </c>
      <c r="E402" s="85">
        <v>14266</v>
      </c>
      <c r="F402" s="7" t="s">
        <v>583</v>
      </c>
      <c r="G402" s="50" t="s">
        <v>310</v>
      </c>
      <c r="H402" s="50" t="s">
        <v>308</v>
      </c>
      <c r="I402" s="50">
        <v>1</v>
      </c>
      <c r="J402" s="50">
        <v>2</v>
      </c>
      <c r="L402" s="171">
        <v>3393</v>
      </c>
      <c r="M402" s="57" t="s">
        <v>696</v>
      </c>
      <c r="O402" s="7">
        <v>25</v>
      </c>
      <c r="P402" s="7">
        <v>6</v>
      </c>
      <c r="Q402" s="7">
        <v>5</v>
      </c>
      <c r="R402" s="7">
        <v>14</v>
      </c>
      <c r="S402" s="7">
        <v>34</v>
      </c>
      <c r="T402" s="7">
        <v>57</v>
      </c>
      <c r="U402" s="7">
        <v>17</v>
      </c>
      <c r="BG402" s="6">
        <f t="shared" si="104"/>
        <v>0</v>
      </c>
      <c r="BH402" s="6">
        <f t="shared" si="105"/>
        <v>0</v>
      </c>
      <c r="BI402" s="6">
        <f t="shared" si="106"/>
        <v>0</v>
      </c>
      <c r="BJ402" s="6">
        <f t="shared" si="107"/>
        <v>0</v>
      </c>
      <c r="BK402" s="6">
        <f t="shared" si="108"/>
        <v>1</v>
      </c>
      <c r="BL402" s="6">
        <f t="shared" si="109"/>
        <v>4</v>
      </c>
      <c r="BM402" s="6">
        <f t="shared" si="110"/>
        <v>0</v>
      </c>
      <c r="BN402" s="6">
        <f t="shared" si="111"/>
        <v>0</v>
      </c>
      <c r="BO402" s="6">
        <f t="shared" si="112"/>
        <v>1</v>
      </c>
      <c r="BP402" s="6">
        <f t="shared" si="113"/>
        <v>4</v>
      </c>
      <c r="BQ402" s="6">
        <f t="shared" si="117"/>
        <v>1</v>
      </c>
      <c r="BR402" s="6">
        <f t="shared" si="118"/>
        <v>1</v>
      </c>
      <c r="BS402" s="6">
        <f t="shared" si="119"/>
        <v>1</v>
      </c>
      <c r="BT402" s="6">
        <f t="shared" si="120"/>
        <v>16</v>
      </c>
    </row>
    <row r="403" spans="1:72" hidden="1" x14ac:dyDescent="0.2">
      <c r="A403" s="46">
        <v>1026</v>
      </c>
      <c r="B403" s="46">
        <f t="shared" si="114"/>
        <v>7</v>
      </c>
      <c r="C403" s="46">
        <f t="shared" si="115"/>
        <v>28</v>
      </c>
      <c r="D403" s="46">
        <f t="shared" si="116"/>
        <v>1</v>
      </c>
      <c r="E403" s="85">
        <v>14273</v>
      </c>
      <c r="F403" s="7" t="s">
        <v>2385</v>
      </c>
      <c r="G403" s="50" t="s">
        <v>310</v>
      </c>
      <c r="H403" s="50" t="s">
        <v>306</v>
      </c>
      <c r="I403" s="50">
        <v>3</v>
      </c>
      <c r="J403" s="50">
        <v>1</v>
      </c>
      <c r="L403" s="171">
        <v>3565</v>
      </c>
      <c r="M403" s="57" t="s">
        <v>2618</v>
      </c>
      <c r="O403" s="7">
        <v>26</v>
      </c>
      <c r="P403" s="7">
        <v>7</v>
      </c>
      <c r="Q403" s="7">
        <v>5</v>
      </c>
      <c r="R403" s="7">
        <v>14</v>
      </c>
      <c r="S403" s="7">
        <v>37</v>
      </c>
      <c r="T403" s="7">
        <v>58</v>
      </c>
      <c r="U403" s="7">
        <v>19</v>
      </c>
      <c r="BG403" s="6">
        <f t="shared" si="104"/>
        <v>1</v>
      </c>
      <c r="BH403" s="6">
        <f t="shared" si="105"/>
        <v>1</v>
      </c>
      <c r="BI403" s="6">
        <f t="shared" si="106"/>
        <v>0</v>
      </c>
      <c r="BJ403" s="6">
        <f t="shared" si="107"/>
        <v>0</v>
      </c>
      <c r="BK403" s="6">
        <f t="shared" si="108"/>
        <v>0</v>
      </c>
      <c r="BL403" s="6">
        <f t="shared" si="109"/>
        <v>0</v>
      </c>
      <c r="BM403" s="6">
        <f t="shared" si="110"/>
        <v>1</v>
      </c>
      <c r="BN403" s="6">
        <f t="shared" si="111"/>
        <v>1</v>
      </c>
      <c r="BO403" s="6">
        <f t="shared" si="112"/>
        <v>0</v>
      </c>
      <c r="BP403" s="6">
        <f t="shared" si="113"/>
        <v>0</v>
      </c>
      <c r="BQ403" s="6">
        <f t="shared" si="117"/>
        <v>1</v>
      </c>
      <c r="BR403" s="6">
        <f t="shared" si="118"/>
        <v>2</v>
      </c>
      <c r="BS403" s="6">
        <f t="shared" si="119"/>
        <v>1</v>
      </c>
      <c r="BT403" s="6">
        <f t="shared" si="120"/>
        <v>17</v>
      </c>
    </row>
    <row r="404" spans="1:72" hidden="1" x14ac:dyDescent="0.2">
      <c r="A404" s="46">
        <v>1027</v>
      </c>
      <c r="B404" s="46">
        <f t="shared" si="114"/>
        <v>7</v>
      </c>
      <c r="C404" s="46">
        <f t="shared" si="115"/>
        <v>4</v>
      </c>
      <c r="D404" s="46">
        <f t="shared" si="116"/>
        <v>2</v>
      </c>
      <c r="E404" s="85">
        <v>14280</v>
      </c>
      <c r="F404" s="7" t="s">
        <v>3574</v>
      </c>
      <c r="G404" s="50" t="s">
        <v>103</v>
      </c>
      <c r="H404" s="50" t="s">
        <v>307</v>
      </c>
      <c r="I404" s="50">
        <v>1</v>
      </c>
      <c r="J404" s="50">
        <v>1</v>
      </c>
      <c r="L404" s="171">
        <v>5754</v>
      </c>
      <c r="M404" s="57" t="s">
        <v>838</v>
      </c>
      <c r="O404" s="7">
        <v>27</v>
      </c>
      <c r="P404" s="7">
        <v>7</v>
      </c>
      <c r="Q404" s="7">
        <v>6</v>
      </c>
      <c r="R404" s="7">
        <v>14</v>
      </c>
      <c r="S404" s="7">
        <v>38</v>
      </c>
      <c r="T404" s="7">
        <v>59</v>
      </c>
      <c r="U404" s="7">
        <v>20</v>
      </c>
      <c r="BG404" s="6">
        <f t="shared" si="104"/>
        <v>0</v>
      </c>
      <c r="BH404" s="6">
        <f t="shared" si="105"/>
        <v>0</v>
      </c>
      <c r="BI404" s="6">
        <f t="shared" si="106"/>
        <v>1</v>
      </c>
      <c r="BJ404" s="6">
        <f t="shared" si="107"/>
        <v>1</v>
      </c>
      <c r="BK404" s="6">
        <f t="shared" si="108"/>
        <v>0</v>
      </c>
      <c r="BL404" s="6">
        <f t="shared" si="109"/>
        <v>0</v>
      </c>
      <c r="BM404" s="6">
        <f t="shared" si="110"/>
        <v>1</v>
      </c>
      <c r="BN404" s="6">
        <f t="shared" si="111"/>
        <v>2</v>
      </c>
      <c r="BO404" s="6">
        <f t="shared" si="112"/>
        <v>1</v>
      </c>
      <c r="BP404" s="6">
        <f t="shared" si="113"/>
        <v>1</v>
      </c>
      <c r="BQ404" s="6">
        <f t="shared" si="117"/>
        <v>1</v>
      </c>
      <c r="BR404" s="6">
        <f t="shared" si="118"/>
        <v>3</v>
      </c>
      <c r="BS404" s="6">
        <f t="shared" si="119"/>
        <v>1</v>
      </c>
      <c r="BT404" s="6">
        <f t="shared" si="120"/>
        <v>18</v>
      </c>
    </row>
    <row r="405" spans="1:72" hidden="1" x14ac:dyDescent="0.2">
      <c r="A405" s="46">
        <v>1028</v>
      </c>
      <c r="B405" s="46">
        <f t="shared" si="114"/>
        <v>7</v>
      </c>
      <c r="C405" s="46">
        <f t="shared" si="115"/>
        <v>11</v>
      </c>
      <c r="D405" s="46">
        <f t="shared" si="116"/>
        <v>2</v>
      </c>
      <c r="E405" s="85">
        <v>14287</v>
      </c>
      <c r="F405" s="7" t="s">
        <v>689</v>
      </c>
      <c r="G405" s="50" t="s">
        <v>310</v>
      </c>
      <c r="H405" s="50" t="s">
        <v>308</v>
      </c>
      <c r="I405" s="50">
        <v>2</v>
      </c>
      <c r="J405" s="50">
        <v>3</v>
      </c>
      <c r="L405" s="171">
        <v>3105</v>
      </c>
      <c r="M405" s="57" t="s">
        <v>2619</v>
      </c>
      <c r="O405" s="7">
        <v>28</v>
      </c>
      <c r="P405" s="7">
        <v>7</v>
      </c>
      <c r="Q405" s="7">
        <v>6</v>
      </c>
      <c r="R405" s="7">
        <v>15</v>
      </c>
      <c r="S405" s="7">
        <v>40</v>
      </c>
      <c r="T405" s="7">
        <v>62</v>
      </c>
      <c r="U405" s="7">
        <v>20</v>
      </c>
      <c r="BG405" s="6">
        <f t="shared" si="104"/>
        <v>0</v>
      </c>
      <c r="BH405" s="6">
        <f t="shared" si="105"/>
        <v>0</v>
      </c>
      <c r="BI405" s="6">
        <f t="shared" si="106"/>
        <v>0</v>
      </c>
      <c r="BJ405" s="6">
        <f t="shared" si="107"/>
        <v>0</v>
      </c>
      <c r="BK405" s="6">
        <f t="shared" si="108"/>
        <v>1</v>
      </c>
      <c r="BL405" s="6">
        <f t="shared" si="109"/>
        <v>1</v>
      </c>
      <c r="BM405" s="6">
        <f t="shared" si="110"/>
        <v>0</v>
      </c>
      <c r="BN405" s="6">
        <f t="shared" si="111"/>
        <v>0</v>
      </c>
      <c r="BO405" s="6">
        <f t="shared" si="112"/>
        <v>1</v>
      </c>
      <c r="BP405" s="6">
        <f t="shared" si="113"/>
        <v>2</v>
      </c>
      <c r="BQ405" s="6">
        <f t="shared" si="117"/>
        <v>1</v>
      </c>
      <c r="BR405" s="6">
        <f t="shared" si="118"/>
        <v>4</v>
      </c>
      <c r="BS405" s="6">
        <f t="shared" si="119"/>
        <v>1</v>
      </c>
      <c r="BT405" s="6">
        <f t="shared" si="120"/>
        <v>19</v>
      </c>
    </row>
    <row r="406" spans="1:72" hidden="1" x14ac:dyDescent="0.2">
      <c r="A406" s="46">
        <v>1029</v>
      </c>
      <c r="B406" s="46">
        <f t="shared" si="114"/>
        <v>7</v>
      </c>
      <c r="C406" s="46">
        <f t="shared" si="115"/>
        <v>18</v>
      </c>
      <c r="D406" s="46">
        <f t="shared" si="116"/>
        <v>2</v>
      </c>
      <c r="E406" s="85">
        <v>14294</v>
      </c>
      <c r="F406" s="7" t="s">
        <v>2845</v>
      </c>
      <c r="G406" s="50" t="s">
        <v>103</v>
      </c>
      <c r="H406" s="50" t="s">
        <v>306</v>
      </c>
      <c r="I406" s="50">
        <v>2</v>
      </c>
      <c r="J406" s="50">
        <v>0</v>
      </c>
      <c r="L406" s="171">
        <v>4935</v>
      </c>
      <c r="M406" s="57" t="s">
        <v>2620</v>
      </c>
      <c r="O406" s="7">
        <v>29</v>
      </c>
      <c r="P406" s="7">
        <v>8</v>
      </c>
      <c r="Q406" s="7">
        <v>6</v>
      </c>
      <c r="R406" s="7">
        <v>15</v>
      </c>
      <c r="S406" s="7">
        <v>42</v>
      </c>
      <c r="T406" s="7">
        <v>62</v>
      </c>
      <c r="U406" s="7">
        <v>22</v>
      </c>
      <c r="BG406" s="6">
        <f t="shared" si="104"/>
        <v>1</v>
      </c>
      <c r="BH406" s="6">
        <f t="shared" si="105"/>
        <v>1</v>
      </c>
      <c r="BI406" s="6">
        <f t="shared" si="106"/>
        <v>0</v>
      </c>
      <c r="BJ406" s="6">
        <f t="shared" si="107"/>
        <v>0</v>
      </c>
      <c r="BK406" s="6">
        <f t="shared" si="108"/>
        <v>0</v>
      </c>
      <c r="BL406" s="6">
        <f t="shared" si="109"/>
        <v>0</v>
      </c>
      <c r="BM406" s="6">
        <f t="shared" si="110"/>
        <v>1</v>
      </c>
      <c r="BN406" s="6">
        <f t="shared" si="111"/>
        <v>1</v>
      </c>
      <c r="BO406" s="6">
        <f t="shared" si="112"/>
        <v>0</v>
      </c>
      <c r="BP406" s="6">
        <f t="shared" si="113"/>
        <v>0</v>
      </c>
      <c r="BQ406" s="6">
        <f t="shared" si="117"/>
        <v>1</v>
      </c>
      <c r="BR406" s="6">
        <f t="shared" si="118"/>
        <v>5</v>
      </c>
      <c r="BS406" s="6">
        <f t="shared" si="119"/>
        <v>0</v>
      </c>
      <c r="BT406" s="6">
        <f t="shared" si="120"/>
        <v>0</v>
      </c>
    </row>
    <row r="407" spans="1:72" hidden="1" x14ac:dyDescent="0.2">
      <c r="A407" s="46">
        <v>1030</v>
      </c>
      <c r="B407" s="46">
        <f t="shared" si="114"/>
        <v>7</v>
      </c>
      <c r="C407" s="46">
        <f t="shared" si="115"/>
        <v>25</v>
      </c>
      <c r="D407" s="46">
        <f t="shared" si="116"/>
        <v>2</v>
      </c>
      <c r="E407" s="85">
        <v>14301</v>
      </c>
      <c r="F407" s="7" t="s">
        <v>593</v>
      </c>
      <c r="G407" s="50" t="s">
        <v>310</v>
      </c>
      <c r="H407" s="50" t="s">
        <v>308</v>
      </c>
      <c r="I407" s="50">
        <v>0</v>
      </c>
      <c r="J407" s="50">
        <v>2</v>
      </c>
      <c r="L407" s="171">
        <v>5581</v>
      </c>
      <c r="O407" s="7">
        <v>30</v>
      </c>
      <c r="P407" s="7">
        <v>8</v>
      </c>
      <c r="Q407" s="7">
        <v>6</v>
      </c>
      <c r="R407" s="7">
        <v>16</v>
      </c>
      <c r="S407" s="7">
        <v>42</v>
      </c>
      <c r="T407" s="7">
        <v>64</v>
      </c>
      <c r="U407" s="7">
        <v>22</v>
      </c>
      <c r="BG407" s="6">
        <f t="shared" si="104"/>
        <v>0</v>
      </c>
      <c r="BH407" s="6">
        <f t="shared" si="105"/>
        <v>0</v>
      </c>
      <c r="BI407" s="6">
        <f t="shared" si="106"/>
        <v>0</v>
      </c>
      <c r="BJ407" s="6">
        <f t="shared" si="107"/>
        <v>0</v>
      </c>
      <c r="BK407" s="6">
        <f t="shared" si="108"/>
        <v>1</v>
      </c>
      <c r="BL407" s="6">
        <f t="shared" si="109"/>
        <v>1</v>
      </c>
      <c r="BM407" s="6">
        <f t="shared" si="110"/>
        <v>0</v>
      </c>
      <c r="BN407" s="6">
        <f t="shared" si="111"/>
        <v>0</v>
      </c>
      <c r="BO407" s="6">
        <f t="shared" si="112"/>
        <v>1</v>
      </c>
      <c r="BP407" s="6">
        <f t="shared" si="113"/>
        <v>1</v>
      </c>
      <c r="BQ407" s="6">
        <f t="shared" si="117"/>
        <v>0</v>
      </c>
      <c r="BR407" s="6">
        <f t="shared" si="118"/>
        <v>0</v>
      </c>
      <c r="BS407" s="6">
        <f t="shared" si="119"/>
        <v>1</v>
      </c>
      <c r="BT407" s="6">
        <f t="shared" si="120"/>
        <v>1</v>
      </c>
    </row>
    <row r="408" spans="1:72" hidden="1" x14ac:dyDescent="0.2">
      <c r="A408" s="46">
        <v>1031</v>
      </c>
      <c r="B408" s="46">
        <f t="shared" si="114"/>
        <v>7</v>
      </c>
      <c r="C408" s="46">
        <f t="shared" si="115"/>
        <v>4</v>
      </c>
      <c r="D408" s="46">
        <f t="shared" si="116"/>
        <v>3</v>
      </c>
      <c r="E408" s="85">
        <v>14308</v>
      </c>
      <c r="F408" s="7" t="s">
        <v>2386</v>
      </c>
      <c r="G408" s="50" t="s">
        <v>103</v>
      </c>
      <c r="H408" s="50" t="s">
        <v>307</v>
      </c>
      <c r="I408" s="50">
        <v>2</v>
      </c>
      <c r="J408" s="50">
        <v>2</v>
      </c>
      <c r="L408" s="171">
        <v>4106</v>
      </c>
      <c r="M408" s="57" t="s">
        <v>2621</v>
      </c>
      <c r="O408" s="7">
        <v>31</v>
      </c>
      <c r="P408" s="7">
        <v>8</v>
      </c>
      <c r="Q408" s="7">
        <v>7</v>
      </c>
      <c r="R408" s="7">
        <v>16</v>
      </c>
      <c r="S408" s="7">
        <v>44</v>
      </c>
      <c r="T408" s="7">
        <v>66</v>
      </c>
      <c r="U408" s="7">
        <v>23</v>
      </c>
      <c r="BG408" s="6">
        <f t="shared" si="104"/>
        <v>0</v>
      </c>
      <c r="BH408" s="6">
        <f t="shared" si="105"/>
        <v>0</v>
      </c>
      <c r="BI408" s="6">
        <f t="shared" si="106"/>
        <v>1</v>
      </c>
      <c r="BJ408" s="6">
        <f t="shared" si="107"/>
        <v>1</v>
      </c>
      <c r="BK408" s="6">
        <f t="shared" si="108"/>
        <v>0</v>
      </c>
      <c r="BL408" s="6">
        <f t="shared" si="109"/>
        <v>0</v>
      </c>
      <c r="BM408" s="6">
        <f t="shared" si="110"/>
        <v>1</v>
      </c>
      <c r="BN408" s="6">
        <f t="shared" si="111"/>
        <v>1</v>
      </c>
      <c r="BO408" s="6">
        <f t="shared" si="112"/>
        <v>1</v>
      </c>
      <c r="BP408" s="6">
        <f t="shared" si="113"/>
        <v>2</v>
      </c>
      <c r="BQ408" s="6">
        <f t="shared" si="117"/>
        <v>1</v>
      </c>
      <c r="BR408" s="6">
        <f t="shared" si="118"/>
        <v>1</v>
      </c>
      <c r="BS408" s="6">
        <f t="shared" si="119"/>
        <v>1</v>
      </c>
      <c r="BT408" s="6">
        <f t="shared" si="120"/>
        <v>2</v>
      </c>
    </row>
    <row r="409" spans="1:72" hidden="1" x14ac:dyDescent="0.2">
      <c r="A409" s="46">
        <v>1032</v>
      </c>
      <c r="B409" s="46">
        <f t="shared" si="114"/>
        <v>7</v>
      </c>
      <c r="C409" s="46">
        <f t="shared" si="115"/>
        <v>18</v>
      </c>
      <c r="D409" s="46">
        <f t="shared" si="116"/>
        <v>3</v>
      </c>
      <c r="E409" s="85">
        <v>14322</v>
      </c>
      <c r="F409" s="7" t="s">
        <v>2851</v>
      </c>
      <c r="G409" s="50" t="s">
        <v>103</v>
      </c>
      <c r="H409" s="50" t="s">
        <v>306</v>
      </c>
      <c r="I409" s="50">
        <v>1</v>
      </c>
      <c r="J409" s="50">
        <v>0</v>
      </c>
      <c r="L409" s="171">
        <v>5023</v>
      </c>
      <c r="M409" s="57" t="s">
        <v>696</v>
      </c>
      <c r="O409" s="7">
        <v>32</v>
      </c>
      <c r="P409" s="7">
        <v>9</v>
      </c>
      <c r="Q409" s="7">
        <v>7</v>
      </c>
      <c r="R409" s="7">
        <v>16</v>
      </c>
      <c r="S409" s="7">
        <v>45</v>
      </c>
      <c r="T409" s="7">
        <v>66</v>
      </c>
      <c r="U409" s="7">
        <v>25</v>
      </c>
      <c r="BG409" s="6">
        <f t="shared" si="104"/>
        <v>1</v>
      </c>
      <c r="BH409" s="6">
        <f t="shared" si="105"/>
        <v>1</v>
      </c>
      <c r="BI409" s="6">
        <f t="shared" si="106"/>
        <v>0</v>
      </c>
      <c r="BJ409" s="6">
        <f t="shared" si="107"/>
        <v>0</v>
      </c>
      <c r="BK409" s="6">
        <f t="shared" si="108"/>
        <v>0</v>
      </c>
      <c r="BL409" s="6">
        <f t="shared" si="109"/>
        <v>0</v>
      </c>
      <c r="BM409" s="6">
        <f t="shared" si="110"/>
        <v>1</v>
      </c>
      <c r="BN409" s="6">
        <f t="shared" si="111"/>
        <v>2</v>
      </c>
      <c r="BO409" s="6">
        <f t="shared" si="112"/>
        <v>0</v>
      </c>
      <c r="BP409" s="6">
        <f t="shared" si="113"/>
        <v>0</v>
      </c>
      <c r="BQ409" s="6">
        <f t="shared" si="117"/>
        <v>1</v>
      </c>
      <c r="BR409" s="6">
        <f t="shared" si="118"/>
        <v>2</v>
      </c>
      <c r="BS409" s="6">
        <f t="shared" si="119"/>
        <v>0</v>
      </c>
      <c r="BT409" s="6">
        <f t="shared" si="120"/>
        <v>0</v>
      </c>
    </row>
    <row r="410" spans="1:72" hidden="1" x14ac:dyDescent="0.2">
      <c r="A410" s="46">
        <v>1033</v>
      </c>
      <c r="B410" s="46">
        <f t="shared" si="114"/>
        <v>7</v>
      </c>
      <c r="C410" s="46">
        <f t="shared" si="115"/>
        <v>25</v>
      </c>
      <c r="D410" s="46">
        <f t="shared" si="116"/>
        <v>3</v>
      </c>
      <c r="E410" s="85">
        <v>14329</v>
      </c>
      <c r="F410" s="7" t="s">
        <v>660</v>
      </c>
      <c r="G410" s="50" t="s">
        <v>310</v>
      </c>
      <c r="H410" s="50" t="s">
        <v>307</v>
      </c>
      <c r="I410" s="50">
        <v>3</v>
      </c>
      <c r="J410" s="50">
        <v>3</v>
      </c>
      <c r="L410" s="171">
        <v>4178</v>
      </c>
      <c r="M410" s="57" t="s">
        <v>2622</v>
      </c>
      <c r="O410" s="7">
        <v>33</v>
      </c>
      <c r="P410" s="7">
        <v>9</v>
      </c>
      <c r="Q410" s="7">
        <v>8</v>
      </c>
      <c r="R410" s="7">
        <v>16</v>
      </c>
      <c r="S410" s="7">
        <v>48</v>
      </c>
      <c r="T410" s="7">
        <v>69</v>
      </c>
      <c r="U410" s="7">
        <v>26</v>
      </c>
      <c r="BG410" s="6">
        <f t="shared" si="104"/>
        <v>0</v>
      </c>
      <c r="BH410" s="6">
        <f t="shared" si="105"/>
        <v>0</v>
      </c>
      <c r="BI410" s="6">
        <f t="shared" si="106"/>
        <v>1</v>
      </c>
      <c r="BJ410" s="6">
        <f t="shared" si="107"/>
        <v>1</v>
      </c>
      <c r="BK410" s="6">
        <f t="shared" si="108"/>
        <v>0</v>
      </c>
      <c r="BL410" s="6">
        <f t="shared" si="109"/>
        <v>0</v>
      </c>
      <c r="BM410" s="6">
        <f t="shared" si="110"/>
        <v>1</v>
      </c>
      <c r="BN410" s="6">
        <f t="shared" si="111"/>
        <v>3</v>
      </c>
      <c r="BO410" s="6">
        <f t="shared" si="112"/>
        <v>1</v>
      </c>
      <c r="BP410" s="6">
        <f t="shared" si="113"/>
        <v>1</v>
      </c>
      <c r="BQ410" s="6">
        <f t="shared" si="117"/>
        <v>1</v>
      </c>
      <c r="BR410" s="6">
        <f t="shared" si="118"/>
        <v>3</v>
      </c>
      <c r="BS410" s="6">
        <f t="shared" si="119"/>
        <v>1</v>
      </c>
      <c r="BT410" s="6">
        <f t="shared" si="120"/>
        <v>1</v>
      </c>
    </row>
    <row r="411" spans="1:72" hidden="1" x14ac:dyDescent="0.2">
      <c r="A411" s="46">
        <v>1034</v>
      </c>
      <c r="B411" s="46">
        <f t="shared" si="114"/>
        <v>7</v>
      </c>
      <c r="C411" s="46">
        <f t="shared" si="115"/>
        <v>1</v>
      </c>
      <c r="D411" s="46">
        <f t="shared" si="116"/>
        <v>4</v>
      </c>
      <c r="E411" s="85">
        <v>14336</v>
      </c>
      <c r="F411" s="7" t="s">
        <v>111</v>
      </c>
      <c r="G411" s="50" t="s">
        <v>103</v>
      </c>
      <c r="H411" s="50" t="s">
        <v>308</v>
      </c>
      <c r="I411" s="50">
        <v>1</v>
      </c>
      <c r="J411" s="50">
        <v>2</v>
      </c>
      <c r="L411" s="171">
        <v>5262</v>
      </c>
      <c r="M411" s="57" t="s">
        <v>86</v>
      </c>
      <c r="O411" s="7">
        <v>34</v>
      </c>
      <c r="P411" s="7">
        <v>9</v>
      </c>
      <c r="Q411" s="7">
        <v>8</v>
      </c>
      <c r="R411" s="7">
        <v>17</v>
      </c>
      <c r="S411" s="7">
        <v>49</v>
      </c>
      <c r="T411" s="7">
        <v>71</v>
      </c>
      <c r="U411" s="7">
        <v>26</v>
      </c>
      <c r="BG411" s="6">
        <f t="shared" si="104"/>
        <v>0</v>
      </c>
      <c r="BH411" s="6">
        <f t="shared" si="105"/>
        <v>0</v>
      </c>
      <c r="BI411" s="6">
        <f t="shared" si="106"/>
        <v>0</v>
      </c>
      <c r="BJ411" s="6">
        <f t="shared" si="107"/>
        <v>0</v>
      </c>
      <c r="BK411" s="6">
        <f t="shared" si="108"/>
        <v>1</v>
      </c>
      <c r="BL411" s="6">
        <f t="shared" si="109"/>
        <v>1</v>
      </c>
      <c r="BM411" s="6">
        <f t="shared" si="110"/>
        <v>0</v>
      </c>
      <c r="BN411" s="6">
        <f t="shared" si="111"/>
        <v>0</v>
      </c>
      <c r="BO411" s="6">
        <f t="shared" si="112"/>
        <v>1</v>
      </c>
      <c r="BP411" s="6">
        <f t="shared" si="113"/>
        <v>2</v>
      </c>
      <c r="BQ411" s="6">
        <f t="shared" si="117"/>
        <v>1</v>
      </c>
      <c r="BR411" s="6">
        <f t="shared" si="118"/>
        <v>4</v>
      </c>
      <c r="BS411" s="6">
        <f t="shared" si="119"/>
        <v>1</v>
      </c>
      <c r="BT411" s="6">
        <f t="shared" si="120"/>
        <v>2</v>
      </c>
    </row>
    <row r="412" spans="1:72" hidden="1" x14ac:dyDescent="0.2">
      <c r="A412" s="46">
        <v>1035</v>
      </c>
      <c r="B412" s="46">
        <f t="shared" si="114"/>
        <v>6</v>
      </c>
      <c r="C412" s="46">
        <f t="shared" si="115"/>
        <v>7</v>
      </c>
      <c r="D412" s="46">
        <f t="shared" si="116"/>
        <v>4</v>
      </c>
      <c r="E412" s="85">
        <v>14342</v>
      </c>
      <c r="F412" s="7" t="s">
        <v>2070</v>
      </c>
      <c r="G412" s="50" t="s">
        <v>310</v>
      </c>
      <c r="H412" s="50" t="s">
        <v>306</v>
      </c>
      <c r="I412" s="50">
        <v>3</v>
      </c>
      <c r="J412" s="50">
        <v>1</v>
      </c>
      <c r="L412" s="171">
        <v>5285</v>
      </c>
      <c r="M412" s="57" t="s">
        <v>2623</v>
      </c>
      <c r="O412" s="7">
        <v>35</v>
      </c>
      <c r="P412" s="7">
        <v>10</v>
      </c>
      <c r="Q412" s="7">
        <v>8</v>
      </c>
      <c r="R412" s="7">
        <v>17</v>
      </c>
      <c r="S412" s="7">
        <v>52</v>
      </c>
      <c r="T412" s="7">
        <v>72</v>
      </c>
      <c r="U412" s="7">
        <v>28</v>
      </c>
      <c r="BG412" s="6">
        <f t="shared" si="104"/>
        <v>1</v>
      </c>
      <c r="BH412" s="6">
        <f t="shared" si="105"/>
        <v>1</v>
      </c>
      <c r="BI412" s="6">
        <f t="shared" si="106"/>
        <v>0</v>
      </c>
      <c r="BJ412" s="6">
        <f t="shared" si="107"/>
        <v>0</v>
      </c>
      <c r="BK412" s="6">
        <f t="shared" si="108"/>
        <v>0</v>
      </c>
      <c r="BL412" s="6">
        <f t="shared" si="109"/>
        <v>0</v>
      </c>
      <c r="BM412" s="6">
        <f t="shared" si="110"/>
        <v>1</v>
      </c>
      <c r="BN412" s="6">
        <f t="shared" si="111"/>
        <v>1</v>
      </c>
      <c r="BO412" s="6">
        <f t="shared" si="112"/>
        <v>0</v>
      </c>
      <c r="BP412" s="6">
        <f t="shared" si="113"/>
        <v>0</v>
      </c>
      <c r="BQ412" s="6">
        <f t="shared" si="117"/>
        <v>1</v>
      </c>
      <c r="BR412" s="6">
        <f t="shared" si="118"/>
        <v>5</v>
      </c>
      <c r="BS412" s="6">
        <f t="shared" si="119"/>
        <v>1</v>
      </c>
      <c r="BT412" s="6">
        <f t="shared" si="120"/>
        <v>3</v>
      </c>
    </row>
    <row r="413" spans="1:72" hidden="1" x14ac:dyDescent="0.2">
      <c r="A413" s="46">
        <v>1036</v>
      </c>
      <c r="B413" s="46">
        <f t="shared" si="114"/>
        <v>7</v>
      </c>
      <c r="C413" s="46">
        <f t="shared" si="115"/>
        <v>8</v>
      </c>
      <c r="D413" s="46">
        <f t="shared" si="116"/>
        <v>4</v>
      </c>
      <c r="E413" s="85">
        <v>14343</v>
      </c>
      <c r="F413" s="7" t="s">
        <v>257</v>
      </c>
      <c r="G413" s="50" t="s">
        <v>310</v>
      </c>
      <c r="H413" s="50" t="s">
        <v>308</v>
      </c>
      <c r="I413" s="50">
        <v>1</v>
      </c>
      <c r="J413" s="50">
        <v>3</v>
      </c>
      <c r="L413" s="171">
        <v>2545</v>
      </c>
      <c r="M413" s="57" t="s">
        <v>86</v>
      </c>
      <c r="O413" s="7">
        <v>36</v>
      </c>
      <c r="P413" s="7">
        <v>10</v>
      </c>
      <c r="Q413" s="7">
        <v>8</v>
      </c>
      <c r="R413" s="7">
        <v>18</v>
      </c>
      <c r="S413" s="7">
        <v>53</v>
      </c>
      <c r="T413" s="7">
        <v>75</v>
      </c>
      <c r="U413" s="7">
        <v>28</v>
      </c>
      <c r="BG413" s="6">
        <f t="shared" si="104"/>
        <v>0</v>
      </c>
      <c r="BH413" s="6">
        <f t="shared" si="105"/>
        <v>0</v>
      </c>
      <c r="BI413" s="6">
        <f t="shared" si="106"/>
        <v>0</v>
      </c>
      <c r="BJ413" s="6">
        <f t="shared" si="107"/>
        <v>0</v>
      </c>
      <c r="BK413" s="6">
        <f t="shared" si="108"/>
        <v>1</v>
      </c>
      <c r="BL413" s="6">
        <f t="shared" si="109"/>
        <v>1</v>
      </c>
      <c r="BM413" s="6">
        <f t="shared" si="110"/>
        <v>0</v>
      </c>
      <c r="BN413" s="6">
        <f t="shared" si="111"/>
        <v>0</v>
      </c>
      <c r="BO413" s="6">
        <f t="shared" si="112"/>
        <v>1</v>
      </c>
      <c r="BP413" s="6">
        <f t="shared" si="113"/>
        <v>1</v>
      </c>
      <c r="BQ413" s="6">
        <f t="shared" si="117"/>
        <v>1</v>
      </c>
      <c r="BR413" s="6">
        <f t="shared" si="118"/>
        <v>6</v>
      </c>
      <c r="BS413" s="6">
        <f t="shared" si="119"/>
        <v>1</v>
      </c>
      <c r="BT413" s="6">
        <f t="shared" si="120"/>
        <v>4</v>
      </c>
    </row>
    <row r="414" spans="1:72" hidden="1" x14ac:dyDescent="0.2">
      <c r="A414" s="46">
        <v>1037</v>
      </c>
      <c r="B414" s="46">
        <f t="shared" si="114"/>
        <v>2</v>
      </c>
      <c r="C414" s="46">
        <f t="shared" si="115"/>
        <v>10</v>
      </c>
      <c r="D414" s="46">
        <f t="shared" si="116"/>
        <v>4</v>
      </c>
      <c r="E414" s="85">
        <v>14345</v>
      </c>
      <c r="F414" s="7" t="s">
        <v>104</v>
      </c>
      <c r="G414" s="50" t="s">
        <v>103</v>
      </c>
      <c r="H414" s="50" t="s">
        <v>306</v>
      </c>
      <c r="I414" s="50">
        <v>4</v>
      </c>
      <c r="J414" s="50">
        <v>1</v>
      </c>
      <c r="L414" s="171">
        <v>5479</v>
      </c>
      <c r="M414" s="57" t="s">
        <v>2970</v>
      </c>
      <c r="O414" s="7">
        <v>37</v>
      </c>
      <c r="P414" s="7">
        <v>11</v>
      </c>
      <c r="Q414" s="7">
        <v>8</v>
      </c>
      <c r="R414" s="7">
        <v>18</v>
      </c>
      <c r="S414" s="7">
        <v>57</v>
      </c>
      <c r="T414" s="7">
        <v>76</v>
      </c>
      <c r="U414" s="7">
        <v>30</v>
      </c>
      <c r="BG414" s="6">
        <f t="shared" si="104"/>
        <v>1</v>
      </c>
      <c r="BH414" s="6">
        <f t="shared" si="105"/>
        <v>1</v>
      </c>
      <c r="BI414" s="6">
        <f t="shared" si="106"/>
        <v>0</v>
      </c>
      <c r="BJ414" s="6">
        <f t="shared" si="107"/>
        <v>0</v>
      </c>
      <c r="BK414" s="6">
        <f t="shared" si="108"/>
        <v>0</v>
      </c>
      <c r="BL414" s="6">
        <f t="shared" si="109"/>
        <v>0</v>
      </c>
      <c r="BM414" s="6">
        <f t="shared" si="110"/>
        <v>1</v>
      </c>
      <c r="BN414" s="6">
        <f t="shared" si="111"/>
        <v>1</v>
      </c>
      <c r="BO414" s="6">
        <f t="shared" si="112"/>
        <v>0</v>
      </c>
      <c r="BP414" s="6">
        <f t="shared" si="113"/>
        <v>0</v>
      </c>
      <c r="BQ414" s="6">
        <f t="shared" si="117"/>
        <v>1</v>
      </c>
      <c r="BR414" s="6">
        <f t="shared" si="118"/>
        <v>7</v>
      </c>
      <c r="BS414" s="6">
        <f t="shared" si="119"/>
        <v>1</v>
      </c>
      <c r="BT414" s="6">
        <f t="shared" si="120"/>
        <v>5</v>
      </c>
    </row>
    <row r="415" spans="1:72" hidden="1" x14ac:dyDescent="0.2">
      <c r="A415" s="46">
        <v>1038</v>
      </c>
      <c r="B415" s="46">
        <f t="shared" si="114"/>
        <v>7</v>
      </c>
      <c r="C415" s="46">
        <f t="shared" si="115"/>
        <v>15</v>
      </c>
      <c r="D415" s="46">
        <f t="shared" si="116"/>
        <v>4</v>
      </c>
      <c r="E415" s="85">
        <v>14350</v>
      </c>
      <c r="F415" s="7" t="s">
        <v>2852</v>
      </c>
      <c r="G415" s="50" t="s">
        <v>103</v>
      </c>
      <c r="H415" s="50" t="s">
        <v>308</v>
      </c>
      <c r="I415" s="50">
        <v>2</v>
      </c>
      <c r="J415" s="50">
        <v>3</v>
      </c>
      <c r="L415" s="171">
        <v>6454</v>
      </c>
      <c r="M415" s="57" t="s">
        <v>2971</v>
      </c>
      <c r="O415" s="7">
        <v>38</v>
      </c>
      <c r="P415" s="7">
        <v>11</v>
      </c>
      <c r="Q415" s="7">
        <v>8</v>
      </c>
      <c r="R415" s="7">
        <v>19</v>
      </c>
      <c r="S415" s="7">
        <v>59</v>
      </c>
      <c r="T415" s="7">
        <v>79</v>
      </c>
      <c r="U415" s="7">
        <v>30</v>
      </c>
      <c r="BG415" s="6">
        <f t="shared" si="104"/>
        <v>0</v>
      </c>
      <c r="BH415" s="6">
        <f t="shared" si="105"/>
        <v>0</v>
      </c>
      <c r="BI415" s="6">
        <f t="shared" si="106"/>
        <v>0</v>
      </c>
      <c r="BJ415" s="6">
        <f t="shared" si="107"/>
        <v>0</v>
      </c>
      <c r="BK415" s="6">
        <f t="shared" si="108"/>
        <v>1</v>
      </c>
      <c r="BL415" s="6">
        <f t="shared" si="109"/>
        <v>1</v>
      </c>
      <c r="BM415" s="6">
        <f t="shared" si="110"/>
        <v>0</v>
      </c>
      <c r="BN415" s="6">
        <f t="shared" si="111"/>
        <v>0</v>
      </c>
      <c r="BO415" s="6">
        <f t="shared" si="112"/>
        <v>1</v>
      </c>
      <c r="BP415" s="6">
        <f t="shared" si="113"/>
        <v>1</v>
      </c>
      <c r="BQ415" s="6">
        <f t="shared" si="117"/>
        <v>1</v>
      </c>
      <c r="BR415" s="6">
        <f t="shared" si="118"/>
        <v>8</v>
      </c>
      <c r="BS415" s="6">
        <f t="shared" si="119"/>
        <v>1</v>
      </c>
      <c r="BT415" s="6">
        <f t="shared" si="120"/>
        <v>6</v>
      </c>
    </row>
    <row r="416" spans="1:72" hidden="1" x14ac:dyDescent="0.2">
      <c r="A416" s="46">
        <v>1039</v>
      </c>
      <c r="B416" s="46">
        <f t="shared" si="114"/>
        <v>7</v>
      </c>
      <c r="C416" s="46">
        <f t="shared" si="115"/>
        <v>22</v>
      </c>
      <c r="D416" s="46">
        <f t="shared" si="116"/>
        <v>4</v>
      </c>
      <c r="E416" s="85">
        <v>14357</v>
      </c>
      <c r="F416" s="7" t="s">
        <v>3153</v>
      </c>
      <c r="G416" s="50" t="s">
        <v>310</v>
      </c>
      <c r="H416" s="50" t="s">
        <v>308</v>
      </c>
      <c r="I416" s="50">
        <v>0</v>
      </c>
      <c r="J416" s="50">
        <v>6</v>
      </c>
      <c r="L416" s="171">
        <v>3340</v>
      </c>
      <c r="O416" s="7">
        <v>39</v>
      </c>
      <c r="P416" s="7">
        <v>11</v>
      </c>
      <c r="Q416" s="7">
        <v>8</v>
      </c>
      <c r="R416" s="7">
        <v>20</v>
      </c>
      <c r="S416" s="7">
        <v>59</v>
      </c>
      <c r="T416" s="7">
        <v>85</v>
      </c>
      <c r="U416" s="7">
        <v>30</v>
      </c>
      <c r="BG416" s="6">
        <f t="shared" si="104"/>
        <v>0</v>
      </c>
      <c r="BH416" s="6">
        <f t="shared" si="105"/>
        <v>0</v>
      </c>
      <c r="BI416" s="6">
        <f t="shared" si="106"/>
        <v>0</v>
      </c>
      <c r="BJ416" s="6">
        <f t="shared" si="107"/>
        <v>0</v>
      </c>
      <c r="BK416" s="6">
        <f t="shared" si="108"/>
        <v>1</v>
      </c>
      <c r="BL416" s="6">
        <f t="shared" si="109"/>
        <v>2</v>
      </c>
      <c r="BM416" s="6">
        <f t="shared" si="110"/>
        <v>0</v>
      </c>
      <c r="BN416" s="6">
        <f t="shared" si="111"/>
        <v>0</v>
      </c>
      <c r="BO416" s="6">
        <f t="shared" si="112"/>
        <v>1</v>
      </c>
      <c r="BP416" s="6">
        <f t="shared" si="113"/>
        <v>2</v>
      </c>
      <c r="BQ416" s="6">
        <f t="shared" si="117"/>
        <v>0</v>
      </c>
      <c r="BR416" s="6">
        <f t="shared" si="118"/>
        <v>0</v>
      </c>
      <c r="BS416" s="6">
        <f t="shared" si="119"/>
        <v>1</v>
      </c>
      <c r="BT416" s="6">
        <f t="shared" si="120"/>
        <v>7</v>
      </c>
    </row>
    <row r="417" spans="1:72" hidden="1" x14ac:dyDescent="0.2">
      <c r="A417" s="46">
        <v>1040</v>
      </c>
      <c r="B417" s="46">
        <f t="shared" si="114"/>
        <v>2</v>
      </c>
      <c r="C417" s="46">
        <f t="shared" si="115"/>
        <v>24</v>
      </c>
      <c r="D417" s="46">
        <f t="shared" si="116"/>
        <v>4</v>
      </c>
      <c r="E417" s="85">
        <v>14359</v>
      </c>
      <c r="F417" s="7" t="s">
        <v>2569</v>
      </c>
      <c r="G417" s="50" t="s">
        <v>310</v>
      </c>
      <c r="H417" s="50" t="s">
        <v>308</v>
      </c>
      <c r="I417" s="50">
        <v>1</v>
      </c>
      <c r="J417" s="50">
        <v>3</v>
      </c>
      <c r="L417" s="171">
        <v>2160</v>
      </c>
      <c r="M417" s="57" t="s">
        <v>2746</v>
      </c>
      <c r="O417" s="7">
        <v>40</v>
      </c>
      <c r="P417" s="7">
        <v>11</v>
      </c>
      <c r="Q417" s="7">
        <v>8</v>
      </c>
      <c r="R417" s="7">
        <v>21</v>
      </c>
      <c r="S417" s="7">
        <v>60</v>
      </c>
      <c r="T417" s="7">
        <v>88</v>
      </c>
      <c r="U417" s="7">
        <v>30</v>
      </c>
      <c r="BG417" s="6">
        <f t="shared" si="104"/>
        <v>0</v>
      </c>
      <c r="BH417" s="6">
        <f t="shared" si="105"/>
        <v>0</v>
      </c>
      <c r="BI417" s="6">
        <f t="shared" si="106"/>
        <v>0</v>
      </c>
      <c r="BJ417" s="6">
        <f t="shared" si="107"/>
        <v>0</v>
      </c>
      <c r="BK417" s="6">
        <f t="shared" si="108"/>
        <v>1</v>
      </c>
      <c r="BL417" s="6">
        <f t="shared" si="109"/>
        <v>3</v>
      </c>
      <c r="BM417" s="6">
        <f t="shared" si="110"/>
        <v>0</v>
      </c>
      <c r="BN417" s="6">
        <f t="shared" si="111"/>
        <v>0</v>
      </c>
      <c r="BO417" s="6">
        <f t="shared" si="112"/>
        <v>1</v>
      </c>
      <c r="BP417" s="6">
        <f t="shared" si="113"/>
        <v>3</v>
      </c>
      <c r="BQ417" s="6">
        <f t="shared" si="117"/>
        <v>1</v>
      </c>
      <c r="BR417" s="6">
        <f t="shared" si="118"/>
        <v>1</v>
      </c>
      <c r="BS417" s="6">
        <f t="shared" si="119"/>
        <v>1</v>
      </c>
      <c r="BT417" s="6">
        <f t="shared" si="120"/>
        <v>8</v>
      </c>
    </row>
    <row r="418" spans="1:72" hidden="1" x14ac:dyDescent="0.2">
      <c r="A418" s="46">
        <v>1041</v>
      </c>
      <c r="B418" s="46">
        <f t="shared" si="114"/>
        <v>7</v>
      </c>
      <c r="C418" s="46">
        <f t="shared" si="115"/>
        <v>29</v>
      </c>
      <c r="D418" s="46">
        <f t="shared" si="116"/>
        <v>4</v>
      </c>
      <c r="E418" s="85">
        <v>14364</v>
      </c>
      <c r="F418" s="7" t="s">
        <v>3382</v>
      </c>
      <c r="G418" s="50" t="s">
        <v>310</v>
      </c>
      <c r="H418" s="50" t="s">
        <v>306</v>
      </c>
      <c r="I418" s="50">
        <v>2</v>
      </c>
      <c r="J418" s="50">
        <v>1</v>
      </c>
      <c r="L418" s="171">
        <v>3462</v>
      </c>
      <c r="M418" s="57" t="s">
        <v>2747</v>
      </c>
      <c r="O418" s="7">
        <v>41</v>
      </c>
      <c r="P418" s="7">
        <v>12</v>
      </c>
      <c r="Q418" s="7">
        <v>8</v>
      </c>
      <c r="R418" s="7">
        <v>21</v>
      </c>
      <c r="S418" s="7">
        <v>62</v>
      </c>
      <c r="T418" s="7">
        <v>89</v>
      </c>
      <c r="U418" s="7">
        <v>32</v>
      </c>
      <c r="BG418" s="6">
        <f t="shared" si="104"/>
        <v>1</v>
      </c>
      <c r="BH418" s="6">
        <f t="shared" si="105"/>
        <v>1</v>
      </c>
      <c r="BI418" s="6">
        <f t="shared" si="106"/>
        <v>0</v>
      </c>
      <c r="BJ418" s="6">
        <f t="shared" si="107"/>
        <v>0</v>
      </c>
      <c r="BK418" s="6">
        <f t="shared" si="108"/>
        <v>0</v>
      </c>
      <c r="BL418" s="6">
        <f t="shared" si="109"/>
        <v>0</v>
      </c>
      <c r="BM418" s="6">
        <f t="shared" si="110"/>
        <v>1</v>
      </c>
      <c r="BN418" s="6">
        <f t="shared" si="111"/>
        <v>1</v>
      </c>
      <c r="BO418" s="6">
        <f t="shared" si="112"/>
        <v>0</v>
      </c>
      <c r="BP418" s="6">
        <f t="shared" si="113"/>
        <v>0</v>
      </c>
      <c r="BQ418" s="6">
        <f t="shared" si="117"/>
        <v>1</v>
      </c>
      <c r="BR418" s="6">
        <f t="shared" si="118"/>
        <v>2</v>
      </c>
      <c r="BS418" s="6">
        <f t="shared" si="119"/>
        <v>1</v>
      </c>
      <c r="BT418" s="6">
        <f t="shared" si="120"/>
        <v>9</v>
      </c>
    </row>
    <row r="419" spans="1:72" hidden="1" x14ac:dyDescent="0.2">
      <c r="A419" s="46">
        <v>1042</v>
      </c>
      <c r="B419" s="46">
        <f t="shared" si="114"/>
        <v>7</v>
      </c>
      <c r="C419" s="46">
        <f t="shared" si="115"/>
        <v>6</v>
      </c>
      <c r="D419" s="46">
        <f t="shared" si="116"/>
        <v>5</v>
      </c>
      <c r="E419" s="85">
        <v>14371</v>
      </c>
      <c r="F419" s="7" t="s">
        <v>2727</v>
      </c>
      <c r="G419" s="50" t="s">
        <v>103</v>
      </c>
      <c r="H419" s="50" t="s">
        <v>308</v>
      </c>
      <c r="I419" s="50">
        <v>2</v>
      </c>
      <c r="J419" s="50">
        <v>3</v>
      </c>
      <c r="L419" s="171">
        <v>3523</v>
      </c>
      <c r="M419" s="57" t="s">
        <v>2748</v>
      </c>
      <c r="N419" s="46">
        <v>20</v>
      </c>
      <c r="O419" s="5">
        <v>42</v>
      </c>
      <c r="P419" s="5">
        <v>12</v>
      </c>
      <c r="Q419" s="5">
        <v>8</v>
      </c>
      <c r="R419" s="5">
        <v>22</v>
      </c>
      <c r="S419" s="5">
        <v>64</v>
      </c>
      <c r="T419" s="5">
        <v>92</v>
      </c>
      <c r="U419" s="5">
        <v>32</v>
      </c>
      <c r="BG419" s="6">
        <f t="shared" si="104"/>
        <v>0</v>
      </c>
      <c r="BH419" s="6">
        <f t="shared" si="105"/>
        <v>0</v>
      </c>
      <c r="BI419" s="6">
        <f t="shared" si="106"/>
        <v>0</v>
      </c>
      <c r="BJ419" s="6">
        <f t="shared" si="107"/>
        <v>0</v>
      </c>
      <c r="BK419" s="6">
        <f t="shared" si="108"/>
        <v>1</v>
      </c>
      <c r="BL419" s="6">
        <f t="shared" si="109"/>
        <v>1</v>
      </c>
      <c r="BM419" s="6">
        <f t="shared" si="110"/>
        <v>0</v>
      </c>
      <c r="BN419" s="6">
        <f t="shared" si="111"/>
        <v>0</v>
      </c>
      <c r="BO419" s="6">
        <f t="shared" si="112"/>
        <v>1</v>
      </c>
      <c r="BP419" s="6">
        <f t="shared" si="113"/>
        <v>1</v>
      </c>
      <c r="BQ419" s="6">
        <f t="shared" si="117"/>
        <v>1</v>
      </c>
      <c r="BR419" s="6">
        <f t="shared" si="118"/>
        <v>3</v>
      </c>
      <c r="BS419" s="6">
        <f t="shared" si="119"/>
        <v>1</v>
      </c>
      <c r="BT419" s="6">
        <f t="shared" si="120"/>
        <v>10</v>
      </c>
    </row>
    <row r="420" spans="1:72" hidden="1" x14ac:dyDescent="0.2">
      <c r="A420" s="46">
        <v>1101</v>
      </c>
      <c r="B420" s="46">
        <f t="shared" si="114"/>
        <v>7</v>
      </c>
      <c r="C420" s="46">
        <f t="shared" si="115"/>
        <v>31</v>
      </c>
      <c r="D420" s="46">
        <f t="shared" si="116"/>
        <v>8</v>
      </c>
      <c r="E420" s="85">
        <v>17045</v>
      </c>
      <c r="F420" s="7" t="s">
        <v>2386</v>
      </c>
      <c r="G420" s="50" t="s">
        <v>103</v>
      </c>
      <c r="H420" s="50" t="s">
        <v>307</v>
      </c>
      <c r="I420" s="50">
        <v>4</v>
      </c>
      <c r="J420" s="50">
        <v>4</v>
      </c>
      <c r="L420" s="171">
        <v>7016</v>
      </c>
      <c r="M420" s="57" t="s">
        <v>2749</v>
      </c>
      <c r="O420" s="7">
        <v>1</v>
      </c>
      <c r="P420" s="7">
        <v>0</v>
      </c>
      <c r="Q420" s="7">
        <v>1</v>
      </c>
      <c r="R420" s="7">
        <v>0</v>
      </c>
      <c r="S420" s="7">
        <v>4</v>
      </c>
      <c r="T420" s="7">
        <v>4</v>
      </c>
      <c r="U420" s="7">
        <v>1</v>
      </c>
      <c r="BG420" s="6">
        <f t="shared" si="104"/>
        <v>0</v>
      </c>
      <c r="BH420" s="6">
        <f t="shared" si="105"/>
        <v>0</v>
      </c>
      <c r="BI420" s="6">
        <f t="shared" si="106"/>
        <v>1</v>
      </c>
      <c r="BJ420" s="6">
        <f t="shared" si="107"/>
        <v>1</v>
      </c>
      <c r="BK420" s="6">
        <f t="shared" si="108"/>
        <v>0</v>
      </c>
      <c r="BL420" s="6">
        <f t="shared" si="109"/>
        <v>0</v>
      </c>
      <c r="BM420" s="6">
        <f t="shared" si="110"/>
        <v>1</v>
      </c>
      <c r="BN420" s="6">
        <f t="shared" si="111"/>
        <v>1</v>
      </c>
      <c r="BO420" s="6">
        <f t="shared" si="112"/>
        <v>1</v>
      </c>
      <c r="BP420" s="6">
        <f t="shared" si="113"/>
        <v>2</v>
      </c>
      <c r="BQ420" s="6">
        <f t="shared" si="117"/>
        <v>1</v>
      </c>
      <c r="BR420" s="6">
        <f t="shared" si="118"/>
        <v>4</v>
      </c>
      <c r="BS420" s="6">
        <f t="shared" si="119"/>
        <v>1</v>
      </c>
      <c r="BT420" s="6">
        <f t="shared" si="120"/>
        <v>11</v>
      </c>
    </row>
    <row r="421" spans="1:72" hidden="1" x14ac:dyDescent="0.2">
      <c r="A421" s="46">
        <v>1102</v>
      </c>
      <c r="B421" s="46">
        <f t="shared" si="114"/>
        <v>4</v>
      </c>
      <c r="C421" s="46">
        <f t="shared" si="115"/>
        <v>4</v>
      </c>
      <c r="D421" s="46">
        <f t="shared" si="116"/>
        <v>9</v>
      </c>
      <c r="E421" s="85">
        <v>17049</v>
      </c>
      <c r="F421" s="7" t="s">
        <v>663</v>
      </c>
      <c r="G421" s="50" t="s">
        <v>103</v>
      </c>
      <c r="H421" s="50" t="s">
        <v>308</v>
      </c>
      <c r="I421" s="50">
        <v>2</v>
      </c>
      <c r="J421" s="50">
        <v>3</v>
      </c>
      <c r="L421" s="171">
        <v>5229</v>
      </c>
      <c r="M421" s="57" t="s">
        <v>2750</v>
      </c>
      <c r="O421" s="7">
        <v>2</v>
      </c>
      <c r="P421" s="7">
        <v>0</v>
      </c>
      <c r="Q421" s="7">
        <v>1</v>
      </c>
      <c r="R421" s="7">
        <v>1</v>
      </c>
      <c r="S421" s="7">
        <v>6</v>
      </c>
      <c r="T421" s="7">
        <v>7</v>
      </c>
      <c r="U421" s="7">
        <v>1</v>
      </c>
      <c r="BG421" s="6">
        <f t="shared" si="104"/>
        <v>0</v>
      </c>
      <c r="BH421" s="6">
        <f t="shared" si="105"/>
        <v>0</v>
      </c>
      <c r="BI421" s="6">
        <f t="shared" si="106"/>
        <v>0</v>
      </c>
      <c r="BJ421" s="6">
        <f t="shared" si="107"/>
        <v>0</v>
      </c>
      <c r="BK421" s="6">
        <f t="shared" si="108"/>
        <v>1</v>
      </c>
      <c r="BL421" s="6">
        <f t="shared" si="109"/>
        <v>1</v>
      </c>
      <c r="BM421" s="6">
        <f t="shared" si="110"/>
        <v>0</v>
      </c>
      <c r="BN421" s="6">
        <f t="shared" si="111"/>
        <v>0</v>
      </c>
      <c r="BO421" s="6">
        <f t="shared" si="112"/>
        <v>1</v>
      </c>
      <c r="BP421" s="6">
        <f t="shared" si="113"/>
        <v>3</v>
      </c>
      <c r="BQ421" s="6">
        <f t="shared" si="117"/>
        <v>1</v>
      </c>
      <c r="BR421" s="6">
        <f t="shared" si="118"/>
        <v>5</v>
      </c>
      <c r="BS421" s="6">
        <f t="shared" si="119"/>
        <v>1</v>
      </c>
      <c r="BT421" s="6">
        <f t="shared" si="120"/>
        <v>12</v>
      </c>
    </row>
    <row r="422" spans="1:72" hidden="1" x14ac:dyDescent="0.2">
      <c r="A422" s="46">
        <v>1103</v>
      </c>
      <c r="B422" s="46">
        <f t="shared" si="114"/>
        <v>7</v>
      </c>
      <c r="C422" s="46">
        <f t="shared" si="115"/>
        <v>7</v>
      </c>
      <c r="D422" s="46">
        <f t="shared" si="116"/>
        <v>9</v>
      </c>
      <c r="E422" s="85">
        <v>17052</v>
      </c>
      <c r="F422" s="7" t="s">
        <v>2348</v>
      </c>
      <c r="G422" s="50" t="s">
        <v>310</v>
      </c>
      <c r="H422" s="50" t="s">
        <v>306</v>
      </c>
      <c r="I422" s="50">
        <v>1</v>
      </c>
      <c r="J422" s="50">
        <v>0</v>
      </c>
      <c r="L422" s="171">
        <v>8315</v>
      </c>
      <c r="M422" s="57" t="s">
        <v>2751</v>
      </c>
      <c r="O422" s="7">
        <v>3</v>
      </c>
      <c r="P422" s="7">
        <v>1</v>
      </c>
      <c r="Q422" s="7">
        <v>1</v>
      </c>
      <c r="R422" s="7">
        <v>1</v>
      </c>
      <c r="S422" s="7">
        <v>7</v>
      </c>
      <c r="T422" s="7">
        <v>7</v>
      </c>
      <c r="U422" s="7">
        <v>3</v>
      </c>
      <c r="BG422" s="6">
        <f t="shared" si="104"/>
        <v>1</v>
      </c>
      <c r="BH422" s="6">
        <f t="shared" si="105"/>
        <v>1</v>
      </c>
      <c r="BI422" s="6">
        <f t="shared" si="106"/>
        <v>0</v>
      </c>
      <c r="BJ422" s="6">
        <f t="shared" si="107"/>
        <v>0</v>
      </c>
      <c r="BK422" s="6">
        <f t="shared" si="108"/>
        <v>0</v>
      </c>
      <c r="BL422" s="6">
        <f t="shared" si="109"/>
        <v>0</v>
      </c>
      <c r="BM422" s="6">
        <f t="shared" si="110"/>
        <v>1</v>
      </c>
      <c r="BN422" s="6">
        <f t="shared" si="111"/>
        <v>1</v>
      </c>
      <c r="BO422" s="6">
        <f t="shared" si="112"/>
        <v>0</v>
      </c>
      <c r="BP422" s="6">
        <f t="shared" si="113"/>
        <v>0</v>
      </c>
      <c r="BQ422" s="6">
        <f t="shared" si="117"/>
        <v>1</v>
      </c>
      <c r="BR422" s="6">
        <f t="shared" si="118"/>
        <v>6</v>
      </c>
      <c r="BS422" s="6">
        <f t="shared" si="119"/>
        <v>0</v>
      </c>
      <c r="BT422" s="6">
        <f t="shared" si="120"/>
        <v>0</v>
      </c>
    </row>
    <row r="423" spans="1:72" hidden="1" x14ac:dyDescent="0.2">
      <c r="A423" s="46">
        <v>1104</v>
      </c>
      <c r="B423" s="46">
        <f t="shared" si="114"/>
        <v>4</v>
      </c>
      <c r="C423" s="46">
        <f t="shared" si="115"/>
        <v>11</v>
      </c>
      <c r="D423" s="46">
        <f t="shared" si="116"/>
        <v>9</v>
      </c>
      <c r="E423" s="85">
        <v>17056</v>
      </c>
      <c r="F423" s="7" t="s">
        <v>2571</v>
      </c>
      <c r="G423" s="50" t="s">
        <v>103</v>
      </c>
      <c r="H423" s="50" t="s">
        <v>308</v>
      </c>
      <c r="I423" s="50">
        <v>2</v>
      </c>
      <c r="J423" s="50">
        <v>4</v>
      </c>
      <c r="L423" s="171">
        <v>6930</v>
      </c>
      <c r="M423" s="57" t="s">
        <v>2752</v>
      </c>
      <c r="O423" s="7">
        <v>4</v>
      </c>
      <c r="P423" s="7">
        <v>1</v>
      </c>
      <c r="Q423" s="7">
        <v>1</v>
      </c>
      <c r="R423" s="7">
        <v>2</v>
      </c>
      <c r="S423" s="7">
        <v>9</v>
      </c>
      <c r="T423" s="7">
        <v>11</v>
      </c>
      <c r="U423" s="7">
        <v>3</v>
      </c>
      <c r="BG423" s="6">
        <f t="shared" si="104"/>
        <v>0</v>
      </c>
      <c r="BH423" s="6">
        <f t="shared" si="105"/>
        <v>0</v>
      </c>
      <c r="BI423" s="6">
        <f t="shared" si="106"/>
        <v>0</v>
      </c>
      <c r="BJ423" s="6">
        <f t="shared" si="107"/>
        <v>0</v>
      </c>
      <c r="BK423" s="6">
        <f t="shared" si="108"/>
        <v>1</v>
      </c>
      <c r="BL423" s="6">
        <f t="shared" si="109"/>
        <v>1</v>
      </c>
      <c r="BM423" s="6">
        <f t="shared" si="110"/>
        <v>0</v>
      </c>
      <c r="BN423" s="6">
        <f t="shared" si="111"/>
        <v>0</v>
      </c>
      <c r="BO423" s="6">
        <f t="shared" si="112"/>
        <v>1</v>
      </c>
      <c r="BP423" s="6">
        <f t="shared" si="113"/>
        <v>1</v>
      </c>
      <c r="BQ423" s="6">
        <f t="shared" si="117"/>
        <v>1</v>
      </c>
      <c r="BR423" s="6">
        <f t="shared" si="118"/>
        <v>7</v>
      </c>
      <c r="BS423" s="6">
        <f t="shared" si="119"/>
        <v>1</v>
      </c>
      <c r="BT423" s="6">
        <f t="shared" si="120"/>
        <v>1</v>
      </c>
    </row>
    <row r="424" spans="1:72" hidden="1" x14ac:dyDescent="0.2">
      <c r="A424" s="46">
        <v>1105</v>
      </c>
      <c r="B424" s="46">
        <f t="shared" si="114"/>
        <v>7</v>
      </c>
      <c r="C424" s="46">
        <f t="shared" si="115"/>
        <v>14</v>
      </c>
      <c r="D424" s="46">
        <f t="shared" si="116"/>
        <v>9</v>
      </c>
      <c r="E424" s="85">
        <v>17059</v>
      </c>
      <c r="F424" s="7" t="s">
        <v>1412</v>
      </c>
      <c r="G424" s="50" t="s">
        <v>310</v>
      </c>
      <c r="H424" s="50" t="s">
        <v>308</v>
      </c>
      <c r="I424" s="50">
        <v>1</v>
      </c>
      <c r="J424" s="50">
        <v>2</v>
      </c>
      <c r="L424" s="171">
        <v>6958</v>
      </c>
      <c r="M424" s="57" t="s">
        <v>2751</v>
      </c>
      <c r="O424" s="7">
        <v>5</v>
      </c>
      <c r="P424" s="7">
        <v>1</v>
      </c>
      <c r="Q424" s="7">
        <v>1</v>
      </c>
      <c r="R424" s="7">
        <v>3</v>
      </c>
      <c r="S424" s="7">
        <v>10</v>
      </c>
      <c r="T424" s="7">
        <v>13</v>
      </c>
      <c r="U424" s="7">
        <v>3</v>
      </c>
      <c r="BG424" s="6">
        <f t="shared" si="104"/>
        <v>0</v>
      </c>
      <c r="BH424" s="6">
        <f t="shared" si="105"/>
        <v>0</v>
      </c>
      <c r="BI424" s="6">
        <f t="shared" si="106"/>
        <v>0</v>
      </c>
      <c r="BJ424" s="6">
        <f t="shared" si="107"/>
        <v>0</v>
      </c>
      <c r="BK424" s="6">
        <f t="shared" si="108"/>
        <v>1</v>
      </c>
      <c r="BL424" s="6">
        <f t="shared" si="109"/>
        <v>2</v>
      </c>
      <c r="BM424" s="6">
        <f t="shared" si="110"/>
        <v>0</v>
      </c>
      <c r="BN424" s="6">
        <f t="shared" si="111"/>
        <v>0</v>
      </c>
      <c r="BO424" s="6">
        <f t="shared" si="112"/>
        <v>1</v>
      </c>
      <c r="BP424" s="6">
        <f t="shared" si="113"/>
        <v>2</v>
      </c>
      <c r="BQ424" s="6">
        <f t="shared" si="117"/>
        <v>1</v>
      </c>
      <c r="BR424" s="6">
        <f t="shared" si="118"/>
        <v>8</v>
      </c>
      <c r="BS424" s="6">
        <f t="shared" si="119"/>
        <v>1</v>
      </c>
      <c r="BT424" s="6">
        <f t="shared" si="120"/>
        <v>2</v>
      </c>
    </row>
    <row r="425" spans="1:72" hidden="1" x14ac:dyDescent="0.2">
      <c r="A425" s="46">
        <v>1106</v>
      </c>
      <c r="B425" s="46">
        <f t="shared" si="114"/>
        <v>7</v>
      </c>
      <c r="C425" s="46">
        <f t="shared" si="115"/>
        <v>21</v>
      </c>
      <c r="D425" s="46">
        <f t="shared" si="116"/>
        <v>9</v>
      </c>
      <c r="E425" s="85">
        <v>17066</v>
      </c>
      <c r="F425" s="7" t="s">
        <v>3369</v>
      </c>
      <c r="G425" s="50" t="s">
        <v>103</v>
      </c>
      <c r="H425" s="50" t="s">
        <v>306</v>
      </c>
      <c r="I425" s="50">
        <v>3</v>
      </c>
      <c r="J425" s="50">
        <v>0</v>
      </c>
      <c r="L425" s="171">
        <v>7712</v>
      </c>
      <c r="M425" s="57" t="s">
        <v>1209</v>
      </c>
      <c r="O425" s="7">
        <v>6</v>
      </c>
      <c r="P425" s="7">
        <v>2</v>
      </c>
      <c r="Q425" s="7">
        <v>1</v>
      </c>
      <c r="R425" s="7">
        <v>3</v>
      </c>
      <c r="S425" s="7">
        <v>13</v>
      </c>
      <c r="T425" s="7">
        <v>13</v>
      </c>
      <c r="U425" s="7">
        <v>5</v>
      </c>
      <c r="BG425" s="6">
        <f t="shared" si="104"/>
        <v>1</v>
      </c>
      <c r="BH425" s="6">
        <f t="shared" si="105"/>
        <v>1</v>
      </c>
      <c r="BI425" s="6">
        <f t="shared" si="106"/>
        <v>0</v>
      </c>
      <c r="BJ425" s="6">
        <f t="shared" si="107"/>
        <v>0</v>
      </c>
      <c r="BK425" s="6">
        <f t="shared" si="108"/>
        <v>0</v>
      </c>
      <c r="BL425" s="6">
        <f t="shared" si="109"/>
        <v>0</v>
      </c>
      <c r="BM425" s="6">
        <f t="shared" si="110"/>
        <v>1</v>
      </c>
      <c r="BN425" s="6">
        <f t="shared" si="111"/>
        <v>1</v>
      </c>
      <c r="BO425" s="6">
        <f t="shared" si="112"/>
        <v>0</v>
      </c>
      <c r="BP425" s="6">
        <f t="shared" si="113"/>
        <v>0</v>
      </c>
      <c r="BQ425" s="6">
        <f t="shared" si="117"/>
        <v>1</v>
      </c>
      <c r="BR425" s="6">
        <f t="shared" si="118"/>
        <v>9</v>
      </c>
      <c r="BS425" s="6">
        <f t="shared" si="119"/>
        <v>0</v>
      </c>
      <c r="BT425" s="6">
        <f t="shared" si="120"/>
        <v>0</v>
      </c>
    </row>
    <row r="426" spans="1:72" hidden="1" x14ac:dyDescent="0.2">
      <c r="A426" s="46">
        <v>1107</v>
      </c>
      <c r="B426" s="46">
        <f t="shared" si="114"/>
        <v>7</v>
      </c>
      <c r="C426" s="46">
        <f t="shared" si="115"/>
        <v>28</v>
      </c>
      <c r="D426" s="46">
        <f t="shared" si="116"/>
        <v>9</v>
      </c>
      <c r="E426" s="85">
        <v>17073</v>
      </c>
      <c r="F426" s="7" t="s">
        <v>2853</v>
      </c>
      <c r="G426" s="50" t="s">
        <v>310</v>
      </c>
      <c r="H426" s="50" t="s">
        <v>307</v>
      </c>
      <c r="I426" s="50">
        <v>2</v>
      </c>
      <c r="J426" s="50">
        <v>2</v>
      </c>
      <c r="L426" s="171">
        <v>22249</v>
      </c>
      <c r="M426" s="57" t="s">
        <v>1210</v>
      </c>
      <c r="O426" s="7">
        <v>7</v>
      </c>
      <c r="P426" s="7">
        <v>2</v>
      </c>
      <c r="Q426" s="7">
        <v>2</v>
      </c>
      <c r="R426" s="7">
        <v>3</v>
      </c>
      <c r="S426" s="7">
        <v>15</v>
      </c>
      <c r="T426" s="7">
        <v>15</v>
      </c>
      <c r="U426" s="7">
        <v>6</v>
      </c>
      <c r="BG426" s="6">
        <f t="shared" si="104"/>
        <v>0</v>
      </c>
      <c r="BH426" s="6">
        <f t="shared" si="105"/>
        <v>0</v>
      </c>
      <c r="BI426" s="6">
        <f t="shared" si="106"/>
        <v>1</v>
      </c>
      <c r="BJ426" s="6">
        <f t="shared" si="107"/>
        <v>1</v>
      </c>
      <c r="BK426" s="6">
        <f t="shared" si="108"/>
        <v>0</v>
      </c>
      <c r="BL426" s="6">
        <f t="shared" si="109"/>
        <v>0</v>
      </c>
      <c r="BM426" s="6">
        <f t="shared" si="110"/>
        <v>1</v>
      </c>
      <c r="BN426" s="6">
        <f t="shared" si="111"/>
        <v>2</v>
      </c>
      <c r="BO426" s="6">
        <f t="shared" si="112"/>
        <v>1</v>
      </c>
      <c r="BP426" s="6">
        <f t="shared" si="113"/>
        <v>1</v>
      </c>
      <c r="BQ426" s="6">
        <f t="shared" si="117"/>
        <v>1</v>
      </c>
      <c r="BR426" s="6">
        <f t="shared" si="118"/>
        <v>10</v>
      </c>
      <c r="BS426" s="6">
        <f t="shared" si="119"/>
        <v>1</v>
      </c>
      <c r="BT426" s="6">
        <f t="shared" si="120"/>
        <v>1</v>
      </c>
    </row>
    <row r="427" spans="1:72" hidden="1" x14ac:dyDescent="0.2">
      <c r="A427" s="46">
        <v>1108</v>
      </c>
      <c r="B427" s="46">
        <f t="shared" si="114"/>
        <v>7</v>
      </c>
      <c r="C427" s="46">
        <f t="shared" si="115"/>
        <v>5</v>
      </c>
      <c r="D427" s="46">
        <f t="shared" si="116"/>
        <v>10</v>
      </c>
      <c r="E427" s="85">
        <v>17080</v>
      </c>
      <c r="F427" s="7" t="s">
        <v>3574</v>
      </c>
      <c r="G427" s="50" t="s">
        <v>103</v>
      </c>
      <c r="H427" s="50" t="s">
        <v>306</v>
      </c>
      <c r="I427" s="50">
        <v>3</v>
      </c>
      <c r="J427" s="50">
        <v>1</v>
      </c>
      <c r="L427" s="171">
        <v>8502</v>
      </c>
      <c r="M427" s="57" t="s">
        <v>1211</v>
      </c>
      <c r="O427" s="7">
        <v>8</v>
      </c>
      <c r="P427" s="7">
        <v>3</v>
      </c>
      <c r="Q427" s="7">
        <v>2</v>
      </c>
      <c r="R427" s="7">
        <v>3</v>
      </c>
      <c r="S427" s="7">
        <v>18</v>
      </c>
      <c r="T427" s="7">
        <v>16</v>
      </c>
      <c r="U427" s="7">
        <v>8</v>
      </c>
      <c r="BG427" s="6">
        <f t="shared" si="104"/>
        <v>1</v>
      </c>
      <c r="BH427" s="6">
        <f t="shared" si="105"/>
        <v>1</v>
      </c>
      <c r="BI427" s="6">
        <f t="shared" si="106"/>
        <v>0</v>
      </c>
      <c r="BJ427" s="6">
        <f t="shared" si="107"/>
        <v>0</v>
      </c>
      <c r="BK427" s="6">
        <f t="shared" si="108"/>
        <v>0</v>
      </c>
      <c r="BL427" s="6">
        <f t="shared" si="109"/>
        <v>0</v>
      </c>
      <c r="BM427" s="6">
        <f t="shared" si="110"/>
        <v>1</v>
      </c>
      <c r="BN427" s="6">
        <f t="shared" si="111"/>
        <v>3</v>
      </c>
      <c r="BO427" s="6">
        <f t="shared" si="112"/>
        <v>0</v>
      </c>
      <c r="BP427" s="6">
        <f t="shared" si="113"/>
        <v>0</v>
      </c>
      <c r="BQ427" s="6">
        <f t="shared" si="117"/>
        <v>1</v>
      </c>
      <c r="BR427" s="6">
        <f t="shared" si="118"/>
        <v>11</v>
      </c>
      <c r="BS427" s="6">
        <f t="shared" si="119"/>
        <v>1</v>
      </c>
      <c r="BT427" s="6">
        <f t="shared" si="120"/>
        <v>2</v>
      </c>
    </row>
    <row r="428" spans="1:72" hidden="1" x14ac:dyDescent="0.2">
      <c r="A428" s="46">
        <v>1109</v>
      </c>
      <c r="B428" s="46">
        <f t="shared" si="114"/>
        <v>7</v>
      </c>
      <c r="C428" s="46">
        <f t="shared" si="115"/>
        <v>12</v>
      </c>
      <c r="D428" s="46">
        <f t="shared" si="116"/>
        <v>10</v>
      </c>
      <c r="E428" s="85">
        <v>17087</v>
      </c>
      <c r="F428" s="7" t="s">
        <v>689</v>
      </c>
      <c r="G428" s="50" t="s">
        <v>310</v>
      </c>
      <c r="H428" s="50" t="s">
        <v>307</v>
      </c>
      <c r="I428" s="50">
        <v>1</v>
      </c>
      <c r="J428" s="50">
        <v>1</v>
      </c>
      <c r="L428" s="171">
        <v>9238</v>
      </c>
      <c r="M428" s="57" t="s">
        <v>1212</v>
      </c>
      <c r="O428" s="7">
        <v>9</v>
      </c>
      <c r="P428" s="7">
        <v>3</v>
      </c>
      <c r="Q428" s="7">
        <v>3</v>
      </c>
      <c r="R428" s="7">
        <v>3</v>
      </c>
      <c r="S428" s="7">
        <v>19</v>
      </c>
      <c r="T428" s="7">
        <v>17</v>
      </c>
      <c r="U428" s="7">
        <v>9</v>
      </c>
      <c r="BG428" s="6">
        <f t="shared" si="104"/>
        <v>0</v>
      </c>
      <c r="BH428" s="6">
        <f t="shared" si="105"/>
        <v>0</v>
      </c>
      <c r="BI428" s="6">
        <f t="shared" si="106"/>
        <v>1</v>
      </c>
      <c r="BJ428" s="6">
        <f t="shared" si="107"/>
        <v>1</v>
      </c>
      <c r="BK428" s="6">
        <f t="shared" si="108"/>
        <v>0</v>
      </c>
      <c r="BL428" s="6">
        <f t="shared" si="109"/>
        <v>0</v>
      </c>
      <c r="BM428" s="6">
        <f t="shared" si="110"/>
        <v>1</v>
      </c>
      <c r="BN428" s="6">
        <f t="shared" si="111"/>
        <v>4</v>
      </c>
      <c r="BO428" s="6">
        <f t="shared" si="112"/>
        <v>1</v>
      </c>
      <c r="BP428" s="6">
        <f t="shared" si="113"/>
        <v>1</v>
      </c>
      <c r="BQ428" s="6">
        <f t="shared" si="117"/>
        <v>1</v>
      </c>
      <c r="BR428" s="6">
        <f t="shared" si="118"/>
        <v>12</v>
      </c>
      <c r="BS428" s="6">
        <f t="shared" si="119"/>
        <v>1</v>
      </c>
      <c r="BT428" s="6">
        <f t="shared" si="120"/>
        <v>3</v>
      </c>
    </row>
    <row r="429" spans="1:72" hidden="1" x14ac:dyDescent="0.2">
      <c r="A429" s="46">
        <v>1110</v>
      </c>
      <c r="B429" s="46">
        <f t="shared" si="114"/>
        <v>7</v>
      </c>
      <c r="C429" s="46">
        <f t="shared" si="115"/>
        <v>19</v>
      </c>
      <c r="D429" s="46">
        <f t="shared" si="116"/>
        <v>10</v>
      </c>
      <c r="E429" s="85">
        <v>17094</v>
      </c>
      <c r="F429" s="7" t="s">
        <v>591</v>
      </c>
      <c r="G429" s="50" t="s">
        <v>103</v>
      </c>
      <c r="H429" s="50" t="s">
        <v>308</v>
      </c>
      <c r="I429" s="50">
        <v>1</v>
      </c>
      <c r="J429" s="50">
        <v>4</v>
      </c>
      <c r="L429" s="171">
        <v>15485</v>
      </c>
      <c r="M429" s="57" t="s">
        <v>1213</v>
      </c>
      <c r="O429" s="7">
        <v>10</v>
      </c>
      <c r="P429" s="7">
        <v>3</v>
      </c>
      <c r="Q429" s="7">
        <v>3</v>
      </c>
      <c r="R429" s="7">
        <v>4</v>
      </c>
      <c r="S429" s="7">
        <v>20</v>
      </c>
      <c r="T429" s="7">
        <v>21</v>
      </c>
      <c r="U429" s="7">
        <v>9</v>
      </c>
      <c r="BG429" s="6">
        <f t="shared" si="104"/>
        <v>0</v>
      </c>
      <c r="BH429" s="6">
        <f t="shared" si="105"/>
        <v>0</v>
      </c>
      <c r="BI429" s="6">
        <f t="shared" si="106"/>
        <v>0</v>
      </c>
      <c r="BJ429" s="6">
        <f t="shared" si="107"/>
        <v>0</v>
      </c>
      <c r="BK429" s="6">
        <f t="shared" si="108"/>
        <v>1</v>
      </c>
      <c r="BL429" s="6">
        <f t="shared" si="109"/>
        <v>1</v>
      </c>
      <c r="BM429" s="6">
        <f t="shared" si="110"/>
        <v>0</v>
      </c>
      <c r="BN429" s="6">
        <f t="shared" si="111"/>
        <v>0</v>
      </c>
      <c r="BO429" s="6">
        <f t="shared" si="112"/>
        <v>1</v>
      </c>
      <c r="BP429" s="6">
        <f t="shared" si="113"/>
        <v>2</v>
      </c>
      <c r="BQ429" s="6">
        <f t="shared" si="117"/>
        <v>1</v>
      </c>
      <c r="BR429" s="6">
        <f t="shared" si="118"/>
        <v>13</v>
      </c>
      <c r="BS429" s="6">
        <f t="shared" si="119"/>
        <v>1</v>
      </c>
      <c r="BT429" s="6">
        <f t="shared" si="120"/>
        <v>4</v>
      </c>
    </row>
    <row r="430" spans="1:72" hidden="1" x14ac:dyDescent="0.2">
      <c r="A430" s="46">
        <v>1111</v>
      </c>
      <c r="B430" s="46">
        <f t="shared" si="114"/>
        <v>7</v>
      </c>
      <c r="C430" s="46">
        <f t="shared" si="115"/>
        <v>26</v>
      </c>
      <c r="D430" s="46">
        <f t="shared" si="116"/>
        <v>10</v>
      </c>
      <c r="E430" s="85">
        <v>17101</v>
      </c>
      <c r="F430" s="7" t="s">
        <v>2385</v>
      </c>
      <c r="G430" s="50" t="s">
        <v>310</v>
      </c>
      <c r="H430" s="50" t="s">
        <v>308</v>
      </c>
      <c r="I430" s="50">
        <v>1</v>
      </c>
      <c r="J430" s="50">
        <v>3</v>
      </c>
      <c r="L430" s="171">
        <v>5369</v>
      </c>
      <c r="M430" s="57" t="s">
        <v>1214</v>
      </c>
      <c r="O430" s="7">
        <v>11</v>
      </c>
      <c r="P430" s="7">
        <v>3</v>
      </c>
      <c r="Q430" s="7">
        <v>3</v>
      </c>
      <c r="R430" s="7">
        <v>5</v>
      </c>
      <c r="S430" s="7">
        <v>21</v>
      </c>
      <c r="T430" s="7">
        <v>24</v>
      </c>
      <c r="U430" s="7">
        <v>9</v>
      </c>
      <c r="BG430" s="6">
        <f t="shared" si="104"/>
        <v>0</v>
      </c>
      <c r="BH430" s="6">
        <f t="shared" si="105"/>
        <v>0</v>
      </c>
      <c r="BI430" s="6">
        <f t="shared" si="106"/>
        <v>0</v>
      </c>
      <c r="BJ430" s="6">
        <f t="shared" si="107"/>
        <v>0</v>
      </c>
      <c r="BK430" s="6">
        <f t="shared" si="108"/>
        <v>1</v>
      </c>
      <c r="BL430" s="6">
        <f t="shared" si="109"/>
        <v>2</v>
      </c>
      <c r="BM430" s="6">
        <f t="shared" si="110"/>
        <v>0</v>
      </c>
      <c r="BN430" s="6">
        <f t="shared" si="111"/>
        <v>0</v>
      </c>
      <c r="BO430" s="6">
        <f t="shared" si="112"/>
        <v>1</v>
      </c>
      <c r="BP430" s="6">
        <f t="shared" si="113"/>
        <v>3</v>
      </c>
      <c r="BQ430" s="6">
        <f t="shared" si="117"/>
        <v>1</v>
      </c>
      <c r="BR430" s="6">
        <f t="shared" si="118"/>
        <v>14</v>
      </c>
      <c r="BS430" s="6">
        <f t="shared" si="119"/>
        <v>1</v>
      </c>
      <c r="BT430" s="6">
        <f t="shared" si="120"/>
        <v>5</v>
      </c>
    </row>
    <row r="431" spans="1:72" hidden="1" x14ac:dyDescent="0.2">
      <c r="A431" s="46">
        <v>1112</v>
      </c>
      <c r="B431" s="46">
        <f t="shared" si="114"/>
        <v>7</v>
      </c>
      <c r="C431" s="46">
        <f t="shared" si="115"/>
        <v>2</v>
      </c>
      <c r="D431" s="46">
        <f t="shared" si="116"/>
        <v>11</v>
      </c>
      <c r="E431" s="85">
        <v>17108</v>
      </c>
      <c r="F431" s="7" t="s">
        <v>111</v>
      </c>
      <c r="G431" s="50" t="s">
        <v>103</v>
      </c>
      <c r="H431" s="50" t="s">
        <v>306</v>
      </c>
      <c r="I431" s="50">
        <v>3</v>
      </c>
      <c r="J431" s="50">
        <v>2</v>
      </c>
      <c r="L431" s="171">
        <v>6842</v>
      </c>
      <c r="M431" s="57" t="s">
        <v>2279</v>
      </c>
      <c r="O431" s="7">
        <v>12</v>
      </c>
      <c r="P431" s="7">
        <v>4</v>
      </c>
      <c r="Q431" s="7">
        <v>3</v>
      </c>
      <c r="R431" s="7">
        <v>5</v>
      </c>
      <c r="S431" s="7">
        <v>24</v>
      </c>
      <c r="T431" s="7">
        <v>26</v>
      </c>
      <c r="U431" s="7">
        <v>11</v>
      </c>
      <c r="BG431" s="6">
        <f t="shared" si="104"/>
        <v>1</v>
      </c>
      <c r="BH431" s="6">
        <f t="shared" si="105"/>
        <v>1</v>
      </c>
      <c r="BI431" s="6">
        <f t="shared" si="106"/>
        <v>0</v>
      </c>
      <c r="BJ431" s="6">
        <f t="shared" si="107"/>
        <v>0</v>
      </c>
      <c r="BK431" s="6">
        <f t="shared" si="108"/>
        <v>0</v>
      </c>
      <c r="BL431" s="6">
        <f t="shared" si="109"/>
        <v>0</v>
      </c>
      <c r="BM431" s="6">
        <f t="shared" si="110"/>
        <v>1</v>
      </c>
      <c r="BN431" s="6">
        <f t="shared" si="111"/>
        <v>1</v>
      </c>
      <c r="BO431" s="6">
        <f t="shared" si="112"/>
        <v>0</v>
      </c>
      <c r="BP431" s="6">
        <f t="shared" si="113"/>
        <v>0</v>
      </c>
      <c r="BQ431" s="6">
        <f t="shared" si="117"/>
        <v>1</v>
      </c>
      <c r="BR431" s="6">
        <f t="shared" si="118"/>
        <v>15</v>
      </c>
      <c r="BS431" s="6">
        <f t="shared" si="119"/>
        <v>1</v>
      </c>
      <c r="BT431" s="6">
        <f t="shared" si="120"/>
        <v>6</v>
      </c>
    </row>
    <row r="432" spans="1:72" hidden="1" x14ac:dyDescent="0.2">
      <c r="A432" s="46">
        <v>1113</v>
      </c>
      <c r="B432" s="46">
        <f t="shared" si="114"/>
        <v>7</v>
      </c>
      <c r="C432" s="46">
        <f t="shared" si="115"/>
        <v>9</v>
      </c>
      <c r="D432" s="46">
        <f t="shared" si="116"/>
        <v>11</v>
      </c>
      <c r="E432" s="85">
        <v>17115</v>
      </c>
      <c r="F432" s="7" t="s">
        <v>3153</v>
      </c>
      <c r="G432" s="50" t="s">
        <v>310</v>
      </c>
      <c r="H432" s="50" t="s">
        <v>307</v>
      </c>
      <c r="I432" s="50">
        <v>2</v>
      </c>
      <c r="J432" s="50">
        <v>2</v>
      </c>
      <c r="L432" s="171">
        <v>9439</v>
      </c>
      <c r="M432" s="57" t="s">
        <v>2280</v>
      </c>
      <c r="O432" s="7">
        <v>13</v>
      </c>
      <c r="P432" s="7">
        <v>4</v>
      </c>
      <c r="Q432" s="7">
        <v>4</v>
      </c>
      <c r="R432" s="7">
        <v>5</v>
      </c>
      <c r="S432" s="7">
        <v>26</v>
      </c>
      <c r="T432" s="7">
        <v>28</v>
      </c>
      <c r="U432" s="7">
        <v>12</v>
      </c>
      <c r="BG432" s="6">
        <f t="shared" si="104"/>
        <v>0</v>
      </c>
      <c r="BH432" s="6">
        <f t="shared" si="105"/>
        <v>0</v>
      </c>
      <c r="BI432" s="6">
        <f t="shared" si="106"/>
        <v>1</v>
      </c>
      <c r="BJ432" s="6">
        <f t="shared" si="107"/>
        <v>1</v>
      </c>
      <c r="BK432" s="6">
        <f t="shared" si="108"/>
        <v>0</v>
      </c>
      <c r="BL432" s="6">
        <f t="shared" si="109"/>
        <v>0</v>
      </c>
      <c r="BM432" s="6">
        <f t="shared" si="110"/>
        <v>1</v>
      </c>
      <c r="BN432" s="6">
        <f t="shared" si="111"/>
        <v>2</v>
      </c>
      <c r="BO432" s="6">
        <f t="shared" si="112"/>
        <v>1</v>
      </c>
      <c r="BP432" s="6">
        <f t="shared" si="113"/>
        <v>1</v>
      </c>
      <c r="BQ432" s="6">
        <f t="shared" si="117"/>
        <v>1</v>
      </c>
      <c r="BR432" s="6">
        <f t="shared" si="118"/>
        <v>16</v>
      </c>
      <c r="BS432" s="6">
        <f t="shared" si="119"/>
        <v>1</v>
      </c>
      <c r="BT432" s="6">
        <f t="shared" si="120"/>
        <v>7</v>
      </c>
    </row>
    <row r="433" spans="1:72" hidden="1" x14ac:dyDescent="0.2">
      <c r="A433" s="46">
        <v>1114</v>
      </c>
      <c r="B433" s="46">
        <f t="shared" si="114"/>
        <v>7</v>
      </c>
      <c r="C433" s="46">
        <f t="shared" si="115"/>
        <v>16</v>
      </c>
      <c r="D433" s="46">
        <f t="shared" si="116"/>
        <v>11</v>
      </c>
      <c r="E433" s="85">
        <v>17122</v>
      </c>
      <c r="F433" s="7" t="s">
        <v>1699</v>
      </c>
      <c r="G433" s="50" t="s">
        <v>103</v>
      </c>
      <c r="H433" s="50" t="s">
        <v>308</v>
      </c>
      <c r="I433" s="50">
        <v>0</v>
      </c>
      <c r="J433" s="50">
        <v>3</v>
      </c>
      <c r="L433" s="171">
        <v>8725</v>
      </c>
      <c r="O433" s="7">
        <v>14</v>
      </c>
      <c r="P433" s="7">
        <v>4</v>
      </c>
      <c r="Q433" s="7">
        <v>4</v>
      </c>
      <c r="R433" s="7">
        <v>6</v>
      </c>
      <c r="S433" s="7">
        <v>26</v>
      </c>
      <c r="T433" s="7">
        <v>31</v>
      </c>
      <c r="U433" s="7">
        <v>12</v>
      </c>
      <c r="BG433" s="6">
        <f t="shared" si="104"/>
        <v>0</v>
      </c>
      <c r="BH433" s="6">
        <f t="shared" si="105"/>
        <v>0</v>
      </c>
      <c r="BI433" s="6">
        <f t="shared" si="106"/>
        <v>0</v>
      </c>
      <c r="BJ433" s="6">
        <f t="shared" si="107"/>
        <v>0</v>
      </c>
      <c r="BK433" s="6">
        <f t="shared" si="108"/>
        <v>1</v>
      </c>
      <c r="BL433" s="6">
        <f t="shared" si="109"/>
        <v>1</v>
      </c>
      <c r="BM433" s="6">
        <f t="shared" si="110"/>
        <v>0</v>
      </c>
      <c r="BN433" s="6">
        <f t="shared" si="111"/>
        <v>0</v>
      </c>
      <c r="BO433" s="6">
        <f t="shared" si="112"/>
        <v>1</v>
      </c>
      <c r="BP433" s="6">
        <f t="shared" si="113"/>
        <v>2</v>
      </c>
      <c r="BQ433" s="6">
        <f t="shared" si="117"/>
        <v>0</v>
      </c>
      <c r="BR433" s="6">
        <f t="shared" si="118"/>
        <v>0</v>
      </c>
      <c r="BS433" s="6">
        <f t="shared" si="119"/>
        <v>1</v>
      </c>
      <c r="BT433" s="6">
        <f t="shared" si="120"/>
        <v>8</v>
      </c>
    </row>
    <row r="434" spans="1:72" hidden="1" x14ac:dyDescent="0.2">
      <c r="A434" s="46">
        <v>1115</v>
      </c>
      <c r="B434" s="46">
        <f t="shared" si="114"/>
        <v>7</v>
      </c>
      <c r="C434" s="46">
        <f t="shared" si="115"/>
        <v>23</v>
      </c>
      <c r="D434" s="46">
        <f t="shared" si="116"/>
        <v>11</v>
      </c>
      <c r="E434" s="85">
        <v>17129</v>
      </c>
      <c r="F434" s="7" t="s">
        <v>593</v>
      </c>
      <c r="G434" s="50" t="s">
        <v>310</v>
      </c>
      <c r="H434" s="50" t="s">
        <v>306</v>
      </c>
      <c r="I434" s="50">
        <v>1</v>
      </c>
      <c r="J434" s="50">
        <v>0</v>
      </c>
      <c r="L434" s="171">
        <v>4757</v>
      </c>
      <c r="M434" s="57" t="s">
        <v>2281</v>
      </c>
      <c r="O434" s="7">
        <v>15</v>
      </c>
      <c r="P434" s="7">
        <v>5</v>
      </c>
      <c r="Q434" s="7">
        <v>4</v>
      </c>
      <c r="R434" s="7">
        <v>6</v>
      </c>
      <c r="S434" s="7">
        <v>27</v>
      </c>
      <c r="T434" s="7">
        <v>31</v>
      </c>
      <c r="U434" s="7">
        <v>14</v>
      </c>
      <c r="BG434" s="6">
        <f t="shared" si="104"/>
        <v>1</v>
      </c>
      <c r="BH434" s="6">
        <f t="shared" si="105"/>
        <v>1</v>
      </c>
      <c r="BI434" s="6">
        <f t="shared" si="106"/>
        <v>0</v>
      </c>
      <c r="BJ434" s="6">
        <f t="shared" si="107"/>
        <v>0</v>
      </c>
      <c r="BK434" s="6">
        <f t="shared" si="108"/>
        <v>0</v>
      </c>
      <c r="BL434" s="6">
        <f t="shared" si="109"/>
        <v>0</v>
      </c>
      <c r="BM434" s="6">
        <f t="shared" si="110"/>
        <v>1</v>
      </c>
      <c r="BN434" s="6">
        <f t="shared" si="111"/>
        <v>1</v>
      </c>
      <c r="BO434" s="6">
        <f t="shared" si="112"/>
        <v>0</v>
      </c>
      <c r="BP434" s="6">
        <f t="shared" si="113"/>
        <v>0</v>
      </c>
      <c r="BQ434" s="6">
        <f t="shared" si="117"/>
        <v>1</v>
      </c>
      <c r="BR434" s="6">
        <f t="shared" si="118"/>
        <v>1</v>
      </c>
      <c r="BS434" s="6">
        <f t="shared" si="119"/>
        <v>0</v>
      </c>
      <c r="BT434" s="6">
        <f t="shared" si="120"/>
        <v>0</v>
      </c>
    </row>
    <row r="435" spans="1:72" hidden="1" x14ac:dyDescent="0.2">
      <c r="A435" s="46">
        <v>1116</v>
      </c>
      <c r="B435" s="46">
        <f t="shared" si="114"/>
        <v>7</v>
      </c>
      <c r="C435" s="46">
        <f t="shared" si="115"/>
        <v>7</v>
      </c>
      <c r="D435" s="46">
        <f t="shared" si="116"/>
        <v>12</v>
      </c>
      <c r="E435" s="85">
        <v>17143</v>
      </c>
      <c r="F435" s="7" t="s">
        <v>2070</v>
      </c>
      <c r="G435" s="50" t="s">
        <v>310</v>
      </c>
      <c r="H435" s="50" t="s">
        <v>306</v>
      </c>
      <c r="I435" s="50">
        <v>2</v>
      </c>
      <c r="J435" s="50">
        <v>1</v>
      </c>
      <c r="L435" s="171">
        <v>11144</v>
      </c>
      <c r="M435" s="57" t="s">
        <v>2282</v>
      </c>
      <c r="O435" s="7">
        <v>16</v>
      </c>
      <c r="P435" s="7">
        <v>6</v>
      </c>
      <c r="Q435" s="7">
        <v>4</v>
      </c>
      <c r="R435" s="7">
        <v>6</v>
      </c>
      <c r="S435" s="7">
        <v>29</v>
      </c>
      <c r="T435" s="7">
        <v>32</v>
      </c>
      <c r="U435" s="7">
        <v>16</v>
      </c>
      <c r="BG435" s="6">
        <f t="shared" si="104"/>
        <v>1</v>
      </c>
      <c r="BH435" s="6">
        <f t="shared" si="105"/>
        <v>2</v>
      </c>
      <c r="BI435" s="6">
        <f t="shared" si="106"/>
        <v>0</v>
      </c>
      <c r="BJ435" s="6">
        <f t="shared" si="107"/>
        <v>0</v>
      </c>
      <c r="BK435" s="6">
        <f t="shared" si="108"/>
        <v>0</v>
      </c>
      <c r="BL435" s="6">
        <f t="shared" si="109"/>
        <v>0</v>
      </c>
      <c r="BM435" s="6">
        <f t="shared" si="110"/>
        <v>1</v>
      </c>
      <c r="BN435" s="6">
        <f t="shared" si="111"/>
        <v>2</v>
      </c>
      <c r="BO435" s="6">
        <f t="shared" si="112"/>
        <v>0</v>
      </c>
      <c r="BP435" s="6">
        <f t="shared" si="113"/>
        <v>0</v>
      </c>
      <c r="BQ435" s="6">
        <f t="shared" si="117"/>
        <v>1</v>
      </c>
      <c r="BR435" s="6">
        <f t="shared" si="118"/>
        <v>2</v>
      </c>
      <c r="BS435" s="6">
        <f t="shared" si="119"/>
        <v>1</v>
      </c>
      <c r="BT435" s="6">
        <f t="shared" si="120"/>
        <v>1</v>
      </c>
    </row>
    <row r="436" spans="1:72" hidden="1" x14ac:dyDescent="0.2">
      <c r="A436" s="46">
        <v>1117</v>
      </c>
      <c r="B436" s="46">
        <f t="shared" si="114"/>
        <v>4</v>
      </c>
      <c r="C436" s="46">
        <f t="shared" si="115"/>
        <v>25</v>
      </c>
      <c r="D436" s="46">
        <f t="shared" si="116"/>
        <v>12</v>
      </c>
      <c r="E436" s="85">
        <v>17161</v>
      </c>
      <c r="F436" s="7" t="s">
        <v>3579</v>
      </c>
      <c r="G436" s="50" t="s">
        <v>310</v>
      </c>
      <c r="H436" s="50" t="s">
        <v>306</v>
      </c>
      <c r="I436" s="50">
        <v>3</v>
      </c>
      <c r="J436" s="50">
        <v>0</v>
      </c>
      <c r="L436" s="171">
        <v>5435</v>
      </c>
      <c r="M436" s="57" t="s">
        <v>2283</v>
      </c>
      <c r="O436" s="7">
        <v>17</v>
      </c>
      <c r="P436" s="7">
        <v>7</v>
      </c>
      <c r="Q436" s="7">
        <v>4</v>
      </c>
      <c r="R436" s="7">
        <v>6</v>
      </c>
      <c r="S436" s="7">
        <v>32</v>
      </c>
      <c r="T436" s="7">
        <v>32</v>
      </c>
      <c r="U436" s="7">
        <v>18</v>
      </c>
      <c r="BG436" s="6">
        <f t="shared" si="104"/>
        <v>1</v>
      </c>
      <c r="BH436" s="6">
        <f t="shared" si="105"/>
        <v>3</v>
      </c>
      <c r="BI436" s="6">
        <f t="shared" si="106"/>
        <v>0</v>
      </c>
      <c r="BJ436" s="6">
        <f t="shared" si="107"/>
        <v>0</v>
      </c>
      <c r="BK436" s="6">
        <f t="shared" si="108"/>
        <v>0</v>
      </c>
      <c r="BL436" s="6">
        <f t="shared" si="109"/>
        <v>0</v>
      </c>
      <c r="BM436" s="6">
        <f t="shared" si="110"/>
        <v>1</v>
      </c>
      <c r="BN436" s="6">
        <f t="shared" si="111"/>
        <v>3</v>
      </c>
      <c r="BO436" s="6">
        <f t="shared" si="112"/>
        <v>0</v>
      </c>
      <c r="BP436" s="6">
        <f t="shared" si="113"/>
        <v>0</v>
      </c>
      <c r="BQ436" s="6">
        <f t="shared" si="117"/>
        <v>1</v>
      </c>
      <c r="BR436" s="6">
        <f t="shared" si="118"/>
        <v>3</v>
      </c>
      <c r="BS436" s="6">
        <f t="shared" si="119"/>
        <v>0</v>
      </c>
      <c r="BT436" s="6">
        <f t="shared" si="120"/>
        <v>0</v>
      </c>
    </row>
    <row r="437" spans="1:72" hidden="1" x14ac:dyDescent="0.2">
      <c r="A437" s="46">
        <v>1118</v>
      </c>
      <c r="B437" s="46">
        <f t="shared" si="114"/>
        <v>5</v>
      </c>
      <c r="C437" s="46">
        <f t="shared" si="115"/>
        <v>26</v>
      </c>
      <c r="D437" s="46">
        <f t="shared" si="116"/>
        <v>12</v>
      </c>
      <c r="E437" s="85">
        <v>17162</v>
      </c>
      <c r="F437" s="7" t="s">
        <v>2727</v>
      </c>
      <c r="G437" s="50" t="s">
        <v>103</v>
      </c>
      <c r="H437" s="50" t="s">
        <v>307</v>
      </c>
      <c r="I437" s="50">
        <v>1</v>
      </c>
      <c r="J437" s="50">
        <v>1</v>
      </c>
      <c r="L437" s="171">
        <v>10410</v>
      </c>
      <c r="M437" s="57" t="s">
        <v>1213</v>
      </c>
      <c r="O437" s="7">
        <v>18</v>
      </c>
      <c r="P437" s="7">
        <v>7</v>
      </c>
      <c r="Q437" s="7">
        <v>5</v>
      </c>
      <c r="R437" s="7">
        <v>6</v>
      </c>
      <c r="S437" s="7">
        <v>33</v>
      </c>
      <c r="T437" s="7">
        <v>33</v>
      </c>
      <c r="U437" s="7">
        <v>19</v>
      </c>
      <c r="BG437" s="6">
        <f t="shared" si="104"/>
        <v>0</v>
      </c>
      <c r="BH437" s="6">
        <f t="shared" si="105"/>
        <v>0</v>
      </c>
      <c r="BI437" s="6">
        <f t="shared" si="106"/>
        <v>1</v>
      </c>
      <c r="BJ437" s="6">
        <f t="shared" si="107"/>
        <v>1</v>
      </c>
      <c r="BK437" s="6">
        <f t="shared" si="108"/>
        <v>0</v>
      </c>
      <c r="BL437" s="6">
        <f t="shared" si="109"/>
        <v>0</v>
      </c>
      <c r="BM437" s="6">
        <f t="shared" si="110"/>
        <v>1</v>
      </c>
      <c r="BN437" s="6">
        <f t="shared" si="111"/>
        <v>4</v>
      </c>
      <c r="BO437" s="6">
        <f t="shared" si="112"/>
        <v>1</v>
      </c>
      <c r="BP437" s="6">
        <f t="shared" si="113"/>
        <v>1</v>
      </c>
      <c r="BQ437" s="6">
        <f t="shared" si="117"/>
        <v>1</v>
      </c>
      <c r="BR437" s="6">
        <f t="shared" si="118"/>
        <v>4</v>
      </c>
      <c r="BS437" s="6">
        <f t="shared" si="119"/>
        <v>1</v>
      </c>
      <c r="BT437" s="6">
        <f t="shared" si="120"/>
        <v>1</v>
      </c>
    </row>
    <row r="438" spans="1:72" hidden="1" x14ac:dyDescent="0.2">
      <c r="A438" s="46">
        <v>1119</v>
      </c>
      <c r="B438" s="46">
        <f t="shared" si="114"/>
        <v>7</v>
      </c>
      <c r="C438" s="46">
        <f t="shared" si="115"/>
        <v>28</v>
      </c>
      <c r="D438" s="46">
        <f t="shared" si="116"/>
        <v>12</v>
      </c>
      <c r="E438" s="85">
        <v>17164</v>
      </c>
      <c r="F438" s="7" t="s">
        <v>3576</v>
      </c>
      <c r="G438" s="50" t="s">
        <v>310</v>
      </c>
      <c r="H438" s="50" t="s">
        <v>308</v>
      </c>
      <c r="I438" s="50">
        <v>0</v>
      </c>
      <c r="J438" s="50">
        <v>6</v>
      </c>
      <c r="L438" s="171">
        <v>7358</v>
      </c>
      <c r="O438" s="7">
        <v>19</v>
      </c>
      <c r="P438" s="7">
        <v>7</v>
      </c>
      <c r="Q438" s="7">
        <v>5</v>
      </c>
      <c r="R438" s="7">
        <v>7</v>
      </c>
      <c r="S438" s="7">
        <v>33</v>
      </c>
      <c r="T438" s="7">
        <v>39</v>
      </c>
      <c r="U438" s="7">
        <v>19</v>
      </c>
      <c r="BG438" s="6">
        <f t="shared" si="104"/>
        <v>0</v>
      </c>
      <c r="BH438" s="6">
        <f t="shared" si="105"/>
        <v>0</v>
      </c>
      <c r="BI438" s="6">
        <f t="shared" si="106"/>
        <v>0</v>
      </c>
      <c r="BJ438" s="6">
        <f t="shared" si="107"/>
        <v>0</v>
      </c>
      <c r="BK438" s="6">
        <f t="shared" si="108"/>
        <v>1</v>
      </c>
      <c r="BL438" s="6">
        <f t="shared" si="109"/>
        <v>1</v>
      </c>
      <c r="BM438" s="6">
        <f t="shared" si="110"/>
        <v>0</v>
      </c>
      <c r="BN438" s="6">
        <f t="shared" si="111"/>
        <v>0</v>
      </c>
      <c r="BO438" s="6">
        <f t="shared" si="112"/>
        <v>1</v>
      </c>
      <c r="BP438" s="6">
        <f t="shared" si="113"/>
        <v>2</v>
      </c>
      <c r="BQ438" s="6">
        <f t="shared" si="117"/>
        <v>0</v>
      </c>
      <c r="BR438" s="6">
        <f t="shared" si="118"/>
        <v>0</v>
      </c>
      <c r="BS438" s="6">
        <f t="shared" si="119"/>
        <v>1</v>
      </c>
      <c r="BT438" s="6">
        <f t="shared" si="120"/>
        <v>2</v>
      </c>
    </row>
    <row r="439" spans="1:72" hidden="1" x14ac:dyDescent="0.2">
      <c r="A439" s="46">
        <v>1120</v>
      </c>
      <c r="B439" s="46">
        <f t="shared" si="114"/>
        <v>4</v>
      </c>
      <c r="C439" s="46">
        <f t="shared" si="115"/>
        <v>1</v>
      </c>
      <c r="D439" s="46">
        <f t="shared" si="116"/>
        <v>1</v>
      </c>
      <c r="E439" s="85">
        <v>17168</v>
      </c>
      <c r="F439" s="7" t="s">
        <v>261</v>
      </c>
      <c r="G439" s="50" t="s">
        <v>310</v>
      </c>
      <c r="H439" s="50" t="s">
        <v>308</v>
      </c>
      <c r="I439" s="50">
        <v>1</v>
      </c>
      <c r="J439" s="50">
        <v>6</v>
      </c>
      <c r="L439" s="171">
        <v>14947</v>
      </c>
      <c r="M439" s="57" t="s">
        <v>2284</v>
      </c>
      <c r="O439" s="7">
        <v>20</v>
      </c>
      <c r="P439" s="7">
        <v>7</v>
      </c>
      <c r="Q439" s="7">
        <v>5</v>
      </c>
      <c r="R439" s="7">
        <v>8</v>
      </c>
      <c r="S439" s="7">
        <v>34</v>
      </c>
      <c r="T439" s="7">
        <v>45</v>
      </c>
      <c r="U439" s="7">
        <v>19</v>
      </c>
      <c r="BG439" s="6">
        <f t="shared" si="104"/>
        <v>0</v>
      </c>
      <c r="BH439" s="6">
        <f t="shared" si="105"/>
        <v>0</v>
      </c>
      <c r="BI439" s="6">
        <f t="shared" si="106"/>
        <v>0</v>
      </c>
      <c r="BJ439" s="6">
        <f t="shared" si="107"/>
        <v>0</v>
      </c>
      <c r="BK439" s="6">
        <f t="shared" si="108"/>
        <v>1</v>
      </c>
      <c r="BL439" s="6">
        <f t="shared" si="109"/>
        <v>2</v>
      </c>
      <c r="BM439" s="6">
        <f t="shared" si="110"/>
        <v>0</v>
      </c>
      <c r="BN439" s="6">
        <f t="shared" si="111"/>
        <v>0</v>
      </c>
      <c r="BO439" s="6">
        <f t="shared" si="112"/>
        <v>1</v>
      </c>
      <c r="BP439" s="6">
        <f t="shared" si="113"/>
        <v>3</v>
      </c>
      <c r="BQ439" s="6">
        <f t="shared" si="117"/>
        <v>1</v>
      </c>
      <c r="BR439" s="6">
        <f t="shared" si="118"/>
        <v>1</v>
      </c>
      <c r="BS439" s="6">
        <f t="shared" si="119"/>
        <v>1</v>
      </c>
      <c r="BT439" s="6">
        <f t="shared" si="120"/>
        <v>3</v>
      </c>
    </row>
    <row r="440" spans="1:72" hidden="1" x14ac:dyDescent="0.2">
      <c r="A440" s="46">
        <v>1121</v>
      </c>
      <c r="B440" s="46">
        <f t="shared" si="114"/>
        <v>7</v>
      </c>
      <c r="C440" s="46">
        <f t="shared" si="115"/>
        <v>4</v>
      </c>
      <c r="D440" s="46">
        <f t="shared" si="116"/>
        <v>1</v>
      </c>
      <c r="E440" s="85">
        <v>17171</v>
      </c>
      <c r="F440" s="7" t="s">
        <v>3368</v>
      </c>
      <c r="G440" s="50" t="s">
        <v>103</v>
      </c>
      <c r="H440" s="50" t="s">
        <v>308</v>
      </c>
      <c r="I440" s="50">
        <v>2</v>
      </c>
      <c r="J440" s="50">
        <v>3</v>
      </c>
      <c r="L440" s="171">
        <v>5363</v>
      </c>
      <c r="M440" s="57" t="s">
        <v>2285</v>
      </c>
      <c r="O440" s="7">
        <v>21</v>
      </c>
      <c r="P440" s="7">
        <v>7</v>
      </c>
      <c r="Q440" s="7">
        <v>5</v>
      </c>
      <c r="R440" s="7">
        <v>9</v>
      </c>
      <c r="S440" s="7">
        <v>36</v>
      </c>
      <c r="T440" s="7">
        <v>48</v>
      </c>
      <c r="U440" s="7">
        <v>19</v>
      </c>
      <c r="BG440" s="6">
        <f t="shared" si="104"/>
        <v>0</v>
      </c>
      <c r="BH440" s="6">
        <f t="shared" si="105"/>
        <v>0</v>
      </c>
      <c r="BI440" s="6">
        <f t="shared" si="106"/>
        <v>0</v>
      </c>
      <c r="BJ440" s="6">
        <f t="shared" si="107"/>
        <v>0</v>
      </c>
      <c r="BK440" s="6">
        <f t="shared" si="108"/>
        <v>1</v>
      </c>
      <c r="BL440" s="6">
        <f t="shared" si="109"/>
        <v>3</v>
      </c>
      <c r="BM440" s="6">
        <f t="shared" si="110"/>
        <v>0</v>
      </c>
      <c r="BN440" s="6">
        <f t="shared" si="111"/>
        <v>0</v>
      </c>
      <c r="BO440" s="6">
        <f t="shared" si="112"/>
        <v>1</v>
      </c>
      <c r="BP440" s="6">
        <f t="shared" si="113"/>
        <v>4</v>
      </c>
      <c r="BQ440" s="6">
        <f t="shared" si="117"/>
        <v>1</v>
      </c>
      <c r="BR440" s="6">
        <f t="shared" si="118"/>
        <v>2</v>
      </c>
      <c r="BS440" s="6">
        <f t="shared" si="119"/>
        <v>1</v>
      </c>
      <c r="BT440" s="6">
        <f t="shared" si="120"/>
        <v>4</v>
      </c>
    </row>
    <row r="441" spans="1:72" hidden="1" x14ac:dyDescent="0.2">
      <c r="A441" s="46">
        <v>1122</v>
      </c>
      <c r="B441" s="46">
        <f t="shared" si="114"/>
        <v>7</v>
      </c>
      <c r="C441" s="46">
        <f t="shared" si="115"/>
        <v>11</v>
      </c>
      <c r="D441" s="46">
        <f t="shared" si="116"/>
        <v>1</v>
      </c>
      <c r="E441" s="85">
        <v>17178</v>
      </c>
      <c r="F441" s="7" t="s">
        <v>691</v>
      </c>
      <c r="G441" s="50" t="s">
        <v>103</v>
      </c>
      <c r="H441" s="50" t="s">
        <v>308</v>
      </c>
      <c r="I441" s="50">
        <v>0</v>
      </c>
      <c r="J441" s="50">
        <v>1</v>
      </c>
      <c r="L441" s="171">
        <v>2273</v>
      </c>
      <c r="O441" s="7">
        <v>22</v>
      </c>
      <c r="P441" s="7">
        <v>7</v>
      </c>
      <c r="Q441" s="7">
        <v>5</v>
      </c>
      <c r="R441" s="7">
        <v>10</v>
      </c>
      <c r="S441" s="7">
        <v>36</v>
      </c>
      <c r="T441" s="7">
        <v>49</v>
      </c>
      <c r="U441" s="7">
        <v>19</v>
      </c>
      <c r="BG441" s="6">
        <f t="shared" si="104"/>
        <v>0</v>
      </c>
      <c r="BH441" s="6">
        <f t="shared" si="105"/>
        <v>0</v>
      </c>
      <c r="BI441" s="6">
        <f t="shared" si="106"/>
        <v>0</v>
      </c>
      <c r="BJ441" s="6">
        <f t="shared" si="107"/>
        <v>0</v>
      </c>
      <c r="BK441" s="6">
        <f t="shared" si="108"/>
        <v>1</v>
      </c>
      <c r="BL441" s="6">
        <f t="shared" si="109"/>
        <v>4</v>
      </c>
      <c r="BM441" s="6">
        <f t="shared" si="110"/>
        <v>0</v>
      </c>
      <c r="BN441" s="6">
        <f t="shared" si="111"/>
        <v>0</v>
      </c>
      <c r="BO441" s="6">
        <f t="shared" si="112"/>
        <v>1</v>
      </c>
      <c r="BP441" s="6">
        <f t="shared" si="113"/>
        <v>5</v>
      </c>
      <c r="BQ441" s="6">
        <f t="shared" si="117"/>
        <v>0</v>
      </c>
      <c r="BR441" s="6">
        <f t="shared" si="118"/>
        <v>0</v>
      </c>
      <c r="BS441" s="6">
        <f t="shared" si="119"/>
        <v>1</v>
      </c>
      <c r="BT441" s="6">
        <f t="shared" si="120"/>
        <v>5</v>
      </c>
    </row>
    <row r="442" spans="1:72" hidden="1" x14ac:dyDescent="0.2">
      <c r="A442" s="46">
        <v>1123</v>
      </c>
      <c r="B442" s="46">
        <f t="shared" si="114"/>
        <v>7</v>
      </c>
      <c r="C442" s="46">
        <f t="shared" si="115"/>
        <v>18</v>
      </c>
      <c r="D442" s="46">
        <f t="shared" si="116"/>
        <v>1</v>
      </c>
      <c r="E442" s="85">
        <v>17185</v>
      </c>
      <c r="F442" s="7" t="s">
        <v>661</v>
      </c>
      <c r="G442" s="50" t="s">
        <v>103</v>
      </c>
      <c r="H442" s="50" t="s">
        <v>308</v>
      </c>
      <c r="I442" s="50">
        <v>0</v>
      </c>
      <c r="J442" s="50">
        <v>1</v>
      </c>
      <c r="L442" s="171">
        <v>5918</v>
      </c>
      <c r="O442" s="7">
        <v>23</v>
      </c>
      <c r="P442" s="7">
        <v>7</v>
      </c>
      <c r="Q442" s="7">
        <v>5</v>
      </c>
      <c r="R442" s="7">
        <v>11</v>
      </c>
      <c r="S442" s="7">
        <v>36</v>
      </c>
      <c r="T442" s="7">
        <v>50</v>
      </c>
      <c r="U442" s="7">
        <v>19</v>
      </c>
      <c r="BG442" s="6">
        <f t="shared" si="104"/>
        <v>0</v>
      </c>
      <c r="BH442" s="6">
        <f t="shared" si="105"/>
        <v>0</v>
      </c>
      <c r="BI442" s="6">
        <f t="shared" si="106"/>
        <v>0</v>
      </c>
      <c r="BJ442" s="6">
        <f t="shared" si="107"/>
        <v>0</v>
      </c>
      <c r="BK442" s="6">
        <f t="shared" si="108"/>
        <v>1</v>
      </c>
      <c r="BL442" s="6">
        <f t="shared" si="109"/>
        <v>5</v>
      </c>
      <c r="BM442" s="6">
        <f t="shared" si="110"/>
        <v>0</v>
      </c>
      <c r="BN442" s="6">
        <f t="shared" si="111"/>
        <v>0</v>
      </c>
      <c r="BO442" s="6">
        <f t="shared" si="112"/>
        <v>1</v>
      </c>
      <c r="BP442" s="6">
        <f t="shared" si="113"/>
        <v>6</v>
      </c>
      <c r="BQ442" s="6">
        <f t="shared" si="117"/>
        <v>0</v>
      </c>
      <c r="BR442" s="6">
        <f t="shared" si="118"/>
        <v>0</v>
      </c>
      <c r="BS442" s="6">
        <f t="shared" si="119"/>
        <v>1</v>
      </c>
      <c r="BT442" s="6">
        <f t="shared" si="120"/>
        <v>6</v>
      </c>
    </row>
    <row r="443" spans="1:72" hidden="1" x14ac:dyDescent="0.2">
      <c r="A443" s="46">
        <v>1124</v>
      </c>
      <c r="B443" s="46">
        <f t="shared" si="114"/>
        <v>7</v>
      </c>
      <c r="C443" s="46">
        <f t="shared" si="115"/>
        <v>25</v>
      </c>
      <c r="D443" s="46">
        <f t="shared" si="116"/>
        <v>1</v>
      </c>
      <c r="E443" s="85">
        <v>17192</v>
      </c>
      <c r="F443" s="7" t="s">
        <v>3382</v>
      </c>
      <c r="G443" s="50" t="s">
        <v>310</v>
      </c>
      <c r="H443" s="50" t="s">
        <v>308</v>
      </c>
      <c r="I443" s="50">
        <v>1</v>
      </c>
      <c r="J443" s="50">
        <v>3</v>
      </c>
      <c r="L443" s="171">
        <v>7625</v>
      </c>
      <c r="M443" s="57" t="s">
        <v>2286</v>
      </c>
      <c r="O443" s="7">
        <v>24</v>
      </c>
      <c r="P443" s="7">
        <v>7</v>
      </c>
      <c r="Q443" s="7">
        <v>5</v>
      </c>
      <c r="R443" s="7">
        <v>12</v>
      </c>
      <c r="S443" s="7">
        <v>37</v>
      </c>
      <c r="T443" s="7">
        <v>53</v>
      </c>
      <c r="U443" s="7">
        <v>19</v>
      </c>
      <c r="BG443" s="6">
        <f t="shared" si="104"/>
        <v>0</v>
      </c>
      <c r="BH443" s="6">
        <f t="shared" si="105"/>
        <v>0</v>
      </c>
      <c r="BI443" s="6">
        <f t="shared" si="106"/>
        <v>0</v>
      </c>
      <c r="BJ443" s="6">
        <f t="shared" si="107"/>
        <v>0</v>
      </c>
      <c r="BK443" s="6">
        <f t="shared" si="108"/>
        <v>1</v>
      </c>
      <c r="BL443" s="6">
        <f t="shared" si="109"/>
        <v>6</v>
      </c>
      <c r="BM443" s="6">
        <f t="shared" si="110"/>
        <v>0</v>
      </c>
      <c r="BN443" s="6">
        <f t="shared" si="111"/>
        <v>0</v>
      </c>
      <c r="BO443" s="6">
        <f t="shared" si="112"/>
        <v>1</v>
      </c>
      <c r="BP443" s="6">
        <f t="shared" si="113"/>
        <v>7</v>
      </c>
      <c r="BQ443" s="6">
        <f t="shared" si="117"/>
        <v>1</v>
      </c>
      <c r="BR443" s="6">
        <f t="shared" si="118"/>
        <v>1</v>
      </c>
      <c r="BS443" s="6">
        <f t="shared" si="119"/>
        <v>1</v>
      </c>
      <c r="BT443" s="6">
        <f t="shared" si="120"/>
        <v>7</v>
      </c>
    </row>
    <row r="444" spans="1:72" hidden="1" x14ac:dyDescent="0.2">
      <c r="A444" s="46">
        <v>1125</v>
      </c>
      <c r="B444" s="46">
        <f t="shared" si="114"/>
        <v>7</v>
      </c>
      <c r="C444" s="46">
        <f t="shared" si="115"/>
        <v>1</v>
      </c>
      <c r="D444" s="46">
        <f t="shared" si="116"/>
        <v>2</v>
      </c>
      <c r="E444" s="85">
        <v>17199</v>
      </c>
      <c r="F444" s="7" t="s">
        <v>2851</v>
      </c>
      <c r="G444" s="50" t="s">
        <v>103</v>
      </c>
      <c r="H444" s="50" t="s">
        <v>306</v>
      </c>
      <c r="I444" s="50">
        <v>3</v>
      </c>
      <c r="J444" s="50">
        <v>0</v>
      </c>
      <c r="L444" s="171">
        <v>7099</v>
      </c>
      <c r="M444" s="57" t="s">
        <v>2283</v>
      </c>
      <c r="O444" s="7">
        <v>25</v>
      </c>
      <c r="P444" s="7">
        <v>8</v>
      </c>
      <c r="Q444" s="7">
        <v>5</v>
      </c>
      <c r="R444" s="7">
        <v>12</v>
      </c>
      <c r="S444" s="7">
        <v>40</v>
      </c>
      <c r="T444" s="7">
        <v>53</v>
      </c>
      <c r="U444" s="7">
        <v>21</v>
      </c>
      <c r="BG444" s="6">
        <f t="shared" si="104"/>
        <v>1</v>
      </c>
      <c r="BH444" s="6">
        <f t="shared" si="105"/>
        <v>1</v>
      </c>
      <c r="BI444" s="6">
        <f t="shared" si="106"/>
        <v>0</v>
      </c>
      <c r="BJ444" s="6">
        <f t="shared" si="107"/>
        <v>0</v>
      </c>
      <c r="BK444" s="6">
        <f t="shared" si="108"/>
        <v>0</v>
      </c>
      <c r="BL444" s="6">
        <f t="shared" si="109"/>
        <v>0</v>
      </c>
      <c r="BM444" s="6">
        <f t="shared" si="110"/>
        <v>1</v>
      </c>
      <c r="BN444" s="6">
        <f t="shared" si="111"/>
        <v>1</v>
      </c>
      <c r="BO444" s="6">
        <f t="shared" si="112"/>
        <v>0</v>
      </c>
      <c r="BP444" s="6">
        <f t="shared" si="113"/>
        <v>0</v>
      </c>
      <c r="BQ444" s="6">
        <f t="shared" si="117"/>
        <v>1</v>
      </c>
      <c r="BR444" s="6">
        <f t="shared" si="118"/>
        <v>2</v>
      </c>
      <c r="BS444" s="6">
        <f t="shared" si="119"/>
        <v>0</v>
      </c>
      <c r="BT444" s="6">
        <f t="shared" si="120"/>
        <v>0</v>
      </c>
    </row>
    <row r="445" spans="1:72" hidden="1" x14ac:dyDescent="0.2">
      <c r="A445" s="46">
        <v>1126</v>
      </c>
      <c r="B445" s="46">
        <f t="shared" si="114"/>
        <v>7</v>
      </c>
      <c r="C445" s="46">
        <f t="shared" si="115"/>
        <v>22</v>
      </c>
      <c r="D445" s="46">
        <f t="shared" si="116"/>
        <v>3</v>
      </c>
      <c r="E445" s="85">
        <v>17248</v>
      </c>
      <c r="F445" s="7" t="s">
        <v>1701</v>
      </c>
      <c r="G445" s="50" t="s">
        <v>310</v>
      </c>
      <c r="H445" s="50" t="s">
        <v>308</v>
      </c>
      <c r="I445" s="50">
        <v>2</v>
      </c>
      <c r="J445" s="50">
        <v>3</v>
      </c>
      <c r="L445" s="171">
        <v>9447</v>
      </c>
      <c r="M445" s="57" t="s">
        <v>2280</v>
      </c>
      <c r="O445" s="7">
        <v>26</v>
      </c>
      <c r="P445" s="7">
        <v>8</v>
      </c>
      <c r="Q445" s="7">
        <v>5</v>
      </c>
      <c r="R445" s="7">
        <v>13</v>
      </c>
      <c r="S445" s="7">
        <v>42</v>
      </c>
      <c r="T445" s="7">
        <v>56</v>
      </c>
      <c r="U445" s="7">
        <v>21</v>
      </c>
      <c r="BG445" s="6">
        <f t="shared" si="104"/>
        <v>0</v>
      </c>
      <c r="BH445" s="6">
        <f t="shared" si="105"/>
        <v>0</v>
      </c>
      <c r="BI445" s="6">
        <f t="shared" si="106"/>
        <v>0</v>
      </c>
      <c r="BJ445" s="6">
        <f t="shared" si="107"/>
        <v>0</v>
      </c>
      <c r="BK445" s="6">
        <f t="shared" si="108"/>
        <v>1</v>
      </c>
      <c r="BL445" s="6">
        <f t="shared" si="109"/>
        <v>1</v>
      </c>
      <c r="BM445" s="6">
        <f t="shared" si="110"/>
        <v>0</v>
      </c>
      <c r="BN445" s="6">
        <f t="shared" si="111"/>
        <v>0</v>
      </c>
      <c r="BO445" s="6">
        <f t="shared" si="112"/>
        <v>1</v>
      </c>
      <c r="BP445" s="6">
        <f t="shared" si="113"/>
        <v>1</v>
      </c>
      <c r="BQ445" s="6">
        <f t="shared" si="117"/>
        <v>1</v>
      </c>
      <c r="BR445" s="6">
        <f t="shared" si="118"/>
        <v>3</v>
      </c>
      <c r="BS445" s="6">
        <f t="shared" si="119"/>
        <v>1</v>
      </c>
      <c r="BT445" s="6">
        <f t="shared" si="120"/>
        <v>1</v>
      </c>
    </row>
    <row r="446" spans="1:72" hidden="1" x14ac:dyDescent="0.2">
      <c r="A446" s="46">
        <v>1127</v>
      </c>
      <c r="B446" s="46">
        <f t="shared" si="114"/>
        <v>7</v>
      </c>
      <c r="C446" s="46">
        <f t="shared" si="115"/>
        <v>29</v>
      </c>
      <c r="D446" s="46">
        <f t="shared" si="116"/>
        <v>3</v>
      </c>
      <c r="E446" s="85">
        <v>17255</v>
      </c>
      <c r="F446" s="7" t="s">
        <v>1611</v>
      </c>
      <c r="G446" s="50" t="s">
        <v>103</v>
      </c>
      <c r="H446" s="50" t="s">
        <v>308</v>
      </c>
      <c r="I446" s="50">
        <v>0</v>
      </c>
      <c r="J446" s="50">
        <v>2</v>
      </c>
      <c r="L446" s="171">
        <v>5731</v>
      </c>
      <c r="O446" s="7">
        <v>27</v>
      </c>
      <c r="P446" s="7">
        <v>8</v>
      </c>
      <c r="Q446" s="7">
        <v>5</v>
      </c>
      <c r="R446" s="7">
        <v>14</v>
      </c>
      <c r="S446" s="7">
        <v>42</v>
      </c>
      <c r="T446" s="7">
        <v>58</v>
      </c>
      <c r="U446" s="7">
        <v>21</v>
      </c>
      <c r="BG446" s="6">
        <f t="shared" si="104"/>
        <v>0</v>
      </c>
      <c r="BH446" s="6">
        <f t="shared" si="105"/>
        <v>0</v>
      </c>
      <c r="BI446" s="6">
        <f t="shared" si="106"/>
        <v>0</v>
      </c>
      <c r="BJ446" s="6">
        <f t="shared" si="107"/>
        <v>0</v>
      </c>
      <c r="BK446" s="6">
        <f t="shared" si="108"/>
        <v>1</v>
      </c>
      <c r="BL446" s="6">
        <f t="shared" si="109"/>
        <v>2</v>
      </c>
      <c r="BM446" s="6">
        <f t="shared" si="110"/>
        <v>0</v>
      </c>
      <c r="BN446" s="6">
        <f t="shared" si="111"/>
        <v>0</v>
      </c>
      <c r="BO446" s="6">
        <f t="shared" si="112"/>
        <v>1</v>
      </c>
      <c r="BP446" s="6">
        <f t="shared" si="113"/>
        <v>2</v>
      </c>
      <c r="BQ446" s="6">
        <f t="shared" si="117"/>
        <v>0</v>
      </c>
      <c r="BR446" s="6">
        <f t="shared" si="118"/>
        <v>0</v>
      </c>
      <c r="BS446" s="6">
        <f t="shared" si="119"/>
        <v>1</v>
      </c>
      <c r="BT446" s="6">
        <f t="shared" si="120"/>
        <v>2</v>
      </c>
    </row>
    <row r="447" spans="1:72" hidden="1" x14ac:dyDescent="0.2">
      <c r="A447" s="46">
        <v>1128</v>
      </c>
      <c r="B447" s="46">
        <f t="shared" si="114"/>
        <v>6</v>
      </c>
      <c r="C447" s="46">
        <f t="shared" si="115"/>
        <v>4</v>
      </c>
      <c r="D447" s="46">
        <f t="shared" si="116"/>
        <v>4</v>
      </c>
      <c r="E447" s="85">
        <v>17261</v>
      </c>
      <c r="F447" s="7" t="s">
        <v>109</v>
      </c>
      <c r="G447" s="50" t="s">
        <v>310</v>
      </c>
      <c r="H447" s="50" t="s">
        <v>308</v>
      </c>
      <c r="I447" s="50">
        <v>0</v>
      </c>
      <c r="J447" s="50">
        <v>2</v>
      </c>
      <c r="L447" s="171">
        <v>7267</v>
      </c>
      <c r="O447" s="7">
        <v>28</v>
      </c>
      <c r="P447" s="7">
        <v>8</v>
      </c>
      <c r="Q447" s="7">
        <v>5</v>
      </c>
      <c r="R447" s="7">
        <v>15</v>
      </c>
      <c r="S447" s="7">
        <v>42</v>
      </c>
      <c r="T447" s="7">
        <v>60</v>
      </c>
      <c r="U447" s="7">
        <v>21</v>
      </c>
      <c r="BG447" s="6">
        <f t="shared" si="104"/>
        <v>0</v>
      </c>
      <c r="BH447" s="6">
        <f t="shared" si="105"/>
        <v>0</v>
      </c>
      <c r="BI447" s="6">
        <f t="shared" si="106"/>
        <v>0</v>
      </c>
      <c r="BJ447" s="6">
        <f t="shared" si="107"/>
        <v>0</v>
      </c>
      <c r="BK447" s="6">
        <f t="shared" si="108"/>
        <v>1</v>
      </c>
      <c r="BL447" s="6">
        <f t="shared" si="109"/>
        <v>3</v>
      </c>
      <c r="BM447" s="6">
        <f t="shared" si="110"/>
        <v>0</v>
      </c>
      <c r="BN447" s="6">
        <f t="shared" si="111"/>
        <v>0</v>
      </c>
      <c r="BO447" s="6">
        <f t="shared" si="112"/>
        <v>1</v>
      </c>
      <c r="BP447" s="6">
        <f t="shared" si="113"/>
        <v>3</v>
      </c>
      <c r="BQ447" s="6">
        <f t="shared" si="117"/>
        <v>0</v>
      </c>
      <c r="BR447" s="6">
        <f t="shared" si="118"/>
        <v>0</v>
      </c>
      <c r="BS447" s="6">
        <f t="shared" si="119"/>
        <v>1</v>
      </c>
      <c r="BT447" s="6">
        <f t="shared" si="120"/>
        <v>3</v>
      </c>
    </row>
    <row r="448" spans="1:72" hidden="1" x14ac:dyDescent="0.2">
      <c r="A448" s="46">
        <v>1129</v>
      </c>
      <c r="B448" s="46">
        <f t="shared" si="114"/>
        <v>2</v>
      </c>
      <c r="C448" s="46">
        <f t="shared" si="115"/>
        <v>7</v>
      </c>
      <c r="D448" s="46">
        <f t="shared" si="116"/>
        <v>4</v>
      </c>
      <c r="E448" s="85">
        <v>17264</v>
      </c>
      <c r="F448" s="7" t="s">
        <v>2073</v>
      </c>
      <c r="G448" s="50" t="s">
        <v>103</v>
      </c>
      <c r="H448" s="50" t="s">
        <v>308</v>
      </c>
      <c r="I448" s="50">
        <v>2</v>
      </c>
      <c r="J448" s="50">
        <v>3</v>
      </c>
      <c r="L448" s="171">
        <v>6610</v>
      </c>
      <c r="M448" s="57" t="s">
        <v>2287</v>
      </c>
      <c r="O448" s="7">
        <v>29</v>
      </c>
      <c r="P448" s="7">
        <v>8</v>
      </c>
      <c r="Q448" s="7">
        <v>5</v>
      </c>
      <c r="R448" s="7">
        <v>16</v>
      </c>
      <c r="S448" s="7">
        <v>44</v>
      </c>
      <c r="T448" s="7">
        <v>63</v>
      </c>
      <c r="U448" s="7">
        <v>21</v>
      </c>
      <c r="BG448" s="6">
        <f t="shared" si="104"/>
        <v>0</v>
      </c>
      <c r="BH448" s="6">
        <f t="shared" si="105"/>
        <v>0</v>
      </c>
      <c r="BI448" s="6">
        <f t="shared" si="106"/>
        <v>0</v>
      </c>
      <c r="BJ448" s="6">
        <f t="shared" si="107"/>
        <v>0</v>
      </c>
      <c r="BK448" s="6">
        <f t="shared" si="108"/>
        <v>1</v>
      </c>
      <c r="BL448" s="6">
        <f t="shared" si="109"/>
        <v>4</v>
      </c>
      <c r="BM448" s="6">
        <f t="shared" si="110"/>
        <v>0</v>
      </c>
      <c r="BN448" s="6">
        <f t="shared" si="111"/>
        <v>0</v>
      </c>
      <c r="BO448" s="6">
        <f t="shared" si="112"/>
        <v>1</v>
      </c>
      <c r="BP448" s="6">
        <f t="shared" si="113"/>
        <v>4</v>
      </c>
      <c r="BQ448" s="6">
        <f t="shared" si="117"/>
        <v>1</v>
      </c>
      <c r="BR448" s="6">
        <f t="shared" si="118"/>
        <v>1</v>
      </c>
      <c r="BS448" s="6">
        <f t="shared" si="119"/>
        <v>1</v>
      </c>
      <c r="BT448" s="6">
        <f t="shared" si="120"/>
        <v>4</v>
      </c>
    </row>
    <row r="449" spans="1:72" hidden="1" x14ac:dyDescent="0.2">
      <c r="A449" s="46">
        <v>1130</v>
      </c>
      <c r="B449" s="46">
        <f t="shared" si="114"/>
        <v>7</v>
      </c>
      <c r="C449" s="46">
        <f t="shared" si="115"/>
        <v>12</v>
      </c>
      <c r="D449" s="46">
        <f t="shared" si="116"/>
        <v>4</v>
      </c>
      <c r="E449" s="85">
        <v>17269</v>
      </c>
      <c r="F449" s="7" t="s">
        <v>104</v>
      </c>
      <c r="G449" s="50" t="s">
        <v>103</v>
      </c>
      <c r="H449" s="50" t="s">
        <v>307</v>
      </c>
      <c r="I449" s="50">
        <v>2</v>
      </c>
      <c r="J449" s="50">
        <v>2</v>
      </c>
      <c r="L449" s="171">
        <v>6090</v>
      </c>
      <c r="M449" s="57" t="s">
        <v>2288</v>
      </c>
      <c r="O449" s="7">
        <v>30</v>
      </c>
      <c r="P449" s="7">
        <v>8</v>
      </c>
      <c r="Q449" s="7">
        <v>6</v>
      </c>
      <c r="R449" s="7">
        <v>16</v>
      </c>
      <c r="S449" s="7">
        <v>46</v>
      </c>
      <c r="T449" s="7">
        <v>65</v>
      </c>
      <c r="U449" s="7">
        <v>22</v>
      </c>
      <c r="BG449" s="6">
        <f t="shared" si="104"/>
        <v>0</v>
      </c>
      <c r="BH449" s="6">
        <f t="shared" si="105"/>
        <v>0</v>
      </c>
      <c r="BI449" s="6">
        <f t="shared" si="106"/>
        <v>1</v>
      </c>
      <c r="BJ449" s="6">
        <f t="shared" si="107"/>
        <v>1</v>
      </c>
      <c r="BK449" s="6">
        <f t="shared" si="108"/>
        <v>0</v>
      </c>
      <c r="BL449" s="6">
        <f t="shared" si="109"/>
        <v>0</v>
      </c>
      <c r="BM449" s="6">
        <f t="shared" si="110"/>
        <v>1</v>
      </c>
      <c r="BN449" s="6">
        <f t="shared" si="111"/>
        <v>1</v>
      </c>
      <c r="BO449" s="6">
        <f t="shared" si="112"/>
        <v>1</v>
      </c>
      <c r="BP449" s="6">
        <f t="shared" si="113"/>
        <v>5</v>
      </c>
      <c r="BQ449" s="6">
        <f t="shared" si="117"/>
        <v>1</v>
      </c>
      <c r="BR449" s="6">
        <f t="shared" si="118"/>
        <v>2</v>
      </c>
      <c r="BS449" s="6">
        <f t="shared" si="119"/>
        <v>1</v>
      </c>
      <c r="BT449" s="6">
        <f t="shared" si="120"/>
        <v>5</v>
      </c>
    </row>
    <row r="450" spans="1:72" hidden="1" x14ac:dyDescent="0.2">
      <c r="A450" s="46">
        <v>1131</v>
      </c>
      <c r="B450" s="46">
        <f t="shared" si="114"/>
        <v>7</v>
      </c>
      <c r="C450" s="46">
        <f t="shared" si="115"/>
        <v>19</v>
      </c>
      <c r="D450" s="46">
        <f t="shared" si="116"/>
        <v>4</v>
      </c>
      <c r="E450" s="85">
        <v>17276</v>
      </c>
      <c r="F450" s="7" t="s">
        <v>583</v>
      </c>
      <c r="G450" s="50" t="s">
        <v>310</v>
      </c>
      <c r="H450" s="50" t="s">
        <v>306</v>
      </c>
      <c r="I450" s="50">
        <v>3</v>
      </c>
      <c r="J450" s="50">
        <v>0</v>
      </c>
      <c r="L450" s="171">
        <v>3804</v>
      </c>
      <c r="M450" s="57" t="s">
        <v>2290</v>
      </c>
      <c r="O450" s="7">
        <v>31</v>
      </c>
      <c r="P450" s="7">
        <v>9</v>
      </c>
      <c r="Q450" s="7">
        <v>6</v>
      </c>
      <c r="R450" s="7">
        <v>16</v>
      </c>
      <c r="S450" s="7">
        <v>49</v>
      </c>
      <c r="T450" s="7">
        <v>65</v>
      </c>
      <c r="U450" s="7">
        <v>24</v>
      </c>
      <c r="BG450" s="6">
        <f t="shared" ref="BG450:BG513" si="121">IF(H450="W",1,0)</f>
        <v>1</v>
      </c>
      <c r="BH450" s="6">
        <f t="shared" ref="BH450:BH513" si="122">IF(H450="W",BH449+1,0)</f>
        <v>1</v>
      </c>
      <c r="BI450" s="6">
        <f t="shared" ref="BI450:BI513" si="123">IF(H450="D",1,0)</f>
        <v>0</v>
      </c>
      <c r="BJ450" s="6">
        <f t="shared" ref="BJ450:BJ513" si="124">IF(H450="D",BJ449+1,0)</f>
        <v>0</v>
      </c>
      <c r="BK450" s="6">
        <f t="shared" ref="BK450:BK513" si="125">IF(H450="L",1,0)</f>
        <v>0</v>
      </c>
      <c r="BL450" s="6">
        <f t="shared" ref="BL450:BL513" si="126">IF(H450="L",BL449+1,0)</f>
        <v>0</v>
      </c>
      <c r="BM450" s="6">
        <f t="shared" ref="BM450:BM513" si="127">IF(OR(H450="W",H450="D"),1,0)</f>
        <v>1</v>
      </c>
      <c r="BN450" s="6">
        <f t="shared" ref="BN450:BN513" si="128">IF(OR(H450="W",H450="D"),BN449+1,0)</f>
        <v>2</v>
      </c>
      <c r="BO450" s="6">
        <f t="shared" ref="BO450:BO513" si="129">IF(OR(H450="L",H450="D"),1,0)</f>
        <v>0</v>
      </c>
      <c r="BP450" s="6">
        <f t="shared" ref="BP450:BP513" si="130">IF(OR(H450="L",H450="D"),BP449+1,0)</f>
        <v>0</v>
      </c>
      <c r="BQ450" s="6">
        <f t="shared" si="117"/>
        <v>1</v>
      </c>
      <c r="BR450" s="6">
        <f t="shared" si="118"/>
        <v>3</v>
      </c>
      <c r="BS450" s="6">
        <f t="shared" si="119"/>
        <v>0</v>
      </c>
      <c r="BT450" s="6">
        <f t="shared" si="120"/>
        <v>0</v>
      </c>
    </row>
    <row r="451" spans="1:72" hidden="1" x14ac:dyDescent="0.2">
      <c r="A451" s="46">
        <v>1132</v>
      </c>
      <c r="B451" s="46">
        <f t="shared" ref="B451:B514" si="131">WEEKDAY(E451)</f>
        <v>7</v>
      </c>
      <c r="C451" s="46">
        <f t="shared" ref="C451:C514" si="132">DAY(E451)</f>
        <v>26</v>
      </c>
      <c r="D451" s="46">
        <f t="shared" ref="D451:D514" si="133">MONTH(E451)</f>
        <v>4</v>
      </c>
      <c r="E451" s="85">
        <v>17283</v>
      </c>
      <c r="F451" s="7" t="s">
        <v>2845</v>
      </c>
      <c r="G451" s="50" t="s">
        <v>103</v>
      </c>
      <c r="H451" s="50" t="s">
        <v>308</v>
      </c>
      <c r="I451" s="50">
        <v>1</v>
      </c>
      <c r="J451" s="50">
        <v>2</v>
      </c>
      <c r="L451" s="171">
        <v>4448</v>
      </c>
      <c r="M451" s="57" t="s">
        <v>2281</v>
      </c>
      <c r="O451" s="7">
        <v>32</v>
      </c>
      <c r="P451" s="7">
        <v>9</v>
      </c>
      <c r="Q451" s="7">
        <v>6</v>
      </c>
      <c r="R451" s="7">
        <v>17</v>
      </c>
      <c r="S451" s="7">
        <v>50</v>
      </c>
      <c r="T451" s="7">
        <v>67</v>
      </c>
      <c r="U451" s="7">
        <v>24</v>
      </c>
      <c r="BG451" s="6">
        <f t="shared" si="121"/>
        <v>0</v>
      </c>
      <c r="BH451" s="6">
        <f t="shared" si="122"/>
        <v>0</v>
      </c>
      <c r="BI451" s="6">
        <f t="shared" si="123"/>
        <v>0</v>
      </c>
      <c r="BJ451" s="6">
        <f t="shared" si="124"/>
        <v>0</v>
      </c>
      <c r="BK451" s="6">
        <f t="shared" si="125"/>
        <v>1</v>
      </c>
      <c r="BL451" s="6">
        <f t="shared" si="126"/>
        <v>1</v>
      </c>
      <c r="BM451" s="6">
        <f t="shared" si="127"/>
        <v>0</v>
      </c>
      <c r="BN451" s="6">
        <f t="shared" si="128"/>
        <v>0</v>
      </c>
      <c r="BO451" s="6">
        <f t="shared" si="129"/>
        <v>1</v>
      </c>
      <c r="BP451" s="6">
        <f t="shared" si="130"/>
        <v>1</v>
      </c>
      <c r="BQ451" s="6">
        <f t="shared" ref="BQ451:BQ514" si="134">IF(I451&gt;0,1,0)</f>
        <v>1</v>
      </c>
      <c r="BR451" s="6">
        <f t="shared" ref="BR451:BR514" si="135">IF(I451&gt;0,BR450+1,0)</f>
        <v>4</v>
      </c>
      <c r="BS451" s="6">
        <f t="shared" si="119"/>
        <v>1</v>
      </c>
      <c r="BT451" s="6">
        <f t="shared" si="120"/>
        <v>1</v>
      </c>
    </row>
    <row r="452" spans="1:72" hidden="1" x14ac:dyDescent="0.2">
      <c r="A452" s="46">
        <v>1133</v>
      </c>
      <c r="B452" s="46">
        <f t="shared" si="131"/>
        <v>7</v>
      </c>
      <c r="C452" s="46">
        <f t="shared" si="132"/>
        <v>3</v>
      </c>
      <c r="D452" s="46">
        <f t="shared" si="133"/>
        <v>5</v>
      </c>
      <c r="E452" s="85">
        <v>17290</v>
      </c>
      <c r="F452" s="7" t="s">
        <v>660</v>
      </c>
      <c r="G452" s="50" t="s">
        <v>310</v>
      </c>
      <c r="H452" s="50" t="s">
        <v>307</v>
      </c>
      <c r="I452" s="50">
        <v>2</v>
      </c>
      <c r="J452" s="50">
        <v>2</v>
      </c>
      <c r="L452" s="171">
        <v>6443</v>
      </c>
      <c r="M452" s="57" t="s">
        <v>3394</v>
      </c>
      <c r="O452" s="7">
        <v>33</v>
      </c>
      <c r="P452" s="7">
        <v>9</v>
      </c>
      <c r="Q452" s="7">
        <v>7</v>
      </c>
      <c r="R452" s="7">
        <v>17</v>
      </c>
      <c r="S452" s="7">
        <v>52</v>
      </c>
      <c r="T452" s="7">
        <v>69</v>
      </c>
      <c r="U452" s="7">
        <v>25</v>
      </c>
      <c r="BG452" s="6">
        <f t="shared" si="121"/>
        <v>0</v>
      </c>
      <c r="BH452" s="6">
        <f t="shared" si="122"/>
        <v>0</v>
      </c>
      <c r="BI452" s="6">
        <f t="shared" si="123"/>
        <v>1</v>
      </c>
      <c r="BJ452" s="6">
        <f t="shared" si="124"/>
        <v>1</v>
      </c>
      <c r="BK452" s="6">
        <f t="shared" si="125"/>
        <v>0</v>
      </c>
      <c r="BL452" s="6">
        <f t="shared" si="126"/>
        <v>0</v>
      </c>
      <c r="BM452" s="6">
        <f t="shared" si="127"/>
        <v>1</v>
      </c>
      <c r="BN452" s="6">
        <f t="shared" si="128"/>
        <v>1</v>
      </c>
      <c r="BO452" s="6">
        <f t="shared" si="129"/>
        <v>1</v>
      </c>
      <c r="BP452" s="6">
        <f t="shared" si="130"/>
        <v>2</v>
      </c>
      <c r="BQ452" s="6">
        <f t="shared" si="134"/>
        <v>1</v>
      </c>
      <c r="BR452" s="6">
        <f t="shared" si="135"/>
        <v>5</v>
      </c>
      <c r="BS452" s="6">
        <f t="shared" si="119"/>
        <v>1</v>
      </c>
      <c r="BT452" s="6">
        <f t="shared" si="120"/>
        <v>2</v>
      </c>
    </row>
    <row r="453" spans="1:72" hidden="1" x14ac:dyDescent="0.2">
      <c r="A453" s="46">
        <v>1134</v>
      </c>
      <c r="B453" s="46">
        <f t="shared" si="131"/>
        <v>7</v>
      </c>
      <c r="C453" s="46">
        <f t="shared" si="132"/>
        <v>10</v>
      </c>
      <c r="D453" s="46">
        <f t="shared" si="133"/>
        <v>5</v>
      </c>
      <c r="E453" s="85">
        <v>17297</v>
      </c>
      <c r="F453" s="7" t="s">
        <v>1113</v>
      </c>
      <c r="G453" s="50" t="s">
        <v>103</v>
      </c>
      <c r="H453" s="50" t="s">
        <v>308</v>
      </c>
      <c r="I453" s="50">
        <v>1</v>
      </c>
      <c r="J453" s="50">
        <v>4</v>
      </c>
      <c r="L453" s="171">
        <v>4514</v>
      </c>
      <c r="M453" s="57" t="s">
        <v>3395</v>
      </c>
      <c r="O453" s="7">
        <v>34</v>
      </c>
      <c r="P453" s="7">
        <v>9</v>
      </c>
      <c r="Q453" s="7">
        <v>7</v>
      </c>
      <c r="R453" s="7">
        <v>18</v>
      </c>
      <c r="S453" s="7">
        <v>53</v>
      </c>
      <c r="T453" s="7">
        <v>73</v>
      </c>
      <c r="U453" s="7">
        <v>25</v>
      </c>
      <c r="BG453" s="6">
        <f t="shared" si="121"/>
        <v>0</v>
      </c>
      <c r="BH453" s="6">
        <f t="shared" si="122"/>
        <v>0</v>
      </c>
      <c r="BI453" s="6">
        <f t="shared" si="123"/>
        <v>0</v>
      </c>
      <c r="BJ453" s="6">
        <f t="shared" si="124"/>
        <v>0</v>
      </c>
      <c r="BK453" s="6">
        <f t="shared" si="125"/>
        <v>1</v>
      </c>
      <c r="BL453" s="6">
        <f t="shared" si="126"/>
        <v>1</v>
      </c>
      <c r="BM453" s="6">
        <f t="shared" si="127"/>
        <v>0</v>
      </c>
      <c r="BN453" s="6">
        <f t="shared" si="128"/>
        <v>0</v>
      </c>
      <c r="BO453" s="6">
        <f t="shared" si="129"/>
        <v>1</v>
      </c>
      <c r="BP453" s="6">
        <f t="shared" si="130"/>
        <v>3</v>
      </c>
      <c r="BQ453" s="6">
        <f t="shared" si="134"/>
        <v>1</v>
      </c>
      <c r="BR453" s="6">
        <f t="shared" si="135"/>
        <v>6</v>
      </c>
      <c r="BS453" s="6">
        <f t="shared" si="119"/>
        <v>1</v>
      </c>
      <c r="BT453" s="6">
        <f t="shared" si="120"/>
        <v>3</v>
      </c>
    </row>
    <row r="454" spans="1:72" hidden="1" x14ac:dyDescent="0.2">
      <c r="A454" s="46">
        <v>1135</v>
      </c>
      <c r="B454" s="46">
        <f t="shared" si="131"/>
        <v>4</v>
      </c>
      <c r="C454" s="46">
        <f t="shared" si="132"/>
        <v>14</v>
      </c>
      <c r="D454" s="46">
        <f t="shared" si="133"/>
        <v>5</v>
      </c>
      <c r="E454" s="85">
        <v>17301</v>
      </c>
      <c r="F454" s="7" t="s">
        <v>257</v>
      </c>
      <c r="G454" s="50" t="s">
        <v>310</v>
      </c>
      <c r="H454" s="50" t="s">
        <v>306</v>
      </c>
      <c r="I454" s="50">
        <v>2</v>
      </c>
      <c r="J454" s="50">
        <v>1</v>
      </c>
      <c r="L454" s="171">
        <v>3252</v>
      </c>
      <c r="M454" s="57" t="s">
        <v>2287</v>
      </c>
      <c r="O454" s="7">
        <v>35</v>
      </c>
      <c r="P454" s="7">
        <v>10</v>
      </c>
      <c r="Q454" s="7">
        <v>7</v>
      </c>
      <c r="R454" s="7">
        <v>18</v>
      </c>
      <c r="S454" s="7">
        <v>55</v>
      </c>
      <c r="T454" s="7">
        <v>74</v>
      </c>
      <c r="U454" s="7">
        <v>27</v>
      </c>
      <c r="BG454" s="6">
        <f t="shared" si="121"/>
        <v>1</v>
      </c>
      <c r="BH454" s="6">
        <f t="shared" si="122"/>
        <v>1</v>
      </c>
      <c r="BI454" s="6">
        <f t="shared" si="123"/>
        <v>0</v>
      </c>
      <c r="BJ454" s="6">
        <f t="shared" si="124"/>
        <v>0</v>
      </c>
      <c r="BK454" s="6">
        <f t="shared" si="125"/>
        <v>0</v>
      </c>
      <c r="BL454" s="6">
        <f t="shared" si="126"/>
        <v>0</v>
      </c>
      <c r="BM454" s="6">
        <f t="shared" si="127"/>
        <v>1</v>
      </c>
      <c r="BN454" s="6">
        <f t="shared" si="128"/>
        <v>1</v>
      </c>
      <c r="BO454" s="6">
        <f t="shared" si="129"/>
        <v>0</v>
      </c>
      <c r="BP454" s="6">
        <f t="shared" si="130"/>
        <v>0</v>
      </c>
      <c r="BQ454" s="6">
        <f t="shared" si="134"/>
        <v>1</v>
      </c>
      <c r="BR454" s="6">
        <f t="shared" si="135"/>
        <v>7</v>
      </c>
      <c r="BS454" s="6">
        <f t="shared" si="119"/>
        <v>1</v>
      </c>
      <c r="BT454" s="6">
        <f t="shared" si="120"/>
        <v>4</v>
      </c>
    </row>
    <row r="455" spans="1:72" hidden="1" x14ac:dyDescent="0.2">
      <c r="A455" s="46">
        <v>1136</v>
      </c>
      <c r="B455" s="46">
        <f t="shared" si="131"/>
        <v>7</v>
      </c>
      <c r="C455" s="46">
        <f t="shared" si="132"/>
        <v>17</v>
      </c>
      <c r="D455" s="46">
        <f t="shared" si="133"/>
        <v>5</v>
      </c>
      <c r="E455" s="85">
        <v>17304</v>
      </c>
      <c r="F455" s="7" t="s">
        <v>1612</v>
      </c>
      <c r="G455" s="50" t="s">
        <v>310</v>
      </c>
      <c r="H455" s="50" t="s">
        <v>306</v>
      </c>
      <c r="I455" s="50">
        <v>3</v>
      </c>
      <c r="J455" s="50">
        <v>0</v>
      </c>
      <c r="L455" s="171">
        <v>4223</v>
      </c>
      <c r="M455" s="57" t="s">
        <v>3396</v>
      </c>
      <c r="O455" s="7">
        <v>36</v>
      </c>
      <c r="P455" s="7">
        <v>11</v>
      </c>
      <c r="Q455" s="7">
        <v>7</v>
      </c>
      <c r="R455" s="7">
        <v>18</v>
      </c>
      <c r="S455" s="7">
        <v>58</v>
      </c>
      <c r="T455" s="7">
        <v>74</v>
      </c>
      <c r="U455" s="7">
        <v>29</v>
      </c>
      <c r="BG455" s="6">
        <f t="shared" si="121"/>
        <v>1</v>
      </c>
      <c r="BH455" s="6">
        <f t="shared" si="122"/>
        <v>2</v>
      </c>
      <c r="BI455" s="6">
        <f t="shared" si="123"/>
        <v>0</v>
      </c>
      <c r="BJ455" s="6">
        <f t="shared" si="124"/>
        <v>0</v>
      </c>
      <c r="BK455" s="6">
        <f t="shared" si="125"/>
        <v>0</v>
      </c>
      <c r="BL455" s="6">
        <f t="shared" si="126"/>
        <v>0</v>
      </c>
      <c r="BM455" s="6">
        <f t="shared" si="127"/>
        <v>1</v>
      </c>
      <c r="BN455" s="6">
        <f t="shared" si="128"/>
        <v>2</v>
      </c>
      <c r="BO455" s="6">
        <f t="shared" si="129"/>
        <v>0</v>
      </c>
      <c r="BP455" s="6">
        <f t="shared" si="130"/>
        <v>0</v>
      </c>
      <c r="BQ455" s="6">
        <f t="shared" si="134"/>
        <v>1</v>
      </c>
      <c r="BR455" s="6">
        <f t="shared" si="135"/>
        <v>8</v>
      </c>
      <c r="BS455" s="6">
        <f t="shared" si="119"/>
        <v>0</v>
      </c>
      <c r="BT455" s="6">
        <f t="shared" si="120"/>
        <v>0</v>
      </c>
    </row>
    <row r="456" spans="1:72" hidden="1" x14ac:dyDescent="0.2">
      <c r="A456" s="46">
        <v>1137</v>
      </c>
      <c r="B456" s="46">
        <f t="shared" si="131"/>
        <v>4</v>
      </c>
      <c r="C456" s="46">
        <f t="shared" si="132"/>
        <v>21</v>
      </c>
      <c r="D456" s="46">
        <f t="shared" si="133"/>
        <v>5</v>
      </c>
      <c r="E456" s="85">
        <v>17308</v>
      </c>
      <c r="F456" s="7" t="s">
        <v>112</v>
      </c>
      <c r="G456" s="50" t="s">
        <v>103</v>
      </c>
      <c r="H456" s="50" t="s">
        <v>306</v>
      </c>
      <c r="I456" s="50">
        <v>1</v>
      </c>
      <c r="J456" s="50">
        <v>0</v>
      </c>
      <c r="L456" s="171">
        <v>4975</v>
      </c>
      <c r="M456" s="57" t="s">
        <v>2286</v>
      </c>
      <c r="O456" s="7">
        <v>37</v>
      </c>
      <c r="P456" s="7">
        <v>12</v>
      </c>
      <c r="Q456" s="7">
        <v>7</v>
      </c>
      <c r="R456" s="7">
        <v>18</v>
      </c>
      <c r="S456" s="7">
        <v>59</v>
      </c>
      <c r="T456" s="7">
        <v>74</v>
      </c>
      <c r="U456" s="7">
        <v>31</v>
      </c>
      <c r="BG456" s="6">
        <f t="shared" si="121"/>
        <v>1</v>
      </c>
      <c r="BH456" s="6">
        <f t="shared" si="122"/>
        <v>3</v>
      </c>
      <c r="BI456" s="6">
        <f t="shared" si="123"/>
        <v>0</v>
      </c>
      <c r="BJ456" s="6">
        <f t="shared" si="124"/>
        <v>0</v>
      </c>
      <c r="BK456" s="6">
        <f t="shared" si="125"/>
        <v>0</v>
      </c>
      <c r="BL456" s="6">
        <f t="shared" si="126"/>
        <v>0</v>
      </c>
      <c r="BM456" s="6">
        <f t="shared" si="127"/>
        <v>1</v>
      </c>
      <c r="BN456" s="6">
        <f t="shared" si="128"/>
        <v>3</v>
      </c>
      <c r="BO456" s="6">
        <f t="shared" si="129"/>
        <v>0</v>
      </c>
      <c r="BP456" s="6">
        <f t="shared" si="130"/>
        <v>0</v>
      </c>
      <c r="BQ456" s="6">
        <f t="shared" si="134"/>
        <v>1</v>
      </c>
      <c r="BR456" s="6">
        <f t="shared" si="135"/>
        <v>9</v>
      </c>
      <c r="BS456" s="6">
        <f t="shared" si="119"/>
        <v>0</v>
      </c>
      <c r="BT456" s="6">
        <f t="shared" si="120"/>
        <v>0</v>
      </c>
    </row>
    <row r="457" spans="1:72" hidden="1" x14ac:dyDescent="0.2">
      <c r="A457" s="46">
        <v>1138</v>
      </c>
      <c r="B457" s="46">
        <f t="shared" si="131"/>
        <v>7</v>
      </c>
      <c r="C457" s="46">
        <f t="shared" si="132"/>
        <v>24</v>
      </c>
      <c r="D457" s="46">
        <f t="shared" si="133"/>
        <v>5</v>
      </c>
      <c r="E457" s="85">
        <v>17311</v>
      </c>
      <c r="F457" s="7" t="s">
        <v>2850</v>
      </c>
      <c r="G457" s="50" t="s">
        <v>310</v>
      </c>
      <c r="H457" s="50" t="s">
        <v>306</v>
      </c>
      <c r="I457" s="50">
        <v>2</v>
      </c>
      <c r="J457" s="50">
        <v>1</v>
      </c>
      <c r="L457" s="171">
        <v>8502</v>
      </c>
      <c r="M457" s="57" t="s">
        <v>3397</v>
      </c>
      <c r="O457" s="7">
        <v>38</v>
      </c>
      <c r="P457" s="7">
        <v>13</v>
      </c>
      <c r="Q457" s="7">
        <v>7</v>
      </c>
      <c r="R457" s="7">
        <v>18</v>
      </c>
      <c r="S457" s="7">
        <v>61</v>
      </c>
      <c r="T457" s="7">
        <v>75</v>
      </c>
      <c r="U457" s="7">
        <v>33</v>
      </c>
      <c r="BG457" s="6">
        <f t="shared" si="121"/>
        <v>1</v>
      </c>
      <c r="BH457" s="6">
        <f t="shared" si="122"/>
        <v>4</v>
      </c>
      <c r="BI457" s="6">
        <f t="shared" si="123"/>
        <v>0</v>
      </c>
      <c r="BJ457" s="6">
        <f t="shared" si="124"/>
        <v>0</v>
      </c>
      <c r="BK457" s="6">
        <f t="shared" si="125"/>
        <v>0</v>
      </c>
      <c r="BL457" s="6">
        <f t="shared" si="126"/>
        <v>0</v>
      </c>
      <c r="BM457" s="6">
        <f t="shared" si="127"/>
        <v>1</v>
      </c>
      <c r="BN457" s="6">
        <f t="shared" si="128"/>
        <v>4</v>
      </c>
      <c r="BO457" s="6">
        <f t="shared" si="129"/>
        <v>0</v>
      </c>
      <c r="BP457" s="6">
        <f t="shared" si="130"/>
        <v>0</v>
      </c>
      <c r="BQ457" s="6">
        <f t="shared" si="134"/>
        <v>1</v>
      </c>
      <c r="BR457" s="6">
        <f t="shared" si="135"/>
        <v>10</v>
      </c>
      <c r="BS457" s="6">
        <f t="shared" si="119"/>
        <v>1</v>
      </c>
      <c r="BT457" s="6">
        <f t="shared" si="120"/>
        <v>1</v>
      </c>
    </row>
    <row r="458" spans="1:72" hidden="1" x14ac:dyDescent="0.2">
      <c r="A458" s="46">
        <v>1139</v>
      </c>
      <c r="B458" s="46">
        <f t="shared" si="131"/>
        <v>2</v>
      </c>
      <c r="C458" s="46">
        <f t="shared" si="132"/>
        <v>26</v>
      </c>
      <c r="D458" s="46">
        <f t="shared" si="133"/>
        <v>5</v>
      </c>
      <c r="E458" s="85">
        <v>17313</v>
      </c>
      <c r="F458" s="7" t="s">
        <v>259</v>
      </c>
      <c r="G458" s="50" t="s">
        <v>103</v>
      </c>
      <c r="H458" s="50" t="s">
        <v>306</v>
      </c>
      <c r="I458" s="50">
        <v>2</v>
      </c>
      <c r="J458" s="50">
        <v>0</v>
      </c>
      <c r="L458" s="171">
        <v>5745</v>
      </c>
      <c r="M458" s="57" t="s">
        <v>3398</v>
      </c>
      <c r="O458" s="7">
        <v>39</v>
      </c>
      <c r="P458" s="7">
        <v>14</v>
      </c>
      <c r="Q458" s="7">
        <v>7</v>
      </c>
      <c r="R458" s="7">
        <v>18</v>
      </c>
      <c r="S458" s="7">
        <v>63</v>
      </c>
      <c r="T458" s="7">
        <v>75</v>
      </c>
      <c r="U458" s="7">
        <v>35</v>
      </c>
      <c r="BG458" s="6">
        <f t="shared" si="121"/>
        <v>1</v>
      </c>
      <c r="BH458" s="6">
        <f t="shared" si="122"/>
        <v>5</v>
      </c>
      <c r="BI458" s="6">
        <f t="shared" si="123"/>
        <v>0</v>
      </c>
      <c r="BJ458" s="6">
        <f t="shared" si="124"/>
        <v>0</v>
      </c>
      <c r="BK458" s="6">
        <f t="shared" si="125"/>
        <v>0</v>
      </c>
      <c r="BL458" s="6">
        <f t="shared" si="126"/>
        <v>0</v>
      </c>
      <c r="BM458" s="6">
        <f t="shared" si="127"/>
        <v>1</v>
      </c>
      <c r="BN458" s="6">
        <f t="shared" si="128"/>
        <v>5</v>
      </c>
      <c r="BO458" s="6">
        <f t="shared" si="129"/>
        <v>0</v>
      </c>
      <c r="BP458" s="6">
        <f t="shared" si="130"/>
        <v>0</v>
      </c>
      <c r="BQ458" s="6">
        <f t="shared" si="134"/>
        <v>1</v>
      </c>
      <c r="BR458" s="6">
        <f t="shared" si="135"/>
        <v>11</v>
      </c>
      <c r="BS458" s="6">
        <f t="shared" si="119"/>
        <v>0</v>
      </c>
      <c r="BT458" s="6">
        <f t="shared" si="120"/>
        <v>0</v>
      </c>
    </row>
    <row r="459" spans="1:72" hidden="1" x14ac:dyDescent="0.2">
      <c r="A459" s="46">
        <v>1140</v>
      </c>
      <c r="B459" s="46">
        <f t="shared" si="131"/>
        <v>3</v>
      </c>
      <c r="C459" s="46">
        <f t="shared" si="132"/>
        <v>27</v>
      </c>
      <c r="D459" s="46">
        <f t="shared" si="133"/>
        <v>5</v>
      </c>
      <c r="E459" s="85">
        <v>17314</v>
      </c>
      <c r="F459" s="7" t="s">
        <v>234</v>
      </c>
      <c r="G459" s="50" t="s">
        <v>103</v>
      </c>
      <c r="H459" s="50" t="s">
        <v>307</v>
      </c>
      <c r="I459" s="50">
        <v>2</v>
      </c>
      <c r="J459" s="50">
        <v>2</v>
      </c>
      <c r="L459" s="171">
        <v>4753</v>
      </c>
      <c r="M459" s="57" t="s">
        <v>2438</v>
      </c>
      <c r="O459" s="7">
        <v>40</v>
      </c>
      <c r="P459" s="7">
        <v>14</v>
      </c>
      <c r="Q459" s="7">
        <v>8</v>
      </c>
      <c r="R459" s="7">
        <v>18</v>
      </c>
      <c r="S459" s="7">
        <v>65</v>
      </c>
      <c r="T459" s="7">
        <v>77</v>
      </c>
      <c r="U459" s="7">
        <v>36</v>
      </c>
      <c r="BG459" s="6">
        <f t="shared" si="121"/>
        <v>0</v>
      </c>
      <c r="BH459" s="6">
        <f t="shared" si="122"/>
        <v>0</v>
      </c>
      <c r="BI459" s="6">
        <f t="shared" si="123"/>
        <v>1</v>
      </c>
      <c r="BJ459" s="6">
        <f t="shared" si="124"/>
        <v>1</v>
      </c>
      <c r="BK459" s="6">
        <f t="shared" si="125"/>
        <v>0</v>
      </c>
      <c r="BL459" s="6">
        <f t="shared" si="126"/>
        <v>0</v>
      </c>
      <c r="BM459" s="6">
        <f t="shared" si="127"/>
        <v>1</v>
      </c>
      <c r="BN459" s="6">
        <f t="shared" si="128"/>
        <v>6</v>
      </c>
      <c r="BO459" s="6">
        <f t="shared" si="129"/>
        <v>1</v>
      </c>
      <c r="BP459" s="6">
        <f t="shared" si="130"/>
        <v>1</v>
      </c>
      <c r="BQ459" s="6">
        <f t="shared" si="134"/>
        <v>1</v>
      </c>
      <c r="BR459" s="6">
        <f t="shared" si="135"/>
        <v>12</v>
      </c>
      <c r="BS459" s="6">
        <f t="shared" ref="BS459:BS522" si="136">IF(J459&gt;0,1,0)</f>
        <v>1</v>
      </c>
      <c r="BT459" s="6">
        <f t="shared" ref="BT459:BT522" si="137">IF(J459&gt;0,BT458+1,0)</f>
        <v>1</v>
      </c>
    </row>
    <row r="460" spans="1:72" hidden="1" x14ac:dyDescent="0.2">
      <c r="A460" s="46">
        <v>1141</v>
      </c>
      <c r="B460" s="46">
        <f t="shared" si="131"/>
        <v>7</v>
      </c>
      <c r="C460" s="46">
        <f t="shared" si="132"/>
        <v>31</v>
      </c>
      <c r="D460" s="46">
        <f t="shared" si="133"/>
        <v>5</v>
      </c>
      <c r="E460" s="85">
        <v>17318</v>
      </c>
      <c r="F460" s="7" t="s">
        <v>2569</v>
      </c>
      <c r="G460" s="50" t="s">
        <v>310</v>
      </c>
      <c r="H460" s="50" t="s">
        <v>308</v>
      </c>
      <c r="I460" s="50">
        <v>2</v>
      </c>
      <c r="J460" s="50">
        <v>4</v>
      </c>
      <c r="L460" s="171">
        <v>5615</v>
      </c>
      <c r="M460" s="57" t="s">
        <v>2438</v>
      </c>
      <c r="O460" s="7">
        <v>41</v>
      </c>
      <c r="P460" s="7">
        <v>14</v>
      </c>
      <c r="Q460" s="7">
        <v>8</v>
      </c>
      <c r="R460" s="7">
        <v>19</v>
      </c>
      <c r="S460" s="7">
        <v>67</v>
      </c>
      <c r="T460" s="7">
        <v>81</v>
      </c>
      <c r="U460" s="7">
        <v>36</v>
      </c>
      <c r="BG460" s="6">
        <f t="shared" si="121"/>
        <v>0</v>
      </c>
      <c r="BH460" s="6">
        <f t="shared" si="122"/>
        <v>0</v>
      </c>
      <c r="BI460" s="6">
        <f t="shared" si="123"/>
        <v>0</v>
      </c>
      <c r="BJ460" s="6">
        <f t="shared" si="124"/>
        <v>0</v>
      </c>
      <c r="BK460" s="6">
        <f t="shared" si="125"/>
        <v>1</v>
      </c>
      <c r="BL460" s="6">
        <f t="shared" si="126"/>
        <v>1</v>
      </c>
      <c r="BM460" s="6">
        <f t="shared" si="127"/>
        <v>0</v>
      </c>
      <c r="BN460" s="6">
        <f t="shared" si="128"/>
        <v>0</v>
      </c>
      <c r="BO460" s="6">
        <f t="shared" si="129"/>
        <v>1</v>
      </c>
      <c r="BP460" s="6">
        <f t="shared" si="130"/>
        <v>2</v>
      </c>
      <c r="BQ460" s="6">
        <f t="shared" si="134"/>
        <v>1</v>
      </c>
      <c r="BR460" s="6">
        <f t="shared" si="135"/>
        <v>13</v>
      </c>
      <c r="BS460" s="6">
        <f t="shared" si="136"/>
        <v>1</v>
      </c>
      <c r="BT460" s="6">
        <f t="shared" si="137"/>
        <v>2</v>
      </c>
    </row>
    <row r="461" spans="1:72" hidden="1" x14ac:dyDescent="0.2">
      <c r="A461" s="46">
        <v>1142</v>
      </c>
      <c r="B461" s="46">
        <f t="shared" si="131"/>
        <v>7</v>
      </c>
      <c r="C461" s="46">
        <f t="shared" si="132"/>
        <v>7</v>
      </c>
      <c r="D461" s="46">
        <f t="shared" si="133"/>
        <v>6</v>
      </c>
      <c r="E461" s="85">
        <v>17325</v>
      </c>
      <c r="F461" s="7" t="s">
        <v>1632</v>
      </c>
      <c r="G461" s="50" t="s">
        <v>310</v>
      </c>
      <c r="H461" s="50" t="s">
        <v>307</v>
      </c>
      <c r="I461" s="50">
        <v>0</v>
      </c>
      <c r="J461" s="50">
        <v>0</v>
      </c>
      <c r="L461" s="171">
        <v>15070</v>
      </c>
      <c r="N461" s="46">
        <v>15</v>
      </c>
      <c r="O461" s="5">
        <v>42</v>
      </c>
      <c r="P461" s="5">
        <v>14</v>
      </c>
      <c r="Q461" s="5">
        <v>9</v>
      </c>
      <c r="R461" s="5">
        <v>19</v>
      </c>
      <c r="S461" s="5">
        <v>67</v>
      </c>
      <c r="T461" s="5">
        <v>81</v>
      </c>
      <c r="U461" s="5">
        <v>37</v>
      </c>
      <c r="BG461" s="6">
        <f t="shared" si="121"/>
        <v>0</v>
      </c>
      <c r="BH461" s="6">
        <f t="shared" si="122"/>
        <v>0</v>
      </c>
      <c r="BI461" s="6">
        <f t="shared" si="123"/>
        <v>1</v>
      </c>
      <c r="BJ461" s="6">
        <f t="shared" si="124"/>
        <v>1</v>
      </c>
      <c r="BK461" s="6">
        <f t="shared" si="125"/>
        <v>0</v>
      </c>
      <c r="BL461" s="6">
        <f t="shared" si="126"/>
        <v>0</v>
      </c>
      <c r="BM461" s="6">
        <f t="shared" si="127"/>
        <v>1</v>
      </c>
      <c r="BN461" s="6">
        <f t="shared" si="128"/>
        <v>1</v>
      </c>
      <c r="BO461" s="6">
        <f t="shared" si="129"/>
        <v>1</v>
      </c>
      <c r="BP461" s="6">
        <f t="shared" si="130"/>
        <v>3</v>
      </c>
      <c r="BQ461" s="6">
        <f t="shared" si="134"/>
        <v>0</v>
      </c>
      <c r="BR461" s="6">
        <f t="shared" si="135"/>
        <v>0</v>
      </c>
      <c r="BS461" s="6">
        <f t="shared" si="136"/>
        <v>0</v>
      </c>
      <c r="BT461" s="6">
        <f t="shared" si="137"/>
        <v>0</v>
      </c>
    </row>
    <row r="462" spans="1:72" hidden="1" x14ac:dyDescent="0.2">
      <c r="A462" s="46">
        <v>1201</v>
      </c>
      <c r="B462" s="46">
        <f t="shared" si="131"/>
        <v>7</v>
      </c>
      <c r="C462" s="46">
        <f t="shared" si="132"/>
        <v>23</v>
      </c>
      <c r="D462" s="46">
        <f t="shared" si="133"/>
        <v>8</v>
      </c>
      <c r="E462" s="85">
        <v>17402</v>
      </c>
      <c r="F462" s="7" t="s">
        <v>243</v>
      </c>
      <c r="G462" s="50" t="s">
        <v>310</v>
      </c>
      <c r="H462" s="50" t="s">
        <v>306</v>
      </c>
      <c r="I462" s="50">
        <v>2</v>
      </c>
      <c r="J462" s="50">
        <v>1</v>
      </c>
      <c r="L462" s="171">
        <v>9695</v>
      </c>
      <c r="M462" s="57" t="s">
        <v>2439</v>
      </c>
      <c r="O462" s="7">
        <v>1</v>
      </c>
      <c r="P462" s="7">
        <v>1</v>
      </c>
      <c r="Q462" s="7">
        <v>0</v>
      </c>
      <c r="R462" s="7">
        <v>0</v>
      </c>
      <c r="S462" s="7">
        <v>2</v>
      </c>
      <c r="T462" s="7">
        <v>1</v>
      </c>
      <c r="U462" s="7">
        <v>2</v>
      </c>
      <c r="BG462" s="6">
        <f t="shared" si="121"/>
        <v>1</v>
      </c>
      <c r="BH462" s="6">
        <f t="shared" si="122"/>
        <v>1</v>
      </c>
      <c r="BI462" s="6">
        <f t="shared" si="123"/>
        <v>0</v>
      </c>
      <c r="BJ462" s="6">
        <f t="shared" si="124"/>
        <v>0</v>
      </c>
      <c r="BK462" s="6">
        <f t="shared" si="125"/>
        <v>0</v>
      </c>
      <c r="BL462" s="6">
        <f t="shared" si="126"/>
        <v>0</v>
      </c>
      <c r="BM462" s="6">
        <f t="shared" si="127"/>
        <v>1</v>
      </c>
      <c r="BN462" s="6">
        <f t="shared" si="128"/>
        <v>2</v>
      </c>
      <c r="BO462" s="6">
        <f t="shared" si="129"/>
        <v>0</v>
      </c>
      <c r="BP462" s="6">
        <f t="shared" si="130"/>
        <v>0</v>
      </c>
      <c r="BQ462" s="6">
        <f t="shared" si="134"/>
        <v>1</v>
      </c>
      <c r="BR462" s="6">
        <f t="shared" si="135"/>
        <v>1</v>
      </c>
      <c r="BS462" s="6">
        <f t="shared" si="136"/>
        <v>1</v>
      </c>
      <c r="BT462" s="6">
        <f t="shared" si="137"/>
        <v>1</v>
      </c>
    </row>
    <row r="463" spans="1:72" hidden="1" x14ac:dyDescent="0.2">
      <c r="A463" s="46">
        <v>1202</v>
      </c>
      <c r="B463" s="46">
        <f t="shared" si="131"/>
        <v>2</v>
      </c>
      <c r="C463" s="46">
        <f t="shared" si="132"/>
        <v>25</v>
      </c>
      <c r="D463" s="46">
        <f t="shared" si="133"/>
        <v>8</v>
      </c>
      <c r="E463" s="85">
        <v>17404</v>
      </c>
      <c r="F463" s="7" t="s">
        <v>104</v>
      </c>
      <c r="G463" s="50" t="s">
        <v>103</v>
      </c>
      <c r="H463" s="50" t="s">
        <v>307</v>
      </c>
      <c r="I463" s="50">
        <v>2</v>
      </c>
      <c r="J463" s="50">
        <v>2</v>
      </c>
      <c r="L463" s="171">
        <v>8681</v>
      </c>
      <c r="M463" s="57" t="s">
        <v>2480</v>
      </c>
      <c r="O463" s="7">
        <v>2</v>
      </c>
      <c r="P463" s="7">
        <v>1</v>
      </c>
      <c r="Q463" s="7">
        <v>1</v>
      </c>
      <c r="R463" s="7">
        <v>0</v>
      </c>
      <c r="S463" s="7">
        <v>4</v>
      </c>
      <c r="T463" s="7">
        <v>3</v>
      </c>
      <c r="U463" s="7">
        <v>3</v>
      </c>
      <c r="BG463" s="6">
        <f t="shared" si="121"/>
        <v>0</v>
      </c>
      <c r="BH463" s="6">
        <f t="shared" si="122"/>
        <v>0</v>
      </c>
      <c r="BI463" s="6">
        <f t="shared" si="123"/>
        <v>1</v>
      </c>
      <c r="BJ463" s="6">
        <f t="shared" si="124"/>
        <v>1</v>
      </c>
      <c r="BK463" s="6">
        <f t="shared" si="125"/>
        <v>0</v>
      </c>
      <c r="BL463" s="6">
        <f t="shared" si="126"/>
        <v>0</v>
      </c>
      <c r="BM463" s="6">
        <f t="shared" si="127"/>
        <v>1</v>
      </c>
      <c r="BN463" s="6">
        <f t="shared" si="128"/>
        <v>3</v>
      </c>
      <c r="BO463" s="6">
        <f t="shared" si="129"/>
        <v>1</v>
      </c>
      <c r="BP463" s="6">
        <f t="shared" si="130"/>
        <v>1</v>
      </c>
      <c r="BQ463" s="6">
        <f t="shared" si="134"/>
        <v>1</v>
      </c>
      <c r="BR463" s="6">
        <f t="shared" si="135"/>
        <v>2</v>
      </c>
      <c r="BS463" s="6">
        <f t="shared" si="136"/>
        <v>1</v>
      </c>
      <c r="BT463" s="6">
        <f t="shared" si="137"/>
        <v>2</v>
      </c>
    </row>
    <row r="464" spans="1:72" hidden="1" x14ac:dyDescent="0.2">
      <c r="A464" s="46">
        <v>1203</v>
      </c>
      <c r="B464" s="46">
        <f t="shared" si="131"/>
        <v>7</v>
      </c>
      <c r="C464" s="46">
        <f t="shared" si="132"/>
        <v>30</v>
      </c>
      <c r="D464" s="46">
        <f t="shared" si="133"/>
        <v>8</v>
      </c>
      <c r="E464" s="85">
        <v>17409</v>
      </c>
      <c r="F464" s="7" t="s">
        <v>259</v>
      </c>
      <c r="G464" s="50" t="s">
        <v>103</v>
      </c>
      <c r="H464" s="50" t="s">
        <v>306</v>
      </c>
      <c r="I464" s="50">
        <v>6</v>
      </c>
      <c r="J464" s="50">
        <v>0</v>
      </c>
      <c r="L464" s="171">
        <v>9515</v>
      </c>
      <c r="M464" s="57" t="s">
        <v>2481</v>
      </c>
      <c r="O464" s="7">
        <v>3</v>
      </c>
      <c r="P464" s="7">
        <v>2</v>
      </c>
      <c r="Q464" s="7">
        <v>1</v>
      </c>
      <c r="R464" s="7">
        <v>0</v>
      </c>
      <c r="S464" s="7">
        <v>10</v>
      </c>
      <c r="T464" s="7">
        <v>3</v>
      </c>
      <c r="U464" s="7">
        <v>5</v>
      </c>
      <c r="BG464" s="6">
        <f t="shared" si="121"/>
        <v>1</v>
      </c>
      <c r="BH464" s="6">
        <f t="shared" si="122"/>
        <v>1</v>
      </c>
      <c r="BI464" s="6">
        <f t="shared" si="123"/>
        <v>0</v>
      </c>
      <c r="BJ464" s="6">
        <f t="shared" si="124"/>
        <v>0</v>
      </c>
      <c r="BK464" s="6">
        <f t="shared" si="125"/>
        <v>0</v>
      </c>
      <c r="BL464" s="6">
        <f t="shared" si="126"/>
        <v>0</v>
      </c>
      <c r="BM464" s="6">
        <f t="shared" si="127"/>
        <v>1</v>
      </c>
      <c r="BN464" s="6">
        <f t="shared" si="128"/>
        <v>4</v>
      </c>
      <c r="BO464" s="6">
        <f t="shared" si="129"/>
        <v>0</v>
      </c>
      <c r="BP464" s="6">
        <f t="shared" si="130"/>
        <v>0</v>
      </c>
      <c r="BQ464" s="6">
        <f t="shared" si="134"/>
        <v>1</v>
      </c>
      <c r="BR464" s="6">
        <f t="shared" si="135"/>
        <v>3</v>
      </c>
      <c r="BS464" s="6">
        <f t="shared" si="136"/>
        <v>0</v>
      </c>
      <c r="BT464" s="6">
        <f t="shared" si="137"/>
        <v>0</v>
      </c>
    </row>
    <row r="465" spans="1:72" hidden="1" x14ac:dyDescent="0.2">
      <c r="A465" s="46">
        <v>1204</v>
      </c>
      <c r="B465" s="46">
        <f t="shared" si="131"/>
        <v>5</v>
      </c>
      <c r="C465" s="46">
        <f t="shared" si="132"/>
        <v>4</v>
      </c>
      <c r="D465" s="46">
        <f t="shared" si="133"/>
        <v>9</v>
      </c>
      <c r="E465" s="85">
        <v>17414</v>
      </c>
      <c r="F465" s="7" t="s">
        <v>2070</v>
      </c>
      <c r="G465" s="50" t="s">
        <v>310</v>
      </c>
      <c r="H465" s="50" t="s">
        <v>307</v>
      </c>
      <c r="I465" s="50">
        <v>1</v>
      </c>
      <c r="J465" s="50">
        <v>1</v>
      </c>
      <c r="L465" s="171">
        <v>17317</v>
      </c>
      <c r="M465" s="57" t="s">
        <v>2482</v>
      </c>
      <c r="O465" s="7">
        <v>4</v>
      </c>
      <c r="P465" s="7">
        <v>2</v>
      </c>
      <c r="Q465" s="7">
        <v>2</v>
      </c>
      <c r="R465" s="7">
        <v>0</v>
      </c>
      <c r="S465" s="7">
        <v>11</v>
      </c>
      <c r="T465" s="7">
        <v>4</v>
      </c>
      <c r="U465" s="7">
        <v>6</v>
      </c>
      <c r="BG465" s="6">
        <f t="shared" si="121"/>
        <v>0</v>
      </c>
      <c r="BH465" s="6">
        <f t="shared" si="122"/>
        <v>0</v>
      </c>
      <c r="BI465" s="6">
        <f t="shared" si="123"/>
        <v>1</v>
      </c>
      <c r="BJ465" s="6">
        <f t="shared" si="124"/>
        <v>1</v>
      </c>
      <c r="BK465" s="6">
        <f t="shared" si="125"/>
        <v>0</v>
      </c>
      <c r="BL465" s="6">
        <f t="shared" si="126"/>
        <v>0</v>
      </c>
      <c r="BM465" s="6">
        <f t="shared" si="127"/>
        <v>1</v>
      </c>
      <c r="BN465" s="6">
        <f t="shared" si="128"/>
        <v>5</v>
      </c>
      <c r="BO465" s="6">
        <f t="shared" si="129"/>
        <v>1</v>
      </c>
      <c r="BP465" s="6">
        <f t="shared" si="130"/>
        <v>1</v>
      </c>
      <c r="BQ465" s="6">
        <f t="shared" si="134"/>
        <v>1</v>
      </c>
      <c r="BR465" s="6">
        <f t="shared" si="135"/>
        <v>4</v>
      </c>
      <c r="BS465" s="6">
        <f t="shared" si="136"/>
        <v>1</v>
      </c>
      <c r="BT465" s="6">
        <f t="shared" si="137"/>
        <v>1</v>
      </c>
    </row>
    <row r="466" spans="1:72" hidden="1" x14ac:dyDescent="0.2">
      <c r="A466" s="46">
        <v>1205</v>
      </c>
      <c r="B466" s="46">
        <f t="shared" si="131"/>
        <v>7</v>
      </c>
      <c r="C466" s="46">
        <f t="shared" si="132"/>
        <v>6</v>
      </c>
      <c r="D466" s="46">
        <f t="shared" si="133"/>
        <v>9</v>
      </c>
      <c r="E466" s="85">
        <v>17416</v>
      </c>
      <c r="F466" s="7" t="s">
        <v>112</v>
      </c>
      <c r="G466" s="50" t="s">
        <v>103</v>
      </c>
      <c r="H466" s="50" t="s">
        <v>306</v>
      </c>
      <c r="I466" s="50">
        <v>1</v>
      </c>
      <c r="J466" s="50">
        <v>0</v>
      </c>
      <c r="L466" s="171">
        <v>10899</v>
      </c>
      <c r="M466" s="57" t="s">
        <v>2483</v>
      </c>
      <c r="O466" s="7">
        <v>5</v>
      </c>
      <c r="P466" s="7">
        <v>3</v>
      </c>
      <c r="Q466" s="7">
        <v>2</v>
      </c>
      <c r="R466" s="7">
        <v>0</v>
      </c>
      <c r="S466" s="7">
        <v>12</v>
      </c>
      <c r="T466" s="7">
        <v>4</v>
      </c>
      <c r="U466" s="7">
        <v>8</v>
      </c>
      <c r="BG466" s="6">
        <f t="shared" si="121"/>
        <v>1</v>
      </c>
      <c r="BH466" s="6">
        <f t="shared" si="122"/>
        <v>1</v>
      </c>
      <c r="BI466" s="6">
        <f t="shared" si="123"/>
        <v>0</v>
      </c>
      <c r="BJ466" s="6">
        <f t="shared" si="124"/>
        <v>0</v>
      </c>
      <c r="BK466" s="6">
        <f t="shared" si="125"/>
        <v>0</v>
      </c>
      <c r="BL466" s="6">
        <f t="shared" si="126"/>
        <v>0</v>
      </c>
      <c r="BM466" s="6">
        <f t="shared" si="127"/>
        <v>1</v>
      </c>
      <c r="BN466" s="6">
        <f t="shared" si="128"/>
        <v>6</v>
      </c>
      <c r="BO466" s="6">
        <f t="shared" si="129"/>
        <v>0</v>
      </c>
      <c r="BP466" s="6">
        <f t="shared" si="130"/>
        <v>0</v>
      </c>
      <c r="BQ466" s="6">
        <f t="shared" si="134"/>
        <v>1</v>
      </c>
      <c r="BR466" s="6">
        <f t="shared" si="135"/>
        <v>5</v>
      </c>
      <c r="BS466" s="6">
        <f t="shared" si="136"/>
        <v>0</v>
      </c>
      <c r="BT466" s="6">
        <f t="shared" si="137"/>
        <v>0</v>
      </c>
    </row>
    <row r="467" spans="1:72" hidden="1" x14ac:dyDescent="0.2">
      <c r="A467" s="46">
        <v>1206</v>
      </c>
      <c r="B467" s="46">
        <f t="shared" si="131"/>
        <v>4</v>
      </c>
      <c r="C467" s="46">
        <f t="shared" si="132"/>
        <v>10</v>
      </c>
      <c r="D467" s="46">
        <f t="shared" si="133"/>
        <v>9</v>
      </c>
      <c r="E467" s="85">
        <v>17420</v>
      </c>
      <c r="F467" s="7" t="s">
        <v>663</v>
      </c>
      <c r="G467" s="50" t="s">
        <v>103</v>
      </c>
      <c r="H467" s="50" t="s">
        <v>306</v>
      </c>
      <c r="I467" s="50">
        <v>2</v>
      </c>
      <c r="J467" s="50">
        <v>0</v>
      </c>
      <c r="L467" s="171">
        <v>13684</v>
      </c>
      <c r="M467" s="57" t="s">
        <v>3398</v>
      </c>
      <c r="O467" s="7">
        <v>6</v>
      </c>
      <c r="P467" s="7">
        <v>4</v>
      </c>
      <c r="Q467" s="7">
        <v>2</v>
      </c>
      <c r="R467" s="7">
        <v>0</v>
      </c>
      <c r="S467" s="7">
        <v>14</v>
      </c>
      <c r="T467" s="7">
        <v>4</v>
      </c>
      <c r="U467" s="7">
        <v>10</v>
      </c>
      <c r="BG467" s="6">
        <f t="shared" si="121"/>
        <v>1</v>
      </c>
      <c r="BH467" s="6">
        <f t="shared" si="122"/>
        <v>2</v>
      </c>
      <c r="BI467" s="6">
        <f t="shared" si="123"/>
        <v>0</v>
      </c>
      <c r="BJ467" s="6">
        <f t="shared" si="124"/>
        <v>0</v>
      </c>
      <c r="BK467" s="6">
        <f t="shared" si="125"/>
        <v>0</v>
      </c>
      <c r="BL467" s="6">
        <f t="shared" si="126"/>
        <v>0</v>
      </c>
      <c r="BM467" s="6">
        <f t="shared" si="127"/>
        <v>1</v>
      </c>
      <c r="BN467" s="6">
        <f t="shared" si="128"/>
        <v>7</v>
      </c>
      <c r="BO467" s="6">
        <f t="shared" si="129"/>
        <v>0</v>
      </c>
      <c r="BP467" s="6">
        <f t="shared" si="130"/>
        <v>0</v>
      </c>
      <c r="BQ467" s="6">
        <f t="shared" si="134"/>
        <v>1</v>
      </c>
      <c r="BR467" s="6">
        <f t="shared" si="135"/>
        <v>6</v>
      </c>
      <c r="BS467" s="6">
        <f t="shared" si="136"/>
        <v>0</v>
      </c>
      <c r="BT467" s="6">
        <f t="shared" si="137"/>
        <v>0</v>
      </c>
    </row>
    <row r="468" spans="1:72" hidden="1" x14ac:dyDescent="0.2">
      <c r="A468" s="46">
        <v>1207</v>
      </c>
      <c r="B468" s="46">
        <f t="shared" si="131"/>
        <v>7</v>
      </c>
      <c r="C468" s="46">
        <f t="shared" si="132"/>
        <v>13</v>
      </c>
      <c r="D468" s="46">
        <f t="shared" si="133"/>
        <v>9</v>
      </c>
      <c r="E468" s="85">
        <v>17423</v>
      </c>
      <c r="F468" s="7" t="s">
        <v>1412</v>
      </c>
      <c r="G468" s="50" t="s">
        <v>310</v>
      </c>
      <c r="H468" s="50" t="s">
        <v>308</v>
      </c>
      <c r="I468" s="50">
        <v>2</v>
      </c>
      <c r="J468" s="50">
        <v>4</v>
      </c>
      <c r="L468" s="171">
        <v>12166</v>
      </c>
      <c r="M468" s="57" t="s">
        <v>1542</v>
      </c>
      <c r="O468" s="7">
        <v>7</v>
      </c>
      <c r="P468" s="7">
        <v>4</v>
      </c>
      <c r="Q468" s="7">
        <v>2</v>
      </c>
      <c r="R468" s="7">
        <v>1</v>
      </c>
      <c r="S468" s="7">
        <v>16</v>
      </c>
      <c r="T468" s="7">
        <v>8</v>
      </c>
      <c r="U468" s="7">
        <v>10</v>
      </c>
      <c r="BG468" s="6">
        <f t="shared" si="121"/>
        <v>0</v>
      </c>
      <c r="BH468" s="6">
        <f t="shared" si="122"/>
        <v>0</v>
      </c>
      <c r="BI468" s="6">
        <f t="shared" si="123"/>
        <v>0</v>
      </c>
      <c r="BJ468" s="6">
        <f t="shared" si="124"/>
        <v>0</v>
      </c>
      <c r="BK468" s="6">
        <f t="shared" si="125"/>
        <v>1</v>
      </c>
      <c r="BL468" s="6">
        <f t="shared" si="126"/>
        <v>1</v>
      </c>
      <c r="BM468" s="6">
        <f t="shared" si="127"/>
        <v>0</v>
      </c>
      <c r="BN468" s="6">
        <f t="shared" si="128"/>
        <v>0</v>
      </c>
      <c r="BO468" s="6">
        <f t="shared" si="129"/>
        <v>1</v>
      </c>
      <c r="BP468" s="6">
        <f t="shared" si="130"/>
        <v>1</v>
      </c>
      <c r="BQ468" s="6">
        <f t="shared" si="134"/>
        <v>1</v>
      </c>
      <c r="BR468" s="6">
        <f t="shared" si="135"/>
        <v>7</v>
      </c>
      <c r="BS468" s="6">
        <f t="shared" si="136"/>
        <v>1</v>
      </c>
      <c r="BT468" s="6">
        <f t="shared" si="137"/>
        <v>1</v>
      </c>
    </row>
    <row r="469" spans="1:72" hidden="1" x14ac:dyDescent="0.2">
      <c r="A469" s="46">
        <v>1208</v>
      </c>
      <c r="B469" s="46">
        <f t="shared" si="131"/>
        <v>7</v>
      </c>
      <c r="C469" s="46">
        <f t="shared" si="132"/>
        <v>20</v>
      </c>
      <c r="D469" s="46">
        <f t="shared" si="133"/>
        <v>9</v>
      </c>
      <c r="E469" s="85">
        <v>17430</v>
      </c>
      <c r="F469" s="7" t="s">
        <v>3369</v>
      </c>
      <c r="G469" s="50" t="s">
        <v>103</v>
      </c>
      <c r="H469" s="50" t="s">
        <v>308</v>
      </c>
      <c r="I469" s="50">
        <v>0</v>
      </c>
      <c r="J469" s="50">
        <v>2</v>
      </c>
      <c r="L469" s="171">
        <v>10008</v>
      </c>
      <c r="O469" s="7">
        <v>8</v>
      </c>
      <c r="P469" s="7">
        <v>4</v>
      </c>
      <c r="Q469" s="7">
        <v>2</v>
      </c>
      <c r="R469" s="7">
        <v>2</v>
      </c>
      <c r="S469" s="7">
        <v>16</v>
      </c>
      <c r="T469" s="7">
        <v>10</v>
      </c>
      <c r="U469" s="7">
        <v>10</v>
      </c>
      <c r="BG469" s="6">
        <f t="shared" si="121"/>
        <v>0</v>
      </c>
      <c r="BH469" s="6">
        <f t="shared" si="122"/>
        <v>0</v>
      </c>
      <c r="BI469" s="6">
        <f t="shared" si="123"/>
        <v>0</v>
      </c>
      <c r="BJ469" s="6">
        <f t="shared" si="124"/>
        <v>0</v>
      </c>
      <c r="BK469" s="6">
        <f t="shared" si="125"/>
        <v>1</v>
      </c>
      <c r="BL469" s="6">
        <f t="shared" si="126"/>
        <v>2</v>
      </c>
      <c r="BM469" s="6">
        <f t="shared" si="127"/>
        <v>0</v>
      </c>
      <c r="BN469" s="6">
        <f t="shared" si="128"/>
        <v>0</v>
      </c>
      <c r="BO469" s="6">
        <f t="shared" si="129"/>
        <v>1</v>
      </c>
      <c r="BP469" s="6">
        <f t="shared" si="130"/>
        <v>2</v>
      </c>
      <c r="BQ469" s="6">
        <f t="shared" si="134"/>
        <v>0</v>
      </c>
      <c r="BR469" s="6">
        <f t="shared" si="135"/>
        <v>0</v>
      </c>
      <c r="BS469" s="6">
        <f t="shared" si="136"/>
        <v>1</v>
      </c>
      <c r="BT469" s="6">
        <f t="shared" si="137"/>
        <v>2</v>
      </c>
    </row>
    <row r="470" spans="1:72" hidden="1" x14ac:dyDescent="0.2">
      <c r="A470" s="46">
        <v>1209</v>
      </c>
      <c r="B470" s="46">
        <f t="shared" si="131"/>
        <v>7</v>
      </c>
      <c r="C470" s="46">
        <f t="shared" si="132"/>
        <v>27</v>
      </c>
      <c r="D470" s="46">
        <f t="shared" si="133"/>
        <v>9</v>
      </c>
      <c r="E470" s="85">
        <v>17437</v>
      </c>
      <c r="F470" s="7" t="s">
        <v>2850</v>
      </c>
      <c r="G470" s="50" t="s">
        <v>310</v>
      </c>
      <c r="H470" s="50" t="s">
        <v>307</v>
      </c>
      <c r="I470" s="50">
        <v>0</v>
      </c>
      <c r="J470" s="50">
        <v>0</v>
      </c>
      <c r="L470" s="171">
        <v>6723</v>
      </c>
      <c r="O470" s="7">
        <v>9</v>
      </c>
      <c r="P470" s="7">
        <v>4</v>
      </c>
      <c r="Q470" s="7">
        <v>3</v>
      </c>
      <c r="R470" s="7">
        <v>2</v>
      </c>
      <c r="S470" s="7">
        <v>16</v>
      </c>
      <c r="T470" s="7">
        <v>10</v>
      </c>
      <c r="U470" s="7">
        <v>11</v>
      </c>
      <c r="BG470" s="6">
        <f t="shared" si="121"/>
        <v>0</v>
      </c>
      <c r="BH470" s="6">
        <f t="shared" si="122"/>
        <v>0</v>
      </c>
      <c r="BI470" s="6">
        <f t="shared" si="123"/>
        <v>1</v>
      </c>
      <c r="BJ470" s="6">
        <f t="shared" si="124"/>
        <v>1</v>
      </c>
      <c r="BK470" s="6">
        <f t="shared" si="125"/>
        <v>0</v>
      </c>
      <c r="BL470" s="6">
        <f t="shared" si="126"/>
        <v>0</v>
      </c>
      <c r="BM470" s="6">
        <f t="shared" si="127"/>
        <v>1</v>
      </c>
      <c r="BN470" s="6">
        <f t="shared" si="128"/>
        <v>1</v>
      </c>
      <c r="BO470" s="6">
        <f t="shared" si="129"/>
        <v>1</v>
      </c>
      <c r="BP470" s="6">
        <f t="shared" si="130"/>
        <v>3</v>
      </c>
      <c r="BQ470" s="6">
        <f t="shared" si="134"/>
        <v>0</v>
      </c>
      <c r="BR470" s="6">
        <f t="shared" si="135"/>
        <v>0</v>
      </c>
      <c r="BS470" s="6">
        <f t="shared" si="136"/>
        <v>0</v>
      </c>
      <c r="BT470" s="6">
        <f t="shared" si="137"/>
        <v>0</v>
      </c>
    </row>
    <row r="471" spans="1:72" hidden="1" x14ac:dyDescent="0.2">
      <c r="A471" s="46">
        <v>1210</v>
      </c>
      <c r="B471" s="46">
        <f t="shared" si="131"/>
        <v>7</v>
      </c>
      <c r="C471" s="46">
        <f t="shared" si="132"/>
        <v>4</v>
      </c>
      <c r="D471" s="46">
        <f t="shared" si="133"/>
        <v>10</v>
      </c>
      <c r="E471" s="85">
        <v>17444</v>
      </c>
      <c r="F471" s="7" t="s">
        <v>1113</v>
      </c>
      <c r="G471" s="50" t="s">
        <v>103</v>
      </c>
      <c r="H471" s="50" t="s">
        <v>306</v>
      </c>
      <c r="I471" s="50">
        <v>4</v>
      </c>
      <c r="J471" s="50">
        <v>0</v>
      </c>
      <c r="L471" s="171">
        <v>9219</v>
      </c>
      <c r="M471" s="57" t="s">
        <v>1543</v>
      </c>
      <c r="O471" s="7">
        <v>10</v>
      </c>
      <c r="P471" s="7">
        <v>5</v>
      </c>
      <c r="Q471" s="7">
        <v>3</v>
      </c>
      <c r="R471" s="7">
        <v>2</v>
      </c>
      <c r="S471" s="7">
        <v>20</v>
      </c>
      <c r="T471" s="7">
        <v>10</v>
      </c>
      <c r="U471" s="7">
        <v>13</v>
      </c>
      <c r="BG471" s="6">
        <f t="shared" si="121"/>
        <v>1</v>
      </c>
      <c r="BH471" s="6">
        <f t="shared" si="122"/>
        <v>1</v>
      </c>
      <c r="BI471" s="6">
        <f t="shared" si="123"/>
        <v>0</v>
      </c>
      <c r="BJ471" s="6">
        <f t="shared" si="124"/>
        <v>0</v>
      </c>
      <c r="BK471" s="6">
        <f t="shared" si="125"/>
        <v>0</v>
      </c>
      <c r="BL471" s="6">
        <f t="shared" si="126"/>
        <v>0</v>
      </c>
      <c r="BM471" s="6">
        <f t="shared" si="127"/>
        <v>1</v>
      </c>
      <c r="BN471" s="6">
        <f t="shared" si="128"/>
        <v>2</v>
      </c>
      <c r="BO471" s="6">
        <f t="shared" si="129"/>
        <v>0</v>
      </c>
      <c r="BP471" s="6">
        <f t="shared" si="130"/>
        <v>0</v>
      </c>
      <c r="BQ471" s="6">
        <f t="shared" si="134"/>
        <v>1</v>
      </c>
      <c r="BR471" s="6">
        <f t="shared" si="135"/>
        <v>1</v>
      </c>
      <c r="BS471" s="6">
        <f t="shared" si="136"/>
        <v>0</v>
      </c>
      <c r="BT471" s="6">
        <f t="shared" si="137"/>
        <v>0</v>
      </c>
    </row>
    <row r="472" spans="1:72" hidden="1" x14ac:dyDescent="0.2">
      <c r="A472" s="46">
        <v>1211</v>
      </c>
      <c r="B472" s="46">
        <f t="shared" si="131"/>
        <v>7</v>
      </c>
      <c r="C472" s="46">
        <f t="shared" si="132"/>
        <v>11</v>
      </c>
      <c r="D472" s="46">
        <f t="shared" si="133"/>
        <v>10</v>
      </c>
      <c r="E472" s="85">
        <v>17451</v>
      </c>
      <c r="F472" s="7" t="s">
        <v>2348</v>
      </c>
      <c r="G472" s="50" t="s">
        <v>310</v>
      </c>
      <c r="H472" s="50" t="s">
        <v>308</v>
      </c>
      <c r="I472" s="50">
        <v>0</v>
      </c>
      <c r="J472" s="50">
        <v>3</v>
      </c>
      <c r="L472" s="171">
        <v>8743</v>
      </c>
      <c r="O472" s="7">
        <v>11</v>
      </c>
      <c r="P472" s="7">
        <v>5</v>
      </c>
      <c r="Q472" s="7">
        <v>3</v>
      </c>
      <c r="R472" s="7">
        <v>3</v>
      </c>
      <c r="S472" s="7">
        <v>20</v>
      </c>
      <c r="T472" s="7">
        <v>13</v>
      </c>
      <c r="U472" s="7">
        <v>13</v>
      </c>
      <c r="BG472" s="6">
        <f t="shared" si="121"/>
        <v>0</v>
      </c>
      <c r="BH472" s="6">
        <f t="shared" si="122"/>
        <v>0</v>
      </c>
      <c r="BI472" s="6">
        <f t="shared" si="123"/>
        <v>0</v>
      </c>
      <c r="BJ472" s="6">
        <f t="shared" si="124"/>
        <v>0</v>
      </c>
      <c r="BK472" s="6">
        <f t="shared" si="125"/>
        <v>1</v>
      </c>
      <c r="BL472" s="6">
        <f t="shared" si="126"/>
        <v>1</v>
      </c>
      <c r="BM472" s="6">
        <f t="shared" si="127"/>
        <v>0</v>
      </c>
      <c r="BN472" s="6">
        <f t="shared" si="128"/>
        <v>0</v>
      </c>
      <c r="BO472" s="6">
        <f t="shared" si="129"/>
        <v>1</v>
      </c>
      <c r="BP472" s="6">
        <f t="shared" si="130"/>
        <v>1</v>
      </c>
      <c r="BQ472" s="6">
        <f t="shared" si="134"/>
        <v>0</v>
      </c>
      <c r="BR472" s="6">
        <f t="shared" si="135"/>
        <v>0</v>
      </c>
      <c r="BS472" s="6">
        <f t="shared" si="136"/>
        <v>1</v>
      </c>
      <c r="BT472" s="6">
        <f t="shared" si="137"/>
        <v>1</v>
      </c>
    </row>
    <row r="473" spans="1:72" hidden="1" x14ac:dyDescent="0.2">
      <c r="A473" s="46">
        <v>1212</v>
      </c>
      <c r="B473" s="46">
        <f t="shared" si="131"/>
        <v>7</v>
      </c>
      <c r="C473" s="46">
        <f t="shared" si="132"/>
        <v>18</v>
      </c>
      <c r="D473" s="46">
        <f t="shared" si="133"/>
        <v>10</v>
      </c>
      <c r="E473" s="85">
        <v>17458</v>
      </c>
      <c r="F473" s="7" t="s">
        <v>2845</v>
      </c>
      <c r="G473" s="50" t="s">
        <v>103</v>
      </c>
      <c r="H473" s="50" t="s">
        <v>306</v>
      </c>
      <c r="I473" s="50">
        <v>3</v>
      </c>
      <c r="J473" s="50">
        <v>1</v>
      </c>
      <c r="L473" s="171">
        <v>8218</v>
      </c>
      <c r="M473" s="57" t="s">
        <v>1231</v>
      </c>
      <c r="O473" s="7">
        <v>12</v>
      </c>
      <c r="P473" s="7">
        <v>6</v>
      </c>
      <c r="Q473" s="7">
        <v>3</v>
      </c>
      <c r="R473" s="7">
        <v>3</v>
      </c>
      <c r="S473" s="7">
        <v>23</v>
      </c>
      <c r="T473" s="7">
        <v>14</v>
      </c>
      <c r="U473" s="7">
        <v>15</v>
      </c>
      <c r="BG473" s="6">
        <f t="shared" si="121"/>
        <v>1</v>
      </c>
      <c r="BH473" s="6">
        <f t="shared" si="122"/>
        <v>1</v>
      </c>
      <c r="BI473" s="6">
        <f t="shared" si="123"/>
        <v>0</v>
      </c>
      <c r="BJ473" s="6">
        <f t="shared" si="124"/>
        <v>0</v>
      </c>
      <c r="BK473" s="6">
        <f t="shared" si="125"/>
        <v>0</v>
      </c>
      <c r="BL473" s="6">
        <f t="shared" si="126"/>
        <v>0</v>
      </c>
      <c r="BM473" s="6">
        <f t="shared" si="127"/>
        <v>1</v>
      </c>
      <c r="BN473" s="6">
        <f t="shared" si="128"/>
        <v>1</v>
      </c>
      <c r="BO473" s="6">
        <f t="shared" si="129"/>
        <v>0</v>
      </c>
      <c r="BP473" s="6">
        <f t="shared" si="130"/>
        <v>0</v>
      </c>
      <c r="BQ473" s="6">
        <f t="shared" si="134"/>
        <v>1</v>
      </c>
      <c r="BR473" s="6">
        <f t="shared" si="135"/>
        <v>1</v>
      </c>
      <c r="BS473" s="6">
        <f t="shared" si="136"/>
        <v>1</v>
      </c>
      <c r="BT473" s="6">
        <f t="shared" si="137"/>
        <v>2</v>
      </c>
    </row>
    <row r="474" spans="1:72" hidden="1" x14ac:dyDescent="0.2">
      <c r="A474" s="46">
        <v>1213</v>
      </c>
      <c r="B474" s="46">
        <f t="shared" si="131"/>
        <v>7</v>
      </c>
      <c r="C474" s="46">
        <f t="shared" si="132"/>
        <v>25</v>
      </c>
      <c r="D474" s="46">
        <f t="shared" si="133"/>
        <v>10</v>
      </c>
      <c r="E474" s="85">
        <v>17465</v>
      </c>
      <c r="F474" s="7" t="s">
        <v>3579</v>
      </c>
      <c r="G474" s="50" t="s">
        <v>310</v>
      </c>
      <c r="H474" s="50" t="s">
        <v>308</v>
      </c>
      <c r="I474" s="50">
        <v>1</v>
      </c>
      <c r="J474" s="50">
        <v>2</v>
      </c>
      <c r="L474" s="171">
        <v>7518</v>
      </c>
      <c r="M474" s="57" t="s">
        <v>1232</v>
      </c>
      <c r="O474" s="7">
        <v>13</v>
      </c>
      <c r="P474" s="7">
        <v>6</v>
      </c>
      <c r="Q474" s="7">
        <v>3</v>
      </c>
      <c r="R474" s="7">
        <v>4</v>
      </c>
      <c r="S474" s="7">
        <v>24</v>
      </c>
      <c r="T474" s="7">
        <v>16</v>
      </c>
      <c r="U474" s="7">
        <v>15</v>
      </c>
      <c r="BG474" s="6">
        <f t="shared" si="121"/>
        <v>0</v>
      </c>
      <c r="BH474" s="6">
        <f t="shared" si="122"/>
        <v>0</v>
      </c>
      <c r="BI474" s="6">
        <f t="shared" si="123"/>
        <v>0</v>
      </c>
      <c r="BJ474" s="6">
        <f t="shared" si="124"/>
        <v>0</v>
      </c>
      <c r="BK474" s="6">
        <f t="shared" si="125"/>
        <v>1</v>
      </c>
      <c r="BL474" s="6">
        <f t="shared" si="126"/>
        <v>1</v>
      </c>
      <c r="BM474" s="6">
        <f t="shared" si="127"/>
        <v>0</v>
      </c>
      <c r="BN474" s="6">
        <f t="shared" si="128"/>
        <v>0</v>
      </c>
      <c r="BO474" s="6">
        <f t="shared" si="129"/>
        <v>1</v>
      </c>
      <c r="BP474" s="6">
        <f t="shared" si="130"/>
        <v>1</v>
      </c>
      <c r="BQ474" s="6">
        <f t="shared" si="134"/>
        <v>1</v>
      </c>
      <c r="BR474" s="6">
        <f t="shared" si="135"/>
        <v>2</v>
      </c>
      <c r="BS474" s="6">
        <f t="shared" si="136"/>
        <v>1</v>
      </c>
      <c r="BT474" s="6">
        <f t="shared" si="137"/>
        <v>3</v>
      </c>
    </row>
    <row r="475" spans="1:72" hidden="1" x14ac:dyDescent="0.2">
      <c r="A475" s="46">
        <v>1214</v>
      </c>
      <c r="B475" s="46">
        <f t="shared" si="131"/>
        <v>7</v>
      </c>
      <c r="C475" s="46">
        <f t="shared" si="132"/>
        <v>1</v>
      </c>
      <c r="D475" s="46">
        <f t="shared" si="133"/>
        <v>11</v>
      </c>
      <c r="E475" s="85">
        <v>17472</v>
      </c>
      <c r="F475" s="7" t="s">
        <v>2571</v>
      </c>
      <c r="G475" s="50" t="s">
        <v>103</v>
      </c>
      <c r="H475" s="50" t="s">
        <v>308</v>
      </c>
      <c r="I475" s="50">
        <v>0</v>
      </c>
      <c r="J475" s="50">
        <v>1</v>
      </c>
      <c r="L475" s="171">
        <v>9816</v>
      </c>
      <c r="O475" s="7">
        <v>14</v>
      </c>
      <c r="P475" s="7">
        <v>6</v>
      </c>
      <c r="Q475" s="7">
        <v>3</v>
      </c>
      <c r="R475" s="7">
        <v>5</v>
      </c>
      <c r="S475" s="7">
        <v>24</v>
      </c>
      <c r="T475" s="7">
        <v>17</v>
      </c>
      <c r="U475" s="7">
        <v>15</v>
      </c>
      <c r="BG475" s="6">
        <f t="shared" si="121"/>
        <v>0</v>
      </c>
      <c r="BH475" s="6">
        <f t="shared" si="122"/>
        <v>0</v>
      </c>
      <c r="BI475" s="6">
        <f t="shared" si="123"/>
        <v>0</v>
      </c>
      <c r="BJ475" s="6">
        <f t="shared" si="124"/>
        <v>0</v>
      </c>
      <c r="BK475" s="6">
        <f t="shared" si="125"/>
        <v>1</v>
      </c>
      <c r="BL475" s="6">
        <f t="shared" si="126"/>
        <v>2</v>
      </c>
      <c r="BM475" s="6">
        <f t="shared" si="127"/>
        <v>0</v>
      </c>
      <c r="BN475" s="6">
        <f t="shared" si="128"/>
        <v>0</v>
      </c>
      <c r="BO475" s="6">
        <f t="shared" si="129"/>
        <v>1</v>
      </c>
      <c r="BP475" s="6">
        <f t="shared" si="130"/>
        <v>2</v>
      </c>
      <c r="BQ475" s="6">
        <f t="shared" si="134"/>
        <v>0</v>
      </c>
      <c r="BR475" s="6">
        <f t="shared" si="135"/>
        <v>0</v>
      </c>
      <c r="BS475" s="6">
        <f t="shared" si="136"/>
        <v>1</v>
      </c>
      <c r="BT475" s="6">
        <f t="shared" si="137"/>
        <v>4</v>
      </c>
    </row>
    <row r="476" spans="1:72" hidden="1" x14ac:dyDescent="0.2">
      <c r="A476" s="46">
        <v>1215</v>
      </c>
      <c r="B476" s="46">
        <f t="shared" si="131"/>
        <v>7</v>
      </c>
      <c r="C476" s="46">
        <f t="shared" si="132"/>
        <v>8</v>
      </c>
      <c r="D476" s="46">
        <f t="shared" si="133"/>
        <v>11</v>
      </c>
      <c r="E476" s="85">
        <v>17479</v>
      </c>
      <c r="F476" s="7" t="s">
        <v>257</v>
      </c>
      <c r="G476" s="50" t="s">
        <v>310</v>
      </c>
      <c r="H476" s="50" t="s">
        <v>308</v>
      </c>
      <c r="I476" s="50">
        <v>0</v>
      </c>
      <c r="J476" s="50">
        <v>1</v>
      </c>
      <c r="L476" s="171">
        <v>6305</v>
      </c>
      <c r="O476" s="7">
        <v>15</v>
      </c>
      <c r="P476" s="7">
        <v>6</v>
      </c>
      <c r="Q476" s="7">
        <v>3</v>
      </c>
      <c r="R476" s="7">
        <v>6</v>
      </c>
      <c r="S476" s="7">
        <v>24</v>
      </c>
      <c r="T476" s="7">
        <v>18</v>
      </c>
      <c r="U476" s="7">
        <v>15</v>
      </c>
      <c r="BG476" s="6">
        <f t="shared" si="121"/>
        <v>0</v>
      </c>
      <c r="BH476" s="6">
        <f t="shared" si="122"/>
        <v>0</v>
      </c>
      <c r="BI476" s="6">
        <f t="shared" si="123"/>
        <v>0</v>
      </c>
      <c r="BJ476" s="6">
        <f t="shared" si="124"/>
        <v>0</v>
      </c>
      <c r="BK476" s="6">
        <f t="shared" si="125"/>
        <v>1</v>
      </c>
      <c r="BL476" s="6">
        <f t="shared" si="126"/>
        <v>3</v>
      </c>
      <c r="BM476" s="6">
        <f t="shared" si="127"/>
        <v>0</v>
      </c>
      <c r="BN476" s="6">
        <f t="shared" si="128"/>
        <v>0</v>
      </c>
      <c r="BO476" s="6">
        <f t="shared" si="129"/>
        <v>1</v>
      </c>
      <c r="BP476" s="6">
        <f t="shared" si="130"/>
        <v>3</v>
      </c>
      <c r="BQ476" s="6">
        <f t="shared" si="134"/>
        <v>0</v>
      </c>
      <c r="BR476" s="6">
        <f t="shared" si="135"/>
        <v>0</v>
      </c>
      <c r="BS476" s="6">
        <f t="shared" si="136"/>
        <v>1</v>
      </c>
      <c r="BT476" s="6">
        <f t="shared" si="137"/>
        <v>5</v>
      </c>
    </row>
    <row r="477" spans="1:72" hidden="1" x14ac:dyDescent="0.2">
      <c r="A477" s="46">
        <v>1216</v>
      </c>
      <c r="B477" s="46">
        <f t="shared" si="131"/>
        <v>7</v>
      </c>
      <c r="C477" s="46">
        <f t="shared" si="132"/>
        <v>15</v>
      </c>
      <c r="D477" s="46">
        <f t="shared" si="133"/>
        <v>11</v>
      </c>
      <c r="E477" s="85">
        <v>17486</v>
      </c>
      <c r="F477" s="7" t="s">
        <v>2851</v>
      </c>
      <c r="G477" s="50" t="s">
        <v>103</v>
      </c>
      <c r="H477" s="50" t="s">
        <v>307</v>
      </c>
      <c r="I477" s="50">
        <v>2</v>
      </c>
      <c r="J477" s="50">
        <v>2</v>
      </c>
      <c r="L477" s="171">
        <v>14125</v>
      </c>
      <c r="M477" s="57" t="s">
        <v>1233</v>
      </c>
      <c r="O477" s="7">
        <v>16</v>
      </c>
      <c r="P477" s="7">
        <v>6</v>
      </c>
      <c r="Q477" s="7">
        <v>4</v>
      </c>
      <c r="R477" s="7">
        <v>6</v>
      </c>
      <c r="S477" s="7">
        <v>26</v>
      </c>
      <c r="T477" s="7">
        <v>20</v>
      </c>
      <c r="U477" s="7">
        <v>16</v>
      </c>
      <c r="BG477" s="6">
        <f t="shared" si="121"/>
        <v>0</v>
      </c>
      <c r="BH477" s="6">
        <f t="shared" si="122"/>
        <v>0</v>
      </c>
      <c r="BI477" s="6">
        <f t="shared" si="123"/>
        <v>1</v>
      </c>
      <c r="BJ477" s="6">
        <f t="shared" si="124"/>
        <v>1</v>
      </c>
      <c r="BK477" s="6">
        <f t="shared" si="125"/>
        <v>0</v>
      </c>
      <c r="BL477" s="6">
        <f t="shared" si="126"/>
        <v>0</v>
      </c>
      <c r="BM477" s="6">
        <f t="shared" si="127"/>
        <v>1</v>
      </c>
      <c r="BN477" s="6">
        <f t="shared" si="128"/>
        <v>1</v>
      </c>
      <c r="BO477" s="6">
        <f t="shared" si="129"/>
        <v>1</v>
      </c>
      <c r="BP477" s="6">
        <f t="shared" si="130"/>
        <v>4</v>
      </c>
      <c r="BQ477" s="6">
        <f t="shared" si="134"/>
        <v>1</v>
      </c>
      <c r="BR477" s="6">
        <f t="shared" si="135"/>
        <v>1</v>
      </c>
      <c r="BS477" s="6">
        <f t="shared" si="136"/>
        <v>1</v>
      </c>
      <c r="BT477" s="6">
        <f t="shared" si="137"/>
        <v>6</v>
      </c>
    </row>
    <row r="478" spans="1:72" hidden="1" x14ac:dyDescent="0.2">
      <c r="A478" s="46">
        <v>1217</v>
      </c>
      <c r="B478" s="46">
        <f t="shared" si="131"/>
        <v>7</v>
      </c>
      <c r="C478" s="46">
        <f t="shared" si="132"/>
        <v>22</v>
      </c>
      <c r="D478" s="46">
        <f t="shared" si="133"/>
        <v>11</v>
      </c>
      <c r="E478" s="85">
        <v>17493</v>
      </c>
      <c r="F478" s="7" t="s">
        <v>2569</v>
      </c>
      <c r="G478" s="50" t="s">
        <v>310</v>
      </c>
      <c r="H478" s="50" t="s">
        <v>308</v>
      </c>
      <c r="I478" s="50">
        <v>2</v>
      </c>
      <c r="J478" s="50">
        <v>4</v>
      </c>
      <c r="L478" s="171">
        <v>9282</v>
      </c>
      <c r="M478" s="57" t="s">
        <v>720</v>
      </c>
      <c r="O478" s="7">
        <v>17</v>
      </c>
      <c r="P478" s="7">
        <v>6</v>
      </c>
      <c r="Q478" s="7">
        <v>4</v>
      </c>
      <c r="R478" s="7">
        <v>7</v>
      </c>
      <c r="S478" s="7">
        <v>28</v>
      </c>
      <c r="T478" s="7">
        <v>24</v>
      </c>
      <c r="U478" s="7">
        <v>16</v>
      </c>
      <c r="BG478" s="6">
        <f t="shared" si="121"/>
        <v>0</v>
      </c>
      <c r="BH478" s="6">
        <f t="shared" si="122"/>
        <v>0</v>
      </c>
      <c r="BI478" s="6">
        <f t="shared" si="123"/>
        <v>0</v>
      </c>
      <c r="BJ478" s="6">
        <f t="shared" si="124"/>
        <v>0</v>
      </c>
      <c r="BK478" s="6">
        <f t="shared" si="125"/>
        <v>1</v>
      </c>
      <c r="BL478" s="6">
        <f t="shared" si="126"/>
        <v>1</v>
      </c>
      <c r="BM478" s="6">
        <f t="shared" si="127"/>
        <v>0</v>
      </c>
      <c r="BN478" s="6">
        <f t="shared" si="128"/>
        <v>0</v>
      </c>
      <c r="BO478" s="6">
        <f t="shared" si="129"/>
        <v>1</v>
      </c>
      <c r="BP478" s="6">
        <f t="shared" si="130"/>
        <v>5</v>
      </c>
      <c r="BQ478" s="6">
        <f t="shared" si="134"/>
        <v>1</v>
      </c>
      <c r="BR478" s="6">
        <f t="shared" si="135"/>
        <v>2</v>
      </c>
      <c r="BS478" s="6">
        <f t="shared" si="136"/>
        <v>1</v>
      </c>
      <c r="BT478" s="6">
        <f t="shared" si="137"/>
        <v>7</v>
      </c>
    </row>
    <row r="479" spans="1:72" hidden="1" x14ac:dyDescent="0.2">
      <c r="A479" s="46">
        <v>1218</v>
      </c>
      <c r="B479" s="46">
        <f t="shared" si="131"/>
        <v>7</v>
      </c>
      <c r="C479" s="46">
        <f t="shared" si="132"/>
        <v>6</v>
      </c>
      <c r="D479" s="46">
        <f t="shared" si="133"/>
        <v>12</v>
      </c>
      <c r="E479" s="85">
        <v>17507</v>
      </c>
      <c r="F479" s="7" t="s">
        <v>593</v>
      </c>
      <c r="G479" s="50" t="s">
        <v>310</v>
      </c>
      <c r="H479" s="50" t="s">
        <v>308</v>
      </c>
      <c r="I479" s="50">
        <v>0</v>
      </c>
      <c r="J479" s="50">
        <v>1</v>
      </c>
      <c r="L479" s="171">
        <v>6146</v>
      </c>
      <c r="O479" s="7">
        <v>18</v>
      </c>
      <c r="P479" s="7">
        <v>6</v>
      </c>
      <c r="Q479" s="7">
        <v>4</v>
      </c>
      <c r="R479" s="7">
        <v>8</v>
      </c>
      <c r="S479" s="7">
        <v>28</v>
      </c>
      <c r="T479" s="7">
        <v>25</v>
      </c>
      <c r="U479" s="7">
        <v>16</v>
      </c>
      <c r="BG479" s="6">
        <f t="shared" si="121"/>
        <v>0</v>
      </c>
      <c r="BH479" s="6">
        <f t="shared" si="122"/>
        <v>0</v>
      </c>
      <c r="BI479" s="6">
        <f t="shared" si="123"/>
        <v>0</v>
      </c>
      <c r="BJ479" s="6">
        <f t="shared" si="124"/>
        <v>0</v>
      </c>
      <c r="BK479" s="6">
        <f t="shared" si="125"/>
        <v>1</v>
      </c>
      <c r="BL479" s="6">
        <f t="shared" si="126"/>
        <v>2</v>
      </c>
      <c r="BM479" s="6">
        <f t="shared" si="127"/>
        <v>0</v>
      </c>
      <c r="BN479" s="6">
        <f t="shared" si="128"/>
        <v>0</v>
      </c>
      <c r="BO479" s="6">
        <f t="shared" si="129"/>
        <v>1</v>
      </c>
      <c r="BP479" s="6">
        <f t="shared" si="130"/>
        <v>6</v>
      </c>
      <c r="BQ479" s="6">
        <f t="shared" si="134"/>
        <v>0</v>
      </c>
      <c r="BR479" s="6">
        <f t="shared" si="135"/>
        <v>0</v>
      </c>
      <c r="BS479" s="6">
        <f t="shared" si="136"/>
        <v>1</v>
      </c>
      <c r="BT479" s="6">
        <f t="shared" si="137"/>
        <v>8</v>
      </c>
    </row>
    <row r="480" spans="1:72" hidden="1" x14ac:dyDescent="0.2">
      <c r="A480" s="46">
        <v>1219</v>
      </c>
      <c r="B480" s="46">
        <f t="shared" si="131"/>
        <v>7</v>
      </c>
      <c r="C480" s="46">
        <f t="shared" si="132"/>
        <v>20</v>
      </c>
      <c r="D480" s="46">
        <f t="shared" si="133"/>
        <v>12</v>
      </c>
      <c r="E480" s="85">
        <v>17521</v>
      </c>
      <c r="F480" s="7" t="s">
        <v>3</v>
      </c>
      <c r="G480" s="50" t="s">
        <v>103</v>
      </c>
      <c r="H480" s="50" t="s">
        <v>308</v>
      </c>
      <c r="I480" s="50">
        <v>1</v>
      </c>
      <c r="J480" s="50">
        <v>2</v>
      </c>
      <c r="L480" s="171">
        <v>5863</v>
      </c>
      <c r="M480" s="57" t="s">
        <v>721</v>
      </c>
      <c r="O480" s="7">
        <v>19</v>
      </c>
      <c r="P480" s="7">
        <v>6</v>
      </c>
      <c r="Q480" s="7">
        <v>4</v>
      </c>
      <c r="R480" s="7">
        <v>9</v>
      </c>
      <c r="S480" s="7">
        <v>29</v>
      </c>
      <c r="T480" s="7">
        <v>27</v>
      </c>
      <c r="U480" s="7">
        <v>16</v>
      </c>
      <c r="BG480" s="6">
        <f t="shared" si="121"/>
        <v>0</v>
      </c>
      <c r="BH480" s="6">
        <f t="shared" si="122"/>
        <v>0</v>
      </c>
      <c r="BI480" s="6">
        <f t="shared" si="123"/>
        <v>0</v>
      </c>
      <c r="BJ480" s="6">
        <f t="shared" si="124"/>
        <v>0</v>
      </c>
      <c r="BK480" s="6">
        <f t="shared" si="125"/>
        <v>1</v>
      </c>
      <c r="BL480" s="6">
        <f t="shared" si="126"/>
        <v>3</v>
      </c>
      <c r="BM480" s="6">
        <f t="shared" si="127"/>
        <v>0</v>
      </c>
      <c r="BN480" s="6">
        <f t="shared" si="128"/>
        <v>0</v>
      </c>
      <c r="BO480" s="6">
        <f t="shared" si="129"/>
        <v>1</v>
      </c>
      <c r="BP480" s="6">
        <f t="shared" si="130"/>
        <v>7</v>
      </c>
      <c r="BQ480" s="6">
        <f t="shared" si="134"/>
        <v>1</v>
      </c>
      <c r="BR480" s="6">
        <f t="shared" si="135"/>
        <v>1</v>
      </c>
      <c r="BS480" s="6">
        <f t="shared" si="136"/>
        <v>1</v>
      </c>
      <c r="BT480" s="6">
        <f t="shared" si="137"/>
        <v>9</v>
      </c>
    </row>
    <row r="481" spans="1:72" hidden="1" x14ac:dyDescent="0.2">
      <c r="A481" s="46">
        <v>1220</v>
      </c>
      <c r="B481" s="46">
        <f t="shared" si="131"/>
        <v>6</v>
      </c>
      <c r="C481" s="46">
        <f t="shared" si="132"/>
        <v>26</v>
      </c>
      <c r="D481" s="46">
        <f t="shared" si="133"/>
        <v>12</v>
      </c>
      <c r="E481" s="85">
        <v>17527</v>
      </c>
      <c r="F481" s="7" t="s">
        <v>2386</v>
      </c>
      <c r="G481" s="50" t="s">
        <v>103</v>
      </c>
      <c r="H481" s="50" t="s">
        <v>306</v>
      </c>
      <c r="I481" s="50">
        <v>2</v>
      </c>
      <c r="J481" s="50">
        <v>0</v>
      </c>
      <c r="L481" s="171">
        <v>10435</v>
      </c>
      <c r="M481" s="57" t="s">
        <v>2287</v>
      </c>
      <c r="O481" s="7">
        <v>20</v>
      </c>
      <c r="P481" s="7">
        <v>7</v>
      </c>
      <c r="Q481" s="7">
        <v>4</v>
      </c>
      <c r="R481" s="7">
        <v>9</v>
      </c>
      <c r="S481" s="7">
        <v>31</v>
      </c>
      <c r="T481" s="7">
        <v>27</v>
      </c>
      <c r="U481" s="7">
        <v>18</v>
      </c>
      <c r="BG481" s="6">
        <f t="shared" si="121"/>
        <v>1</v>
      </c>
      <c r="BH481" s="6">
        <f t="shared" si="122"/>
        <v>1</v>
      </c>
      <c r="BI481" s="6">
        <f t="shared" si="123"/>
        <v>0</v>
      </c>
      <c r="BJ481" s="6">
        <f t="shared" si="124"/>
        <v>0</v>
      </c>
      <c r="BK481" s="6">
        <f t="shared" si="125"/>
        <v>0</v>
      </c>
      <c r="BL481" s="6">
        <f t="shared" si="126"/>
        <v>0</v>
      </c>
      <c r="BM481" s="6">
        <f t="shared" si="127"/>
        <v>1</v>
      </c>
      <c r="BN481" s="6">
        <f t="shared" si="128"/>
        <v>1</v>
      </c>
      <c r="BO481" s="6">
        <f t="shared" si="129"/>
        <v>0</v>
      </c>
      <c r="BP481" s="6">
        <f t="shared" si="130"/>
        <v>0</v>
      </c>
      <c r="BQ481" s="6">
        <f t="shared" si="134"/>
        <v>1</v>
      </c>
      <c r="BR481" s="6">
        <f t="shared" si="135"/>
        <v>2</v>
      </c>
      <c r="BS481" s="6">
        <f t="shared" si="136"/>
        <v>0</v>
      </c>
      <c r="BT481" s="6">
        <f t="shared" si="137"/>
        <v>0</v>
      </c>
    </row>
    <row r="482" spans="1:72" hidden="1" x14ac:dyDescent="0.2">
      <c r="A482" s="46">
        <v>1221</v>
      </c>
      <c r="B482" s="46">
        <f t="shared" si="131"/>
        <v>7</v>
      </c>
      <c r="C482" s="46">
        <f t="shared" si="132"/>
        <v>27</v>
      </c>
      <c r="D482" s="46">
        <f t="shared" si="133"/>
        <v>12</v>
      </c>
      <c r="E482" s="85">
        <v>17528</v>
      </c>
      <c r="F482" s="7" t="s">
        <v>3576</v>
      </c>
      <c r="G482" s="50" t="s">
        <v>310</v>
      </c>
      <c r="H482" s="50" t="s">
        <v>306</v>
      </c>
      <c r="I482" s="50">
        <v>3</v>
      </c>
      <c r="J482" s="50">
        <v>2</v>
      </c>
      <c r="L482" s="171">
        <v>8754</v>
      </c>
      <c r="M482" s="57" t="s">
        <v>722</v>
      </c>
      <c r="O482" s="7">
        <v>21</v>
      </c>
      <c r="P482" s="7">
        <v>8</v>
      </c>
      <c r="Q482" s="7">
        <v>4</v>
      </c>
      <c r="R482" s="7">
        <v>9</v>
      </c>
      <c r="S482" s="7">
        <v>34</v>
      </c>
      <c r="T482" s="7">
        <v>29</v>
      </c>
      <c r="U482" s="7">
        <v>20</v>
      </c>
      <c r="BG482" s="6">
        <f t="shared" si="121"/>
        <v>1</v>
      </c>
      <c r="BH482" s="6">
        <f t="shared" si="122"/>
        <v>2</v>
      </c>
      <c r="BI482" s="6">
        <f t="shared" si="123"/>
        <v>0</v>
      </c>
      <c r="BJ482" s="6">
        <f t="shared" si="124"/>
        <v>0</v>
      </c>
      <c r="BK482" s="6">
        <f t="shared" si="125"/>
        <v>0</v>
      </c>
      <c r="BL482" s="6">
        <f t="shared" si="126"/>
        <v>0</v>
      </c>
      <c r="BM482" s="6">
        <f t="shared" si="127"/>
        <v>1</v>
      </c>
      <c r="BN482" s="6">
        <f t="shared" si="128"/>
        <v>2</v>
      </c>
      <c r="BO482" s="6">
        <f t="shared" si="129"/>
        <v>0</v>
      </c>
      <c r="BP482" s="6">
        <f t="shared" si="130"/>
        <v>0</v>
      </c>
      <c r="BQ482" s="6">
        <f t="shared" si="134"/>
        <v>1</v>
      </c>
      <c r="BR482" s="6">
        <f t="shared" si="135"/>
        <v>3</v>
      </c>
      <c r="BS482" s="6">
        <f t="shared" si="136"/>
        <v>1</v>
      </c>
      <c r="BT482" s="6">
        <f t="shared" si="137"/>
        <v>1</v>
      </c>
    </row>
    <row r="483" spans="1:72" hidden="1" x14ac:dyDescent="0.2">
      <c r="A483" s="46">
        <v>1222</v>
      </c>
      <c r="B483" s="46">
        <f t="shared" si="131"/>
        <v>5</v>
      </c>
      <c r="C483" s="46">
        <f t="shared" si="132"/>
        <v>1</v>
      </c>
      <c r="D483" s="46">
        <f t="shared" si="133"/>
        <v>1</v>
      </c>
      <c r="E483" s="85">
        <v>17533</v>
      </c>
      <c r="F483" s="7" t="s">
        <v>261</v>
      </c>
      <c r="G483" s="50" t="s">
        <v>310</v>
      </c>
      <c r="H483" s="50" t="s">
        <v>308</v>
      </c>
      <c r="I483" s="50">
        <v>2</v>
      </c>
      <c r="J483" s="50">
        <v>3</v>
      </c>
      <c r="L483" s="171">
        <v>16973</v>
      </c>
      <c r="M483" s="57" t="s">
        <v>723</v>
      </c>
      <c r="O483" s="7">
        <v>22</v>
      </c>
      <c r="P483" s="7">
        <v>8</v>
      </c>
      <c r="Q483" s="7">
        <v>4</v>
      </c>
      <c r="R483" s="7">
        <v>10</v>
      </c>
      <c r="S483" s="7">
        <v>36</v>
      </c>
      <c r="T483" s="7">
        <v>32</v>
      </c>
      <c r="U483" s="7">
        <v>20</v>
      </c>
      <c r="BG483" s="6">
        <f t="shared" si="121"/>
        <v>0</v>
      </c>
      <c r="BH483" s="6">
        <f t="shared" si="122"/>
        <v>0</v>
      </c>
      <c r="BI483" s="6">
        <f t="shared" si="123"/>
        <v>0</v>
      </c>
      <c r="BJ483" s="6">
        <f t="shared" si="124"/>
        <v>0</v>
      </c>
      <c r="BK483" s="6">
        <f t="shared" si="125"/>
        <v>1</v>
      </c>
      <c r="BL483" s="6">
        <f t="shared" si="126"/>
        <v>1</v>
      </c>
      <c r="BM483" s="6">
        <f t="shared" si="127"/>
        <v>0</v>
      </c>
      <c r="BN483" s="6">
        <f t="shared" si="128"/>
        <v>0</v>
      </c>
      <c r="BO483" s="6">
        <f t="shared" si="129"/>
        <v>1</v>
      </c>
      <c r="BP483" s="6">
        <f t="shared" si="130"/>
        <v>1</v>
      </c>
      <c r="BQ483" s="6">
        <f t="shared" si="134"/>
        <v>1</v>
      </c>
      <c r="BR483" s="6">
        <f t="shared" si="135"/>
        <v>4</v>
      </c>
      <c r="BS483" s="6">
        <f t="shared" si="136"/>
        <v>1</v>
      </c>
      <c r="BT483" s="6">
        <f t="shared" si="137"/>
        <v>2</v>
      </c>
    </row>
    <row r="484" spans="1:72" hidden="1" x14ac:dyDescent="0.2">
      <c r="A484" s="46">
        <v>1223</v>
      </c>
      <c r="B484" s="46">
        <f t="shared" si="131"/>
        <v>7</v>
      </c>
      <c r="C484" s="46">
        <f t="shared" si="132"/>
        <v>3</v>
      </c>
      <c r="D484" s="46">
        <f t="shared" si="133"/>
        <v>1</v>
      </c>
      <c r="E484" s="85">
        <v>17535</v>
      </c>
      <c r="F484" s="7" t="s">
        <v>583</v>
      </c>
      <c r="G484" s="50" t="s">
        <v>310</v>
      </c>
      <c r="H484" s="50" t="s">
        <v>306</v>
      </c>
      <c r="I484" s="50">
        <v>1</v>
      </c>
      <c r="J484" s="50">
        <v>0</v>
      </c>
      <c r="L484" s="171">
        <v>7696</v>
      </c>
      <c r="M484" s="57" t="s">
        <v>2483</v>
      </c>
      <c r="O484" s="7">
        <v>23</v>
      </c>
      <c r="P484" s="7">
        <v>9</v>
      </c>
      <c r="Q484" s="7">
        <v>4</v>
      </c>
      <c r="R484" s="7">
        <v>10</v>
      </c>
      <c r="S484" s="7">
        <v>37</v>
      </c>
      <c r="T484" s="7">
        <v>32</v>
      </c>
      <c r="U484" s="7">
        <v>22</v>
      </c>
      <c r="BG484" s="6">
        <f t="shared" si="121"/>
        <v>1</v>
      </c>
      <c r="BH484" s="6">
        <f t="shared" si="122"/>
        <v>1</v>
      </c>
      <c r="BI484" s="6">
        <f t="shared" si="123"/>
        <v>0</v>
      </c>
      <c r="BJ484" s="6">
        <f t="shared" si="124"/>
        <v>0</v>
      </c>
      <c r="BK484" s="6">
        <f t="shared" si="125"/>
        <v>0</v>
      </c>
      <c r="BL484" s="6">
        <f t="shared" si="126"/>
        <v>0</v>
      </c>
      <c r="BM484" s="6">
        <f t="shared" si="127"/>
        <v>1</v>
      </c>
      <c r="BN484" s="6">
        <f t="shared" si="128"/>
        <v>1</v>
      </c>
      <c r="BO484" s="6">
        <f t="shared" si="129"/>
        <v>0</v>
      </c>
      <c r="BP484" s="6">
        <f t="shared" si="130"/>
        <v>0</v>
      </c>
      <c r="BQ484" s="6">
        <f t="shared" si="134"/>
        <v>1</v>
      </c>
      <c r="BR484" s="6">
        <f t="shared" si="135"/>
        <v>5</v>
      </c>
      <c r="BS484" s="6">
        <f t="shared" si="136"/>
        <v>0</v>
      </c>
      <c r="BT484" s="6">
        <f t="shared" si="137"/>
        <v>0</v>
      </c>
    </row>
    <row r="485" spans="1:72" hidden="1" x14ac:dyDescent="0.2">
      <c r="A485" s="46">
        <v>1224</v>
      </c>
      <c r="B485" s="46">
        <f t="shared" si="131"/>
        <v>7</v>
      </c>
      <c r="C485" s="46">
        <f t="shared" si="132"/>
        <v>10</v>
      </c>
      <c r="D485" s="46">
        <f t="shared" si="133"/>
        <v>1</v>
      </c>
      <c r="E485" s="85">
        <v>17542</v>
      </c>
      <c r="F485" s="7" t="s">
        <v>1699</v>
      </c>
      <c r="G485" s="50" t="s">
        <v>103</v>
      </c>
      <c r="H485" s="50" t="s">
        <v>307</v>
      </c>
      <c r="I485" s="50">
        <v>3</v>
      </c>
      <c r="J485" s="50">
        <v>3</v>
      </c>
      <c r="L485" s="171">
        <v>8007</v>
      </c>
      <c r="M485" s="57" t="s">
        <v>724</v>
      </c>
      <c r="O485" s="7">
        <v>24</v>
      </c>
      <c r="P485" s="7">
        <v>9</v>
      </c>
      <c r="Q485" s="7">
        <v>5</v>
      </c>
      <c r="R485" s="7">
        <v>10</v>
      </c>
      <c r="S485" s="7">
        <v>40</v>
      </c>
      <c r="T485" s="7">
        <v>35</v>
      </c>
      <c r="U485" s="7">
        <v>23</v>
      </c>
      <c r="BG485" s="6">
        <f t="shared" si="121"/>
        <v>0</v>
      </c>
      <c r="BH485" s="6">
        <f t="shared" si="122"/>
        <v>0</v>
      </c>
      <c r="BI485" s="6">
        <f t="shared" si="123"/>
        <v>1</v>
      </c>
      <c r="BJ485" s="6">
        <f t="shared" si="124"/>
        <v>1</v>
      </c>
      <c r="BK485" s="6">
        <f t="shared" si="125"/>
        <v>0</v>
      </c>
      <c r="BL485" s="6">
        <f t="shared" si="126"/>
        <v>0</v>
      </c>
      <c r="BM485" s="6">
        <f t="shared" si="127"/>
        <v>1</v>
      </c>
      <c r="BN485" s="6">
        <f t="shared" si="128"/>
        <v>2</v>
      </c>
      <c r="BO485" s="6">
        <f t="shared" si="129"/>
        <v>1</v>
      </c>
      <c r="BP485" s="6">
        <f t="shared" si="130"/>
        <v>1</v>
      </c>
      <c r="BQ485" s="6">
        <f t="shared" si="134"/>
        <v>1</v>
      </c>
      <c r="BR485" s="6">
        <f t="shared" si="135"/>
        <v>6</v>
      </c>
      <c r="BS485" s="6">
        <f t="shared" si="136"/>
        <v>1</v>
      </c>
      <c r="BT485" s="6">
        <f t="shared" si="137"/>
        <v>1</v>
      </c>
    </row>
    <row r="486" spans="1:72" hidden="1" x14ac:dyDescent="0.2">
      <c r="A486" s="46">
        <v>1225</v>
      </c>
      <c r="B486" s="46">
        <f t="shared" si="131"/>
        <v>7</v>
      </c>
      <c r="C486" s="46">
        <f t="shared" si="132"/>
        <v>17</v>
      </c>
      <c r="D486" s="46">
        <f t="shared" si="133"/>
        <v>1</v>
      </c>
      <c r="E486" s="85">
        <v>17549</v>
      </c>
      <c r="F486" s="7" t="s">
        <v>3153</v>
      </c>
      <c r="G486" s="50" t="s">
        <v>310</v>
      </c>
      <c r="H486" s="50" t="s">
        <v>307</v>
      </c>
      <c r="I486" s="50">
        <v>2</v>
      </c>
      <c r="J486" s="50">
        <v>2</v>
      </c>
      <c r="L486" s="171">
        <v>10239</v>
      </c>
      <c r="M486" s="57" t="s">
        <v>725</v>
      </c>
      <c r="O486" s="7">
        <v>25</v>
      </c>
      <c r="P486" s="7">
        <v>9</v>
      </c>
      <c r="Q486" s="7">
        <v>6</v>
      </c>
      <c r="R486" s="7">
        <v>10</v>
      </c>
      <c r="S486" s="7">
        <v>42</v>
      </c>
      <c r="T486" s="7">
        <v>37</v>
      </c>
      <c r="U486" s="7">
        <v>24</v>
      </c>
      <c r="BG486" s="6">
        <f t="shared" si="121"/>
        <v>0</v>
      </c>
      <c r="BH486" s="6">
        <f t="shared" si="122"/>
        <v>0</v>
      </c>
      <c r="BI486" s="6">
        <f t="shared" si="123"/>
        <v>1</v>
      </c>
      <c r="BJ486" s="6">
        <f t="shared" si="124"/>
        <v>2</v>
      </c>
      <c r="BK486" s="6">
        <f t="shared" si="125"/>
        <v>0</v>
      </c>
      <c r="BL486" s="6">
        <f t="shared" si="126"/>
        <v>0</v>
      </c>
      <c r="BM486" s="6">
        <f t="shared" si="127"/>
        <v>1</v>
      </c>
      <c r="BN486" s="6">
        <f t="shared" si="128"/>
        <v>3</v>
      </c>
      <c r="BO486" s="6">
        <f t="shared" si="129"/>
        <v>1</v>
      </c>
      <c r="BP486" s="6">
        <f t="shared" si="130"/>
        <v>2</v>
      </c>
      <c r="BQ486" s="6">
        <f t="shared" si="134"/>
        <v>1</v>
      </c>
      <c r="BR486" s="6">
        <f t="shared" si="135"/>
        <v>7</v>
      </c>
      <c r="BS486" s="6">
        <f t="shared" si="136"/>
        <v>1</v>
      </c>
      <c r="BT486" s="6">
        <f t="shared" si="137"/>
        <v>2</v>
      </c>
    </row>
    <row r="487" spans="1:72" hidden="1" x14ac:dyDescent="0.2">
      <c r="A487" s="46">
        <v>1226</v>
      </c>
      <c r="B487" s="46">
        <f t="shared" si="131"/>
        <v>7</v>
      </c>
      <c r="C487" s="46">
        <f t="shared" si="132"/>
        <v>24</v>
      </c>
      <c r="D487" s="46">
        <f t="shared" si="133"/>
        <v>1</v>
      </c>
      <c r="E487" s="85">
        <v>17556</v>
      </c>
      <c r="F487" s="7" t="s">
        <v>234</v>
      </c>
      <c r="G487" s="50" t="s">
        <v>103</v>
      </c>
      <c r="H487" s="50" t="s">
        <v>307</v>
      </c>
      <c r="I487" s="50">
        <v>1</v>
      </c>
      <c r="J487" s="50">
        <v>1</v>
      </c>
      <c r="L487" s="171">
        <v>6141</v>
      </c>
      <c r="M487" s="57" t="s">
        <v>726</v>
      </c>
      <c r="O487" s="7">
        <v>26</v>
      </c>
      <c r="P487" s="7">
        <v>9</v>
      </c>
      <c r="Q487" s="7">
        <v>7</v>
      </c>
      <c r="R487" s="7">
        <v>10</v>
      </c>
      <c r="S487" s="7">
        <v>43</v>
      </c>
      <c r="T487" s="7">
        <v>38</v>
      </c>
      <c r="U487" s="7">
        <v>25</v>
      </c>
      <c r="BG487" s="6">
        <f t="shared" si="121"/>
        <v>0</v>
      </c>
      <c r="BH487" s="6">
        <f t="shared" si="122"/>
        <v>0</v>
      </c>
      <c r="BI487" s="6">
        <f t="shared" si="123"/>
        <v>1</v>
      </c>
      <c r="BJ487" s="6">
        <f t="shared" si="124"/>
        <v>3</v>
      </c>
      <c r="BK487" s="6">
        <f t="shared" si="125"/>
        <v>0</v>
      </c>
      <c r="BL487" s="6">
        <f t="shared" si="126"/>
        <v>0</v>
      </c>
      <c r="BM487" s="6">
        <f t="shared" si="127"/>
        <v>1</v>
      </c>
      <c r="BN487" s="6">
        <f t="shared" si="128"/>
        <v>4</v>
      </c>
      <c r="BO487" s="6">
        <f t="shared" si="129"/>
        <v>1</v>
      </c>
      <c r="BP487" s="6">
        <f t="shared" si="130"/>
        <v>3</v>
      </c>
      <c r="BQ487" s="6">
        <f t="shared" si="134"/>
        <v>1</v>
      </c>
      <c r="BR487" s="6">
        <f t="shared" si="135"/>
        <v>8</v>
      </c>
      <c r="BS487" s="6">
        <f t="shared" si="136"/>
        <v>1</v>
      </c>
      <c r="BT487" s="6">
        <f t="shared" si="137"/>
        <v>3</v>
      </c>
    </row>
    <row r="488" spans="1:72" hidden="1" x14ac:dyDescent="0.2">
      <c r="A488" s="46">
        <v>1227</v>
      </c>
      <c r="B488" s="46">
        <f t="shared" si="131"/>
        <v>7</v>
      </c>
      <c r="C488" s="46">
        <f t="shared" si="132"/>
        <v>31</v>
      </c>
      <c r="D488" s="46">
        <f t="shared" si="133"/>
        <v>1</v>
      </c>
      <c r="E488" s="85">
        <v>17563</v>
      </c>
      <c r="F488" s="7" t="s">
        <v>661</v>
      </c>
      <c r="G488" s="50" t="s">
        <v>103</v>
      </c>
      <c r="H488" s="50" t="s">
        <v>308</v>
      </c>
      <c r="I488" s="50">
        <v>1</v>
      </c>
      <c r="J488" s="50">
        <v>2</v>
      </c>
      <c r="L488" s="171">
        <v>8402</v>
      </c>
      <c r="M488" s="57" t="s">
        <v>727</v>
      </c>
      <c r="O488" s="7">
        <v>27</v>
      </c>
      <c r="P488" s="7">
        <v>9</v>
      </c>
      <c r="Q488" s="7">
        <v>7</v>
      </c>
      <c r="R488" s="7">
        <v>11</v>
      </c>
      <c r="S488" s="7">
        <v>44</v>
      </c>
      <c r="T488" s="7">
        <v>40</v>
      </c>
      <c r="U488" s="7">
        <v>25</v>
      </c>
      <c r="BG488" s="6">
        <f t="shared" si="121"/>
        <v>0</v>
      </c>
      <c r="BH488" s="6">
        <f t="shared" si="122"/>
        <v>0</v>
      </c>
      <c r="BI488" s="6">
        <f t="shared" si="123"/>
        <v>0</v>
      </c>
      <c r="BJ488" s="6">
        <f t="shared" si="124"/>
        <v>0</v>
      </c>
      <c r="BK488" s="6">
        <f t="shared" si="125"/>
        <v>1</v>
      </c>
      <c r="BL488" s="6">
        <f t="shared" si="126"/>
        <v>1</v>
      </c>
      <c r="BM488" s="6">
        <f t="shared" si="127"/>
        <v>0</v>
      </c>
      <c r="BN488" s="6">
        <f t="shared" si="128"/>
        <v>0</v>
      </c>
      <c r="BO488" s="6">
        <f t="shared" si="129"/>
        <v>1</v>
      </c>
      <c r="BP488" s="6">
        <f t="shared" si="130"/>
        <v>4</v>
      </c>
      <c r="BQ488" s="6">
        <f t="shared" si="134"/>
        <v>1</v>
      </c>
      <c r="BR488" s="6">
        <f t="shared" si="135"/>
        <v>9</v>
      </c>
      <c r="BS488" s="6">
        <f t="shared" si="136"/>
        <v>1</v>
      </c>
      <c r="BT488" s="6">
        <f t="shared" si="137"/>
        <v>4</v>
      </c>
    </row>
    <row r="489" spans="1:72" hidden="1" x14ac:dyDescent="0.2">
      <c r="A489" s="46">
        <v>1228</v>
      </c>
      <c r="B489" s="46">
        <f t="shared" si="131"/>
        <v>7</v>
      </c>
      <c r="C489" s="46">
        <f t="shared" si="132"/>
        <v>7</v>
      </c>
      <c r="D489" s="46">
        <f t="shared" si="133"/>
        <v>2</v>
      </c>
      <c r="E489" s="85">
        <v>17570</v>
      </c>
      <c r="F489" s="7" t="s">
        <v>3382</v>
      </c>
      <c r="G489" s="50" t="s">
        <v>310</v>
      </c>
      <c r="H489" s="50" t="s">
        <v>307</v>
      </c>
      <c r="I489" s="50">
        <v>1</v>
      </c>
      <c r="J489" s="50">
        <v>1</v>
      </c>
      <c r="L489" s="171">
        <v>5875</v>
      </c>
      <c r="M489" s="57" t="s">
        <v>2286</v>
      </c>
      <c r="O489" s="7">
        <v>28</v>
      </c>
      <c r="P489" s="7">
        <v>9</v>
      </c>
      <c r="Q489" s="7">
        <v>8</v>
      </c>
      <c r="R489" s="7">
        <v>11</v>
      </c>
      <c r="S489" s="7">
        <v>45</v>
      </c>
      <c r="T489" s="7">
        <v>41</v>
      </c>
      <c r="U489" s="7">
        <v>26</v>
      </c>
      <c r="BG489" s="6">
        <f t="shared" si="121"/>
        <v>0</v>
      </c>
      <c r="BH489" s="6">
        <f t="shared" si="122"/>
        <v>0</v>
      </c>
      <c r="BI489" s="6">
        <f t="shared" si="123"/>
        <v>1</v>
      </c>
      <c r="BJ489" s="6">
        <f t="shared" si="124"/>
        <v>1</v>
      </c>
      <c r="BK489" s="6">
        <f t="shared" si="125"/>
        <v>0</v>
      </c>
      <c r="BL489" s="6">
        <f t="shared" si="126"/>
        <v>0</v>
      </c>
      <c r="BM489" s="6">
        <f t="shared" si="127"/>
        <v>1</v>
      </c>
      <c r="BN489" s="6">
        <f t="shared" si="128"/>
        <v>1</v>
      </c>
      <c r="BO489" s="6">
        <f t="shared" si="129"/>
        <v>1</v>
      </c>
      <c r="BP489" s="6">
        <f t="shared" si="130"/>
        <v>5</v>
      </c>
      <c r="BQ489" s="6">
        <f t="shared" si="134"/>
        <v>1</v>
      </c>
      <c r="BR489" s="6">
        <f t="shared" si="135"/>
        <v>10</v>
      </c>
      <c r="BS489" s="6">
        <f t="shared" si="136"/>
        <v>1</v>
      </c>
      <c r="BT489" s="6">
        <f t="shared" si="137"/>
        <v>5</v>
      </c>
    </row>
    <row r="490" spans="1:72" hidden="1" x14ac:dyDescent="0.2">
      <c r="A490" s="46">
        <v>1229</v>
      </c>
      <c r="B490" s="46">
        <f t="shared" si="131"/>
        <v>7</v>
      </c>
      <c r="C490" s="46">
        <f t="shared" si="132"/>
        <v>14</v>
      </c>
      <c r="D490" s="46">
        <f t="shared" si="133"/>
        <v>2</v>
      </c>
      <c r="E490" s="85">
        <v>17577</v>
      </c>
      <c r="F490" s="7" t="s">
        <v>3574</v>
      </c>
      <c r="G490" s="50" t="s">
        <v>103</v>
      </c>
      <c r="H490" s="50" t="s">
        <v>306</v>
      </c>
      <c r="I490" s="50">
        <v>3</v>
      </c>
      <c r="J490" s="50">
        <v>1</v>
      </c>
      <c r="L490" s="171">
        <v>7611</v>
      </c>
      <c r="M490" s="57" t="s">
        <v>3005</v>
      </c>
      <c r="O490" s="7">
        <v>29</v>
      </c>
      <c r="P490" s="7">
        <v>10</v>
      </c>
      <c r="Q490" s="7">
        <v>8</v>
      </c>
      <c r="R490" s="7">
        <v>11</v>
      </c>
      <c r="S490" s="7">
        <v>48</v>
      </c>
      <c r="T490" s="7">
        <v>42</v>
      </c>
      <c r="U490" s="7">
        <v>28</v>
      </c>
      <c r="BG490" s="6">
        <f t="shared" si="121"/>
        <v>1</v>
      </c>
      <c r="BH490" s="6">
        <f t="shared" si="122"/>
        <v>1</v>
      </c>
      <c r="BI490" s="6">
        <f t="shared" si="123"/>
        <v>0</v>
      </c>
      <c r="BJ490" s="6">
        <f t="shared" si="124"/>
        <v>0</v>
      </c>
      <c r="BK490" s="6">
        <f t="shared" si="125"/>
        <v>0</v>
      </c>
      <c r="BL490" s="6">
        <f t="shared" si="126"/>
        <v>0</v>
      </c>
      <c r="BM490" s="6">
        <f t="shared" si="127"/>
        <v>1</v>
      </c>
      <c r="BN490" s="6">
        <f t="shared" si="128"/>
        <v>2</v>
      </c>
      <c r="BO490" s="6">
        <f t="shared" si="129"/>
        <v>0</v>
      </c>
      <c r="BP490" s="6">
        <f t="shared" si="130"/>
        <v>0</v>
      </c>
      <c r="BQ490" s="6">
        <f t="shared" si="134"/>
        <v>1</v>
      </c>
      <c r="BR490" s="6">
        <f t="shared" si="135"/>
        <v>11</v>
      </c>
      <c r="BS490" s="6">
        <f t="shared" si="136"/>
        <v>1</v>
      </c>
      <c r="BT490" s="6">
        <f t="shared" si="137"/>
        <v>6</v>
      </c>
    </row>
    <row r="491" spans="1:72" hidden="1" x14ac:dyDescent="0.2">
      <c r="A491" s="46">
        <v>1230</v>
      </c>
      <c r="B491" s="46">
        <f t="shared" si="131"/>
        <v>7</v>
      </c>
      <c r="C491" s="46">
        <f t="shared" si="132"/>
        <v>21</v>
      </c>
      <c r="D491" s="46">
        <f t="shared" si="133"/>
        <v>2</v>
      </c>
      <c r="E491" s="85">
        <v>17584</v>
      </c>
      <c r="F491" s="7" t="s">
        <v>689</v>
      </c>
      <c r="G491" s="50" t="s">
        <v>310</v>
      </c>
      <c r="H491" s="50" t="s">
        <v>307</v>
      </c>
      <c r="I491" s="50">
        <v>2</v>
      </c>
      <c r="J491" s="50">
        <v>2</v>
      </c>
      <c r="L491" s="171">
        <v>4890</v>
      </c>
      <c r="M491" s="57" t="s">
        <v>2287</v>
      </c>
      <c r="O491" s="7">
        <v>30</v>
      </c>
      <c r="P491" s="7">
        <v>10</v>
      </c>
      <c r="Q491" s="7">
        <v>9</v>
      </c>
      <c r="R491" s="7">
        <v>11</v>
      </c>
      <c r="S491" s="7">
        <v>50</v>
      </c>
      <c r="T491" s="7">
        <v>44</v>
      </c>
      <c r="U491" s="7">
        <v>29</v>
      </c>
      <c r="BG491" s="6">
        <f t="shared" si="121"/>
        <v>0</v>
      </c>
      <c r="BH491" s="6">
        <f t="shared" si="122"/>
        <v>0</v>
      </c>
      <c r="BI491" s="6">
        <f t="shared" si="123"/>
        <v>1</v>
      </c>
      <c r="BJ491" s="6">
        <f t="shared" si="124"/>
        <v>1</v>
      </c>
      <c r="BK491" s="6">
        <f t="shared" si="125"/>
        <v>0</v>
      </c>
      <c r="BL491" s="6">
        <f t="shared" si="126"/>
        <v>0</v>
      </c>
      <c r="BM491" s="6">
        <f t="shared" si="127"/>
        <v>1</v>
      </c>
      <c r="BN491" s="6">
        <f t="shared" si="128"/>
        <v>3</v>
      </c>
      <c r="BO491" s="6">
        <f t="shared" si="129"/>
        <v>1</v>
      </c>
      <c r="BP491" s="6">
        <f t="shared" si="130"/>
        <v>1</v>
      </c>
      <c r="BQ491" s="6">
        <f t="shared" si="134"/>
        <v>1</v>
      </c>
      <c r="BR491" s="6">
        <f t="shared" si="135"/>
        <v>12</v>
      </c>
      <c r="BS491" s="6">
        <f t="shared" si="136"/>
        <v>1</v>
      </c>
      <c r="BT491" s="6">
        <f t="shared" si="137"/>
        <v>7</v>
      </c>
    </row>
    <row r="492" spans="1:72" hidden="1" x14ac:dyDescent="0.2">
      <c r="A492" s="46">
        <v>1231</v>
      </c>
      <c r="B492" s="46">
        <f t="shared" si="131"/>
        <v>7</v>
      </c>
      <c r="C492" s="46">
        <f t="shared" si="132"/>
        <v>28</v>
      </c>
      <c r="D492" s="46">
        <f t="shared" si="133"/>
        <v>2</v>
      </c>
      <c r="E492" s="85">
        <v>17591</v>
      </c>
      <c r="F492" s="7" t="s">
        <v>3368</v>
      </c>
      <c r="G492" s="50" t="s">
        <v>103</v>
      </c>
      <c r="H492" s="50" t="s">
        <v>307</v>
      </c>
      <c r="I492" s="50">
        <v>0</v>
      </c>
      <c r="J492" s="50">
        <v>0</v>
      </c>
      <c r="L492" s="171">
        <v>7311</v>
      </c>
      <c r="O492" s="7">
        <v>31</v>
      </c>
      <c r="P492" s="7">
        <v>10</v>
      </c>
      <c r="Q492" s="7">
        <v>10</v>
      </c>
      <c r="R492" s="7">
        <v>11</v>
      </c>
      <c r="S492" s="7">
        <v>50</v>
      </c>
      <c r="T492" s="7">
        <v>44</v>
      </c>
      <c r="U492" s="7">
        <v>30</v>
      </c>
      <c r="BG492" s="6">
        <f t="shared" si="121"/>
        <v>0</v>
      </c>
      <c r="BH492" s="6">
        <f t="shared" si="122"/>
        <v>0</v>
      </c>
      <c r="BI492" s="6">
        <f t="shared" si="123"/>
        <v>1</v>
      </c>
      <c r="BJ492" s="6">
        <f t="shared" si="124"/>
        <v>2</v>
      </c>
      <c r="BK492" s="6">
        <f t="shared" si="125"/>
        <v>0</v>
      </c>
      <c r="BL492" s="6">
        <f t="shared" si="126"/>
        <v>0</v>
      </c>
      <c r="BM492" s="6">
        <f t="shared" si="127"/>
        <v>1</v>
      </c>
      <c r="BN492" s="6">
        <f t="shared" si="128"/>
        <v>4</v>
      </c>
      <c r="BO492" s="6">
        <f t="shared" si="129"/>
        <v>1</v>
      </c>
      <c r="BP492" s="6">
        <f t="shared" si="130"/>
        <v>2</v>
      </c>
      <c r="BQ492" s="6">
        <f t="shared" si="134"/>
        <v>0</v>
      </c>
      <c r="BR492" s="6">
        <f t="shared" si="135"/>
        <v>0</v>
      </c>
      <c r="BS492" s="6">
        <f t="shared" si="136"/>
        <v>0</v>
      </c>
      <c r="BT492" s="6">
        <f t="shared" si="137"/>
        <v>0</v>
      </c>
    </row>
    <row r="493" spans="1:72" hidden="1" x14ac:dyDescent="0.2">
      <c r="A493" s="46">
        <v>1232</v>
      </c>
      <c r="B493" s="46">
        <f t="shared" si="131"/>
        <v>7</v>
      </c>
      <c r="C493" s="46">
        <f t="shared" si="132"/>
        <v>6</v>
      </c>
      <c r="D493" s="46">
        <f t="shared" si="133"/>
        <v>3</v>
      </c>
      <c r="E493" s="85">
        <v>17598</v>
      </c>
      <c r="F493" s="7" t="s">
        <v>1612</v>
      </c>
      <c r="G493" s="50" t="s">
        <v>310</v>
      </c>
      <c r="H493" s="50" t="s">
        <v>308</v>
      </c>
      <c r="I493" s="50">
        <v>1</v>
      </c>
      <c r="J493" s="50">
        <v>2</v>
      </c>
      <c r="L493" s="171">
        <v>4614</v>
      </c>
      <c r="M493" s="57" t="s">
        <v>1232</v>
      </c>
      <c r="O493" s="7">
        <v>32</v>
      </c>
      <c r="P493" s="7">
        <v>10</v>
      </c>
      <c r="Q493" s="7">
        <v>10</v>
      </c>
      <c r="R493" s="7">
        <v>12</v>
      </c>
      <c r="S493" s="7">
        <v>51</v>
      </c>
      <c r="T493" s="7">
        <v>46</v>
      </c>
      <c r="U493" s="7">
        <v>30</v>
      </c>
      <c r="BG493" s="6">
        <f t="shared" si="121"/>
        <v>0</v>
      </c>
      <c r="BH493" s="6">
        <f t="shared" si="122"/>
        <v>0</v>
      </c>
      <c r="BI493" s="6">
        <f t="shared" si="123"/>
        <v>0</v>
      </c>
      <c r="BJ493" s="6">
        <f t="shared" si="124"/>
        <v>0</v>
      </c>
      <c r="BK493" s="6">
        <f t="shared" si="125"/>
        <v>1</v>
      </c>
      <c r="BL493" s="6">
        <f t="shared" si="126"/>
        <v>1</v>
      </c>
      <c r="BM493" s="6">
        <f t="shared" si="127"/>
        <v>0</v>
      </c>
      <c r="BN493" s="6">
        <f t="shared" si="128"/>
        <v>0</v>
      </c>
      <c r="BO493" s="6">
        <f t="shared" si="129"/>
        <v>1</v>
      </c>
      <c r="BP493" s="6">
        <f t="shared" si="130"/>
        <v>3</v>
      </c>
      <c r="BQ493" s="6">
        <f t="shared" si="134"/>
        <v>1</v>
      </c>
      <c r="BR493" s="6">
        <f t="shared" si="135"/>
        <v>1</v>
      </c>
      <c r="BS493" s="6">
        <f t="shared" si="136"/>
        <v>1</v>
      </c>
      <c r="BT493" s="6">
        <f t="shared" si="137"/>
        <v>1</v>
      </c>
    </row>
    <row r="494" spans="1:72" hidden="1" x14ac:dyDescent="0.2">
      <c r="A494" s="46">
        <v>1233</v>
      </c>
      <c r="B494" s="46">
        <f t="shared" si="131"/>
        <v>7</v>
      </c>
      <c r="C494" s="46">
        <f t="shared" si="132"/>
        <v>13</v>
      </c>
      <c r="D494" s="46">
        <f t="shared" si="133"/>
        <v>3</v>
      </c>
      <c r="E494" s="85">
        <v>17605</v>
      </c>
      <c r="F494" s="7" t="s">
        <v>2727</v>
      </c>
      <c r="G494" s="50" t="s">
        <v>103</v>
      </c>
      <c r="H494" s="50" t="s">
        <v>307</v>
      </c>
      <c r="I494" s="50">
        <v>3</v>
      </c>
      <c r="J494" s="50">
        <v>3</v>
      </c>
      <c r="L494" s="171">
        <v>7964</v>
      </c>
      <c r="M494" s="57" t="s">
        <v>3006</v>
      </c>
      <c r="O494" s="7">
        <v>33</v>
      </c>
      <c r="P494" s="7">
        <v>10</v>
      </c>
      <c r="Q494" s="7">
        <v>11</v>
      </c>
      <c r="R494" s="7">
        <v>12</v>
      </c>
      <c r="S494" s="7">
        <v>54</v>
      </c>
      <c r="T494" s="7">
        <v>49</v>
      </c>
      <c r="U494" s="7">
        <v>31</v>
      </c>
      <c r="BG494" s="6">
        <f t="shared" si="121"/>
        <v>0</v>
      </c>
      <c r="BH494" s="6">
        <f t="shared" si="122"/>
        <v>0</v>
      </c>
      <c r="BI494" s="6">
        <f t="shared" si="123"/>
        <v>1</v>
      </c>
      <c r="BJ494" s="6">
        <f t="shared" si="124"/>
        <v>1</v>
      </c>
      <c r="BK494" s="6">
        <f t="shared" si="125"/>
        <v>0</v>
      </c>
      <c r="BL494" s="6">
        <f t="shared" si="126"/>
        <v>0</v>
      </c>
      <c r="BM494" s="6">
        <f t="shared" si="127"/>
        <v>1</v>
      </c>
      <c r="BN494" s="6">
        <f t="shared" si="128"/>
        <v>1</v>
      </c>
      <c r="BO494" s="6">
        <f t="shared" si="129"/>
        <v>1</v>
      </c>
      <c r="BP494" s="6">
        <f t="shared" si="130"/>
        <v>4</v>
      </c>
      <c r="BQ494" s="6">
        <f t="shared" si="134"/>
        <v>1</v>
      </c>
      <c r="BR494" s="6">
        <f t="shared" si="135"/>
        <v>2</v>
      </c>
      <c r="BS494" s="6">
        <f t="shared" si="136"/>
        <v>1</v>
      </c>
      <c r="BT494" s="6">
        <f t="shared" si="137"/>
        <v>2</v>
      </c>
    </row>
    <row r="495" spans="1:72" hidden="1" x14ac:dyDescent="0.2">
      <c r="A495" s="46">
        <v>1234</v>
      </c>
      <c r="B495" s="46">
        <f t="shared" si="131"/>
        <v>7</v>
      </c>
      <c r="C495" s="46">
        <f t="shared" si="132"/>
        <v>20</v>
      </c>
      <c r="D495" s="46">
        <f t="shared" si="133"/>
        <v>3</v>
      </c>
      <c r="E495" s="85">
        <v>17612</v>
      </c>
      <c r="F495" s="7" t="s">
        <v>660</v>
      </c>
      <c r="G495" s="50" t="s">
        <v>310</v>
      </c>
      <c r="H495" s="50" t="s">
        <v>307</v>
      </c>
      <c r="I495" s="50">
        <v>0</v>
      </c>
      <c r="J495" s="50">
        <v>0</v>
      </c>
      <c r="L495" s="171">
        <v>11703</v>
      </c>
      <c r="O495" s="7">
        <v>34</v>
      </c>
      <c r="P495" s="7">
        <v>10</v>
      </c>
      <c r="Q495" s="7">
        <v>12</v>
      </c>
      <c r="R495" s="7">
        <v>12</v>
      </c>
      <c r="S495" s="7">
        <v>54</v>
      </c>
      <c r="T495" s="7">
        <v>49</v>
      </c>
      <c r="U495" s="7">
        <v>32</v>
      </c>
      <c r="BG495" s="6">
        <f t="shared" si="121"/>
        <v>0</v>
      </c>
      <c r="BH495" s="6">
        <f t="shared" si="122"/>
        <v>0</v>
      </c>
      <c r="BI495" s="6">
        <f t="shared" si="123"/>
        <v>1</v>
      </c>
      <c r="BJ495" s="6">
        <f t="shared" si="124"/>
        <v>2</v>
      </c>
      <c r="BK495" s="6">
        <f t="shared" si="125"/>
        <v>0</v>
      </c>
      <c r="BL495" s="6">
        <f t="shared" si="126"/>
        <v>0</v>
      </c>
      <c r="BM495" s="6">
        <f t="shared" si="127"/>
        <v>1</v>
      </c>
      <c r="BN495" s="6">
        <f t="shared" si="128"/>
        <v>2</v>
      </c>
      <c r="BO495" s="6">
        <f t="shared" si="129"/>
        <v>1</v>
      </c>
      <c r="BP495" s="6">
        <f t="shared" si="130"/>
        <v>5</v>
      </c>
      <c r="BQ495" s="6">
        <f t="shared" si="134"/>
        <v>0</v>
      </c>
      <c r="BR495" s="6">
        <f t="shared" si="135"/>
        <v>0</v>
      </c>
      <c r="BS495" s="6">
        <f t="shared" si="136"/>
        <v>0</v>
      </c>
      <c r="BT495" s="6">
        <f t="shared" si="137"/>
        <v>0</v>
      </c>
    </row>
    <row r="496" spans="1:72" hidden="1" x14ac:dyDescent="0.2">
      <c r="A496" s="46">
        <v>1235</v>
      </c>
      <c r="B496" s="46">
        <f t="shared" si="131"/>
        <v>6</v>
      </c>
      <c r="C496" s="46">
        <f t="shared" si="132"/>
        <v>26</v>
      </c>
      <c r="D496" s="46">
        <f t="shared" si="133"/>
        <v>3</v>
      </c>
      <c r="E496" s="85">
        <v>17618</v>
      </c>
      <c r="F496" s="7" t="s">
        <v>109</v>
      </c>
      <c r="G496" s="50" t="s">
        <v>310</v>
      </c>
      <c r="H496" s="50" t="s">
        <v>306</v>
      </c>
      <c r="I496" s="50">
        <v>3</v>
      </c>
      <c r="J496" s="50">
        <v>1</v>
      </c>
      <c r="L496" s="171">
        <v>8038</v>
      </c>
      <c r="M496" s="57" t="s">
        <v>3007</v>
      </c>
      <c r="O496" s="7">
        <v>35</v>
      </c>
      <c r="P496" s="7">
        <v>11</v>
      </c>
      <c r="Q496" s="7">
        <v>12</v>
      </c>
      <c r="R496" s="7">
        <v>12</v>
      </c>
      <c r="S496" s="7">
        <v>57</v>
      </c>
      <c r="T496" s="7">
        <v>50</v>
      </c>
      <c r="U496" s="7">
        <v>34</v>
      </c>
      <c r="BG496" s="6">
        <f t="shared" si="121"/>
        <v>1</v>
      </c>
      <c r="BH496" s="6">
        <f t="shared" si="122"/>
        <v>1</v>
      </c>
      <c r="BI496" s="6">
        <f t="shared" si="123"/>
        <v>0</v>
      </c>
      <c r="BJ496" s="6">
        <f t="shared" si="124"/>
        <v>0</v>
      </c>
      <c r="BK496" s="6">
        <f t="shared" si="125"/>
        <v>0</v>
      </c>
      <c r="BL496" s="6">
        <f t="shared" si="126"/>
        <v>0</v>
      </c>
      <c r="BM496" s="6">
        <f t="shared" si="127"/>
        <v>1</v>
      </c>
      <c r="BN496" s="6">
        <f t="shared" si="128"/>
        <v>3</v>
      </c>
      <c r="BO496" s="6">
        <f t="shared" si="129"/>
        <v>0</v>
      </c>
      <c r="BP496" s="6">
        <f t="shared" si="130"/>
        <v>0</v>
      </c>
      <c r="BQ496" s="6">
        <f t="shared" si="134"/>
        <v>1</v>
      </c>
      <c r="BR496" s="6">
        <f t="shared" si="135"/>
        <v>1</v>
      </c>
      <c r="BS496" s="6">
        <f t="shared" si="136"/>
        <v>1</v>
      </c>
      <c r="BT496" s="6">
        <f t="shared" si="137"/>
        <v>1</v>
      </c>
    </row>
    <row r="497" spans="1:72" hidden="1" x14ac:dyDescent="0.2">
      <c r="A497" s="46">
        <v>1236</v>
      </c>
      <c r="B497" s="46">
        <f t="shared" si="131"/>
        <v>7</v>
      </c>
      <c r="C497" s="46">
        <f t="shared" si="132"/>
        <v>27</v>
      </c>
      <c r="D497" s="46">
        <f t="shared" si="133"/>
        <v>3</v>
      </c>
      <c r="E497" s="85">
        <v>17619</v>
      </c>
      <c r="F497" s="7" t="s">
        <v>691</v>
      </c>
      <c r="G497" s="50" t="s">
        <v>103</v>
      </c>
      <c r="H497" s="50" t="s">
        <v>308</v>
      </c>
      <c r="I497" s="50">
        <v>1</v>
      </c>
      <c r="J497" s="50">
        <v>2</v>
      </c>
      <c r="L497" s="171">
        <v>10156</v>
      </c>
      <c r="M497" s="57" t="s">
        <v>3008</v>
      </c>
      <c r="O497" s="7">
        <v>36</v>
      </c>
      <c r="P497" s="7">
        <v>11</v>
      </c>
      <c r="Q497" s="7">
        <v>12</v>
      </c>
      <c r="R497" s="7">
        <v>13</v>
      </c>
      <c r="S497" s="7">
        <v>58</v>
      </c>
      <c r="T497" s="7">
        <v>52</v>
      </c>
      <c r="U497" s="7">
        <v>34</v>
      </c>
      <c r="BG497" s="6">
        <f t="shared" si="121"/>
        <v>0</v>
      </c>
      <c r="BH497" s="6">
        <f t="shared" si="122"/>
        <v>0</v>
      </c>
      <c r="BI497" s="6">
        <f t="shared" si="123"/>
        <v>0</v>
      </c>
      <c r="BJ497" s="6">
        <f t="shared" si="124"/>
        <v>0</v>
      </c>
      <c r="BK497" s="6">
        <f t="shared" si="125"/>
        <v>1</v>
      </c>
      <c r="BL497" s="6">
        <f t="shared" si="126"/>
        <v>1</v>
      </c>
      <c r="BM497" s="6">
        <f t="shared" si="127"/>
        <v>0</v>
      </c>
      <c r="BN497" s="6">
        <f t="shared" si="128"/>
        <v>0</v>
      </c>
      <c r="BO497" s="6">
        <f t="shared" si="129"/>
        <v>1</v>
      </c>
      <c r="BP497" s="6">
        <f t="shared" si="130"/>
        <v>1</v>
      </c>
      <c r="BQ497" s="6">
        <f t="shared" si="134"/>
        <v>1</v>
      </c>
      <c r="BR497" s="6">
        <f t="shared" si="135"/>
        <v>2</v>
      </c>
      <c r="BS497" s="6">
        <f t="shared" si="136"/>
        <v>1</v>
      </c>
      <c r="BT497" s="6">
        <f t="shared" si="137"/>
        <v>2</v>
      </c>
    </row>
    <row r="498" spans="1:72" hidden="1" x14ac:dyDescent="0.2">
      <c r="A498" s="46">
        <v>1237</v>
      </c>
      <c r="B498" s="46">
        <f t="shared" si="131"/>
        <v>2</v>
      </c>
      <c r="C498" s="46">
        <f t="shared" si="132"/>
        <v>29</v>
      </c>
      <c r="D498" s="46">
        <f t="shared" si="133"/>
        <v>3</v>
      </c>
      <c r="E498" s="85">
        <v>17621</v>
      </c>
      <c r="F498" s="7" t="s">
        <v>2073</v>
      </c>
      <c r="G498" s="50" t="s">
        <v>103</v>
      </c>
      <c r="H498" s="50" t="s">
        <v>308</v>
      </c>
      <c r="I498" s="50">
        <v>0</v>
      </c>
      <c r="J498" s="50">
        <v>1</v>
      </c>
      <c r="L498" s="171">
        <v>9712</v>
      </c>
      <c r="O498" s="7">
        <v>37</v>
      </c>
      <c r="P498" s="7">
        <v>11</v>
      </c>
      <c r="Q498" s="7">
        <v>12</v>
      </c>
      <c r="R498" s="7">
        <v>14</v>
      </c>
      <c r="S498" s="7">
        <v>58</v>
      </c>
      <c r="T498" s="7">
        <v>53</v>
      </c>
      <c r="U498" s="7">
        <v>34</v>
      </c>
      <c r="BG498" s="6">
        <f t="shared" si="121"/>
        <v>0</v>
      </c>
      <c r="BH498" s="6">
        <f t="shared" si="122"/>
        <v>0</v>
      </c>
      <c r="BI498" s="6">
        <f t="shared" si="123"/>
        <v>0</v>
      </c>
      <c r="BJ498" s="6">
        <f t="shared" si="124"/>
        <v>0</v>
      </c>
      <c r="BK498" s="6">
        <f t="shared" si="125"/>
        <v>1</v>
      </c>
      <c r="BL498" s="6">
        <f t="shared" si="126"/>
        <v>2</v>
      </c>
      <c r="BM498" s="6">
        <f t="shared" si="127"/>
        <v>0</v>
      </c>
      <c r="BN498" s="6">
        <f t="shared" si="128"/>
        <v>0</v>
      </c>
      <c r="BO498" s="6">
        <f t="shared" si="129"/>
        <v>1</v>
      </c>
      <c r="BP498" s="6">
        <f t="shared" si="130"/>
        <v>2</v>
      </c>
      <c r="BQ498" s="6">
        <f t="shared" si="134"/>
        <v>0</v>
      </c>
      <c r="BR498" s="6">
        <f t="shared" si="135"/>
        <v>0</v>
      </c>
      <c r="BS498" s="6">
        <f t="shared" si="136"/>
        <v>1</v>
      </c>
      <c r="BT498" s="6">
        <f t="shared" si="137"/>
        <v>3</v>
      </c>
    </row>
    <row r="499" spans="1:72" hidden="1" x14ac:dyDescent="0.2">
      <c r="A499" s="46">
        <v>1238</v>
      </c>
      <c r="B499" s="46">
        <f t="shared" si="131"/>
        <v>7</v>
      </c>
      <c r="C499" s="46">
        <f t="shared" si="132"/>
        <v>3</v>
      </c>
      <c r="D499" s="46">
        <f t="shared" si="133"/>
        <v>4</v>
      </c>
      <c r="E499" s="85">
        <v>17626</v>
      </c>
      <c r="F499" s="7" t="s">
        <v>2853</v>
      </c>
      <c r="G499" s="50" t="s">
        <v>310</v>
      </c>
      <c r="H499" s="50" t="s">
        <v>307</v>
      </c>
      <c r="I499" s="50">
        <v>1</v>
      </c>
      <c r="J499" s="50">
        <v>1</v>
      </c>
      <c r="L499" s="171">
        <v>32466</v>
      </c>
      <c r="M499" s="57" t="s">
        <v>1232</v>
      </c>
      <c r="O499" s="7">
        <v>38</v>
      </c>
      <c r="P499" s="7">
        <v>11</v>
      </c>
      <c r="Q499" s="7">
        <v>13</v>
      </c>
      <c r="R499" s="7">
        <v>14</v>
      </c>
      <c r="S499" s="7">
        <v>59</v>
      </c>
      <c r="T499" s="7">
        <v>54</v>
      </c>
      <c r="U499" s="7">
        <v>35</v>
      </c>
      <c r="BG499" s="6">
        <f t="shared" si="121"/>
        <v>0</v>
      </c>
      <c r="BH499" s="6">
        <f t="shared" si="122"/>
        <v>0</v>
      </c>
      <c r="BI499" s="6">
        <f t="shared" si="123"/>
        <v>1</v>
      </c>
      <c r="BJ499" s="6">
        <f t="shared" si="124"/>
        <v>1</v>
      </c>
      <c r="BK499" s="6">
        <f t="shared" si="125"/>
        <v>0</v>
      </c>
      <c r="BL499" s="6">
        <f t="shared" si="126"/>
        <v>0</v>
      </c>
      <c r="BM499" s="6">
        <f t="shared" si="127"/>
        <v>1</v>
      </c>
      <c r="BN499" s="6">
        <f t="shared" si="128"/>
        <v>1</v>
      </c>
      <c r="BO499" s="6">
        <f t="shared" si="129"/>
        <v>1</v>
      </c>
      <c r="BP499" s="6">
        <f t="shared" si="130"/>
        <v>3</v>
      </c>
      <c r="BQ499" s="6">
        <f t="shared" si="134"/>
        <v>1</v>
      </c>
      <c r="BR499" s="6">
        <f t="shared" si="135"/>
        <v>1</v>
      </c>
      <c r="BS499" s="6">
        <f t="shared" si="136"/>
        <v>1</v>
      </c>
      <c r="BT499" s="6">
        <f t="shared" si="137"/>
        <v>4</v>
      </c>
    </row>
    <row r="500" spans="1:72" hidden="1" x14ac:dyDescent="0.2">
      <c r="A500" s="46">
        <v>1239</v>
      </c>
      <c r="B500" s="46">
        <f t="shared" si="131"/>
        <v>7</v>
      </c>
      <c r="C500" s="46">
        <f t="shared" si="132"/>
        <v>10</v>
      </c>
      <c r="D500" s="46">
        <f t="shared" si="133"/>
        <v>4</v>
      </c>
      <c r="E500" s="85">
        <v>17633</v>
      </c>
      <c r="F500" s="7" t="s">
        <v>111</v>
      </c>
      <c r="G500" s="50" t="s">
        <v>103</v>
      </c>
      <c r="H500" s="50" t="s">
        <v>306</v>
      </c>
      <c r="I500" s="50">
        <v>3</v>
      </c>
      <c r="J500" s="50">
        <v>2</v>
      </c>
      <c r="L500" s="171">
        <v>7511</v>
      </c>
      <c r="M500" s="57" t="s">
        <v>3009</v>
      </c>
      <c r="O500" s="7">
        <v>39</v>
      </c>
      <c r="P500" s="7">
        <v>12</v>
      </c>
      <c r="Q500" s="7">
        <v>13</v>
      </c>
      <c r="R500" s="7">
        <v>14</v>
      </c>
      <c r="S500" s="7">
        <v>62</v>
      </c>
      <c r="T500" s="7">
        <v>56</v>
      </c>
      <c r="U500" s="7">
        <v>37</v>
      </c>
      <c r="BG500" s="6">
        <f t="shared" si="121"/>
        <v>1</v>
      </c>
      <c r="BH500" s="6">
        <f t="shared" si="122"/>
        <v>1</v>
      </c>
      <c r="BI500" s="6">
        <f t="shared" si="123"/>
        <v>0</v>
      </c>
      <c r="BJ500" s="6">
        <f t="shared" si="124"/>
        <v>0</v>
      </c>
      <c r="BK500" s="6">
        <f t="shared" si="125"/>
        <v>0</v>
      </c>
      <c r="BL500" s="6">
        <f t="shared" si="126"/>
        <v>0</v>
      </c>
      <c r="BM500" s="6">
        <f t="shared" si="127"/>
        <v>1</v>
      </c>
      <c r="BN500" s="6">
        <f t="shared" si="128"/>
        <v>2</v>
      </c>
      <c r="BO500" s="6">
        <f t="shared" si="129"/>
        <v>0</v>
      </c>
      <c r="BP500" s="6">
        <f t="shared" si="130"/>
        <v>0</v>
      </c>
      <c r="BQ500" s="6">
        <f t="shared" si="134"/>
        <v>1</v>
      </c>
      <c r="BR500" s="6">
        <f t="shared" si="135"/>
        <v>2</v>
      </c>
      <c r="BS500" s="6">
        <f t="shared" si="136"/>
        <v>1</v>
      </c>
      <c r="BT500" s="6">
        <f t="shared" si="137"/>
        <v>5</v>
      </c>
    </row>
    <row r="501" spans="1:72" hidden="1" x14ac:dyDescent="0.2">
      <c r="A501" s="46">
        <v>1240</v>
      </c>
      <c r="B501" s="46">
        <f t="shared" si="131"/>
        <v>7</v>
      </c>
      <c r="C501" s="46">
        <f t="shared" si="132"/>
        <v>17</v>
      </c>
      <c r="D501" s="46">
        <f t="shared" si="133"/>
        <v>4</v>
      </c>
      <c r="E501" s="85">
        <v>17640</v>
      </c>
      <c r="F501" s="7" t="s">
        <v>1701</v>
      </c>
      <c r="G501" s="50" t="s">
        <v>310</v>
      </c>
      <c r="H501" s="50" t="s">
        <v>306</v>
      </c>
      <c r="I501" s="50">
        <v>3</v>
      </c>
      <c r="J501" s="50">
        <v>1</v>
      </c>
      <c r="L501" s="171">
        <v>6341</v>
      </c>
      <c r="M501" s="57" t="s">
        <v>3010</v>
      </c>
      <c r="O501" s="7">
        <v>40</v>
      </c>
      <c r="P501" s="7">
        <v>13</v>
      </c>
      <c r="Q501" s="7">
        <v>13</v>
      </c>
      <c r="R501" s="7">
        <v>14</v>
      </c>
      <c r="S501" s="7">
        <v>65</v>
      </c>
      <c r="T501" s="7">
        <v>57</v>
      </c>
      <c r="U501" s="7">
        <v>39</v>
      </c>
      <c r="BG501" s="6">
        <f t="shared" si="121"/>
        <v>1</v>
      </c>
      <c r="BH501" s="6">
        <f t="shared" si="122"/>
        <v>2</v>
      </c>
      <c r="BI501" s="6">
        <f t="shared" si="123"/>
        <v>0</v>
      </c>
      <c r="BJ501" s="6">
        <f t="shared" si="124"/>
        <v>0</v>
      </c>
      <c r="BK501" s="6">
        <f t="shared" si="125"/>
        <v>0</v>
      </c>
      <c r="BL501" s="6">
        <f t="shared" si="126"/>
        <v>0</v>
      </c>
      <c r="BM501" s="6">
        <f t="shared" si="127"/>
        <v>1</v>
      </c>
      <c r="BN501" s="6">
        <f t="shared" si="128"/>
        <v>3</v>
      </c>
      <c r="BO501" s="6">
        <f t="shared" si="129"/>
        <v>0</v>
      </c>
      <c r="BP501" s="6">
        <f t="shared" si="130"/>
        <v>0</v>
      </c>
      <c r="BQ501" s="6">
        <f t="shared" si="134"/>
        <v>1</v>
      </c>
      <c r="BR501" s="6">
        <f t="shared" si="135"/>
        <v>3</v>
      </c>
      <c r="BS501" s="6">
        <f t="shared" si="136"/>
        <v>1</v>
      </c>
      <c r="BT501" s="6">
        <f t="shared" si="137"/>
        <v>6</v>
      </c>
    </row>
    <row r="502" spans="1:72" hidden="1" x14ac:dyDescent="0.2">
      <c r="A502" s="46">
        <v>1241</v>
      </c>
      <c r="B502" s="46">
        <f t="shared" si="131"/>
        <v>7</v>
      </c>
      <c r="C502" s="46">
        <f t="shared" si="132"/>
        <v>24</v>
      </c>
      <c r="D502" s="46">
        <f t="shared" si="133"/>
        <v>4</v>
      </c>
      <c r="E502" s="85">
        <v>17647</v>
      </c>
      <c r="F502" s="7" t="s">
        <v>1611</v>
      </c>
      <c r="G502" s="50" t="s">
        <v>103</v>
      </c>
      <c r="H502" s="50" t="s">
        <v>307</v>
      </c>
      <c r="I502" s="50">
        <v>0</v>
      </c>
      <c r="J502" s="50">
        <v>0</v>
      </c>
      <c r="L502" s="171">
        <v>5855</v>
      </c>
      <c r="O502" s="7">
        <v>41</v>
      </c>
      <c r="P502" s="7">
        <v>13</v>
      </c>
      <c r="Q502" s="7">
        <v>14</v>
      </c>
      <c r="R502" s="7">
        <v>14</v>
      </c>
      <c r="S502" s="7">
        <v>65</v>
      </c>
      <c r="T502" s="7">
        <v>57</v>
      </c>
      <c r="U502" s="7">
        <v>40</v>
      </c>
      <c r="BG502" s="6">
        <f t="shared" si="121"/>
        <v>0</v>
      </c>
      <c r="BH502" s="6">
        <f t="shared" si="122"/>
        <v>0</v>
      </c>
      <c r="BI502" s="6">
        <f t="shared" si="123"/>
        <v>1</v>
      </c>
      <c r="BJ502" s="6">
        <f t="shared" si="124"/>
        <v>1</v>
      </c>
      <c r="BK502" s="6">
        <f t="shared" si="125"/>
        <v>0</v>
      </c>
      <c r="BL502" s="6">
        <f t="shared" si="126"/>
        <v>0</v>
      </c>
      <c r="BM502" s="6">
        <f t="shared" si="127"/>
        <v>1</v>
      </c>
      <c r="BN502" s="6">
        <f t="shared" si="128"/>
        <v>4</v>
      </c>
      <c r="BO502" s="6">
        <f t="shared" si="129"/>
        <v>1</v>
      </c>
      <c r="BP502" s="6">
        <f t="shared" si="130"/>
        <v>1</v>
      </c>
      <c r="BQ502" s="6">
        <f t="shared" si="134"/>
        <v>0</v>
      </c>
      <c r="BR502" s="6">
        <f t="shared" si="135"/>
        <v>0</v>
      </c>
      <c r="BS502" s="6">
        <f t="shared" si="136"/>
        <v>0</v>
      </c>
      <c r="BT502" s="6">
        <f t="shared" si="137"/>
        <v>0</v>
      </c>
    </row>
    <row r="503" spans="1:72" hidden="1" x14ac:dyDescent="0.2">
      <c r="A503" s="46">
        <v>1242</v>
      </c>
      <c r="B503" s="46">
        <f t="shared" si="131"/>
        <v>7</v>
      </c>
      <c r="C503" s="46">
        <f t="shared" si="132"/>
        <v>1</v>
      </c>
      <c r="D503" s="46">
        <f t="shared" si="133"/>
        <v>5</v>
      </c>
      <c r="E503" s="85">
        <v>17654</v>
      </c>
      <c r="F503" s="7" t="s">
        <v>2385</v>
      </c>
      <c r="G503" s="50" t="s">
        <v>310</v>
      </c>
      <c r="H503" s="50" t="s">
        <v>308</v>
      </c>
      <c r="I503" s="50">
        <v>0</v>
      </c>
      <c r="J503" s="50">
        <v>3</v>
      </c>
      <c r="L503" s="171">
        <v>7655</v>
      </c>
      <c r="N503" s="46">
        <v>13</v>
      </c>
      <c r="O503" s="5">
        <v>42</v>
      </c>
      <c r="P503" s="5">
        <v>13</v>
      </c>
      <c r="Q503" s="5">
        <v>14</v>
      </c>
      <c r="R503" s="5">
        <v>15</v>
      </c>
      <c r="S503" s="5">
        <v>65</v>
      </c>
      <c r="T503" s="5">
        <v>60</v>
      </c>
      <c r="U503" s="5">
        <v>40</v>
      </c>
      <c r="BG503" s="6">
        <f t="shared" si="121"/>
        <v>0</v>
      </c>
      <c r="BH503" s="6">
        <f t="shared" si="122"/>
        <v>0</v>
      </c>
      <c r="BI503" s="6">
        <f t="shared" si="123"/>
        <v>0</v>
      </c>
      <c r="BJ503" s="6">
        <f t="shared" si="124"/>
        <v>0</v>
      </c>
      <c r="BK503" s="6">
        <f t="shared" si="125"/>
        <v>1</v>
      </c>
      <c r="BL503" s="6">
        <f t="shared" si="126"/>
        <v>1</v>
      </c>
      <c r="BM503" s="6">
        <f t="shared" si="127"/>
        <v>0</v>
      </c>
      <c r="BN503" s="6">
        <f t="shared" si="128"/>
        <v>0</v>
      </c>
      <c r="BO503" s="6">
        <f t="shared" si="129"/>
        <v>1</v>
      </c>
      <c r="BP503" s="6">
        <f t="shared" si="130"/>
        <v>2</v>
      </c>
      <c r="BQ503" s="6">
        <f t="shared" si="134"/>
        <v>0</v>
      </c>
      <c r="BR503" s="6">
        <f t="shared" si="135"/>
        <v>0</v>
      </c>
      <c r="BS503" s="6">
        <f t="shared" si="136"/>
        <v>1</v>
      </c>
      <c r="BT503" s="6">
        <f t="shared" si="137"/>
        <v>1</v>
      </c>
    </row>
    <row r="504" spans="1:72" hidden="1" x14ac:dyDescent="0.2">
      <c r="A504" s="46">
        <v>1301</v>
      </c>
      <c r="B504" s="46">
        <f t="shared" si="131"/>
        <v>7</v>
      </c>
      <c r="C504" s="46">
        <f t="shared" si="132"/>
        <v>21</v>
      </c>
      <c r="D504" s="46">
        <f t="shared" si="133"/>
        <v>8</v>
      </c>
      <c r="E504" s="85">
        <v>17766</v>
      </c>
      <c r="F504" s="7" t="s">
        <v>2073</v>
      </c>
      <c r="G504" s="50" t="s">
        <v>103</v>
      </c>
      <c r="H504" s="50" t="s">
        <v>308</v>
      </c>
      <c r="I504" s="50">
        <v>1</v>
      </c>
      <c r="J504" s="50">
        <v>3</v>
      </c>
      <c r="L504" s="171">
        <v>10123</v>
      </c>
      <c r="M504" s="57" t="s">
        <v>2286</v>
      </c>
      <c r="O504" s="7">
        <v>1</v>
      </c>
      <c r="P504" s="7">
        <v>0</v>
      </c>
      <c r="Q504" s="7">
        <v>0</v>
      </c>
      <c r="R504" s="7">
        <v>1</v>
      </c>
      <c r="S504" s="7">
        <v>1</v>
      </c>
      <c r="T504" s="7">
        <v>3</v>
      </c>
      <c r="U504" s="7">
        <v>0</v>
      </c>
      <c r="BG504" s="6">
        <f t="shared" si="121"/>
        <v>0</v>
      </c>
      <c r="BH504" s="6">
        <f t="shared" si="122"/>
        <v>0</v>
      </c>
      <c r="BI504" s="6">
        <f t="shared" si="123"/>
        <v>0</v>
      </c>
      <c r="BJ504" s="6">
        <f t="shared" si="124"/>
        <v>0</v>
      </c>
      <c r="BK504" s="6">
        <f t="shared" si="125"/>
        <v>1</v>
      </c>
      <c r="BL504" s="6">
        <f t="shared" si="126"/>
        <v>2</v>
      </c>
      <c r="BM504" s="6">
        <f t="shared" si="127"/>
        <v>0</v>
      </c>
      <c r="BN504" s="6">
        <f t="shared" si="128"/>
        <v>0</v>
      </c>
      <c r="BO504" s="6">
        <f t="shared" si="129"/>
        <v>1</v>
      </c>
      <c r="BP504" s="6">
        <f t="shared" si="130"/>
        <v>3</v>
      </c>
      <c r="BQ504" s="6">
        <f t="shared" si="134"/>
        <v>1</v>
      </c>
      <c r="BR504" s="6">
        <f t="shared" si="135"/>
        <v>1</v>
      </c>
      <c r="BS504" s="6">
        <f t="shared" si="136"/>
        <v>1</v>
      </c>
      <c r="BT504" s="6">
        <f t="shared" si="137"/>
        <v>2</v>
      </c>
    </row>
    <row r="505" spans="1:72" hidden="1" x14ac:dyDescent="0.2">
      <c r="A505" s="46">
        <v>1302</v>
      </c>
      <c r="B505" s="46">
        <f t="shared" si="131"/>
        <v>2</v>
      </c>
      <c r="C505" s="46">
        <f t="shared" si="132"/>
        <v>23</v>
      </c>
      <c r="D505" s="46">
        <f t="shared" si="133"/>
        <v>8</v>
      </c>
      <c r="E505" s="85">
        <v>17768</v>
      </c>
      <c r="F505" s="7" t="s">
        <v>3579</v>
      </c>
      <c r="G505" s="50" t="s">
        <v>310</v>
      </c>
      <c r="H505" s="50" t="s">
        <v>306</v>
      </c>
      <c r="I505" s="50">
        <v>2</v>
      </c>
      <c r="J505" s="50">
        <v>0</v>
      </c>
      <c r="L505" s="171">
        <v>10280</v>
      </c>
      <c r="M505" s="57" t="s">
        <v>3011</v>
      </c>
      <c r="O505" s="7">
        <v>2</v>
      </c>
      <c r="P505" s="7">
        <v>1</v>
      </c>
      <c r="Q505" s="7">
        <v>0</v>
      </c>
      <c r="R505" s="7">
        <v>1</v>
      </c>
      <c r="S505" s="7">
        <v>3</v>
      </c>
      <c r="T505" s="7">
        <v>3</v>
      </c>
      <c r="U505" s="7">
        <v>2</v>
      </c>
      <c r="BG505" s="6">
        <f t="shared" si="121"/>
        <v>1</v>
      </c>
      <c r="BH505" s="6">
        <f t="shared" si="122"/>
        <v>1</v>
      </c>
      <c r="BI505" s="6">
        <f t="shared" si="123"/>
        <v>0</v>
      </c>
      <c r="BJ505" s="6">
        <f t="shared" si="124"/>
        <v>0</v>
      </c>
      <c r="BK505" s="6">
        <f t="shared" si="125"/>
        <v>0</v>
      </c>
      <c r="BL505" s="6">
        <f t="shared" si="126"/>
        <v>0</v>
      </c>
      <c r="BM505" s="6">
        <f t="shared" si="127"/>
        <v>1</v>
      </c>
      <c r="BN505" s="6">
        <f t="shared" si="128"/>
        <v>1</v>
      </c>
      <c r="BO505" s="6">
        <f t="shared" si="129"/>
        <v>0</v>
      </c>
      <c r="BP505" s="6">
        <f t="shared" si="130"/>
        <v>0</v>
      </c>
      <c r="BQ505" s="6">
        <f t="shared" si="134"/>
        <v>1</v>
      </c>
      <c r="BR505" s="6">
        <f t="shared" si="135"/>
        <v>2</v>
      </c>
      <c r="BS505" s="6">
        <f t="shared" si="136"/>
        <v>0</v>
      </c>
      <c r="BT505" s="6">
        <f t="shared" si="137"/>
        <v>0</v>
      </c>
    </row>
    <row r="506" spans="1:72" hidden="1" x14ac:dyDescent="0.2">
      <c r="A506" s="46">
        <v>1303</v>
      </c>
      <c r="B506" s="46">
        <f t="shared" si="131"/>
        <v>7</v>
      </c>
      <c r="C506" s="46">
        <f t="shared" si="132"/>
        <v>28</v>
      </c>
      <c r="D506" s="46">
        <f t="shared" si="133"/>
        <v>8</v>
      </c>
      <c r="E506" s="85">
        <v>17773</v>
      </c>
      <c r="F506" s="7" t="s">
        <v>583</v>
      </c>
      <c r="G506" s="50" t="s">
        <v>310</v>
      </c>
      <c r="H506" s="50" t="s">
        <v>306</v>
      </c>
      <c r="I506" s="50">
        <v>2</v>
      </c>
      <c r="J506" s="50">
        <v>1</v>
      </c>
      <c r="L506" s="171">
        <v>10749</v>
      </c>
      <c r="M506" s="57" t="s">
        <v>3237</v>
      </c>
      <c r="O506" s="7">
        <v>3</v>
      </c>
      <c r="P506" s="7">
        <v>2</v>
      </c>
      <c r="Q506" s="7">
        <v>0</v>
      </c>
      <c r="R506" s="7">
        <v>1</v>
      </c>
      <c r="S506" s="7">
        <v>5</v>
      </c>
      <c r="T506" s="7">
        <v>4</v>
      </c>
      <c r="U506" s="7">
        <v>4</v>
      </c>
      <c r="BG506" s="6">
        <f t="shared" si="121"/>
        <v>1</v>
      </c>
      <c r="BH506" s="6">
        <f t="shared" si="122"/>
        <v>2</v>
      </c>
      <c r="BI506" s="6">
        <f t="shared" si="123"/>
        <v>0</v>
      </c>
      <c r="BJ506" s="6">
        <f t="shared" si="124"/>
        <v>0</v>
      </c>
      <c r="BK506" s="6">
        <f t="shared" si="125"/>
        <v>0</v>
      </c>
      <c r="BL506" s="6">
        <f t="shared" si="126"/>
        <v>0</v>
      </c>
      <c r="BM506" s="6">
        <f t="shared" si="127"/>
        <v>1</v>
      </c>
      <c r="BN506" s="6">
        <f t="shared" si="128"/>
        <v>2</v>
      </c>
      <c r="BO506" s="6">
        <f t="shared" si="129"/>
        <v>0</v>
      </c>
      <c r="BP506" s="6">
        <f t="shared" si="130"/>
        <v>0</v>
      </c>
      <c r="BQ506" s="6">
        <f t="shared" si="134"/>
        <v>1</v>
      </c>
      <c r="BR506" s="6">
        <f t="shared" si="135"/>
        <v>3</v>
      </c>
      <c r="BS506" s="6">
        <f t="shared" si="136"/>
        <v>1</v>
      </c>
      <c r="BT506" s="6">
        <f t="shared" si="137"/>
        <v>1</v>
      </c>
    </row>
    <row r="507" spans="1:72" hidden="1" x14ac:dyDescent="0.2">
      <c r="A507" s="46">
        <v>1304</v>
      </c>
      <c r="B507" s="46">
        <f t="shared" si="131"/>
        <v>2</v>
      </c>
      <c r="C507" s="46">
        <f t="shared" si="132"/>
        <v>30</v>
      </c>
      <c r="D507" s="46">
        <f t="shared" si="133"/>
        <v>8</v>
      </c>
      <c r="E507" s="85">
        <v>17775</v>
      </c>
      <c r="F507" s="7" t="s">
        <v>2727</v>
      </c>
      <c r="G507" s="50" t="s">
        <v>103</v>
      </c>
      <c r="H507" s="50" t="s">
        <v>308</v>
      </c>
      <c r="I507" s="50">
        <v>1</v>
      </c>
      <c r="J507" s="50">
        <v>3</v>
      </c>
      <c r="L507" s="171">
        <v>9315</v>
      </c>
      <c r="M507" s="57" t="s">
        <v>1232</v>
      </c>
      <c r="O507" s="7">
        <v>4</v>
      </c>
      <c r="P507" s="7">
        <v>2</v>
      </c>
      <c r="Q507" s="7">
        <v>0</v>
      </c>
      <c r="R507" s="7">
        <v>2</v>
      </c>
      <c r="S507" s="7">
        <v>6</v>
      </c>
      <c r="T507" s="7">
        <v>7</v>
      </c>
      <c r="U507" s="7">
        <v>4</v>
      </c>
      <c r="BG507" s="6">
        <f t="shared" si="121"/>
        <v>0</v>
      </c>
      <c r="BH507" s="6">
        <f t="shared" si="122"/>
        <v>0</v>
      </c>
      <c r="BI507" s="6">
        <f t="shared" si="123"/>
        <v>0</v>
      </c>
      <c r="BJ507" s="6">
        <f t="shared" si="124"/>
        <v>0</v>
      </c>
      <c r="BK507" s="6">
        <f t="shared" si="125"/>
        <v>1</v>
      </c>
      <c r="BL507" s="6">
        <f t="shared" si="126"/>
        <v>1</v>
      </c>
      <c r="BM507" s="6">
        <f t="shared" si="127"/>
        <v>0</v>
      </c>
      <c r="BN507" s="6">
        <f t="shared" si="128"/>
        <v>0</v>
      </c>
      <c r="BO507" s="6">
        <f t="shared" si="129"/>
        <v>1</v>
      </c>
      <c r="BP507" s="6">
        <f t="shared" si="130"/>
        <v>1</v>
      </c>
      <c r="BQ507" s="6">
        <f t="shared" si="134"/>
        <v>1</v>
      </c>
      <c r="BR507" s="6">
        <f t="shared" si="135"/>
        <v>4</v>
      </c>
      <c r="BS507" s="6">
        <f t="shared" si="136"/>
        <v>1</v>
      </c>
      <c r="BT507" s="6">
        <f t="shared" si="137"/>
        <v>2</v>
      </c>
    </row>
    <row r="508" spans="1:72" hidden="1" x14ac:dyDescent="0.2">
      <c r="A508" s="46">
        <v>1305</v>
      </c>
      <c r="B508" s="46">
        <f t="shared" si="131"/>
        <v>7</v>
      </c>
      <c r="C508" s="46">
        <f t="shared" si="132"/>
        <v>4</v>
      </c>
      <c r="D508" s="46">
        <f t="shared" si="133"/>
        <v>9</v>
      </c>
      <c r="E508" s="85">
        <v>17780</v>
      </c>
      <c r="F508" s="7" t="s">
        <v>2569</v>
      </c>
      <c r="G508" s="50" t="s">
        <v>310</v>
      </c>
      <c r="H508" s="50" t="s">
        <v>307</v>
      </c>
      <c r="I508" s="50">
        <v>1</v>
      </c>
      <c r="J508" s="50">
        <v>1</v>
      </c>
      <c r="L508" s="171">
        <v>12157</v>
      </c>
      <c r="M508" s="57" t="s">
        <v>1232</v>
      </c>
      <c r="O508" s="7">
        <v>5</v>
      </c>
      <c r="P508" s="7">
        <v>2</v>
      </c>
      <c r="Q508" s="7">
        <v>1</v>
      </c>
      <c r="R508" s="7">
        <v>2</v>
      </c>
      <c r="S508" s="7">
        <v>7</v>
      </c>
      <c r="T508" s="7">
        <v>8</v>
      </c>
      <c r="U508" s="7">
        <v>5</v>
      </c>
      <c r="BG508" s="6">
        <f t="shared" si="121"/>
        <v>0</v>
      </c>
      <c r="BH508" s="6">
        <f t="shared" si="122"/>
        <v>0</v>
      </c>
      <c r="BI508" s="6">
        <f t="shared" si="123"/>
        <v>1</v>
      </c>
      <c r="BJ508" s="6">
        <f t="shared" si="124"/>
        <v>1</v>
      </c>
      <c r="BK508" s="6">
        <f t="shared" si="125"/>
        <v>0</v>
      </c>
      <c r="BL508" s="6">
        <f t="shared" si="126"/>
        <v>0</v>
      </c>
      <c r="BM508" s="6">
        <f t="shared" si="127"/>
        <v>1</v>
      </c>
      <c r="BN508" s="6">
        <f t="shared" si="128"/>
        <v>1</v>
      </c>
      <c r="BO508" s="6">
        <f t="shared" si="129"/>
        <v>1</v>
      </c>
      <c r="BP508" s="6">
        <f t="shared" si="130"/>
        <v>2</v>
      </c>
      <c r="BQ508" s="6">
        <f t="shared" si="134"/>
        <v>1</v>
      </c>
      <c r="BR508" s="6">
        <f t="shared" si="135"/>
        <v>5</v>
      </c>
      <c r="BS508" s="6">
        <f t="shared" si="136"/>
        <v>1</v>
      </c>
      <c r="BT508" s="6">
        <f t="shared" si="137"/>
        <v>3</v>
      </c>
    </row>
    <row r="509" spans="1:72" hidden="1" x14ac:dyDescent="0.2">
      <c r="A509" s="46">
        <v>1306</v>
      </c>
      <c r="B509" s="46">
        <f t="shared" si="131"/>
        <v>4</v>
      </c>
      <c r="C509" s="46">
        <f t="shared" si="132"/>
        <v>8</v>
      </c>
      <c r="D509" s="46">
        <f t="shared" si="133"/>
        <v>9</v>
      </c>
      <c r="E509" s="85">
        <v>17784</v>
      </c>
      <c r="F509" s="7" t="s">
        <v>3576</v>
      </c>
      <c r="G509" s="50" t="s">
        <v>310</v>
      </c>
      <c r="H509" s="50" t="s">
        <v>308</v>
      </c>
      <c r="I509" s="50">
        <v>1</v>
      </c>
      <c r="J509" s="50">
        <v>4</v>
      </c>
      <c r="L509" s="171">
        <v>6818</v>
      </c>
      <c r="M509" s="57" t="s">
        <v>1232</v>
      </c>
      <c r="O509" s="7">
        <v>6</v>
      </c>
      <c r="P509" s="7">
        <v>2</v>
      </c>
      <c r="Q509" s="7">
        <v>1</v>
      </c>
      <c r="R509" s="7">
        <v>3</v>
      </c>
      <c r="S509" s="7">
        <v>8</v>
      </c>
      <c r="T509" s="7">
        <v>12</v>
      </c>
      <c r="U509" s="7">
        <v>5</v>
      </c>
      <c r="BG509" s="6">
        <f t="shared" si="121"/>
        <v>0</v>
      </c>
      <c r="BH509" s="6">
        <f t="shared" si="122"/>
        <v>0</v>
      </c>
      <c r="BI509" s="6">
        <f t="shared" si="123"/>
        <v>0</v>
      </c>
      <c r="BJ509" s="6">
        <f t="shared" si="124"/>
        <v>0</v>
      </c>
      <c r="BK509" s="6">
        <f t="shared" si="125"/>
        <v>1</v>
      </c>
      <c r="BL509" s="6">
        <f t="shared" si="126"/>
        <v>1</v>
      </c>
      <c r="BM509" s="6">
        <f t="shared" si="127"/>
        <v>0</v>
      </c>
      <c r="BN509" s="6">
        <f t="shared" si="128"/>
        <v>0</v>
      </c>
      <c r="BO509" s="6">
        <f t="shared" si="129"/>
        <v>1</v>
      </c>
      <c r="BP509" s="6">
        <f t="shared" si="130"/>
        <v>3</v>
      </c>
      <c r="BQ509" s="6">
        <f t="shared" si="134"/>
        <v>1</v>
      </c>
      <c r="BR509" s="6">
        <f t="shared" si="135"/>
        <v>6</v>
      </c>
      <c r="BS509" s="6">
        <f t="shared" si="136"/>
        <v>1</v>
      </c>
      <c r="BT509" s="6">
        <f t="shared" si="137"/>
        <v>4</v>
      </c>
    </row>
    <row r="510" spans="1:72" hidden="1" x14ac:dyDescent="0.2">
      <c r="A510" s="46">
        <v>1307</v>
      </c>
      <c r="B510" s="46">
        <f t="shared" si="131"/>
        <v>7</v>
      </c>
      <c r="C510" s="46">
        <f t="shared" si="132"/>
        <v>11</v>
      </c>
      <c r="D510" s="46">
        <f t="shared" si="133"/>
        <v>9</v>
      </c>
      <c r="E510" s="85">
        <v>17787</v>
      </c>
      <c r="F510" s="7" t="s">
        <v>104</v>
      </c>
      <c r="G510" s="50" t="s">
        <v>103</v>
      </c>
      <c r="H510" s="50" t="s">
        <v>306</v>
      </c>
      <c r="I510" s="50">
        <v>6</v>
      </c>
      <c r="J510" s="50">
        <v>0</v>
      </c>
      <c r="L510" s="171">
        <v>8041</v>
      </c>
      <c r="M510" s="57" t="s">
        <v>741</v>
      </c>
      <c r="O510" s="7">
        <v>7</v>
      </c>
      <c r="P510" s="7">
        <v>3</v>
      </c>
      <c r="Q510" s="7">
        <v>1</v>
      </c>
      <c r="R510" s="7">
        <v>3</v>
      </c>
      <c r="S510" s="7">
        <v>14</v>
      </c>
      <c r="T510" s="7">
        <v>12</v>
      </c>
      <c r="U510" s="7">
        <v>7</v>
      </c>
      <c r="BG510" s="6">
        <f t="shared" si="121"/>
        <v>1</v>
      </c>
      <c r="BH510" s="6">
        <f t="shared" si="122"/>
        <v>1</v>
      </c>
      <c r="BI510" s="6">
        <f t="shared" si="123"/>
        <v>0</v>
      </c>
      <c r="BJ510" s="6">
        <f t="shared" si="124"/>
        <v>0</v>
      </c>
      <c r="BK510" s="6">
        <f t="shared" si="125"/>
        <v>0</v>
      </c>
      <c r="BL510" s="6">
        <f t="shared" si="126"/>
        <v>0</v>
      </c>
      <c r="BM510" s="6">
        <f t="shared" si="127"/>
        <v>1</v>
      </c>
      <c r="BN510" s="6">
        <f t="shared" si="128"/>
        <v>1</v>
      </c>
      <c r="BO510" s="6">
        <f t="shared" si="129"/>
        <v>0</v>
      </c>
      <c r="BP510" s="6">
        <f t="shared" si="130"/>
        <v>0</v>
      </c>
      <c r="BQ510" s="6">
        <f t="shared" si="134"/>
        <v>1</v>
      </c>
      <c r="BR510" s="6">
        <f t="shared" si="135"/>
        <v>7</v>
      </c>
      <c r="BS510" s="6">
        <f t="shared" si="136"/>
        <v>0</v>
      </c>
      <c r="BT510" s="6">
        <f t="shared" si="137"/>
        <v>0</v>
      </c>
    </row>
    <row r="511" spans="1:72" hidden="1" x14ac:dyDescent="0.2">
      <c r="A511" s="46">
        <v>1308</v>
      </c>
      <c r="B511" s="46">
        <f t="shared" si="131"/>
        <v>2</v>
      </c>
      <c r="C511" s="46">
        <f t="shared" si="132"/>
        <v>13</v>
      </c>
      <c r="D511" s="46">
        <f t="shared" si="133"/>
        <v>9</v>
      </c>
      <c r="E511" s="85">
        <v>17789</v>
      </c>
      <c r="F511" s="7" t="s">
        <v>2386</v>
      </c>
      <c r="G511" s="50" t="s">
        <v>103</v>
      </c>
      <c r="H511" s="50" t="s">
        <v>306</v>
      </c>
      <c r="I511" s="50">
        <v>2</v>
      </c>
      <c r="J511" s="50">
        <v>0</v>
      </c>
      <c r="L511" s="171">
        <v>9511</v>
      </c>
      <c r="M511" s="57" t="s">
        <v>742</v>
      </c>
      <c r="O511" s="7">
        <v>8</v>
      </c>
      <c r="P511" s="7">
        <v>4</v>
      </c>
      <c r="Q511" s="7">
        <v>1</v>
      </c>
      <c r="R511" s="7">
        <v>3</v>
      </c>
      <c r="S511" s="7">
        <v>16</v>
      </c>
      <c r="T511" s="7">
        <v>12</v>
      </c>
      <c r="U511" s="7">
        <v>9</v>
      </c>
      <c r="BG511" s="6">
        <f t="shared" si="121"/>
        <v>1</v>
      </c>
      <c r="BH511" s="6">
        <f t="shared" si="122"/>
        <v>2</v>
      </c>
      <c r="BI511" s="6">
        <f t="shared" si="123"/>
        <v>0</v>
      </c>
      <c r="BJ511" s="6">
        <f t="shared" si="124"/>
        <v>0</v>
      </c>
      <c r="BK511" s="6">
        <f t="shared" si="125"/>
        <v>0</v>
      </c>
      <c r="BL511" s="6">
        <f t="shared" si="126"/>
        <v>0</v>
      </c>
      <c r="BM511" s="6">
        <f t="shared" si="127"/>
        <v>1</v>
      </c>
      <c r="BN511" s="6">
        <f t="shared" si="128"/>
        <v>2</v>
      </c>
      <c r="BO511" s="6">
        <f t="shared" si="129"/>
        <v>0</v>
      </c>
      <c r="BP511" s="6">
        <f t="shared" si="130"/>
        <v>0</v>
      </c>
      <c r="BQ511" s="6">
        <f t="shared" si="134"/>
        <v>1</v>
      </c>
      <c r="BR511" s="6">
        <f t="shared" si="135"/>
        <v>8</v>
      </c>
      <c r="BS511" s="6">
        <f t="shared" si="136"/>
        <v>0</v>
      </c>
      <c r="BT511" s="6">
        <f t="shared" si="137"/>
        <v>0</v>
      </c>
    </row>
    <row r="512" spans="1:72" hidden="1" x14ac:dyDescent="0.2">
      <c r="A512" s="46">
        <v>1309</v>
      </c>
      <c r="B512" s="46">
        <f t="shared" si="131"/>
        <v>7</v>
      </c>
      <c r="C512" s="46">
        <f t="shared" si="132"/>
        <v>18</v>
      </c>
      <c r="D512" s="46">
        <f t="shared" si="133"/>
        <v>9</v>
      </c>
      <c r="E512" s="85">
        <v>17794</v>
      </c>
      <c r="F512" s="7" t="s">
        <v>2850</v>
      </c>
      <c r="G512" s="50" t="s">
        <v>310</v>
      </c>
      <c r="H512" s="50" t="s">
        <v>307</v>
      </c>
      <c r="I512" s="50">
        <v>1</v>
      </c>
      <c r="J512" s="50">
        <v>1</v>
      </c>
      <c r="L512" s="171">
        <v>6502</v>
      </c>
      <c r="M512" s="57" t="s">
        <v>2286</v>
      </c>
      <c r="O512" s="7">
        <v>9</v>
      </c>
      <c r="P512" s="7">
        <v>4</v>
      </c>
      <c r="Q512" s="7">
        <v>2</v>
      </c>
      <c r="R512" s="7">
        <v>3</v>
      </c>
      <c r="S512" s="7">
        <v>17</v>
      </c>
      <c r="T512" s="7">
        <v>13</v>
      </c>
      <c r="U512" s="7">
        <v>10</v>
      </c>
      <c r="BG512" s="6">
        <f t="shared" si="121"/>
        <v>0</v>
      </c>
      <c r="BH512" s="6">
        <f t="shared" si="122"/>
        <v>0</v>
      </c>
      <c r="BI512" s="6">
        <f t="shared" si="123"/>
        <v>1</v>
      </c>
      <c r="BJ512" s="6">
        <f t="shared" si="124"/>
        <v>1</v>
      </c>
      <c r="BK512" s="6">
        <f t="shared" si="125"/>
        <v>0</v>
      </c>
      <c r="BL512" s="6">
        <f t="shared" si="126"/>
        <v>0</v>
      </c>
      <c r="BM512" s="6">
        <f t="shared" si="127"/>
        <v>1</v>
      </c>
      <c r="BN512" s="6">
        <f t="shared" si="128"/>
        <v>3</v>
      </c>
      <c r="BO512" s="6">
        <f t="shared" si="129"/>
        <v>1</v>
      </c>
      <c r="BP512" s="6">
        <f t="shared" si="130"/>
        <v>1</v>
      </c>
      <c r="BQ512" s="6">
        <f t="shared" si="134"/>
        <v>1</v>
      </c>
      <c r="BR512" s="6">
        <f t="shared" si="135"/>
        <v>9</v>
      </c>
      <c r="BS512" s="6">
        <f t="shared" si="136"/>
        <v>1</v>
      </c>
      <c r="BT512" s="6">
        <f t="shared" si="137"/>
        <v>1</v>
      </c>
    </row>
    <row r="513" spans="1:72" hidden="1" x14ac:dyDescent="0.2">
      <c r="A513" s="46">
        <v>1310</v>
      </c>
      <c r="B513" s="46">
        <f t="shared" si="131"/>
        <v>7</v>
      </c>
      <c r="C513" s="46">
        <f t="shared" si="132"/>
        <v>25</v>
      </c>
      <c r="D513" s="46">
        <f t="shared" si="133"/>
        <v>9</v>
      </c>
      <c r="E513" s="85">
        <v>17801</v>
      </c>
      <c r="F513" s="7" t="s">
        <v>1113</v>
      </c>
      <c r="G513" s="50" t="s">
        <v>103</v>
      </c>
      <c r="H513" s="50" t="s">
        <v>306</v>
      </c>
      <c r="I513" s="50">
        <v>4</v>
      </c>
      <c r="J513" s="50">
        <v>0</v>
      </c>
      <c r="L513" s="171">
        <v>10706</v>
      </c>
      <c r="M513" s="57" t="s">
        <v>743</v>
      </c>
      <c r="O513" s="7">
        <v>10</v>
      </c>
      <c r="P513" s="7">
        <v>5</v>
      </c>
      <c r="Q513" s="7">
        <v>2</v>
      </c>
      <c r="R513" s="7">
        <v>3</v>
      </c>
      <c r="S513" s="7">
        <v>21</v>
      </c>
      <c r="T513" s="7">
        <v>13</v>
      </c>
      <c r="U513" s="7">
        <v>12</v>
      </c>
      <c r="BG513" s="6">
        <f t="shared" si="121"/>
        <v>1</v>
      </c>
      <c r="BH513" s="6">
        <f t="shared" si="122"/>
        <v>1</v>
      </c>
      <c r="BI513" s="6">
        <f t="shared" si="123"/>
        <v>0</v>
      </c>
      <c r="BJ513" s="6">
        <f t="shared" si="124"/>
        <v>0</v>
      </c>
      <c r="BK513" s="6">
        <f t="shared" si="125"/>
        <v>0</v>
      </c>
      <c r="BL513" s="6">
        <f t="shared" si="126"/>
        <v>0</v>
      </c>
      <c r="BM513" s="6">
        <f t="shared" si="127"/>
        <v>1</v>
      </c>
      <c r="BN513" s="6">
        <f t="shared" si="128"/>
        <v>4</v>
      </c>
      <c r="BO513" s="6">
        <f t="shared" si="129"/>
        <v>0</v>
      </c>
      <c r="BP513" s="6">
        <f t="shared" si="130"/>
        <v>0</v>
      </c>
      <c r="BQ513" s="6">
        <f t="shared" si="134"/>
        <v>1</v>
      </c>
      <c r="BR513" s="6">
        <f t="shared" si="135"/>
        <v>10</v>
      </c>
      <c r="BS513" s="6">
        <f t="shared" si="136"/>
        <v>0</v>
      </c>
      <c r="BT513" s="6">
        <f t="shared" si="137"/>
        <v>0</v>
      </c>
    </row>
    <row r="514" spans="1:72" hidden="1" x14ac:dyDescent="0.2">
      <c r="A514" s="46">
        <v>1311</v>
      </c>
      <c r="B514" s="46">
        <f t="shared" si="131"/>
        <v>7</v>
      </c>
      <c r="C514" s="46">
        <f t="shared" si="132"/>
        <v>2</v>
      </c>
      <c r="D514" s="46">
        <f t="shared" si="133"/>
        <v>10</v>
      </c>
      <c r="E514" s="85">
        <v>17808</v>
      </c>
      <c r="F514" s="7" t="s">
        <v>3382</v>
      </c>
      <c r="G514" s="50" t="s">
        <v>310</v>
      </c>
      <c r="H514" s="50" t="s">
        <v>308</v>
      </c>
      <c r="I514" s="50">
        <v>1</v>
      </c>
      <c r="J514" s="50">
        <v>3</v>
      </c>
      <c r="L514" s="171">
        <v>11595</v>
      </c>
      <c r="M514" s="57" t="s">
        <v>2483</v>
      </c>
      <c r="O514" s="7">
        <v>11</v>
      </c>
      <c r="P514" s="7">
        <v>5</v>
      </c>
      <c r="Q514" s="7">
        <v>2</v>
      </c>
      <c r="R514" s="7">
        <v>4</v>
      </c>
      <c r="S514" s="7">
        <v>22</v>
      </c>
      <c r="T514" s="7">
        <v>16</v>
      </c>
      <c r="U514" s="7">
        <v>12</v>
      </c>
      <c r="BG514" s="6">
        <f t="shared" ref="BG514:BG577" si="138">IF(H514="W",1,0)</f>
        <v>0</v>
      </c>
      <c r="BH514" s="6">
        <f t="shared" ref="BH514:BH577" si="139">IF(H514="W",BH513+1,0)</f>
        <v>0</v>
      </c>
      <c r="BI514" s="6">
        <f t="shared" ref="BI514:BI577" si="140">IF(H514="D",1,0)</f>
        <v>0</v>
      </c>
      <c r="BJ514" s="6">
        <f t="shared" ref="BJ514:BJ577" si="141">IF(H514="D",BJ513+1,0)</f>
        <v>0</v>
      </c>
      <c r="BK514" s="6">
        <f t="shared" ref="BK514:BK577" si="142">IF(H514="L",1,0)</f>
        <v>1</v>
      </c>
      <c r="BL514" s="6">
        <f t="shared" ref="BL514:BL577" si="143">IF(H514="L",BL513+1,0)</f>
        <v>1</v>
      </c>
      <c r="BM514" s="6">
        <f t="shared" ref="BM514:BM577" si="144">IF(OR(H514="W",H514="D"),1,0)</f>
        <v>0</v>
      </c>
      <c r="BN514" s="6">
        <f t="shared" ref="BN514:BN577" si="145">IF(OR(H514="W",H514="D"),BN513+1,0)</f>
        <v>0</v>
      </c>
      <c r="BO514" s="6">
        <f t="shared" ref="BO514:BO577" si="146">IF(OR(H514="L",H514="D"),1,0)</f>
        <v>1</v>
      </c>
      <c r="BP514" s="6">
        <f t="shared" ref="BP514:BP577" si="147">IF(OR(H514="L",H514="D"),BP513+1,0)</f>
        <v>1</v>
      </c>
      <c r="BQ514" s="6">
        <f t="shared" si="134"/>
        <v>1</v>
      </c>
      <c r="BR514" s="6">
        <f t="shared" si="135"/>
        <v>11</v>
      </c>
      <c r="BS514" s="6">
        <f t="shared" si="136"/>
        <v>1</v>
      </c>
      <c r="BT514" s="6">
        <f t="shared" si="137"/>
        <v>1</v>
      </c>
    </row>
    <row r="515" spans="1:72" hidden="1" x14ac:dyDescent="0.2">
      <c r="A515" s="46">
        <v>1312</v>
      </c>
      <c r="B515" s="46">
        <f t="shared" ref="B515:B578" si="148">WEEKDAY(E515)</f>
        <v>7</v>
      </c>
      <c r="C515" s="46">
        <f t="shared" ref="C515:C578" si="149">DAY(E515)</f>
        <v>9</v>
      </c>
      <c r="D515" s="46">
        <f t="shared" ref="D515:D578" si="150">MONTH(E515)</f>
        <v>10</v>
      </c>
      <c r="E515" s="85">
        <v>17815</v>
      </c>
      <c r="F515" s="7" t="s">
        <v>234</v>
      </c>
      <c r="G515" s="50" t="s">
        <v>103</v>
      </c>
      <c r="H515" s="50" t="s">
        <v>306</v>
      </c>
      <c r="I515" s="50">
        <v>5</v>
      </c>
      <c r="J515" s="50">
        <v>1</v>
      </c>
      <c r="L515" s="171">
        <v>10611</v>
      </c>
      <c r="M515" s="57" t="s">
        <v>744</v>
      </c>
      <c r="O515" s="7">
        <v>12</v>
      </c>
      <c r="P515" s="7">
        <v>6</v>
      </c>
      <c r="Q515" s="7">
        <v>2</v>
      </c>
      <c r="R515" s="7">
        <v>4</v>
      </c>
      <c r="S515" s="7">
        <v>27</v>
      </c>
      <c r="T515" s="7">
        <v>17</v>
      </c>
      <c r="U515" s="7">
        <v>14</v>
      </c>
      <c r="BG515" s="6">
        <f t="shared" si="138"/>
        <v>1</v>
      </c>
      <c r="BH515" s="6">
        <f t="shared" si="139"/>
        <v>1</v>
      </c>
      <c r="BI515" s="6">
        <f t="shared" si="140"/>
        <v>0</v>
      </c>
      <c r="BJ515" s="6">
        <f t="shared" si="141"/>
        <v>0</v>
      </c>
      <c r="BK515" s="6">
        <f t="shared" si="142"/>
        <v>0</v>
      </c>
      <c r="BL515" s="6">
        <f t="shared" si="143"/>
        <v>0</v>
      </c>
      <c r="BM515" s="6">
        <f t="shared" si="144"/>
        <v>1</v>
      </c>
      <c r="BN515" s="6">
        <f t="shared" si="145"/>
        <v>1</v>
      </c>
      <c r="BO515" s="6">
        <f t="shared" si="146"/>
        <v>0</v>
      </c>
      <c r="BP515" s="6">
        <f t="shared" si="147"/>
        <v>0</v>
      </c>
      <c r="BQ515" s="6">
        <f t="shared" ref="BQ515:BQ578" si="151">IF(I515&gt;0,1,0)</f>
        <v>1</v>
      </c>
      <c r="BR515" s="6">
        <f t="shared" ref="BR515:BR578" si="152">IF(I515&gt;0,BR514+1,0)</f>
        <v>12</v>
      </c>
      <c r="BS515" s="6">
        <f t="shared" si="136"/>
        <v>1</v>
      </c>
      <c r="BT515" s="6">
        <f t="shared" si="137"/>
        <v>2</v>
      </c>
    </row>
    <row r="516" spans="1:72" hidden="1" x14ac:dyDescent="0.2">
      <c r="A516" s="46">
        <v>1313</v>
      </c>
      <c r="B516" s="46">
        <f t="shared" si="148"/>
        <v>7</v>
      </c>
      <c r="C516" s="46">
        <f t="shared" si="149"/>
        <v>16</v>
      </c>
      <c r="D516" s="46">
        <f t="shared" si="150"/>
        <v>10</v>
      </c>
      <c r="E516" s="85">
        <v>17822</v>
      </c>
      <c r="F516" s="7" t="s">
        <v>593</v>
      </c>
      <c r="G516" s="50" t="s">
        <v>310</v>
      </c>
      <c r="H516" s="50" t="s">
        <v>308</v>
      </c>
      <c r="I516" s="50">
        <v>0</v>
      </c>
      <c r="J516" s="50">
        <v>5</v>
      </c>
      <c r="L516" s="171">
        <v>9336</v>
      </c>
      <c r="O516" s="7">
        <v>13</v>
      </c>
      <c r="P516" s="7">
        <v>6</v>
      </c>
      <c r="Q516" s="7">
        <v>2</v>
      </c>
      <c r="R516" s="7">
        <v>5</v>
      </c>
      <c r="S516" s="7">
        <v>27</v>
      </c>
      <c r="T516" s="7">
        <v>22</v>
      </c>
      <c r="U516" s="7">
        <v>14</v>
      </c>
      <c r="BG516" s="6">
        <f t="shared" si="138"/>
        <v>0</v>
      </c>
      <c r="BH516" s="6">
        <f t="shared" si="139"/>
        <v>0</v>
      </c>
      <c r="BI516" s="6">
        <f t="shared" si="140"/>
        <v>0</v>
      </c>
      <c r="BJ516" s="6">
        <f t="shared" si="141"/>
        <v>0</v>
      </c>
      <c r="BK516" s="6">
        <f t="shared" si="142"/>
        <v>1</v>
      </c>
      <c r="BL516" s="6">
        <f t="shared" si="143"/>
        <v>1</v>
      </c>
      <c r="BM516" s="6">
        <f t="shared" si="144"/>
        <v>0</v>
      </c>
      <c r="BN516" s="6">
        <f t="shared" si="145"/>
        <v>0</v>
      </c>
      <c r="BO516" s="6">
        <f t="shared" si="146"/>
        <v>1</v>
      </c>
      <c r="BP516" s="6">
        <f t="shared" si="147"/>
        <v>1</v>
      </c>
      <c r="BQ516" s="6">
        <f t="shared" si="151"/>
        <v>0</v>
      </c>
      <c r="BR516" s="6">
        <f t="shared" si="152"/>
        <v>0</v>
      </c>
      <c r="BS516" s="6">
        <f t="shared" si="136"/>
        <v>1</v>
      </c>
      <c r="BT516" s="6">
        <f t="shared" si="137"/>
        <v>3</v>
      </c>
    </row>
    <row r="517" spans="1:72" hidden="1" x14ac:dyDescent="0.2">
      <c r="A517" s="46">
        <v>1314</v>
      </c>
      <c r="B517" s="46">
        <f t="shared" si="148"/>
        <v>7</v>
      </c>
      <c r="C517" s="46">
        <f t="shared" si="149"/>
        <v>23</v>
      </c>
      <c r="D517" s="46">
        <f t="shared" si="150"/>
        <v>10</v>
      </c>
      <c r="E517" s="85">
        <v>17829</v>
      </c>
      <c r="F517" s="7" t="s">
        <v>3</v>
      </c>
      <c r="G517" s="50" t="s">
        <v>103</v>
      </c>
      <c r="H517" s="50" t="s">
        <v>306</v>
      </c>
      <c r="I517" s="50">
        <v>2</v>
      </c>
      <c r="J517" s="50">
        <v>1</v>
      </c>
      <c r="L517" s="171">
        <v>10888</v>
      </c>
      <c r="M517" s="57" t="s">
        <v>1542</v>
      </c>
      <c r="O517" s="7">
        <v>14</v>
      </c>
      <c r="P517" s="7">
        <v>7</v>
      </c>
      <c r="Q517" s="7">
        <v>2</v>
      </c>
      <c r="R517" s="7">
        <v>5</v>
      </c>
      <c r="S517" s="7">
        <v>29</v>
      </c>
      <c r="T517" s="7">
        <v>23</v>
      </c>
      <c r="U517" s="7">
        <v>16</v>
      </c>
      <c r="BG517" s="6">
        <f t="shared" si="138"/>
        <v>1</v>
      </c>
      <c r="BH517" s="6">
        <f t="shared" si="139"/>
        <v>1</v>
      </c>
      <c r="BI517" s="6">
        <f t="shared" si="140"/>
        <v>0</v>
      </c>
      <c r="BJ517" s="6">
        <f t="shared" si="141"/>
        <v>0</v>
      </c>
      <c r="BK517" s="6">
        <f t="shared" si="142"/>
        <v>0</v>
      </c>
      <c r="BL517" s="6">
        <f t="shared" si="143"/>
        <v>0</v>
      </c>
      <c r="BM517" s="6">
        <f t="shared" si="144"/>
        <v>1</v>
      </c>
      <c r="BN517" s="6">
        <f t="shared" si="145"/>
        <v>1</v>
      </c>
      <c r="BO517" s="6">
        <f t="shared" si="146"/>
        <v>0</v>
      </c>
      <c r="BP517" s="6">
        <f t="shared" si="147"/>
        <v>0</v>
      </c>
      <c r="BQ517" s="6">
        <f t="shared" si="151"/>
        <v>1</v>
      </c>
      <c r="BR517" s="6">
        <f t="shared" si="152"/>
        <v>1</v>
      </c>
      <c r="BS517" s="6">
        <f t="shared" si="136"/>
        <v>1</v>
      </c>
      <c r="BT517" s="6">
        <f t="shared" si="137"/>
        <v>4</v>
      </c>
    </row>
    <row r="518" spans="1:72" hidden="1" x14ac:dyDescent="0.2">
      <c r="A518" s="46">
        <v>1315</v>
      </c>
      <c r="B518" s="46">
        <f t="shared" si="148"/>
        <v>7</v>
      </c>
      <c r="C518" s="46">
        <f t="shared" si="149"/>
        <v>30</v>
      </c>
      <c r="D518" s="46">
        <f t="shared" si="150"/>
        <v>10</v>
      </c>
      <c r="E518" s="85">
        <v>17836</v>
      </c>
      <c r="F518" s="7" t="s">
        <v>1412</v>
      </c>
      <c r="G518" s="50" t="s">
        <v>310</v>
      </c>
      <c r="H518" s="50" t="s">
        <v>307</v>
      </c>
      <c r="I518" s="50">
        <v>0</v>
      </c>
      <c r="J518" s="50">
        <v>0</v>
      </c>
      <c r="L518" s="171">
        <v>8019</v>
      </c>
      <c r="O518" s="7">
        <v>15</v>
      </c>
      <c r="P518" s="7">
        <v>7</v>
      </c>
      <c r="Q518" s="7">
        <v>3</v>
      </c>
      <c r="R518" s="7">
        <v>5</v>
      </c>
      <c r="S518" s="7">
        <v>29</v>
      </c>
      <c r="T518" s="7">
        <v>23</v>
      </c>
      <c r="U518" s="7">
        <v>17</v>
      </c>
      <c r="BG518" s="6">
        <f t="shared" si="138"/>
        <v>0</v>
      </c>
      <c r="BH518" s="6">
        <f t="shared" si="139"/>
        <v>0</v>
      </c>
      <c r="BI518" s="6">
        <f t="shared" si="140"/>
        <v>1</v>
      </c>
      <c r="BJ518" s="6">
        <f t="shared" si="141"/>
        <v>1</v>
      </c>
      <c r="BK518" s="6">
        <f t="shared" si="142"/>
        <v>0</v>
      </c>
      <c r="BL518" s="6">
        <f t="shared" si="143"/>
        <v>0</v>
      </c>
      <c r="BM518" s="6">
        <f t="shared" si="144"/>
        <v>1</v>
      </c>
      <c r="BN518" s="6">
        <f t="shared" si="145"/>
        <v>2</v>
      </c>
      <c r="BO518" s="6">
        <f t="shared" si="146"/>
        <v>1</v>
      </c>
      <c r="BP518" s="6">
        <f t="shared" si="147"/>
        <v>1</v>
      </c>
      <c r="BQ518" s="6">
        <f t="shared" si="151"/>
        <v>0</v>
      </c>
      <c r="BR518" s="6">
        <f t="shared" si="152"/>
        <v>0</v>
      </c>
      <c r="BS518" s="6">
        <f t="shared" si="136"/>
        <v>0</v>
      </c>
      <c r="BT518" s="6">
        <f t="shared" si="137"/>
        <v>0</v>
      </c>
    </row>
    <row r="519" spans="1:72" hidden="1" x14ac:dyDescent="0.2">
      <c r="A519" s="46">
        <v>1316</v>
      </c>
      <c r="B519" s="46">
        <f t="shared" si="148"/>
        <v>7</v>
      </c>
      <c r="C519" s="46">
        <f t="shared" si="149"/>
        <v>6</v>
      </c>
      <c r="D519" s="46">
        <f t="shared" si="150"/>
        <v>11</v>
      </c>
      <c r="E519" s="85">
        <v>17843</v>
      </c>
      <c r="F519" s="7" t="s">
        <v>112</v>
      </c>
      <c r="G519" s="50" t="s">
        <v>103</v>
      </c>
      <c r="H519" s="50" t="s">
        <v>306</v>
      </c>
      <c r="I519" s="50">
        <v>4</v>
      </c>
      <c r="J519" s="50">
        <v>0</v>
      </c>
      <c r="L519" s="171">
        <v>9921</v>
      </c>
      <c r="M519" s="57" t="s">
        <v>745</v>
      </c>
      <c r="O519" s="7">
        <v>16</v>
      </c>
      <c r="P519" s="7">
        <v>8</v>
      </c>
      <c r="Q519" s="7">
        <v>3</v>
      </c>
      <c r="R519" s="7">
        <v>5</v>
      </c>
      <c r="S519" s="7">
        <v>33</v>
      </c>
      <c r="T519" s="7">
        <v>23</v>
      </c>
      <c r="U519" s="7">
        <v>19</v>
      </c>
      <c r="BG519" s="6">
        <f t="shared" si="138"/>
        <v>1</v>
      </c>
      <c r="BH519" s="6">
        <f t="shared" si="139"/>
        <v>1</v>
      </c>
      <c r="BI519" s="6">
        <f t="shared" si="140"/>
        <v>0</v>
      </c>
      <c r="BJ519" s="6">
        <f t="shared" si="141"/>
        <v>0</v>
      </c>
      <c r="BK519" s="6">
        <f t="shared" si="142"/>
        <v>0</v>
      </c>
      <c r="BL519" s="6">
        <f t="shared" si="143"/>
        <v>0</v>
      </c>
      <c r="BM519" s="6">
        <f t="shared" si="144"/>
        <v>1</v>
      </c>
      <c r="BN519" s="6">
        <f t="shared" si="145"/>
        <v>3</v>
      </c>
      <c r="BO519" s="6">
        <f t="shared" si="146"/>
        <v>0</v>
      </c>
      <c r="BP519" s="6">
        <f t="shared" si="147"/>
        <v>0</v>
      </c>
      <c r="BQ519" s="6">
        <f t="shared" si="151"/>
        <v>1</v>
      </c>
      <c r="BR519" s="6">
        <f t="shared" si="152"/>
        <v>1</v>
      </c>
      <c r="BS519" s="6">
        <f t="shared" si="136"/>
        <v>0</v>
      </c>
      <c r="BT519" s="6">
        <f t="shared" si="137"/>
        <v>0</v>
      </c>
    </row>
    <row r="520" spans="1:72" hidden="1" x14ac:dyDescent="0.2">
      <c r="A520" s="46">
        <v>1317</v>
      </c>
      <c r="B520" s="46">
        <f t="shared" si="148"/>
        <v>7</v>
      </c>
      <c r="C520" s="46">
        <f t="shared" si="149"/>
        <v>13</v>
      </c>
      <c r="D520" s="46">
        <f t="shared" si="150"/>
        <v>11</v>
      </c>
      <c r="E520" s="85">
        <v>17850</v>
      </c>
      <c r="F520" s="7" t="s">
        <v>257</v>
      </c>
      <c r="G520" s="50" t="s">
        <v>310</v>
      </c>
      <c r="H520" s="50" t="s">
        <v>308</v>
      </c>
      <c r="I520" s="50">
        <v>1</v>
      </c>
      <c r="J520" s="50">
        <v>2</v>
      </c>
      <c r="L520" s="171">
        <v>3617</v>
      </c>
      <c r="M520" s="57" t="s">
        <v>2897</v>
      </c>
      <c r="O520" s="7">
        <v>17</v>
      </c>
      <c r="P520" s="7">
        <v>8</v>
      </c>
      <c r="Q520" s="7">
        <v>3</v>
      </c>
      <c r="R520" s="7">
        <v>6</v>
      </c>
      <c r="S520" s="7">
        <v>34</v>
      </c>
      <c r="T520" s="7">
        <v>25</v>
      </c>
      <c r="U520" s="7">
        <v>19</v>
      </c>
      <c r="BG520" s="6">
        <f t="shared" si="138"/>
        <v>0</v>
      </c>
      <c r="BH520" s="6">
        <f t="shared" si="139"/>
        <v>0</v>
      </c>
      <c r="BI520" s="6">
        <f t="shared" si="140"/>
        <v>0</v>
      </c>
      <c r="BJ520" s="6">
        <f t="shared" si="141"/>
        <v>0</v>
      </c>
      <c r="BK520" s="6">
        <f t="shared" si="142"/>
        <v>1</v>
      </c>
      <c r="BL520" s="6">
        <f t="shared" si="143"/>
        <v>1</v>
      </c>
      <c r="BM520" s="6">
        <f t="shared" si="144"/>
        <v>0</v>
      </c>
      <c r="BN520" s="6">
        <f t="shared" si="145"/>
        <v>0</v>
      </c>
      <c r="BO520" s="6">
        <f t="shared" si="146"/>
        <v>1</v>
      </c>
      <c r="BP520" s="6">
        <f t="shared" si="147"/>
        <v>1</v>
      </c>
      <c r="BQ520" s="6">
        <f t="shared" si="151"/>
        <v>1</v>
      </c>
      <c r="BR520" s="6">
        <f t="shared" si="152"/>
        <v>2</v>
      </c>
      <c r="BS520" s="6">
        <f t="shared" si="136"/>
        <v>1</v>
      </c>
      <c r="BT520" s="6">
        <f t="shared" si="137"/>
        <v>1</v>
      </c>
    </row>
    <row r="521" spans="1:72" hidden="1" x14ac:dyDescent="0.2">
      <c r="A521" s="46">
        <v>1318</v>
      </c>
      <c r="B521" s="46">
        <f t="shared" si="148"/>
        <v>7</v>
      </c>
      <c r="C521" s="46">
        <f t="shared" si="149"/>
        <v>20</v>
      </c>
      <c r="D521" s="46">
        <f t="shared" si="150"/>
        <v>11</v>
      </c>
      <c r="E521" s="85">
        <v>17857</v>
      </c>
      <c r="F521" s="7" t="s">
        <v>663</v>
      </c>
      <c r="G521" s="50" t="s">
        <v>103</v>
      </c>
      <c r="H521" s="50" t="s">
        <v>306</v>
      </c>
      <c r="I521" s="50">
        <v>6</v>
      </c>
      <c r="J521" s="50">
        <v>1</v>
      </c>
      <c r="L521" s="171">
        <v>19216</v>
      </c>
      <c r="M521" s="57" t="s">
        <v>2898</v>
      </c>
      <c r="O521" s="7">
        <v>18</v>
      </c>
      <c r="P521" s="7">
        <v>9</v>
      </c>
      <c r="Q521" s="7">
        <v>3</v>
      </c>
      <c r="R521" s="7">
        <v>6</v>
      </c>
      <c r="S521" s="7">
        <v>40</v>
      </c>
      <c r="T521" s="7">
        <v>26</v>
      </c>
      <c r="U521" s="7">
        <v>21</v>
      </c>
      <c r="BG521" s="6">
        <f t="shared" si="138"/>
        <v>1</v>
      </c>
      <c r="BH521" s="6">
        <f t="shared" si="139"/>
        <v>1</v>
      </c>
      <c r="BI521" s="6">
        <f t="shared" si="140"/>
        <v>0</v>
      </c>
      <c r="BJ521" s="6">
        <f t="shared" si="141"/>
        <v>0</v>
      </c>
      <c r="BK521" s="6">
        <f t="shared" si="142"/>
        <v>0</v>
      </c>
      <c r="BL521" s="6">
        <f t="shared" si="143"/>
        <v>0</v>
      </c>
      <c r="BM521" s="6">
        <f t="shared" si="144"/>
        <v>1</v>
      </c>
      <c r="BN521" s="6">
        <f t="shared" si="145"/>
        <v>1</v>
      </c>
      <c r="BO521" s="6">
        <f t="shared" si="146"/>
        <v>0</v>
      </c>
      <c r="BP521" s="6">
        <f t="shared" si="147"/>
        <v>0</v>
      </c>
      <c r="BQ521" s="6">
        <f t="shared" si="151"/>
        <v>1</v>
      </c>
      <c r="BR521" s="6">
        <f t="shared" si="152"/>
        <v>3</v>
      </c>
      <c r="BS521" s="6">
        <f t="shared" si="136"/>
        <v>1</v>
      </c>
      <c r="BT521" s="6">
        <f t="shared" si="137"/>
        <v>2</v>
      </c>
    </row>
    <row r="522" spans="1:72" hidden="1" x14ac:dyDescent="0.2">
      <c r="A522" s="46">
        <v>1319</v>
      </c>
      <c r="B522" s="46">
        <f t="shared" si="148"/>
        <v>7</v>
      </c>
      <c r="C522" s="46">
        <f t="shared" si="149"/>
        <v>25</v>
      </c>
      <c r="D522" s="46">
        <f t="shared" si="150"/>
        <v>12</v>
      </c>
      <c r="E522" s="85">
        <v>17892</v>
      </c>
      <c r="F522" s="7" t="s">
        <v>1612</v>
      </c>
      <c r="G522" s="50" t="s">
        <v>310</v>
      </c>
      <c r="H522" s="50" t="s">
        <v>308</v>
      </c>
      <c r="I522" s="50">
        <v>1</v>
      </c>
      <c r="J522" s="50">
        <v>3</v>
      </c>
      <c r="L522" s="171">
        <v>4772</v>
      </c>
      <c r="M522" s="57" t="s">
        <v>2899</v>
      </c>
      <c r="O522" s="7">
        <v>19</v>
      </c>
      <c r="P522" s="7">
        <v>9</v>
      </c>
      <c r="Q522" s="7">
        <v>3</v>
      </c>
      <c r="R522" s="7">
        <v>7</v>
      </c>
      <c r="S522" s="7">
        <v>41</v>
      </c>
      <c r="T522" s="7">
        <v>29</v>
      </c>
      <c r="U522" s="7">
        <v>21</v>
      </c>
      <c r="BG522" s="6">
        <f t="shared" si="138"/>
        <v>0</v>
      </c>
      <c r="BH522" s="6">
        <f t="shared" si="139"/>
        <v>0</v>
      </c>
      <c r="BI522" s="6">
        <f t="shared" si="140"/>
        <v>0</v>
      </c>
      <c r="BJ522" s="6">
        <f t="shared" si="141"/>
        <v>0</v>
      </c>
      <c r="BK522" s="6">
        <f t="shared" si="142"/>
        <v>1</v>
      </c>
      <c r="BL522" s="6">
        <f t="shared" si="143"/>
        <v>1</v>
      </c>
      <c r="BM522" s="6">
        <f t="shared" si="144"/>
        <v>0</v>
      </c>
      <c r="BN522" s="6">
        <f t="shared" si="145"/>
        <v>0</v>
      </c>
      <c r="BO522" s="6">
        <f t="shared" si="146"/>
        <v>1</v>
      </c>
      <c r="BP522" s="6">
        <f t="shared" si="147"/>
        <v>1</v>
      </c>
      <c r="BQ522" s="6">
        <f t="shared" si="151"/>
        <v>1</v>
      </c>
      <c r="BR522" s="6">
        <f t="shared" si="152"/>
        <v>4</v>
      </c>
      <c r="BS522" s="6">
        <f t="shared" si="136"/>
        <v>1</v>
      </c>
      <c r="BT522" s="6">
        <f t="shared" si="137"/>
        <v>3</v>
      </c>
    </row>
    <row r="523" spans="1:72" hidden="1" x14ac:dyDescent="0.2">
      <c r="A523" s="46">
        <v>1320</v>
      </c>
      <c r="B523" s="46">
        <f t="shared" si="148"/>
        <v>1</v>
      </c>
      <c r="C523" s="46">
        <f t="shared" si="149"/>
        <v>26</v>
      </c>
      <c r="D523" s="46">
        <f t="shared" si="150"/>
        <v>12</v>
      </c>
      <c r="E523" s="85">
        <v>17893</v>
      </c>
      <c r="F523" s="7" t="s">
        <v>2845</v>
      </c>
      <c r="G523" s="50" t="s">
        <v>103</v>
      </c>
      <c r="H523" s="50" t="s">
        <v>306</v>
      </c>
      <c r="I523" s="50">
        <v>2</v>
      </c>
      <c r="J523" s="50">
        <v>1</v>
      </c>
      <c r="L523" s="171">
        <v>10870</v>
      </c>
      <c r="M523" s="57" t="s">
        <v>2287</v>
      </c>
      <c r="O523" s="7">
        <v>20</v>
      </c>
      <c r="P523" s="7">
        <v>10</v>
      </c>
      <c r="Q523" s="7">
        <v>3</v>
      </c>
      <c r="R523" s="7">
        <v>7</v>
      </c>
      <c r="S523" s="7">
        <v>43</v>
      </c>
      <c r="T523" s="7">
        <v>30</v>
      </c>
      <c r="U523" s="7">
        <v>23</v>
      </c>
      <c r="BG523" s="6">
        <f t="shared" si="138"/>
        <v>1</v>
      </c>
      <c r="BH523" s="6">
        <f t="shared" si="139"/>
        <v>1</v>
      </c>
      <c r="BI523" s="6">
        <f t="shared" si="140"/>
        <v>0</v>
      </c>
      <c r="BJ523" s="6">
        <f t="shared" si="141"/>
        <v>0</v>
      </c>
      <c r="BK523" s="6">
        <f t="shared" si="142"/>
        <v>0</v>
      </c>
      <c r="BL523" s="6">
        <f t="shared" si="143"/>
        <v>0</v>
      </c>
      <c r="BM523" s="6">
        <f t="shared" si="144"/>
        <v>1</v>
      </c>
      <c r="BN523" s="6">
        <f t="shared" si="145"/>
        <v>1</v>
      </c>
      <c r="BO523" s="6">
        <f t="shared" si="146"/>
        <v>0</v>
      </c>
      <c r="BP523" s="6">
        <f t="shared" si="147"/>
        <v>0</v>
      </c>
      <c r="BQ523" s="6">
        <f t="shared" si="151"/>
        <v>1</v>
      </c>
      <c r="BR523" s="6">
        <f t="shared" si="152"/>
        <v>5</v>
      </c>
      <c r="BS523" s="6">
        <f t="shared" ref="BS523:BS586" si="153">IF(J523&gt;0,1,0)</f>
        <v>1</v>
      </c>
      <c r="BT523" s="6">
        <f t="shared" ref="BT523:BT586" si="154">IF(J523&gt;0,BT522+1,0)</f>
        <v>4</v>
      </c>
    </row>
    <row r="524" spans="1:72" hidden="1" x14ac:dyDescent="0.2">
      <c r="A524" s="46">
        <v>1321</v>
      </c>
      <c r="B524" s="46">
        <f t="shared" si="148"/>
        <v>7</v>
      </c>
      <c r="C524" s="46">
        <f t="shared" si="149"/>
        <v>1</v>
      </c>
      <c r="D524" s="46">
        <f t="shared" si="150"/>
        <v>1</v>
      </c>
      <c r="E524" s="85">
        <v>17899</v>
      </c>
      <c r="F524" s="7" t="s">
        <v>259</v>
      </c>
      <c r="G524" s="50" t="s">
        <v>103</v>
      </c>
      <c r="H524" s="50" t="s">
        <v>307</v>
      </c>
      <c r="I524" s="50">
        <v>2</v>
      </c>
      <c r="J524" s="50">
        <v>2</v>
      </c>
      <c r="L524" s="171">
        <v>9175</v>
      </c>
      <c r="M524" s="57" t="s">
        <v>1542</v>
      </c>
      <c r="O524" s="7">
        <v>21</v>
      </c>
      <c r="P524" s="7">
        <v>10</v>
      </c>
      <c r="Q524" s="7">
        <v>4</v>
      </c>
      <c r="R524" s="7">
        <v>7</v>
      </c>
      <c r="S524" s="7">
        <v>45</v>
      </c>
      <c r="T524" s="7">
        <v>32</v>
      </c>
      <c r="U524" s="7">
        <v>24</v>
      </c>
      <c r="BG524" s="6">
        <f t="shared" si="138"/>
        <v>0</v>
      </c>
      <c r="BH524" s="6">
        <f t="shared" si="139"/>
        <v>0</v>
      </c>
      <c r="BI524" s="6">
        <f t="shared" si="140"/>
        <v>1</v>
      </c>
      <c r="BJ524" s="6">
        <f t="shared" si="141"/>
        <v>1</v>
      </c>
      <c r="BK524" s="6">
        <f t="shared" si="142"/>
        <v>0</v>
      </c>
      <c r="BL524" s="6">
        <f t="shared" si="143"/>
        <v>0</v>
      </c>
      <c r="BM524" s="6">
        <f t="shared" si="144"/>
        <v>1</v>
      </c>
      <c r="BN524" s="6">
        <f t="shared" si="145"/>
        <v>2</v>
      </c>
      <c r="BO524" s="6">
        <f t="shared" si="146"/>
        <v>1</v>
      </c>
      <c r="BP524" s="6">
        <f t="shared" si="147"/>
        <v>1</v>
      </c>
      <c r="BQ524" s="6">
        <f t="shared" si="151"/>
        <v>1</v>
      </c>
      <c r="BR524" s="6">
        <f t="shared" si="152"/>
        <v>6</v>
      </c>
      <c r="BS524" s="6">
        <f t="shared" si="153"/>
        <v>1</v>
      </c>
      <c r="BT524" s="6">
        <f t="shared" si="154"/>
        <v>5</v>
      </c>
    </row>
    <row r="525" spans="1:72" hidden="1" x14ac:dyDescent="0.2">
      <c r="A525" s="46">
        <v>1322</v>
      </c>
      <c r="B525" s="46">
        <f t="shared" si="148"/>
        <v>7</v>
      </c>
      <c r="C525" s="46">
        <f t="shared" si="149"/>
        <v>8</v>
      </c>
      <c r="D525" s="46">
        <f t="shared" si="150"/>
        <v>1</v>
      </c>
      <c r="E525" s="85">
        <v>17906</v>
      </c>
      <c r="F525" s="7" t="s">
        <v>591</v>
      </c>
      <c r="G525" s="50" t="s">
        <v>103</v>
      </c>
      <c r="H525" s="50" t="s">
        <v>308</v>
      </c>
      <c r="I525" s="50">
        <v>2</v>
      </c>
      <c r="J525" s="50">
        <v>3</v>
      </c>
      <c r="L525" s="171">
        <v>11230</v>
      </c>
      <c r="M525" s="57" t="s">
        <v>2900</v>
      </c>
      <c r="O525" s="7">
        <v>22</v>
      </c>
      <c r="P525" s="7">
        <v>10</v>
      </c>
      <c r="Q525" s="7">
        <v>4</v>
      </c>
      <c r="R525" s="7">
        <v>8</v>
      </c>
      <c r="S525" s="7">
        <v>47</v>
      </c>
      <c r="T525" s="7">
        <v>35</v>
      </c>
      <c r="U525" s="7">
        <v>24</v>
      </c>
      <c r="BG525" s="6">
        <f t="shared" si="138"/>
        <v>0</v>
      </c>
      <c r="BH525" s="6">
        <f t="shared" si="139"/>
        <v>0</v>
      </c>
      <c r="BI525" s="6">
        <f t="shared" si="140"/>
        <v>0</v>
      </c>
      <c r="BJ525" s="6">
        <f t="shared" si="141"/>
        <v>0</v>
      </c>
      <c r="BK525" s="6">
        <f t="shared" si="142"/>
        <v>1</v>
      </c>
      <c r="BL525" s="6">
        <f t="shared" si="143"/>
        <v>1</v>
      </c>
      <c r="BM525" s="6">
        <f t="shared" si="144"/>
        <v>0</v>
      </c>
      <c r="BN525" s="6">
        <f t="shared" si="145"/>
        <v>0</v>
      </c>
      <c r="BO525" s="6">
        <f t="shared" si="146"/>
        <v>1</v>
      </c>
      <c r="BP525" s="6">
        <f t="shared" si="147"/>
        <v>2</v>
      </c>
      <c r="BQ525" s="6">
        <f t="shared" si="151"/>
        <v>1</v>
      </c>
      <c r="BR525" s="6">
        <f t="shared" si="152"/>
        <v>7</v>
      </c>
      <c r="BS525" s="6">
        <f t="shared" si="153"/>
        <v>1</v>
      </c>
      <c r="BT525" s="6">
        <f t="shared" si="154"/>
        <v>6</v>
      </c>
    </row>
    <row r="526" spans="1:72" hidden="1" x14ac:dyDescent="0.2">
      <c r="A526" s="46">
        <v>1323</v>
      </c>
      <c r="B526" s="46">
        <f t="shared" si="148"/>
        <v>7</v>
      </c>
      <c r="C526" s="46">
        <f t="shared" si="149"/>
        <v>15</v>
      </c>
      <c r="D526" s="46">
        <f t="shared" si="150"/>
        <v>1</v>
      </c>
      <c r="E526" s="85">
        <v>17913</v>
      </c>
      <c r="F526" s="7" t="s">
        <v>111</v>
      </c>
      <c r="G526" s="50" t="s">
        <v>103</v>
      </c>
      <c r="H526" s="50" t="s">
        <v>306</v>
      </c>
      <c r="I526" s="50">
        <v>4</v>
      </c>
      <c r="J526" s="50">
        <v>0</v>
      </c>
      <c r="L526" s="171">
        <v>5487</v>
      </c>
      <c r="M526" s="57" t="s">
        <v>2901</v>
      </c>
      <c r="O526" s="7">
        <v>23</v>
      </c>
      <c r="P526" s="7">
        <v>11</v>
      </c>
      <c r="Q526" s="7">
        <v>4</v>
      </c>
      <c r="R526" s="7">
        <v>8</v>
      </c>
      <c r="S526" s="7">
        <v>51</v>
      </c>
      <c r="T526" s="7">
        <v>35</v>
      </c>
      <c r="U526" s="7">
        <v>26</v>
      </c>
      <c r="BG526" s="6">
        <f t="shared" si="138"/>
        <v>1</v>
      </c>
      <c r="BH526" s="6">
        <f t="shared" si="139"/>
        <v>1</v>
      </c>
      <c r="BI526" s="6">
        <f t="shared" si="140"/>
        <v>0</v>
      </c>
      <c r="BJ526" s="6">
        <f t="shared" si="141"/>
        <v>0</v>
      </c>
      <c r="BK526" s="6">
        <f t="shared" si="142"/>
        <v>0</v>
      </c>
      <c r="BL526" s="6">
        <f t="shared" si="143"/>
        <v>0</v>
      </c>
      <c r="BM526" s="6">
        <f t="shared" si="144"/>
        <v>1</v>
      </c>
      <c r="BN526" s="6">
        <f t="shared" si="145"/>
        <v>1</v>
      </c>
      <c r="BO526" s="6">
        <f t="shared" si="146"/>
        <v>0</v>
      </c>
      <c r="BP526" s="6">
        <f t="shared" si="147"/>
        <v>0</v>
      </c>
      <c r="BQ526" s="6">
        <f t="shared" si="151"/>
        <v>1</v>
      </c>
      <c r="BR526" s="6">
        <f t="shared" si="152"/>
        <v>8</v>
      </c>
      <c r="BS526" s="6">
        <f t="shared" si="153"/>
        <v>0</v>
      </c>
      <c r="BT526" s="6">
        <f t="shared" si="154"/>
        <v>0</v>
      </c>
    </row>
    <row r="527" spans="1:72" hidden="1" x14ac:dyDescent="0.2">
      <c r="A527" s="46">
        <v>1324</v>
      </c>
      <c r="B527" s="46">
        <f t="shared" si="148"/>
        <v>7</v>
      </c>
      <c r="C527" s="46">
        <f t="shared" si="149"/>
        <v>22</v>
      </c>
      <c r="D527" s="46">
        <f t="shared" si="150"/>
        <v>1</v>
      </c>
      <c r="E527" s="85">
        <v>17920</v>
      </c>
      <c r="F527" s="7" t="s">
        <v>2070</v>
      </c>
      <c r="G527" s="50" t="s">
        <v>310</v>
      </c>
      <c r="H527" s="50" t="s">
        <v>307</v>
      </c>
      <c r="I527" s="50">
        <v>3</v>
      </c>
      <c r="J527" s="50">
        <v>3</v>
      </c>
      <c r="L527" s="171">
        <v>9035</v>
      </c>
      <c r="M527" s="57" t="s">
        <v>2902</v>
      </c>
      <c r="O527" s="7">
        <v>24</v>
      </c>
      <c r="P527" s="7">
        <v>11</v>
      </c>
      <c r="Q527" s="7">
        <v>5</v>
      </c>
      <c r="R527" s="7">
        <v>8</v>
      </c>
      <c r="S527" s="7">
        <v>54</v>
      </c>
      <c r="T527" s="7">
        <v>38</v>
      </c>
      <c r="U527" s="7">
        <v>27</v>
      </c>
      <c r="BG527" s="6">
        <f t="shared" si="138"/>
        <v>0</v>
      </c>
      <c r="BH527" s="6">
        <f t="shared" si="139"/>
        <v>0</v>
      </c>
      <c r="BI527" s="6">
        <f t="shared" si="140"/>
        <v>1</v>
      </c>
      <c r="BJ527" s="6">
        <f t="shared" si="141"/>
        <v>1</v>
      </c>
      <c r="BK527" s="6">
        <f t="shared" si="142"/>
        <v>0</v>
      </c>
      <c r="BL527" s="6">
        <f t="shared" si="143"/>
        <v>0</v>
      </c>
      <c r="BM527" s="6">
        <f t="shared" si="144"/>
        <v>1</v>
      </c>
      <c r="BN527" s="6">
        <f t="shared" si="145"/>
        <v>2</v>
      </c>
      <c r="BO527" s="6">
        <f t="shared" si="146"/>
        <v>1</v>
      </c>
      <c r="BP527" s="6">
        <f t="shared" si="147"/>
        <v>1</v>
      </c>
      <c r="BQ527" s="6">
        <f t="shared" si="151"/>
        <v>1</v>
      </c>
      <c r="BR527" s="6">
        <f t="shared" si="152"/>
        <v>9</v>
      </c>
      <c r="BS527" s="6">
        <f t="shared" si="153"/>
        <v>1</v>
      </c>
      <c r="BT527" s="6">
        <f t="shared" si="154"/>
        <v>1</v>
      </c>
    </row>
    <row r="528" spans="1:72" hidden="1" x14ac:dyDescent="0.2">
      <c r="A528" s="46">
        <v>1325</v>
      </c>
      <c r="B528" s="46">
        <f t="shared" si="148"/>
        <v>7</v>
      </c>
      <c r="C528" s="46">
        <f t="shared" si="149"/>
        <v>29</v>
      </c>
      <c r="D528" s="46">
        <f t="shared" si="150"/>
        <v>1</v>
      </c>
      <c r="E528" s="85">
        <v>17927</v>
      </c>
      <c r="F528" s="7" t="s">
        <v>109</v>
      </c>
      <c r="G528" s="50" t="s">
        <v>310</v>
      </c>
      <c r="H528" s="50" t="s">
        <v>308</v>
      </c>
      <c r="I528" s="50">
        <v>0</v>
      </c>
      <c r="J528" s="50">
        <v>2</v>
      </c>
      <c r="L528" s="171">
        <v>6765</v>
      </c>
      <c r="O528" s="7">
        <v>25</v>
      </c>
      <c r="P528" s="7">
        <v>11</v>
      </c>
      <c r="Q528" s="7">
        <v>5</v>
      </c>
      <c r="R528" s="7">
        <v>9</v>
      </c>
      <c r="S528" s="7">
        <v>54</v>
      </c>
      <c r="T528" s="7">
        <v>40</v>
      </c>
      <c r="U528" s="7">
        <v>27</v>
      </c>
      <c r="BG528" s="6">
        <f t="shared" si="138"/>
        <v>0</v>
      </c>
      <c r="BH528" s="6">
        <f t="shared" si="139"/>
        <v>0</v>
      </c>
      <c r="BI528" s="6">
        <f t="shared" si="140"/>
        <v>0</v>
      </c>
      <c r="BJ528" s="6">
        <f t="shared" si="141"/>
        <v>0</v>
      </c>
      <c r="BK528" s="6">
        <f t="shared" si="142"/>
        <v>1</v>
      </c>
      <c r="BL528" s="6">
        <f t="shared" si="143"/>
        <v>1</v>
      </c>
      <c r="BM528" s="6">
        <f t="shared" si="144"/>
        <v>0</v>
      </c>
      <c r="BN528" s="6">
        <f t="shared" si="145"/>
        <v>0</v>
      </c>
      <c r="BO528" s="6">
        <f t="shared" si="146"/>
        <v>1</v>
      </c>
      <c r="BP528" s="6">
        <f t="shared" si="147"/>
        <v>2</v>
      </c>
      <c r="BQ528" s="6">
        <f t="shared" si="151"/>
        <v>0</v>
      </c>
      <c r="BR528" s="6">
        <f t="shared" si="152"/>
        <v>0</v>
      </c>
      <c r="BS528" s="6">
        <f t="shared" si="153"/>
        <v>1</v>
      </c>
      <c r="BT528" s="6">
        <f t="shared" si="154"/>
        <v>2</v>
      </c>
    </row>
    <row r="529" spans="1:72" hidden="1" x14ac:dyDescent="0.2">
      <c r="A529" s="46">
        <v>1326</v>
      </c>
      <c r="B529" s="46">
        <f t="shared" si="148"/>
        <v>7</v>
      </c>
      <c r="C529" s="46">
        <f t="shared" si="149"/>
        <v>5</v>
      </c>
      <c r="D529" s="46">
        <f t="shared" si="150"/>
        <v>2</v>
      </c>
      <c r="E529" s="85">
        <v>17934</v>
      </c>
      <c r="F529" s="7" t="s">
        <v>3574</v>
      </c>
      <c r="G529" s="50" t="s">
        <v>103</v>
      </c>
      <c r="H529" s="50" t="s">
        <v>308</v>
      </c>
      <c r="I529" s="50">
        <v>0</v>
      </c>
      <c r="J529" s="50">
        <v>1</v>
      </c>
      <c r="L529" s="171">
        <v>9704</v>
      </c>
      <c r="O529" s="7">
        <v>26</v>
      </c>
      <c r="P529" s="7">
        <v>11</v>
      </c>
      <c r="Q529" s="7">
        <v>5</v>
      </c>
      <c r="R529" s="7">
        <v>10</v>
      </c>
      <c r="S529" s="7">
        <v>54</v>
      </c>
      <c r="T529" s="7">
        <v>41</v>
      </c>
      <c r="U529" s="7">
        <v>27</v>
      </c>
      <c r="BG529" s="6">
        <f t="shared" si="138"/>
        <v>0</v>
      </c>
      <c r="BH529" s="6">
        <f t="shared" si="139"/>
        <v>0</v>
      </c>
      <c r="BI529" s="6">
        <f t="shared" si="140"/>
        <v>0</v>
      </c>
      <c r="BJ529" s="6">
        <f t="shared" si="141"/>
        <v>0</v>
      </c>
      <c r="BK529" s="6">
        <f t="shared" si="142"/>
        <v>1</v>
      </c>
      <c r="BL529" s="6">
        <f t="shared" si="143"/>
        <v>2</v>
      </c>
      <c r="BM529" s="6">
        <f t="shared" si="144"/>
        <v>0</v>
      </c>
      <c r="BN529" s="6">
        <f t="shared" si="145"/>
        <v>0</v>
      </c>
      <c r="BO529" s="6">
        <f t="shared" si="146"/>
        <v>1</v>
      </c>
      <c r="BP529" s="6">
        <f t="shared" si="147"/>
        <v>3</v>
      </c>
      <c r="BQ529" s="6">
        <f t="shared" si="151"/>
        <v>0</v>
      </c>
      <c r="BR529" s="6">
        <f t="shared" si="152"/>
        <v>0</v>
      </c>
      <c r="BS529" s="6">
        <f t="shared" si="153"/>
        <v>1</v>
      </c>
      <c r="BT529" s="6">
        <f t="shared" si="154"/>
        <v>3</v>
      </c>
    </row>
    <row r="530" spans="1:72" hidden="1" x14ac:dyDescent="0.2">
      <c r="A530" s="46">
        <v>1327</v>
      </c>
      <c r="B530" s="46">
        <f t="shared" si="148"/>
        <v>7</v>
      </c>
      <c r="C530" s="46">
        <f t="shared" si="149"/>
        <v>12</v>
      </c>
      <c r="D530" s="46">
        <f t="shared" si="150"/>
        <v>2</v>
      </c>
      <c r="E530" s="85">
        <v>17941</v>
      </c>
      <c r="F530" s="7" t="s">
        <v>1701</v>
      </c>
      <c r="G530" s="50" t="s">
        <v>310</v>
      </c>
      <c r="H530" s="50" t="s">
        <v>307</v>
      </c>
      <c r="I530" s="50">
        <v>2</v>
      </c>
      <c r="J530" s="50">
        <v>2</v>
      </c>
      <c r="L530" s="171">
        <v>9405</v>
      </c>
      <c r="M530" s="57" t="s">
        <v>2903</v>
      </c>
      <c r="O530" s="7">
        <v>27</v>
      </c>
      <c r="P530" s="7">
        <v>11</v>
      </c>
      <c r="Q530" s="7">
        <v>6</v>
      </c>
      <c r="R530" s="7">
        <v>10</v>
      </c>
      <c r="S530" s="7">
        <v>56</v>
      </c>
      <c r="T530" s="7">
        <v>43</v>
      </c>
      <c r="U530" s="7">
        <v>28</v>
      </c>
      <c r="BG530" s="6">
        <f t="shared" si="138"/>
        <v>0</v>
      </c>
      <c r="BH530" s="6">
        <f t="shared" si="139"/>
        <v>0</v>
      </c>
      <c r="BI530" s="6">
        <f t="shared" si="140"/>
        <v>1</v>
      </c>
      <c r="BJ530" s="6">
        <f t="shared" si="141"/>
        <v>1</v>
      </c>
      <c r="BK530" s="6">
        <f t="shared" si="142"/>
        <v>0</v>
      </c>
      <c r="BL530" s="6">
        <f t="shared" si="143"/>
        <v>0</v>
      </c>
      <c r="BM530" s="6">
        <f t="shared" si="144"/>
        <v>1</v>
      </c>
      <c r="BN530" s="6">
        <f t="shared" si="145"/>
        <v>1</v>
      </c>
      <c r="BO530" s="6">
        <f t="shared" si="146"/>
        <v>1</v>
      </c>
      <c r="BP530" s="6">
        <f t="shared" si="147"/>
        <v>4</v>
      </c>
      <c r="BQ530" s="6">
        <f t="shared" si="151"/>
        <v>1</v>
      </c>
      <c r="BR530" s="6">
        <f t="shared" si="152"/>
        <v>1</v>
      </c>
      <c r="BS530" s="6">
        <f t="shared" si="153"/>
        <v>1</v>
      </c>
      <c r="BT530" s="6">
        <f t="shared" si="154"/>
        <v>4</v>
      </c>
    </row>
    <row r="531" spans="1:72" hidden="1" x14ac:dyDescent="0.2">
      <c r="A531" s="46">
        <v>1328</v>
      </c>
      <c r="B531" s="46">
        <f t="shared" si="148"/>
        <v>7</v>
      </c>
      <c r="C531" s="46">
        <f t="shared" si="149"/>
        <v>19</v>
      </c>
      <c r="D531" s="46">
        <f t="shared" si="150"/>
        <v>2</v>
      </c>
      <c r="E531" s="85">
        <v>17948</v>
      </c>
      <c r="F531" s="7" t="s">
        <v>689</v>
      </c>
      <c r="G531" s="50" t="s">
        <v>310</v>
      </c>
      <c r="H531" s="50" t="s">
        <v>306</v>
      </c>
      <c r="I531" s="50">
        <v>3</v>
      </c>
      <c r="J531" s="50">
        <v>2</v>
      </c>
      <c r="L531" s="171">
        <v>8148</v>
      </c>
      <c r="M531" s="57" t="s">
        <v>2904</v>
      </c>
      <c r="O531" s="7">
        <v>28</v>
      </c>
      <c r="P531" s="7">
        <v>12</v>
      </c>
      <c r="Q531" s="7">
        <v>6</v>
      </c>
      <c r="R531" s="7">
        <v>10</v>
      </c>
      <c r="S531" s="7">
        <v>59</v>
      </c>
      <c r="T531" s="7">
        <v>45</v>
      </c>
      <c r="U531" s="7">
        <v>30</v>
      </c>
      <c r="BG531" s="6">
        <f t="shared" si="138"/>
        <v>1</v>
      </c>
      <c r="BH531" s="6">
        <f t="shared" si="139"/>
        <v>1</v>
      </c>
      <c r="BI531" s="6">
        <f t="shared" si="140"/>
        <v>0</v>
      </c>
      <c r="BJ531" s="6">
        <f t="shared" si="141"/>
        <v>0</v>
      </c>
      <c r="BK531" s="6">
        <f t="shared" si="142"/>
        <v>0</v>
      </c>
      <c r="BL531" s="6">
        <f t="shared" si="143"/>
        <v>0</v>
      </c>
      <c r="BM531" s="6">
        <f t="shared" si="144"/>
        <v>1</v>
      </c>
      <c r="BN531" s="6">
        <f t="shared" si="145"/>
        <v>2</v>
      </c>
      <c r="BO531" s="6">
        <f t="shared" si="146"/>
        <v>0</v>
      </c>
      <c r="BP531" s="6">
        <f t="shared" si="147"/>
        <v>0</v>
      </c>
      <c r="BQ531" s="6">
        <f t="shared" si="151"/>
        <v>1</v>
      </c>
      <c r="BR531" s="6">
        <f t="shared" si="152"/>
        <v>2</v>
      </c>
      <c r="BS531" s="6">
        <f t="shared" si="153"/>
        <v>1</v>
      </c>
      <c r="BT531" s="6">
        <f t="shared" si="154"/>
        <v>5</v>
      </c>
    </row>
    <row r="532" spans="1:72" hidden="1" x14ac:dyDescent="0.2">
      <c r="A532" s="46">
        <v>1329</v>
      </c>
      <c r="B532" s="46">
        <f t="shared" si="148"/>
        <v>7</v>
      </c>
      <c r="C532" s="46">
        <f t="shared" si="149"/>
        <v>26</v>
      </c>
      <c r="D532" s="46">
        <f t="shared" si="150"/>
        <v>2</v>
      </c>
      <c r="E532" s="85">
        <v>17955</v>
      </c>
      <c r="F532" s="7" t="s">
        <v>3369</v>
      </c>
      <c r="G532" s="50" t="s">
        <v>103</v>
      </c>
      <c r="H532" s="50" t="s">
        <v>308</v>
      </c>
      <c r="I532" s="50">
        <v>2</v>
      </c>
      <c r="J532" s="50">
        <v>5</v>
      </c>
      <c r="L532" s="171">
        <v>10586</v>
      </c>
      <c r="M532" s="57" t="s">
        <v>276</v>
      </c>
      <c r="O532" s="7">
        <v>29</v>
      </c>
      <c r="P532" s="7">
        <v>12</v>
      </c>
      <c r="Q532" s="7">
        <v>6</v>
      </c>
      <c r="R532" s="7">
        <v>11</v>
      </c>
      <c r="S532" s="7">
        <v>61</v>
      </c>
      <c r="T532" s="7">
        <v>50</v>
      </c>
      <c r="U532" s="7">
        <v>30</v>
      </c>
      <c r="BG532" s="6">
        <f t="shared" si="138"/>
        <v>0</v>
      </c>
      <c r="BH532" s="6">
        <f t="shared" si="139"/>
        <v>0</v>
      </c>
      <c r="BI532" s="6">
        <f t="shared" si="140"/>
        <v>0</v>
      </c>
      <c r="BJ532" s="6">
        <f t="shared" si="141"/>
        <v>0</v>
      </c>
      <c r="BK532" s="6">
        <f t="shared" si="142"/>
        <v>1</v>
      </c>
      <c r="BL532" s="6">
        <f t="shared" si="143"/>
        <v>1</v>
      </c>
      <c r="BM532" s="6">
        <f t="shared" si="144"/>
        <v>0</v>
      </c>
      <c r="BN532" s="6">
        <f t="shared" si="145"/>
        <v>0</v>
      </c>
      <c r="BO532" s="6">
        <f t="shared" si="146"/>
        <v>1</v>
      </c>
      <c r="BP532" s="6">
        <f t="shared" si="147"/>
        <v>1</v>
      </c>
      <c r="BQ532" s="6">
        <f t="shared" si="151"/>
        <v>1</v>
      </c>
      <c r="BR532" s="6">
        <f t="shared" si="152"/>
        <v>3</v>
      </c>
      <c r="BS532" s="6">
        <f t="shared" si="153"/>
        <v>1</v>
      </c>
      <c r="BT532" s="6">
        <f t="shared" si="154"/>
        <v>6</v>
      </c>
    </row>
    <row r="533" spans="1:72" hidden="1" x14ac:dyDescent="0.2">
      <c r="A533" s="46">
        <v>1330</v>
      </c>
      <c r="B533" s="46">
        <f t="shared" si="148"/>
        <v>7</v>
      </c>
      <c r="C533" s="46">
        <f t="shared" si="149"/>
        <v>5</v>
      </c>
      <c r="D533" s="46">
        <f t="shared" si="150"/>
        <v>3</v>
      </c>
      <c r="E533" s="85">
        <v>17962</v>
      </c>
      <c r="F533" s="7" t="s">
        <v>2385</v>
      </c>
      <c r="G533" s="50" t="s">
        <v>310</v>
      </c>
      <c r="H533" s="50" t="s">
        <v>307</v>
      </c>
      <c r="I533" s="50">
        <v>3</v>
      </c>
      <c r="J533" s="50">
        <v>3</v>
      </c>
      <c r="L533" s="171">
        <v>3062</v>
      </c>
      <c r="M533" s="57" t="s">
        <v>764</v>
      </c>
      <c r="O533" s="7">
        <v>30</v>
      </c>
      <c r="P533" s="7">
        <v>12</v>
      </c>
      <c r="Q533" s="7">
        <v>7</v>
      </c>
      <c r="R533" s="7">
        <v>11</v>
      </c>
      <c r="S533" s="7">
        <v>64</v>
      </c>
      <c r="T533" s="7">
        <v>53</v>
      </c>
      <c r="U533" s="7">
        <v>31</v>
      </c>
      <c r="BG533" s="6">
        <f t="shared" si="138"/>
        <v>0</v>
      </c>
      <c r="BH533" s="6">
        <f t="shared" si="139"/>
        <v>0</v>
      </c>
      <c r="BI533" s="6">
        <f t="shared" si="140"/>
        <v>1</v>
      </c>
      <c r="BJ533" s="6">
        <f t="shared" si="141"/>
        <v>1</v>
      </c>
      <c r="BK533" s="6">
        <f t="shared" si="142"/>
        <v>0</v>
      </c>
      <c r="BL533" s="6">
        <f t="shared" si="143"/>
        <v>0</v>
      </c>
      <c r="BM533" s="6">
        <f t="shared" si="144"/>
        <v>1</v>
      </c>
      <c r="BN533" s="6">
        <f t="shared" si="145"/>
        <v>1</v>
      </c>
      <c r="BO533" s="6">
        <f t="shared" si="146"/>
        <v>1</v>
      </c>
      <c r="BP533" s="6">
        <f t="shared" si="147"/>
        <v>2</v>
      </c>
      <c r="BQ533" s="6">
        <f t="shared" si="151"/>
        <v>1</v>
      </c>
      <c r="BR533" s="6">
        <f t="shared" si="152"/>
        <v>4</v>
      </c>
      <c r="BS533" s="6">
        <f t="shared" si="153"/>
        <v>1</v>
      </c>
      <c r="BT533" s="6">
        <f t="shared" si="154"/>
        <v>7</v>
      </c>
    </row>
    <row r="534" spans="1:72" hidden="1" x14ac:dyDescent="0.2">
      <c r="A534" s="46">
        <v>1331</v>
      </c>
      <c r="B534" s="46">
        <f t="shared" si="148"/>
        <v>7</v>
      </c>
      <c r="C534" s="46">
        <f t="shared" si="149"/>
        <v>12</v>
      </c>
      <c r="D534" s="46">
        <f t="shared" si="150"/>
        <v>3</v>
      </c>
      <c r="E534" s="85">
        <v>17969</v>
      </c>
      <c r="F534" s="7" t="s">
        <v>1611</v>
      </c>
      <c r="G534" s="50" t="s">
        <v>103</v>
      </c>
      <c r="H534" s="50" t="s">
        <v>306</v>
      </c>
      <c r="I534" s="50">
        <v>2</v>
      </c>
      <c r="J534" s="50">
        <v>0</v>
      </c>
      <c r="L534" s="171">
        <v>8853</v>
      </c>
      <c r="M534" s="57" t="s">
        <v>765</v>
      </c>
      <c r="O534" s="7">
        <v>31</v>
      </c>
      <c r="P534" s="7">
        <v>13</v>
      </c>
      <c r="Q534" s="7">
        <v>7</v>
      </c>
      <c r="R534" s="7">
        <v>11</v>
      </c>
      <c r="S534" s="7">
        <v>66</v>
      </c>
      <c r="T534" s="7">
        <v>53</v>
      </c>
      <c r="U534" s="7">
        <v>33</v>
      </c>
      <c r="BG534" s="6">
        <f t="shared" si="138"/>
        <v>1</v>
      </c>
      <c r="BH534" s="6">
        <f t="shared" si="139"/>
        <v>1</v>
      </c>
      <c r="BI534" s="6">
        <f t="shared" si="140"/>
        <v>0</v>
      </c>
      <c r="BJ534" s="6">
        <f t="shared" si="141"/>
        <v>0</v>
      </c>
      <c r="BK534" s="6">
        <f t="shared" si="142"/>
        <v>0</v>
      </c>
      <c r="BL534" s="6">
        <f t="shared" si="143"/>
        <v>0</v>
      </c>
      <c r="BM534" s="6">
        <f t="shared" si="144"/>
        <v>1</v>
      </c>
      <c r="BN534" s="6">
        <f t="shared" si="145"/>
        <v>2</v>
      </c>
      <c r="BO534" s="6">
        <f t="shared" si="146"/>
        <v>0</v>
      </c>
      <c r="BP534" s="6">
        <f t="shared" si="147"/>
        <v>0</v>
      </c>
      <c r="BQ534" s="6">
        <f t="shared" si="151"/>
        <v>1</v>
      </c>
      <c r="BR534" s="6">
        <f t="shared" si="152"/>
        <v>5</v>
      </c>
      <c r="BS534" s="6">
        <f t="shared" si="153"/>
        <v>0</v>
      </c>
      <c r="BT534" s="6">
        <f t="shared" si="154"/>
        <v>0</v>
      </c>
    </row>
    <row r="535" spans="1:72" hidden="1" x14ac:dyDescent="0.2">
      <c r="A535" s="46">
        <v>1332</v>
      </c>
      <c r="B535" s="46">
        <f t="shared" si="148"/>
        <v>7</v>
      </c>
      <c r="C535" s="46">
        <f t="shared" si="149"/>
        <v>19</v>
      </c>
      <c r="D535" s="46">
        <f t="shared" si="150"/>
        <v>3</v>
      </c>
      <c r="E535" s="85">
        <v>17976</v>
      </c>
      <c r="F535" s="7" t="s">
        <v>243</v>
      </c>
      <c r="G535" s="50" t="s">
        <v>310</v>
      </c>
      <c r="H535" s="50" t="s">
        <v>308</v>
      </c>
      <c r="I535" s="50">
        <v>0</v>
      </c>
      <c r="J535" s="50">
        <v>3</v>
      </c>
      <c r="L535" s="171">
        <v>8197</v>
      </c>
      <c r="O535" s="7">
        <v>32</v>
      </c>
      <c r="P535" s="7">
        <v>13</v>
      </c>
      <c r="Q535" s="7">
        <v>7</v>
      </c>
      <c r="R535" s="7">
        <v>12</v>
      </c>
      <c r="S535" s="7">
        <v>66</v>
      </c>
      <c r="T535" s="7">
        <v>56</v>
      </c>
      <c r="U535" s="7">
        <v>33</v>
      </c>
      <c r="BG535" s="6">
        <f t="shared" si="138"/>
        <v>0</v>
      </c>
      <c r="BH535" s="6">
        <f t="shared" si="139"/>
        <v>0</v>
      </c>
      <c r="BI535" s="6">
        <f t="shared" si="140"/>
        <v>0</v>
      </c>
      <c r="BJ535" s="6">
        <f t="shared" si="141"/>
        <v>0</v>
      </c>
      <c r="BK535" s="6">
        <f t="shared" si="142"/>
        <v>1</v>
      </c>
      <c r="BL535" s="6">
        <f t="shared" si="143"/>
        <v>1</v>
      </c>
      <c r="BM535" s="6">
        <f t="shared" si="144"/>
        <v>0</v>
      </c>
      <c r="BN535" s="6">
        <f t="shared" si="145"/>
        <v>0</v>
      </c>
      <c r="BO535" s="6">
        <f t="shared" si="146"/>
        <v>1</v>
      </c>
      <c r="BP535" s="6">
        <f t="shared" si="147"/>
        <v>1</v>
      </c>
      <c r="BQ535" s="6">
        <f t="shared" si="151"/>
        <v>0</v>
      </c>
      <c r="BR535" s="6">
        <f t="shared" si="152"/>
        <v>0</v>
      </c>
      <c r="BS535" s="6">
        <f t="shared" si="153"/>
        <v>1</v>
      </c>
      <c r="BT535" s="6">
        <f t="shared" si="154"/>
        <v>1</v>
      </c>
    </row>
    <row r="536" spans="1:72" hidden="1" x14ac:dyDescent="0.2">
      <c r="A536" s="46">
        <v>1333</v>
      </c>
      <c r="B536" s="46">
        <f t="shared" si="148"/>
        <v>7</v>
      </c>
      <c r="C536" s="46">
        <f t="shared" si="149"/>
        <v>26</v>
      </c>
      <c r="D536" s="46">
        <f t="shared" si="150"/>
        <v>3</v>
      </c>
      <c r="E536" s="85">
        <v>17983</v>
      </c>
      <c r="F536" s="7" t="s">
        <v>661</v>
      </c>
      <c r="G536" s="50" t="s">
        <v>103</v>
      </c>
      <c r="H536" s="50" t="s">
        <v>306</v>
      </c>
      <c r="I536" s="50">
        <v>1</v>
      </c>
      <c r="J536" s="50">
        <v>0</v>
      </c>
      <c r="L536" s="171">
        <v>6799</v>
      </c>
      <c r="M536" s="57" t="s">
        <v>726</v>
      </c>
      <c r="O536" s="7">
        <v>33</v>
      </c>
      <c r="P536" s="7">
        <v>14</v>
      </c>
      <c r="Q536" s="7">
        <v>7</v>
      </c>
      <c r="R536" s="7">
        <v>12</v>
      </c>
      <c r="S536" s="7">
        <v>67</v>
      </c>
      <c r="T536" s="7">
        <v>56</v>
      </c>
      <c r="U536" s="7">
        <v>35</v>
      </c>
      <c r="BG536" s="6">
        <f t="shared" si="138"/>
        <v>1</v>
      </c>
      <c r="BH536" s="6">
        <f t="shared" si="139"/>
        <v>1</v>
      </c>
      <c r="BI536" s="6">
        <f t="shared" si="140"/>
        <v>0</v>
      </c>
      <c r="BJ536" s="6">
        <f t="shared" si="141"/>
        <v>0</v>
      </c>
      <c r="BK536" s="6">
        <f t="shared" si="142"/>
        <v>0</v>
      </c>
      <c r="BL536" s="6">
        <f t="shared" si="143"/>
        <v>0</v>
      </c>
      <c r="BM536" s="6">
        <f t="shared" si="144"/>
        <v>1</v>
      </c>
      <c r="BN536" s="6">
        <f t="shared" si="145"/>
        <v>1</v>
      </c>
      <c r="BO536" s="6">
        <f t="shared" si="146"/>
        <v>0</v>
      </c>
      <c r="BP536" s="6">
        <f t="shared" si="147"/>
        <v>0</v>
      </c>
      <c r="BQ536" s="6">
        <f t="shared" si="151"/>
        <v>1</v>
      </c>
      <c r="BR536" s="6">
        <f t="shared" si="152"/>
        <v>1</v>
      </c>
      <c r="BS536" s="6">
        <f t="shared" si="153"/>
        <v>0</v>
      </c>
      <c r="BT536" s="6">
        <f t="shared" si="154"/>
        <v>0</v>
      </c>
    </row>
    <row r="537" spans="1:72" hidden="1" x14ac:dyDescent="0.2">
      <c r="A537" s="46">
        <v>1334</v>
      </c>
      <c r="B537" s="46">
        <f t="shared" si="148"/>
        <v>7</v>
      </c>
      <c r="C537" s="46">
        <f t="shared" si="149"/>
        <v>2</v>
      </c>
      <c r="D537" s="46">
        <f t="shared" si="150"/>
        <v>4</v>
      </c>
      <c r="E537" s="85">
        <v>17990</v>
      </c>
      <c r="F537" s="7" t="s">
        <v>3153</v>
      </c>
      <c r="G537" s="50" t="s">
        <v>310</v>
      </c>
      <c r="H537" s="50" t="s">
        <v>308</v>
      </c>
      <c r="I537" s="50">
        <v>0</v>
      </c>
      <c r="J537" s="50">
        <v>4</v>
      </c>
      <c r="L537" s="171">
        <v>16317</v>
      </c>
      <c r="O537" s="7">
        <v>34</v>
      </c>
      <c r="P537" s="7">
        <v>14</v>
      </c>
      <c r="Q537" s="7">
        <v>7</v>
      </c>
      <c r="R537" s="7">
        <v>13</v>
      </c>
      <c r="S537" s="7">
        <v>67</v>
      </c>
      <c r="T537" s="7">
        <v>60</v>
      </c>
      <c r="U537" s="7">
        <v>35</v>
      </c>
      <c r="BG537" s="6">
        <f t="shared" si="138"/>
        <v>0</v>
      </c>
      <c r="BH537" s="6">
        <f t="shared" si="139"/>
        <v>0</v>
      </c>
      <c r="BI537" s="6">
        <f t="shared" si="140"/>
        <v>0</v>
      </c>
      <c r="BJ537" s="6">
        <f t="shared" si="141"/>
        <v>0</v>
      </c>
      <c r="BK537" s="6">
        <f t="shared" si="142"/>
        <v>1</v>
      </c>
      <c r="BL537" s="6">
        <f t="shared" si="143"/>
        <v>1</v>
      </c>
      <c r="BM537" s="6">
        <f t="shared" si="144"/>
        <v>0</v>
      </c>
      <c r="BN537" s="6">
        <f t="shared" si="145"/>
        <v>0</v>
      </c>
      <c r="BO537" s="6">
        <f t="shared" si="146"/>
        <v>1</v>
      </c>
      <c r="BP537" s="6">
        <f t="shared" si="147"/>
        <v>1</v>
      </c>
      <c r="BQ537" s="6">
        <f t="shared" si="151"/>
        <v>0</v>
      </c>
      <c r="BR537" s="6">
        <f t="shared" si="152"/>
        <v>0</v>
      </c>
      <c r="BS537" s="6">
        <f t="shared" si="153"/>
        <v>1</v>
      </c>
      <c r="BT537" s="6">
        <f t="shared" si="154"/>
        <v>1</v>
      </c>
    </row>
    <row r="538" spans="1:72" hidden="1" x14ac:dyDescent="0.2">
      <c r="A538" s="46">
        <v>1335</v>
      </c>
      <c r="B538" s="46">
        <f t="shared" si="148"/>
        <v>4</v>
      </c>
      <c r="C538" s="46">
        <f t="shared" si="149"/>
        <v>6</v>
      </c>
      <c r="D538" s="46">
        <f t="shared" si="150"/>
        <v>4</v>
      </c>
      <c r="E538" s="85">
        <v>17994</v>
      </c>
      <c r="F538" s="7" t="s">
        <v>2853</v>
      </c>
      <c r="G538" s="50" t="s">
        <v>310</v>
      </c>
      <c r="H538" s="50" t="s">
        <v>306</v>
      </c>
      <c r="I538" s="50">
        <v>3</v>
      </c>
      <c r="J538" s="50">
        <v>2</v>
      </c>
      <c r="L538" s="171">
        <v>40002</v>
      </c>
      <c r="M538" s="57" t="s">
        <v>847</v>
      </c>
      <c r="O538" s="7">
        <v>35</v>
      </c>
      <c r="P538" s="7">
        <v>15</v>
      </c>
      <c r="Q538" s="7">
        <v>7</v>
      </c>
      <c r="R538" s="7">
        <v>13</v>
      </c>
      <c r="S538" s="7">
        <v>70</v>
      </c>
      <c r="T538" s="7">
        <v>62</v>
      </c>
      <c r="U538" s="7">
        <v>37</v>
      </c>
      <c r="BG538" s="6">
        <f t="shared" si="138"/>
        <v>1</v>
      </c>
      <c r="BH538" s="6">
        <f t="shared" si="139"/>
        <v>1</v>
      </c>
      <c r="BI538" s="6">
        <f t="shared" si="140"/>
        <v>0</v>
      </c>
      <c r="BJ538" s="6">
        <f t="shared" si="141"/>
        <v>0</v>
      </c>
      <c r="BK538" s="6">
        <f t="shared" si="142"/>
        <v>0</v>
      </c>
      <c r="BL538" s="6">
        <f t="shared" si="143"/>
        <v>0</v>
      </c>
      <c r="BM538" s="6">
        <f t="shared" si="144"/>
        <v>1</v>
      </c>
      <c r="BN538" s="6">
        <f t="shared" si="145"/>
        <v>1</v>
      </c>
      <c r="BO538" s="6">
        <f t="shared" si="146"/>
        <v>0</v>
      </c>
      <c r="BP538" s="6">
        <f t="shared" si="147"/>
        <v>0</v>
      </c>
      <c r="BQ538" s="6">
        <f t="shared" si="151"/>
        <v>1</v>
      </c>
      <c r="BR538" s="6">
        <f t="shared" si="152"/>
        <v>1</v>
      </c>
      <c r="BS538" s="6">
        <f t="shared" si="153"/>
        <v>1</v>
      </c>
      <c r="BT538" s="6">
        <f t="shared" si="154"/>
        <v>2</v>
      </c>
    </row>
    <row r="539" spans="1:72" hidden="1" x14ac:dyDescent="0.2">
      <c r="A539" s="46">
        <v>1336</v>
      </c>
      <c r="B539" s="46">
        <f t="shared" si="148"/>
        <v>7</v>
      </c>
      <c r="C539" s="46">
        <f t="shared" si="149"/>
        <v>9</v>
      </c>
      <c r="D539" s="46">
        <f t="shared" si="150"/>
        <v>4</v>
      </c>
      <c r="E539" s="85">
        <v>17997</v>
      </c>
      <c r="F539" s="7" t="s">
        <v>691</v>
      </c>
      <c r="G539" s="50" t="s">
        <v>103</v>
      </c>
      <c r="H539" s="50" t="s">
        <v>307</v>
      </c>
      <c r="I539" s="50">
        <v>1</v>
      </c>
      <c r="J539" s="50">
        <v>1</v>
      </c>
      <c r="L539" s="171">
        <v>8409</v>
      </c>
      <c r="M539" s="57" t="s">
        <v>726</v>
      </c>
      <c r="O539" s="7">
        <v>36</v>
      </c>
      <c r="P539" s="7">
        <v>15</v>
      </c>
      <c r="Q539" s="7">
        <v>8</v>
      </c>
      <c r="R539" s="7">
        <v>13</v>
      </c>
      <c r="S539" s="7">
        <v>71</v>
      </c>
      <c r="T539" s="7">
        <v>63</v>
      </c>
      <c r="U539" s="7">
        <v>38</v>
      </c>
      <c r="BG539" s="6">
        <f t="shared" si="138"/>
        <v>0</v>
      </c>
      <c r="BH539" s="6">
        <f t="shared" si="139"/>
        <v>0</v>
      </c>
      <c r="BI539" s="6">
        <f t="shared" si="140"/>
        <v>1</v>
      </c>
      <c r="BJ539" s="6">
        <f t="shared" si="141"/>
        <v>1</v>
      </c>
      <c r="BK539" s="6">
        <f t="shared" si="142"/>
        <v>0</v>
      </c>
      <c r="BL539" s="6">
        <f t="shared" si="143"/>
        <v>0</v>
      </c>
      <c r="BM539" s="6">
        <f t="shared" si="144"/>
        <v>1</v>
      </c>
      <c r="BN539" s="6">
        <f t="shared" si="145"/>
        <v>2</v>
      </c>
      <c r="BO539" s="6">
        <f t="shared" si="146"/>
        <v>1</v>
      </c>
      <c r="BP539" s="6">
        <f t="shared" si="147"/>
        <v>1</v>
      </c>
      <c r="BQ539" s="6">
        <f t="shared" si="151"/>
        <v>1</v>
      </c>
      <c r="BR539" s="6">
        <f t="shared" si="152"/>
        <v>2</v>
      </c>
      <c r="BS539" s="6">
        <f t="shared" si="153"/>
        <v>1</v>
      </c>
      <c r="BT539" s="6">
        <f t="shared" si="154"/>
        <v>3</v>
      </c>
    </row>
    <row r="540" spans="1:72" hidden="1" x14ac:dyDescent="0.2">
      <c r="A540" s="46">
        <v>1337</v>
      </c>
      <c r="B540" s="46">
        <f t="shared" si="148"/>
        <v>6</v>
      </c>
      <c r="C540" s="46">
        <f t="shared" si="149"/>
        <v>15</v>
      </c>
      <c r="D540" s="46">
        <f t="shared" si="150"/>
        <v>4</v>
      </c>
      <c r="E540" s="85">
        <v>18003</v>
      </c>
      <c r="F540" s="7" t="s">
        <v>3368</v>
      </c>
      <c r="G540" s="50" t="s">
        <v>103</v>
      </c>
      <c r="H540" s="50" t="s">
        <v>307</v>
      </c>
      <c r="I540" s="50">
        <v>1</v>
      </c>
      <c r="J540" s="50">
        <v>1</v>
      </c>
      <c r="L540" s="171">
        <v>12438</v>
      </c>
      <c r="M540" s="57" t="s">
        <v>1232</v>
      </c>
      <c r="O540" s="7">
        <v>37</v>
      </c>
      <c r="P540" s="7">
        <v>15</v>
      </c>
      <c r="Q540" s="7">
        <v>9</v>
      </c>
      <c r="R540" s="7">
        <v>13</v>
      </c>
      <c r="S540" s="7">
        <v>72</v>
      </c>
      <c r="T540" s="7">
        <v>64</v>
      </c>
      <c r="U540" s="7">
        <v>39</v>
      </c>
      <c r="BG540" s="6">
        <f t="shared" si="138"/>
        <v>0</v>
      </c>
      <c r="BH540" s="6">
        <f t="shared" si="139"/>
        <v>0</v>
      </c>
      <c r="BI540" s="6">
        <f t="shared" si="140"/>
        <v>1</v>
      </c>
      <c r="BJ540" s="6">
        <f t="shared" si="141"/>
        <v>2</v>
      </c>
      <c r="BK540" s="6">
        <f t="shared" si="142"/>
        <v>0</v>
      </c>
      <c r="BL540" s="6">
        <f t="shared" si="143"/>
        <v>0</v>
      </c>
      <c r="BM540" s="6">
        <f t="shared" si="144"/>
        <v>1</v>
      </c>
      <c r="BN540" s="6">
        <f t="shared" si="145"/>
        <v>3</v>
      </c>
      <c r="BO540" s="6">
        <f t="shared" si="146"/>
        <v>1</v>
      </c>
      <c r="BP540" s="6">
        <f t="shared" si="147"/>
        <v>2</v>
      </c>
      <c r="BQ540" s="6">
        <f t="shared" si="151"/>
        <v>1</v>
      </c>
      <c r="BR540" s="6">
        <f t="shared" si="152"/>
        <v>3</v>
      </c>
      <c r="BS540" s="6">
        <f t="shared" si="153"/>
        <v>1</v>
      </c>
      <c r="BT540" s="6">
        <f t="shared" si="154"/>
        <v>4</v>
      </c>
    </row>
    <row r="541" spans="1:72" hidden="1" x14ac:dyDescent="0.2">
      <c r="A541" s="46">
        <v>1338</v>
      </c>
      <c r="B541" s="46">
        <f t="shared" si="148"/>
        <v>7</v>
      </c>
      <c r="C541" s="46">
        <f t="shared" si="149"/>
        <v>16</v>
      </c>
      <c r="D541" s="46">
        <f t="shared" si="150"/>
        <v>4</v>
      </c>
      <c r="E541" s="85">
        <v>18004</v>
      </c>
      <c r="F541" s="7" t="s">
        <v>261</v>
      </c>
      <c r="G541" s="50" t="s">
        <v>310</v>
      </c>
      <c r="H541" s="50" t="s">
        <v>308</v>
      </c>
      <c r="I541" s="50">
        <v>1</v>
      </c>
      <c r="J541" s="50">
        <v>2</v>
      </c>
      <c r="L541" s="171">
        <v>14229</v>
      </c>
      <c r="M541" s="57" t="s">
        <v>848</v>
      </c>
      <c r="O541" s="7">
        <v>38</v>
      </c>
      <c r="P541" s="7">
        <v>15</v>
      </c>
      <c r="Q541" s="7">
        <v>9</v>
      </c>
      <c r="R541" s="7">
        <v>14</v>
      </c>
      <c r="S541" s="7">
        <v>73</v>
      </c>
      <c r="T541" s="7">
        <v>66</v>
      </c>
      <c r="U541" s="7">
        <v>39</v>
      </c>
      <c r="BG541" s="6">
        <f t="shared" si="138"/>
        <v>0</v>
      </c>
      <c r="BH541" s="6">
        <f t="shared" si="139"/>
        <v>0</v>
      </c>
      <c r="BI541" s="6">
        <f t="shared" si="140"/>
        <v>0</v>
      </c>
      <c r="BJ541" s="6">
        <f t="shared" si="141"/>
        <v>0</v>
      </c>
      <c r="BK541" s="6">
        <f t="shared" si="142"/>
        <v>1</v>
      </c>
      <c r="BL541" s="6">
        <f t="shared" si="143"/>
        <v>1</v>
      </c>
      <c r="BM541" s="6">
        <f t="shared" si="144"/>
        <v>0</v>
      </c>
      <c r="BN541" s="6">
        <f t="shared" si="145"/>
        <v>0</v>
      </c>
      <c r="BO541" s="6">
        <f t="shared" si="146"/>
        <v>1</v>
      </c>
      <c r="BP541" s="6">
        <f t="shared" si="147"/>
        <v>3</v>
      </c>
      <c r="BQ541" s="6">
        <f t="shared" si="151"/>
        <v>1</v>
      </c>
      <c r="BR541" s="6">
        <f t="shared" si="152"/>
        <v>4</v>
      </c>
      <c r="BS541" s="6">
        <f t="shared" si="153"/>
        <v>1</v>
      </c>
      <c r="BT541" s="6">
        <f t="shared" si="154"/>
        <v>5</v>
      </c>
    </row>
    <row r="542" spans="1:72" hidden="1" x14ac:dyDescent="0.2">
      <c r="A542" s="46">
        <v>1339</v>
      </c>
      <c r="B542" s="46">
        <f t="shared" si="148"/>
        <v>2</v>
      </c>
      <c r="C542" s="46">
        <f t="shared" si="149"/>
        <v>18</v>
      </c>
      <c r="D542" s="46">
        <f t="shared" si="150"/>
        <v>4</v>
      </c>
      <c r="E542" s="85">
        <v>18006</v>
      </c>
      <c r="F542" s="7" t="s">
        <v>2348</v>
      </c>
      <c r="G542" s="50" t="s">
        <v>310</v>
      </c>
      <c r="H542" s="50" t="s">
        <v>308</v>
      </c>
      <c r="I542" s="50">
        <v>0</v>
      </c>
      <c r="J542" s="50">
        <v>2</v>
      </c>
      <c r="L542" s="171">
        <v>7759</v>
      </c>
      <c r="O542" s="7">
        <v>39</v>
      </c>
      <c r="P542" s="7">
        <v>15</v>
      </c>
      <c r="Q542" s="7">
        <v>9</v>
      </c>
      <c r="R542" s="7">
        <v>15</v>
      </c>
      <c r="S542" s="7">
        <v>73</v>
      </c>
      <c r="T542" s="7">
        <v>68</v>
      </c>
      <c r="U542" s="7">
        <v>39</v>
      </c>
      <c r="BG542" s="6">
        <f t="shared" si="138"/>
        <v>0</v>
      </c>
      <c r="BH542" s="6">
        <f t="shared" si="139"/>
        <v>0</v>
      </c>
      <c r="BI542" s="6">
        <f t="shared" si="140"/>
        <v>0</v>
      </c>
      <c r="BJ542" s="6">
        <f t="shared" si="141"/>
        <v>0</v>
      </c>
      <c r="BK542" s="6">
        <f t="shared" si="142"/>
        <v>1</v>
      </c>
      <c r="BL542" s="6">
        <f t="shared" si="143"/>
        <v>2</v>
      </c>
      <c r="BM542" s="6">
        <f t="shared" si="144"/>
        <v>0</v>
      </c>
      <c r="BN542" s="6">
        <f t="shared" si="145"/>
        <v>0</v>
      </c>
      <c r="BO542" s="6">
        <f t="shared" si="146"/>
        <v>1</v>
      </c>
      <c r="BP542" s="6">
        <f t="shared" si="147"/>
        <v>4</v>
      </c>
      <c r="BQ542" s="6">
        <f t="shared" si="151"/>
        <v>0</v>
      </c>
      <c r="BR542" s="6">
        <f t="shared" si="152"/>
        <v>0</v>
      </c>
      <c r="BS542" s="6">
        <f t="shared" si="153"/>
        <v>1</v>
      </c>
      <c r="BT542" s="6">
        <f t="shared" si="154"/>
        <v>6</v>
      </c>
    </row>
    <row r="543" spans="1:72" hidden="1" x14ac:dyDescent="0.2">
      <c r="A543" s="46">
        <v>1340</v>
      </c>
      <c r="B543" s="46">
        <f t="shared" si="148"/>
        <v>7</v>
      </c>
      <c r="C543" s="46">
        <f t="shared" si="149"/>
        <v>23</v>
      </c>
      <c r="D543" s="46">
        <f t="shared" si="150"/>
        <v>4</v>
      </c>
      <c r="E543" s="85">
        <v>18011</v>
      </c>
      <c r="F543" s="7" t="s">
        <v>2851</v>
      </c>
      <c r="G543" s="50" t="s">
        <v>103</v>
      </c>
      <c r="H543" s="50" t="s">
        <v>308</v>
      </c>
      <c r="I543" s="50">
        <v>1</v>
      </c>
      <c r="J543" s="50">
        <v>3</v>
      </c>
      <c r="L543" s="171">
        <v>21010</v>
      </c>
      <c r="M543" s="57" t="s">
        <v>2286</v>
      </c>
      <c r="O543" s="7">
        <v>40</v>
      </c>
      <c r="P543" s="7">
        <v>15</v>
      </c>
      <c r="Q543" s="7">
        <v>9</v>
      </c>
      <c r="R543" s="7">
        <v>16</v>
      </c>
      <c r="S543" s="7">
        <v>74</v>
      </c>
      <c r="T543" s="7">
        <v>71</v>
      </c>
      <c r="U543" s="7">
        <v>39</v>
      </c>
      <c r="BG543" s="6">
        <f t="shared" si="138"/>
        <v>0</v>
      </c>
      <c r="BH543" s="6">
        <f t="shared" si="139"/>
        <v>0</v>
      </c>
      <c r="BI543" s="6">
        <f t="shared" si="140"/>
        <v>0</v>
      </c>
      <c r="BJ543" s="6">
        <f t="shared" si="141"/>
        <v>0</v>
      </c>
      <c r="BK543" s="6">
        <f t="shared" si="142"/>
        <v>1</v>
      </c>
      <c r="BL543" s="6">
        <f t="shared" si="143"/>
        <v>3</v>
      </c>
      <c r="BM543" s="6">
        <f t="shared" si="144"/>
        <v>0</v>
      </c>
      <c r="BN543" s="6">
        <f t="shared" si="145"/>
        <v>0</v>
      </c>
      <c r="BO543" s="6">
        <f t="shared" si="146"/>
        <v>1</v>
      </c>
      <c r="BP543" s="6">
        <f t="shared" si="147"/>
        <v>5</v>
      </c>
      <c r="BQ543" s="6">
        <f t="shared" si="151"/>
        <v>1</v>
      </c>
      <c r="BR543" s="6">
        <f t="shared" si="152"/>
        <v>1</v>
      </c>
      <c r="BS543" s="6">
        <f t="shared" si="153"/>
        <v>1</v>
      </c>
      <c r="BT543" s="6">
        <f t="shared" si="154"/>
        <v>7</v>
      </c>
    </row>
    <row r="544" spans="1:72" hidden="1" x14ac:dyDescent="0.2">
      <c r="A544" s="46">
        <v>1341</v>
      </c>
      <c r="B544" s="46">
        <f t="shared" si="148"/>
        <v>7</v>
      </c>
      <c r="C544" s="46">
        <f t="shared" si="149"/>
        <v>30</v>
      </c>
      <c r="D544" s="46">
        <f t="shared" si="150"/>
        <v>4</v>
      </c>
      <c r="E544" s="85">
        <v>18018</v>
      </c>
      <c r="F544" s="7" t="s">
        <v>1632</v>
      </c>
      <c r="G544" s="50" t="s">
        <v>310</v>
      </c>
      <c r="H544" s="50" t="s">
        <v>308</v>
      </c>
      <c r="I544" s="50">
        <v>0</v>
      </c>
      <c r="J544" s="50">
        <v>1</v>
      </c>
      <c r="L544" s="171">
        <v>7079</v>
      </c>
      <c r="O544" s="7">
        <v>41</v>
      </c>
      <c r="P544" s="7">
        <v>15</v>
      </c>
      <c r="Q544" s="7">
        <v>9</v>
      </c>
      <c r="R544" s="7">
        <v>17</v>
      </c>
      <c r="S544" s="7">
        <v>74</v>
      </c>
      <c r="T544" s="7">
        <v>72</v>
      </c>
      <c r="U544" s="7">
        <v>39</v>
      </c>
      <c r="BG544" s="6">
        <f t="shared" si="138"/>
        <v>0</v>
      </c>
      <c r="BH544" s="6">
        <f t="shared" si="139"/>
        <v>0</v>
      </c>
      <c r="BI544" s="6">
        <f t="shared" si="140"/>
        <v>0</v>
      </c>
      <c r="BJ544" s="6">
        <f t="shared" si="141"/>
        <v>0</v>
      </c>
      <c r="BK544" s="6">
        <f t="shared" si="142"/>
        <v>1</v>
      </c>
      <c r="BL544" s="6">
        <f t="shared" si="143"/>
        <v>4</v>
      </c>
      <c r="BM544" s="6">
        <f t="shared" si="144"/>
        <v>0</v>
      </c>
      <c r="BN544" s="6">
        <f t="shared" si="145"/>
        <v>0</v>
      </c>
      <c r="BO544" s="6">
        <f t="shared" si="146"/>
        <v>1</v>
      </c>
      <c r="BP544" s="6">
        <f t="shared" si="147"/>
        <v>6</v>
      </c>
      <c r="BQ544" s="6">
        <f t="shared" si="151"/>
        <v>0</v>
      </c>
      <c r="BR544" s="6">
        <f t="shared" si="152"/>
        <v>0</v>
      </c>
      <c r="BS544" s="6">
        <f t="shared" si="153"/>
        <v>1</v>
      </c>
      <c r="BT544" s="6">
        <f t="shared" si="154"/>
        <v>8</v>
      </c>
    </row>
    <row r="545" spans="1:72" hidden="1" x14ac:dyDescent="0.2">
      <c r="A545" s="46">
        <v>1342</v>
      </c>
      <c r="B545" s="46">
        <f t="shared" si="148"/>
        <v>7</v>
      </c>
      <c r="C545" s="46">
        <f t="shared" si="149"/>
        <v>7</v>
      </c>
      <c r="D545" s="46">
        <f t="shared" si="150"/>
        <v>5</v>
      </c>
      <c r="E545" s="85">
        <v>18025</v>
      </c>
      <c r="F545" s="7" t="s">
        <v>1699</v>
      </c>
      <c r="G545" s="50" t="s">
        <v>103</v>
      </c>
      <c r="H545" s="50" t="s">
        <v>308</v>
      </c>
      <c r="I545" s="50">
        <v>0</v>
      </c>
      <c r="J545" s="50">
        <v>2</v>
      </c>
      <c r="L545" s="171">
        <v>5706</v>
      </c>
      <c r="N545" s="46">
        <v>14</v>
      </c>
      <c r="O545" s="5">
        <v>42</v>
      </c>
      <c r="P545" s="5">
        <v>15</v>
      </c>
      <c r="Q545" s="5">
        <v>9</v>
      </c>
      <c r="R545" s="5">
        <v>18</v>
      </c>
      <c r="S545" s="5">
        <v>74</v>
      </c>
      <c r="T545" s="5">
        <v>74</v>
      </c>
      <c r="U545" s="5">
        <v>39</v>
      </c>
      <c r="BG545" s="6">
        <f t="shared" si="138"/>
        <v>0</v>
      </c>
      <c r="BH545" s="6">
        <f t="shared" si="139"/>
        <v>0</v>
      </c>
      <c r="BI545" s="6">
        <f t="shared" si="140"/>
        <v>0</v>
      </c>
      <c r="BJ545" s="6">
        <f t="shared" si="141"/>
        <v>0</v>
      </c>
      <c r="BK545" s="6">
        <f t="shared" si="142"/>
        <v>1</v>
      </c>
      <c r="BL545" s="6">
        <f t="shared" si="143"/>
        <v>5</v>
      </c>
      <c r="BM545" s="6">
        <f t="shared" si="144"/>
        <v>0</v>
      </c>
      <c r="BN545" s="6">
        <f t="shared" si="145"/>
        <v>0</v>
      </c>
      <c r="BO545" s="6">
        <f t="shared" si="146"/>
        <v>1</v>
      </c>
      <c r="BP545" s="6">
        <f t="shared" si="147"/>
        <v>7</v>
      </c>
      <c r="BQ545" s="6">
        <f t="shared" si="151"/>
        <v>0</v>
      </c>
      <c r="BR545" s="6">
        <f t="shared" si="152"/>
        <v>0</v>
      </c>
      <c r="BS545" s="6">
        <f t="shared" si="153"/>
        <v>1</v>
      </c>
      <c r="BT545" s="6">
        <f t="shared" si="154"/>
        <v>9</v>
      </c>
    </row>
    <row r="546" spans="1:72" hidden="1" x14ac:dyDescent="0.2">
      <c r="A546" s="46">
        <v>1401</v>
      </c>
      <c r="B546" s="46">
        <f t="shared" si="148"/>
        <v>7</v>
      </c>
      <c r="C546" s="46">
        <f t="shared" si="149"/>
        <v>20</v>
      </c>
      <c r="D546" s="46">
        <f t="shared" si="150"/>
        <v>8</v>
      </c>
      <c r="E546" s="85">
        <v>18130</v>
      </c>
      <c r="F546" s="7" t="s">
        <v>593</v>
      </c>
      <c r="G546" s="50" t="s">
        <v>310</v>
      </c>
      <c r="H546" s="50" t="s">
        <v>308</v>
      </c>
      <c r="I546" s="50">
        <v>2</v>
      </c>
      <c r="J546" s="50">
        <v>3</v>
      </c>
      <c r="L546" s="171">
        <v>8136</v>
      </c>
      <c r="M546" s="57" t="s">
        <v>276</v>
      </c>
      <c r="O546" s="7">
        <v>1</v>
      </c>
      <c r="P546" s="7">
        <v>0</v>
      </c>
      <c r="Q546" s="7">
        <v>0</v>
      </c>
      <c r="R546" s="7">
        <v>1</v>
      </c>
      <c r="S546" s="7">
        <v>2</v>
      </c>
      <c r="T546" s="7">
        <v>3</v>
      </c>
      <c r="U546" s="7">
        <v>0</v>
      </c>
      <c r="BG546" s="6">
        <f t="shared" si="138"/>
        <v>0</v>
      </c>
      <c r="BH546" s="6">
        <f t="shared" si="139"/>
        <v>0</v>
      </c>
      <c r="BI546" s="6">
        <f t="shared" si="140"/>
        <v>0</v>
      </c>
      <c r="BJ546" s="6">
        <f t="shared" si="141"/>
        <v>0</v>
      </c>
      <c r="BK546" s="6">
        <f t="shared" si="142"/>
        <v>1</v>
      </c>
      <c r="BL546" s="6">
        <f t="shared" si="143"/>
        <v>6</v>
      </c>
      <c r="BM546" s="6">
        <f t="shared" si="144"/>
        <v>0</v>
      </c>
      <c r="BN546" s="6">
        <f t="shared" si="145"/>
        <v>0</v>
      </c>
      <c r="BO546" s="6">
        <f t="shared" si="146"/>
        <v>1</v>
      </c>
      <c r="BP546" s="6">
        <f t="shared" si="147"/>
        <v>8</v>
      </c>
      <c r="BQ546" s="6">
        <f t="shared" si="151"/>
        <v>1</v>
      </c>
      <c r="BR546" s="6">
        <f t="shared" si="152"/>
        <v>1</v>
      </c>
      <c r="BS546" s="6">
        <f t="shared" si="153"/>
        <v>1</v>
      </c>
      <c r="BT546" s="6">
        <f t="shared" si="154"/>
        <v>10</v>
      </c>
    </row>
    <row r="547" spans="1:72" hidden="1" x14ac:dyDescent="0.2">
      <c r="A547" s="46">
        <v>1402</v>
      </c>
      <c r="B547" s="46">
        <f t="shared" si="148"/>
        <v>4</v>
      </c>
      <c r="C547" s="46">
        <f t="shared" si="149"/>
        <v>24</v>
      </c>
      <c r="D547" s="46">
        <f t="shared" si="150"/>
        <v>8</v>
      </c>
      <c r="E547" s="85">
        <v>18134</v>
      </c>
      <c r="F547" s="7" t="s">
        <v>660</v>
      </c>
      <c r="G547" s="50" t="s">
        <v>310</v>
      </c>
      <c r="H547" s="50" t="s">
        <v>308</v>
      </c>
      <c r="I547" s="50">
        <v>0</v>
      </c>
      <c r="J547" s="50">
        <v>1</v>
      </c>
      <c r="L547" s="171">
        <v>11881</v>
      </c>
      <c r="O547" s="7">
        <v>2</v>
      </c>
      <c r="P547" s="7">
        <v>0</v>
      </c>
      <c r="Q547" s="7">
        <v>0</v>
      </c>
      <c r="R547" s="7">
        <v>2</v>
      </c>
      <c r="S547" s="7">
        <v>2</v>
      </c>
      <c r="T547" s="7">
        <v>4</v>
      </c>
      <c r="U547" s="7">
        <v>0</v>
      </c>
      <c r="BG547" s="6">
        <f t="shared" si="138"/>
        <v>0</v>
      </c>
      <c r="BH547" s="6">
        <f t="shared" si="139"/>
        <v>0</v>
      </c>
      <c r="BI547" s="6">
        <f t="shared" si="140"/>
        <v>0</v>
      </c>
      <c r="BJ547" s="6">
        <f t="shared" si="141"/>
        <v>0</v>
      </c>
      <c r="BK547" s="6">
        <f t="shared" si="142"/>
        <v>1</v>
      </c>
      <c r="BL547" s="6">
        <f t="shared" si="143"/>
        <v>7</v>
      </c>
      <c r="BM547" s="6">
        <f t="shared" si="144"/>
        <v>0</v>
      </c>
      <c r="BN547" s="6">
        <f t="shared" si="145"/>
        <v>0</v>
      </c>
      <c r="BO547" s="6">
        <f t="shared" si="146"/>
        <v>1</v>
      </c>
      <c r="BP547" s="6">
        <f t="shared" si="147"/>
        <v>9</v>
      </c>
      <c r="BQ547" s="6">
        <f t="shared" si="151"/>
        <v>0</v>
      </c>
      <c r="BR547" s="6">
        <f t="shared" si="152"/>
        <v>0</v>
      </c>
      <c r="BS547" s="6">
        <f t="shared" si="153"/>
        <v>1</v>
      </c>
      <c r="BT547" s="6">
        <f t="shared" si="154"/>
        <v>11</v>
      </c>
    </row>
    <row r="548" spans="1:72" hidden="1" x14ac:dyDescent="0.2">
      <c r="A548" s="46">
        <v>1403</v>
      </c>
      <c r="B548" s="46">
        <f t="shared" si="148"/>
        <v>7</v>
      </c>
      <c r="C548" s="46">
        <f t="shared" si="149"/>
        <v>27</v>
      </c>
      <c r="D548" s="46">
        <f t="shared" si="150"/>
        <v>8</v>
      </c>
      <c r="E548" s="85">
        <v>18137</v>
      </c>
      <c r="F548" s="7" t="s">
        <v>2073</v>
      </c>
      <c r="G548" s="50" t="s">
        <v>103</v>
      </c>
      <c r="H548" s="50" t="s">
        <v>307</v>
      </c>
      <c r="I548" s="50">
        <v>1</v>
      </c>
      <c r="J548" s="50">
        <v>1</v>
      </c>
      <c r="L548" s="171">
        <v>10067</v>
      </c>
      <c r="M548" s="57" t="s">
        <v>849</v>
      </c>
      <c r="O548" s="7">
        <v>3</v>
      </c>
      <c r="P548" s="7">
        <v>0</v>
      </c>
      <c r="Q548" s="7">
        <v>1</v>
      </c>
      <c r="R548" s="7">
        <v>2</v>
      </c>
      <c r="S548" s="7">
        <v>3</v>
      </c>
      <c r="T548" s="7">
        <v>5</v>
      </c>
      <c r="U548" s="7">
        <v>1</v>
      </c>
      <c r="BG548" s="6">
        <f t="shared" si="138"/>
        <v>0</v>
      </c>
      <c r="BH548" s="6">
        <f t="shared" si="139"/>
        <v>0</v>
      </c>
      <c r="BI548" s="6">
        <f t="shared" si="140"/>
        <v>1</v>
      </c>
      <c r="BJ548" s="6">
        <f t="shared" si="141"/>
        <v>1</v>
      </c>
      <c r="BK548" s="6">
        <f t="shared" si="142"/>
        <v>0</v>
      </c>
      <c r="BL548" s="6">
        <f t="shared" si="143"/>
        <v>0</v>
      </c>
      <c r="BM548" s="6">
        <f t="shared" si="144"/>
        <v>1</v>
      </c>
      <c r="BN548" s="6">
        <f t="shared" si="145"/>
        <v>1</v>
      </c>
      <c r="BO548" s="6">
        <f t="shared" si="146"/>
        <v>1</v>
      </c>
      <c r="BP548" s="6">
        <f t="shared" si="147"/>
        <v>10</v>
      </c>
      <c r="BQ548" s="6">
        <f t="shared" si="151"/>
        <v>1</v>
      </c>
      <c r="BR548" s="6">
        <f t="shared" si="152"/>
        <v>1</v>
      </c>
      <c r="BS548" s="6">
        <f t="shared" si="153"/>
        <v>1</v>
      </c>
      <c r="BT548" s="6">
        <f t="shared" si="154"/>
        <v>12</v>
      </c>
    </row>
    <row r="549" spans="1:72" hidden="1" x14ac:dyDescent="0.2">
      <c r="A549" s="46">
        <v>1404</v>
      </c>
      <c r="B549" s="46">
        <f t="shared" si="148"/>
        <v>2</v>
      </c>
      <c r="C549" s="46">
        <f t="shared" si="149"/>
        <v>29</v>
      </c>
      <c r="D549" s="46">
        <f t="shared" si="150"/>
        <v>8</v>
      </c>
      <c r="E549" s="85">
        <v>18139</v>
      </c>
      <c r="F549" s="7" t="s">
        <v>2571</v>
      </c>
      <c r="G549" s="50" t="s">
        <v>103</v>
      </c>
      <c r="H549" s="50" t="s">
        <v>308</v>
      </c>
      <c r="I549" s="50">
        <v>1</v>
      </c>
      <c r="J549" s="50">
        <v>2</v>
      </c>
      <c r="L549" s="171">
        <v>9007</v>
      </c>
      <c r="M549" s="57" t="s">
        <v>849</v>
      </c>
      <c r="O549" s="7">
        <v>4</v>
      </c>
      <c r="P549" s="7">
        <v>0</v>
      </c>
      <c r="Q549" s="7">
        <v>1</v>
      </c>
      <c r="R549" s="7">
        <v>3</v>
      </c>
      <c r="S549" s="7">
        <v>4</v>
      </c>
      <c r="T549" s="7">
        <v>7</v>
      </c>
      <c r="U549" s="7">
        <v>1</v>
      </c>
      <c r="BG549" s="6">
        <f t="shared" si="138"/>
        <v>0</v>
      </c>
      <c r="BH549" s="6">
        <f t="shared" si="139"/>
        <v>0</v>
      </c>
      <c r="BI549" s="6">
        <f t="shared" si="140"/>
        <v>0</v>
      </c>
      <c r="BJ549" s="6">
        <f t="shared" si="141"/>
        <v>0</v>
      </c>
      <c r="BK549" s="6">
        <f t="shared" si="142"/>
        <v>1</v>
      </c>
      <c r="BL549" s="6">
        <f t="shared" si="143"/>
        <v>1</v>
      </c>
      <c r="BM549" s="6">
        <f t="shared" si="144"/>
        <v>0</v>
      </c>
      <c r="BN549" s="6">
        <f t="shared" si="145"/>
        <v>0</v>
      </c>
      <c r="BO549" s="6">
        <f t="shared" si="146"/>
        <v>1</v>
      </c>
      <c r="BP549" s="6">
        <f t="shared" si="147"/>
        <v>11</v>
      </c>
      <c r="BQ549" s="6">
        <f t="shared" si="151"/>
        <v>1</v>
      </c>
      <c r="BR549" s="6">
        <f t="shared" si="152"/>
        <v>2</v>
      </c>
      <c r="BS549" s="6">
        <f t="shared" si="153"/>
        <v>1</v>
      </c>
      <c r="BT549" s="6">
        <f t="shared" si="154"/>
        <v>13</v>
      </c>
    </row>
    <row r="550" spans="1:72" hidden="1" x14ac:dyDescent="0.2">
      <c r="A550" s="46">
        <v>1405</v>
      </c>
      <c r="B550" s="46">
        <f t="shared" si="148"/>
        <v>7</v>
      </c>
      <c r="C550" s="46">
        <f t="shared" si="149"/>
        <v>3</v>
      </c>
      <c r="D550" s="46">
        <f t="shared" si="150"/>
        <v>9</v>
      </c>
      <c r="E550" s="85">
        <v>18144</v>
      </c>
      <c r="F550" s="7" t="s">
        <v>1412</v>
      </c>
      <c r="G550" s="50" t="s">
        <v>310</v>
      </c>
      <c r="H550" s="50" t="s">
        <v>308</v>
      </c>
      <c r="I550" s="50">
        <v>0</v>
      </c>
      <c r="J550" s="50">
        <v>1</v>
      </c>
      <c r="L550" s="171">
        <v>9740</v>
      </c>
      <c r="O550" s="7">
        <v>5</v>
      </c>
      <c r="P550" s="7">
        <v>0</v>
      </c>
      <c r="Q550" s="7">
        <v>1</v>
      </c>
      <c r="R550" s="7">
        <v>4</v>
      </c>
      <c r="S550" s="7">
        <v>4</v>
      </c>
      <c r="T550" s="7">
        <v>8</v>
      </c>
      <c r="U550" s="7">
        <v>1</v>
      </c>
      <c r="BG550" s="6">
        <f t="shared" si="138"/>
        <v>0</v>
      </c>
      <c r="BH550" s="6">
        <f t="shared" si="139"/>
        <v>0</v>
      </c>
      <c r="BI550" s="6">
        <f t="shared" si="140"/>
        <v>0</v>
      </c>
      <c r="BJ550" s="6">
        <f t="shared" si="141"/>
        <v>0</v>
      </c>
      <c r="BK550" s="6">
        <f t="shared" si="142"/>
        <v>1</v>
      </c>
      <c r="BL550" s="6">
        <f t="shared" si="143"/>
        <v>2</v>
      </c>
      <c r="BM550" s="6">
        <f t="shared" si="144"/>
        <v>0</v>
      </c>
      <c r="BN550" s="6">
        <f t="shared" si="145"/>
        <v>0</v>
      </c>
      <c r="BO550" s="6">
        <f t="shared" si="146"/>
        <v>1</v>
      </c>
      <c r="BP550" s="6">
        <f t="shared" si="147"/>
        <v>12</v>
      </c>
      <c r="BQ550" s="6">
        <f t="shared" si="151"/>
        <v>0</v>
      </c>
      <c r="BR550" s="6">
        <f t="shared" si="152"/>
        <v>0</v>
      </c>
      <c r="BS550" s="6">
        <f t="shared" si="153"/>
        <v>1</v>
      </c>
      <c r="BT550" s="6">
        <f t="shared" si="154"/>
        <v>14</v>
      </c>
    </row>
    <row r="551" spans="1:72" hidden="1" x14ac:dyDescent="0.2">
      <c r="A551" s="46">
        <v>1406</v>
      </c>
      <c r="B551" s="46">
        <f t="shared" si="148"/>
        <v>2</v>
      </c>
      <c r="C551" s="46">
        <f t="shared" si="149"/>
        <v>5</v>
      </c>
      <c r="D551" s="46">
        <f t="shared" si="150"/>
        <v>9</v>
      </c>
      <c r="E551" s="85">
        <v>18146</v>
      </c>
      <c r="F551" s="7" t="s">
        <v>3</v>
      </c>
      <c r="G551" s="50" t="s">
        <v>103</v>
      </c>
      <c r="H551" s="50" t="s">
        <v>307</v>
      </c>
      <c r="I551" s="50">
        <v>3</v>
      </c>
      <c r="J551" s="50">
        <v>3</v>
      </c>
      <c r="L551" s="171">
        <v>8563</v>
      </c>
      <c r="M551" s="57" t="s">
        <v>2404</v>
      </c>
      <c r="O551" s="7">
        <v>6</v>
      </c>
      <c r="P551" s="7">
        <v>0</v>
      </c>
      <c r="Q551" s="7">
        <v>2</v>
      </c>
      <c r="R551" s="7">
        <v>4</v>
      </c>
      <c r="S551" s="7">
        <v>7</v>
      </c>
      <c r="T551" s="7">
        <v>11</v>
      </c>
      <c r="U551" s="7">
        <v>2</v>
      </c>
      <c r="BG551" s="6">
        <f t="shared" si="138"/>
        <v>0</v>
      </c>
      <c r="BH551" s="6">
        <f t="shared" si="139"/>
        <v>0</v>
      </c>
      <c r="BI551" s="6">
        <f t="shared" si="140"/>
        <v>1</v>
      </c>
      <c r="BJ551" s="6">
        <f t="shared" si="141"/>
        <v>1</v>
      </c>
      <c r="BK551" s="6">
        <f t="shared" si="142"/>
        <v>0</v>
      </c>
      <c r="BL551" s="6">
        <f t="shared" si="143"/>
        <v>0</v>
      </c>
      <c r="BM551" s="6">
        <f t="shared" si="144"/>
        <v>1</v>
      </c>
      <c r="BN551" s="6">
        <f t="shared" si="145"/>
        <v>1</v>
      </c>
      <c r="BO551" s="6">
        <f t="shared" si="146"/>
        <v>1</v>
      </c>
      <c r="BP551" s="6">
        <f t="shared" si="147"/>
        <v>13</v>
      </c>
      <c r="BQ551" s="6">
        <f t="shared" si="151"/>
        <v>1</v>
      </c>
      <c r="BR551" s="6">
        <f t="shared" si="152"/>
        <v>1</v>
      </c>
      <c r="BS551" s="6">
        <f t="shared" si="153"/>
        <v>1</v>
      </c>
      <c r="BT551" s="6">
        <f t="shared" si="154"/>
        <v>15</v>
      </c>
    </row>
    <row r="552" spans="1:72" hidden="1" x14ac:dyDescent="0.2">
      <c r="A552" s="46">
        <v>1407</v>
      </c>
      <c r="B552" s="46">
        <f t="shared" si="148"/>
        <v>7</v>
      </c>
      <c r="C552" s="46">
        <f t="shared" si="149"/>
        <v>10</v>
      </c>
      <c r="D552" s="46">
        <f t="shared" si="150"/>
        <v>9</v>
      </c>
      <c r="E552" s="85">
        <v>18151</v>
      </c>
      <c r="F552" s="7" t="s">
        <v>259</v>
      </c>
      <c r="G552" s="50" t="s">
        <v>103</v>
      </c>
      <c r="H552" s="50" t="s">
        <v>306</v>
      </c>
      <c r="I552" s="50">
        <v>3</v>
      </c>
      <c r="J552" s="50">
        <v>1</v>
      </c>
      <c r="L552" s="171">
        <v>8776</v>
      </c>
      <c r="M552" s="57" t="s">
        <v>2405</v>
      </c>
      <c r="O552" s="7">
        <v>7</v>
      </c>
      <c r="P552" s="7">
        <v>1</v>
      </c>
      <c r="Q552" s="7">
        <v>2</v>
      </c>
      <c r="R552" s="7">
        <v>4</v>
      </c>
      <c r="S552" s="7">
        <v>10</v>
      </c>
      <c r="T552" s="7">
        <v>12</v>
      </c>
      <c r="U552" s="7">
        <v>4</v>
      </c>
      <c r="BG552" s="6">
        <f t="shared" si="138"/>
        <v>1</v>
      </c>
      <c r="BH552" s="6">
        <f t="shared" si="139"/>
        <v>1</v>
      </c>
      <c r="BI552" s="6">
        <f t="shared" si="140"/>
        <v>0</v>
      </c>
      <c r="BJ552" s="6">
        <f t="shared" si="141"/>
        <v>0</v>
      </c>
      <c r="BK552" s="6">
        <f t="shared" si="142"/>
        <v>0</v>
      </c>
      <c r="BL552" s="6">
        <f t="shared" si="143"/>
        <v>0</v>
      </c>
      <c r="BM552" s="6">
        <f t="shared" si="144"/>
        <v>1</v>
      </c>
      <c r="BN552" s="6">
        <f t="shared" si="145"/>
        <v>2</v>
      </c>
      <c r="BO552" s="6">
        <f t="shared" si="146"/>
        <v>0</v>
      </c>
      <c r="BP552" s="6">
        <f t="shared" si="147"/>
        <v>0</v>
      </c>
      <c r="BQ552" s="6">
        <f t="shared" si="151"/>
        <v>1</v>
      </c>
      <c r="BR552" s="6">
        <f t="shared" si="152"/>
        <v>2</v>
      </c>
      <c r="BS552" s="6">
        <f t="shared" si="153"/>
        <v>1</v>
      </c>
      <c r="BT552" s="6">
        <f t="shared" si="154"/>
        <v>16</v>
      </c>
    </row>
    <row r="553" spans="1:72" hidden="1" x14ac:dyDescent="0.2">
      <c r="A553" s="46">
        <v>1408</v>
      </c>
      <c r="B553" s="46">
        <f t="shared" si="148"/>
        <v>2</v>
      </c>
      <c r="C553" s="46">
        <f t="shared" si="149"/>
        <v>12</v>
      </c>
      <c r="D553" s="46">
        <f t="shared" si="150"/>
        <v>9</v>
      </c>
      <c r="E553" s="85">
        <v>18153</v>
      </c>
      <c r="F553" s="7" t="s">
        <v>243</v>
      </c>
      <c r="G553" s="50" t="s">
        <v>310</v>
      </c>
      <c r="H553" s="50" t="s">
        <v>308</v>
      </c>
      <c r="I553" s="50">
        <v>0</v>
      </c>
      <c r="J553" s="50">
        <v>1</v>
      </c>
      <c r="L553" s="171">
        <v>14914</v>
      </c>
      <c r="O553" s="7">
        <v>8</v>
      </c>
      <c r="P553" s="7">
        <v>1</v>
      </c>
      <c r="Q553" s="7">
        <v>2</v>
      </c>
      <c r="R553" s="7">
        <v>5</v>
      </c>
      <c r="S553" s="7">
        <v>10</v>
      </c>
      <c r="T553" s="7">
        <v>13</v>
      </c>
      <c r="U553" s="7">
        <v>4</v>
      </c>
      <c r="BG553" s="6">
        <f t="shared" si="138"/>
        <v>0</v>
      </c>
      <c r="BH553" s="6">
        <f t="shared" si="139"/>
        <v>0</v>
      </c>
      <c r="BI553" s="6">
        <f t="shared" si="140"/>
        <v>0</v>
      </c>
      <c r="BJ553" s="6">
        <f t="shared" si="141"/>
        <v>0</v>
      </c>
      <c r="BK553" s="6">
        <f t="shared" si="142"/>
        <v>1</v>
      </c>
      <c r="BL553" s="6">
        <f t="shared" si="143"/>
        <v>1</v>
      </c>
      <c r="BM553" s="6">
        <f t="shared" si="144"/>
        <v>0</v>
      </c>
      <c r="BN553" s="6">
        <f t="shared" si="145"/>
        <v>0</v>
      </c>
      <c r="BO553" s="6">
        <f t="shared" si="146"/>
        <v>1</v>
      </c>
      <c r="BP553" s="6">
        <f t="shared" si="147"/>
        <v>1</v>
      </c>
      <c r="BQ553" s="6">
        <f t="shared" si="151"/>
        <v>0</v>
      </c>
      <c r="BR553" s="6">
        <f t="shared" si="152"/>
        <v>0</v>
      </c>
      <c r="BS553" s="6">
        <f t="shared" si="153"/>
        <v>1</v>
      </c>
      <c r="BT553" s="6">
        <f t="shared" si="154"/>
        <v>17</v>
      </c>
    </row>
    <row r="554" spans="1:72" hidden="1" x14ac:dyDescent="0.2">
      <c r="A554" s="46">
        <v>1409</v>
      </c>
      <c r="B554" s="46">
        <f t="shared" si="148"/>
        <v>7</v>
      </c>
      <c r="C554" s="46">
        <f t="shared" si="149"/>
        <v>17</v>
      </c>
      <c r="D554" s="46">
        <f t="shared" si="150"/>
        <v>9</v>
      </c>
      <c r="E554" s="85">
        <v>18158</v>
      </c>
      <c r="F554" s="7" t="s">
        <v>112</v>
      </c>
      <c r="G554" s="50" t="s">
        <v>103</v>
      </c>
      <c r="H554" s="50" t="s">
        <v>308</v>
      </c>
      <c r="I554" s="50">
        <v>0</v>
      </c>
      <c r="J554" s="50">
        <v>1</v>
      </c>
      <c r="L554" s="171">
        <v>8859</v>
      </c>
      <c r="O554" s="7">
        <v>9</v>
      </c>
      <c r="P554" s="7">
        <v>1</v>
      </c>
      <c r="Q554" s="7">
        <v>2</v>
      </c>
      <c r="R554" s="7">
        <v>6</v>
      </c>
      <c r="S554" s="7">
        <v>10</v>
      </c>
      <c r="T554" s="7">
        <v>14</v>
      </c>
      <c r="U554" s="7">
        <v>4</v>
      </c>
      <c r="BG554" s="6">
        <f t="shared" si="138"/>
        <v>0</v>
      </c>
      <c r="BH554" s="6">
        <f t="shared" si="139"/>
        <v>0</v>
      </c>
      <c r="BI554" s="6">
        <f t="shared" si="140"/>
        <v>0</v>
      </c>
      <c r="BJ554" s="6">
        <f t="shared" si="141"/>
        <v>0</v>
      </c>
      <c r="BK554" s="6">
        <f t="shared" si="142"/>
        <v>1</v>
      </c>
      <c r="BL554" s="6">
        <f t="shared" si="143"/>
        <v>2</v>
      </c>
      <c r="BM554" s="6">
        <f t="shared" si="144"/>
        <v>0</v>
      </c>
      <c r="BN554" s="6">
        <f t="shared" si="145"/>
        <v>0</v>
      </c>
      <c r="BO554" s="6">
        <f t="shared" si="146"/>
        <v>1</v>
      </c>
      <c r="BP554" s="6">
        <f t="shared" si="147"/>
        <v>2</v>
      </c>
      <c r="BQ554" s="6">
        <f t="shared" si="151"/>
        <v>0</v>
      </c>
      <c r="BR554" s="6">
        <f t="shared" si="152"/>
        <v>0</v>
      </c>
      <c r="BS554" s="6">
        <f t="shared" si="153"/>
        <v>1</v>
      </c>
      <c r="BT554" s="6">
        <f t="shared" si="154"/>
        <v>18</v>
      </c>
    </row>
    <row r="555" spans="1:72" hidden="1" x14ac:dyDescent="0.2">
      <c r="A555" s="46">
        <v>1410</v>
      </c>
      <c r="B555" s="46">
        <f t="shared" si="148"/>
        <v>7</v>
      </c>
      <c r="C555" s="46">
        <f t="shared" si="149"/>
        <v>24</v>
      </c>
      <c r="D555" s="46">
        <f t="shared" si="150"/>
        <v>9</v>
      </c>
      <c r="E555" s="85">
        <v>18165</v>
      </c>
      <c r="F555" s="7" t="s">
        <v>2385</v>
      </c>
      <c r="G555" s="50" t="s">
        <v>310</v>
      </c>
      <c r="H555" s="50" t="s">
        <v>308</v>
      </c>
      <c r="I555" s="50">
        <v>0</v>
      </c>
      <c r="J555" s="50">
        <v>2</v>
      </c>
      <c r="L555" s="171">
        <v>8262</v>
      </c>
      <c r="O555" s="7">
        <v>10</v>
      </c>
      <c r="P555" s="7">
        <v>1</v>
      </c>
      <c r="Q555" s="7">
        <v>2</v>
      </c>
      <c r="R555" s="7">
        <v>7</v>
      </c>
      <c r="S555" s="7">
        <v>10</v>
      </c>
      <c r="T555" s="7">
        <v>16</v>
      </c>
      <c r="U555" s="7">
        <v>4</v>
      </c>
      <c r="BG555" s="6">
        <f t="shared" si="138"/>
        <v>0</v>
      </c>
      <c r="BH555" s="6">
        <f t="shared" si="139"/>
        <v>0</v>
      </c>
      <c r="BI555" s="6">
        <f t="shared" si="140"/>
        <v>0</v>
      </c>
      <c r="BJ555" s="6">
        <f t="shared" si="141"/>
        <v>0</v>
      </c>
      <c r="BK555" s="6">
        <f t="shared" si="142"/>
        <v>1</v>
      </c>
      <c r="BL555" s="6">
        <f t="shared" si="143"/>
        <v>3</v>
      </c>
      <c r="BM555" s="6">
        <f t="shared" si="144"/>
        <v>0</v>
      </c>
      <c r="BN555" s="6">
        <f t="shared" si="145"/>
        <v>0</v>
      </c>
      <c r="BO555" s="6">
        <f t="shared" si="146"/>
        <v>1</v>
      </c>
      <c r="BP555" s="6">
        <f t="shared" si="147"/>
        <v>3</v>
      </c>
      <c r="BQ555" s="6">
        <f t="shared" si="151"/>
        <v>0</v>
      </c>
      <c r="BR555" s="6">
        <f t="shared" si="152"/>
        <v>0</v>
      </c>
      <c r="BS555" s="6">
        <f t="shared" si="153"/>
        <v>1</v>
      </c>
      <c r="BT555" s="6">
        <f t="shared" si="154"/>
        <v>19</v>
      </c>
    </row>
    <row r="556" spans="1:72" hidden="1" x14ac:dyDescent="0.2">
      <c r="A556" s="46">
        <v>1411</v>
      </c>
      <c r="B556" s="46">
        <f t="shared" si="148"/>
        <v>7</v>
      </c>
      <c r="C556" s="46">
        <f t="shared" si="149"/>
        <v>1</v>
      </c>
      <c r="D556" s="46">
        <f t="shared" si="150"/>
        <v>10</v>
      </c>
      <c r="E556" s="85">
        <v>18172</v>
      </c>
      <c r="F556" s="7" t="s">
        <v>691</v>
      </c>
      <c r="G556" s="50" t="s">
        <v>103</v>
      </c>
      <c r="H556" s="50" t="s">
        <v>306</v>
      </c>
      <c r="I556" s="50">
        <v>2</v>
      </c>
      <c r="J556" s="50">
        <v>1</v>
      </c>
      <c r="L556" s="171">
        <v>7274</v>
      </c>
      <c r="M556" s="57" t="s">
        <v>2287</v>
      </c>
      <c r="O556" s="7">
        <v>11</v>
      </c>
      <c r="P556" s="7">
        <v>2</v>
      </c>
      <c r="Q556" s="7">
        <v>2</v>
      </c>
      <c r="R556" s="7">
        <v>7</v>
      </c>
      <c r="S556" s="7">
        <v>12</v>
      </c>
      <c r="T556" s="7">
        <v>17</v>
      </c>
      <c r="U556" s="7">
        <v>6</v>
      </c>
      <c r="BG556" s="6">
        <f t="shared" si="138"/>
        <v>1</v>
      </c>
      <c r="BH556" s="6">
        <f t="shared" si="139"/>
        <v>1</v>
      </c>
      <c r="BI556" s="6">
        <f t="shared" si="140"/>
        <v>0</v>
      </c>
      <c r="BJ556" s="6">
        <f t="shared" si="141"/>
        <v>0</v>
      </c>
      <c r="BK556" s="6">
        <f t="shared" si="142"/>
        <v>0</v>
      </c>
      <c r="BL556" s="6">
        <f t="shared" si="143"/>
        <v>0</v>
      </c>
      <c r="BM556" s="6">
        <f t="shared" si="144"/>
        <v>1</v>
      </c>
      <c r="BN556" s="6">
        <f t="shared" si="145"/>
        <v>1</v>
      </c>
      <c r="BO556" s="6">
        <f t="shared" si="146"/>
        <v>0</v>
      </c>
      <c r="BP556" s="6">
        <f t="shared" si="147"/>
        <v>0</v>
      </c>
      <c r="BQ556" s="6">
        <f t="shared" si="151"/>
        <v>1</v>
      </c>
      <c r="BR556" s="6">
        <f t="shared" si="152"/>
        <v>1</v>
      </c>
      <c r="BS556" s="6">
        <f t="shared" si="153"/>
        <v>1</v>
      </c>
      <c r="BT556" s="6">
        <f t="shared" si="154"/>
        <v>20</v>
      </c>
    </row>
    <row r="557" spans="1:72" hidden="1" x14ac:dyDescent="0.2">
      <c r="A557" s="46">
        <v>1412</v>
      </c>
      <c r="B557" s="46">
        <f t="shared" si="148"/>
        <v>7</v>
      </c>
      <c r="C557" s="46">
        <f t="shared" si="149"/>
        <v>8</v>
      </c>
      <c r="D557" s="46">
        <f t="shared" si="150"/>
        <v>10</v>
      </c>
      <c r="E557" s="85">
        <v>18179</v>
      </c>
      <c r="F557" s="7" t="s">
        <v>2348</v>
      </c>
      <c r="G557" s="50" t="s">
        <v>310</v>
      </c>
      <c r="H557" s="50" t="s">
        <v>308</v>
      </c>
      <c r="I557" s="50">
        <v>1</v>
      </c>
      <c r="J557" s="50">
        <v>3</v>
      </c>
      <c r="L557" s="171">
        <v>8049</v>
      </c>
      <c r="M557" s="57" t="s">
        <v>726</v>
      </c>
      <c r="O557" s="7">
        <v>12</v>
      </c>
      <c r="P557" s="7">
        <v>2</v>
      </c>
      <c r="Q557" s="7">
        <v>2</v>
      </c>
      <c r="R557" s="7">
        <v>8</v>
      </c>
      <c r="S557" s="7">
        <v>13</v>
      </c>
      <c r="T557" s="7">
        <v>20</v>
      </c>
      <c r="U557" s="7">
        <v>6</v>
      </c>
      <c r="BG557" s="6">
        <f t="shared" si="138"/>
        <v>0</v>
      </c>
      <c r="BH557" s="6">
        <f t="shared" si="139"/>
        <v>0</v>
      </c>
      <c r="BI557" s="6">
        <f t="shared" si="140"/>
        <v>0</v>
      </c>
      <c r="BJ557" s="6">
        <f t="shared" si="141"/>
        <v>0</v>
      </c>
      <c r="BK557" s="6">
        <f t="shared" si="142"/>
        <v>1</v>
      </c>
      <c r="BL557" s="6">
        <f t="shared" si="143"/>
        <v>1</v>
      </c>
      <c r="BM557" s="6">
        <f t="shared" si="144"/>
        <v>0</v>
      </c>
      <c r="BN557" s="6">
        <f t="shared" si="145"/>
        <v>0</v>
      </c>
      <c r="BO557" s="6">
        <f t="shared" si="146"/>
        <v>1</v>
      </c>
      <c r="BP557" s="6">
        <f t="shared" si="147"/>
        <v>1</v>
      </c>
      <c r="BQ557" s="6">
        <f t="shared" si="151"/>
        <v>1</v>
      </c>
      <c r="BR557" s="6">
        <f t="shared" si="152"/>
        <v>2</v>
      </c>
      <c r="BS557" s="6">
        <f t="shared" si="153"/>
        <v>1</v>
      </c>
      <c r="BT557" s="6">
        <f t="shared" si="154"/>
        <v>21</v>
      </c>
    </row>
    <row r="558" spans="1:72" hidden="1" x14ac:dyDescent="0.2">
      <c r="A558" s="46">
        <v>1413</v>
      </c>
      <c r="B558" s="46">
        <f t="shared" si="148"/>
        <v>7</v>
      </c>
      <c r="C558" s="46">
        <f t="shared" si="149"/>
        <v>15</v>
      </c>
      <c r="D558" s="46">
        <f t="shared" si="150"/>
        <v>10</v>
      </c>
      <c r="E558" s="85">
        <v>18186</v>
      </c>
      <c r="F558" s="7" t="s">
        <v>1699</v>
      </c>
      <c r="G558" s="50" t="s">
        <v>103</v>
      </c>
      <c r="H558" s="50" t="s">
        <v>307</v>
      </c>
      <c r="I558" s="50">
        <v>1</v>
      </c>
      <c r="J558" s="50">
        <v>1</v>
      </c>
      <c r="L558" s="171">
        <v>8508</v>
      </c>
      <c r="M558" s="57" t="s">
        <v>2751</v>
      </c>
      <c r="O558" s="7">
        <v>13</v>
      </c>
      <c r="P558" s="7">
        <v>2</v>
      </c>
      <c r="Q558" s="7">
        <v>3</v>
      </c>
      <c r="R558" s="7">
        <v>8</v>
      </c>
      <c r="S558" s="7">
        <v>14</v>
      </c>
      <c r="T558" s="7">
        <v>21</v>
      </c>
      <c r="U558" s="7">
        <v>7</v>
      </c>
      <c r="BG558" s="6">
        <f t="shared" si="138"/>
        <v>0</v>
      </c>
      <c r="BH558" s="6">
        <f t="shared" si="139"/>
        <v>0</v>
      </c>
      <c r="BI558" s="6">
        <f t="shared" si="140"/>
        <v>1</v>
      </c>
      <c r="BJ558" s="6">
        <f t="shared" si="141"/>
        <v>1</v>
      </c>
      <c r="BK558" s="6">
        <f t="shared" si="142"/>
        <v>0</v>
      </c>
      <c r="BL558" s="6">
        <f t="shared" si="143"/>
        <v>0</v>
      </c>
      <c r="BM558" s="6">
        <f t="shared" si="144"/>
        <v>1</v>
      </c>
      <c r="BN558" s="6">
        <f t="shared" si="145"/>
        <v>1</v>
      </c>
      <c r="BO558" s="6">
        <f t="shared" si="146"/>
        <v>1</v>
      </c>
      <c r="BP558" s="6">
        <f t="shared" si="147"/>
        <v>2</v>
      </c>
      <c r="BQ558" s="6">
        <f t="shared" si="151"/>
        <v>1</v>
      </c>
      <c r="BR558" s="6">
        <f t="shared" si="152"/>
        <v>3</v>
      </c>
      <c r="BS558" s="6">
        <f t="shared" si="153"/>
        <v>1</v>
      </c>
      <c r="BT558" s="6">
        <f t="shared" si="154"/>
        <v>22</v>
      </c>
    </row>
    <row r="559" spans="1:72" hidden="1" x14ac:dyDescent="0.2">
      <c r="A559" s="46">
        <v>1414</v>
      </c>
      <c r="B559" s="46">
        <f t="shared" si="148"/>
        <v>7</v>
      </c>
      <c r="C559" s="46">
        <f t="shared" si="149"/>
        <v>22</v>
      </c>
      <c r="D559" s="46">
        <f t="shared" si="150"/>
        <v>10</v>
      </c>
      <c r="E559" s="85">
        <v>18193</v>
      </c>
      <c r="F559" s="7" t="s">
        <v>3576</v>
      </c>
      <c r="G559" s="50" t="s">
        <v>310</v>
      </c>
      <c r="H559" s="50" t="s">
        <v>306</v>
      </c>
      <c r="I559" s="50">
        <v>3</v>
      </c>
      <c r="J559" s="50">
        <v>2</v>
      </c>
      <c r="L559" s="171">
        <v>6370</v>
      </c>
      <c r="M559" s="57" t="s">
        <v>2406</v>
      </c>
      <c r="O559" s="7">
        <v>14</v>
      </c>
      <c r="P559" s="7">
        <v>3</v>
      </c>
      <c r="Q559" s="7">
        <v>3</v>
      </c>
      <c r="R559" s="7">
        <v>8</v>
      </c>
      <c r="S559" s="7">
        <v>17</v>
      </c>
      <c r="T559" s="7">
        <v>23</v>
      </c>
      <c r="U559" s="7">
        <v>9</v>
      </c>
      <c r="BG559" s="6">
        <f t="shared" si="138"/>
        <v>1</v>
      </c>
      <c r="BH559" s="6">
        <f t="shared" si="139"/>
        <v>1</v>
      </c>
      <c r="BI559" s="6">
        <f t="shared" si="140"/>
        <v>0</v>
      </c>
      <c r="BJ559" s="6">
        <f t="shared" si="141"/>
        <v>0</v>
      </c>
      <c r="BK559" s="6">
        <f t="shared" si="142"/>
        <v>0</v>
      </c>
      <c r="BL559" s="6">
        <f t="shared" si="143"/>
        <v>0</v>
      </c>
      <c r="BM559" s="6">
        <f t="shared" si="144"/>
        <v>1</v>
      </c>
      <c r="BN559" s="6">
        <f t="shared" si="145"/>
        <v>2</v>
      </c>
      <c r="BO559" s="6">
        <f t="shared" si="146"/>
        <v>0</v>
      </c>
      <c r="BP559" s="6">
        <f t="shared" si="147"/>
        <v>0</v>
      </c>
      <c r="BQ559" s="6">
        <f t="shared" si="151"/>
        <v>1</v>
      </c>
      <c r="BR559" s="6">
        <f t="shared" si="152"/>
        <v>4</v>
      </c>
      <c r="BS559" s="6">
        <f t="shared" si="153"/>
        <v>1</v>
      </c>
      <c r="BT559" s="6">
        <f t="shared" si="154"/>
        <v>23</v>
      </c>
    </row>
    <row r="560" spans="1:72" hidden="1" x14ac:dyDescent="0.2">
      <c r="A560" s="46">
        <v>1415</v>
      </c>
      <c r="B560" s="46">
        <f t="shared" si="148"/>
        <v>7</v>
      </c>
      <c r="C560" s="46">
        <f t="shared" si="149"/>
        <v>29</v>
      </c>
      <c r="D560" s="46">
        <f t="shared" si="150"/>
        <v>10</v>
      </c>
      <c r="E560" s="85">
        <v>18200</v>
      </c>
      <c r="F560" s="7" t="s">
        <v>2727</v>
      </c>
      <c r="G560" s="50" t="s">
        <v>103</v>
      </c>
      <c r="H560" s="50" t="s">
        <v>308</v>
      </c>
      <c r="I560" s="50">
        <v>0</v>
      </c>
      <c r="J560" s="50">
        <v>1</v>
      </c>
      <c r="L560" s="171">
        <v>7919</v>
      </c>
      <c r="O560" s="7">
        <v>15</v>
      </c>
      <c r="P560" s="7">
        <v>3</v>
      </c>
      <c r="Q560" s="7">
        <v>3</v>
      </c>
      <c r="R560" s="7">
        <v>9</v>
      </c>
      <c r="S560" s="7">
        <v>17</v>
      </c>
      <c r="T560" s="7">
        <v>24</v>
      </c>
      <c r="U560" s="7">
        <v>9</v>
      </c>
      <c r="BG560" s="6">
        <f t="shared" si="138"/>
        <v>0</v>
      </c>
      <c r="BH560" s="6">
        <f t="shared" si="139"/>
        <v>0</v>
      </c>
      <c r="BI560" s="6">
        <f t="shared" si="140"/>
        <v>0</v>
      </c>
      <c r="BJ560" s="6">
        <f t="shared" si="141"/>
        <v>0</v>
      </c>
      <c r="BK560" s="6">
        <f t="shared" si="142"/>
        <v>1</v>
      </c>
      <c r="BL560" s="6">
        <f t="shared" si="143"/>
        <v>1</v>
      </c>
      <c r="BM560" s="6">
        <f t="shared" si="144"/>
        <v>0</v>
      </c>
      <c r="BN560" s="6">
        <f t="shared" si="145"/>
        <v>0</v>
      </c>
      <c r="BO560" s="6">
        <f t="shared" si="146"/>
        <v>1</v>
      </c>
      <c r="BP560" s="6">
        <f t="shared" si="147"/>
        <v>1</v>
      </c>
      <c r="BQ560" s="6">
        <f t="shared" si="151"/>
        <v>0</v>
      </c>
      <c r="BR560" s="6">
        <f t="shared" si="152"/>
        <v>0</v>
      </c>
      <c r="BS560" s="6">
        <f t="shared" si="153"/>
        <v>1</v>
      </c>
      <c r="BT560" s="6">
        <f t="shared" si="154"/>
        <v>24</v>
      </c>
    </row>
    <row r="561" spans="1:72" hidden="1" x14ac:dyDescent="0.2">
      <c r="A561" s="46">
        <v>1416</v>
      </c>
      <c r="B561" s="46">
        <f t="shared" si="148"/>
        <v>7</v>
      </c>
      <c r="C561" s="46">
        <f t="shared" si="149"/>
        <v>5</v>
      </c>
      <c r="D561" s="46">
        <f t="shared" si="150"/>
        <v>11</v>
      </c>
      <c r="E561" s="85">
        <v>18207</v>
      </c>
      <c r="F561" s="7" t="s">
        <v>2569</v>
      </c>
      <c r="G561" s="50" t="s">
        <v>310</v>
      </c>
      <c r="H561" s="50" t="s">
        <v>308</v>
      </c>
      <c r="I561" s="50">
        <v>1</v>
      </c>
      <c r="J561" s="50">
        <v>3</v>
      </c>
      <c r="L561" s="171">
        <v>10626</v>
      </c>
      <c r="M561" s="57" t="s">
        <v>2407</v>
      </c>
      <c r="O561" s="7">
        <v>16</v>
      </c>
      <c r="P561" s="7">
        <v>3</v>
      </c>
      <c r="Q561" s="7">
        <v>3</v>
      </c>
      <c r="R561" s="7">
        <v>10</v>
      </c>
      <c r="S561" s="7">
        <v>18</v>
      </c>
      <c r="T561" s="7">
        <v>27</v>
      </c>
      <c r="U561" s="7">
        <v>9</v>
      </c>
      <c r="BG561" s="6">
        <f t="shared" si="138"/>
        <v>0</v>
      </c>
      <c r="BH561" s="6">
        <f t="shared" si="139"/>
        <v>0</v>
      </c>
      <c r="BI561" s="6">
        <f t="shared" si="140"/>
        <v>0</v>
      </c>
      <c r="BJ561" s="6">
        <f t="shared" si="141"/>
        <v>0</v>
      </c>
      <c r="BK561" s="6">
        <f t="shared" si="142"/>
        <v>1</v>
      </c>
      <c r="BL561" s="6">
        <f t="shared" si="143"/>
        <v>2</v>
      </c>
      <c r="BM561" s="6">
        <f t="shared" si="144"/>
        <v>0</v>
      </c>
      <c r="BN561" s="6">
        <f t="shared" si="145"/>
        <v>0</v>
      </c>
      <c r="BO561" s="6">
        <f t="shared" si="146"/>
        <v>1</v>
      </c>
      <c r="BP561" s="6">
        <f t="shared" si="147"/>
        <v>2</v>
      </c>
      <c r="BQ561" s="6">
        <f t="shared" si="151"/>
        <v>1</v>
      </c>
      <c r="BR561" s="6">
        <f t="shared" si="152"/>
        <v>1</v>
      </c>
      <c r="BS561" s="6">
        <f t="shared" si="153"/>
        <v>1</v>
      </c>
      <c r="BT561" s="6">
        <f t="shared" si="154"/>
        <v>25</v>
      </c>
    </row>
    <row r="562" spans="1:72" hidden="1" x14ac:dyDescent="0.2">
      <c r="A562" s="46">
        <v>1417</v>
      </c>
      <c r="B562" s="46">
        <f t="shared" si="148"/>
        <v>7</v>
      </c>
      <c r="C562" s="46">
        <f t="shared" si="149"/>
        <v>12</v>
      </c>
      <c r="D562" s="46">
        <f t="shared" si="150"/>
        <v>11</v>
      </c>
      <c r="E562" s="85">
        <v>18214</v>
      </c>
      <c r="F562" s="7" t="s">
        <v>591</v>
      </c>
      <c r="G562" s="50" t="s">
        <v>103</v>
      </c>
      <c r="H562" s="50" t="s">
        <v>308</v>
      </c>
      <c r="I562" s="50">
        <v>0</v>
      </c>
      <c r="J562" s="50">
        <v>3</v>
      </c>
      <c r="L562" s="171">
        <v>12952</v>
      </c>
      <c r="O562" s="7">
        <v>17</v>
      </c>
      <c r="P562" s="7">
        <v>3</v>
      </c>
      <c r="Q562" s="7">
        <v>3</v>
      </c>
      <c r="R562" s="7">
        <v>11</v>
      </c>
      <c r="S562" s="7">
        <v>18</v>
      </c>
      <c r="T562" s="7">
        <v>30</v>
      </c>
      <c r="U562" s="7">
        <v>9</v>
      </c>
      <c r="BG562" s="6">
        <f t="shared" si="138"/>
        <v>0</v>
      </c>
      <c r="BH562" s="6">
        <f t="shared" si="139"/>
        <v>0</v>
      </c>
      <c r="BI562" s="6">
        <f t="shared" si="140"/>
        <v>0</v>
      </c>
      <c r="BJ562" s="6">
        <f t="shared" si="141"/>
        <v>0</v>
      </c>
      <c r="BK562" s="6">
        <f t="shared" si="142"/>
        <v>1</v>
      </c>
      <c r="BL562" s="6">
        <f t="shared" si="143"/>
        <v>3</v>
      </c>
      <c r="BM562" s="6">
        <f t="shared" si="144"/>
        <v>0</v>
      </c>
      <c r="BN562" s="6">
        <f t="shared" si="145"/>
        <v>0</v>
      </c>
      <c r="BO562" s="6">
        <f t="shared" si="146"/>
        <v>1</v>
      </c>
      <c r="BP562" s="6">
        <f t="shared" si="147"/>
        <v>3</v>
      </c>
      <c r="BQ562" s="6">
        <f t="shared" si="151"/>
        <v>0</v>
      </c>
      <c r="BR562" s="6">
        <f t="shared" si="152"/>
        <v>0</v>
      </c>
      <c r="BS562" s="6">
        <f t="shared" si="153"/>
        <v>1</v>
      </c>
      <c r="BT562" s="6">
        <f t="shared" si="154"/>
        <v>26</v>
      </c>
    </row>
    <row r="563" spans="1:72" hidden="1" x14ac:dyDescent="0.2">
      <c r="A563" s="46">
        <v>1418</v>
      </c>
      <c r="B563" s="46">
        <f t="shared" si="148"/>
        <v>7</v>
      </c>
      <c r="C563" s="46">
        <f t="shared" si="149"/>
        <v>19</v>
      </c>
      <c r="D563" s="46">
        <f t="shared" si="150"/>
        <v>11</v>
      </c>
      <c r="E563" s="85">
        <v>18221</v>
      </c>
      <c r="F563" s="7" t="s">
        <v>2850</v>
      </c>
      <c r="G563" s="50" t="s">
        <v>310</v>
      </c>
      <c r="H563" s="50" t="s">
        <v>307</v>
      </c>
      <c r="I563" s="50">
        <v>1</v>
      </c>
      <c r="J563" s="50">
        <v>1</v>
      </c>
      <c r="L563" s="171">
        <v>5617</v>
      </c>
      <c r="M563" s="57" t="s">
        <v>2408</v>
      </c>
      <c r="O563" s="7">
        <v>18</v>
      </c>
      <c r="P563" s="7">
        <v>3</v>
      </c>
      <c r="Q563" s="7">
        <v>4</v>
      </c>
      <c r="R563" s="7">
        <v>11</v>
      </c>
      <c r="S563" s="7">
        <v>19</v>
      </c>
      <c r="T563" s="7">
        <v>31</v>
      </c>
      <c r="U563" s="7">
        <v>10</v>
      </c>
      <c r="BG563" s="6">
        <f t="shared" si="138"/>
        <v>0</v>
      </c>
      <c r="BH563" s="6">
        <f t="shared" si="139"/>
        <v>0</v>
      </c>
      <c r="BI563" s="6">
        <f t="shared" si="140"/>
        <v>1</v>
      </c>
      <c r="BJ563" s="6">
        <f t="shared" si="141"/>
        <v>1</v>
      </c>
      <c r="BK563" s="6">
        <f t="shared" si="142"/>
        <v>0</v>
      </c>
      <c r="BL563" s="6">
        <f t="shared" si="143"/>
        <v>0</v>
      </c>
      <c r="BM563" s="6">
        <f t="shared" si="144"/>
        <v>1</v>
      </c>
      <c r="BN563" s="6">
        <f t="shared" si="145"/>
        <v>1</v>
      </c>
      <c r="BO563" s="6">
        <f t="shared" si="146"/>
        <v>1</v>
      </c>
      <c r="BP563" s="6">
        <f t="shared" si="147"/>
        <v>4</v>
      </c>
      <c r="BQ563" s="6">
        <f t="shared" si="151"/>
        <v>1</v>
      </c>
      <c r="BR563" s="6">
        <f t="shared" si="152"/>
        <v>1</v>
      </c>
      <c r="BS563" s="6">
        <f t="shared" si="153"/>
        <v>1</v>
      </c>
      <c r="BT563" s="6">
        <f t="shared" si="154"/>
        <v>27</v>
      </c>
    </row>
    <row r="564" spans="1:72" hidden="1" x14ac:dyDescent="0.2">
      <c r="A564" s="46">
        <v>1419</v>
      </c>
      <c r="B564" s="46">
        <f t="shared" si="148"/>
        <v>7</v>
      </c>
      <c r="C564" s="46">
        <f t="shared" si="149"/>
        <v>3</v>
      </c>
      <c r="D564" s="46">
        <f t="shared" si="150"/>
        <v>12</v>
      </c>
      <c r="E564" s="85">
        <v>18235</v>
      </c>
      <c r="F564" s="7" t="s">
        <v>3382</v>
      </c>
      <c r="G564" s="50" t="s">
        <v>310</v>
      </c>
      <c r="H564" s="50" t="s">
        <v>307</v>
      </c>
      <c r="I564" s="50">
        <v>1</v>
      </c>
      <c r="J564" s="50">
        <v>1</v>
      </c>
      <c r="L564" s="171">
        <v>6472</v>
      </c>
      <c r="M564" s="57" t="s">
        <v>2408</v>
      </c>
      <c r="O564" s="7">
        <v>19</v>
      </c>
      <c r="P564" s="7">
        <v>3</v>
      </c>
      <c r="Q564" s="7">
        <v>5</v>
      </c>
      <c r="R564" s="7">
        <v>11</v>
      </c>
      <c r="S564" s="7">
        <v>20</v>
      </c>
      <c r="T564" s="7">
        <v>32</v>
      </c>
      <c r="U564" s="7">
        <v>11</v>
      </c>
      <c r="BG564" s="6">
        <f t="shared" si="138"/>
        <v>0</v>
      </c>
      <c r="BH564" s="6">
        <f t="shared" si="139"/>
        <v>0</v>
      </c>
      <c r="BI564" s="6">
        <f t="shared" si="140"/>
        <v>1</v>
      </c>
      <c r="BJ564" s="6">
        <f t="shared" si="141"/>
        <v>2</v>
      </c>
      <c r="BK564" s="6">
        <f t="shared" si="142"/>
        <v>0</v>
      </c>
      <c r="BL564" s="6">
        <f t="shared" si="143"/>
        <v>0</v>
      </c>
      <c r="BM564" s="6">
        <f t="shared" si="144"/>
        <v>1</v>
      </c>
      <c r="BN564" s="6">
        <f t="shared" si="145"/>
        <v>2</v>
      </c>
      <c r="BO564" s="6">
        <f t="shared" si="146"/>
        <v>1</v>
      </c>
      <c r="BP564" s="6">
        <f t="shared" si="147"/>
        <v>5</v>
      </c>
      <c r="BQ564" s="6">
        <f t="shared" si="151"/>
        <v>1</v>
      </c>
      <c r="BR564" s="6">
        <f t="shared" si="152"/>
        <v>2</v>
      </c>
      <c r="BS564" s="6">
        <f t="shared" si="153"/>
        <v>1</v>
      </c>
      <c r="BT564" s="6">
        <f t="shared" si="154"/>
        <v>28</v>
      </c>
    </row>
    <row r="565" spans="1:72" hidden="1" x14ac:dyDescent="0.2">
      <c r="A565" s="46">
        <v>1420</v>
      </c>
      <c r="B565" s="46">
        <f t="shared" si="148"/>
        <v>7</v>
      </c>
      <c r="C565" s="46">
        <f t="shared" si="149"/>
        <v>17</v>
      </c>
      <c r="D565" s="46">
        <f t="shared" si="150"/>
        <v>12</v>
      </c>
      <c r="E565" s="85">
        <v>18249</v>
      </c>
      <c r="F565" s="7" t="s">
        <v>1611</v>
      </c>
      <c r="G565" s="50" t="s">
        <v>103</v>
      </c>
      <c r="H565" s="50" t="s">
        <v>306</v>
      </c>
      <c r="I565" s="50">
        <v>2</v>
      </c>
      <c r="J565" s="50">
        <v>0</v>
      </c>
      <c r="L565" s="171">
        <v>4358</v>
      </c>
      <c r="M565" s="57" t="s">
        <v>2280</v>
      </c>
      <c r="O565" s="7">
        <v>20</v>
      </c>
      <c r="P565" s="7">
        <v>4</v>
      </c>
      <c r="Q565" s="7">
        <v>5</v>
      </c>
      <c r="R565" s="7">
        <v>11</v>
      </c>
      <c r="S565" s="7">
        <v>22</v>
      </c>
      <c r="T565" s="7">
        <v>32</v>
      </c>
      <c r="U565" s="7">
        <v>13</v>
      </c>
      <c r="BG565" s="6">
        <f t="shared" si="138"/>
        <v>1</v>
      </c>
      <c r="BH565" s="6">
        <f t="shared" si="139"/>
        <v>1</v>
      </c>
      <c r="BI565" s="6">
        <f t="shared" si="140"/>
        <v>0</v>
      </c>
      <c r="BJ565" s="6">
        <f t="shared" si="141"/>
        <v>0</v>
      </c>
      <c r="BK565" s="6">
        <f t="shared" si="142"/>
        <v>0</v>
      </c>
      <c r="BL565" s="6">
        <f t="shared" si="143"/>
        <v>0</v>
      </c>
      <c r="BM565" s="6">
        <f t="shared" si="144"/>
        <v>1</v>
      </c>
      <c r="BN565" s="6">
        <f t="shared" si="145"/>
        <v>3</v>
      </c>
      <c r="BO565" s="6">
        <f t="shared" si="146"/>
        <v>0</v>
      </c>
      <c r="BP565" s="6">
        <f t="shared" si="147"/>
        <v>0</v>
      </c>
      <c r="BQ565" s="6">
        <f t="shared" si="151"/>
        <v>1</v>
      </c>
      <c r="BR565" s="6">
        <f t="shared" si="152"/>
        <v>3</v>
      </c>
      <c r="BS565" s="6">
        <f t="shared" si="153"/>
        <v>0</v>
      </c>
      <c r="BT565" s="6">
        <f t="shared" si="154"/>
        <v>0</v>
      </c>
    </row>
    <row r="566" spans="1:72" hidden="1" x14ac:dyDescent="0.2">
      <c r="A566" s="46">
        <v>1421</v>
      </c>
      <c r="B566" s="46">
        <f t="shared" si="148"/>
        <v>7</v>
      </c>
      <c r="C566" s="46">
        <f t="shared" si="149"/>
        <v>24</v>
      </c>
      <c r="D566" s="46">
        <f t="shared" si="150"/>
        <v>12</v>
      </c>
      <c r="E566" s="85">
        <v>18256</v>
      </c>
      <c r="F566" s="7" t="s">
        <v>109</v>
      </c>
      <c r="G566" s="50" t="s">
        <v>310</v>
      </c>
      <c r="H566" s="50" t="s">
        <v>307</v>
      </c>
      <c r="I566" s="50">
        <v>3</v>
      </c>
      <c r="J566" s="50">
        <v>3</v>
      </c>
      <c r="L566" s="171">
        <v>8348</v>
      </c>
      <c r="M566" s="57" t="s">
        <v>2950</v>
      </c>
      <c r="O566" s="7">
        <v>21</v>
      </c>
      <c r="P566" s="7">
        <v>4</v>
      </c>
      <c r="Q566" s="7">
        <v>6</v>
      </c>
      <c r="R566" s="7">
        <v>11</v>
      </c>
      <c r="S566" s="7">
        <v>25</v>
      </c>
      <c r="T566" s="7">
        <v>35</v>
      </c>
      <c r="U566" s="7">
        <v>14</v>
      </c>
      <c r="BG566" s="6">
        <f t="shared" si="138"/>
        <v>0</v>
      </c>
      <c r="BH566" s="6">
        <f t="shared" si="139"/>
        <v>0</v>
      </c>
      <c r="BI566" s="6">
        <f t="shared" si="140"/>
        <v>1</v>
      </c>
      <c r="BJ566" s="6">
        <f t="shared" si="141"/>
        <v>1</v>
      </c>
      <c r="BK566" s="6">
        <f t="shared" si="142"/>
        <v>0</v>
      </c>
      <c r="BL566" s="6">
        <f t="shared" si="143"/>
        <v>0</v>
      </c>
      <c r="BM566" s="6">
        <f t="shared" si="144"/>
        <v>1</v>
      </c>
      <c r="BN566" s="6">
        <f t="shared" si="145"/>
        <v>4</v>
      </c>
      <c r="BO566" s="6">
        <f t="shared" si="146"/>
        <v>1</v>
      </c>
      <c r="BP566" s="6">
        <f t="shared" si="147"/>
        <v>1</v>
      </c>
      <c r="BQ566" s="6">
        <f t="shared" si="151"/>
        <v>1</v>
      </c>
      <c r="BR566" s="6">
        <f t="shared" si="152"/>
        <v>4</v>
      </c>
      <c r="BS566" s="6">
        <f t="shared" si="153"/>
        <v>1</v>
      </c>
      <c r="BT566" s="6">
        <f t="shared" si="154"/>
        <v>1</v>
      </c>
    </row>
    <row r="567" spans="1:72" hidden="1" x14ac:dyDescent="0.2">
      <c r="A567" s="46">
        <v>1422</v>
      </c>
      <c r="B567" s="46">
        <f t="shared" si="148"/>
        <v>2</v>
      </c>
      <c r="C567" s="46">
        <f t="shared" si="149"/>
        <v>26</v>
      </c>
      <c r="D567" s="46">
        <f t="shared" si="150"/>
        <v>12</v>
      </c>
      <c r="E567" s="85">
        <v>18258</v>
      </c>
      <c r="F567" s="7" t="s">
        <v>104</v>
      </c>
      <c r="G567" s="50" t="s">
        <v>103</v>
      </c>
      <c r="H567" s="50" t="s">
        <v>307</v>
      </c>
      <c r="I567" s="50">
        <v>1</v>
      </c>
      <c r="J567" s="50">
        <v>1</v>
      </c>
      <c r="L567" s="171">
        <v>11648</v>
      </c>
      <c r="M567" s="57" t="s">
        <v>2408</v>
      </c>
      <c r="O567" s="7">
        <v>22</v>
      </c>
      <c r="P567" s="7">
        <v>4</v>
      </c>
      <c r="Q567" s="7">
        <v>7</v>
      </c>
      <c r="R567" s="7">
        <v>11</v>
      </c>
      <c r="S567" s="7">
        <v>26</v>
      </c>
      <c r="T567" s="7">
        <v>36</v>
      </c>
      <c r="U567" s="7">
        <v>15</v>
      </c>
      <c r="BG567" s="6">
        <f t="shared" si="138"/>
        <v>0</v>
      </c>
      <c r="BH567" s="6">
        <f t="shared" si="139"/>
        <v>0</v>
      </c>
      <c r="BI567" s="6">
        <f t="shared" si="140"/>
        <v>1</v>
      </c>
      <c r="BJ567" s="6">
        <f t="shared" si="141"/>
        <v>2</v>
      </c>
      <c r="BK567" s="6">
        <f t="shared" si="142"/>
        <v>0</v>
      </c>
      <c r="BL567" s="6">
        <f t="shared" si="143"/>
        <v>0</v>
      </c>
      <c r="BM567" s="6">
        <f t="shared" si="144"/>
        <v>1</v>
      </c>
      <c r="BN567" s="6">
        <f t="shared" si="145"/>
        <v>5</v>
      </c>
      <c r="BO567" s="6">
        <f t="shared" si="146"/>
        <v>1</v>
      </c>
      <c r="BP567" s="6">
        <f t="shared" si="147"/>
        <v>2</v>
      </c>
      <c r="BQ567" s="6">
        <f t="shared" si="151"/>
        <v>1</v>
      </c>
      <c r="BR567" s="6">
        <f t="shared" si="152"/>
        <v>5</v>
      </c>
      <c r="BS567" s="6">
        <f t="shared" si="153"/>
        <v>1</v>
      </c>
      <c r="BT567" s="6">
        <f t="shared" si="154"/>
        <v>2</v>
      </c>
    </row>
    <row r="568" spans="1:72" hidden="1" x14ac:dyDescent="0.2">
      <c r="A568" s="46">
        <v>1423</v>
      </c>
      <c r="B568" s="46">
        <f t="shared" si="148"/>
        <v>3</v>
      </c>
      <c r="C568" s="46">
        <f t="shared" si="149"/>
        <v>27</v>
      </c>
      <c r="D568" s="46">
        <f t="shared" si="150"/>
        <v>12</v>
      </c>
      <c r="E568" s="85">
        <v>18259</v>
      </c>
      <c r="F568" s="7" t="s">
        <v>2070</v>
      </c>
      <c r="G568" s="50" t="s">
        <v>310</v>
      </c>
      <c r="H568" s="50" t="s">
        <v>308</v>
      </c>
      <c r="I568" s="50">
        <v>3</v>
      </c>
      <c r="J568" s="50">
        <v>4</v>
      </c>
      <c r="L568" s="171">
        <v>14298</v>
      </c>
      <c r="M568" s="57" t="s">
        <v>2951</v>
      </c>
      <c r="O568" s="7">
        <v>23</v>
      </c>
      <c r="P568" s="7">
        <v>4</v>
      </c>
      <c r="Q568" s="7">
        <v>7</v>
      </c>
      <c r="R568" s="7">
        <v>12</v>
      </c>
      <c r="S568" s="7">
        <v>29</v>
      </c>
      <c r="T568" s="7">
        <v>40</v>
      </c>
      <c r="U568" s="7">
        <v>15</v>
      </c>
      <c r="BG568" s="6">
        <f t="shared" si="138"/>
        <v>0</v>
      </c>
      <c r="BH568" s="6">
        <f t="shared" si="139"/>
        <v>0</v>
      </c>
      <c r="BI568" s="6">
        <f t="shared" si="140"/>
        <v>0</v>
      </c>
      <c r="BJ568" s="6">
        <f t="shared" si="141"/>
        <v>0</v>
      </c>
      <c r="BK568" s="6">
        <f t="shared" si="142"/>
        <v>1</v>
      </c>
      <c r="BL568" s="6">
        <f t="shared" si="143"/>
        <v>1</v>
      </c>
      <c r="BM568" s="6">
        <f t="shared" si="144"/>
        <v>0</v>
      </c>
      <c r="BN568" s="6">
        <f t="shared" si="145"/>
        <v>0</v>
      </c>
      <c r="BO568" s="6">
        <f t="shared" si="146"/>
        <v>1</v>
      </c>
      <c r="BP568" s="6">
        <f t="shared" si="147"/>
        <v>3</v>
      </c>
      <c r="BQ568" s="6">
        <f t="shared" si="151"/>
        <v>1</v>
      </c>
      <c r="BR568" s="6">
        <f t="shared" si="152"/>
        <v>6</v>
      </c>
      <c r="BS568" s="6">
        <f t="shared" si="153"/>
        <v>1</v>
      </c>
      <c r="BT568" s="6">
        <f t="shared" si="154"/>
        <v>3</v>
      </c>
    </row>
    <row r="569" spans="1:72" hidden="1" x14ac:dyDescent="0.2">
      <c r="A569" s="46">
        <v>1424</v>
      </c>
      <c r="B569" s="46">
        <f t="shared" si="148"/>
        <v>7</v>
      </c>
      <c r="C569" s="46">
        <f t="shared" si="149"/>
        <v>31</v>
      </c>
      <c r="D569" s="46">
        <f t="shared" si="150"/>
        <v>12</v>
      </c>
      <c r="E569" s="85">
        <v>18263</v>
      </c>
      <c r="F569" s="7" t="s">
        <v>661</v>
      </c>
      <c r="G569" s="50" t="s">
        <v>103</v>
      </c>
      <c r="H569" s="50" t="s">
        <v>306</v>
      </c>
      <c r="I569" s="50">
        <v>1</v>
      </c>
      <c r="J569" s="50">
        <v>0</v>
      </c>
      <c r="L569" s="171">
        <v>6873</v>
      </c>
      <c r="M569" s="57" t="s">
        <v>2952</v>
      </c>
      <c r="O569" s="7">
        <v>24</v>
      </c>
      <c r="P569" s="7">
        <v>5</v>
      </c>
      <c r="Q569" s="7">
        <v>7</v>
      </c>
      <c r="R569" s="7">
        <v>12</v>
      </c>
      <c r="S569" s="7">
        <v>30</v>
      </c>
      <c r="T569" s="7">
        <v>40</v>
      </c>
      <c r="U569" s="7">
        <v>17</v>
      </c>
      <c r="BG569" s="6">
        <f t="shared" si="138"/>
        <v>1</v>
      </c>
      <c r="BH569" s="6">
        <f t="shared" si="139"/>
        <v>1</v>
      </c>
      <c r="BI569" s="6">
        <f t="shared" si="140"/>
        <v>0</v>
      </c>
      <c r="BJ569" s="6">
        <f t="shared" si="141"/>
        <v>0</v>
      </c>
      <c r="BK569" s="6">
        <f t="shared" si="142"/>
        <v>0</v>
      </c>
      <c r="BL569" s="6">
        <f t="shared" si="143"/>
        <v>0</v>
      </c>
      <c r="BM569" s="6">
        <f t="shared" si="144"/>
        <v>1</v>
      </c>
      <c r="BN569" s="6">
        <f t="shared" si="145"/>
        <v>1</v>
      </c>
      <c r="BO569" s="6">
        <f t="shared" si="146"/>
        <v>0</v>
      </c>
      <c r="BP569" s="6">
        <f t="shared" si="147"/>
        <v>0</v>
      </c>
      <c r="BQ569" s="6">
        <f t="shared" si="151"/>
        <v>1</v>
      </c>
      <c r="BR569" s="6">
        <f t="shared" si="152"/>
        <v>7</v>
      </c>
      <c r="BS569" s="6">
        <f t="shared" si="153"/>
        <v>0</v>
      </c>
      <c r="BT569" s="6">
        <f t="shared" si="154"/>
        <v>0</v>
      </c>
    </row>
    <row r="570" spans="1:72" hidden="1" x14ac:dyDescent="0.2">
      <c r="A570" s="46">
        <v>1425</v>
      </c>
      <c r="B570" s="46">
        <f t="shared" si="148"/>
        <v>7</v>
      </c>
      <c r="C570" s="46">
        <f t="shared" si="149"/>
        <v>14</v>
      </c>
      <c r="D570" s="46">
        <f t="shared" si="150"/>
        <v>1</v>
      </c>
      <c r="E570" s="85">
        <v>18277</v>
      </c>
      <c r="F570" s="7" t="s">
        <v>583</v>
      </c>
      <c r="G570" s="50" t="s">
        <v>310</v>
      </c>
      <c r="H570" s="50" t="s">
        <v>306</v>
      </c>
      <c r="I570" s="50">
        <v>2</v>
      </c>
      <c r="J570" s="50">
        <v>1</v>
      </c>
      <c r="L570" s="171">
        <v>6286</v>
      </c>
      <c r="M570" s="57" t="s">
        <v>2953</v>
      </c>
      <c r="O570" s="7">
        <v>25</v>
      </c>
      <c r="P570" s="7">
        <v>6</v>
      </c>
      <c r="Q570" s="7">
        <v>7</v>
      </c>
      <c r="R570" s="7">
        <v>12</v>
      </c>
      <c r="S570" s="7">
        <v>32</v>
      </c>
      <c r="T570" s="7">
        <v>41</v>
      </c>
      <c r="U570" s="7">
        <v>19</v>
      </c>
      <c r="BG570" s="6">
        <f t="shared" si="138"/>
        <v>1</v>
      </c>
      <c r="BH570" s="6">
        <f t="shared" si="139"/>
        <v>2</v>
      </c>
      <c r="BI570" s="6">
        <f t="shared" si="140"/>
        <v>0</v>
      </c>
      <c r="BJ570" s="6">
        <f t="shared" si="141"/>
        <v>0</v>
      </c>
      <c r="BK570" s="6">
        <f t="shared" si="142"/>
        <v>0</v>
      </c>
      <c r="BL570" s="6">
        <f t="shared" si="143"/>
        <v>0</v>
      </c>
      <c r="BM570" s="6">
        <f t="shared" si="144"/>
        <v>1</v>
      </c>
      <c r="BN570" s="6">
        <f t="shared" si="145"/>
        <v>2</v>
      </c>
      <c r="BO570" s="6">
        <f t="shared" si="146"/>
        <v>0</v>
      </c>
      <c r="BP570" s="6">
        <f t="shared" si="147"/>
        <v>0</v>
      </c>
      <c r="BQ570" s="6">
        <f t="shared" si="151"/>
        <v>1</v>
      </c>
      <c r="BR570" s="6">
        <f t="shared" si="152"/>
        <v>8</v>
      </c>
      <c r="BS570" s="6">
        <f t="shared" si="153"/>
        <v>1</v>
      </c>
      <c r="BT570" s="6">
        <f t="shared" si="154"/>
        <v>1</v>
      </c>
    </row>
    <row r="571" spans="1:72" hidden="1" x14ac:dyDescent="0.2">
      <c r="A571" s="46">
        <v>1426</v>
      </c>
      <c r="B571" s="46">
        <f t="shared" si="148"/>
        <v>7</v>
      </c>
      <c r="C571" s="46">
        <f t="shared" si="149"/>
        <v>21</v>
      </c>
      <c r="D571" s="46">
        <f t="shared" si="150"/>
        <v>1</v>
      </c>
      <c r="E571" s="85">
        <v>18284</v>
      </c>
      <c r="F571" s="7" t="s">
        <v>3153</v>
      </c>
      <c r="G571" s="50" t="s">
        <v>310</v>
      </c>
      <c r="H571" s="50" t="s">
        <v>308</v>
      </c>
      <c r="I571" s="50">
        <v>0</v>
      </c>
      <c r="J571" s="50">
        <v>2</v>
      </c>
      <c r="L571" s="171">
        <v>13423</v>
      </c>
      <c r="O571" s="7">
        <v>26</v>
      </c>
      <c r="P571" s="7">
        <v>6</v>
      </c>
      <c r="Q571" s="7">
        <v>7</v>
      </c>
      <c r="R571" s="7">
        <v>13</v>
      </c>
      <c r="S571" s="7">
        <v>32</v>
      </c>
      <c r="T571" s="7">
        <v>43</v>
      </c>
      <c r="U571" s="7">
        <v>19</v>
      </c>
      <c r="BG571" s="6">
        <f t="shared" si="138"/>
        <v>0</v>
      </c>
      <c r="BH571" s="6">
        <f t="shared" si="139"/>
        <v>0</v>
      </c>
      <c r="BI571" s="6">
        <f t="shared" si="140"/>
        <v>0</v>
      </c>
      <c r="BJ571" s="6">
        <f t="shared" si="141"/>
        <v>0</v>
      </c>
      <c r="BK571" s="6">
        <f t="shared" si="142"/>
        <v>1</v>
      </c>
      <c r="BL571" s="6">
        <f t="shared" si="143"/>
        <v>1</v>
      </c>
      <c r="BM571" s="6">
        <f t="shared" si="144"/>
        <v>0</v>
      </c>
      <c r="BN571" s="6">
        <f t="shared" si="145"/>
        <v>0</v>
      </c>
      <c r="BO571" s="6">
        <f t="shared" si="146"/>
        <v>1</v>
      </c>
      <c r="BP571" s="6">
        <f t="shared" si="147"/>
        <v>1</v>
      </c>
      <c r="BQ571" s="6">
        <f t="shared" si="151"/>
        <v>0</v>
      </c>
      <c r="BR571" s="6">
        <f t="shared" si="152"/>
        <v>0</v>
      </c>
      <c r="BS571" s="6">
        <f t="shared" si="153"/>
        <v>1</v>
      </c>
      <c r="BT571" s="6">
        <f t="shared" si="154"/>
        <v>2</v>
      </c>
    </row>
    <row r="572" spans="1:72" hidden="1" x14ac:dyDescent="0.2">
      <c r="A572" s="46">
        <v>1427</v>
      </c>
      <c r="B572" s="46">
        <f t="shared" si="148"/>
        <v>7</v>
      </c>
      <c r="C572" s="46">
        <f t="shared" si="149"/>
        <v>28</v>
      </c>
      <c r="D572" s="46">
        <f t="shared" si="150"/>
        <v>1</v>
      </c>
      <c r="E572" s="85">
        <v>18291</v>
      </c>
      <c r="F572" s="7" t="s">
        <v>1113</v>
      </c>
      <c r="G572" s="50" t="s">
        <v>103</v>
      </c>
      <c r="H572" s="50" t="s">
        <v>308</v>
      </c>
      <c r="I572" s="50">
        <v>0</v>
      </c>
      <c r="J572" s="50">
        <v>2</v>
      </c>
      <c r="L572" s="171">
        <v>5913</v>
      </c>
      <c r="O572" s="7">
        <v>27</v>
      </c>
      <c r="P572" s="7">
        <v>6</v>
      </c>
      <c r="Q572" s="7">
        <v>7</v>
      </c>
      <c r="R572" s="7">
        <v>14</v>
      </c>
      <c r="S572" s="7">
        <v>32</v>
      </c>
      <c r="T572" s="7">
        <v>45</v>
      </c>
      <c r="U572" s="7">
        <v>19</v>
      </c>
      <c r="BG572" s="6">
        <f t="shared" si="138"/>
        <v>0</v>
      </c>
      <c r="BH572" s="6">
        <f t="shared" si="139"/>
        <v>0</v>
      </c>
      <c r="BI572" s="6">
        <f t="shared" si="140"/>
        <v>0</v>
      </c>
      <c r="BJ572" s="6">
        <f t="shared" si="141"/>
        <v>0</v>
      </c>
      <c r="BK572" s="6">
        <f t="shared" si="142"/>
        <v>1</v>
      </c>
      <c r="BL572" s="6">
        <f t="shared" si="143"/>
        <v>2</v>
      </c>
      <c r="BM572" s="6">
        <f t="shared" si="144"/>
        <v>0</v>
      </c>
      <c r="BN572" s="6">
        <f t="shared" si="145"/>
        <v>0</v>
      </c>
      <c r="BO572" s="6">
        <f t="shared" si="146"/>
        <v>1</v>
      </c>
      <c r="BP572" s="6">
        <f t="shared" si="147"/>
        <v>2</v>
      </c>
      <c r="BQ572" s="6">
        <f t="shared" si="151"/>
        <v>0</v>
      </c>
      <c r="BR572" s="6">
        <f t="shared" si="152"/>
        <v>0</v>
      </c>
      <c r="BS572" s="6">
        <f t="shared" si="153"/>
        <v>1</v>
      </c>
      <c r="BT572" s="6">
        <f t="shared" si="154"/>
        <v>3</v>
      </c>
    </row>
    <row r="573" spans="1:72" hidden="1" x14ac:dyDescent="0.2">
      <c r="A573" s="46">
        <v>1428</v>
      </c>
      <c r="B573" s="46">
        <f t="shared" si="148"/>
        <v>7</v>
      </c>
      <c r="C573" s="46">
        <f t="shared" si="149"/>
        <v>4</v>
      </c>
      <c r="D573" s="46">
        <f t="shared" si="150"/>
        <v>2</v>
      </c>
      <c r="E573" s="85">
        <v>18298</v>
      </c>
      <c r="F573" s="7" t="s">
        <v>234</v>
      </c>
      <c r="G573" s="50" t="s">
        <v>103</v>
      </c>
      <c r="H573" s="50" t="s">
        <v>306</v>
      </c>
      <c r="I573" s="50">
        <v>5</v>
      </c>
      <c r="J573" s="50">
        <v>0</v>
      </c>
      <c r="L573" s="171">
        <v>3976</v>
      </c>
      <c r="M573" s="57" t="s">
        <v>5290</v>
      </c>
      <c r="O573" s="7">
        <v>28</v>
      </c>
      <c r="P573" s="7">
        <v>7</v>
      </c>
      <c r="Q573" s="7">
        <v>7</v>
      </c>
      <c r="R573" s="7">
        <v>14</v>
      </c>
      <c r="S573" s="7">
        <v>37</v>
      </c>
      <c r="T573" s="7">
        <v>45</v>
      </c>
      <c r="U573" s="7">
        <v>21</v>
      </c>
      <c r="BG573" s="6">
        <f t="shared" si="138"/>
        <v>1</v>
      </c>
      <c r="BH573" s="6">
        <f t="shared" si="139"/>
        <v>1</v>
      </c>
      <c r="BI573" s="6">
        <f t="shared" si="140"/>
        <v>0</v>
      </c>
      <c r="BJ573" s="6">
        <f t="shared" si="141"/>
        <v>0</v>
      </c>
      <c r="BK573" s="6">
        <f t="shared" si="142"/>
        <v>0</v>
      </c>
      <c r="BL573" s="6">
        <f t="shared" si="143"/>
        <v>0</v>
      </c>
      <c r="BM573" s="6">
        <f t="shared" si="144"/>
        <v>1</v>
      </c>
      <c r="BN573" s="6">
        <f t="shared" si="145"/>
        <v>1</v>
      </c>
      <c r="BO573" s="6">
        <f t="shared" si="146"/>
        <v>0</v>
      </c>
      <c r="BP573" s="6">
        <f t="shared" si="147"/>
        <v>0</v>
      </c>
      <c r="BQ573" s="6">
        <f t="shared" si="151"/>
        <v>1</v>
      </c>
      <c r="BR573" s="6">
        <f t="shared" si="152"/>
        <v>1</v>
      </c>
      <c r="BS573" s="6">
        <f t="shared" si="153"/>
        <v>0</v>
      </c>
      <c r="BT573" s="6">
        <f t="shared" si="154"/>
        <v>0</v>
      </c>
    </row>
    <row r="574" spans="1:72" hidden="1" x14ac:dyDescent="0.2">
      <c r="A574" s="46">
        <v>1429</v>
      </c>
      <c r="B574" s="46">
        <f t="shared" si="148"/>
        <v>7</v>
      </c>
      <c r="C574" s="46">
        <f t="shared" si="149"/>
        <v>11</v>
      </c>
      <c r="D574" s="46">
        <f t="shared" si="150"/>
        <v>2</v>
      </c>
      <c r="E574" s="85">
        <v>18305</v>
      </c>
      <c r="F574" s="7" t="s">
        <v>2845</v>
      </c>
      <c r="G574" s="50" t="s">
        <v>103</v>
      </c>
      <c r="H574" s="50" t="s">
        <v>306</v>
      </c>
      <c r="I574" s="50">
        <v>2</v>
      </c>
      <c r="J574" s="50">
        <v>1</v>
      </c>
      <c r="L574" s="171">
        <v>5257</v>
      </c>
      <c r="M574" s="57" t="s">
        <v>2287</v>
      </c>
      <c r="O574" s="7">
        <v>29</v>
      </c>
      <c r="P574" s="7">
        <v>8</v>
      </c>
      <c r="Q574" s="7">
        <v>7</v>
      </c>
      <c r="R574" s="7">
        <v>14</v>
      </c>
      <c r="S574" s="7">
        <v>39</v>
      </c>
      <c r="T574" s="7">
        <v>46</v>
      </c>
      <c r="U574" s="7">
        <v>23</v>
      </c>
      <c r="BG574" s="6">
        <f t="shared" si="138"/>
        <v>1</v>
      </c>
      <c r="BH574" s="6">
        <f t="shared" si="139"/>
        <v>2</v>
      </c>
      <c r="BI574" s="6">
        <f t="shared" si="140"/>
        <v>0</v>
      </c>
      <c r="BJ574" s="6">
        <f t="shared" si="141"/>
        <v>0</v>
      </c>
      <c r="BK574" s="6">
        <f t="shared" si="142"/>
        <v>0</v>
      </c>
      <c r="BL574" s="6">
        <f t="shared" si="143"/>
        <v>0</v>
      </c>
      <c r="BM574" s="6">
        <f t="shared" si="144"/>
        <v>1</v>
      </c>
      <c r="BN574" s="6">
        <f t="shared" si="145"/>
        <v>2</v>
      </c>
      <c r="BO574" s="6">
        <f t="shared" si="146"/>
        <v>0</v>
      </c>
      <c r="BP574" s="6">
        <f t="shared" si="147"/>
        <v>0</v>
      </c>
      <c r="BQ574" s="6">
        <f t="shared" si="151"/>
        <v>1</v>
      </c>
      <c r="BR574" s="6">
        <f t="shared" si="152"/>
        <v>2</v>
      </c>
      <c r="BS574" s="6">
        <f t="shared" si="153"/>
        <v>1</v>
      </c>
      <c r="BT574" s="6">
        <f t="shared" si="154"/>
        <v>1</v>
      </c>
    </row>
    <row r="575" spans="1:72" hidden="1" x14ac:dyDescent="0.2">
      <c r="A575" s="46">
        <v>1430</v>
      </c>
      <c r="B575" s="46">
        <f t="shared" si="148"/>
        <v>7</v>
      </c>
      <c r="C575" s="46">
        <f t="shared" si="149"/>
        <v>18</v>
      </c>
      <c r="D575" s="46">
        <f t="shared" si="150"/>
        <v>2</v>
      </c>
      <c r="E575" s="85">
        <v>18312</v>
      </c>
      <c r="F575" s="7" t="s">
        <v>257</v>
      </c>
      <c r="G575" s="50" t="s">
        <v>310</v>
      </c>
      <c r="H575" s="50" t="s">
        <v>307</v>
      </c>
      <c r="I575" s="50">
        <v>0</v>
      </c>
      <c r="J575" s="50">
        <v>0</v>
      </c>
      <c r="L575" s="171">
        <v>6059</v>
      </c>
      <c r="O575" s="7">
        <v>30</v>
      </c>
      <c r="P575" s="7">
        <v>8</v>
      </c>
      <c r="Q575" s="7">
        <v>8</v>
      </c>
      <c r="R575" s="7">
        <v>14</v>
      </c>
      <c r="S575" s="7">
        <v>39</v>
      </c>
      <c r="T575" s="7">
        <v>46</v>
      </c>
      <c r="U575" s="7">
        <v>24</v>
      </c>
      <c r="BG575" s="6">
        <f t="shared" si="138"/>
        <v>0</v>
      </c>
      <c r="BH575" s="6">
        <f t="shared" si="139"/>
        <v>0</v>
      </c>
      <c r="BI575" s="6">
        <f t="shared" si="140"/>
        <v>1</v>
      </c>
      <c r="BJ575" s="6">
        <f t="shared" si="141"/>
        <v>1</v>
      </c>
      <c r="BK575" s="6">
        <f t="shared" si="142"/>
        <v>0</v>
      </c>
      <c r="BL575" s="6">
        <f t="shared" si="143"/>
        <v>0</v>
      </c>
      <c r="BM575" s="6">
        <f t="shared" si="144"/>
        <v>1</v>
      </c>
      <c r="BN575" s="6">
        <f t="shared" si="145"/>
        <v>3</v>
      </c>
      <c r="BO575" s="6">
        <f t="shared" si="146"/>
        <v>1</v>
      </c>
      <c r="BP575" s="6">
        <f t="shared" si="147"/>
        <v>1</v>
      </c>
      <c r="BQ575" s="6">
        <f t="shared" si="151"/>
        <v>0</v>
      </c>
      <c r="BR575" s="6">
        <f t="shared" si="152"/>
        <v>0</v>
      </c>
      <c r="BS575" s="6">
        <f t="shared" si="153"/>
        <v>0</v>
      </c>
      <c r="BT575" s="6">
        <f t="shared" si="154"/>
        <v>0</v>
      </c>
    </row>
    <row r="576" spans="1:72" hidden="1" x14ac:dyDescent="0.2">
      <c r="A576" s="46">
        <v>1431</v>
      </c>
      <c r="B576" s="46">
        <f t="shared" si="148"/>
        <v>7</v>
      </c>
      <c r="C576" s="46">
        <f t="shared" si="149"/>
        <v>25</v>
      </c>
      <c r="D576" s="46">
        <f t="shared" si="150"/>
        <v>2</v>
      </c>
      <c r="E576" s="85">
        <v>18319</v>
      </c>
      <c r="F576" s="7" t="s">
        <v>3574</v>
      </c>
      <c r="G576" s="50" t="s">
        <v>103</v>
      </c>
      <c r="H576" s="50" t="s">
        <v>308</v>
      </c>
      <c r="I576" s="50">
        <v>1</v>
      </c>
      <c r="J576" s="50">
        <v>5</v>
      </c>
      <c r="L576" s="171">
        <v>5465</v>
      </c>
      <c r="M576" s="57" t="s">
        <v>3566</v>
      </c>
      <c r="O576" s="7">
        <v>31</v>
      </c>
      <c r="P576" s="7">
        <v>8</v>
      </c>
      <c r="Q576" s="7">
        <v>8</v>
      </c>
      <c r="R576" s="7">
        <v>15</v>
      </c>
      <c r="S576" s="7">
        <v>40</v>
      </c>
      <c r="T576" s="7">
        <v>51</v>
      </c>
      <c r="U576" s="7">
        <v>24</v>
      </c>
      <c r="BG576" s="6">
        <f t="shared" si="138"/>
        <v>0</v>
      </c>
      <c r="BH576" s="6">
        <f t="shared" si="139"/>
        <v>0</v>
      </c>
      <c r="BI576" s="6">
        <f t="shared" si="140"/>
        <v>0</v>
      </c>
      <c r="BJ576" s="6">
        <f t="shared" si="141"/>
        <v>0</v>
      </c>
      <c r="BK576" s="6">
        <f t="shared" si="142"/>
        <v>1</v>
      </c>
      <c r="BL576" s="6">
        <f t="shared" si="143"/>
        <v>1</v>
      </c>
      <c r="BM576" s="6">
        <f t="shared" si="144"/>
        <v>0</v>
      </c>
      <c r="BN576" s="6">
        <f t="shared" si="145"/>
        <v>0</v>
      </c>
      <c r="BO576" s="6">
        <f t="shared" si="146"/>
        <v>1</v>
      </c>
      <c r="BP576" s="6">
        <f t="shared" si="147"/>
        <v>2</v>
      </c>
      <c r="BQ576" s="6">
        <f t="shared" si="151"/>
        <v>1</v>
      </c>
      <c r="BR576" s="6">
        <f t="shared" si="152"/>
        <v>1</v>
      </c>
      <c r="BS576" s="6">
        <f t="shared" si="153"/>
        <v>1</v>
      </c>
      <c r="BT576" s="6">
        <f t="shared" si="154"/>
        <v>1</v>
      </c>
    </row>
    <row r="577" spans="1:72" hidden="1" x14ac:dyDescent="0.2">
      <c r="A577" s="46">
        <v>1432</v>
      </c>
      <c r="B577" s="46">
        <f t="shared" si="148"/>
        <v>7</v>
      </c>
      <c r="C577" s="46">
        <f t="shared" si="149"/>
        <v>4</v>
      </c>
      <c r="D577" s="46">
        <f t="shared" si="150"/>
        <v>3</v>
      </c>
      <c r="E577" s="85">
        <v>18326</v>
      </c>
      <c r="F577" s="7" t="s">
        <v>689</v>
      </c>
      <c r="G577" s="50" t="s">
        <v>310</v>
      </c>
      <c r="H577" s="50" t="s">
        <v>308</v>
      </c>
      <c r="I577" s="50">
        <v>0</v>
      </c>
      <c r="J577" s="50">
        <v>2</v>
      </c>
      <c r="L577" s="171">
        <v>6134</v>
      </c>
      <c r="O577" s="7">
        <v>32</v>
      </c>
      <c r="P577" s="7">
        <v>8</v>
      </c>
      <c r="Q577" s="7">
        <v>8</v>
      </c>
      <c r="R577" s="7">
        <v>16</v>
      </c>
      <c r="S577" s="7">
        <v>40</v>
      </c>
      <c r="T577" s="7">
        <v>53</v>
      </c>
      <c r="U577" s="7">
        <v>24</v>
      </c>
      <c r="BG577" s="6">
        <f t="shared" si="138"/>
        <v>0</v>
      </c>
      <c r="BH577" s="6">
        <f t="shared" si="139"/>
        <v>0</v>
      </c>
      <c r="BI577" s="6">
        <f t="shared" si="140"/>
        <v>0</v>
      </c>
      <c r="BJ577" s="6">
        <f t="shared" si="141"/>
        <v>0</v>
      </c>
      <c r="BK577" s="6">
        <f t="shared" si="142"/>
        <v>1</v>
      </c>
      <c r="BL577" s="6">
        <f t="shared" si="143"/>
        <v>2</v>
      </c>
      <c r="BM577" s="6">
        <f t="shared" si="144"/>
        <v>0</v>
      </c>
      <c r="BN577" s="6">
        <f t="shared" si="145"/>
        <v>0</v>
      </c>
      <c r="BO577" s="6">
        <f t="shared" si="146"/>
        <v>1</v>
      </c>
      <c r="BP577" s="6">
        <f t="shared" si="147"/>
        <v>3</v>
      </c>
      <c r="BQ577" s="6">
        <f t="shared" si="151"/>
        <v>0</v>
      </c>
      <c r="BR577" s="6">
        <f t="shared" si="152"/>
        <v>0</v>
      </c>
      <c r="BS577" s="6">
        <f t="shared" si="153"/>
        <v>1</v>
      </c>
      <c r="BT577" s="6">
        <f t="shared" si="154"/>
        <v>2</v>
      </c>
    </row>
    <row r="578" spans="1:72" hidden="1" x14ac:dyDescent="0.2">
      <c r="A578" s="46">
        <v>1433</v>
      </c>
      <c r="B578" s="46">
        <f t="shared" si="148"/>
        <v>7</v>
      </c>
      <c r="C578" s="46">
        <f t="shared" si="149"/>
        <v>11</v>
      </c>
      <c r="D578" s="46">
        <f t="shared" si="150"/>
        <v>3</v>
      </c>
      <c r="E578" s="85">
        <v>18333</v>
      </c>
      <c r="F578" s="7" t="s">
        <v>2386</v>
      </c>
      <c r="G578" s="50" t="s">
        <v>103</v>
      </c>
      <c r="H578" s="50" t="s">
        <v>308</v>
      </c>
      <c r="I578" s="50">
        <v>2</v>
      </c>
      <c r="J578" s="50">
        <v>3</v>
      </c>
      <c r="L578" s="171">
        <v>5986</v>
      </c>
      <c r="M578" s="57" t="s">
        <v>3567</v>
      </c>
      <c r="O578" s="7">
        <v>33</v>
      </c>
      <c r="P578" s="7">
        <v>8</v>
      </c>
      <c r="Q578" s="7">
        <v>8</v>
      </c>
      <c r="R578" s="7">
        <v>17</v>
      </c>
      <c r="S578" s="7">
        <v>42</v>
      </c>
      <c r="T578" s="7">
        <v>56</v>
      </c>
      <c r="U578" s="7">
        <v>24</v>
      </c>
      <c r="BG578" s="6">
        <f t="shared" ref="BG578:BG641" si="155">IF(H578="W",1,0)</f>
        <v>0</v>
      </c>
      <c r="BH578" s="6">
        <f t="shared" ref="BH578:BH641" si="156">IF(H578="W",BH577+1,0)</f>
        <v>0</v>
      </c>
      <c r="BI578" s="6">
        <f t="shared" ref="BI578:BI641" si="157">IF(H578="D",1,0)</f>
        <v>0</v>
      </c>
      <c r="BJ578" s="6">
        <f t="shared" ref="BJ578:BJ641" si="158">IF(H578="D",BJ577+1,0)</f>
        <v>0</v>
      </c>
      <c r="BK578" s="6">
        <f t="shared" ref="BK578:BK641" si="159">IF(H578="L",1,0)</f>
        <v>1</v>
      </c>
      <c r="BL578" s="6">
        <f t="shared" ref="BL578:BL641" si="160">IF(H578="L",BL577+1,0)</f>
        <v>3</v>
      </c>
      <c r="BM578" s="6">
        <f t="shared" ref="BM578:BM641" si="161">IF(OR(H578="W",H578="D"),1,0)</f>
        <v>0</v>
      </c>
      <c r="BN578" s="6">
        <f t="shared" ref="BN578:BN641" si="162">IF(OR(H578="W",H578="D"),BN577+1,0)</f>
        <v>0</v>
      </c>
      <c r="BO578" s="6">
        <f t="shared" ref="BO578:BO641" si="163">IF(OR(H578="L",H578="D"),1,0)</f>
        <v>1</v>
      </c>
      <c r="BP578" s="6">
        <f t="shared" ref="BP578:BP641" si="164">IF(OR(H578="L",H578="D"),BP577+1,0)</f>
        <v>4</v>
      </c>
      <c r="BQ578" s="6">
        <f t="shared" si="151"/>
        <v>1</v>
      </c>
      <c r="BR578" s="6">
        <f t="shared" si="152"/>
        <v>1</v>
      </c>
      <c r="BS578" s="6">
        <f t="shared" si="153"/>
        <v>1</v>
      </c>
      <c r="BT578" s="6">
        <f t="shared" si="154"/>
        <v>3</v>
      </c>
    </row>
    <row r="579" spans="1:72" hidden="1" x14ac:dyDescent="0.2">
      <c r="A579" s="46">
        <v>1434</v>
      </c>
      <c r="B579" s="46">
        <f t="shared" ref="B579:B642" si="165">WEEKDAY(E579)</f>
        <v>7</v>
      </c>
      <c r="C579" s="46">
        <f t="shared" ref="C579:C642" si="166">DAY(E579)</f>
        <v>18</v>
      </c>
      <c r="D579" s="46">
        <f t="shared" ref="D579:D642" si="167">MONTH(E579)</f>
        <v>3</v>
      </c>
      <c r="E579" s="85">
        <v>18340</v>
      </c>
      <c r="F579" s="7" t="s">
        <v>3579</v>
      </c>
      <c r="G579" s="50" t="s">
        <v>310</v>
      </c>
      <c r="H579" s="50" t="s">
        <v>307</v>
      </c>
      <c r="I579" s="50">
        <v>1</v>
      </c>
      <c r="J579" s="50">
        <v>1</v>
      </c>
      <c r="L579" s="171">
        <v>5851</v>
      </c>
      <c r="M579" s="57" t="s">
        <v>1232</v>
      </c>
      <c r="O579" s="7">
        <v>34</v>
      </c>
      <c r="P579" s="7">
        <v>8</v>
      </c>
      <c r="Q579" s="7">
        <v>9</v>
      </c>
      <c r="R579" s="7">
        <v>17</v>
      </c>
      <c r="S579" s="7">
        <v>43</v>
      </c>
      <c r="T579" s="7">
        <v>57</v>
      </c>
      <c r="U579" s="7">
        <v>25</v>
      </c>
      <c r="BG579" s="6">
        <f t="shared" si="155"/>
        <v>0</v>
      </c>
      <c r="BH579" s="6">
        <f t="shared" si="156"/>
        <v>0</v>
      </c>
      <c r="BI579" s="6">
        <f t="shared" si="157"/>
        <v>1</v>
      </c>
      <c r="BJ579" s="6">
        <f t="shared" si="158"/>
        <v>1</v>
      </c>
      <c r="BK579" s="6">
        <f t="shared" si="159"/>
        <v>0</v>
      </c>
      <c r="BL579" s="6">
        <f t="shared" si="160"/>
        <v>0</v>
      </c>
      <c r="BM579" s="6">
        <f t="shared" si="161"/>
        <v>1</v>
      </c>
      <c r="BN579" s="6">
        <f t="shared" si="162"/>
        <v>1</v>
      </c>
      <c r="BO579" s="6">
        <f t="shared" si="163"/>
        <v>1</v>
      </c>
      <c r="BP579" s="6">
        <f t="shared" si="164"/>
        <v>5</v>
      </c>
      <c r="BQ579" s="6">
        <f t="shared" ref="BQ579:BQ642" si="168">IF(I579&gt;0,1,0)</f>
        <v>1</v>
      </c>
      <c r="BR579" s="6">
        <f t="shared" ref="BR579:BR642" si="169">IF(I579&gt;0,BR578+1,0)</f>
        <v>2</v>
      </c>
      <c r="BS579" s="6">
        <f t="shared" si="153"/>
        <v>1</v>
      </c>
      <c r="BT579" s="6">
        <f t="shared" si="154"/>
        <v>4</v>
      </c>
    </row>
    <row r="580" spans="1:72" hidden="1" x14ac:dyDescent="0.2">
      <c r="A580" s="46">
        <v>1435</v>
      </c>
      <c r="B580" s="46">
        <f t="shared" si="165"/>
        <v>7</v>
      </c>
      <c r="C580" s="46">
        <f t="shared" si="166"/>
        <v>25</v>
      </c>
      <c r="D580" s="46">
        <f t="shared" si="167"/>
        <v>3</v>
      </c>
      <c r="E580" s="85">
        <v>18347</v>
      </c>
      <c r="F580" s="7" t="s">
        <v>111</v>
      </c>
      <c r="G580" s="50" t="s">
        <v>103</v>
      </c>
      <c r="H580" s="50" t="s">
        <v>307</v>
      </c>
      <c r="I580" s="50">
        <v>1</v>
      </c>
      <c r="J580" s="50">
        <v>1</v>
      </c>
      <c r="L580" s="171">
        <v>6365</v>
      </c>
      <c r="M580" s="57" t="s">
        <v>726</v>
      </c>
      <c r="O580" s="7">
        <v>35</v>
      </c>
      <c r="P580" s="7">
        <v>8</v>
      </c>
      <c r="Q580" s="7">
        <v>10</v>
      </c>
      <c r="R580" s="7">
        <v>17</v>
      </c>
      <c r="S580" s="7">
        <v>44</v>
      </c>
      <c r="T580" s="7">
        <v>58</v>
      </c>
      <c r="U580" s="7">
        <v>26</v>
      </c>
      <c r="BG580" s="6">
        <f t="shared" si="155"/>
        <v>0</v>
      </c>
      <c r="BH580" s="6">
        <f t="shared" si="156"/>
        <v>0</v>
      </c>
      <c r="BI580" s="6">
        <f t="shared" si="157"/>
        <v>1</v>
      </c>
      <c r="BJ580" s="6">
        <f t="shared" si="158"/>
        <v>2</v>
      </c>
      <c r="BK580" s="6">
        <f t="shared" si="159"/>
        <v>0</v>
      </c>
      <c r="BL580" s="6">
        <f t="shared" si="160"/>
        <v>0</v>
      </c>
      <c r="BM580" s="6">
        <f t="shared" si="161"/>
        <v>1</v>
      </c>
      <c r="BN580" s="6">
        <f t="shared" si="162"/>
        <v>2</v>
      </c>
      <c r="BO580" s="6">
        <f t="shared" si="163"/>
        <v>1</v>
      </c>
      <c r="BP580" s="6">
        <f t="shared" si="164"/>
        <v>6</v>
      </c>
      <c r="BQ580" s="6">
        <f t="shared" si="168"/>
        <v>1</v>
      </c>
      <c r="BR580" s="6">
        <f t="shared" si="169"/>
        <v>3</v>
      </c>
      <c r="BS580" s="6">
        <f t="shared" si="153"/>
        <v>1</v>
      </c>
      <c r="BT580" s="6">
        <f t="shared" si="154"/>
        <v>5</v>
      </c>
    </row>
    <row r="581" spans="1:72" hidden="1" x14ac:dyDescent="0.2">
      <c r="A581" s="46">
        <v>1436</v>
      </c>
      <c r="B581" s="46">
        <f t="shared" si="165"/>
        <v>7</v>
      </c>
      <c r="C581" s="46">
        <f t="shared" si="166"/>
        <v>1</v>
      </c>
      <c r="D581" s="46">
        <f t="shared" si="167"/>
        <v>4</v>
      </c>
      <c r="E581" s="85">
        <v>18354</v>
      </c>
      <c r="F581" s="7" t="s">
        <v>1632</v>
      </c>
      <c r="G581" s="50" t="s">
        <v>310</v>
      </c>
      <c r="H581" s="50" t="s">
        <v>307</v>
      </c>
      <c r="I581" s="50">
        <v>1</v>
      </c>
      <c r="J581" s="50">
        <v>1</v>
      </c>
      <c r="L581" s="171">
        <v>15866</v>
      </c>
      <c r="M581" s="57" t="s">
        <v>2286</v>
      </c>
      <c r="O581" s="7">
        <v>36</v>
      </c>
      <c r="P581" s="7">
        <v>8</v>
      </c>
      <c r="Q581" s="7">
        <v>11</v>
      </c>
      <c r="R581" s="7">
        <v>17</v>
      </c>
      <c r="S581" s="7">
        <v>45</v>
      </c>
      <c r="T581" s="7">
        <v>59</v>
      </c>
      <c r="U581" s="7">
        <v>27</v>
      </c>
      <c r="BG581" s="6">
        <f t="shared" si="155"/>
        <v>0</v>
      </c>
      <c r="BH581" s="6">
        <f t="shared" si="156"/>
        <v>0</v>
      </c>
      <c r="BI581" s="6">
        <f t="shared" si="157"/>
        <v>1</v>
      </c>
      <c r="BJ581" s="6">
        <f t="shared" si="158"/>
        <v>3</v>
      </c>
      <c r="BK581" s="6">
        <f t="shared" si="159"/>
        <v>0</v>
      </c>
      <c r="BL581" s="6">
        <f t="shared" si="160"/>
        <v>0</v>
      </c>
      <c r="BM581" s="6">
        <f t="shared" si="161"/>
        <v>1</v>
      </c>
      <c r="BN581" s="6">
        <f t="shared" si="162"/>
        <v>3</v>
      </c>
      <c r="BO581" s="6">
        <f t="shared" si="163"/>
        <v>1</v>
      </c>
      <c r="BP581" s="6">
        <f t="shared" si="164"/>
        <v>7</v>
      </c>
      <c r="BQ581" s="6">
        <f t="shared" si="168"/>
        <v>1</v>
      </c>
      <c r="BR581" s="6">
        <f t="shared" si="169"/>
        <v>4</v>
      </c>
      <c r="BS581" s="6">
        <f t="shared" si="153"/>
        <v>1</v>
      </c>
      <c r="BT581" s="6">
        <f t="shared" si="154"/>
        <v>6</v>
      </c>
    </row>
    <row r="582" spans="1:72" hidden="1" x14ac:dyDescent="0.2">
      <c r="A582" s="46">
        <v>1437</v>
      </c>
      <c r="B582" s="46">
        <f t="shared" si="165"/>
        <v>6</v>
      </c>
      <c r="C582" s="46">
        <f t="shared" si="166"/>
        <v>7</v>
      </c>
      <c r="D582" s="46">
        <f t="shared" si="167"/>
        <v>4</v>
      </c>
      <c r="E582" s="85">
        <v>18360</v>
      </c>
      <c r="F582" s="7" t="s">
        <v>663</v>
      </c>
      <c r="G582" s="50" t="s">
        <v>103</v>
      </c>
      <c r="H582" s="50" t="s">
        <v>308</v>
      </c>
      <c r="I582" s="50">
        <v>0</v>
      </c>
      <c r="J582" s="50">
        <v>3</v>
      </c>
      <c r="L582" s="171">
        <v>12382</v>
      </c>
      <c r="O582" s="7">
        <v>37</v>
      </c>
      <c r="P582" s="7">
        <v>8</v>
      </c>
      <c r="Q582" s="7">
        <v>11</v>
      </c>
      <c r="R582" s="7">
        <v>18</v>
      </c>
      <c r="S582" s="7">
        <v>45</v>
      </c>
      <c r="T582" s="7">
        <v>62</v>
      </c>
      <c r="U582" s="7">
        <v>27</v>
      </c>
      <c r="BG582" s="6">
        <f t="shared" si="155"/>
        <v>0</v>
      </c>
      <c r="BH582" s="6">
        <f t="shared" si="156"/>
        <v>0</v>
      </c>
      <c r="BI582" s="6">
        <f t="shared" si="157"/>
        <v>0</v>
      </c>
      <c r="BJ582" s="6">
        <f t="shared" si="158"/>
        <v>0</v>
      </c>
      <c r="BK582" s="6">
        <f t="shared" si="159"/>
        <v>1</v>
      </c>
      <c r="BL582" s="6">
        <f t="shared" si="160"/>
        <v>1</v>
      </c>
      <c r="BM582" s="6">
        <f t="shared" si="161"/>
        <v>0</v>
      </c>
      <c r="BN582" s="6">
        <f t="shared" si="162"/>
        <v>0</v>
      </c>
      <c r="BO582" s="6">
        <f t="shared" si="163"/>
        <v>1</v>
      </c>
      <c r="BP582" s="6">
        <f t="shared" si="164"/>
        <v>8</v>
      </c>
      <c r="BQ582" s="6">
        <f t="shared" si="168"/>
        <v>0</v>
      </c>
      <c r="BR582" s="6">
        <f t="shared" si="169"/>
        <v>0</v>
      </c>
      <c r="BS582" s="6">
        <f t="shared" si="153"/>
        <v>1</v>
      </c>
      <c r="BT582" s="6">
        <f t="shared" si="154"/>
        <v>7</v>
      </c>
    </row>
    <row r="583" spans="1:72" hidden="1" x14ac:dyDescent="0.2">
      <c r="A583" s="46">
        <v>1438</v>
      </c>
      <c r="B583" s="46">
        <f t="shared" si="165"/>
        <v>7</v>
      </c>
      <c r="C583" s="46">
        <f t="shared" si="166"/>
        <v>8</v>
      </c>
      <c r="D583" s="46">
        <f t="shared" si="167"/>
        <v>4</v>
      </c>
      <c r="E583" s="85">
        <v>18361</v>
      </c>
      <c r="F583" s="7" t="s">
        <v>3368</v>
      </c>
      <c r="G583" s="50" t="s">
        <v>103</v>
      </c>
      <c r="H583" s="50" t="s">
        <v>307</v>
      </c>
      <c r="I583" s="50">
        <v>2</v>
      </c>
      <c r="J583" s="50">
        <v>2</v>
      </c>
      <c r="L583" s="171">
        <v>6102</v>
      </c>
      <c r="M583" s="57" t="s">
        <v>75</v>
      </c>
      <c r="O583" s="7">
        <v>38</v>
      </c>
      <c r="P583" s="7">
        <v>8</v>
      </c>
      <c r="Q583" s="7">
        <v>12</v>
      </c>
      <c r="R583" s="7">
        <v>18</v>
      </c>
      <c r="S583" s="7">
        <v>47</v>
      </c>
      <c r="T583" s="7">
        <v>64</v>
      </c>
      <c r="U583" s="7">
        <v>28</v>
      </c>
      <c r="BG583" s="6">
        <f t="shared" si="155"/>
        <v>0</v>
      </c>
      <c r="BH583" s="6">
        <f t="shared" si="156"/>
        <v>0</v>
      </c>
      <c r="BI583" s="6">
        <f t="shared" si="157"/>
        <v>1</v>
      </c>
      <c r="BJ583" s="6">
        <f t="shared" si="158"/>
        <v>1</v>
      </c>
      <c r="BK583" s="6">
        <f t="shared" si="159"/>
        <v>0</v>
      </c>
      <c r="BL583" s="6">
        <f t="shared" si="160"/>
        <v>0</v>
      </c>
      <c r="BM583" s="6">
        <f t="shared" si="161"/>
        <v>1</v>
      </c>
      <c r="BN583" s="6">
        <f t="shared" si="162"/>
        <v>1</v>
      </c>
      <c r="BO583" s="6">
        <f t="shared" si="163"/>
        <v>1</v>
      </c>
      <c r="BP583" s="6">
        <f t="shared" si="164"/>
        <v>9</v>
      </c>
      <c r="BQ583" s="6">
        <f t="shared" si="168"/>
        <v>1</v>
      </c>
      <c r="BR583" s="6">
        <f t="shared" si="169"/>
        <v>1</v>
      </c>
      <c r="BS583" s="6">
        <f t="shared" si="153"/>
        <v>1</v>
      </c>
      <c r="BT583" s="6">
        <f t="shared" si="154"/>
        <v>8</v>
      </c>
    </row>
    <row r="584" spans="1:72" hidden="1" x14ac:dyDescent="0.2">
      <c r="A584" s="46">
        <v>1439</v>
      </c>
      <c r="B584" s="46">
        <f t="shared" si="165"/>
        <v>2</v>
      </c>
      <c r="C584" s="46">
        <f t="shared" si="166"/>
        <v>10</v>
      </c>
      <c r="D584" s="46">
        <f t="shared" si="167"/>
        <v>4</v>
      </c>
      <c r="E584" s="85">
        <v>18363</v>
      </c>
      <c r="F584" s="7" t="s">
        <v>261</v>
      </c>
      <c r="G584" s="50" t="s">
        <v>310</v>
      </c>
      <c r="H584" s="50" t="s">
        <v>308</v>
      </c>
      <c r="I584" s="50">
        <v>1</v>
      </c>
      <c r="J584" s="50">
        <v>2</v>
      </c>
      <c r="L584" s="171">
        <v>6367</v>
      </c>
      <c r="M584" s="57" t="s">
        <v>726</v>
      </c>
      <c r="O584" s="7">
        <v>39</v>
      </c>
      <c r="P584" s="7">
        <v>8</v>
      </c>
      <c r="Q584" s="7">
        <v>12</v>
      </c>
      <c r="R584" s="7">
        <v>19</v>
      </c>
      <c r="S584" s="7">
        <v>48</v>
      </c>
      <c r="T584" s="7">
        <v>66</v>
      </c>
      <c r="U584" s="7">
        <v>28</v>
      </c>
      <c r="BG584" s="6">
        <f t="shared" si="155"/>
        <v>0</v>
      </c>
      <c r="BH584" s="6">
        <f t="shared" si="156"/>
        <v>0</v>
      </c>
      <c r="BI584" s="6">
        <f t="shared" si="157"/>
        <v>0</v>
      </c>
      <c r="BJ584" s="6">
        <f t="shared" si="158"/>
        <v>0</v>
      </c>
      <c r="BK584" s="6">
        <f t="shared" si="159"/>
        <v>1</v>
      </c>
      <c r="BL584" s="6">
        <f t="shared" si="160"/>
        <v>1</v>
      </c>
      <c r="BM584" s="6">
        <f t="shared" si="161"/>
        <v>0</v>
      </c>
      <c r="BN584" s="6">
        <f t="shared" si="162"/>
        <v>0</v>
      </c>
      <c r="BO584" s="6">
        <f t="shared" si="163"/>
        <v>1</v>
      </c>
      <c r="BP584" s="6">
        <f t="shared" si="164"/>
        <v>10</v>
      </c>
      <c r="BQ584" s="6">
        <f t="shared" si="168"/>
        <v>1</v>
      </c>
      <c r="BR584" s="6">
        <f t="shared" si="169"/>
        <v>2</v>
      </c>
      <c r="BS584" s="6">
        <f t="shared" si="153"/>
        <v>1</v>
      </c>
      <c r="BT584" s="6">
        <f t="shared" si="154"/>
        <v>9</v>
      </c>
    </row>
    <row r="585" spans="1:72" hidden="1" x14ac:dyDescent="0.2">
      <c r="A585" s="46">
        <v>1440</v>
      </c>
      <c r="B585" s="46">
        <f t="shared" si="165"/>
        <v>7</v>
      </c>
      <c r="C585" s="46">
        <f t="shared" si="166"/>
        <v>15</v>
      </c>
      <c r="D585" s="46">
        <f t="shared" si="167"/>
        <v>4</v>
      </c>
      <c r="E585" s="85">
        <v>18368</v>
      </c>
      <c r="F585" s="7" t="s">
        <v>1701</v>
      </c>
      <c r="G585" s="50" t="s">
        <v>310</v>
      </c>
      <c r="H585" s="50" t="s">
        <v>306</v>
      </c>
      <c r="I585" s="50">
        <v>2</v>
      </c>
      <c r="J585" s="50">
        <v>0</v>
      </c>
      <c r="L585" s="171">
        <v>13327</v>
      </c>
      <c r="M585" s="57" t="s">
        <v>76</v>
      </c>
      <c r="O585" s="7">
        <v>40</v>
      </c>
      <c r="P585" s="7">
        <v>9</v>
      </c>
      <c r="Q585" s="7">
        <v>12</v>
      </c>
      <c r="R585" s="7">
        <v>19</v>
      </c>
      <c r="S585" s="7">
        <v>50</v>
      </c>
      <c r="T585" s="7">
        <v>66</v>
      </c>
      <c r="U585" s="7">
        <v>30</v>
      </c>
      <c r="BG585" s="6">
        <f t="shared" si="155"/>
        <v>1</v>
      </c>
      <c r="BH585" s="6">
        <f t="shared" si="156"/>
        <v>1</v>
      </c>
      <c r="BI585" s="6">
        <f t="shared" si="157"/>
        <v>0</v>
      </c>
      <c r="BJ585" s="6">
        <f t="shared" si="158"/>
        <v>0</v>
      </c>
      <c r="BK585" s="6">
        <f t="shared" si="159"/>
        <v>0</v>
      </c>
      <c r="BL585" s="6">
        <f t="shared" si="160"/>
        <v>0</v>
      </c>
      <c r="BM585" s="6">
        <f t="shared" si="161"/>
        <v>1</v>
      </c>
      <c r="BN585" s="6">
        <f t="shared" si="162"/>
        <v>1</v>
      </c>
      <c r="BO585" s="6">
        <f t="shared" si="163"/>
        <v>0</v>
      </c>
      <c r="BP585" s="6">
        <f t="shared" si="164"/>
        <v>0</v>
      </c>
      <c r="BQ585" s="6">
        <f t="shared" si="168"/>
        <v>1</v>
      </c>
      <c r="BR585" s="6">
        <f t="shared" si="169"/>
        <v>3</v>
      </c>
      <c r="BS585" s="6">
        <f t="shared" si="153"/>
        <v>0</v>
      </c>
      <c r="BT585" s="6">
        <f t="shared" si="154"/>
        <v>0</v>
      </c>
    </row>
    <row r="586" spans="1:72" hidden="1" x14ac:dyDescent="0.2">
      <c r="A586" s="46">
        <v>1441</v>
      </c>
      <c r="B586" s="46">
        <f t="shared" si="165"/>
        <v>7</v>
      </c>
      <c r="C586" s="46">
        <f t="shared" si="166"/>
        <v>22</v>
      </c>
      <c r="D586" s="46">
        <f t="shared" si="167"/>
        <v>4</v>
      </c>
      <c r="E586" s="85">
        <v>18375</v>
      </c>
      <c r="F586" s="7" t="s">
        <v>3369</v>
      </c>
      <c r="G586" s="50" t="s">
        <v>103</v>
      </c>
      <c r="H586" s="50" t="s">
        <v>307</v>
      </c>
      <c r="I586" s="50">
        <v>1</v>
      </c>
      <c r="J586" s="50">
        <v>1</v>
      </c>
      <c r="L586" s="171">
        <v>7055</v>
      </c>
      <c r="M586" s="57" t="s">
        <v>849</v>
      </c>
      <c r="O586" s="7">
        <v>41</v>
      </c>
      <c r="P586" s="7">
        <v>9</v>
      </c>
      <c r="Q586" s="7">
        <v>13</v>
      </c>
      <c r="R586" s="7">
        <v>19</v>
      </c>
      <c r="S586" s="7">
        <v>51</v>
      </c>
      <c r="T586" s="7">
        <v>67</v>
      </c>
      <c r="U586" s="7">
        <v>31</v>
      </c>
      <c r="BG586" s="6">
        <f t="shared" si="155"/>
        <v>0</v>
      </c>
      <c r="BH586" s="6">
        <f t="shared" si="156"/>
        <v>0</v>
      </c>
      <c r="BI586" s="6">
        <f t="shared" si="157"/>
        <v>1</v>
      </c>
      <c r="BJ586" s="6">
        <f t="shared" si="158"/>
        <v>1</v>
      </c>
      <c r="BK586" s="6">
        <f t="shared" si="159"/>
        <v>0</v>
      </c>
      <c r="BL586" s="6">
        <f t="shared" si="160"/>
        <v>0</v>
      </c>
      <c r="BM586" s="6">
        <f t="shared" si="161"/>
        <v>1</v>
      </c>
      <c r="BN586" s="6">
        <f t="shared" si="162"/>
        <v>2</v>
      </c>
      <c r="BO586" s="6">
        <f t="shared" si="163"/>
        <v>1</v>
      </c>
      <c r="BP586" s="6">
        <f t="shared" si="164"/>
        <v>1</v>
      </c>
      <c r="BQ586" s="6">
        <f t="shared" si="168"/>
        <v>1</v>
      </c>
      <c r="BR586" s="6">
        <f t="shared" si="169"/>
        <v>4</v>
      </c>
      <c r="BS586" s="6">
        <f t="shared" si="153"/>
        <v>1</v>
      </c>
      <c r="BT586" s="6">
        <f t="shared" si="154"/>
        <v>1</v>
      </c>
    </row>
    <row r="587" spans="1:72" hidden="1" x14ac:dyDescent="0.2">
      <c r="A587" s="46">
        <v>1442</v>
      </c>
      <c r="B587" s="46">
        <f t="shared" si="165"/>
        <v>7</v>
      </c>
      <c r="C587" s="46">
        <f t="shared" si="166"/>
        <v>6</v>
      </c>
      <c r="D587" s="46">
        <f t="shared" si="167"/>
        <v>5</v>
      </c>
      <c r="E587" s="85">
        <v>18389</v>
      </c>
      <c r="F587" s="7" t="s">
        <v>1612</v>
      </c>
      <c r="G587" s="50" t="s">
        <v>310</v>
      </c>
      <c r="H587" s="50" t="s">
        <v>308</v>
      </c>
      <c r="I587" s="50">
        <v>1</v>
      </c>
      <c r="J587" s="50">
        <v>3</v>
      </c>
      <c r="L587" s="171">
        <v>2512</v>
      </c>
      <c r="M587" s="57" t="s">
        <v>848</v>
      </c>
      <c r="N587" s="46">
        <v>22</v>
      </c>
      <c r="O587" s="5">
        <v>42</v>
      </c>
      <c r="P587" s="5">
        <v>9</v>
      </c>
      <c r="Q587" s="5">
        <v>13</v>
      </c>
      <c r="R587" s="5">
        <v>20</v>
      </c>
      <c r="S587" s="5">
        <v>52</v>
      </c>
      <c r="T587" s="5">
        <v>70</v>
      </c>
      <c r="U587" s="5">
        <v>31</v>
      </c>
      <c r="BG587" s="6">
        <f t="shared" si="155"/>
        <v>0</v>
      </c>
      <c r="BH587" s="6">
        <f t="shared" si="156"/>
        <v>0</v>
      </c>
      <c r="BI587" s="6">
        <f t="shared" si="157"/>
        <v>0</v>
      </c>
      <c r="BJ587" s="6">
        <f t="shared" si="158"/>
        <v>0</v>
      </c>
      <c r="BK587" s="6">
        <f t="shared" si="159"/>
        <v>1</v>
      </c>
      <c r="BL587" s="6">
        <f t="shared" si="160"/>
        <v>1</v>
      </c>
      <c r="BM587" s="6">
        <f t="shared" si="161"/>
        <v>0</v>
      </c>
      <c r="BN587" s="6">
        <f t="shared" si="162"/>
        <v>0</v>
      </c>
      <c r="BO587" s="6">
        <f t="shared" si="163"/>
        <v>1</v>
      </c>
      <c r="BP587" s="6">
        <f t="shared" si="164"/>
        <v>2</v>
      </c>
      <c r="BQ587" s="6">
        <f t="shared" si="168"/>
        <v>1</v>
      </c>
      <c r="BR587" s="6">
        <f t="shared" si="169"/>
        <v>5</v>
      </c>
      <c r="BS587" s="6">
        <f t="shared" ref="BS587:BS650" si="170">IF(J587&gt;0,1,0)</f>
        <v>1</v>
      </c>
      <c r="BT587" s="6">
        <f t="shared" ref="BT587:BT650" si="171">IF(J587&gt;0,BT586+1,0)</f>
        <v>2</v>
      </c>
    </row>
    <row r="588" spans="1:72" hidden="1" x14ac:dyDescent="0.2">
      <c r="A588" s="46">
        <v>1501</v>
      </c>
      <c r="B588" s="46">
        <f t="shared" si="165"/>
        <v>7</v>
      </c>
      <c r="C588" s="46">
        <f t="shared" si="166"/>
        <v>19</v>
      </c>
      <c r="D588" s="46">
        <f t="shared" si="167"/>
        <v>8</v>
      </c>
      <c r="E588" s="85">
        <v>18494</v>
      </c>
      <c r="F588" s="7" t="s">
        <v>1412</v>
      </c>
      <c r="G588" s="50" t="s">
        <v>310</v>
      </c>
      <c r="H588" s="50" t="s">
        <v>308</v>
      </c>
      <c r="I588" s="50">
        <v>2</v>
      </c>
      <c r="J588" s="50">
        <v>7</v>
      </c>
      <c r="L588" s="171">
        <v>10079</v>
      </c>
      <c r="M588" s="57" t="s">
        <v>77</v>
      </c>
      <c r="O588" s="7">
        <v>1</v>
      </c>
      <c r="P588" s="7">
        <v>0</v>
      </c>
      <c r="Q588" s="7">
        <v>0</v>
      </c>
      <c r="R588" s="7">
        <v>1</v>
      </c>
      <c r="S588" s="7">
        <v>2</v>
      </c>
      <c r="T588" s="7">
        <v>7</v>
      </c>
      <c r="U588" s="7">
        <v>0</v>
      </c>
      <c r="BG588" s="6">
        <f t="shared" si="155"/>
        <v>0</v>
      </c>
      <c r="BH588" s="6">
        <f t="shared" si="156"/>
        <v>0</v>
      </c>
      <c r="BI588" s="6">
        <f t="shared" si="157"/>
        <v>0</v>
      </c>
      <c r="BJ588" s="6">
        <f t="shared" si="158"/>
        <v>0</v>
      </c>
      <c r="BK588" s="6">
        <f t="shared" si="159"/>
        <v>1</v>
      </c>
      <c r="BL588" s="6">
        <f t="shared" si="160"/>
        <v>2</v>
      </c>
      <c r="BM588" s="6">
        <f t="shared" si="161"/>
        <v>0</v>
      </c>
      <c r="BN588" s="6">
        <f t="shared" si="162"/>
        <v>0</v>
      </c>
      <c r="BO588" s="6">
        <f t="shared" si="163"/>
        <v>1</v>
      </c>
      <c r="BP588" s="6">
        <f t="shared" si="164"/>
        <v>3</v>
      </c>
      <c r="BQ588" s="6">
        <f t="shared" si="168"/>
        <v>1</v>
      </c>
      <c r="BR588" s="6">
        <f t="shared" si="169"/>
        <v>6</v>
      </c>
      <c r="BS588" s="6">
        <f t="shared" si="170"/>
        <v>1</v>
      </c>
      <c r="BT588" s="6">
        <f t="shared" si="171"/>
        <v>3</v>
      </c>
    </row>
    <row r="589" spans="1:72" hidden="1" x14ac:dyDescent="0.2">
      <c r="A589" s="46">
        <v>1502</v>
      </c>
      <c r="B589" s="46">
        <f t="shared" si="165"/>
        <v>2</v>
      </c>
      <c r="C589" s="46">
        <f t="shared" si="166"/>
        <v>21</v>
      </c>
      <c r="D589" s="46">
        <f t="shared" si="167"/>
        <v>8</v>
      </c>
      <c r="E589" s="85">
        <v>18496</v>
      </c>
      <c r="F589" s="7" t="s">
        <v>1113</v>
      </c>
      <c r="G589" s="50" t="s">
        <v>103</v>
      </c>
      <c r="H589" s="50" t="s">
        <v>306</v>
      </c>
      <c r="I589" s="50">
        <v>3</v>
      </c>
      <c r="J589" s="50">
        <v>0</v>
      </c>
      <c r="L589" s="171">
        <v>10522</v>
      </c>
      <c r="M589" s="57" t="s">
        <v>1440</v>
      </c>
      <c r="O589" s="7">
        <v>2</v>
      </c>
      <c r="P589" s="7">
        <v>1</v>
      </c>
      <c r="Q589" s="7">
        <v>0</v>
      </c>
      <c r="R589" s="7">
        <v>1</v>
      </c>
      <c r="S589" s="7">
        <v>5</v>
      </c>
      <c r="T589" s="7">
        <v>7</v>
      </c>
      <c r="U589" s="7">
        <v>2</v>
      </c>
      <c r="BG589" s="6">
        <f t="shared" si="155"/>
        <v>1</v>
      </c>
      <c r="BH589" s="6">
        <f t="shared" si="156"/>
        <v>1</v>
      </c>
      <c r="BI589" s="6">
        <f t="shared" si="157"/>
        <v>0</v>
      </c>
      <c r="BJ589" s="6">
        <f t="shared" si="158"/>
        <v>0</v>
      </c>
      <c r="BK589" s="6">
        <f t="shared" si="159"/>
        <v>0</v>
      </c>
      <c r="BL589" s="6">
        <f t="shared" si="160"/>
        <v>0</v>
      </c>
      <c r="BM589" s="6">
        <f t="shared" si="161"/>
        <v>1</v>
      </c>
      <c r="BN589" s="6">
        <f t="shared" si="162"/>
        <v>1</v>
      </c>
      <c r="BO589" s="6">
        <f t="shared" si="163"/>
        <v>0</v>
      </c>
      <c r="BP589" s="6">
        <f t="shared" si="164"/>
        <v>0</v>
      </c>
      <c r="BQ589" s="6">
        <f t="shared" si="168"/>
        <v>1</v>
      </c>
      <c r="BR589" s="6">
        <f t="shared" si="169"/>
        <v>7</v>
      </c>
      <c r="BS589" s="6">
        <f t="shared" si="170"/>
        <v>0</v>
      </c>
      <c r="BT589" s="6">
        <f t="shared" si="171"/>
        <v>0</v>
      </c>
    </row>
    <row r="590" spans="1:72" hidden="1" x14ac:dyDescent="0.2">
      <c r="A590" s="46">
        <v>1503</v>
      </c>
      <c r="B590" s="46">
        <f t="shared" si="165"/>
        <v>7</v>
      </c>
      <c r="C590" s="46">
        <f t="shared" si="166"/>
        <v>26</v>
      </c>
      <c r="D590" s="46">
        <f t="shared" si="167"/>
        <v>8</v>
      </c>
      <c r="E590" s="85">
        <v>18501</v>
      </c>
      <c r="F590" s="7" t="s">
        <v>967</v>
      </c>
      <c r="G590" s="50" t="s">
        <v>103</v>
      </c>
      <c r="H590" s="50" t="s">
        <v>308</v>
      </c>
      <c r="I590" s="50">
        <v>1</v>
      </c>
      <c r="J590" s="50">
        <v>3</v>
      </c>
      <c r="L590" s="171">
        <v>12572</v>
      </c>
      <c r="M590" s="57" t="s">
        <v>1232</v>
      </c>
      <c r="O590" s="7">
        <v>3</v>
      </c>
      <c r="P590" s="7">
        <v>1</v>
      </c>
      <c r="Q590" s="7">
        <v>0</v>
      </c>
      <c r="R590" s="7">
        <v>2</v>
      </c>
      <c r="S590" s="7">
        <v>6</v>
      </c>
      <c r="T590" s="7">
        <v>10</v>
      </c>
      <c r="U590" s="7">
        <v>2</v>
      </c>
      <c r="BG590" s="6">
        <f t="shared" si="155"/>
        <v>0</v>
      </c>
      <c r="BH590" s="6">
        <f t="shared" si="156"/>
        <v>0</v>
      </c>
      <c r="BI590" s="6">
        <f t="shared" si="157"/>
        <v>0</v>
      </c>
      <c r="BJ590" s="6">
        <f t="shared" si="158"/>
        <v>0</v>
      </c>
      <c r="BK590" s="6">
        <f t="shared" si="159"/>
        <v>1</v>
      </c>
      <c r="BL590" s="6">
        <f t="shared" si="160"/>
        <v>1</v>
      </c>
      <c r="BM590" s="6">
        <f t="shared" si="161"/>
        <v>0</v>
      </c>
      <c r="BN590" s="6">
        <f t="shared" si="162"/>
        <v>0</v>
      </c>
      <c r="BO590" s="6">
        <f t="shared" si="163"/>
        <v>1</v>
      </c>
      <c r="BP590" s="6">
        <f t="shared" si="164"/>
        <v>1</v>
      </c>
      <c r="BQ590" s="6">
        <f t="shared" si="168"/>
        <v>1</v>
      </c>
      <c r="BR590" s="6">
        <f t="shared" si="169"/>
        <v>8</v>
      </c>
      <c r="BS590" s="6">
        <f t="shared" si="170"/>
        <v>1</v>
      </c>
      <c r="BT590" s="6">
        <f t="shared" si="171"/>
        <v>1</v>
      </c>
    </row>
    <row r="591" spans="1:72" hidden="1" x14ac:dyDescent="0.2">
      <c r="A591" s="46">
        <v>1504</v>
      </c>
      <c r="B591" s="46">
        <f t="shared" si="165"/>
        <v>2</v>
      </c>
      <c r="C591" s="46">
        <f t="shared" si="166"/>
        <v>28</v>
      </c>
      <c r="D591" s="46">
        <f t="shared" si="167"/>
        <v>8</v>
      </c>
      <c r="E591" s="85">
        <v>18503</v>
      </c>
      <c r="F591" s="7" t="s">
        <v>689</v>
      </c>
      <c r="G591" s="50" t="s">
        <v>310</v>
      </c>
      <c r="H591" s="50" t="s">
        <v>308</v>
      </c>
      <c r="I591" s="50">
        <v>1</v>
      </c>
      <c r="J591" s="50">
        <v>4</v>
      </c>
      <c r="L591" s="171">
        <v>8648</v>
      </c>
      <c r="M591" s="57" t="s">
        <v>726</v>
      </c>
      <c r="O591" s="7">
        <v>4</v>
      </c>
      <c r="P591" s="7">
        <v>1</v>
      </c>
      <c r="Q591" s="7">
        <v>0</v>
      </c>
      <c r="R591" s="7">
        <v>3</v>
      </c>
      <c r="S591" s="7">
        <v>7</v>
      </c>
      <c r="T591" s="7">
        <v>14</v>
      </c>
      <c r="U591" s="7">
        <v>2</v>
      </c>
      <c r="BG591" s="6">
        <f t="shared" si="155"/>
        <v>0</v>
      </c>
      <c r="BH591" s="6">
        <f t="shared" si="156"/>
        <v>0</v>
      </c>
      <c r="BI591" s="6">
        <f t="shared" si="157"/>
        <v>0</v>
      </c>
      <c r="BJ591" s="6">
        <f t="shared" si="158"/>
        <v>0</v>
      </c>
      <c r="BK591" s="6">
        <f t="shared" si="159"/>
        <v>1</v>
      </c>
      <c r="BL591" s="6">
        <f t="shared" si="160"/>
        <v>2</v>
      </c>
      <c r="BM591" s="6">
        <f t="shared" si="161"/>
        <v>0</v>
      </c>
      <c r="BN591" s="6">
        <f t="shared" si="162"/>
        <v>0</v>
      </c>
      <c r="BO591" s="6">
        <f t="shared" si="163"/>
        <v>1</v>
      </c>
      <c r="BP591" s="6">
        <f t="shared" si="164"/>
        <v>2</v>
      </c>
      <c r="BQ591" s="6">
        <f t="shared" si="168"/>
        <v>1</v>
      </c>
      <c r="BR591" s="6">
        <f t="shared" si="169"/>
        <v>9</v>
      </c>
      <c r="BS591" s="6">
        <f t="shared" si="170"/>
        <v>1</v>
      </c>
      <c r="BT591" s="6">
        <f t="shared" si="171"/>
        <v>2</v>
      </c>
    </row>
    <row r="592" spans="1:72" hidden="1" x14ac:dyDescent="0.2">
      <c r="A592" s="46">
        <v>1505</v>
      </c>
      <c r="B592" s="46">
        <f t="shared" si="165"/>
        <v>7</v>
      </c>
      <c r="C592" s="46">
        <f t="shared" si="166"/>
        <v>2</v>
      </c>
      <c r="D592" s="46">
        <f t="shared" si="167"/>
        <v>9</v>
      </c>
      <c r="E592" s="85">
        <v>18508</v>
      </c>
      <c r="F592" s="7" t="s">
        <v>3153</v>
      </c>
      <c r="G592" s="50" t="s">
        <v>310</v>
      </c>
      <c r="H592" s="50" t="s">
        <v>307</v>
      </c>
      <c r="I592" s="50">
        <v>2</v>
      </c>
      <c r="J592" s="50">
        <v>2</v>
      </c>
      <c r="L592" s="171">
        <v>12393</v>
      </c>
      <c r="M592" s="57" t="s">
        <v>1441</v>
      </c>
      <c r="O592" s="7">
        <v>5</v>
      </c>
      <c r="P592" s="7">
        <v>1</v>
      </c>
      <c r="Q592" s="7">
        <v>1</v>
      </c>
      <c r="R592" s="7">
        <v>3</v>
      </c>
      <c r="S592" s="7">
        <v>9</v>
      </c>
      <c r="T592" s="7">
        <v>16</v>
      </c>
      <c r="U592" s="7">
        <v>3</v>
      </c>
      <c r="BG592" s="6">
        <f t="shared" si="155"/>
        <v>0</v>
      </c>
      <c r="BH592" s="6">
        <f t="shared" si="156"/>
        <v>0</v>
      </c>
      <c r="BI592" s="6">
        <f t="shared" si="157"/>
        <v>1</v>
      </c>
      <c r="BJ592" s="6">
        <f t="shared" si="158"/>
        <v>1</v>
      </c>
      <c r="BK592" s="6">
        <f t="shared" si="159"/>
        <v>0</v>
      </c>
      <c r="BL592" s="6">
        <f t="shared" si="160"/>
        <v>0</v>
      </c>
      <c r="BM592" s="6">
        <f t="shared" si="161"/>
        <v>1</v>
      </c>
      <c r="BN592" s="6">
        <f t="shared" si="162"/>
        <v>1</v>
      </c>
      <c r="BO592" s="6">
        <f t="shared" si="163"/>
        <v>1</v>
      </c>
      <c r="BP592" s="6">
        <f t="shared" si="164"/>
        <v>3</v>
      </c>
      <c r="BQ592" s="6">
        <f t="shared" si="168"/>
        <v>1</v>
      </c>
      <c r="BR592" s="6">
        <f t="shared" si="169"/>
        <v>10</v>
      </c>
      <c r="BS592" s="6">
        <f t="shared" si="170"/>
        <v>1</v>
      </c>
      <c r="BT592" s="6">
        <f t="shared" si="171"/>
        <v>3</v>
      </c>
    </row>
    <row r="593" spans="1:72" hidden="1" x14ac:dyDescent="0.2">
      <c r="A593" s="46">
        <v>1506</v>
      </c>
      <c r="B593" s="46">
        <f t="shared" si="165"/>
        <v>2</v>
      </c>
      <c r="C593" s="46">
        <f t="shared" si="166"/>
        <v>4</v>
      </c>
      <c r="D593" s="46">
        <f t="shared" si="167"/>
        <v>9</v>
      </c>
      <c r="E593" s="85">
        <v>18510</v>
      </c>
      <c r="F593" s="7" t="s">
        <v>691</v>
      </c>
      <c r="G593" s="50" t="s">
        <v>103</v>
      </c>
      <c r="H593" s="50" t="s">
        <v>306</v>
      </c>
      <c r="I593" s="50">
        <v>3</v>
      </c>
      <c r="J593" s="50">
        <v>0</v>
      </c>
      <c r="L593" s="171">
        <v>7417</v>
      </c>
      <c r="M593" s="57" t="s">
        <v>1442</v>
      </c>
      <c r="O593" s="7">
        <v>6</v>
      </c>
      <c r="P593" s="7">
        <v>2</v>
      </c>
      <c r="Q593" s="7">
        <v>1</v>
      </c>
      <c r="R593" s="7">
        <v>3</v>
      </c>
      <c r="S593" s="7">
        <v>12</v>
      </c>
      <c r="T593" s="7">
        <v>16</v>
      </c>
      <c r="U593" s="7">
        <v>5</v>
      </c>
      <c r="BG593" s="6">
        <f t="shared" si="155"/>
        <v>1</v>
      </c>
      <c r="BH593" s="6">
        <f t="shared" si="156"/>
        <v>1</v>
      </c>
      <c r="BI593" s="6">
        <f t="shared" si="157"/>
        <v>0</v>
      </c>
      <c r="BJ593" s="6">
        <f t="shared" si="158"/>
        <v>0</v>
      </c>
      <c r="BK593" s="6">
        <f t="shared" si="159"/>
        <v>0</v>
      </c>
      <c r="BL593" s="6">
        <f t="shared" si="160"/>
        <v>0</v>
      </c>
      <c r="BM593" s="6">
        <f t="shared" si="161"/>
        <v>1</v>
      </c>
      <c r="BN593" s="6">
        <f t="shared" si="162"/>
        <v>2</v>
      </c>
      <c r="BO593" s="6">
        <f t="shared" si="163"/>
        <v>0</v>
      </c>
      <c r="BP593" s="6">
        <f t="shared" si="164"/>
        <v>0</v>
      </c>
      <c r="BQ593" s="6">
        <f t="shared" si="168"/>
        <v>1</v>
      </c>
      <c r="BR593" s="6">
        <f t="shared" si="169"/>
        <v>11</v>
      </c>
      <c r="BS593" s="6">
        <f t="shared" si="170"/>
        <v>0</v>
      </c>
      <c r="BT593" s="6">
        <f t="shared" si="171"/>
        <v>0</v>
      </c>
    </row>
    <row r="594" spans="1:72" hidden="1" x14ac:dyDescent="0.2">
      <c r="A594" s="46">
        <v>1507</v>
      </c>
      <c r="B594" s="46">
        <f t="shared" si="165"/>
        <v>7</v>
      </c>
      <c r="C594" s="46">
        <f t="shared" si="166"/>
        <v>9</v>
      </c>
      <c r="D594" s="46">
        <f t="shared" si="167"/>
        <v>9</v>
      </c>
      <c r="E594" s="85">
        <v>18515</v>
      </c>
      <c r="F594" s="7" t="s">
        <v>234</v>
      </c>
      <c r="G594" s="50" t="s">
        <v>103</v>
      </c>
      <c r="H594" s="50" t="s">
        <v>306</v>
      </c>
      <c r="I594" s="50">
        <v>3</v>
      </c>
      <c r="J594" s="50">
        <v>0</v>
      </c>
      <c r="L594" s="171">
        <v>8480</v>
      </c>
      <c r="M594" s="57" t="s">
        <v>190</v>
      </c>
      <c r="O594" s="7">
        <v>7</v>
      </c>
      <c r="P594" s="7">
        <v>3</v>
      </c>
      <c r="Q594" s="7">
        <v>1</v>
      </c>
      <c r="R594" s="7">
        <v>3</v>
      </c>
      <c r="S594" s="7">
        <v>15</v>
      </c>
      <c r="T594" s="7">
        <v>16</v>
      </c>
      <c r="U594" s="7">
        <v>7</v>
      </c>
      <c r="BG594" s="6">
        <f t="shared" si="155"/>
        <v>1</v>
      </c>
      <c r="BH594" s="6">
        <f t="shared" si="156"/>
        <v>2</v>
      </c>
      <c r="BI594" s="6">
        <f t="shared" si="157"/>
        <v>0</v>
      </c>
      <c r="BJ594" s="6">
        <f t="shared" si="158"/>
        <v>0</v>
      </c>
      <c r="BK594" s="6">
        <f t="shared" si="159"/>
        <v>0</v>
      </c>
      <c r="BL594" s="6">
        <f t="shared" si="160"/>
        <v>0</v>
      </c>
      <c r="BM594" s="6">
        <f t="shared" si="161"/>
        <v>1</v>
      </c>
      <c r="BN594" s="6">
        <f t="shared" si="162"/>
        <v>3</v>
      </c>
      <c r="BO594" s="6">
        <f t="shared" si="163"/>
        <v>0</v>
      </c>
      <c r="BP594" s="6">
        <f t="shared" si="164"/>
        <v>0</v>
      </c>
      <c r="BQ594" s="6">
        <f t="shared" si="168"/>
        <v>1</v>
      </c>
      <c r="BR594" s="6">
        <f t="shared" si="169"/>
        <v>12</v>
      </c>
      <c r="BS594" s="6">
        <f t="shared" si="170"/>
        <v>0</v>
      </c>
      <c r="BT594" s="6">
        <f t="shared" si="171"/>
        <v>0</v>
      </c>
    </row>
    <row r="595" spans="1:72" hidden="1" x14ac:dyDescent="0.2">
      <c r="A595" s="46">
        <v>1508</v>
      </c>
      <c r="B595" s="46">
        <f t="shared" si="165"/>
        <v>7</v>
      </c>
      <c r="C595" s="46">
        <f t="shared" si="166"/>
        <v>16</v>
      </c>
      <c r="D595" s="46">
        <f t="shared" si="167"/>
        <v>9</v>
      </c>
      <c r="E595" s="85">
        <v>18522</v>
      </c>
      <c r="F595" s="7" t="s">
        <v>191</v>
      </c>
      <c r="G595" s="50" t="s">
        <v>310</v>
      </c>
      <c r="H595" s="50" t="s">
        <v>306</v>
      </c>
      <c r="I595" s="50">
        <v>1</v>
      </c>
      <c r="J595" s="50">
        <v>0</v>
      </c>
      <c r="L595" s="171">
        <v>12101</v>
      </c>
      <c r="M595" s="57" t="s">
        <v>726</v>
      </c>
      <c r="O595" s="7">
        <v>8</v>
      </c>
      <c r="P595" s="7">
        <v>4</v>
      </c>
      <c r="Q595" s="7">
        <v>1</v>
      </c>
      <c r="R595" s="7">
        <v>3</v>
      </c>
      <c r="S595" s="7">
        <v>16</v>
      </c>
      <c r="T595" s="7">
        <v>16</v>
      </c>
      <c r="U595" s="7">
        <v>9</v>
      </c>
      <c r="BG595" s="6">
        <f t="shared" si="155"/>
        <v>1</v>
      </c>
      <c r="BH595" s="6">
        <f t="shared" si="156"/>
        <v>3</v>
      </c>
      <c r="BI595" s="6">
        <f t="shared" si="157"/>
        <v>0</v>
      </c>
      <c r="BJ595" s="6">
        <f t="shared" si="158"/>
        <v>0</v>
      </c>
      <c r="BK595" s="6">
        <f t="shared" si="159"/>
        <v>0</v>
      </c>
      <c r="BL595" s="6">
        <f t="shared" si="160"/>
        <v>0</v>
      </c>
      <c r="BM595" s="6">
        <f t="shared" si="161"/>
        <v>1</v>
      </c>
      <c r="BN595" s="6">
        <f t="shared" si="162"/>
        <v>4</v>
      </c>
      <c r="BO595" s="6">
        <f t="shared" si="163"/>
        <v>0</v>
      </c>
      <c r="BP595" s="6">
        <f t="shared" si="164"/>
        <v>0</v>
      </c>
      <c r="BQ595" s="6">
        <f t="shared" si="168"/>
        <v>1</v>
      </c>
      <c r="BR595" s="6">
        <f t="shared" si="169"/>
        <v>13</v>
      </c>
      <c r="BS595" s="6">
        <f t="shared" si="170"/>
        <v>0</v>
      </c>
      <c r="BT595" s="6">
        <f t="shared" si="171"/>
        <v>0</v>
      </c>
    </row>
    <row r="596" spans="1:72" hidden="1" x14ac:dyDescent="0.2">
      <c r="A596" s="46">
        <v>1509</v>
      </c>
      <c r="B596" s="46">
        <f t="shared" si="165"/>
        <v>7</v>
      </c>
      <c r="C596" s="46">
        <f t="shared" si="166"/>
        <v>23</v>
      </c>
      <c r="D596" s="46">
        <f t="shared" si="167"/>
        <v>9</v>
      </c>
      <c r="E596" s="85">
        <v>18529</v>
      </c>
      <c r="F596" s="7" t="s">
        <v>3</v>
      </c>
      <c r="G596" s="50" t="s">
        <v>103</v>
      </c>
      <c r="H596" s="50" t="s">
        <v>307</v>
      </c>
      <c r="I596" s="50">
        <v>1</v>
      </c>
      <c r="J596" s="50">
        <v>1</v>
      </c>
      <c r="L596" s="171">
        <v>9273</v>
      </c>
      <c r="M596" s="57" t="s">
        <v>848</v>
      </c>
      <c r="O596" s="7">
        <v>9</v>
      </c>
      <c r="P596" s="7">
        <v>4</v>
      </c>
      <c r="Q596" s="7">
        <v>2</v>
      </c>
      <c r="R596" s="7">
        <v>3</v>
      </c>
      <c r="S596" s="7">
        <v>17</v>
      </c>
      <c r="T596" s="7">
        <v>17</v>
      </c>
      <c r="U596" s="7">
        <v>10</v>
      </c>
      <c r="BG596" s="6">
        <f t="shared" si="155"/>
        <v>0</v>
      </c>
      <c r="BH596" s="6">
        <f t="shared" si="156"/>
        <v>0</v>
      </c>
      <c r="BI596" s="6">
        <f t="shared" si="157"/>
        <v>1</v>
      </c>
      <c r="BJ596" s="6">
        <f t="shared" si="158"/>
        <v>1</v>
      </c>
      <c r="BK596" s="6">
        <f t="shared" si="159"/>
        <v>0</v>
      </c>
      <c r="BL596" s="6">
        <f t="shared" si="160"/>
        <v>0</v>
      </c>
      <c r="BM596" s="6">
        <f t="shared" si="161"/>
        <v>1</v>
      </c>
      <c r="BN596" s="6">
        <f t="shared" si="162"/>
        <v>5</v>
      </c>
      <c r="BO596" s="6">
        <f t="shared" si="163"/>
        <v>1</v>
      </c>
      <c r="BP596" s="6">
        <f t="shared" si="164"/>
        <v>1</v>
      </c>
      <c r="BQ596" s="6">
        <f t="shared" si="168"/>
        <v>1</v>
      </c>
      <c r="BR596" s="6">
        <f t="shared" si="169"/>
        <v>14</v>
      </c>
      <c r="BS596" s="6">
        <f t="shared" si="170"/>
        <v>1</v>
      </c>
      <c r="BT596" s="6">
        <f t="shared" si="171"/>
        <v>1</v>
      </c>
    </row>
    <row r="597" spans="1:72" hidden="1" x14ac:dyDescent="0.2">
      <c r="A597" s="46">
        <v>1510</v>
      </c>
      <c r="B597" s="46">
        <f t="shared" si="165"/>
        <v>3</v>
      </c>
      <c r="C597" s="46">
        <f t="shared" si="166"/>
        <v>26</v>
      </c>
      <c r="D597" s="46">
        <f t="shared" si="167"/>
        <v>9</v>
      </c>
      <c r="E597" s="85">
        <v>18532</v>
      </c>
      <c r="F597" s="7" t="s">
        <v>257</v>
      </c>
      <c r="G597" s="50" t="s">
        <v>310</v>
      </c>
      <c r="H597" s="50" t="s">
        <v>308</v>
      </c>
      <c r="I597" s="50">
        <v>0</v>
      </c>
      <c r="J597" s="50">
        <v>2</v>
      </c>
      <c r="L597" s="171">
        <v>7237</v>
      </c>
      <c r="O597" s="7">
        <v>10</v>
      </c>
      <c r="P597" s="7">
        <v>4</v>
      </c>
      <c r="Q597" s="7">
        <v>2</v>
      </c>
      <c r="R597" s="7">
        <v>4</v>
      </c>
      <c r="S597" s="7">
        <v>17</v>
      </c>
      <c r="T597" s="7">
        <v>19</v>
      </c>
      <c r="U597" s="7">
        <v>10</v>
      </c>
      <c r="BG597" s="6">
        <f t="shared" si="155"/>
        <v>0</v>
      </c>
      <c r="BH597" s="6">
        <f t="shared" si="156"/>
        <v>0</v>
      </c>
      <c r="BI597" s="6">
        <f t="shared" si="157"/>
        <v>0</v>
      </c>
      <c r="BJ597" s="6">
        <f t="shared" si="158"/>
        <v>0</v>
      </c>
      <c r="BK597" s="6">
        <f t="shared" si="159"/>
        <v>1</v>
      </c>
      <c r="BL597" s="6">
        <f t="shared" si="160"/>
        <v>1</v>
      </c>
      <c r="BM597" s="6">
        <f t="shared" si="161"/>
        <v>0</v>
      </c>
      <c r="BN597" s="6">
        <f t="shared" si="162"/>
        <v>0</v>
      </c>
      <c r="BO597" s="6">
        <f t="shared" si="163"/>
        <v>1</v>
      </c>
      <c r="BP597" s="6">
        <f t="shared" si="164"/>
        <v>2</v>
      </c>
      <c r="BQ597" s="6">
        <f t="shared" si="168"/>
        <v>0</v>
      </c>
      <c r="BR597" s="6">
        <f t="shared" si="169"/>
        <v>0</v>
      </c>
      <c r="BS597" s="6">
        <f t="shared" si="170"/>
        <v>1</v>
      </c>
      <c r="BT597" s="6">
        <f t="shared" si="171"/>
        <v>2</v>
      </c>
    </row>
    <row r="598" spans="1:72" hidden="1" x14ac:dyDescent="0.2">
      <c r="A598" s="46">
        <v>1511</v>
      </c>
      <c r="B598" s="46">
        <f t="shared" si="165"/>
        <v>7</v>
      </c>
      <c r="C598" s="46">
        <f t="shared" si="166"/>
        <v>30</v>
      </c>
      <c r="D598" s="46">
        <f t="shared" si="167"/>
        <v>9</v>
      </c>
      <c r="E598" s="85">
        <v>18536</v>
      </c>
      <c r="F598" s="7" t="s">
        <v>261</v>
      </c>
      <c r="G598" s="50" t="s">
        <v>310</v>
      </c>
      <c r="H598" s="50" t="s">
        <v>308</v>
      </c>
      <c r="I598" s="50">
        <v>1</v>
      </c>
      <c r="J598" s="50">
        <v>3</v>
      </c>
      <c r="L598" s="171">
        <v>6807</v>
      </c>
      <c r="M598" s="57" t="s">
        <v>2286</v>
      </c>
      <c r="O598" s="7">
        <v>11</v>
      </c>
      <c r="P598" s="7">
        <v>4</v>
      </c>
      <c r="Q598" s="7">
        <v>2</v>
      </c>
      <c r="R598" s="7">
        <v>5</v>
      </c>
      <c r="S598" s="7">
        <v>18</v>
      </c>
      <c r="T598" s="7">
        <v>22</v>
      </c>
      <c r="U598" s="7">
        <v>10</v>
      </c>
      <c r="BG598" s="6">
        <f t="shared" si="155"/>
        <v>0</v>
      </c>
      <c r="BH598" s="6">
        <f t="shared" si="156"/>
        <v>0</v>
      </c>
      <c r="BI598" s="6">
        <f t="shared" si="157"/>
        <v>0</v>
      </c>
      <c r="BJ598" s="6">
        <f t="shared" si="158"/>
        <v>0</v>
      </c>
      <c r="BK598" s="6">
        <f t="shared" si="159"/>
        <v>1</v>
      </c>
      <c r="BL598" s="6">
        <f t="shared" si="160"/>
        <v>2</v>
      </c>
      <c r="BM598" s="6">
        <f t="shared" si="161"/>
        <v>0</v>
      </c>
      <c r="BN598" s="6">
        <f t="shared" si="162"/>
        <v>0</v>
      </c>
      <c r="BO598" s="6">
        <f t="shared" si="163"/>
        <v>1</v>
      </c>
      <c r="BP598" s="6">
        <f t="shared" si="164"/>
        <v>3</v>
      </c>
      <c r="BQ598" s="6">
        <f t="shared" si="168"/>
        <v>1</v>
      </c>
      <c r="BR598" s="6">
        <f t="shared" si="169"/>
        <v>1</v>
      </c>
      <c r="BS598" s="6">
        <f t="shared" si="170"/>
        <v>1</v>
      </c>
      <c r="BT598" s="6">
        <f t="shared" si="171"/>
        <v>3</v>
      </c>
    </row>
    <row r="599" spans="1:72" hidden="1" x14ac:dyDescent="0.2">
      <c r="A599" s="46">
        <v>1512</v>
      </c>
      <c r="B599" s="46">
        <f t="shared" si="165"/>
        <v>7</v>
      </c>
      <c r="C599" s="46">
        <f t="shared" si="166"/>
        <v>7</v>
      </c>
      <c r="D599" s="46">
        <f t="shared" si="167"/>
        <v>10</v>
      </c>
      <c r="E599" s="85">
        <v>18543</v>
      </c>
      <c r="F599" s="7" t="s">
        <v>2348</v>
      </c>
      <c r="G599" s="50" t="s">
        <v>310</v>
      </c>
      <c r="H599" s="50" t="s">
        <v>306</v>
      </c>
      <c r="I599" s="50">
        <v>1</v>
      </c>
      <c r="J599" s="50">
        <v>0</v>
      </c>
      <c r="L599" s="171">
        <v>8123</v>
      </c>
      <c r="M599" s="57" t="s">
        <v>192</v>
      </c>
      <c r="O599" s="7">
        <v>12</v>
      </c>
      <c r="P599" s="7">
        <v>5</v>
      </c>
      <c r="Q599" s="7">
        <v>2</v>
      </c>
      <c r="R599" s="7">
        <v>5</v>
      </c>
      <c r="S599" s="7">
        <v>19</v>
      </c>
      <c r="T599" s="7">
        <v>22</v>
      </c>
      <c r="U599" s="7">
        <v>12</v>
      </c>
      <c r="BG599" s="6">
        <f t="shared" si="155"/>
        <v>1</v>
      </c>
      <c r="BH599" s="6">
        <f t="shared" si="156"/>
        <v>1</v>
      </c>
      <c r="BI599" s="6">
        <f t="shared" si="157"/>
        <v>0</v>
      </c>
      <c r="BJ599" s="6">
        <f t="shared" si="158"/>
        <v>0</v>
      </c>
      <c r="BK599" s="6">
        <f t="shared" si="159"/>
        <v>0</v>
      </c>
      <c r="BL599" s="6">
        <f t="shared" si="160"/>
        <v>0</v>
      </c>
      <c r="BM599" s="6">
        <f t="shared" si="161"/>
        <v>1</v>
      </c>
      <c r="BN599" s="6">
        <f t="shared" si="162"/>
        <v>1</v>
      </c>
      <c r="BO599" s="6">
        <f t="shared" si="163"/>
        <v>0</v>
      </c>
      <c r="BP599" s="6">
        <f t="shared" si="164"/>
        <v>0</v>
      </c>
      <c r="BQ599" s="6">
        <f t="shared" si="168"/>
        <v>1</v>
      </c>
      <c r="BR599" s="6">
        <f t="shared" si="169"/>
        <v>2</v>
      </c>
      <c r="BS599" s="6">
        <f t="shared" si="170"/>
        <v>0</v>
      </c>
      <c r="BT599" s="6">
        <f t="shared" si="171"/>
        <v>0</v>
      </c>
    </row>
    <row r="600" spans="1:72" hidden="1" x14ac:dyDescent="0.2">
      <c r="A600" s="46">
        <v>1513</v>
      </c>
      <c r="B600" s="46">
        <f t="shared" si="165"/>
        <v>7</v>
      </c>
      <c r="C600" s="46">
        <f t="shared" si="166"/>
        <v>14</v>
      </c>
      <c r="D600" s="46">
        <f t="shared" si="167"/>
        <v>10</v>
      </c>
      <c r="E600" s="85">
        <v>18550</v>
      </c>
      <c r="F600" s="7" t="s">
        <v>2386</v>
      </c>
      <c r="G600" s="50" t="s">
        <v>103</v>
      </c>
      <c r="H600" s="50" t="s">
        <v>307</v>
      </c>
      <c r="I600" s="50">
        <v>2</v>
      </c>
      <c r="J600" s="50">
        <v>2</v>
      </c>
      <c r="L600" s="171">
        <v>8852</v>
      </c>
      <c r="M600" s="57" t="s">
        <v>1441</v>
      </c>
      <c r="O600" s="7">
        <v>13</v>
      </c>
      <c r="P600" s="7">
        <v>5</v>
      </c>
      <c r="Q600" s="7">
        <v>3</v>
      </c>
      <c r="R600" s="7">
        <v>5</v>
      </c>
      <c r="S600" s="7">
        <v>21</v>
      </c>
      <c r="T600" s="7">
        <v>24</v>
      </c>
      <c r="U600" s="7">
        <v>13</v>
      </c>
      <c r="BG600" s="6">
        <f t="shared" si="155"/>
        <v>0</v>
      </c>
      <c r="BH600" s="6">
        <f t="shared" si="156"/>
        <v>0</v>
      </c>
      <c r="BI600" s="6">
        <f t="shared" si="157"/>
        <v>1</v>
      </c>
      <c r="BJ600" s="6">
        <f t="shared" si="158"/>
        <v>1</v>
      </c>
      <c r="BK600" s="6">
        <f t="shared" si="159"/>
        <v>0</v>
      </c>
      <c r="BL600" s="6">
        <f t="shared" si="160"/>
        <v>0</v>
      </c>
      <c r="BM600" s="6">
        <f t="shared" si="161"/>
        <v>1</v>
      </c>
      <c r="BN600" s="6">
        <f t="shared" si="162"/>
        <v>2</v>
      </c>
      <c r="BO600" s="6">
        <f t="shared" si="163"/>
        <v>1</v>
      </c>
      <c r="BP600" s="6">
        <f t="shared" si="164"/>
        <v>1</v>
      </c>
      <c r="BQ600" s="6">
        <f t="shared" si="168"/>
        <v>1</v>
      </c>
      <c r="BR600" s="6">
        <f t="shared" si="169"/>
        <v>3</v>
      </c>
      <c r="BS600" s="6">
        <f t="shared" si="170"/>
        <v>1</v>
      </c>
      <c r="BT600" s="6">
        <f t="shared" si="171"/>
        <v>1</v>
      </c>
    </row>
    <row r="601" spans="1:72" hidden="1" x14ac:dyDescent="0.2">
      <c r="A601" s="46">
        <v>1514</v>
      </c>
      <c r="B601" s="46">
        <f t="shared" si="165"/>
        <v>7</v>
      </c>
      <c r="C601" s="46">
        <f t="shared" si="166"/>
        <v>21</v>
      </c>
      <c r="D601" s="46">
        <f t="shared" si="167"/>
        <v>10</v>
      </c>
      <c r="E601" s="85">
        <v>18557</v>
      </c>
      <c r="F601" s="7" t="s">
        <v>1612</v>
      </c>
      <c r="G601" s="50" t="s">
        <v>310</v>
      </c>
      <c r="H601" s="50" t="s">
        <v>307</v>
      </c>
      <c r="I601" s="50">
        <v>0</v>
      </c>
      <c r="J601" s="50">
        <v>0</v>
      </c>
      <c r="L601" s="171">
        <v>3839</v>
      </c>
      <c r="O601" s="7">
        <v>14</v>
      </c>
      <c r="P601" s="7">
        <v>5</v>
      </c>
      <c r="Q601" s="7">
        <v>4</v>
      </c>
      <c r="R601" s="7">
        <v>5</v>
      </c>
      <c r="S601" s="7">
        <v>21</v>
      </c>
      <c r="T601" s="7">
        <v>24</v>
      </c>
      <c r="U601" s="7">
        <v>14</v>
      </c>
      <c r="BG601" s="6">
        <f t="shared" si="155"/>
        <v>0</v>
      </c>
      <c r="BH601" s="6">
        <f t="shared" si="156"/>
        <v>0</v>
      </c>
      <c r="BI601" s="6">
        <f t="shared" si="157"/>
        <v>1</v>
      </c>
      <c r="BJ601" s="6">
        <f t="shared" si="158"/>
        <v>2</v>
      </c>
      <c r="BK601" s="6">
        <f t="shared" si="159"/>
        <v>0</v>
      </c>
      <c r="BL601" s="6">
        <f t="shared" si="160"/>
        <v>0</v>
      </c>
      <c r="BM601" s="6">
        <f t="shared" si="161"/>
        <v>1</v>
      </c>
      <c r="BN601" s="6">
        <f t="shared" si="162"/>
        <v>3</v>
      </c>
      <c r="BO601" s="6">
        <f t="shared" si="163"/>
        <v>1</v>
      </c>
      <c r="BP601" s="6">
        <f t="shared" si="164"/>
        <v>2</v>
      </c>
      <c r="BQ601" s="6">
        <f t="shared" si="168"/>
        <v>0</v>
      </c>
      <c r="BR601" s="6">
        <f t="shared" si="169"/>
        <v>0</v>
      </c>
      <c r="BS601" s="6">
        <f t="shared" si="170"/>
        <v>0</v>
      </c>
      <c r="BT601" s="6">
        <f t="shared" si="171"/>
        <v>0</v>
      </c>
    </row>
    <row r="602" spans="1:72" hidden="1" x14ac:dyDescent="0.2">
      <c r="A602" s="46">
        <v>1515</v>
      </c>
      <c r="B602" s="46">
        <f t="shared" si="165"/>
        <v>7</v>
      </c>
      <c r="C602" s="46">
        <f t="shared" si="166"/>
        <v>28</v>
      </c>
      <c r="D602" s="46">
        <f t="shared" si="167"/>
        <v>10</v>
      </c>
      <c r="E602" s="85">
        <v>18564</v>
      </c>
      <c r="F602" s="7" t="s">
        <v>1699</v>
      </c>
      <c r="G602" s="50" t="s">
        <v>103</v>
      </c>
      <c r="H602" s="50" t="s">
        <v>308</v>
      </c>
      <c r="I602" s="50">
        <v>1</v>
      </c>
      <c r="J602" s="50">
        <v>2</v>
      </c>
      <c r="L602" s="171">
        <v>8863</v>
      </c>
      <c r="M602" s="57" t="s">
        <v>2286</v>
      </c>
      <c r="O602" s="7">
        <v>15</v>
      </c>
      <c r="P602" s="7">
        <v>5</v>
      </c>
      <c r="Q602" s="7">
        <v>4</v>
      </c>
      <c r="R602" s="7">
        <v>6</v>
      </c>
      <c r="S602" s="7">
        <v>22</v>
      </c>
      <c r="T602" s="7">
        <v>26</v>
      </c>
      <c r="U602" s="7">
        <v>14</v>
      </c>
      <c r="BG602" s="6">
        <f t="shared" si="155"/>
        <v>0</v>
      </c>
      <c r="BH602" s="6">
        <f t="shared" si="156"/>
        <v>0</v>
      </c>
      <c r="BI602" s="6">
        <f t="shared" si="157"/>
        <v>0</v>
      </c>
      <c r="BJ602" s="6">
        <f t="shared" si="158"/>
        <v>0</v>
      </c>
      <c r="BK602" s="6">
        <f t="shared" si="159"/>
        <v>1</v>
      </c>
      <c r="BL602" s="6">
        <f t="shared" si="160"/>
        <v>1</v>
      </c>
      <c r="BM602" s="6">
        <f t="shared" si="161"/>
        <v>0</v>
      </c>
      <c r="BN602" s="6">
        <f t="shared" si="162"/>
        <v>0</v>
      </c>
      <c r="BO602" s="6">
        <f t="shared" si="163"/>
        <v>1</v>
      </c>
      <c r="BP602" s="6">
        <f t="shared" si="164"/>
        <v>3</v>
      </c>
      <c r="BQ602" s="6">
        <f t="shared" si="168"/>
        <v>1</v>
      </c>
      <c r="BR602" s="6">
        <f t="shared" si="169"/>
        <v>1</v>
      </c>
      <c r="BS602" s="6">
        <f t="shared" si="170"/>
        <v>1</v>
      </c>
      <c r="BT602" s="6">
        <f t="shared" si="171"/>
        <v>1</v>
      </c>
    </row>
    <row r="603" spans="1:72" hidden="1" x14ac:dyDescent="0.2">
      <c r="A603" s="46">
        <v>1516</v>
      </c>
      <c r="B603" s="46">
        <f t="shared" si="165"/>
        <v>7</v>
      </c>
      <c r="C603" s="46">
        <f t="shared" si="166"/>
        <v>4</v>
      </c>
      <c r="D603" s="46">
        <f t="shared" si="167"/>
        <v>11</v>
      </c>
      <c r="E603" s="85">
        <v>18571</v>
      </c>
      <c r="F603" s="7" t="s">
        <v>2850</v>
      </c>
      <c r="G603" s="50" t="s">
        <v>310</v>
      </c>
      <c r="H603" s="50" t="s">
        <v>308</v>
      </c>
      <c r="I603" s="50">
        <v>0</v>
      </c>
      <c r="J603" s="50">
        <v>3</v>
      </c>
      <c r="L603" s="171">
        <v>7614</v>
      </c>
      <c r="O603" s="7">
        <v>16</v>
      </c>
      <c r="P603" s="7">
        <v>5</v>
      </c>
      <c r="Q603" s="7">
        <v>4</v>
      </c>
      <c r="R603" s="7">
        <v>7</v>
      </c>
      <c r="S603" s="7">
        <v>22</v>
      </c>
      <c r="T603" s="7">
        <v>29</v>
      </c>
      <c r="U603" s="7">
        <v>14</v>
      </c>
      <c r="BG603" s="6">
        <f t="shared" si="155"/>
        <v>0</v>
      </c>
      <c r="BH603" s="6">
        <f t="shared" si="156"/>
        <v>0</v>
      </c>
      <c r="BI603" s="6">
        <f t="shared" si="157"/>
        <v>0</v>
      </c>
      <c r="BJ603" s="6">
        <f t="shared" si="158"/>
        <v>0</v>
      </c>
      <c r="BK603" s="6">
        <f t="shared" si="159"/>
        <v>1</v>
      </c>
      <c r="BL603" s="6">
        <f t="shared" si="160"/>
        <v>2</v>
      </c>
      <c r="BM603" s="6">
        <f t="shared" si="161"/>
        <v>0</v>
      </c>
      <c r="BN603" s="6">
        <f t="shared" si="162"/>
        <v>0</v>
      </c>
      <c r="BO603" s="6">
        <f t="shared" si="163"/>
        <v>1</v>
      </c>
      <c r="BP603" s="6">
        <f t="shared" si="164"/>
        <v>4</v>
      </c>
      <c r="BQ603" s="6">
        <f t="shared" si="168"/>
        <v>0</v>
      </c>
      <c r="BR603" s="6">
        <f t="shared" si="169"/>
        <v>0</v>
      </c>
      <c r="BS603" s="6">
        <f t="shared" si="170"/>
        <v>1</v>
      </c>
      <c r="BT603" s="6">
        <f t="shared" si="171"/>
        <v>2</v>
      </c>
    </row>
    <row r="604" spans="1:72" hidden="1" x14ac:dyDescent="0.2">
      <c r="A604" s="46">
        <v>1517</v>
      </c>
      <c r="B604" s="46">
        <f t="shared" si="165"/>
        <v>7</v>
      </c>
      <c r="C604" s="46">
        <f t="shared" si="166"/>
        <v>11</v>
      </c>
      <c r="D604" s="46">
        <f t="shared" si="167"/>
        <v>11</v>
      </c>
      <c r="E604" s="85">
        <v>18578</v>
      </c>
      <c r="F604" s="7" t="s">
        <v>2073</v>
      </c>
      <c r="G604" s="50" t="s">
        <v>103</v>
      </c>
      <c r="H604" s="50" t="s">
        <v>308</v>
      </c>
      <c r="I604" s="50">
        <v>1</v>
      </c>
      <c r="J604" s="50">
        <v>2</v>
      </c>
      <c r="L604" s="171">
        <v>7003</v>
      </c>
      <c r="M604" s="57" t="s">
        <v>1212</v>
      </c>
      <c r="O604" s="7">
        <v>17</v>
      </c>
      <c r="P604" s="7">
        <v>5</v>
      </c>
      <c r="Q604" s="7">
        <v>4</v>
      </c>
      <c r="R604" s="7">
        <v>8</v>
      </c>
      <c r="S604" s="7">
        <v>23</v>
      </c>
      <c r="T604" s="7">
        <v>31</v>
      </c>
      <c r="U604" s="7">
        <v>14</v>
      </c>
      <c r="BG604" s="6">
        <f t="shared" si="155"/>
        <v>0</v>
      </c>
      <c r="BH604" s="6">
        <f t="shared" si="156"/>
        <v>0</v>
      </c>
      <c r="BI604" s="6">
        <f t="shared" si="157"/>
        <v>0</v>
      </c>
      <c r="BJ604" s="6">
        <f t="shared" si="158"/>
        <v>0</v>
      </c>
      <c r="BK604" s="6">
        <f t="shared" si="159"/>
        <v>1</v>
      </c>
      <c r="BL604" s="6">
        <f t="shared" si="160"/>
        <v>3</v>
      </c>
      <c r="BM604" s="6">
        <f t="shared" si="161"/>
        <v>0</v>
      </c>
      <c r="BN604" s="6">
        <f t="shared" si="162"/>
        <v>0</v>
      </c>
      <c r="BO604" s="6">
        <f t="shared" si="163"/>
        <v>1</v>
      </c>
      <c r="BP604" s="6">
        <f t="shared" si="164"/>
        <v>5</v>
      </c>
      <c r="BQ604" s="6">
        <f t="shared" si="168"/>
        <v>1</v>
      </c>
      <c r="BR604" s="6">
        <f t="shared" si="169"/>
        <v>1</v>
      </c>
      <c r="BS604" s="6">
        <f t="shared" si="170"/>
        <v>1</v>
      </c>
      <c r="BT604" s="6">
        <f t="shared" si="171"/>
        <v>3</v>
      </c>
    </row>
    <row r="605" spans="1:72" hidden="1" x14ac:dyDescent="0.2">
      <c r="A605" s="46">
        <v>1518</v>
      </c>
      <c r="B605" s="46">
        <f t="shared" si="165"/>
        <v>7</v>
      </c>
      <c r="C605" s="46">
        <f t="shared" si="166"/>
        <v>18</v>
      </c>
      <c r="D605" s="46">
        <f t="shared" si="167"/>
        <v>11</v>
      </c>
      <c r="E605" s="85">
        <v>18585</v>
      </c>
      <c r="F605" s="7" t="s">
        <v>193</v>
      </c>
      <c r="G605" s="50" t="s">
        <v>310</v>
      </c>
      <c r="H605" s="50" t="s">
        <v>308</v>
      </c>
      <c r="I605" s="50">
        <v>0</v>
      </c>
      <c r="J605" s="50">
        <v>1</v>
      </c>
      <c r="L605" s="171">
        <v>8567</v>
      </c>
      <c r="O605" s="7">
        <v>18</v>
      </c>
      <c r="P605" s="7">
        <v>5</v>
      </c>
      <c r="Q605" s="7">
        <v>4</v>
      </c>
      <c r="R605" s="7">
        <v>9</v>
      </c>
      <c r="S605" s="7">
        <v>23</v>
      </c>
      <c r="T605" s="7">
        <v>32</v>
      </c>
      <c r="U605" s="7">
        <v>14</v>
      </c>
      <c r="BG605" s="6">
        <f t="shared" si="155"/>
        <v>0</v>
      </c>
      <c r="BH605" s="6">
        <f t="shared" si="156"/>
        <v>0</v>
      </c>
      <c r="BI605" s="6">
        <f t="shared" si="157"/>
        <v>0</v>
      </c>
      <c r="BJ605" s="6">
        <f t="shared" si="158"/>
        <v>0</v>
      </c>
      <c r="BK605" s="6">
        <f t="shared" si="159"/>
        <v>1</v>
      </c>
      <c r="BL605" s="6">
        <f t="shared" si="160"/>
        <v>4</v>
      </c>
      <c r="BM605" s="6">
        <f t="shared" si="161"/>
        <v>0</v>
      </c>
      <c r="BN605" s="6">
        <f t="shared" si="162"/>
        <v>0</v>
      </c>
      <c r="BO605" s="6">
        <f t="shared" si="163"/>
        <v>1</v>
      </c>
      <c r="BP605" s="6">
        <f t="shared" si="164"/>
        <v>6</v>
      </c>
      <c r="BQ605" s="6">
        <f t="shared" si="168"/>
        <v>0</v>
      </c>
      <c r="BR605" s="6">
        <f t="shared" si="169"/>
        <v>0</v>
      </c>
      <c r="BS605" s="6">
        <f t="shared" si="170"/>
        <v>1</v>
      </c>
      <c r="BT605" s="6">
        <f t="shared" si="171"/>
        <v>4</v>
      </c>
    </row>
    <row r="606" spans="1:72" hidden="1" x14ac:dyDescent="0.2">
      <c r="A606" s="46">
        <v>1519</v>
      </c>
      <c r="B606" s="46">
        <f t="shared" si="165"/>
        <v>7</v>
      </c>
      <c r="C606" s="46">
        <f t="shared" si="166"/>
        <v>2</v>
      </c>
      <c r="D606" s="46">
        <f t="shared" si="167"/>
        <v>12</v>
      </c>
      <c r="E606" s="85">
        <v>18599</v>
      </c>
      <c r="F606" s="7" t="s">
        <v>3382</v>
      </c>
      <c r="G606" s="50" t="s">
        <v>310</v>
      </c>
      <c r="H606" s="50" t="s">
        <v>306</v>
      </c>
      <c r="I606" s="50">
        <v>3</v>
      </c>
      <c r="J606" s="50">
        <v>0</v>
      </c>
      <c r="L606" s="171">
        <v>4428</v>
      </c>
      <c r="M606" s="57" t="s">
        <v>194</v>
      </c>
      <c r="O606" s="7">
        <v>19</v>
      </c>
      <c r="P606" s="7">
        <v>6</v>
      </c>
      <c r="Q606" s="7">
        <v>4</v>
      </c>
      <c r="R606" s="7">
        <v>9</v>
      </c>
      <c r="S606" s="7">
        <v>26</v>
      </c>
      <c r="T606" s="7">
        <v>32</v>
      </c>
      <c r="U606" s="7">
        <v>16</v>
      </c>
      <c r="BG606" s="6">
        <f t="shared" si="155"/>
        <v>1</v>
      </c>
      <c r="BH606" s="6">
        <f t="shared" si="156"/>
        <v>1</v>
      </c>
      <c r="BI606" s="6">
        <f t="shared" si="157"/>
        <v>0</v>
      </c>
      <c r="BJ606" s="6">
        <f t="shared" si="158"/>
        <v>0</v>
      </c>
      <c r="BK606" s="6">
        <f t="shared" si="159"/>
        <v>0</v>
      </c>
      <c r="BL606" s="6">
        <f t="shared" si="160"/>
        <v>0</v>
      </c>
      <c r="BM606" s="6">
        <f t="shared" si="161"/>
        <v>1</v>
      </c>
      <c r="BN606" s="6">
        <f t="shared" si="162"/>
        <v>1</v>
      </c>
      <c r="BO606" s="6">
        <f t="shared" si="163"/>
        <v>0</v>
      </c>
      <c r="BP606" s="6">
        <f t="shared" si="164"/>
        <v>0</v>
      </c>
      <c r="BQ606" s="6">
        <f t="shared" si="168"/>
        <v>1</v>
      </c>
      <c r="BR606" s="6">
        <f t="shared" si="169"/>
        <v>1</v>
      </c>
      <c r="BS606" s="6">
        <f t="shared" si="170"/>
        <v>0</v>
      </c>
      <c r="BT606" s="6">
        <f t="shared" si="171"/>
        <v>0</v>
      </c>
    </row>
    <row r="607" spans="1:72" hidden="1" x14ac:dyDescent="0.2">
      <c r="A607" s="46">
        <v>1520</v>
      </c>
      <c r="B607" s="46">
        <f t="shared" si="165"/>
        <v>7</v>
      </c>
      <c r="C607" s="46">
        <f t="shared" si="166"/>
        <v>23</v>
      </c>
      <c r="D607" s="46">
        <f t="shared" si="167"/>
        <v>12</v>
      </c>
      <c r="E607" s="85">
        <v>18620</v>
      </c>
      <c r="F607" s="7" t="s">
        <v>1290</v>
      </c>
      <c r="G607" s="50" t="s">
        <v>310</v>
      </c>
      <c r="H607" s="50" t="s">
        <v>308</v>
      </c>
      <c r="I607" s="50">
        <v>0</v>
      </c>
      <c r="J607" s="50">
        <v>4</v>
      </c>
      <c r="L607" s="171">
        <v>9348</v>
      </c>
      <c r="O607" s="7">
        <v>20</v>
      </c>
      <c r="P607" s="7">
        <v>6</v>
      </c>
      <c r="Q607" s="7">
        <v>4</v>
      </c>
      <c r="R607" s="7">
        <v>10</v>
      </c>
      <c r="S607" s="7">
        <v>26</v>
      </c>
      <c r="T607" s="7">
        <v>36</v>
      </c>
      <c r="U607" s="7">
        <v>16</v>
      </c>
      <c r="BG607" s="6">
        <f t="shared" si="155"/>
        <v>0</v>
      </c>
      <c r="BH607" s="6">
        <f t="shared" si="156"/>
        <v>0</v>
      </c>
      <c r="BI607" s="6">
        <f t="shared" si="157"/>
        <v>0</v>
      </c>
      <c r="BJ607" s="6">
        <f t="shared" si="158"/>
        <v>0</v>
      </c>
      <c r="BK607" s="6">
        <f t="shared" si="159"/>
        <v>1</v>
      </c>
      <c r="BL607" s="6">
        <f t="shared" si="160"/>
        <v>1</v>
      </c>
      <c r="BM607" s="6">
        <f t="shared" si="161"/>
        <v>0</v>
      </c>
      <c r="BN607" s="6">
        <f t="shared" si="162"/>
        <v>0</v>
      </c>
      <c r="BO607" s="6">
        <f t="shared" si="163"/>
        <v>1</v>
      </c>
      <c r="BP607" s="6">
        <f t="shared" si="164"/>
        <v>1</v>
      </c>
      <c r="BQ607" s="6">
        <f t="shared" si="168"/>
        <v>0</v>
      </c>
      <c r="BR607" s="6">
        <f t="shared" si="169"/>
        <v>0</v>
      </c>
      <c r="BS607" s="6">
        <f t="shared" si="170"/>
        <v>1</v>
      </c>
      <c r="BT607" s="6">
        <f t="shared" si="171"/>
        <v>1</v>
      </c>
    </row>
    <row r="608" spans="1:72" hidden="1" x14ac:dyDescent="0.2">
      <c r="A608" s="46">
        <v>1521</v>
      </c>
      <c r="B608" s="46">
        <f t="shared" si="165"/>
        <v>2</v>
      </c>
      <c r="C608" s="46">
        <f t="shared" si="166"/>
        <v>25</v>
      </c>
      <c r="D608" s="46">
        <f t="shared" si="167"/>
        <v>12</v>
      </c>
      <c r="E608" s="85">
        <v>18622</v>
      </c>
      <c r="F608" s="57" t="s">
        <v>2727</v>
      </c>
      <c r="G608" s="50" t="s">
        <v>103</v>
      </c>
      <c r="H608" s="50" t="s">
        <v>306</v>
      </c>
      <c r="I608" s="50">
        <v>2</v>
      </c>
      <c r="J608" s="50">
        <v>0</v>
      </c>
      <c r="L608" s="171">
        <v>7873</v>
      </c>
      <c r="M608" s="57" t="s">
        <v>289</v>
      </c>
      <c r="O608" s="7">
        <v>21</v>
      </c>
      <c r="P608" s="7">
        <v>7</v>
      </c>
      <c r="Q608" s="7">
        <v>4</v>
      </c>
      <c r="R608" s="7">
        <v>10</v>
      </c>
      <c r="S608" s="7">
        <v>28</v>
      </c>
      <c r="T608" s="7">
        <v>36</v>
      </c>
      <c r="U608" s="7">
        <v>18</v>
      </c>
      <c r="BG608" s="6">
        <f t="shared" si="155"/>
        <v>1</v>
      </c>
      <c r="BH608" s="6">
        <f t="shared" si="156"/>
        <v>1</v>
      </c>
      <c r="BI608" s="6">
        <f t="shared" si="157"/>
        <v>0</v>
      </c>
      <c r="BJ608" s="6">
        <f t="shared" si="158"/>
        <v>0</v>
      </c>
      <c r="BK608" s="6">
        <f t="shared" si="159"/>
        <v>0</v>
      </c>
      <c r="BL608" s="6">
        <f t="shared" si="160"/>
        <v>0</v>
      </c>
      <c r="BM608" s="6">
        <f t="shared" si="161"/>
        <v>1</v>
      </c>
      <c r="BN608" s="6">
        <f t="shared" si="162"/>
        <v>1</v>
      </c>
      <c r="BO608" s="6">
        <f t="shared" si="163"/>
        <v>0</v>
      </c>
      <c r="BP608" s="6">
        <f t="shared" si="164"/>
        <v>0</v>
      </c>
      <c r="BQ608" s="6">
        <f t="shared" si="168"/>
        <v>1</v>
      </c>
      <c r="BR608" s="6">
        <f t="shared" si="169"/>
        <v>1</v>
      </c>
      <c r="BS608" s="6">
        <f t="shared" si="170"/>
        <v>0</v>
      </c>
      <c r="BT608" s="6">
        <f t="shared" si="171"/>
        <v>0</v>
      </c>
    </row>
    <row r="609" spans="1:133" hidden="1" x14ac:dyDescent="0.2">
      <c r="A609" s="46">
        <v>1522</v>
      </c>
      <c r="B609" s="46">
        <f t="shared" si="165"/>
        <v>3</v>
      </c>
      <c r="C609" s="46">
        <f t="shared" si="166"/>
        <v>26</v>
      </c>
      <c r="D609" s="46">
        <f t="shared" si="167"/>
        <v>12</v>
      </c>
      <c r="E609" s="85">
        <v>18623</v>
      </c>
      <c r="F609" s="7" t="s">
        <v>3579</v>
      </c>
      <c r="G609" s="50" t="s">
        <v>310</v>
      </c>
      <c r="H609" s="50" t="s">
        <v>307</v>
      </c>
      <c r="I609" s="50">
        <v>1</v>
      </c>
      <c r="J609" s="50">
        <v>1</v>
      </c>
      <c r="L609" s="171">
        <v>5703</v>
      </c>
      <c r="M609" s="57" t="s">
        <v>290</v>
      </c>
      <c r="O609" s="7">
        <v>22</v>
      </c>
      <c r="P609" s="7">
        <v>7</v>
      </c>
      <c r="Q609" s="7">
        <v>5</v>
      </c>
      <c r="R609" s="7">
        <v>10</v>
      </c>
      <c r="S609" s="7">
        <v>29</v>
      </c>
      <c r="T609" s="7">
        <v>37</v>
      </c>
      <c r="U609" s="7">
        <v>19</v>
      </c>
      <c r="BG609" s="6">
        <f t="shared" si="155"/>
        <v>0</v>
      </c>
      <c r="BH609" s="6">
        <f t="shared" si="156"/>
        <v>0</v>
      </c>
      <c r="BI609" s="6">
        <f t="shared" si="157"/>
        <v>1</v>
      </c>
      <c r="BJ609" s="6">
        <f t="shared" si="158"/>
        <v>1</v>
      </c>
      <c r="BK609" s="6">
        <f t="shared" si="159"/>
        <v>0</v>
      </c>
      <c r="BL609" s="6">
        <f t="shared" si="160"/>
        <v>0</v>
      </c>
      <c r="BM609" s="6">
        <f t="shared" si="161"/>
        <v>1</v>
      </c>
      <c r="BN609" s="6">
        <f t="shared" si="162"/>
        <v>2</v>
      </c>
      <c r="BO609" s="6">
        <f t="shared" si="163"/>
        <v>1</v>
      </c>
      <c r="BP609" s="6">
        <f t="shared" si="164"/>
        <v>1</v>
      </c>
      <c r="BQ609" s="6">
        <f t="shared" si="168"/>
        <v>1</v>
      </c>
      <c r="BR609" s="6">
        <f t="shared" si="169"/>
        <v>2</v>
      </c>
      <c r="BS609" s="6">
        <f t="shared" si="170"/>
        <v>1</v>
      </c>
      <c r="BT609" s="6">
        <f t="shared" si="171"/>
        <v>1</v>
      </c>
    </row>
    <row r="610" spans="1:133" hidden="1" x14ac:dyDescent="0.2">
      <c r="A610" s="46">
        <v>1523</v>
      </c>
      <c r="B610" s="46">
        <f t="shared" si="165"/>
        <v>7</v>
      </c>
      <c r="C610" s="46">
        <f t="shared" si="166"/>
        <v>30</v>
      </c>
      <c r="D610" s="46">
        <f t="shared" si="167"/>
        <v>12</v>
      </c>
      <c r="E610" s="85">
        <v>18627</v>
      </c>
      <c r="F610" s="7" t="s">
        <v>112</v>
      </c>
      <c r="G610" s="50" t="s">
        <v>103</v>
      </c>
      <c r="H610" s="50" t="s">
        <v>307</v>
      </c>
      <c r="I610" s="50">
        <v>2</v>
      </c>
      <c r="J610" s="50">
        <v>2</v>
      </c>
      <c r="L610" s="171">
        <v>5283</v>
      </c>
      <c r="M610" s="57" t="s">
        <v>77</v>
      </c>
      <c r="O610" s="7">
        <v>23</v>
      </c>
      <c r="P610" s="7">
        <v>7</v>
      </c>
      <c r="Q610" s="7">
        <v>6</v>
      </c>
      <c r="R610" s="7">
        <v>10</v>
      </c>
      <c r="S610" s="7">
        <v>31</v>
      </c>
      <c r="T610" s="7">
        <v>39</v>
      </c>
      <c r="U610" s="7">
        <v>20</v>
      </c>
      <c r="BG610" s="6">
        <f t="shared" si="155"/>
        <v>0</v>
      </c>
      <c r="BH610" s="6">
        <f t="shared" si="156"/>
        <v>0</v>
      </c>
      <c r="BI610" s="6">
        <f t="shared" si="157"/>
        <v>1</v>
      </c>
      <c r="BJ610" s="6">
        <f t="shared" si="158"/>
        <v>2</v>
      </c>
      <c r="BK610" s="6">
        <f t="shared" si="159"/>
        <v>0</v>
      </c>
      <c r="BL610" s="6">
        <f t="shared" si="160"/>
        <v>0</v>
      </c>
      <c r="BM610" s="6">
        <f t="shared" si="161"/>
        <v>1</v>
      </c>
      <c r="BN610" s="6">
        <f t="shared" si="162"/>
        <v>3</v>
      </c>
      <c r="BO610" s="6">
        <f t="shared" si="163"/>
        <v>1</v>
      </c>
      <c r="BP610" s="6">
        <f t="shared" si="164"/>
        <v>2</v>
      </c>
      <c r="BQ610" s="6">
        <f t="shared" si="168"/>
        <v>1</v>
      </c>
      <c r="BR610" s="6">
        <f t="shared" si="169"/>
        <v>3</v>
      </c>
      <c r="BS610" s="6">
        <f t="shared" si="170"/>
        <v>1</v>
      </c>
      <c r="BT610" s="6">
        <f t="shared" si="171"/>
        <v>2</v>
      </c>
      <c r="DT610" s="5"/>
      <c r="EC610" s="5"/>
    </row>
    <row r="611" spans="1:133" hidden="1" x14ac:dyDescent="0.2">
      <c r="A611" s="46">
        <v>1524</v>
      </c>
      <c r="B611" s="46">
        <f t="shared" si="165"/>
        <v>7</v>
      </c>
      <c r="C611" s="46">
        <f t="shared" si="166"/>
        <v>13</v>
      </c>
      <c r="D611" s="46">
        <f t="shared" si="167"/>
        <v>1</v>
      </c>
      <c r="E611" s="85">
        <v>18641</v>
      </c>
      <c r="F611" s="7" t="s">
        <v>2385</v>
      </c>
      <c r="G611" s="50" t="s">
        <v>310</v>
      </c>
      <c r="H611" s="50" t="s">
        <v>308</v>
      </c>
      <c r="I611" s="50">
        <v>3</v>
      </c>
      <c r="J611" s="50">
        <v>4</v>
      </c>
      <c r="L611" s="171">
        <v>5159</v>
      </c>
      <c r="M611" s="57" t="s">
        <v>440</v>
      </c>
      <c r="O611" s="7">
        <v>24</v>
      </c>
      <c r="P611" s="7">
        <v>7</v>
      </c>
      <c r="Q611" s="7">
        <v>6</v>
      </c>
      <c r="R611" s="7">
        <v>11</v>
      </c>
      <c r="S611" s="7">
        <v>34</v>
      </c>
      <c r="T611" s="7">
        <v>43</v>
      </c>
      <c r="U611" s="7">
        <v>20</v>
      </c>
      <c r="BG611" s="6">
        <f t="shared" si="155"/>
        <v>0</v>
      </c>
      <c r="BH611" s="6">
        <f t="shared" si="156"/>
        <v>0</v>
      </c>
      <c r="BI611" s="6">
        <f t="shared" si="157"/>
        <v>0</v>
      </c>
      <c r="BJ611" s="6">
        <f t="shared" si="158"/>
        <v>0</v>
      </c>
      <c r="BK611" s="6">
        <f t="shared" si="159"/>
        <v>1</v>
      </c>
      <c r="BL611" s="6">
        <f t="shared" si="160"/>
        <v>1</v>
      </c>
      <c r="BM611" s="6">
        <f t="shared" si="161"/>
        <v>0</v>
      </c>
      <c r="BN611" s="6">
        <f t="shared" si="162"/>
        <v>0</v>
      </c>
      <c r="BO611" s="6">
        <f t="shared" si="163"/>
        <v>1</v>
      </c>
      <c r="BP611" s="6">
        <f t="shared" si="164"/>
        <v>3</v>
      </c>
      <c r="BQ611" s="6">
        <f t="shared" si="168"/>
        <v>1</v>
      </c>
      <c r="BR611" s="6">
        <f t="shared" si="169"/>
        <v>4</v>
      </c>
      <c r="BS611" s="6">
        <f t="shared" si="170"/>
        <v>1</v>
      </c>
      <c r="BT611" s="6">
        <f t="shared" si="171"/>
        <v>3</v>
      </c>
    </row>
    <row r="612" spans="1:133" hidden="1" x14ac:dyDescent="0.2">
      <c r="A612" s="46">
        <v>1525</v>
      </c>
      <c r="B612" s="46">
        <f t="shared" si="165"/>
        <v>7</v>
      </c>
      <c r="C612" s="46">
        <f t="shared" si="166"/>
        <v>20</v>
      </c>
      <c r="D612" s="46">
        <f t="shared" si="167"/>
        <v>1</v>
      </c>
      <c r="E612" s="85">
        <v>18648</v>
      </c>
      <c r="F612" s="7" t="s">
        <v>441</v>
      </c>
      <c r="G612" s="50" t="s">
        <v>103</v>
      </c>
      <c r="H612" s="50" t="s">
        <v>307</v>
      </c>
      <c r="I612" s="50">
        <v>0</v>
      </c>
      <c r="J612" s="50">
        <v>0</v>
      </c>
      <c r="L612" s="171">
        <v>7187</v>
      </c>
      <c r="O612" s="7">
        <v>25</v>
      </c>
      <c r="P612" s="7">
        <v>7</v>
      </c>
      <c r="Q612" s="7">
        <v>7</v>
      </c>
      <c r="R612" s="7">
        <v>11</v>
      </c>
      <c r="S612" s="7">
        <v>34</v>
      </c>
      <c r="T612" s="7">
        <v>43</v>
      </c>
      <c r="U612" s="7">
        <v>21</v>
      </c>
      <c r="BG612" s="6">
        <f t="shared" si="155"/>
        <v>0</v>
      </c>
      <c r="BH612" s="6">
        <f t="shared" si="156"/>
        <v>0</v>
      </c>
      <c r="BI612" s="6">
        <f t="shared" si="157"/>
        <v>1</v>
      </c>
      <c r="BJ612" s="6">
        <f t="shared" si="158"/>
        <v>1</v>
      </c>
      <c r="BK612" s="6">
        <f t="shared" si="159"/>
        <v>0</v>
      </c>
      <c r="BL612" s="6">
        <f t="shared" si="160"/>
        <v>0</v>
      </c>
      <c r="BM612" s="6">
        <f t="shared" si="161"/>
        <v>1</v>
      </c>
      <c r="BN612" s="6">
        <f t="shared" si="162"/>
        <v>1</v>
      </c>
      <c r="BO612" s="6">
        <f t="shared" si="163"/>
        <v>1</v>
      </c>
      <c r="BP612" s="6">
        <f t="shared" si="164"/>
        <v>4</v>
      </c>
      <c r="BQ612" s="6">
        <f t="shared" si="168"/>
        <v>0</v>
      </c>
      <c r="BR612" s="6">
        <f t="shared" si="169"/>
        <v>0</v>
      </c>
      <c r="BS612" s="6">
        <f t="shared" si="170"/>
        <v>0</v>
      </c>
      <c r="BT612" s="6">
        <f t="shared" si="171"/>
        <v>0</v>
      </c>
    </row>
    <row r="613" spans="1:133" hidden="1" x14ac:dyDescent="0.2">
      <c r="A613" s="46">
        <v>1526</v>
      </c>
      <c r="B613" s="46">
        <f t="shared" si="165"/>
        <v>7</v>
      </c>
      <c r="C613" s="46">
        <f t="shared" si="166"/>
        <v>27</v>
      </c>
      <c r="D613" s="46">
        <f t="shared" si="167"/>
        <v>1</v>
      </c>
      <c r="E613" s="85">
        <v>18655</v>
      </c>
      <c r="F613" s="7" t="s">
        <v>104</v>
      </c>
      <c r="G613" s="50" t="s">
        <v>103</v>
      </c>
      <c r="H613" s="50" t="s">
        <v>307</v>
      </c>
      <c r="I613" s="50">
        <v>1</v>
      </c>
      <c r="J613" s="50">
        <v>1</v>
      </c>
      <c r="L613" s="171">
        <v>7677</v>
      </c>
      <c r="M613" s="57" t="s">
        <v>1232</v>
      </c>
      <c r="O613" s="7">
        <v>26</v>
      </c>
      <c r="P613" s="7">
        <v>7</v>
      </c>
      <c r="Q613" s="7">
        <v>8</v>
      </c>
      <c r="R613" s="7">
        <v>11</v>
      </c>
      <c r="S613" s="7">
        <v>35</v>
      </c>
      <c r="T613" s="7">
        <v>44</v>
      </c>
      <c r="U613" s="7">
        <v>22</v>
      </c>
      <c r="BG613" s="6">
        <f t="shared" si="155"/>
        <v>0</v>
      </c>
      <c r="BH613" s="6">
        <f t="shared" si="156"/>
        <v>0</v>
      </c>
      <c r="BI613" s="6">
        <f t="shared" si="157"/>
        <v>1</v>
      </c>
      <c r="BJ613" s="6">
        <f t="shared" si="158"/>
        <v>2</v>
      </c>
      <c r="BK613" s="6">
        <f t="shared" si="159"/>
        <v>0</v>
      </c>
      <c r="BL613" s="6">
        <f t="shared" si="160"/>
        <v>0</v>
      </c>
      <c r="BM613" s="6">
        <f t="shared" si="161"/>
        <v>1</v>
      </c>
      <c r="BN613" s="6">
        <f t="shared" si="162"/>
        <v>2</v>
      </c>
      <c r="BO613" s="6">
        <f t="shared" si="163"/>
        <v>1</v>
      </c>
      <c r="BP613" s="6">
        <f t="shared" si="164"/>
        <v>5</v>
      </c>
      <c r="BQ613" s="6">
        <f t="shared" si="168"/>
        <v>1</v>
      </c>
      <c r="BR613" s="6">
        <f t="shared" si="169"/>
        <v>1</v>
      </c>
      <c r="BS613" s="6">
        <f t="shared" si="170"/>
        <v>1</v>
      </c>
      <c r="BT613" s="6">
        <f t="shared" si="171"/>
        <v>1</v>
      </c>
    </row>
    <row r="614" spans="1:133" hidden="1" x14ac:dyDescent="0.2">
      <c r="A614" s="46">
        <v>1527</v>
      </c>
      <c r="B614" s="46">
        <f t="shared" si="165"/>
        <v>7</v>
      </c>
      <c r="C614" s="46">
        <f t="shared" si="166"/>
        <v>3</v>
      </c>
      <c r="D614" s="46">
        <f t="shared" si="167"/>
        <v>2</v>
      </c>
      <c r="E614" s="85">
        <v>18662</v>
      </c>
      <c r="F614" s="7" t="s">
        <v>243</v>
      </c>
      <c r="G614" s="50" t="s">
        <v>310</v>
      </c>
      <c r="H614" s="50" t="s">
        <v>308</v>
      </c>
      <c r="I614" s="50">
        <v>1</v>
      </c>
      <c r="J614" s="50">
        <v>3</v>
      </c>
      <c r="L614" s="171">
        <v>10247</v>
      </c>
      <c r="M614" s="57" t="s">
        <v>1232</v>
      </c>
      <c r="O614" s="7">
        <v>27</v>
      </c>
      <c r="P614" s="7">
        <v>7</v>
      </c>
      <c r="Q614" s="7">
        <v>8</v>
      </c>
      <c r="R614" s="7">
        <v>12</v>
      </c>
      <c r="S614" s="7">
        <v>36</v>
      </c>
      <c r="T614" s="7">
        <v>47</v>
      </c>
      <c r="U614" s="7">
        <v>22</v>
      </c>
      <c r="BG614" s="6">
        <f t="shared" si="155"/>
        <v>0</v>
      </c>
      <c r="BH614" s="6">
        <f t="shared" si="156"/>
        <v>0</v>
      </c>
      <c r="BI614" s="6">
        <f t="shared" si="157"/>
        <v>0</v>
      </c>
      <c r="BJ614" s="6">
        <f t="shared" si="158"/>
        <v>0</v>
      </c>
      <c r="BK614" s="6">
        <f t="shared" si="159"/>
        <v>1</v>
      </c>
      <c r="BL614" s="6">
        <f t="shared" si="160"/>
        <v>1</v>
      </c>
      <c r="BM614" s="6">
        <f t="shared" si="161"/>
        <v>0</v>
      </c>
      <c r="BN614" s="6">
        <f t="shared" si="162"/>
        <v>0</v>
      </c>
      <c r="BO614" s="6">
        <f t="shared" si="163"/>
        <v>1</v>
      </c>
      <c r="BP614" s="6">
        <f t="shared" si="164"/>
        <v>6</v>
      </c>
      <c r="BQ614" s="6">
        <f t="shared" si="168"/>
        <v>1</v>
      </c>
      <c r="BR614" s="6">
        <f t="shared" si="169"/>
        <v>2</v>
      </c>
      <c r="BS614" s="6">
        <f t="shared" si="170"/>
        <v>1</v>
      </c>
      <c r="BT614" s="6">
        <f t="shared" si="171"/>
        <v>2</v>
      </c>
    </row>
    <row r="615" spans="1:133" hidden="1" x14ac:dyDescent="0.2">
      <c r="A615" s="46">
        <v>1528</v>
      </c>
      <c r="B615" s="46">
        <f t="shared" si="165"/>
        <v>7</v>
      </c>
      <c r="C615" s="46">
        <f t="shared" si="166"/>
        <v>10</v>
      </c>
      <c r="D615" s="46">
        <f t="shared" si="167"/>
        <v>2</v>
      </c>
      <c r="E615" s="85">
        <v>18669</v>
      </c>
      <c r="F615" s="7" t="s">
        <v>583</v>
      </c>
      <c r="G615" s="50" t="s">
        <v>310</v>
      </c>
      <c r="H615" s="50" t="s">
        <v>306</v>
      </c>
      <c r="I615" s="50">
        <v>3</v>
      </c>
      <c r="J615" s="50">
        <v>1</v>
      </c>
      <c r="L615" s="171">
        <v>8299</v>
      </c>
      <c r="M615" s="57" t="s">
        <v>442</v>
      </c>
      <c r="O615" s="7">
        <v>28</v>
      </c>
      <c r="P615" s="7">
        <v>8</v>
      </c>
      <c r="Q615" s="7">
        <v>8</v>
      </c>
      <c r="R615" s="7">
        <v>12</v>
      </c>
      <c r="S615" s="7">
        <v>39</v>
      </c>
      <c r="T615" s="7">
        <v>48</v>
      </c>
      <c r="U615" s="7">
        <v>24</v>
      </c>
      <c r="BG615" s="6">
        <f t="shared" si="155"/>
        <v>1</v>
      </c>
      <c r="BH615" s="6">
        <f t="shared" si="156"/>
        <v>1</v>
      </c>
      <c r="BI615" s="6">
        <f t="shared" si="157"/>
        <v>0</v>
      </c>
      <c r="BJ615" s="6">
        <f t="shared" si="158"/>
        <v>0</v>
      </c>
      <c r="BK615" s="6">
        <f t="shared" si="159"/>
        <v>0</v>
      </c>
      <c r="BL615" s="6">
        <f t="shared" si="160"/>
        <v>0</v>
      </c>
      <c r="BM615" s="6">
        <f t="shared" si="161"/>
        <v>1</v>
      </c>
      <c r="BN615" s="6">
        <f t="shared" si="162"/>
        <v>1</v>
      </c>
      <c r="BO615" s="6">
        <f t="shared" si="163"/>
        <v>0</v>
      </c>
      <c r="BP615" s="6">
        <f t="shared" si="164"/>
        <v>0</v>
      </c>
      <c r="BQ615" s="6">
        <f t="shared" si="168"/>
        <v>1</v>
      </c>
      <c r="BR615" s="6">
        <f t="shared" si="169"/>
        <v>3</v>
      </c>
      <c r="BS615" s="6">
        <f t="shared" si="170"/>
        <v>1</v>
      </c>
      <c r="BT615" s="6">
        <f t="shared" si="171"/>
        <v>3</v>
      </c>
    </row>
    <row r="616" spans="1:133" hidden="1" x14ac:dyDescent="0.2">
      <c r="A616" s="46">
        <v>1529</v>
      </c>
      <c r="B616" s="46">
        <f t="shared" si="165"/>
        <v>7</v>
      </c>
      <c r="C616" s="46">
        <f t="shared" si="166"/>
        <v>17</v>
      </c>
      <c r="D616" s="46">
        <f t="shared" si="167"/>
        <v>2</v>
      </c>
      <c r="E616" s="85">
        <v>18676</v>
      </c>
      <c r="F616" s="7" t="s">
        <v>663</v>
      </c>
      <c r="G616" s="50" t="s">
        <v>103</v>
      </c>
      <c r="H616" s="50" t="s">
        <v>307</v>
      </c>
      <c r="I616" s="50">
        <v>3</v>
      </c>
      <c r="J616" s="50">
        <v>3</v>
      </c>
      <c r="L616" s="171">
        <v>9184</v>
      </c>
      <c r="M616" s="57" t="s">
        <v>443</v>
      </c>
      <c r="O616" s="7">
        <v>29</v>
      </c>
      <c r="P616" s="7">
        <v>8</v>
      </c>
      <c r="Q616" s="7">
        <v>9</v>
      </c>
      <c r="R616" s="7">
        <v>12</v>
      </c>
      <c r="S616" s="7">
        <v>42</v>
      </c>
      <c r="T616" s="7">
        <v>51</v>
      </c>
      <c r="U616" s="7">
        <v>25</v>
      </c>
      <c r="BG616" s="6">
        <f t="shared" si="155"/>
        <v>0</v>
      </c>
      <c r="BH616" s="6">
        <f t="shared" si="156"/>
        <v>0</v>
      </c>
      <c r="BI616" s="6">
        <f t="shared" si="157"/>
        <v>1</v>
      </c>
      <c r="BJ616" s="6">
        <f t="shared" si="158"/>
        <v>1</v>
      </c>
      <c r="BK616" s="6">
        <f t="shared" si="159"/>
        <v>0</v>
      </c>
      <c r="BL616" s="6">
        <f t="shared" si="160"/>
        <v>0</v>
      </c>
      <c r="BM616" s="6">
        <f t="shared" si="161"/>
        <v>1</v>
      </c>
      <c r="BN616" s="6">
        <f t="shared" si="162"/>
        <v>2</v>
      </c>
      <c r="BO616" s="6">
        <f t="shared" si="163"/>
        <v>1</v>
      </c>
      <c r="BP616" s="6">
        <f t="shared" si="164"/>
        <v>1</v>
      </c>
      <c r="BQ616" s="6">
        <f t="shared" si="168"/>
        <v>1</v>
      </c>
      <c r="BR616" s="6">
        <f t="shared" si="169"/>
        <v>4</v>
      </c>
      <c r="BS616" s="6">
        <f t="shared" si="170"/>
        <v>1</v>
      </c>
      <c r="BT616" s="6">
        <f t="shared" si="171"/>
        <v>4</v>
      </c>
    </row>
    <row r="617" spans="1:133" hidden="1" x14ac:dyDescent="0.2">
      <c r="A617" s="46">
        <v>1530</v>
      </c>
      <c r="B617" s="46">
        <f t="shared" si="165"/>
        <v>7</v>
      </c>
      <c r="C617" s="46">
        <f t="shared" si="166"/>
        <v>24</v>
      </c>
      <c r="D617" s="46">
        <f t="shared" si="167"/>
        <v>2</v>
      </c>
      <c r="E617" s="85">
        <v>18683</v>
      </c>
      <c r="F617" s="7" t="s">
        <v>3368</v>
      </c>
      <c r="G617" s="50" t="s">
        <v>103</v>
      </c>
      <c r="H617" s="50" t="s">
        <v>307</v>
      </c>
      <c r="I617" s="50">
        <v>2</v>
      </c>
      <c r="J617" s="50">
        <v>2</v>
      </c>
      <c r="L617" s="171">
        <v>7664</v>
      </c>
      <c r="M617" s="57" t="s">
        <v>289</v>
      </c>
      <c r="O617" s="7">
        <v>30</v>
      </c>
      <c r="P617" s="7">
        <v>8</v>
      </c>
      <c r="Q617" s="7">
        <v>10</v>
      </c>
      <c r="R617" s="7">
        <v>12</v>
      </c>
      <c r="S617" s="7">
        <v>44</v>
      </c>
      <c r="T617" s="7">
        <v>53</v>
      </c>
      <c r="U617" s="7">
        <v>26</v>
      </c>
      <c r="BG617" s="6">
        <f t="shared" si="155"/>
        <v>0</v>
      </c>
      <c r="BH617" s="6">
        <f t="shared" si="156"/>
        <v>0</v>
      </c>
      <c r="BI617" s="6">
        <f t="shared" si="157"/>
        <v>1</v>
      </c>
      <c r="BJ617" s="6">
        <f t="shared" si="158"/>
        <v>2</v>
      </c>
      <c r="BK617" s="6">
        <f t="shared" si="159"/>
        <v>0</v>
      </c>
      <c r="BL617" s="6">
        <f t="shared" si="160"/>
        <v>0</v>
      </c>
      <c r="BM617" s="6">
        <f t="shared" si="161"/>
        <v>1</v>
      </c>
      <c r="BN617" s="6">
        <f t="shared" si="162"/>
        <v>3</v>
      </c>
      <c r="BO617" s="6">
        <f t="shared" si="163"/>
        <v>1</v>
      </c>
      <c r="BP617" s="6">
        <f t="shared" si="164"/>
        <v>2</v>
      </c>
      <c r="BQ617" s="6">
        <f t="shared" si="168"/>
        <v>1</v>
      </c>
      <c r="BR617" s="6">
        <f t="shared" si="169"/>
        <v>5</v>
      </c>
      <c r="BS617" s="6">
        <f t="shared" si="170"/>
        <v>1</v>
      </c>
      <c r="BT617" s="6">
        <f t="shared" si="171"/>
        <v>5</v>
      </c>
    </row>
    <row r="618" spans="1:133" hidden="1" x14ac:dyDescent="0.2">
      <c r="A618" s="46">
        <v>1531</v>
      </c>
      <c r="B618" s="46">
        <f t="shared" si="165"/>
        <v>7</v>
      </c>
      <c r="C618" s="46">
        <f t="shared" si="166"/>
        <v>3</v>
      </c>
      <c r="D618" s="46">
        <f t="shared" si="167"/>
        <v>3</v>
      </c>
      <c r="E618" s="85">
        <v>18690</v>
      </c>
      <c r="F618" s="7" t="s">
        <v>3576</v>
      </c>
      <c r="G618" s="50" t="s">
        <v>310</v>
      </c>
      <c r="H618" s="50" t="s">
        <v>308</v>
      </c>
      <c r="I618" s="50">
        <v>1</v>
      </c>
      <c r="J618" s="50">
        <v>3</v>
      </c>
      <c r="L618" s="171">
        <v>4828</v>
      </c>
      <c r="M618" s="57" t="s">
        <v>192</v>
      </c>
      <c r="O618" s="7">
        <v>31</v>
      </c>
      <c r="P618" s="7">
        <v>8</v>
      </c>
      <c r="Q618" s="7">
        <v>10</v>
      </c>
      <c r="R618" s="7">
        <v>13</v>
      </c>
      <c r="S618" s="7">
        <v>45</v>
      </c>
      <c r="T618" s="7">
        <v>56</v>
      </c>
      <c r="U618" s="7">
        <v>26</v>
      </c>
      <c r="BG618" s="6">
        <f t="shared" si="155"/>
        <v>0</v>
      </c>
      <c r="BH618" s="6">
        <f t="shared" si="156"/>
        <v>0</v>
      </c>
      <c r="BI618" s="6">
        <f t="shared" si="157"/>
        <v>0</v>
      </c>
      <c r="BJ618" s="6">
        <f t="shared" si="158"/>
        <v>0</v>
      </c>
      <c r="BK618" s="6">
        <f t="shared" si="159"/>
        <v>1</v>
      </c>
      <c r="BL618" s="6">
        <f t="shared" si="160"/>
        <v>1</v>
      </c>
      <c r="BM618" s="6">
        <f t="shared" si="161"/>
        <v>0</v>
      </c>
      <c r="BN618" s="6">
        <f t="shared" si="162"/>
        <v>0</v>
      </c>
      <c r="BO618" s="6">
        <f t="shared" si="163"/>
        <v>1</v>
      </c>
      <c r="BP618" s="6">
        <f t="shared" si="164"/>
        <v>3</v>
      </c>
      <c r="BQ618" s="6">
        <f t="shared" si="168"/>
        <v>1</v>
      </c>
      <c r="BR618" s="6">
        <f t="shared" si="169"/>
        <v>6</v>
      </c>
      <c r="BS618" s="6">
        <f t="shared" si="170"/>
        <v>1</v>
      </c>
      <c r="BT618" s="6">
        <f t="shared" si="171"/>
        <v>6</v>
      </c>
    </row>
    <row r="619" spans="1:133" hidden="1" x14ac:dyDescent="0.2">
      <c r="A619" s="46">
        <v>1532</v>
      </c>
      <c r="B619" s="46">
        <f t="shared" si="165"/>
        <v>7</v>
      </c>
      <c r="C619" s="46">
        <f t="shared" si="166"/>
        <v>10</v>
      </c>
      <c r="D619" s="46">
        <f t="shared" si="167"/>
        <v>3</v>
      </c>
      <c r="E619" s="85">
        <v>18697</v>
      </c>
      <c r="F619" s="7" t="s">
        <v>2845</v>
      </c>
      <c r="G619" s="50" t="s">
        <v>103</v>
      </c>
      <c r="H619" s="50" t="s">
        <v>306</v>
      </c>
      <c r="I619" s="50">
        <v>2</v>
      </c>
      <c r="J619" s="50">
        <v>0</v>
      </c>
      <c r="L619" s="171">
        <v>6386</v>
      </c>
      <c r="M619" s="57" t="s">
        <v>444</v>
      </c>
      <c r="O619" s="7">
        <v>32</v>
      </c>
      <c r="P619" s="7">
        <v>9</v>
      </c>
      <c r="Q619" s="7">
        <v>10</v>
      </c>
      <c r="R619" s="7">
        <v>13</v>
      </c>
      <c r="S619" s="7">
        <v>47</v>
      </c>
      <c r="T619" s="7">
        <v>56</v>
      </c>
      <c r="U619" s="7">
        <v>28</v>
      </c>
      <c r="BG619" s="6">
        <f t="shared" si="155"/>
        <v>1</v>
      </c>
      <c r="BH619" s="6">
        <f t="shared" si="156"/>
        <v>1</v>
      </c>
      <c r="BI619" s="6">
        <f t="shared" si="157"/>
        <v>0</v>
      </c>
      <c r="BJ619" s="6">
        <f t="shared" si="158"/>
        <v>0</v>
      </c>
      <c r="BK619" s="6">
        <f t="shared" si="159"/>
        <v>0</v>
      </c>
      <c r="BL619" s="6">
        <f t="shared" si="160"/>
        <v>0</v>
      </c>
      <c r="BM619" s="6">
        <f t="shared" si="161"/>
        <v>1</v>
      </c>
      <c r="BN619" s="6">
        <f t="shared" si="162"/>
        <v>1</v>
      </c>
      <c r="BO619" s="6">
        <f t="shared" si="163"/>
        <v>0</v>
      </c>
      <c r="BP619" s="6">
        <f t="shared" si="164"/>
        <v>0</v>
      </c>
      <c r="BQ619" s="6">
        <f t="shared" si="168"/>
        <v>1</v>
      </c>
      <c r="BR619" s="6">
        <f t="shared" si="169"/>
        <v>7</v>
      </c>
      <c r="BS619" s="6">
        <f t="shared" si="170"/>
        <v>0</v>
      </c>
      <c r="BT619" s="6">
        <f t="shared" si="171"/>
        <v>0</v>
      </c>
    </row>
    <row r="620" spans="1:133" hidden="1" x14ac:dyDescent="0.2">
      <c r="A620" s="46">
        <v>1533</v>
      </c>
      <c r="B620" s="46">
        <f t="shared" si="165"/>
        <v>7</v>
      </c>
      <c r="C620" s="46">
        <f t="shared" si="166"/>
        <v>17</v>
      </c>
      <c r="D620" s="46">
        <f t="shared" si="167"/>
        <v>3</v>
      </c>
      <c r="E620" s="85">
        <v>18704</v>
      </c>
      <c r="F620" s="7" t="s">
        <v>1701</v>
      </c>
      <c r="G620" s="50" t="s">
        <v>310</v>
      </c>
      <c r="H620" s="50" t="s">
        <v>308</v>
      </c>
      <c r="I620" s="50">
        <v>2</v>
      </c>
      <c r="J620" s="50">
        <v>5</v>
      </c>
      <c r="L620" s="171">
        <v>10840</v>
      </c>
      <c r="M620" s="57" t="s">
        <v>445</v>
      </c>
      <c r="O620" s="7">
        <v>33</v>
      </c>
      <c r="P620" s="7">
        <v>9</v>
      </c>
      <c r="Q620" s="7">
        <v>10</v>
      </c>
      <c r="R620" s="7">
        <v>14</v>
      </c>
      <c r="S620" s="7">
        <v>49</v>
      </c>
      <c r="T620" s="7">
        <v>61</v>
      </c>
      <c r="U620" s="7">
        <v>28</v>
      </c>
      <c r="BG620" s="6">
        <f t="shared" si="155"/>
        <v>0</v>
      </c>
      <c r="BH620" s="6">
        <f t="shared" si="156"/>
        <v>0</v>
      </c>
      <c r="BI620" s="6">
        <f t="shared" si="157"/>
        <v>0</v>
      </c>
      <c r="BJ620" s="6">
        <f t="shared" si="158"/>
        <v>0</v>
      </c>
      <c r="BK620" s="6">
        <f t="shared" si="159"/>
        <v>1</v>
      </c>
      <c r="BL620" s="6">
        <f t="shared" si="160"/>
        <v>1</v>
      </c>
      <c r="BM620" s="6">
        <f t="shared" si="161"/>
        <v>0</v>
      </c>
      <c r="BN620" s="6">
        <f t="shared" si="162"/>
        <v>0</v>
      </c>
      <c r="BO620" s="6">
        <f t="shared" si="163"/>
        <v>1</v>
      </c>
      <c r="BP620" s="6">
        <f t="shared" si="164"/>
        <v>1</v>
      </c>
      <c r="BQ620" s="6">
        <f t="shared" si="168"/>
        <v>1</v>
      </c>
      <c r="BR620" s="6">
        <f t="shared" si="169"/>
        <v>8</v>
      </c>
      <c r="BS620" s="6">
        <f t="shared" si="170"/>
        <v>1</v>
      </c>
      <c r="BT620" s="6">
        <f t="shared" si="171"/>
        <v>1</v>
      </c>
    </row>
    <row r="621" spans="1:133" hidden="1" x14ac:dyDescent="0.2">
      <c r="A621" s="46">
        <v>1534</v>
      </c>
      <c r="B621" s="46">
        <f t="shared" si="165"/>
        <v>6</v>
      </c>
      <c r="C621" s="46">
        <f t="shared" si="166"/>
        <v>23</v>
      </c>
      <c r="D621" s="46">
        <f t="shared" si="167"/>
        <v>3</v>
      </c>
      <c r="E621" s="85">
        <v>18710</v>
      </c>
      <c r="F621" s="7" t="s">
        <v>1611</v>
      </c>
      <c r="G621" s="50" t="s">
        <v>103</v>
      </c>
      <c r="H621" s="50" t="s">
        <v>308</v>
      </c>
      <c r="I621" s="50">
        <v>0</v>
      </c>
      <c r="J621" s="50">
        <v>2</v>
      </c>
      <c r="L621" s="171">
        <v>9714</v>
      </c>
      <c r="O621" s="7">
        <v>34</v>
      </c>
      <c r="P621" s="7">
        <v>9</v>
      </c>
      <c r="Q621" s="7">
        <v>10</v>
      </c>
      <c r="R621" s="7">
        <v>15</v>
      </c>
      <c r="S621" s="7">
        <v>49</v>
      </c>
      <c r="T621" s="7">
        <v>63</v>
      </c>
      <c r="U621" s="7">
        <v>28</v>
      </c>
      <c r="BG621" s="6">
        <f t="shared" si="155"/>
        <v>0</v>
      </c>
      <c r="BH621" s="6">
        <f t="shared" si="156"/>
        <v>0</v>
      </c>
      <c r="BI621" s="6">
        <f t="shared" si="157"/>
        <v>0</v>
      </c>
      <c r="BJ621" s="6">
        <f t="shared" si="158"/>
        <v>0</v>
      </c>
      <c r="BK621" s="6">
        <f t="shared" si="159"/>
        <v>1</v>
      </c>
      <c r="BL621" s="6">
        <f t="shared" si="160"/>
        <v>2</v>
      </c>
      <c r="BM621" s="6">
        <f t="shared" si="161"/>
        <v>0</v>
      </c>
      <c r="BN621" s="6">
        <f t="shared" si="162"/>
        <v>0</v>
      </c>
      <c r="BO621" s="6">
        <f t="shared" si="163"/>
        <v>1</v>
      </c>
      <c r="BP621" s="6">
        <f t="shared" si="164"/>
        <v>2</v>
      </c>
      <c r="BQ621" s="6">
        <f t="shared" si="168"/>
        <v>0</v>
      </c>
      <c r="BR621" s="6">
        <f t="shared" si="169"/>
        <v>0</v>
      </c>
      <c r="BS621" s="6">
        <f t="shared" si="170"/>
        <v>1</v>
      </c>
      <c r="BT621" s="6">
        <f t="shared" si="171"/>
        <v>2</v>
      </c>
    </row>
    <row r="622" spans="1:133" hidden="1" x14ac:dyDescent="0.2">
      <c r="A622" s="46">
        <v>1535</v>
      </c>
      <c r="B622" s="46">
        <f t="shared" si="165"/>
        <v>7</v>
      </c>
      <c r="C622" s="46">
        <f t="shared" si="166"/>
        <v>24</v>
      </c>
      <c r="D622" s="46">
        <f t="shared" si="167"/>
        <v>3</v>
      </c>
      <c r="E622" s="85">
        <v>18711</v>
      </c>
      <c r="F622" s="7" t="s">
        <v>3574</v>
      </c>
      <c r="G622" s="50" t="s">
        <v>103</v>
      </c>
      <c r="H622" s="50" t="s">
        <v>307</v>
      </c>
      <c r="I622" s="50">
        <v>1</v>
      </c>
      <c r="J622" s="50">
        <v>1</v>
      </c>
      <c r="L622" s="171">
        <v>5848</v>
      </c>
      <c r="M622" s="57" t="s">
        <v>848</v>
      </c>
      <c r="O622" s="7">
        <v>35</v>
      </c>
      <c r="P622" s="7">
        <v>9</v>
      </c>
      <c r="Q622" s="7">
        <v>11</v>
      </c>
      <c r="R622" s="7">
        <v>15</v>
      </c>
      <c r="S622" s="7">
        <v>50</v>
      </c>
      <c r="T622" s="7">
        <v>64</v>
      </c>
      <c r="U622" s="7">
        <v>29</v>
      </c>
      <c r="BG622" s="6">
        <f t="shared" si="155"/>
        <v>0</v>
      </c>
      <c r="BH622" s="6">
        <f t="shared" si="156"/>
        <v>0</v>
      </c>
      <c r="BI622" s="6">
        <f t="shared" si="157"/>
        <v>1</v>
      </c>
      <c r="BJ622" s="6">
        <f t="shared" si="158"/>
        <v>1</v>
      </c>
      <c r="BK622" s="6">
        <f t="shared" si="159"/>
        <v>0</v>
      </c>
      <c r="BL622" s="6">
        <f t="shared" si="160"/>
        <v>0</v>
      </c>
      <c r="BM622" s="6">
        <f t="shared" si="161"/>
        <v>1</v>
      </c>
      <c r="BN622" s="6">
        <f t="shared" si="162"/>
        <v>1</v>
      </c>
      <c r="BO622" s="6">
        <f t="shared" si="163"/>
        <v>1</v>
      </c>
      <c r="BP622" s="6">
        <f t="shared" si="164"/>
        <v>3</v>
      </c>
      <c r="BQ622" s="6">
        <f t="shared" si="168"/>
        <v>1</v>
      </c>
      <c r="BR622" s="6">
        <f t="shared" si="169"/>
        <v>1</v>
      </c>
      <c r="BS622" s="6">
        <f t="shared" si="170"/>
        <v>1</v>
      </c>
      <c r="BT622" s="6">
        <f t="shared" si="171"/>
        <v>3</v>
      </c>
    </row>
    <row r="623" spans="1:133" hidden="1" x14ac:dyDescent="0.2">
      <c r="A623" s="46">
        <v>1536</v>
      </c>
      <c r="B623" s="46">
        <f t="shared" si="165"/>
        <v>2</v>
      </c>
      <c r="C623" s="46">
        <f t="shared" si="166"/>
        <v>26</v>
      </c>
      <c r="D623" s="46">
        <f t="shared" si="167"/>
        <v>3</v>
      </c>
      <c r="E623" s="85">
        <v>18713</v>
      </c>
      <c r="F623" s="7" t="s">
        <v>593</v>
      </c>
      <c r="G623" s="50" t="s">
        <v>310</v>
      </c>
      <c r="H623" s="50" t="s">
        <v>308</v>
      </c>
      <c r="I623" s="50">
        <v>0</v>
      </c>
      <c r="J623" s="50">
        <v>2</v>
      </c>
      <c r="L623" s="171">
        <v>4920</v>
      </c>
      <c r="O623" s="7">
        <v>36</v>
      </c>
      <c r="P623" s="7">
        <v>9</v>
      </c>
      <c r="Q623" s="7">
        <v>11</v>
      </c>
      <c r="R623" s="7">
        <v>16</v>
      </c>
      <c r="S623" s="7">
        <v>50</v>
      </c>
      <c r="T623" s="7">
        <v>66</v>
      </c>
      <c r="U623" s="7">
        <v>29</v>
      </c>
      <c r="BG623" s="6">
        <f t="shared" si="155"/>
        <v>0</v>
      </c>
      <c r="BH623" s="6">
        <f t="shared" si="156"/>
        <v>0</v>
      </c>
      <c r="BI623" s="6">
        <f t="shared" si="157"/>
        <v>0</v>
      </c>
      <c r="BJ623" s="6">
        <f t="shared" si="158"/>
        <v>0</v>
      </c>
      <c r="BK623" s="6">
        <f t="shared" si="159"/>
        <v>1</v>
      </c>
      <c r="BL623" s="6">
        <f t="shared" si="160"/>
        <v>1</v>
      </c>
      <c r="BM623" s="6">
        <f t="shared" si="161"/>
        <v>0</v>
      </c>
      <c r="BN623" s="6">
        <f t="shared" si="162"/>
        <v>0</v>
      </c>
      <c r="BO623" s="6">
        <f t="shared" si="163"/>
        <v>1</v>
      </c>
      <c r="BP623" s="6">
        <f t="shared" si="164"/>
        <v>4</v>
      </c>
      <c r="BQ623" s="6">
        <f t="shared" si="168"/>
        <v>0</v>
      </c>
      <c r="BR623" s="6">
        <f t="shared" si="169"/>
        <v>0</v>
      </c>
      <c r="BS623" s="6">
        <f t="shared" si="170"/>
        <v>1</v>
      </c>
      <c r="BT623" s="6">
        <f t="shared" si="171"/>
        <v>4</v>
      </c>
    </row>
    <row r="624" spans="1:133" hidden="1" x14ac:dyDescent="0.2">
      <c r="A624" s="46">
        <v>1537</v>
      </c>
      <c r="B624" s="46">
        <f t="shared" si="165"/>
        <v>7</v>
      </c>
      <c r="C624" s="46">
        <f t="shared" si="166"/>
        <v>31</v>
      </c>
      <c r="D624" s="46">
        <f t="shared" si="167"/>
        <v>3</v>
      </c>
      <c r="E624" s="85">
        <v>18718</v>
      </c>
      <c r="F624" s="7" t="s">
        <v>109</v>
      </c>
      <c r="G624" s="50" t="s">
        <v>310</v>
      </c>
      <c r="H624" s="50" t="s">
        <v>306</v>
      </c>
      <c r="I624" s="50">
        <v>4</v>
      </c>
      <c r="J624" s="50">
        <v>2</v>
      </c>
      <c r="L624" s="171">
        <v>4236</v>
      </c>
      <c r="M624" s="57" t="s">
        <v>446</v>
      </c>
      <c r="O624" s="7">
        <v>37</v>
      </c>
      <c r="P624" s="7">
        <v>10</v>
      </c>
      <c r="Q624" s="7">
        <v>11</v>
      </c>
      <c r="R624" s="7">
        <v>16</v>
      </c>
      <c r="S624" s="7">
        <v>54</v>
      </c>
      <c r="T624" s="7">
        <v>68</v>
      </c>
      <c r="U624" s="7">
        <v>31</v>
      </c>
      <c r="BG624" s="6">
        <f t="shared" si="155"/>
        <v>1</v>
      </c>
      <c r="BH624" s="6">
        <f t="shared" si="156"/>
        <v>1</v>
      </c>
      <c r="BI624" s="6">
        <f t="shared" si="157"/>
        <v>0</v>
      </c>
      <c r="BJ624" s="6">
        <f t="shared" si="158"/>
        <v>0</v>
      </c>
      <c r="BK624" s="6">
        <f t="shared" si="159"/>
        <v>0</v>
      </c>
      <c r="BL624" s="6">
        <f t="shared" si="160"/>
        <v>0</v>
      </c>
      <c r="BM624" s="6">
        <f t="shared" si="161"/>
        <v>1</v>
      </c>
      <c r="BN624" s="6">
        <f t="shared" si="162"/>
        <v>1</v>
      </c>
      <c r="BO624" s="6">
        <f t="shared" si="163"/>
        <v>0</v>
      </c>
      <c r="BP624" s="6">
        <f t="shared" si="164"/>
        <v>0</v>
      </c>
      <c r="BQ624" s="6">
        <f t="shared" si="168"/>
        <v>1</v>
      </c>
      <c r="BR624" s="6">
        <f t="shared" si="169"/>
        <v>1</v>
      </c>
      <c r="BS624" s="6">
        <f t="shared" si="170"/>
        <v>1</v>
      </c>
      <c r="BT624" s="6">
        <f t="shared" si="171"/>
        <v>5</v>
      </c>
    </row>
    <row r="625" spans="1:72" hidden="1" x14ac:dyDescent="0.2">
      <c r="A625" s="46">
        <v>1538</v>
      </c>
      <c r="B625" s="46">
        <f t="shared" si="165"/>
        <v>7</v>
      </c>
      <c r="C625" s="46">
        <f t="shared" si="166"/>
        <v>7</v>
      </c>
      <c r="D625" s="46">
        <f t="shared" si="167"/>
        <v>4</v>
      </c>
      <c r="E625" s="85">
        <v>18725</v>
      </c>
      <c r="F625" s="7" t="s">
        <v>447</v>
      </c>
      <c r="G625" s="50" t="s">
        <v>103</v>
      </c>
      <c r="H625" s="50" t="s">
        <v>306</v>
      </c>
      <c r="I625" s="50">
        <v>2</v>
      </c>
      <c r="J625" s="50">
        <v>0</v>
      </c>
      <c r="L625" s="171">
        <v>5426</v>
      </c>
      <c r="M625" s="57" t="s">
        <v>448</v>
      </c>
      <c r="O625" s="7">
        <v>38</v>
      </c>
      <c r="P625" s="7">
        <v>11</v>
      </c>
      <c r="Q625" s="7">
        <v>11</v>
      </c>
      <c r="R625" s="7">
        <v>16</v>
      </c>
      <c r="S625" s="7">
        <v>56</v>
      </c>
      <c r="T625" s="7">
        <v>68</v>
      </c>
      <c r="U625" s="7">
        <v>33</v>
      </c>
      <c r="BG625" s="6">
        <f t="shared" si="155"/>
        <v>1</v>
      </c>
      <c r="BH625" s="6">
        <f t="shared" si="156"/>
        <v>2</v>
      </c>
      <c r="BI625" s="6">
        <f t="shared" si="157"/>
        <v>0</v>
      </c>
      <c r="BJ625" s="6">
        <f t="shared" si="158"/>
        <v>0</v>
      </c>
      <c r="BK625" s="6">
        <f t="shared" si="159"/>
        <v>0</v>
      </c>
      <c r="BL625" s="6">
        <f t="shared" si="160"/>
        <v>0</v>
      </c>
      <c r="BM625" s="6">
        <f t="shared" si="161"/>
        <v>1</v>
      </c>
      <c r="BN625" s="6">
        <f t="shared" si="162"/>
        <v>2</v>
      </c>
      <c r="BO625" s="6">
        <f t="shared" si="163"/>
        <v>0</v>
      </c>
      <c r="BP625" s="6">
        <f t="shared" si="164"/>
        <v>0</v>
      </c>
      <c r="BQ625" s="6">
        <f t="shared" si="168"/>
        <v>1</v>
      </c>
      <c r="BR625" s="6">
        <f t="shared" si="169"/>
        <v>2</v>
      </c>
      <c r="BS625" s="6">
        <f t="shared" si="170"/>
        <v>0</v>
      </c>
      <c r="BT625" s="6">
        <f t="shared" si="171"/>
        <v>0</v>
      </c>
    </row>
    <row r="626" spans="1:72" hidden="1" x14ac:dyDescent="0.2">
      <c r="A626" s="46">
        <v>1539</v>
      </c>
      <c r="B626" s="46">
        <f t="shared" si="165"/>
        <v>4</v>
      </c>
      <c r="C626" s="46">
        <f t="shared" si="166"/>
        <v>11</v>
      </c>
      <c r="D626" s="46">
        <f t="shared" si="167"/>
        <v>4</v>
      </c>
      <c r="E626" s="85">
        <v>18729</v>
      </c>
      <c r="F626" s="7" t="s">
        <v>111</v>
      </c>
      <c r="G626" s="50" t="s">
        <v>103</v>
      </c>
      <c r="H626" s="50" t="s">
        <v>307</v>
      </c>
      <c r="I626" s="50">
        <v>0</v>
      </c>
      <c r="J626" s="50">
        <v>0</v>
      </c>
      <c r="L626" s="171">
        <v>5520</v>
      </c>
      <c r="O626" s="7">
        <v>39</v>
      </c>
      <c r="P626" s="7">
        <v>11</v>
      </c>
      <c r="Q626" s="7">
        <v>12</v>
      </c>
      <c r="R626" s="7">
        <v>16</v>
      </c>
      <c r="S626" s="7">
        <v>56</v>
      </c>
      <c r="T626" s="7">
        <v>68</v>
      </c>
      <c r="U626" s="7">
        <v>34</v>
      </c>
      <c r="BG626" s="6">
        <f t="shared" si="155"/>
        <v>0</v>
      </c>
      <c r="BH626" s="6">
        <f t="shared" si="156"/>
        <v>0</v>
      </c>
      <c r="BI626" s="6">
        <f t="shared" si="157"/>
        <v>1</v>
      </c>
      <c r="BJ626" s="6">
        <f t="shared" si="158"/>
        <v>1</v>
      </c>
      <c r="BK626" s="6">
        <f t="shared" si="159"/>
        <v>0</v>
      </c>
      <c r="BL626" s="6">
        <f t="shared" si="160"/>
        <v>0</v>
      </c>
      <c r="BM626" s="6">
        <f t="shared" si="161"/>
        <v>1</v>
      </c>
      <c r="BN626" s="6">
        <f t="shared" si="162"/>
        <v>3</v>
      </c>
      <c r="BO626" s="6">
        <f t="shared" si="163"/>
        <v>1</v>
      </c>
      <c r="BP626" s="6">
        <f t="shared" si="164"/>
        <v>1</v>
      </c>
      <c r="BQ626" s="6">
        <f t="shared" si="168"/>
        <v>0</v>
      </c>
      <c r="BR626" s="6">
        <f t="shared" si="169"/>
        <v>0</v>
      </c>
      <c r="BS626" s="6">
        <f t="shared" si="170"/>
        <v>0</v>
      </c>
      <c r="BT626" s="6">
        <f t="shared" si="171"/>
        <v>0</v>
      </c>
    </row>
    <row r="627" spans="1:72" hidden="1" x14ac:dyDescent="0.2">
      <c r="A627" s="46">
        <v>1540</v>
      </c>
      <c r="B627" s="46">
        <f t="shared" si="165"/>
        <v>7</v>
      </c>
      <c r="C627" s="46">
        <f t="shared" si="166"/>
        <v>14</v>
      </c>
      <c r="D627" s="46">
        <f t="shared" si="167"/>
        <v>4</v>
      </c>
      <c r="E627" s="85">
        <v>18732</v>
      </c>
      <c r="F627" s="7" t="s">
        <v>660</v>
      </c>
      <c r="G627" s="50" t="s">
        <v>310</v>
      </c>
      <c r="H627" s="50" t="s">
        <v>308</v>
      </c>
      <c r="I627" s="50">
        <v>1</v>
      </c>
      <c r="J627" s="50">
        <v>2</v>
      </c>
      <c r="L627" s="171">
        <v>8363</v>
      </c>
      <c r="M627" s="57" t="s">
        <v>2286</v>
      </c>
      <c r="O627" s="7">
        <v>40</v>
      </c>
      <c r="P627" s="7">
        <v>11</v>
      </c>
      <c r="Q627" s="7">
        <v>12</v>
      </c>
      <c r="R627" s="7">
        <v>17</v>
      </c>
      <c r="S627" s="7">
        <v>57</v>
      </c>
      <c r="T627" s="7">
        <v>70</v>
      </c>
      <c r="U627" s="7">
        <v>34</v>
      </c>
      <c r="BG627" s="6">
        <f t="shared" si="155"/>
        <v>0</v>
      </c>
      <c r="BH627" s="6">
        <f t="shared" si="156"/>
        <v>0</v>
      </c>
      <c r="BI627" s="6">
        <f t="shared" si="157"/>
        <v>0</v>
      </c>
      <c r="BJ627" s="6">
        <f t="shared" si="158"/>
        <v>0</v>
      </c>
      <c r="BK627" s="6">
        <f t="shared" si="159"/>
        <v>1</v>
      </c>
      <c r="BL627" s="6">
        <f t="shared" si="160"/>
        <v>1</v>
      </c>
      <c r="BM627" s="6">
        <f t="shared" si="161"/>
        <v>0</v>
      </c>
      <c r="BN627" s="6">
        <f t="shared" si="162"/>
        <v>0</v>
      </c>
      <c r="BO627" s="6">
        <f t="shared" si="163"/>
        <v>1</v>
      </c>
      <c r="BP627" s="6">
        <f t="shared" si="164"/>
        <v>2</v>
      </c>
      <c r="BQ627" s="6">
        <f t="shared" si="168"/>
        <v>1</v>
      </c>
      <c r="BR627" s="6">
        <f t="shared" si="169"/>
        <v>1</v>
      </c>
      <c r="BS627" s="6">
        <f t="shared" si="170"/>
        <v>1</v>
      </c>
      <c r="BT627" s="6">
        <f t="shared" si="171"/>
        <v>1</v>
      </c>
    </row>
    <row r="628" spans="1:72" hidden="1" x14ac:dyDescent="0.2">
      <c r="A628" s="46">
        <v>1541</v>
      </c>
      <c r="B628" s="46">
        <f t="shared" si="165"/>
        <v>2</v>
      </c>
      <c r="C628" s="46">
        <f t="shared" si="166"/>
        <v>16</v>
      </c>
      <c r="D628" s="46">
        <f t="shared" si="167"/>
        <v>4</v>
      </c>
      <c r="E628" s="85">
        <v>18734</v>
      </c>
      <c r="F628" s="7" t="s">
        <v>2571</v>
      </c>
      <c r="G628" s="50" t="s">
        <v>103</v>
      </c>
      <c r="H628" s="50" t="s">
        <v>307</v>
      </c>
      <c r="I628" s="50">
        <v>2</v>
      </c>
      <c r="J628" s="50">
        <v>2</v>
      </c>
      <c r="L628" s="171">
        <v>6623</v>
      </c>
      <c r="M628" s="57" t="s">
        <v>3330</v>
      </c>
      <c r="O628" s="7">
        <v>41</v>
      </c>
      <c r="P628" s="7">
        <v>11</v>
      </c>
      <c r="Q628" s="7">
        <v>13</v>
      </c>
      <c r="R628" s="7">
        <v>17</v>
      </c>
      <c r="S628" s="7">
        <v>59</v>
      </c>
      <c r="T628" s="7">
        <v>72</v>
      </c>
      <c r="U628" s="7">
        <v>35</v>
      </c>
      <c r="BG628" s="6">
        <f t="shared" si="155"/>
        <v>0</v>
      </c>
      <c r="BH628" s="6">
        <f t="shared" si="156"/>
        <v>0</v>
      </c>
      <c r="BI628" s="6">
        <f t="shared" si="157"/>
        <v>1</v>
      </c>
      <c r="BJ628" s="6">
        <f t="shared" si="158"/>
        <v>1</v>
      </c>
      <c r="BK628" s="6">
        <f t="shared" si="159"/>
        <v>0</v>
      </c>
      <c r="BL628" s="6">
        <f t="shared" si="160"/>
        <v>0</v>
      </c>
      <c r="BM628" s="6">
        <f t="shared" si="161"/>
        <v>1</v>
      </c>
      <c r="BN628" s="6">
        <f t="shared" si="162"/>
        <v>1</v>
      </c>
      <c r="BO628" s="6">
        <f t="shared" si="163"/>
        <v>1</v>
      </c>
      <c r="BP628" s="6">
        <f t="shared" si="164"/>
        <v>3</v>
      </c>
      <c r="BQ628" s="6">
        <f t="shared" si="168"/>
        <v>1</v>
      </c>
      <c r="BR628" s="6">
        <f t="shared" si="169"/>
        <v>2</v>
      </c>
      <c r="BS628" s="6">
        <f t="shared" si="170"/>
        <v>1</v>
      </c>
      <c r="BT628" s="6">
        <f t="shared" si="171"/>
        <v>2</v>
      </c>
    </row>
    <row r="629" spans="1:72" hidden="1" x14ac:dyDescent="0.2">
      <c r="A629" s="46">
        <v>1542</v>
      </c>
      <c r="B629" s="46">
        <f t="shared" si="165"/>
        <v>7</v>
      </c>
      <c r="C629" s="46">
        <f t="shared" si="166"/>
        <v>21</v>
      </c>
      <c r="D629" s="46">
        <f t="shared" si="167"/>
        <v>4</v>
      </c>
      <c r="E629" s="85">
        <v>18739</v>
      </c>
      <c r="F629" s="7" t="s">
        <v>3369</v>
      </c>
      <c r="G629" s="50" t="s">
        <v>103</v>
      </c>
      <c r="H629" s="50" t="s">
        <v>307</v>
      </c>
      <c r="I629" s="50">
        <v>1</v>
      </c>
      <c r="J629" s="50">
        <v>1</v>
      </c>
      <c r="L629" s="171">
        <v>6214</v>
      </c>
      <c r="M629" s="57" t="s">
        <v>192</v>
      </c>
      <c r="O629" s="7">
        <v>42</v>
      </c>
      <c r="P629" s="7">
        <v>11</v>
      </c>
      <c r="Q629" s="7">
        <v>14</v>
      </c>
      <c r="R629" s="7">
        <v>17</v>
      </c>
      <c r="S629" s="7">
        <v>60</v>
      </c>
      <c r="T629" s="7">
        <v>73</v>
      </c>
      <c r="U629" s="7">
        <v>36</v>
      </c>
      <c r="BG629" s="6">
        <f t="shared" si="155"/>
        <v>0</v>
      </c>
      <c r="BH629" s="6">
        <f t="shared" si="156"/>
        <v>0</v>
      </c>
      <c r="BI629" s="6">
        <f t="shared" si="157"/>
        <v>1</v>
      </c>
      <c r="BJ629" s="6">
        <f t="shared" si="158"/>
        <v>2</v>
      </c>
      <c r="BK629" s="6">
        <f t="shared" si="159"/>
        <v>0</v>
      </c>
      <c r="BL629" s="6">
        <f t="shared" si="160"/>
        <v>0</v>
      </c>
      <c r="BM629" s="6">
        <f t="shared" si="161"/>
        <v>1</v>
      </c>
      <c r="BN629" s="6">
        <f t="shared" si="162"/>
        <v>2</v>
      </c>
      <c r="BO629" s="6">
        <f t="shared" si="163"/>
        <v>1</v>
      </c>
      <c r="BP629" s="6">
        <f t="shared" si="164"/>
        <v>4</v>
      </c>
      <c r="BQ629" s="6">
        <f t="shared" si="168"/>
        <v>1</v>
      </c>
      <c r="BR629" s="6">
        <f t="shared" si="169"/>
        <v>3</v>
      </c>
      <c r="BS629" s="6">
        <f t="shared" si="170"/>
        <v>1</v>
      </c>
      <c r="BT629" s="6">
        <f t="shared" si="171"/>
        <v>3</v>
      </c>
    </row>
    <row r="630" spans="1:72" hidden="1" x14ac:dyDescent="0.2">
      <c r="A630" s="46">
        <v>1543</v>
      </c>
      <c r="B630" s="46">
        <f t="shared" si="165"/>
        <v>4</v>
      </c>
      <c r="C630" s="46">
        <f t="shared" si="166"/>
        <v>25</v>
      </c>
      <c r="D630" s="46">
        <f t="shared" si="167"/>
        <v>4</v>
      </c>
      <c r="E630" s="85">
        <v>18743</v>
      </c>
      <c r="F630" s="7" t="s">
        <v>661</v>
      </c>
      <c r="G630" s="50" t="s">
        <v>103</v>
      </c>
      <c r="H630" s="50" t="s">
        <v>306</v>
      </c>
      <c r="I630" s="50">
        <v>4</v>
      </c>
      <c r="J630" s="50">
        <v>0</v>
      </c>
      <c r="L630" s="171">
        <v>6416</v>
      </c>
      <c r="M630" s="57" t="s">
        <v>1622</v>
      </c>
      <c r="O630" s="7">
        <v>43</v>
      </c>
      <c r="P630" s="7">
        <v>12</v>
      </c>
      <c r="Q630" s="7">
        <v>14</v>
      </c>
      <c r="R630" s="7">
        <v>17</v>
      </c>
      <c r="S630" s="7">
        <v>64</v>
      </c>
      <c r="T630" s="7">
        <v>73</v>
      </c>
      <c r="U630" s="7">
        <v>38</v>
      </c>
      <c r="BG630" s="6">
        <f t="shared" si="155"/>
        <v>1</v>
      </c>
      <c r="BH630" s="6">
        <f t="shared" si="156"/>
        <v>1</v>
      </c>
      <c r="BI630" s="6">
        <f t="shared" si="157"/>
        <v>0</v>
      </c>
      <c r="BJ630" s="6">
        <f t="shared" si="158"/>
        <v>0</v>
      </c>
      <c r="BK630" s="6">
        <f t="shared" si="159"/>
        <v>0</v>
      </c>
      <c r="BL630" s="6">
        <f t="shared" si="160"/>
        <v>0</v>
      </c>
      <c r="BM630" s="6">
        <f t="shared" si="161"/>
        <v>1</v>
      </c>
      <c r="BN630" s="6">
        <f t="shared" si="162"/>
        <v>3</v>
      </c>
      <c r="BO630" s="6">
        <f t="shared" si="163"/>
        <v>0</v>
      </c>
      <c r="BP630" s="6">
        <f t="shared" si="164"/>
        <v>0</v>
      </c>
      <c r="BQ630" s="6">
        <f t="shared" si="168"/>
        <v>1</v>
      </c>
      <c r="BR630" s="6">
        <f t="shared" si="169"/>
        <v>4</v>
      </c>
      <c r="BS630" s="6">
        <f t="shared" si="170"/>
        <v>0</v>
      </c>
      <c r="BT630" s="6">
        <f t="shared" si="171"/>
        <v>0</v>
      </c>
    </row>
    <row r="631" spans="1:72" hidden="1" x14ac:dyDescent="0.2">
      <c r="A631" s="46">
        <v>1544</v>
      </c>
      <c r="B631" s="46">
        <f t="shared" si="165"/>
        <v>7</v>
      </c>
      <c r="C631" s="46">
        <f t="shared" si="166"/>
        <v>28</v>
      </c>
      <c r="D631" s="46">
        <f t="shared" si="167"/>
        <v>4</v>
      </c>
      <c r="E631" s="85">
        <v>18746</v>
      </c>
      <c r="F631" s="7" t="s">
        <v>2569</v>
      </c>
      <c r="G631" s="50" t="s">
        <v>310</v>
      </c>
      <c r="H631" s="50" t="s">
        <v>308</v>
      </c>
      <c r="I631" s="50">
        <v>0</v>
      </c>
      <c r="J631" s="50">
        <v>1</v>
      </c>
      <c r="L631" s="171">
        <v>5658</v>
      </c>
      <c r="O631" s="7">
        <v>44</v>
      </c>
      <c r="P631" s="7">
        <v>12</v>
      </c>
      <c r="Q631" s="7">
        <v>14</v>
      </c>
      <c r="R631" s="7">
        <v>18</v>
      </c>
      <c r="S631" s="7">
        <v>64</v>
      </c>
      <c r="T631" s="7">
        <v>74</v>
      </c>
      <c r="U631" s="7">
        <v>38</v>
      </c>
      <c r="BG631" s="6">
        <f t="shared" si="155"/>
        <v>0</v>
      </c>
      <c r="BH631" s="6">
        <f t="shared" si="156"/>
        <v>0</v>
      </c>
      <c r="BI631" s="6">
        <f t="shared" si="157"/>
        <v>0</v>
      </c>
      <c r="BJ631" s="6">
        <f t="shared" si="158"/>
        <v>0</v>
      </c>
      <c r="BK631" s="6">
        <f t="shared" si="159"/>
        <v>1</v>
      </c>
      <c r="BL631" s="6">
        <f t="shared" si="160"/>
        <v>1</v>
      </c>
      <c r="BM631" s="6">
        <f t="shared" si="161"/>
        <v>0</v>
      </c>
      <c r="BN631" s="6">
        <f t="shared" si="162"/>
        <v>0</v>
      </c>
      <c r="BO631" s="6">
        <f t="shared" si="163"/>
        <v>1</v>
      </c>
      <c r="BP631" s="6">
        <f t="shared" si="164"/>
        <v>1</v>
      </c>
      <c r="BQ631" s="6">
        <f t="shared" si="168"/>
        <v>0</v>
      </c>
      <c r="BR631" s="6">
        <f t="shared" si="169"/>
        <v>0</v>
      </c>
      <c r="BS631" s="6">
        <f t="shared" si="170"/>
        <v>1</v>
      </c>
      <c r="BT631" s="6">
        <f t="shared" si="171"/>
        <v>1</v>
      </c>
    </row>
    <row r="632" spans="1:72" hidden="1" x14ac:dyDescent="0.2">
      <c r="A632" s="46">
        <v>1545</v>
      </c>
      <c r="B632" s="46">
        <f t="shared" si="165"/>
        <v>5</v>
      </c>
      <c r="C632" s="46">
        <f t="shared" si="166"/>
        <v>3</v>
      </c>
      <c r="D632" s="46">
        <f t="shared" si="167"/>
        <v>5</v>
      </c>
      <c r="E632" s="85">
        <v>18751</v>
      </c>
      <c r="F632" s="7" t="s">
        <v>2070</v>
      </c>
      <c r="G632" s="50" t="s">
        <v>310</v>
      </c>
      <c r="H632" s="50" t="s">
        <v>308</v>
      </c>
      <c r="I632" s="50">
        <v>2</v>
      </c>
      <c r="J632" s="50">
        <v>3</v>
      </c>
      <c r="L632" s="171">
        <v>7335</v>
      </c>
      <c r="M632" s="57" t="s">
        <v>1623</v>
      </c>
      <c r="O632" s="7">
        <v>45</v>
      </c>
      <c r="P632" s="7">
        <v>12</v>
      </c>
      <c r="Q632" s="7">
        <v>14</v>
      </c>
      <c r="R632" s="7">
        <v>19</v>
      </c>
      <c r="S632" s="7">
        <v>66</v>
      </c>
      <c r="T632" s="7">
        <v>77</v>
      </c>
      <c r="U632" s="7">
        <v>38</v>
      </c>
      <c r="BG632" s="6">
        <f t="shared" si="155"/>
        <v>0</v>
      </c>
      <c r="BH632" s="6">
        <f t="shared" si="156"/>
        <v>0</v>
      </c>
      <c r="BI632" s="6">
        <f t="shared" si="157"/>
        <v>0</v>
      </c>
      <c r="BJ632" s="6">
        <f t="shared" si="158"/>
        <v>0</v>
      </c>
      <c r="BK632" s="6">
        <f t="shared" si="159"/>
        <v>1</v>
      </c>
      <c r="BL632" s="6">
        <f t="shared" si="160"/>
        <v>2</v>
      </c>
      <c r="BM632" s="6">
        <f t="shared" si="161"/>
        <v>0</v>
      </c>
      <c r="BN632" s="6">
        <f t="shared" si="162"/>
        <v>0</v>
      </c>
      <c r="BO632" s="6">
        <f t="shared" si="163"/>
        <v>1</v>
      </c>
      <c r="BP632" s="6">
        <f t="shared" si="164"/>
        <v>2</v>
      </c>
      <c r="BQ632" s="6">
        <f t="shared" si="168"/>
        <v>1</v>
      </c>
      <c r="BR632" s="6">
        <f t="shared" si="169"/>
        <v>1</v>
      </c>
      <c r="BS632" s="6">
        <f t="shared" si="170"/>
        <v>1</v>
      </c>
      <c r="BT632" s="6">
        <f t="shared" si="171"/>
        <v>2</v>
      </c>
    </row>
    <row r="633" spans="1:72" hidden="1" x14ac:dyDescent="0.2">
      <c r="A633" s="46">
        <v>1546</v>
      </c>
      <c r="B633" s="46">
        <f t="shared" si="165"/>
        <v>7</v>
      </c>
      <c r="C633" s="46">
        <f t="shared" si="166"/>
        <v>5</v>
      </c>
      <c r="D633" s="46">
        <f t="shared" si="167"/>
        <v>5</v>
      </c>
      <c r="E633" s="85">
        <v>18753</v>
      </c>
      <c r="F633" s="7" t="s">
        <v>259</v>
      </c>
      <c r="G633" s="50" t="s">
        <v>103</v>
      </c>
      <c r="H633" s="50" t="s">
        <v>307</v>
      </c>
      <c r="I633" s="50">
        <v>0</v>
      </c>
      <c r="J633" s="50">
        <v>0</v>
      </c>
      <c r="L633" s="171">
        <v>2791</v>
      </c>
      <c r="N633" s="46">
        <v>17</v>
      </c>
      <c r="O633" s="5">
        <v>46</v>
      </c>
      <c r="P633" s="5">
        <v>12</v>
      </c>
      <c r="Q633" s="5">
        <v>15</v>
      </c>
      <c r="R633" s="5">
        <v>19</v>
      </c>
      <c r="S633" s="5">
        <v>66</v>
      </c>
      <c r="T633" s="5">
        <v>77</v>
      </c>
      <c r="U633" s="5">
        <v>39</v>
      </c>
      <c r="BG633" s="6">
        <f t="shared" si="155"/>
        <v>0</v>
      </c>
      <c r="BH633" s="6">
        <f t="shared" si="156"/>
        <v>0</v>
      </c>
      <c r="BI633" s="6">
        <f t="shared" si="157"/>
        <v>1</v>
      </c>
      <c r="BJ633" s="6">
        <f t="shared" si="158"/>
        <v>1</v>
      </c>
      <c r="BK633" s="6">
        <f t="shared" si="159"/>
        <v>0</v>
      </c>
      <c r="BL633" s="6">
        <f t="shared" si="160"/>
        <v>0</v>
      </c>
      <c r="BM633" s="6">
        <f t="shared" si="161"/>
        <v>1</v>
      </c>
      <c r="BN633" s="6">
        <f t="shared" si="162"/>
        <v>1</v>
      </c>
      <c r="BO633" s="6">
        <f t="shared" si="163"/>
        <v>1</v>
      </c>
      <c r="BP633" s="6">
        <f t="shared" si="164"/>
        <v>3</v>
      </c>
      <c r="BQ633" s="6">
        <f t="shared" si="168"/>
        <v>0</v>
      </c>
      <c r="BR633" s="6">
        <f t="shared" si="169"/>
        <v>0</v>
      </c>
      <c r="BS633" s="6">
        <f t="shared" si="170"/>
        <v>0</v>
      </c>
      <c r="BT633" s="6">
        <f t="shared" si="171"/>
        <v>0</v>
      </c>
    </row>
    <row r="634" spans="1:72" hidden="1" x14ac:dyDescent="0.2">
      <c r="A634" s="46">
        <v>1601</v>
      </c>
      <c r="B634" s="46">
        <f t="shared" si="165"/>
        <v>7</v>
      </c>
      <c r="C634" s="46">
        <f t="shared" si="166"/>
        <v>18</v>
      </c>
      <c r="D634" s="46">
        <f t="shared" si="167"/>
        <v>8</v>
      </c>
      <c r="E634" s="85">
        <v>18858</v>
      </c>
      <c r="F634" s="7" t="s">
        <v>660</v>
      </c>
      <c r="G634" s="50" t="s">
        <v>310</v>
      </c>
      <c r="H634" s="50" t="s">
        <v>308</v>
      </c>
      <c r="I634" s="50">
        <v>1</v>
      </c>
      <c r="J634" s="50">
        <v>3</v>
      </c>
      <c r="L634" s="171">
        <v>12016</v>
      </c>
      <c r="M634" s="57" t="s">
        <v>1624</v>
      </c>
      <c r="O634" s="7">
        <v>1</v>
      </c>
      <c r="P634" s="7">
        <v>0</v>
      </c>
      <c r="Q634" s="7">
        <v>0</v>
      </c>
      <c r="R634" s="7">
        <v>1</v>
      </c>
      <c r="S634" s="7">
        <v>1</v>
      </c>
      <c r="T634" s="7">
        <v>3</v>
      </c>
      <c r="U634" s="7">
        <v>0</v>
      </c>
      <c r="BG634" s="6">
        <f t="shared" si="155"/>
        <v>0</v>
      </c>
      <c r="BH634" s="6">
        <f t="shared" si="156"/>
        <v>0</v>
      </c>
      <c r="BI634" s="6">
        <f t="shared" si="157"/>
        <v>0</v>
      </c>
      <c r="BJ634" s="6">
        <f t="shared" si="158"/>
        <v>0</v>
      </c>
      <c r="BK634" s="6">
        <f t="shared" si="159"/>
        <v>1</v>
      </c>
      <c r="BL634" s="6">
        <f t="shared" si="160"/>
        <v>1</v>
      </c>
      <c r="BM634" s="6">
        <f t="shared" si="161"/>
        <v>0</v>
      </c>
      <c r="BN634" s="6">
        <f t="shared" si="162"/>
        <v>0</v>
      </c>
      <c r="BO634" s="6">
        <f t="shared" si="163"/>
        <v>1</v>
      </c>
      <c r="BP634" s="6">
        <f t="shared" si="164"/>
        <v>4</v>
      </c>
      <c r="BQ634" s="6">
        <f t="shared" si="168"/>
        <v>1</v>
      </c>
      <c r="BR634" s="6">
        <f t="shared" si="169"/>
        <v>1</v>
      </c>
      <c r="BS634" s="6">
        <f t="shared" si="170"/>
        <v>1</v>
      </c>
      <c r="BT634" s="6">
        <f t="shared" si="171"/>
        <v>1</v>
      </c>
    </row>
    <row r="635" spans="1:72" hidden="1" x14ac:dyDescent="0.2">
      <c r="A635" s="46">
        <v>1602</v>
      </c>
      <c r="B635" s="46">
        <f t="shared" si="165"/>
        <v>2</v>
      </c>
      <c r="C635" s="46">
        <f t="shared" si="166"/>
        <v>20</v>
      </c>
      <c r="D635" s="46">
        <f t="shared" si="167"/>
        <v>8</v>
      </c>
      <c r="E635" s="85">
        <v>18860</v>
      </c>
      <c r="F635" s="7" t="s">
        <v>661</v>
      </c>
      <c r="G635" s="50" t="s">
        <v>103</v>
      </c>
      <c r="H635" s="50" t="s">
        <v>307</v>
      </c>
      <c r="I635" s="50">
        <v>1</v>
      </c>
      <c r="J635" s="50">
        <v>1</v>
      </c>
      <c r="L635" s="171">
        <v>9298</v>
      </c>
      <c r="M635" s="57" t="s">
        <v>192</v>
      </c>
      <c r="O635" s="7">
        <v>2</v>
      </c>
      <c r="P635" s="7">
        <v>0</v>
      </c>
      <c r="Q635" s="7">
        <v>1</v>
      </c>
      <c r="R635" s="7">
        <v>1</v>
      </c>
      <c r="S635" s="7">
        <v>2</v>
      </c>
      <c r="T635" s="7">
        <v>4</v>
      </c>
      <c r="U635" s="7">
        <v>1</v>
      </c>
      <c r="BG635" s="6">
        <f t="shared" si="155"/>
        <v>0</v>
      </c>
      <c r="BH635" s="6">
        <f t="shared" si="156"/>
        <v>0</v>
      </c>
      <c r="BI635" s="6">
        <f t="shared" si="157"/>
        <v>1</v>
      </c>
      <c r="BJ635" s="6">
        <f t="shared" si="158"/>
        <v>1</v>
      </c>
      <c r="BK635" s="6">
        <f t="shared" si="159"/>
        <v>0</v>
      </c>
      <c r="BL635" s="6">
        <f t="shared" si="160"/>
        <v>0</v>
      </c>
      <c r="BM635" s="6">
        <f t="shared" si="161"/>
        <v>1</v>
      </c>
      <c r="BN635" s="6">
        <f t="shared" si="162"/>
        <v>1</v>
      </c>
      <c r="BO635" s="6">
        <f t="shared" si="163"/>
        <v>1</v>
      </c>
      <c r="BP635" s="6">
        <f t="shared" si="164"/>
        <v>5</v>
      </c>
      <c r="BQ635" s="6">
        <f t="shared" si="168"/>
        <v>1</v>
      </c>
      <c r="BR635" s="6">
        <f t="shared" si="169"/>
        <v>2</v>
      </c>
      <c r="BS635" s="6">
        <f t="shared" si="170"/>
        <v>1</v>
      </c>
      <c r="BT635" s="6">
        <f t="shared" si="171"/>
        <v>2</v>
      </c>
    </row>
    <row r="636" spans="1:72" hidden="1" x14ac:dyDescent="0.2">
      <c r="A636" s="46">
        <v>1603</v>
      </c>
      <c r="B636" s="46">
        <f t="shared" si="165"/>
        <v>7</v>
      </c>
      <c r="C636" s="46">
        <f t="shared" si="166"/>
        <v>25</v>
      </c>
      <c r="D636" s="46">
        <f t="shared" si="167"/>
        <v>8</v>
      </c>
      <c r="E636" s="85">
        <v>18865</v>
      </c>
      <c r="F636" s="7" t="s">
        <v>2386</v>
      </c>
      <c r="G636" s="50" t="s">
        <v>103</v>
      </c>
      <c r="H636" s="50" t="s">
        <v>306</v>
      </c>
      <c r="I636" s="50">
        <v>4</v>
      </c>
      <c r="J636" s="50">
        <v>2</v>
      </c>
      <c r="L636" s="171">
        <v>8095</v>
      </c>
      <c r="M636" s="57" t="s">
        <v>1625</v>
      </c>
      <c r="O636" s="7">
        <v>3</v>
      </c>
      <c r="P636" s="7">
        <v>1</v>
      </c>
      <c r="Q636" s="7">
        <v>1</v>
      </c>
      <c r="R636" s="7">
        <v>1</v>
      </c>
      <c r="S636" s="7">
        <v>6</v>
      </c>
      <c r="T636" s="7">
        <v>6</v>
      </c>
      <c r="U636" s="7">
        <v>3</v>
      </c>
      <c r="BG636" s="6">
        <f t="shared" si="155"/>
        <v>1</v>
      </c>
      <c r="BH636" s="6">
        <f t="shared" si="156"/>
        <v>1</v>
      </c>
      <c r="BI636" s="6">
        <f t="shared" si="157"/>
        <v>0</v>
      </c>
      <c r="BJ636" s="6">
        <f t="shared" si="158"/>
        <v>0</v>
      </c>
      <c r="BK636" s="6">
        <f t="shared" si="159"/>
        <v>0</v>
      </c>
      <c r="BL636" s="6">
        <f t="shared" si="160"/>
        <v>0</v>
      </c>
      <c r="BM636" s="6">
        <f t="shared" si="161"/>
        <v>1</v>
      </c>
      <c r="BN636" s="6">
        <f t="shared" si="162"/>
        <v>2</v>
      </c>
      <c r="BO636" s="6">
        <f t="shared" si="163"/>
        <v>0</v>
      </c>
      <c r="BP636" s="6">
        <f t="shared" si="164"/>
        <v>0</v>
      </c>
      <c r="BQ636" s="6">
        <f t="shared" si="168"/>
        <v>1</v>
      </c>
      <c r="BR636" s="6">
        <f t="shared" si="169"/>
        <v>3</v>
      </c>
      <c r="BS636" s="6">
        <f t="shared" si="170"/>
        <v>1</v>
      </c>
      <c r="BT636" s="6">
        <f t="shared" si="171"/>
        <v>3</v>
      </c>
    </row>
    <row r="637" spans="1:72" hidden="1" x14ac:dyDescent="0.2">
      <c r="A637" s="46">
        <v>1604</v>
      </c>
      <c r="B637" s="46">
        <f t="shared" si="165"/>
        <v>3</v>
      </c>
      <c r="C637" s="46">
        <f t="shared" si="166"/>
        <v>28</v>
      </c>
      <c r="D637" s="46">
        <f t="shared" si="167"/>
        <v>8</v>
      </c>
      <c r="E637" s="85">
        <v>18868</v>
      </c>
      <c r="F637" s="7" t="s">
        <v>1412</v>
      </c>
      <c r="G637" s="50" t="s">
        <v>310</v>
      </c>
      <c r="H637" s="50" t="s">
        <v>308</v>
      </c>
      <c r="I637" s="50">
        <v>0</v>
      </c>
      <c r="J637" s="50">
        <v>2</v>
      </c>
      <c r="L637" s="171">
        <v>8400</v>
      </c>
      <c r="O637" s="7">
        <v>4</v>
      </c>
      <c r="P637" s="7">
        <v>1</v>
      </c>
      <c r="Q637" s="7">
        <v>1</v>
      </c>
      <c r="R637" s="7">
        <v>2</v>
      </c>
      <c r="S637" s="7">
        <v>6</v>
      </c>
      <c r="T637" s="7">
        <v>8</v>
      </c>
      <c r="U637" s="7">
        <v>3</v>
      </c>
      <c r="BG637" s="6">
        <f t="shared" si="155"/>
        <v>0</v>
      </c>
      <c r="BH637" s="6">
        <f t="shared" si="156"/>
        <v>0</v>
      </c>
      <c r="BI637" s="6">
        <f t="shared" si="157"/>
        <v>0</v>
      </c>
      <c r="BJ637" s="6">
        <f t="shared" si="158"/>
        <v>0</v>
      </c>
      <c r="BK637" s="6">
        <f t="shared" si="159"/>
        <v>1</v>
      </c>
      <c r="BL637" s="6">
        <f t="shared" si="160"/>
        <v>1</v>
      </c>
      <c r="BM637" s="6">
        <f t="shared" si="161"/>
        <v>0</v>
      </c>
      <c r="BN637" s="6">
        <f t="shared" si="162"/>
        <v>0</v>
      </c>
      <c r="BO637" s="6">
        <f t="shared" si="163"/>
        <v>1</v>
      </c>
      <c r="BP637" s="6">
        <f t="shared" si="164"/>
        <v>1</v>
      </c>
      <c r="BQ637" s="6">
        <f t="shared" si="168"/>
        <v>0</v>
      </c>
      <c r="BR637" s="6">
        <f t="shared" si="169"/>
        <v>0</v>
      </c>
      <c r="BS637" s="6">
        <f t="shared" si="170"/>
        <v>1</v>
      </c>
      <c r="BT637" s="6">
        <f t="shared" si="171"/>
        <v>4</v>
      </c>
    </row>
    <row r="638" spans="1:72" hidden="1" x14ac:dyDescent="0.2">
      <c r="A638" s="46">
        <v>1605</v>
      </c>
      <c r="B638" s="46">
        <f t="shared" si="165"/>
        <v>7</v>
      </c>
      <c r="C638" s="46">
        <f t="shared" si="166"/>
        <v>1</v>
      </c>
      <c r="D638" s="46">
        <f t="shared" si="167"/>
        <v>9</v>
      </c>
      <c r="E638" s="85">
        <v>18872</v>
      </c>
      <c r="F638" s="7" t="s">
        <v>2231</v>
      </c>
      <c r="G638" s="50" t="s">
        <v>103</v>
      </c>
      <c r="H638" s="50" t="s">
        <v>306</v>
      </c>
      <c r="I638" s="50">
        <v>1</v>
      </c>
      <c r="J638" s="50">
        <v>0</v>
      </c>
      <c r="L638" s="171">
        <v>8969</v>
      </c>
      <c r="M638" s="57" t="s">
        <v>1626</v>
      </c>
      <c r="O638" s="7">
        <v>5</v>
      </c>
      <c r="P638" s="7">
        <v>2</v>
      </c>
      <c r="Q638" s="7">
        <v>1</v>
      </c>
      <c r="R638" s="7">
        <v>2</v>
      </c>
      <c r="S638" s="7">
        <v>7</v>
      </c>
      <c r="T638" s="7">
        <v>8</v>
      </c>
      <c r="U638" s="7">
        <v>5</v>
      </c>
      <c r="BG638" s="6">
        <f t="shared" si="155"/>
        <v>1</v>
      </c>
      <c r="BH638" s="6">
        <f t="shared" si="156"/>
        <v>1</v>
      </c>
      <c r="BI638" s="6">
        <f t="shared" si="157"/>
        <v>0</v>
      </c>
      <c r="BJ638" s="6">
        <f t="shared" si="158"/>
        <v>0</v>
      </c>
      <c r="BK638" s="6">
        <f t="shared" si="159"/>
        <v>0</v>
      </c>
      <c r="BL638" s="6">
        <f t="shared" si="160"/>
        <v>0</v>
      </c>
      <c r="BM638" s="6">
        <f t="shared" si="161"/>
        <v>1</v>
      </c>
      <c r="BN638" s="6">
        <f t="shared" si="162"/>
        <v>1</v>
      </c>
      <c r="BO638" s="6">
        <f t="shared" si="163"/>
        <v>0</v>
      </c>
      <c r="BP638" s="6">
        <f t="shared" si="164"/>
        <v>0</v>
      </c>
      <c r="BQ638" s="6">
        <f t="shared" si="168"/>
        <v>1</v>
      </c>
      <c r="BR638" s="6">
        <f t="shared" si="169"/>
        <v>1</v>
      </c>
      <c r="BS638" s="6">
        <f t="shared" si="170"/>
        <v>0</v>
      </c>
      <c r="BT638" s="6">
        <f t="shared" si="171"/>
        <v>0</v>
      </c>
    </row>
    <row r="639" spans="1:72" hidden="1" x14ac:dyDescent="0.2">
      <c r="A639" s="46">
        <v>1606</v>
      </c>
      <c r="B639" s="46">
        <f t="shared" si="165"/>
        <v>2</v>
      </c>
      <c r="C639" s="46">
        <f t="shared" si="166"/>
        <v>3</v>
      </c>
      <c r="D639" s="46">
        <f t="shared" si="167"/>
        <v>9</v>
      </c>
      <c r="E639" s="85">
        <v>18874</v>
      </c>
      <c r="F639" s="7" t="s">
        <v>2727</v>
      </c>
      <c r="G639" s="50" t="s">
        <v>103</v>
      </c>
      <c r="H639" s="50" t="s">
        <v>308</v>
      </c>
      <c r="I639" s="50">
        <v>0</v>
      </c>
      <c r="J639" s="50">
        <v>2</v>
      </c>
      <c r="L639" s="171">
        <v>7976</v>
      </c>
      <c r="O639" s="7">
        <v>6</v>
      </c>
      <c r="P639" s="7">
        <v>2</v>
      </c>
      <c r="Q639" s="7">
        <v>1</v>
      </c>
      <c r="R639" s="7">
        <v>3</v>
      </c>
      <c r="S639" s="7">
        <v>7</v>
      </c>
      <c r="T639" s="7">
        <v>10</v>
      </c>
      <c r="U639" s="7">
        <v>5</v>
      </c>
      <c r="BG639" s="6">
        <f t="shared" si="155"/>
        <v>0</v>
      </c>
      <c r="BH639" s="6">
        <f t="shared" si="156"/>
        <v>0</v>
      </c>
      <c r="BI639" s="6">
        <f t="shared" si="157"/>
        <v>0</v>
      </c>
      <c r="BJ639" s="6">
        <f t="shared" si="158"/>
        <v>0</v>
      </c>
      <c r="BK639" s="6">
        <f t="shared" si="159"/>
        <v>1</v>
      </c>
      <c r="BL639" s="6">
        <f t="shared" si="160"/>
        <v>1</v>
      </c>
      <c r="BM639" s="6">
        <f t="shared" si="161"/>
        <v>0</v>
      </c>
      <c r="BN639" s="6">
        <f t="shared" si="162"/>
        <v>0</v>
      </c>
      <c r="BO639" s="6">
        <f t="shared" si="163"/>
        <v>1</v>
      </c>
      <c r="BP639" s="6">
        <f t="shared" si="164"/>
        <v>1</v>
      </c>
      <c r="BQ639" s="6">
        <f t="shared" si="168"/>
        <v>0</v>
      </c>
      <c r="BR639" s="6">
        <f t="shared" si="169"/>
        <v>0</v>
      </c>
      <c r="BS639" s="6">
        <f t="shared" si="170"/>
        <v>1</v>
      </c>
      <c r="BT639" s="6">
        <f t="shared" si="171"/>
        <v>1</v>
      </c>
    </row>
    <row r="640" spans="1:72" hidden="1" x14ac:dyDescent="0.2">
      <c r="A640" s="46">
        <v>1607</v>
      </c>
      <c r="B640" s="46">
        <f t="shared" si="165"/>
        <v>7</v>
      </c>
      <c r="C640" s="46">
        <f t="shared" si="166"/>
        <v>8</v>
      </c>
      <c r="D640" s="46">
        <f t="shared" si="167"/>
        <v>9</v>
      </c>
      <c r="E640" s="85">
        <v>18879</v>
      </c>
      <c r="F640" s="7" t="s">
        <v>1701</v>
      </c>
      <c r="G640" s="50" t="s">
        <v>310</v>
      </c>
      <c r="H640" s="50" t="s">
        <v>307</v>
      </c>
      <c r="I640" s="50">
        <v>3</v>
      </c>
      <c r="J640" s="50">
        <v>3</v>
      </c>
      <c r="L640" s="171">
        <v>14840</v>
      </c>
      <c r="M640" s="57" t="s">
        <v>471</v>
      </c>
      <c r="O640" s="7">
        <v>7</v>
      </c>
      <c r="P640" s="7">
        <v>2</v>
      </c>
      <c r="Q640" s="7">
        <v>2</v>
      </c>
      <c r="R640" s="7">
        <v>3</v>
      </c>
      <c r="S640" s="7">
        <v>10</v>
      </c>
      <c r="T640" s="7">
        <v>13</v>
      </c>
      <c r="U640" s="7">
        <v>6</v>
      </c>
      <c r="BG640" s="6">
        <f t="shared" si="155"/>
        <v>0</v>
      </c>
      <c r="BH640" s="6">
        <f t="shared" si="156"/>
        <v>0</v>
      </c>
      <c r="BI640" s="6">
        <f t="shared" si="157"/>
        <v>1</v>
      </c>
      <c r="BJ640" s="6">
        <f t="shared" si="158"/>
        <v>1</v>
      </c>
      <c r="BK640" s="6">
        <f t="shared" si="159"/>
        <v>0</v>
      </c>
      <c r="BL640" s="6">
        <f t="shared" si="160"/>
        <v>0</v>
      </c>
      <c r="BM640" s="6">
        <f t="shared" si="161"/>
        <v>1</v>
      </c>
      <c r="BN640" s="6">
        <f t="shared" si="162"/>
        <v>1</v>
      </c>
      <c r="BO640" s="6">
        <f t="shared" si="163"/>
        <v>1</v>
      </c>
      <c r="BP640" s="6">
        <f t="shared" si="164"/>
        <v>2</v>
      </c>
      <c r="BQ640" s="6">
        <f t="shared" si="168"/>
        <v>1</v>
      </c>
      <c r="BR640" s="6">
        <f t="shared" si="169"/>
        <v>1</v>
      </c>
      <c r="BS640" s="6">
        <f t="shared" si="170"/>
        <v>1</v>
      </c>
      <c r="BT640" s="6">
        <f t="shared" si="171"/>
        <v>2</v>
      </c>
    </row>
    <row r="641" spans="1:72" hidden="1" x14ac:dyDescent="0.2">
      <c r="A641" s="46">
        <v>1608</v>
      </c>
      <c r="B641" s="46">
        <f t="shared" si="165"/>
        <v>3</v>
      </c>
      <c r="C641" s="46">
        <f t="shared" si="166"/>
        <v>11</v>
      </c>
      <c r="D641" s="46">
        <f t="shared" si="167"/>
        <v>9</v>
      </c>
      <c r="E641" s="85">
        <v>18882</v>
      </c>
      <c r="F641" s="7" t="s">
        <v>3579</v>
      </c>
      <c r="G641" s="50" t="s">
        <v>310</v>
      </c>
      <c r="H641" s="50" t="s">
        <v>308</v>
      </c>
      <c r="I641" s="50">
        <v>1</v>
      </c>
      <c r="J641" s="50">
        <v>2</v>
      </c>
      <c r="L641" s="171">
        <v>5646</v>
      </c>
      <c r="M641" s="57" t="s">
        <v>726</v>
      </c>
      <c r="O641" s="7">
        <v>8</v>
      </c>
      <c r="P641" s="7">
        <v>2</v>
      </c>
      <c r="Q641" s="7">
        <v>2</v>
      </c>
      <c r="R641" s="7">
        <v>4</v>
      </c>
      <c r="S641" s="7">
        <v>11</v>
      </c>
      <c r="T641" s="7">
        <v>15</v>
      </c>
      <c r="U641" s="7">
        <v>6</v>
      </c>
      <c r="BG641" s="6">
        <f t="shared" si="155"/>
        <v>0</v>
      </c>
      <c r="BH641" s="6">
        <f t="shared" si="156"/>
        <v>0</v>
      </c>
      <c r="BI641" s="6">
        <f t="shared" si="157"/>
        <v>0</v>
      </c>
      <c r="BJ641" s="6">
        <f t="shared" si="158"/>
        <v>0</v>
      </c>
      <c r="BK641" s="6">
        <f t="shared" si="159"/>
        <v>1</v>
      </c>
      <c r="BL641" s="6">
        <f t="shared" si="160"/>
        <v>1</v>
      </c>
      <c r="BM641" s="6">
        <f t="shared" si="161"/>
        <v>0</v>
      </c>
      <c r="BN641" s="6">
        <f t="shared" si="162"/>
        <v>0</v>
      </c>
      <c r="BO641" s="6">
        <f t="shared" si="163"/>
        <v>1</v>
      </c>
      <c r="BP641" s="6">
        <f t="shared" si="164"/>
        <v>3</v>
      </c>
      <c r="BQ641" s="6">
        <f t="shared" si="168"/>
        <v>1</v>
      </c>
      <c r="BR641" s="6">
        <f t="shared" si="169"/>
        <v>2</v>
      </c>
      <c r="BS641" s="6">
        <f t="shared" si="170"/>
        <v>1</v>
      </c>
      <c r="BT641" s="6">
        <f t="shared" si="171"/>
        <v>3</v>
      </c>
    </row>
    <row r="642" spans="1:72" hidden="1" x14ac:dyDescent="0.2">
      <c r="A642" s="46">
        <v>1609</v>
      </c>
      <c r="B642" s="46">
        <f t="shared" si="165"/>
        <v>7</v>
      </c>
      <c r="C642" s="46">
        <f t="shared" si="166"/>
        <v>15</v>
      </c>
      <c r="D642" s="46">
        <f t="shared" si="167"/>
        <v>9</v>
      </c>
      <c r="E642" s="85">
        <v>18886</v>
      </c>
      <c r="F642" s="7" t="s">
        <v>1113</v>
      </c>
      <c r="G642" s="50" t="s">
        <v>103</v>
      </c>
      <c r="H642" s="50" t="s">
        <v>306</v>
      </c>
      <c r="I642" s="50">
        <v>3</v>
      </c>
      <c r="J642" s="50">
        <v>1</v>
      </c>
      <c r="L642" s="171">
        <v>5935</v>
      </c>
      <c r="M642" s="57" t="s">
        <v>2811</v>
      </c>
      <c r="O642" s="7">
        <v>9</v>
      </c>
      <c r="P642" s="7">
        <v>3</v>
      </c>
      <c r="Q642" s="7">
        <v>2</v>
      </c>
      <c r="R642" s="7">
        <v>4</v>
      </c>
      <c r="S642" s="7">
        <v>14</v>
      </c>
      <c r="T642" s="7">
        <v>16</v>
      </c>
      <c r="U642" s="7">
        <v>8</v>
      </c>
      <c r="BG642" s="6">
        <f t="shared" ref="BG642:BG705" si="172">IF(H642="W",1,0)</f>
        <v>1</v>
      </c>
      <c r="BH642" s="6">
        <f t="shared" ref="BH642:BH705" si="173">IF(H642="W",BH641+1,0)</f>
        <v>1</v>
      </c>
      <c r="BI642" s="6">
        <f t="shared" ref="BI642:BI705" si="174">IF(H642="D",1,0)</f>
        <v>0</v>
      </c>
      <c r="BJ642" s="6">
        <f t="shared" ref="BJ642:BJ705" si="175">IF(H642="D",BJ641+1,0)</f>
        <v>0</v>
      </c>
      <c r="BK642" s="6">
        <f t="shared" ref="BK642:BK705" si="176">IF(H642="L",1,0)</f>
        <v>0</v>
      </c>
      <c r="BL642" s="6">
        <f t="shared" ref="BL642:BL705" si="177">IF(H642="L",BL641+1,0)</f>
        <v>0</v>
      </c>
      <c r="BM642" s="6">
        <f t="shared" ref="BM642:BM705" si="178">IF(OR(H642="W",H642="D"),1,0)</f>
        <v>1</v>
      </c>
      <c r="BN642" s="6">
        <f t="shared" ref="BN642:BN705" si="179">IF(OR(H642="W",H642="D"),BN641+1,0)</f>
        <v>1</v>
      </c>
      <c r="BO642" s="6">
        <f t="shared" ref="BO642:BO705" si="180">IF(OR(H642="L",H642="D"),1,0)</f>
        <v>0</v>
      </c>
      <c r="BP642" s="6">
        <f t="shared" ref="BP642:BP705" si="181">IF(OR(H642="L",H642="D"),BP641+1,0)</f>
        <v>0</v>
      </c>
      <c r="BQ642" s="6">
        <f t="shared" si="168"/>
        <v>1</v>
      </c>
      <c r="BR642" s="6">
        <f t="shared" si="169"/>
        <v>3</v>
      </c>
      <c r="BS642" s="6">
        <f t="shared" si="170"/>
        <v>1</v>
      </c>
      <c r="BT642" s="6">
        <f t="shared" si="171"/>
        <v>4</v>
      </c>
    </row>
    <row r="643" spans="1:72" hidden="1" x14ac:dyDescent="0.2">
      <c r="A643" s="46">
        <v>1610</v>
      </c>
      <c r="B643" s="46">
        <f t="shared" ref="B643:B706" si="182">WEEKDAY(E643)</f>
        <v>7</v>
      </c>
      <c r="C643" s="46">
        <f t="shared" ref="C643:C706" si="183">DAY(E643)</f>
        <v>22</v>
      </c>
      <c r="D643" s="46">
        <f t="shared" ref="D643:D706" si="184">MONTH(E643)</f>
        <v>9</v>
      </c>
      <c r="E643" s="85">
        <v>18893</v>
      </c>
      <c r="F643" s="7" t="s">
        <v>3153</v>
      </c>
      <c r="G643" s="50" t="s">
        <v>310</v>
      </c>
      <c r="H643" s="50" t="s">
        <v>308</v>
      </c>
      <c r="I643" s="50">
        <v>0</v>
      </c>
      <c r="J643" s="50">
        <v>2</v>
      </c>
      <c r="L643" s="171">
        <v>23083</v>
      </c>
      <c r="O643" s="7">
        <v>10</v>
      </c>
      <c r="P643" s="7">
        <v>3</v>
      </c>
      <c r="Q643" s="7">
        <v>2</v>
      </c>
      <c r="R643" s="7">
        <v>5</v>
      </c>
      <c r="S643" s="7">
        <v>14</v>
      </c>
      <c r="T643" s="7">
        <v>18</v>
      </c>
      <c r="U643" s="7">
        <v>8</v>
      </c>
      <c r="BG643" s="6">
        <f t="shared" si="172"/>
        <v>0</v>
      </c>
      <c r="BH643" s="6">
        <f t="shared" si="173"/>
        <v>0</v>
      </c>
      <c r="BI643" s="6">
        <f t="shared" si="174"/>
        <v>0</v>
      </c>
      <c r="BJ643" s="6">
        <f t="shared" si="175"/>
        <v>0</v>
      </c>
      <c r="BK643" s="6">
        <f t="shared" si="176"/>
        <v>1</v>
      </c>
      <c r="BL643" s="6">
        <f t="shared" si="177"/>
        <v>1</v>
      </c>
      <c r="BM643" s="6">
        <f t="shared" si="178"/>
        <v>0</v>
      </c>
      <c r="BN643" s="6">
        <f t="shared" si="179"/>
        <v>0</v>
      </c>
      <c r="BO643" s="6">
        <f t="shared" si="180"/>
        <v>1</v>
      </c>
      <c r="BP643" s="6">
        <f t="shared" si="181"/>
        <v>1</v>
      </c>
      <c r="BQ643" s="6">
        <f t="shared" ref="BQ643:BQ706" si="185">IF(I643&gt;0,1,0)</f>
        <v>0</v>
      </c>
      <c r="BR643" s="6">
        <f t="shared" ref="BR643:BR706" si="186">IF(I643&gt;0,BR642+1,0)</f>
        <v>0</v>
      </c>
      <c r="BS643" s="6">
        <f t="shared" si="170"/>
        <v>1</v>
      </c>
      <c r="BT643" s="6">
        <f t="shared" si="171"/>
        <v>5</v>
      </c>
    </row>
    <row r="644" spans="1:72" hidden="1" x14ac:dyDescent="0.2">
      <c r="A644" s="46">
        <v>1611</v>
      </c>
      <c r="B644" s="46">
        <f t="shared" si="182"/>
        <v>7</v>
      </c>
      <c r="C644" s="46">
        <f t="shared" si="183"/>
        <v>29</v>
      </c>
      <c r="D644" s="46">
        <f t="shared" si="184"/>
        <v>9</v>
      </c>
      <c r="E644" s="85">
        <v>18900</v>
      </c>
      <c r="F644" s="7" t="s">
        <v>3369</v>
      </c>
      <c r="G644" s="50" t="s">
        <v>103</v>
      </c>
      <c r="H644" s="50" t="s">
        <v>306</v>
      </c>
      <c r="I644" s="50">
        <v>2</v>
      </c>
      <c r="J644" s="50">
        <v>1</v>
      </c>
      <c r="L644" s="171">
        <v>6710</v>
      </c>
      <c r="M644" s="57" t="s">
        <v>2812</v>
      </c>
      <c r="O644" s="7">
        <v>11</v>
      </c>
      <c r="P644" s="7">
        <v>4</v>
      </c>
      <c r="Q644" s="7">
        <v>2</v>
      </c>
      <c r="R644" s="7">
        <v>5</v>
      </c>
      <c r="S644" s="7">
        <v>16</v>
      </c>
      <c r="T644" s="7">
        <v>19</v>
      </c>
      <c r="U644" s="7">
        <v>10</v>
      </c>
      <c r="BG644" s="6">
        <f t="shared" si="172"/>
        <v>1</v>
      </c>
      <c r="BH644" s="6">
        <f t="shared" si="173"/>
        <v>1</v>
      </c>
      <c r="BI644" s="6">
        <f t="shared" si="174"/>
        <v>0</v>
      </c>
      <c r="BJ644" s="6">
        <f t="shared" si="175"/>
        <v>0</v>
      </c>
      <c r="BK644" s="6">
        <f t="shared" si="176"/>
        <v>0</v>
      </c>
      <c r="BL644" s="6">
        <f t="shared" si="177"/>
        <v>0</v>
      </c>
      <c r="BM644" s="6">
        <f t="shared" si="178"/>
        <v>1</v>
      </c>
      <c r="BN644" s="6">
        <f t="shared" si="179"/>
        <v>1</v>
      </c>
      <c r="BO644" s="6">
        <f t="shared" si="180"/>
        <v>0</v>
      </c>
      <c r="BP644" s="6">
        <f t="shared" si="181"/>
        <v>0</v>
      </c>
      <c r="BQ644" s="6">
        <f t="shared" si="185"/>
        <v>1</v>
      </c>
      <c r="BR644" s="6">
        <f t="shared" si="186"/>
        <v>1</v>
      </c>
      <c r="BS644" s="6">
        <f t="shared" si="170"/>
        <v>1</v>
      </c>
      <c r="BT644" s="6">
        <f t="shared" si="171"/>
        <v>6</v>
      </c>
    </row>
    <row r="645" spans="1:72" hidden="1" x14ac:dyDescent="0.2">
      <c r="A645" s="46">
        <v>1612</v>
      </c>
      <c r="B645" s="46">
        <f t="shared" si="182"/>
        <v>7</v>
      </c>
      <c r="C645" s="46">
        <f t="shared" si="183"/>
        <v>6</v>
      </c>
      <c r="D645" s="46">
        <f t="shared" si="184"/>
        <v>10</v>
      </c>
      <c r="E645" s="85">
        <v>18907</v>
      </c>
      <c r="F645" s="7" t="s">
        <v>583</v>
      </c>
      <c r="G645" s="50" t="s">
        <v>310</v>
      </c>
      <c r="H645" s="50" t="s">
        <v>307</v>
      </c>
      <c r="I645" s="50">
        <v>1</v>
      </c>
      <c r="J645" s="50">
        <v>1</v>
      </c>
      <c r="L645" s="171">
        <v>6087</v>
      </c>
      <c r="M645" s="57" t="s">
        <v>2286</v>
      </c>
      <c r="O645" s="7">
        <v>12</v>
      </c>
      <c r="P645" s="7">
        <v>4</v>
      </c>
      <c r="Q645" s="7">
        <v>3</v>
      </c>
      <c r="R645" s="7">
        <v>5</v>
      </c>
      <c r="S645" s="7">
        <v>17</v>
      </c>
      <c r="T645" s="7">
        <v>20</v>
      </c>
      <c r="U645" s="7">
        <v>11</v>
      </c>
      <c r="BG645" s="6">
        <f t="shared" si="172"/>
        <v>0</v>
      </c>
      <c r="BH645" s="6">
        <f t="shared" si="173"/>
        <v>0</v>
      </c>
      <c r="BI645" s="6">
        <f t="shared" si="174"/>
        <v>1</v>
      </c>
      <c r="BJ645" s="6">
        <f t="shared" si="175"/>
        <v>1</v>
      </c>
      <c r="BK645" s="6">
        <f t="shared" si="176"/>
        <v>0</v>
      </c>
      <c r="BL645" s="6">
        <f t="shared" si="177"/>
        <v>0</v>
      </c>
      <c r="BM645" s="6">
        <f t="shared" si="178"/>
        <v>1</v>
      </c>
      <c r="BN645" s="6">
        <f t="shared" si="179"/>
        <v>2</v>
      </c>
      <c r="BO645" s="6">
        <f t="shared" si="180"/>
        <v>1</v>
      </c>
      <c r="BP645" s="6">
        <f t="shared" si="181"/>
        <v>1</v>
      </c>
      <c r="BQ645" s="6">
        <f t="shared" si="185"/>
        <v>1</v>
      </c>
      <c r="BR645" s="6">
        <f t="shared" si="186"/>
        <v>2</v>
      </c>
      <c r="BS645" s="6">
        <f t="shared" si="170"/>
        <v>1</v>
      </c>
      <c r="BT645" s="6">
        <f t="shared" si="171"/>
        <v>7</v>
      </c>
    </row>
    <row r="646" spans="1:72" hidden="1" x14ac:dyDescent="0.2">
      <c r="A646" s="46">
        <v>1613</v>
      </c>
      <c r="B646" s="46">
        <f t="shared" si="182"/>
        <v>7</v>
      </c>
      <c r="C646" s="46">
        <f t="shared" si="183"/>
        <v>13</v>
      </c>
      <c r="D646" s="46">
        <f t="shared" si="184"/>
        <v>10</v>
      </c>
      <c r="E646" s="85">
        <v>18914</v>
      </c>
      <c r="F646" s="7" t="s">
        <v>3</v>
      </c>
      <c r="G646" s="50" t="s">
        <v>103</v>
      </c>
      <c r="H646" s="50" t="s">
        <v>306</v>
      </c>
      <c r="I646" s="50">
        <v>3</v>
      </c>
      <c r="J646" s="50">
        <v>0</v>
      </c>
      <c r="L646" s="171">
        <v>7577</v>
      </c>
      <c r="M646" s="57" t="s">
        <v>278</v>
      </c>
      <c r="O646" s="7">
        <v>13</v>
      </c>
      <c r="P646" s="7">
        <v>5</v>
      </c>
      <c r="Q646" s="7">
        <v>3</v>
      </c>
      <c r="R646" s="7">
        <v>5</v>
      </c>
      <c r="S646" s="7">
        <v>20</v>
      </c>
      <c r="T646" s="7">
        <v>20</v>
      </c>
      <c r="U646" s="7">
        <v>13</v>
      </c>
      <c r="BG646" s="6">
        <f t="shared" si="172"/>
        <v>1</v>
      </c>
      <c r="BH646" s="6">
        <f t="shared" si="173"/>
        <v>1</v>
      </c>
      <c r="BI646" s="6">
        <f t="shared" si="174"/>
        <v>0</v>
      </c>
      <c r="BJ646" s="6">
        <f t="shared" si="175"/>
        <v>0</v>
      </c>
      <c r="BK646" s="6">
        <f t="shared" si="176"/>
        <v>0</v>
      </c>
      <c r="BL646" s="6">
        <f t="shared" si="177"/>
        <v>0</v>
      </c>
      <c r="BM646" s="6">
        <f t="shared" si="178"/>
        <v>1</v>
      </c>
      <c r="BN646" s="6">
        <f t="shared" si="179"/>
        <v>3</v>
      </c>
      <c r="BO646" s="6">
        <f t="shared" si="180"/>
        <v>0</v>
      </c>
      <c r="BP646" s="6">
        <f t="shared" si="181"/>
        <v>0</v>
      </c>
      <c r="BQ646" s="6">
        <f t="shared" si="185"/>
        <v>1</v>
      </c>
      <c r="BR646" s="6">
        <f t="shared" si="186"/>
        <v>3</v>
      </c>
      <c r="BS646" s="6">
        <f t="shared" si="170"/>
        <v>0</v>
      </c>
      <c r="BT646" s="6">
        <f t="shared" si="171"/>
        <v>0</v>
      </c>
    </row>
    <row r="647" spans="1:72" hidden="1" x14ac:dyDescent="0.2">
      <c r="A647" s="46">
        <v>1614</v>
      </c>
      <c r="B647" s="46">
        <f t="shared" si="182"/>
        <v>7</v>
      </c>
      <c r="C647" s="46">
        <f t="shared" si="183"/>
        <v>20</v>
      </c>
      <c r="D647" s="46">
        <f t="shared" si="184"/>
        <v>10</v>
      </c>
      <c r="E647" s="85">
        <v>18921</v>
      </c>
      <c r="F647" s="7" t="s">
        <v>2348</v>
      </c>
      <c r="G647" s="50" t="s">
        <v>310</v>
      </c>
      <c r="H647" s="50" t="s">
        <v>306</v>
      </c>
      <c r="I647" s="50">
        <v>2</v>
      </c>
      <c r="J647" s="50">
        <v>0</v>
      </c>
      <c r="L647" s="171">
        <v>4994</v>
      </c>
      <c r="M647" s="57" t="s">
        <v>3227</v>
      </c>
      <c r="O647" s="7">
        <v>14</v>
      </c>
      <c r="P647" s="7">
        <v>6</v>
      </c>
      <c r="Q647" s="7">
        <v>3</v>
      </c>
      <c r="R647" s="7">
        <v>5</v>
      </c>
      <c r="S647" s="7">
        <v>22</v>
      </c>
      <c r="T647" s="7">
        <v>20</v>
      </c>
      <c r="U647" s="7">
        <v>15</v>
      </c>
      <c r="BG647" s="6">
        <f t="shared" si="172"/>
        <v>1</v>
      </c>
      <c r="BH647" s="6">
        <f t="shared" si="173"/>
        <v>2</v>
      </c>
      <c r="BI647" s="6">
        <f t="shared" si="174"/>
        <v>0</v>
      </c>
      <c r="BJ647" s="6">
        <f t="shared" si="175"/>
        <v>0</v>
      </c>
      <c r="BK647" s="6">
        <f t="shared" si="176"/>
        <v>0</v>
      </c>
      <c r="BL647" s="6">
        <f t="shared" si="177"/>
        <v>0</v>
      </c>
      <c r="BM647" s="6">
        <f t="shared" si="178"/>
        <v>1</v>
      </c>
      <c r="BN647" s="6">
        <f t="shared" si="179"/>
        <v>4</v>
      </c>
      <c r="BO647" s="6">
        <f t="shared" si="180"/>
        <v>0</v>
      </c>
      <c r="BP647" s="6">
        <f t="shared" si="181"/>
        <v>0</v>
      </c>
      <c r="BQ647" s="6">
        <f t="shared" si="185"/>
        <v>1</v>
      </c>
      <c r="BR647" s="6">
        <f t="shared" si="186"/>
        <v>4</v>
      </c>
      <c r="BS647" s="6">
        <f t="shared" si="170"/>
        <v>0</v>
      </c>
      <c r="BT647" s="6">
        <f t="shared" si="171"/>
        <v>0</v>
      </c>
    </row>
    <row r="648" spans="1:72" hidden="1" x14ac:dyDescent="0.2">
      <c r="A648" s="46">
        <v>1615</v>
      </c>
      <c r="B648" s="46">
        <f t="shared" si="182"/>
        <v>7</v>
      </c>
      <c r="C648" s="46">
        <f t="shared" si="183"/>
        <v>27</v>
      </c>
      <c r="D648" s="46">
        <f t="shared" si="184"/>
        <v>10</v>
      </c>
      <c r="E648" s="85">
        <v>18928</v>
      </c>
      <c r="F648" s="7" t="s">
        <v>691</v>
      </c>
      <c r="G648" s="50" t="s">
        <v>103</v>
      </c>
      <c r="H648" s="50" t="s">
        <v>306</v>
      </c>
      <c r="I648" s="50">
        <v>6</v>
      </c>
      <c r="J648" s="50">
        <v>1</v>
      </c>
      <c r="L648" s="171">
        <v>7538</v>
      </c>
      <c r="M648" s="57" t="s">
        <v>3228</v>
      </c>
      <c r="O648" s="7">
        <v>15</v>
      </c>
      <c r="P648" s="7">
        <v>7</v>
      </c>
      <c r="Q648" s="7">
        <v>3</v>
      </c>
      <c r="R648" s="7">
        <v>5</v>
      </c>
      <c r="S648" s="7">
        <v>28</v>
      </c>
      <c r="T648" s="7">
        <v>21</v>
      </c>
      <c r="U648" s="7">
        <v>17</v>
      </c>
      <c r="BG648" s="6">
        <f t="shared" si="172"/>
        <v>1</v>
      </c>
      <c r="BH648" s="6">
        <f t="shared" si="173"/>
        <v>3</v>
      </c>
      <c r="BI648" s="6">
        <f t="shared" si="174"/>
        <v>0</v>
      </c>
      <c r="BJ648" s="6">
        <f t="shared" si="175"/>
        <v>0</v>
      </c>
      <c r="BK648" s="6">
        <f t="shared" si="176"/>
        <v>0</v>
      </c>
      <c r="BL648" s="6">
        <f t="shared" si="177"/>
        <v>0</v>
      </c>
      <c r="BM648" s="6">
        <f t="shared" si="178"/>
        <v>1</v>
      </c>
      <c r="BN648" s="6">
        <f t="shared" si="179"/>
        <v>5</v>
      </c>
      <c r="BO648" s="6">
        <f t="shared" si="180"/>
        <v>0</v>
      </c>
      <c r="BP648" s="6">
        <f t="shared" si="181"/>
        <v>0</v>
      </c>
      <c r="BQ648" s="6">
        <f t="shared" si="185"/>
        <v>1</v>
      </c>
      <c r="BR648" s="6">
        <f t="shared" si="186"/>
        <v>5</v>
      </c>
      <c r="BS648" s="6">
        <f t="shared" si="170"/>
        <v>1</v>
      </c>
      <c r="BT648" s="6">
        <f t="shared" si="171"/>
        <v>1</v>
      </c>
    </row>
    <row r="649" spans="1:72" hidden="1" x14ac:dyDescent="0.2">
      <c r="A649" s="46">
        <v>1616</v>
      </c>
      <c r="B649" s="46">
        <f t="shared" si="182"/>
        <v>7</v>
      </c>
      <c r="C649" s="46">
        <f t="shared" si="183"/>
        <v>3</v>
      </c>
      <c r="D649" s="46">
        <f t="shared" si="184"/>
        <v>11</v>
      </c>
      <c r="E649" s="85">
        <v>18935</v>
      </c>
      <c r="F649" s="7" t="s">
        <v>2070</v>
      </c>
      <c r="G649" s="50" t="s">
        <v>310</v>
      </c>
      <c r="H649" s="50" t="s">
        <v>308</v>
      </c>
      <c r="I649" s="50">
        <v>1</v>
      </c>
      <c r="J649" s="50">
        <v>2</v>
      </c>
      <c r="L649" s="171">
        <v>10662</v>
      </c>
      <c r="M649" s="57" t="s">
        <v>1626</v>
      </c>
      <c r="O649" s="7">
        <v>16</v>
      </c>
      <c r="P649" s="7">
        <v>7</v>
      </c>
      <c r="Q649" s="7">
        <v>3</v>
      </c>
      <c r="R649" s="7">
        <v>6</v>
      </c>
      <c r="S649" s="7">
        <v>29</v>
      </c>
      <c r="T649" s="7">
        <v>23</v>
      </c>
      <c r="U649" s="7">
        <v>17</v>
      </c>
      <c r="BG649" s="6">
        <f t="shared" si="172"/>
        <v>0</v>
      </c>
      <c r="BH649" s="6">
        <f t="shared" si="173"/>
        <v>0</v>
      </c>
      <c r="BI649" s="6">
        <f t="shared" si="174"/>
        <v>0</v>
      </c>
      <c r="BJ649" s="6">
        <f t="shared" si="175"/>
        <v>0</v>
      </c>
      <c r="BK649" s="6">
        <f t="shared" si="176"/>
        <v>1</v>
      </c>
      <c r="BL649" s="6">
        <f t="shared" si="177"/>
        <v>1</v>
      </c>
      <c r="BM649" s="6">
        <f t="shared" si="178"/>
        <v>0</v>
      </c>
      <c r="BN649" s="6">
        <f t="shared" si="179"/>
        <v>0</v>
      </c>
      <c r="BO649" s="6">
        <f t="shared" si="180"/>
        <v>1</v>
      </c>
      <c r="BP649" s="6">
        <f t="shared" si="181"/>
        <v>1</v>
      </c>
      <c r="BQ649" s="6">
        <f t="shared" si="185"/>
        <v>1</v>
      </c>
      <c r="BR649" s="6">
        <f t="shared" si="186"/>
        <v>6</v>
      </c>
      <c r="BS649" s="6">
        <f t="shared" si="170"/>
        <v>1</v>
      </c>
      <c r="BT649" s="6">
        <f t="shared" si="171"/>
        <v>2</v>
      </c>
    </row>
    <row r="650" spans="1:72" hidden="1" x14ac:dyDescent="0.2">
      <c r="A650" s="46">
        <v>1617</v>
      </c>
      <c r="B650" s="46">
        <f t="shared" si="182"/>
        <v>7</v>
      </c>
      <c r="C650" s="46">
        <f t="shared" si="183"/>
        <v>10</v>
      </c>
      <c r="D650" s="46">
        <f t="shared" si="184"/>
        <v>11</v>
      </c>
      <c r="E650" s="85">
        <v>18942</v>
      </c>
      <c r="F650" s="7" t="s">
        <v>111</v>
      </c>
      <c r="G650" s="50" t="s">
        <v>103</v>
      </c>
      <c r="H650" s="50" t="s">
        <v>308</v>
      </c>
      <c r="I650" s="50">
        <v>0</v>
      </c>
      <c r="J650" s="50">
        <v>1</v>
      </c>
      <c r="L650" s="171">
        <v>10782</v>
      </c>
      <c r="O650" s="7">
        <v>17</v>
      </c>
      <c r="P650" s="7">
        <v>7</v>
      </c>
      <c r="Q650" s="7">
        <v>3</v>
      </c>
      <c r="R650" s="7">
        <v>7</v>
      </c>
      <c r="S650" s="7">
        <v>29</v>
      </c>
      <c r="T650" s="7">
        <v>24</v>
      </c>
      <c r="U650" s="7">
        <v>17</v>
      </c>
      <c r="BG650" s="6">
        <f t="shared" si="172"/>
        <v>0</v>
      </c>
      <c r="BH650" s="6">
        <f t="shared" si="173"/>
        <v>0</v>
      </c>
      <c r="BI650" s="6">
        <f t="shared" si="174"/>
        <v>0</v>
      </c>
      <c r="BJ650" s="6">
        <f t="shared" si="175"/>
        <v>0</v>
      </c>
      <c r="BK650" s="6">
        <f t="shared" si="176"/>
        <v>1</v>
      </c>
      <c r="BL650" s="6">
        <f t="shared" si="177"/>
        <v>2</v>
      </c>
      <c r="BM650" s="6">
        <f t="shared" si="178"/>
        <v>0</v>
      </c>
      <c r="BN650" s="6">
        <f t="shared" si="179"/>
        <v>0</v>
      </c>
      <c r="BO650" s="6">
        <f t="shared" si="180"/>
        <v>1</v>
      </c>
      <c r="BP650" s="6">
        <f t="shared" si="181"/>
        <v>2</v>
      </c>
      <c r="BQ650" s="6">
        <f t="shared" si="185"/>
        <v>0</v>
      </c>
      <c r="BR650" s="6">
        <f t="shared" si="186"/>
        <v>0</v>
      </c>
      <c r="BS650" s="6">
        <f t="shared" si="170"/>
        <v>1</v>
      </c>
      <c r="BT650" s="6">
        <f t="shared" si="171"/>
        <v>3</v>
      </c>
    </row>
    <row r="651" spans="1:72" hidden="1" x14ac:dyDescent="0.2">
      <c r="A651" s="46">
        <v>1618</v>
      </c>
      <c r="B651" s="46">
        <f t="shared" si="182"/>
        <v>7</v>
      </c>
      <c r="C651" s="46">
        <f t="shared" si="183"/>
        <v>17</v>
      </c>
      <c r="D651" s="46">
        <f t="shared" si="184"/>
        <v>11</v>
      </c>
      <c r="E651" s="85">
        <v>18949</v>
      </c>
      <c r="F651" s="7" t="s">
        <v>3390</v>
      </c>
      <c r="G651" s="50" t="s">
        <v>310</v>
      </c>
      <c r="H651" s="50" t="s">
        <v>308</v>
      </c>
      <c r="I651" s="50">
        <v>0</v>
      </c>
      <c r="J651" s="50">
        <v>1</v>
      </c>
      <c r="L651" s="171">
        <v>4812</v>
      </c>
      <c r="O651" s="7">
        <v>18</v>
      </c>
      <c r="P651" s="7">
        <v>7</v>
      </c>
      <c r="Q651" s="7">
        <v>3</v>
      </c>
      <c r="R651" s="7">
        <v>8</v>
      </c>
      <c r="S651" s="7">
        <v>29</v>
      </c>
      <c r="T651" s="7">
        <v>25</v>
      </c>
      <c r="U651" s="7">
        <v>17</v>
      </c>
      <c r="BG651" s="6">
        <f t="shared" si="172"/>
        <v>0</v>
      </c>
      <c r="BH651" s="6">
        <f t="shared" si="173"/>
        <v>0</v>
      </c>
      <c r="BI651" s="6">
        <f t="shared" si="174"/>
        <v>0</v>
      </c>
      <c r="BJ651" s="6">
        <f t="shared" si="175"/>
        <v>0</v>
      </c>
      <c r="BK651" s="6">
        <f t="shared" si="176"/>
        <v>1</v>
      </c>
      <c r="BL651" s="6">
        <f t="shared" si="177"/>
        <v>3</v>
      </c>
      <c r="BM651" s="6">
        <f t="shared" si="178"/>
        <v>0</v>
      </c>
      <c r="BN651" s="6">
        <f t="shared" si="179"/>
        <v>0</v>
      </c>
      <c r="BO651" s="6">
        <f t="shared" si="180"/>
        <v>1</v>
      </c>
      <c r="BP651" s="6">
        <f t="shared" si="181"/>
        <v>3</v>
      </c>
      <c r="BQ651" s="6">
        <f t="shared" si="185"/>
        <v>0</v>
      </c>
      <c r="BR651" s="6">
        <f t="shared" si="186"/>
        <v>0</v>
      </c>
      <c r="BS651" s="6">
        <f t="shared" ref="BS651:BS714" si="187">IF(J651&gt;0,1,0)</f>
        <v>1</v>
      </c>
      <c r="BT651" s="6">
        <f t="shared" ref="BT651:BT714" si="188">IF(J651&gt;0,BT650+1,0)</f>
        <v>4</v>
      </c>
    </row>
    <row r="652" spans="1:72" hidden="1" x14ac:dyDescent="0.2">
      <c r="A652" s="46">
        <v>1619</v>
      </c>
      <c r="B652" s="46">
        <f t="shared" si="182"/>
        <v>7</v>
      </c>
      <c r="C652" s="46">
        <f t="shared" si="183"/>
        <v>1</v>
      </c>
      <c r="D652" s="46">
        <f t="shared" si="184"/>
        <v>12</v>
      </c>
      <c r="E652" s="85">
        <v>18963</v>
      </c>
      <c r="F652" s="7" t="s">
        <v>3229</v>
      </c>
      <c r="G652" s="50" t="s">
        <v>310</v>
      </c>
      <c r="H652" s="50" t="s">
        <v>307</v>
      </c>
      <c r="I652" s="50">
        <v>0</v>
      </c>
      <c r="J652" s="50">
        <v>0</v>
      </c>
      <c r="L652" s="171">
        <v>12398</v>
      </c>
      <c r="O652" s="7">
        <v>19</v>
      </c>
      <c r="P652" s="7">
        <v>7</v>
      </c>
      <c r="Q652" s="7">
        <v>4</v>
      </c>
      <c r="R652" s="7">
        <v>8</v>
      </c>
      <c r="S652" s="7">
        <v>29</v>
      </c>
      <c r="T652" s="7">
        <v>25</v>
      </c>
      <c r="U652" s="7">
        <v>18</v>
      </c>
      <c r="BG652" s="6">
        <f t="shared" si="172"/>
        <v>0</v>
      </c>
      <c r="BH652" s="6">
        <f t="shared" si="173"/>
        <v>0</v>
      </c>
      <c r="BI652" s="6">
        <f t="shared" si="174"/>
        <v>1</v>
      </c>
      <c r="BJ652" s="6">
        <f t="shared" si="175"/>
        <v>1</v>
      </c>
      <c r="BK652" s="6">
        <f t="shared" si="176"/>
        <v>0</v>
      </c>
      <c r="BL652" s="6">
        <f t="shared" si="177"/>
        <v>0</v>
      </c>
      <c r="BM652" s="6">
        <f t="shared" si="178"/>
        <v>1</v>
      </c>
      <c r="BN652" s="6">
        <f t="shared" si="179"/>
        <v>1</v>
      </c>
      <c r="BO652" s="6">
        <f t="shared" si="180"/>
        <v>1</v>
      </c>
      <c r="BP652" s="6">
        <f t="shared" si="181"/>
        <v>4</v>
      </c>
      <c r="BQ652" s="6">
        <f t="shared" si="185"/>
        <v>0</v>
      </c>
      <c r="BR652" s="6">
        <f t="shared" si="186"/>
        <v>0</v>
      </c>
      <c r="BS652" s="6">
        <f t="shared" si="187"/>
        <v>0</v>
      </c>
      <c r="BT652" s="6">
        <f t="shared" si="188"/>
        <v>0</v>
      </c>
    </row>
    <row r="653" spans="1:72" hidden="1" x14ac:dyDescent="0.2">
      <c r="A653" s="46">
        <v>1620</v>
      </c>
      <c r="B653" s="46">
        <f t="shared" si="182"/>
        <v>7</v>
      </c>
      <c r="C653" s="46">
        <f t="shared" si="183"/>
        <v>8</v>
      </c>
      <c r="D653" s="46">
        <f t="shared" si="184"/>
        <v>12</v>
      </c>
      <c r="E653" s="85">
        <v>18970</v>
      </c>
      <c r="F653" s="7" t="s">
        <v>234</v>
      </c>
      <c r="G653" s="50" t="s">
        <v>103</v>
      </c>
      <c r="H653" s="50" t="s">
        <v>306</v>
      </c>
      <c r="I653" s="50">
        <v>4</v>
      </c>
      <c r="J653" s="50">
        <v>2</v>
      </c>
      <c r="L653" s="171">
        <v>5543</v>
      </c>
      <c r="M653" s="57" t="s">
        <v>3230</v>
      </c>
      <c r="O653" s="7">
        <v>20</v>
      </c>
      <c r="P653" s="7">
        <v>8</v>
      </c>
      <c r="Q653" s="7">
        <v>4</v>
      </c>
      <c r="R653" s="7">
        <v>8</v>
      </c>
      <c r="S653" s="7">
        <v>33</v>
      </c>
      <c r="T653" s="7">
        <v>27</v>
      </c>
      <c r="U653" s="7">
        <v>20</v>
      </c>
      <c r="BG653" s="6">
        <f t="shared" si="172"/>
        <v>1</v>
      </c>
      <c r="BH653" s="6">
        <f t="shared" si="173"/>
        <v>1</v>
      </c>
      <c r="BI653" s="6">
        <f t="shared" si="174"/>
        <v>0</v>
      </c>
      <c r="BJ653" s="6">
        <f t="shared" si="175"/>
        <v>0</v>
      </c>
      <c r="BK653" s="6">
        <f t="shared" si="176"/>
        <v>0</v>
      </c>
      <c r="BL653" s="6">
        <f t="shared" si="177"/>
        <v>0</v>
      </c>
      <c r="BM653" s="6">
        <f t="shared" si="178"/>
        <v>1</v>
      </c>
      <c r="BN653" s="6">
        <f t="shared" si="179"/>
        <v>2</v>
      </c>
      <c r="BO653" s="6">
        <f t="shared" si="180"/>
        <v>0</v>
      </c>
      <c r="BP653" s="6">
        <f t="shared" si="181"/>
        <v>0</v>
      </c>
      <c r="BQ653" s="6">
        <f t="shared" si="185"/>
        <v>1</v>
      </c>
      <c r="BR653" s="6">
        <f t="shared" si="186"/>
        <v>1</v>
      </c>
      <c r="BS653" s="6">
        <f t="shared" si="187"/>
        <v>1</v>
      </c>
      <c r="BT653" s="6">
        <f t="shared" si="188"/>
        <v>1</v>
      </c>
    </row>
    <row r="654" spans="1:72" hidden="1" x14ac:dyDescent="0.2">
      <c r="A654" s="46">
        <v>1621</v>
      </c>
      <c r="B654" s="46">
        <f t="shared" si="182"/>
        <v>7</v>
      </c>
      <c r="C654" s="46">
        <f t="shared" si="183"/>
        <v>22</v>
      </c>
      <c r="D654" s="46">
        <f t="shared" si="184"/>
        <v>12</v>
      </c>
      <c r="E654" s="85">
        <v>18984</v>
      </c>
      <c r="F654" s="7" t="s">
        <v>3576</v>
      </c>
      <c r="G654" s="50" t="s">
        <v>310</v>
      </c>
      <c r="H654" s="50" t="s">
        <v>306</v>
      </c>
      <c r="I654" s="50">
        <v>1</v>
      </c>
      <c r="J654" s="50">
        <v>0</v>
      </c>
      <c r="L654" s="171">
        <v>2998</v>
      </c>
      <c r="M654" s="57" t="s">
        <v>1626</v>
      </c>
      <c r="O654" s="7">
        <v>21</v>
      </c>
      <c r="P654" s="7">
        <v>9</v>
      </c>
      <c r="Q654" s="7">
        <v>4</v>
      </c>
      <c r="R654" s="7">
        <v>8</v>
      </c>
      <c r="S654" s="7">
        <v>34</v>
      </c>
      <c r="T654" s="7">
        <v>27</v>
      </c>
      <c r="U654" s="7">
        <v>22</v>
      </c>
      <c r="BG654" s="6">
        <f t="shared" si="172"/>
        <v>1</v>
      </c>
      <c r="BH654" s="6">
        <f t="shared" si="173"/>
        <v>2</v>
      </c>
      <c r="BI654" s="6">
        <f t="shared" si="174"/>
        <v>0</v>
      </c>
      <c r="BJ654" s="6">
        <f t="shared" si="175"/>
        <v>0</v>
      </c>
      <c r="BK654" s="6">
        <f t="shared" si="176"/>
        <v>0</v>
      </c>
      <c r="BL654" s="6">
        <f t="shared" si="177"/>
        <v>0</v>
      </c>
      <c r="BM654" s="6">
        <f t="shared" si="178"/>
        <v>1</v>
      </c>
      <c r="BN654" s="6">
        <f t="shared" si="179"/>
        <v>3</v>
      </c>
      <c r="BO654" s="6">
        <f t="shared" si="180"/>
        <v>0</v>
      </c>
      <c r="BP654" s="6">
        <f t="shared" si="181"/>
        <v>0</v>
      </c>
      <c r="BQ654" s="6">
        <f t="shared" si="185"/>
        <v>1</v>
      </c>
      <c r="BR654" s="6">
        <f t="shared" si="186"/>
        <v>2</v>
      </c>
      <c r="BS654" s="6">
        <f t="shared" si="187"/>
        <v>0</v>
      </c>
      <c r="BT654" s="6">
        <f t="shared" si="188"/>
        <v>0</v>
      </c>
    </row>
    <row r="655" spans="1:72" hidden="1" x14ac:dyDescent="0.2">
      <c r="A655" s="46">
        <v>1622</v>
      </c>
      <c r="B655" s="46">
        <f t="shared" si="182"/>
        <v>3</v>
      </c>
      <c r="C655" s="46">
        <f t="shared" si="183"/>
        <v>25</v>
      </c>
      <c r="D655" s="46">
        <f t="shared" si="184"/>
        <v>12</v>
      </c>
      <c r="E655" s="85">
        <v>18987</v>
      </c>
      <c r="F655" s="7" t="s">
        <v>967</v>
      </c>
      <c r="G655" s="50" t="s">
        <v>103</v>
      </c>
      <c r="H655" s="50" t="s">
        <v>306</v>
      </c>
      <c r="I655" s="50">
        <v>1</v>
      </c>
      <c r="J655" s="50">
        <v>0</v>
      </c>
      <c r="L655" s="171">
        <v>8786</v>
      </c>
      <c r="M655" s="57" t="s">
        <v>1626</v>
      </c>
      <c r="O655" s="7">
        <v>22</v>
      </c>
      <c r="P655" s="7">
        <v>10</v>
      </c>
      <c r="Q655" s="7">
        <v>4</v>
      </c>
      <c r="R655" s="7">
        <v>8</v>
      </c>
      <c r="S655" s="7">
        <v>35</v>
      </c>
      <c r="T655" s="7">
        <v>27</v>
      </c>
      <c r="U655" s="7">
        <v>24</v>
      </c>
      <c r="BG655" s="6">
        <f t="shared" si="172"/>
        <v>1</v>
      </c>
      <c r="BH655" s="6">
        <f t="shared" si="173"/>
        <v>3</v>
      </c>
      <c r="BI655" s="6">
        <f t="shared" si="174"/>
        <v>0</v>
      </c>
      <c r="BJ655" s="6">
        <f t="shared" si="175"/>
        <v>0</v>
      </c>
      <c r="BK655" s="6">
        <f t="shared" si="176"/>
        <v>0</v>
      </c>
      <c r="BL655" s="6">
        <f t="shared" si="177"/>
        <v>0</v>
      </c>
      <c r="BM655" s="6">
        <f t="shared" si="178"/>
        <v>1</v>
      </c>
      <c r="BN655" s="6">
        <f t="shared" si="179"/>
        <v>4</v>
      </c>
      <c r="BO655" s="6">
        <f t="shared" si="180"/>
        <v>0</v>
      </c>
      <c r="BP655" s="6">
        <f t="shared" si="181"/>
        <v>0</v>
      </c>
      <c r="BQ655" s="6">
        <f t="shared" si="185"/>
        <v>1</v>
      </c>
      <c r="BR655" s="6">
        <f t="shared" si="186"/>
        <v>3</v>
      </c>
      <c r="BS655" s="6">
        <f t="shared" si="187"/>
        <v>0</v>
      </c>
      <c r="BT655" s="6">
        <f t="shared" si="188"/>
        <v>0</v>
      </c>
    </row>
    <row r="656" spans="1:72" hidden="1" x14ac:dyDescent="0.2">
      <c r="A656" s="46">
        <v>1623</v>
      </c>
      <c r="B656" s="46">
        <f t="shared" si="182"/>
        <v>4</v>
      </c>
      <c r="C656" s="46">
        <f t="shared" si="183"/>
        <v>26</v>
      </c>
      <c r="D656" s="46">
        <f t="shared" si="184"/>
        <v>12</v>
      </c>
      <c r="E656" s="85">
        <v>18988</v>
      </c>
      <c r="F656" s="7" t="s">
        <v>1290</v>
      </c>
      <c r="G656" s="50" t="s">
        <v>310</v>
      </c>
      <c r="H656" s="50" t="s">
        <v>308</v>
      </c>
      <c r="I656" s="50">
        <v>1</v>
      </c>
      <c r="J656" s="50">
        <v>2</v>
      </c>
      <c r="L656" s="171">
        <v>15125</v>
      </c>
      <c r="M656" s="57" t="s">
        <v>3231</v>
      </c>
      <c r="O656" s="7">
        <v>23</v>
      </c>
      <c r="P656" s="7">
        <v>10</v>
      </c>
      <c r="Q656" s="7">
        <v>4</v>
      </c>
      <c r="R656" s="7">
        <v>9</v>
      </c>
      <c r="S656" s="7">
        <v>36</v>
      </c>
      <c r="T656" s="7">
        <v>29</v>
      </c>
      <c r="U656" s="7">
        <v>24</v>
      </c>
      <c r="BG656" s="6">
        <f t="shared" si="172"/>
        <v>0</v>
      </c>
      <c r="BH656" s="6">
        <f t="shared" si="173"/>
        <v>0</v>
      </c>
      <c r="BI656" s="6">
        <f t="shared" si="174"/>
        <v>0</v>
      </c>
      <c r="BJ656" s="6">
        <f t="shared" si="175"/>
        <v>0</v>
      </c>
      <c r="BK656" s="6">
        <f t="shared" si="176"/>
        <v>1</v>
      </c>
      <c r="BL656" s="6">
        <f t="shared" si="177"/>
        <v>1</v>
      </c>
      <c r="BM656" s="6">
        <f t="shared" si="178"/>
        <v>0</v>
      </c>
      <c r="BN656" s="6">
        <f t="shared" si="179"/>
        <v>0</v>
      </c>
      <c r="BO656" s="6">
        <f t="shared" si="180"/>
        <v>1</v>
      </c>
      <c r="BP656" s="6">
        <f t="shared" si="181"/>
        <v>1</v>
      </c>
      <c r="BQ656" s="6">
        <f t="shared" si="185"/>
        <v>1</v>
      </c>
      <c r="BR656" s="6">
        <f t="shared" si="186"/>
        <v>4</v>
      </c>
      <c r="BS656" s="6">
        <f t="shared" si="187"/>
        <v>1</v>
      </c>
      <c r="BT656" s="6">
        <f t="shared" si="188"/>
        <v>1</v>
      </c>
    </row>
    <row r="657" spans="1:72" hidden="1" x14ac:dyDescent="0.2">
      <c r="A657" s="46">
        <v>1624</v>
      </c>
      <c r="B657" s="46">
        <f t="shared" si="182"/>
        <v>7</v>
      </c>
      <c r="C657" s="46">
        <f t="shared" si="183"/>
        <v>29</v>
      </c>
      <c r="D657" s="46">
        <f t="shared" si="184"/>
        <v>12</v>
      </c>
      <c r="E657" s="85">
        <v>18991</v>
      </c>
      <c r="F657" s="57" t="s">
        <v>235</v>
      </c>
      <c r="G657" s="50" t="s">
        <v>310</v>
      </c>
      <c r="H657" s="50" t="s">
        <v>308</v>
      </c>
      <c r="I657" s="50">
        <v>1</v>
      </c>
      <c r="J657" s="50">
        <v>2</v>
      </c>
      <c r="L657" s="171">
        <v>8748</v>
      </c>
      <c r="M657" s="57" t="s">
        <v>838</v>
      </c>
      <c r="O657" s="7">
        <v>24</v>
      </c>
      <c r="P657" s="7">
        <v>10</v>
      </c>
      <c r="Q657" s="7">
        <v>4</v>
      </c>
      <c r="R657" s="7">
        <v>10</v>
      </c>
      <c r="S657" s="7">
        <v>37</v>
      </c>
      <c r="T657" s="7">
        <v>31</v>
      </c>
      <c r="U657" s="7">
        <v>24</v>
      </c>
      <c r="BG657" s="6">
        <f t="shared" si="172"/>
        <v>0</v>
      </c>
      <c r="BH657" s="6">
        <f t="shared" si="173"/>
        <v>0</v>
      </c>
      <c r="BI657" s="6">
        <f t="shared" si="174"/>
        <v>0</v>
      </c>
      <c r="BJ657" s="6">
        <f t="shared" si="175"/>
        <v>0</v>
      </c>
      <c r="BK657" s="6">
        <f t="shared" si="176"/>
        <v>1</v>
      </c>
      <c r="BL657" s="6">
        <f t="shared" si="177"/>
        <v>2</v>
      </c>
      <c r="BM657" s="6">
        <f t="shared" si="178"/>
        <v>0</v>
      </c>
      <c r="BN657" s="6">
        <f t="shared" si="179"/>
        <v>0</v>
      </c>
      <c r="BO657" s="6">
        <f t="shared" si="180"/>
        <v>1</v>
      </c>
      <c r="BP657" s="6">
        <f t="shared" si="181"/>
        <v>2</v>
      </c>
      <c r="BQ657" s="6">
        <f t="shared" si="185"/>
        <v>1</v>
      </c>
      <c r="BR657" s="6">
        <f t="shared" si="186"/>
        <v>5</v>
      </c>
      <c r="BS657" s="6">
        <f t="shared" si="187"/>
        <v>1</v>
      </c>
      <c r="BT657" s="6">
        <f t="shared" si="188"/>
        <v>2</v>
      </c>
    </row>
    <row r="658" spans="1:72" hidden="1" x14ac:dyDescent="0.2">
      <c r="A658" s="46">
        <v>1625</v>
      </c>
      <c r="B658" s="46">
        <f t="shared" si="182"/>
        <v>7</v>
      </c>
      <c r="C658" s="46">
        <f t="shared" si="183"/>
        <v>5</v>
      </c>
      <c r="D658" s="46">
        <f t="shared" si="184"/>
        <v>1</v>
      </c>
      <c r="E658" s="85">
        <v>18998</v>
      </c>
      <c r="F658" s="7" t="s">
        <v>1699</v>
      </c>
      <c r="G658" s="50" t="s">
        <v>103</v>
      </c>
      <c r="H658" s="50" t="s">
        <v>306</v>
      </c>
      <c r="I658" s="50">
        <v>3</v>
      </c>
      <c r="J658" s="50">
        <v>1</v>
      </c>
      <c r="L658" s="171">
        <v>8068</v>
      </c>
      <c r="M658" s="57" t="s">
        <v>1735</v>
      </c>
      <c r="O658" s="7">
        <v>25</v>
      </c>
      <c r="P658" s="7">
        <v>11</v>
      </c>
      <c r="Q658" s="7">
        <v>4</v>
      </c>
      <c r="R658" s="7">
        <v>10</v>
      </c>
      <c r="S658" s="7">
        <v>40</v>
      </c>
      <c r="T658" s="7">
        <v>32</v>
      </c>
      <c r="U658" s="7">
        <v>26</v>
      </c>
      <c r="BG658" s="6">
        <f t="shared" si="172"/>
        <v>1</v>
      </c>
      <c r="BH658" s="6">
        <f t="shared" si="173"/>
        <v>1</v>
      </c>
      <c r="BI658" s="6">
        <f t="shared" si="174"/>
        <v>0</v>
      </c>
      <c r="BJ658" s="6">
        <f t="shared" si="175"/>
        <v>0</v>
      </c>
      <c r="BK658" s="6">
        <f t="shared" si="176"/>
        <v>0</v>
      </c>
      <c r="BL658" s="6">
        <f t="shared" si="177"/>
        <v>0</v>
      </c>
      <c r="BM658" s="6">
        <f t="shared" si="178"/>
        <v>1</v>
      </c>
      <c r="BN658" s="6">
        <f t="shared" si="179"/>
        <v>1</v>
      </c>
      <c r="BO658" s="6">
        <f t="shared" si="180"/>
        <v>0</v>
      </c>
      <c r="BP658" s="6">
        <f t="shared" si="181"/>
        <v>0</v>
      </c>
      <c r="BQ658" s="6">
        <f t="shared" si="185"/>
        <v>1</v>
      </c>
      <c r="BR658" s="6">
        <f t="shared" si="186"/>
        <v>6</v>
      </c>
      <c r="BS658" s="6">
        <f t="shared" si="187"/>
        <v>1</v>
      </c>
      <c r="BT658" s="6">
        <f t="shared" si="188"/>
        <v>3</v>
      </c>
    </row>
    <row r="659" spans="1:72" hidden="1" x14ac:dyDescent="0.2">
      <c r="A659" s="46">
        <v>1626</v>
      </c>
      <c r="B659" s="46">
        <f t="shared" si="182"/>
        <v>5</v>
      </c>
      <c r="C659" s="46">
        <f t="shared" si="183"/>
        <v>17</v>
      </c>
      <c r="D659" s="46">
        <f t="shared" si="184"/>
        <v>1</v>
      </c>
      <c r="E659" s="85">
        <v>19010</v>
      </c>
      <c r="F659" s="7" t="s">
        <v>191</v>
      </c>
      <c r="G659" s="50" t="s">
        <v>310</v>
      </c>
      <c r="H659" s="50" t="s">
        <v>307</v>
      </c>
      <c r="I659" s="50">
        <v>1</v>
      </c>
      <c r="J659" s="50">
        <v>1</v>
      </c>
      <c r="L659" s="171">
        <v>4046</v>
      </c>
      <c r="M659" s="57" t="s">
        <v>1626</v>
      </c>
      <c r="O659" s="7">
        <v>26</v>
      </c>
      <c r="P659" s="7">
        <v>11</v>
      </c>
      <c r="Q659" s="7">
        <v>5</v>
      </c>
      <c r="R659" s="7">
        <v>10</v>
      </c>
      <c r="S659" s="7">
        <v>41</v>
      </c>
      <c r="T659" s="7">
        <v>33</v>
      </c>
      <c r="U659" s="7">
        <v>27</v>
      </c>
      <c r="BG659" s="6">
        <f t="shared" si="172"/>
        <v>0</v>
      </c>
      <c r="BH659" s="6">
        <f t="shared" si="173"/>
        <v>0</v>
      </c>
      <c r="BI659" s="6">
        <f t="shared" si="174"/>
        <v>1</v>
      </c>
      <c r="BJ659" s="6">
        <f t="shared" si="175"/>
        <v>1</v>
      </c>
      <c r="BK659" s="6">
        <f t="shared" si="176"/>
        <v>0</v>
      </c>
      <c r="BL659" s="6">
        <f t="shared" si="177"/>
        <v>0</v>
      </c>
      <c r="BM659" s="6">
        <f t="shared" si="178"/>
        <v>1</v>
      </c>
      <c r="BN659" s="6">
        <f t="shared" si="179"/>
        <v>2</v>
      </c>
      <c r="BO659" s="6">
        <f t="shared" si="180"/>
        <v>1</v>
      </c>
      <c r="BP659" s="6">
        <f t="shared" si="181"/>
        <v>1</v>
      </c>
      <c r="BQ659" s="6">
        <f t="shared" si="185"/>
        <v>1</v>
      </c>
      <c r="BR659" s="6">
        <f t="shared" si="186"/>
        <v>7</v>
      </c>
      <c r="BS659" s="6">
        <f t="shared" si="187"/>
        <v>1</v>
      </c>
      <c r="BT659" s="6">
        <f t="shared" si="188"/>
        <v>4</v>
      </c>
    </row>
    <row r="660" spans="1:72" hidden="1" x14ac:dyDescent="0.2">
      <c r="A660" s="46">
        <v>1627</v>
      </c>
      <c r="B660" s="46">
        <f t="shared" si="182"/>
        <v>7</v>
      </c>
      <c r="C660" s="46">
        <f t="shared" si="183"/>
        <v>19</v>
      </c>
      <c r="D660" s="46">
        <f t="shared" si="184"/>
        <v>1</v>
      </c>
      <c r="E660" s="85">
        <v>19012</v>
      </c>
      <c r="F660" s="7" t="s">
        <v>689</v>
      </c>
      <c r="G660" s="50" t="s">
        <v>310</v>
      </c>
      <c r="H660" s="50" t="s">
        <v>308</v>
      </c>
      <c r="I660" s="50">
        <v>2</v>
      </c>
      <c r="J660" s="50">
        <v>3</v>
      </c>
      <c r="L660" s="171">
        <v>9168</v>
      </c>
      <c r="M660" s="57" t="s">
        <v>1736</v>
      </c>
      <c r="O660" s="7">
        <v>27</v>
      </c>
      <c r="P660" s="7">
        <v>11</v>
      </c>
      <c r="Q660" s="7">
        <v>5</v>
      </c>
      <c r="R660" s="7">
        <v>11</v>
      </c>
      <c r="S660" s="7">
        <v>43</v>
      </c>
      <c r="T660" s="7">
        <v>36</v>
      </c>
      <c r="U660" s="7">
        <v>27</v>
      </c>
      <c r="BG660" s="6">
        <f t="shared" si="172"/>
        <v>0</v>
      </c>
      <c r="BH660" s="6">
        <f t="shared" si="173"/>
        <v>0</v>
      </c>
      <c r="BI660" s="6">
        <f t="shared" si="174"/>
        <v>0</v>
      </c>
      <c r="BJ660" s="6">
        <f t="shared" si="175"/>
        <v>0</v>
      </c>
      <c r="BK660" s="6">
        <f t="shared" si="176"/>
        <v>1</v>
      </c>
      <c r="BL660" s="6">
        <f t="shared" si="177"/>
        <v>1</v>
      </c>
      <c r="BM660" s="6">
        <f t="shared" si="178"/>
        <v>0</v>
      </c>
      <c r="BN660" s="6">
        <f t="shared" si="179"/>
        <v>0</v>
      </c>
      <c r="BO660" s="6">
        <f t="shared" si="180"/>
        <v>1</v>
      </c>
      <c r="BP660" s="6">
        <f t="shared" si="181"/>
        <v>2</v>
      </c>
      <c r="BQ660" s="6">
        <f t="shared" si="185"/>
        <v>1</v>
      </c>
      <c r="BR660" s="6">
        <f t="shared" si="186"/>
        <v>8</v>
      </c>
      <c r="BS660" s="6">
        <f t="shared" si="187"/>
        <v>1</v>
      </c>
      <c r="BT660" s="6">
        <f t="shared" si="188"/>
        <v>5</v>
      </c>
    </row>
    <row r="661" spans="1:72" hidden="1" x14ac:dyDescent="0.2">
      <c r="A661" s="46">
        <v>1628</v>
      </c>
      <c r="B661" s="46">
        <f t="shared" si="182"/>
        <v>7</v>
      </c>
      <c r="C661" s="46">
        <f t="shared" si="183"/>
        <v>26</v>
      </c>
      <c r="D661" s="46">
        <f t="shared" si="184"/>
        <v>1</v>
      </c>
      <c r="E661" s="85">
        <v>19019</v>
      </c>
      <c r="F661" s="7" t="s">
        <v>112</v>
      </c>
      <c r="G661" s="50" t="s">
        <v>103</v>
      </c>
      <c r="H661" s="50" t="s">
        <v>306</v>
      </c>
      <c r="I661" s="50">
        <v>5</v>
      </c>
      <c r="J661" s="50">
        <v>0</v>
      </c>
      <c r="L661" s="171">
        <v>9027</v>
      </c>
      <c r="M661" s="57" t="s">
        <v>1737</v>
      </c>
      <c r="O661" s="7">
        <v>28</v>
      </c>
      <c r="P661" s="7">
        <v>12</v>
      </c>
      <c r="Q661" s="7">
        <v>5</v>
      </c>
      <c r="R661" s="7">
        <v>11</v>
      </c>
      <c r="S661" s="7">
        <v>48</v>
      </c>
      <c r="T661" s="7">
        <v>36</v>
      </c>
      <c r="U661" s="7">
        <v>29</v>
      </c>
      <c r="BG661" s="6">
        <f t="shared" si="172"/>
        <v>1</v>
      </c>
      <c r="BH661" s="6">
        <f t="shared" si="173"/>
        <v>1</v>
      </c>
      <c r="BI661" s="6">
        <f t="shared" si="174"/>
        <v>0</v>
      </c>
      <c r="BJ661" s="6">
        <f t="shared" si="175"/>
        <v>0</v>
      </c>
      <c r="BK661" s="6">
        <f t="shared" si="176"/>
        <v>0</v>
      </c>
      <c r="BL661" s="6">
        <f t="shared" si="177"/>
        <v>0</v>
      </c>
      <c r="BM661" s="6">
        <f t="shared" si="178"/>
        <v>1</v>
      </c>
      <c r="BN661" s="6">
        <f t="shared" si="179"/>
        <v>1</v>
      </c>
      <c r="BO661" s="6">
        <f t="shared" si="180"/>
        <v>0</v>
      </c>
      <c r="BP661" s="6">
        <f t="shared" si="181"/>
        <v>0</v>
      </c>
      <c r="BQ661" s="6">
        <f t="shared" si="185"/>
        <v>1</v>
      </c>
      <c r="BR661" s="6">
        <f t="shared" si="186"/>
        <v>9</v>
      </c>
      <c r="BS661" s="6">
        <f t="shared" si="187"/>
        <v>0</v>
      </c>
      <c r="BT661" s="6">
        <f t="shared" si="188"/>
        <v>0</v>
      </c>
    </row>
    <row r="662" spans="1:72" hidden="1" x14ac:dyDescent="0.2">
      <c r="A662" s="46">
        <v>1629</v>
      </c>
      <c r="B662" s="46">
        <f t="shared" si="182"/>
        <v>7</v>
      </c>
      <c r="C662" s="46">
        <f t="shared" si="183"/>
        <v>9</v>
      </c>
      <c r="D662" s="46">
        <f t="shared" si="184"/>
        <v>2</v>
      </c>
      <c r="E662" s="85">
        <v>19033</v>
      </c>
      <c r="F662" s="7" t="s">
        <v>3382</v>
      </c>
      <c r="G662" s="50" t="s">
        <v>310</v>
      </c>
      <c r="H662" s="50" t="s">
        <v>308</v>
      </c>
      <c r="I662" s="50">
        <v>0</v>
      </c>
      <c r="J662" s="50">
        <v>1</v>
      </c>
      <c r="L662" s="171">
        <v>5397</v>
      </c>
      <c r="O662" s="7">
        <v>29</v>
      </c>
      <c r="P662" s="7">
        <v>12</v>
      </c>
      <c r="Q662" s="7">
        <v>5</v>
      </c>
      <c r="R662" s="7">
        <v>12</v>
      </c>
      <c r="S662" s="7">
        <v>48</v>
      </c>
      <c r="T662" s="7">
        <v>37</v>
      </c>
      <c r="U662" s="7">
        <v>29</v>
      </c>
      <c r="BG662" s="6">
        <f t="shared" si="172"/>
        <v>0</v>
      </c>
      <c r="BH662" s="6">
        <f t="shared" si="173"/>
        <v>0</v>
      </c>
      <c r="BI662" s="6">
        <f t="shared" si="174"/>
        <v>0</v>
      </c>
      <c r="BJ662" s="6">
        <f t="shared" si="175"/>
        <v>0</v>
      </c>
      <c r="BK662" s="6">
        <f t="shared" si="176"/>
        <v>1</v>
      </c>
      <c r="BL662" s="6">
        <f t="shared" si="177"/>
        <v>1</v>
      </c>
      <c r="BM662" s="6">
        <f t="shared" si="178"/>
        <v>0</v>
      </c>
      <c r="BN662" s="6">
        <f t="shared" si="179"/>
        <v>0</v>
      </c>
      <c r="BO662" s="6">
        <f t="shared" si="180"/>
        <v>1</v>
      </c>
      <c r="BP662" s="6">
        <f t="shared" si="181"/>
        <v>1</v>
      </c>
      <c r="BQ662" s="6">
        <f t="shared" si="185"/>
        <v>0</v>
      </c>
      <c r="BR662" s="6">
        <f t="shared" si="186"/>
        <v>0</v>
      </c>
      <c r="BS662" s="6">
        <f t="shared" si="187"/>
        <v>1</v>
      </c>
      <c r="BT662" s="6">
        <f t="shared" si="188"/>
        <v>1</v>
      </c>
    </row>
    <row r="663" spans="1:72" hidden="1" x14ac:dyDescent="0.2">
      <c r="A663" s="46">
        <v>1630</v>
      </c>
      <c r="B663" s="46">
        <f t="shared" si="182"/>
        <v>7</v>
      </c>
      <c r="C663" s="46">
        <f t="shared" si="183"/>
        <v>16</v>
      </c>
      <c r="D663" s="46">
        <f t="shared" si="184"/>
        <v>2</v>
      </c>
      <c r="E663" s="85">
        <v>19040</v>
      </c>
      <c r="F663" s="7" t="s">
        <v>259</v>
      </c>
      <c r="G663" s="50" t="s">
        <v>103</v>
      </c>
      <c r="H663" s="50" t="s">
        <v>306</v>
      </c>
      <c r="I663" s="50">
        <v>6</v>
      </c>
      <c r="J663" s="50">
        <v>2</v>
      </c>
      <c r="L663" s="171">
        <v>7902</v>
      </c>
      <c r="M663" s="57" t="s">
        <v>1738</v>
      </c>
      <c r="O663" s="7">
        <v>30</v>
      </c>
      <c r="P663" s="7">
        <v>13</v>
      </c>
      <c r="Q663" s="7">
        <v>5</v>
      </c>
      <c r="R663" s="7">
        <v>12</v>
      </c>
      <c r="S663" s="7">
        <v>54</v>
      </c>
      <c r="T663" s="7">
        <v>39</v>
      </c>
      <c r="U663" s="7">
        <v>31</v>
      </c>
      <c r="BG663" s="6">
        <f t="shared" si="172"/>
        <v>1</v>
      </c>
      <c r="BH663" s="6">
        <f t="shared" si="173"/>
        <v>1</v>
      </c>
      <c r="BI663" s="6">
        <f t="shared" si="174"/>
        <v>0</v>
      </c>
      <c r="BJ663" s="6">
        <f t="shared" si="175"/>
        <v>0</v>
      </c>
      <c r="BK663" s="6">
        <f t="shared" si="176"/>
        <v>0</v>
      </c>
      <c r="BL663" s="6">
        <f t="shared" si="177"/>
        <v>0</v>
      </c>
      <c r="BM663" s="6">
        <f t="shared" si="178"/>
        <v>1</v>
      </c>
      <c r="BN663" s="6">
        <f t="shared" si="179"/>
        <v>1</v>
      </c>
      <c r="BO663" s="6">
        <f t="shared" si="180"/>
        <v>0</v>
      </c>
      <c r="BP663" s="6">
        <f t="shared" si="181"/>
        <v>0</v>
      </c>
      <c r="BQ663" s="6">
        <f t="shared" si="185"/>
        <v>1</v>
      </c>
      <c r="BR663" s="6">
        <f t="shared" si="186"/>
        <v>1</v>
      </c>
      <c r="BS663" s="6">
        <f t="shared" si="187"/>
        <v>1</v>
      </c>
      <c r="BT663" s="6">
        <f t="shared" si="188"/>
        <v>2</v>
      </c>
    </row>
    <row r="664" spans="1:72" hidden="1" x14ac:dyDescent="0.2">
      <c r="A664" s="46">
        <v>1631</v>
      </c>
      <c r="B664" s="46">
        <f t="shared" si="182"/>
        <v>7</v>
      </c>
      <c r="C664" s="46">
        <f t="shared" si="183"/>
        <v>23</v>
      </c>
      <c r="D664" s="46">
        <f t="shared" si="184"/>
        <v>2</v>
      </c>
      <c r="E664" s="85">
        <v>19047</v>
      </c>
      <c r="F664" s="7" t="s">
        <v>109</v>
      </c>
      <c r="G664" s="50" t="s">
        <v>310</v>
      </c>
      <c r="H664" s="50" t="s">
        <v>307</v>
      </c>
      <c r="I664" s="50">
        <v>0</v>
      </c>
      <c r="J664" s="50">
        <v>0</v>
      </c>
      <c r="L664" s="171">
        <v>6513</v>
      </c>
      <c r="O664" s="7">
        <v>31</v>
      </c>
      <c r="P664" s="7">
        <v>13</v>
      </c>
      <c r="Q664" s="7">
        <v>6</v>
      </c>
      <c r="R664" s="7">
        <v>12</v>
      </c>
      <c r="S664" s="7">
        <v>54</v>
      </c>
      <c r="T664" s="7">
        <v>39</v>
      </c>
      <c r="U664" s="7">
        <v>32</v>
      </c>
      <c r="BG664" s="6">
        <f t="shared" si="172"/>
        <v>0</v>
      </c>
      <c r="BH664" s="6">
        <f t="shared" si="173"/>
        <v>0</v>
      </c>
      <c r="BI664" s="6">
        <f t="shared" si="174"/>
        <v>1</v>
      </c>
      <c r="BJ664" s="6">
        <f t="shared" si="175"/>
        <v>1</v>
      </c>
      <c r="BK664" s="6">
        <f t="shared" si="176"/>
        <v>0</v>
      </c>
      <c r="BL664" s="6">
        <f t="shared" si="177"/>
        <v>0</v>
      </c>
      <c r="BM664" s="6">
        <f t="shared" si="178"/>
        <v>1</v>
      </c>
      <c r="BN664" s="6">
        <f t="shared" si="179"/>
        <v>2</v>
      </c>
      <c r="BO664" s="6">
        <f t="shared" si="180"/>
        <v>1</v>
      </c>
      <c r="BP664" s="6">
        <f t="shared" si="181"/>
        <v>1</v>
      </c>
      <c r="BQ664" s="6">
        <f t="shared" si="185"/>
        <v>0</v>
      </c>
      <c r="BR664" s="6">
        <f t="shared" si="186"/>
        <v>0</v>
      </c>
      <c r="BS664" s="6">
        <f t="shared" si="187"/>
        <v>0</v>
      </c>
      <c r="BT664" s="6">
        <f t="shared" si="188"/>
        <v>0</v>
      </c>
    </row>
    <row r="665" spans="1:72" hidden="1" x14ac:dyDescent="0.2">
      <c r="A665" s="46">
        <v>1632</v>
      </c>
      <c r="B665" s="46">
        <f t="shared" si="182"/>
        <v>7</v>
      </c>
      <c r="C665" s="46">
        <f t="shared" si="183"/>
        <v>1</v>
      </c>
      <c r="D665" s="46">
        <f t="shared" si="184"/>
        <v>3</v>
      </c>
      <c r="E665" s="85">
        <v>19054</v>
      </c>
      <c r="F665" s="7" t="s">
        <v>243</v>
      </c>
      <c r="G665" s="50" t="s">
        <v>310</v>
      </c>
      <c r="H665" s="50" t="s">
        <v>307</v>
      </c>
      <c r="I665" s="50">
        <v>1</v>
      </c>
      <c r="J665" s="50">
        <v>1</v>
      </c>
      <c r="L665" s="171">
        <v>7953</v>
      </c>
      <c r="M665" s="57" t="s">
        <v>3499</v>
      </c>
      <c r="O665" s="7">
        <v>32</v>
      </c>
      <c r="P665" s="7">
        <v>13</v>
      </c>
      <c r="Q665" s="7">
        <v>7</v>
      </c>
      <c r="R665" s="7">
        <v>12</v>
      </c>
      <c r="S665" s="7">
        <v>55</v>
      </c>
      <c r="T665" s="7">
        <v>40</v>
      </c>
      <c r="U665" s="7">
        <v>33</v>
      </c>
      <c r="BG665" s="6">
        <f t="shared" si="172"/>
        <v>0</v>
      </c>
      <c r="BH665" s="6">
        <f t="shared" si="173"/>
        <v>0</v>
      </c>
      <c r="BI665" s="6">
        <f t="shared" si="174"/>
        <v>1</v>
      </c>
      <c r="BJ665" s="6">
        <f t="shared" si="175"/>
        <v>2</v>
      </c>
      <c r="BK665" s="6">
        <f t="shared" si="176"/>
        <v>0</v>
      </c>
      <c r="BL665" s="6">
        <f t="shared" si="177"/>
        <v>0</v>
      </c>
      <c r="BM665" s="6">
        <f t="shared" si="178"/>
        <v>1</v>
      </c>
      <c r="BN665" s="6">
        <f t="shared" si="179"/>
        <v>3</v>
      </c>
      <c r="BO665" s="6">
        <f t="shared" si="180"/>
        <v>1</v>
      </c>
      <c r="BP665" s="6">
        <f t="shared" si="181"/>
        <v>2</v>
      </c>
      <c r="BQ665" s="6">
        <f t="shared" si="185"/>
        <v>1</v>
      </c>
      <c r="BR665" s="6">
        <f t="shared" si="186"/>
        <v>1</v>
      </c>
      <c r="BS665" s="6">
        <f t="shared" si="187"/>
        <v>1</v>
      </c>
      <c r="BT665" s="6">
        <f t="shared" si="188"/>
        <v>1</v>
      </c>
    </row>
    <row r="666" spans="1:72" hidden="1" x14ac:dyDescent="0.2">
      <c r="A666" s="46">
        <v>1633</v>
      </c>
      <c r="B666" s="46">
        <f t="shared" si="182"/>
        <v>7</v>
      </c>
      <c r="C666" s="46">
        <f t="shared" si="183"/>
        <v>8</v>
      </c>
      <c r="D666" s="46">
        <f t="shared" si="184"/>
        <v>3</v>
      </c>
      <c r="E666" s="85">
        <v>19061</v>
      </c>
      <c r="F666" s="7" t="s">
        <v>3368</v>
      </c>
      <c r="G666" s="50" t="s">
        <v>103</v>
      </c>
      <c r="H666" s="50" t="s">
        <v>307</v>
      </c>
      <c r="I666" s="50">
        <v>1</v>
      </c>
      <c r="J666" s="50">
        <v>1</v>
      </c>
      <c r="L666" s="171">
        <v>8136</v>
      </c>
      <c r="M666" s="57" t="s">
        <v>3499</v>
      </c>
      <c r="O666" s="7">
        <v>33</v>
      </c>
      <c r="P666" s="7">
        <v>13</v>
      </c>
      <c r="Q666" s="7">
        <v>8</v>
      </c>
      <c r="R666" s="7">
        <v>12</v>
      </c>
      <c r="S666" s="7">
        <v>56</v>
      </c>
      <c r="T666" s="7">
        <v>41</v>
      </c>
      <c r="U666" s="7">
        <v>34</v>
      </c>
      <c r="BG666" s="6">
        <f t="shared" si="172"/>
        <v>0</v>
      </c>
      <c r="BH666" s="6">
        <f t="shared" si="173"/>
        <v>0</v>
      </c>
      <c r="BI666" s="6">
        <f t="shared" si="174"/>
        <v>1</v>
      </c>
      <c r="BJ666" s="6">
        <f t="shared" si="175"/>
        <v>3</v>
      </c>
      <c r="BK666" s="6">
        <f t="shared" si="176"/>
        <v>0</v>
      </c>
      <c r="BL666" s="6">
        <f t="shared" si="177"/>
        <v>0</v>
      </c>
      <c r="BM666" s="6">
        <f t="shared" si="178"/>
        <v>1</v>
      </c>
      <c r="BN666" s="6">
        <f t="shared" si="179"/>
        <v>4</v>
      </c>
      <c r="BO666" s="6">
        <f t="shared" si="180"/>
        <v>1</v>
      </c>
      <c r="BP666" s="6">
        <f t="shared" si="181"/>
        <v>3</v>
      </c>
      <c r="BQ666" s="6">
        <f t="shared" si="185"/>
        <v>1</v>
      </c>
      <c r="BR666" s="6">
        <f t="shared" si="186"/>
        <v>2</v>
      </c>
      <c r="BS666" s="6">
        <f t="shared" si="187"/>
        <v>1</v>
      </c>
      <c r="BT666" s="6">
        <f t="shared" si="188"/>
        <v>2</v>
      </c>
    </row>
    <row r="667" spans="1:72" hidden="1" x14ac:dyDescent="0.2">
      <c r="A667" s="46">
        <v>1634</v>
      </c>
      <c r="B667" s="46">
        <f t="shared" si="182"/>
        <v>7</v>
      </c>
      <c r="C667" s="46">
        <f t="shared" si="183"/>
        <v>15</v>
      </c>
      <c r="D667" s="46">
        <f t="shared" si="184"/>
        <v>3</v>
      </c>
      <c r="E667" s="85">
        <v>19068</v>
      </c>
      <c r="F667" s="7" t="s">
        <v>257</v>
      </c>
      <c r="G667" s="50" t="s">
        <v>310</v>
      </c>
      <c r="H667" s="50" t="s">
        <v>308</v>
      </c>
      <c r="I667" s="50">
        <v>1</v>
      </c>
      <c r="J667" s="50">
        <v>2</v>
      </c>
      <c r="L667" s="171">
        <v>6439</v>
      </c>
      <c r="M667" s="57" t="s">
        <v>1626</v>
      </c>
      <c r="O667" s="7">
        <v>34</v>
      </c>
      <c r="P667" s="7">
        <v>13</v>
      </c>
      <c r="Q667" s="7">
        <v>8</v>
      </c>
      <c r="R667" s="7">
        <v>13</v>
      </c>
      <c r="S667" s="7">
        <v>57</v>
      </c>
      <c r="T667" s="7">
        <v>43</v>
      </c>
      <c r="U667" s="7">
        <v>34</v>
      </c>
      <c r="BG667" s="6">
        <f t="shared" si="172"/>
        <v>0</v>
      </c>
      <c r="BH667" s="6">
        <f t="shared" si="173"/>
        <v>0</v>
      </c>
      <c r="BI667" s="6">
        <f t="shared" si="174"/>
        <v>0</v>
      </c>
      <c r="BJ667" s="6">
        <f t="shared" si="175"/>
        <v>0</v>
      </c>
      <c r="BK667" s="6">
        <f t="shared" si="176"/>
        <v>1</v>
      </c>
      <c r="BL667" s="6">
        <f t="shared" si="177"/>
        <v>1</v>
      </c>
      <c r="BM667" s="6">
        <f t="shared" si="178"/>
        <v>0</v>
      </c>
      <c r="BN667" s="6">
        <f t="shared" si="179"/>
        <v>0</v>
      </c>
      <c r="BO667" s="6">
        <f t="shared" si="180"/>
        <v>1</v>
      </c>
      <c r="BP667" s="6">
        <f t="shared" si="181"/>
        <v>4</v>
      </c>
      <c r="BQ667" s="6">
        <f t="shared" si="185"/>
        <v>1</v>
      </c>
      <c r="BR667" s="6">
        <f t="shared" si="186"/>
        <v>3</v>
      </c>
      <c r="BS667" s="6">
        <f t="shared" si="187"/>
        <v>1</v>
      </c>
      <c r="BT667" s="6">
        <f t="shared" si="188"/>
        <v>3</v>
      </c>
    </row>
    <row r="668" spans="1:72" hidden="1" x14ac:dyDescent="0.2">
      <c r="A668" s="46">
        <v>1635</v>
      </c>
      <c r="B668" s="46">
        <f t="shared" si="182"/>
        <v>7</v>
      </c>
      <c r="C668" s="46">
        <f t="shared" si="183"/>
        <v>22</v>
      </c>
      <c r="D668" s="46">
        <f t="shared" si="184"/>
        <v>3</v>
      </c>
      <c r="E668" s="85">
        <v>19075</v>
      </c>
      <c r="F668" s="7" t="s">
        <v>104</v>
      </c>
      <c r="G668" s="50" t="s">
        <v>103</v>
      </c>
      <c r="H668" s="50" t="s">
        <v>307</v>
      </c>
      <c r="I668" s="50">
        <v>0</v>
      </c>
      <c r="J668" s="50">
        <v>0</v>
      </c>
      <c r="L668" s="171">
        <v>7577</v>
      </c>
      <c r="O668" s="7">
        <v>35</v>
      </c>
      <c r="P668" s="7">
        <v>13</v>
      </c>
      <c r="Q668" s="7">
        <v>9</v>
      </c>
      <c r="R668" s="7">
        <v>13</v>
      </c>
      <c r="S668" s="7">
        <v>57</v>
      </c>
      <c r="T668" s="7">
        <v>43</v>
      </c>
      <c r="U668" s="7">
        <v>35</v>
      </c>
      <c r="BG668" s="6">
        <f t="shared" si="172"/>
        <v>0</v>
      </c>
      <c r="BH668" s="6">
        <f t="shared" si="173"/>
        <v>0</v>
      </c>
      <c r="BI668" s="6">
        <f t="shared" si="174"/>
        <v>1</v>
      </c>
      <c r="BJ668" s="6">
        <f t="shared" si="175"/>
        <v>1</v>
      </c>
      <c r="BK668" s="6">
        <f t="shared" si="176"/>
        <v>0</v>
      </c>
      <c r="BL668" s="6">
        <f t="shared" si="177"/>
        <v>0</v>
      </c>
      <c r="BM668" s="6">
        <f t="shared" si="178"/>
        <v>1</v>
      </c>
      <c r="BN668" s="6">
        <f t="shared" si="179"/>
        <v>1</v>
      </c>
      <c r="BO668" s="6">
        <f t="shared" si="180"/>
        <v>1</v>
      </c>
      <c r="BP668" s="6">
        <f t="shared" si="181"/>
        <v>5</v>
      </c>
      <c r="BQ668" s="6">
        <f t="shared" si="185"/>
        <v>0</v>
      </c>
      <c r="BR668" s="6">
        <f t="shared" si="186"/>
        <v>0</v>
      </c>
      <c r="BS668" s="6">
        <f t="shared" si="187"/>
        <v>0</v>
      </c>
      <c r="BT668" s="6">
        <f t="shared" si="188"/>
        <v>0</v>
      </c>
    </row>
    <row r="669" spans="1:72" hidden="1" x14ac:dyDescent="0.2">
      <c r="A669" s="46">
        <v>1636</v>
      </c>
      <c r="B669" s="46">
        <f t="shared" si="182"/>
        <v>7</v>
      </c>
      <c r="C669" s="46">
        <f t="shared" si="183"/>
        <v>29</v>
      </c>
      <c r="D669" s="46">
        <f t="shared" si="184"/>
        <v>3</v>
      </c>
      <c r="E669" s="85">
        <v>19082</v>
      </c>
      <c r="F669" s="7" t="s">
        <v>2569</v>
      </c>
      <c r="G669" s="50" t="s">
        <v>310</v>
      </c>
      <c r="H669" s="50" t="s">
        <v>308</v>
      </c>
      <c r="I669" s="50">
        <v>1</v>
      </c>
      <c r="J669" s="50">
        <v>3</v>
      </c>
      <c r="L669" s="171">
        <v>6334</v>
      </c>
      <c r="M669" s="57" t="s">
        <v>1626</v>
      </c>
      <c r="O669" s="7">
        <v>36</v>
      </c>
      <c r="P669" s="7">
        <v>13</v>
      </c>
      <c r="Q669" s="7">
        <v>9</v>
      </c>
      <c r="R669" s="7">
        <v>14</v>
      </c>
      <c r="S669" s="7">
        <v>58</v>
      </c>
      <c r="T669" s="7">
        <v>46</v>
      </c>
      <c r="U669" s="7">
        <v>35</v>
      </c>
      <c r="BG669" s="6">
        <f t="shared" si="172"/>
        <v>0</v>
      </c>
      <c r="BH669" s="6">
        <f t="shared" si="173"/>
        <v>0</v>
      </c>
      <c r="BI669" s="6">
        <f t="shared" si="174"/>
        <v>0</v>
      </c>
      <c r="BJ669" s="6">
        <f t="shared" si="175"/>
        <v>0</v>
      </c>
      <c r="BK669" s="6">
        <f t="shared" si="176"/>
        <v>1</v>
      </c>
      <c r="BL669" s="6">
        <f t="shared" si="177"/>
        <v>1</v>
      </c>
      <c r="BM669" s="6">
        <f t="shared" si="178"/>
        <v>0</v>
      </c>
      <c r="BN669" s="6">
        <f t="shared" si="179"/>
        <v>0</v>
      </c>
      <c r="BO669" s="6">
        <f t="shared" si="180"/>
        <v>1</v>
      </c>
      <c r="BP669" s="6">
        <f t="shared" si="181"/>
        <v>6</v>
      </c>
      <c r="BQ669" s="6">
        <f t="shared" si="185"/>
        <v>1</v>
      </c>
      <c r="BR669" s="6">
        <f t="shared" si="186"/>
        <v>1</v>
      </c>
      <c r="BS669" s="6">
        <f t="shared" si="187"/>
        <v>1</v>
      </c>
      <c r="BT669" s="6">
        <f t="shared" si="188"/>
        <v>1</v>
      </c>
    </row>
    <row r="670" spans="1:72" hidden="1" x14ac:dyDescent="0.2">
      <c r="A670" s="46">
        <v>1637</v>
      </c>
      <c r="B670" s="46">
        <f t="shared" si="182"/>
        <v>2</v>
      </c>
      <c r="C670" s="46">
        <f t="shared" si="183"/>
        <v>31</v>
      </c>
      <c r="D670" s="46">
        <f t="shared" si="184"/>
        <v>3</v>
      </c>
      <c r="E670" s="85">
        <v>19084</v>
      </c>
      <c r="F670" s="7" t="s">
        <v>2571</v>
      </c>
      <c r="G670" s="50" t="s">
        <v>103</v>
      </c>
      <c r="H670" s="50" t="s">
        <v>306</v>
      </c>
      <c r="I670" s="50">
        <v>1</v>
      </c>
      <c r="J670" s="50">
        <v>0</v>
      </c>
      <c r="L670" s="171">
        <v>6736</v>
      </c>
      <c r="M670" s="57" t="s">
        <v>1232</v>
      </c>
      <c r="O670" s="7">
        <v>37</v>
      </c>
      <c r="P670" s="7">
        <v>14</v>
      </c>
      <c r="Q670" s="7">
        <v>9</v>
      </c>
      <c r="R670" s="7">
        <v>14</v>
      </c>
      <c r="S670" s="7">
        <v>59</v>
      </c>
      <c r="T670" s="7">
        <v>46</v>
      </c>
      <c r="U670" s="7">
        <v>37</v>
      </c>
      <c r="BG670" s="6">
        <f t="shared" si="172"/>
        <v>1</v>
      </c>
      <c r="BH670" s="6">
        <f t="shared" si="173"/>
        <v>1</v>
      </c>
      <c r="BI670" s="6">
        <f t="shared" si="174"/>
        <v>0</v>
      </c>
      <c r="BJ670" s="6">
        <f t="shared" si="175"/>
        <v>0</v>
      </c>
      <c r="BK670" s="6">
        <f t="shared" si="176"/>
        <v>0</v>
      </c>
      <c r="BL670" s="6">
        <f t="shared" si="177"/>
        <v>0</v>
      </c>
      <c r="BM670" s="6">
        <f t="shared" si="178"/>
        <v>1</v>
      </c>
      <c r="BN670" s="6">
        <f t="shared" si="179"/>
        <v>1</v>
      </c>
      <c r="BO670" s="6">
        <f t="shared" si="180"/>
        <v>0</v>
      </c>
      <c r="BP670" s="6">
        <f t="shared" si="181"/>
        <v>0</v>
      </c>
      <c r="BQ670" s="6">
        <f t="shared" si="185"/>
        <v>1</v>
      </c>
      <c r="BR670" s="6">
        <f t="shared" si="186"/>
        <v>2</v>
      </c>
      <c r="BS670" s="6">
        <f t="shared" si="187"/>
        <v>0</v>
      </c>
      <c r="BT670" s="6">
        <f t="shared" si="188"/>
        <v>0</v>
      </c>
    </row>
    <row r="671" spans="1:72" hidden="1" x14ac:dyDescent="0.2">
      <c r="A671" s="46">
        <v>1638</v>
      </c>
      <c r="B671" s="46">
        <f t="shared" si="182"/>
        <v>7</v>
      </c>
      <c r="C671" s="46">
        <f t="shared" si="183"/>
        <v>5</v>
      </c>
      <c r="D671" s="46">
        <f t="shared" si="184"/>
        <v>4</v>
      </c>
      <c r="E671" s="85">
        <v>19089</v>
      </c>
      <c r="F671" s="7" t="s">
        <v>3575</v>
      </c>
      <c r="G671" s="50" t="s">
        <v>103</v>
      </c>
      <c r="H671" s="50" t="s">
        <v>306</v>
      </c>
      <c r="I671" s="50">
        <v>5</v>
      </c>
      <c r="J671" s="50">
        <v>1</v>
      </c>
      <c r="L671" s="171">
        <v>4229</v>
      </c>
      <c r="M671" s="57" t="s">
        <v>3500</v>
      </c>
      <c r="O671" s="7">
        <v>38</v>
      </c>
      <c r="P671" s="7">
        <v>15</v>
      </c>
      <c r="Q671" s="7">
        <v>9</v>
      </c>
      <c r="R671" s="7">
        <v>14</v>
      </c>
      <c r="S671" s="7">
        <v>64</v>
      </c>
      <c r="T671" s="7">
        <v>47</v>
      </c>
      <c r="U671" s="7">
        <v>39</v>
      </c>
      <c r="BG671" s="6">
        <f t="shared" si="172"/>
        <v>1</v>
      </c>
      <c r="BH671" s="6">
        <f t="shared" si="173"/>
        <v>2</v>
      </c>
      <c r="BI671" s="6">
        <f t="shared" si="174"/>
        <v>0</v>
      </c>
      <c r="BJ671" s="6">
        <f t="shared" si="175"/>
        <v>0</v>
      </c>
      <c r="BK671" s="6">
        <f t="shared" si="176"/>
        <v>0</v>
      </c>
      <c r="BL671" s="6">
        <f t="shared" si="177"/>
        <v>0</v>
      </c>
      <c r="BM671" s="6">
        <f t="shared" si="178"/>
        <v>1</v>
      </c>
      <c r="BN671" s="6">
        <f t="shared" si="179"/>
        <v>2</v>
      </c>
      <c r="BO671" s="6">
        <f t="shared" si="180"/>
        <v>0</v>
      </c>
      <c r="BP671" s="6">
        <f t="shared" si="181"/>
        <v>0</v>
      </c>
      <c r="BQ671" s="6">
        <f t="shared" si="185"/>
        <v>1</v>
      </c>
      <c r="BR671" s="6">
        <f t="shared" si="186"/>
        <v>3</v>
      </c>
      <c r="BS671" s="6">
        <f t="shared" si="187"/>
        <v>1</v>
      </c>
      <c r="BT671" s="6">
        <f t="shared" si="188"/>
        <v>1</v>
      </c>
    </row>
    <row r="672" spans="1:72" hidden="1" x14ac:dyDescent="0.2">
      <c r="A672" s="46">
        <v>1639</v>
      </c>
      <c r="B672" s="46">
        <f t="shared" si="182"/>
        <v>6</v>
      </c>
      <c r="C672" s="46">
        <f t="shared" si="183"/>
        <v>11</v>
      </c>
      <c r="D672" s="46">
        <f t="shared" si="184"/>
        <v>4</v>
      </c>
      <c r="E672" s="85">
        <v>19095</v>
      </c>
      <c r="F672" s="7" t="s">
        <v>3574</v>
      </c>
      <c r="G672" s="50" t="s">
        <v>103</v>
      </c>
      <c r="H672" s="50" t="s">
        <v>306</v>
      </c>
      <c r="I672" s="50">
        <v>1</v>
      </c>
      <c r="J672" s="50">
        <v>0</v>
      </c>
      <c r="L672" s="171">
        <v>12166</v>
      </c>
      <c r="M672" s="57" t="s">
        <v>838</v>
      </c>
      <c r="O672" s="7">
        <v>39</v>
      </c>
      <c r="P672" s="7">
        <v>16</v>
      </c>
      <c r="Q672" s="7">
        <v>9</v>
      </c>
      <c r="R672" s="7">
        <v>14</v>
      </c>
      <c r="S672" s="7">
        <v>65</v>
      </c>
      <c r="T672" s="7">
        <v>47</v>
      </c>
      <c r="U672" s="7">
        <v>41</v>
      </c>
      <c r="BG672" s="6">
        <f t="shared" si="172"/>
        <v>1</v>
      </c>
      <c r="BH672" s="6">
        <f t="shared" si="173"/>
        <v>3</v>
      </c>
      <c r="BI672" s="6">
        <f t="shared" si="174"/>
        <v>0</v>
      </c>
      <c r="BJ672" s="6">
        <f t="shared" si="175"/>
        <v>0</v>
      </c>
      <c r="BK672" s="6">
        <f t="shared" si="176"/>
        <v>0</v>
      </c>
      <c r="BL672" s="6">
        <f t="shared" si="177"/>
        <v>0</v>
      </c>
      <c r="BM672" s="6">
        <f t="shared" si="178"/>
        <v>1</v>
      </c>
      <c r="BN672" s="6">
        <f t="shared" si="179"/>
        <v>3</v>
      </c>
      <c r="BO672" s="6">
        <f t="shared" si="180"/>
        <v>0</v>
      </c>
      <c r="BP672" s="6">
        <f t="shared" si="181"/>
        <v>0</v>
      </c>
      <c r="BQ672" s="6">
        <f t="shared" si="185"/>
        <v>1</v>
      </c>
      <c r="BR672" s="6">
        <f t="shared" si="186"/>
        <v>4</v>
      </c>
      <c r="BS672" s="6">
        <f t="shared" si="187"/>
        <v>0</v>
      </c>
      <c r="BT672" s="6">
        <f t="shared" si="188"/>
        <v>0</v>
      </c>
    </row>
    <row r="673" spans="1:72" hidden="1" x14ac:dyDescent="0.2">
      <c r="A673" s="46">
        <v>1640</v>
      </c>
      <c r="B673" s="46">
        <f t="shared" si="182"/>
        <v>7</v>
      </c>
      <c r="C673" s="46">
        <f t="shared" si="183"/>
        <v>12</v>
      </c>
      <c r="D673" s="46">
        <f t="shared" si="184"/>
        <v>4</v>
      </c>
      <c r="E673" s="85">
        <v>19096</v>
      </c>
      <c r="F673" s="7" t="s">
        <v>593</v>
      </c>
      <c r="G673" s="50" t="s">
        <v>310</v>
      </c>
      <c r="H673" s="50" t="s">
        <v>307</v>
      </c>
      <c r="I673" s="50">
        <v>0</v>
      </c>
      <c r="J673" s="50">
        <v>0</v>
      </c>
      <c r="L673" s="171">
        <v>5703</v>
      </c>
      <c r="O673" s="7">
        <v>40</v>
      </c>
      <c r="P673" s="7">
        <v>16</v>
      </c>
      <c r="Q673" s="7">
        <v>10</v>
      </c>
      <c r="R673" s="7">
        <v>14</v>
      </c>
      <c r="S673" s="7">
        <v>65</v>
      </c>
      <c r="T673" s="7">
        <v>47</v>
      </c>
      <c r="U673" s="7">
        <v>42</v>
      </c>
      <c r="BG673" s="6">
        <f t="shared" si="172"/>
        <v>0</v>
      </c>
      <c r="BH673" s="6">
        <f t="shared" si="173"/>
        <v>0</v>
      </c>
      <c r="BI673" s="6">
        <f t="shared" si="174"/>
        <v>1</v>
      </c>
      <c r="BJ673" s="6">
        <f t="shared" si="175"/>
        <v>1</v>
      </c>
      <c r="BK673" s="6">
        <f t="shared" si="176"/>
        <v>0</v>
      </c>
      <c r="BL673" s="6">
        <f t="shared" si="177"/>
        <v>0</v>
      </c>
      <c r="BM673" s="6">
        <f t="shared" si="178"/>
        <v>1</v>
      </c>
      <c r="BN673" s="6">
        <f t="shared" si="179"/>
        <v>4</v>
      </c>
      <c r="BO673" s="6">
        <f t="shared" si="180"/>
        <v>1</v>
      </c>
      <c r="BP673" s="6">
        <f t="shared" si="181"/>
        <v>1</v>
      </c>
      <c r="BQ673" s="6">
        <f t="shared" si="185"/>
        <v>0</v>
      </c>
      <c r="BR673" s="6">
        <f t="shared" si="186"/>
        <v>0</v>
      </c>
      <c r="BS673" s="6">
        <f t="shared" si="187"/>
        <v>0</v>
      </c>
      <c r="BT673" s="6">
        <f t="shared" si="188"/>
        <v>0</v>
      </c>
    </row>
    <row r="674" spans="1:72" hidden="1" x14ac:dyDescent="0.2">
      <c r="A674" s="46">
        <v>1641</v>
      </c>
      <c r="B674" s="46">
        <f t="shared" si="182"/>
        <v>2</v>
      </c>
      <c r="C674" s="46">
        <f t="shared" si="183"/>
        <v>14</v>
      </c>
      <c r="D674" s="46">
        <f t="shared" si="184"/>
        <v>4</v>
      </c>
      <c r="E674" s="85">
        <v>19098</v>
      </c>
      <c r="F674" s="7" t="s">
        <v>2850</v>
      </c>
      <c r="G674" s="50" t="s">
        <v>310</v>
      </c>
      <c r="H674" s="50" t="s">
        <v>307</v>
      </c>
      <c r="I674" s="50">
        <v>1</v>
      </c>
      <c r="J674" s="50">
        <v>1</v>
      </c>
      <c r="L674" s="171">
        <v>3916</v>
      </c>
      <c r="M674" s="57" t="s">
        <v>1626</v>
      </c>
      <c r="O674" s="7">
        <v>41</v>
      </c>
      <c r="P674" s="7">
        <v>16</v>
      </c>
      <c r="Q674" s="7">
        <v>11</v>
      </c>
      <c r="R674" s="7">
        <v>14</v>
      </c>
      <c r="S674" s="7">
        <v>66</v>
      </c>
      <c r="T674" s="7">
        <v>48</v>
      </c>
      <c r="U674" s="7">
        <v>43</v>
      </c>
      <c r="BG674" s="6">
        <f t="shared" si="172"/>
        <v>0</v>
      </c>
      <c r="BH674" s="6">
        <f t="shared" si="173"/>
        <v>0</v>
      </c>
      <c r="BI674" s="6">
        <f t="shared" si="174"/>
        <v>1</v>
      </c>
      <c r="BJ674" s="6">
        <f t="shared" si="175"/>
        <v>2</v>
      </c>
      <c r="BK674" s="6">
        <f t="shared" si="176"/>
        <v>0</v>
      </c>
      <c r="BL674" s="6">
        <f t="shared" si="177"/>
        <v>0</v>
      </c>
      <c r="BM674" s="6">
        <f t="shared" si="178"/>
        <v>1</v>
      </c>
      <c r="BN674" s="6">
        <f t="shared" si="179"/>
        <v>5</v>
      </c>
      <c r="BO674" s="6">
        <f t="shared" si="180"/>
        <v>1</v>
      </c>
      <c r="BP674" s="6">
        <f t="shared" si="181"/>
        <v>2</v>
      </c>
      <c r="BQ674" s="6">
        <f t="shared" si="185"/>
        <v>1</v>
      </c>
      <c r="BR674" s="6">
        <f t="shared" si="186"/>
        <v>1</v>
      </c>
      <c r="BS674" s="6">
        <f t="shared" si="187"/>
        <v>1</v>
      </c>
      <c r="BT674" s="6">
        <f t="shared" si="188"/>
        <v>1</v>
      </c>
    </row>
    <row r="675" spans="1:72" hidden="1" x14ac:dyDescent="0.2">
      <c r="A675" s="46">
        <v>1642</v>
      </c>
      <c r="B675" s="46">
        <f t="shared" si="182"/>
        <v>7</v>
      </c>
      <c r="C675" s="46">
        <f t="shared" si="183"/>
        <v>19</v>
      </c>
      <c r="D675" s="46">
        <f t="shared" si="184"/>
        <v>4</v>
      </c>
      <c r="E675" s="85">
        <v>19103</v>
      </c>
      <c r="F675" s="7" t="s">
        <v>124</v>
      </c>
      <c r="G675" s="50" t="s">
        <v>103</v>
      </c>
      <c r="H675" s="50" t="s">
        <v>307</v>
      </c>
      <c r="I675" s="50">
        <v>1</v>
      </c>
      <c r="J675" s="50">
        <v>1</v>
      </c>
      <c r="L675" s="171">
        <v>11335</v>
      </c>
      <c r="M675" s="57" t="s">
        <v>2286</v>
      </c>
      <c r="O675" s="7">
        <v>42</v>
      </c>
      <c r="P675" s="7">
        <v>16</v>
      </c>
      <c r="Q675" s="7">
        <v>12</v>
      </c>
      <c r="R675" s="7">
        <v>14</v>
      </c>
      <c r="S675" s="7">
        <v>67</v>
      </c>
      <c r="T675" s="7">
        <v>49</v>
      </c>
      <c r="U675" s="7">
        <v>44</v>
      </c>
      <c r="BG675" s="6">
        <f t="shared" si="172"/>
        <v>0</v>
      </c>
      <c r="BH675" s="6">
        <f t="shared" si="173"/>
        <v>0</v>
      </c>
      <c r="BI675" s="6">
        <f t="shared" si="174"/>
        <v>1</v>
      </c>
      <c r="BJ675" s="6">
        <f t="shared" si="175"/>
        <v>3</v>
      </c>
      <c r="BK675" s="6">
        <f t="shared" si="176"/>
        <v>0</v>
      </c>
      <c r="BL675" s="6">
        <f t="shared" si="177"/>
        <v>0</v>
      </c>
      <c r="BM675" s="6">
        <f t="shared" si="178"/>
        <v>1</v>
      </c>
      <c r="BN675" s="6">
        <f t="shared" si="179"/>
        <v>6</v>
      </c>
      <c r="BO675" s="6">
        <f t="shared" si="180"/>
        <v>1</v>
      </c>
      <c r="BP675" s="6">
        <f t="shared" si="181"/>
        <v>3</v>
      </c>
      <c r="BQ675" s="6">
        <f t="shared" si="185"/>
        <v>1</v>
      </c>
      <c r="BR675" s="6">
        <f t="shared" si="186"/>
        <v>2</v>
      </c>
      <c r="BS675" s="6">
        <f t="shared" si="187"/>
        <v>1</v>
      </c>
      <c r="BT675" s="6">
        <f t="shared" si="188"/>
        <v>2</v>
      </c>
    </row>
    <row r="676" spans="1:72" hidden="1" x14ac:dyDescent="0.2">
      <c r="A676" s="46">
        <v>1643</v>
      </c>
      <c r="B676" s="46">
        <f t="shared" si="182"/>
        <v>2</v>
      </c>
      <c r="C676" s="46">
        <f t="shared" si="183"/>
        <v>21</v>
      </c>
      <c r="D676" s="46">
        <f t="shared" si="184"/>
        <v>4</v>
      </c>
      <c r="E676" s="85">
        <v>19105</v>
      </c>
      <c r="F676" s="7" t="s">
        <v>1611</v>
      </c>
      <c r="G676" s="50" t="s">
        <v>103</v>
      </c>
      <c r="H676" s="50" t="s">
        <v>306</v>
      </c>
      <c r="I676" s="50">
        <v>2</v>
      </c>
      <c r="J676" s="50">
        <v>1</v>
      </c>
      <c r="L676" s="171">
        <v>6670</v>
      </c>
      <c r="M676" s="57" t="s">
        <v>3501</v>
      </c>
      <c r="O676" s="7">
        <v>43</v>
      </c>
      <c r="P676" s="7">
        <v>17</v>
      </c>
      <c r="Q676" s="7">
        <v>12</v>
      </c>
      <c r="R676" s="7">
        <v>14</v>
      </c>
      <c r="S676" s="7">
        <v>69</v>
      </c>
      <c r="T676" s="7">
        <v>50</v>
      </c>
      <c r="U676" s="7">
        <v>46</v>
      </c>
      <c r="BG676" s="6">
        <f t="shared" si="172"/>
        <v>1</v>
      </c>
      <c r="BH676" s="6">
        <f t="shared" si="173"/>
        <v>1</v>
      </c>
      <c r="BI676" s="6">
        <f t="shared" si="174"/>
        <v>0</v>
      </c>
      <c r="BJ676" s="6">
        <f t="shared" si="175"/>
        <v>0</v>
      </c>
      <c r="BK676" s="6">
        <f t="shared" si="176"/>
        <v>0</v>
      </c>
      <c r="BL676" s="6">
        <f t="shared" si="177"/>
        <v>0</v>
      </c>
      <c r="BM676" s="6">
        <f t="shared" si="178"/>
        <v>1</v>
      </c>
      <c r="BN676" s="6">
        <f t="shared" si="179"/>
        <v>7</v>
      </c>
      <c r="BO676" s="6">
        <f t="shared" si="180"/>
        <v>0</v>
      </c>
      <c r="BP676" s="6">
        <f t="shared" si="181"/>
        <v>0</v>
      </c>
      <c r="BQ676" s="6">
        <f t="shared" si="185"/>
        <v>1</v>
      </c>
      <c r="BR676" s="6">
        <f t="shared" si="186"/>
        <v>3</v>
      </c>
      <c r="BS676" s="6">
        <f t="shared" si="187"/>
        <v>1</v>
      </c>
      <c r="BT676" s="6">
        <f t="shared" si="188"/>
        <v>3</v>
      </c>
    </row>
    <row r="677" spans="1:72" hidden="1" x14ac:dyDescent="0.2">
      <c r="A677" s="46">
        <v>1644</v>
      </c>
      <c r="B677" s="46">
        <f t="shared" si="182"/>
        <v>7</v>
      </c>
      <c r="C677" s="46">
        <f t="shared" si="183"/>
        <v>26</v>
      </c>
      <c r="D677" s="46">
        <f t="shared" si="184"/>
        <v>4</v>
      </c>
      <c r="E677" s="85">
        <v>19110</v>
      </c>
      <c r="F677" s="7" t="s">
        <v>2385</v>
      </c>
      <c r="G677" s="50" t="s">
        <v>310</v>
      </c>
      <c r="H677" s="50" t="s">
        <v>307</v>
      </c>
      <c r="I677" s="50">
        <v>1</v>
      </c>
      <c r="J677" s="50">
        <v>1</v>
      </c>
      <c r="L677" s="171">
        <v>5425</v>
      </c>
      <c r="M677" s="57" t="s">
        <v>1626</v>
      </c>
      <c r="O677" s="7">
        <v>44</v>
      </c>
      <c r="P677" s="7">
        <v>17</v>
      </c>
      <c r="Q677" s="7">
        <v>13</v>
      </c>
      <c r="R677" s="7">
        <v>14</v>
      </c>
      <c r="S677" s="7">
        <v>70</v>
      </c>
      <c r="T677" s="7">
        <v>51</v>
      </c>
      <c r="U677" s="7">
        <v>47</v>
      </c>
      <c r="BG677" s="6">
        <f t="shared" si="172"/>
        <v>0</v>
      </c>
      <c r="BH677" s="6">
        <f t="shared" si="173"/>
        <v>0</v>
      </c>
      <c r="BI677" s="6">
        <f t="shared" si="174"/>
        <v>1</v>
      </c>
      <c r="BJ677" s="6">
        <f t="shared" si="175"/>
        <v>1</v>
      </c>
      <c r="BK677" s="6">
        <f t="shared" si="176"/>
        <v>0</v>
      </c>
      <c r="BL677" s="6">
        <f t="shared" si="177"/>
        <v>0</v>
      </c>
      <c r="BM677" s="6">
        <f t="shared" si="178"/>
        <v>1</v>
      </c>
      <c r="BN677" s="6">
        <f t="shared" si="179"/>
        <v>8</v>
      </c>
      <c r="BO677" s="6">
        <f t="shared" si="180"/>
        <v>1</v>
      </c>
      <c r="BP677" s="6">
        <f t="shared" si="181"/>
        <v>1</v>
      </c>
      <c r="BQ677" s="6">
        <f t="shared" si="185"/>
        <v>1</v>
      </c>
      <c r="BR677" s="6">
        <f t="shared" si="186"/>
        <v>4</v>
      </c>
      <c r="BS677" s="6">
        <f t="shared" si="187"/>
        <v>1</v>
      </c>
      <c r="BT677" s="6">
        <f t="shared" si="188"/>
        <v>4</v>
      </c>
    </row>
    <row r="678" spans="1:72" hidden="1" x14ac:dyDescent="0.2">
      <c r="A678" s="46">
        <v>1645</v>
      </c>
      <c r="B678" s="46">
        <f t="shared" si="182"/>
        <v>2</v>
      </c>
      <c r="C678" s="46">
        <f t="shared" si="183"/>
        <v>28</v>
      </c>
      <c r="D678" s="46">
        <f t="shared" si="184"/>
        <v>4</v>
      </c>
      <c r="E678" s="85">
        <v>19112</v>
      </c>
      <c r="F678" s="7" t="s">
        <v>441</v>
      </c>
      <c r="G678" s="50" t="s">
        <v>103</v>
      </c>
      <c r="H678" s="50" t="s">
        <v>308</v>
      </c>
      <c r="I678" s="50">
        <v>0</v>
      </c>
      <c r="J678" s="50">
        <v>1</v>
      </c>
      <c r="L678" s="171">
        <v>7827</v>
      </c>
      <c r="O678" s="7">
        <v>45</v>
      </c>
      <c r="P678" s="7">
        <v>17</v>
      </c>
      <c r="Q678" s="7">
        <v>13</v>
      </c>
      <c r="R678" s="7">
        <v>15</v>
      </c>
      <c r="S678" s="7">
        <v>70</v>
      </c>
      <c r="T678" s="7">
        <v>52</v>
      </c>
      <c r="U678" s="7">
        <v>47</v>
      </c>
      <c r="BG678" s="6">
        <f t="shared" si="172"/>
        <v>0</v>
      </c>
      <c r="BH678" s="6">
        <f t="shared" si="173"/>
        <v>0</v>
      </c>
      <c r="BI678" s="6">
        <f t="shared" si="174"/>
        <v>0</v>
      </c>
      <c r="BJ678" s="6">
        <f t="shared" si="175"/>
        <v>0</v>
      </c>
      <c r="BK678" s="6">
        <f t="shared" si="176"/>
        <v>1</v>
      </c>
      <c r="BL678" s="6">
        <f t="shared" si="177"/>
        <v>1</v>
      </c>
      <c r="BM678" s="6">
        <f t="shared" si="178"/>
        <v>0</v>
      </c>
      <c r="BN678" s="6">
        <f t="shared" si="179"/>
        <v>0</v>
      </c>
      <c r="BO678" s="6">
        <f t="shared" si="180"/>
        <v>1</v>
      </c>
      <c r="BP678" s="6">
        <f t="shared" si="181"/>
        <v>2</v>
      </c>
      <c r="BQ678" s="6">
        <f t="shared" si="185"/>
        <v>0</v>
      </c>
      <c r="BR678" s="6">
        <f t="shared" si="186"/>
        <v>0</v>
      </c>
      <c r="BS678" s="6">
        <f t="shared" si="187"/>
        <v>1</v>
      </c>
      <c r="BT678" s="6">
        <f t="shared" si="188"/>
        <v>5</v>
      </c>
    </row>
    <row r="679" spans="1:72" hidden="1" x14ac:dyDescent="0.2">
      <c r="A679" s="46">
        <v>1646</v>
      </c>
      <c r="B679" s="46">
        <f t="shared" si="182"/>
        <v>7</v>
      </c>
      <c r="C679" s="46">
        <f t="shared" si="183"/>
        <v>3</v>
      </c>
      <c r="D679" s="46">
        <f t="shared" si="184"/>
        <v>5</v>
      </c>
      <c r="E679" s="85">
        <v>19117</v>
      </c>
      <c r="F679" s="7" t="s">
        <v>2073</v>
      </c>
      <c r="G679" s="50" t="s">
        <v>103</v>
      </c>
      <c r="H679" s="50" t="s">
        <v>306</v>
      </c>
      <c r="I679" s="50">
        <v>3</v>
      </c>
      <c r="J679" s="50">
        <v>0</v>
      </c>
      <c r="L679" s="171">
        <v>6370</v>
      </c>
      <c r="M679" s="57" t="s">
        <v>1458</v>
      </c>
      <c r="N679" s="46">
        <v>10</v>
      </c>
      <c r="O679" s="5">
        <v>46</v>
      </c>
      <c r="P679" s="5">
        <v>18</v>
      </c>
      <c r="Q679" s="5">
        <v>13</v>
      </c>
      <c r="R679" s="5">
        <v>15</v>
      </c>
      <c r="S679" s="5">
        <v>73</v>
      </c>
      <c r="T679" s="5">
        <v>52</v>
      </c>
      <c r="U679" s="5">
        <v>49</v>
      </c>
      <c r="BG679" s="6">
        <f t="shared" si="172"/>
        <v>1</v>
      </c>
      <c r="BH679" s="6">
        <f t="shared" si="173"/>
        <v>1</v>
      </c>
      <c r="BI679" s="6">
        <f t="shared" si="174"/>
        <v>0</v>
      </c>
      <c r="BJ679" s="6">
        <f t="shared" si="175"/>
        <v>0</v>
      </c>
      <c r="BK679" s="6">
        <f t="shared" si="176"/>
        <v>0</v>
      </c>
      <c r="BL679" s="6">
        <f t="shared" si="177"/>
        <v>0</v>
      </c>
      <c r="BM679" s="6">
        <f t="shared" si="178"/>
        <v>1</v>
      </c>
      <c r="BN679" s="6">
        <f t="shared" si="179"/>
        <v>1</v>
      </c>
      <c r="BO679" s="6">
        <f t="shared" si="180"/>
        <v>0</v>
      </c>
      <c r="BP679" s="6">
        <f t="shared" si="181"/>
        <v>0</v>
      </c>
      <c r="BQ679" s="6">
        <f t="shared" si="185"/>
        <v>1</v>
      </c>
      <c r="BR679" s="6">
        <f t="shared" si="186"/>
        <v>1</v>
      </c>
      <c r="BS679" s="6">
        <f t="shared" si="187"/>
        <v>0</v>
      </c>
      <c r="BT679" s="6">
        <f t="shared" si="188"/>
        <v>0</v>
      </c>
    </row>
    <row r="680" spans="1:72" hidden="1" x14ac:dyDescent="0.2">
      <c r="A680" s="46">
        <v>1701</v>
      </c>
      <c r="B680" s="46">
        <f t="shared" si="182"/>
        <v>7</v>
      </c>
      <c r="C680" s="46">
        <f t="shared" si="183"/>
        <v>23</v>
      </c>
      <c r="D680" s="46">
        <f t="shared" si="184"/>
        <v>8</v>
      </c>
      <c r="E680" s="85">
        <v>19229</v>
      </c>
      <c r="F680" s="7" t="s">
        <v>967</v>
      </c>
      <c r="G680" s="50" t="s">
        <v>103</v>
      </c>
      <c r="H680" s="50" t="s">
        <v>306</v>
      </c>
      <c r="I680" s="50">
        <v>3</v>
      </c>
      <c r="J680" s="50">
        <v>1</v>
      </c>
      <c r="L680" s="171">
        <v>10246</v>
      </c>
      <c r="M680" s="57" t="s">
        <v>1459</v>
      </c>
      <c r="O680" s="7">
        <v>1</v>
      </c>
      <c r="P680" s="7">
        <v>1</v>
      </c>
      <c r="Q680" s="7">
        <v>0</v>
      </c>
      <c r="R680" s="7">
        <v>0</v>
      </c>
      <c r="S680" s="7">
        <v>3</v>
      </c>
      <c r="T680" s="7">
        <v>1</v>
      </c>
      <c r="U680" s="7">
        <v>2</v>
      </c>
      <c r="BG680" s="6">
        <f t="shared" si="172"/>
        <v>1</v>
      </c>
      <c r="BH680" s="6">
        <f t="shared" si="173"/>
        <v>2</v>
      </c>
      <c r="BI680" s="6">
        <f t="shared" si="174"/>
        <v>0</v>
      </c>
      <c r="BJ680" s="6">
        <f t="shared" si="175"/>
        <v>0</v>
      </c>
      <c r="BK680" s="6">
        <f t="shared" si="176"/>
        <v>0</v>
      </c>
      <c r="BL680" s="6">
        <f t="shared" si="177"/>
        <v>0</v>
      </c>
      <c r="BM680" s="6">
        <f t="shared" si="178"/>
        <v>1</v>
      </c>
      <c r="BN680" s="6">
        <f t="shared" si="179"/>
        <v>2</v>
      </c>
      <c r="BO680" s="6">
        <f t="shared" si="180"/>
        <v>0</v>
      </c>
      <c r="BP680" s="6">
        <f t="shared" si="181"/>
        <v>0</v>
      </c>
      <c r="BQ680" s="6">
        <f t="shared" si="185"/>
        <v>1</v>
      </c>
      <c r="BR680" s="6">
        <f t="shared" si="186"/>
        <v>2</v>
      </c>
      <c r="BS680" s="6">
        <f t="shared" si="187"/>
        <v>1</v>
      </c>
      <c r="BT680" s="6">
        <f t="shared" si="188"/>
        <v>1</v>
      </c>
    </row>
    <row r="681" spans="1:72" hidden="1" x14ac:dyDescent="0.2">
      <c r="A681" s="46">
        <v>1702</v>
      </c>
      <c r="B681" s="46">
        <f t="shared" si="182"/>
        <v>5</v>
      </c>
      <c r="C681" s="46">
        <f t="shared" si="183"/>
        <v>28</v>
      </c>
      <c r="D681" s="46">
        <f t="shared" si="184"/>
        <v>8</v>
      </c>
      <c r="E681" s="85">
        <v>19234</v>
      </c>
      <c r="F681" s="7" t="s">
        <v>3576</v>
      </c>
      <c r="G681" s="50" t="s">
        <v>310</v>
      </c>
      <c r="H681" s="50" t="s">
        <v>307</v>
      </c>
      <c r="I681" s="50">
        <v>1</v>
      </c>
      <c r="J681" s="50">
        <v>1</v>
      </c>
      <c r="L681" s="171">
        <v>6530</v>
      </c>
      <c r="M681" s="57" t="s">
        <v>2286</v>
      </c>
      <c r="O681" s="7">
        <v>2</v>
      </c>
      <c r="P681" s="7">
        <v>1</v>
      </c>
      <c r="Q681" s="7">
        <v>1</v>
      </c>
      <c r="R681" s="7">
        <v>0</v>
      </c>
      <c r="S681" s="7">
        <v>4</v>
      </c>
      <c r="T681" s="7">
        <v>2</v>
      </c>
      <c r="U681" s="7">
        <v>3</v>
      </c>
      <c r="BG681" s="6">
        <f t="shared" si="172"/>
        <v>0</v>
      </c>
      <c r="BH681" s="6">
        <f t="shared" si="173"/>
        <v>0</v>
      </c>
      <c r="BI681" s="6">
        <f t="shared" si="174"/>
        <v>1</v>
      </c>
      <c r="BJ681" s="6">
        <f t="shared" si="175"/>
        <v>1</v>
      </c>
      <c r="BK681" s="6">
        <f t="shared" si="176"/>
        <v>0</v>
      </c>
      <c r="BL681" s="6">
        <f t="shared" si="177"/>
        <v>0</v>
      </c>
      <c r="BM681" s="6">
        <f t="shared" si="178"/>
        <v>1</v>
      </c>
      <c r="BN681" s="6">
        <f t="shared" si="179"/>
        <v>3</v>
      </c>
      <c r="BO681" s="6">
        <f t="shared" si="180"/>
        <v>1</v>
      </c>
      <c r="BP681" s="6">
        <f t="shared" si="181"/>
        <v>1</v>
      </c>
      <c r="BQ681" s="6">
        <f t="shared" si="185"/>
        <v>1</v>
      </c>
      <c r="BR681" s="6">
        <f t="shared" si="186"/>
        <v>3</v>
      </c>
      <c r="BS681" s="6">
        <f t="shared" si="187"/>
        <v>1</v>
      </c>
      <c r="BT681" s="6">
        <f t="shared" si="188"/>
        <v>2</v>
      </c>
    </row>
    <row r="682" spans="1:72" hidden="1" x14ac:dyDescent="0.2">
      <c r="A682" s="46">
        <v>1703</v>
      </c>
      <c r="B682" s="46">
        <f t="shared" si="182"/>
        <v>7</v>
      </c>
      <c r="C682" s="46">
        <f t="shared" si="183"/>
        <v>30</v>
      </c>
      <c r="D682" s="46">
        <f t="shared" si="184"/>
        <v>8</v>
      </c>
      <c r="E682" s="85">
        <v>19236</v>
      </c>
      <c r="F682" s="7" t="s">
        <v>3153</v>
      </c>
      <c r="G682" s="50" t="s">
        <v>310</v>
      </c>
      <c r="H682" s="50" t="s">
        <v>308</v>
      </c>
      <c r="I682" s="50">
        <v>1</v>
      </c>
      <c r="J682" s="50">
        <v>2</v>
      </c>
      <c r="L682" s="171">
        <v>16632</v>
      </c>
      <c r="M682" s="57" t="s">
        <v>2286</v>
      </c>
      <c r="O682" s="7">
        <v>3</v>
      </c>
      <c r="P682" s="7">
        <v>1</v>
      </c>
      <c r="Q682" s="7">
        <v>1</v>
      </c>
      <c r="R682" s="7">
        <v>1</v>
      </c>
      <c r="S682" s="7">
        <v>5</v>
      </c>
      <c r="T682" s="7">
        <v>4</v>
      </c>
      <c r="U682" s="7">
        <v>3</v>
      </c>
      <c r="BG682" s="6">
        <f t="shared" si="172"/>
        <v>0</v>
      </c>
      <c r="BH682" s="6">
        <f t="shared" si="173"/>
        <v>0</v>
      </c>
      <c r="BI682" s="6">
        <f t="shared" si="174"/>
        <v>0</v>
      </c>
      <c r="BJ682" s="6">
        <f t="shared" si="175"/>
        <v>0</v>
      </c>
      <c r="BK682" s="6">
        <f t="shared" si="176"/>
        <v>1</v>
      </c>
      <c r="BL682" s="6">
        <f t="shared" si="177"/>
        <v>1</v>
      </c>
      <c r="BM682" s="6">
        <f t="shared" si="178"/>
        <v>0</v>
      </c>
      <c r="BN682" s="6">
        <f t="shared" si="179"/>
        <v>0</v>
      </c>
      <c r="BO682" s="6">
        <f t="shared" si="180"/>
        <v>1</v>
      </c>
      <c r="BP682" s="6">
        <f t="shared" si="181"/>
        <v>2</v>
      </c>
      <c r="BQ682" s="6">
        <f t="shared" si="185"/>
        <v>1</v>
      </c>
      <c r="BR682" s="6">
        <f t="shared" si="186"/>
        <v>4</v>
      </c>
      <c r="BS682" s="6">
        <f t="shared" si="187"/>
        <v>1</v>
      </c>
      <c r="BT682" s="6">
        <f t="shared" si="188"/>
        <v>3</v>
      </c>
    </row>
    <row r="683" spans="1:72" hidden="1" x14ac:dyDescent="0.2">
      <c r="A683" s="46">
        <v>1704</v>
      </c>
      <c r="B683" s="46">
        <f t="shared" si="182"/>
        <v>2</v>
      </c>
      <c r="C683" s="46">
        <f t="shared" si="183"/>
        <v>1</v>
      </c>
      <c r="D683" s="46">
        <f t="shared" si="184"/>
        <v>9</v>
      </c>
      <c r="E683" s="85">
        <v>19238</v>
      </c>
      <c r="F683" s="7" t="s">
        <v>2386</v>
      </c>
      <c r="G683" s="50" t="s">
        <v>103</v>
      </c>
      <c r="H683" s="50" t="s">
        <v>307</v>
      </c>
      <c r="I683" s="50">
        <v>0</v>
      </c>
      <c r="J683" s="50">
        <v>0</v>
      </c>
      <c r="L683" s="171">
        <v>8759</v>
      </c>
      <c r="O683" s="7">
        <v>4</v>
      </c>
      <c r="P683" s="7">
        <v>1</v>
      </c>
      <c r="Q683" s="7">
        <v>2</v>
      </c>
      <c r="R683" s="7">
        <v>1</v>
      </c>
      <c r="S683" s="7">
        <v>5</v>
      </c>
      <c r="T683" s="7">
        <v>4</v>
      </c>
      <c r="U683" s="7">
        <v>4</v>
      </c>
      <c r="BG683" s="6">
        <f t="shared" si="172"/>
        <v>0</v>
      </c>
      <c r="BH683" s="6">
        <f t="shared" si="173"/>
        <v>0</v>
      </c>
      <c r="BI683" s="6">
        <f t="shared" si="174"/>
        <v>1</v>
      </c>
      <c r="BJ683" s="6">
        <f t="shared" si="175"/>
        <v>1</v>
      </c>
      <c r="BK683" s="6">
        <f t="shared" si="176"/>
        <v>0</v>
      </c>
      <c r="BL683" s="6">
        <f t="shared" si="177"/>
        <v>0</v>
      </c>
      <c r="BM683" s="6">
        <f t="shared" si="178"/>
        <v>1</v>
      </c>
      <c r="BN683" s="6">
        <f t="shared" si="179"/>
        <v>1</v>
      </c>
      <c r="BO683" s="6">
        <f t="shared" si="180"/>
        <v>1</v>
      </c>
      <c r="BP683" s="6">
        <f t="shared" si="181"/>
        <v>3</v>
      </c>
      <c r="BQ683" s="6">
        <f t="shared" si="185"/>
        <v>0</v>
      </c>
      <c r="BR683" s="6">
        <f t="shared" si="186"/>
        <v>0</v>
      </c>
      <c r="BS683" s="6">
        <f t="shared" si="187"/>
        <v>0</v>
      </c>
      <c r="BT683" s="6">
        <f t="shared" si="188"/>
        <v>0</v>
      </c>
    </row>
    <row r="684" spans="1:72" hidden="1" x14ac:dyDescent="0.2">
      <c r="A684" s="46">
        <v>1705</v>
      </c>
      <c r="B684" s="46">
        <f t="shared" si="182"/>
        <v>7</v>
      </c>
      <c r="C684" s="46">
        <f t="shared" si="183"/>
        <v>6</v>
      </c>
      <c r="D684" s="46">
        <f t="shared" si="184"/>
        <v>9</v>
      </c>
      <c r="E684" s="85">
        <v>19243</v>
      </c>
      <c r="F684" s="7" t="s">
        <v>3</v>
      </c>
      <c r="G684" s="50" t="s">
        <v>103</v>
      </c>
      <c r="H684" s="50" t="s">
        <v>306</v>
      </c>
      <c r="I684" s="50">
        <v>2</v>
      </c>
      <c r="J684" s="50">
        <v>0</v>
      </c>
      <c r="L684" s="171">
        <v>8645</v>
      </c>
      <c r="M684" s="57" t="s">
        <v>1460</v>
      </c>
      <c r="O684" s="7">
        <v>5</v>
      </c>
      <c r="P684" s="7">
        <v>2</v>
      </c>
      <c r="Q684" s="7">
        <v>2</v>
      </c>
      <c r="R684" s="7">
        <v>1</v>
      </c>
      <c r="S684" s="7">
        <v>7</v>
      </c>
      <c r="T684" s="7">
        <v>4</v>
      </c>
      <c r="U684" s="7">
        <v>6</v>
      </c>
      <c r="BG684" s="6">
        <f t="shared" si="172"/>
        <v>1</v>
      </c>
      <c r="BH684" s="6">
        <f t="shared" si="173"/>
        <v>1</v>
      </c>
      <c r="BI684" s="6">
        <f t="shared" si="174"/>
        <v>0</v>
      </c>
      <c r="BJ684" s="6">
        <f t="shared" si="175"/>
        <v>0</v>
      </c>
      <c r="BK684" s="6">
        <f t="shared" si="176"/>
        <v>0</v>
      </c>
      <c r="BL684" s="6">
        <f t="shared" si="177"/>
        <v>0</v>
      </c>
      <c r="BM684" s="6">
        <f t="shared" si="178"/>
        <v>1</v>
      </c>
      <c r="BN684" s="6">
        <f t="shared" si="179"/>
        <v>2</v>
      </c>
      <c r="BO684" s="6">
        <f t="shared" si="180"/>
        <v>0</v>
      </c>
      <c r="BP684" s="6">
        <f t="shared" si="181"/>
        <v>0</v>
      </c>
      <c r="BQ684" s="6">
        <f t="shared" si="185"/>
        <v>1</v>
      </c>
      <c r="BR684" s="6">
        <f t="shared" si="186"/>
        <v>1</v>
      </c>
      <c r="BS684" s="6">
        <f t="shared" si="187"/>
        <v>0</v>
      </c>
      <c r="BT684" s="6">
        <f t="shared" si="188"/>
        <v>0</v>
      </c>
    </row>
    <row r="685" spans="1:72" hidden="1" x14ac:dyDescent="0.2">
      <c r="A685" s="46">
        <v>1706</v>
      </c>
      <c r="B685" s="46">
        <f t="shared" si="182"/>
        <v>4</v>
      </c>
      <c r="C685" s="46">
        <f t="shared" si="183"/>
        <v>10</v>
      </c>
      <c r="D685" s="46">
        <f t="shared" si="184"/>
        <v>9</v>
      </c>
      <c r="E685" s="85">
        <v>19247</v>
      </c>
      <c r="F685" s="7" t="s">
        <v>2385</v>
      </c>
      <c r="G685" s="50" t="s">
        <v>310</v>
      </c>
      <c r="H685" s="50" t="s">
        <v>307</v>
      </c>
      <c r="I685" s="50">
        <v>1</v>
      </c>
      <c r="J685" s="50">
        <v>1</v>
      </c>
      <c r="L685" s="171">
        <v>9583</v>
      </c>
      <c r="M685" s="57" t="s">
        <v>1626</v>
      </c>
      <c r="O685" s="7">
        <v>6</v>
      </c>
      <c r="P685" s="7">
        <v>2</v>
      </c>
      <c r="Q685" s="7">
        <v>3</v>
      </c>
      <c r="R685" s="7">
        <v>1</v>
      </c>
      <c r="S685" s="7">
        <v>8</v>
      </c>
      <c r="T685" s="7">
        <v>5</v>
      </c>
      <c r="U685" s="7">
        <v>7</v>
      </c>
      <c r="BG685" s="6">
        <f t="shared" si="172"/>
        <v>0</v>
      </c>
      <c r="BH685" s="6">
        <f t="shared" si="173"/>
        <v>0</v>
      </c>
      <c r="BI685" s="6">
        <f t="shared" si="174"/>
        <v>1</v>
      </c>
      <c r="BJ685" s="6">
        <f t="shared" si="175"/>
        <v>1</v>
      </c>
      <c r="BK685" s="6">
        <f t="shared" si="176"/>
        <v>0</v>
      </c>
      <c r="BL685" s="6">
        <f t="shared" si="177"/>
        <v>0</v>
      </c>
      <c r="BM685" s="6">
        <f t="shared" si="178"/>
        <v>1</v>
      </c>
      <c r="BN685" s="6">
        <f t="shared" si="179"/>
        <v>3</v>
      </c>
      <c r="BO685" s="6">
        <f t="shared" si="180"/>
        <v>1</v>
      </c>
      <c r="BP685" s="6">
        <f t="shared" si="181"/>
        <v>1</v>
      </c>
      <c r="BQ685" s="6">
        <f t="shared" si="185"/>
        <v>1</v>
      </c>
      <c r="BR685" s="6">
        <f t="shared" si="186"/>
        <v>2</v>
      </c>
      <c r="BS685" s="6">
        <f t="shared" si="187"/>
        <v>1</v>
      </c>
      <c r="BT685" s="6">
        <f t="shared" si="188"/>
        <v>1</v>
      </c>
    </row>
    <row r="686" spans="1:72" hidden="1" x14ac:dyDescent="0.2">
      <c r="A686" s="46">
        <v>1707</v>
      </c>
      <c r="B686" s="46">
        <f t="shared" si="182"/>
        <v>7</v>
      </c>
      <c r="C686" s="46">
        <f t="shared" si="183"/>
        <v>13</v>
      </c>
      <c r="D686" s="46">
        <f t="shared" si="184"/>
        <v>9</v>
      </c>
      <c r="E686" s="85">
        <v>19250</v>
      </c>
      <c r="F686" s="7" t="s">
        <v>583</v>
      </c>
      <c r="G686" s="50" t="s">
        <v>310</v>
      </c>
      <c r="H686" s="50" t="s">
        <v>307</v>
      </c>
      <c r="I686" s="50">
        <v>0</v>
      </c>
      <c r="J686" s="50">
        <v>0</v>
      </c>
      <c r="L686" s="171">
        <v>9970</v>
      </c>
      <c r="O686" s="7">
        <v>7</v>
      </c>
      <c r="P686" s="7">
        <v>2</v>
      </c>
      <c r="Q686" s="7">
        <v>4</v>
      </c>
      <c r="R686" s="7">
        <v>1</v>
      </c>
      <c r="S686" s="7">
        <v>8</v>
      </c>
      <c r="T686" s="7">
        <v>5</v>
      </c>
      <c r="U686" s="7">
        <v>8</v>
      </c>
      <c r="BG686" s="6">
        <f t="shared" si="172"/>
        <v>0</v>
      </c>
      <c r="BH686" s="6">
        <f t="shared" si="173"/>
        <v>0</v>
      </c>
      <c r="BI686" s="6">
        <f t="shared" si="174"/>
        <v>1</v>
      </c>
      <c r="BJ686" s="6">
        <f t="shared" si="175"/>
        <v>2</v>
      </c>
      <c r="BK686" s="6">
        <f t="shared" si="176"/>
        <v>0</v>
      </c>
      <c r="BL686" s="6">
        <f t="shared" si="177"/>
        <v>0</v>
      </c>
      <c r="BM686" s="6">
        <f t="shared" si="178"/>
        <v>1</v>
      </c>
      <c r="BN686" s="6">
        <f t="shared" si="179"/>
        <v>4</v>
      </c>
      <c r="BO686" s="6">
        <f t="shared" si="180"/>
        <v>1</v>
      </c>
      <c r="BP686" s="6">
        <f t="shared" si="181"/>
        <v>2</v>
      </c>
      <c r="BQ686" s="6">
        <f t="shared" si="185"/>
        <v>0</v>
      </c>
      <c r="BR686" s="6">
        <f t="shared" si="186"/>
        <v>0</v>
      </c>
      <c r="BS686" s="6">
        <f t="shared" si="187"/>
        <v>0</v>
      </c>
      <c r="BT686" s="6">
        <f t="shared" si="188"/>
        <v>0</v>
      </c>
    </row>
    <row r="687" spans="1:72" hidden="1" x14ac:dyDescent="0.2">
      <c r="A687" s="46">
        <v>1708</v>
      </c>
      <c r="B687" s="46">
        <f t="shared" si="182"/>
        <v>2</v>
      </c>
      <c r="C687" s="46">
        <f t="shared" si="183"/>
        <v>15</v>
      </c>
      <c r="D687" s="46">
        <f t="shared" si="184"/>
        <v>9</v>
      </c>
      <c r="E687" s="85">
        <v>19252</v>
      </c>
      <c r="F687" s="7" t="s">
        <v>234</v>
      </c>
      <c r="G687" s="50" t="s">
        <v>103</v>
      </c>
      <c r="H687" s="50" t="s">
        <v>306</v>
      </c>
      <c r="I687" s="50">
        <v>2</v>
      </c>
      <c r="J687" s="50">
        <v>1</v>
      </c>
      <c r="L687" s="171">
        <v>7502</v>
      </c>
      <c r="M687" s="57" t="s">
        <v>1736</v>
      </c>
      <c r="O687" s="7">
        <v>8</v>
      </c>
      <c r="P687" s="7">
        <v>3</v>
      </c>
      <c r="Q687" s="7">
        <v>4</v>
      </c>
      <c r="R687" s="7">
        <v>1</v>
      </c>
      <c r="S687" s="7">
        <v>10</v>
      </c>
      <c r="T687" s="7">
        <v>6</v>
      </c>
      <c r="U687" s="7">
        <v>10</v>
      </c>
      <c r="BG687" s="6">
        <f t="shared" si="172"/>
        <v>1</v>
      </c>
      <c r="BH687" s="6">
        <f t="shared" si="173"/>
        <v>1</v>
      </c>
      <c r="BI687" s="6">
        <f t="shared" si="174"/>
        <v>0</v>
      </c>
      <c r="BJ687" s="6">
        <f t="shared" si="175"/>
        <v>0</v>
      </c>
      <c r="BK687" s="6">
        <f t="shared" si="176"/>
        <v>0</v>
      </c>
      <c r="BL687" s="6">
        <f t="shared" si="177"/>
        <v>0</v>
      </c>
      <c r="BM687" s="6">
        <f t="shared" si="178"/>
        <v>1</v>
      </c>
      <c r="BN687" s="6">
        <f t="shared" si="179"/>
        <v>5</v>
      </c>
      <c r="BO687" s="6">
        <f t="shared" si="180"/>
        <v>0</v>
      </c>
      <c r="BP687" s="6">
        <f t="shared" si="181"/>
        <v>0</v>
      </c>
      <c r="BQ687" s="6">
        <f t="shared" si="185"/>
        <v>1</v>
      </c>
      <c r="BR687" s="6">
        <f t="shared" si="186"/>
        <v>1</v>
      </c>
      <c r="BS687" s="6">
        <f t="shared" si="187"/>
        <v>1</v>
      </c>
      <c r="BT687" s="6">
        <f t="shared" si="188"/>
        <v>1</v>
      </c>
    </row>
    <row r="688" spans="1:72" hidden="1" x14ac:dyDescent="0.2">
      <c r="A688" s="46">
        <v>1709</v>
      </c>
      <c r="B688" s="46">
        <f t="shared" si="182"/>
        <v>7</v>
      </c>
      <c r="C688" s="46">
        <f t="shared" si="183"/>
        <v>20</v>
      </c>
      <c r="D688" s="46">
        <f t="shared" si="184"/>
        <v>9</v>
      </c>
      <c r="E688" s="85">
        <v>19257</v>
      </c>
      <c r="F688" s="7" t="s">
        <v>691</v>
      </c>
      <c r="G688" s="50" t="s">
        <v>103</v>
      </c>
      <c r="H688" s="50" t="s">
        <v>306</v>
      </c>
      <c r="I688" s="50">
        <v>2</v>
      </c>
      <c r="J688" s="50">
        <v>0</v>
      </c>
      <c r="L688" s="171">
        <v>8232</v>
      </c>
      <c r="M688" s="57" t="s">
        <v>2439</v>
      </c>
      <c r="O688" s="7">
        <v>9</v>
      </c>
      <c r="P688" s="7">
        <v>4</v>
      </c>
      <c r="Q688" s="7">
        <v>4</v>
      </c>
      <c r="R688" s="7">
        <v>1</v>
      </c>
      <c r="S688" s="7">
        <v>12</v>
      </c>
      <c r="T688" s="7">
        <v>6</v>
      </c>
      <c r="U688" s="7">
        <v>12</v>
      </c>
      <c r="BG688" s="6">
        <f t="shared" si="172"/>
        <v>1</v>
      </c>
      <c r="BH688" s="6">
        <f t="shared" si="173"/>
        <v>2</v>
      </c>
      <c r="BI688" s="6">
        <f t="shared" si="174"/>
        <v>0</v>
      </c>
      <c r="BJ688" s="6">
        <f t="shared" si="175"/>
        <v>0</v>
      </c>
      <c r="BK688" s="6">
        <f t="shared" si="176"/>
        <v>0</v>
      </c>
      <c r="BL688" s="6">
        <f t="shared" si="177"/>
        <v>0</v>
      </c>
      <c r="BM688" s="6">
        <f t="shared" si="178"/>
        <v>1</v>
      </c>
      <c r="BN688" s="6">
        <f t="shared" si="179"/>
        <v>6</v>
      </c>
      <c r="BO688" s="6">
        <f t="shared" si="180"/>
        <v>0</v>
      </c>
      <c r="BP688" s="6">
        <f t="shared" si="181"/>
        <v>0</v>
      </c>
      <c r="BQ688" s="6">
        <f t="shared" si="185"/>
        <v>1</v>
      </c>
      <c r="BR688" s="6">
        <f t="shared" si="186"/>
        <v>2</v>
      </c>
      <c r="BS688" s="6">
        <f t="shared" si="187"/>
        <v>0</v>
      </c>
      <c r="BT688" s="6">
        <f t="shared" si="188"/>
        <v>0</v>
      </c>
    </row>
    <row r="689" spans="1:72" hidden="1" x14ac:dyDescent="0.2">
      <c r="A689" s="46">
        <v>1710</v>
      </c>
      <c r="B689" s="46">
        <f t="shared" si="182"/>
        <v>2</v>
      </c>
      <c r="C689" s="46">
        <f t="shared" si="183"/>
        <v>22</v>
      </c>
      <c r="D689" s="46">
        <f t="shared" si="184"/>
        <v>9</v>
      </c>
      <c r="E689" s="85">
        <v>19259</v>
      </c>
      <c r="F689" s="7" t="s">
        <v>689</v>
      </c>
      <c r="G689" s="50" t="s">
        <v>310</v>
      </c>
      <c r="H689" s="50" t="s">
        <v>308</v>
      </c>
      <c r="I689" s="50">
        <v>1</v>
      </c>
      <c r="J689" s="50">
        <v>2</v>
      </c>
      <c r="L689" s="171">
        <v>9626</v>
      </c>
      <c r="M689" s="57" t="s">
        <v>3499</v>
      </c>
      <c r="O689" s="7">
        <v>10</v>
      </c>
      <c r="P689" s="7">
        <v>4</v>
      </c>
      <c r="Q689" s="7">
        <v>4</v>
      </c>
      <c r="R689" s="7">
        <v>2</v>
      </c>
      <c r="S689" s="7">
        <v>13</v>
      </c>
      <c r="T689" s="7">
        <v>8</v>
      </c>
      <c r="U689" s="7">
        <v>12</v>
      </c>
      <c r="BG689" s="6">
        <f t="shared" si="172"/>
        <v>0</v>
      </c>
      <c r="BH689" s="6">
        <f t="shared" si="173"/>
        <v>0</v>
      </c>
      <c r="BI689" s="6">
        <f t="shared" si="174"/>
        <v>0</v>
      </c>
      <c r="BJ689" s="6">
        <f t="shared" si="175"/>
        <v>0</v>
      </c>
      <c r="BK689" s="6">
        <f t="shared" si="176"/>
        <v>1</v>
      </c>
      <c r="BL689" s="6">
        <f t="shared" si="177"/>
        <v>1</v>
      </c>
      <c r="BM689" s="6">
        <f t="shared" si="178"/>
        <v>0</v>
      </c>
      <c r="BN689" s="6">
        <f t="shared" si="179"/>
        <v>0</v>
      </c>
      <c r="BO689" s="6">
        <f t="shared" si="180"/>
        <v>1</v>
      </c>
      <c r="BP689" s="6">
        <f t="shared" si="181"/>
        <v>1</v>
      </c>
      <c r="BQ689" s="6">
        <f t="shared" si="185"/>
        <v>1</v>
      </c>
      <c r="BR689" s="6">
        <f t="shared" si="186"/>
        <v>3</v>
      </c>
      <c r="BS689" s="6">
        <f t="shared" si="187"/>
        <v>1</v>
      </c>
      <c r="BT689" s="6">
        <f t="shared" si="188"/>
        <v>1</v>
      </c>
    </row>
    <row r="690" spans="1:72" hidden="1" x14ac:dyDescent="0.2">
      <c r="A690" s="46">
        <v>1711</v>
      </c>
      <c r="B690" s="46">
        <f t="shared" si="182"/>
        <v>7</v>
      </c>
      <c r="C690" s="46">
        <f t="shared" si="183"/>
        <v>27</v>
      </c>
      <c r="D690" s="46">
        <f t="shared" si="184"/>
        <v>9</v>
      </c>
      <c r="E690" s="85">
        <v>19264</v>
      </c>
      <c r="F690" s="7" t="s">
        <v>3390</v>
      </c>
      <c r="G690" s="50" t="s">
        <v>310</v>
      </c>
      <c r="H690" s="50" t="s">
        <v>306</v>
      </c>
      <c r="I690" s="50">
        <v>3</v>
      </c>
      <c r="J690" s="50">
        <v>1</v>
      </c>
      <c r="L690" s="171">
        <v>5629</v>
      </c>
      <c r="M690" s="57" t="s">
        <v>1461</v>
      </c>
      <c r="O690" s="7">
        <v>11</v>
      </c>
      <c r="P690" s="7">
        <v>5</v>
      </c>
      <c r="Q690" s="7">
        <v>4</v>
      </c>
      <c r="R690" s="7">
        <v>2</v>
      </c>
      <c r="S690" s="7">
        <v>16</v>
      </c>
      <c r="T690" s="7">
        <v>9</v>
      </c>
      <c r="U690" s="7">
        <v>14</v>
      </c>
      <c r="BG690" s="6">
        <f t="shared" si="172"/>
        <v>1</v>
      </c>
      <c r="BH690" s="6">
        <f t="shared" si="173"/>
        <v>1</v>
      </c>
      <c r="BI690" s="6">
        <f t="shared" si="174"/>
        <v>0</v>
      </c>
      <c r="BJ690" s="6">
        <f t="shared" si="175"/>
        <v>0</v>
      </c>
      <c r="BK690" s="6">
        <f t="shared" si="176"/>
        <v>0</v>
      </c>
      <c r="BL690" s="6">
        <f t="shared" si="177"/>
        <v>0</v>
      </c>
      <c r="BM690" s="6">
        <f t="shared" si="178"/>
        <v>1</v>
      </c>
      <c r="BN690" s="6">
        <f t="shared" si="179"/>
        <v>1</v>
      </c>
      <c r="BO690" s="6">
        <f t="shared" si="180"/>
        <v>0</v>
      </c>
      <c r="BP690" s="6">
        <f t="shared" si="181"/>
        <v>0</v>
      </c>
      <c r="BQ690" s="6">
        <f t="shared" si="185"/>
        <v>1</v>
      </c>
      <c r="BR690" s="6">
        <f t="shared" si="186"/>
        <v>4</v>
      </c>
      <c r="BS690" s="6">
        <f t="shared" si="187"/>
        <v>1</v>
      </c>
      <c r="BT690" s="6">
        <f t="shared" si="188"/>
        <v>2</v>
      </c>
    </row>
    <row r="691" spans="1:72" hidden="1" x14ac:dyDescent="0.2">
      <c r="A691" s="46">
        <v>1712</v>
      </c>
      <c r="B691" s="46">
        <f t="shared" si="182"/>
        <v>2</v>
      </c>
      <c r="C691" s="46">
        <f t="shared" si="183"/>
        <v>29</v>
      </c>
      <c r="D691" s="46">
        <f t="shared" si="184"/>
        <v>9</v>
      </c>
      <c r="E691" s="85">
        <v>19266</v>
      </c>
      <c r="F691" s="7" t="s">
        <v>321</v>
      </c>
      <c r="G691" s="50" t="s">
        <v>103</v>
      </c>
      <c r="H691" s="50" t="s">
        <v>306</v>
      </c>
      <c r="I691" s="50">
        <v>1</v>
      </c>
      <c r="J691" s="50">
        <v>0</v>
      </c>
      <c r="L691" s="171">
        <v>7289</v>
      </c>
      <c r="M691" s="57" t="s">
        <v>3231</v>
      </c>
      <c r="O691" s="7">
        <v>12</v>
      </c>
      <c r="P691" s="7">
        <v>6</v>
      </c>
      <c r="Q691" s="7">
        <v>4</v>
      </c>
      <c r="R691" s="7">
        <v>2</v>
      </c>
      <c r="S691" s="7">
        <v>17</v>
      </c>
      <c r="T691" s="7">
        <v>9</v>
      </c>
      <c r="U691" s="7">
        <v>16</v>
      </c>
      <c r="BG691" s="6">
        <f t="shared" si="172"/>
        <v>1</v>
      </c>
      <c r="BH691" s="6">
        <f t="shared" si="173"/>
        <v>2</v>
      </c>
      <c r="BI691" s="6">
        <f t="shared" si="174"/>
        <v>0</v>
      </c>
      <c r="BJ691" s="6">
        <f t="shared" si="175"/>
        <v>0</v>
      </c>
      <c r="BK691" s="6">
        <f t="shared" si="176"/>
        <v>0</v>
      </c>
      <c r="BL691" s="6">
        <f t="shared" si="177"/>
        <v>0</v>
      </c>
      <c r="BM691" s="6">
        <f t="shared" si="178"/>
        <v>1</v>
      </c>
      <c r="BN691" s="6">
        <f t="shared" si="179"/>
        <v>2</v>
      </c>
      <c r="BO691" s="6">
        <f t="shared" si="180"/>
        <v>0</v>
      </c>
      <c r="BP691" s="6">
        <f t="shared" si="181"/>
        <v>0</v>
      </c>
      <c r="BQ691" s="6">
        <f t="shared" si="185"/>
        <v>1</v>
      </c>
      <c r="BR691" s="6">
        <f t="shared" si="186"/>
        <v>5</v>
      </c>
      <c r="BS691" s="6">
        <f t="shared" si="187"/>
        <v>0</v>
      </c>
      <c r="BT691" s="6">
        <f t="shared" si="188"/>
        <v>0</v>
      </c>
    </row>
    <row r="692" spans="1:72" hidden="1" x14ac:dyDescent="0.2">
      <c r="A692" s="46">
        <v>1713</v>
      </c>
      <c r="B692" s="46">
        <f t="shared" si="182"/>
        <v>7</v>
      </c>
      <c r="C692" s="46">
        <f t="shared" si="183"/>
        <v>4</v>
      </c>
      <c r="D692" s="46">
        <f t="shared" si="184"/>
        <v>10</v>
      </c>
      <c r="E692" s="85">
        <v>19271</v>
      </c>
      <c r="F692" s="7" t="s">
        <v>2231</v>
      </c>
      <c r="G692" s="50" t="s">
        <v>103</v>
      </c>
      <c r="H692" s="50" t="s">
        <v>307</v>
      </c>
      <c r="I692" s="50">
        <v>0</v>
      </c>
      <c r="J692" s="50">
        <v>0</v>
      </c>
      <c r="L692" s="171">
        <v>9594</v>
      </c>
      <c r="O692" s="7">
        <v>13</v>
      </c>
      <c r="P692" s="7">
        <v>6</v>
      </c>
      <c r="Q692" s="7">
        <v>5</v>
      </c>
      <c r="R692" s="7">
        <v>2</v>
      </c>
      <c r="S692" s="7">
        <v>17</v>
      </c>
      <c r="T692" s="7">
        <v>9</v>
      </c>
      <c r="U692" s="7">
        <v>17</v>
      </c>
      <c r="BG692" s="6">
        <f t="shared" si="172"/>
        <v>0</v>
      </c>
      <c r="BH692" s="6">
        <f t="shared" si="173"/>
        <v>0</v>
      </c>
      <c r="BI692" s="6">
        <f t="shared" si="174"/>
        <v>1</v>
      </c>
      <c r="BJ692" s="6">
        <f t="shared" si="175"/>
        <v>1</v>
      </c>
      <c r="BK692" s="6">
        <f t="shared" si="176"/>
        <v>0</v>
      </c>
      <c r="BL692" s="6">
        <f t="shared" si="177"/>
        <v>0</v>
      </c>
      <c r="BM692" s="6">
        <f t="shared" si="178"/>
        <v>1</v>
      </c>
      <c r="BN692" s="6">
        <f t="shared" si="179"/>
        <v>3</v>
      </c>
      <c r="BO692" s="6">
        <f t="shared" si="180"/>
        <v>1</v>
      </c>
      <c r="BP692" s="6">
        <f t="shared" si="181"/>
        <v>1</v>
      </c>
      <c r="BQ692" s="6">
        <f t="shared" si="185"/>
        <v>0</v>
      </c>
      <c r="BR692" s="6">
        <f t="shared" si="186"/>
        <v>0</v>
      </c>
      <c r="BS692" s="6">
        <f t="shared" si="187"/>
        <v>0</v>
      </c>
      <c r="BT692" s="6">
        <f t="shared" si="188"/>
        <v>0</v>
      </c>
    </row>
    <row r="693" spans="1:72" hidden="1" x14ac:dyDescent="0.2">
      <c r="A693" s="46">
        <v>1714</v>
      </c>
      <c r="B693" s="46">
        <f t="shared" si="182"/>
        <v>7</v>
      </c>
      <c r="C693" s="46">
        <f t="shared" si="183"/>
        <v>11</v>
      </c>
      <c r="D693" s="46">
        <f t="shared" si="184"/>
        <v>10</v>
      </c>
      <c r="E693" s="85">
        <v>19278</v>
      </c>
      <c r="F693" s="7" t="s">
        <v>191</v>
      </c>
      <c r="G693" s="50" t="s">
        <v>310</v>
      </c>
      <c r="H693" s="50" t="s">
        <v>308</v>
      </c>
      <c r="I693" s="50">
        <v>0</v>
      </c>
      <c r="J693" s="50">
        <v>2</v>
      </c>
      <c r="L693" s="171">
        <v>7850</v>
      </c>
      <c r="O693" s="7">
        <v>14</v>
      </c>
      <c r="P693" s="7">
        <v>6</v>
      </c>
      <c r="Q693" s="7">
        <v>5</v>
      </c>
      <c r="R693" s="7">
        <v>3</v>
      </c>
      <c r="S693" s="7">
        <v>17</v>
      </c>
      <c r="T693" s="7">
        <v>11</v>
      </c>
      <c r="U693" s="7">
        <v>17</v>
      </c>
      <c r="BG693" s="6">
        <f t="shared" si="172"/>
        <v>0</v>
      </c>
      <c r="BH693" s="6">
        <f t="shared" si="173"/>
        <v>0</v>
      </c>
      <c r="BI693" s="6">
        <f t="shared" si="174"/>
        <v>0</v>
      </c>
      <c r="BJ693" s="6">
        <f t="shared" si="175"/>
        <v>0</v>
      </c>
      <c r="BK693" s="6">
        <f t="shared" si="176"/>
        <v>1</v>
      </c>
      <c r="BL693" s="6">
        <f t="shared" si="177"/>
        <v>1</v>
      </c>
      <c r="BM693" s="6">
        <f t="shared" si="178"/>
        <v>0</v>
      </c>
      <c r="BN693" s="6">
        <f t="shared" si="179"/>
        <v>0</v>
      </c>
      <c r="BO693" s="6">
        <f t="shared" si="180"/>
        <v>1</v>
      </c>
      <c r="BP693" s="6">
        <f t="shared" si="181"/>
        <v>2</v>
      </c>
      <c r="BQ693" s="6">
        <f t="shared" si="185"/>
        <v>0</v>
      </c>
      <c r="BR693" s="6">
        <f t="shared" si="186"/>
        <v>0</v>
      </c>
      <c r="BS693" s="6">
        <f t="shared" si="187"/>
        <v>1</v>
      </c>
      <c r="BT693" s="6">
        <f t="shared" si="188"/>
        <v>1</v>
      </c>
    </row>
    <row r="694" spans="1:72" hidden="1" x14ac:dyDescent="0.2">
      <c r="A694" s="46">
        <v>1715</v>
      </c>
      <c r="B694" s="46">
        <f t="shared" si="182"/>
        <v>7</v>
      </c>
      <c r="C694" s="46">
        <f t="shared" si="183"/>
        <v>18</v>
      </c>
      <c r="D694" s="46">
        <f t="shared" si="184"/>
        <v>10</v>
      </c>
      <c r="E694" s="85">
        <v>19285</v>
      </c>
      <c r="F694" s="7" t="s">
        <v>111</v>
      </c>
      <c r="G694" s="50" t="s">
        <v>103</v>
      </c>
      <c r="H694" s="50" t="s">
        <v>306</v>
      </c>
      <c r="I694" s="50">
        <v>3</v>
      </c>
      <c r="J694" s="50">
        <v>0</v>
      </c>
      <c r="L694" s="171">
        <v>9222</v>
      </c>
      <c r="M694" s="57" t="s">
        <v>1462</v>
      </c>
      <c r="O694" s="7">
        <v>15</v>
      </c>
      <c r="P694" s="7">
        <v>7</v>
      </c>
      <c r="Q694" s="7">
        <v>5</v>
      </c>
      <c r="R694" s="7">
        <v>3</v>
      </c>
      <c r="S694" s="7">
        <v>20</v>
      </c>
      <c r="T694" s="7">
        <v>11</v>
      </c>
      <c r="U694" s="7">
        <v>19</v>
      </c>
      <c r="BG694" s="6">
        <f t="shared" si="172"/>
        <v>1</v>
      </c>
      <c r="BH694" s="6">
        <f t="shared" si="173"/>
        <v>1</v>
      </c>
      <c r="BI694" s="6">
        <f t="shared" si="174"/>
        <v>0</v>
      </c>
      <c r="BJ694" s="6">
        <f t="shared" si="175"/>
        <v>0</v>
      </c>
      <c r="BK694" s="6">
        <f t="shared" si="176"/>
        <v>0</v>
      </c>
      <c r="BL694" s="6">
        <f t="shared" si="177"/>
        <v>0</v>
      </c>
      <c r="BM694" s="6">
        <f t="shared" si="178"/>
        <v>1</v>
      </c>
      <c r="BN694" s="6">
        <f t="shared" si="179"/>
        <v>1</v>
      </c>
      <c r="BO694" s="6">
        <f t="shared" si="180"/>
        <v>0</v>
      </c>
      <c r="BP694" s="6">
        <f t="shared" si="181"/>
        <v>0</v>
      </c>
      <c r="BQ694" s="6">
        <f t="shared" si="185"/>
        <v>1</v>
      </c>
      <c r="BR694" s="6">
        <f t="shared" si="186"/>
        <v>1</v>
      </c>
      <c r="BS694" s="6">
        <f t="shared" si="187"/>
        <v>0</v>
      </c>
      <c r="BT694" s="6">
        <f t="shared" si="188"/>
        <v>0</v>
      </c>
    </row>
    <row r="695" spans="1:72" hidden="1" x14ac:dyDescent="0.2">
      <c r="A695" s="46">
        <v>1716</v>
      </c>
      <c r="B695" s="46">
        <f t="shared" si="182"/>
        <v>7</v>
      </c>
      <c r="C695" s="46">
        <f t="shared" si="183"/>
        <v>25</v>
      </c>
      <c r="D695" s="46">
        <f t="shared" si="184"/>
        <v>10</v>
      </c>
      <c r="E695" s="85">
        <v>19292</v>
      </c>
      <c r="F695" s="7" t="s">
        <v>1701</v>
      </c>
      <c r="G695" s="50" t="s">
        <v>310</v>
      </c>
      <c r="H695" s="50" t="s">
        <v>307</v>
      </c>
      <c r="I695" s="50">
        <v>1</v>
      </c>
      <c r="J695" s="50">
        <v>1</v>
      </c>
      <c r="L695" s="171">
        <v>11417</v>
      </c>
      <c r="M695" s="57" t="s">
        <v>1626</v>
      </c>
      <c r="O695" s="7">
        <v>16</v>
      </c>
      <c r="P695" s="7">
        <v>7</v>
      </c>
      <c r="Q695" s="7">
        <v>6</v>
      </c>
      <c r="R695" s="7">
        <v>3</v>
      </c>
      <c r="S695" s="7">
        <v>21</v>
      </c>
      <c r="T695" s="7">
        <v>12</v>
      </c>
      <c r="U695" s="7">
        <v>20</v>
      </c>
      <c r="BG695" s="6">
        <f t="shared" si="172"/>
        <v>0</v>
      </c>
      <c r="BH695" s="6">
        <f t="shared" si="173"/>
        <v>0</v>
      </c>
      <c r="BI695" s="6">
        <f t="shared" si="174"/>
        <v>1</v>
      </c>
      <c r="BJ695" s="6">
        <f t="shared" si="175"/>
        <v>1</v>
      </c>
      <c r="BK695" s="6">
        <f t="shared" si="176"/>
        <v>0</v>
      </c>
      <c r="BL695" s="6">
        <f t="shared" si="177"/>
        <v>0</v>
      </c>
      <c r="BM695" s="6">
        <f t="shared" si="178"/>
        <v>1</v>
      </c>
      <c r="BN695" s="6">
        <f t="shared" si="179"/>
        <v>2</v>
      </c>
      <c r="BO695" s="6">
        <f t="shared" si="180"/>
        <v>1</v>
      </c>
      <c r="BP695" s="6">
        <f t="shared" si="181"/>
        <v>1</v>
      </c>
      <c r="BQ695" s="6">
        <f t="shared" si="185"/>
        <v>1</v>
      </c>
      <c r="BR695" s="6">
        <f t="shared" si="186"/>
        <v>2</v>
      </c>
      <c r="BS695" s="6">
        <f t="shared" si="187"/>
        <v>1</v>
      </c>
      <c r="BT695" s="6">
        <f t="shared" si="188"/>
        <v>1</v>
      </c>
    </row>
    <row r="696" spans="1:72" hidden="1" x14ac:dyDescent="0.2">
      <c r="A696" s="46">
        <v>1717</v>
      </c>
      <c r="B696" s="46">
        <f t="shared" si="182"/>
        <v>7</v>
      </c>
      <c r="C696" s="46">
        <f t="shared" si="183"/>
        <v>1</v>
      </c>
      <c r="D696" s="46">
        <f t="shared" si="184"/>
        <v>11</v>
      </c>
      <c r="E696" s="85">
        <v>19299</v>
      </c>
      <c r="F696" s="7" t="s">
        <v>3368</v>
      </c>
      <c r="G696" s="50" t="s">
        <v>103</v>
      </c>
      <c r="H696" s="50" t="s">
        <v>306</v>
      </c>
      <c r="I696" s="50">
        <v>2</v>
      </c>
      <c r="J696" s="50">
        <v>0</v>
      </c>
      <c r="L696" s="171">
        <v>9430</v>
      </c>
      <c r="M696" s="57" t="s">
        <v>1463</v>
      </c>
      <c r="O696" s="7">
        <v>17</v>
      </c>
      <c r="P696" s="7">
        <v>8</v>
      </c>
      <c r="Q696" s="7">
        <v>6</v>
      </c>
      <c r="R696" s="7">
        <v>3</v>
      </c>
      <c r="S696" s="7">
        <v>23</v>
      </c>
      <c r="T696" s="7">
        <v>12</v>
      </c>
      <c r="U696" s="7">
        <v>22</v>
      </c>
      <c r="BG696" s="6">
        <f t="shared" si="172"/>
        <v>1</v>
      </c>
      <c r="BH696" s="6">
        <f t="shared" si="173"/>
        <v>1</v>
      </c>
      <c r="BI696" s="6">
        <f t="shared" si="174"/>
        <v>0</v>
      </c>
      <c r="BJ696" s="6">
        <f t="shared" si="175"/>
        <v>0</v>
      </c>
      <c r="BK696" s="6">
        <f t="shared" si="176"/>
        <v>0</v>
      </c>
      <c r="BL696" s="6">
        <f t="shared" si="177"/>
        <v>0</v>
      </c>
      <c r="BM696" s="6">
        <f t="shared" si="178"/>
        <v>1</v>
      </c>
      <c r="BN696" s="6">
        <f t="shared" si="179"/>
        <v>3</v>
      </c>
      <c r="BO696" s="6">
        <f t="shared" si="180"/>
        <v>0</v>
      </c>
      <c r="BP696" s="6">
        <f t="shared" si="181"/>
        <v>0</v>
      </c>
      <c r="BQ696" s="6">
        <f t="shared" si="185"/>
        <v>1</v>
      </c>
      <c r="BR696" s="6">
        <f t="shared" si="186"/>
        <v>3</v>
      </c>
      <c r="BS696" s="6">
        <f t="shared" si="187"/>
        <v>0</v>
      </c>
      <c r="BT696" s="6">
        <f t="shared" si="188"/>
        <v>0</v>
      </c>
    </row>
    <row r="697" spans="1:72" hidden="1" x14ac:dyDescent="0.2">
      <c r="A697" s="46">
        <v>1718</v>
      </c>
      <c r="B697" s="46">
        <f t="shared" si="182"/>
        <v>7</v>
      </c>
      <c r="C697" s="46">
        <f t="shared" si="183"/>
        <v>8</v>
      </c>
      <c r="D697" s="46">
        <f t="shared" si="184"/>
        <v>11</v>
      </c>
      <c r="E697" s="85">
        <v>19306</v>
      </c>
      <c r="F697" s="7" t="s">
        <v>3382</v>
      </c>
      <c r="G697" s="50" t="s">
        <v>310</v>
      </c>
      <c r="H697" s="50" t="s">
        <v>306</v>
      </c>
      <c r="I697" s="50">
        <v>1</v>
      </c>
      <c r="J697" s="50">
        <v>0</v>
      </c>
      <c r="L697" s="171">
        <v>7238</v>
      </c>
      <c r="M697" s="57" t="s">
        <v>1626</v>
      </c>
      <c r="O697" s="7">
        <v>18</v>
      </c>
      <c r="P697" s="7">
        <v>9</v>
      </c>
      <c r="Q697" s="7">
        <v>6</v>
      </c>
      <c r="R697" s="7">
        <v>3</v>
      </c>
      <c r="S697" s="7">
        <v>24</v>
      </c>
      <c r="T697" s="7">
        <v>12</v>
      </c>
      <c r="U697" s="7">
        <v>24</v>
      </c>
      <c r="BG697" s="6">
        <f t="shared" si="172"/>
        <v>1</v>
      </c>
      <c r="BH697" s="6">
        <f t="shared" si="173"/>
        <v>2</v>
      </c>
      <c r="BI697" s="6">
        <f t="shared" si="174"/>
        <v>0</v>
      </c>
      <c r="BJ697" s="6">
        <f t="shared" si="175"/>
        <v>0</v>
      </c>
      <c r="BK697" s="6">
        <f t="shared" si="176"/>
        <v>0</v>
      </c>
      <c r="BL697" s="6">
        <f t="shared" si="177"/>
        <v>0</v>
      </c>
      <c r="BM697" s="6">
        <f t="shared" si="178"/>
        <v>1</v>
      </c>
      <c r="BN697" s="6">
        <f t="shared" si="179"/>
        <v>4</v>
      </c>
      <c r="BO697" s="6">
        <f t="shared" si="180"/>
        <v>0</v>
      </c>
      <c r="BP697" s="6">
        <f t="shared" si="181"/>
        <v>0</v>
      </c>
      <c r="BQ697" s="6">
        <f t="shared" si="185"/>
        <v>1</v>
      </c>
      <c r="BR697" s="6">
        <f t="shared" si="186"/>
        <v>4</v>
      </c>
      <c r="BS697" s="6">
        <f t="shared" si="187"/>
        <v>0</v>
      </c>
      <c r="BT697" s="6">
        <f t="shared" si="188"/>
        <v>0</v>
      </c>
    </row>
    <row r="698" spans="1:72" hidden="1" x14ac:dyDescent="0.2">
      <c r="A698" s="46">
        <v>1719</v>
      </c>
      <c r="B698" s="46">
        <f t="shared" si="182"/>
        <v>7</v>
      </c>
      <c r="C698" s="46">
        <f t="shared" si="183"/>
        <v>15</v>
      </c>
      <c r="D698" s="46">
        <f t="shared" si="184"/>
        <v>11</v>
      </c>
      <c r="E698" s="85">
        <v>19313</v>
      </c>
      <c r="F698" s="7" t="s">
        <v>3574</v>
      </c>
      <c r="G698" s="50" t="s">
        <v>103</v>
      </c>
      <c r="H698" s="50" t="s">
        <v>308</v>
      </c>
      <c r="I698" s="50">
        <v>1</v>
      </c>
      <c r="J698" s="50">
        <v>2</v>
      </c>
      <c r="L698" s="171">
        <v>9013</v>
      </c>
      <c r="M698" s="57" t="s">
        <v>1626</v>
      </c>
      <c r="O698" s="7">
        <v>19</v>
      </c>
      <c r="P698" s="7">
        <v>9</v>
      </c>
      <c r="Q698" s="7">
        <v>6</v>
      </c>
      <c r="R698" s="7">
        <v>4</v>
      </c>
      <c r="S698" s="7">
        <v>25</v>
      </c>
      <c r="T698" s="7">
        <v>14</v>
      </c>
      <c r="U698" s="7">
        <v>24</v>
      </c>
      <c r="BG698" s="6">
        <f t="shared" si="172"/>
        <v>0</v>
      </c>
      <c r="BH698" s="6">
        <f t="shared" si="173"/>
        <v>0</v>
      </c>
      <c r="BI698" s="6">
        <f t="shared" si="174"/>
        <v>0</v>
      </c>
      <c r="BJ698" s="6">
        <f t="shared" si="175"/>
        <v>0</v>
      </c>
      <c r="BK698" s="6">
        <f t="shared" si="176"/>
        <v>1</v>
      </c>
      <c r="BL698" s="6">
        <f t="shared" si="177"/>
        <v>1</v>
      </c>
      <c r="BM698" s="6">
        <f t="shared" si="178"/>
        <v>0</v>
      </c>
      <c r="BN698" s="6">
        <f t="shared" si="179"/>
        <v>0</v>
      </c>
      <c r="BO698" s="6">
        <f t="shared" si="180"/>
        <v>1</v>
      </c>
      <c r="BP698" s="6">
        <f t="shared" si="181"/>
        <v>1</v>
      </c>
      <c r="BQ698" s="6">
        <f t="shared" si="185"/>
        <v>1</v>
      </c>
      <c r="BR698" s="6">
        <f t="shared" si="186"/>
        <v>5</v>
      </c>
      <c r="BS698" s="6">
        <f t="shared" si="187"/>
        <v>1</v>
      </c>
      <c r="BT698" s="6">
        <f t="shared" si="188"/>
        <v>1</v>
      </c>
    </row>
    <row r="699" spans="1:72" hidden="1" x14ac:dyDescent="0.2">
      <c r="A699" s="46">
        <v>1720</v>
      </c>
      <c r="B699" s="46">
        <f t="shared" si="182"/>
        <v>7</v>
      </c>
      <c r="C699" s="46">
        <f t="shared" si="183"/>
        <v>29</v>
      </c>
      <c r="D699" s="46">
        <f t="shared" si="184"/>
        <v>11</v>
      </c>
      <c r="E699" s="85">
        <v>19327</v>
      </c>
      <c r="F699" s="7" t="s">
        <v>104</v>
      </c>
      <c r="G699" s="50" t="s">
        <v>103</v>
      </c>
      <c r="H699" s="50" t="s">
        <v>306</v>
      </c>
      <c r="I699" s="50">
        <v>1</v>
      </c>
      <c r="J699" s="50">
        <v>0</v>
      </c>
      <c r="L699" s="171">
        <v>6589</v>
      </c>
      <c r="M699" s="57" t="s">
        <v>1232</v>
      </c>
      <c r="O699" s="7">
        <v>20</v>
      </c>
      <c r="P699" s="7">
        <v>10</v>
      </c>
      <c r="Q699" s="7">
        <v>6</v>
      </c>
      <c r="R699" s="7">
        <v>4</v>
      </c>
      <c r="S699" s="7">
        <v>26</v>
      </c>
      <c r="T699" s="7">
        <v>14</v>
      </c>
      <c r="U699" s="7">
        <v>26</v>
      </c>
      <c r="BG699" s="6">
        <f t="shared" si="172"/>
        <v>1</v>
      </c>
      <c r="BH699" s="6">
        <f t="shared" si="173"/>
        <v>1</v>
      </c>
      <c r="BI699" s="6">
        <f t="shared" si="174"/>
        <v>0</v>
      </c>
      <c r="BJ699" s="6">
        <f t="shared" si="175"/>
        <v>0</v>
      </c>
      <c r="BK699" s="6">
        <f t="shared" si="176"/>
        <v>0</v>
      </c>
      <c r="BL699" s="6">
        <f t="shared" si="177"/>
        <v>0</v>
      </c>
      <c r="BM699" s="6">
        <f t="shared" si="178"/>
        <v>1</v>
      </c>
      <c r="BN699" s="6">
        <f t="shared" si="179"/>
        <v>1</v>
      </c>
      <c r="BO699" s="6">
        <f t="shared" si="180"/>
        <v>0</v>
      </c>
      <c r="BP699" s="6">
        <f t="shared" si="181"/>
        <v>0</v>
      </c>
      <c r="BQ699" s="6">
        <f t="shared" si="185"/>
        <v>1</v>
      </c>
      <c r="BR699" s="6">
        <f t="shared" si="186"/>
        <v>6</v>
      </c>
      <c r="BS699" s="6">
        <f t="shared" si="187"/>
        <v>0</v>
      </c>
      <c r="BT699" s="6">
        <f t="shared" si="188"/>
        <v>0</v>
      </c>
    </row>
    <row r="700" spans="1:72" hidden="1" x14ac:dyDescent="0.2">
      <c r="A700" s="46">
        <v>1721</v>
      </c>
      <c r="B700" s="46">
        <f t="shared" si="182"/>
        <v>7</v>
      </c>
      <c r="C700" s="46">
        <f t="shared" si="183"/>
        <v>6</v>
      </c>
      <c r="D700" s="46">
        <f t="shared" si="184"/>
        <v>12</v>
      </c>
      <c r="E700" s="85">
        <v>19334</v>
      </c>
      <c r="F700" s="7" t="s">
        <v>109</v>
      </c>
      <c r="G700" s="50" t="s">
        <v>310</v>
      </c>
      <c r="H700" s="50" t="s">
        <v>308</v>
      </c>
      <c r="I700" s="50">
        <v>0</v>
      </c>
      <c r="J700" s="50">
        <v>3</v>
      </c>
      <c r="L700" s="171">
        <v>6041</v>
      </c>
      <c r="O700" s="7">
        <v>21</v>
      </c>
      <c r="P700" s="7">
        <v>10</v>
      </c>
      <c r="Q700" s="7">
        <v>6</v>
      </c>
      <c r="R700" s="7">
        <v>5</v>
      </c>
      <c r="S700" s="7">
        <v>26</v>
      </c>
      <c r="T700" s="7">
        <v>17</v>
      </c>
      <c r="U700" s="7">
        <v>26</v>
      </c>
      <c r="BG700" s="6">
        <f t="shared" si="172"/>
        <v>0</v>
      </c>
      <c r="BH700" s="6">
        <f t="shared" si="173"/>
        <v>0</v>
      </c>
      <c r="BI700" s="6">
        <f t="shared" si="174"/>
        <v>0</v>
      </c>
      <c r="BJ700" s="6">
        <f t="shared" si="175"/>
        <v>0</v>
      </c>
      <c r="BK700" s="6">
        <f t="shared" si="176"/>
        <v>1</v>
      </c>
      <c r="BL700" s="6">
        <f t="shared" si="177"/>
        <v>1</v>
      </c>
      <c r="BM700" s="6">
        <f t="shared" si="178"/>
        <v>0</v>
      </c>
      <c r="BN700" s="6">
        <f t="shared" si="179"/>
        <v>0</v>
      </c>
      <c r="BO700" s="6">
        <f t="shared" si="180"/>
        <v>1</v>
      </c>
      <c r="BP700" s="6">
        <f t="shared" si="181"/>
        <v>1</v>
      </c>
      <c r="BQ700" s="6">
        <f t="shared" si="185"/>
        <v>0</v>
      </c>
      <c r="BR700" s="6">
        <f t="shared" si="186"/>
        <v>0</v>
      </c>
      <c r="BS700" s="6">
        <f t="shared" si="187"/>
        <v>1</v>
      </c>
      <c r="BT700" s="6">
        <f t="shared" si="188"/>
        <v>1</v>
      </c>
    </row>
    <row r="701" spans="1:72" hidden="1" x14ac:dyDescent="0.2">
      <c r="A701" s="46">
        <v>1722</v>
      </c>
      <c r="B701" s="46">
        <f t="shared" si="182"/>
        <v>7</v>
      </c>
      <c r="C701" s="46">
        <f t="shared" si="183"/>
        <v>13</v>
      </c>
      <c r="D701" s="46">
        <f t="shared" si="184"/>
        <v>12</v>
      </c>
      <c r="E701" s="85">
        <v>19341</v>
      </c>
      <c r="F701" s="7" t="s">
        <v>2073</v>
      </c>
      <c r="G701" s="50" t="s">
        <v>103</v>
      </c>
      <c r="H701" s="50" t="s">
        <v>306</v>
      </c>
      <c r="I701" s="50">
        <v>2</v>
      </c>
      <c r="J701" s="50">
        <v>1</v>
      </c>
      <c r="L701" s="171">
        <v>6717</v>
      </c>
      <c r="M701" s="57" t="s">
        <v>1464</v>
      </c>
      <c r="O701" s="7">
        <v>22</v>
      </c>
      <c r="P701" s="7">
        <v>11</v>
      </c>
      <c r="Q701" s="7">
        <v>6</v>
      </c>
      <c r="R701" s="7">
        <v>5</v>
      </c>
      <c r="S701" s="7">
        <v>28</v>
      </c>
      <c r="T701" s="7">
        <v>18</v>
      </c>
      <c r="U701" s="7">
        <v>28</v>
      </c>
      <c r="BG701" s="6">
        <f t="shared" si="172"/>
        <v>1</v>
      </c>
      <c r="BH701" s="6">
        <f t="shared" si="173"/>
        <v>1</v>
      </c>
      <c r="BI701" s="6">
        <f t="shared" si="174"/>
        <v>0</v>
      </c>
      <c r="BJ701" s="6">
        <f t="shared" si="175"/>
        <v>0</v>
      </c>
      <c r="BK701" s="6">
        <f t="shared" si="176"/>
        <v>0</v>
      </c>
      <c r="BL701" s="6">
        <f t="shared" si="177"/>
        <v>0</v>
      </c>
      <c r="BM701" s="6">
        <f t="shared" si="178"/>
        <v>1</v>
      </c>
      <c r="BN701" s="6">
        <f t="shared" si="179"/>
        <v>1</v>
      </c>
      <c r="BO701" s="6">
        <f t="shared" si="180"/>
        <v>0</v>
      </c>
      <c r="BP701" s="6">
        <f t="shared" si="181"/>
        <v>0</v>
      </c>
      <c r="BQ701" s="6">
        <f t="shared" si="185"/>
        <v>1</v>
      </c>
      <c r="BR701" s="6">
        <f t="shared" si="186"/>
        <v>1</v>
      </c>
      <c r="BS701" s="6">
        <f t="shared" si="187"/>
        <v>1</v>
      </c>
      <c r="BT701" s="6">
        <f t="shared" si="188"/>
        <v>2</v>
      </c>
    </row>
    <row r="702" spans="1:72" hidden="1" x14ac:dyDescent="0.2">
      <c r="A702" s="46">
        <v>1723</v>
      </c>
      <c r="B702" s="46">
        <f t="shared" si="182"/>
        <v>7</v>
      </c>
      <c r="C702" s="46">
        <f t="shared" si="183"/>
        <v>20</v>
      </c>
      <c r="D702" s="46">
        <f t="shared" si="184"/>
        <v>12</v>
      </c>
      <c r="E702" s="85">
        <v>19348</v>
      </c>
      <c r="F702" s="7" t="s">
        <v>1290</v>
      </c>
      <c r="G702" s="50" t="s">
        <v>310</v>
      </c>
      <c r="H702" s="50" t="s">
        <v>306</v>
      </c>
      <c r="I702" s="50">
        <v>3</v>
      </c>
      <c r="J702" s="50">
        <v>2</v>
      </c>
      <c r="L702" s="171">
        <v>6506</v>
      </c>
      <c r="M702" s="57" t="s">
        <v>2239</v>
      </c>
      <c r="O702" s="7">
        <v>23</v>
      </c>
      <c r="P702" s="7">
        <v>12</v>
      </c>
      <c r="Q702" s="7">
        <v>6</v>
      </c>
      <c r="R702" s="7">
        <v>5</v>
      </c>
      <c r="S702" s="7">
        <v>31</v>
      </c>
      <c r="T702" s="7">
        <v>20</v>
      </c>
      <c r="U702" s="7">
        <v>30</v>
      </c>
      <c r="BG702" s="6">
        <f t="shared" si="172"/>
        <v>1</v>
      </c>
      <c r="BH702" s="6">
        <f t="shared" si="173"/>
        <v>2</v>
      </c>
      <c r="BI702" s="6">
        <f t="shared" si="174"/>
        <v>0</v>
      </c>
      <c r="BJ702" s="6">
        <f t="shared" si="175"/>
        <v>0</v>
      </c>
      <c r="BK702" s="6">
        <f t="shared" si="176"/>
        <v>0</v>
      </c>
      <c r="BL702" s="6">
        <f t="shared" si="177"/>
        <v>0</v>
      </c>
      <c r="BM702" s="6">
        <f t="shared" si="178"/>
        <v>1</v>
      </c>
      <c r="BN702" s="6">
        <f t="shared" si="179"/>
        <v>2</v>
      </c>
      <c r="BO702" s="6">
        <f t="shared" si="180"/>
        <v>0</v>
      </c>
      <c r="BP702" s="6">
        <f t="shared" si="181"/>
        <v>0</v>
      </c>
      <c r="BQ702" s="6">
        <f t="shared" si="185"/>
        <v>1</v>
      </c>
      <c r="BR702" s="6">
        <f t="shared" si="186"/>
        <v>2</v>
      </c>
      <c r="BS702" s="6">
        <f t="shared" si="187"/>
        <v>1</v>
      </c>
      <c r="BT702" s="6">
        <f t="shared" si="188"/>
        <v>3</v>
      </c>
    </row>
    <row r="703" spans="1:72" hidden="1" x14ac:dyDescent="0.2">
      <c r="A703" s="46">
        <v>1724</v>
      </c>
      <c r="B703" s="46">
        <f t="shared" si="182"/>
        <v>6</v>
      </c>
      <c r="C703" s="46">
        <f t="shared" si="183"/>
        <v>26</v>
      </c>
      <c r="D703" s="46">
        <f t="shared" si="184"/>
        <v>12</v>
      </c>
      <c r="E703" s="85">
        <v>19354</v>
      </c>
      <c r="F703" s="57" t="s">
        <v>661</v>
      </c>
      <c r="G703" s="50" t="s">
        <v>103</v>
      </c>
      <c r="H703" s="50" t="s">
        <v>306</v>
      </c>
      <c r="I703" s="50">
        <v>2</v>
      </c>
      <c r="J703" s="50">
        <v>0</v>
      </c>
      <c r="L703" s="171">
        <v>11380</v>
      </c>
      <c r="M703" s="57" t="s">
        <v>2240</v>
      </c>
      <c r="O703" s="7">
        <v>24</v>
      </c>
      <c r="P703" s="7">
        <v>13</v>
      </c>
      <c r="Q703" s="7">
        <v>6</v>
      </c>
      <c r="R703" s="7">
        <v>5</v>
      </c>
      <c r="S703" s="7">
        <v>33</v>
      </c>
      <c r="T703" s="7">
        <v>20</v>
      </c>
      <c r="U703" s="7">
        <v>32</v>
      </c>
      <c r="BG703" s="6">
        <f t="shared" si="172"/>
        <v>1</v>
      </c>
      <c r="BH703" s="6">
        <f t="shared" si="173"/>
        <v>3</v>
      </c>
      <c r="BI703" s="6">
        <f t="shared" si="174"/>
        <v>0</v>
      </c>
      <c r="BJ703" s="6">
        <f t="shared" si="175"/>
        <v>0</v>
      </c>
      <c r="BK703" s="6">
        <f t="shared" si="176"/>
        <v>0</v>
      </c>
      <c r="BL703" s="6">
        <f t="shared" si="177"/>
        <v>0</v>
      </c>
      <c r="BM703" s="6">
        <f t="shared" si="178"/>
        <v>1</v>
      </c>
      <c r="BN703" s="6">
        <f t="shared" si="179"/>
        <v>3</v>
      </c>
      <c r="BO703" s="6">
        <f t="shared" si="180"/>
        <v>0</v>
      </c>
      <c r="BP703" s="6">
        <f t="shared" si="181"/>
        <v>0</v>
      </c>
      <c r="BQ703" s="6">
        <f t="shared" si="185"/>
        <v>1</v>
      </c>
      <c r="BR703" s="6">
        <f t="shared" si="186"/>
        <v>3</v>
      </c>
      <c r="BS703" s="6">
        <f t="shared" si="187"/>
        <v>0</v>
      </c>
      <c r="BT703" s="6">
        <f t="shared" si="188"/>
        <v>0</v>
      </c>
    </row>
    <row r="704" spans="1:72" hidden="1" x14ac:dyDescent="0.2">
      <c r="A704" s="46">
        <v>1725</v>
      </c>
      <c r="B704" s="46">
        <f t="shared" si="182"/>
        <v>7</v>
      </c>
      <c r="C704" s="46">
        <f t="shared" si="183"/>
        <v>3</v>
      </c>
      <c r="D704" s="46">
        <f t="shared" si="184"/>
        <v>1</v>
      </c>
      <c r="E704" s="85">
        <v>19362</v>
      </c>
      <c r="F704" s="7" t="s">
        <v>112</v>
      </c>
      <c r="G704" s="50" t="s">
        <v>103</v>
      </c>
      <c r="H704" s="50" t="s">
        <v>308</v>
      </c>
      <c r="I704" s="50">
        <v>1</v>
      </c>
      <c r="J704" s="50">
        <v>2</v>
      </c>
      <c r="L704" s="171">
        <v>15222</v>
      </c>
      <c r="M704" s="57" t="s">
        <v>1626</v>
      </c>
      <c r="O704" s="7">
        <v>25</v>
      </c>
      <c r="P704" s="7">
        <v>13</v>
      </c>
      <c r="Q704" s="7">
        <v>6</v>
      </c>
      <c r="R704" s="7">
        <v>6</v>
      </c>
      <c r="S704" s="7">
        <v>34</v>
      </c>
      <c r="T704" s="7">
        <v>22</v>
      </c>
      <c r="U704" s="7">
        <v>32</v>
      </c>
      <c r="BG704" s="6">
        <f t="shared" si="172"/>
        <v>0</v>
      </c>
      <c r="BH704" s="6">
        <f t="shared" si="173"/>
        <v>0</v>
      </c>
      <c r="BI704" s="6">
        <f t="shared" si="174"/>
        <v>0</v>
      </c>
      <c r="BJ704" s="6">
        <f t="shared" si="175"/>
        <v>0</v>
      </c>
      <c r="BK704" s="6">
        <f t="shared" si="176"/>
        <v>1</v>
      </c>
      <c r="BL704" s="6">
        <f t="shared" si="177"/>
        <v>1</v>
      </c>
      <c r="BM704" s="6">
        <f t="shared" si="178"/>
        <v>0</v>
      </c>
      <c r="BN704" s="6">
        <f t="shared" si="179"/>
        <v>0</v>
      </c>
      <c r="BO704" s="6">
        <f t="shared" si="180"/>
        <v>1</v>
      </c>
      <c r="BP704" s="6">
        <f t="shared" si="181"/>
        <v>1</v>
      </c>
      <c r="BQ704" s="6">
        <f t="shared" si="185"/>
        <v>1</v>
      </c>
      <c r="BR704" s="6">
        <f t="shared" si="186"/>
        <v>4</v>
      </c>
      <c r="BS704" s="6">
        <f t="shared" si="187"/>
        <v>1</v>
      </c>
      <c r="BT704" s="6">
        <f t="shared" si="188"/>
        <v>1</v>
      </c>
    </row>
    <row r="705" spans="1:72" hidden="1" x14ac:dyDescent="0.2">
      <c r="A705" s="46">
        <v>1726</v>
      </c>
      <c r="B705" s="46">
        <f t="shared" si="182"/>
        <v>7</v>
      </c>
      <c r="C705" s="46">
        <f t="shared" si="183"/>
        <v>10</v>
      </c>
      <c r="D705" s="46">
        <f t="shared" si="184"/>
        <v>1</v>
      </c>
      <c r="E705" s="85">
        <v>19369</v>
      </c>
      <c r="F705" s="7" t="s">
        <v>1611</v>
      </c>
      <c r="G705" s="50" t="s">
        <v>103</v>
      </c>
      <c r="H705" s="50" t="s">
        <v>307</v>
      </c>
      <c r="I705" s="50">
        <v>1</v>
      </c>
      <c r="J705" s="50">
        <v>1</v>
      </c>
      <c r="L705" s="171">
        <v>7698</v>
      </c>
      <c r="M705" s="57" t="s">
        <v>1626</v>
      </c>
      <c r="O705" s="7">
        <v>26</v>
      </c>
      <c r="P705" s="7">
        <v>13</v>
      </c>
      <c r="Q705" s="7">
        <v>7</v>
      </c>
      <c r="R705" s="7">
        <v>6</v>
      </c>
      <c r="S705" s="7">
        <v>35</v>
      </c>
      <c r="T705" s="7">
        <v>23</v>
      </c>
      <c r="U705" s="7">
        <v>33</v>
      </c>
      <c r="BG705" s="6">
        <f t="shared" si="172"/>
        <v>0</v>
      </c>
      <c r="BH705" s="6">
        <f t="shared" si="173"/>
        <v>0</v>
      </c>
      <c r="BI705" s="6">
        <f t="shared" si="174"/>
        <v>1</v>
      </c>
      <c r="BJ705" s="6">
        <f t="shared" si="175"/>
        <v>1</v>
      </c>
      <c r="BK705" s="6">
        <f t="shared" si="176"/>
        <v>0</v>
      </c>
      <c r="BL705" s="6">
        <f t="shared" si="177"/>
        <v>0</v>
      </c>
      <c r="BM705" s="6">
        <f t="shared" si="178"/>
        <v>1</v>
      </c>
      <c r="BN705" s="6">
        <f t="shared" si="179"/>
        <v>1</v>
      </c>
      <c r="BO705" s="6">
        <f t="shared" si="180"/>
        <v>1</v>
      </c>
      <c r="BP705" s="6">
        <f t="shared" si="181"/>
        <v>2</v>
      </c>
      <c r="BQ705" s="6">
        <f t="shared" si="185"/>
        <v>1</v>
      </c>
      <c r="BR705" s="6">
        <f t="shared" si="186"/>
        <v>5</v>
      </c>
      <c r="BS705" s="6">
        <f t="shared" si="187"/>
        <v>1</v>
      </c>
      <c r="BT705" s="6">
        <f t="shared" si="188"/>
        <v>2</v>
      </c>
    </row>
    <row r="706" spans="1:72" hidden="1" x14ac:dyDescent="0.2">
      <c r="A706" s="46">
        <v>1727</v>
      </c>
      <c r="B706" s="46">
        <f t="shared" si="182"/>
        <v>7</v>
      </c>
      <c r="C706" s="46">
        <f t="shared" si="183"/>
        <v>17</v>
      </c>
      <c r="D706" s="46">
        <f t="shared" si="184"/>
        <v>1</v>
      </c>
      <c r="E706" s="85">
        <v>19376</v>
      </c>
      <c r="F706" s="7" t="s">
        <v>243</v>
      </c>
      <c r="G706" s="50" t="s">
        <v>310</v>
      </c>
      <c r="H706" s="50" t="s">
        <v>307</v>
      </c>
      <c r="I706" s="50">
        <v>1</v>
      </c>
      <c r="J706" s="50">
        <v>1</v>
      </c>
      <c r="L706" s="171">
        <v>6960</v>
      </c>
      <c r="M706" s="57" t="s">
        <v>1626</v>
      </c>
      <c r="O706" s="7">
        <v>27</v>
      </c>
      <c r="P706" s="7">
        <v>13</v>
      </c>
      <c r="Q706" s="7">
        <v>8</v>
      </c>
      <c r="R706" s="7">
        <v>6</v>
      </c>
      <c r="S706" s="7">
        <v>36</v>
      </c>
      <c r="T706" s="7">
        <v>24</v>
      </c>
      <c r="U706" s="7">
        <v>34</v>
      </c>
      <c r="BG706" s="6">
        <f t="shared" ref="BG706:BG769" si="189">IF(H706="W",1,0)</f>
        <v>0</v>
      </c>
      <c r="BH706" s="6">
        <f t="shared" ref="BH706:BH769" si="190">IF(H706="W",BH705+1,0)</f>
        <v>0</v>
      </c>
      <c r="BI706" s="6">
        <f t="shared" ref="BI706:BI769" si="191">IF(H706="D",1,0)</f>
        <v>1</v>
      </c>
      <c r="BJ706" s="6">
        <f t="shared" ref="BJ706:BJ769" si="192">IF(H706="D",BJ705+1,0)</f>
        <v>2</v>
      </c>
      <c r="BK706" s="6">
        <f t="shared" ref="BK706:BK769" si="193">IF(H706="L",1,0)</f>
        <v>0</v>
      </c>
      <c r="BL706" s="6">
        <f t="shared" ref="BL706:BL769" si="194">IF(H706="L",BL705+1,0)</f>
        <v>0</v>
      </c>
      <c r="BM706" s="6">
        <f t="shared" ref="BM706:BM769" si="195">IF(OR(H706="W",H706="D"),1,0)</f>
        <v>1</v>
      </c>
      <c r="BN706" s="6">
        <f t="shared" ref="BN706:BN769" si="196">IF(OR(H706="W",H706="D"),BN705+1,0)</f>
        <v>2</v>
      </c>
      <c r="BO706" s="6">
        <f t="shared" ref="BO706:BO769" si="197">IF(OR(H706="L",H706="D"),1,0)</f>
        <v>1</v>
      </c>
      <c r="BP706" s="6">
        <f t="shared" ref="BP706:BP769" si="198">IF(OR(H706="L",H706="D"),BP705+1,0)</f>
        <v>3</v>
      </c>
      <c r="BQ706" s="6">
        <f t="shared" si="185"/>
        <v>1</v>
      </c>
      <c r="BR706" s="6">
        <f t="shared" si="186"/>
        <v>6</v>
      </c>
      <c r="BS706" s="6">
        <f t="shared" si="187"/>
        <v>1</v>
      </c>
      <c r="BT706" s="6">
        <f t="shared" si="188"/>
        <v>3</v>
      </c>
    </row>
    <row r="707" spans="1:72" hidden="1" x14ac:dyDescent="0.2">
      <c r="A707" s="46">
        <v>1728</v>
      </c>
      <c r="B707" s="46">
        <f t="shared" ref="B707:B770" si="199">WEEKDAY(E707)</f>
        <v>7</v>
      </c>
      <c r="C707" s="46">
        <f t="shared" ref="C707:C770" si="200">DAY(E707)</f>
        <v>24</v>
      </c>
      <c r="D707" s="46">
        <f t="shared" ref="D707:D770" si="201">MONTH(E707)</f>
        <v>1</v>
      </c>
      <c r="E707" s="85">
        <v>19383</v>
      </c>
      <c r="F707" s="7" t="s">
        <v>259</v>
      </c>
      <c r="G707" s="50" t="s">
        <v>103</v>
      </c>
      <c r="H707" s="50" t="s">
        <v>307</v>
      </c>
      <c r="I707" s="50">
        <v>2</v>
      </c>
      <c r="J707" s="50">
        <v>2</v>
      </c>
      <c r="L707" s="171">
        <v>9604</v>
      </c>
      <c r="M707" s="57" t="s">
        <v>3501</v>
      </c>
      <c r="O707" s="7">
        <v>28</v>
      </c>
      <c r="P707" s="7">
        <v>13</v>
      </c>
      <c r="Q707" s="7">
        <v>9</v>
      </c>
      <c r="R707" s="7">
        <v>6</v>
      </c>
      <c r="S707" s="7">
        <v>38</v>
      </c>
      <c r="T707" s="7">
        <v>26</v>
      </c>
      <c r="U707" s="7">
        <v>35</v>
      </c>
      <c r="BG707" s="6">
        <f t="shared" si="189"/>
        <v>0</v>
      </c>
      <c r="BH707" s="6">
        <f t="shared" si="190"/>
        <v>0</v>
      </c>
      <c r="BI707" s="6">
        <f t="shared" si="191"/>
        <v>1</v>
      </c>
      <c r="BJ707" s="6">
        <f t="shared" si="192"/>
        <v>3</v>
      </c>
      <c r="BK707" s="6">
        <f t="shared" si="193"/>
        <v>0</v>
      </c>
      <c r="BL707" s="6">
        <f t="shared" si="194"/>
        <v>0</v>
      </c>
      <c r="BM707" s="6">
        <f t="shared" si="195"/>
        <v>1</v>
      </c>
      <c r="BN707" s="6">
        <f t="shared" si="196"/>
        <v>3</v>
      </c>
      <c r="BO707" s="6">
        <f t="shared" si="197"/>
        <v>1</v>
      </c>
      <c r="BP707" s="6">
        <f t="shared" si="198"/>
        <v>4</v>
      </c>
      <c r="BQ707" s="6">
        <f t="shared" ref="BQ707:BQ770" si="202">IF(I707&gt;0,1,0)</f>
        <v>1</v>
      </c>
      <c r="BR707" s="6">
        <f t="shared" ref="BR707:BR770" si="203">IF(I707&gt;0,BR706+1,0)</f>
        <v>7</v>
      </c>
      <c r="BS707" s="6">
        <f t="shared" si="187"/>
        <v>1</v>
      </c>
      <c r="BT707" s="6">
        <f t="shared" si="188"/>
        <v>4</v>
      </c>
    </row>
    <row r="708" spans="1:72" hidden="1" x14ac:dyDescent="0.2">
      <c r="A708" s="46">
        <v>1729</v>
      </c>
      <c r="B708" s="46">
        <f t="shared" si="199"/>
        <v>7</v>
      </c>
      <c r="C708" s="46">
        <f t="shared" si="200"/>
        <v>31</v>
      </c>
      <c r="D708" s="46">
        <f t="shared" si="201"/>
        <v>1</v>
      </c>
      <c r="E708" s="85">
        <v>19390</v>
      </c>
      <c r="F708" s="7" t="s">
        <v>593</v>
      </c>
      <c r="G708" s="50" t="s">
        <v>310</v>
      </c>
      <c r="H708" s="50" t="s">
        <v>308</v>
      </c>
      <c r="I708" s="50">
        <v>0</v>
      </c>
      <c r="J708" s="50">
        <v>1</v>
      </c>
      <c r="L708" s="171">
        <v>4949</v>
      </c>
      <c r="O708" s="7">
        <v>29</v>
      </c>
      <c r="P708" s="7">
        <v>13</v>
      </c>
      <c r="Q708" s="7">
        <v>9</v>
      </c>
      <c r="R708" s="7">
        <v>7</v>
      </c>
      <c r="S708" s="7">
        <v>38</v>
      </c>
      <c r="T708" s="7">
        <v>27</v>
      </c>
      <c r="U708" s="7">
        <v>35</v>
      </c>
      <c r="BG708" s="6">
        <f t="shared" si="189"/>
        <v>0</v>
      </c>
      <c r="BH708" s="6">
        <f t="shared" si="190"/>
        <v>0</v>
      </c>
      <c r="BI708" s="6">
        <f t="shared" si="191"/>
        <v>0</v>
      </c>
      <c r="BJ708" s="6">
        <f t="shared" si="192"/>
        <v>0</v>
      </c>
      <c r="BK708" s="6">
        <f t="shared" si="193"/>
        <v>1</v>
      </c>
      <c r="BL708" s="6">
        <f t="shared" si="194"/>
        <v>1</v>
      </c>
      <c r="BM708" s="6">
        <f t="shared" si="195"/>
        <v>0</v>
      </c>
      <c r="BN708" s="6">
        <f t="shared" si="196"/>
        <v>0</v>
      </c>
      <c r="BO708" s="6">
        <f t="shared" si="197"/>
        <v>1</v>
      </c>
      <c r="BP708" s="6">
        <f t="shared" si="198"/>
        <v>5</v>
      </c>
      <c r="BQ708" s="6">
        <f t="shared" si="202"/>
        <v>0</v>
      </c>
      <c r="BR708" s="6">
        <f t="shared" si="203"/>
        <v>0</v>
      </c>
      <c r="BS708" s="6">
        <f t="shared" si="187"/>
        <v>1</v>
      </c>
      <c r="BT708" s="6">
        <f t="shared" si="188"/>
        <v>5</v>
      </c>
    </row>
    <row r="709" spans="1:72" hidden="1" x14ac:dyDescent="0.2">
      <c r="A709" s="46">
        <v>1730</v>
      </c>
      <c r="B709" s="46">
        <f t="shared" si="199"/>
        <v>7</v>
      </c>
      <c r="C709" s="46">
        <f t="shared" si="200"/>
        <v>7</v>
      </c>
      <c r="D709" s="46">
        <f t="shared" si="201"/>
        <v>2</v>
      </c>
      <c r="E709" s="85">
        <v>19397</v>
      </c>
      <c r="F709" s="7" t="s">
        <v>257</v>
      </c>
      <c r="G709" s="50" t="s">
        <v>310</v>
      </c>
      <c r="H709" s="50" t="s">
        <v>308</v>
      </c>
      <c r="I709" s="50">
        <v>0</v>
      </c>
      <c r="J709" s="50">
        <v>1</v>
      </c>
      <c r="L709" s="171">
        <v>4336</v>
      </c>
      <c r="O709" s="7">
        <v>30</v>
      </c>
      <c r="P709" s="7">
        <v>13</v>
      </c>
      <c r="Q709" s="7">
        <v>9</v>
      </c>
      <c r="R709" s="7">
        <v>8</v>
      </c>
      <c r="S709" s="7">
        <v>38</v>
      </c>
      <c r="T709" s="7">
        <v>28</v>
      </c>
      <c r="U709" s="7">
        <v>35</v>
      </c>
      <c r="BG709" s="6">
        <f t="shared" si="189"/>
        <v>0</v>
      </c>
      <c r="BH709" s="6">
        <f t="shared" si="190"/>
        <v>0</v>
      </c>
      <c r="BI709" s="6">
        <f t="shared" si="191"/>
        <v>0</v>
      </c>
      <c r="BJ709" s="6">
        <f t="shared" si="192"/>
        <v>0</v>
      </c>
      <c r="BK709" s="6">
        <f t="shared" si="193"/>
        <v>1</v>
      </c>
      <c r="BL709" s="6">
        <f t="shared" si="194"/>
        <v>2</v>
      </c>
      <c r="BM709" s="6">
        <f t="shared" si="195"/>
        <v>0</v>
      </c>
      <c r="BN709" s="6">
        <f t="shared" si="196"/>
        <v>0</v>
      </c>
      <c r="BO709" s="6">
        <f t="shared" si="197"/>
        <v>1</v>
      </c>
      <c r="BP709" s="6">
        <f t="shared" si="198"/>
        <v>6</v>
      </c>
      <c r="BQ709" s="6">
        <f t="shared" si="202"/>
        <v>0</v>
      </c>
      <c r="BR709" s="6">
        <f t="shared" si="203"/>
        <v>0</v>
      </c>
      <c r="BS709" s="6">
        <f t="shared" si="187"/>
        <v>1</v>
      </c>
      <c r="BT709" s="6">
        <f t="shared" si="188"/>
        <v>6</v>
      </c>
    </row>
    <row r="710" spans="1:72" hidden="1" x14ac:dyDescent="0.2">
      <c r="A710" s="46">
        <v>1731</v>
      </c>
      <c r="B710" s="46">
        <f t="shared" si="199"/>
        <v>7</v>
      </c>
      <c r="C710" s="46">
        <f t="shared" si="200"/>
        <v>14</v>
      </c>
      <c r="D710" s="46">
        <f t="shared" si="201"/>
        <v>2</v>
      </c>
      <c r="E710" s="85">
        <v>19404</v>
      </c>
      <c r="F710" s="7" t="s">
        <v>3575</v>
      </c>
      <c r="G710" s="50" t="s">
        <v>103</v>
      </c>
      <c r="H710" s="50" t="s">
        <v>308</v>
      </c>
      <c r="I710" s="50">
        <v>1</v>
      </c>
      <c r="J710" s="50">
        <v>3</v>
      </c>
      <c r="L710" s="171">
        <v>7110</v>
      </c>
      <c r="M710" s="57" t="s">
        <v>290</v>
      </c>
      <c r="O710" s="7">
        <v>31</v>
      </c>
      <c r="P710" s="7">
        <v>13</v>
      </c>
      <c r="Q710" s="7">
        <v>9</v>
      </c>
      <c r="R710" s="7">
        <v>9</v>
      </c>
      <c r="S710" s="7">
        <v>39</v>
      </c>
      <c r="T710" s="7">
        <v>31</v>
      </c>
      <c r="U710" s="7">
        <v>35</v>
      </c>
      <c r="BG710" s="6">
        <f t="shared" si="189"/>
        <v>0</v>
      </c>
      <c r="BH710" s="6">
        <f t="shared" si="190"/>
        <v>0</v>
      </c>
      <c r="BI710" s="6">
        <f t="shared" si="191"/>
        <v>0</v>
      </c>
      <c r="BJ710" s="6">
        <f t="shared" si="192"/>
        <v>0</v>
      </c>
      <c r="BK710" s="6">
        <f t="shared" si="193"/>
        <v>1</v>
      </c>
      <c r="BL710" s="6">
        <f t="shared" si="194"/>
        <v>3</v>
      </c>
      <c r="BM710" s="6">
        <f t="shared" si="195"/>
        <v>0</v>
      </c>
      <c r="BN710" s="6">
        <f t="shared" si="196"/>
        <v>0</v>
      </c>
      <c r="BO710" s="6">
        <f t="shared" si="197"/>
        <v>1</v>
      </c>
      <c r="BP710" s="6">
        <f t="shared" si="198"/>
        <v>7</v>
      </c>
      <c r="BQ710" s="6">
        <f t="shared" si="202"/>
        <v>1</v>
      </c>
      <c r="BR710" s="6">
        <f t="shared" si="203"/>
        <v>1</v>
      </c>
      <c r="BS710" s="6">
        <f t="shared" si="187"/>
        <v>1</v>
      </c>
      <c r="BT710" s="6">
        <f t="shared" si="188"/>
        <v>7</v>
      </c>
    </row>
    <row r="711" spans="1:72" hidden="1" x14ac:dyDescent="0.2">
      <c r="A711" s="46">
        <v>1732</v>
      </c>
      <c r="B711" s="46">
        <f t="shared" si="199"/>
        <v>7</v>
      </c>
      <c r="C711" s="46">
        <f t="shared" si="200"/>
        <v>21</v>
      </c>
      <c r="D711" s="46">
        <f t="shared" si="201"/>
        <v>2</v>
      </c>
      <c r="E711" s="85">
        <v>19411</v>
      </c>
      <c r="F711" s="7" t="s">
        <v>235</v>
      </c>
      <c r="G711" s="50" t="s">
        <v>310</v>
      </c>
      <c r="H711" s="50" t="s">
        <v>306</v>
      </c>
      <c r="I711" s="50">
        <v>2</v>
      </c>
      <c r="J711" s="50">
        <v>1</v>
      </c>
      <c r="L711" s="171">
        <v>8736</v>
      </c>
      <c r="M711" s="57" t="s">
        <v>2241</v>
      </c>
      <c r="O711" s="7">
        <v>32</v>
      </c>
      <c r="P711" s="7">
        <v>14</v>
      </c>
      <c r="Q711" s="7">
        <v>9</v>
      </c>
      <c r="R711" s="7">
        <v>9</v>
      </c>
      <c r="S711" s="7">
        <v>41</v>
      </c>
      <c r="T711" s="7">
        <v>32</v>
      </c>
      <c r="U711" s="7">
        <v>37</v>
      </c>
      <c r="BG711" s="6">
        <f t="shared" si="189"/>
        <v>1</v>
      </c>
      <c r="BH711" s="6">
        <f t="shared" si="190"/>
        <v>1</v>
      </c>
      <c r="BI711" s="6">
        <f t="shared" si="191"/>
        <v>0</v>
      </c>
      <c r="BJ711" s="6">
        <f t="shared" si="192"/>
        <v>0</v>
      </c>
      <c r="BK711" s="6">
        <f t="shared" si="193"/>
        <v>0</v>
      </c>
      <c r="BL711" s="6">
        <f t="shared" si="194"/>
        <v>0</v>
      </c>
      <c r="BM711" s="6">
        <f t="shared" si="195"/>
        <v>1</v>
      </c>
      <c r="BN711" s="6">
        <f t="shared" si="196"/>
        <v>1</v>
      </c>
      <c r="BO711" s="6">
        <f t="shared" si="197"/>
        <v>0</v>
      </c>
      <c r="BP711" s="6">
        <f t="shared" si="198"/>
        <v>0</v>
      </c>
      <c r="BQ711" s="6">
        <f t="shared" si="202"/>
        <v>1</v>
      </c>
      <c r="BR711" s="6">
        <f t="shared" si="203"/>
        <v>2</v>
      </c>
      <c r="BS711" s="6">
        <f t="shared" si="187"/>
        <v>1</v>
      </c>
      <c r="BT711" s="6">
        <f t="shared" si="188"/>
        <v>8</v>
      </c>
    </row>
    <row r="712" spans="1:72" hidden="1" x14ac:dyDescent="0.2">
      <c r="A712" s="46">
        <v>1733</v>
      </c>
      <c r="B712" s="46">
        <f t="shared" si="199"/>
        <v>7</v>
      </c>
      <c r="C712" s="46">
        <f t="shared" si="200"/>
        <v>28</v>
      </c>
      <c r="D712" s="46">
        <f t="shared" si="201"/>
        <v>2</v>
      </c>
      <c r="E712" s="85">
        <v>19418</v>
      </c>
      <c r="F712" s="7" t="s">
        <v>441</v>
      </c>
      <c r="G712" s="50" t="s">
        <v>103</v>
      </c>
      <c r="H712" s="50" t="s">
        <v>308</v>
      </c>
      <c r="I712" s="50">
        <v>0</v>
      </c>
      <c r="J712" s="50">
        <v>2</v>
      </c>
      <c r="L712" s="171">
        <v>7480</v>
      </c>
      <c r="O712" s="7">
        <v>33</v>
      </c>
      <c r="P712" s="7">
        <v>14</v>
      </c>
      <c r="Q712" s="7">
        <v>9</v>
      </c>
      <c r="R712" s="7">
        <v>10</v>
      </c>
      <c r="S712" s="7">
        <v>41</v>
      </c>
      <c r="T712" s="7">
        <v>34</v>
      </c>
      <c r="U712" s="7">
        <v>37</v>
      </c>
      <c r="BG712" s="6">
        <f t="shared" si="189"/>
        <v>0</v>
      </c>
      <c r="BH712" s="6">
        <f t="shared" si="190"/>
        <v>0</v>
      </c>
      <c r="BI712" s="6">
        <f t="shared" si="191"/>
        <v>0</v>
      </c>
      <c r="BJ712" s="6">
        <f t="shared" si="192"/>
        <v>0</v>
      </c>
      <c r="BK712" s="6">
        <f t="shared" si="193"/>
        <v>1</v>
      </c>
      <c r="BL712" s="6">
        <f t="shared" si="194"/>
        <v>1</v>
      </c>
      <c r="BM712" s="6">
        <f t="shared" si="195"/>
        <v>0</v>
      </c>
      <c r="BN712" s="6">
        <f t="shared" si="196"/>
        <v>0</v>
      </c>
      <c r="BO712" s="6">
        <f t="shared" si="197"/>
        <v>1</v>
      </c>
      <c r="BP712" s="6">
        <f t="shared" si="198"/>
        <v>1</v>
      </c>
      <c r="BQ712" s="6">
        <f t="shared" si="202"/>
        <v>0</v>
      </c>
      <c r="BR712" s="6">
        <f t="shared" si="203"/>
        <v>0</v>
      </c>
      <c r="BS712" s="6">
        <f t="shared" si="187"/>
        <v>1</v>
      </c>
      <c r="BT712" s="6">
        <f t="shared" si="188"/>
        <v>9</v>
      </c>
    </row>
    <row r="713" spans="1:72" hidden="1" x14ac:dyDescent="0.2">
      <c r="A713" s="46">
        <v>1734</v>
      </c>
      <c r="B713" s="46">
        <f t="shared" si="199"/>
        <v>7</v>
      </c>
      <c r="C713" s="46">
        <f t="shared" si="200"/>
        <v>7</v>
      </c>
      <c r="D713" s="46">
        <f t="shared" si="201"/>
        <v>3</v>
      </c>
      <c r="E713" s="85">
        <v>19425</v>
      </c>
      <c r="F713" s="7" t="s">
        <v>2569</v>
      </c>
      <c r="G713" s="50" t="s">
        <v>310</v>
      </c>
      <c r="H713" s="50" t="s">
        <v>307</v>
      </c>
      <c r="I713" s="50">
        <v>1</v>
      </c>
      <c r="J713" s="50">
        <v>1</v>
      </c>
      <c r="L713" s="171">
        <v>8811</v>
      </c>
      <c r="M713" s="57" t="s">
        <v>2242</v>
      </c>
      <c r="O713" s="7">
        <v>34</v>
      </c>
      <c r="P713" s="7">
        <v>14</v>
      </c>
      <c r="Q713" s="7">
        <v>10</v>
      </c>
      <c r="R713" s="7">
        <v>10</v>
      </c>
      <c r="S713" s="7">
        <v>42</v>
      </c>
      <c r="T713" s="7">
        <v>35</v>
      </c>
      <c r="U713" s="7">
        <v>38</v>
      </c>
      <c r="BG713" s="6">
        <f t="shared" si="189"/>
        <v>0</v>
      </c>
      <c r="BH713" s="6">
        <f t="shared" si="190"/>
        <v>0</v>
      </c>
      <c r="BI713" s="6">
        <f t="shared" si="191"/>
        <v>1</v>
      </c>
      <c r="BJ713" s="6">
        <f t="shared" si="192"/>
        <v>1</v>
      </c>
      <c r="BK713" s="6">
        <f t="shared" si="193"/>
        <v>0</v>
      </c>
      <c r="BL713" s="6">
        <f t="shared" si="194"/>
        <v>0</v>
      </c>
      <c r="BM713" s="6">
        <f t="shared" si="195"/>
        <v>1</v>
      </c>
      <c r="BN713" s="6">
        <f t="shared" si="196"/>
        <v>1</v>
      </c>
      <c r="BO713" s="6">
        <f t="shared" si="197"/>
        <v>1</v>
      </c>
      <c r="BP713" s="6">
        <f t="shared" si="198"/>
        <v>2</v>
      </c>
      <c r="BQ713" s="6">
        <f t="shared" si="202"/>
        <v>1</v>
      </c>
      <c r="BR713" s="6">
        <f t="shared" si="203"/>
        <v>1</v>
      </c>
      <c r="BS713" s="6">
        <f t="shared" si="187"/>
        <v>1</v>
      </c>
      <c r="BT713" s="6">
        <f t="shared" si="188"/>
        <v>10</v>
      </c>
    </row>
    <row r="714" spans="1:72" hidden="1" x14ac:dyDescent="0.2">
      <c r="A714" s="46">
        <v>1735</v>
      </c>
      <c r="B714" s="46">
        <f t="shared" si="199"/>
        <v>7</v>
      </c>
      <c r="C714" s="46">
        <f t="shared" si="200"/>
        <v>14</v>
      </c>
      <c r="D714" s="46">
        <f t="shared" si="201"/>
        <v>3</v>
      </c>
      <c r="E714" s="85">
        <v>19432</v>
      </c>
      <c r="F714" s="7" t="s">
        <v>1699</v>
      </c>
      <c r="G714" s="50" t="s">
        <v>103</v>
      </c>
      <c r="H714" s="50" t="s">
        <v>307</v>
      </c>
      <c r="I714" s="50">
        <v>0</v>
      </c>
      <c r="J714" s="50">
        <v>0</v>
      </c>
      <c r="L714" s="171">
        <v>7108</v>
      </c>
      <c r="O714" s="7">
        <v>35</v>
      </c>
      <c r="P714" s="7">
        <v>14</v>
      </c>
      <c r="Q714" s="7">
        <v>11</v>
      </c>
      <c r="R714" s="7">
        <v>10</v>
      </c>
      <c r="S714" s="7">
        <v>42</v>
      </c>
      <c r="T714" s="7">
        <v>35</v>
      </c>
      <c r="U714" s="7">
        <v>39</v>
      </c>
      <c r="BG714" s="6">
        <f t="shared" si="189"/>
        <v>0</v>
      </c>
      <c r="BH714" s="6">
        <f t="shared" si="190"/>
        <v>0</v>
      </c>
      <c r="BI714" s="6">
        <f t="shared" si="191"/>
        <v>1</v>
      </c>
      <c r="BJ714" s="6">
        <f t="shared" si="192"/>
        <v>2</v>
      </c>
      <c r="BK714" s="6">
        <f t="shared" si="193"/>
        <v>0</v>
      </c>
      <c r="BL714" s="6">
        <f t="shared" si="194"/>
        <v>0</v>
      </c>
      <c r="BM714" s="6">
        <f t="shared" si="195"/>
        <v>1</v>
      </c>
      <c r="BN714" s="6">
        <f t="shared" si="196"/>
        <v>2</v>
      </c>
      <c r="BO714" s="6">
        <f t="shared" si="197"/>
        <v>1</v>
      </c>
      <c r="BP714" s="6">
        <f t="shared" si="198"/>
        <v>3</v>
      </c>
      <c r="BQ714" s="6">
        <f t="shared" si="202"/>
        <v>0</v>
      </c>
      <c r="BR714" s="6">
        <f t="shared" si="203"/>
        <v>0</v>
      </c>
      <c r="BS714" s="6">
        <f t="shared" si="187"/>
        <v>0</v>
      </c>
      <c r="BT714" s="6">
        <f t="shared" si="188"/>
        <v>0</v>
      </c>
    </row>
    <row r="715" spans="1:72" hidden="1" x14ac:dyDescent="0.2">
      <c r="A715" s="46">
        <v>1736</v>
      </c>
      <c r="B715" s="46">
        <f t="shared" si="199"/>
        <v>7</v>
      </c>
      <c r="C715" s="46">
        <f t="shared" si="200"/>
        <v>21</v>
      </c>
      <c r="D715" s="46">
        <f t="shared" si="201"/>
        <v>3</v>
      </c>
      <c r="E715" s="85">
        <v>19439</v>
      </c>
      <c r="F715" s="7" t="s">
        <v>2348</v>
      </c>
      <c r="G715" s="50" t="s">
        <v>310</v>
      </c>
      <c r="H715" s="50" t="s">
        <v>306</v>
      </c>
      <c r="I715" s="50">
        <v>3</v>
      </c>
      <c r="J715" s="50">
        <v>0</v>
      </c>
      <c r="L715" s="171">
        <v>6373</v>
      </c>
      <c r="M715" s="57" t="s">
        <v>2243</v>
      </c>
      <c r="O715" s="7">
        <v>36</v>
      </c>
      <c r="P715" s="7">
        <v>15</v>
      </c>
      <c r="Q715" s="7">
        <v>11</v>
      </c>
      <c r="R715" s="7">
        <v>10</v>
      </c>
      <c r="S715" s="7">
        <v>45</v>
      </c>
      <c r="T715" s="7">
        <v>35</v>
      </c>
      <c r="U715" s="7">
        <v>41</v>
      </c>
      <c r="BG715" s="6">
        <f t="shared" si="189"/>
        <v>1</v>
      </c>
      <c r="BH715" s="6">
        <f t="shared" si="190"/>
        <v>1</v>
      </c>
      <c r="BI715" s="6">
        <f t="shared" si="191"/>
        <v>0</v>
      </c>
      <c r="BJ715" s="6">
        <f t="shared" si="192"/>
        <v>0</v>
      </c>
      <c r="BK715" s="6">
        <f t="shared" si="193"/>
        <v>0</v>
      </c>
      <c r="BL715" s="6">
        <f t="shared" si="194"/>
        <v>0</v>
      </c>
      <c r="BM715" s="6">
        <f t="shared" si="195"/>
        <v>1</v>
      </c>
      <c r="BN715" s="6">
        <f t="shared" si="196"/>
        <v>3</v>
      </c>
      <c r="BO715" s="6">
        <f t="shared" si="197"/>
        <v>0</v>
      </c>
      <c r="BP715" s="6">
        <f t="shared" si="198"/>
        <v>0</v>
      </c>
      <c r="BQ715" s="6">
        <f t="shared" si="202"/>
        <v>1</v>
      </c>
      <c r="BR715" s="6">
        <f t="shared" si="203"/>
        <v>1</v>
      </c>
      <c r="BS715" s="6">
        <f t="shared" ref="BS715:BS778" si="204">IF(J715&gt;0,1,0)</f>
        <v>0</v>
      </c>
      <c r="BT715" s="6">
        <f t="shared" ref="BT715:BT778" si="205">IF(J715&gt;0,BT714+1,0)</f>
        <v>0</v>
      </c>
    </row>
    <row r="716" spans="1:72" hidden="1" x14ac:dyDescent="0.2">
      <c r="A716" s="46">
        <v>1737</v>
      </c>
      <c r="B716" s="46">
        <f t="shared" si="199"/>
        <v>7</v>
      </c>
      <c r="C716" s="46">
        <f t="shared" si="200"/>
        <v>28</v>
      </c>
      <c r="D716" s="46">
        <f t="shared" si="201"/>
        <v>3</v>
      </c>
      <c r="E716" s="85">
        <v>19446</v>
      </c>
      <c r="F716" s="7" t="s">
        <v>3369</v>
      </c>
      <c r="G716" s="50" t="s">
        <v>103</v>
      </c>
      <c r="H716" s="50" t="s">
        <v>306</v>
      </c>
      <c r="I716" s="50">
        <v>3</v>
      </c>
      <c r="J716" s="50">
        <v>0</v>
      </c>
      <c r="L716" s="171">
        <v>5453</v>
      </c>
      <c r="M716" s="57" t="s">
        <v>1461</v>
      </c>
      <c r="O716" s="7">
        <v>37</v>
      </c>
      <c r="P716" s="7">
        <v>16</v>
      </c>
      <c r="Q716" s="7">
        <v>11</v>
      </c>
      <c r="R716" s="7">
        <v>10</v>
      </c>
      <c r="S716" s="7">
        <v>48</v>
      </c>
      <c r="T716" s="7">
        <v>35</v>
      </c>
      <c r="U716" s="7">
        <v>43</v>
      </c>
      <c r="BG716" s="6">
        <f t="shared" si="189"/>
        <v>1</v>
      </c>
      <c r="BH716" s="6">
        <f t="shared" si="190"/>
        <v>2</v>
      </c>
      <c r="BI716" s="6">
        <f t="shared" si="191"/>
        <v>0</v>
      </c>
      <c r="BJ716" s="6">
        <f t="shared" si="192"/>
        <v>0</v>
      </c>
      <c r="BK716" s="6">
        <f t="shared" si="193"/>
        <v>0</v>
      </c>
      <c r="BL716" s="6">
        <f t="shared" si="194"/>
        <v>0</v>
      </c>
      <c r="BM716" s="6">
        <f t="shared" si="195"/>
        <v>1</v>
      </c>
      <c r="BN716" s="6">
        <f t="shared" si="196"/>
        <v>4</v>
      </c>
      <c r="BO716" s="6">
        <f t="shared" si="197"/>
        <v>0</v>
      </c>
      <c r="BP716" s="6">
        <f t="shared" si="198"/>
        <v>0</v>
      </c>
      <c r="BQ716" s="6">
        <f t="shared" si="202"/>
        <v>1</v>
      </c>
      <c r="BR716" s="6">
        <f t="shared" si="203"/>
        <v>2</v>
      </c>
      <c r="BS716" s="6">
        <f t="shared" si="204"/>
        <v>0</v>
      </c>
      <c r="BT716" s="6">
        <f t="shared" si="205"/>
        <v>0</v>
      </c>
    </row>
    <row r="717" spans="1:72" hidden="1" x14ac:dyDescent="0.2">
      <c r="A717" s="46">
        <v>1738</v>
      </c>
      <c r="B717" s="46">
        <f t="shared" si="199"/>
        <v>6</v>
      </c>
      <c r="C717" s="46">
        <f t="shared" si="200"/>
        <v>3</v>
      </c>
      <c r="D717" s="46">
        <f t="shared" si="201"/>
        <v>4</v>
      </c>
      <c r="E717" s="85">
        <v>19452</v>
      </c>
      <c r="F717" s="7" t="s">
        <v>3229</v>
      </c>
      <c r="G717" s="50" t="s">
        <v>310</v>
      </c>
      <c r="H717" s="50" t="s">
        <v>308</v>
      </c>
      <c r="I717" s="50">
        <v>1</v>
      </c>
      <c r="J717" s="50">
        <v>2</v>
      </c>
      <c r="L717" s="171">
        <v>18551</v>
      </c>
      <c r="M717" s="57" t="s">
        <v>1626</v>
      </c>
      <c r="O717" s="7">
        <v>38</v>
      </c>
      <c r="P717" s="7">
        <v>16</v>
      </c>
      <c r="Q717" s="7">
        <v>11</v>
      </c>
      <c r="R717" s="7">
        <v>11</v>
      </c>
      <c r="S717" s="7">
        <v>49</v>
      </c>
      <c r="T717" s="7">
        <v>37</v>
      </c>
      <c r="U717" s="7">
        <v>43</v>
      </c>
      <c r="BG717" s="6">
        <f t="shared" si="189"/>
        <v>0</v>
      </c>
      <c r="BH717" s="6">
        <f t="shared" si="190"/>
        <v>0</v>
      </c>
      <c r="BI717" s="6">
        <f t="shared" si="191"/>
        <v>0</v>
      </c>
      <c r="BJ717" s="6">
        <f t="shared" si="192"/>
        <v>0</v>
      </c>
      <c r="BK717" s="6">
        <f t="shared" si="193"/>
        <v>1</v>
      </c>
      <c r="BL717" s="6">
        <f t="shared" si="194"/>
        <v>1</v>
      </c>
      <c r="BM717" s="6">
        <f t="shared" si="195"/>
        <v>0</v>
      </c>
      <c r="BN717" s="6">
        <f t="shared" si="196"/>
        <v>0</v>
      </c>
      <c r="BO717" s="6">
        <f t="shared" si="197"/>
        <v>1</v>
      </c>
      <c r="BP717" s="6">
        <f t="shared" si="198"/>
        <v>1</v>
      </c>
      <c r="BQ717" s="6">
        <f t="shared" si="202"/>
        <v>1</v>
      </c>
      <c r="BR717" s="6">
        <f t="shared" si="203"/>
        <v>3</v>
      </c>
      <c r="BS717" s="6">
        <f t="shared" si="204"/>
        <v>1</v>
      </c>
      <c r="BT717" s="6">
        <f t="shared" si="205"/>
        <v>1</v>
      </c>
    </row>
    <row r="718" spans="1:72" hidden="1" x14ac:dyDescent="0.2">
      <c r="A718" s="46">
        <v>1739</v>
      </c>
      <c r="B718" s="46">
        <f t="shared" si="199"/>
        <v>7</v>
      </c>
      <c r="C718" s="46">
        <f t="shared" si="200"/>
        <v>4</v>
      </c>
      <c r="D718" s="46">
        <f t="shared" si="201"/>
        <v>4</v>
      </c>
      <c r="E718" s="85">
        <v>19453</v>
      </c>
      <c r="F718" s="7" t="s">
        <v>2850</v>
      </c>
      <c r="G718" s="50" t="s">
        <v>310</v>
      </c>
      <c r="H718" s="50" t="s">
        <v>307</v>
      </c>
      <c r="I718" s="50">
        <v>1</v>
      </c>
      <c r="J718" s="50">
        <v>1</v>
      </c>
      <c r="L718" s="171">
        <v>5745</v>
      </c>
      <c r="M718" s="57" t="s">
        <v>1626</v>
      </c>
      <c r="O718" s="7">
        <v>39</v>
      </c>
      <c r="P718" s="7">
        <v>16</v>
      </c>
      <c r="Q718" s="7">
        <v>12</v>
      </c>
      <c r="R718" s="7">
        <v>11</v>
      </c>
      <c r="S718" s="7">
        <v>50</v>
      </c>
      <c r="T718" s="7">
        <v>38</v>
      </c>
      <c r="U718" s="7">
        <v>44</v>
      </c>
      <c r="BG718" s="6">
        <f t="shared" si="189"/>
        <v>0</v>
      </c>
      <c r="BH718" s="6">
        <f t="shared" si="190"/>
        <v>0</v>
      </c>
      <c r="BI718" s="6">
        <f t="shared" si="191"/>
        <v>1</v>
      </c>
      <c r="BJ718" s="6">
        <f t="shared" si="192"/>
        <v>1</v>
      </c>
      <c r="BK718" s="6">
        <f t="shared" si="193"/>
        <v>0</v>
      </c>
      <c r="BL718" s="6">
        <f t="shared" si="194"/>
        <v>0</v>
      </c>
      <c r="BM718" s="6">
        <f t="shared" si="195"/>
        <v>1</v>
      </c>
      <c r="BN718" s="6">
        <f t="shared" si="196"/>
        <v>1</v>
      </c>
      <c r="BO718" s="6">
        <f t="shared" si="197"/>
        <v>1</v>
      </c>
      <c r="BP718" s="6">
        <f t="shared" si="198"/>
        <v>2</v>
      </c>
      <c r="BQ718" s="6">
        <f t="shared" si="202"/>
        <v>1</v>
      </c>
      <c r="BR718" s="6">
        <f t="shared" si="203"/>
        <v>4</v>
      </c>
      <c r="BS718" s="6">
        <f t="shared" si="204"/>
        <v>1</v>
      </c>
      <c r="BT718" s="6">
        <f t="shared" si="205"/>
        <v>2</v>
      </c>
    </row>
    <row r="719" spans="1:72" hidden="1" x14ac:dyDescent="0.2">
      <c r="A719" s="46">
        <v>1740</v>
      </c>
      <c r="B719" s="46">
        <f t="shared" si="199"/>
        <v>2</v>
      </c>
      <c r="C719" s="46">
        <f t="shared" si="200"/>
        <v>6</v>
      </c>
      <c r="D719" s="46">
        <f t="shared" si="201"/>
        <v>4</v>
      </c>
      <c r="E719" s="85">
        <v>19455</v>
      </c>
      <c r="F719" s="7" t="s">
        <v>124</v>
      </c>
      <c r="G719" s="50" t="s">
        <v>103</v>
      </c>
      <c r="H719" s="50" t="s">
        <v>306</v>
      </c>
      <c r="I719" s="50">
        <v>2</v>
      </c>
      <c r="J719" s="50">
        <v>0</v>
      </c>
      <c r="L719" s="171">
        <v>12414</v>
      </c>
      <c r="M719" s="57" t="s">
        <v>2532</v>
      </c>
      <c r="O719" s="7">
        <v>40</v>
      </c>
      <c r="P719" s="7">
        <v>17</v>
      </c>
      <c r="Q719" s="7">
        <v>12</v>
      </c>
      <c r="R719" s="7">
        <v>11</v>
      </c>
      <c r="S719" s="7">
        <v>52</v>
      </c>
      <c r="T719" s="7">
        <v>38</v>
      </c>
      <c r="U719" s="7">
        <v>46</v>
      </c>
      <c r="BG719" s="6">
        <f t="shared" si="189"/>
        <v>1</v>
      </c>
      <c r="BH719" s="6">
        <f t="shared" si="190"/>
        <v>1</v>
      </c>
      <c r="BI719" s="6">
        <f t="shared" si="191"/>
        <v>0</v>
      </c>
      <c r="BJ719" s="6">
        <f t="shared" si="192"/>
        <v>0</v>
      </c>
      <c r="BK719" s="6">
        <f t="shared" si="193"/>
        <v>0</v>
      </c>
      <c r="BL719" s="6">
        <f t="shared" si="194"/>
        <v>0</v>
      </c>
      <c r="BM719" s="6">
        <f t="shared" si="195"/>
        <v>1</v>
      </c>
      <c r="BN719" s="6">
        <f t="shared" si="196"/>
        <v>2</v>
      </c>
      <c r="BO719" s="6">
        <f t="shared" si="197"/>
        <v>0</v>
      </c>
      <c r="BP719" s="6">
        <f t="shared" si="198"/>
        <v>0</v>
      </c>
      <c r="BQ719" s="6">
        <f t="shared" si="202"/>
        <v>1</v>
      </c>
      <c r="BR719" s="6">
        <f t="shared" si="203"/>
        <v>5</v>
      </c>
      <c r="BS719" s="6">
        <f t="shared" si="204"/>
        <v>0</v>
      </c>
      <c r="BT719" s="6">
        <f t="shared" si="205"/>
        <v>0</v>
      </c>
    </row>
    <row r="720" spans="1:72" hidden="1" x14ac:dyDescent="0.2">
      <c r="A720" s="46">
        <v>1741</v>
      </c>
      <c r="B720" s="46">
        <f t="shared" si="199"/>
        <v>7</v>
      </c>
      <c r="C720" s="46">
        <f t="shared" si="200"/>
        <v>11</v>
      </c>
      <c r="D720" s="46">
        <f t="shared" si="201"/>
        <v>4</v>
      </c>
      <c r="E720" s="85">
        <v>19460</v>
      </c>
      <c r="F720" s="7" t="s">
        <v>1113</v>
      </c>
      <c r="G720" s="50" t="s">
        <v>103</v>
      </c>
      <c r="H720" s="50" t="s">
        <v>306</v>
      </c>
      <c r="I720" s="50">
        <v>1</v>
      </c>
      <c r="J720" s="50">
        <v>0</v>
      </c>
      <c r="L720" s="171">
        <v>7939</v>
      </c>
      <c r="M720" s="57" t="s">
        <v>838</v>
      </c>
      <c r="O720" s="7">
        <v>41</v>
      </c>
      <c r="P720" s="7">
        <v>18</v>
      </c>
      <c r="Q720" s="7">
        <v>12</v>
      </c>
      <c r="R720" s="7">
        <v>11</v>
      </c>
      <c r="S720" s="7">
        <v>53</v>
      </c>
      <c r="T720" s="7">
        <v>38</v>
      </c>
      <c r="U720" s="7">
        <v>48</v>
      </c>
      <c r="BG720" s="6">
        <f t="shared" si="189"/>
        <v>1</v>
      </c>
      <c r="BH720" s="6">
        <f t="shared" si="190"/>
        <v>2</v>
      </c>
      <c r="BI720" s="6">
        <f t="shared" si="191"/>
        <v>0</v>
      </c>
      <c r="BJ720" s="6">
        <f t="shared" si="192"/>
        <v>0</v>
      </c>
      <c r="BK720" s="6">
        <f t="shared" si="193"/>
        <v>0</v>
      </c>
      <c r="BL720" s="6">
        <f t="shared" si="194"/>
        <v>0</v>
      </c>
      <c r="BM720" s="6">
        <f t="shared" si="195"/>
        <v>1</v>
      </c>
      <c r="BN720" s="6">
        <f t="shared" si="196"/>
        <v>3</v>
      </c>
      <c r="BO720" s="6">
        <f t="shared" si="197"/>
        <v>0</v>
      </c>
      <c r="BP720" s="6">
        <f t="shared" si="198"/>
        <v>0</v>
      </c>
      <c r="BQ720" s="6">
        <f t="shared" si="202"/>
        <v>1</v>
      </c>
      <c r="BR720" s="6">
        <f t="shared" si="203"/>
        <v>6</v>
      </c>
      <c r="BS720" s="6">
        <f t="shared" si="204"/>
        <v>0</v>
      </c>
      <c r="BT720" s="6">
        <f t="shared" si="205"/>
        <v>0</v>
      </c>
    </row>
    <row r="721" spans="1:72" hidden="1" x14ac:dyDescent="0.2">
      <c r="A721" s="46">
        <v>1742</v>
      </c>
      <c r="B721" s="46">
        <f t="shared" si="199"/>
        <v>3</v>
      </c>
      <c r="C721" s="46">
        <f t="shared" si="200"/>
        <v>14</v>
      </c>
      <c r="D721" s="46">
        <f t="shared" si="201"/>
        <v>4</v>
      </c>
      <c r="E721" s="85">
        <v>19463</v>
      </c>
      <c r="F721" s="7" t="s">
        <v>3579</v>
      </c>
      <c r="G721" s="50" t="s">
        <v>310</v>
      </c>
      <c r="H721" s="50" t="s">
        <v>308</v>
      </c>
      <c r="I721" s="50">
        <v>0</v>
      </c>
      <c r="J721" s="50">
        <v>2</v>
      </c>
      <c r="L721" s="171">
        <v>4863</v>
      </c>
      <c r="O721" s="7">
        <v>42</v>
      </c>
      <c r="P721" s="7">
        <v>18</v>
      </c>
      <c r="Q721" s="7">
        <v>12</v>
      </c>
      <c r="R721" s="7">
        <v>12</v>
      </c>
      <c r="S721" s="7">
        <v>53</v>
      </c>
      <c r="T721" s="7">
        <v>40</v>
      </c>
      <c r="U721" s="7">
        <v>48</v>
      </c>
      <c r="BG721" s="6">
        <f t="shared" si="189"/>
        <v>0</v>
      </c>
      <c r="BH721" s="6">
        <f t="shared" si="190"/>
        <v>0</v>
      </c>
      <c r="BI721" s="6">
        <f t="shared" si="191"/>
        <v>0</v>
      </c>
      <c r="BJ721" s="6">
        <f t="shared" si="192"/>
        <v>0</v>
      </c>
      <c r="BK721" s="6">
        <f t="shared" si="193"/>
        <v>1</v>
      </c>
      <c r="BL721" s="6">
        <f t="shared" si="194"/>
        <v>1</v>
      </c>
      <c r="BM721" s="6">
        <f t="shared" si="195"/>
        <v>0</v>
      </c>
      <c r="BN721" s="6">
        <f t="shared" si="196"/>
        <v>0</v>
      </c>
      <c r="BO721" s="6">
        <f t="shared" si="197"/>
        <v>1</v>
      </c>
      <c r="BP721" s="6">
        <f t="shared" si="198"/>
        <v>1</v>
      </c>
      <c r="BQ721" s="6">
        <f t="shared" si="202"/>
        <v>0</v>
      </c>
      <c r="BR721" s="6">
        <f t="shared" si="203"/>
        <v>0</v>
      </c>
      <c r="BS721" s="6">
        <f t="shared" si="204"/>
        <v>1</v>
      </c>
      <c r="BT721" s="6">
        <f t="shared" si="205"/>
        <v>1</v>
      </c>
    </row>
    <row r="722" spans="1:72" hidden="1" x14ac:dyDescent="0.2">
      <c r="A722" s="46">
        <v>1743</v>
      </c>
      <c r="B722" s="46">
        <f t="shared" si="199"/>
        <v>7</v>
      </c>
      <c r="C722" s="46">
        <f t="shared" si="200"/>
        <v>18</v>
      </c>
      <c r="D722" s="46">
        <f t="shared" si="201"/>
        <v>4</v>
      </c>
      <c r="E722" s="85">
        <v>19467</v>
      </c>
      <c r="F722" s="7" t="s">
        <v>2070</v>
      </c>
      <c r="G722" s="50" t="s">
        <v>310</v>
      </c>
      <c r="H722" s="50" t="s">
        <v>307</v>
      </c>
      <c r="I722" s="50">
        <v>1</v>
      </c>
      <c r="J722" s="50">
        <v>1</v>
      </c>
      <c r="L722" s="171">
        <v>4805</v>
      </c>
      <c r="M722" s="57" t="s">
        <v>1626</v>
      </c>
      <c r="O722" s="7">
        <v>43</v>
      </c>
      <c r="P722" s="7">
        <v>18</v>
      </c>
      <c r="Q722" s="7">
        <v>13</v>
      </c>
      <c r="R722" s="7">
        <v>12</v>
      </c>
      <c r="S722" s="7">
        <v>54</v>
      </c>
      <c r="T722" s="7">
        <v>41</v>
      </c>
      <c r="U722" s="7">
        <v>49</v>
      </c>
      <c r="BG722" s="6">
        <f t="shared" si="189"/>
        <v>0</v>
      </c>
      <c r="BH722" s="6">
        <f t="shared" si="190"/>
        <v>0</v>
      </c>
      <c r="BI722" s="6">
        <f t="shared" si="191"/>
        <v>1</v>
      </c>
      <c r="BJ722" s="6">
        <f t="shared" si="192"/>
        <v>1</v>
      </c>
      <c r="BK722" s="6">
        <f t="shared" si="193"/>
        <v>0</v>
      </c>
      <c r="BL722" s="6">
        <f t="shared" si="194"/>
        <v>0</v>
      </c>
      <c r="BM722" s="6">
        <f t="shared" si="195"/>
        <v>1</v>
      </c>
      <c r="BN722" s="6">
        <f t="shared" si="196"/>
        <v>1</v>
      </c>
      <c r="BO722" s="6">
        <f t="shared" si="197"/>
        <v>1</v>
      </c>
      <c r="BP722" s="6">
        <f t="shared" si="198"/>
        <v>2</v>
      </c>
      <c r="BQ722" s="6">
        <f t="shared" si="202"/>
        <v>1</v>
      </c>
      <c r="BR722" s="6">
        <f t="shared" si="203"/>
        <v>1</v>
      </c>
      <c r="BS722" s="6">
        <f t="shared" si="204"/>
        <v>1</v>
      </c>
      <c r="BT722" s="6">
        <f t="shared" si="205"/>
        <v>2</v>
      </c>
    </row>
    <row r="723" spans="1:72" hidden="1" x14ac:dyDescent="0.2">
      <c r="A723" s="46">
        <v>1744</v>
      </c>
      <c r="B723" s="46">
        <f t="shared" si="199"/>
        <v>2</v>
      </c>
      <c r="C723" s="46">
        <f t="shared" si="200"/>
        <v>20</v>
      </c>
      <c r="D723" s="46">
        <f t="shared" si="201"/>
        <v>4</v>
      </c>
      <c r="E723" s="85">
        <v>19469</v>
      </c>
      <c r="F723" s="7" t="s">
        <v>2347</v>
      </c>
      <c r="G723" s="50" t="s">
        <v>310</v>
      </c>
      <c r="H723" s="50" t="s">
        <v>308</v>
      </c>
      <c r="I723" s="50">
        <v>0</v>
      </c>
      <c r="J723" s="50">
        <v>2</v>
      </c>
      <c r="L723" s="171">
        <v>11379</v>
      </c>
      <c r="O723" s="7">
        <v>44</v>
      </c>
      <c r="P723" s="7">
        <v>18</v>
      </c>
      <c r="Q723" s="7">
        <v>13</v>
      </c>
      <c r="R723" s="7">
        <v>13</v>
      </c>
      <c r="S723" s="7">
        <v>54</v>
      </c>
      <c r="T723" s="7">
        <v>43</v>
      </c>
      <c r="U723" s="7">
        <v>49</v>
      </c>
      <c r="BG723" s="6">
        <f t="shared" si="189"/>
        <v>0</v>
      </c>
      <c r="BH723" s="6">
        <f t="shared" si="190"/>
        <v>0</v>
      </c>
      <c r="BI723" s="6">
        <f t="shared" si="191"/>
        <v>0</v>
      </c>
      <c r="BJ723" s="6">
        <f t="shared" si="192"/>
        <v>0</v>
      </c>
      <c r="BK723" s="6">
        <f t="shared" si="193"/>
        <v>1</v>
      </c>
      <c r="BL723" s="6">
        <f t="shared" si="194"/>
        <v>1</v>
      </c>
      <c r="BM723" s="6">
        <f t="shared" si="195"/>
        <v>0</v>
      </c>
      <c r="BN723" s="6">
        <f t="shared" si="196"/>
        <v>0</v>
      </c>
      <c r="BO723" s="6">
        <f t="shared" si="197"/>
        <v>1</v>
      </c>
      <c r="BP723" s="6">
        <f t="shared" si="198"/>
        <v>3</v>
      </c>
      <c r="BQ723" s="6">
        <f t="shared" si="202"/>
        <v>0</v>
      </c>
      <c r="BR723" s="6">
        <f t="shared" si="203"/>
        <v>0</v>
      </c>
      <c r="BS723" s="6">
        <f t="shared" si="204"/>
        <v>1</v>
      </c>
      <c r="BT723" s="6">
        <f t="shared" si="205"/>
        <v>3</v>
      </c>
    </row>
    <row r="724" spans="1:72" hidden="1" x14ac:dyDescent="0.2">
      <c r="A724" s="46">
        <v>1745</v>
      </c>
      <c r="B724" s="46">
        <f t="shared" si="199"/>
        <v>7</v>
      </c>
      <c r="C724" s="46">
        <f t="shared" si="200"/>
        <v>25</v>
      </c>
      <c r="D724" s="46">
        <f t="shared" si="201"/>
        <v>4</v>
      </c>
      <c r="E724" s="85">
        <v>19474</v>
      </c>
      <c r="F724" s="7" t="s">
        <v>2727</v>
      </c>
      <c r="G724" s="50" t="s">
        <v>103</v>
      </c>
      <c r="H724" s="50" t="s">
        <v>306</v>
      </c>
      <c r="I724" s="50">
        <v>3</v>
      </c>
      <c r="J724" s="50">
        <v>1</v>
      </c>
      <c r="L724" s="171">
        <v>6394</v>
      </c>
      <c r="M724" s="57" t="s">
        <v>2533</v>
      </c>
      <c r="O724" s="7">
        <v>45</v>
      </c>
      <c r="P724" s="7">
        <v>19</v>
      </c>
      <c r="Q724" s="7">
        <v>13</v>
      </c>
      <c r="R724" s="7">
        <v>13</v>
      </c>
      <c r="S724" s="7">
        <v>57</v>
      </c>
      <c r="T724" s="7">
        <v>44</v>
      </c>
      <c r="U724" s="7">
        <v>51</v>
      </c>
      <c r="BG724" s="6">
        <f t="shared" si="189"/>
        <v>1</v>
      </c>
      <c r="BH724" s="6">
        <f t="shared" si="190"/>
        <v>1</v>
      </c>
      <c r="BI724" s="6">
        <f t="shared" si="191"/>
        <v>0</v>
      </c>
      <c r="BJ724" s="6">
        <f t="shared" si="192"/>
        <v>0</v>
      </c>
      <c r="BK724" s="6">
        <f t="shared" si="193"/>
        <v>0</v>
      </c>
      <c r="BL724" s="6">
        <f t="shared" si="194"/>
        <v>0</v>
      </c>
      <c r="BM724" s="6">
        <f t="shared" si="195"/>
        <v>1</v>
      </c>
      <c r="BN724" s="6">
        <f t="shared" si="196"/>
        <v>1</v>
      </c>
      <c r="BO724" s="6">
        <f t="shared" si="197"/>
        <v>0</v>
      </c>
      <c r="BP724" s="6">
        <f t="shared" si="198"/>
        <v>0</v>
      </c>
      <c r="BQ724" s="6">
        <f t="shared" si="202"/>
        <v>1</v>
      </c>
      <c r="BR724" s="6">
        <f t="shared" si="203"/>
        <v>1</v>
      </c>
      <c r="BS724" s="6">
        <f t="shared" si="204"/>
        <v>1</v>
      </c>
      <c r="BT724" s="6">
        <f t="shared" si="205"/>
        <v>4</v>
      </c>
    </row>
    <row r="725" spans="1:72" hidden="1" x14ac:dyDescent="0.2">
      <c r="A725" s="46">
        <v>1746</v>
      </c>
      <c r="B725" s="46">
        <f t="shared" si="199"/>
        <v>3</v>
      </c>
      <c r="C725" s="46">
        <f t="shared" si="200"/>
        <v>28</v>
      </c>
      <c r="D725" s="46">
        <f t="shared" si="201"/>
        <v>4</v>
      </c>
      <c r="E725" s="85">
        <v>19477</v>
      </c>
      <c r="F725" s="7" t="s">
        <v>1412</v>
      </c>
      <c r="G725" s="50" t="s">
        <v>310</v>
      </c>
      <c r="H725" s="50" t="s">
        <v>306</v>
      </c>
      <c r="I725" s="50">
        <v>3</v>
      </c>
      <c r="J725" s="50">
        <v>1</v>
      </c>
      <c r="L725" s="171">
        <v>4991</v>
      </c>
      <c r="M725" s="57" t="s">
        <v>2534</v>
      </c>
      <c r="N725" s="46">
        <v>4</v>
      </c>
      <c r="O725" s="5">
        <v>46</v>
      </c>
      <c r="P725" s="5">
        <v>20</v>
      </c>
      <c r="Q725" s="5">
        <v>13</v>
      </c>
      <c r="R725" s="5">
        <v>13</v>
      </c>
      <c r="S725" s="5">
        <v>60</v>
      </c>
      <c r="T725" s="5">
        <v>45</v>
      </c>
      <c r="U725" s="5">
        <v>53</v>
      </c>
      <c r="BG725" s="6">
        <f t="shared" si="189"/>
        <v>1</v>
      </c>
      <c r="BH725" s="6">
        <f t="shared" si="190"/>
        <v>2</v>
      </c>
      <c r="BI725" s="6">
        <f t="shared" si="191"/>
        <v>0</v>
      </c>
      <c r="BJ725" s="6">
        <f t="shared" si="192"/>
        <v>0</v>
      </c>
      <c r="BK725" s="6">
        <f t="shared" si="193"/>
        <v>0</v>
      </c>
      <c r="BL725" s="6">
        <f t="shared" si="194"/>
        <v>0</v>
      </c>
      <c r="BM725" s="6">
        <f t="shared" si="195"/>
        <v>1</v>
      </c>
      <c r="BN725" s="6">
        <f t="shared" si="196"/>
        <v>2</v>
      </c>
      <c r="BO725" s="6">
        <f t="shared" si="197"/>
        <v>0</v>
      </c>
      <c r="BP725" s="6">
        <f t="shared" si="198"/>
        <v>0</v>
      </c>
      <c r="BQ725" s="6">
        <f t="shared" si="202"/>
        <v>1</v>
      </c>
      <c r="BR725" s="6">
        <f t="shared" si="203"/>
        <v>2</v>
      </c>
      <c r="BS725" s="6">
        <f t="shared" si="204"/>
        <v>1</v>
      </c>
      <c r="BT725" s="6">
        <f t="shared" si="205"/>
        <v>5</v>
      </c>
    </row>
    <row r="726" spans="1:72" hidden="1" x14ac:dyDescent="0.2">
      <c r="A726" s="46">
        <v>1801</v>
      </c>
      <c r="B726" s="46">
        <f t="shared" si="199"/>
        <v>4</v>
      </c>
      <c r="C726" s="46">
        <f t="shared" si="200"/>
        <v>19</v>
      </c>
      <c r="D726" s="46">
        <f t="shared" si="201"/>
        <v>8</v>
      </c>
      <c r="E726" s="85">
        <v>19590</v>
      </c>
      <c r="F726" s="7" t="s">
        <v>3229</v>
      </c>
      <c r="G726" s="50" t="s">
        <v>310</v>
      </c>
      <c r="H726" s="50" t="s">
        <v>308</v>
      </c>
      <c r="I726" s="50">
        <v>0</v>
      </c>
      <c r="J726" s="50">
        <v>3</v>
      </c>
      <c r="L726" s="171">
        <v>16320</v>
      </c>
      <c r="O726" s="7">
        <v>1</v>
      </c>
      <c r="P726" s="7">
        <v>0</v>
      </c>
      <c r="Q726" s="7">
        <v>0</v>
      </c>
      <c r="R726" s="7">
        <v>1</v>
      </c>
      <c r="S726" s="7">
        <v>0</v>
      </c>
      <c r="T726" s="7">
        <v>3</v>
      </c>
      <c r="U726" s="7">
        <v>0</v>
      </c>
      <c r="BG726" s="6">
        <f t="shared" si="189"/>
        <v>0</v>
      </c>
      <c r="BH726" s="6">
        <f t="shared" si="190"/>
        <v>0</v>
      </c>
      <c r="BI726" s="6">
        <f t="shared" si="191"/>
        <v>0</v>
      </c>
      <c r="BJ726" s="6">
        <f t="shared" si="192"/>
        <v>0</v>
      </c>
      <c r="BK726" s="6">
        <f t="shared" si="193"/>
        <v>1</v>
      </c>
      <c r="BL726" s="6">
        <f t="shared" si="194"/>
        <v>1</v>
      </c>
      <c r="BM726" s="6">
        <f t="shared" si="195"/>
        <v>0</v>
      </c>
      <c r="BN726" s="6">
        <f t="shared" si="196"/>
        <v>0</v>
      </c>
      <c r="BO726" s="6">
        <f t="shared" si="197"/>
        <v>1</v>
      </c>
      <c r="BP726" s="6">
        <f t="shared" si="198"/>
        <v>1</v>
      </c>
      <c r="BQ726" s="6">
        <f t="shared" si="202"/>
        <v>0</v>
      </c>
      <c r="BR726" s="6">
        <f t="shared" si="203"/>
        <v>0</v>
      </c>
      <c r="BS726" s="6">
        <f t="shared" si="204"/>
        <v>1</v>
      </c>
      <c r="BT726" s="6">
        <f t="shared" si="205"/>
        <v>6</v>
      </c>
    </row>
    <row r="727" spans="1:72" hidden="1" x14ac:dyDescent="0.2">
      <c r="A727" s="46">
        <v>1802</v>
      </c>
      <c r="B727" s="46">
        <f t="shared" si="199"/>
        <v>7</v>
      </c>
      <c r="C727" s="46">
        <f t="shared" si="200"/>
        <v>22</v>
      </c>
      <c r="D727" s="46">
        <f t="shared" si="201"/>
        <v>8</v>
      </c>
      <c r="E727" s="85">
        <v>19593</v>
      </c>
      <c r="F727" s="7" t="s">
        <v>3575</v>
      </c>
      <c r="G727" s="50" t="s">
        <v>103</v>
      </c>
      <c r="H727" s="50" t="s">
        <v>307</v>
      </c>
      <c r="I727" s="50">
        <v>0</v>
      </c>
      <c r="J727" s="50">
        <v>0</v>
      </c>
      <c r="L727" s="171">
        <v>7868</v>
      </c>
      <c r="O727" s="7">
        <v>2</v>
      </c>
      <c r="P727" s="7">
        <v>0</v>
      </c>
      <c r="Q727" s="7">
        <v>1</v>
      </c>
      <c r="R727" s="7">
        <v>1</v>
      </c>
      <c r="S727" s="7">
        <v>0</v>
      </c>
      <c r="T727" s="7">
        <v>3</v>
      </c>
      <c r="U727" s="7">
        <v>1</v>
      </c>
      <c r="BG727" s="6">
        <f t="shared" si="189"/>
        <v>0</v>
      </c>
      <c r="BH727" s="6">
        <f t="shared" si="190"/>
        <v>0</v>
      </c>
      <c r="BI727" s="6">
        <f t="shared" si="191"/>
        <v>1</v>
      </c>
      <c r="BJ727" s="6">
        <f t="shared" si="192"/>
        <v>1</v>
      </c>
      <c r="BK727" s="6">
        <f t="shared" si="193"/>
        <v>0</v>
      </c>
      <c r="BL727" s="6">
        <f t="shared" si="194"/>
        <v>0</v>
      </c>
      <c r="BM727" s="6">
        <f t="shared" si="195"/>
        <v>1</v>
      </c>
      <c r="BN727" s="6">
        <f t="shared" si="196"/>
        <v>1</v>
      </c>
      <c r="BO727" s="6">
        <f t="shared" si="197"/>
        <v>1</v>
      </c>
      <c r="BP727" s="6">
        <f t="shared" si="198"/>
        <v>2</v>
      </c>
      <c r="BQ727" s="6">
        <f t="shared" si="202"/>
        <v>0</v>
      </c>
      <c r="BR727" s="6">
        <f t="shared" si="203"/>
        <v>0</v>
      </c>
      <c r="BS727" s="6">
        <f t="shared" si="204"/>
        <v>0</v>
      </c>
      <c r="BT727" s="6">
        <f t="shared" si="205"/>
        <v>0</v>
      </c>
    </row>
    <row r="728" spans="1:72" hidden="1" x14ac:dyDescent="0.2">
      <c r="A728" s="46">
        <v>1803</v>
      </c>
      <c r="B728" s="46">
        <f t="shared" si="199"/>
        <v>2</v>
      </c>
      <c r="C728" s="46">
        <f t="shared" si="200"/>
        <v>24</v>
      </c>
      <c r="D728" s="46">
        <f t="shared" si="201"/>
        <v>8</v>
      </c>
      <c r="E728" s="85">
        <v>19595</v>
      </c>
      <c r="F728" s="7" t="s">
        <v>689</v>
      </c>
      <c r="G728" s="50" t="s">
        <v>310</v>
      </c>
      <c r="H728" s="50" t="s">
        <v>307</v>
      </c>
      <c r="I728" s="50">
        <v>2</v>
      </c>
      <c r="J728" s="50">
        <v>2</v>
      </c>
      <c r="L728" s="171">
        <v>11854</v>
      </c>
      <c r="M728" s="57" t="s">
        <v>2535</v>
      </c>
      <c r="O728" s="7">
        <v>3</v>
      </c>
      <c r="P728" s="7">
        <v>0</v>
      </c>
      <c r="Q728" s="7">
        <v>2</v>
      </c>
      <c r="R728" s="7">
        <v>1</v>
      </c>
      <c r="S728" s="7">
        <v>2</v>
      </c>
      <c r="T728" s="7">
        <v>5</v>
      </c>
      <c r="U728" s="7">
        <v>2</v>
      </c>
      <c r="BG728" s="6">
        <f t="shared" si="189"/>
        <v>0</v>
      </c>
      <c r="BH728" s="6">
        <f t="shared" si="190"/>
        <v>0</v>
      </c>
      <c r="BI728" s="6">
        <f t="shared" si="191"/>
        <v>1</v>
      </c>
      <c r="BJ728" s="6">
        <f t="shared" si="192"/>
        <v>2</v>
      </c>
      <c r="BK728" s="6">
        <f t="shared" si="193"/>
        <v>0</v>
      </c>
      <c r="BL728" s="6">
        <f t="shared" si="194"/>
        <v>0</v>
      </c>
      <c r="BM728" s="6">
        <f t="shared" si="195"/>
        <v>1</v>
      </c>
      <c r="BN728" s="6">
        <f t="shared" si="196"/>
        <v>2</v>
      </c>
      <c r="BO728" s="6">
        <f t="shared" si="197"/>
        <v>1</v>
      </c>
      <c r="BP728" s="6">
        <f t="shared" si="198"/>
        <v>3</v>
      </c>
      <c r="BQ728" s="6">
        <f t="shared" si="202"/>
        <v>1</v>
      </c>
      <c r="BR728" s="6">
        <f t="shared" si="203"/>
        <v>1</v>
      </c>
      <c r="BS728" s="6">
        <f t="shared" si="204"/>
        <v>1</v>
      </c>
      <c r="BT728" s="6">
        <f t="shared" si="205"/>
        <v>1</v>
      </c>
    </row>
    <row r="729" spans="1:72" hidden="1" x14ac:dyDescent="0.2">
      <c r="A729" s="46">
        <v>1804</v>
      </c>
      <c r="B729" s="46">
        <f t="shared" si="199"/>
        <v>7</v>
      </c>
      <c r="C729" s="46">
        <f t="shared" si="200"/>
        <v>29</v>
      </c>
      <c r="D729" s="46">
        <f t="shared" si="201"/>
        <v>8</v>
      </c>
      <c r="E729" s="85">
        <v>19600</v>
      </c>
      <c r="F729" s="7" t="s">
        <v>191</v>
      </c>
      <c r="G729" s="50" t="s">
        <v>310</v>
      </c>
      <c r="H729" s="50" t="s">
        <v>308</v>
      </c>
      <c r="I729" s="50">
        <v>0</v>
      </c>
      <c r="J729" s="50">
        <v>3</v>
      </c>
      <c r="L729" s="171">
        <v>7494</v>
      </c>
      <c r="O729" s="7">
        <v>4</v>
      </c>
      <c r="P729" s="7">
        <v>0</v>
      </c>
      <c r="Q729" s="7">
        <v>2</v>
      </c>
      <c r="R729" s="7">
        <v>2</v>
      </c>
      <c r="S729" s="7">
        <v>2</v>
      </c>
      <c r="T729" s="7">
        <v>8</v>
      </c>
      <c r="U729" s="7">
        <v>2</v>
      </c>
      <c r="BG729" s="6">
        <f t="shared" si="189"/>
        <v>0</v>
      </c>
      <c r="BH729" s="6">
        <f t="shared" si="190"/>
        <v>0</v>
      </c>
      <c r="BI729" s="6">
        <f t="shared" si="191"/>
        <v>0</v>
      </c>
      <c r="BJ729" s="6">
        <f t="shared" si="192"/>
        <v>0</v>
      </c>
      <c r="BK729" s="6">
        <f t="shared" si="193"/>
        <v>1</v>
      </c>
      <c r="BL729" s="6">
        <f t="shared" si="194"/>
        <v>1</v>
      </c>
      <c r="BM729" s="6">
        <f t="shared" si="195"/>
        <v>0</v>
      </c>
      <c r="BN729" s="6">
        <f t="shared" si="196"/>
        <v>0</v>
      </c>
      <c r="BO729" s="6">
        <f t="shared" si="197"/>
        <v>1</v>
      </c>
      <c r="BP729" s="6">
        <f t="shared" si="198"/>
        <v>4</v>
      </c>
      <c r="BQ729" s="6">
        <f t="shared" si="202"/>
        <v>0</v>
      </c>
      <c r="BR729" s="6">
        <f t="shared" si="203"/>
        <v>0</v>
      </c>
      <c r="BS729" s="6">
        <f t="shared" si="204"/>
        <v>1</v>
      </c>
      <c r="BT729" s="6">
        <f t="shared" si="205"/>
        <v>2</v>
      </c>
    </row>
    <row r="730" spans="1:72" hidden="1" x14ac:dyDescent="0.2">
      <c r="A730" s="46">
        <v>1805</v>
      </c>
      <c r="B730" s="46">
        <f t="shared" si="199"/>
        <v>2</v>
      </c>
      <c r="C730" s="46">
        <f t="shared" si="200"/>
        <v>31</v>
      </c>
      <c r="D730" s="46">
        <f t="shared" si="201"/>
        <v>8</v>
      </c>
      <c r="E730" s="85">
        <v>19602</v>
      </c>
      <c r="F730" s="7" t="s">
        <v>1113</v>
      </c>
      <c r="G730" s="50" t="s">
        <v>103</v>
      </c>
      <c r="H730" s="50" t="s">
        <v>306</v>
      </c>
      <c r="I730" s="50">
        <v>5</v>
      </c>
      <c r="J730" s="50">
        <v>0</v>
      </c>
      <c r="L730" s="171">
        <v>3645</v>
      </c>
      <c r="M730" s="57" t="s">
        <v>1952</v>
      </c>
      <c r="O730" s="7">
        <v>5</v>
      </c>
      <c r="P730" s="7">
        <v>1</v>
      </c>
      <c r="Q730" s="7">
        <v>2</v>
      </c>
      <c r="R730" s="7">
        <v>2</v>
      </c>
      <c r="S730" s="7">
        <v>7</v>
      </c>
      <c r="T730" s="7">
        <v>8</v>
      </c>
      <c r="U730" s="7">
        <v>4</v>
      </c>
      <c r="BG730" s="6">
        <f t="shared" si="189"/>
        <v>1</v>
      </c>
      <c r="BH730" s="6">
        <f t="shared" si="190"/>
        <v>1</v>
      </c>
      <c r="BI730" s="6">
        <f t="shared" si="191"/>
        <v>0</v>
      </c>
      <c r="BJ730" s="6">
        <f t="shared" si="192"/>
        <v>0</v>
      </c>
      <c r="BK730" s="6">
        <f t="shared" si="193"/>
        <v>0</v>
      </c>
      <c r="BL730" s="6">
        <f t="shared" si="194"/>
        <v>0</v>
      </c>
      <c r="BM730" s="6">
        <f t="shared" si="195"/>
        <v>1</v>
      </c>
      <c r="BN730" s="6">
        <f t="shared" si="196"/>
        <v>1</v>
      </c>
      <c r="BO730" s="6">
        <f t="shared" si="197"/>
        <v>0</v>
      </c>
      <c r="BP730" s="6">
        <f t="shared" si="198"/>
        <v>0</v>
      </c>
      <c r="BQ730" s="6">
        <f t="shared" si="202"/>
        <v>1</v>
      </c>
      <c r="BR730" s="6">
        <f t="shared" si="203"/>
        <v>1</v>
      </c>
      <c r="BS730" s="6">
        <f t="shared" si="204"/>
        <v>0</v>
      </c>
      <c r="BT730" s="6">
        <f t="shared" si="205"/>
        <v>0</v>
      </c>
    </row>
    <row r="731" spans="1:72" hidden="1" x14ac:dyDescent="0.2">
      <c r="A731" s="46">
        <v>1806</v>
      </c>
      <c r="B731" s="46">
        <f t="shared" si="199"/>
        <v>7</v>
      </c>
      <c r="C731" s="46">
        <f t="shared" si="200"/>
        <v>5</v>
      </c>
      <c r="D731" s="46">
        <f t="shared" si="201"/>
        <v>9</v>
      </c>
      <c r="E731" s="85">
        <v>19607</v>
      </c>
      <c r="F731" s="7" t="s">
        <v>111</v>
      </c>
      <c r="G731" s="50" t="s">
        <v>103</v>
      </c>
      <c r="H731" s="50" t="s">
        <v>307</v>
      </c>
      <c r="I731" s="50">
        <v>0</v>
      </c>
      <c r="J731" s="50">
        <v>0</v>
      </c>
      <c r="L731" s="171">
        <v>8573</v>
      </c>
      <c r="O731" s="7">
        <v>6</v>
      </c>
      <c r="P731" s="7">
        <v>1</v>
      </c>
      <c r="Q731" s="7">
        <v>3</v>
      </c>
      <c r="R731" s="7">
        <v>2</v>
      </c>
      <c r="S731" s="7">
        <v>7</v>
      </c>
      <c r="T731" s="7">
        <v>8</v>
      </c>
      <c r="U731" s="7">
        <v>5</v>
      </c>
      <c r="BG731" s="6">
        <f t="shared" si="189"/>
        <v>0</v>
      </c>
      <c r="BH731" s="6">
        <f t="shared" si="190"/>
        <v>0</v>
      </c>
      <c r="BI731" s="6">
        <f t="shared" si="191"/>
        <v>1</v>
      </c>
      <c r="BJ731" s="6">
        <f t="shared" si="192"/>
        <v>1</v>
      </c>
      <c r="BK731" s="6">
        <f t="shared" si="193"/>
        <v>0</v>
      </c>
      <c r="BL731" s="6">
        <f t="shared" si="194"/>
        <v>0</v>
      </c>
      <c r="BM731" s="6">
        <f t="shared" si="195"/>
        <v>1</v>
      </c>
      <c r="BN731" s="6">
        <f t="shared" si="196"/>
        <v>2</v>
      </c>
      <c r="BO731" s="6">
        <f t="shared" si="197"/>
        <v>1</v>
      </c>
      <c r="BP731" s="6">
        <f t="shared" si="198"/>
        <v>1</v>
      </c>
      <c r="BQ731" s="6">
        <f t="shared" si="202"/>
        <v>0</v>
      </c>
      <c r="BR731" s="6">
        <f t="shared" si="203"/>
        <v>0</v>
      </c>
      <c r="BS731" s="6">
        <f t="shared" si="204"/>
        <v>0</v>
      </c>
      <c r="BT731" s="6">
        <f t="shared" si="205"/>
        <v>0</v>
      </c>
    </row>
    <row r="732" spans="1:72" hidden="1" x14ac:dyDescent="0.2">
      <c r="A732" s="46">
        <v>1807</v>
      </c>
      <c r="B732" s="46">
        <f t="shared" si="199"/>
        <v>2</v>
      </c>
      <c r="C732" s="46">
        <f t="shared" si="200"/>
        <v>7</v>
      </c>
      <c r="D732" s="46">
        <f t="shared" si="201"/>
        <v>9</v>
      </c>
      <c r="E732" s="85">
        <v>19609</v>
      </c>
      <c r="F732" s="7" t="s">
        <v>2850</v>
      </c>
      <c r="G732" s="50" t="s">
        <v>310</v>
      </c>
      <c r="H732" s="50" t="s">
        <v>308</v>
      </c>
      <c r="I732" s="50">
        <v>0</v>
      </c>
      <c r="J732" s="50">
        <v>3</v>
      </c>
      <c r="L732" s="171">
        <v>6781</v>
      </c>
      <c r="O732" s="7">
        <v>7</v>
      </c>
      <c r="P732" s="7">
        <v>1</v>
      </c>
      <c r="Q732" s="7">
        <v>3</v>
      </c>
      <c r="R732" s="7">
        <v>3</v>
      </c>
      <c r="S732" s="7">
        <v>7</v>
      </c>
      <c r="T732" s="7">
        <v>11</v>
      </c>
      <c r="U732" s="7">
        <v>5</v>
      </c>
      <c r="BG732" s="6">
        <f t="shared" si="189"/>
        <v>0</v>
      </c>
      <c r="BH732" s="6">
        <f t="shared" si="190"/>
        <v>0</v>
      </c>
      <c r="BI732" s="6">
        <f t="shared" si="191"/>
        <v>0</v>
      </c>
      <c r="BJ732" s="6">
        <f t="shared" si="192"/>
        <v>0</v>
      </c>
      <c r="BK732" s="6">
        <f t="shared" si="193"/>
        <v>1</v>
      </c>
      <c r="BL732" s="6">
        <f t="shared" si="194"/>
        <v>1</v>
      </c>
      <c r="BM732" s="6">
        <f t="shared" si="195"/>
        <v>0</v>
      </c>
      <c r="BN732" s="6">
        <f t="shared" si="196"/>
        <v>0</v>
      </c>
      <c r="BO732" s="6">
        <f t="shared" si="197"/>
        <v>1</v>
      </c>
      <c r="BP732" s="6">
        <f t="shared" si="198"/>
        <v>2</v>
      </c>
      <c r="BQ732" s="6">
        <f t="shared" si="202"/>
        <v>0</v>
      </c>
      <c r="BR732" s="6">
        <f t="shared" si="203"/>
        <v>0</v>
      </c>
      <c r="BS732" s="6">
        <f t="shared" si="204"/>
        <v>1</v>
      </c>
      <c r="BT732" s="6">
        <f t="shared" si="205"/>
        <v>1</v>
      </c>
    </row>
    <row r="733" spans="1:72" hidden="1" x14ac:dyDescent="0.2">
      <c r="A733" s="46">
        <v>1808</v>
      </c>
      <c r="B733" s="46">
        <f t="shared" si="199"/>
        <v>7</v>
      </c>
      <c r="C733" s="46">
        <f t="shared" si="200"/>
        <v>12</v>
      </c>
      <c r="D733" s="46">
        <f t="shared" si="201"/>
        <v>9</v>
      </c>
      <c r="E733" s="85">
        <v>19614</v>
      </c>
      <c r="F733" s="7" t="s">
        <v>2727</v>
      </c>
      <c r="G733" s="50" t="s">
        <v>103</v>
      </c>
      <c r="H733" s="50" t="s">
        <v>306</v>
      </c>
      <c r="I733" s="50">
        <v>2</v>
      </c>
      <c r="J733" s="50">
        <v>1</v>
      </c>
      <c r="L733" s="171">
        <v>7463</v>
      </c>
      <c r="M733" s="57" t="s">
        <v>1953</v>
      </c>
      <c r="O733" s="7">
        <v>8</v>
      </c>
      <c r="P733" s="7">
        <v>2</v>
      </c>
      <c r="Q733" s="7">
        <v>3</v>
      </c>
      <c r="R733" s="7">
        <v>3</v>
      </c>
      <c r="S733" s="7">
        <v>9</v>
      </c>
      <c r="T733" s="7">
        <v>12</v>
      </c>
      <c r="U733" s="7">
        <v>7</v>
      </c>
      <c r="BG733" s="6">
        <f t="shared" si="189"/>
        <v>1</v>
      </c>
      <c r="BH733" s="6">
        <f t="shared" si="190"/>
        <v>1</v>
      </c>
      <c r="BI733" s="6">
        <f t="shared" si="191"/>
        <v>0</v>
      </c>
      <c r="BJ733" s="6">
        <f t="shared" si="192"/>
        <v>0</v>
      </c>
      <c r="BK733" s="6">
        <f t="shared" si="193"/>
        <v>0</v>
      </c>
      <c r="BL733" s="6">
        <f t="shared" si="194"/>
        <v>0</v>
      </c>
      <c r="BM733" s="6">
        <f t="shared" si="195"/>
        <v>1</v>
      </c>
      <c r="BN733" s="6">
        <f t="shared" si="196"/>
        <v>1</v>
      </c>
      <c r="BO733" s="6">
        <f t="shared" si="197"/>
        <v>0</v>
      </c>
      <c r="BP733" s="6">
        <f t="shared" si="198"/>
        <v>0</v>
      </c>
      <c r="BQ733" s="6">
        <f t="shared" si="202"/>
        <v>1</v>
      </c>
      <c r="BR733" s="6">
        <f t="shared" si="203"/>
        <v>1</v>
      </c>
      <c r="BS733" s="6">
        <f t="shared" si="204"/>
        <v>1</v>
      </c>
      <c r="BT733" s="6">
        <f t="shared" si="205"/>
        <v>2</v>
      </c>
    </row>
    <row r="734" spans="1:72" hidden="1" x14ac:dyDescent="0.2">
      <c r="A734" s="46">
        <v>1809</v>
      </c>
      <c r="B734" s="46">
        <f t="shared" si="199"/>
        <v>2</v>
      </c>
      <c r="C734" s="46">
        <f t="shared" si="200"/>
        <v>14</v>
      </c>
      <c r="D734" s="46">
        <f t="shared" si="201"/>
        <v>9</v>
      </c>
      <c r="E734" s="85">
        <v>19616</v>
      </c>
      <c r="F734" s="7" t="s">
        <v>3574</v>
      </c>
      <c r="G734" s="50" t="s">
        <v>103</v>
      </c>
      <c r="H734" s="50" t="s">
        <v>307</v>
      </c>
      <c r="I734" s="50">
        <v>1</v>
      </c>
      <c r="J734" s="50">
        <v>1</v>
      </c>
      <c r="L734" s="171">
        <v>7777</v>
      </c>
      <c r="M734" s="57" t="s">
        <v>1862</v>
      </c>
      <c r="O734" s="7">
        <v>9</v>
      </c>
      <c r="P734" s="7">
        <v>2</v>
      </c>
      <c r="Q734" s="7">
        <v>4</v>
      </c>
      <c r="R734" s="7">
        <v>3</v>
      </c>
      <c r="S734" s="7">
        <v>10</v>
      </c>
      <c r="T734" s="7">
        <v>13</v>
      </c>
      <c r="U734" s="7">
        <v>8</v>
      </c>
      <c r="BG734" s="6">
        <f t="shared" si="189"/>
        <v>0</v>
      </c>
      <c r="BH734" s="6">
        <f t="shared" si="190"/>
        <v>0</v>
      </c>
      <c r="BI734" s="6">
        <f t="shared" si="191"/>
        <v>1</v>
      </c>
      <c r="BJ734" s="6">
        <f t="shared" si="192"/>
        <v>1</v>
      </c>
      <c r="BK734" s="6">
        <f t="shared" si="193"/>
        <v>0</v>
      </c>
      <c r="BL734" s="6">
        <f t="shared" si="194"/>
        <v>0</v>
      </c>
      <c r="BM734" s="6">
        <f t="shared" si="195"/>
        <v>1</v>
      </c>
      <c r="BN734" s="6">
        <f t="shared" si="196"/>
        <v>2</v>
      </c>
      <c r="BO734" s="6">
        <f t="shared" si="197"/>
        <v>1</v>
      </c>
      <c r="BP734" s="6">
        <f t="shared" si="198"/>
        <v>1</v>
      </c>
      <c r="BQ734" s="6">
        <f t="shared" si="202"/>
        <v>1</v>
      </c>
      <c r="BR734" s="6">
        <f t="shared" si="203"/>
        <v>2</v>
      </c>
      <c r="BS734" s="6">
        <f t="shared" si="204"/>
        <v>1</v>
      </c>
      <c r="BT734" s="6">
        <f t="shared" si="205"/>
        <v>3</v>
      </c>
    </row>
    <row r="735" spans="1:72" hidden="1" x14ac:dyDescent="0.2">
      <c r="A735" s="46">
        <v>1810</v>
      </c>
      <c r="B735" s="46">
        <f t="shared" si="199"/>
        <v>7</v>
      </c>
      <c r="C735" s="46">
        <f t="shared" si="200"/>
        <v>19</v>
      </c>
      <c r="D735" s="46">
        <f t="shared" si="201"/>
        <v>9</v>
      </c>
      <c r="E735" s="85">
        <v>19621</v>
      </c>
      <c r="F735" s="7" t="s">
        <v>3576</v>
      </c>
      <c r="G735" s="50" t="s">
        <v>310</v>
      </c>
      <c r="H735" s="50" t="s">
        <v>308</v>
      </c>
      <c r="I735" s="50">
        <v>1</v>
      </c>
      <c r="J735" s="50">
        <v>3</v>
      </c>
      <c r="L735" s="171">
        <v>5571</v>
      </c>
      <c r="M735" s="57" t="s">
        <v>1862</v>
      </c>
      <c r="O735" s="7">
        <v>10</v>
      </c>
      <c r="P735" s="7">
        <v>2</v>
      </c>
      <c r="Q735" s="7">
        <v>4</v>
      </c>
      <c r="R735" s="7">
        <v>4</v>
      </c>
      <c r="S735" s="7">
        <v>11</v>
      </c>
      <c r="T735" s="7">
        <v>16</v>
      </c>
      <c r="U735" s="7">
        <v>8</v>
      </c>
      <c r="BG735" s="6">
        <f t="shared" si="189"/>
        <v>0</v>
      </c>
      <c r="BH735" s="6">
        <f t="shared" si="190"/>
        <v>0</v>
      </c>
      <c r="BI735" s="6">
        <f t="shared" si="191"/>
        <v>0</v>
      </c>
      <c r="BJ735" s="6">
        <f t="shared" si="192"/>
        <v>0</v>
      </c>
      <c r="BK735" s="6">
        <f t="shared" si="193"/>
        <v>1</v>
      </c>
      <c r="BL735" s="6">
        <f t="shared" si="194"/>
        <v>1</v>
      </c>
      <c r="BM735" s="6">
        <f t="shared" si="195"/>
        <v>0</v>
      </c>
      <c r="BN735" s="6">
        <f t="shared" si="196"/>
        <v>0</v>
      </c>
      <c r="BO735" s="6">
        <f t="shared" si="197"/>
        <v>1</v>
      </c>
      <c r="BP735" s="6">
        <f t="shared" si="198"/>
        <v>2</v>
      </c>
      <c r="BQ735" s="6">
        <f t="shared" si="202"/>
        <v>1</v>
      </c>
      <c r="BR735" s="6">
        <f t="shared" si="203"/>
        <v>3</v>
      </c>
      <c r="BS735" s="6">
        <f t="shared" si="204"/>
        <v>1</v>
      </c>
      <c r="BT735" s="6">
        <f t="shared" si="205"/>
        <v>4</v>
      </c>
    </row>
    <row r="736" spans="1:72" hidden="1" x14ac:dyDescent="0.2">
      <c r="A736" s="46">
        <v>1811</v>
      </c>
      <c r="B736" s="46">
        <f t="shared" si="199"/>
        <v>2</v>
      </c>
      <c r="C736" s="46">
        <f t="shared" si="200"/>
        <v>21</v>
      </c>
      <c r="D736" s="46">
        <f t="shared" si="201"/>
        <v>9</v>
      </c>
      <c r="E736" s="85">
        <v>19623</v>
      </c>
      <c r="F736" s="7" t="s">
        <v>3369</v>
      </c>
      <c r="G736" s="50" t="s">
        <v>103</v>
      </c>
      <c r="H736" s="50" t="s">
        <v>307</v>
      </c>
      <c r="I736" s="50">
        <v>3</v>
      </c>
      <c r="J736" s="50">
        <v>3</v>
      </c>
      <c r="L736" s="171">
        <v>4582</v>
      </c>
      <c r="M736" s="57" t="s">
        <v>3196</v>
      </c>
      <c r="O736" s="7">
        <v>11</v>
      </c>
      <c r="P736" s="7">
        <v>2</v>
      </c>
      <c r="Q736" s="7">
        <v>5</v>
      </c>
      <c r="R736" s="7">
        <v>4</v>
      </c>
      <c r="S736" s="7">
        <v>14</v>
      </c>
      <c r="T736" s="7">
        <v>19</v>
      </c>
      <c r="U736" s="7">
        <v>9</v>
      </c>
      <c r="BG736" s="6">
        <f t="shared" si="189"/>
        <v>0</v>
      </c>
      <c r="BH736" s="6">
        <f t="shared" si="190"/>
        <v>0</v>
      </c>
      <c r="BI736" s="6">
        <f t="shared" si="191"/>
        <v>1</v>
      </c>
      <c r="BJ736" s="6">
        <f t="shared" si="192"/>
        <v>1</v>
      </c>
      <c r="BK736" s="6">
        <f t="shared" si="193"/>
        <v>0</v>
      </c>
      <c r="BL736" s="6">
        <f t="shared" si="194"/>
        <v>0</v>
      </c>
      <c r="BM736" s="6">
        <f t="shared" si="195"/>
        <v>1</v>
      </c>
      <c r="BN736" s="6">
        <f t="shared" si="196"/>
        <v>1</v>
      </c>
      <c r="BO736" s="6">
        <f t="shared" si="197"/>
        <v>1</v>
      </c>
      <c r="BP736" s="6">
        <f t="shared" si="198"/>
        <v>3</v>
      </c>
      <c r="BQ736" s="6">
        <f t="shared" si="202"/>
        <v>1</v>
      </c>
      <c r="BR736" s="6">
        <f t="shared" si="203"/>
        <v>4</v>
      </c>
      <c r="BS736" s="6">
        <f t="shared" si="204"/>
        <v>1</v>
      </c>
      <c r="BT736" s="6">
        <f t="shared" si="205"/>
        <v>5</v>
      </c>
    </row>
    <row r="737" spans="1:72" hidden="1" x14ac:dyDescent="0.2">
      <c r="A737" s="46">
        <v>1812</v>
      </c>
      <c r="B737" s="46">
        <f t="shared" si="199"/>
        <v>7</v>
      </c>
      <c r="C737" s="46">
        <f t="shared" si="200"/>
        <v>26</v>
      </c>
      <c r="D737" s="46">
        <f t="shared" si="201"/>
        <v>9</v>
      </c>
      <c r="E737" s="85">
        <v>19628</v>
      </c>
      <c r="F737" s="7" t="s">
        <v>2073</v>
      </c>
      <c r="G737" s="50" t="s">
        <v>103</v>
      </c>
      <c r="H737" s="50" t="s">
        <v>308</v>
      </c>
      <c r="I737" s="50">
        <v>0</v>
      </c>
      <c r="J737" s="50">
        <v>3</v>
      </c>
      <c r="L737" s="171">
        <v>7115</v>
      </c>
      <c r="O737" s="7">
        <v>12</v>
      </c>
      <c r="P737" s="7">
        <v>2</v>
      </c>
      <c r="Q737" s="7">
        <v>5</v>
      </c>
      <c r="R737" s="7">
        <v>5</v>
      </c>
      <c r="S737" s="7">
        <v>14</v>
      </c>
      <c r="T737" s="7">
        <v>22</v>
      </c>
      <c r="U737" s="7">
        <v>9</v>
      </c>
      <c r="BG737" s="6">
        <f t="shared" si="189"/>
        <v>0</v>
      </c>
      <c r="BH737" s="6">
        <f t="shared" si="190"/>
        <v>0</v>
      </c>
      <c r="BI737" s="6">
        <f t="shared" si="191"/>
        <v>0</v>
      </c>
      <c r="BJ737" s="6">
        <f t="shared" si="192"/>
        <v>0</v>
      </c>
      <c r="BK737" s="6">
        <f t="shared" si="193"/>
        <v>1</v>
      </c>
      <c r="BL737" s="6">
        <f t="shared" si="194"/>
        <v>1</v>
      </c>
      <c r="BM737" s="6">
        <f t="shared" si="195"/>
        <v>0</v>
      </c>
      <c r="BN737" s="6">
        <f t="shared" si="196"/>
        <v>0</v>
      </c>
      <c r="BO737" s="6">
        <f t="shared" si="197"/>
        <v>1</v>
      </c>
      <c r="BP737" s="6">
        <f t="shared" si="198"/>
        <v>4</v>
      </c>
      <c r="BQ737" s="6">
        <f t="shared" si="202"/>
        <v>0</v>
      </c>
      <c r="BR737" s="6">
        <f t="shared" si="203"/>
        <v>0</v>
      </c>
      <c r="BS737" s="6">
        <f t="shared" si="204"/>
        <v>1</v>
      </c>
      <c r="BT737" s="6">
        <f t="shared" si="205"/>
        <v>6</v>
      </c>
    </row>
    <row r="738" spans="1:72" hidden="1" x14ac:dyDescent="0.2">
      <c r="A738" s="46">
        <v>1813</v>
      </c>
      <c r="B738" s="46">
        <f t="shared" si="199"/>
        <v>7</v>
      </c>
      <c r="C738" s="46">
        <f t="shared" si="200"/>
        <v>3</v>
      </c>
      <c r="D738" s="46">
        <f t="shared" si="201"/>
        <v>10</v>
      </c>
      <c r="E738" s="85">
        <v>19635</v>
      </c>
      <c r="F738" s="7" t="s">
        <v>2347</v>
      </c>
      <c r="G738" s="50" t="s">
        <v>310</v>
      </c>
      <c r="H738" s="50" t="s">
        <v>308</v>
      </c>
      <c r="I738" s="50">
        <v>0</v>
      </c>
      <c r="J738" s="50">
        <v>5</v>
      </c>
      <c r="L738" s="171">
        <v>18778</v>
      </c>
      <c r="O738" s="7">
        <v>13</v>
      </c>
      <c r="P738" s="7">
        <v>2</v>
      </c>
      <c r="Q738" s="7">
        <v>5</v>
      </c>
      <c r="R738" s="7">
        <v>6</v>
      </c>
      <c r="S738" s="7">
        <v>14</v>
      </c>
      <c r="T738" s="7">
        <v>27</v>
      </c>
      <c r="U738" s="7">
        <v>9</v>
      </c>
      <c r="BG738" s="6">
        <f t="shared" si="189"/>
        <v>0</v>
      </c>
      <c r="BH738" s="6">
        <f t="shared" si="190"/>
        <v>0</v>
      </c>
      <c r="BI738" s="6">
        <f t="shared" si="191"/>
        <v>0</v>
      </c>
      <c r="BJ738" s="6">
        <f t="shared" si="192"/>
        <v>0</v>
      </c>
      <c r="BK738" s="6">
        <f t="shared" si="193"/>
        <v>1</v>
      </c>
      <c r="BL738" s="6">
        <f t="shared" si="194"/>
        <v>2</v>
      </c>
      <c r="BM738" s="6">
        <f t="shared" si="195"/>
        <v>0</v>
      </c>
      <c r="BN738" s="6">
        <f t="shared" si="196"/>
        <v>0</v>
      </c>
      <c r="BO738" s="6">
        <f t="shared" si="197"/>
        <v>1</v>
      </c>
      <c r="BP738" s="6">
        <f t="shared" si="198"/>
        <v>5</v>
      </c>
      <c r="BQ738" s="6">
        <f t="shared" si="202"/>
        <v>0</v>
      </c>
      <c r="BR738" s="6">
        <f t="shared" si="203"/>
        <v>0</v>
      </c>
      <c r="BS738" s="6">
        <f t="shared" si="204"/>
        <v>1</v>
      </c>
      <c r="BT738" s="6">
        <f t="shared" si="205"/>
        <v>7</v>
      </c>
    </row>
    <row r="739" spans="1:72" hidden="1" x14ac:dyDescent="0.2">
      <c r="A739" s="46">
        <v>1814</v>
      </c>
      <c r="B739" s="46">
        <f t="shared" si="199"/>
        <v>7</v>
      </c>
      <c r="C739" s="46">
        <f t="shared" si="200"/>
        <v>10</v>
      </c>
      <c r="D739" s="46">
        <f t="shared" si="201"/>
        <v>10</v>
      </c>
      <c r="E739" s="85">
        <v>19642</v>
      </c>
      <c r="F739" s="7" t="s">
        <v>2385</v>
      </c>
      <c r="G739" s="50" t="s">
        <v>310</v>
      </c>
      <c r="H739" s="50" t="s">
        <v>307</v>
      </c>
      <c r="I739" s="50">
        <v>1</v>
      </c>
      <c r="J739" s="50">
        <v>1</v>
      </c>
      <c r="L739" s="171">
        <v>9614</v>
      </c>
      <c r="M739" s="57" t="s">
        <v>1626</v>
      </c>
      <c r="O739" s="7">
        <v>14</v>
      </c>
      <c r="P739" s="7">
        <v>2</v>
      </c>
      <c r="Q739" s="7">
        <v>6</v>
      </c>
      <c r="R739" s="7">
        <v>6</v>
      </c>
      <c r="S739" s="7">
        <v>15</v>
      </c>
      <c r="T739" s="7">
        <v>28</v>
      </c>
      <c r="U739" s="7">
        <v>10</v>
      </c>
      <c r="BG739" s="6">
        <f t="shared" si="189"/>
        <v>0</v>
      </c>
      <c r="BH739" s="6">
        <f t="shared" si="190"/>
        <v>0</v>
      </c>
      <c r="BI739" s="6">
        <f t="shared" si="191"/>
        <v>1</v>
      </c>
      <c r="BJ739" s="6">
        <f t="shared" si="192"/>
        <v>1</v>
      </c>
      <c r="BK739" s="6">
        <f t="shared" si="193"/>
        <v>0</v>
      </c>
      <c r="BL739" s="6">
        <f t="shared" si="194"/>
        <v>0</v>
      </c>
      <c r="BM739" s="6">
        <f t="shared" si="195"/>
        <v>1</v>
      </c>
      <c r="BN739" s="6">
        <f t="shared" si="196"/>
        <v>1</v>
      </c>
      <c r="BO739" s="6">
        <f t="shared" si="197"/>
        <v>1</v>
      </c>
      <c r="BP739" s="6">
        <f t="shared" si="198"/>
        <v>6</v>
      </c>
      <c r="BQ739" s="6">
        <f t="shared" si="202"/>
        <v>1</v>
      </c>
      <c r="BR739" s="6">
        <f t="shared" si="203"/>
        <v>1</v>
      </c>
      <c r="BS739" s="6">
        <f t="shared" si="204"/>
        <v>1</v>
      </c>
      <c r="BT739" s="6">
        <f t="shared" si="205"/>
        <v>8</v>
      </c>
    </row>
    <row r="740" spans="1:72" hidden="1" x14ac:dyDescent="0.2">
      <c r="A740" s="46">
        <v>1815</v>
      </c>
      <c r="B740" s="46">
        <f t="shared" si="199"/>
        <v>7</v>
      </c>
      <c r="C740" s="46">
        <f t="shared" si="200"/>
        <v>17</v>
      </c>
      <c r="D740" s="46">
        <f t="shared" si="201"/>
        <v>10</v>
      </c>
      <c r="E740" s="85">
        <v>19649</v>
      </c>
      <c r="F740" s="7" t="s">
        <v>3</v>
      </c>
      <c r="G740" s="50" t="s">
        <v>103</v>
      </c>
      <c r="H740" s="50" t="s">
        <v>306</v>
      </c>
      <c r="I740" s="50">
        <v>5</v>
      </c>
      <c r="J740" s="50">
        <v>1</v>
      </c>
      <c r="L740" s="171">
        <v>6294</v>
      </c>
      <c r="M740" s="57" t="s">
        <v>3197</v>
      </c>
      <c r="O740" s="7">
        <v>15</v>
      </c>
      <c r="P740" s="7">
        <v>3</v>
      </c>
      <c r="Q740" s="7">
        <v>6</v>
      </c>
      <c r="R740" s="7">
        <v>6</v>
      </c>
      <c r="S740" s="7">
        <v>20</v>
      </c>
      <c r="T740" s="7">
        <v>29</v>
      </c>
      <c r="U740" s="7">
        <v>12</v>
      </c>
      <c r="BG740" s="6">
        <f t="shared" si="189"/>
        <v>1</v>
      </c>
      <c r="BH740" s="6">
        <f t="shared" si="190"/>
        <v>1</v>
      </c>
      <c r="BI740" s="6">
        <f t="shared" si="191"/>
        <v>0</v>
      </c>
      <c r="BJ740" s="6">
        <f t="shared" si="192"/>
        <v>0</v>
      </c>
      <c r="BK740" s="6">
        <f t="shared" si="193"/>
        <v>0</v>
      </c>
      <c r="BL740" s="6">
        <f t="shared" si="194"/>
        <v>0</v>
      </c>
      <c r="BM740" s="6">
        <f t="shared" si="195"/>
        <v>1</v>
      </c>
      <c r="BN740" s="6">
        <f t="shared" si="196"/>
        <v>2</v>
      </c>
      <c r="BO740" s="6">
        <f t="shared" si="197"/>
        <v>0</v>
      </c>
      <c r="BP740" s="6">
        <f t="shared" si="198"/>
        <v>0</v>
      </c>
      <c r="BQ740" s="6">
        <f t="shared" si="202"/>
        <v>1</v>
      </c>
      <c r="BR740" s="6">
        <f t="shared" si="203"/>
        <v>2</v>
      </c>
      <c r="BS740" s="6">
        <f t="shared" si="204"/>
        <v>1</v>
      </c>
      <c r="BT740" s="6">
        <f t="shared" si="205"/>
        <v>9</v>
      </c>
    </row>
    <row r="741" spans="1:72" hidden="1" x14ac:dyDescent="0.2">
      <c r="A741" s="46">
        <v>1816</v>
      </c>
      <c r="B741" s="46">
        <f t="shared" si="199"/>
        <v>7</v>
      </c>
      <c r="C741" s="46">
        <f t="shared" si="200"/>
        <v>24</v>
      </c>
      <c r="D741" s="46">
        <f t="shared" si="201"/>
        <v>10</v>
      </c>
      <c r="E741" s="85">
        <v>19656</v>
      </c>
      <c r="F741" s="7" t="s">
        <v>593</v>
      </c>
      <c r="G741" s="50" t="s">
        <v>310</v>
      </c>
      <c r="H741" s="50" t="s">
        <v>308</v>
      </c>
      <c r="I741" s="50">
        <v>1</v>
      </c>
      <c r="J741" s="50">
        <v>4</v>
      </c>
      <c r="L741" s="171">
        <v>6355</v>
      </c>
      <c r="M741" s="57" t="s">
        <v>1626</v>
      </c>
      <c r="O741" s="7">
        <v>16</v>
      </c>
      <c r="P741" s="7">
        <v>3</v>
      </c>
      <c r="Q741" s="7">
        <v>6</v>
      </c>
      <c r="R741" s="7">
        <v>7</v>
      </c>
      <c r="S741" s="7">
        <v>21</v>
      </c>
      <c r="T741" s="7">
        <v>33</v>
      </c>
      <c r="U741" s="7">
        <v>12</v>
      </c>
      <c r="BG741" s="6">
        <f t="shared" si="189"/>
        <v>0</v>
      </c>
      <c r="BH741" s="6">
        <f t="shared" si="190"/>
        <v>0</v>
      </c>
      <c r="BI741" s="6">
        <f t="shared" si="191"/>
        <v>0</v>
      </c>
      <c r="BJ741" s="6">
        <f t="shared" si="192"/>
        <v>0</v>
      </c>
      <c r="BK741" s="6">
        <f t="shared" si="193"/>
        <v>1</v>
      </c>
      <c r="BL741" s="6">
        <f t="shared" si="194"/>
        <v>1</v>
      </c>
      <c r="BM741" s="6">
        <f t="shared" si="195"/>
        <v>0</v>
      </c>
      <c r="BN741" s="6">
        <f t="shared" si="196"/>
        <v>0</v>
      </c>
      <c r="BO741" s="6">
        <f t="shared" si="197"/>
        <v>1</v>
      </c>
      <c r="BP741" s="6">
        <f t="shared" si="198"/>
        <v>1</v>
      </c>
      <c r="BQ741" s="6">
        <f t="shared" si="202"/>
        <v>1</v>
      </c>
      <c r="BR741" s="6">
        <f t="shared" si="203"/>
        <v>3</v>
      </c>
      <c r="BS741" s="6">
        <f t="shared" si="204"/>
        <v>1</v>
      </c>
      <c r="BT741" s="6">
        <f t="shared" si="205"/>
        <v>10</v>
      </c>
    </row>
    <row r="742" spans="1:72" hidden="1" x14ac:dyDescent="0.2">
      <c r="A742" s="46">
        <v>1817</v>
      </c>
      <c r="B742" s="46">
        <f t="shared" si="199"/>
        <v>7</v>
      </c>
      <c r="C742" s="46">
        <f t="shared" si="200"/>
        <v>31</v>
      </c>
      <c r="D742" s="46">
        <f t="shared" si="201"/>
        <v>10</v>
      </c>
      <c r="E742" s="85">
        <v>19663</v>
      </c>
      <c r="F742" s="7" t="s">
        <v>1699</v>
      </c>
      <c r="G742" s="50" t="s">
        <v>103</v>
      </c>
      <c r="H742" s="50" t="s">
        <v>306</v>
      </c>
      <c r="I742" s="50">
        <v>3</v>
      </c>
      <c r="J742" s="50">
        <v>2</v>
      </c>
      <c r="L742" s="171">
        <v>5849</v>
      </c>
      <c r="M742" s="57" t="s">
        <v>1299</v>
      </c>
      <c r="O742" s="7">
        <v>17</v>
      </c>
      <c r="P742" s="7">
        <v>4</v>
      </c>
      <c r="Q742" s="7">
        <v>6</v>
      </c>
      <c r="R742" s="7">
        <v>7</v>
      </c>
      <c r="S742" s="7">
        <v>24</v>
      </c>
      <c r="T742" s="7">
        <v>35</v>
      </c>
      <c r="U742" s="7">
        <v>14</v>
      </c>
      <c r="BG742" s="6">
        <f t="shared" si="189"/>
        <v>1</v>
      </c>
      <c r="BH742" s="6">
        <f t="shared" si="190"/>
        <v>1</v>
      </c>
      <c r="BI742" s="6">
        <f t="shared" si="191"/>
        <v>0</v>
      </c>
      <c r="BJ742" s="6">
        <f t="shared" si="192"/>
        <v>0</v>
      </c>
      <c r="BK742" s="6">
        <f t="shared" si="193"/>
        <v>0</v>
      </c>
      <c r="BL742" s="6">
        <f t="shared" si="194"/>
        <v>0</v>
      </c>
      <c r="BM742" s="6">
        <f t="shared" si="195"/>
        <v>1</v>
      </c>
      <c r="BN742" s="6">
        <f t="shared" si="196"/>
        <v>1</v>
      </c>
      <c r="BO742" s="6">
        <f t="shared" si="197"/>
        <v>0</v>
      </c>
      <c r="BP742" s="6">
        <f t="shared" si="198"/>
        <v>0</v>
      </c>
      <c r="BQ742" s="6">
        <f t="shared" si="202"/>
        <v>1</v>
      </c>
      <c r="BR742" s="6">
        <f t="shared" si="203"/>
        <v>4</v>
      </c>
      <c r="BS742" s="6">
        <f t="shared" si="204"/>
        <v>1</v>
      </c>
      <c r="BT742" s="6">
        <f t="shared" si="205"/>
        <v>11</v>
      </c>
    </row>
    <row r="743" spans="1:72" hidden="1" x14ac:dyDescent="0.2">
      <c r="A743" s="46">
        <v>1818</v>
      </c>
      <c r="B743" s="46">
        <f t="shared" si="199"/>
        <v>7</v>
      </c>
      <c r="C743" s="46">
        <f t="shared" si="200"/>
        <v>7</v>
      </c>
      <c r="D743" s="46">
        <f t="shared" si="201"/>
        <v>11</v>
      </c>
      <c r="E743" s="85">
        <v>19670</v>
      </c>
      <c r="F743" s="7" t="s">
        <v>235</v>
      </c>
      <c r="G743" s="50" t="s">
        <v>310</v>
      </c>
      <c r="H743" s="50" t="s">
        <v>308</v>
      </c>
      <c r="I743" s="50">
        <v>2</v>
      </c>
      <c r="J743" s="50">
        <v>3</v>
      </c>
      <c r="L743" s="171">
        <v>6770</v>
      </c>
      <c r="M743" s="57" t="s">
        <v>1300</v>
      </c>
      <c r="O743" s="7">
        <v>18</v>
      </c>
      <c r="P743" s="7">
        <v>4</v>
      </c>
      <c r="Q743" s="7">
        <v>6</v>
      </c>
      <c r="R743" s="7">
        <v>8</v>
      </c>
      <c r="S743" s="7">
        <v>26</v>
      </c>
      <c r="T743" s="7">
        <v>38</v>
      </c>
      <c r="U743" s="7">
        <v>14</v>
      </c>
      <c r="BG743" s="6">
        <f t="shared" si="189"/>
        <v>0</v>
      </c>
      <c r="BH743" s="6">
        <f t="shared" si="190"/>
        <v>0</v>
      </c>
      <c r="BI743" s="6">
        <f t="shared" si="191"/>
        <v>0</v>
      </c>
      <c r="BJ743" s="6">
        <f t="shared" si="192"/>
        <v>0</v>
      </c>
      <c r="BK743" s="6">
        <f t="shared" si="193"/>
        <v>1</v>
      </c>
      <c r="BL743" s="6">
        <f t="shared" si="194"/>
        <v>1</v>
      </c>
      <c r="BM743" s="6">
        <f t="shared" si="195"/>
        <v>0</v>
      </c>
      <c r="BN743" s="6">
        <f t="shared" si="196"/>
        <v>0</v>
      </c>
      <c r="BO743" s="6">
        <f t="shared" si="197"/>
        <v>1</v>
      </c>
      <c r="BP743" s="6">
        <f t="shared" si="198"/>
        <v>1</v>
      </c>
      <c r="BQ743" s="6">
        <f t="shared" si="202"/>
        <v>1</v>
      </c>
      <c r="BR743" s="6">
        <f t="shared" si="203"/>
        <v>5</v>
      </c>
      <c r="BS743" s="6">
        <f t="shared" si="204"/>
        <v>1</v>
      </c>
      <c r="BT743" s="6">
        <f t="shared" si="205"/>
        <v>12</v>
      </c>
    </row>
    <row r="744" spans="1:72" hidden="1" x14ac:dyDescent="0.2">
      <c r="A744" s="46">
        <v>1819</v>
      </c>
      <c r="B744" s="46">
        <f t="shared" si="199"/>
        <v>7</v>
      </c>
      <c r="C744" s="46">
        <f t="shared" si="200"/>
        <v>14</v>
      </c>
      <c r="D744" s="46">
        <f t="shared" si="201"/>
        <v>11</v>
      </c>
      <c r="E744" s="85">
        <v>19677</v>
      </c>
      <c r="F744" s="7" t="s">
        <v>661</v>
      </c>
      <c r="G744" s="50" t="s">
        <v>103</v>
      </c>
      <c r="H744" s="50" t="s">
        <v>307</v>
      </c>
      <c r="I744" s="50">
        <v>0</v>
      </c>
      <c r="J744" s="50">
        <v>0</v>
      </c>
      <c r="L744" s="171">
        <v>5245</v>
      </c>
      <c r="O744" s="7">
        <v>19</v>
      </c>
      <c r="P744" s="7">
        <v>4</v>
      </c>
      <c r="Q744" s="7">
        <v>7</v>
      </c>
      <c r="R744" s="7">
        <v>8</v>
      </c>
      <c r="S744" s="7">
        <v>26</v>
      </c>
      <c r="T744" s="7">
        <v>38</v>
      </c>
      <c r="U744" s="7">
        <v>15</v>
      </c>
      <c r="BG744" s="6">
        <f t="shared" si="189"/>
        <v>0</v>
      </c>
      <c r="BH744" s="6">
        <f t="shared" si="190"/>
        <v>0</v>
      </c>
      <c r="BI744" s="6">
        <f t="shared" si="191"/>
        <v>1</v>
      </c>
      <c r="BJ744" s="6">
        <f t="shared" si="192"/>
        <v>1</v>
      </c>
      <c r="BK744" s="6">
        <f t="shared" si="193"/>
        <v>0</v>
      </c>
      <c r="BL744" s="6">
        <f t="shared" si="194"/>
        <v>0</v>
      </c>
      <c r="BM744" s="6">
        <f t="shared" si="195"/>
        <v>1</v>
      </c>
      <c r="BN744" s="6">
        <f t="shared" si="196"/>
        <v>1</v>
      </c>
      <c r="BO744" s="6">
        <f t="shared" si="197"/>
        <v>1</v>
      </c>
      <c r="BP744" s="6">
        <f t="shared" si="198"/>
        <v>2</v>
      </c>
      <c r="BQ744" s="6">
        <f t="shared" si="202"/>
        <v>0</v>
      </c>
      <c r="BR744" s="6">
        <f t="shared" si="203"/>
        <v>0</v>
      </c>
      <c r="BS744" s="6">
        <f t="shared" si="204"/>
        <v>0</v>
      </c>
      <c r="BT744" s="6">
        <f t="shared" si="205"/>
        <v>0</v>
      </c>
    </row>
    <row r="745" spans="1:72" hidden="1" x14ac:dyDescent="0.2">
      <c r="A745" s="46">
        <v>1820</v>
      </c>
      <c r="B745" s="46">
        <f t="shared" si="199"/>
        <v>7</v>
      </c>
      <c r="C745" s="46">
        <f t="shared" si="200"/>
        <v>28</v>
      </c>
      <c r="D745" s="46">
        <f t="shared" si="201"/>
        <v>11</v>
      </c>
      <c r="E745" s="85">
        <v>19691</v>
      </c>
      <c r="F745" s="7" t="s">
        <v>104</v>
      </c>
      <c r="G745" s="50" t="s">
        <v>103</v>
      </c>
      <c r="H745" s="50" t="s">
        <v>308</v>
      </c>
      <c r="I745" s="50">
        <v>1</v>
      </c>
      <c r="J745" s="50">
        <v>3</v>
      </c>
      <c r="L745" s="171">
        <v>5752</v>
      </c>
      <c r="M745" s="57" t="s">
        <v>1862</v>
      </c>
      <c r="O745" s="7">
        <v>20</v>
      </c>
      <c r="P745" s="7">
        <v>4</v>
      </c>
      <c r="Q745" s="7">
        <v>7</v>
      </c>
      <c r="R745" s="7">
        <v>9</v>
      </c>
      <c r="S745" s="7">
        <v>27</v>
      </c>
      <c r="T745" s="7">
        <v>41</v>
      </c>
      <c r="U745" s="7">
        <v>15</v>
      </c>
      <c r="BG745" s="6">
        <f t="shared" si="189"/>
        <v>0</v>
      </c>
      <c r="BH745" s="6">
        <f t="shared" si="190"/>
        <v>0</v>
      </c>
      <c r="BI745" s="6">
        <f t="shared" si="191"/>
        <v>0</v>
      </c>
      <c r="BJ745" s="6">
        <f t="shared" si="192"/>
        <v>0</v>
      </c>
      <c r="BK745" s="6">
        <f t="shared" si="193"/>
        <v>1</v>
      </c>
      <c r="BL745" s="6">
        <f t="shared" si="194"/>
        <v>1</v>
      </c>
      <c r="BM745" s="6">
        <f t="shared" si="195"/>
        <v>0</v>
      </c>
      <c r="BN745" s="6">
        <f t="shared" si="196"/>
        <v>0</v>
      </c>
      <c r="BO745" s="6">
        <f t="shared" si="197"/>
        <v>1</v>
      </c>
      <c r="BP745" s="6">
        <f t="shared" si="198"/>
        <v>3</v>
      </c>
      <c r="BQ745" s="6">
        <f t="shared" si="202"/>
        <v>1</v>
      </c>
      <c r="BR745" s="6">
        <f t="shared" si="203"/>
        <v>1</v>
      </c>
      <c r="BS745" s="6">
        <f t="shared" si="204"/>
        <v>1</v>
      </c>
      <c r="BT745" s="6">
        <f t="shared" si="205"/>
        <v>1</v>
      </c>
    </row>
    <row r="746" spans="1:72" hidden="1" x14ac:dyDescent="0.2">
      <c r="A746" s="46">
        <v>1821</v>
      </c>
      <c r="B746" s="46">
        <f t="shared" si="199"/>
        <v>7</v>
      </c>
      <c r="C746" s="46">
        <f t="shared" si="200"/>
        <v>5</v>
      </c>
      <c r="D746" s="46">
        <f t="shared" si="201"/>
        <v>12</v>
      </c>
      <c r="E746" s="85">
        <v>19698</v>
      </c>
      <c r="F746" s="7" t="s">
        <v>257</v>
      </c>
      <c r="G746" s="50" t="s">
        <v>310</v>
      </c>
      <c r="H746" s="50" t="s">
        <v>308</v>
      </c>
      <c r="I746" s="50">
        <v>0</v>
      </c>
      <c r="J746" s="50">
        <v>2</v>
      </c>
      <c r="L746" s="171">
        <v>7557</v>
      </c>
      <c r="O746" s="7">
        <v>21</v>
      </c>
      <c r="P746" s="7">
        <v>4</v>
      </c>
      <c r="Q746" s="7">
        <v>7</v>
      </c>
      <c r="R746" s="7">
        <v>10</v>
      </c>
      <c r="S746" s="7">
        <v>27</v>
      </c>
      <c r="T746" s="7">
        <v>43</v>
      </c>
      <c r="U746" s="7">
        <v>15</v>
      </c>
      <c r="BG746" s="6">
        <f t="shared" si="189"/>
        <v>0</v>
      </c>
      <c r="BH746" s="6">
        <f t="shared" si="190"/>
        <v>0</v>
      </c>
      <c r="BI746" s="6">
        <f t="shared" si="191"/>
        <v>0</v>
      </c>
      <c r="BJ746" s="6">
        <f t="shared" si="192"/>
        <v>0</v>
      </c>
      <c r="BK746" s="6">
        <f t="shared" si="193"/>
        <v>1</v>
      </c>
      <c r="BL746" s="6">
        <f t="shared" si="194"/>
        <v>2</v>
      </c>
      <c r="BM746" s="6">
        <f t="shared" si="195"/>
        <v>0</v>
      </c>
      <c r="BN746" s="6">
        <f t="shared" si="196"/>
        <v>0</v>
      </c>
      <c r="BO746" s="6">
        <f t="shared" si="197"/>
        <v>1</v>
      </c>
      <c r="BP746" s="6">
        <f t="shared" si="198"/>
        <v>4</v>
      </c>
      <c r="BQ746" s="6">
        <f t="shared" si="202"/>
        <v>0</v>
      </c>
      <c r="BR746" s="6">
        <f t="shared" si="203"/>
        <v>0</v>
      </c>
      <c r="BS746" s="6">
        <f t="shared" si="204"/>
        <v>1</v>
      </c>
      <c r="BT746" s="6">
        <f t="shared" si="205"/>
        <v>2</v>
      </c>
    </row>
    <row r="747" spans="1:72" hidden="1" x14ac:dyDescent="0.2">
      <c r="A747" s="46">
        <v>1822</v>
      </c>
      <c r="B747" s="46">
        <f t="shared" si="199"/>
        <v>7</v>
      </c>
      <c r="C747" s="46">
        <f t="shared" si="200"/>
        <v>19</v>
      </c>
      <c r="D747" s="46">
        <f t="shared" si="201"/>
        <v>12</v>
      </c>
      <c r="E747" s="85">
        <v>19712</v>
      </c>
      <c r="F747" s="7" t="s">
        <v>3390</v>
      </c>
      <c r="G747" s="50" t="s">
        <v>310</v>
      </c>
      <c r="H747" s="50" t="s">
        <v>308</v>
      </c>
      <c r="I747" s="50">
        <v>2</v>
      </c>
      <c r="J747" s="50">
        <v>5</v>
      </c>
      <c r="L747" s="171">
        <v>6774</v>
      </c>
      <c r="M747" s="57" t="s">
        <v>1301</v>
      </c>
      <c r="O747" s="7">
        <v>22</v>
      </c>
      <c r="P747" s="7">
        <v>4</v>
      </c>
      <c r="Q747" s="7">
        <v>7</v>
      </c>
      <c r="R747" s="7">
        <v>11</v>
      </c>
      <c r="S747" s="7">
        <v>29</v>
      </c>
      <c r="T747" s="7">
        <v>48</v>
      </c>
      <c r="U747" s="7">
        <v>15</v>
      </c>
      <c r="BG747" s="6">
        <f t="shared" si="189"/>
        <v>0</v>
      </c>
      <c r="BH747" s="6">
        <f t="shared" si="190"/>
        <v>0</v>
      </c>
      <c r="BI747" s="6">
        <f t="shared" si="191"/>
        <v>0</v>
      </c>
      <c r="BJ747" s="6">
        <f t="shared" si="192"/>
        <v>0</v>
      </c>
      <c r="BK747" s="6">
        <f t="shared" si="193"/>
        <v>1</v>
      </c>
      <c r="BL747" s="6">
        <f t="shared" si="194"/>
        <v>3</v>
      </c>
      <c r="BM747" s="6">
        <f t="shared" si="195"/>
        <v>0</v>
      </c>
      <c r="BN747" s="6">
        <f t="shared" si="196"/>
        <v>0</v>
      </c>
      <c r="BO747" s="6">
        <f t="shared" si="197"/>
        <v>1</v>
      </c>
      <c r="BP747" s="6">
        <f t="shared" si="198"/>
        <v>5</v>
      </c>
      <c r="BQ747" s="6">
        <f t="shared" si="202"/>
        <v>1</v>
      </c>
      <c r="BR747" s="6">
        <f t="shared" si="203"/>
        <v>1</v>
      </c>
      <c r="BS747" s="6">
        <f t="shared" si="204"/>
        <v>1</v>
      </c>
      <c r="BT747" s="6">
        <f t="shared" si="205"/>
        <v>3</v>
      </c>
    </row>
    <row r="748" spans="1:72" hidden="1" x14ac:dyDescent="0.2">
      <c r="A748" s="46">
        <v>1823</v>
      </c>
      <c r="B748" s="46">
        <f t="shared" si="199"/>
        <v>6</v>
      </c>
      <c r="C748" s="46">
        <f t="shared" si="200"/>
        <v>25</v>
      </c>
      <c r="D748" s="46">
        <f t="shared" si="201"/>
        <v>12</v>
      </c>
      <c r="E748" s="85">
        <v>19718</v>
      </c>
      <c r="F748" s="7" t="s">
        <v>2852</v>
      </c>
      <c r="G748" s="50" t="s">
        <v>103</v>
      </c>
      <c r="H748" s="50" t="s">
        <v>308</v>
      </c>
      <c r="I748" s="50">
        <v>0</v>
      </c>
      <c r="J748" s="50">
        <v>2</v>
      </c>
      <c r="L748" s="171">
        <v>5160</v>
      </c>
      <c r="O748" s="7">
        <v>23</v>
      </c>
      <c r="P748" s="7">
        <v>4</v>
      </c>
      <c r="Q748" s="7">
        <v>7</v>
      </c>
      <c r="R748" s="7">
        <v>12</v>
      </c>
      <c r="S748" s="7">
        <v>29</v>
      </c>
      <c r="T748" s="7">
        <v>50</v>
      </c>
      <c r="U748" s="7">
        <v>15</v>
      </c>
      <c r="BG748" s="6">
        <f t="shared" si="189"/>
        <v>0</v>
      </c>
      <c r="BH748" s="6">
        <f t="shared" si="190"/>
        <v>0</v>
      </c>
      <c r="BI748" s="6">
        <f t="shared" si="191"/>
        <v>0</v>
      </c>
      <c r="BJ748" s="6">
        <f t="shared" si="192"/>
        <v>0</v>
      </c>
      <c r="BK748" s="6">
        <f t="shared" si="193"/>
        <v>1</v>
      </c>
      <c r="BL748" s="6">
        <f t="shared" si="194"/>
        <v>4</v>
      </c>
      <c r="BM748" s="6">
        <f t="shared" si="195"/>
        <v>0</v>
      </c>
      <c r="BN748" s="6">
        <f t="shared" si="196"/>
        <v>0</v>
      </c>
      <c r="BO748" s="6">
        <f t="shared" si="197"/>
        <v>1</v>
      </c>
      <c r="BP748" s="6">
        <f t="shared" si="198"/>
        <v>6</v>
      </c>
      <c r="BQ748" s="6">
        <f t="shared" si="202"/>
        <v>0</v>
      </c>
      <c r="BR748" s="6">
        <f t="shared" si="203"/>
        <v>0</v>
      </c>
      <c r="BS748" s="6">
        <f t="shared" si="204"/>
        <v>1</v>
      </c>
      <c r="BT748" s="6">
        <f t="shared" si="205"/>
        <v>4</v>
      </c>
    </row>
    <row r="749" spans="1:72" hidden="1" x14ac:dyDescent="0.2">
      <c r="A749" s="46">
        <v>1824</v>
      </c>
      <c r="B749" s="46">
        <f t="shared" si="199"/>
        <v>7</v>
      </c>
      <c r="C749" s="46">
        <f t="shared" si="200"/>
        <v>26</v>
      </c>
      <c r="D749" s="46">
        <f t="shared" si="201"/>
        <v>12</v>
      </c>
      <c r="E749" s="85">
        <v>19719</v>
      </c>
      <c r="F749" s="7" t="s">
        <v>1221</v>
      </c>
      <c r="G749" s="50" t="s">
        <v>310</v>
      </c>
      <c r="H749" s="50" t="s">
        <v>308</v>
      </c>
      <c r="I749" s="50">
        <v>1</v>
      </c>
      <c r="J749" s="50">
        <v>2</v>
      </c>
      <c r="L749" s="171">
        <v>9631</v>
      </c>
      <c r="M749" s="57" t="s">
        <v>1862</v>
      </c>
      <c r="O749" s="7">
        <v>24</v>
      </c>
      <c r="P749" s="7">
        <v>4</v>
      </c>
      <c r="Q749" s="7">
        <v>7</v>
      </c>
      <c r="R749" s="7">
        <v>13</v>
      </c>
      <c r="S749" s="7">
        <v>30</v>
      </c>
      <c r="T749" s="7">
        <v>52</v>
      </c>
      <c r="U749" s="7">
        <v>15</v>
      </c>
      <c r="BG749" s="6">
        <f t="shared" si="189"/>
        <v>0</v>
      </c>
      <c r="BH749" s="6">
        <f t="shared" si="190"/>
        <v>0</v>
      </c>
      <c r="BI749" s="6">
        <f t="shared" si="191"/>
        <v>0</v>
      </c>
      <c r="BJ749" s="6">
        <f t="shared" si="192"/>
        <v>0</v>
      </c>
      <c r="BK749" s="6">
        <f t="shared" si="193"/>
        <v>1</v>
      </c>
      <c r="BL749" s="6">
        <f t="shared" si="194"/>
        <v>5</v>
      </c>
      <c r="BM749" s="6">
        <f t="shared" si="195"/>
        <v>0</v>
      </c>
      <c r="BN749" s="6">
        <f t="shared" si="196"/>
        <v>0</v>
      </c>
      <c r="BO749" s="6">
        <f t="shared" si="197"/>
        <v>1</v>
      </c>
      <c r="BP749" s="6">
        <f t="shared" si="198"/>
        <v>7</v>
      </c>
      <c r="BQ749" s="6">
        <f t="shared" si="202"/>
        <v>1</v>
      </c>
      <c r="BR749" s="6">
        <f t="shared" si="203"/>
        <v>1</v>
      </c>
      <c r="BS749" s="6">
        <f t="shared" si="204"/>
        <v>1</v>
      </c>
      <c r="BT749" s="6">
        <f t="shared" si="205"/>
        <v>5</v>
      </c>
    </row>
    <row r="750" spans="1:72" hidden="1" x14ac:dyDescent="0.2">
      <c r="A750" s="46">
        <v>1825</v>
      </c>
      <c r="B750" s="46">
        <f t="shared" si="199"/>
        <v>6</v>
      </c>
      <c r="C750" s="46">
        <f t="shared" si="200"/>
        <v>1</v>
      </c>
      <c r="D750" s="46">
        <f t="shared" si="201"/>
        <v>1</v>
      </c>
      <c r="E750" s="85">
        <v>19725</v>
      </c>
      <c r="F750" s="7" t="s">
        <v>3382</v>
      </c>
      <c r="G750" s="50" t="s">
        <v>310</v>
      </c>
      <c r="H750" s="50" t="s">
        <v>306</v>
      </c>
      <c r="I750" s="50">
        <v>3</v>
      </c>
      <c r="J750" s="50">
        <v>1</v>
      </c>
      <c r="L750" s="171">
        <v>5996</v>
      </c>
      <c r="M750" s="57" t="s">
        <v>897</v>
      </c>
      <c r="O750" s="7">
        <v>25</v>
      </c>
      <c r="P750" s="7">
        <v>5</v>
      </c>
      <c r="Q750" s="7">
        <v>7</v>
      </c>
      <c r="R750" s="7">
        <v>13</v>
      </c>
      <c r="S750" s="7">
        <v>33</v>
      </c>
      <c r="T750" s="7">
        <v>53</v>
      </c>
      <c r="U750" s="7">
        <v>17</v>
      </c>
      <c r="BG750" s="6">
        <f t="shared" si="189"/>
        <v>1</v>
      </c>
      <c r="BH750" s="6">
        <f t="shared" si="190"/>
        <v>1</v>
      </c>
      <c r="BI750" s="6">
        <f t="shared" si="191"/>
        <v>0</v>
      </c>
      <c r="BJ750" s="6">
        <f t="shared" si="192"/>
        <v>0</v>
      </c>
      <c r="BK750" s="6">
        <f t="shared" si="193"/>
        <v>0</v>
      </c>
      <c r="BL750" s="6">
        <f t="shared" si="194"/>
        <v>0</v>
      </c>
      <c r="BM750" s="6">
        <f t="shared" si="195"/>
        <v>1</v>
      </c>
      <c r="BN750" s="6">
        <f t="shared" si="196"/>
        <v>1</v>
      </c>
      <c r="BO750" s="6">
        <f t="shared" si="197"/>
        <v>0</v>
      </c>
      <c r="BP750" s="6">
        <f t="shared" si="198"/>
        <v>0</v>
      </c>
      <c r="BQ750" s="6">
        <f t="shared" si="202"/>
        <v>1</v>
      </c>
      <c r="BR750" s="6">
        <f t="shared" si="203"/>
        <v>2</v>
      </c>
      <c r="BS750" s="6">
        <f t="shared" si="204"/>
        <v>1</v>
      </c>
      <c r="BT750" s="6">
        <f t="shared" si="205"/>
        <v>6</v>
      </c>
    </row>
    <row r="751" spans="1:72" hidden="1" x14ac:dyDescent="0.2">
      <c r="A751" s="46">
        <v>1826</v>
      </c>
      <c r="B751" s="46">
        <f t="shared" si="199"/>
        <v>7</v>
      </c>
      <c r="C751" s="46">
        <f t="shared" si="200"/>
        <v>2</v>
      </c>
      <c r="D751" s="46">
        <f t="shared" si="201"/>
        <v>1</v>
      </c>
      <c r="E751" s="85">
        <v>19726</v>
      </c>
      <c r="F751" s="7" t="s">
        <v>441</v>
      </c>
      <c r="G751" s="50" t="s">
        <v>103</v>
      </c>
      <c r="H751" s="50" t="s">
        <v>306</v>
      </c>
      <c r="I751" s="50">
        <v>2</v>
      </c>
      <c r="J751" s="50">
        <v>0</v>
      </c>
      <c r="L751" s="171">
        <v>5355</v>
      </c>
      <c r="M751" s="57" t="s">
        <v>1533</v>
      </c>
      <c r="O751" s="7">
        <v>26</v>
      </c>
      <c r="P751" s="7">
        <v>6</v>
      </c>
      <c r="Q751" s="7">
        <v>7</v>
      </c>
      <c r="R751" s="7">
        <v>13</v>
      </c>
      <c r="S751" s="7">
        <v>35</v>
      </c>
      <c r="T751" s="7">
        <v>53</v>
      </c>
      <c r="U751" s="7">
        <v>19</v>
      </c>
      <c r="BG751" s="6">
        <f t="shared" si="189"/>
        <v>1</v>
      </c>
      <c r="BH751" s="6">
        <f t="shared" si="190"/>
        <v>2</v>
      </c>
      <c r="BI751" s="6">
        <f t="shared" si="191"/>
        <v>0</v>
      </c>
      <c r="BJ751" s="6">
        <f t="shared" si="192"/>
        <v>0</v>
      </c>
      <c r="BK751" s="6">
        <f t="shared" si="193"/>
        <v>0</v>
      </c>
      <c r="BL751" s="6">
        <f t="shared" si="194"/>
        <v>0</v>
      </c>
      <c r="BM751" s="6">
        <f t="shared" si="195"/>
        <v>1</v>
      </c>
      <c r="BN751" s="6">
        <f t="shared" si="196"/>
        <v>2</v>
      </c>
      <c r="BO751" s="6">
        <f t="shared" si="197"/>
        <v>0</v>
      </c>
      <c r="BP751" s="6">
        <f t="shared" si="198"/>
        <v>0</v>
      </c>
      <c r="BQ751" s="6">
        <f t="shared" si="202"/>
        <v>1</v>
      </c>
      <c r="BR751" s="6">
        <f t="shared" si="203"/>
        <v>3</v>
      </c>
      <c r="BS751" s="6">
        <f t="shared" si="204"/>
        <v>0</v>
      </c>
      <c r="BT751" s="6">
        <f t="shared" si="205"/>
        <v>0</v>
      </c>
    </row>
    <row r="752" spans="1:72" hidden="1" x14ac:dyDescent="0.2">
      <c r="A752" s="46">
        <v>1827</v>
      </c>
      <c r="B752" s="46">
        <f t="shared" si="199"/>
        <v>7</v>
      </c>
      <c r="C752" s="46">
        <f t="shared" si="200"/>
        <v>9</v>
      </c>
      <c r="D752" s="46">
        <f t="shared" si="201"/>
        <v>1</v>
      </c>
      <c r="E752" s="85">
        <v>19733</v>
      </c>
      <c r="F752" s="7" t="s">
        <v>2348</v>
      </c>
      <c r="G752" s="50" t="s">
        <v>310</v>
      </c>
      <c r="H752" s="50" t="s">
        <v>306</v>
      </c>
      <c r="I752" s="50">
        <v>2</v>
      </c>
      <c r="J752" s="50">
        <v>1</v>
      </c>
      <c r="L752" s="171">
        <v>5575</v>
      </c>
      <c r="M752" s="57" t="s">
        <v>3651</v>
      </c>
      <c r="O752" s="7">
        <v>27</v>
      </c>
      <c r="P752" s="7">
        <v>7</v>
      </c>
      <c r="Q752" s="7">
        <v>7</v>
      </c>
      <c r="R752" s="7">
        <v>13</v>
      </c>
      <c r="S752" s="7">
        <v>37</v>
      </c>
      <c r="T752" s="7">
        <v>54</v>
      </c>
      <c r="U752" s="7">
        <v>21</v>
      </c>
      <c r="BG752" s="6">
        <f t="shared" si="189"/>
        <v>1</v>
      </c>
      <c r="BH752" s="6">
        <f t="shared" si="190"/>
        <v>3</v>
      </c>
      <c r="BI752" s="6">
        <f t="shared" si="191"/>
        <v>0</v>
      </c>
      <c r="BJ752" s="6">
        <f t="shared" si="192"/>
        <v>0</v>
      </c>
      <c r="BK752" s="6">
        <f t="shared" si="193"/>
        <v>0</v>
      </c>
      <c r="BL752" s="6">
        <f t="shared" si="194"/>
        <v>0</v>
      </c>
      <c r="BM752" s="6">
        <f t="shared" si="195"/>
        <v>1</v>
      </c>
      <c r="BN752" s="6">
        <f t="shared" si="196"/>
        <v>3</v>
      </c>
      <c r="BO752" s="6">
        <f t="shared" si="197"/>
        <v>0</v>
      </c>
      <c r="BP752" s="6">
        <f t="shared" si="198"/>
        <v>0</v>
      </c>
      <c r="BQ752" s="6">
        <f t="shared" si="202"/>
        <v>1</v>
      </c>
      <c r="BR752" s="6">
        <f t="shared" si="203"/>
        <v>4</v>
      </c>
      <c r="BS752" s="6">
        <f t="shared" si="204"/>
        <v>1</v>
      </c>
      <c r="BT752" s="6">
        <f t="shared" si="205"/>
        <v>1</v>
      </c>
    </row>
    <row r="753" spans="1:72" hidden="1" x14ac:dyDescent="0.2">
      <c r="A753" s="46">
        <v>1828</v>
      </c>
      <c r="B753" s="46">
        <f t="shared" si="199"/>
        <v>7</v>
      </c>
      <c r="C753" s="46">
        <f t="shared" si="200"/>
        <v>16</v>
      </c>
      <c r="D753" s="46">
        <f t="shared" si="201"/>
        <v>1</v>
      </c>
      <c r="E753" s="85">
        <v>19740</v>
      </c>
      <c r="F753" s="7" t="s">
        <v>2569</v>
      </c>
      <c r="G753" s="50" t="s">
        <v>310</v>
      </c>
      <c r="H753" s="50" t="s">
        <v>306</v>
      </c>
      <c r="I753" s="50">
        <v>1</v>
      </c>
      <c r="J753" s="50">
        <v>0</v>
      </c>
      <c r="L753" s="171">
        <v>5559</v>
      </c>
      <c r="M753" s="57" t="s">
        <v>3652</v>
      </c>
      <c r="O753" s="7">
        <v>28</v>
      </c>
      <c r="P753" s="7">
        <v>8</v>
      </c>
      <c r="Q753" s="7">
        <v>7</v>
      </c>
      <c r="R753" s="7">
        <v>13</v>
      </c>
      <c r="S753" s="7">
        <v>38</v>
      </c>
      <c r="T753" s="7">
        <v>54</v>
      </c>
      <c r="U753" s="7">
        <v>23</v>
      </c>
      <c r="BG753" s="6">
        <f t="shared" si="189"/>
        <v>1</v>
      </c>
      <c r="BH753" s="6">
        <f t="shared" si="190"/>
        <v>4</v>
      </c>
      <c r="BI753" s="6">
        <f t="shared" si="191"/>
        <v>0</v>
      </c>
      <c r="BJ753" s="6">
        <f t="shared" si="192"/>
        <v>0</v>
      </c>
      <c r="BK753" s="6">
        <f t="shared" si="193"/>
        <v>0</v>
      </c>
      <c r="BL753" s="6">
        <f t="shared" si="194"/>
        <v>0</v>
      </c>
      <c r="BM753" s="6">
        <f t="shared" si="195"/>
        <v>1</v>
      </c>
      <c r="BN753" s="6">
        <f t="shared" si="196"/>
        <v>4</v>
      </c>
      <c r="BO753" s="6">
        <f t="shared" si="197"/>
        <v>0</v>
      </c>
      <c r="BP753" s="6">
        <f t="shared" si="198"/>
        <v>0</v>
      </c>
      <c r="BQ753" s="6">
        <f t="shared" si="202"/>
        <v>1</v>
      </c>
      <c r="BR753" s="6">
        <f t="shared" si="203"/>
        <v>5</v>
      </c>
      <c r="BS753" s="6">
        <f t="shared" si="204"/>
        <v>0</v>
      </c>
      <c r="BT753" s="6">
        <f t="shared" si="205"/>
        <v>0</v>
      </c>
    </row>
    <row r="754" spans="1:72" hidden="1" x14ac:dyDescent="0.2">
      <c r="A754" s="46">
        <v>1829</v>
      </c>
      <c r="B754" s="46">
        <f t="shared" si="199"/>
        <v>7</v>
      </c>
      <c r="C754" s="46">
        <f t="shared" si="200"/>
        <v>23</v>
      </c>
      <c r="D754" s="46">
        <f t="shared" si="201"/>
        <v>1</v>
      </c>
      <c r="E754" s="85">
        <v>19747</v>
      </c>
      <c r="F754" s="7" t="s">
        <v>3579</v>
      </c>
      <c r="G754" s="50" t="s">
        <v>310</v>
      </c>
      <c r="H754" s="50" t="s">
        <v>307</v>
      </c>
      <c r="I754" s="50">
        <v>1</v>
      </c>
      <c r="J754" s="50">
        <v>1</v>
      </c>
      <c r="L754" s="171">
        <v>3068</v>
      </c>
      <c r="M754" s="57" t="s">
        <v>3652</v>
      </c>
      <c r="O754" s="7">
        <v>29</v>
      </c>
      <c r="P754" s="7">
        <v>8</v>
      </c>
      <c r="Q754" s="7">
        <v>8</v>
      </c>
      <c r="R754" s="7">
        <v>13</v>
      </c>
      <c r="S754" s="7">
        <v>39</v>
      </c>
      <c r="T754" s="7">
        <v>55</v>
      </c>
      <c r="U754" s="7">
        <v>24</v>
      </c>
      <c r="BG754" s="6">
        <f t="shared" si="189"/>
        <v>0</v>
      </c>
      <c r="BH754" s="6">
        <f t="shared" si="190"/>
        <v>0</v>
      </c>
      <c r="BI754" s="6">
        <f t="shared" si="191"/>
        <v>1</v>
      </c>
      <c r="BJ754" s="6">
        <f t="shared" si="192"/>
        <v>1</v>
      </c>
      <c r="BK754" s="6">
        <f t="shared" si="193"/>
        <v>0</v>
      </c>
      <c r="BL754" s="6">
        <f t="shared" si="194"/>
        <v>0</v>
      </c>
      <c r="BM754" s="6">
        <f t="shared" si="195"/>
        <v>1</v>
      </c>
      <c r="BN754" s="6">
        <f t="shared" si="196"/>
        <v>5</v>
      </c>
      <c r="BO754" s="6">
        <f t="shared" si="197"/>
        <v>1</v>
      </c>
      <c r="BP754" s="6">
        <f t="shared" si="198"/>
        <v>1</v>
      </c>
      <c r="BQ754" s="6">
        <f t="shared" si="202"/>
        <v>1</v>
      </c>
      <c r="BR754" s="6">
        <f t="shared" si="203"/>
        <v>6</v>
      </c>
      <c r="BS754" s="6">
        <f t="shared" si="204"/>
        <v>1</v>
      </c>
      <c r="BT754" s="6">
        <f t="shared" si="205"/>
        <v>1</v>
      </c>
    </row>
    <row r="755" spans="1:72" hidden="1" x14ac:dyDescent="0.2">
      <c r="A755" s="46">
        <v>1830</v>
      </c>
      <c r="B755" s="46">
        <f t="shared" si="199"/>
        <v>7</v>
      </c>
      <c r="C755" s="46">
        <f t="shared" si="200"/>
        <v>30</v>
      </c>
      <c r="D755" s="46">
        <f t="shared" si="201"/>
        <v>1</v>
      </c>
      <c r="E755" s="85">
        <v>19754</v>
      </c>
      <c r="F755" s="7" t="s">
        <v>3368</v>
      </c>
      <c r="G755" s="50" t="s">
        <v>103</v>
      </c>
      <c r="H755" s="50" t="s">
        <v>308</v>
      </c>
      <c r="I755" s="50">
        <v>1</v>
      </c>
      <c r="J755" s="50">
        <v>2</v>
      </c>
      <c r="L755" s="171">
        <v>5650</v>
      </c>
      <c r="M755" s="57" t="s">
        <v>3653</v>
      </c>
      <c r="O755" s="7">
        <v>30</v>
      </c>
      <c r="P755" s="7">
        <v>8</v>
      </c>
      <c r="Q755" s="7">
        <v>8</v>
      </c>
      <c r="R755" s="7">
        <v>14</v>
      </c>
      <c r="S755" s="7">
        <v>40</v>
      </c>
      <c r="T755" s="7">
        <v>57</v>
      </c>
      <c r="U755" s="7">
        <v>24</v>
      </c>
      <c r="BG755" s="6">
        <f t="shared" si="189"/>
        <v>0</v>
      </c>
      <c r="BH755" s="6">
        <f t="shared" si="190"/>
        <v>0</v>
      </c>
      <c r="BI755" s="6">
        <f t="shared" si="191"/>
        <v>0</v>
      </c>
      <c r="BJ755" s="6">
        <f t="shared" si="192"/>
        <v>0</v>
      </c>
      <c r="BK755" s="6">
        <f t="shared" si="193"/>
        <v>1</v>
      </c>
      <c r="BL755" s="6">
        <f t="shared" si="194"/>
        <v>1</v>
      </c>
      <c r="BM755" s="6">
        <f t="shared" si="195"/>
        <v>0</v>
      </c>
      <c r="BN755" s="6">
        <f t="shared" si="196"/>
        <v>0</v>
      </c>
      <c r="BO755" s="6">
        <f t="shared" si="197"/>
        <v>1</v>
      </c>
      <c r="BP755" s="6">
        <f t="shared" si="198"/>
        <v>2</v>
      </c>
      <c r="BQ755" s="6">
        <f t="shared" si="202"/>
        <v>1</v>
      </c>
      <c r="BR755" s="6">
        <f t="shared" si="203"/>
        <v>7</v>
      </c>
      <c r="BS755" s="6">
        <f t="shared" si="204"/>
        <v>1</v>
      </c>
      <c r="BT755" s="6">
        <f t="shared" si="205"/>
        <v>2</v>
      </c>
    </row>
    <row r="756" spans="1:72" hidden="1" x14ac:dyDescent="0.2">
      <c r="A756" s="46">
        <v>1831</v>
      </c>
      <c r="B756" s="46">
        <f t="shared" si="199"/>
        <v>7</v>
      </c>
      <c r="C756" s="46">
        <f t="shared" si="200"/>
        <v>6</v>
      </c>
      <c r="D756" s="46">
        <f t="shared" si="201"/>
        <v>2</v>
      </c>
      <c r="E756" s="85">
        <v>19761</v>
      </c>
      <c r="F756" s="7" t="s">
        <v>2386</v>
      </c>
      <c r="G756" s="50" t="s">
        <v>103</v>
      </c>
      <c r="H756" s="50" t="s">
        <v>306</v>
      </c>
      <c r="I756" s="50">
        <v>2</v>
      </c>
      <c r="J756" s="50">
        <v>1</v>
      </c>
      <c r="L756" s="171">
        <v>3960</v>
      </c>
      <c r="M756" s="57" t="s">
        <v>3654</v>
      </c>
      <c r="O756" s="7">
        <v>31</v>
      </c>
      <c r="P756" s="7">
        <v>9</v>
      </c>
      <c r="Q756" s="7">
        <v>8</v>
      </c>
      <c r="R756" s="7">
        <v>14</v>
      </c>
      <c r="S756" s="7">
        <v>42</v>
      </c>
      <c r="T756" s="7">
        <v>58</v>
      </c>
      <c r="U756" s="7">
        <v>26</v>
      </c>
      <c r="BG756" s="6">
        <f t="shared" si="189"/>
        <v>1</v>
      </c>
      <c r="BH756" s="6">
        <f t="shared" si="190"/>
        <v>1</v>
      </c>
      <c r="BI756" s="6">
        <f t="shared" si="191"/>
        <v>0</v>
      </c>
      <c r="BJ756" s="6">
        <f t="shared" si="192"/>
        <v>0</v>
      </c>
      <c r="BK756" s="6">
        <f t="shared" si="193"/>
        <v>0</v>
      </c>
      <c r="BL756" s="6">
        <f t="shared" si="194"/>
        <v>0</v>
      </c>
      <c r="BM756" s="6">
        <f t="shared" si="195"/>
        <v>1</v>
      </c>
      <c r="BN756" s="6">
        <f t="shared" si="196"/>
        <v>1</v>
      </c>
      <c r="BO756" s="6">
        <f t="shared" si="197"/>
        <v>0</v>
      </c>
      <c r="BP756" s="6">
        <f t="shared" si="198"/>
        <v>0</v>
      </c>
      <c r="BQ756" s="6">
        <f t="shared" si="202"/>
        <v>1</v>
      </c>
      <c r="BR756" s="6">
        <f t="shared" si="203"/>
        <v>8</v>
      </c>
      <c r="BS756" s="6">
        <f t="shared" si="204"/>
        <v>1</v>
      </c>
      <c r="BT756" s="6">
        <f t="shared" si="205"/>
        <v>3</v>
      </c>
    </row>
    <row r="757" spans="1:72" hidden="1" x14ac:dyDescent="0.2">
      <c r="A757" s="46">
        <v>1832</v>
      </c>
      <c r="B757" s="46">
        <f t="shared" si="199"/>
        <v>7</v>
      </c>
      <c r="C757" s="46">
        <f t="shared" si="200"/>
        <v>13</v>
      </c>
      <c r="D757" s="46">
        <f t="shared" si="201"/>
        <v>2</v>
      </c>
      <c r="E757" s="85">
        <v>19768</v>
      </c>
      <c r="F757" s="7" t="s">
        <v>109</v>
      </c>
      <c r="G757" s="50" t="s">
        <v>310</v>
      </c>
      <c r="H757" s="50" t="s">
        <v>307</v>
      </c>
      <c r="I757" s="50">
        <v>1</v>
      </c>
      <c r="J757" s="50">
        <v>1</v>
      </c>
      <c r="L757" s="171">
        <v>4683</v>
      </c>
      <c r="M757" s="57" t="s">
        <v>3653</v>
      </c>
      <c r="O757" s="7">
        <v>32</v>
      </c>
      <c r="P757" s="7">
        <v>9</v>
      </c>
      <c r="Q757" s="7">
        <v>9</v>
      </c>
      <c r="R757" s="7">
        <v>14</v>
      </c>
      <c r="S757" s="7">
        <v>43</v>
      </c>
      <c r="T757" s="7">
        <v>59</v>
      </c>
      <c r="U757" s="7">
        <v>27</v>
      </c>
      <c r="BG757" s="6">
        <f t="shared" si="189"/>
        <v>0</v>
      </c>
      <c r="BH757" s="6">
        <f t="shared" si="190"/>
        <v>0</v>
      </c>
      <c r="BI757" s="6">
        <f t="shared" si="191"/>
        <v>1</v>
      </c>
      <c r="BJ757" s="6">
        <f t="shared" si="192"/>
        <v>1</v>
      </c>
      <c r="BK757" s="6">
        <f t="shared" si="193"/>
        <v>0</v>
      </c>
      <c r="BL757" s="6">
        <f t="shared" si="194"/>
        <v>0</v>
      </c>
      <c r="BM757" s="6">
        <f t="shared" si="195"/>
        <v>1</v>
      </c>
      <c r="BN757" s="6">
        <f t="shared" si="196"/>
        <v>2</v>
      </c>
      <c r="BO757" s="6">
        <f t="shared" si="197"/>
        <v>1</v>
      </c>
      <c r="BP757" s="6">
        <f t="shared" si="198"/>
        <v>1</v>
      </c>
      <c r="BQ757" s="6">
        <f t="shared" si="202"/>
        <v>1</v>
      </c>
      <c r="BR757" s="6">
        <f t="shared" si="203"/>
        <v>9</v>
      </c>
      <c r="BS757" s="6">
        <f t="shared" si="204"/>
        <v>1</v>
      </c>
      <c r="BT757" s="6">
        <f t="shared" si="205"/>
        <v>4</v>
      </c>
    </row>
    <row r="758" spans="1:72" hidden="1" x14ac:dyDescent="0.2">
      <c r="A758" s="46">
        <v>1833</v>
      </c>
      <c r="B758" s="46">
        <f t="shared" si="199"/>
        <v>4</v>
      </c>
      <c r="C758" s="46">
        <f t="shared" si="200"/>
        <v>24</v>
      </c>
      <c r="D758" s="46">
        <f t="shared" si="201"/>
        <v>2</v>
      </c>
      <c r="E758" s="85">
        <v>19779</v>
      </c>
      <c r="F758" s="7" t="s">
        <v>321</v>
      </c>
      <c r="G758" s="50" t="s">
        <v>103</v>
      </c>
      <c r="H758" s="50" t="s">
        <v>308</v>
      </c>
      <c r="I758" s="50">
        <v>0</v>
      </c>
      <c r="J758" s="50">
        <v>1</v>
      </c>
      <c r="L758" s="171">
        <v>7131</v>
      </c>
      <c r="O758" s="7">
        <v>33</v>
      </c>
      <c r="P758" s="7">
        <v>9</v>
      </c>
      <c r="Q758" s="7">
        <v>9</v>
      </c>
      <c r="R758" s="7">
        <v>15</v>
      </c>
      <c r="S758" s="7">
        <v>43</v>
      </c>
      <c r="T758" s="7">
        <v>60</v>
      </c>
      <c r="U758" s="7">
        <v>27</v>
      </c>
      <c r="BG758" s="6">
        <f t="shared" si="189"/>
        <v>0</v>
      </c>
      <c r="BH758" s="6">
        <f t="shared" si="190"/>
        <v>0</v>
      </c>
      <c r="BI758" s="6">
        <f t="shared" si="191"/>
        <v>0</v>
      </c>
      <c r="BJ758" s="6">
        <f t="shared" si="192"/>
        <v>0</v>
      </c>
      <c r="BK758" s="6">
        <f t="shared" si="193"/>
        <v>1</v>
      </c>
      <c r="BL758" s="6">
        <f t="shared" si="194"/>
        <v>1</v>
      </c>
      <c r="BM758" s="6">
        <f t="shared" si="195"/>
        <v>0</v>
      </c>
      <c r="BN758" s="6">
        <f t="shared" si="196"/>
        <v>0</v>
      </c>
      <c r="BO758" s="6">
        <f t="shared" si="197"/>
        <v>1</v>
      </c>
      <c r="BP758" s="6">
        <f t="shared" si="198"/>
        <v>2</v>
      </c>
      <c r="BQ758" s="6">
        <f t="shared" si="202"/>
        <v>0</v>
      </c>
      <c r="BR758" s="6">
        <f t="shared" si="203"/>
        <v>0</v>
      </c>
      <c r="BS758" s="6">
        <f t="shared" si="204"/>
        <v>1</v>
      </c>
      <c r="BT758" s="6">
        <f t="shared" si="205"/>
        <v>5</v>
      </c>
    </row>
    <row r="759" spans="1:72" hidden="1" x14ac:dyDescent="0.2">
      <c r="A759" s="46">
        <v>1834</v>
      </c>
      <c r="B759" s="46">
        <f t="shared" si="199"/>
        <v>7</v>
      </c>
      <c r="C759" s="46">
        <f t="shared" si="200"/>
        <v>27</v>
      </c>
      <c r="D759" s="46">
        <f t="shared" si="201"/>
        <v>2</v>
      </c>
      <c r="E759" s="85">
        <v>19782</v>
      </c>
      <c r="F759" s="7" t="s">
        <v>234</v>
      </c>
      <c r="G759" s="50" t="s">
        <v>103</v>
      </c>
      <c r="H759" s="50" t="s">
        <v>306</v>
      </c>
      <c r="I759" s="50">
        <v>5</v>
      </c>
      <c r="J759" s="50">
        <v>2</v>
      </c>
      <c r="L759" s="171">
        <v>5276</v>
      </c>
      <c r="M759" s="57" t="s">
        <v>1284</v>
      </c>
      <c r="O759" s="7">
        <v>34</v>
      </c>
      <c r="P759" s="7">
        <v>10</v>
      </c>
      <c r="Q759" s="7">
        <v>9</v>
      </c>
      <c r="R759" s="7">
        <v>15</v>
      </c>
      <c r="S759" s="7">
        <v>48</v>
      </c>
      <c r="T759" s="7">
        <v>62</v>
      </c>
      <c r="U759" s="7">
        <v>29</v>
      </c>
      <c r="BG759" s="6">
        <f t="shared" si="189"/>
        <v>1</v>
      </c>
      <c r="BH759" s="6">
        <f t="shared" si="190"/>
        <v>1</v>
      </c>
      <c r="BI759" s="6">
        <f t="shared" si="191"/>
        <v>0</v>
      </c>
      <c r="BJ759" s="6">
        <f t="shared" si="192"/>
        <v>0</v>
      </c>
      <c r="BK759" s="6">
        <f t="shared" si="193"/>
        <v>0</v>
      </c>
      <c r="BL759" s="6">
        <f t="shared" si="194"/>
        <v>0</v>
      </c>
      <c r="BM759" s="6">
        <f t="shared" si="195"/>
        <v>1</v>
      </c>
      <c r="BN759" s="6">
        <f t="shared" si="196"/>
        <v>1</v>
      </c>
      <c r="BO759" s="6">
        <f t="shared" si="197"/>
        <v>0</v>
      </c>
      <c r="BP759" s="6">
        <f t="shared" si="198"/>
        <v>0</v>
      </c>
      <c r="BQ759" s="6">
        <f t="shared" si="202"/>
        <v>1</v>
      </c>
      <c r="BR759" s="6">
        <f t="shared" si="203"/>
        <v>1</v>
      </c>
      <c r="BS759" s="6">
        <f t="shared" si="204"/>
        <v>1</v>
      </c>
      <c r="BT759" s="6">
        <f t="shared" si="205"/>
        <v>6</v>
      </c>
    </row>
    <row r="760" spans="1:72" hidden="1" x14ac:dyDescent="0.2">
      <c r="A760" s="46">
        <v>1835</v>
      </c>
      <c r="B760" s="46">
        <f t="shared" si="199"/>
        <v>7</v>
      </c>
      <c r="C760" s="46">
        <f t="shared" si="200"/>
        <v>6</v>
      </c>
      <c r="D760" s="46">
        <f t="shared" si="201"/>
        <v>3</v>
      </c>
      <c r="E760" s="85">
        <v>19789</v>
      </c>
      <c r="F760" s="7" t="s">
        <v>243</v>
      </c>
      <c r="G760" s="50" t="s">
        <v>310</v>
      </c>
      <c r="H760" s="50" t="s">
        <v>308</v>
      </c>
      <c r="I760" s="50">
        <v>2</v>
      </c>
      <c r="J760" s="50">
        <v>7</v>
      </c>
      <c r="L760" s="171">
        <v>6783</v>
      </c>
      <c r="M760" s="57" t="s">
        <v>1285</v>
      </c>
      <c r="O760" s="7">
        <v>35</v>
      </c>
      <c r="P760" s="7">
        <v>10</v>
      </c>
      <c r="Q760" s="7">
        <v>9</v>
      </c>
      <c r="R760" s="7">
        <v>16</v>
      </c>
      <c r="S760" s="7">
        <v>50</v>
      </c>
      <c r="T760" s="7">
        <v>69</v>
      </c>
      <c r="U760" s="7">
        <v>29</v>
      </c>
      <c r="BG760" s="6">
        <f t="shared" si="189"/>
        <v>0</v>
      </c>
      <c r="BH760" s="6">
        <f t="shared" si="190"/>
        <v>0</v>
      </c>
      <c r="BI760" s="6">
        <f t="shared" si="191"/>
        <v>0</v>
      </c>
      <c r="BJ760" s="6">
        <f t="shared" si="192"/>
        <v>0</v>
      </c>
      <c r="BK760" s="6">
        <f t="shared" si="193"/>
        <v>1</v>
      </c>
      <c r="BL760" s="6">
        <f t="shared" si="194"/>
        <v>1</v>
      </c>
      <c r="BM760" s="6">
        <f t="shared" si="195"/>
        <v>0</v>
      </c>
      <c r="BN760" s="6">
        <f t="shared" si="196"/>
        <v>0</v>
      </c>
      <c r="BO760" s="6">
        <f t="shared" si="197"/>
        <v>1</v>
      </c>
      <c r="BP760" s="6">
        <f t="shared" si="198"/>
        <v>1</v>
      </c>
      <c r="BQ760" s="6">
        <f t="shared" si="202"/>
        <v>1</v>
      </c>
      <c r="BR760" s="6">
        <f t="shared" si="203"/>
        <v>2</v>
      </c>
      <c r="BS760" s="6">
        <f t="shared" si="204"/>
        <v>1</v>
      </c>
      <c r="BT760" s="6">
        <f t="shared" si="205"/>
        <v>7</v>
      </c>
    </row>
    <row r="761" spans="1:72" hidden="1" x14ac:dyDescent="0.2">
      <c r="A761" s="46">
        <v>1836</v>
      </c>
      <c r="B761" s="46">
        <f t="shared" si="199"/>
        <v>7</v>
      </c>
      <c r="C761" s="46">
        <f t="shared" si="200"/>
        <v>13</v>
      </c>
      <c r="D761" s="46">
        <f t="shared" si="201"/>
        <v>3</v>
      </c>
      <c r="E761" s="85">
        <v>19796</v>
      </c>
      <c r="F761" s="7" t="s">
        <v>1611</v>
      </c>
      <c r="G761" s="50" t="s">
        <v>103</v>
      </c>
      <c r="H761" s="50" t="s">
        <v>306</v>
      </c>
      <c r="I761" s="50">
        <v>5</v>
      </c>
      <c r="J761" s="50">
        <v>2</v>
      </c>
      <c r="L761" s="171">
        <v>3858</v>
      </c>
      <c r="M761" s="57" t="s">
        <v>3321</v>
      </c>
      <c r="O761" s="7">
        <v>36</v>
      </c>
      <c r="P761" s="7">
        <v>11</v>
      </c>
      <c r="Q761" s="7">
        <v>9</v>
      </c>
      <c r="R761" s="7">
        <v>16</v>
      </c>
      <c r="S761" s="7">
        <v>55</v>
      </c>
      <c r="T761" s="7">
        <v>71</v>
      </c>
      <c r="U761" s="7">
        <v>31</v>
      </c>
      <c r="BG761" s="6">
        <f t="shared" si="189"/>
        <v>1</v>
      </c>
      <c r="BH761" s="6">
        <f t="shared" si="190"/>
        <v>1</v>
      </c>
      <c r="BI761" s="6">
        <f t="shared" si="191"/>
        <v>0</v>
      </c>
      <c r="BJ761" s="6">
        <f t="shared" si="192"/>
        <v>0</v>
      </c>
      <c r="BK761" s="6">
        <f t="shared" si="193"/>
        <v>0</v>
      </c>
      <c r="BL761" s="6">
        <f t="shared" si="194"/>
        <v>0</v>
      </c>
      <c r="BM761" s="6">
        <f t="shared" si="195"/>
        <v>1</v>
      </c>
      <c r="BN761" s="6">
        <f t="shared" si="196"/>
        <v>1</v>
      </c>
      <c r="BO761" s="6">
        <f t="shared" si="197"/>
        <v>0</v>
      </c>
      <c r="BP761" s="6">
        <f t="shared" si="198"/>
        <v>0</v>
      </c>
      <c r="BQ761" s="6">
        <f t="shared" si="202"/>
        <v>1</v>
      </c>
      <c r="BR761" s="6">
        <f t="shared" si="203"/>
        <v>3</v>
      </c>
      <c r="BS761" s="6">
        <f t="shared" si="204"/>
        <v>1</v>
      </c>
      <c r="BT761" s="6">
        <f t="shared" si="205"/>
        <v>8</v>
      </c>
    </row>
    <row r="762" spans="1:72" hidden="1" x14ac:dyDescent="0.2">
      <c r="A762" s="46">
        <v>1837</v>
      </c>
      <c r="B762" s="46">
        <f t="shared" si="199"/>
        <v>7</v>
      </c>
      <c r="C762" s="46">
        <f t="shared" si="200"/>
        <v>20</v>
      </c>
      <c r="D762" s="46">
        <f t="shared" si="201"/>
        <v>3</v>
      </c>
      <c r="E762" s="85">
        <v>19803</v>
      </c>
      <c r="F762" s="7" t="s">
        <v>1701</v>
      </c>
      <c r="G762" s="50" t="s">
        <v>310</v>
      </c>
      <c r="H762" s="50" t="s">
        <v>308</v>
      </c>
      <c r="I762" s="50">
        <v>0</v>
      </c>
      <c r="J762" s="50">
        <v>1</v>
      </c>
      <c r="L762" s="171">
        <v>12682</v>
      </c>
      <c r="O762" s="7">
        <v>37</v>
      </c>
      <c r="P762" s="7">
        <v>11</v>
      </c>
      <c r="Q762" s="7">
        <v>9</v>
      </c>
      <c r="R762" s="7">
        <v>17</v>
      </c>
      <c r="S762" s="7">
        <v>55</v>
      </c>
      <c r="T762" s="7">
        <v>72</v>
      </c>
      <c r="U762" s="7">
        <v>31</v>
      </c>
      <c r="BG762" s="6">
        <f t="shared" si="189"/>
        <v>0</v>
      </c>
      <c r="BH762" s="6">
        <f t="shared" si="190"/>
        <v>0</v>
      </c>
      <c r="BI762" s="6">
        <f t="shared" si="191"/>
        <v>0</v>
      </c>
      <c r="BJ762" s="6">
        <f t="shared" si="192"/>
        <v>0</v>
      </c>
      <c r="BK762" s="6">
        <f t="shared" si="193"/>
        <v>1</v>
      </c>
      <c r="BL762" s="6">
        <f t="shared" si="194"/>
        <v>1</v>
      </c>
      <c r="BM762" s="6">
        <f t="shared" si="195"/>
        <v>0</v>
      </c>
      <c r="BN762" s="6">
        <f t="shared" si="196"/>
        <v>0</v>
      </c>
      <c r="BO762" s="6">
        <f t="shared" si="197"/>
        <v>1</v>
      </c>
      <c r="BP762" s="6">
        <f t="shared" si="198"/>
        <v>1</v>
      </c>
      <c r="BQ762" s="6">
        <f t="shared" si="202"/>
        <v>0</v>
      </c>
      <c r="BR762" s="6">
        <f t="shared" si="203"/>
        <v>0</v>
      </c>
      <c r="BS762" s="6">
        <f t="shared" si="204"/>
        <v>1</v>
      </c>
      <c r="BT762" s="6">
        <f t="shared" si="205"/>
        <v>9</v>
      </c>
    </row>
    <row r="763" spans="1:72" hidden="1" x14ac:dyDescent="0.2">
      <c r="A763" s="46">
        <v>1838</v>
      </c>
      <c r="B763" s="46">
        <f t="shared" si="199"/>
        <v>7</v>
      </c>
      <c r="C763" s="46">
        <f t="shared" si="200"/>
        <v>27</v>
      </c>
      <c r="D763" s="46">
        <f t="shared" si="201"/>
        <v>3</v>
      </c>
      <c r="E763" s="85">
        <v>19810</v>
      </c>
      <c r="F763" s="7" t="s">
        <v>2231</v>
      </c>
      <c r="G763" s="50" t="s">
        <v>103</v>
      </c>
      <c r="H763" s="50" t="s">
        <v>308</v>
      </c>
      <c r="I763" s="50">
        <v>1</v>
      </c>
      <c r="J763" s="50">
        <v>3</v>
      </c>
      <c r="L763" s="171">
        <v>4769</v>
      </c>
      <c r="M763" s="57" t="s">
        <v>3653</v>
      </c>
      <c r="O763" s="7">
        <v>38</v>
      </c>
      <c r="P763" s="7">
        <v>11</v>
      </c>
      <c r="Q763" s="7">
        <v>9</v>
      </c>
      <c r="R763" s="7">
        <v>18</v>
      </c>
      <c r="S763" s="7">
        <v>56</v>
      </c>
      <c r="T763" s="7">
        <v>75</v>
      </c>
      <c r="U763" s="7">
        <v>31</v>
      </c>
      <c r="BG763" s="6">
        <f t="shared" si="189"/>
        <v>0</v>
      </c>
      <c r="BH763" s="6">
        <f t="shared" si="190"/>
        <v>0</v>
      </c>
      <c r="BI763" s="6">
        <f t="shared" si="191"/>
        <v>0</v>
      </c>
      <c r="BJ763" s="6">
        <f t="shared" si="192"/>
        <v>0</v>
      </c>
      <c r="BK763" s="6">
        <f t="shared" si="193"/>
        <v>1</v>
      </c>
      <c r="BL763" s="6">
        <f t="shared" si="194"/>
        <v>2</v>
      </c>
      <c r="BM763" s="6">
        <f t="shared" si="195"/>
        <v>0</v>
      </c>
      <c r="BN763" s="6">
        <f t="shared" si="196"/>
        <v>0</v>
      </c>
      <c r="BO763" s="6">
        <f t="shared" si="197"/>
        <v>1</v>
      </c>
      <c r="BP763" s="6">
        <f t="shared" si="198"/>
        <v>2</v>
      </c>
      <c r="BQ763" s="6">
        <f t="shared" si="202"/>
        <v>1</v>
      </c>
      <c r="BR763" s="6">
        <f t="shared" si="203"/>
        <v>1</v>
      </c>
      <c r="BS763" s="6">
        <f t="shared" si="204"/>
        <v>1</v>
      </c>
      <c r="BT763" s="6">
        <f t="shared" si="205"/>
        <v>10</v>
      </c>
    </row>
    <row r="764" spans="1:72" hidden="1" x14ac:dyDescent="0.2">
      <c r="A764" s="46">
        <v>1839</v>
      </c>
      <c r="B764" s="46">
        <f t="shared" si="199"/>
        <v>7</v>
      </c>
      <c r="C764" s="46">
        <f t="shared" si="200"/>
        <v>3</v>
      </c>
      <c r="D764" s="46">
        <f t="shared" si="201"/>
        <v>4</v>
      </c>
      <c r="E764" s="85">
        <v>19817</v>
      </c>
      <c r="F764" s="7" t="s">
        <v>1412</v>
      </c>
      <c r="G764" s="50" t="s">
        <v>310</v>
      </c>
      <c r="H764" s="50" t="s">
        <v>307</v>
      </c>
      <c r="I764" s="50">
        <v>1</v>
      </c>
      <c r="J764" s="50">
        <v>1</v>
      </c>
      <c r="L764" s="171">
        <v>4264</v>
      </c>
      <c r="M764" s="57" t="s">
        <v>3653</v>
      </c>
      <c r="O764" s="7">
        <v>39</v>
      </c>
      <c r="P764" s="7">
        <v>11</v>
      </c>
      <c r="Q764" s="7">
        <v>10</v>
      </c>
      <c r="R764" s="7">
        <v>18</v>
      </c>
      <c r="S764" s="7">
        <v>57</v>
      </c>
      <c r="T764" s="7">
        <v>76</v>
      </c>
      <c r="U764" s="7">
        <v>32</v>
      </c>
      <c r="BG764" s="6">
        <f t="shared" si="189"/>
        <v>0</v>
      </c>
      <c r="BH764" s="6">
        <f t="shared" si="190"/>
        <v>0</v>
      </c>
      <c r="BI764" s="6">
        <f t="shared" si="191"/>
        <v>1</v>
      </c>
      <c r="BJ764" s="6">
        <f t="shared" si="192"/>
        <v>1</v>
      </c>
      <c r="BK764" s="6">
        <f t="shared" si="193"/>
        <v>0</v>
      </c>
      <c r="BL764" s="6">
        <f t="shared" si="194"/>
        <v>0</v>
      </c>
      <c r="BM764" s="6">
        <f t="shared" si="195"/>
        <v>1</v>
      </c>
      <c r="BN764" s="6">
        <f t="shared" si="196"/>
        <v>1</v>
      </c>
      <c r="BO764" s="6">
        <f t="shared" si="197"/>
        <v>1</v>
      </c>
      <c r="BP764" s="6">
        <f t="shared" si="198"/>
        <v>3</v>
      </c>
      <c r="BQ764" s="6">
        <f t="shared" si="202"/>
        <v>1</v>
      </c>
      <c r="BR764" s="6">
        <f t="shared" si="203"/>
        <v>2</v>
      </c>
      <c r="BS764" s="6">
        <f t="shared" si="204"/>
        <v>1</v>
      </c>
      <c r="BT764" s="6">
        <f t="shared" si="205"/>
        <v>11</v>
      </c>
    </row>
    <row r="765" spans="1:72" hidden="1" x14ac:dyDescent="0.2">
      <c r="A765" s="46">
        <v>1840</v>
      </c>
      <c r="B765" s="46">
        <f t="shared" si="199"/>
        <v>7</v>
      </c>
      <c r="C765" s="46">
        <f t="shared" si="200"/>
        <v>10</v>
      </c>
      <c r="D765" s="46">
        <f t="shared" si="201"/>
        <v>4</v>
      </c>
      <c r="E765" s="85">
        <v>19824</v>
      </c>
      <c r="F765" s="7" t="s">
        <v>259</v>
      </c>
      <c r="G765" s="50" t="s">
        <v>103</v>
      </c>
      <c r="H765" s="50" t="s">
        <v>307</v>
      </c>
      <c r="I765" s="50">
        <v>1</v>
      </c>
      <c r="J765" s="50">
        <v>1</v>
      </c>
      <c r="L765" s="171">
        <v>3860</v>
      </c>
      <c r="M765" s="57" t="s">
        <v>3322</v>
      </c>
      <c r="O765" s="7">
        <v>40</v>
      </c>
      <c r="P765" s="7">
        <v>11</v>
      </c>
      <c r="Q765" s="7">
        <v>11</v>
      </c>
      <c r="R765" s="7">
        <v>18</v>
      </c>
      <c r="S765" s="7">
        <v>58</v>
      </c>
      <c r="T765" s="7">
        <v>77</v>
      </c>
      <c r="U765" s="7">
        <v>33</v>
      </c>
      <c r="BG765" s="6">
        <f t="shared" si="189"/>
        <v>0</v>
      </c>
      <c r="BH765" s="6">
        <f t="shared" si="190"/>
        <v>0</v>
      </c>
      <c r="BI765" s="6">
        <f t="shared" si="191"/>
        <v>1</v>
      </c>
      <c r="BJ765" s="6">
        <f t="shared" si="192"/>
        <v>2</v>
      </c>
      <c r="BK765" s="6">
        <f t="shared" si="193"/>
        <v>0</v>
      </c>
      <c r="BL765" s="6">
        <f t="shared" si="194"/>
        <v>0</v>
      </c>
      <c r="BM765" s="6">
        <f t="shared" si="195"/>
        <v>1</v>
      </c>
      <c r="BN765" s="6">
        <f t="shared" si="196"/>
        <v>2</v>
      </c>
      <c r="BO765" s="6">
        <f t="shared" si="197"/>
        <v>1</v>
      </c>
      <c r="BP765" s="6">
        <f t="shared" si="198"/>
        <v>4</v>
      </c>
      <c r="BQ765" s="6">
        <f t="shared" si="202"/>
        <v>1</v>
      </c>
      <c r="BR765" s="6">
        <f t="shared" si="203"/>
        <v>3</v>
      </c>
      <c r="BS765" s="6">
        <f t="shared" si="204"/>
        <v>1</v>
      </c>
      <c r="BT765" s="6">
        <f t="shared" si="205"/>
        <v>12</v>
      </c>
    </row>
    <row r="766" spans="1:72" hidden="1" x14ac:dyDescent="0.2">
      <c r="A766" s="46">
        <v>1841</v>
      </c>
      <c r="B766" s="46">
        <f t="shared" si="199"/>
        <v>2</v>
      </c>
      <c r="C766" s="46">
        <f t="shared" si="200"/>
        <v>12</v>
      </c>
      <c r="D766" s="46">
        <f t="shared" si="201"/>
        <v>4</v>
      </c>
      <c r="E766" s="85">
        <v>19826</v>
      </c>
      <c r="F766" s="7" t="s">
        <v>124</v>
      </c>
      <c r="G766" s="50" t="s">
        <v>103</v>
      </c>
      <c r="H766" s="50" t="s">
        <v>308</v>
      </c>
      <c r="I766" s="50">
        <v>1</v>
      </c>
      <c r="J766" s="50">
        <v>2</v>
      </c>
      <c r="L766" s="171">
        <v>3826</v>
      </c>
      <c r="M766" s="57" t="s">
        <v>3566</v>
      </c>
      <c r="O766" s="7">
        <v>41</v>
      </c>
      <c r="P766" s="7">
        <v>11</v>
      </c>
      <c r="Q766" s="7">
        <v>11</v>
      </c>
      <c r="R766" s="7">
        <v>19</v>
      </c>
      <c r="S766" s="7">
        <v>59</v>
      </c>
      <c r="T766" s="7">
        <v>79</v>
      </c>
      <c r="U766" s="7">
        <v>33</v>
      </c>
      <c r="BG766" s="6">
        <f t="shared" si="189"/>
        <v>0</v>
      </c>
      <c r="BH766" s="6">
        <f t="shared" si="190"/>
        <v>0</v>
      </c>
      <c r="BI766" s="6">
        <f t="shared" si="191"/>
        <v>0</v>
      </c>
      <c r="BJ766" s="6">
        <f t="shared" si="192"/>
        <v>0</v>
      </c>
      <c r="BK766" s="6">
        <f t="shared" si="193"/>
        <v>1</v>
      </c>
      <c r="BL766" s="6">
        <f t="shared" si="194"/>
        <v>1</v>
      </c>
      <c r="BM766" s="6">
        <f t="shared" si="195"/>
        <v>0</v>
      </c>
      <c r="BN766" s="6">
        <f t="shared" si="196"/>
        <v>0</v>
      </c>
      <c r="BO766" s="6">
        <f t="shared" si="197"/>
        <v>1</v>
      </c>
      <c r="BP766" s="6">
        <f t="shared" si="198"/>
        <v>5</v>
      </c>
      <c r="BQ766" s="6">
        <f t="shared" si="202"/>
        <v>1</v>
      </c>
      <c r="BR766" s="6">
        <f t="shared" si="203"/>
        <v>4</v>
      </c>
      <c r="BS766" s="6">
        <f t="shared" si="204"/>
        <v>1</v>
      </c>
      <c r="BT766" s="6">
        <f t="shared" si="205"/>
        <v>13</v>
      </c>
    </row>
    <row r="767" spans="1:72" hidden="1" x14ac:dyDescent="0.2">
      <c r="A767" s="46">
        <v>1842</v>
      </c>
      <c r="B767" s="46">
        <f t="shared" si="199"/>
        <v>6</v>
      </c>
      <c r="C767" s="46">
        <f t="shared" si="200"/>
        <v>16</v>
      </c>
      <c r="D767" s="46">
        <f t="shared" si="201"/>
        <v>4</v>
      </c>
      <c r="E767" s="85">
        <v>19830</v>
      </c>
      <c r="F767" s="7" t="s">
        <v>967</v>
      </c>
      <c r="G767" s="50" t="s">
        <v>103</v>
      </c>
      <c r="H767" s="50" t="s">
        <v>307</v>
      </c>
      <c r="I767" s="50">
        <v>0</v>
      </c>
      <c r="J767" s="50">
        <v>0</v>
      </c>
      <c r="L767" s="171">
        <v>6362</v>
      </c>
      <c r="O767" s="7">
        <v>42</v>
      </c>
      <c r="P767" s="7">
        <v>11</v>
      </c>
      <c r="Q767" s="7">
        <v>12</v>
      </c>
      <c r="R767" s="7">
        <v>19</v>
      </c>
      <c r="S767" s="7">
        <v>59</v>
      </c>
      <c r="T767" s="7">
        <v>79</v>
      </c>
      <c r="U767" s="7">
        <v>34</v>
      </c>
      <c r="BG767" s="6">
        <f t="shared" si="189"/>
        <v>0</v>
      </c>
      <c r="BH767" s="6">
        <f t="shared" si="190"/>
        <v>0</v>
      </c>
      <c r="BI767" s="6">
        <f t="shared" si="191"/>
        <v>1</v>
      </c>
      <c r="BJ767" s="6">
        <f t="shared" si="192"/>
        <v>1</v>
      </c>
      <c r="BK767" s="6">
        <f t="shared" si="193"/>
        <v>0</v>
      </c>
      <c r="BL767" s="6">
        <f t="shared" si="194"/>
        <v>0</v>
      </c>
      <c r="BM767" s="6">
        <f t="shared" si="195"/>
        <v>1</v>
      </c>
      <c r="BN767" s="6">
        <f t="shared" si="196"/>
        <v>1</v>
      </c>
      <c r="BO767" s="6">
        <f t="shared" si="197"/>
        <v>1</v>
      </c>
      <c r="BP767" s="6">
        <f t="shared" si="198"/>
        <v>6</v>
      </c>
      <c r="BQ767" s="6">
        <f t="shared" si="202"/>
        <v>0</v>
      </c>
      <c r="BR767" s="6">
        <f t="shared" si="203"/>
        <v>0</v>
      </c>
      <c r="BS767" s="6">
        <f t="shared" si="204"/>
        <v>0</v>
      </c>
      <c r="BT767" s="6">
        <f t="shared" si="205"/>
        <v>0</v>
      </c>
    </row>
    <row r="768" spans="1:72" hidden="1" x14ac:dyDescent="0.2">
      <c r="A768" s="46">
        <v>1843</v>
      </c>
      <c r="B768" s="46">
        <f t="shared" si="199"/>
        <v>7</v>
      </c>
      <c r="C768" s="46">
        <f t="shared" si="200"/>
        <v>17</v>
      </c>
      <c r="D768" s="46">
        <f t="shared" si="201"/>
        <v>4</v>
      </c>
      <c r="E768" s="85">
        <v>19831</v>
      </c>
      <c r="F768" s="7" t="s">
        <v>2070</v>
      </c>
      <c r="G768" s="50" t="s">
        <v>310</v>
      </c>
      <c r="H768" s="50" t="s">
        <v>307</v>
      </c>
      <c r="I768" s="50">
        <v>1</v>
      </c>
      <c r="J768" s="50">
        <v>1</v>
      </c>
      <c r="L768" s="171">
        <v>4411</v>
      </c>
      <c r="M768" s="57" t="s">
        <v>3653</v>
      </c>
      <c r="O768" s="7">
        <v>43</v>
      </c>
      <c r="P768" s="7">
        <v>11</v>
      </c>
      <c r="Q768" s="7">
        <v>13</v>
      </c>
      <c r="R768" s="7">
        <v>19</v>
      </c>
      <c r="S768" s="7">
        <v>60</v>
      </c>
      <c r="T768" s="7">
        <v>80</v>
      </c>
      <c r="U768" s="7">
        <v>35</v>
      </c>
      <c r="BG768" s="6">
        <f t="shared" si="189"/>
        <v>0</v>
      </c>
      <c r="BH768" s="6">
        <f t="shared" si="190"/>
        <v>0</v>
      </c>
      <c r="BI768" s="6">
        <f t="shared" si="191"/>
        <v>1</v>
      </c>
      <c r="BJ768" s="6">
        <f t="shared" si="192"/>
        <v>2</v>
      </c>
      <c r="BK768" s="6">
        <f t="shared" si="193"/>
        <v>0</v>
      </c>
      <c r="BL768" s="6">
        <f t="shared" si="194"/>
        <v>0</v>
      </c>
      <c r="BM768" s="6">
        <f t="shared" si="195"/>
        <v>1</v>
      </c>
      <c r="BN768" s="6">
        <f t="shared" si="196"/>
        <v>2</v>
      </c>
      <c r="BO768" s="6">
        <f t="shared" si="197"/>
        <v>1</v>
      </c>
      <c r="BP768" s="6">
        <f t="shared" si="198"/>
        <v>7</v>
      </c>
      <c r="BQ768" s="6">
        <f t="shared" si="202"/>
        <v>1</v>
      </c>
      <c r="BR768" s="6">
        <f t="shared" si="203"/>
        <v>1</v>
      </c>
      <c r="BS768" s="6">
        <f t="shared" si="204"/>
        <v>1</v>
      </c>
      <c r="BT768" s="6">
        <f t="shared" si="205"/>
        <v>1</v>
      </c>
    </row>
    <row r="769" spans="1:72" hidden="1" x14ac:dyDescent="0.2">
      <c r="A769" s="46">
        <v>1844</v>
      </c>
      <c r="B769" s="46">
        <f t="shared" si="199"/>
        <v>2</v>
      </c>
      <c r="C769" s="46">
        <f t="shared" si="200"/>
        <v>19</v>
      </c>
      <c r="D769" s="46">
        <f t="shared" si="201"/>
        <v>4</v>
      </c>
      <c r="E769" s="85">
        <v>19833</v>
      </c>
      <c r="F769" s="7" t="s">
        <v>1290</v>
      </c>
      <c r="G769" s="50" t="s">
        <v>310</v>
      </c>
      <c r="H769" s="50" t="s">
        <v>308</v>
      </c>
      <c r="I769" s="50">
        <v>0</v>
      </c>
      <c r="J769" s="50">
        <v>2</v>
      </c>
      <c r="L769" s="171">
        <v>5378</v>
      </c>
      <c r="O769" s="7">
        <v>44</v>
      </c>
      <c r="P769" s="7">
        <v>11</v>
      </c>
      <c r="Q769" s="7">
        <v>13</v>
      </c>
      <c r="R769" s="7">
        <v>20</v>
      </c>
      <c r="S769" s="7">
        <v>60</v>
      </c>
      <c r="T769" s="7">
        <v>82</v>
      </c>
      <c r="U769" s="7">
        <v>35</v>
      </c>
      <c r="BG769" s="6">
        <f t="shared" si="189"/>
        <v>0</v>
      </c>
      <c r="BH769" s="6">
        <f t="shared" si="190"/>
        <v>0</v>
      </c>
      <c r="BI769" s="6">
        <f t="shared" si="191"/>
        <v>0</v>
      </c>
      <c r="BJ769" s="6">
        <f t="shared" si="192"/>
        <v>0</v>
      </c>
      <c r="BK769" s="6">
        <f t="shared" si="193"/>
        <v>1</v>
      </c>
      <c r="BL769" s="6">
        <f t="shared" si="194"/>
        <v>1</v>
      </c>
      <c r="BM769" s="6">
        <f t="shared" si="195"/>
        <v>0</v>
      </c>
      <c r="BN769" s="6">
        <f t="shared" si="196"/>
        <v>0</v>
      </c>
      <c r="BO769" s="6">
        <f t="shared" si="197"/>
        <v>1</v>
      </c>
      <c r="BP769" s="6">
        <f t="shared" si="198"/>
        <v>8</v>
      </c>
      <c r="BQ769" s="6">
        <f t="shared" si="202"/>
        <v>0</v>
      </c>
      <c r="BR769" s="6">
        <f t="shared" si="203"/>
        <v>0</v>
      </c>
      <c r="BS769" s="6">
        <f t="shared" si="204"/>
        <v>1</v>
      </c>
      <c r="BT769" s="6">
        <f t="shared" si="205"/>
        <v>2</v>
      </c>
    </row>
    <row r="770" spans="1:72" hidden="1" x14ac:dyDescent="0.2">
      <c r="A770" s="46">
        <v>1845</v>
      </c>
      <c r="B770" s="46">
        <f t="shared" si="199"/>
        <v>7</v>
      </c>
      <c r="C770" s="46">
        <f t="shared" si="200"/>
        <v>24</v>
      </c>
      <c r="D770" s="46">
        <f t="shared" si="201"/>
        <v>4</v>
      </c>
      <c r="E770" s="85">
        <v>19838</v>
      </c>
      <c r="F770" s="57" t="s">
        <v>691</v>
      </c>
      <c r="G770" s="50" t="s">
        <v>103</v>
      </c>
      <c r="H770" s="50" t="s">
        <v>308</v>
      </c>
      <c r="I770" s="50">
        <v>1</v>
      </c>
      <c r="J770" s="50">
        <v>2</v>
      </c>
      <c r="L770" s="171">
        <v>4252</v>
      </c>
      <c r="M770" s="57" t="s">
        <v>838</v>
      </c>
      <c r="O770" s="7">
        <v>45</v>
      </c>
      <c r="P770" s="7">
        <v>11</v>
      </c>
      <c r="Q770" s="7">
        <v>13</v>
      </c>
      <c r="R770" s="7">
        <v>21</v>
      </c>
      <c r="S770" s="7">
        <v>61</v>
      </c>
      <c r="T770" s="7">
        <v>84</v>
      </c>
      <c r="U770" s="7">
        <v>35</v>
      </c>
      <c r="BG770" s="6">
        <f t="shared" ref="BG770:BG833" si="206">IF(H770="W",1,0)</f>
        <v>0</v>
      </c>
      <c r="BH770" s="6">
        <f t="shared" ref="BH770:BH833" si="207">IF(H770="W",BH769+1,0)</f>
        <v>0</v>
      </c>
      <c r="BI770" s="6">
        <f t="shared" ref="BI770:BI833" si="208">IF(H770="D",1,0)</f>
        <v>0</v>
      </c>
      <c r="BJ770" s="6">
        <f t="shared" ref="BJ770:BJ833" si="209">IF(H770="D",BJ769+1,0)</f>
        <v>0</v>
      </c>
      <c r="BK770" s="6">
        <f t="shared" ref="BK770:BK833" si="210">IF(H770="L",1,0)</f>
        <v>1</v>
      </c>
      <c r="BL770" s="6">
        <f t="shared" ref="BL770:BL833" si="211">IF(H770="L",BL769+1,0)</f>
        <v>2</v>
      </c>
      <c r="BM770" s="6">
        <f t="shared" ref="BM770:BM833" si="212">IF(OR(H770="W",H770="D"),1,0)</f>
        <v>0</v>
      </c>
      <c r="BN770" s="6">
        <f t="shared" ref="BN770:BN833" si="213">IF(OR(H770="W",H770="D"),BN769+1,0)</f>
        <v>0</v>
      </c>
      <c r="BO770" s="6">
        <f t="shared" ref="BO770:BO833" si="214">IF(OR(H770="L",H770="D"),1,0)</f>
        <v>1</v>
      </c>
      <c r="BP770" s="6">
        <f t="shared" ref="BP770:BP833" si="215">IF(OR(H770="L",H770="D"),BP769+1,0)</f>
        <v>9</v>
      </c>
      <c r="BQ770" s="6">
        <f t="shared" si="202"/>
        <v>1</v>
      </c>
      <c r="BR770" s="6">
        <f t="shared" si="203"/>
        <v>1</v>
      </c>
      <c r="BS770" s="6">
        <f t="shared" si="204"/>
        <v>1</v>
      </c>
      <c r="BT770" s="6">
        <f t="shared" si="205"/>
        <v>3</v>
      </c>
    </row>
    <row r="771" spans="1:72" hidden="1" x14ac:dyDescent="0.2">
      <c r="A771" s="46">
        <v>1846</v>
      </c>
      <c r="B771" s="46">
        <f t="shared" ref="B771:B834" si="216">WEEKDAY(E771)</f>
        <v>3</v>
      </c>
      <c r="C771" s="46">
        <f t="shared" ref="C771:C834" si="217">DAY(E771)</f>
        <v>27</v>
      </c>
      <c r="D771" s="46">
        <f t="shared" ref="D771:D834" si="218">MONTH(E771)</f>
        <v>4</v>
      </c>
      <c r="E771" s="85">
        <v>19841</v>
      </c>
      <c r="F771" s="7" t="s">
        <v>583</v>
      </c>
      <c r="G771" s="50" t="s">
        <v>310</v>
      </c>
      <c r="H771" s="50" t="s">
        <v>306</v>
      </c>
      <c r="I771" s="50">
        <v>3</v>
      </c>
      <c r="J771" s="50">
        <v>2</v>
      </c>
      <c r="L771" s="171">
        <v>3792</v>
      </c>
      <c r="M771" s="57" t="s">
        <v>3323</v>
      </c>
      <c r="N771" s="46">
        <v>22</v>
      </c>
      <c r="O771" s="5">
        <v>46</v>
      </c>
      <c r="P771" s="5">
        <v>12</v>
      </c>
      <c r="Q771" s="5">
        <v>13</v>
      </c>
      <c r="R771" s="5">
        <v>21</v>
      </c>
      <c r="S771" s="5">
        <v>64</v>
      </c>
      <c r="T771" s="5">
        <v>86</v>
      </c>
      <c r="U771" s="5">
        <v>37</v>
      </c>
      <c r="BG771" s="6">
        <f t="shared" si="206"/>
        <v>1</v>
      </c>
      <c r="BH771" s="6">
        <f t="shared" si="207"/>
        <v>1</v>
      </c>
      <c r="BI771" s="6">
        <f t="shared" si="208"/>
        <v>0</v>
      </c>
      <c r="BJ771" s="6">
        <f t="shared" si="209"/>
        <v>0</v>
      </c>
      <c r="BK771" s="6">
        <f t="shared" si="210"/>
        <v>0</v>
      </c>
      <c r="BL771" s="6">
        <f t="shared" si="211"/>
        <v>0</v>
      </c>
      <c r="BM771" s="6">
        <f t="shared" si="212"/>
        <v>1</v>
      </c>
      <c r="BN771" s="6">
        <f t="shared" si="213"/>
        <v>1</v>
      </c>
      <c r="BO771" s="6">
        <f t="shared" si="214"/>
        <v>0</v>
      </c>
      <c r="BP771" s="6">
        <f t="shared" si="215"/>
        <v>0</v>
      </c>
      <c r="BQ771" s="6">
        <f t="shared" ref="BQ771:BQ834" si="219">IF(I771&gt;0,1,0)</f>
        <v>1</v>
      </c>
      <c r="BR771" s="6">
        <f t="shared" ref="BR771:BR834" si="220">IF(I771&gt;0,BR770+1,0)</f>
        <v>2</v>
      </c>
      <c r="BS771" s="6">
        <f t="shared" si="204"/>
        <v>1</v>
      </c>
      <c r="BT771" s="6">
        <f t="shared" si="205"/>
        <v>4</v>
      </c>
    </row>
    <row r="772" spans="1:72" hidden="1" x14ac:dyDescent="0.2">
      <c r="A772" s="46">
        <v>1901</v>
      </c>
      <c r="B772" s="46">
        <f t="shared" si="216"/>
        <v>7</v>
      </c>
      <c r="C772" s="46">
        <f t="shared" si="217"/>
        <v>21</v>
      </c>
      <c r="D772" s="46">
        <f t="shared" si="218"/>
        <v>8</v>
      </c>
      <c r="E772" s="85">
        <v>19957</v>
      </c>
      <c r="F772" s="7" t="s">
        <v>2385</v>
      </c>
      <c r="G772" s="50" t="s">
        <v>310</v>
      </c>
      <c r="H772" s="50" t="s">
        <v>306</v>
      </c>
      <c r="I772" s="50">
        <v>6</v>
      </c>
      <c r="J772" s="50">
        <v>2</v>
      </c>
      <c r="L772" s="171">
        <v>11695</v>
      </c>
      <c r="M772" s="57" t="s">
        <v>3324</v>
      </c>
      <c r="O772" s="7">
        <v>1</v>
      </c>
      <c r="P772" s="7">
        <v>1</v>
      </c>
      <c r="Q772" s="7">
        <v>0</v>
      </c>
      <c r="R772" s="7">
        <v>0</v>
      </c>
      <c r="S772" s="7">
        <v>6</v>
      </c>
      <c r="T772" s="7">
        <v>2</v>
      </c>
      <c r="U772" s="7">
        <v>2</v>
      </c>
      <c r="BG772" s="6">
        <f t="shared" si="206"/>
        <v>1</v>
      </c>
      <c r="BH772" s="6">
        <f t="shared" si="207"/>
        <v>2</v>
      </c>
      <c r="BI772" s="6">
        <f t="shared" si="208"/>
        <v>0</v>
      </c>
      <c r="BJ772" s="6">
        <f t="shared" si="209"/>
        <v>0</v>
      </c>
      <c r="BK772" s="6">
        <f t="shared" si="210"/>
        <v>0</v>
      </c>
      <c r="BL772" s="6">
        <f t="shared" si="211"/>
        <v>0</v>
      </c>
      <c r="BM772" s="6">
        <f t="shared" si="212"/>
        <v>1</v>
      </c>
      <c r="BN772" s="6">
        <f t="shared" si="213"/>
        <v>2</v>
      </c>
      <c r="BO772" s="6">
        <f t="shared" si="214"/>
        <v>0</v>
      </c>
      <c r="BP772" s="6">
        <f t="shared" si="215"/>
        <v>0</v>
      </c>
      <c r="BQ772" s="6">
        <f t="shared" si="219"/>
        <v>1</v>
      </c>
      <c r="BR772" s="6">
        <f t="shared" si="220"/>
        <v>3</v>
      </c>
      <c r="BS772" s="6">
        <f t="shared" si="204"/>
        <v>1</v>
      </c>
      <c r="BT772" s="6">
        <f t="shared" si="205"/>
        <v>5</v>
      </c>
    </row>
    <row r="773" spans="1:72" hidden="1" x14ac:dyDescent="0.2">
      <c r="A773" s="46">
        <v>1902</v>
      </c>
      <c r="B773" s="46">
        <f t="shared" si="216"/>
        <v>2</v>
      </c>
      <c r="C773" s="46">
        <f t="shared" si="217"/>
        <v>23</v>
      </c>
      <c r="D773" s="46">
        <f t="shared" si="218"/>
        <v>8</v>
      </c>
      <c r="E773" s="85">
        <v>19959</v>
      </c>
      <c r="F773" s="7" t="s">
        <v>1113</v>
      </c>
      <c r="G773" s="50" t="s">
        <v>103</v>
      </c>
      <c r="H773" s="50" t="s">
        <v>306</v>
      </c>
      <c r="I773" s="50">
        <v>1</v>
      </c>
      <c r="J773" s="50">
        <v>0</v>
      </c>
      <c r="L773" s="171">
        <v>10156</v>
      </c>
      <c r="M773" s="57" t="s">
        <v>1179</v>
      </c>
      <c r="O773" s="7">
        <v>2</v>
      </c>
      <c r="P773" s="7">
        <v>2</v>
      </c>
      <c r="Q773" s="7">
        <v>0</v>
      </c>
      <c r="R773" s="7">
        <v>0</v>
      </c>
      <c r="S773" s="7">
        <v>7</v>
      </c>
      <c r="T773" s="7">
        <v>2</v>
      </c>
      <c r="U773" s="7">
        <v>4</v>
      </c>
      <c r="BG773" s="6">
        <f t="shared" si="206"/>
        <v>1</v>
      </c>
      <c r="BH773" s="6">
        <f t="shared" si="207"/>
        <v>3</v>
      </c>
      <c r="BI773" s="6">
        <f t="shared" si="208"/>
        <v>0</v>
      </c>
      <c r="BJ773" s="6">
        <f t="shared" si="209"/>
        <v>0</v>
      </c>
      <c r="BK773" s="6">
        <f t="shared" si="210"/>
        <v>0</v>
      </c>
      <c r="BL773" s="6">
        <f t="shared" si="211"/>
        <v>0</v>
      </c>
      <c r="BM773" s="6">
        <f t="shared" si="212"/>
        <v>1</v>
      </c>
      <c r="BN773" s="6">
        <f t="shared" si="213"/>
        <v>3</v>
      </c>
      <c r="BO773" s="6">
        <f t="shared" si="214"/>
        <v>0</v>
      </c>
      <c r="BP773" s="6">
        <f t="shared" si="215"/>
        <v>0</v>
      </c>
      <c r="BQ773" s="6">
        <f t="shared" si="219"/>
        <v>1</v>
      </c>
      <c r="BR773" s="6">
        <f t="shared" si="220"/>
        <v>4</v>
      </c>
      <c r="BS773" s="6">
        <f t="shared" si="204"/>
        <v>0</v>
      </c>
      <c r="BT773" s="6">
        <f t="shared" si="205"/>
        <v>0</v>
      </c>
    </row>
    <row r="774" spans="1:72" hidden="1" x14ac:dyDescent="0.2">
      <c r="A774" s="46">
        <v>1903</v>
      </c>
      <c r="B774" s="46">
        <f t="shared" si="216"/>
        <v>7</v>
      </c>
      <c r="C774" s="46">
        <f t="shared" si="217"/>
        <v>28</v>
      </c>
      <c r="D774" s="46">
        <f t="shared" si="218"/>
        <v>8</v>
      </c>
      <c r="E774" s="85">
        <v>19964</v>
      </c>
      <c r="F774" s="7" t="s">
        <v>441</v>
      </c>
      <c r="G774" s="50" t="s">
        <v>103</v>
      </c>
      <c r="H774" s="50" t="s">
        <v>308</v>
      </c>
      <c r="I774" s="50">
        <v>2</v>
      </c>
      <c r="J774" s="50">
        <v>3</v>
      </c>
      <c r="L774" s="171">
        <v>12911</v>
      </c>
      <c r="M774" s="57" t="s">
        <v>1180</v>
      </c>
      <c r="O774" s="7">
        <v>3</v>
      </c>
      <c r="P774" s="7">
        <v>2</v>
      </c>
      <c r="Q774" s="7">
        <v>0</v>
      </c>
      <c r="R774" s="7">
        <v>1</v>
      </c>
      <c r="S774" s="7">
        <v>9</v>
      </c>
      <c r="T774" s="7">
        <v>5</v>
      </c>
      <c r="U774" s="7">
        <v>4</v>
      </c>
      <c r="BG774" s="6">
        <f t="shared" si="206"/>
        <v>0</v>
      </c>
      <c r="BH774" s="6">
        <f t="shared" si="207"/>
        <v>0</v>
      </c>
      <c r="BI774" s="6">
        <f t="shared" si="208"/>
        <v>0</v>
      </c>
      <c r="BJ774" s="6">
        <f t="shared" si="209"/>
        <v>0</v>
      </c>
      <c r="BK774" s="6">
        <f t="shared" si="210"/>
        <v>1</v>
      </c>
      <c r="BL774" s="6">
        <f t="shared" si="211"/>
        <v>1</v>
      </c>
      <c r="BM774" s="6">
        <f t="shared" si="212"/>
        <v>0</v>
      </c>
      <c r="BN774" s="6">
        <f t="shared" si="213"/>
        <v>0</v>
      </c>
      <c r="BO774" s="6">
        <f t="shared" si="214"/>
        <v>1</v>
      </c>
      <c r="BP774" s="6">
        <f t="shared" si="215"/>
        <v>1</v>
      </c>
      <c r="BQ774" s="6">
        <f t="shared" si="219"/>
        <v>1</v>
      </c>
      <c r="BR774" s="6">
        <f t="shared" si="220"/>
        <v>5</v>
      </c>
      <c r="BS774" s="6">
        <f t="shared" si="204"/>
        <v>1</v>
      </c>
      <c r="BT774" s="6">
        <f t="shared" si="205"/>
        <v>1</v>
      </c>
    </row>
    <row r="775" spans="1:72" hidden="1" x14ac:dyDescent="0.2">
      <c r="A775" s="46">
        <v>1904</v>
      </c>
      <c r="B775" s="46">
        <f t="shared" si="216"/>
        <v>2</v>
      </c>
      <c r="C775" s="46">
        <f t="shared" si="217"/>
        <v>30</v>
      </c>
      <c r="D775" s="46">
        <f t="shared" si="218"/>
        <v>8</v>
      </c>
      <c r="E775" s="85">
        <v>19966</v>
      </c>
      <c r="F775" s="7" t="s">
        <v>689</v>
      </c>
      <c r="G775" s="50" t="s">
        <v>310</v>
      </c>
      <c r="H775" s="50" t="s">
        <v>308</v>
      </c>
      <c r="I775" s="50">
        <v>0</v>
      </c>
      <c r="J775" s="50">
        <v>1</v>
      </c>
      <c r="L775" s="171">
        <v>8103</v>
      </c>
      <c r="O775" s="7">
        <v>4</v>
      </c>
      <c r="P775" s="7">
        <v>2</v>
      </c>
      <c r="Q775" s="7">
        <v>0</v>
      </c>
      <c r="R775" s="7">
        <v>2</v>
      </c>
      <c r="S775" s="7">
        <v>9</v>
      </c>
      <c r="T775" s="7">
        <v>6</v>
      </c>
      <c r="U775" s="7">
        <v>4</v>
      </c>
      <c r="BG775" s="6">
        <f t="shared" si="206"/>
        <v>0</v>
      </c>
      <c r="BH775" s="6">
        <f t="shared" si="207"/>
        <v>0</v>
      </c>
      <c r="BI775" s="6">
        <f t="shared" si="208"/>
        <v>0</v>
      </c>
      <c r="BJ775" s="6">
        <f t="shared" si="209"/>
        <v>0</v>
      </c>
      <c r="BK775" s="6">
        <f t="shared" si="210"/>
        <v>1</v>
      </c>
      <c r="BL775" s="6">
        <f t="shared" si="211"/>
        <v>2</v>
      </c>
      <c r="BM775" s="6">
        <f t="shared" si="212"/>
        <v>0</v>
      </c>
      <c r="BN775" s="6">
        <f t="shared" si="213"/>
        <v>0</v>
      </c>
      <c r="BO775" s="6">
        <f t="shared" si="214"/>
        <v>1</v>
      </c>
      <c r="BP775" s="6">
        <f t="shared" si="215"/>
        <v>2</v>
      </c>
      <c r="BQ775" s="6">
        <f t="shared" si="219"/>
        <v>0</v>
      </c>
      <c r="BR775" s="6">
        <f t="shared" si="220"/>
        <v>0</v>
      </c>
      <c r="BS775" s="6">
        <f t="shared" si="204"/>
        <v>1</v>
      </c>
      <c r="BT775" s="6">
        <f t="shared" si="205"/>
        <v>2</v>
      </c>
    </row>
    <row r="776" spans="1:72" hidden="1" x14ac:dyDescent="0.2">
      <c r="A776" s="46">
        <v>1905</v>
      </c>
      <c r="B776" s="46">
        <f t="shared" si="216"/>
        <v>7</v>
      </c>
      <c r="C776" s="46">
        <f t="shared" si="217"/>
        <v>4</v>
      </c>
      <c r="D776" s="46">
        <f t="shared" si="218"/>
        <v>9</v>
      </c>
      <c r="E776" s="85">
        <v>19971</v>
      </c>
      <c r="F776" s="7" t="s">
        <v>1221</v>
      </c>
      <c r="G776" s="50" t="s">
        <v>310</v>
      </c>
      <c r="H776" s="50" t="s">
        <v>308</v>
      </c>
      <c r="I776" s="50">
        <v>0</v>
      </c>
      <c r="J776" s="50">
        <v>1</v>
      </c>
      <c r="L776" s="171">
        <v>11446</v>
      </c>
      <c r="O776" s="7">
        <v>5</v>
      </c>
      <c r="P776" s="7">
        <v>2</v>
      </c>
      <c r="Q776" s="7">
        <v>0</v>
      </c>
      <c r="R776" s="7">
        <v>3</v>
      </c>
      <c r="S776" s="7">
        <v>9</v>
      </c>
      <c r="T776" s="7">
        <v>7</v>
      </c>
      <c r="U776" s="7">
        <v>4</v>
      </c>
      <c r="BG776" s="6">
        <f t="shared" si="206"/>
        <v>0</v>
      </c>
      <c r="BH776" s="6">
        <f t="shared" si="207"/>
        <v>0</v>
      </c>
      <c r="BI776" s="6">
        <f t="shared" si="208"/>
        <v>0</v>
      </c>
      <c r="BJ776" s="6">
        <f t="shared" si="209"/>
        <v>0</v>
      </c>
      <c r="BK776" s="6">
        <f t="shared" si="210"/>
        <v>1</v>
      </c>
      <c r="BL776" s="6">
        <f t="shared" si="211"/>
        <v>3</v>
      </c>
      <c r="BM776" s="6">
        <f t="shared" si="212"/>
        <v>0</v>
      </c>
      <c r="BN776" s="6">
        <f t="shared" si="213"/>
        <v>0</v>
      </c>
      <c r="BO776" s="6">
        <f t="shared" si="214"/>
        <v>1</v>
      </c>
      <c r="BP776" s="6">
        <f t="shared" si="215"/>
        <v>3</v>
      </c>
      <c r="BQ776" s="6">
        <f t="shared" si="219"/>
        <v>0</v>
      </c>
      <c r="BR776" s="6">
        <f t="shared" si="220"/>
        <v>0</v>
      </c>
      <c r="BS776" s="6">
        <f t="shared" si="204"/>
        <v>1</v>
      </c>
      <c r="BT776" s="6">
        <f t="shared" si="205"/>
        <v>3</v>
      </c>
    </row>
    <row r="777" spans="1:72" hidden="1" x14ac:dyDescent="0.2">
      <c r="A777" s="46">
        <v>1906</v>
      </c>
      <c r="B777" s="46">
        <f t="shared" si="216"/>
        <v>2</v>
      </c>
      <c r="C777" s="46">
        <f t="shared" si="217"/>
        <v>6</v>
      </c>
      <c r="D777" s="46">
        <f t="shared" si="218"/>
        <v>9</v>
      </c>
      <c r="E777" s="85">
        <v>19973</v>
      </c>
      <c r="F777" s="7" t="s">
        <v>3575</v>
      </c>
      <c r="G777" s="50" t="s">
        <v>103</v>
      </c>
      <c r="H777" s="50" t="s">
        <v>307</v>
      </c>
      <c r="I777" s="50">
        <v>0</v>
      </c>
      <c r="J777" s="50">
        <v>0</v>
      </c>
      <c r="L777" s="171">
        <v>5940</v>
      </c>
      <c r="O777" s="7">
        <v>6</v>
      </c>
      <c r="P777" s="7">
        <v>2</v>
      </c>
      <c r="Q777" s="7">
        <v>1</v>
      </c>
      <c r="R777" s="7">
        <v>3</v>
      </c>
      <c r="S777" s="7">
        <v>9</v>
      </c>
      <c r="T777" s="7">
        <v>7</v>
      </c>
      <c r="U777" s="7">
        <v>5</v>
      </c>
      <c r="BG777" s="6">
        <f t="shared" si="206"/>
        <v>0</v>
      </c>
      <c r="BH777" s="6">
        <f t="shared" si="207"/>
        <v>0</v>
      </c>
      <c r="BI777" s="6">
        <f t="shared" si="208"/>
        <v>1</v>
      </c>
      <c r="BJ777" s="6">
        <f t="shared" si="209"/>
        <v>1</v>
      </c>
      <c r="BK777" s="6">
        <f t="shared" si="210"/>
        <v>0</v>
      </c>
      <c r="BL777" s="6">
        <f t="shared" si="211"/>
        <v>0</v>
      </c>
      <c r="BM777" s="6">
        <f t="shared" si="212"/>
        <v>1</v>
      </c>
      <c r="BN777" s="6">
        <f t="shared" si="213"/>
        <v>1</v>
      </c>
      <c r="BO777" s="6">
        <f t="shared" si="214"/>
        <v>1</v>
      </c>
      <c r="BP777" s="6">
        <f t="shared" si="215"/>
        <v>4</v>
      </c>
      <c r="BQ777" s="6">
        <f t="shared" si="219"/>
        <v>0</v>
      </c>
      <c r="BR777" s="6">
        <f t="shared" si="220"/>
        <v>0</v>
      </c>
      <c r="BS777" s="6">
        <f t="shared" si="204"/>
        <v>0</v>
      </c>
      <c r="BT777" s="6">
        <f t="shared" si="205"/>
        <v>0</v>
      </c>
    </row>
    <row r="778" spans="1:72" hidden="1" x14ac:dyDescent="0.2">
      <c r="A778" s="46">
        <v>1907</v>
      </c>
      <c r="B778" s="46">
        <f t="shared" si="216"/>
        <v>7</v>
      </c>
      <c r="C778" s="46">
        <f t="shared" si="217"/>
        <v>11</v>
      </c>
      <c r="D778" s="46">
        <f t="shared" si="218"/>
        <v>9</v>
      </c>
      <c r="E778" s="85">
        <v>19978</v>
      </c>
      <c r="F778" s="7" t="s">
        <v>1699</v>
      </c>
      <c r="G778" s="50" t="s">
        <v>103</v>
      </c>
      <c r="H778" s="50" t="s">
        <v>308</v>
      </c>
      <c r="I778" s="50">
        <v>0</v>
      </c>
      <c r="J778" s="50">
        <v>1</v>
      </c>
      <c r="L778" s="171">
        <v>9285</v>
      </c>
      <c r="O778" s="7">
        <v>7</v>
      </c>
      <c r="P778" s="7">
        <v>2</v>
      </c>
      <c r="Q778" s="7">
        <v>1</v>
      </c>
      <c r="R778" s="7">
        <v>4</v>
      </c>
      <c r="S778" s="7">
        <v>9</v>
      </c>
      <c r="T778" s="7">
        <v>8</v>
      </c>
      <c r="U778" s="7">
        <v>5</v>
      </c>
      <c r="BG778" s="6">
        <f t="shared" si="206"/>
        <v>0</v>
      </c>
      <c r="BH778" s="6">
        <f t="shared" si="207"/>
        <v>0</v>
      </c>
      <c r="BI778" s="6">
        <f t="shared" si="208"/>
        <v>0</v>
      </c>
      <c r="BJ778" s="6">
        <f t="shared" si="209"/>
        <v>0</v>
      </c>
      <c r="BK778" s="6">
        <f t="shared" si="210"/>
        <v>1</v>
      </c>
      <c r="BL778" s="6">
        <f t="shared" si="211"/>
        <v>1</v>
      </c>
      <c r="BM778" s="6">
        <f t="shared" si="212"/>
        <v>0</v>
      </c>
      <c r="BN778" s="6">
        <f t="shared" si="213"/>
        <v>0</v>
      </c>
      <c r="BO778" s="6">
        <f t="shared" si="214"/>
        <v>1</v>
      </c>
      <c r="BP778" s="6">
        <f t="shared" si="215"/>
        <v>5</v>
      </c>
      <c r="BQ778" s="6">
        <f t="shared" si="219"/>
        <v>0</v>
      </c>
      <c r="BR778" s="6">
        <f t="shared" si="220"/>
        <v>0</v>
      </c>
      <c r="BS778" s="6">
        <f t="shared" si="204"/>
        <v>1</v>
      </c>
      <c r="BT778" s="6">
        <f t="shared" si="205"/>
        <v>1</v>
      </c>
    </row>
    <row r="779" spans="1:72" hidden="1" x14ac:dyDescent="0.2">
      <c r="A779" s="46">
        <v>1908</v>
      </c>
      <c r="B779" s="46">
        <f t="shared" si="216"/>
        <v>4</v>
      </c>
      <c r="C779" s="46">
        <f t="shared" si="217"/>
        <v>15</v>
      </c>
      <c r="D779" s="46">
        <f t="shared" si="218"/>
        <v>9</v>
      </c>
      <c r="E779" s="85">
        <v>19982</v>
      </c>
      <c r="F779" s="7" t="s">
        <v>3390</v>
      </c>
      <c r="G779" s="50" t="s">
        <v>310</v>
      </c>
      <c r="H779" s="50" t="s">
        <v>308</v>
      </c>
      <c r="I779" s="50">
        <v>1</v>
      </c>
      <c r="J779" s="50">
        <v>2</v>
      </c>
      <c r="L779" s="171">
        <v>6493</v>
      </c>
      <c r="M779" s="57" t="s">
        <v>1181</v>
      </c>
      <c r="O779" s="7">
        <v>8</v>
      </c>
      <c r="P779" s="7">
        <v>2</v>
      </c>
      <c r="Q779" s="7">
        <v>1</v>
      </c>
      <c r="R779" s="7">
        <v>5</v>
      </c>
      <c r="S779" s="7">
        <v>10</v>
      </c>
      <c r="T779" s="7">
        <v>10</v>
      </c>
      <c r="U779" s="7">
        <v>5</v>
      </c>
      <c r="BG779" s="6">
        <f t="shared" si="206"/>
        <v>0</v>
      </c>
      <c r="BH779" s="6">
        <f t="shared" si="207"/>
        <v>0</v>
      </c>
      <c r="BI779" s="6">
        <f t="shared" si="208"/>
        <v>0</v>
      </c>
      <c r="BJ779" s="6">
        <f t="shared" si="209"/>
        <v>0</v>
      </c>
      <c r="BK779" s="6">
        <f t="shared" si="210"/>
        <v>1</v>
      </c>
      <c r="BL779" s="6">
        <f t="shared" si="211"/>
        <v>2</v>
      </c>
      <c r="BM779" s="6">
        <f t="shared" si="212"/>
        <v>0</v>
      </c>
      <c r="BN779" s="6">
        <f t="shared" si="213"/>
        <v>0</v>
      </c>
      <c r="BO779" s="6">
        <f t="shared" si="214"/>
        <v>1</v>
      </c>
      <c r="BP779" s="6">
        <f t="shared" si="215"/>
        <v>6</v>
      </c>
      <c r="BQ779" s="6">
        <f t="shared" si="219"/>
        <v>1</v>
      </c>
      <c r="BR779" s="6">
        <f t="shared" si="220"/>
        <v>1</v>
      </c>
      <c r="BS779" s="6">
        <f t="shared" ref="BS779:BS842" si="221">IF(J779&gt;0,1,0)</f>
        <v>1</v>
      </c>
      <c r="BT779" s="6">
        <f t="shared" ref="BT779:BT842" si="222">IF(J779&gt;0,BT778+1,0)</f>
        <v>2</v>
      </c>
    </row>
    <row r="780" spans="1:72" hidden="1" x14ac:dyDescent="0.2">
      <c r="A780" s="46">
        <v>1909</v>
      </c>
      <c r="B780" s="46">
        <f t="shared" si="216"/>
        <v>7</v>
      </c>
      <c r="C780" s="46">
        <f t="shared" si="217"/>
        <v>18</v>
      </c>
      <c r="D780" s="46">
        <f t="shared" si="218"/>
        <v>9</v>
      </c>
      <c r="E780" s="85">
        <v>19985</v>
      </c>
      <c r="F780" s="7" t="s">
        <v>3153</v>
      </c>
      <c r="G780" s="50" t="s">
        <v>310</v>
      </c>
      <c r="H780" s="50" t="s">
        <v>308</v>
      </c>
      <c r="I780" s="50">
        <v>2</v>
      </c>
      <c r="J780" s="50">
        <v>3</v>
      </c>
      <c r="L780" s="171">
        <v>8700</v>
      </c>
      <c r="M780" s="57" t="s">
        <v>1182</v>
      </c>
      <c r="O780" s="7">
        <v>9</v>
      </c>
      <c r="P780" s="7">
        <v>2</v>
      </c>
      <c r="Q780" s="7">
        <v>1</v>
      </c>
      <c r="R780" s="7">
        <v>6</v>
      </c>
      <c r="S780" s="7">
        <v>12</v>
      </c>
      <c r="T780" s="7">
        <v>13</v>
      </c>
      <c r="U780" s="7">
        <v>5</v>
      </c>
      <c r="BG780" s="6">
        <f t="shared" si="206"/>
        <v>0</v>
      </c>
      <c r="BH780" s="6">
        <f t="shared" si="207"/>
        <v>0</v>
      </c>
      <c r="BI780" s="6">
        <f t="shared" si="208"/>
        <v>0</v>
      </c>
      <c r="BJ780" s="6">
        <f t="shared" si="209"/>
        <v>0</v>
      </c>
      <c r="BK780" s="6">
        <f t="shared" si="210"/>
        <v>1</v>
      </c>
      <c r="BL780" s="6">
        <f t="shared" si="211"/>
        <v>3</v>
      </c>
      <c r="BM780" s="6">
        <f t="shared" si="212"/>
        <v>0</v>
      </c>
      <c r="BN780" s="6">
        <f t="shared" si="213"/>
        <v>0</v>
      </c>
      <c r="BO780" s="6">
        <f t="shared" si="214"/>
        <v>1</v>
      </c>
      <c r="BP780" s="6">
        <f t="shared" si="215"/>
        <v>7</v>
      </c>
      <c r="BQ780" s="6">
        <f t="shared" si="219"/>
        <v>1</v>
      </c>
      <c r="BR780" s="6">
        <f t="shared" si="220"/>
        <v>2</v>
      </c>
      <c r="BS780" s="6">
        <f t="shared" si="221"/>
        <v>1</v>
      </c>
      <c r="BT780" s="6">
        <f t="shared" si="222"/>
        <v>3</v>
      </c>
    </row>
    <row r="781" spans="1:72" hidden="1" x14ac:dyDescent="0.2">
      <c r="A781" s="46">
        <v>1910</v>
      </c>
      <c r="B781" s="46">
        <f t="shared" si="216"/>
        <v>2</v>
      </c>
      <c r="C781" s="46">
        <f t="shared" si="217"/>
        <v>20</v>
      </c>
      <c r="D781" s="46">
        <f t="shared" si="218"/>
        <v>9</v>
      </c>
      <c r="E781" s="85">
        <v>19987</v>
      </c>
      <c r="F781" s="7" t="s">
        <v>2727</v>
      </c>
      <c r="G781" s="50" t="s">
        <v>103</v>
      </c>
      <c r="H781" s="50" t="s">
        <v>307</v>
      </c>
      <c r="I781" s="50">
        <v>1</v>
      </c>
      <c r="J781" s="50">
        <v>1</v>
      </c>
      <c r="L781" s="171">
        <v>5121</v>
      </c>
      <c r="M781" s="57" t="s">
        <v>1183</v>
      </c>
      <c r="O781" s="7">
        <v>10</v>
      </c>
      <c r="P781" s="7">
        <v>2</v>
      </c>
      <c r="Q781" s="7">
        <v>2</v>
      </c>
      <c r="R781" s="7">
        <v>6</v>
      </c>
      <c r="S781" s="7">
        <v>13</v>
      </c>
      <c r="T781" s="7">
        <v>14</v>
      </c>
      <c r="U781" s="7">
        <v>6</v>
      </c>
      <c r="BG781" s="6">
        <f t="shared" si="206"/>
        <v>0</v>
      </c>
      <c r="BH781" s="6">
        <f t="shared" si="207"/>
        <v>0</v>
      </c>
      <c r="BI781" s="6">
        <f t="shared" si="208"/>
        <v>1</v>
      </c>
      <c r="BJ781" s="6">
        <f t="shared" si="209"/>
        <v>1</v>
      </c>
      <c r="BK781" s="6">
        <f t="shared" si="210"/>
        <v>0</v>
      </c>
      <c r="BL781" s="6">
        <f t="shared" si="211"/>
        <v>0</v>
      </c>
      <c r="BM781" s="6">
        <f t="shared" si="212"/>
        <v>1</v>
      </c>
      <c r="BN781" s="6">
        <f t="shared" si="213"/>
        <v>1</v>
      </c>
      <c r="BO781" s="6">
        <f t="shared" si="214"/>
        <v>1</v>
      </c>
      <c r="BP781" s="6">
        <f t="shared" si="215"/>
        <v>8</v>
      </c>
      <c r="BQ781" s="6">
        <f t="shared" si="219"/>
        <v>1</v>
      </c>
      <c r="BR781" s="6">
        <f t="shared" si="220"/>
        <v>3</v>
      </c>
      <c r="BS781" s="6">
        <f t="shared" si="221"/>
        <v>1</v>
      </c>
      <c r="BT781" s="6">
        <f t="shared" si="222"/>
        <v>4</v>
      </c>
    </row>
    <row r="782" spans="1:72" hidden="1" x14ac:dyDescent="0.2">
      <c r="A782" s="46">
        <v>1911</v>
      </c>
      <c r="B782" s="46">
        <f t="shared" si="216"/>
        <v>7</v>
      </c>
      <c r="C782" s="46">
        <f t="shared" si="217"/>
        <v>25</v>
      </c>
      <c r="D782" s="46">
        <f t="shared" si="218"/>
        <v>9</v>
      </c>
      <c r="E782" s="85">
        <v>19992</v>
      </c>
      <c r="F782" s="7" t="s">
        <v>259</v>
      </c>
      <c r="G782" s="50" t="s">
        <v>103</v>
      </c>
      <c r="H782" s="50" t="s">
        <v>306</v>
      </c>
      <c r="I782" s="50">
        <v>2</v>
      </c>
      <c r="J782" s="50">
        <v>1</v>
      </c>
      <c r="L782" s="171">
        <v>6233</v>
      </c>
      <c r="M782" s="57" t="s">
        <v>1184</v>
      </c>
      <c r="O782" s="7">
        <v>11</v>
      </c>
      <c r="P782" s="7">
        <v>3</v>
      </c>
      <c r="Q782" s="7">
        <v>2</v>
      </c>
      <c r="R782" s="7">
        <v>6</v>
      </c>
      <c r="S782" s="7">
        <v>15</v>
      </c>
      <c r="T782" s="7">
        <v>15</v>
      </c>
      <c r="U782" s="7">
        <v>8</v>
      </c>
      <c r="BG782" s="6">
        <f t="shared" si="206"/>
        <v>1</v>
      </c>
      <c r="BH782" s="6">
        <f t="shared" si="207"/>
        <v>1</v>
      </c>
      <c r="BI782" s="6">
        <f t="shared" si="208"/>
        <v>0</v>
      </c>
      <c r="BJ782" s="6">
        <f t="shared" si="209"/>
        <v>0</v>
      </c>
      <c r="BK782" s="6">
        <f t="shared" si="210"/>
        <v>0</v>
      </c>
      <c r="BL782" s="6">
        <f t="shared" si="211"/>
        <v>0</v>
      </c>
      <c r="BM782" s="6">
        <f t="shared" si="212"/>
        <v>1</v>
      </c>
      <c r="BN782" s="6">
        <f t="shared" si="213"/>
        <v>2</v>
      </c>
      <c r="BO782" s="6">
        <f t="shared" si="214"/>
        <v>0</v>
      </c>
      <c r="BP782" s="6">
        <f t="shared" si="215"/>
        <v>0</v>
      </c>
      <c r="BQ782" s="6">
        <f t="shared" si="219"/>
        <v>1</v>
      </c>
      <c r="BR782" s="6">
        <f t="shared" si="220"/>
        <v>4</v>
      </c>
      <c r="BS782" s="6">
        <f t="shared" si="221"/>
        <v>1</v>
      </c>
      <c r="BT782" s="6">
        <f t="shared" si="222"/>
        <v>5</v>
      </c>
    </row>
    <row r="783" spans="1:72" hidden="1" x14ac:dyDescent="0.2">
      <c r="A783" s="46">
        <v>1912</v>
      </c>
      <c r="B783" s="46">
        <f t="shared" si="216"/>
        <v>3</v>
      </c>
      <c r="C783" s="46">
        <f t="shared" si="217"/>
        <v>28</v>
      </c>
      <c r="D783" s="46">
        <f t="shared" si="218"/>
        <v>9</v>
      </c>
      <c r="E783" s="85">
        <v>19995</v>
      </c>
      <c r="F783" s="7" t="s">
        <v>3579</v>
      </c>
      <c r="G783" s="50" t="s">
        <v>310</v>
      </c>
      <c r="H783" s="50" t="s">
        <v>307</v>
      </c>
      <c r="I783" s="50">
        <v>2</v>
      </c>
      <c r="J783" s="50">
        <v>2</v>
      </c>
      <c r="L783" s="171">
        <v>3206</v>
      </c>
      <c r="M783" s="57" t="s">
        <v>1185</v>
      </c>
      <c r="O783" s="7">
        <v>12</v>
      </c>
      <c r="P783" s="7">
        <v>3</v>
      </c>
      <c r="Q783" s="7">
        <v>3</v>
      </c>
      <c r="R783" s="7">
        <v>6</v>
      </c>
      <c r="S783" s="7">
        <v>17</v>
      </c>
      <c r="T783" s="7">
        <v>17</v>
      </c>
      <c r="U783" s="7">
        <v>9</v>
      </c>
      <c r="BG783" s="6">
        <f t="shared" si="206"/>
        <v>0</v>
      </c>
      <c r="BH783" s="6">
        <f t="shared" si="207"/>
        <v>0</v>
      </c>
      <c r="BI783" s="6">
        <f t="shared" si="208"/>
        <v>1</v>
      </c>
      <c r="BJ783" s="6">
        <f t="shared" si="209"/>
        <v>1</v>
      </c>
      <c r="BK783" s="6">
        <f t="shared" si="210"/>
        <v>0</v>
      </c>
      <c r="BL783" s="6">
        <f t="shared" si="211"/>
        <v>0</v>
      </c>
      <c r="BM783" s="6">
        <f t="shared" si="212"/>
        <v>1</v>
      </c>
      <c r="BN783" s="6">
        <f t="shared" si="213"/>
        <v>3</v>
      </c>
      <c r="BO783" s="6">
        <f t="shared" si="214"/>
        <v>1</v>
      </c>
      <c r="BP783" s="6">
        <f t="shared" si="215"/>
        <v>1</v>
      </c>
      <c r="BQ783" s="6">
        <f t="shared" si="219"/>
        <v>1</v>
      </c>
      <c r="BR783" s="6">
        <f t="shared" si="220"/>
        <v>5</v>
      </c>
      <c r="BS783" s="6">
        <f t="shared" si="221"/>
        <v>1</v>
      </c>
      <c r="BT783" s="6">
        <f t="shared" si="222"/>
        <v>6</v>
      </c>
    </row>
    <row r="784" spans="1:72" hidden="1" x14ac:dyDescent="0.2">
      <c r="A784" s="46">
        <v>1913</v>
      </c>
      <c r="B784" s="46">
        <f t="shared" si="216"/>
        <v>7</v>
      </c>
      <c r="C784" s="46">
        <f t="shared" si="217"/>
        <v>2</v>
      </c>
      <c r="D784" s="46">
        <f t="shared" si="218"/>
        <v>10</v>
      </c>
      <c r="E784" s="85">
        <v>19999</v>
      </c>
      <c r="F784" s="7" t="s">
        <v>111</v>
      </c>
      <c r="G784" s="50" t="s">
        <v>103</v>
      </c>
      <c r="H784" s="50" t="s">
        <v>306</v>
      </c>
      <c r="I784" s="50">
        <v>4</v>
      </c>
      <c r="J784" s="50">
        <v>0</v>
      </c>
      <c r="L784" s="171">
        <v>6523</v>
      </c>
      <c r="M784" s="57" t="s">
        <v>1186</v>
      </c>
      <c r="O784" s="7">
        <v>13</v>
      </c>
      <c r="P784" s="7">
        <v>4</v>
      </c>
      <c r="Q784" s="7">
        <v>3</v>
      </c>
      <c r="R784" s="7">
        <v>6</v>
      </c>
      <c r="S784" s="7">
        <v>21</v>
      </c>
      <c r="T784" s="7">
        <v>17</v>
      </c>
      <c r="U784" s="7">
        <v>11</v>
      </c>
      <c r="BG784" s="6">
        <f t="shared" si="206"/>
        <v>1</v>
      </c>
      <c r="BH784" s="6">
        <f t="shared" si="207"/>
        <v>1</v>
      </c>
      <c r="BI784" s="6">
        <f t="shared" si="208"/>
        <v>0</v>
      </c>
      <c r="BJ784" s="6">
        <f t="shared" si="209"/>
        <v>0</v>
      </c>
      <c r="BK784" s="6">
        <f t="shared" si="210"/>
        <v>0</v>
      </c>
      <c r="BL784" s="6">
        <f t="shared" si="211"/>
        <v>0</v>
      </c>
      <c r="BM784" s="6">
        <f t="shared" si="212"/>
        <v>1</v>
      </c>
      <c r="BN784" s="6">
        <f t="shared" si="213"/>
        <v>4</v>
      </c>
      <c r="BO784" s="6">
        <f t="shared" si="214"/>
        <v>0</v>
      </c>
      <c r="BP784" s="6">
        <f t="shared" si="215"/>
        <v>0</v>
      </c>
      <c r="BQ784" s="6">
        <f t="shared" si="219"/>
        <v>1</v>
      </c>
      <c r="BR784" s="6">
        <f t="shared" si="220"/>
        <v>6</v>
      </c>
      <c r="BS784" s="6">
        <f t="shared" si="221"/>
        <v>0</v>
      </c>
      <c r="BT784" s="6">
        <f t="shared" si="222"/>
        <v>0</v>
      </c>
    </row>
    <row r="785" spans="1:72" hidden="1" x14ac:dyDescent="0.2">
      <c r="A785" s="46">
        <v>1914</v>
      </c>
      <c r="B785" s="46">
        <f t="shared" si="216"/>
        <v>7</v>
      </c>
      <c r="C785" s="46">
        <f t="shared" si="217"/>
        <v>9</v>
      </c>
      <c r="D785" s="46">
        <f t="shared" si="218"/>
        <v>10</v>
      </c>
      <c r="E785" s="85">
        <v>20006</v>
      </c>
      <c r="F785" s="7" t="s">
        <v>2850</v>
      </c>
      <c r="G785" s="50" t="s">
        <v>310</v>
      </c>
      <c r="H785" s="50" t="s">
        <v>307</v>
      </c>
      <c r="I785" s="50">
        <v>1</v>
      </c>
      <c r="J785" s="50">
        <v>1</v>
      </c>
      <c r="L785" s="171">
        <v>6926</v>
      </c>
      <c r="M785" s="57" t="s">
        <v>1181</v>
      </c>
      <c r="O785" s="7">
        <v>14</v>
      </c>
      <c r="P785" s="7">
        <v>4</v>
      </c>
      <c r="Q785" s="7">
        <v>4</v>
      </c>
      <c r="R785" s="7">
        <v>6</v>
      </c>
      <c r="S785" s="7">
        <v>22</v>
      </c>
      <c r="T785" s="7">
        <v>18</v>
      </c>
      <c r="U785" s="7">
        <v>12</v>
      </c>
      <c r="BG785" s="6">
        <f t="shared" si="206"/>
        <v>0</v>
      </c>
      <c r="BH785" s="6">
        <f t="shared" si="207"/>
        <v>0</v>
      </c>
      <c r="BI785" s="6">
        <f t="shared" si="208"/>
        <v>1</v>
      </c>
      <c r="BJ785" s="6">
        <f t="shared" si="209"/>
        <v>1</v>
      </c>
      <c r="BK785" s="6">
        <f t="shared" si="210"/>
        <v>0</v>
      </c>
      <c r="BL785" s="6">
        <f t="shared" si="211"/>
        <v>0</v>
      </c>
      <c r="BM785" s="6">
        <f t="shared" si="212"/>
        <v>1</v>
      </c>
      <c r="BN785" s="6">
        <f t="shared" si="213"/>
        <v>5</v>
      </c>
      <c r="BO785" s="6">
        <f t="shared" si="214"/>
        <v>1</v>
      </c>
      <c r="BP785" s="6">
        <f t="shared" si="215"/>
        <v>1</v>
      </c>
      <c r="BQ785" s="6">
        <f t="shared" si="219"/>
        <v>1</v>
      </c>
      <c r="BR785" s="6">
        <f t="shared" si="220"/>
        <v>7</v>
      </c>
      <c r="BS785" s="6">
        <f t="shared" si="221"/>
        <v>1</v>
      </c>
      <c r="BT785" s="6">
        <f t="shared" si="222"/>
        <v>1</v>
      </c>
    </row>
    <row r="786" spans="1:72" hidden="1" x14ac:dyDescent="0.2">
      <c r="A786" s="46">
        <v>1915</v>
      </c>
      <c r="B786" s="46">
        <f t="shared" si="216"/>
        <v>7</v>
      </c>
      <c r="C786" s="46">
        <f t="shared" si="217"/>
        <v>16</v>
      </c>
      <c r="D786" s="46">
        <f t="shared" si="218"/>
        <v>10</v>
      </c>
      <c r="E786" s="85">
        <v>20013</v>
      </c>
      <c r="F786" s="7" t="s">
        <v>3369</v>
      </c>
      <c r="G786" s="50" t="s">
        <v>103</v>
      </c>
      <c r="H786" s="50" t="s">
        <v>306</v>
      </c>
      <c r="I786" s="50">
        <v>3</v>
      </c>
      <c r="J786" s="50">
        <v>1</v>
      </c>
      <c r="L786" s="171">
        <v>11964</v>
      </c>
      <c r="M786" s="57" t="s">
        <v>1187</v>
      </c>
      <c r="O786" s="7">
        <v>15</v>
      </c>
      <c r="P786" s="7">
        <v>5</v>
      </c>
      <c r="Q786" s="7">
        <v>4</v>
      </c>
      <c r="R786" s="7">
        <v>6</v>
      </c>
      <c r="S786" s="7">
        <v>25</v>
      </c>
      <c r="T786" s="7">
        <v>19</v>
      </c>
      <c r="U786" s="7">
        <v>14</v>
      </c>
      <c r="BG786" s="6">
        <f t="shared" si="206"/>
        <v>1</v>
      </c>
      <c r="BH786" s="6">
        <f t="shared" si="207"/>
        <v>1</v>
      </c>
      <c r="BI786" s="6">
        <f t="shared" si="208"/>
        <v>0</v>
      </c>
      <c r="BJ786" s="6">
        <f t="shared" si="209"/>
        <v>0</v>
      </c>
      <c r="BK786" s="6">
        <f t="shared" si="210"/>
        <v>0</v>
      </c>
      <c r="BL786" s="6">
        <f t="shared" si="211"/>
        <v>0</v>
      </c>
      <c r="BM786" s="6">
        <f t="shared" si="212"/>
        <v>1</v>
      </c>
      <c r="BN786" s="6">
        <f t="shared" si="213"/>
        <v>6</v>
      </c>
      <c r="BO786" s="6">
        <f t="shared" si="214"/>
        <v>0</v>
      </c>
      <c r="BP786" s="6">
        <f t="shared" si="215"/>
        <v>0</v>
      </c>
      <c r="BQ786" s="6">
        <f t="shared" si="219"/>
        <v>1</v>
      </c>
      <c r="BR786" s="6">
        <f t="shared" si="220"/>
        <v>8</v>
      </c>
      <c r="BS786" s="6">
        <f t="shared" si="221"/>
        <v>1</v>
      </c>
      <c r="BT786" s="6">
        <f t="shared" si="222"/>
        <v>2</v>
      </c>
    </row>
    <row r="787" spans="1:72" hidden="1" x14ac:dyDescent="0.2">
      <c r="A787" s="46">
        <v>1916</v>
      </c>
      <c r="B787" s="46">
        <f t="shared" si="216"/>
        <v>7</v>
      </c>
      <c r="C787" s="46">
        <f t="shared" si="217"/>
        <v>23</v>
      </c>
      <c r="D787" s="46">
        <f t="shared" si="218"/>
        <v>10</v>
      </c>
      <c r="E787" s="85">
        <v>20020</v>
      </c>
      <c r="F787" s="7" t="s">
        <v>235</v>
      </c>
      <c r="G787" s="50" t="s">
        <v>310</v>
      </c>
      <c r="H787" s="50" t="s">
        <v>306</v>
      </c>
      <c r="I787" s="50">
        <v>3</v>
      </c>
      <c r="J787" s="50">
        <v>0</v>
      </c>
      <c r="L787" s="171">
        <v>10395</v>
      </c>
      <c r="M787" s="57" t="s">
        <v>2243</v>
      </c>
      <c r="O787" s="7">
        <v>16</v>
      </c>
      <c r="P787" s="7">
        <v>6</v>
      </c>
      <c r="Q787" s="7">
        <v>4</v>
      </c>
      <c r="R787" s="7">
        <v>6</v>
      </c>
      <c r="S787" s="7">
        <v>28</v>
      </c>
      <c r="T787" s="7">
        <v>19</v>
      </c>
      <c r="U787" s="7">
        <v>16</v>
      </c>
      <c r="BG787" s="6">
        <f t="shared" si="206"/>
        <v>1</v>
      </c>
      <c r="BH787" s="6">
        <f t="shared" si="207"/>
        <v>2</v>
      </c>
      <c r="BI787" s="6">
        <f t="shared" si="208"/>
        <v>0</v>
      </c>
      <c r="BJ787" s="6">
        <f t="shared" si="209"/>
        <v>0</v>
      </c>
      <c r="BK787" s="6">
        <f t="shared" si="210"/>
        <v>0</v>
      </c>
      <c r="BL787" s="6">
        <f t="shared" si="211"/>
        <v>0</v>
      </c>
      <c r="BM787" s="6">
        <f t="shared" si="212"/>
        <v>1</v>
      </c>
      <c r="BN787" s="6">
        <f t="shared" si="213"/>
        <v>7</v>
      </c>
      <c r="BO787" s="6">
        <f t="shared" si="214"/>
        <v>0</v>
      </c>
      <c r="BP787" s="6">
        <f t="shared" si="215"/>
        <v>0</v>
      </c>
      <c r="BQ787" s="6">
        <f t="shared" si="219"/>
        <v>1</v>
      </c>
      <c r="BR787" s="6">
        <f t="shared" si="220"/>
        <v>9</v>
      </c>
      <c r="BS787" s="6">
        <f t="shared" si="221"/>
        <v>0</v>
      </c>
      <c r="BT787" s="6">
        <f t="shared" si="222"/>
        <v>0</v>
      </c>
    </row>
    <row r="788" spans="1:72" hidden="1" x14ac:dyDescent="0.2">
      <c r="A788" s="46">
        <v>1917</v>
      </c>
      <c r="B788" s="46">
        <f t="shared" si="216"/>
        <v>7</v>
      </c>
      <c r="C788" s="46">
        <f t="shared" si="217"/>
        <v>30</v>
      </c>
      <c r="D788" s="46">
        <f t="shared" si="218"/>
        <v>10</v>
      </c>
      <c r="E788" s="85">
        <v>20027</v>
      </c>
      <c r="F788" s="7" t="s">
        <v>2073</v>
      </c>
      <c r="G788" s="50" t="s">
        <v>103</v>
      </c>
      <c r="H788" s="50" t="s">
        <v>306</v>
      </c>
      <c r="I788" s="50">
        <v>3</v>
      </c>
      <c r="J788" s="50">
        <v>1</v>
      </c>
      <c r="L788" s="171">
        <v>9401</v>
      </c>
      <c r="M788" s="57" t="s">
        <v>2111</v>
      </c>
      <c r="O788" s="7">
        <v>17</v>
      </c>
      <c r="P788" s="7">
        <v>7</v>
      </c>
      <c r="Q788" s="7">
        <v>4</v>
      </c>
      <c r="R788" s="7">
        <v>6</v>
      </c>
      <c r="S788" s="7">
        <v>31</v>
      </c>
      <c r="T788" s="7">
        <v>20</v>
      </c>
      <c r="U788" s="7">
        <v>18</v>
      </c>
      <c r="BG788" s="6">
        <f t="shared" si="206"/>
        <v>1</v>
      </c>
      <c r="BH788" s="6">
        <f t="shared" si="207"/>
        <v>3</v>
      </c>
      <c r="BI788" s="6">
        <f t="shared" si="208"/>
        <v>0</v>
      </c>
      <c r="BJ788" s="6">
        <f t="shared" si="209"/>
        <v>0</v>
      </c>
      <c r="BK788" s="6">
        <f t="shared" si="210"/>
        <v>0</v>
      </c>
      <c r="BL788" s="6">
        <f t="shared" si="211"/>
        <v>0</v>
      </c>
      <c r="BM788" s="6">
        <f t="shared" si="212"/>
        <v>1</v>
      </c>
      <c r="BN788" s="6">
        <f t="shared" si="213"/>
        <v>8</v>
      </c>
      <c r="BO788" s="6">
        <f t="shared" si="214"/>
        <v>0</v>
      </c>
      <c r="BP788" s="6">
        <f t="shared" si="215"/>
        <v>0</v>
      </c>
      <c r="BQ788" s="6">
        <f t="shared" si="219"/>
        <v>1</v>
      </c>
      <c r="BR788" s="6">
        <f t="shared" si="220"/>
        <v>10</v>
      </c>
      <c r="BS788" s="6">
        <f t="shared" si="221"/>
        <v>1</v>
      </c>
      <c r="BT788" s="6">
        <f t="shared" si="222"/>
        <v>1</v>
      </c>
    </row>
    <row r="789" spans="1:72" hidden="1" x14ac:dyDescent="0.2">
      <c r="A789" s="46">
        <v>1918</v>
      </c>
      <c r="B789" s="46">
        <f t="shared" si="216"/>
        <v>7</v>
      </c>
      <c r="C789" s="46">
        <f t="shared" si="217"/>
        <v>6</v>
      </c>
      <c r="D789" s="46">
        <f t="shared" si="218"/>
        <v>11</v>
      </c>
      <c r="E789" s="85">
        <v>20034</v>
      </c>
      <c r="F789" s="7" t="s">
        <v>2070</v>
      </c>
      <c r="G789" s="50" t="s">
        <v>310</v>
      </c>
      <c r="H789" s="50" t="s">
        <v>306</v>
      </c>
      <c r="I789" s="50">
        <v>5</v>
      </c>
      <c r="J789" s="50">
        <v>4</v>
      </c>
      <c r="L789" s="171">
        <v>5616</v>
      </c>
      <c r="M789" s="57" t="s">
        <v>1227</v>
      </c>
      <c r="O789" s="7">
        <v>18</v>
      </c>
      <c r="P789" s="7">
        <v>8</v>
      </c>
      <c r="Q789" s="7">
        <v>4</v>
      </c>
      <c r="R789" s="7">
        <v>6</v>
      </c>
      <c r="S789" s="7">
        <v>36</v>
      </c>
      <c r="T789" s="7">
        <v>24</v>
      </c>
      <c r="U789" s="7">
        <v>20</v>
      </c>
      <c r="BG789" s="6">
        <f t="shared" si="206"/>
        <v>1</v>
      </c>
      <c r="BH789" s="6">
        <f t="shared" si="207"/>
        <v>4</v>
      </c>
      <c r="BI789" s="6">
        <f t="shared" si="208"/>
        <v>0</v>
      </c>
      <c r="BJ789" s="6">
        <f t="shared" si="209"/>
        <v>0</v>
      </c>
      <c r="BK789" s="6">
        <f t="shared" si="210"/>
        <v>0</v>
      </c>
      <c r="BL789" s="6">
        <f t="shared" si="211"/>
        <v>0</v>
      </c>
      <c r="BM789" s="6">
        <f t="shared" si="212"/>
        <v>1</v>
      </c>
      <c r="BN789" s="6">
        <f t="shared" si="213"/>
        <v>9</v>
      </c>
      <c r="BO789" s="6">
        <f t="shared" si="214"/>
        <v>0</v>
      </c>
      <c r="BP789" s="6">
        <f t="shared" si="215"/>
        <v>0</v>
      </c>
      <c r="BQ789" s="6">
        <f t="shared" si="219"/>
        <v>1</v>
      </c>
      <c r="BR789" s="6">
        <f t="shared" si="220"/>
        <v>11</v>
      </c>
      <c r="BS789" s="6">
        <f t="shared" si="221"/>
        <v>1</v>
      </c>
      <c r="BT789" s="6">
        <f t="shared" si="222"/>
        <v>2</v>
      </c>
    </row>
    <row r="790" spans="1:72" hidden="1" x14ac:dyDescent="0.2">
      <c r="A790" s="46">
        <v>1919</v>
      </c>
      <c r="B790" s="46">
        <f t="shared" si="216"/>
        <v>7</v>
      </c>
      <c r="C790" s="46">
        <f t="shared" si="217"/>
        <v>13</v>
      </c>
      <c r="D790" s="46">
        <f t="shared" si="218"/>
        <v>11</v>
      </c>
      <c r="E790" s="85">
        <v>20041</v>
      </c>
      <c r="F790" s="7" t="s">
        <v>2386</v>
      </c>
      <c r="G790" s="50" t="s">
        <v>103</v>
      </c>
      <c r="H790" s="50" t="s">
        <v>306</v>
      </c>
      <c r="I790" s="50">
        <v>5</v>
      </c>
      <c r="J790" s="50">
        <v>0</v>
      </c>
      <c r="L790" s="171">
        <v>6824</v>
      </c>
      <c r="M790" s="57" t="s">
        <v>1228</v>
      </c>
      <c r="O790" s="7">
        <v>19</v>
      </c>
      <c r="P790" s="7">
        <v>9</v>
      </c>
      <c r="Q790" s="7">
        <v>4</v>
      </c>
      <c r="R790" s="7">
        <v>6</v>
      </c>
      <c r="S790" s="7">
        <v>41</v>
      </c>
      <c r="T790" s="7">
        <v>24</v>
      </c>
      <c r="U790" s="7">
        <v>22</v>
      </c>
      <c r="BG790" s="6">
        <f t="shared" si="206"/>
        <v>1</v>
      </c>
      <c r="BH790" s="6">
        <f t="shared" si="207"/>
        <v>5</v>
      </c>
      <c r="BI790" s="6">
        <f t="shared" si="208"/>
        <v>0</v>
      </c>
      <c r="BJ790" s="6">
        <f t="shared" si="209"/>
        <v>0</v>
      </c>
      <c r="BK790" s="6">
        <f t="shared" si="210"/>
        <v>0</v>
      </c>
      <c r="BL790" s="6">
        <f t="shared" si="211"/>
        <v>0</v>
      </c>
      <c r="BM790" s="6">
        <f t="shared" si="212"/>
        <v>1</v>
      </c>
      <c r="BN790" s="6">
        <f t="shared" si="213"/>
        <v>10</v>
      </c>
      <c r="BO790" s="6">
        <f t="shared" si="214"/>
        <v>0</v>
      </c>
      <c r="BP790" s="6">
        <f t="shared" si="215"/>
        <v>0</v>
      </c>
      <c r="BQ790" s="6">
        <f t="shared" si="219"/>
        <v>1</v>
      </c>
      <c r="BR790" s="6">
        <f t="shared" si="220"/>
        <v>12</v>
      </c>
      <c r="BS790" s="6">
        <f t="shared" si="221"/>
        <v>0</v>
      </c>
      <c r="BT790" s="6">
        <f t="shared" si="222"/>
        <v>0</v>
      </c>
    </row>
    <row r="791" spans="1:72" hidden="1" x14ac:dyDescent="0.2">
      <c r="A791" s="46">
        <v>1920</v>
      </c>
      <c r="B791" s="46">
        <f t="shared" si="216"/>
        <v>7</v>
      </c>
      <c r="C791" s="46">
        <f t="shared" si="217"/>
        <v>27</v>
      </c>
      <c r="D791" s="46">
        <f t="shared" si="218"/>
        <v>11</v>
      </c>
      <c r="E791" s="85">
        <v>20055</v>
      </c>
      <c r="F791" s="7" t="s">
        <v>967</v>
      </c>
      <c r="G791" s="50" t="s">
        <v>103</v>
      </c>
      <c r="H791" s="50" t="s">
        <v>308</v>
      </c>
      <c r="I791" s="50">
        <v>1</v>
      </c>
      <c r="J791" s="50">
        <v>2</v>
      </c>
      <c r="L791" s="171">
        <v>8727</v>
      </c>
      <c r="M791" s="57" t="s">
        <v>1229</v>
      </c>
      <c r="O791" s="7">
        <v>20</v>
      </c>
      <c r="P791" s="7">
        <v>9</v>
      </c>
      <c r="Q791" s="7">
        <v>4</v>
      </c>
      <c r="R791" s="7">
        <v>7</v>
      </c>
      <c r="S791" s="7">
        <v>42</v>
      </c>
      <c r="T791" s="7">
        <v>26</v>
      </c>
      <c r="U791" s="7">
        <v>22</v>
      </c>
      <c r="BG791" s="6">
        <f t="shared" si="206"/>
        <v>0</v>
      </c>
      <c r="BH791" s="6">
        <f t="shared" si="207"/>
        <v>0</v>
      </c>
      <c r="BI791" s="6">
        <f t="shared" si="208"/>
        <v>0</v>
      </c>
      <c r="BJ791" s="6">
        <f t="shared" si="209"/>
        <v>0</v>
      </c>
      <c r="BK791" s="6">
        <f t="shared" si="210"/>
        <v>1</v>
      </c>
      <c r="BL791" s="6">
        <f t="shared" si="211"/>
        <v>1</v>
      </c>
      <c r="BM791" s="6">
        <f t="shared" si="212"/>
        <v>0</v>
      </c>
      <c r="BN791" s="6">
        <f t="shared" si="213"/>
        <v>0</v>
      </c>
      <c r="BO791" s="6">
        <f t="shared" si="214"/>
        <v>1</v>
      </c>
      <c r="BP791" s="6">
        <f t="shared" si="215"/>
        <v>1</v>
      </c>
      <c r="BQ791" s="6">
        <f t="shared" si="219"/>
        <v>1</v>
      </c>
      <c r="BR791" s="6">
        <f t="shared" si="220"/>
        <v>13</v>
      </c>
      <c r="BS791" s="6">
        <f t="shared" si="221"/>
        <v>1</v>
      </c>
      <c r="BT791" s="6">
        <f t="shared" si="222"/>
        <v>1</v>
      </c>
    </row>
    <row r="792" spans="1:72" hidden="1" x14ac:dyDescent="0.2">
      <c r="A792" s="46">
        <v>1921</v>
      </c>
      <c r="B792" s="46">
        <f t="shared" si="216"/>
        <v>7</v>
      </c>
      <c r="C792" s="46">
        <f t="shared" si="217"/>
        <v>4</v>
      </c>
      <c r="D792" s="46">
        <f t="shared" si="218"/>
        <v>12</v>
      </c>
      <c r="E792" s="85">
        <v>20062</v>
      </c>
      <c r="F792" s="7" t="s">
        <v>2348</v>
      </c>
      <c r="G792" s="50" t="s">
        <v>310</v>
      </c>
      <c r="H792" s="50" t="s">
        <v>307</v>
      </c>
      <c r="I792" s="50">
        <v>1</v>
      </c>
      <c r="J792" s="50">
        <v>1</v>
      </c>
      <c r="L792" s="171">
        <v>4051</v>
      </c>
      <c r="M792" s="57" t="s">
        <v>1229</v>
      </c>
      <c r="O792" s="7">
        <v>21</v>
      </c>
      <c r="P792" s="7">
        <v>9</v>
      </c>
      <c r="Q792" s="7">
        <v>5</v>
      </c>
      <c r="R792" s="7">
        <v>7</v>
      </c>
      <c r="S792" s="7">
        <v>43</v>
      </c>
      <c r="T792" s="7">
        <v>27</v>
      </c>
      <c r="U792" s="7">
        <v>23</v>
      </c>
      <c r="BG792" s="6">
        <f t="shared" si="206"/>
        <v>0</v>
      </c>
      <c r="BH792" s="6">
        <f t="shared" si="207"/>
        <v>0</v>
      </c>
      <c r="BI792" s="6">
        <f t="shared" si="208"/>
        <v>1</v>
      </c>
      <c r="BJ792" s="6">
        <f t="shared" si="209"/>
        <v>1</v>
      </c>
      <c r="BK792" s="6">
        <f t="shared" si="210"/>
        <v>0</v>
      </c>
      <c r="BL792" s="6">
        <f t="shared" si="211"/>
        <v>0</v>
      </c>
      <c r="BM792" s="6">
        <f t="shared" si="212"/>
        <v>1</v>
      </c>
      <c r="BN792" s="6">
        <f t="shared" si="213"/>
        <v>1</v>
      </c>
      <c r="BO792" s="6">
        <f t="shared" si="214"/>
        <v>1</v>
      </c>
      <c r="BP792" s="6">
        <f t="shared" si="215"/>
        <v>2</v>
      </c>
      <c r="BQ792" s="6">
        <f t="shared" si="219"/>
        <v>1</v>
      </c>
      <c r="BR792" s="6">
        <f t="shared" si="220"/>
        <v>14</v>
      </c>
      <c r="BS792" s="6">
        <f t="shared" si="221"/>
        <v>1</v>
      </c>
      <c r="BT792" s="6">
        <f t="shared" si="222"/>
        <v>2</v>
      </c>
    </row>
    <row r="793" spans="1:72" hidden="1" x14ac:dyDescent="0.2">
      <c r="A793" s="46">
        <v>1922</v>
      </c>
      <c r="B793" s="46">
        <f t="shared" si="216"/>
        <v>7</v>
      </c>
      <c r="C793" s="46">
        <f t="shared" si="217"/>
        <v>18</v>
      </c>
      <c r="D793" s="46">
        <f t="shared" si="218"/>
        <v>12</v>
      </c>
      <c r="E793" s="85">
        <v>20076</v>
      </c>
      <c r="F793" s="7" t="s">
        <v>234</v>
      </c>
      <c r="G793" s="50" t="s">
        <v>103</v>
      </c>
      <c r="H793" s="50" t="s">
        <v>307</v>
      </c>
      <c r="I793" s="50">
        <v>3</v>
      </c>
      <c r="J793" s="50">
        <v>3</v>
      </c>
      <c r="L793" s="171">
        <v>6382</v>
      </c>
      <c r="M793" s="57" t="s">
        <v>1230</v>
      </c>
      <c r="O793" s="7">
        <v>22</v>
      </c>
      <c r="P793" s="7">
        <v>9</v>
      </c>
      <c r="Q793" s="7">
        <v>6</v>
      </c>
      <c r="R793" s="7">
        <v>7</v>
      </c>
      <c r="S793" s="7">
        <v>46</v>
      </c>
      <c r="T793" s="7">
        <v>30</v>
      </c>
      <c r="U793" s="7">
        <v>24</v>
      </c>
      <c r="BG793" s="6">
        <f t="shared" si="206"/>
        <v>0</v>
      </c>
      <c r="BH793" s="6">
        <f t="shared" si="207"/>
        <v>0</v>
      </c>
      <c r="BI793" s="6">
        <f t="shared" si="208"/>
        <v>1</v>
      </c>
      <c r="BJ793" s="6">
        <f t="shared" si="209"/>
        <v>2</v>
      </c>
      <c r="BK793" s="6">
        <f t="shared" si="210"/>
        <v>0</v>
      </c>
      <c r="BL793" s="6">
        <f t="shared" si="211"/>
        <v>0</v>
      </c>
      <c r="BM793" s="6">
        <f t="shared" si="212"/>
        <v>1</v>
      </c>
      <c r="BN793" s="6">
        <f t="shared" si="213"/>
        <v>2</v>
      </c>
      <c r="BO793" s="6">
        <f t="shared" si="214"/>
        <v>1</v>
      </c>
      <c r="BP793" s="6">
        <f t="shared" si="215"/>
        <v>3</v>
      </c>
      <c r="BQ793" s="6">
        <f t="shared" si="219"/>
        <v>1</v>
      </c>
      <c r="BR793" s="6">
        <f t="shared" si="220"/>
        <v>15</v>
      </c>
      <c r="BS793" s="6">
        <f t="shared" si="221"/>
        <v>1</v>
      </c>
      <c r="BT793" s="6">
        <f t="shared" si="222"/>
        <v>3</v>
      </c>
    </row>
    <row r="794" spans="1:72" hidden="1" x14ac:dyDescent="0.2">
      <c r="A794" s="46">
        <v>1923</v>
      </c>
      <c r="B794" s="46">
        <f t="shared" si="216"/>
        <v>7</v>
      </c>
      <c r="C794" s="46">
        <f t="shared" si="217"/>
        <v>25</v>
      </c>
      <c r="D794" s="46">
        <f t="shared" si="218"/>
        <v>12</v>
      </c>
      <c r="E794" s="85">
        <v>20083</v>
      </c>
      <c r="F794" s="7" t="s">
        <v>3</v>
      </c>
      <c r="G794" s="50" t="s">
        <v>103</v>
      </c>
      <c r="H794" s="50" t="s">
        <v>306</v>
      </c>
      <c r="I794" s="50">
        <v>3</v>
      </c>
      <c r="J794" s="50">
        <v>1</v>
      </c>
      <c r="L794" s="171">
        <v>10272</v>
      </c>
      <c r="M794" s="57" t="s">
        <v>1823</v>
      </c>
      <c r="O794" s="7">
        <v>23</v>
      </c>
      <c r="P794" s="7">
        <v>10</v>
      </c>
      <c r="Q794" s="7">
        <v>6</v>
      </c>
      <c r="R794" s="7">
        <v>7</v>
      </c>
      <c r="S794" s="7">
        <v>49</v>
      </c>
      <c r="T794" s="7">
        <v>31</v>
      </c>
      <c r="U794" s="7">
        <v>26</v>
      </c>
      <c r="BG794" s="6">
        <f t="shared" si="206"/>
        <v>1</v>
      </c>
      <c r="BH794" s="6">
        <f t="shared" si="207"/>
        <v>1</v>
      </c>
      <c r="BI794" s="6">
        <f t="shared" si="208"/>
        <v>0</v>
      </c>
      <c r="BJ794" s="6">
        <f t="shared" si="209"/>
        <v>0</v>
      </c>
      <c r="BK794" s="6">
        <f t="shared" si="210"/>
        <v>0</v>
      </c>
      <c r="BL794" s="6">
        <f t="shared" si="211"/>
        <v>0</v>
      </c>
      <c r="BM794" s="6">
        <f t="shared" si="212"/>
        <v>1</v>
      </c>
      <c r="BN794" s="6">
        <f t="shared" si="213"/>
        <v>3</v>
      </c>
      <c r="BO794" s="6">
        <f t="shared" si="214"/>
        <v>0</v>
      </c>
      <c r="BP794" s="6">
        <f t="shared" si="215"/>
        <v>0</v>
      </c>
      <c r="BQ794" s="6">
        <f t="shared" si="219"/>
        <v>1</v>
      </c>
      <c r="BR794" s="6">
        <f t="shared" si="220"/>
        <v>16</v>
      </c>
      <c r="BS794" s="6">
        <f t="shared" si="221"/>
        <v>1</v>
      </c>
      <c r="BT794" s="6">
        <f t="shared" si="222"/>
        <v>4</v>
      </c>
    </row>
    <row r="795" spans="1:72" hidden="1" x14ac:dyDescent="0.2">
      <c r="A795" s="46">
        <v>1924</v>
      </c>
      <c r="B795" s="46">
        <f t="shared" si="216"/>
        <v>2</v>
      </c>
      <c r="C795" s="46">
        <f t="shared" si="217"/>
        <v>27</v>
      </c>
      <c r="D795" s="46">
        <f t="shared" si="218"/>
        <v>12</v>
      </c>
      <c r="E795" s="85">
        <v>20085</v>
      </c>
      <c r="F795" s="7" t="s">
        <v>243</v>
      </c>
      <c r="G795" s="50" t="s">
        <v>310</v>
      </c>
      <c r="H795" s="50" t="s">
        <v>306</v>
      </c>
      <c r="I795" s="50">
        <v>2</v>
      </c>
      <c r="J795" s="50">
        <v>1</v>
      </c>
      <c r="L795" s="171">
        <v>9725</v>
      </c>
      <c r="M795" s="57" t="s">
        <v>1824</v>
      </c>
      <c r="O795" s="7">
        <v>24</v>
      </c>
      <c r="P795" s="7">
        <v>11</v>
      </c>
      <c r="Q795" s="7">
        <v>6</v>
      </c>
      <c r="R795" s="7">
        <v>7</v>
      </c>
      <c r="S795" s="7">
        <v>51</v>
      </c>
      <c r="T795" s="7">
        <v>32</v>
      </c>
      <c r="U795" s="7">
        <v>28</v>
      </c>
      <c r="BG795" s="6">
        <f t="shared" si="206"/>
        <v>1</v>
      </c>
      <c r="BH795" s="6">
        <f t="shared" si="207"/>
        <v>2</v>
      </c>
      <c r="BI795" s="6">
        <f t="shared" si="208"/>
        <v>0</v>
      </c>
      <c r="BJ795" s="6">
        <f t="shared" si="209"/>
        <v>0</v>
      </c>
      <c r="BK795" s="6">
        <f t="shared" si="210"/>
        <v>0</v>
      </c>
      <c r="BL795" s="6">
        <f t="shared" si="211"/>
        <v>0</v>
      </c>
      <c r="BM795" s="6">
        <f t="shared" si="212"/>
        <v>1</v>
      </c>
      <c r="BN795" s="6">
        <f t="shared" si="213"/>
        <v>4</v>
      </c>
      <c r="BO795" s="6">
        <f t="shared" si="214"/>
        <v>0</v>
      </c>
      <c r="BP795" s="6">
        <f t="shared" si="215"/>
        <v>0</v>
      </c>
      <c r="BQ795" s="6">
        <f t="shared" si="219"/>
        <v>1</v>
      </c>
      <c r="BR795" s="6">
        <f t="shared" si="220"/>
        <v>17</v>
      </c>
      <c r="BS795" s="6">
        <f t="shared" si="221"/>
        <v>1</v>
      </c>
      <c r="BT795" s="6">
        <f t="shared" si="222"/>
        <v>5</v>
      </c>
    </row>
    <row r="796" spans="1:72" hidden="1" x14ac:dyDescent="0.2">
      <c r="A796" s="46">
        <v>1925</v>
      </c>
      <c r="B796" s="46">
        <f t="shared" si="216"/>
        <v>7</v>
      </c>
      <c r="C796" s="46">
        <f t="shared" si="217"/>
        <v>1</v>
      </c>
      <c r="D796" s="46">
        <f t="shared" si="218"/>
        <v>1</v>
      </c>
      <c r="E796" s="85">
        <v>20090</v>
      </c>
      <c r="F796" s="7" t="s">
        <v>191</v>
      </c>
      <c r="G796" s="50" t="s">
        <v>310</v>
      </c>
      <c r="H796" s="50" t="s">
        <v>306</v>
      </c>
      <c r="I796" s="50">
        <v>2</v>
      </c>
      <c r="J796" s="50">
        <v>1</v>
      </c>
      <c r="L796" s="171">
        <v>10593</v>
      </c>
      <c r="M796" s="57" t="s">
        <v>1180</v>
      </c>
      <c r="O796" s="7">
        <v>25</v>
      </c>
      <c r="P796" s="7">
        <v>12</v>
      </c>
      <c r="Q796" s="7">
        <v>6</v>
      </c>
      <c r="R796" s="7">
        <v>7</v>
      </c>
      <c r="S796" s="7">
        <v>53</v>
      </c>
      <c r="T796" s="7">
        <v>33</v>
      </c>
      <c r="U796" s="7">
        <v>30</v>
      </c>
      <c r="BG796" s="6">
        <f t="shared" si="206"/>
        <v>1</v>
      </c>
      <c r="BH796" s="6">
        <f t="shared" si="207"/>
        <v>3</v>
      </c>
      <c r="BI796" s="6">
        <f t="shared" si="208"/>
        <v>0</v>
      </c>
      <c r="BJ796" s="6">
        <f t="shared" si="209"/>
        <v>0</v>
      </c>
      <c r="BK796" s="6">
        <f t="shared" si="210"/>
        <v>0</v>
      </c>
      <c r="BL796" s="6">
        <f t="shared" si="211"/>
        <v>0</v>
      </c>
      <c r="BM796" s="6">
        <f t="shared" si="212"/>
        <v>1</v>
      </c>
      <c r="BN796" s="6">
        <f t="shared" si="213"/>
        <v>5</v>
      </c>
      <c r="BO796" s="6">
        <f t="shared" si="214"/>
        <v>0</v>
      </c>
      <c r="BP796" s="6">
        <f t="shared" si="215"/>
        <v>0</v>
      </c>
      <c r="BQ796" s="6">
        <f t="shared" si="219"/>
        <v>1</v>
      </c>
      <c r="BR796" s="6">
        <f t="shared" si="220"/>
        <v>18</v>
      </c>
      <c r="BS796" s="6">
        <f t="shared" si="221"/>
        <v>1</v>
      </c>
      <c r="BT796" s="6">
        <f t="shared" si="222"/>
        <v>6</v>
      </c>
    </row>
    <row r="797" spans="1:72" hidden="1" x14ac:dyDescent="0.2">
      <c r="A797" s="46">
        <v>1926</v>
      </c>
      <c r="B797" s="46">
        <f t="shared" si="216"/>
        <v>7</v>
      </c>
      <c r="C797" s="46">
        <f t="shared" si="217"/>
        <v>15</v>
      </c>
      <c r="D797" s="46">
        <f t="shared" si="218"/>
        <v>1</v>
      </c>
      <c r="E797" s="85">
        <v>20104</v>
      </c>
      <c r="F797" s="7" t="s">
        <v>2852</v>
      </c>
      <c r="G797" s="50" t="s">
        <v>103</v>
      </c>
      <c r="H797" s="50" t="s">
        <v>308</v>
      </c>
      <c r="I797" s="50">
        <v>1</v>
      </c>
      <c r="J797" s="50">
        <v>3</v>
      </c>
      <c r="L797" s="171">
        <v>7810</v>
      </c>
      <c r="M797" s="57" t="s">
        <v>3231</v>
      </c>
      <c r="O797" s="7">
        <v>26</v>
      </c>
      <c r="P797" s="7">
        <v>12</v>
      </c>
      <c r="Q797" s="7">
        <v>6</v>
      </c>
      <c r="R797" s="7">
        <v>8</v>
      </c>
      <c r="S797" s="7">
        <v>54</v>
      </c>
      <c r="T797" s="7">
        <v>36</v>
      </c>
      <c r="U797" s="7">
        <v>30</v>
      </c>
      <c r="BG797" s="6">
        <f t="shared" si="206"/>
        <v>0</v>
      </c>
      <c r="BH797" s="6">
        <f t="shared" si="207"/>
        <v>0</v>
      </c>
      <c r="BI797" s="6">
        <f t="shared" si="208"/>
        <v>0</v>
      </c>
      <c r="BJ797" s="6">
        <f t="shared" si="209"/>
        <v>0</v>
      </c>
      <c r="BK797" s="6">
        <f t="shared" si="210"/>
        <v>1</v>
      </c>
      <c r="BL797" s="6">
        <f t="shared" si="211"/>
        <v>1</v>
      </c>
      <c r="BM797" s="6">
        <f t="shared" si="212"/>
        <v>0</v>
      </c>
      <c r="BN797" s="6">
        <f t="shared" si="213"/>
        <v>0</v>
      </c>
      <c r="BO797" s="6">
        <f t="shared" si="214"/>
        <v>1</v>
      </c>
      <c r="BP797" s="6">
        <f t="shared" si="215"/>
        <v>1</v>
      </c>
      <c r="BQ797" s="6">
        <f t="shared" si="219"/>
        <v>1</v>
      </c>
      <c r="BR797" s="6">
        <f t="shared" si="220"/>
        <v>19</v>
      </c>
      <c r="BS797" s="6">
        <f t="shared" si="221"/>
        <v>1</v>
      </c>
      <c r="BT797" s="6">
        <f t="shared" si="222"/>
        <v>7</v>
      </c>
    </row>
    <row r="798" spans="1:72" hidden="1" x14ac:dyDescent="0.2">
      <c r="A798" s="46">
        <v>1927</v>
      </c>
      <c r="B798" s="46">
        <f t="shared" si="216"/>
        <v>7</v>
      </c>
      <c r="C798" s="46">
        <f t="shared" si="217"/>
        <v>5</v>
      </c>
      <c r="D798" s="46">
        <f t="shared" si="218"/>
        <v>2</v>
      </c>
      <c r="E798" s="85">
        <v>20125</v>
      </c>
      <c r="F798" s="7" t="s">
        <v>112</v>
      </c>
      <c r="G798" s="50" t="s">
        <v>103</v>
      </c>
      <c r="H798" s="50" t="s">
        <v>306</v>
      </c>
      <c r="I798" s="50">
        <v>2</v>
      </c>
      <c r="J798" s="50">
        <v>1</v>
      </c>
      <c r="L798" s="171">
        <v>9752</v>
      </c>
      <c r="M798" s="57" t="s">
        <v>1825</v>
      </c>
      <c r="O798" s="7">
        <v>27</v>
      </c>
      <c r="P798" s="7">
        <v>13</v>
      </c>
      <c r="Q798" s="7">
        <v>6</v>
      </c>
      <c r="R798" s="7">
        <v>8</v>
      </c>
      <c r="S798" s="7">
        <v>56</v>
      </c>
      <c r="T798" s="7">
        <v>37</v>
      </c>
      <c r="U798" s="7">
        <v>32</v>
      </c>
      <c r="BG798" s="6">
        <f t="shared" si="206"/>
        <v>1</v>
      </c>
      <c r="BH798" s="6">
        <f t="shared" si="207"/>
        <v>1</v>
      </c>
      <c r="BI798" s="6">
        <f t="shared" si="208"/>
        <v>0</v>
      </c>
      <c r="BJ798" s="6">
        <f t="shared" si="209"/>
        <v>0</v>
      </c>
      <c r="BK798" s="6">
        <f t="shared" si="210"/>
        <v>0</v>
      </c>
      <c r="BL798" s="6">
        <f t="shared" si="211"/>
        <v>0</v>
      </c>
      <c r="BM798" s="6">
        <f t="shared" si="212"/>
        <v>1</v>
      </c>
      <c r="BN798" s="6">
        <f t="shared" si="213"/>
        <v>1</v>
      </c>
      <c r="BO798" s="6">
        <f t="shared" si="214"/>
        <v>0</v>
      </c>
      <c r="BP798" s="6">
        <f t="shared" si="215"/>
        <v>0</v>
      </c>
      <c r="BQ798" s="6">
        <f t="shared" si="219"/>
        <v>1</v>
      </c>
      <c r="BR798" s="6">
        <f t="shared" si="220"/>
        <v>20</v>
      </c>
      <c r="BS798" s="6">
        <f t="shared" si="221"/>
        <v>1</v>
      </c>
      <c r="BT798" s="6">
        <f t="shared" si="222"/>
        <v>8</v>
      </c>
    </row>
    <row r="799" spans="1:72" hidden="1" x14ac:dyDescent="0.2">
      <c r="A799" s="46">
        <v>1928</v>
      </c>
      <c r="B799" s="46">
        <f t="shared" si="216"/>
        <v>7</v>
      </c>
      <c r="C799" s="46">
        <f t="shared" si="217"/>
        <v>12</v>
      </c>
      <c r="D799" s="46">
        <f t="shared" si="218"/>
        <v>2</v>
      </c>
      <c r="E799" s="85">
        <v>20132</v>
      </c>
      <c r="F799" s="7" t="s">
        <v>583</v>
      </c>
      <c r="G799" s="50" t="s">
        <v>310</v>
      </c>
      <c r="H799" s="50" t="s">
        <v>307</v>
      </c>
      <c r="I799" s="50">
        <v>3</v>
      </c>
      <c r="J799" s="50">
        <v>3</v>
      </c>
      <c r="L799" s="171">
        <v>6202</v>
      </c>
      <c r="M799" s="57" t="s">
        <v>1826</v>
      </c>
      <c r="O799" s="7">
        <v>28</v>
      </c>
      <c r="P799" s="7">
        <v>13</v>
      </c>
      <c r="Q799" s="7">
        <v>7</v>
      </c>
      <c r="R799" s="7">
        <v>8</v>
      </c>
      <c r="S799" s="7">
        <v>59</v>
      </c>
      <c r="T799" s="7">
        <v>40</v>
      </c>
      <c r="U799" s="7">
        <v>33</v>
      </c>
      <c r="BG799" s="6">
        <f t="shared" si="206"/>
        <v>0</v>
      </c>
      <c r="BH799" s="6">
        <f t="shared" si="207"/>
        <v>0</v>
      </c>
      <c r="BI799" s="6">
        <f t="shared" si="208"/>
        <v>1</v>
      </c>
      <c r="BJ799" s="6">
        <f t="shared" si="209"/>
        <v>1</v>
      </c>
      <c r="BK799" s="6">
        <f t="shared" si="210"/>
        <v>0</v>
      </c>
      <c r="BL799" s="6">
        <f t="shared" si="211"/>
        <v>0</v>
      </c>
      <c r="BM799" s="6">
        <f t="shared" si="212"/>
        <v>1</v>
      </c>
      <c r="BN799" s="6">
        <f t="shared" si="213"/>
        <v>2</v>
      </c>
      <c r="BO799" s="6">
        <f t="shared" si="214"/>
        <v>1</v>
      </c>
      <c r="BP799" s="6">
        <f t="shared" si="215"/>
        <v>1</v>
      </c>
      <c r="BQ799" s="6">
        <f t="shared" si="219"/>
        <v>1</v>
      </c>
      <c r="BR799" s="6">
        <f t="shared" si="220"/>
        <v>21</v>
      </c>
      <c r="BS799" s="6">
        <f t="shared" si="221"/>
        <v>1</v>
      </c>
      <c r="BT799" s="6">
        <f t="shared" si="222"/>
        <v>9</v>
      </c>
    </row>
    <row r="800" spans="1:72" hidden="1" x14ac:dyDescent="0.2">
      <c r="A800" s="46">
        <v>1929</v>
      </c>
      <c r="B800" s="46">
        <f t="shared" si="216"/>
        <v>2</v>
      </c>
      <c r="C800" s="46">
        <f t="shared" si="217"/>
        <v>21</v>
      </c>
      <c r="D800" s="46">
        <f t="shared" si="218"/>
        <v>2</v>
      </c>
      <c r="E800" s="85">
        <v>20141</v>
      </c>
      <c r="F800" s="7" t="s">
        <v>2569</v>
      </c>
      <c r="G800" s="50" t="s">
        <v>310</v>
      </c>
      <c r="H800" s="50" t="s">
        <v>306</v>
      </c>
      <c r="I800" s="50">
        <v>2</v>
      </c>
      <c r="J800" s="50">
        <v>1</v>
      </c>
      <c r="L800" s="171">
        <v>2933</v>
      </c>
      <c r="M800" s="57" t="s">
        <v>1185</v>
      </c>
      <c r="O800" s="7">
        <v>29</v>
      </c>
      <c r="P800" s="7">
        <v>14</v>
      </c>
      <c r="Q800" s="7">
        <v>7</v>
      </c>
      <c r="R800" s="7">
        <v>8</v>
      </c>
      <c r="S800" s="7">
        <v>61</v>
      </c>
      <c r="T800" s="7">
        <v>41</v>
      </c>
      <c r="U800" s="7">
        <v>35</v>
      </c>
      <c r="BG800" s="6">
        <f t="shared" si="206"/>
        <v>1</v>
      </c>
      <c r="BH800" s="6">
        <f t="shared" si="207"/>
        <v>1</v>
      </c>
      <c r="BI800" s="6">
        <f t="shared" si="208"/>
        <v>0</v>
      </c>
      <c r="BJ800" s="6">
        <f t="shared" si="209"/>
        <v>0</v>
      </c>
      <c r="BK800" s="6">
        <f t="shared" si="210"/>
        <v>0</v>
      </c>
      <c r="BL800" s="6">
        <f t="shared" si="211"/>
        <v>0</v>
      </c>
      <c r="BM800" s="6">
        <f t="shared" si="212"/>
        <v>1</v>
      </c>
      <c r="BN800" s="6">
        <f t="shared" si="213"/>
        <v>3</v>
      </c>
      <c r="BO800" s="6">
        <f t="shared" si="214"/>
        <v>0</v>
      </c>
      <c r="BP800" s="6">
        <f t="shared" si="215"/>
        <v>0</v>
      </c>
      <c r="BQ800" s="6">
        <f t="shared" si="219"/>
        <v>1</v>
      </c>
      <c r="BR800" s="6">
        <f t="shared" si="220"/>
        <v>22</v>
      </c>
      <c r="BS800" s="6">
        <f t="shared" si="221"/>
        <v>1</v>
      </c>
      <c r="BT800" s="6">
        <f t="shared" si="222"/>
        <v>10</v>
      </c>
    </row>
    <row r="801" spans="1:72" hidden="1" x14ac:dyDescent="0.2">
      <c r="A801" s="46">
        <v>1930</v>
      </c>
      <c r="B801" s="46">
        <f t="shared" si="216"/>
        <v>7</v>
      </c>
      <c r="C801" s="46">
        <f t="shared" si="217"/>
        <v>26</v>
      </c>
      <c r="D801" s="46">
        <f t="shared" si="218"/>
        <v>2</v>
      </c>
      <c r="E801" s="85">
        <v>20146</v>
      </c>
      <c r="F801" s="7" t="s">
        <v>3574</v>
      </c>
      <c r="G801" s="50" t="s">
        <v>103</v>
      </c>
      <c r="H801" s="50" t="s">
        <v>306</v>
      </c>
      <c r="I801" s="50">
        <v>2</v>
      </c>
      <c r="J801" s="50">
        <v>1</v>
      </c>
      <c r="L801" s="171">
        <v>13246</v>
      </c>
      <c r="M801" s="57" t="s">
        <v>1824</v>
      </c>
      <c r="O801" s="7">
        <v>30</v>
      </c>
      <c r="P801" s="7">
        <v>15</v>
      </c>
      <c r="Q801" s="7">
        <v>7</v>
      </c>
      <c r="R801" s="7">
        <v>8</v>
      </c>
      <c r="S801" s="7">
        <v>63</v>
      </c>
      <c r="T801" s="7">
        <v>42</v>
      </c>
      <c r="U801" s="7">
        <v>37</v>
      </c>
      <c r="BG801" s="6">
        <f t="shared" si="206"/>
        <v>1</v>
      </c>
      <c r="BH801" s="6">
        <f t="shared" si="207"/>
        <v>2</v>
      </c>
      <c r="BI801" s="6">
        <f t="shared" si="208"/>
        <v>0</v>
      </c>
      <c r="BJ801" s="6">
        <f t="shared" si="209"/>
        <v>0</v>
      </c>
      <c r="BK801" s="6">
        <f t="shared" si="210"/>
        <v>0</v>
      </c>
      <c r="BL801" s="6">
        <f t="shared" si="211"/>
        <v>0</v>
      </c>
      <c r="BM801" s="6">
        <f t="shared" si="212"/>
        <v>1</v>
      </c>
      <c r="BN801" s="6">
        <f t="shared" si="213"/>
        <v>4</v>
      </c>
      <c r="BO801" s="6">
        <f t="shared" si="214"/>
        <v>0</v>
      </c>
      <c r="BP801" s="6">
        <f t="shared" si="215"/>
        <v>0</v>
      </c>
      <c r="BQ801" s="6">
        <f t="shared" si="219"/>
        <v>1</v>
      </c>
      <c r="BR801" s="6">
        <f t="shared" si="220"/>
        <v>23</v>
      </c>
      <c r="BS801" s="6">
        <f t="shared" si="221"/>
        <v>1</v>
      </c>
      <c r="BT801" s="6">
        <f t="shared" si="222"/>
        <v>11</v>
      </c>
    </row>
    <row r="802" spans="1:72" hidden="1" x14ac:dyDescent="0.2">
      <c r="A802" s="46">
        <v>1931</v>
      </c>
      <c r="B802" s="46">
        <f t="shared" si="216"/>
        <v>7</v>
      </c>
      <c r="C802" s="46">
        <f t="shared" si="217"/>
        <v>5</v>
      </c>
      <c r="D802" s="46">
        <f t="shared" si="218"/>
        <v>3</v>
      </c>
      <c r="E802" s="85">
        <v>20153</v>
      </c>
      <c r="F802" s="7" t="s">
        <v>3382</v>
      </c>
      <c r="G802" s="50" t="s">
        <v>310</v>
      </c>
      <c r="H802" s="50" t="s">
        <v>308</v>
      </c>
      <c r="I802" s="50">
        <v>0</v>
      </c>
      <c r="J802" s="50">
        <v>1</v>
      </c>
      <c r="L802" s="171">
        <v>10242</v>
      </c>
      <c r="O802" s="7">
        <v>31</v>
      </c>
      <c r="P802" s="7">
        <v>15</v>
      </c>
      <c r="Q802" s="7">
        <v>7</v>
      </c>
      <c r="R802" s="7">
        <v>9</v>
      </c>
      <c r="S802" s="7">
        <v>63</v>
      </c>
      <c r="T802" s="7">
        <v>43</v>
      </c>
      <c r="U802" s="7">
        <v>37</v>
      </c>
      <c r="BG802" s="6">
        <f t="shared" si="206"/>
        <v>0</v>
      </c>
      <c r="BH802" s="6">
        <f t="shared" si="207"/>
        <v>0</v>
      </c>
      <c r="BI802" s="6">
        <f t="shared" si="208"/>
        <v>0</v>
      </c>
      <c r="BJ802" s="6">
        <f t="shared" si="209"/>
        <v>0</v>
      </c>
      <c r="BK802" s="6">
        <f t="shared" si="210"/>
        <v>1</v>
      </c>
      <c r="BL802" s="6">
        <f t="shared" si="211"/>
        <v>1</v>
      </c>
      <c r="BM802" s="6">
        <f t="shared" si="212"/>
        <v>0</v>
      </c>
      <c r="BN802" s="6">
        <f t="shared" si="213"/>
        <v>0</v>
      </c>
      <c r="BO802" s="6">
        <f t="shared" si="214"/>
        <v>1</v>
      </c>
      <c r="BP802" s="6">
        <f t="shared" si="215"/>
        <v>1</v>
      </c>
      <c r="BQ802" s="6">
        <f t="shared" si="219"/>
        <v>0</v>
      </c>
      <c r="BR802" s="6">
        <f t="shared" si="220"/>
        <v>0</v>
      </c>
      <c r="BS802" s="6">
        <f t="shared" si="221"/>
        <v>1</v>
      </c>
      <c r="BT802" s="6">
        <f t="shared" si="222"/>
        <v>12</v>
      </c>
    </row>
    <row r="803" spans="1:72" hidden="1" x14ac:dyDescent="0.2">
      <c r="A803" s="46">
        <v>1932</v>
      </c>
      <c r="B803" s="46">
        <f t="shared" si="216"/>
        <v>4</v>
      </c>
      <c r="C803" s="46">
        <f t="shared" si="217"/>
        <v>16</v>
      </c>
      <c r="D803" s="46">
        <f t="shared" si="218"/>
        <v>3</v>
      </c>
      <c r="E803" s="85">
        <v>20164</v>
      </c>
      <c r="F803" s="7" t="s">
        <v>2231</v>
      </c>
      <c r="G803" s="50" t="s">
        <v>103</v>
      </c>
      <c r="H803" s="50" t="s">
        <v>306</v>
      </c>
      <c r="I803" s="50">
        <v>3</v>
      </c>
      <c r="J803" s="50">
        <v>2</v>
      </c>
      <c r="L803" s="171">
        <v>10614</v>
      </c>
      <c r="M803" s="57" t="s">
        <v>1827</v>
      </c>
      <c r="O803" s="7">
        <v>32</v>
      </c>
      <c r="P803" s="7">
        <v>16</v>
      </c>
      <c r="Q803" s="7">
        <v>7</v>
      </c>
      <c r="R803" s="7">
        <v>9</v>
      </c>
      <c r="S803" s="7">
        <v>66</v>
      </c>
      <c r="T803" s="7">
        <v>45</v>
      </c>
      <c r="U803" s="7">
        <v>39</v>
      </c>
      <c r="BG803" s="6">
        <f t="shared" si="206"/>
        <v>1</v>
      </c>
      <c r="BH803" s="6">
        <f t="shared" si="207"/>
        <v>1</v>
      </c>
      <c r="BI803" s="6">
        <f t="shared" si="208"/>
        <v>0</v>
      </c>
      <c r="BJ803" s="6">
        <f t="shared" si="209"/>
        <v>0</v>
      </c>
      <c r="BK803" s="6">
        <f t="shared" si="210"/>
        <v>0</v>
      </c>
      <c r="BL803" s="6">
        <f t="shared" si="211"/>
        <v>0</v>
      </c>
      <c r="BM803" s="6">
        <f t="shared" si="212"/>
        <v>1</v>
      </c>
      <c r="BN803" s="6">
        <f t="shared" si="213"/>
        <v>1</v>
      </c>
      <c r="BO803" s="6">
        <f t="shared" si="214"/>
        <v>0</v>
      </c>
      <c r="BP803" s="6">
        <f t="shared" si="215"/>
        <v>0</v>
      </c>
      <c r="BQ803" s="6">
        <f t="shared" si="219"/>
        <v>1</v>
      </c>
      <c r="BR803" s="6">
        <f t="shared" si="220"/>
        <v>1</v>
      </c>
      <c r="BS803" s="6">
        <f t="shared" si="221"/>
        <v>1</v>
      </c>
      <c r="BT803" s="6">
        <f t="shared" si="222"/>
        <v>13</v>
      </c>
    </row>
    <row r="804" spans="1:72" hidden="1" x14ac:dyDescent="0.2">
      <c r="A804" s="46">
        <v>1933</v>
      </c>
      <c r="B804" s="46">
        <f t="shared" si="216"/>
        <v>7</v>
      </c>
      <c r="C804" s="46">
        <f t="shared" si="217"/>
        <v>19</v>
      </c>
      <c r="D804" s="46">
        <f t="shared" si="218"/>
        <v>3</v>
      </c>
      <c r="E804" s="85">
        <v>20167</v>
      </c>
      <c r="F804" s="7" t="s">
        <v>109</v>
      </c>
      <c r="G804" s="50" t="s">
        <v>310</v>
      </c>
      <c r="H804" s="50" t="s">
        <v>306</v>
      </c>
      <c r="I804" s="50">
        <v>3</v>
      </c>
      <c r="J804" s="50">
        <v>2</v>
      </c>
      <c r="L804" s="171">
        <v>7171</v>
      </c>
      <c r="M804" s="57" t="s">
        <v>1896</v>
      </c>
      <c r="O804" s="7">
        <v>33</v>
      </c>
      <c r="P804" s="7">
        <v>17</v>
      </c>
      <c r="Q804" s="7">
        <v>7</v>
      </c>
      <c r="R804" s="7">
        <v>9</v>
      </c>
      <c r="S804" s="7">
        <v>69</v>
      </c>
      <c r="T804" s="7">
        <v>47</v>
      </c>
      <c r="U804" s="7">
        <v>41</v>
      </c>
      <c r="BG804" s="6">
        <f t="shared" si="206"/>
        <v>1</v>
      </c>
      <c r="BH804" s="6">
        <f t="shared" si="207"/>
        <v>2</v>
      </c>
      <c r="BI804" s="6">
        <f t="shared" si="208"/>
        <v>0</v>
      </c>
      <c r="BJ804" s="6">
        <f t="shared" si="209"/>
        <v>0</v>
      </c>
      <c r="BK804" s="6">
        <f t="shared" si="210"/>
        <v>0</v>
      </c>
      <c r="BL804" s="6">
        <f t="shared" si="211"/>
        <v>0</v>
      </c>
      <c r="BM804" s="6">
        <f t="shared" si="212"/>
        <v>1</v>
      </c>
      <c r="BN804" s="6">
        <f t="shared" si="213"/>
        <v>2</v>
      </c>
      <c r="BO804" s="6">
        <f t="shared" si="214"/>
        <v>0</v>
      </c>
      <c r="BP804" s="6">
        <f t="shared" si="215"/>
        <v>0</v>
      </c>
      <c r="BQ804" s="6">
        <f t="shared" si="219"/>
        <v>1</v>
      </c>
      <c r="BR804" s="6">
        <f t="shared" si="220"/>
        <v>2</v>
      </c>
      <c r="BS804" s="6">
        <f t="shared" si="221"/>
        <v>1</v>
      </c>
      <c r="BT804" s="6">
        <f t="shared" si="222"/>
        <v>14</v>
      </c>
    </row>
    <row r="805" spans="1:72" hidden="1" x14ac:dyDescent="0.2">
      <c r="A805" s="46">
        <v>1934</v>
      </c>
      <c r="B805" s="46">
        <f t="shared" si="216"/>
        <v>7</v>
      </c>
      <c r="C805" s="46">
        <f t="shared" si="217"/>
        <v>2</v>
      </c>
      <c r="D805" s="46">
        <f t="shared" si="218"/>
        <v>4</v>
      </c>
      <c r="E805" s="85">
        <v>20181</v>
      </c>
      <c r="F805" s="7" t="s">
        <v>3576</v>
      </c>
      <c r="G805" s="50" t="s">
        <v>310</v>
      </c>
      <c r="H805" s="50" t="s">
        <v>306</v>
      </c>
      <c r="I805" s="50">
        <v>2</v>
      </c>
      <c r="J805" s="50">
        <v>1</v>
      </c>
      <c r="L805" s="171">
        <v>6456</v>
      </c>
      <c r="M805" s="57" t="s">
        <v>1202</v>
      </c>
      <c r="O805" s="7">
        <v>34</v>
      </c>
      <c r="P805" s="7">
        <v>18</v>
      </c>
      <c r="Q805" s="7">
        <v>7</v>
      </c>
      <c r="R805" s="7">
        <v>9</v>
      </c>
      <c r="S805" s="7">
        <v>71</v>
      </c>
      <c r="T805" s="7">
        <v>48</v>
      </c>
      <c r="U805" s="7">
        <v>43</v>
      </c>
      <c r="BG805" s="6">
        <f t="shared" si="206"/>
        <v>1</v>
      </c>
      <c r="BH805" s="6">
        <f t="shared" si="207"/>
        <v>3</v>
      </c>
      <c r="BI805" s="6">
        <f t="shared" si="208"/>
        <v>0</v>
      </c>
      <c r="BJ805" s="6">
        <f t="shared" si="209"/>
        <v>0</v>
      </c>
      <c r="BK805" s="6">
        <f t="shared" si="210"/>
        <v>0</v>
      </c>
      <c r="BL805" s="6">
        <f t="shared" si="211"/>
        <v>0</v>
      </c>
      <c r="BM805" s="6">
        <f t="shared" si="212"/>
        <v>1</v>
      </c>
      <c r="BN805" s="6">
        <f t="shared" si="213"/>
        <v>3</v>
      </c>
      <c r="BO805" s="6">
        <f t="shared" si="214"/>
        <v>0</v>
      </c>
      <c r="BP805" s="6">
        <f t="shared" si="215"/>
        <v>0</v>
      </c>
      <c r="BQ805" s="6">
        <f t="shared" si="219"/>
        <v>1</v>
      </c>
      <c r="BR805" s="6">
        <f t="shared" si="220"/>
        <v>3</v>
      </c>
      <c r="BS805" s="6">
        <f t="shared" si="221"/>
        <v>1</v>
      </c>
      <c r="BT805" s="6">
        <f t="shared" si="222"/>
        <v>15</v>
      </c>
    </row>
    <row r="806" spans="1:72" hidden="1" x14ac:dyDescent="0.2">
      <c r="A806" s="46">
        <v>1935</v>
      </c>
      <c r="B806" s="46">
        <f t="shared" si="216"/>
        <v>2</v>
      </c>
      <c r="C806" s="46">
        <f t="shared" si="217"/>
        <v>4</v>
      </c>
      <c r="D806" s="46">
        <f t="shared" si="218"/>
        <v>4</v>
      </c>
      <c r="E806" s="85">
        <v>20183</v>
      </c>
      <c r="F806" s="7" t="s">
        <v>1701</v>
      </c>
      <c r="G806" s="50" t="s">
        <v>310</v>
      </c>
      <c r="H806" s="50" t="s">
        <v>306</v>
      </c>
      <c r="I806" s="50">
        <v>3</v>
      </c>
      <c r="J806" s="50">
        <v>2</v>
      </c>
      <c r="L806" s="171">
        <v>6199</v>
      </c>
      <c r="M806" s="57" t="s">
        <v>1203</v>
      </c>
      <c r="O806" s="7">
        <v>35</v>
      </c>
      <c r="P806" s="7">
        <v>19</v>
      </c>
      <c r="Q806" s="7">
        <v>7</v>
      </c>
      <c r="R806" s="7">
        <v>9</v>
      </c>
      <c r="S806" s="7">
        <v>74</v>
      </c>
      <c r="T806" s="7">
        <v>50</v>
      </c>
      <c r="U806" s="7">
        <v>45</v>
      </c>
      <c r="BG806" s="6">
        <f t="shared" si="206"/>
        <v>1</v>
      </c>
      <c r="BH806" s="6">
        <f t="shared" si="207"/>
        <v>4</v>
      </c>
      <c r="BI806" s="6">
        <f t="shared" si="208"/>
        <v>0</v>
      </c>
      <c r="BJ806" s="6">
        <f t="shared" si="209"/>
        <v>0</v>
      </c>
      <c r="BK806" s="6">
        <f t="shared" si="210"/>
        <v>0</v>
      </c>
      <c r="BL806" s="6">
        <f t="shared" si="211"/>
        <v>0</v>
      </c>
      <c r="BM806" s="6">
        <f t="shared" si="212"/>
        <v>1</v>
      </c>
      <c r="BN806" s="6">
        <f t="shared" si="213"/>
        <v>4</v>
      </c>
      <c r="BO806" s="6">
        <f t="shared" si="214"/>
        <v>0</v>
      </c>
      <c r="BP806" s="6">
        <f t="shared" si="215"/>
        <v>0</v>
      </c>
      <c r="BQ806" s="6">
        <f t="shared" si="219"/>
        <v>1</v>
      </c>
      <c r="BR806" s="6">
        <f t="shared" si="220"/>
        <v>4</v>
      </c>
      <c r="BS806" s="6">
        <f t="shared" si="221"/>
        <v>1</v>
      </c>
      <c r="BT806" s="6">
        <f t="shared" si="222"/>
        <v>16</v>
      </c>
    </row>
    <row r="807" spans="1:72" hidden="1" x14ac:dyDescent="0.2">
      <c r="A807" s="46">
        <v>1936</v>
      </c>
      <c r="B807" s="46">
        <f t="shared" si="216"/>
        <v>6</v>
      </c>
      <c r="C807" s="46">
        <f t="shared" si="217"/>
        <v>8</v>
      </c>
      <c r="D807" s="46">
        <f t="shared" si="218"/>
        <v>4</v>
      </c>
      <c r="E807" s="85">
        <v>20187</v>
      </c>
      <c r="F807" s="7" t="s">
        <v>691</v>
      </c>
      <c r="G807" s="50" t="s">
        <v>103</v>
      </c>
      <c r="H807" s="50" t="s">
        <v>307</v>
      </c>
      <c r="I807" s="50">
        <v>1</v>
      </c>
      <c r="J807" s="50">
        <v>1</v>
      </c>
      <c r="L807" s="171">
        <v>19843</v>
      </c>
      <c r="M807" s="57" t="s">
        <v>1181</v>
      </c>
      <c r="O807" s="7">
        <v>36</v>
      </c>
      <c r="P807" s="7">
        <v>19</v>
      </c>
      <c r="Q807" s="7">
        <v>8</v>
      </c>
      <c r="R807" s="7">
        <v>9</v>
      </c>
      <c r="S807" s="7">
        <v>75</v>
      </c>
      <c r="T807" s="7">
        <v>51</v>
      </c>
      <c r="U807" s="7">
        <v>46</v>
      </c>
      <c r="BG807" s="6">
        <f t="shared" si="206"/>
        <v>0</v>
      </c>
      <c r="BH807" s="6">
        <f t="shared" si="207"/>
        <v>0</v>
      </c>
      <c r="BI807" s="6">
        <f t="shared" si="208"/>
        <v>1</v>
      </c>
      <c r="BJ807" s="6">
        <f t="shared" si="209"/>
        <v>1</v>
      </c>
      <c r="BK807" s="6">
        <f t="shared" si="210"/>
        <v>0</v>
      </c>
      <c r="BL807" s="6">
        <f t="shared" si="211"/>
        <v>0</v>
      </c>
      <c r="BM807" s="6">
        <f t="shared" si="212"/>
        <v>1</v>
      </c>
      <c r="BN807" s="6">
        <f t="shared" si="213"/>
        <v>5</v>
      </c>
      <c r="BO807" s="6">
        <f t="shared" si="214"/>
        <v>1</v>
      </c>
      <c r="BP807" s="6">
        <f t="shared" si="215"/>
        <v>1</v>
      </c>
      <c r="BQ807" s="6">
        <f t="shared" si="219"/>
        <v>1</v>
      </c>
      <c r="BR807" s="6">
        <f t="shared" si="220"/>
        <v>5</v>
      </c>
      <c r="BS807" s="6">
        <f t="shared" si="221"/>
        <v>1</v>
      </c>
      <c r="BT807" s="6">
        <f t="shared" si="222"/>
        <v>17</v>
      </c>
    </row>
    <row r="808" spans="1:72" hidden="1" x14ac:dyDescent="0.2">
      <c r="A808" s="46">
        <v>1937</v>
      </c>
      <c r="B808" s="46">
        <f t="shared" si="216"/>
        <v>7</v>
      </c>
      <c r="C808" s="46">
        <f t="shared" si="217"/>
        <v>9</v>
      </c>
      <c r="D808" s="46">
        <f t="shared" si="218"/>
        <v>4</v>
      </c>
      <c r="E808" s="85">
        <v>20188</v>
      </c>
      <c r="F808" s="7" t="s">
        <v>124</v>
      </c>
      <c r="G808" s="50" t="s">
        <v>103</v>
      </c>
      <c r="H808" s="50" t="s">
        <v>307</v>
      </c>
      <c r="I808" s="50">
        <v>0</v>
      </c>
      <c r="J808" s="50">
        <v>0</v>
      </c>
      <c r="L808" s="171">
        <v>12436</v>
      </c>
      <c r="O808" s="7">
        <v>37</v>
      </c>
      <c r="P808" s="7">
        <v>19</v>
      </c>
      <c r="Q808" s="7">
        <v>9</v>
      </c>
      <c r="R808" s="7">
        <v>9</v>
      </c>
      <c r="S808" s="7">
        <v>75</v>
      </c>
      <c r="T808" s="7">
        <v>51</v>
      </c>
      <c r="U808" s="7">
        <v>47</v>
      </c>
      <c r="BG808" s="6">
        <f t="shared" si="206"/>
        <v>0</v>
      </c>
      <c r="BH808" s="6">
        <f t="shared" si="207"/>
        <v>0</v>
      </c>
      <c r="BI808" s="6">
        <f t="shared" si="208"/>
        <v>1</v>
      </c>
      <c r="BJ808" s="6">
        <f t="shared" si="209"/>
        <v>2</v>
      </c>
      <c r="BK808" s="6">
        <f t="shared" si="210"/>
        <v>0</v>
      </c>
      <c r="BL808" s="6">
        <f t="shared" si="211"/>
        <v>0</v>
      </c>
      <c r="BM808" s="6">
        <f t="shared" si="212"/>
        <v>1</v>
      </c>
      <c r="BN808" s="6">
        <f t="shared" si="213"/>
        <v>6</v>
      </c>
      <c r="BO808" s="6">
        <f t="shared" si="214"/>
        <v>1</v>
      </c>
      <c r="BP808" s="6">
        <f t="shared" si="215"/>
        <v>2</v>
      </c>
      <c r="BQ808" s="6">
        <f t="shared" si="219"/>
        <v>0</v>
      </c>
      <c r="BR808" s="6">
        <f t="shared" si="220"/>
        <v>0</v>
      </c>
      <c r="BS808" s="6">
        <f t="shared" si="221"/>
        <v>0</v>
      </c>
      <c r="BT808" s="6">
        <f t="shared" si="222"/>
        <v>0</v>
      </c>
    </row>
    <row r="809" spans="1:72" hidden="1" x14ac:dyDescent="0.2">
      <c r="A809" s="46">
        <v>1938</v>
      </c>
      <c r="B809" s="46">
        <f t="shared" si="216"/>
        <v>2</v>
      </c>
      <c r="C809" s="46">
        <f t="shared" si="217"/>
        <v>11</v>
      </c>
      <c r="D809" s="46">
        <f t="shared" si="218"/>
        <v>4</v>
      </c>
      <c r="E809" s="85">
        <v>20190</v>
      </c>
      <c r="F809" s="7" t="s">
        <v>257</v>
      </c>
      <c r="G809" s="50" t="s">
        <v>310</v>
      </c>
      <c r="H809" s="50" t="s">
        <v>307</v>
      </c>
      <c r="I809" s="50">
        <v>2</v>
      </c>
      <c r="J809" s="50">
        <v>2</v>
      </c>
      <c r="L809" s="171">
        <v>15598</v>
      </c>
      <c r="M809" s="57" t="s">
        <v>1824</v>
      </c>
      <c r="O809" s="7">
        <v>38</v>
      </c>
      <c r="P809" s="7">
        <v>19</v>
      </c>
      <c r="Q809" s="7">
        <v>10</v>
      </c>
      <c r="R809" s="7">
        <v>9</v>
      </c>
      <c r="S809" s="7">
        <v>77</v>
      </c>
      <c r="T809" s="7">
        <v>53</v>
      </c>
      <c r="U809" s="7">
        <v>48</v>
      </c>
      <c r="BG809" s="6">
        <f t="shared" si="206"/>
        <v>0</v>
      </c>
      <c r="BH809" s="6">
        <f t="shared" si="207"/>
        <v>0</v>
      </c>
      <c r="BI809" s="6">
        <f t="shared" si="208"/>
        <v>1</v>
      </c>
      <c r="BJ809" s="6">
        <f t="shared" si="209"/>
        <v>3</v>
      </c>
      <c r="BK809" s="6">
        <f t="shared" si="210"/>
        <v>0</v>
      </c>
      <c r="BL809" s="6">
        <f t="shared" si="211"/>
        <v>0</v>
      </c>
      <c r="BM809" s="6">
        <f t="shared" si="212"/>
        <v>1</v>
      </c>
      <c r="BN809" s="6">
        <f t="shared" si="213"/>
        <v>7</v>
      </c>
      <c r="BO809" s="6">
        <f t="shared" si="214"/>
        <v>1</v>
      </c>
      <c r="BP809" s="6">
        <f t="shared" si="215"/>
        <v>3</v>
      </c>
      <c r="BQ809" s="6">
        <f t="shared" si="219"/>
        <v>1</v>
      </c>
      <c r="BR809" s="6">
        <f t="shared" si="220"/>
        <v>1</v>
      </c>
      <c r="BS809" s="6">
        <f t="shared" si="221"/>
        <v>1</v>
      </c>
      <c r="BT809" s="6">
        <f t="shared" si="222"/>
        <v>1</v>
      </c>
    </row>
    <row r="810" spans="1:72" hidden="1" x14ac:dyDescent="0.2">
      <c r="A810" s="46">
        <v>1939</v>
      </c>
      <c r="B810" s="46">
        <f t="shared" si="216"/>
        <v>4</v>
      </c>
      <c r="C810" s="46">
        <f t="shared" si="217"/>
        <v>13</v>
      </c>
      <c r="D810" s="46">
        <f t="shared" si="218"/>
        <v>4</v>
      </c>
      <c r="E810" s="85">
        <v>20192</v>
      </c>
      <c r="F810" s="7" t="s">
        <v>104</v>
      </c>
      <c r="G810" s="50" t="s">
        <v>103</v>
      </c>
      <c r="H810" s="50" t="s">
        <v>306</v>
      </c>
      <c r="I810" s="50">
        <v>2</v>
      </c>
      <c r="J810" s="50">
        <v>1</v>
      </c>
      <c r="L810" s="171">
        <v>8874</v>
      </c>
      <c r="M810" s="57" t="s">
        <v>1204</v>
      </c>
      <c r="O810" s="7">
        <v>39</v>
      </c>
      <c r="P810" s="7">
        <v>20</v>
      </c>
      <c r="Q810" s="7">
        <v>10</v>
      </c>
      <c r="R810" s="7">
        <v>9</v>
      </c>
      <c r="S810" s="7">
        <v>79</v>
      </c>
      <c r="T810" s="7">
        <v>54</v>
      </c>
      <c r="U810" s="7">
        <v>50</v>
      </c>
      <c r="BG810" s="6">
        <f t="shared" si="206"/>
        <v>1</v>
      </c>
      <c r="BH810" s="6">
        <f t="shared" si="207"/>
        <v>1</v>
      </c>
      <c r="BI810" s="6">
        <f t="shared" si="208"/>
        <v>0</v>
      </c>
      <c r="BJ810" s="6">
        <f t="shared" si="209"/>
        <v>0</v>
      </c>
      <c r="BK810" s="6">
        <f t="shared" si="210"/>
        <v>0</v>
      </c>
      <c r="BL810" s="6">
        <f t="shared" si="211"/>
        <v>0</v>
      </c>
      <c r="BM810" s="6">
        <f t="shared" si="212"/>
        <v>1</v>
      </c>
      <c r="BN810" s="6">
        <f t="shared" si="213"/>
        <v>8</v>
      </c>
      <c r="BO810" s="6">
        <f t="shared" si="214"/>
        <v>0</v>
      </c>
      <c r="BP810" s="6">
        <f t="shared" si="215"/>
        <v>0</v>
      </c>
      <c r="BQ810" s="6">
        <f t="shared" si="219"/>
        <v>1</v>
      </c>
      <c r="BR810" s="6">
        <f t="shared" si="220"/>
        <v>2</v>
      </c>
      <c r="BS810" s="6">
        <f t="shared" si="221"/>
        <v>1</v>
      </c>
      <c r="BT810" s="6">
        <f t="shared" si="222"/>
        <v>2</v>
      </c>
    </row>
    <row r="811" spans="1:72" hidden="1" x14ac:dyDescent="0.2">
      <c r="A811" s="46">
        <v>1940</v>
      </c>
      <c r="B811" s="46">
        <f t="shared" si="216"/>
        <v>7</v>
      </c>
      <c r="C811" s="46">
        <f t="shared" si="217"/>
        <v>16</v>
      </c>
      <c r="D811" s="46">
        <f t="shared" si="218"/>
        <v>4</v>
      </c>
      <c r="E811" s="85">
        <v>20195</v>
      </c>
      <c r="F811" s="7" t="s">
        <v>1290</v>
      </c>
      <c r="G811" s="50" t="s">
        <v>310</v>
      </c>
      <c r="H811" s="50" t="s">
        <v>306</v>
      </c>
      <c r="I811" s="50">
        <v>3</v>
      </c>
      <c r="J811" s="50">
        <v>1</v>
      </c>
      <c r="L811" s="171">
        <v>9993</v>
      </c>
      <c r="M811" s="57" t="s">
        <v>1205</v>
      </c>
      <c r="O811" s="7">
        <v>40</v>
      </c>
      <c r="P811" s="7">
        <v>21</v>
      </c>
      <c r="Q811" s="7">
        <v>10</v>
      </c>
      <c r="R811" s="7">
        <v>9</v>
      </c>
      <c r="S811" s="7">
        <v>82</v>
      </c>
      <c r="T811" s="7">
        <v>55</v>
      </c>
      <c r="U811" s="7">
        <v>52</v>
      </c>
      <c r="BG811" s="6">
        <f t="shared" si="206"/>
        <v>1</v>
      </c>
      <c r="BH811" s="6">
        <f t="shared" si="207"/>
        <v>2</v>
      </c>
      <c r="BI811" s="6">
        <f t="shared" si="208"/>
        <v>0</v>
      </c>
      <c r="BJ811" s="6">
        <f t="shared" si="209"/>
        <v>0</v>
      </c>
      <c r="BK811" s="6">
        <f t="shared" si="210"/>
        <v>0</v>
      </c>
      <c r="BL811" s="6">
        <f t="shared" si="211"/>
        <v>0</v>
      </c>
      <c r="BM811" s="6">
        <f t="shared" si="212"/>
        <v>1</v>
      </c>
      <c r="BN811" s="6">
        <f t="shared" si="213"/>
        <v>9</v>
      </c>
      <c r="BO811" s="6">
        <f t="shared" si="214"/>
        <v>0</v>
      </c>
      <c r="BP811" s="6">
        <f t="shared" si="215"/>
        <v>0</v>
      </c>
      <c r="BQ811" s="6">
        <f t="shared" si="219"/>
        <v>1</v>
      </c>
      <c r="BR811" s="6">
        <f t="shared" si="220"/>
        <v>3</v>
      </c>
      <c r="BS811" s="6">
        <f t="shared" si="221"/>
        <v>1</v>
      </c>
      <c r="BT811" s="6">
        <f t="shared" si="222"/>
        <v>3</v>
      </c>
    </row>
    <row r="812" spans="1:72" hidden="1" x14ac:dyDescent="0.2">
      <c r="A812" s="46">
        <v>1941</v>
      </c>
      <c r="B812" s="46">
        <f t="shared" si="216"/>
        <v>2</v>
      </c>
      <c r="C812" s="46">
        <f t="shared" si="217"/>
        <v>18</v>
      </c>
      <c r="D812" s="46">
        <f t="shared" si="218"/>
        <v>4</v>
      </c>
      <c r="E812" s="85">
        <v>20197</v>
      </c>
      <c r="F812" s="57" t="s">
        <v>661</v>
      </c>
      <c r="G812" s="50" t="s">
        <v>103</v>
      </c>
      <c r="H812" s="50" t="s">
        <v>306</v>
      </c>
      <c r="I812" s="50">
        <v>1</v>
      </c>
      <c r="J812" s="50">
        <v>0</v>
      </c>
      <c r="L812" s="171">
        <v>10996</v>
      </c>
      <c r="M812" s="57" t="s">
        <v>290</v>
      </c>
      <c r="O812" s="7">
        <v>41</v>
      </c>
      <c r="P812" s="7">
        <v>22</v>
      </c>
      <c r="Q812" s="7">
        <v>10</v>
      </c>
      <c r="R812" s="7">
        <v>9</v>
      </c>
      <c r="S812" s="7">
        <v>83</v>
      </c>
      <c r="T812" s="7">
        <v>55</v>
      </c>
      <c r="U812" s="7">
        <v>54</v>
      </c>
      <c r="BG812" s="6">
        <f t="shared" si="206"/>
        <v>1</v>
      </c>
      <c r="BH812" s="6">
        <f t="shared" si="207"/>
        <v>3</v>
      </c>
      <c r="BI812" s="6">
        <f t="shared" si="208"/>
        <v>0</v>
      </c>
      <c r="BJ812" s="6">
        <f t="shared" si="209"/>
        <v>0</v>
      </c>
      <c r="BK812" s="6">
        <f t="shared" si="210"/>
        <v>0</v>
      </c>
      <c r="BL812" s="6">
        <f t="shared" si="211"/>
        <v>0</v>
      </c>
      <c r="BM812" s="6">
        <f t="shared" si="212"/>
        <v>1</v>
      </c>
      <c r="BN812" s="6">
        <f t="shared" si="213"/>
        <v>10</v>
      </c>
      <c r="BO812" s="6">
        <f t="shared" si="214"/>
        <v>0</v>
      </c>
      <c r="BP812" s="6">
        <f t="shared" si="215"/>
        <v>0</v>
      </c>
      <c r="BQ812" s="6">
        <f t="shared" si="219"/>
        <v>1</v>
      </c>
      <c r="BR812" s="6">
        <f t="shared" si="220"/>
        <v>4</v>
      </c>
      <c r="BS812" s="6">
        <f t="shared" si="221"/>
        <v>0</v>
      </c>
      <c r="BT812" s="6">
        <f t="shared" si="222"/>
        <v>0</v>
      </c>
    </row>
    <row r="813" spans="1:72" hidden="1" x14ac:dyDescent="0.2">
      <c r="A813" s="46">
        <v>1942</v>
      </c>
      <c r="B813" s="46">
        <f t="shared" si="216"/>
        <v>7</v>
      </c>
      <c r="C813" s="46">
        <f t="shared" si="217"/>
        <v>23</v>
      </c>
      <c r="D813" s="46">
        <f t="shared" si="218"/>
        <v>4</v>
      </c>
      <c r="E813" s="85">
        <v>20202</v>
      </c>
      <c r="F813" s="7" t="s">
        <v>3368</v>
      </c>
      <c r="G813" s="50" t="s">
        <v>103</v>
      </c>
      <c r="H813" s="50" t="s">
        <v>306</v>
      </c>
      <c r="I813" s="50">
        <v>2</v>
      </c>
      <c r="J813" s="50">
        <v>0</v>
      </c>
      <c r="L813" s="171">
        <v>9981</v>
      </c>
      <c r="M813" s="57" t="s">
        <v>3501</v>
      </c>
      <c r="O813" s="7">
        <v>42</v>
      </c>
      <c r="P813" s="7">
        <v>23</v>
      </c>
      <c r="Q813" s="7">
        <v>10</v>
      </c>
      <c r="R813" s="7">
        <v>9</v>
      </c>
      <c r="S813" s="7">
        <v>85</v>
      </c>
      <c r="T813" s="7">
        <v>55</v>
      </c>
      <c r="U813" s="7">
        <v>56</v>
      </c>
      <c r="BG813" s="6">
        <f t="shared" si="206"/>
        <v>1</v>
      </c>
      <c r="BH813" s="6">
        <f t="shared" si="207"/>
        <v>4</v>
      </c>
      <c r="BI813" s="6">
        <f t="shared" si="208"/>
        <v>0</v>
      </c>
      <c r="BJ813" s="6">
        <f t="shared" si="209"/>
        <v>0</v>
      </c>
      <c r="BK813" s="6">
        <f t="shared" si="210"/>
        <v>0</v>
      </c>
      <c r="BL813" s="6">
        <f t="shared" si="211"/>
        <v>0</v>
      </c>
      <c r="BM813" s="6">
        <f t="shared" si="212"/>
        <v>1</v>
      </c>
      <c r="BN813" s="6">
        <f t="shared" si="213"/>
        <v>11</v>
      </c>
      <c r="BO813" s="6">
        <f t="shared" si="214"/>
        <v>0</v>
      </c>
      <c r="BP813" s="6">
        <f t="shared" si="215"/>
        <v>0</v>
      </c>
      <c r="BQ813" s="6">
        <f t="shared" si="219"/>
        <v>1</v>
      </c>
      <c r="BR813" s="6">
        <f t="shared" si="220"/>
        <v>5</v>
      </c>
      <c r="BS813" s="6">
        <f t="shared" si="221"/>
        <v>0</v>
      </c>
      <c r="BT813" s="6">
        <f t="shared" si="222"/>
        <v>0</v>
      </c>
    </row>
    <row r="814" spans="1:72" hidden="1" x14ac:dyDescent="0.2">
      <c r="A814" s="46">
        <v>1943</v>
      </c>
      <c r="B814" s="46">
        <f t="shared" si="216"/>
        <v>4</v>
      </c>
      <c r="C814" s="46">
        <f t="shared" si="217"/>
        <v>27</v>
      </c>
      <c r="D814" s="46">
        <f t="shared" si="218"/>
        <v>4</v>
      </c>
      <c r="E814" s="85">
        <v>20206</v>
      </c>
      <c r="F814" s="7" t="s">
        <v>3229</v>
      </c>
      <c r="G814" s="50" t="s">
        <v>310</v>
      </c>
      <c r="H814" s="50" t="s">
        <v>308</v>
      </c>
      <c r="I814" s="50">
        <v>1</v>
      </c>
      <c r="J814" s="50">
        <v>2</v>
      </c>
      <c r="L814" s="171">
        <v>7184</v>
      </c>
      <c r="M814" s="57" t="s">
        <v>1626</v>
      </c>
      <c r="O814" s="7">
        <v>43</v>
      </c>
      <c r="P814" s="7">
        <v>23</v>
      </c>
      <c r="Q814" s="7">
        <v>10</v>
      </c>
      <c r="R814" s="7">
        <v>10</v>
      </c>
      <c r="S814" s="7">
        <v>86</v>
      </c>
      <c r="T814" s="7">
        <v>57</v>
      </c>
      <c r="U814" s="7">
        <v>56</v>
      </c>
      <c r="BG814" s="6">
        <f t="shared" si="206"/>
        <v>0</v>
      </c>
      <c r="BH814" s="6">
        <f t="shared" si="207"/>
        <v>0</v>
      </c>
      <c r="BI814" s="6">
        <f t="shared" si="208"/>
        <v>0</v>
      </c>
      <c r="BJ814" s="6">
        <f t="shared" si="209"/>
        <v>0</v>
      </c>
      <c r="BK814" s="6">
        <f t="shared" si="210"/>
        <v>1</v>
      </c>
      <c r="BL814" s="6">
        <f t="shared" si="211"/>
        <v>1</v>
      </c>
      <c r="BM814" s="6">
        <f t="shared" si="212"/>
        <v>0</v>
      </c>
      <c r="BN814" s="6">
        <f t="shared" si="213"/>
        <v>0</v>
      </c>
      <c r="BO814" s="6">
        <f t="shared" si="214"/>
        <v>1</v>
      </c>
      <c r="BP814" s="6">
        <f t="shared" si="215"/>
        <v>1</v>
      </c>
      <c r="BQ814" s="6">
        <f t="shared" si="219"/>
        <v>1</v>
      </c>
      <c r="BR814" s="6">
        <f t="shared" si="220"/>
        <v>6</v>
      </c>
      <c r="BS814" s="6">
        <f t="shared" si="221"/>
        <v>1</v>
      </c>
      <c r="BT814" s="6">
        <f t="shared" si="222"/>
        <v>1</v>
      </c>
    </row>
    <row r="815" spans="1:72" hidden="1" x14ac:dyDescent="0.2">
      <c r="A815" s="46">
        <v>1944</v>
      </c>
      <c r="B815" s="46">
        <f t="shared" si="216"/>
        <v>7</v>
      </c>
      <c r="C815" s="46">
        <f t="shared" si="217"/>
        <v>30</v>
      </c>
      <c r="D815" s="46">
        <f t="shared" si="218"/>
        <v>4</v>
      </c>
      <c r="E815" s="85">
        <v>20209</v>
      </c>
      <c r="F815" s="7" t="s">
        <v>1412</v>
      </c>
      <c r="G815" s="50" t="s">
        <v>310</v>
      </c>
      <c r="H815" s="50" t="s">
        <v>308</v>
      </c>
      <c r="I815" s="50">
        <v>0</v>
      </c>
      <c r="J815" s="50">
        <v>1</v>
      </c>
      <c r="L815" s="171">
        <v>6165</v>
      </c>
      <c r="O815" s="7">
        <v>44</v>
      </c>
      <c r="P815" s="7">
        <v>23</v>
      </c>
      <c r="Q815" s="7">
        <v>10</v>
      </c>
      <c r="R815" s="7">
        <v>11</v>
      </c>
      <c r="S815" s="7">
        <v>86</v>
      </c>
      <c r="T815" s="7">
        <v>58</v>
      </c>
      <c r="U815" s="7">
        <v>56</v>
      </c>
      <c r="BG815" s="6">
        <f t="shared" si="206"/>
        <v>0</v>
      </c>
      <c r="BH815" s="6">
        <f t="shared" si="207"/>
        <v>0</v>
      </c>
      <c r="BI815" s="6">
        <f t="shared" si="208"/>
        <v>0</v>
      </c>
      <c r="BJ815" s="6">
        <f t="shared" si="209"/>
        <v>0</v>
      </c>
      <c r="BK815" s="6">
        <f t="shared" si="210"/>
        <v>1</v>
      </c>
      <c r="BL815" s="6">
        <f t="shared" si="211"/>
        <v>2</v>
      </c>
      <c r="BM815" s="6">
        <f t="shared" si="212"/>
        <v>0</v>
      </c>
      <c r="BN815" s="6">
        <f t="shared" si="213"/>
        <v>0</v>
      </c>
      <c r="BO815" s="6">
        <f t="shared" si="214"/>
        <v>1</v>
      </c>
      <c r="BP815" s="6">
        <f t="shared" si="215"/>
        <v>2</v>
      </c>
      <c r="BQ815" s="6">
        <f t="shared" si="219"/>
        <v>0</v>
      </c>
      <c r="BR815" s="6">
        <f t="shared" si="220"/>
        <v>0</v>
      </c>
      <c r="BS815" s="6">
        <f t="shared" si="221"/>
        <v>1</v>
      </c>
      <c r="BT815" s="6">
        <f t="shared" si="222"/>
        <v>2</v>
      </c>
    </row>
    <row r="816" spans="1:72" hidden="1" x14ac:dyDescent="0.2">
      <c r="A816" s="46">
        <v>1945</v>
      </c>
      <c r="B816" s="46">
        <f t="shared" si="216"/>
        <v>2</v>
      </c>
      <c r="C816" s="46">
        <f t="shared" si="217"/>
        <v>2</v>
      </c>
      <c r="D816" s="46">
        <f t="shared" si="218"/>
        <v>5</v>
      </c>
      <c r="E816" s="85">
        <v>20211</v>
      </c>
      <c r="F816" s="7" t="s">
        <v>1611</v>
      </c>
      <c r="G816" s="50" t="s">
        <v>103</v>
      </c>
      <c r="H816" s="50" t="s">
        <v>308</v>
      </c>
      <c r="I816" s="50">
        <v>1</v>
      </c>
      <c r="J816" s="50">
        <v>4</v>
      </c>
      <c r="L816" s="171">
        <v>8192</v>
      </c>
      <c r="M816" s="57" t="s">
        <v>1229</v>
      </c>
      <c r="O816" s="7">
        <v>45</v>
      </c>
      <c r="P816" s="7">
        <v>23</v>
      </c>
      <c r="Q816" s="7">
        <v>10</v>
      </c>
      <c r="R816" s="7">
        <v>12</v>
      </c>
      <c r="S816" s="7">
        <v>87</v>
      </c>
      <c r="T816" s="7">
        <v>62</v>
      </c>
      <c r="U816" s="7">
        <v>56</v>
      </c>
      <c r="BG816" s="6">
        <f t="shared" si="206"/>
        <v>0</v>
      </c>
      <c r="BH816" s="6">
        <f t="shared" si="207"/>
        <v>0</v>
      </c>
      <c r="BI816" s="6">
        <f t="shared" si="208"/>
        <v>0</v>
      </c>
      <c r="BJ816" s="6">
        <f t="shared" si="209"/>
        <v>0</v>
      </c>
      <c r="BK816" s="6">
        <f t="shared" si="210"/>
        <v>1</v>
      </c>
      <c r="BL816" s="6">
        <f t="shared" si="211"/>
        <v>3</v>
      </c>
      <c r="BM816" s="6">
        <f t="shared" si="212"/>
        <v>0</v>
      </c>
      <c r="BN816" s="6">
        <f t="shared" si="213"/>
        <v>0</v>
      </c>
      <c r="BO816" s="6">
        <f t="shared" si="214"/>
        <v>1</v>
      </c>
      <c r="BP816" s="6">
        <f t="shared" si="215"/>
        <v>3</v>
      </c>
      <c r="BQ816" s="6">
        <f t="shared" si="219"/>
        <v>1</v>
      </c>
      <c r="BR816" s="6">
        <f t="shared" si="220"/>
        <v>1</v>
      </c>
      <c r="BS816" s="6">
        <f t="shared" si="221"/>
        <v>1</v>
      </c>
      <c r="BT816" s="6">
        <f t="shared" si="222"/>
        <v>3</v>
      </c>
    </row>
    <row r="817" spans="1:72" hidden="1" x14ac:dyDescent="0.2">
      <c r="A817" s="46">
        <v>1946</v>
      </c>
      <c r="B817" s="46">
        <f t="shared" si="216"/>
        <v>5</v>
      </c>
      <c r="C817" s="46">
        <f t="shared" si="217"/>
        <v>5</v>
      </c>
      <c r="D817" s="46">
        <f t="shared" si="218"/>
        <v>5</v>
      </c>
      <c r="E817" s="85">
        <v>20214</v>
      </c>
      <c r="F817" s="7" t="s">
        <v>593</v>
      </c>
      <c r="G817" s="50" t="s">
        <v>310</v>
      </c>
      <c r="H817" s="50" t="s">
        <v>306</v>
      </c>
      <c r="I817" s="50">
        <v>5</v>
      </c>
      <c r="J817" s="50">
        <v>1</v>
      </c>
      <c r="L817" s="171">
        <v>4307</v>
      </c>
      <c r="M817" s="57" t="s">
        <v>1234</v>
      </c>
      <c r="N817" s="46">
        <v>4</v>
      </c>
      <c r="O817" s="5">
        <v>46</v>
      </c>
      <c r="P817" s="5">
        <v>24</v>
      </c>
      <c r="Q817" s="5">
        <v>10</v>
      </c>
      <c r="R817" s="5">
        <v>12</v>
      </c>
      <c r="S817" s="5">
        <v>92</v>
      </c>
      <c r="T817" s="5">
        <v>63</v>
      </c>
      <c r="U817" s="5">
        <v>58</v>
      </c>
      <c r="BG817" s="6">
        <f t="shared" si="206"/>
        <v>1</v>
      </c>
      <c r="BH817" s="6">
        <f t="shared" si="207"/>
        <v>1</v>
      </c>
      <c r="BI817" s="6">
        <f t="shared" si="208"/>
        <v>0</v>
      </c>
      <c r="BJ817" s="6">
        <f t="shared" si="209"/>
        <v>0</v>
      </c>
      <c r="BK817" s="6">
        <f t="shared" si="210"/>
        <v>0</v>
      </c>
      <c r="BL817" s="6">
        <f t="shared" si="211"/>
        <v>0</v>
      </c>
      <c r="BM817" s="6">
        <f t="shared" si="212"/>
        <v>1</v>
      </c>
      <c r="BN817" s="6">
        <f t="shared" si="213"/>
        <v>1</v>
      </c>
      <c r="BO817" s="6">
        <f t="shared" si="214"/>
        <v>0</v>
      </c>
      <c r="BP817" s="6">
        <f t="shared" si="215"/>
        <v>0</v>
      </c>
      <c r="BQ817" s="6">
        <f t="shared" si="219"/>
        <v>1</v>
      </c>
      <c r="BR817" s="6">
        <f t="shared" si="220"/>
        <v>2</v>
      </c>
      <c r="BS817" s="6">
        <f t="shared" si="221"/>
        <v>1</v>
      </c>
      <c r="BT817" s="6">
        <f t="shared" si="222"/>
        <v>4</v>
      </c>
    </row>
    <row r="818" spans="1:72" hidden="1" x14ac:dyDescent="0.2">
      <c r="A818" s="46">
        <v>2001</v>
      </c>
      <c r="B818" s="46">
        <f t="shared" si="216"/>
        <v>7</v>
      </c>
      <c r="C818" s="46">
        <f t="shared" si="217"/>
        <v>20</v>
      </c>
      <c r="D818" s="46">
        <f t="shared" si="218"/>
        <v>8</v>
      </c>
      <c r="E818" s="85">
        <v>20321</v>
      </c>
      <c r="F818" s="7" t="s">
        <v>234</v>
      </c>
      <c r="G818" s="50" t="s">
        <v>103</v>
      </c>
      <c r="H818" s="50" t="s">
        <v>308</v>
      </c>
      <c r="I818" s="50">
        <v>1</v>
      </c>
      <c r="J818" s="50">
        <v>3</v>
      </c>
      <c r="L818" s="171">
        <v>12332</v>
      </c>
      <c r="M818" s="57" t="s">
        <v>1229</v>
      </c>
      <c r="O818" s="7">
        <v>1</v>
      </c>
      <c r="P818" s="7">
        <v>0</v>
      </c>
      <c r="Q818" s="7">
        <v>0</v>
      </c>
      <c r="R818" s="7">
        <v>1</v>
      </c>
      <c r="S818" s="7">
        <v>1</v>
      </c>
      <c r="T818" s="7">
        <v>3</v>
      </c>
      <c r="U818" s="7">
        <v>0</v>
      </c>
      <c r="BG818" s="6">
        <f t="shared" si="206"/>
        <v>0</v>
      </c>
      <c r="BH818" s="6">
        <f t="shared" si="207"/>
        <v>0</v>
      </c>
      <c r="BI818" s="6">
        <f t="shared" si="208"/>
        <v>0</v>
      </c>
      <c r="BJ818" s="6">
        <f t="shared" si="209"/>
        <v>0</v>
      </c>
      <c r="BK818" s="6">
        <f t="shared" si="210"/>
        <v>1</v>
      </c>
      <c r="BL818" s="6">
        <f t="shared" si="211"/>
        <v>1</v>
      </c>
      <c r="BM818" s="6">
        <f t="shared" si="212"/>
        <v>0</v>
      </c>
      <c r="BN818" s="6">
        <f t="shared" si="213"/>
        <v>0</v>
      </c>
      <c r="BO818" s="6">
        <f t="shared" si="214"/>
        <v>1</v>
      </c>
      <c r="BP818" s="6">
        <f t="shared" si="215"/>
        <v>1</v>
      </c>
      <c r="BQ818" s="6">
        <f t="shared" si="219"/>
        <v>1</v>
      </c>
      <c r="BR818" s="6">
        <f t="shared" si="220"/>
        <v>3</v>
      </c>
      <c r="BS818" s="6">
        <f t="shared" si="221"/>
        <v>1</v>
      </c>
      <c r="BT818" s="6">
        <f t="shared" si="222"/>
        <v>5</v>
      </c>
    </row>
    <row r="819" spans="1:72" hidden="1" x14ac:dyDescent="0.2">
      <c r="A819" s="46">
        <v>2002</v>
      </c>
      <c r="B819" s="46">
        <f t="shared" si="216"/>
        <v>4</v>
      </c>
      <c r="C819" s="46">
        <f t="shared" si="217"/>
        <v>24</v>
      </c>
      <c r="D819" s="46">
        <f t="shared" si="218"/>
        <v>8</v>
      </c>
      <c r="E819" s="85">
        <v>20325</v>
      </c>
      <c r="F819" s="7" t="s">
        <v>109</v>
      </c>
      <c r="G819" s="50" t="s">
        <v>310</v>
      </c>
      <c r="H819" s="50" t="s">
        <v>306</v>
      </c>
      <c r="I819" s="50">
        <v>2</v>
      </c>
      <c r="J819" s="50">
        <v>1</v>
      </c>
      <c r="L819" s="171">
        <v>6470</v>
      </c>
      <c r="M819" s="57" t="s">
        <v>1235</v>
      </c>
      <c r="O819" s="7">
        <v>2</v>
      </c>
      <c r="P819" s="7">
        <v>1</v>
      </c>
      <c r="Q819" s="7">
        <v>0</v>
      </c>
      <c r="R819" s="7">
        <v>1</v>
      </c>
      <c r="S819" s="7">
        <v>3</v>
      </c>
      <c r="T819" s="7">
        <v>4</v>
      </c>
      <c r="U819" s="7">
        <v>2</v>
      </c>
      <c r="BG819" s="6">
        <f t="shared" si="206"/>
        <v>1</v>
      </c>
      <c r="BH819" s="6">
        <f t="shared" si="207"/>
        <v>1</v>
      </c>
      <c r="BI819" s="6">
        <f t="shared" si="208"/>
        <v>0</v>
      </c>
      <c r="BJ819" s="6">
        <f t="shared" si="209"/>
        <v>0</v>
      </c>
      <c r="BK819" s="6">
        <f t="shared" si="210"/>
        <v>0</v>
      </c>
      <c r="BL819" s="6">
        <f t="shared" si="211"/>
        <v>0</v>
      </c>
      <c r="BM819" s="6">
        <f t="shared" si="212"/>
        <v>1</v>
      </c>
      <c r="BN819" s="6">
        <f t="shared" si="213"/>
        <v>1</v>
      </c>
      <c r="BO819" s="6">
        <f t="shared" si="214"/>
        <v>0</v>
      </c>
      <c r="BP819" s="6">
        <f t="shared" si="215"/>
        <v>0</v>
      </c>
      <c r="BQ819" s="6">
        <f t="shared" si="219"/>
        <v>1</v>
      </c>
      <c r="BR819" s="6">
        <f t="shared" si="220"/>
        <v>4</v>
      </c>
      <c r="BS819" s="6">
        <f t="shared" si="221"/>
        <v>1</v>
      </c>
      <c r="BT819" s="6">
        <f t="shared" si="222"/>
        <v>6</v>
      </c>
    </row>
    <row r="820" spans="1:72" hidden="1" x14ac:dyDescent="0.2">
      <c r="A820" s="46">
        <v>2003</v>
      </c>
      <c r="B820" s="46">
        <f t="shared" si="216"/>
        <v>7</v>
      </c>
      <c r="C820" s="46">
        <f t="shared" si="217"/>
        <v>27</v>
      </c>
      <c r="D820" s="46">
        <f t="shared" si="218"/>
        <v>8</v>
      </c>
      <c r="E820" s="85">
        <v>20328</v>
      </c>
      <c r="F820" s="7" t="s">
        <v>583</v>
      </c>
      <c r="G820" s="50" t="s">
        <v>310</v>
      </c>
      <c r="H820" s="50" t="s">
        <v>306</v>
      </c>
      <c r="I820" s="50">
        <v>4</v>
      </c>
      <c r="J820" s="50">
        <v>2</v>
      </c>
      <c r="L820" s="171">
        <v>8603</v>
      </c>
      <c r="M820" s="57" t="s">
        <v>1236</v>
      </c>
      <c r="O820" s="7">
        <v>3</v>
      </c>
      <c r="P820" s="7">
        <v>2</v>
      </c>
      <c r="Q820" s="7">
        <v>0</v>
      </c>
      <c r="R820" s="7">
        <v>1</v>
      </c>
      <c r="S820" s="7">
        <v>7</v>
      </c>
      <c r="T820" s="7">
        <v>6</v>
      </c>
      <c r="U820" s="7">
        <v>4</v>
      </c>
      <c r="BG820" s="6">
        <f t="shared" si="206"/>
        <v>1</v>
      </c>
      <c r="BH820" s="6">
        <f t="shared" si="207"/>
        <v>2</v>
      </c>
      <c r="BI820" s="6">
        <f t="shared" si="208"/>
        <v>0</v>
      </c>
      <c r="BJ820" s="6">
        <f t="shared" si="209"/>
        <v>0</v>
      </c>
      <c r="BK820" s="6">
        <f t="shared" si="210"/>
        <v>0</v>
      </c>
      <c r="BL820" s="6">
        <f t="shared" si="211"/>
        <v>0</v>
      </c>
      <c r="BM820" s="6">
        <f t="shared" si="212"/>
        <v>1</v>
      </c>
      <c r="BN820" s="6">
        <f t="shared" si="213"/>
        <v>2</v>
      </c>
      <c r="BO820" s="6">
        <f t="shared" si="214"/>
        <v>0</v>
      </c>
      <c r="BP820" s="6">
        <f t="shared" si="215"/>
        <v>0</v>
      </c>
      <c r="BQ820" s="6">
        <f t="shared" si="219"/>
        <v>1</v>
      </c>
      <c r="BR820" s="6">
        <f t="shared" si="220"/>
        <v>5</v>
      </c>
      <c r="BS820" s="6">
        <f t="shared" si="221"/>
        <v>1</v>
      </c>
      <c r="BT820" s="6">
        <f t="shared" si="222"/>
        <v>7</v>
      </c>
    </row>
    <row r="821" spans="1:72" hidden="1" x14ac:dyDescent="0.2">
      <c r="A821" s="46">
        <v>2004</v>
      </c>
      <c r="B821" s="46">
        <f t="shared" si="216"/>
        <v>2</v>
      </c>
      <c r="C821" s="46">
        <f t="shared" si="217"/>
        <v>29</v>
      </c>
      <c r="D821" s="46">
        <f t="shared" si="218"/>
        <v>8</v>
      </c>
      <c r="E821" s="85">
        <v>20330</v>
      </c>
      <c r="F821" s="7" t="s">
        <v>2073</v>
      </c>
      <c r="G821" s="50" t="s">
        <v>103</v>
      </c>
      <c r="H821" s="50" t="s">
        <v>307</v>
      </c>
      <c r="I821" s="50">
        <v>1</v>
      </c>
      <c r="J821" s="50">
        <v>1</v>
      </c>
      <c r="L821" s="171">
        <v>11068</v>
      </c>
      <c r="M821" s="57" t="s">
        <v>1626</v>
      </c>
      <c r="O821" s="7">
        <v>4</v>
      </c>
      <c r="P821" s="7">
        <v>2</v>
      </c>
      <c r="Q821" s="7">
        <v>1</v>
      </c>
      <c r="R821" s="7">
        <v>1</v>
      </c>
      <c r="S821" s="7">
        <v>8</v>
      </c>
      <c r="T821" s="7">
        <v>7</v>
      </c>
      <c r="U821" s="7">
        <v>5</v>
      </c>
      <c r="BG821" s="6">
        <f t="shared" si="206"/>
        <v>0</v>
      </c>
      <c r="BH821" s="6">
        <f t="shared" si="207"/>
        <v>0</v>
      </c>
      <c r="BI821" s="6">
        <f t="shared" si="208"/>
        <v>1</v>
      </c>
      <c r="BJ821" s="6">
        <f t="shared" si="209"/>
        <v>1</v>
      </c>
      <c r="BK821" s="6">
        <f t="shared" si="210"/>
        <v>0</v>
      </c>
      <c r="BL821" s="6">
        <f t="shared" si="211"/>
        <v>0</v>
      </c>
      <c r="BM821" s="6">
        <f t="shared" si="212"/>
        <v>1</v>
      </c>
      <c r="BN821" s="6">
        <f t="shared" si="213"/>
        <v>3</v>
      </c>
      <c r="BO821" s="6">
        <f t="shared" si="214"/>
        <v>1</v>
      </c>
      <c r="BP821" s="6">
        <f t="shared" si="215"/>
        <v>1</v>
      </c>
      <c r="BQ821" s="6">
        <f t="shared" si="219"/>
        <v>1</v>
      </c>
      <c r="BR821" s="6">
        <f t="shared" si="220"/>
        <v>6</v>
      </c>
      <c r="BS821" s="6">
        <f t="shared" si="221"/>
        <v>1</v>
      </c>
      <c r="BT821" s="6">
        <f t="shared" si="222"/>
        <v>8</v>
      </c>
    </row>
    <row r="822" spans="1:72" hidden="1" x14ac:dyDescent="0.2">
      <c r="A822" s="46">
        <v>2005</v>
      </c>
      <c r="B822" s="46">
        <f t="shared" si="216"/>
        <v>7</v>
      </c>
      <c r="C822" s="46">
        <f t="shared" si="217"/>
        <v>3</v>
      </c>
      <c r="D822" s="46">
        <f t="shared" si="218"/>
        <v>9</v>
      </c>
      <c r="E822" s="85">
        <v>20335</v>
      </c>
      <c r="F822" s="7" t="s">
        <v>1699</v>
      </c>
      <c r="G822" s="50" t="s">
        <v>103</v>
      </c>
      <c r="H822" s="50" t="s">
        <v>308</v>
      </c>
      <c r="I822" s="50">
        <v>0</v>
      </c>
      <c r="J822" s="50">
        <v>2</v>
      </c>
      <c r="L822" s="171">
        <v>11960</v>
      </c>
      <c r="O822" s="7">
        <v>5</v>
      </c>
      <c r="P822" s="7">
        <v>2</v>
      </c>
      <c r="Q822" s="7">
        <v>1</v>
      </c>
      <c r="R822" s="7">
        <v>2</v>
      </c>
      <c r="S822" s="7">
        <v>8</v>
      </c>
      <c r="T822" s="7">
        <v>9</v>
      </c>
      <c r="U822" s="7">
        <v>5</v>
      </c>
      <c r="BG822" s="6">
        <f t="shared" si="206"/>
        <v>0</v>
      </c>
      <c r="BH822" s="6">
        <f t="shared" si="207"/>
        <v>0</v>
      </c>
      <c r="BI822" s="6">
        <f t="shared" si="208"/>
        <v>0</v>
      </c>
      <c r="BJ822" s="6">
        <f t="shared" si="209"/>
        <v>0</v>
      </c>
      <c r="BK822" s="6">
        <f t="shared" si="210"/>
        <v>1</v>
      </c>
      <c r="BL822" s="6">
        <f t="shared" si="211"/>
        <v>1</v>
      </c>
      <c r="BM822" s="6">
        <f t="shared" si="212"/>
        <v>0</v>
      </c>
      <c r="BN822" s="6">
        <f t="shared" si="213"/>
        <v>0</v>
      </c>
      <c r="BO822" s="6">
        <f t="shared" si="214"/>
        <v>1</v>
      </c>
      <c r="BP822" s="6">
        <f t="shared" si="215"/>
        <v>2</v>
      </c>
      <c r="BQ822" s="6">
        <f t="shared" si="219"/>
        <v>0</v>
      </c>
      <c r="BR822" s="6">
        <f t="shared" si="220"/>
        <v>0</v>
      </c>
      <c r="BS822" s="6">
        <f t="shared" si="221"/>
        <v>1</v>
      </c>
      <c r="BT822" s="6">
        <f t="shared" si="222"/>
        <v>9</v>
      </c>
    </row>
    <row r="823" spans="1:72" hidden="1" x14ac:dyDescent="0.2">
      <c r="A823" s="46">
        <v>2006</v>
      </c>
      <c r="B823" s="46">
        <f t="shared" si="216"/>
        <v>2</v>
      </c>
      <c r="C823" s="46">
        <f t="shared" si="217"/>
        <v>5</v>
      </c>
      <c r="D823" s="46">
        <f t="shared" si="218"/>
        <v>9</v>
      </c>
      <c r="E823" s="85">
        <v>20337</v>
      </c>
      <c r="F823" s="7" t="s">
        <v>689</v>
      </c>
      <c r="G823" s="50" t="s">
        <v>310</v>
      </c>
      <c r="H823" s="50" t="s">
        <v>306</v>
      </c>
      <c r="I823" s="50">
        <v>1</v>
      </c>
      <c r="J823" s="50">
        <v>0</v>
      </c>
      <c r="L823" s="171">
        <v>9184</v>
      </c>
      <c r="M823" s="57" t="s">
        <v>1626</v>
      </c>
      <c r="O823" s="7">
        <v>6</v>
      </c>
      <c r="P823" s="7">
        <v>3</v>
      </c>
      <c r="Q823" s="7">
        <v>1</v>
      </c>
      <c r="R823" s="7">
        <v>2</v>
      </c>
      <c r="S823" s="7">
        <v>9</v>
      </c>
      <c r="T823" s="7">
        <v>9</v>
      </c>
      <c r="U823" s="7">
        <v>7</v>
      </c>
      <c r="BG823" s="6">
        <f t="shared" si="206"/>
        <v>1</v>
      </c>
      <c r="BH823" s="6">
        <f t="shared" si="207"/>
        <v>1</v>
      </c>
      <c r="BI823" s="6">
        <f t="shared" si="208"/>
        <v>0</v>
      </c>
      <c r="BJ823" s="6">
        <f t="shared" si="209"/>
        <v>0</v>
      </c>
      <c r="BK823" s="6">
        <f t="shared" si="210"/>
        <v>0</v>
      </c>
      <c r="BL823" s="6">
        <f t="shared" si="211"/>
        <v>0</v>
      </c>
      <c r="BM823" s="6">
        <f t="shared" si="212"/>
        <v>1</v>
      </c>
      <c r="BN823" s="6">
        <f t="shared" si="213"/>
        <v>1</v>
      </c>
      <c r="BO823" s="6">
        <f t="shared" si="214"/>
        <v>0</v>
      </c>
      <c r="BP823" s="6">
        <f t="shared" si="215"/>
        <v>0</v>
      </c>
      <c r="BQ823" s="6">
        <f t="shared" si="219"/>
        <v>1</v>
      </c>
      <c r="BR823" s="6">
        <f t="shared" si="220"/>
        <v>1</v>
      </c>
      <c r="BS823" s="6">
        <f t="shared" si="221"/>
        <v>0</v>
      </c>
      <c r="BT823" s="6">
        <f t="shared" si="222"/>
        <v>0</v>
      </c>
    </row>
    <row r="824" spans="1:72" hidden="1" x14ac:dyDescent="0.2">
      <c r="A824" s="46">
        <v>2007</v>
      </c>
      <c r="B824" s="46">
        <f t="shared" si="216"/>
        <v>7</v>
      </c>
      <c r="C824" s="46">
        <f t="shared" si="217"/>
        <v>10</v>
      </c>
      <c r="D824" s="46">
        <f t="shared" si="218"/>
        <v>9</v>
      </c>
      <c r="E824" s="85">
        <v>20342</v>
      </c>
      <c r="F824" s="7" t="s">
        <v>191</v>
      </c>
      <c r="G824" s="50" t="s">
        <v>310</v>
      </c>
      <c r="H824" s="50" t="s">
        <v>307</v>
      </c>
      <c r="I824" s="50">
        <v>1</v>
      </c>
      <c r="J824" s="50">
        <v>1</v>
      </c>
      <c r="L824" s="171">
        <v>9720</v>
      </c>
      <c r="M824" s="57" t="s">
        <v>1626</v>
      </c>
      <c r="O824" s="7">
        <v>7</v>
      </c>
      <c r="P824" s="7">
        <v>3</v>
      </c>
      <c r="Q824" s="7">
        <v>2</v>
      </c>
      <c r="R824" s="7">
        <v>2</v>
      </c>
      <c r="S824" s="7">
        <v>10</v>
      </c>
      <c r="T824" s="7">
        <v>10</v>
      </c>
      <c r="U824" s="7">
        <v>8</v>
      </c>
      <c r="BG824" s="6">
        <f t="shared" si="206"/>
        <v>0</v>
      </c>
      <c r="BH824" s="6">
        <f t="shared" si="207"/>
        <v>0</v>
      </c>
      <c r="BI824" s="6">
        <f t="shared" si="208"/>
        <v>1</v>
      </c>
      <c r="BJ824" s="6">
        <f t="shared" si="209"/>
        <v>1</v>
      </c>
      <c r="BK824" s="6">
        <f t="shared" si="210"/>
        <v>0</v>
      </c>
      <c r="BL824" s="6">
        <f t="shared" si="211"/>
        <v>0</v>
      </c>
      <c r="BM824" s="6">
        <f t="shared" si="212"/>
        <v>1</v>
      </c>
      <c r="BN824" s="6">
        <f t="shared" si="213"/>
        <v>2</v>
      </c>
      <c r="BO824" s="6">
        <f t="shared" si="214"/>
        <v>1</v>
      </c>
      <c r="BP824" s="6">
        <f t="shared" si="215"/>
        <v>1</v>
      </c>
      <c r="BQ824" s="6">
        <f t="shared" si="219"/>
        <v>1</v>
      </c>
      <c r="BR824" s="6">
        <f t="shared" si="220"/>
        <v>2</v>
      </c>
      <c r="BS824" s="6">
        <f t="shared" si="221"/>
        <v>1</v>
      </c>
      <c r="BT824" s="6">
        <f t="shared" si="222"/>
        <v>1</v>
      </c>
    </row>
    <row r="825" spans="1:72" hidden="1" x14ac:dyDescent="0.2">
      <c r="A825" s="46">
        <v>2008</v>
      </c>
      <c r="B825" s="46">
        <f t="shared" si="216"/>
        <v>2</v>
      </c>
      <c r="C825" s="46">
        <f t="shared" si="217"/>
        <v>12</v>
      </c>
      <c r="D825" s="46">
        <f t="shared" si="218"/>
        <v>9</v>
      </c>
      <c r="E825" s="85">
        <v>20344</v>
      </c>
      <c r="F825" s="7" t="s">
        <v>1113</v>
      </c>
      <c r="G825" s="50" t="s">
        <v>103</v>
      </c>
      <c r="H825" s="50" t="s">
        <v>306</v>
      </c>
      <c r="I825" s="50">
        <v>3</v>
      </c>
      <c r="J825" s="50">
        <v>0</v>
      </c>
      <c r="L825" s="171">
        <v>10171</v>
      </c>
      <c r="M825" s="57" t="s">
        <v>100</v>
      </c>
      <c r="O825" s="7">
        <v>8</v>
      </c>
      <c r="P825" s="7">
        <v>4</v>
      </c>
      <c r="Q825" s="7">
        <v>2</v>
      </c>
      <c r="R825" s="7">
        <v>2</v>
      </c>
      <c r="S825" s="7">
        <v>13</v>
      </c>
      <c r="T825" s="7">
        <v>10</v>
      </c>
      <c r="U825" s="7">
        <v>10</v>
      </c>
      <c r="BG825" s="6">
        <f t="shared" si="206"/>
        <v>1</v>
      </c>
      <c r="BH825" s="6">
        <f t="shared" si="207"/>
        <v>1</v>
      </c>
      <c r="BI825" s="6">
        <f t="shared" si="208"/>
        <v>0</v>
      </c>
      <c r="BJ825" s="6">
        <f t="shared" si="209"/>
        <v>0</v>
      </c>
      <c r="BK825" s="6">
        <f t="shared" si="210"/>
        <v>0</v>
      </c>
      <c r="BL825" s="6">
        <f t="shared" si="211"/>
        <v>0</v>
      </c>
      <c r="BM825" s="6">
        <f t="shared" si="212"/>
        <v>1</v>
      </c>
      <c r="BN825" s="6">
        <f t="shared" si="213"/>
        <v>3</v>
      </c>
      <c r="BO825" s="6">
        <f t="shared" si="214"/>
        <v>0</v>
      </c>
      <c r="BP825" s="6">
        <f t="shared" si="215"/>
        <v>0</v>
      </c>
      <c r="BQ825" s="6">
        <f t="shared" si="219"/>
        <v>1</v>
      </c>
      <c r="BR825" s="6">
        <f t="shared" si="220"/>
        <v>3</v>
      </c>
      <c r="BS825" s="6">
        <f t="shared" si="221"/>
        <v>0</v>
      </c>
      <c r="BT825" s="6">
        <f t="shared" si="222"/>
        <v>0</v>
      </c>
    </row>
    <row r="826" spans="1:72" hidden="1" x14ac:dyDescent="0.2">
      <c r="A826" s="46">
        <v>2009</v>
      </c>
      <c r="B826" s="46">
        <f t="shared" si="216"/>
        <v>7</v>
      </c>
      <c r="C826" s="46">
        <f t="shared" si="217"/>
        <v>17</v>
      </c>
      <c r="D826" s="46">
        <f t="shared" si="218"/>
        <v>9</v>
      </c>
      <c r="E826" s="85">
        <v>20349</v>
      </c>
      <c r="F826" s="7" t="s">
        <v>112</v>
      </c>
      <c r="G826" s="50" t="s">
        <v>103</v>
      </c>
      <c r="H826" s="50" t="s">
        <v>306</v>
      </c>
      <c r="I826" s="50">
        <v>2</v>
      </c>
      <c r="J826" s="50">
        <v>0</v>
      </c>
      <c r="L826" s="171">
        <v>11094</v>
      </c>
      <c r="M826" s="57" t="s">
        <v>1185</v>
      </c>
      <c r="O826" s="7">
        <v>9</v>
      </c>
      <c r="P826" s="7">
        <v>5</v>
      </c>
      <c r="Q826" s="7">
        <v>2</v>
      </c>
      <c r="R826" s="7">
        <v>2</v>
      </c>
      <c r="S826" s="7">
        <v>15</v>
      </c>
      <c r="T826" s="7">
        <v>10</v>
      </c>
      <c r="U826" s="7">
        <v>12</v>
      </c>
      <c r="BG826" s="6">
        <f t="shared" si="206"/>
        <v>1</v>
      </c>
      <c r="BH826" s="6">
        <f t="shared" si="207"/>
        <v>2</v>
      </c>
      <c r="BI826" s="6">
        <f t="shared" si="208"/>
        <v>0</v>
      </c>
      <c r="BJ826" s="6">
        <f t="shared" si="209"/>
        <v>0</v>
      </c>
      <c r="BK826" s="6">
        <f t="shared" si="210"/>
        <v>0</v>
      </c>
      <c r="BL826" s="6">
        <f t="shared" si="211"/>
        <v>0</v>
      </c>
      <c r="BM826" s="6">
        <f t="shared" si="212"/>
        <v>1</v>
      </c>
      <c r="BN826" s="6">
        <f t="shared" si="213"/>
        <v>4</v>
      </c>
      <c r="BO826" s="6">
        <f t="shared" si="214"/>
        <v>0</v>
      </c>
      <c r="BP826" s="6">
        <f t="shared" si="215"/>
        <v>0</v>
      </c>
      <c r="BQ826" s="6">
        <f t="shared" si="219"/>
        <v>1</v>
      </c>
      <c r="BR826" s="6">
        <f t="shared" si="220"/>
        <v>4</v>
      </c>
      <c r="BS826" s="6">
        <f t="shared" si="221"/>
        <v>0</v>
      </c>
      <c r="BT826" s="6">
        <f t="shared" si="222"/>
        <v>0</v>
      </c>
    </row>
    <row r="827" spans="1:72" hidden="1" x14ac:dyDescent="0.2">
      <c r="A827" s="46">
        <v>2010</v>
      </c>
      <c r="B827" s="46">
        <f t="shared" si="216"/>
        <v>2</v>
      </c>
      <c r="C827" s="46">
        <f t="shared" si="217"/>
        <v>19</v>
      </c>
      <c r="D827" s="46">
        <f t="shared" si="218"/>
        <v>9</v>
      </c>
      <c r="E827" s="85">
        <v>20351</v>
      </c>
      <c r="F827" s="7" t="s">
        <v>111</v>
      </c>
      <c r="G827" s="50" t="s">
        <v>103</v>
      </c>
      <c r="H827" s="50" t="s">
        <v>306</v>
      </c>
      <c r="I827" s="50">
        <v>1</v>
      </c>
      <c r="J827" s="50">
        <v>0</v>
      </c>
      <c r="L827" s="171">
        <v>10908</v>
      </c>
      <c r="M827" s="57" t="s">
        <v>1181</v>
      </c>
      <c r="O827" s="7">
        <v>10</v>
      </c>
      <c r="P827" s="7">
        <v>6</v>
      </c>
      <c r="Q827" s="7">
        <v>2</v>
      </c>
      <c r="R827" s="7">
        <v>2</v>
      </c>
      <c r="S827" s="7">
        <v>16</v>
      </c>
      <c r="T827" s="7">
        <v>10</v>
      </c>
      <c r="U827" s="7">
        <v>14</v>
      </c>
      <c r="BG827" s="6">
        <f t="shared" si="206"/>
        <v>1</v>
      </c>
      <c r="BH827" s="6">
        <f t="shared" si="207"/>
        <v>3</v>
      </c>
      <c r="BI827" s="6">
        <f t="shared" si="208"/>
        <v>0</v>
      </c>
      <c r="BJ827" s="6">
        <f t="shared" si="209"/>
        <v>0</v>
      </c>
      <c r="BK827" s="6">
        <f t="shared" si="210"/>
        <v>0</v>
      </c>
      <c r="BL827" s="6">
        <f t="shared" si="211"/>
        <v>0</v>
      </c>
      <c r="BM827" s="6">
        <f t="shared" si="212"/>
        <v>1</v>
      </c>
      <c r="BN827" s="6">
        <f t="shared" si="213"/>
        <v>5</v>
      </c>
      <c r="BO827" s="6">
        <f t="shared" si="214"/>
        <v>0</v>
      </c>
      <c r="BP827" s="6">
        <f t="shared" si="215"/>
        <v>0</v>
      </c>
      <c r="BQ827" s="6">
        <f t="shared" si="219"/>
        <v>1</v>
      </c>
      <c r="BR827" s="6">
        <f t="shared" si="220"/>
        <v>5</v>
      </c>
      <c r="BS827" s="6">
        <f t="shared" si="221"/>
        <v>0</v>
      </c>
      <c r="BT827" s="6">
        <f t="shared" si="222"/>
        <v>0</v>
      </c>
    </row>
    <row r="828" spans="1:72" hidden="1" x14ac:dyDescent="0.2">
      <c r="A828" s="46">
        <v>2011</v>
      </c>
      <c r="B828" s="46">
        <f t="shared" si="216"/>
        <v>7</v>
      </c>
      <c r="C828" s="46">
        <f t="shared" si="217"/>
        <v>24</v>
      </c>
      <c r="D828" s="46">
        <f t="shared" si="218"/>
        <v>9</v>
      </c>
      <c r="E828" s="85">
        <v>20356</v>
      </c>
      <c r="F828" s="7" t="s">
        <v>3390</v>
      </c>
      <c r="G828" s="50" t="s">
        <v>310</v>
      </c>
      <c r="H828" s="50" t="s">
        <v>307</v>
      </c>
      <c r="I828" s="50">
        <v>0</v>
      </c>
      <c r="J828" s="50">
        <v>0</v>
      </c>
      <c r="L828" s="171">
        <v>5895</v>
      </c>
      <c r="O828" s="7">
        <v>11</v>
      </c>
      <c r="P828" s="7">
        <v>6</v>
      </c>
      <c r="Q828" s="7">
        <v>3</v>
      </c>
      <c r="R828" s="7">
        <v>2</v>
      </c>
      <c r="S828" s="7">
        <v>16</v>
      </c>
      <c r="T828" s="7">
        <v>10</v>
      </c>
      <c r="U828" s="7">
        <v>15</v>
      </c>
      <c r="BG828" s="6">
        <f t="shared" si="206"/>
        <v>0</v>
      </c>
      <c r="BH828" s="6">
        <f t="shared" si="207"/>
        <v>0</v>
      </c>
      <c r="BI828" s="6">
        <f t="shared" si="208"/>
        <v>1</v>
      </c>
      <c r="BJ828" s="6">
        <f t="shared" si="209"/>
        <v>1</v>
      </c>
      <c r="BK828" s="6">
        <f t="shared" si="210"/>
        <v>0</v>
      </c>
      <c r="BL828" s="6">
        <f t="shared" si="211"/>
        <v>0</v>
      </c>
      <c r="BM828" s="6">
        <f t="shared" si="212"/>
        <v>1</v>
      </c>
      <c r="BN828" s="6">
        <f t="shared" si="213"/>
        <v>6</v>
      </c>
      <c r="BO828" s="6">
        <f t="shared" si="214"/>
        <v>1</v>
      </c>
      <c r="BP828" s="6">
        <f t="shared" si="215"/>
        <v>1</v>
      </c>
      <c r="BQ828" s="6">
        <f t="shared" si="219"/>
        <v>0</v>
      </c>
      <c r="BR828" s="6">
        <f t="shared" si="220"/>
        <v>0</v>
      </c>
      <c r="BS828" s="6">
        <f t="shared" si="221"/>
        <v>0</v>
      </c>
      <c r="BT828" s="6">
        <f t="shared" si="222"/>
        <v>0</v>
      </c>
    </row>
    <row r="829" spans="1:72" hidden="1" x14ac:dyDescent="0.2">
      <c r="A829" s="46">
        <v>2012</v>
      </c>
      <c r="B829" s="46">
        <f t="shared" si="216"/>
        <v>4</v>
      </c>
      <c r="C829" s="46">
        <f t="shared" si="217"/>
        <v>28</v>
      </c>
      <c r="D829" s="46">
        <f t="shared" si="218"/>
        <v>9</v>
      </c>
      <c r="E829" s="85">
        <v>20360</v>
      </c>
      <c r="F829" s="7" t="s">
        <v>3083</v>
      </c>
      <c r="G829" s="50" t="s">
        <v>310</v>
      </c>
      <c r="H829" s="50" t="s">
        <v>308</v>
      </c>
      <c r="I829" s="50">
        <v>2</v>
      </c>
      <c r="J829" s="50">
        <v>3</v>
      </c>
      <c r="L829" s="171">
        <v>13136</v>
      </c>
      <c r="M829" s="57" t="s">
        <v>2567</v>
      </c>
      <c r="O829" s="7">
        <v>12</v>
      </c>
      <c r="P829" s="7">
        <v>6</v>
      </c>
      <c r="Q829" s="7">
        <v>3</v>
      </c>
      <c r="R829" s="7">
        <v>3</v>
      </c>
      <c r="S829" s="7">
        <v>18</v>
      </c>
      <c r="T829" s="7">
        <v>13</v>
      </c>
      <c r="U829" s="7">
        <v>15</v>
      </c>
      <c r="BG829" s="6">
        <f t="shared" si="206"/>
        <v>0</v>
      </c>
      <c r="BH829" s="6">
        <f t="shared" si="207"/>
        <v>0</v>
      </c>
      <c r="BI829" s="6">
        <f t="shared" si="208"/>
        <v>0</v>
      </c>
      <c r="BJ829" s="6">
        <f t="shared" si="209"/>
        <v>0</v>
      </c>
      <c r="BK829" s="6">
        <f t="shared" si="210"/>
        <v>1</v>
      </c>
      <c r="BL829" s="6">
        <f t="shared" si="211"/>
        <v>1</v>
      </c>
      <c r="BM829" s="6">
        <f t="shared" si="212"/>
        <v>0</v>
      </c>
      <c r="BN829" s="6">
        <f t="shared" si="213"/>
        <v>0</v>
      </c>
      <c r="BO829" s="6">
        <f t="shared" si="214"/>
        <v>1</v>
      </c>
      <c r="BP829" s="6">
        <f t="shared" si="215"/>
        <v>2</v>
      </c>
      <c r="BQ829" s="6">
        <f t="shared" si="219"/>
        <v>1</v>
      </c>
      <c r="BR829" s="6">
        <f t="shared" si="220"/>
        <v>1</v>
      </c>
      <c r="BS829" s="6">
        <f t="shared" si="221"/>
        <v>1</v>
      </c>
      <c r="BT829" s="6">
        <f t="shared" si="222"/>
        <v>1</v>
      </c>
    </row>
    <row r="830" spans="1:72" hidden="1" x14ac:dyDescent="0.2">
      <c r="A830" s="46">
        <v>2013</v>
      </c>
      <c r="B830" s="46">
        <f t="shared" si="216"/>
        <v>7</v>
      </c>
      <c r="C830" s="46">
        <f t="shared" si="217"/>
        <v>1</v>
      </c>
      <c r="D830" s="46">
        <f t="shared" si="218"/>
        <v>10</v>
      </c>
      <c r="E830" s="85">
        <v>20363</v>
      </c>
      <c r="F830" s="7" t="s">
        <v>1412</v>
      </c>
      <c r="G830" s="50" t="s">
        <v>310</v>
      </c>
      <c r="H830" s="50" t="s">
        <v>308</v>
      </c>
      <c r="I830" s="50">
        <v>1</v>
      </c>
      <c r="J830" s="50">
        <v>2</v>
      </c>
      <c r="L830" s="171">
        <v>6888</v>
      </c>
      <c r="M830" s="57" t="s">
        <v>1181</v>
      </c>
      <c r="O830" s="7">
        <v>13</v>
      </c>
      <c r="P830" s="7">
        <v>6</v>
      </c>
      <c r="Q830" s="7">
        <v>3</v>
      </c>
      <c r="R830" s="7">
        <v>4</v>
      </c>
      <c r="S830" s="7">
        <v>19</v>
      </c>
      <c r="T830" s="7">
        <v>15</v>
      </c>
      <c r="U830" s="7">
        <v>15</v>
      </c>
      <c r="BG830" s="6">
        <f t="shared" si="206"/>
        <v>0</v>
      </c>
      <c r="BH830" s="6">
        <f t="shared" si="207"/>
        <v>0</v>
      </c>
      <c r="BI830" s="6">
        <f t="shared" si="208"/>
        <v>0</v>
      </c>
      <c r="BJ830" s="6">
        <f t="shared" si="209"/>
        <v>0</v>
      </c>
      <c r="BK830" s="6">
        <f t="shared" si="210"/>
        <v>1</v>
      </c>
      <c r="BL830" s="6">
        <f t="shared" si="211"/>
        <v>2</v>
      </c>
      <c r="BM830" s="6">
        <f t="shared" si="212"/>
        <v>0</v>
      </c>
      <c r="BN830" s="6">
        <f t="shared" si="213"/>
        <v>0</v>
      </c>
      <c r="BO830" s="6">
        <f t="shared" si="214"/>
        <v>1</v>
      </c>
      <c r="BP830" s="6">
        <f t="shared" si="215"/>
        <v>3</v>
      </c>
      <c r="BQ830" s="6">
        <f t="shared" si="219"/>
        <v>1</v>
      </c>
      <c r="BR830" s="6">
        <f t="shared" si="220"/>
        <v>2</v>
      </c>
      <c r="BS830" s="6">
        <f t="shared" si="221"/>
        <v>1</v>
      </c>
      <c r="BT830" s="6">
        <f t="shared" si="222"/>
        <v>2</v>
      </c>
    </row>
    <row r="831" spans="1:72" hidden="1" x14ac:dyDescent="0.2">
      <c r="A831" s="46">
        <v>2014</v>
      </c>
      <c r="B831" s="46">
        <f t="shared" si="216"/>
        <v>7</v>
      </c>
      <c r="C831" s="46">
        <f t="shared" si="217"/>
        <v>8</v>
      </c>
      <c r="D831" s="46">
        <f t="shared" si="218"/>
        <v>10</v>
      </c>
      <c r="E831" s="85">
        <v>20370</v>
      </c>
      <c r="F831" s="7" t="s">
        <v>3368</v>
      </c>
      <c r="G831" s="50" t="s">
        <v>103</v>
      </c>
      <c r="H831" s="50" t="s">
        <v>308</v>
      </c>
      <c r="I831" s="50">
        <v>1</v>
      </c>
      <c r="J831" s="50">
        <v>2</v>
      </c>
      <c r="L831" s="171">
        <v>9742</v>
      </c>
      <c r="M831" s="57" t="s">
        <v>290</v>
      </c>
      <c r="O831" s="7">
        <v>14</v>
      </c>
      <c r="P831" s="7">
        <v>6</v>
      </c>
      <c r="Q831" s="7">
        <v>3</v>
      </c>
      <c r="R831" s="7">
        <v>5</v>
      </c>
      <c r="S831" s="7">
        <v>20</v>
      </c>
      <c r="T831" s="7">
        <v>17</v>
      </c>
      <c r="U831" s="7">
        <v>15</v>
      </c>
      <c r="BG831" s="6">
        <f t="shared" si="206"/>
        <v>0</v>
      </c>
      <c r="BH831" s="6">
        <f t="shared" si="207"/>
        <v>0</v>
      </c>
      <c r="BI831" s="6">
        <f t="shared" si="208"/>
        <v>0</v>
      </c>
      <c r="BJ831" s="6">
        <f t="shared" si="209"/>
        <v>0</v>
      </c>
      <c r="BK831" s="6">
        <f t="shared" si="210"/>
        <v>1</v>
      </c>
      <c r="BL831" s="6">
        <f t="shared" si="211"/>
        <v>3</v>
      </c>
      <c r="BM831" s="6">
        <f t="shared" si="212"/>
        <v>0</v>
      </c>
      <c r="BN831" s="6">
        <f t="shared" si="213"/>
        <v>0</v>
      </c>
      <c r="BO831" s="6">
        <f t="shared" si="214"/>
        <v>1</v>
      </c>
      <c r="BP831" s="6">
        <f t="shared" si="215"/>
        <v>4</v>
      </c>
      <c r="BQ831" s="6">
        <f t="shared" si="219"/>
        <v>1</v>
      </c>
      <c r="BR831" s="6">
        <f t="shared" si="220"/>
        <v>3</v>
      </c>
      <c r="BS831" s="6">
        <f t="shared" si="221"/>
        <v>1</v>
      </c>
      <c r="BT831" s="6">
        <f t="shared" si="222"/>
        <v>3</v>
      </c>
    </row>
    <row r="832" spans="1:72" hidden="1" x14ac:dyDescent="0.2">
      <c r="A832" s="46">
        <v>2015</v>
      </c>
      <c r="B832" s="46">
        <f t="shared" si="216"/>
        <v>7</v>
      </c>
      <c r="C832" s="46">
        <f t="shared" si="217"/>
        <v>15</v>
      </c>
      <c r="D832" s="46">
        <f t="shared" si="218"/>
        <v>10</v>
      </c>
      <c r="E832" s="85">
        <v>20377</v>
      </c>
      <c r="F832" s="7" t="s">
        <v>3579</v>
      </c>
      <c r="G832" s="50" t="s">
        <v>310</v>
      </c>
      <c r="H832" s="50" t="s">
        <v>307</v>
      </c>
      <c r="I832" s="50">
        <v>3</v>
      </c>
      <c r="J832" s="50">
        <v>3</v>
      </c>
      <c r="L832" s="171">
        <v>3937</v>
      </c>
      <c r="M832" s="57" t="s">
        <v>2837</v>
      </c>
      <c r="O832" s="7">
        <v>15</v>
      </c>
      <c r="P832" s="7">
        <v>6</v>
      </c>
      <c r="Q832" s="7">
        <v>4</v>
      </c>
      <c r="R832" s="7">
        <v>5</v>
      </c>
      <c r="S832" s="7">
        <v>23</v>
      </c>
      <c r="T832" s="7">
        <v>20</v>
      </c>
      <c r="U832" s="7">
        <v>16</v>
      </c>
      <c r="BG832" s="6">
        <f t="shared" si="206"/>
        <v>0</v>
      </c>
      <c r="BH832" s="6">
        <f t="shared" si="207"/>
        <v>0</v>
      </c>
      <c r="BI832" s="6">
        <f t="shared" si="208"/>
        <v>1</v>
      </c>
      <c r="BJ832" s="6">
        <f t="shared" si="209"/>
        <v>1</v>
      </c>
      <c r="BK832" s="6">
        <f t="shared" si="210"/>
        <v>0</v>
      </c>
      <c r="BL832" s="6">
        <f t="shared" si="211"/>
        <v>0</v>
      </c>
      <c r="BM832" s="6">
        <f t="shared" si="212"/>
        <v>1</v>
      </c>
      <c r="BN832" s="6">
        <f t="shared" si="213"/>
        <v>1</v>
      </c>
      <c r="BO832" s="6">
        <f t="shared" si="214"/>
        <v>1</v>
      </c>
      <c r="BP832" s="6">
        <f t="shared" si="215"/>
        <v>5</v>
      </c>
      <c r="BQ832" s="6">
        <f t="shared" si="219"/>
        <v>1</v>
      </c>
      <c r="BR832" s="6">
        <f t="shared" si="220"/>
        <v>4</v>
      </c>
      <c r="BS832" s="6">
        <f t="shared" si="221"/>
        <v>1</v>
      </c>
      <c r="BT832" s="6">
        <f t="shared" si="222"/>
        <v>4</v>
      </c>
    </row>
    <row r="833" spans="1:72" hidden="1" x14ac:dyDescent="0.2">
      <c r="A833" s="46">
        <v>2016</v>
      </c>
      <c r="B833" s="46">
        <f t="shared" si="216"/>
        <v>7</v>
      </c>
      <c r="C833" s="46">
        <f t="shared" si="217"/>
        <v>22</v>
      </c>
      <c r="D833" s="46">
        <f t="shared" si="218"/>
        <v>10</v>
      </c>
      <c r="E833" s="85">
        <v>20384</v>
      </c>
      <c r="F833" s="7" t="s">
        <v>124</v>
      </c>
      <c r="G833" s="50" t="s">
        <v>103</v>
      </c>
      <c r="H833" s="50" t="s">
        <v>308</v>
      </c>
      <c r="I833" s="50">
        <v>3</v>
      </c>
      <c r="J833" s="50">
        <v>4</v>
      </c>
      <c r="L833" s="171">
        <v>14566</v>
      </c>
      <c r="M833" s="57" t="s">
        <v>624</v>
      </c>
      <c r="O833" s="7">
        <v>16</v>
      </c>
      <c r="P833" s="7">
        <v>6</v>
      </c>
      <c r="Q833" s="7">
        <v>4</v>
      </c>
      <c r="R833" s="7">
        <v>6</v>
      </c>
      <c r="S833" s="7">
        <v>26</v>
      </c>
      <c r="T833" s="7">
        <v>24</v>
      </c>
      <c r="U833" s="7">
        <v>16</v>
      </c>
      <c r="BG833" s="6">
        <f t="shared" si="206"/>
        <v>0</v>
      </c>
      <c r="BH833" s="6">
        <f t="shared" si="207"/>
        <v>0</v>
      </c>
      <c r="BI833" s="6">
        <f t="shared" si="208"/>
        <v>0</v>
      </c>
      <c r="BJ833" s="6">
        <f t="shared" si="209"/>
        <v>0</v>
      </c>
      <c r="BK833" s="6">
        <f t="shared" si="210"/>
        <v>1</v>
      </c>
      <c r="BL833" s="6">
        <f t="shared" si="211"/>
        <v>1</v>
      </c>
      <c r="BM833" s="6">
        <f t="shared" si="212"/>
        <v>0</v>
      </c>
      <c r="BN833" s="6">
        <f t="shared" si="213"/>
        <v>0</v>
      </c>
      <c r="BO833" s="6">
        <f t="shared" si="214"/>
        <v>1</v>
      </c>
      <c r="BP833" s="6">
        <f t="shared" si="215"/>
        <v>6</v>
      </c>
      <c r="BQ833" s="6">
        <f t="shared" si="219"/>
        <v>1</v>
      </c>
      <c r="BR833" s="6">
        <f t="shared" si="220"/>
        <v>5</v>
      </c>
      <c r="BS833" s="6">
        <f t="shared" si="221"/>
        <v>1</v>
      </c>
      <c r="BT833" s="6">
        <f t="shared" si="222"/>
        <v>5</v>
      </c>
    </row>
    <row r="834" spans="1:72" hidden="1" x14ac:dyDescent="0.2">
      <c r="A834" s="46">
        <v>2017</v>
      </c>
      <c r="B834" s="46">
        <f t="shared" si="216"/>
        <v>7</v>
      </c>
      <c r="C834" s="46">
        <f t="shared" si="217"/>
        <v>29</v>
      </c>
      <c r="D834" s="46">
        <f t="shared" si="218"/>
        <v>10</v>
      </c>
      <c r="E834" s="85">
        <v>20391</v>
      </c>
      <c r="F834" s="7" t="s">
        <v>2070</v>
      </c>
      <c r="G834" s="50" t="s">
        <v>310</v>
      </c>
      <c r="H834" s="50" t="s">
        <v>308</v>
      </c>
      <c r="I834" s="50">
        <v>1</v>
      </c>
      <c r="J834" s="50">
        <v>3</v>
      </c>
      <c r="L834" s="171">
        <v>6240</v>
      </c>
      <c r="M834" s="57" t="s">
        <v>1229</v>
      </c>
      <c r="O834" s="7">
        <v>17</v>
      </c>
      <c r="P834" s="7">
        <v>6</v>
      </c>
      <c r="Q834" s="7">
        <v>4</v>
      </c>
      <c r="R834" s="7">
        <v>7</v>
      </c>
      <c r="S834" s="7">
        <v>27</v>
      </c>
      <c r="T834" s="7">
        <v>27</v>
      </c>
      <c r="U834" s="7">
        <v>16</v>
      </c>
      <c r="BG834" s="6">
        <f t="shared" ref="BG834:BG897" si="223">IF(H834="W",1,0)</f>
        <v>0</v>
      </c>
      <c r="BH834" s="6">
        <f t="shared" ref="BH834:BH897" si="224">IF(H834="W",BH833+1,0)</f>
        <v>0</v>
      </c>
      <c r="BI834" s="6">
        <f t="shared" ref="BI834:BI897" si="225">IF(H834="D",1,0)</f>
        <v>0</v>
      </c>
      <c r="BJ834" s="6">
        <f t="shared" ref="BJ834:BJ897" si="226">IF(H834="D",BJ833+1,0)</f>
        <v>0</v>
      </c>
      <c r="BK834" s="6">
        <f t="shared" ref="BK834:BK897" si="227">IF(H834="L",1,0)</f>
        <v>1</v>
      </c>
      <c r="BL834" s="6">
        <f t="shared" ref="BL834:BL897" si="228">IF(H834="L",BL833+1,0)</f>
        <v>2</v>
      </c>
      <c r="BM834" s="6">
        <f t="shared" ref="BM834:BM897" si="229">IF(OR(H834="W",H834="D"),1,0)</f>
        <v>0</v>
      </c>
      <c r="BN834" s="6">
        <f t="shared" ref="BN834:BN897" si="230">IF(OR(H834="W",H834="D"),BN833+1,0)</f>
        <v>0</v>
      </c>
      <c r="BO834" s="6">
        <f t="shared" ref="BO834:BO897" si="231">IF(OR(H834="L",H834="D"),1,0)</f>
        <v>1</v>
      </c>
      <c r="BP834" s="6">
        <f t="shared" ref="BP834:BP897" si="232">IF(OR(H834="L",H834="D"),BP833+1,0)</f>
        <v>7</v>
      </c>
      <c r="BQ834" s="6">
        <f t="shared" si="219"/>
        <v>1</v>
      </c>
      <c r="BR834" s="6">
        <f t="shared" si="220"/>
        <v>6</v>
      </c>
      <c r="BS834" s="6">
        <f t="shared" si="221"/>
        <v>1</v>
      </c>
      <c r="BT834" s="6">
        <f t="shared" si="222"/>
        <v>6</v>
      </c>
    </row>
    <row r="835" spans="1:72" hidden="1" x14ac:dyDescent="0.2">
      <c r="A835" s="46">
        <v>2018</v>
      </c>
      <c r="B835" s="46">
        <f t="shared" ref="B835:B898" si="233">WEEKDAY(E835)</f>
        <v>7</v>
      </c>
      <c r="C835" s="46">
        <f t="shared" ref="C835:C898" si="234">DAY(E835)</f>
        <v>5</v>
      </c>
      <c r="D835" s="46">
        <f t="shared" ref="D835:D898" si="235">MONTH(E835)</f>
        <v>11</v>
      </c>
      <c r="E835" s="85">
        <v>20398</v>
      </c>
      <c r="F835" s="7" t="s">
        <v>2386</v>
      </c>
      <c r="G835" s="50" t="s">
        <v>103</v>
      </c>
      <c r="H835" s="50" t="s">
        <v>306</v>
      </c>
      <c r="I835" s="50">
        <v>3</v>
      </c>
      <c r="J835" s="50">
        <v>0</v>
      </c>
      <c r="L835" s="171">
        <v>8176</v>
      </c>
      <c r="M835" s="57" t="s">
        <v>625</v>
      </c>
      <c r="O835" s="7">
        <v>18</v>
      </c>
      <c r="P835" s="7">
        <v>7</v>
      </c>
      <c r="Q835" s="7">
        <v>4</v>
      </c>
      <c r="R835" s="7">
        <v>7</v>
      </c>
      <c r="S835" s="7">
        <v>30</v>
      </c>
      <c r="T835" s="7">
        <v>27</v>
      </c>
      <c r="U835" s="7">
        <v>18</v>
      </c>
      <c r="BG835" s="6">
        <f t="shared" si="223"/>
        <v>1</v>
      </c>
      <c r="BH835" s="6">
        <f t="shared" si="224"/>
        <v>1</v>
      </c>
      <c r="BI835" s="6">
        <f t="shared" si="225"/>
        <v>0</v>
      </c>
      <c r="BJ835" s="6">
        <f t="shared" si="226"/>
        <v>0</v>
      </c>
      <c r="BK835" s="6">
        <f t="shared" si="227"/>
        <v>0</v>
      </c>
      <c r="BL835" s="6">
        <f t="shared" si="228"/>
        <v>0</v>
      </c>
      <c r="BM835" s="6">
        <f t="shared" si="229"/>
        <v>1</v>
      </c>
      <c r="BN835" s="6">
        <f t="shared" si="230"/>
        <v>1</v>
      </c>
      <c r="BO835" s="6">
        <f t="shared" si="231"/>
        <v>0</v>
      </c>
      <c r="BP835" s="6">
        <f t="shared" si="232"/>
        <v>0</v>
      </c>
      <c r="BQ835" s="6">
        <f t="shared" ref="BQ835:BQ898" si="236">IF(I835&gt;0,1,0)</f>
        <v>1</v>
      </c>
      <c r="BR835" s="6">
        <f t="shared" ref="BR835:BR898" si="237">IF(I835&gt;0,BR834+1,0)</f>
        <v>7</v>
      </c>
      <c r="BS835" s="6">
        <f t="shared" si="221"/>
        <v>0</v>
      </c>
      <c r="BT835" s="6">
        <f t="shared" si="222"/>
        <v>0</v>
      </c>
    </row>
    <row r="836" spans="1:72" hidden="1" x14ac:dyDescent="0.2">
      <c r="A836" s="46">
        <v>2019</v>
      </c>
      <c r="B836" s="46">
        <f t="shared" si="233"/>
        <v>7</v>
      </c>
      <c r="C836" s="46">
        <f t="shared" si="234"/>
        <v>12</v>
      </c>
      <c r="D836" s="46">
        <f t="shared" si="235"/>
        <v>11</v>
      </c>
      <c r="E836" s="85">
        <v>20405</v>
      </c>
      <c r="F836" s="7" t="s">
        <v>593</v>
      </c>
      <c r="G836" s="50" t="s">
        <v>310</v>
      </c>
      <c r="H836" s="50" t="s">
        <v>306</v>
      </c>
      <c r="I836" s="50">
        <v>1</v>
      </c>
      <c r="J836" s="50">
        <v>0</v>
      </c>
      <c r="L836" s="171">
        <v>5434</v>
      </c>
      <c r="M836" s="57" t="s">
        <v>1626</v>
      </c>
      <c r="O836" s="7">
        <v>19</v>
      </c>
      <c r="P836" s="7">
        <v>8</v>
      </c>
      <c r="Q836" s="7">
        <v>4</v>
      </c>
      <c r="R836" s="7">
        <v>7</v>
      </c>
      <c r="S836" s="7">
        <v>31</v>
      </c>
      <c r="T836" s="7">
        <v>27</v>
      </c>
      <c r="U836" s="7">
        <v>20</v>
      </c>
      <c r="BG836" s="6">
        <f t="shared" si="223"/>
        <v>1</v>
      </c>
      <c r="BH836" s="6">
        <f t="shared" si="224"/>
        <v>2</v>
      </c>
      <c r="BI836" s="6">
        <f t="shared" si="225"/>
        <v>0</v>
      </c>
      <c r="BJ836" s="6">
        <f t="shared" si="226"/>
        <v>0</v>
      </c>
      <c r="BK836" s="6">
        <f t="shared" si="227"/>
        <v>0</v>
      </c>
      <c r="BL836" s="6">
        <f t="shared" si="228"/>
        <v>0</v>
      </c>
      <c r="BM836" s="6">
        <f t="shared" si="229"/>
        <v>1</v>
      </c>
      <c r="BN836" s="6">
        <f t="shared" si="230"/>
        <v>2</v>
      </c>
      <c r="BO836" s="6">
        <f t="shared" si="231"/>
        <v>0</v>
      </c>
      <c r="BP836" s="6">
        <f t="shared" si="232"/>
        <v>0</v>
      </c>
      <c r="BQ836" s="6">
        <f t="shared" si="236"/>
        <v>1</v>
      </c>
      <c r="BR836" s="6">
        <f t="shared" si="237"/>
        <v>8</v>
      </c>
      <c r="BS836" s="6">
        <f t="shared" si="221"/>
        <v>0</v>
      </c>
      <c r="BT836" s="6">
        <f t="shared" si="222"/>
        <v>0</v>
      </c>
    </row>
    <row r="837" spans="1:72" hidden="1" x14ac:dyDescent="0.2">
      <c r="A837" s="46">
        <v>2020</v>
      </c>
      <c r="B837" s="46">
        <f t="shared" si="233"/>
        <v>7</v>
      </c>
      <c r="C837" s="46">
        <f t="shared" si="234"/>
        <v>26</v>
      </c>
      <c r="D837" s="46">
        <f t="shared" si="235"/>
        <v>11</v>
      </c>
      <c r="E837" s="85">
        <v>20419</v>
      </c>
      <c r="F837" s="7" t="s">
        <v>3382</v>
      </c>
      <c r="G837" s="50" t="s">
        <v>310</v>
      </c>
      <c r="H837" s="50" t="s">
        <v>306</v>
      </c>
      <c r="I837" s="50">
        <v>4</v>
      </c>
      <c r="J837" s="50">
        <v>1</v>
      </c>
      <c r="L837" s="171">
        <v>8752</v>
      </c>
      <c r="M837" s="57" t="s">
        <v>1236</v>
      </c>
      <c r="O837" s="7">
        <v>20</v>
      </c>
      <c r="P837" s="7">
        <v>9</v>
      </c>
      <c r="Q837" s="7">
        <v>4</v>
      </c>
      <c r="R837" s="7">
        <v>7</v>
      </c>
      <c r="S837" s="7">
        <v>35</v>
      </c>
      <c r="T837" s="7">
        <v>28</v>
      </c>
      <c r="U837" s="7">
        <v>22</v>
      </c>
      <c r="BG837" s="6">
        <f t="shared" si="223"/>
        <v>1</v>
      </c>
      <c r="BH837" s="6">
        <f t="shared" si="224"/>
        <v>3</v>
      </c>
      <c r="BI837" s="6">
        <f t="shared" si="225"/>
        <v>0</v>
      </c>
      <c r="BJ837" s="6">
        <f t="shared" si="226"/>
        <v>0</v>
      </c>
      <c r="BK837" s="6">
        <f t="shared" si="227"/>
        <v>0</v>
      </c>
      <c r="BL837" s="6">
        <f t="shared" si="228"/>
        <v>0</v>
      </c>
      <c r="BM837" s="6">
        <f t="shared" si="229"/>
        <v>1</v>
      </c>
      <c r="BN837" s="6">
        <f t="shared" si="230"/>
        <v>3</v>
      </c>
      <c r="BO837" s="6">
        <f t="shared" si="231"/>
        <v>0</v>
      </c>
      <c r="BP837" s="6">
        <f t="shared" si="232"/>
        <v>0</v>
      </c>
      <c r="BQ837" s="6">
        <f t="shared" si="236"/>
        <v>1</v>
      </c>
      <c r="BR837" s="6">
        <f t="shared" si="237"/>
        <v>9</v>
      </c>
      <c r="BS837" s="6">
        <f t="shared" si="221"/>
        <v>1</v>
      </c>
      <c r="BT837" s="6">
        <f t="shared" si="222"/>
        <v>1</v>
      </c>
    </row>
    <row r="838" spans="1:72" hidden="1" x14ac:dyDescent="0.2">
      <c r="A838" s="46">
        <v>2021</v>
      </c>
      <c r="B838" s="46">
        <f t="shared" si="233"/>
        <v>7</v>
      </c>
      <c r="C838" s="46">
        <f t="shared" si="234"/>
        <v>3</v>
      </c>
      <c r="D838" s="46">
        <f t="shared" si="235"/>
        <v>12</v>
      </c>
      <c r="E838" s="85">
        <v>20426</v>
      </c>
      <c r="F838" s="7" t="s">
        <v>3574</v>
      </c>
      <c r="G838" s="50" t="s">
        <v>103</v>
      </c>
      <c r="H838" s="50" t="s">
        <v>306</v>
      </c>
      <c r="I838" s="50">
        <v>1</v>
      </c>
      <c r="J838" s="50">
        <v>0</v>
      </c>
      <c r="L838" s="171">
        <v>9714</v>
      </c>
      <c r="M838" s="57" t="s">
        <v>1181</v>
      </c>
      <c r="O838" s="7">
        <v>21</v>
      </c>
      <c r="P838" s="7">
        <v>10</v>
      </c>
      <c r="Q838" s="7">
        <v>4</v>
      </c>
      <c r="R838" s="7">
        <v>7</v>
      </c>
      <c r="S838" s="7">
        <v>36</v>
      </c>
      <c r="T838" s="7">
        <v>28</v>
      </c>
      <c r="U838" s="7">
        <v>24</v>
      </c>
      <c r="BG838" s="6">
        <f t="shared" si="223"/>
        <v>1</v>
      </c>
      <c r="BH838" s="6">
        <f t="shared" si="224"/>
        <v>4</v>
      </c>
      <c r="BI838" s="6">
        <f t="shared" si="225"/>
        <v>0</v>
      </c>
      <c r="BJ838" s="6">
        <f t="shared" si="226"/>
        <v>0</v>
      </c>
      <c r="BK838" s="6">
        <f t="shared" si="227"/>
        <v>0</v>
      </c>
      <c r="BL838" s="6">
        <f t="shared" si="228"/>
        <v>0</v>
      </c>
      <c r="BM838" s="6">
        <f t="shared" si="229"/>
        <v>1</v>
      </c>
      <c r="BN838" s="6">
        <f t="shared" si="230"/>
        <v>4</v>
      </c>
      <c r="BO838" s="6">
        <f t="shared" si="231"/>
        <v>0</v>
      </c>
      <c r="BP838" s="6">
        <f t="shared" si="232"/>
        <v>0</v>
      </c>
      <c r="BQ838" s="6">
        <f t="shared" si="236"/>
        <v>1</v>
      </c>
      <c r="BR838" s="6">
        <f t="shared" si="237"/>
        <v>10</v>
      </c>
      <c r="BS838" s="6">
        <f t="shared" si="221"/>
        <v>0</v>
      </c>
      <c r="BT838" s="6">
        <f t="shared" si="222"/>
        <v>0</v>
      </c>
    </row>
    <row r="839" spans="1:72" hidden="1" x14ac:dyDescent="0.2">
      <c r="A839" s="46">
        <v>2022</v>
      </c>
      <c r="B839" s="46">
        <f t="shared" si="233"/>
        <v>7</v>
      </c>
      <c r="C839" s="46">
        <f t="shared" si="234"/>
        <v>17</v>
      </c>
      <c r="D839" s="46">
        <f t="shared" si="235"/>
        <v>12</v>
      </c>
      <c r="E839" s="85">
        <v>20440</v>
      </c>
      <c r="F839" s="7" t="s">
        <v>2385</v>
      </c>
      <c r="G839" s="50" t="s">
        <v>310</v>
      </c>
      <c r="H839" s="50" t="s">
        <v>306</v>
      </c>
      <c r="I839" s="50">
        <v>5</v>
      </c>
      <c r="J839" s="50">
        <v>4</v>
      </c>
      <c r="L839" s="171">
        <v>5685</v>
      </c>
      <c r="M839" s="57" t="s">
        <v>633</v>
      </c>
      <c r="O839" s="7">
        <v>22</v>
      </c>
      <c r="P839" s="7">
        <v>11</v>
      </c>
      <c r="Q839" s="7">
        <v>4</v>
      </c>
      <c r="R839" s="7">
        <v>7</v>
      </c>
      <c r="S839" s="7">
        <v>41</v>
      </c>
      <c r="T839" s="7">
        <v>32</v>
      </c>
      <c r="U839" s="7">
        <v>26</v>
      </c>
      <c r="BG839" s="6">
        <f t="shared" si="223"/>
        <v>1</v>
      </c>
      <c r="BH839" s="6">
        <f t="shared" si="224"/>
        <v>5</v>
      </c>
      <c r="BI839" s="6">
        <f t="shared" si="225"/>
        <v>0</v>
      </c>
      <c r="BJ839" s="6">
        <f t="shared" si="226"/>
        <v>0</v>
      </c>
      <c r="BK839" s="6">
        <f t="shared" si="227"/>
        <v>0</v>
      </c>
      <c r="BL839" s="6">
        <f t="shared" si="228"/>
        <v>0</v>
      </c>
      <c r="BM839" s="6">
        <f t="shared" si="229"/>
        <v>1</v>
      </c>
      <c r="BN839" s="6">
        <f t="shared" si="230"/>
        <v>5</v>
      </c>
      <c r="BO839" s="6">
        <f t="shared" si="231"/>
        <v>0</v>
      </c>
      <c r="BP839" s="6">
        <f t="shared" si="232"/>
        <v>0</v>
      </c>
      <c r="BQ839" s="6">
        <f t="shared" si="236"/>
        <v>1</v>
      </c>
      <c r="BR839" s="6">
        <f t="shared" si="237"/>
        <v>11</v>
      </c>
      <c r="BS839" s="6">
        <f t="shared" si="221"/>
        <v>1</v>
      </c>
      <c r="BT839" s="6">
        <f t="shared" si="222"/>
        <v>1</v>
      </c>
    </row>
    <row r="840" spans="1:72" hidden="1" x14ac:dyDescent="0.2">
      <c r="A840" s="46">
        <v>2023</v>
      </c>
      <c r="B840" s="46">
        <f t="shared" si="233"/>
        <v>7</v>
      </c>
      <c r="C840" s="46">
        <f t="shared" si="234"/>
        <v>24</v>
      </c>
      <c r="D840" s="46">
        <f t="shared" si="235"/>
        <v>12</v>
      </c>
      <c r="E840" s="85">
        <v>20447</v>
      </c>
      <c r="F840" s="7" t="s">
        <v>259</v>
      </c>
      <c r="G840" s="50" t="s">
        <v>103</v>
      </c>
      <c r="H840" s="50" t="s">
        <v>306</v>
      </c>
      <c r="I840" s="50">
        <v>5</v>
      </c>
      <c r="J840" s="50">
        <v>0</v>
      </c>
      <c r="L840" s="171">
        <v>9623</v>
      </c>
      <c r="M840" s="57" t="s">
        <v>634</v>
      </c>
      <c r="O840" s="7">
        <v>23</v>
      </c>
      <c r="P840" s="7">
        <v>12</v>
      </c>
      <c r="Q840" s="7">
        <v>4</v>
      </c>
      <c r="R840" s="7">
        <v>7</v>
      </c>
      <c r="S840" s="7">
        <v>46</v>
      </c>
      <c r="T840" s="7">
        <v>32</v>
      </c>
      <c r="U840" s="7">
        <v>28</v>
      </c>
      <c r="BG840" s="6">
        <f t="shared" si="223"/>
        <v>1</v>
      </c>
      <c r="BH840" s="6">
        <f t="shared" si="224"/>
        <v>6</v>
      </c>
      <c r="BI840" s="6">
        <f t="shared" si="225"/>
        <v>0</v>
      </c>
      <c r="BJ840" s="6">
        <f t="shared" si="226"/>
        <v>0</v>
      </c>
      <c r="BK840" s="6">
        <f t="shared" si="227"/>
        <v>0</v>
      </c>
      <c r="BL840" s="6">
        <f t="shared" si="228"/>
        <v>0</v>
      </c>
      <c r="BM840" s="6">
        <f t="shared" si="229"/>
        <v>1</v>
      </c>
      <c r="BN840" s="6">
        <f t="shared" si="230"/>
        <v>6</v>
      </c>
      <c r="BO840" s="6">
        <f t="shared" si="231"/>
        <v>0</v>
      </c>
      <c r="BP840" s="6">
        <f t="shared" si="232"/>
        <v>0</v>
      </c>
      <c r="BQ840" s="6">
        <f t="shared" si="236"/>
        <v>1</v>
      </c>
      <c r="BR840" s="6">
        <f t="shared" si="237"/>
        <v>12</v>
      </c>
      <c r="BS840" s="6">
        <f t="shared" si="221"/>
        <v>0</v>
      </c>
      <c r="BT840" s="6">
        <f t="shared" si="222"/>
        <v>0</v>
      </c>
    </row>
    <row r="841" spans="1:72" hidden="1" x14ac:dyDescent="0.2">
      <c r="A841" s="46">
        <v>2024</v>
      </c>
      <c r="B841" s="46">
        <f t="shared" si="233"/>
        <v>2</v>
      </c>
      <c r="C841" s="46">
        <f t="shared" si="234"/>
        <v>26</v>
      </c>
      <c r="D841" s="46">
        <f t="shared" si="235"/>
        <v>12</v>
      </c>
      <c r="E841" s="85">
        <v>20449</v>
      </c>
      <c r="F841" s="7" t="s">
        <v>243</v>
      </c>
      <c r="G841" s="50" t="s">
        <v>310</v>
      </c>
      <c r="H841" s="50" t="s">
        <v>308</v>
      </c>
      <c r="I841" s="50">
        <v>1</v>
      </c>
      <c r="J841" s="50">
        <v>3</v>
      </c>
      <c r="L841" s="171">
        <v>6296</v>
      </c>
      <c r="M841" s="57" t="s">
        <v>3231</v>
      </c>
      <c r="O841" s="7">
        <v>24</v>
      </c>
      <c r="P841" s="7">
        <v>12</v>
      </c>
      <c r="Q841" s="7">
        <v>4</v>
      </c>
      <c r="R841" s="7">
        <v>8</v>
      </c>
      <c r="S841" s="7">
        <v>47</v>
      </c>
      <c r="T841" s="7">
        <v>35</v>
      </c>
      <c r="U841" s="7">
        <v>28</v>
      </c>
      <c r="BG841" s="6">
        <f t="shared" si="223"/>
        <v>0</v>
      </c>
      <c r="BH841" s="6">
        <f t="shared" si="224"/>
        <v>0</v>
      </c>
      <c r="BI841" s="6">
        <f t="shared" si="225"/>
        <v>0</v>
      </c>
      <c r="BJ841" s="6">
        <f t="shared" si="226"/>
        <v>0</v>
      </c>
      <c r="BK841" s="6">
        <f t="shared" si="227"/>
        <v>1</v>
      </c>
      <c r="BL841" s="6">
        <f t="shared" si="228"/>
        <v>1</v>
      </c>
      <c r="BM841" s="6">
        <f t="shared" si="229"/>
        <v>0</v>
      </c>
      <c r="BN841" s="6">
        <f t="shared" si="230"/>
        <v>0</v>
      </c>
      <c r="BO841" s="6">
        <f t="shared" si="231"/>
        <v>1</v>
      </c>
      <c r="BP841" s="6">
        <f t="shared" si="232"/>
        <v>1</v>
      </c>
      <c r="BQ841" s="6">
        <f t="shared" si="236"/>
        <v>1</v>
      </c>
      <c r="BR841" s="6">
        <f t="shared" si="237"/>
        <v>13</v>
      </c>
      <c r="BS841" s="6">
        <f t="shared" si="221"/>
        <v>1</v>
      </c>
      <c r="BT841" s="6">
        <f t="shared" si="222"/>
        <v>1</v>
      </c>
    </row>
    <row r="842" spans="1:72" hidden="1" x14ac:dyDescent="0.2">
      <c r="A842" s="46">
        <v>2025</v>
      </c>
      <c r="B842" s="46">
        <f t="shared" si="233"/>
        <v>3</v>
      </c>
      <c r="C842" s="46">
        <f t="shared" si="234"/>
        <v>27</v>
      </c>
      <c r="D842" s="46">
        <f t="shared" si="235"/>
        <v>12</v>
      </c>
      <c r="E842" s="85">
        <v>20450</v>
      </c>
      <c r="F842" s="7" t="s">
        <v>3</v>
      </c>
      <c r="G842" s="50" t="s">
        <v>103</v>
      </c>
      <c r="H842" s="50" t="s">
        <v>307</v>
      </c>
      <c r="I842" s="50">
        <v>1</v>
      </c>
      <c r="J842" s="50">
        <v>1</v>
      </c>
      <c r="L842" s="171">
        <v>14209</v>
      </c>
      <c r="M842" s="57" t="s">
        <v>1183</v>
      </c>
      <c r="O842" s="7">
        <v>25</v>
      </c>
      <c r="P842" s="7">
        <v>12</v>
      </c>
      <c r="Q842" s="7">
        <v>5</v>
      </c>
      <c r="R842" s="7">
        <v>8</v>
      </c>
      <c r="S842" s="7">
        <v>48</v>
      </c>
      <c r="T842" s="7">
        <v>36</v>
      </c>
      <c r="U842" s="7">
        <v>29</v>
      </c>
      <c r="BG842" s="6">
        <f t="shared" si="223"/>
        <v>0</v>
      </c>
      <c r="BH842" s="6">
        <f t="shared" si="224"/>
        <v>0</v>
      </c>
      <c r="BI842" s="6">
        <f t="shared" si="225"/>
        <v>1</v>
      </c>
      <c r="BJ842" s="6">
        <f t="shared" si="226"/>
        <v>1</v>
      </c>
      <c r="BK842" s="6">
        <f t="shared" si="227"/>
        <v>0</v>
      </c>
      <c r="BL842" s="6">
        <f t="shared" si="228"/>
        <v>0</v>
      </c>
      <c r="BM842" s="6">
        <f t="shared" si="229"/>
        <v>1</v>
      </c>
      <c r="BN842" s="6">
        <f t="shared" si="230"/>
        <v>1</v>
      </c>
      <c r="BO842" s="6">
        <f t="shared" si="231"/>
        <v>1</v>
      </c>
      <c r="BP842" s="6">
        <f t="shared" si="232"/>
        <v>2</v>
      </c>
      <c r="BQ842" s="6">
        <f t="shared" si="236"/>
        <v>1</v>
      </c>
      <c r="BR842" s="6">
        <f t="shared" si="237"/>
        <v>14</v>
      </c>
      <c r="BS842" s="6">
        <f t="shared" si="221"/>
        <v>1</v>
      </c>
      <c r="BT842" s="6">
        <f t="shared" si="222"/>
        <v>2</v>
      </c>
    </row>
    <row r="843" spans="1:72" hidden="1" x14ac:dyDescent="0.2">
      <c r="A843" s="46">
        <v>2026</v>
      </c>
      <c r="B843" s="46">
        <f t="shared" si="233"/>
        <v>7</v>
      </c>
      <c r="C843" s="46">
        <f t="shared" si="234"/>
        <v>31</v>
      </c>
      <c r="D843" s="46">
        <f t="shared" si="235"/>
        <v>12</v>
      </c>
      <c r="E843" s="85">
        <v>20454</v>
      </c>
      <c r="F843" s="7" t="s">
        <v>1701</v>
      </c>
      <c r="G843" s="50" t="s">
        <v>310</v>
      </c>
      <c r="H843" s="50" t="s">
        <v>308</v>
      </c>
      <c r="I843" s="50">
        <v>1</v>
      </c>
      <c r="J843" s="50">
        <v>3</v>
      </c>
      <c r="L843" s="171">
        <v>13636</v>
      </c>
      <c r="M843" s="57" t="s">
        <v>1181</v>
      </c>
      <c r="O843" s="7">
        <v>26</v>
      </c>
      <c r="P843" s="7">
        <v>12</v>
      </c>
      <c r="Q843" s="7">
        <v>5</v>
      </c>
      <c r="R843" s="7">
        <v>9</v>
      </c>
      <c r="S843" s="7">
        <v>49</v>
      </c>
      <c r="T843" s="7">
        <v>39</v>
      </c>
      <c r="U843" s="7">
        <v>29</v>
      </c>
      <c r="BG843" s="6">
        <f t="shared" si="223"/>
        <v>0</v>
      </c>
      <c r="BH843" s="6">
        <f t="shared" si="224"/>
        <v>0</v>
      </c>
      <c r="BI843" s="6">
        <f t="shared" si="225"/>
        <v>0</v>
      </c>
      <c r="BJ843" s="6">
        <f t="shared" si="226"/>
        <v>0</v>
      </c>
      <c r="BK843" s="6">
        <f t="shared" si="227"/>
        <v>1</v>
      </c>
      <c r="BL843" s="6">
        <f t="shared" si="228"/>
        <v>1</v>
      </c>
      <c r="BM843" s="6">
        <f t="shared" si="229"/>
        <v>0</v>
      </c>
      <c r="BN843" s="6">
        <f t="shared" si="230"/>
        <v>0</v>
      </c>
      <c r="BO843" s="6">
        <f t="shared" si="231"/>
        <v>1</v>
      </c>
      <c r="BP843" s="6">
        <f t="shared" si="232"/>
        <v>3</v>
      </c>
      <c r="BQ843" s="6">
        <f t="shared" si="236"/>
        <v>1</v>
      </c>
      <c r="BR843" s="6">
        <f t="shared" si="237"/>
        <v>15</v>
      </c>
      <c r="BS843" s="6">
        <f t="shared" ref="BS843:BS906" si="238">IF(J843&gt;0,1,0)</f>
        <v>1</v>
      </c>
      <c r="BT843" s="6">
        <f t="shared" ref="BT843:BT906" si="239">IF(J843&gt;0,BT842+1,0)</f>
        <v>3</v>
      </c>
    </row>
    <row r="844" spans="1:72" hidden="1" x14ac:dyDescent="0.2">
      <c r="A844" s="46">
        <v>2027</v>
      </c>
      <c r="B844" s="46">
        <f t="shared" si="233"/>
        <v>7</v>
      </c>
      <c r="C844" s="46">
        <f t="shared" si="234"/>
        <v>21</v>
      </c>
      <c r="D844" s="46">
        <f t="shared" si="235"/>
        <v>1</v>
      </c>
      <c r="E844" s="85">
        <v>20475</v>
      </c>
      <c r="F844" s="7" t="s">
        <v>3153</v>
      </c>
      <c r="G844" s="50" t="s">
        <v>310</v>
      </c>
      <c r="H844" s="50" t="s">
        <v>307</v>
      </c>
      <c r="I844" s="50">
        <v>2</v>
      </c>
      <c r="J844" s="50">
        <v>2</v>
      </c>
      <c r="L844" s="171">
        <v>5224</v>
      </c>
      <c r="M844" s="57" t="s">
        <v>1204</v>
      </c>
      <c r="O844" s="7">
        <v>27</v>
      </c>
      <c r="P844" s="7">
        <v>12</v>
      </c>
      <c r="Q844" s="7">
        <v>6</v>
      </c>
      <c r="R844" s="7">
        <v>9</v>
      </c>
      <c r="S844" s="7">
        <v>51</v>
      </c>
      <c r="T844" s="7">
        <v>41</v>
      </c>
      <c r="U844" s="7">
        <v>30</v>
      </c>
      <c r="BG844" s="6">
        <f t="shared" si="223"/>
        <v>0</v>
      </c>
      <c r="BH844" s="6">
        <f t="shared" si="224"/>
        <v>0</v>
      </c>
      <c r="BI844" s="6">
        <f t="shared" si="225"/>
        <v>1</v>
      </c>
      <c r="BJ844" s="6">
        <f t="shared" si="226"/>
        <v>1</v>
      </c>
      <c r="BK844" s="6">
        <f t="shared" si="227"/>
        <v>0</v>
      </c>
      <c r="BL844" s="6">
        <f t="shared" si="228"/>
        <v>0</v>
      </c>
      <c r="BM844" s="6">
        <f t="shared" si="229"/>
        <v>1</v>
      </c>
      <c r="BN844" s="6">
        <f t="shared" si="230"/>
        <v>1</v>
      </c>
      <c r="BO844" s="6">
        <f t="shared" si="231"/>
        <v>1</v>
      </c>
      <c r="BP844" s="6">
        <f t="shared" si="232"/>
        <v>4</v>
      </c>
      <c r="BQ844" s="6">
        <f t="shared" si="236"/>
        <v>1</v>
      </c>
      <c r="BR844" s="6">
        <f t="shared" si="237"/>
        <v>16</v>
      </c>
      <c r="BS844" s="6">
        <f t="shared" si="238"/>
        <v>1</v>
      </c>
      <c r="BT844" s="6">
        <f t="shared" si="239"/>
        <v>4</v>
      </c>
    </row>
    <row r="845" spans="1:72" hidden="1" x14ac:dyDescent="0.2">
      <c r="A845" s="46">
        <v>2028</v>
      </c>
      <c r="B845" s="46">
        <f t="shared" si="233"/>
        <v>7</v>
      </c>
      <c r="C845" s="46">
        <f t="shared" si="234"/>
        <v>4</v>
      </c>
      <c r="D845" s="46">
        <f t="shared" si="235"/>
        <v>2</v>
      </c>
      <c r="E845" s="85">
        <v>20489</v>
      </c>
      <c r="F845" s="7" t="s">
        <v>3575</v>
      </c>
      <c r="G845" s="50" t="s">
        <v>103</v>
      </c>
      <c r="H845" s="50" t="s">
        <v>307</v>
      </c>
      <c r="I845" s="50">
        <v>1</v>
      </c>
      <c r="J845" s="50">
        <v>1</v>
      </c>
      <c r="L845" s="171">
        <v>6790</v>
      </c>
      <c r="M845" s="57" t="s">
        <v>1183</v>
      </c>
      <c r="O845" s="7">
        <v>28</v>
      </c>
      <c r="P845" s="7">
        <v>12</v>
      </c>
      <c r="Q845" s="7">
        <v>7</v>
      </c>
      <c r="R845" s="7">
        <v>9</v>
      </c>
      <c r="S845" s="7">
        <v>52</v>
      </c>
      <c r="T845" s="7">
        <v>42</v>
      </c>
      <c r="U845" s="7">
        <v>31</v>
      </c>
      <c r="BG845" s="6">
        <f t="shared" si="223"/>
        <v>0</v>
      </c>
      <c r="BH845" s="6">
        <f t="shared" si="224"/>
        <v>0</v>
      </c>
      <c r="BI845" s="6">
        <f t="shared" si="225"/>
        <v>1</v>
      </c>
      <c r="BJ845" s="6">
        <f t="shared" si="226"/>
        <v>2</v>
      </c>
      <c r="BK845" s="6">
        <f t="shared" si="227"/>
        <v>0</v>
      </c>
      <c r="BL845" s="6">
        <f t="shared" si="228"/>
        <v>0</v>
      </c>
      <c r="BM845" s="6">
        <f t="shared" si="229"/>
        <v>1</v>
      </c>
      <c r="BN845" s="6">
        <f t="shared" si="230"/>
        <v>2</v>
      </c>
      <c r="BO845" s="6">
        <f t="shared" si="231"/>
        <v>1</v>
      </c>
      <c r="BP845" s="6">
        <f t="shared" si="232"/>
        <v>5</v>
      </c>
      <c r="BQ845" s="6">
        <f t="shared" si="236"/>
        <v>1</v>
      </c>
      <c r="BR845" s="6">
        <f t="shared" si="237"/>
        <v>17</v>
      </c>
      <c r="BS845" s="6">
        <f t="shared" si="238"/>
        <v>1</v>
      </c>
      <c r="BT845" s="6">
        <f t="shared" si="239"/>
        <v>5</v>
      </c>
    </row>
    <row r="846" spans="1:72" hidden="1" x14ac:dyDescent="0.2">
      <c r="A846" s="46">
        <v>2029</v>
      </c>
      <c r="B846" s="46">
        <f t="shared" si="233"/>
        <v>7</v>
      </c>
      <c r="C846" s="46">
        <f t="shared" si="234"/>
        <v>11</v>
      </c>
      <c r="D846" s="46">
        <f t="shared" si="235"/>
        <v>2</v>
      </c>
      <c r="E846" s="85">
        <v>20496</v>
      </c>
      <c r="F846" s="7" t="s">
        <v>661</v>
      </c>
      <c r="G846" s="50" t="s">
        <v>103</v>
      </c>
      <c r="H846" s="50" t="s">
        <v>308</v>
      </c>
      <c r="I846" s="50">
        <v>2</v>
      </c>
      <c r="J846" s="50">
        <v>4</v>
      </c>
      <c r="L846" s="171">
        <v>6593</v>
      </c>
      <c r="M846" s="57" t="s">
        <v>635</v>
      </c>
      <c r="O846" s="7">
        <v>29</v>
      </c>
      <c r="P846" s="7">
        <v>12</v>
      </c>
      <c r="Q846" s="7">
        <v>7</v>
      </c>
      <c r="R846" s="7">
        <v>10</v>
      </c>
      <c r="S846" s="7">
        <v>54</v>
      </c>
      <c r="T846" s="7">
        <v>46</v>
      </c>
      <c r="U846" s="7">
        <v>31</v>
      </c>
      <c r="BG846" s="6">
        <f t="shared" si="223"/>
        <v>0</v>
      </c>
      <c r="BH846" s="6">
        <f t="shared" si="224"/>
        <v>0</v>
      </c>
      <c r="BI846" s="6">
        <f t="shared" si="225"/>
        <v>0</v>
      </c>
      <c r="BJ846" s="6">
        <f t="shared" si="226"/>
        <v>0</v>
      </c>
      <c r="BK846" s="6">
        <f t="shared" si="227"/>
        <v>1</v>
      </c>
      <c r="BL846" s="6">
        <f t="shared" si="228"/>
        <v>1</v>
      </c>
      <c r="BM846" s="6">
        <f t="shared" si="229"/>
        <v>0</v>
      </c>
      <c r="BN846" s="6">
        <f t="shared" si="230"/>
        <v>0</v>
      </c>
      <c r="BO846" s="6">
        <f t="shared" si="231"/>
        <v>1</v>
      </c>
      <c r="BP846" s="6">
        <f t="shared" si="232"/>
        <v>6</v>
      </c>
      <c r="BQ846" s="6">
        <f t="shared" si="236"/>
        <v>1</v>
      </c>
      <c r="BR846" s="6">
        <f t="shared" si="237"/>
        <v>18</v>
      </c>
      <c r="BS846" s="6">
        <f t="shared" si="238"/>
        <v>1</v>
      </c>
      <c r="BT846" s="6">
        <f t="shared" si="239"/>
        <v>6</v>
      </c>
    </row>
    <row r="847" spans="1:72" hidden="1" x14ac:dyDescent="0.2">
      <c r="A847" s="46">
        <v>2030</v>
      </c>
      <c r="B847" s="46">
        <f t="shared" si="233"/>
        <v>7</v>
      </c>
      <c r="C847" s="46">
        <f t="shared" si="234"/>
        <v>18</v>
      </c>
      <c r="D847" s="46">
        <f t="shared" si="235"/>
        <v>2</v>
      </c>
      <c r="E847" s="85">
        <v>20503</v>
      </c>
      <c r="F847" s="7" t="s">
        <v>2348</v>
      </c>
      <c r="G847" s="50" t="s">
        <v>310</v>
      </c>
      <c r="H847" s="50" t="s">
        <v>308</v>
      </c>
      <c r="I847" s="50">
        <v>1</v>
      </c>
      <c r="J847" s="50">
        <v>3</v>
      </c>
      <c r="L847" s="171">
        <v>3923</v>
      </c>
      <c r="M847" s="57" t="s">
        <v>1626</v>
      </c>
      <c r="O847" s="7">
        <v>30</v>
      </c>
      <c r="P847" s="7">
        <v>12</v>
      </c>
      <c r="Q847" s="7">
        <v>7</v>
      </c>
      <c r="R847" s="7">
        <v>11</v>
      </c>
      <c r="S847" s="7">
        <v>55</v>
      </c>
      <c r="T847" s="7">
        <v>49</v>
      </c>
      <c r="U847" s="7">
        <v>31</v>
      </c>
      <c r="BG847" s="6">
        <f t="shared" si="223"/>
        <v>0</v>
      </c>
      <c r="BH847" s="6">
        <f t="shared" si="224"/>
        <v>0</v>
      </c>
      <c r="BI847" s="6">
        <f t="shared" si="225"/>
        <v>0</v>
      </c>
      <c r="BJ847" s="6">
        <f t="shared" si="226"/>
        <v>0</v>
      </c>
      <c r="BK847" s="6">
        <f t="shared" si="227"/>
        <v>1</v>
      </c>
      <c r="BL847" s="6">
        <f t="shared" si="228"/>
        <v>2</v>
      </c>
      <c r="BM847" s="6">
        <f t="shared" si="229"/>
        <v>0</v>
      </c>
      <c r="BN847" s="6">
        <f t="shared" si="230"/>
        <v>0</v>
      </c>
      <c r="BO847" s="6">
        <f t="shared" si="231"/>
        <v>1</v>
      </c>
      <c r="BP847" s="6">
        <f t="shared" si="232"/>
        <v>7</v>
      </c>
      <c r="BQ847" s="6">
        <f t="shared" si="236"/>
        <v>1</v>
      </c>
      <c r="BR847" s="6">
        <f t="shared" si="237"/>
        <v>19</v>
      </c>
      <c r="BS847" s="6">
        <f t="shared" si="238"/>
        <v>1</v>
      </c>
      <c r="BT847" s="6">
        <f t="shared" si="239"/>
        <v>7</v>
      </c>
    </row>
    <row r="848" spans="1:72" hidden="1" x14ac:dyDescent="0.2">
      <c r="A848" s="46">
        <v>2031</v>
      </c>
      <c r="B848" s="46">
        <f t="shared" si="233"/>
        <v>7</v>
      </c>
      <c r="C848" s="46">
        <f t="shared" si="234"/>
        <v>25</v>
      </c>
      <c r="D848" s="46">
        <f t="shared" si="235"/>
        <v>2</v>
      </c>
      <c r="E848" s="85">
        <v>20510</v>
      </c>
      <c r="F848" s="7" t="s">
        <v>2727</v>
      </c>
      <c r="G848" s="50" t="s">
        <v>103</v>
      </c>
      <c r="H848" s="50" t="s">
        <v>308</v>
      </c>
      <c r="I848" s="50">
        <v>0</v>
      </c>
      <c r="J848" s="50">
        <v>1</v>
      </c>
      <c r="L848" s="171">
        <v>9544</v>
      </c>
      <c r="O848" s="7">
        <v>31</v>
      </c>
      <c r="P848" s="7">
        <v>12</v>
      </c>
      <c r="Q848" s="7">
        <v>7</v>
      </c>
      <c r="R848" s="7">
        <v>12</v>
      </c>
      <c r="S848" s="7">
        <v>55</v>
      </c>
      <c r="T848" s="7">
        <v>50</v>
      </c>
      <c r="U848" s="7">
        <v>31</v>
      </c>
      <c r="BG848" s="6">
        <f t="shared" si="223"/>
        <v>0</v>
      </c>
      <c r="BH848" s="6">
        <f t="shared" si="224"/>
        <v>0</v>
      </c>
      <c r="BI848" s="6">
        <f t="shared" si="225"/>
        <v>0</v>
      </c>
      <c r="BJ848" s="6">
        <f t="shared" si="226"/>
        <v>0</v>
      </c>
      <c r="BK848" s="6">
        <f t="shared" si="227"/>
        <v>1</v>
      </c>
      <c r="BL848" s="6">
        <f t="shared" si="228"/>
        <v>3</v>
      </c>
      <c r="BM848" s="6">
        <f t="shared" si="229"/>
        <v>0</v>
      </c>
      <c r="BN848" s="6">
        <f t="shared" si="230"/>
        <v>0</v>
      </c>
      <c r="BO848" s="6">
        <f t="shared" si="231"/>
        <v>1</v>
      </c>
      <c r="BP848" s="6">
        <f t="shared" si="232"/>
        <v>8</v>
      </c>
      <c r="BQ848" s="6">
        <f t="shared" si="236"/>
        <v>0</v>
      </c>
      <c r="BR848" s="6">
        <f t="shared" si="237"/>
        <v>0</v>
      </c>
      <c r="BS848" s="6">
        <f t="shared" si="238"/>
        <v>1</v>
      </c>
      <c r="BT848" s="6">
        <f t="shared" si="239"/>
        <v>8</v>
      </c>
    </row>
    <row r="849" spans="1:72" hidden="1" x14ac:dyDescent="0.2">
      <c r="A849" s="46">
        <v>2032</v>
      </c>
      <c r="B849" s="46">
        <f t="shared" si="233"/>
        <v>7</v>
      </c>
      <c r="C849" s="46">
        <f t="shared" si="234"/>
        <v>3</v>
      </c>
      <c r="D849" s="46">
        <f t="shared" si="235"/>
        <v>3</v>
      </c>
      <c r="E849" s="85">
        <v>20517</v>
      </c>
      <c r="F849" s="7" t="s">
        <v>3229</v>
      </c>
      <c r="G849" s="50" t="s">
        <v>310</v>
      </c>
      <c r="H849" s="50" t="s">
        <v>308</v>
      </c>
      <c r="I849" s="50">
        <v>1</v>
      </c>
      <c r="J849" s="50">
        <v>2</v>
      </c>
      <c r="L849" s="171">
        <v>14695</v>
      </c>
      <c r="M849" s="57" t="s">
        <v>1181</v>
      </c>
      <c r="O849" s="7">
        <v>32</v>
      </c>
      <c r="P849" s="7">
        <v>12</v>
      </c>
      <c r="Q849" s="7">
        <v>7</v>
      </c>
      <c r="R849" s="7">
        <v>13</v>
      </c>
      <c r="S849" s="7">
        <v>56</v>
      </c>
      <c r="T849" s="7">
        <v>52</v>
      </c>
      <c r="U849" s="7">
        <v>31</v>
      </c>
      <c r="BG849" s="6">
        <f t="shared" si="223"/>
        <v>0</v>
      </c>
      <c r="BH849" s="6">
        <f t="shared" si="224"/>
        <v>0</v>
      </c>
      <c r="BI849" s="6">
        <f t="shared" si="225"/>
        <v>0</v>
      </c>
      <c r="BJ849" s="6">
        <f t="shared" si="226"/>
        <v>0</v>
      </c>
      <c r="BK849" s="6">
        <f t="shared" si="227"/>
        <v>1</v>
      </c>
      <c r="BL849" s="6">
        <f t="shared" si="228"/>
        <v>4</v>
      </c>
      <c r="BM849" s="6">
        <f t="shared" si="229"/>
        <v>0</v>
      </c>
      <c r="BN849" s="6">
        <f t="shared" si="230"/>
        <v>0</v>
      </c>
      <c r="BO849" s="6">
        <f t="shared" si="231"/>
        <v>1</v>
      </c>
      <c r="BP849" s="6">
        <f t="shared" si="232"/>
        <v>9</v>
      </c>
      <c r="BQ849" s="6">
        <f t="shared" si="236"/>
        <v>1</v>
      </c>
      <c r="BR849" s="6">
        <f t="shared" si="237"/>
        <v>1</v>
      </c>
      <c r="BS849" s="6">
        <f t="shared" si="238"/>
        <v>1</v>
      </c>
      <c r="BT849" s="6">
        <f t="shared" si="239"/>
        <v>9</v>
      </c>
    </row>
    <row r="850" spans="1:72" hidden="1" x14ac:dyDescent="0.2">
      <c r="A850" s="46">
        <v>2033</v>
      </c>
      <c r="B850" s="46">
        <f t="shared" si="233"/>
        <v>7</v>
      </c>
      <c r="C850" s="46">
        <f t="shared" si="234"/>
        <v>10</v>
      </c>
      <c r="D850" s="46">
        <f t="shared" si="235"/>
        <v>3</v>
      </c>
      <c r="E850" s="85">
        <v>20524</v>
      </c>
      <c r="F850" s="7" t="s">
        <v>104</v>
      </c>
      <c r="G850" s="50" t="s">
        <v>103</v>
      </c>
      <c r="H850" s="50" t="s">
        <v>306</v>
      </c>
      <c r="I850" s="50">
        <v>3</v>
      </c>
      <c r="J850" s="50">
        <v>1</v>
      </c>
      <c r="L850" s="171">
        <v>9782</v>
      </c>
      <c r="M850" s="57" t="s">
        <v>636</v>
      </c>
      <c r="O850" s="7">
        <v>33</v>
      </c>
      <c r="P850" s="7">
        <v>13</v>
      </c>
      <c r="Q850" s="7">
        <v>7</v>
      </c>
      <c r="R850" s="7">
        <v>13</v>
      </c>
      <c r="S850" s="7">
        <v>59</v>
      </c>
      <c r="T850" s="7">
        <v>53</v>
      </c>
      <c r="U850" s="7">
        <v>33</v>
      </c>
      <c r="BG850" s="6">
        <f t="shared" si="223"/>
        <v>1</v>
      </c>
      <c r="BH850" s="6">
        <f t="shared" si="224"/>
        <v>1</v>
      </c>
      <c r="BI850" s="6">
        <f t="shared" si="225"/>
        <v>0</v>
      </c>
      <c r="BJ850" s="6">
        <f t="shared" si="226"/>
        <v>0</v>
      </c>
      <c r="BK850" s="6">
        <f t="shared" si="227"/>
        <v>0</v>
      </c>
      <c r="BL850" s="6">
        <f t="shared" si="228"/>
        <v>0</v>
      </c>
      <c r="BM850" s="6">
        <f t="shared" si="229"/>
        <v>1</v>
      </c>
      <c r="BN850" s="6">
        <f t="shared" si="230"/>
        <v>1</v>
      </c>
      <c r="BO850" s="6">
        <f t="shared" si="231"/>
        <v>0</v>
      </c>
      <c r="BP850" s="6">
        <f t="shared" si="232"/>
        <v>0</v>
      </c>
      <c r="BQ850" s="6">
        <f t="shared" si="236"/>
        <v>1</v>
      </c>
      <c r="BR850" s="6">
        <f t="shared" si="237"/>
        <v>2</v>
      </c>
      <c r="BS850" s="6">
        <f t="shared" si="238"/>
        <v>1</v>
      </c>
      <c r="BT850" s="6">
        <f t="shared" si="239"/>
        <v>10</v>
      </c>
    </row>
    <row r="851" spans="1:72" hidden="1" x14ac:dyDescent="0.2">
      <c r="A851" s="46">
        <v>2034</v>
      </c>
      <c r="B851" s="46">
        <f t="shared" si="233"/>
        <v>4</v>
      </c>
      <c r="C851" s="46">
        <f t="shared" si="234"/>
        <v>14</v>
      </c>
      <c r="D851" s="46">
        <f t="shared" si="235"/>
        <v>3</v>
      </c>
      <c r="E851" s="85">
        <v>20528</v>
      </c>
      <c r="F851" s="7" t="s">
        <v>1290</v>
      </c>
      <c r="G851" s="50" t="s">
        <v>310</v>
      </c>
      <c r="H851" s="50" t="s">
        <v>308</v>
      </c>
      <c r="I851" s="50">
        <v>1</v>
      </c>
      <c r="J851" s="50">
        <v>2</v>
      </c>
      <c r="L851" s="171">
        <v>3055</v>
      </c>
      <c r="M851" s="57" t="s">
        <v>637</v>
      </c>
      <c r="O851" s="7">
        <v>34</v>
      </c>
      <c r="P851" s="7">
        <v>13</v>
      </c>
      <c r="Q851" s="7">
        <v>7</v>
      </c>
      <c r="R851" s="7">
        <v>14</v>
      </c>
      <c r="S851" s="7">
        <v>60</v>
      </c>
      <c r="T851" s="7">
        <v>55</v>
      </c>
      <c r="U851" s="7">
        <v>33</v>
      </c>
      <c r="BG851" s="6">
        <f t="shared" si="223"/>
        <v>0</v>
      </c>
      <c r="BH851" s="6">
        <f t="shared" si="224"/>
        <v>0</v>
      </c>
      <c r="BI851" s="6">
        <f t="shared" si="225"/>
        <v>0</v>
      </c>
      <c r="BJ851" s="6">
        <f t="shared" si="226"/>
        <v>0</v>
      </c>
      <c r="BK851" s="6">
        <f t="shared" si="227"/>
        <v>1</v>
      </c>
      <c r="BL851" s="6">
        <f t="shared" si="228"/>
        <v>1</v>
      </c>
      <c r="BM851" s="6">
        <f t="shared" si="229"/>
        <v>0</v>
      </c>
      <c r="BN851" s="6">
        <f t="shared" si="230"/>
        <v>0</v>
      </c>
      <c r="BO851" s="6">
        <f t="shared" si="231"/>
        <v>1</v>
      </c>
      <c r="BP851" s="6">
        <f t="shared" si="232"/>
        <v>1</v>
      </c>
      <c r="BQ851" s="6">
        <f t="shared" si="236"/>
        <v>1</v>
      </c>
      <c r="BR851" s="6">
        <f t="shared" si="237"/>
        <v>3</v>
      </c>
      <c r="BS851" s="6">
        <f t="shared" si="238"/>
        <v>1</v>
      </c>
      <c r="BT851" s="6">
        <f t="shared" si="239"/>
        <v>11</v>
      </c>
    </row>
    <row r="852" spans="1:72" hidden="1" x14ac:dyDescent="0.2">
      <c r="A852" s="46">
        <v>2035</v>
      </c>
      <c r="B852" s="46">
        <f t="shared" si="233"/>
        <v>7</v>
      </c>
      <c r="C852" s="46">
        <f t="shared" si="234"/>
        <v>17</v>
      </c>
      <c r="D852" s="46">
        <f t="shared" si="235"/>
        <v>3</v>
      </c>
      <c r="E852" s="85">
        <v>20531</v>
      </c>
      <c r="F852" s="57" t="s">
        <v>257</v>
      </c>
      <c r="G852" s="50" t="s">
        <v>310</v>
      </c>
      <c r="H852" s="50" t="s">
        <v>306</v>
      </c>
      <c r="I852" s="50">
        <v>3</v>
      </c>
      <c r="J852" s="50">
        <v>1</v>
      </c>
      <c r="L852" s="171">
        <v>9905</v>
      </c>
      <c r="M852" s="57" t="s">
        <v>1206</v>
      </c>
      <c r="O852" s="7">
        <v>35</v>
      </c>
      <c r="P852" s="7">
        <v>14</v>
      </c>
      <c r="Q852" s="7">
        <v>7</v>
      </c>
      <c r="R852" s="7">
        <v>14</v>
      </c>
      <c r="S852" s="7">
        <v>63</v>
      </c>
      <c r="T852" s="7">
        <v>56</v>
      </c>
      <c r="U852" s="7">
        <v>35</v>
      </c>
      <c r="BG852" s="6">
        <f t="shared" si="223"/>
        <v>1</v>
      </c>
      <c r="BH852" s="6">
        <f t="shared" si="224"/>
        <v>1</v>
      </c>
      <c r="BI852" s="6">
        <f t="shared" si="225"/>
        <v>0</v>
      </c>
      <c r="BJ852" s="6">
        <f t="shared" si="226"/>
        <v>0</v>
      </c>
      <c r="BK852" s="6">
        <f t="shared" si="227"/>
        <v>0</v>
      </c>
      <c r="BL852" s="6">
        <f t="shared" si="228"/>
        <v>0</v>
      </c>
      <c r="BM852" s="6">
        <f t="shared" si="229"/>
        <v>1</v>
      </c>
      <c r="BN852" s="6">
        <f t="shared" si="230"/>
        <v>1</v>
      </c>
      <c r="BO852" s="6">
        <f t="shared" si="231"/>
        <v>0</v>
      </c>
      <c r="BP852" s="6">
        <f t="shared" si="232"/>
        <v>0</v>
      </c>
      <c r="BQ852" s="6">
        <f t="shared" si="236"/>
        <v>1</v>
      </c>
      <c r="BR852" s="6">
        <f t="shared" si="237"/>
        <v>4</v>
      </c>
      <c r="BS852" s="6">
        <f t="shared" si="238"/>
        <v>1</v>
      </c>
      <c r="BT852" s="6">
        <f t="shared" si="239"/>
        <v>12</v>
      </c>
    </row>
    <row r="853" spans="1:72" hidden="1" x14ac:dyDescent="0.2">
      <c r="A853" s="46">
        <v>2036</v>
      </c>
      <c r="B853" s="46">
        <f t="shared" si="233"/>
        <v>7</v>
      </c>
      <c r="C853" s="46">
        <f t="shared" si="234"/>
        <v>24</v>
      </c>
      <c r="D853" s="46">
        <f t="shared" si="235"/>
        <v>3</v>
      </c>
      <c r="E853" s="85">
        <v>20538</v>
      </c>
      <c r="F853" s="7" t="s">
        <v>1611</v>
      </c>
      <c r="G853" s="50" t="s">
        <v>103</v>
      </c>
      <c r="H853" s="50" t="s">
        <v>306</v>
      </c>
      <c r="I853" s="50">
        <v>3</v>
      </c>
      <c r="J853" s="50">
        <v>2</v>
      </c>
      <c r="L853" s="171">
        <v>8459</v>
      </c>
      <c r="M853" s="57" t="s">
        <v>1207</v>
      </c>
      <c r="O853" s="7">
        <v>36</v>
      </c>
      <c r="P853" s="7">
        <v>15</v>
      </c>
      <c r="Q853" s="7">
        <v>7</v>
      </c>
      <c r="R853" s="7">
        <v>14</v>
      </c>
      <c r="S853" s="7">
        <v>66</v>
      </c>
      <c r="T853" s="7">
        <v>58</v>
      </c>
      <c r="U853" s="7">
        <v>37</v>
      </c>
      <c r="BG853" s="6">
        <f t="shared" si="223"/>
        <v>1</v>
      </c>
      <c r="BH853" s="6">
        <f t="shared" si="224"/>
        <v>2</v>
      </c>
      <c r="BI853" s="6">
        <f t="shared" si="225"/>
        <v>0</v>
      </c>
      <c r="BJ853" s="6">
        <f t="shared" si="226"/>
        <v>0</v>
      </c>
      <c r="BK853" s="6">
        <f t="shared" si="227"/>
        <v>0</v>
      </c>
      <c r="BL853" s="6">
        <f t="shared" si="228"/>
        <v>0</v>
      </c>
      <c r="BM853" s="6">
        <f t="shared" si="229"/>
        <v>1</v>
      </c>
      <c r="BN853" s="6">
        <f t="shared" si="230"/>
        <v>2</v>
      </c>
      <c r="BO853" s="6">
        <f t="shared" si="231"/>
        <v>0</v>
      </c>
      <c r="BP853" s="6">
        <f t="shared" si="232"/>
        <v>0</v>
      </c>
      <c r="BQ853" s="6">
        <f t="shared" si="236"/>
        <v>1</v>
      </c>
      <c r="BR853" s="6">
        <f t="shared" si="237"/>
        <v>5</v>
      </c>
      <c r="BS853" s="6">
        <f t="shared" si="238"/>
        <v>1</v>
      </c>
      <c r="BT853" s="6">
        <f t="shared" si="239"/>
        <v>13</v>
      </c>
    </row>
    <row r="854" spans="1:72" hidden="1" x14ac:dyDescent="0.2">
      <c r="A854" s="46">
        <v>2037</v>
      </c>
      <c r="B854" s="46">
        <f t="shared" si="233"/>
        <v>6</v>
      </c>
      <c r="C854" s="46">
        <f t="shared" si="234"/>
        <v>30</v>
      </c>
      <c r="D854" s="46">
        <f t="shared" si="235"/>
        <v>3</v>
      </c>
      <c r="E854" s="85">
        <v>20544</v>
      </c>
      <c r="F854" s="7" t="s">
        <v>2231</v>
      </c>
      <c r="G854" s="50" t="s">
        <v>103</v>
      </c>
      <c r="H854" s="50" t="s">
        <v>306</v>
      </c>
      <c r="I854" s="50">
        <v>3</v>
      </c>
      <c r="J854" s="50">
        <v>1</v>
      </c>
      <c r="L854" s="171">
        <v>13476</v>
      </c>
      <c r="M854" s="57" t="s">
        <v>1206</v>
      </c>
      <c r="O854" s="7">
        <v>37</v>
      </c>
      <c r="P854" s="7">
        <v>16</v>
      </c>
      <c r="Q854" s="7">
        <v>7</v>
      </c>
      <c r="R854" s="7">
        <v>14</v>
      </c>
      <c r="S854" s="7">
        <v>69</v>
      </c>
      <c r="T854" s="7">
        <v>59</v>
      </c>
      <c r="U854" s="7">
        <v>39</v>
      </c>
      <c r="BG854" s="6">
        <f t="shared" si="223"/>
        <v>1</v>
      </c>
      <c r="BH854" s="6">
        <f t="shared" si="224"/>
        <v>3</v>
      </c>
      <c r="BI854" s="6">
        <f t="shared" si="225"/>
        <v>0</v>
      </c>
      <c r="BJ854" s="6">
        <f t="shared" si="226"/>
        <v>0</v>
      </c>
      <c r="BK854" s="6">
        <f t="shared" si="227"/>
        <v>0</v>
      </c>
      <c r="BL854" s="6">
        <f t="shared" si="228"/>
        <v>0</v>
      </c>
      <c r="BM854" s="6">
        <f t="shared" si="229"/>
        <v>1</v>
      </c>
      <c r="BN854" s="6">
        <f t="shared" si="230"/>
        <v>3</v>
      </c>
      <c r="BO854" s="6">
        <f t="shared" si="231"/>
        <v>0</v>
      </c>
      <c r="BP854" s="6">
        <f t="shared" si="232"/>
        <v>0</v>
      </c>
      <c r="BQ854" s="6">
        <f t="shared" si="236"/>
        <v>1</v>
      </c>
      <c r="BR854" s="6">
        <f t="shared" si="237"/>
        <v>6</v>
      </c>
      <c r="BS854" s="6">
        <f t="shared" si="238"/>
        <v>1</v>
      </c>
      <c r="BT854" s="6">
        <f t="shared" si="239"/>
        <v>14</v>
      </c>
    </row>
    <row r="855" spans="1:72" hidden="1" x14ac:dyDescent="0.2">
      <c r="A855" s="46">
        <v>2038</v>
      </c>
      <c r="B855" s="46">
        <f t="shared" si="233"/>
        <v>7</v>
      </c>
      <c r="C855" s="46">
        <f t="shared" si="234"/>
        <v>31</v>
      </c>
      <c r="D855" s="46">
        <f t="shared" si="235"/>
        <v>3</v>
      </c>
      <c r="E855" s="85">
        <v>20545</v>
      </c>
      <c r="F855" s="7" t="s">
        <v>3576</v>
      </c>
      <c r="G855" s="50" t="s">
        <v>310</v>
      </c>
      <c r="H855" s="50" t="s">
        <v>307</v>
      </c>
      <c r="I855" s="50">
        <v>2</v>
      </c>
      <c r="J855" s="50">
        <v>2</v>
      </c>
      <c r="L855" s="171">
        <v>6016</v>
      </c>
      <c r="M855" s="57" t="s">
        <v>3076</v>
      </c>
      <c r="O855" s="7">
        <v>38</v>
      </c>
      <c r="P855" s="7">
        <v>16</v>
      </c>
      <c r="Q855" s="7">
        <v>8</v>
      </c>
      <c r="R855" s="7">
        <v>14</v>
      </c>
      <c r="S855" s="7">
        <v>71</v>
      </c>
      <c r="T855" s="7">
        <v>61</v>
      </c>
      <c r="U855" s="7">
        <v>40</v>
      </c>
      <c r="BG855" s="6">
        <f t="shared" si="223"/>
        <v>0</v>
      </c>
      <c r="BH855" s="6">
        <f t="shared" si="224"/>
        <v>0</v>
      </c>
      <c r="BI855" s="6">
        <f t="shared" si="225"/>
        <v>1</v>
      </c>
      <c r="BJ855" s="6">
        <f t="shared" si="226"/>
        <v>1</v>
      </c>
      <c r="BK855" s="6">
        <f t="shared" si="227"/>
        <v>0</v>
      </c>
      <c r="BL855" s="6">
        <f t="shared" si="228"/>
        <v>0</v>
      </c>
      <c r="BM855" s="6">
        <f t="shared" si="229"/>
        <v>1</v>
      </c>
      <c r="BN855" s="6">
        <f t="shared" si="230"/>
        <v>4</v>
      </c>
      <c r="BO855" s="6">
        <f t="shared" si="231"/>
        <v>1</v>
      </c>
      <c r="BP855" s="6">
        <f t="shared" si="232"/>
        <v>1</v>
      </c>
      <c r="BQ855" s="6">
        <f t="shared" si="236"/>
        <v>1</v>
      </c>
      <c r="BR855" s="6">
        <f t="shared" si="237"/>
        <v>7</v>
      </c>
      <c r="BS855" s="6">
        <f t="shared" si="238"/>
        <v>1</v>
      </c>
      <c r="BT855" s="6">
        <f t="shared" si="239"/>
        <v>15</v>
      </c>
    </row>
    <row r="856" spans="1:72" hidden="1" x14ac:dyDescent="0.2">
      <c r="A856" s="46">
        <v>2039</v>
      </c>
      <c r="B856" s="46">
        <f t="shared" si="233"/>
        <v>2</v>
      </c>
      <c r="C856" s="46">
        <f t="shared" si="234"/>
        <v>2</v>
      </c>
      <c r="D856" s="46">
        <f t="shared" si="235"/>
        <v>4</v>
      </c>
      <c r="E856" s="85">
        <v>20547</v>
      </c>
      <c r="F856" s="7" t="s">
        <v>235</v>
      </c>
      <c r="G856" s="50" t="s">
        <v>310</v>
      </c>
      <c r="H856" s="50" t="s">
        <v>308</v>
      </c>
      <c r="I856" s="50">
        <v>1</v>
      </c>
      <c r="J856" s="50">
        <v>3</v>
      </c>
      <c r="L856" s="171">
        <v>9486</v>
      </c>
      <c r="M856" s="57" t="s">
        <v>1181</v>
      </c>
      <c r="O856" s="7">
        <v>39</v>
      </c>
      <c r="P856" s="7">
        <v>16</v>
      </c>
      <c r="Q856" s="7">
        <v>8</v>
      </c>
      <c r="R856" s="7">
        <v>15</v>
      </c>
      <c r="S856" s="7">
        <v>72</v>
      </c>
      <c r="T856" s="7">
        <v>64</v>
      </c>
      <c r="U856" s="7">
        <v>40</v>
      </c>
      <c r="BG856" s="6">
        <f t="shared" si="223"/>
        <v>0</v>
      </c>
      <c r="BH856" s="6">
        <f t="shared" si="224"/>
        <v>0</v>
      </c>
      <c r="BI856" s="6">
        <f t="shared" si="225"/>
        <v>0</v>
      </c>
      <c r="BJ856" s="6">
        <f t="shared" si="226"/>
        <v>0</v>
      </c>
      <c r="BK856" s="6">
        <f t="shared" si="227"/>
        <v>1</v>
      </c>
      <c r="BL856" s="6">
        <f t="shared" si="228"/>
        <v>1</v>
      </c>
      <c r="BM856" s="6">
        <f t="shared" si="229"/>
        <v>0</v>
      </c>
      <c r="BN856" s="6">
        <f t="shared" si="230"/>
        <v>0</v>
      </c>
      <c r="BO856" s="6">
        <f t="shared" si="231"/>
        <v>1</v>
      </c>
      <c r="BP856" s="6">
        <f t="shared" si="232"/>
        <v>2</v>
      </c>
      <c r="BQ856" s="6">
        <f t="shared" si="236"/>
        <v>1</v>
      </c>
      <c r="BR856" s="6">
        <f t="shared" si="237"/>
        <v>8</v>
      </c>
      <c r="BS856" s="6">
        <f t="shared" si="238"/>
        <v>1</v>
      </c>
      <c r="BT856" s="6">
        <f t="shared" si="239"/>
        <v>16</v>
      </c>
    </row>
    <row r="857" spans="1:72" hidden="1" x14ac:dyDescent="0.2">
      <c r="A857" s="46">
        <v>2040</v>
      </c>
      <c r="B857" s="46">
        <f t="shared" si="233"/>
        <v>7</v>
      </c>
      <c r="C857" s="46">
        <f t="shared" si="234"/>
        <v>7</v>
      </c>
      <c r="D857" s="46">
        <f t="shared" si="235"/>
        <v>4</v>
      </c>
      <c r="E857" s="85">
        <v>20552</v>
      </c>
      <c r="F857" s="7" t="s">
        <v>3369</v>
      </c>
      <c r="G857" s="50" t="s">
        <v>103</v>
      </c>
      <c r="H857" s="50" t="s">
        <v>306</v>
      </c>
      <c r="I857" s="50">
        <v>4</v>
      </c>
      <c r="J857" s="50">
        <v>0</v>
      </c>
      <c r="L857" s="171">
        <v>8435</v>
      </c>
      <c r="M857" s="57" t="s">
        <v>3077</v>
      </c>
      <c r="O857" s="7">
        <v>40</v>
      </c>
      <c r="P857" s="7">
        <v>17</v>
      </c>
      <c r="Q857" s="7">
        <v>8</v>
      </c>
      <c r="R857" s="7">
        <v>15</v>
      </c>
      <c r="S857" s="7">
        <v>76</v>
      </c>
      <c r="T857" s="7">
        <v>64</v>
      </c>
      <c r="U857" s="7">
        <v>42</v>
      </c>
      <c r="BG857" s="6">
        <f t="shared" si="223"/>
        <v>1</v>
      </c>
      <c r="BH857" s="6">
        <f t="shared" si="224"/>
        <v>1</v>
      </c>
      <c r="BI857" s="6">
        <f t="shared" si="225"/>
        <v>0</v>
      </c>
      <c r="BJ857" s="6">
        <f t="shared" si="226"/>
        <v>0</v>
      </c>
      <c r="BK857" s="6">
        <f t="shared" si="227"/>
        <v>0</v>
      </c>
      <c r="BL857" s="6">
        <f t="shared" si="228"/>
        <v>0</v>
      </c>
      <c r="BM857" s="6">
        <f t="shared" si="229"/>
        <v>1</v>
      </c>
      <c r="BN857" s="6">
        <f t="shared" si="230"/>
        <v>1</v>
      </c>
      <c r="BO857" s="6">
        <f t="shared" si="231"/>
        <v>0</v>
      </c>
      <c r="BP857" s="6">
        <f t="shared" si="232"/>
        <v>0</v>
      </c>
      <c r="BQ857" s="6">
        <f t="shared" si="236"/>
        <v>1</v>
      </c>
      <c r="BR857" s="6">
        <f t="shared" si="237"/>
        <v>9</v>
      </c>
      <c r="BS857" s="6">
        <f t="shared" si="238"/>
        <v>0</v>
      </c>
      <c r="BT857" s="6">
        <f t="shared" si="239"/>
        <v>0</v>
      </c>
    </row>
    <row r="858" spans="1:72" hidden="1" x14ac:dyDescent="0.2">
      <c r="A858" s="46">
        <v>2041</v>
      </c>
      <c r="B858" s="46">
        <f t="shared" si="233"/>
        <v>2</v>
      </c>
      <c r="C858" s="46">
        <f t="shared" si="234"/>
        <v>9</v>
      </c>
      <c r="D858" s="46">
        <f t="shared" si="235"/>
        <v>4</v>
      </c>
      <c r="E858" s="85">
        <v>20554</v>
      </c>
      <c r="F858" s="7" t="s">
        <v>441</v>
      </c>
      <c r="G858" s="50" t="s">
        <v>103</v>
      </c>
      <c r="H858" s="50" t="s">
        <v>307</v>
      </c>
      <c r="I858" s="50">
        <v>0</v>
      </c>
      <c r="J858" s="50">
        <v>0</v>
      </c>
      <c r="L858" s="171">
        <v>9045</v>
      </c>
      <c r="O858" s="7">
        <v>41</v>
      </c>
      <c r="P858" s="7">
        <v>17</v>
      </c>
      <c r="Q858" s="7">
        <v>9</v>
      </c>
      <c r="R858" s="7">
        <v>15</v>
      </c>
      <c r="S858" s="7">
        <v>76</v>
      </c>
      <c r="T858" s="7">
        <v>64</v>
      </c>
      <c r="U858" s="7">
        <v>43</v>
      </c>
      <c r="BG858" s="6">
        <f t="shared" si="223"/>
        <v>0</v>
      </c>
      <c r="BH858" s="6">
        <f t="shared" si="224"/>
        <v>0</v>
      </c>
      <c r="BI858" s="6">
        <f t="shared" si="225"/>
        <v>1</v>
      </c>
      <c r="BJ858" s="6">
        <f t="shared" si="226"/>
        <v>1</v>
      </c>
      <c r="BK858" s="6">
        <f t="shared" si="227"/>
        <v>0</v>
      </c>
      <c r="BL858" s="6">
        <f t="shared" si="228"/>
        <v>0</v>
      </c>
      <c r="BM858" s="6">
        <f t="shared" si="229"/>
        <v>1</v>
      </c>
      <c r="BN858" s="6">
        <f t="shared" si="230"/>
        <v>2</v>
      </c>
      <c r="BO858" s="6">
        <f t="shared" si="231"/>
        <v>1</v>
      </c>
      <c r="BP858" s="6">
        <f t="shared" si="232"/>
        <v>1</v>
      </c>
      <c r="BQ858" s="6">
        <f t="shared" si="236"/>
        <v>0</v>
      </c>
      <c r="BR858" s="6">
        <f t="shared" si="237"/>
        <v>0</v>
      </c>
      <c r="BS858" s="6">
        <f t="shared" si="238"/>
        <v>0</v>
      </c>
      <c r="BT858" s="6">
        <f t="shared" si="239"/>
        <v>0</v>
      </c>
    </row>
    <row r="859" spans="1:72" hidden="1" x14ac:dyDescent="0.2">
      <c r="A859" s="46">
        <v>2042</v>
      </c>
      <c r="B859" s="46">
        <f t="shared" si="233"/>
        <v>7</v>
      </c>
      <c r="C859" s="46">
        <f t="shared" si="234"/>
        <v>14</v>
      </c>
      <c r="D859" s="46">
        <f t="shared" si="235"/>
        <v>4</v>
      </c>
      <c r="E859" s="85">
        <v>20559</v>
      </c>
      <c r="F859" s="7" t="s">
        <v>2850</v>
      </c>
      <c r="G859" s="50" t="s">
        <v>310</v>
      </c>
      <c r="H859" s="50" t="s">
        <v>308</v>
      </c>
      <c r="I859" s="50">
        <v>2</v>
      </c>
      <c r="J859" s="50">
        <v>3</v>
      </c>
      <c r="L859" s="171">
        <v>2301</v>
      </c>
      <c r="M859" s="57" t="s">
        <v>1185</v>
      </c>
      <c r="O859" s="7">
        <v>42</v>
      </c>
      <c r="P859" s="7">
        <v>17</v>
      </c>
      <c r="Q859" s="7">
        <v>9</v>
      </c>
      <c r="R859" s="7">
        <v>16</v>
      </c>
      <c r="S859" s="7">
        <v>78</v>
      </c>
      <c r="T859" s="7">
        <v>67</v>
      </c>
      <c r="U859" s="7">
        <v>43</v>
      </c>
      <c r="BG859" s="6">
        <f t="shared" si="223"/>
        <v>0</v>
      </c>
      <c r="BH859" s="6">
        <f t="shared" si="224"/>
        <v>0</v>
      </c>
      <c r="BI859" s="6">
        <f t="shared" si="225"/>
        <v>0</v>
      </c>
      <c r="BJ859" s="6">
        <f t="shared" si="226"/>
        <v>0</v>
      </c>
      <c r="BK859" s="6">
        <f t="shared" si="227"/>
        <v>1</v>
      </c>
      <c r="BL859" s="6">
        <f t="shared" si="228"/>
        <v>1</v>
      </c>
      <c r="BM859" s="6">
        <f t="shared" si="229"/>
        <v>0</v>
      </c>
      <c r="BN859" s="6">
        <f t="shared" si="230"/>
        <v>0</v>
      </c>
      <c r="BO859" s="6">
        <f t="shared" si="231"/>
        <v>1</v>
      </c>
      <c r="BP859" s="6">
        <f t="shared" si="232"/>
        <v>2</v>
      </c>
      <c r="BQ859" s="6">
        <f t="shared" si="236"/>
        <v>1</v>
      </c>
      <c r="BR859" s="6">
        <f t="shared" si="237"/>
        <v>1</v>
      </c>
      <c r="BS859" s="6">
        <f t="shared" si="238"/>
        <v>1</v>
      </c>
      <c r="BT859" s="6">
        <f t="shared" si="239"/>
        <v>1</v>
      </c>
    </row>
    <row r="860" spans="1:72" hidden="1" x14ac:dyDescent="0.2">
      <c r="A860" s="46">
        <v>2043</v>
      </c>
      <c r="B860" s="46">
        <f t="shared" si="233"/>
        <v>2</v>
      </c>
      <c r="C860" s="46">
        <f t="shared" si="234"/>
        <v>16</v>
      </c>
      <c r="D860" s="46">
        <f t="shared" si="235"/>
        <v>4</v>
      </c>
      <c r="E860" s="85">
        <v>20561</v>
      </c>
      <c r="F860" s="7" t="s">
        <v>691</v>
      </c>
      <c r="G860" s="50" t="s">
        <v>103</v>
      </c>
      <c r="H860" s="50" t="s">
        <v>308</v>
      </c>
      <c r="I860" s="50">
        <v>0</v>
      </c>
      <c r="J860" s="50">
        <v>1</v>
      </c>
      <c r="L860" s="171">
        <v>8016</v>
      </c>
      <c r="O860" s="7">
        <v>43</v>
      </c>
      <c r="P860" s="7">
        <v>17</v>
      </c>
      <c r="Q860" s="7">
        <v>9</v>
      </c>
      <c r="R860" s="7">
        <v>17</v>
      </c>
      <c r="S860" s="7">
        <v>78</v>
      </c>
      <c r="T860" s="7">
        <v>68</v>
      </c>
      <c r="U860" s="7">
        <v>43</v>
      </c>
      <c r="BG860" s="6">
        <f t="shared" si="223"/>
        <v>0</v>
      </c>
      <c r="BH860" s="6">
        <f t="shared" si="224"/>
        <v>0</v>
      </c>
      <c r="BI860" s="6">
        <f t="shared" si="225"/>
        <v>0</v>
      </c>
      <c r="BJ860" s="6">
        <f t="shared" si="226"/>
        <v>0</v>
      </c>
      <c r="BK860" s="6">
        <f t="shared" si="227"/>
        <v>1</v>
      </c>
      <c r="BL860" s="6">
        <f t="shared" si="228"/>
        <v>2</v>
      </c>
      <c r="BM860" s="6">
        <f t="shared" si="229"/>
        <v>0</v>
      </c>
      <c r="BN860" s="6">
        <f t="shared" si="230"/>
        <v>0</v>
      </c>
      <c r="BO860" s="6">
        <f t="shared" si="231"/>
        <v>1</v>
      </c>
      <c r="BP860" s="6">
        <f t="shared" si="232"/>
        <v>3</v>
      </c>
      <c r="BQ860" s="6">
        <f t="shared" si="236"/>
        <v>0</v>
      </c>
      <c r="BR860" s="6">
        <f t="shared" si="237"/>
        <v>0</v>
      </c>
      <c r="BS860" s="6">
        <f t="shared" si="238"/>
        <v>1</v>
      </c>
      <c r="BT860" s="6">
        <f t="shared" si="239"/>
        <v>2</v>
      </c>
    </row>
    <row r="861" spans="1:72" hidden="1" x14ac:dyDescent="0.2">
      <c r="A861" s="46">
        <v>2044</v>
      </c>
      <c r="B861" s="46">
        <f t="shared" si="233"/>
        <v>7</v>
      </c>
      <c r="C861" s="46">
        <f t="shared" si="234"/>
        <v>21</v>
      </c>
      <c r="D861" s="46">
        <f t="shared" si="235"/>
        <v>4</v>
      </c>
      <c r="E861" s="85">
        <v>20566</v>
      </c>
      <c r="F861" s="7" t="s">
        <v>967</v>
      </c>
      <c r="G861" s="50" t="s">
        <v>103</v>
      </c>
      <c r="H861" s="50" t="s">
        <v>306</v>
      </c>
      <c r="I861" s="50">
        <v>5</v>
      </c>
      <c r="J861" s="50">
        <v>0</v>
      </c>
      <c r="L861" s="171">
        <v>8006</v>
      </c>
      <c r="M861" s="57" t="s">
        <v>3078</v>
      </c>
      <c r="O861" s="7">
        <v>44</v>
      </c>
      <c r="P861" s="7">
        <v>18</v>
      </c>
      <c r="Q861" s="7">
        <v>9</v>
      </c>
      <c r="R861" s="7">
        <v>17</v>
      </c>
      <c r="S861" s="7">
        <v>83</v>
      </c>
      <c r="T861" s="7">
        <v>68</v>
      </c>
      <c r="U861" s="7">
        <v>45</v>
      </c>
      <c r="BG861" s="6">
        <f t="shared" si="223"/>
        <v>1</v>
      </c>
      <c r="BH861" s="6">
        <f t="shared" si="224"/>
        <v>1</v>
      </c>
      <c r="BI861" s="6">
        <f t="shared" si="225"/>
        <v>0</v>
      </c>
      <c r="BJ861" s="6">
        <f t="shared" si="226"/>
        <v>0</v>
      </c>
      <c r="BK861" s="6">
        <f t="shared" si="227"/>
        <v>0</v>
      </c>
      <c r="BL861" s="6">
        <f t="shared" si="228"/>
        <v>0</v>
      </c>
      <c r="BM861" s="6">
        <f t="shared" si="229"/>
        <v>1</v>
      </c>
      <c r="BN861" s="6">
        <f t="shared" si="230"/>
        <v>1</v>
      </c>
      <c r="BO861" s="6">
        <f t="shared" si="231"/>
        <v>0</v>
      </c>
      <c r="BP861" s="6">
        <f t="shared" si="232"/>
        <v>0</v>
      </c>
      <c r="BQ861" s="6">
        <f t="shared" si="236"/>
        <v>1</v>
      </c>
      <c r="BR861" s="6">
        <f t="shared" si="237"/>
        <v>1</v>
      </c>
      <c r="BS861" s="6">
        <f t="shared" si="238"/>
        <v>0</v>
      </c>
      <c r="BT861" s="6">
        <f t="shared" si="239"/>
        <v>0</v>
      </c>
    </row>
    <row r="862" spans="1:72" hidden="1" x14ac:dyDescent="0.2">
      <c r="A862" s="46">
        <v>2045</v>
      </c>
      <c r="B862" s="46">
        <f t="shared" si="233"/>
        <v>2</v>
      </c>
      <c r="C862" s="46">
        <f t="shared" si="234"/>
        <v>23</v>
      </c>
      <c r="D862" s="46">
        <f t="shared" si="235"/>
        <v>4</v>
      </c>
      <c r="E862" s="85">
        <v>20568</v>
      </c>
      <c r="F862" s="7" t="s">
        <v>2170</v>
      </c>
      <c r="G862" s="50" t="s">
        <v>103</v>
      </c>
      <c r="H862" s="50" t="s">
        <v>306</v>
      </c>
      <c r="I862" s="50">
        <v>1</v>
      </c>
      <c r="J862" s="50">
        <v>0</v>
      </c>
      <c r="L862" s="171">
        <v>14976</v>
      </c>
      <c r="M862" s="57" t="s">
        <v>1181</v>
      </c>
      <c r="O862" s="7">
        <v>45</v>
      </c>
      <c r="P862" s="7">
        <v>19</v>
      </c>
      <c r="Q862" s="7">
        <v>9</v>
      </c>
      <c r="R862" s="7">
        <v>17</v>
      </c>
      <c r="S862" s="7">
        <v>84</v>
      </c>
      <c r="T862" s="7">
        <v>68</v>
      </c>
      <c r="U862" s="7">
        <v>47</v>
      </c>
      <c r="BG862" s="6">
        <f t="shared" si="223"/>
        <v>1</v>
      </c>
      <c r="BH862" s="6">
        <f t="shared" si="224"/>
        <v>2</v>
      </c>
      <c r="BI862" s="6">
        <f t="shared" si="225"/>
        <v>0</v>
      </c>
      <c r="BJ862" s="6">
        <f t="shared" si="226"/>
        <v>0</v>
      </c>
      <c r="BK862" s="6">
        <f t="shared" si="227"/>
        <v>0</v>
      </c>
      <c r="BL862" s="6">
        <f t="shared" si="228"/>
        <v>0</v>
      </c>
      <c r="BM862" s="6">
        <f t="shared" si="229"/>
        <v>1</v>
      </c>
      <c r="BN862" s="6">
        <f t="shared" si="230"/>
        <v>2</v>
      </c>
      <c r="BO862" s="6">
        <f t="shared" si="231"/>
        <v>0</v>
      </c>
      <c r="BP862" s="6">
        <f t="shared" si="232"/>
        <v>0</v>
      </c>
      <c r="BQ862" s="6">
        <f t="shared" si="236"/>
        <v>1</v>
      </c>
      <c r="BR862" s="6">
        <f t="shared" si="237"/>
        <v>2</v>
      </c>
      <c r="BS862" s="6">
        <f t="shared" si="238"/>
        <v>0</v>
      </c>
      <c r="BT862" s="6">
        <f t="shared" si="239"/>
        <v>0</v>
      </c>
    </row>
    <row r="863" spans="1:72" hidden="1" x14ac:dyDescent="0.2">
      <c r="A863" s="46">
        <v>2046</v>
      </c>
      <c r="B863" s="46">
        <f t="shared" si="233"/>
        <v>7</v>
      </c>
      <c r="C863" s="46">
        <f t="shared" si="234"/>
        <v>28</v>
      </c>
      <c r="D863" s="46">
        <f t="shared" si="235"/>
        <v>4</v>
      </c>
      <c r="E863" s="85">
        <v>20573</v>
      </c>
      <c r="F863" s="7" t="s">
        <v>2569</v>
      </c>
      <c r="G863" s="50" t="s">
        <v>310</v>
      </c>
      <c r="H863" s="50" t="s">
        <v>308</v>
      </c>
      <c r="I863" s="50">
        <v>1</v>
      </c>
      <c r="J863" s="50">
        <v>4</v>
      </c>
      <c r="L863" s="171">
        <v>9724</v>
      </c>
      <c r="M863" s="57" t="s">
        <v>1181</v>
      </c>
      <c r="N863" s="46">
        <v>11</v>
      </c>
      <c r="O863" s="5">
        <v>46</v>
      </c>
      <c r="P863" s="5">
        <v>19</v>
      </c>
      <c r="Q863" s="5">
        <v>9</v>
      </c>
      <c r="R863" s="5">
        <v>18</v>
      </c>
      <c r="S863" s="5">
        <v>85</v>
      </c>
      <c r="T863" s="5">
        <v>72</v>
      </c>
      <c r="U863" s="5">
        <v>47</v>
      </c>
      <c r="BG863" s="6">
        <f t="shared" si="223"/>
        <v>0</v>
      </c>
      <c r="BH863" s="6">
        <f t="shared" si="224"/>
        <v>0</v>
      </c>
      <c r="BI863" s="6">
        <f t="shared" si="225"/>
        <v>0</v>
      </c>
      <c r="BJ863" s="6">
        <f t="shared" si="226"/>
        <v>0</v>
      </c>
      <c r="BK863" s="6">
        <f t="shared" si="227"/>
        <v>1</v>
      </c>
      <c r="BL863" s="6">
        <f t="shared" si="228"/>
        <v>1</v>
      </c>
      <c r="BM863" s="6">
        <f t="shared" si="229"/>
        <v>0</v>
      </c>
      <c r="BN863" s="6">
        <f t="shared" si="230"/>
        <v>0</v>
      </c>
      <c r="BO863" s="6">
        <f t="shared" si="231"/>
        <v>1</v>
      </c>
      <c r="BP863" s="6">
        <f t="shared" si="232"/>
        <v>1</v>
      </c>
      <c r="BQ863" s="6">
        <f t="shared" si="236"/>
        <v>1</v>
      </c>
      <c r="BR863" s="6">
        <f t="shared" si="237"/>
        <v>3</v>
      </c>
      <c r="BS863" s="6">
        <f t="shared" si="238"/>
        <v>1</v>
      </c>
      <c r="BT863" s="6">
        <f t="shared" si="239"/>
        <v>1</v>
      </c>
    </row>
    <row r="864" spans="1:72" hidden="1" x14ac:dyDescent="0.2">
      <c r="A864" s="46">
        <v>2101</v>
      </c>
      <c r="B864" s="46">
        <f t="shared" si="233"/>
        <v>7</v>
      </c>
      <c r="C864" s="46">
        <f t="shared" si="234"/>
        <v>18</v>
      </c>
      <c r="D864" s="46">
        <f t="shared" si="235"/>
        <v>8</v>
      </c>
      <c r="E864" s="85">
        <v>20685</v>
      </c>
      <c r="F864" s="7" t="s">
        <v>257</v>
      </c>
      <c r="G864" s="50" t="s">
        <v>310</v>
      </c>
      <c r="H864" s="50" t="s">
        <v>308</v>
      </c>
      <c r="I864" s="50">
        <v>0</v>
      </c>
      <c r="J864" s="50">
        <v>3</v>
      </c>
      <c r="L864" s="171">
        <v>11026</v>
      </c>
      <c r="O864" s="7">
        <v>1</v>
      </c>
      <c r="P864" s="7">
        <v>0</v>
      </c>
      <c r="Q864" s="7">
        <v>0</v>
      </c>
      <c r="R864" s="7">
        <v>1</v>
      </c>
      <c r="S864" s="7">
        <v>0</v>
      </c>
      <c r="T864" s="7">
        <v>3</v>
      </c>
      <c r="U864" s="7">
        <v>0</v>
      </c>
      <c r="BG864" s="6">
        <f t="shared" si="223"/>
        <v>0</v>
      </c>
      <c r="BH864" s="6">
        <f t="shared" si="224"/>
        <v>0</v>
      </c>
      <c r="BI864" s="6">
        <f t="shared" si="225"/>
        <v>0</v>
      </c>
      <c r="BJ864" s="6">
        <f t="shared" si="226"/>
        <v>0</v>
      </c>
      <c r="BK864" s="6">
        <f t="shared" si="227"/>
        <v>1</v>
      </c>
      <c r="BL864" s="6">
        <f t="shared" si="228"/>
        <v>2</v>
      </c>
      <c r="BM864" s="6">
        <f t="shared" si="229"/>
        <v>0</v>
      </c>
      <c r="BN864" s="6">
        <f t="shared" si="230"/>
        <v>0</v>
      </c>
      <c r="BO864" s="6">
        <f t="shared" si="231"/>
        <v>1</v>
      </c>
      <c r="BP864" s="6">
        <f t="shared" si="232"/>
        <v>2</v>
      </c>
      <c r="BQ864" s="6">
        <f t="shared" si="236"/>
        <v>0</v>
      </c>
      <c r="BR864" s="6">
        <f t="shared" si="237"/>
        <v>0</v>
      </c>
      <c r="BS864" s="6">
        <f t="shared" si="238"/>
        <v>1</v>
      </c>
      <c r="BT864" s="6">
        <f t="shared" si="239"/>
        <v>2</v>
      </c>
    </row>
    <row r="865" spans="1:72" hidden="1" x14ac:dyDescent="0.2">
      <c r="A865" s="46">
        <v>2102</v>
      </c>
      <c r="B865" s="46">
        <f t="shared" si="233"/>
        <v>2</v>
      </c>
      <c r="C865" s="46">
        <f t="shared" si="234"/>
        <v>20</v>
      </c>
      <c r="D865" s="46">
        <f t="shared" si="235"/>
        <v>8</v>
      </c>
      <c r="E865" s="85">
        <v>20687</v>
      </c>
      <c r="F865" s="7" t="s">
        <v>3575</v>
      </c>
      <c r="G865" s="50" t="s">
        <v>103</v>
      </c>
      <c r="H865" s="50" t="s">
        <v>307</v>
      </c>
      <c r="I865" s="50">
        <v>2</v>
      </c>
      <c r="J865" s="50">
        <v>2</v>
      </c>
      <c r="L865" s="171">
        <v>15318</v>
      </c>
      <c r="M865" s="57" t="s">
        <v>2171</v>
      </c>
      <c r="O865" s="7">
        <v>2</v>
      </c>
      <c r="P865" s="7">
        <v>0</v>
      </c>
      <c r="Q865" s="7">
        <v>1</v>
      </c>
      <c r="R865" s="7">
        <v>1</v>
      </c>
      <c r="S865" s="7">
        <v>2</v>
      </c>
      <c r="T865" s="7">
        <v>5</v>
      </c>
      <c r="U865" s="7">
        <v>1</v>
      </c>
      <c r="BG865" s="6">
        <f t="shared" si="223"/>
        <v>0</v>
      </c>
      <c r="BH865" s="6">
        <f t="shared" si="224"/>
        <v>0</v>
      </c>
      <c r="BI865" s="6">
        <f t="shared" si="225"/>
        <v>1</v>
      </c>
      <c r="BJ865" s="6">
        <f t="shared" si="226"/>
        <v>1</v>
      </c>
      <c r="BK865" s="6">
        <f t="shared" si="227"/>
        <v>0</v>
      </c>
      <c r="BL865" s="6">
        <f t="shared" si="228"/>
        <v>0</v>
      </c>
      <c r="BM865" s="6">
        <f t="shared" si="229"/>
        <v>1</v>
      </c>
      <c r="BN865" s="6">
        <f t="shared" si="230"/>
        <v>1</v>
      </c>
      <c r="BO865" s="6">
        <f t="shared" si="231"/>
        <v>1</v>
      </c>
      <c r="BP865" s="6">
        <f t="shared" si="232"/>
        <v>3</v>
      </c>
      <c r="BQ865" s="6">
        <f t="shared" si="236"/>
        <v>1</v>
      </c>
      <c r="BR865" s="6">
        <f t="shared" si="237"/>
        <v>1</v>
      </c>
      <c r="BS865" s="6">
        <f t="shared" si="238"/>
        <v>1</v>
      </c>
      <c r="BT865" s="6">
        <f t="shared" si="239"/>
        <v>3</v>
      </c>
    </row>
    <row r="866" spans="1:72" hidden="1" x14ac:dyDescent="0.2">
      <c r="A866" s="46">
        <v>2103</v>
      </c>
      <c r="B866" s="46">
        <f t="shared" si="233"/>
        <v>7</v>
      </c>
      <c r="C866" s="46">
        <f t="shared" si="234"/>
        <v>25</v>
      </c>
      <c r="D866" s="46">
        <f t="shared" si="235"/>
        <v>8</v>
      </c>
      <c r="E866" s="85">
        <v>20692</v>
      </c>
      <c r="F866" s="7" t="s">
        <v>661</v>
      </c>
      <c r="G866" s="50" t="s">
        <v>103</v>
      </c>
      <c r="H866" s="50" t="s">
        <v>306</v>
      </c>
      <c r="I866" s="50">
        <v>1</v>
      </c>
      <c r="J866" s="50">
        <v>0</v>
      </c>
      <c r="L866" s="171">
        <v>12291</v>
      </c>
      <c r="M866" s="57" t="s">
        <v>2461</v>
      </c>
      <c r="O866" s="7">
        <v>3</v>
      </c>
      <c r="P866" s="7">
        <v>1</v>
      </c>
      <c r="Q866" s="7">
        <v>1</v>
      </c>
      <c r="R866" s="7">
        <v>1</v>
      </c>
      <c r="S866" s="7">
        <v>3</v>
      </c>
      <c r="T866" s="7">
        <v>5</v>
      </c>
      <c r="U866" s="7">
        <v>3</v>
      </c>
      <c r="BG866" s="6">
        <f t="shared" si="223"/>
        <v>1</v>
      </c>
      <c r="BH866" s="6">
        <f t="shared" si="224"/>
        <v>1</v>
      </c>
      <c r="BI866" s="6">
        <f t="shared" si="225"/>
        <v>0</v>
      </c>
      <c r="BJ866" s="6">
        <f t="shared" si="226"/>
        <v>0</v>
      </c>
      <c r="BK866" s="6">
        <f t="shared" si="227"/>
        <v>0</v>
      </c>
      <c r="BL866" s="6">
        <f t="shared" si="228"/>
        <v>0</v>
      </c>
      <c r="BM866" s="6">
        <f t="shared" si="229"/>
        <v>1</v>
      </c>
      <c r="BN866" s="6">
        <f t="shared" si="230"/>
        <v>2</v>
      </c>
      <c r="BO866" s="6">
        <f t="shared" si="231"/>
        <v>0</v>
      </c>
      <c r="BP866" s="6">
        <f t="shared" si="232"/>
        <v>0</v>
      </c>
      <c r="BQ866" s="6">
        <f t="shared" si="236"/>
        <v>1</v>
      </c>
      <c r="BR866" s="6">
        <f t="shared" si="237"/>
        <v>2</v>
      </c>
      <c r="BS866" s="6">
        <f t="shared" si="238"/>
        <v>0</v>
      </c>
      <c r="BT866" s="6">
        <f t="shared" si="239"/>
        <v>0</v>
      </c>
    </row>
    <row r="867" spans="1:72" hidden="1" x14ac:dyDescent="0.2">
      <c r="A867" s="46">
        <v>2104</v>
      </c>
      <c r="B867" s="46">
        <f t="shared" si="233"/>
        <v>4</v>
      </c>
      <c r="C867" s="46">
        <f t="shared" si="234"/>
        <v>29</v>
      </c>
      <c r="D867" s="46">
        <f t="shared" si="235"/>
        <v>8</v>
      </c>
      <c r="E867" s="85">
        <v>20696</v>
      </c>
      <c r="F867" s="7" t="s">
        <v>3390</v>
      </c>
      <c r="G867" s="50" t="s">
        <v>310</v>
      </c>
      <c r="H867" s="50" t="s">
        <v>308</v>
      </c>
      <c r="I867" s="50">
        <v>2</v>
      </c>
      <c r="J867" s="50">
        <v>3</v>
      </c>
      <c r="L867" s="171">
        <v>9542</v>
      </c>
      <c r="M867" s="57" t="s">
        <v>2462</v>
      </c>
      <c r="O867" s="7">
        <v>4</v>
      </c>
      <c r="P867" s="7">
        <v>1</v>
      </c>
      <c r="Q867" s="7">
        <v>1</v>
      </c>
      <c r="R867" s="7">
        <v>2</v>
      </c>
      <c r="S867" s="7">
        <v>5</v>
      </c>
      <c r="T867" s="7">
        <v>8</v>
      </c>
      <c r="U867" s="7">
        <v>3</v>
      </c>
      <c r="BG867" s="6">
        <f t="shared" si="223"/>
        <v>0</v>
      </c>
      <c r="BH867" s="6">
        <f t="shared" si="224"/>
        <v>0</v>
      </c>
      <c r="BI867" s="6">
        <f t="shared" si="225"/>
        <v>0</v>
      </c>
      <c r="BJ867" s="6">
        <f t="shared" si="226"/>
        <v>0</v>
      </c>
      <c r="BK867" s="6">
        <f t="shared" si="227"/>
        <v>1</v>
      </c>
      <c r="BL867" s="6">
        <f t="shared" si="228"/>
        <v>1</v>
      </c>
      <c r="BM867" s="6">
        <f t="shared" si="229"/>
        <v>0</v>
      </c>
      <c r="BN867" s="6">
        <f t="shared" si="230"/>
        <v>0</v>
      </c>
      <c r="BO867" s="6">
        <f t="shared" si="231"/>
        <v>1</v>
      </c>
      <c r="BP867" s="6">
        <f t="shared" si="232"/>
        <v>1</v>
      </c>
      <c r="BQ867" s="6">
        <f t="shared" si="236"/>
        <v>1</v>
      </c>
      <c r="BR867" s="6">
        <f t="shared" si="237"/>
        <v>3</v>
      </c>
      <c r="BS867" s="6">
        <f t="shared" si="238"/>
        <v>1</v>
      </c>
      <c r="BT867" s="6">
        <f t="shared" si="239"/>
        <v>1</v>
      </c>
    </row>
    <row r="868" spans="1:72" hidden="1" x14ac:dyDescent="0.2">
      <c r="A868" s="46">
        <v>2105</v>
      </c>
      <c r="B868" s="46">
        <f t="shared" si="233"/>
        <v>7</v>
      </c>
      <c r="C868" s="46">
        <f t="shared" si="234"/>
        <v>1</v>
      </c>
      <c r="D868" s="46">
        <f t="shared" si="235"/>
        <v>9</v>
      </c>
      <c r="E868" s="85">
        <v>20699</v>
      </c>
      <c r="F868" s="7" t="s">
        <v>583</v>
      </c>
      <c r="G868" s="50" t="s">
        <v>310</v>
      </c>
      <c r="H868" s="50" t="s">
        <v>307</v>
      </c>
      <c r="I868" s="50">
        <v>0</v>
      </c>
      <c r="J868" s="50">
        <v>0</v>
      </c>
      <c r="L868" s="171">
        <v>8192</v>
      </c>
      <c r="O868" s="7">
        <v>5</v>
      </c>
      <c r="P868" s="7">
        <v>1</v>
      </c>
      <c r="Q868" s="7">
        <v>2</v>
      </c>
      <c r="R868" s="7">
        <v>2</v>
      </c>
      <c r="S868" s="7">
        <v>5</v>
      </c>
      <c r="T868" s="7">
        <v>8</v>
      </c>
      <c r="U868" s="7">
        <v>4</v>
      </c>
      <c r="BG868" s="6">
        <f t="shared" si="223"/>
        <v>0</v>
      </c>
      <c r="BH868" s="6">
        <f t="shared" si="224"/>
        <v>0</v>
      </c>
      <c r="BI868" s="6">
        <f t="shared" si="225"/>
        <v>1</v>
      </c>
      <c r="BJ868" s="6">
        <f t="shared" si="226"/>
        <v>1</v>
      </c>
      <c r="BK868" s="6">
        <f t="shared" si="227"/>
        <v>0</v>
      </c>
      <c r="BL868" s="6">
        <f t="shared" si="228"/>
        <v>0</v>
      </c>
      <c r="BM868" s="6">
        <f t="shared" si="229"/>
        <v>1</v>
      </c>
      <c r="BN868" s="6">
        <f t="shared" si="230"/>
        <v>1</v>
      </c>
      <c r="BO868" s="6">
        <f t="shared" si="231"/>
        <v>1</v>
      </c>
      <c r="BP868" s="6">
        <f t="shared" si="232"/>
        <v>2</v>
      </c>
      <c r="BQ868" s="6">
        <f t="shared" si="236"/>
        <v>0</v>
      </c>
      <c r="BR868" s="6">
        <f t="shared" si="237"/>
        <v>0</v>
      </c>
      <c r="BS868" s="6">
        <f t="shared" si="238"/>
        <v>0</v>
      </c>
      <c r="BT868" s="6">
        <f t="shared" si="239"/>
        <v>0</v>
      </c>
    </row>
    <row r="869" spans="1:72" hidden="1" x14ac:dyDescent="0.2">
      <c r="A869" s="46">
        <v>2106</v>
      </c>
      <c r="B869" s="46">
        <f t="shared" si="233"/>
        <v>2</v>
      </c>
      <c r="C869" s="46">
        <f t="shared" si="234"/>
        <v>3</v>
      </c>
      <c r="D869" s="46">
        <f t="shared" si="235"/>
        <v>9</v>
      </c>
      <c r="E869" s="85">
        <v>20701</v>
      </c>
      <c r="F869" s="7" t="s">
        <v>104</v>
      </c>
      <c r="G869" s="50" t="s">
        <v>103</v>
      </c>
      <c r="H869" s="50" t="s">
        <v>306</v>
      </c>
      <c r="I869" s="50">
        <v>2</v>
      </c>
      <c r="J869" s="50">
        <v>0</v>
      </c>
      <c r="L869" s="171">
        <v>11709</v>
      </c>
      <c r="M869" s="57" t="s">
        <v>1202</v>
      </c>
      <c r="O869" s="7">
        <v>6</v>
      </c>
      <c r="P869" s="7">
        <v>2</v>
      </c>
      <c r="Q869" s="7">
        <v>2</v>
      </c>
      <c r="R869" s="7">
        <v>2</v>
      </c>
      <c r="S869" s="7">
        <v>7</v>
      </c>
      <c r="T869" s="7">
        <v>8</v>
      </c>
      <c r="U869" s="7">
        <v>6</v>
      </c>
      <c r="BG869" s="6">
        <f t="shared" si="223"/>
        <v>1</v>
      </c>
      <c r="BH869" s="6">
        <f t="shared" si="224"/>
        <v>1</v>
      </c>
      <c r="BI869" s="6">
        <f t="shared" si="225"/>
        <v>0</v>
      </c>
      <c r="BJ869" s="6">
        <f t="shared" si="226"/>
        <v>0</v>
      </c>
      <c r="BK869" s="6">
        <f t="shared" si="227"/>
        <v>0</v>
      </c>
      <c r="BL869" s="6">
        <f t="shared" si="228"/>
        <v>0</v>
      </c>
      <c r="BM869" s="6">
        <f t="shared" si="229"/>
        <v>1</v>
      </c>
      <c r="BN869" s="6">
        <f t="shared" si="230"/>
        <v>2</v>
      </c>
      <c r="BO869" s="6">
        <f t="shared" si="231"/>
        <v>0</v>
      </c>
      <c r="BP869" s="6">
        <f t="shared" si="232"/>
        <v>0</v>
      </c>
      <c r="BQ869" s="6">
        <f t="shared" si="236"/>
        <v>1</v>
      </c>
      <c r="BR869" s="6">
        <f t="shared" si="237"/>
        <v>1</v>
      </c>
      <c r="BS869" s="6">
        <f t="shared" si="238"/>
        <v>0</v>
      </c>
      <c r="BT869" s="6">
        <f t="shared" si="239"/>
        <v>0</v>
      </c>
    </row>
    <row r="870" spans="1:72" hidden="1" x14ac:dyDescent="0.2">
      <c r="A870" s="46">
        <v>2107</v>
      </c>
      <c r="B870" s="46">
        <f t="shared" si="233"/>
        <v>7</v>
      </c>
      <c r="C870" s="46">
        <f t="shared" si="234"/>
        <v>8</v>
      </c>
      <c r="D870" s="46">
        <f t="shared" si="235"/>
        <v>9</v>
      </c>
      <c r="E870" s="85">
        <v>20706</v>
      </c>
      <c r="F870" s="7" t="s">
        <v>3153</v>
      </c>
      <c r="G870" s="50" t="s">
        <v>310</v>
      </c>
      <c r="H870" s="50" t="s">
        <v>308</v>
      </c>
      <c r="I870" s="50">
        <v>1</v>
      </c>
      <c r="J870" s="50">
        <v>3</v>
      </c>
      <c r="L870" s="171">
        <v>8608</v>
      </c>
      <c r="M870" s="57" t="s">
        <v>838</v>
      </c>
      <c r="O870" s="7">
        <v>7</v>
      </c>
      <c r="P870" s="7">
        <v>2</v>
      </c>
      <c r="Q870" s="7">
        <v>2</v>
      </c>
      <c r="R870" s="7">
        <v>3</v>
      </c>
      <c r="S870" s="7">
        <v>8</v>
      </c>
      <c r="T870" s="7">
        <v>11</v>
      </c>
      <c r="U870" s="7">
        <v>6</v>
      </c>
      <c r="BG870" s="6">
        <f t="shared" si="223"/>
        <v>0</v>
      </c>
      <c r="BH870" s="6">
        <f t="shared" si="224"/>
        <v>0</v>
      </c>
      <c r="BI870" s="6">
        <f t="shared" si="225"/>
        <v>0</v>
      </c>
      <c r="BJ870" s="6">
        <f t="shared" si="226"/>
        <v>0</v>
      </c>
      <c r="BK870" s="6">
        <f t="shared" si="227"/>
        <v>1</v>
      </c>
      <c r="BL870" s="6">
        <f t="shared" si="228"/>
        <v>1</v>
      </c>
      <c r="BM870" s="6">
        <f t="shared" si="229"/>
        <v>0</v>
      </c>
      <c r="BN870" s="6">
        <f t="shared" si="230"/>
        <v>0</v>
      </c>
      <c r="BO870" s="6">
        <f t="shared" si="231"/>
        <v>1</v>
      </c>
      <c r="BP870" s="6">
        <f t="shared" si="232"/>
        <v>1</v>
      </c>
      <c r="BQ870" s="6">
        <f t="shared" si="236"/>
        <v>1</v>
      </c>
      <c r="BR870" s="6">
        <f t="shared" si="237"/>
        <v>2</v>
      </c>
      <c r="BS870" s="6">
        <f t="shared" si="238"/>
        <v>1</v>
      </c>
      <c r="BT870" s="6">
        <f t="shared" si="239"/>
        <v>1</v>
      </c>
    </row>
    <row r="871" spans="1:72" hidden="1" x14ac:dyDescent="0.2">
      <c r="A871" s="46">
        <v>2108</v>
      </c>
      <c r="B871" s="46">
        <f t="shared" si="233"/>
        <v>7</v>
      </c>
      <c r="C871" s="46">
        <f t="shared" si="234"/>
        <v>15</v>
      </c>
      <c r="D871" s="46">
        <f t="shared" si="235"/>
        <v>9</v>
      </c>
      <c r="E871" s="85">
        <v>20713</v>
      </c>
      <c r="F871" s="7" t="s">
        <v>3</v>
      </c>
      <c r="G871" s="50" t="s">
        <v>103</v>
      </c>
      <c r="H871" s="50" t="s">
        <v>306</v>
      </c>
      <c r="I871" s="50">
        <v>2</v>
      </c>
      <c r="J871" s="50">
        <v>0</v>
      </c>
      <c r="L871" s="171">
        <v>9835</v>
      </c>
      <c r="M871" s="57" t="s">
        <v>2463</v>
      </c>
      <c r="O871" s="7">
        <v>8</v>
      </c>
      <c r="P871" s="7">
        <v>3</v>
      </c>
      <c r="Q871" s="7">
        <v>2</v>
      </c>
      <c r="R871" s="7">
        <v>3</v>
      </c>
      <c r="S871" s="7">
        <v>10</v>
      </c>
      <c r="T871" s="7">
        <v>11</v>
      </c>
      <c r="U871" s="7">
        <v>8</v>
      </c>
      <c r="BG871" s="6">
        <f t="shared" si="223"/>
        <v>1</v>
      </c>
      <c r="BH871" s="6">
        <f t="shared" si="224"/>
        <v>1</v>
      </c>
      <c r="BI871" s="6">
        <f t="shared" si="225"/>
        <v>0</v>
      </c>
      <c r="BJ871" s="6">
        <f t="shared" si="226"/>
        <v>0</v>
      </c>
      <c r="BK871" s="6">
        <f t="shared" si="227"/>
        <v>0</v>
      </c>
      <c r="BL871" s="6">
        <f t="shared" si="228"/>
        <v>0</v>
      </c>
      <c r="BM871" s="6">
        <f t="shared" si="229"/>
        <v>1</v>
      </c>
      <c r="BN871" s="6">
        <f t="shared" si="230"/>
        <v>1</v>
      </c>
      <c r="BO871" s="6">
        <f t="shared" si="231"/>
        <v>0</v>
      </c>
      <c r="BP871" s="6">
        <f t="shared" si="232"/>
        <v>0</v>
      </c>
      <c r="BQ871" s="6">
        <f t="shared" si="236"/>
        <v>1</v>
      </c>
      <c r="BR871" s="6">
        <f t="shared" si="237"/>
        <v>3</v>
      </c>
      <c r="BS871" s="6">
        <f t="shared" si="238"/>
        <v>0</v>
      </c>
      <c r="BT871" s="6">
        <f t="shared" si="239"/>
        <v>0</v>
      </c>
    </row>
    <row r="872" spans="1:72" hidden="1" x14ac:dyDescent="0.2">
      <c r="A872" s="46">
        <v>2109</v>
      </c>
      <c r="B872" s="46">
        <f t="shared" si="233"/>
        <v>2</v>
      </c>
      <c r="C872" s="46">
        <f t="shared" si="234"/>
        <v>17</v>
      </c>
      <c r="D872" s="46">
        <f t="shared" si="235"/>
        <v>9</v>
      </c>
      <c r="E872" s="85">
        <v>20715</v>
      </c>
      <c r="F872" s="7" t="s">
        <v>2386</v>
      </c>
      <c r="G872" s="50" t="s">
        <v>103</v>
      </c>
      <c r="H872" s="50" t="s">
        <v>308</v>
      </c>
      <c r="I872" s="50">
        <v>0</v>
      </c>
      <c r="J872" s="50">
        <v>1</v>
      </c>
      <c r="L872" s="171">
        <v>9234</v>
      </c>
      <c r="O872" s="7">
        <v>9</v>
      </c>
      <c r="P872" s="7">
        <v>3</v>
      </c>
      <c r="Q872" s="7">
        <v>2</v>
      </c>
      <c r="R872" s="7">
        <v>4</v>
      </c>
      <c r="S872" s="7">
        <v>10</v>
      </c>
      <c r="T872" s="7">
        <v>12</v>
      </c>
      <c r="U872" s="7">
        <v>8</v>
      </c>
      <c r="BG872" s="6">
        <f t="shared" si="223"/>
        <v>0</v>
      </c>
      <c r="BH872" s="6">
        <f t="shared" si="224"/>
        <v>0</v>
      </c>
      <c r="BI872" s="6">
        <f t="shared" si="225"/>
        <v>0</v>
      </c>
      <c r="BJ872" s="6">
        <f t="shared" si="226"/>
        <v>0</v>
      </c>
      <c r="BK872" s="6">
        <f t="shared" si="227"/>
        <v>1</v>
      </c>
      <c r="BL872" s="6">
        <f t="shared" si="228"/>
        <v>1</v>
      </c>
      <c r="BM872" s="6">
        <f t="shared" si="229"/>
        <v>0</v>
      </c>
      <c r="BN872" s="6">
        <f t="shared" si="230"/>
        <v>0</v>
      </c>
      <c r="BO872" s="6">
        <f t="shared" si="231"/>
        <v>1</v>
      </c>
      <c r="BP872" s="6">
        <f t="shared" si="232"/>
        <v>1</v>
      </c>
      <c r="BQ872" s="6">
        <f t="shared" si="236"/>
        <v>0</v>
      </c>
      <c r="BR872" s="6">
        <f t="shared" si="237"/>
        <v>0</v>
      </c>
      <c r="BS872" s="6">
        <f t="shared" si="238"/>
        <v>1</v>
      </c>
      <c r="BT872" s="6">
        <f t="shared" si="239"/>
        <v>1</v>
      </c>
    </row>
    <row r="873" spans="1:72" hidden="1" x14ac:dyDescent="0.2">
      <c r="A873" s="46">
        <v>2110</v>
      </c>
      <c r="B873" s="46">
        <f t="shared" si="233"/>
        <v>7</v>
      </c>
      <c r="C873" s="46">
        <f t="shared" si="234"/>
        <v>22</v>
      </c>
      <c r="D873" s="46">
        <f t="shared" si="235"/>
        <v>9</v>
      </c>
      <c r="E873" s="85">
        <v>20720</v>
      </c>
      <c r="F873" s="7" t="s">
        <v>3579</v>
      </c>
      <c r="G873" s="50" t="s">
        <v>310</v>
      </c>
      <c r="H873" s="50" t="s">
        <v>307</v>
      </c>
      <c r="I873" s="50">
        <v>1</v>
      </c>
      <c r="J873" s="50">
        <v>1</v>
      </c>
      <c r="L873" s="171">
        <v>4019</v>
      </c>
      <c r="M873" s="57" t="s">
        <v>1181</v>
      </c>
      <c r="O873" s="7">
        <v>10</v>
      </c>
      <c r="P873" s="7">
        <v>3</v>
      </c>
      <c r="Q873" s="7">
        <v>3</v>
      </c>
      <c r="R873" s="7">
        <v>4</v>
      </c>
      <c r="S873" s="7">
        <v>11</v>
      </c>
      <c r="T873" s="7">
        <v>13</v>
      </c>
      <c r="U873" s="7">
        <v>9</v>
      </c>
      <c r="BG873" s="6">
        <f t="shared" si="223"/>
        <v>0</v>
      </c>
      <c r="BH873" s="6">
        <f t="shared" si="224"/>
        <v>0</v>
      </c>
      <c r="BI873" s="6">
        <f t="shared" si="225"/>
        <v>1</v>
      </c>
      <c r="BJ873" s="6">
        <f t="shared" si="226"/>
        <v>1</v>
      </c>
      <c r="BK873" s="6">
        <f t="shared" si="227"/>
        <v>0</v>
      </c>
      <c r="BL873" s="6">
        <f t="shared" si="228"/>
        <v>0</v>
      </c>
      <c r="BM873" s="6">
        <f t="shared" si="229"/>
        <v>1</v>
      </c>
      <c r="BN873" s="6">
        <f t="shared" si="230"/>
        <v>1</v>
      </c>
      <c r="BO873" s="6">
        <f t="shared" si="231"/>
        <v>1</v>
      </c>
      <c r="BP873" s="6">
        <f t="shared" si="232"/>
        <v>2</v>
      </c>
      <c r="BQ873" s="6">
        <f t="shared" si="236"/>
        <v>1</v>
      </c>
      <c r="BR873" s="6">
        <f t="shared" si="237"/>
        <v>1</v>
      </c>
      <c r="BS873" s="6">
        <f t="shared" si="238"/>
        <v>1</v>
      </c>
      <c r="BT873" s="6">
        <f t="shared" si="239"/>
        <v>2</v>
      </c>
    </row>
    <row r="874" spans="1:72" hidden="1" x14ac:dyDescent="0.2">
      <c r="A874" s="46">
        <v>2111</v>
      </c>
      <c r="B874" s="46">
        <f t="shared" si="233"/>
        <v>4</v>
      </c>
      <c r="C874" s="46">
        <f t="shared" si="234"/>
        <v>26</v>
      </c>
      <c r="D874" s="46">
        <f t="shared" si="235"/>
        <v>9</v>
      </c>
      <c r="E874" s="85">
        <v>20724</v>
      </c>
      <c r="F874" s="7" t="s">
        <v>3576</v>
      </c>
      <c r="G874" s="50" t="s">
        <v>310</v>
      </c>
      <c r="H874" s="50" t="s">
        <v>306</v>
      </c>
      <c r="I874" s="50">
        <v>4</v>
      </c>
      <c r="J874" s="50">
        <v>3</v>
      </c>
      <c r="L874" s="171">
        <v>4258</v>
      </c>
      <c r="M874" s="57" t="s">
        <v>2464</v>
      </c>
      <c r="O874" s="7">
        <v>11</v>
      </c>
      <c r="P874" s="7">
        <v>4</v>
      </c>
      <c r="Q874" s="7">
        <v>3</v>
      </c>
      <c r="R874" s="7">
        <v>4</v>
      </c>
      <c r="S874" s="7">
        <v>15</v>
      </c>
      <c r="T874" s="7">
        <v>16</v>
      </c>
      <c r="U874" s="7">
        <v>11</v>
      </c>
      <c r="BG874" s="6">
        <f t="shared" si="223"/>
        <v>1</v>
      </c>
      <c r="BH874" s="6">
        <f t="shared" si="224"/>
        <v>1</v>
      </c>
      <c r="BI874" s="6">
        <f t="shared" si="225"/>
        <v>0</v>
      </c>
      <c r="BJ874" s="6">
        <f t="shared" si="226"/>
        <v>0</v>
      </c>
      <c r="BK874" s="6">
        <f t="shared" si="227"/>
        <v>0</v>
      </c>
      <c r="BL874" s="6">
        <f t="shared" si="228"/>
        <v>0</v>
      </c>
      <c r="BM874" s="6">
        <f t="shared" si="229"/>
        <v>1</v>
      </c>
      <c r="BN874" s="6">
        <f t="shared" si="230"/>
        <v>2</v>
      </c>
      <c r="BO874" s="6">
        <f t="shared" si="231"/>
        <v>0</v>
      </c>
      <c r="BP874" s="6">
        <f t="shared" si="232"/>
        <v>0</v>
      </c>
      <c r="BQ874" s="6">
        <f t="shared" si="236"/>
        <v>1</v>
      </c>
      <c r="BR874" s="6">
        <f t="shared" si="237"/>
        <v>2</v>
      </c>
      <c r="BS874" s="6">
        <f t="shared" si="238"/>
        <v>1</v>
      </c>
      <c r="BT874" s="6">
        <f t="shared" si="239"/>
        <v>3</v>
      </c>
    </row>
    <row r="875" spans="1:72" hidden="1" x14ac:dyDescent="0.2">
      <c r="A875" s="46">
        <v>2112</v>
      </c>
      <c r="B875" s="46">
        <f t="shared" si="233"/>
        <v>7</v>
      </c>
      <c r="C875" s="46">
        <f t="shared" si="234"/>
        <v>29</v>
      </c>
      <c r="D875" s="46">
        <f t="shared" si="235"/>
        <v>9</v>
      </c>
      <c r="E875" s="85">
        <v>20727</v>
      </c>
      <c r="F875" s="7" t="s">
        <v>2231</v>
      </c>
      <c r="G875" s="50" t="s">
        <v>103</v>
      </c>
      <c r="H875" s="50" t="s">
        <v>308</v>
      </c>
      <c r="I875" s="50">
        <v>1</v>
      </c>
      <c r="J875" s="50">
        <v>2</v>
      </c>
      <c r="L875" s="171">
        <v>8820</v>
      </c>
      <c r="M875" s="57" t="s">
        <v>1181</v>
      </c>
      <c r="O875" s="7">
        <v>12</v>
      </c>
      <c r="P875" s="7">
        <v>4</v>
      </c>
      <c r="Q875" s="7">
        <v>3</v>
      </c>
      <c r="R875" s="7">
        <v>5</v>
      </c>
      <c r="S875" s="7">
        <v>16</v>
      </c>
      <c r="T875" s="7">
        <v>18</v>
      </c>
      <c r="U875" s="7">
        <v>11</v>
      </c>
      <c r="BG875" s="6">
        <f t="shared" si="223"/>
        <v>0</v>
      </c>
      <c r="BH875" s="6">
        <f t="shared" si="224"/>
        <v>0</v>
      </c>
      <c r="BI875" s="6">
        <f t="shared" si="225"/>
        <v>0</v>
      </c>
      <c r="BJ875" s="6">
        <f t="shared" si="226"/>
        <v>0</v>
      </c>
      <c r="BK875" s="6">
        <f t="shared" si="227"/>
        <v>1</v>
      </c>
      <c r="BL875" s="6">
        <f t="shared" si="228"/>
        <v>1</v>
      </c>
      <c r="BM875" s="6">
        <f t="shared" si="229"/>
        <v>0</v>
      </c>
      <c r="BN875" s="6">
        <f t="shared" si="230"/>
        <v>0</v>
      </c>
      <c r="BO875" s="6">
        <f t="shared" si="231"/>
        <v>1</v>
      </c>
      <c r="BP875" s="6">
        <f t="shared" si="232"/>
        <v>1</v>
      </c>
      <c r="BQ875" s="6">
        <f t="shared" si="236"/>
        <v>1</v>
      </c>
      <c r="BR875" s="6">
        <f t="shared" si="237"/>
        <v>3</v>
      </c>
      <c r="BS875" s="6">
        <f t="shared" si="238"/>
        <v>1</v>
      </c>
      <c r="BT875" s="6">
        <f t="shared" si="239"/>
        <v>4</v>
      </c>
    </row>
    <row r="876" spans="1:72" hidden="1" x14ac:dyDescent="0.2">
      <c r="A876" s="46">
        <v>2113</v>
      </c>
      <c r="B876" s="46">
        <f t="shared" si="233"/>
        <v>7</v>
      </c>
      <c r="C876" s="46">
        <f t="shared" si="234"/>
        <v>6</v>
      </c>
      <c r="D876" s="46">
        <f t="shared" si="235"/>
        <v>10</v>
      </c>
      <c r="E876" s="85">
        <v>20734</v>
      </c>
      <c r="F876" s="7" t="s">
        <v>2851</v>
      </c>
      <c r="G876" s="50" t="s">
        <v>103</v>
      </c>
      <c r="H876" s="50" t="s">
        <v>306</v>
      </c>
      <c r="I876" s="50">
        <v>2</v>
      </c>
      <c r="J876" s="50">
        <v>1</v>
      </c>
      <c r="L876" s="171">
        <v>10763</v>
      </c>
      <c r="M876" s="57" t="s">
        <v>1180</v>
      </c>
      <c r="O876" s="7">
        <v>13</v>
      </c>
      <c r="P876" s="7">
        <v>5</v>
      </c>
      <c r="Q876" s="7">
        <v>3</v>
      </c>
      <c r="R876" s="7">
        <v>5</v>
      </c>
      <c r="S876" s="7">
        <v>18</v>
      </c>
      <c r="T876" s="7">
        <v>19</v>
      </c>
      <c r="U876" s="7">
        <v>13</v>
      </c>
      <c r="BG876" s="6">
        <f t="shared" si="223"/>
        <v>1</v>
      </c>
      <c r="BH876" s="6">
        <f t="shared" si="224"/>
        <v>1</v>
      </c>
      <c r="BI876" s="6">
        <f t="shared" si="225"/>
        <v>0</v>
      </c>
      <c r="BJ876" s="6">
        <f t="shared" si="226"/>
        <v>0</v>
      </c>
      <c r="BK876" s="6">
        <f t="shared" si="227"/>
        <v>0</v>
      </c>
      <c r="BL876" s="6">
        <f t="shared" si="228"/>
        <v>0</v>
      </c>
      <c r="BM876" s="6">
        <f t="shared" si="229"/>
        <v>1</v>
      </c>
      <c r="BN876" s="6">
        <f t="shared" si="230"/>
        <v>1</v>
      </c>
      <c r="BO876" s="6">
        <f t="shared" si="231"/>
        <v>0</v>
      </c>
      <c r="BP876" s="6">
        <f t="shared" si="232"/>
        <v>0</v>
      </c>
      <c r="BQ876" s="6">
        <f t="shared" si="236"/>
        <v>1</v>
      </c>
      <c r="BR876" s="6">
        <f t="shared" si="237"/>
        <v>4</v>
      </c>
      <c r="BS876" s="6">
        <f t="shared" si="238"/>
        <v>1</v>
      </c>
      <c r="BT876" s="6">
        <f t="shared" si="239"/>
        <v>5</v>
      </c>
    </row>
    <row r="877" spans="1:72" hidden="1" x14ac:dyDescent="0.2">
      <c r="A877" s="46">
        <v>2114</v>
      </c>
      <c r="B877" s="46">
        <f t="shared" si="233"/>
        <v>7</v>
      </c>
      <c r="C877" s="46">
        <f t="shared" si="234"/>
        <v>13</v>
      </c>
      <c r="D877" s="46">
        <f t="shared" si="235"/>
        <v>10</v>
      </c>
      <c r="E877" s="85">
        <v>20741</v>
      </c>
      <c r="F877" s="7" t="s">
        <v>593</v>
      </c>
      <c r="G877" s="50" t="s">
        <v>310</v>
      </c>
      <c r="H877" s="50" t="s">
        <v>306</v>
      </c>
      <c r="I877" s="50">
        <v>2</v>
      </c>
      <c r="J877" s="50">
        <v>1</v>
      </c>
      <c r="L877" s="171">
        <v>5908</v>
      </c>
      <c r="M877" s="57" t="s">
        <v>2465</v>
      </c>
      <c r="O877" s="7">
        <v>14</v>
      </c>
      <c r="P877" s="7">
        <v>6</v>
      </c>
      <c r="Q877" s="7">
        <v>3</v>
      </c>
      <c r="R877" s="7">
        <v>5</v>
      </c>
      <c r="S877" s="7">
        <v>20</v>
      </c>
      <c r="T877" s="7">
        <v>20</v>
      </c>
      <c r="U877" s="7">
        <v>15</v>
      </c>
      <c r="BG877" s="6">
        <f t="shared" si="223"/>
        <v>1</v>
      </c>
      <c r="BH877" s="6">
        <f t="shared" si="224"/>
        <v>2</v>
      </c>
      <c r="BI877" s="6">
        <f t="shared" si="225"/>
        <v>0</v>
      </c>
      <c r="BJ877" s="6">
        <f t="shared" si="226"/>
        <v>0</v>
      </c>
      <c r="BK877" s="6">
        <f t="shared" si="227"/>
        <v>0</v>
      </c>
      <c r="BL877" s="6">
        <f t="shared" si="228"/>
        <v>0</v>
      </c>
      <c r="BM877" s="6">
        <f t="shared" si="229"/>
        <v>1</v>
      </c>
      <c r="BN877" s="6">
        <f t="shared" si="230"/>
        <v>2</v>
      </c>
      <c r="BO877" s="6">
        <f t="shared" si="231"/>
        <v>0</v>
      </c>
      <c r="BP877" s="6">
        <f t="shared" si="232"/>
        <v>0</v>
      </c>
      <c r="BQ877" s="6">
        <f t="shared" si="236"/>
        <v>1</v>
      </c>
      <c r="BR877" s="6">
        <f t="shared" si="237"/>
        <v>5</v>
      </c>
      <c r="BS877" s="6">
        <f t="shared" si="238"/>
        <v>1</v>
      </c>
      <c r="BT877" s="6">
        <f t="shared" si="239"/>
        <v>6</v>
      </c>
    </row>
    <row r="878" spans="1:72" hidden="1" x14ac:dyDescent="0.2">
      <c r="A878" s="46">
        <v>2115</v>
      </c>
      <c r="B878" s="46">
        <f t="shared" si="233"/>
        <v>7</v>
      </c>
      <c r="C878" s="46">
        <f t="shared" si="234"/>
        <v>20</v>
      </c>
      <c r="D878" s="46">
        <f t="shared" si="235"/>
        <v>10</v>
      </c>
      <c r="E878" s="85">
        <v>20748</v>
      </c>
      <c r="F878" s="7" t="s">
        <v>441</v>
      </c>
      <c r="G878" s="50" t="s">
        <v>103</v>
      </c>
      <c r="H878" s="50" t="s">
        <v>308</v>
      </c>
      <c r="I878" s="50">
        <v>0</v>
      </c>
      <c r="J878" s="50">
        <v>2</v>
      </c>
      <c r="L878" s="171">
        <v>8881</v>
      </c>
      <c r="O878" s="7">
        <v>15</v>
      </c>
      <c r="P878" s="7">
        <v>6</v>
      </c>
      <c r="Q878" s="7">
        <v>3</v>
      </c>
      <c r="R878" s="7">
        <v>6</v>
      </c>
      <c r="S878" s="7">
        <v>20</v>
      </c>
      <c r="T878" s="7">
        <v>22</v>
      </c>
      <c r="U878" s="7">
        <v>15</v>
      </c>
      <c r="BG878" s="6">
        <f t="shared" si="223"/>
        <v>0</v>
      </c>
      <c r="BH878" s="6">
        <f t="shared" si="224"/>
        <v>0</v>
      </c>
      <c r="BI878" s="6">
        <f t="shared" si="225"/>
        <v>0</v>
      </c>
      <c r="BJ878" s="6">
        <f t="shared" si="226"/>
        <v>0</v>
      </c>
      <c r="BK878" s="6">
        <f t="shared" si="227"/>
        <v>1</v>
      </c>
      <c r="BL878" s="6">
        <f t="shared" si="228"/>
        <v>1</v>
      </c>
      <c r="BM878" s="6">
        <f t="shared" si="229"/>
        <v>0</v>
      </c>
      <c r="BN878" s="6">
        <f t="shared" si="230"/>
        <v>0</v>
      </c>
      <c r="BO878" s="6">
        <f t="shared" si="231"/>
        <v>1</v>
      </c>
      <c r="BP878" s="6">
        <f t="shared" si="232"/>
        <v>1</v>
      </c>
      <c r="BQ878" s="6">
        <f t="shared" si="236"/>
        <v>0</v>
      </c>
      <c r="BR878" s="6">
        <f t="shared" si="237"/>
        <v>0</v>
      </c>
      <c r="BS878" s="6">
        <f t="shared" si="238"/>
        <v>1</v>
      </c>
      <c r="BT878" s="6">
        <f t="shared" si="239"/>
        <v>7</v>
      </c>
    </row>
    <row r="879" spans="1:72" hidden="1" x14ac:dyDescent="0.2">
      <c r="A879" s="46">
        <v>2116</v>
      </c>
      <c r="B879" s="46">
        <f t="shared" si="233"/>
        <v>7</v>
      </c>
      <c r="C879" s="46">
        <f t="shared" si="234"/>
        <v>27</v>
      </c>
      <c r="D879" s="46">
        <f t="shared" si="235"/>
        <v>10</v>
      </c>
      <c r="E879" s="85">
        <v>20755</v>
      </c>
      <c r="F879" s="7" t="s">
        <v>1290</v>
      </c>
      <c r="G879" s="50" t="s">
        <v>310</v>
      </c>
      <c r="H879" s="50" t="s">
        <v>306</v>
      </c>
      <c r="I879" s="50">
        <v>2</v>
      </c>
      <c r="J879" s="50">
        <v>0</v>
      </c>
      <c r="L879" s="171">
        <v>9206</v>
      </c>
      <c r="M879" s="57" t="s">
        <v>1825</v>
      </c>
      <c r="O879" s="7">
        <v>16</v>
      </c>
      <c r="P879" s="7">
        <v>7</v>
      </c>
      <c r="Q879" s="7">
        <v>3</v>
      </c>
      <c r="R879" s="7">
        <v>6</v>
      </c>
      <c r="S879" s="7">
        <v>22</v>
      </c>
      <c r="T879" s="7">
        <v>22</v>
      </c>
      <c r="U879" s="7">
        <v>17</v>
      </c>
      <c r="BG879" s="6">
        <f t="shared" si="223"/>
        <v>1</v>
      </c>
      <c r="BH879" s="6">
        <f t="shared" si="224"/>
        <v>1</v>
      </c>
      <c r="BI879" s="6">
        <f t="shared" si="225"/>
        <v>0</v>
      </c>
      <c r="BJ879" s="6">
        <f t="shared" si="226"/>
        <v>0</v>
      </c>
      <c r="BK879" s="6">
        <f t="shared" si="227"/>
        <v>0</v>
      </c>
      <c r="BL879" s="6">
        <f t="shared" si="228"/>
        <v>0</v>
      </c>
      <c r="BM879" s="6">
        <f t="shared" si="229"/>
        <v>1</v>
      </c>
      <c r="BN879" s="6">
        <f t="shared" si="230"/>
        <v>1</v>
      </c>
      <c r="BO879" s="6">
        <f t="shared" si="231"/>
        <v>0</v>
      </c>
      <c r="BP879" s="6">
        <f t="shared" si="232"/>
        <v>0</v>
      </c>
      <c r="BQ879" s="6">
        <f t="shared" si="236"/>
        <v>1</v>
      </c>
      <c r="BR879" s="6">
        <f t="shared" si="237"/>
        <v>1</v>
      </c>
      <c r="BS879" s="6">
        <f t="shared" si="238"/>
        <v>0</v>
      </c>
      <c r="BT879" s="6">
        <f t="shared" si="239"/>
        <v>0</v>
      </c>
    </row>
    <row r="880" spans="1:72" hidden="1" x14ac:dyDescent="0.2">
      <c r="A880" s="46">
        <v>2117</v>
      </c>
      <c r="B880" s="46">
        <f t="shared" si="233"/>
        <v>7</v>
      </c>
      <c r="C880" s="46">
        <f t="shared" si="234"/>
        <v>3</v>
      </c>
      <c r="D880" s="46">
        <f t="shared" si="235"/>
        <v>11</v>
      </c>
      <c r="E880" s="85">
        <v>20762</v>
      </c>
      <c r="F880" s="57" t="s">
        <v>3574</v>
      </c>
      <c r="G880" s="50" t="s">
        <v>103</v>
      </c>
      <c r="H880" s="50" t="s">
        <v>306</v>
      </c>
      <c r="I880" s="50">
        <v>1</v>
      </c>
      <c r="J880" s="50">
        <v>0</v>
      </c>
      <c r="L880" s="171">
        <v>7325</v>
      </c>
      <c r="M880" s="57" t="s">
        <v>1229</v>
      </c>
      <c r="O880" s="7">
        <v>17</v>
      </c>
      <c r="P880" s="7">
        <v>8</v>
      </c>
      <c r="Q880" s="7">
        <v>3</v>
      </c>
      <c r="R880" s="7">
        <v>6</v>
      </c>
      <c r="S880" s="7">
        <v>23</v>
      </c>
      <c r="T880" s="7">
        <v>22</v>
      </c>
      <c r="U880" s="7">
        <v>19</v>
      </c>
      <c r="BG880" s="6">
        <f t="shared" si="223"/>
        <v>1</v>
      </c>
      <c r="BH880" s="6">
        <f t="shared" si="224"/>
        <v>2</v>
      </c>
      <c r="BI880" s="6">
        <f t="shared" si="225"/>
        <v>0</v>
      </c>
      <c r="BJ880" s="6">
        <f t="shared" si="226"/>
        <v>0</v>
      </c>
      <c r="BK880" s="6">
        <f t="shared" si="227"/>
        <v>0</v>
      </c>
      <c r="BL880" s="6">
        <f t="shared" si="228"/>
        <v>0</v>
      </c>
      <c r="BM880" s="6">
        <f t="shared" si="229"/>
        <v>1</v>
      </c>
      <c r="BN880" s="6">
        <f t="shared" si="230"/>
        <v>2</v>
      </c>
      <c r="BO880" s="6">
        <f t="shared" si="231"/>
        <v>0</v>
      </c>
      <c r="BP880" s="6">
        <f t="shared" si="232"/>
        <v>0</v>
      </c>
      <c r="BQ880" s="6">
        <f t="shared" si="236"/>
        <v>1</v>
      </c>
      <c r="BR880" s="6">
        <f t="shared" si="237"/>
        <v>2</v>
      </c>
      <c r="BS880" s="6">
        <f t="shared" si="238"/>
        <v>0</v>
      </c>
      <c r="BT880" s="6">
        <f t="shared" si="239"/>
        <v>0</v>
      </c>
    </row>
    <row r="881" spans="1:72" hidden="1" x14ac:dyDescent="0.2">
      <c r="A881" s="46">
        <v>2118</v>
      </c>
      <c r="B881" s="46">
        <f t="shared" si="233"/>
        <v>7</v>
      </c>
      <c r="C881" s="46">
        <f t="shared" si="234"/>
        <v>10</v>
      </c>
      <c r="D881" s="46">
        <f t="shared" si="235"/>
        <v>11</v>
      </c>
      <c r="E881" s="85">
        <v>20769</v>
      </c>
      <c r="F881" s="7" t="s">
        <v>2385</v>
      </c>
      <c r="G881" s="50" t="s">
        <v>310</v>
      </c>
      <c r="H881" s="50" t="s">
        <v>307</v>
      </c>
      <c r="I881" s="50">
        <v>1</v>
      </c>
      <c r="J881" s="50">
        <v>1</v>
      </c>
      <c r="L881" s="171">
        <v>12577</v>
      </c>
      <c r="M881" s="57" t="s">
        <v>1626</v>
      </c>
      <c r="O881" s="7">
        <v>18</v>
      </c>
      <c r="P881" s="7">
        <v>8</v>
      </c>
      <c r="Q881" s="7">
        <v>4</v>
      </c>
      <c r="R881" s="7">
        <v>6</v>
      </c>
      <c r="S881" s="7">
        <v>24</v>
      </c>
      <c r="T881" s="7">
        <v>23</v>
      </c>
      <c r="U881" s="7">
        <v>20</v>
      </c>
      <c r="BG881" s="6">
        <f t="shared" si="223"/>
        <v>0</v>
      </c>
      <c r="BH881" s="6">
        <f t="shared" si="224"/>
        <v>0</v>
      </c>
      <c r="BI881" s="6">
        <f t="shared" si="225"/>
        <v>1</v>
      </c>
      <c r="BJ881" s="6">
        <f t="shared" si="226"/>
        <v>1</v>
      </c>
      <c r="BK881" s="6">
        <f t="shared" si="227"/>
        <v>0</v>
      </c>
      <c r="BL881" s="6">
        <f t="shared" si="228"/>
        <v>0</v>
      </c>
      <c r="BM881" s="6">
        <f t="shared" si="229"/>
        <v>1</v>
      </c>
      <c r="BN881" s="6">
        <f t="shared" si="230"/>
        <v>3</v>
      </c>
      <c r="BO881" s="6">
        <f t="shared" si="231"/>
        <v>1</v>
      </c>
      <c r="BP881" s="6">
        <f t="shared" si="232"/>
        <v>1</v>
      </c>
      <c r="BQ881" s="6">
        <f t="shared" si="236"/>
        <v>1</v>
      </c>
      <c r="BR881" s="6">
        <f t="shared" si="237"/>
        <v>3</v>
      </c>
      <c r="BS881" s="6">
        <f t="shared" si="238"/>
        <v>1</v>
      </c>
      <c r="BT881" s="6">
        <f t="shared" si="239"/>
        <v>1</v>
      </c>
    </row>
    <row r="882" spans="1:72" hidden="1" x14ac:dyDescent="0.2">
      <c r="A882" s="46">
        <v>2119</v>
      </c>
      <c r="B882" s="46">
        <f t="shared" si="233"/>
        <v>7</v>
      </c>
      <c r="C882" s="46">
        <f t="shared" si="234"/>
        <v>24</v>
      </c>
      <c r="D882" s="46">
        <f t="shared" si="235"/>
        <v>11</v>
      </c>
      <c r="E882" s="85">
        <v>20783</v>
      </c>
      <c r="F882" s="7" t="s">
        <v>109</v>
      </c>
      <c r="G882" s="50" t="s">
        <v>310</v>
      </c>
      <c r="H882" s="50" t="s">
        <v>307</v>
      </c>
      <c r="I882" s="50">
        <v>1</v>
      </c>
      <c r="J882" s="50">
        <v>1</v>
      </c>
      <c r="L882" s="171">
        <v>4699</v>
      </c>
      <c r="M882" s="57" t="s">
        <v>1181</v>
      </c>
      <c r="O882" s="7">
        <v>19</v>
      </c>
      <c r="P882" s="7">
        <v>8</v>
      </c>
      <c r="Q882" s="7">
        <v>5</v>
      </c>
      <c r="R882" s="7">
        <v>6</v>
      </c>
      <c r="S882" s="7">
        <v>25</v>
      </c>
      <c r="T882" s="7">
        <v>24</v>
      </c>
      <c r="U882" s="7">
        <v>21</v>
      </c>
      <c r="BG882" s="6">
        <f t="shared" si="223"/>
        <v>0</v>
      </c>
      <c r="BH882" s="6">
        <f t="shared" si="224"/>
        <v>0</v>
      </c>
      <c r="BI882" s="6">
        <f t="shared" si="225"/>
        <v>1</v>
      </c>
      <c r="BJ882" s="6">
        <f t="shared" si="226"/>
        <v>2</v>
      </c>
      <c r="BK882" s="6">
        <f t="shared" si="227"/>
        <v>0</v>
      </c>
      <c r="BL882" s="6">
        <f t="shared" si="228"/>
        <v>0</v>
      </c>
      <c r="BM882" s="6">
        <f t="shared" si="229"/>
        <v>1</v>
      </c>
      <c r="BN882" s="6">
        <f t="shared" si="230"/>
        <v>4</v>
      </c>
      <c r="BO882" s="6">
        <f t="shared" si="231"/>
        <v>1</v>
      </c>
      <c r="BP882" s="6">
        <f t="shared" si="232"/>
        <v>2</v>
      </c>
      <c r="BQ882" s="6">
        <f t="shared" si="236"/>
        <v>1</v>
      </c>
      <c r="BR882" s="6">
        <f t="shared" si="237"/>
        <v>4</v>
      </c>
      <c r="BS882" s="6">
        <f t="shared" si="238"/>
        <v>1</v>
      </c>
      <c r="BT882" s="6">
        <f t="shared" si="239"/>
        <v>2</v>
      </c>
    </row>
    <row r="883" spans="1:72" hidden="1" x14ac:dyDescent="0.2">
      <c r="A883" s="46">
        <v>2120</v>
      </c>
      <c r="B883" s="46">
        <f t="shared" si="233"/>
        <v>7</v>
      </c>
      <c r="C883" s="46">
        <f t="shared" si="234"/>
        <v>1</v>
      </c>
      <c r="D883" s="46">
        <f t="shared" si="235"/>
        <v>12</v>
      </c>
      <c r="E883" s="85">
        <v>20790</v>
      </c>
      <c r="F883" s="7" t="s">
        <v>3369</v>
      </c>
      <c r="G883" s="50" t="s">
        <v>103</v>
      </c>
      <c r="H883" s="50" t="s">
        <v>306</v>
      </c>
      <c r="I883" s="50">
        <v>1</v>
      </c>
      <c r="J883" s="50">
        <v>0</v>
      </c>
      <c r="L883" s="171">
        <v>8153</v>
      </c>
      <c r="M883" s="57" t="s">
        <v>1181</v>
      </c>
      <c r="O883" s="7">
        <v>20</v>
      </c>
      <c r="P883" s="7">
        <v>9</v>
      </c>
      <c r="Q883" s="7">
        <v>5</v>
      </c>
      <c r="R883" s="7">
        <v>6</v>
      </c>
      <c r="S883" s="7">
        <v>26</v>
      </c>
      <c r="T883" s="7">
        <v>24</v>
      </c>
      <c r="U883" s="7">
        <v>23</v>
      </c>
      <c r="BG883" s="6">
        <f t="shared" si="223"/>
        <v>1</v>
      </c>
      <c r="BH883" s="6">
        <f t="shared" si="224"/>
        <v>1</v>
      </c>
      <c r="BI883" s="6">
        <f t="shared" si="225"/>
        <v>0</v>
      </c>
      <c r="BJ883" s="6">
        <f t="shared" si="226"/>
        <v>0</v>
      </c>
      <c r="BK883" s="6">
        <f t="shared" si="227"/>
        <v>0</v>
      </c>
      <c r="BL883" s="6">
        <f t="shared" si="228"/>
        <v>0</v>
      </c>
      <c r="BM883" s="6">
        <f t="shared" si="229"/>
        <v>1</v>
      </c>
      <c r="BN883" s="6">
        <f t="shared" si="230"/>
        <v>5</v>
      </c>
      <c r="BO883" s="6">
        <f t="shared" si="231"/>
        <v>0</v>
      </c>
      <c r="BP883" s="6">
        <f t="shared" si="232"/>
        <v>0</v>
      </c>
      <c r="BQ883" s="6">
        <f t="shared" si="236"/>
        <v>1</v>
      </c>
      <c r="BR883" s="6">
        <f t="shared" si="237"/>
        <v>5</v>
      </c>
      <c r="BS883" s="6">
        <f t="shared" si="238"/>
        <v>0</v>
      </c>
      <c r="BT883" s="6">
        <f t="shared" si="239"/>
        <v>0</v>
      </c>
    </row>
    <row r="884" spans="1:72" hidden="1" x14ac:dyDescent="0.2">
      <c r="A884" s="46">
        <v>2121</v>
      </c>
      <c r="B884" s="46">
        <f t="shared" si="233"/>
        <v>7</v>
      </c>
      <c r="C884" s="46">
        <f t="shared" si="234"/>
        <v>15</v>
      </c>
      <c r="D884" s="46">
        <f t="shared" si="235"/>
        <v>12</v>
      </c>
      <c r="E884" s="85">
        <v>20804</v>
      </c>
      <c r="F884" s="7" t="s">
        <v>691</v>
      </c>
      <c r="G884" s="50" t="s">
        <v>103</v>
      </c>
      <c r="H884" s="50" t="s">
        <v>306</v>
      </c>
      <c r="I884" s="50">
        <v>3</v>
      </c>
      <c r="J884" s="50">
        <v>1</v>
      </c>
      <c r="L884" s="171">
        <v>8161</v>
      </c>
      <c r="M884" s="57" t="s">
        <v>2466</v>
      </c>
      <c r="O884" s="7">
        <v>21</v>
      </c>
      <c r="P884" s="7">
        <v>10</v>
      </c>
      <c r="Q884" s="7">
        <v>5</v>
      </c>
      <c r="R884" s="7">
        <v>6</v>
      </c>
      <c r="S884" s="7">
        <v>29</v>
      </c>
      <c r="T884" s="7">
        <v>25</v>
      </c>
      <c r="U884" s="7">
        <v>25</v>
      </c>
      <c r="BG884" s="6">
        <f t="shared" si="223"/>
        <v>1</v>
      </c>
      <c r="BH884" s="6">
        <f t="shared" si="224"/>
        <v>2</v>
      </c>
      <c r="BI884" s="6">
        <f t="shared" si="225"/>
        <v>0</v>
      </c>
      <c r="BJ884" s="6">
        <f t="shared" si="226"/>
        <v>0</v>
      </c>
      <c r="BK884" s="6">
        <f t="shared" si="227"/>
        <v>0</v>
      </c>
      <c r="BL884" s="6">
        <f t="shared" si="228"/>
        <v>0</v>
      </c>
      <c r="BM884" s="6">
        <f t="shared" si="229"/>
        <v>1</v>
      </c>
      <c r="BN884" s="6">
        <f t="shared" si="230"/>
        <v>6</v>
      </c>
      <c r="BO884" s="6">
        <f t="shared" si="231"/>
        <v>0</v>
      </c>
      <c r="BP884" s="6">
        <f t="shared" si="232"/>
        <v>0</v>
      </c>
      <c r="BQ884" s="6">
        <f t="shared" si="236"/>
        <v>1</v>
      </c>
      <c r="BR884" s="6">
        <f t="shared" si="237"/>
        <v>6</v>
      </c>
      <c r="BS884" s="6">
        <f t="shared" si="238"/>
        <v>1</v>
      </c>
      <c r="BT884" s="6">
        <f t="shared" si="239"/>
        <v>1</v>
      </c>
    </row>
    <row r="885" spans="1:72" hidden="1" x14ac:dyDescent="0.2">
      <c r="A885" s="46">
        <v>2122</v>
      </c>
      <c r="B885" s="46">
        <f t="shared" si="233"/>
        <v>7</v>
      </c>
      <c r="C885" s="46">
        <f t="shared" si="234"/>
        <v>22</v>
      </c>
      <c r="D885" s="46">
        <f t="shared" si="235"/>
        <v>12</v>
      </c>
      <c r="E885" s="85">
        <v>20811</v>
      </c>
      <c r="F885" s="7" t="s">
        <v>1412</v>
      </c>
      <c r="G885" s="50" t="s">
        <v>310</v>
      </c>
      <c r="H885" s="50" t="s">
        <v>307</v>
      </c>
      <c r="I885" s="50">
        <v>3</v>
      </c>
      <c r="J885" s="50">
        <v>3</v>
      </c>
      <c r="L885" s="171">
        <v>3045</v>
      </c>
      <c r="M885" s="57" t="s">
        <v>1863</v>
      </c>
      <c r="O885" s="7">
        <v>22</v>
      </c>
      <c r="P885" s="7">
        <v>10</v>
      </c>
      <c r="Q885" s="7">
        <v>6</v>
      </c>
      <c r="R885" s="7">
        <v>6</v>
      </c>
      <c r="S885" s="7">
        <v>32</v>
      </c>
      <c r="T885" s="7">
        <v>28</v>
      </c>
      <c r="U885" s="7">
        <v>26</v>
      </c>
      <c r="BG885" s="6">
        <f t="shared" si="223"/>
        <v>0</v>
      </c>
      <c r="BH885" s="6">
        <f t="shared" si="224"/>
        <v>0</v>
      </c>
      <c r="BI885" s="6">
        <f t="shared" si="225"/>
        <v>1</v>
      </c>
      <c r="BJ885" s="6">
        <f t="shared" si="226"/>
        <v>1</v>
      </c>
      <c r="BK885" s="6">
        <f t="shared" si="227"/>
        <v>0</v>
      </c>
      <c r="BL885" s="6">
        <f t="shared" si="228"/>
        <v>0</v>
      </c>
      <c r="BM885" s="6">
        <f t="shared" si="229"/>
        <v>1</v>
      </c>
      <c r="BN885" s="6">
        <f t="shared" si="230"/>
        <v>7</v>
      </c>
      <c r="BO885" s="6">
        <f t="shared" si="231"/>
        <v>1</v>
      </c>
      <c r="BP885" s="6">
        <f t="shared" si="232"/>
        <v>1</v>
      </c>
      <c r="BQ885" s="6">
        <f t="shared" si="236"/>
        <v>1</v>
      </c>
      <c r="BR885" s="6">
        <f t="shared" si="237"/>
        <v>7</v>
      </c>
      <c r="BS885" s="6">
        <f t="shared" si="238"/>
        <v>1</v>
      </c>
      <c r="BT885" s="6">
        <f t="shared" si="239"/>
        <v>2</v>
      </c>
    </row>
    <row r="886" spans="1:72" hidden="1" x14ac:dyDescent="0.2">
      <c r="A886" s="46">
        <v>2123</v>
      </c>
      <c r="B886" s="46">
        <f t="shared" si="233"/>
        <v>3</v>
      </c>
      <c r="C886" s="46">
        <f t="shared" si="234"/>
        <v>25</v>
      </c>
      <c r="D886" s="46">
        <f t="shared" si="235"/>
        <v>12</v>
      </c>
      <c r="E886" s="85">
        <v>20814</v>
      </c>
      <c r="F886" s="7" t="s">
        <v>1113</v>
      </c>
      <c r="G886" s="50" t="s">
        <v>103</v>
      </c>
      <c r="H886" s="50" t="s">
        <v>307</v>
      </c>
      <c r="I886" s="50">
        <v>3</v>
      </c>
      <c r="J886" s="50">
        <v>3</v>
      </c>
      <c r="L886" s="171">
        <v>8663</v>
      </c>
      <c r="M886" s="57" t="s">
        <v>1864</v>
      </c>
      <c r="O886" s="7">
        <v>23</v>
      </c>
      <c r="P886" s="7">
        <v>10</v>
      </c>
      <c r="Q886" s="7">
        <v>7</v>
      </c>
      <c r="R886" s="7">
        <v>6</v>
      </c>
      <c r="S886" s="7">
        <v>35</v>
      </c>
      <c r="T886" s="7">
        <v>31</v>
      </c>
      <c r="U886" s="7">
        <v>27</v>
      </c>
      <c r="BG886" s="6">
        <f t="shared" si="223"/>
        <v>0</v>
      </c>
      <c r="BH886" s="6">
        <f t="shared" si="224"/>
        <v>0</v>
      </c>
      <c r="BI886" s="6">
        <f t="shared" si="225"/>
        <v>1</v>
      </c>
      <c r="BJ886" s="6">
        <f t="shared" si="226"/>
        <v>2</v>
      </c>
      <c r="BK886" s="6">
        <f t="shared" si="227"/>
        <v>0</v>
      </c>
      <c r="BL886" s="6">
        <f t="shared" si="228"/>
        <v>0</v>
      </c>
      <c r="BM886" s="6">
        <f t="shared" si="229"/>
        <v>1</v>
      </c>
      <c r="BN886" s="6">
        <f t="shared" si="230"/>
        <v>8</v>
      </c>
      <c r="BO886" s="6">
        <f t="shared" si="231"/>
        <v>1</v>
      </c>
      <c r="BP886" s="6">
        <f t="shared" si="232"/>
        <v>2</v>
      </c>
      <c r="BQ886" s="6">
        <f t="shared" si="236"/>
        <v>1</v>
      </c>
      <c r="BR886" s="6">
        <f t="shared" si="237"/>
        <v>8</v>
      </c>
      <c r="BS886" s="6">
        <f t="shared" si="238"/>
        <v>1</v>
      </c>
      <c r="BT886" s="6">
        <f t="shared" si="239"/>
        <v>3</v>
      </c>
    </row>
    <row r="887" spans="1:72" hidden="1" x14ac:dyDescent="0.2">
      <c r="A887" s="46">
        <v>2124</v>
      </c>
      <c r="B887" s="46">
        <f t="shared" si="233"/>
        <v>4</v>
      </c>
      <c r="C887" s="46">
        <f t="shared" si="234"/>
        <v>26</v>
      </c>
      <c r="D887" s="46">
        <f t="shared" si="235"/>
        <v>12</v>
      </c>
      <c r="E887" s="85">
        <v>20815</v>
      </c>
      <c r="F887" s="7" t="s">
        <v>689</v>
      </c>
      <c r="G887" s="50" t="s">
        <v>310</v>
      </c>
      <c r="H887" s="50" t="s">
        <v>308</v>
      </c>
      <c r="I887" s="50">
        <v>0</v>
      </c>
      <c r="J887" s="50">
        <v>2</v>
      </c>
      <c r="L887" s="171">
        <v>6954</v>
      </c>
      <c r="O887" s="7">
        <v>24</v>
      </c>
      <c r="P887" s="7">
        <v>10</v>
      </c>
      <c r="Q887" s="7">
        <v>7</v>
      </c>
      <c r="R887" s="7">
        <v>7</v>
      </c>
      <c r="S887" s="7">
        <v>35</v>
      </c>
      <c r="T887" s="7">
        <v>33</v>
      </c>
      <c r="U887" s="7">
        <v>27</v>
      </c>
      <c r="BG887" s="6">
        <f t="shared" si="223"/>
        <v>0</v>
      </c>
      <c r="BH887" s="6">
        <f t="shared" si="224"/>
        <v>0</v>
      </c>
      <c r="BI887" s="6">
        <f t="shared" si="225"/>
        <v>0</v>
      </c>
      <c r="BJ887" s="6">
        <f t="shared" si="226"/>
        <v>0</v>
      </c>
      <c r="BK887" s="6">
        <f t="shared" si="227"/>
        <v>1</v>
      </c>
      <c r="BL887" s="6">
        <f t="shared" si="228"/>
        <v>1</v>
      </c>
      <c r="BM887" s="6">
        <f t="shared" si="229"/>
        <v>0</v>
      </c>
      <c r="BN887" s="6">
        <f t="shared" si="230"/>
        <v>0</v>
      </c>
      <c r="BO887" s="6">
        <f t="shared" si="231"/>
        <v>1</v>
      </c>
      <c r="BP887" s="6">
        <f t="shared" si="232"/>
        <v>3</v>
      </c>
      <c r="BQ887" s="6">
        <f t="shared" si="236"/>
        <v>0</v>
      </c>
      <c r="BR887" s="6">
        <f t="shared" si="237"/>
        <v>0</v>
      </c>
      <c r="BS887" s="6">
        <f t="shared" si="238"/>
        <v>1</v>
      </c>
      <c r="BT887" s="6">
        <f t="shared" si="239"/>
        <v>4</v>
      </c>
    </row>
    <row r="888" spans="1:72" hidden="1" x14ac:dyDescent="0.2">
      <c r="A888" s="46">
        <v>2125</v>
      </c>
      <c r="B888" s="46">
        <f t="shared" si="233"/>
        <v>7</v>
      </c>
      <c r="C888" s="46">
        <f t="shared" si="234"/>
        <v>29</v>
      </c>
      <c r="D888" s="46">
        <f t="shared" si="235"/>
        <v>12</v>
      </c>
      <c r="E888" s="85">
        <v>20818</v>
      </c>
      <c r="F888" s="7" t="s">
        <v>259</v>
      </c>
      <c r="G888" s="50" t="s">
        <v>103</v>
      </c>
      <c r="H888" s="50" t="s">
        <v>308</v>
      </c>
      <c r="I888" s="50">
        <v>1</v>
      </c>
      <c r="J888" s="50">
        <v>2</v>
      </c>
      <c r="L888" s="171">
        <v>8102</v>
      </c>
      <c r="M888" s="57" t="s">
        <v>1626</v>
      </c>
      <c r="O888" s="7">
        <v>25</v>
      </c>
      <c r="P888" s="7">
        <v>10</v>
      </c>
      <c r="Q888" s="7">
        <v>7</v>
      </c>
      <c r="R888" s="7">
        <v>8</v>
      </c>
      <c r="S888" s="7">
        <v>36</v>
      </c>
      <c r="T888" s="7">
        <v>35</v>
      </c>
      <c r="U888" s="7">
        <v>27</v>
      </c>
      <c r="BG888" s="6">
        <f t="shared" si="223"/>
        <v>0</v>
      </c>
      <c r="BH888" s="6">
        <f t="shared" si="224"/>
        <v>0</v>
      </c>
      <c r="BI888" s="6">
        <f t="shared" si="225"/>
        <v>0</v>
      </c>
      <c r="BJ888" s="6">
        <f t="shared" si="226"/>
        <v>0</v>
      </c>
      <c r="BK888" s="6">
        <f t="shared" si="227"/>
        <v>1</v>
      </c>
      <c r="BL888" s="6">
        <f t="shared" si="228"/>
        <v>2</v>
      </c>
      <c r="BM888" s="6">
        <f t="shared" si="229"/>
        <v>0</v>
      </c>
      <c r="BN888" s="6">
        <f t="shared" si="230"/>
        <v>0</v>
      </c>
      <c r="BO888" s="6">
        <f t="shared" si="231"/>
        <v>1</v>
      </c>
      <c r="BP888" s="6">
        <f t="shared" si="232"/>
        <v>4</v>
      </c>
      <c r="BQ888" s="6">
        <f t="shared" si="236"/>
        <v>1</v>
      </c>
      <c r="BR888" s="6">
        <f t="shared" si="237"/>
        <v>1</v>
      </c>
      <c r="BS888" s="6">
        <f t="shared" si="238"/>
        <v>1</v>
      </c>
      <c r="BT888" s="6">
        <f t="shared" si="239"/>
        <v>5</v>
      </c>
    </row>
    <row r="889" spans="1:72" hidden="1" x14ac:dyDescent="0.2">
      <c r="A889" s="46">
        <v>2126</v>
      </c>
      <c r="B889" s="46">
        <f t="shared" si="233"/>
        <v>3</v>
      </c>
      <c r="C889" s="46">
        <f t="shared" si="234"/>
        <v>1</v>
      </c>
      <c r="D889" s="46">
        <f t="shared" si="235"/>
        <v>1</v>
      </c>
      <c r="E889" s="85">
        <v>20821</v>
      </c>
      <c r="F889" s="7" t="s">
        <v>2070</v>
      </c>
      <c r="G889" s="50" t="s">
        <v>310</v>
      </c>
      <c r="H889" s="50" t="s">
        <v>308</v>
      </c>
      <c r="I889" s="50">
        <v>0</v>
      </c>
      <c r="J889" s="50">
        <v>2</v>
      </c>
      <c r="L889" s="171">
        <v>7838</v>
      </c>
      <c r="O889" s="7">
        <v>26</v>
      </c>
      <c r="P889" s="7">
        <v>10</v>
      </c>
      <c r="Q889" s="7">
        <v>7</v>
      </c>
      <c r="R889" s="7">
        <v>9</v>
      </c>
      <c r="S889" s="7">
        <v>36</v>
      </c>
      <c r="T889" s="7">
        <v>37</v>
      </c>
      <c r="U889" s="7">
        <v>27</v>
      </c>
      <c r="BG889" s="6">
        <f t="shared" si="223"/>
        <v>0</v>
      </c>
      <c r="BH889" s="6">
        <f t="shared" si="224"/>
        <v>0</v>
      </c>
      <c r="BI889" s="6">
        <f t="shared" si="225"/>
        <v>0</v>
      </c>
      <c r="BJ889" s="6">
        <f t="shared" si="226"/>
        <v>0</v>
      </c>
      <c r="BK889" s="6">
        <f t="shared" si="227"/>
        <v>1</v>
      </c>
      <c r="BL889" s="6">
        <f t="shared" si="228"/>
        <v>3</v>
      </c>
      <c r="BM889" s="6">
        <f t="shared" si="229"/>
        <v>0</v>
      </c>
      <c r="BN889" s="6">
        <f t="shared" si="230"/>
        <v>0</v>
      </c>
      <c r="BO889" s="6">
        <f t="shared" si="231"/>
        <v>1</v>
      </c>
      <c r="BP889" s="6">
        <f t="shared" si="232"/>
        <v>5</v>
      </c>
      <c r="BQ889" s="6">
        <f t="shared" si="236"/>
        <v>0</v>
      </c>
      <c r="BR889" s="6">
        <f t="shared" si="237"/>
        <v>0</v>
      </c>
      <c r="BS889" s="6">
        <f t="shared" si="238"/>
        <v>1</v>
      </c>
      <c r="BT889" s="6">
        <f t="shared" si="239"/>
        <v>6</v>
      </c>
    </row>
    <row r="890" spans="1:72" hidden="1" x14ac:dyDescent="0.2">
      <c r="A890" s="46">
        <v>2127</v>
      </c>
      <c r="B890" s="46">
        <f t="shared" si="233"/>
        <v>7</v>
      </c>
      <c r="C890" s="46">
        <f t="shared" si="234"/>
        <v>5</v>
      </c>
      <c r="D890" s="46">
        <f t="shared" si="235"/>
        <v>1</v>
      </c>
      <c r="E890" s="85">
        <v>20825</v>
      </c>
      <c r="F890" s="7" t="s">
        <v>1699</v>
      </c>
      <c r="G890" s="50" t="s">
        <v>103</v>
      </c>
      <c r="H890" s="50" t="s">
        <v>306</v>
      </c>
      <c r="I890" s="50">
        <v>3</v>
      </c>
      <c r="J890" s="50">
        <v>1</v>
      </c>
      <c r="L890" s="171">
        <v>10492</v>
      </c>
      <c r="M890" s="57" t="s">
        <v>1203</v>
      </c>
      <c r="O890" s="7">
        <v>27</v>
      </c>
      <c r="P890" s="7">
        <v>11</v>
      </c>
      <c r="Q890" s="7">
        <v>7</v>
      </c>
      <c r="R890" s="7">
        <v>9</v>
      </c>
      <c r="S890" s="7">
        <v>39</v>
      </c>
      <c r="T890" s="7">
        <v>38</v>
      </c>
      <c r="U890" s="7">
        <v>29</v>
      </c>
      <c r="BG890" s="6">
        <f t="shared" si="223"/>
        <v>1</v>
      </c>
      <c r="BH890" s="6">
        <f t="shared" si="224"/>
        <v>1</v>
      </c>
      <c r="BI890" s="6">
        <f t="shared" si="225"/>
        <v>0</v>
      </c>
      <c r="BJ890" s="6">
        <f t="shared" si="226"/>
        <v>0</v>
      </c>
      <c r="BK890" s="6">
        <f t="shared" si="227"/>
        <v>0</v>
      </c>
      <c r="BL890" s="6">
        <f t="shared" si="228"/>
        <v>0</v>
      </c>
      <c r="BM890" s="6">
        <f t="shared" si="229"/>
        <v>1</v>
      </c>
      <c r="BN890" s="6">
        <f t="shared" si="230"/>
        <v>1</v>
      </c>
      <c r="BO890" s="6">
        <f t="shared" si="231"/>
        <v>0</v>
      </c>
      <c r="BP890" s="6">
        <f t="shared" si="232"/>
        <v>0</v>
      </c>
      <c r="BQ890" s="6">
        <f t="shared" si="236"/>
        <v>1</v>
      </c>
      <c r="BR890" s="6">
        <f t="shared" si="237"/>
        <v>1</v>
      </c>
      <c r="BS890" s="6">
        <f t="shared" si="238"/>
        <v>1</v>
      </c>
      <c r="BT890" s="6">
        <f t="shared" si="239"/>
        <v>7</v>
      </c>
    </row>
    <row r="891" spans="1:72" hidden="1" x14ac:dyDescent="0.2">
      <c r="A891" s="46">
        <v>2128</v>
      </c>
      <c r="B891" s="46">
        <f t="shared" si="233"/>
        <v>7</v>
      </c>
      <c r="C891" s="46">
        <f t="shared" si="234"/>
        <v>12</v>
      </c>
      <c r="D891" s="46">
        <f t="shared" si="235"/>
        <v>1</v>
      </c>
      <c r="E891" s="85">
        <v>20832</v>
      </c>
      <c r="F891" s="7" t="s">
        <v>112</v>
      </c>
      <c r="G891" s="50" t="s">
        <v>103</v>
      </c>
      <c r="H891" s="50" t="s">
        <v>306</v>
      </c>
      <c r="I891" s="50">
        <v>2</v>
      </c>
      <c r="J891" s="50">
        <v>1</v>
      </c>
      <c r="L891" s="171">
        <v>9166</v>
      </c>
      <c r="M891" s="57" t="s">
        <v>1185</v>
      </c>
      <c r="O891" s="7">
        <v>28</v>
      </c>
      <c r="P891" s="7">
        <v>12</v>
      </c>
      <c r="Q891" s="7">
        <v>7</v>
      </c>
      <c r="R891" s="7">
        <v>9</v>
      </c>
      <c r="S891" s="7">
        <v>41</v>
      </c>
      <c r="T891" s="7">
        <v>39</v>
      </c>
      <c r="U891" s="7">
        <v>31</v>
      </c>
      <c r="BG891" s="6">
        <f t="shared" si="223"/>
        <v>1</v>
      </c>
      <c r="BH891" s="6">
        <f t="shared" si="224"/>
        <v>2</v>
      </c>
      <c r="BI891" s="6">
        <f t="shared" si="225"/>
        <v>0</v>
      </c>
      <c r="BJ891" s="6">
        <f t="shared" si="226"/>
        <v>0</v>
      </c>
      <c r="BK891" s="6">
        <f t="shared" si="227"/>
        <v>0</v>
      </c>
      <c r="BL891" s="6">
        <f t="shared" si="228"/>
        <v>0</v>
      </c>
      <c r="BM891" s="6">
        <f t="shared" si="229"/>
        <v>1</v>
      </c>
      <c r="BN891" s="6">
        <f t="shared" si="230"/>
        <v>2</v>
      </c>
      <c r="BO891" s="6">
        <f t="shared" si="231"/>
        <v>0</v>
      </c>
      <c r="BP891" s="6">
        <f t="shared" si="232"/>
        <v>0</v>
      </c>
      <c r="BQ891" s="6">
        <f t="shared" si="236"/>
        <v>1</v>
      </c>
      <c r="BR891" s="6">
        <f t="shared" si="237"/>
        <v>2</v>
      </c>
      <c r="BS891" s="6">
        <f t="shared" si="238"/>
        <v>1</v>
      </c>
      <c r="BT891" s="6">
        <f t="shared" si="239"/>
        <v>8</v>
      </c>
    </row>
    <row r="892" spans="1:72" hidden="1" x14ac:dyDescent="0.2">
      <c r="A892" s="46">
        <v>2129</v>
      </c>
      <c r="B892" s="46">
        <f t="shared" si="233"/>
        <v>7</v>
      </c>
      <c r="C892" s="46">
        <f t="shared" si="234"/>
        <v>19</v>
      </c>
      <c r="D892" s="46">
        <f t="shared" si="235"/>
        <v>1</v>
      </c>
      <c r="E892" s="85">
        <v>20839</v>
      </c>
      <c r="F892" s="7" t="s">
        <v>243</v>
      </c>
      <c r="G892" s="50" t="s">
        <v>310</v>
      </c>
      <c r="H892" s="50" t="s">
        <v>308</v>
      </c>
      <c r="I892" s="50">
        <v>1</v>
      </c>
      <c r="J892" s="50">
        <v>4</v>
      </c>
      <c r="L892" s="171">
        <v>6941</v>
      </c>
      <c r="M892" s="57" t="s">
        <v>2461</v>
      </c>
      <c r="O892" s="7">
        <v>29</v>
      </c>
      <c r="P892" s="7">
        <v>12</v>
      </c>
      <c r="Q892" s="7">
        <v>7</v>
      </c>
      <c r="R892" s="7">
        <v>10</v>
      </c>
      <c r="S892" s="7">
        <v>42</v>
      </c>
      <c r="T892" s="7">
        <v>43</v>
      </c>
      <c r="U892" s="7">
        <v>31</v>
      </c>
      <c r="BG892" s="6">
        <f t="shared" si="223"/>
        <v>0</v>
      </c>
      <c r="BH892" s="6">
        <f t="shared" si="224"/>
        <v>0</v>
      </c>
      <c r="BI892" s="6">
        <f t="shared" si="225"/>
        <v>0</v>
      </c>
      <c r="BJ892" s="6">
        <f t="shared" si="226"/>
        <v>0</v>
      </c>
      <c r="BK892" s="6">
        <f t="shared" si="227"/>
        <v>1</v>
      </c>
      <c r="BL892" s="6">
        <f t="shared" si="228"/>
        <v>1</v>
      </c>
      <c r="BM892" s="6">
        <f t="shared" si="229"/>
        <v>0</v>
      </c>
      <c r="BN892" s="6">
        <f t="shared" si="230"/>
        <v>0</v>
      </c>
      <c r="BO892" s="6">
        <f t="shared" si="231"/>
        <v>1</v>
      </c>
      <c r="BP892" s="6">
        <f t="shared" si="232"/>
        <v>1</v>
      </c>
      <c r="BQ892" s="6">
        <f t="shared" si="236"/>
        <v>1</v>
      </c>
      <c r="BR892" s="6">
        <f t="shared" si="237"/>
        <v>3</v>
      </c>
      <c r="BS892" s="6">
        <f t="shared" si="238"/>
        <v>1</v>
      </c>
      <c r="BT892" s="6">
        <f t="shared" si="239"/>
        <v>9</v>
      </c>
    </row>
    <row r="893" spans="1:72" hidden="1" x14ac:dyDescent="0.2">
      <c r="A893" s="46">
        <v>2130</v>
      </c>
      <c r="B893" s="46">
        <f t="shared" si="233"/>
        <v>7</v>
      </c>
      <c r="C893" s="46">
        <f t="shared" si="234"/>
        <v>26</v>
      </c>
      <c r="D893" s="46">
        <f t="shared" si="235"/>
        <v>1</v>
      </c>
      <c r="E893" s="85">
        <v>20846</v>
      </c>
      <c r="F893" s="7" t="s">
        <v>1701</v>
      </c>
      <c r="G893" s="50" t="s">
        <v>310</v>
      </c>
      <c r="H893" s="50" t="s">
        <v>306</v>
      </c>
      <c r="I893" s="50">
        <v>2</v>
      </c>
      <c r="J893" s="50">
        <v>0</v>
      </c>
      <c r="L893" s="171">
        <v>13281</v>
      </c>
      <c r="M893" s="57" t="s">
        <v>495</v>
      </c>
      <c r="O893" s="7">
        <v>30</v>
      </c>
      <c r="P893" s="7">
        <v>13</v>
      </c>
      <c r="Q893" s="7">
        <v>7</v>
      </c>
      <c r="R893" s="7">
        <v>10</v>
      </c>
      <c r="S893" s="7">
        <v>44</v>
      </c>
      <c r="T893" s="7">
        <v>43</v>
      </c>
      <c r="U893" s="7">
        <v>33</v>
      </c>
      <c r="BG893" s="6">
        <f t="shared" si="223"/>
        <v>1</v>
      </c>
      <c r="BH893" s="6">
        <f t="shared" si="224"/>
        <v>1</v>
      </c>
      <c r="BI893" s="6">
        <f t="shared" si="225"/>
        <v>0</v>
      </c>
      <c r="BJ893" s="6">
        <f t="shared" si="226"/>
        <v>0</v>
      </c>
      <c r="BK893" s="6">
        <f t="shared" si="227"/>
        <v>0</v>
      </c>
      <c r="BL893" s="6">
        <f t="shared" si="228"/>
        <v>0</v>
      </c>
      <c r="BM893" s="6">
        <f t="shared" si="229"/>
        <v>1</v>
      </c>
      <c r="BN893" s="6">
        <f t="shared" si="230"/>
        <v>1</v>
      </c>
      <c r="BO893" s="6">
        <f t="shared" si="231"/>
        <v>0</v>
      </c>
      <c r="BP893" s="6">
        <f t="shared" si="232"/>
        <v>0</v>
      </c>
      <c r="BQ893" s="6">
        <f t="shared" si="236"/>
        <v>1</v>
      </c>
      <c r="BR893" s="6">
        <f t="shared" si="237"/>
        <v>4</v>
      </c>
      <c r="BS893" s="6">
        <f t="shared" si="238"/>
        <v>0</v>
      </c>
      <c r="BT893" s="6">
        <f t="shared" si="239"/>
        <v>0</v>
      </c>
    </row>
    <row r="894" spans="1:72" hidden="1" x14ac:dyDescent="0.2">
      <c r="A894" s="46">
        <v>2131</v>
      </c>
      <c r="B894" s="46">
        <f t="shared" si="233"/>
        <v>7</v>
      </c>
      <c r="C894" s="46">
        <f t="shared" si="234"/>
        <v>2</v>
      </c>
      <c r="D894" s="46">
        <f t="shared" si="235"/>
        <v>2</v>
      </c>
      <c r="E894" s="85">
        <v>20853</v>
      </c>
      <c r="F894" s="7" t="s">
        <v>2727</v>
      </c>
      <c r="G894" s="50" t="s">
        <v>103</v>
      </c>
      <c r="H894" s="50" t="s">
        <v>306</v>
      </c>
      <c r="I894" s="50">
        <v>9</v>
      </c>
      <c r="J894" s="50">
        <v>1</v>
      </c>
      <c r="L894" s="171">
        <v>8801</v>
      </c>
      <c r="M894" s="57" t="s">
        <v>2409</v>
      </c>
      <c r="O894" s="7">
        <v>31</v>
      </c>
      <c r="P894" s="7">
        <v>14</v>
      </c>
      <c r="Q894" s="7">
        <v>7</v>
      </c>
      <c r="R894" s="7">
        <v>10</v>
      </c>
      <c r="S894" s="7">
        <v>53</v>
      </c>
      <c r="T894" s="7">
        <v>44</v>
      </c>
      <c r="U894" s="7">
        <v>35</v>
      </c>
      <c r="BG894" s="6">
        <f t="shared" si="223"/>
        <v>1</v>
      </c>
      <c r="BH894" s="6">
        <f t="shared" si="224"/>
        <v>2</v>
      </c>
      <c r="BI894" s="6">
        <f t="shared" si="225"/>
        <v>0</v>
      </c>
      <c r="BJ894" s="6">
        <f t="shared" si="226"/>
        <v>0</v>
      </c>
      <c r="BK894" s="6">
        <f t="shared" si="227"/>
        <v>0</v>
      </c>
      <c r="BL894" s="6">
        <f t="shared" si="228"/>
        <v>0</v>
      </c>
      <c r="BM894" s="6">
        <f t="shared" si="229"/>
        <v>1</v>
      </c>
      <c r="BN894" s="6">
        <f t="shared" si="230"/>
        <v>2</v>
      </c>
      <c r="BO894" s="6">
        <f t="shared" si="231"/>
        <v>0</v>
      </c>
      <c r="BP894" s="6">
        <f t="shared" si="232"/>
        <v>0</v>
      </c>
      <c r="BQ894" s="6">
        <f t="shared" si="236"/>
        <v>1</v>
      </c>
      <c r="BR894" s="6">
        <f t="shared" si="237"/>
        <v>5</v>
      </c>
      <c r="BS894" s="6">
        <f t="shared" si="238"/>
        <v>1</v>
      </c>
      <c r="BT894" s="6">
        <f t="shared" si="239"/>
        <v>1</v>
      </c>
    </row>
    <row r="895" spans="1:72" hidden="1" x14ac:dyDescent="0.2">
      <c r="A895" s="46">
        <v>2132</v>
      </c>
      <c r="B895" s="46">
        <f t="shared" si="233"/>
        <v>7</v>
      </c>
      <c r="C895" s="46">
        <f t="shared" si="234"/>
        <v>9</v>
      </c>
      <c r="D895" s="46">
        <f t="shared" si="235"/>
        <v>2</v>
      </c>
      <c r="E895" s="85">
        <v>20860</v>
      </c>
      <c r="F895" s="7" t="s">
        <v>235</v>
      </c>
      <c r="G895" s="50" t="s">
        <v>310</v>
      </c>
      <c r="H895" s="50" t="s">
        <v>306</v>
      </c>
      <c r="I895" s="50">
        <v>4</v>
      </c>
      <c r="J895" s="50">
        <v>3</v>
      </c>
      <c r="L895" s="171">
        <v>16160</v>
      </c>
      <c r="M895" s="57" t="s">
        <v>2410</v>
      </c>
      <c r="O895" s="7">
        <v>32</v>
      </c>
      <c r="P895" s="7">
        <v>15</v>
      </c>
      <c r="Q895" s="7">
        <v>7</v>
      </c>
      <c r="R895" s="7">
        <v>10</v>
      </c>
      <c r="S895" s="7">
        <v>57</v>
      </c>
      <c r="T895" s="7">
        <v>47</v>
      </c>
      <c r="U895" s="7">
        <v>37</v>
      </c>
      <c r="BG895" s="6">
        <f t="shared" si="223"/>
        <v>1</v>
      </c>
      <c r="BH895" s="6">
        <f t="shared" si="224"/>
        <v>3</v>
      </c>
      <c r="BI895" s="6">
        <f t="shared" si="225"/>
        <v>0</v>
      </c>
      <c r="BJ895" s="6">
        <f t="shared" si="226"/>
        <v>0</v>
      </c>
      <c r="BK895" s="6">
        <f t="shared" si="227"/>
        <v>0</v>
      </c>
      <c r="BL895" s="6">
        <f t="shared" si="228"/>
        <v>0</v>
      </c>
      <c r="BM895" s="6">
        <f t="shared" si="229"/>
        <v>1</v>
      </c>
      <c r="BN895" s="6">
        <f t="shared" si="230"/>
        <v>3</v>
      </c>
      <c r="BO895" s="6">
        <f t="shared" si="231"/>
        <v>0</v>
      </c>
      <c r="BP895" s="6">
        <f t="shared" si="232"/>
        <v>0</v>
      </c>
      <c r="BQ895" s="6">
        <f t="shared" si="236"/>
        <v>1</v>
      </c>
      <c r="BR895" s="6">
        <f t="shared" si="237"/>
        <v>6</v>
      </c>
      <c r="BS895" s="6">
        <f t="shared" si="238"/>
        <v>1</v>
      </c>
      <c r="BT895" s="6">
        <f t="shared" si="239"/>
        <v>2</v>
      </c>
    </row>
    <row r="896" spans="1:72" hidden="1" x14ac:dyDescent="0.2">
      <c r="A896" s="46">
        <v>2133</v>
      </c>
      <c r="B896" s="46">
        <f t="shared" si="233"/>
        <v>7</v>
      </c>
      <c r="C896" s="46">
        <f t="shared" si="234"/>
        <v>16</v>
      </c>
      <c r="D896" s="46">
        <f t="shared" si="235"/>
        <v>2</v>
      </c>
      <c r="E896" s="85">
        <v>20867</v>
      </c>
      <c r="F896" s="7" t="s">
        <v>2853</v>
      </c>
      <c r="G896" s="50" t="s">
        <v>310</v>
      </c>
      <c r="H896" s="50" t="s">
        <v>307</v>
      </c>
      <c r="I896" s="50">
        <v>1</v>
      </c>
      <c r="J896" s="50">
        <v>1</v>
      </c>
      <c r="L896" s="171">
        <v>15697</v>
      </c>
      <c r="M896" s="57" t="s">
        <v>2461</v>
      </c>
      <c r="O896" s="7">
        <v>33</v>
      </c>
      <c r="P896" s="7">
        <v>15</v>
      </c>
      <c r="Q896" s="7">
        <v>8</v>
      </c>
      <c r="R896" s="7">
        <v>10</v>
      </c>
      <c r="S896" s="7">
        <v>58</v>
      </c>
      <c r="T896" s="7">
        <v>48</v>
      </c>
      <c r="U896" s="7">
        <v>38</v>
      </c>
      <c r="BG896" s="6">
        <f t="shared" si="223"/>
        <v>0</v>
      </c>
      <c r="BH896" s="6">
        <f t="shared" si="224"/>
        <v>0</v>
      </c>
      <c r="BI896" s="6">
        <f t="shared" si="225"/>
        <v>1</v>
      </c>
      <c r="BJ896" s="6">
        <f t="shared" si="226"/>
        <v>1</v>
      </c>
      <c r="BK896" s="6">
        <f t="shared" si="227"/>
        <v>0</v>
      </c>
      <c r="BL896" s="6">
        <f t="shared" si="228"/>
        <v>0</v>
      </c>
      <c r="BM896" s="6">
        <f t="shared" si="229"/>
        <v>1</v>
      </c>
      <c r="BN896" s="6">
        <f t="shared" si="230"/>
        <v>4</v>
      </c>
      <c r="BO896" s="6">
        <f t="shared" si="231"/>
        <v>1</v>
      </c>
      <c r="BP896" s="6">
        <f t="shared" si="232"/>
        <v>1</v>
      </c>
      <c r="BQ896" s="6">
        <f t="shared" si="236"/>
        <v>1</v>
      </c>
      <c r="BR896" s="6">
        <f t="shared" si="237"/>
        <v>7</v>
      </c>
      <c r="BS896" s="6">
        <f t="shared" si="238"/>
        <v>1</v>
      </c>
      <c r="BT896" s="6">
        <f t="shared" si="239"/>
        <v>3</v>
      </c>
    </row>
    <row r="897" spans="1:72" hidden="1" x14ac:dyDescent="0.2">
      <c r="A897" s="46">
        <v>2134</v>
      </c>
      <c r="B897" s="46">
        <f t="shared" si="233"/>
        <v>7</v>
      </c>
      <c r="C897" s="46">
        <f t="shared" si="234"/>
        <v>23</v>
      </c>
      <c r="D897" s="46">
        <f t="shared" si="235"/>
        <v>2</v>
      </c>
      <c r="E897" s="85">
        <v>20874</v>
      </c>
      <c r="F897" s="7" t="s">
        <v>1611</v>
      </c>
      <c r="G897" s="50" t="s">
        <v>103</v>
      </c>
      <c r="H897" s="50" t="s">
        <v>306</v>
      </c>
      <c r="I897" s="50">
        <v>1</v>
      </c>
      <c r="J897" s="50">
        <v>0</v>
      </c>
      <c r="L897" s="171">
        <v>8004</v>
      </c>
      <c r="M897" s="57" t="s">
        <v>1626</v>
      </c>
      <c r="O897" s="7">
        <v>34</v>
      </c>
      <c r="P897" s="7">
        <v>16</v>
      </c>
      <c r="Q897" s="7">
        <v>8</v>
      </c>
      <c r="R897" s="7">
        <v>10</v>
      </c>
      <c r="S897" s="7">
        <v>59</v>
      </c>
      <c r="T897" s="7">
        <v>48</v>
      </c>
      <c r="U897" s="7">
        <v>40</v>
      </c>
      <c r="BG897" s="6">
        <f t="shared" si="223"/>
        <v>1</v>
      </c>
      <c r="BH897" s="6">
        <f t="shared" si="224"/>
        <v>1</v>
      </c>
      <c r="BI897" s="6">
        <f t="shared" si="225"/>
        <v>0</v>
      </c>
      <c r="BJ897" s="6">
        <f t="shared" si="226"/>
        <v>0</v>
      </c>
      <c r="BK897" s="6">
        <f t="shared" si="227"/>
        <v>0</v>
      </c>
      <c r="BL897" s="6">
        <f t="shared" si="228"/>
        <v>0</v>
      </c>
      <c r="BM897" s="6">
        <f t="shared" si="229"/>
        <v>1</v>
      </c>
      <c r="BN897" s="6">
        <f t="shared" si="230"/>
        <v>5</v>
      </c>
      <c r="BO897" s="6">
        <f t="shared" si="231"/>
        <v>0</v>
      </c>
      <c r="BP897" s="6">
        <f t="shared" si="232"/>
        <v>0</v>
      </c>
      <c r="BQ897" s="6">
        <f t="shared" si="236"/>
        <v>1</v>
      </c>
      <c r="BR897" s="6">
        <f t="shared" si="237"/>
        <v>8</v>
      </c>
      <c r="BS897" s="6">
        <f t="shared" si="238"/>
        <v>0</v>
      </c>
      <c r="BT897" s="6">
        <f t="shared" si="239"/>
        <v>0</v>
      </c>
    </row>
    <row r="898" spans="1:72" hidden="1" x14ac:dyDescent="0.2">
      <c r="A898" s="46">
        <v>2135</v>
      </c>
      <c r="B898" s="46">
        <f t="shared" si="233"/>
        <v>7</v>
      </c>
      <c r="C898" s="46">
        <f t="shared" si="234"/>
        <v>2</v>
      </c>
      <c r="D898" s="46">
        <f t="shared" si="235"/>
        <v>3</v>
      </c>
      <c r="E898" s="85">
        <v>20881</v>
      </c>
      <c r="F898" s="7" t="s">
        <v>191</v>
      </c>
      <c r="G898" s="50" t="s">
        <v>310</v>
      </c>
      <c r="H898" s="50" t="s">
        <v>308</v>
      </c>
      <c r="I898" s="50">
        <v>1</v>
      </c>
      <c r="J898" s="50">
        <v>2</v>
      </c>
      <c r="L898" s="171">
        <v>7848</v>
      </c>
      <c r="M898" s="57" t="s">
        <v>1626</v>
      </c>
      <c r="O898" s="7">
        <v>35</v>
      </c>
      <c r="P898" s="7">
        <v>16</v>
      </c>
      <c r="Q898" s="7">
        <v>8</v>
      </c>
      <c r="R898" s="7">
        <v>11</v>
      </c>
      <c r="S898" s="7">
        <v>60</v>
      </c>
      <c r="T898" s="7">
        <v>50</v>
      </c>
      <c r="U898" s="7">
        <v>40</v>
      </c>
      <c r="BG898" s="6">
        <f t="shared" ref="BG898:BG961" si="240">IF(H898="W",1,0)</f>
        <v>0</v>
      </c>
      <c r="BH898" s="6">
        <f t="shared" ref="BH898:BH961" si="241">IF(H898="W",BH897+1,0)</f>
        <v>0</v>
      </c>
      <c r="BI898" s="6">
        <f t="shared" ref="BI898:BI961" si="242">IF(H898="D",1,0)</f>
        <v>0</v>
      </c>
      <c r="BJ898" s="6">
        <f t="shared" ref="BJ898:BJ961" si="243">IF(H898="D",BJ897+1,0)</f>
        <v>0</v>
      </c>
      <c r="BK898" s="6">
        <f t="shared" ref="BK898:BK961" si="244">IF(H898="L",1,0)</f>
        <v>1</v>
      </c>
      <c r="BL898" s="6">
        <f t="shared" ref="BL898:BL961" si="245">IF(H898="L",BL897+1,0)</f>
        <v>1</v>
      </c>
      <c r="BM898" s="6">
        <f t="shared" ref="BM898:BM961" si="246">IF(OR(H898="W",H898="D"),1,0)</f>
        <v>0</v>
      </c>
      <c r="BN898" s="6">
        <f t="shared" ref="BN898:BN961" si="247">IF(OR(H898="W",H898="D"),BN897+1,0)</f>
        <v>0</v>
      </c>
      <c r="BO898" s="6">
        <f t="shared" ref="BO898:BO961" si="248">IF(OR(H898="L",H898="D"),1,0)</f>
        <v>1</v>
      </c>
      <c r="BP898" s="6">
        <f t="shared" ref="BP898:BP961" si="249">IF(OR(H898="L",H898="D"),BP897+1,0)</f>
        <v>1</v>
      </c>
      <c r="BQ898" s="6">
        <f t="shared" si="236"/>
        <v>1</v>
      </c>
      <c r="BR898" s="6">
        <f t="shared" si="237"/>
        <v>9</v>
      </c>
      <c r="BS898" s="6">
        <f t="shared" si="238"/>
        <v>1</v>
      </c>
      <c r="BT898" s="6">
        <f t="shared" si="239"/>
        <v>1</v>
      </c>
    </row>
    <row r="899" spans="1:72" hidden="1" x14ac:dyDescent="0.2">
      <c r="A899" s="46">
        <v>2136</v>
      </c>
      <c r="B899" s="46">
        <f t="shared" ref="B899:B962" si="250">WEEKDAY(E899)</f>
        <v>7</v>
      </c>
      <c r="C899" s="46">
        <f t="shared" ref="C899:C962" si="251">DAY(E899)</f>
        <v>9</v>
      </c>
      <c r="D899" s="46">
        <f t="shared" ref="D899:D962" si="252">MONTH(E899)</f>
        <v>3</v>
      </c>
      <c r="E899" s="85">
        <v>20888</v>
      </c>
      <c r="F899" s="7" t="s">
        <v>967</v>
      </c>
      <c r="G899" s="50" t="s">
        <v>103</v>
      </c>
      <c r="H899" s="50" t="s">
        <v>308</v>
      </c>
      <c r="I899" s="50">
        <v>1</v>
      </c>
      <c r="J899" s="50">
        <v>2</v>
      </c>
      <c r="L899" s="171">
        <v>8857</v>
      </c>
      <c r="M899" s="57" t="s">
        <v>1181</v>
      </c>
      <c r="O899" s="7">
        <v>36</v>
      </c>
      <c r="P899" s="7">
        <v>16</v>
      </c>
      <c r="Q899" s="7">
        <v>8</v>
      </c>
      <c r="R899" s="7">
        <v>12</v>
      </c>
      <c r="S899" s="7">
        <v>61</v>
      </c>
      <c r="T899" s="7">
        <v>52</v>
      </c>
      <c r="U899" s="7">
        <v>40</v>
      </c>
      <c r="BG899" s="6">
        <f t="shared" si="240"/>
        <v>0</v>
      </c>
      <c r="BH899" s="6">
        <f t="shared" si="241"/>
        <v>0</v>
      </c>
      <c r="BI899" s="6">
        <f t="shared" si="242"/>
        <v>0</v>
      </c>
      <c r="BJ899" s="6">
        <f t="shared" si="243"/>
        <v>0</v>
      </c>
      <c r="BK899" s="6">
        <f t="shared" si="244"/>
        <v>1</v>
      </c>
      <c r="BL899" s="6">
        <f t="shared" si="245"/>
        <v>2</v>
      </c>
      <c r="BM899" s="6">
        <f t="shared" si="246"/>
        <v>0</v>
      </c>
      <c r="BN899" s="6">
        <f t="shared" si="247"/>
        <v>0</v>
      </c>
      <c r="BO899" s="6">
        <f t="shared" si="248"/>
        <v>1</v>
      </c>
      <c r="BP899" s="6">
        <f t="shared" si="249"/>
        <v>2</v>
      </c>
      <c r="BQ899" s="6">
        <f t="shared" ref="BQ899:BQ962" si="253">IF(I899&gt;0,1,0)</f>
        <v>1</v>
      </c>
      <c r="BR899" s="6">
        <f t="shared" ref="BR899:BR962" si="254">IF(I899&gt;0,BR898+1,0)</f>
        <v>10</v>
      </c>
      <c r="BS899" s="6">
        <f t="shared" si="238"/>
        <v>1</v>
      </c>
      <c r="BT899" s="6">
        <f t="shared" si="239"/>
        <v>2</v>
      </c>
    </row>
    <row r="900" spans="1:72" hidden="1" x14ac:dyDescent="0.2">
      <c r="A900" s="46">
        <v>2137</v>
      </c>
      <c r="B900" s="46">
        <f t="shared" si="250"/>
        <v>7</v>
      </c>
      <c r="C900" s="46">
        <f t="shared" si="251"/>
        <v>16</v>
      </c>
      <c r="D900" s="46">
        <f t="shared" si="252"/>
        <v>3</v>
      </c>
      <c r="E900" s="85">
        <v>20895</v>
      </c>
      <c r="F900" s="7" t="s">
        <v>2850</v>
      </c>
      <c r="G900" s="50" t="s">
        <v>310</v>
      </c>
      <c r="H900" s="50" t="s">
        <v>306</v>
      </c>
      <c r="I900" s="50">
        <v>2</v>
      </c>
      <c r="J900" s="50">
        <v>0</v>
      </c>
      <c r="L900" s="171">
        <v>4934</v>
      </c>
      <c r="M900" s="57" t="s">
        <v>3521</v>
      </c>
      <c r="O900" s="7">
        <v>37</v>
      </c>
      <c r="P900" s="7">
        <v>17</v>
      </c>
      <c r="Q900" s="7">
        <v>8</v>
      </c>
      <c r="R900" s="7">
        <v>12</v>
      </c>
      <c r="S900" s="7">
        <v>63</v>
      </c>
      <c r="T900" s="7">
        <v>52</v>
      </c>
      <c r="U900" s="7">
        <v>42</v>
      </c>
      <c r="BG900" s="6">
        <f t="shared" si="240"/>
        <v>1</v>
      </c>
      <c r="BH900" s="6">
        <f t="shared" si="241"/>
        <v>1</v>
      </c>
      <c r="BI900" s="6">
        <f t="shared" si="242"/>
        <v>0</v>
      </c>
      <c r="BJ900" s="6">
        <f t="shared" si="243"/>
        <v>0</v>
      </c>
      <c r="BK900" s="6">
        <f t="shared" si="244"/>
        <v>0</v>
      </c>
      <c r="BL900" s="6">
        <f t="shared" si="245"/>
        <v>0</v>
      </c>
      <c r="BM900" s="6">
        <f t="shared" si="246"/>
        <v>1</v>
      </c>
      <c r="BN900" s="6">
        <f t="shared" si="247"/>
        <v>1</v>
      </c>
      <c r="BO900" s="6">
        <f t="shared" si="248"/>
        <v>0</v>
      </c>
      <c r="BP900" s="6">
        <f t="shared" si="249"/>
        <v>0</v>
      </c>
      <c r="BQ900" s="6">
        <f t="shared" si="253"/>
        <v>1</v>
      </c>
      <c r="BR900" s="6">
        <f t="shared" si="254"/>
        <v>11</v>
      </c>
      <c r="BS900" s="6">
        <f t="shared" si="238"/>
        <v>0</v>
      </c>
      <c r="BT900" s="6">
        <f t="shared" si="239"/>
        <v>0</v>
      </c>
    </row>
    <row r="901" spans="1:72" hidden="1" x14ac:dyDescent="0.2">
      <c r="A901" s="46">
        <v>2138</v>
      </c>
      <c r="B901" s="46">
        <f t="shared" si="250"/>
        <v>7</v>
      </c>
      <c r="C901" s="46">
        <f t="shared" si="251"/>
        <v>23</v>
      </c>
      <c r="D901" s="46">
        <f t="shared" si="252"/>
        <v>3</v>
      </c>
      <c r="E901" s="85">
        <v>20902</v>
      </c>
      <c r="F901" s="7" t="s">
        <v>234</v>
      </c>
      <c r="G901" s="50" t="s">
        <v>103</v>
      </c>
      <c r="H901" s="50" t="s">
        <v>306</v>
      </c>
      <c r="I901" s="50">
        <v>1</v>
      </c>
      <c r="J901" s="50">
        <v>0</v>
      </c>
      <c r="L901" s="171">
        <v>8374</v>
      </c>
      <c r="M901" s="57" t="s">
        <v>1181</v>
      </c>
      <c r="O901" s="7">
        <v>38</v>
      </c>
      <c r="P901" s="7">
        <v>18</v>
      </c>
      <c r="Q901" s="7">
        <v>8</v>
      </c>
      <c r="R901" s="7">
        <v>12</v>
      </c>
      <c r="S901" s="7">
        <v>64</v>
      </c>
      <c r="T901" s="7">
        <v>52</v>
      </c>
      <c r="U901" s="7">
        <v>44</v>
      </c>
      <c r="BG901" s="6">
        <f t="shared" si="240"/>
        <v>1</v>
      </c>
      <c r="BH901" s="6">
        <f t="shared" si="241"/>
        <v>2</v>
      </c>
      <c r="BI901" s="6">
        <f t="shared" si="242"/>
        <v>0</v>
      </c>
      <c r="BJ901" s="6">
        <f t="shared" si="243"/>
        <v>0</v>
      </c>
      <c r="BK901" s="6">
        <f t="shared" si="244"/>
        <v>0</v>
      </c>
      <c r="BL901" s="6">
        <f t="shared" si="245"/>
        <v>0</v>
      </c>
      <c r="BM901" s="6">
        <f t="shared" si="246"/>
        <v>1</v>
      </c>
      <c r="BN901" s="6">
        <f t="shared" si="247"/>
        <v>2</v>
      </c>
      <c r="BO901" s="6">
        <f t="shared" si="248"/>
        <v>0</v>
      </c>
      <c r="BP901" s="6">
        <f t="shared" si="249"/>
        <v>0</v>
      </c>
      <c r="BQ901" s="6">
        <f t="shared" si="253"/>
        <v>1</v>
      </c>
      <c r="BR901" s="6">
        <f t="shared" si="254"/>
        <v>12</v>
      </c>
      <c r="BS901" s="6">
        <f t="shared" si="238"/>
        <v>0</v>
      </c>
      <c r="BT901" s="6">
        <f t="shared" si="239"/>
        <v>0</v>
      </c>
    </row>
    <row r="902" spans="1:72" hidden="1" x14ac:dyDescent="0.2">
      <c r="A902" s="46">
        <v>2139</v>
      </c>
      <c r="B902" s="46">
        <f t="shared" si="250"/>
        <v>7</v>
      </c>
      <c r="C902" s="46">
        <f t="shared" si="251"/>
        <v>30</v>
      </c>
      <c r="D902" s="46">
        <f t="shared" si="252"/>
        <v>3</v>
      </c>
      <c r="E902" s="85">
        <v>20909</v>
      </c>
      <c r="F902" s="7" t="s">
        <v>3083</v>
      </c>
      <c r="G902" s="50" t="s">
        <v>310</v>
      </c>
      <c r="H902" s="50" t="s">
        <v>308</v>
      </c>
      <c r="I902" s="50">
        <v>0</v>
      </c>
      <c r="J902" s="50">
        <v>1</v>
      </c>
      <c r="L902" s="171">
        <v>21614</v>
      </c>
      <c r="O902" s="7">
        <v>39</v>
      </c>
      <c r="P902" s="7">
        <v>18</v>
      </c>
      <c r="Q902" s="7">
        <v>8</v>
      </c>
      <c r="R902" s="7">
        <v>13</v>
      </c>
      <c r="S902" s="7">
        <v>64</v>
      </c>
      <c r="T902" s="7">
        <v>53</v>
      </c>
      <c r="U902" s="7">
        <v>44</v>
      </c>
      <c r="BG902" s="6">
        <f t="shared" si="240"/>
        <v>0</v>
      </c>
      <c r="BH902" s="6">
        <f t="shared" si="241"/>
        <v>0</v>
      </c>
      <c r="BI902" s="6">
        <f t="shared" si="242"/>
        <v>0</v>
      </c>
      <c r="BJ902" s="6">
        <f t="shared" si="243"/>
        <v>0</v>
      </c>
      <c r="BK902" s="6">
        <f t="shared" si="244"/>
        <v>1</v>
      </c>
      <c r="BL902" s="6">
        <f t="shared" si="245"/>
        <v>1</v>
      </c>
      <c r="BM902" s="6">
        <f t="shared" si="246"/>
        <v>0</v>
      </c>
      <c r="BN902" s="6">
        <f t="shared" si="247"/>
        <v>0</v>
      </c>
      <c r="BO902" s="6">
        <f t="shared" si="248"/>
        <v>1</v>
      </c>
      <c r="BP902" s="6">
        <f t="shared" si="249"/>
        <v>1</v>
      </c>
      <c r="BQ902" s="6">
        <f t="shared" si="253"/>
        <v>0</v>
      </c>
      <c r="BR902" s="6">
        <f t="shared" si="254"/>
        <v>0</v>
      </c>
      <c r="BS902" s="6">
        <f t="shared" si="238"/>
        <v>1</v>
      </c>
      <c r="BT902" s="6">
        <f t="shared" si="239"/>
        <v>1</v>
      </c>
    </row>
    <row r="903" spans="1:72" hidden="1" x14ac:dyDescent="0.2">
      <c r="A903" s="46">
        <v>2140</v>
      </c>
      <c r="B903" s="46">
        <f t="shared" si="250"/>
        <v>7</v>
      </c>
      <c r="C903" s="46">
        <f t="shared" si="251"/>
        <v>6</v>
      </c>
      <c r="D903" s="46">
        <f t="shared" si="252"/>
        <v>4</v>
      </c>
      <c r="E903" s="85">
        <v>20916</v>
      </c>
      <c r="F903" s="7" t="s">
        <v>2073</v>
      </c>
      <c r="G903" s="50" t="s">
        <v>103</v>
      </c>
      <c r="H903" s="50" t="s">
        <v>306</v>
      </c>
      <c r="I903" s="50">
        <v>2</v>
      </c>
      <c r="J903" s="50">
        <v>1</v>
      </c>
      <c r="L903" s="171">
        <v>7271</v>
      </c>
      <c r="M903" s="57" t="s">
        <v>1824</v>
      </c>
      <c r="O903" s="7">
        <v>40</v>
      </c>
      <c r="P903" s="7">
        <v>19</v>
      </c>
      <c r="Q903" s="7">
        <v>8</v>
      </c>
      <c r="R903" s="7">
        <v>13</v>
      </c>
      <c r="S903" s="7">
        <v>66</v>
      </c>
      <c r="T903" s="7">
        <v>54</v>
      </c>
      <c r="U903" s="7">
        <v>46</v>
      </c>
      <c r="BG903" s="6">
        <f t="shared" si="240"/>
        <v>1</v>
      </c>
      <c r="BH903" s="6">
        <f t="shared" si="241"/>
        <v>1</v>
      </c>
      <c r="BI903" s="6">
        <f t="shared" si="242"/>
        <v>0</v>
      </c>
      <c r="BJ903" s="6">
        <f t="shared" si="243"/>
        <v>0</v>
      </c>
      <c r="BK903" s="6">
        <f t="shared" si="244"/>
        <v>0</v>
      </c>
      <c r="BL903" s="6">
        <f t="shared" si="245"/>
        <v>0</v>
      </c>
      <c r="BM903" s="6">
        <f t="shared" si="246"/>
        <v>1</v>
      </c>
      <c r="BN903" s="6">
        <f t="shared" si="247"/>
        <v>1</v>
      </c>
      <c r="BO903" s="6">
        <f t="shared" si="248"/>
        <v>0</v>
      </c>
      <c r="BP903" s="6">
        <f t="shared" si="249"/>
        <v>0</v>
      </c>
      <c r="BQ903" s="6">
        <f t="shared" si="253"/>
        <v>1</v>
      </c>
      <c r="BR903" s="6">
        <f t="shared" si="254"/>
        <v>1</v>
      </c>
      <c r="BS903" s="6">
        <f t="shared" si="238"/>
        <v>1</v>
      </c>
      <c r="BT903" s="6">
        <f t="shared" si="239"/>
        <v>2</v>
      </c>
    </row>
    <row r="904" spans="1:72" hidden="1" x14ac:dyDescent="0.2">
      <c r="A904" s="46">
        <v>2141</v>
      </c>
      <c r="B904" s="46">
        <f t="shared" si="250"/>
        <v>7</v>
      </c>
      <c r="C904" s="46">
        <f t="shared" si="251"/>
        <v>13</v>
      </c>
      <c r="D904" s="46">
        <f t="shared" si="252"/>
        <v>4</v>
      </c>
      <c r="E904" s="85">
        <v>20923</v>
      </c>
      <c r="F904" s="7" t="s">
        <v>3382</v>
      </c>
      <c r="G904" s="50" t="s">
        <v>310</v>
      </c>
      <c r="H904" s="50" t="s">
        <v>306</v>
      </c>
      <c r="I904" s="50">
        <v>4</v>
      </c>
      <c r="J904" s="50">
        <v>2</v>
      </c>
      <c r="L904" s="171">
        <v>4543</v>
      </c>
      <c r="M904" s="57" t="s">
        <v>3522</v>
      </c>
      <c r="O904" s="7">
        <v>41</v>
      </c>
      <c r="P904" s="7">
        <v>20</v>
      </c>
      <c r="Q904" s="7">
        <v>8</v>
      </c>
      <c r="R904" s="7">
        <v>13</v>
      </c>
      <c r="S904" s="7">
        <v>70</v>
      </c>
      <c r="T904" s="7">
        <v>56</v>
      </c>
      <c r="U904" s="7">
        <v>48</v>
      </c>
      <c r="BG904" s="6">
        <f t="shared" si="240"/>
        <v>1</v>
      </c>
      <c r="BH904" s="6">
        <f t="shared" si="241"/>
        <v>2</v>
      </c>
      <c r="BI904" s="6">
        <f t="shared" si="242"/>
        <v>0</v>
      </c>
      <c r="BJ904" s="6">
        <f t="shared" si="243"/>
        <v>0</v>
      </c>
      <c r="BK904" s="6">
        <f t="shared" si="244"/>
        <v>0</v>
      </c>
      <c r="BL904" s="6">
        <f t="shared" si="245"/>
        <v>0</v>
      </c>
      <c r="BM904" s="6">
        <f t="shared" si="246"/>
        <v>1</v>
      </c>
      <c r="BN904" s="6">
        <f t="shared" si="247"/>
        <v>2</v>
      </c>
      <c r="BO904" s="6">
        <f t="shared" si="248"/>
        <v>0</v>
      </c>
      <c r="BP904" s="6">
        <f t="shared" si="249"/>
        <v>0</v>
      </c>
      <c r="BQ904" s="6">
        <f t="shared" si="253"/>
        <v>1</v>
      </c>
      <c r="BR904" s="6">
        <f t="shared" si="254"/>
        <v>2</v>
      </c>
      <c r="BS904" s="6">
        <f t="shared" si="238"/>
        <v>1</v>
      </c>
      <c r="BT904" s="6">
        <f t="shared" si="239"/>
        <v>3</v>
      </c>
    </row>
    <row r="905" spans="1:72" hidden="1" x14ac:dyDescent="0.2">
      <c r="A905" s="46">
        <v>2142</v>
      </c>
      <c r="B905" s="46">
        <f t="shared" si="250"/>
        <v>6</v>
      </c>
      <c r="C905" s="46">
        <f t="shared" si="251"/>
        <v>19</v>
      </c>
      <c r="D905" s="46">
        <f t="shared" si="252"/>
        <v>4</v>
      </c>
      <c r="E905" s="85">
        <v>20929</v>
      </c>
      <c r="F905" s="7" t="s">
        <v>111</v>
      </c>
      <c r="G905" s="50" t="s">
        <v>103</v>
      </c>
      <c r="H905" s="50" t="s">
        <v>307</v>
      </c>
      <c r="I905" s="50">
        <v>0</v>
      </c>
      <c r="J905" s="50">
        <v>0</v>
      </c>
      <c r="L905" s="171">
        <v>11681</v>
      </c>
      <c r="O905" s="7">
        <v>42</v>
      </c>
      <c r="P905" s="7">
        <v>20</v>
      </c>
      <c r="Q905" s="7">
        <v>9</v>
      </c>
      <c r="R905" s="7">
        <v>13</v>
      </c>
      <c r="S905" s="7">
        <v>70</v>
      </c>
      <c r="T905" s="7">
        <v>56</v>
      </c>
      <c r="U905" s="7">
        <v>49</v>
      </c>
      <c r="BG905" s="6">
        <f t="shared" si="240"/>
        <v>0</v>
      </c>
      <c r="BH905" s="6">
        <f t="shared" si="241"/>
        <v>0</v>
      </c>
      <c r="BI905" s="6">
        <f t="shared" si="242"/>
        <v>1</v>
      </c>
      <c r="BJ905" s="6">
        <f t="shared" si="243"/>
        <v>1</v>
      </c>
      <c r="BK905" s="6">
        <f t="shared" si="244"/>
        <v>0</v>
      </c>
      <c r="BL905" s="6">
        <f t="shared" si="245"/>
        <v>0</v>
      </c>
      <c r="BM905" s="6">
        <f t="shared" si="246"/>
        <v>1</v>
      </c>
      <c r="BN905" s="6">
        <f t="shared" si="247"/>
        <v>3</v>
      </c>
      <c r="BO905" s="6">
        <f t="shared" si="248"/>
        <v>1</v>
      </c>
      <c r="BP905" s="6">
        <f t="shared" si="249"/>
        <v>1</v>
      </c>
      <c r="BQ905" s="6">
        <f t="shared" si="253"/>
        <v>0</v>
      </c>
      <c r="BR905" s="6">
        <f t="shared" si="254"/>
        <v>0</v>
      </c>
      <c r="BS905" s="6">
        <f t="shared" si="238"/>
        <v>0</v>
      </c>
      <c r="BT905" s="6">
        <f t="shared" si="239"/>
        <v>0</v>
      </c>
    </row>
    <row r="906" spans="1:72" hidden="1" x14ac:dyDescent="0.2">
      <c r="A906" s="46">
        <v>2143</v>
      </c>
      <c r="B906" s="46">
        <f t="shared" si="250"/>
        <v>7</v>
      </c>
      <c r="C906" s="46">
        <f t="shared" si="251"/>
        <v>20</v>
      </c>
      <c r="D906" s="46">
        <f t="shared" si="252"/>
        <v>4</v>
      </c>
      <c r="E906" s="85">
        <v>20930</v>
      </c>
      <c r="F906" s="7" t="s">
        <v>3368</v>
      </c>
      <c r="G906" s="50" t="s">
        <v>103</v>
      </c>
      <c r="H906" s="50" t="s">
        <v>306</v>
      </c>
      <c r="I906" s="50">
        <v>4</v>
      </c>
      <c r="J906" s="50">
        <v>0</v>
      </c>
      <c r="L906" s="171">
        <v>7203</v>
      </c>
      <c r="M906" s="57" t="s">
        <v>3523</v>
      </c>
      <c r="O906" s="7">
        <v>43</v>
      </c>
      <c r="P906" s="7">
        <v>21</v>
      </c>
      <c r="Q906" s="7">
        <v>9</v>
      </c>
      <c r="R906" s="7">
        <v>13</v>
      </c>
      <c r="S906" s="7">
        <v>74</v>
      </c>
      <c r="T906" s="7">
        <v>56</v>
      </c>
      <c r="U906" s="7">
        <v>51</v>
      </c>
      <c r="BG906" s="6">
        <f t="shared" si="240"/>
        <v>1</v>
      </c>
      <c r="BH906" s="6">
        <f t="shared" si="241"/>
        <v>1</v>
      </c>
      <c r="BI906" s="6">
        <f t="shared" si="242"/>
        <v>0</v>
      </c>
      <c r="BJ906" s="6">
        <f t="shared" si="243"/>
        <v>0</v>
      </c>
      <c r="BK906" s="6">
        <f t="shared" si="244"/>
        <v>0</v>
      </c>
      <c r="BL906" s="6">
        <f t="shared" si="245"/>
        <v>0</v>
      </c>
      <c r="BM906" s="6">
        <f t="shared" si="246"/>
        <v>1</v>
      </c>
      <c r="BN906" s="6">
        <f t="shared" si="247"/>
        <v>4</v>
      </c>
      <c r="BO906" s="6">
        <f t="shared" si="248"/>
        <v>0</v>
      </c>
      <c r="BP906" s="6">
        <f t="shared" si="249"/>
        <v>0</v>
      </c>
      <c r="BQ906" s="6">
        <f t="shared" si="253"/>
        <v>1</v>
      </c>
      <c r="BR906" s="6">
        <f t="shared" si="254"/>
        <v>1</v>
      </c>
      <c r="BS906" s="6">
        <f t="shared" si="238"/>
        <v>0</v>
      </c>
      <c r="BT906" s="6">
        <f t="shared" si="239"/>
        <v>0</v>
      </c>
    </row>
    <row r="907" spans="1:72" hidden="1" x14ac:dyDescent="0.2">
      <c r="A907" s="46">
        <v>2144</v>
      </c>
      <c r="B907" s="46">
        <f t="shared" si="250"/>
        <v>2</v>
      </c>
      <c r="C907" s="46">
        <f t="shared" si="251"/>
        <v>22</v>
      </c>
      <c r="D907" s="46">
        <f t="shared" si="252"/>
        <v>4</v>
      </c>
      <c r="E907" s="85">
        <v>20932</v>
      </c>
      <c r="F907" s="7" t="s">
        <v>2569</v>
      </c>
      <c r="G907" s="50" t="s">
        <v>310</v>
      </c>
      <c r="H907" s="50" t="s">
        <v>308</v>
      </c>
      <c r="I907" s="50">
        <v>0</v>
      </c>
      <c r="J907" s="50">
        <v>3</v>
      </c>
      <c r="L907" s="171">
        <v>7193</v>
      </c>
      <c r="O907" s="7">
        <v>44</v>
      </c>
      <c r="P907" s="7">
        <v>21</v>
      </c>
      <c r="Q907" s="7">
        <v>9</v>
      </c>
      <c r="R907" s="7">
        <v>14</v>
      </c>
      <c r="S907" s="7">
        <v>74</v>
      </c>
      <c r="T907" s="7">
        <v>59</v>
      </c>
      <c r="U907" s="7">
        <v>51</v>
      </c>
      <c r="BG907" s="6">
        <f t="shared" si="240"/>
        <v>0</v>
      </c>
      <c r="BH907" s="6">
        <f t="shared" si="241"/>
        <v>0</v>
      </c>
      <c r="BI907" s="6">
        <f t="shared" si="242"/>
        <v>0</v>
      </c>
      <c r="BJ907" s="6">
        <f t="shared" si="243"/>
        <v>0</v>
      </c>
      <c r="BK907" s="6">
        <f t="shared" si="244"/>
        <v>1</v>
      </c>
      <c r="BL907" s="6">
        <f t="shared" si="245"/>
        <v>1</v>
      </c>
      <c r="BM907" s="6">
        <f t="shared" si="246"/>
        <v>0</v>
      </c>
      <c r="BN907" s="6">
        <f t="shared" si="247"/>
        <v>0</v>
      </c>
      <c r="BO907" s="6">
        <f t="shared" si="248"/>
        <v>1</v>
      </c>
      <c r="BP907" s="6">
        <f t="shared" si="249"/>
        <v>1</v>
      </c>
      <c r="BQ907" s="6">
        <f t="shared" si="253"/>
        <v>0</v>
      </c>
      <c r="BR907" s="6">
        <f t="shared" si="254"/>
        <v>0</v>
      </c>
      <c r="BS907" s="6">
        <f t="shared" ref="BS907:BS970" si="255">IF(J907&gt;0,1,0)</f>
        <v>1</v>
      </c>
      <c r="BT907" s="6">
        <f t="shared" ref="BT907:BT970" si="256">IF(J907&gt;0,BT906+1,0)</f>
        <v>1</v>
      </c>
    </row>
    <row r="908" spans="1:72" hidden="1" x14ac:dyDescent="0.2">
      <c r="A908" s="46">
        <v>2145</v>
      </c>
      <c r="B908" s="46">
        <f t="shared" si="250"/>
        <v>7</v>
      </c>
      <c r="C908" s="46">
        <f t="shared" si="251"/>
        <v>27</v>
      </c>
      <c r="D908" s="46">
        <f t="shared" si="252"/>
        <v>4</v>
      </c>
      <c r="E908" s="85">
        <v>20937</v>
      </c>
      <c r="F908" s="7" t="s">
        <v>2348</v>
      </c>
      <c r="G908" s="50" t="s">
        <v>310</v>
      </c>
      <c r="H908" s="50" t="s">
        <v>308</v>
      </c>
      <c r="I908" s="50">
        <v>0</v>
      </c>
      <c r="J908" s="50">
        <v>1</v>
      </c>
      <c r="L908" s="171">
        <v>4215</v>
      </c>
      <c r="O908" s="7">
        <v>45</v>
      </c>
      <c r="P908" s="7">
        <v>21</v>
      </c>
      <c r="Q908" s="7">
        <v>9</v>
      </c>
      <c r="R908" s="7">
        <v>15</v>
      </c>
      <c r="S908" s="7">
        <v>74</v>
      </c>
      <c r="T908" s="7">
        <v>60</v>
      </c>
      <c r="U908" s="7">
        <v>51</v>
      </c>
      <c r="BG908" s="6">
        <f t="shared" si="240"/>
        <v>0</v>
      </c>
      <c r="BH908" s="6">
        <f t="shared" si="241"/>
        <v>0</v>
      </c>
      <c r="BI908" s="6">
        <f t="shared" si="242"/>
        <v>0</v>
      </c>
      <c r="BJ908" s="6">
        <f t="shared" si="243"/>
        <v>0</v>
      </c>
      <c r="BK908" s="6">
        <f t="shared" si="244"/>
        <v>1</v>
      </c>
      <c r="BL908" s="6">
        <f t="shared" si="245"/>
        <v>2</v>
      </c>
      <c r="BM908" s="6">
        <f t="shared" si="246"/>
        <v>0</v>
      </c>
      <c r="BN908" s="6">
        <f t="shared" si="247"/>
        <v>0</v>
      </c>
      <c r="BO908" s="6">
        <f t="shared" si="248"/>
        <v>1</v>
      </c>
      <c r="BP908" s="6">
        <f t="shared" si="249"/>
        <v>2</v>
      </c>
      <c r="BQ908" s="6">
        <f t="shared" si="253"/>
        <v>0</v>
      </c>
      <c r="BR908" s="6">
        <f t="shared" si="254"/>
        <v>0</v>
      </c>
      <c r="BS908" s="6">
        <f t="shared" si="255"/>
        <v>1</v>
      </c>
      <c r="BT908" s="6">
        <f t="shared" si="256"/>
        <v>2</v>
      </c>
    </row>
    <row r="909" spans="1:72" hidden="1" x14ac:dyDescent="0.2">
      <c r="A909" s="46">
        <v>2146</v>
      </c>
      <c r="B909" s="46">
        <f t="shared" si="250"/>
        <v>2</v>
      </c>
      <c r="C909" s="46">
        <f t="shared" si="251"/>
        <v>29</v>
      </c>
      <c r="D909" s="46">
        <f t="shared" si="252"/>
        <v>4</v>
      </c>
      <c r="E909" s="85">
        <v>20939</v>
      </c>
      <c r="F909" s="7" t="s">
        <v>2170</v>
      </c>
      <c r="G909" s="50" t="s">
        <v>103</v>
      </c>
      <c r="H909" s="50" t="s">
        <v>307</v>
      </c>
      <c r="I909" s="50">
        <v>1</v>
      </c>
      <c r="J909" s="50">
        <v>1</v>
      </c>
      <c r="L909" s="171">
        <v>9413</v>
      </c>
      <c r="M909" s="57" t="s">
        <v>1626</v>
      </c>
      <c r="N909" s="46">
        <v>7</v>
      </c>
      <c r="O909" s="5">
        <v>46</v>
      </c>
      <c r="P909" s="5">
        <v>21</v>
      </c>
      <c r="Q909" s="5">
        <v>10</v>
      </c>
      <c r="R909" s="5">
        <v>15</v>
      </c>
      <c r="S909" s="5">
        <v>75</v>
      </c>
      <c r="T909" s="5">
        <v>61</v>
      </c>
      <c r="U909" s="5">
        <v>52</v>
      </c>
      <c r="BG909" s="6">
        <f t="shared" si="240"/>
        <v>0</v>
      </c>
      <c r="BH909" s="6">
        <f t="shared" si="241"/>
        <v>0</v>
      </c>
      <c r="BI909" s="6">
        <f t="shared" si="242"/>
        <v>1</v>
      </c>
      <c r="BJ909" s="6">
        <f t="shared" si="243"/>
        <v>1</v>
      </c>
      <c r="BK909" s="6">
        <f t="shared" si="244"/>
        <v>0</v>
      </c>
      <c r="BL909" s="6">
        <f t="shared" si="245"/>
        <v>0</v>
      </c>
      <c r="BM909" s="6">
        <f t="shared" si="246"/>
        <v>1</v>
      </c>
      <c r="BN909" s="6">
        <f t="shared" si="247"/>
        <v>1</v>
      </c>
      <c r="BO909" s="6">
        <f t="shared" si="248"/>
        <v>1</v>
      </c>
      <c r="BP909" s="6">
        <f t="shared" si="249"/>
        <v>3</v>
      </c>
      <c r="BQ909" s="6">
        <f t="shared" si="253"/>
        <v>1</v>
      </c>
      <c r="BR909" s="6">
        <f t="shared" si="254"/>
        <v>1</v>
      </c>
      <c r="BS909" s="6">
        <f t="shared" si="255"/>
        <v>1</v>
      </c>
      <c r="BT909" s="6">
        <f t="shared" si="256"/>
        <v>3</v>
      </c>
    </row>
    <row r="910" spans="1:72" hidden="1" x14ac:dyDescent="0.2">
      <c r="A910" s="46">
        <v>2201</v>
      </c>
      <c r="B910" s="46">
        <f t="shared" si="250"/>
        <v>7</v>
      </c>
      <c r="C910" s="46">
        <f t="shared" si="251"/>
        <v>24</v>
      </c>
      <c r="D910" s="46">
        <f t="shared" si="252"/>
        <v>8</v>
      </c>
      <c r="E910" s="85">
        <v>21056</v>
      </c>
      <c r="F910" s="7" t="s">
        <v>2853</v>
      </c>
      <c r="G910" s="50" t="s">
        <v>310</v>
      </c>
      <c r="H910" s="50" t="s">
        <v>306</v>
      </c>
      <c r="I910" s="50">
        <v>1</v>
      </c>
      <c r="J910" s="50">
        <v>0</v>
      </c>
      <c r="L910" s="171">
        <v>17671</v>
      </c>
      <c r="M910" s="57" t="s">
        <v>838</v>
      </c>
      <c r="O910" s="7">
        <v>1</v>
      </c>
      <c r="P910" s="7">
        <v>1</v>
      </c>
      <c r="Q910" s="7">
        <v>0</v>
      </c>
      <c r="R910" s="7">
        <v>0</v>
      </c>
      <c r="S910" s="7">
        <v>1</v>
      </c>
      <c r="T910" s="7">
        <v>0</v>
      </c>
      <c r="U910" s="7">
        <v>2</v>
      </c>
      <c r="BG910" s="6">
        <f t="shared" si="240"/>
        <v>1</v>
      </c>
      <c r="BH910" s="6">
        <f t="shared" si="241"/>
        <v>1</v>
      </c>
      <c r="BI910" s="6">
        <f t="shared" si="242"/>
        <v>0</v>
      </c>
      <c r="BJ910" s="6">
        <f t="shared" si="243"/>
        <v>0</v>
      </c>
      <c r="BK910" s="6">
        <f t="shared" si="244"/>
        <v>0</v>
      </c>
      <c r="BL910" s="6">
        <f t="shared" si="245"/>
        <v>0</v>
      </c>
      <c r="BM910" s="6">
        <f t="shared" si="246"/>
        <v>1</v>
      </c>
      <c r="BN910" s="6">
        <f t="shared" si="247"/>
        <v>2</v>
      </c>
      <c r="BO910" s="6">
        <f t="shared" si="248"/>
        <v>0</v>
      </c>
      <c r="BP910" s="6">
        <f t="shared" si="249"/>
        <v>0</v>
      </c>
      <c r="BQ910" s="6">
        <f t="shared" si="253"/>
        <v>1</v>
      </c>
      <c r="BR910" s="6">
        <f t="shared" si="254"/>
        <v>2</v>
      </c>
      <c r="BS910" s="6">
        <f t="shared" si="255"/>
        <v>0</v>
      </c>
      <c r="BT910" s="6">
        <f t="shared" si="256"/>
        <v>0</v>
      </c>
    </row>
    <row r="911" spans="1:72" hidden="1" x14ac:dyDescent="0.2">
      <c r="A911" s="46">
        <v>2202</v>
      </c>
      <c r="B911" s="46">
        <f t="shared" si="250"/>
        <v>2</v>
      </c>
      <c r="C911" s="46">
        <f t="shared" si="251"/>
        <v>26</v>
      </c>
      <c r="D911" s="46">
        <f t="shared" si="252"/>
        <v>8</v>
      </c>
      <c r="E911" s="85">
        <v>21058</v>
      </c>
      <c r="F911" s="7" t="s">
        <v>1699</v>
      </c>
      <c r="G911" s="50" t="s">
        <v>103</v>
      </c>
      <c r="H911" s="50" t="s">
        <v>306</v>
      </c>
      <c r="I911" s="50">
        <v>2</v>
      </c>
      <c r="J911" s="50">
        <v>0</v>
      </c>
      <c r="L911" s="171">
        <v>12272</v>
      </c>
      <c r="M911" s="57" t="s">
        <v>1185</v>
      </c>
      <c r="O911" s="7">
        <v>2</v>
      </c>
      <c r="P911" s="7">
        <v>2</v>
      </c>
      <c r="Q911" s="7">
        <v>0</v>
      </c>
      <c r="R911" s="7">
        <v>0</v>
      </c>
      <c r="S911" s="7">
        <v>3</v>
      </c>
      <c r="T911" s="7">
        <v>0</v>
      </c>
      <c r="U911" s="7">
        <v>4</v>
      </c>
      <c r="BG911" s="6">
        <f t="shared" si="240"/>
        <v>1</v>
      </c>
      <c r="BH911" s="6">
        <f t="shared" si="241"/>
        <v>2</v>
      </c>
      <c r="BI911" s="6">
        <f t="shared" si="242"/>
        <v>0</v>
      </c>
      <c r="BJ911" s="6">
        <f t="shared" si="243"/>
        <v>0</v>
      </c>
      <c r="BK911" s="6">
        <f t="shared" si="244"/>
        <v>0</v>
      </c>
      <c r="BL911" s="6">
        <f t="shared" si="245"/>
        <v>0</v>
      </c>
      <c r="BM911" s="6">
        <f t="shared" si="246"/>
        <v>1</v>
      </c>
      <c r="BN911" s="6">
        <f t="shared" si="247"/>
        <v>3</v>
      </c>
      <c r="BO911" s="6">
        <f t="shared" si="248"/>
        <v>0</v>
      </c>
      <c r="BP911" s="6">
        <f t="shared" si="249"/>
        <v>0</v>
      </c>
      <c r="BQ911" s="6">
        <f t="shared" si="253"/>
        <v>1</v>
      </c>
      <c r="BR911" s="6">
        <f t="shared" si="254"/>
        <v>3</v>
      </c>
      <c r="BS911" s="6">
        <f t="shared" si="255"/>
        <v>0</v>
      </c>
      <c r="BT911" s="6">
        <f t="shared" si="256"/>
        <v>0</v>
      </c>
    </row>
    <row r="912" spans="1:72" hidden="1" x14ac:dyDescent="0.2">
      <c r="A912" s="46">
        <v>2203</v>
      </c>
      <c r="B912" s="46">
        <f t="shared" si="250"/>
        <v>7</v>
      </c>
      <c r="C912" s="46">
        <f t="shared" si="251"/>
        <v>31</v>
      </c>
      <c r="D912" s="46">
        <f t="shared" si="252"/>
        <v>8</v>
      </c>
      <c r="E912" s="85">
        <v>21063</v>
      </c>
      <c r="F912" s="7" t="s">
        <v>1611</v>
      </c>
      <c r="G912" s="50" t="s">
        <v>103</v>
      </c>
      <c r="H912" s="50" t="s">
        <v>307</v>
      </c>
      <c r="I912" s="50">
        <v>0</v>
      </c>
      <c r="J912" s="50">
        <v>0</v>
      </c>
      <c r="L912" s="171">
        <v>9861</v>
      </c>
      <c r="O912" s="7">
        <v>3</v>
      </c>
      <c r="P912" s="7">
        <v>2</v>
      </c>
      <c r="Q912" s="7">
        <v>1</v>
      </c>
      <c r="R912" s="7">
        <v>0</v>
      </c>
      <c r="S912" s="7">
        <v>3</v>
      </c>
      <c r="T912" s="7">
        <v>0</v>
      </c>
      <c r="U912" s="7">
        <v>5</v>
      </c>
      <c r="BG912" s="6">
        <f t="shared" si="240"/>
        <v>0</v>
      </c>
      <c r="BH912" s="6">
        <f t="shared" si="241"/>
        <v>0</v>
      </c>
      <c r="BI912" s="6">
        <f t="shared" si="242"/>
        <v>1</v>
      </c>
      <c r="BJ912" s="6">
        <f t="shared" si="243"/>
        <v>1</v>
      </c>
      <c r="BK912" s="6">
        <f t="shared" si="244"/>
        <v>0</v>
      </c>
      <c r="BL912" s="6">
        <f t="shared" si="245"/>
        <v>0</v>
      </c>
      <c r="BM912" s="6">
        <f t="shared" si="246"/>
        <v>1</v>
      </c>
      <c r="BN912" s="6">
        <f t="shared" si="247"/>
        <v>4</v>
      </c>
      <c r="BO912" s="6">
        <f t="shared" si="248"/>
        <v>1</v>
      </c>
      <c r="BP912" s="6">
        <f t="shared" si="249"/>
        <v>1</v>
      </c>
      <c r="BQ912" s="6">
        <f t="shared" si="253"/>
        <v>0</v>
      </c>
      <c r="BR912" s="6">
        <f t="shared" si="254"/>
        <v>0</v>
      </c>
      <c r="BS912" s="6">
        <f t="shared" si="255"/>
        <v>0</v>
      </c>
      <c r="BT912" s="6">
        <f t="shared" si="256"/>
        <v>0</v>
      </c>
    </row>
    <row r="913" spans="1:72" hidden="1" x14ac:dyDescent="0.2">
      <c r="A913" s="46">
        <v>2204</v>
      </c>
      <c r="B913" s="46">
        <f t="shared" si="250"/>
        <v>4</v>
      </c>
      <c r="C913" s="46">
        <f t="shared" si="251"/>
        <v>4</v>
      </c>
      <c r="D913" s="46">
        <f t="shared" si="252"/>
        <v>9</v>
      </c>
      <c r="E913" s="85">
        <v>21067</v>
      </c>
      <c r="F913" s="7" t="s">
        <v>1701</v>
      </c>
      <c r="G913" s="50" t="s">
        <v>310</v>
      </c>
      <c r="H913" s="50" t="s">
        <v>308</v>
      </c>
      <c r="I913" s="50">
        <v>2</v>
      </c>
      <c r="J913" s="50">
        <v>3</v>
      </c>
      <c r="L913" s="171">
        <v>19749</v>
      </c>
      <c r="M913" s="57" t="s">
        <v>3524</v>
      </c>
      <c r="O913" s="7">
        <v>4</v>
      </c>
      <c r="P913" s="7">
        <v>2</v>
      </c>
      <c r="Q913" s="7">
        <v>1</v>
      </c>
      <c r="R913" s="7">
        <v>1</v>
      </c>
      <c r="S913" s="7">
        <v>5</v>
      </c>
      <c r="T913" s="7">
        <v>3</v>
      </c>
      <c r="U913" s="7">
        <v>5</v>
      </c>
      <c r="BG913" s="6">
        <f t="shared" si="240"/>
        <v>0</v>
      </c>
      <c r="BH913" s="6">
        <f t="shared" si="241"/>
        <v>0</v>
      </c>
      <c r="BI913" s="6">
        <f t="shared" si="242"/>
        <v>0</v>
      </c>
      <c r="BJ913" s="6">
        <f t="shared" si="243"/>
        <v>0</v>
      </c>
      <c r="BK913" s="6">
        <f t="shared" si="244"/>
        <v>1</v>
      </c>
      <c r="BL913" s="6">
        <f t="shared" si="245"/>
        <v>1</v>
      </c>
      <c r="BM913" s="6">
        <f t="shared" si="246"/>
        <v>0</v>
      </c>
      <c r="BN913" s="6">
        <f t="shared" si="247"/>
        <v>0</v>
      </c>
      <c r="BO913" s="6">
        <f t="shared" si="248"/>
        <v>1</v>
      </c>
      <c r="BP913" s="6">
        <f t="shared" si="249"/>
        <v>2</v>
      </c>
      <c r="BQ913" s="6">
        <f t="shared" si="253"/>
        <v>1</v>
      </c>
      <c r="BR913" s="6">
        <f t="shared" si="254"/>
        <v>1</v>
      </c>
      <c r="BS913" s="6">
        <f t="shared" si="255"/>
        <v>1</v>
      </c>
      <c r="BT913" s="6">
        <f t="shared" si="256"/>
        <v>1</v>
      </c>
    </row>
    <row r="914" spans="1:72" hidden="1" x14ac:dyDescent="0.2">
      <c r="A914" s="46">
        <v>2205</v>
      </c>
      <c r="B914" s="46">
        <f t="shared" si="250"/>
        <v>7</v>
      </c>
      <c r="C914" s="46">
        <f t="shared" si="251"/>
        <v>7</v>
      </c>
      <c r="D914" s="46">
        <f t="shared" si="252"/>
        <v>9</v>
      </c>
      <c r="E914" s="85">
        <v>21070</v>
      </c>
      <c r="F914" s="7" t="s">
        <v>3153</v>
      </c>
      <c r="G914" s="50" t="s">
        <v>310</v>
      </c>
      <c r="H914" s="50" t="s">
        <v>306</v>
      </c>
      <c r="I914" s="50">
        <v>3</v>
      </c>
      <c r="J914" s="50">
        <v>2</v>
      </c>
      <c r="L914" s="171">
        <v>8431</v>
      </c>
      <c r="M914" s="57" t="s">
        <v>2254</v>
      </c>
      <c r="O914" s="7">
        <v>5</v>
      </c>
      <c r="P914" s="7">
        <v>3</v>
      </c>
      <c r="Q914" s="7">
        <v>1</v>
      </c>
      <c r="R914" s="7">
        <v>1</v>
      </c>
      <c r="S914" s="7">
        <v>8</v>
      </c>
      <c r="T914" s="7">
        <v>5</v>
      </c>
      <c r="U914" s="7">
        <v>7</v>
      </c>
      <c r="BG914" s="6">
        <f t="shared" si="240"/>
        <v>1</v>
      </c>
      <c r="BH914" s="6">
        <f t="shared" si="241"/>
        <v>1</v>
      </c>
      <c r="BI914" s="6">
        <f t="shared" si="242"/>
        <v>0</v>
      </c>
      <c r="BJ914" s="6">
        <f t="shared" si="243"/>
        <v>0</v>
      </c>
      <c r="BK914" s="6">
        <f t="shared" si="244"/>
        <v>0</v>
      </c>
      <c r="BL914" s="6">
        <f t="shared" si="245"/>
        <v>0</v>
      </c>
      <c r="BM914" s="6">
        <f t="shared" si="246"/>
        <v>1</v>
      </c>
      <c r="BN914" s="6">
        <f t="shared" si="247"/>
        <v>1</v>
      </c>
      <c r="BO914" s="6">
        <f t="shared" si="248"/>
        <v>0</v>
      </c>
      <c r="BP914" s="6">
        <f t="shared" si="249"/>
        <v>0</v>
      </c>
      <c r="BQ914" s="6">
        <f t="shared" si="253"/>
        <v>1</v>
      </c>
      <c r="BR914" s="6">
        <f t="shared" si="254"/>
        <v>2</v>
      </c>
      <c r="BS914" s="6">
        <f t="shared" si="255"/>
        <v>1</v>
      </c>
      <c r="BT914" s="6">
        <f t="shared" si="256"/>
        <v>2</v>
      </c>
    </row>
    <row r="915" spans="1:72" hidden="1" x14ac:dyDescent="0.2">
      <c r="A915" s="46">
        <v>2206</v>
      </c>
      <c r="B915" s="46">
        <f t="shared" si="250"/>
        <v>3</v>
      </c>
      <c r="C915" s="46">
        <f t="shared" si="251"/>
        <v>10</v>
      </c>
      <c r="D915" s="46">
        <f t="shared" si="252"/>
        <v>9</v>
      </c>
      <c r="E915" s="85">
        <v>21073</v>
      </c>
      <c r="F915" s="7" t="s">
        <v>2070</v>
      </c>
      <c r="G915" s="50" t="s">
        <v>310</v>
      </c>
      <c r="H915" s="50" t="s">
        <v>308</v>
      </c>
      <c r="I915" s="50">
        <v>1</v>
      </c>
      <c r="J915" s="50">
        <v>2</v>
      </c>
      <c r="L915" s="171">
        <v>9557</v>
      </c>
      <c r="M915" s="57" t="s">
        <v>1626</v>
      </c>
      <c r="O915" s="7">
        <v>6</v>
      </c>
      <c r="P915" s="7">
        <v>3</v>
      </c>
      <c r="Q915" s="7">
        <v>1</v>
      </c>
      <c r="R915" s="7">
        <v>2</v>
      </c>
      <c r="S915" s="7">
        <v>9</v>
      </c>
      <c r="T915" s="7">
        <v>7</v>
      </c>
      <c r="U915" s="7">
        <v>7</v>
      </c>
      <c r="BG915" s="6">
        <f t="shared" si="240"/>
        <v>0</v>
      </c>
      <c r="BH915" s="6">
        <f t="shared" si="241"/>
        <v>0</v>
      </c>
      <c r="BI915" s="6">
        <f t="shared" si="242"/>
        <v>0</v>
      </c>
      <c r="BJ915" s="6">
        <f t="shared" si="243"/>
        <v>0</v>
      </c>
      <c r="BK915" s="6">
        <f t="shared" si="244"/>
        <v>1</v>
      </c>
      <c r="BL915" s="6">
        <f t="shared" si="245"/>
        <v>1</v>
      </c>
      <c r="BM915" s="6">
        <f t="shared" si="246"/>
        <v>0</v>
      </c>
      <c r="BN915" s="6">
        <f t="shared" si="247"/>
        <v>0</v>
      </c>
      <c r="BO915" s="6">
        <f t="shared" si="248"/>
        <v>1</v>
      </c>
      <c r="BP915" s="6">
        <f t="shared" si="249"/>
        <v>1</v>
      </c>
      <c r="BQ915" s="6">
        <f t="shared" si="253"/>
        <v>1</v>
      </c>
      <c r="BR915" s="6">
        <f t="shared" si="254"/>
        <v>3</v>
      </c>
      <c r="BS915" s="6">
        <f t="shared" si="255"/>
        <v>1</v>
      </c>
      <c r="BT915" s="6">
        <f t="shared" si="256"/>
        <v>3</v>
      </c>
    </row>
    <row r="916" spans="1:72" hidden="1" x14ac:dyDescent="0.2">
      <c r="A916" s="46">
        <v>2207</v>
      </c>
      <c r="B916" s="46">
        <f t="shared" si="250"/>
        <v>7</v>
      </c>
      <c r="C916" s="46">
        <f t="shared" si="251"/>
        <v>14</v>
      </c>
      <c r="D916" s="46">
        <f t="shared" si="252"/>
        <v>9</v>
      </c>
      <c r="E916" s="85">
        <v>21077</v>
      </c>
      <c r="F916" s="7" t="s">
        <v>2255</v>
      </c>
      <c r="G916" s="50" t="s">
        <v>103</v>
      </c>
      <c r="H916" s="50" t="s">
        <v>306</v>
      </c>
      <c r="I916" s="50">
        <v>2</v>
      </c>
      <c r="J916" s="50">
        <v>1</v>
      </c>
      <c r="L916" s="171">
        <v>10943</v>
      </c>
      <c r="M916" s="57" t="s">
        <v>1202</v>
      </c>
      <c r="O916" s="7">
        <v>7</v>
      </c>
      <c r="P916" s="7">
        <v>4</v>
      </c>
      <c r="Q916" s="7">
        <v>1</v>
      </c>
      <c r="R916" s="7">
        <v>2</v>
      </c>
      <c r="S916" s="7">
        <v>11</v>
      </c>
      <c r="T916" s="7">
        <v>8</v>
      </c>
      <c r="U916" s="7">
        <v>9</v>
      </c>
      <c r="BG916" s="6">
        <f t="shared" si="240"/>
        <v>1</v>
      </c>
      <c r="BH916" s="6">
        <f t="shared" si="241"/>
        <v>1</v>
      </c>
      <c r="BI916" s="6">
        <f t="shared" si="242"/>
        <v>0</v>
      </c>
      <c r="BJ916" s="6">
        <f t="shared" si="243"/>
        <v>0</v>
      </c>
      <c r="BK916" s="6">
        <f t="shared" si="244"/>
        <v>0</v>
      </c>
      <c r="BL916" s="6">
        <f t="shared" si="245"/>
        <v>0</v>
      </c>
      <c r="BM916" s="6">
        <f t="shared" si="246"/>
        <v>1</v>
      </c>
      <c r="BN916" s="6">
        <f t="shared" si="247"/>
        <v>1</v>
      </c>
      <c r="BO916" s="6">
        <f t="shared" si="248"/>
        <v>0</v>
      </c>
      <c r="BP916" s="6">
        <f t="shared" si="249"/>
        <v>0</v>
      </c>
      <c r="BQ916" s="6">
        <f t="shared" si="253"/>
        <v>1</v>
      </c>
      <c r="BR916" s="6">
        <f t="shared" si="254"/>
        <v>4</v>
      </c>
      <c r="BS916" s="6">
        <f t="shared" si="255"/>
        <v>1</v>
      </c>
      <c r="BT916" s="6">
        <f t="shared" si="256"/>
        <v>4</v>
      </c>
    </row>
    <row r="917" spans="1:72" hidden="1" x14ac:dyDescent="0.2">
      <c r="A917" s="46">
        <v>2208</v>
      </c>
      <c r="B917" s="46">
        <f t="shared" si="250"/>
        <v>2</v>
      </c>
      <c r="C917" s="46">
        <f t="shared" si="251"/>
        <v>16</v>
      </c>
      <c r="D917" s="46">
        <f t="shared" si="252"/>
        <v>9</v>
      </c>
      <c r="E917" s="85">
        <v>21079</v>
      </c>
      <c r="F917" s="7" t="s">
        <v>104</v>
      </c>
      <c r="G917" s="50" t="s">
        <v>103</v>
      </c>
      <c r="H917" s="50" t="s">
        <v>308</v>
      </c>
      <c r="I917" s="50">
        <v>0</v>
      </c>
      <c r="J917" s="50">
        <v>5</v>
      </c>
      <c r="L917" s="171">
        <v>6711</v>
      </c>
      <c r="O917" s="7">
        <v>8</v>
      </c>
      <c r="P917" s="7">
        <v>4</v>
      </c>
      <c r="Q917" s="7">
        <v>1</v>
      </c>
      <c r="R917" s="7">
        <v>3</v>
      </c>
      <c r="S917" s="7">
        <v>11</v>
      </c>
      <c r="T917" s="7">
        <v>13</v>
      </c>
      <c r="U917" s="7">
        <v>9</v>
      </c>
      <c r="BG917" s="6">
        <f t="shared" si="240"/>
        <v>0</v>
      </c>
      <c r="BH917" s="6">
        <f t="shared" si="241"/>
        <v>0</v>
      </c>
      <c r="BI917" s="6">
        <f t="shared" si="242"/>
        <v>0</v>
      </c>
      <c r="BJ917" s="6">
        <f t="shared" si="243"/>
        <v>0</v>
      </c>
      <c r="BK917" s="6">
        <f t="shared" si="244"/>
        <v>1</v>
      </c>
      <c r="BL917" s="6">
        <f t="shared" si="245"/>
        <v>1</v>
      </c>
      <c r="BM917" s="6">
        <f t="shared" si="246"/>
        <v>0</v>
      </c>
      <c r="BN917" s="6">
        <f t="shared" si="247"/>
        <v>0</v>
      </c>
      <c r="BO917" s="6">
        <f t="shared" si="248"/>
        <v>1</v>
      </c>
      <c r="BP917" s="6">
        <f t="shared" si="249"/>
        <v>1</v>
      </c>
      <c r="BQ917" s="6">
        <f t="shared" si="253"/>
        <v>0</v>
      </c>
      <c r="BR917" s="6">
        <f t="shared" si="254"/>
        <v>0</v>
      </c>
      <c r="BS917" s="6">
        <f t="shared" si="255"/>
        <v>1</v>
      </c>
      <c r="BT917" s="6">
        <f t="shared" si="256"/>
        <v>5</v>
      </c>
    </row>
    <row r="918" spans="1:72" hidden="1" x14ac:dyDescent="0.2">
      <c r="A918" s="46">
        <v>2209</v>
      </c>
      <c r="B918" s="46">
        <f t="shared" si="250"/>
        <v>7</v>
      </c>
      <c r="C918" s="46">
        <f t="shared" si="251"/>
        <v>21</v>
      </c>
      <c r="D918" s="46">
        <f t="shared" si="252"/>
        <v>9</v>
      </c>
      <c r="E918" s="85">
        <v>21084</v>
      </c>
      <c r="F918" s="7" t="s">
        <v>257</v>
      </c>
      <c r="G918" s="50" t="s">
        <v>310</v>
      </c>
      <c r="H918" s="50" t="s">
        <v>308</v>
      </c>
      <c r="I918" s="50">
        <v>0</v>
      </c>
      <c r="J918" s="50">
        <v>3</v>
      </c>
      <c r="L918" s="171">
        <v>6082</v>
      </c>
      <c r="O918" s="7">
        <v>9</v>
      </c>
      <c r="P918" s="7">
        <v>4</v>
      </c>
      <c r="Q918" s="7">
        <v>1</v>
      </c>
      <c r="R918" s="7">
        <v>4</v>
      </c>
      <c r="S918" s="7">
        <v>11</v>
      </c>
      <c r="T918" s="7">
        <v>16</v>
      </c>
      <c r="U918" s="7">
        <v>9</v>
      </c>
      <c r="BG918" s="6">
        <f t="shared" si="240"/>
        <v>0</v>
      </c>
      <c r="BH918" s="6">
        <f t="shared" si="241"/>
        <v>0</v>
      </c>
      <c r="BI918" s="6">
        <f t="shared" si="242"/>
        <v>0</v>
      </c>
      <c r="BJ918" s="6">
        <f t="shared" si="243"/>
        <v>0</v>
      </c>
      <c r="BK918" s="6">
        <f t="shared" si="244"/>
        <v>1</v>
      </c>
      <c r="BL918" s="6">
        <f t="shared" si="245"/>
        <v>2</v>
      </c>
      <c r="BM918" s="6">
        <f t="shared" si="246"/>
        <v>0</v>
      </c>
      <c r="BN918" s="6">
        <f t="shared" si="247"/>
        <v>0</v>
      </c>
      <c r="BO918" s="6">
        <f t="shared" si="248"/>
        <v>1</v>
      </c>
      <c r="BP918" s="6">
        <f t="shared" si="249"/>
        <v>2</v>
      </c>
      <c r="BQ918" s="6">
        <f t="shared" si="253"/>
        <v>0</v>
      </c>
      <c r="BR918" s="6">
        <f t="shared" si="254"/>
        <v>0</v>
      </c>
      <c r="BS918" s="6">
        <f t="shared" si="255"/>
        <v>1</v>
      </c>
      <c r="BT918" s="6">
        <f t="shared" si="256"/>
        <v>6</v>
      </c>
    </row>
    <row r="919" spans="1:72" hidden="1" x14ac:dyDescent="0.2">
      <c r="A919" s="46">
        <v>2210</v>
      </c>
      <c r="B919" s="46">
        <f t="shared" si="250"/>
        <v>4</v>
      </c>
      <c r="C919" s="46">
        <f t="shared" si="251"/>
        <v>25</v>
      </c>
      <c r="D919" s="46">
        <f t="shared" si="252"/>
        <v>9</v>
      </c>
      <c r="E919" s="85">
        <v>21088</v>
      </c>
      <c r="F919" s="7" t="s">
        <v>1290</v>
      </c>
      <c r="G919" s="50" t="s">
        <v>310</v>
      </c>
      <c r="H919" s="50" t="s">
        <v>306</v>
      </c>
      <c r="I919" s="50">
        <v>2</v>
      </c>
      <c r="J919" s="50">
        <v>0</v>
      </c>
      <c r="L919" s="171">
        <v>5045</v>
      </c>
      <c r="M919" s="57" t="s">
        <v>2256</v>
      </c>
      <c r="O919" s="7">
        <v>10</v>
      </c>
      <c r="P919" s="7">
        <v>5</v>
      </c>
      <c r="Q919" s="7">
        <v>1</v>
      </c>
      <c r="R919" s="7">
        <v>4</v>
      </c>
      <c r="S919" s="7">
        <v>13</v>
      </c>
      <c r="T919" s="7">
        <v>16</v>
      </c>
      <c r="U919" s="7">
        <v>11</v>
      </c>
      <c r="BG919" s="6">
        <f t="shared" si="240"/>
        <v>1</v>
      </c>
      <c r="BH919" s="6">
        <f t="shared" si="241"/>
        <v>1</v>
      </c>
      <c r="BI919" s="6">
        <f t="shared" si="242"/>
        <v>0</v>
      </c>
      <c r="BJ919" s="6">
        <f t="shared" si="243"/>
        <v>0</v>
      </c>
      <c r="BK919" s="6">
        <f t="shared" si="244"/>
        <v>0</v>
      </c>
      <c r="BL919" s="6">
        <f t="shared" si="245"/>
        <v>0</v>
      </c>
      <c r="BM919" s="6">
        <f t="shared" si="246"/>
        <v>1</v>
      </c>
      <c r="BN919" s="6">
        <f t="shared" si="247"/>
        <v>1</v>
      </c>
      <c r="BO919" s="6">
        <f t="shared" si="248"/>
        <v>0</v>
      </c>
      <c r="BP919" s="6">
        <f t="shared" si="249"/>
        <v>0</v>
      </c>
      <c r="BQ919" s="6">
        <f t="shared" si="253"/>
        <v>1</v>
      </c>
      <c r="BR919" s="6">
        <f t="shared" si="254"/>
        <v>1</v>
      </c>
      <c r="BS919" s="6">
        <f t="shared" si="255"/>
        <v>0</v>
      </c>
      <c r="BT919" s="6">
        <f t="shared" si="256"/>
        <v>0</v>
      </c>
    </row>
    <row r="920" spans="1:72" hidden="1" x14ac:dyDescent="0.2">
      <c r="A920" s="46">
        <v>2211</v>
      </c>
      <c r="B920" s="46">
        <f t="shared" si="250"/>
        <v>7</v>
      </c>
      <c r="C920" s="46">
        <f t="shared" si="251"/>
        <v>28</v>
      </c>
      <c r="D920" s="46">
        <f t="shared" si="252"/>
        <v>9</v>
      </c>
      <c r="E920" s="85">
        <v>21091</v>
      </c>
      <c r="F920" s="57" t="s">
        <v>2386</v>
      </c>
      <c r="G920" s="50" t="s">
        <v>103</v>
      </c>
      <c r="H920" s="50" t="s">
        <v>308</v>
      </c>
      <c r="I920" s="50">
        <v>1</v>
      </c>
      <c r="J920" s="50">
        <v>2</v>
      </c>
      <c r="L920" s="171">
        <v>7103</v>
      </c>
      <c r="M920" s="57" t="s">
        <v>1626</v>
      </c>
      <c r="O920" s="7">
        <v>11</v>
      </c>
      <c r="P920" s="7">
        <v>5</v>
      </c>
      <c r="Q920" s="7">
        <v>1</v>
      </c>
      <c r="R920" s="7">
        <v>5</v>
      </c>
      <c r="S920" s="7">
        <v>14</v>
      </c>
      <c r="T920" s="7">
        <v>18</v>
      </c>
      <c r="U920" s="7">
        <v>11</v>
      </c>
      <c r="BG920" s="6">
        <f t="shared" si="240"/>
        <v>0</v>
      </c>
      <c r="BH920" s="6">
        <f t="shared" si="241"/>
        <v>0</v>
      </c>
      <c r="BI920" s="6">
        <f t="shared" si="242"/>
        <v>0</v>
      </c>
      <c r="BJ920" s="6">
        <f t="shared" si="243"/>
        <v>0</v>
      </c>
      <c r="BK920" s="6">
        <f t="shared" si="244"/>
        <v>1</v>
      </c>
      <c r="BL920" s="6">
        <f t="shared" si="245"/>
        <v>1</v>
      </c>
      <c r="BM920" s="6">
        <f t="shared" si="246"/>
        <v>0</v>
      </c>
      <c r="BN920" s="6">
        <f t="shared" si="247"/>
        <v>0</v>
      </c>
      <c r="BO920" s="6">
        <f t="shared" si="248"/>
        <v>1</v>
      </c>
      <c r="BP920" s="6">
        <f t="shared" si="249"/>
        <v>1</v>
      </c>
      <c r="BQ920" s="6">
        <f t="shared" si="253"/>
        <v>1</v>
      </c>
      <c r="BR920" s="6">
        <f t="shared" si="254"/>
        <v>2</v>
      </c>
      <c r="BS920" s="6">
        <f t="shared" si="255"/>
        <v>1</v>
      </c>
      <c r="BT920" s="6">
        <f t="shared" si="256"/>
        <v>1</v>
      </c>
    </row>
    <row r="921" spans="1:72" hidden="1" x14ac:dyDescent="0.2">
      <c r="A921" s="46">
        <v>2212</v>
      </c>
      <c r="B921" s="46">
        <f t="shared" si="250"/>
        <v>2</v>
      </c>
      <c r="C921" s="46">
        <f t="shared" si="251"/>
        <v>30</v>
      </c>
      <c r="D921" s="46">
        <f t="shared" si="252"/>
        <v>9</v>
      </c>
      <c r="E921" s="85">
        <v>21093</v>
      </c>
      <c r="F921" s="7" t="s">
        <v>967</v>
      </c>
      <c r="G921" s="50" t="s">
        <v>103</v>
      </c>
      <c r="H921" s="50" t="s">
        <v>306</v>
      </c>
      <c r="I921" s="50">
        <v>3</v>
      </c>
      <c r="J921" s="50">
        <v>0</v>
      </c>
      <c r="L921" s="171">
        <v>4407</v>
      </c>
      <c r="M921" s="57" t="s">
        <v>28</v>
      </c>
      <c r="O921" s="7">
        <v>12</v>
      </c>
      <c r="P921" s="7">
        <v>6</v>
      </c>
      <c r="Q921" s="7">
        <v>1</v>
      </c>
      <c r="R921" s="7">
        <v>5</v>
      </c>
      <c r="S921" s="7">
        <v>17</v>
      </c>
      <c r="T921" s="7">
        <v>18</v>
      </c>
      <c r="U921" s="7">
        <v>13</v>
      </c>
      <c r="BG921" s="6">
        <f t="shared" si="240"/>
        <v>1</v>
      </c>
      <c r="BH921" s="6">
        <f t="shared" si="241"/>
        <v>1</v>
      </c>
      <c r="BI921" s="6">
        <f t="shared" si="242"/>
        <v>0</v>
      </c>
      <c r="BJ921" s="6">
        <f t="shared" si="243"/>
        <v>0</v>
      </c>
      <c r="BK921" s="6">
        <f t="shared" si="244"/>
        <v>0</v>
      </c>
      <c r="BL921" s="6">
        <f t="shared" si="245"/>
        <v>0</v>
      </c>
      <c r="BM921" s="6">
        <f t="shared" si="246"/>
        <v>1</v>
      </c>
      <c r="BN921" s="6">
        <f t="shared" si="247"/>
        <v>1</v>
      </c>
      <c r="BO921" s="6">
        <f t="shared" si="248"/>
        <v>0</v>
      </c>
      <c r="BP921" s="6">
        <f t="shared" si="249"/>
        <v>0</v>
      </c>
      <c r="BQ921" s="6">
        <f t="shared" si="253"/>
        <v>1</v>
      </c>
      <c r="BR921" s="6">
        <f t="shared" si="254"/>
        <v>3</v>
      </c>
      <c r="BS921" s="6">
        <f t="shared" si="255"/>
        <v>0</v>
      </c>
      <c r="BT921" s="6">
        <f t="shared" si="256"/>
        <v>0</v>
      </c>
    </row>
    <row r="922" spans="1:72" hidden="1" x14ac:dyDescent="0.2">
      <c r="A922" s="46">
        <v>2213</v>
      </c>
      <c r="B922" s="46">
        <f t="shared" si="250"/>
        <v>7</v>
      </c>
      <c r="C922" s="46">
        <f t="shared" si="251"/>
        <v>5</v>
      </c>
      <c r="D922" s="46">
        <f t="shared" si="252"/>
        <v>10</v>
      </c>
      <c r="E922" s="85">
        <v>21098</v>
      </c>
      <c r="F922" s="7" t="s">
        <v>235</v>
      </c>
      <c r="G922" s="50" t="s">
        <v>310</v>
      </c>
      <c r="H922" s="50" t="s">
        <v>308</v>
      </c>
      <c r="I922" s="50">
        <v>0</v>
      </c>
      <c r="J922" s="50">
        <v>2</v>
      </c>
      <c r="L922" s="171">
        <v>8831</v>
      </c>
      <c r="O922" s="7">
        <v>13</v>
      </c>
      <c r="P922" s="7">
        <v>6</v>
      </c>
      <c r="Q922" s="7">
        <v>1</v>
      </c>
      <c r="R922" s="7">
        <v>6</v>
      </c>
      <c r="S922" s="7">
        <v>17</v>
      </c>
      <c r="T922" s="7">
        <v>20</v>
      </c>
      <c r="U922" s="7">
        <v>13</v>
      </c>
      <c r="BG922" s="6">
        <f t="shared" si="240"/>
        <v>0</v>
      </c>
      <c r="BH922" s="6">
        <f t="shared" si="241"/>
        <v>0</v>
      </c>
      <c r="BI922" s="6">
        <f t="shared" si="242"/>
        <v>0</v>
      </c>
      <c r="BJ922" s="6">
        <f t="shared" si="243"/>
        <v>0</v>
      </c>
      <c r="BK922" s="6">
        <f t="shared" si="244"/>
        <v>1</v>
      </c>
      <c r="BL922" s="6">
        <f t="shared" si="245"/>
        <v>1</v>
      </c>
      <c r="BM922" s="6">
        <f t="shared" si="246"/>
        <v>0</v>
      </c>
      <c r="BN922" s="6">
        <f t="shared" si="247"/>
        <v>0</v>
      </c>
      <c r="BO922" s="6">
        <f t="shared" si="248"/>
        <v>1</v>
      </c>
      <c r="BP922" s="6">
        <f t="shared" si="249"/>
        <v>1</v>
      </c>
      <c r="BQ922" s="6">
        <f t="shared" si="253"/>
        <v>0</v>
      </c>
      <c r="BR922" s="6">
        <f t="shared" si="254"/>
        <v>0</v>
      </c>
      <c r="BS922" s="6">
        <f t="shared" si="255"/>
        <v>1</v>
      </c>
      <c r="BT922" s="6">
        <f t="shared" si="256"/>
        <v>1</v>
      </c>
    </row>
    <row r="923" spans="1:72" hidden="1" x14ac:dyDescent="0.2">
      <c r="A923" s="46">
        <v>2214</v>
      </c>
      <c r="B923" s="46">
        <f t="shared" si="250"/>
        <v>7</v>
      </c>
      <c r="C923" s="46">
        <f t="shared" si="251"/>
        <v>12</v>
      </c>
      <c r="D923" s="46">
        <f t="shared" si="252"/>
        <v>10</v>
      </c>
      <c r="E923" s="85">
        <v>21105</v>
      </c>
      <c r="F923" s="7" t="s">
        <v>259</v>
      </c>
      <c r="G923" s="50" t="s">
        <v>103</v>
      </c>
      <c r="H923" s="50" t="s">
        <v>307</v>
      </c>
      <c r="I923" s="50">
        <v>1</v>
      </c>
      <c r="J923" s="50">
        <v>1</v>
      </c>
      <c r="L923" s="171">
        <v>6878</v>
      </c>
      <c r="M923" s="57" t="s">
        <v>3269</v>
      </c>
      <c r="O923" s="7">
        <v>14</v>
      </c>
      <c r="P923" s="7">
        <v>6</v>
      </c>
      <c r="Q923" s="7">
        <v>2</v>
      </c>
      <c r="R923" s="7">
        <v>6</v>
      </c>
      <c r="S923" s="7">
        <v>18</v>
      </c>
      <c r="T923" s="7">
        <v>21</v>
      </c>
      <c r="U923" s="7">
        <v>14</v>
      </c>
      <c r="BG923" s="6">
        <f t="shared" si="240"/>
        <v>0</v>
      </c>
      <c r="BH923" s="6">
        <f t="shared" si="241"/>
        <v>0</v>
      </c>
      <c r="BI923" s="6">
        <f t="shared" si="242"/>
        <v>1</v>
      </c>
      <c r="BJ923" s="6">
        <f t="shared" si="243"/>
        <v>1</v>
      </c>
      <c r="BK923" s="6">
        <f t="shared" si="244"/>
        <v>0</v>
      </c>
      <c r="BL923" s="6">
        <f t="shared" si="245"/>
        <v>0</v>
      </c>
      <c r="BM923" s="6">
        <f t="shared" si="246"/>
        <v>1</v>
      </c>
      <c r="BN923" s="6">
        <f t="shared" si="247"/>
        <v>1</v>
      </c>
      <c r="BO923" s="6">
        <f t="shared" si="248"/>
        <v>1</v>
      </c>
      <c r="BP923" s="6">
        <f t="shared" si="249"/>
        <v>2</v>
      </c>
      <c r="BQ923" s="6">
        <f t="shared" si="253"/>
        <v>1</v>
      </c>
      <c r="BR923" s="6">
        <f t="shared" si="254"/>
        <v>1</v>
      </c>
      <c r="BS923" s="6">
        <f t="shared" si="255"/>
        <v>1</v>
      </c>
      <c r="BT923" s="6">
        <f t="shared" si="256"/>
        <v>2</v>
      </c>
    </row>
    <row r="924" spans="1:72" hidden="1" x14ac:dyDescent="0.2">
      <c r="A924" s="46">
        <v>2215</v>
      </c>
      <c r="B924" s="46">
        <f t="shared" si="250"/>
        <v>7</v>
      </c>
      <c r="C924" s="46">
        <f t="shared" si="251"/>
        <v>19</v>
      </c>
      <c r="D924" s="46">
        <f t="shared" si="252"/>
        <v>10</v>
      </c>
      <c r="E924" s="85">
        <v>21112</v>
      </c>
      <c r="F924" s="7" t="s">
        <v>243</v>
      </c>
      <c r="G924" s="50" t="s">
        <v>310</v>
      </c>
      <c r="H924" s="50" t="s">
        <v>308</v>
      </c>
      <c r="I924" s="50">
        <v>1</v>
      </c>
      <c r="J924" s="50">
        <v>2</v>
      </c>
      <c r="L924" s="171">
        <v>7913</v>
      </c>
      <c r="M924" s="57" t="s">
        <v>3269</v>
      </c>
      <c r="O924" s="7">
        <v>15</v>
      </c>
      <c r="P924" s="7">
        <v>6</v>
      </c>
      <c r="Q924" s="7">
        <v>2</v>
      </c>
      <c r="R924" s="7">
        <v>7</v>
      </c>
      <c r="S924" s="7">
        <v>19</v>
      </c>
      <c r="T924" s="7">
        <v>23</v>
      </c>
      <c r="U924" s="7">
        <v>14</v>
      </c>
      <c r="BG924" s="6">
        <f t="shared" si="240"/>
        <v>0</v>
      </c>
      <c r="BH924" s="6">
        <f t="shared" si="241"/>
        <v>0</v>
      </c>
      <c r="BI924" s="6">
        <f t="shared" si="242"/>
        <v>0</v>
      </c>
      <c r="BJ924" s="6">
        <f t="shared" si="243"/>
        <v>0</v>
      </c>
      <c r="BK924" s="6">
        <f t="shared" si="244"/>
        <v>1</v>
      </c>
      <c r="BL924" s="6">
        <f t="shared" si="245"/>
        <v>1</v>
      </c>
      <c r="BM924" s="6">
        <f t="shared" si="246"/>
        <v>0</v>
      </c>
      <c r="BN924" s="6">
        <f t="shared" si="247"/>
        <v>0</v>
      </c>
      <c r="BO924" s="6">
        <f t="shared" si="248"/>
        <v>1</v>
      </c>
      <c r="BP924" s="6">
        <f t="shared" si="249"/>
        <v>3</v>
      </c>
      <c r="BQ924" s="6">
        <f t="shared" si="253"/>
        <v>1</v>
      </c>
      <c r="BR924" s="6">
        <f t="shared" si="254"/>
        <v>2</v>
      </c>
      <c r="BS924" s="6">
        <f t="shared" si="255"/>
        <v>1</v>
      </c>
      <c r="BT924" s="6">
        <f t="shared" si="256"/>
        <v>3</v>
      </c>
    </row>
    <row r="925" spans="1:72" hidden="1" x14ac:dyDescent="0.2">
      <c r="A925" s="46">
        <v>2216</v>
      </c>
      <c r="B925" s="46">
        <f t="shared" si="250"/>
        <v>7</v>
      </c>
      <c r="C925" s="46">
        <f t="shared" si="251"/>
        <v>26</v>
      </c>
      <c r="D925" s="46">
        <f t="shared" si="252"/>
        <v>10</v>
      </c>
      <c r="E925" s="85">
        <v>21119</v>
      </c>
      <c r="F925" s="7" t="s">
        <v>3574</v>
      </c>
      <c r="G925" s="50" t="s">
        <v>103</v>
      </c>
      <c r="H925" s="50" t="s">
        <v>307</v>
      </c>
      <c r="I925" s="50">
        <v>2</v>
      </c>
      <c r="J925" s="50">
        <v>2</v>
      </c>
      <c r="L925" s="171">
        <v>6898</v>
      </c>
      <c r="M925" s="57" t="s">
        <v>3270</v>
      </c>
      <c r="O925" s="7">
        <v>16</v>
      </c>
      <c r="P925" s="7">
        <v>6</v>
      </c>
      <c r="Q925" s="7">
        <v>3</v>
      </c>
      <c r="R925" s="7">
        <v>7</v>
      </c>
      <c r="S925" s="7">
        <v>21</v>
      </c>
      <c r="T925" s="7">
        <v>25</v>
      </c>
      <c r="U925" s="7">
        <v>15</v>
      </c>
      <c r="BG925" s="6">
        <f t="shared" si="240"/>
        <v>0</v>
      </c>
      <c r="BH925" s="6">
        <f t="shared" si="241"/>
        <v>0</v>
      </c>
      <c r="BI925" s="6">
        <f t="shared" si="242"/>
        <v>1</v>
      </c>
      <c r="BJ925" s="6">
        <f t="shared" si="243"/>
        <v>1</v>
      </c>
      <c r="BK925" s="6">
        <f t="shared" si="244"/>
        <v>0</v>
      </c>
      <c r="BL925" s="6">
        <f t="shared" si="245"/>
        <v>0</v>
      </c>
      <c r="BM925" s="6">
        <f t="shared" si="246"/>
        <v>1</v>
      </c>
      <c r="BN925" s="6">
        <f t="shared" si="247"/>
        <v>1</v>
      </c>
      <c r="BO925" s="6">
        <f t="shared" si="248"/>
        <v>1</v>
      </c>
      <c r="BP925" s="6">
        <f t="shared" si="249"/>
        <v>4</v>
      </c>
      <c r="BQ925" s="6">
        <f t="shared" si="253"/>
        <v>1</v>
      </c>
      <c r="BR925" s="6">
        <f t="shared" si="254"/>
        <v>3</v>
      </c>
      <c r="BS925" s="6">
        <f t="shared" si="255"/>
        <v>1</v>
      </c>
      <c r="BT925" s="6">
        <f t="shared" si="256"/>
        <v>4</v>
      </c>
    </row>
    <row r="926" spans="1:72" hidden="1" x14ac:dyDescent="0.2">
      <c r="A926" s="46">
        <v>2217</v>
      </c>
      <c r="B926" s="46">
        <f t="shared" si="250"/>
        <v>7</v>
      </c>
      <c r="C926" s="46">
        <f t="shared" si="251"/>
        <v>2</v>
      </c>
      <c r="D926" s="46">
        <f t="shared" si="252"/>
        <v>11</v>
      </c>
      <c r="E926" s="85">
        <v>21126</v>
      </c>
      <c r="F926" s="7" t="s">
        <v>3382</v>
      </c>
      <c r="G926" s="50" t="s">
        <v>310</v>
      </c>
      <c r="H926" s="50" t="s">
        <v>308</v>
      </c>
      <c r="I926" s="50">
        <v>0</v>
      </c>
      <c r="J926" s="50">
        <v>2</v>
      </c>
      <c r="L926" s="171">
        <v>7538</v>
      </c>
      <c r="O926" s="7">
        <v>17</v>
      </c>
      <c r="P926" s="7">
        <v>6</v>
      </c>
      <c r="Q926" s="7">
        <v>3</v>
      </c>
      <c r="R926" s="7">
        <v>8</v>
      </c>
      <c r="S926" s="7">
        <v>21</v>
      </c>
      <c r="T926" s="7">
        <v>27</v>
      </c>
      <c r="U926" s="7">
        <v>15</v>
      </c>
      <c r="BG926" s="6">
        <f t="shared" si="240"/>
        <v>0</v>
      </c>
      <c r="BH926" s="6">
        <f t="shared" si="241"/>
        <v>0</v>
      </c>
      <c r="BI926" s="6">
        <f t="shared" si="242"/>
        <v>0</v>
      </c>
      <c r="BJ926" s="6">
        <f t="shared" si="243"/>
        <v>0</v>
      </c>
      <c r="BK926" s="6">
        <f t="shared" si="244"/>
        <v>1</v>
      </c>
      <c r="BL926" s="6">
        <f t="shared" si="245"/>
        <v>1</v>
      </c>
      <c r="BM926" s="6">
        <f t="shared" si="246"/>
        <v>0</v>
      </c>
      <c r="BN926" s="6">
        <f t="shared" si="247"/>
        <v>0</v>
      </c>
      <c r="BO926" s="6">
        <f t="shared" si="248"/>
        <v>1</v>
      </c>
      <c r="BP926" s="6">
        <f t="shared" si="249"/>
        <v>5</v>
      </c>
      <c r="BQ926" s="6">
        <f t="shared" si="253"/>
        <v>0</v>
      </c>
      <c r="BR926" s="6">
        <f t="shared" si="254"/>
        <v>0</v>
      </c>
      <c r="BS926" s="6">
        <f t="shared" si="255"/>
        <v>1</v>
      </c>
      <c r="BT926" s="6">
        <f t="shared" si="256"/>
        <v>5</v>
      </c>
    </row>
    <row r="927" spans="1:72" hidden="1" x14ac:dyDescent="0.2">
      <c r="A927" s="46">
        <v>2218</v>
      </c>
      <c r="B927" s="46">
        <f t="shared" si="250"/>
        <v>7</v>
      </c>
      <c r="C927" s="46">
        <f t="shared" si="251"/>
        <v>9</v>
      </c>
      <c r="D927" s="46">
        <f t="shared" si="252"/>
        <v>11</v>
      </c>
      <c r="E927" s="85">
        <v>21133</v>
      </c>
      <c r="F927" s="7" t="s">
        <v>441</v>
      </c>
      <c r="G927" s="50" t="s">
        <v>103</v>
      </c>
      <c r="H927" s="50" t="s">
        <v>307</v>
      </c>
      <c r="I927" s="50">
        <v>0</v>
      </c>
      <c r="J927" s="50">
        <v>0</v>
      </c>
      <c r="L927" s="171">
        <v>8276</v>
      </c>
      <c r="O927" s="7">
        <v>18</v>
      </c>
      <c r="P927" s="7">
        <v>6</v>
      </c>
      <c r="Q927" s="7">
        <v>4</v>
      </c>
      <c r="R927" s="7">
        <v>8</v>
      </c>
      <c r="S927" s="7">
        <v>21</v>
      </c>
      <c r="T927" s="7">
        <v>27</v>
      </c>
      <c r="U927" s="7">
        <v>16</v>
      </c>
      <c r="BG927" s="6">
        <f t="shared" si="240"/>
        <v>0</v>
      </c>
      <c r="BH927" s="6">
        <f t="shared" si="241"/>
        <v>0</v>
      </c>
      <c r="BI927" s="6">
        <f t="shared" si="242"/>
        <v>1</v>
      </c>
      <c r="BJ927" s="6">
        <f t="shared" si="243"/>
        <v>1</v>
      </c>
      <c r="BK927" s="6">
        <f t="shared" si="244"/>
        <v>0</v>
      </c>
      <c r="BL927" s="6">
        <f t="shared" si="245"/>
        <v>0</v>
      </c>
      <c r="BM927" s="6">
        <f t="shared" si="246"/>
        <v>1</v>
      </c>
      <c r="BN927" s="6">
        <f t="shared" si="247"/>
        <v>1</v>
      </c>
      <c r="BO927" s="6">
        <f t="shared" si="248"/>
        <v>1</v>
      </c>
      <c r="BP927" s="6">
        <f t="shared" si="249"/>
        <v>6</v>
      </c>
      <c r="BQ927" s="6">
        <f t="shared" si="253"/>
        <v>0</v>
      </c>
      <c r="BR927" s="6">
        <f t="shared" si="254"/>
        <v>0</v>
      </c>
      <c r="BS927" s="6">
        <f t="shared" si="255"/>
        <v>0</v>
      </c>
      <c r="BT927" s="6">
        <f t="shared" si="256"/>
        <v>0</v>
      </c>
    </row>
    <row r="928" spans="1:72" hidden="1" x14ac:dyDescent="0.2">
      <c r="A928" s="46">
        <v>2219</v>
      </c>
      <c r="B928" s="46">
        <f t="shared" si="250"/>
        <v>7</v>
      </c>
      <c r="C928" s="46">
        <f t="shared" si="251"/>
        <v>23</v>
      </c>
      <c r="D928" s="46">
        <f t="shared" si="252"/>
        <v>11</v>
      </c>
      <c r="E928" s="85">
        <v>21147</v>
      </c>
      <c r="F928" s="7" t="s">
        <v>2073</v>
      </c>
      <c r="G928" s="50" t="s">
        <v>103</v>
      </c>
      <c r="H928" s="50" t="s">
        <v>306</v>
      </c>
      <c r="I928" s="50">
        <v>3</v>
      </c>
      <c r="J928" s="50">
        <v>1</v>
      </c>
      <c r="L928" s="171">
        <v>6322</v>
      </c>
      <c r="M928" s="57" t="s">
        <v>3271</v>
      </c>
      <c r="O928" s="7">
        <v>19</v>
      </c>
      <c r="P928" s="7">
        <v>7</v>
      </c>
      <c r="Q928" s="7">
        <v>4</v>
      </c>
      <c r="R928" s="7">
        <v>8</v>
      </c>
      <c r="S928" s="7">
        <v>24</v>
      </c>
      <c r="T928" s="7">
        <v>28</v>
      </c>
      <c r="U928" s="7">
        <v>18</v>
      </c>
      <c r="BG928" s="6">
        <f t="shared" si="240"/>
        <v>1</v>
      </c>
      <c r="BH928" s="6">
        <f t="shared" si="241"/>
        <v>1</v>
      </c>
      <c r="BI928" s="6">
        <f t="shared" si="242"/>
        <v>0</v>
      </c>
      <c r="BJ928" s="6">
        <f t="shared" si="243"/>
        <v>0</v>
      </c>
      <c r="BK928" s="6">
        <f t="shared" si="244"/>
        <v>0</v>
      </c>
      <c r="BL928" s="6">
        <f t="shared" si="245"/>
        <v>0</v>
      </c>
      <c r="BM928" s="6">
        <f t="shared" si="246"/>
        <v>1</v>
      </c>
      <c r="BN928" s="6">
        <f t="shared" si="247"/>
        <v>2</v>
      </c>
      <c r="BO928" s="6">
        <f t="shared" si="248"/>
        <v>0</v>
      </c>
      <c r="BP928" s="6">
        <f t="shared" si="249"/>
        <v>0</v>
      </c>
      <c r="BQ928" s="6">
        <f t="shared" si="253"/>
        <v>1</v>
      </c>
      <c r="BR928" s="6">
        <f t="shared" si="254"/>
        <v>1</v>
      </c>
      <c r="BS928" s="6">
        <f t="shared" si="255"/>
        <v>1</v>
      </c>
      <c r="BT928" s="6">
        <f t="shared" si="256"/>
        <v>1</v>
      </c>
    </row>
    <row r="929" spans="1:72" hidden="1" x14ac:dyDescent="0.2">
      <c r="A929" s="46">
        <v>2220</v>
      </c>
      <c r="B929" s="46">
        <f t="shared" si="250"/>
        <v>7</v>
      </c>
      <c r="C929" s="46">
        <f t="shared" si="251"/>
        <v>30</v>
      </c>
      <c r="D929" s="46">
        <f t="shared" si="252"/>
        <v>11</v>
      </c>
      <c r="E929" s="85">
        <v>21154</v>
      </c>
      <c r="F929" s="7" t="s">
        <v>2348</v>
      </c>
      <c r="G929" s="50" t="s">
        <v>310</v>
      </c>
      <c r="H929" s="50" t="s">
        <v>308</v>
      </c>
      <c r="I929" s="50">
        <v>1</v>
      </c>
      <c r="J929" s="50">
        <v>2</v>
      </c>
      <c r="L929" s="171">
        <v>6297</v>
      </c>
      <c r="M929" s="57" t="s">
        <v>3272</v>
      </c>
      <c r="O929" s="7">
        <v>20</v>
      </c>
      <c r="P929" s="7">
        <v>7</v>
      </c>
      <c r="Q929" s="7">
        <v>4</v>
      </c>
      <c r="R929" s="7">
        <v>9</v>
      </c>
      <c r="S929" s="7">
        <v>25</v>
      </c>
      <c r="T929" s="7">
        <v>30</v>
      </c>
      <c r="U929" s="7">
        <v>18</v>
      </c>
      <c r="BG929" s="6">
        <f t="shared" si="240"/>
        <v>0</v>
      </c>
      <c r="BH929" s="6">
        <f t="shared" si="241"/>
        <v>0</v>
      </c>
      <c r="BI929" s="6">
        <f t="shared" si="242"/>
        <v>0</v>
      </c>
      <c r="BJ929" s="6">
        <f t="shared" si="243"/>
        <v>0</v>
      </c>
      <c r="BK929" s="6">
        <f t="shared" si="244"/>
        <v>1</v>
      </c>
      <c r="BL929" s="6">
        <f t="shared" si="245"/>
        <v>1</v>
      </c>
      <c r="BM929" s="6">
        <f t="shared" si="246"/>
        <v>0</v>
      </c>
      <c r="BN929" s="6">
        <f t="shared" si="247"/>
        <v>0</v>
      </c>
      <c r="BO929" s="6">
        <f t="shared" si="248"/>
        <v>1</v>
      </c>
      <c r="BP929" s="6">
        <f t="shared" si="249"/>
        <v>1</v>
      </c>
      <c r="BQ929" s="6">
        <f t="shared" si="253"/>
        <v>1</v>
      </c>
      <c r="BR929" s="6">
        <f t="shared" si="254"/>
        <v>2</v>
      </c>
      <c r="BS929" s="6">
        <f t="shared" si="255"/>
        <v>1</v>
      </c>
      <c r="BT929" s="6">
        <f t="shared" si="256"/>
        <v>2</v>
      </c>
    </row>
    <row r="930" spans="1:72" hidden="1" x14ac:dyDescent="0.2">
      <c r="A930" s="46">
        <v>2221</v>
      </c>
      <c r="B930" s="46">
        <f t="shared" si="250"/>
        <v>7</v>
      </c>
      <c r="C930" s="46">
        <f t="shared" si="251"/>
        <v>14</v>
      </c>
      <c r="D930" s="46">
        <f t="shared" si="252"/>
        <v>12</v>
      </c>
      <c r="E930" s="85">
        <v>21168</v>
      </c>
      <c r="F930" s="7" t="s">
        <v>2569</v>
      </c>
      <c r="G930" s="50" t="s">
        <v>310</v>
      </c>
      <c r="H930" s="50" t="s">
        <v>308</v>
      </c>
      <c r="I930" s="50">
        <v>1</v>
      </c>
      <c r="J930" s="50">
        <v>2</v>
      </c>
      <c r="L930" s="171">
        <v>10503</v>
      </c>
      <c r="M930" s="57" t="s">
        <v>3269</v>
      </c>
      <c r="O930" s="7">
        <v>21</v>
      </c>
      <c r="P930" s="7">
        <v>7</v>
      </c>
      <c r="Q930" s="7">
        <v>4</v>
      </c>
      <c r="R930" s="7">
        <v>10</v>
      </c>
      <c r="S930" s="7">
        <v>26</v>
      </c>
      <c r="T930" s="7">
        <v>32</v>
      </c>
      <c r="U930" s="7">
        <v>18</v>
      </c>
      <c r="BG930" s="6">
        <f t="shared" si="240"/>
        <v>0</v>
      </c>
      <c r="BH930" s="6">
        <f t="shared" si="241"/>
        <v>0</v>
      </c>
      <c r="BI930" s="6">
        <f t="shared" si="242"/>
        <v>0</v>
      </c>
      <c r="BJ930" s="6">
        <f t="shared" si="243"/>
        <v>0</v>
      </c>
      <c r="BK930" s="6">
        <f t="shared" si="244"/>
        <v>1</v>
      </c>
      <c r="BL930" s="6">
        <f t="shared" si="245"/>
        <v>2</v>
      </c>
      <c r="BM930" s="6">
        <f t="shared" si="246"/>
        <v>0</v>
      </c>
      <c r="BN930" s="6">
        <f t="shared" si="247"/>
        <v>0</v>
      </c>
      <c r="BO930" s="6">
        <f t="shared" si="248"/>
        <v>1</v>
      </c>
      <c r="BP930" s="6">
        <f t="shared" si="249"/>
        <v>2</v>
      </c>
      <c r="BQ930" s="6">
        <f t="shared" si="253"/>
        <v>1</v>
      </c>
      <c r="BR930" s="6">
        <f t="shared" si="254"/>
        <v>3</v>
      </c>
      <c r="BS930" s="6">
        <f t="shared" si="255"/>
        <v>1</v>
      </c>
      <c r="BT930" s="6">
        <f t="shared" si="256"/>
        <v>3</v>
      </c>
    </row>
    <row r="931" spans="1:72" hidden="1" x14ac:dyDescent="0.2">
      <c r="A931" s="46">
        <v>2222</v>
      </c>
      <c r="B931" s="46">
        <f t="shared" si="250"/>
        <v>7</v>
      </c>
      <c r="C931" s="46">
        <f t="shared" si="251"/>
        <v>21</v>
      </c>
      <c r="D931" s="46">
        <f t="shared" si="252"/>
        <v>12</v>
      </c>
      <c r="E931" s="85">
        <v>21175</v>
      </c>
      <c r="F931" s="7" t="s">
        <v>2851</v>
      </c>
      <c r="G931" s="50" t="s">
        <v>103</v>
      </c>
      <c r="H931" s="50" t="s">
        <v>306</v>
      </c>
      <c r="I931" s="50">
        <v>3</v>
      </c>
      <c r="J931" s="50">
        <v>1</v>
      </c>
      <c r="L931" s="171">
        <v>7031</v>
      </c>
      <c r="M931" s="57" t="s">
        <v>2905</v>
      </c>
      <c r="O931" s="7">
        <v>22</v>
      </c>
      <c r="P931" s="7">
        <v>8</v>
      </c>
      <c r="Q931" s="7">
        <v>4</v>
      </c>
      <c r="R931" s="7">
        <v>10</v>
      </c>
      <c r="S931" s="7">
        <v>29</v>
      </c>
      <c r="T931" s="7">
        <v>33</v>
      </c>
      <c r="U931" s="7">
        <v>20</v>
      </c>
      <c r="BG931" s="6">
        <f t="shared" si="240"/>
        <v>1</v>
      </c>
      <c r="BH931" s="6">
        <f t="shared" si="241"/>
        <v>1</v>
      </c>
      <c r="BI931" s="6">
        <f t="shared" si="242"/>
        <v>0</v>
      </c>
      <c r="BJ931" s="6">
        <f t="shared" si="243"/>
        <v>0</v>
      </c>
      <c r="BK931" s="6">
        <f t="shared" si="244"/>
        <v>0</v>
      </c>
      <c r="BL931" s="6">
        <f t="shared" si="245"/>
        <v>0</v>
      </c>
      <c r="BM931" s="6">
        <f t="shared" si="246"/>
        <v>1</v>
      </c>
      <c r="BN931" s="6">
        <f t="shared" si="247"/>
        <v>1</v>
      </c>
      <c r="BO931" s="6">
        <f t="shared" si="248"/>
        <v>0</v>
      </c>
      <c r="BP931" s="6">
        <f t="shared" si="249"/>
        <v>0</v>
      </c>
      <c r="BQ931" s="6">
        <f t="shared" si="253"/>
        <v>1</v>
      </c>
      <c r="BR931" s="6">
        <f t="shared" si="254"/>
        <v>4</v>
      </c>
      <c r="BS931" s="6">
        <f t="shared" si="255"/>
        <v>1</v>
      </c>
      <c r="BT931" s="6">
        <f t="shared" si="256"/>
        <v>4</v>
      </c>
    </row>
    <row r="932" spans="1:72" hidden="1" x14ac:dyDescent="0.2">
      <c r="A932" s="46">
        <v>2223</v>
      </c>
      <c r="B932" s="46">
        <f t="shared" si="250"/>
        <v>4</v>
      </c>
      <c r="C932" s="46">
        <f t="shared" si="251"/>
        <v>25</v>
      </c>
      <c r="D932" s="46">
        <f t="shared" si="252"/>
        <v>12</v>
      </c>
      <c r="E932" s="85">
        <v>21179</v>
      </c>
      <c r="F932" s="7" t="s">
        <v>689</v>
      </c>
      <c r="G932" s="50" t="s">
        <v>310</v>
      </c>
      <c r="H932" s="50" t="s">
        <v>307</v>
      </c>
      <c r="I932" s="50">
        <v>2</v>
      </c>
      <c r="J932" s="50">
        <v>2</v>
      </c>
      <c r="L932" s="171">
        <v>6837</v>
      </c>
      <c r="M932" s="57" t="s">
        <v>2465</v>
      </c>
      <c r="O932" s="7">
        <v>23</v>
      </c>
      <c r="P932" s="7">
        <v>8</v>
      </c>
      <c r="Q932" s="7">
        <v>5</v>
      </c>
      <c r="R932" s="7">
        <v>10</v>
      </c>
      <c r="S932" s="7">
        <v>31</v>
      </c>
      <c r="T932" s="7">
        <v>35</v>
      </c>
      <c r="U932" s="7">
        <v>21</v>
      </c>
      <c r="BG932" s="6">
        <f t="shared" si="240"/>
        <v>0</v>
      </c>
      <c r="BH932" s="6">
        <f t="shared" si="241"/>
        <v>0</v>
      </c>
      <c r="BI932" s="6">
        <f t="shared" si="242"/>
        <v>1</v>
      </c>
      <c r="BJ932" s="6">
        <f t="shared" si="243"/>
        <v>1</v>
      </c>
      <c r="BK932" s="6">
        <f t="shared" si="244"/>
        <v>0</v>
      </c>
      <c r="BL932" s="6">
        <f t="shared" si="245"/>
        <v>0</v>
      </c>
      <c r="BM932" s="6">
        <f t="shared" si="246"/>
        <v>1</v>
      </c>
      <c r="BN932" s="6">
        <f t="shared" si="247"/>
        <v>2</v>
      </c>
      <c r="BO932" s="6">
        <f t="shared" si="248"/>
        <v>1</v>
      </c>
      <c r="BP932" s="6">
        <f t="shared" si="249"/>
        <v>1</v>
      </c>
      <c r="BQ932" s="6">
        <f t="shared" si="253"/>
        <v>1</v>
      </c>
      <c r="BR932" s="6">
        <f t="shared" si="254"/>
        <v>5</v>
      </c>
      <c r="BS932" s="6">
        <f t="shared" si="255"/>
        <v>1</v>
      </c>
      <c r="BT932" s="6">
        <f t="shared" si="256"/>
        <v>5</v>
      </c>
    </row>
    <row r="933" spans="1:72" hidden="1" x14ac:dyDescent="0.2">
      <c r="A933" s="46">
        <v>2224</v>
      </c>
      <c r="B933" s="46">
        <f t="shared" si="250"/>
        <v>5</v>
      </c>
      <c r="C933" s="46">
        <f t="shared" si="251"/>
        <v>26</v>
      </c>
      <c r="D933" s="46">
        <f t="shared" si="252"/>
        <v>12</v>
      </c>
      <c r="E933" s="85">
        <v>21180</v>
      </c>
      <c r="F933" s="7" t="s">
        <v>1113</v>
      </c>
      <c r="G933" s="50" t="s">
        <v>103</v>
      </c>
      <c r="H933" s="50" t="s">
        <v>307</v>
      </c>
      <c r="I933" s="50">
        <v>2</v>
      </c>
      <c r="J933" s="50">
        <v>2</v>
      </c>
      <c r="L933" s="171">
        <v>10785</v>
      </c>
      <c r="M933" s="57" t="s">
        <v>2906</v>
      </c>
      <c r="O933" s="7">
        <v>24</v>
      </c>
      <c r="P933" s="7">
        <v>8</v>
      </c>
      <c r="Q933" s="7">
        <v>6</v>
      </c>
      <c r="R933" s="7">
        <v>10</v>
      </c>
      <c r="S933" s="7">
        <v>33</v>
      </c>
      <c r="T933" s="7">
        <v>37</v>
      </c>
      <c r="U933" s="7">
        <v>22</v>
      </c>
      <c r="BG933" s="6">
        <f t="shared" si="240"/>
        <v>0</v>
      </c>
      <c r="BH933" s="6">
        <f t="shared" si="241"/>
        <v>0</v>
      </c>
      <c r="BI933" s="6">
        <f t="shared" si="242"/>
        <v>1</v>
      </c>
      <c r="BJ933" s="6">
        <f t="shared" si="243"/>
        <v>2</v>
      </c>
      <c r="BK933" s="6">
        <f t="shared" si="244"/>
        <v>0</v>
      </c>
      <c r="BL933" s="6">
        <f t="shared" si="245"/>
        <v>0</v>
      </c>
      <c r="BM933" s="6">
        <f t="shared" si="246"/>
        <v>1</v>
      </c>
      <c r="BN933" s="6">
        <f t="shared" si="247"/>
        <v>3</v>
      </c>
      <c r="BO933" s="6">
        <f t="shared" si="248"/>
        <v>1</v>
      </c>
      <c r="BP933" s="6">
        <f t="shared" si="249"/>
        <v>2</v>
      </c>
      <c r="BQ933" s="6">
        <f t="shared" si="253"/>
        <v>1</v>
      </c>
      <c r="BR933" s="6">
        <f t="shared" si="254"/>
        <v>6</v>
      </c>
      <c r="BS933" s="6">
        <f t="shared" si="255"/>
        <v>1</v>
      </c>
      <c r="BT933" s="6">
        <f t="shared" si="256"/>
        <v>6</v>
      </c>
    </row>
    <row r="934" spans="1:72" hidden="1" x14ac:dyDescent="0.2">
      <c r="A934" s="46">
        <v>2225</v>
      </c>
      <c r="B934" s="46">
        <f t="shared" si="250"/>
        <v>7</v>
      </c>
      <c r="C934" s="46">
        <f t="shared" si="251"/>
        <v>28</v>
      </c>
      <c r="D934" s="46">
        <f t="shared" si="252"/>
        <v>12</v>
      </c>
      <c r="E934" s="85">
        <v>21182</v>
      </c>
      <c r="F934" s="7" t="s">
        <v>593</v>
      </c>
      <c r="G934" s="50" t="s">
        <v>310</v>
      </c>
      <c r="H934" s="50" t="s">
        <v>308</v>
      </c>
      <c r="I934" s="50">
        <v>0</v>
      </c>
      <c r="J934" s="50">
        <v>1</v>
      </c>
      <c r="L934" s="171">
        <v>6235</v>
      </c>
      <c r="O934" s="7">
        <v>25</v>
      </c>
      <c r="P934" s="7">
        <v>8</v>
      </c>
      <c r="Q934" s="7">
        <v>6</v>
      </c>
      <c r="R934" s="7">
        <v>11</v>
      </c>
      <c r="S934" s="7">
        <v>33</v>
      </c>
      <c r="T934" s="7">
        <v>38</v>
      </c>
      <c r="U934" s="7">
        <v>22</v>
      </c>
      <c r="BG934" s="6">
        <f t="shared" si="240"/>
        <v>0</v>
      </c>
      <c r="BH934" s="6">
        <f t="shared" si="241"/>
        <v>0</v>
      </c>
      <c r="BI934" s="6">
        <f t="shared" si="242"/>
        <v>0</v>
      </c>
      <c r="BJ934" s="6">
        <f t="shared" si="243"/>
        <v>0</v>
      </c>
      <c r="BK934" s="6">
        <f t="shared" si="244"/>
        <v>1</v>
      </c>
      <c r="BL934" s="6">
        <f t="shared" si="245"/>
        <v>1</v>
      </c>
      <c r="BM934" s="6">
        <f t="shared" si="246"/>
        <v>0</v>
      </c>
      <c r="BN934" s="6">
        <f t="shared" si="247"/>
        <v>0</v>
      </c>
      <c r="BO934" s="6">
        <f t="shared" si="248"/>
        <v>1</v>
      </c>
      <c r="BP934" s="6">
        <f t="shared" si="249"/>
        <v>3</v>
      </c>
      <c r="BQ934" s="6">
        <f t="shared" si="253"/>
        <v>0</v>
      </c>
      <c r="BR934" s="6">
        <f t="shared" si="254"/>
        <v>0</v>
      </c>
      <c r="BS934" s="6">
        <f t="shared" si="255"/>
        <v>1</v>
      </c>
      <c r="BT934" s="6">
        <f t="shared" si="256"/>
        <v>7</v>
      </c>
    </row>
    <row r="935" spans="1:72" hidden="1" x14ac:dyDescent="0.2">
      <c r="A935" s="46">
        <v>2226</v>
      </c>
      <c r="B935" s="46">
        <f t="shared" si="250"/>
        <v>4</v>
      </c>
      <c r="C935" s="46">
        <f t="shared" si="251"/>
        <v>1</v>
      </c>
      <c r="D935" s="46">
        <f t="shared" si="252"/>
        <v>1</v>
      </c>
      <c r="E935" s="85">
        <v>21186</v>
      </c>
      <c r="F935" s="7" t="s">
        <v>1412</v>
      </c>
      <c r="G935" s="50" t="s">
        <v>310</v>
      </c>
      <c r="H935" s="50" t="s">
        <v>308</v>
      </c>
      <c r="I935" s="50">
        <v>1</v>
      </c>
      <c r="J935" s="50">
        <v>6</v>
      </c>
      <c r="L935" s="171">
        <v>6865</v>
      </c>
      <c r="M935" s="57" t="s">
        <v>1181</v>
      </c>
      <c r="O935" s="7">
        <v>26</v>
      </c>
      <c r="P935" s="7">
        <v>8</v>
      </c>
      <c r="Q935" s="7">
        <v>6</v>
      </c>
      <c r="R935" s="7">
        <v>12</v>
      </c>
      <c r="S935" s="7">
        <v>34</v>
      </c>
      <c r="T935" s="7">
        <v>44</v>
      </c>
      <c r="U935" s="7">
        <v>22</v>
      </c>
      <c r="BG935" s="6">
        <f t="shared" si="240"/>
        <v>0</v>
      </c>
      <c r="BH935" s="6">
        <f t="shared" si="241"/>
        <v>0</v>
      </c>
      <c r="BI935" s="6">
        <f t="shared" si="242"/>
        <v>0</v>
      </c>
      <c r="BJ935" s="6">
        <f t="shared" si="243"/>
        <v>0</v>
      </c>
      <c r="BK935" s="6">
        <f t="shared" si="244"/>
        <v>1</v>
      </c>
      <c r="BL935" s="6">
        <f t="shared" si="245"/>
        <v>2</v>
      </c>
      <c r="BM935" s="6">
        <f t="shared" si="246"/>
        <v>0</v>
      </c>
      <c r="BN935" s="6">
        <f t="shared" si="247"/>
        <v>0</v>
      </c>
      <c r="BO935" s="6">
        <f t="shared" si="248"/>
        <v>1</v>
      </c>
      <c r="BP935" s="6">
        <f t="shared" si="249"/>
        <v>4</v>
      </c>
      <c r="BQ935" s="6">
        <f t="shared" si="253"/>
        <v>1</v>
      </c>
      <c r="BR935" s="6">
        <f t="shared" si="254"/>
        <v>1</v>
      </c>
      <c r="BS935" s="6">
        <f t="shared" si="255"/>
        <v>1</v>
      </c>
      <c r="BT935" s="6">
        <f t="shared" si="256"/>
        <v>8</v>
      </c>
    </row>
    <row r="936" spans="1:72" hidden="1" x14ac:dyDescent="0.2">
      <c r="A936" s="46">
        <v>2227</v>
      </c>
      <c r="B936" s="46">
        <f t="shared" si="250"/>
        <v>7</v>
      </c>
      <c r="C936" s="46">
        <f t="shared" si="251"/>
        <v>11</v>
      </c>
      <c r="D936" s="46">
        <f t="shared" si="252"/>
        <v>1</v>
      </c>
      <c r="E936" s="85">
        <v>21196</v>
      </c>
      <c r="F936" s="7" t="s">
        <v>112</v>
      </c>
      <c r="G936" s="50" t="s">
        <v>103</v>
      </c>
      <c r="H936" s="50" t="s">
        <v>307</v>
      </c>
      <c r="I936" s="50">
        <v>2</v>
      </c>
      <c r="J936" s="50">
        <v>2</v>
      </c>
      <c r="L936" s="171">
        <v>8502</v>
      </c>
      <c r="M936" s="57" t="s">
        <v>1824</v>
      </c>
      <c r="O936" s="7">
        <v>27</v>
      </c>
      <c r="P936" s="7">
        <v>8</v>
      </c>
      <c r="Q936" s="7">
        <v>7</v>
      </c>
      <c r="R936" s="7">
        <v>12</v>
      </c>
      <c r="S936" s="7">
        <v>36</v>
      </c>
      <c r="T936" s="7">
        <v>46</v>
      </c>
      <c r="U936" s="7">
        <v>23</v>
      </c>
      <c r="BG936" s="6">
        <f t="shared" si="240"/>
        <v>0</v>
      </c>
      <c r="BH936" s="6">
        <f t="shared" si="241"/>
        <v>0</v>
      </c>
      <c r="BI936" s="6">
        <f t="shared" si="242"/>
        <v>1</v>
      </c>
      <c r="BJ936" s="6">
        <f t="shared" si="243"/>
        <v>1</v>
      </c>
      <c r="BK936" s="6">
        <f t="shared" si="244"/>
        <v>0</v>
      </c>
      <c r="BL936" s="6">
        <f t="shared" si="245"/>
        <v>0</v>
      </c>
      <c r="BM936" s="6">
        <f t="shared" si="246"/>
        <v>1</v>
      </c>
      <c r="BN936" s="6">
        <f t="shared" si="247"/>
        <v>1</v>
      </c>
      <c r="BO936" s="6">
        <f t="shared" si="248"/>
        <v>1</v>
      </c>
      <c r="BP936" s="6">
        <f t="shared" si="249"/>
        <v>5</v>
      </c>
      <c r="BQ936" s="6">
        <f t="shared" si="253"/>
        <v>1</v>
      </c>
      <c r="BR936" s="6">
        <f t="shared" si="254"/>
        <v>2</v>
      </c>
      <c r="BS936" s="6">
        <f t="shared" si="255"/>
        <v>1</v>
      </c>
      <c r="BT936" s="6">
        <f t="shared" si="256"/>
        <v>9</v>
      </c>
    </row>
    <row r="937" spans="1:72" hidden="1" x14ac:dyDescent="0.2">
      <c r="A937" s="46">
        <v>2228</v>
      </c>
      <c r="B937" s="46">
        <f t="shared" si="250"/>
        <v>7</v>
      </c>
      <c r="C937" s="46">
        <f t="shared" si="251"/>
        <v>18</v>
      </c>
      <c r="D937" s="46">
        <f t="shared" si="252"/>
        <v>1</v>
      </c>
      <c r="E937" s="85">
        <v>21203</v>
      </c>
      <c r="F937" s="7" t="s">
        <v>2907</v>
      </c>
      <c r="G937" s="50" t="s">
        <v>310</v>
      </c>
      <c r="H937" s="50" t="s">
        <v>308</v>
      </c>
      <c r="I937" s="50">
        <v>1</v>
      </c>
      <c r="J937" s="50">
        <v>4</v>
      </c>
      <c r="L937" s="171">
        <v>8434</v>
      </c>
      <c r="M937" s="57" t="s">
        <v>2910</v>
      </c>
      <c r="O937" s="7">
        <v>28</v>
      </c>
      <c r="P937" s="7">
        <v>8</v>
      </c>
      <c r="Q937" s="7">
        <v>7</v>
      </c>
      <c r="R937" s="7">
        <v>13</v>
      </c>
      <c r="S937" s="7">
        <v>37</v>
      </c>
      <c r="T937" s="7">
        <v>50</v>
      </c>
      <c r="U937" s="7">
        <v>23</v>
      </c>
      <c r="BG937" s="6">
        <f t="shared" si="240"/>
        <v>0</v>
      </c>
      <c r="BH937" s="6">
        <f t="shared" si="241"/>
        <v>0</v>
      </c>
      <c r="BI937" s="6">
        <f t="shared" si="242"/>
        <v>0</v>
      </c>
      <c r="BJ937" s="6">
        <f t="shared" si="243"/>
        <v>0</v>
      </c>
      <c r="BK937" s="6">
        <f t="shared" si="244"/>
        <v>1</v>
      </c>
      <c r="BL937" s="6">
        <f t="shared" si="245"/>
        <v>1</v>
      </c>
      <c r="BM937" s="6">
        <f t="shared" si="246"/>
        <v>0</v>
      </c>
      <c r="BN937" s="6">
        <f t="shared" si="247"/>
        <v>0</v>
      </c>
      <c r="BO937" s="6">
        <f t="shared" si="248"/>
        <v>1</v>
      </c>
      <c r="BP937" s="6">
        <f t="shared" si="249"/>
        <v>6</v>
      </c>
      <c r="BQ937" s="6">
        <f t="shared" si="253"/>
        <v>1</v>
      </c>
      <c r="BR937" s="6">
        <f t="shared" si="254"/>
        <v>3</v>
      </c>
      <c r="BS937" s="6">
        <f t="shared" si="255"/>
        <v>1</v>
      </c>
      <c r="BT937" s="6">
        <f t="shared" si="256"/>
        <v>10</v>
      </c>
    </row>
    <row r="938" spans="1:72" hidden="1" x14ac:dyDescent="0.2">
      <c r="A938" s="46">
        <v>2229</v>
      </c>
      <c r="B938" s="46">
        <f t="shared" si="250"/>
        <v>7</v>
      </c>
      <c r="C938" s="46">
        <f t="shared" si="251"/>
        <v>1</v>
      </c>
      <c r="D938" s="46">
        <f t="shared" si="252"/>
        <v>2</v>
      </c>
      <c r="E938" s="85">
        <v>21217</v>
      </c>
      <c r="F938" s="7" t="s">
        <v>691</v>
      </c>
      <c r="G938" s="50" t="s">
        <v>103</v>
      </c>
      <c r="H938" s="50" t="s">
        <v>308</v>
      </c>
      <c r="I938" s="50">
        <v>0</v>
      </c>
      <c r="J938" s="50">
        <v>3</v>
      </c>
      <c r="L938" s="171">
        <v>7896</v>
      </c>
      <c r="O938" s="7">
        <v>29</v>
      </c>
      <c r="P938" s="7">
        <v>8</v>
      </c>
      <c r="Q938" s="7">
        <v>7</v>
      </c>
      <c r="R938" s="7">
        <v>14</v>
      </c>
      <c r="S938" s="7">
        <v>37</v>
      </c>
      <c r="T938" s="7">
        <v>53</v>
      </c>
      <c r="U938" s="7">
        <v>23</v>
      </c>
      <c r="BG938" s="6">
        <f t="shared" si="240"/>
        <v>0</v>
      </c>
      <c r="BH938" s="6">
        <f t="shared" si="241"/>
        <v>0</v>
      </c>
      <c r="BI938" s="6">
        <f t="shared" si="242"/>
        <v>0</v>
      </c>
      <c r="BJ938" s="6">
        <f t="shared" si="243"/>
        <v>0</v>
      </c>
      <c r="BK938" s="6">
        <f t="shared" si="244"/>
        <v>1</v>
      </c>
      <c r="BL938" s="6">
        <f t="shared" si="245"/>
        <v>2</v>
      </c>
      <c r="BM938" s="6">
        <f t="shared" si="246"/>
        <v>0</v>
      </c>
      <c r="BN938" s="6">
        <f t="shared" si="247"/>
        <v>0</v>
      </c>
      <c r="BO938" s="6">
        <f t="shared" si="248"/>
        <v>1</v>
      </c>
      <c r="BP938" s="6">
        <f t="shared" si="249"/>
        <v>7</v>
      </c>
      <c r="BQ938" s="6">
        <f t="shared" si="253"/>
        <v>0</v>
      </c>
      <c r="BR938" s="6">
        <f t="shared" si="254"/>
        <v>0</v>
      </c>
      <c r="BS938" s="6">
        <f t="shared" si="255"/>
        <v>1</v>
      </c>
      <c r="BT938" s="6">
        <f t="shared" si="256"/>
        <v>11</v>
      </c>
    </row>
    <row r="939" spans="1:72" hidden="1" x14ac:dyDescent="0.2">
      <c r="A939" s="46">
        <v>2230</v>
      </c>
      <c r="B939" s="46">
        <f t="shared" si="250"/>
        <v>7</v>
      </c>
      <c r="C939" s="46">
        <f t="shared" si="251"/>
        <v>8</v>
      </c>
      <c r="D939" s="46">
        <f t="shared" si="252"/>
        <v>2</v>
      </c>
      <c r="E939" s="85">
        <v>21224</v>
      </c>
      <c r="F939" s="7" t="s">
        <v>3576</v>
      </c>
      <c r="G939" s="50" t="s">
        <v>310</v>
      </c>
      <c r="H939" s="50" t="s">
        <v>308</v>
      </c>
      <c r="I939" s="50">
        <v>2</v>
      </c>
      <c r="J939" s="50">
        <v>9</v>
      </c>
      <c r="L939" s="171">
        <v>5212</v>
      </c>
      <c r="M939" s="57" t="s">
        <v>3348</v>
      </c>
      <c r="O939" s="7">
        <v>30</v>
      </c>
      <c r="P939" s="7">
        <v>8</v>
      </c>
      <c r="Q939" s="7">
        <v>7</v>
      </c>
      <c r="R939" s="7">
        <v>15</v>
      </c>
      <c r="S939" s="7">
        <v>39</v>
      </c>
      <c r="T939" s="7">
        <v>62</v>
      </c>
      <c r="U939" s="7">
        <v>23</v>
      </c>
      <c r="BG939" s="6">
        <f t="shared" si="240"/>
        <v>0</v>
      </c>
      <c r="BH939" s="6">
        <f t="shared" si="241"/>
        <v>0</v>
      </c>
      <c r="BI939" s="6">
        <f t="shared" si="242"/>
        <v>0</v>
      </c>
      <c r="BJ939" s="6">
        <f t="shared" si="243"/>
        <v>0</v>
      </c>
      <c r="BK939" s="6">
        <f t="shared" si="244"/>
        <v>1</v>
      </c>
      <c r="BL939" s="6">
        <f t="shared" si="245"/>
        <v>3</v>
      </c>
      <c r="BM939" s="6">
        <f t="shared" si="246"/>
        <v>0</v>
      </c>
      <c r="BN939" s="6">
        <f t="shared" si="247"/>
        <v>0</v>
      </c>
      <c r="BO939" s="6">
        <f t="shared" si="248"/>
        <v>1</v>
      </c>
      <c r="BP939" s="6">
        <f t="shared" si="249"/>
        <v>8</v>
      </c>
      <c r="BQ939" s="6">
        <f t="shared" si="253"/>
        <v>1</v>
      </c>
      <c r="BR939" s="6">
        <f t="shared" si="254"/>
        <v>1</v>
      </c>
      <c r="BS939" s="6">
        <f t="shared" si="255"/>
        <v>1</v>
      </c>
      <c r="BT939" s="6">
        <f t="shared" si="256"/>
        <v>12</v>
      </c>
    </row>
    <row r="940" spans="1:72" hidden="1" x14ac:dyDescent="0.2">
      <c r="A940" s="46">
        <v>2231</v>
      </c>
      <c r="B940" s="46">
        <f t="shared" si="250"/>
        <v>7</v>
      </c>
      <c r="C940" s="46">
        <f t="shared" si="251"/>
        <v>15</v>
      </c>
      <c r="D940" s="46">
        <f t="shared" si="252"/>
        <v>2</v>
      </c>
      <c r="E940" s="85">
        <v>21231</v>
      </c>
      <c r="F940" s="7" t="s">
        <v>2231</v>
      </c>
      <c r="G940" s="50" t="s">
        <v>103</v>
      </c>
      <c r="H940" s="50" t="s">
        <v>307</v>
      </c>
      <c r="I940" s="50">
        <v>3</v>
      </c>
      <c r="J940" s="50">
        <v>3</v>
      </c>
      <c r="L940" s="171">
        <v>4813</v>
      </c>
      <c r="M940" s="57" t="s">
        <v>2859</v>
      </c>
      <c r="O940" s="7">
        <v>31</v>
      </c>
      <c r="P940" s="7">
        <v>8</v>
      </c>
      <c r="Q940" s="7">
        <v>8</v>
      </c>
      <c r="R940" s="7">
        <v>15</v>
      </c>
      <c r="S940" s="7">
        <v>42</v>
      </c>
      <c r="T940" s="7">
        <v>65</v>
      </c>
      <c r="U940" s="7">
        <v>24</v>
      </c>
      <c r="BG940" s="6">
        <f t="shared" si="240"/>
        <v>0</v>
      </c>
      <c r="BH940" s="6">
        <f t="shared" si="241"/>
        <v>0</v>
      </c>
      <c r="BI940" s="6">
        <f t="shared" si="242"/>
        <v>1</v>
      </c>
      <c r="BJ940" s="6">
        <f t="shared" si="243"/>
        <v>1</v>
      </c>
      <c r="BK940" s="6">
        <f t="shared" si="244"/>
        <v>0</v>
      </c>
      <c r="BL940" s="6">
        <f t="shared" si="245"/>
        <v>0</v>
      </c>
      <c r="BM940" s="6">
        <f t="shared" si="246"/>
        <v>1</v>
      </c>
      <c r="BN940" s="6">
        <f t="shared" si="247"/>
        <v>1</v>
      </c>
      <c r="BO940" s="6">
        <f t="shared" si="248"/>
        <v>1</v>
      </c>
      <c r="BP940" s="6">
        <f t="shared" si="249"/>
        <v>9</v>
      </c>
      <c r="BQ940" s="6">
        <f t="shared" si="253"/>
        <v>1</v>
      </c>
      <c r="BR940" s="6">
        <f t="shared" si="254"/>
        <v>2</v>
      </c>
      <c r="BS940" s="6">
        <f t="shared" si="255"/>
        <v>1</v>
      </c>
      <c r="BT940" s="6">
        <f t="shared" si="256"/>
        <v>13</v>
      </c>
    </row>
    <row r="941" spans="1:72" hidden="1" x14ac:dyDescent="0.2">
      <c r="A941" s="46">
        <v>2232</v>
      </c>
      <c r="B941" s="46">
        <f t="shared" si="250"/>
        <v>7</v>
      </c>
      <c r="C941" s="46">
        <f t="shared" si="251"/>
        <v>22</v>
      </c>
      <c r="D941" s="46">
        <f t="shared" si="252"/>
        <v>2</v>
      </c>
      <c r="E941" s="85">
        <v>21238</v>
      </c>
      <c r="F941" s="7" t="s">
        <v>109</v>
      </c>
      <c r="G941" s="50" t="s">
        <v>310</v>
      </c>
      <c r="H941" s="50" t="s">
        <v>306</v>
      </c>
      <c r="I941" s="50">
        <v>4</v>
      </c>
      <c r="J941" s="50">
        <v>3</v>
      </c>
      <c r="L941" s="171">
        <v>3332</v>
      </c>
      <c r="M941" s="57" t="s">
        <v>2076</v>
      </c>
      <c r="O941" s="7">
        <v>32</v>
      </c>
      <c r="P941" s="7">
        <v>9</v>
      </c>
      <c r="Q941" s="7">
        <v>8</v>
      </c>
      <c r="R941" s="7">
        <v>15</v>
      </c>
      <c r="S941" s="7">
        <v>46</v>
      </c>
      <c r="T941" s="7">
        <v>68</v>
      </c>
      <c r="U941" s="7">
        <v>26</v>
      </c>
      <c r="BG941" s="6">
        <f t="shared" si="240"/>
        <v>1</v>
      </c>
      <c r="BH941" s="6">
        <f t="shared" si="241"/>
        <v>1</v>
      </c>
      <c r="BI941" s="6">
        <f t="shared" si="242"/>
        <v>0</v>
      </c>
      <c r="BJ941" s="6">
        <f t="shared" si="243"/>
        <v>0</v>
      </c>
      <c r="BK941" s="6">
        <f t="shared" si="244"/>
        <v>0</v>
      </c>
      <c r="BL941" s="6">
        <f t="shared" si="245"/>
        <v>0</v>
      </c>
      <c r="BM941" s="6">
        <f t="shared" si="246"/>
        <v>1</v>
      </c>
      <c r="BN941" s="6">
        <f t="shared" si="247"/>
        <v>2</v>
      </c>
      <c r="BO941" s="6">
        <f t="shared" si="248"/>
        <v>0</v>
      </c>
      <c r="BP941" s="6">
        <f t="shared" si="249"/>
        <v>0</v>
      </c>
      <c r="BQ941" s="6">
        <f t="shared" si="253"/>
        <v>1</v>
      </c>
      <c r="BR941" s="6">
        <f t="shared" si="254"/>
        <v>3</v>
      </c>
      <c r="BS941" s="6">
        <f t="shared" si="255"/>
        <v>1</v>
      </c>
      <c r="BT941" s="6">
        <f t="shared" si="256"/>
        <v>14</v>
      </c>
    </row>
    <row r="942" spans="1:72" hidden="1" x14ac:dyDescent="0.2">
      <c r="A942" s="46">
        <v>2233</v>
      </c>
      <c r="B942" s="46">
        <f t="shared" si="250"/>
        <v>7</v>
      </c>
      <c r="C942" s="46">
        <f t="shared" si="251"/>
        <v>1</v>
      </c>
      <c r="D942" s="46">
        <f t="shared" si="252"/>
        <v>3</v>
      </c>
      <c r="E942" s="85">
        <v>21245</v>
      </c>
      <c r="F942" s="7" t="s">
        <v>3</v>
      </c>
      <c r="G942" s="50" t="s">
        <v>103</v>
      </c>
      <c r="H942" s="50" t="s">
        <v>306</v>
      </c>
      <c r="I942" s="50">
        <v>3</v>
      </c>
      <c r="J942" s="50">
        <v>1</v>
      </c>
      <c r="L942" s="171">
        <v>6002</v>
      </c>
      <c r="M942" s="57" t="s">
        <v>2077</v>
      </c>
      <c r="O942" s="7">
        <v>33</v>
      </c>
      <c r="P942" s="7">
        <v>10</v>
      </c>
      <c r="Q942" s="7">
        <v>8</v>
      </c>
      <c r="R942" s="7">
        <v>15</v>
      </c>
      <c r="S942" s="7">
        <v>49</v>
      </c>
      <c r="T942" s="7">
        <v>69</v>
      </c>
      <c r="U942" s="7">
        <v>28</v>
      </c>
      <c r="BG942" s="6">
        <f t="shared" si="240"/>
        <v>1</v>
      </c>
      <c r="BH942" s="6">
        <f t="shared" si="241"/>
        <v>2</v>
      </c>
      <c r="BI942" s="6">
        <f t="shared" si="242"/>
        <v>0</v>
      </c>
      <c r="BJ942" s="6">
        <f t="shared" si="243"/>
        <v>0</v>
      </c>
      <c r="BK942" s="6">
        <f t="shared" si="244"/>
        <v>0</v>
      </c>
      <c r="BL942" s="6">
        <f t="shared" si="245"/>
        <v>0</v>
      </c>
      <c r="BM942" s="6">
        <f t="shared" si="246"/>
        <v>1</v>
      </c>
      <c r="BN942" s="6">
        <f t="shared" si="247"/>
        <v>3</v>
      </c>
      <c r="BO942" s="6">
        <f t="shared" si="248"/>
        <v>0</v>
      </c>
      <c r="BP942" s="6">
        <f t="shared" si="249"/>
        <v>0</v>
      </c>
      <c r="BQ942" s="6">
        <f t="shared" si="253"/>
        <v>1</v>
      </c>
      <c r="BR942" s="6">
        <f t="shared" si="254"/>
        <v>4</v>
      </c>
      <c r="BS942" s="6">
        <f t="shared" si="255"/>
        <v>1</v>
      </c>
      <c r="BT942" s="6">
        <f t="shared" si="256"/>
        <v>15</v>
      </c>
    </row>
    <row r="943" spans="1:72" hidden="1" x14ac:dyDescent="0.2">
      <c r="A943" s="46">
        <v>2234</v>
      </c>
      <c r="B943" s="46">
        <f t="shared" si="250"/>
        <v>7</v>
      </c>
      <c r="C943" s="46">
        <f t="shared" si="251"/>
        <v>22</v>
      </c>
      <c r="D943" s="46">
        <f t="shared" si="252"/>
        <v>3</v>
      </c>
      <c r="E943" s="85">
        <v>21266</v>
      </c>
      <c r="F943" s="7" t="s">
        <v>583</v>
      </c>
      <c r="G943" s="50" t="s">
        <v>310</v>
      </c>
      <c r="H943" s="50" t="s">
        <v>308</v>
      </c>
      <c r="I943" s="50">
        <v>1</v>
      </c>
      <c r="J943" s="50">
        <v>2</v>
      </c>
      <c r="L943" s="171">
        <v>5813</v>
      </c>
      <c r="M943" s="57" t="s">
        <v>2461</v>
      </c>
      <c r="O943" s="7">
        <v>34</v>
      </c>
      <c r="P943" s="7">
        <v>10</v>
      </c>
      <c r="Q943" s="7">
        <v>8</v>
      </c>
      <c r="R943" s="7">
        <v>16</v>
      </c>
      <c r="S943" s="7">
        <v>50</v>
      </c>
      <c r="T943" s="7">
        <v>71</v>
      </c>
      <c r="U943" s="7">
        <v>28</v>
      </c>
      <c r="BG943" s="6">
        <f t="shared" si="240"/>
        <v>0</v>
      </c>
      <c r="BH943" s="6">
        <f t="shared" si="241"/>
        <v>0</v>
      </c>
      <c r="BI943" s="6">
        <f t="shared" si="242"/>
        <v>0</v>
      </c>
      <c r="BJ943" s="6">
        <f t="shared" si="243"/>
        <v>0</v>
      </c>
      <c r="BK943" s="6">
        <f t="shared" si="244"/>
        <v>1</v>
      </c>
      <c r="BL943" s="6">
        <f t="shared" si="245"/>
        <v>1</v>
      </c>
      <c r="BM943" s="6">
        <f t="shared" si="246"/>
        <v>0</v>
      </c>
      <c r="BN943" s="6">
        <f t="shared" si="247"/>
        <v>0</v>
      </c>
      <c r="BO943" s="6">
        <f t="shared" si="248"/>
        <v>1</v>
      </c>
      <c r="BP943" s="6">
        <f t="shared" si="249"/>
        <v>1</v>
      </c>
      <c r="BQ943" s="6">
        <f t="shared" si="253"/>
        <v>1</v>
      </c>
      <c r="BR943" s="6">
        <f t="shared" si="254"/>
        <v>5</v>
      </c>
      <c r="BS943" s="6">
        <f t="shared" si="255"/>
        <v>1</v>
      </c>
      <c r="BT943" s="6">
        <f t="shared" si="256"/>
        <v>16</v>
      </c>
    </row>
    <row r="944" spans="1:72" hidden="1" x14ac:dyDescent="0.2">
      <c r="A944" s="46">
        <v>2235</v>
      </c>
      <c r="B944" s="46">
        <f t="shared" si="250"/>
        <v>2</v>
      </c>
      <c r="C944" s="46">
        <f t="shared" si="251"/>
        <v>24</v>
      </c>
      <c r="D944" s="46">
        <f t="shared" si="252"/>
        <v>3</v>
      </c>
      <c r="E944" s="85">
        <v>21268</v>
      </c>
      <c r="F944" s="7" t="s">
        <v>2850</v>
      </c>
      <c r="G944" s="50" t="s">
        <v>310</v>
      </c>
      <c r="H944" s="50" t="s">
        <v>307</v>
      </c>
      <c r="I944" s="50">
        <v>0</v>
      </c>
      <c r="J944" s="50">
        <v>0</v>
      </c>
      <c r="L944" s="171">
        <v>3971</v>
      </c>
      <c r="O944" s="7">
        <v>35</v>
      </c>
      <c r="P944" s="7">
        <v>10</v>
      </c>
      <c r="Q944" s="7">
        <v>9</v>
      </c>
      <c r="R944" s="7">
        <v>16</v>
      </c>
      <c r="S944" s="7">
        <v>50</v>
      </c>
      <c r="T944" s="7">
        <v>71</v>
      </c>
      <c r="U944" s="7">
        <v>29</v>
      </c>
      <c r="BG944" s="6">
        <f t="shared" si="240"/>
        <v>0</v>
      </c>
      <c r="BH944" s="6">
        <f t="shared" si="241"/>
        <v>0</v>
      </c>
      <c r="BI944" s="6">
        <f t="shared" si="242"/>
        <v>1</v>
      </c>
      <c r="BJ944" s="6">
        <f t="shared" si="243"/>
        <v>1</v>
      </c>
      <c r="BK944" s="6">
        <f t="shared" si="244"/>
        <v>0</v>
      </c>
      <c r="BL944" s="6">
        <f t="shared" si="245"/>
        <v>0</v>
      </c>
      <c r="BM944" s="6">
        <f t="shared" si="246"/>
        <v>1</v>
      </c>
      <c r="BN944" s="6">
        <f t="shared" si="247"/>
        <v>1</v>
      </c>
      <c r="BO944" s="6">
        <f t="shared" si="248"/>
        <v>1</v>
      </c>
      <c r="BP944" s="6">
        <f t="shared" si="249"/>
        <v>2</v>
      </c>
      <c r="BQ944" s="6">
        <f t="shared" si="253"/>
        <v>0</v>
      </c>
      <c r="BR944" s="6">
        <f t="shared" si="254"/>
        <v>0</v>
      </c>
      <c r="BS944" s="6">
        <f t="shared" si="255"/>
        <v>0</v>
      </c>
      <c r="BT944" s="6">
        <f t="shared" si="256"/>
        <v>0</v>
      </c>
    </row>
    <row r="945" spans="1:72" hidden="1" x14ac:dyDescent="0.2">
      <c r="A945" s="46">
        <v>2236</v>
      </c>
      <c r="B945" s="46">
        <f t="shared" si="250"/>
        <v>7</v>
      </c>
      <c r="C945" s="46">
        <f t="shared" si="251"/>
        <v>29</v>
      </c>
      <c r="D945" s="46">
        <f t="shared" si="252"/>
        <v>3</v>
      </c>
      <c r="E945" s="85">
        <v>21273</v>
      </c>
      <c r="F945" s="7" t="s">
        <v>234</v>
      </c>
      <c r="G945" s="50" t="s">
        <v>103</v>
      </c>
      <c r="H945" s="50" t="s">
        <v>308</v>
      </c>
      <c r="I945" s="50">
        <v>1</v>
      </c>
      <c r="J945" s="50">
        <v>2</v>
      </c>
      <c r="L945" s="171">
        <v>4485</v>
      </c>
      <c r="M945" s="57" t="s">
        <v>2461</v>
      </c>
      <c r="O945" s="7">
        <v>36</v>
      </c>
      <c r="P945" s="7">
        <v>10</v>
      </c>
      <c r="Q945" s="7">
        <v>9</v>
      </c>
      <c r="R945" s="7">
        <v>17</v>
      </c>
      <c r="S945" s="7">
        <v>51</v>
      </c>
      <c r="T945" s="7">
        <v>73</v>
      </c>
      <c r="U945" s="7">
        <v>29</v>
      </c>
      <c r="BG945" s="6">
        <f t="shared" si="240"/>
        <v>0</v>
      </c>
      <c r="BH945" s="6">
        <f t="shared" si="241"/>
        <v>0</v>
      </c>
      <c r="BI945" s="6">
        <f t="shared" si="242"/>
        <v>0</v>
      </c>
      <c r="BJ945" s="6">
        <f t="shared" si="243"/>
        <v>0</v>
      </c>
      <c r="BK945" s="6">
        <f t="shared" si="244"/>
        <v>1</v>
      </c>
      <c r="BL945" s="6">
        <f t="shared" si="245"/>
        <v>1</v>
      </c>
      <c r="BM945" s="6">
        <f t="shared" si="246"/>
        <v>0</v>
      </c>
      <c r="BN945" s="6">
        <f t="shared" si="247"/>
        <v>0</v>
      </c>
      <c r="BO945" s="6">
        <f t="shared" si="248"/>
        <v>1</v>
      </c>
      <c r="BP945" s="6">
        <f t="shared" si="249"/>
        <v>3</v>
      </c>
      <c r="BQ945" s="6">
        <f t="shared" si="253"/>
        <v>1</v>
      </c>
      <c r="BR945" s="6">
        <f t="shared" si="254"/>
        <v>1</v>
      </c>
      <c r="BS945" s="6">
        <f t="shared" si="255"/>
        <v>1</v>
      </c>
      <c r="BT945" s="6">
        <f t="shared" si="256"/>
        <v>1</v>
      </c>
    </row>
    <row r="946" spans="1:72" hidden="1" x14ac:dyDescent="0.2">
      <c r="A946" s="46">
        <v>2237</v>
      </c>
      <c r="B946" s="46">
        <f t="shared" si="250"/>
        <v>6</v>
      </c>
      <c r="C946" s="46">
        <f t="shared" si="251"/>
        <v>4</v>
      </c>
      <c r="D946" s="46">
        <f t="shared" si="252"/>
        <v>4</v>
      </c>
      <c r="E946" s="85">
        <v>21279</v>
      </c>
      <c r="F946" s="7" t="s">
        <v>3579</v>
      </c>
      <c r="G946" s="50" t="s">
        <v>310</v>
      </c>
      <c r="H946" s="50" t="s">
        <v>306</v>
      </c>
      <c r="I946" s="50">
        <v>1</v>
      </c>
      <c r="J946" s="50">
        <v>0</v>
      </c>
      <c r="L946" s="171">
        <v>4386</v>
      </c>
      <c r="M946" s="57" t="s">
        <v>838</v>
      </c>
      <c r="O946" s="7">
        <v>37</v>
      </c>
      <c r="P946" s="7">
        <v>11</v>
      </c>
      <c r="Q946" s="7">
        <v>9</v>
      </c>
      <c r="R946" s="7">
        <v>17</v>
      </c>
      <c r="S946" s="7">
        <v>52</v>
      </c>
      <c r="T946" s="7">
        <v>73</v>
      </c>
      <c r="U946" s="7">
        <v>31</v>
      </c>
      <c r="BG946" s="6">
        <f t="shared" si="240"/>
        <v>1</v>
      </c>
      <c r="BH946" s="6">
        <f t="shared" si="241"/>
        <v>1</v>
      </c>
      <c r="BI946" s="6">
        <f t="shared" si="242"/>
        <v>0</v>
      </c>
      <c r="BJ946" s="6">
        <f t="shared" si="243"/>
        <v>0</v>
      </c>
      <c r="BK946" s="6">
        <f t="shared" si="244"/>
        <v>0</v>
      </c>
      <c r="BL946" s="6">
        <f t="shared" si="245"/>
        <v>0</v>
      </c>
      <c r="BM946" s="6">
        <f t="shared" si="246"/>
        <v>1</v>
      </c>
      <c r="BN946" s="6">
        <f t="shared" si="247"/>
        <v>1</v>
      </c>
      <c r="BO946" s="6">
        <f t="shared" si="248"/>
        <v>0</v>
      </c>
      <c r="BP946" s="6">
        <f t="shared" si="249"/>
        <v>0</v>
      </c>
      <c r="BQ946" s="6">
        <f t="shared" si="253"/>
        <v>1</v>
      </c>
      <c r="BR946" s="6">
        <f t="shared" si="254"/>
        <v>2</v>
      </c>
      <c r="BS946" s="6">
        <f t="shared" si="255"/>
        <v>0</v>
      </c>
      <c r="BT946" s="6">
        <f t="shared" si="256"/>
        <v>0</v>
      </c>
    </row>
    <row r="947" spans="1:72" hidden="1" x14ac:dyDescent="0.2">
      <c r="A947" s="46">
        <v>2238</v>
      </c>
      <c r="B947" s="46">
        <f t="shared" si="250"/>
        <v>7</v>
      </c>
      <c r="C947" s="46">
        <f t="shared" si="251"/>
        <v>5</v>
      </c>
      <c r="D947" s="46">
        <f t="shared" si="252"/>
        <v>4</v>
      </c>
      <c r="E947" s="85">
        <v>21280</v>
      </c>
      <c r="F947" s="7" t="s">
        <v>3390</v>
      </c>
      <c r="G947" s="50" t="s">
        <v>310</v>
      </c>
      <c r="H947" s="50" t="s">
        <v>307</v>
      </c>
      <c r="I947" s="50">
        <v>0</v>
      </c>
      <c r="J947" s="50">
        <v>0</v>
      </c>
      <c r="L947" s="171">
        <v>4361</v>
      </c>
      <c r="O947" s="7">
        <v>38</v>
      </c>
      <c r="P947" s="7">
        <v>11</v>
      </c>
      <c r="Q947" s="7">
        <v>10</v>
      </c>
      <c r="R947" s="7">
        <v>17</v>
      </c>
      <c r="S947" s="7">
        <v>52</v>
      </c>
      <c r="T947" s="7">
        <v>73</v>
      </c>
      <c r="U947" s="7">
        <v>32</v>
      </c>
      <c r="BG947" s="6">
        <f t="shared" si="240"/>
        <v>0</v>
      </c>
      <c r="BH947" s="6">
        <f t="shared" si="241"/>
        <v>0</v>
      </c>
      <c r="BI947" s="6">
        <f t="shared" si="242"/>
        <v>1</v>
      </c>
      <c r="BJ947" s="6">
        <f t="shared" si="243"/>
        <v>1</v>
      </c>
      <c r="BK947" s="6">
        <f t="shared" si="244"/>
        <v>0</v>
      </c>
      <c r="BL947" s="6">
        <f t="shared" si="245"/>
        <v>0</v>
      </c>
      <c r="BM947" s="6">
        <f t="shared" si="246"/>
        <v>1</v>
      </c>
      <c r="BN947" s="6">
        <f t="shared" si="247"/>
        <v>2</v>
      </c>
      <c r="BO947" s="6">
        <f t="shared" si="248"/>
        <v>1</v>
      </c>
      <c r="BP947" s="6">
        <f t="shared" si="249"/>
        <v>1</v>
      </c>
      <c r="BQ947" s="6">
        <f t="shared" si="253"/>
        <v>0</v>
      </c>
      <c r="BR947" s="6">
        <f t="shared" si="254"/>
        <v>0</v>
      </c>
      <c r="BS947" s="6">
        <f t="shared" si="255"/>
        <v>0</v>
      </c>
      <c r="BT947" s="6">
        <f t="shared" si="256"/>
        <v>0</v>
      </c>
    </row>
    <row r="948" spans="1:72" hidden="1" x14ac:dyDescent="0.2">
      <c r="A948" s="46">
        <v>2239</v>
      </c>
      <c r="B948" s="46">
        <f t="shared" si="250"/>
        <v>2</v>
      </c>
      <c r="C948" s="46">
        <f t="shared" si="251"/>
        <v>7</v>
      </c>
      <c r="D948" s="46">
        <f t="shared" si="252"/>
        <v>4</v>
      </c>
      <c r="E948" s="85">
        <v>21282</v>
      </c>
      <c r="F948" s="7" t="s">
        <v>2727</v>
      </c>
      <c r="G948" s="50" t="s">
        <v>103</v>
      </c>
      <c r="H948" s="50" t="s">
        <v>306</v>
      </c>
      <c r="I948" s="50">
        <v>1</v>
      </c>
      <c r="J948" s="50">
        <v>0</v>
      </c>
      <c r="L948" s="171">
        <v>6417</v>
      </c>
      <c r="M948" s="57" t="s">
        <v>1229</v>
      </c>
      <c r="O948" s="7">
        <v>39</v>
      </c>
      <c r="P948" s="7">
        <v>12</v>
      </c>
      <c r="Q948" s="7">
        <v>10</v>
      </c>
      <c r="R948" s="7">
        <v>17</v>
      </c>
      <c r="S948" s="7">
        <v>53</v>
      </c>
      <c r="T948" s="7">
        <v>73</v>
      </c>
      <c r="U948" s="7">
        <v>34</v>
      </c>
      <c r="BG948" s="6">
        <f t="shared" si="240"/>
        <v>1</v>
      </c>
      <c r="BH948" s="6">
        <f t="shared" si="241"/>
        <v>1</v>
      </c>
      <c r="BI948" s="6">
        <f t="shared" si="242"/>
        <v>0</v>
      </c>
      <c r="BJ948" s="6">
        <f t="shared" si="243"/>
        <v>0</v>
      </c>
      <c r="BK948" s="6">
        <f t="shared" si="244"/>
        <v>0</v>
      </c>
      <c r="BL948" s="6">
        <f t="shared" si="245"/>
        <v>0</v>
      </c>
      <c r="BM948" s="6">
        <f t="shared" si="246"/>
        <v>1</v>
      </c>
      <c r="BN948" s="6">
        <f t="shared" si="247"/>
        <v>3</v>
      </c>
      <c r="BO948" s="6">
        <f t="shared" si="248"/>
        <v>0</v>
      </c>
      <c r="BP948" s="6">
        <f t="shared" si="249"/>
        <v>0</v>
      </c>
      <c r="BQ948" s="6">
        <f t="shared" si="253"/>
        <v>1</v>
      </c>
      <c r="BR948" s="6">
        <f t="shared" si="254"/>
        <v>1</v>
      </c>
      <c r="BS948" s="6">
        <f t="shared" si="255"/>
        <v>0</v>
      </c>
      <c r="BT948" s="6">
        <f t="shared" si="256"/>
        <v>0</v>
      </c>
    </row>
    <row r="949" spans="1:72" hidden="1" x14ac:dyDescent="0.2">
      <c r="A949" s="46">
        <v>2240</v>
      </c>
      <c r="B949" s="46">
        <f t="shared" si="250"/>
        <v>7</v>
      </c>
      <c r="C949" s="46">
        <f t="shared" si="251"/>
        <v>12</v>
      </c>
      <c r="D949" s="46">
        <f t="shared" si="252"/>
        <v>4</v>
      </c>
      <c r="E949" s="85">
        <v>21287</v>
      </c>
      <c r="F949" s="7" t="s">
        <v>3368</v>
      </c>
      <c r="G949" s="50" t="s">
        <v>103</v>
      </c>
      <c r="H949" s="50" t="s">
        <v>306</v>
      </c>
      <c r="I949" s="50">
        <v>1</v>
      </c>
      <c r="J949" s="50">
        <v>0</v>
      </c>
      <c r="L949" s="171">
        <v>5123</v>
      </c>
      <c r="M949" s="57" t="s">
        <v>2078</v>
      </c>
      <c r="O949" s="7">
        <v>40</v>
      </c>
      <c r="P949" s="7">
        <v>13</v>
      </c>
      <c r="Q949" s="7">
        <v>10</v>
      </c>
      <c r="R949" s="7">
        <v>17</v>
      </c>
      <c r="S949" s="7">
        <v>54</v>
      </c>
      <c r="T949" s="7">
        <v>73</v>
      </c>
      <c r="U949" s="7">
        <v>36</v>
      </c>
      <c r="BG949" s="6">
        <f t="shared" si="240"/>
        <v>1</v>
      </c>
      <c r="BH949" s="6">
        <f t="shared" si="241"/>
        <v>2</v>
      </c>
      <c r="BI949" s="6">
        <f t="shared" si="242"/>
        <v>0</v>
      </c>
      <c r="BJ949" s="6">
        <f t="shared" si="243"/>
        <v>0</v>
      </c>
      <c r="BK949" s="6">
        <f t="shared" si="244"/>
        <v>0</v>
      </c>
      <c r="BL949" s="6">
        <f t="shared" si="245"/>
        <v>0</v>
      </c>
      <c r="BM949" s="6">
        <f t="shared" si="246"/>
        <v>1</v>
      </c>
      <c r="BN949" s="6">
        <f t="shared" si="247"/>
        <v>4</v>
      </c>
      <c r="BO949" s="6">
        <f t="shared" si="248"/>
        <v>0</v>
      </c>
      <c r="BP949" s="6">
        <f t="shared" si="249"/>
        <v>0</v>
      </c>
      <c r="BQ949" s="6">
        <f t="shared" si="253"/>
        <v>1</v>
      </c>
      <c r="BR949" s="6">
        <f t="shared" si="254"/>
        <v>2</v>
      </c>
      <c r="BS949" s="6">
        <f t="shared" si="255"/>
        <v>0</v>
      </c>
      <c r="BT949" s="6">
        <f t="shared" si="256"/>
        <v>0</v>
      </c>
    </row>
    <row r="950" spans="1:72" hidden="1" x14ac:dyDescent="0.2">
      <c r="A950" s="46">
        <v>2241</v>
      </c>
      <c r="B950" s="46">
        <f t="shared" si="250"/>
        <v>4</v>
      </c>
      <c r="C950" s="46">
        <f t="shared" si="251"/>
        <v>16</v>
      </c>
      <c r="D950" s="46">
        <f t="shared" si="252"/>
        <v>4</v>
      </c>
      <c r="E950" s="85">
        <v>21291</v>
      </c>
      <c r="F950" s="7" t="s">
        <v>2385</v>
      </c>
      <c r="G950" s="50" t="s">
        <v>310</v>
      </c>
      <c r="H950" s="50" t="s">
        <v>307</v>
      </c>
      <c r="I950" s="50">
        <v>2</v>
      </c>
      <c r="J950" s="50">
        <v>2</v>
      </c>
      <c r="L950" s="171">
        <v>7371</v>
      </c>
      <c r="M950" s="57" t="s">
        <v>2079</v>
      </c>
      <c r="O950" s="7">
        <v>41</v>
      </c>
      <c r="P950" s="7">
        <v>13</v>
      </c>
      <c r="Q950" s="7">
        <v>11</v>
      </c>
      <c r="R950" s="7">
        <v>17</v>
      </c>
      <c r="S950" s="7">
        <v>56</v>
      </c>
      <c r="T950" s="7">
        <v>75</v>
      </c>
      <c r="U950" s="7">
        <v>37</v>
      </c>
      <c r="BG950" s="6">
        <f t="shared" si="240"/>
        <v>0</v>
      </c>
      <c r="BH950" s="6">
        <f t="shared" si="241"/>
        <v>0</v>
      </c>
      <c r="BI950" s="6">
        <f t="shared" si="242"/>
        <v>1</v>
      </c>
      <c r="BJ950" s="6">
        <f t="shared" si="243"/>
        <v>1</v>
      </c>
      <c r="BK950" s="6">
        <f t="shared" si="244"/>
        <v>0</v>
      </c>
      <c r="BL950" s="6">
        <f t="shared" si="245"/>
        <v>0</v>
      </c>
      <c r="BM950" s="6">
        <f t="shared" si="246"/>
        <v>1</v>
      </c>
      <c r="BN950" s="6">
        <f t="shared" si="247"/>
        <v>5</v>
      </c>
      <c r="BO950" s="6">
        <f t="shared" si="248"/>
        <v>1</v>
      </c>
      <c r="BP950" s="6">
        <f t="shared" si="249"/>
        <v>1</v>
      </c>
      <c r="BQ950" s="6">
        <f t="shared" si="253"/>
        <v>1</v>
      </c>
      <c r="BR950" s="6">
        <f t="shared" si="254"/>
        <v>3</v>
      </c>
      <c r="BS950" s="6">
        <f t="shared" si="255"/>
        <v>1</v>
      </c>
      <c r="BT950" s="6">
        <f t="shared" si="256"/>
        <v>1</v>
      </c>
    </row>
    <row r="951" spans="1:72" hidden="1" x14ac:dyDescent="0.2">
      <c r="A951" s="46">
        <v>2242</v>
      </c>
      <c r="B951" s="46">
        <f t="shared" si="250"/>
        <v>7</v>
      </c>
      <c r="C951" s="46">
        <f t="shared" si="251"/>
        <v>19</v>
      </c>
      <c r="D951" s="46">
        <f t="shared" si="252"/>
        <v>4</v>
      </c>
      <c r="E951" s="85">
        <v>21294</v>
      </c>
      <c r="F951" s="7" t="s">
        <v>191</v>
      </c>
      <c r="G951" s="50" t="s">
        <v>310</v>
      </c>
      <c r="H951" s="50" t="s">
        <v>306</v>
      </c>
      <c r="I951" s="50">
        <v>2</v>
      </c>
      <c r="J951" s="50">
        <v>1</v>
      </c>
      <c r="L951" s="171">
        <v>10083</v>
      </c>
      <c r="M951" s="57" t="s">
        <v>2080</v>
      </c>
      <c r="O951" s="7">
        <v>42</v>
      </c>
      <c r="P951" s="7">
        <v>14</v>
      </c>
      <c r="Q951" s="7">
        <v>11</v>
      </c>
      <c r="R951" s="7">
        <v>17</v>
      </c>
      <c r="S951" s="7">
        <v>58</v>
      </c>
      <c r="T951" s="7">
        <v>76</v>
      </c>
      <c r="U951" s="7">
        <v>39</v>
      </c>
      <c r="BG951" s="6">
        <f t="shared" si="240"/>
        <v>1</v>
      </c>
      <c r="BH951" s="6">
        <f t="shared" si="241"/>
        <v>1</v>
      </c>
      <c r="BI951" s="6">
        <f t="shared" si="242"/>
        <v>0</v>
      </c>
      <c r="BJ951" s="6">
        <f t="shared" si="243"/>
        <v>0</v>
      </c>
      <c r="BK951" s="6">
        <f t="shared" si="244"/>
        <v>0</v>
      </c>
      <c r="BL951" s="6">
        <f t="shared" si="245"/>
        <v>0</v>
      </c>
      <c r="BM951" s="6">
        <f t="shared" si="246"/>
        <v>1</v>
      </c>
      <c r="BN951" s="6">
        <f t="shared" si="247"/>
        <v>6</v>
      </c>
      <c r="BO951" s="6">
        <f t="shared" si="248"/>
        <v>0</v>
      </c>
      <c r="BP951" s="6">
        <f t="shared" si="249"/>
        <v>0</v>
      </c>
      <c r="BQ951" s="6">
        <f t="shared" si="253"/>
        <v>1</v>
      </c>
      <c r="BR951" s="6">
        <f t="shared" si="254"/>
        <v>4</v>
      </c>
      <c r="BS951" s="6">
        <f t="shared" si="255"/>
        <v>1</v>
      </c>
      <c r="BT951" s="6">
        <f t="shared" si="256"/>
        <v>2</v>
      </c>
    </row>
    <row r="952" spans="1:72" hidden="1" x14ac:dyDescent="0.2">
      <c r="A952" s="46">
        <v>2243</v>
      </c>
      <c r="B952" s="46">
        <f t="shared" si="250"/>
        <v>4</v>
      </c>
      <c r="C952" s="46">
        <f t="shared" si="251"/>
        <v>23</v>
      </c>
      <c r="D952" s="46">
        <f t="shared" si="252"/>
        <v>4</v>
      </c>
      <c r="E952" s="85">
        <v>21298</v>
      </c>
      <c r="F952" s="7" t="s">
        <v>661</v>
      </c>
      <c r="G952" s="50" t="s">
        <v>103</v>
      </c>
      <c r="H952" s="50" t="s">
        <v>306</v>
      </c>
      <c r="I952" s="50">
        <v>4</v>
      </c>
      <c r="J952" s="50">
        <v>0</v>
      </c>
      <c r="L952" s="171">
        <v>7205</v>
      </c>
      <c r="M952" s="57" t="s">
        <v>273</v>
      </c>
      <c r="O952" s="7">
        <v>43</v>
      </c>
      <c r="P952" s="7">
        <v>15</v>
      </c>
      <c r="Q952" s="7">
        <v>11</v>
      </c>
      <c r="R952" s="7">
        <v>17</v>
      </c>
      <c r="S952" s="7">
        <v>62</v>
      </c>
      <c r="T952" s="7">
        <v>76</v>
      </c>
      <c r="U952" s="7">
        <v>41</v>
      </c>
      <c r="BG952" s="6">
        <f t="shared" si="240"/>
        <v>1</v>
      </c>
      <c r="BH952" s="6">
        <f t="shared" si="241"/>
        <v>2</v>
      </c>
      <c r="BI952" s="6">
        <f t="shared" si="242"/>
        <v>0</v>
      </c>
      <c r="BJ952" s="6">
        <f t="shared" si="243"/>
        <v>0</v>
      </c>
      <c r="BK952" s="6">
        <f t="shared" si="244"/>
        <v>0</v>
      </c>
      <c r="BL952" s="6">
        <f t="shared" si="245"/>
        <v>0</v>
      </c>
      <c r="BM952" s="6">
        <f t="shared" si="246"/>
        <v>1</v>
      </c>
      <c r="BN952" s="6">
        <f t="shared" si="247"/>
        <v>7</v>
      </c>
      <c r="BO952" s="6">
        <f t="shared" si="248"/>
        <v>0</v>
      </c>
      <c r="BP952" s="6">
        <f t="shared" si="249"/>
        <v>0</v>
      </c>
      <c r="BQ952" s="6">
        <f t="shared" si="253"/>
        <v>1</v>
      </c>
      <c r="BR952" s="6">
        <f t="shared" si="254"/>
        <v>5</v>
      </c>
      <c r="BS952" s="6">
        <f t="shared" si="255"/>
        <v>0</v>
      </c>
      <c r="BT952" s="6">
        <f t="shared" si="256"/>
        <v>0</v>
      </c>
    </row>
    <row r="953" spans="1:72" hidden="1" x14ac:dyDescent="0.2">
      <c r="A953" s="46">
        <v>2244</v>
      </c>
      <c r="B953" s="46">
        <f t="shared" si="250"/>
        <v>7</v>
      </c>
      <c r="C953" s="46">
        <f t="shared" si="251"/>
        <v>26</v>
      </c>
      <c r="D953" s="46">
        <f t="shared" si="252"/>
        <v>4</v>
      </c>
      <c r="E953" s="85">
        <v>21301</v>
      </c>
      <c r="F953" s="7" t="s">
        <v>111</v>
      </c>
      <c r="G953" s="50" t="s">
        <v>103</v>
      </c>
      <c r="H953" s="50" t="s">
        <v>307</v>
      </c>
      <c r="I953" s="50">
        <v>0</v>
      </c>
      <c r="J953" s="50">
        <v>0</v>
      </c>
      <c r="L953" s="171">
        <v>8005</v>
      </c>
      <c r="O953" s="7">
        <v>44</v>
      </c>
      <c r="P953" s="7">
        <v>15</v>
      </c>
      <c r="Q953" s="7">
        <v>12</v>
      </c>
      <c r="R953" s="7">
        <v>17</v>
      </c>
      <c r="S953" s="7">
        <v>62</v>
      </c>
      <c r="T953" s="7">
        <v>76</v>
      </c>
      <c r="U953" s="7">
        <v>42</v>
      </c>
      <c r="BG953" s="6">
        <f t="shared" si="240"/>
        <v>0</v>
      </c>
      <c r="BH953" s="6">
        <f t="shared" si="241"/>
        <v>0</v>
      </c>
      <c r="BI953" s="6">
        <f t="shared" si="242"/>
        <v>1</v>
      </c>
      <c r="BJ953" s="6">
        <f t="shared" si="243"/>
        <v>1</v>
      </c>
      <c r="BK953" s="6">
        <f t="shared" si="244"/>
        <v>0</v>
      </c>
      <c r="BL953" s="6">
        <f t="shared" si="245"/>
        <v>0</v>
      </c>
      <c r="BM953" s="6">
        <f t="shared" si="246"/>
        <v>1</v>
      </c>
      <c r="BN953" s="6">
        <f t="shared" si="247"/>
        <v>8</v>
      </c>
      <c r="BO953" s="6">
        <f t="shared" si="248"/>
        <v>1</v>
      </c>
      <c r="BP953" s="6">
        <f t="shared" si="249"/>
        <v>1</v>
      </c>
      <c r="BQ953" s="6">
        <f t="shared" si="253"/>
        <v>0</v>
      </c>
      <c r="BR953" s="6">
        <f t="shared" si="254"/>
        <v>0</v>
      </c>
      <c r="BS953" s="6">
        <f t="shared" si="255"/>
        <v>0</v>
      </c>
      <c r="BT953" s="6">
        <f t="shared" si="256"/>
        <v>0</v>
      </c>
    </row>
    <row r="954" spans="1:72" hidden="1" x14ac:dyDescent="0.2">
      <c r="A954" s="46">
        <v>2245</v>
      </c>
      <c r="B954" s="46">
        <f t="shared" si="250"/>
        <v>2</v>
      </c>
      <c r="C954" s="46">
        <f t="shared" si="251"/>
        <v>28</v>
      </c>
      <c r="D954" s="46">
        <f t="shared" si="252"/>
        <v>4</v>
      </c>
      <c r="E954" s="85">
        <v>21303</v>
      </c>
      <c r="F954" s="7" t="s">
        <v>3575</v>
      </c>
      <c r="G954" s="50" t="s">
        <v>103</v>
      </c>
      <c r="H954" s="50" t="s">
        <v>306</v>
      </c>
      <c r="I954" s="50">
        <v>3</v>
      </c>
      <c r="J954" s="50">
        <v>0</v>
      </c>
      <c r="L954" s="171">
        <v>5731</v>
      </c>
      <c r="M954" s="57" t="s">
        <v>1902</v>
      </c>
      <c r="O954" s="7">
        <v>45</v>
      </c>
      <c r="P954" s="7">
        <v>16</v>
      </c>
      <c r="Q954" s="7">
        <v>12</v>
      </c>
      <c r="R954" s="7">
        <v>17</v>
      </c>
      <c r="S954" s="7">
        <v>65</v>
      </c>
      <c r="T954" s="7">
        <v>76</v>
      </c>
      <c r="U954" s="7">
        <v>44</v>
      </c>
      <c r="BG954" s="6">
        <f t="shared" si="240"/>
        <v>1</v>
      </c>
      <c r="BH954" s="6">
        <f t="shared" si="241"/>
        <v>1</v>
      </c>
      <c r="BI954" s="6">
        <f t="shared" si="242"/>
        <v>0</v>
      </c>
      <c r="BJ954" s="6">
        <f t="shared" si="243"/>
        <v>0</v>
      </c>
      <c r="BK954" s="6">
        <f t="shared" si="244"/>
        <v>0</v>
      </c>
      <c r="BL954" s="6">
        <f t="shared" si="245"/>
        <v>0</v>
      </c>
      <c r="BM954" s="6">
        <f t="shared" si="246"/>
        <v>1</v>
      </c>
      <c r="BN954" s="6">
        <f t="shared" si="247"/>
        <v>9</v>
      </c>
      <c r="BO954" s="6">
        <f t="shared" si="248"/>
        <v>0</v>
      </c>
      <c r="BP954" s="6">
        <f t="shared" si="249"/>
        <v>0</v>
      </c>
      <c r="BQ954" s="6">
        <f t="shared" si="253"/>
        <v>1</v>
      </c>
      <c r="BR954" s="6">
        <f t="shared" si="254"/>
        <v>1</v>
      </c>
      <c r="BS954" s="6">
        <f t="shared" si="255"/>
        <v>0</v>
      </c>
      <c r="BT954" s="6">
        <f t="shared" si="256"/>
        <v>0</v>
      </c>
    </row>
    <row r="955" spans="1:72" hidden="1" x14ac:dyDescent="0.2">
      <c r="A955" s="46">
        <v>2246</v>
      </c>
      <c r="B955" s="46">
        <f t="shared" si="250"/>
        <v>5</v>
      </c>
      <c r="C955" s="46">
        <f t="shared" si="251"/>
        <v>1</v>
      </c>
      <c r="D955" s="46">
        <f t="shared" si="252"/>
        <v>5</v>
      </c>
      <c r="E955" s="85">
        <v>21306</v>
      </c>
      <c r="F955" s="7" t="s">
        <v>3369</v>
      </c>
      <c r="G955" s="50" t="s">
        <v>103</v>
      </c>
      <c r="H955" s="50" t="s">
        <v>306</v>
      </c>
      <c r="I955" s="50">
        <v>3</v>
      </c>
      <c r="J955" s="50">
        <v>0</v>
      </c>
      <c r="L955" s="171">
        <v>5570</v>
      </c>
      <c r="M955" s="57" t="s">
        <v>1903</v>
      </c>
      <c r="N955" s="46">
        <v>13</v>
      </c>
      <c r="O955" s="5">
        <v>46</v>
      </c>
      <c r="P955" s="5">
        <v>17</v>
      </c>
      <c r="Q955" s="5">
        <v>12</v>
      </c>
      <c r="R955" s="5">
        <v>17</v>
      </c>
      <c r="S955" s="5">
        <v>68</v>
      </c>
      <c r="T955" s="5">
        <v>76</v>
      </c>
      <c r="U955" s="5">
        <v>46</v>
      </c>
      <c r="BG955" s="6">
        <f t="shared" si="240"/>
        <v>1</v>
      </c>
      <c r="BH955" s="6">
        <f t="shared" si="241"/>
        <v>2</v>
      </c>
      <c r="BI955" s="6">
        <f t="shared" si="242"/>
        <v>0</v>
      </c>
      <c r="BJ955" s="6">
        <f t="shared" si="243"/>
        <v>0</v>
      </c>
      <c r="BK955" s="6">
        <f t="shared" si="244"/>
        <v>0</v>
      </c>
      <c r="BL955" s="6">
        <f t="shared" si="245"/>
        <v>0</v>
      </c>
      <c r="BM955" s="6">
        <f t="shared" si="246"/>
        <v>1</v>
      </c>
      <c r="BN955" s="6">
        <f t="shared" si="247"/>
        <v>10</v>
      </c>
      <c r="BO955" s="6">
        <f t="shared" si="248"/>
        <v>0</v>
      </c>
      <c r="BP955" s="6">
        <f t="shared" si="249"/>
        <v>0</v>
      </c>
      <c r="BQ955" s="6">
        <f t="shared" si="253"/>
        <v>1</v>
      </c>
      <c r="BR955" s="6">
        <f t="shared" si="254"/>
        <v>2</v>
      </c>
      <c r="BS955" s="6">
        <f t="shared" si="255"/>
        <v>0</v>
      </c>
      <c r="BT955" s="6">
        <f t="shared" si="256"/>
        <v>0</v>
      </c>
    </row>
    <row r="956" spans="1:72" hidden="1" x14ac:dyDescent="0.2">
      <c r="A956" s="46">
        <v>2301</v>
      </c>
      <c r="B956" s="46">
        <f t="shared" si="250"/>
        <v>7</v>
      </c>
      <c r="C956" s="46">
        <f t="shared" si="251"/>
        <v>23</v>
      </c>
      <c r="D956" s="46">
        <f t="shared" si="252"/>
        <v>8</v>
      </c>
      <c r="E956" s="85">
        <v>21420</v>
      </c>
      <c r="F956" s="7" t="s">
        <v>3153</v>
      </c>
      <c r="G956" s="50" t="s">
        <v>310</v>
      </c>
      <c r="H956" s="50" t="s">
        <v>306</v>
      </c>
      <c r="I956" s="50">
        <v>1</v>
      </c>
      <c r="J956" s="50">
        <v>0</v>
      </c>
      <c r="L956" s="171">
        <v>8400</v>
      </c>
      <c r="M956" s="57" t="s">
        <v>1904</v>
      </c>
      <c r="O956" s="7">
        <v>1</v>
      </c>
      <c r="P956" s="7">
        <v>1</v>
      </c>
      <c r="Q956" s="7">
        <v>0</v>
      </c>
      <c r="R956" s="7">
        <v>0</v>
      </c>
      <c r="S956" s="7">
        <v>1</v>
      </c>
      <c r="T956" s="7">
        <v>0</v>
      </c>
      <c r="U956" s="7">
        <v>2</v>
      </c>
      <c r="BG956" s="6">
        <f t="shared" si="240"/>
        <v>1</v>
      </c>
      <c r="BH956" s="6">
        <f t="shared" si="241"/>
        <v>3</v>
      </c>
      <c r="BI956" s="6">
        <f t="shared" si="242"/>
        <v>0</v>
      </c>
      <c r="BJ956" s="6">
        <f t="shared" si="243"/>
        <v>0</v>
      </c>
      <c r="BK956" s="6">
        <f t="shared" si="244"/>
        <v>0</v>
      </c>
      <c r="BL956" s="6">
        <f t="shared" si="245"/>
        <v>0</v>
      </c>
      <c r="BM956" s="6">
        <f t="shared" si="246"/>
        <v>1</v>
      </c>
      <c r="BN956" s="6">
        <f t="shared" si="247"/>
        <v>11</v>
      </c>
      <c r="BO956" s="6">
        <f t="shared" si="248"/>
        <v>0</v>
      </c>
      <c r="BP956" s="6">
        <f t="shared" si="249"/>
        <v>0</v>
      </c>
      <c r="BQ956" s="6">
        <f t="shared" si="253"/>
        <v>1</v>
      </c>
      <c r="BR956" s="6">
        <f t="shared" si="254"/>
        <v>3</v>
      </c>
      <c r="BS956" s="6">
        <f t="shared" si="255"/>
        <v>0</v>
      </c>
      <c r="BT956" s="6">
        <f t="shared" si="256"/>
        <v>0</v>
      </c>
    </row>
    <row r="957" spans="1:72" hidden="1" x14ac:dyDescent="0.2">
      <c r="A957" s="46">
        <v>2302</v>
      </c>
      <c r="B957" s="46">
        <f t="shared" si="250"/>
        <v>2</v>
      </c>
      <c r="C957" s="46">
        <f t="shared" si="251"/>
        <v>25</v>
      </c>
      <c r="D957" s="46">
        <f t="shared" si="252"/>
        <v>8</v>
      </c>
      <c r="E957" s="85">
        <v>21422</v>
      </c>
      <c r="F957" s="7" t="s">
        <v>2727</v>
      </c>
      <c r="G957" s="50" t="s">
        <v>103</v>
      </c>
      <c r="H957" s="50" t="s">
        <v>306</v>
      </c>
      <c r="I957" s="50">
        <v>2</v>
      </c>
      <c r="J957" s="50">
        <v>0</v>
      </c>
      <c r="L957" s="171">
        <v>8783</v>
      </c>
      <c r="M957" s="57" t="s">
        <v>1825</v>
      </c>
      <c r="O957" s="7">
        <v>2</v>
      </c>
      <c r="P957" s="7">
        <v>2</v>
      </c>
      <c r="Q957" s="7">
        <v>0</v>
      </c>
      <c r="R957" s="7">
        <v>0</v>
      </c>
      <c r="S957" s="7">
        <v>3</v>
      </c>
      <c r="T957" s="7">
        <v>0</v>
      </c>
      <c r="U957" s="7">
        <v>4</v>
      </c>
      <c r="BG957" s="6">
        <f t="shared" si="240"/>
        <v>1</v>
      </c>
      <c r="BH957" s="6">
        <f t="shared" si="241"/>
        <v>4</v>
      </c>
      <c r="BI957" s="6">
        <f t="shared" si="242"/>
        <v>0</v>
      </c>
      <c r="BJ957" s="6">
        <f t="shared" si="243"/>
        <v>0</v>
      </c>
      <c r="BK957" s="6">
        <f t="shared" si="244"/>
        <v>0</v>
      </c>
      <c r="BL957" s="6">
        <f t="shared" si="245"/>
        <v>0</v>
      </c>
      <c r="BM957" s="6">
        <f t="shared" si="246"/>
        <v>1</v>
      </c>
      <c r="BN957" s="6">
        <f t="shared" si="247"/>
        <v>12</v>
      </c>
      <c r="BO957" s="6">
        <f t="shared" si="248"/>
        <v>0</v>
      </c>
      <c r="BP957" s="6">
        <f t="shared" si="249"/>
        <v>0</v>
      </c>
      <c r="BQ957" s="6">
        <f t="shared" si="253"/>
        <v>1</v>
      </c>
      <c r="BR957" s="6">
        <f t="shared" si="254"/>
        <v>4</v>
      </c>
      <c r="BS957" s="6">
        <f t="shared" si="255"/>
        <v>0</v>
      </c>
      <c r="BT957" s="6">
        <f t="shared" si="256"/>
        <v>0</v>
      </c>
    </row>
    <row r="958" spans="1:72" hidden="1" x14ac:dyDescent="0.2">
      <c r="A958" s="46">
        <v>2303</v>
      </c>
      <c r="B958" s="46">
        <f t="shared" si="250"/>
        <v>7</v>
      </c>
      <c r="C958" s="46">
        <f t="shared" si="251"/>
        <v>30</v>
      </c>
      <c r="D958" s="46">
        <f t="shared" si="252"/>
        <v>8</v>
      </c>
      <c r="E958" s="85">
        <v>21427</v>
      </c>
      <c r="F958" s="7" t="s">
        <v>967</v>
      </c>
      <c r="G958" s="50" t="s">
        <v>103</v>
      </c>
      <c r="H958" s="50" t="s">
        <v>306</v>
      </c>
      <c r="I958" s="50">
        <v>4</v>
      </c>
      <c r="J958" s="50">
        <v>0</v>
      </c>
      <c r="L958" s="171">
        <v>8497</v>
      </c>
      <c r="M958" s="57" t="s">
        <v>2076</v>
      </c>
      <c r="O958" s="7">
        <v>3</v>
      </c>
      <c r="P958" s="7">
        <v>3</v>
      </c>
      <c r="Q958" s="7">
        <v>0</v>
      </c>
      <c r="R958" s="7">
        <v>0</v>
      </c>
      <c r="S958" s="7">
        <v>7</v>
      </c>
      <c r="T958" s="7">
        <v>0</v>
      </c>
      <c r="U958" s="7">
        <v>6</v>
      </c>
      <c r="BG958" s="6">
        <f t="shared" si="240"/>
        <v>1</v>
      </c>
      <c r="BH958" s="6">
        <f t="shared" si="241"/>
        <v>5</v>
      </c>
      <c r="BI958" s="6">
        <f t="shared" si="242"/>
        <v>0</v>
      </c>
      <c r="BJ958" s="6">
        <f t="shared" si="243"/>
        <v>0</v>
      </c>
      <c r="BK958" s="6">
        <f t="shared" si="244"/>
        <v>0</v>
      </c>
      <c r="BL958" s="6">
        <f t="shared" si="245"/>
        <v>0</v>
      </c>
      <c r="BM958" s="6">
        <f t="shared" si="246"/>
        <v>1</v>
      </c>
      <c r="BN958" s="6">
        <f t="shared" si="247"/>
        <v>13</v>
      </c>
      <c r="BO958" s="6">
        <f t="shared" si="248"/>
        <v>0</v>
      </c>
      <c r="BP958" s="6">
        <f t="shared" si="249"/>
        <v>0</v>
      </c>
      <c r="BQ958" s="6">
        <f t="shared" si="253"/>
        <v>1</v>
      </c>
      <c r="BR958" s="6">
        <f t="shared" si="254"/>
        <v>5</v>
      </c>
      <c r="BS958" s="6">
        <f t="shared" si="255"/>
        <v>0</v>
      </c>
      <c r="BT958" s="6">
        <f t="shared" si="256"/>
        <v>0</v>
      </c>
    </row>
    <row r="959" spans="1:72" hidden="1" x14ac:dyDescent="0.2">
      <c r="A959" s="46">
        <v>2304</v>
      </c>
      <c r="B959" s="46">
        <f t="shared" si="250"/>
        <v>3</v>
      </c>
      <c r="C959" s="46">
        <f t="shared" si="251"/>
        <v>2</v>
      </c>
      <c r="D959" s="46">
        <f t="shared" si="252"/>
        <v>9</v>
      </c>
      <c r="E959" s="85">
        <v>21430</v>
      </c>
      <c r="F959" s="7" t="s">
        <v>3579</v>
      </c>
      <c r="G959" s="50" t="s">
        <v>310</v>
      </c>
      <c r="H959" s="50" t="s">
        <v>308</v>
      </c>
      <c r="I959" s="50">
        <v>0</v>
      </c>
      <c r="J959" s="50">
        <v>1</v>
      </c>
      <c r="L959" s="171">
        <v>3612</v>
      </c>
      <c r="O959" s="7">
        <v>4</v>
      </c>
      <c r="P959" s="7">
        <v>3</v>
      </c>
      <c r="Q959" s="7">
        <v>0</v>
      </c>
      <c r="R959" s="7">
        <v>1</v>
      </c>
      <c r="S959" s="7">
        <v>7</v>
      </c>
      <c r="T959" s="7">
        <v>1</v>
      </c>
      <c r="U959" s="7">
        <v>6</v>
      </c>
      <c r="BG959" s="6">
        <f t="shared" si="240"/>
        <v>0</v>
      </c>
      <c r="BH959" s="6">
        <f t="shared" si="241"/>
        <v>0</v>
      </c>
      <c r="BI959" s="6">
        <f t="shared" si="242"/>
        <v>0</v>
      </c>
      <c r="BJ959" s="6">
        <f t="shared" si="243"/>
        <v>0</v>
      </c>
      <c r="BK959" s="6">
        <f t="shared" si="244"/>
        <v>1</v>
      </c>
      <c r="BL959" s="6">
        <f t="shared" si="245"/>
        <v>1</v>
      </c>
      <c r="BM959" s="6">
        <f t="shared" si="246"/>
        <v>0</v>
      </c>
      <c r="BN959" s="6">
        <f t="shared" si="247"/>
        <v>0</v>
      </c>
      <c r="BO959" s="6">
        <f t="shared" si="248"/>
        <v>1</v>
      </c>
      <c r="BP959" s="6">
        <f t="shared" si="249"/>
        <v>1</v>
      </c>
      <c r="BQ959" s="6">
        <f t="shared" si="253"/>
        <v>0</v>
      </c>
      <c r="BR959" s="6">
        <f t="shared" si="254"/>
        <v>0</v>
      </c>
      <c r="BS959" s="6">
        <f t="shared" si="255"/>
        <v>1</v>
      </c>
      <c r="BT959" s="6">
        <f t="shared" si="256"/>
        <v>1</v>
      </c>
    </row>
    <row r="960" spans="1:72" hidden="1" x14ac:dyDescent="0.2">
      <c r="A960" s="46">
        <v>2305</v>
      </c>
      <c r="B960" s="46">
        <f t="shared" si="250"/>
        <v>7</v>
      </c>
      <c r="C960" s="46">
        <f t="shared" si="251"/>
        <v>6</v>
      </c>
      <c r="D960" s="46">
        <f t="shared" si="252"/>
        <v>9</v>
      </c>
      <c r="E960" s="85">
        <v>21434</v>
      </c>
      <c r="F960" s="7" t="s">
        <v>2347</v>
      </c>
      <c r="G960" s="50" t="s">
        <v>310</v>
      </c>
      <c r="H960" s="50" t="s">
        <v>307</v>
      </c>
      <c r="I960" s="50">
        <v>2</v>
      </c>
      <c r="J960" s="50">
        <v>2</v>
      </c>
      <c r="L960" s="171">
        <v>10104</v>
      </c>
      <c r="M960" s="57" t="s">
        <v>2080</v>
      </c>
      <c r="O960" s="7">
        <v>5</v>
      </c>
      <c r="P960" s="7">
        <v>3</v>
      </c>
      <c r="Q960" s="7">
        <v>1</v>
      </c>
      <c r="R960" s="7">
        <v>1</v>
      </c>
      <c r="S960" s="7">
        <v>9</v>
      </c>
      <c r="T960" s="7">
        <v>3</v>
      </c>
      <c r="U960" s="7">
        <v>7</v>
      </c>
      <c r="BG960" s="6">
        <f t="shared" si="240"/>
        <v>0</v>
      </c>
      <c r="BH960" s="6">
        <f t="shared" si="241"/>
        <v>0</v>
      </c>
      <c r="BI960" s="6">
        <f t="shared" si="242"/>
        <v>1</v>
      </c>
      <c r="BJ960" s="6">
        <f t="shared" si="243"/>
        <v>1</v>
      </c>
      <c r="BK960" s="6">
        <f t="shared" si="244"/>
        <v>0</v>
      </c>
      <c r="BL960" s="6">
        <f t="shared" si="245"/>
        <v>0</v>
      </c>
      <c r="BM960" s="6">
        <f t="shared" si="246"/>
        <v>1</v>
      </c>
      <c r="BN960" s="6">
        <f t="shared" si="247"/>
        <v>1</v>
      </c>
      <c r="BO960" s="6">
        <f t="shared" si="248"/>
        <v>1</v>
      </c>
      <c r="BP960" s="6">
        <f t="shared" si="249"/>
        <v>2</v>
      </c>
      <c r="BQ960" s="6">
        <f t="shared" si="253"/>
        <v>1</v>
      </c>
      <c r="BR960" s="6">
        <f t="shared" si="254"/>
        <v>1</v>
      </c>
      <c r="BS960" s="6">
        <f t="shared" si="255"/>
        <v>1</v>
      </c>
      <c r="BT960" s="6">
        <f t="shared" si="256"/>
        <v>2</v>
      </c>
    </row>
    <row r="961" spans="1:72" hidden="1" x14ac:dyDescent="0.2">
      <c r="A961" s="46">
        <v>2306</v>
      </c>
      <c r="B961" s="46">
        <f t="shared" si="250"/>
        <v>2</v>
      </c>
      <c r="C961" s="46">
        <f t="shared" si="251"/>
        <v>8</v>
      </c>
      <c r="D961" s="46">
        <f t="shared" si="252"/>
        <v>9</v>
      </c>
      <c r="E961" s="85">
        <v>21436</v>
      </c>
      <c r="F961" s="7" t="s">
        <v>1905</v>
      </c>
      <c r="G961" s="50" t="s">
        <v>103</v>
      </c>
      <c r="H961" s="50" t="s">
        <v>306</v>
      </c>
      <c r="I961" s="50">
        <v>1</v>
      </c>
      <c r="J961" s="50">
        <v>0</v>
      </c>
      <c r="L961" s="171">
        <v>8194</v>
      </c>
      <c r="M961" s="57" t="s">
        <v>2910</v>
      </c>
      <c r="O961" s="7">
        <v>6</v>
      </c>
      <c r="P961" s="7">
        <v>4</v>
      </c>
      <c r="Q961" s="7">
        <v>1</v>
      </c>
      <c r="R961" s="7">
        <v>1</v>
      </c>
      <c r="S961" s="7">
        <v>10</v>
      </c>
      <c r="T961" s="7">
        <v>3</v>
      </c>
      <c r="U961" s="7">
        <v>9</v>
      </c>
      <c r="BG961" s="6">
        <f t="shared" si="240"/>
        <v>1</v>
      </c>
      <c r="BH961" s="6">
        <f t="shared" si="241"/>
        <v>1</v>
      </c>
      <c r="BI961" s="6">
        <f t="shared" si="242"/>
        <v>0</v>
      </c>
      <c r="BJ961" s="6">
        <f t="shared" si="243"/>
        <v>0</v>
      </c>
      <c r="BK961" s="6">
        <f t="shared" si="244"/>
        <v>0</v>
      </c>
      <c r="BL961" s="6">
        <f t="shared" si="245"/>
        <v>0</v>
      </c>
      <c r="BM961" s="6">
        <f t="shared" si="246"/>
        <v>1</v>
      </c>
      <c r="BN961" s="6">
        <f t="shared" si="247"/>
        <v>2</v>
      </c>
      <c r="BO961" s="6">
        <f t="shared" si="248"/>
        <v>0</v>
      </c>
      <c r="BP961" s="6">
        <f t="shared" si="249"/>
        <v>0</v>
      </c>
      <c r="BQ961" s="6">
        <f t="shared" si="253"/>
        <v>1</v>
      </c>
      <c r="BR961" s="6">
        <f t="shared" si="254"/>
        <v>2</v>
      </c>
      <c r="BS961" s="6">
        <f t="shared" si="255"/>
        <v>0</v>
      </c>
      <c r="BT961" s="6">
        <f t="shared" si="256"/>
        <v>0</v>
      </c>
    </row>
    <row r="962" spans="1:72" hidden="1" x14ac:dyDescent="0.2">
      <c r="A962" s="46">
        <v>2307</v>
      </c>
      <c r="B962" s="46">
        <f t="shared" si="250"/>
        <v>7</v>
      </c>
      <c r="C962" s="46">
        <f t="shared" si="251"/>
        <v>13</v>
      </c>
      <c r="D962" s="46">
        <f t="shared" si="252"/>
        <v>9</v>
      </c>
      <c r="E962" s="85">
        <v>21441</v>
      </c>
      <c r="F962" s="7" t="s">
        <v>1906</v>
      </c>
      <c r="G962" s="50" t="s">
        <v>103</v>
      </c>
      <c r="H962" s="50" t="s">
        <v>307</v>
      </c>
      <c r="I962" s="50">
        <v>1</v>
      </c>
      <c r="J962" s="50">
        <v>1</v>
      </c>
      <c r="L962" s="171">
        <v>8368</v>
      </c>
      <c r="M962" s="57" t="s">
        <v>1907</v>
      </c>
      <c r="O962" s="7">
        <v>7</v>
      </c>
      <c r="P962" s="7">
        <v>4</v>
      </c>
      <c r="Q962" s="7">
        <v>2</v>
      </c>
      <c r="R962" s="7">
        <v>1</v>
      </c>
      <c r="S962" s="7">
        <v>11</v>
      </c>
      <c r="T962" s="7">
        <v>4</v>
      </c>
      <c r="U962" s="7">
        <v>10</v>
      </c>
      <c r="BG962" s="6">
        <f t="shared" ref="BG962:BG1025" si="257">IF(H962="W",1,0)</f>
        <v>0</v>
      </c>
      <c r="BH962" s="6">
        <f t="shared" ref="BH962:BH1025" si="258">IF(H962="W",BH961+1,0)</f>
        <v>0</v>
      </c>
      <c r="BI962" s="6">
        <f t="shared" ref="BI962:BI1025" si="259">IF(H962="D",1,0)</f>
        <v>1</v>
      </c>
      <c r="BJ962" s="6">
        <f t="shared" ref="BJ962:BJ1025" si="260">IF(H962="D",BJ961+1,0)</f>
        <v>1</v>
      </c>
      <c r="BK962" s="6">
        <f t="shared" ref="BK962:BK1025" si="261">IF(H962="L",1,0)</f>
        <v>0</v>
      </c>
      <c r="BL962" s="6">
        <f t="shared" ref="BL962:BL1025" si="262">IF(H962="L",BL961+1,0)</f>
        <v>0</v>
      </c>
      <c r="BM962" s="6">
        <f t="shared" ref="BM962:BM1025" si="263">IF(OR(H962="W",H962="D"),1,0)</f>
        <v>1</v>
      </c>
      <c r="BN962" s="6">
        <f t="shared" ref="BN962:BN1025" si="264">IF(OR(H962="W",H962="D"),BN961+1,0)</f>
        <v>3</v>
      </c>
      <c r="BO962" s="6">
        <f t="shared" ref="BO962:BO1025" si="265">IF(OR(H962="L",H962="D"),1,0)</f>
        <v>1</v>
      </c>
      <c r="BP962" s="6">
        <f t="shared" ref="BP962:BP1025" si="266">IF(OR(H962="L",H962="D"),BP961+1,0)</f>
        <v>1</v>
      </c>
      <c r="BQ962" s="6">
        <f t="shared" si="253"/>
        <v>1</v>
      </c>
      <c r="BR962" s="6">
        <f t="shared" si="254"/>
        <v>3</v>
      </c>
      <c r="BS962" s="6">
        <f t="shared" si="255"/>
        <v>1</v>
      </c>
      <c r="BT962" s="6">
        <f t="shared" si="256"/>
        <v>1</v>
      </c>
    </row>
    <row r="963" spans="1:72" hidden="1" x14ac:dyDescent="0.2">
      <c r="A963" s="46">
        <v>2308</v>
      </c>
      <c r="B963" s="46">
        <f t="shared" ref="B963:B1026" si="267">WEEKDAY(E963)</f>
        <v>4</v>
      </c>
      <c r="C963" s="46">
        <f t="shared" ref="C963:C1026" si="268">DAY(E963)</f>
        <v>17</v>
      </c>
      <c r="D963" s="46">
        <f t="shared" ref="D963:D1026" si="269">MONTH(E963)</f>
        <v>9</v>
      </c>
      <c r="E963" s="85">
        <v>21445</v>
      </c>
      <c r="F963" s="7" t="s">
        <v>1908</v>
      </c>
      <c r="G963" s="50" t="s">
        <v>310</v>
      </c>
      <c r="H963" s="50" t="s">
        <v>307</v>
      </c>
      <c r="I963" s="50">
        <v>1</v>
      </c>
      <c r="J963" s="50">
        <v>1</v>
      </c>
      <c r="L963" s="171">
        <v>5887</v>
      </c>
      <c r="M963" s="57" t="s">
        <v>1861</v>
      </c>
      <c r="O963" s="7">
        <v>8</v>
      </c>
      <c r="P963" s="7">
        <v>4</v>
      </c>
      <c r="Q963" s="7">
        <v>3</v>
      </c>
      <c r="R963" s="7">
        <v>1</v>
      </c>
      <c r="S963" s="7">
        <v>12</v>
      </c>
      <c r="T963" s="7">
        <v>5</v>
      </c>
      <c r="U963" s="7">
        <v>11</v>
      </c>
      <c r="BG963" s="6">
        <f t="shared" si="257"/>
        <v>0</v>
      </c>
      <c r="BH963" s="6">
        <f t="shared" si="258"/>
        <v>0</v>
      </c>
      <c r="BI963" s="6">
        <f t="shared" si="259"/>
        <v>1</v>
      </c>
      <c r="BJ963" s="6">
        <f t="shared" si="260"/>
        <v>2</v>
      </c>
      <c r="BK963" s="6">
        <f t="shared" si="261"/>
        <v>0</v>
      </c>
      <c r="BL963" s="6">
        <f t="shared" si="262"/>
        <v>0</v>
      </c>
      <c r="BM963" s="6">
        <f t="shared" si="263"/>
        <v>1</v>
      </c>
      <c r="BN963" s="6">
        <f t="shared" si="264"/>
        <v>4</v>
      </c>
      <c r="BO963" s="6">
        <f t="shared" si="265"/>
        <v>1</v>
      </c>
      <c r="BP963" s="6">
        <f t="shared" si="266"/>
        <v>2</v>
      </c>
      <c r="BQ963" s="6">
        <f t="shared" ref="BQ963:BQ1026" si="270">IF(I963&gt;0,1,0)</f>
        <v>1</v>
      </c>
      <c r="BR963" s="6">
        <f t="shared" ref="BR963:BR1026" si="271">IF(I963&gt;0,BR962+1,0)</f>
        <v>4</v>
      </c>
      <c r="BS963" s="6">
        <f t="shared" si="255"/>
        <v>1</v>
      </c>
      <c r="BT963" s="6">
        <f t="shared" si="256"/>
        <v>2</v>
      </c>
    </row>
    <row r="964" spans="1:72" hidden="1" x14ac:dyDescent="0.2">
      <c r="A964" s="46">
        <v>2309</v>
      </c>
      <c r="B964" s="46">
        <f t="shared" si="267"/>
        <v>7</v>
      </c>
      <c r="C964" s="46">
        <f t="shared" si="268"/>
        <v>20</v>
      </c>
      <c r="D964" s="46">
        <f t="shared" si="269"/>
        <v>9</v>
      </c>
      <c r="E964" s="85">
        <v>21448</v>
      </c>
      <c r="F964" s="7" t="s">
        <v>3576</v>
      </c>
      <c r="G964" s="50" t="s">
        <v>310</v>
      </c>
      <c r="H964" s="50" t="s">
        <v>307</v>
      </c>
      <c r="I964" s="50">
        <v>2</v>
      </c>
      <c r="J964" s="50">
        <v>2</v>
      </c>
      <c r="L964" s="171">
        <v>8536</v>
      </c>
      <c r="M964" s="57" t="s">
        <v>2815</v>
      </c>
      <c r="O964" s="7">
        <v>9</v>
      </c>
      <c r="P964" s="7">
        <v>4</v>
      </c>
      <c r="Q964" s="7">
        <v>4</v>
      </c>
      <c r="R964" s="7">
        <v>1</v>
      </c>
      <c r="S964" s="7">
        <v>14</v>
      </c>
      <c r="T964" s="7">
        <v>7</v>
      </c>
      <c r="U964" s="7">
        <v>12</v>
      </c>
      <c r="BG964" s="6">
        <f t="shared" si="257"/>
        <v>0</v>
      </c>
      <c r="BH964" s="6">
        <f t="shared" si="258"/>
        <v>0</v>
      </c>
      <c r="BI964" s="6">
        <f t="shared" si="259"/>
        <v>1</v>
      </c>
      <c r="BJ964" s="6">
        <f t="shared" si="260"/>
        <v>3</v>
      </c>
      <c r="BK964" s="6">
        <f t="shared" si="261"/>
        <v>0</v>
      </c>
      <c r="BL964" s="6">
        <f t="shared" si="262"/>
        <v>0</v>
      </c>
      <c r="BM964" s="6">
        <f t="shared" si="263"/>
        <v>1</v>
      </c>
      <c r="BN964" s="6">
        <f t="shared" si="264"/>
        <v>5</v>
      </c>
      <c r="BO964" s="6">
        <f t="shared" si="265"/>
        <v>1</v>
      </c>
      <c r="BP964" s="6">
        <f t="shared" si="266"/>
        <v>3</v>
      </c>
      <c r="BQ964" s="6">
        <f t="shared" si="270"/>
        <v>1</v>
      </c>
      <c r="BR964" s="6">
        <f t="shared" si="271"/>
        <v>5</v>
      </c>
      <c r="BS964" s="6">
        <f t="shared" si="255"/>
        <v>1</v>
      </c>
      <c r="BT964" s="6">
        <f t="shared" si="256"/>
        <v>3</v>
      </c>
    </row>
    <row r="965" spans="1:72" hidden="1" x14ac:dyDescent="0.2">
      <c r="A965" s="46">
        <v>2310</v>
      </c>
      <c r="B965" s="46">
        <f t="shared" si="267"/>
        <v>2</v>
      </c>
      <c r="C965" s="46">
        <f t="shared" si="268"/>
        <v>22</v>
      </c>
      <c r="D965" s="46">
        <f t="shared" si="269"/>
        <v>9</v>
      </c>
      <c r="E965" s="85">
        <v>21450</v>
      </c>
      <c r="F965" s="7" t="s">
        <v>2073</v>
      </c>
      <c r="G965" s="50" t="s">
        <v>103</v>
      </c>
      <c r="H965" s="50" t="s">
        <v>306</v>
      </c>
      <c r="I965" s="50">
        <v>4</v>
      </c>
      <c r="J965" s="50">
        <v>0</v>
      </c>
      <c r="L965" s="171">
        <v>6989</v>
      </c>
      <c r="M965" s="57" t="s">
        <v>2816</v>
      </c>
      <c r="O965" s="7">
        <v>10</v>
      </c>
      <c r="P965" s="7">
        <v>5</v>
      </c>
      <c r="Q965" s="7">
        <v>4</v>
      </c>
      <c r="R965" s="7">
        <v>1</v>
      </c>
      <c r="S965" s="7">
        <v>18</v>
      </c>
      <c r="T965" s="7">
        <v>7</v>
      </c>
      <c r="U965" s="7">
        <v>14</v>
      </c>
      <c r="BG965" s="6">
        <f t="shared" si="257"/>
        <v>1</v>
      </c>
      <c r="BH965" s="6">
        <f t="shared" si="258"/>
        <v>1</v>
      </c>
      <c r="BI965" s="6">
        <f t="shared" si="259"/>
        <v>0</v>
      </c>
      <c r="BJ965" s="6">
        <f t="shared" si="260"/>
        <v>0</v>
      </c>
      <c r="BK965" s="6">
        <f t="shared" si="261"/>
        <v>0</v>
      </c>
      <c r="BL965" s="6">
        <f t="shared" si="262"/>
        <v>0</v>
      </c>
      <c r="BM965" s="6">
        <f t="shared" si="263"/>
        <v>1</v>
      </c>
      <c r="BN965" s="6">
        <f t="shared" si="264"/>
        <v>6</v>
      </c>
      <c r="BO965" s="6">
        <f t="shared" si="265"/>
        <v>0</v>
      </c>
      <c r="BP965" s="6">
        <f t="shared" si="266"/>
        <v>0</v>
      </c>
      <c r="BQ965" s="6">
        <f t="shared" si="270"/>
        <v>1</v>
      </c>
      <c r="BR965" s="6">
        <f t="shared" si="271"/>
        <v>6</v>
      </c>
      <c r="BS965" s="6">
        <f t="shared" si="255"/>
        <v>0</v>
      </c>
      <c r="BT965" s="6">
        <f t="shared" si="256"/>
        <v>0</v>
      </c>
    </row>
    <row r="966" spans="1:72" hidden="1" x14ac:dyDescent="0.2">
      <c r="A966" s="46">
        <v>2311</v>
      </c>
      <c r="B966" s="46">
        <f t="shared" si="267"/>
        <v>7</v>
      </c>
      <c r="C966" s="46">
        <f t="shared" si="268"/>
        <v>27</v>
      </c>
      <c r="D966" s="46">
        <f t="shared" si="269"/>
        <v>9</v>
      </c>
      <c r="E966" s="85">
        <v>21455</v>
      </c>
      <c r="F966" s="7" t="s">
        <v>461</v>
      </c>
      <c r="G966" s="50" t="s">
        <v>103</v>
      </c>
      <c r="H966" s="50" t="s">
        <v>307</v>
      </c>
      <c r="I966" s="50">
        <v>0</v>
      </c>
      <c r="J966" s="50">
        <v>0</v>
      </c>
      <c r="L966" s="171">
        <v>8629</v>
      </c>
      <c r="O966" s="7">
        <v>11</v>
      </c>
      <c r="P966" s="7">
        <v>5</v>
      </c>
      <c r="Q966" s="7">
        <v>5</v>
      </c>
      <c r="R966" s="7">
        <v>1</v>
      </c>
      <c r="S966" s="7">
        <v>18</v>
      </c>
      <c r="T966" s="7">
        <v>7</v>
      </c>
      <c r="U966" s="7">
        <v>15</v>
      </c>
      <c r="BG966" s="6">
        <f t="shared" si="257"/>
        <v>0</v>
      </c>
      <c r="BH966" s="6">
        <f t="shared" si="258"/>
        <v>0</v>
      </c>
      <c r="BI966" s="6">
        <f t="shared" si="259"/>
        <v>1</v>
      </c>
      <c r="BJ966" s="6">
        <f t="shared" si="260"/>
        <v>1</v>
      </c>
      <c r="BK966" s="6">
        <f t="shared" si="261"/>
        <v>0</v>
      </c>
      <c r="BL966" s="6">
        <f t="shared" si="262"/>
        <v>0</v>
      </c>
      <c r="BM966" s="6">
        <f t="shared" si="263"/>
        <v>1</v>
      </c>
      <c r="BN966" s="6">
        <f t="shared" si="264"/>
        <v>7</v>
      </c>
      <c r="BO966" s="6">
        <f t="shared" si="265"/>
        <v>1</v>
      </c>
      <c r="BP966" s="6">
        <f t="shared" si="266"/>
        <v>1</v>
      </c>
      <c r="BQ966" s="6">
        <f t="shared" si="270"/>
        <v>0</v>
      </c>
      <c r="BR966" s="6">
        <f t="shared" si="271"/>
        <v>0</v>
      </c>
      <c r="BS966" s="6">
        <f t="shared" si="255"/>
        <v>0</v>
      </c>
      <c r="BT966" s="6">
        <f t="shared" si="256"/>
        <v>0</v>
      </c>
    </row>
    <row r="967" spans="1:72" hidden="1" x14ac:dyDescent="0.2">
      <c r="A967" s="46">
        <v>2312</v>
      </c>
      <c r="B967" s="46">
        <f t="shared" si="267"/>
        <v>4</v>
      </c>
      <c r="C967" s="46">
        <f t="shared" si="268"/>
        <v>1</v>
      </c>
      <c r="D967" s="46">
        <f t="shared" si="269"/>
        <v>10</v>
      </c>
      <c r="E967" s="85">
        <v>21459</v>
      </c>
      <c r="F967" s="7" t="s">
        <v>109</v>
      </c>
      <c r="G967" s="50" t="s">
        <v>310</v>
      </c>
      <c r="H967" s="50" t="s">
        <v>306</v>
      </c>
      <c r="I967" s="50">
        <v>4</v>
      </c>
      <c r="J967" s="50">
        <v>2</v>
      </c>
      <c r="L967" s="171">
        <v>8540</v>
      </c>
      <c r="M967" s="57" t="s">
        <v>2819</v>
      </c>
      <c r="O967" s="7">
        <v>12</v>
      </c>
      <c r="P967" s="7">
        <v>6</v>
      </c>
      <c r="Q967" s="7">
        <v>5</v>
      </c>
      <c r="R967" s="7">
        <v>1</v>
      </c>
      <c r="S967" s="7">
        <v>22</v>
      </c>
      <c r="T967" s="7">
        <v>9</v>
      </c>
      <c r="U967" s="7">
        <v>17</v>
      </c>
      <c r="BG967" s="6">
        <f t="shared" si="257"/>
        <v>1</v>
      </c>
      <c r="BH967" s="6">
        <f t="shared" si="258"/>
        <v>1</v>
      </c>
      <c r="BI967" s="6">
        <f t="shared" si="259"/>
        <v>0</v>
      </c>
      <c r="BJ967" s="6">
        <f t="shared" si="260"/>
        <v>0</v>
      </c>
      <c r="BK967" s="6">
        <f t="shared" si="261"/>
        <v>0</v>
      </c>
      <c r="BL967" s="6">
        <f t="shared" si="262"/>
        <v>0</v>
      </c>
      <c r="BM967" s="6">
        <f t="shared" si="263"/>
        <v>1</v>
      </c>
      <c r="BN967" s="6">
        <f t="shared" si="264"/>
        <v>8</v>
      </c>
      <c r="BO967" s="6">
        <f t="shared" si="265"/>
        <v>0</v>
      </c>
      <c r="BP967" s="6">
        <f t="shared" si="266"/>
        <v>0</v>
      </c>
      <c r="BQ967" s="6">
        <f t="shared" si="270"/>
        <v>1</v>
      </c>
      <c r="BR967" s="6">
        <f t="shared" si="271"/>
        <v>1</v>
      </c>
      <c r="BS967" s="6">
        <f t="shared" si="255"/>
        <v>1</v>
      </c>
      <c r="BT967" s="6">
        <f t="shared" si="256"/>
        <v>1</v>
      </c>
    </row>
    <row r="968" spans="1:72" hidden="1" x14ac:dyDescent="0.2">
      <c r="A968" s="46">
        <v>2313</v>
      </c>
      <c r="B968" s="46">
        <f t="shared" si="267"/>
        <v>7</v>
      </c>
      <c r="C968" s="46">
        <f t="shared" si="268"/>
        <v>4</v>
      </c>
      <c r="D968" s="46">
        <f t="shared" si="269"/>
        <v>10</v>
      </c>
      <c r="E968" s="85">
        <v>21462</v>
      </c>
      <c r="F968" s="7" t="s">
        <v>689</v>
      </c>
      <c r="G968" s="50" t="s">
        <v>310</v>
      </c>
      <c r="H968" s="50" t="s">
        <v>306</v>
      </c>
      <c r="I968" s="50">
        <v>5</v>
      </c>
      <c r="J968" s="50">
        <v>1</v>
      </c>
      <c r="L968" s="171">
        <v>9799</v>
      </c>
      <c r="M968" s="57" t="s">
        <v>2820</v>
      </c>
      <c r="O968" s="7">
        <v>13</v>
      </c>
      <c r="P968" s="7">
        <v>7</v>
      </c>
      <c r="Q968" s="7">
        <v>5</v>
      </c>
      <c r="R968" s="7">
        <v>1</v>
      </c>
      <c r="S968" s="7">
        <v>27</v>
      </c>
      <c r="T968" s="7">
        <v>10</v>
      </c>
      <c r="U968" s="7">
        <v>19</v>
      </c>
      <c r="BG968" s="6">
        <f t="shared" si="257"/>
        <v>1</v>
      </c>
      <c r="BH968" s="6">
        <f t="shared" si="258"/>
        <v>2</v>
      </c>
      <c r="BI968" s="6">
        <f t="shared" si="259"/>
        <v>0</v>
      </c>
      <c r="BJ968" s="6">
        <f t="shared" si="260"/>
        <v>0</v>
      </c>
      <c r="BK968" s="6">
        <f t="shared" si="261"/>
        <v>0</v>
      </c>
      <c r="BL968" s="6">
        <f t="shared" si="262"/>
        <v>0</v>
      </c>
      <c r="BM968" s="6">
        <f t="shared" si="263"/>
        <v>1</v>
      </c>
      <c r="BN968" s="6">
        <f t="shared" si="264"/>
        <v>9</v>
      </c>
      <c r="BO968" s="6">
        <f t="shared" si="265"/>
        <v>0</v>
      </c>
      <c r="BP968" s="6">
        <f t="shared" si="266"/>
        <v>0</v>
      </c>
      <c r="BQ968" s="6">
        <f t="shared" si="270"/>
        <v>1</v>
      </c>
      <c r="BR968" s="6">
        <f t="shared" si="271"/>
        <v>2</v>
      </c>
      <c r="BS968" s="6">
        <f t="shared" si="255"/>
        <v>1</v>
      </c>
      <c r="BT968" s="6">
        <f t="shared" si="256"/>
        <v>2</v>
      </c>
    </row>
    <row r="969" spans="1:72" hidden="1" x14ac:dyDescent="0.2">
      <c r="A969" s="46">
        <v>2314</v>
      </c>
      <c r="B969" s="46">
        <f t="shared" si="267"/>
        <v>5</v>
      </c>
      <c r="C969" s="46">
        <f t="shared" si="268"/>
        <v>9</v>
      </c>
      <c r="D969" s="46">
        <f t="shared" si="269"/>
        <v>10</v>
      </c>
      <c r="E969" s="85">
        <v>21467</v>
      </c>
      <c r="F969" s="7" t="s">
        <v>2454</v>
      </c>
      <c r="G969" s="50" t="s">
        <v>310</v>
      </c>
      <c r="H969" s="50" t="s">
        <v>306</v>
      </c>
      <c r="I969" s="50">
        <v>2</v>
      </c>
      <c r="J969" s="50">
        <v>1</v>
      </c>
      <c r="L969" s="171">
        <v>5826</v>
      </c>
      <c r="M969" s="57" t="s">
        <v>2455</v>
      </c>
      <c r="O969" s="7">
        <v>14</v>
      </c>
      <c r="P969" s="7">
        <v>8</v>
      </c>
      <c r="Q969" s="7">
        <v>5</v>
      </c>
      <c r="R969" s="7">
        <v>1</v>
      </c>
      <c r="S969" s="7">
        <v>29</v>
      </c>
      <c r="T969" s="7">
        <v>11</v>
      </c>
      <c r="U969" s="7">
        <v>21</v>
      </c>
      <c r="BG969" s="6">
        <f t="shared" si="257"/>
        <v>1</v>
      </c>
      <c r="BH969" s="6">
        <f t="shared" si="258"/>
        <v>3</v>
      </c>
      <c r="BI969" s="6">
        <f t="shared" si="259"/>
        <v>0</v>
      </c>
      <c r="BJ969" s="6">
        <f t="shared" si="260"/>
        <v>0</v>
      </c>
      <c r="BK969" s="6">
        <f t="shared" si="261"/>
        <v>0</v>
      </c>
      <c r="BL969" s="6">
        <f t="shared" si="262"/>
        <v>0</v>
      </c>
      <c r="BM969" s="6">
        <f t="shared" si="263"/>
        <v>1</v>
      </c>
      <c r="BN969" s="6">
        <f t="shared" si="264"/>
        <v>10</v>
      </c>
      <c r="BO969" s="6">
        <f t="shared" si="265"/>
        <v>0</v>
      </c>
      <c r="BP969" s="6">
        <f t="shared" si="266"/>
        <v>0</v>
      </c>
      <c r="BQ969" s="6">
        <f t="shared" si="270"/>
        <v>1</v>
      </c>
      <c r="BR969" s="6">
        <f t="shared" si="271"/>
        <v>3</v>
      </c>
      <c r="BS969" s="6">
        <f t="shared" si="255"/>
        <v>1</v>
      </c>
      <c r="BT969" s="6">
        <f t="shared" si="256"/>
        <v>3</v>
      </c>
    </row>
    <row r="970" spans="1:72" hidden="1" x14ac:dyDescent="0.2">
      <c r="A970" s="46">
        <v>2315</v>
      </c>
      <c r="B970" s="46">
        <f t="shared" si="267"/>
        <v>7</v>
      </c>
      <c r="C970" s="46">
        <f t="shared" si="268"/>
        <v>11</v>
      </c>
      <c r="D970" s="46">
        <f t="shared" si="269"/>
        <v>10</v>
      </c>
      <c r="E970" s="85">
        <v>21469</v>
      </c>
      <c r="F970" s="7" t="s">
        <v>104</v>
      </c>
      <c r="G970" s="50" t="s">
        <v>103</v>
      </c>
      <c r="H970" s="50" t="s">
        <v>307</v>
      </c>
      <c r="I970" s="50">
        <v>1</v>
      </c>
      <c r="J970" s="50">
        <v>1</v>
      </c>
      <c r="L970" s="171">
        <v>9373</v>
      </c>
      <c r="M970" s="57" t="s">
        <v>1229</v>
      </c>
      <c r="O970" s="7">
        <v>15</v>
      </c>
      <c r="P970" s="7">
        <v>8</v>
      </c>
      <c r="Q970" s="7">
        <v>6</v>
      </c>
      <c r="R970" s="7">
        <v>1</v>
      </c>
      <c r="S970" s="7">
        <v>30</v>
      </c>
      <c r="T970" s="7">
        <v>12</v>
      </c>
      <c r="U970" s="7">
        <v>22</v>
      </c>
      <c r="BG970" s="6">
        <f t="shared" si="257"/>
        <v>0</v>
      </c>
      <c r="BH970" s="6">
        <f t="shared" si="258"/>
        <v>0</v>
      </c>
      <c r="BI970" s="6">
        <f t="shared" si="259"/>
        <v>1</v>
      </c>
      <c r="BJ970" s="6">
        <f t="shared" si="260"/>
        <v>1</v>
      </c>
      <c r="BK970" s="6">
        <f t="shared" si="261"/>
        <v>0</v>
      </c>
      <c r="BL970" s="6">
        <f t="shared" si="262"/>
        <v>0</v>
      </c>
      <c r="BM970" s="6">
        <f t="shared" si="263"/>
        <v>1</v>
      </c>
      <c r="BN970" s="6">
        <f t="shared" si="264"/>
        <v>11</v>
      </c>
      <c r="BO970" s="6">
        <f t="shared" si="265"/>
        <v>1</v>
      </c>
      <c r="BP970" s="6">
        <f t="shared" si="266"/>
        <v>1</v>
      </c>
      <c r="BQ970" s="6">
        <f t="shared" si="270"/>
        <v>1</v>
      </c>
      <c r="BR970" s="6">
        <f t="shared" si="271"/>
        <v>4</v>
      </c>
      <c r="BS970" s="6">
        <f t="shared" si="255"/>
        <v>1</v>
      </c>
      <c r="BT970" s="6">
        <f t="shared" si="256"/>
        <v>4</v>
      </c>
    </row>
    <row r="971" spans="1:72" hidden="1" x14ac:dyDescent="0.2">
      <c r="A971" s="46">
        <v>2316</v>
      </c>
      <c r="B971" s="46">
        <f t="shared" si="267"/>
        <v>7</v>
      </c>
      <c r="C971" s="46">
        <f t="shared" si="268"/>
        <v>18</v>
      </c>
      <c r="D971" s="46">
        <f t="shared" si="269"/>
        <v>10</v>
      </c>
      <c r="E971" s="85">
        <v>21476</v>
      </c>
      <c r="F971" s="7" t="s">
        <v>2456</v>
      </c>
      <c r="G971" s="50" t="s">
        <v>310</v>
      </c>
      <c r="H971" s="50" t="s">
        <v>307</v>
      </c>
      <c r="I971" s="50">
        <v>2</v>
      </c>
      <c r="J971" s="50">
        <v>2</v>
      </c>
      <c r="L971" s="171">
        <v>12023</v>
      </c>
      <c r="M971" s="57" t="s">
        <v>2457</v>
      </c>
      <c r="O971" s="7">
        <v>16</v>
      </c>
      <c r="P971" s="7">
        <v>8</v>
      </c>
      <c r="Q971" s="7">
        <v>7</v>
      </c>
      <c r="R971" s="7">
        <v>1</v>
      </c>
      <c r="S971" s="7">
        <v>32</v>
      </c>
      <c r="T971" s="7">
        <v>14</v>
      </c>
      <c r="U971" s="7">
        <v>23</v>
      </c>
      <c r="BG971" s="6">
        <f t="shared" si="257"/>
        <v>0</v>
      </c>
      <c r="BH971" s="6">
        <f t="shared" si="258"/>
        <v>0</v>
      </c>
      <c r="BI971" s="6">
        <f t="shared" si="259"/>
        <v>1</v>
      </c>
      <c r="BJ971" s="6">
        <f t="shared" si="260"/>
        <v>2</v>
      </c>
      <c r="BK971" s="6">
        <f t="shared" si="261"/>
        <v>0</v>
      </c>
      <c r="BL971" s="6">
        <f t="shared" si="262"/>
        <v>0</v>
      </c>
      <c r="BM971" s="6">
        <f t="shared" si="263"/>
        <v>1</v>
      </c>
      <c r="BN971" s="6">
        <f t="shared" si="264"/>
        <v>12</v>
      </c>
      <c r="BO971" s="6">
        <f t="shared" si="265"/>
        <v>1</v>
      </c>
      <c r="BP971" s="6">
        <f t="shared" si="266"/>
        <v>2</v>
      </c>
      <c r="BQ971" s="6">
        <f t="shared" si="270"/>
        <v>1</v>
      </c>
      <c r="BR971" s="6">
        <f t="shared" si="271"/>
        <v>5</v>
      </c>
      <c r="BS971" s="6">
        <f t="shared" ref="BS971:BS1034" si="272">IF(J971&gt;0,1,0)</f>
        <v>1</v>
      </c>
      <c r="BT971" s="6">
        <f t="shared" ref="BT971:BT1034" si="273">IF(J971&gt;0,BT970+1,0)</f>
        <v>5</v>
      </c>
    </row>
    <row r="972" spans="1:72" hidden="1" x14ac:dyDescent="0.2">
      <c r="A972" s="46">
        <v>2317</v>
      </c>
      <c r="B972" s="46">
        <f t="shared" si="267"/>
        <v>7</v>
      </c>
      <c r="C972" s="46">
        <f t="shared" si="268"/>
        <v>25</v>
      </c>
      <c r="D972" s="46">
        <f t="shared" si="269"/>
        <v>10</v>
      </c>
      <c r="E972" s="85">
        <v>21483</v>
      </c>
      <c r="F972" s="7" t="s">
        <v>1820</v>
      </c>
      <c r="G972" s="50" t="s">
        <v>103</v>
      </c>
      <c r="H972" s="50" t="s">
        <v>308</v>
      </c>
      <c r="I972" s="50">
        <v>0</v>
      </c>
      <c r="J972" s="50">
        <v>2</v>
      </c>
      <c r="L972" s="171">
        <v>9793</v>
      </c>
      <c r="O972" s="7">
        <v>17</v>
      </c>
      <c r="P972" s="7">
        <v>8</v>
      </c>
      <c r="Q972" s="7">
        <v>7</v>
      </c>
      <c r="R972" s="7">
        <v>2</v>
      </c>
      <c r="S972" s="7">
        <v>32</v>
      </c>
      <c r="T972" s="7">
        <v>16</v>
      </c>
      <c r="U972" s="7">
        <v>23</v>
      </c>
      <c r="BG972" s="6">
        <f t="shared" si="257"/>
        <v>0</v>
      </c>
      <c r="BH972" s="6">
        <f t="shared" si="258"/>
        <v>0</v>
      </c>
      <c r="BI972" s="6">
        <f t="shared" si="259"/>
        <v>0</v>
      </c>
      <c r="BJ972" s="6">
        <f t="shared" si="260"/>
        <v>0</v>
      </c>
      <c r="BK972" s="6">
        <f t="shared" si="261"/>
        <v>1</v>
      </c>
      <c r="BL972" s="6">
        <f t="shared" si="262"/>
        <v>1</v>
      </c>
      <c r="BM972" s="6">
        <f t="shared" si="263"/>
        <v>0</v>
      </c>
      <c r="BN972" s="6">
        <f t="shared" si="264"/>
        <v>0</v>
      </c>
      <c r="BO972" s="6">
        <f t="shared" si="265"/>
        <v>1</v>
      </c>
      <c r="BP972" s="6">
        <f t="shared" si="266"/>
        <v>3</v>
      </c>
      <c r="BQ972" s="6">
        <f t="shared" si="270"/>
        <v>0</v>
      </c>
      <c r="BR972" s="6">
        <f t="shared" si="271"/>
        <v>0</v>
      </c>
      <c r="BS972" s="6">
        <f t="shared" si="272"/>
        <v>1</v>
      </c>
      <c r="BT972" s="6">
        <f t="shared" si="273"/>
        <v>6</v>
      </c>
    </row>
    <row r="973" spans="1:72" hidden="1" x14ac:dyDescent="0.2">
      <c r="A973" s="46">
        <v>2318</v>
      </c>
      <c r="B973" s="46">
        <f t="shared" si="267"/>
        <v>7</v>
      </c>
      <c r="C973" s="46">
        <f t="shared" si="268"/>
        <v>1</v>
      </c>
      <c r="D973" s="46">
        <f t="shared" si="269"/>
        <v>11</v>
      </c>
      <c r="E973" s="85">
        <v>21490</v>
      </c>
      <c r="F973" s="7" t="s">
        <v>2458</v>
      </c>
      <c r="G973" s="50" t="s">
        <v>310</v>
      </c>
      <c r="H973" s="50" t="s">
        <v>308</v>
      </c>
      <c r="I973" s="50">
        <v>0</v>
      </c>
      <c r="J973" s="50">
        <v>2</v>
      </c>
      <c r="L973" s="171">
        <v>24462</v>
      </c>
      <c r="O973" s="7">
        <v>18</v>
      </c>
      <c r="P973" s="7">
        <v>8</v>
      </c>
      <c r="Q973" s="7">
        <v>7</v>
      </c>
      <c r="R973" s="7">
        <v>3</v>
      </c>
      <c r="S973" s="7">
        <v>32</v>
      </c>
      <c r="T973" s="7">
        <v>18</v>
      </c>
      <c r="U973" s="7">
        <v>23</v>
      </c>
      <c r="BG973" s="6">
        <f t="shared" si="257"/>
        <v>0</v>
      </c>
      <c r="BH973" s="6">
        <f t="shared" si="258"/>
        <v>0</v>
      </c>
      <c r="BI973" s="6">
        <f t="shared" si="259"/>
        <v>0</v>
      </c>
      <c r="BJ973" s="6">
        <f t="shared" si="260"/>
        <v>0</v>
      </c>
      <c r="BK973" s="6">
        <f t="shared" si="261"/>
        <v>1</v>
      </c>
      <c r="BL973" s="6">
        <f t="shared" si="262"/>
        <v>2</v>
      </c>
      <c r="BM973" s="6">
        <f t="shared" si="263"/>
        <v>0</v>
      </c>
      <c r="BN973" s="6">
        <f t="shared" si="264"/>
        <v>0</v>
      </c>
      <c r="BO973" s="6">
        <f t="shared" si="265"/>
        <v>1</v>
      </c>
      <c r="BP973" s="6">
        <f t="shared" si="266"/>
        <v>4</v>
      </c>
      <c r="BQ973" s="6">
        <f t="shared" si="270"/>
        <v>0</v>
      </c>
      <c r="BR973" s="6">
        <f t="shared" si="271"/>
        <v>0</v>
      </c>
      <c r="BS973" s="6">
        <f t="shared" si="272"/>
        <v>1</v>
      </c>
      <c r="BT973" s="6">
        <f t="shared" si="273"/>
        <v>7</v>
      </c>
    </row>
    <row r="974" spans="1:72" hidden="1" x14ac:dyDescent="0.2">
      <c r="A974" s="46">
        <v>2319</v>
      </c>
      <c r="B974" s="46">
        <f t="shared" si="267"/>
        <v>7</v>
      </c>
      <c r="C974" s="46">
        <f t="shared" si="268"/>
        <v>8</v>
      </c>
      <c r="D974" s="46">
        <f t="shared" si="269"/>
        <v>11</v>
      </c>
      <c r="E974" s="85">
        <v>21497</v>
      </c>
      <c r="F974" s="7" t="s">
        <v>447</v>
      </c>
      <c r="G974" s="50" t="s">
        <v>103</v>
      </c>
      <c r="H974" s="50" t="s">
        <v>306</v>
      </c>
      <c r="I974" s="50">
        <v>2</v>
      </c>
      <c r="J974" s="50">
        <v>0</v>
      </c>
      <c r="L974" s="171">
        <v>7725</v>
      </c>
      <c r="M974" s="57" t="s">
        <v>2459</v>
      </c>
      <c r="O974" s="7">
        <v>19</v>
      </c>
      <c r="P974" s="7">
        <v>9</v>
      </c>
      <c r="Q974" s="7">
        <v>7</v>
      </c>
      <c r="R974" s="7">
        <v>3</v>
      </c>
      <c r="S974" s="7">
        <v>34</v>
      </c>
      <c r="T974" s="7">
        <v>18</v>
      </c>
      <c r="U974" s="7">
        <v>25</v>
      </c>
      <c r="BG974" s="6">
        <f t="shared" si="257"/>
        <v>1</v>
      </c>
      <c r="BH974" s="6">
        <f t="shared" si="258"/>
        <v>1</v>
      </c>
      <c r="BI974" s="6">
        <f t="shared" si="259"/>
        <v>0</v>
      </c>
      <c r="BJ974" s="6">
        <f t="shared" si="260"/>
        <v>0</v>
      </c>
      <c r="BK974" s="6">
        <f t="shared" si="261"/>
        <v>0</v>
      </c>
      <c r="BL974" s="6">
        <f t="shared" si="262"/>
        <v>0</v>
      </c>
      <c r="BM974" s="6">
        <f t="shared" si="263"/>
        <v>1</v>
      </c>
      <c r="BN974" s="6">
        <f t="shared" si="264"/>
        <v>1</v>
      </c>
      <c r="BO974" s="6">
        <f t="shared" si="265"/>
        <v>0</v>
      </c>
      <c r="BP974" s="6">
        <f t="shared" si="266"/>
        <v>0</v>
      </c>
      <c r="BQ974" s="6">
        <f t="shared" si="270"/>
        <v>1</v>
      </c>
      <c r="BR974" s="6">
        <f t="shared" si="271"/>
        <v>1</v>
      </c>
      <c r="BS974" s="6">
        <f t="shared" si="272"/>
        <v>0</v>
      </c>
      <c r="BT974" s="6">
        <f t="shared" si="273"/>
        <v>0</v>
      </c>
    </row>
    <row r="975" spans="1:72" hidden="1" x14ac:dyDescent="0.2">
      <c r="A975" s="46">
        <v>2320</v>
      </c>
      <c r="B975" s="46">
        <f t="shared" si="267"/>
        <v>7</v>
      </c>
      <c r="C975" s="46">
        <f t="shared" si="268"/>
        <v>22</v>
      </c>
      <c r="D975" s="46">
        <f t="shared" si="269"/>
        <v>11</v>
      </c>
      <c r="E975" s="85">
        <v>21511</v>
      </c>
      <c r="F975" s="7" t="s">
        <v>3097</v>
      </c>
      <c r="G975" s="50" t="s">
        <v>103</v>
      </c>
      <c r="H975" s="50" t="s">
        <v>306</v>
      </c>
      <c r="I975" s="50">
        <v>3</v>
      </c>
      <c r="J975" s="50">
        <v>2</v>
      </c>
      <c r="L975" s="171">
        <v>7454</v>
      </c>
      <c r="M975" s="57" t="s">
        <v>2460</v>
      </c>
      <c r="O975" s="7">
        <v>20</v>
      </c>
      <c r="P975" s="7">
        <v>10</v>
      </c>
      <c r="Q975" s="7">
        <v>7</v>
      </c>
      <c r="R975" s="7">
        <v>3</v>
      </c>
      <c r="S975" s="7">
        <v>37</v>
      </c>
      <c r="T975" s="7">
        <v>20</v>
      </c>
      <c r="U975" s="7">
        <v>27</v>
      </c>
      <c r="BG975" s="6">
        <f t="shared" si="257"/>
        <v>1</v>
      </c>
      <c r="BH975" s="6">
        <f t="shared" si="258"/>
        <v>2</v>
      </c>
      <c r="BI975" s="6">
        <f t="shared" si="259"/>
        <v>0</v>
      </c>
      <c r="BJ975" s="6">
        <f t="shared" si="260"/>
        <v>0</v>
      </c>
      <c r="BK975" s="6">
        <f t="shared" si="261"/>
        <v>0</v>
      </c>
      <c r="BL975" s="6">
        <f t="shared" si="262"/>
        <v>0</v>
      </c>
      <c r="BM975" s="6">
        <f t="shared" si="263"/>
        <v>1</v>
      </c>
      <c r="BN975" s="6">
        <f t="shared" si="264"/>
        <v>2</v>
      </c>
      <c r="BO975" s="6">
        <f t="shared" si="265"/>
        <v>0</v>
      </c>
      <c r="BP975" s="6">
        <f t="shared" si="266"/>
        <v>0</v>
      </c>
      <c r="BQ975" s="6">
        <f t="shared" si="270"/>
        <v>1</v>
      </c>
      <c r="BR975" s="6">
        <f t="shared" si="271"/>
        <v>2</v>
      </c>
      <c r="BS975" s="6">
        <f t="shared" si="272"/>
        <v>1</v>
      </c>
      <c r="BT975" s="6">
        <f t="shared" si="273"/>
        <v>1</v>
      </c>
    </row>
    <row r="976" spans="1:72" hidden="1" x14ac:dyDescent="0.2">
      <c r="A976" s="46">
        <v>2321</v>
      </c>
      <c r="B976" s="46">
        <f t="shared" si="267"/>
        <v>7</v>
      </c>
      <c r="C976" s="46">
        <f t="shared" si="268"/>
        <v>29</v>
      </c>
      <c r="D976" s="46">
        <f t="shared" si="269"/>
        <v>11</v>
      </c>
      <c r="E976" s="85">
        <v>21518</v>
      </c>
      <c r="F976" s="7" t="s">
        <v>1868</v>
      </c>
      <c r="G976" s="50" t="s">
        <v>310</v>
      </c>
      <c r="H976" s="50" t="s">
        <v>308</v>
      </c>
      <c r="I976" s="50">
        <v>2</v>
      </c>
      <c r="J976" s="50">
        <v>5</v>
      </c>
      <c r="L976" s="171">
        <v>13128</v>
      </c>
      <c r="M976" s="57" t="s">
        <v>2455</v>
      </c>
      <c r="O976" s="7">
        <v>21</v>
      </c>
      <c r="P976" s="7">
        <v>10</v>
      </c>
      <c r="Q976" s="7">
        <v>7</v>
      </c>
      <c r="R976" s="7">
        <v>4</v>
      </c>
      <c r="S976" s="7">
        <v>39</v>
      </c>
      <c r="T976" s="7">
        <v>25</v>
      </c>
      <c r="U976" s="7">
        <v>27</v>
      </c>
      <c r="BG976" s="6">
        <f t="shared" si="257"/>
        <v>0</v>
      </c>
      <c r="BH976" s="6">
        <f t="shared" si="258"/>
        <v>0</v>
      </c>
      <c r="BI976" s="6">
        <f t="shared" si="259"/>
        <v>0</v>
      </c>
      <c r="BJ976" s="6">
        <f t="shared" si="260"/>
        <v>0</v>
      </c>
      <c r="BK976" s="6">
        <f t="shared" si="261"/>
        <v>1</v>
      </c>
      <c r="BL976" s="6">
        <f t="shared" si="262"/>
        <v>1</v>
      </c>
      <c r="BM976" s="6">
        <f t="shared" si="263"/>
        <v>0</v>
      </c>
      <c r="BN976" s="6">
        <f t="shared" si="264"/>
        <v>0</v>
      </c>
      <c r="BO976" s="6">
        <f t="shared" si="265"/>
        <v>1</v>
      </c>
      <c r="BP976" s="6">
        <f t="shared" si="266"/>
        <v>1</v>
      </c>
      <c r="BQ976" s="6">
        <f t="shared" si="270"/>
        <v>1</v>
      </c>
      <c r="BR976" s="6">
        <f t="shared" si="271"/>
        <v>3</v>
      </c>
      <c r="BS976" s="6">
        <f t="shared" si="272"/>
        <v>1</v>
      </c>
      <c r="BT976" s="6">
        <f t="shared" si="273"/>
        <v>2</v>
      </c>
    </row>
    <row r="977" spans="1:72" hidden="1" x14ac:dyDescent="0.2">
      <c r="A977" s="46">
        <v>2322</v>
      </c>
      <c r="B977" s="46">
        <f t="shared" si="267"/>
        <v>7</v>
      </c>
      <c r="C977" s="46">
        <f t="shared" si="268"/>
        <v>13</v>
      </c>
      <c r="D977" s="46">
        <f t="shared" si="269"/>
        <v>12</v>
      </c>
      <c r="E977" s="85">
        <v>21532</v>
      </c>
      <c r="F977" s="7" t="s">
        <v>2850</v>
      </c>
      <c r="G977" s="50" t="s">
        <v>310</v>
      </c>
      <c r="H977" s="50" t="s">
        <v>308</v>
      </c>
      <c r="I977" s="50">
        <v>0</v>
      </c>
      <c r="J977" s="50">
        <v>1</v>
      </c>
      <c r="L977" s="171">
        <v>2825</v>
      </c>
      <c r="O977" s="7">
        <v>22</v>
      </c>
      <c r="P977" s="7">
        <v>10</v>
      </c>
      <c r="Q977" s="7">
        <v>7</v>
      </c>
      <c r="R977" s="7">
        <v>5</v>
      </c>
      <c r="S977" s="7">
        <v>39</v>
      </c>
      <c r="T977" s="7">
        <v>26</v>
      </c>
      <c r="U977" s="7">
        <v>27</v>
      </c>
      <c r="BG977" s="6">
        <f t="shared" si="257"/>
        <v>0</v>
      </c>
      <c r="BH977" s="6">
        <f t="shared" si="258"/>
        <v>0</v>
      </c>
      <c r="BI977" s="6">
        <f t="shared" si="259"/>
        <v>0</v>
      </c>
      <c r="BJ977" s="6">
        <f t="shared" si="260"/>
        <v>0</v>
      </c>
      <c r="BK977" s="6">
        <f t="shared" si="261"/>
        <v>1</v>
      </c>
      <c r="BL977" s="6">
        <f t="shared" si="262"/>
        <v>2</v>
      </c>
      <c r="BM977" s="6">
        <f t="shared" si="263"/>
        <v>0</v>
      </c>
      <c r="BN977" s="6">
        <f t="shared" si="264"/>
        <v>0</v>
      </c>
      <c r="BO977" s="6">
        <f t="shared" si="265"/>
        <v>1</v>
      </c>
      <c r="BP977" s="6">
        <f t="shared" si="266"/>
        <v>2</v>
      </c>
      <c r="BQ977" s="6">
        <f t="shared" si="270"/>
        <v>0</v>
      </c>
      <c r="BR977" s="6">
        <f t="shared" si="271"/>
        <v>0</v>
      </c>
      <c r="BS977" s="6">
        <f t="shared" si="272"/>
        <v>1</v>
      </c>
      <c r="BT977" s="6">
        <f t="shared" si="273"/>
        <v>3</v>
      </c>
    </row>
    <row r="978" spans="1:72" hidden="1" x14ac:dyDescent="0.2">
      <c r="A978" s="46">
        <v>2323</v>
      </c>
      <c r="B978" s="46">
        <f t="shared" si="267"/>
        <v>7</v>
      </c>
      <c r="C978" s="46">
        <f t="shared" si="268"/>
        <v>20</v>
      </c>
      <c r="D978" s="46">
        <f t="shared" si="269"/>
        <v>12</v>
      </c>
      <c r="E978" s="85">
        <v>21539</v>
      </c>
      <c r="F978" s="7" t="s">
        <v>112</v>
      </c>
      <c r="G978" s="50" t="s">
        <v>103</v>
      </c>
      <c r="H978" s="50" t="s">
        <v>306</v>
      </c>
      <c r="I978" s="50">
        <v>3</v>
      </c>
      <c r="J978" s="50">
        <v>1</v>
      </c>
      <c r="L978" s="171">
        <v>6292</v>
      </c>
      <c r="M978" s="57" t="s">
        <v>1876</v>
      </c>
      <c r="O978" s="7">
        <v>23</v>
      </c>
      <c r="P978" s="7">
        <v>11</v>
      </c>
      <c r="Q978" s="7">
        <v>7</v>
      </c>
      <c r="R978" s="7">
        <v>5</v>
      </c>
      <c r="S978" s="7">
        <v>42</v>
      </c>
      <c r="T978" s="7">
        <v>27</v>
      </c>
      <c r="U978" s="7">
        <v>29</v>
      </c>
      <c r="BG978" s="6">
        <f t="shared" si="257"/>
        <v>1</v>
      </c>
      <c r="BH978" s="6">
        <f t="shared" si="258"/>
        <v>1</v>
      </c>
      <c r="BI978" s="6">
        <f t="shared" si="259"/>
        <v>0</v>
      </c>
      <c r="BJ978" s="6">
        <f t="shared" si="260"/>
        <v>0</v>
      </c>
      <c r="BK978" s="6">
        <f t="shared" si="261"/>
        <v>0</v>
      </c>
      <c r="BL978" s="6">
        <f t="shared" si="262"/>
        <v>0</v>
      </c>
      <c r="BM978" s="6">
        <f t="shared" si="263"/>
        <v>1</v>
      </c>
      <c r="BN978" s="6">
        <f t="shared" si="264"/>
        <v>1</v>
      </c>
      <c r="BO978" s="6">
        <f t="shared" si="265"/>
        <v>0</v>
      </c>
      <c r="BP978" s="6">
        <f t="shared" si="266"/>
        <v>0</v>
      </c>
      <c r="BQ978" s="6">
        <f t="shared" si="270"/>
        <v>1</v>
      </c>
      <c r="BR978" s="6">
        <f t="shared" si="271"/>
        <v>1</v>
      </c>
      <c r="BS978" s="6">
        <f t="shared" si="272"/>
        <v>1</v>
      </c>
      <c r="BT978" s="6">
        <f t="shared" si="273"/>
        <v>4</v>
      </c>
    </row>
    <row r="979" spans="1:72" hidden="1" x14ac:dyDescent="0.2">
      <c r="A979" s="46">
        <v>2324</v>
      </c>
      <c r="B979" s="46">
        <f t="shared" si="267"/>
        <v>6</v>
      </c>
      <c r="C979" s="46">
        <f t="shared" si="268"/>
        <v>26</v>
      </c>
      <c r="D979" s="46">
        <f t="shared" si="269"/>
        <v>12</v>
      </c>
      <c r="E979" s="85">
        <v>21545</v>
      </c>
      <c r="F979" s="7" t="s">
        <v>1611</v>
      </c>
      <c r="G979" s="50" t="s">
        <v>103</v>
      </c>
      <c r="H979" s="50" t="s">
        <v>306</v>
      </c>
      <c r="I979" s="50">
        <v>1</v>
      </c>
      <c r="J979" s="50">
        <v>0</v>
      </c>
      <c r="L979" s="171">
        <v>10382</v>
      </c>
      <c r="M979" s="57" t="s">
        <v>2078</v>
      </c>
      <c r="O979" s="7">
        <v>24</v>
      </c>
      <c r="P979" s="7">
        <v>12</v>
      </c>
      <c r="Q979" s="7">
        <v>7</v>
      </c>
      <c r="R979" s="7">
        <v>5</v>
      </c>
      <c r="S979" s="7">
        <v>43</v>
      </c>
      <c r="T979" s="7">
        <v>27</v>
      </c>
      <c r="U979" s="7">
        <v>31</v>
      </c>
      <c r="BG979" s="6">
        <f t="shared" si="257"/>
        <v>1</v>
      </c>
      <c r="BH979" s="6">
        <f t="shared" si="258"/>
        <v>2</v>
      </c>
      <c r="BI979" s="6">
        <f t="shared" si="259"/>
        <v>0</v>
      </c>
      <c r="BJ979" s="6">
        <f t="shared" si="260"/>
        <v>0</v>
      </c>
      <c r="BK979" s="6">
        <f t="shared" si="261"/>
        <v>0</v>
      </c>
      <c r="BL979" s="6">
        <f t="shared" si="262"/>
        <v>0</v>
      </c>
      <c r="BM979" s="6">
        <f t="shared" si="263"/>
        <v>1</v>
      </c>
      <c r="BN979" s="6">
        <f t="shared" si="264"/>
        <v>2</v>
      </c>
      <c r="BO979" s="6">
        <f t="shared" si="265"/>
        <v>0</v>
      </c>
      <c r="BP979" s="6">
        <f t="shared" si="266"/>
        <v>0</v>
      </c>
      <c r="BQ979" s="6">
        <f t="shared" si="270"/>
        <v>1</v>
      </c>
      <c r="BR979" s="6">
        <f t="shared" si="271"/>
        <v>2</v>
      </c>
      <c r="BS979" s="6">
        <f t="shared" si="272"/>
        <v>0</v>
      </c>
      <c r="BT979" s="6">
        <f t="shared" si="273"/>
        <v>0</v>
      </c>
    </row>
    <row r="980" spans="1:72" hidden="1" x14ac:dyDescent="0.2">
      <c r="A980" s="46">
        <v>2325</v>
      </c>
      <c r="B980" s="46">
        <f t="shared" si="267"/>
        <v>7</v>
      </c>
      <c r="C980" s="46">
        <f t="shared" si="268"/>
        <v>27</v>
      </c>
      <c r="D980" s="46">
        <f t="shared" si="269"/>
        <v>12</v>
      </c>
      <c r="E980" s="85">
        <v>21546</v>
      </c>
      <c r="F980" s="7" t="s">
        <v>593</v>
      </c>
      <c r="G980" s="50" t="s">
        <v>310</v>
      </c>
      <c r="H980" s="50" t="s">
        <v>306</v>
      </c>
      <c r="I980" s="50">
        <v>3</v>
      </c>
      <c r="J980" s="50">
        <v>2</v>
      </c>
      <c r="L980" s="171">
        <v>5732</v>
      </c>
      <c r="M980" s="57" t="s">
        <v>1877</v>
      </c>
      <c r="O980" s="7">
        <v>25</v>
      </c>
      <c r="P980" s="7">
        <v>13</v>
      </c>
      <c r="Q980" s="7">
        <v>7</v>
      </c>
      <c r="R980" s="7">
        <v>5</v>
      </c>
      <c r="S980" s="7">
        <v>46</v>
      </c>
      <c r="T980" s="7">
        <v>29</v>
      </c>
      <c r="U980" s="7">
        <v>33</v>
      </c>
      <c r="BG980" s="6">
        <f t="shared" si="257"/>
        <v>1</v>
      </c>
      <c r="BH980" s="6">
        <f t="shared" si="258"/>
        <v>3</v>
      </c>
      <c r="BI980" s="6">
        <f t="shared" si="259"/>
        <v>0</v>
      </c>
      <c r="BJ980" s="6">
        <f t="shared" si="260"/>
        <v>0</v>
      </c>
      <c r="BK980" s="6">
        <f t="shared" si="261"/>
        <v>0</v>
      </c>
      <c r="BL980" s="6">
        <f t="shared" si="262"/>
        <v>0</v>
      </c>
      <c r="BM980" s="6">
        <f t="shared" si="263"/>
        <v>1</v>
      </c>
      <c r="BN980" s="6">
        <f t="shared" si="264"/>
        <v>3</v>
      </c>
      <c r="BO980" s="6">
        <f t="shared" si="265"/>
        <v>0</v>
      </c>
      <c r="BP980" s="6">
        <f t="shared" si="266"/>
        <v>0</v>
      </c>
      <c r="BQ980" s="6">
        <f t="shared" si="270"/>
        <v>1</v>
      </c>
      <c r="BR980" s="6">
        <f t="shared" si="271"/>
        <v>3</v>
      </c>
      <c r="BS980" s="6">
        <f t="shared" si="272"/>
        <v>1</v>
      </c>
      <c r="BT980" s="6">
        <f t="shared" si="273"/>
        <v>1</v>
      </c>
    </row>
    <row r="981" spans="1:72" hidden="1" x14ac:dyDescent="0.2">
      <c r="A981" s="46">
        <v>2326</v>
      </c>
      <c r="B981" s="46">
        <f t="shared" si="267"/>
        <v>7</v>
      </c>
      <c r="C981" s="46">
        <f t="shared" si="268"/>
        <v>3</v>
      </c>
      <c r="D981" s="46">
        <f t="shared" si="269"/>
        <v>1</v>
      </c>
      <c r="E981" s="85">
        <v>21553</v>
      </c>
      <c r="F981" s="7" t="s">
        <v>1290</v>
      </c>
      <c r="G981" s="50" t="s">
        <v>310</v>
      </c>
      <c r="H981" s="50" t="s">
        <v>308</v>
      </c>
      <c r="I981" s="50">
        <v>1</v>
      </c>
      <c r="J981" s="50">
        <v>2</v>
      </c>
      <c r="L981" s="171">
        <v>7715</v>
      </c>
      <c r="M981" s="57" t="s">
        <v>1878</v>
      </c>
      <c r="O981" s="7">
        <v>26</v>
      </c>
      <c r="P981" s="7">
        <v>13</v>
      </c>
      <c r="Q981" s="7">
        <v>7</v>
      </c>
      <c r="R981" s="7">
        <v>6</v>
      </c>
      <c r="S981" s="7">
        <v>47</v>
      </c>
      <c r="T981" s="7">
        <v>31</v>
      </c>
      <c r="U981" s="7">
        <v>33</v>
      </c>
      <c r="BG981" s="6">
        <f t="shared" si="257"/>
        <v>0</v>
      </c>
      <c r="BH981" s="6">
        <f t="shared" si="258"/>
        <v>0</v>
      </c>
      <c r="BI981" s="6">
        <f t="shared" si="259"/>
        <v>0</v>
      </c>
      <c r="BJ981" s="6">
        <f t="shared" si="260"/>
        <v>0</v>
      </c>
      <c r="BK981" s="6">
        <f t="shared" si="261"/>
        <v>1</v>
      </c>
      <c r="BL981" s="6">
        <f t="shared" si="262"/>
        <v>1</v>
      </c>
      <c r="BM981" s="6">
        <f t="shared" si="263"/>
        <v>0</v>
      </c>
      <c r="BN981" s="6">
        <f t="shared" si="264"/>
        <v>0</v>
      </c>
      <c r="BO981" s="6">
        <f t="shared" si="265"/>
        <v>1</v>
      </c>
      <c r="BP981" s="6">
        <f t="shared" si="266"/>
        <v>1</v>
      </c>
      <c r="BQ981" s="6">
        <f t="shared" si="270"/>
        <v>1</v>
      </c>
      <c r="BR981" s="6">
        <f t="shared" si="271"/>
        <v>4</v>
      </c>
      <c r="BS981" s="6">
        <f t="shared" si="272"/>
        <v>1</v>
      </c>
      <c r="BT981" s="6">
        <f t="shared" si="273"/>
        <v>2</v>
      </c>
    </row>
    <row r="982" spans="1:72" hidden="1" x14ac:dyDescent="0.2">
      <c r="A982" s="46">
        <v>2327</v>
      </c>
      <c r="B982" s="46">
        <f t="shared" si="267"/>
        <v>7</v>
      </c>
      <c r="C982" s="46">
        <f t="shared" si="268"/>
        <v>24</v>
      </c>
      <c r="D982" s="46">
        <f t="shared" si="269"/>
        <v>1</v>
      </c>
      <c r="E982" s="85">
        <v>21574</v>
      </c>
      <c r="F982" s="57" t="s">
        <v>3633</v>
      </c>
      <c r="G982" s="50" t="s">
        <v>103</v>
      </c>
      <c r="H982" s="50" t="s">
        <v>307</v>
      </c>
      <c r="I982" s="50">
        <v>0</v>
      </c>
      <c r="J982" s="50">
        <v>0</v>
      </c>
      <c r="L982" s="171">
        <v>7961</v>
      </c>
      <c r="O982" s="7">
        <v>27</v>
      </c>
      <c r="P982" s="7">
        <v>13</v>
      </c>
      <c r="Q982" s="7">
        <v>8</v>
      </c>
      <c r="R982" s="7">
        <v>6</v>
      </c>
      <c r="S982" s="7">
        <v>47</v>
      </c>
      <c r="T982" s="7">
        <v>31</v>
      </c>
      <c r="U982" s="7">
        <v>34</v>
      </c>
      <c r="BG982" s="6">
        <f t="shared" si="257"/>
        <v>0</v>
      </c>
      <c r="BH982" s="6">
        <f t="shared" si="258"/>
        <v>0</v>
      </c>
      <c r="BI982" s="6">
        <f t="shared" si="259"/>
        <v>1</v>
      </c>
      <c r="BJ982" s="6">
        <f t="shared" si="260"/>
        <v>1</v>
      </c>
      <c r="BK982" s="6">
        <f t="shared" si="261"/>
        <v>0</v>
      </c>
      <c r="BL982" s="6">
        <f t="shared" si="262"/>
        <v>0</v>
      </c>
      <c r="BM982" s="6">
        <f t="shared" si="263"/>
        <v>1</v>
      </c>
      <c r="BN982" s="6">
        <f t="shared" si="264"/>
        <v>1</v>
      </c>
      <c r="BO982" s="6">
        <f t="shared" si="265"/>
        <v>1</v>
      </c>
      <c r="BP982" s="6">
        <f t="shared" si="266"/>
        <v>2</v>
      </c>
      <c r="BQ982" s="6">
        <f t="shared" si="270"/>
        <v>0</v>
      </c>
      <c r="BR982" s="6">
        <f t="shared" si="271"/>
        <v>0</v>
      </c>
      <c r="BS982" s="6">
        <f t="shared" si="272"/>
        <v>0</v>
      </c>
      <c r="BT982" s="6">
        <f t="shared" si="273"/>
        <v>0</v>
      </c>
    </row>
    <row r="983" spans="1:72" hidden="1" x14ac:dyDescent="0.2">
      <c r="A983" s="46">
        <v>2328</v>
      </c>
      <c r="B983" s="46">
        <f t="shared" si="267"/>
        <v>7</v>
      </c>
      <c r="C983" s="46">
        <f t="shared" si="268"/>
        <v>31</v>
      </c>
      <c r="D983" s="46">
        <f t="shared" si="269"/>
        <v>1</v>
      </c>
      <c r="E983" s="85">
        <v>21581</v>
      </c>
      <c r="F983" s="7" t="s">
        <v>1879</v>
      </c>
      <c r="G983" s="50" t="s">
        <v>310</v>
      </c>
      <c r="H983" s="50" t="s">
        <v>307</v>
      </c>
      <c r="I983" s="50">
        <v>0</v>
      </c>
      <c r="J983" s="50">
        <v>0</v>
      </c>
      <c r="L983" s="171">
        <v>16175</v>
      </c>
      <c r="O983" s="7">
        <v>28</v>
      </c>
      <c r="P983" s="7">
        <v>13</v>
      </c>
      <c r="Q983" s="7">
        <v>9</v>
      </c>
      <c r="R983" s="7">
        <v>6</v>
      </c>
      <c r="S983" s="7">
        <v>47</v>
      </c>
      <c r="T983" s="7">
        <v>31</v>
      </c>
      <c r="U983" s="7">
        <v>35</v>
      </c>
      <c r="BG983" s="6">
        <f t="shared" si="257"/>
        <v>0</v>
      </c>
      <c r="BH983" s="6">
        <f t="shared" si="258"/>
        <v>0</v>
      </c>
      <c r="BI983" s="6">
        <f t="shared" si="259"/>
        <v>1</v>
      </c>
      <c r="BJ983" s="6">
        <f t="shared" si="260"/>
        <v>2</v>
      </c>
      <c r="BK983" s="6">
        <f t="shared" si="261"/>
        <v>0</v>
      </c>
      <c r="BL983" s="6">
        <f t="shared" si="262"/>
        <v>0</v>
      </c>
      <c r="BM983" s="6">
        <f t="shared" si="263"/>
        <v>1</v>
      </c>
      <c r="BN983" s="6">
        <f t="shared" si="264"/>
        <v>2</v>
      </c>
      <c r="BO983" s="6">
        <f t="shared" si="265"/>
        <v>1</v>
      </c>
      <c r="BP983" s="6">
        <f t="shared" si="266"/>
        <v>3</v>
      </c>
      <c r="BQ983" s="6">
        <f t="shared" si="270"/>
        <v>0</v>
      </c>
      <c r="BR983" s="6">
        <f t="shared" si="271"/>
        <v>0</v>
      </c>
      <c r="BS983" s="6">
        <f t="shared" si="272"/>
        <v>0</v>
      </c>
      <c r="BT983" s="6">
        <f t="shared" si="273"/>
        <v>0</v>
      </c>
    </row>
    <row r="984" spans="1:72" hidden="1" x14ac:dyDescent="0.2">
      <c r="A984" s="46">
        <v>2329</v>
      </c>
      <c r="B984" s="46">
        <f t="shared" si="267"/>
        <v>7</v>
      </c>
      <c r="C984" s="46">
        <f t="shared" si="268"/>
        <v>7</v>
      </c>
      <c r="D984" s="46">
        <f t="shared" si="269"/>
        <v>2</v>
      </c>
      <c r="E984" s="85">
        <v>21588</v>
      </c>
      <c r="F984" s="7" t="s">
        <v>2386</v>
      </c>
      <c r="G984" s="50" t="s">
        <v>103</v>
      </c>
      <c r="H984" s="50" t="s">
        <v>307</v>
      </c>
      <c r="I984" s="50">
        <v>1</v>
      </c>
      <c r="J984" s="50">
        <v>1</v>
      </c>
      <c r="L984" s="171">
        <v>5414</v>
      </c>
      <c r="M984" s="57" t="s">
        <v>2461</v>
      </c>
      <c r="O984" s="7">
        <v>29</v>
      </c>
      <c r="P984" s="7">
        <v>13</v>
      </c>
      <c r="Q984" s="7">
        <v>10</v>
      </c>
      <c r="R984" s="7">
        <v>6</v>
      </c>
      <c r="S984" s="7">
        <v>48</v>
      </c>
      <c r="T984" s="7">
        <v>32</v>
      </c>
      <c r="U984" s="7">
        <v>36</v>
      </c>
      <c r="BG984" s="6">
        <f t="shared" si="257"/>
        <v>0</v>
      </c>
      <c r="BH984" s="6">
        <f t="shared" si="258"/>
        <v>0</v>
      </c>
      <c r="BI984" s="6">
        <f t="shared" si="259"/>
        <v>1</v>
      </c>
      <c r="BJ984" s="6">
        <f t="shared" si="260"/>
        <v>3</v>
      </c>
      <c r="BK984" s="6">
        <f t="shared" si="261"/>
        <v>0</v>
      </c>
      <c r="BL984" s="6">
        <f t="shared" si="262"/>
        <v>0</v>
      </c>
      <c r="BM984" s="6">
        <f t="shared" si="263"/>
        <v>1</v>
      </c>
      <c r="BN984" s="6">
        <f t="shared" si="264"/>
        <v>3</v>
      </c>
      <c r="BO984" s="6">
        <f t="shared" si="265"/>
        <v>1</v>
      </c>
      <c r="BP984" s="6">
        <f t="shared" si="266"/>
        <v>4</v>
      </c>
      <c r="BQ984" s="6">
        <f t="shared" si="270"/>
        <v>1</v>
      </c>
      <c r="BR984" s="6">
        <f t="shared" si="271"/>
        <v>1</v>
      </c>
      <c r="BS984" s="6">
        <f t="shared" si="272"/>
        <v>1</v>
      </c>
      <c r="BT984" s="6">
        <f t="shared" si="273"/>
        <v>1</v>
      </c>
    </row>
    <row r="985" spans="1:72" hidden="1" x14ac:dyDescent="0.2">
      <c r="A985" s="46">
        <v>2330</v>
      </c>
      <c r="B985" s="46">
        <f t="shared" si="267"/>
        <v>7</v>
      </c>
      <c r="C985" s="46">
        <f t="shared" si="268"/>
        <v>14</v>
      </c>
      <c r="D985" s="46">
        <f t="shared" si="269"/>
        <v>2</v>
      </c>
      <c r="E985" s="85">
        <v>21595</v>
      </c>
      <c r="F985" s="7" t="s">
        <v>463</v>
      </c>
      <c r="G985" s="50" t="s">
        <v>310</v>
      </c>
      <c r="H985" s="50" t="s">
        <v>306</v>
      </c>
      <c r="I985" s="50">
        <v>3</v>
      </c>
      <c r="J985" s="50">
        <v>2</v>
      </c>
      <c r="L985" s="171">
        <v>5779</v>
      </c>
      <c r="M985" s="57" t="s">
        <v>1880</v>
      </c>
      <c r="O985" s="7">
        <v>30</v>
      </c>
      <c r="P985" s="7">
        <v>14</v>
      </c>
      <c r="Q985" s="7">
        <v>10</v>
      </c>
      <c r="R985" s="7">
        <v>6</v>
      </c>
      <c r="S985" s="7">
        <v>51</v>
      </c>
      <c r="T985" s="7">
        <v>34</v>
      </c>
      <c r="U985" s="7">
        <v>38</v>
      </c>
      <c r="BG985" s="6">
        <f t="shared" si="257"/>
        <v>1</v>
      </c>
      <c r="BH985" s="6">
        <f t="shared" si="258"/>
        <v>1</v>
      </c>
      <c r="BI985" s="6">
        <f t="shared" si="259"/>
        <v>0</v>
      </c>
      <c r="BJ985" s="6">
        <f t="shared" si="260"/>
        <v>0</v>
      </c>
      <c r="BK985" s="6">
        <f t="shared" si="261"/>
        <v>0</v>
      </c>
      <c r="BL985" s="6">
        <f t="shared" si="262"/>
        <v>0</v>
      </c>
      <c r="BM985" s="6">
        <f t="shared" si="263"/>
        <v>1</v>
      </c>
      <c r="BN985" s="6">
        <f t="shared" si="264"/>
        <v>4</v>
      </c>
      <c r="BO985" s="6">
        <f t="shared" si="265"/>
        <v>0</v>
      </c>
      <c r="BP985" s="6">
        <f t="shared" si="266"/>
        <v>0</v>
      </c>
      <c r="BQ985" s="6">
        <f t="shared" si="270"/>
        <v>1</v>
      </c>
      <c r="BR985" s="6">
        <f t="shared" si="271"/>
        <v>2</v>
      </c>
      <c r="BS985" s="6">
        <f t="shared" si="272"/>
        <v>1</v>
      </c>
      <c r="BT985" s="6">
        <f t="shared" si="273"/>
        <v>2</v>
      </c>
    </row>
    <row r="986" spans="1:72" hidden="1" x14ac:dyDescent="0.2">
      <c r="A986" s="46">
        <v>2331</v>
      </c>
      <c r="B986" s="46">
        <f t="shared" si="267"/>
        <v>7</v>
      </c>
      <c r="C986" s="46">
        <f t="shared" si="268"/>
        <v>21</v>
      </c>
      <c r="D986" s="46">
        <f t="shared" si="269"/>
        <v>2</v>
      </c>
      <c r="E986" s="85">
        <v>21602</v>
      </c>
      <c r="F986" s="7" t="s">
        <v>1113</v>
      </c>
      <c r="G986" s="50" t="s">
        <v>103</v>
      </c>
      <c r="H986" s="50" t="s">
        <v>307</v>
      </c>
      <c r="I986" s="50">
        <v>1</v>
      </c>
      <c r="J986" s="50">
        <v>1</v>
      </c>
      <c r="L986" s="171">
        <v>5339</v>
      </c>
      <c r="M986" s="57" t="s">
        <v>2461</v>
      </c>
      <c r="O986" s="7">
        <v>31</v>
      </c>
      <c r="P986" s="7">
        <v>14</v>
      </c>
      <c r="Q986" s="7">
        <v>11</v>
      </c>
      <c r="R986" s="7">
        <v>6</v>
      </c>
      <c r="S986" s="7">
        <v>52</v>
      </c>
      <c r="T986" s="7">
        <v>35</v>
      </c>
      <c r="U986" s="7">
        <v>39</v>
      </c>
      <c r="BG986" s="6">
        <f t="shared" si="257"/>
        <v>0</v>
      </c>
      <c r="BH986" s="6">
        <f t="shared" si="258"/>
        <v>0</v>
      </c>
      <c r="BI986" s="6">
        <f t="shared" si="259"/>
        <v>1</v>
      </c>
      <c r="BJ986" s="6">
        <f t="shared" si="260"/>
        <v>1</v>
      </c>
      <c r="BK986" s="6">
        <f t="shared" si="261"/>
        <v>0</v>
      </c>
      <c r="BL986" s="6">
        <f t="shared" si="262"/>
        <v>0</v>
      </c>
      <c r="BM986" s="6">
        <f t="shared" si="263"/>
        <v>1</v>
      </c>
      <c r="BN986" s="6">
        <f t="shared" si="264"/>
        <v>5</v>
      </c>
      <c r="BO986" s="6">
        <f t="shared" si="265"/>
        <v>1</v>
      </c>
      <c r="BP986" s="6">
        <f t="shared" si="266"/>
        <v>1</v>
      </c>
      <c r="BQ986" s="6">
        <f t="shared" si="270"/>
        <v>1</v>
      </c>
      <c r="BR986" s="6">
        <f t="shared" si="271"/>
        <v>3</v>
      </c>
      <c r="BS986" s="6">
        <f t="shared" si="272"/>
        <v>1</v>
      </c>
      <c r="BT986" s="6">
        <f t="shared" si="273"/>
        <v>3</v>
      </c>
    </row>
    <row r="987" spans="1:72" hidden="1" x14ac:dyDescent="0.2">
      <c r="A987" s="46">
        <v>2332</v>
      </c>
      <c r="B987" s="46">
        <f t="shared" si="267"/>
        <v>7</v>
      </c>
      <c r="C987" s="46">
        <f t="shared" si="268"/>
        <v>28</v>
      </c>
      <c r="D987" s="46">
        <f t="shared" si="269"/>
        <v>2</v>
      </c>
      <c r="E987" s="85">
        <v>21609</v>
      </c>
      <c r="F987" s="7" t="s">
        <v>2070</v>
      </c>
      <c r="G987" s="50" t="s">
        <v>310</v>
      </c>
      <c r="H987" s="50" t="s">
        <v>307</v>
      </c>
      <c r="I987" s="50">
        <v>0</v>
      </c>
      <c r="J987" s="50">
        <v>0</v>
      </c>
      <c r="L987" s="171">
        <v>3076</v>
      </c>
      <c r="O987" s="7">
        <v>32</v>
      </c>
      <c r="P987" s="7">
        <v>14</v>
      </c>
      <c r="Q987" s="7">
        <v>12</v>
      </c>
      <c r="R987" s="7">
        <v>6</v>
      </c>
      <c r="S987" s="7">
        <v>52</v>
      </c>
      <c r="T987" s="7">
        <v>35</v>
      </c>
      <c r="U987" s="7">
        <v>40</v>
      </c>
      <c r="BG987" s="6">
        <f t="shared" si="257"/>
        <v>0</v>
      </c>
      <c r="BH987" s="6">
        <f t="shared" si="258"/>
        <v>0</v>
      </c>
      <c r="BI987" s="6">
        <f t="shared" si="259"/>
        <v>1</v>
      </c>
      <c r="BJ987" s="6">
        <f t="shared" si="260"/>
        <v>2</v>
      </c>
      <c r="BK987" s="6">
        <f t="shared" si="261"/>
        <v>0</v>
      </c>
      <c r="BL987" s="6">
        <f t="shared" si="262"/>
        <v>0</v>
      </c>
      <c r="BM987" s="6">
        <f t="shared" si="263"/>
        <v>1</v>
      </c>
      <c r="BN987" s="6">
        <f t="shared" si="264"/>
        <v>6</v>
      </c>
      <c r="BO987" s="6">
        <f t="shared" si="265"/>
        <v>1</v>
      </c>
      <c r="BP987" s="6">
        <f t="shared" si="266"/>
        <v>2</v>
      </c>
      <c r="BQ987" s="6">
        <f t="shared" si="270"/>
        <v>0</v>
      </c>
      <c r="BR987" s="6">
        <f t="shared" si="271"/>
        <v>0</v>
      </c>
      <c r="BS987" s="6">
        <f t="shared" si="272"/>
        <v>0</v>
      </c>
      <c r="BT987" s="6">
        <f t="shared" si="273"/>
        <v>0</v>
      </c>
    </row>
    <row r="988" spans="1:72" hidden="1" x14ac:dyDescent="0.2">
      <c r="A988" s="46">
        <v>2333</v>
      </c>
      <c r="B988" s="46">
        <f t="shared" si="267"/>
        <v>7</v>
      </c>
      <c r="C988" s="46">
        <f t="shared" si="268"/>
        <v>7</v>
      </c>
      <c r="D988" s="46">
        <f t="shared" si="269"/>
        <v>3</v>
      </c>
      <c r="E988" s="85">
        <v>21616</v>
      </c>
      <c r="F988" s="7" t="s">
        <v>3380</v>
      </c>
      <c r="G988" s="50" t="s">
        <v>103</v>
      </c>
      <c r="H988" s="50" t="s">
        <v>306</v>
      </c>
      <c r="I988" s="50">
        <v>3</v>
      </c>
      <c r="J988" s="50">
        <v>1</v>
      </c>
      <c r="L988" s="171">
        <v>5246</v>
      </c>
      <c r="M988" s="57" t="s">
        <v>2244</v>
      </c>
      <c r="O988" s="7">
        <v>33</v>
      </c>
      <c r="P988" s="7">
        <v>15</v>
      </c>
      <c r="Q988" s="7">
        <v>12</v>
      </c>
      <c r="R988" s="7">
        <v>6</v>
      </c>
      <c r="S988" s="7">
        <v>55</v>
      </c>
      <c r="T988" s="7">
        <v>36</v>
      </c>
      <c r="U988" s="7">
        <v>42</v>
      </c>
      <c r="BG988" s="6">
        <f t="shared" si="257"/>
        <v>1</v>
      </c>
      <c r="BH988" s="6">
        <f t="shared" si="258"/>
        <v>1</v>
      </c>
      <c r="BI988" s="6">
        <f t="shared" si="259"/>
        <v>0</v>
      </c>
      <c r="BJ988" s="6">
        <f t="shared" si="260"/>
        <v>0</v>
      </c>
      <c r="BK988" s="6">
        <f t="shared" si="261"/>
        <v>0</v>
      </c>
      <c r="BL988" s="6">
        <f t="shared" si="262"/>
        <v>0</v>
      </c>
      <c r="BM988" s="6">
        <f t="shared" si="263"/>
        <v>1</v>
      </c>
      <c r="BN988" s="6">
        <f t="shared" si="264"/>
        <v>7</v>
      </c>
      <c r="BO988" s="6">
        <f t="shared" si="265"/>
        <v>0</v>
      </c>
      <c r="BP988" s="6">
        <f t="shared" si="266"/>
        <v>0</v>
      </c>
      <c r="BQ988" s="6">
        <f t="shared" si="270"/>
        <v>1</v>
      </c>
      <c r="BR988" s="6">
        <f t="shared" si="271"/>
        <v>1</v>
      </c>
      <c r="BS988" s="6">
        <f t="shared" si="272"/>
        <v>1</v>
      </c>
      <c r="BT988" s="6">
        <f t="shared" si="273"/>
        <v>1</v>
      </c>
    </row>
    <row r="989" spans="1:72" hidden="1" x14ac:dyDescent="0.2">
      <c r="A989" s="46">
        <v>2334</v>
      </c>
      <c r="B989" s="46">
        <f t="shared" si="267"/>
        <v>7</v>
      </c>
      <c r="C989" s="46">
        <f t="shared" si="268"/>
        <v>14</v>
      </c>
      <c r="D989" s="46">
        <f t="shared" si="269"/>
        <v>3</v>
      </c>
      <c r="E989" s="85">
        <v>21623</v>
      </c>
      <c r="F989" s="7" t="s">
        <v>2245</v>
      </c>
      <c r="G989" s="50" t="s">
        <v>310</v>
      </c>
      <c r="H989" s="50" t="s">
        <v>306</v>
      </c>
      <c r="I989" s="50">
        <v>2</v>
      </c>
      <c r="J989" s="50">
        <v>0</v>
      </c>
      <c r="L989" s="171">
        <v>9330</v>
      </c>
      <c r="M989" s="57" t="s">
        <v>2246</v>
      </c>
      <c r="O989" s="7">
        <v>34</v>
      </c>
      <c r="P989" s="7">
        <v>16</v>
      </c>
      <c r="Q989" s="7">
        <v>12</v>
      </c>
      <c r="R989" s="7">
        <v>6</v>
      </c>
      <c r="S989" s="7">
        <v>57</v>
      </c>
      <c r="T989" s="7">
        <v>36</v>
      </c>
      <c r="U989" s="7">
        <v>44</v>
      </c>
      <c r="BG989" s="6">
        <f t="shared" si="257"/>
        <v>1</v>
      </c>
      <c r="BH989" s="6">
        <f t="shared" si="258"/>
        <v>2</v>
      </c>
      <c r="BI989" s="6">
        <f t="shared" si="259"/>
        <v>0</v>
      </c>
      <c r="BJ989" s="6">
        <f t="shared" si="260"/>
        <v>0</v>
      </c>
      <c r="BK989" s="6">
        <f t="shared" si="261"/>
        <v>0</v>
      </c>
      <c r="BL989" s="6">
        <f t="shared" si="262"/>
        <v>0</v>
      </c>
      <c r="BM989" s="6">
        <f t="shared" si="263"/>
        <v>1</v>
      </c>
      <c r="BN989" s="6">
        <f t="shared" si="264"/>
        <v>8</v>
      </c>
      <c r="BO989" s="6">
        <f t="shared" si="265"/>
        <v>0</v>
      </c>
      <c r="BP989" s="6">
        <f t="shared" si="266"/>
        <v>0</v>
      </c>
      <c r="BQ989" s="6">
        <f t="shared" si="270"/>
        <v>1</v>
      </c>
      <c r="BR989" s="6">
        <f t="shared" si="271"/>
        <v>2</v>
      </c>
      <c r="BS989" s="6">
        <f t="shared" si="272"/>
        <v>0</v>
      </c>
      <c r="BT989" s="6">
        <f t="shared" si="273"/>
        <v>0</v>
      </c>
    </row>
    <row r="990" spans="1:72" hidden="1" x14ac:dyDescent="0.2">
      <c r="A990" s="46">
        <v>2335</v>
      </c>
      <c r="B990" s="46">
        <f t="shared" si="267"/>
        <v>4</v>
      </c>
      <c r="C990" s="46">
        <f t="shared" si="268"/>
        <v>18</v>
      </c>
      <c r="D990" s="46">
        <f t="shared" si="269"/>
        <v>3</v>
      </c>
      <c r="E990" s="85">
        <v>21627</v>
      </c>
      <c r="F990" s="7" t="s">
        <v>3382</v>
      </c>
      <c r="G990" s="50" t="s">
        <v>310</v>
      </c>
      <c r="H990" s="50" t="s">
        <v>306</v>
      </c>
      <c r="I990" s="50">
        <v>1</v>
      </c>
      <c r="J990" s="50">
        <v>0</v>
      </c>
      <c r="L990" s="171">
        <v>2594</v>
      </c>
      <c r="M990" s="57" t="s">
        <v>1900</v>
      </c>
      <c r="O990" s="7">
        <v>35</v>
      </c>
      <c r="P990" s="7">
        <v>17</v>
      </c>
      <c r="Q990" s="7">
        <v>12</v>
      </c>
      <c r="R990" s="7">
        <v>6</v>
      </c>
      <c r="S990" s="7">
        <v>58</v>
      </c>
      <c r="T990" s="7">
        <v>36</v>
      </c>
      <c r="U990" s="7">
        <v>46</v>
      </c>
      <c r="BG990" s="6">
        <f t="shared" si="257"/>
        <v>1</v>
      </c>
      <c r="BH990" s="6">
        <f t="shared" si="258"/>
        <v>3</v>
      </c>
      <c r="BI990" s="6">
        <f t="shared" si="259"/>
        <v>0</v>
      </c>
      <c r="BJ990" s="6">
        <f t="shared" si="260"/>
        <v>0</v>
      </c>
      <c r="BK990" s="6">
        <f t="shared" si="261"/>
        <v>0</v>
      </c>
      <c r="BL990" s="6">
        <f t="shared" si="262"/>
        <v>0</v>
      </c>
      <c r="BM990" s="6">
        <f t="shared" si="263"/>
        <v>1</v>
      </c>
      <c r="BN990" s="6">
        <f t="shared" si="264"/>
        <v>9</v>
      </c>
      <c r="BO990" s="6">
        <f t="shared" si="265"/>
        <v>0</v>
      </c>
      <c r="BP990" s="6">
        <f t="shared" si="266"/>
        <v>0</v>
      </c>
      <c r="BQ990" s="6">
        <f t="shared" si="270"/>
        <v>1</v>
      </c>
      <c r="BR990" s="6">
        <f t="shared" si="271"/>
        <v>3</v>
      </c>
      <c r="BS990" s="6">
        <f t="shared" si="272"/>
        <v>0</v>
      </c>
      <c r="BT990" s="6">
        <f t="shared" si="273"/>
        <v>0</v>
      </c>
    </row>
    <row r="991" spans="1:72" hidden="1" x14ac:dyDescent="0.2">
      <c r="A991" s="46">
        <v>2336</v>
      </c>
      <c r="B991" s="46">
        <f t="shared" si="267"/>
        <v>7</v>
      </c>
      <c r="C991" s="46">
        <f t="shared" si="268"/>
        <v>21</v>
      </c>
      <c r="D991" s="46">
        <f t="shared" si="269"/>
        <v>3</v>
      </c>
      <c r="E991" s="85">
        <v>21630</v>
      </c>
      <c r="F991" s="7" t="s">
        <v>1901</v>
      </c>
      <c r="G991" s="50" t="s">
        <v>103</v>
      </c>
      <c r="H991" s="50" t="s">
        <v>307</v>
      </c>
      <c r="I991" s="50">
        <v>0</v>
      </c>
      <c r="J991" s="50">
        <v>0</v>
      </c>
      <c r="L991" s="171">
        <v>8684</v>
      </c>
      <c r="O991" s="7">
        <v>36</v>
      </c>
      <c r="P991" s="7">
        <v>17</v>
      </c>
      <c r="Q991" s="7">
        <v>13</v>
      </c>
      <c r="R991" s="7">
        <v>6</v>
      </c>
      <c r="S991" s="7">
        <v>58</v>
      </c>
      <c r="T991" s="7">
        <v>36</v>
      </c>
      <c r="U991" s="7">
        <v>47</v>
      </c>
      <c r="BG991" s="6">
        <f t="shared" si="257"/>
        <v>0</v>
      </c>
      <c r="BH991" s="6">
        <f t="shared" si="258"/>
        <v>0</v>
      </c>
      <c r="BI991" s="6">
        <f t="shared" si="259"/>
        <v>1</v>
      </c>
      <c r="BJ991" s="6">
        <f t="shared" si="260"/>
        <v>1</v>
      </c>
      <c r="BK991" s="6">
        <f t="shared" si="261"/>
        <v>0</v>
      </c>
      <c r="BL991" s="6">
        <f t="shared" si="262"/>
        <v>0</v>
      </c>
      <c r="BM991" s="6">
        <f t="shared" si="263"/>
        <v>1</v>
      </c>
      <c r="BN991" s="6">
        <f t="shared" si="264"/>
        <v>10</v>
      </c>
      <c r="BO991" s="6">
        <f t="shared" si="265"/>
        <v>1</v>
      </c>
      <c r="BP991" s="6">
        <f t="shared" si="266"/>
        <v>1</v>
      </c>
      <c r="BQ991" s="6">
        <f t="shared" si="270"/>
        <v>0</v>
      </c>
      <c r="BR991" s="6">
        <f t="shared" si="271"/>
        <v>0</v>
      </c>
      <c r="BS991" s="6">
        <f t="shared" si="272"/>
        <v>0</v>
      </c>
      <c r="BT991" s="6">
        <f t="shared" si="273"/>
        <v>0</v>
      </c>
    </row>
    <row r="992" spans="1:72" hidden="1" x14ac:dyDescent="0.2">
      <c r="A992" s="46">
        <v>2337</v>
      </c>
      <c r="B992" s="46">
        <f t="shared" si="267"/>
        <v>6</v>
      </c>
      <c r="C992" s="46">
        <f t="shared" si="268"/>
        <v>27</v>
      </c>
      <c r="D992" s="46">
        <f t="shared" si="269"/>
        <v>3</v>
      </c>
      <c r="E992" s="85">
        <v>21636</v>
      </c>
      <c r="F992" s="7" t="s">
        <v>3575</v>
      </c>
      <c r="G992" s="50" t="s">
        <v>103</v>
      </c>
      <c r="H992" s="50" t="s">
        <v>307</v>
      </c>
      <c r="I992" s="50">
        <v>2</v>
      </c>
      <c r="J992" s="50">
        <v>2</v>
      </c>
      <c r="L992" s="171">
        <v>10278</v>
      </c>
      <c r="M992" s="57" t="s">
        <v>1619</v>
      </c>
      <c r="O992" s="7">
        <v>37</v>
      </c>
      <c r="P992" s="7">
        <v>17</v>
      </c>
      <c r="Q992" s="7">
        <v>14</v>
      </c>
      <c r="R992" s="7">
        <v>6</v>
      </c>
      <c r="S992" s="7">
        <v>60</v>
      </c>
      <c r="T992" s="7">
        <v>38</v>
      </c>
      <c r="U992" s="7">
        <v>48</v>
      </c>
      <c r="BG992" s="6">
        <f t="shared" si="257"/>
        <v>0</v>
      </c>
      <c r="BH992" s="6">
        <f t="shared" si="258"/>
        <v>0</v>
      </c>
      <c r="BI992" s="6">
        <f t="shared" si="259"/>
        <v>1</v>
      </c>
      <c r="BJ992" s="6">
        <f t="shared" si="260"/>
        <v>2</v>
      </c>
      <c r="BK992" s="6">
        <f t="shared" si="261"/>
        <v>0</v>
      </c>
      <c r="BL992" s="6">
        <f t="shared" si="262"/>
        <v>0</v>
      </c>
      <c r="BM992" s="6">
        <f t="shared" si="263"/>
        <v>1</v>
      </c>
      <c r="BN992" s="6">
        <f t="shared" si="264"/>
        <v>11</v>
      </c>
      <c r="BO992" s="6">
        <f t="shared" si="265"/>
        <v>1</v>
      </c>
      <c r="BP992" s="6">
        <f t="shared" si="266"/>
        <v>2</v>
      </c>
      <c r="BQ992" s="6">
        <f t="shared" si="270"/>
        <v>1</v>
      </c>
      <c r="BR992" s="6">
        <f t="shared" si="271"/>
        <v>1</v>
      </c>
      <c r="BS992" s="6">
        <f t="shared" si="272"/>
        <v>1</v>
      </c>
      <c r="BT992" s="6">
        <f t="shared" si="273"/>
        <v>1</v>
      </c>
    </row>
    <row r="993" spans="1:72" hidden="1" x14ac:dyDescent="0.2">
      <c r="A993" s="46">
        <v>2338</v>
      </c>
      <c r="B993" s="46">
        <f t="shared" si="267"/>
        <v>7</v>
      </c>
      <c r="C993" s="46">
        <f t="shared" si="268"/>
        <v>28</v>
      </c>
      <c r="D993" s="46">
        <f t="shared" si="269"/>
        <v>3</v>
      </c>
      <c r="E993" s="85">
        <v>21637</v>
      </c>
      <c r="F993" s="7" t="s">
        <v>193</v>
      </c>
      <c r="G993" s="50" t="s">
        <v>310</v>
      </c>
      <c r="H993" s="50" t="s">
        <v>307</v>
      </c>
      <c r="I993" s="50">
        <v>2</v>
      </c>
      <c r="J993" s="50">
        <v>2</v>
      </c>
      <c r="L993" s="171">
        <v>9833</v>
      </c>
      <c r="M993" s="57" t="s">
        <v>1940</v>
      </c>
      <c r="O993" s="7">
        <v>38</v>
      </c>
      <c r="P993" s="7">
        <v>17</v>
      </c>
      <c r="Q993" s="7">
        <v>15</v>
      </c>
      <c r="R993" s="7">
        <v>6</v>
      </c>
      <c r="S993" s="7">
        <v>62</v>
      </c>
      <c r="T993" s="7">
        <v>40</v>
      </c>
      <c r="U993" s="7">
        <v>49</v>
      </c>
      <c r="BG993" s="6">
        <f t="shared" si="257"/>
        <v>0</v>
      </c>
      <c r="BH993" s="6">
        <f t="shared" si="258"/>
        <v>0</v>
      </c>
      <c r="BI993" s="6">
        <f t="shared" si="259"/>
        <v>1</v>
      </c>
      <c r="BJ993" s="6">
        <f t="shared" si="260"/>
        <v>3</v>
      </c>
      <c r="BK993" s="6">
        <f t="shared" si="261"/>
        <v>0</v>
      </c>
      <c r="BL993" s="6">
        <f t="shared" si="262"/>
        <v>0</v>
      </c>
      <c r="BM993" s="6">
        <f t="shared" si="263"/>
        <v>1</v>
      </c>
      <c r="BN993" s="6">
        <f t="shared" si="264"/>
        <v>12</v>
      </c>
      <c r="BO993" s="6">
        <f t="shared" si="265"/>
        <v>1</v>
      </c>
      <c r="BP993" s="6">
        <f t="shared" si="266"/>
        <v>3</v>
      </c>
      <c r="BQ993" s="6">
        <f t="shared" si="270"/>
        <v>1</v>
      </c>
      <c r="BR993" s="6">
        <f t="shared" si="271"/>
        <v>2</v>
      </c>
      <c r="BS993" s="6">
        <f t="shared" si="272"/>
        <v>1</v>
      </c>
      <c r="BT993" s="6">
        <f t="shared" si="273"/>
        <v>2</v>
      </c>
    </row>
    <row r="994" spans="1:72" hidden="1" x14ac:dyDescent="0.2">
      <c r="A994" s="46">
        <v>2339</v>
      </c>
      <c r="B994" s="46">
        <f t="shared" si="267"/>
        <v>2</v>
      </c>
      <c r="C994" s="46">
        <f t="shared" si="268"/>
        <v>30</v>
      </c>
      <c r="D994" s="46">
        <f t="shared" si="269"/>
        <v>3</v>
      </c>
      <c r="E994" s="85">
        <v>21639</v>
      </c>
      <c r="F994" s="7" t="s">
        <v>3390</v>
      </c>
      <c r="G994" s="50" t="s">
        <v>310</v>
      </c>
      <c r="H994" s="50" t="s">
        <v>307</v>
      </c>
      <c r="I994" s="50">
        <v>2</v>
      </c>
      <c r="J994" s="50">
        <v>2</v>
      </c>
      <c r="L994" s="171">
        <v>4764</v>
      </c>
      <c r="M994" s="57" t="s">
        <v>1941</v>
      </c>
      <c r="O994" s="7">
        <v>39</v>
      </c>
      <c r="P994" s="7">
        <v>17</v>
      </c>
      <c r="Q994" s="7">
        <v>16</v>
      </c>
      <c r="R994" s="7">
        <v>6</v>
      </c>
      <c r="S994" s="7">
        <v>64</v>
      </c>
      <c r="T994" s="7">
        <v>42</v>
      </c>
      <c r="U994" s="7">
        <v>50</v>
      </c>
      <c r="BG994" s="6">
        <f t="shared" si="257"/>
        <v>0</v>
      </c>
      <c r="BH994" s="6">
        <f t="shared" si="258"/>
        <v>0</v>
      </c>
      <c r="BI994" s="6">
        <f t="shared" si="259"/>
        <v>1</v>
      </c>
      <c r="BJ994" s="6">
        <f t="shared" si="260"/>
        <v>4</v>
      </c>
      <c r="BK994" s="6">
        <f t="shared" si="261"/>
        <v>0</v>
      </c>
      <c r="BL994" s="6">
        <f t="shared" si="262"/>
        <v>0</v>
      </c>
      <c r="BM994" s="6">
        <f t="shared" si="263"/>
        <v>1</v>
      </c>
      <c r="BN994" s="6">
        <f t="shared" si="264"/>
        <v>13</v>
      </c>
      <c r="BO994" s="6">
        <f t="shared" si="265"/>
        <v>1</v>
      </c>
      <c r="BP994" s="6">
        <f t="shared" si="266"/>
        <v>4</v>
      </c>
      <c r="BQ994" s="6">
        <f t="shared" si="270"/>
        <v>1</v>
      </c>
      <c r="BR994" s="6">
        <f t="shared" si="271"/>
        <v>3</v>
      </c>
      <c r="BS994" s="6">
        <f t="shared" si="272"/>
        <v>1</v>
      </c>
      <c r="BT994" s="6">
        <f t="shared" si="273"/>
        <v>3</v>
      </c>
    </row>
    <row r="995" spans="1:72" hidden="1" x14ac:dyDescent="0.2">
      <c r="A995" s="46">
        <v>2340</v>
      </c>
      <c r="B995" s="46">
        <f t="shared" si="267"/>
        <v>7</v>
      </c>
      <c r="C995" s="46">
        <f t="shared" si="268"/>
        <v>4</v>
      </c>
      <c r="D995" s="46">
        <f t="shared" si="269"/>
        <v>4</v>
      </c>
      <c r="E995" s="85">
        <v>21644</v>
      </c>
      <c r="F995" s="7" t="s">
        <v>3369</v>
      </c>
      <c r="G995" s="50" t="s">
        <v>103</v>
      </c>
      <c r="H995" s="50" t="s">
        <v>306</v>
      </c>
      <c r="I995" s="50">
        <v>2</v>
      </c>
      <c r="J995" s="50">
        <v>1</v>
      </c>
      <c r="L995" s="171">
        <v>7896</v>
      </c>
      <c r="M995" s="57" t="s">
        <v>1568</v>
      </c>
      <c r="O995" s="7">
        <v>40</v>
      </c>
      <c r="P995" s="7">
        <v>18</v>
      </c>
      <c r="Q995" s="7">
        <v>16</v>
      </c>
      <c r="R995" s="7">
        <v>6</v>
      </c>
      <c r="S995" s="7">
        <v>66</v>
      </c>
      <c r="T995" s="7">
        <v>43</v>
      </c>
      <c r="U995" s="7">
        <v>52</v>
      </c>
      <c r="BG995" s="6">
        <f t="shared" si="257"/>
        <v>1</v>
      </c>
      <c r="BH995" s="6">
        <f t="shared" si="258"/>
        <v>1</v>
      </c>
      <c r="BI995" s="6">
        <f t="shared" si="259"/>
        <v>0</v>
      </c>
      <c r="BJ995" s="6">
        <f t="shared" si="260"/>
        <v>0</v>
      </c>
      <c r="BK995" s="6">
        <f t="shared" si="261"/>
        <v>0</v>
      </c>
      <c r="BL995" s="6">
        <f t="shared" si="262"/>
        <v>0</v>
      </c>
      <c r="BM995" s="6">
        <f t="shared" si="263"/>
        <v>1</v>
      </c>
      <c r="BN995" s="6">
        <f t="shared" si="264"/>
        <v>14</v>
      </c>
      <c r="BO995" s="6">
        <f t="shared" si="265"/>
        <v>0</v>
      </c>
      <c r="BP995" s="6">
        <f t="shared" si="266"/>
        <v>0</v>
      </c>
      <c r="BQ995" s="6">
        <f t="shared" si="270"/>
        <v>1</v>
      </c>
      <c r="BR995" s="6">
        <f t="shared" si="271"/>
        <v>4</v>
      </c>
      <c r="BS995" s="6">
        <f t="shared" si="272"/>
        <v>1</v>
      </c>
      <c r="BT995" s="6">
        <f t="shared" si="273"/>
        <v>4</v>
      </c>
    </row>
    <row r="996" spans="1:72" hidden="1" x14ac:dyDescent="0.2">
      <c r="A996" s="46">
        <v>2341</v>
      </c>
      <c r="B996" s="46">
        <f t="shared" si="267"/>
        <v>7</v>
      </c>
      <c r="C996" s="46">
        <f t="shared" si="268"/>
        <v>11</v>
      </c>
      <c r="D996" s="46">
        <f t="shared" si="269"/>
        <v>4</v>
      </c>
      <c r="E996" s="85">
        <v>21651</v>
      </c>
      <c r="F996" s="7" t="s">
        <v>125</v>
      </c>
      <c r="G996" s="50" t="s">
        <v>310</v>
      </c>
      <c r="H996" s="50" t="s">
        <v>308</v>
      </c>
      <c r="I996" s="50">
        <v>0</v>
      </c>
      <c r="J996" s="50">
        <v>5</v>
      </c>
      <c r="L996" s="171">
        <v>8202</v>
      </c>
      <c r="O996" s="7">
        <v>41</v>
      </c>
      <c r="P996" s="7">
        <v>18</v>
      </c>
      <c r="Q996" s="7">
        <v>16</v>
      </c>
      <c r="R996" s="7">
        <v>7</v>
      </c>
      <c r="S996" s="7">
        <v>66</v>
      </c>
      <c r="T996" s="7">
        <v>48</v>
      </c>
      <c r="U996" s="7">
        <v>52</v>
      </c>
      <c r="BG996" s="6">
        <f t="shared" si="257"/>
        <v>0</v>
      </c>
      <c r="BH996" s="6">
        <f t="shared" si="258"/>
        <v>0</v>
      </c>
      <c r="BI996" s="6">
        <f t="shared" si="259"/>
        <v>0</v>
      </c>
      <c r="BJ996" s="6">
        <f t="shared" si="260"/>
        <v>0</v>
      </c>
      <c r="BK996" s="6">
        <f t="shared" si="261"/>
        <v>1</v>
      </c>
      <c r="BL996" s="6">
        <f t="shared" si="262"/>
        <v>1</v>
      </c>
      <c r="BM996" s="6">
        <f t="shared" si="263"/>
        <v>0</v>
      </c>
      <c r="BN996" s="6">
        <f t="shared" si="264"/>
        <v>0</v>
      </c>
      <c r="BO996" s="6">
        <f t="shared" si="265"/>
        <v>1</v>
      </c>
      <c r="BP996" s="6">
        <f t="shared" si="266"/>
        <v>1</v>
      </c>
      <c r="BQ996" s="6">
        <f t="shared" si="270"/>
        <v>0</v>
      </c>
      <c r="BR996" s="6">
        <f t="shared" si="271"/>
        <v>0</v>
      </c>
      <c r="BS996" s="6">
        <f t="shared" si="272"/>
        <v>1</v>
      </c>
      <c r="BT996" s="6">
        <f t="shared" si="273"/>
        <v>5</v>
      </c>
    </row>
    <row r="997" spans="1:72" hidden="1" x14ac:dyDescent="0.2">
      <c r="A997" s="46">
        <v>2342</v>
      </c>
      <c r="B997" s="46">
        <f t="shared" si="267"/>
        <v>4</v>
      </c>
      <c r="C997" s="46">
        <f t="shared" si="268"/>
        <v>15</v>
      </c>
      <c r="D997" s="46">
        <f t="shared" si="269"/>
        <v>4</v>
      </c>
      <c r="E997" s="85">
        <v>21655</v>
      </c>
      <c r="F997" s="7" t="s">
        <v>321</v>
      </c>
      <c r="G997" s="50" t="s">
        <v>103</v>
      </c>
      <c r="H997" s="50" t="s">
        <v>307</v>
      </c>
      <c r="I997" s="50">
        <v>0</v>
      </c>
      <c r="J997" s="50">
        <v>0</v>
      </c>
      <c r="L997" s="171">
        <v>9755</v>
      </c>
      <c r="O997" s="7">
        <v>42</v>
      </c>
      <c r="P997" s="7">
        <v>18</v>
      </c>
      <c r="Q997" s="7">
        <v>17</v>
      </c>
      <c r="R997" s="7">
        <v>7</v>
      </c>
      <c r="S997" s="7">
        <v>66</v>
      </c>
      <c r="T997" s="7">
        <v>48</v>
      </c>
      <c r="U997" s="7">
        <v>53</v>
      </c>
      <c r="BG997" s="6">
        <f t="shared" si="257"/>
        <v>0</v>
      </c>
      <c r="BH997" s="6">
        <f t="shared" si="258"/>
        <v>0</v>
      </c>
      <c r="BI997" s="6">
        <f t="shared" si="259"/>
        <v>1</v>
      </c>
      <c r="BJ997" s="6">
        <f t="shared" si="260"/>
        <v>1</v>
      </c>
      <c r="BK997" s="6">
        <f t="shared" si="261"/>
        <v>0</v>
      </c>
      <c r="BL997" s="6">
        <f t="shared" si="262"/>
        <v>0</v>
      </c>
      <c r="BM997" s="6">
        <f t="shared" si="263"/>
        <v>1</v>
      </c>
      <c r="BN997" s="6">
        <f t="shared" si="264"/>
        <v>1</v>
      </c>
      <c r="BO997" s="6">
        <f t="shared" si="265"/>
        <v>1</v>
      </c>
      <c r="BP997" s="6">
        <f t="shared" si="266"/>
        <v>2</v>
      </c>
      <c r="BQ997" s="6">
        <f t="shared" si="270"/>
        <v>0</v>
      </c>
      <c r="BR997" s="6">
        <f t="shared" si="271"/>
        <v>0</v>
      </c>
      <c r="BS997" s="6">
        <f t="shared" si="272"/>
        <v>0</v>
      </c>
      <c r="BT997" s="6">
        <f t="shared" si="273"/>
        <v>0</v>
      </c>
    </row>
    <row r="998" spans="1:72" hidden="1" x14ac:dyDescent="0.2">
      <c r="A998" s="46">
        <v>2343</v>
      </c>
      <c r="B998" s="46">
        <f t="shared" si="267"/>
        <v>7</v>
      </c>
      <c r="C998" s="46">
        <f t="shared" si="268"/>
        <v>18</v>
      </c>
      <c r="D998" s="46">
        <f t="shared" si="269"/>
        <v>4</v>
      </c>
      <c r="E998" s="85">
        <v>21658</v>
      </c>
      <c r="F998" s="7" t="s">
        <v>1569</v>
      </c>
      <c r="G998" s="50" t="s">
        <v>103</v>
      </c>
      <c r="H998" s="50" t="s">
        <v>307</v>
      </c>
      <c r="I998" s="50">
        <v>3</v>
      </c>
      <c r="J998" s="50">
        <v>3</v>
      </c>
      <c r="L998" s="171">
        <v>7654</v>
      </c>
      <c r="M998" s="57" t="s">
        <v>1570</v>
      </c>
      <c r="O998" s="7">
        <v>43</v>
      </c>
      <c r="P998" s="7">
        <v>18</v>
      </c>
      <c r="Q998" s="7">
        <v>18</v>
      </c>
      <c r="R998" s="7">
        <v>7</v>
      </c>
      <c r="S998" s="7">
        <v>69</v>
      </c>
      <c r="T998" s="7">
        <v>51</v>
      </c>
      <c r="U998" s="7">
        <v>54</v>
      </c>
      <c r="BG998" s="6">
        <f t="shared" si="257"/>
        <v>0</v>
      </c>
      <c r="BH998" s="6">
        <f t="shared" si="258"/>
        <v>0</v>
      </c>
      <c r="BI998" s="6">
        <f t="shared" si="259"/>
        <v>1</v>
      </c>
      <c r="BJ998" s="6">
        <f t="shared" si="260"/>
        <v>2</v>
      </c>
      <c r="BK998" s="6">
        <f t="shared" si="261"/>
        <v>0</v>
      </c>
      <c r="BL998" s="6">
        <f t="shared" si="262"/>
        <v>0</v>
      </c>
      <c r="BM998" s="6">
        <f t="shared" si="263"/>
        <v>1</v>
      </c>
      <c r="BN998" s="6">
        <f t="shared" si="264"/>
        <v>2</v>
      </c>
      <c r="BO998" s="6">
        <f t="shared" si="265"/>
        <v>1</v>
      </c>
      <c r="BP998" s="6">
        <f t="shared" si="266"/>
        <v>3</v>
      </c>
      <c r="BQ998" s="6">
        <f t="shared" si="270"/>
        <v>1</v>
      </c>
      <c r="BR998" s="6">
        <f t="shared" si="271"/>
        <v>1</v>
      </c>
      <c r="BS998" s="6">
        <f t="shared" si="272"/>
        <v>1</v>
      </c>
      <c r="BT998" s="6">
        <f t="shared" si="273"/>
        <v>1</v>
      </c>
    </row>
    <row r="999" spans="1:72" hidden="1" x14ac:dyDescent="0.2">
      <c r="A999" s="46">
        <v>2344</v>
      </c>
      <c r="B999" s="46">
        <f t="shared" si="267"/>
        <v>2</v>
      </c>
      <c r="C999" s="46">
        <f t="shared" si="268"/>
        <v>20</v>
      </c>
      <c r="D999" s="46">
        <f t="shared" si="269"/>
        <v>4</v>
      </c>
      <c r="E999" s="85">
        <v>21660</v>
      </c>
      <c r="F999" s="7" t="s">
        <v>1571</v>
      </c>
      <c r="G999" s="50" t="s">
        <v>103</v>
      </c>
      <c r="H999" s="50" t="s">
        <v>306</v>
      </c>
      <c r="I999" s="50">
        <v>2</v>
      </c>
      <c r="J999" s="50">
        <v>1</v>
      </c>
      <c r="L999" s="171">
        <v>9123</v>
      </c>
      <c r="M999" s="57" t="s">
        <v>598</v>
      </c>
      <c r="O999" s="7">
        <v>44</v>
      </c>
      <c r="P999" s="7">
        <v>19</v>
      </c>
      <c r="Q999" s="7">
        <v>18</v>
      </c>
      <c r="R999" s="7">
        <v>7</v>
      </c>
      <c r="S999" s="7">
        <v>71</v>
      </c>
      <c r="T999" s="7">
        <v>52</v>
      </c>
      <c r="U999" s="7">
        <v>56</v>
      </c>
      <c r="BG999" s="6">
        <f t="shared" si="257"/>
        <v>1</v>
      </c>
      <c r="BH999" s="6">
        <f t="shared" si="258"/>
        <v>1</v>
      </c>
      <c r="BI999" s="6">
        <f t="shared" si="259"/>
        <v>0</v>
      </c>
      <c r="BJ999" s="6">
        <f t="shared" si="260"/>
        <v>0</v>
      </c>
      <c r="BK999" s="6">
        <f t="shared" si="261"/>
        <v>0</v>
      </c>
      <c r="BL999" s="6">
        <f t="shared" si="262"/>
        <v>0</v>
      </c>
      <c r="BM999" s="6">
        <f t="shared" si="263"/>
        <v>1</v>
      </c>
      <c r="BN999" s="6">
        <f t="shared" si="264"/>
        <v>3</v>
      </c>
      <c r="BO999" s="6">
        <f t="shared" si="265"/>
        <v>0</v>
      </c>
      <c r="BP999" s="6">
        <f t="shared" si="266"/>
        <v>0</v>
      </c>
      <c r="BQ999" s="6">
        <f t="shared" si="270"/>
        <v>1</v>
      </c>
      <c r="BR999" s="6">
        <f t="shared" si="271"/>
        <v>2</v>
      </c>
      <c r="BS999" s="6">
        <f t="shared" si="272"/>
        <v>1</v>
      </c>
      <c r="BT999" s="6">
        <f t="shared" si="273"/>
        <v>2</v>
      </c>
    </row>
    <row r="1000" spans="1:72" hidden="1" x14ac:dyDescent="0.2">
      <c r="A1000" s="46">
        <v>2345</v>
      </c>
      <c r="B1000" s="46">
        <f t="shared" si="267"/>
        <v>7</v>
      </c>
      <c r="C1000" s="46">
        <f t="shared" si="268"/>
        <v>25</v>
      </c>
      <c r="D1000" s="46">
        <f t="shared" si="269"/>
        <v>4</v>
      </c>
      <c r="E1000" s="85">
        <v>21665</v>
      </c>
      <c r="F1000" s="7" t="s">
        <v>3095</v>
      </c>
      <c r="G1000" s="50" t="s">
        <v>310</v>
      </c>
      <c r="H1000" s="50" t="s">
        <v>306</v>
      </c>
      <c r="I1000" s="50">
        <v>1</v>
      </c>
      <c r="J1000" s="50">
        <v>0</v>
      </c>
      <c r="L1000" s="171">
        <v>2862</v>
      </c>
      <c r="M1000" s="57" t="s">
        <v>2910</v>
      </c>
      <c r="O1000" s="7">
        <v>45</v>
      </c>
      <c r="P1000" s="7">
        <v>20</v>
      </c>
      <c r="Q1000" s="7">
        <v>18</v>
      </c>
      <c r="R1000" s="7">
        <v>7</v>
      </c>
      <c r="S1000" s="7">
        <v>72</v>
      </c>
      <c r="T1000" s="7">
        <v>52</v>
      </c>
      <c r="U1000" s="7">
        <v>58</v>
      </c>
      <c r="BG1000" s="6">
        <f t="shared" si="257"/>
        <v>1</v>
      </c>
      <c r="BH1000" s="6">
        <f t="shared" si="258"/>
        <v>2</v>
      </c>
      <c r="BI1000" s="6">
        <f t="shared" si="259"/>
        <v>0</v>
      </c>
      <c r="BJ1000" s="6">
        <f t="shared" si="260"/>
        <v>0</v>
      </c>
      <c r="BK1000" s="6">
        <f t="shared" si="261"/>
        <v>0</v>
      </c>
      <c r="BL1000" s="6">
        <f t="shared" si="262"/>
        <v>0</v>
      </c>
      <c r="BM1000" s="6">
        <f t="shared" si="263"/>
        <v>1</v>
      </c>
      <c r="BN1000" s="6">
        <f t="shared" si="264"/>
        <v>4</v>
      </c>
      <c r="BO1000" s="6">
        <f t="shared" si="265"/>
        <v>0</v>
      </c>
      <c r="BP1000" s="6">
        <f t="shared" si="266"/>
        <v>0</v>
      </c>
      <c r="BQ1000" s="6">
        <f t="shared" si="270"/>
        <v>1</v>
      </c>
      <c r="BR1000" s="6">
        <f t="shared" si="271"/>
        <v>3</v>
      </c>
      <c r="BS1000" s="6">
        <f t="shared" si="272"/>
        <v>0</v>
      </c>
      <c r="BT1000" s="6">
        <f t="shared" si="273"/>
        <v>0</v>
      </c>
    </row>
    <row r="1001" spans="1:72" hidden="1" x14ac:dyDescent="0.2">
      <c r="A1001" s="46">
        <v>2346</v>
      </c>
      <c r="B1001" s="46">
        <f t="shared" si="267"/>
        <v>2</v>
      </c>
      <c r="C1001" s="46">
        <f t="shared" si="268"/>
        <v>27</v>
      </c>
      <c r="D1001" s="46">
        <f t="shared" si="269"/>
        <v>4</v>
      </c>
      <c r="E1001" s="85">
        <v>21667</v>
      </c>
      <c r="F1001" s="7" t="s">
        <v>3574</v>
      </c>
      <c r="G1001" s="50" t="s">
        <v>103</v>
      </c>
      <c r="H1001" s="50" t="s">
        <v>306</v>
      </c>
      <c r="I1001" s="50">
        <v>1</v>
      </c>
      <c r="J1001" s="50">
        <v>0</v>
      </c>
      <c r="L1001" s="171">
        <v>9033</v>
      </c>
      <c r="M1001" s="57" t="s">
        <v>838</v>
      </c>
      <c r="N1001" s="46">
        <v>3</v>
      </c>
      <c r="O1001" s="5">
        <v>46</v>
      </c>
      <c r="P1001" s="5">
        <v>21</v>
      </c>
      <c r="Q1001" s="5">
        <v>18</v>
      </c>
      <c r="R1001" s="5">
        <v>7</v>
      </c>
      <c r="S1001" s="5">
        <v>73</v>
      </c>
      <c r="T1001" s="5">
        <v>52</v>
      </c>
      <c r="U1001" s="5">
        <v>60</v>
      </c>
      <c r="BG1001" s="6">
        <f t="shared" si="257"/>
        <v>1</v>
      </c>
      <c r="BH1001" s="6">
        <f t="shared" si="258"/>
        <v>3</v>
      </c>
      <c r="BI1001" s="6">
        <f t="shared" si="259"/>
        <v>0</v>
      </c>
      <c r="BJ1001" s="6">
        <f t="shared" si="260"/>
        <v>0</v>
      </c>
      <c r="BK1001" s="6">
        <f t="shared" si="261"/>
        <v>0</v>
      </c>
      <c r="BL1001" s="6">
        <f t="shared" si="262"/>
        <v>0</v>
      </c>
      <c r="BM1001" s="6">
        <f t="shared" si="263"/>
        <v>1</v>
      </c>
      <c r="BN1001" s="6">
        <f t="shared" si="264"/>
        <v>5</v>
      </c>
      <c r="BO1001" s="6">
        <f t="shared" si="265"/>
        <v>0</v>
      </c>
      <c r="BP1001" s="6">
        <f t="shared" si="266"/>
        <v>0</v>
      </c>
      <c r="BQ1001" s="6">
        <f t="shared" si="270"/>
        <v>1</v>
      </c>
      <c r="BR1001" s="6">
        <f t="shared" si="271"/>
        <v>4</v>
      </c>
      <c r="BS1001" s="6">
        <f t="shared" si="272"/>
        <v>0</v>
      </c>
      <c r="BT1001" s="6">
        <f t="shared" si="273"/>
        <v>0</v>
      </c>
    </row>
    <row r="1002" spans="1:72" hidden="1" x14ac:dyDescent="0.2">
      <c r="A1002" s="46">
        <v>2401</v>
      </c>
      <c r="B1002" s="46">
        <f t="shared" si="267"/>
        <v>7</v>
      </c>
      <c r="C1002" s="46">
        <f t="shared" si="268"/>
        <v>22</v>
      </c>
      <c r="D1002" s="46">
        <f t="shared" si="269"/>
        <v>8</v>
      </c>
      <c r="E1002" s="85">
        <v>21784</v>
      </c>
      <c r="F1002" s="7" t="s">
        <v>1701</v>
      </c>
      <c r="G1002" s="50" t="s">
        <v>310</v>
      </c>
      <c r="H1002" s="50" t="s">
        <v>308</v>
      </c>
      <c r="I1002" s="50">
        <v>0</v>
      </c>
      <c r="J1002" s="50">
        <v>2</v>
      </c>
      <c r="L1002" s="171">
        <v>12592</v>
      </c>
      <c r="O1002" s="7">
        <v>1</v>
      </c>
      <c r="P1002" s="7">
        <v>0</v>
      </c>
      <c r="Q1002" s="7">
        <v>0</v>
      </c>
      <c r="R1002" s="7">
        <v>1</v>
      </c>
      <c r="S1002" s="7">
        <v>0</v>
      </c>
      <c r="T1002" s="7">
        <v>2</v>
      </c>
      <c r="U1002" s="7">
        <v>0</v>
      </c>
      <c r="BG1002" s="6">
        <f t="shared" si="257"/>
        <v>0</v>
      </c>
      <c r="BH1002" s="6">
        <f t="shared" si="258"/>
        <v>0</v>
      </c>
      <c r="BI1002" s="6">
        <f t="shared" si="259"/>
        <v>0</v>
      </c>
      <c r="BJ1002" s="6">
        <f t="shared" si="260"/>
        <v>0</v>
      </c>
      <c r="BK1002" s="6">
        <f t="shared" si="261"/>
        <v>1</v>
      </c>
      <c r="BL1002" s="6">
        <f t="shared" si="262"/>
        <v>1</v>
      </c>
      <c r="BM1002" s="6">
        <f t="shared" si="263"/>
        <v>0</v>
      </c>
      <c r="BN1002" s="6">
        <f t="shared" si="264"/>
        <v>0</v>
      </c>
      <c r="BO1002" s="6">
        <f t="shared" si="265"/>
        <v>1</v>
      </c>
      <c r="BP1002" s="6">
        <f t="shared" si="266"/>
        <v>1</v>
      </c>
      <c r="BQ1002" s="6">
        <f t="shared" si="270"/>
        <v>0</v>
      </c>
      <c r="BR1002" s="6">
        <f t="shared" si="271"/>
        <v>0</v>
      </c>
      <c r="BS1002" s="6">
        <f t="shared" si="272"/>
        <v>1</v>
      </c>
      <c r="BT1002" s="6">
        <f t="shared" si="273"/>
        <v>1</v>
      </c>
    </row>
    <row r="1003" spans="1:72" hidden="1" x14ac:dyDescent="0.2">
      <c r="A1003" s="46">
        <v>2402</v>
      </c>
      <c r="B1003" s="46">
        <f t="shared" si="267"/>
        <v>2</v>
      </c>
      <c r="C1003" s="46">
        <f t="shared" si="268"/>
        <v>24</v>
      </c>
      <c r="D1003" s="46">
        <f t="shared" si="269"/>
        <v>8</v>
      </c>
      <c r="E1003" s="85">
        <v>21786</v>
      </c>
      <c r="F1003" s="7" t="s">
        <v>2255</v>
      </c>
      <c r="G1003" s="50" t="s">
        <v>103</v>
      </c>
      <c r="H1003" s="50" t="s">
        <v>306</v>
      </c>
      <c r="I1003" s="50">
        <v>1</v>
      </c>
      <c r="J1003" s="50">
        <v>0</v>
      </c>
      <c r="L1003" s="171">
        <v>9715</v>
      </c>
      <c r="M1003" s="57" t="s">
        <v>599</v>
      </c>
      <c r="O1003" s="7">
        <v>2</v>
      </c>
      <c r="P1003" s="7">
        <v>1</v>
      </c>
      <c r="Q1003" s="7">
        <v>0</v>
      </c>
      <c r="R1003" s="7">
        <v>1</v>
      </c>
      <c r="S1003" s="7">
        <v>1</v>
      </c>
      <c r="T1003" s="7">
        <v>2</v>
      </c>
      <c r="U1003" s="7">
        <v>2</v>
      </c>
      <c r="BG1003" s="6">
        <f t="shared" si="257"/>
        <v>1</v>
      </c>
      <c r="BH1003" s="6">
        <f t="shared" si="258"/>
        <v>1</v>
      </c>
      <c r="BI1003" s="6">
        <f t="shared" si="259"/>
        <v>0</v>
      </c>
      <c r="BJ1003" s="6">
        <f t="shared" si="260"/>
        <v>0</v>
      </c>
      <c r="BK1003" s="6">
        <f t="shared" si="261"/>
        <v>0</v>
      </c>
      <c r="BL1003" s="6">
        <f t="shared" si="262"/>
        <v>0</v>
      </c>
      <c r="BM1003" s="6">
        <f t="shared" si="263"/>
        <v>1</v>
      </c>
      <c r="BN1003" s="6">
        <f t="shared" si="264"/>
        <v>1</v>
      </c>
      <c r="BO1003" s="6">
        <f t="shared" si="265"/>
        <v>0</v>
      </c>
      <c r="BP1003" s="6">
        <f t="shared" si="266"/>
        <v>0</v>
      </c>
      <c r="BQ1003" s="6">
        <f t="shared" si="270"/>
        <v>1</v>
      </c>
      <c r="BR1003" s="6">
        <f t="shared" si="271"/>
        <v>1</v>
      </c>
      <c r="BS1003" s="6">
        <f t="shared" si="272"/>
        <v>0</v>
      </c>
      <c r="BT1003" s="6">
        <f t="shared" si="273"/>
        <v>0</v>
      </c>
    </row>
    <row r="1004" spans="1:72" hidden="1" x14ac:dyDescent="0.2">
      <c r="A1004" s="46">
        <v>2403</v>
      </c>
      <c r="B1004" s="46">
        <f t="shared" si="267"/>
        <v>7</v>
      </c>
      <c r="C1004" s="46">
        <f t="shared" si="268"/>
        <v>29</v>
      </c>
      <c r="D1004" s="46">
        <f t="shared" si="269"/>
        <v>8</v>
      </c>
      <c r="E1004" s="85">
        <v>21791</v>
      </c>
      <c r="F1004" s="7" t="s">
        <v>1901</v>
      </c>
      <c r="G1004" s="50" t="s">
        <v>103</v>
      </c>
      <c r="H1004" s="50" t="s">
        <v>307</v>
      </c>
      <c r="I1004" s="50">
        <v>1</v>
      </c>
      <c r="J1004" s="50">
        <v>1</v>
      </c>
      <c r="L1004" s="171">
        <v>9412</v>
      </c>
      <c r="M1004" s="57" t="s">
        <v>600</v>
      </c>
      <c r="O1004" s="7">
        <v>3</v>
      </c>
      <c r="P1004" s="7">
        <v>1</v>
      </c>
      <c r="Q1004" s="7">
        <v>1</v>
      </c>
      <c r="R1004" s="7">
        <v>1</v>
      </c>
      <c r="S1004" s="7">
        <v>2</v>
      </c>
      <c r="T1004" s="7">
        <v>3</v>
      </c>
      <c r="U1004" s="7">
        <v>3</v>
      </c>
      <c r="BG1004" s="6">
        <f t="shared" si="257"/>
        <v>0</v>
      </c>
      <c r="BH1004" s="6">
        <f t="shared" si="258"/>
        <v>0</v>
      </c>
      <c r="BI1004" s="6">
        <f t="shared" si="259"/>
        <v>1</v>
      </c>
      <c r="BJ1004" s="6">
        <f t="shared" si="260"/>
        <v>1</v>
      </c>
      <c r="BK1004" s="6">
        <f t="shared" si="261"/>
        <v>0</v>
      </c>
      <c r="BL1004" s="6">
        <f t="shared" si="262"/>
        <v>0</v>
      </c>
      <c r="BM1004" s="6">
        <f t="shared" si="263"/>
        <v>1</v>
      </c>
      <c r="BN1004" s="6">
        <f t="shared" si="264"/>
        <v>2</v>
      </c>
      <c r="BO1004" s="6">
        <f t="shared" si="265"/>
        <v>1</v>
      </c>
      <c r="BP1004" s="6">
        <f t="shared" si="266"/>
        <v>1</v>
      </c>
      <c r="BQ1004" s="6">
        <f t="shared" si="270"/>
        <v>1</v>
      </c>
      <c r="BR1004" s="6">
        <f t="shared" si="271"/>
        <v>2</v>
      </c>
      <c r="BS1004" s="6">
        <f t="shared" si="272"/>
        <v>1</v>
      </c>
      <c r="BT1004" s="6">
        <f t="shared" si="273"/>
        <v>1</v>
      </c>
    </row>
    <row r="1005" spans="1:72" hidden="1" x14ac:dyDescent="0.2">
      <c r="A1005" s="46">
        <v>2404</v>
      </c>
      <c r="B1005" s="46">
        <f t="shared" si="267"/>
        <v>3</v>
      </c>
      <c r="C1005" s="46">
        <f t="shared" si="268"/>
        <v>1</v>
      </c>
      <c r="D1005" s="46">
        <f t="shared" si="269"/>
        <v>9</v>
      </c>
      <c r="E1005" s="85">
        <v>21794</v>
      </c>
      <c r="F1005" s="7" t="s">
        <v>2907</v>
      </c>
      <c r="G1005" s="50" t="s">
        <v>310</v>
      </c>
      <c r="H1005" s="50" t="s">
        <v>308</v>
      </c>
      <c r="I1005" s="50">
        <v>0</v>
      </c>
      <c r="J1005" s="50">
        <v>2</v>
      </c>
      <c r="L1005" s="171">
        <v>14666</v>
      </c>
      <c r="O1005" s="7">
        <v>4</v>
      </c>
      <c r="P1005" s="7">
        <v>1</v>
      </c>
      <c r="Q1005" s="7">
        <v>1</v>
      </c>
      <c r="R1005" s="7">
        <v>2</v>
      </c>
      <c r="S1005" s="7">
        <v>2</v>
      </c>
      <c r="T1005" s="7">
        <v>5</v>
      </c>
      <c r="U1005" s="7">
        <v>3</v>
      </c>
      <c r="BG1005" s="6">
        <f t="shared" si="257"/>
        <v>0</v>
      </c>
      <c r="BH1005" s="6">
        <f t="shared" si="258"/>
        <v>0</v>
      </c>
      <c r="BI1005" s="6">
        <f t="shared" si="259"/>
        <v>0</v>
      </c>
      <c r="BJ1005" s="6">
        <f t="shared" si="260"/>
        <v>0</v>
      </c>
      <c r="BK1005" s="6">
        <f t="shared" si="261"/>
        <v>1</v>
      </c>
      <c r="BL1005" s="6">
        <f t="shared" si="262"/>
        <v>1</v>
      </c>
      <c r="BM1005" s="6">
        <f t="shared" si="263"/>
        <v>0</v>
      </c>
      <c r="BN1005" s="6">
        <f t="shared" si="264"/>
        <v>0</v>
      </c>
      <c r="BO1005" s="6">
        <f t="shared" si="265"/>
        <v>1</v>
      </c>
      <c r="BP1005" s="6">
        <f t="shared" si="266"/>
        <v>2</v>
      </c>
      <c r="BQ1005" s="6">
        <f t="shared" si="270"/>
        <v>0</v>
      </c>
      <c r="BR1005" s="6">
        <f t="shared" si="271"/>
        <v>0</v>
      </c>
      <c r="BS1005" s="6">
        <f t="shared" si="272"/>
        <v>1</v>
      </c>
      <c r="BT1005" s="6">
        <f t="shared" si="273"/>
        <v>2</v>
      </c>
    </row>
    <row r="1006" spans="1:72" hidden="1" x14ac:dyDescent="0.2">
      <c r="A1006" s="46">
        <v>2405</v>
      </c>
      <c r="B1006" s="46">
        <f t="shared" si="267"/>
        <v>7</v>
      </c>
      <c r="C1006" s="46">
        <f t="shared" si="268"/>
        <v>5</v>
      </c>
      <c r="D1006" s="46">
        <f t="shared" si="269"/>
        <v>9</v>
      </c>
      <c r="E1006" s="85">
        <v>21798</v>
      </c>
      <c r="F1006" s="7" t="s">
        <v>259</v>
      </c>
      <c r="G1006" s="50" t="s">
        <v>103</v>
      </c>
      <c r="H1006" s="50" t="s">
        <v>308</v>
      </c>
      <c r="I1006" s="50">
        <v>1</v>
      </c>
      <c r="J1006" s="50">
        <v>2</v>
      </c>
      <c r="L1006" s="171">
        <v>8649</v>
      </c>
      <c r="M1006" s="57" t="s">
        <v>2910</v>
      </c>
      <c r="O1006" s="7">
        <v>5</v>
      </c>
      <c r="P1006" s="7">
        <v>1</v>
      </c>
      <c r="Q1006" s="7">
        <v>1</v>
      </c>
      <c r="R1006" s="7">
        <v>3</v>
      </c>
      <c r="S1006" s="7">
        <v>3</v>
      </c>
      <c r="T1006" s="7">
        <v>7</v>
      </c>
      <c r="U1006" s="7">
        <v>3</v>
      </c>
      <c r="BG1006" s="6">
        <f t="shared" si="257"/>
        <v>0</v>
      </c>
      <c r="BH1006" s="6">
        <f t="shared" si="258"/>
        <v>0</v>
      </c>
      <c r="BI1006" s="6">
        <f t="shared" si="259"/>
        <v>0</v>
      </c>
      <c r="BJ1006" s="6">
        <f t="shared" si="260"/>
        <v>0</v>
      </c>
      <c r="BK1006" s="6">
        <f t="shared" si="261"/>
        <v>1</v>
      </c>
      <c r="BL1006" s="6">
        <f t="shared" si="262"/>
        <v>2</v>
      </c>
      <c r="BM1006" s="6">
        <f t="shared" si="263"/>
        <v>0</v>
      </c>
      <c r="BN1006" s="6">
        <f t="shared" si="264"/>
        <v>0</v>
      </c>
      <c r="BO1006" s="6">
        <f t="shared" si="265"/>
        <v>1</v>
      </c>
      <c r="BP1006" s="6">
        <f t="shared" si="266"/>
        <v>3</v>
      </c>
      <c r="BQ1006" s="6">
        <f t="shared" si="270"/>
        <v>1</v>
      </c>
      <c r="BR1006" s="6">
        <f t="shared" si="271"/>
        <v>1</v>
      </c>
      <c r="BS1006" s="6">
        <f t="shared" si="272"/>
        <v>1</v>
      </c>
      <c r="BT1006" s="6">
        <f t="shared" si="273"/>
        <v>3</v>
      </c>
    </row>
    <row r="1007" spans="1:72" hidden="1" x14ac:dyDescent="0.2">
      <c r="A1007" s="46">
        <v>2406</v>
      </c>
      <c r="B1007" s="46">
        <f t="shared" si="267"/>
        <v>2</v>
      </c>
      <c r="C1007" s="46">
        <f t="shared" si="268"/>
        <v>7</v>
      </c>
      <c r="D1007" s="46">
        <f t="shared" si="269"/>
        <v>9</v>
      </c>
      <c r="E1007" s="85">
        <v>21800</v>
      </c>
      <c r="F1007" s="7" t="s">
        <v>898</v>
      </c>
      <c r="G1007" s="50" t="s">
        <v>103</v>
      </c>
      <c r="H1007" s="50" t="s">
        <v>306</v>
      </c>
      <c r="I1007" s="50">
        <v>2</v>
      </c>
      <c r="J1007" s="50">
        <v>1</v>
      </c>
      <c r="L1007" s="171">
        <v>10593</v>
      </c>
      <c r="M1007" s="57" t="s">
        <v>3142</v>
      </c>
      <c r="O1007" s="7">
        <v>6</v>
      </c>
      <c r="P1007" s="7">
        <v>2</v>
      </c>
      <c r="Q1007" s="7">
        <v>1</v>
      </c>
      <c r="R1007" s="7">
        <v>3</v>
      </c>
      <c r="S1007" s="7">
        <v>5</v>
      </c>
      <c r="T1007" s="7">
        <v>8</v>
      </c>
      <c r="U1007" s="7">
        <v>5</v>
      </c>
      <c r="BG1007" s="6">
        <f t="shared" si="257"/>
        <v>1</v>
      </c>
      <c r="BH1007" s="6">
        <f t="shared" si="258"/>
        <v>1</v>
      </c>
      <c r="BI1007" s="6">
        <f t="shared" si="259"/>
        <v>0</v>
      </c>
      <c r="BJ1007" s="6">
        <f t="shared" si="260"/>
        <v>0</v>
      </c>
      <c r="BK1007" s="6">
        <f t="shared" si="261"/>
        <v>0</v>
      </c>
      <c r="BL1007" s="6">
        <f t="shared" si="262"/>
        <v>0</v>
      </c>
      <c r="BM1007" s="6">
        <f t="shared" si="263"/>
        <v>1</v>
      </c>
      <c r="BN1007" s="6">
        <f t="shared" si="264"/>
        <v>1</v>
      </c>
      <c r="BO1007" s="6">
        <f t="shared" si="265"/>
        <v>0</v>
      </c>
      <c r="BP1007" s="6">
        <f t="shared" si="266"/>
        <v>0</v>
      </c>
      <c r="BQ1007" s="6">
        <f t="shared" si="270"/>
        <v>1</v>
      </c>
      <c r="BR1007" s="6">
        <f t="shared" si="271"/>
        <v>2</v>
      </c>
      <c r="BS1007" s="6">
        <f t="shared" si="272"/>
        <v>1</v>
      </c>
      <c r="BT1007" s="6">
        <f t="shared" si="273"/>
        <v>4</v>
      </c>
    </row>
    <row r="1008" spans="1:72" hidden="1" x14ac:dyDescent="0.2">
      <c r="A1008" s="46">
        <v>2407</v>
      </c>
      <c r="B1008" s="46">
        <f t="shared" si="267"/>
        <v>7</v>
      </c>
      <c r="C1008" s="46">
        <f t="shared" si="268"/>
        <v>12</v>
      </c>
      <c r="D1008" s="46">
        <f t="shared" si="269"/>
        <v>9</v>
      </c>
      <c r="E1008" s="85">
        <v>21805</v>
      </c>
      <c r="F1008" s="7" t="s">
        <v>3143</v>
      </c>
      <c r="G1008" s="50" t="s">
        <v>310</v>
      </c>
      <c r="H1008" s="50" t="s">
        <v>307</v>
      </c>
      <c r="I1008" s="50">
        <v>1</v>
      </c>
      <c r="J1008" s="50">
        <v>1</v>
      </c>
      <c r="L1008" s="171">
        <v>12934</v>
      </c>
      <c r="M1008" s="57" t="s">
        <v>1229</v>
      </c>
      <c r="O1008" s="7">
        <v>7</v>
      </c>
      <c r="P1008" s="7">
        <v>2</v>
      </c>
      <c r="Q1008" s="7">
        <v>2</v>
      </c>
      <c r="R1008" s="7">
        <v>3</v>
      </c>
      <c r="S1008" s="7">
        <v>6</v>
      </c>
      <c r="T1008" s="7">
        <v>9</v>
      </c>
      <c r="U1008" s="7">
        <v>6</v>
      </c>
      <c r="BG1008" s="6">
        <f t="shared" si="257"/>
        <v>0</v>
      </c>
      <c r="BH1008" s="6">
        <f t="shared" si="258"/>
        <v>0</v>
      </c>
      <c r="BI1008" s="6">
        <f t="shared" si="259"/>
        <v>1</v>
      </c>
      <c r="BJ1008" s="6">
        <f t="shared" si="260"/>
        <v>1</v>
      </c>
      <c r="BK1008" s="6">
        <f t="shared" si="261"/>
        <v>0</v>
      </c>
      <c r="BL1008" s="6">
        <f t="shared" si="262"/>
        <v>0</v>
      </c>
      <c r="BM1008" s="6">
        <f t="shared" si="263"/>
        <v>1</v>
      </c>
      <c r="BN1008" s="6">
        <f t="shared" si="264"/>
        <v>2</v>
      </c>
      <c r="BO1008" s="6">
        <f t="shared" si="265"/>
        <v>1</v>
      </c>
      <c r="BP1008" s="6">
        <f t="shared" si="266"/>
        <v>1</v>
      </c>
      <c r="BQ1008" s="6">
        <f t="shared" si="270"/>
        <v>1</v>
      </c>
      <c r="BR1008" s="6">
        <f t="shared" si="271"/>
        <v>3</v>
      </c>
      <c r="BS1008" s="6">
        <f t="shared" si="272"/>
        <v>1</v>
      </c>
      <c r="BT1008" s="6">
        <f t="shared" si="273"/>
        <v>5</v>
      </c>
    </row>
    <row r="1009" spans="1:72" hidden="1" x14ac:dyDescent="0.2">
      <c r="A1009" s="46">
        <v>2408</v>
      </c>
      <c r="B1009" s="46">
        <f t="shared" si="267"/>
        <v>2</v>
      </c>
      <c r="C1009" s="46">
        <f t="shared" si="268"/>
        <v>14</v>
      </c>
      <c r="D1009" s="46">
        <f t="shared" si="269"/>
        <v>9</v>
      </c>
      <c r="E1009" s="85">
        <v>21807</v>
      </c>
      <c r="F1009" s="7" t="s">
        <v>1768</v>
      </c>
      <c r="G1009" s="50" t="s">
        <v>310</v>
      </c>
      <c r="H1009" s="50" t="s">
        <v>307</v>
      </c>
      <c r="I1009" s="50">
        <v>0</v>
      </c>
      <c r="J1009" s="50">
        <v>0</v>
      </c>
      <c r="L1009" s="171">
        <v>11857</v>
      </c>
      <c r="O1009" s="7">
        <v>8</v>
      </c>
      <c r="P1009" s="7">
        <v>2</v>
      </c>
      <c r="Q1009" s="7">
        <v>3</v>
      </c>
      <c r="R1009" s="7">
        <v>3</v>
      </c>
      <c r="S1009" s="7">
        <v>6</v>
      </c>
      <c r="T1009" s="7">
        <v>9</v>
      </c>
      <c r="U1009" s="7">
        <v>7</v>
      </c>
      <c r="BG1009" s="6">
        <f t="shared" si="257"/>
        <v>0</v>
      </c>
      <c r="BH1009" s="6">
        <f t="shared" si="258"/>
        <v>0</v>
      </c>
      <c r="BI1009" s="6">
        <f t="shared" si="259"/>
        <v>1</v>
      </c>
      <c r="BJ1009" s="6">
        <f t="shared" si="260"/>
        <v>2</v>
      </c>
      <c r="BK1009" s="6">
        <f t="shared" si="261"/>
        <v>0</v>
      </c>
      <c r="BL1009" s="6">
        <f t="shared" si="262"/>
        <v>0</v>
      </c>
      <c r="BM1009" s="6">
        <f t="shared" si="263"/>
        <v>1</v>
      </c>
      <c r="BN1009" s="6">
        <f t="shared" si="264"/>
        <v>3</v>
      </c>
      <c r="BO1009" s="6">
        <f t="shared" si="265"/>
        <v>1</v>
      </c>
      <c r="BP1009" s="6">
        <f t="shared" si="266"/>
        <v>2</v>
      </c>
      <c r="BQ1009" s="6">
        <f t="shared" si="270"/>
        <v>0</v>
      </c>
      <c r="BR1009" s="6">
        <f t="shared" si="271"/>
        <v>0</v>
      </c>
      <c r="BS1009" s="6">
        <f t="shared" si="272"/>
        <v>0</v>
      </c>
      <c r="BT1009" s="6">
        <f t="shared" si="273"/>
        <v>0</v>
      </c>
    </row>
    <row r="1010" spans="1:72" hidden="1" x14ac:dyDescent="0.2">
      <c r="A1010" s="46">
        <v>2409</v>
      </c>
      <c r="B1010" s="46">
        <f t="shared" si="267"/>
        <v>7</v>
      </c>
      <c r="C1010" s="46">
        <f t="shared" si="268"/>
        <v>19</v>
      </c>
      <c r="D1010" s="46">
        <f t="shared" si="269"/>
        <v>9</v>
      </c>
      <c r="E1010" s="85">
        <v>21812</v>
      </c>
      <c r="F1010" s="7" t="s">
        <v>2231</v>
      </c>
      <c r="G1010" s="50" t="s">
        <v>103</v>
      </c>
      <c r="H1010" s="50" t="s">
        <v>306</v>
      </c>
      <c r="I1010" s="50">
        <v>1</v>
      </c>
      <c r="J1010" s="50">
        <v>0</v>
      </c>
      <c r="L1010" s="171">
        <v>9673</v>
      </c>
      <c r="M1010" s="57" t="s">
        <v>1229</v>
      </c>
      <c r="O1010" s="7">
        <v>9</v>
      </c>
      <c r="P1010" s="7">
        <v>3</v>
      </c>
      <c r="Q1010" s="7">
        <v>3</v>
      </c>
      <c r="R1010" s="7">
        <v>3</v>
      </c>
      <c r="S1010" s="7">
        <v>7</v>
      </c>
      <c r="T1010" s="7">
        <v>9</v>
      </c>
      <c r="U1010" s="7">
        <v>9</v>
      </c>
      <c r="BG1010" s="6">
        <f t="shared" si="257"/>
        <v>1</v>
      </c>
      <c r="BH1010" s="6">
        <f t="shared" si="258"/>
        <v>1</v>
      </c>
      <c r="BI1010" s="6">
        <f t="shared" si="259"/>
        <v>0</v>
      </c>
      <c r="BJ1010" s="6">
        <f t="shared" si="260"/>
        <v>0</v>
      </c>
      <c r="BK1010" s="6">
        <f t="shared" si="261"/>
        <v>0</v>
      </c>
      <c r="BL1010" s="6">
        <f t="shared" si="262"/>
        <v>0</v>
      </c>
      <c r="BM1010" s="6">
        <f t="shared" si="263"/>
        <v>1</v>
      </c>
      <c r="BN1010" s="6">
        <f t="shared" si="264"/>
        <v>4</v>
      </c>
      <c r="BO1010" s="6">
        <f t="shared" si="265"/>
        <v>0</v>
      </c>
      <c r="BP1010" s="6">
        <f t="shared" si="266"/>
        <v>0</v>
      </c>
      <c r="BQ1010" s="6">
        <f t="shared" si="270"/>
        <v>1</v>
      </c>
      <c r="BR1010" s="6">
        <f t="shared" si="271"/>
        <v>1</v>
      </c>
      <c r="BS1010" s="6">
        <f t="shared" si="272"/>
        <v>0</v>
      </c>
      <c r="BT1010" s="6">
        <f t="shared" si="273"/>
        <v>0</v>
      </c>
    </row>
    <row r="1011" spans="1:72" hidden="1" x14ac:dyDescent="0.2">
      <c r="A1011" s="46">
        <v>2410</v>
      </c>
      <c r="B1011" s="46">
        <f t="shared" si="267"/>
        <v>2</v>
      </c>
      <c r="C1011" s="46">
        <f t="shared" si="268"/>
        <v>21</v>
      </c>
      <c r="D1011" s="46">
        <f t="shared" si="269"/>
        <v>9</v>
      </c>
      <c r="E1011" s="85">
        <v>21814</v>
      </c>
      <c r="F1011" s="7" t="s">
        <v>124</v>
      </c>
      <c r="G1011" s="50" t="s">
        <v>103</v>
      </c>
      <c r="H1011" s="50" t="s">
        <v>307</v>
      </c>
      <c r="I1011" s="50">
        <v>3</v>
      </c>
      <c r="J1011" s="50">
        <v>3</v>
      </c>
      <c r="L1011" s="171">
        <v>11846</v>
      </c>
      <c r="M1011" s="57" t="s">
        <v>1769</v>
      </c>
      <c r="O1011" s="7">
        <v>10</v>
      </c>
      <c r="P1011" s="7">
        <v>3</v>
      </c>
      <c r="Q1011" s="7">
        <v>4</v>
      </c>
      <c r="R1011" s="7">
        <v>3</v>
      </c>
      <c r="S1011" s="7">
        <v>10</v>
      </c>
      <c r="T1011" s="7">
        <v>12</v>
      </c>
      <c r="U1011" s="7">
        <v>10</v>
      </c>
      <c r="BG1011" s="6">
        <f t="shared" si="257"/>
        <v>0</v>
      </c>
      <c r="BH1011" s="6">
        <f t="shared" si="258"/>
        <v>0</v>
      </c>
      <c r="BI1011" s="6">
        <f t="shared" si="259"/>
        <v>1</v>
      </c>
      <c r="BJ1011" s="6">
        <f t="shared" si="260"/>
        <v>1</v>
      </c>
      <c r="BK1011" s="6">
        <f t="shared" si="261"/>
        <v>0</v>
      </c>
      <c r="BL1011" s="6">
        <f t="shared" si="262"/>
        <v>0</v>
      </c>
      <c r="BM1011" s="6">
        <f t="shared" si="263"/>
        <v>1</v>
      </c>
      <c r="BN1011" s="6">
        <f t="shared" si="264"/>
        <v>5</v>
      </c>
      <c r="BO1011" s="6">
        <f t="shared" si="265"/>
        <v>1</v>
      </c>
      <c r="BP1011" s="6">
        <f t="shared" si="266"/>
        <v>1</v>
      </c>
      <c r="BQ1011" s="6">
        <f t="shared" si="270"/>
        <v>1</v>
      </c>
      <c r="BR1011" s="6">
        <f t="shared" si="271"/>
        <v>2</v>
      </c>
      <c r="BS1011" s="6">
        <f t="shared" si="272"/>
        <v>1</v>
      </c>
      <c r="BT1011" s="6">
        <f t="shared" si="273"/>
        <v>1</v>
      </c>
    </row>
    <row r="1012" spans="1:72" hidden="1" x14ac:dyDescent="0.2">
      <c r="A1012" s="46">
        <v>2411</v>
      </c>
      <c r="B1012" s="46">
        <f t="shared" si="267"/>
        <v>7</v>
      </c>
      <c r="C1012" s="46">
        <f t="shared" si="268"/>
        <v>26</v>
      </c>
      <c r="D1012" s="46">
        <f t="shared" si="269"/>
        <v>9</v>
      </c>
      <c r="E1012" s="85">
        <v>21819</v>
      </c>
      <c r="F1012" s="7" t="s">
        <v>1770</v>
      </c>
      <c r="G1012" s="50" t="s">
        <v>310</v>
      </c>
      <c r="H1012" s="50" t="s">
        <v>308</v>
      </c>
      <c r="I1012" s="50">
        <v>2</v>
      </c>
      <c r="J1012" s="50">
        <v>3</v>
      </c>
      <c r="L1012" s="171">
        <v>7367</v>
      </c>
      <c r="M1012" s="57" t="s">
        <v>1771</v>
      </c>
      <c r="O1012" s="7">
        <v>11</v>
      </c>
      <c r="P1012" s="7">
        <v>3</v>
      </c>
      <c r="Q1012" s="7">
        <v>4</v>
      </c>
      <c r="R1012" s="7">
        <v>4</v>
      </c>
      <c r="S1012" s="7">
        <v>12</v>
      </c>
      <c r="T1012" s="7">
        <v>15</v>
      </c>
      <c r="U1012" s="7">
        <v>10</v>
      </c>
      <c r="BG1012" s="6">
        <f t="shared" si="257"/>
        <v>0</v>
      </c>
      <c r="BH1012" s="6">
        <f t="shared" si="258"/>
        <v>0</v>
      </c>
      <c r="BI1012" s="6">
        <f t="shared" si="259"/>
        <v>0</v>
      </c>
      <c r="BJ1012" s="6">
        <f t="shared" si="260"/>
        <v>0</v>
      </c>
      <c r="BK1012" s="6">
        <f t="shared" si="261"/>
        <v>1</v>
      </c>
      <c r="BL1012" s="6">
        <f t="shared" si="262"/>
        <v>1</v>
      </c>
      <c r="BM1012" s="6">
        <f t="shared" si="263"/>
        <v>0</v>
      </c>
      <c r="BN1012" s="6">
        <f t="shared" si="264"/>
        <v>0</v>
      </c>
      <c r="BO1012" s="6">
        <f t="shared" si="265"/>
        <v>1</v>
      </c>
      <c r="BP1012" s="6">
        <f t="shared" si="266"/>
        <v>2</v>
      </c>
      <c r="BQ1012" s="6">
        <f t="shared" si="270"/>
        <v>1</v>
      </c>
      <c r="BR1012" s="6">
        <f t="shared" si="271"/>
        <v>3</v>
      </c>
      <c r="BS1012" s="6">
        <f t="shared" si="272"/>
        <v>1</v>
      </c>
      <c r="BT1012" s="6">
        <f t="shared" si="273"/>
        <v>2</v>
      </c>
    </row>
    <row r="1013" spans="1:72" hidden="1" x14ac:dyDescent="0.2">
      <c r="A1013" s="46">
        <v>2412</v>
      </c>
      <c r="B1013" s="46">
        <f t="shared" si="267"/>
        <v>2</v>
      </c>
      <c r="C1013" s="46">
        <f t="shared" si="268"/>
        <v>28</v>
      </c>
      <c r="D1013" s="46">
        <f t="shared" si="269"/>
        <v>9</v>
      </c>
      <c r="E1013" s="85">
        <v>21821</v>
      </c>
      <c r="F1013" s="7" t="s">
        <v>3229</v>
      </c>
      <c r="G1013" s="50" t="s">
        <v>310</v>
      </c>
      <c r="H1013" s="50" t="s">
        <v>307</v>
      </c>
      <c r="I1013" s="50">
        <v>2</v>
      </c>
      <c r="J1013" s="50">
        <v>2</v>
      </c>
      <c r="L1013" s="171">
        <v>10345</v>
      </c>
      <c r="M1013" s="57" t="s">
        <v>1204</v>
      </c>
      <c r="O1013" s="7">
        <v>12</v>
      </c>
      <c r="P1013" s="7">
        <v>3</v>
      </c>
      <c r="Q1013" s="7">
        <v>5</v>
      </c>
      <c r="R1013" s="7">
        <v>4</v>
      </c>
      <c r="S1013" s="7">
        <v>14</v>
      </c>
      <c r="T1013" s="7">
        <v>17</v>
      </c>
      <c r="U1013" s="7">
        <v>11</v>
      </c>
      <c r="BG1013" s="6">
        <f t="shared" si="257"/>
        <v>0</v>
      </c>
      <c r="BH1013" s="6">
        <f t="shared" si="258"/>
        <v>0</v>
      </c>
      <c r="BI1013" s="6">
        <f t="shared" si="259"/>
        <v>1</v>
      </c>
      <c r="BJ1013" s="6">
        <f t="shared" si="260"/>
        <v>1</v>
      </c>
      <c r="BK1013" s="6">
        <f t="shared" si="261"/>
        <v>0</v>
      </c>
      <c r="BL1013" s="6">
        <f t="shared" si="262"/>
        <v>0</v>
      </c>
      <c r="BM1013" s="6">
        <f t="shared" si="263"/>
        <v>1</v>
      </c>
      <c r="BN1013" s="6">
        <f t="shared" si="264"/>
        <v>1</v>
      </c>
      <c r="BO1013" s="6">
        <f t="shared" si="265"/>
        <v>1</v>
      </c>
      <c r="BP1013" s="6">
        <f t="shared" si="266"/>
        <v>3</v>
      </c>
      <c r="BQ1013" s="6">
        <f t="shared" si="270"/>
        <v>1</v>
      </c>
      <c r="BR1013" s="6">
        <f t="shared" si="271"/>
        <v>4</v>
      </c>
      <c r="BS1013" s="6">
        <f t="shared" si="272"/>
        <v>1</v>
      </c>
      <c r="BT1013" s="6">
        <f t="shared" si="273"/>
        <v>3</v>
      </c>
    </row>
    <row r="1014" spans="1:72" hidden="1" x14ac:dyDescent="0.2">
      <c r="A1014" s="46">
        <v>2413</v>
      </c>
      <c r="B1014" s="46">
        <f t="shared" si="267"/>
        <v>7</v>
      </c>
      <c r="C1014" s="46">
        <f t="shared" si="268"/>
        <v>3</v>
      </c>
      <c r="D1014" s="46">
        <f t="shared" si="269"/>
        <v>10</v>
      </c>
      <c r="E1014" s="85">
        <v>21826</v>
      </c>
      <c r="F1014" s="7" t="s">
        <v>691</v>
      </c>
      <c r="G1014" s="50" t="s">
        <v>103</v>
      </c>
      <c r="H1014" s="50" t="s">
        <v>306</v>
      </c>
      <c r="I1014" s="50">
        <v>3</v>
      </c>
      <c r="J1014" s="50">
        <v>0</v>
      </c>
      <c r="L1014" s="171">
        <v>7997</v>
      </c>
      <c r="M1014" s="57" t="s">
        <v>1772</v>
      </c>
      <c r="O1014" s="7">
        <v>13</v>
      </c>
      <c r="P1014" s="7">
        <v>4</v>
      </c>
      <c r="Q1014" s="7">
        <v>5</v>
      </c>
      <c r="R1014" s="7">
        <v>4</v>
      </c>
      <c r="S1014" s="7">
        <v>17</v>
      </c>
      <c r="T1014" s="7">
        <v>17</v>
      </c>
      <c r="U1014" s="7">
        <v>13</v>
      </c>
      <c r="BG1014" s="6">
        <f t="shared" si="257"/>
        <v>1</v>
      </c>
      <c r="BH1014" s="6">
        <f t="shared" si="258"/>
        <v>1</v>
      </c>
      <c r="BI1014" s="6">
        <f t="shared" si="259"/>
        <v>0</v>
      </c>
      <c r="BJ1014" s="6">
        <f t="shared" si="260"/>
        <v>0</v>
      </c>
      <c r="BK1014" s="6">
        <f t="shared" si="261"/>
        <v>0</v>
      </c>
      <c r="BL1014" s="6">
        <f t="shared" si="262"/>
        <v>0</v>
      </c>
      <c r="BM1014" s="6">
        <f t="shared" si="263"/>
        <v>1</v>
      </c>
      <c r="BN1014" s="6">
        <f t="shared" si="264"/>
        <v>2</v>
      </c>
      <c r="BO1014" s="6">
        <f t="shared" si="265"/>
        <v>0</v>
      </c>
      <c r="BP1014" s="6">
        <f t="shared" si="266"/>
        <v>0</v>
      </c>
      <c r="BQ1014" s="6">
        <f t="shared" si="270"/>
        <v>1</v>
      </c>
      <c r="BR1014" s="6">
        <f t="shared" si="271"/>
        <v>5</v>
      </c>
      <c r="BS1014" s="6">
        <f t="shared" si="272"/>
        <v>0</v>
      </c>
      <c r="BT1014" s="6">
        <f t="shared" si="273"/>
        <v>0</v>
      </c>
    </row>
    <row r="1015" spans="1:72" hidden="1" x14ac:dyDescent="0.2">
      <c r="A1015" s="46">
        <v>2414</v>
      </c>
      <c r="B1015" s="46">
        <f t="shared" si="267"/>
        <v>4</v>
      </c>
      <c r="C1015" s="46">
        <f t="shared" si="268"/>
        <v>7</v>
      </c>
      <c r="D1015" s="46">
        <f t="shared" si="269"/>
        <v>10</v>
      </c>
      <c r="E1015" s="85">
        <v>21830</v>
      </c>
      <c r="F1015" s="7" t="s">
        <v>1743</v>
      </c>
      <c r="G1015" s="50" t="s">
        <v>310</v>
      </c>
      <c r="H1015" s="50" t="s">
        <v>308</v>
      </c>
      <c r="I1015" s="50">
        <v>0</v>
      </c>
      <c r="J1015" s="50">
        <v>2</v>
      </c>
      <c r="L1015" s="171">
        <v>2055</v>
      </c>
      <c r="O1015" s="7">
        <v>14</v>
      </c>
      <c r="P1015" s="7">
        <v>4</v>
      </c>
      <c r="Q1015" s="7">
        <v>5</v>
      </c>
      <c r="R1015" s="7">
        <v>5</v>
      </c>
      <c r="S1015" s="7">
        <v>17</v>
      </c>
      <c r="T1015" s="7">
        <v>19</v>
      </c>
      <c r="U1015" s="7">
        <v>13</v>
      </c>
      <c r="BG1015" s="6">
        <f t="shared" si="257"/>
        <v>0</v>
      </c>
      <c r="BH1015" s="6">
        <f t="shared" si="258"/>
        <v>0</v>
      </c>
      <c r="BI1015" s="6">
        <f t="shared" si="259"/>
        <v>0</v>
      </c>
      <c r="BJ1015" s="6">
        <f t="shared" si="260"/>
        <v>0</v>
      </c>
      <c r="BK1015" s="6">
        <f t="shared" si="261"/>
        <v>1</v>
      </c>
      <c r="BL1015" s="6">
        <f t="shared" si="262"/>
        <v>1</v>
      </c>
      <c r="BM1015" s="6">
        <f t="shared" si="263"/>
        <v>0</v>
      </c>
      <c r="BN1015" s="6">
        <f t="shared" si="264"/>
        <v>0</v>
      </c>
      <c r="BO1015" s="6">
        <f t="shared" si="265"/>
        <v>1</v>
      </c>
      <c r="BP1015" s="6">
        <f t="shared" si="266"/>
        <v>1</v>
      </c>
      <c r="BQ1015" s="6">
        <f t="shared" si="270"/>
        <v>0</v>
      </c>
      <c r="BR1015" s="6">
        <f t="shared" si="271"/>
        <v>0</v>
      </c>
      <c r="BS1015" s="6">
        <f t="shared" si="272"/>
        <v>1</v>
      </c>
      <c r="BT1015" s="6">
        <f t="shared" si="273"/>
        <v>1</v>
      </c>
    </row>
    <row r="1016" spans="1:72" hidden="1" x14ac:dyDescent="0.2">
      <c r="A1016" s="46">
        <v>2415</v>
      </c>
      <c r="B1016" s="46">
        <f t="shared" si="267"/>
        <v>7</v>
      </c>
      <c r="C1016" s="46">
        <f t="shared" si="268"/>
        <v>10</v>
      </c>
      <c r="D1016" s="46">
        <f t="shared" si="269"/>
        <v>10</v>
      </c>
      <c r="E1016" s="85">
        <v>21833</v>
      </c>
      <c r="F1016" s="7" t="s">
        <v>1221</v>
      </c>
      <c r="G1016" s="50" t="s">
        <v>310</v>
      </c>
      <c r="H1016" s="50" t="s">
        <v>307</v>
      </c>
      <c r="I1016" s="50">
        <v>1</v>
      </c>
      <c r="J1016" s="50">
        <v>1</v>
      </c>
      <c r="L1016" s="171">
        <v>9411</v>
      </c>
      <c r="M1016" s="57" t="s">
        <v>2910</v>
      </c>
      <c r="O1016" s="7">
        <v>15</v>
      </c>
      <c r="P1016" s="7">
        <v>4</v>
      </c>
      <c r="Q1016" s="7">
        <v>6</v>
      </c>
      <c r="R1016" s="7">
        <v>5</v>
      </c>
      <c r="S1016" s="7">
        <v>18</v>
      </c>
      <c r="T1016" s="7">
        <v>20</v>
      </c>
      <c r="U1016" s="7">
        <v>14</v>
      </c>
      <c r="BG1016" s="6">
        <f t="shared" si="257"/>
        <v>0</v>
      </c>
      <c r="BH1016" s="6">
        <f t="shared" si="258"/>
        <v>0</v>
      </c>
      <c r="BI1016" s="6">
        <f t="shared" si="259"/>
        <v>1</v>
      </c>
      <c r="BJ1016" s="6">
        <f t="shared" si="260"/>
        <v>1</v>
      </c>
      <c r="BK1016" s="6">
        <f t="shared" si="261"/>
        <v>0</v>
      </c>
      <c r="BL1016" s="6">
        <f t="shared" si="262"/>
        <v>0</v>
      </c>
      <c r="BM1016" s="6">
        <f t="shared" si="263"/>
        <v>1</v>
      </c>
      <c r="BN1016" s="6">
        <f t="shared" si="264"/>
        <v>1</v>
      </c>
      <c r="BO1016" s="6">
        <f t="shared" si="265"/>
        <v>1</v>
      </c>
      <c r="BP1016" s="6">
        <f t="shared" si="266"/>
        <v>2</v>
      </c>
      <c r="BQ1016" s="6">
        <f t="shared" si="270"/>
        <v>1</v>
      </c>
      <c r="BR1016" s="6">
        <f t="shared" si="271"/>
        <v>1</v>
      </c>
      <c r="BS1016" s="6">
        <f t="shared" si="272"/>
        <v>1</v>
      </c>
      <c r="BT1016" s="6">
        <f t="shared" si="273"/>
        <v>2</v>
      </c>
    </row>
    <row r="1017" spans="1:72" hidden="1" x14ac:dyDescent="0.2">
      <c r="A1017" s="46">
        <v>2416</v>
      </c>
      <c r="B1017" s="46">
        <f t="shared" si="267"/>
        <v>2</v>
      </c>
      <c r="C1017" s="46">
        <f t="shared" si="268"/>
        <v>12</v>
      </c>
      <c r="D1017" s="46">
        <f t="shared" si="269"/>
        <v>10</v>
      </c>
      <c r="E1017" s="85">
        <v>21835</v>
      </c>
      <c r="F1017" s="7" t="s">
        <v>118</v>
      </c>
      <c r="G1017" s="50" t="s">
        <v>103</v>
      </c>
      <c r="H1017" s="50" t="s">
        <v>306</v>
      </c>
      <c r="I1017" s="50">
        <v>3</v>
      </c>
      <c r="J1017" s="50">
        <v>2</v>
      </c>
      <c r="L1017" s="171">
        <v>8278</v>
      </c>
      <c r="M1017" s="57" t="s">
        <v>1773</v>
      </c>
      <c r="O1017" s="7">
        <v>16</v>
      </c>
      <c r="P1017" s="7">
        <v>5</v>
      </c>
      <c r="Q1017" s="7">
        <v>6</v>
      </c>
      <c r="R1017" s="7">
        <v>5</v>
      </c>
      <c r="S1017" s="7">
        <v>21</v>
      </c>
      <c r="T1017" s="7">
        <v>22</v>
      </c>
      <c r="U1017" s="7">
        <v>16</v>
      </c>
      <c r="BG1017" s="6">
        <f t="shared" si="257"/>
        <v>1</v>
      </c>
      <c r="BH1017" s="6">
        <f t="shared" si="258"/>
        <v>1</v>
      </c>
      <c r="BI1017" s="6">
        <f t="shared" si="259"/>
        <v>0</v>
      </c>
      <c r="BJ1017" s="6">
        <f t="shared" si="260"/>
        <v>0</v>
      </c>
      <c r="BK1017" s="6">
        <f t="shared" si="261"/>
        <v>0</v>
      </c>
      <c r="BL1017" s="6">
        <f t="shared" si="262"/>
        <v>0</v>
      </c>
      <c r="BM1017" s="6">
        <f t="shared" si="263"/>
        <v>1</v>
      </c>
      <c r="BN1017" s="6">
        <f t="shared" si="264"/>
        <v>2</v>
      </c>
      <c r="BO1017" s="6">
        <f t="shared" si="265"/>
        <v>0</v>
      </c>
      <c r="BP1017" s="6">
        <f t="shared" si="266"/>
        <v>0</v>
      </c>
      <c r="BQ1017" s="6">
        <f t="shared" si="270"/>
        <v>1</v>
      </c>
      <c r="BR1017" s="6">
        <f t="shared" si="271"/>
        <v>2</v>
      </c>
      <c r="BS1017" s="6">
        <f t="shared" si="272"/>
        <v>1</v>
      </c>
      <c r="BT1017" s="6">
        <f t="shared" si="273"/>
        <v>3</v>
      </c>
    </row>
    <row r="1018" spans="1:72" hidden="1" x14ac:dyDescent="0.2">
      <c r="A1018" s="46">
        <v>2417</v>
      </c>
      <c r="B1018" s="46">
        <f t="shared" si="267"/>
        <v>7</v>
      </c>
      <c r="C1018" s="46">
        <f t="shared" si="268"/>
        <v>17</v>
      </c>
      <c r="D1018" s="46">
        <f t="shared" si="269"/>
        <v>10</v>
      </c>
      <c r="E1018" s="85">
        <v>21840</v>
      </c>
      <c r="F1018" s="7" t="s">
        <v>1774</v>
      </c>
      <c r="G1018" s="50" t="s">
        <v>103</v>
      </c>
      <c r="H1018" s="50" t="s">
        <v>307</v>
      </c>
      <c r="I1018" s="50">
        <v>2</v>
      </c>
      <c r="J1018" s="50">
        <v>2</v>
      </c>
      <c r="L1018" s="171">
        <v>8423</v>
      </c>
      <c r="M1018" s="57" t="s">
        <v>1825</v>
      </c>
      <c r="O1018" s="7">
        <v>17</v>
      </c>
      <c r="P1018" s="7">
        <v>5</v>
      </c>
      <c r="Q1018" s="7">
        <v>7</v>
      </c>
      <c r="R1018" s="7">
        <v>5</v>
      </c>
      <c r="S1018" s="7">
        <v>23</v>
      </c>
      <c r="T1018" s="7">
        <v>24</v>
      </c>
      <c r="U1018" s="7">
        <v>17</v>
      </c>
      <c r="BG1018" s="6">
        <f t="shared" si="257"/>
        <v>0</v>
      </c>
      <c r="BH1018" s="6">
        <f t="shared" si="258"/>
        <v>0</v>
      </c>
      <c r="BI1018" s="6">
        <f t="shared" si="259"/>
        <v>1</v>
      </c>
      <c r="BJ1018" s="6">
        <f t="shared" si="260"/>
        <v>1</v>
      </c>
      <c r="BK1018" s="6">
        <f t="shared" si="261"/>
        <v>0</v>
      </c>
      <c r="BL1018" s="6">
        <f t="shared" si="262"/>
        <v>0</v>
      </c>
      <c r="BM1018" s="6">
        <f t="shared" si="263"/>
        <v>1</v>
      </c>
      <c r="BN1018" s="6">
        <f t="shared" si="264"/>
        <v>3</v>
      </c>
      <c r="BO1018" s="6">
        <f t="shared" si="265"/>
        <v>1</v>
      </c>
      <c r="BP1018" s="6">
        <f t="shared" si="266"/>
        <v>1</v>
      </c>
      <c r="BQ1018" s="6">
        <f t="shared" si="270"/>
        <v>1</v>
      </c>
      <c r="BR1018" s="6">
        <f t="shared" si="271"/>
        <v>3</v>
      </c>
      <c r="BS1018" s="6">
        <f t="shared" si="272"/>
        <v>1</v>
      </c>
      <c r="BT1018" s="6">
        <f t="shared" si="273"/>
        <v>4</v>
      </c>
    </row>
    <row r="1019" spans="1:72" hidden="1" x14ac:dyDescent="0.2">
      <c r="A1019" s="46">
        <v>2418</v>
      </c>
      <c r="B1019" s="46">
        <f t="shared" si="267"/>
        <v>7</v>
      </c>
      <c r="C1019" s="46">
        <f t="shared" si="268"/>
        <v>24</v>
      </c>
      <c r="D1019" s="46">
        <f t="shared" si="269"/>
        <v>10</v>
      </c>
      <c r="E1019" s="85">
        <v>21847</v>
      </c>
      <c r="F1019" s="7" t="s">
        <v>465</v>
      </c>
      <c r="G1019" s="50" t="s">
        <v>310</v>
      </c>
      <c r="H1019" s="50" t="s">
        <v>308</v>
      </c>
      <c r="I1019" s="50">
        <v>0</v>
      </c>
      <c r="J1019" s="50">
        <v>1</v>
      </c>
      <c r="L1019" s="171">
        <v>11561</v>
      </c>
      <c r="O1019" s="7">
        <v>18</v>
      </c>
      <c r="P1019" s="7">
        <v>5</v>
      </c>
      <c r="Q1019" s="7">
        <v>7</v>
      </c>
      <c r="R1019" s="7">
        <v>6</v>
      </c>
      <c r="S1019" s="7">
        <v>23</v>
      </c>
      <c r="T1019" s="7">
        <v>25</v>
      </c>
      <c r="U1019" s="7">
        <v>17</v>
      </c>
      <c r="BG1019" s="6">
        <f t="shared" si="257"/>
        <v>0</v>
      </c>
      <c r="BH1019" s="6">
        <f t="shared" si="258"/>
        <v>0</v>
      </c>
      <c r="BI1019" s="6">
        <f t="shared" si="259"/>
        <v>0</v>
      </c>
      <c r="BJ1019" s="6">
        <f t="shared" si="260"/>
        <v>0</v>
      </c>
      <c r="BK1019" s="6">
        <f t="shared" si="261"/>
        <v>1</v>
      </c>
      <c r="BL1019" s="6">
        <f t="shared" si="262"/>
        <v>1</v>
      </c>
      <c r="BM1019" s="6">
        <f t="shared" si="263"/>
        <v>0</v>
      </c>
      <c r="BN1019" s="6">
        <f t="shared" si="264"/>
        <v>0</v>
      </c>
      <c r="BO1019" s="6">
        <f t="shared" si="265"/>
        <v>1</v>
      </c>
      <c r="BP1019" s="6">
        <f t="shared" si="266"/>
        <v>2</v>
      </c>
      <c r="BQ1019" s="6">
        <f t="shared" si="270"/>
        <v>0</v>
      </c>
      <c r="BR1019" s="6">
        <f t="shared" si="271"/>
        <v>0</v>
      </c>
      <c r="BS1019" s="6">
        <f t="shared" si="272"/>
        <v>1</v>
      </c>
      <c r="BT1019" s="6">
        <f t="shared" si="273"/>
        <v>5</v>
      </c>
    </row>
    <row r="1020" spans="1:72" hidden="1" x14ac:dyDescent="0.2">
      <c r="A1020" s="46">
        <v>2419</v>
      </c>
      <c r="B1020" s="46">
        <f t="shared" si="267"/>
        <v>7</v>
      </c>
      <c r="C1020" s="46">
        <f t="shared" si="268"/>
        <v>31</v>
      </c>
      <c r="D1020" s="46">
        <f t="shared" si="269"/>
        <v>10</v>
      </c>
      <c r="E1020" s="85">
        <v>21854</v>
      </c>
      <c r="F1020" s="7" t="s">
        <v>3</v>
      </c>
      <c r="G1020" s="50" t="s">
        <v>103</v>
      </c>
      <c r="H1020" s="50" t="s">
        <v>306</v>
      </c>
      <c r="I1020" s="50">
        <v>2</v>
      </c>
      <c r="J1020" s="50">
        <v>1</v>
      </c>
      <c r="L1020" s="171">
        <v>6953</v>
      </c>
      <c r="M1020" s="57" t="s">
        <v>1775</v>
      </c>
      <c r="O1020" s="7">
        <v>19</v>
      </c>
      <c r="P1020" s="7">
        <v>6</v>
      </c>
      <c r="Q1020" s="7">
        <v>7</v>
      </c>
      <c r="R1020" s="7">
        <v>6</v>
      </c>
      <c r="S1020" s="7">
        <v>25</v>
      </c>
      <c r="T1020" s="7">
        <v>26</v>
      </c>
      <c r="U1020" s="7">
        <v>19</v>
      </c>
      <c r="BG1020" s="6">
        <f t="shared" si="257"/>
        <v>1</v>
      </c>
      <c r="BH1020" s="6">
        <f t="shared" si="258"/>
        <v>1</v>
      </c>
      <c r="BI1020" s="6">
        <f t="shared" si="259"/>
        <v>0</v>
      </c>
      <c r="BJ1020" s="6">
        <f t="shared" si="260"/>
        <v>0</v>
      </c>
      <c r="BK1020" s="6">
        <f t="shared" si="261"/>
        <v>0</v>
      </c>
      <c r="BL1020" s="6">
        <f t="shared" si="262"/>
        <v>0</v>
      </c>
      <c r="BM1020" s="6">
        <f t="shared" si="263"/>
        <v>1</v>
      </c>
      <c r="BN1020" s="6">
        <f t="shared" si="264"/>
        <v>1</v>
      </c>
      <c r="BO1020" s="6">
        <f t="shared" si="265"/>
        <v>0</v>
      </c>
      <c r="BP1020" s="6">
        <f t="shared" si="266"/>
        <v>0</v>
      </c>
      <c r="BQ1020" s="6">
        <f t="shared" si="270"/>
        <v>1</v>
      </c>
      <c r="BR1020" s="6">
        <f t="shared" si="271"/>
        <v>1</v>
      </c>
      <c r="BS1020" s="6">
        <f t="shared" si="272"/>
        <v>1</v>
      </c>
      <c r="BT1020" s="6">
        <f t="shared" si="273"/>
        <v>6</v>
      </c>
    </row>
    <row r="1021" spans="1:72" hidden="1" x14ac:dyDescent="0.2">
      <c r="A1021" s="46">
        <v>2420</v>
      </c>
      <c r="B1021" s="46">
        <f t="shared" si="267"/>
        <v>7</v>
      </c>
      <c r="C1021" s="46">
        <f t="shared" si="268"/>
        <v>7</v>
      </c>
      <c r="D1021" s="46">
        <f t="shared" si="269"/>
        <v>11</v>
      </c>
      <c r="E1021" s="85">
        <v>21861</v>
      </c>
      <c r="F1021" s="7" t="s">
        <v>2347</v>
      </c>
      <c r="G1021" s="50" t="s">
        <v>310</v>
      </c>
      <c r="H1021" s="50" t="s">
        <v>308</v>
      </c>
      <c r="I1021" s="50">
        <v>0</v>
      </c>
      <c r="J1021" s="50">
        <v>2</v>
      </c>
      <c r="L1021" s="171">
        <v>8425</v>
      </c>
      <c r="O1021" s="7">
        <v>20</v>
      </c>
      <c r="P1021" s="7">
        <v>6</v>
      </c>
      <c r="Q1021" s="7">
        <v>7</v>
      </c>
      <c r="R1021" s="7">
        <v>7</v>
      </c>
      <c r="S1021" s="7">
        <v>25</v>
      </c>
      <c r="T1021" s="7">
        <v>28</v>
      </c>
      <c r="U1021" s="7">
        <v>19</v>
      </c>
      <c r="BG1021" s="6">
        <f t="shared" si="257"/>
        <v>0</v>
      </c>
      <c r="BH1021" s="6">
        <f t="shared" si="258"/>
        <v>0</v>
      </c>
      <c r="BI1021" s="6">
        <f t="shared" si="259"/>
        <v>0</v>
      </c>
      <c r="BJ1021" s="6">
        <f t="shared" si="260"/>
        <v>0</v>
      </c>
      <c r="BK1021" s="6">
        <f t="shared" si="261"/>
        <v>1</v>
      </c>
      <c r="BL1021" s="6">
        <f t="shared" si="262"/>
        <v>1</v>
      </c>
      <c r="BM1021" s="6">
        <f t="shared" si="263"/>
        <v>0</v>
      </c>
      <c r="BN1021" s="6">
        <f t="shared" si="264"/>
        <v>0</v>
      </c>
      <c r="BO1021" s="6">
        <f t="shared" si="265"/>
        <v>1</v>
      </c>
      <c r="BP1021" s="6">
        <f t="shared" si="266"/>
        <v>1</v>
      </c>
      <c r="BQ1021" s="6">
        <f t="shared" si="270"/>
        <v>0</v>
      </c>
      <c r="BR1021" s="6">
        <f t="shared" si="271"/>
        <v>0</v>
      </c>
      <c r="BS1021" s="6">
        <f t="shared" si="272"/>
        <v>1</v>
      </c>
      <c r="BT1021" s="6">
        <f t="shared" si="273"/>
        <v>7</v>
      </c>
    </row>
    <row r="1022" spans="1:72" hidden="1" x14ac:dyDescent="0.2">
      <c r="A1022" s="46">
        <v>2421</v>
      </c>
      <c r="B1022" s="46">
        <f t="shared" si="267"/>
        <v>7</v>
      </c>
      <c r="C1022" s="46">
        <f t="shared" si="268"/>
        <v>21</v>
      </c>
      <c r="D1022" s="46">
        <f t="shared" si="269"/>
        <v>11</v>
      </c>
      <c r="E1022" s="85">
        <v>21875</v>
      </c>
      <c r="F1022" s="7" t="s">
        <v>3391</v>
      </c>
      <c r="G1022" s="50" t="s">
        <v>310</v>
      </c>
      <c r="H1022" s="50" t="s">
        <v>306</v>
      </c>
      <c r="I1022" s="50">
        <v>2</v>
      </c>
      <c r="J1022" s="50">
        <v>1</v>
      </c>
      <c r="L1022" s="171">
        <v>13118</v>
      </c>
      <c r="M1022" s="57" t="s">
        <v>1941</v>
      </c>
      <c r="O1022" s="7">
        <v>21</v>
      </c>
      <c r="P1022" s="7">
        <v>7</v>
      </c>
      <c r="Q1022" s="7">
        <v>7</v>
      </c>
      <c r="R1022" s="7">
        <v>7</v>
      </c>
      <c r="S1022" s="7">
        <v>27</v>
      </c>
      <c r="T1022" s="7">
        <v>29</v>
      </c>
      <c r="U1022" s="7">
        <v>21</v>
      </c>
      <c r="BG1022" s="6">
        <f t="shared" si="257"/>
        <v>1</v>
      </c>
      <c r="BH1022" s="6">
        <f t="shared" si="258"/>
        <v>1</v>
      </c>
      <c r="BI1022" s="6">
        <f t="shared" si="259"/>
        <v>0</v>
      </c>
      <c r="BJ1022" s="6">
        <f t="shared" si="260"/>
        <v>0</v>
      </c>
      <c r="BK1022" s="6">
        <f t="shared" si="261"/>
        <v>0</v>
      </c>
      <c r="BL1022" s="6">
        <f t="shared" si="262"/>
        <v>0</v>
      </c>
      <c r="BM1022" s="6">
        <f t="shared" si="263"/>
        <v>1</v>
      </c>
      <c r="BN1022" s="6">
        <f t="shared" si="264"/>
        <v>1</v>
      </c>
      <c r="BO1022" s="6">
        <f t="shared" si="265"/>
        <v>0</v>
      </c>
      <c r="BP1022" s="6">
        <f t="shared" si="266"/>
        <v>0</v>
      </c>
      <c r="BQ1022" s="6">
        <f t="shared" si="270"/>
        <v>1</v>
      </c>
      <c r="BR1022" s="6">
        <f t="shared" si="271"/>
        <v>1</v>
      </c>
      <c r="BS1022" s="6">
        <f t="shared" si="272"/>
        <v>1</v>
      </c>
      <c r="BT1022" s="6">
        <f t="shared" si="273"/>
        <v>8</v>
      </c>
    </row>
    <row r="1023" spans="1:72" hidden="1" x14ac:dyDescent="0.2">
      <c r="A1023" s="46">
        <v>2422</v>
      </c>
      <c r="B1023" s="46">
        <f t="shared" si="267"/>
        <v>7</v>
      </c>
      <c r="C1023" s="46">
        <f t="shared" si="268"/>
        <v>28</v>
      </c>
      <c r="D1023" s="46">
        <f t="shared" si="269"/>
        <v>11</v>
      </c>
      <c r="E1023" s="85">
        <v>21882</v>
      </c>
      <c r="F1023" s="7" t="s">
        <v>176</v>
      </c>
      <c r="G1023" s="50" t="s">
        <v>103</v>
      </c>
      <c r="H1023" s="50" t="s">
        <v>308</v>
      </c>
      <c r="I1023" s="50">
        <v>2</v>
      </c>
      <c r="J1023" s="50">
        <v>3</v>
      </c>
      <c r="L1023" s="171">
        <v>6924</v>
      </c>
      <c r="M1023" s="57" t="s">
        <v>177</v>
      </c>
      <c r="O1023" s="7">
        <v>22</v>
      </c>
      <c r="P1023" s="7">
        <v>7</v>
      </c>
      <c r="Q1023" s="7">
        <v>7</v>
      </c>
      <c r="R1023" s="7">
        <v>8</v>
      </c>
      <c r="S1023" s="7">
        <v>29</v>
      </c>
      <c r="T1023" s="7">
        <v>32</v>
      </c>
      <c r="U1023" s="7">
        <v>21</v>
      </c>
      <c r="BG1023" s="6">
        <f t="shared" si="257"/>
        <v>0</v>
      </c>
      <c r="BH1023" s="6">
        <f t="shared" si="258"/>
        <v>0</v>
      </c>
      <c r="BI1023" s="6">
        <f t="shared" si="259"/>
        <v>0</v>
      </c>
      <c r="BJ1023" s="6">
        <f t="shared" si="260"/>
        <v>0</v>
      </c>
      <c r="BK1023" s="6">
        <f t="shared" si="261"/>
        <v>1</v>
      </c>
      <c r="BL1023" s="6">
        <f t="shared" si="262"/>
        <v>1</v>
      </c>
      <c r="BM1023" s="6">
        <f t="shared" si="263"/>
        <v>0</v>
      </c>
      <c r="BN1023" s="6">
        <f t="shared" si="264"/>
        <v>0</v>
      </c>
      <c r="BO1023" s="6">
        <f t="shared" si="265"/>
        <v>1</v>
      </c>
      <c r="BP1023" s="6">
        <f t="shared" si="266"/>
        <v>1</v>
      </c>
      <c r="BQ1023" s="6">
        <f t="shared" si="270"/>
        <v>1</v>
      </c>
      <c r="BR1023" s="6">
        <f t="shared" si="271"/>
        <v>2</v>
      </c>
      <c r="BS1023" s="6">
        <f t="shared" si="272"/>
        <v>1</v>
      </c>
      <c r="BT1023" s="6">
        <f t="shared" si="273"/>
        <v>9</v>
      </c>
    </row>
    <row r="1024" spans="1:72" hidden="1" x14ac:dyDescent="0.2">
      <c r="A1024" s="46">
        <v>2423</v>
      </c>
      <c r="B1024" s="46">
        <f t="shared" si="267"/>
        <v>7</v>
      </c>
      <c r="C1024" s="46">
        <f t="shared" si="268"/>
        <v>12</v>
      </c>
      <c r="D1024" s="46">
        <f t="shared" si="269"/>
        <v>12</v>
      </c>
      <c r="E1024" s="85">
        <v>21896</v>
      </c>
      <c r="F1024" s="7" t="s">
        <v>193</v>
      </c>
      <c r="G1024" s="50" t="s">
        <v>310</v>
      </c>
      <c r="H1024" s="50" t="s">
        <v>308</v>
      </c>
      <c r="I1024" s="50">
        <v>0</v>
      </c>
      <c r="J1024" s="50">
        <v>4</v>
      </c>
      <c r="L1024" s="171">
        <v>7686</v>
      </c>
      <c r="O1024" s="7">
        <v>23</v>
      </c>
      <c r="P1024" s="7">
        <v>7</v>
      </c>
      <c r="Q1024" s="7">
        <v>7</v>
      </c>
      <c r="R1024" s="7">
        <v>9</v>
      </c>
      <c r="S1024" s="7">
        <v>29</v>
      </c>
      <c r="T1024" s="7">
        <v>36</v>
      </c>
      <c r="U1024" s="7">
        <v>21</v>
      </c>
      <c r="BG1024" s="6">
        <f t="shared" si="257"/>
        <v>0</v>
      </c>
      <c r="BH1024" s="6">
        <f t="shared" si="258"/>
        <v>0</v>
      </c>
      <c r="BI1024" s="6">
        <f t="shared" si="259"/>
        <v>0</v>
      </c>
      <c r="BJ1024" s="6">
        <f t="shared" si="260"/>
        <v>0</v>
      </c>
      <c r="BK1024" s="6">
        <f t="shared" si="261"/>
        <v>1</v>
      </c>
      <c r="BL1024" s="6">
        <f t="shared" si="262"/>
        <v>2</v>
      </c>
      <c r="BM1024" s="6">
        <f t="shared" si="263"/>
        <v>0</v>
      </c>
      <c r="BN1024" s="6">
        <f t="shared" si="264"/>
        <v>0</v>
      </c>
      <c r="BO1024" s="6">
        <f t="shared" si="265"/>
        <v>1</v>
      </c>
      <c r="BP1024" s="6">
        <f t="shared" si="266"/>
        <v>2</v>
      </c>
      <c r="BQ1024" s="6">
        <f t="shared" si="270"/>
        <v>0</v>
      </c>
      <c r="BR1024" s="6">
        <f t="shared" si="271"/>
        <v>0</v>
      </c>
      <c r="BS1024" s="6">
        <f t="shared" si="272"/>
        <v>1</v>
      </c>
      <c r="BT1024" s="6">
        <f t="shared" si="273"/>
        <v>10</v>
      </c>
    </row>
    <row r="1025" spans="1:72" hidden="1" x14ac:dyDescent="0.2">
      <c r="A1025" s="46">
        <v>2424</v>
      </c>
      <c r="B1025" s="46">
        <f t="shared" si="267"/>
        <v>7</v>
      </c>
      <c r="C1025" s="46">
        <f t="shared" si="268"/>
        <v>19</v>
      </c>
      <c r="D1025" s="46">
        <f t="shared" si="269"/>
        <v>12</v>
      </c>
      <c r="E1025" s="85">
        <v>21903</v>
      </c>
      <c r="F1025" s="7" t="s">
        <v>1699</v>
      </c>
      <c r="G1025" s="50" t="s">
        <v>103</v>
      </c>
      <c r="H1025" s="50" t="s">
        <v>307</v>
      </c>
      <c r="I1025" s="50">
        <v>1</v>
      </c>
      <c r="J1025" s="50">
        <v>1</v>
      </c>
      <c r="L1025" s="171">
        <v>4851</v>
      </c>
      <c r="M1025" s="57" t="s">
        <v>1900</v>
      </c>
      <c r="O1025" s="7">
        <v>24</v>
      </c>
      <c r="P1025" s="7">
        <v>7</v>
      </c>
      <c r="Q1025" s="7">
        <v>8</v>
      </c>
      <c r="R1025" s="7">
        <v>9</v>
      </c>
      <c r="S1025" s="7">
        <v>30</v>
      </c>
      <c r="T1025" s="7">
        <v>37</v>
      </c>
      <c r="U1025" s="7">
        <v>22</v>
      </c>
      <c r="BG1025" s="6">
        <f t="shared" si="257"/>
        <v>0</v>
      </c>
      <c r="BH1025" s="6">
        <f t="shared" si="258"/>
        <v>0</v>
      </c>
      <c r="BI1025" s="6">
        <f t="shared" si="259"/>
        <v>1</v>
      </c>
      <c r="BJ1025" s="6">
        <f t="shared" si="260"/>
        <v>1</v>
      </c>
      <c r="BK1025" s="6">
        <f t="shared" si="261"/>
        <v>0</v>
      </c>
      <c r="BL1025" s="6">
        <f t="shared" si="262"/>
        <v>0</v>
      </c>
      <c r="BM1025" s="6">
        <f t="shared" si="263"/>
        <v>1</v>
      </c>
      <c r="BN1025" s="6">
        <f t="shared" si="264"/>
        <v>1</v>
      </c>
      <c r="BO1025" s="6">
        <f t="shared" si="265"/>
        <v>1</v>
      </c>
      <c r="BP1025" s="6">
        <f t="shared" si="266"/>
        <v>3</v>
      </c>
      <c r="BQ1025" s="6">
        <f t="shared" si="270"/>
        <v>1</v>
      </c>
      <c r="BR1025" s="6">
        <f t="shared" si="271"/>
        <v>1</v>
      </c>
      <c r="BS1025" s="6">
        <f t="shared" si="272"/>
        <v>1</v>
      </c>
      <c r="BT1025" s="6">
        <f t="shared" si="273"/>
        <v>11</v>
      </c>
    </row>
    <row r="1026" spans="1:72" hidden="1" x14ac:dyDescent="0.2">
      <c r="A1026" s="46">
        <v>2425</v>
      </c>
      <c r="B1026" s="46">
        <f t="shared" si="267"/>
        <v>7</v>
      </c>
      <c r="C1026" s="46">
        <f t="shared" si="268"/>
        <v>26</v>
      </c>
      <c r="D1026" s="46">
        <f t="shared" si="269"/>
        <v>12</v>
      </c>
      <c r="E1026" s="85">
        <v>21910</v>
      </c>
      <c r="F1026" s="7" t="s">
        <v>1412</v>
      </c>
      <c r="G1026" s="50" t="s">
        <v>310</v>
      </c>
      <c r="H1026" s="50" t="s">
        <v>307</v>
      </c>
      <c r="I1026" s="50">
        <v>2</v>
      </c>
      <c r="J1026" s="50">
        <v>2</v>
      </c>
      <c r="L1026" s="171">
        <v>10077</v>
      </c>
      <c r="M1026" s="57" t="s">
        <v>178</v>
      </c>
      <c r="O1026" s="7">
        <v>25</v>
      </c>
      <c r="P1026" s="7">
        <v>7</v>
      </c>
      <c r="Q1026" s="7">
        <v>9</v>
      </c>
      <c r="R1026" s="7">
        <v>9</v>
      </c>
      <c r="S1026" s="7">
        <v>32</v>
      </c>
      <c r="T1026" s="7">
        <v>39</v>
      </c>
      <c r="U1026" s="7">
        <v>23</v>
      </c>
      <c r="BG1026" s="6">
        <f t="shared" ref="BG1026:BG1089" si="274">IF(H1026="W",1,0)</f>
        <v>0</v>
      </c>
      <c r="BH1026" s="6">
        <f t="shared" ref="BH1026:BH1089" si="275">IF(H1026="W",BH1025+1,0)</f>
        <v>0</v>
      </c>
      <c r="BI1026" s="6">
        <f t="shared" ref="BI1026:BI1089" si="276">IF(H1026="D",1,0)</f>
        <v>1</v>
      </c>
      <c r="BJ1026" s="6">
        <f t="shared" ref="BJ1026:BJ1089" si="277">IF(H1026="D",BJ1025+1,0)</f>
        <v>2</v>
      </c>
      <c r="BK1026" s="6">
        <f t="shared" ref="BK1026:BK1089" si="278">IF(H1026="L",1,0)</f>
        <v>0</v>
      </c>
      <c r="BL1026" s="6">
        <f t="shared" ref="BL1026:BL1089" si="279">IF(H1026="L",BL1025+1,0)</f>
        <v>0</v>
      </c>
      <c r="BM1026" s="6">
        <f t="shared" ref="BM1026:BM1089" si="280">IF(OR(H1026="W",H1026="D"),1,0)</f>
        <v>1</v>
      </c>
      <c r="BN1026" s="6">
        <f t="shared" ref="BN1026:BN1089" si="281">IF(OR(H1026="W",H1026="D"),BN1025+1,0)</f>
        <v>2</v>
      </c>
      <c r="BO1026" s="6">
        <f t="shared" ref="BO1026:BO1089" si="282">IF(OR(H1026="L",H1026="D"),1,0)</f>
        <v>1</v>
      </c>
      <c r="BP1026" s="6">
        <f t="shared" ref="BP1026:BP1089" si="283">IF(OR(H1026="L",H1026="D"),BP1025+1,0)</f>
        <v>4</v>
      </c>
      <c r="BQ1026" s="6">
        <f t="shared" si="270"/>
        <v>1</v>
      </c>
      <c r="BR1026" s="6">
        <f t="shared" si="271"/>
        <v>2</v>
      </c>
      <c r="BS1026" s="6">
        <f t="shared" si="272"/>
        <v>1</v>
      </c>
      <c r="BT1026" s="6">
        <f t="shared" si="273"/>
        <v>12</v>
      </c>
    </row>
    <row r="1027" spans="1:72" hidden="1" x14ac:dyDescent="0.2">
      <c r="A1027" s="46">
        <v>2426</v>
      </c>
      <c r="B1027" s="46">
        <f t="shared" ref="B1027:B1090" si="284">WEEKDAY(E1027)</f>
        <v>2</v>
      </c>
      <c r="C1027" s="46">
        <f t="shared" ref="C1027:C1090" si="285">DAY(E1027)</f>
        <v>28</v>
      </c>
      <c r="D1027" s="46">
        <f t="shared" ref="D1027:D1090" si="286">MONTH(E1027)</f>
        <v>12</v>
      </c>
      <c r="E1027" s="85">
        <v>21912</v>
      </c>
      <c r="F1027" s="7" t="s">
        <v>661</v>
      </c>
      <c r="G1027" s="50" t="s">
        <v>103</v>
      </c>
      <c r="H1027" s="50" t="s">
        <v>306</v>
      </c>
      <c r="I1027" s="50">
        <v>3</v>
      </c>
      <c r="J1027" s="50">
        <v>0</v>
      </c>
      <c r="L1027" s="171">
        <v>8920</v>
      </c>
      <c r="M1027" s="57" t="s">
        <v>179</v>
      </c>
      <c r="O1027" s="7">
        <v>26</v>
      </c>
      <c r="P1027" s="7">
        <v>8</v>
      </c>
      <c r="Q1027" s="7">
        <v>9</v>
      </c>
      <c r="R1027" s="7">
        <v>9</v>
      </c>
      <c r="S1027" s="7">
        <v>35</v>
      </c>
      <c r="T1027" s="7">
        <v>39</v>
      </c>
      <c r="U1027" s="7">
        <v>25</v>
      </c>
      <c r="BG1027" s="6">
        <f t="shared" si="274"/>
        <v>1</v>
      </c>
      <c r="BH1027" s="6">
        <f t="shared" si="275"/>
        <v>1</v>
      </c>
      <c r="BI1027" s="6">
        <f t="shared" si="276"/>
        <v>0</v>
      </c>
      <c r="BJ1027" s="6">
        <f t="shared" si="277"/>
        <v>0</v>
      </c>
      <c r="BK1027" s="6">
        <f t="shared" si="278"/>
        <v>0</v>
      </c>
      <c r="BL1027" s="6">
        <f t="shared" si="279"/>
        <v>0</v>
      </c>
      <c r="BM1027" s="6">
        <f t="shared" si="280"/>
        <v>1</v>
      </c>
      <c r="BN1027" s="6">
        <f t="shared" si="281"/>
        <v>3</v>
      </c>
      <c r="BO1027" s="6">
        <f t="shared" si="282"/>
        <v>0</v>
      </c>
      <c r="BP1027" s="6">
        <f t="shared" si="283"/>
        <v>0</v>
      </c>
      <c r="BQ1027" s="6">
        <f t="shared" ref="BQ1027:BQ1090" si="287">IF(I1027&gt;0,1,0)</f>
        <v>1</v>
      </c>
      <c r="BR1027" s="6">
        <f t="shared" ref="BR1027:BR1090" si="288">IF(I1027&gt;0,BR1026+1,0)</f>
        <v>3</v>
      </c>
      <c r="BS1027" s="6">
        <f t="shared" si="272"/>
        <v>0</v>
      </c>
      <c r="BT1027" s="6">
        <f t="shared" si="273"/>
        <v>0</v>
      </c>
    </row>
    <row r="1028" spans="1:72" hidden="1" x14ac:dyDescent="0.2">
      <c r="A1028" s="46">
        <v>2427</v>
      </c>
      <c r="B1028" s="46">
        <f t="shared" si="284"/>
        <v>7</v>
      </c>
      <c r="C1028" s="46">
        <f t="shared" si="285"/>
        <v>2</v>
      </c>
      <c r="D1028" s="46">
        <f t="shared" si="286"/>
        <v>1</v>
      </c>
      <c r="E1028" s="85">
        <v>21917</v>
      </c>
      <c r="F1028" s="7" t="s">
        <v>2458</v>
      </c>
      <c r="G1028" s="50" t="s">
        <v>310</v>
      </c>
      <c r="H1028" s="50" t="s">
        <v>308</v>
      </c>
      <c r="I1028" s="50">
        <v>2</v>
      </c>
      <c r="J1028" s="50">
        <v>5</v>
      </c>
      <c r="L1028" s="171">
        <v>14407</v>
      </c>
      <c r="M1028" s="57" t="s">
        <v>180</v>
      </c>
      <c r="O1028" s="7">
        <v>27</v>
      </c>
      <c r="P1028" s="7">
        <v>8</v>
      </c>
      <c r="Q1028" s="7">
        <v>9</v>
      </c>
      <c r="R1028" s="7">
        <v>10</v>
      </c>
      <c r="S1028" s="7">
        <v>37</v>
      </c>
      <c r="T1028" s="7">
        <v>44</v>
      </c>
      <c r="U1028" s="7">
        <v>25</v>
      </c>
      <c r="BG1028" s="6">
        <f t="shared" si="274"/>
        <v>0</v>
      </c>
      <c r="BH1028" s="6">
        <f t="shared" si="275"/>
        <v>0</v>
      </c>
      <c r="BI1028" s="6">
        <f t="shared" si="276"/>
        <v>0</v>
      </c>
      <c r="BJ1028" s="6">
        <f t="shared" si="277"/>
        <v>0</v>
      </c>
      <c r="BK1028" s="6">
        <f t="shared" si="278"/>
        <v>1</v>
      </c>
      <c r="BL1028" s="6">
        <f t="shared" si="279"/>
        <v>1</v>
      </c>
      <c r="BM1028" s="6">
        <f t="shared" si="280"/>
        <v>0</v>
      </c>
      <c r="BN1028" s="6">
        <f t="shared" si="281"/>
        <v>0</v>
      </c>
      <c r="BO1028" s="6">
        <f t="shared" si="282"/>
        <v>1</v>
      </c>
      <c r="BP1028" s="6">
        <f t="shared" si="283"/>
        <v>1</v>
      </c>
      <c r="BQ1028" s="6">
        <f t="shared" si="287"/>
        <v>1</v>
      </c>
      <c r="BR1028" s="6">
        <f t="shared" si="288"/>
        <v>4</v>
      </c>
      <c r="BS1028" s="6">
        <f t="shared" si="272"/>
        <v>1</v>
      </c>
      <c r="BT1028" s="6">
        <f t="shared" si="273"/>
        <v>1</v>
      </c>
    </row>
    <row r="1029" spans="1:72" hidden="1" x14ac:dyDescent="0.2">
      <c r="A1029" s="46">
        <v>2428</v>
      </c>
      <c r="B1029" s="46">
        <f t="shared" si="284"/>
        <v>7</v>
      </c>
      <c r="C1029" s="46">
        <f t="shared" si="285"/>
        <v>16</v>
      </c>
      <c r="D1029" s="46">
        <f t="shared" si="286"/>
        <v>1</v>
      </c>
      <c r="E1029" s="85">
        <v>21931</v>
      </c>
      <c r="F1029" s="7" t="s">
        <v>583</v>
      </c>
      <c r="G1029" s="50" t="s">
        <v>310</v>
      </c>
      <c r="H1029" s="50" t="s">
        <v>306</v>
      </c>
      <c r="I1029" s="50">
        <v>2</v>
      </c>
      <c r="J1029" s="50">
        <v>1</v>
      </c>
      <c r="L1029" s="171">
        <v>3812</v>
      </c>
      <c r="M1029" s="57" t="s">
        <v>1568</v>
      </c>
      <c r="O1029" s="7">
        <v>28</v>
      </c>
      <c r="P1029" s="7">
        <v>9</v>
      </c>
      <c r="Q1029" s="7">
        <v>9</v>
      </c>
      <c r="R1029" s="7">
        <v>10</v>
      </c>
      <c r="S1029" s="7">
        <v>39</v>
      </c>
      <c r="T1029" s="7">
        <v>45</v>
      </c>
      <c r="U1029" s="7">
        <v>27</v>
      </c>
      <c r="BG1029" s="6">
        <f t="shared" si="274"/>
        <v>1</v>
      </c>
      <c r="BH1029" s="6">
        <f t="shared" si="275"/>
        <v>1</v>
      </c>
      <c r="BI1029" s="6">
        <f t="shared" si="276"/>
        <v>0</v>
      </c>
      <c r="BJ1029" s="6">
        <f t="shared" si="277"/>
        <v>0</v>
      </c>
      <c r="BK1029" s="6">
        <f t="shared" si="278"/>
        <v>0</v>
      </c>
      <c r="BL1029" s="6">
        <f t="shared" si="279"/>
        <v>0</v>
      </c>
      <c r="BM1029" s="6">
        <f t="shared" si="280"/>
        <v>1</v>
      </c>
      <c r="BN1029" s="6">
        <f t="shared" si="281"/>
        <v>1</v>
      </c>
      <c r="BO1029" s="6">
        <f t="shared" si="282"/>
        <v>0</v>
      </c>
      <c r="BP1029" s="6">
        <f t="shared" si="283"/>
        <v>0</v>
      </c>
      <c r="BQ1029" s="6">
        <f t="shared" si="287"/>
        <v>1</v>
      </c>
      <c r="BR1029" s="6">
        <f t="shared" si="288"/>
        <v>5</v>
      </c>
      <c r="BS1029" s="6">
        <f t="shared" si="272"/>
        <v>1</v>
      </c>
      <c r="BT1029" s="6">
        <f t="shared" si="273"/>
        <v>2</v>
      </c>
    </row>
    <row r="1030" spans="1:72" hidden="1" x14ac:dyDescent="0.2">
      <c r="A1030" s="46">
        <v>2429</v>
      </c>
      <c r="B1030" s="46">
        <f t="shared" si="284"/>
        <v>7</v>
      </c>
      <c r="C1030" s="46">
        <f t="shared" si="285"/>
        <v>23</v>
      </c>
      <c r="D1030" s="46">
        <f t="shared" si="286"/>
        <v>1</v>
      </c>
      <c r="E1030" s="85">
        <v>21938</v>
      </c>
      <c r="F1030" s="7" t="s">
        <v>181</v>
      </c>
      <c r="G1030" s="50" t="s">
        <v>103</v>
      </c>
      <c r="H1030" s="50" t="s">
        <v>306</v>
      </c>
      <c r="I1030" s="50">
        <v>1</v>
      </c>
      <c r="J1030" s="50">
        <v>0</v>
      </c>
      <c r="L1030" s="171">
        <v>6031</v>
      </c>
      <c r="M1030" s="57" t="s">
        <v>1907</v>
      </c>
      <c r="O1030" s="7">
        <v>29</v>
      </c>
      <c r="P1030" s="7">
        <v>10</v>
      </c>
      <c r="Q1030" s="7">
        <v>9</v>
      </c>
      <c r="R1030" s="7">
        <v>10</v>
      </c>
      <c r="S1030" s="7">
        <v>40</v>
      </c>
      <c r="T1030" s="7">
        <v>45</v>
      </c>
      <c r="U1030" s="7">
        <v>29</v>
      </c>
      <c r="BG1030" s="6">
        <f t="shared" si="274"/>
        <v>1</v>
      </c>
      <c r="BH1030" s="6">
        <f t="shared" si="275"/>
        <v>2</v>
      </c>
      <c r="BI1030" s="6">
        <f t="shared" si="276"/>
        <v>0</v>
      </c>
      <c r="BJ1030" s="6">
        <f t="shared" si="277"/>
        <v>0</v>
      </c>
      <c r="BK1030" s="6">
        <f t="shared" si="278"/>
        <v>0</v>
      </c>
      <c r="BL1030" s="6">
        <f t="shared" si="279"/>
        <v>0</v>
      </c>
      <c r="BM1030" s="6">
        <f t="shared" si="280"/>
        <v>1</v>
      </c>
      <c r="BN1030" s="6">
        <f t="shared" si="281"/>
        <v>2</v>
      </c>
      <c r="BO1030" s="6">
        <f t="shared" si="282"/>
        <v>0</v>
      </c>
      <c r="BP1030" s="6">
        <f t="shared" si="283"/>
        <v>0</v>
      </c>
      <c r="BQ1030" s="6">
        <f t="shared" si="287"/>
        <v>1</v>
      </c>
      <c r="BR1030" s="6">
        <f t="shared" si="288"/>
        <v>6</v>
      </c>
      <c r="BS1030" s="6">
        <f t="shared" si="272"/>
        <v>0</v>
      </c>
      <c r="BT1030" s="6">
        <f t="shared" si="273"/>
        <v>0</v>
      </c>
    </row>
    <row r="1031" spans="1:72" hidden="1" x14ac:dyDescent="0.2">
      <c r="A1031" s="46">
        <v>2430</v>
      </c>
      <c r="B1031" s="46">
        <f t="shared" si="284"/>
        <v>7</v>
      </c>
      <c r="C1031" s="46">
        <f t="shared" si="285"/>
        <v>30</v>
      </c>
      <c r="D1031" s="46">
        <f t="shared" si="286"/>
        <v>1</v>
      </c>
      <c r="E1031" s="85">
        <v>21945</v>
      </c>
      <c r="F1031" s="7" t="s">
        <v>537</v>
      </c>
      <c r="G1031" s="50" t="s">
        <v>310</v>
      </c>
      <c r="H1031" s="50" t="s">
        <v>307</v>
      </c>
      <c r="I1031" s="50">
        <v>1</v>
      </c>
      <c r="J1031" s="50">
        <v>1</v>
      </c>
      <c r="L1031" s="171">
        <v>8825</v>
      </c>
      <c r="M1031" s="57" t="s">
        <v>1229</v>
      </c>
      <c r="O1031" s="7">
        <v>30</v>
      </c>
      <c r="P1031" s="7">
        <v>10</v>
      </c>
      <c r="Q1031" s="7">
        <v>10</v>
      </c>
      <c r="R1031" s="7">
        <v>10</v>
      </c>
      <c r="S1031" s="7">
        <v>41</v>
      </c>
      <c r="T1031" s="7">
        <v>46</v>
      </c>
      <c r="U1031" s="7">
        <v>30</v>
      </c>
      <c r="BG1031" s="6">
        <f t="shared" si="274"/>
        <v>0</v>
      </c>
      <c r="BH1031" s="6">
        <f t="shared" si="275"/>
        <v>0</v>
      </c>
      <c r="BI1031" s="6">
        <f t="shared" si="276"/>
        <v>1</v>
      </c>
      <c r="BJ1031" s="6">
        <f t="shared" si="277"/>
        <v>1</v>
      </c>
      <c r="BK1031" s="6">
        <f t="shared" si="278"/>
        <v>0</v>
      </c>
      <c r="BL1031" s="6">
        <f t="shared" si="279"/>
        <v>0</v>
      </c>
      <c r="BM1031" s="6">
        <f t="shared" si="280"/>
        <v>1</v>
      </c>
      <c r="BN1031" s="6">
        <f t="shared" si="281"/>
        <v>3</v>
      </c>
      <c r="BO1031" s="6">
        <f t="shared" si="282"/>
        <v>1</v>
      </c>
      <c r="BP1031" s="6">
        <f t="shared" si="283"/>
        <v>1</v>
      </c>
      <c r="BQ1031" s="6">
        <f t="shared" si="287"/>
        <v>1</v>
      </c>
      <c r="BR1031" s="6">
        <f t="shared" si="288"/>
        <v>7</v>
      </c>
      <c r="BS1031" s="6">
        <f t="shared" si="272"/>
        <v>1</v>
      </c>
      <c r="BT1031" s="6">
        <f t="shared" si="273"/>
        <v>1</v>
      </c>
    </row>
    <row r="1032" spans="1:72" hidden="1" x14ac:dyDescent="0.2">
      <c r="A1032" s="46">
        <v>2431</v>
      </c>
      <c r="B1032" s="46">
        <f t="shared" si="284"/>
        <v>7</v>
      </c>
      <c r="C1032" s="46">
        <f t="shared" si="285"/>
        <v>6</v>
      </c>
      <c r="D1032" s="46">
        <f t="shared" si="286"/>
        <v>2</v>
      </c>
      <c r="E1032" s="85">
        <v>21952</v>
      </c>
      <c r="F1032" s="7" t="s">
        <v>235</v>
      </c>
      <c r="G1032" s="50" t="s">
        <v>310</v>
      </c>
      <c r="H1032" s="50" t="s">
        <v>308</v>
      </c>
      <c r="I1032" s="50">
        <v>0</v>
      </c>
      <c r="J1032" s="50">
        <v>2</v>
      </c>
      <c r="L1032" s="171">
        <v>6652</v>
      </c>
      <c r="O1032" s="7">
        <v>31</v>
      </c>
      <c r="P1032" s="7">
        <v>10</v>
      </c>
      <c r="Q1032" s="7">
        <v>10</v>
      </c>
      <c r="R1032" s="7">
        <v>11</v>
      </c>
      <c r="S1032" s="7">
        <v>41</v>
      </c>
      <c r="T1032" s="7">
        <v>48</v>
      </c>
      <c r="U1032" s="7">
        <v>30</v>
      </c>
      <c r="BG1032" s="6">
        <f t="shared" si="274"/>
        <v>0</v>
      </c>
      <c r="BH1032" s="6">
        <f t="shared" si="275"/>
        <v>0</v>
      </c>
      <c r="BI1032" s="6">
        <f t="shared" si="276"/>
        <v>0</v>
      </c>
      <c r="BJ1032" s="6">
        <f t="shared" si="277"/>
        <v>0</v>
      </c>
      <c r="BK1032" s="6">
        <f t="shared" si="278"/>
        <v>1</v>
      </c>
      <c r="BL1032" s="6">
        <f t="shared" si="279"/>
        <v>1</v>
      </c>
      <c r="BM1032" s="6">
        <f t="shared" si="280"/>
        <v>0</v>
      </c>
      <c r="BN1032" s="6">
        <f t="shared" si="281"/>
        <v>0</v>
      </c>
      <c r="BO1032" s="6">
        <f t="shared" si="282"/>
        <v>1</v>
      </c>
      <c r="BP1032" s="6">
        <f t="shared" si="283"/>
        <v>2</v>
      </c>
      <c r="BQ1032" s="6">
        <f t="shared" si="287"/>
        <v>0</v>
      </c>
      <c r="BR1032" s="6">
        <f t="shared" si="288"/>
        <v>0</v>
      </c>
      <c r="BS1032" s="6">
        <f t="shared" si="272"/>
        <v>1</v>
      </c>
      <c r="BT1032" s="6">
        <f t="shared" si="273"/>
        <v>2</v>
      </c>
    </row>
    <row r="1033" spans="1:72" hidden="1" x14ac:dyDescent="0.2">
      <c r="A1033" s="46">
        <v>2432</v>
      </c>
      <c r="B1033" s="46">
        <f t="shared" si="284"/>
        <v>6</v>
      </c>
      <c r="C1033" s="46">
        <f t="shared" si="285"/>
        <v>12</v>
      </c>
      <c r="D1033" s="46">
        <f t="shared" si="286"/>
        <v>2</v>
      </c>
      <c r="E1033" s="85">
        <v>21958</v>
      </c>
      <c r="F1033" s="7" t="s">
        <v>538</v>
      </c>
      <c r="G1033" s="50" t="s">
        <v>103</v>
      </c>
      <c r="H1033" s="50" t="s">
        <v>306</v>
      </c>
      <c r="I1033" s="50">
        <v>2</v>
      </c>
      <c r="J1033" s="50">
        <v>0</v>
      </c>
      <c r="L1033" s="171">
        <v>7795</v>
      </c>
      <c r="M1033" s="57" t="s">
        <v>1771</v>
      </c>
      <c r="O1033" s="7">
        <v>32</v>
      </c>
      <c r="P1033" s="7">
        <v>11</v>
      </c>
      <c r="Q1033" s="7">
        <v>10</v>
      </c>
      <c r="R1033" s="7">
        <v>11</v>
      </c>
      <c r="S1033" s="7">
        <v>43</v>
      </c>
      <c r="T1033" s="7">
        <v>48</v>
      </c>
      <c r="U1033" s="7">
        <v>32</v>
      </c>
      <c r="BG1033" s="6">
        <f t="shared" si="274"/>
        <v>1</v>
      </c>
      <c r="BH1033" s="6">
        <f t="shared" si="275"/>
        <v>1</v>
      </c>
      <c r="BI1033" s="6">
        <f t="shared" si="276"/>
        <v>0</v>
      </c>
      <c r="BJ1033" s="6">
        <f t="shared" si="277"/>
        <v>0</v>
      </c>
      <c r="BK1033" s="6">
        <f t="shared" si="278"/>
        <v>0</v>
      </c>
      <c r="BL1033" s="6">
        <f t="shared" si="279"/>
        <v>0</v>
      </c>
      <c r="BM1033" s="6">
        <f t="shared" si="280"/>
        <v>1</v>
      </c>
      <c r="BN1033" s="6">
        <f t="shared" si="281"/>
        <v>1</v>
      </c>
      <c r="BO1033" s="6">
        <f t="shared" si="282"/>
        <v>0</v>
      </c>
      <c r="BP1033" s="6">
        <f t="shared" si="283"/>
        <v>0</v>
      </c>
      <c r="BQ1033" s="6">
        <f t="shared" si="287"/>
        <v>1</v>
      </c>
      <c r="BR1033" s="6">
        <f t="shared" si="288"/>
        <v>1</v>
      </c>
      <c r="BS1033" s="6">
        <f t="shared" si="272"/>
        <v>0</v>
      </c>
      <c r="BT1033" s="6">
        <f t="shared" si="273"/>
        <v>0</v>
      </c>
    </row>
    <row r="1034" spans="1:72" hidden="1" x14ac:dyDescent="0.2">
      <c r="A1034" s="46">
        <v>2433</v>
      </c>
      <c r="B1034" s="46">
        <f t="shared" si="284"/>
        <v>7</v>
      </c>
      <c r="C1034" s="46">
        <f t="shared" si="285"/>
        <v>27</v>
      </c>
      <c r="D1034" s="46">
        <f t="shared" si="286"/>
        <v>2</v>
      </c>
      <c r="E1034" s="85">
        <v>21973</v>
      </c>
      <c r="F1034" s="7" t="s">
        <v>2852</v>
      </c>
      <c r="G1034" s="50" t="s">
        <v>103</v>
      </c>
      <c r="H1034" s="50" t="s">
        <v>307</v>
      </c>
      <c r="I1034" s="50">
        <v>0</v>
      </c>
      <c r="J1034" s="50">
        <v>0</v>
      </c>
      <c r="L1034" s="171">
        <v>6920</v>
      </c>
      <c r="O1034" s="7">
        <v>33</v>
      </c>
      <c r="P1034" s="7">
        <v>11</v>
      </c>
      <c r="Q1034" s="7">
        <v>11</v>
      </c>
      <c r="R1034" s="7">
        <v>11</v>
      </c>
      <c r="S1034" s="7">
        <v>43</v>
      </c>
      <c r="T1034" s="7">
        <v>48</v>
      </c>
      <c r="U1034" s="7">
        <v>33</v>
      </c>
      <c r="BG1034" s="6">
        <f t="shared" si="274"/>
        <v>0</v>
      </c>
      <c r="BH1034" s="6">
        <f t="shared" si="275"/>
        <v>0</v>
      </c>
      <c r="BI1034" s="6">
        <f t="shared" si="276"/>
        <v>1</v>
      </c>
      <c r="BJ1034" s="6">
        <f t="shared" si="277"/>
        <v>1</v>
      </c>
      <c r="BK1034" s="6">
        <f t="shared" si="278"/>
        <v>0</v>
      </c>
      <c r="BL1034" s="6">
        <f t="shared" si="279"/>
        <v>0</v>
      </c>
      <c r="BM1034" s="6">
        <f t="shared" si="280"/>
        <v>1</v>
      </c>
      <c r="BN1034" s="6">
        <f t="shared" si="281"/>
        <v>2</v>
      </c>
      <c r="BO1034" s="6">
        <f t="shared" si="282"/>
        <v>1</v>
      </c>
      <c r="BP1034" s="6">
        <f t="shared" si="283"/>
        <v>1</v>
      </c>
      <c r="BQ1034" s="6">
        <f t="shared" si="287"/>
        <v>0</v>
      </c>
      <c r="BR1034" s="6">
        <f t="shared" si="288"/>
        <v>0</v>
      </c>
      <c r="BS1034" s="6">
        <f t="shared" si="272"/>
        <v>0</v>
      </c>
      <c r="BT1034" s="6">
        <f t="shared" si="273"/>
        <v>0</v>
      </c>
    </row>
    <row r="1035" spans="1:72" hidden="1" x14ac:dyDescent="0.2">
      <c r="A1035" s="46">
        <v>2434</v>
      </c>
      <c r="B1035" s="46">
        <f t="shared" si="284"/>
        <v>7</v>
      </c>
      <c r="C1035" s="46">
        <f t="shared" si="285"/>
        <v>5</v>
      </c>
      <c r="D1035" s="46">
        <f t="shared" si="286"/>
        <v>3</v>
      </c>
      <c r="E1035" s="85">
        <v>21980</v>
      </c>
      <c r="F1035" s="7" t="s">
        <v>539</v>
      </c>
      <c r="G1035" s="50" t="s">
        <v>310</v>
      </c>
      <c r="H1035" s="50" t="s">
        <v>308</v>
      </c>
      <c r="I1035" s="50">
        <v>1</v>
      </c>
      <c r="J1035" s="50">
        <v>3</v>
      </c>
      <c r="L1035" s="171">
        <v>20844</v>
      </c>
      <c r="M1035" s="57" t="s">
        <v>599</v>
      </c>
      <c r="O1035" s="7">
        <v>34</v>
      </c>
      <c r="P1035" s="7">
        <v>11</v>
      </c>
      <c r="Q1035" s="7">
        <v>11</v>
      </c>
      <c r="R1035" s="7">
        <v>12</v>
      </c>
      <c r="S1035" s="7">
        <v>44</v>
      </c>
      <c r="T1035" s="7">
        <v>51</v>
      </c>
      <c r="U1035" s="7">
        <v>33</v>
      </c>
      <c r="BG1035" s="6">
        <f t="shared" si="274"/>
        <v>0</v>
      </c>
      <c r="BH1035" s="6">
        <f t="shared" si="275"/>
        <v>0</v>
      </c>
      <c r="BI1035" s="6">
        <f t="shared" si="276"/>
        <v>0</v>
      </c>
      <c r="BJ1035" s="6">
        <f t="shared" si="277"/>
        <v>0</v>
      </c>
      <c r="BK1035" s="6">
        <f t="shared" si="278"/>
        <v>1</v>
      </c>
      <c r="BL1035" s="6">
        <f t="shared" si="279"/>
        <v>1</v>
      </c>
      <c r="BM1035" s="6">
        <f t="shared" si="280"/>
        <v>0</v>
      </c>
      <c r="BN1035" s="6">
        <f t="shared" si="281"/>
        <v>0</v>
      </c>
      <c r="BO1035" s="6">
        <f t="shared" si="282"/>
        <v>1</v>
      </c>
      <c r="BP1035" s="6">
        <f t="shared" si="283"/>
        <v>2</v>
      </c>
      <c r="BQ1035" s="6">
        <f t="shared" si="287"/>
        <v>1</v>
      </c>
      <c r="BR1035" s="6">
        <f t="shared" si="288"/>
        <v>1</v>
      </c>
      <c r="BS1035" s="6">
        <f t="shared" ref="BS1035:BS1098" si="289">IF(J1035&gt;0,1,0)</f>
        <v>1</v>
      </c>
      <c r="BT1035" s="6">
        <f t="shared" ref="BT1035:BT1098" si="290">IF(J1035&gt;0,BT1034+1,0)</f>
        <v>1</v>
      </c>
    </row>
    <row r="1036" spans="1:72" hidden="1" x14ac:dyDescent="0.2">
      <c r="A1036" s="46">
        <v>2435</v>
      </c>
      <c r="B1036" s="46">
        <f t="shared" si="284"/>
        <v>7</v>
      </c>
      <c r="C1036" s="46">
        <f t="shared" si="285"/>
        <v>12</v>
      </c>
      <c r="D1036" s="46">
        <f t="shared" si="286"/>
        <v>3</v>
      </c>
      <c r="E1036" s="85">
        <v>21987</v>
      </c>
      <c r="F1036" s="7" t="s">
        <v>459</v>
      </c>
      <c r="G1036" s="50" t="s">
        <v>103</v>
      </c>
      <c r="H1036" s="50" t="s">
        <v>308</v>
      </c>
      <c r="I1036" s="50">
        <v>2</v>
      </c>
      <c r="J1036" s="50">
        <v>3</v>
      </c>
      <c r="L1036" s="171">
        <v>5452</v>
      </c>
      <c r="M1036" s="57" t="s">
        <v>1204</v>
      </c>
      <c r="O1036" s="7">
        <v>35</v>
      </c>
      <c r="P1036" s="7">
        <v>11</v>
      </c>
      <c r="Q1036" s="7">
        <v>11</v>
      </c>
      <c r="R1036" s="7">
        <v>13</v>
      </c>
      <c r="S1036" s="7">
        <v>46</v>
      </c>
      <c r="T1036" s="7">
        <v>54</v>
      </c>
      <c r="U1036" s="7">
        <v>33</v>
      </c>
      <c r="BG1036" s="6">
        <f t="shared" si="274"/>
        <v>0</v>
      </c>
      <c r="BH1036" s="6">
        <f t="shared" si="275"/>
        <v>0</v>
      </c>
      <c r="BI1036" s="6">
        <f t="shared" si="276"/>
        <v>0</v>
      </c>
      <c r="BJ1036" s="6">
        <f t="shared" si="277"/>
        <v>0</v>
      </c>
      <c r="BK1036" s="6">
        <f t="shared" si="278"/>
        <v>1</v>
      </c>
      <c r="BL1036" s="6">
        <f t="shared" si="279"/>
        <v>2</v>
      </c>
      <c r="BM1036" s="6">
        <f t="shared" si="280"/>
        <v>0</v>
      </c>
      <c r="BN1036" s="6">
        <f t="shared" si="281"/>
        <v>0</v>
      </c>
      <c r="BO1036" s="6">
        <f t="shared" si="282"/>
        <v>1</v>
      </c>
      <c r="BP1036" s="6">
        <f t="shared" si="283"/>
        <v>3</v>
      </c>
      <c r="BQ1036" s="6">
        <f t="shared" si="287"/>
        <v>1</v>
      </c>
      <c r="BR1036" s="6">
        <f t="shared" si="288"/>
        <v>2</v>
      </c>
      <c r="BS1036" s="6">
        <f t="shared" si="289"/>
        <v>1</v>
      </c>
      <c r="BT1036" s="6">
        <f t="shared" si="290"/>
        <v>2</v>
      </c>
    </row>
    <row r="1037" spans="1:72" hidden="1" x14ac:dyDescent="0.2">
      <c r="A1037" s="46">
        <v>2436</v>
      </c>
      <c r="B1037" s="46">
        <f t="shared" si="284"/>
        <v>4</v>
      </c>
      <c r="C1037" s="46">
        <f t="shared" si="285"/>
        <v>16</v>
      </c>
      <c r="D1037" s="46">
        <f t="shared" si="286"/>
        <v>3</v>
      </c>
      <c r="E1037" s="85">
        <v>21991</v>
      </c>
      <c r="F1037" s="7" t="s">
        <v>1606</v>
      </c>
      <c r="G1037" s="50" t="s">
        <v>103</v>
      </c>
      <c r="H1037" s="50" t="s">
        <v>308</v>
      </c>
      <c r="I1037" s="50">
        <v>1</v>
      </c>
      <c r="J1037" s="50">
        <v>2</v>
      </c>
      <c r="L1037" s="171">
        <v>6510</v>
      </c>
      <c r="M1037" s="57" t="s">
        <v>2910</v>
      </c>
      <c r="O1037" s="7">
        <v>36</v>
      </c>
      <c r="P1037" s="7">
        <v>11</v>
      </c>
      <c r="Q1037" s="7">
        <v>11</v>
      </c>
      <c r="R1037" s="7">
        <v>14</v>
      </c>
      <c r="S1037" s="7">
        <v>47</v>
      </c>
      <c r="T1037" s="7">
        <v>56</v>
      </c>
      <c r="U1037" s="7">
        <v>33</v>
      </c>
      <c r="BG1037" s="6">
        <f t="shared" si="274"/>
        <v>0</v>
      </c>
      <c r="BH1037" s="6">
        <f t="shared" si="275"/>
        <v>0</v>
      </c>
      <c r="BI1037" s="6">
        <f t="shared" si="276"/>
        <v>0</v>
      </c>
      <c r="BJ1037" s="6">
        <f t="shared" si="277"/>
        <v>0</v>
      </c>
      <c r="BK1037" s="6">
        <f t="shared" si="278"/>
        <v>1</v>
      </c>
      <c r="BL1037" s="6">
        <f t="shared" si="279"/>
        <v>3</v>
      </c>
      <c r="BM1037" s="6">
        <f t="shared" si="280"/>
        <v>0</v>
      </c>
      <c r="BN1037" s="6">
        <f t="shared" si="281"/>
        <v>0</v>
      </c>
      <c r="BO1037" s="6">
        <f t="shared" si="282"/>
        <v>1</v>
      </c>
      <c r="BP1037" s="6">
        <f t="shared" si="283"/>
        <v>4</v>
      </c>
      <c r="BQ1037" s="6">
        <f t="shared" si="287"/>
        <v>1</v>
      </c>
      <c r="BR1037" s="6">
        <f t="shared" si="288"/>
        <v>3</v>
      </c>
      <c r="BS1037" s="6">
        <f t="shared" si="289"/>
        <v>1</v>
      </c>
      <c r="BT1037" s="6">
        <f t="shared" si="290"/>
        <v>3</v>
      </c>
    </row>
    <row r="1038" spans="1:72" hidden="1" x14ac:dyDescent="0.2">
      <c r="A1038" s="46">
        <v>2437</v>
      </c>
      <c r="B1038" s="46">
        <f t="shared" si="284"/>
        <v>7</v>
      </c>
      <c r="C1038" s="46">
        <f t="shared" si="285"/>
        <v>19</v>
      </c>
      <c r="D1038" s="46">
        <f t="shared" si="286"/>
        <v>3</v>
      </c>
      <c r="E1038" s="85">
        <v>21994</v>
      </c>
      <c r="F1038" s="7" t="s">
        <v>1607</v>
      </c>
      <c r="G1038" s="50" t="s">
        <v>310</v>
      </c>
      <c r="H1038" s="50" t="s">
        <v>307</v>
      </c>
      <c r="I1038" s="50">
        <v>2</v>
      </c>
      <c r="J1038" s="50">
        <v>2</v>
      </c>
      <c r="L1038" s="171">
        <v>6599</v>
      </c>
      <c r="M1038" s="57" t="s">
        <v>1825</v>
      </c>
      <c r="O1038" s="7">
        <v>37</v>
      </c>
      <c r="P1038" s="7">
        <v>11</v>
      </c>
      <c r="Q1038" s="7">
        <v>12</v>
      </c>
      <c r="R1038" s="7">
        <v>14</v>
      </c>
      <c r="S1038" s="7">
        <v>49</v>
      </c>
      <c r="T1038" s="7">
        <v>58</v>
      </c>
      <c r="U1038" s="7">
        <v>34</v>
      </c>
      <c r="BG1038" s="6">
        <f t="shared" si="274"/>
        <v>0</v>
      </c>
      <c r="BH1038" s="6">
        <f t="shared" si="275"/>
        <v>0</v>
      </c>
      <c r="BI1038" s="6">
        <f t="shared" si="276"/>
        <v>1</v>
      </c>
      <c r="BJ1038" s="6">
        <f t="shared" si="277"/>
        <v>1</v>
      </c>
      <c r="BK1038" s="6">
        <f t="shared" si="278"/>
        <v>0</v>
      </c>
      <c r="BL1038" s="6">
        <f t="shared" si="279"/>
        <v>0</v>
      </c>
      <c r="BM1038" s="6">
        <f t="shared" si="280"/>
        <v>1</v>
      </c>
      <c r="BN1038" s="6">
        <f t="shared" si="281"/>
        <v>1</v>
      </c>
      <c r="BO1038" s="6">
        <f t="shared" si="282"/>
        <v>1</v>
      </c>
      <c r="BP1038" s="6">
        <f t="shared" si="283"/>
        <v>5</v>
      </c>
      <c r="BQ1038" s="6">
        <f t="shared" si="287"/>
        <v>1</v>
      </c>
      <c r="BR1038" s="6">
        <f t="shared" si="288"/>
        <v>4</v>
      </c>
      <c r="BS1038" s="6">
        <f t="shared" si="289"/>
        <v>1</v>
      </c>
      <c r="BT1038" s="6">
        <f t="shared" si="290"/>
        <v>4</v>
      </c>
    </row>
    <row r="1039" spans="1:72" hidden="1" x14ac:dyDescent="0.2">
      <c r="A1039" s="46">
        <v>2438</v>
      </c>
      <c r="B1039" s="46">
        <f t="shared" si="284"/>
        <v>7</v>
      </c>
      <c r="C1039" s="46">
        <f t="shared" si="285"/>
        <v>26</v>
      </c>
      <c r="D1039" s="46">
        <f t="shared" si="286"/>
        <v>3</v>
      </c>
      <c r="E1039" s="85">
        <v>22001</v>
      </c>
      <c r="F1039" s="7" t="s">
        <v>321</v>
      </c>
      <c r="G1039" s="50" t="s">
        <v>103</v>
      </c>
      <c r="H1039" s="50" t="s">
        <v>306</v>
      </c>
      <c r="I1039" s="50">
        <v>2</v>
      </c>
      <c r="J1039" s="50">
        <v>0</v>
      </c>
      <c r="L1039" s="171">
        <v>6415</v>
      </c>
      <c r="M1039" s="57" t="s">
        <v>180</v>
      </c>
      <c r="O1039" s="7">
        <v>38</v>
      </c>
      <c r="P1039" s="7">
        <v>12</v>
      </c>
      <c r="Q1039" s="7">
        <v>12</v>
      </c>
      <c r="R1039" s="7">
        <v>14</v>
      </c>
      <c r="S1039" s="7">
        <v>51</v>
      </c>
      <c r="T1039" s="7">
        <v>58</v>
      </c>
      <c r="U1039" s="7">
        <v>36</v>
      </c>
      <c r="BG1039" s="6">
        <f t="shared" si="274"/>
        <v>1</v>
      </c>
      <c r="BH1039" s="6">
        <f t="shared" si="275"/>
        <v>1</v>
      </c>
      <c r="BI1039" s="6">
        <f t="shared" si="276"/>
        <v>0</v>
      </c>
      <c r="BJ1039" s="6">
        <f t="shared" si="277"/>
        <v>0</v>
      </c>
      <c r="BK1039" s="6">
        <f t="shared" si="278"/>
        <v>0</v>
      </c>
      <c r="BL1039" s="6">
        <f t="shared" si="279"/>
        <v>0</v>
      </c>
      <c r="BM1039" s="6">
        <f t="shared" si="280"/>
        <v>1</v>
      </c>
      <c r="BN1039" s="6">
        <f t="shared" si="281"/>
        <v>2</v>
      </c>
      <c r="BO1039" s="6">
        <f t="shared" si="282"/>
        <v>0</v>
      </c>
      <c r="BP1039" s="6">
        <f t="shared" si="283"/>
        <v>0</v>
      </c>
      <c r="BQ1039" s="6">
        <f t="shared" si="287"/>
        <v>1</v>
      </c>
      <c r="BR1039" s="6">
        <f t="shared" si="288"/>
        <v>5</v>
      </c>
      <c r="BS1039" s="6">
        <f t="shared" si="289"/>
        <v>0</v>
      </c>
      <c r="BT1039" s="6">
        <f t="shared" si="290"/>
        <v>0</v>
      </c>
    </row>
    <row r="1040" spans="1:72" hidden="1" x14ac:dyDescent="0.2">
      <c r="A1040" s="46">
        <v>2439</v>
      </c>
      <c r="B1040" s="46">
        <f t="shared" si="284"/>
        <v>4</v>
      </c>
      <c r="C1040" s="46">
        <f t="shared" si="285"/>
        <v>30</v>
      </c>
      <c r="D1040" s="46">
        <f t="shared" si="286"/>
        <v>3</v>
      </c>
      <c r="E1040" s="85">
        <v>22005</v>
      </c>
      <c r="F1040" s="7" t="s">
        <v>257</v>
      </c>
      <c r="G1040" s="50" t="s">
        <v>310</v>
      </c>
      <c r="H1040" s="50" t="s">
        <v>308</v>
      </c>
      <c r="I1040" s="50">
        <v>0</v>
      </c>
      <c r="J1040" s="50">
        <v>4</v>
      </c>
      <c r="L1040" s="171">
        <v>925</v>
      </c>
      <c r="O1040" s="7">
        <v>39</v>
      </c>
      <c r="P1040" s="7">
        <v>12</v>
      </c>
      <c r="Q1040" s="7">
        <v>12</v>
      </c>
      <c r="R1040" s="7">
        <v>15</v>
      </c>
      <c r="S1040" s="7">
        <v>51</v>
      </c>
      <c r="T1040" s="7">
        <v>62</v>
      </c>
      <c r="U1040" s="7">
        <v>36</v>
      </c>
      <c r="BG1040" s="6">
        <f t="shared" si="274"/>
        <v>0</v>
      </c>
      <c r="BH1040" s="6">
        <f t="shared" si="275"/>
        <v>0</v>
      </c>
      <c r="BI1040" s="6">
        <f t="shared" si="276"/>
        <v>0</v>
      </c>
      <c r="BJ1040" s="6">
        <f t="shared" si="277"/>
        <v>0</v>
      </c>
      <c r="BK1040" s="6">
        <f t="shared" si="278"/>
        <v>1</v>
      </c>
      <c r="BL1040" s="6">
        <f t="shared" si="279"/>
        <v>1</v>
      </c>
      <c r="BM1040" s="6">
        <f t="shared" si="280"/>
        <v>0</v>
      </c>
      <c r="BN1040" s="6">
        <f t="shared" si="281"/>
        <v>0</v>
      </c>
      <c r="BO1040" s="6">
        <f t="shared" si="282"/>
        <v>1</v>
      </c>
      <c r="BP1040" s="6">
        <f t="shared" si="283"/>
        <v>1</v>
      </c>
      <c r="BQ1040" s="6">
        <f t="shared" si="287"/>
        <v>0</v>
      </c>
      <c r="BR1040" s="6">
        <f t="shared" si="288"/>
        <v>0</v>
      </c>
      <c r="BS1040" s="6">
        <f t="shared" si="289"/>
        <v>1</v>
      </c>
      <c r="BT1040" s="6">
        <f t="shared" si="290"/>
        <v>1</v>
      </c>
    </row>
    <row r="1041" spans="1:72" hidden="1" x14ac:dyDescent="0.2">
      <c r="A1041" s="46">
        <v>2440</v>
      </c>
      <c r="B1041" s="46">
        <f t="shared" si="284"/>
        <v>7</v>
      </c>
      <c r="C1041" s="46">
        <f t="shared" si="285"/>
        <v>2</v>
      </c>
      <c r="D1041" s="46">
        <f t="shared" si="286"/>
        <v>4</v>
      </c>
      <c r="E1041" s="85">
        <v>22008</v>
      </c>
      <c r="F1041" s="7" t="s">
        <v>1608</v>
      </c>
      <c r="G1041" s="50" t="s">
        <v>310</v>
      </c>
      <c r="H1041" s="50" t="s">
        <v>308</v>
      </c>
      <c r="I1041" s="50">
        <v>0</v>
      </c>
      <c r="J1041" s="50">
        <v>1</v>
      </c>
      <c r="L1041" s="171">
        <v>26952</v>
      </c>
      <c r="O1041" s="7">
        <v>40</v>
      </c>
      <c r="P1041" s="7">
        <v>12</v>
      </c>
      <c r="Q1041" s="7">
        <v>12</v>
      </c>
      <c r="R1041" s="7">
        <v>16</v>
      </c>
      <c r="S1041" s="7">
        <v>51</v>
      </c>
      <c r="T1041" s="7">
        <v>63</v>
      </c>
      <c r="U1041" s="7">
        <v>36</v>
      </c>
      <c r="BG1041" s="6">
        <f t="shared" si="274"/>
        <v>0</v>
      </c>
      <c r="BH1041" s="6">
        <f t="shared" si="275"/>
        <v>0</v>
      </c>
      <c r="BI1041" s="6">
        <f t="shared" si="276"/>
        <v>0</v>
      </c>
      <c r="BJ1041" s="6">
        <f t="shared" si="277"/>
        <v>0</v>
      </c>
      <c r="BK1041" s="6">
        <f t="shared" si="278"/>
        <v>1</v>
      </c>
      <c r="BL1041" s="6">
        <f t="shared" si="279"/>
        <v>2</v>
      </c>
      <c r="BM1041" s="6">
        <f t="shared" si="280"/>
        <v>0</v>
      </c>
      <c r="BN1041" s="6">
        <f t="shared" si="281"/>
        <v>0</v>
      </c>
      <c r="BO1041" s="6">
        <f t="shared" si="282"/>
        <v>1</v>
      </c>
      <c r="BP1041" s="6">
        <f t="shared" si="283"/>
        <v>2</v>
      </c>
      <c r="BQ1041" s="6">
        <f t="shared" si="287"/>
        <v>0</v>
      </c>
      <c r="BR1041" s="6">
        <f t="shared" si="288"/>
        <v>0</v>
      </c>
      <c r="BS1041" s="6">
        <f t="shared" si="289"/>
        <v>1</v>
      </c>
      <c r="BT1041" s="6">
        <f t="shared" si="290"/>
        <v>2</v>
      </c>
    </row>
    <row r="1042" spans="1:72" hidden="1" x14ac:dyDescent="0.2">
      <c r="A1042" s="46">
        <v>2441</v>
      </c>
      <c r="B1042" s="46">
        <f t="shared" si="284"/>
        <v>7</v>
      </c>
      <c r="C1042" s="46">
        <f t="shared" si="285"/>
        <v>9</v>
      </c>
      <c r="D1042" s="46">
        <f t="shared" si="286"/>
        <v>4</v>
      </c>
      <c r="E1042" s="85">
        <v>22015</v>
      </c>
      <c r="F1042" s="7" t="s">
        <v>3386</v>
      </c>
      <c r="G1042" s="50" t="s">
        <v>103</v>
      </c>
      <c r="H1042" s="50" t="s">
        <v>308</v>
      </c>
      <c r="I1042" s="50">
        <v>0</v>
      </c>
      <c r="J1042" s="50">
        <v>1</v>
      </c>
      <c r="L1042" s="171">
        <v>4751</v>
      </c>
      <c r="O1042" s="7">
        <v>41</v>
      </c>
      <c r="P1042" s="7">
        <v>12</v>
      </c>
      <c r="Q1042" s="7">
        <v>12</v>
      </c>
      <c r="R1042" s="7">
        <v>17</v>
      </c>
      <c r="S1042" s="7">
        <v>51</v>
      </c>
      <c r="T1042" s="7">
        <v>64</v>
      </c>
      <c r="U1042" s="7">
        <v>36</v>
      </c>
      <c r="BG1042" s="6">
        <f t="shared" si="274"/>
        <v>0</v>
      </c>
      <c r="BH1042" s="6">
        <f t="shared" si="275"/>
        <v>0</v>
      </c>
      <c r="BI1042" s="6">
        <f t="shared" si="276"/>
        <v>0</v>
      </c>
      <c r="BJ1042" s="6">
        <f t="shared" si="277"/>
        <v>0</v>
      </c>
      <c r="BK1042" s="6">
        <f t="shared" si="278"/>
        <v>1</v>
      </c>
      <c r="BL1042" s="6">
        <f t="shared" si="279"/>
        <v>3</v>
      </c>
      <c r="BM1042" s="6">
        <f t="shared" si="280"/>
        <v>0</v>
      </c>
      <c r="BN1042" s="6">
        <f t="shared" si="281"/>
        <v>0</v>
      </c>
      <c r="BO1042" s="6">
        <f t="shared" si="282"/>
        <v>1</v>
      </c>
      <c r="BP1042" s="6">
        <f t="shared" si="283"/>
        <v>3</v>
      </c>
      <c r="BQ1042" s="6">
        <f t="shared" si="287"/>
        <v>0</v>
      </c>
      <c r="BR1042" s="6">
        <f t="shared" si="288"/>
        <v>0</v>
      </c>
      <c r="BS1042" s="6">
        <f t="shared" si="289"/>
        <v>1</v>
      </c>
      <c r="BT1042" s="6">
        <f t="shared" si="290"/>
        <v>3</v>
      </c>
    </row>
    <row r="1043" spans="1:72" hidden="1" x14ac:dyDescent="0.2">
      <c r="A1043" s="46">
        <v>2442</v>
      </c>
      <c r="B1043" s="46">
        <f t="shared" si="284"/>
        <v>6</v>
      </c>
      <c r="C1043" s="46">
        <f t="shared" si="285"/>
        <v>15</v>
      </c>
      <c r="D1043" s="46">
        <f t="shared" si="286"/>
        <v>4</v>
      </c>
      <c r="E1043" s="85">
        <v>22021</v>
      </c>
      <c r="F1043" s="7" t="s">
        <v>234</v>
      </c>
      <c r="G1043" s="50" t="s">
        <v>103</v>
      </c>
      <c r="H1043" s="50" t="s">
        <v>306</v>
      </c>
      <c r="I1043" s="50">
        <v>3</v>
      </c>
      <c r="J1043" s="50">
        <v>0</v>
      </c>
      <c r="L1043" s="171">
        <v>6751</v>
      </c>
      <c r="M1043" s="57" t="s">
        <v>1609</v>
      </c>
      <c r="O1043" s="7">
        <v>42</v>
      </c>
      <c r="P1043" s="7">
        <v>13</v>
      </c>
      <c r="Q1043" s="7">
        <v>12</v>
      </c>
      <c r="R1043" s="7">
        <v>17</v>
      </c>
      <c r="S1043" s="7">
        <v>54</v>
      </c>
      <c r="T1043" s="7">
        <v>64</v>
      </c>
      <c r="U1043" s="7">
        <v>38</v>
      </c>
      <c r="BG1043" s="6">
        <f t="shared" si="274"/>
        <v>1</v>
      </c>
      <c r="BH1043" s="6">
        <f t="shared" si="275"/>
        <v>1</v>
      </c>
      <c r="BI1043" s="6">
        <f t="shared" si="276"/>
        <v>0</v>
      </c>
      <c r="BJ1043" s="6">
        <f t="shared" si="277"/>
        <v>0</v>
      </c>
      <c r="BK1043" s="6">
        <f t="shared" si="278"/>
        <v>0</v>
      </c>
      <c r="BL1043" s="6">
        <f t="shared" si="279"/>
        <v>0</v>
      </c>
      <c r="BM1043" s="6">
        <f t="shared" si="280"/>
        <v>1</v>
      </c>
      <c r="BN1043" s="6">
        <f t="shared" si="281"/>
        <v>1</v>
      </c>
      <c r="BO1043" s="6">
        <f t="shared" si="282"/>
        <v>0</v>
      </c>
      <c r="BP1043" s="6">
        <f t="shared" si="283"/>
        <v>0</v>
      </c>
      <c r="BQ1043" s="6">
        <f t="shared" si="287"/>
        <v>1</v>
      </c>
      <c r="BR1043" s="6">
        <f t="shared" si="288"/>
        <v>1</v>
      </c>
      <c r="BS1043" s="6">
        <f t="shared" si="289"/>
        <v>0</v>
      </c>
      <c r="BT1043" s="6">
        <f t="shared" si="290"/>
        <v>0</v>
      </c>
    </row>
    <row r="1044" spans="1:72" hidden="1" x14ac:dyDescent="0.2">
      <c r="A1044" s="46">
        <v>2443</v>
      </c>
      <c r="B1044" s="46">
        <f t="shared" si="284"/>
        <v>7</v>
      </c>
      <c r="C1044" s="46">
        <f t="shared" si="285"/>
        <v>16</v>
      </c>
      <c r="D1044" s="46">
        <f t="shared" si="286"/>
        <v>4</v>
      </c>
      <c r="E1044" s="85">
        <v>22022</v>
      </c>
      <c r="F1044" s="7" t="s">
        <v>243</v>
      </c>
      <c r="G1044" s="50" t="s">
        <v>310</v>
      </c>
      <c r="H1044" s="50" t="s">
        <v>308</v>
      </c>
      <c r="I1044" s="50">
        <v>0</v>
      </c>
      <c r="J1044" s="50">
        <v>2</v>
      </c>
      <c r="L1044" s="171">
        <v>7234</v>
      </c>
      <c r="O1044" s="7">
        <v>43</v>
      </c>
      <c r="P1044" s="7">
        <v>13</v>
      </c>
      <c r="Q1044" s="7">
        <v>12</v>
      </c>
      <c r="R1044" s="7">
        <v>18</v>
      </c>
      <c r="S1044" s="7">
        <v>54</v>
      </c>
      <c r="T1044" s="7">
        <v>66</v>
      </c>
      <c r="U1044" s="7">
        <v>38</v>
      </c>
      <c r="BG1044" s="6">
        <f t="shared" si="274"/>
        <v>0</v>
      </c>
      <c r="BH1044" s="6">
        <f t="shared" si="275"/>
        <v>0</v>
      </c>
      <c r="BI1044" s="6">
        <f t="shared" si="276"/>
        <v>0</v>
      </c>
      <c r="BJ1044" s="6">
        <f t="shared" si="277"/>
        <v>0</v>
      </c>
      <c r="BK1044" s="6">
        <f t="shared" si="278"/>
        <v>1</v>
      </c>
      <c r="BL1044" s="6">
        <f t="shared" si="279"/>
        <v>1</v>
      </c>
      <c r="BM1044" s="6">
        <f t="shared" si="280"/>
        <v>0</v>
      </c>
      <c r="BN1044" s="6">
        <f t="shared" si="281"/>
        <v>0</v>
      </c>
      <c r="BO1044" s="6">
        <f t="shared" si="282"/>
        <v>1</v>
      </c>
      <c r="BP1044" s="6">
        <f t="shared" si="283"/>
        <v>1</v>
      </c>
      <c r="BQ1044" s="6">
        <f t="shared" si="287"/>
        <v>0</v>
      </c>
      <c r="BR1044" s="6">
        <f t="shared" si="288"/>
        <v>0</v>
      </c>
      <c r="BS1044" s="6">
        <f t="shared" si="289"/>
        <v>1</v>
      </c>
      <c r="BT1044" s="6">
        <f t="shared" si="290"/>
        <v>1</v>
      </c>
    </row>
    <row r="1045" spans="1:72" hidden="1" x14ac:dyDescent="0.2">
      <c r="A1045" s="46">
        <v>2444</v>
      </c>
      <c r="B1045" s="46">
        <f t="shared" si="284"/>
        <v>2</v>
      </c>
      <c r="C1045" s="46">
        <f t="shared" si="285"/>
        <v>18</v>
      </c>
      <c r="D1045" s="46">
        <f t="shared" si="286"/>
        <v>4</v>
      </c>
      <c r="E1045" s="85">
        <v>22024</v>
      </c>
      <c r="F1045" s="7" t="s">
        <v>2385</v>
      </c>
      <c r="G1045" s="50" t="s">
        <v>310</v>
      </c>
      <c r="H1045" s="50" t="s">
        <v>308</v>
      </c>
      <c r="I1045" s="50">
        <v>1</v>
      </c>
      <c r="J1045" s="50">
        <v>3</v>
      </c>
      <c r="L1045" s="171">
        <v>4922</v>
      </c>
      <c r="M1045" s="57" t="s">
        <v>9</v>
      </c>
      <c r="O1045" s="7">
        <v>44</v>
      </c>
      <c r="P1045" s="7">
        <v>13</v>
      </c>
      <c r="Q1045" s="7">
        <v>12</v>
      </c>
      <c r="R1045" s="7">
        <v>19</v>
      </c>
      <c r="S1045" s="7">
        <v>55</v>
      </c>
      <c r="T1045" s="7">
        <v>69</v>
      </c>
      <c r="U1045" s="7">
        <v>38</v>
      </c>
      <c r="BG1045" s="6">
        <f t="shared" si="274"/>
        <v>0</v>
      </c>
      <c r="BH1045" s="6">
        <f t="shared" si="275"/>
        <v>0</v>
      </c>
      <c r="BI1045" s="6">
        <f t="shared" si="276"/>
        <v>0</v>
      </c>
      <c r="BJ1045" s="6">
        <f t="shared" si="277"/>
        <v>0</v>
      </c>
      <c r="BK1045" s="6">
        <f t="shared" si="278"/>
        <v>1</v>
      </c>
      <c r="BL1045" s="6">
        <f t="shared" si="279"/>
        <v>2</v>
      </c>
      <c r="BM1045" s="6">
        <f t="shared" si="280"/>
        <v>0</v>
      </c>
      <c r="BN1045" s="6">
        <f t="shared" si="281"/>
        <v>0</v>
      </c>
      <c r="BO1045" s="6">
        <f t="shared" si="282"/>
        <v>1</v>
      </c>
      <c r="BP1045" s="6">
        <f t="shared" si="283"/>
        <v>2</v>
      </c>
      <c r="BQ1045" s="6">
        <f t="shared" si="287"/>
        <v>1</v>
      </c>
      <c r="BR1045" s="6">
        <f t="shared" si="288"/>
        <v>1</v>
      </c>
      <c r="BS1045" s="6">
        <f t="shared" si="289"/>
        <v>1</v>
      </c>
      <c r="BT1045" s="6">
        <f t="shared" si="290"/>
        <v>2</v>
      </c>
    </row>
    <row r="1046" spans="1:72" hidden="1" x14ac:dyDescent="0.2">
      <c r="A1046" s="46">
        <v>2445</v>
      </c>
      <c r="B1046" s="46">
        <f t="shared" si="284"/>
        <v>7</v>
      </c>
      <c r="C1046" s="46">
        <f t="shared" si="285"/>
        <v>23</v>
      </c>
      <c r="D1046" s="46">
        <f t="shared" si="286"/>
        <v>4</v>
      </c>
      <c r="E1046" s="85">
        <v>22029</v>
      </c>
      <c r="F1046" s="7" t="s">
        <v>10</v>
      </c>
      <c r="G1046" s="50" t="s">
        <v>103</v>
      </c>
      <c r="H1046" s="50" t="s">
        <v>308</v>
      </c>
      <c r="I1046" s="50">
        <v>2</v>
      </c>
      <c r="J1046" s="50">
        <v>3</v>
      </c>
      <c r="L1046" s="171">
        <v>4952</v>
      </c>
      <c r="M1046" s="57" t="s">
        <v>3608</v>
      </c>
      <c r="O1046" s="7">
        <v>45</v>
      </c>
      <c r="P1046" s="7">
        <v>13</v>
      </c>
      <c r="Q1046" s="7">
        <v>12</v>
      </c>
      <c r="R1046" s="7">
        <v>20</v>
      </c>
      <c r="S1046" s="7">
        <v>57</v>
      </c>
      <c r="T1046" s="7">
        <v>72</v>
      </c>
      <c r="U1046" s="7">
        <v>38</v>
      </c>
      <c r="BG1046" s="6">
        <f t="shared" si="274"/>
        <v>0</v>
      </c>
      <c r="BH1046" s="6">
        <f t="shared" si="275"/>
        <v>0</v>
      </c>
      <c r="BI1046" s="6">
        <f t="shared" si="276"/>
        <v>0</v>
      </c>
      <c r="BJ1046" s="6">
        <f t="shared" si="277"/>
        <v>0</v>
      </c>
      <c r="BK1046" s="6">
        <f t="shared" si="278"/>
        <v>1</v>
      </c>
      <c r="BL1046" s="6">
        <f t="shared" si="279"/>
        <v>3</v>
      </c>
      <c r="BM1046" s="6">
        <f t="shared" si="280"/>
        <v>0</v>
      </c>
      <c r="BN1046" s="6">
        <f t="shared" si="281"/>
        <v>0</v>
      </c>
      <c r="BO1046" s="6">
        <f t="shared" si="282"/>
        <v>1</v>
      </c>
      <c r="BP1046" s="6">
        <f t="shared" si="283"/>
        <v>3</v>
      </c>
      <c r="BQ1046" s="6">
        <f t="shared" si="287"/>
        <v>1</v>
      </c>
      <c r="BR1046" s="6">
        <f t="shared" si="288"/>
        <v>2</v>
      </c>
      <c r="BS1046" s="6">
        <f t="shared" si="289"/>
        <v>1</v>
      </c>
      <c r="BT1046" s="6">
        <f t="shared" si="290"/>
        <v>3</v>
      </c>
    </row>
    <row r="1047" spans="1:72" hidden="1" x14ac:dyDescent="0.2">
      <c r="A1047" s="46">
        <v>2446</v>
      </c>
      <c r="B1047" s="46">
        <f t="shared" si="284"/>
        <v>7</v>
      </c>
      <c r="C1047" s="46">
        <f t="shared" si="285"/>
        <v>30</v>
      </c>
      <c r="D1047" s="46">
        <f t="shared" si="286"/>
        <v>4</v>
      </c>
      <c r="E1047" s="85">
        <v>22036</v>
      </c>
      <c r="F1047" s="7" t="s">
        <v>447</v>
      </c>
      <c r="G1047" s="50" t="s">
        <v>103</v>
      </c>
      <c r="H1047" s="50" t="s">
        <v>308</v>
      </c>
      <c r="I1047" s="50">
        <v>0</v>
      </c>
      <c r="J1047" s="50">
        <v>1</v>
      </c>
      <c r="L1047" s="171">
        <v>4801</v>
      </c>
      <c r="N1047" s="46">
        <v>21</v>
      </c>
      <c r="O1047" s="5">
        <v>46</v>
      </c>
      <c r="P1047" s="5">
        <v>13</v>
      </c>
      <c r="Q1047" s="5">
        <v>12</v>
      </c>
      <c r="R1047" s="5">
        <v>21</v>
      </c>
      <c r="S1047" s="5">
        <v>57</v>
      </c>
      <c r="T1047" s="5">
        <v>73</v>
      </c>
      <c r="U1047" s="5">
        <v>38</v>
      </c>
      <c r="BG1047" s="6">
        <f t="shared" si="274"/>
        <v>0</v>
      </c>
      <c r="BH1047" s="6">
        <f t="shared" si="275"/>
        <v>0</v>
      </c>
      <c r="BI1047" s="6">
        <f t="shared" si="276"/>
        <v>0</v>
      </c>
      <c r="BJ1047" s="6">
        <f t="shared" si="277"/>
        <v>0</v>
      </c>
      <c r="BK1047" s="6">
        <f t="shared" si="278"/>
        <v>1</v>
      </c>
      <c r="BL1047" s="6">
        <f t="shared" si="279"/>
        <v>4</v>
      </c>
      <c r="BM1047" s="6">
        <f t="shared" si="280"/>
        <v>0</v>
      </c>
      <c r="BN1047" s="6">
        <f t="shared" si="281"/>
        <v>0</v>
      </c>
      <c r="BO1047" s="6">
        <f t="shared" si="282"/>
        <v>1</v>
      </c>
      <c r="BP1047" s="6">
        <f t="shared" si="283"/>
        <v>4</v>
      </c>
      <c r="BQ1047" s="6">
        <f t="shared" si="287"/>
        <v>0</v>
      </c>
      <c r="BR1047" s="6">
        <f t="shared" si="288"/>
        <v>0</v>
      </c>
      <c r="BS1047" s="6">
        <f t="shared" si="289"/>
        <v>1</v>
      </c>
      <c r="BT1047" s="6">
        <f t="shared" si="290"/>
        <v>4</v>
      </c>
    </row>
    <row r="1048" spans="1:72" hidden="1" x14ac:dyDescent="0.2">
      <c r="A1048" s="46">
        <v>2501</v>
      </c>
      <c r="B1048" s="46">
        <f t="shared" si="284"/>
        <v>7</v>
      </c>
      <c r="C1048" s="46">
        <f t="shared" si="285"/>
        <v>20</v>
      </c>
      <c r="D1048" s="46">
        <f t="shared" si="286"/>
        <v>8</v>
      </c>
      <c r="E1048" s="85">
        <v>22148</v>
      </c>
      <c r="F1048" s="7" t="s">
        <v>1569</v>
      </c>
      <c r="G1048" s="50" t="s">
        <v>103</v>
      </c>
      <c r="H1048" s="50" t="s">
        <v>306</v>
      </c>
      <c r="I1048" s="50">
        <v>3</v>
      </c>
      <c r="J1048" s="50">
        <v>2</v>
      </c>
      <c r="L1048" s="171">
        <v>7242</v>
      </c>
      <c r="M1048" s="57" t="s">
        <v>11</v>
      </c>
      <c r="O1048" s="7">
        <v>1</v>
      </c>
      <c r="P1048" s="7">
        <v>1</v>
      </c>
      <c r="Q1048" s="7">
        <v>0</v>
      </c>
      <c r="R1048" s="7">
        <v>0</v>
      </c>
      <c r="S1048" s="7">
        <v>3</v>
      </c>
      <c r="T1048" s="7">
        <v>2</v>
      </c>
      <c r="U1048" s="7">
        <v>2</v>
      </c>
      <c r="BG1048" s="6">
        <f t="shared" si="274"/>
        <v>1</v>
      </c>
      <c r="BH1048" s="6">
        <f t="shared" si="275"/>
        <v>1</v>
      </c>
      <c r="BI1048" s="6">
        <f t="shared" si="276"/>
        <v>0</v>
      </c>
      <c r="BJ1048" s="6">
        <f t="shared" si="277"/>
        <v>0</v>
      </c>
      <c r="BK1048" s="6">
        <f t="shared" si="278"/>
        <v>0</v>
      </c>
      <c r="BL1048" s="6">
        <f t="shared" si="279"/>
        <v>0</v>
      </c>
      <c r="BM1048" s="6">
        <f t="shared" si="280"/>
        <v>1</v>
      </c>
      <c r="BN1048" s="6">
        <f t="shared" si="281"/>
        <v>1</v>
      </c>
      <c r="BO1048" s="6">
        <f t="shared" si="282"/>
        <v>0</v>
      </c>
      <c r="BP1048" s="6">
        <f t="shared" si="283"/>
        <v>0</v>
      </c>
      <c r="BQ1048" s="6">
        <f t="shared" si="287"/>
        <v>1</v>
      </c>
      <c r="BR1048" s="6">
        <f t="shared" si="288"/>
        <v>1</v>
      </c>
      <c r="BS1048" s="6">
        <f t="shared" si="289"/>
        <v>1</v>
      </c>
      <c r="BT1048" s="6">
        <f t="shared" si="290"/>
        <v>5</v>
      </c>
    </row>
    <row r="1049" spans="1:72" hidden="1" x14ac:dyDescent="0.2">
      <c r="A1049" s="46">
        <v>2502</v>
      </c>
      <c r="B1049" s="46">
        <f t="shared" si="284"/>
        <v>2</v>
      </c>
      <c r="C1049" s="46">
        <f t="shared" si="285"/>
        <v>22</v>
      </c>
      <c r="D1049" s="46">
        <f t="shared" si="286"/>
        <v>8</v>
      </c>
      <c r="E1049" s="85">
        <v>22150</v>
      </c>
      <c r="F1049" s="7" t="s">
        <v>593</v>
      </c>
      <c r="G1049" s="50" t="s">
        <v>310</v>
      </c>
      <c r="H1049" s="50" t="s">
        <v>307</v>
      </c>
      <c r="I1049" s="50">
        <v>1</v>
      </c>
      <c r="J1049" s="50">
        <v>1</v>
      </c>
      <c r="L1049" s="171">
        <v>7009</v>
      </c>
      <c r="M1049" s="57" t="s">
        <v>2461</v>
      </c>
      <c r="O1049" s="7">
        <v>2</v>
      </c>
      <c r="P1049" s="7">
        <v>1</v>
      </c>
      <c r="Q1049" s="7">
        <v>1</v>
      </c>
      <c r="R1049" s="7">
        <v>0</v>
      </c>
      <c r="S1049" s="7">
        <v>4</v>
      </c>
      <c r="T1049" s="7">
        <v>3</v>
      </c>
      <c r="U1049" s="7">
        <v>3</v>
      </c>
      <c r="BG1049" s="6">
        <f t="shared" si="274"/>
        <v>0</v>
      </c>
      <c r="BH1049" s="6">
        <f t="shared" si="275"/>
        <v>0</v>
      </c>
      <c r="BI1049" s="6">
        <f t="shared" si="276"/>
        <v>1</v>
      </c>
      <c r="BJ1049" s="6">
        <f t="shared" si="277"/>
        <v>1</v>
      </c>
      <c r="BK1049" s="6">
        <f t="shared" si="278"/>
        <v>0</v>
      </c>
      <c r="BL1049" s="6">
        <f t="shared" si="279"/>
        <v>0</v>
      </c>
      <c r="BM1049" s="6">
        <f t="shared" si="280"/>
        <v>1</v>
      </c>
      <c r="BN1049" s="6">
        <f t="shared" si="281"/>
        <v>2</v>
      </c>
      <c r="BO1049" s="6">
        <f t="shared" si="282"/>
        <v>1</v>
      </c>
      <c r="BP1049" s="6">
        <f t="shared" si="283"/>
        <v>1</v>
      </c>
      <c r="BQ1049" s="6">
        <f t="shared" si="287"/>
        <v>1</v>
      </c>
      <c r="BR1049" s="6">
        <f t="shared" si="288"/>
        <v>2</v>
      </c>
      <c r="BS1049" s="6">
        <f t="shared" si="289"/>
        <v>1</v>
      </c>
      <c r="BT1049" s="6">
        <f t="shared" si="290"/>
        <v>6</v>
      </c>
    </row>
    <row r="1050" spans="1:72" hidden="1" x14ac:dyDescent="0.2">
      <c r="A1050" s="46">
        <v>2503</v>
      </c>
      <c r="B1050" s="46">
        <f t="shared" si="284"/>
        <v>2</v>
      </c>
      <c r="C1050" s="46">
        <f t="shared" si="285"/>
        <v>29</v>
      </c>
      <c r="D1050" s="46">
        <f t="shared" si="286"/>
        <v>8</v>
      </c>
      <c r="E1050" s="85">
        <v>22157</v>
      </c>
      <c r="F1050" s="7" t="s">
        <v>1611</v>
      </c>
      <c r="G1050" s="50" t="s">
        <v>103</v>
      </c>
      <c r="H1050" s="50" t="s">
        <v>306</v>
      </c>
      <c r="I1050" s="50">
        <v>2</v>
      </c>
      <c r="J1050" s="50">
        <v>0</v>
      </c>
      <c r="L1050" s="171">
        <v>8586</v>
      </c>
      <c r="M1050" s="57" t="s">
        <v>12</v>
      </c>
      <c r="O1050" s="7">
        <v>3</v>
      </c>
      <c r="P1050" s="7">
        <v>2</v>
      </c>
      <c r="Q1050" s="7">
        <v>1</v>
      </c>
      <c r="R1050" s="7">
        <v>0</v>
      </c>
      <c r="S1050" s="7">
        <v>6</v>
      </c>
      <c r="T1050" s="7">
        <v>3</v>
      </c>
      <c r="U1050" s="7">
        <v>5</v>
      </c>
      <c r="BG1050" s="6">
        <f t="shared" si="274"/>
        <v>1</v>
      </c>
      <c r="BH1050" s="6">
        <f t="shared" si="275"/>
        <v>1</v>
      </c>
      <c r="BI1050" s="6">
        <f t="shared" si="276"/>
        <v>0</v>
      </c>
      <c r="BJ1050" s="6">
        <f t="shared" si="277"/>
        <v>0</v>
      </c>
      <c r="BK1050" s="6">
        <f t="shared" si="278"/>
        <v>0</v>
      </c>
      <c r="BL1050" s="6">
        <f t="shared" si="279"/>
        <v>0</v>
      </c>
      <c r="BM1050" s="6">
        <f t="shared" si="280"/>
        <v>1</v>
      </c>
      <c r="BN1050" s="6">
        <f t="shared" si="281"/>
        <v>3</v>
      </c>
      <c r="BO1050" s="6">
        <f t="shared" si="282"/>
        <v>0</v>
      </c>
      <c r="BP1050" s="6">
        <f t="shared" si="283"/>
        <v>0</v>
      </c>
      <c r="BQ1050" s="6">
        <f t="shared" si="287"/>
        <v>1</v>
      </c>
      <c r="BR1050" s="6">
        <f t="shared" si="288"/>
        <v>3</v>
      </c>
      <c r="BS1050" s="6">
        <f t="shared" si="289"/>
        <v>0</v>
      </c>
      <c r="BT1050" s="6">
        <f t="shared" si="290"/>
        <v>0</v>
      </c>
    </row>
    <row r="1051" spans="1:72" hidden="1" x14ac:dyDescent="0.2">
      <c r="A1051" s="46">
        <v>2504</v>
      </c>
      <c r="B1051" s="46">
        <f t="shared" si="284"/>
        <v>7</v>
      </c>
      <c r="C1051" s="46">
        <f t="shared" si="285"/>
        <v>3</v>
      </c>
      <c r="D1051" s="46">
        <f t="shared" si="286"/>
        <v>9</v>
      </c>
      <c r="E1051" s="85">
        <v>22162</v>
      </c>
      <c r="F1051" s="7" t="s">
        <v>591</v>
      </c>
      <c r="G1051" s="50" t="s">
        <v>103</v>
      </c>
      <c r="H1051" s="50" t="s">
        <v>307</v>
      </c>
      <c r="I1051" s="50">
        <v>1</v>
      </c>
      <c r="J1051" s="50">
        <v>1</v>
      </c>
      <c r="L1051" s="171">
        <v>7758</v>
      </c>
      <c r="M1051" s="57" t="s">
        <v>1229</v>
      </c>
      <c r="O1051" s="7">
        <v>4</v>
      </c>
      <c r="P1051" s="7">
        <v>2</v>
      </c>
      <c r="Q1051" s="7">
        <v>2</v>
      </c>
      <c r="R1051" s="7">
        <v>0</v>
      </c>
      <c r="S1051" s="7">
        <v>7</v>
      </c>
      <c r="T1051" s="7">
        <v>4</v>
      </c>
      <c r="U1051" s="7">
        <v>6</v>
      </c>
      <c r="BG1051" s="6">
        <f t="shared" si="274"/>
        <v>0</v>
      </c>
      <c r="BH1051" s="6">
        <f t="shared" si="275"/>
        <v>0</v>
      </c>
      <c r="BI1051" s="6">
        <f t="shared" si="276"/>
        <v>1</v>
      </c>
      <c r="BJ1051" s="6">
        <f t="shared" si="277"/>
        <v>1</v>
      </c>
      <c r="BK1051" s="6">
        <f t="shared" si="278"/>
        <v>0</v>
      </c>
      <c r="BL1051" s="6">
        <f t="shared" si="279"/>
        <v>0</v>
      </c>
      <c r="BM1051" s="6">
        <f t="shared" si="280"/>
        <v>1</v>
      </c>
      <c r="BN1051" s="6">
        <f t="shared" si="281"/>
        <v>4</v>
      </c>
      <c r="BO1051" s="6">
        <f t="shared" si="282"/>
        <v>1</v>
      </c>
      <c r="BP1051" s="6">
        <f t="shared" si="283"/>
        <v>1</v>
      </c>
      <c r="BQ1051" s="6">
        <f t="shared" si="287"/>
        <v>1</v>
      </c>
      <c r="BR1051" s="6">
        <f t="shared" si="288"/>
        <v>4</v>
      </c>
      <c r="BS1051" s="6">
        <f t="shared" si="289"/>
        <v>1</v>
      </c>
      <c r="BT1051" s="6">
        <f t="shared" si="290"/>
        <v>1</v>
      </c>
    </row>
    <row r="1052" spans="1:72" hidden="1" x14ac:dyDescent="0.2">
      <c r="A1052" s="46">
        <v>2505</v>
      </c>
      <c r="B1052" s="46">
        <f t="shared" si="284"/>
        <v>2</v>
      </c>
      <c r="C1052" s="46">
        <f t="shared" si="285"/>
        <v>5</v>
      </c>
      <c r="D1052" s="46">
        <f t="shared" si="286"/>
        <v>9</v>
      </c>
      <c r="E1052" s="85">
        <v>22164</v>
      </c>
      <c r="F1052" s="7" t="s">
        <v>1290</v>
      </c>
      <c r="G1052" s="50" t="s">
        <v>310</v>
      </c>
      <c r="H1052" s="50" t="s">
        <v>307</v>
      </c>
      <c r="I1052" s="50">
        <v>3</v>
      </c>
      <c r="J1052" s="50">
        <v>3</v>
      </c>
      <c r="L1052" s="171">
        <v>7782</v>
      </c>
      <c r="M1052" s="57" t="s">
        <v>1391</v>
      </c>
      <c r="O1052" s="7">
        <v>5</v>
      </c>
      <c r="P1052" s="7">
        <v>2</v>
      </c>
      <c r="Q1052" s="7">
        <v>3</v>
      </c>
      <c r="R1052" s="7">
        <v>0</v>
      </c>
      <c r="S1052" s="7">
        <v>10</v>
      </c>
      <c r="T1052" s="7">
        <v>7</v>
      </c>
      <c r="U1052" s="7">
        <v>7</v>
      </c>
      <c r="BG1052" s="6">
        <f t="shared" si="274"/>
        <v>0</v>
      </c>
      <c r="BH1052" s="6">
        <f t="shared" si="275"/>
        <v>0</v>
      </c>
      <c r="BI1052" s="6">
        <f t="shared" si="276"/>
        <v>1</v>
      </c>
      <c r="BJ1052" s="6">
        <f t="shared" si="277"/>
        <v>2</v>
      </c>
      <c r="BK1052" s="6">
        <f t="shared" si="278"/>
        <v>0</v>
      </c>
      <c r="BL1052" s="6">
        <f t="shared" si="279"/>
        <v>0</v>
      </c>
      <c r="BM1052" s="6">
        <f t="shared" si="280"/>
        <v>1</v>
      </c>
      <c r="BN1052" s="6">
        <f t="shared" si="281"/>
        <v>5</v>
      </c>
      <c r="BO1052" s="6">
        <f t="shared" si="282"/>
        <v>1</v>
      </c>
      <c r="BP1052" s="6">
        <f t="shared" si="283"/>
        <v>2</v>
      </c>
      <c r="BQ1052" s="6">
        <f t="shared" si="287"/>
        <v>1</v>
      </c>
      <c r="BR1052" s="6">
        <f t="shared" si="288"/>
        <v>5</v>
      </c>
      <c r="BS1052" s="6">
        <f t="shared" si="289"/>
        <v>1</v>
      </c>
      <c r="BT1052" s="6">
        <f t="shared" si="290"/>
        <v>2</v>
      </c>
    </row>
    <row r="1053" spans="1:72" hidden="1" x14ac:dyDescent="0.2">
      <c r="A1053" s="46">
        <v>2506</v>
      </c>
      <c r="B1053" s="46">
        <f t="shared" si="284"/>
        <v>7</v>
      </c>
      <c r="C1053" s="46">
        <f t="shared" si="285"/>
        <v>10</v>
      </c>
      <c r="D1053" s="46">
        <f t="shared" si="286"/>
        <v>9</v>
      </c>
      <c r="E1053" s="85">
        <v>22169</v>
      </c>
      <c r="F1053" s="57" t="s">
        <v>2073</v>
      </c>
      <c r="G1053" s="50" t="s">
        <v>103</v>
      </c>
      <c r="H1053" s="50" t="s">
        <v>306</v>
      </c>
      <c r="I1053" s="50">
        <v>3</v>
      </c>
      <c r="J1053" s="50">
        <v>1</v>
      </c>
      <c r="L1053" s="171">
        <v>6160</v>
      </c>
      <c r="M1053" s="57" t="s">
        <v>1392</v>
      </c>
      <c r="O1053" s="7">
        <v>6</v>
      </c>
      <c r="P1053" s="7">
        <v>3</v>
      </c>
      <c r="Q1053" s="7">
        <v>3</v>
      </c>
      <c r="R1053" s="7">
        <v>0</v>
      </c>
      <c r="S1053" s="7">
        <v>13</v>
      </c>
      <c r="T1053" s="7">
        <v>8</v>
      </c>
      <c r="U1053" s="7">
        <v>9</v>
      </c>
      <c r="BG1053" s="6">
        <f t="shared" si="274"/>
        <v>1</v>
      </c>
      <c r="BH1053" s="6">
        <f t="shared" si="275"/>
        <v>1</v>
      </c>
      <c r="BI1053" s="6">
        <f t="shared" si="276"/>
        <v>0</v>
      </c>
      <c r="BJ1053" s="6">
        <f t="shared" si="277"/>
        <v>0</v>
      </c>
      <c r="BK1053" s="6">
        <f t="shared" si="278"/>
        <v>0</v>
      </c>
      <c r="BL1053" s="6">
        <f t="shared" si="279"/>
        <v>0</v>
      </c>
      <c r="BM1053" s="6">
        <f t="shared" si="280"/>
        <v>1</v>
      </c>
      <c r="BN1053" s="6">
        <f t="shared" si="281"/>
        <v>6</v>
      </c>
      <c r="BO1053" s="6">
        <f t="shared" si="282"/>
        <v>0</v>
      </c>
      <c r="BP1053" s="6">
        <f t="shared" si="283"/>
        <v>0</v>
      </c>
      <c r="BQ1053" s="6">
        <f t="shared" si="287"/>
        <v>1</v>
      </c>
      <c r="BR1053" s="6">
        <f t="shared" si="288"/>
        <v>6</v>
      </c>
      <c r="BS1053" s="6">
        <f t="shared" si="289"/>
        <v>1</v>
      </c>
      <c r="BT1053" s="6">
        <f t="shared" si="290"/>
        <v>3</v>
      </c>
    </row>
    <row r="1054" spans="1:72" hidden="1" x14ac:dyDescent="0.2">
      <c r="A1054" s="46">
        <v>2507</v>
      </c>
      <c r="B1054" s="46">
        <f t="shared" si="284"/>
        <v>2</v>
      </c>
      <c r="C1054" s="46">
        <f t="shared" si="285"/>
        <v>12</v>
      </c>
      <c r="D1054" s="46">
        <f t="shared" si="286"/>
        <v>9</v>
      </c>
      <c r="E1054" s="85">
        <v>22171</v>
      </c>
      <c r="F1054" s="7" t="s">
        <v>967</v>
      </c>
      <c r="G1054" s="50" t="s">
        <v>103</v>
      </c>
      <c r="H1054" s="50" t="s">
        <v>306</v>
      </c>
      <c r="I1054" s="50">
        <v>2</v>
      </c>
      <c r="J1054" s="50">
        <v>0</v>
      </c>
      <c r="L1054" s="171">
        <v>9704</v>
      </c>
      <c r="M1054" s="57" t="s">
        <v>2314</v>
      </c>
      <c r="O1054" s="7">
        <v>7</v>
      </c>
      <c r="P1054" s="7">
        <v>4</v>
      </c>
      <c r="Q1054" s="7">
        <v>3</v>
      </c>
      <c r="R1054" s="7">
        <v>0</v>
      </c>
      <c r="S1054" s="7">
        <v>15</v>
      </c>
      <c r="T1054" s="7">
        <v>8</v>
      </c>
      <c r="U1054" s="7">
        <v>11</v>
      </c>
      <c r="BG1054" s="6">
        <f t="shared" si="274"/>
        <v>1</v>
      </c>
      <c r="BH1054" s="6">
        <f t="shared" si="275"/>
        <v>2</v>
      </c>
      <c r="BI1054" s="6">
        <f t="shared" si="276"/>
        <v>0</v>
      </c>
      <c r="BJ1054" s="6">
        <f t="shared" si="277"/>
        <v>0</v>
      </c>
      <c r="BK1054" s="6">
        <f t="shared" si="278"/>
        <v>0</v>
      </c>
      <c r="BL1054" s="6">
        <f t="shared" si="279"/>
        <v>0</v>
      </c>
      <c r="BM1054" s="6">
        <f t="shared" si="280"/>
        <v>1</v>
      </c>
      <c r="BN1054" s="6">
        <f t="shared" si="281"/>
        <v>7</v>
      </c>
      <c r="BO1054" s="6">
        <f t="shared" si="282"/>
        <v>0</v>
      </c>
      <c r="BP1054" s="6">
        <f t="shared" si="283"/>
        <v>0</v>
      </c>
      <c r="BQ1054" s="6">
        <f t="shared" si="287"/>
        <v>1</v>
      </c>
      <c r="BR1054" s="6">
        <f t="shared" si="288"/>
        <v>7</v>
      </c>
      <c r="BS1054" s="6">
        <f t="shared" si="289"/>
        <v>0</v>
      </c>
      <c r="BT1054" s="6">
        <f t="shared" si="290"/>
        <v>0</v>
      </c>
    </row>
    <row r="1055" spans="1:72" hidden="1" x14ac:dyDescent="0.2">
      <c r="A1055" s="46">
        <v>2508</v>
      </c>
      <c r="B1055" s="46">
        <f t="shared" si="284"/>
        <v>7</v>
      </c>
      <c r="C1055" s="46">
        <f t="shared" si="285"/>
        <v>17</v>
      </c>
      <c r="D1055" s="46">
        <f t="shared" si="286"/>
        <v>9</v>
      </c>
      <c r="E1055" s="85">
        <v>22176</v>
      </c>
      <c r="F1055" s="7" t="s">
        <v>3576</v>
      </c>
      <c r="G1055" s="50" t="s">
        <v>310</v>
      </c>
      <c r="H1055" s="50" t="s">
        <v>308</v>
      </c>
      <c r="I1055" s="50">
        <v>1</v>
      </c>
      <c r="J1055" s="50">
        <v>2</v>
      </c>
      <c r="L1055" s="171">
        <v>5567</v>
      </c>
      <c r="M1055" s="57" t="s">
        <v>837</v>
      </c>
      <c r="O1055" s="7">
        <v>8</v>
      </c>
      <c r="P1055" s="7">
        <v>4</v>
      </c>
      <c r="Q1055" s="7">
        <v>3</v>
      </c>
      <c r="R1055" s="7">
        <v>1</v>
      </c>
      <c r="S1055" s="7">
        <v>16</v>
      </c>
      <c r="T1055" s="7">
        <v>10</v>
      </c>
      <c r="U1055" s="7">
        <v>11</v>
      </c>
      <c r="BG1055" s="6">
        <f t="shared" si="274"/>
        <v>0</v>
      </c>
      <c r="BH1055" s="6">
        <f t="shared" si="275"/>
        <v>0</v>
      </c>
      <c r="BI1055" s="6">
        <f t="shared" si="276"/>
        <v>0</v>
      </c>
      <c r="BJ1055" s="6">
        <f t="shared" si="277"/>
        <v>0</v>
      </c>
      <c r="BK1055" s="6">
        <f t="shared" si="278"/>
        <v>1</v>
      </c>
      <c r="BL1055" s="6">
        <f t="shared" si="279"/>
        <v>1</v>
      </c>
      <c r="BM1055" s="6">
        <f t="shared" si="280"/>
        <v>0</v>
      </c>
      <c r="BN1055" s="6">
        <f t="shared" si="281"/>
        <v>0</v>
      </c>
      <c r="BO1055" s="6">
        <f t="shared" si="282"/>
        <v>1</v>
      </c>
      <c r="BP1055" s="6">
        <f t="shared" si="283"/>
        <v>1</v>
      </c>
      <c r="BQ1055" s="6">
        <f t="shared" si="287"/>
        <v>1</v>
      </c>
      <c r="BR1055" s="6">
        <f t="shared" si="288"/>
        <v>8</v>
      </c>
      <c r="BS1055" s="6">
        <f t="shared" si="289"/>
        <v>1</v>
      </c>
      <c r="BT1055" s="6">
        <f t="shared" si="290"/>
        <v>1</v>
      </c>
    </row>
    <row r="1056" spans="1:72" hidden="1" x14ac:dyDescent="0.2">
      <c r="A1056" s="46">
        <v>2509</v>
      </c>
      <c r="B1056" s="46">
        <f t="shared" si="284"/>
        <v>4</v>
      </c>
      <c r="C1056" s="46">
        <f t="shared" si="285"/>
        <v>21</v>
      </c>
      <c r="D1056" s="46">
        <f t="shared" si="286"/>
        <v>9</v>
      </c>
      <c r="E1056" s="85">
        <v>22180</v>
      </c>
      <c r="F1056" s="7" t="s">
        <v>2456</v>
      </c>
      <c r="G1056" s="50" t="s">
        <v>310</v>
      </c>
      <c r="H1056" s="50" t="s">
        <v>308</v>
      </c>
      <c r="I1056" s="50">
        <v>2</v>
      </c>
      <c r="J1056" s="50">
        <v>3</v>
      </c>
      <c r="L1056" s="171">
        <v>5081</v>
      </c>
      <c r="M1056" s="57" t="s">
        <v>2455</v>
      </c>
      <c r="O1056" s="7">
        <v>9</v>
      </c>
      <c r="P1056" s="7">
        <v>4</v>
      </c>
      <c r="Q1056" s="7">
        <v>3</v>
      </c>
      <c r="R1056" s="7">
        <v>2</v>
      </c>
      <c r="S1056" s="7">
        <v>18</v>
      </c>
      <c r="T1056" s="7">
        <v>13</v>
      </c>
      <c r="U1056" s="7">
        <v>11</v>
      </c>
      <c r="BG1056" s="6">
        <f t="shared" si="274"/>
        <v>0</v>
      </c>
      <c r="BH1056" s="6">
        <f t="shared" si="275"/>
        <v>0</v>
      </c>
      <c r="BI1056" s="6">
        <f t="shared" si="276"/>
        <v>0</v>
      </c>
      <c r="BJ1056" s="6">
        <f t="shared" si="277"/>
        <v>0</v>
      </c>
      <c r="BK1056" s="6">
        <f t="shared" si="278"/>
        <v>1</v>
      </c>
      <c r="BL1056" s="6">
        <f t="shared" si="279"/>
        <v>2</v>
      </c>
      <c r="BM1056" s="6">
        <f t="shared" si="280"/>
        <v>0</v>
      </c>
      <c r="BN1056" s="6">
        <f t="shared" si="281"/>
        <v>0</v>
      </c>
      <c r="BO1056" s="6">
        <f t="shared" si="282"/>
        <v>1</v>
      </c>
      <c r="BP1056" s="6">
        <f t="shared" si="283"/>
        <v>2</v>
      </c>
      <c r="BQ1056" s="6">
        <f t="shared" si="287"/>
        <v>1</v>
      </c>
      <c r="BR1056" s="6">
        <f t="shared" si="288"/>
        <v>9</v>
      </c>
      <c r="BS1056" s="6">
        <f t="shared" si="289"/>
        <v>1</v>
      </c>
      <c r="BT1056" s="6">
        <f t="shared" si="290"/>
        <v>2</v>
      </c>
    </row>
    <row r="1057" spans="1:72" hidden="1" x14ac:dyDescent="0.2">
      <c r="A1057" s="46">
        <v>2510</v>
      </c>
      <c r="B1057" s="46">
        <f t="shared" si="284"/>
        <v>7</v>
      </c>
      <c r="C1057" s="46">
        <f t="shared" si="285"/>
        <v>24</v>
      </c>
      <c r="D1057" s="46">
        <f t="shared" si="286"/>
        <v>9</v>
      </c>
      <c r="E1057" s="85">
        <v>22183</v>
      </c>
      <c r="F1057" s="7" t="s">
        <v>3575</v>
      </c>
      <c r="G1057" s="50" t="s">
        <v>103</v>
      </c>
      <c r="H1057" s="50" t="s">
        <v>306</v>
      </c>
      <c r="I1057" s="50">
        <v>4</v>
      </c>
      <c r="J1057" s="50">
        <v>0</v>
      </c>
      <c r="L1057" s="171">
        <v>6104</v>
      </c>
      <c r="M1057" s="57" t="s">
        <v>2315</v>
      </c>
      <c r="O1057" s="7">
        <v>10</v>
      </c>
      <c r="P1057" s="7">
        <v>5</v>
      </c>
      <c r="Q1057" s="7">
        <v>3</v>
      </c>
      <c r="R1057" s="7">
        <v>2</v>
      </c>
      <c r="S1057" s="7">
        <v>22</v>
      </c>
      <c r="T1057" s="7">
        <v>13</v>
      </c>
      <c r="U1057" s="7">
        <v>13</v>
      </c>
      <c r="BG1057" s="6">
        <f t="shared" si="274"/>
        <v>1</v>
      </c>
      <c r="BH1057" s="6">
        <f t="shared" si="275"/>
        <v>1</v>
      </c>
      <c r="BI1057" s="6">
        <f t="shared" si="276"/>
        <v>0</v>
      </c>
      <c r="BJ1057" s="6">
        <f t="shared" si="277"/>
        <v>0</v>
      </c>
      <c r="BK1057" s="6">
        <f t="shared" si="278"/>
        <v>0</v>
      </c>
      <c r="BL1057" s="6">
        <f t="shared" si="279"/>
        <v>0</v>
      </c>
      <c r="BM1057" s="6">
        <f t="shared" si="280"/>
        <v>1</v>
      </c>
      <c r="BN1057" s="6">
        <f t="shared" si="281"/>
        <v>1</v>
      </c>
      <c r="BO1057" s="6">
        <f t="shared" si="282"/>
        <v>0</v>
      </c>
      <c r="BP1057" s="6">
        <f t="shared" si="283"/>
        <v>0</v>
      </c>
      <c r="BQ1057" s="6">
        <f t="shared" si="287"/>
        <v>1</v>
      </c>
      <c r="BR1057" s="6">
        <f t="shared" si="288"/>
        <v>10</v>
      </c>
      <c r="BS1057" s="6">
        <f t="shared" si="289"/>
        <v>0</v>
      </c>
      <c r="BT1057" s="6">
        <f t="shared" si="290"/>
        <v>0</v>
      </c>
    </row>
    <row r="1058" spans="1:72" hidden="1" x14ac:dyDescent="0.2">
      <c r="A1058" s="46">
        <v>2511</v>
      </c>
      <c r="B1058" s="46">
        <f t="shared" si="284"/>
        <v>2</v>
      </c>
      <c r="C1058" s="46">
        <f t="shared" si="285"/>
        <v>26</v>
      </c>
      <c r="D1058" s="46">
        <f t="shared" si="286"/>
        <v>9</v>
      </c>
      <c r="E1058" s="85">
        <v>22185</v>
      </c>
      <c r="F1058" s="7" t="s">
        <v>3380</v>
      </c>
      <c r="G1058" s="50" t="s">
        <v>103</v>
      </c>
      <c r="H1058" s="50" t="s">
        <v>307</v>
      </c>
      <c r="I1058" s="50">
        <v>0</v>
      </c>
      <c r="J1058" s="50">
        <v>0</v>
      </c>
      <c r="L1058" s="171">
        <v>8577</v>
      </c>
      <c r="O1058" s="7">
        <v>11</v>
      </c>
      <c r="P1058" s="7">
        <v>5</v>
      </c>
      <c r="Q1058" s="7">
        <v>4</v>
      </c>
      <c r="R1058" s="7">
        <v>2</v>
      </c>
      <c r="S1058" s="7">
        <v>22</v>
      </c>
      <c r="T1058" s="7">
        <v>13</v>
      </c>
      <c r="U1058" s="7">
        <v>14</v>
      </c>
      <c r="BG1058" s="6">
        <f t="shared" si="274"/>
        <v>0</v>
      </c>
      <c r="BH1058" s="6">
        <f t="shared" si="275"/>
        <v>0</v>
      </c>
      <c r="BI1058" s="6">
        <f t="shared" si="276"/>
        <v>1</v>
      </c>
      <c r="BJ1058" s="6">
        <f t="shared" si="277"/>
        <v>1</v>
      </c>
      <c r="BK1058" s="6">
        <f t="shared" si="278"/>
        <v>0</v>
      </c>
      <c r="BL1058" s="6">
        <f t="shared" si="279"/>
        <v>0</v>
      </c>
      <c r="BM1058" s="6">
        <f t="shared" si="280"/>
        <v>1</v>
      </c>
      <c r="BN1058" s="6">
        <f t="shared" si="281"/>
        <v>2</v>
      </c>
      <c r="BO1058" s="6">
        <f t="shared" si="282"/>
        <v>1</v>
      </c>
      <c r="BP1058" s="6">
        <f t="shared" si="283"/>
        <v>1</v>
      </c>
      <c r="BQ1058" s="6">
        <f t="shared" si="287"/>
        <v>0</v>
      </c>
      <c r="BR1058" s="6">
        <f t="shared" si="288"/>
        <v>0</v>
      </c>
      <c r="BS1058" s="6">
        <f t="shared" si="289"/>
        <v>0</v>
      </c>
      <c r="BT1058" s="6">
        <f t="shared" si="290"/>
        <v>0</v>
      </c>
    </row>
    <row r="1059" spans="1:72" hidden="1" x14ac:dyDescent="0.2">
      <c r="A1059" s="46">
        <v>2512</v>
      </c>
      <c r="B1059" s="46">
        <f t="shared" si="284"/>
        <v>7</v>
      </c>
      <c r="C1059" s="46">
        <f t="shared" si="285"/>
        <v>1</v>
      </c>
      <c r="D1059" s="46">
        <f t="shared" si="286"/>
        <v>10</v>
      </c>
      <c r="E1059" s="85">
        <v>22190</v>
      </c>
      <c r="F1059" s="7" t="s">
        <v>3153</v>
      </c>
      <c r="G1059" s="50" t="s">
        <v>310</v>
      </c>
      <c r="H1059" s="50" t="s">
        <v>308</v>
      </c>
      <c r="I1059" s="50">
        <v>1</v>
      </c>
      <c r="J1059" s="50">
        <v>3</v>
      </c>
      <c r="L1059" s="171">
        <v>9284</v>
      </c>
      <c r="M1059" s="57" t="s">
        <v>1907</v>
      </c>
      <c r="O1059" s="7">
        <v>12</v>
      </c>
      <c r="P1059" s="7">
        <v>5</v>
      </c>
      <c r="Q1059" s="7">
        <v>4</v>
      </c>
      <c r="R1059" s="7">
        <v>3</v>
      </c>
      <c r="S1059" s="7">
        <v>23</v>
      </c>
      <c r="T1059" s="7">
        <v>16</v>
      </c>
      <c r="U1059" s="7">
        <v>14</v>
      </c>
      <c r="BG1059" s="6">
        <f t="shared" si="274"/>
        <v>0</v>
      </c>
      <c r="BH1059" s="6">
        <f t="shared" si="275"/>
        <v>0</v>
      </c>
      <c r="BI1059" s="6">
        <f t="shared" si="276"/>
        <v>0</v>
      </c>
      <c r="BJ1059" s="6">
        <f t="shared" si="277"/>
        <v>0</v>
      </c>
      <c r="BK1059" s="6">
        <f t="shared" si="278"/>
        <v>1</v>
      </c>
      <c r="BL1059" s="6">
        <f t="shared" si="279"/>
        <v>1</v>
      </c>
      <c r="BM1059" s="6">
        <f t="shared" si="280"/>
        <v>0</v>
      </c>
      <c r="BN1059" s="6">
        <f t="shared" si="281"/>
        <v>0</v>
      </c>
      <c r="BO1059" s="6">
        <f t="shared" si="282"/>
        <v>1</v>
      </c>
      <c r="BP1059" s="6">
        <f t="shared" si="283"/>
        <v>2</v>
      </c>
      <c r="BQ1059" s="6">
        <f t="shared" si="287"/>
        <v>1</v>
      </c>
      <c r="BR1059" s="6">
        <f t="shared" si="288"/>
        <v>1</v>
      </c>
      <c r="BS1059" s="6">
        <f t="shared" si="289"/>
        <v>1</v>
      </c>
      <c r="BT1059" s="6">
        <f t="shared" si="290"/>
        <v>1</v>
      </c>
    </row>
    <row r="1060" spans="1:72" hidden="1" x14ac:dyDescent="0.2">
      <c r="A1060" s="46">
        <v>2513</v>
      </c>
      <c r="B1060" s="46">
        <f t="shared" si="284"/>
        <v>2</v>
      </c>
      <c r="C1060" s="46">
        <f t="shared" si="285"/>
        <v>3</v>
      </c>
      <c r="D1060" s="46">
        <f t="shared" si="286"/>
        <v>10</v>
      </c>
      <c r="E1060" s="85">
        <v>22192</v>
      </c>
      <c r="F1060" s="7" t="s">
        <v>3633</v>
      </c>
      <c r="G1060" s="50" t="s">
        <v>103</v>
      </c>
      <c r="H1060" s="50" t="s">
        <v>306</v>
      </c>
      <c r="I1060" s="50">
        <v>4</v>
      </c>
      <c r="J1060" s="50">
        <v>1</v>
      </c>
      <c r="L1060" s="171">
        <v>7508</v>
      </c>
      <c r="M1060" s="57" t="s">
        <v>2316</v>
      </c>
      <c r="O1060" s="7">
        <v>13</v>
      </c>
      <c r="P1060" s="7">
        <v>6</v>
      </c>
      <c r="Q1060" s="7">
        <v>4</v>
      </c>
      <c r="R1060" s="7">
        <v>3</v>
      </c>
      <c r="S1060" s="7">
        <v>27</v>
      </c>
      <c r="T1060" s="7">
        <v>17</v>
      </c>
      <c r="U1060" s="7">
        <v>16</v>
      </c>
      <c r="BG1060" s="6">
        <f t="shared" si="274"/>
        <v>1</v>
      </c>
      <c r="BH1060" s="6">
        <f t="shared" si="275"/>
        <v>1</v>
      </c>
      <c r="BI1060" s="6">
        <f t="shared" si="276"/>
        <v>0</v>
      </c>
      <c r="BJ1060" s="6">
        <f t="shared" si="277"/>
        <v>0</v>
      </c>
      <c r="BK1060" s="6">
        <f t="shared" si="278"/>
        <v>0</v>
      </c>
      <c r="BL1060" s="6">
        <f t="shared" si="279"/>
        <v>0</v>
      </c>
      <c r="BM1060" s="6">
        <f t="shared" si="280"/>
        <v>1</v>
      </c>
      <c r="BN1060" s="6">
        <f t="shared" si="281"/>
        <v>1</v>
      </c>
      <c r="BO1060" s="6">
        <f t="shared" si="282"/>
        <v>0</v>
      </c>
      <c r="BP1060" s="6">
        <f t="shared" si="283"/>
        <v>0</v>
      </c>
      <c r="BQ1060" s="6">
        <f t="shared" si="287"/>
        <v>1</v>
      </c>
      <c r="BR1060" s="6">
        <f t="shared" si="288"/>
        <v>2</v>
      </c>
      <c r="BS1060" s="6">
        <f t="shared" si="289"/>
        <v>1</v>
      </c>
      <c r="BT1060" s="6">
        <f t="shared" si="290"/>
        <v>2</v>
      </c>
    </row>
    <row r="1061" spans="1:72" hidden="1" x14ac:dyDescent="0.2">
      <c r="A1061" s="46">
        <v>2514</v>
      </c>
      <c r="B1061" s="46">
        <f t="shared" si="284"/>
        <v>7</v>
      </c>
      <c r="C1061" s="46">
        <f t="shared" si="285"/>
        <v>8</v>
      </c>
      <c r="D1061" s="46">
        <f t="shared" si="286"/>
        <v>10</v>
      </c>
      <c r="E1061" s="85">
        <v>22197</v>
      </c>
      <c r="F1061" s="7" t="s">
        <v>2385</v>
      </c>
      <c r="G1061" s="50" t="s">
        <v>310</v>
      </c>
      <c r="H1061" s="50" t="s">
        <v>308</v>
      </c>
      <c r="I1061" s="50">
        <v>0</v>
      </c>
      <c r="J1061" s="50">
        <v>4</v>
      </c>
      <c r="L1061" s="171">
        <v>5184</v>
      </c>
      <c r="O1061" s="7">
        <v>14</v>
      </c>
      <c r="P1061" s="7">
        <v>6</v>
      </c>
      <c r="Q1061" s="7">
        <v>4</v>
      </c>
      <c r="R1061" s="7">
        <v>4</v>
      </c>
      <c r="S1061" s="7">
        <v>27</v>
      </c>
      <c r="T1061" s="7">
        <v>21</v>
      </c>
      <c r="U1061" s="7">
        <v>16</v>
      </c>
      <c r="BG1061" s="6">
        <f t="shared" si="274"/>
        <v>0</v>
      </c>
      <c r="BH1061" s="6">
        <f t="shared" si="275"/>
        <v>0</v>
      </c>
      <c r="BI1061" s="6">
        <f t="shared" si="276"/>
        <v>0</v>
      </c>
      <c r="BJ1061" s="6">
        <f t="shared" si="277"/>
        <v>0</v>
      </c>
      <c r="BK1061" s="6">
        <f t="shared" si="278"/>
        <v>1</v>
      </c>
      <c r="BL1061" s="6">
        <f t="shared" si="279"/>
        <v>1</v>
      </c>
      <c r="BM1061" s="6">
        <f t="shared" si="280"/>
        <v>0</v>
      </c>
      <c r="BN1061" s="6">
        <f t="shared" si="281"/>
        <v>0</v>
      </c>
      <c r="BO1061" s="6">
        <f t="shared" si="282"/>
        <v>1</v>
      </c>
      <c r="BP1061" s="6">
        <f t="shared" si="283"/>
        <v>1</v>
      </c>
      <c r="BQ1061" s="6">
        <f t="shared" si="287"/>
        <v>0</v>
      </c>
      <c r="BR1061" s="6">
        <f t="shared" si="288"/>
        <v>0</v>
      </c>
      <c r="BS1061" s="6">
        <f t="shared" si="289"/>
        <v>1</v>
      </c>
      <c r="BT1061" s="6">
        <f t="shared" si="290"/>
        <v>3</v>
      </c>
    </row>
    <row r="1062" spans="1:72" hidden="1" x14ac:dyDescent="0.2">
      <c r="A1062" s="46">
        <v>2515</v>
      </c>
      <c r="B1062" s="46">
        <f t="shared" si="284"/>
        <v>7</v>
      </c>
      <c r="C1062" s="46">
        <f t="shared" si="285"/>
        <v>15</v>
      </c>
      <c r="D1062" s="46">
        <f t="shared" si="286"/>
        <v>10</v>
      </c>
      <c r="E1062" s="85">
        <v>22204</v>
      </c>
      <c r="F1062" s="7" t="s">
        <v>104</v>
      </c>
      <c r="G1062" s="50" t="s">
        <v>103</v>
      </c>
      <c r="H1062" s="50" t="s">
        <v>306</v>
      </c>
      <c r="I1062" s="50">
        <v>4</v>
      </c>
      <c r="J1062" s="50">
        <v>0</v>
      </c>
      <c r="L1062" s="171">
        <v>4957</v>
      </c>
      <c r="M1062" s="57" t="s">
        <v>3620</v>
      </c>
      <c r="O1062" s="7">
        <v>15</v>
      </c>
      <c r="P1062" s="7">
        <v>7</v>
      </c>
      <c r="Q1062" s="7">
        <v>4</v>
      </c>
      <c r="R1062" s="7">
        <v>4</v>
      </c>
      <c r="S1062" s="7">
        <v>31</v>
      </c>
      <c r="T1062" s="7">
        <v>21</v>
      </c>
      <c r="U1062" s="7">
        <v>18</v>
      </c>
      <c r="BG1062" s="6">
        <f t="shared" si="274"/>
        <v>1</v>
      </c>
      <c r="BH1062" s="6">
        <f t="shared" si="275"/>
        <v>1</v>
      </c>
      <c r="BI1062" s="6">
        <f t="shared" si="276"/>
        <v>0</v>
      </c>
      <c r="BJ1062" s="6">
        <f t="shared" si="277"/>
        <v>0</v>
      </c>
      <c r="BK1062" s="6">
        <f t="shared" si="278"/>
        <v>0</v>
      </c>
      <c r="BL1062" s="6">
        <f t="shared" si="279"/>
        <v>0</v>
      </c>
      <c r="BM1062" s="6">
        <f t="shared" si="280"/>
        <v>1</v>
      </c>
      <c r="BN1062" s="6">
        <f t="shared" si="281"/>
        <v>1</v>
      </c>
      <c r="BO1062" s="6">
        <f t="shared" si="282"/>
        <v>0</v>
      </c>
      <c r="BP1062" s="6">
        <f t="shared" si="283"/>
        <v>0</v>
      </c>
      <c r="BQ1062" s="6">
        <f t="shared" si="287"/>
        <v>1</v>
      </c>
      <c r="BR1062" s="6">
        <f t="shared" si="288"/>
        <v>1</v>
      </c>
      <c r="BS1062" s="6">
        <f t="shared" si="289"/>
        <v>0</v>
      </c>
      <c r="BT1062" s="6">
        <f t="shared" si="290"/>
        <v>0</v>
      </c>
    </row>
    <row r="1063" spans="1:72" hidden="1" x14ac:dyDescent="0.2">
      <c r="A1063" s="46">
        <v>2516</v>
      </c>
      <c r="B1063" s="46">
        <f t="shared" si="284"/>
        <v>7</v>
      </c>
      <c r="C1063" s="46">
        <f t="shared" si="285"/>
        <v>22</v>
      </c>
      <c r="D1063" s="46">
        <f t="shared" si="286"/>
        <v>10</v>
      </c>
      <c r="E1063" s="85">
        <v>22211</v>
      </c>
      <c r="F1063" s="7" t="s">
        <v>2348</v>
      </c>
      <c r="G1063" s="50" t="s">
        <v>310</v>
      </c>
      <c r="H1063" s="50" t="s">
        <v>307</v>
      </c>
      <c r="I1063" s="50">
        <v>0</v>
      </c>
      <c r="J1063" s="50">
        <v>0</v>
      </c>
      <c r="L1063" s="171">
        <v>4889</v>
      </c>
      <c r="O1063" s="7">
        <v>16</v>
      </c>
      <c r="P1063" s="7">
        <v>7</v>
      </c>
      <c r="Q1063" s="7">
        <v>5</v>
      </c>
      <c r="R1063" s="7">
        <v>4</v>
      </c>
      <c r="S1063" s="7">
        <v>31</v>
      </c>
      <c r="T1063" s="7">
        <v>21</v>
      </c>
      <c r="U1063" s="7">
        <v>19</v>
      </c>
      <c r="BG1063" s="6">
        <f t="shared" si="274"/>
        <v>0</v>
      </c>
      <c r="BH1063" s="6">
        <f t="shared" si="275"/>
        <v>0</v>
      </c>
      <c r="BI1063" s="6">
        <f t="shared" si="276"/>
        <v>1</v>
      </c>
      <c r="BJ1063" s="6">
        <f t="shared" si="277"/>
        <v>1</v>
      </c>
      <c r="BK1063" s="6">
        <f t="shared" si="278"/>
        <v>0</v>
      </c>
      <c r="BL1063" s="6">
        <f t="shared" si="279"/>
        <v>0</v>
      </c>
      <c r="BM1063" s="6">
        <f t="shared" si="280"/>
        <v>1</v>
      </c>
      <c r="BN1063" s="6">
        <f t="shared" si="281"/>
        <v>2</v>
      </c>
      <c r="BO1063" s="6">
        <f t="shared" si="282"/>
        <v>1</v>
      </c>
      <c r="BP1063" s="6">
        <f t="shared" si="283"/>
        <v>1</v>
      </c>
      <c r="BQ1063" s="6">
        <f t="shared" si="287"/>
        <v>0</v>
      </c>
      <c r="BR1063" s="6">
        <f t="shared" si="288"/>
        <v>0</v>
      </c>
      <c r="BS1063" s="6">
        <f t="shared" si="289"/>
        <v>0</v>
      </c>
      <c r="BT1063" s="6">
        <f t="shared" si="290"/>
        <v>0</v>
      </c>
    </row>
    <row r="1064" spans="1:72" hidden="1" x14ac:dyDescent="0.2">
      <c r="A1064" s="46">
        <v>2517</v>
      </c>
      <c r="B1064" s="46">
        <f t="shared" si="284"/>
        <v>7</v>
      </c>
      <c r="C1064" s="46">
        <f t="shared" si="285"/>
        <v>29</v>
      </c>
      <c r="D1064" s="46">
        <f t="shared" si="286"/>
        <v>10</v>
      </c>
      <c r="E1064" s="85">
        <v>22218</v>
      </c>
      <c r="F1064" s="7" t="s">
        <v>3</v>
      </c>
      <c r="G1064" s="50" t="s">
        <v>103</v>
      </c>
      <c r="H1064" s="50" t="s">
        <v>306</v>
      </c>
      <c r="I1064" s="50">
        <v>3</v>
      </c>
      <c r="J1064" s="50">
        <v>2</v>
      </c>
      <c r="L1064" s="171">
        <v>5389</v>
      </c>
      <c r="M1064" s="57" t="s">
        <v>3621</v>
      </c>
      <c r="O1064" s="7">
        <v>17</v>
      </c>
      <c r="P1064" s="7">
        <v>8</v>
      </c>
      <c r="Q1064" s="7">
        <v>5</v>
      </c>
      <c r="R1064" s="7">
        <v>4</v>
      </c>
      <c r="S1064" s="7">
        <v>34</v>
      </c>
      <c r="T1064" s="7">
        <v>23</v>
      </c>
      <c r="U1064" s="7">
        <v>21</v>
      </c>
      <c r="BG1064" s="6">
        <f t="shared" si="274"/>
        <v>1</v>
      </c>
      <c r="BH1064" s="6">
        <f t="shared" si="275"/>
        <v>1</v>
      </c>
      <c r="BI1064" s="6">
        <f t="shared" si="276"/>
        <v>0</v>
      </c>
      <c r="BJ1064" s="6">
        <f t="shared" si="277"/>
        <v>0</v>
      </c>
      <c r="BK1064" s="6">
        <f t="shared" si="278"/>
        <v>0</v>
      </c>
      <c r="BL1064" s="6">
        <f t="shared" si="279"/>
        <v>0</v>
      </c>
      <c r="BM1064" s="6">
        <f t="shared" si="280"/>
        <v>1</v>
      </c>
      <c r="BN1064" s="6">
        <f t="shared" si="281"/>
        <v>3</v>
      </c>
      <c r="BO1064" s="6">
        <f t="shared" si="282"/>
        <v>0</v>
      </c>
      <c r="BP1064" s="6">
        <f t="shared" si="283"/>
        <v>0</v>
      </c>
      <c r="BQ1064" s="6">
        <f t="shared" si="287"/>
        <v>1</v>
      </c>
      <c r="BR1064" s="6">
        <f t="shared" si="288"/>
        <v>1</v>
      </c>
      <c r="BS1064" s="6">
        <f t="shared" si="289"/>
        <v>1</v>
      </c>
      <c r="BT1064" s="6">
        <f t="shared" si="290"/>
        <v>1</v>
      </c>
    </row>
    <row r="1065" spans="1:72" hidden="1" x14ac:dyDescent="0.2">
      <c r="A1065" s="46">
        <v>2518</v>
      </c>
      <c r="B1065" s="46">
        <f t="shared" si="284"/>
        <v>7</v>
      </c>
      <c r="C1065" s="46">
        <f t="shared" si="285"/>
        <v>12</v>
      </c>
      <c r="D1065" s="46">
        <f t="shared" si="286"/>
        <v>11</v>
      </c>
      <c r="E1065" s="85">
        <v>22232</v>
      </c>
      <c r="F1065" s="7" t="s">
        <v>1820</v>
      </c>
      <c r="G1065" s="50" t="s">
        <v>103</v>
      </c>
      <c r="H1065" s="50" t="s">
        <v>306</v>
      </c>
      <c r="I1065" s="50">
        <v>6</v>
      </c>
      <c r="J1065" s="50">
        <v>1</v>
      </c>
      <c r="L1065" s="171">
        <v>5418</v>
      </c>
      <c r="M1065" s="57" t="s">
        <v>3622</v>
      </c>
      <c r="O1065" s="7">
        <v>18</v>
      </c>
      <c r="P1065" s="7">
        <v>9</v>
      </c>
      <c r="Q1065" s="7">
        <v>5</v>
      </c>
      <c r="R1065" s="7">
        <v>4</v>
      </c>
      <c r="S1065" s="7">
        <v>40</v>
      </c>
      <c r="T1065" s="7">
        <v>24</v>
      </c>
      <c r="U1065" s="7">
        <v>23</v>
      </c>
      <c r="BG1065" s="6">
        <f t="shared" si="274"/>
        <v>1</v>
      </c>
      <c r="BH1065" s="6">
        <f t="shared" si="275"/>
        <v>2</v>
      </c>
      <c r="BI1065" s="6">
        <f t="shared" si="276"/>
        <v>0</v>
      </c>
      <c r="BJ1065" s="6">
        <f t="shared" si="277"/>
        <v>0</v>
      </c>
      <c r="BK1065" s="6">
        <f t="shared" si="278"/>
        <v>0</v>
      </c>
      <c r="BL1065" s="6">
        <f t="shared" si="279"/>
        <v>0</v>
      </c>
      <c r="BM1065" s="6">
        <f t="shared" si="280"/>
        <v>1</v>
      </c>
      <c r="BN1065" s="6">
        <f t="shared" si="281"/>
        <v>4</v>
      </c>
      <c r="BO1065" s="6">
        <f t="shared" si="282"/>
        <v>0</v>
      </c>
      <c r="BP1065" s="6">
        <f t="shared" si="283"/>
        <v>0</v>
      </c>
      <c r="BQ1065" s="6">
        <f t="shared" si="287"/>
        <v>1</v>
      </c>
      <c r="BR1065" s="6">
        <f t="shared" si="288"/>
        <v>2</v>
      </c>
      <c r="BS1065" s="6">
        <f t="shared" si="289"/>
        <v>1</v>
      </c>
      <c r="BT1065" s="6">
        <f t="shared" si="290"/>
        <v>2</v>
      </c>
    </row>
    <row r="1066" spans="1:72" hidden="1" x14ac:dyDescent="0.2">
      <c r="A1066" s="46">
        <v>2519</v>
      </c>
      <c r="B1066" s="46">
        <f t="shared" si="284"/>
        <v>7</v>
      </c>
      <c r="C1066" s="46">
        <f t="shared" si="285"/>
        <v>19</v>
      </c>
      <c r="D1066" s="46">
        <f t="shared" si="286"/>
        <v>11</v>
      </c>
      <c r="E1066" s="85">
        <v>22239</v>
      </c>
      <c r="F1066" s="7" t="s">
        <v>3426</v>
      </c>
      <c r="G1066" s="50" t="s">
        <v>310</v>
      </c>
      <c r="H1066" s="50" t="s">
        <v>307</v>
      </c>
      <c r="I1066" s="50">
        <v>1</v>
      </c>
      <c r="J1066" s="50">
        <v>1</v>
      </c>
      <c r="L1066" s="171">
        <v>11992</v>
      </c>
      <c r="M1066" s="57" t="s">
        <v>1229</v>
      </c>
      <c r="O1066" s="7">
        <v>19</v>
      </c>
      <c r="P1066" s="7">
        <v>9</v>
      </c>
      <c r="Q1066" s="7">
        <v>6</v>
      </c>
      <c r="R1066" s="7">
        <v>4</v>
      </c>
      <c r="S1066" s="7">
        <v>41</v>
      </c>
      <c r="T1066" s="7">
        <v>25</v>
      </c>
      <c r="U1066" s="7">
        <v>24</v>
      </c>
      <c r="BG1066" s="6">
        <f t="shared" si="274"/>
        <v>0</v>
      </c>
      <c r="BH1066" s="6">
        <f t="shared" si="275"/>
        <v>0</v>
      </c>
      <c r="BI1066" s="6">
        <f t="shared" si="276"/>
        <v>1</v>
      </c>
      <c r="BJ1066" s="6">
        <f t="shared" si="277"/>
        <v>1</v>
      </c>
      <c r="BK1066" s="6">
        <f t="shared" si="278"/>
        <v>0</v>
      </c>
      <c r="BL1066" s="6">
        <f t="shared" si="279"/>
        <v>0</v>
      </c>
      <c r="BM1066" s="6">
        <f t="shared" si="280"/>
        <v>1</v>
      </c>
      <c r="BN1066" s="6">
        <f t="shared" si="281"/>
        <v>5</v>
      </c>
      <c r="BO1066" s="6">
        <f t="shared" si="282"/>
        <v>1</v>
      </c>
      <c r="BP1066" s="6">
        <f t="shared" si="283"/>
        <v>1</v>
      </c>
      <c r="BQ1066" s="6">
        <f t="shared" si="287"/>
        <v>1</v>
      </c>
      <c r="BR1066" s="6">
        <f t="shared" si="288"/>
        <v>3</v>
      </c>
      <c r="BS1066" s="6">
        <f t="shared" si="289"/>
        <v>1</v>
      </c>
      <c r="BT1066" s="6">
        <f t="shared" si="290"/>
        <v>3</v>
      </c>
    </row>
    <row r="1067" spans="1:72" hidden="1" x14ac:dyDescent="0.2">
      <c r="A1067" s="46">
        <v>2520</v>
      </c>
      <c r="B1067" s="46">
        <f t="shared" si="284"/>
        <v>7</v>
      </c>
      <c r="C1067" s="46">
        <f t="shared" si="285"/>
        <v>3</v>
      </c>
      <c r="D1067" s="46">
        <f t="shared" si="286"/>
        <v>12</v>
      </c>
      <c r="E1067" s="85">
        <v>22253</v>
      </c>
      <c r="F1067" s="7" t="s">
        <v>3382</v>
      </c>
      <c r="G1067" s="50" t="s">
        <v>310</v>
      </c>
      <c r="H1067" s="50" t="s">
        <v>308</v>
      </c>
      <c r="I1067" s="50">
        <v>1</v>
      </c>
      <c r="J1067" s="50">
        <v>2</v>
      </c>
      <c r="L1067" s="171">
        <v>8481</v>
      </c>
      <c r="M1067" s="57" t="s">
        <v>1907</v>
      </c>
      <c r="O1067" s="7">
        <v>20</v>
      </c>
      <c r="P1067" s="7">
        <v>9</v>
      </c>
      <c r="Q1067" s="7">
        <v>6</v>
      </c>
      <c r="R1067" s="7">
        <v>5</v>
      </c>
      <c r="S1067" s="7">
        <v>42</v>
      </c>
      <c r="T1067" s="7">
        <v>27</v>
      </c>
      <c r="U1067" s="7">
        <v>24</v>
      </c>
      <c r="BG1067" s="6">
        <f t="shared" si="274"/>
        <v>0</v>
      </c>
      <c r="BH1067" s="6">
        <f t="shared" si="275"/>
        <v>0</v>
      </c>
      <c r="BI1067" s="6">
        <f t="shared" si="276"/>
        <v>0</v>
      </c>
      <c r="BJ1067" s="6">
        <f t="shared" si="277"/>
        <v>0</v>
      </c>
      <c r="BK1067" s="6">
        <f t="shared" si="278"/>
        <v>1</v>
      </c>
      <c r="BL1067" s="6">
        <f t="shared" si="279"/>
        <v>1</v>
      </c>
      <c r="BM1067" s="6">
        <f t="shared" si="280"/>
        <v>0</v>
      </c>
      <c r="BN1067" s="6">
        <f t="shared" si="281"/>
        <v>0</v>
      </c>
      <c r="BO1067" s="6">
        <f t="shared" si="282"/>
        <v>1</v>
      </c>
      <c r="BP1067" s="6">
        <f t="shared" si="283"/>
        <v>2</v>
      </c>
      <c r="BQ1067" s="6">
        <f t="shared" si="287"/>
        <v>1</v>
      </c>
      <c r="BR1067" s="6">
        <f t="shared" si="288"/>
        <v>4</v>
      </c>
      <c r="BS1067" s="6">
        <f t="shared" si="289"/>
        <v>1</v>
      </c>
      <c r="BT1067" s="6">
        <f t="shared" si="290"/>
        <v>4</v>
      </c>
    </row>
    <row r="1068" spans="1:72" hidden="1" x14ac:dyDescent="0.2">
      <c r="A1068" s="46">
        <v>2521</v>
      </c>
      <c r="B1068" s="46">
        <f t="shared" si="284"/>
        <v>7</v>
      </c>
      <c r="C1068" s="46">
        <f t="shared" si="285"/>
        <v>10</v>
      </c>
      <c r="D1068" s="46">
        <f t="shared" si="286"/>
        <v>12</v>
      </c>
      <c r="E1068" s="85">
        <v>22260</v>
      </c>
      <c r="F1068" s="7" t="s">
        <v>1906</v>
      </c>
      <c r="G1068" s="50" t="s">
        <v>103</v>
      </c>
      <c r="H1068" s="50" t="s">
        <v>308</v>
      </c>
      <c r="I1068" s="50">
        <v>0</v>
      </c>
      <c r="J1068" s="50">
        <v>2</v>
      </c>
      <c r="L1068" s="171">
        <v>6538</v>
      </c>
      <c r="O1068" s="7">
        <v>21</v>
      </c>
      <c r="P1068" s="7">
        <v>9</v>
      </c>
      <c r="Q1068" s="7">
        <v>6</v>
      </c>
      <c r="R1068" s="7">
        <v>6</v>
      </c>
      <c r="S1068" s="7">
        <v>42</v>
      </c>
      <c r="T1068" s="7">
        <v>29</v>
      </c>
      <c r="U1068" s="7">
        <v>24</v>
      </c>
      <c r="BG1068" s="6">
        <f t="shared" si="274"/>
        <v>0</v>
      </c>
      <c r="BH1068" s="6">
        <f t="shared" si="275"/>
        <v>0</v>
      </c>
      <c r="BI1068" s="6">
        <f t="shared" si="276"/>
        <v>0</v>
      </c>
      <c r="BJ1068" s="6">
        <f t="shared" si="277"/>
        <v>0</v>
      </c>
      <c r="BK1068" s="6">
        <f t="shared" si="278"/>
        <v>1</v>
      </c>
      <c r="BL1068" s="6">
        <f t="shared" si="279"/>
        <v>2</v>
      </c>
      <c r="BM1068" s="6">
        <f t="shared" si="280"/>
        <v>0</v>
      </c>
      <c r="BN1068" s="6">
        <f t="shared" si="281"/>
        <v>0</v>
      </c>
      <c r="BO1068" s="6">
        <f t="shared" si="282"/>
        <v>1</v>
      </c>
      <c r="BP1068" s="6">
        <f t="shared" si="283"/>
        <v>3</v>
      </c>
      <c r="BQ1068" s="6">
        <f t="shared" si="287"/>
        <v>0</v>
      </c>
      <c r="BR1068" s="6">
        <f t="shared" si="288"/>
        <v>0</v>
      </c>
      <c r="BS1068" s="6">
        <f t="shared" si="289"/>
        <v>1</v>
      </c>
      <c r="BT1068" s="6">
        <f t="shared" si="290"/>
        <v>5</v>
      </c>
    </row>
    <row r="1069" spans="1:72" hidden="1" x14ac:dyDescent="0.2">
      <c r="A1069" s="46">
        <v>2522</v>
      </c>
      <c r="B1069" s="46">
        <f t="shared" si="284"/>
        <v>7</v>
      </c>
      <c r="C1069" s="46">
        <f t="shared" si="285"/>
        <v>17</v>
      </c>
      <c r="D1069" s="46">
        <f t="shared" si="286"/>
        <v>12</v>
      </c>
      <c r="E1069" s="85">
        <v>22267</v>
      </c>
      <c r="F1069" s="7" t="s">
        <v>1868</v>
      </c>
      <c r="G1069" s="50" t="s">
        <v>310</v>
      </c>
      <c r="H1069" s="50" t="s">
        <v>308</v>
      </c>
      <c r="I1069" s="50">
        <v>2</v>
      </c>
      <c r="J1069" s="50">
        <v>3</v>
      </c>
      <c r="L1069" s="171">
        <v>6884</v>
      </c>
      <c r="M1069" s="57" t="s">
        <v>1825</v>
      </c>
      <c r="O1069" s="7">
        <v>22</v>
      </c>
      <c r="P1069" s="7">
        <v>9</v>
      </c>
      <c r="Q1069" s="7">
        <v>6</v>
      </c>
      <c r="R1069" s="7">
        <v>7</v>
      </c>
      <c r="S1069" s="7">
        <v>44</v>
      </c>
      <c r="T1069" s="7">
        <v>32</v>
      </c>
      <c r="U1069" s="7">
        <v>24</v>
      </c>
      <c r="BG1069" s="6">
        <f t="shared" si="274"/>
        <v>0</v>
      </c>
      <c r="BH1069" s="6">
        <f t="shared" si="275"/>
        <v>0</v>
      </c>
      <c r="BI1069" s="6">
        <f t="shared" si="276"/>
        <v>0</v>
      </c>
      <c r="BJ1069" s="6">
        <f t="shared" si="277"/>
        <v>0</v>
      </c>
      <c r="BK1069" s="6">
        <f t="shared" si="278"/>
        <v>1</v>
      </c>
      <c r="BL1069" s="6">
        <f t="shared" si="279"/>
        <v>3</v>
      </c>
      <c r="BM1069" s="6">
        <f t="shared" si="280"/>
        <v>0</v>
      </c>
      <c r="BN1069" s="6">
        <f t="shared" si="281"/>
        <v>0</v>
      </c>
      <c r="BO1069" s="6">
        <f t="shared" si="282"/>
        <v>1</v>
      </c>
      <c r="BP1069" s="6">
        <f t="shared" si="283"/>
        <v>4</v>
      </c>
      <c r="BQ1069" s="6">
        <f t="shared" si="287"/>
        <v>1</v>
      </c>
      <c r="BR1069" s="6">
        <f t="shared" si="288"/>
        <v>1</v>
      </c>
      <c r="BS1069" s="6">
        <f t="shared" si="289"/>
        <v>1</v>
      </c>
      <c r="BT1069" s="6">
        <f t="shared" si="290"/>
        <v>6</v>
      </c>
    </row>
    <row r="1070" spans="1:72" hidden="1" x14ac:dyDescent="0.2">
      <c r="A1070" s="46">
        <v>2523</v>
      </c>
      <c r="B1070" s="46">
        <f t="shared" si="284"/>
        <v>2</v>
      </c>
      <c r="C1070" s="46">
        <f t="shared" si="285"/>
        <v>26</v>
      </c>
      <c r="D1070" s="46">
        <f t="shared" si="286"/>
        <v>12</v>
      </c>
      <c r="E1070" s="85">
        <v>22276</v>
      </c>
      <c r="F1070" s="7" t="s">
        <v>1571</v>
      </c>
      <c r="G1070" s="50" t="s">
        <v>103</v>
      </c>
      <c r="H1070" s="50" t="s">
        <v>308</v>
      </c>
      <c r="I1070" s="50">
        <v>0</v>
      </c>
      <c r="J1070" s="50">
        <v>1</v>
      </c>
      <c r="L1070" s="171">
        <v>7291</v>
      </c>
      <c r="O1070" s="7">
        <v>23</v>
      </c>
      <c r="P1070" s="7">
        <v>9</v>
      </c>
      <c r="Q1070" s="7">
        <v>6</v>
      </c>
      <c r="R1070" s="7">
        <v>8</v>
      </c>
      <c r="S1070" s="7">
        <v>44</v>
      </c>
      <c r="T1070" s="7">
        <v>33</v>
      </c>
      <c r="U1070" s="7">
        <v>24</v>
      </c>
      <c r="BG1070" s="6">
        <f t="shared" si="274"/>
        <v>0</v>
      </c>
      <c r="BH1070" s="6">
        <f t="shared" si="275"/>
        <v>0</v>
      </c>
      <c r="BI1070" s="6">
        <f t="shared" si="276"/>
        <v>0</v>
      </c>
      <c r="BJ1070" s="6">
        <f t="shared" si="277"/>
        <v>0</v>
      </c>
      <c r="BK1070" s="6">
        <f t="shared" si="278"/>
        <v>1</v>
      </c>
      <c r="BL1070" s="6">
        <f t="shared" si="279"/>
        <v>4</v>
      </c>
      <c r="BM1070" s="6">
        <f t="shared" si="280"/>
        <v>0</v>
      </c>
      <c r="BN1070" s="6">
        <f t="shared" si="281"/>
        <v>0</v>
      </c>
      <c r="BO1070" s="6">
        <f t="shared" si="282"/>
        <v>1</v>
      </c>
      <c r="BP1070" s="6">
        <f t="shared" si="283"/>
        <v>5</v>
      </c>
      <c r="BQ1070" s="6">
        <f t="shared" si="287"/>
        <v>0</v>
      </c>
      <c r="BR1070" s="6">
        <f t="shared" si="288"/>
        <v>0</v>
      </c>
      <c r="BS1070" s="6">
        <f t="shared" si="289"/>
        <v>1</v>
      </c>
      <c r="BT1070" s="6">
        <f t="shared" si="290"/>
        <v>7</v>
      </c>
    </row>
    <row r="1071" spans="1:72" hidden="1" x14ac:dyDescent="0.2">
      <c r="A1071" s="46">
        <v>2524</v>
      </c>
      <c r="B1071" s="46">
        <f t="shared" si="284"/>
        <v>3</v>
      </c>
      <c r="C1071" s="46">
        <f t="shared" si="285"/>
        <v>27</v>
      </c>
      <c r="D1071" s="46">
        <f t="shared" si="286"/>
        <v>12</v>
      </c>
      <c r="E1071" s="85">
        <v>22277</v>
      </c>
      <c r="F1071" s="7" t="s">
        <v>2454</v>
      </c>
      <c r="G1071" s="50" t="s">
        <v>310</v>
      </c>
      <c r="H1071" s="50" t="s">
        <v>308</v>
      </c>
      <c r="I1071" s="50">
        <v>0</v>
      </c>
      <c r="J1071" s="50">
        <v>3</v>
      </c>
      <c r="L1071" s="171">
        <v>18384</v>
      </c>
      <c r="O1071" s="7">
        <v>24</v>
      </c>
      <c r="P1071" s="7">
        <v>9</v>
      </c>
      <c r="Q1071" s="7">
        <v>6</v>
      </c>
      <c r="R1071" s="7">
        <v>9</v>
      </c>
      <c r="S1071" s="7">
        <v>44</v>
      </c>
      <c r="T1071" s="7">
        <v>36</v>
      </c>
      <c r="U1071" s="7">
        <v>24</v>
      </c>
      <c r="BG1071" s="6">
        <f t="shared" si="274"/>
        <v>0</v>
      </c>
      <c r="BH1071" s="6">
        <f t="shared" si="275"/>
        <v>0</v>
      </c>
      <c r="BI1071" s="6">
        <f t="shared" si="276"/>
        <v>0</v>
      </c>
      <c r="BJ1071" s="6">
        <f t="shared" si="277"/>
        <v>0</v>
      </c>
      <c r="BK1071" s="6">
        <f t="shared" si="278"/>
        <v>1</v>
      </c>
      <c r="BL1071" s="6">
        <f t="shared" si="279"/>
        <v>5</v>
      </c>
      <c r="BM1071" s="6">
        <f t="shared" si="280"/>
        <v>0</v>
      </c>
      <c r="BN1071" s="6">
        <f t="shared" si="281"/>
        <v>0</v>
      </c>
      <c r="BO1071" s="6">
        <f t="shared" si="282"/>
        <v>1</v>
      </c>
      <c r="BP1071" s="6">
        <f t="shared" si="283"/>
        <v>6</v>
      </c>
      <c r="BQ1071" s="6">
        <f t="shared" si="287"/>
        <v>0</v>
      </c>
      <c r="BR1071" s="6">
        <f t="shared" si="288"/>
        <v>0</v>
      </c>
      <c r="BS1071" s="6">
        <f t="shared" si="289"/>
        <v>1</v>
      </c>
      <c r="BT1071" s="6">
        <f t="shared" si="290"/>
        <v>8</v>
      </c>
    </row>
    <row r="1072" spans="1:72" hidden="1" x14ac:dyDescent="0.2">
      <c r="A1072" s="46">
        <v>2525</v>
      </c>
      <c r="B1072" s="46">
        <f t="shared" si="284"/>
        <v>7</v>
      </c>
      <c r="C1072" s="46">
        <f t="shared" si="285"/>
        <v>31</v>
      </c>
      <c r="D1072" s="46">
        <f t="shared" si="286"/>
        <v>12</v>
      </c>
      <c r="E1072" s="85">
        <v>22281</v>
      </c>
      <c r="F1072" s="7" t="s">
        <v>691</v>
      </c>
      <c r="G1072" s="50" t="s">
        <v>103</v>
      </c>
      <c r="H1072" s="50" t="s">
        <v>306</v>
      </c>
      <c r="I1072" s="50">
        <v>1</v>
      </c>
      <c r="J1072" s="50">
        <v>0</v>
      </c>
      <c r="L1072" s="171">
        <v>4725</v>
      </c>
      <c r="M1072" s="57" t="s">
        <v>1907</v>
      </c>
      <c r="O1072" s="7">
        <v>25</v>
      </c>
      <c r="P1072" s="7">
        <v>10</v>
      </c>
      <c r="Q1072" s="7">
        <v>6</v>
      </c>
      <c r="R1072" s="7">
        <v>9</v>
      </c>
      <c r="S1072" s="7">
        <v>45</v>
      </c>
      <c r="T1072" s="7">
        <v>36</v>
      </c>
      <c r="U1072" s="7">
        <v>26</v>
      </c>
      <c r="BG1072" s="6">
        <f t="shared" si="274"/>
        <v>1</v>
      </c>
      <c r="BH1072" s="6">
        <f t="shared" si="275"/>
        <v>1</v>
      </c>
      <c r="BI1072" s="6">
        <f t="shared" si="276"/>
        <v>0</v>
      </c>
      <c r="BJ1072" s="6">
        <f t="shared" si="277"/>
        <v>0</v>
      </c>
      <c r="BK1072" s="6">
        <f t="shared" si="278"/>
        <v>0</v>
      </c>
      <c r="BL1072" s="6">
        <f t="shared" si="279"/>
        <v>0</v>
      </c>
      <c r="BM1072" s="6">
        <f t="shared" si="280"/>
        <v>1</v>
      </c>
      <c r="BN1072" s="6">
        <f t="shared" si="281"/>
        <v>1</v>
      </c>
      <c r="BO1072" s="6">
        <f t="shared" si="282"/>
        <v>0</v>
      </c>
      <c r="BP1072" s="6">
        <f t="shared" si="283"/>
        <v>0</v>
      </c>
      <c r="BQ1072" s="6">
        <f t="shared" si="287"/>
        <v>1</v>
      </c>
      <c r="BR1072" s="6">
        <f t="shared" si="288"/>
        <v>1</v>
      </c>
      <c r="BS1072" s="6">
        <f t="shared" si="289"/>
        <v>0</v>
      </c>
      <c r="BT1072" s="6">
        <f t="shared" si="290"/>
        <v>0</v>
      </c>
    </row>
    <row r="1073" spans="1:72" hidden="1" x14ac:dyDescent="0.2">
      <c r="A1073" s="46">
        <v>2526</v>
      </c>
      <c r="B1073" s="46">
        <f t="shared" si="284"/>
        <v>2</v>
      </c>
      <c r="C1073" s="46">
        <f t="shared" si="285"/>
        <v>2</v>
      </c>
      <c r="D1073" s="46">
        <f t="shared" si="286"/>
        <v>1</v>
      </c>
      <c r="E1073" s="85">
        <v>22283</v>
      </c>
      <c r="F1073" s="7" t="s">
        <v>689</v>
      </c>
      <c r="G1073" s="50" t="s">
        <v>310</v>
      </c>
      <c r="H1073" s="50" t="s">
        <v>306</v>
      </c>
      <c r="I1073" s="50">
        <v>3</v>
      </c>
      <c r="J1073" s="50">
        <v>1</v>
      </c>
      <c r="L1073" s="171">
        <v>5337</v>
      </c>
      <c r="M1073" s="57" t="s">
        <v>91</v>
      </c>
      <c r="O1073" s="7">
        <v>26</v>
      </c>
      <c r="P1073" s="7">
        <v>11</v>
      </c>
      <c r="Q1073" s="7">
        <v>6</v>
      </c>
      <c r="R1073" s="7">
        <v>9</v>
      </c>
      <c r="S1073" s="7">
        <v>48</v>
      </c>
      <c r="T1073" s="7">
        <v>37</v>
      </c>
      <c r="U1073" s="7">
        <v>28</v>
      </c>
      <c r="BG1073" s="6">
        <f t="shared" si="274"/>
        <v>1</v>
      </c>
      <c r="BH1073" s="6">
        <f t="shared" si="275"/>
        <v>2</v>
      </c>
      <c r="BI1073" s="6">
        <f t="shared" si="276"/>
        <v>0</v>
      </c>
      <c r="BJ1073" s="6">
        <f t="shared" si="277"/>
        <v>0</v>
      </c>
      <c r="BK1073" s="6">
        <f t="shared" si="278"/>
        <v>0</v>
      </c>
      <c r="BL1073" s="6">
        <f t="shared" si="279"/>
        <v>0</v>
      </c>
      <c r="BM1073" s="6">
        <f t="shared" si="280"/>
        <v>1</v>
      </c>
      <c r="BN1073" s="6">
        <f t="shared" si="281"/>
        <v>2</v>
      </c>
      <c r="BO1073" s="6">
        <f t="shared" si="282"/>
        <v>0</v>
      </c>
      <c r="BP1073" s="6">
        <f t="shared" si="283"/>
        <v>0</v>
      </c>
      <c r="BQ1073" s="6">
        <f t="shared" si="287"/>
        <v>1</v>
      </c>
      <c r="BR1073" s="6">
        <f t="shared" si="288"/>
        <v>2</v>
      </c>
      <c r="BS1073" s="6">
        <f t="shared" si="289"/>
        <v>1</v>
      </c>
      <c r="BT1073" s="6">
        <f t="shared" si="290"/>
        <v>1</v>
      </c>
    </row>
    <row r="1074" spans="1:72" hidden="1" x14ac:dyDescent="0.2">
      <c r="A1074" s="46">
        <v>2527</v>
      </c>
      <c r="B1074" s="46">
        <f t="shared" si="284"/>
        <v>7</v>
      </c>
      <c r="C1074" s="46">
        <f t="shared" si="285"/>
        <v>14</v>
      </c>
      <c r="D1074" s="46">
        <f t="shared" si="286"/>
        <v>1</v>
      </c>
      <c r="E1074" s="85">
        <v>22295</v>
      </c>
      <c r="F1074" s="7" t="s">
        <v>1632</v>
      </c>
      <c r="G1074" s="50" t="s">
        <v>310</v>
      </c>
      <c r="H1074" s="50" t="s">
        <v>306</v>
      </c>
      <c r="I1074" s="50">
        <v>2</v>
      </c>
      <c r="J1074" s="50">
        <v>0</v>
      </c>
      <c r="L1074" s="171">
        <v>5330</v>
      </c>
      <c r="M1074" s="57" t="s">
        <v>3072</v>
      </c>
      <c r="O1074" s="7">
        <v>27</v>
      </c>
      <c r="P1074" s="7">
        <v>12</v>
      </c>
      <c r="Q1074" s="7">
        <v>6</v>
      </c>
      <c r="R1074" s="7">
        <v>9</v>
      </c>
      <c r="S1074" s="7">
        <v>50</v>
      </c>
      <c r="T1074" s="7">
        <v>37</v>
      </c>
      <c r="U1074" s="7">
        <v>30</v>
      </c>
      <c r="BG1074" s="6">
        <f t="shared" si="274"/>
        <v>1</v>
      </c>
      <c r="BH1074" s="6">
        <f t="shared" si="275"/>
        <v>3</v>
      </c>
      <c r="BI1074" s="6">
        <f t="shared" si="276"/>
        <v>0</v>
      </c>
      <c r="BJ1074" s="6">
        <f t="shared" si="277"/>
        <v>0</v>
      </c>
      <c r="BK1074" s="6">
        <f t="shared" si="278"/>
        <v>0</v>
      </c>
      <c r="BL1074" s="6">
        <f t="shared" si="279"/>
        <v>0</v>
      </c>
      <c r="BM1074" s="6">
        <f t="shared" si="280"/>
        <v>1</v>
      </c>
      <c r="BN1074" s="6">
        <f t="shared" si="281"/>
        <v>3</v>
      </c>
      <c r="BO1074" s="6">
        <f t="shared" si="282"/>
        <v>0</v>
      </c>
      <c r="BP1074" s="6">
        <f t="shared" si="283"/>
        <v>0</v>
      </c>
      <c r="BQ1074" s="6">
        <f t="shared" si="287"/>
        <v>1</v>
      </c>
      <c r="BR1074" s="6">
        <f t="shared" si="288"/>
        <v>3</v>
      </c>
      <c r="BS1074" s="6">
        <f t="shared" si="289"/>
        <v>0</v>
      </c>
      <c r="BT1074" s="6">
        <f t="shared" si="290"/>
        <v>0</v>
      </c>
    </row>
    <row r="1075" spans="1:72" hidden="1" x14ac:dyDescent="0.2">
      <c r="A1075" s="46">
        <v>2528</v>
      </c>
      <c r="B1075" s="46">
        <f t="shared" si="284"/>
        <v>7</v>
      </c>
      <c r="C1075" s="46">
        <f t="shared" si="285"/>
        <v>21</v>
      </c>
      <c r="D1075" s="46">
        <f t="shared" si="286"/>
        <v>1</v>
      </c>
      <c r="E1075" s="85">
        <v>22302</v>
      </c>
      <c r="F1075" s="7" t="s">
        <v>109</v>
      </c>
      <c r="G1075" s="50" t="s">
        <v>310</v>
      </c>
      <c r="H1075" s="50" t="s">
        <v>306</v>
      </c>
      <c r="I1075" s="50">
        <v>5</v>
      </c>
      <c r="J1075" s="50">
        <v>1</v>
      </c>
      <c r="L1075" s="171">
        <v>8272</v>
      </c>
      <c r="M1075" s="57" t="s">
        <v>3073</v>
      </c>
      <c r="O1075" s="7">
        <v>28</v>
      </c>
      <c r="P1075" s="7">
        <v>13</v>
      </c>
      <c r="Q1075" s="7">
        <v>6</v>
      </c>
      <c r="R1075" s="7">
        <v>9</v>
      </c>
      <c r="S1075" s="7">
        <v>55</v>
      </c>
      <c r="T1075" s="7">
        <v>38</v>
      </c>
      <c r="U1075" s="7">
        <v>32</v>
      </c>
      <c r="BG1075" s="6">
        <f t="shared" si="274"/>
        <v>1</v>
      </c>
      <c r="BH1075" s="6">
        <f t="shared" si="275"/>
        <v>4</v>
      </c>
      <c r="BI1075" s="6">
        <f t="shared" si="276"/>
        <v>0</v>
      </c>
      <c r="BJ1075" s="6">
        <f t="shared" si="277"/>
        <v>0</v>
      </c>
      <c r="BK1075" s="6">
        <f t="shared" si="278"/>
        <v>0</v>
      </c>
      <c r="BL1075" s="6">
        <f t="shared" si="279"/>
        <v>0</v>
      </c>
      <c r="BM1075" s="6">
        <f t="shared" si="280"/>
        <v>1</v>
      </c>
      <c r="BN1075" s="6">
        <f t="shared" si="281"/>
        <v>4</v>
      </c>
      <c r="BO1075" s="6">
        <f t="shared" si="282"/>
        <v>0</v>
      </c>
      <c r="BP1075" s="6">
        <f t="shared" si="283"/>
        <v>0</v>
      </c>
      <c r="BQ1075" s="6">
        <f t="shared" si="287"/>
        <v>1</v>
      </c>
      <c r="BR1075" s="6">
        <f t="shared" si="288"/>
        <v>4</v>
      </c>
      <c r="BS1075" s="6">
        <f t="shared" si="289"/>
        <v>1</v>
      </c>
      <c r="BT1075" s="6">
        <f t="shared" si="290"/>
        <v>1</v>
      </c>
    </row>
    <row r="1076" spans="1:72" hidden="1" x14ac:dyDescent="0.2">
      <c r="A1076" s="46">
        <v>2529</v>
      </c>
      <c r="B1076" s="46">
        <f t="shared" si="284"/>
        <v>7</v>
      </c>
      <c r="C1076" s="46">
        <f t="shared" si="285"/>
        <v>4</v>
      </c>
      <c r="D1076" s="46">
        <f t="shared" si="286"/>
        <v>2</v>
      </c>
      <c r="E1076" s="85">
        <v>22316</v>
      </c>
      <c r="F1076" s="7" t="s">
        <v>2386</v>
      </c>
      <c r="G1076" s="50" t="s">
        <v>103</v>
      </c>
      <c r="H1076" s="50" t="s">
        <v>306</v>
      </c>
      <c r="I1076" s="50">
        <v>2</v>
      </c>
      <c r="J1076" s="50">
        <v>0</v>
      </c>
      <c r="L1076" s="171">
        <v>4867</v>
      </c>
      <c r="M1076" s="57" t="s">
        <v>3074</v>
      </c>
      <c r="O1076" s="7">
        <v>29</v>
      </c>
      <c r="P1076" s="7">
        <v>14</v>
      </c>
      <c r="Q1076" s="7">
        <v>6</v>
      </c>
      <c r="R1076" s="7">
        <v>9</v>
      </c>
      <c r="S1076" s="7">
        <v>57</v>
      </c>
      <c r="T1076" s="7">
        <v>38</v>
      </c>
      <c r="U1076" s="7">
        <v>34</v>
      </c>
      <c r="BG1076" s="6">
        <f t="shared" si="274"/>
        <v>1</v>
      </c>
      <c r="BH1076" s="6">
        <f t="shared" si="275"/>
        <v>5</v>
      </c>
      <c r="BI1076" s="6">
        <f t="shared" si="276"/>
        <v>0</v>
      </c>
      <c r="BJ1076" s="6">
        <f t="shared" si="277"/>
        <v>0</v>
      </c>
      <c r="BK1076" s="6">
        <f t="shared" si="278"/>
        <v>0</v>
      </c>
      <c r="BL1076" s="6">
        <f t="shared" si="279"/>
        <v>0</v>
      </c>
      <c r="BM1076" s="6">
        <f t="shared" si="280"/>
        <v>1</v>
      </c>
      <c r="BN1076" s="6">
        <f t="shared" si="281"/>
        <v>5</v>
      </c>
      <c r="BO1076" s="6">
        <f t="shared" si="282"/>
        <v>0</v>
      </c>
      <c r="BP1076" s="6">
        <f t="shared" si="283"/>
        <v>0</v>
      </c>
      <c r="BQ1076" s="6">
        <f t="shared" si="287"/>
        <v>1</v>
      </c>
      <c r="BR1076" s="6">
        <f t="shared" si="288"/>
        <v>5</v>
      </c>
      <c r="BS1076" s="6">
        <f t="shared" si="289"/>
        <v>0</v>
      </c>
      <c r="BT1076" s="6">
        <f t="shared" si="290"/>
        <v>0</v>
      </c>
    </row>
    <row r="1077" spans="1:72" hidden="1" x14ac:dyDescent="0.2">
      <c r="A1077" s="46">
        <v>2530</v>
      </c>
      <c r="B1077" s="46">
        <f t="shared" si="284"/>
        <v>6</v>
      </c>
      <c r="C1077" s="46">
        <f t="shared" si="285"/>
        <v>10</v>
      </c>
      <c r="D1077" s="46">
        <f t="shared" si="286"/>
        <v>2</v>
      </c>
      <c r="E1077" s="85">
        <v>22322</v>
      </c>
      <c r="F1077" s="7" t="s">
        <v>3390</v>
      </c>
      <c r="G1077" s="50" t="s">
        <v>310</v>
      </c>
      <c r="H1077" s="50" t="s">
        <v>308</v>
      </c>
      <c r="I1077" s="50">
        <v>0</v>
      </c>
      <c r="J1077" s="50">
        <v>2</v>
      </c>
      <c r="L1077" s="171">
        <v>3041</v>
      </c>
      <c r="O1077" s="7">
        <v>30</v>
      </c>
      <c r="P1077" s="7">
        <v>14</v>
      </c>
      <c r="Q1077" s="7">
        <v>6</v>
      </c>
      <c r="R1077" s="7">
        <v>10</v>
      </c>
      <c r="S1077" s="7">
        <v>57</v>
      </c>
      <c r="T1077" s="7">
        <v>40</v>
      </c>
      <c r="U1077" s="7">
        <v>34</v>
      </c>
      <c r="BG1077" s="6">
        <f t="shared" si="274"/>
        <v>0</v>
      </c>
      <c r="BH1077" s="6">
        <f t="shared" si="275"/>
        <v>0</v>
      </c>
      <c r="BI1077" s="6">
        <f t="shared" si="276"/>
        <v>0</v>
      </c>
      <c r="BJ1077" s="6">
        <f t="shared" si="277"/>
        <v>0</v>
      </c>
      <c r="BK1077" s="6">
        <f t="shared" si="278"/>
        <v>1</v>
      </c>
      <c r="BL1077" s="6">
        <f t="shared" si="279"/>
        <v>1</v>
      </c>
      <c r="BM1077" s="6">
        <f t="shared" si="280"/>
        <v>0</v>
      </c>
      <c r="BN1077" s="6">
        <f t="shared" si="281"/>
        <v>0</v>
      </c>
      <c r="BO1077" s="6">
        <f t="shared" si="282"/>
        <v>1</v>
      </c>
      <c r="BP1077" s="6">
        <f t="shared" si="283"/>
        <v>1</v>
      </c>
      <c r="BQ1077" s="6">
        <f t="shared" si="287"/>
        <v>0</v>
      </c>
      <c r="BR1077" s="6">
        <f t="shared" si="288"/>
        <v>0</v>
      </c>
      <c r="BS1077" s="6">
        <f t="shared" si="289"/>
        <v>1</v>
      </c>
      <c r="BT1077" s="6">
        <f t="shared" si="290"/>
        <v>1</v>
      </c>
    </row>
    <row r="1078" spans="1:72" hidden="1" x14ac:dyDescent="0.2">
      <c r="A1078" s="46">
        <v>2531</v>
      </c>
      <c r="B1078" s="46">
        <f t="shared" si="284"/>
        <v>7</v>
      </c>
      <c r="C1078" s="46">
        <f t="shared" si="285"/>
        <v>18</v>
      </c>
      <c r="D1078" s="46">
        <f t="shared" si="286"/>
        <v>2</v>
      </c>
      <c r="E1078" s="85">
        <v>22330</v>
      </c>
      <c r="F1078" s="7" t="s">
        <v>112</v>
      </c>
      <c r="G1078" s="50" t="s">
        <v>103</v>
      </c>
      <c r="H1078" s="50" t="s">
        <v>306</v>
      </c>
      <c r="I1078" s="50">
        <v>1</v>
      </c>
      <c r="J1078" s="50">
        <v>0</v>
      </c>
      <c r="L1078" s="171">
        <v>8311</v>
      </c>
      <c r="M1078" s="57" t="s">
        <v>2461</v>
      </c>
      <c r="O1078" s="7">
        <v>31</v>
      </c>
      <c r="P1078" s="7">
        <v>15</v>
      </c>
      <c r="Q1078" s="7">
        <v>6</v>
      </c>
      <c r="R1078" s="7">
        <v>10</v>
      </c>
      <c r="S1078" s="7">
        <v>58</v>
      </c>
      <c r="T1078" s="7">
        <v>40</v>
      </c>
      <c r="U1078" s="7">
        <v>36</v>
      </c>
      <c r="BG1078" s="6">
        <f t="shared" si="274"/>
        <v>1</v>
      </c>
      <c r="BH1078" s="6">
        <f t="shared" si="275"/>
        <v>1</v>
      </c>
      <c r="BI1078" s="6">
        <f t="shared" si="276"/>
        <v>0</v>
      </c>
      <c r="BJ1078" s="6">
        <f t="shared" si="277"/>
        <v>0</v>
      </c>
      <c r="BK1078" s="6">
        <f t="shared" si="278"/>
        <v>0</v>
      </c>
      <c r="BL1078" s="6">
        <f t="shared" si="279"/>
        <v>0</v>
      </c>
      <c r="BM1078" s="6">
        <f t="shared" si="280"/>
        <v>1</v>
      </c>
      <c r="BN1078" s="6">
        <f t="shared" si="281"/>
        <v>1</v>
      </c>
      <c r="BO1078" s="6">
        <f t="shared" si="282"/>
        <v>0</v>
      </c>
      <c r="BP1078" s="6">
        <f t="shared" si="283"/>
        <v>0</v>
      </c>
      <c r="BQ1078" s="6">
        <f t="shared" si="287"/>
        <v>1</v>
      </c>
      <c r="BR1078" s="6">
        <f t="shared" si="288"/>
        <v>1</v>
      </c>
      <c r="BS1078" s="6">
        <f t="shared" si="289"/>
        <v>0</v>
      </c>
      <c r="BT1078" s="6">
        <f t="shared" si="290"/>
        <v>0</v>
      </c>
    </row>
    <row r="1079" spans="1:72" hidden="1" x14ac:dyDescent="0.2">
      <c r="A1079" s="46">
        <v>2532</v>
      </c>
      <c r="B1079" s="46">
        <f t="shared" si="284"/>
        <v>7</v>
      </c>
      <c r="C1079" s="46">
        <f t="shared" si="285"/>
        <v>25</v>
      </c>
      <c r="D1079" s="46">
        <f t="shared" si="286"/>
        <v>2</v>
      </c>
      <c r="E1079" s="85">
        <v>22337</v>
      </c>
      <c r="F1079" s="7" t="s">
        <v>234</v>
      </c>
      <c r="G1079" s="50" t="s">
        <v>103</v>
      </c>
      <c r="H1079" s="50" t="s">
        <v>306</v>
      </c>
      <c r="I1079" s="50">
        <v>2</v>
      </c>
      <c r="J1079" s="50">
        <v>1</v>
      </c>
      <c r="L1079" s="171">
        <v>4304</v>
      </c>
      <c r="M1079" s="57" t="s">
        <v>3074</v>
      </c>
      <c r="O1079" s="7">
        <v>32</v>
      </c>
      <c r="P1079" s="7">
        <v>16</v>
      </c>
      <c r="Q1079" s="7">
        <v>6</v>
      </c>
      <c r="R1079" s="7">
        <v>10</v>
      </c>
      <c r="S1079" s="7">
        <v>60</v>
      </c>
      <c r="T1079" s="7">
        <v>41</v>
      </c>
      <c r="U1079" s="7">
        <v>38</v>
      </c>
      <c r="BG1079" s="6">
        <f t="shared" si="274"/>
        <v>1</v>
      </c>
      <c r="BH1079" s="6">
        <f t="shared" si="275"/>
        <v>2</v>
      </c>
      <c r="BI1079" s="6">
        <f t="shared" si="276"/>
        <v>0</v>
      </c>
      <c r="BJ1079" s="6">
        <f t="shared" si="277"/>
        <v>0</v>
      </c>
      <c r="BK1079" s="6">
        <f t="shared" si="278"/>
        <v>0</v>
      </c>
      <c r="BL1079" s="6">
        <f t="shared" si="279"/>
        <v>0</v>
      </c>
      <c r="BM1079" s="6">
        <f t="shared" si="280"/>
        <v>1</v>
      </c>
      <c r="BN1079" s="6">
        <f t="shared" si="281"/>
        <v>2</v>
      </c>
      <c r="BO1079" s="6">
        <f t="shared" si="282"/>
        <v>0</v>
      </c>
      <c r="BP1079" s="6">
        <f t="shared" si="283"/>
        <v>0</v>
      </c>
      <c r="BQ1079" s="6">
        <f t="shared" si="287"/>
        <v>1</v>
      </c>
      <c r="BR1079" s="6">
        <f t="shared" si="288"/>
        <v>2</v>
      </c>
      <c r="BS1079" s="6">
        <f t="shared" si="289"/>
        <v>1</v>
      </c>
      <c r="BT1079" s="6">
        <f t="shared" si="290"/>
        <v>1</v>
      </c>
    </row>
    <row r="1080" spans="1:72" hidden="1" x14ac:dyDescent="0.2">
      <c r="A1080" s="46">
        <v>2533</v>
      </c>
      <c r="B1080" s="46">
        <f t="shared" si="284"/>
        <v>7</v>
      </c>
      <c r="C1080" s="46">
        <f t="shared" si="285"/>
        <v>4</v>
      </c>
      <c r="D1080" s="46">
        <f t="shared" si="286"/>
        <v>3</v>
      </c>
      <c r="E1080" s="85">
        <v>22344</v>
      </c>
      <c r="F1080" s="7" t="s">
        <v>2070</v>
      </c>
      <c r="G1080" s="50" t="s">
        <v>310</v>
      </c>
      <c r="H1080" s="50" t="s">
        <v>307</v>
      </c>
      <c r="I1080" s="50">
        <v>1</v>
      </c>
      <c r="J1080" s="50">
        <v>1</v>
      </c>
      <c r="L1080" s="171">
        <v>3050</v>
      </c>
      <c r="M1080" s="57" t="s">
        <v>3075</v>
      </c>
      <c r="O1080" s="7">
        <v>33</v>
      </c>
      <c r="P1080" s="7">
        <v>16</v>
      </c>
      <c r="Q1080" s="7">
        <v>7</v>
      </c>
      <c r="R1080" s="7">
        <v>10</v>
      </c>
      <c r="S1080" s="7">
        <v>61</v>
      </c>
      <c r="T1080" s="7">
        <v>42</v>
      </c>
      <c r="U1080" s="7">
        <v>39</v>
      </c>
      <c r="BG1080" s="6">
        <f t="shared" si="274"/>
        <v>0</v>
      </c>
      <c r="BH1080" s="6">
        <f t="shared" si="275"/>
        <v>0</v>
      </c>
      <c r="BI1080" s="6">
        <f t="shared" si="276"/>
        <v>1</v>
      </c>
      <c r="BJ1080" s="6">
        <f t="shared" si="277"/>
        <v>1</v>
      </c>
      <c r="BK1080" s="6">
        <f t="shared" si="278"/>
        <v>0</v>
      </c>
      <c r="BL1080" s="6">
        <f t="shared" si="279"/>
        <v>0</v>
      </c>
      <c r="BM1080" s="6">
        <f t="shared" si="280"/>
        <v>1</v>
      </c>
      <c r="BN1080" s="6">
        <f t="shared" si="281"/>
        <v>3</v>
      </c>
      <c r="BO1080" s="6">
        <f t="shared" si="282"/>
        <v>1</v>
      </c>
      <c r="BP1080" s="6">
        <f t="shared" si="283"/>
        <v>1</v>
      </c>
      <c r="BQ1080" s="6">
        <f t="shared" si="287"/>
        <v>1</v>
      </c>
      <c r="BR1080" s="6">
        <f t="shared" si="288"/>
        <v>3</v>
      </c>
      <c r="BS1080" s="6">
        <f t="shared" si="289"/>
        <v>1</v>
      </c>
      <c r="BT1080" s="6">
        <f t="shared" si="290"/>
        <v>2</v>
      </c>
    </row>
    <row r="1081" spans="1:72" hidden="1" x14ac:dyDescent="0.2">
      <c r="A1081" s="46">
        <v>2534</v>
      </c>
      <c r="B1081" s="46">
        <f t="shared" si="284"/>
        <v>7</v>
      </c>
      <c r="C1081" s="46">
        <f t="shared" si="285"/>
        <v>11</v>
      </c>
      <c r="D1081" s="46">
        <f t="shared" si="286"/>
        <v>3</v>
      </c>
      <c r="E1081" s="85">
        <v>22351</v>
      </c>
      <c r="F1081" s="7" t="s">
        <v>3368</v>
      </c>
      <c r="G1081" s="50" t="s">
        <v>103</v>
      </c>
      <c r="H1081" s="50" t="s">
        <v>306</v>
      </c>
      <c r="I1081" s="50">
        <v>2</v>
      </c>
      <c r="J1081" s="50">
        <v>0</v>
      </c>
      <c r="L1081" s="171">
        <v>5477</v>
      </c>
      <c r="M1081" s="57" t="s">
        <v>1978</v>
      </c>
      <c r="O1081" s="7">
        <v>34</v>
      </c>
      <c r="P1081" s="7">
        <v>17</v>
      </c>
      <c r="Q1081" s="7">
        <v>7</v>
      </c>
      <c r="R1081" s="7">
        <v>10</v>
      </c>
      <c r="S1081" s="7">
        <v>63</v>
      </c>
      <c r="T1081" s="7">
        <v>42</v>
      </c>
      <c r="U1081" s="7">
        <v>41</v>
      </c>
      <c r="BG1081" s="6">
        <f t="shared" si="274"/>
        <v>1</v>
      </c>
      <c r="BH1081" s="6">
        <f t="shared" si="275"/>
        <v>1</v>
      </c>
      <c r="BI1081" s="6">
        <f t="shared" si="276"/>
        <v>0</v>
      </c>
      <c r="BJ1081" s="6">
        <f t="shared" si="277"/>
        <v>0</v>
      </c>
      <c r="BK1081" s="6">
        <f t="shared" si="278"/>
        <v>0</v>
      </c>
      <c r="BL1081" s="6">
        <f t="shared" si="279"/>
        <v>0</v>
      </c>
      <c r="BM1081" s="6">
        <f t="shared" si="280"/>
        <v>1</v>
      </c>
      <c r="BN1081" s="6">
        <f t="shared" si="281"/>
        <v>4</v>
      </c>
      <c r="BO1081" s="6">
        <f t="shared" si="282"/>
        <v>0</v>
      </c>
      <c r="BP1081" s="6">
        <f t="shared" si="283"/>
        <v>0</v>
      </c>
      <c r="BQ1081" s="6">
        <f t="shared" si="287"/>
        <v>1</v>
      </c>
      <c r="BR1081" s="6">
        <f t="shared" si="288"/>
        <v>4</v>
      </c>
      <c r="BS1081" s="6">
        <f t="shared" si="289"/>
        <v>0</v>
      </c>
      <c r="BT1081" s="6">
        <f t="shared" si="290"/>
        <v>0</v>
      </c>
    </row>
    <row r="1082" spans="1:72" hidden="1" x14ac:dyDescent="0.2">
      <c r="A1082" s="46">
        <v>2535</v>
      </c>
      <c r="B1082" s="46">
        <f t="shared" si="284"/>
        <v>2</v>
      </c>
      <c r="C1082" s="46">
        <f t="shared" si="285"/>
        <v>13</v>
      </c>
      <c r="D1082" s="46">
        <f t="shared" si="286"/>
        <v>3</v>
      </c>
      <c r="E1082" s="85">
        <v>22353</v>
      </c>
      <c r="F1082" s="7" t="s">
        <v>2569</v>
      </c>
      <c r="G1082" s="50" t="s">
        <v>310</v>
      </c>
      <c r="H1082" s="50" t="s">
        <v>308</v>
      </c>
      <c r="I1082" s="50">
        <v>0</v>
      </c>
      <c r="J1082" s="50">
        <v>2</v>
      </c>
      <c r="L1082" s="171">
        <v>5263</v>
      </c>
      <c r="O1082" s="7">
        <v>35</v>
      </c>
      <c r="P1082" s="7">
        <v>17</v>
      </c>
      <c r="Q1082" s="7">
        <v>7</v>
      </c>
      <c r="R1082" s="7">
        <v>11</v>
      </c>
      <c r="S1082" s="7">
        <v>63</v>
      </c>
      <c r="T1082" s="7">
        <v>44</v>
      </c>
      <c r="U1082" s="7">
        <v>41</v>
      </c>
      <c r="BG1082" s="6">
        <f t="shared" si="274"/>
        <v>0</v>
      </c>
      <c r="BH1082" s="6">
        <f t="shared" si="275"/>
        <v>0</v>
      </c>
      <c r="BI1082" s="6">
        <f t="shared" si="276"/>
        <v>0</v>
      </c>
      <c r="BJ1082" s="6">
        <f t="shared" si="277"/>
        <v>0</v>
      </c>
      <c r="BK1082" s="6">
        <f t="shared" si="278"/>
        <v>1</v>
      </c>
      <c r="BL1082" s="6">
        <f t="shared" si="279"/>
        <v>1</v>
      </c>
      <c r="BM1082" s="6">
        <f t="shared" si="280"/>
        <v>0</v>
      </c>
      <c r="BN1082" s="6">
        <f t="shared" si="281"/>
        <v>0</v>
      </c>
      <c r="BO1082" s="6">
        <f t="shared" si="282"/>
        <v>1</v>
      </c>
      <c r="BP1082" s="6">
        <f t="shared" si="283"/>
        <v>1</v>
      </c>
      <c r="BQ1082" s="6">
        <f t="shared" si="287"/>
        <v>0</v>
      </c>
      <c r="BR1082" s="6">
        <f t="shared" si="288"/>
        <v>0</v>
      </c>
      <c r="BS1082" s="6">
        <f t="shared" si="289"/>
        <v>1</v>
      </c>
      <c r="BT1082" s="6">
        <f t="shared" si="290"/>
        <v>1</v>
      </c>
    </row>
    <row r="1083" spans="1:72" hidden="1" x14ac:dyDescent="0.2">
      <c r="A1083" s="46">
        <v>2536</v>
      </c>
      <c r="B1083" s="46">
        <f t="shared" si="284"/>
        <v>7</v>
      </c>
      <c r="C1083" s="46">
        <f t="shared" si="285"/>
        <v>18</v>
      </c>
      <c r="D1083" s="46">
        <f t="shared" si="286"/>
        <v>3</v>
      </c>
      <c r="E1083" s="85">
        <v>22358</v>
      </c>
      <c r="F1083" s="7" t="s">
        <v>243</v>
      </c>
      <c r="G1083" s="50" t="s">
        <v>310</v>
      </c>
      <c r="H1083" s="50" t="s">
        <v>306</v>
      </c>
      <c r="I1083" s="50">
        <v>3</v>
      </c>
      <c r="J1083" s="50">
        <v>1</v>
      </c>
      <c r="L1083" s="171">
        <v>5060</v>
      </c>
      <c r="M1083" s="57" t="s">
        <v>1979</v>
      </c>
      <c r="O1083" s="7">
        <v>36</v>
      </c>
      <c r="P1083" s="7">
        <v>18</v>
      </c>
      <c r="Q1083" s="7">
        <v>7</v>
      </c>
      <c r="R1083" s="7">
        <v>11</v>
      </c>
      <c r="S1083" s="7">
        <v>66</v>
      </c>
      <c r="T1083" s="7">
        <v>45</v>
      </c>
      <c r="U1083" s="7">
        <v>43</v>
      </c>
      <c r="BG1083" s="6">
        <f t="shared" si="274"/>
        <v>1</v>
      </c>
      <c r="BH1083" s="6">
        <f t="shared" si="275"/>
        <v>1</v>
      </c>
      <c r="BI1083" s="6">
        <f t="shared" si="276"/>
        <v>0</v>
      </c>
      <c r="BJ1083" s="6">
        <f t="shared" si="277"/>
        <v>0</v>
      </c>
      <c r="BK1083" s="6">
        <f t="shared" si="278"/>
        <v>0</v>
      </c>
      <c r="BL1083" s="6">
        <f t="shared" si="279"/>
        <v>0</v>
      </c>
      <c r="BM1083" s="6">
        <f t="shared" si="280"/>
        <v>1</v>
      </c>
      <c r="BN1083" s="6">
        <f t="shared" si="281"/>
        <v>1</v>
      </c>
      <c r="BO1083" s="6">
        <f t="shared" si="282"/>
        <v>0</v>
      </c>
      <c r="BP1083" s="6">
        <f t="shared" si="283"/>
        <v>0</v>
      </c>
      <c r="BQ1083" s="6">
        <f t="shared" si="287"/>
        <v>1</v>
      </c>
      <c r="BR1083" s="6">
        <f t="shared" si="288"/>
        <v>1</v>
      </c>
      <c r="BS1083" s="6">
        <f t="shared" si="289"/>
        <v>1</v>
      </c>
      <c r="BT1083" s="6">
        <f t="shared" si="290"/>
        <v>2</v>
      </c>
    </row>
    <row r="1084" spans="1:72" hidden="1" x14ac:dyDescent="0.2">
      <c r="A1084" s="46">
        <v>2537</v>
      </c>
      <c r="B1084" s="46">
        <f t="shared" si="284"/>
        <v>2</v>
      </c>
      <c r="C1084" s="46">
        <f t="shared" si="285"/>
        <v>20</v>
      </c>
      <c r="D1084" s="46">
        <f t="shared" si="286"/>
        <v>3</v>
      </c>
      <c r="E1084" s="85">
        <v>22360</v>
      </c>
      <c r="F1084" s="7" t="s">
        <v>2727</v>
      </c>
      <c r="G1084" s="50" t="s">
        <v>103</v>
      </c>
      <c r="H1084" s="50" t="s">
        <v>306</v>
      </c>
      <c r="I1084" s="50">
        <v>2</v>
      </c>
      <c r="J1084" s="50">
        <v>0</v>
      </c>
      <c r="L1084" s="171">
        <v>6587</v>
      </c>
      <c r="M1084" s="57" t="s">
        <v>1980</v>
      </c>
      <c r="O1084" s="7">
        <v>37</v>
      </c>
      <c r="P1084" s="7">
        <v>19</v>
      </c>
      <c r="Q1084" s="7">
        <v>7</v>
      </c>
      <c r="R1084" s="7">
        <v>11</v>
      </c>
      <c r="S1084" s="7">
        <v>68</v>
      </c>
      <c r="T1084" s="7">
        <v>45</v>
      </c>
      <c r="U1084" s="7">
        <v>45</v>
      </c>
      <c r="BG1084" s="6">
        <f t="shared" si="274"/>
        <v>1</v>
      </c>
      <c r="BH1084" s="6">
        <f t="shared" si="275"/>
        <v>2</v>
      </c>
      <c r="BI1084" s="6">
        <f t="shared" si="276"/>
        <v>0</v>
      </c>
      <c r="BJ1084" s="6">
        <f t="shared" si="277"/>
        <v>0</v>
      </c>
      <c r="BK1084" s="6">
        <f t="shared" si="278"/>
        <v>0</v>
      </c>
      <c r="BL1084" s="6">
        <f t="shared" si="279"/>
        <v>0</v>
      </c>
      <c r="BM1084" s="6">
        <f t="shared" si="280"/>
        <v>1</v>
      </c>
      <c r="BN1084" s="6">
        <f t="shared" si="281"/>
        <v>2</v>
      </c>
      <c r="BO1084" s="6">
        <f t="shared" si="282"/>
        <v>0</v>
      </c>
      <c r="BP1084" s="6">
        <f t="shared" si="283"/>
        <v>0</v>
      </c>
      <c r="BQ1084" s="6">
        <f t="shared" si="287"/>
        <v>1</v>
      </c>
      <c r="BR1084" s="6">
        <f t="shared" si="288"/>
        <v>2</v>
      </c>
      <c r="BS1084" s="6">
        <f t="shared" si="289"/>
        <v>0</v>
      </c>
      <c r="BT1084" s="6">
        <f t="shared" si="290"/>
        <v>0</v>
      </c>
    </row>
    <row r="1085" spans="1:72" hidden="1" x14ac:dyDescent="0.2">
      <c r="A1085" s="46">
        <v>2538</v>
      </c>
      <c r="B1085" s="46">
        <f t="shared" si="284"/>
        <v>7</v>
      </c>
      <c r="C1085" s="46">
        <f t="shared" si="285"/>
        <v>25</v>
      </c>
      <c r="D1085" s="46">
        <f t="shared" si="286"/>
        <v>3</v>
      </c>
      <c r="E1085" s="85">
        <v>22365</v>
      </c>
      <c r="F1085" s="7" t="s">
        <v>111</v>
      </c>
      <c r="G1085" s="50" t="s">
        <v>103</v>
      </c>
      <c r="H1085" s="50" t="s">
        <v>307</v>
      </c>
      <c r="I1085" s="50">
        <v>0</v>
      </c>
      <c r="J1085" s="50">
        <v>0</v>
      </c>
      <c r="L1085" s="171">
        <v>8221</v>
      </c>
      <c r="O1085" s="7">
        <v>38</v>
      </c>
      <c r="P1085" s="7">
        <v>19</v>
      </c>
      <c r="Q1085" s="7">
        <v>8</v>
      </c>
      <c r="R1085" s="7">
        <v>11</v>
      </c>
      <c r="S1085" s="7">
        <v>68</v>
      </c>
      <c r="T1085" s="7">
        <v>45</v>
      </c>
      <c r="U1085" s="7">
        <v>46</v>
      </c>
      <c r="BG1085" s="6">
        <f t="shared" si="274"/>
        <v>0</v>
      </c>
      <c r="BH1085" s="6">
        <f t="shared" si="275"/>
        <v>0</v>
      </c>
      <c r="BI1085" s="6">
        <f t="shared" si="276"/>
        <v>1</v>
      </c>
      <c r="BJ1085" s="6">
        <f t="shared" si="277"/>
        <v>1</v>
      </c>
      <c r="BK1085" s="6">
        <f t="shared" si="278"/>
        <v>0</v>
      </c>
      <c r="BL1085" s="6">
        <f t="shared" si="279"/>
        <v>0</v>
      </c>
      <c r="BM1085" s="6">
        <f t="shared" si="280"/>
        <v>1</v>
      </c>
      <c r="BN1085" s="6">
        <f t="shared" si="281"/>
        <v>3</v>
      </c>
      <c r="BO1085" s="6">
        <f t="shared" si="282"/>
        <v>1</v>
      </c>
      <c r="BP1085" s="6">
        <f t="shared" si="283"/>
        <v>1</v>
      </c>
      <c r="BQ1085" s="6">
        <f t="shared" si="287"/>
        <v>0</v>
      </c>
      <c r="BR1085" s="6">
        <f t="shared" si="288"/>
        <v>0</v>
      </c>
      <c r="BS1085" s="6">
        <f t="shared" si="289"/>
        <v>0</v>
      </c>
      <c r="BT1085" s="6">
        <f t="shared" si="290"/>
        <v>0</v>
      </c>
    </row>
    <row r="1086" spans="1:72" hidden="1" x14ac:dyDescent="0.2">
      <c r="A1086" s="46">
        <v>2539</v>
      </c>
      <c r="B1086" s="46">
        <f t="shared" si="284"/>
        <v>6</v>
      </c>
      <c r="C1086" s="46">
        <f t="shared" si="285"/>
        <v>31</v>
      </c>
      <c r="D1086" s="46">
        <f t="shared" si="286"/>
        <v>3</v>
      </c>
      <c r="E1086" s="85">
        <v>22371</v>
      </c>
      <c r="F1086" s="7" t="s">
        <v>1113</v>
      </c>
      <c r="G1086" s="50" t="s">
        <v>103</v>
      </c>
      <c r="H1086" s="50" t="s">
        <v>306</v>
      </c>
      <c r="I1086" s="50">
        <v>4</v>
      </c>
      <c r="J1086" s="50">
        <v>0</v>
      </c>
      <c r="L1086" s="171">
        <v>8933</v>
      </c>
      <c r="M1086" s="57" t="s">
        <v>1981</v>
      </c>
      <c r="O1086" s="7">
        <v>39</v>
      </c>
      <c r="P1086" s="7">
        <v>20</v>
      </c>
      <c r="Q1086" s="7">
        <v>8</v>
      </c>
      <c r="R1086" s="7">
        <v>11</v>
      </c>
      <c r="S1086" s="7">
        <v>72</v>
      </c>
      <c r="T1086" s="7">
        <v>45</v>
      </c>
      <c r="U1086" s="7">
        <v>48</v>
      </c>
      <c r="BG1086" s="6">
        <f t="shared" si="274"/>
        <v>1</v>
      </c>
      <c r="BH1086" s="6">
        <f t="shared" si="275"/>
        <v>1</v>
      </c>
      <c r="BI1086" s="6">
        <f t="shared" si="276"/>
        <v>0</v>
      </c>
      <c r="BJ1086" s="6">
        <f t="shared" si="277"/>
        <v>0</v>
      </c>
      <c r="BK1086" s="6">
        <f t="shared" si="278"/>
        <v>0</v>
      </c>
      <c r="BL1086" s="6">
        <f t="shared" si="279"/>
        <v>0</v>
      </c>
      <c r="BM1086" s="6">
        <f t="shared" si="280"/>
        <v>1</v>
      </c>
      <c r="BN1086" s="6">
        <f t="shared" si="281"/>
        <v>4</v>
      </c>
      <c r="BO1086" s="6">
        <f t="shared" si="282"/>
        <v>0</v>
      </c>
      <c r="BP1086" s="6">
        <f t="shared" si="283"/>
        <v>0</v>
      </c>
      <c r="BQ1086" s="6">
        <f t="shared" si="287"/>
        <v>1</v>
      </c>
      <c r="BR1086" s="6">
        <f t="shared" si="288"/>
        <v>1</v>
      </c>
      <c r="BS1086" s="6">
        <f t="shared" si="289"/>
        <v>0</v>
      </c>
      <c r="BT1086" s="6">
        <f t="shared" si="290"/>
        <v>0</v>
      </c>
    </row>
    <row r="1087" spans="1:72" hidden="1" x14ac:dyDescent="0.2">
      <c r="A1087" s="46">
        <v>2540</v>
      </c>
      <c r="B1087" s="46">
        <f t="shared" si="284"/>
        <v>7</v>
      </c>
      <c r="C1087" s="46">
        <f t="shared" si="285"/>
        <v>1</v>
      </c>
      <c r="D1087" s="46">
        <f t="shared" si="286"/>
        <v>4</v>
      </c>
      <c r="E1087" s="85">
        <v>22372</v>
      </c>
      <c r="F1087" s="7" t="s">
        <v>2245</v>
      </c>
      <c r="G1087" s="50" t="s">
        <v>310</v>
      </c>
      <c r="H1087" s="50" t="s">
        <v>308</v>
      </c>
      <c r="I1087" s="50">
        <v>1</v>
      </c>
      <c r="J1087" s="50">
        <v>2</v>
      </c>
      <c r="L1087" s="171">
        <v>5093</v>
      </c>
      <c r="M1087" s="57" t="s">
        <v>1572</v>
      </c>
      <c r="O1087" s="7">
        <v>40</v>
      </c>
      <c r="P1087" s="7">
        <v>20</v>
      </c>
      <c r="Q1087" s="7">
        <v>8</v>
      </c>
      <c r="R1087" s="7">
        <v>12</v>
      </c>
      <c r="S1087" s="7">
        <v>73</v>
      </c>
      <c r="T1087" s="7">
        <v>47</v>
      </c>
      <c r="U1087" s="7">
        <v>48</v>
      </c>
      <c r="BG1087" s="6">
        <f t="shared" si="274"/>
        <v>0</v>
      </c>
      <c r="BH1087" s="6">
        <f t="shared" si="275"/>
        <v>0</v>
      </c>
      <c r="BI1087" s="6">
        <f t="shared" si="276"/>
        <v>0</v>
      </c>
      <c r="BJ1087" s="6">
        <f t="shared" si="277"/>
        <v>0</v>
      </c>
      <c r="BK1087" s="6">
        <f t="shared" si="278"/>
        <v>1</v>
      </c>
      <c r="BL1087" s="6">
        <f t="shared" si="279"/>
        <v>1</v>
      </c>
      <c r="BM1087" s="6">
        <f t="shared" si="280"/>
        <v>0</v>
      </c>
      <c r="BN1087" s="6">
        <f t="shared" si="281"/>
        <v>0</v>
      </c>
      <c r="BO1087" s="6">
        <f t="shared" si="282"/>
        <v>1</v>
      </c>
      <c r="BP1087" s="6">
        <f t="shared" si="283"/>
        <v>1</v>
      </c>
      <c r="BQ1087" s="6">
        <f t="shared" si="287"/>
        <v>1</v>
      </c>
      <c r="BR1087" s="6">
        <f t="shared" si="288"/>
        <v>2</v>
      </c>
      <c r="BS1087" s="6">
        <f t="shared" si="289"/>
        <v>1</v>
      </c>
      <c r="BT1087" s="6">
        <f t="shared" si="290"/>
        <v>1</v>
      </c>
    </row>
    <row r="1088" spans="1:72" hidden="1" x14ac:dyDescent="0.2">
      <c r="A1088" s="46">
        <v>2541</v>
      </c>
      <c r="B1088" s="46">
        <f t="shared" si="284"/>
        <v>7</v>
      </c>
      <c r="C1088" s="46">
        <f t="shared" si="285"/>
        <v>8</v>
      </c>
      <c r="D1088" s="46">
        <f t="shared" si="286"/>
        <v>4</v>
      </c>
      <c r="E1088" s="85">
        <v>22379</v>
      </c>
      <c r="F1088" s="7" t="s">
        <v>1573</v>
      </c>
      <c r="G1088" s="50" t="s">
        <v>103</v>
      </c>
      <c r="H1088" s="50" t="s">
        <v>308</v>
      </c>
      <c r="I1088" s="50">
        <v>0</v>
      </c>
      <c r="J1088" s="50">
        <v>1</v>
      </c>
      <c r="L1088" s="171">
        <v>11768</v>
      </c>
      <c r="O1088" s="7">
        <v>41</v>
      </c>
      <c r="P1088" s="7">
        <v>20</v>
      </c>
      <c r="Q1088" s="7">
        <v>8</v>
      </c>
      <c r="R1088" s="7">
        <v>13</v>
      </c>
      <c r="S1088" s="7">
        <v>73</v>
      </c>
      <c r="T1088" s="7">
        <v>48</v>
      </c>
      <c r="U1088" s="7">
        <v>48</v>
      </c>
      <c r="BG1088" s="6">
        <f t="shared" si="274"/>
        <v>0</v>
      </c>
      <c r="BH1088" s="6">
        <f t="shared" si="275"/>
        <v>0</v>
      </c>
      <c r="BI1088" s="6">
        <f t="shared" si="276"/>
        <v>0</v>
      </c>
      <c r="BJ1088" s="6">
        <f t="shared" si="277"/>
        <v>0</v>
      </c>
      <c r="BK1088" s="6">
        <f t="shared" si="278"/>
        <v>1</v>
      </c>
      <c r="BL1088" s="6">
        <f t="shared" si="279"/>
        <v>2</v>
      </c>
      <c r="BM1088" s="6">
        <f t="shared" si="280"/>
        <v>0</v>
      </c>
      <c r="BN1088" s="6">
        <f t="shared" si="281"/>
        <v>0</v>
      </c>
      <c r="BO1088" s="6">
        <f t="shared" si="282"/>
        <v>1</v>
      </c>
      <c r="BP1088" s="6">
        <f t="shared" si="283"/>
        <v>2</v>
      </c>
      <c r="BQ1088" s="6">
        <f t="shared" si="287"/>
        <v>0</v>
      </c>
      <c r="BR1088" s="6">
        <f t="shared" si="288"/>
        <v>0</v>
      </c>
      <c r="BS1088" s="6">
        <f t="shared" si="289"/>
        <v>1</v>
      </c>
      <c r="BT1088" s="6">
        <f t="shared" si="290"/>
        <v>2</v>
      </c>
    </row>
    <row r="1089" spans="1:72" hidden="1" x14ac:dyDescent="0.2">
      <c r="A1089" s="46">
        <v>2542</v>
      </c>
      <c r="B1089" s="46">
        <f t="shared" si="284"/>
        <v>7</v>
      </c>
      <c r="C1089" s="46">
        <f t="shared" si="285"/>
        <v>15</v>
      </c>
      <c r="D1089" s="46">
        <f t="shared" si="286"/>
        <v>4</v>
      </c>
      <c r="E1089" s="85">
        <v>22386</v>
      </c>
      <c r="F1089" s="7" t="s">
        <v>3579</v>
      </c>
      <c r="G1089" s="50" t="s">
        <v>310</v>
      </c>
      <c r="H1089" s="50" t="s">
        <v>307</v>
      </c>
      <c r="I1089" s="50">
        <v>2</v>
      </c>
      <c r="J1089" s="50">
        <v>2</v>
      </c>
      <c r="L1089" s="171">
        <v>3880</v>
      </c>
      <c r="M1089" s="57" t="s">
        <v>1980</v>
      </c>
      <c r="O1089" s="7">
        <v>42</v>
      </c>
      <c r="P1089" s="7">
        <v>20</v>
      </c>
      <c r="Q1089" s="7">
        <v>9</v>
      </c>
      <c r="R1089" s="7">
        <v>13</v>
      </c>
      <c r="S1089" s="7">
        <v>75</v>
      </c>
      <c r="T1089" s="7">
        <v>50</v>
      </c>
      <c r="U1089" s="7">
        <v>49</v>
      </c>
      <c r="BG1089" s="6">
        <f t="shared" si="274"/>
        <v>0</v>
      </c>
      <c r="BH1089" s="6">
        <f t="shared" si="275"/>
        <v>0</v>
      </c>
      <c r="BI1089" s="6">
        <f t="shared" si="276"/>
        <v>1</v>
      </c>
      <c r="BJ1089" s="6">
        <f t="shared" si="277"/>
        <v>1</v>
      </c>
      <c r="BK1089" s="6">
        <f t="shared" si="278"/>
        <v>0</v>
      </c>
      <c r="BL1089" s="6">
        <f t="shared" si="279"/>
        <v>0</v>
      </c>
      <c r="BM1089" s="6">
        <f t="shared" si="280"/>
        <v>1</v>
      </c>
      <c r="BN1089" s="6">
        <f t="shared" si="281"/>
        <v>1</v>
      </c>
      <c r="BO1089" s="6">
        <f t="shared" si="282"/>
        <v>1</v>
      </c>
      <c r="BP1089" s="6">
        <f t="shared" si="283"/>
        <v>3</v>
      </c>
      <c r="BQ1089" s="6">
        <f t="shared" si="287"/>
        <v>1</v>
      </c>
      <c r="BR1089" s="6">
        <f t="shared" si="288"/>
        <v>1</v>
      </c>
      <c r="BS1089" s="6">
        <f t="shared" si="289"/>
        <v>1</v>
      </c>
      <c r="BT1089" s="6">
        <f t="shared" si="290"/>
        <v>3</v>
      </c>
    </row>
    <row r="1090" spans="1:72" hidden="1" x14ac:dyDescent="0.2">
      <c r="A1090" s="46">
        <v>2543</v>
      </c>
      <c r="B1090" s="46">
        <f t="shared" si="284"/>
        <v>4</v>
      </c>
      <c r="C1090" s="46">
        <f t="shared" si="285"/>
        <v>19</v>
      </c>
      <c r="D1090" s="46">
        <f t="shared" si="286"/>
        <v>4</v>
      </c>
      <c r="E1090" s="85">
        <v>22390</v>
      </c>
      <c r="F1090" s="7" t="s">
        <v>257</v>
      </c>
      <c r="G1090" s="50" t="s">
        <v>310</v>
      </c>
      <c r="H1090" s="50" t="s">
        <v>308</v>
      </c>
      <c r="I1090" s="50">
        <v>0</v>
      </c>
      <c r="J1090" s="50">
        <v>2</v>
      </c>
      <c r="L1090" s="171">
        <v>1801</v>
      </c>
      <c r="O1090" s="7">
        <v>43</v>
      </c>
      <c r="P1090" s="7">
        <v>20</v>
      </c>
      <c r="Q1090" s="7">
        <v>9</v>
      </c>
      <c r="R1090" s="7">
        <v>14</v>
      </c>
      <c r="S1090" s="7">
        <v>75</v>
      </c>
      <c r="T1090" s="7">
        <v>52</v>
      </c>
      <c r="U1090" s="7">
        <v>49</v>
      </c>
      <c r="BG1090" s="6">
        <f t="shared" ref="BG1090:BG1153" si="291">IF(H1090="W",1,0)</f>
        <v>0</v>
      </c>
      <c r="BH1090" s="6">
        <f t="shared" ref="BH1090:BH1153" si="292">IF(H1090="W",BH1089+1,0)</f>
        <v>0</v>
      </c>
      <c r="BI1090" s="6">
        <f t="shared" ref="BI1090:BI1153" si="293">IF(H1090="D",1,0)</f>
        <v>0</v>
      </c>
      <c r="BJ1090" s="6">
        <f t="shared" ref="BJ1090:BJ1153" si="294">IF(H1090="D",BJ1089+1,0)</f>
        <v>0</v>
      </c>
      <c r="BK1090" s="6">
        <f t="shared" ref="BK1090:BK1153" si="295">IF(H1090="L",1,0)</f>
        <v>1</v>
      </c>
      <c r="BL1090" s="6">
        <f t="shared" ref="BL1090:BL1153" si="296">IF(H1090="L",BL1089+1,0)</f>
        <v>1</v>
      </c>
      <c r="BM1090" s="6">
        <f t="shared" ref="BM1090:BM1153" si="297">IF(OR(H1090="W",H1090="D"),1,0)</f>
        <v>0</v>
      </c>
      <c r="BN1090" s="6">
        <f t="shared" ref="BN1090:BN1153" si="298">IF(OR(H1090="W",H1090="D"),BN1089+1,0)</f>
        <v>0</v>
      </c>
      <c r="BO1090" s="6">
        <f t="shared" ref="BO1090:BO1153" si="299">IF(OR(H1090="L",H1090="D"),1,0)</f>
        <v>1</v>
      </c>
      <c r="BP1090" s="6">
        <f t="shared" ref="BP1090:BP1153" si="300">IF(OR(H1090="L",H1090="D"),BP1089+1,0)</f>
        <v>4</v>
      </c>
      <c r="BQ1090" s="6">
        <f t="shared" si="287"/>
        <v>0</v>
      </c>
      <c r="BR1090" s="6">
        <f t="shared" si="288"/>
        <v>0</v>
      </c>
      <c r="BS1090" s="6">
        <f t="shared" si="289"/>
        <v>1</v>
      </c>
      <c r="BT1090" s="6">
        <f t="shared" si="290"/>
        <v>4</v>
      </c>
    </row>
    <row r="1091" spans="1:72" hidden="1" x14ac:dyDescent="0.2">
      <c r="A1091" s="46">
        <v>2544</v>
      </c>
      <c r="B1091" s="46">
        <f t="shared" ref="B1091:B1154" si="301">WEEKDAY(E1091)</f>
        <v>7</v>
      </c>
      <c r="C1091" s="46">
        <f t="shared" ref="C1091:C1154" si="302">DAY(E1091)</f>
        <v>22</v>
      </c>
      <c r="D1091" s="46">
        <f t="shared" ref="D1091:D1154" si="303">MONTH(E1091)</f>
        <v>4</v>
      </c>
      <c r="E1091" s="85">
        <v>22393</v>
      </c>
      <c r="F1091" s="7" t="s">
        <v>3369</v>
      </c>
      <c r="G1091" s="50" t="s">
        <v>103</v>
      </c>
      <c r="H1091" s="50" t="s">
        <v>306</v>
      </c>
      <c r="I1091" s="50">
        <v>4</v>
      </c>
      <c r="J1091" s="50">
        <v>1</v>
      </c>
      <c r="L1091" s="171">
        <v>4271</v>
      </c>
      <c r="M1091" s="57" t="s">
        <v>1727</v>
      </c>
      <c r="O1091" s="7">
        <v>44</v>
      </c>
      <c r="P1091" s="7">
        <v>21</v>
      </c>
      <c r="Q1091" s="7">
        <v>9</v>
      </c>
      <c r="R1091" s="7">
        <v>14</v>
      </c>
      <c r="S1091" s="7">
        <v>79</v>
      </c>
      <c r="T1091" s="7">
        <v>53</v>
      </c>
      <c r="U1091" s="7">
        <v>51</v>
      </c>
      <c r="BG1091" s="6">
        <f t="shared" si="291"/>
        <v>1</v>
      </c>
      <c r="BH1091" s="6">
        <f t="shared" si="292"/>
        <v>1</v>
      </c>
      <c r="BI1091" s="6">
        <f t="shared" si="293"/>
        <v>0</v>
      </c>
      <c r="BJ1091" s="6">
        <f t="shared" si="294"/>
        <v>0</v>
      </c>
      <c r="BK1091" s="6">
        <f t="shared" si="295"/>
        <v>0</v>
      </c>
      <c r="BL1091" s="6">
        <f t="shared" si="296"/>
        <v>0</v>
      </c>
      <c r="BM1091" s="6">
        <f t="shared" si="297"/>
        <v>1</v>
      </c>
      <c r="BN1091" s="6">
        <f t="shared" si="298"/>
        <v>1</v>
      </c>
      <c r="BO1091" s="6">
        <f t="shared" si="299"/>
        <v>0</v>
      </c>
      <c r="BP1091" s="6">
        <f t="shared" si="300"/>
        <v>0</v>
      </c>
      <c r="BQ1091" s="6">
        <f t="shared" ref="BQ1091:BQ1154" si="304">IF(I1091&gt;0,1,0)</f>
        <v>1</v>
      </c>
      <c r="BR1091" s="6">
        <f t="shared" ref="BR1091:BR1154" si="305">IF(I1091&gt;0,BR1090+1,0)</f>
        <v>1</v>
      </c>
      <c r="BS1091" s="6">
        <f t="shared" si="289"/>
        <v>1</v>
      </c>
      <c r="BT1091" s="6">
        <f t="shared" si="290"/>
        <v>5</v>
      </c>
    </row>
    <row r="1092" spans="1:72" hidden="1" x14ac:dyDescent="0.2">
      <c r="A1092" s="46">
        <v>2545</v>
      </c>
      <c r="B1092" s="46">
        <f t="shared" si="301"/>
        <v>4</v>
      </c>
      <c r="C1092" s="46">
        <f t="shared" si="302"/>
        <v>26</v>
      </c>
      <c r="D1092" s="46">
        <f t="shared" si="303"/>
        <v>4</v>
      </c>
      <c r="E1092" s="85">
        <v>22397</v>
      </c>
      <c r="F1092" s="7" t="s">
        <v>3095</v>
      </c>
      <c r="G1092" s="50" t="s">
        <v>310</v>
      </c>
      <c r="H1092" s="50" t="s">
        <v>308</v>
      </c>
      <c r="I1092" s="50">
        <v>1</v>
      </c>
      <c r="J1092" s="50">
        <v>6</v>
      </c>
      <c r="L1092" s="171">
        <v>4926</v>
      </c>
      <c r="M1092" s="57" t="s">
        <v>599</v>
      </c>
      <c r="O1092" s="7">
        <v>45</v>
      </c>
      <c r="P1092" s="7">
        <v>21</v>
      </c>
      <c r="Q1092" s="7">
        <v>9</v>
      </c>
      <c r="R1092" s="7">
        <v>15</v>
      </c>
      <c r="S1092" s="7">
        <v>80</v>
      </c>
      <c r="T1092" s="7">
        <v>59</v>
      </c>
      <c r="U1092" s="7">
        <v>51</v>
      </c>
      <c r="BG1092" s="6">
        <f t="shared" si="291"/>
        <v>0</v>
      </c>
      <c r="BH1092" s="6">
        <f t="shared" si="292"/>
        <v>0</v>
      </c>
      <c r="BI1092" s="6">
        <f t="shared" si="293"/>
        <v>0</v>
      </c>
      <c r="BJ1092" s="6">
        <f t="shared" si="294"/>
        <v>0</v>
      </c>
      <c r="BK1092" s="6">
        <f t="shared" si="295"/>
        <v>1</v>
      </c>
      <c r="BL1092" s="6">
        <f t="shared" si="296"/>
        <v>1</v>
      </c>
      <c r="BM1092" s="6">
        <f t="shared" si="297"/>
        <v>0</v>
      </c>
      <c r="BN1092" s="6">
        <f t="shared" si="298"/>
        <v>0</v>
      </c>
      <c r="BO1092" s="6">
        <f t="shared" si="299"/>
        <v>1</v>
      </c>
      <c r="BP1092" s="6">
        <f t="shared" si="300"/>
        <v>1</v>
      </c>
      <c r="BQ1092" s="6">
        <f t="shared" si="304"/>
        <v>1</v>
      </c>
      <c r="BR1092" s="6">
        <f t="shared" si="305"/>
        <v>2</v>
      </c>
      <c r="BS1092" s="6">
        <f t="shared" si="289"/>
        <v>1</v>
      </c>
      <c r="BT1092" s="6">
        <f t="shared" si="290"/>
        <v>6</v>
      </c>
    </row>
    <row r="1093" spans="1:72" hidden="1" x14ac:dyDescent="0.2">
      <c r="A1093" s="46">
        <v>2546</v>
      </c>
      <c r="B1093" s="46">
        <f t="shared" si="301"/>
        <v>7</v>
      </c>
      <c r="C1093" s="46">
        <f t="shared" si="302"/>
        <v>29</v>
      </c>
      <c r="D1093" s="46">
        <f t="shared" si="303"/>
        <v>4</v>
      </c>
      <c r="E1093" s="85">
        <v>22400</v>
      </c>
      <c r="F1093" s="7" t="s">
        <v>1879</v>
      </c>
      <c r="G1093" s="50" t="s">
        <v>310</v>
      </c>
      <c r="H1093" s="50" t="s">
        <v>308</v>
      </c>
      <c r="I1093" s="50">
        <v>0</v>
      </c>
      <c r="J1093" s="50">
        <v>1</v>
      </c>
      <c r="L1093" s="171">
        <v>17885</v>
      </c>
      <c r="N1093" s="46">
        <v>5</v>
      </c>
      <c r="O1093" s="5">
        <v>46</v>
      </c>
      <c r="P1093" s="5">
        <v>21</v>
      </c>
      <c r="Q1093" s="5">
        <v>9</v>
      </c>
      <c r="R1093" s="5">
        <v>16</v>
      </c>
      <c r="S1093" s="5">
        <v>80</v>
      </c>
      <c r="T1093" s="5">
        <v>60</v>
      </c>
      <c r="U1093" s="5">
        <v>51</v>
      </c>
      <c r="BG1093" s="6">
        <f t="shared" si="291"/>
        <v>0</v>
      </c>
      <c r="BH1093" s="6">
        <f t="shared" si="292"/>
        <v>0</v>
      </c>
      <c r="BI1093" s="6">
        <f t="shared" si="293"/>
        <v>0</v>
      </c>
      <c r="BJ1093" s="6">
        <f t="shared" si="294"/>
        <v>0</v>
      </c>
      <c r="BK1093" s="6">
        <f t="shared" si="295"/>
        <v>1</v>
      </c>
      <c r="BL1093" s="6">
        <f t="shared" si="296"/>
        <v>2</v>
      </c>
      <c r="BM1093" s="6">
        <f t="shared" si="297"/>
        <v>0</v>
      </c>
      <c r="BN1093" s="6">
        <f t="shared" si="298"/>
        <v>0</v>
      </c>
      <c r="BO1093" s="6">
        <f t="shared" si="299"/>
        <v>1</v>
      </c>
      <c r="BP1093" s="6">
        <f t="shared" si="300"/>
        <v>2</v>
      </c>
      <c r="BQ1093" s="6">
        <f t="shared" si="304"/>
        <v>0</v>
      </c>
      <c r="BR1093" s="6">
        <f t="shared" si="305"/>
        <v>0</v>
      </c>
      <c r="BS1093" s="6">
        <f t="shared" si="289"/>
        <v>1</v>
      </c>
      <c r="BT1093" s="6">
        <f t="shared" si="290"/>
        <v>7</v>
      </c>
    </row>
    <row r="1094" spans="1:72" hidden="1" x14ac:dyDescent="0.2">
      <c r="A1094" s="46">
        <v>2601</v>
      </c>
      <c r="B1094" s="46">
        <f t="shared" si="301"/>
        <v>7</v>
      </c>
      <c r="C1094" s="46">
        <f t="shared" si="302"/>
        <v>19</v>
      </c>
      <c r="D1094" s="46">
        <f t="shared" si="303"/>
        <v>8</v>
      </c>
      <c r="E1094" s="85">
        <v>22512</v>
      </c>
      <c r="F1094" s="7" t="s">
        <v>1701</v>
      </c>
      <c r="G1094" s="50" t="s">
        <v>310</v>
      </c>
      <c r="H1094" s="50" t="s">
        <v>307</v>
      </c>
      <c r="I1094" s="50">
        <v>2</v>
      </c>
      <c r="J1094" s="50">
        <v>2</v>
      </c>
      <c r="L1094" s="171">
        <v>7549</v>
      </c>
      <c r="M1094" s="57" t="s">
        <v>1728</v>
      </c>
      <c r="O1094" s="7">
        <v>1</v>
      </c>
      <c r="P1094" s="7">
        <v>0</v>
      </c>
      <c r="Q1094" s="7">
        <v>1</v>
      </c>
      <c r="R1094" s="7">
        <v>0</v>
      </c>
      <c r="S1094" s="7">
        <v>2</v>
      </c>
      <c r="T1094" s="7">
        <v>2</v>
      </c>
      <c r="U1094" s="7">
        <v>1</v>
      </c>
      <c r="BG1094" s="6">
        <f t="shared" si="291"/>
        <v>0</v>
      </c>
      <c r="BH1094" s="6">
        <f t="shared" si="292"/>
        <v>0</v>
      </c>
      <c r="BI1094" s="6">
        <f t="shared" si="293"/>
        <v>1</v>
      </c>
      <c r="BJ1094" s="6">
        <f t="shared" si="294"/>
        <v>1</v>
      </c>
      <c r="BK1094" s="6">
        <f t="shared" si="295"/>
        <v>0</v>
      </c>
      <c r="BL1094" s="6">
        <f t="shared" si="296"/>
        <v>0</v>
      </c>
      <c r="BM1094" s="6">
        <f t="shared" si="297"/>
        <v>1</v>
      </c>
      <c r="BN1094" s="6">
        <f t="shared" si="298"/>
        <v>1</v>
      </c>
      <c r="BO1094" s="6">
        <f t="shared" si="299"/>
        <v>1</v>
      </c>
      <c r="BP1094" s="6">
        <f t="shared" si="300"/>
        <v>3</v>
      </c>
      <c r="BQ1094" s="6">
        <f t="shared" si="304"/>
        <v>1</v>
      </c>
      <c r="BR1094" s="6">
        <f t="shared" si="305"/>
        <v>1</v>
      </c>
      <c r="BS1094" s="6">
        <f t="shared" si="289"/>
        <v>1</v>
      </c>
      <c r="BT1094" s="6">
        <f t="shared" si="290"/>
        <v>8</v>
      </c>
    </row>
    <row r="1095" spans="1:72" hidden="1" x14ac:dyDescent="0.2">
      <c r="A1095" s="46">
        <v>2602</v>
      </c>
      <c r="B1095" s="46">
        <f t="shared" si="301"/>
        <v>2</v>
      </c>
      <c r="C1095" s="46">
        <f t="shared" si="302"/>
        <v>21</v>
      </c>
      <c r="D1095" s="46">
        <f t="shared" si="303"/>
        <v>8</v>
      </c>
      <c r="E1095" s="85">
        <v>22514</v>
      </c>
      <c r="F1095" s="7" t="s">
        <v>234</v>
      </c>
      <c r="G1095" s="50" t="s">
        <v>103</v>
      </c>
      <c r="H1095" s="50" t="s">
        <v>306</v>
      </c>
      <c r="I1095" s="50">
        <v>3</v>
      </c>
      <c r="J1095" s="50">
        <v>2</v>
      </c>
      <c r="L1095" s="171">
        <v>8290</v>
      </c>
      <c r="M1095" s="57" t="s">
        <v>1729</v>
      </c>
      <c r="O1095" s="7">
        <v>2</v>
      </c>
      <c r="P1095" s="7">
        <v>1</v>
      </c>
      <c r="Q1095" s="7">
        <v>1</v>
      </c>
      <c r="R1095" s="7">
        <v>0</v>
      </c>
      <c r="S1095" s="7">
        <v>5</v>
      </c>
      <c r="T1095" s="7">
        <v>4</v>
      </c>
      <c r="U1095" s="7">
        <v>3</v>
      </c>
      <c r="BG1095" s="6">
        <f t="shared" si="291"/>
        <v>1</v>
      </c>
      <c r="BH1095" s="6">
        <f t="shared" si="292"/>
        <v>1</v>
      </c>
      <c r="BI1095" s="6">
        <f t="shared" si="293"/>
        <v>0</v>
      </c>
      <c r="BJ1095" s="6">
        <f t="shared" si="294"/>
        <v>0</v>
      </c>
      <c r="BK1095" s="6">
        <f t="shared" si="295"/>
        <v>0</v>
      </c>
      <c r="BL1095" s="6">
        <f t="shared" si="296"/>
        <v>0</v>
      </c>
      <c r="BM1095" s="6">
        <f t="shared" si="297"/>
        <v>1</v>
      </c>
      <c r="BN1095" s="6">
        <f t="shared" si="298"/>
        <v>2</v>
      </c>
      <c r="BO1095" s="6">
        <f t="shared" si="299"/>
        <v>0</v>
      </c>
      <c r="BP1095" s="6">
        <f t="shared" si="300"/>
        <v>0</v>
      </c>
      <c r="BQ1095" s="6">
        <f t="shared" si="304"/>
        <v>1</v>
      </c>
      <c r="BR1095" s="6">
        <f t="shared" si="305"/>
        <v>2</v>
      </c>
      <c r="BS1095" s="6">
        <f t="shared" si="289"/>
        <v>1</v>
      </c>
      <c r="BT1095" s="6">
        <f t="shared" si="290"/>
        <v>9</v>
      </c>
    </row>
    <row r="1096" spans="1:72" hidden="1" x14ac:dyDescent="0.2">
      <c r="A1096" s="46">
        <v>2603</v>
      </c>
      <c r="B1096" s="46">
        <f t="shared" si="301"/>
        <v>7</v>
      </c>
      <c r="C1096" s="46">
        <f t="shared" si="302"/>
        <v>26</v>
      </c>
      <c r="D1096" s="46">
        <f t="shared" si="303"/>
        <v>8</v>
      </c>
      <c r="E1096" s="85">
        <v>22519</v>
      </c>
      <c r="F1096" s="7" t="s">
        <v>2231</v>
      </c>
      <c r="G1096" s="50" t="s">
        <v>103</v>
      </c>
      <c r="H1096" s="50" t="s">
        <v>306</v>
      </c>
      <c r="I1096" s="50">
        <v>4</v>
      </c>
      <c r="J1096" s="50">
        <v>0</v>
      </c>
      <c r="L1096" s="171">
        <v>6621</v>
      </c>
      <c r="M1096" s="57" t="s">
        <v>1730</v>
      </c>
      <c r="O1096" s="7">
        <v>3</v>
      </c>
      <c r="P1096" s="7">
        <v>2</v>
      </c>
      <c r="Q1096" s="7">
        <v>1</v>
      </c>
      <c r="R1096" s="7">
        <v>0</v>
      </c>
      <c r="S1096" s="7">
        <v>9</v>
      </c>
      <c r="T1096" s="7">
        <v>4</v>
      </c>
      <c r="U1096" s="7">
        <v>5</v>
      </c>
      <c r="BG1096" s="6">
        <f t="shared" si="291"/>
        <v>1</v>
      </c>
      <c r="BH1096" s="6">
        <f t="shared" si="292"/>
        <v>2</v>
      </c>
      <c r="BI1096" s="6">
        <f t="shared" si="293"/>
        <v>0</v>
      </c>
      <c r="BJ1096" s="6">
        <f t="shared" si="294"/>
        <v>0</v>
      </c>
      <c r="BK1096" s="6">
        <f t="shared" si="295"/>
        <v>0</v>
      </c>
      <c r="BL1096" s="6">
        <f t="shared" si="296"/>
        <v>0</v>
      </c>
      <c r="BM1096" s="6">
        <f t="shared" si="297"/>
        <v>1</v>
      </c>
      <c r="BN1096" s="6">
        <f t="shared" si="298"/>
        <v>3</v>
      </c>
      <c r="BO1096" s="6">
        <f t="shared" si="299"/>
        <v>0</v>
      </c>
      <c r="BP1096" s="6">
        <f t="shared" si="300"/>
        <v>0</v>
      </c>
      <c r="BQ1096" s="6">
        <f t="shared" si="304"/>
        <v>1</v>
      </c>
      <c r="BR1096" s="6">
        <f t="shared" si="305"/>
        <v>3</v>
      </c>
      <c r="BS1096" s="6">
        <f t="shared" si="289"/>
        <v>0</v>
      </c>
      <c r="BT1096" s="6">
        <f t="shared" si="290"/>
        <v>0</v>
      </c>
    </row>
    <row r="1097" spans="1:72" hidden="1" x14ac:dyDescent="0.2">
      <c r="A1097" s="46">
        <v>2604</v>
      </c>
      <c r="B1097" s="46">
        <f t="shared" si="301"/>
        <v>4</v>
      </c>
      <c r="C1097" s="46">
        <f t="shared" si="302"/>
        <v>30</v>
      </c>
      <c r="D1097" s="46">
        <f t="shared" si="303"/>
        <v>8</v>
      </c>
      <c r="E1097" s="85">
        <v>22523</v>
      </c>
      <c r="F1097" s="7" t="s">
        <v>2385</v>
      </c>
      <c r="G1097" s="50" t="s">
        <v>310</v>
      </c>
      <c r="H1097" s="50" t="s">
        <v>308</v>
      </c>
      <c r="I1097" s="50">
        <v>1</v>
      </c>
      <c r="J1097" s="50">
        <v>2</v>
      </c>
      <c r="L1097" s="171">
        <v>13849</v>
      </c>
      <c r="M1097" s="57" t="s">
        <v>1731</v>
      </c>
      <c r="O1097" s="7">
        <v>4</v>
      </c>
      <c r="P1097" s="7">
        <v>2</v>
      </c>
      <c r="Q1097" s="7">
        <v>1</v>
      </c>
      <c r="R1097" s="7">
        <v>1</v>
      </c>
      <c r="S1097" s="7">
        <v>10</v>
      </c>
      <c r="T1097" s="7">
        <v>6</v>
      </c>
      <c r="U1097" s="7">
        <v>5</v>
      </c>
      <c r="BG1097" s="6">
        <f t="shared" si="291"/>
        <v>0</v>
      </c>
      <c r="BH1097" s="6">
        <f t="shared" si="292"/>
        <v>0</v>
      </c>
      <c r="BI1097" s="6">
        <f t="shared" si="293"/>
        <v>0</v>
      </c>
      <c r="BJ1097" s="6">
        <f t="shared" si="294"/>
        <v>0</v>
      </c>
      <c r="BK1097" s="6">
        <f t="shared" si="295"/>
        <v>1</v>
      </c>
      <c r="BL1097" s="6">
        <f t="shared" si="296"/>
        <v>1</v>
      </c>
      <c r="BM1097" s="6">
        <f t="shared" si="297"/>
        <v>0</v>
      </c>
      <c r="BN1097" s="6">
        <f t="shared" si="298"/>
        <v>0</v>
      </c>
      <c r="BO1097" s="6">
        <f t="shared" si="299"/>
        <v>1</v>
      </c>
      <c r="BP1097" s="6">
        <f t="shared" si="300"/>
        <v>1</v>
      </c>
      <c r="BQ1097" s="6">
        <f t="shared" si="304"/>
        <v>1</v>
      </c>
      <c r="BR1097" s="6">
        <f t="shared" si="305"/>
        <v>4</v>
      </c>
      <c r="BS1097" s="6">
        <f t="shared" si="289"/>
        <v>1</v>
      </c>
      <c r="BT1097" s="6">
        <f t="shared" si="290"/>
        <v>1</v>
      </c>
    </row>
    <row r="1098" spans="1:72" hidden="1" x14ac:dyDescent="0.2">
      <c r="A1098" s="46">
        <v>2605</v>
      </c>
      <c r="B1098" s="46">
        <f t="shared" si="301"/>
        <v>7</v>
      </c>
      <c r="C1098" s="46">
        <f t="shared" si="302"/>
        <v>2</v>
      </c>
      <c r="D1098" s="46">
        <f t="shared" si="303"/>
        <v>9</v>
      </c>
      <c r="E1098" s="85">
        <v>22526</v>
      </c>
      <c r="F1098" s="7" t="s">
        <v>2456</v>
      </c>
      <c r="G1098" s="50" t="s">
        <v>310</v>
      </c>
      <c r="H1098" s="50" t="s">
        <v>306</v>
      </c>
      <c r="I1098" s="50">
        <v>2</v>
      </c>
      <c r="J1098" s="50">
        <v>1</v>
      </c>
      <c r="L1098" s="171">
        <v>5222</v>
      </c>
      <c r="M1098" s="57" t="s">
        <v>174</v>
      </c>
      <c r="O1098" s="7">
        <v>5</v>
      </c>
      <c r="P1098" s="7">
        <v>3</v>
      </c>
      <c r="Q1098" s="7">
        <v>1</v>
      </c>
      <c r="R1098" s="7">
        <v>1</v>
      </c>
      <c r="S1098" s="7">
        <v>12</v>
      </c>
      <c r="T1098" s="7">
        <v>7</v>
      </c>
      <c r="U1098" s="7">
        <v>7</v>
      </c>
      <c r="BG1098" s="6">
        <f t="shared" si="291"/>
        <v>1</v>
      </c>
      <c r="BH1098" s="6">
        <f t="shared" si="292"/>
        <v>1</v>
      </c>
      <c r="BI1098" s="6">
        <f t="shared" si="293"/>
        <v>0</v>
      </c>
      <c r="BJ1098" s="6">
        <f t="shared" si="294"/>
        <v>0</v>
      </c>
      <c r="BK1098" s="6">
        <f t="shared" si="295"/>
        <v>0</v>
      </c>
      <c r="BL1098" s="6">
        <f t="shared" si="296"/>
        <v>0</v>
      </c>
      <c r="BM1098" s="6">
        <f t="shared" si="297"/>
        <v>1</v>
      </c>
      <c r="BN1098" s="6">
        <f t="shared" si="298"/>
        <v>1</v>
      </c>
      <c r="BO1098" s="6">
        <f t="shared" si="299"/>
        <v>0</v>
      </c>
      <c r="BP1098" s="6">
        <f t="shared" si="300"/>
        <v>0</v>
      </c>
      <c r="BQ1098" s="6">
        <f t="shared" si="304"/>
        <v>1</v>
      </c>
      <c r="BR1098" s="6">
        <f t="shared" si="305"/>
        <v>5</v>
      </c>
      <c r="BS1098" s="6">
        <f t="shared" si="289"/>
        <v>1</v>
      </c>
      <c r="BT1098" s="6">
        <f t="shared" si="290"/>
        <v>2</v>
      </c>
    </row>
    <row r="1099" spans="1:72" hidden="1" x14ac:dyDescent="0.2">
      <c r="A1099" s="46">
        <v>2606</v>
      </c>
      <c r="B1099" s="46">
        <f t="shared" si="301"/>
        <v>2</v>
      </c>
      <c r="C1099" s="46">
        <f t="shared" si="302"/>
        <v>4</v>
      </c>
      <c r="D1099" s="46">
        <f t="shared" si="303"/>
        <v>9</v>
      </c>
      <c r="E1099" s="85">
        <v>22528</v>
      </c>
      <c r="F1099" s="7" t="s">
        <v>1820</v>
      </c>
      <c r="G1099" s="50" t="s">
        <v>103</v>
      </c>
      <c r="H1099" s="50" t="s">
        <v>306</v>
      </c>
      <c r="I1099" s="50">
        <v>2</v>
      </c>
      <c r="J1099" s="50">
        <v>1</v>
      </c>
      <c r="L1099" s="171">
        <v>9334</v>
      </c>
      <c r="M1099" s="57" t="s">
        <v>2445</v>
      </c>
      <c r="O1099" s="7">
        <v>6</v>
      </c>
      <c r="P1099" s="7">
        <v>4</v>
      </c>
      <c r="Q1099" s="7">
        <v>1</v>
      </c>
      <c r="R1099" s="7">
        <v>1</v>
      </c>
      <c r="S1099" s="7">
        <v>14</v>
      </c>
      <c r="T1099" s="7">
        <v>8</v>
      </c>
      <c r="U1099" s="7">
        <v>9</v>
      </c>
      <c r="BG1099" s="6">
        <f t="shared" si="291"/>
        <v>1</v>
      </c>
      <c r="BH1099" s="6">
        <f t="shared" si="292"/>
        <v>2</v>
      </c>
      <c r="BI1099" s="6">
        <f t="shared" si="293"/>
        <v>0</v>
      </c>
      <c r="BJ1099" s="6">
        <f t="shared" si="294"/>
        <v>0</v>
      </c>
      <c r="BK1099" s="6">
        <f t="shared" si="295"/>
        <v>0</v>
      </c>
      <c r="BL1099" s="6">
        <f t="shared" si="296"/>
        <v>0</v>
      </c>
      <c r="BM1099" s="6">
        <f t="shared" si="297"/>
        <v>1</v>
      </c>
      <c r="BN1099" s="6">
        <f t="shared" si="298"/>
        <v>2</v>
      </c>
      <c r="BO1099" s="6">
        <f t="shared" si="299"/>
        <v>0</v>
      </c>
      <c r="BP1099" s="6">
        <f t="shared" si="300"/>
        <v>0</v>
      </c>
      <c r="BQ1099" s="6">
        <f t="shared" si="304"/>
        <v>1</v>
      </c>
      <c r="BR1099" s="6">
        <f t="shared" si="305"/>
        <v>6</v>
      </c>
      <c r="BS1099" s="6">
        <f t="shared" ref="BS1099:BS1162" si="306">IF(J1099&gt;0,1,0)</f>
        <v>1</v>
      </c>
      <c r="BT1099" s="6">
        <f t="shared" ref="BT1099:BT1162" si="307">IF(J1099&gt;0,BT1098+1,0)</f>
        <v>3</v>
      </c>
    </row>
    <row r="1100" spans="1:72" hidden="1" x14ac:dyDescent="0.2">
      <c r="A1100" s="46">
        <v>2607</v>
      </c>
      <c r="B1100" s="46">
        <f t="shared" si="301"/>
        <v>7</v>
      </c>
      <c r="C1100" s="46">
        <f t="shared" si="302"/>
        <v>9</v>
      </c>
      <c r="D1100" s="46">
        <f t="shared" si="303"/>
        <v>9</v>
      </c>
      <c r="E1100" s="85">
        <v>22533</v>
      </c>
      <c r="F1100" s="7" t="s">
        <v>1569</v>
      </c>
      <c r="G1100" s="50" t="s">
        <v>103</v>
      </c>
      <c r="H1100" s="50" t="s">
        <v>308</v>
      </c>
      <c r="I1100" s="50">
        <v>0</v>
      </c>
      <c r="J1100" s="50">
        <v>1</v>
      </c>
      <c r="L1100" s="171">
        <v>6945</v>
      </c>
      <c r="O1100" s="7">
        <v>7</v>
      </c>
      <c r="P1100" s="7">
        <v>4</v>
      </c>
      <c r="Q1100" s="7">
        <v>1</v>
      </c>
      <c r="R1100" s="7">
        <v>2</v>
      </c>
      <c r="S1100" s="7">
        <v>14</v>
      </c>
      <c r="T1100" s="7">
        <v>9</v>
      </c>
      <c r="U1100" s="7">
        <v>9</v>
      </c>
      <c r="BG1100" s="6">
        <f t="shared" si="291"/>
        <v>0</v>
      </c>
      <c r="BH1100" s="6">
        <f t="shared" si="292"/>
        <v>0</v>
      </c>
      <c r="BI1100" s="6">
        <f t="shared" si="293"/>
        <v>0</v>
      </c>
      <c r="BJ1100" s="6">
        <f t="shared" si="294"/>
        <v>0</v>
      </c>
      <c r="BK1100" s="6">
        <f t="shared" si="295"/>
        <v>1</v>
      </c>
      <c r="BL1100" s="6">
        <f t="shared" si="296"/>
        <v>1</v>
      </c>
      <c r="BM1100" s="6">
        <f t="shared" si="297"/>
        <v>0</v>
      </c>
      <c r="BN1100" s="6">
        <f t="shared" si="298"/>
        <v>0</v>
      </c>
      <c r="BO1100" s="6">
        <f t="shared" si="299"/>
        <v>1</v>
      </c>
      <c r="BP1100" s="6">
        <f t="shared" si="300"/>
        <v>1</v>
      </c>
      <c r="BQ1100" s="6">
        <f t="shared" si="304"/>
        <v>0</v>
      </c>
      <c r="BR1100" s="6">
        <f t="shared" si="305"/>
        <v>0</v>
      </c>
      <c r="BS1100" s="6">
        <f t="shared" si="306"/>
        <v>1</v>
      </c>
      <c r="BT1100" s="6">
        <f t="shared" si="307"/>
        <v>4</v>
      </c>
    </row>
    <row r="1101" spans="1:72" hidden="1" x14ac:dyDescent="0.2">
      <c r="A1101" s="46">
        <v>2608</v>
      </c>
      <c r="B1101" s="46">
        <f t="shared" si="301"/>
        <v>7</v>
      </c>
      <c r="C1101" s="46">
        <f t="shared" si="302"/>
        <v>16</v>
      </c>
      <c r="D1101" s="46">
        <f t="shared" si="303"/>
        <v>9</v>
      </c>
      <c r="E1101" s="85">
        <v>22540</v>
      </c>
      <c r="F1101" s="7" t="s">
        <v>243</v>
      </c>
      <c r="G1101" s="50" t="s">
        <v>310</v>
      </c>
      <c r="H1101" s="50" t="s">
        <v>308</v>
      </c>
      <c r="I1101" s="50">
        <v>1</v>
      </c>
      <c r="J1101" s="50">
        <v>3</v>
      </c>
      <c r="L1101" s="171">
        <v>8884</v>
      </c>
      <c r="M1101" s="57" t="s">
        <v>2446</v>
      </c>
      <c r="O1101" s="7">
        <v>8</v>
      </c>
      <c r="P1101" s="7">
        <v>4</v>
      </c>
      <c r="Q1101" s="7">
        <v>1</v>
      </c>
      <c r="R1101" s="7">
        <v>3</v>
      </c>
      <c r="S1101" s="7">
        <v>15</v>
      </c>
      <c r="T1101" s="7">
        <v>12</v>
      </c>
      <c r="U1101" s="7">
        <v>9</v>
      </c>
      <c r="BG1101" s="6">
        <f t="shared" si="291"/>
        <v>0</v>
      </c>
      <c r="BH1101" s="6">
        <f t="shared" si="292"/>
        <v>0</v>
      </c>
      <c r="BI1101" s="6">
        <f t="shared" si="293"/>
        <v>0</v>
      </c>
      <c r="BJ1101" s="6">
        <f t="shared" si="294"/>
        <v>0</v>
      </c>
      <c r="BK1101" s="6">
        <f t="shared" si="295"/>
        <v>1</v>
      </c>
      <c r="BL1101" s="6">
        <f t="shared" si="296"/>
        <v>2</v>
      </c>
      <c r="BM1101" s="6">
        <f t="shared" si="297"/>
        <v>0</v>
      </c>
      <c r="BN1101" s="6">
        <f t="shared" si="298"/>
        <v>0</v>
      </c>
      <c r="BO1101" s="6">
        <f t="shared" si="299"/>
        <v>1</v>
      </c>
      <c r="BP1101" s="6">
        <f t="shared" si="300"/>
        <v>2</v>
      </c>
      <c r="BQ1101" s="6">
        <f t="shared" si="304"/>
        <v>1</v>
      </c>
      <c r="BR1101" s="6">
        <f t="shared" si="305"/>
        <v>1</v>
      </c>
      <c r="BS1101" s="6">
        <f t="shared" si="306"/>
        <v>1</v>
      </c>
      <c r="BT1101" s="6">
        <f t="shared" si="307"/>
        <v>5</v>
      </c>
    </row>
    <row r="1102" spans="1:72" hidden="1" x14ac:dyDescent="0.2">
      <c r="A1102" s="46">
        <v>2609</v>
      </c>
      <c r="B1102" s="46">
        <f t="shared" si="301"/>
        <v>2</v>
      </c>
      <c r="C1102" s="46">
        <f t="shared" si="302"/>
        <v>18</v>
      </c>
      <c r="D1102" s="46">
        <f t="shared" si="303"/>
        <v>9</v>
      </c>
      <c r="E1102" s="85">
        <v>22542</v>
      </c>
      <c r="F1102" s="7" t="s">
        <v>104</v>
      </c>
      <c r="G1102" s="50" t="s">
        <v>103</v>
      </c>
      <c r="H1102" s="50" t="s">
        <v>307</v>
      </c>
      <c r="I1102" s="50">
        <v>1</v>
      </c>
      <c r="J1102" s="50">
        <v>1</v>
      </c>
      <c r="L1102" s="171">
        <v>8171</v>
      </c>
      <c r="M1102" s="57" t="s">
        <v>2447</v>
      </c>
      <c r="O1102" s="7">
        <v>9</v>
      </c>
      <c r="P1102" s="7">
        <v>4</v>
      </c>
      <c r="Q1102" s="7">
        <v>2</v>
      </c>
      <c r="R1102" s="7">
        <v>3</v>
      </c>
      <c r="S1102" s="7">
        <v>16</v>
      </c>
      <c r="T1102" s="7">
        <v>13</v>
      </c>
      <c r="U1102" s="7">
        <v>10</v>
      </c>
      <c r="BG1102" s="6">
        <f t="shared" si="291"/>
        <v>0</v>
      </c>
      <c r="BH1102" s="6">
        <f t="shared" si="292"/>
        <v>0</v>
      </c>
      <c r="BI1102" s="6">
        <f t="shared" si="293"/>
        <v>1</v>
      </c>
      <c r="BJ1102" s="6">
        <f t="shared" si="294"/>
        <v>1</v>
      </c>
      <c r="BK1102" s="6">
        <f t="shared" si="295"/>
        <v>0</v>
      </c>
      <c r="BL1102" s="6">
        <f t="shared" si="296"/>
        <v>0</v>
      </c>
      <c r="BM1102" s="6">
        <f t="shared" si="297"/>
        <v>1</v>
      </c>
      <c r="BN1102" s="6">
        <f t="shared" si="298"/>
        <v>1</v>
      </c>
      <c r="BO1102" s="6">
        <f t="shared" si="299"/>
        <v>1</v>
      </c>
      <c r="BP1102" s="6">
        <f t="shared" si="300"/>
        <v>3</v>
      </c>
      <c r="BQ1102" s="6">
        <f t="shared" si="304"/>
        <v>1</v>
      </c>
      <c r="BR1102" s="6">
        <f t="shared" si="305"/>
        <v>2</v>
      </c>
      <c r="BS1102" s="6">
        <f t="shared" si="306"/>
        <v>1</v>
      </c>
      <c r="BT1102" s="6">
        <f t="shared" si="307"/>
        <v>6</v>
      </c>
    </row>
    <row r="1103" spans="1:72" hidden="1" x14ac:dyDescent="0.2">
      <c r="A1103" s="46">
        <v>2610</v>
      </c>
      <c r="B1103" s="46">
        <f t="shared" si="301"/>
        <v>7</v>
      </c>
      <c r="C1103" s="46">
        <f t="shared" si="302"/>
        <v>23</v>
      </c>
      <c r="D1103" s="46">
        <f t="shared" si="303"/>
        <v>9</v>
      </c>
      <c r="E1103" s="85">
        <v>22547</v>
      </c>
      <c r="F1103" s="7" t="s">
        <v>1611</v>
      </c>
      <c r="G1103" s="50" t="s">
        <v>103</v>
      </c>
      <c r="H1103" s="50" t="s">
        <v>306</v>
      </c>
      <c r="I1103" s="50">
        <v>5</v>
      </c>
      <c r="J1103" s="50">
        <v>0</v>
      </c>
      <c r="L1103" s="171">
        <v>5433</v>
      </c>
      <c r="M1103" s="57" t="s">
        <v>2448</v>
      </c>
      <c r="O1103" s="7">
        <v>10</v>
      </c>
      <c r="P1103" s="7">
        <v>5</v>
      </c>
      <c r="Q1103" s="7">
        <v>2</v>
      </c>
      <c r="R1103" s="7">
        <v>3</v>
      </c>
      <c r="S1103" s="7">
        <v>21</v>
      </c>
      <c r="T1103" s="7">
        <v>13</v>
      </c>
      <c r="U1103" s="7">
        <v>12</v>
      </c>
      <c r="BG1103" s="6">
        <f t="shared" si="291"/>
        <v>1</v>
      </c>
      <c r="BH1103" s="6">
        <f t="shared" si="292"/>
        <v>1</v>
      </c>
      <c r="BI1103" s="6">
        <f t="shared" si="293"/>
        <v>0</v>
      </c>
      <c r="BJ1103" s="6">
        <f t="shared" si="294"/>
        <v>0</v>
      </c>
      <c r="BK1103" s="6">
        <f t="shared" si="295"/>
        <v>0</v>
      </c>
      <c r="BL1103" s="6">
        <f t="shared" si="296"/>
        <v>0</v>
      </c>
      <c r="BM1103" s="6">
        <f t="shared" si="297"/>
        <v>1</v>
      </c>
      <c r="BN1103" s="6">
        <f t="shared" si="298"/>
        <v>2</v>
      </c>
      <c r="BO1103" s="6">
        <f t="shared" si="299"/>
        <v>0</v>
      </c>
      <c r="BP1103" s="6">
        <f t="shared" si="300"/>
        <v>0</v>
      </c>
      <c r="BQ1103" s="6">
        <f t="shared" si="304"/>
        <v>1</v>
      </c>
      <c r="BR1103" s="6">
        <f t="shared" si="305"/>
        <v>3</v>
      </c>
      <c r="BS1103" s="6">
        <f t="shared" si="306"/>
        <v>0</v>
      </c>
      <c r="BT1103" s="6">
        <f t="shared" si="307"/>
        <v>0</v>
      </c>
    </row>
    <row r="1104" spans="1:72" hidden="1" x14ac:dyDescent="0.2">
      <c r="A1104" s="46">
        <v>2611</v>
      </c>
      <c r="B1104" s="46">
        <f t="shared" si="301"/>
        <v>4</v>
      </c>
      <c r="C1104" s="46">
        <f t="shared" si="302"/>
        <v>27</v>
      </c>
      <c r="D1104" s="46">
        <f t="shared" si="303"/>
        <v>9</v>
      </c>
      <c r="E1104" s="85">
        <v>22551</v>
      </c>
      <c r="F1104" s="7" t="s">
        <v>2070</v>
      </c>
      <c r="G1104" s="50" t="s">
        <v>310</v>
      </c>
      <c r="H1104" s="50" t="s">
        <v>308</v>
      </c>
      <c r="I1104" s="50">
        <v>2</v>
      </c>
      <c r="J1104" s="50">
        <v>3</v>
      </c>
      <c r="L1104" s="171">
        <v>8171</v>
      </c>
      <c r="M1104" s="57" t="s">
        <v>2449</v>
      </c>
      <c r="O1104" s="7">
        <v>11</v>
      </c>
      <c r="P1104" s="7">
        <v>5</v>
      </c>
      <c r="Q1104" s="7">
        <v>2</v>
      </c>
      <c r="R1104" s="7">
        <v>4</v>
      </c>
      <c r="S1104" s="7">
        <v>23</v>
      </c>
      <c r="T1104" s="7">
        <v>16</v>
      </c>
      <c r="U1104" s="7">
        <v>12</v>
      </c>
      <c r="BG1104" s="6">
        <f t="shared" si="291"/>
        <v>0</v>
      </c>
      <c r="BH1104" s="6">
        <f t="shared" si="292"/>
        <v>0</v>
      </c>
      <c r="BI1104" s="6">
        <f t="shared" si="293"/>
        <v>0</v>
      </c>
      <c r="BJ1104" s="6">
        <f t="shared" si="294"/>
        <v>0</v>
      </c>
      <c r="BK1104" s="6">
        <f t="shared" si="295"/>
        <v>1</v>
      </c>
      <c r="BL1104" s="6">
        <f t="shared" si="296"/>
        <v>1</v>
      </c>
      <c r="BM1104" s="6">
        <f t="shared" si="297"/>
        <v>0</v>
      </c>
      <c r="BN1104" s="6">
        <f t="shared" si="298"/>
        <v>0</v>
      </c>
      <c r="BO1104" s="6">
        <f t="shared" si="299"/>
        <v>1</v>
      </c>
      <c r="BP1104" s="6">
        <f t="shared" si="300"/>
        <v>1</v>
      </c>
      <c r="BQ1104" s="6">
        <f t="shared" si="304"/>
        <v>1</v>
      </c>
      <c r="BR1104" s="6">
        <f t="shared" si="305"/>
        <v>4</v>
      </c>
      <c r="BS1104" s="6">
        <f t="shared" si="306"/>
        <v>1</v>
      </c>
      <c r="BT1104" s="6">
        <f t="shared" si="307"/>
        <v>1</v>
      </c>
    </row>
    <row r="1105" spans="1:72" hidden="1" x14ac:dyDescent="0.2">
      <c r="A1105" s="46">
        <v>2612</v>
      </c>
      <c r="B1105" s="46">
        <f t="shared" si="301"/>
        <v>7</v>
      </c>
      <c r="C1105" s="46">
        <f t="shared" si="302"/>
        <v>30</v>
      </c>
      <c r="D1105" s="46">
        <f t="shared" si="303"/>
        <v>9</v>
      </c>
      <c r="E1105" s="85">
        <v>22554</v>
      </c>
      <c r="F1105" s="7" t="s">
        <v>2348</v>
      </c>
      <c r="G1105" s="50" t="s">
        <v>310</v>
      </c>
      <c r="H1105" s="50" t="s">
        <v>308</v>
      </c>
      <c r="I1105" s="50">
        <v>1</v>
      </c>
      <c r="J1105" s="50">
        <v>3</v>
      </c>
      <c r="L1105" s="171">
        <v>4201</v>
      </c>
      <c r="M1105" s="57" t="s">
        <v>2450</v>
      </c>
      <c r="O1105" s="7">
        <v>12</v>
      </c>
      <c r="P1105" s="7">
        <v>5</v>
      </c>
      <c r="Q1105" s="7">
        <v>2</v>
      </c>
      <c r="R1105" s="7">
        <v>5</v>
      </c>
      <c r="S1105" s="7">
        <v>24</v>
      </c>
      <c r="T1105" s="7">
        <v>19</v>
      </c>
      <c r="U1105" s="7">
        <v>12</v>
      </c>
      <c r="BG1105" s="6">
        <f t="shared" si="291"/>
        <v>0</v>
      </c>
      <c r="BH1105" s="6">
        <f t="shared" si="292"/>
        <v>0</v>
      </c>
      <c r="BI1105" s="6">
        <f t="shared" si="293"/>
        <v>0</v>
      </c>
      <c r="BJ1105" s="6">
        <f t="shared" si="294"/>
        <v>0</v>
      </c>
      <c r="BK1105" s="6">
        <f t="shared" si="295"/>
        <v>1</v>
      </c>
      <c r="BL1105" s="6">
        <f t="shared" si="296"/>
        <v>2</v>
      </c>
      <c r="BM1105" s="6">
        <f t="shared" si="297"/>
        <v>0</v>
      </c>
      <c r="BN1105" s="6">
        <f t="shared" si="298"/>
        <v>0</v>
      </c>
      <c r="BO1105" s="6">
        <f t="shared" si="299"/>
        <v>1</v>
      </c>
      <c r="BP1105" s="6">
        <f t="shared" si="300"/>
        <v>2</v>
      </c>
      <c r="BQ1105" s="6">
        <f t="shared" si="304"/>
        <v>1</v>
      </c>
      <c r="BR1105" s="6">
        <f t="shared" si="305"/>
        <v>5</v>
      </c>
      <c r="BS1105" s="6">
        <f t="shared" si="306"/>
        <v>1</v>
      </c>
      <c r="BT1105" s="6">
        <f t="shared" si="307"/>
        <v>2</v>
      </c>
    </row>
    <row r="1106" spans="1:72" hidden="1" x14ac:dyDescent="0.2">
      <c r="A1106" s="46">
        <v>2613</v>
      </c>
      <c r="B1106" s="46">
        <f t="shared" si="301"/>
        <v>2</v>
      </c>
      <c r="C1106" s="46">
        <f t="shared" si="302"/>
        <v>2</v>
      </c>
      <c r="D1106" s="46">
        <f t="shared" si="303"/>
        <v>10</v>
      </c>
      <c r="E1106" s="85">
        <v>22556</v>
      </c>
      <c r="F1106" s="7" t="s">
        <v>2073</v>
      </c>
      <c r="G1106" s="50" t="s">
        <v>103</v>
      </c>
      <c r="H1106" s="50" t="s">
        <v>306</v>
      </c>
      <c r="I1106" s="50">
        <v>4</v>
      </c>
      <c r="J1106" s="50">
        <v>2</v>
      </c>
      <c r="L1106" s="171">
        <v>6947</v>
      </c>
      <c r="M1106" s="57" t="s">
        <v>3287</v>
      </c>
      <c r="O1106" s="7">
        <v>13</v>
      </c>
      <c r="P1106" s="7">
        <v>6</v>
      </c>
      <c r="Q1106" s="7">
        <v>2</v>
      </c>
      <c r="R1106" s="7">
        <v>5</v>
      </c>
      <c r="S1106" s="7">
        <v>28</v>
      </c>
      <c r="T1106" s="7">
        <v>21</v>
      </c>
      <c r="U1106" s="7">
        <v>14</v>
      </c>
      <c r="BG1106" s="6">
        <f t="shared" si="291"/>
        <v>1</v>
      </c>
      <c r="BH1106" s="6">
        <f t="shared" si="292"/>
        <v>1</v>
      </c>
      <c r="BI1106" s="6">
        <f t="shared" si="293"/>
        <v>0</v>
      </c>
      <c r="BJ1106" s="6">
        <f t="shared" si="294"/>
        <v>0</v>
      </c>
      <c r="BK1106" s="6">
        <f t="shared" si="295"/>
        <v>0</v>
      </c>
      <c r="BL1106" s="6">
        <f t="shared" si="296"/>
        <v>0</v>
      </c>
      <c r="BM1106" s="6">
        <f t="shared" si="297"/>
        <v>1</v>
      </c>
      <c r="BN1106" s="6">
        <f t="shared" si="298"/>
        <v>1</v>
      </c>
      <c r="BO1106" s="6">
        <f t="shared" si="299"/>
        <v>0</v>
      </c>
      <c r="BP1106" s="6">
        <f t="shared" si="300"/>
        <v>0</v>
      </c>
      <c r="BQ1106" s="6">
        <f t="shared" si="304"/>
        <v>1</v>
      </c>
      <c r="BR1106" s="6">
        <f t="shared" si="305"/>
        <v>6</v>
      </c>
      <c r="BS1106" s="6">
        <f t="shared" si="306"/>
        <v>1</v>
      </c>
      <c r="BT1106" s="6">
        <f t="shared" si="307"/>
        <v>3</v>
      </c>
    </row>
    <row r="1107" spans="1:72" hidden="1" x14ac:dyDescent="0.2">
      <c r="A1107" s="46">
        <v>2614</v>
      </c>
      <c r="B1107" s="46">
        <f t="shared" si="301"/>
        <v>7</v>
      </c>
      <c r="C1107" s="46">
        <f t="shared" si="302"/>
        <v>7</v>
      </c>
      <c r="D1107" s="46">
        <f t="shared" si="303"/>
        <v>10</v>
      </c>
      <c r="E1107" s="85">
        <v>22561</v>
      </c>
      <c r="F1107" s="7" t="s">
        <v>176</v>
      </c>
      <c r="G1107" s="50" t="s">
        <v>103</v>
      </c>
      <c r="H1107" s="50" t="s">
        <v>306</v>
      </c>
      <c r="I1107" s="50">
        <v>5</v>
      </c>
      <c r="J1107" s="50">
        <v>0</v>
      </c>
      <c r="L1107" s="171">
        <v>5708</v>
      </c>
      <c r="M1107" s="57" t="s">
        <v>3288</v>
      </c>
      <c r="O1107" s="7">
        <v>14</v>
      </c>
      <c r="P1107" s="7">
        <v>7</v>
      </c>
      <c r="Q1107" s="7">
        <v>2</v>
      </c>
      <c r="R1107" s="7">
        <v>5</v>
      </c>
      <c r="S1107" s="7">
        <v>33</v>
      </c>
      <c r="T1107" s="7">
        <v>21</v>
      </c>
      <c r="U1107" s="7">
        <v>16</v>
      </c>
      <c r="BG1107" s="6">
        <f t="shared" si="291"/>
        <v>1</v>
      </c>
      <c r="BH1107" s="6">
        <f t="shared" si="292"/>
        <v>2</v>
      </c>
      <c r="BI1107" s="6">
        <f t="shared" si="293"/>
        <v>0</v>
      </c>
      <c r="BJ1107" s="6">
        <f t="shared" si="294"/>
        <v>0</v>
      </c>
      <c r="BK1107" s="6">
        <f t="shared" si="295"/>
        <v>0</v>
      </c>
      <c r="BL1107" s="6">
        <f t="shared" si="296"/>
        <v>0</v>
      </c>
      <c r="BM1107" s="6">
        <f t="shared" si="297"/>
        <v>1</v>
      </c>
      <c r="BN1107" s="6">
        <f t="shared" si="298"/>
        <v>2</v>
      </c>
      <c r="BO1107" s="6">
        <f t="shared" si="299"/>
        <v>0</v>
      </c>
      <c r="BP1107" s="6">
        <f t="shared" si="300"/>
        <v>0</v>
      </c>
      <c r="BQ1107" s="6">
        <f t="shared" si="304"/>
        <v>1</v>
      </c>
      <c r="BR1107" s="6">
        <f t="shared" si="305"/>
        <v>7</v>
      </c>
      <c r="BS1107" s="6">
        <f t="shared" si="306"/>
        <v>0</v>
      </c>
      <c r="BT1107" s="6">
        <f t="shared" si="307"/>
        <v>0</v>
      </c>
    </row>
    <row r="1108" spans="1:72" hidden="1" x14ac:dyDescent="0.2">
      <c r="A1108" s="46">
        <v>2615</v>
      </c>
      <c r="B1108" s="46">
        <f t="shared" si="301"/>
        <v>4</v>
      </c>
      <c r="C1108" s="46">
        <f t="shared" si="302"/>
        <v>11</v>
      </c>
      <c r="D1108" s="46">
        <f t="shared" si="303"/>
        <v>10</v>
      </c>
      <c r="E1108" s="85">
        <v>22565</v>
      </c>
      <c r="F1108" s="7" t="s">
        <v>109</v>
      </c>
      <c r="G1108" s="50" t="s">
        <v>310</v>
      </c>
      <c r="H1108" s="50" t="s">
        <v>307</v>
      </c>
      <c r="I1108" s="50">
        <v>0</v>
      </c>
      <c r="J1108" s="50">
        <v>0</v>
      </c>
      <c r="L1108" s="171">
        <v>7171</v>
      </c>
      <c r="O1108" s="7">
        <v>15</v>
      </c>
      <c r="P1108" s="7">
        <v>7</v>
      </c>
      <c r="Q1108" s="7">
        <v>3</v>
      </c>
      <c r="R1108" s="7">
        <v>5</v>
      </c>
      <c r="S1108" s="7">
        <v>33</v>
      </c>
      <c r="T1108" s="7">
        <v>21</v>
      </c>
      <c r="U1108" s="7">
        <v>17</v>
      </c>
      <c r="BG1108" s="6">
        <f t="shared" si="291"/>
        <v>0</v>
      </c>
      <c r="BH1108" s="6">
        <f t="shared" si="292"/>
        <v>0</v>
      </c>
      <c r="BI1108" s="6">
        <f t="shared" si="293"/>
        <v>1</v>
      </c>
      <c r="BJ1108" s="6">
        <f t="shared" si="294"/>
        <v>1</v>
      </c>
      <c r="BK1108" s="6">
        <f t="shared" si="295"/>
        <v>0</v>
      </c>
      <c r="BL1108" s="6">
        <f t="shared" si="296"/>
        <v>0</v>
      </c>
      <c r="BM1108" s="6">
        <f t="shared" si="297"/>
        <v>1</v>
      </c>
      <c r="BN1108" s="6">
        <f t="shared" si="298"/>
        <v>3</v>
      </c>
      <c r="BO1108" s="6">
        <f t="shared" si="299"/>
        <v>1</v>
      </c>
      <c r="BP1108" s="6">
        <f t="shared" si="300"/>
        <v>1</v>
      </c>
      <c r="BQ1108" s="6">
        <f t="shared" si="304"/>
        <v>0</v>
      </c>
      <c r="BR1108" s="6">
        <f t="shared" si="305"/>
        <v>0</v>
      </c>
      <c r="BS1108" s="6">
        <f t="shared" si="306"/>
        <v>0</v>
      </c>
      <c r="BT1108" s="6">
        <f t="shared" si="307"/>
        <v>0</v>
      </c>
    </row>
    <row r="1109" spans="1:72" hidden="1" x14ac:dyDescent="0.2">
      <c r="A1109" s="46">
        <v>2616</v>
      </c>
      <c r="B1109" s="46">
        <f t="shared" si="301"/>
        <v>7</v>
      </c>
      <c r="C1109" s="46">
        <f t="shared" si="302"/>
        <v>14</v>
      </c>
      <c r="D1109" s="46">
        <f t="shared" si="303"/>
        <v>10</v>
      </c>
      <c r="E1109" s="85">
        <v>22568</v>
      </c>
      <c r="F1109" s="7" t="s">
        <v>3576</v>
      </c>
      <c r="G1109" s="50" t="s">
        <v>310</v>
      </c>
      <c r="H1109" s="50" t="s">
        <v>307</v>
      </c>
      <c r="I1109" s="50">
        <v>1</v>
      </c>
      <c r="J1109" s="50">
        <v>1</v>
      </c>
      <c r="L1109" s="171">
        <v>6399</v>
      </c>
      <c r="M1109" s="57" t="s">
        <v>1731</v>
      </c>
      <c r="O1109" s="7">
        <v>16</v>
      </c>
      <c r="P1109" s="7">
        <v>7</v>
      </c>
      <c r="Q1109" s="7">
        <v>4</v>
      </c>
      <c r="R1109" s="7">
        <v>5</v>
      </c>
      <c r="S1109" s="7">
        <v>34</v>
      </c>
      <c r="T1109" s="7">
        <v>22</v>
      </c>
      <c r="U1109" s="7">
        <v>18</v>
      </c>
      <c r="BG1109" s="6">
        <f t="shared" si="291"/>
        <v>0</v>
      </c>
      <c r="BH1109" s="6">
        <f t="shared" si="292"/>
        <v>0</v>
      </c>
      <c r="BI1109" s="6">
        <f t="shared" si="293"/>
        <v>1</v>
      </c>
      <c r="BJ1109" s="6">
        <f t="shared" si="294"/>
        <v>2</v>
      </c>
      <c r="BK1109" s="6">
        <f t="shared" si="295"/>
        <v>0</v>
      </c>
      <c r="BL1109" s="6">
        <f t="shared" si="296"/>
        <v>0</v>
      </c>
      <c r="BM1109" s="6">
        <f t="shared" si="297"/>
        <v>1</v>
      </c>
      <c r="BN1109" s="6">
        <f t="shared" si="298"/>
        <v>4</v>
      </c>
      <c r="BO1109" s="6">
        <f t="shared" si="299"/>
        <v>1</v>
      </c>
      <c r="BP1109" s="6">
        <f t="shared" si="300"/>
        <v>2</v>
      </c>
      <c r="BQ1109" s="6">
        <f t="shared" si="304"/>
        <v>1</v>
      </c>
      <c r="BR1109" s="6">
        <f t="shared" si="305"/>
        <v>1</v>
      </c>
      <c r="BS1109" s="6">
        <f t="shared" si="306"/>
        <v>1</v>
      </c>
      <c r="BT1109" s="6">
        <f t="shared" si="307"/>
        <v>1</v>
      </c>
    </row>
    <row r="1110" spans="1:72" hidden="1" x14ac:dyDescent="0.2">
      <c r="A1110" s="46">
        <v>2617</v>
      </c>
      <c r="B1110" s="46">
        <f t="shared" si="301"/>
        <v>7</v>
      </c>
      <c r="C1110" s="46">
        <f t="shared" si="302"/>
        <v>21</v>
      </c>
      <c r="D1110" s="46">
        <f t="shared" si="303"/>
        <v>10</v>
      </c>
      <c r="E1110" s="85">
        <v>22575</v>
      </c>
      <c r="F1110" s="7" t="s">
        <v>661</v>
      </c>
      <c r="G1110" s="50" t="s">
        <v>103</v>
      </c>
      <c r="H1110" s="50" t="s">
        <v>308</v>
      </c>
      <c r="I1110" s="50">
        <v>1</v>
      </c>
      <c r="J1110" s="50">
        <v>2</v>
      </c>
      <c r="L1110" s="171">
        <v>7066</v>
      </c>
      <c r="M1110" s="57" t="s">
        <v>2450</v>
      </c>
      <c r="O1110" s="7">
        <v>17</v>
      </c>
      <c r="P1110" s="7">
        <v>7</v>
      </c>
      <c r="Q1110" s="7">
        <v>4</v>
      </c>
      <c r="R1110" s="7">
        <v>6</v>
      </c>
      <c r="S1110" s="7">
        <v>35</v>
      </c>
      <c r="T1110" s="7">
        <v>24</v>
      </c>
      <c r="U1110" s="7">
        <v>18</v>
      </c>
      <c r="BG1110" s="6">
        <f t="shared" si="291"/>
        <v>0</v>
      </c>
      <c r="BH1110" s="6">
        <f t="shared" si="292"/>
        <v>0</v>
      </c>
      <c r="BI1110" s="6">
        <f t="shared" si="293"/>
        <v>0</v>
      </c>
      <c r="BJ1110" s="6">
        <f t="shared" si="294"/>
        <v>0</v>
      </c>
      <c r="BK1110" s="6">
        <f t="shared" si="295"/>
        <v>1</v>
      </c>
      <c r="BL1110" s="6">
        <f t="shared" si="296"/>
        <v>1</v>
      </c>
      <c r="BM1110" s="6">
        <f t="shared" si="297"/>
        <v>0</v>
      </c>
      <c r="BN1110" s="6">
        <f t="shared" si="298"/>
        <v>0</v>
      </c>
      <c r="BO1110" s="6">
        <f t="shared" si="299"/>
        <v>1</v>
      </c>
      <c r="BP1110" s="6">
        <f t="shared" si="300"/>
        <v>3</v>
      </c>
      <c r="BQ1110" s="6">
        <f t="shared" si="304"/>
        <v>1</v>
      </c>
      <c r="BR1110" s="6">
        <f t="shared" si="305"/>
        <v>2</v>
      </c>
      <c r="BS1110" s="6">
        <f t="shared" si="306"/>
        <v>1</v>
      </c>
      <c r="BT1110" s="6">
        <f t="shared" si="307"/>
        <v>2</v>
      </c>
    </row>
    <row r="1111" spans="1:72" hidden="1" x14ac:dyDescent="0.2">
      <c r="A1111" s="46">
        <v>2618</v>
      </c>
      <c r="B1111" s="46">
        <f t="shared" si="301"/>
        <v>7</v>
      </c>
      <c r="C1111" s="46">
        <f t="shared" si="302"/>
        <v>28</v>
      </c>
      <c r="D1111" s="46">
        <f t="shared" si="303"/>
        <v>10</v>
      </c>
      <c r="E1111" s="85">
        <v>22582</v>
      </c>
      <c r="F1111" s="7" t="s">
        <v>3579</v>
      </c>
      <c r="G1111" s="50" t="s">
        <v>310</v>
      </c>
      <c r="H1111" s="50" t="s">
        <v>308</v>
      </c>
      <c r="I1111" s="50">
        <v>1</v>
      </c>
      <c r="J1111" s="50">
        <v>3</v>
      </c>
      <c r="L1111" s="171">
        <v>4934</v>
      </c>
      <c r="M1111" s="57" t="s">
        <v>3289</v>
      </c>
      <c r="O1111" s="7">
        <v>18</v>
      </c>
      <c r="P1111" s="7">
        <v>7</v>
      </c>
      <c r="Q1111" s="7">
        <v>4</v>
      </c>
      <c r="R1111" s="7">
        <v>7</v>
      </c>
      <c r="S1111" s="7">
        <v>36</v>
      </c>
      <c r="T1111" s="7">
        <v>27</v>
      </c>
      <c r="U1111" s="7">
        <v>18</v>
      </c>
      <c r="BG1111" s="6">
        <f t="shared" si="291"/>
        <v>0</v>
      </c>
      <c r="BH1111" s="6">
        <f t="shared" si="292"/>
        <v>0</v>
      </c>
      <c r="BI1111" s="6">
        <f t="shared" si="293"/>
        <v>0</v>
      </c>
      <c r="BJ1111" s="6">
        <f t="shared" si="294"/>
        <v>0</v>
      </c>
      <c r="BK1111" s="6">
        <f t="shared" si="295"/>
        <v>1</v>
      </c>
      <c r="BL1111" s="6">
        <f t="shared" si="296"/>
        <v>2</v>
      </c>
      <c r="BM1111" s="6">
        <f t="shared" si="297"/>
        <v>0</v>
      </c>
      <c r="BN1111" s="6">
        <f t="shared" si="298"/>
        <v>0</v>
      </c>
      <c r="BO1111" s="6">
        <f t="shared" si="299"/>
        <v>1</v>
      </c>
      <c r="BP1111" s="6">
        <f t="shared" si="300"/>
        <v>4</v>
      </c>
      <c r="BQ1111" s="6">
        <f t="shared" si="304"/>
        <v>1</v>
      </c>
      <c r="BR1111" s="6">
        <f t="shared" si="305"/>
        <v>3</v>
      </c>
      <c r="BS1111" s="6">
        <f t="shared" si="306"/>
        <v>1</v>
      </c>
      <c r="BT1111" s="6">
        <f t="shared" si="307"/>
        <v>3</v>
      </c>
    </row>
    <row r="1112" spans="1:72" hidden="1" x14ac:dyDescent="0.2">
      <c r="A1112" s="46">
        <v>2619</v>
      </c>
      <c r="B1112" s="46">
        <f t="shared" si="301"/>
        <v>7</v>
      </c>
      <c r="C1112" s="46">
        <f t="shared" si="302"/>
        <v>11</v>
      </c>
      <c r="D1112" s="46">
        <f t="shared" si="303"/>
        <v>11</v>
      </c>
      <c r="E1112" s="85">
        <v>22596</v>
      </c>
      <c r="F1112" s="7" t="s">
        <v>3382</v>
      </c>
      <c r="G1112" s="50" t="s">
        <v>310</v>
      </c>
      <c r="H1112" s="50" t="s">
        <v>307</v>
      </c>
      <c r="I1112" s="50">
        <v>0</v>
      </c>
      <c r="J1112" s="50">
        <v>0</v>
      </c>
      <c r="L1112" s="171">
        <v>5413</v>
      </c>
      <c r="O1112" s="7">
        <v>19</v>
      </c>
      <c r="P1112" s="7">
        <v>7</v>
      </c>
      <c r="Q1112" s="7">
        <v>5</v>
      </c>
      <c r="R1112" s="7">
        <v>7</v>
      </c>
      <c r="S1112" s="7">
        <v>36</v>
      </c>
      <c r="T1112" s="7">
        <v>27</v>
      </c>
      <c r="U1112" s="7">
        <v>19</v>
      </c>
      <c r="BG1112" s="6">
        <f t="shared" si="291"/>
        <v>0</v>
      </c>
      <c r="BH1112" s="6">
        <f t="shared" si="292"/>
        <v>0</v>
      </c>
      <c r="BI1112" s="6">
        <f t="shared" si="293"/>
        <v>1</v>
      </c>
      <c r="BJ1112" s="6">
        <f t="shared" si="294"/>
        <v>1</v>
      </c>
      <c r="BK1112" s="6">
        <f t="shared" si="295"/>
        <v>0</v>
      </c>
      <c r="BL1112" s="6">
        <f t="shared" si="296"/>
        <v>0</v>
      </c>
      <c r="BM1112" s="6">
        <f t="shared" si="297"/>
        <v>1</v>
      </c>
      <c r="BN1112" s="6">
        <f t="shared" si="298"/>
        <v>1</v>
      </c>
      <c r="BO1112" s="6">
        <f t="shared" si="299"/>
        <v>1</v>
      </c>
      <c r="BP1112" s="6">
        <f t="shared" si="300"/>
        <v>5</v>
      </c>
      <c r="BQ1112" s="6">
        <f t="shared" si="304"/>
        <v>0</v>
      </c>
      <c r="BR1112" s="6">
        <f t="shared" si="305"/>
        <v>0</v>
      </c>
      <c r="BS1112" s="6">
        <f t="shared" si="306"/>
        <v>0</v>
      </c>
      <c r="BT1112" s="6">
        <f t="shared" si="307"/>
        <v>0</v>
      </c>
    </row>
    <row r="1113" spans="1:72" hidden="1" x14ac:dyDescent="0.2">
      <c r="A1113" s="46">
        <v>2620</v>
      </c>
      <c r="B1113" s="46">
        <f t="shared" si="301"/>
        <v>7</v>
      </c>
      <c r="C1113" s="46">
        <f t="shared" si="302"/>
        <v>2</v>
      </c>
      <c r="D1113" s="46">
        <f t="shared" si="303"/>
        <v>12</v>
      </c>
      <c r="E1113" s="85">
        <v>22617</v>
      </c>
      <c r="F1113" s="7" t="s">
        <v>111</v>
      </c>
      <c r="G1113" s="50" t="s">
        <v>103</v>
      </c>
      <c r="H1113" s="50" t="s">
        <v>306</v>
      </c>
      <c r="I1113" s="50">
        <v>1</v>
      </c>
      <c r="J1113" s="50">
        <v>0</v>
      </c>
      <c r="L1113" s="171">
        <v>4697</v>
      </c>
      <c r="M1113" s="57" t="s">
        <v>2450</v>
      </c>
      <c r="O1113" s="7">
        <v>20</v>
      </c>
      <c r="P1113" s="7">
        <v>8</v>
      </c>
      <c r="Q1113" s="7">
        <v>5</v>
      </c>
      <c r="R1113" s="7">
        <v>7</v>
      </c>
      <c r="S1113" s="7">
        <v>37</v>
      </c>
      <c r="T1113" s="7">
        <v>27</v>
      </c>
      <c r="U1113" s="7">
        <v>21</v>
      </c>
      <c r="BG1113" s="6">
        <f t="shared" si="291"/>
        <v>1</v>
      </c>
      <c r="BH1113" s="6">
        <f t="shared" si="292"/>
        <v>1</v>
      </c>
      <c r="BI1113" s="6">
        <f t="shared" si="293"/>
        <v>0</v>
      </c>
      <c r="BJ1113" s="6">
        <f t="shared" si="294"/>
        <v>0</v>
      </c>
      <c r="BK1113" s="6">
        <f t="shared" si="295"/>
        <v>0</v>
      </c>
      <c r="BL1113" s="6">
        <f t="shared" si="296"/>
        <v>0</v>
      </c>
      <c r="BM1113" s="6">
        <f t="shared" si="297"/>
        <v>1</v>
      </c>
      <c r="BN1113" s="6">
        <f t="shared" si="298"/>
        <v>2</v>
      </c>
      <c r="BO1113" s="6">
        <f t="shared" si="299"/>
        <v>0</v>
      </c>
      <c r="BP1113" s="6">
        <f t="shared" si="300"/>
        <v>0</v>
      </c>
      <c r="BQ1113" s="6">
        <f t="shared" si="304"/>
        <v>1</v>
      </c>
      <c r="BR1113" s="6">
        <f t="shared" si="305"/>
        <v>1</v>
      </c>
      <c r="BS1113" s="6">
        <f t="shared" si="306"/>
        <v>0</v>
      </c>
      <c r="BT1113" s="6">
        <f t="shared" si="307"/>
        <v>0</v>
      </c>
    </row>
    <row r="1114" spans="1:72" hidden="1" x14ac:dyDescent="0.2">
      <c r="A1114" s="46">
        <v>2621</v>
      </c>
      <c r="B1114" s="46">
        <f t="shared" si="301"/>
        <v>7</v>
      </c>
      <c r="C1114" s="46">
        <f t="shared" si="302"/>
        <v>9</v>
      </c>
      <c r="D1114" s="46">
        <f t="shared" si="303"/>
        <v>12</v>
      </c>
      <c r="E1114" s="85">
        <v>22624</v>
      </c>
      <c r="F1114" s="7" t="s">
        <v>3095</v>
      </c>
      <c r="G1114" s="50" t="s">
        <v>310</v>
      </c>
      <c r="H1114" s="50" t="s">
        <v>308</v>
      </c>
      <c r="I1114" s="50">
        <v>0</v>
      </c>
      <c r="J1114" s="50">
        <v>2</v>
      </c>
      <c r="L1114" s="171">
        <v>5388</v>
      </c>
      <c r="O1114" s="7">
        <v>21</v>
      </c>
      <c r="P1114" s="7">
        <v>8</v>
      </c>
      <c r="Q1114" s="7">
        <v>5</v>
      </c>
      <c r="R1114" s="7">
        <v>8</v>
      </c>
      <c r="S1114" s="7">
        <v>37</v>
      </c>
      <c r="T1114" s="7">
        <v>29</v>
      </c>
      <c r="U1114" s="7">
        <v>21</v>
      </c>
      <c r="BG1114" s="6">
        <f t="shared" si="291"/>
        <v>0</v>
      </c>
      <c r="BH1114" s="6">
        <f t="shared" si="292"/>
        <v>0</v>
      </c>
      <c r="BI1114" s="6">
        <f t="shared" si="293"/>
        <v>0</v>
      </c>
      <c r="BJ1114" s="6">
        <f t="shared" si="294"/>
        <v>0</v>
      </c>
      <c r="BK1114" s="6">
        <f t="shared" si="295"/>
        <v>1</v>
      </c>
      <c r="BL1114" s="6">
        <f t="shared" si="296"/>
        <v>1</v>
      </c>
      <c r="BM1114" s="6">
        <f t="shared" si="297"/>
        <v>0</v>
      </c>
      <c r="BN1114" s="6">
        <f t="shared" si="298"/>
        <v>0</v>
      </c>
      <c r="BO1114" s="6">
        <f t="shared" si="299"/>
        <v>1</v>
      </c>
      <c r="BP1114" s="6">
        <f t="shared" si="300"/>
        <v>1</v>
      </c>
      <c r="BQ1114" s="6">
        <f t="shared" si="304"/>
        <v>0</v>
      </c>
      <c r="BR1114" s="6">
        <f t="shared" si="305"/>
        <v>0</v>
      </c>
      <c r="BS1114" s="6">
        <f t="shared" si="306"/>
        <v>1</v>
      </c>
      <c r="BT1114" s="6">
        <f t="shared" si="307"/>
        <v>1</v>
      </c>
    </row>
    <row r="1115" spans="1:72" hidden="1" x14ac:dyDescent="0.2">
      <c r="A1115" s="46">
        <v>2622</v>
      </c>
      <c r="B1115" s="46">
        <f t="shared" si="301"/>
        <v>7</v>
      </c>
      <c r="C1115" s="46">
        <f t="shared" si="302"/>
        <v>16</v>
      </c>
      <c r="D1115" s="46">
        <f t="shared" si="303"/>
        <v>12</v>
      </c>
      <c r="E1115" s="85">
        <v>22631</v>
      </c>
      <c r="F1115" s="7" t="s">
        <v>1699</v>
      </c>
      <c r="G1115" s="50" t="s">
        <v>103</v>
      </c>
      <c r="H1115" s="50" t="s">
        <v>306</v>
      </c>
      <c r="I1115" s="50">
        <v>4</v>
      </c>
      <c r="J1115" s="50">
        <v>0</v>
      </c>
      <c r="L1115" s="171">
        <v>4473</v>
      </c>
      <c r="M1115" s="57" t="s">
        <v>643</v>
      </c>
      <c r="O1115" s="7">
        <v>22</v>
      </c>
      <c r="P1115" s="7">
        <v>9</v>
      </c>
      <c r="Q1115" s="7">
        <v>5</v>
      </c>
      <c r="R1115" s="7">
        <v>8</v>
      </c>
      <c r="S1115" s="7">
        <v>41</v>
      </c>
      <c r="T1115" s="7">
        <v>29</v>
      </c>
      <c r="U1115" s="7">
        <v>23</v>
      </c>
      <c r="BG1115" s="6">
        <f t="shared" si="291"/>
        <v>1</v>
      </c>
      <c r="BH1115" s="6">
        <f t="shared" si="292"/>
        <v>1</v>
      </c>
      <c r="BI1115" s="6">
        <f t="shared" si="293"/>
        <v>0</v>
      </c>
      <c r="BJ1115" s="6">
        <f t="shared" si="294"/>
        <v>0</v>
      </c>
      <c r="BK1115" s="6">
        <f t="shared" si="295"/>
        <v>0</v>
      </c>
      <c r="BL1115" s="6">
        <f t="shared" si="296"/>
        <v>0</v>
      </c>
      <c r="BM1115" s="6">
        <f t="shared" si="297"/>
        <v>1</v>
      </c>
      <c r="BN1115" s="6">
        <f t="shared" si="298"/>
        <v>1</v>
      </c>
      <c r="BO1115" s="6">
        <f t="shared" si="299"/>
        <v>0</v>
      </c>
      <c r="BP1115" s="6">
        <f t="shared" si="300"/>
        <v>0</v>
      </c>
      <c r="BQ1115" s="6">
        <f t="shared" si="304"/>
        <v>1</v>
      </c>
      <c r="BR1115" s="6">
        <f t="shared" si="305"/>
        <v>1</v>
      </c>
      <c r="BS1115" s="6">
        <f t="shared" si="306"/>
        <v>0</v>
      </c>
      <c r="BT1115" s="6">
        <f t="shared" si="307"/>
        <v>0</v>
      </c>
    </row>
    <row r="1116" spans="1:72" hidden="1" x14ac:dyDescent="0.2">
      <c r="A1116" s="46">
        <v>2623</v>
      </c>
      <c r="B1116" s="46">
        <f t="shared" si="301"/>
        <v>7</v>
      </c>
      <c r="C1116" s="46">
        <f t="shared" si="302"/>
        <v>23</v>
      </c>
      <c r="D1116" s="46">
        <f t="shared" si="303"/>
        <v>12</v>
      </c>
      <c r="E1116" s="85">
        <v>22638</v>
      </c>
      <c r="F1116" s="7" t="s">
        <v>235</v>
      </c>
      <c r="G1116" s="50" t="s">
        <v>310</v>
      </c>
      <c r="H1116" s="50" t="s">
        <v>307</v>
      </c>
      <c r="I1116" s="50">
        <v>1</v>
      </c>
      <c r="J1116" s="50">
        <v>1</v>
      </c>
      <c r="L1116" s="171">
        <v>3207</v>
      </c>
      <c r="M1116" s="57" t="s">
        <v>2450</v>
      </c>
      <c r="O1116" s="7">
        <v>23</v>
      </c>
      <c r="P1116" s="7">
        <v>9</v>
      </c>
      <c r="Q1116" s="7">
        <v>6</v>
      </c>
      <c r="R1116" s="7">
        <v>8</v>
      </c>
      <c r="S1116" s="7">
        <v>42</v>
      </c>
      <c r="T1116" s="7">
        <v>30</v>
      </c>
      <c r="U1116" s="7">
        <v>24</v>
      </c>
      <c r="BG1116" s="6">
        <f t="shared" si="291"/>
        <v>0</v>
      </c>
      <c r="BH1116" s="6">
        <f t="shared" si="292"/>
        <v>0</v>
      </c>
      <c r="BI1116" s="6">
        <f t="shared" si="293"/>
        <v>1</v>
      </c>
      <c r="BJ1116" s="6">
        <f t="shared" si="294"/>
        <v>1</v>
      </c>
      <c r="BK1116" s="6">
        <f t="shared" si="295"/>
        <v>0</v>
      </c>
      <c r="BL1116" s="6">
        <f t="shared" si="296"/>
        <v>0</v>
      </c>
      <c r="BM1116" s="6">
        <f t="shared" si="297"/>
        <v>1</v>
      </c>
      <c r="BN1116" s="6">
        <f t="shared" si="298"/>
        <v>2</v>
      </c>
      <c r="BO1116" s="6">
        <f t="shared" si="299"/>
        <v>1</v>
      </c>
      <c r="BP1116" s="6">
        <f t="shared" si="300"/>
        <v>1</v>
      </c>
      <c r="BQ1116" s="6">
        <f t="shared" si="304"/>
        <v>1</v>
      </c>
      <c r="BR1116" s="6">
        <f t="shared" si="305"/>
        <v>2</v>
      </c>
      <c r="BS1116" s="6">
        <f t="shared" si="306"/>
        <v>1</v>
      </c>
      <c r="BT1116" s="6">
        <f t="shared" si="307"/>
        <v>1</v>
      </c>
    </row>
    <row r="1117" spans="1:72" hidden="1" x14ac:dyDescent="0.2">
      <c r="A1117" s="46">
        <v>2624</v>
      </c>
      <c r="B1117" s="46">
        <f t="shared" si="301"/>
        <v>3</v>
      </c>
      <c r="C1117" s="46">
        <f t="shared" si="302"/>
        <v>26</v>
      </c>
      <c r="D1117" s="46">
        <f t="shared" si="303"/>
        <v>12</v>
      </c>
      <c r="E1117" s="85">
        <v>22641</v>
      </c>
      <c r="F1117" s="7" t="s">
        <v>1632</v>
      </c>
      <c r="G1117" s="50" t="s">
        <v>310</v>
      </c>
      <c r="H1117" s="50" t="s">
        <v>306</v>
      </c>
      <c r="I1117" s="50">
        <v>2</v>
      </c>
      <c r="J1117" s="50">
        <v>1</v>
      </c>
      <c r="L1117" s="171">
        <v>6321</v>
      </c>
      <c r="M1117" s="57" t="s">
        <v>644</v>
      </c>
      <c r="O1117" s="7">
        <v>24</v>
      </c>
      <c r="P1117" s="7">
        <v>10</v>
      </c>
      <c r="Q1117" s="7">
        <v>6</v>
      </c>
      <c r="R1117" s="7">
        <v>8</v>
      </c>
      <c r="S1117" s="7">
        <v>44</v>
      </c>
      <c r="T1117" s="7">
        <v>31</v>
      </c>
      <c r="U1117" s="7">
        <v>26</v>
      </c>
      <c r="BG1117" s="6">
        <f t="shared" si="291"/>
        <v>1</v>
      </c>
      <c r="BH1117" s="6">
        <f t="shared" si="292"/>
        <v>1</v>
      </c>
      <c r="BI1117" s="6">
        <f t="shared" si="293"/>
        <v>0</v>
      </c>
      <c r="BJ1117" s="6">
        <f t="shared" si="294"/>
        <v>0</v>
      </c>
      <c r="BK1117" s="6">
        <f t="shared" si="295"/>
        <v>0</v>
      </c>
      <c r="BL1117" s="6">
        <f t="shared" si="296"/>
        <v>0</v>
      </c>
      <c r="BM1117" s="6">
        <f t="shared" si="297"/>
        <v>1</v>
      </c>
      <c r="BN1117" s="6">
        <f t="shared" si="298"/>
        <v>3</v>
      </c>
      <c r="BO1117" s="6">
        <f t="shared" si="299"/>
        <v>0</v>
      </c>
      <c r="BP1117" s="6">
        <f t="shared" si="300"/>
        <v>0</v>
      </c>
      <c r="BQ1117" s="6">
        <f t="shared" si="304"/>
        <v>1</v>
      </c>
      <c r="BR1117" s="6">
        <f t="shared" si="305"/>
        <v>3</v>
      </c>
      <c r="BS1117" s="6">
        <f t="shared" si="306"/>
        <v>1</v>
      </c>
      <c r="BT1117" s="6">
        <f t="shared" si="307"/>
        <v>2</v>
      </c>
    </row>
    <row r="1118" spans="1:72" hidden="1" x14ac:dyDescent="0.2">
      <c r="A1118" s="46">
        <v>2625</v>
      </c>
      <c r="B1118" s="46">
        <f t="shared" si="301"/>
        <v>7</v>
      </c>
      <c r="C1118" s="46">
        <f t="shared" si="302"/>
        <v>13</v>
      </c>
      <c r="D1118" s="46">
        <f t="shared" si="303"/>
        <v>1</v>
      </c>
      <c r="E1118" s="85">
        <v>22659</v>
      </c>
      <c r="F1118" s="7" t="s">
        <v>3380</v>
      </c>
      <c r="G1118" s="50" t="s">
        <v>103</v>
      </c>
      <c r="H1118" s="50" t="s">
        <v>306</v>
      </c>
      <c r="I1118" s="50">
        <v>4</v>
      </c>
      <c r="J1118" s="50">
        <v>0</v>
      </c>
      <c r="L1118" s="171">
        <v>5456</v>
      </c>
      <c r="M1118" s="57" t="s">
        <v>645</v>
      </c>
      <c r="O1118" s="7">
        <v>25</v>
      </c>
      <c r="P1118" s="7">
        <v>11</v>
      </c>
      <c r="Q1118" s="7">
        <v>6</v>
      </c>
      <c r="R1118" s="7">
        <v>8</v>
      </c>
      <c r="S1118" s="7">
        <v>48</v>
      </c>
      <c r="T1118" s="7">
        <v>31</v>
      </c>
      <c r="U1118" s="7">
        <v>28</v>
      </c>
      <c r="BG1118" s="6">
        <f t="shared" si="291"/>
        <v>1</v>
      </c>
      <c r="BH1118" s="6">
        <f t="shared" si="292"/>
        <v>2</v>
      </c>
      <c r="BI1118" s="6">
        <f t="shared" si="293"/>
        <v>0</v>
      </c>
      <c r="BJ1118" s="6">
        <f t="shared" si="294"/>
        <v>0</v>
      </c>
      <c r="BK1118" s="6">
        <f t="shared" si="295"/>
        <v>0</v>
      </c>
      <c r="BL1118" s="6">
        <f t="shared" si="296"/>
        <v>0</v>
      </c>
      <c r="BM1118" s="6">
        <f t="shared" si="297"/>
        <v>1</v>
      </c>
      <c r="BN1118" s="6">
        <f t="shared" si="298"/>
        <v>4</v>
      </c>
      <c r="BO1118" s="6">
        <f t="shared" si="299"/>
        <v>0</v>
      </c>
      <c r="BP1118" s="6">
        <f t="shared" si="300"/>
        <v>0</v>
      </c>
      <c r="BQ1118" s="6">
        <f t="shared" si="304"/>
        <v>1</v>
      </c>
      <c r="BR1118" s="6">
        <f t="shared" si="305"/>
        <v>4</v>
      </c>
      <c r="BS1118" s="6">
        <f t="shared" si="306"/>
        <v>0</v>
      </c>
      <c r="BT1118" s="6">
        <f t="shared" si="307"/>
        <v>0</v>
      </c>
    </row>
    <row r="1119" spans="1:72" hidden="1" x14ac:dyDescent="0.2">
      <c r="A1119" s="46">
        <v>2626</v>
      </c>
      <c r="B1119" s="46">
        <f t="shared" si="301"/>
        <v>7</v>
      </c>
      <c r="C1119" s="46">
        <f t="shared" si="302"/>
        <v>20</v>
      </c>
      <c r="D1119" s="46">
        <f t="shared" si="303"/>
        <v>1</v>
      </c>
      <c r="E1119" s="85">
        <v>22666</v>
      </c>
      <c r="F1119" s="7" t="s">
        <v>1868</v>
      </c>
      <c r="G1119" s="50" t="s">
        <v>310</v>
      </c>
      <c r="H1119" s="50" t="s">
        <v>308</v>
      </c>
      <c r="I1119" s="50">
        <v>1</v>
      </c>
      <c r="J1119" s="50">
        <v>2</v>
      </c>
      <c r="L1119" s="171">
        <v>11881</v>
      </c>
      <c r="M1119" s="57" t="s">
        <v>3289</v>
      </c>
      <c r="O1119" s="7">
        <v>26</v>
      </c>
      <c r="P1119" s="7">
        <v>11</v>
      </c>
      <c r="Q1119" s="7">
        <v>6</v>
      </c>
      <c r="R1119" s="7">
        <v>9</v>
      </c>
      <c r="S1119" s="7">
        <v>49</v>
      </c>
      <c r="T1119" s="7">
        <v>33</v>
      </c>
      <c r="U1119" s="7">
        <v>28</v>
      </c>
      <c r="BG1119" s="6">
        <f t="shared" si="291"/>
        <v>0</v>
      </c>
      <c r="BH1119" s="6">
        <f t="shared" si="292"/>
        <v>0</v>
      </c>
      <c r="BI1119" s="6">
        <f t="shared" si="293"/>
        <v>0</v>
      </c>
      <c r="BJ1119" s="6">
        <f t="shared" si="294"/>
        <v>0</v>
      </c>
      <c r="BK1119" s="6">
        <f t="shared" si="295"/>
        <v>1</v>
      </c>
      <c r="BL1119" s="6">
        <f t="shared" si="296"/>
        <v>1</v>
      </c>
      <c r="BM1119" s="6">
        <f t="shared" si="297"/>
        <v>0</v>
      </c>
      <c r="BN1119" s="6">
        <f t="shared" si="298"/>
        <v>0</v>
      </c>
      <c r="BO1119" s="6">
        <f t="shared" si="299"/>
        <v>1</v>
      </c>
      <c r="BP1119" s="6">
        <f t="shared" si="300"/>
        <v>1</v>
      </c>
      <c r="BQ1119" s="6">
        <f t="shared" si="304"/>
        <v>1</v>
      </c>
      <c r="BR1119" s="6">
        <f t="shared" si="305"/>
        <v>5</v>
      </c>
      <c r="BS1119" s="6">
        <f t="shared" si="306"/>
        <v>1</v>
      </c>
      <c r="BT1119" s="6">
        <f t="shared" si="307"/>
        <v>1</v>
      </c>
    </row>
    <row r="1120" spans="1:72" hidden="1" x14ac:dyDescent="0.2">
      <c r="A1120" s="46">
        <v>2627</v>
      </c>
      <c r="B1120" s="46">
        <f t="shared" si="301"/>
        <v>7</v>
      </c>
      <c r="C1120" s="46">
        <f t="shared" si="302"/>
        <v>3</v>
      </c>
      <c r="D1120" s="46">
        <f t="shared" si="303"/>
        <v>2</v>
      </c>
      <c r="E1120" s="85">
        <v>22680</v>
      </c>
      <c r="F1120" s="7" t="s">
        <v>3</v>
      </c>
      <c r="G1120" s="50" t="s">
        <v>103</v>
      </c>
      <c r="H1120" s="50" t="s">
        <v>306</v>
      </c>
      <c r="I1120" s="50">
        <v>2</v>
      </c>
      <c r="J1120" s="50">
        <v>1</v>
      </c>
      <c r="L1120" s="171">
        <v>5874</v>
      </c>
      <c r="M1120" s="57" t="s">
        <v>2359</v>
      </c>
      <c r="O1120" s="7">
        <v>27</v>
      </c>
      <c r="P1120" s="7">
        <v>12</v>
      </c>
      <c r="Q1120" s="7">
        <v>6</v>
      </c>
      <c r="R1120" s="7">
        <v>9</v>
      </c>
      <c r="S1120" s="7">
        <v>51</v>
      </c>
      <c r="T1120" s="7">
        <v>34</v>
      </c>
      <c r="U1120" s="7">
        <v>30</v>
      </c>
      <c r="BG1120" s="6">
        <f t="shared" si="291"/>
        <v>1</v>
      </c>
      <c r="BH1120" s="6">
        <f t="shared" si="292"/>
        <v>1</v>
      </c>
      <c r="BI1120" s="6">
        <f t="shared" si="293"/>
        <v>0</v>
      </c>
      <c r="BJ1120" s="6">
        <f t="shared" si="294"/>
        <v>0</v>
      </c>
      <c r="BK1120" s="6">
        <f t="shared" si="295"/>
        <v>0</v>
      </c>
      <c r="BL1120" s="6">
        <f t="shared" si="296"/>
        <v>0</v>
      </c>
      <c r="BM1120" s="6">
        <f t="shared" si="297"/>
        <v>1</v>
      </c>
      <c r="BN1120" s="6">
        <f t="shared" si="298"/>
        <v>1</v>
      </c>
      <c r="BO1120" s="6">
        <f t="shared" si="299"/>
        <v>0</v>
      </c>
      <c r="BP1120" s="6">
        <f t="shared" si="300"/>
        <v>0</v>
      </c>
      <c r="BQ1120" s="6">
        <f t="shared" si="304"/>
        <v>1</v>
      </c>
      <c r="BR1120" s="6">
        <f t="shared" si="305"/>
        <v>6</v>
      </c>
      <c r="BS1120" s="6">
        <f t="shared" si="306"/>
        <v>1</v>
      </c>
      <c r="BT1120" s="6">
        <f t="shared" si="307"/>
        <v>2</v>
      </c>
    </row>
    <row r="1121" spans="1:72" hidden="1" x14ac:dyDescent="0.2">
      <c r="A1121" s="46">
        <v>2628</v>
      </c>
      <c r="B1121" s="46">
        <f t="shared" si="301"/>
        <v>7</v>
      </c>
      <c r="C1121" s="46">
        <f t="shared" si="302"/>
        <v>10</v>
      </c>
      <c r="D1121" s="46">
        <f t="shared" si="303"/>
        <v>2</v>
      </c>
      <c r="E1121" s="85">
        <v>22687</v>
      </c>
      <c r="F1121" s="7" t="s">
        <v>593</v>
      </c>
      <c r="G1121" s="50" t="s">
        <v>310</v>
      </c>
      <c r="H1121" s="50" t="s">
        <v>307</v>
      </c>
      <c r="I1121" s="50">
        <v>0</v>
      </c>
      <c r="J1121" s="50">
        <v>0</v>
      </c>
      <c r="L1121" s="171">
        <v>4190</v>
      </c>
      <c r="O1121" s="7">
        <v>28</v>
      </c>
      <c r="P1121" s="7">
        <v>12</v>
      </c>
      <c r="Q1121" s="7">
        <v>7</v>
      </c>
      <c r="R1121" s="7">
        <v>9</v>
      </c>
      <c r="S1121" s="7">
        <v>51</v>
      </c>
      <c r="T1121" s="7">
        <v>34</v>
      </c>
      <c r="U1121" s="7">
        <v>31</v>
      </c>
      <c r="BG1121" s="6">
        <f t="shared" si="291"/>
        <v>0</v>
      </c>
      <c r="BH1121" s="6">
        <f t="shared" si="292"/>
        <v>0</v>
      </c>
      <c r="BI1121" s="6">
        <f t="shared" si="293"/>
        <v>1</v>
      </c>
      <c r="BJ1121" s="6">
        <f t="shared" si="294"/>
        <v>1</v>
      </c>
      <c r="BK1121" s="6">
        <f t="shared" si="295"/>
        <v>0</v>
      </c>
      <c r="BL1121" s="6">
        <f t="shared" si="296"/>
        <v>0</v>
      </c>
      <c r="BM1121" s="6">
        <f t="shared" si="297"/>
        <v>1</v>
      </c>
      <c r="BN1121" s="6">
        <f t="shared" si="298"/>
        <v>2</v>
      </c>
      <c r="BO1121" s="6">
        <f t="shared" si="299"/>
        <v>1</v>
      </c>
      <c r="BP1121" s="6">
        <f t="shared" si="300"/>
        <v>1</v>
      </c>
      <c r="BQ1121" s="6">
        <f t="shared" si="304"/>
        <v>0</v>
      </c>
      <c r="BR1121" s="6">
        <f t="shared" si="305"/>
        <v>0</v>
      </c>
      <c r="BS1121" s="6">
        <f t="shared" si="306"/>
        <v>0</v>
      </c>
      <c r="BT1121" s="6">
        <f t="shared" si="307"/>
        <v>0</v>
      </c>
    </row>
    <row r="1122" spans="1:72" hidden="1" x14ac:dyDescent="0.2">
      <c r="A1122" s="46">
        <v>2629</v>
      </c>
      <c r="B1122" s="46">
        <f t="shared" si="301"/>
        <v>7</v>
      </c>
      <c r="C1122" s="46">
        <f t="shared" si="302"/>
        <v>17</v>
      </c>
      <c r="D1122" s="46">
        <f t="shared" si="303"/>
        <v>2</v>
      </c>
      <c r="E1122" s="85">
        <v>22694</v>
      </c>
      <c r="F1122" s="7" t="s">
        <v>3368</v>
      </c>
      <c r="G1122" s="50" t="s">
        <v>103</v>
      </c>
      <c r="H1122" s="50" t="s">
        <v>306</v>
      </c>
      <c r="I1122" s="50">
        <v>2</v>
      </c>
      <c r="J1122" s="50">
        <v>1</v>
      </c>
      <c r="L1122" s="171">
        <v>5168</v>
      </c>
      <c r="M1122" s="57" t="s">
        <v>3502</v>
      </c>
      <c r="O1122" s="7">
        <v>29</v>
      </c>
      <c r="P1122" s="7">
        <v>13</v>
      </c>
      <c r="Q1122" s="7">
        <v>7</v>
      </c>
      <c r="R1122" s="7">
        <v>9</v>
      </c>
      <c r="S1122" s="7">
        <v>53</v>
      </c>
      <c r="T1122" s="7">
        <v>35</v>
      </c>
      <c r="U1122" s="7">
        <v>33</v>
      </c>
      <c r="BG1122" s="6">
        <f t="shared" si="291"/>
        <v>1</v>
      </c>
      <c r="BH1122" s="6">
        <f t="shared" si="292"/>
        <v>1</v>
      </c>
      <c r="BI1122" s="6">
        <f t="shared" si="293"/>
        <v>0</v>
      </c>
      <c r="BJ1122" s="6">
        <f t="shared" si="294"/>
        <v>0</v>
      </c>
      <c r="BK1122" s="6">
        <f t="shared" si="295"/>
        <v>0</v>
      </c>
      <c r="BL1122" s="6">
        <f t="shared" si="296"/>
        <v>0</v>
      </c>
      <c r="BM1122" s="6">
        <f t="shared" si="297"/>
        <v>1</v>
      </c>
      <c r="BN1122" s="6">
        <f t="shared" si="298"/>
        <v>3</v>
      </c>
      <c r="BO1122" s="6">
        <f t="shared" si="299"/>
        <v>0</v>
      </c>
      <c r="BP1122" s="6">
        <f t="shared" si="300"/>
        <v>0</v>
      </c>
      <c r="BQ1122" s="6">
        <f t="shared" si="304"/>
        <v>1</v>
      </c>
      <c r="BR1122" s="6">
        <f t="shared" si="305"/>
        <v>1</v>
      </c>
      <c r="BS1122" s="6">
        <f t="shared" si="306"/>
        <v>1</v>
      </c>
      <c r="BT1122" s="6">
        <f t="shared" si="307"/>
        <v>1</v>
      </c>
    </row>
    <row r="1123" spans="1:72" hidden="1" x14ac:dyDescent="0.2">
      <c r="A1123" s="46">
        <v>2630</v>
      </c>
      <c r="B1123" s="46">
        <f t="shared" si="301"/>
        <v>7</v>
      </c>
      <c r="C1123" s="46">
        <f t="shared" si="302"/>
        <v>24</v>
      </c>
      <c r="D1123" s="46">
        <f t="shared" si="303"/>
        <v>2</v>
      </c>
      <c r="E1123" s="85">
        <v>22701</v>
      </c>
      <c r="F1123" s="7" t="s">
        <v>1607</v>
      </c>
      <c r="G1123" s="50" t="s">
        <v>310</v>
      </c>
      <c r="H1123" s="50" t="s">
        <v>308</v>
      </c>
      <c r="I1123" s="50">
        <v>1</v>
      </c>
      <c r="J1123" s="50">
        <v>3</v>
      </c>
      <c r="L1123" s="171">
        <v>4633</v>
      </c>
      <c r="M1123" s="57" t="s">
        <v>3503</v>
      </c>
      <c r="O1123" s="7">
        <v>30</v>
      </c>
      <c r="P1123" s="7">
        <v>13</v>
      </c>
      <c r="Q1123" s="7">
        <v>7</v>
      </c>
      <c r="R1123" s="7">
        <v>10</v>
      </c>
      <c r="S1123" s="7">
        <v>54</v>
      </c>
      <c r="T1123" s="7">
        <v>38</v>
      </c>
      <c r="U1123" s="7">
        <v>33</v>
      </c>
      <c r="BG1123" s="6">
        <f t="shared" si="291"/>
        <v>0</v>
      </c>
      <c r="BH1123" s="6">
        <f t="shared" si="292"/>
        <v>0</v>
      </c>
      <c r="BI1123" s="6">
        <f t="shared" si="293"/>
        <v>0</v>
      </c>
      <c r="BJ1123" s="6">
        <f t="shared" si="294"/>
        <v>0</v>
      </c>
      <c r="BK1123" s="6">
        <f t="shared" si="295"/>
        <v>1</v>
      </c>
      <c r="BL1123" s="6">
        <f t="shared" si="296"/>
        <v>1</v>
      </c>
      <c r="BM1123" s="6">
        <f t="shared" si="297"/>
        <v>0</v>
      </c>
      <c r="BN1123" s="6">
        <f t="shared" si="298"/>
        <v>0</v>
      </c>
      <c r="BO1123" s="6">
        <f t="shared" si="299"/>
        <v>1</v>
      </c>
      <c r="BP1123" s="6">
        <f t="shared" si="300"/>
        <v>1</v>
      </c>
      <c r="BQ1123" s="6">
        <f t="shared" si="304"/>
        <v>1</v>
      </c>
      <c r="BR1123" s="6">
        <f t="shared" si="305"/>
        <v>2</v>
      </c>
      <c r="BS1123" s="6">
        <f t="shared" si="306"/>
        <v>1</v>
      </c>
      <c r="BT1123" s="6">
        <f t="shared" si="307"/>
        <v>2</v>
      </c>
    </row>
    <row r="1124" spans="1:72" hidden="1" x14ac:dyDescent="0.2">
      <c r="A1124" s="46">
        <v>2631</v>
      </c>
      <c r="B1124" s="46">
        <f t="shared" si="301"/>
        <v>7</v>
      </c>
      <c r="C1124" s="46">
        <f t="shared" si="302"/>
        <v>3</v>
      </c>
      <c r="D1124" s="46">
        <f t="shared" si="303"/>
        <v>3</v>
      </c>
      <c r="E1124" s="85">
        <v>22708</v>
      </c>
      <c r="F1124" s="7" t="s">
        <v>2386</v>
      </c>
      <c r="G1124" s="50" t="s">
        <v>103</v>
      </c>
      <c r="H1124" s="50" t="s">
        <v>306</v>
      </c>
      <c r="I1124" s="50">
        <v>5</v>
      </c>
      <c r="J1124" s="50">
        <v>1</v>
      </c>
      <c r="L1124" s="171">
        <v>4600</v>
      </c>
      <c r="M1124" s="57" t="s">
        <v>3504</v>
      </c>
      <c r="O1124" s="7">
        <v>31</v>
      </c>
      <c r="P1124" s="7">
        <v>14</v>
      </c>
      <c r="Q1124" s="7">
        <v>7</v>
      </c>
      <c r="R1124" s="7">
        <v>10</v>
      </c>
      <c r="S1124" s="7">
        <v>59</v>
      </c>
      <c r="T1124" s="7">
        <v>39</v>
      </c>
      <c r="U1124" s="7">
        <v>35</v>
      </c>
      <c r="BG1124" s="6">
        <f t="shared" si="291"/>
        <v>1</v>
      </c>
      <c r="BH1124" s="6">
        <f t="shared" si="292"/>
        <v>1</v>
      </c>
      <c r="BI1124" s="6">
        <f t="shared" si="293"/>
        <v>0</v>
      </c>
      <c r="BJ1124" s="6">
        <f t="shared" si="294"/>
        <v>0</v>
      </c>
      <c r="BK1124" s="6">
        <f t="shared" si="295"/>
        <v>0</v>
      </c>
      <c r="BL1124" s="6">
        <f t="shared" si="296"/>
        <v>0</v>
      </c>
      <c r="BM1124" s="6">
        <f t="shared" si="297"/>
        <v>1</v>
      </c>
      <c r="BN1124" s="6">
        <f t="shared" si="298"/>
        <v>1</v>
      </c>
      <c r="BO1124" s="6">
        <f t="shared" si="299"/>
        <v>0</v>
      </c>
      <c r="BP1124" s="6">
        <f t="shared" si="300"/>
        <v>0</v>
      </c>
      <c r="BQ1124" s="6">
        <f t="shared" si="304"/>
        <v>1</v>
      </c>
      <c r="BR1124" s="6">
        <f t="shared" si="305"/>
        <v>3</v>
      </c>
      <c r="BS1124" s="6">
        <f t="shared" si="306"/>
        <v>1</v>
      </c>
      <c r="BT1124" s="6">
        <f t="shared" si="307"/>
        <v>3</v>
      </c>
    </row>
    <row r="1125" spans="1:72" hidden="1" x14ac:dyDescent="0.2">
      <c r="A1125" s="46">
        <v>2632</v>
      </c>
      <c r="B1125" s="46">
        <f t="shared" si="301"/>
        <v>6</v>
      </c>
      <c r="C1125" s="46">
        <f t="shared" si="302"/>
        <v>9</v>
      </c>
      <c r="D1125" s="46">
        <f t="shared" si="303"/>
        <v>3</v>
      </c>
      <c r="E1125" s="85">
        <v>22714</v>
      </c>
      <c r="F1125" s="7" t="s">
        <v>1412</v>
      </c>
      <c r="G1125" s="50" t="s">
        <v>310</v>
      </c>
      <c r="H1125" s="50" t="s">
        <v>307</v>
      </c>
      <c r="I1125" s="50">
        <v>2</v>
      </c>
      <c r="J1125" s="50">
        <v>2</v>
      </c>
      <c r="L1125" s="171">
        <v>7933</v>
      </c>
      <c r="M1125" s="57" t="s">
        <v>3505</v>
      </c>
      <c r="O1125" s="7">
        <v>32</v>
      </c>
      <c r="P1125" s="7">
        <v>14</v>
      </c>
      <c r="Q1125" s="7">
        <v>8</v>
      </c>
      <c r="R1125" s="7">
        <v>10</v>
      </c>
      <c r="S1125" s="7">
        <v>61</v>
      </c>
      <c r="T1125" s="7">
        <v>41</v>
      </c>
      <c r="U1125" s="7">
        <v>36</v>
      </c>
      <c r="BG1125" s="6">
        <f t="shared" si="291"/>
        <v>0</v>
      </c>
      <c r="BH1125" s="6">
        <f t="shared" si="292"/>
        <v>0</v>
      </c>
      <c r="BI1125" s="6">
        <f t="shared" si="293"/>
        <v>1</v>
      </c>
      <c r="BJ1125" s="6">
        <f t="shared" si="294"/>
        <v>1</v>
      </c>
      <c r="BK1125" s="6">
        <f t="shared" si="295"/>
        <v>0</v>
      </c>
      <c r="BL1125" s="6">
        <f t="shared" si="296"/>
        <v>0</v>
      </c>
      <c r="BM1125" s="6">
        <f t="shared" si="297"/>
        <v>1</v>
      </c>
      <c r="BN1125" s="6">
        <f t="shared" si="298"/>
        <v>2</v>
      </c>
      <c r="BO1125" s="6">
        <f t="shared" si="299"/>
        <v>1</v>
      </c>
      <c r="BP1125" s="6">
        <f t="shared" si="300"/>
        <v>1</v>
      </c>
      <c r="BQ1125" s="6">
        <f t="shared" si="304"/>
        <v>1</v>
      </c>
      <c r="BR1125" s="6">
        <f t="shared" si="305"/>
        <v>4</v>
      </c>
      <c r="BS1125" s="6">
        <f t="shared" si="306"/>
        <v>1</v>
      </c>
      <c r="BT1125" s="6">
        <f t="shared" si="307"/>
        <v>4</v>
      </c>
    </row>
    <row r="1126" spans="1:72" hidden="1" x14ac:dyDescent="0.2">
      <c r="A1126" s="46">
        <v>2633</v>
      </c>
      <c r="B1126" s="46">
        <f t="shared" si="301"/>
        <v>3</v>
      </c>
      <c r="C1126" s="46">
        <f t="shared" si="302"/>
        <v>13</v>
      </c>
      <c r="D1126" s="46">
        <f t="shared" si="303"/>
        <v>3</v>
      </c>
      <c r="E1126" s="85">
        <v>22718</v>
      </c>
      <c r="F1126" s="7" t="s">
        <v>3153</v>
      </c>
      <c r="G1126" s="50" t="s">
        <v>310</v>
      </c>
      <c r="H1126" s="50" t="s">
        <v>308</v>
      </c>
      <c r="I1126" s="50">
        <v>0</v>
      </c>
      <c r="J1126" s="50">
        <v>1</v>
      </c>
      <c r="L1126" s="171">
        <v>11952</v>
      </c>
      <c r="O1126" s="7">
        <v>33</v>
      </c>
      <c r="P1126" s="7">
        <v>14</v>
      </c>
      <c r="Q1126" s="7">
        <v>8</v>
      </c>
      <c r="R1126" s="7">
        <v>11</v>
      </c>
      <c r="S1126" s="7">
        <v>61</v>
      </c>
      <c r="T1126" s="7">
        <v>42</v>
      </c>
      <c r="U1126" s="7">
        <v>36</v>
      </c>
      <c r="BG1126" s="6">
        <f t="shared" si="291"/>
        <v>0</v>
      </c>
      <c r="BH1126" s="6">
        <f t="shared" si="292"/>
        <v>0</v>
      </c>
      <c r="BI1126" s="6">
        <f t="shared" si="293"/>
        <v>0</v>
      </c>
      <c r="BJ1126" s="6">
        <f t="shared" si="294"/>
        <v>0</v>
      </c>
      <c r="BK1126" s="6">
        <f t="shared" si="295"/>
        <v>1</v>
      </c>
      <c r="BL1126" s="6">
        <f t="shared" si="296"/>
        <v>1</v>
      </c>
      <c r="BM1126" s="6">
        <f t="shared" si="297"/>
        <v>0</v>
      </c>
      <c r="BN1126" s="6">
        <f t="shared" si="298"/>
        <v>0</v>
      </c>
      <c r="BO1126" s="6">
        <f t="shared" si="299"/>
        <v>1</v>
      </c>
      <c r="BP1126" s="6">
        <f t="shared" si="300"/>
        <v>2</v>
      </c>
      <c r="BQ1126" s="6">
        <f t="shared" si="304"/>
        <v>0</v>
      </c>
      <c r="BR1126" s="6">
        <f t="shared" si="305"/>
        <v>0</v>
      </c>
      <c r="BS1126" s="6">
        <f t="shared" si="306"/>
        <v>1</v>
      </c>
      <c r="BT1126" s="6">
        <f t="shared" si="307"/>
        <v>5</v>
      </c>
    </row>
    <row r="1127" spans="1:72" hidden="1" x14ac:dyDescent="0.2">
      <c r="A1127" s="46">
        <v>2634</v>
      </c>
      <c r="B1127" s="46">
        <f t="shared" si="301"/>
        <v>6</v>
      </c>
      <c r="C1127" s="46">
        <f t="shared" si="302"/>
        <v>16</v>
      </c>
      <c r="D1127" s="46">
        <f t="shared" si="303"/>
        <v>3</v>
      </c>
      <c r="E1127" s="85">
        <v>22721</v>
      </c>
      <c r="F1127" s="7" t="s">
        <v>2727</v>
      </c>
      <c r="G1127" s="50" t="s">
        <v>103</v>
      </c>
      <c r="H1127" s="50" t="s">
        <v>307</v>
      </c>
      <c r="I1127" s="50">
        <v>2</v>
      </c>
      <c r="J1127" s="50">
        <v>2</v>
      </c>
      <c r="L1127" s="171">
        <v>6772</v>
      </c>
      <c r="M1127" s="57" t="s">
        <v>3506</v>
      </c>
      <c r="O1127" s="7">
        <v>34</v>
      </c>
      <c r="P1127" s="7">
        <v>14</v>
      </c>
      <c r="Q1127" s="7">
        <v>9</v>
      </c>
      <c r="R1127" s="7">
        <v>11</v>
      </c>
      <c r="S1127" s="7">
        <v>63</v>
      </c>
      <c r="T1127" s="7">
        <v>44</v>
      </c>
      <c r="U1127" s="7">
        <v>37</v>
      </c>
      <c r="BG1127" s="6">
        <f t="shared" si="291"/>
        <v>0</v>
      </c>
      <c r="BH1127" s="6">
        <f t="shared" si="292"/>
        <v>0</v>
      </c>
      <c r="BI1127" s="6">
        <f t="shared" si="293"/>
        <v>1</v>
      </c>
      <c r="BJ1127" s="6">
        <f t="shared" si="294"/>
        <v>1</v>
      </c>
      <c r="BK1127" s="6">
        <f t="shared" si="295"/>
        <v>0</v>
      </c>
      <c r="BL1127" s="6">
        <f t="shared" si="296"/>
        <v>0</v>
      </c>
      <c r="BM1127" s="6">
        <f t="shared" si="297"/>
        <v>1</v>
      </c>
      <c r="BN1127" s="6">
        <f t="shared" si="298"/>
        <v>1</v>
      </c>
      <c r="BO1127" s="6">
        <f t="shared" si="299"/>
        <v>1</v>
      </c>
      <c r="BP1127" s="6">
        <f t="shared" si="300"/>
        <v>3</v>
      </c>
      <c r="BQ1127" s="6">
        <f t="shared" si="304"/>
        <v>1</v>
      </c>
      <c r="BR1127" s="6">
        <f t="shared" si="305"/>
        <v>1</v>
      </c>
      <c r="BS1127" s="6">
        <f t="shared" si="306"/>
        <v>1</v>
      </c>
      <c r="BT1127" s="6">
        <f t="shared" si="307"/>
        <v>6</v>
      </c>
    </row>
    <row r="1128" spans="1:72" hidden="1" x14ac:dyDescent="0.2">
      <c r="A1128" s="46">
        <v>2635</v>
      </c>
      <c r="B1128" s="46">
        <f t="shared" si="301"/>
        <v>2</v>
      </c>
      <c r="C1128" s="46">
        <f t="shared" si="302"/>
        <v>19</v>
      </c>
      <c r="D1128" s="46">
        <f t="shared" si="303"/>
        <v>3</v>
      </c>
      <c r="E1128" s="85">
        <v>22724</v>
      </c>
      <c r="F1128" s="7" t="s">
        <v>1113</v>
      </c>
      <c r="G1128" s="50" t="s">
        <v>103</v>
      </c>
      <c r="H1128" s="50" t="s">
        <v>306</v>
      </c>
      <c r="I1128" s="50">
        <v>2</v>
      </c>
      <c r="J1128" s="50">
        <v>0</v>
      </c>
      <c r="L1128" s="171">
        <v>6613</v>
      </c>
      <c r="M1128" s="57" t="s">
        <v>3507</v>
      </c>
      <c r="O1128" s="7">
        <v>35</v>
      </c>
      <c r="P1128" s="7">
        <v>15</v>
      </c>
      <c r="Q1128" s="7">
        <v>9</v>
      </c>
      <c r="R1128" s="7">
        <v>11</v>
      </c>
      <c r="S1128" s="7">
        <v>65</v>
      </c>
      <c r="T1128" s="7">
        <v>44</v>
      </c>
      <c r="U1128" s="7">
        <v>39</v>
      </c>
      <c r="BG1128" s="6">
        <f t="shared" si="291"/>
        <v>1</v>
      </c>
      <c r="BH1128" s="6">
        <f t="shared" si="292"/>
        <v>1</v>
      </c>
      <c r="BI1128" s="6">
        <f t="shared" si="293"/>
        <v>0</v>
      </c>
      <c r="BJ1128" s="6">
        <f t="shared" si="294"/>
        <v>0</v>
      </c>
      <c r="BK1128" s="6">
        <f t="shared" si="295"/>
        <v>0</v>
      </c>
      <c r="BL1128" s="6">
        <f t="shared" si="296"/>
        <v>0</v>
      </c>
      <c r="BM1128" s="6">
        <f t="shared" si="297"/>
        <v>1</v>
      </c>
      <c r="BN1128" s="6">
        <f t="shared" si="298"/>
        <v>2</v>
      </c>
      <c r="BO1128" s="6">
        <f t="shared" si="299"/>
        <v>0</v>
      </c>
      <c r="BP1128" s="6">
        <f t="shared" si="300"/>
        <v>0</v>
      </c>
      <c r="BQ1128" s="6">
        <f t="shared" si="304"/>
        <v>1</v>
      </c>
      <c r="BR1128" s="6">
        <f t="shared" si="305"/>
        <v>2</v>
      </c>
      <c r="BS1128" s="6">
        <f t="shared" si="306"/>
        <v>0</v>
      </c>
      <c r="BT1128" s="6">
        <f t="shared" si="307"/>
        <v>0</v>
      </c>
    </row>
    <row r="1129" spans="1:72" hidden="1" x14ac:dyDescent="0.2">
      <c r="A1129" s="46">
        <v>2636</v>
      </c>
      <c r="B1129" s="46">
        <f t="shared" si="301"/>
        <v>7</v>
      </c>
      <c r="C1129" s="46">
        <f t="shared" si="302"/>
        <v>24</v>
      </c>
      <c r="D1129" s="46">
        <f t="shared" si="303"/>
        <v>3</v>
      </c>
      <c r="E1129" s="85">
        <v>22729</v>
      </c>
      <c r="F1129" s="7" t="s">
        <v>689</v>
      </c>
      <c r="G1129" s="50" t="s">
        <v>310</v>
      </c>
      <c r="H1129" s="50" t="s">
        <v>306</v>
      </c>
      <c r="I1129" s="50">
        <v>2</v>
      </c>
      <c r="J1129" s="50">
        <v>0</v>
      </c>
      <c r="L1129" s="171">
        <v>3130</v>
      </c>
      <c r="M1129" s="57" t="s">
        <v>2938</v>
      </c>
      <c r="O1129" s="7">
        <v>36</v>
      </c>
      <c r="P1129" s="7">
        <v>16</v>
      </c>
      <c r="Q1129" s="7">
        <v>9</v>
      </c>
      <c r="R1129" s="7">
        <v>11</v>
      </c>
      <c r="S1129" s="7">
        <v>67</v>
      </c>
      <c r="T1129" s="7">
        <v>44</v>
      </c>
      <c r="U1129" s="7">
        <v>41</v>
      </c>
      <c r="BG1129" s="6">
        <f t="shared" si="291"/>
        <v>1</v>
      </c>
      <c r="BH1129" s="6">
        <f t="shared" si="292"/>
        <v>2</v>
      </c>
      <c r="BI1129" s="6">
        <f t="shared" si="293"/>
        <v>0</v>
      </c>
      <c r="BJ1129" s="6">
        <f t="shared" si="294"/>
        <v>0</v>
      </c>
      <c r="BK1129" s="6">
        <f t="shared" si="295"/>
        <v>0</v>
      </c>
      <c r="BL1129" s="6">
        <f t="shared" si="296"/>
        <v>0</v>
      </c>
      <c r="BM1129" s="6">
        <f t="shared" si="297"/>
        <v>1</v>
      </c>
      <c r="BN1129" s="6">
        <f t="shared" si="298"/>
        <v>3</v>
      </c>
      <c r="BO1129" s="6">
        <f t="shared" si="299"/>
        <v>0</v>
      </c>
      <c r="BP1129" s="6">
        <f t="shared" si="300"/>
        <v>0</v>
      </c>
      <c r="BQ1129" s="6">
        <f t="shared" si="304"/>
        <v>1</v>
      </c>
      <c r="BR1129" s="6">
        <f t="shared" si="305"/>
        <v>3</v>
      </c>
      <c r="BS1129" s="6">
        <f t="shared" si="306"/>
        <v>0</v>
      </c>
      <c r="BT1129" s="6">
        <f t="shared" si="307"/>
        <v>0</v>
      </c>
    </row>
    <row r="1130" spans="1:72" hidden="1" x14ac:dyDescent="0.2">
      <c r="A1130" s="46">
        <v>2637</v>
      </c>
      <c r="B1130" s="46">
        <f t="shared" si="301"/>
        <v>7</v>
      </c>
      <c r="C1130" s="46">
        <f t="shared" si="302"/>
        <v>31</v>
      </c>
      <c r="D1130" s="46">
        <f t="shared" si="303"/>
        <v>3</v>
      </c>
      <c r="E1130" s="85">
        <v>22736</v>
      </c>
      <c r="F1130" s="7" t="s">
        <v>3369</v>
      </c>
      <c r="G1130" s="50" t="s">
        <v>103</v>
      </c>
      <c r="H1130" s="50" t="s">
        <v>306</v>
      </c>
      <c r="I1130" s="50">
        <v>2</v>
      </c>
      <c r="J1130" s="50">
        <v>1</v>
      </c>
      <c r="L1130" s="171">
        <v>9579</v>
      </c>
      <c r="M1130" s="57" t="s">
        <v>3375</v>
      </c>
      <c r="O1130" s="7">
        <v>37</v>
      </c>
      <c r="P1130" s="7">
        <v>17</v>
      </c>
      <c r="Q1130" s="7">
        <v>9</v>
      </c>
      <c r="R1130" s="7">
        <v>11</v>
      </c>
      <c r="S1130" s="7">
        <v>69</v>
      </c>
      <c r="T1130" s="7">
        <v>45</v>
      </c>
      <c r="U1130" s="7">
        <v>43</v>
      </c>
      <c r="BG1130" s="6">
        <f t="shared" si="291"/>
        <v>1</v>
      </c>
      <c r="BH1130" s="6">
        <f t="shared" si="292"/>
        <v>3</v>
      </c>
      <c r="BI1130" s="6">
        <f t="shared" si="293"/>
        <v>0</v>
      </c>
      <c r="BJ1130" s="6">
        <f t="shared" si="294"/>
        <v>0</v>
      </c>
      <c r="BK1130" s="6">
        <f t="shared" si="295"/>
        <v>0</v>
      </c>
      <c r="BL1130" s="6">
        <f t="shared" si="296"/>
        <v>0</v>
      </c>
      <c r="BM1130" s="6">
        <f t="shared" si="297"/>
        <v>1</v>
      </c>
      <c r="BN1130" s="6">
        <f t="shared" si="298"/>
        <v>4</v>
      </c>
      <c r="BO1130" s="6">
        <f t="shared" si="299"/>
        <v>0</v>
      </c>
      <c r="BP1130" s="6">
        <f t="shared" si="300"/>
        <v>0</v>
      </c>
      <c r="BQ1130" s="6">
        <f t="shared" si="304"/>
        <v>1</v>
      </c>
      <c r="BR1130" s="6">
        <f t="shared" si="305"/>
        <v>4</v>
      </c>
      <c r="BS1130" s="6">
        <f t="shared" si="306"/>
        <v>1</v>
      </c>
      <c r="BT1130" s="6">
        <f t="shared" si="307"/>
        <v>1</v>
      </c>
    </row>
    <row r="1131" spans="1:72" hidden="1" x14ac:dyDescent="0.2">
      <c r="A1131" s="46">
        <v>2638</v>
      </c>
      <c r="B1131" s="46">
        <f t="shared" si="301"/>
        <v>2</v>
      </c>
      <c r="C1131" s="46">
        <f t="shared" si="302"/>
        <v>2</v>
      </c>
      <c r="D1131" s="46">
        <f t="shared" si="303"/>
        <v>4</v>
      </c>
      <c r="E1131" s="85">
        <v>22738</v>
      </c>
      <c r="F1131" s="7" t="s">
        <v>591</v>
      </c>
      <c r="G1131" s="50" t="s">
        <v>103</v>
      </c>
      <c r="H1131" s="50" t="s">
        <v>306</v>
      </c>
      <c r="I1131" s="50">
        <v>5</v>
      </c>
      <c r="J1131" s="50">
        <v>2</v>
      </c>
      <c r="L1131" s="171">
        <v>6264</v>
      </c>
      <c r="M1131" s="57" t="s">
        <v>3376</v>
      </c>
      <c r="O1131" s="7">
        <v>38</v>
      </c>
      <c r="P1131" s="7">
        <v>18</v>
      </c>
      <c r="Q1131" s="7">
        <v>9</v>
      </c>
      <c r="R1131" s="7">
        <v>11</v>
      </c>
      <c r="S1131" s="7">
        <v>74</v>
      </c>
      <c r="T1131" s="7">
        <v>47</v>
      </c>
      <c r="U1131" s="7">
        <v>45</v>
      </c>
      <c r="BG1131" s="6">
        <f t="shared" si="291"/>
        <v>1</v>
      </c>
      <c r="BH1131" s="6">
        <f t="shared" si="292"/>
        <v>4</v>
      </c>
      <c r="BI1131" s="6">
        <f t="shared" si="293"/>
        <v>0</v>
      </c>
      <c r="BJ1131" s="6">
        <f t="shared" si="294"/>
        <v>0</v>
      </c>
      <c r="BK1131" s="6">
        <f t="shared" si="295"/>
        <v>0</v>
      </c>
      <c r="BL1131" s="6">
        <f t="shared" si="296"/>
        <v>0</v>
      </c>
      <c r="BM1131" s="6">
        <f t="shared" si="297"/>
        <v>1</v>
      </c>
      <c r="BN1131" s="6">
        <f t="shared" si="298"/>
        <v>5</v>
      </c>
      <c r="BO1131" s="6">
        <f t="shared" si="299"/>
        <v>0</v>
      </c>
      <c r="BP1131" s="6">
        <f t="shared" si="300"/>
        <v>0</v>
      </c>
      <c r="BQ1131" s="6">
        <f t="shared" si="304"/>
        <v>1</v>
      </c>
      <c r="BR1131" s="6">
        <f t="shared" si="305"/>
        <v>5</v>
      </c>
      <c r="BS1131" s="6">
        <f t="shared" si="306"/>
        <v>1</v>
      </c>
      <c r="BT1131" s="6">
        <f t="shared" si="307"/>
        <v>2</v>
      </c>
    </row>
    <row r="1132" spans="1:72" hidden="1" x14ac:dyDescent="0.2">
      <c r="A1132" s="46">
        <v>2639</v>
      </c>
      <c r="B1132" s="46">
        <f t="shared" si="301"/>
        <v>4</v>
      </c>
      <c r="C1132" s="46">
        <f t="shared" si="302"/>
        <v>11</v>
      </c>
      <c r="D1132" s="46">
        <f t="shared" si="303"/>
        <v>4</v>
      </c>
      <c r="E1132" s="85">
        <v>22747</v>
      </c>
      <c r="F1132" s="7" t="s">
        <v>2245</v>
      </c>
      <c r="G1132" s="50" t="s">
        <v>310</v>
      </c>
      <c r="H1132" s="50" t="s">
        <v>308</v>
      </c>
      <c r="I1132" s="50">
        <v>1</v>
      </c>
      <c r="J1132" s="50">
        <v>2</v>
      </c>
      <c r="L1132" s="171">
        <v>2919</v>
      </c>
      <c r="M1132" s="57" t="s">
        <v>2450</v>
      </c>
      <c r="O1132" s="7">
        <v>39</v>
      </c>
      <c r="P1132" s="7">
        <v>18</v>
      </c>
      <c r="Q1132" s="7">
        <v>9</v>
      </c>
      <c r="R1132" s="7">
        <v>12</v>
      </c>
      <c r="S1132" s="7">
        <v>75</v>
      </c>
      <c r="T1132" s="7">
        <v>49</v>
      </c>
      <c r="U1132" s="7">
        <v>45</v>
      </c>
      <c r="BG1132" s="6">
        <f t="shared" si="291"/>
        <v>0</v>
      </c>
      <c r="BH1132" s="6">
        <f t="shared" si="292"/>
        <v>0</v>
      </c>
      <c r="BI1132" s="6">
        <f t="shared" si="293"/>
        <v>0</v>
      </c>
      <c r="BJ1132" s="6">
        <f t="shared" si="294"/>
        <v>0</v>
      </c>
      <c r="BK1132" s="6">
        <f t="shared" si="295"/>
        <v>1</v>
      </c>
      <c r="BL1132" s="6">
        <f t="shared" si="296"/>
        <v>1</v>
      </c>
      <c r="BM1132" s="6">
        <f t="shared" si="297"/>
        <v>0</v>
      </c>
      <c r="BN1132" s="6">
        <f t="shared" si="298"/>
        <v>0</v>
      </c>
      <c r="BO1132" s="6">
        <f t="shared" si="299"/>
        <v>1</v>
      </c>
      <c r="BP1132" s="6">
        <f t="shared" si="300"/>
        <v>1</v>
      </c>
      <c r="BQ1132" s="6">
        <f t="shared" si="304"/>
        <v>1</v>
      </c>
      <c r="BR1132" s="6">
        <f t="shared" si="305"/>
        <v>6</v>
      </c>
      <c r="BS1132" s="6">
        <f t="shared" si="306"/>
        <v>1</v>
      </c>
      <c r="BT1132" s="6">
        <f t="shared" si="307"/>
        <v>3</v>
      </c>
    </row>
    <row r="1133" spans="1:72" hidden="1" x14ac:dyDescent="0.2">
      <c r="A1133" s="46">
        <v>2640</v>
      </c>
      <c r="B1133" s="46">
        <f t="shared" si="301"/>
        <v>7</v>
      </c>
      <c r="C1133" s="46">
        <f t="shared" si="302"/>
        <v>14</v>
      </c>
      <c r="D1133" s="46">
        <f t="shared" si="303"/>
        <v>4</v>
      </c>
      <c r="E1133" s="85">
        <v>22750</v>
      </c>
      <c r="F1133" s="7" t="s">
        <v>112</v>
      </c>
      <c r="G1133" s="50" t="s">
        <v>103</v>
      </c>
      <c r="H1133" s="50" t="s">
        <v>306</v>
      </c>
      <c r="I1133" s="50">
        <v>4</v>
      </c>
      <c r="J1133" s="50">
        <v>1</v>
      </c>
      <c r="L1133" s="171">
        <v>5279</v>
      </c>
      <c r="M1133" s="57" t="s">
        <v>2182</v>
      </c>
      <c r="O1133" s="7">
        <v>40</v>
      </c>
      <c r="P1133" s="7">
        <v>19</v>
      </c>
      <c r="Q1133" s="7">
        <v>9</v>
      </c>
      <c r="R1133" s="7">
        <v>12</v>
      </c>
      <c r="S1133" s="7">
        <v>79</v>
      </c>
      <c r="T1133" s="7">
        <v>50</v>
      </c>
      <c r="U1133" s="7">
        <v>47</v>
      </c>
      <c r="BG1133" s="6">
        <f t="shared" si="291"/>
        <v>1</v>
      </c>
      <c r="BH1133" s="6">
        <f t="shared" si="292"/>
        <v>1</v>
      </c>
      <c r="BI1133" s="6">
        <f t="shared" si="293"/>
        <v>0</v>
      </c>
      <c r="BJ1133" s="6">
        <f t="shared" si="294"/>
        <v>0</v>
      </c>
      <c r="BK1133" s="6">
        <f t="shared" si="295"/>
        <v>0</v>
      </c>
      <c r="BL1133" s="6">
        <f t="shared" si="296"/>
        <v>0</v>
      </c>
      <c r="BM1133" s="6">
        <f t="shared" si="297"/>
        <v>1</v>
      </c>
      <c r="BN1133" s="6">
        <f t="shared" si="298"/>
        <v>1</v>
      </c>
      <c r="BO1133" s="6">
        <f t="shared" si="299"/>
        <v>0</v>
      </c>
      <c r="BP1133" s="6">
        <f t="shared" si="300"/>
        <v>0</v>
      </c>
      <c r="BQ1133" s="6">
        <f t="shared" si="304"/>
        <v>1</v>
      </c>
      <c r="BR1133" s="6">
        <f t="shared" si="305"/>
        <v>7</v>
      </c>
      <c r="BS1133" s="6">
        <f t="shared" si="306"/>
        <v>1</v>
      </c>
      <c r="BT1133" s="6">
        <f t="shared" si="307"/>
        <v>4</v>
      </c>
    </row>
    <row r="1134" spans="1:72" hidden="1" x14ac:dyDescent="0.2">
      <c r="A1134" s="46">
        <v>2641</v>
      </c>
      <c r="B1134" s="46">
        <f t="shared" si="301"/>
        <v>6</v>
      </c>
      <c r="C1134" s="46">
        <f t="shared" si="302"/>
        <v>20</v>
      </c>
      <c r="D1134" s="46">
        <f t="shared" si="303"/>
        <v>4</v>
      </c>
      <c r="E1134" s="85">
        <v>22756</v>
      </c>
      <c r="F1134" s="7" t="s">
        <v>3575</v>
      </c>
      <c r="G1134" s="50" t="s">
        <v>103</v>
      </c>
      <c r="H1134" s="50" t="s">
        <v>306</v>
      </c>
      <c r="I1134" s="50">
        <v>4</v>
      </c>
      <c r="J1134" s="50">
        <v>0</v>
      </c>
      <c r="L1134" s="171">
        <v>9767</v>
      </c>
      <c r="M1134" s="57" t="s">
        <v>2183</v>
      </c>
      <c r="O1134" s="7">
        <v>41</v>
      </c>
      <c r="P1134" s="7">
        <v>20</v>
      </c>
      <c r="Q1134" s="7">
        <v>9</v>
      </c>
      <c r="R1134" s="7">
        <v>12</v>
      </c>
      <c r="S1134" s="7">
        <v>83</v>
      </c>
      <c r="T1134" s="7">
        <v>50</v>
      </c>
      <c r="U1134" s="7">
        <v>49</v>
      </c>
      <c r="BG1134" s="6">
        <f t="shared" si="291"/>
        <v>1</v>
      </c>
      <c r="BH1134" s="6">
        <f t="shared" si="292"/>
        <v>2</v>
      </c>
      <c r="BI1134" s="6">
        <f t="shared" si="293"/>
        <v>0</v>
      </c>
      <c r="BJ1134" s="6">
        <f t="shared" si="294"/>
        <v>0</v>
      </c>
      <c r="BK1134" s="6">
        <f t="shared" si="295"/>
        <v>0</v>
      </c>
      <c r="BL1134" s="6">
        <f t="shared" si="296"/>
        <v>0</v>
      </c>
      <c r="BM1134" s="6">
        <f t="shared" si="297"/>
        <v>1</v>
      </c>
      <c r="BN1134" s="6">
        <f t="shared" si="298"/>
        <v>2</v>
      </c>
      <c r="BO1134" s="6">
        <f t="shared" si="299"/>
        <v>0</v>
      </c>
      <c r="BP1134" s="6">
        <f t="shared" si="300"/>
        <v>0</v>
      </c>
      <c r="BQ1134" s="6">
        <f t="shared" si="304"/>
        <v>1</v>
      </c>
      <c r="BR1134" s="6">
        <f t="shared" si="305"/>
        <v>8</v>
      </c>
      <c r="BS1134" s="6">
        <f t="shared" si="306"/>
        <v>0</v>
      </c>
      <c r="BT1134" s="6">
        <f t="shared" si="307"/>
        <v>0</v>
      </c>
    </row>
    <row r="1135" spans="1:72" hidden="1" x14ac:dyDescent="0.2">
      <c r="A1135" s="46">
        <v>2642</v>
      </c>
      <c r="B1135" s="46">
        <f t="shared" si="301"/>
        <v>7</v>
      </c>
      <c r="C1135" s="46">
        <f t="shared" si="302"/>
        <v>21</v>
      </c>
      <c r="D1135" s="46">
        <f t="shared" si="303"/>
        <v>4</v>
      </c>
      <c r="E1135" s="85">
        <v>22757</v>
      </c>
      <c r="F1135" s="7" t="s">
        <v>2569</v>
      </c>
      <c r="G1135" s="50" t="s">
        <v>310</v>
      </c>
      <c r="H1135" s="50" t="s">
        <v>308</v>
      </c>
      <c r="I1135" s="50">
        <v>1</v>
      </c>
      <c r="J1135" s="50">
        <v>2</v>
      </c>
      <c r="L1135" s="171">
        <v>2739</v>
      </c>
      <c r="M1135" s="57" t="s">
        <v>1229</v>
      </c>
      <c r="O1135" s="7">
        <v>42</v>
      </c>
      <c r="P1135" s="7">
        <v>20</v>
      </c>
      <c r="Q1135" s="7">
        <v>9</v>
      </c>
      <c r="R1135" s="7">
        <v>13</v>
      </c>
      <c r="S1135" s="7">
        <v>84</v>
      </c>
      <c r="T1135" s="7">
        <v>52</v>
      </c>
      <c r="U1135" s="7">
        <v>49</v>
      </c>
      <c r="BG1135" s="6">
        <f t="shared" si="291"/>
        <v>0</v>
      </c>
      <c r="BH1135" s="6">
        <f t="shared" si="292"/>
        <v>0</v>
      </c>
      <c r="BI1135" s="6">
        <f t="shared" si="293"/>
        <v>0</v>
      </c>
      <c r="BJ1135" s="6">
        <f t="shared" si="294"/>
        <v>0</v>
      </c>
      <c r="BK1135" s="6">
        <f t="shared" si="295"/>
        <v>1</v>
      </c>
      <c r="BL1135" s="6">
        <f t="shared" si="296"/>
        <v>1</v>
      </c>
      <c r="BM1135" s="6">
        <f t="shared" si="297"/>
        <v>0</v>
      </c>
      <c r="BN1135" s="6">
        <f t="shared" si="298"/>
        <v>0</v>
      </c>
      <c r="BO1135" s="6">
        <f t="shared" si="299"/>
        <v>1</v>
      </c>
      <c r="BP1135" s="6">
        <f t="shared" si="300"/>
        <v>1</v>
      </c>
      <c r="BQ1135" s="6">
        <f t="shared" si="304"/>
        <v>1</v>
      </c>
      <c r="BR1135" s="6">
        <f t="shared" si="305"/>
        <v>9</v>
      </c>
      <c r="BS1135" s="6">
        <f t="shared" si="306"/>
        <v>1</v>
      </c>
      <c r="BT1135" s="6">
        <f t="shared" si="307"/>
        <v>1</v>
      </c>
    </row>
    <row r="1136" spans="1:72" hidden="1" x14ac:dyDescent="0.2">
      <c r="A1136" s="46">
        <v>2643</v>
      </c>
      <c r="B1136" s="46">
        <f t="shared" si="301"/>
        <v>2</v>
      </c>
      <c r="C1136" s="46">
        <f t="shared" si="302"/>
        <v>23</v>
      </c>
      <c r="D1136" s="46">
        <f t="shared" si="303"/>
        <v>4</v>
      </c>
      <c r="E1136" s="85">
        <v>22759</v>
      </c>
      <c r="F1136" s="7" t="s">
        <v>3390</v>
      </c>
      <c r="G1136" s="50" t="s">
        <v>310</v>
      </c>
      <c r="H1136" s="50" t="s">
        <v>307</v>
      </c>
      <c r="I1136" s="50">
        <v>0</v>
      </c>
      <c r="J1136" s="50">
        <v>0</v>
      </c>
      <c r="L1136" s="171">
        <v>2368</v>
      </c>
      <c r="O1136" s="7">
        <v>43</v>
      </c>
      <c r="P1136" s="7">
        <v>20</v>
      </c>
      <c r="Q1136" s="7">
        <v>10</v>
      </c>
      <c r="R1136" s="7">
        <v>13</v>
      </c>
      <c r="S1136" s="7">
        <v>84</v>
      </c>
      <c r="T1136" s="7">
        <v>52</v>
      </c>
      <c r="U1136" s="7">
        <v>50</v>
      </c>
      <c r="BG1136" s="6">
        <f t="shared" si="291"/>
        <v>0</v>
      </c>
      <c r="BH1136" s="6">
        <f t="shared" si="292"/>
        <v>0</v>
      </c>
      <c r="BI1136" s="6">
        <f t="shared" si="293"/>
        <v>1</v>
      </c>
      <c r="BJ1136" s="6">
        <f t="shared" si="294"/>
        <v>1</v>
      </c>
      <c r="BK1136" s="6">
        <f t="shared" si="295"/>
        <v>0</v>
      </c>
      <c r="BL1136" s="6">
        <f t="shared" si="296"/>
        <v>0</v>
      </c>
      <c r="BM1136" s="6">
        <f t="shared" si="297"/>
        <v>1</v>
      </c>
      <c r="BN1136" s="6">
        <f t="shared" si="298"/>
        <v>1</v>
      </c>
      <c r="BO1136" s="6">
        <f t="shared" si="299"/>
        <v>1</v>
      </c>
      <c r="BP1136" s="6">
        <f t="shared" si="300"/>
        <v>2</v>
      </c>
      <c r="BQ1136" s="6">
        <f t="shared" si="304"/>
        <v>0</v>
      </c>
      <c r="BR1136" s="6">
        <f t="shared" si="305"/>
        <v>0</v>
      </c>
      <c r="BS1136" s="6">
        <f t="shared" si="306"/>
        <v>0</v>
      </c>
      <c r="BT1136" s="6">
        <f t="shared" si="307"/>
        <v>0</v>
      </c>
    </row>
    <row r="1137" spans="1:72" hidden="1" x14ac:dyDescent="0.2">
      <c r="A1137" s="46">
        <v>2644</v>
      </c>
      <c r="B1137" s="46">
        <f t="shared" si="301"/>
        <v>7</v>
      </c>
      <c r="C1137" s="46">
        <f t="shared" si="302"/>
        <v>28</v>
      </c>
      <c r="D1137" s="46">
        <f t="shared" si="303"/>
        <v>4</v>
      </c>
      <c r="E1137" s="85">
        <v>22764</v>
      </c>
      <c r="F1137" s="7" t="s">
        <v>3633</v>
      </c>
      <c r="G1137" s="50" t="s">
        <v>103</v>
      </c>
      <c r="H1137" s="50" t="s">
        <v>308</v>
      </c>
      <c r="I1137" s="50">
        <v>0</v>
      </c>
      <c r="J1137" s="50">
        <v>1</v>
      </c>
      <c r="L1137" s="171">
        <v>7321</v>
      </c>
      <c r="N1137" s="46">
        <v>6</v>
      </c>
      <c r="O1137" s="5">
        <v>44</v>
      </c>
      <c r="P1137" s="5">
        <v>20</v>
      </c>
      <c r="Q1137" s="5">
        <v>10</v>
      </c>
      <c r="R1137" s="5">
        <v>14</v>
      </c>
      <c r="S1137" s="5">
        <v>84</v>
      </c>
      <c r="T1137" s="5">
        <v>53</v>
      </c>
      <c r="U1137" s="5">
        <v>50</v>
      </c>
      <c r="BG1137" s="6">
        <f t="shared" si="291"/>
        <v>0</v>
      </c>
      <c r="BH1137" s="6">
        <f t="shared" si="292"/>
        <v>0</v>
      </c>
      <c r="BI1137" s="6">
        <f t="shared" si="293"/>
        <v>0</v>
      </c>
      <c r="BJ1137" s="6">
        <f t="shared" si="294"/>
        <v>0</v>
      </c>
      <c r="BK1137" s="6">
        <f t="shared" si="295"/>
        <v>1</v>
      </c>
      <c r="BL1137" s="6">
        <f t="shared" si="296"/>
        <v>1</v>
      </c>
      <c r="BM1137" s="6">
        <f t="shared" si="297"/>
        <v>0</v>
      </c>
      <c r="BN1137" s="6">
        <f t="shared" si="298"/>
        <v>0</v>
      </c>
      <c r="BO1137" s="6">
        <f t="shared" si="299"/>
        <v>1</v>
      </c>
      <c r="BP1137" s="6">
        <f t="shared" si="300"/>
        <v>3</v>
      </c>
      <c r="BQ1137" s="6">
        <f t="shared" si="304"/>
        <v>0</v>
      </c>
      <c r="BR1137" s="6">
        <f t="shared" si="305"/>
        <v>0</v>
      </c>
      <c r="BS1137" s="6">
        <f t="shared" si="306"/>
        <v>1</v>
      </c>
      <c r="BT1137" s="6">
        <f t="shared" si="307"/>
        <v>1</v>
      </c>
    </row>
    <row r="1138" spans="1:72" hidden="1" x14ac:dyDescent="0.2">
      <c r="A1138" s="46">
        <v>2701</v>
      </c>
      <c r="B1138" s="46">
        <f t="shared" si="301"/>
        <v>7</v>
      </c>
      <c r="C1138" s="46">
        <f t="shared" si="302"/>
        <v>18</v>
      </c>
      <c r="D1138" s="46">
        <f t="shared" si="303"/>
        <v>8</v>
      </c>
      <c r="E1138" s="85">
        <v>22876</v>
      </c>
      <c r="F1138" s="7" t="s">
        <v>2569</v>
      </c>
      <c r="G1138" s="50" t="s">
        <v>310</v>
      </c>
      <c r="H1138" s="50" t="s">
        <v>307</v>
      </c>
      <c r="I1138" s="50">
        <v>1</v>
      </c>
      <c r="J1138" s="50">
        <v>1</v>
      </c>
      <c r="L1138" s="171">
        <v>4461</v>
      </c>
      <c r="M1138" s="57" t="s">
        <v>2483</v>
      </c>
      <c r="O1138" s="7">
        <v>1</v>
      </c>
      <c r="P1138" s="7">
        <v>0</v>
      </c>
      <c r="Q1138" s="7">
        <v>1</v>
      </c>
      <c r="R1138" s="7">
        <v>0</v>
      </c>
      <c r="S1138" s="7">
        <v>1</v>
      </c>
      <c r="T1138" s="7">
        <v>1</v>
      </c>
      <c r="U1138" s="7">
        <v>1</v>
      </c>
      <c r="BG1138" s="6">
        <f t="shared" si="291"/>
        <v>0</v>
      </c>
      <c r="BH1138" s="6">
        <f t="shared" si="292"/>
        <v>0</v>
      </c>
      <c r="BI1138" s="6">
        <f t="shared" si="293"/>
        <v>1</v>
      </c>
      <c r="BJ1138" s="6">
        <f t="shared" si="294"/>
        <v>1</v>
      </c>
      <c r="BK1138" s="6">
        <f t="shared" si="295"/>
        <v>0</v>
      </c>
      <c r="BL1138" s="6">
        <f t="shared" si="296"/>
        <v>0</v>
      </c>
      <c r="BM1138" s="6">
        <f t="shared" si="297"/>
        <v>1</v>
      </c>
      <c r="BN1138" s="6">
        <f t="shared" si="298"/>
        <v>1</v>
      </c>
      <c r="BO1138" s="6">
        <f t="shared" si="299"/>
        <v>1</v>
      </c>
      <c r="BP1138" s="6">
        <f t="shared" si="300"/>
        <v>4</v>
      </c>
      <c r="BQ1138" s="6">
        <f t="shared" si="304"/>
        <v>1</v>
      </c>
      <c r="BR1138" s="6">
        <f t="shared" si="305"/>
        <v>1</v>
      </c>
      <c r="BS1138" s="6">
        <f t="shared" si="306"/>
        <v>1</v>
      </c>
      <c r="BT1138" s="6">
        <f t="shared" si="307"/>
        <v>2</v>
      </c>
    </row>
    <row r="1139" spans="1:72" hidden="1" x14ac:dyDescent="0.2">
      <c r="A1139" s="46">
        <v>2702</v>
      </c>
      <c r="B1139" s="46">
        <f t="shared" si="301"/>
        <v>2</v>
      </c>
      <c r="C1139" s="46">
        <f t="shared" si="302"/>
        <v>20</v>
      </c>
      <c r="D1139" s="46">
        <f t="shared" si="303"/>
        <v>8</v>
      </c>
      <c r="E1139" s="85">
        <v>22878</v>
      </c>
      <c r="F1139" s="7" t="s">
        <v>2073</v>
      </c>
      <c r="G1139" s="50" t="s">
        <v>103</v>
      </c>
      <c r="H1139" s="50" t="s">
        <v>306</v>
      </c>
      <c r="I1139" s="50">
        <v>2</v>
      </c>
      <c r="J1139" s="50">
        <v>0</v>
      </c>
      <c r="L1139" s="171">
        <v>7360</v>
      </c>
      <c r="M1139" s="57" t="s">
        <v>2184</v>
      </c>
      <c r="O1139" s="7">
        <v>2</v>
      </c>
      <c r="P1139" s="7">
        <v>1</v>
      </c>
      <c r="Q1139" s="7">
        <v>1</v>
      </c>
      <c r="R1139" s="7">
        <v>0</v>
      </c>
      <c r="S1139" s="7">
        <v>3</v>
      </c>
      <c r="T1139" s="7">
        <v>1</v>
      </c>
      <c r="U1139" s="7">
        <v>3</v>
      </c>
      <c r="BG1139" s="6">
        <f t="shared" si="291"/>
        <v>1</v>
      </c>
      <c r="BH1139" s="6">
        <f t="shared" si="292"/>
        <v>1</v>
      </c>
      <c r="BI1139" s="6">
        <f t="shared" si="293"/>
        <v>0</v>
      </c>
      <c r="BJ1139" s="6">
        <f t="shared" si="294"/>
        <v>0</v>
      </c>
      <c r="BK1139" s="6">
        <f t="shared" si="295"/>
        <v>0</v>
      </c>
      <c r="BL1139" s="6">
        <f t="shared" si="296"/>
        <v>0</v>
      </c>
      <c r="BM1139" s="6">
        <f t="shared" si="297"/>
        <v>1</v>
      </c>
      <c r="BN1139" s="6">
        <f t="shared" si="298"/>
        <v>2</v>
      </c>
      <c r="BO1139" s="6">
        <f t="shared" si="299"/>
        <v>0</v>
      </c>
      <c r="BP1139" s="6">
        <f t="shared" si="300"/>
        <v>0</v>
      </c>
      <c r="BQ1139" s="6">
        <f t="shared" si="304"/>
        <v>1</v>
      </c>
      <c r="BR1139" s="6">
        <f t="shared" si="305"/>
        <v>2</v>
      </c>
      <c r="BS1139" s="6">
        <f t="shared" si="306"/>
        <v>0</v>
      </c>
      <c r="BT1139" s="6">
        <f t="shared" si="307"/>
        <v>0</v>
      </c>
    </row>
    <row r="1140" spans="1:72" hidden="1" x14ac:dyDescent="0.2">
      <c r="A1140" s="46">
        <v>2703</v>
      </c>
      <c r="B1140" s="46">
        <f t="shared" si="301"/>
        <v>7</v>
      </c>
      <c r="C1140" s="46">
        <f t="shared" si="302"/>
        <v>25</v>
      </c>
      <c r="D1140" s="46">
        <f t="shared" si="303"/>
        <v>8</v>
      </c>
      <c r="E1140" s="85">
        <v>22883</v>
      </c>
      <c r="F1140" s="7" t="s">
        <v>591</v>
      </c>
      <c r="G1140" s="50" t="s">
        <v>103</v>
      </c>
      <c r="H1140" s="50" t="s">
        <v>306</v>
      </c>
      <c r="I1140" s="50">
        <v>1</v>
      </c>
      <c r="J1140" s="50">
        <v>0</v>
      </c>
      <c r="L1140" s="171">
        <v>5885</v>
      </c>
      <c r="M1140" s="57" t="s">
        <v>2446</v>
      </c>
      <c r="O1140" s="7">
        <v>3</v>
      </c>
      <c r="P1140" s="7">
        <v>2</v>
      </c>
      <c r="Q1140" s="7">
        <v>1</v>
      </c>
      <c r="R1140" s="7">
        <v>0</v>
      </c>
      <c r="S1140" s="7">
        <v>4</v>
      </c>
      <c r="T1140" s="7">
        <v>1</v>
      </c>
      <c r="U1140" s="7">
        <v>5</v>
      </c>
      <c r="BG1140" s="6">
        <f t="shared" si="291"/>
        <v>1</v>
      </c>
      <c r="BH1140" s="6">
        <f t="shared" si="292"/>
        <v>2</v>
      </c>
      <c r="BI1140" s="6">
        <f t="shared" si="293"/>
        <v>0</v>
      </c>
      <c r="BJ1140" s="6">
        <f t="shared" si="294"/>
        <v>0</v>
      </c>
      <c r="BK1140" s="6">
        <f t="shared" si="295"/>
        <v>0</v>
      </c>
      <c r="BL1140" s="6">
        <f t="shared" si="296"/>
        <v>0</v>
      </c>
      <c r="BM1140" s="6">
        <f t="shared" si="297"/>
        <v>1</v>
      </c>
      <c r="BN1140" s="6">
        <f t="shared" si="298"/>
        <v>3</v>
      </c>
      <c r="BO1140" s="6">
        <f t="shared" si="299"/>
        <v>0</v>
      </c>
      <c r="BP1140" s="6">
        <f t="shared" si="300"/>
        <v>0</v>
      </c>
      <c r="BQ1140" s="6">
        <f t="shared" si="304"/>
        <v>1</v>
      </c>
      <c r="BR1140" s="6">
        <f t="shared" si="305"/>
        <v>3</v>
      </c>
      <c r="BS1140" s="6">
        <f t="shared" si="306"/>
        <v>0</v>
      </c>
      <c r="BT1140" s="6">
        <f t="shared" si="307"/>
        <v>0</v>
      </c>
    </row>
    <row r="1141" spans="1:72" hidden="1" x14ac:dyDescent="0.2">
      <c r="A1141" s="46">
        <v>2704</v>
      </c>
      <c r="B1141" s="46">
        <f t="shared" si="301"/>
        <v>4</v>
      </c>
      <c r="C1141" s="46">
        <f t="shared" si="302"/>
        <v>29</v>
      </c>
      <c r="D1141" s="46">
        <f t="shared" si="303"/>
        <v>8</v>
      </c>
      <c r="E1141" s="85">
        <v>22887</v>
      </c>
      <c r="F1141" s="7" t="s">
        <v>109</v>
      </c>
      <c r="G1141" s="50" t="s">
        <v>310</v>
      </c>
      <c r="H1141" s="50" t="s">
        <v>308</v>
      </c>
      <c r="I1141" s="50">
        <v>0</v>
      </c>
      <c r="J1141" s="50">
        <v>1</v>
      </c>
      <c r="L1141" s="171">
        <v>6835</v>
      </c>
      <c r="O1141" s="7">
        <v>4</v>
      </c>
      <c r="P1141" s="7">
        <v>2</v>
      </c>
      <c r="Q1141" s="7">
        <v>1</v>
      </c>
      <c r="R1141" s="7">
        <v>1</v>
      </c>
      <c r="S1141" s="7">
        <v>4</v>
      </c>
      <c r="T1141" s="7">
        <v>2</v>
      </c>
      <c r="U1141" s="7">
        <v>5</v>
      </c>
      <c r="BG1141" s="6">
        <f t="shared" si="291"/>
        <v>0</v>
      </c>
      <c r="BH1141" s="6">
        <f t="shared" si="292"/>
        <v>0</v>
      </c>
      <c r="BI1141" s="6">
        <f t="shared" si="293"/>
        <v>0</v>
      </c>
      <c r="BJ1141" s="6">
        <f t="shared" si="294"/>
        <v>0</v>
      </c>
      <c r="BK1141" s="6">
        <f t="shared" si="295"/>
        <v>1</v>
      </c>
      <c r="BL1141" s="6">
        <f t="shared" si="296"/>
        <v>1</v>
      </c>
      <c r="BM1141" s="6">
        <f t="shared" si="297"/>
        <v>0</v>
      </c>
      <c r="BN1141" s="6">
        <f t="shared" si="298"/>
        <v>0</v>
      </c>
      <c r="BO1141" s="6">
        <f t="shared" si="299"/>
        <v>1</v>
      </c>
      <c r="BP1141" s="6">
        <f t="shared" si="300"/>
        <v>1</v>
      </c>
      <c r="BQ1141" s="6">
        <f t="shared" si="304"/>
        <v>0</v>
      </c>
      <c r="BR1141" s="6">
        <f t="shared" si="305"/>
        <v>0</v>
      </c>
      <c r="BS1141" s="6">
        <f t="shared" si="306"/>
        <v>1</v>
      </c>
      <c r="BT1141" s="6">
        <f t="shared" si="307"/>
        <v>1</v>
      </c>
    </row>
    <row r="1142" spans="1:72" hidden="1" x14ac:dyDescent="0.2">
      <c r="A1142" s="46">
        <v>2705</v>
      </c>
      <c r="B1142" s="46">
        <f t="shared" si="301"/>
        <v>7</v>
      </c>
      <c r="C1142" s="46">
        <f t="shared" si="302"/>
        <v>1</v>
      </c>
      <c r="D1142" s="46">
        <f t="shared" si="303"/>
        <v>9</v>
      </c>
      <c r="E1142" s="85">
        <v>22890</v>
      </c>
      <c r="F1142" s="7" t="s">
        <v>243</v>
      </c>
      <c r="G1142" s="50" t="s">
        <v>310</v>
      </c>
      <c r="H1142" s="50" t="s">
        <v>308</v>
      </c>
      <c r="I1142" s="50">
        <v>0</v>
      </c>
      <c r="J1142" s="50">
        <v>2</v>
      </c>
      <c r="L1142" s="171">
        <v>10864</v>
      </c>
      <c r="O1142" s="7">
        <v>5</v>
      </c>
      <c r="P1142" s="7">
        <v>2</v>
      </c>
      <c r="Q1142" s="7">
        <v>1</v>
      </c>
      <c r="R1142" s="7">
        <v>2</v>
      </c>
      <c r="S1142" s="7">
        <v>4</v>
      </c>
      <c r="T1142" s="7">
        <v>4</v>
      </c>
      <c r="U1142" s="7">
        <v>5</v>
      </c>
      <c r="BG1142" s="6">
        <f t="shared" si="291"/>
        <v>0</v>
      </c>
      <c r="BH1142" s="6">
        <f t="shared" si="292"/>
        <v>0</v>
      </c>
      <c r="BI1142" s="6">
        <f t="shared" si="293"/>
        <v>0</v>
      </c>
      <c r="BJ1142" s="6">
        <f t="shared" si="294"/>
        <v>0</v>
      </c>
      <c r="BK1142" s="6">
        <f t="shared" si="295"/>
        <v>1</v>
      </c>
      <c r="BL1142" s="6">
        <f t="shared" si="296"/>
        <v>2</v>
      </c>
      <c r="BM1142" s="6">
        <f t="shared" si="297"/>
        <v>0</v>
      </c>
      <c r="BN1142" s="6">
        <f t="shared" si="298"/>
        <v>0</v>
      </c>
      <c r="BO1142" s="6">
        <f t="shared" si="299"/>
        <v>1</v>
      </c>
      <c r="BP1142" s="6">
        <f t="shared" si="300"/>
        <v>2</v>
      </c>
      <c r="BQ1142" s="6">
        <f t="shared" si="304"/>
        <v>0</v>
      </c>
      <c r="BR1142" s="6">
        <f t="shared" si="305"/>
        <v>0</v>
      </c>
      <c r="BS1142" s="6">
        <f t="shared" si="306"/>
        <v>1</v>
      </c>
      <c r="BT1142" s="6">
        <f t="shared" si="307"/>
        <v>2</v>
      </c>
    </row>
    <row r="1143" spans="1:72" hidden="1" x14ac:dyDescent="0.2">
      <c r="A1143" s="46">
        <v>2706</v>
      </c>
      <c r="B1143" s="46">
        <f t="shared" si="301"/>
        <v>7</v>
      </c>
      <c r="C1143" s="46">
        <f t="shared" si="302"/>
        <v>8</v>
      </c>
      <c r="D1143" s="46">
        <f t="shared" si="303"/>
        <v>9</v>
      </c>
      <c r="E1143" s="85">
        <v>22897</v>
      </c>
      <c r="F1143" s="7" t="s">
        <v>3575</v>
      </c>
      <c r="G1143" s="50" t="s">
        <v>103</v>
      </c>
      <c r="H1143" s="50" t="s">
        <v>308</v>
      </c>
      <c r="I1143" s="50">
        <v>1</v>
      </c>
      <c r="J1143" s="50">
        <v>2</v>
      </c>
      <c r="L1143" s="171">
        <v>4522</v>
      </c>
      <c r="M1143" s="57" t="s">
        <v>1572</v>
      </c>
      <c r="O1143" s="7">
        <v>6</v>
      </c>
      <c r="P1143" s="7">
        <v>2</v>
      </c>
      <c r="Q1143" s="7">
        <v>1</v>
      </c>
      <c r="R1143" s="7">
        <v>3</v>
      </c>
      <c r="S1143" s="7">
        <v>5</v>
      </c>
      <c r="T1143" s="7">
        <v>6</v>
      </c>
      <c r="U1143" s="7">
        <v>5</v>
      </c>
      <c r="BG1143" s="6">
        <f t="shared" si="291"/>
        <v>0</v>
      </c>
      <c r="BH1143" s="6">
        <f t="shared" si="292"/>
        <v>0</v>
      </c>
      <c r="BI1143" s="6">
        <f t="shared" si="293"/>
        <v>0</v>
      </c>
      <c r="BJ1143" s="6">
        <f t="shared" si="294"/>
        <v>0</v>
      </c>
      <c r="BK1143" s="6">
        <f t="shared" si="295"/>
        <v>1</v>
      </c>
      <c r="BL1143" s="6">
        <f t="shared" si="296"/>
        <v>3</v>
      </c>
      <c r="BM1143" s="6">
        <f t="shared" si="297"/>
        <v>0</v>
      </c>
      <c r="BN1143" s="6">
        <f t="shared" si="298"/>
        <v>0</v>
      </c>
      <c r="BO1143" s="6">
        <f t="shared" si="299"/>
        <v>1</v>
      </c>
      <c r="BP1143" s="6">
        <f t="shared" si="300"/>
        <v>3</v>
      </c>
      <c r="BQ1143" s="6">
        <f t="shared" si="304"/>
        <v>1</v>
      </c>
      <c r="BR1143" s="6">
        <f t="shared" si="305"/>
        <v>1</v>
      </c>
      <c r="BS1143" s="6">
        <f t="shared" si="306"/>
        <v>1</v>
      </c>
      <c r="BT1143" s="6">
        <f t="shared" si="307"/>
        <v>3</v>
      </c>
    </row>
    <row r="1144" spans="1:72" hidden="1" x14ac:dyDescent="0.2">
      <c r="A1144" s="46">
        <v>2707</v>
      </c>
      <c r="B1144" s="46">
        <f t="shared" si="301"/>
        <v>4</v>
      </c>
      <c r="C1144" s="46">
        <f t="shared" si="302"/>
        <v>12</v>
      </c>
      <c r="D1144" s="46">
        <f t="shared" si="303"/>
        <v>9</v>
      </c>
      <c r="E1144" s="85">
        <v>22901</v>
      </c>
      <c r="F1144" s="7" t="s">
        <v>3576</v>
      </c>
      <c r="G1144" s="50" t="s">
        <v>310</v>
      </c>
      <c r="H1144" s="50" t="s">
        <v>307</v>
      </c>
      <c r="I1144" s="50">
        <v>0</v>
      </c>
      <c r="J1144" s="50">
        <v>0</v>
      </c>
      <c r="L1144" s="171">
        <v>5277</v>
      </c>
      <c r="O1144" s="7">
        <v>7</v>
      </c>
      <c r="P1144" s="7">
        <v>2</v>
      </c>
      <c r="Q1144" s="7">
        <v>2</v>
      </c>
      <c r="R1144" s="7">
        <v>3</v>
      </c>
      <c r="S1144" s="7">
        <v>5</v>
      </c>
      <c r="T1144" s="7">
        <v>6</v>
      </c>
      <c r="U1144" s="7">
        <v>6</v>
      </c>
      <c r="BG1144" s="6">
        <f t="shared" si="291"/>
        <v>0</v>
      </c>
      <c r="BH1144" s="6">
        <f t="shared" si="292"/>
        <v>0</v>
      </c>
      <c r="BI1144" s="6">
        <f t="shared" si="293"/>
        <v>1</v>
      </c>
      <c r="BJ1144" s="6">
        <f t="shared" si="294"/>
        <v>1</v>
      </c>
      <c r="BK1144" s="6">
        <f t="shared" si="295"/>
        <v>0</v>
      </c>
      <c r="BL1144" s="6">
        <f t="shared" si="296"/>
        <v>0</v>
      </c>
      <c r="BM1144" s="6">
        <f t="shared" si="297"/>
        <v>1</v>
      </c>
      <c r="BN1144" s="6">
        <f t="shared" si="298"/>
        <v>1</v>
      </c>
      <c r="BO1144" s="6">
        <f t="shared" si="299"/>
        <v>1</v>
      </c>
      <c r="BP1144" s="6">
        <f t="shared" si="300"/>
        <v>4</v>
      </c>
      <c r="BQ1144" s="6">
        <f t="shared" si="304"/>
        <v>0</v>
      </c>
      <c r="BR1144" s="6">
        <f t="shared" si="305"/>
        <v>0</v>
      </c>
      <c r="BS1144" s="6">
        <f t="shared" si="306"/>
        <v>0</v>
      </c>
      <c r="BT1144" s="6">
        <f t="shared" si="307"/>
        <v>0</v>
      </c>
    </row>
    <row r="1145" spans="1:72" hidden="1" x14ac:dyDescent="0.2">
      <c r="A1145" s="46">
        <v>2708</v>
      </c>
      <c r="B1145" s="46">
        <f t="shared" si="301"/>
        <v>7</v>
      </c>
      <c r="C1145" s="46">
        <f t="shared" si="302"/>
        <v>15</v>
      </c>
      <c r="D1145" s="46">
        <f t="shared" si="303"/>
        <v>9</v>
      </c>
      <c r="E1145" s="85">
        <v>22904</v>
      </c>
      <c r="F1145" s="7" t="s">
        <v>2245</v>
      </c>
      <c r="G1145" s="50" t="s">
        <v>310</v>
      </c>
      <c r="H1145" s="50" t="s">
        <v>308</v>
      </c>
      <c r="I1145" s="50">
        <v>1</v>
      </c>
      <c r="J1145" s="50">
        <v>2</v>
      </c>
      <c r="L1145" s="171">
        <v>3646</v>
      </c>
      <c r="M1145" s="57" t="s">
        <v>3075</v>
      </c>
      <c r="O1145" s="7">
        <v>8</v>
      </c>
      <c r="P1145" s="7">
        <v>2</v>
      </c>
      <c r="Q1145" s="7">
        <v>2</v>
      </c>
      <c r="R1145" s="7">
        <v>4</v>
      </c>
      <c r="S1145" s="7">
        <v>6</v>
      </c>
      <c r="T1145" s="7">
        <v>8</v>
      </c>
      <c r="U1145" s="7">
        <v>6</v>
      </c>
      <c r="BG1145" s="6">
        <f t="shared" si="291"/>
        <v>0</v>
      </c>
      <c r="BH1145" s="6">
        <f t="shared" si="292"/>
        <v>0</v>
      </c>
      <c r="BI1145" s="6">
        <f t="shared" si="293"/>
        <v>0</v>
      </c>
      <c r="BJ1145" s="6">
        <f t="shared" si="294"/>
        <v>0</v>
      </c>
      <c r="BK1145" s="6">
        <f t="shared" si="295"/>
        <v>1</v>
      </c>
      <c r="BL1145" s="6">
        <f t="shared" si="296"/>
        <v>1</v>
      </c>
      <c r="BM1145" s="6">
        <f t="shared" si="297"/>
        <v>0</v>
      </c>
      <c r="BN1145" s="6">
        <f t="shared" si="298"/>
        <v>0</v>
      </c>
      <c r="BO1145" s="6">
        <f t="shared" si="299"/>
        <v>1</v>
      </c>
      <c r="BP1145" s="6">
        <f t="shared" si="300"/>
        <v>5</v>
      </c>
      <c r="BQ1145" s="6">
        <f t="shared" si="304"/>
        <v>1</v>
      </c>
      <c r="BR1145" s="6">
        <f t="shared" si="305"/>
        <v>1</v>
      </c>
      <c r="BS1145" s="6">
        <f t="shared" si="306"/>
        <v>1</v>
      </c>
      <c r="BT1145" s="6">
        <f t="shared" si="307"/>
        <v>1</v>
      </c>
    </row>
    <row r="1146" spans="1:72" hidden="1" x14ac:dyDescent="0.2">
      <c r="A1146" s="46">
        <v>2709</v>
      </c>
      <c r="B1146" s="46">
        <f t="shared" si="301"/>
        <v>2</v>
      </c>
      <c r="C1146" s="46">
        <f t="shared" si="302"/>
        <v>17</v>
      </c>
      <c r="D1146" s="46">
        <f t="shared" si="303"/>
        <v>9</v>
      </c>
      <c r="E1146" s="85">
        <v>22906</v>
      </c>
      <c r="F1146" s="7" t="s">
        <v>3380</v>
      </c>
      <c r="G1146" s="50" t="s">
        <v>103</v>
      </c>
      <c r="H1146" s="50" t="s">
        <v>308</v>
      </c>
      <c r="I1146" s="50">
        <v>0</v>
      </c>
      <c r="J1146" s="50">
        <v>3</v>
      </c>
      <c r="L1146" s="171">
        <v>5417</v>
      </c>
      <c r="O1146" s="7">
        <v>9</v>
      </c>
      <c r="P1146" s="7">
        <v>2</v>
      </c>
      <c r="Q1146" s="7">
        <v>2</v>
      </c>
      <c r="R1146" s="7">
        <v>5</v>
      </c>
      <c r="S1146" s="7">
        <v>6</v>
      </c>
      <c r="T1146" s="7">
        <v>11</v>
      </c>
      <c r="U1146" s="7">
        <v>6</v>
      </c>
      <c r="BG1146" s="6">
        <f t="shared" si="291"/>
        <v>0</v>
      </c>
      <c r="BH1146" s="6">
        <f t="shared" si="292"/>
        <v>0</v>
      </c>
      <c r="BI1146" s="6">
        <f t="shared" si="293"/>
        <v>0</v>
      </c>
      <c r="BJ1146" s="6">
        <f t="shared" si="294"/>
        <v>0</v>
      </c>
      <c r="BK1146" s="6">
        <f t="shared" si="295"/>
        <v>1</v>
      </c>
      <c r="BL1146" s="6">
        <f t="shared" si="296"/>
        <v>2</v>
      </c>
      <c r="BM1146" s="6">
        <f t="shared" si="297"/>
        <v>0</v>
      </c>
      <c r="BN1146" s="6">
        <f t="shared" si="298"/>
        <v>0</v>
      </c>
      <c r="BO1146" s="6">
        <f t="shared" si="299"/>
        <v>1</v>
      </c>
      <c r="BP1146" s="6">
        <f t="shared" si="300"/>
        <v>6</v>
      </c>
      <c r="BQ1146" s="6">
        <f t="shared" si="304"/>
        <v>0</v>
      </c>
      <c r="BR1146" s="6">
        <f t="shared" si="305"/>
        <v>0</v>
      </c>
      <c r="BS1146" s="6">
        <f t="shared" si="306"/>
        <v>1</v>
      </c>
      <c r="BT1146" s="6">
        <f t="shared" si="307"/>
        <v>2</v>
      </c>
    </row>
    <row r="1147" spans="1:72" hidden="1" x14ac:dyDescent="0.2">
      <c r="A1147" s="46">
        <v>2710</v>
      </c>
      <c r="B1147" s="46">
        <f t="shared" si="301"/>
        <v>7</v>
      </c>
      <c r="C1147" s="46">
        <f t="shared" si="302"/>
        <v>22</v>
      </c>
      <c r="D1147" s="46">
        <f t="shared" si="303"/>
        <v>9</v>
      </c>
      <c r="E1147" s="85">
        <v>22911</v>
      </c>
      <c r="F1147" s="7" t="s">
        <v>2231</v>
      </c>
      <c r="G1147" s="50" t="s">
        <v>103</v>
      </c>
      <c r="H1147" s="50" t="s">
        <v>308</v>
      </c>
      <c r="I1147" s="50">
        <v>3</v>
      </c>
      <c r="J1147" s="50">
        <v>4</v>
      </c>
      <c r="L1147" s="171">
        <v>2986</v>
      </c>
      <c r="M1147" s="57" t="s">
        <v>2185</v>
      </c>
      <c r="O1147" s="7">
        <v>10</v>
      </c>
      <c r="P1147" s="7">
        <v>2</v>
      </c>
      <c r="Q1147" s="7">
        <v>2</v>
      </c>
      <c r="R1147" s="7">
        <v>6</v>
      </c>
      <c r="S1147" s="7">
        <v>9</v>
      </c>
      <c r="T1147" s="7">
        <v>15</v>
      </c>
      <c r="U1147" s="7">
        <v>6</v>
      </c>
      <c r="BG1147" s="6">
        <f t="shared" si="291"/>
        <v>0</v>
      </c>
      <c r="BH1147" s="6">
        <f t="shared" si="292"/>
        <v>0</v>
      </c>
      <c r="BI1147" s="6">
        <f t="shared" si="293"/>
        <v>0</v>
      </c>
      <c r="BJ1147" s="6">
        <f t="shared" si="294"/>
        <v>0</v>
      </c>
      <c r="BK1147" s="6">
        <f t="shared" si="295"/>
        <v>1</v>
      </c>
      <c r="BL1147" s="6">
        <f t="shared" si="296"/>
        <v>3</v>
      </c>
      <c r="BM1147" s="6">
        <f t="shared" si="297"/>
        <v>0</v>
      </c>
      <c r="BN1147" s="6">
        <f t="shared" si="298"/>
        <v>0</v>
      </c>
      <c r="BO1147" s="6">
        <f t="shared" si="299"/>
        <v>1</v>
      </c>
      <c r="BP1147" s="6">
        <f t="shared" si="300"/>
        <v>7</v>
      </c>
      <c r="BQ1147" s="6">
        <f t="shared" si="304"/>
        <v>1</v>
      </c>
      <c r="BR1147" s="6">
        <f t="shared" si="305"/>
        <v>1</v>
      </c>
      <c r="BS1147" s="6">
        <f t="shared" si="306"/>
        <v>1</v>
      </c>
      <c r="BT1147" s="6">
        <f t="shared" si="307"/>
        <v>3</v>
      </c>
    </row>
    <row r="1148" spans="1:72" hidden="1" x14ac:dyDescent="0.2">
      <c r="A1148" s="46">
        <v>2711</v>
      </c>
      <c r="B1148" s="46">
        <f t="shared" si="301"/>
        <v>4</v>
      </c>
      <c r="C1148" s="46">
        <f t="shared" si="302"/>
        <v>26</v>
      </c>
      <c r="D1148" s="46">
        <f t="shared" si="303"/>
        <v>9</v>
      </c>
      <c r="E1148" s="85">
        <v>22915</v>
      </c>
      <c r="F1148" s="7" t="s">
        <v>2456</v>
      </c>
      <c r="G1148" s="50" t="s">
        <v>310</v>
      </c>
      <c r="H1148" s="50" t="s">
        <v>307</v>
      </c>
      <c r="I1148" s="50">
        <v>0</v>
      </c>
      <c r="J1148" s="50">
        <v>0</v>
      </c>
      <c r="L1148" s="171">
        <v>6240</v>
      </c>
      <c r="O1148" s="7">
        <v>11</v>
      </c>
      <c r="P1148" s="7">
        <v>2</v>
      </c>
      <c r="Q1148" s="7">
        <v>3</v>
      </c>
      <c r="R1148" s="7">
        <v>6</v>
      </c>
      <c r="S1148" s="7">
        <v>9</v>
      </c>
      <c r="T1148" s="7">
        <v>15</v>
      </c>
      <c r="U1148" s="7">
        <v>7</v>
      </c>
      <c r="BG1148" s="6">
        <f t="shared" si="291"/>
        <v>0</v>
      </c>
      <c r="BH1148" s="6">
        <f t="shared" si="292"/>
        <v>0</v>
      </c>
      <c r="BI1148" s="6">
        <f t="shared" si="293"/>
        <v>1</v>
      </c>
      <c r="BJ1148" s="6">
        <f t="shared" si="294"/>
        <v>1</v>
      </c>
      <c r="BK1148" s="6">
        <f t="shared" si="295"/>
        <v>0</v>
      </c>
      <c r="BL1148" s="6">
        <f t="shared" si="296"/>
        <v>0</v>
      </c>
      <c r="BM1148" s="6">
        <f t="shared" si="297"/>
        <v>1</v>
      </c>
      <c r="BN1148" s="6">
        <f t="shared" si="298"/>
        <v>1</v>
      </c>
      <c r="BO1148" s="6">
        <f t="shared" si="299"/>
        <v>1</v>
      </c>
      <c r="BP1148" s="6">
        <f t="shared" si="300"/>
        <v>8</v>
      </c>
      <c r="BQ1148" s="6">
        <f t="shared" si="304"/>
        <v>0</v>
      </c>
      <c r="BR1148" s="6">
        <f t="shared" si="305"/>
        <v>0</v>
      </c>
      <c r="BS1148" s="6">
        <f t="shared" si="306"/>
        <v>0</v>
      </c>
      <c r="BT1148" s="6">
        <f t="shared" si="307"/>
        <v>0</v>
      </c>
    </row>
    <row r="1149" spans="1:72" hidden="1" x14ac:dyDescent="0.2">
      <c r="A1149" s="46">
        <v>2712</v>
      </c>
      <c r="B1149" s="46">
        <f t="shared" si="301"/>
        <v>7</v>
      </c>
      <c r="C1149" s="46">
        <f t="shared" si="302"/>
        <v>29</v>
      </c>
      <c r="D1149" s="46">
        <f t="shared" si="303"/>
        <v>9</v>
      </c>
      <c r="E1149" s="85">
        <v>22918</v>
      </c>
      <c r="F1149" s="7" t="s">
        <v>2348</v>
      </c>
      <c r="G1149" s="50" t="s">
        <v>310</v>
      </c>
      <c r="H1149" s="50" t="s">
        <v>308</v>
      </c>
      <c r="I1149" s="50">
        <v>0</v>
      </c>
      <c r="J1149" s="50">
        <v>1</v>
      </c>
      <c r="L1149" s="171">
        <v>3030</v>
      </c>
      <c r="O1149" s="7">
        <v>12</v>
      </c>
      <c r="P1149" s="7">
        <v>2</v>
      </c>
      <c r="Q1149" s="7">
        <v>3</v>
      </c>
      <c r="R1149" s="7">
        <v>7</v>
      </c>
      <c r="S1149" s="7">
        <v>9</v>
      </c>
      <c r="T1149" s="7">
        <v>16</v>
      </c>
      <c r="U1149" s="7">
        <v>7</v>
      </c>
      <c r="BG1149" s="6">
        <f t="shared" si="291"/>
        <v>0</v>
      </c>
      <c r="BH1149" s="6">
        <f t="shared" si="292"/>
        <v>0</v>
      </c>
      <c r="BI1149" s="6">
        <f t="shared" si="293"/>
        <v>0</v>
      </c>
      <c r="BJ1149" s="6">
        <f t="shared" si="294"/>
        <v>0</v>
      </c>
      <c r="BK1149" s="6">
        <f t="shared" si="295"/>
        <v>1</v>
      </c>
      <c r="BL1149" s="6">
        <f t="shared" si="296"/>
        <v>1</v>
      </c>
      <c r="BM1149" s="6">
        <f t="shared" si="297"/>
        <v>0</v>
      </c>
      <c r="BN1149" s="6">
        <f t="shared" si="298"/>
        <v>0</v>
      </c>
      <c r="BO1149" s="6">
        <f t="shared" si="299"/>
        <v>1</v>
      </c>
      <c r="BP1149" s="6">
        <f t="shared" si="300"/>
        <v>9</v>
      </c>
      <c r="BQ1149" s="6">
        <f t="shared" si="304"/>
        <v>0</v>
      </c>
      <c r="BR1149" s="6">
        <f t="shared" si="305"/>
        <v>0</v>
      </c>
      <c r="BS1149" s="6">
        <f t="shared" si="306"/>
        <v>1</v>
      </c>
      <c r="BT1149" s="6">
        <f t="shared" si="307"/>
        <v>1</v>
      </c>
    </row>
    <row r="1150" spans="1:72" hidden="1" x14ac:dyDescent="0.2">
      <c r="A1150" s="46">
        <v>2713</v>
      </c>
      <c r="B1150" s="46">
        <f t="shared" si="301"/>
        <v>2</v>
      </c>
      <c r="C1150" s="46">
        <f t="shared" si="302"/>
        <v>1</v>
      </c>
      <c r="D1150" s="46">
        <f t="shared" si="303"/>
        <v>10</v>
      </c>
      <c r="E1150" s="85">
        <v>22920</v>
      </c>
      <c r="F1150" s="7" t="s">
        <v>3369</v>
      </c>
      <c r="G1150" s="50" t="s">
        <v>103</v>
      </c>
      <c r="H1150" s="50" t="s">
        <v>306</v>
      </c>
      <c r="I1150" s="50">
        <v>5</v>
      </c>
      <c r="J1150" s="50">
        <v>1</v>
      </c>
      <c r="L1150" s="171">
        <v>4455</v>
      </c>
      <c r="M1150" s="57" t="s">
        <v>2398</v>
      </c>
      <c r="O1150" s="7">
        <v>13</v>
      </c>
      <c r="P1150" s="7">
        <v>3</v>
      </c>
      <c r="Q1150" s="7">
        <v>3</v>
      </c>
      <c r="R1150" s="7">
        <v>7</v>
      </c>
      <c r="S1150" s="7">
        <v>14</v>
      </c>
      <c r="T1150" s="7">
        <v>17</v>
      </c>
      <c r="U1150" s="7">
        <v>9</v>
      </c>
      <c r="BG1150" s="6">
        <f t="shared" si="291"/>
        <v>1</v>
      </c>
      <c r="BH1150" s="6">
        <f t="shared" si="292"/>
        <v>1</v>
      </c>
      <c r="BI1150" s="6">
        <f t="shared" si="293"/>
        <v>0</v>
      </c>
      <c r="BJ1150" s="6">
        <f t="shared" si="294"/>
        <v>0</v>
      </c>
      <c r="BK1150" s="6">
        <f t="shared" si="295"/>
        <v>0</v>
      </c>
      <c r="BL1150" s="6">
        <f t="shared" si="296"/>
        <v>0</v>
      </c>
      <c r="BM1150" s="6">
        <f t="shared" si="297"/>
        <v>1</v>
      </c>
      <c r="BN1150" s="6">
        <f t="shared" si="298"/>
        <v>1</v>
      </c>
      <c r="BO1150" s="6">
        <f t="shared" si="299"/>
        <v>0</v>
      </c>
      <c r="BP1150" s="6">
        <f t="shared" si="300"/>
        <v>0</v>
      </c>
      <c r="BQ1150" s="6">
        <f t="shared" si="304"/>
        <v>1</v>
      </c>
      <c r="BR1150" s="6">
        <f t="shared" si="305"/>
        <v>1</v>
      </c>
      <c r="BS1150" s="6">
        <f t="shared" si="306"/>
        <v>1</v>
      </c>
      <c r="BT1150" s="6">
        <f t="shared" si="307"/>
        <v>2</v>
      </c>
    </row>
    <row r="1151" spans="1:72" hidden="1" x14ac:dyDescent="0.2">
      <c r="A1151" s="46">
        <v>2714</v>
      </c>
      <c r="B1151" s="46">
        <f t="shared" si="301"/>
        <v>7</v>
      </c>
      <c r="C1151" s="46">
        <f t="shared" si="302"/>
        <v>6</v>
      </c>
      <c r="D1151" s="46">
        <f t="shared" si="303"/>
        <v>10</v>
      </c>
      <c r="E1151" s="85">
        <v>22925</v>
      </c>
      <c r="F1151" s="7" t="s">
        <v>3579</v>
      </c>
      <c r="G1151" s="50" t="s">
        <v>310</v>
      </c>
      <c r="H1151" s="50" t="s">
        <v>308</v>
      </c>
      <c r="I1151" s="50">
        <v>1</v>
      </c>
      <c r="J1151" s="50">
        <v>2</v>
      </c>
      <c r="L1151" s="171">
        <v>3124</v>
      </c>
      <c r="M1151" s="57" t="s">
        <v>1229</v>
      </c>
      <c r="O1151" s="7">
        <v>14</v>
      </c>
      <c r="P1151" s="7">
        <v>3</v>
      </c>
      <c r="Q1151" s="7">
        <v>3</v>
      </c>
      <c r="R1151" s="7">
        <v>8</v>
      </c>
      <c r="S1151" s="7">
        <v>15</v>
      </c>
      <c r="T1151" s="7">
        <v>19</v>
      </c>
      <c r="U1151" s="7">
        <v>9</v>
      </c>
      <c r="BG1151" s="6">
        <f t="shared" si="291"/>
        <v>0</v>
      </c>
      <c r="BH1151" s="6">
        <f t="shared" si="292"/>
        <v>0</v>
      </c>
      <c r="BI1151" s="6">
        <f t="shared" si="293"/>
        <v>0</v>
      </c>
      <c r="BJ1151" s="6">
        <f t="shared" si="294"/>
        <v>0</v>
      </c>
      <c r="BK1151" s="6">
        <f t="shared" si="295"/>
        <v>1</v>
      </c>
      <c r="BL1151" s="6">
        <f t="shared" si="296"/>
        <v>1</v>
      </c>
      <c r="BM1151" s="6">
        <f t="shared" si="297"/>
        <v>0</v>
      </c>
      <c r="BN1151" s="6">
        <f t="shared" si="298"/>
        <v>0</v>
      </c>
      <c r="BO1151" s="6">
        <f t="shared" si="299"/>
        <v>1</v>
      </c>
      <c r="BP1151" s="6">
        <f t="shared" si="300"/>
        <v>1</v>
      </c>
      <c r="BQ1151" s="6">
        <f t="shared" si="304"/>
        <v>1</v>
      </c>
      <c r="BR1151" s="6">
        <f t="shared" si="305"/>
        <v>2</v>
      </c>
      <c r="BS1151" s="6">
        <f t="shared" si="306"/>
        <v>1</v>
      </c>
      <c r="BT1151" s="6">
        <f t="shared" si="307"/>
        <v>3</v>
      </c>
    </row>
    <row r="1152" spans="1:72" hidden="1" x14ac:dyDescent="0.2">
      <c r="A1152" s="46">
        <v>2715</v>
      </c>
      <c r="B1152" s="46">
        <f t="shared" si="301"/>
        <v>7</v>
      </c>
      <c r="C1152" s="46">
        <f t="shared" si="302"/>
        <v>13</v>
      </c>
      <c r="D1152" s="46">
        <f t="shared" si="303"/>
        <v>10</v>
      </c>
      <c r="E1152" s="85">
        <v>22932</v>
      </c>
      <c r="F1152" s="7" t="s">
        <v>3633</v>
      </c>
      <c r="G1152" s="50" t="s">
        <v>103</v>
      </c>
      <c r="H1152" s="50" t="s">
        <v>307</v>
      </c>
      <c r="I1152" s="50">
        <v>0</v>
      </c>
      <c r="J1152" s="50">
        <v>0</v>
      </c>
      <c r="L1152" s="171">
        <v>3494</v>
      </c>
      <c r="O1152" s="7">
        <v>15</v>
      </c>
      <c r="P1152" s="7">
        <v>3</v>
      </c>
      <c r="Q1152" s="7">
        <v>4</v>
      </c>
      <c r="R1152" s="7">
        <v>8</v>
      </c>
      <c r="S1152" s="7">
        <v>15</v>
      </c>
      <c r="T1152" s="7">
        <v>19</v>
      </c>
      <c r="U1152" s="7">
        <v>10</v>
      </c>
      <c r="BG1152" s="6">
        <f t="shared" si="291"/>
        <v>0</v>
      </c>
      <c r="BH1152" s="6">
        <f t="shared" si="292"/>
        <v>0</v>
      </c>
      <c r="BI1152" s="6">
        <f t="shared" si="293"/>
        <v>1</v>
      </c>
      <c r="BJ1152" s="6">
        <f t="shared" si="294"/>
        <v>1</v>
      </c>
      <c r="BK1152" s="6">
        <f t="shared" si="295"/>
        <v>0</v>
      </c>
      <c r="BL1152" s="6">
        <f t="shared" si="296"/>
        <v>0</v>
      </c>
      <c r="BM1152" s="6">
        <f t="shared" si="297"/>
        <v>1</v>
      </c>
      <c r="BN1152" s="6">
        <f t="shared" si="298"/>
        <v>1</v>
      </c>
      <c r="BO1152" s="6">
        <f t="shared" si="299"/>
        <v>1</v>
      </c>
      <c r="BP1152" s="6">
        <f t="shared" si="300"/>
        <v>2</v>
      </c>
      <c r="BQ1152" s="6">
        <f t="shared" si="304"/>
        <v>0</v>
      </c>
      <c r="BR1152" s="6">
        <f t="shared" si="305"/>
        <v>0</v>
      </c>
      <c r="BS1152" s="6">
        <f t="shared" si="306"/>
        <v>0</v>
      </c>
      <c r="BT1152" s="6">
        <f t="shared" si="307"/>
        <v>0</v>
      </c>
    </row>
    <row r="1153" spans="1:72" hidden="1" x14ac:dyDescent="0.2">
      <c r="A1153" s="46">
        <v>2716</v>
      </c>
      <c r="B1153" s="46">
        <f t="shared" si="301"/>
        <v>5</v>
      </c>
      <c r="C1153" s="46">
        <f t="shared" si="302"/>
        <v>18</v>
      </c>
      <c r="D1153" s="46">
        <f t="shared" si="303"/>
        <v>10</v>
      </c>
      <c r="E1153" s="85">
        <v>22937</v>
      </c>
      <c r="F1153" s="7" t="s">
        <v>1770</v>
      </c>
      <c r="G1153" s="50" t="s">
        <v>310</v>
      </c>
      <c r="H1153" s="50" t="s">
        <v>306</v>
      </c>
      <c r="I1153" s="50">
        <v>3</v>
      </c>
      <c r="J1153" s="50">
        <v>1</v>
      </c>
      <c r="L1153" s="171">
        <v>5406</v>
      </c>
      <c r="M1153" s="57" t="s">
        <v>2399</v>
      </c>
      <c r="O1153" s="7">
        <v>16</v>
      </c>
      <c r="P1153" s="7">
        <v>4</v>
      </c>
      <c r="Q1153" s="7">
        <v>4</v>
      </c>
      <c r="R1153" s="7">
        <v>8</v>
      </c>
      <c r="S1153" s="7">
        <v>18</v>
      </c>
      <c r="T1153" s="7">
        <v>20</v>
      </c>
      <c r="U1153" s="7">
        <v>12</v>
      </c>
      <c r="BG1153" s="6">
        <f t="shared" si="291"/>
        <v>1</v>
      </c>
      <c r="BH1153" s="6">
        <f t="shared" si="292"/>
        <v>1</v>
      </c>
      <c r="BI1153" s="6">
        <f t="shared" si="293"/>
        <v>0</v>
      </c>
      <c r="BJ1153" s="6">
        <f t="shared" si="294"/>
        <v>0</v>
      </c>
      <c r="BK1153" s="6">
        <f t="shared" si="295"/>
        <v>0</v>
      </c>
      <c r="BL1153" s="6">
        <f t="shared" si="296"/>
        <v>0</v>
      </c>
      <c r="BM1153" s="6">
        <f t="shared" si="297"/>
        <v>1</v>
      </c>
      <c r="BN1153" s="6">
        <f t="shared" si="298"/>
        <v>2</v>
      </c>
      <c r="BO1153" s="6">
        <f t="shared" si="299"/>
        <v>0</v>
      </c>
      <c r="BP1153" s="6">
        <f t="shared" si="300"/>
        <v>0</v>
      </c>
      <c r="BQ1153" s="6">
        <f t="shared" si="304"/>
        <v>1</v>
      </c>
      <c r="BR1153" s="6">
        <f t="shared" si="305"/>
        <v>1</v>
      </c>
      <c r="BS1153" s="6">
        <f t="shared" si="306"/>
        <v>1</v>
      </c>
      <c r="BT1153" s="6">
        <f t="shared" si="307"/>
        <v>1</v>
      </c>
    </row>
    <row r="1154" spans="1:72" hidden="1" x14ac:dyDescent="0.2">
      <c r="A1154" s="46">
        <v>2717</v>
      </c>
      <c r="B1154" s="46">
        <f t="shared" si="301"/>
        <v>6</v>
      </c>
      <c r="C1154" s="46">
        <f t="shared" si="302"/>
        <v>26</v>
      </c>
      <c r="D1154" s="46">
        <f t="shared" si="303"/>
        <v>10</v>
      </c>
      <c r="E1154" s="85">
        <v>22945</v>
      </c>
      <c r="F1154" s="7" t="s">
        <v>2400</v>
      </c>
      <c r="G1154" s="50" t="s">
        <v>103</v>
      </c>
      <c r="H1154" s="50" t="s">
        <v>308</v>
      </c>
      <c r="I1154" s="50">
        <v>1</v>
      </c>
      <c r="J1154" s="50">
        <v>2</v>
      </c>
      <c r="L1154" s="171">
        <v>5215</v>
      </c>
      <c r="M1154" s="57" t="s">
        <v>3075</v>
      </c>
      <c r="O1154" s="7">
        <v>17</v>
      </c>
      <c r="P1154" s="7">
        <v>4</v>
      </c>
      <c r="Q1154" s="7">
        <v>4</v>
      </c>
      <c r="R1154" s="7">
        <v>9</v>
      </c>
      <c r="S1154" s="7">
        <v>19</v>
      </c>
      <c r="T1154" s="7">
        <v>22</v>
      </c>
      <c r="U1154" s="7">
        <v>12</v>
      </c>
      <c r="BG1154" s="6">
        <f t="shared" ref="BG1154:BG1217" si="308">IF(H1154="W",1,0)</f>
        <v>0</v>
      </c>
      <c r="BH1154" s="6">
        <f t="shared" ref="BH1154:BH1217" si="309">IF(H1154="W",BH1153+1,0)</f>
        <v>0</v>
      </c>
      <c r="BI1154" s="6">
        <f t="shared" ref="BI1154:BI1217" si="310">IF(H1154="D",1,0)</f>
        <v>0</v>
      </c>
      <c r="BJ1154" s="6">
        <f t="shared" ref="BJ1154:BJ1217" si="311">IF(H1154="D",BJ1153+1,0)</f>
        <v>0</v>
      </c>
      <c r="BK1154" s="6">
        <f t="shared" ref="BK1154:BK1217" si="312">IF(H1154="L",1,0)</f>
        <v>1</v>
      </c>
      <c r="BL1154" s="6">
        <f t="shared" ref="BL1154:BL1217" si="313">IF(H1154="L",BL1153+1,0)</f>
        <v>1</v>
      </c>
      <c r="BM1154" s="6">
        <f t="shared" ref="BM1154:BM1217" si="314">IF(OR(H1154="W",H1154="D"),1,0)</f>
        <v>0</v>
      </c>
      <c r="BN1154" s="6">
        <f t="shared" ref="BN1154:BN1217" si="315">IF(OR(H1154="W",H1154="D"),BN1153+1,0)</f>
        <v>0</v>
      </c>
      <c r="BO1154" s="6">
        <f t="shared" ref="BO1154:BO1217" si="316">IF(OR(H1154="L",H1154="D"),1,0)</f>
        <v>1</v>
      </c>
      <c r="BP1154" s="6">
        <f t="shared" ref="BP1154:BP1217" si="317">IF(OR(H1154="L",H1154="D"),BP1153+1,0)</f>
        <v>1</v>
      </c>
      <c r="BQ1154" s="6">
        <f t="shared" si="304"/>
        <v>1</v>
      </c>
      <c r="BR1154" s="6">
        <f t="shared" si="305"/>
        <v>2</v>
      </c>
      <c r="BS1154" s="6">
        <f t="shared" si="306"/>
        <v>1</v>
      </c>
      <c r="BT1154" s="6">
        <f t="shared" si="307"/>
        <v>2</v>
      </c>
    </row>
    <row r="1155" spans="1:72" hidden="1" x14ac:dyDescent="0.2">
      <c r="A1155" s="46">
        <v>2718</v>
      </c>
      <c r="B1155" s="46">
        <f t="shared" ref="B1155:B1218" si="318">WEEKDAY(E1155)</f>
        <v>7</v>
      </c>
      <c r="C1155" s="46">
        <f t="shared" ref="C1155:C1218" si="319">DAY(E1155)</f>
        <v>10</v>
      </c>
      <c r="D1155" s="46">
        <f t="shared" ref="D1155:D1218" si="320">MONTH(E1155)</f>
        <v>11</v>
      </c>
      <c r="E1155" s="85">
        <v>22960</v>
      </c>
      <c r="F1155" s="7" t="s">
        <v>661</v>
      </c>
      <c r="G1155" s="50" t="s">
        <v>103</v>
      </c>
      <c r="H1155" s="50" t="s">
        <v>308</v>
      </c>
      <c r="I1155" s="50">
        <v>1</v>
      </c>
      <c r="J1155" s="50">
        <v>2</v>
      </c>
      <c r="L1155" s="171">
        <v>3784</v>
      </c>
      <c r="M1155" s="57" t="s">
        <v>1229</v>
      </c>
      <c r="O1155" s="7">
        <v>18</v>
      </c>
      <c r="P1155" s="7">
        <v>4</v>
      </c>
      <c r="Q1155" s="7">
        <v>4</v>
      </c>
      <c r="R1155" s="7">
        <v>10</v>
      </c>
      <c r="S1155" s="7">
        <v>20</v>
      </c>
      <c r="T1155" s="7">
        <v>24</v>
      </c>
      <c r="U1155" s="7">
        <v>12</v>
      </c>
      <c r="BG1155" s="6">
        <f t="shared" si="308"/>
        <v>0</v>
      </c>
      <c r="BH1155" s="6">
        <f t="shared" si="309"/>
        <v>0</v>
      </c>
      <c r="BI1155" s="6">
        <f t="shared" si="310"/>
        <v>0</v>
      </c>
      <c r="BJ1155" s="6">
        <f t="shared" si="311"/>
        <v>0</v>
      </c>
      <c r="BK1155" s="6">
        <f t="shared" si="312"/>
        <v>1</v>
      </c>
      <c r="BL1155" s="6">
        <f t="shared" si="313"/>
        <v>2</v>
      </c>
      <c r="BM1155" s="6">
        <f t="shared" si="314"/>
        <v>0</v>
      </c>
      <c r="BN1155" s="6">
        <f t="shared" si="315"/>
        <v>0</v>
      </c>
      <c r="BO1155" s="6">
        <f t="shared" si="316"/>
        <v>1</v>
      </c>
      <c r="BP1155" s="6">
        <f t="shared" si="317"/>
        <v>2</v>
      </c>
      <c r="BQ1155" s="6">
        <f t="shared" ref="BQ1155:BQ1218" si="321">IF(I1155&gt;0,1,0)</f>
        <v>1</v>
      </c>
      <c r="BR1155" s="6">
        <f t="shared" ref="BR1155:BR1218" si="322">IF(I1155&gt;0,BR1154+1,0)</f>
        <v>3</v>
      </c>
      <c r="BS1155" s="6">
        <f t="shared" si="306"/>
        <v>1</v>
      </c>
      <c r="BT1155" s="6">
        <f t="shared" si="307"/>
        <v>3</v>
      </c>
    </row>
    <row r="1156" spans="1:72" hidden="1" x14ac:dyDescent="0.2">
      <c r="A1156" s="46">
        <v>2719</v>
      </c>
      <c r="B1156" s="46">
        <f t="shared" si="318"/>
        <v>2</v>
      </c>
      <c r="C1156" s="46">
        <f t="shared" si="319"/>
        <v>12</v>
      </c>
      <c r="D1156" s="46">
        <f t="shared" si="320"/>
        <v>11</v>
      </c>
      <c r="E1156" s="85">
        <v>22962</v>
      </c>
      <c r="F1156" s="7" t="s">
        <v>2386</v>
      </c>
      <c r="G1156" s="50" t="s">
        <v>103</v>
      </c>
      <c r="H1156" s="50" t="s">
        <v>307</v>
      </c>
      <c r="I1156" s="50">
        <v>0</v>
      </c>
      <c r="J1156" s="50">
        <v>0</v>
      </c>
      <c r="L1156" s="171">
        <v>3645</v>
      </c>
      <c r="O1156" s="7">
        <v>19</v>
      </c>
      <c r="P1156" s="7">
        <v>4</v>
      </c>
      <c r="Q1156" s="7">
        <v>5</v>
      </c>
      <c r="R1156" s="7">
        <v>10</v>
      </c>
      <c r="S1156" s="7">
        <v>20</v>
      </c>
      <c r="T1156" s="7">
        <v>24</v>
      </c>
      <c r="U1156" s="7">
        <v>13</v>
      </c>
      <c r="BG1156" s="6">
        <f t="shared" si="308"/>
        <v>0</v>
      </c>
      <c r="BH1156" s="6">
        <f t="shared" si="309"/>
        <v>0</v>
      </c>
      <c r="BI1156" s="6">
        <f t="shared" si="310"/>
        <v>1</v>
      </c>
      <c r="BJ1156" s="6">
        <f t="shared" si="311"/>
        <v>1</v>
      </c>
      <c r="BK1156" s="6">
        <f t="shared" si="312"/>
        <v>0</v>
      </c>
      <c r="BL1156" s="6">
        <f t="shared" si="313"/>
        <v>0</v>
      </c>
      <c r="BM1156" s="6">
        <f t="shared" si="314"/>
        <v>1</v>
      </c>
      <c r="BN1156" s="6">
        <f t="shared" si="315"/>
        <v>1</v>
      </c>
      <c r="BO1156" s="6">
        <f t="shared" si="316"/>
        <v>1</v>
      </c>
      <c r="BP1156" s="6">
        <f t="shared" si="317"/>
        <v>3</v>
      </c>
      <c r="BQ1156" s="6">
        <f t="shared" si="321"/>
        <v>0</v>
      </c>
      <c r="BR1156" s="6">
        <f t="shared" si="322"/>
        <v>0</v>
      </c>
      <c r="BS1156" s="6">
        <f t="shared" si="306"/>
        <v>0</v>
      </c>
      <c r="BT1156" s="6">
        <f t="shared" si="307"/>
        <v>0</v>
      </c>
    </row>
    <row r="1157" spans="1:72" hidden="1" x14ac:dyDescent="0.2">
      <c r="A1157" s="46">
        <v>2720</v>
      </c>
      <c r="B1157" s="46">
        <f t="shared" si="318"/>
        <v>7</v>
      </c>
      <c r="C1157" s="46">
        <f t="shared" si="319"/>
        <v>17</v>
      </c>
      <c r="D1157" s="46">
        <f t="shared" si="320"/>
        <v>11</v>
      </c>
      <c r="E1157" s="85">
        <v>22967</v>
      </c>
      <c r="F1157" s="7" t="s">
        <v>1908</v>
      </c>
      <c r="G1157" s="50" t="s">
        <v>310</v>
      </c>
      <c r="H1157" s="50" t="s">
        <v>308</v>
      </c>
      <c r="I1157" s="50">
        <v>0</v>
      </c>
      <c r="J1157" s="50">
        <v>1</v>
      </c>
      <c r="L1157" s="171">
        <v>3618</v>
      </c>
      <c r="O1157" s="7">
        <v>20</v>
      </c>
      <c r="P1157" s="7">
        <v>4</v>
      </c>
      <c r="Q1157" s="7">
        <v>5</v>
      </c>
      <c r="R1157" s="7">
        <v>11</v>
      </c>
      <c r="S1157" s="7">
        <v>20</v>
      </c>
      <c r="T1157" s="7">
        <v>25</v>
      </c>
      <c r="U1157" s="7">
        <v>13</v>
      </c>
      <c r="BG1157" s="6">
        <f t="shared" si="308"/>
        <v>0</v>
      </c>
      <c r="BH1157" s="6">
        <f t="shared" si="309"/>
        <v>0</v>
      </c>
      <c r="BI1157" s="6">
        <f t="shared" si="310"/>
        <v>0</v>
      </c>
      <c r="BJ1157" s="6">
        <f t="shared" si="311"/>
        <v>0</v>
      </c>
      <c r="BK1157" s="6">
        <f t="shared" si="312"/>
        <v>1</v>
      </c>
      <c r="BL1157" s="6">
        <f t="shared" si="313"/>
        <v>1</v>
      </c>
      <c r="BM1157" s="6">
        <f t="shared" si="314"/>
        <v>0</v>
      </c>
      <c r="BN1157" s="6">
        <f t="shared" si="315"/>
        <v>0</v>
      </c>
      <c r="BO1157" s="6">
        <f t="shared" si="316"/>
        <v>1</v>
      </c>
      <c r="BP1157" s="6">
        <f t="shared" si="317"/>
        <v>4</v>
      </c>
      <c r="BQ1157" s="6">
        <f t="shared" si="321"/>
        <v>0</v>
      </c>
      <c r="BR1157" s="6">
        <f t="shared" si="322"/>
        <v>0</v>
      </c>
      <c r="BS1157" s="6">
        <f t="shared" si="306"/>
        <v>1</v>
      </c>
      <c r="BT1157" s="6">
        <f t="shared" si="307"/>
        <v>1</v>
      </c>
    </row>
    <row r="1158" spans="1:72" hidden="1" x14ac:dyDescent="0.2">
      <c r="A1158" s="46">
        <v>2721</v>
      </c>
      <c r="B1158" s="46">
        <f t="shared" si="318"/>
        <v>7</v>
      </c>
      <c r="C1158" s="46">
        <f t="shared" si="319"/>
        <v>1</v>
      </c>
      <c r="D1158" s="46">
        <f t="shared" si="320"/>
        <v>12</v>
      </c>
      <c r="E1158" s="85">
        <v>22981</v>
      </c>
      <c r="F1158" s="7" t="s">
        <v>3153</v>
      </c>
      <c r="G1158" s="50" t="s">
        <v>310</v>
      </c>
      <c r="H1158" s="50" t="s">
        <v>308</v>
      </c>
      <c r="I1158" s="50">
        <v>2</v>
      </c>
      <c r="J1158" s="50">
        <v>3</v>
      </c>
      <c r="L1158" s="171">
        <v>11836</v>
      </c>
      <c r="M1158" s="57" t="s">
        <v>2401</v>
      </c>
      <c r="O1158" s="7">
        <v>21</v>
      </c>
      <c r="P1158" s="7">
        <v>4</v>
      </c>
      <c r="Q1158" s="7">
        <v>5</v>
      </c>
      <c r="R1158" s="7">
        <v>12</v>
      </c>
      <c r="S1158" s="7">
        <v>22</v>
      </c>
      <c r="T1158" s="7">
        <v>28</v>
      </c>
      <c r="U1158" s="7">
        <v>13</v>
      </c>
      <c r="BG1158" s="6">
        <f t="shared" si="308"/>
        <v>0</v>
      </c>
      <c r="BH1158" s="6">
        <f t="shared" si="309"/>
        <v>0</v>
      </c>
      <c r="BI1158" s="6">
        <f t="shared" si="310"/>
        <v>0</v>
      </c>
      <c r="BJ1158" s="6">
        <f t="shared" si="311"/>
        <v>0</v>
      </c>
      <c r="BK1158" s="6">
        <f t="shared" si="312"/>
        <v>1</v>
      </c>
      <c r="BL1158" s="6">
        <f t="shared" si="313"/>
        <v>2</v>
      </c>
      <c r="BM1158" s="6">
        <f t="shared" si="314"/>
        <v>0</v>
      </c>
      <c r="BN1158" s="6">
        <f t="shared" si="315"/>
        <v>0</v>
      </c>
      <c r="BO1158" s="6">
        <f t="shared" si="316"/>
        <v>1</v>
      </c>
      <c r="BP1158" s="6">
        <f t="shared" si="317"/>
        <v>5</v>
      </c>
      <c r="BQ1158" s="6">
        <f t="shared" si="321"/>
        <v>1</v>
      </c>
      <c r="BR1158" s="6">
        <f t="shared" si="322"/>
        <v>1</v>
      </c>
      <c r="BS1158" s="6">
        <f t="shared" si="306"/>
        <v>1</v>
      </c>
      <c r="BT1158" s="6">
        <f t="shared" si="307"/>
        <v>2</v>
      </c>
    </row>
    <row r="1159" spans="1:72" hidden="1" x14ac:dyDescent="0.2">
      <c r="A1159" s="46">
        <v>2722</v>
      </c>
      <c r="B1159" s="46">
        <f t="shared" si="318"/>
        <v>7</v>
      </c>
      <c r="C1159" s="46">
        <f t="shared" si="319"/>
        <v>8</v>
      </c>
      <c r="D1159" s="46">
        <f t="shared" si="320"/>
        <v>12</v>
      </c>
      <c r="E1159" s="85">
        <v>22988</v>
      </c>
      <c r="F1159" s="7" t="s">
        <v>1611</v>
      </c>
      <c r="G1159" s="50" t="s">
        <v>103</v>
      </c>
      <c r="H1159" s="50" t="s">
        <v>307</v>
      </c>
      <c r="I1159" s="50">
        <v>1</v>
      </c>
      <c r="J1159" s="50">
        <v>1</v>
      </c>
      <c r="L1159" s="171">
        <v>2511</v>
      </c>
      <c r="M1159" s="57" t="s">
        <v>2461</v>
      </c>
      <c r="O1159" s="7">
        <v>22</v>
      </c>
      <c r="P1159" s="7">
        <v>4</v>
      </c>
      <c r="Q1159" s="7">
        <v>6</v>
      </c>
      <c r="R1159" s="7">
        <v>12</v>
      </c>
      <c r="S1159" s="7">
        <v>23</v>
      </c>
      <c r="T1159" s="7">
        <v>29</v>
      </c>
      <c r="U1159" s="7">
        <v>14</v>
      </c>
      <c r="BG1159" s="6">
        <f t="shared" si="308"/>
        <v>0</v>
      </c>
      <c r="BH1159" s="6">
        <f t="shared" si="309"/>
        <v>0</v>
      </c>
      <c r="BI1159" s="6">
        <f t="shared" si="310"/>
        <v>1</v>
      </c>
      <c r="BJ1159" s="6">
        <f t="shared" si="311"/>
        <v>1</v>
      </c>
      <c r="BK1159" s="6">
        <f t="shared" si="312"/>
        <v>0</v>
      </c>
      <c r="BL1159" s="6">
        <f t="shared" si="313"/>
        <v>0</v>
      </c>
      <c r="BM1159" s="6">
        <f t="shared" si="314"/>
        <v>1</v>
      </c>
      <c r="BN1159" s="6">
        <f t="shared" si="315"/>
        <v>1</v>
      </c>
      <c r="BO1159" s="6">
        <f t="shared" si="316"/>
        <v>1</v>
      </c>
      <c r="BP1159" s="6">
        <f t="shared" si="317"/>
        <v>6</v>
      </c>
      <c r="BQ1159" s="6">
        <f t="shared" si="321"/>
        <v>1</v>
      </c>
      <c r="BR1159" s="6">
        <f t="shared" si="322"/>
        <v>2</v>
      </c>
      <c r="BS1159" s="6">
        <f t="shared" si="306"/>
        <v>1</v>
      </c>
      <c r="BT1159" s="6">
        <f t="shared" si="307"/>
        <v>3</v>
      </c>
    </row>
    <row r="1160" spans="1:72" hidden="1" x14ac:dyDescent="0.2">
      <c r="A1160" s="46">
        <v>2723</v>
      </c>
      <c r="B1160" s="46">
        <f t="shared" si="318"/>
        <v>7</v>
      </c>
      <c r="C1160" s="46">
        <f t="shared" si="319"/>
        <v>15</v>
      </c>
      <c r="D1160" s="46">
        <f t="shared" si="320"/>
        <v>12</v>
      </c>
      <c r="E1160" s="85">
        <v>22995</v>
      </c>
      <c r="F1160" s="7" t="s">
        <v>111</v>
      </c>
      <c r="G1160" s="50" t="s">
        <v>103</v>
      </c>
      <c r="H1160" s="50" t="s">
        <v>306</v>
      </c>
      <c r="I1160" s="50">
        <v>3</v>
      </c>
      <c r="J1160" s="50">
        <v>1</v>
      </c>
      <c r="L1160" s="171">
        <v>2610</v>
      </c>
      <c r="M1160" s="57" t="s">
        <v>2402</v>
      </c>
      <c r="O1160" s="7">
        <v>23</v>
      </c>
      <c r="P1160" s="7">
        <v>5</v>
      </c>
      <c r="Q1160" s="7">
        <v>6</v>
      </c>
      <c r="R1160" s="7">
        <v>12</v>
      </c>
      <c r="S1160" s="7">
        <v>26</v>
      </c>
      <c r="T1160" s="7">
        <v>30</v>
      </c>
      <c r="U1160" s="7">
        <v>16</v>
      </c>
      <c r="BG1160" s="6">
        <f t="shared" si="308"/>
        <v>1</v>
      </c>
      <c r="BH1160" s="6">
        <f t="shared" si="309"/>
        <v>1</v>
      </c>
      <c r="BI1160" s="6">
        <f t="shared" si="310"/>
        <v>0</v>
      </c>
      <c r="BJ1160" s="6">
        <f t="shared" si="311"/>
        <v>0</v>
      </c>
      <c r="BK1160" s="6">
        <f t="shared" si="312"/>
        <v>0</v>
      </c>
      <c r="BL1160" s="6">
        <f t="shared" si="313"/>
        <v>0</v>
      </c>
      <c r="BM1160" s="6">
        <f t="shared" si="314"/>
        <v>1</v>
      </c>
      <c r="BN1160" s="6">
        <f t="shared" si="315"/>
        <v>2</v>
      </c>
      <c r="BO1160" s="6">
        <f t="shared" si="316"/>
        <v>0</v>
      </c>
      <c r="BP1160" s="6">
        <f t="shared" si="317"/>
        <v>0</v>
      </c>
      <c r="BQ1160" s="6">
        <f t="shared" si="321"/>
        <v>1</v>
      </c>
      <c r="BR1160" s="6">
        <f t="shared" si="322"/>
        <v>3</v>
      </c>
      <c r="BS1160" s="6">
        <f t="shared" si="306"/>
        <v>1</v>
      </c>
      <c r="BT1160" s="6">
        <f t="shared" si="307"/>
        <v>4</v>
      </c>
    </row>
    <row r="1161" spans="1:72" hidden="1" x14ac:dyDescent="0.2">
      <c r="A1161" s="46">
        <v>2724</v>
      </c>
      <c r="B1161" s="46">
        <f t="shared" si="318"/>
        <v>7</v>
      </c>
      <c r="C1161" s="46">
        <f t="shared" si="319"/>
        <v>22</v>
      </c>
      <c r="D1161" s="46">
        <f t="shared" si="320"/>
        <v>12</v>
      </c>
      <c r="E1161" s="85">
        <v>23002</v>
      </c>
      <c r="F1161" s="7" t="s">
        <v>1632</v>
      </c>
      <c r="G1161" s="50" t="s">
        <v>310</v>
      </c>
      <c r="H1161" s="50" t="s">
        <v>308</v>
      </c>
      <c r="I1161" s="50">
        <v>2</v>
      </c>
      <c r="J1161" s="50">
        <v>3</v>
      </c>
      <c r="L1161" s="171">
        <v>4030</v>
      </c>
      <c r="M1161" s="57" t="s">
        <v>2401</v>
      </c>
      <c r="O1161" s="7">
        <v>24</v>
      </c>
      <c r="P1161" s="7">
        <v>5</v>
      </c>
      <c r="Q1161" s="7">
        <v>6</v>
      </c>
      <c r="R1161" s="7">
        <v>13</v>
      </c>
      <c r="S1161" s="7">
        <v>28</v>
      </c>
      <c r="T1161" s="7">
        <v>33</v>
      </c>
      <c r="U1161" s="7">
        <v>16</v>
      </c>
      <c r="BG1161" s="6">
        <f t="shared" si="308"/>
        <v>0</v>
      </c>
      <c r="BH1161" s="6">
        <f t="shared" si="309"/>
        <v>0</v>
      </c>
      <c r="BI1161" s="6">
        <f t="shared" si="310"/>
        <v>0</v>
      </c>
      <c r="BJ1161" s="6">
        <f t="shared" si="311"/>
        <v>0</v>
      </c>
      <c r="BK1161" s="6">
        <f t="shared" si="312"/>
        <v>1</v>
      </c>
      <c r="BL1161" s="6">
        <f t="shared" si="313"/>
        <v>1</v>
      </c>
      <c r="BM1161" s="6">
        <f t="shared" si="314"/>
        <v>0</v>
      </c>
      <c r="BN1161" s="6">
        <f t="shared" si="315"/>
        <v>0</v>
      </c>
      <c r="BO1161" s="6">
        <f t="shared" si="316"/>
        <v>1</v>
      </c>
      <c r="BP1161" s="6">
        <f t="shared" si="317"/>
        <v>1</v>
      </c>
      <c r="BQ1161" s="6">
        <f t="shared" si="321"/>
        <v>1</v>
      </c>
      <c r="BR1161" s="6">
        <f t="shared" si="322"/>
        <v>4</v>
      </c>
      <c r="BS1161" s="6">
        <f t="shared" si="306"/>
        <v>1</v>
      </c>
      <c r="BT1161" s="6">
        <f t="shared" si="307"/>
        <v>5</v>
      </c>
    </row>
    <row r="1162" spans="1:72" hidden="1" x14ac:dyDescent="0.2">
      <c r="A1162" s="46">
        <v>2725</v>
      </c>
      <c r="B1162" s="46">
        <f t="shared" si="318"/>
        <v>6</v>
      </c>
      <c r="C1162" s="46">
        <f t="shared" si="319"/>
        <v>8</v>
      </c>
      <c r="D1162" s="46">
        <f t="shared" si="320"/>
        <v>3</v>
      </c>
      <c r="E1162" s="85">
        <v>23078</v>
      </c>
      <c r="F1162" s="7" t="s">
        <v>538</v>
      </c>
      <c r="G1162" s="50" t="s">
        <v>103</v>
      </c>
      <c r="H1162" s="50" t="s">
        <v>306</v>
      </c>
      <c r="I1162" s="50">
        <v>2</v>
      </c>
      <c r="J1162" s="50">
        <v>0</v>
      </c>
      <c r="L1162" s="171">
        <v>4083</v>
      </c>
      <c r="M1162" s="57" t="s">
        <v>414</v>
      </c>
      <c r="O1162" s="7">
        <v>25</v>
      </c>
      <c r="P1162" s="7">
        <v>6</v>
      </c>
      <c r="Q1162" s="7">
        <v>6</v>
      </c>
      <c r="R1162" s="7">
        <v>13</v>
      </c>
      <c r="S1162" s="7">
        <v>30</v>
      </c>
      <c r="T1162" s="7">
        <v>33</v>
      </c>
      <c r="U1162" s="7">
        <v>18</v>
      </c>
      <c r="BG1162" s="6">
        <f t="shared" si="308"/>
        <v>1</v>
      </c>
      <c r="BH1162" s="6">
        <f t="shared" si="309"/>
        <v>1</v>
      </c>
      <c r="BI1162" s="6">
        <f t="shared" si="310"/>
        <v>0</v>
      </c>
      <c r="BJ1162" s="6">
        <f t="shared" si="311"/>
        <v>0</v>
      </c>
      <c r="BK1162" s="6">
        <f t="shared" si="312"/>
        <v>0</v>
      </c>
      <c r="BL1162" s="6">
        <f t="shared" si="313"/>
        <v>0</v>
      </c>
      <c r="BM1162" s="6">
        <f t="shared" si="314"/>
        <v>1</v>
      </c>
      <c r="BN1162" s="6">
        <f t="shared" si="315"/>
        <v>1</v>
      </c>
      <c r="BO1162" s="6">
        <f t="shared" si="316"/>
        <v>0</v>
      </c>
      <c r="BP1162" s="6">
        <f t="shared" si="317"/>
        <v>0</v>
      </c>
      <c r="BQ1162" s="6">
        <f t="shared" si="321"/>
        <v>1</v>
      </c>
      <c r="BR1162" s="6">
        <f t="shared" si="322"/>
        <v>5</v>
      </c>
      <c r="BS1162" s="6">
        <f t="shared" si="306"/>
        <v>0</v>
      </c>
      <c r="BT1162" s="6">
        <f t="shared" si="307"/>
        <v>0</v>
      </c>
    </row>
    <row r="1163" spans="1:72" hidden="1" x14ac:dyDescent="0.2">
      <c r="A1163" s="46">
        <v>2726</v>
      </c>
      <c r="B1163" s="46">
        <f t="shared" si="318"/>
        <v>2</v>
      </c>
      <c r="C1163" s="46">
        <f t="shared" si="319"/>
        <v>11</v>
      </c>
      <c r="D1163" s="46">
        <f t="shared" si="320"/>
        <v>3</v>
      </c>
      <c r="E1163" s="85">
        <v>23081</v>
      </c>
      <c r="F1163" s="7" t="s">
        <v>3382</v>
      </c>
      <c r="G1163" s="50" t="s">
        <v>310</v>
      </c>
      <c r="H1163" s="50" t="s">
        <v>308</v>
      </c>
      <c r="I1163" s="50">
        <v>1</v>
      </c>
      <c r="J1163" s="50">
        <v>2</v>
      </c>
      <c r="L1163" s="171">
        <v>3377</v>
      </c>
      <c r="M1163" s="57" t="s">
        <v>2461</v>
      </c>
      <c r="O1163" s="7">
        <v>26</v>
      </c>
      <c r="P1163" s="7">
        <v>6</v>
      </c>
      <c r="Q1163" s="7">
        <v>6</v>
      </c>
      <c r="R1163" s="7">
        <v>14</v>
      </c>
      <c r="S1163" s="7">
        <v>31</v>
      </c>
      <c r="T1163" s="7">
        <v>35</v>
      </c>
      <c r="U1163" s="7">
        <v>18</v>
      </c>
      <c r="BG1163" s="6">
        <f t="shared" si="308"/>
        <v>0</v>
      </c>
      <c r="BH1163" s="6">
        <f t="shared" si="309"/>
        <v>0</v>
      </c>
      <c r="BI1163" s="6">
        <f t="shared" si="310"/>
        <v>0</v>
      </c>
      <c r="BJ1163" s="6">
        <f t="shared" si="311"/>
        <v>0</v>
      </c>
      <c r="BK1163" s="6">
        <f t="shared" si="312"/>
        <v>1</v>
      </c>
      <c r="BL1163" s="6">
        <f t="shared" si="313"/>
        <v>1</v>
      </c>
      <c r="BM1163" s="6">
        <f t="shared" si="314"/>
        <v>0</v>
      </c>
      <c r="BN1163" s="6">
        <f t="shared" si="315"/>
        <v>0</v>
      </c>
      <c r="BO1163" s="6">
        <f t="shared" si="316"/>
        <v>1</v>
      </c>
      <c r="BP1163" s="6">
        <f t="shared" si="317"/>
        <v>1</v>
      </c>
      <c r="BQ1163" s="6">
        <f t="shared" si="321"/>
        <v>1</v>
      </c>
      <c r="BR1163" s="6">
        <f t="shared" si="322"/>
        <v>6</v>
      </c>
      <c r="BS1163" s="6">
        <f t="shared" ref="BS1163:BS1226" si="323">IF(J1163&gt;0,1,0)</f>
        <v>1</v>
      </c>
      <c r="BT1163" s="6">
        <f t="shared" ref="BT1163:BT1226" si="324">IF(J1163&gt;0,BT1162+1,0)</f>
        <v>1</v>
      </c>
    </row>
    <row r="1164" spans="1:72" hidden="1" x14ac:dyDescent="0.2">
      <c r="A1164" s="46">
        <v>2727</v>
      </c>
      <c r="B1164" s="46">
        <f t="shared" si="318"/>
        <v>7</v>
      </c>
      <c r="C1164" s="46">
        <f t="shared" si="319"/>
        <v>16</v>
      </c>
      <c r="D1164" s="46">
        <f t="shared" si="320"/>
        <v>3</v>
      </c>
      <c r="E1164" s="85">
        <v>23086</v>
      </c>
      <c r="F1164" s="7" t="s">
        <v>415</v>
      </c>
      <c r="G1164" s="50" t="s">
        <v>310</v>
      </c>
      <c r="H1164" s="50" t="s">
        <v>306</v>
      </c>
      <c r="I1164" s="50">
        <v>2</v>
      </c>
      <c r="J1164" s="50">
        <v>0</v>
      </c>
      <c r="L1164" s="171">
        <v>5518</v>
      </c>
      <c r="M1164" s="57" t="s">
        <v>416</v>
      </c>
      <c r="O1164" s="7">
        <v>27</v>
      </c>
      <c r="P1164" s="7">
        <v>7</v>
      </c>
      <c r="Q1164" s="7">
        <v>6</v>
      </c>
      <c r="R1164" s="7">
        <v>14</v>
      </c>
      <c r="S1164" s="7">
        <v>33</v>
      </c>
      <c r="T1164" s="7">
        <v>35</v>
      </c>
      <c r="U1164" s="7">
        <v>20</v>
      </c>
      <c r="BG1164" s="6">
        <f t="shared" si="308"/>
        <v>1</v>
      </c>
      <c r="BH1164" s="6">
        <f t="shared" si="309"/>
        <v>1</v>
      </c>
      <c r="BI1164" s="6">
        <f t="shared" si="310"/>
        <v>0</v>
      </c>
      <c r="BJ1164" s="6">
        <f t="shared" si="311"/>
        <v>0</v>
      </c>
      <c r="BK1164" s="6">
        <f t="shared" si="312"/>
        <v>0</v>
      </c>
      <c r="BL1164" s="6">
        <f t="shared" si="313"/>
        <v>0</v>
      </c>
      <c r="BM1164" s="6">
        <f t="shared" si="314"/>
        <v>1</v>
      </c>
      <c r="BN1164" s="6">
        <f t="shared" si="315"/>
        <v>1</v>
      </c>
      <c r="BO1164" s="6">
        <f t="shared" si="316"/>
        <v>0</v>
      </c>
      <c r="BP1164" s="6">
        <f t="shared" si="317"/>
        <v>0</v>
      </c>
      <c r="BQ1164" s="6">
        <f t="shared" si="321"/>
        <v>1</v>
      </c>
      <c r="BR1164" s="6">
        <f t="shared" si="322"/>
        <v>7</v>
      </c>
      <c r="BS1164" s="6">
        <f t="shared" si="323"/>
        <v>0</v>
      </c>
      <c r="BT1164" s="6">
        <f t="shared" si="324"/>
        <v>0</v>
      </c>
    </row>
    <row r="1165" spans="1:72" hidden="1" x14ac:dyDescent="0.2">
      <c r="A1165" s="46">
        <v>2728</v>
      </c>
      <c r="B1165" s="46">
        <f t="shared" si="318"/>
        <v>2</v>
      </c>
      <c r="C1165" s="46">
        <f t="shared" si="319"/>
        <v>18</v>
      </c>
      <c r="D1165" s="46">
        <f t="shared" si="320"/>
        <v>3</v>
      </c>
      <c r="E1165" s="85">
        <v>23088</v>
      </c>
      <c r="F1165" s="7" t="s">
        <v>1820</v>
      </c>
      <c r="G1165" s="50" t="s">
        <v>103</v>
      </c>
      <c r="H1165" s="50" t="s">
        <v>307</v>
      </c>
      <c r="I1165" s="50">
        <v>3</v>
      </c>
      <c r="J1165" s="50">
        <v>3</v>
      </c>
      <c r="L1165" s="171">
        <v>4477</v>
      </c>
      <c r="M1165" s="57" t="s">
        <v>417</v>
      </c>
      <c r="O1165" s="7">
        <v>28</v>
      </c>
      <c r="P1165" s="7">
        <v>7</v>
      </c>
      <c r="Q1165" s="7">
        <v>7</v>
      </c>
      <c r="R1165" s="7">
        <v>14</v>
      </c>
      <c r="S1165" s="7">
        <v>36</v>
      </c>
      <c r="T1165" s="7">
        <v>38</v>
      </c>
      <c r="U1165" s="7">
        <v>21</v>
      </c>
      <c r="BG1165" s="6">
        <f t="shared" si="308"/>
        <v>0</v>
      </c>
      <c r="BH1165" s="6">
        <f t="shared" si="309"/>
        <v>0</v>
      </c>
      <c r="BI1165" s="6">
        <f t="shared" si="310"/>
        <v>1</v>
      </c>
      <c r="BJ1165" s="6">
        <f t="shared" si="311"/>
        <v>1</v>
      </c>
      <c r="BK1165" s="6">
        <f t="shared" si="312"/>
        <v>0</v>
      </c>
      <c r="BL1165" s="6">
        <f t="shared" si="313"/>
        <v>0</v>
      </c>
      <c r="BM1165" s="6">
        <f t="shared" si="314"/>
        <v>1</v>
      </c>
      <c r="BN1165" s="6">
        <f t="shared" si="315"/>
        <v>2</v>
      </c>
      <c r="BO1165" s="6">
        <f t="shared" si="316"/>
        <v>1</v>
      </c>
      <c r="BP1165" s="6">
        <f t="shared" si="317"/>
        <v>1</v>
      </c>
      <c r="BQ1165" s="6">
        <f t="shared" si="321"/>
        <v>1</v>
      </c>
      <c r="BR1165" s="6">
        <f t="shared" si="322"/>
        <v>8</v>
      </c>
      <c r="BS1165" s="6">
        <f t="shared" si="323"/>
        <v>1</v>
      </c>
      <c r="BT1165" s="6">
        <f t="shared" si="324"/>
        <v>1</v>
      </c>
    </row>
    <row r="1166" spans="1:72" hidden="1" x14ac:dyDescent="0.2">
      <c r="A1166" s="46">
        <v>2729</v>
      </c>
      <c r="B1166" s="46">
        <f t="shared" si="318"/>
        <v>6</v>
      </c>
      <c r="C1166" s="46">
        <f t="shared" si="319"/>
        <v>22</v>
      </c>
      <c r="D1166" s="46">
        <f t="shared" si="320"/>
        <v>3</v>
      </c>
      <c r="E1166" s="85">
        <v>23092</v>
      </c>
      <c r="F1166" s="7" t="s">
        <v>1699</v>
      </c>
      <c r="G1166" s="50" t="s">
        <v>103</v>
      </c>
      <c r="H1166" s="50" t="s">
        <v>306</v>
      </c>
      <c r="I1166" s="50">
        <v>3</v>
      </c>
      <c r="J1166" s="50">
        <v>0</v>
      </c>
      <c r="L1166" s="171">
        <v>4904</v>
      </c>
      <c r="M1166" s="57" t="s">
        <v>418</v>
      </c>
      <c r="O1166" s="7">
        <v>29</v>
      </c>
      <c r="P1166" s="7">
        <v>8</v>
      </c>
      <c r="Q1166" s="7">
        <v>7</v>
      </c>
      <c r="R1166" s="7">
        <v>14</v>
      </c>
      <c r="S1166" s="7">
        <v>39</v>
      </c>
      <c r="T1166" s="7">
        <v>38</v>
      </c>
      <c r="U1166" s="7">
        <v>23</v>
      </c>
      <c r="BG1166" s="6">
        <f t="shared" si="308"/>
        <v>1</v>
      </c>
      <c r="BH1166" s="6">
        <f t="shared" si="309"/>
        <v>1</v>
      </c>
      <c r="BI1166" s="6">
        <f t="shared" si="310"/>
        <v>0</v>
      </c>
      <c r="BJ1166" s="6">
        <f t="shared" si="311"/>
        <v>0</v>
      </c>
      <c r="BK1166" s="6">
        <f t="shared" si="312"/>
        <v>0</v>
      </c>
      <c r="BL1166" s="6">
        <f t="shared" si="313"/>
        <v>0</v>
      </c>
      <c r="BM1166" s="6">
        <f t="shared" si="314"/>
        <v>1</v>
      </c>
      <c r="BN1166" s="6">
        <f t="shared" si="315"/>
        <v>3</v>
      </c>
      <c r="BO1166" s="6">
        <f t="shared" si="316"/>
        <v>0</v>
      </c>
      <c r="BP1166" s="6">
        <f t="shared" si="317"/>
        <v>0</v>
      </c>
      <c r="BQ1166" s="6">
        <f t="shared" si="321"/>
        <v>1</v>
      </c>
      <c r="BR1166" s="6">
        <f t="shared" si="322"/>
        <v>9</v>
      </c>
      <c r="BS1166" s="6">
        <f t="shared" si="323"/>
        <v>0</v>
      </c>
      <c r="BT1166" s="6">
        <f t="shared" si="324"/>
        <v>0</v>
      </c>
    </row>
    <row r="1167" spans="1:72" hidden="1" x14ac:dyDescent="0.2">
      <c r="A1167" s="46">
        <v>2730</v>
      </c>
      <c r="B1167" s="46">
        <f t="shared" si="318"/>
        <v>2</v>
      </c>
      <c r="C1167" s="46">
        <f t="shared" si="319"/>
        <v>25</v>
      </c>
      <c r="D1167" s="46">
        <f t="shared" si="320"/>
        <v>3</v>
      </c>
      <c r="E1167" s="85">
        <v>23095</v>
      </c>
      <c r="F1167" s="7" t="s">
        <v>1113</v>
      </c>
      <c r="G1167" s="50" t="s">
        <v>103</v>
      </c>
      <c r="H1167" s="50" t="s">
        <v>306</v>
      </c>
      <c r="I1167" s="50">
        <v>2</v>
      </c>
      <c r="J1167" s="50">
        <v>0</v>
      </c>
      <c r="L1167" s="171">
        <v>4558</v>
      </c>
      <c r="M1167" s="57" t="s">
        <v>3141</v>
      </c>
      <c r="O1167" s="7">
        <v>30</v>
      </c>
      <c r="P1167" s="7">
        <v>9</v>
      </c>
      <c r="Q1167" s="7">
        <v>7</v>
      </c>
      <c r="R1167" s="7">
        <v>14</v>
      </c>
      <c r="S1167" s="7">
        <v>41</v>
      </c>
      <c r="T1167" s="7">
        <v>38</v>
      </c>
      <c r="U1167" s="7">
        <v>25</v>
      </c>
      <c r="BG1167" s="6">
        <f t="shared" si="308"/>
        <v>1</v>
      </c>
      <c r="BH1167" s="6">
        <f t="shared" si="309"/>
        <v>2</v>
      </c>
      <c r="BI1167" s="6">
        <f t="shared" si="310"/>
        <v>0</v>
      </c>
      <c r="BJ1167" s="6">
        <f t="shared" si="311"/>
        <v>0</v>
      </c>
      <c r="BK1167" s="6">
        <f t="shared" si="312"/>
        <v>0</v>
      </c>
      <c r="BL1167" s="6">
        <f t="shared" si="313"/>
        <v>0</v>
      </c>
      <c r="BM1167" s="6">
        <f t="shared" si="314"/>
        <v>1</v>
      </c>
      <c r="BN1167" s="6">
        <f t="shared" si="315"/>
        <v>4</v>
      </c>
      <c r="BO1167" s="6">
        <f t="shared" si="316"/>
        <v>0</v>
      </c>
      <c r="BP1167" s="6">
        <f t="shared" si="317"/>
        <v>0</v>
      </c>
      <c r="BQ1167" s="6">
        <f t="shared" si="321"/>
        <v>1</v>
      </c>
      <c r="BR1167" s="6">
        <f t="shared" si="322"/>
        <v>10</v>
      </c>
      <c r="BS1167" s="6">
        <f t="shared" si="323"/>
        <v>0</v>
      </c>
      <c r="BT1167" s="6">
        <f t="shared" si="324"/>
        <v>0</v>
      </c>
    </row>
    <row r="1168" spans="1:72" hidden="1" x14ac:dyDescent="0.2">
      <c r="A1168" s="46">
        <v>2731</v>
      </c>
      <c r="B1168" s="46">
        <f t="shared" si="318"/>
        <v>6</v>
      </c>
      <c r="C1168" s="46">
        <f t="shared" si="319"/>
        <v>29</v>
      </c>
      <c r="D1168" s="46">
        <f t="shared" si="320"/>
        <v>3</v>
      </c>
      <c r="E1168" s="85">
        <v>23099</v>
      </c>
      <c r="F1168" s="7" t="s">
        <v>660</v>
      </c>
      <c r="G1168" s="50" t="s">
        <v>310</v>
      </c>
      <c r="H1168" s="50" t="s">
        <v>306</v>
      </c>
      <c r="I1168" s="50">
        <v>4</v>
      </c>
      <c r="J1168" s="50">
        <v>2</v>
      </c>
      <c r="L1168" s="171">
        <v>2227</v>
      </c>
      <c r="M1168" s="57" t="s">
        <v>2415</v>
      </c>
      <c r="O1168" s="7">
        <v>31</v>
      </c>
      <c r="P1168" s="7">
        <v>10</v>
      </c>
      <c r="Q1168" s="7">
        <v>7</v>
      </c>
      <c r="R1168" s="7">
        <v>14</v>
      </c>
      <c r="S1168" s="7">
        <v>45</v>
      </c>
      <c r="T1168" s="7">
        <v>40</v>
      </c>
      <c r="U1168" s="7">
        <v>27</v>
      </c>
      <c r="BG1168" s="6">
        <f t="shared" si="308"/>
        <v>1</v>
      </c>
      <c r="BH1168" s="6">
        <f t="shared" si="309"/>
        <v>3</v>
      </c>
      <c r="BI1168" s="6">
        <f t="shared" si="310"/>
        <v>0</v>
      </c>
      <c r="BJ1168" s="6">
        <f t="shared" si="311"/>
        <v>0</v>
      </c>
      <c r="BK1168" s="6">
        <f t="shared" si="312"/>
        <v>0</v>
      </c>
      <c r="BL1168" s="6">
        <f t="shared" si="313"/>
        <v>0</v>
      </c>
      <c r="BM1168" s="6">
        <f t="shared" si="314"/>
        <v>1</v>
      </c>
      <c r="BN1168" s="6">
        <f t="shared" si="315"/>
        <v>5</v>
      </c>
      <c r="BO1168" s="6">
        <f t="shared" si="316"/>
        <v>0</v>
      </c>
      <c r="BP1168" s="6">
        <f t="shared" si="317"/>
        <v>0</v>
      </c>
      <c r="BQ1168" s="6">
        <f t="shared" si="321"/>
        <v>1</v>
      </c>
      <c r="BR1168" s="6">
        <f t="shared" si="322"/>
        <v>11</v>
      </c>
      <c r="BS1168" s="6">
        <f t="shared" si="323"/>
        <v>1</v>
      </c>
      <c r="BT1168" s="6">
        <f t="shared" si="324"/>
        <v>1</v>
      </c>
    </row>
    <row r="1169" spans="1:72" hidden="1" x14ac:dyDescent="0.2">
      <c r="A1169" s="46">
        <v>2732</v>
      </c>
      <c r="B1169" s="46">
        <f t="shared" si="318"/>
        <v>2</v>
      </c>
      <c r="C1169" s="46">
        <f t="shared" si="319"/>
        <v>1</v>
      </c>
      <c r="D1169" s="46">
        <f t="shared" si="320"/>
        <v>4</v>
      </c>
      <c r="E1169" s="85">
        <v>23102</v>
      </c>
      <c r="F1169" s="7" t="s">
        <v>235</v>
      </c>
      <c r="G1169" s="50" t="s">
        <v>310</v>
      </c>
      <c r="H1169" s="50" t="s">
        <v>307</v>
      </c>
      <c r="I1169" s="50">
        <v>1</v>
      </c>
      <c r="J1169" s="50">
        <v>1</v>
      </c>
      <c r="L1169" s="171">
        <v>8354</v>
      </c>
      <c r="M1169" s="57" t="s">
        <v>2483</v>
      </c>
      <c r="O1169" s="7">
        <v>32</v>
      </c>
      <c r="P1169" s="7">
        <v>10</v>
      </c>
      <c r="Q1169" s="7">
        <v>8</v>
      </c>
      <c r="R1169" s="7">
        <v>14</v>
      </c>
      <c r="S1169" s="7">
        <v>46</v>
      </c>
      <c r="T1169" s="7">
        <v>41</v>
      </c>
      <c r="U1169" s="7">
        <v>28</v>
      </c>
      <c r="BG1169" s="6">
        <f t="shared" si="308"/>
        <v>0</v>
      </c>
      <c r="BH1169" s="6">
        <f t="shared" si="309"/>
        <v>0</v>
      </c>
      <c r="BI1169" s="6">
        <f t="shared" si="310"/>
        <v>1</v>
      </c>
      <c r="BJ1169" s="6">
        <f t="shared" si="311"/>
        <v>1</v>
      </c>
      <c r="BK1169" s="6">
        <f t="shared" si="312"/>
        <v>0</v>
      </c>
      <c r="BL1169" s="6">
        <f t="shared" si="313"/>
        <v>0</v>
      </c>
      <c r="BM1169" s="6">
        <f t="shared" si="314"/>
        <v>1</v>
      </c>
      <c r="BN1169" s="6">
        <f t="shared" si="315"/>
        <v>6</v>
      </c>
      <c r="BO1169" s="6">
        <f t="shared" si="316"/>
        <v>1</v>
      </c>
      <c r="BP1169" s="6">
        <f t="shared" si="317"/>
        <v>1</v>
      </c>
      <c r="BQ1169" s="6">
        <f t="shared" si="321"/>
        <v>1</v>
      </c>
      <c r="BR1169" s="6">
        <f t="shared" si="322"/>
        <v>12</v>
      </c>
      <c r="BS1169" s="6">
        <f t="shared" si="323"/>
        <v>1</v>
      </c>
      <c r="BT1169" s="6">
        <f t="shared" si="324"/>
        <v>2</v>
      </c>
    </row>
    <row r="1170" spans="1:72" hidden="1" x14ac:dyDescent="0.2">
      <c r="A1170" s="46">
        <v>2733</v>
      </c>
      <c r="B1170" s="46">
        <f t="shared" si="318"/>
        <v>6</v>
      </c>
      <c r="C1170" s="46">
        <f t="shared" si="319"/>
        <v>5</v>
      </c>
      <c r="D1170" s="46">
        <f t="shared" si="320"/>
        <v>4</v>
      </c>
      <c r="E1170" s="85">
        <v>23106</v>
      </c>
      <c r="F1170" s="7" t="s">
        <v>1905</v>
      </c>
      <c r="G1170" s="50" t="s">
        <v>103</v>
      </c>
      <c r="H1170" s="50" t="s">
        <v>306</v>
      </c>
      <c r="I1170" s="50">
        <v>1</v>
      </c>
      <c r="J1170" s="50">
        <v>0</v>
      </c>
      <c r="L1170" s="171">
        <v>4901</v>
      </c>
      <c r="M1170" s="57" t="s">
        <v>677</v>
      </c>
      <c r="O1170" s="7">
        <v>33</v>
      </c>
      <c r="P1170" s="7">
        <v>11</v>
      </c>
      <c r="Q1170" s="7">
        <v>8</v>
      </c>
      <c r="R1170" s="7">
        <v>14</v>
      </c>
      <c r="S1170" s="7">
        <v>47</v>
      </c>
      <c r="T1170" s="7">
        <v>41</v>
      </c>
      <c r="U1170" s="7">
        <v>30</v>
      </c>
      <c r="BG1170" s="6">
        <f t="shared" si="308"/>
        <v>1</v>
      </c>
      <c r="BH1170" s="6">
        <f t="shared" si="309"/>
        <v>1</v>
      </c>
      <c r="BI1170" s="6">
        <f t="shared" si="310"/>
        <v>0</v>
      </c>
      <c r="BJ1170" s="6">
        <f t="shared" si="311"/>
        <v>0</v>
      </c>
      <c r="BK1170" s="6">
        <f t="shared" si="312"/>
        <v>0</v>
      </c>
      <c r="BL1170" s="6">
        <f t="shared" si="313"/>
        <v>0</v>
      </c>
      <c r="BM1170" s="6">
        <f t="shared" si="314"/>
        <v>1</v>
      </c>
      <c r="BN1170" s="6">
        <f t="shared" si="315"/>
        <v>7</v>
      </c>
      <c r="BO1170" s="6">
        <f t="shared" si="316"/>
        <v>0</v>
      </c>
      <c r="BP1170" s="6">
        <f t="shared" si="317"/>
        <v>0</v>
      </c>
      <c r="BQ1170" s="6">
        <f t="shared" si="321"/>
        <v>1</v>
      </c>
      <c r="BR1170" s="6">
        <f t="shared" si="322"/>
        <v>13</v>
      </c>
      <c r="BS1170" s="6">
        <f t="shared" si="323"/>
        <v>0</v>
      </c>
      <c r="BT1170" s="6">
        <f t="shared" si="324"/>
        <v>0</v>
      </c>
    </row>
    <row r="1171" spans="1:72" hidden="1" x14ac:dyDescent="0.2">
      <c r="A1171" s="46">
        <v>2734</v>
      </c>
      <c r="B1171" s="46">
        <f t="shared" si="318"/>
        <v>2</v>
      </c>
      <c r="C1171" s="46">
        <f t="shared" si="319"/>
        <v>8</v>
      </c>
      <c r="D1171" s="46">
        <f t="shared" si="320"/>
        <v>4</v>
      </c>
      <c r="E1171" s="85">
        <v>23109</v>
      </c>
      <c r="F1171" s="7" t="s">
        <v>3095</v>
      </c>
      <c r="G1171" s="50" t="s">
        <v>310</v>
      </c>
      <c r="H1171" s="50" t="s">
        <v>308</v>
      </c>
      <c r="I1171" s="50">
        <v>1</v>
      </c>
      <c r="J1171" s="50">
        <v>4</v>
      </c>
      <c r="L1171" s="171">
        <v>4965</v>
      </c>
      <c r="M1171" s="57" t="s">
        <v>3663</v>
      </c>
      <c r="O1171" s="7">
        <v>34</v>
      </c>
      <c r="P1171" s="7">
        <v>11</v>
      </c>
      <c r="Q1171" s="7">
        <v>8</v>
      </c>
      <c r="R1171" s="7">
        <v>15</v>
      </c>
      <c r="S1171" s="7">
        <v>48</v>
      </c>
      <c r="T1171" s="7">
        <v>45</v>
      </c>
      <c r="U1171" s="7">
        <v>30</v>
      </c>
      <c r="BG1171" s="6">
        <f t="shared" si="308"/>
        <v>0</v>
      </c>
      <c r="BH1171" s="6">
        <f t="shared" si="309"/>
        <v>0</v>
      </c>
      <c r="BI1171" s="6">
        <f t="shared" si="310"/>
        <v>0</v>
      </c>
      <c r="BJ1171" s="6">
        <f t="shared" si="311"/>
        <v>0</v>
      </c>
      <c r="BK1171" s="6">
        <f t="shared" si="312"/>
        <v>1</v>
      </c>
      <c r="BL1171" s="6">
        <f t="shared" si="313"/>
        <v>1</v>
      </c>
      <c r="BM1171" s="6">
        <f t="shared" si="314"/>
        <v>0</v>
      </c>
      <c r="BN1171" s="6">
        <f t="shared" si="315"/>
        <v>0</v>
      </c>
      <c r="BO1171" s="6">
        <f t="shared" si="316"/>
        <v>1</v>
      </c>
      <c r="BP1171" s="6">
        <f t="shared" si="317"/>
        <v>1</v>
      </c>
      <c r="BQ1171" s="6">
        <f t="shared" si="321"/>
        <v>1</v>
      </c>
      <c r="BR1171" s="6">
        <f t="shared" si="322"/>
        <v>14</v>
      </c>
      <c r="BS1171" s="6">
        <f t="shared" si="323"/>
        <v>1</v>
      </c>
      <c r="BT1171" s="6">
        <f t="shared" si="324"/>
        <v>1</v>
      </c>
    </row>
    <row r="1172" spans="1:72" hidden="1" x14ac:dyDescent="0.2">
      <c r="A1172" s="46">
        <v>2735</v>
      </c>
      <c r="B1172" s="46">
        <f t="shared" si="318"/>
        <v>6</v>
      </c>
      <c r="C1172" s="46">
        <f t="shared" si="319"/>
        <v>12</v>
      </c>
      <c r="D1172" s="46">
        <f t="shared" si="320"/>
        <v>4</v>
      </c>
      <c r="E1172" s="85">
        <v>23113</v>
      </c>
      <c r="F1172" s="7" t="s">
        <v>3386</v>
      </c>
      <c r="G1172" s="50" t="s">
        <v>103</v>
      </c>
      <c r="H1172" s="50" t="s">
        <v>307</v>
      </c>
      <c r="I1172" s="50">
        <v>1</v>
      </c>
      <c r="J1172" s="50">
        <v>1</v>
      </c>
      <c r="L1172" s="171">
        <v>7904</v>
      </c>
      <c r="M1172" s="57" t="s">
        <v>3503</v>
      </c>
      <c r="O1172" s="7">
        <v>35</v>
      </c>
      <c r="P1172" s="7">
        <v>11</v>
      </c>
      <c r="Q1172" s="7">
        <v>9</v>
      </c>
      <c r="R1172" s="7">
        <v>15</v>
      </c>
      <c r="S1172" s="7">
        <v>49</v>
      </c>
      <c r="T1172" s="7">
        <v>46</v>
      </c>
      <c r="U1172" s="7">
        <v>31</v>
      </c>
      <c r="BG1172" s="6">
        <f t="shared" si="308"/>
        <v>0</v>
      </c>
      <c r="BH1172" s="6">
        <f t="shared" si="309"/>
        <v>0</v>
      </c>
      <c r="BI1172" s="6">
        <f t="shared" si="310"/>
        <v>1</v>
      </c>
      <c r="BJ1172" s="6">
        <f t="shared" si="311"/>
        <v>1</v>
      </c>
      <c r="BK1172" s="6">
        <f t="shared" si="312"/>
        <v>0</v>
      </c>
      <c r="BL1172" s="6">
        <f t="shared" si="313"/>
        <v>0</v>
      </c>
      <c r="BM1172" s="6">
        <f t="shared" si="314"/>
        <v>1</v>
      </c>
      <c r="BN1172" s="6">
        <f t="shared" si="315"/>
        <v>1</v>
      </c>
      <c r="BO1172" s="6">
        <f t="shared" si="316"/>
        <v>1</v>
      </c>
      <c r="BP1172" s="6">
        <f t="shared" si="317"/>
        <v>2</v>
      </c>
      <c r="BQ1172" s="6">
        <f t="shared" si="321"/>
        <v>1</v>
      </c>
      <c r="BR1172" s="6">
        <f t="shared" si="322"/>
        <v>15</v>
      </c>
      <c r="BS1172" s="6">
        <f t="shared" si="323"/>
        <v>1</v>
      </c>
      <c r="BT1172" s="6">
        <f t="shared" si="324"/>
        <v>2</v>
      </c>
    </row>
    <row r="1173" spans="1:72" hidden="1" x14ac:dyDescent="0.2">
      <c r="A1173" s="46">
        <v>2736</v>
      </c>
      <c r="B1173" s="46">
        <f t="shared" si="318"/>
        <v>7</v>
      </c>
      <c r="C1173" s="46">
        <f t="shared" si="319"/>
        <v>13</v>
      </c>
      <c r="D1173" s="46">
        <f t="shared" si="320"/>
        <v>4</v>
      </c>
      <c r="E1173" s="85">
        <v>23114</v>
      </c>
      <c r="F1173" s="7" t="s">
        <v>1412</v>
      </c>
      <c r="G1173" s="50" t="s">
        <v>310</v>
      </c>
      <c r="H1173" s="50" t="s">
        <v>308</v>
      </c>
      <c r="I1173" s="50">
        <v>1</v>
      </c>
      <c r="J1173" s="50">
        <v>2</v>
      </c>
      <c r="L1173" s="171">
        <v>5671</v>
      </c>
      <c r="M1173" s="57" t="s">
        <v>678</v>
      </c>
      <c r="O1173" s="7">
        <v>36</v>
      </c>
      <c r="P1173" s="7">
        <v>11</v>
      </c>
      <c r="Q1173" s="7">
        <v>9</v>
      </c>
      <c r="R1173" s="7">
        <v>16</v>
      </c>
      <c r="S1173" s="7">
        <v>50</v>
      </c>
      <c r="T1173" s="7">
        <v>48</v>
      </c>
      <c r="U1173" s="7">
        <v>31</v>
      </c>
      <c r="BG1173" s="6">
        <f t="shared" si="308"/>
        <v>0</v>
      </c>
      <c r="BH1173" s="6">
        <f t="shared" si="309"/>
        <v>0</v>
      </c>
      <c r="BI1173" s="6">
        <f t="shared" si="310"/>
        <v>0</v>
      </c>
      <c r="BJ1173" s="6">
        <f t="shared" si="311"/>
        <v>0</v>
      </c>
      <c r="BK1173" s="6">
        <f t="shared" si="312"/>
        <v>1</v>
      </c>
      <c r="BL1173" s="6">
        <f t="shared" si="313"/>
        <v>1</v>
      </c>
      <c r="BM1173" s="6">
        <f t="shared" si="314"/>
        <v>0</v>
      </c>
      <c r="BN1173" s="6">
        <f t="shared" si="315"/>
        <v>0</v>
      </c>
      <c r="BO1173" s="6">
        <f t="shared" si="316"/>
        <v>1</v>
      </c>
      <c r="BP1173" s="6">
        <f t="shared" si="317"/>
        <v>3</v>
      </c>
      <c r="BQ1173" s="6">
        <f t="shared" si="321"/>
        <v>1</v>
      </c>
      <c r="BR1173" s="6">
        <f t="shared" si="322"/>
        <v>16</v>
      </c>
      <c r="BS1173" s="6">
        <f t="shared" si="323"/>
        <v>1</v>
      </c>
      <c r="BT1173" s="6">
        <f t="shared" si="324"/>
        <v>3</v>
      </c>
    </row>
    <row r="1174" spans="1:72" hidden="1" x14ac:dyDescent="0.2">
      <c r="A1174" s="46">
        <v>2737</v>
      </c>
      <c r="B1174" s="46">
        <f t="shared" si="318"/>
        <v>2</v>
      </c>
      <c r="C1174" s="46">
        <f t="shared" si="319"/>
        <v>15</v>
      </c>
      <c r="D1174" s="46">
        <f t="shared" si="320"/>
        <v>4</v>
      </c>
      <c r="E1174" s="85">
        <v>23116</v>
      </c>
      <c r="F1174" s="7" t="s">
        <v>3391</v>
      </c>
      <c r="G1174" s="50" t="s">
        <v>310</v>
      </c>
      <c r="H1174" s="50" t="s">
        <v>308</v>
      </c>
      <c r="I1174" s="50">
        <v>1</v>
      </c>
      <c r="J1174" s="50">
        <v>2</v>
      </c>
      <c r="L1174" s="171">
        <v>15070</v>
      </c>
      <c r="M1174" s="57" t="s">
        <v>3289</v>
      </c>
      <c r="O1174" s="7">
        <v>37</v>
      </c>
      <c r="P1174" s="7">
        <v>11</v>
      </c>
      <c r="Q1174" s="7">
        <v>9</v>
      </c>
      <c r="R1174" s="7">
        <v>17</v>
      </c>
      <c r="S1174" s="7">
        <v>51</v>
      </c>
      <c r="T1174" s="7">
        <v>50</v>
      </c>
      <c r="U1174" s="7">
        <v>31</v>
      </c>
      <c r="BG1174" s="6">
        <f t="shared" si="308"/>
        <v>0</v>
      </c>
      <c r="BH1174" s="6">
        <f t="shared" si="309"/>
        <v>0</v>
      </c>
      <c r="BI1174" s="6">
        <f t="shared" si="310"/>
        <v>0</v>
      </c>
      <c r="BJ1174" s="6">
        <f t="shared" si="311"/>
        <v>0</v>
      </c>
      <c r="BK1174" s="6">
        <f t="shared" si="312"/>
        <v>1</v>
      </c>
      <c r="BL1174" s="6">
        <f t="shared" si="313"/>
        <v>2</v>
      </c>
      <c r="BM1174" s="6">
        <f t="shared" si="314"/>
        <v>0</v>
      </c>
      <c r="BN1174" s="6">
        <f t="shared" si="315"/>
        <v>0</v>
      </c>
      <c r="BO1174" s="6">
        <f t="shared" si="316"/>
        <v>1</v>
      </c>
      <c r="BP1174" s="6">
        <f t="shared" si="317"/>
        <v>4</v>
      </c>
      <c r="BQ1174" s="6">
        <f t="shared" si="321"/>
        <v>1</v>
      </c>
      <c r="BR1174" s="6">
        <f t="shared" si="322"/>
        <v>17</v>
      </c>
      <c r="BS1174" s="6">
        <f t="shared" si="323"/>
        <v>1</v>
      </c>
      <c r="BT1174" s="6">
        <f t="shared" si="324"/>
        <v>4</v>
      </c>
    </row>
    <row r="1175" spans="1:72" hidden="1" x14ac:dyDescent="0.2">
      <c r="A1175" s="46">
        <v>2738</v>
      </c>
      <c r="B1175" s="46">
        <f t="shared" si="318"/>
        <v>7</v>
      </c>
      <c r="C1175" s="46">
        <f t="shared" si="319"/>
        <v>20</v>
      </c>
      <c r="D1175" s="46">
        <f t="shared" si="320"/>
        <v>4</v>
      </c>
      <c r="E1175" s="85">
        <v>23121</v>
      </c>
      <c r="F1175" s="7" t="s">
        <v>112</v>
      </c>
      <c r="G1175" s="50" t="s">
        <v>103</v>
      </c>
      <c r="H1175" s="50" t="s">
        <v>306</v>
      </c>
      <c r="I1175" s="50">
        <v>5</v>
      </c>
      <c r="J1175" s="50">
        <v>2</v>
      </c>
      <c r="L1175" s="171">
        <v>4367</v>
      </c>
      <c r="M1175" s="57" t="s">
        <v>3211</v>
      </c>
      <c r="O1175" s="7">
        <v>38</v>
      </c>
      <c r="P1175" s="7">
        <v>12</v>
      </c>
      <c r="Q1175" s="7">
        <v>9</v>
      </c>
      <c r="R1175" s="7">
        <v>17</v>
      </c>
      <c r="S1175" s="7">
        <v>56</v>
      </c>
      <c r="T1175" s="7">
        <v>52</v>
      </c>
      <c r="U1175" s="7">
        <v>33</v>
      </c>
      <c r="BG1175" s="6">
        <f t="shared" si="308"/>
        <v>1</v>
      </c>
      <c r="BH1175" s="6">
        <f t="shared" si="309"/>
        <v>1</v>
      </c>
      <c r="BI1175" s="6">
        <f t="shared" si="310"/>
        <v>0</v>
      </c>
      <c r="BJ1175" s="6">
        <f t="shared" si="311"/>
        <v>0</v>
      </c>
      <c r="BK1175" s="6">
        <f t="shared" si="312"/>
        <v>0</v>
      </c>
      <c r="BL1175" s="6">
        <f t="shared" si="313"/>
        <v>0</v>
      </c>
      <c r="BM1175" s="6">
        <f t="shared" si="314"/>
        <v>1</v>
      </c>
      <c r="BN1175" s="6">
        <f t="shared" si="315"/>
        <v>1</v>
      </c>
      <c r="BO1175" s="6">
        <f t="shared" si="316"/>
        <v>0</v>
      </c>
      <c r="BP1175" s="6">
        <f t="shared" si="317"/>
        <v>0</v>
      </c>
      <c r="BQ1175" s="6">
        <f t="shared" si="321"/>
        <v>1</v>
      </c>
      <c r="BR1175" s="6">
        <f t="shared" si="322"/>
        <v>18</v>
      </c>
      <c r="BS1175" s="6">
        <f t="shared" si="323"/>
        <v>1</v>
      </c>
      <c r="BT1175" s="6">
        <f t="shared" si="324"/>
        <v>5</v>
      </c>
    </row>
    <row r="1176" spans="1:72" hidden="1" x14ac:dyDescent="0.2">
      <c r="A1176" s="46">
        <v>2739</v>
      </c>
      <c r="B1176" s="46">
        <f t="shared" si="318"/>
        <v>2</v>
      </c>
      <c r="C1176" s="46">
        <f t="shared" si="319"/>
        <v>22</v>
      </c>
      <c r="D1176" s="46">
        <f t="shared" si="320"/>
        <v>4</v>
      </c>
      <c r="E1176" s="85">
        <v>23123</v>
      </c>
      <c r="F1176" s="7" t="s">
        <v>2571</v>
      </c>
      <c r="G1176" s="50" t="s">
        <v>103</v>
      </c>
      <c r="H1176" s="50" t="s">
        <v>306</v>
      </c>
      <c r="I1176" s="50">
        <v>3</v>
      </c>
      <c r="J1176" s="50">
        <v>1</v>
      </c>
      <c r="L1176" s="171">
        <v>5082</v>
      </c>
      <c r="M1176" s="57" t="s">
        <v>3100</v>
      </c>
      <c r="O1176" s="7">
        <v>39</v>
      </c>
      <c r="P1176" s="7">
        <v>13</v>
      </c>
      <c r="Q1176" s="7">
        <v>9</v>
      </c>
      <c r="R1176" s="7">
        <v>17</v>
      </c>
      <c r="S1176" s="7">
        <v>59</v>
      </c>
      <c r="T1176" s="7">
        <v>53</v>
      </c>
      <c r="U1176" s="7">
        <v>35</v>
      </c>
      <c r="BG1176" s="6">
        <f t="shared" si="308"/>
        <v>1</v>
      </c>
      <c r="BH1176" s="6">
        <f t="shared" si="309"/>
        <v>2</v>
      </c>
      <c r="BI1176" s="6">
        <f t="shared" si="310"/>
        <v>0</v>
      </c>
      <c r="BJ1176" s="6">
        <f t="shared" si="311"/>
        <v>0</v>
      </c>
      <c r="BK1176" s="6">
        <f t="shared" si="312"/>
        <v>0</v>
      </c>
      <c r="BL1176" s="6">
        <f t="shared" si="313"/>
        <v>0</v>
      </c>
      <c r="BM1176" s="6">
        <f t="shared" si="314"/>
        <v>1</v>
      </c>
      <c r="BN1176" s="6">
        <f t="shared" si="315"/>
        <v>2</v>
      </c>
      <c r="BO1176" s="6">
        <f t="shared" si="316"/>
        <v>0</v>
      </c>
      <c r="BP1176" s="6">
        <f t="shared" si="317"/>
        <v>0</v>
      </c>
      <c r="BQ1176" s="6">
        <f t="shared" si="321"/>
        <v>1</v>
      </c>
      <c r="BR1176" s="6">
        <f t="shared" si="322"/>
        <v>19</v>
      </c>
      <c r="BS1176" s="6">
        <f t="shared" si="323"/>
        <v>1</v>
      </c>
      <c r="BT1176" s="6">
        <f t="shared" si="324"/>
        <v>6</v>
      </c>
    </row>
    <row r="1177" spans="1:72" hidden="1" x14ac:dyDescent="0.2">
      <c r="A1177" s="46">
        <v>2740</v>
      </c>
      <c r="B1177" s="46">
        <f t="shared" si="318"/>
        <v>7</v>
      </c>
      <c r="C1177" s="46">
        <f t="shared" si="319"/>
        <v>27</v>
      </c>
      <c r="D1177" s="46">
        <f t="shared" si="320"/>
        <v>4</v>
      </c>
      <c r="E1177" s="85">
        <v>23128</v>
      </c>
      <c r="F1177" s="7" t="s">
        <v>593</v>
      </c>
      <c r="G1177" s="50" t="s">
        <v>310</v>
      </c>
      <c r="H1177" s="50" t="s">
        <v>308</v>
      </c>
      <c r="I1177" s="50">
        <v>1</v>
      </c>
      <c r="J1177" s="50">
        <v>2</v>
      </c>
      <c r="L1177" s="171">
        <v>3218</v>
      </c>
      <c r="M1177" s="57" t="s">
        <v>1572</v>
      </c>
      <c r="O1177" s="7">
        <v>40</v>
      </c>
      <c r="P1177" s="7">
        <v>13</v>
      </c>
      <c r="Q1177" s="7">
        <v>9</v>
      </c>
      <c r="R1177" s="7">
        <v>18</v>
      </c>
      <c r="S1177" s="7">
        <v>60</v>
      </c>
      <c r="T1177" s="7">
        <v>55</v>
      </c>
      <c r="U1177" s="7">
        <v>35</v>
      </c>
      <c r="BG1177" s="6">
        <f t="shared" si="308"/>
        <v>0</v>
      </c>
      <c r="BH1177" s="6">
        <f t="shared" si="309"/>
        <v>0</v>
      </c>
      <c r="BI1177" s="6">
        <f t="shared" si="310"/>
        <v>0</v>
      </c>
      <c r="BJ1177" s="6">
        <f t="shared" si="311"/>
        <v>0</v>
      </c>
      <c r="BK1177" s="6">
        <f t="shared" si="312"/>
        <v>1</v>
      </c>
      <c r="BL1177" s="6">
        <f t="shared" si="313"/>
        <v>1</v>
      </c>
      <c r="BM1177" s="6">
        <f t="shared" si="314"/>
        <v>0</v>
      </c>
      <c r="BN1177" s="6">
        <f t="shared" si="315"/>
        <v>0</v>
      </c>
      <c r="BO1177" s="6">
        <f t="shared" si="316"/>
        <v>1</v>
      </c>
      <c r="BP1177" s="6">
        <f t="shared" si="317"/>
        <v>1</v>
      </c>
      <c r="BQ1177" s="6">
        <f t="shared" si="321"/>
        <v>1</v>
      </c>
      <c r="BR1177" s="6">
        <f t="shared" si="322"/>
        <v>20</v>
      </c>
      <c r="BS1177" s="6">
        <f t="shared" si="323"/>
        <v>1</v>
      </c>
      <c r="BT1177" s="6">
        <f t="shared" si="324"/>
        <v>7</v>
      </c>
    </row>
    <row r="1178" spans="1:72" hidden="1" x14ac:dyDescent="0.2">
      <c r="A1178" s="46">
        <v>2741</v>
      </c>
      <c r="B1178" s="46">
        <f t="shared" si="318"/>
        <v>2</v>
      </c>
      <c r="C1178" s="46">
        <f t="shared" si="319"/>
        <v>29</v>
      </c>
      <c r="D1178" s="46">
        <f t="shared" si="320"/>
        <v>4</v>
      </c>
      <c r="E1178" s="85">
        <v>23130</v>
      </c>
      <c r="F1178" s="7" t="s">
        <v>689</v>
      </c>
      <c r="G1178" s="50" t="s">
        <v>310</v>
      </c>
      <c r="H1178" s="50" t="s">
        <v>307</v>
      </c>
      <c r="I1178" s="50">
        <v>1</v>
      </c>
      <c r="J1178" s="50">
        <v>1</v>
      </c>
      <c r="L1178" s="171">
        <v>2659</v>
      </c>
      <c r="M1178" s="57" t="s">
        <v>1229</v>
      </c>
      <c r="O1178" s="7">
        <v>41</v>
      </c>
      <c r="P1178" s="7">
        <v>13</v>
      </c>
      <c r="Q1178" s="7">
        <v>10</v>
      </c>
      <c r="R1178" s="7">
        <v>18</v>
      </c>
      <c r="S1178" s="7">
        <v>61</v>
      </c>
      <c r="T1178" s="7">
        <v>56</v>
      </c>
      <c r="U1178" s="7">
        <v>36</v>
      </c>
      <c r="BG1178" s="6">
        <f t="shared" si="308"/>
        <v>0</v>
      </c>
      <c r="BH1178" s="6">
        <f t="shared" si="309"/>
        <v>0</v>
      </c>
      <c r="BI1178" s="6">
        <f t="shared" si="310"/>
        <v>1</v>
      </c>
      <c r="BJ1178" s="6">
        <f t="shared" si="311"/>
        <v>1</v>
      </c>
      <c r="BK1178" s="6">
        <f t="shared" si="312"/>
        <v>0</v>
      </c>
      <c r="BL1178" s="6">
        <f t="shared" si="313"/>
        <v>0</v>
      </c>
      <c r="BM1178" s="6">
        <f t="shared" si="314"/>
        <v>1</v>
      </c>
      <c r="BN1178" s="6">
        <f t="shared" si="315"/>
        <v>1</v>
      </c>
      <c r="BO1178" s="6">
        <f t="shared" si="316"/>
        <v>1</v>
      </c>
      <c r="BP1178" s="6">
        <f t="shared" si="317"/>
        <v>2</v>
      </c>
      <c r="BQ1178" s="6">
        <f t="shared" si="321"/>
        <v>1</v>
      </c>
      <c r="BR1178" s="6">
        <f t="shared" si="322"/>
        <v>21</v>
      </c>
      <c r="BS1178" s="6">
        <f t="shared" si="323"/>
        <v>1</v>
      </c>
      <c r="BT1178" s="6">
        <f t="shared" si="324"/>
        <v>8</v>
      </c>
    </row>
    <row r="1179" spans="1:72" hidden="1" x14ac:dyDescent="0.2">
      <c r="A1179" s="46">
        <v>2742</v>
      </c>
      <c r="B1179" s="46">
        <f t="shared" si="318"/>
        <v>7</v>
      </c>
      <c r="C1179" s="46">
        <f t="shared" si="319"/>
        <v>4</v>
      </c>
      <c r="D1179" s="46">
        <f t="shared" si="320"/>
        <v>5</v>
      </c>
      <c r="E1179" s="85">
        <v>23135</v>
      </c>
      <c r="F1179" s="7" t="s">
        <v>3368</v>
      </c>
      <c r="G1179" s="50" t="s">
        <v>103</v>
      </c>
      <c r="H1179" s="50" t="s">
        <v>306</v>
      </c>
      <c r="I1179" s="50">
        <v>1</v>
      </c>
      <c r="J1179" s="50">
        <v>0</v>
      </c>
      <c r="L1179" s="171">
        <v>4442</v>
      </c>
      <c r="M1179" s="57" t="s">
        <v>2446</v>
      </c>
      <c r="O1179" s="7">
        <v>42</v>
      </c>
      <c r="P1179" s="7">
        <v>14</v>
      </c>
      <c r="Q1179" s="7">
        <v>10</v>
      </c>
      <c r="R1179" s="7">
        <v>18</v>
      </c>
      <c r="S1179" s="7">
        <v>62</v>
      </c>
      <c r="T1179" s="7">
        <v>56</v>
      </c>
      <c r="U1179" s="7">
        <v>38</v>
      </c>
      <c r="BG1179" s="6">
        <f t="shared" si="308"/>
        <v>1</v>
      </c>
      <c r="BH1179" s="6">
        <f t="shared" si="309"/>
        <v>1</v>
      </c>
      <c r="BI1179" s="6">
        <f t="shared" si="310"/>
        <v>0</v>
      </c>
      <c r="BJ1179" s="6">
        <f t="shared" si="311"/>
        <v>0</v>
      </c>
      <c r="BK1179" s="6">
        <f t="shared" si="312"/>
        <v>0</v>
      </c>
      <c r="BL1179" s="6">
        <f t="shared" si="313"/>
        <v>0</v>
      </c>
      <c r="BM1179" s="6">
        <f t="shared" si="314"/>
        <v>1</v>
      </c>
      <c r="BN1179" s="6">
        <f t="shared" si="315"/>
        <v>2</v>
      </c>
      <c r="BO1179" s="6">
        <f t="shared" si="316"/>
        <v>0</v>
      </c>
      <c r="BP1179" s="6">
        <f t="shared" si="317"/>
        <v>0</v>
      </c>
      <c r="BQ1179" s="6">
        <f t="shared" si="321"/>
        <v>1</v>
      </c>
      <c r="BR1179" s="6">
        <f t="shared" si="322"/>
        <v>22</v>
      </c>
      <c r="BS1179" s="6">
        <f t="shared" si="323"/>
        <v>0</v>
      </c>
      <c r="BT1179" s="6">
        <f t="shared" si="324"/>
        <v>0</v>
      </c>
    </row>
    <row r="1180" spans="1:72" hidden="1" x14ac:dyDescent="0.2">
      <c r="A1180" s="46">
        <v>2743</v>
      </c>
      <c r="B1180" s="46">
        <f t="shared" si="318"/>
        <v>7</v>
      </c>
      <c r="C1180" s="46">
        <f t="shared" si="319"/>
        <v>11</v>
      </c>
      <c r="D1180" s="46">
        <f t="shared" si="320"/>
        <v>5</v>
      </c>
      <c r="E1180" s="85">
        <v>23142</v>
      </c>
      <c r="F1180" s="7" t="s">
        <v>3</v>
      </c>
      <c r="G1180" s="50" t="s">
        <v>103</v>
      </c>
      <c r="H1180" s="50" t="s">
        <v>306</v>
      </c>
      <c r="I1180" s="50">
        <v>2</v>
      </c>
      <c r="J1180" s="50">
        <v>1</v>
      </c>
      <c r="L1180" s="171">
        <v>5043</v>
      </c>
      <c r="M1180" s="57" t="s">
        <v>3101</v>
      </c>
      <c r="O1180" s="7">
        <v>43</v>
      </c>
      <c r="P1180" s="7">
        <v>15</v>
      </c>
      <c r="Q1180" s="7">
        <v>10</v>
      </c>
      <c r="R1180" s="7">
        <v>18</v>
      </c>
      <c r="S1180" s="7">
        <v>64</v>
      </c>
      <c r="T1180" s="7">
        <v>57</v>
      </c>
      <c r="U1180" s="7">
        <v>40</v>
      </c>
      <c r="BG1180" s="6">
        <f t="shared" si="308"/>
        <v>1</v>
      </c>
      <c r="BH1180" s="6">
        <f t="shared" si="309"/>
        <v>2</v>
      </c>
      <c r="BI1180" s="6">
        <f t="shared" si="310"/>
        <v>0</v>
      </c>
      <c r="BJ1180" s="6">
        <f t="shared" si="311"/>
        <v>0</v>
      </c>
      <c r="BK1180" s="6">
        <f t="shared" si="312"/>
        <v>0</v>
      </c>
      <c r="BL1180" s="6">
        <f t="shared" si="313"/>
        <v>0</v>
      </c>
      <c r="BM1180" s="6">
        <f t="shared" si="314"/>
        <v>1</v>
      </c>
      <c r="BN1180" s="6">
        <f t="shared" si="315"/>
        <v>3</v>
      </c>
      <c r="BO1180" s="6">
        <f t="shared" si="316"/>
        <v>0</v>
      </c>
      <c r="BP1180" s="6">
        <f t="shared" si="317"/>
        <v>0</v>
      </c>
      <c r="BQ1180" s="6">
        <f t="shared" si="321"/>
        <v>1</v>
      </c>
      <c r="BR1180" s="6">
        <f t="shared" si="322"/>
        <v>23</v>
      </c>
      <c r="BS1180" s="6">
        <f t="shared" si="323"/>
        <v>1</v>
      </c>
      <c r="BT1180" s="6">
        <f t="shared" si="324"/>
        <v>1</v>
      </c>
    </row>
    <row r="1181" spans="1:72" hidden="1" x14ac:dyDescent="0.2">
      <c r="A1181" s="46">
        <v>2744</v>
      </c>
      <c r="B1181" s="46">
        <f t="shared" si="318"/>
        <v>4</v>
      </c>
      <c r="C1181" s="46">
        <f t="shared" si="319"/>
        <v>15</v>
      </c>
      <c r="D1181" s="46">
        <f t="shared" si="320"/>
        <v>5</v>
      </c>
      <c r="E1181" s="85">
        <v>23146</v>
      </c>
      <c r="F1181" s="7" t="s">
        <v>1701</v>
      </c>
      <c r="G1181" s="50" t="s">
        <v>310</v>
      </c>
      <c r="H1181" s="50" t="s">
        <v>306</v>
      </c>
      <c r="I1181" s="50">
        <v>2</v>
      </c>
      <c r="J1181" s="50">
        <v>1</v>
      </c>
      <c r="L1181" s="171">
        <v>1733</v>
      </c>
      <c r="M1181" s="57" t="s">
        <v>3102</v>
      </c>
      <c r="O1181" s="7">
        <v>44</v>
      </c>
      <c r="P1181" s="7">
        <v>16</v>
      </c>
      <c r="Q1181" s="7">
        <v>10</v>
      </c>
      <c r="R1181" s="7">
        <v>18</v>
      </c>
      <c r="S1181" s="7">
        <v>66</v>
      </c>
      <c r="T1181" s="7">
        <v>58</v>
      </c>
      <c r="U1181" s="7">
        <v>42</v>
      </c>
      <c r="BG1181" s="6">
        <f t="shared" si="308"/>
        <v>1</v>
      </c>
      <c r="BH1181" s="6">
        <f t="shared" si="309"/>
        <v>3</v>
      </c>
      <c r="BI1181" s="6">
        <f t="shared" si="310"/>
        <v>0</v>
      </c>
      <c r="BJ1181" s="6">
        <f t="shared" si="311"/>
        <v>0</v>
      </c>
      <c r="BK1181" s="6">
        <f t="shared" si="312"/>
        <v>0</v>
      </c>
      <c r="BL1181" s="6">
        <f t="shared" si="313"/>
        <v>0</v>
      </c>
      <c r="BM1181" s="6">
        <f t="shared" si="314"/>
        <v>1</v>
      </c>
      <c r="BN1181" s="6">
        <f t="shared" si="315"/>
        <v>4</v>
      </c>
      <c r="BO1181" s="6">
        <f t="shared" si="316"/>
        <v>0</v>
      </c>
      <c r="BP1181" s="6">
        <f t="shared" si="317"/>
        <v>0</v>
      </c>
      <c r="BQ1181" s="6">
        <f t="shared" si="321"/>
        <v>1</v>
      </c>
      <c r="BR1181" s="6">
        <f t="shared" si="322"/>
        <v>24</v>
      </c>
      <c r="BS1181" s="6">
        <f t="shared" si="323"/>
        <v>1</v>
      </c>
      <c r="BT1181" s="6">
        <f t="shared" si="324"/>
        <v>2</v>
      </c>
    </row>
    <row r="1182" spans="1:72" hidden="1" x14ac:dyDescent="0.2">
      <c r="A1182" s="46">
        <v>2745</v>
      </c>
      <c r="B1182" s="46">
        <f t="shared" si="318"/>
        <v>7</v>
      </c>
      <c r="C1182" s="46">
        <f t="shared" si="319"/>
        <v>18</v>
      </c>
      <c r="D1182" s="46">
        <f t="shared" si="320"/>
        <v>5</v>
      </c>
      <c r="E1182" s="85">
        <v>23149</v>
      </c>
      <c r="F1182" s="7" t="s">
        <v>3390</v>
      </c>
      <c r="G1182" s="50" t="s">
        <v>310</v>
      </c>
      <c r="H1182" s="50" t="s">
        <v>308</v>
      </c>
      <c r="I1182" s="50">
        <v>0</v>
      </c>
      <c r="J1182" s="50">
        <v>3</v>
      </c>
      <c r="L1182" s="171">
        <v>1181</v>
      </c>
      <c r="O1182" s="7">
        <v>45</v>
      </c>
      <c r="P1182" s="7">
        <v>16</v>
      </c>
      <c r="Q1182" s="7">
        <v>10</v>
      </c>
      <c r="R1182" s="7">
        <v>19</v>
      </c>
      <c r="S1182" s="7">
        <v>66</v>
      </c>
      <c r="T1182" s="7">
        <v>61</v>
      </c>
      <c r="U1182" s="7">
        <v>42</v>
      </c>
      <c r="BG1182" s="6">
        <f t="shared" si="308"/>
        <v>0</v>
      </c>
      <c r="BH1182" s="6">
        <f t="shared" si="309"/>
        <v>0</v>
      </c>
      <c r="BI1182" s="6">
        <f t="shared" si="310"/>
        <v>0</v>
      </c>
      <c r="BJ1182" s="6">
        <f t="shared" si="311"/>
        <v>0</v>
      </c>
      <c r="BK1182" s="6">
        <f t="shared" si="312"/>
        <v>1</v>
      </c>
      <c r="BL1182" s="6">
        <f t="shared" si="313"/>
        <v>1</v>
      </c>
      <c r="BM1182" s="6">
        <f t="shared" si="314"/>
        <v>0</v>
      </c>
      <c r="BN1182" s="6">
        <f t="shared" si="315"/>
        <v>0</v>
      </c>
      <c r="BO1182" s="6">
        <f t="shared" si="316"/>
        <v>1</v>
      </c>
      <c r="BP1182" s="6">
        <f t="shared" si="317"/>
        <v>1</v>
      </c>
      <c r="BQ1182" s="6">
        <f t="shared" si="321"/>
        <v>0</v>
      </c>
      <c r="BR1182" s="6">
        <f t="shared" si="322"/>
        <v>0</v>
      </c>
      <c r="BS1182" s="6">
        <f t="shared" si="323"/>
        <v>1</v>
      </c>
      <c r="BT1182" s="6">
        <f t="shared" si="324"/>
        <v>3</v>
      </c>
    </row>
    <row r="1183" spans="1:72" hidden="1" x14ac:dyDescent="0.2">
      <c r="A1183" s="46">
        <v>2746</v>
      </c>
      <c r="B1183" s="46">
        <f t="shared" si="318"/>
        <v>2</v>
      </c>
      <c r="C1183" s="46">
        <f t="shared" si="319"/>
        <v>20</v>
      </c>
      <c r="D1183" s="46">
        <f t="shared" si="320"/>
        <v>5</v>
      </c>
      <c r="E1183" s="85">
        <v>23151</v>
      </c>
      <c r="F1183" s="7" t="s">
        <v>2727</v>
      </c>
      <c r="G1183" s="50" t="s">
        <v>103</v>
      </c>
      <c r="H1183" s="50" t="s">
        <v>307</v>
      </c>
      <c r="I1183" s="50">
        <v>1</v>
      </c>
      <c r="J1183" s="50">
        <v>1</v>
      </c>
      <c r="L1183" s="171">
        <v>3590</v>
      </c>
      <c r="M1183" s="57" t="s">
        <v>3663</v>
      </c>
      <c r="N1183" s="46">
        <v>14</v>
      </c>
      <c r="O1183" s="5">
        <v>46</v>
      </c>
      <c r="P1183" s="5">
        <v>16</v>
      </c>
      <c r="Q1183" s="5">
        <v>11</v>
      </c>
      <c r="R1183" s="5">
        <v>19</v>
      </c>
      <c r="S1183" s="5">
        <v>67</v>
      </c>
      <c r="T1183" s="5">
        <v>62</v>
      </c>
      <c r="U1183" s="5">
        <v>43</v>
      </c>
      <c r="BG1183" s="6">
        <f t="shared" si="308"/>
        <v>0</v>
      </c>
      <c r="BH1183" s="6">
        <f t="shared" si="309"/>
        <v>0</v>
      </c>
      <c r="BI1183" s="6">
        <f t="shared" si="310"/>
        <v>1</v>
      </c>
      <c r="BJ1183" s="6">
        <f t="shared" si="311"/>
        <v>1</v>
      </c>
      <c r="BK1183" s="6">
        <f t="shared" si="312"/>
        <v>0</v>
      </c>
      <c r="BL1183" s="6">
        <f t="shared" si="313"/>
        <v>0</v>
      </c>
      <c r="BM1183" s="6">
        <f t="shared" si="314"/>
        <v>1</v>
      </c>
      <c r="BN1183" s="6">
        <f t="shared" si="315"/>
        <v>1</v>
      </c>
      <c r="BO1183" s="6">
        <f t="shared" si="316"/>
        <v>1</v>
      </c>
      <c r="BP1183" s="6">
        <f t="shared" si="317"/>
        <v>2</v>
      </c>
      <c r="BQ1183" s="6">
        <f t="shared" si="321"/>
        <v>1</v>
      </c>
      <c r="BR1183" s="6">
        <f t="shared" si="322"/>
        <v>1</v>
      </c>
      <c r="BS1183" s="6">
        <f t="shared" si="323"/>
        <v>1</v>
      </c>
      <c r="BT1183" s="6">
        <f t="shared" si="324"/>
        <v>4</v>
      </c>
    </row>
    <row r="1184" spans="1:72" hidden="1" x14ac:dyDescent="0.2">
      <c r="A1184" s="46">
        <v>2801</v>
      </c>
      <c r="B1184" s="46">
        <f t="shared" si="318"/>
        <v>7</v>
      </c>
      <c r="C1184" s="46">
        <f t="shared" si="319"/>
        <v>24</v>
      </c>
      <c r="D1184" s="46">
        <f t="shared" si="320"/>
        <v>8</v>
      </c>
      <c r="E1184" s="85">
        <v>23247</v>
      </c>
      <c r="F1184" s="7" t="s">
        <v>3368</v>
      </c>
      <c r="G1184" s="50" t="s">
        <v>103</v>
      </c>
      <c r="H1184" s="50" t="s">
        <v>308</v>
      </c>
      <c r="I1184" s="50">
        <v>0</v>
      </c>
      <c r="J1184" s="50">
        <v>3</v>
      </c>
      <c r="L1184" s="171">
        <v>5446</v>
      </c>
      <c r="O1184" s="7">
        <v>1</v>
      </c>
      <c r="P1184" s="7">
        <v>0</v>
      </c>
      <c r="Q1184" s="7">
        <v>0</v>
      </c>
      <c r="R1184" s="7">
        <v>1</v>
      </c>
      <c r="S1184" s="7">
        <v>0</v>
      </c>
      <c r="T1184" s="7">
        <v>3</v>
      </c>
      <c r="U1184" s="7">
        <v>0</v>
      </c>
      <c r="BG1184" s="6">
        <f t="shared" si="308"/>
        <v>0</v>
      </c>
      <c r="BH1184" s="6">
        <f t="shared" si="309"/>
        <v>0</v>
      </c>
      <c r="BI1184" s="6">
        <f t="shared" si="310"/>
        <v>0</v>
      </c>
      <c r="BJ1184" s="6">
        <f t="shared" si="311"/>
        <v>0</v>
      </c>
      <c r="BK1184" s="6">
        <f t="shared" si="312"/>
        <v>1</v>
      </c>
      <c r="BL1184" s="6">
        <f t="shared" si="313"/>
        <v>1</v>
      </c>
      <c r="BM1184" s="6">
        <f t="shared" si="314"/>
        <v>0</v>
      </c>
      <c r="BN1184" s="6">
        <f t="shared" si="315"/>
        <v>0</v>
      </c>
      <c r="BO1184" s="6">
        <f t="shared" si="316"/>
        <v>1</v>
      </c>
      <c r="BP1184" s="6">
        <f t="shared" si="317"/>
        <v>3</v>
      </c>
      <c r="BQ1184" s="6">
        <f t="shared" si="321"/>
        <v>0</v>
      </c>
      <c r="BR1184" s="6">
        <f t="shared" si="322"/>
        <v>0</v>
      </c>
      <c r="BS1184" s="6">
        <f t="shared" si="323"/>
        <v>1</v>
      </c>
      <c r="BT1184" s="6">
        <f t="shared" si="324"/>
        <v>5</v>
      </c>
    </row>
    <row r="1185" spans="1:72" hidden="1" x14ac:dyDescent="0.2">
      <c r="A1185" s="46">
        <v>2802</v>
      </c>
      <c r="B1185" s="46">
        <f t="shared" si="318"/>
        <v>2</v>
      </c>
      <c r="C1185" s="46">
        <f t="shared" si="319"/>
        <v>26</v>
      </c>
      <c r="D1185" s="46">
        <f t="shared" si="320"/>
        <v>8</v>
      </c>
      <c r="E1185" s="85">
        <v>23249</v>
      </c>
      <c r="F1185" s="7" t="s">
        <v>1412</v>
      </c>
      <c r="G1185" s="50" t="s">
        <v>310</v>
      </c>
      <c r="H1185" s="50" t="s">
        <v>308</v>
      </c>
      <c r="I1185" s="50">
        <v>0</v>
      </c>
      <c r="J1185" s="50">
        <v>1</v>
      </c>
      <c r="L1185" s="171">
        <v>9667</v>
      </c>
      <c r="O1185" s="7">
        <v>2</v>
      </c>
      <c r="P1185" s="7">
        <v>0</v>
      </c>
      <c r="Q1185" s="7">
        <v>0</v>
      </c>
      <c r="R1185" s="7">
        <v>2</v>
      </c>
      <c r="S1185" s="7">
        <v>0</v>
      </c>
      <c r="T1185" s="7">
        <v>4</v>
      </c>
      <c r="U1185" s="7">
        <v>0</v>
      </c>
      <c r="BG1185" s="6">
        <f t="shared" si="308"/>
        <v>0</v>
      </c>
      <c r="BH1185" s="6">
        <f t="shared" si="309"/>
        <v>0</v>
      </c>
      <c r="BI1185" s="6">
        <f t="shared" si="310"/>
        <v>0</v>
      </c>
      <c r="BJ1185" s="6">
        <f t="shared" si="311"/>
        <v>0</v>
      </c>
      <c r="BK1185" s="6">
        <f t="shared" si="312"/>
        <v>1</v>
      </c>
      <c r="BL1185" s="6">
        <f t="shared" si="313"/>
        <v>2</v>
      </c>
      <c r="BM1185" s="6">
        <f t="shared" si="314"/>
        <v>0</v>
      </c>
      <c r="BN1185" s="6">
        <f t="shared" si="315"/>
        <v>0</v>
      </c>
      <c r="BO1185" s="6">
        <f t="shared" si="316"/>
        <v>1</v>
      </c>
      <c r="BP1185" s="6">
        <f t="shared" si="317"/>
        <v>4</v>
      </c>
      <c r="BQ1185" s="6">
        <f t="shared" si="321"/>
        <v>0</v>
      </c>
      <c r="BR1185" s="6">
        <f t="shared" si="322"/>
        <v>0</v>
      </c>
      <c r="BS1185" s="6">
        <f t="shared" si="323"/>
        <v>1</v>
      </c>
      <c r="BT1185" s="6">
        <f t="shared" si="324"/>
        <v>6</v>
      </c>
    </row>
    <row r="1186" spans="1:72" hidden="1" x14ac:dyDescent="0.2">
      <c r="A1186" s="46">
        <v>2803</v>
      </c>
      <c r="B1186" s="46">
        <f t="shared" si="318"/>
        <v>7</v>
      </c>
      <c r="C1186" s="46">
        <f t="shared" si="319"/>
        <v>31</v>
      </c>
      <c r="D1186" s="46">
        <f t="shared" si="320"/>
        <v>8</v>
      </c>
      <c r="E1186" s="85">
        <v>23254</v>
      </c>
      <c r="F1186" s="7" t="s">
        <v>415</v>
      </c>
      <c r="G1186" s="50" t="s">
        <v>310</v>
      </c>
      <c r="H1186" s="50" t="s">
        <v>307</v>
      </c>
      <c r="I1186" s="50">
        <v>4</v>
      </c>
      <c r="J1186" s="50">
        <v>4</v>
      </c>
      <c r="L1186" s="171">
        <v>6986</v>
      </c>
      <c r="M1186" s="57" t="s">
        <v>65</v>
      </c>
      <c r="O1186" s="7">
        <v>3</v>
      </c>
      <c r="P1186" s="7">
        <v>0</v>
      </c>
      <c r="Q1186" s="7">
        <v>1</v>
      </c>
      <c r="R1186" s="7">
        <v>2</v>
      </c>
      <c r="S1186" s="7">
        <v>4</v>
      </c>
      <c r="T1186" s="7">
        <v>8</v>
      </c>
      <c r="U1186" s="7">
        <v>1</v>
      </c>
      <c r="BG1186" s="6">
        <f t="shared" si="308"/>
        <v>0</v>
      </c>
      <c r="BH1186" s="6">
        <f t="shared" si="309"/>
        <v>0</v>
      </c>
      <c r="BI1186" s="6">
        <f t="shared" si="310"/>
        <v>1</v>
      </c>
      <c r="BJ1186" s="6">
        <f t="shared" si="311"/>
        <v>1</v>
      </c>
      <c r="BK1186" s="6">
        <f t="shared" si="312"/>
        <v>0</v>
      </c>
      <c r="BL1186" s="6">
        <f t="shared" si="313"/>
        <v>0</v>
      </c>
      <c r="BM1186" s="6">
        <f t="shared" si="314"/>
        <v>1</v>
      </c>
      <c r="BN1186" s="6">
        <f t="shared" si="315"/>
        <v>1</v>
      </c>
      <c r="BO1186" s="6">
        <f t="shared" si="316"/>
        <v>1</v>
      </c>
      <c r="BP1186" s="6">
        <f t="shared" si="317"/>
        <v>5</v>
      </c>
      <c r="BQ1186" s="6">
        <f t="shared" si="321"/>
        <v>1</v>
      </c>
      <c r="BR1186" s="6">
        <f t="shared" si="322"/>
        <v>1</v>
      </c>
      <c r="BS1186" s="6">
        <f t="shared" si="323"/>
        <v>1</v>
      </c>
      <c r="BT1186" s="6">
        <f t="shared" si="324"/>
        <v>7</v>
      </c>
    </row>
    <row r="1187" spans="1:72" hidden="1" x14ac:dyDescent="0.2">
      <c r="A1187" s="46">
        <v>2804</v>
      </c>
      <c r="B1187" s="46">
        <f t="shared" si="318"/>
        <v>7</v>
      </c>
      <c r="C1187" s="46">
        <f t="shared" si="319"/>
        <v>7</v>
      </c>
      <c r="D1187" s="46">
        <f t="shared" si="320"/>
        <v>9</v>
      </c>
      <c r="E1187" s="85">
        <v>23261</v>
      </c>
      <c r="F1187" s="7" t="s">
        <v>3575</v>
      </c>
      <c r="G1187" s="50" t="s">
        <v>103</v>
      </c>
      <c r="H1187" s="50" t="s">
        <v>308</v>
      </c>
      <c r="I1187" s="50">
        <v>0</v>
      </c>
      <c r="J1187" s="50">
        <v>1</v>
      </c>
      <c r="L1187" s="171">
        <v>5158</v>
      </c>
      <c r="O1187" s="7">
        <v>4</v>
      </c>
      <c r="P1187" s="7">
        <v>0</v>
      </c>
      <c r="Q1187" s="7">
        <v>1</v>
      </c>
      <c r="R1187" s="7">
        <v>3</v>
      </c>
      <c r="S1187" s="7">
        <v>4</v>
      </c>
      <c r="T1187" s="7">
        <v>9</v>
      </c>
      <c r="U1187" s="7">
        <v>1</v>
      </c>
      <c r="BG1187" s="6">
        <f t="shared" si="308"/>
        <v>0</v>
      </c>
      <c r="BH1187" s="6">
        <f t="shared" si="309"/>
        <v>0</v>
      </c>
      <c r="BI1187" s="6">
        <f t="shared" si="310"/>
        <v>0</v>
      </c>
      <c r="BJ1187" s="6">
        <f t="shared" si="311"/>
        <v>0</v>
      </c>
      <c r="BK1187" s="6">
        <f t="shared" si="312"/>
        <v>1</v>
      </c>
      <c r="BL1187" s="6">
        <f t="shared" si="313"/>
        <v>1</v>
      </c>
      <c r="BM1187" s="6">
        <f t="shared" si="314"/>
        <v>0</v>
      </c>
      <c r="BN1187" s="6">
        <f t="shared" si="315"/>
        <v>0</v>
      </c>
      <c r="BO1187" s="6">
        <f t="shared" si="316"/>
        <v>1</v>
      </c>
      <c r="BP1187" s="6">
        <f t="shared" si="317"/>
        <v>6</v>
      </c>
      <c r="BQ1187" s="6">
        <f t="shared" si="321"/>
        <v>0</v>
      </c>
      <c r="BR1187" s="6">
        <f t="shared" si="322"/>
        <v>0</v>
      </c>
      <c r="BS1187" s="6">
        <f t="shared" si="323"/>
        <v>1</v>
      </c>
      <c r="BT1187" s="6">
        <f t="shared" si="324"/>
        <v>8</v>
      </c>
    </row>
    <row r="1188" spans="1:72" hidden="1" x14ac:dyDescent="0.2">
      <c r="A1188" s="46">
        <v>2805</v>
      </c>
      <c r="B1188" s="46">
        <f t="shared" si="318"/>
        <v>2</v>
      </c>
      <c r="C1188" s="46">
        <f t="shared" si="319"/>
        <v>9</v>
      </c>
      <c r="D1188" s="46">
        <f t="shared" si="320"/>
        <v>9</v>
      </c>
      <c r="E1188" s="85">
        <v>23263</v>
      </c>
      <c r="F1188" s="7" t="s">
        <v>661</v>
      </c>
      <c r="G1188" s="50" t="s">
        <v>103</v>
      </c>
      <c r="H1188" s="50" t="s">
        <v>308</v>
      </c>
      <c r="I1188" s="50">
        <v>1</v>
      </c>
      <c r="J1188" s="50">
        <v>2</v>
      </c>
      <c r="L1188" s="171">
        <v>4417</v>
      </c>
      <c r="M1188" s="57" t="s">
        <v>66</v>
      </c>
      <c r="O1188" s="7">
        <v>5</v>
      </c>
      <c r="P1188" s="7">
        <v>0</v>
      </c>
      <c r="Q1188" s="7">
        <v>1</v>
      </c>
      <c r="R1188" s="7">
        <v>4</v>
      </c>
      <c r="S1188" s="7">
        <v>5</v>
      </c>
      <c r="T1188" s="7">
        <v>11</v>
      </c>
      <c r="U1188" s="7">
        <v>1</v>
      </c>
      <c r="BG1188" s="6">
        <f t="shared" si="308"/>
        <v>0</v>
      </c>
      <c r="BH1188" s="6">
        <f t="shared" si="309"/>
        <v>0</v>
      </c>
      <c r="BI1188" s="6">
        <f t="shared" si="310"/>
        <v>0</v>
      </c>
      <c r="BJ1188" s="6">
        <f t="shared" si="311"/>
        <v>0</v>
      </c>
      <c r="BK1188" s="6">
        <f t="shared" si="312"/>
        <v>1</v>
      </c>
      <c r="BL1188" s="6">
        <f t="shared" si="313"/>
        <v>2</v>
      </c>
      <c r="BM1188" s="6">
        <f t="shared" si="314"/>
        <v>0</v>
      </c>
      <c r="BN1188" s="6">
        <f t="shared" si="315"/>
        <v>0</v>
      </c>
      <c r="BO1188" s="6">
        <f t="shared" si="316"/>
        <v>1</v>
      </c>
      <c r="BP1188" s="6">
        <f t="shared" si="317"/>
        <v>7</v>
      </c>
      <c r="BQ1188" s="6">
        <f t="shared" si="321"/>
        <v>1</v>
      </c>
      <c r="BR1188" s="6">
        <f t="shared" si="322"/>
        <v>1</v>
      </c>
      <c r="BS1188" s="6">
        <f t="shared" si="323"/>
        <v>1</v>
      </c>
      <c r="BT1188" s="6">
        <f t="shared" si="324"/>
        <v>9</v>
      </c>
    </row>
    <row r="1189" spans="1:72" hidden="1" x14ac:dyDescent="0.2">
      <c r="A1189" s="46">
        <v>2806</v>
      </c>
      <c r="B1189" s="46">
        <f t="shared" si="318"/>
        <v>7</v>
      </c>
      <c r="C1189" s="46">
        <f t="shared" si="319"/>
        <v>14</v>
      </c>
      <c r="D1189" s="46">
        <f t="shared" si="320"/>
        <v>9</v>
      </c>
      <c r="E1189" s="85">
        <v>23268</v>
      </c>
      <c r="F1189" s="7" t="s">
        <v>1770</v>
      </c>
      <c r="G1189" s="50" t="s">
        <v>310</v>
      </c>
      <c r="H1189" s="50" t="s">
        <v>307</v>
      </c>
      <c r="I1189" s="50">
        <v>0</v>
      </c>
      <c r="J1189" s="50">
        <v>0</v>
      </c>
      <c r="L1189" s="171">
        <v>5238</v>
      </c>
      <c r="O1189" s="7">
        <v>6</v>
      </c>
      <c r="P1189" s="7">
        <v>0</v>
      </c>
      <c r="Q1189" s="7">
        <v>2</v>
      </c>
      <c r="R1189" s="7">
        <v>4</v>
      </c>
      <c r="S1189" s="7">
        <v>5</v>
      </c>
      <c r="T1189" s="7">
        <v>11</v>
      </c>
      <c r="U1189" s="7">
        <v>2</v>
      </c>
      <c r="BG1189" s="6">
        <f t="shared" si="308"/>
        <v>0</v>
      </c>
      <c r="BH1189" s="6">
        <f t="shared" si="309"/>
        <v>0</v>
      </c>
      <c r="BI1189" s="6">
        <f t="shared" si="310"/>
        <v>1</v>
      </c>
      <c r="BJ1189" s="6">
        <f t="shared" si="311"/>
        <v>1</v>
      </c>
      <c r="BK1189" s="6">
        <f t="shared" si="312"/>
        <v>0</v>
      </c>
      <c r="BL1189" s="6">
        <f t="shared" si="313"/>
        <v>0</v>
      </c>
      <c r="BM1189" s="6">
        <f t="shared" si="314"/>
        <v>1</v>
      </c>
      <c r="BN1189" s="6">
        <f t="shared" si="315"/>
        <v>1</v>
      </c>
      <c r="BO1189" s="6">
        <f t="shared" si="316"/>
        <v>1</v>
      </c>
      <c r="BP1189" s="6">
        <f t="shared" si="317"/>
        <v>8</v>
      </c>
      <c r="BQ1189" s="6">
        <f t="shared" si="321"/>
        <v>0</v>
      </c>
      <c r="BR1189" s="6">
        <f t="shared" si="322"/>
        <v>0</v>
      </c>
      <c r="BS1189" s="6">
        <f t="shared" si="323"/>
        <v>0</v>
      </c>
      <c r="BT1189" s="6">
        <f t="shared" si="324"/>
        <v>0</v>
      </c>
    </row>
    <row r="1190" spans="1:72" hidden="1" x14ac:dyDescent="0.2">
      <c r="A1190" s="46">
        <v>2807</v>
      </c>
      <c r="B1190" s="46">
        <f t="shared" si="318"/>
        <v>2</v>
      </c>
      <c r="C1190" s="46">
        <f t="shared" si="319"/>
        <v>16</v>
      </c>
      <c r="D1190" s="46">
        <f t="shared" si="320"/>
        <v>9</v>
      </c>
      <c r="E1190" s="85">
        <v>23270</v>
      </c>
      <c r="F1190" s="7" t="s">
        <v>1611</v>
      </c>
      <c r="G1190" s="50" t="s">
        <v>103</v>
      </c>
      <c r="H1190" s="50" t="s">
        <v>308</v>
      </c>
      <c r="I1190" s="50">
        <v>1</v>
      </c>
      <c r="J1190" s="50">
        <v>2</v>
      </c>
      <c r="L1190" s="171">
        <v>4466</v>
      </c>
      <c r="M1190" s="57" t="s">
        <v>67</v>
      </c>
      <c r="O1190" s="7">
        <v>7</v>
      </c>
      <c r="P1190" s="7">
        <v>0</v>
      </c>
      <c r="Q1190" s="7">
        <v>2</v>
      </c>
      <c r="R1190" s="7">
        <v>5</v>
      </c>
      <c r="S1190" s="7">
        <v>6</v>
      </c>
      <c r="T1190" s="7">
        <v>13</v>
      </c>
      <c r="U1190" s="7">
        <v>2</v>
      </c>
      <c r="BG1190" s="6">
        <f t="shared" si="308"/>
        <v>0</v>
      </c>
      <c r="BH1190" s="6">
        <f t="shared" si="309"/>
        <v>0</v>
      </c>
      <c r="BI1190" s="6">
        <f t="shared" si="310"/>
        <v>0</v>
      </c>
      <c r="BJ1190" s="6">
        <f t="shared" si="311"/>
        <v>0</v>
      </c>
      <c r="BK1190" s="6">
        <f t="shared" si="312"/>
        <v>1</v>
      </c>
      <c r="BL1190" s="6">
        <f t="shared" si="313"/>
        <v>1</v>
      </c>
      <c r="BM1190" s="6">
        <f t="shared" si="314"/>
        <v>0</v>
      </c>
      <c r="BN1190" s="6">
        <f t="shared" si="315"/>
        <v>0</v>
      </c>
      <c r="BO1190" s="6">
        <f t="shared" si="316"/>
        <v>1</v>
      </c>
      <c r="BP1190" s="6">
        <f t="shared" si="317"/>
        <v>9</v>
      </c>
      <c r="BQ1190" s="6">
        <f t="shared" si="321"/>
        <v>1</v>
      </c>
      <c r="BR1190" s="6">
        <f t="shared" si="322"/>
        <v>1</v>
      </c>
      <c r="BS1190" s="6">
        <f t="shared" si="323"/>
        <v>1</v>
      </c>
      <c r="BT1190" s="6">
        <f t="shared" si="324"/>
        <v>1</v>
      </c>
    </row>
    <row r="1191" spans="1:72" hidden="1" x14ac:dyDescent="0.2">
      <c r="A1191" s="46">
        <v>2808</v>
      </c>
      <c r="B1191" s="46">
        <f t="shared" si="318"/>
        <v>6</v>
      </c>
      <c r="C1191" s="46">
        <f t="shared" si="319"/>
        <v>20</v>
      </c>
      <c r="D1191" s="46">
        <f t="shared" si="320"/>
        <v>9</v>
      </c>
      <c r="E1191" s="85">
        <v>23274</v>
      </c>
      <c r="F1191" s="7" t="s">
        <v>111</v>
      </c>
      <c r="G1191" s="50" t="s">
        <v>103</v>
      </c>
      <c r="H1191" s="50" t="s">
        <v>306</v>
      </c>
      <c r="I1191" s="50">
        <v>2</v>
      </c>
      <c r="J1191" s="50">
        <v>0</v>
      </c>
      <c r="L1191" s="171">
        <v>3956</v>
      </c>
      <c r="M1191" s="57" t="s">
        <v>68</v>
      </c>
      <c r="O1191" s="7">
        <v>8</v>
      </c>
      <c r="P1191" s="7">
        <v>1</v>
      </c>
      <c r="Q1191" s="7">
        <v>2</v>
      </c>
      <c r="R1191" s="7">
        <v>5</v>
      </c>
      <c r="S1191" s="7">
        <v>8</v>
      </c>
      <c r="T1191" s="7">
        <v>13</v>
      </c>
      <c r="U1191" s="7">
        <v>4</v>
      </c>
      <c r="BG1191" s="6">
        <f t="shared" si="308"/>
        <v>1</v>
      </c>
      <c r="BH1191" s="6">
        <f t="shared" si="309"/>
        <v>1</v>
      </c>
      <c r="BI1191" s="6">
        <f t="shared" si="310"/>
        <v>0</v>
      </c>
      <c r="BJ1191" s="6">
        <f t="shared" si="311"/>
        <v>0</v>
      </c>
      <c r="BK1191" s="6">
        <f t="shared" si="312"/>
        <v>0</v>
      </c>
      <c r="BL1191" s="6">
        <f t="shared" si="313"/>
        <v>0</v>
      </c>
      <c r="BM1191" s="6">
        <f t="shared" si="314"/>
        <v>1</v>
      </c>
      <c r="BN1191" s="6">
        <f t="shared" si="315"/>
        <v>1</v>
      </c>
      <c r="BO1191" s="6">
        <f t="shared" si="316"/>
        <v>0</v>
      </c>
      <c r="BP1191" s="6">
        <f t="shared" si="317"/>
        <v>0</v>
      </c>
      <c r="BQ1191" s="6">
        <f t="shared" si="321"/>
        <v>1</v>
      </c>
      <c r="BR1191" s="6">
        <f t="shared" si="322"/>
        <v>2</v>
      </c>
      <c r="BS1191" s="6">
        <f t="shared" si="323"/>
        <v>0</v>
      </c>
      <c r="BT1191" s="6">
        <f t="shared" si="324"/>
        <v>0</v>
      </c>
    </row>
    <row r="1192" spans="1:72" hidden="1" x14ac:dyDescent="0.2">
      <c r="A1192" s="46">
        <v>2809</v>
      </c>
      <c r="B1192" s="46">
        <f t="shared" si="318"/>
        <v>7</v>
      </c>
      <c r="C1192" s="46">
        <f t="shared" si="319"/>
        <v>28</v>
      </c>
      <c r="D1192" s="46">
        <f t="shared" si="320"/>
        <v>9</v>
      </c>
      <c r="E1192" s="85">
        <v>23282</v>
      </c>
      <c r="F1192" s="7" t="s">
        <v>1290</v>
      </c>
      <c r="G1192" s="50" t="s">
        <v>310</v>
      </c>
      <c r="H1192" s="50" t="s">
        <v>306</v>
      </c>
      <c r="I1192" s="50">
        <v>3</v>
      </c>
      <c r="J1192" s="50">
        <v>1</v>
      </c>
      <c r="L1192" s="171">
        <v>5843</v>
      </c>
      <c r="M1192" s="57" t="s">
        <v>69</v>
      </c>
      <c r="O1192" s="7">
        <v>9</v>
      </c>
      <c r="P1192" s="7">
        <v>2</v>
      </c>
      <c r="Q1192" s="7">
        <v>2</v>
      </c>
      <c r="R1192" s="7">
        <v>5</v>
      </c>
      <c r="S1192" s="7">
        <v>11</v>
      </c>
      <c r="T1192" s="7">
        <v>14</v>
      </c>
      <c r="U1192" s="7">
        <v>6</v>
      </c>
      <c r="BG1192" s="6">
        <f t="shared" si="308"/>
        <v>1</v>
      </c>
      <c r="BH1192" s="6">
        <f t="shared" si="309"/>
        <v>2</v>
      </c>
      <c r="BI1192" s="6">
        <f t="shared" si="310"/>
        <v>0</v>
      </c>
      <c r="BJ1192" s="6">
        <f t="shared" si="311"/>
        <v>0</v>
      </c>
      <c r="BK1192" s="6">
        <f t="shared" si="312"/>
        <v>0</v>
      </c>
      <c r="BL1192" s="6">
        <f t="shared" si="313"/>
        <v>0</v>
      </c>
      <c r="BM1192" s="6">
        <f t="shared" si="314"/>
        <v>1</v>
      </c>
      <c r="BN1192" s="6">
        <f t="shared" si="315"/>
        <v>2</v>
      </c>
      <c r="BO1192" s="6">
        <f t="shared" si="316"/>
        <v>0</v>
      </c>
      <c r="BP1192" s="6">
        <f t="shared" si="317"/>
        <v>0</v>
      </c>
      <c r="BQ1192" s="6">
        <f t="shared" si="321"/>
        <v>1</v>
      </c>
      <c r="BR1192" s="6">
        <f t="shared" si="322"/>
        <v>3</v>
      </c>
      <c r="BS1192" s="6">
        <f t="shared" si="323"/>
        <v>1</v>
      </c>
      <c r="BT1192" s="6">
        <f t="shared" si="324"/>
        <v>1</v>
      </c>
    </row>
    <row r="1193" spans="1:72" hidden="1" x14ac:dyDescent="0.2">
      <c r="A1193" s="46">
        <v>2810</v>
      </c>
      <c r="B1193" s="46">
        <f t="shared" si="318"/>
        <v>2</v>
      </c>
      <c r="C1193" s="46">
        <f t="shared" si="319"/>
        <v>30</v>
      </c>
      <c r="D1193" s="46">
        <f t="shared" si="320"/>
        <v>9</v>
      </c>
      <c r="E1193" s="85">
        <v>23284</v>
      </c>
      <c r="F1193" s="57" t="s">
        <v>593</v>
      </c>
      <c r="G1193" s="50" t="s">
        <v>310</v>
      </c>
      <c r="H1193" s="50" t="s">
        <v>306</v>
      </c>
      <c r="I1193" s="50">
        <v>2</v>
      </c>
      <c r="J1193" s="50">
        <v>1</v>
      </c>
      <c r="L1193" s="171">
        <v>2745</v>
      </c>
      <c r="M1193" s="57" t="s">
        <v>70</v>
      </c>
      <c r="O1193" s="7">
        <v>10</v>
      </c>
      <c r="P1193" s="7">
        <v>3</v>
      </c>
      <c r="Q1193" s="7">
        <v>2</v>
      </c>
      <c r="R1193" s="7">
        <v>5</v>
      </c>
      <c r="S1193" s="7">
        <v>13</v>
      </c>
      <c r="T1193" s="7">
        <v>15</v>
      </c>
      <c r="U1193" s="7">
        <v>8</v>
      </c>
      <c r="BG1193" s="6">
        <f t="shared" si="308"/>
        <v>1</v>
      </c>
      <c r="BH1193" s="6">
        <f t="shared" si="309"/>
        <v>3</v>
      </c>
      <c r="BI1193" s="6">
        <f t="shared" si="310"/>
        <v>0</v>
      </c>
      <c r="BJ1193" s="6">
        <f t="shared" si="311"/>
        <v>0</v>
      </c>
      <c r="BK1193" s="6">
        <f t="shared" si="312"/>
        <v>0</v>
      </c>
      <c r="BL1193" s="6">
        <f t="shared" si="313"/>
        <v>0</v>
      </c>
      <c r="BM1193" s="6">
        <f t="shared" si="314"/>
        <v>1</v>
      </c>
      <c r="BN1193" s="6">
        <f t="shared" si="315"/>
        <v>3</v>
      </c>
      <c r="BO1193" s="6">
        <f t="shared" si="316"/>
        <v>0</v>
      </c>
      <c r="BP1193" s="6">
        <f t="shared" si="317"/>
        <v>0</v>
      </c>
      <c r="BQ1193" s="6">
        <f t="shared" si="321"/>
        <v>1</v>
      </c>
      <c r="BR1193" s="6">
        <f t="shared" si="322"/>
        <v>4</v>
      </c>
      <c r="BS1193" s="6">
        <f t="shared" si="323"/>
        <v>1</v>
      </c>
      <c r="BT1193" s="6">
        <f t="shared" si="324"/>
        <v>2</v>
      </c>
    </row>
    <row r="1194" spans="1:72" hidden="1" x14ac:dyDescent="0.2">
      <c r="A1194" s="46">
        <v>2811</v>
      </c>
      <c r="B1194" s="46">
        <f t="shared" si="318"/>
        <v>7</v>
      </c>
      <c r="C1194" s="46">
        <f t="shared" si="319"/>
        <v>5</v>
      </c>
      <c r="D1194" s="46">
        <f t="shared" si="320"/>
        <v>10</v>
      </c>
      <c r="E1194" s="85">
        <v>23289</v>
      </c>
      <c r="F1194" s="7" t="s">
        <v>2231</v>
      </c>
      <c r="G1194" s="50" t="s">
        <v>103</v>
      </c>
      <c r="H1194" s="50" t="s">
        <v>306</v>
      </c>
      <c r="I1194" s="50">
        <v>2</v>
      </c>
      <c r="J1194" s="50">
        <v>0</v>
      </c>
      <c r="L1194" s="171">
        <v>4456</v>
      </c>
      <c r="M1194" s="57" t="s">
        <v>71</v>
      </c>
      <c r="O1194" s="7">
        <v>11</v>
      </c>
      <c r="P1194" s="7">
        <v>4</v>
      </c>
      <c r="Q1194" s="7">
        <v>2</v>
      </c>
      <c r="R1194" s="7">
        <v>5</v>
      </c>
      <c r="S1194" s="7">
        <v>15</v>
      </c>
      <c r="T1194" s="7">
        <v>15</v>
      </c>
      <c r="U1194" s="7">
        <v>10</v>
      </c>
      <c r="BG1194" s="6">
        <f t="shared" si="308"/>
        <v>1</v>
      </c>
      <c r="BH1194" s="6">
        <f t="shared" si="309"/>
        <v>4</v>
      </c>
      <c r="BI1194" s="6">
        <f t="shared" si="310"/>
        <v>0</v>
      </c>
      <c r="BJ1194" s="6">
        <f t="shared" si="311"/>
        <v>0</v>
      </c>
      <c r="BK1194" s="6">
        <f t="shared" si="312"/>
        <v>0</v>
      </c>
      <c r="BL1194" s="6">
        <f t="shared" si="313"/>
        <v>0</v>
      </c>
      <c r="BM1194" s="6">
        <f t="shared" si="314"/>
        <v>1</v>
      </c>
      <c r="BN1194" s="6">
        <f t="shared" si="315"/>
        <v>4</v>
      </c>
      <c r="BO1194" s="6">
        <f t="shared" si="316"/>
        <v>0</v>
      </c>
      <c r="BP1194" s="6">
        <f t="shared" si="317"/>
        <v>0</v>
      </c>
      <c r="BQ1194" s="6">
        <f t="shared" si="321"/>
        <v>1</v>
      </c>
      <c r="BR1194" s="6">
        <f t="shared" si="322"/>
        <v>5</v>
      </c>
      <c r="BS1194" s="6">
        <f t="shared" si="323"/>
        <v>0</v>
      </c>
      <c r="BT1194" s="6">
        <f t="shared" si="324"/>
        <v>0</v>
      </c>
    </row>
    <row r="1195" spans="1:72" hidden="1" x14ac:dyDescent="0.2">
      <c r="A1195" s="46">
        <v>2812</v>
      </c>
      <c r="B1195" s="46">
        <f t="shared" si="318"/>
        <v>2</v>
      </c>
      <c r="C1195" s="46">
        <f t="shared" si="319"/>
        <v>7</v>
      </c>
      <c r="D1195" s="46">
        <f t="shared" si="320"/>
        <v>10</v>
      </c>
      <c r="E1195" s="85">
        <v>23291</v>
      </c>
      <c r="F1195" s="7" t="s">
        <v>570</v>
      </c>
      <c r="G1195" s="50" t="s">
        <v>103</v>
      </c>
      <c r="H1195" s="50" t="s">
        <v>308</v>
      </c>
      <c r="I1195" s="50">
        <v>2</v>
      </c>
      <c r="J1195" s="50">
        <v>3</v>
      </c>
      <c r="L1195" s="171">
        <v>4711</v>
      </c>
      <c r="M1195" s="57" t="s">
        <v>571</v>
      </c>
      <c r="O1195" s="7">
        <v>12</v>
      </c>
      <c r="P1195" s="7">
        <v>4</v>
      </c>
      <c r="Q1195" s="7">
        <v>2</v>
      </c>
      <c r="R1195" s="7">
        <v>6</v>
      </c>
      <c r="S1195" s="7">
        <v>17</v>
      </c>
      <c r="T1195" s="7">
        <v>18</v>
      </c>
      <c r="U1195" s="7">
        <v>10</v>
      </c>
      <c r="BG1195" s="6">
        <f t="shared" si="308"/>
        <v>0</v>
      </c>
      <c r="BH1195" s="6">
        <f t="shared" si="309"/>
        <v>0</v>
      </c>
      <c r="BI1195" s="6">
        <f t="shared" si="310"/>
        <v>0</v>
      </c>
      <c r="BJ1195" s="6">
        <f t="shared" si="311"/>
        <v>0</v>
      </c>
      <c r="BK1195" s="6">
        <f t="shared" si="312"/>
        <v>1</v>
      </c>
      <c r="BL1195" s="6">
        <f t="shared" si="313"/>
        <v>1</v>
      </c>
      <c r="BM1195" s="6">
        <f t="shared" si="314"/>
        <v>0</v>
      </c>
      <c r="BN1195" s="6">
        <f t="shared" si="315"/>
        <v>0</v>
      </c>
      <c r="BO1195" s="6">
        <f t="shared" si="316"/>
        <v>1</v>
      </c>
      <c r="BP1195" s="6">
        <f t="shared" si="317"/>
        <v>1</v>
      </c>
      <c r="BQ1195" s="6">
        <f t="shared" si="321"/>
        <v>1</v>
      </c>
      <c r="BR1195" s="6">
        <f t="shared" si="322"/>
        <v>6</v>
      </c>
      <c r="BS1195" s="6">
        <f t="shared" si="323"/>
        <v>1</v>
      </c>
      <c r="BT1195" s="6">
        <f t="shared" si="324"/>
        <v>1</v>
      </c>
    </row>
    <row r="1196" spans="1:72" hidden="1" x14ac:dyDescent="0.2">
      <c r="A1196" s="46">
        <v>2813</v>
      </c>
      <c r="B1196" s="46">
        <f t="shared" si="318"/>
        <v>7</v>
      </c>
      <c r="C1196" s="46">
        <f t="shared" si="319"/>
        <v>12</v>
      </c>
      <c r="D1196" s="46">
        <f t="shared" si="320"/>
        <v>10</v>
      </c>
      <c r="E1196" s="85">
        <v>23296</v>
      </c>
      <c r="F1196" s="7" t="s">
        <v>1113</v>
      </c>
      <c r="G1196" s="50" t="s">
        <v>103</v>
      </c>
      <c r="H1196" s="50" t="s">
        <v>308</v>
      </c>
      <c r="I1196" s="50">
        <v>0</v>
      </c>
      <c r="J1196" s="50">
        <v>1</v>
      </c>
      <c r="L1196" s="171">
        <v>5460</v>
      </c>
      <c r="O1196" s="7">
        <v>13</v>
      </c>
      <c r="P1196" s="7">
        <v>4</v>
      </c>
      <c r="Q1196" s="7">
        <v>2</v>
      </c>
      <c r="R1196" s="7">
        <v>7</v>
      </c>
      <c r="S1196" s="7">
        <v>17</v>
      </c>
      <c r="T1196" s="7">
        <v>19</v>
      </c>
      <c r="U1196" s="7">
        <v>10</v>
      </c>
      <c r="BG1196" s="6">
        <f t="shared" si="308"/>
        <v>0</v>
      </c>
      <c r="BH1196" s="6">
        <f t="shared" si="309"/>
        <v>0</v>
      </c>
      <c r="BI1196" s="6">
        <f t="shared" si="310"/>
        <v>0</v>
      </c>
      <c r="BJ1196" s="6">
        <f t="shared" si="311"/>
        <v>0</v>
      </c>
      <c r="BK1196" s="6">
        <f t="shared" si="312"/>
        <v>1</v>
      </c>
      <c r="BL1196" s="6">
        <f t="shared" si="313"/>
        <v>2</v>
      </c>
      <c r="BM1196" s="6">
        <f t="shared" si="314"/>
        <v>0</v>
      </c>
      <c r="BN1196" s="6">
        <f t="shared" si="315"/>
        <v>0</v>
      </c>
      <c r="BO1196" s="6">
        <f t="shared" si="316"/>
        <v>1</v>
      </c>
      <c r="BP1196" s="6">
        <f t="shared" si="317"/>
        <v>2</v>
      </c>
      <c r="BQ1196" s="6">
        <f t="shared" si="321"/>
        <v>0</v>
      </c>
      <c r="BR1196" s="6">
        <f t="shared" si="322"/>
        <v>0</v>
      </c>
      <c r="BS1196" s="6">
        <f t="shared" si="323"/>
        <v>1</v>
      </c>
      <c r="BT1196" s="6">
        <f t="shared" si="324"/>
        <v>2</v>
      </c>
    </row>
    <row r="1197" spans="1:72" hidden="1" x14ac:dyDescent="0.2">
      <c r="A1197" s="46">
        <v>2814</v>
      </c>
      <c r="B1197" s="46">
        <f t="shared" si="318"/>
        <v>5</v>
      </c>
      <c r="C1197" s="46">
        <f t="shared" si="319"/>
        <v>17</v>
      </c>
      <c r="D1197" s="46">
        <f t="shared" si="320"/>
        <v>10</v>
      </c>
      <c r="E1197" s="85">
        <v>23301</v>
      </c>
      <c r="F1197" s="7" t="s">
        <v>572</v>
      </c>
      <c r="G1197" s="50" t="s">
        <v>310</v>
      </c>
      <c r="H1197" s="50" t="s">
        <v>308</v>
      </c>
      <c r="I1197" s="50">
        <v>0</v>
      </c>
      <c r="J1197" s="50">
        <v>3</v>
      </c>
      <c r="L1197" s="171">
        <v>9534</v>
      </c>
      <c r="O1197" s="7">
        <v>14</v>
      </c>
      <c r="P1197" s="7">
        <v>4</v>
      </c>
      <c r="Q1197" s="7">
        <v>2</v>
      </c>
      <c r="R1197" s="7">
        <v>8</v>
      </c>
      <c r="S1197" s="7">
        <v>17</v>
      </c>
      <c r="T1197" s="7">
        <v>22</v>
      </c>
      <c r="U1197" s="7">
        <v>10</v>
      </c>
      <c r="BG1197" s="6">
        <f t="shared" si="308"/>
        <v>0</v>
      </c>
      <c r="BH1197" s="6">
        <f t="shared" si="309"/>
        <v>0</v>
      </c>
      <c r="BI1197" s="6">
        <f t="shared" si="310"/>
        <v>0</v>
      </c>
      <c r="BJ1197" s="6">
        <f t="shared" si="311"/>
        <v>0</v>
      </c>
      <c r="BK1197" s="6">
        <f t="shared" si="312"/>
        <v>1</v>
      </c>
      <c r="BL1197" s="6">
        <f t="shared" si="313"/>
        <v>3</v>
      </c>
      <c r="BM1197" s="6">
        <f t="shared" si="314"/>
        <v>0</v>
      </c>
      <c r="BN1197" s="6">
        <f t="shared" si="315"/>
        <v>0</v>
      </c>
      <c r="BO1197" s="6">
        <f t="shared" si="316"/>
        <v>1</v>
      </c>
      <c r="BP1197" s="6">
        <f t="shared" si="317"/>
        <v>3</v>
      </c>
      <c r="BQ1197" s="6">
        <f t="shared" si="321"/>
        <v>0</v>
      </c>
      <c r="BR1197" s="6">
        <f t="shared" si="322"/>
        <v>0</v>
      </c>
      <c r="BS1197" s="6">
        <f t="shared" si="323"/>
        <v>1</v>
      </c>
      <c r="BT1197" s="6">
        <f t="shared" si="324"/>
        <v>3</v>
      </c>
    </row>
    <row r="1198" spans="1:72" hidden="1" x14ac:dyDescent="0.2">
      <c r="A1198" s="46">
        <v>2815</v>
      </c>
      <c r="B1198" s="46">
        <f t="shared" si="318"/>
        <v>7</v>
      </c>
      <c r="C1198" s="46">
        <f t="shared" si="319"/>
        <v>19</v>
      </c>
      <c r="D1198" s="46">
        <f t="shared" si="320"/>
        <v>10</v>
      </c>
      <c r="E1198" s="85">
        <v>23303</v>
      </c>
      <c r="F1198" s="7" t="s">
        <v>2245</v>
      </c>
      <c r="G1198" s="50" t="s">
        <v>310</v>
      </c>
      <c r="H1198" s="50" t="s">
        <v>308</v>
      </c>
      <c r="I1198" s="50">
        <v>0</v>
      </c>
      <c r="J1198" s="50">
        <v>1</v>
      </c>
      <c r="L1198" s="171">
        <v>5549</v>
      </c>
      <c r="O1198" s="7">
        <v>15</v>
      </c>
      <c r="P1198" s="7">
        <v>4</v>
      </c>
      <c r="Q1198" s="7">
        <v>2</v>
      </c>
      <c r="R1198" s="7">
        <v>9</v>
      </c>
      <c r="S1198" s="7">
        <v>17</v>
      </c>
      <c r="T1198" s="7">
        <v>23</v>
      </c>
      <c r="U1198" s="7">
        <v>10</v>
      </c>
      <c r="BG1198" s="6">
        <f t="shared" si="308"/>
        <v>0</v>
      </c>
      <c r="BH1198" s="6">
        <f t="shared" si="309"/>
        <v>0</v>
      </c>
      <c r="BI1198" s="6">
        <f t="shared" si="310"/>
        <v>0</v>
      </c>
      <c r="BJ1198" s="6">
        <f t="shared" si="311"/>
        <v>0</v>
      </c>
      <c r="BK1198" s="6">
        <f t="shared" si="312"/>
        <v>1</v>
      </c>
      <c r="BL1198" s="6">
        <f t="shared" si="313"/>
        <v>4</v>
      </c>
      <c r="BM1198" s="6">
        <f t="shared" si="314"/>
        <v>0</v>
      </c>
      <c r="BN1198" s="6">
        <f t="shared" si="315"/>
        <v>0</v>
      </c>
      <c r="BO1198" s="6">
        <f t="shared" si="316"/>
        <v>1</v>
      </c>
      <c r="BP1198" s="6">
        <f t="shared" si="317"/>
        <v>4</v>
      </c>
      <c r="BQ1198" s="6">
        <f t="shared" si="321"/>
        <v>0</v>
      </c>
      <c r="BR1198" s="6">
        <f t="shared" si="322"/>
        <v>0</v>
      </c>
      <c r="BS1198" s="6">
        <f t="shared" si="323"/>
        <v>1</v>
      </c>
      <c r="BT1198" s="6">
        <f t="shared" si="324"/>
        <v>4</v>
      </c>
    </row>
    <row r="1199" spans="1:72" hidden="1" x14ac:dyDescent="0.2">
      <c r="A1199" s="46">
        <v>2816</v>
      </c>
      <c r="B1199" s="46">
        <f t="shared" si="318"/>
        <v>3</v>
      </c>
      <c r="C1199" s="46">
        <f t="shared" si="319"/>
        <v>22</v>
      </c>
      <c r="D1199" s="46">
        <f t="shared" si="320"/>
        <v>10</v>
      </c>
      <c r="E1199" s="85">
        <v>23306</v>
      </c>
      <c r="F1199" s="7" t="s">
        <v>1632</v>
      </c>
      <c r="G1199" s="50" t="s">
        <v>310</v>
      </c>
      <c r="H1199" s="50" t="s">
        <v>307</v>
      </c>
      <c r="I1199" s="50">
        <v>0</v>
      </c>
      <c r="J1199" s="50">
        <v>0</v>
      </c>
      <c r="L1199" s="171">
        <v>4974</v>
      </c>
      <c r="O1199" s="7">
        <v>16</v>
      </c>
      <c r="P1199" s="7">
        <v>4</v>
      </c>
      <c r="Q1199" s="7">
        <v>3</v>
      </c>
      <c r="R1199" s="7">
        <v>9</v>
      </c>
      <c r="S1199" s="7">
        <v>17</v>
      </c>
      <c r="T1199" s="7">
        <v>23</v>
      </c>
      <c r="U1199" s="7">
        <v>11</v>
      </c>
      <c r="BG1199" s="6">
        <f t="shared" si="308"/>
        <v>0</v>
      </c>
      <c r="BH1199" s="6">
        <f t="shared" si="309"/>
        <v>0</v>
      </c>
      <c r="BI1199" s="6">
        <f t="shared" si="310"/>
        <v>1</v>
      </c>
      <c r="BJ1199" s="6">
        <f t="shared" si="311"/>
        <v>1</v>
      </c>
      <c r="BK1199" s="6">
        <f t="shared" si="312"/>
        <v>0</v>
      </c>
      <c r="BL1199" s="6">
        <f t="shared" si="313"/>
        <v>0</v>
      </c>
      <c r="BM1199" s="6">
        <f t="shared" si="314"/>
        <v>1</v>
      </c>
      <c r="BN1199" s="6">
        <f t="shared" si="315"/>
        <v>1</v>
      </c>
      <c r="BO1199" s="6">
        <f t="shared" si="316"/>
        <v>1</v>
      </c>
      <c r="BP1199" s="6">
        <f t="shared" si="317"/>
        <v>5</v>
      </c>
      <c r="BQ1199" s="6">
        <f t="shared" si="321"/>
        <v>0</v>
      </c>
      <c r="BR1199" s="6">
        <f t="shared" si="322"/>
        <v>0</v>
      </c>
      <c r="BS1199" s="6">
        <f t="shared" si="323"/>
        <v>0</v>
      </c>
      <c r="BT1199" s="6">
        <f t="shared" si="324"/>
        <v>0</v>
      </c>
    </row>
    <row r="1200" spans="1:72" hidden="1" x14ac:dyDescent="0.2">
      <c r="A1200" s="46">
        <v>2817</v>
      </c>
      <c r="B1200" s="46">
        <f t="shared" si="318"/>
        <v>6</v>
      </c>
      <c r="C1200" s="46">
        <f t="shared" si="319"/>
        <v>25</v>
      </c>
      <c r="D1200" s="46">
        <f t="shared" si="320"/>
        <v>10</v>
      </c>
      <c r="E1200" s="85">
        <v>23309</v>
      </c>
      <c r="F1200" s="7" t="s">
        <v>2727</v>
      </c>
      <c r="G1200" s="50" t="s">
        <v>103</v>
      </c>
      <c r="H1200" s="50" t="s">
        <v>306</v>
      </c>
      <c r="I1200" s="50">
        <v>4</v>
      </c>
      <c r="J1200" s="50">
        <v>1</v>
      </c>
      <c r="L1200" s="171">
        <v>3865</v>
      </c>
      <c r="M1200" s="57" t="s">
        <v>573</v>
      </c>
      <c r="O1200" s="7">
        <v>17</v>
      </c>
      <c r="P1200" s="7">
        <v>5</v>
      </c>
      <c r="Q1200" s="7">
        <v>3</v>
      </c>
      <c r="R1200" s="7">
        <v>9</v>
      </c>
      <c r="S1200" s="7">
        <v>21</v>
      </c>
      <c r="T1200" s="7">
        <v>24</v>
      </c>
      <c r="U1200" s="7">
        <v>13</v>
      </c>
      <c r="BG1200" s="6">
        <f t="shared" si="308"/>
        <v>1</v>
      </c>
      <c r="BH1200" s="6">
        <f t="shared" si="309"/>
        <v>1</v>
      </c>
      <c r="BI1200" s="6">
        <f t="shared" si="310"/>
        <v>0</v>
      </c>
      <c r="BJ1200" s="6">
        <f t="shared" si="311"/>
        <v>0</v>
      </c>
      <c r="BK1200" s="6">
        <f t="shared" si="312"/>
        <v>0</v>
      </c>
      <c r="BL1200" s="6">
        <f t="shared" si="313"/>
        <v>0</v>
      </c>
      <c r="BM1200" s="6">
        <f t="shared" si="314"/>
        <v>1</v>
      </c>
      <c r="BN1200" s="6">
        <f t="shared" si="315"/>
        <v>2</v>
      </c>
      <c r="BO1200" s="6">
        <f t="shared" si="316"/>
        <v>0</v>
      </c>
      <c r="BP1200" s="6">
        <f t="shared" si="317"/>
        <v>0</v>
      </c>
      <c r="BQ1200" s="6">
        <f t="shared" si="321"/>
        <v>1</v>
      </c>
      <c r="BR1200" s="6">
        <f t="shared" si="322"/>
        <v>1</v>
      </c>
      <c r="BS1200" s="6">
        <f t="shared" si="323"/>
        <v>1</v>
      </c>
      <c r="BT1200" s="6">
        <f t="shared" si="324"/>
        <v>1</v>
      </c>
    </row>
    <row r="1201" spans="1:72" hidden="1" x14ac:dyDescent="0.2">
      <c r="A1201" s="46">
        <v>2818</v>
      </c>
      <c r="B1201" s="46">
        <f t="shared" si="318"/>
        <v>2</v>
      </c>
      <c r="C1201" s="46">
        <f t="shared" si="319"/>
        <v>28</v>
      </c>
      <c r="D1201" s="46">
        <f t="shared" si="320"/>
        <v>10</v>
      </c>
      <c r="E1201" s="85">
        <v>23312</v>
      </c>
      <c r="F1201" s="7" t="s">
        <v>591</v>
      </c>
      <c r="G1201" s="50" t="s">
        <v>103</v>
      </c>
      <c r="H1201" s="50" t="s">
        <v>306</v>
      </c>
      <c r="I1201" s="50">
        <v>3</v>
      </c>
      <c r="J1201" s="50">
        <v>1</v>
      </c>
      <c r="L1201" s="171">
        <v>4981</v>
      </c>
      <c r="M1201" s="57" t="s">
        <v>3242</v>
      </c>
      <c r="O1201" s="7">
        <v>18</v>
      </c>
      <c r="P1201" s="7">
        <v>6</v>
      </c>
      <c r="Q1201" s="7">
        <v>3</v>
      </c>
      <c r="R1201" s="7">
        <v>9</v>
      </c>
      <c r="S1201" s="7">
        <v>24</v>
      </c>
      <c r="T1201" s="7">
        <v>25</v>
      </c>
      <c r="U1201" s="7">
        <v>15</v>
      </c>
      <c r="BG1201" s="6">
        <f t="shared" si="308"/>
        <v>1</v>
      </c>
      <c r="BH1201" s="6">
        <f t="shared" si="309"/>
        <v>2</v>
      </c>
      <c r="BI1201" s="6">
        <f t="shared" si="310"/>
        <v>0</v>
      </c>
      <c r="BJ1201" s="6">
        <f t="shared" si="311"/>
        <v>0</v>
      </c>
      <c r="BK1201" s="6">
        <f t="shared" si="312"/>
        <v>0</v>
      </c>
      <c r="BL1201" s="6">
        <f t="shared" si="313"/>
        <v>0</v>
      </c>
      <c r="BM1201" s="6">
        <f t="shared" si="314"/>
        <v>1</v>
      </c>
      <c r="BN1201" s="6">
        <f t="shared" si="315"/>
        <v>3</v>
      </c>
      <c r="BO1201" s="6">
        <f t="shared" si="316"/>
        <v>0</v>
      </c>
      <c r="BP1201" s="6">
        <f t="shared" si="317"/>
        <v>0</v>
      </c>
      <c r="BQ1201" s="6">
        <f t="shared" si="321"/>
        <v>1</v>
      </c>
      <c r="BR1201" s="6">
        <f t="shared" si="322"/>
        <v>2</v>
      </c>
      <c r="BS1201" s="6">
        <f t="shared" si="323"/>
        <v>1</v>
      </c>
      <c r="BT1201" s="6">
        <f t="shared" si="324"/>
        <v>2</v>
      </c>
    </row>
    <row r="1202" spans="1:72" hidden="1" x14ac:dyDescent="0.2">
      <c r="A1202" s="46">
        <v>2819</v>
      </c>
      <c r="B1202" s="46">
        <f t="shared" si="318"/>
        <v>7</v>
      </c>
      <c r="C1202" s="46">
        <f t="shared" si="319"/>
        <v>2</v>
      </c>
      <c r="D1202" s="46">
        <f t="shared" si="320"/>
        <v>11</v>
      </c>
      <c r="E1202" s="85">
        <v>23317</v>
      </c>
      <c r="F1202" s="7" t="s">
        <v>2456</v>
      </c>
      <c r="G1202" s="50" t="s">
        <v>310</v>
      </c>
      <c r="H1202" s="50" t="s">
        <v>308</v>
      </c>
      <c r="I1202" s="50">
        <v>0</v>
      </c>
      <c r="J1202" s="50">
        <v>1</v>
      </c>
      <c r="L1202" s="171">
        <v>9548</v>
      </c>
      <c r="O1202" s="7">
        <v>19</v>
      </c>
      <c r="P1202" s="7">
        <v>6</v>
      </c>
      <c r="Q1202" s="7">
        <v>3</v>
      </c>
      <c r="R1202" s="7">
        <v>10</v>
      </c>
      <c r="S1202" s="7">
        <v>24</v>
      </c>
      <c r="T1202" s="7">
        <v>26</v>
      </c>
      <c r="U1202" s="7">
        <v>15</v>
      </c>
      <c r="BG1202" s="6">
        <f t="shared" si="308"/>
        <v>0</v>
      </c>
      <c r="BH1202" s="6">
        <f t="shared" si="309"/>
        <v>0</v>
      </c>
      <c r="BI1202" s="6">
        <f t="shared" si="310"/>
        <v>0</v>
      </c>
      <c r="BJ1202" s="6">
        <f t="shared" si="311"/>
        <v>0</v>
      </c>
      <c r="BK1202" s="6">
        <f t="shared" si="312"/>
        <v>1</v>
      </c>
      <c r="BL1202" s="6">
        <f t="shared" si="313"/>
        <v>1</v>
      </c>
      <c r="BM1202" s="6">
        <f t="shared" si="314"/>
        <v>0</v>
      </c>
      <c r="BN1202" s="6">
        <f t="shared" si="315"/>
        <v>0</v>
      </c>
      <c r="BO1202" s="6">
        <f t="shared" si="316"/>
        <v>1</v>
      </c>
      <c r="BP1202" s="6">
        <f t="shared" si="317"/>
        <v>1</v>
      </c>
      <c r="BQ1202" s="6">
        <f t="shared" si="321"/>
        <v>0</v>
      </c>
      <c r="BR1202" s="6">
        <f t="shared" si="322"/>
        <v>0</v>
      </c>
      <c r="BS1202" s="6">
        <f t="shared" si="323"/>
        <v>1</v>
      </c>
      <c r="BT1202" s="6">
        <f t="shared" si="324"/>
        <v>3</v>
      </c>
    </row>
    <row r="1203" spans="1:72" hidden="1" x14ac:dyDescent="0.2">
      <c r="A1203" s="46">
        <v>2820</v>
      </c>
      <c r="B1203" s="46">
        <f t="shared" si="318"/>
        <v>7</v>
      </c>
      <c r="C1203" s="46">
        <f t="shared" si="319"/>
        <v>9</v>
      </c>
      <c r="D1203" s="46">
        <f t="shared" si="320"/>
        <v>11</v>
      </c>
      <c r="E1203" s="85">
        <v>23324</v>
      </c>
      <c r="F1203" s="7" t="s">
        <v>2571</v>
      </c>
      <c r="G1203" s="50" t="s">
        <v>103</v>
      </c>
      <c r="H1203" s="50" t="s">
        <v>307</v>
      </c>
      <c r="I1203" s="50">
        <v>0</v>
      </c>
      <c r="J1203" s="50">
        <v>0</v>
      </c>
      <c r="L1203" s="171">
        <v>4346</v>
      </c>
      <c r="O1203" s="7">
        <v>20</v>
      </c>
      <c r="P1203" s="7">
        <v>6</v>
      </c>
      <c r="Q1203" s="7">
        <v>4</v>
      </c>
      <c r="R1203" s="7">
        <v>10</v>
      </c>
      <c r="S1203" s="7">
        <v>24</v>
      </c>
      <c r="T1203" s="7">
        <v>26</v>
      </c>
      <c r="U1203" s="7">
        <v>16</v>
      </c>
      <c r="BG1203" s="6">
        <f t="shared" si="308"/>
        <v>0</v>
      </c>
      <c r="BH1203" s="6">
        <f t="shared" si="309"/>
        <v>0</v>
      </c>
      <c r="BI1203" s="6">
        <f t="shared" si="310"/>
        <v>1</v>
      </c>
      <c r="BJ1203" s="6">
        <f t="shared" si="311"/>
        <v>1</v>
      </c>
      <c r="BK1203" s="6">
        <f t="shared" si="312"/>
        <v>0</v>
      </c>
      <c r="BL1203" s="6">
        <f t="shared" si="313"/>
        <v>0</v>
      </c>
      <c r="BM1203" s="6">
        <f t="shared" si="314"/>
        <v>1</v>
      </c>
      <c r="BN1203" s="6">
        <f t="shared" si="315"/>
        <v>1</v>
      </c>
      <c r="BO1203" s="6">
        <f t="shared" si="316"/>
        <v>1</v>
      </c>
      <c r="BP1203" s="6">
        <f t="shared" si="317"/>
        <v>2</v>
      </c>
      <c r="BQ1203" s="6">
        <f t="shared" si="321"/>
        <v>0</v>
      </c>
      <c r="BR1203" s="6">
        <f t="shared" si="322"/>
        <v>0</v>
      </c>
      <c r="BS1203" s="6">
        <f t="shared" si="323"/>
        <v>0</v>
      </c>
      <c r="BT1203" s="6">
        <f t="shared" si="324"/>
        <v>0</v>
      </c>
    </row>
    <row r="1204" spans="1:72" hidden="1" x14ac:dyDescent="0.2">
      <c r="A1204" s="46">
        <v>2821</v>
      </c>
      <c r="B1204" s="46">
        <f t="shared" si="318"/>
        <v>7</v>
      </c>
      <c r="C1204" s="46">
        <f t="shared" si="319"/>
        <v>23</v>
      </c>
      <c r="D1204" s="46">
        <f t="shared" si="320"/>
        <v>11</v>
      </c>
      <c r="E1204" s="85">
        <v>23338</v>
      </c>
      <c r="F1204" s="7" t="s">
        <v>3633</v>
      </c>
      <c r="G1204" s="50" t="s">
        <v>103</v>
      </c>
      <c r="H1204" s="50" t="s">
        <v>308</v>
      </c>
      <c r="I1204" s="50">
        <v>1</v>
      </c>
      <c r="J1204" s="50">
        <v>2</v>
      </c>
      <c r="L1204" s="171">
        <v>2368</v>
      </c>
      <c r="M1204" s="57" t="s">
        <v>2446</v>
      </c>
      <c r="O1204" s="7">
        <v>21</v>
      </c>
      <c r="P1204" s="7">
        <v>6</v>
      </c>
      <c r="Q1204" s="7">
        <v>4</v>
      </c>
      <c r="R1204" s="7">
        <v>11</v>
      </c>
      <c r="S1204" s="7">
        <v>25</v>
      </c>
      <c r="T1204" s="7">
        <v>28</v>
      </c>
      <c r="U1204" s="7">
        <v>16</v>
      </c>
      <c r="BG1204" s="6">
        <f t="shared" si="308"/>
        <v>0</v>
      </c>
      <c r="BH1204" s="6">
        <f t="shared" si="309"/>
        <v>0</v>
      </c>
      <c r="BI1204" s="6">
        <f t="shared" si="310"/>
        <v>0</v>
      </c>
      <c r="BJ1204" s="6">
        <f t="shared" si="311"/>
        <v>0</v>
      </c>
      <c r="BK1204" s="6">
        <f t="shared" si="312"/>
        <v>1</v>
      </c>
      <c r="BL1204" s="6">
        <f t="shared" si="313"/>
        <v>1</v>
      </c>
      <c r="BM1204" s="6">
        <f t="shared" si="314"/>
        <v>0</v>
      </c>
      <c r="BN1204" s="6">
        <f t="shared" si="315"/>
        <v>0</v>
      </c>
      <c r="BO1204" s="6">
        <f t="shared" si="316"/>
        <v>1</v>
      </c>
      <c r="BP1204" s="6">
        <f t="shared" si="317"/>
        <v>3</v>
      </c>
      <c r="BQ1204" s="6">
        <f t="shared" si="321"/>
        <v>1</v>
      </c>
      <c r="BR1204" s="6">
        <f t="shared" si="322"/>
        <v>1</v>
      </c>
      <c r="BS1204" s="6">
        <f t="shared" si="323"/>
        <v>1</v>
      </c>
      <c r="BT1204" s="6">
        <f t="shared" si="324"/>
        <v>1</v>
      </c>
    </row>
    <row r="1205" spans="1:72" hidden="1" x14ac:dyDescent="0.2">
      <c r="A1205" s="46">
        <v>2822</v>
      </c>
      <c r="B1205" s="46">
        <f t="shared" si="318"/>
        <v>7</v>
      </c>
      <c r="C1205" s="46">
        <f t="shared" si="319"/>
        <v>30</v>
      </c>
      <c r="D1205" s="46">
        <f t="shared" si="320"/>
        <v>11</v>
      </c>
      <c r="E1205" s="85">
        <v>23345</v>
      </c>
      <c r="F1205" s="7" t="s">
        <v>2070</v>
      </c>
      <c r="G1205" s="50" t="s">
        <v>310</v>
      </c>
      <c r="H1205" s="50" t="s">
        <v>308</v>
      </c>
      <c r="I1205" s="50">
        <v>0</v>
      </c>
      <c r="J1205" s="50">
        <v>4</v>
      </c>
      <c r="L1205" s="171">
        <v>5884</v>
      </c>
      <c r="O1205" s="7">
        <v>22</v>
      </c>
      <c r="P1205" s="7">
        <v>6</v>
      </c>
      <c r="Q1205" s="7">
        <v>4</v>
      </c>
      <c r="R1205" s="7">
        <v>12</v>
      </c>
      <c r="S1205" s="7">
        <v>25</v>
      </c>
      <c r="T1205" s="7">
        <v>32</v>
      </c>
      <c r="U1205" s="7">
        <v>16</v>
      </c>
      <c r="BG1205" s="6">
        <f t="shared" si="308"/>
        <v>0</v>
      </c>
      <c r="BH1205" s="6">
        <f t="shared" si="309"/>
        <v>0</v>
      </c>
      <c r="BI1205" s="6">
        <f t="shared" si="310"/>
        <v>0</v>
      </c>
      <c r="BJ1205" s="6">
        <f t="shared" si="311"/>
        <v>0</v>
      </c>
      <c r="BK1205" s="6">
        <f t="shared" si="312"/>
        <v>1</v>
      </c>
      <c r="BL1205" s="6">
        <f t="shared" si="313"/>
        <v>2</v>
      </c>
      <c r="BM1205" s="6">
        <f t="shared" si="314"/>
        <v>0</v>
      </c>
      <c r="BN1205" s="6">
        <f t="shared" si="315"/>
        <v>0</v>
      </c>
      <c r="BO1205" s="6">
        <f t="shared" si="316"/>
        <v>1</v>
      </c>
      <c r="BP1205" s="6">
        <f t="shared" si="317"/>
        <v>4</v>
      </c>
      <c r="BQ1205" s="6">
        <f t="shared" si="321"/>
        <v>0</v>
      </c>
      <c r="BR1205" s="6">
        <f t="shared" si="322"/>
        <v>0</v>
      </c>
      <c r="BS1205" s="6">
        <f t="shared" si="323"/>
        <v>1</v>
      </c>
      <c r="BT1205" s="6">
        <f t="shared" si="324"/>
        <v>2</v>
      </c>
    </row>
    <row r="1206" spans="1:72" hidden="1" x14ac:dyDescent="0.2">
      <c r="A1206" s="46">
        <v>2823</v>
      </c>
      <c r="B1206" s="46">
        <f t="shared" si="318"/>
        <v>7</v>
      </c>
      <c r="C1206" s="46">
        <f t="shared" si="319"/>
        <v>14</v>
      </c>
      <c r="D1206" s="46">
        <f t="shared" si="320"/>
        <v>12</v>
      </c>
      <c r="E1206" s="85">
        <v>23359</v>
      </c>
      <c r="F1206" s="7" t="s">
        <v>2348</v>
      </c>
      <c r="G1206" s="50" t="s">
        <v>310</v>
      </c>
      <c r="H1206" s="50" t="s">
        <v>308</v>
      </c>
      <c r="I1206" s="50">
        <v>0</v>
      </c>
      <c r="J1206" s="50">
        <v>2</v>
      </c>
      <c r="L1206" s="171">
        <v>2203</v>
      </c>
      <c r="O1206" s="7">
        <v>23</v>
      </c>
      <c r="P1206" s="7">
        <v>6</v>
      </c>
      <c r="Q1206" s="7">
        <v>4</v>
      </c>
      <c r="R1206" s="7">
        <v>13</v>
      </c>
      <c r="S1206" s="7">
        <v>25</v>
      </c>
      <c r="T1206" s="7">
        <v>34</v>
      </c>
      <c r="U1206" s="7">
        <v>16</v>
      </c>
      <c r="BG1206" s="6">
        <f t="shared" si="308"/>
        <v>0</v>
      </c>
      <c r="BH1206" s="6">
        <f t="shared" si="309"/>
        <v>0</v>
      </c>
      <c r="BI1206" s="6">
        <f t="shared" si="310"/>
        <v>0</v>
      </c>
      <c r="BJ1206" s="6">
        <f t="shared" si="311"/>
        <v>0</v>
      </c>
      <c r="BK1206" s="6">
        <f t="shared" si="312"/>
        <v>1</v>
      </c>
      <c r="BL1206" s="6">
        <f t="shared" si="313"/>
        <v>3</v>
      </c>
      <c r="BM1206" s="6">
        <f t="shared" si="314"/>
        <v>0</v>
      </c>
      <c r="BN1206" s="6">
        <f t="shared" si="315"/>
        <v>0</v>
      </c>
      <c r="BO1206" s="6">
        <f t="shared" si="316"/>
        <v>1</v>
      </c>
      <c r="BP1206" s="6">
        <f t="shared" si="317"/>
        <v>5</v>
      </c>
      <c r="BQ1206" s="6">
        <f t="shared" si="321"/>
        <v>0</v>
      </c>
      <c r="BR1206" s="6">
        <f t="shared" si="322"/>
        <v>0</v>
      </c>
      <c r="BS1206" s="6">
        <f t="shared" si="323"/>
        <v>1</v>
      </c>
      <c r="BT1206" s="6">
        <f t="shared" si="324"/>
        <v>3</v>
      </c>
    </row>
    <row r="1207" spans="1:72" hidden="1" x14ac:dyDescent="0.2">
      <c r="A1207" s="46">
        <v>2824</v>
      </c>
      <c r="B1207" s="46">
        <f t="shared" si="318"/>
        <v>7</v>
      </c>
      <c r="C1207" s="46">
        <f t="shared" si="319"/>
        <v>21</v>
      </c>
      <c r="D1207" s="46">
        <f t="shared" si="320"/>
        <v>12</v>
      </c>
      <c r="E1207" s="85">
        <v>23366</v>
      </c>
      <c r="F1207" s="7" t="s">
        <v>2400</v>
      </c>
      <c r="G1207" s="50" t="s">
        <v>103</v>
      </c>
      <c r="H1207" s="50" t="s">
        <v>308</v>
      </c>
      <c r="I1207" s="50">
        <v>0</v>
      </c>
      <c r="J1207" s="50">
        <v>2</v>
      </c>
      <c r="L1207" s="171">
        <v>1653</v>
      </c>
      <c r="O1207" s="7">
        <v>24</v>
      </c>
      <c r="P1207" s="7">
        <v>6</v>
      </c>
      <c r="Q1207" s="7">
        <v>4</v>
      </c>
      <c r="R1207" s="7">
        <v>14</v>
      </c>
      <c r="S1207" s="7">
        <v>25</v>
      </c>
      <c r="T1207" s="7">
        <v>36</v>
      </c>
      <c r="U1207" s="7">
        <v>16</v>
      </c>
      <c r="BG1207" s="6">
        <f t="shared" si="308"/>
        <v>0</v>
      </c>
      <c r="BH1207" s="6">
        <f t="shared" si="309"/>
        <v>0</v>
      </c>
      <c r="BI1207" s="6">
        <f t="shared" si="310"/>
        <v>0</v>
      </c>
      <c r="BJ1207" s="6">
        <f t="shared" si="311"/>
        <v>0</v>
      </c>
      <c r="BK1207" s="6">
        <f t="shared" si="312"/>
        <v>1</v>
      </c>
      <c r="BL1207" s="6">
        <f t="shared" si="313"/>
        <v>4</v>
      </c>
      <c r="BM1207" s="6">
        <f t="shared" si="314"/>
        <v>0</v>
      </c>
      <c r="BN1207" s="6">
        <f t="shared" si="315"/>
        <v>0</v>
      </c>
      <c r="BO1207" s="6">
        <f t="shared" si="316"/>
        <v>1</v>
      </c>
      <c r="BP1207" s="6">
        <f t="shared" si="317"/>
        <v>6</v>
      </c>
      <c r="BQ1207" s="6">
        <f t="shared" si="321"/>
        <v>0</v>
      </c>
      <c r="BR1207" s="6">
        <f t="shared" si="322"/>
        <v>0</v>
      </c>
      <c r="BS1207" s="6">
        <f t="shared" si="323"/>
        <v>1</v>
      </c>
      <c r="BT1207" s="6">
        <f t="shared" si="324"/>
        <v>4</v>
      </c>
    </row>
    <row r="1208" spans="1:72" hidden="1" x14ac:dyDescent="0.2">
      <c r="A1208" s="46">
        <v>2825</v>
      </c>
      <c r="B1208" s="46">
        <f t="shared" si="318"/>
        <v>7</v>
      </c>
      <c r="C1208" s="46">
        <f t="shared" si="319"/>
        <v>28</v>
      </c>
      <c r="D1208" s="46">
        <f t="shared" si="320"/>
        <v>12</v>
      </c>
      <c r="E1208" s="85">
        <v>23373</v>
      </c>
      <c r="F1208" s="7" t="s">
        <v>3382</v>
      </c>
      <c r="G1208" s="50" t="s">
        <v>310</v>
      </c>
      <c r="H1208" s="50" t="s">
        <v>308</v>
      </c>
      <c r="I1208" s="50">
        <v>2</v>
      </c>
      <c r="J1208" s="50">
        <v>4</v>
      </c>
      <c r="L1208" s="171">
        <v>3409</v>
      </c>
      <c r="M1208" s="57" t="s">
        <v>2079</v>
      </c>
      <c r="O1208" s="7">
        <v>25</v>
      </c>
      <c r="P1208" s="7">
        <v>6</v>
      </c>
      <c r="Q1208" s="7">
        <v>4</v>
      </c>
      <c r="R1208" s="7">
        <v>15</v>
      </c>
      <c r="S1208" s="7">
        <v>27</v>
      </c>
      <c r="T1208" s="7">
        <v>40</v>
      </c>
      <c r="U1208" s="7">
        <v>16</v>
      </c>
      <c r="BG1208" s="6">
        <f t="shared" si="308"/>
        <v>0</v>
      </c>
      <c r="BH1208" s="6">
        <f t="shared" si="309"/>
        <v>0</v>
      </c>
      <c r="BI1208" s="6">
        <f t="shared" si="310"/>
        <v>0</v>
      </c>
      <c r="BJ1208" s="6">
        <f t="shared" si="311"/>
        <v>0</v>
      </c>
      <c r="BK1208" s="6">
        <f t="shared" si="312"/>
        <v>1</v>
      </c>
      <c r="BL1208" s="6">
        <f t="shared" si="313"/>
        <v>5</v>
      </c>
      <c r="BM1208" s="6">
        <f t="shared" si="314"/>
        <v>0</v>
      </c>
      <c r="BN1208" s="6">
        <f t="shared" si="315"/>
        <v>0</v>
      </c>
      <c r="BO1208" s="6">
        <f t="shared" si="316"/>
        <v>1</v>
      </c>
      <c r="BP1208" s="6">
        <f t="shared" si="317"/>
        <v>7</v>
      </c>
      <c r="BQ1208" s="6">
        <f t="shared" si="321"/>
        <v>1</v>
      </c>
      <c r="BR1208" s="6">
        <f t="shared" si="322"/>
        <v>1</v>
      </c>
      <c r="BS1208" s="6">
        <f t="shared" si="323"/>
        <v>1</v>
      </c>
      <c r="BT1208" s="6">
        <f t="shared" si="324"/>
        <v>5</v>
      </c>
    </row>
    <row r="1209" spans="1:72" hidden="1" x14ac:dyDescent="0.2">
      <c r="A1209" s="46">
        <v>2826</v>
      </c>
      <c r="B1209" s="46">
        <f t="shared" si="318"/>
        <v>7</v>
      </c>
      <c r="C1209" s="46">
        <f t="shared" si="319"/>
        <v>4</v>
      </c>
      <c r="D1209" s="46">
        <f t="shared" si="320"/>
        <v>1</v>
      </c>
      <c r="E1209" s="85">
        <v>23380</v>
      </c>
      <c r="F1209" s="7" t="s">
        <v>1701</v>
      </c>
      <c r="G1209" s="50" t="s">
        <v>310</v>
      </c>
      <c r="H1209" s="50" t="s">
        <v>308</v>
      </c>
      <c r="I1209" s="50">
        <v>2</v>
      </c>
      <c r="J1209" s="50">
        <v>3</v>
      </c>
      <c r="L1209" s="171">
        <v>4781</v>
      </c>
      <c r="M1209" s="57" t="s">
        <v>3243</v>
      </c>
      <c r="O1209" s="7">
        <v>26</v>
      </c>
      <c r="P1209" s="7">
        <v>6</v>
      </c>
      <c r="Q1209" s="7">
        <v>4</v>
      </c>
      <c r="R1209" s="7">
        <v>16</v>
      </c>
      <c r="S1209" s="7">
        <v>29</v>
      </c>
      <c r="T1209" s="7">
        <v>43</v>
      </c>
      <c r="U1209" s="7">
        <v>16</v>
      </c>
      <c r="BG1209" s="6">
        <f t="shared" si="308"/>
        <v>0</v>
      </c>
      <c r="BH1209" s="6">
        <f t="shared" si="309"/>
        <v>0</v>
      </c>
      <c r="BI1209" s="6">
        <f t="shared" si="310"/>
        <v>0</v>
      </c>
      <c r="BJ1209" s="6">
        <f t="shared" si="311"/>
        <v>0</v>
      </c>
      <c r="BK1209" s="6">
        <f t="shared" si="312"/>
        <v>1</v>
      </c>
      <c r="BL1209" s="6">
        <f t="shared" si="313"/>
        <v>6</v>
      </c>
      <c r="BM1209" s="6">
        <f t="shared" si="314"/>
        <v>0</v>
      </c>
      <c r="BN1209" s="6">
        <f t="shared" si="315"/>
        <v>0</v>
      </c>
      <c r="BO1209" s="6">
        <f t="shared" si="316"/>
        <v>1</v>
      </c>
      <c r="BP1209" s="6">
        <f t="shared" si="317"/>
        <v>8</v>
      </c>
      <c r="BQ1209" s="6">
        <f t="shared" si="321"/>
        <v>1</v>
      </c>
      <c r="BR1209" s="6">
        <f t="shared" si="322"/>
        <v>2</v>
      </c>
      <c r="BS1209" s="6">
        <f t="shared" si="323"/>
        <v>1</v>
      </c>
      <c r="BT1209" s="6">
        <f t="shared" si="324"/>
        <v>6</v>
      </c>
    </row>
    <row r="1210" spans="1:72" hidden="1" x14ac:dyDescent="0.2">
      <c r="A1210" s="46">
        <v>2827</v>
      </c>
      <c r="B1210" s="46">
        <f t="shared" si="318"/>
        <v>6</v>
      </c>
      <c r="C1210" s="46">
        <f t="shared" si="319"/>
        <v>10</v>
      </c>
      <c r="D1210" s="46">
        <f t="shared" si="320"/>
        <v>1</v>
      </c>
      <c r="E1210" s="85">
        <v>23386</v>
      </c>
      <c r="F1210" s="7" t="s">
        <v>3390</v>
      </c>
      <c r="G1210" s="50" t="s">
        <v>310</v>
      </c>
      <c r="H1210" s="50" t="s">
        <v>308</v>
      </c>
      <c r="I1210" s="50">
        <v>0</v>
      </c>
      <c r="J1210" s="50">
        <v>1</v>
      </c>
      <c r="L1210" s="171">
        <v>4229</v>
      </c>
      <c r="O1210" s="7">
        <v>27</v>
      </c>
      <c r="P1210" s="7">
        <v>6</v>
      </c>
      <c r="Q1210" s="7">
        <v>4</v>
      </c>
      <c r="R1210" s="7">
        <v>17</v>
      </c>
      <c r="S1210" s="7">
        <v>29</v>
      </c>
      <c r="T1210" s="7">
        <v>44</v>
      </c>
      <c r="U1210" s="7">
        <v>16</v>
      </c>
      <c r="BG1210" s="6">
        <f t="shared" si="308"/>
        <v>0</v>
      </c>
      <c r="BH1210" s="6">
        <f t="shared" si="309"/>
        <v>0</v>
      </c>
      <c r="BI1210" s="6">
        <f t="shared" si="310"/>
        <v>0</v>
      </c>
      <c r="BJ1210" s="6">
        <f t="shared" si="311"/>
        <v>0</v>
      </c>
      <c r="BK1210" s="6">
        <f t="shared" si="312"/>
        <v>1</v>
      </c>
      <c r="BL1210" s="6">
        <f t="shared" si="313"/>
        <v>7</v>
      </c>
      <c r="BM1210" s="6">
        <f t="shared" si="314"/>
        <v>0</v>
      </c>
      <c r="BN1210" s="6">
        <f t="shared" si="315"/>
        <v>0</v>
      </c>
      <c r="BO1210" s="6">
        <f t="shared" si="316"/>
        <v>1</v>
      </c>
      <c r="BP1210" s="6">
        <f t="shared" si="317"/>
        <v>9</v>
      </c>
      <c r="BQ1210" s="6">
        <f t="shared" si="321"/>
        <v>0</v>
      </c>
      <c r="BR1210" s="6">
        <f t="shared" si="322"/>
        <v>0</v>
      </c>
      <c r="BS1210" s="6">
        <f t="shared" si="323"/>
        <v>1</v>
      </c>
      <c r="BT1210" s="6">
        <f t="shared" si="324"/>
        <v>7</v>
      </c>
    </row>
    <row r="1211" spans="1:72" hidden="1" x14ac:dyDescent="0.2">
      <c r="A1211" s="46">
        <v>2828</v>
      </c>
      <c r="B1211" s="46">
        <f t="shared" si="318"/>
        <v>7</v>
      </c>
      <c r="C1211" s="46">
        <f t="shared" si="319"/>
        <v>18</v>
      </c>
      <c r="D1211" s="46">
        <f t="shared" si="320"/>
        <v>1</v>
      </c>
      <c r="E1211" s="85">
        <v>23394</v>
      </c>
      <c r="F1211" s="7" t="s">
        <v>538</v>
      </c>
      <c r="G1211" s="50" t="s">
        <v>103</v>
      </c>
      <c r="H1211" s="50" t="s">
        <v>306</v>
      </c>
      <c r="I1211" s="50">
        <v>3</v>
      </c>
      <c r="J1211" s="50">
        <v>0</v>
      </c>
      <c r="L1211" s="171">
        <v>2114</v>
      </c>
      <c r="M1211" s="57" t="s">
        <v>3244</v>
      </c>
      <c r="O1211" s="7">
        <v>28</v>
      </c>
      <c r="P1211" s="7">
        <v>7</v>
      </c>
      <c r="Q1211" s="7">
        <v>4</v>
      </c>
      <c r="R1211" s="7">
        <v>17</v>
      </c>
      <c r="S1211" s="7">
        <v>32</v>
      </c>
      <c r="T1211" s="7">
        <v>44</v>
      </c>
      <c r="U1211" s="7">
        <v>18</v>
      </c>
      <c r="BG1211" s="6">
        <f t="shared" si="308"/>
        <v>1</v>
      </c>
      <c r="BH1211" s="6">
        <f t="shared" si="309"/>
        <v>1</v>
      </c>
      <c r="BI1211" s="6">
        <f t="shared" si="310"/>
        <v>0</v>
      </c>
      <c r="BJ1211" s="6">
        <f t="shared" si="311"/>
        <v>0</v>
      </c>
      <c r="BK1211" s="6">
        <f t="shared" si="312"/>
        <v>0</v>
      </c>
      <c r="BL1211" s="6">
        <f t="shared" si="313"/>
        <v>0</v>
      </c>
      <c r="BM1211" s="6">
        <f t="shared" si="314"/>
        <v>1</v>
      </c>
      <c r="BN1211" s="6">
        <f t="shared" si="315"/>
        <v>1</v>
      </c>
      <c r="BO1211" s="6">
        <f t="shared" si="316"/>
        <v>0</v>
      </c>
      <c r="BP1211" s="6">
        <f t="shared" si="317"/>
        <v>0</v>
      </c>
      <c r="BQ1211" s="6">
        <f t="shared" si="321"/>
        <v>1</v>
      </c>
      <c r="BR1211" s="6">
        <f t="shared" si="322"/>
        <v>1</v>
      </c>
      <c r="BS1211" s="6">
        <f t="shared" si="323"/>
        <v>0</v>
      </c>
      <c r="BT1211" s="6">
        <f t="shared" si="324"/>
        <v>0</v>
      </c>
    </row>
    <row r="1212" spans="1:72" hidden="1" x14ac:dyDescent="0.2">
      <c r="A1212" s="46">
        <v>2829</v>
      </c>
      <c r="B1212" s="46">
        <f t="shared" si="318"/>
        <v>7</v>
      </c>
      <c r="C1212" s="46">
        <f t="shared" si="319"/>
        <v>25</v>
      </c>
      <c r="D1212" s="46">
        <f t="shared" si="320"/>
        <v>1</v>
      </c>
      <c r="E1212" s="85">
        <v>23401</v>
      </c>
      <c r="F1212" s="7" t="s">
        <v>1905</v>
      </c>
      <c r="G1212" s="50" t="s">
        <v>103</v>
      </c>
      <c r="H1212" s="50" t="s">
        <v>307</v>
      </c>
      <c r="I1212" s="50">
        <v>1</v>
      </c>
      <c r="J1212" s="50">
        <v>1</v>
      </c>
      <c r="L1212" s="171">
        <v>2877</v>
      </c>
      <c r="M1212" s="57" t="s">
        <v>3115</v>
      </c>
      <c r="O1212" s="7">
        <v>29</v>
      </c>
      <c r="P1212" s="7">
        <v>7</v>
      </c>
      <c r="Q1212" s="7">
        <v>5</v>
      </c>
      <c r="R1212" s="7">
        <v>17</v>
      </c>
      <c r="S1212" s="7">
        <v>33</v>
      </c>
      <c r="T1212" s="7">
        <v>45</v>
      </c>
      <c r="U1212" s="7">
        <v>19</v>
      </c>
      <c r="BG1212" s="6">
        <f t="shared" si="308"/>
        <v>0</v>
      </c>
      <c r="BH1212" s="6">
        <f t="shared" si="309"/>
        <v>0</v>
      </c>
      <c r="BI1212" s="6">
        <f t="shared" si="310"/>
        <v>1</v>
      </c>
      <c r="BJ1212" s="6">
        <f t="shared" si="311"/>
        <v>1</v>
      </c>
      <c r="BK1212" s="6">
        <f t="shared" si="312"/>
        <v>0</v>
      </c>
      <c r="BL1212" s="6">
        <f t="shared" si="313"/>
        <v>0</v>
      </c>
      <c r="BM1212" s="6">
        <f t="shared" si="314"/>
        <v>1</v>
      </c>
      <c r="BN1212" s="6">
        <f t="shared" si="315"/>
        <v>2</v>
      </c>
      <c r="BO1212" s="6">
        <f t="shared" si="316"/>
        <v>1</v>
      </c>
      <c r="BP1212" s="6">
        <f t="shared" si="317"/>
        <v>1</v>
      </c>
      <c r="BQ1212" s="6">
        <f t="shared" si="321"/>
        <v>1</v>
      </c>
      <c r="BR1212" s="6">
        <f t="shared" si="322"/>
        <v>2</v>
      </c>
      <c r="BS1212" s="6">
        <f t="shared" si="323"/>
        <v>1</v>
      </c>
      <c r="BT1212" s="6">
        <f t="shared" si="324"/>
        <v>1</v>
      </c>
    </row>
    <row r="1213" spans="1:72" hidden="1" x14ac:dyDescent="0.2">
      <c r="A1213" s="46">
        <v>2830</v>
      </c>
      <c r="B1213" s="46">
        <f t="shared" si="318"/>
        <v>7</v>
      </c>
      <c r="C1213" s="46">
        <f t="shared" si="319"/>
        <v>1</v>
      </c>
      <c r="D1213" s="46">
        <f t="shared" si="320"/>
        <v>2</v>
      </c>
      <c r="E1213" s="85">
        <v>23408</v>
      </c>
      <c r="F1213" s="7" t="s">
        <v>2569</v>
      </c>
      <c r="G1213" s="50" t="s">
        <v>310</v>
      </c>
      <c r="H1213" s="50" t="s">
        <v>308</v>
      </c>
      <c r="I1213" s="50">
        <v>0</v>
      </c>
      <c r="J1213" s="50">
        <v>2</v>
      </c>
      <c r="L1213" s="171">
        <v>2558</v>
      </c>
      <c r="O1213" s="7">
        <v>30</v>
      </c>
      <c r="P1213" s="7">
        <v>7</v>
      </c>
      <c r="Q1213" s="7">
        <v>5</v>
      </c>
      <c r="R1213" s="7">
        <v>18</v>
      </c>
      <c r="S1213" s="7">
        <v>33</v>
      </c>
      <c r="T1213" s="7">
        <v>47</v>
      </c>
      <c r="U1213" s="7">
        <v>19</v>
      </c>
      <c r="BG1213" s="6">
        <f t="shared" si="308"/>
        <v>0</v>
      </c>
      <c r="BH1213" s="6">
        <f t="shared" si="309"/>
        <v>0</v>
      </c>
      <c r="BI1213" s="6">
        <f t="shared" si="310"/>
        <v>0</v>
      </c>
      <c r="BJ1213" s="6">
        <f t="shared" si="311"/>
        <v>0</v>
      </c>
      <c r="BK1213" s="6">
        <f t="shared" si="312"/>
        <v>1</v>
      </c>
      <c r="BL1213" s="6">
        <f t="shared" si="313"/>
        <v>1</v>
      </c>
      <c r="BM1213" s="6">
        <f t="shared" si="314"/>
        <v>0</v>
      </c>
      <c r="BN1213" s="6">
        <f t="shared" si="315"/>
        <v>0</v>
      </c>
      <c r="BO1213" s="6">
        <f t="shared" si="316"/>
        <v>1</v>
      </c>
      <c r="BP1213" s="6">
        <f t="shared" si="317"/>
        <v>2</v>
      </c>
      <c r="BQ1213" s="6">
        <f t="shared" si="321"/>
        <v>0</v>
      </c>
      <c r="BR1213" s="6">
        <f t="shared" si="322"/>
        <v>0</v>
      </c>
      <c r="BS1213" s="6">
        <f t="shared" si="323"/>
        <v>1</v>
      </c>
      <c r="BT1213" s="6">
        <f t="shared" si="324"/>
        <v>2</v>
      </c>
    </row>
    <row r="1214" spans="1:72" hidden="1" x14ac:dyDescent="0.2">
      <c r="A1214" s="46">
        <v>2831</v>
      </c>
      <c r="B1214" s="46">
        <f t="shared" si="318"/>
        <v>7</v>
      </c>
      <c r="C1214" s="46">
        <f t="shared" si="319"/>
        <v>8</v>
      </c>
      <c r="D1214" s="46">
        <f t="shared" si="320"/>
        <v>2</v>
      </c>
      <c r="E1214" s="85">
        <v>23415</v>
      </c>
      <c r="F1214" s="7" t="s">
        <v>967</v>
      </c>
      <c r="G1214" s="50" t="s">
        <v>103</v>
      </c>
      <c r="H1214" s="50" t="s">
        <v>306</v>
      </c>
      <c r="I1214" s="50">
        <v>2</v>
      </c>
      <c r="J1214" s="50">
        <v>0</v>
      </c>
      <c r="L1214" s="171">
        <v>4344</v>
      </c>
      <c r="M1214" s="57" t="s">
        <v>3116</v>
      </c>
      <c r="O1214" s="7">
        <v>31</v>
      </c>
      <c r="P1214" s="7">
        <v>8</v>
      </c>
      <c r="Q1214" s="7">
        <v>5</v>
      </c>
      <c r="R1214" s="7">
        <v>18</v>
      </c>
      <c r="S1214" s="7">
        <v>35</v>
      </c>
      <c r="T1214" s="7">
        <v>47</v>
      </c>
      <c r="U1214" s="7">
        <v>21</v>
      </c>
      <c r="BG1214" s="6">
        <f t="shared" si="308"/>
        <v>1</v>
      </c>
      <c r="BH1214" s="6">
        <f t="shared" si="309"/>
        <v>1</v>
      </c>
      <c r="BI1214" s="6">
        <f t="shared" si="310"/>
        <v>0</v>
      </c>
      <c r="BJ1214" s="6">
        <f t="shared" si="311"/>
        <v>0</v>
      </c>
      <c r="BK1214" s="6">
        <f t="shared" si="312"/>
        <v>0</v>
      </c>
      <c r="BL1214" s="6">
        <f t="shared" si="313"/>
        <v>0</v>
      </c>
      <c r="BM1214" s="6">
        <f t="shared" si="314"/>
        <v>1</v>
      </c>
      <c r="BN1214" s="6">
        <f t="shared" si="315"/>
        <v>1</v>
      </c>
      <c r="BO1214" s="6">
        <f t="shared" si="316"/>
        <v>0</v>
      </c>
      <c r="BP1214" s="6">
        <f t="shared" si="317"/>
        <v>0</v>
      </c>
      <c r="BQ1214" s="6">
        <f t="shared" si="321"/>
        <v>1</v>
      </c>
      <c r="BR1214" s="6">
        <f t="shared" si="322"/>
        <v>1</v>
      </c>
      <c r="BS1214" s="6">
        <f t="shared" si="323"/>
        <v>0</v>
      </c>
      <c r="BT1214" s="6">
        <f t="shared" si="324"/>
        <v>0</v>
      </c>
    </row>
    <row r="1215" spans="1:72" hidden="1" x14ac:dyDescent="0.2">
      <c r="A1215" s="46">
        <v>2832</v>
      </c>
      <c r="B1215" s="46">
        <f t="shared" si="318"/>
        <v>7</v>
      </c>
      <c r="C1215" s="46">
        <f t="shared" si="319"/>
        <v>15</v>
      </c>
      <c r="D1215" s="46">
        <f t="shared" si="320"/>
        <v>2</v>
      </c>
      <c r="E1215" s="85">
        <v>23422</v>
      </c>
      <c r="F1215" s="7" t="s">
        <v>235</v>
      </c>
      <c r="G1215" s="50" t="s">
        <v>310</v>
      </c>
      <c r="H1215" s="50" t="s">
        <v>308</v>
      </c>
      <c r="I1215" s="50">
        <v>0</v>
      </c>
      <c r="J1215" s="50">
        <v>1</v>
      </c>
      <c r="L1215" s="171">
        <v>3527</v>
      </c>
      <c r="O1215" s="7">
        <v>32</v>
      </c>
      <c r="P1215" s="7">
        <v>8</v>
      </c>
      <c r="Q1215" s="7">
        <v>5</v>
      </c>
      <c r="R1215" s="7">
        <v>19</v>
      </c>
      <c r="S1215" s="7">
        <v>35</v>
      </c>
      <c r="T1215" s="7">
        <v>48</v>
      </c>
      <c r="U1215" s="7">
        <v>21</v>
      </c>
      <c r="BG1215" s="6">
        <f t="shared" si="308"/>
        <v>0</v>
      </c>
      <c r="BH1215" s="6">
        <f t="shared" si="309"/>
        <v>0</v>
      </c>
      <c r="BI1215" s="6">
        <f t="shared" si="310"/>
        <v>0</v>
      </c>
      <c r="BJ1215" s="6">
        <f t="shared" si="311"/>
        <v>0</v>
      </c>
      <c r="BK1215" s="6">
        <f t="shared" si="312"/>
        <v>1</v>
      </c>
      <c r="BL1215" s="6">
        <f t="shared" si="313"/>
        <v>1</v>
      </c>
      <c r="BM1215" s="6">
        <f t="shared" si="314"/>
        <v>0</v>
      </c>
      <c r="BN1215" s="6">
        <f t="shared" si="315"/>
        <v>0</v>
      </c>
      <c r="BO1215" s="6">
        <f t="shared" si="316"/>
        <v>1</v>
      </c>
      <c r="BP1215" s="6">
        <f t="shared" si="317"/>
        <v>1</v>
      </c>
      <c r="BQ1215" s="6">
        <f t="shared" si="321"/>
        <v>0</v>
      </c>
      <c r="BR1215" s="6">
        <f t="shared" si="322"/>
        <v>0</v>
      </c>
      <c r="BS1215" s="6">
        <f t="shared" si="323"/>
        <v>1</v>
      </c>
      <c r="BT1215" s="6">
        <f t="shared" si="324"/>
        <v>1</v>
      </c>
    </row>
    <row r="1216" spans="1:72" hidden="1" x14ac:dyDescent="0.2">
      <c r="A1216" s="46">
        <v>2833</v>
      </c>
      <c r="B1216" s="46">
        <f t="shared" si="318"/>
        <v>7</v>
      </c>
      <c r="C1216" s="46">
        <f t="shared" si="319"/>
        <v>22</v>
      </c>
      <c r="D1216" s="46">
        <f t="shared" si="320"/>
        <v>2</v>
      </c>
      <c r="E1216" s="85">
        <v>23429</v>
      </c>
      <c r="F1216" s="7" t="s">
        <v>689</v>
      </c>
      <c r="G1216" s="50" t="s">
        <v>310</v>
      </c>
      <c r="H1216" s="50" t="s">
        <v>306</v>
      </c>
      <c r="I1216" s="50">
        <v>1</v>
      </c>
      <c r="J1216" s="50">
        <v>0</v>
      </c>
      <c r="L1216" s="171">
        <v>3278</v>
      </c>
      <c r="M1216" s="57" t="s">
        <v>2483</v>
      </c>
      <c r="O1216" s="7">
        <v>33</v>
      </c>
      <c r="P1216" s="7">
        <v>9</v>
      </c>
      <c r="Q1216" s="7">
        <v>5</v>
      </c>
      <c r="R1216" s="7">
        <v>19</v>
      </c>
      <c r="S1216" s="7">
        <v>36</v>
      </c>
      <c r="T1216" s="7">
        <v>48</v>
      </c>
      <c r="U1216" s="7">
        <v>23</v>
      </c>
      <c r="BG1216" s="6">
        <f t="shared" si="308"/>
        <v>1</v>
      </c>
      <c r="BH1216" s="6">
        <f t="shared" si="309"/>
        <v>1</v>
      </c>
      <c r="BI1216" s="6">
        <f t="shared" si="310"/>
        <v>0</v>
      </c>
      <c r="BJ1216" s="6">
        <f t="shared" si="311"/>
        <v>0</v>
      </c>
      <c r="BK1216" s="6">
        <f t="shared" si="312"/>
        <v>0</v>
      </c>
      <c r="BL1216" s="6">
        <f t="shared" si="313"/>
        <v>0</v>
      </c>
      <c r="BM1216" s="6">
        <f t="shared" si="314"/>
        <v>1</v>
      </c>
      <c r="BN1216" s="6">
        <f t="shared" si="315"/>
        <v>1</v>
      </c>
      <c r="BO1216" s="6">
        <f t="shared" si="316"/>
        <v>0</v>
      </c>
      <c r="BP1216" s="6">
        <f t="shared" si="317"/>
        <v>0</v>
      </c>
      <c r="BQ1216" s="6">
        <f t="shared" si="321"/>
        <v>1</v>
      </c>
      <c r="BR1216" s="6">
        <f t="shared" si="322"/>
        <v>1</v>
      </c>
      <c r="BS1216" s="6">
        <f t="shared" si="323"/>
        <v>0</v>
      </c>
      <c r="BT1216" s="6">
        <f t="shared" si="324"/>
        <v>0</v>
      </c>
    </row>
    <row r="1217" spans="1:72" hidden="1" x14ac:dyDescent="0.2">
      <c r="A1217" s="46">
        <v>2834</v>
      </c>
      <c r="B1217" s="46">
        <f t="shared" si="318"/>
        <v>6</v>
      </c>
      <c r="C1217" s="46">
        <f t="shared" si="319"/>
        <v>28</v>
      </c>
      <c r="D1217" s="46">
        <f t="shared" si="320"/>
        <v>2</v>
      </c>
      <c r="E1217" s="85">
        <v>23435</v>
      </c>
      <c r="F1217" s="7" t="s">
        <v>1820</v>
      </c>
      <c r="G1217" s="50" t="s">
        <v>103</v>
      </c>
      <c r="H1217" s="50" t="s">
        <v>308</v>
      </c>
      <c r="I1217" s="50">
        <v>1</v>
      </c>
      <c r="J1217" s="50">
        <v>2</v>
      </c>
      <c r="L1217" s="171">
        <v>3817</v>
      </c>
      <c r="M1217" s="57" t="s">
        <v>3117</v>
      </c>
      <c r="O1217" s="7">
        <v>34</v>
      </c>
      <c r="P1217" s="7">
        <v>9</v>
      </c>
      <c r="Q1217" s="7">
        <v>5</v>
      </c>
      <c r="R1217" s="7">
        <v>20</v>
      </c>
      <c r="S1217" s="7">
        <v>37</v>
      </c>
      <c r="T1217" s="7">
        <v>50</v>
      </c>
      <c r="U1217" s="7">
        <v>23</v>
      </c>
      <c r="BG1217" s="6">
        <f t="shared" si="308"/>
        <v>0</v>
      </c>
      <c r="BH1217" s="6">
        <f t="shared" si="309"/>
        <v>0</v>
      </c>
      <c r="BI1217" s="6">
        <f t="shared" si="310"/>
        <v>0</v>
      </c>
      <c r="BJ1217" s="6">
        <f t="shared" si="311"/>
        <v>0</v>
      </c>
      <c r="BK1217" s="6">
        <f t="shared" si="312"/>
        <v>1</v>
      </c>
      <c r="BL1217" s="6">
        <f t="shared" si="313"/>
        <v>1</v>
      </c>
      <c r="BM1217" s="6">
        <f t="shared" si="314"/>
        <v>0</v>
      </c>
      <c r="BN1217" s="6">
        <f t="shared" si="315"/>
        <v>0</v>
      </c>
      <c r="BO1217" s="6">
        <f t="shared" si="316"/>
        <v>1</v>
      </c>
      <c r="BP1217" s="6">
        <f t="shared" si="317"/>
        <v>1</v>
      </c>
      <c r="BQ1217" s="6">
        <f t="shared" si="321"/>
        <v>1</v>
      </c>
      <c r="BR1217" s="6">
        <f t="shared" si="322"/>
        <v>2</v>
      </c>
      <c r="BS1217" s="6">
        <f t="shared" si="323"/>
        <v>1</v>
      </c>
      <c r="BT1217" s="6">
        <f t="shared" si="324"/>
        <v>1</v>
      </c>
    </row>
    <row r="1218" spans="1:72" hidden="1" x14ac:dyDescent="0.2">
      <c r="A1218" s="46">
        <v>2835</v>
      </c>
      <c r="B1218" s="46">
        <f t="shared" si="318"/>
        <v>7</v>
      </c>
      <c r="C1218" s="46">
        <f t="shared" si="319"/>
        <v>7</v>
      </c>
      <c r="D1218" s="46">
        <f t="shared" si="320"/>
        <v>3</v>
      </c>
      <c r="E1218" s="85">
        <v>23443</v>
      </c>
      <c r="F1218" s="7" t="s">
        <v>3579</v>
      </c>
      <c r="G1218" s="50" t="s">
        <v>310</v>
      </c>
      <c r="H1218" s="50" t="s">
        <v>306</v>
      </c>
      <c r="I1218" s="50">
        <v>3</v>
      </c>
      <c r="J1218" s="50">
        <v>0</v>
      </c>
      <c r="L1218" s="171">
        <v>1904</v>
      </c>
      <c r="M1218" s="57" t="s">
        <v>1686</v>
      </c>
      <c r="O1218" s="7">
        <v>35</v>
      </c>
      <c r="P1218" s="7">
        <v>10</v>
      </c>
      <c r="Q1218" s="7">
        <v>5</v>
      </c>
      <c r="R1218" s="7">
        <v>20</v>
      </c>
      <c r="S1218" s="7">
        <v>40</v>
      </c>
      <c r="T1218" s="7">
        <v>50</v>
      </c>
      <c r="U1218" s="7">
        <v>25</v>
      </c>
      <c r="BG1218" s="6">
        <f t="shared" ref="BG1218:BG1281" si="325">IF(H1218="W",1,0)</f>
        <v>1</v>
      </c>
      <c r="BH1218" s="6">
        <f t="shared" ref="BH1218:BH1281" si="326">IF(H1218="W",BH1217+1,0)</f>
        <v>1</v>
      </c>
      <c r="BI1218" s="6">
        <f t="shared" ref="BI1218:BI1281" si="327">IF(H1218="D",1,0)</f>
        <v>0</v>
      </c>
      <c r="BJ1218" s="6">
        <f t="shared" ref="BJ1218:BJ1281" si="328">IF(H1218="D",BJ1217+1,0)</f>
        <v>0</v>
      </c>
      <c r="BK1218" s="6">
        <f t="shared" ref="BK1218:BK1281" si="329">IF(H1218="L",1,0)</f>
        <v>0</v>
      </c>
      <c r="BL1218" s="6">
        <f t="shared" ref="BL1218:BL1281" si="330">IF(H1218="L",BL1217+1,0)</f>
        <v>0</v>
      </c>
      <c r="BM1218" s="6">
        <f t="shared" ref="BM1218:BM1281" si="331">IF(OR(H1218="W",H1218="D"),1,0)</f>
        <v>1</v>
      </c>
      <c r="BN1218" s="6">
        <f t="shared" ref="BN1218:BN1281" si="332">IF(OR(H1218="W",H1218="D"),BN1217+1,0)</f>
        <v>1</v>
      </c>
      <c r="BO1218" s="6">
        <f t="shared" ref="BO1218:BO1281" si="333">IF(OR(H1218="L",H1218="D"),1,0)</f>
        <v>0</v>
      </c>
      <c r="BP1218" s="6">
        <f t="shared" ref="BP1218:BP1281" si="334">IF(OR(H1218="L",H1218="D"),BP1217+1,0)</f>
        <v>0</v>
      </c>
      <c r="BQ1218" s="6">
        <f t="shared" si="321"/>
        <v>1</v>
      </c>
      <c r="BR1218" s="6">
        <f t="shared" si="322"/>
        <v>3</v>
      </c>
      <c r="BS1218" s="6">
        <f t="shared" si="323"/>
        <v>0</v>
      </c>
      <c r="BT1218" s="6">
        <f t="shared" si="324"/>
        <v>0</v>
      </c>
    </row>
    <row r="1219" spans="1:72" hidden="1" x14ac:dyDescent="0.2">
      <c r="A1219" s="46">
        <v>2836</v>
      </c>
      <c r="B1219" s="46">
        <f t="shared" ref="B1219:B1282" si="335">WEEKDAY(E1219)</f>
        <v>6</v>
      </c>
      <c r="C1219" s="46">
        <f t="shared" ref="C1219:C1282" si="336">DAY(E1219)</f>
        <v>20</v>
      </c>
      <c r="D1219" s="46">
        <f t="shared" ref="D1219:D1282" si="337">MONTH(E1219)</f>
        <v>3</v>
      </c>
      <c r="E1219" s="85">
        <v>23456</v>
      </c>
      <c r="F1219" s="7" t="s">
        <v>660</v>
      </c>
      <c r="G1219" s="50" t="s">
        <v>310</v>
      </c>
      <c r="H1219" s="50" t="s">
        <v>308</v>
      </c>
      <c r="I1219" s="50">
        <v>2</v>
      </c>
      <c r="J1219" s="50">
        <v>3</v>
      </c>
      <c r="L1219" s="171">
        <v>5222</v>
      </c>
      <c r="M1219" s="57" t="s">
        <v>1687</v>
      </c>
      <c r="O1219" s="7">
        <v>36</v>
      </c>
      <c r="P1219" s="7">
        <v>10</v>
      </c>
      <c r="Q1219" s="7">
        <v>5</v>
      </c>
      <c r="R1219" s="7">
        <v>21</v>
      </c>
      <c r="S1219" s="7">
        <v>42</v>
      </c>
      <c r="T1219" s="7">
        <v>53</v>
      </c>
      <c r="U1219" s="7">
        <v>25</v>
      </c>
      <c r="BG1219" s="6">
        <f t="shared" si="325"/>
        <v>0</v>
      </c>
      <c r="BH1219" s="6">
        <f t="shared" si="326"/>
        <v>0</v>
      </c>
      <c r="BI1219" s="6">
        <f t="shared" si="327"/>
        <v>0</v>
      </c>
      <c r="BJ1219" s="6">
        <f t="shared" si="328"/>
        <v>0</v>
      </c>
      <c r="BK1219" s="6">
        <f t="shared" si="329"/>
        <v>1</v>
      </c>
      <c r="BL1219" s="6">
        <f t="shared" si="330"/>
        <v>1</v>
      </c>
      <c r="BM1219" s="6">
        <f t="shared" si="331"/>
        <v>0</v>
      </c>
      <c r="BN1219" s="6">
        <f t="shared" si="332"/>
        <v>0</v>
      </c>
      <c r="BO1219" s="6">
        <f t="shared" si="333"/>
        <v>1</v>
      </c>
      <c r="BP1219" s="6">
        <f t="shared" si="334"/>
        <v>1</v>
      </c>
      <c r="BQ1219" s="6">
        <f t="shared" ref="BQ1219:BQ1282" si="338">IF(I1219&gt;0,1,0)</f>
        <v>1</v>
      </c>
      <c r="BR1219" s="6">
        <f t="shared" ref="BR1219:BR1282" si="339">IF(I1219&gt;0,BR1218+1,0)</f>
        <v>4</v>
      </c>
      <c r="BS1219" s="6">
        <f t="shared" si="323"/>
        <v>1</v>
      </c>
      <c r="BT1219" s="6">
        <f t="shared" si="324"/>
        <v>1</v>
      </c>
    </row>
    <row r="1220" spans="1:72" hidden="1" x14ac:dyDescent="0.2">
      <c r="A1220" s="46">
        <v>2837</v>
      </c>
      <c r="B1220" s="46">
        <f t="shared" si="335"/>
        <v>6</v>
      </c>
      <c r="C1220" s="46">
        <f t="shared" si="336"/>
        <v>27</v>
      </c>
      <c r="D1220" s="46">
        <f t="shared" si="337"/>
        <v>3</v>
      </c>
      <c r="E1220" s="85">
        <v>23463</v>
      </c>
      <c r="F1220" s="7" t="s">
        <v>2386</v>
      </c>
      <c r="G1220" s="50" t="s">
        <v>103</v>
      </c>
      <c r="H1220" s="50" t="s">
        <v>306</v>
      </c>
      <c r="I1220" s="50">
        <v>1</v>
      </c>
      <c r="J1220" s="50">
        <v>0</v>
      </c>
      <c r="L1220" s="171">
        <v>4437</v>
      </c>
      <c r="M1220" s="57" t="s">
        <v>3117</v>
      </c>
      <c r="O1220" s="7">
        <v>37</v>
      </c>
      <c r="P1220" s="7">
        <v>11</v>
      </c>
      <c r="Q1220" s="7">
        <v>5</v>
      </c>
      <c r="R1220" s="7">
        <v>21</v>
      </c>
      <c r="S1220" s="7">
        <v>43</v>
      </c>
      <c r="T1220" s="7">
        <v>53</v>
      </c>
      <c r="U1220" s="7">
        <v>27</v>
      </c>
      <c r="BG1220" s="6">
        <f t="shared" si="325"/>
        <v>1</v>
      </c>
      <c r="BH1220" s="6">
        <f t="shared" si="326"/>
        <v>1</v>
      </c>
      <c r="BI1220" s="6">
        <f t="shared" si="327"/>
        <v>0</v>
      </c>
      <c r="BJ1220" s="6">
        <f t="shared" si="328"/>
        <v>0</v>
      </c>
      <c r="BK1220" s="6">
        <f t="shared" si="329"/>
        <v>0</v>
      </c>
      <c r="BL1220" s="6">
        <f t="shared" si="330"/>
        <v>0</v>
      </c>
      <c r="BM1220" s="6">
        <f t="shared" si="331"/>
        <v>1</v>
      </c>
      <c r="BN1220" s="6">
        <f t="shared" si="332"/>
        <v>1</v>
      </c>
      <c r="BO1220" s="6">
        <f t="shared" si="333"/>
        <v>0</v>
      </c>
      <c r="BP1220" s="6">
        <f t="shared" si="334"/>
        <v>0</v>
      </c>
      <c r="BQ1220" s="6">
        <f t="shared" si="338"/>
        <v>1</v>
      </c>
      <c r="BR1220" s="6">
        <f t="shared" si="339"/>
        <v>5</v>
      </c>
      <c r="BS1220" s="6">
        <f t="shared" si="323"/>
        <v>0</v>
      </c>
      <c r="BT1220" s="6">
        <f t="shared" si="324"/>
        <v>0</v>
      </c>
    </row>
    <row r="1221" spans="1:72" hidden="1" x14ac:dyDescent="0.2">
      <c r="A1221" s="46">
        <v>2838</v>
      </c>
      <c r="B1221" s="46">
        <f t="shared" si="335"/>
        <v>7</v>
      </c>
      <c r="C1221" s="46">
        <f t="shared" si="336"/>
        <v>28</v>
      </c>
      <c r="D1221" s="46">
        <f t="shared" si="337"/>
        <v>3</v>
      </c>
      <c r="E1221" s="85">
        <v>23464</v>
      </c>
      <c r="F1221" s="7" t="s">
        <v>259</v>
      </c>
      <c r="G1221" s="50" t="s">
        <v>103</v>
      </c>
      <c r="H1221" s="50" t="s">
        <v>308</v>
      </c>
      <c r="I1221" s="50">
        <v>1</v>
      </c>
      <c r="J1221" s="50">
        <v>3</v>
      </c>
      <c r="L1221" s="171">
        <v>3546</v>
      </c>
      <c r="M1221" s="57" t="s">
        <v>1229</v>
      </c>
      <c r="O1221" s="7">
        <v>38</v>
      </c>
      <c r="P1221" s="7">
        <v>11</v>
      </c>
      <c r="Q1221" s="7">
        <v>5</v>
      </c>
      <c r="R1221" s="7">
        <v>22</v>
      </c>
      <c r="S1221" s="7">
        <v>44</v>
      </c>
      <c r="T1221" s="7">
        <v>56</v>
      </c>
      <c r="U1221" s="7">
        <v>27</v>
      </c>
      <c r="BG1221" s="6">
        <f t="shared" si="325"/>
        <v>0</v>
      </c>
      <c r="BH1221" s="6">
        <f t="shared" si="326"/>
        <v>0</v>
      </c>
      <c r="BI1221" s="6">
        <f t="shared" si="327"/>
        <v>0</v>
      </c>
      <c r="BJ1221" s="6">
        <f t="shared" si="328"/>
        <v>0</v>
      </c>
      <c r="BK1221" s="6">
        <f t="shared" si="329"/>
        <v>1</v>
      </c>
      <c r="BL1221" s="6">
        <f t="shared" si="330"/>
        <v>1</v>
      </c>
      <c r="BM1221" s="6">
        <f t="shared" si="331"/>
        <v>0</v>
      </c>
      <c r="BN1221" s="6">
        <f t="shared" si="332"/>
        <v>0</v>
      </c>
      <c r="BO1221" s="6">
        <f t="shared" si="333"/>
        <v>1</v>
      </c>
      <c r="BP1221" s="6">
        <f t="shared" si="334"/>
        <v>1</v>
      </c>
      <c r="BQ1221" s="6">
        <f t="shared" si="338"/>
        <v>1</v>
      </c>
      <c r="BR1221" s="6">
        <f t="shared" si="339"/>
        <v>6</v>
      </c>
      <c r="BS1221" s="6">
        <f t="shared" si="323"/>
        <v>1</v>
      </c>
      <c r="BT1221" s="6">
        <f t="shared" si="324"/>
        <v>1</v>
      </c>
    </row>
    <row r="1222" spans="1:72" hidden="1" x14ac:dyDescent="0.2">
      <c r="A1222" s="46">
        <v>2839</v>
      </c>
      <c r="B1222" s="46">
        <f t="shared" si="335"/>
        <v>2</v>
      </c>
      <c r="C1222" s="46">
        <f t="shared" si="336"/>
        <v>30</v>
      </c>
      <c r="D1222" s="46">
        <f t="shared" si="337"/>
        <v>3</v>
      </c>
      <c r="E1222" s="85">
        <v>23466</v>
      </c>
      <c r="F1222" s="7" t="s">
        <v>3576</v>
      </c>
      <c r="G1222" s="50" t="s">
        <v>310</v>
      </c>
      <c r="H1222" s="50" t="s">
        <v>307</v>
      </c>
      <c r="I1222" s="50">
        <v>1</v>
      </c>
      <c r="J1222" s="50">
        <v>1</v>
      </c>
      <c r="L1222" s="171">
        <v>4326</v>
      </c>
      <c r="M1222" s="57" t="s">
        <v>1229</v>
      </c>
      <c r="O1222" s="7">
        <v>39</v>
      </c>
      <c r="P1222" s="7">
        <v>11</v>
      </c>
      <c r="Q1222" s="7">
        <v>6</v>
      </c>
      <c r="R1222" s="7">
        <v>22</v>
      </c>
      <c r="S1222" s="7">
        <v>45</v>
      </c>
      <c r="T1222" s="7">
        <v>57</v>
      </c>
      <c r="U1222" s="7">
        <v>28</v>
      </c>
      <c r="BG1222" s="6">
        <f t="shared" si="325"/>
        <v>0</v>
      </c>
      <c r="BH1222" s="6">
        <f t="shared" si="326"/>
        <v>0</v>
      </c>
      <c r="BI1222" s="6">
        <f t="shared" si="327"/>
        <v>1</v>
      </c>
      <c r="BJ1222" s="6">
        <f t="shared" si="328"/>
        <v>1</v>
      </c>
      <c r="BK1222" s="6">
        <f t="shared" si="329"/>
        <v>0</v>
      </c>
      <c r="BL1222" s="6">
        <f t="shared" si="330"/>
        <v>0</v>
      </c>
      <c r="BM1222" s="6">
        <f t="shared" si="331"/>
        <v>1</v>
      </c>
      <c r="BN1222" s="6">
        <f t="shared" si="332"/>
        <v>1</v>
      </c>
      <c r="BO1222" s="6">
        <f t="shared" si="333"/>
        <v>1</v>
      </c>
      <c r="BP1222" s="6">
        <f t="shared" si="334"/>
        <v>2</v>
      </c>
      <c r="BQ1222" s="6">
        <f t="shared" si="338"/>
        <v>1</v>
      </c>
      <c r="BR1222" s="6">
        <f t="shared" si="339"/>
        <v>7</v>
      </c>
      <c r="BS1222" s="6">
        <f t="shared" si="323"/>
        <v>1</v>
      </c>
      <c r="BT1222" s="6">
        <f t="shared" si="324"/>
        <v>2</v>
      </c>
    </row>
    <row r="1223" spans="1:72" hidden="1" x14ac:dyDescent="0.2">
      <c r="A1223" s="46">
        <v>2840</v>
      </c>
      <c r="B1223" s="46">
        <f t="shared" si="335"/>
        <v>7</v>
      </c>
      <c r="C1223" s="46">
        <f t="shared" si="336"/>
        <v>4</v>
      </c>
      <c r="D1223" s="46">
        <f t="shared" si="337"/>
        <v>4</v>
      </c>
      <c r="E1223" s="85">
        <v>23471</v>
      </c>
      <c r="F1223" s="7" t="s">
        <v>3095</v>
      </c>
      <c r="G1223" s="50" t="s">
        <v>310</v>
      </c>
      <c r="H1223" s="50" t="s">
        <v>308</v>
      </c>
      <c r="I1223" s="50">
        <v>2</v>
      </c>
      <c r="J1223" s="50">
        <v>5</v>
      </c>
      <c r="L1223" s="171">
        <v>3021</v>
      </c>
      <c r="M1223" s="57" t="s">
        <v>1688</v>
      </c>
      <c r="O1223" s="7">
        <v>40</v>
      </c>
      <c r="P1223" s="7">
        <v>11</v>
      </c>
      <c r="Q1223" s="7">
        <v>6</v>
      </c>
      <c r="R1223" s="7">
        <v>23</v>
      </c>
      <c r="S1223" s="7">
        <v>47</v>
      </c>
      <c r="T1223" s="7">
        <v>62</v>
      </c>
      <c r="U1223" s="7">
        <v>28</v>
      </c>
      <c r="BG1223" s="6">
        <f t="shared" si="325"/>
        <v>0</v>
      </c>
      <c r="BH1223" s="6">
        <f t="shared" si="326"/>
        <v>0</v>
      </c>
      <c r="BI1223" s="6">
        <f t="shared" si="327"/>
        <v>0</v>
      </c>
      <c r="BJ1223" s="6">
        <f t="shared" si="328"/>
        <v>0</v>
      </c>
      <c r="BK1223" s="6">
        <f t="shared" si="329"/>
        <v>1</v>
      </c>
      <c r="BL1223" s="6">
        <f t="shared" si="330"/>
        <v>1</v>
      </c>
      <c r="BM1223" s="6">
        <f t="shared" si="331"/>
        <v>0</v>
      </c>
      <c r="BN1223" s="6">
        <f t="shared" si="332"/>
        <v>0</v>
      </c>
      <c r="BO1223" s="6">
        <f t="shared" si="333"/>
        <v>1</v>
      </c>
      <c r="BP1223" s="6">
        <f t="shared" si="334"/>
        <v>3</v>
      </c>
      <c r="BQ1223" s="6">
        <f t="shared" si="338"/>
        <v>1</v>
      </c>
      <c r="BR1223" s="6">
        <f t="shared" si="339"/>
        <v>8</v>
      </c>
      <c r="BS1223" s="6">
        <f t="shared" si="323"/>
        <v>1</v>
      </c>
      <c r="BT1223" s="6">
        <f t="shared" si="324"/>
        <v>3</v>
      </c>
    </row>
    <row r="1224" spans="1:72" hidden="1" x14ac:dyDescent="0.2">
      <c r="A1224" s="46">
        <v>2841</v>
      </c>
      <c r="B1224" s="46">
        <f t="shared" si="335"/>
        <v>2</v>
      </c>
      <c r="C1224" s="46">
        <f t="shared" si="336"/>
        <v>6</v>
      </c>
      <c r="D1224" s="46">
        <f t="shared" si="337"/>
        <v>4</v>
      </c>
      <c r="E1224" s="85">
        <v>23473</v>
      </c>
      <c r="F1224" s="7" t="s">
        <v>3369</v>
      </c>
      <c r="G1224" s="50" t="s">
        <v>103</v>
      </c>
      <c r="H1224" s="50" t="s">
        <v>306</v>
      </c>
      <c r="I1224" s="50">
        <v>3</v>
      </c>
      <c r="J1224" s="50">
        <v>1</v>
      </c>
      <c r="L1224" s="171">
        <v>2844</v>
      </c>
      <c r="M1224" s="57" t="s">
        <v>1689</v>
      </c>
      <c r="O1224" s="7">
        <v>41</v>
      </c>
      <c r="P1224" s="7">
        <v>12</v>
      </c>
      <c r="Q1224" s="7">
        <v>6</v>
      </c>
      <c r="R1224" s="7">
        <v>23</v>
      </c>
      <c r="S1224" s="7">
        <v>50</v>
      </c>
      <c r="T1224" s="7">
        <v>63</v>
      </c>
      <c r="U1224" s="7">
        <v>30</v>
      </c>
      <c r="BG1224" s="6">
        <f t="shared" si="325"/>
        <v>1</v>
      </c>
      <c r="BH1224" s="6">
        <f t="shared" si="326"/>
        <v>1</v>
      </c>
      <c r="BI1224" s="6">
        <f t="shared" si="327"/>
        <v>0</v>
      </c>
      <c r="BJ1224" s="6">
        <f t="shared" si="328"/>
        <v>0</v>
      </c>
      <c r="BK1224" s="6">
        <f t="shared" si="329"/>
        <v>0</v>
      </c>
      <c r="BL1224" s="6">
        <f t="shared" si="330"/>
        <v>0</v>
      </c>
      <c r="BM1224" s="6">
        <f t="shared" si="331"/>
        <v>1</v>
      </c>
      <c r="BN1224" s="6">
        <f t="shared" si="332"/>
        <v>1</v>
      </c>
      <c r="BO1224" s="6">
        <f t="shared" si="333"/>
        <v>0</v>
      </c>
      <c r="BP1224" s="6">
        <f t="shared" si="334"/>
        <v>0</v>
      </c>
      <c r="BQ1224" s="6">
        <f t="shared" si="338"/>
        <v>1</v>
      </c>
      <c r="BR1224" s="6">
        <f t="shared" si="339"/>
        <v>9</v>
      </c>
      <c r="BS1224" s="6">
        <f t="shared" si="323"/>
        <v>1</v>
      </c>
      <c r="BT1224" s="6">
        <f t="shared" si="324"/>
        <v>4</v>
      </c>
    </row>
    <row r="1225" spans="1:72" hidden="1" x14ac:dyDescent="0.2">
      <c r="A1225" s="46">
        <v>2842</v>
      </c>
      <c r="B1225" s="46">
        <f t="shared" si="335"/>
        <v>7</v>
      </c>
      <c r="C1225" s="46">
        <f t="shared" si="336"/>
        <v>11</v>
      </c>
      <c r="D1225" s="46">
        <f t="shared" si="337"/>
        <v>4</v>
      </c>
      <c r="E1225" s="85">
        <v>23478</v>
      </c>
      <c r="F1225" s="7" t="s">
        <v>104</v>
      </c>
      <c r="G1225" s="50" t="s">
        <v>103</v>
      </c>
      <c r="H1225" s="50" t="s">
        <v>307</v>
      </c>
      <c r="I1225" s="50">
        <v>0</v>
      </c>
      <c r="J1225" s="50">
        <v>0</v>
      </c>
      <c r="L1225" s="171">
        <v>3151</v>
      </c>
      <c r="O1225" s="7">
        <v>42</v>
      </c>
      <c r="P1225" s="7">
        <v>12</v>
      </c>
      <c r="Q1225" s="7">
        <v>7</v>
      </c>
      <c r="R1225" s="7">
        <v>23</v>
      </c>
      <c r="S1225" s="7">
        <v>50</v>
      </c>
      <c r="T1225" s="7">
        <v>63</v>
      </c>
      <c r="U1225" s="7">
        <v>31</v>
      </c>
      <c r="BG1225" s="6">
        <f t="shared" si="325"/>
        <v>0</v>
      </c>
      <c r="BH1225" s="6">
        <f t="shared" si="326"/>
        <v>0</v>
      </c>
      <c r="BI1225" s="6">
        <f t="shared" si="327"/>
        <v>1</v>
      </c>
      <c r="BJ1225" s="6">
        <f t="shared" si="328"/>
        <v>1</v>
      </c>
      <c r="BK1225" s="6">
        <f t="shared" si="329"/>
        <v>0</v>
      </c>
      <c r="BL1225" s="6">
        <f t="shared" si="330"/>
        <v>0</v>
      </c>
      <c r="BM1225" s="6">
        <f t="shared" si="331"/>
        <v>1</v>
      </c>
      <c r="BN1225" s="6">
        <f t="shared" si="332"/>
        <v>2</v>
      </c>
      <c r="BO1225" s="6">
        <f t="shared" si="333"/>
        <v>1</v>
      </c>
      <c r="BP1225" s="6">
        <f t="shared" si="334"/>
        <v>1</v>
      </c>
      <c r="BQ1225" s="6">
        <f t="shared" si="338"/>
        <v>0</v>
      </c>
      <c r="BR1225" s="6">
        <f t="shared" si="339"/>
        <v>0</v>
      </c>
      <c r="BS1225" s="6">
        <f t="shared" si="323"/>
        <v>0</v>
      </c>
      <c r="BT1225" s="6">
        <f t="shared" si="324"/>
        <v>0</v>
      </c>
    </row>
    <row r="1226" spans="1:72" hidden="1" x14ac:dyDescent="0.2">
      <c r="A1226" s="46">
        <v>2843</v>
      </c>
      <c r="B1226" s="46">
        <f t="shared" si="335"/>
        <v>6</v>
      </c>
      <c r="C1226" s="46">
        <f t="shared" si="336"/>
        <v>17</v>
      </c>
      <c r="D1226" s="46">
        <f t="shared" si="337"/>
        <v>4</v>
      </c>
      <c r="E1226" s="85">
        <v>23484</v>
      </c>
      <c r="F1226" s="7" t="s">
        <v>1908</v>
      </c>
      <c r="G1226" s="50" t="s">
        <v>310</v>
      </c>
      <c r="H1226" s="50" t="s">
        <v>306</v>
      </c>
      <c r="I1226" s="50">
        <v>1</v>
      </c>
      <c r="J1226" s="50">
        <v>0</v>
      </c>
      <c r="L1226" s="171">
        <v>4131</v>
      </c>
      <c r="M1226" s="57" t="s">
        <v>1690</v>
      </c>
      <c r="O1226" s="7">
        <v>43</v>
      </c>
      <c r="P1226" s="7">
        <v>13</v>
      </c>
      <c r="Q1226" s="7">
        <v>7</v>
      </c>
      <c r="R1226" s="7">
        <v>23</v>
      </c>
      <c r="S1226" s="7">
        <v>51</v>
      </c>
      <c r="T1226" s="7">
        <v>63</v>
      </c>
      <c r="U1226" s="7">
        <v>33</v>
      </c>
      <c r="BG1226" s="6">
        <f t="shared" si="325"/>
        <v>1</v>
      </c>
      <c r="BH1226" s="6">
        <f t="shared" si="326"/>
        <v>1</v>
      </c>
      <c r="BI1226" s="6">
        <f t="shared" si="327"/>
        <v>0</v>
      </c>
      <c r="BJ1226" s="6">
        <f t="shared" si="328"/>
        <v>0</v>
      </c>
      <c r="BK1226" s="6">
        <f t="shared" si="329"/>
        <v>0</v>
      </c>
      <c r="BL1226" s="6">
        <f t="shared" si="330"/>
        <v>0</v>
      </c>
      <c r="BM1226" s="6">
        <f t="shared" si="331"/>
        <v>1</v>
      </c>
      <c r="BN1226" s="6">
        <f t="shared" si="332"/>
        <v>3</v>
      </c>
      <c r="BO1226" s="6">
        <f t="shared" si="333"/>
        <v>0</v>
      </c>
      <c r="BP1226" s="6">
        <f t="shared" si="334"/>
        <v>0</v>
      </c>
      <c r="BQ1226" s="6">
        <f t="shared" si="338"/>
        <v>1</v>
      </c>
      <c r="BR1226" s="6">
        <f t="shared" si="339"/>
        <v>1</v>
      </c>
      <c r="BS1226" s="6">
        <f t="shared" si="323"/>
        <v>0</v>
      </c>
      <c r="BT1226" s="6">
        <f t="shared" si="324"/>
        <v>0</v>
      </c>
    </row>
    <row r="1227" spans="1:72" hidden="1" x14ac:dyDescent="0.2">
      <c r="A1227" s="46">
        <v>2844</v>
      </c>
      <c r="B1227" s="46">
        <f t="shared" si="335"/>
        <v>2</v>
      </c>
      <c r="C1227" s="46">
        <f t="shared" si="336"/>
        <v>20</v>
      </c>
      <c r="D1227" s="46">
        <f t="shared" si="337"/>
        <v>4</v>
      </c>
      <c r="E1227" s="85">
        <v>23487</v>
      </c>
      <c r="F1227" s="7" t="s">
        <v>583</v>
      </c>
      <c r="G1227" s="50" t="s">
        <v>310</v>
      </c>
      <c r="H1227" s="50" t="s">
        <v>308</v>
      </c>
      <c r="I1227" s="50">
        <v>0</v>
      </c>
      <c r="J1227" s="50">
        <v>2</v>
      </c>
      <c r="L1227" s="171">
        <v>2910</v>
      </c>
      <c r="O1227" s="7">
        <v>44</v>
      </c>
      <c r="P1227" s="7">
        <v>13</v>
      </c>
      <c r="Q1227" s="7">
        <v>7</v>
      </c>
      <c r="R1227" s="7">
        <v>24</v>
      </c>
      <c r="S1227" s="7">
        <v>51</v>
      </c>
      <c r="T1227" s="7">
        <v>65</v>
      </c>
      <c r="U1227" s="7">
        <v>33</v>
      </c>
      <c r="BG1227" s="6">
        <f t="shared" si="325"/>
        <v>0</v>
      </c>
      <c r="BH1227" s="6">
        <f t="shared" si="326"/>
        <v>0</v>
      </c>
      <c r="BI1227" s="6">
        <f t="shared" si="327"/>
        <v>0</v>
      </c>
      <c r="BJ1227" s="6">
        <f t="shared" si="328"/>
        <v>0</v>
      </c>
      <c r="BK1227" s="6">
        <f t="shared" si="329"/>
        <v>1</v>
      </c>
      <c r="BL1227" s="6">
        <f t="shared" si="330"/>
        <v>1</v>
      </c>
      <c r="BM1227" s="6">
        <f t="shared" si="331"/>
        <v>0</v>
      </c>
      <c r="BN1227" s="6">
        <f t="shared" si="332"/>
        <v>0</v>
      </c>
      <c r="BO1227" s="6">
        <f t="shared" si="333"/>
        <v>1</v>
      </c>
      <c r="BP1227" s="6">
        <f t="shared" si="334"/>
        <v>1</v>
      </c>
      <c r="BQ1227" s="6">
        <f t="shared" si="338"/>
        <v>0</v>
      </c>
      <c r="BR1227" s="6">
        <f t="shared" si="339"/>
        <v>0</v>
      </c>
      <c r="BS1227" s="6">
        <f t="shared" ref="BS1227:BS1290" si="340">IF(J1227&gt;0,1,0)</f>
        <v>1</v>
      </c>
      <c r="BT1227" s="6">
        <f t="shared" ref="BT1227:BT1290" si="341">IF(J1227&gt;0,BT1226+1,0)</f>
        <v>1</v>
      </c>
    </row>
    <row r="1228" spans="1:72" hidden="1" x14ac:dyDescent="0.2">
      <c r="A1228" s="46">
        <v>2845</v>
      </c>
      <c r="B1228" s="46">
        <f t="shared" si="335"/>
        <v>7</v>
      </c>
      <c r="C1228" s="46">
        <f t="shared" si="336"/>
        <v>25</v>
      </c>
      <c r="D1228" s="46">
        <f t="shared" si="337"/>
        <v>4</v>
      </c>
      <c r="E1228" s="85">
        <v>23492</v>
      </c>
      <c r="F1228" s="7" t="s">
        <v>1699</v>
      </c>
      <c r="G1228" s="50" t="s">
        <v>103</v>
      </c>
      <c r="H1228" s="50" t="s">
        <v>306</v>
      </c>
      <c r="I1228" s="50">
        <v>1</v>
      </c>
      <c r="J1228" s="50">
        <v>0</v>
      </c>
      <c r="L1228" s="171">
        <v>4824</v>
      </c>
      <c r="M1228" s="57" t="s">
        <v>1691</v>
      </c>
      <c r="O1228" s="7">
        <v>45</v>
      </c>
      <c r="P1228" s="7">
        <v>14</v>
      </c>
      <c r="Q1228" s="7">
        <v>7</v>
      </c>
      <c r="R1228" s="7">
        <v>24</v>
      </c>
      <c r="S1228" s="7">
        <v>52</v>
      </c>
      <c r="T1228" s="7">
        <v>65</v>
      </c>
      <c r="U1228" s="7">
        <v>35</v>
      </c>
      <c r="BG1228" s="6">
        <f t="shared" si="325"/>
        <v>1</v>
      </c>
      <c r="BH1228" s="6">
        <f t="shared" si="326"/>
        <v>1</v>
      </c>
      <c r="BI1228" s="6">
        <f t="shared" si="327"/>
        <v>0</v>
      </c>
      <c r="BJ1228" s="6">
        <f t="shared" si="328"/>
        <v>0</v>
      </c>
      <c r="BK1228" s="6">
        <f t="shared" si="329"/>
        <v>0</v>
      </c>
      <c r="BL1228" s="6">
        <f t="shared" si="330"/>
        <v>0</v>
      </c>
      <c r="BM1228" s="6">
        <f t="shared" si="331"/>
        <v>1</v>
      </c>
      <c r="BN1228" s="6">
        <f t="shared" si="332"/>
        <v>1</v>
      </c>
      <c r="BO1228" s="6">
        <f t="shared" si="333"/>
        <v>0</v>
      </c>
      <c r="BP1228" s="6">
        <f t="shared" si="334"/>
        <v>0</v>
      </c>
      <c r="BQ1228" s="6">
        <f t="shared" si="338"/>
        <v>1</v>
      </c>
      <c r="BR1228" s="6">
        <f t="shared" si="339"/>
        <v>1</v>
      </c>
      <c r="BS1228" s="6">
        <f t="shared" si="340"/>
        <v>0</v>
      </c>
      <c r="BT1228" s="6">
        <f t="shared" si="341"/>
        <v>0</v>
      </c>
    </row>
    <row r="1229" spans="1:72" hidden="1" x14ac:dyDescent="0.2">
      <c r="A1229" s="46">
        <v>2846</v>
      </c>
      <c r="B1229" s="46">
        <f t="shared" si="335"/>
        <v>2</v>
      </c>
      <c r="C1229" s="46">
        <f t="shared" si="336"/>
        <v>27</v>
      </c>
      <c r="D1229" s="46">
        <f t="shared" si="337"/>
        <v>4</v>
      </c>
      <c r="E1229" s="85">
        <v>23494</v>
      </c>
      <c r="F1229" s="7" t="s">
        <v>3380</v>
      </c>
      <c r="G1229" s="50" t="s">
        <v>103</v>
      </c>
      <c r="H1229" s="50" t="s">
        <v>308</v>
      </c>
      <c r="I1229" s="50">
        <v>0</v>
      </c>
      <c r="J1229" s="50">
        <v>1</v>
      </c>
      <c r="L1229" s="171">
        <v>3317</v>
      </c>
      <c r="N1229" s="46">
        <v>22</v>
      </c>
      <c r="O1229" s="5">
        <v>46</v>
      </c>
      <c r="P1229" s="5">
        <v>14</v>
      </c>
      <c r="Q1229" s="5">
        <v>7</v>
      </c>
      <c r="R1229" s="5">
        <v>25</v>
      </c>
      <c r="S1229" s="5">
        <v>52</v>
      </c>
      <c r="T1229" s="5">
        <v>66</v>
      </c>
      <c r="U1229" s="5">
        <v>35</v>
      </c>
      <c r="BG1229" s="6">
        <f t="shared" si="325"/>
        <v>0</v>
      </c>
      <c r="BH1229" s="6">
        <f t="shared" si="326"/>
        <v>0</v>
      </c>
      <c r="BI1229" s="6">
        <f t="shared" si="327"/>
        <v>0</v>
      </c>
      <c r="BJ1229" s="6">
        <f t="shared" si="328"/>
        <v>0</v>
      </c>
      <c r="BK1229" s="6">
        <f t="shared" si="329"/>
        <v>1</v>
      </c>
      <c r="BL1229" s="6">
        <f t="shared" si="330"/>
        <v>1</v>
      </c>
      <c r="BM1229" s="6">
        <f t="shared" si="331"/>
        <v>0</v>
      </c>
      <c r="BN1229" s="6">
        <f t="shared" si="332"/>
        <v>0</v>
      </c>
      <c r="BO1229" s="6">
        <f t="shared" si="333"/>
        <v>1</v>
      </c>
      <c r="BP1229" s="6">
        <f t="shared" si="334"/>
        <v>1</v>
      </c>
      <c r="BQ1229" s="6">
        <f t="shared" si="338"/>
        <v>0</v>
      </c>
      <c r="BR1229" s="6">
        <f t="shared" si="339"/>
        <v>0</v>
      </c>
      <c r="BS1229" s="6">
        <f t="shared" si="340"/>
        <v>1</v>
      </c>
      <c r="BT1229" s="6">
        <f t="shared" si="341"/>
        <v>1</v>
      </c>
    </row>
    <row r="1230" spans="1:72" hidden="1" x14ac:dyDescent="0.2">
      <c r="A1230" s="46">
        <v>2901</v>
      </c>
      <c r="B1230" s="46">
        <f t="shared" si="335"/>
        <v>7</v>
      </c>
      <c r="C1230" s="46">
        <f t="shared" si="336"/>
        <v>22</v>
      </c>
      <c r="D1230" s="46">
        <f t="shared" si="337"/>
        <v>8</v>
      </c>
      <c r="E1230" s="85">
        <v>23611</v>
      </c>
      <c r="F1230" s="7" t="s">
        <v>3368</v>
      </c>
      <c r="G1230" s="50" t="s">
        <v>103</v>
      </c>
      <c r="H1230" s="50" t="s">
        <v>306</v>
      </c>
      <c r="I1230" s="50">
        <v>2</v>
      </c>
      <c r="J1230" s="50">
        <v>1</v>
      </c>
      <c r="L1230" s="171">
        <v>4348</v>
      </c>
      <c r="M1230" s="57" t="s">
        <v>1897</v>
      </c>
      <c r="O1230" s="7">
        <v>1</v>
      </c>
      <c r="P1230" s="7">
        <v>1</v>
      </c>
      <c r="Q1230" s="7">
        <v>0</v>
      </c>
      <c r="R1230" s="7">
        <v>0</v>
      </c>
      <c r="S1230" s="7">
        <v>2</v>
      </c>
      <c r="T1230" s="7">
        <v>1</v>
      </c>
      <c r="U1230" s="7">
        <v>2</v>
      </c>
      <c r="BG1230" s="6">
        <f t="shared" si="325"/>
        <v>1</v>
      </c>
      <c r="BH1230" s="6">
        <f t="shared" si="326"/>
        <v>1</v>
      </c>
      <c r="BI1230" s="6">
        <f t="shared" si="327"/>
        <v>0</v>
      </c>
      <c r="BJ1230" s="6">
        <f t="shared" si="328"/>
        <v>0</v>
      </c>
      <c r="BK1230" s="6">
        <f t="shared" si="329"/>
        <v>0</v>
      </c>
      <c r="BL1230" s="6">
        <f t="shared" si="330"/>
        <v>0</v>
      </c>
      <c r="BM1230" s="6">
        <f t="shared" si="331"/>
        <v>1</v>
      </c>
      <c r="BN1230" s="6">
        <f t="shared" si="332"/>
        <v>1</v>
      </c>
      <c r="BO1230" s="6">
        <f t="shared" si="333"/>
        <v>0</v>
      </c>
      <c r="BP1230" s="6">
        <f t="shared" si="334"/>
        <v>0</v>
      </c>
      <c r="BQ1230" s="6">
        <f t="shared" si="338"/>
        <v>1</v>
      </c>
      <c r="BR1230" s="6">
        <f t="shared" si="339"/>
        <v>1</v>
      </c>
      <c r="BS1230" s="6">
        <f t="shared" si="340"/>
        <v>1</v>
      </c>
      <c r="BT1230" s="6">
        <f t="shared" si="341"/>
        <v>2</v>
      </c>
    </row>
    <row r="1231" spans="1:72" hidden="1" x14ac:dyDescent="0.2">
      <c r="A1231" s="46">
        <v>2902</v>
      </c>
      <c r="B1231" s="46">
        <f t="shared" si="335"/>
        <v>2</v>
      </c>
      <c r="C1231" s="46">
        <f t="shared" si="336"/>
        <v>24</v>
      </c>
      <c r="D1231" s="46">
        <f t="shared" si="337"/>
        <v>8</v>
      </c>
      <c r="E1231" s="85">
        <v>23613</v>
      </c>
      <c r="F1231" s="7" t="s">
        <v>689</v>
      </c>
      <c r="G1231" s="50" t="s">
        <v>310</v>
      </c>
      <c r="H1231" s="50" t="s">
        <v>307</v>
      </c>
      <c r="I1231" s="50">
        <v>2</v>
      </c>
      <c r="J1231" s="50">
        <v>2</v>
      </c>
      <c r="L1231" s="171">
        <v>6473</v>
      </c>
      <c r="M1231" s="57" t="s">
        <v>1898</v>
      </c>
      <c r="O1231" s="7">
        <v>2</v>
      </c>
      <c r="P1231" s="7">
        <v>1</v>
      </c>
      <c r="Q1231" s="7">
        <v>1</v>
      </c>
      <c r="R1231" s="7">
        <v>0</v>
      </c>
      <c r="S1231" s="7">
        <v>4</v>
      </c>
      <c r="T1231" s="7">
        <v>3</v>
      </c>
      <c r="U1231" s="7">
        <v>3</v>
      </c>
      <c r="BG1231" s="6">
        <f t="shared" si="325"/>
        <v>0</v>
      </c>
      <c r="BH1231" s="6">
        <f t="shared" si="326"/>
        <v>0</v>
      </c>
      <c r="BI1231" s="6">
        <f t="shared" si="327"/>
        <v>1</v>
      </c>
      <c r="BJ1231" s="6">
        <f t="shared" si="328"/>
        <v>1</v>
      </c>
      <c r="BK1231" s="6">
        <f t="shared" si="329"/>
        <v>0</v>
      </c>
      <c r="BL1231" s="6">
        <f t="shared" si="330"/>
        <v>0</v>
      </c>
      <c r="BM1231" s="6">
        <f t="shared" si="331"/>
        <v>1</v>
      </c>
      <c r="BN1231" s="6">
        <f t="shared" si="332"/>
        <v>2</v>
      </c>
      <c r="BO1231" s="6">
        <f t="shared" si="333"/>
        <v>1</v>
      </c>
      <c r="BP1231" s="6">
        <f t="shared" si="334"/>
        <v>1</v>
      </c>
      <c r="BQ1231" s="6">
        <f t="shared" si="338"/>
        <v>1</v>
      </c>
      <c r="BR1231" s="6">
        <f t="shared" si="339"/>
        <v>2</v>
      </c>
      <c r="BS1231" s="6">
        <f t="shared" si="340"/>
        <v>1</v>
      </c>
      <c r="BT1231" s="6">
        <f t="shared" si="341"/>
        <v>3</v>
      </c>
    </row>
    <row r="1232" spans="1:72" hidden="1" x14ac:dyDescent="0.2">
      <c r="A1232" s="46">
        <v>2903</v>
      </c>
      <c r="B1232" s="46">
        <f t="shared" si="335"/>
        <v>7</v>
      </c>
      <c r="C1232" s="46">
        <f t="shared" si="336"/>
        <v>29</v>
      </c>
      <c r="D1232" s="46">
        <f t="shared" si="337"/>
        <v>8</v>
      </c>
      <c r="E1232" s="85">
        <v>23618</v>
      </c>
      <c r="F1232" s="7" t="s">
        <v>1868</v>
      </c>
      <c r="G1232" s="50" t="s">
        <v>310</v>
      </c>
      <c r="H1232" s="50" t="s">
        <v>307</v>
      </c>
      <c r="I1232" s="50">
        <v>1</v>
      </c>
      <c r="J1232" s="50">
        <v>1</v>
      </c>
      <c r="L1232" s="171">
        <v>8872</v>
      </c>
      <c r="M1232" s="57" t="s">
        <v>2408</v>
      </c>
      <c r="O1232" s="7">
        <v>3</v>
      </c>
      <c r="P1232" s="7">
        <v>1</v>
      </c>
      <c r="Q1232" s="7">
        <v>2</v>
      </c>
      <c r="R1232" s="7">
        <v>0</v>
      </c>
      <c r="S1232" s="7">
        <v>5</v>
      </c>
      <c r="T1232" s="7">
        <v>4</v>
      </c>
      <c r="U1232" s="7">
        <v>4</v>
      </c>
      <c r="BG1232" s="6">
        <f t="shared" si="325"/>
        <v>0</v>
      </c>
      <c r="BH1232" s="6">
        <f t="shared" si="326"/>
        <v>0</v>
      </c>
      <c r="BI1232" s="6">
        <f t="shared" si="327"/>
        <v>1</v>
      </c>
      <c r="BJ1232" s="6">
        <f t="shared" si="328"/>
        <v>2</v>
      </c>
      <c r="BK1232" s="6">
        <f t="shared" si="329"/>
        <v>0</v>
      </c>
      <c r="BL1232" s="6">
        <f t="shared" si="330"/>
        <v>0</v>
      </c>
      <c r="BM1232" s="6">
        <f t="shared" si="331"/>
        <v>1</v>
      </c>
      <c r="BN1232" s="6">
        <f t="shared" si="332"/>
        <v>3</v>
      </c>
      <c r="BO1232" s="6">
        <f t="shared" si="333"/>
        <v>1</v>
      </c>
      <c r="BP1232" s="6">
        <f t="shared" si="334"/>
        <v>2</v>
      </c>
      <c r="BQ1232" s="6">
        <f t="shared" si="338"/>
        <v>1</v>
      </c>
      <c r="BR1232" s="6">
        <f t="shared" si="339"/>
        <v>3</v>
      </c>
      <c r="BS1232" s="6">
        <f t="shared" si="340"/>
        <v>1</v>
      </c>
      <c r="BT1232" s="6">
        <f t="shared" si="341"/>
        <v>4</v>
      </c>
    </row>
    <row r="1233" spans="1:72" hidden="1" x14ac:dyDescent="0.2">
      <c r="A1233" s="46">
        <v>2904</v>
      </c>
      <c r="B1233" s="46">
        <f t="shared" si="335"/>
        <v>2</v>
      </c>
      <c r="C1233" s="46">
        <f t="shared" si="336"/>
        <v>31</v>
      </c>
      <c r="D1233" s="46">
        <f t="shared" si="337"/>
        <v>8</v>
      </c>
      <c r="E1233" s="85">
        <v>23620</v>
      </c>
      <c r="F1233" s="7" t="s">
        <v>1113</v>
      </c>
      <c r="G1233" s="50" t="s">
        <v>103</v>
      </c>
      <c r="H1233" s="50" t="s">
        <v>307</v>
      </c>
      <c r="I1233" s="50">
        <v>0</v>
      </c>
      <c r="J1233" s="50">
        <v>0</v>
      </c>
      <c r="L1233" s="171">
        <v>5601</v>
      </c>
      <c r="O1233" s="7">
        <v>4</v>
      </c>
      <c r="P1233" s="7">
        <v>1</v>
      </c>
      <c r="Q1233" s="7">
        <v>3</v>
      </c>
      <c r="R1233" s="7">
        <v>0</v>
      </c>
      <c r="S1233" s="7">
        <v>5</v>
      </c>
      <c r="T1233" s="7">
        <v>4</v>
      </c>
      <c r="U1233" s="7">
        <v>5</v>
      </c>
      <c r="BG1233" s="6">
        <f t="shared" si="325"/>
        <v>0</v>
      </c>
      <c r="BH1233" s="6">
        <f t="shared" si="326"/>
        <v>0</v>
      </c>
      <c r="BI1233" s="6">
        <f t="shared" si="327"/>
        <v>1</v>
      </c>
      <c r="BJ1233" s="6">
        <f t="shared" si="328"/>
        <v>3</v>
      </c>
      <c r="BK1233" s="6">
        <f t="shared" si="329"/>
        <v>0</v>
      </c>
      <c r="BL1233" s="6">
        <f t="shared" si="330"/>
        <v>0</v>
      </c>
      <c r="BM1233" s="6">
        <f t="shared" si="331"/>
        <v>1</v>
      </c>
      <c r="BN1233" s="6">
        <f t="shared" si="332"/>
        <v>4</v>
      </c>
      <c r="BO1233" s="6">
        <f t="shared" si="333"/>
        <v>1</v>
      </c>
      <c r="BP1233" s="6">
        <f t="shared" si="334"/>
        <v>3</v>
      </c>
      <c r="BQ1233" s="6">
        <f t="shared" si="338"/>
        <v>0</v>
      </c>
      <c r="BR1233" s="6">
        <f t="shared" si="339"/>
        <v>0</v>
      </c>
      <c r="BS1233" s="6">
        <f t="shared" si="340"/>
        <v>0</v>
      </c>
      <c r="BT1233" s="6">
        <f t="shared" si="341"/>
        <v>0</v>
      </c>
    </row>
    <row r="1234" spans="1:72" hidden="1" x14ac:dyDescent="0.2">
      <c r="A1234" s="46">
        <v>2905</v>
      </c>
      <c r="B1234" s="46">
        <f t="shared" si="335"/>
        <v>7</v>
      </c>
      <c r="C1234" s="46">
        <f t="shared" si="336"/>
        <v>5</v>
      </c>
      <c r="D1234" s="46">
        <f t="shared" si="337"/>
        <v>9</v>
      </c>
      <c r="E1234" s="85">
        <v>23625</v>
      </c>
      <c r="F1234" s="7" t="s">
        <v>1699</v>
      </c>
      <c r="G1234" s="50" t="s">
        <v>103</v>
      </c>
      <c r="H1234" s="50" t="s">
        <v>306</v>
      </c>
      <c r="I1234" s="50">
        <v>5</v>
      </c>
      <c r="J1234" s="50">
        <v>2</v>
      </c>
      <c r="L1234" s="171">
        <v>3752</v>
      </c>
      <c r="M1234" s="57" t="s">
        <v>1580</v>
      </c>
      <c r="O1234" s="7">
        <v>5</v>
      </c>
      <c r="P1234" s="7">
        <v>2</v>
      </c>
      <c r="Q1234" s="7">
        <v>3</v>
      </c>
      <c r="R1234" s="7">
        <v>0</v>
      </c>
      <c r="S1234" s="7">
        <v>10</v>
      </c>
      <c r="T1234" s="7">
        <v>6</v>
      </c>
      <c r="U1234" s="7">
        <v>7</v>
      </c>
      <c r="BG1234" s="6">
        <f t="shared" si="325"/>
        <v>1</v>
      </c>
      <c r="BH1234" s="6">
        <f t="shared" si="326"/>
        <v>1</v>
      </c>
      <c r="BI1234" s="6">
        <f t="shared" si="327"/>
        <v>0</v>
      </c>
      <c r="BJ1234" s="6">
        <f t="shared" si="328"/>
        <v>0</v>
      </c>
      <c r="BK1234" s="6">
        <f t="shared" si="329"/>
        <v>0</v>
      </c>
      <c r="BL1234" s="6">
        <f t="shared" si="330"/>
        <v>0</v>
      </c>
      <c r="BM1234" s="6">
        <f t="shared" si="331"/>
        <v>1</v>
      </c>
      <c r="BN1234" s="6">
        <f t="shared" si="332"/>
        <v>5</v>
      </c>
      <c r="BO1234" s="6">
        <f t="shared" si="333"/>
        <v>0</v>
      </c>
      <c r="BP1234" s="6">
        <f t="shared" si="334"/>
        <v>0</v>
      </c>
      <c r="BQ1234" s="6">
        <f t="shared" si="338"/>
        <v>1</v>
      </c>
      <c r="BR1234" s="6">
        <f t="shared" si="339"/>
        <v>1</v>
      </c>
      <c r="BS1234" s="6">
        <f t="shared" si="340"/>
        <v>1</v>
      </c>
      <c r="BT1234" s="6">
        <f t="shared" si="341"/>
        <v>1</v>
      </c>
    </row>
    <row r="1235" spans="1:72" hidden="1" x14ac:dyDescent="0.2">
      <c r="A1235" s="46">
        <v>2906</v>
      </c>
      <c r="B1235" s="46">
        <f t="shared" si="335"/>
        <v>2</v>
      </c>
      <c r="C1235" s="46">
        <f t="shared" si="336"/>
        <v>7</v>
      </c>
      <c r="D1235" s="46">
        <f t="shared" si="337"/>
        <v>9</v>
      </c>
      <c r="E1235" s="85">
        <v>23627</v>
      </c>
      <c r="F1235" s="7" t="s">
        <v>593</v>
      </c>
      <c r="G1235" s="50" t="s">
        <v>310</v>
      </c>
      <c r="H1235" s="50" t="s">
        <v>306</v>
      </c>
      <c r="I1235" s="50">
        <v>2</v>
      </c>
      <c r="J1235" s="50">
        <v>0</v>
      </c>
      <c r="L1235" s="171">
        <v>4712</v>
      </c>
      <c r="M1235" s="57" t="s">
        <v>1581</v>
      </c>
      <c r="O1235" s="7">
        <v>6</v>
      </c>
      <c r="P1235" s="7">
        <v>3</v>
      </c>
      <c r="Q1235" s="7">
        <v>3</v>
      </c>
      <c r="R1235" s="7">
        <v>0</v>
      </c>
      <c r="S1235" s="7">
        <v>12</v>
      </c>
      <c r="T1235" s="7">
        <v>6</v>
      </c>
      <c r="U1235" s="7">
        <v>9</v>
      </c>
      <c r="BG1235" s="6">
        <f t="shared" si="325"/>
        <v>1</v>
      </c>
      <c r="BH1235" s="6">
        <f t="shared" si="326"/>
        <v>2</v>
      </c>
      <c r="BI1235" s="6">
        <f t="shared" si="327"/>
        <v>0</v>
      </c>
      <c r="BJ1235" s="6">
        <f t="shared" si="328"/>
        <v>0</v>
      </c>
      <c r="BK1235" s="6">
        <f t="shared" si="329"/>
        <v>0</v>
      </c>
      <c r="BL1235" s="6">
        <f t="shared" si="330"/>
        <v>0</v>
      </c>
      <c r="BM1235" s="6">
        <f t="shared" si="331"/>
        <v>1</v>
      </c>
      <c r="BN1235" s="6">
        <f t="shared" si="332"/>
        <v>6</v>
      </c>
      <c r="BO1235" s="6">
        <f t="shared" si="333"/>
        <v>0</v>
      </c>
      <c r="BP1235" s="6">
        <f t="shared" si="334"/>
        <v>0</v>
      </c>
      <c r="BQ1235" s="6">
        <f t="shared" si="338"/>
        <v>1</v>
      </c>
      <c r="BR1235" s="6">
        <f t="shared" si="339"/>
        <v>2</v>
      </c>
      <c r="BS1235" s="6">
        <f t="shared" si="340"/>
        <v>0</v>
      </c>
      <c r="BT1235" s="6">
        <f t="shared" si="341"/>
        <v>0</v>
      </c>
    </row>
    <row r="1236" spans="1:72" hidden="1" x14ac:dyDescent="0.2">
      <c r="A1236" s="46">
        <v>2907</v>
      </c>
      <c r="B1236" s="46">
        <f t="shared" si="335"/>
        <v>7</v>
      </c>
      <c r="C1236" s="46">
        <f t="shared" si="336"/>
        <v>12</v>
      </c>
      <c r="D1236" s="46">
        <f t="shared" si="337"/>
        <v>9</v>
      </c>
      <c r="E1236" s="85">
        <v>23632</v>
      </c>
      <c r="F1236" s="7" t="s">
        <v>3576</v>
      </c>
      <c r="G1236" s="50" t="s">
        <v>310</v>
      </c>
      <c r="H1236" s="50" t="s">
        <v>308</v>
      </c>
      <c r="I1236" s="50">
        <v>1</v>
      </c>
      <c r="J1236" s="50">
        <v>4</v>
      </c>
      <c r="L1236" s="171">
        <v>6095</v>
      </c>
      <c r="M1236" s="57" t="s">
        <v>1582</v>
      </c>
      <c r="O1236" s="7">
        <v>7</v>
      </c>
      <c r="P1236" s="7">
        <v>3</v>
      </c>
      <c r="Q1236" s="7">
        <v>3</v>
      </c>
      <c r="R1236" s="7">
        <v>1</v>
      </c>
      <c r="S1236" s="7">
        <v>13</v>
      </c>
      <c r="T1236" s="7">
        <v>10</v>
      </c>
      <c r="U1236" s="7">
        <v>9</v>
      </c>
      <c r="BG1236" s="6">
        <f t="shared" si="325"/>
        <v>0</v>
      </c>
      <c r="BH1236" s="6">
        <f t="shared" si="326"/>
        <v>0</v>
      </c>
      <c r="BI1236" s="6">
        <f t="shared" si="327"/>
        <v>0</v>
      </c>
      <c r="BJ1236" s="6">
        <f t="shared" si="328"/>
        <v>0</v>
      </c>
      <c r="BK1236" s="6">
        <f t="shared" si="329"/>
        <v>1</v>
      </c>
      <c r="BL1236" s="6">
        <f t="shared" si="330"/>
        <v>1</v>
      </c>
      <c r="BM1236" s="6">
        <f t="shared" si="331"/>
        <v>0</v>
      </c>
      <c r="BN1236" s="6">
        <f t="shared" si="332"/>
        <v>0</v>
      </c>
      <c r="BO1236" s="6">
        <f t="shared" si="333"/>
        <v>1</v>
      </c>
      <c r="BP1236" s="6">
        <f t="shared" si="334"/>
        <v>1</v>
      </c>
      <c r="BQ1236" s="6">
        <f t="shared" si="338"/>
        <v>1</v>
      </c>
      <c r="BR1236" s="6">
        <f t="shared" si="339"/>
        <v>3</v>
      </c>
      <c r="BS1236" s="6">
        <f t="shared" si="340"/>
        <v>1</v>
      </c>
      <c r="BT1236" s="6">
        <f t="shared" si="341"/>
        <v>1</v>
      </c>
    </row>
    <row r="1237" spans="1:72" hidden="1" x14ac:dyDescent="0.2">
      <c r="A1237" s="46">
        <v>2908</v>
      </c>
      <c r="B1237" s="46">
        <f t="shared" si="335"/>
        <v>2</v>
      </c>
      <c r="C1237" s="46">
        <f t="shared" si="336"/>
        <v>14</v>
      </c>
      <c r="D1237" s="46">
        <f t="shared" si="337"/>
        <v>9</v>
      </c>
      <c r="E1237" s="85">
        <v>23634</v>
      </c>
      <c r="F1237" s="7" t="s">
        <v>1611</v>
      </c>
      <c r="G1237" s="50" t="s">
        <v>103</v>
      </c>
      <c r="H1237" s="50" t="s">
        <v>306</v>
      </c>
      <c r="I1237" s="50">
        <v>2</v>
      </c>
      <c r="J1237" s="50">
        <v>0</v>
      </c>
      <c r="L1237" s="171">
        <v>5202</v>
      </c>
      <c r="M1237" s="57" t="s">
        <v>1909</v>
      </c>
      <c r="O1237" s="7">
        <v>8</v>
      </c>
      <c r="P1237" s="7">
        <v>4</v>
      </c>
      <c r="Q1237" s="7">
        <v>3</v>
      </c>
      <c r="R1237" s="7">
        <v>1</v>
      </c>
      <c r="S1237" s="7">
        <v>15</v>
      </c>
      <c r="T1237" s="7">
        <v>10</v>
      </c>
      <c r="U1237" s="7">
        <v>11</v>
      </c>
      <c r="BG1237" s="6">
        <f t="shared" si="325"/>
        <v>1</v>
      </c>
      <c r="BH1237" s="6">
        <f t="shared" si="326"/>
        <v>1</v>
      </c>
      <c r="BI1237" s="6">
        <f t="shared" si="327"/>
        <v>0</v>
      </c>
      <c r="BJ1237" s="6">
        <f t="shared" si="328"/>
        <v>0</v>
      </c>
      <c r="BK1237" s="6">
        <f t="shared" si="329"/>
        <v>0</v>
      </c>
      <c r="BL1237" s="6">
        <f t="shared" si="330"/>
        <v>0</v>
      </c>
      <c r="BM1237" s="6">
        <f t="shared" si="331"/>
        <v>1</v>
      </c>
      <c r="BN1237" s="6">
        <f t="shared" si="332"/>
        <v>1</v>
      </c>
      <c r="BO1237" s="6">
        <f t="shared" si="333"/>
        <v>0</v>
      </c>
      <c r="BP1237" s="6">
        <f t="shared" si="334"/>
        <v>0</v>
      </c>
      <c r="BQ1237" s="6">
        <f t="shared" si="338"/>
        <v>1</v>
      </c>
      <c r="BR1237" s="6">
        <f t="shared" si="339"/>
        <v>4</v>
      </c>
      <c r="BS1237" s="6">
        <f t="shared" si="340"/>
        <v>0</v>
      </c>
      <c r="BT1237" s="6">
        <f t="shared" si="341"/>
        <v>0</v>
      </c>
    </row>
    <row r="1238" spans="1:72" hidden="1" x14ac:dyDescent="0.2">
      <c r="A1238" s="46">
        <v>2909</v>
      </c>
      <c r="B1238" s="46">
        <f t="shared" si="335"/>
        <v>6</v>
      </c>
      <c r="C1238" s="46">
        <f t="shared" si="336"/>
        <v>18</v>
      </c>
      <c r="D1238" s="46">
        <f t="shared" si="337"/>
        <v>9</v>
      </c>
      <c r="E1238" s="85">
        <v>23638</v>
      </c>
      <c r="F1238" s="7" t="s">
        <v>1905</v>
      </c>
      <c r="G1238" s="50" t="s">
        <v>103</v>
      </c>
      <c r="H1238" s="50" t="s">
        <v>308</v>
      </c>
      <c r="I1238" s="50">
        <v>1</v>
      </c>
      <c r="J1238" s="50">
        <v>2</v>
      </c>
      <c r="L1238" s="171">
        <v>6473</v>
      </c>
      <c r="M1238" s="57" t="s">
        <v>2419</v>
      </c>
      <c r="O1238" s="7">
        <v>9</v>
      </c>
      <c r="P1238" s="7">
        <v>4</v>
      </c>
      <c r="Q1238" s="7">
        <v>3</v>
      </c>
      <c r="R1238" s="7">
        <v>2</v>
      </c>
      <c r="S1238" s="7">
        <v>16</v>
      </c>
      <c r="T1238" s="7">
        <v>12</v>
      </c>
      <c r="U1238" s="7">
        <v>11</v>
      </c>
      <c r="BG1238" s="6">
        <f t="shared" si="325"/>
        <v>0</v>
      </c>
      <c r="BH1238" s="6">
        <f t="shared" si="326"/>
        <v>0</v>
      </c>
      <c r="BI1238" s="6">
        <f t="shared" si="327"/>
        <v>0</v>
      </c>
      <c r="BJ1238" s="6">
        <f t="shared" si="328"/>
        <v>0</v>
      </c>
      <c r="BK1238" s="6">
        <f t="shared" si="329"/>
        <v>1</v>
      </c>
      <c r="BL1238" s="6">
        <f t="shared" si="330"/>
        <v>1</v>
      </c>
      <c r="BM1238" s="6">
        <f t="shared" si="331"/>
        <v>0</v>
      </c>
      <c r="BN1238" s="6">
        <f t="shared" si="332"/>
        <v>0</v>
      </c>
      <c r="BO1238" s="6">
        <f t="shared" si="333"/>
        <v>1</v>
      </c>
      <c r="BP1238" s="6">
        <f t="shared" si="334"/>
        <v>1</v>
      </c>
      <c r="BQ1238" s="6">
        <f t="shared" si="338"/>
        <v>1</v>
      </c>
      <c r="BR1238" s="6">
        <f t="shared" si="339"/>
        <v>5</v>
      </c>
      <c r="BS1238" s="6">
        <f t="shared" si="340"/>
        <v>1</v>
      </c>
      <c r="BT1238" s="6">
        <f t="shared" si="341"/>
        <v>1</v>
      </c>
    </row>
    <row r="1239" spans="1:72" hidden="1" x14ac:dyDescent="0.2">
      <c r="A1239" s="46">
        <v>2910</v>
      </c>
      <c r="B1239" s="46">
        <f t="shared" si="335"/>
        <v>6</v>
      </c>
      <c r="C1239" s="46">
        <f t="shared" si="336"/>
        <v>25</v>
      </c>
      <c r="D1239" s="46">
        <f t="shared" si="337"/>
        <v>9</v>
      </c>
      <c r="E1239" s="85">
        <v>23645</v>
      </c>
      <c r="F1239" s="7" t="s">
        <v>2569</v>
      </c>
      <c r="G1239" s="50" t="s">
        <v>310</v>
      </c>
      <c r="H1239" s="50" t="s">
        <v>306</v>
      </c>
      <c r="I1239" s="50">
        <v>2</v>
      </c>
      <c r="J1239" s="50">
        <v>1</v>
      </c>
      <c r="L1239" s="171">
        <v>4156</v>
      </c>
      <c r="M1239" s="57" t="s">
        <v>1909</v>
      </c>
      <c r="O1239" s="7">
        <v>10</v>
      </c>
      <c r="P1239" s="7">
        <v>5</v>
      </c>
      <c r="Q1239" s="7">
        <v>3</v>
      </c>
      <c r="R1239" s="7">
        <v>2</v>
      </c>
      <c r="S1239" s="7">
        <v>18</v>
      </c>
      <c r="T1239" s="7">
        <v>13</v>
      </c>
      <c r="U1239" s="7">
        <v>13</v>
      </c>
      <c r="BG1239" s="6">
        <f t="shared" si="325"/>
        <v>1</v>
      </c>
      <c r="BH1239" s="6">
        <f t="shared" si="326"/>
        <v>1</v>
      </c>
      <c r="BI1239" s="6">
        <f t="shared" si="327"/>
        <v>0</v>
      </c>
      <c r="BJ1239" s="6">
        <f t="shared" si="328"/>
        <v>0</v>
      </c>
      <c r="BK1239" s="6">
        <f t="shared" si="329"/>
        <v>0</v>
      </c>
      <c r="BL1239" s="6">
        <f t="shared" si="330"/>
        <v>0</v>
      </c>
      <c r="BM1239" s="6">
        <f t="shared" si="331"/>
        <v>1</v>
      </c>
      <c r="BN1239" s="6">
        <f t="shared" si="332"/>
        <v>1</v>
      </c>
      <c r="BO1239" s="6">
        <f t="shared" si="333"/>
        <v>0</v>
      </c>
      <c r="BP1239" s="6">
        <f t="shared" si="334"/>
        <v>0</v>
      </c>
      <c r="BQ1239" s="6">
        <f t="shared" si="338"/>
        <v>1</v>
      </c>
      <c r="BR1239" s="6">
        <f t="shared" si="339"/>
        <v>6</v>
      </c>
      <c r="BS1239" s="6">
        <f t="shared" si="340"/>
        <v>1</v>
      </c>
      <c r="BT1239" s="6">
        <f t="shared" si="341"/>
        <v>2</v>
      </c>
    </row>
    <row r="1240" spans="1:72" hidden="1" x14ac:dyDescent="0.2">
      <c r="A1240" s="46">
        <v>2911</v>
      </c>
      <c r="B1240" s="46">
        <f t="shared" si="335"/>
        <v>2</v>
      </c>
      <c r="C1240" s="46">
        <f t="shared" si="336"/>
        <v>28</v>
      </c>
      <c r="D1240" s="46">
        <f t="shared" si="337"/>
        <v>9</v>
      </c>
      <c r="E1240" s="85">
        <v>23648</v>
      </c>
      <c r="F1240" s="7" t="s">
        <v>570</v>
      </c>
      <c r="G1240" s="50" t="s">
        <v>103</v>
      </c>
      <c r="H1240" s="50" t="s">
        <v>306</v>
      </c>
      <c r="I1240" s="50">
        <v>2</v>
      </c>
      <c r="J1240" s="50">
        <v>1</v>
      </c>
      <c r="L1240" s="171">
        <v>8937</v>
      </c>
      <c r="M1240" s="57" t="s">
        <v>2420</v>
      </c>
      <c r="O1240" s="7">
        <v>11</v>
      </c>
      <c r="P1240" s="7">
        <v>6</v>
      </c>
      <c r="Q1240" s="7">
        <v>3</v>
      </c>
      <c r="R1240" s="7">
        <v>2</v>
      </c>
      <c r="S1240" s="7">
        <v>20</v>
      </c>
      <c r="T1240" s="7">
        <v>14</v>
      </c>
      <c r="U1240" s="7">
        <v>15</v>
      </c>
      <c r="BG1240" s="6">
        <f t="shared" si="325"/>
        <v>1</v>
      </c>
      <c r="BH1240" s="6">
        <f t="shared" si="326"/>
        <v>2</v>
      </c>
      <c r="BI1240" s="6">
        <f t="shared" si="327"/>
        <v>0</v>
      </c>
      <c r="BJ1240" s="6">
        <f t="shared" si="328"/>
        <v>0</v>
      </c>
      <c r="BK1240" s="6">
        <f t="shared" si="329"/>
        <v>0</v>
      </c>
      <c r="BL1240" s="6">
        <f t="shared" si="330"/>
        <v>0</v>
      </c>
      <c r="BM1240" s="6">
        <f t="shared" si="331"/>
        <v>1</v>
      </c>
      <c r="BN1240" s="6">
        <f t="shared" si="332"/>
        <v>2</v>
      </c>
      <c r="BO1240" s="6">
        <f t="shared" si="333"/>
        <v>0</v>
      </c>
      <c r="BP1240" s="6">
        <f t="shared" si="334"/>
        <v>0</v>
      </c>
      <c r="BQ1240" s="6">
        <f t="shared" si="338"/>
        <v>1</v>
      </c>
      <c r="BR1240" s="6">
        <f t="shared" si="339"/>
        <v>7</v>
      </c>
      <c r="BS1240" s="6">
        <f t="shared" si="340"/>
        <v>1</v>
      </c>
      <c r="BT1240" s="6">
        <f t="shared" si="341"/>
        <v>3</v>
      </c>
    </row>
    <row r="1241" spans="1:72" hidden="1" x14ac:dyDescent="0.2">
      <c r="A1241" s="46">
        <v>2912</v>
      </c>
      <c r="B1241" s="46">
        <f t="shared" si="335"/>
        <v>7</v>
      </c>
      <c r="C1241" s="46">
        <f t="shared" si="336"/>
        <v>3</v>
      </c>
      <c r="D1241" s="46">
        <f t="shared" si="337"/>
        <v>10</v>
      </c>
      <c r="E1241" s="85">
        <v>23653</v>
      </c>
      <c r="F1241" s="7" t="s">
        <v>2421</v>
      </c>
      <c r="G1241" s="50" t="s">
        <v>310</v>
      </c>
      <c r="H1241" s="50" t="s">
        <v>308</v>
      </c>
      <c r="I1241" s="50">
        <v>1</v>
      </c>
      <c r="J1241" s="50">
        <v>3</v>
      </c>
      <c r="L1241" s="171">
        <v>6490</v>
      </c>
      <c r="M1241" s="57" t="s">
        <v>3663</v>
      </c>
      <c r="O1241" s="7">
        <v>12</v>
      </c>
      <c r="P1241" s="7">
        <v>6</v>
      </c>
      <c r="Q1241" s="7">
        <v>3</v>
      </c>
      <c r="R1241" s="7">
        <v>3</v>
      </c>
      <c r="S1241" s="7">
        <v>21</v>
      </c>
      <c r="T1241" s="7">
        <v>17</v>
      </c>
      <c r="U1241" s="7">
        <v>15</v>
      </c>
      <c r="BG1241" s="6">
        <f t="shared" si="325"/>
        <v>0</v>
      </c>
      <c r="BH1241" s="6">
        <f t="shared" si="326"/>
        <v>0</v>
      </c>
      <c r="BI1241" s="6">
        <f t="shared" si="327"/>
        <v>0</v>
      </c>
      <c r="BJ1241" s="6">
        <f t="shared" si="328"/>
        <v>0</v>
      </c>
      <c r="BK1241" s="6">
        <f t="shared" si="329"/>
        <v>1</v>
      </c>
      <c r="BL1241" s="6">
        <f t="shared" si="330"/>
        <v>1</v>
      </c>
      <c r="BM1241" s="6">
        <f t="shared" si="331"/>
        <v>0</v>
      </c>
      <c r="BN1241" s="6">
        <f t="shared" si="332"/>
        <v>0</v>
      </c>
      <c r="BO1241" s="6">
        <f t="shared" si="333"/>
        <v>1</v>
      </c>
      <c r="BP1241" s="6">
        <f t="shared" si="334"/>
        <v>1</v>
      </c>
      <c r="BQ1241" s="6">
        <f t="shared" si="338"/>
        <v>1</v>
      </c>
      <c r="BR1241" s="6">
        <f t="shared" si="339"/>
        <v>8</v>
      </c>
      <c r="BS1241" s="6">
        <f t="shared" si="340"/>
        <v>1</v>
      </c>
      <c r="BT1241" s="6">
        <f t="shared" si="341"/>
        <v>4</v>
      </c>
    </row>
    <row r="1242" spans="1:72" hidden="1" x14ac:dyDescent="0.2">
      <c r="A1242" s="46">
        <v>2913</v>
      </c>
      <c r="B1242" s="46">
        <f t="shared" si="335"/>
        <v>3</v>
      </c>
      <c r="C1242" s="46">
        <f t="shared" si="336"/>
        <v>6</v>
      </c>
      <c r="D1242" s="46">
        <f t="shared" si="337"/>
        <v>10</v>
      </c>
      <c r="E1242" s="85">
        <v>23656</v>
      </c>
      <c r="F1242" s="7" t="s">
        <v>572</v>
      </c>
      <c r="G1242" s="50" t="s">
        <v>310</v>
      </c>
      <c r="H1242" s="50" t="s">
        <v>308</v>
      </c>
      <c r="I1242" s="50">
        <v>1</v>
      </c>
      <c r="J1242" s="50">
        <v>3</v>
      </c>
      <c r="L1242" s="171">
        <v>14813</v>
      </c>
      <c r="M1242" s="57" t="s">
        <v>2408</v>
      </c>
      <c r="O1242" s="7">
        <v>13</v>
      </c>
      <c r="P1242" s="7">
        <v>6</v>
      </c>
      <c r="Q1242" s="7">
        <v>3</v>
      </c>
      <c r="R1242" s="7">
        <v>4</v>
      </c>
      <c r="S1242" s="7">
        <v>22</v>
      </c>
      <c r="T1242" s="7">
        <v>20</v>
      </c>
      <c r="U1242" s="7">
        <v>15</v>
      </c>
      <c r="BG1242" s="6">
        <f t="shared" si="325"/>
        <v>0</v>
      </c>
      <c r="BH1242" s="6">
        <f t="shared" si="326"/>
        <v>0</v>
      </c>
      <c r="BI1242" s="6">
        <f t="shared" si="327"/>
        <v>0</v>
      </c>
      <c r="BJ1242" s="6">
        <f t="shared" si="328"/>
        <v>0</v>
      </c>
      <c r="BK1242" s="6">
        <f t="shared" si="329"/>
        <v>1</v>
      </c>
      <c r="BL1242" s="6">
        <f t="shared" si="330"/>
        <v>2</v>
      </c>
      <c r="BM1242" s="6">
        <f t="shared" si="331"/>
        <v>0</v>
      </c>
      <c r="BN1242" s="6">
        <f t="shared" si="332"/>
        <v>0</v>
      </c>
      <c r="BO1242" s="6">
        <f t="shared" si="333"/>
        <v>1</v>
      </c>
      <c r="BP1242" s="6">
        <f t="shared" si="334"/>
        <v>2</v>
      </c>
      <c r="BQ1242" s="6">
        <f t="shared" si="338"/>
        <v>1</v>
      </c>
      <c r="BR1242" s="6">
        <f t="shared" si="339"/>
        <v>9</v>
      </c>
      <c r="BS1242" s="6">
        <f t="shared" si="340"/>
        <v>1</v>
      </c>
      <c r="BT1242" s="6">
        <f t="shared" si="341"/>
        <v>5</v>
      </c>
    </row>
    <row r="1243" spans="1:72" hidden="1" x14ac:dyDescent="0.2">
      <c r="A1243" s="46">
        <v>2914</v>
      </c>
      <c r="B1243" s="46">
        <f t="shared" si="335"/>
        <v>6</v>
      </c>
      <c r="C1243" s="46">
        <f t="shared" si="336"/>
        <v>9</v>
      </c>
      <c r="D1243" s="46">
        <f t="shared" si="337"/>
        <v>10</v>
      </c>
      <c r="E1243" s="85">
        <v>23659</v>
      </c>
      <c r="F1243" s="7" t="s">
        <v>591</v>
      </c>
      <c r="G1243" s="50" t="s">
        <v>103</v>
      </c>
      <c r="H1243" s="50" t="s">
        <v>306</v>
      </c>
      <c r="I1243" s="50">
        <v>4</v>
      </c>
      <c r="J1243" s="50">
        <v>2</v>
      </c>
      <c r="L1243" s="171">
        <v>11898</v>
      </c>
      <c r="M1243" s="57" t="s">
        <v>2422</v>
      </c>
      <c r="O1243" s="7">
        <v>14</v>
      </c>
      <c r="P1243" s="7">
        <v>7</v>
      </c>
      <c r="Q1243" s="7">
        <v>3</v>
      </c>
      <c r="R1243" s="7">
        <v>4</v>
      </c>
      <c r="S1243" s="7">
        <v>26</v>
      </c>
      <c r="T1243" s="7">
        <v>22</v>
      </c>
      <c r="U1243" s="7">
        <v>17</v>
      </c>
      <c r="BG1243" s="6">
        <f t="shared" si="325"/>
        <v>1</v>
      </c>
      <c r="BH1243" s="6">
        <f t="shared" si="326"/>
        <v>1</v>
      </c>
      <c r="BI1243" s="6">
        <f t="shared" si="327"/>
        <v>0</v>
      </c>
      <c r="BJ1243" s="6">
        <f t="shared" si="328"/>
        <v>0</v>
      </c>
      <c r="BK1243" s="6">
        <f t="shared" si="329"/>
        <v>0</v>
      </c>
      <c r="BL1243" s="6">
        <f t="shared" si="330"/>
        <v>0</v>
      </c>
      <c r="BM1243" s="6">
        <f t="shared" si="331"/>
        <v>1</v>
      </c>
      <c r="BN1243" s="6">
        <f t="shared" si="332"/>
        <v>1</v>
      </c>
      <c r="BO1243" s="6">
        <f t="shared" si="333"/>
        <v>0</v>
      </c>
      <c r="BP1243" s="6">
        <f t="shared" si="334"/>
        <v>0</v>
      </c>
      <c r="BQ1243" s="6">
        <f t="shared" si="338"/>
        <v>1</v>
      </c>
      <c r="BR1243" s="6">
        <f t="shared" si="339"/>
        <v>10</v>
      </c>
      <c r="BS1243" s="6">
        <f t="shared" si="340"/>
        <v>1</v>
      </c>
      <c r="BT1243" s="6">
        <f t="shared" si="341"/>
        <v>6</v>
      </c>
    </row>
    <row r="1244" spans="1:72" hidden="1" x14ac:dyDescent="0.2">
      <c r="A1244" s="46">
        <v>2915</v>
      </c>
      <c r="B1244" s="46">
        <f t="shared" si="335"/>
        <v>2</v>
      </c>
      <c r="C1244" s="46">
        <f t="shared" si="336"/>
        <v>12</v>
      </c>
      <c r="D1244" s="46">
        <f t="shared" si="337"/>
        <v>10</v>
      </c>
      <c r="E1244" s="85">
        <v>23662</v>
      </c>
      <c r="F1244" s="7" t="s">
        <v>2400</v>
      </c>
      <c r="G1244" s="50" t="s">
        <v>103</v>
      </c>
      <c r="H1244" s="50" t="s">
        <v>306</v>
      </c>
      <c r="I1244" s="50">
        <v>2</v>
      </c>
      <c r="J1244" s="50">
        <v>1</v>
      </c>
      <c r="L1244" s="171">
        <v>8108</v>
      </c>
      <c r="M1244" s="57" t="s">
        <v>2423</v>
      </c>
      <c r="O1244" s="7">
        <v>15</v>
      </c>
      <c r="P1244" s="7">
        <v>8</v>
      </c>
      <c r="Q1244" s="7">
        <v>3</v>
      </c>
      <c r="R1244" s="7">
        <v>4</v>
      </c>
      <c r="S1244" s="7">
        <v>28</v>
      </c>
      <c r="T1244" s="7">
        <v>23</v>
      </c>
      <c r="U1244" s="7">
        <v>19</v>
      </c>
      <c r="BG1244" s="6">
        <f t="shared" si="325"/>
        <v>1</v>
      </c>
      <c r="BH1244" s="6">
        <f t="shared" si="326"/>
        <v>2</v>
      </c>
      <c r="BI1244" s="6">
        <f t="shared" si="327"/>
        <v>0</v>
      </c>
      <c r="BJ1244" s="6">
        <f t="shared" si="328"/>
        <v>0</v>
      </c>
      <c r="BK1244" s="6">
        <f t="shared" si="329"/>
        <v>0</v>
      </c>
      <c r="BL1244" s="6">
        <f t="shared" si="330"/>
        <v>0</v>
      </c>
      <c r="BM1244" s="6">
        <f t="shared" si="331"/>
        <v>1</v>
      </c>
      <c r="BN1244" s="6">
        <f t="shared" si="332"/>
        <v>2</v>
      </c>
      <c r="BO1244" s="6">
        <f t="shared" si="333"/>
        <v>0</v>
      </c>
      <c r="BP1244" s="6">
        <f t="shared" si="334"/>
        <v>0</v>
      </c>
      <c r="BQ1244" s="6">
        <f t="shared" si="338"/>
        <v>1</v>
      </c>
      <c r="BR1244" s="6">
        <f t="shared" si="339"/>
        <v>11</v>
      </c>
      <c r="BS1244" s="6">
        <f t="shared" si="340"/>
        <v>1</v>
      </c>
      <c r="BT1244" s="6">
        <f t="shared" si="341"/>
        <v>7</v>
      </c>
    </row>
    <row r="1245" spans="1:72" hidden="1" x14ac:dyDescent="0.2">
      <c r="A1245" s="46">
        <v>2916</v>
      </c>
      <c r="B1245" s="46">
        <f t="shared" si="335"/>
        <v>7</v>
      </c>
      <c r="C1245" s="46">
        <f t="shared" si="336"/>
        <v>17</v>
      </c>
      <c r="D1245" s="46">
        <f t="shared" si="337"/>
        <v>10</v>
      </c>
      <c r="E1245" s="85">
        <v>23667</v>
      </c>
      <c r="F1245" s="7" t="s">
        <v>3095</v>
      </c>
      <c r="G1245" s="50" t="s">
        <v>310</v>
      </c>
      <c r="H1245" s="50" t="s">
        <v>308</v>
      </c>
      <c r="I1245" s="50">
        <v>0</v>
      </c>
      <c r="J1245" s="50">
        <v>1</v>
      </c>
      <c r="L1245" s="171">
        <v>4309</v>
      </c>
      <c r="O1245" s="7">
        <v>16</v>
      </c>
      <c r="P1245" s="7">
        <v>8</v>
      </c>
      <c r="Q1245" s="7">
        <v>3</v>
      </c>
      <c r="R1245" s="7">
        <v>5</v>
      </c>
      <c r="S1245" s="7">
        <v>28</v>
      </c>
      <c r="T1245" s="7">
        <v>24</v>
      </c>
      <c r="U1245" s="7">
        <v>19</v>
      </c>
      <c r="BG1245" s="6">
        <f t="shared" si="325"/>
        <v>0</v>
      </c>
      <c r="BH1245" s="6">
        <f t="shared" si="326"/>
        <v>0</v>
      </c>
      <c r="BI1245" s="6">
        <f t="shared" si="327"/>
        <v>0</v>
      </c>
      <c r="BJ1245" s="6">
        <f t="shared" si="328"/>
        <v>0</v>
      </c>
      <c r="BK1245" s="6">
        <f t="shared" si="329"/>
        <v>1</v>
      </c>
      <c r="BL1245" s="6">
        <f t="shared" si="330"/>
        <v>1</v>
      </c>
      <c r="BM1245" s="6">
        <f t="shared" si="331"/>
        <v>0</v>
      </c>
      <c r="BN1245" s="6">
        <f t="shared" si="332"/>
        <v>0</v>
      </c>
      <c r="BO1245" s="6">
        <f t="shared" si="333"/>
        <v>1</v>
      </c>
      <c r="BP1245" s="6">
        <f t="shared" si="334"/>
        <v>1</v>
      </c>
      <c r="BQ1245" s="6">
        <f t="shared" si="338"/>
        <v>0</v>
      </c>
      <c r="BR1245" s="6">
        <f t="shared" si="339"/>
        <v>0</v>
      </c>
      <c r="BS1245" s="6">
        <f t="shared" si="340"/>
        <v>1</v>
      </c>
      <c r="BT1245" s="6">
        <f t="shared" si="341"/>
        <v>8</v>
      </c>
    </row>
    <row r="1246" spans="1:72" hidden="1" x14ac:dyDescent="0.2">
      <c r="A1246" s="46">
        <v>2917</v>
      </c>
      <c r="B1246" s="46">
        <f t="shared" si="335"/>
        <v>4</v>
      </c>
      <c r="C1246" s="46">
        <f t="shared" si="336"/>
        <v>21</v>
      </c>
      <c r="D1246" s="46">
        <f t="shared" si="337"/>
        <v>10</v>
      </c>
      <c r="E1246" s="85">
        <v>23671</v>
      </c>
      <c r="F1246" s="7" t="s">
        <v>415</v>
      </c>
      <c r="G1246" s="50" t="s">
        <v>310</v>
      </c>
      <c r="H1246" s="50" t="s">
        <v>308</v>
      </c>
      <c r="I1246" s="50">
        <v>0</v>
      </c>
      <c r="J1246" s="50">
        <v>2</v>
      </c>
      <c r="L1246" s="171">
        <v>6830</v>
      </c>
      <c r="O1246" s="7">
        <v>17</v>
      </c>
      <c r="P1246" s="7">
        <v>8</v>
      </c>
      <c r="Q1246" s="7">
        <v>3</v>
      </c>
      <c r="R1246" s="7">
        <v>6</v>
      </c>
      <c r="S1246" s="7">
        <v>28</v>
      </c>
      <c r="T1246" s="7">
        <v>26</v>
      </c>
      <c r="U1246" s="7">
        <v>19</v>
      </c>
      <c r="BG1246" s="6">
        <f t="shared" si="325"/>
        <v>0</v>
      </c>
      <c r="BH1246" s="6">
        <f t="shared" si="326"/>
        <v>0</v>
      </c>
      <c r="BI1246" s="6">
        <f t="shared" si="327"/>
        <v>0</v>
      </c>
      <c r="BJ1246" s="6">
        <f t="shared" si="328"/>
        <v>0</v>
      </c>
      <c r="BK1246" s="6">
        <f t="shared" si="329"/>
        <v>1</v>
      </c>
      <c r="BL1246" s="6">
        <f t="shared" si="330"/>
        <v>2</v>
      </c>
      <c r="BM1246" s="6">
        <f t="shared" si="331"/>
        <v>0</v>
      </c>
      <c r="BN1246" s="6">
        <f t="shared" si="332"/>
        <v>0</v>
      </c>
      <c r="BO1246" s="6">
        <f t="shared" si="333"/>
        <v>1</v>
      </c>
      <c r="BP1246" s="6">
        <f t="shared" si="334"/>
        <v>2</v>
      </c>
      <c r="BQ1246" s="6">
        <f t="shared" si="338"/>
        <v>0</v>
      </c>
      <c r="BR1246" s="6">
        <f t="shared" si="339"/>
        <v>0</v>
      </c>
      <c r="BS1246" s="6">
        <f t="shared" si="340"/>
        <v>1</v>
      </c>
      <c r="BT1246" s="6">
        <f t="shared" si="341"/>
        <v>9</v>
      </c>
    </row>
    <row r="1247" spans="1:72" hidden="1" x14ac:dyDescent="0.2">
      <c r="A1247" s="46">
        <v>2918</v>
      </c>
      <c r="B1247" s="46">
        <f t="shared" si="335"/>
        <v>7</v>
      </c>
      <c r="C1247" s="46">
        <f t="shared" si="336"/>
        <v>24</v>
      </c>
      <c r="D1247" s="46">
        <f t="shared" si="337"/>
        <v>10</v>
      </c>
      <c r="E1247" s="85">
        <v>23674</v>
      </c>
      <c r="F1247" s="7" t="s">
        <v>967</v>
      </c>
      <c r="G1247" s="50" t="s">
        <v>103</v>
      </c>
      <c r="H1247" s="50" t="s">
        <v>308</v>
      </c>
      <c r="I1247" s="50">
        <v>0</v>
      </c>
      <c r="J1247" s="50">
        <v>1</v>
      </c>
      <c r="L1247" s="171">
        <v>7604</v>
      </c>
      <c r="O1247" s="7">
        <v>18</v>
      </c>
      <c r="P1247" s="7">
        <v>8</v>
      </c>
      <c r="Q1247" s="7">
        <v>3</v>
      </c>
      <c r="R1247" s="7">
        <v>7</v>
      </c>
      <c r="S1247" s="7">
        <v>28</v>
      </c>
      <c r="T1247" s="7">
        <v>27</v>
      </c>
      <c r="U1247" s="7">
        <v>19</v>
      </c>
      <c r="BG1247" s="6">
        <f t="shared" si="325"/>
        <v>0</v>
      </c>
      <c r="BH1247" s="6">
        <f t="shared" si="326"/>
        <v>0</v>
      </c>
      <c r="BI1247" s="6">
        <f t="shared" si="327"/>
        <v>0</v>
      </c>
      <c r="BJ1247" s="6">
        <f t="shared" si="328"/>
        <v>0</v>
      </c>
      <c r="BK1247" s="6">
        <f t="shared" si="329"/>
        <v>1</v>
      </c>
      <c r="BL1247" s="6">
        <f t="shared" si="330"/>
        <v>3</v>
      </c>
      <c r="BM1247" s="6">
        <f t="shared" si="331"/>
        <v>0</v>
      </c>
      <c r="BN1247" s="6">
        <f t="shared" si="332"/>
        <v>0</v>
      </c>
      <c r="BO1247" s="6">
        <f t="shared" si="333"/>
        <v>1</v>
      </c>
      <c r="BP1247" s="6">
        <f t="shared" si="334"/>
        <v>3</v>
      </c>
      <c r="BQ1247" s="6">
        <f t="shared" si="338"/>
        <v>0</v>
      </c>
      <c r="BR1247" s="6">
        <f t="shared" si="339"/>
        <v>0</v>
      </c>
      <c r="BS1247" s="6">
        <f t="shared" si="340"/>
        <v>1</v>
      </c>
      <c r="BT1247" s="6">
        <f t="shared" si="341"/>
        <v>10</v>
      </c>
    </row>
    <row r="1248" spans="1:72" hidden="1" x14ac:dyDescent="0.2">
      <c r="A1248" s="46">
        <v>2919</v>
      </c>
      <c r="B1248" s="46">
        <f t="shared" si="335"/>
        <v>3</v>
      </c>
      <c r="C1248" s="46">
        <f t="shared" si="336"/>
        <v>27</v>
      </c>
      <c r="D1248" s="46">
        <f t="shared" si="337"/>
        <v>10</v>
      </c>
      <c r="E1248" s="85">
        <v>23677</v>
      </c>
      <c r="F1248" s="7" t="s">
        <v>583</v>
      </c>
      <c r="G1248" s="50" t="s">
        <v>310</v>
      </c>
      <c r="H1248" s="50" t="s">
        <v>307</v>
      </c>
      <c r="I1248" s="50">
        <v>1</v>
      </c>
      <c r="J1248" s="50">
        <v>1</v>
      </c>
      <c r="L1248" s="171">
        <v>2933</v>
      </c>
      <c r="M1248" s="57" t="s">
        <v>2408</v>
      </c>
      <c r="O1248" s="7">
        <v>19</v>
      </c>
      <c r="P1248" s="7">
        <v>8</v>
      </c>
      <c r="Q1248" s="7">
        <v>4</v>
      </c>
      <c r="R1248" s="7">
        <v>7</v>
      </c>
      <c r="S1248" s="7">
        <v>29</v>
      </c>
      <c r="T1248" s="7">
        <v>28</v>
      </c>
      <c r="U1248" s="7">
        <v>20</v>
      </c>
      <c r="BG1248" s="6">
        <f t="shared" si="325"/>
        <v>0</v>
      </c>
      <c r="BH1248" s="6">
        <f t="shared" si="326"/>
        <v>0</v>
      </c>
      <c r="BI1248" s="6">
        <f t="shared" si="327"/>
        <v>1</v>
      </c>
      <c r="BJ1248" s="6">
        <f t="shared" si="328"/>
        <v>1</v>
      </c>
      <c r="BK1248" s="6">
        <f t="shared" si="329"/>
        <v>0</v>
      </c>
      <c r="BL1248" s="6">
        <f t="shared" si="330"/>
        <v>0</v>
      </c>
      <c r="BM1248" s="6">
        <f t="shared" si="331"/>
        <v>1</v>
      </c>
      <c r="BN1248" s="6">
        <f t="shared" si="332"/>
        <v>1</v>
      </c>
      <c r="BO1248" s="6">
        <f t="shared" si="333"/>
        <v>1</v>
      </c>
      <c r="BP1248" s="6">
        <f t="shared" si="334"/>
        <v>4</v>
      </c>
      <c r="BQ1248" s="6">
        <f t="shared" si="338"/>
        <v>1</v>
      </c>
      <c r="BR1248" s="6">
        <f t="shared" si="339"/>
        <v>1</v>
      </c>
      <c r="BS1248" s="6">
        <f t="shared" si="340"/>
        <v>1</v>
      </c>
      <c r="BT1248" s="6">
        <f t="shared" si="341"/>
        <v>11</v>
      </c>
    </row>
    <row r="1249" spans="1:72" hidden="1" x14ac:dyDescent="0.2">
      <c r="A1249" s="46">
        <v>2920</v>
      </c>
      <c r="B1249" s="46">
        <f t="shared" si="335"/>
        <v>7</v>
      </c>
      <c r="C1249" s="46">
        <f t="shared" si="336"/>
        <v>31</v>
      </c>
      <c r="D1249" s="46">
        <f t="shared" si="337"/>
        <v>10</v>
      </c>
      <c r="E1249" s="85">
        <v>23681</v>
      </c>
      <c r="F1249" s="7" t="s">
        <v>3579</v>
      </c>
      <c r="G1249" s="50" t="s">
        <v>310</v>
      </c>
      <c r="H1249" s="50" t="s">
        <v>306</v>
      </c>
      <c r="I1249" s="50">
        <v>1</v>
      </c>
      <c r="J1249" s="50">
        <v>0</v>
      </c>
      <c r="L1249" s="171">
        <v>2876</v>
      </c>
      <c r="M1249" s="57" t="s">
        <v>2419</v>
      </c>
      <c r="O1249" s="7">
        <v>20</v>
      </c>
      <c r="P1249" s="7">
        <v>9</v>
      </c>
      <c r="Q1249" s="7">
        <v>4</v>
      </c>
      <c r="R1249" s="7">
        <v>7</v>
      </c>
      <c r="S1249" s="7">
        <v>30</v>
      </c>
      <c r="T1249" s="7">
        <v>28</v>
      </c>
      <c r="U1249" s="7">
        <v>22</v>
      </c>
      <c r="BG1249" s="6">
        <f t="shared" si="325"/>
        <v>1</v>
      </c>
      <c r="BH1249" s="6">
        <f t="shared" si="326"/>
        <v>1</v>
      </c>
      <c r="BI1249" s="6">
        <f t="shared" si="327"/>
        <v>0</v>
      </c>
      <c r="BJ1249" s="6">
        <f t="shared" si="328"/>
        <v>0</v>
      </c>
      <c r="BK1249" s="6">
        <f t="shared" si="329"/>
        <v>0</v>
      </c>
      <c r="BL1249" s="6">
        <f t="shared" si="330"/>
        <v>0</v>
      </c>
      <c r="BM1249" s="6">
        <f t="shared" si="331"/>
        <v>1</v>
      </c>
      <c r="BN1249" s="6">
        <f t="shared" si="332"/>
        <v>2</v>
      </c>
      <c r="BO1249" s="6">
        <f t="shared" si="333"/>
        <v>0</v>
      </c>
      <c r="BP1249" s="6">
        <f t="shared" si="334"/>
        <v>0</v>
      </c>
      <c r="BQ1249" s="6">
        <f t="shared" si="338"/>
        <v>1</v>
      </c>
      <c r="BR1249" s="6">
        <f t="shared" si="339"/>
        <v>2</v>
      </c>
      <c r="BS1249" s="6">
        <f t="shared" si="340"/>
        <v>0</v>
      </c>
      <c r="BT1249" s="6">
        <f t="shared" si="341"/>
        <v>0</v>
      </c>
    </row>
    <row r="1250" spans="1:72" hidden="1" x14ac:dyDescent="0.2">
      <c r="A1250" s="46">
        <v>2921</v>
      </c>
      <c r="B1250" s="46">
        <f t="shared" si="335"/>
        <v>7</v>
      </c>
      <c r="C1250" s="46">
        <f t="shared" si="336"/>
        <v>7</v>
      </c>
      <c r="D1250" s="46">
        <f t="shared" si="337"/>
        <v>11</v>
      </c>
      <c r="E1250" s="85">
        <v>23688</v>
      </c>
      <c r="F1250" s="7" t="s">
        <v>234</v>
      </c>
      <c r="G1250" s="50" t="s">
        <v>103</v>
      </c>
      <c r="H1250" s="50" t="s">
        <v>306</v>
      </c>
      <c r="I1250" s="50">
        <v>2</v>
      </c>
      <c r="J1250" s="50">
        <v>1</v>
      </c>
      <c r="L1250" s="171">
        <v>4225</v>
      </c>
      <c r="M1250" s="57" t="s">
        <v>1897</v>
      </c>
      <c r="O1250" s="7">
        <v>21</v>
      </c>
      <c r="P1250" s="7">
        <v>10</v>
      </c>
      <c r="Q1250" s="7">
        <v>4</v>
      </c>
      <c r="R1250" s="7">
        <v>7</v>
      </c>
      <c r="S1250" s="7">
        <v>32</v>
      </c>
      <c r="T1250" s="7">
        <v>29</v>
      </c>
      <c r="U1250" s="7">
        <v>24</v>
      </c>
      <c r="BG1250" s="6">
        <f t="shared" si="325"/>
        <v>1</v>
      </c>
      <c r="BH1250" s="6">
        <f t="shared" si="326"/>
        <v>2</v>
      </c>
      <c r="BI1250" s="6">
        <f t="shared" si="327"/>
        <v>0</v>
      </c>
      <c r="BJ1250" s="6">
        <f t="shared" si="328"/>
        <v>0</v>
      </c>
      <c r="BK1250" s="6">
        <f t="shared" si="329"/>
        <v>0</v>
      </c>
      <c r="BL1250" s="6">
        <f t="shared" si="330"/>
        <v>0</v>
      </c>
      <c r="BM1250" s="6">
        <f t="shared" si="331"/>
        <v>1</v>
      </c>
      <c r="BN1250" s="6">
        <f t="shared" si="332"/>
        <v>3</v>
      </c>
      <c r="BO1250" s="6">
        <f t="shared" si="333"/>
        <v>0</v>
      </c>
      <c r="BP1250" s="6">
        <f t="shared" si="334"/>
        <v>0</v>
      </c>
      <c r="BQ1250" s="6">
        <f t="shared" si="338"/>
        <v>1</v>
      </c>
      <c r="BR1250" s="6">
        <f t="shared" si="339"/>
        <v>3</v>
      </c>
      <c r="BS1250" s="6">
        <f t="shared" si="340"/>
        <v>1</v>
      </c>
      <c r="BT1250" s="6">
        <f t="shared" si="341"/>
        <v>1</v>
      </c>
    </row>
    <row r="1251" spans="1:72" hidden="1" x14ac:dyDescent="0.2">
      <c r="A1251" s="46">
        <v>2922</v>
      </c>
      <c r="B1251" s="46">
        <f t="shared" si="335"/>
        <v>7</v>
      </c>
      <c r="C1251" s="46">
        <f t="shared" si="336"/>
        <v>21</v>
      </c>
      <c r="D1251" s="46">
        <f t="shared" si="337"/>
        <v>11</v>
      </c>
      <c r="E1251" s="85">
        <v>23702</v>
      </c>
      <c r="F1251" s="7" t="s">
        <v>3369</v>
      </c>
      <c r="G1251" s="50" t="s">
        <v>103</v>
      </c>
      <c r="H1251" s="50" t="s">
        <v>306</v>
      </c>
      <c r="I1251" s="50">
        <v>2</v>
      </c>
      <c r="J1251" s="50">
        <v>1</v>
      </c>
      <c r="L1251" s="171">
        <v>4904</v>
      </c>
      <c r="M1251" s="57" t="s">
        <v>1972</v>
      </c>
      <c r="O1251" s="7">
        <v>22</v>
      </c>
      <c r="P1251" s="7">
        <v>11</v>
      </c>
      <c r="Q1251" s="7">
        <v>4</v>
      </c>
      <c r="R1251" s="7">
        <v>7</v>
      </c>
      <c r="S1251" s="7">
        <v>34</v>
      </c>
      <c r="T1251" s="7">
        <v>30</v>
      </c>
      <c r="U1251" s="7">
        <v>26</v>
      </c>
      <c r="BG1251" s="6">
        <f t="shared" si="325"/>
        <v>1</v>
      </c>
      <c r="BH1251" s="6">
        <f t="shared" si="326"/>
        <v>3</v>
      </c>
      <c r="BI1251" s="6">
        <f t="shared" si="327"/>
        <v>0</v>
      </c>
      <c r="BJ1251" s="6">
        <f t="shared" si="328"/>
        <v>0</v>
      </c>
      <c r="BK1251" s="6">
        <f t="shared" si="329"/>
        <v>0</v>
      </c>
      <c r="BL1251" s="6">
        <f t="shared" si="330"/>
        <v>0</v>
      </c>
      <c r="BM1251" s="6">
        <f t="shared" si="331"/>
        <v>1</v>
      </c>
      <c r="BN1251" s="6">
        <f t="shared" si="332"/>
        <v>4</v>
      </c>
      <c r="BO1251" s="6">
        <f t="shared" si="333"/>
        <v>0</v>
      </c>
      <c r="BP1251" s="6">
        <f t="shared" si="334"/>
        <v>0</v>
      </c>
      <c r="BQ1251" s="6">
        <f t="shared" si="338"/>
        <v>1</v>
      </c>
      <c r="BR1251" s="6">
        <f t="shared" si="339"/>
        <v>4</v>
      </c>
      <c r="BS1251" s="6">
        <f t="shared" si="340"/>
        <v>1</v>
      </c>
      <c r="BT1251" s="6">
        <f t="shared" si="341"/>
        <v>2</v>
      </c>
    </row>
    <row r="1252" spans="1:72" hidden="1" x14ac:dyDescent="0.2">
      <c r="A1252" s="46">
        <v>2923</v>
      </c>
      <c r="B1252" s="46">
        <f t="shared" si="335"/>
        <v>7</v>
      </c>
      <c r="C1252" s="46">
        <f t="shared" si="336"/>
        <v>28</v>
      </c>
      <c r="D1252" s="46">
        <f t="shared" si="337"/>
        <v>11</v>
      </c>
      <c r="E1252" s="85">
        <v>23709</v>
      </c>
      <c r="F1252" s="7" t="s">
        <v>109</v>
      </c>
      <c r="G1252" s="50" t="s">
        <v>310</v>
      </c>
      <c r="H1252" s="50" t="s">
        <v>306</v>
      </c>
      <c r="I1252" s="50">
        <v>3</v>
      </c>
      <c r="J1252" s="50">
        <v>2</v>
      </c>
      <c r="L1252" s="171">
        <v>2415</v>
      </c>
      <c r="M1252" s="57" t="s">
        <v>1973</v>
      </c>
      <c r="O1252" s="7">
        <v>23</v>
      </c>
      <c r="P1252" s="7">
        <v>12</v>
      </c>
      <c r="Q1252" s="7">
        <v>4</v>
      </c>
      <c r="R1252" s="7">
        <v>7</v>
      </c>
      <c r="S1252" s="7">
        <v>37</v>
      </c>
      <c r="T1252" s="7">
        <v>32</v>
      </c>
      <c r="U1252" s="7">
        <v>28</v>
      </c>
      <c r="BG1252" s="6">
        <f t="shared" si="325"/>
        <v>1</v>
      </c>
      <c r="BH1252" s="6">
        <f t="shared" si="326"/>
        <v>4</v>
      </c>
      <c r="BI1252" s="6">
        <f t="shared" si="327"/>
        <v>0</v>
      </c>
      <c r="BJ1252" s="6">
        <f t="shared" si="328"/>
        <v>0</v>
      </c>
      <c r="BK1252" s="6">
        <f t="shared" si="329"/>
        <v>0</v>
      </c>
      <c r="BL1252" s="6">
        <f t="shared" si="330"/>
        <v>0</v>
      </c>
      <c r="BM1252" s="6">
        <f t="shared" si="331"/>
        <v>1</v>
      </c>
      <c r="BN1252" s="6">
        <f t="shared" si="332"/>
        <v>5</v>
      </c>
      <c r="BO1252" s="6">
        <f t="shared" si="333"/>
        <v>0</v>
      </c>
      <c r="BP1252" s="6">
        <f t="shared" si="334"/>
        <v>0</v>
      </c>
      <c r="BQ1252" s="6">
        <f t="shared" si="338"/>
        <v>1</v>
      </c>
      <c r="BR1252" s="6">
        <f t="shared" si="339"/>
        <v>5</v>
      </c>
      <c r="BS1252" s="6">
        <f t="shared" si="340"/>
        <v>1</v>
      </c>
      <c r="BT1252" s="6">
        <f t="shared" si="341"/>
        <v>3</v>
      </c>
    </row>
    <row r="1253" spans="1:72" hidden="1" x14ac:dyDescent="0.2">
      <c r="A1253" s="46">
        <v>2924</v>
      </c>
      <c r="B1253" s="46">
        <f t="shared" si="335"/>
        <v>7</v>
      </c>
      <c r="C1253" s="46">
        <f t="shared" si="336"/>
        <v>12</v>
      </c>
      <c r="D1253" s="46">
        <f t="shared" si="337"/>
        <v>12</v>
      </c>
      <c r="E1253" s="85">
        <v>23723</v>
      </c>
      <c r="F1253" s="7" t="s">
        <v>2348</v>
      </c>
      <c r="G1253" s="50" t="s">
        <v>310</v>
      </c>
      <c r="H1253" s="50" t="s">
        <v>306</v>
      </c>
      <c r="I1253" s="50">
        <v>2</v>
      </c>
      <c r="J1253" s="50">
        <v>1</v>
      </c>
      <c r="L1253" s="171">
        <v>3051</v>
      </c>
      <c r="M1253" s="57" t="s">
        <v>1974</v>
      </c>
      <c r="O1253" s="7">
        <v>24</v>
      </c>
      <c r="P1253" s="7">
        <v>13</v>
      </c>
      <c r="Q1253" s="7">
        <v>4</v>
      </c>
      <c r="R1253" s="7">
        <v>7</v>
      </c>
      <c r="S1253" s="7">
        <v>39</v>
      </c>
      <c r="T1253" s="7">
        <v>33</v>
      </c>
      <c r="U1253" s="7">
        <v>30</v>
      </c>
      <c r="BG1253" s="6">
        <f t="shared" si="325"/>
        <v>1</v>
      </c>
      <c r="BH1253" s="6">
        <f t="shared" si="326"/>
        <v>5</v>
      </c>
      <c r="BI1253" s="6">
        <f t="shared" si="327"/>
        <v>0</v>
      </c>
      <c r="BJ1253" s="6">
        <f t="shared" si="328"/>
        <v>0</v>
      </c>
      <c r="BK1253" s="6">
        <f t="shared" si="329"/>
        <v>0</v>
      </c>
      <c r="BL1253" s="6">
        <f t="shared" si="330"/>
        <v>0</v>
      </c>
      <c r="BM1253" s="6">
        <f t="shared" si="331"/>
        <v>1</v>
      </c>
      <c r="BN1253" s="6">
        <f t="shared" si="332"/>
        <v>6</v>
      </c>
      <c r="BO1253" s="6">
        <f t="shared" si="333"/>
        <v>0</v>
      </c>
      <c r="BP1253" s="6">
        <f t="shared" si="334"/>
        <v>0</v>
      </c>
      <c r="BQ1253" s="6">
        <f t="shared" si="338"/>
        <v>1</v>
      </c>
      <c r="BR1253" s="6">
        <f t="shared" si="339"/>
        <v>6</v>
      </c>
      <c r="BS1253" s="6">
        <f t="shared" si="340"/>
        <v>1</v>
      </c>
      <c r="BT1253" s="6">
        <f t="shared" si="341"/>
        <v>4</v>
      </c>
    </row>
    <row r="1254" spans="1:72" hidden="1" x14ac:dyDescent="0.2">
      <c r="A1254" s="46">
        <v>2925</v>
      </c>
      <c r="B1254" s="46">
        <f t="shared" si="335"/>
        <v>7</v>
      </c>
      <c r="C1254" s="46">
        <f t="shared" si="336"/>
        <v>19</v>
      </c>
      <c r="D1254" s="46">
        <f t="shared" si="337"/>
        <v>12</v>
      </c>
      <c r="E1254" s="85">
        <v>23730</v>
      </c>
      <c r="F1254" s="7" t="s">
        <v>1569</v>
      </c>
      <c r="G1254" s="50" t="s">
        <v>103</v>
      </c>
      <c r="H1254" s="50" t="s">
        <v>306</v>
      </c>
      <c r="I1254" s="50">
        <v>3</v>
      </c>
      <c r="J1254" s="50">
        <v>1</v>
      </c>
      <c r="L1254" s="171">
        <v>4694</v>
      </c>
      <c r="M1254" s="57" t="s">
        <v>1975</v>
      </c>
      <c r="O1254" s="7">
        <v>25</v>
      </c>
      <c r="P1254" s="7">
        <v>14</v>
      </c>
      <c r="Q1254" s="7">
        <v>4</v>
      </c>
      <c r="R1254" s="7">
        <v>7</v>
      </c>
      <c r="S1254" s="7">
        <v>42</v>
      </c>
      <c r="T1254" s="7">
        <v>34</v>
      </c>
      <c r="U1254" s="7">
        <v>32</v>
      </c>
      <c r="BG1254" s="6">
        <f t="shared" si="325"/>
        <v>1</v>
      </c>
      <c r="BH1254" s="6">
        <f t="shared" si="326"/>
        <v>6</v>
      </c>
      <c r="BI1254" s="6">
        <f t="shared" si="327"/>
        <v>0</v>
      </c>
      <c r="BJ1254" s="6">
        <f t="shared" si="328"/>
        <v>0</v>
      </c>
      <c r="BK1254" s="6">
        <f t="shared" si="329"/>
        <v>0</v>
      </c>
      <c r="BL1254" s="6">
        <f t="shared" si="330"/>
        <v>0</v>
      </c>
      <c r="BM1254" s="6">
        <f t="shared" si="331"/>
        <v>1</v>
      </c>
      <c r="BN1254" s="6">
        <f t="shared" si="332"/>
        <v>7</v>
      </c>
      <c r="BO1254" s="6">
        <f t="shared" si="333"/>
        <v>0</v>
      </c>
      <c r="BP1254" s="6">
        <f t="shared" si="334"/>
        <v>0</v>
      </c>
      <c r="BQ1254" s="6">
        <f t="shared" si="338"/>
        <v>1</v>
      </c>
      <c r="BR1254" s="6">
        <f t="shared" si="339"/>
        <v>7</v>
      </c>
      <c r="BS1254" s="6">
        <f t="shared" si="340"/>
        <v>1</v>
      </c>
      <c r="BT1254" s="6">
        <f t="shared" si="341"/>
        <v>5</v>
      </c>
    </row>
    <row r="1255" spans="1:72" hidden="1" x14ac:dyDescent="0.2">
      <c r="A1255" s="46">
        <v>2926</v>
      </c>
      <c r="B1255" s="46">
        <f t="shared" si="335"/>
        <v>7</v>
      </c>
      <c r="C1255" s="46">
        <f t="shared" si="336"/>
        <v>26</v>
      </c>
      <c r="D1255" s="46">
        <f t="shared" si="337"/>
        <v>12</v>
      </c>
      <c r="E1255" s="85">
        <v>23737</v>
      </c>
      <c r="F1255" s="7" t="s">
        <v>2231</v>
      </c>
      <c r="G1255" s="50" t="s">
        <v>103</v>
      </c>
      <c r="H1255" s="50" t="s">
        <v>306</v>
      </c>
      <c r="I1255" s="50">
        <v>7</v>
      </c>
      <c r="J1255" s="50">
        <v>1</v>
      </c>
      <c r="L1255" s="171">
        <v>6216</v>
      </c>
      <c r="M1255" s="57" t="s">
        <v>1976</v>
      </c>
      <c r="O1255" s="7">
        <v>26</v>
      </c>
      <c r="P1255" s="7">
        <v>15</v>
      </c>
      <c r="Q1255" s="7">
        <v>4</v>
      </c>
      <c r="R1255" s="7">
        <v>7</v>
      </c>
      <c r="S1255" s="7">
        <v>49</v>
      </c>
      <c r="T1255" s="7">
        <v>35</v>
      </c>
      <c r="U1255" s="7">
        <v>34</v>
      </c>
      <c r="BG1255" s="6">
        <f t="shared" si="325"/>
        <v>1</v>
      </c>
      <c r="BH1255" s="6">
        <f t="shared" si="326"/>
        <v>7</v>
      </c>
      <c r="BI1255" s="6">
        <f t="shared" si="327"/>
        <v>0</v>
      </c>
      <c r="BJ1255" s="6">
        <f t="shared" si="328"/>
        <v>0</v>
      </c>
      <c r="BK1255" s="6">
        <f t="shared" si="329"/>
        <v>0</v>
      </c>
      <c r="BL1255" s="6">
        <f t="shared" si="330"/>
        <v>0</v>
      </c>
      <c r="BM1255" s="6">
        <f t="shared" si="331"/>
        <v>1</v>
      </c>
      <c r="BN1255" s="6">
        <f t="shared" si="332"/>
        <v>8</v>
      </c>
      <c r="BO1255" s="6">
        <f t="shared" si="333"/>
        <v>0</v>
      </c>
      <c r="BP1255" s="6">
        <f t="shared" si="334"/>
        <v>0</v>
      </c>
      <c r="BQ1255" s="6">
        <f t="shared" si="338"/>
        <v>1</v>
      </c>
      <c r="BR1255" s="6">
        <f t="shared" si="339"/>
        <v>8</v>
      </c>
      <c r="BS1255" s="6">
        <f t="shared" si="340"/>
        <v>1</v>
      </c>
      <c r="BT1255" s="6">
        <f t="shared" si="341"/>
        <v>6</v>
      </c>
    </row>
    <row r="1256" spans="1:72" hidden="1" x14ac:dyDescent="0.2">
      <c r="A1256" s="46">
        <v>2927</v>
      </c>
      <c r="B1256" s="46">
        <f t="shared" si="335"/>
        <v>2</v>
      </c>
      <c r="C1256" s="46">
        <f t="shared" si="336"/>
        <v>28</v>
      </c>
      <c r="D1256" s="46">
        <f t="shared" si="337"/>
        <v>12</v>
      </c>
      <c r="E1256" s="85">
        <v>23739</v>
      </c>
      <c r="F1256" s="7" t="s">
        <v>235</v>
      </c>
      <c r="G1256" s="50" t="s">
        <v>310</v>
      </c>
      <c r="H1256" s="50" t="s">
        <v>307</v>
      </c>
      <c r="I1256" s="50">
        <v>1</v>
      </c>
      <c r="J1256" s="50">
        <v>1</v>
      </c>
      <c r="L1256" s="171">
        <v>6029</v>
      </c>
      <c r="M1256" s="57" t="s">
        <v>1582</v>
      </c>
      <c r="O1256" s="7">
        <v>27</v>
      </c>
      <c r="P1256" s="7">
        <v>15</v>
      </c>
      <c r="Q1256" s="7">
        <v>5</v>
      </c>
      <c r="R1256" s="7">
        <v>7</v>
      </c>
      <c r="S1256" s="7">
        <v>50</v>
      </c>
      <c r="T1256" s="7">
        <v>36</v>
      </c>
      <c r="U1256" s="7">
        <v>35</v>
      </c>
      <c r="BG1256" s="6">
        <f t="shared" si="325"/>
        <v>0</v>
      </c>
      <c r="BH1256" s="6">
        <f t="shared" si="326"/>
        <v>0</v>
      </c>
      <c r="BI1256" s="6">
        <f t="shared" si="327"/>
        <v>1</v>
      </c>
      <c r="BJ1256" s="6">
        <f t="shared" si="328"/>
        <v>1</v>
      </c>
      <c r="BK1256" s="6">
        <f t="shared" si="329"/>
        <v>0</v>
      </c>
      <c r="BL1256" s="6">
        <f t="shared" si="330"/>
        <v>0</v>
      </c>
      <c r="BM1256" s="6">
        <f t="shared" si="331"/>
        <v>1</v>
      </c>
      <c r="BN1256" s="6">
        <f t="shared" si="332"/>
        <v>9</v>
      </c>
      <c r="BO1256" s="6">
        <f t="shared" si="333"/>
        <v>1</v>
      </c>
      <c r="BP1256" s="6">
        <f t="shared" si="334"/>
        <v>1</v>
      </c>
      <c r="BQ1256" s="6">
        <f t="shared" si="338"/>
        <v>1</v>
      </c>
      <c r="BR1256" s="6">
        <f t="shared" si="339"/>
        <v>9</v>
      </c>
      <c r="BS1256" s="6">
        <f t="shared" si="340"/>
        <v>1</v>
      </c>
      <c r="BT1256" s="6">
        <f t="shared" si="341"/>
        <v>7</v>
      </c>
    </row>
    <row r="1257" spans="1:72" hidden="1" x14ac:dyDescent="0.2">
      <c r="A1257" s="46">
        <v>2928</v>
      </c>
      <c r="B1257" s="46">
        <f t="shared" si="335"/>
        <v>7</v>
      </c>
      <c r="C1257" s="46">
        <f t="shared" si="336"/>
        <v>2</v>
      </c>
      <c r="D1257" s="46">
        <f t="shared" si="337"/>
        <v>1</v>
      </c>
      <c r="E1257" s="85">
        <v>23744</v>
      </c>
      <c r="F1257" s="7" t="s">
        <v>1701</v>
      </c>
      <c r="G1257" s="50" t="s">
        <v>310</v>
      </c>
      <c r="H1257" s="50" t="s">
        <v>306</v>
      </c>
      <c r="I1257" s="50">
        <v>2</v>
      </c>
      <c r="J1257" s="50">
        <v>1</v>
      </c>
      <c r="L1257" s="171">
        <v>4303</v>
      </c>
      <c r="M1257" s="57" t="s">
        <v>2508</v>
      </c>
      <c r="O1257" s="7">
        <v>28</v>
      </c>
      <c r="P1257" s="7">
        <v>16</v>
      </c>
      <c r="Q1257" s="7">
        <v>5</v>
      </c>
      <c r="R1257" s="7">
        <v>7</v>
      </c>
      <c r="S1257" s="7">
        <v>52</v>
      </c>
      <c r="T1257" s="7">
        <v>37</v>
      </c>
      <c r="U1257" s="7">
        <v>37</v>
      </c>
      <c r="BG1257" s="6">
        <f t="shared" si="325"/>
        <v>1</v>
      </c>
      <c r="BH1257" s="6">
        <f t="shared" si="326"/>
        <v>1</v>
      </c>
      <c r="BI1257" s="6">
        <f t="shared" si="327"/>
        <v>0</v>
      </c>
      <c r="BJ1257" s="6">
        <f t="shared" si="328"/>
        <v>0</v>
      </c>
      <c r="BK1257" s="6">
        <f t="shared" si="329"/>
        <v>0</v>
      </c>
      <c r="BL1257" s="6">
        <f t="shared" si="330"/>
        <v>0</v>
      </c>
      <c r="BM1257" s="6">
        <f t="shared" si="331"/>
        <v>1</v>
      </c>
      <c r="BN1257" s="6">
        <f t="shared" si="332"/>
        <v>10</v>
      </c>
      <c r="BO1257" s="6">
        <f t="shared" si="333"/>
        <v>0</v>
      </c>
      <c r="BP1257" s="6">
        <f t="shared" si="334"/>
        <v>0</v>
      </c>
      <c r="BQ1257" s="6">
        <f t="shared" si="338"/>
        <v>1</v>
      </c>
      <c r="BR1257" s="6">
        <f t="shared" si="339"/>
        <v>10</v>
      </c>
      <c r="BS1257" s="6">
        <f t="shared" si="340"/>
        <v>1</v>
      </c>
      <c r="BT1257" s="6">
        <f t="shared" si="341"/>
        <v>8</v>
      </c>
    </row>
    <row r="1258" spans="1:72" hidden="1" x14ac:dyDescent="0.2">
      <c r="A1258" s="46">
        <v>2929</v>
      </c>
      <c r="B1258" s="46">
        <f t="shared" si="335"/>
        <v>7</v>
      </c>
      <c r="C1258" s="46">
        <f t="shared" si="336"/>
        <v>16</v>
      </c>
      <c r="D1258" s="46">
        <f t="shared" si="337"/>
        <v>1</v>
      </c>
      <c r="E1258" s="85">
        <v>23758</v>
      </c>
      <c r="F1258" s="7" t="s">
        <v>2386</v>
      </c>
      <c r="G1258" s="50" t="s">
        <v>103</v>
      </c>
      <c r="H1258" s="50" t="s">
        <v>306</v>
      </c>
      <c r="I1258" s="50">
        <v>3</v>
      </c>
      <c r="J1258" s="50">
        <v>2</v>
      </c>
      <c r="L1258" s="171">
        <v>5118</v>
      </c>
      <c r="M1258" s="57" t="s">
        <v>768</v>
      </c>
      <c r="O1258" s="7">
        <v>29</v>
      </c>
      <c r="P1258" s="7">
        <v>17</v>
      </c>
      <c r="Q1258" s="7">
        <v>5</v>
      </c>
      <c r="R1258" s="7">
        <v>7</v>
      </c>
      <c r="S1258" s="7">
        <v>55</v>
      </c>
      <c r="T1258" s="7">
        <v>39</v>
      </c>
      <c r="U1258" s="7">
        <v>39</v>
      </c>
      <c r="BG1258" s="6">
        <f t="shared" si="325"/>
        <v>1</v>
      </c>
      <c r="BH1258" s="6">
        <f t="shared" si="326"/>
        <v>2</v>
      </c>
      <c r="BI1258" s="6">
        <f t="shared" si="327"/>
        <v>0</v>
      </c>
      <c r="BJ1258" s="6">
        <f t="shared" si="328"/>
        <v>0</v>
      </c>
      <c r="BK1258" s="6">
        <f t="shared" si="329"/>
        <v>0</v>
      </c>
      <c r="BL1258" s="6">
        <f t="shared" si="330"/>
        <v>0</v>
      </c>
      <c r="BM1258" s="6">
        <f t="shared" si="331"/>
        <v>1</v>
      </c>
      <c r="BN1258" s="6">
        <f t="shared" si="332"/>
        <v>11</v>
      </c>
      <c r="BO1258" s="6">
        <f t="shared" si="333"/>
        <v>0</v>
      </c>
      <c r="BP1258" s="6">
        <f t="shared" si="334"/>
        <v>0</v>
      </c>
      <c r="BQ1258" s="6">
        <f t="shared" si="338"/>
        <v>1</v>
      </c>
      <c r="BR1258" s="6">
        <f t="shared" si="339"/>
        <v>11</v>
      </c>
      <c r="BS1258" s="6">
        <f t="shared" si="340"/>
        <v>1</v>
      </c>
      <c r="BT1258" s="6">
        <f t="shared" si="341"/>
        <v>9</v>
      </c>
    </row>
    <row r="1259" spans="1:72" hidden="1" x14ac:dyDescent="0.2">
      <c r="A1259" s="46">
        <v>2930</v>
      </c>
      <c r="B1259" s="46">
        <f t="shared" si="335"/>
        <v>7</v>
      </c>
      <c r="C1259" s="46">
        <f t="shared" si="336"/>
        <v>23</v>
      </c>
      <c r="D1259" s="46">
        <f t="shared" si="337"/>
        <v>1</v>
      </c>
      <c r="E1259" s="85">
        <v>23765</v>
      </c>
      <c r="F1259" s="7" t="s">
        <v>1908</v>
      </c>
      <c r="G1259" s="50" t="s">
        <v>310</v>
      </c>
      <c r="H1259" s="50" t="s">
        <v>306</v>
      </c>
      <c r="I1259" s="50">
        <v>3</v>
      </c>
      <c r="J1259" s="50">
        <v>1</v>
      </c>
      <c r="L1259" s="171">
        <v>6033</v>
      </c>
      <c r="M1259" s="57" t="s">
        <v>3235</v>
      </c>
      <c r="O1259" s="7">
        <v>30</v>
      </c>
      <c r="P1259" s="7">
        <v>18</v>
      </c>
      <c r="Q1259" s="7">
        <v>5</v>
      </c>
      <c r="R1259" s="7">
        <v>7</v>
      </c>
      <c r="S1259" s="7">
        <v>58</v>
      </c>
      <c r="T1259" s="7">
        <v>40</v>
      </c>
      <c r="U1259" s="7">
        <v>41</v>
      </c>
      <c r="BG1259" s="6">
        <f t="shared" si="325"/>
        <v>1</v>
      </c>
      <c r="BH1259" s="6">
        <f t="shared" si="326"/>
        <v>3</v>
      </c>
      <c r="BI1259" s="6">
        <f t="shared" si="327"/>
        <v>0</v>
      </c>
      <c r="BJ1259" s="6">
        <f t="shared" si="328"/>
        <v>0</v>
      </c>
      <c r="BK1259" s="6">
        <f t="shared" si="329"/>
        <v>0</v>
      </c>
      <c r="BL1259" s="6">
        <f t="shared" si="330"/>
        <v>0</v>
      </c>
      <c r="BM1259" s="6">
        <f t="shared" si="331"/>
        <v>1</v>
      </c>
      <c r="BN1259" s="6">
        <f t="shared" si="332"/>
        <v>12</v>
      </c>
      <c r="BO1259" s="6">
        <f t="shared" si="333"/>
        <v>0</v>
      </c>
      <c r="BP1259" s="6">
        <f t="shared" si="334"/>
        <v>0</v>
      </c>
      <c r="BQ1259" s="6">
        <f t="shared" si="338"/>
        <v>1</v>
      </c>
      <c r="BR1259" s="6">
        <f t="shared" si="339"/>
        <v>12</v>
      </c>
      <c r="BS1259" s="6">
        <f t="shared" si="340"/>
        <v>1</v>
      </c>
      <c r="BT1259" s="6">
        <f t="shared" si="341"/>
        <v>10</v>
      </c>
    </row>
    <row r="1260" spans="1:72" hidden="1" x14ac:dyDescent="0.2">
      <c r="A1260" s="46">
        <v>2931</v>
      </c>
      <c r="B1260" s="46">
        <f t="shared" si="335"/>
        <v>6</v>
      </c>
      <c r="C1260" s="46">
        <f t="shared" si="336"/>
        <v>29</v>
      </c>
      <c r="D1260" s="46">
        <f t="shared" si="337"/>
        <v>1</v>
      </c>
      <c r="E1260" s="85">
        <v>23771</v>
      </c>
      <c r="F1260" s="7" t="s">
        <v>1412</v>
      </c>
      <c r="G1260" s="50" t="s">
        <v>310</v>
      </c>
      <c r="H1260" s="50" t="s">
        <v>308</v>
      </c>
      <c r="I1260" s="50">
        <v>1</v>
      </c>
      <c r="J1260" s="50">
        <v>2</v>
      </c>
      <c r="L1260" s="171">
        <v>13035</v>
      </c>
      <c r="M1260" s="57" t="s">
        <v>2419</v>
      </c>
      <c r="O1260" s="7">
        <v>31</v>
      </c>
      <c r="P1260" s="7">
        <v>18</v>
      </c>
      <c r="Q1260" s="7">
        <v>5</v>
      </c>
      <c r="R1260" s="7">
        <v>8</v>
      </c>
      <c r="S1260" s="7">
        <v>59</v>
      </c>
      <c r="T1260" s="7">
        <v>42</v>
      </c>
      <c r="U1260" s="7">
        <v>41</v>
      </c>
      <c r="BG1260" s="6">
        <f t="shared" si="325"/>
        <v>0</v>
      </c>
      <c r="BH1260" s="6">
        <f t="shared" si="326"/>
        <v>0</v>
      </c>
      <c r="BI1260" s="6">
        <f t="shared" si="327"/>
        <v>0</v>
      </c>
      <c r="BJ1260" s="6">
        <f t="shared" si="328"/>
        <v>0</v>
      </c>
      <c r="BK1260" s="6">
        <f t="shared" si="329"/>
        <v>1</v>
      </c>
      <c r="BL1260" s="6">
        <f t="shared" si="330"/>
        <v>1</v>
      </c>
      <c r="BM1260" s="6">
        <f t="shared" si="331"/>
        <v>0</v>
      </c>
      <c r="BN1260" s="6">
        <f t="shared" si="332"/>
        <v>0</v>
      </c>
      <c r="BO1260" s="6">
        <f t="shared" si="333"/>
        <v>1</v>
      </c>
      <c r="BP1260" s="6">
        <f t="shared" si="334"/>
        <v>1</v>
      </c>
      <c r="BQ1260" s="6">
        <f t="shared" si="338"/>
        <v>1</v>
      </c>
      <c r="BR1260" s="6">
        <f t="shared" si="339"/>
        <v>13</v>
      </c>
      <c r="BS1260" s="6">
        <f t="shared" si="340"/>
        <v>1</v>
      </c>
      <c r="BT1260" s="6">
        <f t="shared" si="341"/>
        <v>11</v>
      </c>
    </row>
    <row r="1261" spans="1:72" hidden="1" x14ac:dyDescent="0.2">
      <c r="A1261" s="46">
        <v>2932</v>
      </c>
      <c r="B1261" s="46">
        <f t="shared" si="335"/>
        <v>7</v>
      </c>
      <c r="C1261" s="46">
        <f t="shared" si="336"/>
        <v>6</v>
      </c>
      <c r="D1261" s="46">
        <f t="shared" si="337"/>
        <v>2</v>
      </c>
      <c r="E1261" s="85">
        <v>23779</v>
      </c>
      <c r="F1261" s="7" t="s">
        <v>111</v>
      </c>
      <c r="G1261" s="50" t="s">
        <v>103</v>
      </c>
      <c r="H1261" s="50" t="s">
        <v>306</v>
      </c>
      <c r="I1261" s="50">
        <v>3</v>
      </c>
      <c r="J1261" s="50">
        <v>0</v>
      </c>
      <c r="L1261" s="171">
        <v>5778</v>
      </c>
      <c r="M1261" s="57" t="s">
        <v>2362</v>
      </c>
      <c r="O1261" s="7">
        <v>32</v>
      </c>
      <c r="P1261" s="7">
        <v>19</v>
      </c>
      <c r="Q1261" s="7">
        <v>5</v>
      </c>
      <c r="R1261" s="7">
        <v>8</v>
      </c>
      <c r="S1261" s="7">
        <v>62</v>
      </c>
      <c r="T1261" s="7">
        <v>42</v>
      </c>
      <c r="U1261" s="7">
        <v>43</v>
      </c>
      <c r="BG1261" s="6">
        <f t="shared" si="325"/>
        <v>1</v>
      </c>
      <c r="BH1261" s="6">
        <f t="shared" si="326"/>
        <v>1</v>
      </c>
      <c r="BI1261" s="6">
        <f t="shared" si="327"/>
        <v>0</v>
      </c>
      <c r="BJ1261" s="6">
        <f t="shared" si="328"/>
        <v>0</v>
      </c>
      <c r="BK1261" s="6">
        <f t="shared" si="329"/>
        <v>0</v>
      </c>
      <c r="BL1261" s="6">
        <f t="shared" si="330"/>
        <v>0</v>
      </c>
      <c r="BM1261" s="6">
        <f t="shared" si="331"/>
        <v>1</v>
      </c>
      <c r="BN1261" s="6">
        <f t="shared" si="332"/>
        <v>1</v>
      </c>
      <c r="BO1261" s="6">
        <f t="shared" si="333"/>
        <v>0</v>
      </c>
      <c r="BP1261" s="6">
        <f t="shared" si="334"/>
        <v>0</v>
      </c>
      <c r="BQ1261" s="6">
        <f t="shared" si="338"/>
        <v>1</v>
      </c>
      <c r="BR1261" s="6">
        <f t="shared" si="339"/>
        <v>14</v>
      </c>
      <c r="BS1261" s="6">
        <f t="shared" si="340"/>
        <v>0</v>
      </c>
      <c r="BT1261" s="6">
        <f t="shared" si="341"/>
        <v>0</v>
      </c>
    </row>
    <row r="1262" spans="1:72" hidden="1" x14ac:dyDescent="0.2">
      <c r="A1262" s="46">
        <v>2933</v>
      </c>
      <c r="B1262" s="46">
        <f t="shared" si="335"/>
        <v>7</v>
      </c>
      <c r="C1262" s="46">
        <f t="shared" si="336"/>
        <v>13</v>
      </c>
      <c r="D1262" s="46">
        <f t="shared" si="337"/>
        <v>2</v>
      </c>
      <c r="E1262" s="85">
        <v>23786</v>
      </c>
      <c r="F1262" s="7" t="s">
        <v>2363</v>
      </c>
      <c r="G1262" s="50" t="s">
        <v>103</v>
      </c>
      <c r="H1262" s="50" t="s">
        <v>306</v>
      </c>
      <c r="I1262" s="50">
        <v>2</v>
      </c>
      <c r="J1262" s="50">
        <v>1</v>
      </c>
      <c r="L1262" s="171">
        <v>6188</v>
      </c>
      <c r="M1262" s="57" t="s">
        <v>1989</v>
      </c>
      <c r="O1262" s="7">
        <v>33</v>
      </c>
      <c r="P1262" s="7">
        <v>20</v>
      </c>
      <c r="Q1262" s="7">
        <v>5</v>
      </c>
      <c r="R1262" s="7">
        <v>8</v>
      </c>
      <c r="S1262" s="7">
        <v>64</v>
      </c>
      <c r="T1262" s="7">
        <v>43</v>
      </c>
      <c r="U1262" s="7">
        <v>45</v>
      </c>
      <c r="BG1262" s="6">
        <f t="shared" si="325"/>
        <v>1</v>
      </c>
      <c r="BH1262" s="6">
        <f t="shared" si="326"/>
        <v>2</v>
      </c>
      <c r="BI1262" s="6">
        <f t="shared" si="327"/>
        <v>0</v>
      </c>
      <c r="BJ1262" s="6">
        <f t="shared" si="328"/>
        <v>0</v>
      </c>
      <c r="BK1262" s="6">
        <f t="shared" si="329"/>
        <v>0</v>
      </c>
      <c r="BL1262" s="6">
        <f t="shared" si="330"/>
        <v>0</v>
      </c>
      <c r="BM1262" s="6">
        <f t="shared" si="331"/>
        <v>1</v>
      </c>
      <c r="BN1262" s="6">
        <f t="shared" si="332"/>
        <v>2</v>
      </c>
      <c r="BO1262" s="6">
        <f t="shared" si="333"/>
        <v>0</v>
      </c>
      <c r="BP1262" s="6">
        <f t="shared" si="334"/>
        <v>0</v>
      </c>
      <c r="BQ1262" s="6">
        <f t="shared" si="338"/>
        <v>1</v>
      </c>
      <c r="BR1262" s="6">
        <f t="shared" si="339"/>
        <v>15</v>
      </c>
      <c r="BS1262" s="6">
        <f t="shared" si="340"/>
        <v>1</v>
      </c>
      <c r="BT1262" s="6">
        <f t="shared" si="341"/>
        <v>1</v>
      </c>
    </row>
    <row r="1263" spans="1:72" hidden="1" x14ac:dyDescent="0.2">
      <c r="A1263" s="46">
        <v>2934</v>
      </c>
      <c r="B1263" s="46">
        <f t="shared" si="335"/>
        <v>7</v>
      </c>
      <c r="C1263" s="46">
        <f t="shared" si="336"/>
        <v>20</v>
      </c>
      <c r="D1263" s="46">
        <f t="shared" si="337"/>
        <v>2</v>
      </c>
      <c r="E1263" s="85">
        <v>23793</v>
      </c>
      <c r="F1263" s="7" t="s">
        <v>1632</v>
      </c>
      <c r="G1263" s="50" t="s">
        <v>310</v>
      </c>
      <c r="H1263" s="50" t="s">
        <v>308</v>
      </c>
      <c r="I1263" s="50">
        <v>3</v>
      </c>
      <c r="J1263" s="50">
        <v>4</v>
      </c>
      <c r="L1263" s="171">
        <v>8578</v>
      </c>
      <c r="M1263" s="57" t="s">
        <v>3362</v>
      </c>
      <c r="O1263" s="7">
        <v>34</v>
      </c>
      <c r="P1263" s="7">
        <v>20</v>
      </c>
      <c r="Q1263" s="7">
        <v>5</v>
      </c>
      <c r="R1263" s="7">
        <v>9</v>
      </c>
      <c r="S1263" s="7">
        <v>67</v>
      </c>
      <c r="T1263" s="7">
        <v>47</v>
      </c>
      <c r="U1263" s="7">
        <v>45</v>
      </c>
      <c r="BG1263" s="6">
        <f t="shared" si="325"/>
        <v>0</v>
      </c>
      <c r="BH1263" s="6">
        <f t="shared" si="326"/>
        <v>0</v>
      </c>
      <c r="BI1263" s="6">
        <f t="shared" si="327"/>
        <v>0</v>
      </c>
      <c r="BJ1263" s="6">
        <f t="shared" si="328"/>
        <v>0</v>
      </c>
      <c r="BK1263" s="6">
        <f t="shared" si="329"/>
        <v>1</v>
      </c>
      <c r="BL1263" s="6">
        <f t="shared" si="330"/>
        <v>1</v>
      </c>
      <c r="BM1263" s="6">
        <f t="shared" si="331"/>
        <v>0</v>
      </c>
      <c r="BN1263" s="6">
        <f t="shared" si="332"/>
        <v>0</v>
      </c>
      <c r="BO1263" s="6">
        <f t="shared" si="333"/>
        <v>1</v>
      </c>
      <c r="BP1263" s="6">
        <f t="shared" si="334"/>
        <v>1</v>
      </c>
      <c r="BQ1263" s="6">
        <f t="shared" si="338"/>
        <v>1</v>
      </c>
      <c r="BR1263" s="6">
        <f t="shared" si="339"/>
        <v>16</v>
      </c>
      <c r="BS1263" s="6">
        <f t="shared" si="340"/>
        <v>1</v>
      </c>
      <c r="BT1263" s="6">
        <f t="shared" si="341"/>
        <v>2</v>
      </c>
    </row>
    <row r="1264" spans="1:72" hidden="1" x14ac:dyDescent="0.2">
      <c r="A1264" s="46">
        <v>2935</v>
      </c>
      <c r="B1264" s="46">
        <f t="shared" si="335"/>
        <v>7</v>
      </c>
      <c r="C1264" s="46">
        <f t="shared" si="336"/>
        <v>27</v>
      </c>
      <c r="D1264" s="46">
        <f t="shared" si="337"/>
        <v>2</v>
      </c>
      <c r="E1264" s="85">
        <v>23800</v>
      </c>
      <c r="F1264" s="7" t="s">
        <v>3633</v>
      </c>
      <c r="G1264" s="50" t="s">
        <v>103</v>
      </c>
      <c r="H1264" s="50" t="s">
        <v>306</v>
      </c>
      <c r="I1264" s="50">
        <v>1</v>
      </c>
      <c r="J1264" s="50">
        <v>0</v>
      </c>
      <c r="L1264" s="171">
        <v>5688</v>
      </c>
      <c r="M1264" s="57" t="s">
        <v>3363</v>
      </c>
      <c r="O1264" s="7">
        <v>35</v>
      </c>
      <c r="P1264" s="7">
        <v>21</v>
      </c>
      <c r="Q1264" s="7">
        <v>5</v>
      </c>
      <c r="R1264" s="7">
        <v>9</v>
      </c>
      <c r="S1264" s="7">
        <v>68</v>
      </c>
      <c r="T1264" s="7">
        <v>47</v>
      </c>
      <c r="U1264" s="7">
        <v>47</v>
      </c>
      <c r="BG1264" s="6">
        <f t="shared" si="325"/>
        <v>1</v>
      </c>
      <c r="BH1264" s="6">
        <f t="shared" si="326"/>
        <v>1</v>
      </c>
      <c r="BI1264" s="6">
        <f t="shared" si="327"/>
        <v>0</v>
      </c>
      <c r="BJ1264" s="6">
        <f t="shared" si="328"/>
        <v>0</v>
      </c>
      <c r="BK1264" s="6">
        <f t="shared" si="329"/>
        <v>0</v>
      </c>
      <c r="BL1264" s="6">
        <f t="shared" si="330"/>
        <v>0</v>
      </c>
      <c r="BM1264" s="6">
        <f t="shared" si="331"/>
        <v>1</v>
      </c>
      <c r="BN1264" s="6">
        <f t="shared" si="332"/>
        <v>1</v>
      </c>
      <c r="BO1264" s="6">
        <f t="shared" si="333"/>
        <v>0</v>
      </c>
      <c r="BP1264" s="6">
        <f t="shared" si="334"/>
        <v>0</v>
      </c>
      <c r="BQ1264" s="6">
        <f t="shared" si="338"/>
        <v>1</v>
      </c>
      <c r="BR1264" s="6">
        <f t="shared" si="339"/>
        <v>17</v>
      </c>
      <c r="BS1264" s="6">
        <f t="shared" si="340"/>
        <v>0</v>
      </c>
      <c r="BT1264" s="6">
        <f t="shared" si="341"/>
        <v>0</v>
      </c>
    </row>
    <row r="1265" spans="1:72" hidden="1" x14ac:dyDescent="0.2">
      <c r="A1265" s="46">
        <v>2936</v>
      </c>
      <c r="B1265" s="46">
        <f t="shared" si="335"/>
        <v>2</v>
      </c>
      <c r="C1265" s="46">
        <f t="shared" si="336"/>
        <v>1</v>
      </c>
      <c r="D1265" s="46">
        <f t="shared" si="337"/>
        <v>3</v>
      </c>
      <c r="E1265" s="85">
        <v>23802</v>
      </c>
      <c r="F1265" s="7" t="s">
        <v>538</v>
      </c>
      <c r="G1265" s="50" t="s">
        <v>103</v>
      </c>
      <c r="H1265" s="50" t="s">
        <v>306</v>
      </c>
      <c r="I1265" s="50">
        <v>5</v>
      </c>
      <c r="J1265" s="50">
        <v>1</v>
      </c>
      <c r="L1265" s="171">
        <v>5957</v>
      </c>
      <c r="M1265" s="57" t="s">
        <v>3364</v>
      </c>
      <c r="O1265" s="7">
        <v>36</v>
      </c>
      <c r="P1265" s="7">
        <v>22</v>
      </c>
      <c r="Q1265" s="7">
        <v>5</v>
      </c>
      <c r="R1265" s="7">
        <v>9</v>
      </c>
      <c r="S1265" s="7">
        <v>73</v>
      </c>
      <c r="T1265" s="7">
        <v>48</v>
      </c>
      <c r="U1265" s="7">
        <v>49</v>
      </c>
      <c r="BG1265" s="6">
        <f t="shared" si="325"/>
        <v>1</v>
      </c>
      <c r="BH1265" s="6">
        <f t="shared" si="326"/>
        <v>2</v>
      </c>
      <c r="BI1265" s="6">
        <f t="shared" si="327"/>
        <v>0</v>
      </c>
      <c r="BJ1265" s="6">
        <f t="shared" si="328"/>
        <v>0</v>
      </c>
      <c r="BK1265" s="6">
        <f t="shared" si="329"/>
        <v>0</v>
      </c>
      <c r="BL1265" s="6">
        <f t="shared" si="330"/>
        <v>0</v>
      </c>
      <c r="BM1265" s="6">
        <f t="shared" si="331"/>
        <v>1</v>
      </c>
      <c r="BN1265" s="6">
        <f t="shared" si="332"/>
        <v>2</v>
      </c>
      <c r="BO1265" s="6">
        <f t="shared" si="333"/>
        <v>0</v>
      </c>
      <c r="BP1265" s="6">
        <f t="shared" si="334"/>
        <v>0</v>
      </c>
      <c r="BQ1265" s="6">
        <f t="shared" si="338"/>
        <v>1</v>
      </c>
      <c r="BR1265" s="6">
        <f t="shared" si="339"/>
        <v>18</v>
      </c>
      <c r="BS1265" s="6">
        <f t="shared" si="340"/>
        <v>1</v>
      </c>
      <c r="BT1265" s="6">
        <f t="shared" si="341"/>
        <v>1</v>
      </c>
    </row>
    <row r="1266" spans="1:72" hidden="1" x14ac:dyDescent="0.2">
      <c r="A1266" s="46">
        <v>2937</v>
      </c>
      <c r="B1266" s="46">
        <f t="shared" si="335"/>
        <v>7</v>
      </c>
      <c r="C1266" s="46">
        <f t="shared" si="336"/>
        <v>6</v>
      </c>
      <c r="D1266" s="46">
        <f t="shared" si="337"/>
        <v>3</v>
      </c>
      <c r="E1266" s="85">
        <v>23807</v>
      </c>
      <c r="F1266" s="7" t="s">
        <v>1290</v>
      </c>
      <c r="G1266" s="50" t="s">
        <v>310</v>
      </c>
      <c r="H1266" s="50" t="s">
        <v>307</v>
      </c>
      <c r="I1266" s="50">
        <v>0</v>
      </c>
      <c r="J1266" s="50">
        <v>0</v>
      </c>
      <c r="L1266" s="171">
        <v>13745</v>
      </c>
      <c r="O1266" s="7">
        <v>37</v>
      </c>
      <c r="P1266" s="7">
        <v>22</v>
      </c>
      <c r="Q1266" s="7">
        <v>6</v>
      </c>
      <c r="R1266" s="7">
        <v>9</v>
      </c>
      <c r="S1266" s="7">
        <v>73</v>
      </c>
      <c r="T1266" s="7">
        <v>48</v>
      </c>
      <c r="U1266" s="7">
        <v>50</v>
      </c>
      <c r="BG1266" s="6">
        <f t="shared" si="325"/>
        <v>0</v>
      </c>
      <c r="BH1266" s="6">
        <f t="shared" si="326"/>
        <v>0</v>
      </c>
      <c r="BI1266" s="6">
        <f t="shared" si="327"/>
        <v>1</v>
      </c>
      <c r="BJ1266" s="6">
        <f t="shared" si="328"/>
        <v>1</v>
      </c>
      <c r="BK1266" s="6">
        <f t="shared" si="329"/>
        <v>0</v>
      </c>
      <c r="BL1266" s="6">
        <f t="shared" si="330"/>
        <v>0</v>
      </c>
      <c r="BM1266" s="6">
        <f t="shared" si="331"/>
        <v>1</v>
      </c>
      <c r="BN1266" s="6">
        <f t="shared" si="332"/>
        <v>3</v>
      </c>
      <c r="BO1266" s="6">
        <f t="shared" si="333"/>
        <v>1</v>
      </c>
      <c r="BP1266" s="6">
        <f t="shared" si="334"/>
        <v>1</v>
      </c>
      <c r="BQ1266" s="6">
        <f t="shared" si="338"/>
        <v>0</v>
      </c>
      <c r="BR1266" s="6">
        <f t="shared" si="339"/>
        <v>0</v>
      </c>
      <c r="BS1266" s="6">
        <f t="shared" si="340"/>
        <v>0</v>
      </c>
      <c r="BT1266" s="6">
        <f t="shared" si="341"/>
        <v>0</v>
      </c>
    </row>
    <row r="1267" spans="1:72" hidden="1" x14ac:dyDescent="0.2">
      <c r="A1267" s="46">
        <v>2938</v>
      </c>
      <c r="B1267" s="46">
        <f t="shared" si="335"/>
        <v>6</v>
      </c>
      <c r="C1267" s="46">
        <f t="shared" si="336"/>
        <v>12</v>
      </c>
      <c r="D1267" s="46">
        <f t="shared" si="337"/>
        <v>3</v>
      </c>
      <c r="E1267" s="85">
        <v>23813</v>
      </c>
      <c r="F1267" s="57" t="s">
        <v>2727</v>
      </c>
      <c r="G1267" s="50" t="s">
        <v>103</v>
      </c>
      <c r="H1267" s="50" t="s">
        <v>306</v>
      </c>
      <c r="I1267" s="50">
        <v>3</v>
      </c>
      <c r="J1267" s="50">
        <v>2</v>
      </c>
      <c r="L1267" s="171">
        <v>9534</v>
      </c>
      <c r="M1267" s="57" t="s">
        <v>946</v>
      </c>
      <c r="O1267" s="7">
        <v>38</v>
      </c>
      <c r="P1267" s="7">
        <v>23</v>
      </c>
      <c r="Q1267" s="7">
        <v>6</v>
      </c>
      <c r="R1267" s="7">
        <v>9</v>
      </c>
      <c r="S1267" s="7">
        <v>76</v>
      </c>
      <c r="T1267" s="7">
        <v>50</v>
      </c>
      <c r="U1267" s="7">
        <v>52</v>
      </c>
      <c r="BG1267" s="6">
        <f t="shared" si="325"/>
        <v>1</v>
      </c>
      <c r="BH1267" s="6">
        <f t="shared" si="326"/>
        <v>1</v>
      </c>
      <c r="BI1267" s="6">
        <f t="shared" si="327"/>
        <v>0</v>
      </c>
      <c r="BJ1267" s="6">
        <f t="shared" si="328"/>
        <v>0</v>
      </c>
      <c r="BK1267" s="6">
        <f t="shared" si="329"/>
        <v>0</v>
      </c>
      <c r="BL1267" s="6">
        <f t="shared" si="330"/>
        <v>0</v>
      </c>
      <c r="BM1267" s="6">
        <f t="shared" si="331"/>
        <v>1</v>
      </c>
      <c r="BN1267" s="6">
        <f t="shared" si="332"/>
        <v>4</v>
      </c>
      <c r="BO1267" s="6">
        <f t="shared" si="333"/>
        <v>0</v>
      </c>
      <c r="BP1267" s="6">
        <f t="shared" si="334"/>
        <v>0</v>
      </c>
      <c r="BQ1267" s="6">
        <f t="shared" si="338"/>
        <v>1</v>
      </c>
      <c r="BR1267" s="6">
        <f t="shared" si="339"/>
        <v>1</v>
      </c>
      <c r="BS1267" s="6">
        <f t="shared" si="340"/>
        <v>1</v>
      </c>
      <c r="BT1267" s="6">
        <f t="shared" si="341"/>
        <v>1</v>
      </c>
    </row>
    <row r="1268" spans="1:72" hidden="1" x14ac:dyDescent="0.2">
      <c r="A1268" s="46">
        <v>2939</v>
      </c>
      <c r="B1268" s="46">
        <f t="shared" si="335"/>
        <v>7</v>
      </c>
      <c r="C1268" s="46">
        <f t="shared" si="336"/>
        <v>20</v>
      </c>
      <c r="D1268" s="46">
        <f t="shared" si="337"/>
        <v>3</v>
      </c>
      <c r="E1268" s="85">
        <v>23821</v>
      </c>
      <c r="F1268" s="7" t="s">
        <v>2385</v>
      </c>
      <c r="G1268" s="50" t="s">
        <v>310</v>
      </c>
      <c r="H1268" s="50" t="s">
        <v>308</v>
      </c>
      <c r="I1268" s="50">
        <v>0</v>
      </c>
      <c r="J1268" s="50">
        <v>2</v>
      </c>
      <c r="L1268" s="171">
        <v>3215</v>
      </c>
      <c r="O1268" s="7">
        <v>39</v>
      </c>
      <c r="P1268" s="7">
        <v>23</v>
      </c>
      <c r="Q1268" s="7">
        <v>6</v>
      </c>
      <c r="R1268" s="7">
        <v>10</v>
      </c>
      <c r="S1268" s="7">
        <v>76</v>
      </c>
      <c r="T1268" s="7">
        <v>52</v>
      </c>
      <c r="U1268" s="7">
        <v>52</v>
      </c>
      <c r="BG1268" s="6">
        <f t="shared" si="325"/>
        <v>0</v>
      </c>
      <c r="BH1268" s="6">
        <f t="shared" si="326"/>
        <v>0</v>
      </c>
      <c r="BI1268" s="6">
        <f t="shared" si="327"/>
        <v>0</v>
      </c>
      <c r="BJ1268" s="6">
        <f t="shared" si="328"/>
        <v>0</v>
      </c>
      <c r="BK1268" s="6">
        <f t="shared" si="329"/>
        <v>1</v>
      </c>
      <c r="BL1268" s="6">
        <f t="shared" si="330"/>
        <v>1</v>
      </c>
      <c r="BM1268" s="6">
        <f t="shared" si="331"/>
        <v>0</v>
      </c>
      <c r="BN1268" s="6">
        <f t="shared" si="332"/>
        <v>0</v>
      </c>
      <c r="BO1268" s="6">
        <f t="shared" si="333"/>
        <v>1</v>
      </c>
      <c r="BP1268" s="6">
        <f t="shared" si="334"/>
        <v>1</v>
      </c>
      <c r="BQ1268" s="6">
        <f t="shared" si="338"/>
        <v>0</v>
      </c>
      <c r="BR1268" s="6">
        <f t="shared" si="339"/>
        <v>0</v>
      </c>
      <c r="BS1268" s="6">
        <f t="shared" si="340"/>
        <v>1</v>
      </c>
      <c r="BT1268" s="6">
        <f t="shared" si="341"/>
        <v>2</v>
      </c>
    </row>
    <row r="1269" spans="1:72" hidden="1" x14ac:dyDescent="0.2">
      <c r="A1269" s="46">
        <v>2940</v>
      </c>
      <c r="B1269" s="46">
        <f t="shared" si="335"/>
        <v>6</v>
      </c>
      <c r="C1269" s="46">
        <f t="shared" si="336"/>
        <v>26</v>
      </c>
      <c r="D1269" s="46">
        <f t="shared" si="337"/>
        <v>3</v>
      </c>
      <c r="E1269" s="85">
        <v>23827</v>
      </c>
      <c r="F1269" s="7" t="s">
        <v>661</v>
      </c>
      <c r="G1269" s="50" t="s">
        <v>103</v>
      </c>
      <c r="H1269" s="50" t="s">
        <v>306</v>
      </c>
      <c r="I1269" s="50">
        <v>4</v>
      </c>
      <c r="J1269" s="50">
        <v>0</v>
      </c>
      <c r="L1269" s="171">
        <v>13444</v>
      </c>
      <c r="M1269" s="57" t="s">
        <v>947</v>
      </c>
      <c r="O1269" s="7">
        <v>40</v>
      </c>
      <c r="P1269" s="7">
        <v>24</v>
      </c>
      <c r="Q1269" s="7">
        <v>6</v>
      </c>
      <c r="R1269" s="7">
        <v>10</v>
      </c>
      <c r="S1269" s="7">
        <v>80</v>
      </c>
      <c r="T1269" s="7">
        <v>52</v>
      </c>
      <c r="U1269" s="7">
        <v>54</v>
      </c>
      <c r="BG1269" s="6">
        <f t="shared" si="325"/>
        <v>1</v>
      </c>
      <c r="BH1269" s="6">
        <f t="shared" si="326"/>
        <v>1</v>
      </c>
      <c r="BI1269" s="6">
        <f t="shared" si="327"/>
        <v>0</v>
      </c>
      <c r="BJ1269" s="6">
        <f t="shared" si="328"/>
        <v>0</v>
      </c>
      <c r="BK1269" s="6">
        <f t="shared" si="329"/>
        <v>0</v>
      </c>
      <c r="BL1269" s="6">
        <f t="shared" si="330"/>
        <v>0</v>
      </c>
      <c r="BM1269" s="6">
        <f t="shared" si="331"/>
        <v>1</v>
      </c>
      <c r="BN1269" s="6">
        <f t="shared" si="332"/>
        <v>1</v>
      </c>
      <c r="BO1269" s="6">
        <f t="shared" si="333"/>
        <v>0</v>
      </c>
      <c r="BP1269" s="6">
        <f t="shared" si="334"/>
        <v>0</v>
      </c>
      <c r="BQ1269" s="6">
        <f t="shared" si="338"/>
        <v>1</v>
      </c>
      <c r="BR1269" s="6">
        <f t="shared" si="339"/>
        <v>1</v>
      </c>
      <c r="BS1269" s="6">
        <f t="shared" si="340"/>
        <v>0</v>
      </c>
      <c r="BT1269" s="6">
        <f t="shared" si="341"/>
        <v>0</v>
      </c>
    </row>
    <row r="1270" spans="1:72" hidden="1" x14ac:dyDescent="0.2">
      <c r="A1270" s="46">
        <v>2941</v>
      </c>
      <c r="B1270" s="46">
        <f t="shared" si="335"/>
        <v>7</v>
      </c>
      <c r="C1270" s="46">
        <f t="shared" si="336"/>
        <v>3</v>
      </c>
      <c r="D1270" s="46">
        <f t="shared" si="337"/>
        <v>4</v>
      </c>
      <c r="E1270" s="85">
        <v>23835</v>
      </c>
      <c r="F1270" s="7" t="s">
        <v>3382</v>
      </c>
      <c r="G1270" s="50" t="s">
        <v>310</v>
      </c>
      <c r="H1270" s="50" t="s">
        <v>308</v>
      </c>
      <c r="I1270" s="50">
        <v>0</v>
      </c>
      <c r="J1270" s="50">
        <v>1</v>
      </c>
      <c r="L1270" s="171">
        <v>6083</v>
      </c>
      <c r="O1270" s="7">
        <v>41</v>
      </c>
      <c r="P1270" s="7">
        <v>24</v>
      </c>
      <c r="Q1270" s="7">
        <v>6</v>
      </c>
      <c r="R1270" s="7">
        <v>11</v>
      </c>
      <c r="S1270" s="7">
        <v>80</v>
      </c>
      <c r="T1270" s="7">
        <v>53</v>
      </c>
      <c r="U1270" s="7">
        <v>54</v>
      </c>
      <c r="BG1270" s="6">
        <f t="shared" si="325"/>
        <v>0</v>
      </c>
      <c r="BH1270" s="6">
        <f t="shared" si="326"/>
        <v>0</v>
      </c>
      <c r="BI1270" s="6">
        <f t="shared" si="327"/>
        <v>0</v>
      </c>
      <c r="BJ1270" s="6">
        <f t="shared" si="328"/>
        <v>0</v>
      </c>
      <c r="BK1270" s="6">
        <f t="shared" si="329"/>
        <v>1</v>
      </c>
      <c r="BL1270" s="6">
        <f t="shared" si="330"/>
        <v>1</v>
      </c>
      <c r="BM1270" s="6">
        <f t="shared" si="331"/>
        <v>0</v>
      </c>
      <c r="BN1270" s="6">
        <f t="shared" si="332"/>
        <v>0</v>
      </c>
      <c r="BO1270" s="6">
        <f t="shared" si="333"/>
        <v>1</v>
      </c>
      <c r="BP1270" s="6">
        <f t="shared" si="334"/>
        <v>1</v>
      </c>
      <c r="BQ1270" s="6">
        <f t="shared" si="338"/>
        <v>0</v>
      </c>
      <c r="BR1270" s="6">
        <f t="shared" si="339"/>
        <v>0</v>
      </c>
      <c r="BS1270" s="6">
        <f t="shared" si="340"/>
        <v>1</v>
      </c>
      <c r="BT1270" s="6">
        <f t="shared" si="341"/>
        <v>1</v>
      </c>
    </row>
    <row r="1271" spans="1:72" hidden="1" x14ac:dyDescent="0.2">
      <c r="A1271" s="46">
        <v>2942</v>
      </c>
      <c r="B1271" s="46">
        <f t="shared" si="335"/>
        <v>6</v>
      </c>
      <c r="C1271" s="46">
        <f t="shared" si="336"/>
        <v>9</v>
      </c>
      <c r="D1271" s="46">
        <f t="shared" si="337"/>
        <v>4</v>
      </c>
      <c r="E1271" s="85">
        <v>23841</v>
      </c>
      <c r="F1271" s="7" t="s">
        <v>2073</v>
      </c>
      <c r="G1271" s="50" t="s">
        <v>103</v>
      </c>
      <c r="H1271" s="50" t="s">
        <v>306</v>
      </c>
      <c r="I1271" s="50">
        <v>3</v>
      </c>
      <c r="J1271" s="50">
        <v>1</v>
      </c>
      <c r="L1271" s="171">
        <v>8071</v>
      </c>
      <c r="M1271" s="57" t="s">
        <v>948</v>
      </c>
      <c r="O1271" s="7">
        <v>42</v>
      </c>
      <c r="P1271" s="7">
        <v>25</v>
      </c>
      <c r="Q1271" s="7">
        <v>6</v>
      </c>
      <c r="R1271" s="7">
        <v>11</v>
      </c>
      <c r="S1271" s="7">
        <v>83</v>
      </c>
      <c r="T1271" s="7">
        <v>54</v>
      </c>
      <c r="U1271" s="7">
        <v>56</v>
      </c>
      <c r="BG1271" s="6">
        <f t="shared" si="325"/>
        <v>1</v>
      </c>
      <c r="BH1271" s="6">
        <f t="shared" si="326"/>
        <v>1</v>
      </c>
      <c r="BI1271" s="6">
        <f t="shared" si="327"/>
        <v>0</v>
      </c>
      <c r="BJ1271" s="6">
        <f t="shared" si="328"/>
        <v>0</v>
      </c>
      <c r="BK1271" s="6">
        <f t="shared" si="329"/>
        <v>0</v>
      </c>
      <c r="BL1271" s="6">
        <f t="shared" si="330"/>
        <v>0</v>
      </c>
      <c r="BM1271" s="6">
        <f t="shared" si="331"/>
        <v>1</v>
      </c>
      <c r="BN1271" s="6">
        <f t="shared" si="332"/>
        <v>1</v>
      </c>
      <c r="BO1271" s="6">
        <f t="shared" si="333"/>
        <v>0</v>
      </c>
      <c r="BP1271" s="6">
        <f t="shared" si="334"/>
        <v>0</v>
      </c>
      <c r="BQ1271" s="6">
        <f t="shared" si="338"/>
        <v>1</v>
      </c>
      <c r="BR1271" s="6">
        <f t="shared" si="339"/>
        <v>1</v>
      </c>
      <c r="BS1271" s="6">
        <f t="shared" si="340"/>
        <v>1</v>
      </c>
      <c r="BT1271" s="6">
        <f t="shared" si="341"/>
        <v>2</v>
      </c>
    </row>
    <row r="1272" spans="1:72" hidden="1" x14ac:dyDescent="0.2">
      <c r="A1272" s="46">
        <v>2943</v>
      </c>
      <c r="B1272" s="46">
        <f t="shared" si="335"/>
        <v>6</v>
      </c>
      <c r="C1272" s="46">
        <f t="shared" si="336"/>
        <v>16</v>
      </c>
      <c r="D1272" s="46">
        <f t="shared" si="337"/>
        <v>4</v>
      </c>
      <c r="E1272" s="85">
        <v>23848</v>
      </c>
      <c r="F1272" s="7" t="s">
        <v>660</v>
      </c>
      <c r="G1272" s="50" t="s">
        <v>310</v>
      </c>
      <c r="H1272" s="50" t="s">
        <v>306</v>
      </c>
      <c r="I1272" s="50">
        <v>1</v>
      </c>
      <c r="J1272" s="50">
        <v>0</v>
      </c>
      <c r="L1272" s="171">
        <v>6478</v>
      </c>
      <c r="M1272" s="57" t="s">
        <v>949</v>
      </c>
      <c r="O1272" s="7">
        <v>43</v>
      </c>
      <c r="P1272" s="7">
        <v>26</v>
      </c>
      <c r="Q1272" s="7">
        <v>6</v>
      </c>
      <c r="R1272" s="7">
        <v>11</v>
      </c>
      <c r="S1272" s="7">
        <v>84</v>
      </c>
      <c r="T1272" s="7">
        <v>54</v>
      </c>
      <c r="U1272" s="7">
        <v>58</v>
      </c>
      <c r="BG1272" s="6">
        <f t="shared" si="325"/>
        <v>1</v>
      </c>
      <c r="BH1272" s="6">
        <f t="shared" si="326"/>
        <v>2</v>
      </c>
      <c r="BI1272" s="6">
        <f t="shared" si="327"/>
        <v>0</v>
      </c>
      <c r="BJ1272" s="6">
        <f t="shared" si="328"/>
        <v>0</v>
      </c>
      <c r="BK1272" s="6">
        <f t="shared" si="329"/>
        <v>0</v>
      </c>
      <c r="BL1272" s="6">
        <f t="shared" si="330"/>
        <v>0</v>
      </c>
      <c r="BM1272" s="6">
        <f t="shared" si="331"/>
        <v>1</v>
      </c>
      <c r="BN1272" s="6">
        <f t="shared" si="332"/>
        <v>2</v>
      </c>
      <c r="BO1272" s="6">
        <f t="shared" si="333"/>
        <v>0</v>
      </c>
      <c r="BP1272" s="6">
        <f t="shared" si="334"/>
        <v>0</v>
      </c>
      <c r="BQ1272" s="6">
        <f t="shared" si="338"/>
        <v>1</v>
      </c>
      <c r="BR1272" s="6">
        <f t="shared" si="339"/>
        <v>2</v>
      </c>
      <c r="BS1272" s="6">
        <f t="shared" si="340"/>
        <v>0</v>
      </c>
      <c r="BT1272" s="6">
        <f t="shared" si="341"/>
        <v>0</v>
      </c>
    </row>
    <row r="1273" spans="1:72" hidden="1" x14ac:dyDescent="0.2">
      <c r="A1273" s="46">
        <v>2944</v>
      </c>
      <c r="B1273" s="46">
        <f t="shared" si="335"/>
        <v>7</v>
      </c>
      <c r="C1273" s="46">
        <f t="shared" si="336"/>
        <v>17</v>
      </c>
      <c r="D1273" s="46">
        <f t="shared" si="337"/>
        <v>4</v>
      </c>
      <c r="E1273" s="85">
        <v>23849</v>
      </c>
      <c r="F1273" s="7" t="s">
        <v>1770</v>
      </c>
      <c r="G1273" s="50" t="s">
        <v>310</v>
      </c>
      <c r="H1273" s="50" t="s">
        <v>308</v>
      </c>
      <c r="I1273" s="50">
        <v>0</v>
      </c>
      <c r="J1273" s="50">
        <v>2</v>
      </c>
      <c r="L1273" s="171">
        <v>2329</v>
      </c>
      <c r="O1273" s="7">
        <v>44</v>
      </c>
      <c r="P1273" s="7">
        <v>26</v>
      </c>
      <c r="Q1273" s="7">
        <v>6</v>
      </c>
      <c r="R1273" s="7">
        <v>12</v>
      </c>
      <c r="S1273" s="7">
        <v>84</v>
      </c>
      <c r="T1273" s="7">
        <v>56</v>
      </c>
      <c r="U1273" s="7">
        <v>58</v>
      </c>
      <c r="BG1273" s="6">
        <f t="shared" si="325"/>
        <v>0</v>
      </c>
      <c r="BH1273" s="6">
        <f t="shared" si="326"/>
        <v>0</v>
      </c>
      <c r="BI1273" s="6">
        <f t="shared" si="327"/>
        <v>0</v>
      </c>
      <c r="BJ1273" s="6">
        <f t="shared" si="328"/>
        <v>0</v>
      </c>
      <c r="BK1273" s="6">
        <f t="shared" si="329"/>
        <v>1</v>
      </c>
      <c r="BL1273" s="6">
        <f t="shared" si="330"/>
        <v>1</v>
      </c>
      <c r="BM1273" s="6">
        <f t="shared" si="331"/>
        <v>0</v>
      </c>
      <c r="BN1273" s="6">
        <f t="shared" si="332"/>
        <v>0</v>
      </c>
      <c r="BO1273" s="6">
        <f t="shared" si="333"/>
        <v>1</v>
      </c>
      <c r="BP1273" s="6">
        <f t="shared" si="334"/>
        <v>1</v>
      </c>
      <c r="BQ1273" s="6">
        <f t="shared" si="338"/>
        <v>0</v>
      </c>
      <c r="BR1273" s="6">
        <f t="shared" si="339"/>
        <v>0</v>
      </c>
      <c r="BS1273" s="6">
        <f t="shared" si="340"/>
        <v>1</v>
      </c>
      <c r="BT1273" s="6">
        <f t="shared" si="341"/>
        <v>1</v>
      </c>
    </row>
    <row r="1274" spans="1:72" hidden="1" x14ac:dyDescent="0.2">
      <c r="A1274" s="46">
        <v>2945</v>
      </c>
      <c r="B1274" s="46">
        <f t="shared" si="335"/>
        <v>2</v>
      </c>
      <c r="C1274" s="46">
        <f t="shared" si="336"/>
        <v>19</v>
      </c>
      <c r="D1274" s="46">
        <f t="shared" si="337"/>
        <v>4</v>
      </c>
      <c r="E1274" s="85">
        <v>23851</v>
      </c>
      <c r="F1274" s="7" t="s">
        <v>2571</v>
      </c>
      <c r="G1274" s="50" t="s">
        <v>103</v>
      </c>
      <c r="H1274" s="50" t="s">
        <v>306</v>
      </c>
      <c r="I1274" s="50">
        <v>3</v>
      </c>
      <c r="J1274" s="50">
        <v>0</v>
      </c>
      <c r="L1274" s="171">
        <v>10800</v>
      </c>
      <c r="M1274" s="57" t="s">
        <v>1760</v>
      </c>
      <c r="O1274" s="7">
        <v>45</v>
      </c>
      <c r="P1274" s="7">
        <v>27</v>
      </c>
      <c r="Q1274" s="7">
        <v>6</v>
      </c>
      <c r="R1274" s="7">
        <v>12</v>
      </c>
      <c r="S1274" s="7">
        <v>87</v>
      </c>
      <c r="T1274" s="7">
        <v>56</v>
      </c>
      <c r="U1274" s="7">
        <v>60</v>
      </c>
      <c r="BG1274" s="6">
        <f t="shared" si="325"/>
        <v>1</v>
      </c>
      <c r="BH1274" s="6">
        <f t="shared" si="326"/>
        <v>1</v>
      </c>
      <c r="BI1274" s="6">
        <f t="shared" si="327"/>
        <v>0</v>
      </c>
      <c r="BJ1274" s="6">
        <f t="shared" si="328"/>
        <v>0</v>
      </c>
      <c r="BK1274" s="6">
        <f t="shared" si="329"/>
        <v>0</v>
      </c>
      <c r="BL1274" s="6">
        <f t="shared" si="330"/>
        <v>0</v>
      </c>
      <c r="BM1274" s="6">
        <f t="shared" si="331"/>
        <v>1</v>
      </c>
      <c r="BN1274" s="6">
        <f t="shared" si="332"/>
        <v>1</v>
      </c>
      <c r="BO1274" s="6">
        <f t="shared" si="333"/>
        <v>0</v>
      </c>
      <c r="BP1274" s="6">
        <f t="shared" si="334"/>
        <v>0</v>
      </c>
      <c r="BQ1274" s="6">
        <f t="shared" si="338"/>
        <v>1</v>
      </c>
      <c r="BR1274" s="6">
        <f t="shared" si="339"/>
        <v>1</v>
      </c>
      <c r="BS1274" s="6">
        <f t="shared" si="340"/>
        <v>0</v>
      </c>
      <c r="BT1274" s="6">
        <f t="shared" si="341"/>
        <v>0</v>
      </c>
    </row>
    <row r="1275" spans="1:72" hidden="1" x14ac:dyDescent="0.2">
      <c r="A1275" s="46">
        <v>2946</v>
      </c>
      <c r="B1275" s="46">
        <f t="shared" si="335"/>
        <v>7</v>
      </c>
      <c r="C1275" s="46">
        <f t="shared" si="336"/>
        <v>24</v>
      </c>
      <c r="D1275" s="46">
        <f t="shared" si="337"/>
        <v>4</v>
      </c>
      <c r="E1275" s="85">
        <v>23856</v>
      </c>
      <c r="F1275" s="7" t="s">
        <v>259</v>
      </c>
      <c r="G1275" s="50" t="s">
        <v>103</v>
      </c>
      <c r="H1275" s="50" t="s">
        <v>306</v>
      </c>
      <c r="I1275" s="50">
        <v>4</v>
      </c>
      <c r="J1275" s="50">
        <v>0</v>
      </c>
      <c r="L1275" s="171">
        <v>12719</v>
      </c>
      <c r="M1275" s="57" t="s">
        <v>1761</v>
      </c>
      <c r="N1275" s="46">
        <v>3</v>
      </c>
      <c r="O1275" s="5">
        <v>46</v>
      </c>
      <c r="P1275" s="5">
        <v>28</v>
      </c>
      <c r="Q1275" s="5">
        <v>6</v>
      </c>
      <c r="R1275" s="5">
        <v>12</v>
      </c>
      <c r="S1275" s="5">
        <v>91</v>
      </c>
      <c r="T1275" s="5">
        <v>56</v>
      </c>
      <c r="U1275" s="5">
        <v>62</v>
      </c>
      <c r="BG1275" s="6">
        <f t="shared" si="325"/>
        <v>1</v>
      </c>
      <c r="BH1275" s="6">
        <f t="shared" si="326"/>
        <v>2</v>
      </c>
      <c r="BI1275" s="6">
        <f t="shared" si="327"/>
        <v>0</v>
      </c>
      <c r="BJ1275" s="6">
        <f t="shared" si="328"/>
        <v>0</v>
      </c>
      <c r="BK1275" s="6">
        <f t="shared" si="329"/>
        <v>0</v>
      </c>
      <c r="BL1275" s="6">
        <f t="shared" si="330"/>
        <v>0</v>
      </c>
      <c r="BM1275" s="6">
        <f t="shared" si="331"/>
        <v>1</v>
      </c>
      <c r="BN1275" s="6">
        <f t="shared" si="332"/>
        <v>2</v>
      </c>
      <c r="BO1275" s="6">
        <f t="shared" si="333"/>
        <v>0</v>
      </c>
      <c r="BP1275" s="6">
        <f t="shared" si="334"/>
        <v>0</v>
      </c>
      <c r="BQ1275" s="6">
        <f t="shared" si="338"/>
        <v>1</v>
      </c>
      <c r="BR1275" s="6">
        <f t="shared" si="339"/>
        <v>2</v>
      </c>
      <c r="BS1275" s="6">
        <f t="shared" si="340"/>
        <v>0</v>
      </c>
      <c r="BT1275" s="6">
        <f t="shared" si="341"/>
        <v>0</v>
      </c>
    </row>
    <row r="1276" spans="1:72" hidden="1" x14ac:dyDescent="0.2">
      <c r="A1276" s="46">
        <v>3001</v>
      </c>
      <c r="B1276" s="46">
        <f t="shared" si="335"/>
        <v>7</v>
      </c>
      <c r="C1276" s="46">
        <f t="shared" si="336"/>
        <v>21</v>
      </c>
      <c r="D1276" s="46">
        <f t="shared" si="337"/>
        <v>8</v>
      </c>
      <c r="E1276" s="85">
        <v>23975</v>
      </c>
      <c r="F1276" s="7" t="s">
        <v>193</v>
      </c>
      <c r="G1276" s="50" t="s">
        <v>310</v>
      </c>
      <c r="H1276" s="50" t="s">
        <v>308</v>
      </c>
      <c r="I1276" s="50">
        <v>1</v>
      </c>
      <c r="J1276" s="50">
        <v>4</v>
      </c>
      <c r="L1276" s="171">
        <v>5226</v>
      </c>
      <c r="M1276" s="57" t="s">
        <v>2419</v>
      </c>
      <c r="O1276" s="7">
        <v>1</v>
      </c>
      <c r="P1276" s="7">
        <v>0</v>
      </c>
      <c r="Q1276" s="7">
        <v>0</v>
      </c>
      <c r="R1276" s="7">
        <v>1</v>
      </c>
      <c r="S1276" s="7">
        <v>1</v>
      </c>
      <c r="T1276" s="7">
        <v>4</v>
      </c>
      <c r="U1276" s="7">
        <v>0</v>
      </c>
      <c r="BG1276" s="6">
        <f t="shared" si="325"/>
        <v>0</v>
      </c>
      <c r="BH1276" s="6">
        <f t="shared" si="326"/>
        <v>0</v>
      </c>
      <c r="BI1276" s="6">
        <f t="shared" si="327"/>
        <v>0</v>
      </c>
      <c r="BJ1276" s="6">
        <f t="shared" si="328"/>
        <v>0</v>
      </c>
      <c r="BK1276" s="6">
        <f t="shared" si="329"/>
        <v>1</v>
      </c>
      <c r="BL1276" s="6">
        <f t="shared" si="330"/>
        <v>1</v>
      </c>
      <c r="BM1276" s="6">
        <f t="shared" si="331"/>
        <v>0</v>
      </c>
      <c r="BN1276" s="6">
        <f t="shared" si="332"/>
        <v>0</v>
      </c>
      <c r="BO1276" s="6">
        <f t="shared" si="333"/>
        <v>1</v>
      </c>
      <c r="BP1276" s="6">
        <f t="shared" si="334"/>
        <v>1</v>
      </c>
      <c r="BQ1276" s="6">
        <f t="shared" si="338"/>
        <v>1</v>
      </c>
      <c r="BR1276" s="6">
        <f t="shared" si="339"/>
        <v>3</v>
      </c>
      <c r="BS1276" s="6">
        <f t="shared" si="340"/>
        <v>1</v>
      </c>
      <c r="BT1276" s="6">
        <f t="shared" si="341"/>
        <v>1</v>
      </c>
    </row>
    <row r="1277" spans="1:72" hidden="1" x14ac:dyDescent="0.2">
      <c r="A1277" s="46">
        <v>3002</v>
      </c>
      <c r="B1277" s="46">
        <f t="shared" si="335"/>
        <v>2</v>
      </c>
      <c r="C1277" s="46">
        <f t="shared" si="336"/>
        <v>23</v>
      </c>
      <c r="D1277" s="46">
        <f t="shared" si="337"/>
        <v>8</v>
      </c>
      <c r="E1277" s="85">
        <v>23977</v>
      </c>
      <c r="F1277" s="7" t="s">
        <v>181</v>
      </c>
      <c r="G1277" s="50" t="s">
        <v>103</v>
      </c>
      <c r="H1277" s="50" t="s">
        <v>308</v>
      </c>
      <c r="I1277" s="50">
        <v>0</v>
      </c>
      <c r="J1277" s="50">
        <v>2</v>
      </c>
      <c r="L1277" s="171">
        <v>9228</v>
      </c>
      <c r="O1277" s="7">
        <v>2</v>
      </c>
      <c r="P1277" s="7">
        <v>0</v>
      </c>
      <c r="Q1277" s="7">
        <v>0</v>
      </c>
      <c r="R1277" s="7">
        <v>2</v>
      </c>
      <c r="S1277" s="7">
        <v>1</v>
      </c>
      <c r="T1277" s="7">
        <v>6</v>
      </c>
      <c r="U1277" s="7">
        <v>0</v>
      </c>
      <c r="BG1277" s="6">
        <f t="shared" si="325"/>
        <v>0</v>
      </c>
      <c r="BH1277" s="6">
        <f t="shared" si="326"/>
        <v>0</v>
      </c>
      <c r="BI1277" s="6">
        <f t="shared" si="327"/>
        <v>0</v>
      </c>
      <c r="BJ1277" s="6">
        <f t="shared" si="328"/>
        <v>0</v>
      </c>
      <c r="BK1277" s="6">
        <f t="shared" si="329"/>
        <v>1</v>
      </c>
      <c r="BL1277" s="6">
        <f t="shared" si="330"/>
        <v>2</v>
      </c>
      <c r="BM1277" s="6">
        <f t="shared" si="331"/>
        <v>0</v>
      </c>
      <c r="BN1277" s="6">
        <f t="shared" si="332"/>
        <v>0</v>
      </c>
      <c r="BO1277" s="6">
        <f t="shared" si="333"/>
        <v>1</v>
      </c>
      <c r="BP1277" s="6">
        <f t="shared" si="334"/>
        <v>2</v>
      </c>
      <c r="BQ1277" s="6">
        <f t="shared" si="338"/>
        <v>0</v>
      </c>
      <c r="BR1277" s="6">
        <f t="shared" si="339"/>
        <v>0</v>
      </c>
      <c r="BS1277" s="6">
        <f t="shared" si="340"/>
        <v>1</v>
      </c>
      <c r="BT1277" s="6">
        <f t="shared" si="341"/>
        <v>2</v>
      </c>
    </row>
    <row r="1278" spans="1:72" hidden="1" x14ac:dyDescent="0.2">
      <c r="A1278" s="46">
        <v>3003</v>
      </c>
      <c r="B1278" s="46">
        <f t="shared" si="335"/>
        <v>6</v>
      </c>
      <c r="C1278" s="46">
        <f t="shared" si="336"/>
        <v>27</v>
      </c>
      <c r="D1278" s="46">
        <f t="shared" si="337"/>
        <v>8</v>
      </c>
      <c r="E1278" s="85">
        <v>23981</v>
      </c>
      <c r="F1278" s="7" t="s">
        <v>124</v>
      </c>
      <c r="G1278" s="50" t="s">
        <v>103</v>
      </c>
      <c r="H1278" s="50" t="s">
        <v>307</v>
      </c>
      <c r="I1278" s="50">
        <v>1</v>
      </c>
      <c r="J1278" s="50">
        <v>1</v>
      </c>
      <c r="L1278" s="171">
        <v>8764</v>
      </c>
      <c r="M1278" s="57" t="s">
        <v>2419</v>
      </c>
      <c r="O1278" s="7">
        <v>3</v>
      </c>
      <c r="P1278" s="7">
        <v>0</v>
      </c>
      <c r="Q1278" s="7">
        <v>1</v>
      </c>
      <c r="R1278" s="7">
        <v>2</v>
      </c>
      <c r="S1278" s="7">
        <v>2</v>
      </c>
      <c r="T1278" s="7">
        <v>7</v>
      </c>
      <c r="U1278" s="7">
        <v>1</v>
      </c>
      <c r="BG1278" s="6">
        <f t="shared" si="325"/>
        <v>0</v>
      </c>
      <c r="BH1278" s="6">
        <f t="shared" si="326"/>
        <v>0</v>
      </c>
      <c r="BI1278" s="6">
        <f t="shared" si="327"/>
        <v>1</v>
      </c>
      <c r="BJ1278" s="6">
        <f t="shared" si="328"/>
        <v>1</v>
      </c>
      <c r="BK1278" s="6">
        <f t="shared" si="329"/>
        <v>0</v>
      </c>
      <c r="BL1278" s="6">
        <f t="shared" si="330"/>
        <v>0</v>
      </c>
      <c r="BM1278" s="6">
        <f t="shared" si="331"/>
        <v>1</v>
      </c>
      <c r="BN1278" s="6">
        <f t="shared" si="332"/>
        <v>1</v>
      </c>
      <c r="BO1278" s="6">
        <f t="shared" si="333"/>
        <v>1</v>
      </c>
      <c r="BP1278" s="6">
        <f t="shared" si="334"/>
        <v>3</v>
      </c>
      <c r="BQ1278" s="6">
        <f t="shared" si="338"/>
        <v>1</v>
      </c>
      <c r="BR1278" s="6">
        <f t="shared" si="339"/>
        <v>1</v>
      </c>
      <c r="BS1278" s="6">
        <f t="shared" si="340"/>
        <v>1</v>
      </c>
      <c r="BT1278" s="6">
        <f t="shared" si="341"/>
        <v>3</v>
      </c>
    </row>
    <row r="1279" spans="1:72" hidden="1" x14ac:dyDescent="0.2">
      <c r="A1279" s="46">
        <v>3004</v>
      </c>
      <c r="B1279" s="46">
        <f t="shared" si="335"/>
        <v>7</v>
      </c>
      <c r="C1279" s="46">
        <f t="shared" si="336"/>
        <v>4</v>
      </c>
      <c r="D1279" s="46">
        <f t="shared" si="337"/>
        <v>9</v>
      </c>
      <c r="E1279" s="85">
        <v>23989</v>
      </c>
      <c r="F1279" s="7" t="s">
        <v>3391</v>
      </c>
      <c r="G1279" s="50" t="s">
        <v>310</v>
      </c>
      <c r="H1279" s="50" t="s">
        <v>306</v>
      </c>
      <c r="I1279" s="50">
        <v>1</v>
      </c>
      <c r="J1279" s="50">
        <v>0</v>
      </c>
      <c r="L1279" s="171">
        <v>10457</v>
      </c>
      <c r="M1279" s="57" t="s">
        <v>1762</v>
      </c>
      <c r="O1279" s="7">
        <v>4</v>
      </c>
      <c r="P1279" s="7">
        <v>1</v>
      </c>
      <c r="Q1279" s="7">
        <v>1</v>
      </c>
      <c r="R1279" s="7">
        <v>2</v>
      </c>
      <c r="S1279" s="7">
        <v>3</v>
      </c>
      <c r="T1279" s="7">
        <v>7</v>
      </c>
      <c r="U1279" s="7">
        <v>3</v>
      </c>
      <c r="BG1279" s="6">
        <f t="shared" si="325"/>
        <v>1</v>
      </c>
      <c r="BH1279" s="6">
        <f t="shared" si="326"/>
        <v>1</v>
      </c>
      <c r="BI1279" s="6">
        <f t="shared" si="327"/>
        <v>0</v>
      </c>
      <c r="BJ1279" s="6">
        <f t="shared" si="328"/>
        <v>0</v>
      </c>
      <c r="BK1279" s="6">
        <f t="shared" si="329"/>
        <v>0</v>
      </c>
      <c r="BL1279" s="6">
        <f t="shared" si="330"/>
        <v>0</v>
      </c>
      <c r="BM1279" s="6">
        <f t="shared" si="331"/>
        <v>1</v>
      </c>
      <c r="BN1279" s="6">
        <f t="shared" si="332"/>
        <v>2</v>
      </c>
      <c r="BO1279" s="6">
        <f t="shared" si="333"/>
        <v>0</v>
      </c>
      <c r="BP1279" s="6">
        <f t="shared" si="334"/>
        <v>0</v>
      </c>
      <c r="BQ1279" s="6">
        <f t="shared" si="338"/>
        <v>1</v>
      </c>
      <c r="BR1279" s="6">
        <f t="shared" si="339"/>
        <v>2</v>
      </c>
      <c r="BS1279" s="6">
        <f t="shared" si="340"/>
        <v>0</v>
      </c>
      <c r="BT1279" s="6">
        <f t="shared" si="341"/>
        <v>0</v>
      </c>
    </row>
    <row r="1280" spans="1:72" hidden="1" x14ac:dyDescent="0.2">
      <c r="A1280" s="46">
        <v>3005</v>
      </c>
      <c r="B1280" s="46">
        <f t="shared" si="335"/>
        <v>6</v>
      </c>
      <c r="C1280" s="46">
        <f t="shared" si="336"/>
        <v>10</v>
      </c>
      <c r="D1280" s="46">
        <f t="shared" si="337"/>
        <v>9</v>
      </c>
      <c r="E1280" s="85">
        <v>23995</v>
      </c>
      <c r="F1280" s="7" t="s">
        <v>1763</v>
      </c>
      <c r="G1280" s="50" t="s">
        <v>103</v>
      </c>
      <c r="H1280" s="50" t="s">
        <v>308</v>
      </c>
      <c r="I1280" s="50">
        <v>1</v>
      </c>
      <c r="J1280" s="50">
        <v>5</v>
      </c>
      <c r="L1280" s="171">
        <v>9594</v>
      </c>
      <c r="M1280" s="57" t="s">
        <v>2419</v>
      </c>
      <c r="O1280" s="7">
        <v>5</v>
      </c>
      <c r="P1280" s="7">
        <v>1</v>
      </c>
      <c r="Q1280" s="7">
        <v>1</v>
      </c>
      <c r="R1280" s="7">
        <v>3</v>
      </c>
      <c r="S1280" s="7">
        <v>4</v>
      </c>
      <c r="T1280" s="7">
        <v>12</v>
      </c>
      <c r="U1280" s="7">
        <v>3</v>
      </c>
      <c r="BG1280" s="6">
        <f t="shared" si="325"/>
        <v>0</v>
      </c>
      <c r="BH1280" s="6">
        <f t="shared" si="326"/>
        <v>0</v>
      </c>
      <c r="BI1280" s="6">
        <f t="shared" si="327"/>
        <v>0</v>
      </c>
      <c r="BJ1280" s="6">
        <f t="shared" si="328"/>
        <v>0</v>
      </c>
      <c r="BK1280" s="6">
        <f t="shared" si="329"/>
        <v>1</v>
      </c>
      <c r="BL1280" s="6">
        <f t="shared" si="330"/>
        <v>1</v>
      </c>
      <c r="BM1280" s="6">
        <f t="shared" si="331"/>
        <v>0</v>
      </c>
      <c r="BN1280" s="6">
        <f t="shared" si="332"/>
        <v>0</v>
      </c>
      <c r="BO1280" s="6">
        <f t="shared" si="333"/>
        <v>1</v>
      </c>
      <c r="BP1280" s="6">
        <f t="shared" si="334"/>
        <v>1</v>
      </c>
      <c r="BQ1280" s="6">
        <f t="shared" si="338"/>
        <v>1</v>
      </c>
      <c r="BR1280" s="6">
        <f t="shared" si="339"/>
        <v>3</v>
      </c>
      <c r="BS1280" s="6">
        <f t="shared" si="340"/>
        <v>1</v>
      </c>
      <c r="BT1280" s="6">
        <f t="shared" si="341"/>
        <v>1</v>
      </c>
    </row>
    <row r="1281" spans="1:72" hidden="1" x14ac:dyDescent="0.2">
      <c r="A1281" s="46">
        <v>3006</v>
      </c>
      <c r="B1281" s="46">
        <f t="shared" si="335"/>
        <v>2</v>
      </c>
      <c r="C1281" s="46">
        <f t="shared" si="336"/>
        <v>13</v>
      </c>
      <c r="D1281" s="46">
        <f t="shared" si="337"/>
        <v>9</v>
      </c>
      <c r="E1281" s="85">
        <v>23998</v>
      </c>
      <c r="F1281" s="7" t="s">
        <v>537</v>
      </c>
      <c r="G1281" s="50" t="s">
        <v>310</v>
      </c>
      <c r="H1281" s="50" t="s">
        <v>306</v>
      </c>
      <c r="I1281" s="50">
        <v>3</v>
      </c>
      <c r="J1281" s="50">
        <v>2</v>
      </c>
      <c r="L1281" s="171">
        <v>10530</v>
      </c>
      <c r="M1281" s="57" t="s">
        <v>1764</v>
      </c>
      <c r="O1281" s="7">
        <v>6</v>
      </c>
      <c r="P1281" s="7">
        <v>2</v>
      </c>
      <c r="Q1281" s="7">
        <v>1</v>
      </c>
      <c r="R1281" s="7">
        <v>3</v>
      </c>
      <c r="S1281" s="7">
        <v>7</v>
      </c>
      <c r="T1281" s="7">
        <v>14</v>
      </c>
      <c r="U1281" s="7">
        <v>5</v>
      </c>
      <c r="BG1281" s="6">
        <f t="shared" si="325"/>
        <v>1</v>
      </c>
      <c r="BH1281" s="6">
        <f t="shared" si="326"/>
        <v>1</v>
      </c>
      <c r="BI1281" s="6">
        <f t="shared" si="327"/>
        <v>0</v>
      </c>
      <c r="BJ1281" s="6">
        <f t="shared" si="328"/>
        <v>0</v>
      </c>
      <c r="BK1281" s="6">
        <f t="shared" si="329"/>
        <v>0</v>
      </c>
      <c r="BL1281" s="6">
        <f t="shared" si="330"/>
        <v>0</v>
      </c>
      <c r="BM1281" s="6">
        <f t="shared" si="331"/>
        <v>1</v>
      </c>
      <c r="BN1281" s="6">
        <f t="shared" si="332"/>
        <v>1</v>
      </c>
      <c r="BO1281" s="6">
        <f t="shared" si="333"/>
        <v>0</v>
      </c>
      <c r="BP1281" s="6">
        <f t="shared" si="334"/>
        <v>0</v>
      </c>
      <c r="BQ1281" s="6">
        <f t="shared" si="338"/>
        <v>1</v>
      </c>
      <c r="BR1281" s="6">
        <f t="shared" si="339"/>
        <v>4</v>
      </c>
      <c r="BS1281" s="6">
        <f t="shared" si="340"/>
        <v>1</v>
      </c>
      <c r="BT1281" s="6">
        <f t="shared" si="341"/>
        <v>2</v>
      </c>
    </row>
    <row r="1282" spans="1:72" hidden="1" x14ac:dyDescent="0.2">
      <c r="A1282" s="46">
        <v>3007</v>
      </c>
      <c r="B1282" s="46">
        <f t="shared" si="335"/>
        <v>7</v>
      </c>
      <c r="C1282" s="46">
        <f t="shared" si="336"/>
        <v>18</v>
      </c>
      <c r="D1282" s="46">
        <f t="shared" si="337"/>
        <v>9</v>
      </c>
      <c r="E1282" s="85">
        <v>24003</v>
      </c>
      <c r="F1282" s="7" t="s">
        <v>2853</v>
      </c>
      <c r="G1282" s="50" t="s">
        <v>310</v>
      </c>
      <c r="H1282" s="50" t="s">
        <v>306</v>
      </c>
      <c r="I1282" s="50">
        <v>4</v>
      </c>
      <c r="J1282" s="50">
        <v>1</v>
      </c>
      <c r="L1282" s="171">
        <v>20554</v>
      </c>
      <c r="M1282" s="57" t="s">
        <v>769</v>
      </c>
      <c r="O1282" s="7">
        <v>7</v>
      </c>
      <c r="P1282" s="7">
        <v>3</v>
      </c>
      <c r="Q1282" s="7">
        <v>1</v>
      </c>
      <c r="R1282" s="7">
        <v>3</v>
      </c>
      <c r="S1282" s="7">
        <v>11</v>
      </c>
      <c r="T1282" s="7">
        <v>15</v>
      </c>
      <c r="U1282" s="7">
        <v>7</v>
      </c>
      <c r="BG1282" s="6">
        <f t="shared" ref="BG1282:BG1345" si="342">IF(H1282="W",1,0)</f>
        <v>1</v>
      </c>
      <c r="BH1282" s="6">
        <f t="shared" ref="BH1282:BH1345" si="343">IF(H1282="W",BH1281+1,0)</f>
        <v>2</v>
      </c>
      <c r="BI1282" s="6">
        <f t="shared" ref="BI1282:BI1345" si="344">IF(H1282="D",1,0)</f>
        <v>0</v>
      </c>
      <c r="BJ1282" s="6">
        <f t="shared" ref="BJ1282:BJ1345" si="345">IF(H1282="D",BJ1281+1,0)</f>
        <v>0</v>
      </c>
      <c r="BK1282" s="6">
        <f t="shared" ref="BK1282:BK1345" si="346">IF(H1282="L",1,0)</f>
        <v>0</v>
      </c>
      <c r="BL1282" s="6">
        <f t="shared" ref="BL1282:BL1345" si="347">IF(H1282="L",BL1281+1,0)</f>
        <v>0</v>
      </c>
      <c r="BM1282" s="6">
        <f t="shared" ref="BM1282:BM1345" si="348">IF(OR(H1282="W",H1282="D"),1,0)</f>
        <v>1</v>
      </c>
      <c r="BN1282" s="6">
        <f t="shared" ref="BN1282:BN1345" si="349">IF(OR(H1282="W",H1282="D"),BN1281+1,0)</f>
        <v>2</v>
      </c>
      <c r="BO1282" s="6">
        <f t="shared" ref="BO1282:BO1345" si="350">IF(OR(H1282="L",H1282="D"),1,0)</f>
        <v>0</v>
      </c>
      <c r="BP1282" s="6">
        <f t="shared" ref="BP1282:BP1345" si="351">IF(OR(H1282="L",H1282="D"),BP1281+1,0)</f>
        <v>0</v>
      </c>
      <c r="BQ1282" s="6">
        <f t="shared" si="338"/>
        <v>1</v>
      </c>
      <c r="BR1282" s="6">
        <f t="shared" si="339"/>
        <v>5</v>
      </c>
      <c r="BS1282" s="6">
        <f t="shared" si="340"/>
        <v>1</v>
      </c>
      <c r="BT1282" s="6">
        <f t="shared" si="341"/>
        <v>3</v>
      </c>
    </row>
    <row r="1283" spans="1:72" hidden="1" x14ac:dyDescent="0.2">
      <c r="A1283" s="46">
        <v>3008</v>
      </c>
      <c r="B1283" s="46">
        <f t="shared" ref="B1283:B1346" si="352">WEEKDAY(E1283)</f>
        <v>7</v>
      </c>
      <c r="C1283" s="46">
        <f t="shared" ref="C1283:C1346" si="353">DAY(E1283)</f>
        <v>25</v>
      </c>
      <c r="D1283" s="46">
        <f t="shared" ref="D1283:D1346" si="354">MONTH(E1283)</f>
        <v>9</v>
      </c>
      <c r="E1283" s="85">
        <v>24010</v>
      </c>
      <c r="F1283" s="7" t="s">
        <v>415</v>
      </c>
      <c r="G1283" s="50" t="s">
        <v>310</v>
      </c>
      <c r="H1283" s="50" t="s">
        <v>308</v>
      </c>
      <c r="I1283" s="50">
        <v>1</v>
      </c>
      <c r="J1283" s="50">
        <v>4</v>
      </c>
      <c r="L1283" s="171">
        <v>6810</v>
      </c>
      <c r="M1283" s="57" t="s">
        <v>770</v>
      </c>
      <c r="O1283" s="7">
        <v>8</v>
      </c>
      <c r="P1283" s="7">
        <v>3</v>
      </c>
      <c r="Q1283" s="7">
        <v>1</v>
      </c>
      <c r="R1283" s="7">
        <v>4</v>
      </c>
      <c r="S1283" s="7">
        <v>12</v>
      </c>
      <c r="T1283" s="7">
        <v>19</v>
      </c>
      <c r="U1283" s="7">
        <v>7</v>
      </c>
      <c r="BG1283" s="6">
        <f t="shared" si="342"/>
        <v>0</v>
      </c>
      <c r="BH1283" s="6">
        <f t="shared" si="343"/>
        <v>0</v>
      </c>
      <c r="BI1283" s="6">
        <f t="shared" si="344"/>
        <v>0</v>
      </c>
      <c r="BJ1283" s="6">
        <f t="shared" si="345"/>
        <v>0</v>
      </c>
      <c r="BK1283" s="6">
        <f t="shared" si="346"/>
        <v>1</v>
      </c>
      <c r="BL1283" s="6">
        <f t="shared" si="347"/>
        <v>1</v>
      </c>
      <c r="BM1283" s="6">
        <f t="shared" si="348"/>
        <v>0</v>
      </c>
      <c r="BN1283" s="6">
        <f t="shared" si="349"/>
        <v>0</v>
      </c>
      <c r="BO1283" s="6">
        <f t="shared" si="350"/>
        <v>1</v>
      </c>
      <c r="BP1283" s="6">
        <f t="shared" si="351"/>
        <v>1</v>
      </c>
      <c r="BQ1283" s="6">
        <f t="shared" ref="BQ1283:BQ1346" si="355">IF(I1283&gt;0,1,0)</f>
        <v>1</v>
      </c>
      <c r="BR1283" s="6">
        <f t="shared" ref="BR1283:BR1346" si="356">IF(I1283&gt;0,BR1282+1,0)</f>
        <v>6</v>
      </c>
      <c r="BS1283" s="6">
        <f t="shared" si="340"/>
        <v>1</v>
      </c>
      <c r="BT1283" s="6">
        <f t="shared" si="341"/>
        <v>4</v>
      </c>
    </row>
    <row r="1284" spans="1:72" hidden="1" x14ac:dyDescent="0.2">
      <c r="A1284" s="46">
        <v>3009</v>
      </c>
      <c r="B1284" s="46">
        <f t="shared" si="352"/>
        <v>6</v>
      </c>
      <c r="C1284" s="46">
        <f t="shared" si="353"/>
        <v>1</v>
      </c>
      <c r="D1284" s="46">
        <f t="shared" si="354"/>
        <v>10</v>
      </c>
      <c r="E1284" s="85">
        <v>24016</v>
      </c>
      <c r="F1284" s="7" t="s">
        <v>3120</v>
      </c>
      <c r="G1284" s="50" t="s">
        <v>103</v>
      </c>
      <c r="H1284" s="50" t="s">
        <v>306</v>
      </c>
      <c r="I1284" s="50">
        <v>5</v>
      </c>
      <c r="J1284" s="50">
        <v>1</v>
      </c>
      <c r="L1284" s="171">
        <v>8782</v>
      </c>
      <c r="M1284" s="57" t="s">
        <v>3121</v>
      </c>
      <c r="O1284" s="7">
        <v>9</v>
      </c>
      <c r="P1284" s="7">
        <v>4</v>
      </c>
      <c r="Q1284" s="7">
        <v>1</v>
      </c>
      <c r="R1284" s="7">
        <v>4</v>
      </c>
      <c r="S1284" s="7">
        <v>17</v>
      </c>
      <c r="T1284" s="7">
        <v>20</v>
      </c>
      <c r="U1284" s="7">
        <v>9</v>
      </c>
      <c r="BG1284" s="6">
        <f t="shared" si="342"/>
        <v>1</v>
      </c>
      <c r="BH1284" s="6">
        <f t="shared" si="343"/>
        <v>1</v>
      </c>
      <c r="BI1284" s="6">
        <f t="shared" si="344"/>
        <v>0</v>
      </c>
      <c r="BJ1284" s="6">
        <f t="shared" si="345"/>
        <v>0</v>
      </c>
      <c r="BK1284" s="6">
        <f t="shared" si="346"/>
        <v>0</v>
      </c>
      <c r="BL1284" s="6">
        <f t="shared" si="347"/>
        <v>0</v>
      </c>
      <c r="BM1284" s="6">
        <f t="shared" si="348"/>
        <v>1</v>
      </c>
      <c r="BN1284" s="6">
        <f t="shared" si="349"/>
        <v>1</v>
      </c>
      <c r="BO1284" s="6">
        <f t="shared" si="350"/>
        <v>0</v>
      </c>
      <c r="BP1284" s="6">
        <f t="shared" si="351"/>
        <v>0</v>
      </c>
      <c r="BQ1284" s="6">
        <f t="shared" si="355"/>
        <v>1</v>
      </c>
      <c r="BR1284" s="6">
        <f t="shared" si="356"/>
        <v>7</v>
      </c>
      <c r="BS1284" s="6">
        <f t="shared" si="340"/>
        <v>1</v>
      </c>
      <c r="BT1284" s="6">
        <f t="shared" si="341"/>
        <v>5</v>
      </c>
    </row>
    <row r="1285" spans="1:72" hidden="1" x14ac:dyDescent="0.2">
      <c r="A1285" s="46">
        <v>3010</v>
      </c>
      <c r="B1285" s="46">
        <f t="shared" si="352"/>
        <v>2</v>
      </c>
      <c r="C1285" s="46">
        <f t="shared" si="353"/>
        <v>4</v>
      </c>
      <c r="D1285" s="46">
        <f t="shared" si="354"/>
        <v>10</v>
      </c>
      <c r="E1285" s="85">
        <v>24019</v>
      </c>
      <c r="F1285" s="7" t="s">
        <v>10</v>
      </c>
      <c r="G1285" s="50" t="s">
        <v>103</v>
      </c>
      <c r="H1285" s="50" t="s">
        <v>308</v>
      </c>
      <c r="I1285" s="50">
        <v>0</v>
      </c>
      <c r="J1285" s="50">
        <v>3</v>
      </c>
      <c r="L1285" s="171">
        <v>9751</v>
      </c>
      <c r="O1285" s="7">
        <v>10</v>
      </c>
      <c r="P1285" s="7">
        <v>4</v>
      </c>
      <c r="Q1285" s="7">
        <v>1</v>
      </c>
      <c r="R1285" s="7">
        <v>5</v>
      </c>
      <c r="S1285" s="7">
        <v>17</v>
      </c>
      <c r="T1285" s="7">
        <v>23</v>
      </c>
      <c r="U1285" s="7">
        <v>9</v>
      </c>
      <c r="BG1285" s="6">
        <f t="shared" si="342"/>
        <v>0</v>
      </c>
      <c r="BH1285" s="6">
        <f t="shared" si="343"/>
        <v>0</v>
      </c>
      <c r="BI1285" s="6">
        <f t="shared" si="344"/>
        <v>0</v>
      </c>
      <c r="BJ1285" s="6">
        <f t="shared" si="345"/>
        <v>0</v>
      </c>
      <c r="BK1285" s="6">
        <f t="shared" si="346"/>
        <v>1</v>
      </c>
      <c r="BL1285" s="6">
        <f t="shared" si="347"/>
        <v>1</v>
      </c>
      <c r="BM1285" s="6">
        <f t="shared" si="348"/>
        <v>0</v>
      </c>
      <c r="BN1285" s="6">
        <f t="shared" si="349"/>
        <v>0</v>
      </c>
      <c r="BO1285" s="6">
        <f t="shared" si="350"/>
        <v>1</v>
      </c>
      <c r="BP1285" s="6">
        <f t="shared" si="351"/>
        <v>1</v>
      </c>
      <c r="BQ1285" s="6">
        <f t="shared" si="355"/>
        <v>0</v>
      </c>
      <c r="BR1285" s="6">
        <f t="shared" si="356"/>
        <v>0</v>
      </c>
      <c r="BS1285" s="6">
        <f t="shared" si="340"/>
        <v>1</v>
      </c>
      <c r="BT1285" s="6">
        <f t="shared" si="341"/>
        <v>6</v>
      </c>
    </row>
    <row r="1286" spans="1:72" hidden="1" x14ac:dyDescent="0.2">
      <c r="A1286" s="46">
        <v>3011</v>
      </c>
      <c r="B1286" s="46">
        <f t="shared" si="352"/>
        <v>7</v>
      </c>
      <c r="C1286" s="46">
        <f t="shared" si="353"/>
        <v>9</v>
      </c>
      <c r="D1286" s="46">
        <f t="shared" si="354"/>
        <v>10</v>
      </c>
      <c r="E1286" s="85">
        <v>24024</v>
      </c>
      <c r="F1286" s="7" t="s">
        <v>898</v>
      </c>
      <c r="G1286" s="50" t="s">
        <v>103</v>
      </c>
      <c r="H1286" s="50" t="s">
        <v>307</v>
      </c>
      <c r="I1286" s="50">
        <v>2</v>
      </c>
      <c r="J1286" s="50">
        <v>2</v>
      </c>
      <c r="L1286" s="171">
        <v>6553</v>
      </c>
      <c r="M1286" s="57" t="s">
        <v>3122</v>
      </c>
      <c r="O1286" s="7">
        <v>11</v>
      </c>
      <c r="P1286" s="7">
        <v>4</v>
      </c>
      <c r="Q1286" s="7">
        <v>2</v>
      </c>
      <c r="R1286" s="7">
        <v>5</v>
      </c>
      <c r="S1286" s="7">
        <v>19</v>
      </c>
      <c r="T1286" s="7">
        <v>25</v>
      </c>
      <c r="U1286" s="7">
        <v>10</v>
      </c>
      <c r="BG1286" s="6">
        <f t="shared" si="342"/>
        <v>0</v>
      </c>
      <c r="BH1286" s="6">
        <f t="shared" si="343"/>
        <v>0</v>
      </c>
      <c r="BI1286" s="6">
        <f t="shared" si="344"/>
        <v>1</v>
      </c>
      <c r="BJ1286" s="6">
        <f t="shared" si="345"/>
        <v>1</v>
      </c>
      <c r="BK1286" s="6">
        <f t="shared" si="346"/>
        <v>0</v>
      </c>
      <c r="BL1286" s="6">
        <f t="shared" si="347"/>
        <v>0</v>
      </c>
      <c r="BM1286" s="6">
        <f t="shared" si="348"/>
        <v>1</v>
      </c>
      <c r="BN1286" s="6">
        <f t="shared" si="349"/>
        <v>1</v>
      </c>
      <c r="BO1286" s="6">
        <f t="shared" si="350"/>
        <v>1</v>
      </c>
      <c r="BP1286" s="6">
        <f t="shared" si="351"/>
        <v>2</v>
      </c>
      <c r="BQ1286" s="6">
        <f t="shared" si="355"/>
        <v>1</v>
      </c>
      <c r="BR1286" s="6">
        <f t="shared" si="356"/>
        <v>1</v>
      </c>
      <c r="BS1286" s="6">
        <f t="shared" si="340"/>
        <v>1</v>
      </c>
      <c r="BT1286" s="6">
        <f t="shared" si="341"/>
        <v>7</v>
      </c>
    </row>
    <row r="1287" spans="1:72" hidden="1" x14ac:dyDescent="0.2">
      <c r="A1287" s="46">
        <v>3012</v>
      </c>
      <c r="B1287" s="46">
        <f t="shared" si="352"/>
        <v>6</v>
      </c>
      <c r="C1287" s="46">
        <f t="shared" si="353"/>
        <v>15</v>
      </c>
      <c r="D1287" s="46">
        <f t="shared" si="354"/>
        <v>10</v>
      </c>
      <c r="E1287" s="85">
        <v>24030</v>
      </c>
      <c r="F1287" s="7" t="s">
        <v>572</v>
      </c>
      <c r="G1287" s="50" t="s">
        <v>310</v>
      </c>
      <c r="H1287" s="50" t="s">
        <v>308</v>
      </c>
      <c r="I1287" s="50">
        <v>1</v>
      </c>
      <c r="J1287" s="50">
        <v>3</v>
      </c>
      <c r="L1287" s="171">
        <v>14281</v>
      </c>
      <c r="M1287" s="57" t="s">
        <v>2419</v>
      </c>
      <c r="O1287" s="7">
        <v>12</v>
      </c>
      <c r="P1287" s="7">
        <v>4</v>
      </c>
      <c r="Q1287" s="7">
        <v>2</v>
      </c>
      <c r="R1287" s="7">
        <v>6</v>
      </c>
      <c r="S1287" s="7">
        <v>20</v>
      </c>
      <c r="T1287" s="7">
        <v>28</v>
      </c>
      <c r="U1287" s="7">
        <v>10</v>
      </c>
      <c r="BG1287" s="6">
        <f t="shared" si="342"/>
        <v>0</v>
      </c>
      <c r="BH1287" s="6">
        <f t="shared" si="343"/>
        <v>0</v>
      </c>
      <c r="BI1287" s="6">
        <f t="shared" si="344"/>
        <v>0</v>
      </c>
      <c r="BJ1287" s="6">
        <f t="shared" si="345"/>
        <v>0</v>
      </c>
      <c r="BK1287" s="6">
        <f t="shared" si="346"/>
        <v>1</v>
      </c>
      <c r="BL1287" s="6">
        <f t="shared" si="347"/>
        <v>1</v>
      </c>
      <c r="BM1287" s="6">
        <f t="shared" si="348"/>
        <v>0</v>
      </c>
      <c r="BN1287" s="6">
        <f t="shared" si="349"/>
        <v>0</v>
      </c>
      <c r="BO1287" s="6">
        <f t="shared" si="350"/>
        <v>1</v>
      </c>
      <c r="BP1287" s="6">
        <f t="shared" si="351"/>
        <v>3</v>
      </c>
      <c r="BQ1287" s="6">
        <f t="shared" si="355"/>
        <v>1</v>
      </c>
      <c r="BR1287" s="6">
        <f t="shared" si="356"/>
        <v>2</v>
      </c>
      <c r="BS1287" s="6">
        <f t="shared" si="340"/>
        <v>1</v>
      </c>
      <c r="BT1287" s="6">
        <f t="shared" si="341"/>
        <v>8</v>
      </c>
    </row>
    <row r="1288" spans="1:72" hidden="1" x14ac:dyDescent="0.2">
      <c r="A1288" s="46">
        <v>3013</v>
      </c>
      <c r="B1288" s="46">
        <f t="shared" si="352"/>
        <v>3</v>
      </c>
      <c r="C1288" s="46">
        <f t="shared" si="353"/>
        <v>19</v>
      </c>
      <c r="D1288" s="46">
        <f t="shared" si="354"/>
        <v>10</v>
      </c>
      <c r="E1288" s="85">
        <v>24034</v>
      </c>
      <c r="F1288" s="7" t="s">
        <v>3143</v>
      </c>
      <c r="G1288" s="50" t="s">
        <v>310</v>
      </c>
      <c r="H1288" s="50" t="s">
        <v>308</v>
      </c>
      <c r="I1288" s="50">
        <v>0</v>
      </c>
      <c r="J1288" s="50">
        <v>6</v>
      </c>
      <c r="L1288" s="171">
        <v>12482</v>
      </c>
      <c r="O1288" s="7">
        <v>13</v>
      </c>
      <c r="P1288" s="7">
        <v>4</v>
      </c>
      <c r="Q1288" s="7">
        <v>2</v>
      </c>
      <c r="R1288" s="7">
        <v>7</v>
      </c>
      <c r="S1288" s="7">
        <v>20</v>
      </c>
      <c r="T1288" s="7">
        <v>34</v>
      </c>
      <c r="U1288" s="7">
        <v>10</v>
      </c>
      <c r="BG1288" s="6">
        <f t="shared" si="342"/>
        <v>0</v>
      </c>
      <c r="BH1288" s="6">
        <f t="shared" si="343"/>
        <v>0</v>
      </c>
      <c r="BI1288" s="6">
        <f t="shared" si="344"/>
        <v>0</v>
      </c>
      <c r="BJ1288" s="6">
        <f t="shared" si="345"/>
        <v>0</v>
      </c>
      <c r="BK1288" s="6">
        <f t="shared" si="346"/>
        <v>1</v>
      </c>
      <c r="BL1288" s="6">
        <f t="shared" si="347"/>
        <v>2</v>
      </c>
      <c r="BM1288" s="6">
        <f t="shared" si="348"/>
        <v>0</v>
      </c>
      <c r="BN1288" s="6">
        <f t="shared" si="349"/>
        <v>0</v>
      </c>
      <c r="BO1288" s="6">
        <f t="shared" si="350"/>
        <v>1</v>
      </c>
      <c r="BP1288" s="6">
        <f t="shared" si="351"/>
        <v>4</v>
      </c>
      <c r="BQ1288" s="6">
        <f t="shared" si="355"/>
        <v>0</v>
      </c>
      <c r="BR1288" s="6">
        <f t="shared" si="356"/>
        <v>0</v>
      </c>
      <c r="BS1288" s="6">
        <f t="shared" si="340"/>
        <v>1</v>
      </c>
      <c r="BT1288" s="6">
        <f t="shared" si="341"/>
        <v>9</v>
      </c>
    </row>
    <row r="1289" spans="1:72" hidden="1" x14ac:dyDescent="0.2">
      <c r="A1289" s="46">
        <v>3014</v>
      </c>
      <c r="B1289" s="46">
        <f t="shared" si="352"/>
        <v>7</v>
      </c>
      <c r="C1289" s="46">
        <f t="shared" si="353"/>
        <v>30</v>
      </c>
      <c r="D1289" s="46">
        <f t="shared" si="354"/>
        <v>10</v>
      </c>
      <c r="E1289" s="85">
        <v>24045</v>
      </c>
      <c r="F1289" s="7" t="s">
        <v>463</v>
      </c>
      <c r="G1289" s="50" t="s">
        <v>310</v>
      </c>
      <c r="H1289" s="50" t="s">
        <v>308</v>
      </c>
      <c r="I1289" s="50">
        <v>2</v>
      </c>
      <c r="J1289" s="50">
        <v>3</v>
      </c>
      <c r="L1289" s="171">
        <v>8641</v>
      </c>
      <c r="M1289" s="57" t="s">
        <v>3123</v>
      </c>
      <c r="O1289" s="7">
        <v>14</v>
      </c>
      <c r="P1289" s="7">
        <v>4</v>
      </c>
      <c r="Q1289" s="7">
        <v>2</v>
      </c>
      <c r="R1289" s="7">
        <v>8</v>
      </c>
      <c r="S1289" s="7">
        <v>22</v>
      </c>
      <c r="T1289" s="7">
        <v>37</v>
      </c>
      <c r="U1289" s="7">
        <v>10</v>
      </c>
      <c r="BG1289" s="6">
        <f t="shared" si="342"/>
        <v>0</v>
      </c>
      <c r="BH1289" s="6">
        <f t="shared" si="343"/>
        <v>0</v>
      </c>
      <c r="BI1289" s="6">
        <f t="shared" si="344"/>
        <v>0</v>
      </c>
      <c r="BJ1289" s="6">
        <f t="shared" si="345"/>
        <v>0</v>
      </c>
      <c r="BK1289" s="6">
        <f t="shared" si="346"/>
        <v>1</v>
      </c>
      <c r="BL1289" s="6">
        <f t="shared" si="347"/>
        <v>3</v>
      </c>
      <c r="BM1289" s="6">
        <f t="shared" si="348"/>
        <v>0</v>
      </c>
      <c r="BN1289" s="6">
        <f t="shared" si="349"/>
        <v>0</v>
      </c>
      <c r="BO1289" s="6">
        <f t="shared" si="350"/>
        <v>1</v>
      </c>
      <c r="BP1289" s="6">
        <f t="shared" si="351"/>
        <v>5</v>
      </c>
      <c r="BQ1289" s="6">
        <f t="shared" si="355"/>
        <v>1</v>
      </c>
      <c r="BR1289" s="6">
        <f t="shared" si="356"/>
        <v>1</v>
      </c>
      <c r="BS1289" s="6">
        <f t="shared" si="340"/>
        <v>1</v>
      </c>
      <c r="BT1289" s="6">
        <f t="shared" si="341"/>
        <v>10</v>
      </c>
    </row>
    <row r="1290" spans="1:72" hidden="1" x14ac:dyDescent="0.2">
      <c r="A1290" s="46">
        <v>3015</v>
      </c>
      <c r="B1290" s="46">
        <f t="shared" si="352"/>
        <v>6</v>
      </c>
      <c r="C1290" s="46">
        <f t="shared" si="353"/>
        <v>5</v>
      </c>
      <c r="D1290" s="46">
        <f t="shared" si="354"/>
        <v>11</v>
      </c>
      <c r="E1290" s="85">
        <v>24051</v>
      </c>
      <c r="F1290" s="7" t="s">
        <v>112</v>
      </c>
      <c r="G1290" s="50" t="s">
        <v>103</v>
      </c>
      <c r="H1290" s="50" t="s">
        <v>307</v>
      </c>
      <c r="I1290" s="50">
        <v>2</v>
      </c>
      <c r="J1290" s="50">
        <v>2</v>
      </c>
      <c r="L1290" s="171">
        <v>5726</v>
      </c>
      <c r="M1290" s="57" t="s">
        <v>3124</v>
      </c>
      <c r="O1290" s="7">
        <v>15</v>
      </c>
      <c r="P1290" s="7">
        <v>4</v>
      </c>
      <c r="Q1290" s="7">
        <v>3</v>
      </c>
      <c r="R1290" s="7">
        <v>8</v>
      </c>
      <c r="S1290" s="7">
        <v>24</v>
      </c>
      <c r="T1290" s="7">
        <v>39</v>
      </c>
      <c r="U1290" s="7">
        <v>11</v>
      </c>
      <c r="BG1290" s="6">
        <f t="shared" si="342"/>
        <v>0</v>
      </c>
      <c r="BH1290" s="6">
        <f t="shared" si="343"/>
        <v>0</v>
      </c>
      <c r="BI1290" s="6">
        <f t="shared" si="344"/>
        <v>1</v>
      </c>
      <c r="BJ1290" s="6">
        <f t="shared" si="345"/>
        <v>1</v>
      </c>
      <c r="BK1290" s="6">
        <f t="shared" si="346"/>
        <v>0</v>
      </c>
      <c r="BL1290" s="6">
        <f t="shared" si="347"/>
        <v>0</v>
      </c>
      <c r="BM1290" s="6">
        <f t="shared" si="348"/>
        <v>1</v>
      </c>
      <c r="BN1290" s="6">
        <f t="shared" si="349"/>
        <v>1</v>
      </c>
      <c r="BO1290" s="6">
        <f t="shared" si="350"/>
        <v>1</v>
      </c>
      <c r="BP1290" s="6">
        <f t="shared" si="351"/>
        <v>6</v>
      </c>
      <c r="BQ1290" s="6">
        <f t="shared" si="355"/>
        <v>1</v>
      </c>
      <c r="BR1290" s="6">
        <f t="shared" si="356"/>
        <v>2</v>
      </c>
      <c r="BS1290" s="6">
        <f t="shared" si="340"/>
        <v>1</v>
      </c>
      <c r="BT1290" s="6">
        <f t="shared" si="341"/>
        <v>11</v>
      </c>
    </row>
    <row r="1291" spans="1:72" hidden="1" x14ac:dyDescent="0.2">
      <c r="A1291" s="46">
        <v>3016</v>
      </c>
      <c r="B1291" s="46">
        <f t="shared" si="352"/>
        <v>6</v>
      </c>
      <c r="C1291" s="46">
        <f t="shared" si="353"/>
        <v>19</v>
      </c>
      <c r="D1291" s="46">
        <f t="shared" si="354"/>
        <v>11</v>
      </c>
      <c r="E1291" s="85">
        <v>24065</v>
      </c>
      <c r="F1291" s="7" t="s">
        <v>1569</v>
      </c>
      <c r="G1291" s="50" t="s">
        <v>103</v>
      </c>
      <c r="H1291" s="50" t="s">
        <v>306</v>
      </c>
      <c r="I1291" s="50">
        <v>2</v>
      </c>
      <c r="J1291" s="50">
        <v>1</v>
      </c>
      <c r="L1291" s="171">
        <v>5604</v>
      </c>
      <c r="M1291" s="57" t="s">
        <v>3125</v>
      </c>
      <c r="O1291" s="7">
        <v>16</v>
      </c>
      <c r="P1291" s="7">
        <v>5</v>
      </c>
      <c r="Q1291" s="7">
        <v>3</v>
      </c>
      <c r="R1291" s="7">
        <v>8</v>
      </c>
      <c r="S1291" s="7">
        <v>26</v>
      </c>
      <c r="T1291" s="7">
        <v>40</v>
      </c>
      <c r="U1291" s="7">
        <v>13</v>
      </c>
      <c r="BG1291" s="6">
        <f t="shared" si="342"/>
        <v>1</v>
      </c>
      <c r="BH1291" s="6">
        <f t="shared" si="343"/>
        <v>1</v>
      </c>
      <c r="BI1291" s="6">
        <f t="shared" si="344"/>
        <v>0</v>
      </c>
      <c r="BJ1291" s="6">
        <f t="shared" si="345"/>
        <v>0</v>
      </c>
      <c r="BK1291" s="6">
        <f t="shared" si="346"/>
        <v>0</v>
      </c>
      <c r="BL1291" s="6">
        <f t="shared" si="347"/>
        <v>0</v>
      </c>
      <c r="BM1291" s="6">
        <f t="shared" si="348"/>
        <v>1</v>
      </c>
      <c r="BN1291" s="6">
        <f t="shared" si="349"/>
        <v>2</v>
      </c>
      <c r="BO1291" s="6">
        <f t="shared" si="350"/>
        <v>0</v>
      </c>
      <c r="BP1291" s="6">
        <f t="shared" si="351"/>
        <v>0</v>
      </c>
      <c r="BQ1291" s="6">
        <f t="shared" si="355"/>
        <v>1</v>
      </c>
      <c r="BR1291" s="6">
        <f t="shared" si="356"/>
        <v>3</v>
      </c>
      <c r="BS1291" s="6">
        <f t="shared" ref="BS1291:BS1354" si="357">IF(J1291&gt;0,1,0)</f>
        <v>1</v>
      </c>
      <c r="BT1291" s="6">
        <f t="shared" ref="BT1291:BT1354" si="358">IF(J1291&gt;0,BT1290+1,0)</f>
        <v>12</v>
      </c>
    </row>
    <row r="1292" spans="1:72" hidden="1" x14ac:dyDescent="0.2">
      <c r="A1292" s="46">
        <v>3017</v>
      </c>
      <c r="B1292" s="46">
        <f t="shared" si="352"/>
        <v>7</v>
      </c>
      <c r="C1292" s="46">
        <f t="shared" si="353"/>
        <v>27</v>
      </c>
      <c r="D1292" s="46">
        <f t="shared" si="354"/>
        <v>11</v>
      </c>
      <c r="E1292" s="85">
        <v>24073</v>
      </c>
      <c r="F1292" s="7" t="s">
        <v>3426</v>
      </c>
      <c r="G1292" s="50" t="s">
        <v>310</v>
      </c>
      <c r="H1292" s="50" t="s">
        <v>308</v>
      </c>
      <c r="I1292" s="50">
        <v>0</v>
      </c>
      <c r="J1292" s="50">
        <v>1</v>
      </c>
      <c r="L1292" s="171">
        <v>6196</v>
      </c>
      <c r="O1292" s="7">
        <v>17</v>
      </c>
      <c r="P1292" s="7">
        <v>5</v>
      </c>
      <c r="Q1292" s="7">
        <v>3</v>
      </c>
      <c r="R1292" s="7">
        <v>9</v>
      </c>
      <c r="S1292" s="7">
        <v>26</v>
      </c>
      <c r="T1292" s="7">
        <v>41</v>
      </c>
      <c r="U1292" s="7">
        <v>13</v>
      </c>
      <c r="BG1292" s="6">
        <f t="shared" si="342"/>
        <v>0</v>
      </c>
      <c r="BH1292" s="6">
        <f t="shared" si="343"/>
        <v>0</v>
      </c>
      <c r="BI1292" s="6">
        <f t="shared" si="344"/>
        <v>0</v>
      </c>
      <c r="BJ1292" s="6">
        <f t="shared" si="345"/>
        <v>0</v>
      </c>
      <c r="BK1292" s="6">
        <f t="shared" si="346"/>
        <v>1</v>
      </c>
      <c r="BL1292" s="6">
        <f t="shared" si="347"/>
        <v>1</v>
      </c>
      <c r="BM1292" s="6">
        <f t="shared" si="348"/>
        <v>0</v>
      </c>
      <c r="BN1292" s="6">
        <f t="shared" si="349"/>
        <v>0</v>
      </c>
      <c r="BO1292" s="6">
        <f t="shared" si="350"/>
        <v>1</v>
      </c>
      <c r="BP1292" s="6">
        <f t="shared" si="351"/>
        <v>1</v>
      </c>
      <c r="BQ1292" s="6">
        <f t="shared" si="355"/>
        <v>0</v>
      </c>
      <c r="BR1292" s="6">
        <f t="shared" si="356"/>
        <v>0</v>
      </c>
      <c r="BS1292" s="6">
        <f t="shared" si="357"/>
        <v>1</v>
      </c>
      <c r="BT1292" s="6">
        <f t="shared" si="358"/>
        <v>13</v>
      </c>
    </row>
    <row r="1293" spans="1:72" hidden="1" x14ac:dyDescent="0.2">
      <c r="A1293" s="46">
        <v>3018</v>
      </c>
      <c r="B1293" s="46">
        <f t="shared" si="352"/>
        <v>7</v>
      </c>
      <c r="C1293" s="46">
        <f t="shared" si="353"/>
        <v>4</v>
      </c>
      <c r="D1293" s="46">
        <f t="shared" si="354"/>
        <v>12</v>
      </c>
      <c r="E1293" s="85">
        <v>24080</v>
      </c>
      <c r="F1293" s="7" t="s">
        <v>441</v>
      </c>
      <c r="G1293" s="50" t="s">
        <v>103</v>
      </c>
      <c r="H1293" s="50" t="s">
        <v>308</v>
      </c>
      <c r="I1293" s="50">
        <v>1</v>
      </c>
      <c r="J1293" s="50">
        <v>3</v>
      </c>
      <c r="L1293" s="171">
        <v>4175</v>
      </c>
      <c r="M1293" s="57" t="s">
        <v>2408</v>
      </c>
      <c r="O1293" s="7">
        <v>18</v>
      </c>
      <c r="P1293" s="7">
        <v>5</v>
      </c>
      <c r="Q1293" s="7">
        <v>3</v>
      </c>
      <c r="R1293" s="7">
        <v>10</v>
      </c>
      <c r="S1293" s="7">
        <v>27</v>
      </c>
      <c r="T1293" s="7">
        <v>44</v>
      </c>
      <c r="U1293" s="7">
        <v>13</v>
      </c>
      <c r="BG1293" s="6">
        <f t="shared" si="342"/>
        <v>0</v>
      </c>
      <c r="BH1293" s="6">
        <f t="shared" si="343"/>
        <v>0</v>
      </c>
      <c r="BI1293" s="6">
        <f t="shared" si="344"/>
        <v>0</v>
      </c>
      <c r="BJ1293" s="6">
        <f t="shared" si="345"/>
        <v>0</v>
      </c>
      <c r="BK1293" s="6">
        <f t="shared" si="346"/>
        <v>1</v>
      </c>
      <c r="BL1293" s="6">
        <f t="shared" si="347"/>
        <v>2</v>
      </c>
      <c r="BM1293" s="6">
        <f t="shared" si="348"/>
        <v>0</v>
      </c>
      <c r="BN1293" s="6">
        <f t="shared" si="349"/>
        <v>0</v>
      </c>
      <c r="BO1293" s="6">
        <f t="shared" si="350"/>
        <v>1</v>
      </c>
      <c r="BP1293" s="6">
        <f t="shared" si="351"/>
        <v>2</v>
      </c>
      <c r="BQ1293" s="6">
        <f t="shared" si="355"/>
        <v>1</v>
      </c>
      <c r="BR1293" s="6">
        <f t="shared" si="356"/>
        <v>1</v>
      </c>
      <c r="BS1293" s="6">
        <f t="shared" si="357"/>
        <v>1</v>
      </c>
      <c r="BT1293" s="6">
        <f t="shared" si="358"/>
        <v>14</v>
      </c>
    </row>
    <row r="1294" spans="1:72" hidden="1" x14ac:dyDescent="0.2">
      <c r="A1294" s="46">
        <v>3019</v>
      </c>
      <c r="B1294" s="46">
        <f t="shared" si="352"/>
        <v>7</v>
      </c>
      <c r="C1294" s="46">
        <f t="shared" si="353"/>
        <v>11</v>
      </c>
      <c r="D1294" s="46">
        <f t="shared" si="354"/>
        <v>12</v>
      </c>
      <c r="E1294" s="85">
        <v>24087</v>
      </c>
      <c r="F1294" s="7" t="s">
        <v>465</v>
      </c>
      <c r="G1294" s="50" t="s">
        <v>310</v>
      </c>
      <c r="H1294" s="50" t="s">
        <v>308</v>
      </c>
      <c r="I1294" s="50">
        <v>0</v>
      </c>
      <c r="J1294" s="50">
        <v>3</v>
      </c>
      <c r="L1294" s="171">
        <v>6191</v>
      </c>
      <c r="O1294" s="7">
        <v>19</v>
      </c>
      <c r="P1294" s="7">
        <v>5</v>
      </c>
      <c r="Q1294" s="7">
        <v>3</v>
      </c>
      <c r="R1294" s="7">
        <v>11</v>
      </c>
      <c r="S1294" s="7">
        <v>27</v>
      </c>
      <c r="T1294" s="7">
        <v>47</v>
      </c>
      <c r="U1294" s="7">
        <v>13</v>
      </c>
      <c r="BG1294" s="6">
        <f t="shared" si="342"/>
        <v>0</v>
      </c>
      <c r="BH1294" s="6">
        <f t="shared" si="343"/>
        <v>0</v>
      </c>
      <c r="BI1294" s="6">
        <f t="shared" si="344"/>
        <v>0</v>
      </c>
      <c r="BJ1294" s="6">
        <f t="shared" si="345"/>
        <v>0</v>
      </c>
      <c r="BK1294" s="6">
        <f t="shared" si="346"/>
        <v>1</v>
      </c>
      <c r="BL1294" s="6">
        <f t="shared" si="347"/>
        <v>3</v>
      </c>
      <c r="BM1294" s="6">
        <f t="shared" si="348"/>
        <v>0</v>
      </c>
      <c r="BN1294" s="6">
        <f t="shared" si="349"/>
        <v>0</v>
      </c>
      <c r="BO1294" s="6">
        <f t="shared" si="350"/>
        <v>1</v>
      </c>
      <c r="BP1294" s="6">
        <f t="shared" si="351"/>
        <v>3</v>
      </c>
      <c r="BQ1294" s="6">
        <f t="shared" si="355"/>
        <v>0</v>
      </c>
      <c r="BR1294" s="6">
        <f t="shared" si="356"/>
        <v>0</v>
      </c>
      <c r="BS1294" s="6">
        <f t="shared" si="357"/>
        <v>1</v>
      </c>
      <c r="BT1294" s="6">
        <f t="shared" si="358"/>
        <v>15</v>
      </c>
    </row>
    <row r="1295" spans="1:72" hidden="1" x14ac:dyDescent="0.2">
      <c r="A1295" s="46">
        <v>3020</v>
      </c>
      <c r="B1295" s="46">
        <f t="shared" si="352"/>
        <v>6</v>
      </c>
      <c r="C1295" s="46">
        <f t="shared" si="353"/>
        <v>17</v>
      </c>
      <c r="D1295" s="46">
        <f t="shared" si="354"/>
        <v>12</v>
      </c>
      <c r="E1295" s="85">
        <v>24093</v>
      </c>
      <c r="F1295" s="7" t="s">
        <v>570</v>
      </c>
      <c r="G1295" s="50" t="s">
        <v>103</v>
      </c>
      <c r="H1295" s="50" t="s">
        <v>308</v>
      </c>
      <c r="I1295" s="50">
        <v>0</v>
      </c>
      <c r="J1295" s="50">
        <v>1</v>
      </c>
      <c r="L1295" s="171">
        <v>3914</v>
      </c>
      <c r="O1295" s="7">
        <v>20</v>
      </c>
      <c r="P1295" s="7">
        <v>5</v>
      </c>
      <c r="Q1295" s="7">
        <v>3</v>
      </c>
      <c r="R1295" s="7">
        <v>12</v>
      </c>
      <c r="S1295" s="7">
        <v>27</v>
      </c>
      <c r="T1295" s="7">
        <v>48</v>
      </c>
      <c r="U1295" s="7">
        <v>13</v>
      </c>
      <c r="BG1295" s="6">
        <f t="shared" si="342"/>
        <v>0</v>
      </c>
      <c r="BH1295" s="6">
        <f t="shared" si="343"/>
        <v>0</v>
      </c>
      <c r="BI1295" s="6">
        <f t="shared" si="344"/>
        <v>0</v>
      </c>
      <c r="BJ1295" s="6">
        <f t="shared" si="345"/>
        <v>0</v>
      </c>
      <c r="BK1295" s="6">
        <f t="shared" si="346"/>
        <v>1</v>
      </c>
      <c r="BL1295" s="6">
        <f t="shared" si="347"/>
        <v>4</v>
      </c>
      <c r="BM1295" s="6">
        <f t="shared" si="348"/>
        <v>0</v>
      </c>
      <c r="BN1295" s="6">
        <f t="shared" si="349"/>
        <v>0</v>
      </c>
      <c r="BO1295" s="6">
        <f t="shared" si="350"/>
        <v>1</v>
      </c>
      <c r="BP1295" s="6">
        <f t="shared" si="351"/>
        <v>4</v>
      </c>
      <c r="BQ1295" s="6">
        <f t="shared" si="355"/>
        <v>0</v>
      </c>
      <c r="BR1295" s="6">
        <f t="shared" si="356"/>
        <v>0</v>
      </c>
      <c r="BS1295" s="6">
        <f t="shared" si="357"/>
        <v>1</v>
      </c>
      <c r="BT1295" s="6">
        <f t="shared" si="358"/>
        <v>16</v>
      </c>
    </row>
    <row r="1296" spans="1:72" hidden="1" x14ac:dyDescent="0.2">
      <c r="A1296" s="46">
        <v>3021</v>
      </c>
      <c r="B1296" s="46">
        <f t="shared" si="352"/>
        <v>2</v>
      </c>
      <c r="C1296" s="46">
        <f t="shared" si="353"/>
        <v>27</v>
      </c>
      <c r="D1296" s="46">
        <f t="shared" si="354"/>
        <v>12</v>
      </c>
      <c r="E1296" s="85">
        <v>24103</v>
      </c>
      <c r="F1296" s="7" t="s">
        <v>3575</v>
      </c>
      <c r="G1296" s="50" t="s">
        <v>103</v>
      </c>
      <c r="H1296" s="50" t="s">
        <v>307</v>
      </c>
      <c r="I1296" s="50">
        <v>3</v>
      </c>
      <c r="J1296" s="50">
        <v>3</v>
      </c>
      <c r="L1296" s="171">
        <v>6388</v>
      </c>
      <c r="M1296" s="57" t="s">
        <v>3126</v>
      </c>
      <c r="O1296" s="7">
        <v>21</v>
      </c>
      <c r="P1296" s="7">
        <v>5</v>
      </c>
      <c r="Q1296" s="7">
        <v>4</v>
      </c>
      <c r="R1296" s="7">
        <v>12</v>
      </c>
      <c r="S1296" s="7">
        <v>30</v>
      </c>
      <c r="T1296" s="7">
        <v>51</v>
      </c>
      <c r="U1296" s="7">
        <v>14</v>
      </c>
      <c r="BG1296" s="6">
        <f t="shared" si="342"/>
        <v>0</v>
      </c>
      <c r="BH1296" s="6">
        <f t="shared" si="343"/>
        <v>0</v>
      </c>
      <c r="BI1296" s="6">
        <f t="shared" si="344"/>
        <v>1</v>
      </c>
      <c r="BJ1296" s="6">
        <f t="shared" si="345"/>
        <v>1</v>
      </c>
      <c r="BK1296" s="6">
        <f t="shared" si="346"/>
        <v>0</v>
      </c>
      <c r="BL1296" s="6">
        <f t="shared" si="347"/>
        <v>0</v>
      </c>
      <c r="BM1296" s="6">
        <f t="shared" si="348"/>
        <v>1</v>
      </c>
      <c r="BN1296" s="6">
        <f t="shared" si="349"/>
        <v>1</v>
      </c>
      <c r="BO1296" s="6">
        <f t="shared" si="350"/>
        <v>1</v>
      </c>
      <c r="BP1296" s="6">
        <f t="shared" si="351"/>
        <v>5</v>
      </c>
      <c r="BQ1296" s="6">
        <f t="shared" si="355"/>
        <v>1</v>
      </c>
      <c r="BR1296" s="6">
        <f t="shared" si="356"/>
        <v>1</v>
      </c>
      <c r="BS1296" s="6">
        <f t="shared" si="357"/>
        <v>1</v>
      </c>
      <c r="BT1296" s="6">
        <f t="shared" si="358"/>
        <v>17</v>
      </c>
    </row>
    <row r="1297" spans="1:72" hidden="1" x14ac:dyDescent="0.2">
      <c r="A1297" s="46">
        <v>3022</v>
      </c>
      <c r="B1297" s="46">
        <f t="shared" si="352"/>
        <v>7</v>
      </c>
      <c r="C1297" s="46">
        <f t="shared" si="353"/>
        <v>1</v>
      </c>
      <c r="D1297" s="46">
        <f t="shared" si="354"/>
        <v>1</v>
      </c>
      <c r="E1297" s="85">
        <v>24108</v>
      </c>
      <c r="F1297" s="7" t="s">
        <v>1768</v>
      </c>
      <c r="G1297" s="50" t="s">
        <v>310</v>
      </c>
      <c r="H1297" s="50" t="s">
        <v>308</v>
      </c>
      <c r="I1297" s="50">
        <v>2</v>
      </c>
      <c r="J1297" s="50">
        <v>7</v>
      </c>
      <c r="L1297" s="171">
        <v>7811</v>
      </c>
      <c r="M1297" s="57" t="s">
        <v>3127</v>
      </c>
      <c r="O1297" s="7">
        <v>22</v>
      </c>
      <c r="P1297" s="7">
        <v>5</v>
      </c>
      <c r="Q1297" s="7">
        <v>4</v>
      </c>
      <c r="R1297" s="7">
        <v>13</v>
      </c>
      <c r="S1297" s="7">
        <v>32</v>
      </c>
      <c r="T1297" s="7">
        <v>58</v>
      </c>
      <c r="U1297" s="7">
        <v>14</v>
      </c>
      <c r="BG1297" s="6">
        <f t="shared" si="342"/>
        <v>0</v>
      </c>
      <c r="BH1297" s="6">
        <f t="shared" si="343"/>
        <v>0</v>
      </c>
      <c r="BI1297" s="6">
        <f t="shared" si="344"/>
        <v>0</v>
      </c>
      <c r="BJ1297" s="6">
        <f t="shared" si="345"/>
        <v>0</v>
      </c>
      <c r="BK1297" s="6">
        <f t="shared" si="346"/>
        <v>1</v>
      </c>
      <c r="BL1297" s="6">
        <f t="shared" si="347"/>
        <v>1</v>
      </c>
      <c r="BM1297" s="6">
        <f t="shared" si="348"/>
        <v>0</v>
      </c>
      <c r="BN1297" s="6">
        <f t="shared" si="349"/>
        <v>0</v>
      </c>
      <c r="BO1297" s="6">
        <f t="shared" si="350"/>
        <v>1</v>
      </c>
      <c r="BP1297" s="6">
        <f t="shared" si="351"/>
        <v>6</v>
      </c>
      <c r="BQ1297" s="6">
        <f t="shared" si="355"/>
        <v>1</v>
      </c>
      <c r="BR1297" s="6">
        <f t="shared" si="356"/>
        <v>2</v>
      </c>
      <c r="BS1297" s="6">
        <f t="shared" si="357"/>
        <v>1</v>
      </c>
      <c r="BT1297" s="6">
        <f t="shared" si="358"/>
        <v>18</v>
      </c>
    </row>
    <row r="1298" spans="1:72" hidden="1" x14ac:dyDescent="0.2">
      <c r="A1298" s="46">
        <v>3023</v>
      </c>
      <c r="B1298" s="46">
        <f t="shared" si="352"/>
        <v>7</v>
      </c>
      <c r="C1298" s="46">
        <f t="shared" si="353"/>
        <v>8</v>
      </c>
      <c r="D1298" s="46">
        <f t="shared" si="354"/>
        <v>1</v>
      </c>
      <c r="E1298" s="85">
        <v>24115</v>
      </c>
      <c r="F1298" s="7" t="s">
        <v>3380</v>
      </c>
      <c r="G1298" s="50" t="s">
        <v>103</v>
      </c>
      <c r="H1298" s="50" t="s">
        <v>308</v>
      </c>
      <c r="I1298" s="50">
        <v>1</v>
      </c>
      <c r="J1298" s="50">
        <v>2</v>
      </c>
      <c r="L1298" s="171">
        <v>4006</v>
      </c>
      <c r="M1298" s="57" t="s">
        <v>2419</v>
      </c>
      <c r="O1298" s="7">
        <v>23</v>
      </c>
      <c r="P1298" s="7">
        <v>5</v>
      </c>
      <c r="Q1298" s="7">
        <v>4</v>
      </c>
      <c r="R1298" s="7">
        <v>14</v>
      </c>
      <c r="S1298" s="7">
        <v>33</v>
      </c>
      <c r="T1298" s="7">
        <v>60</v>
      </c>
      <c r="U1298" s="7">
        <v>14</v>
      </c>
      <c r="BG1298" s="6">
        <f t="shared" si="342"/>
        <v>0</v>
      </c>
      <c r="BH1298" s="6">
        <f t="shared" si="343"/>
        <v>0</v>
      </c>
      <c r="BI1298" s="6">
        <f t="shared" si="344"/>
        <v>0</v>
      </c>
      <c r="BJ1298" s="6">
        <f t="shared" si="345"/>
        <v>0</v>
      </c>
      <c r="BK1298" s="6">
        <f t="shared" si="346"/>
        <v>1</v>
      </c>
      <c r="BL1298" s="6">
        <f t="shared" si="347"/>
        <v>2</v>
      </c>
      <c r="BM1298" s="6">
        <f t="shared" si="348"/>
        <v>0</v>
      </c>
      <c r="BN1298" s="6">
        <f t="shared" si="349"/>
        <v>0</v>
      </c>
      <c r="BO1298" s="6">
        <f t="shared" si="350"/>
        <v>1</v>
      </c>
      <c r="BP1298" s="6">
        <f t="shared" si="351"/>
        <v>7</v>
      </c>
      <c r="BQ1298" s="6">
        <f t="shared" si="355"/>
        <v>1</v>
      </c>
      <c r="BR1298" s="6">
        <f t="shared" si="356"/>
        <v>3</v>
      </c>
      <c r="BS1298" s="6">
        <f t="shared" si="357"/>
        <v>1</v>
      </c>
      <c r="BT1298" s="6">
        <f t="shared" si="358"/>
        <v>19</v>
      </c>
    </row>
    <row r="1299" spans="1:72" hidden="1" x14ac:dyDescent="0.2">
      <c r="A1299" s="46">
        <v>3024</v>
      </c>
      <c r="B1299" s="46">
        <f t="shared" si="352"/>
        <v>7</v>
      </c>
      <c r="C1299" s="46">
        <f t="shared" si="353"/>
        <v>15</v>
      </c>
      <c r="D1299" s="46">
        <f t="shared" si="354"/>
        <v>1</v>
      </c>
      <c r="E1299" s="85">
        <v>24122</v>
      </c>
      <c r="F1299" s="7" t="s">
        <v>191</v>
      </c>
      <c r="G1299" s="50" t="s">
        <v>310</v>
      </c>
      <c r="H1299" s="50" t="s">
        <v>308</v>
      </c>
      <c r="I1299" s="50">
        <v>1</v>
      </c>
      <c r="J1299" s="50">
        <v>4</v>
      </c>
      <c r="L1299" s="171">
        <v>3680</v>
      </c>
      <c r="M1299" s="57" t="s">
        <v>3663</v>
      </c>
      <c r="O1299" s="7">
        <v>24</v>
      </c>
      <c r="P1299" s="7">
        <v>5</v>
      </c>
      <c r="Q1299" s="7">
        <v>4</v>
      </c>
      <c r="R1299" s="7">
        <v>15</v>
      </c>
      <c r="S1299" s="7">
        <v>34</v>
      </c>
      <c r="T1299" s="7">
        <v>64</v>
      </c>
      <c r="U1299" s="7">
        <v>14</v>
      </c>
      <c r="BG1299" s="6">
        <f t="shared" si="342"/>
        <v>0</v>
      </c>
      <c r="BH1299" s="6">
        <f t="shared" si="343"/>
        <v>0</v>
      </c>
      <c r="BI1299" s="6">
        <f t="shared" si="344"/>
        <v>0</v>
      </c>
      <c r="BJ1299" s="6">
        <f t="shared" si="345"/>
        <v>0</v>
      </c>
      <c r="BK1299" s="6">
        <f t="shared" si="346"/>
        <v>1</v>
      </c>
      <c r="BL1299" s="6">
        <f t="shared" si="347"/>
        <v>3</v>
      </c>
      <c r="BM1299" s="6">
        <f t="shared" si="348"/>
        <v>0</v>
      </c>
      <c r="BN1299" s="6">
        <f t="shared" si="349"/>
        <v>0</v>
      </c>
      <c r="BO1299" s="6">
        <f t="shared" si="350"/>
        <v>1</v>
      </c>
      <c r="BP1299" s="6">
        <f t="shared" si="351"/>
        <v>8</v>
      </c>
      <c r="BQ1299" s="6">
        <f t="shared" si="355"/>
        <v>1</v>
      </c>
      <c r="BR1299" s="6">
        <f t="shared" si="356"/>
        <v>4</v>
      </c>
      <c r="BS1299" s="6">
        <f t="shared" si="357"/>
        <v>1</v>
      </c>
      <c r="BT1299" s="6">
        <f t="shared" si="358"/>
        <v>20</v>
      </c>
    </row>
    <row r="1300" spans="1:72" hidden="1" x14ac:dyDescent="0.2">
      <c r="A1300" s="46">
        <v>3025</v>
      </c>
      <c r="B1300" s="46">
        <f t="shared" si="352"/>
        <v>6</v>
      </c>
      <c r="C1300" s="46">
        <f t="shared" si="353"/>
        <v>21</v>
      </c>
      <c r="D1300" s="46">
        <f t="shared" si="354"/>
        <v>1</v>
      </c>
      <c r="E1300" s="85">
        <v>24128</v>
      </c>
      <c r="F1300" s="7" t="s">
        <v>461</v>
      </c>
      <c r="G1300" s="50" t="s">
        <v>103</v>
      </c>
      <c r="H1300" s="50" t="s">
        <v>306</v>
      </c>
      <c r="I1300" s="50">
        <v>1</v>
      </c>
      <c r="J1300" s="50">
        <v>0</v>
      </c>
      <c r="L1300" s="171">
        <v>4003</v>
      </c>
      <c r="M1300" s="57" t="s">
        <v>949</v>
      </c>
      <c r="O1300" s="7">
        <v>25</v>
      </c>
      <c r="P1300" s="7">
        <v>6</v>
      </c>
      <c r="Q1300" s="7">
        <v>4</v>
      </c>
      <c r="R1300" s="7">
        <v>15</v>
      </c>
      <c r="S1300" s="7">
        <v>35</v>
      </c>
      <c r="T1300" s="7">
        <v>64</v>
      </c>
      <c r="U1300" s="7">
        <v>16</v>
      </c>
      <c r="BG1300" s="6">
        <f t="shared" si="342"/>
        <v>1</v>
      </c>
      <c r="BH1300" s="6">
        <f t="shared" si="343"/>
        <v>1</v>
      </c>
      <c r="BI1300" s="6">
        <f t="shared" si="344"/>
        <v>0</v>
      </c>
      <c r="BJ1300" s="6">
        <f t="shared" si="345"/>
        <v>0</v>
      </c>
      <c r="BK1300" s="6">
        <f t="shared" si="346"/>
        <v>0</v>
      </c>
      <c r="BL1300" s="6">
        <f t="shared" si="347"/>
        <v>0</v>
      </c>
      <c r="BM1300" s="6">
        <f t="shared" si="348"/>
        <v>1</v>
      </c>
      <c r="BN1300" s="6">
        <f t="shared" si="349"/>
        <v>1</v>
      </c>
      <c r="BO1300" s="6">
        <f t="shared" si="350"/>
        <v>0</v>
      </c>
      <c r="BP1300" s="6">
        <f t="shared" si="351"/>
        <v>0</v>
      </c>
      <c r="BQ1300" s="6">
        <f t="shared" si="355"/>
        <v>1</v>
      </c>
      <c r="BR1300" s="6">
        <f t="shared" si="356"/>
        <v>5</v>
      </c>
      <c r="BS1300" s="6">
        <f t="shared" si="357"/>
        <v>0</v>
      </c>
      <c r="BT1300" s="6">
        <f t="shared" si="358"/>
        <v>0</v>
      </c>
    </row>
    <row r="1301" spans="1:72" hidden="1" x14ac:dyDescent="0.2">
      <c r="A1301" s="46">
        <v>3026</v>
      </c>
      <c r="B1301" s="46">
        <f t="shared" si="352"/>
        <v>7</v>
      </c>
      <c r="C1301" s="46">
        <f t="shared" si="353"/>
        <v>29</v>
      </c>
      <c r="D1301" s="46">
        <f t="shared" si="354"/>
        <v>1</v>
      </c>
      <c r="E1301" s="85">
        <v>24136</v>
      </c>
      <c r="F1301" s="7" t="s">
        <v>447</v>
      </c>
      <c r="G1301" s="50" t="s">
        <v>103</v>
      </c>
      <c r="H1301" s="50" t="s">
        <v>307</v>
      </c>
      <c r="I1301" s="50">
        <v>2</v>
      </c>
      <c r="J1301" s="50">
        <v>2</v>
      </c>
      <c r="L1301" s="171">
        <v>4523</v>
      </c>
      <c r="M1301" s="57" t="s">
        <v>3128</v>
      </c>
      <c r="O1301" s="7">
        <v>26</v>
      </c>
      <c r="P1301" s="7">
        <v>6</v>
      </c>
      <c r="Q1301" s="7">
        <v>5</v>
      </c>
      <c r="R1301" s="7">
        <v>15</v>
      </c>
      <c r="S1301" s="7">
        <v>37</v>
      </c>
      <c r="T1301" s="7">
        <v>66</v>
      </c>
      <c r="U1301" s="7">
        <v>17</v>
      </c>
      <c r="BG1301" s="6">
        <f t="shared" si="342"/>
        <v>0</v>
      </c>
      <c r="BH1301" s="6">
        <f t="shared" si="343"/>
        <v>0</v>
      </c>
      <c r="BI1301" s="6">
        <f t="shared" si="344"/>
        <v>1</v>
      </c>
      <c r="BJ1301" s="6">
        <f t="shared" si="345"/>
        <v>1</v>
      </c>
      <c r="BK1301" s="6">
        <f t="shared" si="346"/>
        <v>0</v>
      </c>
      <c r="BL1301" s="6">
        <f t="shared" si="347"/>
        <v>0</v>
      </c>
      <c r="BM1301" s="6">
        <f t="shared" si="348"/>
        <v>1</v>
      </c>
      <c r="BN1301" s="6">
        <f t="shared" si="349"/>
        <v>2</v>
      </c>
      <c r="BO1301" s="6">
        <f t="shared" si="350"/>
        <v>1</v>
      </c>
      <c r="BP1301" s="6">
        <f t="shared" si="351"/>
        <v>1</v>
      </c>
      <c r="BQ1301" s="6">
        <f t="shared" si="355"/>
        <v>1</v>
      </c>
      <c r="BR1301" s="6">
        <f t="shared" si="356"/>
        <v>6</v>
      </c>
      <c r="BS1301" s="6">
        <f t="shared" si="357"/>
        <v>1</v>
      </c>
      <c r="BT1301" s="6">
        <f t="shared" si="358"/>
        <v>1</v>
      </c>
    </row>
    <row r="1302" spans="1:72" hidden="1" x14ac:dyDescent="0.2">
      <c r="A1302" s="46">
        <v>3027</v>
      </c>
      <c r="B1302" s="46">
        <f t="shared" si="352"/>
        <v>7</v>
      </c>
      <c r="C1302" s="46">
        <f t="shared" si="353"/>
        <v>5</v>
      </c>
      <c r="D1302" s="46">
        <f t="shared" si="354"/>
        <v>2</v>
      </c>
      <c r="E1302" s="85">
        <v>24143</v>
      </c>
      <c r="F1302" s="7" t="s">
        <v>3229</v>
      </c>
      <c r="G1302" s="50" t="s">
        <v>310</v>
      </c>
      <c r="H1302" s="50" t="s">
        <v>308</v>
      </c>
      <c r="I1302" s="50">
        <v>1</v>
      </c>
      <c r="J1302" s="50">
        <v>3</v>
      </c>
      <c r="L1302" s="171">
        <v>7549</v>
      </c>
      <c r="M1302" s="57" t="s">
        <v>2419</v>
      </c>
      <c r="O1302" s="7">
        <v>27</v>
      </c>
      <c r="P1302" s="7">
        <v>6</v>
      </c>
      <c r="Q1302" s="7">
        <v>5</v>
      </c>
      <c r="R1302" s="7">
        <v>16</v>
      </c>
      <c r="S1302" s="7">
        <v>38</v>
      </c>
      <c r="T1302" s="7">
        <v>69</v>
      </c>
      <c r="U1302" s="7">
        <v>17</v>
      </c>
      <c r="BG1302" s="6">
        <f t="shared" si="342"/>
        <v>0</v>
      </c>
      <c r="BH1302" s="6">
        <f t="shared" si="343"/>
        <v>0</v>
      </c>
      <c r="BI1302" s="6">
        <f t="shared" si="344"/>
        <v>0</v>
      </c>
      <c r="BJ1302" s="6">
        <f t="shared" si="345"/>
        <v>0</v>
      </c>
      <c r="BK1302" s="6">
        <f t="shared" si="346"/>
        <v>1</v>
      </c>
      <c r="BL1302" s="6">
        <f t="shared" si="347"/>
        <v>1</v>
      </c>
      <c r="BM1302" s="6">
        <f t="shared" si="348"/>
        <v>0</v>
      </c>
      <c r="BN1302" s="6">
        <f t="shared" si="349"/>
        <v>0</v>
      </c>
      <c r="BO1302" s="6">
        <f t="shared" si="350"/>
        <v>1</v>
      </c>
      <c r="BP1302" s="6">
        <f t="shared" si="351"/>
        <v>2</v>
      </c>
      <c r="BQ1302" s="6">
        <f t="shared" si="355"/>
        <v>1</v>
      </c>
      <c r="BR1302" s="6">
        <f t="shared" si="356"/>
        <v>7</v>
      </c>
      <c r="BS1302" s="6">
        <f t="shared" si="357"/>
        <v>1</v>
      </c>
      <c r="BT1302" s="6">
        <f t="shared" si="358"/>
        <v>2</v>
      </c>
    </row>
    <row r="1303" spans="1:72" hidden="1" x14ac:dyDescent="0.2">
      <c r="A1303" s="46">
        <v>3028</v>
      </c>
      <c r="B1303" s="46">
        <f t="shared" si="352"/>
        <v>7</v>
      </c>
      <c r="C1303" s="46">
        <f t="shared" si="353"/>
        <v>12</v>
      </c>
      <c r="D1303" s="46">
        <f t="shared" si="354"/>
        <v>2</v>
      </c>
      <c r="E1303" s="85">
        <v>24150</v>
      </c>
      <c r="F1303" s="7" t="s">
        <v>118</v>
      </c>
      <c r="G1303" s="50" t="s">
        <v>103</v>
      </c>
      <c r="H1303" s="50" t="s">
        <v>308</v>
      </c>
      <c r="I1303" s="50">
        <v>0</v>
      </c>
      <c r="J1303" s="50">
        <v>2</v>
      </c>
      <c r="L1303" s="171">
        <v>3693</v>
      </c>
      <c r="O1303" s="7">
        <v>28</v>
      </c>
      <c r="P1303" s="7">
        <v>6</v>
      </c>
      <c r="Q1303" s="7">
        <v>5</v>
      </c>
      <c r="R1303" s="7">
        <v>17</v>
      </c>
      <c r="S1303" s="7">
        <v>38</v>
      </c>
      <c r="T1303" s="7">
        <v>71</v>
      </c>
      <c r="U1303" s="7">
        <v>17</v>
      </c>
      <c r="BG1303" s="6">
        <f t="shared" si="342"/>
        <v>0</v>
      </c>
      <c r="BH1303" s="6">
        <f t="shared" si="343"/>
        <v>0</v>
      </c>
      <c r="BI1303" s="6">
        <f t="shared" si="344"/>
        <v>0</v>
      </c>
      <c r="BJ1303" s="6">
        <f t="shared" si="345"/>
        <v>0</v>
      </c>
      <c r="BK1303" s="6">
        <f t="shared" si="346"/>
        <v>1</v>
      </c>
      <c r="BL1303" s="6">
        <f t="shared" si="347"/>
        <v>2</v>
      </c>
      <c r="BM1303" s="6">
        <f t="shared" si="348"/>
        <v>0</v>
      </c>
      <c r="BN1303" s="6">
        <f t="shared" si="349"/>
        <v>0</v>
      </c>
      <c r="BO1303" s="6">
        <f t="shared" si="350"/>
        <v>1</v>
      </c>
      <c r="BP1303" s="6">
        <f t="shared" si="351"/>
        <v>3</v>
      </c>
      <c r="BQ1303" s="6">
        <f t="shared" si="355"/>
        <v>0</v>
      </c>
      <c r="BR1303" s="6">
        <f t="shared" si="356"/>
        <v>0</v>
      </c>
      <c r="BS1303" s="6">
        <f t="shared" si="357"/>
        <v>1</v>
      </c>
      <c r="BT1303" s="6">
        <f t="shared" si="358"/>
        <v>3</v>
      </c>
    </row>
    <row r="1304" spans="1:72" hidden="1" x14ac:dyDescent="0.2">
      <c r="A1304" s="46">
        <v>3029</v>
      </c>
      <c r="B1304" s="46">
        <f t="shared" si="352"/>
        <v>7</v>
      </c>
      <c r="C1304" s="46">
        <f t="shared" si="353"/>
        <v>26</v>
      </c>
      <c r="D1304" s="46">
        <f t="shared" si="354"/>
        <v>2</v>
      </c>
      <c r="E1304" s="85">
        <v>24164</v>
      </c>
      <c r="F1304" s="7" t="s">
        <v>3129</v>
      </c>
      <c r="G1304" s="50" t="s">
        <v>310</v>
      </c>
      <c r="H1304" s="50" t="s">
        <v>307</v>
      </c>
      <c r="I1304" s="50">
        <v>0</v>
      </c>
      <c r="J1304" s="50">
        <v>0</v>
      </c>
      <c r="L1304" s="171">
        <v>8946</v>
      </c>
      <c r="O1304" s="7">
        <v>29</v>
      </c>
      <c r="P1304" s="7">
        <v>6</v>
      </c>
      <c r="Q1304" s="7">
        <v>6</v>
      </c>
      <c r="R1304" s="7">
        <v>17</v>
      </c>
      <c r="S1304" s="7">
        <v>38</v>
      </c>
      <c r="T1304" s="7">
        <v>71</v>
      </c>
      <c r="U1304" s="7">
        <v>18</v>
      </c>
      <c r="BG1304" s="6">
        <f t="shared" si="342"/>
        <v>0</v>
      </c>
      <c r="BH1304" s="6">
        <f t="shared" si="343"/>
        <v>0</v>
      </c>
      <c r="BI1304" s="6">
        <f t="shared" si="344"/>
        <v>1</v>
      </c>
      <c r="BJ1304" s="6">
        <f t="shared" si="345"/>
        <v>1</v>
      </c>
      <c r="BK1304" s="6">
        <f t="shared" si="346"/>
        <v>0</v>
      </c>
      <c r="BL1304" s="6">
        <f t="shared" si="347"/>
        <v>0</v>
      </c>
      <c r="BM1304" s="6">
        <f t="shared" si="348"/>
        <v>1</v>
      </c>
      <c r="BN1304" s="6">
        <f t="shared" si="349"/>
        <v>1</v>
      </c>
      <c r="BO1304" s="6">
        <f t="shared" si="350"/>
        <v>1</v>
      </c>
      <c r="BP1304" s="6">
        <f t="shared" si="351"/>
        <v>4</v>
      </c>
      <c r="BQ1304" s="6">
        <f t="shared" si="355"/>
        <v>0</v>
      </c>
      <c r="BR1304" s="6">
        <f t="shared" si="356"/>
        <v>0</v>
      </c>
      <c r="BS1304" s="6">
        <f t="shared" si="357"/>
        <v>0</v>
      </c>
      <c r="BT1304" s="6">
        <f t="shared" si="358"/>
        <v>0</v>
      </c>
    </row>
    <row r="1305" spans="1:72" hidden="1" x14ac:dyDescent="0.2">
      <c r="A1305" s="46">
        <v>3030</v>
      </c>
      <c r="B1305" s="46">
        <f t="shared" si="352"/>
        <v>7</v>
      </c>
      <c r="C1305" s="46">
        <f t="shared" si="353"/>
        <v>5</v>
      </c>
      <c r="D1305" s="46">
        <f t="shared" si="354"/>
        <v>3</v>
      </c>
      <c r="E1305" s="85">
        <v>24171</v>
      </c>
      <c r="F1305" s="7" t="s">
        <v>1743</v>
      </c>
      <c r="G1305" s="50" t="s">
        <v>310</v>
      </c>
      <c r="H1305" s="50" t="s">
        <v>308</v>
      </c>
      <c r="I1305" s="50">
        <v>0</v>
      </c>
      <c r="J1305" s="50">
        <v>1</v>
      </c>
      <c r="L1305" s="171">
        <v>5709</v>
      </c>
      <c r="O1305" s="7">
        <v>30</v>
      </c>
      <c r="P1305" s="7">
        <v>6</v>
      </c>
      <c r="Q1305" s="7">
        <v>6</v>
      </c>
      <c r="R1305" s="7">
        <v>18</v>
      </c>
      <c r="S1305" s="7">
        <v>38</v>
      </c>
      <c r="T1305" s="7">
        <v>72</v>
      </c>
      <c r="U1305" s="7">
        <v>18</v>
      </c>
      <c r="BG1305" s="6">
        <f t="shared" si="342"/>
        <v>0</v>
      </c>
      <c r="BH1305" s="6">
        <f t="shared" si="343"/>
        <v>0</v>
      </c>
      <c r="BI1305" s="6">
        <f t="shared" si="344"/>
        <v>0</v>
      </c>
      <c r="BJ1305" s="6">
        <f t="shared" si="345"/>
        <v>0</v>
      </c>
      <c r="BK1305" s="6">
        <f t="shared" si="346"/>
        <v>1</v>
      </c>
      <c r="BL1305" s="6">
        <f t="shared" si="347"/>
        <v>1</v>
      </c>
      <c r="BM1305" s="6">
        <f t="shared" si="348"/>
        <v>0</v>
      </c>
      <c r="BN1305" s="6">
        <f t="shared" si="349"/>
        <v>0</v>
      </c>
      <c r="BO1305" s="6">
        <f t="shared" si="350"/>
        <v>1</v>
      </c>
      <c r="BP1305" s="6">
        <f t="shared" si="351"/>
        <v>5</v>
      </c>
      <c r="BQ1305" s="6">
        <f t="shared" si="355"/>
        <v>0</v>
      </c>
      <c r="BR1305" s="6">
        <f t="shared" si="356"/>
        <v>0</v>
      </c>
      <c r="BS1305" s="6">
        <f t="shared" si="357"/>
        <v>1</v>
      </c>
      <c r="BT1305" s="6">
        <f t="shared" si="358"/>
        <v>1</v>
      </c>
    </row>
    <row r="1306" spans="1:72" hidden="1" x14ac:dyDescent="0.2">
      <c r="A1306" s="46">
        <v>3031</v>
      </c>
      <c r="B1306" s="46">
        <f t="shared" si="352"/>
        <v>7</v>
      </c>
      <c r="C1306" s="46">
        <f t="shared" si="353"/>
        <v>12</v>
      </c>
      <c r="D1306" s="46">
        <f t="shared" si="354"/>
        <v>3</v>
      </c>
      <c r="E1306" s="85">
        <v>24178</v>
      </c>
      <c r="F1306" s="7" t="s">
        <v>2851</v>
      </c>
      <c r="G1306" s="50" t="s">
        <v>103</v>
      </c>
      <c r="H1306" s="50" t="s">
        <v>308</v>
      </c>
      <c r="I1306" s="50">
        <v>1</v>
      </c>
      <c r="J1306" s="50">
        <v>2</v>
      </c>
      <c r="L1306" s="171">
        <v>19372</v>
      </c>
      <c r="M1306" s="57" t="s">
        <v>2483</v>
      </c>
      <c r="O1306" s="7">
        <v>31</v>
      </c>
      <c r="P1306" s="7">
        <v>6</v>
      </c>
      <c r="Q1306" s="7">
        <v>6</v>
      </c>
      <c r="R1306" s="7">
        <v>19</v>
      </c>
      <c r="S1306" s="7">
        <v>39</v>
      </c>
      <c r="T1306" s="7">
        <v>74</v>
      </c>
      <c r="U1306" s="7">
        <v>18</v>
      </c>
      <c r="BG1306" s="6">
        <f t="shared" si="342"/>
        <v>0</v>
      </c>
      <c r="BH1306" s="6">
        <f t="shared" si="343"/>
        <v>0</v>
      </c>
      <c r="BI1306" s="6">
        <f t="shared" si="344"/>
        <v>0</v>
      </c>
      <c r="BJ1306" s="6">
        <f t="shared" si="345"/>
        <v>0</v>
      </c>
      <c r="BK1306" s="6">
        <f t="shared" si="346"/>
        <v>1</v>
      </c>
      <c r="BL1306" s="6">
        <f t="shared" si="347"/>
        <v>2</v>
      </c>
      <c r="BM1306" s="6">
        <f t="shared" si="348"/>
        <v>0</v>
      </c>
      <c r="BN1306" s="6">
        <f t="shared" si="349"/>
        <v>0</v>
      </c>
      <c r="BO1306" s="6">
        <f t="shared" si="350"/>
        <v>1</v>
      </c>
      <c r="BP1306" s="6">
        <f t="shared" si="351"/>
        <v>6</v>
      </c>
      <c r="BQ1306" s="6">
        <f t="shared" si="355"/>
        <v>1</v>
      </c>
      <c r="BR1306" s="6">
        <f t="shared" si="356"/>
        <v>1</v>
      </c>
      <c r="BS1306" s="6">
        <f t="shared" si="357"/>
        <v>1</v>
      </c>
      <c r="BT1306" s="6">
        <f t="shared" si="358"/>
        <v>2</v>
      </c>
    </row>
    <row r="1307" spans="1:72" hidden="1" x14ac:dyDescent="0.2">
      <c r="A1307" s="46">
        <v>3032</v>
      </c>
      <c r="B1307" s="46">
        <f t="shared" si="352"/>
        <v>3</v>
      </c>
      <c r="C1307" s="46">
        <f t="shared" si="353"/>
        <v>15</v>
      </c>
      <c r="D1307" s="46">
        <f t="shared" si="354"/>
        <v>3</v>
      </c>
      <c r="E1307" s="85">
        <v>24181</v>
      </c>
      <c r="F1307" s="7" t="s">
        <v>3390</v>
      </c>
      <c r="G1307" s="50" t="s">
        <v>310</v>
      </c>
      <c r="H1307" s="50" t="s">
        <v>308</v>
      </c>
      <c r="I1307" s="50">
        <v>1</v>
      </c>
      <c r="J1307" s="50">
        <v>2</v>
      </c>
      <c r="L1307" s="171">
        <v>3235</v>
      </c>
      <c r="M1307" s="57" t="s">
        <v>3130</v>
      </c>
      <c r="O1307" s="7">
        <v>32</v>
      </c>
      <c r="P1307" s="7">
        <v>6</v>
      </c>
      <c r="Q1307" s="7">
        <v>6</v>
      </c>
      <c r="R1307" s="7">
        <v>20</v>
      </c>
      <c r="S1307" s="7">
        <v>40</v>
      </c>
      <c r="T1307" s="7">
        <v>76</v>
      </c>
      <c r="U1307" s="7">
        <v>18</v>
      </c>
      <c r="BG1307" s="6">
        <f t="shared" si="342"/>
        <v>0</v>
      </c>
      <c r="BH1307" s="6">
        <f t="shared" si="343"/>
        <v>0</v>
      </c>
      <c r="BI1307" s="6">
        <f t="shared" si="344"/>
        <v>0</v>
      </c>
      <c r="BJ1307" s="6">
        <f t="shared" si="345"/>
        <v>0</v>
      </c>
      <c r="BK1307" s="6">
        <f t="shared" si="346"/>
        <v>1</v>
      </c>
      <c r="BL1307" s="6">
        <f t="shared" si="347"/>
        <v>3</v>
      </c>
      <c r="BM1307" s="6">
        <f t="shared" si="348"/>
        <v>0</v>
      </c>
      <c r="BN1307" s="6">
        <f t="shared" si="349"/>
        <v>0</v>
      </c>
      <c r="BO1307" s="6">
        <f t="shared" si="350"/>
        <v>1</v>
      </c>
      <c r="BP1307" s="6">
        <f t="shared" si="351"/>
        <v>7</v>
      </c>
      <c r="BQ1307" s="6">
        <f t="shared" si="355"/>
        <v>1</v>
      </c>
      <c r="BR1307" s="6">
        <f t="shared" si="356"/>
        <v>2</v>
      </c>
      <c r="BS1307" s="6">
        <f t="shared" si="357"/>
        <v>1</v>
      </c>
      <c r="BT1307" s="6">
        <f t="shared" si="358"/>
        <v>3</v>
      </c>
    </row>
    <row r="1308" spans="1:72" hidden="1" x14ac:dyDescent="0.2">
      <c r="A1308" s="46">
        <v>3033</v>
      </c>
      <c r="B1308" s="46">
        <f t="shared" si="352"/>
        <v>6</v>
      </c>
      <c r="C1308" s="46">
        <f t="shared" si="353"/>
        <v>18</v>
      </c>
      <c r="D1308" s="46">
        <f t="shared" si="354"/>
        <v>3</v>
      </c>
      <c r="E1308" s="85">
        <v>24184</v>
      </c>
      <c r="F1308" s="7" t="s">
        <v>2400</v>
      </c>
      <c r="G1308" s="50" t="s">
        <v>103</v>
      </c>
      <c r="H1308" s="50" t="s">
        <v>308</v>
      </c>
      <c r="I1308" s="50">
        <v>1</v>
      </c>
      <c r="J1308" s="50">
        <v>4</v>
      </c>
      <c r="L1308" s="171">
        <v>4076</v>
      </c>
      <c r="M1308" s="57" t="s">
        <v>1862</v>
      </c>
      <c r="O1308" s="7">
        <v>33</v>
      </c>
      <c r="P1308" s="7">
        <v>6</v>
      </c>
      <c r="Q1308" s="7">
        <v>6</v>
      </c>
      <c r="R1308" s="7">
        <v>21</v>
      </c>
      <c r="S1308" s="7">
        <v>41</v>
      </c>
      <c r="T1308" s="7">
        <v>80</v>
      </c>
      <c r="U1308" s="7">
        <v>18</v>
      </c>
      <c r="BG1308" s="6">
        <f t="shared" si="342"/>
        <v>0</v>
      </c>
      <c r="BH1308" s="6">
        <f t="shared" si="343"/>
        <v>0</v>
      </c>
      <c r="BI1308" s="6">
        <f t="shared" si="344"/>
        <v>0</v>
      </c>
      <c r="BJ1308" s="6">
        <f t="shared" si="345"/>
        <v>0</v>
      </c>
      <c r="BK1308" s="6">
        <f t="shared" si="346"/>
        <v>1</v>
      </c>
      <c r="BL1308" s="6">
        <f t="shared" si="347"/>
        <v>4</v>
      </c>
      <c r="BM1308" s="6">
        <f t="shared" si="348"/>
        <v>0</v>
      </c>
      <c r="BN1308" s="6">
        <f t="shared" si="349"/>
        <v>0</v>
      </c>
      <c r="BO1308" s="6">
        <f t="shared" si="350"/>
        <v>1</v>
      </c>
      <c r="BP1308" s="6">
        <f t="shared" si="351"/>
        <v>8</v>
      </c>
      <c r="BQ1308" s="6">
        <f t="shared" si="355"/>
        <v>1</v>
      </c>
      <c r="BR1308" s="6">
        <f t="shared" si="356"/>
        <v>3</v>
      </c>
      <c r="BS1308" s="6">
        <f t="shared" si="357"/>
        <v>1</v>
      </c>
      <c r="BT1308" s="6">
        <f t="shared" si="358"/>
        <v>4</v>
      </c>
    </row>
    <row r="1309" spans="1:72" hidden="1" x14ac:dyDescent="0.2">
      <c r="A1309" s="46">
        <v>3034</v>
      </c>
      <c r="B1309" s="46">
        <f t="shared" si="352"/>
        <v>6</v>
      </c>
      <c r="C1309" s="46">
        <f t="shared" si="353"/>
        <v>25</v>
      </c>
      <c r="D1309" s="46">
        <f t="shared" si="354"/>
        <v>3</v>
      </c>
      <c r="E1309" s="85">
        <v>24191</v>
      </c>
      <c r="F1309" s="7" t="s">
        <v>3131</v>
      </c>
      <c r="G1309" s="50" t="s">
        <v>310</v>
      </c>
      <c r="H1309" s="50" t="s">
        <v>308</v>
      </c>
      <c r="I1309" s="50">
        <v>2</v>
      </c>
      <c r="J1309" s="50">
        <v>7</v>
      </c>
      <c r="L1309" s="171">
        <v>6646</v>
      </c>
      <c r="M1309" s="57" t="s">
        <v>3132</v>
      </c>
      <c r="O1309" s="7">
        <v>34</v>
      </c>
      <c r="P1309" s="7">
        <v>6</v>
      </c>
      <c r="Q1309" s="7">
        <v>6</v>
      </c>
      <c r="R1309" s="7">
        <v>22</v>
      </c>
      <c r="S1309" s="7">
        <v>43</v>
      </c>
      <c r="T1309" s="7">
        <v>87</v>
      </c>
      <c r="U1309" s="7">
        <v>18</v>
      </c>
      <c r="BG1309" s="6">
        <f t="shared" si="342"/>
        <v>0</v>
      </c>
      <c r="BH1309" s="6">
        <f t="shared" si="343"/>
        <v>0</v>
      </c>
      <c r="BI1309" s="6">
        <f t="shared" si="344"/>
        <v>0</v>
      </c>
      <c r="BJ1309" s="6">
        <f t="shared" si="345"/>
        <v>0</v>
      </c>
      <c r="BK1309" s="6">
        <f t="shared" si="346"/>
        <v>1</v>
      </c>
      <c r="BL1309" s="6">
        <f t="shared" si="347"/>
        <v>5</v>
      </c>
      <c r="BM1309" s="6">
        <f t="shared" si="348"/>
        <v>0</v>
      </c>
      <c r="BN1309" s="6">
        <f t="shared" si="349"/>
        <v>0</v>
      </c>
      <c r="BO1309" s="6">
        <f t="shared" si="350"/>
        <v>1</v>
      </c>
      <c r="BP1309" s="6">
        <f t="shared" si="351"/>
        <v>9</v>
      </c>
      <c r="BQ1309" s="6">
        <f t="shared" si="355"/>
        <v>1</v>
      </c>
      <c r="BR1309" s="6">
        <f t="shared" si="356"/>
        <v>4</v>
      </c>
      <c r="BS1309" s="6">
        <f t="shared" si="357"/>
        <v>1</v>
      </c>
      <c r="BT1309" s="6">
        <f t="shared" si="358"/>
        <v>5</v>
      </c>
    </row>
    <row r="1310" spans="1:72" hidden="1" x14ac:dyDescent="0.2">
      <c r="A1310" s="46">
        <v>3035</v>
      </c>
      <c r="B1310" s="46">
        <f t="shared" si="352"/>
        <v>2</v>
      </c>
      <c r="C1310" s="46">
        <f t="shared" si="353"/>
        <v>28</v>
      </c>
      <c r="D1310" s="46">
        <f t="shared" si="354"/>
        <v>3</v>
      </c>
      <c r="E1310" s="85">
        <v>24194</v>
      </c>
      <c r="F1310" s="7" t="s">
        <v>3386</v>
      </c>
      <c r="G1310" s="50" t="s">
        <v>103</v>
      </c>
      <c r="H1310" s="50" t="s">
        <v>307</v>
      </c>
      <c r="I1310" s="50">
        <v>1</v>
      </c>
      <c r="J1310" s="50">
        <v>1</v>
      </c>
      <c r="L1310" s="171">
        <v>2702</v>
      </c>
      <c r="M1310" s="57" t="s">
        <v>3133</v>
      </c>
      <c r="O1310" s="7">
        <v>35</v>
      </c>
      <c r="P1310" s="7">
        <v>6</v>
      </c>
      <c r="Q1310" s="7">
        <v>7</v>
      </c>
      <c r="R1310" s="7">
        <v>22</v>
      </c>
      <c r="S1310" s="7">
        <v>44</v>
      </c>
      <c r="T1310" s="7">
        <v>88</v>
      </c>
      <c r="U1310" s="7">
        <v>19</v>
      </c>
      <c r="BG1310" s="6">
        <f t="shared" si="342"/>
        <v>0</v>
      </c>
      <c r="BH1310" s="6">
        <f t="shared" si="343"/>
        <v>0</v>
      </c>
      <c r="BI1310" s="6">
        <f t="shared" si="344"/>
        <v>1</v>
      </c>
      <c r="BJ1310" s="6">
        <f t="shared" si="345"/>
        <v>1</v>
      </c>
      <c r="BK1310" s="6">
        <f t="shared" si="346"/>
        <v>0</v>
      </c>
      <c r="BL1310" s="6">
        <f t="shared" si="347"/>
        <v>0</v>
      </c>
      <c r="BM1310" s="6">
        <f t="shared" si="348"/>
        <v>1</v>
      </c>
      <c r="BN1310" s="6">
        <f t="shared" si="349"/>
        <v>1</v>
      </c>
      <c r="BO1310" s="6">
        <f t="shared" si="350"/>
        <v>1</v>
      </c>
      <c r="BP1310" s="6">
        <f t="shared" si="351"/>
        <v>10</v>
      </c>
      <c r="BQ1310" s="6">
        <f t="shared" si="355"/>
        <v>1</v>
      </c>
      <c r="BR1310" s="6">
        <f t="shared" si="356"/>
        <v>5</v>
      </c>
      <c r="BS1310" s="6">
        <f t="shared" si="357"/>
        <v>1</v>
      </c>
      <c r="BT1310" s="6">
        <f t="shared" si="358"/>
        <v>6</v>
      </c>
    </row>
    <row r="1311" spans="1:72" hidden="1" x14ac:dyDescent="0.2">
      <c r="A1311" s="46">
        <v>3036</v>
      </c>
      <c r="B1311" s="46">
        <f t="shared" si="352"/>
        <v>6</v>
      </c>
      <c r="C1311" s="46">
        <f t="shared" si="353"/>
        <v>8</v>
      </c>
      <c r="D1311" s="46">
        <f t="shared" si="354"/>
        <v>4</v>
      </c>
      <c r="E1311" s="85">
        <v>24205</v>
      </c>
      <c r="F1311" s="7" t="s">
        <v>3</v>
      </c>
      <c r="G1311" s="50" t="s">
        <v>103</v>
      </c>
      <c r="H1311" s="50" t="s">
        <v>306</v>
      </c>
      <c r="I1311" s="50">
        <v>2</v>
      </c>
      <c r="J1311" s="50">
        <v>1</v>
      </c>
      <c r="L1311" s="171">
        <v>3398</v>
      </c>
      <c r="M1311" s="57" t="s">
        <v>3044</v>
      </c>
      <c r="O1311" s="7">
        <v>36</v>
      </c>
      <c r="P1311" s="7">
        <v>7</v>
      </c>
      <c r="Q1311" s="7">
        <v>7</v>
      </c>
      <c r="R1311" s="7">
        <v>22</v>
      </c>
      <c r="S1311" s="7">
        <v>46</v>
      </c>
      <c r="T1311" s="7">
        <v>89</v>
      </c>
      <c r="U1311" s="7">
        <v>21</v>
      </c>
      <c r="BG1311" s="6">
        <f t="shared" si="342"/>
        <v>1</v>
      </c>
      <c r="BH1311" s="6">
        <f t="shared" si="343"/>
        <v>1</v>
      </c>
      <c r="BI1311" s="6">
        <f t="shared" si="344"/>
        <v>0</v>
      </c>
      <c r="BJ1311" s="6">
        <f t="shared" si="345"/>
        <v>0</v>
      </c>
      <c r="BK1311" s="6">
        <f t="shared" si="346"/>
        <v>0</v>
      </c>
      <c r="BL1311" s="6">
        <f t="shared" si="347"/>
        <v>0</v>
      </c>
      <c r="BM1311" s="6">
        <f t="shared" si="348"/>
        <v>1</v>
      </c>
      <c r="BN1311" s="6">
        <f t="shared" si="349"/>
        <v>2</v>
      </c>
      <c r="BO1311" s="6">
        <f t="shared" si="350"/>
        <v>0</v>
      </c>
      <c r="BP1311" s="6">
        <f t="shared" si="351"/>
        <v>0</v>
      </c>
      <c r="BQ1311" s="6">
        <f t="shared" si="355"/>
        <v>1</v>
      </c>
      <c r="BR1311" s="6">
        <f t="shared" si="356"/>
        <v>6</v>
      </c>
      <c r="BS1311" s="6">
        <f t="shared" si="357"/>
        <v>1</v>
      </c>
      <c r="BT1311" s="6">
        <f t="shared" si="358"/>
        <v>7</v>
      </c>
    </row>
    <row r="1312" spans="1:72" hidden="1" x14ac:dyDescent="0.2">
      <c r="A1312" s="46">
        <v>3037</v>
      </c>
      <c r="B1312" s="46">
        <f t="shared" si="352"/>
        <v>7</v>
      </c>
      <c r="C1312" s="46">
        <f t="shared" si="353"/>
        <v>9</v>
      </c>
      <c r="D1312" s="46">
        <f t="shared" si="354"/>
        <v>4</v>
      </c>
      <c r="E1312" s="85">
        <v>24206</v>
      </c>
      <c r="F1312" s="7" t="s">
        <v>1820</v>
      </c>
      <c r="G1312" s="50" t="s">
        <v>103</v>
      </c>
      <c r="H1312" s="50" t="s">
        <v>306</v>
      </c>
      <c r="I1312" s="50">
        <v>2</v>
      </c>
      <c r="J1312" s="50">
        <v>0</v>
      </c>
      <c r="L1312" s="171">
        <v>2837</v>
      </c>
      <c r="M1312" s="57" t="s">
        <v>1910</v>
      </c>
      <c r="O1312" s="7">
        <v>37</v>
      </c>
      <c r="P1312" s="7">
        <v>8</v>
      </c>
      <c r="Q1312" s="7">
        <v>7</v>
      </c>
      <c r="R1312" s="7">
        <v>22</v>
      </c>
      <c r="S1312" s="7">
        <v>48</v>
      </c>
      <c r="T1312" s="7">
        <v>89</v>
      </c>
      <c r="U1312" s="7">
        <v>23</v>
      </c>
      <c r="BG1312" s="6">
        <f t="shared" si="342"/>
        <v>1</v>
      </c>
      <c r="BH1312" s="6">
        <f t="shared" si="343"/>
        <v>2</v>
      </c>
      <c r="BI1312" s="6">
        <f t="shared" si="344"/>
        <v>0</v>
      </c>
      <c r="BJ1312" s="6">
        <f t="shared" si="345"/>
        <v>0</v>
      </c>
      <c r="BK1312" s="6">
        <f t="shared" si="346"/>
        <v>0</v>
      </c>
      <c r="BL1312" s="6">
        <f t="shared" si="347"/>
        <v>0</v>
      </c>
      <c r="BM1312" s="6">
        <f t="shared" si="348"/>
        <v>1</v>
      </c>
      <c r="BN1312" s="6">
        <f t="shared" si="349"/>
        <v>3</v>
      </c>
      <c r="BO1312" s="6">
        <f t="shared" si="350"/>
        <v>0</v>
      </c>
      <c r="BP1312" s="6">
        <f t="shared" si="351"/>
        <v>0</v>
      </c>
      <c r="BQ1312" s="6">
        <f t="shared" si="355"/>
        <v>1</v>
      </c>
      <c r="BR1312" s="6">
        <f t="shared" si="356"/>
        <v>7</v>
      </c>
      <c r="BS1312" s="6">
        <f t="shared" si="357"/>
        <v>0</v>
      </c>
      <c r="BT1312" s="6">
        <f t="shared" si="358"/>
        <v>0</v>
      </c>
    </row>
    <row r="1313" spans="1:72" hidden="1" x14ac:dyDescent="0.2">
      <c r="A1313" s="46">
        <v>3038</v>
      </c>
      <c r="B1313" s="46">
        <f t="shared" si="352"/>
        <v>2</v>
      </c>
      <c r="C1313" s="46">
        <f t="shared" si="353"/>
        <v>11</v>
      </c>
      <c r="D1313" s="46">
        <f t="shared" si="354"/>
        <v>4</v>
      </c>
      <c r="E1313" s="85">
        <v>24208</v>
      </c>
      <c r="F1313" s="7" t="s">
        <v>243</v>
      </c>
      <c r="G1313" s="50" t="s">
        <v>310</v>
      </c>
      <c r="H1313" s="50" t="s">
        <v>308</v>
      </c>
      <c r="I1313" s="50">
        <v>1</v>
      </c>
      <c r="J1313" s="50">
        <v>4</v>
      </c>
      <c r="L1313" s="171">
        <v>4232</v>
      </c>
      <c r="M1313" s="57" t="s">
        <v>1911</v>
      </c>
      <c r="O1313" s="7">
        <v>38</v>
      </c>
      <c r="P1313" s="7">
        <v>8</v>
      </c>
      <c r="Q1313" s="7">
        <v>7</v>
      </c>
      <c r="R1313" s="7">
        <v>23</v>
      </c>
      <c r="S1313" s="7">
        <v>49</v>
      </c>
      <c r="T1313" s="7">
        <v>93</v>
      </c>
      <c r="U1313" s="7">
        <v>23</v>
      </c>
      <c r="BG1313" s="6">
        <f t="shared" si="342"/>
        <v>0</v>
      </c>
      <c r="BH1313" s="6">
        <f t="shared" si="343"/>
        <v>0</v>
      </c>
      <c r="BI1313" s="6">
        <f t="shared" si="344"/>
        <v>0</v>
      </c>
      <c r="BJ1313" s="6">
        <f t="shared" si="345"/>
        <v>0</v>
      </c>
      <c r="BK1313" s="6">
        <f t="shared" si="346"/>
        <v>1</v>
      </c>
      <c r="BL1313" s="6">
        <f t="shared" si="347"/>
        <v>1</v>
      </c>
      <c r="BM1313" s="6">
        <f t="shared" si="348"/>
        <v>0</v>
      </c>
      <c r="BN1313" s="6">
        <f t="shared" si="349"/>
        <v>0</v>
      </c>
      <c r="BO1313" s="6">
        <f t="shared" si="350"/>
        <v>1</v>
      </c>
      <c r="BP1313" s="6">
        <f t="shared" si="351"/>
        <v>1</v>
      </c>
      <c r="BQ1313" s="6">
        <f t="shared" si="355"/>
        <v>1</v>
      </c>
      <c r="BR1313" s="6">
        <f t="shared" si="356"/>
        <v>8</v>
      </c>
      <c r="BS1313" s="6">
        <f t="shared" si="357"/>
        <v>1</v>
      </c>
      <c r="BT1313" s="6">
        <f t="shared" si="358"/>
        <v>1</v>
      </c>
    </row>
    <row r="1314" spans="1:72" hidden="1" x14ac:dyDescent="0.2">
      <c r="A1314" s="46">
        <v>3039</v>
      </c>
      <c r="B1314" s="46">
        <f t="shared" si="352"/>
        <v>7</v>
      </c>
      <c r="C1314" s="46">
        <f t="shared" si="353"/>
        <v>16</v>
      </c>
      <c r="D1314" s="46">
        <f t="shared" si="354"/>
        <v>4</v>
      </c>
      <c r="E1314" s="85">
        <v>24213</v>
      </c>
      <c r="F1314" s="7" t="s">
        <v>1868</v>
      </c>
      <c r="G1314" s="50" t="s">
        <v>310</v>
      </c>
      <c r="H1314" s="50" t="s">
        <v>308</v>
      </c>
      <c r="I1314" s="50">
        <v>0</v>
      </c>
      <c r="J1314" s="50">
        <v>2</v>
      </c>
      <c r="L1314" s="171">
        <v>14183</v>
      </c>
      <c r="O1314" s="7">
        <v>39</v>
      </c>
      <c r="P1314" s="7">
        <v>8</v>
      </c>
      <c r="Q1314" s="7">
        <v>7</v>
      </c>
      <c r="R1314" s="7">
        <v>24</v>
      </c>
      <c r="S1314" s="7">
        <v>49</v>
      </c>
      <c r="T1314" s="7">
        <v>95</v>
      </c>
      <c r="U1314" s="7">
        <v>23</v>
      </c>
      <c r="BG1314" s="6">
        <f t="shared" si="342"/>
        <v>0</v>
      </c>
      <c r="BH1314" s="6">
        <f t="shared" si="343"/>
        <v>0</v>
      </c>
      <c r="BI1314" s="6">
        <f t="shared" si="344"/>
        <v>0</v>
      </c>
      <c r="BJ1314" s="6">
        <f t="shared" si="345"/>
        <v>0</v>
      </c>
      <c r="BK1314" s="6">
        <f t="shared" si="346"/>
        <v>1</v>
      </c>
      <c r="BL1314" s="6">
        <f t="shared" si="347"/>
        <v>2</v>
      </c>
      <c r="BM1314" s="6">
        <f t="shared" si="348"/>
        <v>0</v>
      </c>
      <c r="BN1314" s="6">
        <f t="shared" si="349"/>
        <v>0</v>
      </c>
      <c r="BO1314" s="6">
        <f t="shared" si="350"/>
        <v>1</v>
      </c>
      <c r="BP1314" s="6">
        <f t="shared" si="351"/>
        <v>2</v>
      </c>
      <c r="BQ1314" s="6">
        <f t="shared" si="355"/>
        <v>0</v>
      </c>
      <c r="BR1314" s="6">
        <f t="shared" si="356"/>
        <v>0</v>
      </c>
      <c r="BS1314" s="6">
        <f t="shared" si="357"/>
        <v>1</v>
      </c>
      <c r="BT1314" s="6">
        <f t="shared" si="358"/>
        <v>2</v>
      </c>
    </row>
    <row r="1315" spans="1:72" hidden="1" x14ac:dyDescent="0.2">
      <c r="A1315" s="46">
        <v>3040</v>
      </c>
      <c r="B1315" s="46">
        <f t="shared" si="352"/>
        <v>7</v>
      </c>
      <c r="C1315" s="46">
        <f t="shared" si="353"/>
        <v>23</v>
      </c>
      <c r="D1315" s="46">
        <f t="shared" si="354"/>
        <v>4</v>
      </c>
      <c r="E1315" s="85">
        <v>24220</v>
      </c>
      <c r="F1315" s="7" t="s">
        <v>1573</v>
      </c>
      <c r="G1315" s="50" t="s">
        <v>103</v>
      </c>
      <c r="H1315" s="50" t="s">
        <v>307</v>
      </c>
      <c r="I1315" s="50">
        <v>1</v>
      </c>
      <c r="J1315" s="50">
        <v>1</v>
      </c>
      <c r="L1315" s="171">
        <v>3196</v>
      </c>
      <c r="M1315" s="57" t="s">
        <v>3652</v>
      </c>
      <c r="O1315" s="7">
        <v>40</v>
      </c>
      <c r="P1315" s="7">
        <v>8</v>
      </c>
      <c r="Q1315" s="7">
        <v>8</v>
      </c>
      <c r="R1315" s="7">
        <v>24</v>
      </c>
      <c r="S1315" s="7">
        <v>50</v>
      </c>
      <c r="T1315" s="7">
        <v>96</v>
      </c>
      <c r="U1315" s="7">
        <v>24</v>
      </c>
      <c r="BG1315" s="6">
        <f t="shared" si="342"/>
        <v>0</v>
      </c>
      <c r="BH1315" s="6">
        <f t="shared" si="343"/>
        <v>0</v>
      </c>
      <c r="BI1315" s="6">
        <f t="shared" si="344"/>
        <v>1</v>
      </c>
      <c r="BJ1315" s="6">
        <f t="shared" si="345"/>
        <v>1</v>
      </c>
      <c r="BK1315" s="6">
        <f t="shared" si="346"/>
        <v>0</v>
      </c>
      <c r="BL1315" s="6">
        <f t="shared" si="347"/>
        <v>0</v>
      </c>
      <c r="BM1315" s="6">
        <f t="shared" si="348"/>
        <v>1</v>
      </c>
      <c r="BN1315" s="6">
        <f t="shared" si="349"/>
        <v>1</v>
      </c>
      <c r="BO1315" s="6">
        <f t="shared" si="350"/>
        <v>1</v>
      </c>
      <c r="BP1315" s="6">
        <f t="shared" si="351"/>
        <v>3</v>
      </c>
      <c r="BQ1315" s="6">
        <f t="shared" si="355"/>
        <v>1</v>
      </c>
      <c r="BR1315" s="6">
        <f t="shared" si="356"/>
        <v>1</v>
      </c>
      <c r="BS1315" s="6">
        <f t="shared" si="357"/>
        <v>1</v>
      </c>
      <c r="BT1315" s="6">
        <f t="shared" si="358"/>
        <v>3</v>
      </c>
    </row>
    <row r="1316" spans="1:72" hidden="1" x14ac:dyDescent="0.2">
      <c r="A1316" s="46">
        <v>3041</v>
      </c>
      <c r="B1316" s="46">
        <f t="shared" si="352"/>
        <v>2</v>
      </c>
      <c r="C1316" s="46">
        <f t="shared" si="353"/>
        <v>25</v>
      </c>
      <c r="D1316" s="46">
        <f t="shared" si="354"/>
        <v>4</v>
      </c>
      <c r="E1316" s="85">
        <v>24222</v>
      </c>
      <c r="F1316" s="7" t="s">
        <v>3097</v>
      </c>
      <c r="G1316" s="50" t="s">
        <v>103</v>
      </c>
      <c r="H1316" s="50" t="s">
        <v>308</v>
      </c>
      <c r="I1316" s="50">
        <v>0</v>
      </c>
      <c r="J1316" s="50">
        <v>3</v>
      </c>
      <c r="L1316" s="171">
        <v>2998</v>
      </c>
      <c r="O1316" s="7">
        <v>41</v>
      </c>
      <c r="P1316" s="7">
        <v>8</v>
      </c>
      <c r="Q1316" s="7">
        <v>8</v>
      </c>
      <c r="R1316" s="7">
        <v>25</v>
      </c>
      <c r="S1316" s="7">
        <v>50</v>
      </c>
      <c r="T1316" s="7">
        <v>99</v>
      </c>
      <c r="U1316" s="7">
        <v>24</v>
      </c>
      <c r="BG1316" s="6">
        <f t="shared" si="342"/>
        <v>0</v>
      </c>
      <c r="BH1316" s="6">
        <f t="shared" si="343"/>
        <v>0</v>
      </c>
      <c r="BI1316" s="6">
        <f t="shared" si="344"/>
        <v>0</v>
      </c>
      <c r="BJ1316" s="6">
        <f t="shared" si="345"/>
        <v>0</v>
      </c>
      <c r="BK1316" s="6">
        <f t="shared" si="346"/>
        <v>1</v>
      </c>
      <c r="BL1316" s="6">
        <f t="shared" si="347"/>
        <v>1</v>
      </c>
      <c r="BM1316" s="6">
        <f t="shared" si="348"/>
        <v>0</v>
      </c>
      <c r="BN1316" s="6">
        <f t="shared" si="349"/>
        <v>0</v>
      </c>
      <c r="BO1316" s="6">
        <f t="shared" si="350"/>
        <v>1</v>
      </c>
      <c r="BP1316" s="6">
        <f t="shared" si="351"/>
        <v>4</v>
      </c>
      <c r="BQ1316" s="6">
        <f t="shared" si="355"/>
        <v>0</v>
      </c>
      <c r="BR1316" s="6">
        <f t="shared" si="356"/>
        <v>0</v>
      </c>
      <c r="BS1316" s="6">
        <f t="shared" si="357"/>
        <v>1</v>
      </c>
      <c r="BT1316" s="6">
        <f t="shared" si="358"/>
        <v>4</v>
      </c>
    </row>
    <row r="1317" spans="1:72" hidden="1" x14ac:dyDescent="0.2">
      <c r="A1317" s="46">
        <v>3042</v>
      </c>
      <c r="B1317" s="46">
        <f t="shared" si="352"/>
        <v>7</v>
      </c>
      <c r="C1317" s="46">
        <f t="shared" si="353"/>
        <v>30</v>
      </c>
      <c r="D1317" s="46">
        <f t="shared" si="354"/>
        <v>4</v>
      </c>
      <c r="E1317" s="85">
        <v>24227</v>
      </c>
      <c r="F1317" s="7" t="s">
        <v>2245</v>
      </c>
      <c r="G1317" s="50" t="s">
        <v>310</v>
      </c>
      <c r="H1317" s="50" t="s">
        <v>306</v>
      </c>
      <c r="I1317" s="50">
        <v>2</v>
      </c>
      <c r="J1317" s="50">
        <v>0</v>
      </c>
      <c r="L1317" s="171">
        <v>3985</v>
      </c>
      <c r="M1317" s="57" t="s">
        <v>1912</v>
      </c>
      <c r="O1317" s="7">
        <v>42</v>
      </c>
      <c r="P1317" s="7">
        <v>9</v>
      </c>
      <c r="Q1317" s="7">
        <v>8</v>
      </c>
      <c r="R1317" s="7">
        <v>25</v>
      </c>
      <c r="S1317" s="7">
        <v>52</v>
      </c>
      <c r="T1317" s="7">
        <v>99</v>
      </c>
      <c r="U1317" s="7">
        <v>26</v>
      </c>
      <c r="BG1317" s="6">
        <f t="shared" si="342"/>
        <v>1</v>
      </c>
      <c r="BH1317" s="6">
        <f t="shared" si="343"/>
        <v>1</v>
      </c>
      <c r="BI1317" s="6">
        <f t="shared" si="344"/>
        <v>0</v>
      </c>
      <c r="BJ1317" s="6">
        <f t="shared" si="345"/>
        <v>0</v>
      </c>
      <c r="BK1317" s="6">
        <f t="shared" si="346"/>
        <v>0</v>
      </c>
      <c r="BL1317" s="6">
        <f t="shared" si="347"/>
        <v>0</v>
      </c>
      <c r="BM1317" s="6">
        <f t="shared" si="348"/>
        <v>1</v>
      </c>
      <c r="BN1317" s="6">
        <f t="shared" si="349"/>
        <v>1</v>
      </c>
      <c r="BO1317" s="6">
        <f t="shared" si="350"/>
        <v>0</v>
      </c>
      <c r="BP1317" s="6">
        <f t="shared" si="351"/>
        <v>0</v>
      </c>
      <c r="BQ1317" s="6">
        <f t="shared" si="355"/>
        <v>1</v>
      </c>
      <c r="BR1317" s="6">
        <f t="shared" si="356"/>
        <v>1</v>
      </c>
      <c r="BS1317" s="6">
        <f t="shared" si="357"/>
        <v>0</v>
      </c>
      <c r="BT1317" s="6">
        <f t="shared" si="358"/>
        <v>0</v>
      </c>
    </row>
    <row r="1318" spans="1:72" hidden="1" x14ac:dyDescent="0.2">
      <c r="A1318" s="46">
        <v>3043</v>
      </c>
      <c r="B1318" s="46">
        <f t="shared" si="352"/>
        <v>6</v>
      </c>
      <c r="C1318" s="46">
        <f t="shared" si="353"/>
        <v>6</v>
      </c>
      <c r="D1318" s="46">
        <f t="shared" si="354"/>
        <v>5</v>
      </c>
      <c r="E1318" s="85">
        <v>24233</v>
      </c>
      <c r="F1318" s="7" t="s">
        <v>459</v>
      </c>
      <c r="G1318" s="50" t="s">
        <v>103</v>
      </c>
      <c r="H1318" s="50" t="s">
        <v>308</v>
      </c>
      <c r="I1318" s="50">
        <v>1</v>
      </c>
      <c r="J1318" s="50">
        <v>2</v>
      </c>
      <c r="L1318" s="171">
        <v>2732</v>
      </c>
      <c r="M1318" s="57" t="s">
        <v>1913</v>
      </c>
      <c r="O1318" s="7">
        <v>43</v>
      </c>
      <c r="P1318" s="7">
        <v>9</v>
      </c>
      <c r="Q1318" s="7">
        <v>8</v>
      </c>
      <c r="R1318" s="7">
        <v>26</v>
      </c>
      <c r="S1318" s="7">
        <v>53</v>
      </c>
      <c r="T1318" s="7">
        <v>101</v>
      </c>
      <c r="U1318" s="7">
        <v>26</v>
      </c>
      <c r="BG1318" s="6">
        <f t="shared" si="342"/>
        <v>0</v>
      </c>
      <c r="BH1318" s="6">
        <f t="shared" si="343"/>
        <v>0</v>
      </c>
      <c r="BI1318" s="6">
        <f t="shared" si="344"/>
        <v>0</v>
      </c>
      <c r="BJ1318" s="6">
        <f t="shared" si="345"/>
        <v>0</v>
      </c>
      <c r="BK1318" s="6">
        <f t="shared" si="346"/>
        <v>1</v>
      </c>
      <c r="BL1318" s="6">
        <f t="shared" si="347"/>
        <v>1</v>
      </c>
      <c r="BM1318" s="6">
        <f t="shared" si="348"/>
        <v>0</v>
      </c>
      <c r="BN1318" s="6">
        <f t="shared" si="349"/>
        <v>0</v>
      </c>
      <c r="BO1318" s="6">
        <f t="shared" si="350"/>
        <v>1</v>
      </c>
      <c r="BP1318" s="6">
        <f t="shared" si="351"/>
        <v>1</v>
      </c>
      <c r="BQ1318" s="6">
        <f t="shared" si="355"/>
        <v>1</v>
      </c>
      <c r="BR1318" s="6">
        <f t="shared" si="356"/>
        <v>2</v>
      </c>
      <c r="BS1318" s="6">
        <f t="shared" si="357"/>
        <v>1</v>
      </c>
      <c r="BT1318" s="6">
        <f t="shared" si="358"/>
        <v>1</v>
      </c>
    </row>
    <row r="1319" spans="1:72" hidden="1" x14ac:dyDescent="0.2">
      <c r="A1319" s="46">
        <v>3044</v>
      </c>
      <c r="B1319" s="46">
        <f t="shared" si="352"/>
        <v>3</v>
      </c>
      <c r="C1319" s="46">
        <f t="shared" si="353"/>
        <v>10</v>
      </c>
      <c r="D1319" s="46">
        <f t="shared" si="354"/>
        <v>5</v>
      </c>
      <c r="E1319" s="85">
        <v>24237</v>
      </c>
      <c r="F1319" s="7" t="s">
        <v>3153</v>
      </c>
      <c r="G1319" s="50" t="s">
        <v>310</v>
      </c>
      <c r="H1319" s="50" t="s">
        <v>308</v>
      </c>
      <c r="I1319" s="50">
        <v>0</v>
      </c>
      <c r="J1319" s="50">
        <v>3</v>
      </c>
      <c r="L1319" s="171">
        <v>9584</v>
      </c>
      <c r="O1319" s="7">
        <v>44</v>
      </c>
      <c r="P1319" s="7">
        <v>9</v>
      </c>
      <c r="Q1319" s="7">
        <v>8</v>
      </c>
      <c r="R1319" s="7">
        <v>27</v>
      </c>
      <c r="S1319" s="7">
        <v>53</v>
      </c>
      <c r="T1319" s="7">
        <v>104</v>
      </c>
      <c r="U1319" s="7">
        <v>26</v>
      </c>
      <c r="BG1319" s="6">
        <f t="shared" si="342"/>
        <v>0</v>
      </c>
      <c r="BH1319" s="6">
        <f t="shared" si="343"/>
        <v>0</v>
      </c>
      <c r="BI1319" s="6">
        <f t="shared" si="344"/>
        <v>0</v>
      </c>
      <c r="BJ1319" s="6">
        <f t="shared" si="345"/>
        <v>0</v>
      </c>
      <c r="BK1319" s="6">
        <f t="shared" si="346"/>
        <v>1</v>
      </c>
      <c r="BL1319" s="6">
        <f t="shared" si="347"/>
        <v>2</v>
      </c>
      <c r="BM1319" s="6">
        <f t="shared" si="348"/>
        <v>0</v>
      </c>
      <c r="BN1319" s="6">
        <f t="shared" si="349"/>
        <v>0</v>
      </c>
      <c r="BO1319" s="6">
        <f t="shared" si="350"/>
        <v>1</v>
      </c>
      <c r="BP1319" s="6">
        <f t="shared" si="351"/>
        <v>2</v>
      </c>
      <c r="BQ1319" s="6">
        <f t="shared" si="355"/>
        <v>0</v>
      </c>
      <c r="BR1319" s="6">
        <f t="shared" si="356"/>
        <v>0</v>
      </c>
      <c r="BS1319" s="6">
        <f t="shared" si="357"/>
        <v>1</v>
      </c>
      <c r="BT1319" s="6">
        <f t="shared" si="358"/>
        <v>2</v>
      </c>
    </row>
    <row r="1320" spans="1:72" hidden="1" x14ac:dyDescent="0.2">
      <c r="A1320" s="46">
        <v>3045</v>
      </c>
      <c r="B1320" s="46">
        <f t="shared" si="352"/>
        <v>3</v>
      </c>
      <c r="C1320" s="46">
        <f t="shared" si="353"/>
        <v>17</v>
      </c>
      <c r="D1320" s="46">
        <f t="shared" si="354"/>
        <v>5</v>
      </c>
      <c r="E1320" s="85">
        <v>24244</v>
      </c>
      <c r="F1320" s="7" t="s">
        <v>125</v>
      </c>
      <c r="G1320" s="50" t="s">
        <v>310</v>
      </c>
      <c r="H1320" s="50" t="s">
        <v>308</v>
      </c>
      <c r="I1320" s="50">
        <v>0</v>
      </c>
      <c r="J1320" s="50">
        <v>2</v>
      </c>
      <c r="L1320" s="171">
        <v>6931</v>
      </c>
      <c r="O1320" s="7">
        <v>45</v>
      </c>
      <c r="P1320" s="7">
        <v>9</v>
      </c>
      <c r="Q1320" s="7">
        <v>8</v>
      </c>
      <c r="R1320" s="7">
        <v>28</v>
      </c>
      <c r="S1320" s="7">
        <v>53</v>
      </c>
      <c r="T1320" s="7">
        <v>106</v>
      </c>
      <c r="U1320" s="7">
        <v>26</v>
      </c>
      <c r="BG1320" s="6">
        <f t="shared" si="342"/>
        <v>0</v>
      </c>
      <c r="BH1320" s="6">
        <f t="shared" si="343"/>
        <v>0</v>
      </c>
      <c r="BI1320" s="6">
        <f t="shared" si="344"/>
        <v>0</v>
      </c>
      <c r="BJ1320" s="6">
        <f t="shared" si="345"/>
        <v>0</v>
      </c>
      <c r="BK1320" s="6">
        <f t="shared" si="346"/>
        <v>1</v>
      </c>
      <c r="BL1320" s="6">
        <f t="shared" si="347"/>
        <v>3</v>
      </c>
      <c r="BM1320" s="6">
        <f t="shared" si="348"/>
        <v>0</v>
      </c>
      <c r="BN1320" s="6">
        <f t="shared" si="349"/>
        <v>0</v>
      </c>
      <c r="BO1320" s="6">
        <f t="shared" si="350"/>
        <v>1</v>
      </c>
      <c r="BP1320" s="6">
        <f t="shared" si="351"/>
        <v>3</v>
      </c>
      <c r="BQ1320" s="6">
        <f t="shared" si="355"/>
        <v>0</v>
      </c>
      <c r="BR1320" s="6">
        <f t="shared" si="356"/>
        <v>0</v>
      </c>
      <c r="BS1320" s="6">
        <f t="shared" si="357"/>
        <v>1</v>
      </c>
      <c r="BT1320" s="6">
        <f t="shared" si="358"/>
        <v>3</v>
      </c>
    </row>
    <row r="1321" spans="1:72" hidden="1" x14ac:dyDescent="0.2">
      <c r="A1321" s="46">
        <v>3046</v>
      </c>
      <c r="B1321" s="46">
        <f t="shared" si="352"/>
        <v>7</v>
      </c>
      <c r="C1321" s="46">
        <f t="shared" si="353"/>
        <v>21</v>
      </c>
      <c r="D1321" s="46">
        <f t="shared" si="354"/>
        <v>5</v>
      </c>
      <c r="E1321" s="85">
        <v>24248</v>
      </c>
      <c r="F1321" s="7" t="s">
        <v>2456</v>
      </c>
      <c r="G1321" s="50" t="s">
        <v>310</v>
      </c>
      <c r="H1321" s="50" t="s">
        <v>307</v>
      </c>
      <c r="I1321" s="50">
        <v>0</v>
      </c>
      <c r="J1321" s="50">
        <v>0</v>
      </c>
      <c r="L1321" s="171">
        <v>5812</v>
      </c>
      <c r="N1321" s="46">
        <v>24</v>
      </c>
      <c r="O1321" s="5">
        <v>46</v>
      </c>
      <c r="P1321" s="5">
        <v>9</v>
      </c>
      <c r="Q1321" s="5">
        <v>9</v>
      </c>
      <c r="R1321" s="5">
        <v>28</v>
      </c>
      <c r="S1321" s="5">
        <v>53</v>
      </c>
      <c r="T1321" s="5">
        <v>106</v>
      </c>
      <c r="U1321" s="5">
        <v>27</v>
      </c>
      <c r="BG1321" s="6">
        <f t="shared" si="342"/>
        <v>0</v>
      </c>
      <c r="BH1321" s="6">
        <f t="shared" si="343"/>
        <v>0</v>
      </c>
      <c r="BI1321" s="6">
        <f t="shared" si="344"/>
        <v>1</v>
      </c>
      <c r="BJ1321" s="6">
        <f t="shared" si="345"/>
        <v>1</v>
      </c>
      <c r="BK1321" s="6">
        <f t="shared" si="346"/>
        <v>0</v>
      </c>
      <c r="BL1321" s="6">
        <f t="shared" si="347"/>
        <v>0</v>
      </c>
      <c r="BM1321" s="6">
        <f t="shared" si="348"/>
        <v>1</v>
      </c>
      <c r="BN1321" s="6">
        <f t="shared" si="349"/>
        <v>1</v>
      </c>
      <c r="BO1321" s="6">
        <f t="shared" si="350"/>
        <v>1</v>
      </c>
      <c r="BP1321" s="6">
        <f t="shared" si="351"/>
        <v>4</v>
      </c>
      <c r="BQ1321" s="6">
        <f t="shared" si="355"/>
        <v>0</v>
      </c>
      <c r="BR1321" s="6">
        <f t="shared" si="356"/>
        <v>0</v>
      </c>
      <c r="BS1321" s="6">
        <f t="shared" si="357"/>
        <v>0</v>
      </c>
      <c r="BT1321" s="6">
        <f t="shared" si="358"/>
        <v>0</v>
      </c>
    </row>
    <row r="1322" spans="1:72" hidden="1" x14ac:dyDescent="0.2">
      <c r="A1322" s="46">
        <v>3101</v>
      </c>
      <c r="B1322" s="46">
        <f t="shared" si="352"/>
        <v>7</v>
      </c>
      <c r="C1322" s="46">
        <f t="shared" si="353"/>
        <v>20</v>
      </c>
      <c r="D1322" s="46">
        <f t="shared" si="354"/>
        <v>8</v>
      </c>
      <c r="E1322" s="85">
        <v>24339</v>
      </c>
      <c r="F1322" s="7" t="s">
        <v>2231</v>
      </c>
      <c r="G1322" s="50" t="s">
        <v>103</v>
      </c>
      <c r="H1322" s="50" t="s">
        <v>307</v>
      </c>
      <c r="I1322" s="50">
        <v>1</v>
      </c>
      <c r="J1322" s="50">
        <v>1</v>
      </c>
      <c r="L1322" s="171">
        <v>5957</v>
      </c>
      <c r="M1322" s="57" t="s">
        <v>1911</v>
      </c>
      <c r="O1322" s="7">
        <v>1</v>
      </c>
      <c r="P1322" s="7">
        <v>0</v>
      </c>
      <c r="Q1322" s="7">
        <v>1</v>
      </c>
      <c r="R1322" s="7">
        <v>0</v>
      </c>
      <c r="S1322" s="7">
        <v>1</v>
      </c>
      <c r="T1322" s="7">
        <v>1</v>
      </c>
      <c r="U1322" s="7">
        <v>1</v>
      </c>
      <c r="BG1322" s="6">
        <f t="shared" si="342"/>
        <v>0</v>
      </c>
      <c r="BH1322" s="6">
        <f t="shared" si="343"/>
        <v>0</v>
      </c>
      <c r="BI1322" s="6">
        <f t="shared" si="344"/>
        <v>1</v>
      </c>
      <c r="BJ1322" s="6">
        <f t="shared" si="345"/>
        <v>2</v>
      </c>
      <c r="BK1322" s="6">
        <f t="shared" si="346"/>
        <v>0</v>
      </c>
      <c r="BL1322" s="6">
        <f t="shared" si="347"/>
        <v>0</v>
      </c>
      <c r="BM1322" s="6">
        <f t="shared" si="348"/>
        <v>1</v>
      </c>
      <c r="BN1322" s="6">
        <f t="shared" si="349"/>
        <v>2</v>
      </c>
      <c r="BO1322" s="6">
        <f t="shared" si="350"/>
        <v>1</v>
      </c>
      <c r="BP1322" s="6">
        <f t="shared" si="351"/>
        <v>5</v>
      </c>
      <c r="BQ1322" s="6">
        <f t="shared" si="355"/>
        <v>1</v>
      </c>
      <c r="BR1322" s="6">
        <f t="shared" si="356"/>
        <v>1</v>
      </c>
      <c r="BS1322" s="6">
        <f t="shared" si="357"/>
        <v>1</v>
      </c>
      <c r="BT1322" s="6">
        <f t="shared" si="358"/>
        <v>1</v>
      </c>
    </row>
    <row r="1323" spans="1:72" hidden="1" x14ac:dyDescent="0.2">
      <c r="A1323" s="46">
        <v>3102</v>
      </c>
      <c r="B1323" s="46">
        <f t="shared" si="352"/>
        <v>6</v>
      </c>
      <c r="C1323" s="46">
        <f t="shared" si="353"/>
        <v>26</v>
      </c>
      <c r="D1323" s="46">
        <f t="shared" si="354"/>
        <v>8</v>
      </c>
      <c r="E1323" s="85">
        <v>24345</v>
      </c>
      <c r="F1323" s="7" t="s">
        <v>2569</v>
      </c>
      <c r="G1323" s="50" t="s">
        <v>310</v>
      </c>
      <c r="H1323" s="50" t="s">
        <v>308</v>
      </c>
      <c r="I1323" s="50">
        <v>1</v>
      </c>
      <c r="J1323" s="50">
        <v>3</v>
      </c>
      <c r="L1323" s="171">
        <v>7897</v>
      </c>
      <c r="M1323" s="57" t="s">
        <v>1776</v>
      </c>
      <c r="O1323" s="7">
        <v>2</v>
      </c>
      <c r="P1323" s="7">
        <v>0</v>
      </c>
      <c r="Q1323" s="7">
        <v>1</v>
      </c>
      <c r="R1323" s="7">
        <v>1</v>
      </c>
      <c r="S1323" s="7">
        <v>2</v>
      </c>
      <c r="T1323" s="7">
        <v>4</v>
      </c>
      <c r="U1323" s="7">
        <v>1</v>
      </c>
      <c r="BG1323" s="6">
        <f t="shared" si="342"/>
        <v>0</v>
      </c>
      <c r="BH1323" s="6">
        <f t="shared" si="343"/>
        <v>0</v>
      </c>
      <c r="BI1323" s="6">
        <f t="shared" si="344"/>
        <v>0</v>
      </c>
      <c r="BJ1323" s="6">
        <f t="shared" si="345"/>
        <v>0</v>
      </c>
      <c r="BK1323" s="6">
        <f t="shared" si="346"/>
        <v>1</v>
      </c>
      <c r="BL1323" s="6">
        <f t="shared" si="347"/>
        <v>1</v>
      </c>
      <c r="BM1323" s="6">
        <f t="shared" si="348"/>
        <v>0</v>
      </c>
      <c r="BN1323" s="6">
        <f t="shared" si="349"/>
        <v>0</v>
      </c>
      <c r="BO1323" s="6">
        <f t="shared" si="350"/>
        <v>1</v>
      </c>
      <c r="BP1323" s="6">
        <f t="shared" si="351"/>
        <v>6</v>
      </c>
      <c r="BQ1323" s="6">
        <f t="shared" si="355"/>
        <v>1</v>
      </c>
      <c r="BR1323" s="6">
        <f t="shared" si="356"/>
        <v>2</v>
      </c>
      <c r="BS1323" s="6">
        <f t="shared" si="357"/>
        <v>1</v>
      </c>
      <c r="BT1323" s="6">
        <f t="shared" si="358"/>
        <v>2</v>
      </c>
    </row>
    <row r="1324" spans="1:72" hidden="1" x14ac:dyDescent="0.2">
      <c r="A1324" s="46">
        <v>3103</v>
      </c>
      <c r="B1324" s="46">
        <f t="shared" si="352"/>
        <v>6</v>
      </c>
      <c r="C1324" s="46">
        <f t="shared" si="353"/>
        <v>2</v>
      </c>
      <c r="D1324" s="46">
        <f t="shared" si="354"/>
        <v>9</v>
      </c>
      <c r="E1324" s="85">
        <v>24352</v>
      </c>
      <c r="F1324" s="7" t="s">
        <v>3368</v>
      </c>
      <c r="G1324" s="50" t="s">
        <v>103</v>
      </c>
      <c r="H1324" s="50" t="s">
        <v>307</v>
      </c>
      <c r="I1324" s="50">
        <v>1</v>
      </c>
      <c r="J1324" s="50">
        <v>1</v>
      </c>
      <c r="L1324" s="171">
        <v>5046</v>
      </c>
      <c r="M1324" s="57" t="s">
        <v>1582</v>
      </c>
      <c r="O1324" s="7">
        <v>3</v>
      </c>
      <c r="P1324" s="7">
        <v>0</v>
      </c>
      <c r="Q1324" s="7">
        <v>2</v>
      </c>
      <c r="R1324" s="7">
        <v>1</v>
      </c>
      <c r="S1324" s="7">
        <v>3</v>
      </c>
      <c r="T1324" s="7">
        <v>5</v>
      </c>
      <c r="U1324" s="7">
        <v>2</v>
      </c>
      <c r="BG1324" s="6">
        <f t="shared" si="342"/>
        <v>0</v>
      </c>
      <c r="BH1324" s="6">
        <f t="shared" si="343"/>
        <v>0</v>
      </c>
      <c r="BI1324" s="6">
        <f t="shared" si="344"/>
        <v>1</v>
      </c>
      <c r="BJ1324" s="6">
        <f t="shared" si="345"/>
        <v>1</v>
      </c>
      <c r="BK1324" s="6">
        <f t="shared" si="346"/>
        <v>0</v>
      </c>
      <c r="BL1324" s="6">
        <f t="shared" si="347"/>
        <v>0</v>
      </c>
      <c r="BM1324" s="6">
        <f t="shared" si="348"/>
        <v>1</v>
      </c>
      <c r="BN1324" s="6">
        <f t="shared" si="349"/>
        <v>1</v>
      </c>
      <c r="BO1324" s="6">
        <f t="shared" si="350"/>
        <v>1</v>
      </c>
      <c r="BP1324" s="6">
        <f t="shared" si="351"/>
        <v>7</v>
      </c>
      <c r="BQ1324" s="6">
        <f t="shared" si="355"/>
        <v>1</v>
      </c>
      <c r="BR1324" s="6">
        <f t="shared" si="356"/>
        <v>3</v>
      </c>
      <c r="BS1324" s="6">
        <f t="shared" si="357"/>
        <v>1</v>
      </c>
      <c r="BT1324" s="6">
        <f t="shared" si="358"/>
        <v>3</v>
      </c>
    </row>
    <row r="1325" spans="1:72" hidden="1" x14ac:dyDescent="0.2">
      <c r="A1325" s="46">
        <v>3104</v>
      </c>
      <c r="B1325" s="46">
        <f t="shared" si="352"/>
        <v>1</v>
      </c>
      <c r="C1325" s="46">
        <f t="shared" si="353"/>
        <v>4</v>
      </c>
      <c r="D1325" s="46">
        <f t="shared" si="354"/>
        <v>9</v>
      </c>
      <c r="E1325" s="85">
        <v>24354</v>
      </c>
      <c r="F1325" s="7" t="s">
        <v>259</v>
      </c>
      <c r="G1325" s="50" t="s">
        <v>103</v>
      </c>
      <c r="H1325" s="50" t="s">
        <v>306</v>
      </c>
      <c r="I1325" s="50">
        <v>4</v>
      </c>
      <c r="J1325" s="50">
        <v>3</v>
      </c>
      <c r="L1325" s="171">
        <v>4206</v>
      </c>
      <c r="M1325" s="57" t="s">
        <v>1777</v>
      </c>
      <c r="O1325" s="7">
        <v>4</v>
      </c>
      <c r="P1325" s="7">
        <v>1</v>
      </c>
      <c r="Q1325" s="7">
        <v>2</v>
      </c>
      <c r="R1325" s="7">
        <v>1</v>
      </c>
      <c r="S1325" s="7">
        <v>7</v>
      </c>
      <c r="T1325" s="7">
        <v>8</v>
      </c>
      <c r="U1325" s="7">
        <v>4</v>
      </c>
      <c r="BG1325" s="6">
        <f t="shared" si="342"/>
        <v>1</v>
      </c>
      <c r="BH1325" s="6">
        <f t="shared" si="343"/>
        <v>1</v>
      </c>
      <c r="BI1325" s="6">
        <f t="shared" si="344"/>
        <v>0</v>
      </c>
      <c r="BJ1325" s="6">
        <f t="shared" si="345"/>
        <v>0</v>
      </c>
      <c r="BK1325" s="6">
        <f t="shared" si="346"/>
        <v>0</v>
      </c>
      <c r="BL1325" s="6">
        <f t="shared" si="347"/>
        <v>0</v>
      </c>
      <c r="BM1325" s="6">
        <f t="shared" si="348"/>
        <v>1</v>
      </c>
      <c r="BN1325" s="6">
        <f t="shared" si="349"/>
        <v>2</v>
      </c>
      <c r="BO1325" s="6">
        <f t="shared" si="350"/>
        <v>0</v>
      </c>
      <c r="BP1325" s="6">
        <f t="shared" si="351"/>
        <v>0</v>
      </c>
      <c r="BQ1325" s="6">
        <f t="shared" si="355"/>
        <v>1</v>
      </c>
      <c r="BR1325" s="6">
        <f t="shared" si="356"/>
        <v>4</v>
      </c>
      <c r="BS1325" s="6">
        <f t="shared" si="357"/>
        <v>1</v>
      </c>
      <c r="BT1325" s="6">
        <f t="shared" si="358"/>
        <v>4</v>
      </c>
    </row>
    <row r="1326" spans="1:72" hidden="1" x14ac:dyDescent="0.2">
      <c r="A1326" s="46">
        <v>3105</v>
      </c>
      <c r="B1326" s="46">
        <f t="shared" si="352"/>
        <v>7</v>
      </c>
      <c r="C1326" s="46">
        <f t="shared" si="353"/>
        <v>10</v>
      </c>
      <c r="D1326" s="46">
        <f t="shared" si="354"/>
        <v>9</v>
      </c>
      <c r="E1326" s="85">
        <v>24360</v>
      </c>
      <c r="F1326" s="7" t="s">
        <v>3579</v>
      </c>
      <c r="G1326" s="50" t="s">
        <v>310</v>
      </c>
      <c r="H1326" s="50" t="s">
        <v>308</v>
      </c>
      <c r="I1326" s="50">
        <v>0</v>
      </c>
      <c r="J1326" s="50">
        <v>2</v>
      </c>
      <c r="L1326" s="171">
        <v>4502</v>
      </c>
      <c r="O1326" s="7">
        <v>5</v>
      </c>
      <c r="P1326" s="7">
        <v>1</v>
      </c>
      <c r="Q1326" s="7">
        <v>2</v>
      </c>
      <c r="R1326" s="7">
        <v>2</v>
      </c>
      <c r="S1326" s="7">
        <v>7</v>
      </c>
      <c r="T1326" s="7">
        <v>10</v>
      </c>
      <c r="U1326" s="7">
        <v>4</v>
      </c>
      <c r="BG1326" s="6">
        <f t="shared" si="342"/>
        <v>0</v>
      </c>
      <c r="BH1326" s="6">
        <f t="shared" si="343"/>
        <v>0</v>
      </c>
      <c r="BI1326" s="6">
        <f t="shared" si="344"/>
        <v>0</v>
      </c>
      <c r="BJ1326" s="6">
        <f t="shared" si="345"/>
        <v>0</v>
      </c>
      <c r="BK1326" s="6">
        <f t="shared" si="346"/>
        <v>1</v>
      </c>
      <c r="BL1326" s="6">
        <f t="shared" si="347"/>
        <v>1</v>
      </c>
      <c r="BM1326" s="6">
        <f t="shared" si="348"/>
        <v>0</v>
      </c>
      <c r="BN1326" s="6">
        <f t="shared" si="349"/>
        <v>0</v>
      </c>
      <c r="BO1326" s="6">
        <f t="shared" si="350"/>
        <v>1</v>
      </c>
      <c r="BP1326" s="6">
        <f t="shared" si="351"/>
        <v>1</v>
      </c>
      <c r="BQ1326" s="6">
        <f t="shared" si="355"/>
        <v>0</v>
      </c>
      <c r="BR1326" s="6">
        <f t="shared" si="356"/>
        <v>0</v>
      </c>
      <c r="BS1326" s="6">
        <f t="shared" si="357"/>
        <v>1</v>
      </c>
      <c r="BT1326" s="6">
        <f t="shared" si="358"/>
        <v>5</v>
      </c>
    </row>
    <row r="1327" spans="1:72" hidden="1" x14ac:dyDescent="0.2">
      <c r="A1327" s="46">
        <v>3106</v>
      </c>
      <c r="B1327" s="46">
        <f t="shared" si="352"/>
        <v>6</v>
      </c>
      <c r="C1327" s="46">
        <f t="shared" si="353"/>
        <v>16</v>
      </c>
      <c r="D1327" s="46">
        <f t="shared" si="354"/>
        <v>9</v>
      </c>
      <c r="E1327" s="85">
        <v>24366</v>
      </c>
      <c r="F1327" s="7" t="s">
        <v>2363</v>
      </c>
      <c r="G1327" s="50" t="s">
        <v>103</v>
      </c>
      <c r="H1327" s="50" t="s">
        <v>306</v>
      </c>
      <c r="I1327" s="50">
        <v>4</v>
      </c>
      <c r="J1327" s="50">
        <v>1</v>
      </c>
      <c r="L1327" s="171">
        <v>4909</v>
      </c>
      <c r="M1327" s="57" t="s">
        <v>1778</v>
      </c>
      <c r="O1327" s="7">
        <v>6</v>
      </c>
      <c r="P1327" s="7">
        <v>2</v>
      </c>
      <c r="Q1327" s="7">
        <v>2</v>
      </c>
      <c r="R1327" s="7">
        <v>2</v>
      </c>
      <c r="S1327" s="7">
        <v>11</v>
      </c>
      <c r="T1327" s="7">
        <v>11</v>
      </c>
      <c r="U1327" s="7">
        <v>6</v>
      </c>
      <c r="BG1327" s="6">
        <f t="shared" si="342"/>
        <v>1</v>
      </c>
      <c r="BH1327" s="6">
        <f t="shared" si="343"/>
        <v>1</v>
      </c>
      <c r="BI1327" s="6">
        <f t="shared" si="344"/>
        <v>0</v>
      </c>
      <c r="BJ1327" s="6">
        <f t="shared" si="345"/>
        <v>0</v>
      </c>
      <c r="BK1327" s="6">
        <f t="shared" si="346"/>
        <v>0</v>
      </c>
      <c r="BL1327" s="6">
        <f t="shared" si="347"/>
        <v>0</v>
      </c>
      <c r="BM1327" s="6">
        <f t="shared" si="348"/>
        <v>1</v>
      </c>
      <c r="BN1327" s="6">
        <f t="shared" si="349"/>
        <v>1</v>
      </c>
      <c r="BO1327" s="6">
        <f t="shared" si="350"/>
        <v>0</v>
      </c>
      <c r="BP1327" s="6">
        <f t="shared" si="351"/>
        <v>0</v>
      </c>
      <c r="BQ1327" s="6">
        <f t="shared" si="355"/>
        <v>1</v>
      </c>
      <c r="BR1327" s="6">
        <f t="shared" si="356"/>
        <v>1</v>
      </c>
      <c r="BS1327" s="6">
        <f t="shared" si="357"/>
        <v>1</v>
      </c>
      <c r="BT1327" s="6">
        <f t="shared" si="358"/>
        <v>6</v>
      </c>
    </row>
    <row r="1328" spans="1:72" hidden="1" x14ac:dyDescent="0.2">
      <c r="A1328" s="46">
        <v>3107</v>
      </c>
      <c r="B1328" s="46">
        <f t="shared" si="352"/>
        <v>7</v>
      </c>
      <c r="C1328" s="46">
        <f t="shared" si="353"/>
        <v>24</v>
      </c>
      <c r="D1328" s="46">
        <f t="shared" si="354"/>
        <v>9</v>
      </c>
      <c r="E1328" s="85">
        <v>24374</v>
      </c>
      <c r="F1328" s="7" t="s">
        <v>3576</v>
      </c>
      <c r="G1328" s="50" t="s">
        <v>310</v>
      </c>
      <c r="H1328" s="50" t="s">
        <v>308</v>
      </c>
      <c r="I1328" s="50">
        <v>1</v>
      </c>
      <c r="J1328" s="50">
        <v>3</v>
      </c>
      <c r="L1328" s="171">
        <v>5315</v>
      </c>
      <c r="M1328" s="57" t="s">
        <v>1779</v>
      </c>
      <c r="O1328" s="7">
        <v>7</v>
      </c>
      <c r="P1328" s="7">
        <v>2</v>
      </c>
      <c r="Q1328" s="7">
        <v>2</v>
      </c>
      <c r="R1328" s="7">
        <v>3</v>
      </c>
      <c r="S1328" s="7">
        <v>12</v>
      </c>
      <c r="T1328" s="7">
        <v>14</v>
      </c>
      <c r="U1328" s="7">
        <v>6</v>
      </c>
      <c r="BG1328" s="6">
        <f t="shared" si="342"/>
        <v>0</v>
      </c>
      <c r="BH1328" s="6">
        <f t="shared" si="343"/>
        <v>0</v>
      </c>
      <c r="BI1328" s="6">
        <f t="shared" si="344"/>
        <v>0</v>
      </c>
      <c r="BJ1328" s="6">
        <f t="shared" si="345"/>
        <v>0</v>
      </c>
      <c r="BK1328" s="6">
        <f t="shared" si="346"/>
        <v>1</v>
      </c>
      <c r="BL1328" s="6">
        <f t="shared" si="347"/>
        <v>1</v>
      </c>
      <c r="BM1328" s="6">
        <f t="shared" si="348"/>
        <v>0</v>
      </c>
      <c r="BN1328" s="6">
        <f t="shared" si="349"/>
        <v>0</v>
      </c>
      <c r="BO1328" s="6">
        <f t="shared" si="350"/>
        <v>1</v>
      </c>
      <c r="BP1328" s="6">
        <f t="shared" si="351"/>
        <v>1</v>
      </c>
      <c r="BQ1328" s="6">
        <f t="shared" si="355"/>
        <v>1</v>
      </c>
      <c r="BR1328" s="6">
        <f t="shared" si="356"/>
        <v>2</v>
      </c>
      <c r="BS1328" s="6">
        <f t="shared" si="357"/>
        <v>1</v>
      </c>
      <c r="BT1328" s="6">
        <f t="shared" si="358"/>
        <v>7</v>
      </c>
    </row>
    <row r="1329" spans="1:72" hidden="1" x14ac:dyDescent="0.2">
      <c r="A1329" s="46">
        <v>3108</v>
      </c>
      <c r="B1329" s="46">
        <f t="shared" si="352"/>
        <v>3</v>
      </c>
      <c r="C1329" s="46">
        <f t="shared" si="353"/>
        <v>27</v>
      </c>
      <c r="D1329" s="46">
        <f t="shared" si="354"/>
        <v>9</v>
      </c>
      <c r="E1329" s="85">
        <v>24377</v>
      </c>
      <c r="F1329" s="7" t="s">
        <v>583</v>
      </c>
      <c r="G1329" s="50" t="s">
        <v>310</v>
      </c>
      <c r="H1329" s="50" t="s">
        <v>308</v>
      </c>
      <c r="I1329" s="50">
        <v>1</v>
      </c>
      <c r="J1329" s="50">
        <v>2</v>
      </c>
      <c r="L1329" s="171">
        <v>2869</v>
      </c>
      <c r="M1329" s="57" t="s">
        <v>1780</v>
      </c>
      <c r="O1329" s="7">
        <v>8</v>
      </c>
      <c r="P1329" s="7">
        <v>2</v>
      </c>
      <c r="Q1329" s="7">
        <v>2</v>
      </c>
      <c r="R1329" s="7">
        <v>4</v>
      </c>
      <c r="S1329" s="7">
        <v>13</v>
      </c>
      <c r="T1329" s="7">
        <v>16</v>
      </c>
      <c r="U1329" s="7">
        <v>6</v>
      </c>
      <c r="BG1329" s="6">
        <f t="shared" si="342"/>
        <v>0</v>
      </c>
      <c r="BH1329" s="6">
        <f t="shared" si="343"/>
        <v>0</v>
      </c>
      <c r="BI1329" s="6">
        <f t="shared" si="344"/>
        <v>0</v>
      </c>
      <c r="BJ1329" s="6">
        <f t="shared" si="345"/>
        <v>0</v>
      </c>
      <c r="BK1329" s="6">
        <f t="shared" si="346"/>
        <v>1</v>
      </c>
      <c r="BL1329" s="6">
        <f t="shared" si="347"/>
        <v>2</v>
      </c>
      <c r="BM1329" s="6">
        <f t="shared" si="348"/>
        <v>0</v>
      </c>
      <c r="BN1329" s="6">
        <f t="shared" si="349"/>
        <v>0</v>
      </c>
      <c r="BO1329" s="6">
        <f t="shared" si="350"/>
        <v>1</v>
      </c>
      <c r="BP1329" s="6">
        <f t="shared" si="351"/>
        <v>2</v>
      </c>
      <c r="BQ1329" s="6">
        <f t="shared" si="355"/>
        <v>1</v>
      </c>
      <c r="BR1329" s="6">
        <f t="shared" si="356"/>
        <v>3</v>
      </c>
      <c r="BS1329" s="6">
        <f t="shared" si="357"/>
        <v>1</v>
      </c>
      <c r="BT1329" s="6">
        <f t="shared" si="358"/>
        <v>8</v>
      </c>
    </row>
    <row r="1330" spans="1:72" hidden="1" x14ac:dyDescent="0.2">
      <c r="A1330" s="46">
        <v>3109</v>
      </c>
      <c r="B1330" s="46">
        <f t="shared" si="352"/>
        <v>6</v>
      </c>
      <c r="C1330" s="46">
        <f t="shared" si="353"/>
        <v>30</v>
      </c>
      <c r="D1330" s="46">
        <f t="shared" si="354"/>
        <v>9</v>
      </c>
      <c r="E1330" s="85">
        <v>24380</v>
      </c>
      <c r="F1330" s="7" t="s">
        <v>967</v>
      </c>
      <c r="G1330" s="50" t="s">
        <v>103</v>
      </c>
      <c r="H1330" s="50" t="s">
        <v>306</v>
      </c>
      <c r="I1330" s="50">
        <v>3</v>
      </c>
      <c r="J1330" s="50">
        <v>1</v>
      </c>
      <c r="L1330" s="171">
        <v>5453</v>
      </c>
      <c r="M1330" s="57" t="s">
        <v>1298</v>
      </c>
      <c r="O1330" s="7">
        <v>9</v>
      </c>
      <c r="P1330" s="7">
        <v>3</v>
      </c>
      <c r="Q1330" s="7">
        <v>2</v>
      </c>
      <c r="R1330" s="7">
        <v>4</v>
      </c>
      <c r="S1330" s="7">
        <v>16</v>
      </c>
      <c r="T1330" s="7">
        <v>17</v>
      </c>
      <c r="U1330" s="7">
        <v>8</v>
      </c>
      <c r="BG1330" s="6">
        <f t="shared" si="342"/>
        <v>1</v>
      </c>
      <c r="BH1330" s="6">
        <f t="shared" si="343"/>
        <v>1</v>
      </c>
      <c r="BI1330" s="6">
        <f t="shared" si="344"/>
        <v>0</v>
      </c>
      <c r="BJ1330" s="6">
        <f t="shared" si="345"/>
        <v>0</v>
      </c>
      <c r="BK1330" s="6">
        <f t="shared" si="346"/>
        <v>0</v>
      </c>
      <c r="BL1330" s="6">
        <f t="shared" si="347"/>
        <v>0</v>
      </c>
      <c r="BM1330" s="6">
        <f t="shared" si="348"/>
        <v>1</v>
      </c>
      <c r="BN1330" s="6">
        <f t="shared" si="349"/>
        <v>1</v>
      </c>
      <c r="BO1330" s="6">
        <f t="shared" si="350"/>
        <v>0</v>
      </c>
      <c r="BP1330" s="6">
        <f t="shared" si="351"/>
        <v>0</v>
      </c>
      <c r="BQ1330" s="6">
        <f t="shared" si="355"/>
        <v>1</v>
      </c>
      <c r="BR1330" s="6">
        <f t="shared" si="356"/>
        <v>4</v>
      </c>
      <c r="BS1330" s="6">
        <f t="shared" si="357"/>
        <v>1</v>
      </c>
      <c r="BT1330" s="6">
        <f t="shared" si="358"/>
        <v>9</v>
      </c>
    </row>
    <row r="1331" spans="1:72" hidden="1" x14ac:dyDescent="0.2">
      <c r="A1331" s="46">
        <v>3110</v>
      </c>
      <c r="B1331" s="46">
        <f t="shared" si="352"/>
        <v>6</v>
      </c>
      <c r="C1331" s="46">
        <f t="shared" si="353"/>
        <v>7</v>
      </c>
      <c r="D1331" s="46">
        <f t="shared" si="354"/>
        <v>10</v>
      </c>
      <c r="E1331" s="85">
        <v>24387</v>
      </c>
      <c r="F1331" s="7" t="s">
        <v>1113</v>
      </c>
      <c r="G1331" s="50" t="s">
        <v>103</v>
      </c>
      <c r="H1331" s="50" t="s">
        <v>307</v>
      </c>
      <c r="I1331" s="50">
        <v>1</v>
      </c>
      <c r="J1331" s="50">
        <v>1</v>
      </c>
      <c r="L1331" s="171">
        <v>5203</v>
      </c>
      <c r="M1331" s="57" t="s">
        <v>1643</v>
      </c>
      <c r="O1331" s="7">
        <v>10</v>
      </c>
      <c r="P1331" s="7">
        <v>3</v>
      </c>
      <c r="Q1331" s="7">
        <v>3</v>
      </c>
      <c r="R1331" s="7">
        <v>4</v>
      </c>
      <c r="S1331" s="7">
        <v>17</v>
      </c>
      <c r="T1331" s="7">
        <v>18</v>
      </c>
      <c r="U1331" s="7">
        <v>9</v>
      </c>
      <c r="BG1331" s="6">
        <f t="shared" si="342"/>
        <v>0</v>
      </c>
      <c r="BH1331" s="6">
        <f t="shared" si="343"/>
        <v>0</v>
      </c>
      <c r="BI1331" s="6">
        <f t="shared" si="344"/>
        <v>1</v>
      </c>
      <c r="BJ1331" s="6">
        <f t="shared" si="345"/>
        <v>1</v>
      </c>
      <c r="BK1331" s="6">
        <f t="shared" si="346"/>
        <v>0</v>
      </c>
      <c r="BL1331" s="6">
        <f t="shared" si="347"/>
        <v>0</v>
      </c>
      <c r="BM1331" s="6">
        <f t="shared" si="348"/>
        <v>1</v>
      </c>
      <c r="BN1331" s="6">
        <f t="shared" si="349"/>
        <v>2</v>
      </c>
      <c r="BO1331" s="6">
        <f t="shared" si="350"/>
        <v>1</v>
      </c>
      <c r="BP1331" s="6">
        <f t="shared" si="351"/>
        <v>1</v>
      </c>
      <c r="BQ1331" s="6">
        <f t="shared" si="355"/>
        <v>1</v>
      </c>
      <c r="BR1331" s="6">
        <f t="shared" si="356"/>
        <v>5</v>
      </c>
      <c r="BS1331" s="6">
        <f t="shared" si="357"/>
        <v>1</v>
      </c>
      <c r="BT1331" s="6">
        <f t="shared" si="358"/>
        <v>10</v>
      </c>
    </row>
    <row r="1332" spans="1:72" hidden="1" x14ac:dyDescent="0.2">
      <c r="A1332" s="46">
        <v>3111</v>
      </c>
      <c r="B1332" s="46">
        <f t="shared" si="352"/>
        <v>7</v>
      </c>
      <c r="C1332" s="46">
        <f t="shared" si="353"/>
        <v>15</v>
      </c>
      <c r="D1332" s="46">
        <f t="shared" si="354"/>
        <v>10</v>
      </c>
      <c r="E1332" s="85">
        <v>24395</v>
      </c>
      <c r="F1332" s="7" t="s">
        <v>2245</v>
      </c>
      <c r="G1332" s="50" t="s">
        <v>310</v>
      </c>
      <c r="H1332" s="50" t="s">
        <v>308</v>
      </c>
      <c r="I1332" s="50">
        <v>1</v>
      </c>
      <c r="J1332" s="50">
        <v>3</v>
      </c>
      <c r="L1332" s="171">
        <v>4174</v>
      </c>
      <c r="M1332" s="57" t="s">
        <v>1911</v>
      </c>
      <c r="O1332" s="7">
        <v>11</v>
      </c>
      <c r="P1332" s="7">
        <v>3</v>
      </c>
      <c r="Q1332" s="7">
        <v>3</v>
      </c>
      <c r="R1332" s="7">
        <v>5</v>
      </c>
      <c r="S1332" s="7">
        <v>18</v>
      </c>
      <c r="T1332" s="7">
        <v>21</v>
      </c>
      <c r="U1332" s="7">
        <v>9</v>
      </c>
      <c r="BG1332" s="6">
        <f t="shared" si="342"/>
        <v>0</v>
      </c>
      <c r="BH1332" s="6">
        <f t="shared" si="343"/>
        <v>0</v>
      </c>
      <c r="BI1332" s="6">
        <f t="shared" si="344"/>
        <v>0</v>
      </c>
      <c r="BJ1332" s="6">
        <f t="shared" si="345"/>
        <v>0</v>
      </c>
      <c r="BK1332" s="6">
        <f t="shared" si="346"/>
        <v>1</v>
      </c>
      <c r="BL1332" s="6">
        <f t="shared" si="347"/>
        <v>1</v>
      </c>
      <c r="BM1332" s="6">
        <f t="shared" si="348"/>
        <v>0</v>
      </c>
      <c r="BN1332" s="6">
        <f t="shared" si="349"/>
        <v>0</v>
      </c>
      <c r="BO1332" s="6">
        <f t="shared" si="350"/>
        <v>1</v>
      </c>
      <c r="BP1332" s="6">
        <f t="shared" si="351"/>
        <v>2</v>
      </c>
      <c r="BQ1332" s="6">
        <f t="shared" si="355"/>
        <v>1</v>
      </c>
      <c r="BR1332" s="6">
        <f t="shared" si="356"/>
        <v>6</v>
      </c>
      <c r="BS1332" s="6">
        <f t="shared" si="357"/>
        <v>1</v>
      </c>
      <c r="BT1332" s="6">
        <f t="shared" si="358"/>
        <v>11</v>
      </c>
    </row>
    <row r="1333" spans="1:72" hidden="1" x14ac:dyDescent="0.2">
      <c r="A1333" s="46">
        <v>3112</v>
      </c>
      <c r="B1333" s="46">
        <f t="shared" si="352"/>
        <v>2</v>
      </c>
      <c r="C1333" s="46">
        <f t="shared" si="353"/>
        <v>17</v>
      </c>
      <c r="D1333" s="46">
        <f t="shared" si="354"/>
        <v>10</v>
      </c>
      <c r="E1333" s="85">
        <v>24397</v>
      </c>
      <c r="F1333" s="7" t="s">
        <v>593</v>
      </c>
      <c r="G1333" s="50" t="s">
        <v>310</v>
      </c>
      <c r="H1333" s="50" t="s">
        <v>307</v>
      </c>
      <c r="I1333" s="50">
        <v>1</v>
      </c>
      <c r="J1333" s="50">
        <v>1</v>
      </c>
      <c r="L1333" s="171">
        <v>4621</v>
      </c>
      <c r="M1333" s="57" t="s">
        <v>3652</v>
      </c>
      <c r="O1333" s="7">
        <v>12</v>
      </c>
      <c r="P1333" s="7">
        <v>3</v>
      </c>
      <c r="Q1333" s="7">
        <v>4</v>
      </c>
      <c r="R1333" s="7">
        <v>5</v>
      </c>
      <c r="S1333" s="7">
        <v>19</v>
      </c>
      <c r="T1333" s="7">
        <v>22</v>
      </c>
      <c r="U1333" s="7">
        <v>10</v>
      </c>
      <c r="BG1333" s="6">
        <f t="shared" si="342"/>
        <v>0</v>
      </c>
      <c r="BH1333" s="6">
        <f t="shared" si="343"/>
        <v>0</v>
      </c>
      <c r="BI1333" s="6">
        <f t="shared" si="344"/>
        <v>1</v>
      </c>
      <c r="BJ1333" s="6">
        <f t="shared" si="345"/>
        <v>1</v>
      </c>
      <c r="BK1333" s="6">
        <f t="shared" si="346"/>
        <v>0</v>
      </c>
      <c r="BL1333" s="6">
        <f t="shared" si="347"/>
        <v>0</v>
      </c>
      <c r="BM1333" s="6">
        <f t="shared" si="348"/>
        <v>1</v>
      </c>
      <c r="BN1333" s="6">
        <f t="shared" si="349"/>
        <v>1</v>
      </c>
      <c r="BO1333" s="6">
        <f t="shared" si="350"/>
        <v>1</v>
      </c>
      <c r="BP1333" s="6">
        <f t="shared" si="351"/>
        <v>3</v>
      </c>
      <c r="BQ1333" s="6">
        <f t="shared" si="355"/>
        <v>1</v>
      </c>
      <c r="BR1333" s="6">
        <f t="shared" si="356"/>
        <v>7</v>
      </c>
      <c r="BS1333" s="6">
        <f t="shared" si="357"/>
        <v>1</v>
      </c>
      <c r="BT1333" s="6">
        <f t="shared" si="358"/>
        <v>12</v>
      </c>
    </row>
    <row r="1334" spans="1:72" hidden="1" x14ac:dyDescent="0.2">
      <c r="A1334" s="46">
        <v>3113</v>
      </c>
      <c r="B1334" s="46">
        <f t="shared" si="352"/>
        <v>7</v>
      </c>
      <c r="C1334" s="46">
        <f t="shared" si="353"/>
        <v>22</v>
      </c>
      <c r="D1334" s="46">
        <f t="shared" si="354"/>
        <v>10</v>
      </c>
      <c r="E1334" s="85">
        <v>24402</v>
      </c>
      <c r="F1334" s="7" t="s">
        <v>1699</v>
      </c>
      <c r="G1334" s="50" t="s">
        <v>103</v>
      </c>
      <c r="H1334" s="50" t="s">
        <v>306</v>
      </c>
      <c r="I1334" s="50">
        <v>4</v>
      </c>
      <c r="J1334" s="50">
        <v>1</v>
      </c>
      <c r="L1334" s="171">
        <v>5376</v>
      </c>
      <c r="M1334" s="57" t="s">
        <v>1644</v>
      </c>
      <c r="O1334" s="7">
        <v>13</v>
      </c>
      <c r="P1334" s="7">
        <v>4</v>
      </c>
      <c r="Q1334" s="7">
        <v>4</v>
      </c>
      <c r="R1334" s="7">
        <v>5</v>
      </c>
      <c r="S1334" s="7">
        <v>23</v>
      </c>
      <c r="T1334" s="7">
        <v>23</v>
      </c>
      <c r="U1334" s="7">
        <v>12</v>
      </c>
      <c r="BG1334" s="6">
        <f t="shared" si="342"/>
        <v>1</v>
      </c>
      <c r="BH1334" s="6">
        <f t="shared" si="343"/>
        <v>1</v>
      </c>
      <c r="BI1334" s="6">
        <f t="shared" si="344"/>
        <v>0</v>
      </c>
      <c r="BJ1334" s="6">
        <f t="shared" si="345"/>
        <v>0</v>
      </c>
      <c r="BK1334" s="6">
        <f t="shared" si="346"/>
        <v>0</v>
      </c>
      <c r="BL1334" s="6">
        <f t="shared" si="347"/>
        <v>0</v>
      </c>
      <c r="BM1334" s="6">
        <f t="shared" si="348"/>
        <v>1</v>
      </c>
      <c r="BN1334" s="6">
        <f t="shared" si="349"/>
        <v>2</v>
      </c>
      <c r="BO1334" s="6">
        <f t="shared" si="350"/>
        <v>0</v>
      </c>
      <c r="BP1334" s="6">
        <f t="shared" si="351"/>
        <v>0</v>
      </c>
      <c r="BQ1334" s="6">
        <f t="shared" si="355"/>
        <v>1</v>
      </c>
      <c r="BR1334" s="6">
        <f t="shared" si="356"/>
        <v>8</v>
      </c>
      <c r="BS1334" s="6">
        <f t="shared" si="357"/>
        <v>1</v>
      </c>
      <c r="BT1334" s="6">
        <f t="shared" si="358"/>
        <v>13</v>
      </c>
    </row>
    <row r="1335" spans="1:72" hidden="1" x14ac:dyDescent="0.2">
      <c r="A1335" s="46">
        <v>3114</v>
      </c>
      <c r="B1335" s="46">
        <f t="shared" si="352"/>
        <v>6</v>
      </c>
      <c r="C1335" s="46">
        <f t="shared" si="353"/>
        <v>28</v>
      </c>
      <c r="D1335" s="46">
        <f t="shared" si="354"/>
        <v>10</v>
      </c>
      <c r="E1335" s="85">
        <v>24408</v>
      </c>
      <c r="F1335" s="7" t="s">
        <v>1412</v>
      </c>
      <c r="G1335" s="50" t="s">
        <v>310</v>
      </c>
      <c r="H1335" s="50" t="s">
        <v>308</v>
      </c>
      <c r="I1335" s="50">
        <v>1</v>
      </c>
      <c r="J1335" s="50">
        <v>2</v>
      </c>
      <c r="L1335" s="171">
        <v>6043</v>
      </c>
      <c r="M1335" s="57" t="s">
        <v>1643</v>
      </c>
      <c r="O1335" s="7">
        <v>14</v>
      </c>
      <c r="P1335" s="7">
        <v>4</v>
      </c>
      <c r="Q1335" s="7">
        <v>4</v>
      </c>
      <c r="R1335" s="7">
        <v>6</v>
      </c>
      <c r="S1335" s="7">
        <v>24</v>
      </c>
      <c r="T1335" s="7">
        <v>25</v>
      </c>
      <c r="U1335" s="7">
        <v>12</v>
      </c>
      <c r="BG1335" s="6">
        <f t="shared" si="342"/>
        <v>0</v>
      </c>
      <c r="BH1335" s="6">
        <f t="shared" si="343"/>
        <v>0</v>
      </c>
      <c r="BI1335" s="6">
        <f t="shared" si="344"/>
        <v>0</v>
      </c>
      <c r="BJ1335" s="6">
        <f t="shared" si="345"/>
        <v>0</v>
      </c>
      <c r="BK1335" s="6">
        <f t="shared" si="346"/>
        <v>1</v>
      </c>
      <c r="BL1335" s="6">
        <f t="shared" si="347"/>
        <v>1</v>
      </c>
      <c r="BM1335" s="6">
        <f t="shared" si="348"/>
        <v>0</v>
      </c>
      <c r="BN1335" s="6">
        <f t="shared" si="349"/>
        <v>0</v>
      </c>
      <c r="BO1335" s="6">
        <f t="shared" si="350"/>
        <v>1</v>
      </c>
      <c r="BP1335" s="6">
        <f t="shared" si="351"/>
        <v>1</v>
      </c>
      <c r="BQ1335" s="6">
        <f t="shared" si="355"/>
        <v>1</v>
      </c>
      <c r="BR1335" s="6">
        <f t="shared" si="356"/>
        <v>9</v>
      </c>
      <c r="BS1335" s="6">
        <f t="shared" si="357"/>
        <v>1</v>
      </c>
      <c r="BT1335" s="6">
        <f t="shared" si="358"/>
        <v>14</v>
      </c>
    </row>
    <row r="1336" spans="1:72" hidden="1" x14ac:dyDescent="0.2">
      <c r="A1336" s="46">
        <v>3115</v>
      </c>
      <c r="B1336" s="46">
        <f t="shared" si="352"/>
        <v>6</v>
      </c>
      <c r="C1336" s="46">
        <f t="shared" si="353"/>
        <v>4</v>
      </c>
      <c r="D1336" s="46">
        <f t="shared" si="354"/>
        <v>11</v>
      </c>
      <c r="E1336" s="85">
        <v>24415</v>
      </c>
      <c r="F1336" s="7" t="s">
        <v>10</v>
      </c>
      <c r="G1336" s="50" t="s">
        <v>103</v>
      </c>
      <c r="H1336" s="50" t="s">
        <v>306</v>
      </c>
      <c r="I1336" s="50">
        <v>2</v>
      </c>
      <c r="J1336" s="50">
        <v>1</v>
      </c>
      <c r="L1336" s="171">
        <v>4079</v>
      </c>
      <c r="M1336" s="57" t="s">
        <v>1645</v>
      </c>
      <c r="O1336" s="7">
        <v>15</v>
      </c>
      <c r="P1336" s="7">
        <v>5</v>
      </c>
      <c r="Q1336" s="7">
        <v>4</v>
      </c>
      <c r="R1336" s="7">
        <v>6</v>
      </c>
      <c r="S1336" s="7">
        <v>26</v>
      </c>
      <c r="T1336" s="7">
        <v>26</v>
      </c>
      <c r="U1336" s="7">
        <v>14</v>
      </c>
      <c r="BG1336" s="6">
        <f t="shared" si="342"/>
        <v>1</v>
      </c>
      <c r="BH1336" s="6">
        <f t="shared" si="343"/>
        <v>1</v>
      </c>
      <c r="BI1336" s="6">
        <f t="shared" si="344"/>
        <v>0</v>
      </c>
      <c r="BJ1336" s="6">
        <f t="shared" si="345"/>
        <v>0</v>
      </c>
      <c r="BK1336" s="6">
        <f t="shared" si="346"/>
        <v>0</v>
      </c>
      <c r="BL1336" s="6">
        <f t="shared" si="347"/>
        <v>0</v>
      </c>
      <c r="BM1336" s="6">
        <f t="shared" si="348"/>
        <v>1</v>
      </c>
      <c r="BN1336" s="6">
        <f t="shared" si="349"/>
        <v>1</v>
      </c>
      <c r="BO1336" s="6">
        <f t="shared" si="350"/>
        <v>0</v>
      </c>
      <c r="BP1336" s="6">
        <f t="shared" si="351"/>
        <v>0</v>
      </c>
      <c r="BQ1336" s="6">
        <f t="shared" si="355"/>
        <v>1</v>
      </c>
      <c r="BR1336" s="6">
        <f t="shared" si="356"/>
        <v>10</v>
      </c>
      <c r="BS1336" s="6">
        <f t="shared" si="357"/>
        <v>1</v>
      </c>
      <c r="BT1336" s="6">
        <f t="shared" si="358"/>
        <v>15</v>
      </c>
    </row>
    <row r="1337" spans="1:72" hidden="1" x14ac:dyDescent="0.2">
      <c r="A1337" s="46">
        <v>3116</v>
      </c>
      <c r="B1337" s="46">
        <f t="shared" si="352"/>
        <v>7</v>
      </c>
      <c r="C1337" s="46">
        <f t="shared" si="353"/>
        <v>12</v>
      </c>
      <c r="D1337" s="46">
        <f t="shared" si="354"/>
        <v>11</v>
      </c>
      <c r="E1337" s="85">
        <v>24423</v>
      </c>
      <c r="F1337" s="7" t="s">
        <v>2385</v>
      </c>
      <c r="G1337" s="50" t="s">
        <v>310</v>
      </c>
      <c r="H1337" s="50" t="s">
        <v>307</v>
      </c>
      <c r="I1337" s="50">
        <v>1</v>
      </c>
      <c r="J1337" s="50">
        <v>1</v>
      </c>
      <c r="L1337" s="171">
        <v>9437</v>
      </c>
      <c r="M1337" s="57" t="s">
        <v>1779</v>
      </c>
      <c r="O1337" s="7">
        <v>16</v>
      </c>
      <c r="P1337" s="7">
        <v>5</v>
      </c>
      <c r="Q1337" s="7">
        <v>5</v>
      </c>
      <c r="R1337" s="7">
        <v>6</v>
      </c>
      <c r="S1337" s="7">
        <v>27</v>
      </c>
      <c r="T1337" s="7">
        <v>27</v>
      </c>
      <c r="U1337" s="7">
        <v>15</v>
      </c>
      <c r="BG1337" s="6">
        <f t="shared" si="342"/>
        <v>0</v>
      </c>
      <c r="BH1337" s="6">
        <f t="shared" si="343"/>
        <v>0</v>
      </c>
      <c r="BI1337" s="6">
        <f t="shared" si="344"/>
        <v>1</v>
      </c>
      <c r="BJ1337" s="6">
        <f t="shared" si="345"/>
        <v>1</v>
      </c>
      <c r="BK1337" s="6">
        <f t="shared" si="346"/>
        <v>0</v>
      </c>
      <c r="BL1337" s="6">
        <f t="shared" si="347"/>
        <v>0</v>
      </c>
      <c r="BM1337" s="6">
        <f t="shared" si="348"/>
        <v>1</v>
      </c>
      <c r="BN1337" s="6">
        <f t="shared" si="349"/>
        <v>2</v>
      </c>
      <c r="BO1337" s="6">
        <f t="shared" si="350"/>
        <v>1</v>
      </c>
      <c r="BP1337" s="6">
        <f t="shared" si="351"/>
        <v>1</v>
      </c>
      <c r="BQ1337" s="6">
        <f t="shared" si="355"/>
        <v>1</v>
      </c>
      <c r="BR1337" s="6">
        <f t="shared" si="356"/>
        <v>11</v>
      </c>
      <c r="BS1337" s="6">
        <f t="shared" si="357"/>
        <v>1</v>
      </c>
      <c r="BT1337" s="6">
        <f t="shared" si="358"/>
        <v>16</v>
      </c>
    </row>
    <row r="1338" spans="1:72" hidden="1" x14ac:dyDescent="0.2">
      <c r="A1338" s="46">
        <v>3117</v>
      </c>
      <c r="B1338" s="46">
        <f t="shared" si="352"/>
        <v>2</v>
      </c>
      <c r="C1338" s="46">
        <f t="shared" si="353"/>
        <v>14</v>
      </c>
      <c r="D1338" s="46">
        <f t="shared" si="354"/>
        <v>11</v>
      </c>
      <c r="E1338" s="85">
        <v>24425</v>
      </c>
      <c r="F1338" s="7" t="s">
        <v>1611</v>
      </c>
      <c r="G1338" s="50" t="s">
        <v>103</v>
      </c>
      <c r="H1338" s="50" t="s">
        <v>308</v>
      </c>
      <c r="I1338" s="50">
        <v>1</v>
      </c>
      <c r="J1338" s="50">
        <v>2</v>
      </c>
      <c r="L1338" s="171">
        <v>4152</v>
      </c>
      <c r="M1338" s="57" t="s">
        <v>3663</v>
      </c>
      <c r="O1338" s="7">
        <v>17</v>
      </c>
      <c r="P1338" s="7">
        <v>5</v>
      </c>
      <c r="Q1338" s="7">
        <v>5</v>
      </c>
      <c r="R1338" s="7">
        <v>7</v>
      </c>
      <c r="S1338" s="7">
        <v>28</v>
      </c>
      <c r="T1338" s="7">
        <v>29</v>
      </c>
      <c r="U1338" s="7">
        <v>15</v>
      </c>
      <c r="BG1338" s="6">
        <f t="shared" si="342"/>
        <v>0</v>
      </c>
      <c r="BH1338" s="6">
        <f t="shared" si="343"/>
        <v>0</v>
      </c>
      <c r="BI1338" s="6">
        <f t="shared" si="344"/>
        <v>0</v>
      </c>
      <c r="BJ1338" s="6">
        <f t="shared" si="345"/>
        <v>0</v>
      </c>
      <c r="BK1338" s="6">
        <f t="shared" si="346"/>
        <v>1</v>
      </c>
      <c r="BL1338" s="6">
        <f t="shared" si="347"/>
        <v>1</v>
      </c>
      <c r="BM1338" s="6">
        <f t="shared" si="348"/>
        <v>0</v>
      </c>
      <c r="BN1338" s="6">
        <f t="shared" si="349"/>
        <v>0</v>
      </c>
      <c r="BO1338" s="6">
        <f t="shared" si="350"/>
        <v>1</v>
      </c>
      <c r="BP1338" s="6">
        <f t="shared" si="351"/>
        <v>2</v>
      </c>
      <c r="BQ1338" s="6">
        <f t="shared" si="355"/>
        <v>1</v>
      </c>
      <c r="BR1338" s="6">
        <f t="shared" si="356"/>
        <v>12</v>
      </c>
      <c r="BS1338" s="6">
        <f t="shared" si="357"/>
        <v>1</v>
      </c>
      <c r="BT1338" s="6">
        <f t="shared" si="358"/>
        <v>17</v>
      </c>
    </row>
    <row r="1339" spans="1:72" hidden="1" x14ac:dyDescent="0.2">
      <c r="A1339" s="46">
        <v>3118</v>
      </c>
      <c r="B1339" s="46">
        <f t="shared" si="352"/>
        <v>7</v>
      </c>
      <c r="C1339" s="46">
        <f t="shared" si="353"/>
        <v>19</v>
      </c>
      <c r="D1339" s="46">
        <f t="shared" si="354"/>
        <v>11</v>
      </c>
      <c r="E1339" s="85">
        <v>24430</v>
      </c>
      <c r="F1339" s="7" t="s">
        <v>3633</v>
      </c>
      <c r="G1339" s="50" t="s">
        <v>103</v>
      </c>
      <c r="H1339" s="50" t="s">
        <v>308</v>
      </c>
      <c r="I1339" s="50">
        <v>1</v>
      </c>
      <c r="J1339" s="50">
        <v>2</v>
      </c>
      <c r="L1339" s="171">
        <v>2643</v>
      </c>
      <c r="M1339" s="57" t="s">
        <v>1582</v>
      </c>
      <c r="O1339" s="7">
        <v>18</v>
      </c>
      <c r="P1339" s="7">
        <v>5</v>
      </c>
      <c r="Q1339" s="7">
        <v>5</v>
      </c>
      <c r="R1339" s="7">
        <v>8</v>
      </c>
      <c r="S1339" s="7">
        <v>29</v>
      </c>
      <c r="T1339" s="7">
        <v>31</v>
      </c>
      <c r="U1339" s="7">
        <v>15</v>
      </c>
      <c r="BG1339" s="6">
        <f t="shared" si="342"/>
        <v>0</v>
      </c>
      <c r="BH1339" s="6">
        <f t="shared" si="343"/>
        <v>0</v>
      </c>
      <c r="BI1339" s="6">
        <f t="shared" si="344"/>
        <v>0</v>
      </c>
      <c r="BJ1339" s="6">
        <f t="shared" si="345"/>
        <v>0</v>
      </c>
      <c r="BK1339" s="6">
        <f t="shared" si="346"/>
        <v>1</v>
      </c>
      <c r="BL1339" s="6">
        <f t="shared" si="347"/>
        <v>2</v>
      </c>
      <c r="BM1339" s="6">
        <f t="shared" si="348"/>
        <v>0</v>
      </c>
      <c r="BN1339" s="6">
        <f t="shared" si="349"/>
        <v>0</v>
      </c>
      <c r="BO1339" s="6">
        <f t="shared" si="350"/>
        <v>1</v>
      </c>
      <c r="BP1339" s="6">
        <f t="shared" si="351"/>
        <v>3</v>
      </c>
      <c r="BQ1339" s="6">
        <f t="shared" si="355"/>
        <v>1</v>
      </c>
      <c r="BR1339" s="6">
        <f t="shared" si="356"/>
        <v>13</v>
      </c>
      <c r="BS1339" s="6">
        <f t="shared" si="357"/>
        <v>1</v>
      </c>
      <c r="BT1339" s="6">
        <f t="shared" si="358"/>
        <v>18</v>
      </c>
    </row>
    <row r="1340" spans="1:72" hidden="1" x14ac:dyDescent="0.2">
      <c r="A1340" s="46">
        <v>3119</v>
      </c>
      <c r="B1340" s="46">
        <f t="shared" si="352"/>
        <v>7</v>
      </c>
      <c r="C1340" s="46">
        <f t="shared" si="353"/>
        <v>3</v>
      </c>
      <c r="D1340" s="46">
        <f t="shared" si="354"/>
        <v>12</v>
      </c>
      <c r="E1340" s="85">
        <v>24444</v>
      </c>
      <c r="F1340" s="7" t="s">
        <v>2852</v>
      </c>
      <c r="G1340" s="50" t="s">
        <v>103</v>
      </c>
      <c r="H1340" s="50" t="s">
        <v>308</v>
      </c>
      <c r="I1340" s="50">
        <v>0</v>
      </c>
      <c r="J1340" s="50">
        <v>3</v>
      </c>
      <c r="L1340" s="171">
        <v>3413</v>
      </c>
      <c r="O1340" s="7">
        <v>19</v>
      </c>
      <c r="P1340" s="7">
        <v>5</v>
      </c>
      <c r="Q1340" s="7">
        <v>5</v>
      </c>
      <c r="R1340" s="7">
        <v>9</v>
      </c>
      <c r="S1340" s="7">
        <v>29</v>
      </c>
      <c r="T1340" s="7">
        <v>34</v>
      </c>
      <c r="U1340" s="7">
        <v>15</v>
      </c>
      <c r="BG1340" s="6">
        <f t="shared" si="342"/>
        <v>0</v>
      </c>
      <c r="BH1340" s="6">
        <f t="shared" si="343"/>
        <v>0</v>
      </c>
      <c r="BI1340" s="6">
        <f t="shared" si="344"/>
        <v>0</v>
      </c>
      <c r="BJ1340" s="6">
        <f t="shared" si="345"/>
        <v>0</v>
      </c>
      <c r="BK1340" s="6">
        <f t="shared" si="346"/>
        <v>1</v>
      </c>
      <c r="BL1340" s="6">
        <f t="shared" si="347"/>
        <v>3</v>
      </c>
      <c r="BM1340" s="6">
        <f t="shared" si="348"/>
        <v>0</v>
      </c>
      <c r="BN1340" s="6">
        <f t="shared" si="349"/>
        <v>0</v>
      </c>
      <c r="BO1340" s="6">
        <f t="shared" si="350"/>
        <v>1</v>
      </c>
      <c r="BP1340" s="6">
        <f t="shared" si="351"/>
        <v>4</v>
      </c>
      <c r="BQ1340" s="6">
        <f t="shared" si="355"/>
        <v>0</v>
      </c>
      <c r="BR1340" s="6">
        <f t="shared" si="356"/>
        <v>0</v>
      </c>
      <c r="BS1340" s="6">
        <f t="shared" si="357"/>
        <v>1</v>
      </c>
      <c r="BT1340" s="6">
        <f t="shared" si="358"/>
        <v>19</v>
      </c>
    </row>
    <row r="1341" spans="1:72" hidden="1" x14ac:dyDescent="0.2">
      <c r="A1341" s="46">
        <v>3120</v>
      </c>
      <c r="B1341" s="46">
        <f t="shared" si="352"/>
        <v>7</v>
      </c>
      <c r="C1341" s="46">
        <f t="shared" si="353"/>
        <v>10</v>
      </c>
      <c r="D1341" s="46">
        <f t="shared" si="354"/>
        <v>12</v>
      </c>
      <c r="E1341" s="85">
        <v>24451</v>
      </c>
      <c r="F1341" s="7" t="s">
        <v>1770</v>
      </c>
      <c r="G1341" s="50" t="s">
        <v>310</v>
      </c>
      <c r="H1341" s="50" t="s">
        <v>308</v>
      </c>
      <c r="I1341" s="50">
        <v>2</v>
      </c>
      <c r="J1341" s="50">
        <v>4</v>
      </c>
      <c r="L1341" s="171">
        <v>1872</v>
      </c>
      <c r="M1341" s="57" t="s">
        <v>1553</v>
      </c>
      <c r="O1341" s="7">
        <v>20</v>
      </c>
      <c r="P1341" s="7">
        <v>5</v>
      </c>
      <c r="Q1341" s="7">
        <v>5</v>
      </c>
      <c r="R1341" s="7">
        <v>10</v>
      </c>
      <c r="S1341" s="7">
        <v>31</v>
      </c>
      <c r="T1341" s="7">
        <v>38</v>
      </c>
      <c r="U1341" s="7">
        <v>15</v>
      </c>
      <c r="BG1341" s="6">
        <f t="shared" si="342"/>
        <v>0</v>
      </c>
      <c r="BH1341" s="6">
        <f t="shared" si="343"/>
        <v>0</v>
      </c>
      <c r="BI1341" s="6">
        <f t="shared" si="344"/>
        <v>0</v>
      </c>
      <c r="BJ1341" s="6">
        <f t="shared" si="345"/>
        <v>0</v>
      </c>
      <c r="BK1341" s="6">
        <f t="shared" si="346"/>
        <v>1</v>
      </c>
      <c r="BL1341" s="6">
        <f t="shared" si="347"/>
        <v>4</v>
      </c>
      <c r="BM1341" s="6">
        <f t="shared" si="348"/>
        <v>0</v>
      </c>
      <c r="BN1341" s="6">
        <f t="shared" si="349"/>
        <v>0</v>
      </c>
      <c r="BO1341" s="6">
        <f t="shared" si="350"/>
        <v>1</v>
      </c>
      <c r="BP1341" s="6">
        <f t="shared" si="351"/>
        <v>5</v>
      </c>
      <c r="BQ1341" s="6">
        <f t="shared" si="355"/>
        <v>1</v>
      </c>
      <c r="BR1341" s="6">
        <f t="shared" si="356"/>
        <v>1</v>
      </c>
      <c r="BS1341" s="6">
        <f t="shared" si="357"/>
        <v>1</v>
      </c>
      <c r="BT1341" s="6">
        <f t="shared" si="358"/>
        <v>20</v>
      </c>
    </row>
    <row r="1342" spans="1:72" hidden="1" x14ac:dyDescent="0.2">
      <c r="A1342" s="46">
        <v>3121</v>
      </c>
      <c r="B1342" s="46">
        <f t="shared" si="352"/>
        <v>7</v>
      </c>
      <c r="C1342" s="46">
        <f t="shared" si="353"/>
        <v>17</v>
      </c>
      <c r="D1342" s="46">
        <f t="shared" si="354"/>
        <v>12</v>
      </c>
      <c r="E1342" s="85">
        <v>24458</v>
      </c>
      <c r="F1342" s="7" t="s">
        <v>235</v>
      </c>
      <c r="G1342" s="50" t="s">
        <v>310</v>
      </c>
      <c r="H1342" s="50" t="s">
        <v>308</v>
      </c>
      <c r="I1342" s="50">
        <v>0</v>
      </c>
      <c r="J1342" s="50">
        <v>1</v>
      </c>
      <c r="L1342" s="171">
        <v>3967</v>
      </c>
      <c r="O1342" s="7">
        <v>21</v>
      </c>
      <c r="P1342" s="7">
        <v>5</v>
      </c>
      <c r="Q1342" s="7">
        <v>5</v>
      </c>
      <c r="R1342" s="7">
        <v>11</v>
      </c>
      <c r="S1342" s="7">
        <v>31</v>
      </c>
      <c r="T1342" s="7">
        <v>39</v>
      </c>
      <c r="U1342" s="7">
        <v>15</v>
      </c>
      <c r="BG1342" s="6">
        <f t="shared" si="342"/>
        <v>0</v>
      </c>
      <c r="BH1342" s="6">
        <f t="shared" si="343"/>
        <v>0</v>
      </c>
      <c r="BI1342" s="6">
        <f t="shared" si="344"/>
        <v>0</v>
      </c>
      <c r="BJ1342" s="6">
        <f t="shared" si="345"/>
        <v>0</v>
      </c>
      <c r="BK1342" s="6">
        <f t="shared" si="346"/>
        <v>1</v>
      </c>
      <c r="BL1342" s="6">
        <f t="shared" si="347"/>
        <v>5</v>
      </c>
      <c r="BM1342" s="6">
        <f t="shared" si="348"/>
        <v>0</v>
      </c>
      <c r="BN1342" s="6">
        <f t="shared" si="349"/>
        <v>0</v>
      </c>
      <c r="BO1342" s="6">
        <f t="shared" si="350"/>
        <v>1</v>
      </c>
      <c r="BP1342" s="6">
        <f t="shared" si="351"/>
        <v>6</v>
      </c>
      <c r="BQ1342" s="6">
        <f t="shared" si="355"/>
        <v>0</v>
      </c>
      <c r="BR1342" s="6">
        <f t="shared" si="356"/>
        <v>0</v>
      </c>
      <c r="BS1342" s="6">
        <f t="shared" si="357"/>
        <v>1</v>
      </c>
      <c r="BT1342" s="6">
        <f t="shared" si="358"/>
        <v>21</v>
      </c>
    </row>
    <row r="1343" spans="1:72" hidden="1" x14ac:dyDescent="0.2">
      <c r="A1343" s="46">
        <v>3122</v>
      </c>
      <c r="B1343" s="46">
        <f t="shared" si="352"/>
        <v>2</v>
      </c>
      <c r="C1343" s="46">
        <f t="shared" si="353"/>
        <v>26</v>
      </c>
      <c r="D1343" s="46">
        <f t="shared" si="354"/>
        <v>12</v>
      </c>
      <c r="E1343" s="85">
        <v>24467</v>
      </c>
      <c r="F1343" s="7" t="s">
        <v>109</v>
      </c>
      <c r="G1343" s="50" t="s">
        <v>310</v>
      </c>
      <c r="H1343" s="50" t="s">
        <v>308</v>
      </c>
      <c r="I1343" s="50">
        <v>0</v>
      </c>
      <c r="J1343" s="50">
        <v>2</v>
      </c>
      <c r="L1343" s="171">
        <v>5434</v>
      </c>
      <c r="O1343" s="7">
        <v>22</v>
      </c>
      <c r="P1343" s="7">
        <v>5</v>
      </c>
      <c r="Q1343" s="7">
        <v>5</v>
      </c>
      <c r="R1343" s="7">
        <v>12</v>
      </c>
      <c r="S1343" s="7">
        <v>31</v>
      </c>
      <c r="T1343" s="7">
        <v>41</v>
      </c>
      <c r="U1343" s="7">
        <v>15</v>
      </c>
      <c r="BG1343" s="6">
        <f t="shared" si="342"/>
        <v>0</v>
      </c>
      <c r="BH1343" s="6">
        <f t="shared" si="343"/>
        <v>0</v>
      </c>
      <c r="BI1343" s="6">
        <f t="shared" si="344"/>
        <v>0</v>
      </c>
      <c r="BJ1343" s="6">
        <f t="shared" si="345"/>
        <v>0</v>
      </c>
      <c r="BK1343" s="6">
        <f t="shared" si="346"/>
        <v>1</v>
      </c>
      <c r="BL1343" s="6">
        <f t="shared" si="347"/>
        <v>6</v>
      </c>
      <c r="BM1343" s="6">
        <f t="shared" si="348"/>
        <v>0</v>
      </c>
      <c r="BN1343" s="6">
        <f t="shared" si="349"/>
        <v>0</v>
      </c>
      <c r="BO1343" s="6">
        <f t="shared" si="350"/>
        <v>1</v>
      </c>
      <c r="BP1343" s="6">
        <f t="shared" si="351"/>
        <v>7</v>
      </c>
      <c r="BQ1343" s="6">
        <f t="shared" si="355"/>
        <v>0</v>
      </c>
      <c r="BR1343" s="6">
        <f t="shared" si="356"/>
        <v>0</v>
      </c>
      <c r="BS1343" s="6">
        <f t="shared" si="357"/>
        <v>1</v>
      </c>
      <c r="BT1343" s="6">
        <f t="shared" si="358"/>
        <v>22</v>
      </c>
    </row>
    <row r="1344" spans="1:72" hidden="1" x14ac:dyDescent="0.2">
      <c r="A1344" s="46">
        <v>3123</v>
      </c>
      <c r="B1344" s="46">
        <f t="shared" si="352"/>
        <v>3</v>
      </c>
      <c r="C1344" s="46">
        <f t="shared" si="353"/>
        <v>27</v>
      </c>
      <c r="D1344" s="46">
        <f t="shared" si="354"/>
        <v>12</v>
      </c>
      <c r="E1344" s="85">
        <v>24468</v>
      </c>
      <c r="F1344" s="7" t="s">
        <v>2073</v>
      </c>
      <c r="G1344" s="50" t="s">
        <v>103</v>
      </c>
      <c r="H1344" s="50" t="s">
        <v>308</v>
      </c>
      <c r="I1344" s="50">
        <v>0</v>
      </c>
      <c r="J1344" s="50">
        <v>2</v>
      </c>
      <c r="L1344" s="171">
        <v>2871</v>
      </c>
      <c r="O1344" s="7">
        <v>23</v>
      </c>
      <c r="P1344" s="7">
        <v>5</v>
      </c>
      <c r="Q1344" s="7">
        <v>5</v>
      </c>
      <c r="R1344" s="7">
        <v>13</v>
      </c>
      <c r="S1344" s="7">
        <v>31</v>
      </c>
      <c r="T1344" s="7">
        <v>43</v>
      </c>
      <c r="U1344" s="7">
        <v>15</v>
      </c>
      <c r="BG1344" s="6">
        <f t="shared" si="342"/>
        <v>0</v>
      </c>
      <c r="BH1344" s="6">
        <f t="shared" si="343"/>
        <v>0</v>
      </c>
      <c r="BI1344" s="6">
        <f t="shared" si="344"/>
        <v>0</v>
      </c>
      <c r="BJ1344" s="6">
        <f t="shared" si="345"/>
        <v>0</v>
      </c>
      <c r="BK1344" s="6">
        <f t="shared" si="346"/>
        <v>1</v>
      </c>
      <c r="BL1344" s="6">
        <f t="shared" si="347"/>
        <v>7</v>
      </c>
      <c r="BM1344" s="6">
        <f t="shared" si="348"/>
        <v>0</v>
      </c>
      <c r="BN1344" s="6">
        <f t="shared" si="349"/>
        <v>0</v>
      </c>
      <c r="BO1344" s="6">
        <f t="shared" si="350"/>
        <v>1</v>
      </c>
      <c r="BP1344" s="6">
        <f t="shared" si="351"/>
        <v>8</v>
      </c>
      <c r="BQ1344" s="6">
        <f t="shared" si="355"/>
        <v>0</v>
      </c>
      <c r="BR1344" s="6">
        <f t="shared" si="356"/>
        <v>0</v>
      </c>
      <c r="BS1344" s="6">
        <f t="shared" si="357"/>
        <v>1</v>
      </c>
      <c r="BT1344" s="6">
        <f t="shared" si="358"/>
        <v>23</v>
      </c>
    </row>
    <row r="1345" spans="1:72" hidden="1" x14ac:dyDescent="0.2">
      <c r="A1345" s="46">
        <v>3124</v>
      </c>
      <c r="B1345" s="46">
        <f t="shared" si="352"/>
        <v>7</v>
      </c>
      <c r="C1345" s="46">
        <f t="shared" si="353"/>
        <v>31</v>
      </c>
      <c r="D1345" s="46">
        <f t="shared" si="354"/>
        <v>12</v>
      </c>
      <c r="E1345" s="85">
        <v>24472</v>
      </c>
      <c r="F1345" s="7" t="s">
        <v>111</v>
      </c>
      <c r="G1345" s="50" t="s">
        <v>103</v>
      </c>
      <c r="H1345" s="50" t="s">
        <v>308</v>
      </c>
      <c r="I1345" s="50">
        <v>1</v>
      </c>
      <c r="J1345" s="50">
        <v>2</v>
      </c>
      <c r="L1345" s="171">
        <v>2446</v>
      </c>
      <c r="M1345" s="57" t="s">
        <v>1780</v>
      </c>
      <c r="O1345" s="7">
        <v>24</v>
      </c>
      <c r="P1345" s="7">
        <v>5</v>
      </c>
      <c r="Q1345" s="7">
        <v>5</v>
      </c>
      <c r="R1345" s="7">
        <v>14</v>
      </c>
      <c r="S1345" s="7">
        <v>32</v>
      </c>
      <c r="T1345" s="7">
        <v>45</v>
      </c>
      <c r="U1345" s="7">
        <v>15</v>
      </c>
      <c r="BG1345" s="6">
        <f t="shared" si="342"/>
        <v>0</v>
      </c>
      <c r="BH1345" s="6">
        <f t="shared" si="343"/>
        <v>0</v>
      </c>
      <c r="BI1345" s="6">
        <f t="shared" si="344"/>
        <v>0</v>
      </c>
      <c r="BJ1345" s="6">
        <f t="shared" si="345"/>
        <v>0</v>
      </c>
      <c r="BK1345" s="6">
        <f t="shared" si="346"/>
        <v>1</v>
      </c>
      <c r="BL1345" s="89">
        <f t="shared" si="347"/>
        <v>8</v>
      </c>
      <c r="BM1345" s="6">
        <f t="shared" si="348"/>
        <v>0</v>
      </c>
      <c r="BN1345" s="6">
        <f t="shared" si="349"/>
        <v>0</v>
      </c>
      <c r="BO1345" s="6">
        <f t="shared" si="350"/>
        <v>1</v>
      </c>
      <c r="BP1345" s="6">
        <f t="shared" si="351"/>
        <v>9</v>
      </c>
      <c r="BQ1345" s="6">
        <f t="shared" si="355"/>
        <v>1</v>
      </c>
      <c r="BR1345" s="6">
        <f t="shared" si="356"/>
        <v>1</v>
      </c>
      <c r="BS1345" s="6">
        <f t="shared" si="357"/>
        <v>1</v>
      </c>
      <c r="BT1345" s="6">
        <f t="shared" si="358"/>
        <v>24</v>
      </c>
    </row>
    <row r="1346" spans="1:72" hidden="1" x14ac:dyDescent="0.2">
      <c r="A1346" s="46">
        <v>3125</v>
      </c>
      <c r="B1346" s="46">
        <f t="shared" si="352"/>
        <v>7</v>
      </c>
      <c r="C1346" s="46">
        <f t="shared" si="353"/>
        <v>14</v>
      </c>
      <c r="D1346" s="46">
        <f t="shared" si="354"/>
        <v>1</v>
      </c>
      <c r="E1346" s="85">
        <v>24486</v>
      </c>
      <c r="F1346" s="7" t="s">
        <v>2727</v>
      </c>
      <c r="G1346" s="50" t="s">
        <v>103</v>
      </c>
      <c r="H1346" s="50" t="s">
        <v>306</v>
      </c>
      <c r="I1346" s="50">
        <v>2</v>
      </c>
      <c r="J1346" s="50">
        <v>0</v>
      </c>
      <c r="L1346" s="171">
        <v>3072</v>
      </c>
      <c r="M1346" s="57" t="s">
        <v>274</v>
      </c>
      <c r="O1346" s="7">
        <v>25</v>
      </c>
      <c r="P1346" s="7">
        <v>6</v>
      </c>
      <c r="Q1346" s="7">
        <v>5</v>
      </c>
      <c r="R1346" s="7">
        <v>14</v>
      </c>
      <c r="S1346" s="7">
        <v>34</v>
      </c>
      <c r="T1346" s="7">
        <v>45</v>
      </c>
      <c r="U1346" s="7">
        <v>17</v>
      </c>
      <c r="BG1346" s="6">
        <f t="shared" ref="BG1346:BG1409" si="359">IF(H1346="W",1,0)</f>
        <v>1</v>
      </c>
      <c r="BH1346" s="6">
        <f t="shared" ref="BH1346:BH1409" si="360">IF(H1346="W",BH1345+1,0)</f>
        <v>1</v>
      </c>
      <c r="BI1346" s="6">
        <f t="shared" ref="BI1346:BI1409" si="361">IF(H1346="D",1,0)</f>
        <v>0</v>
      </c>
      <c r="BJ1346" s="6">
        <f t="shared" ref="BJ1346:BJ1409" si="362">IF(H1346="D",BJ1345+1,0)</f>
        <v>0</v>
      </c>
      <c r="BK1346" s="6">
        <f t="shared" ref="BK1346:BK1409" si="363">IF(H1346="L",1,0)</f>
        <v>0</v>
      </c>
      <c r="BL1346" s="6">
        <f t="shared" ref="BL1346:BL1409" si="364">IF(H1346="L",BL1345+1,0)</f>
        <v>0</v>
      </c>
      <c r="BM1346" s="6">
        <f t="shared" ref="BM1346:BM1409" si="365">IF(OR(H1346="W",H1346="D"),1,0)</f>
        <v>1</v>
      </c>
      <c r="BN1346" s="6">
        <f t="shared" ref="BN1346:BN1409" si="366">IF(OR(H1346="W",H1346="D"),BN1345+1,0)</f>
        <v>1</v>
      </c>
      <c r="BO1346" s="6">
        <f t="shared" ref="BO1346:BO1409" si="367">IF(OR(H1346="L",H1346="D"),1,0)</f>
        <v>0</v>
      </c>
      <c r="BP1346" s="6">
        <f t="shared" ref="BP1346:BP1409" si="368">IF(OR(H1346="L",H1346="D"),BP1345+1,0)</f>
        <v>0</v>
      </c>
      <c r="BQ1346" s="6">
        <f t="shared" si="355"/>
        <v>1</v>
      </c>
      <c r="BR1346" s="6">
        <f t="shared" si="356"/>
        <v>2</v>
      </c>
      <c r="BS1346" s="6">
        <f t="shared" si="357"/>
        <v>0</v>
      </c>
      <c r="BT1346" s="6">
        <f t="shared" si="358"/>
        <v>0</v>
      </c>
    </row>
    <row r="1347" spans="1:72" hidden="1" x14ac:dyDescent="0.2">
      <c r="A1347" s="46">
        <v>3126</v>
      </c>
      <c r="B1347" s="46">
        <f t="shared" ref="B1347:B1410" si="369">WEEKDAY(E1347)</f>
        <v>7</v>
      </c>
      <c r="C1347" s="46">
        <f t="shared" ref="C1347:C1410" si="370">DAY(E1347)</f>
        <v>21</v>
      </c>
      <c r="D1347" s="46">
        <f t="shared" ref="D1347:D1410" si="371">MONTH(E1347)</f>
        <v>1</v>
      </c>
      <c r="E1347" s="85">
        <v>24493</v>
      </c>
      <c r="F1347" s="7" t="s">
        <v>2421</v>
      </c>
      <c r="G1347" s="50" t="s">
        <v>310</v>
      </c>
      <c r="H1347" s="50" t="s">
        <v>308</v>
      </c>
      <c r="I1347" s="50">
        <v>0</v>
      </c>
      <c r="J1347" s="50">
        <v>2</v>
      </c>
      <c r="L1347" s="171">
        <v>4718</v>
      </c>
      <c r="O1347" s="7">
        <v>26</v>
      </c>
      <c r="P1347" s="7">
        <v>6</v>
      </c>
      <c r="Q1347" s="7">
        <v>5</v>
      </c>
      <c r="R1347" s="7">
        <v>15</v>
      </c>
      <c r="S1347" s="7">
        <v>34</v>
      </c>
      <c r="T1347" s="7">
        <v>47</v>
      </c>
      <c r="U1347" s="7">
        <v>17</v>
      </c>
      <c r="BG1347" s="6">
        <f t="shared" si="359"/>
        <v>0</v>
      </c>
      <c r="BH1347" s="6">
        <f t="shared" si="360"/>
        <v>0</v>
      </c>
      <c r="BI1347" s="6">
        <f t="shared" si="361"/>
        <v>0</v>
      </c>
      <c r="BJ1347" s="6">
        <f t="shared" si="362"/>
        <v>0</v>
      </c>
      <c r="BK1347" s="6">
        <f t="shared" si="363"/>
        <v>1</v>
      </c>
      <c r="BL1347" s="6">
        <f t="shared" si="364"/>
        <v>1</v>
      </c>
      <c r="BM1347" s="6">
        <f t="shared" si="365"/>
        <v>0</v>
      </c>
      <c r="BN1347" s="6">
        <f t="shared" si="366"/>
        <v>0</v>
      </c>
      <c r="BO1347" s="6">
        <f t="shared" si="367"/>
        <v>1</v>
      </c>
      <c r="BP1347" s="6">
        <f t="shared" si="368"/>
        <v>1</v>
      </c>
      <c r="BQ1347" s="6">
        <f t="shared" ref="BQ1347:BQ1410" si="372">IF(I1347&gt;0,1,0)</f>
        <v>0</v>
      </c>
      <c r="BR1347" s="6">
        <f t="shared" ref="BR1347:BR1410" si="373">IF(I1347&gt;0,BR1346+1,0)</f>
        <v>0</v>
      </c>
      <c r="BS1347" s="6">
        <f t="shared" si="357"/>
        <v>1</v>
      </c>
      <c r="BT1347" s="6">
        <f t="shared" si="358"/>
        <v>1</v>
      </c>
    </row>
    <row r="1348" spans="1:72" hidden="1" x14ac:dyDescent="0.2">
      <c r="A1348" s="46">
        <v>3127</v>
      </c>
      <c r="B1348" s="46">
        <f t="shared" si="369"/>
        <v>7</v>
      </c>
      <c r="C1348" s="46">
        <f t="shared" si="370"/>
        <v>4</v>
      </c>
      <c r="D1348" s="46">
        <f t="shared" si="371"/>
        <v>2</v>
      </c>
      <c r="E1348" s="85">
        <v>24507</v>
      </c>
      <c r="F1348" s="7" t="s">
        <v>2386</v>
      </c>
      <c r="G1348" s="50" t="s">
        <v>103</v>
      </c>
      <c r="H1348" s="50" t="s">
        <v>307</v>
      </c>
      <c r="I1348" s="50">
        <v>1</v>
      </c>
      <c r="J1348" s="50">
        <v>1</v>
      </c>
      <c r="L1348" s="171">
        <v>3094</v>
      </c>
      <c r="M1348" s="57" t="s">
        <v>1779</v>
      </c>
      <c r="O1348" s="7">
        <v>27</v>
      </c>
      <c r="P1348" s="7">
        <v>6</v>
      </c>
      <c r="Q1348" s="7">
        <v>6</v>
      </c>
      <c r="R1348" s="7">
        <v>15</v>
      </c>
      <c r="S1348" s="7">
        <v>35</v>
      </c>
      <c r="T1348" s="7">
        <v>48</v>
      </c>
      <c r="U1348" s="7">
        <v>18</v>
      </c>
      <c r="BG1348" s="6">
        <f t="shared" si="359"/>
        <v>0</v>
      </c>
      <c r="BH1348" s="6">
        <f t="shared" si="360"/>
        <v>0</v>
      </c>
      <c r="BI1348" s="6">
        <f t="shared" si="361"/>
        <v>1</v>
      </c>
      <c r="BJ1348" s="6">
        <f t="shared" si="362"/>
        <v>1</v>
      </c>
      <c r="BK1348" s="6">
        <f t="shared" si="363"/>
        <v>0</v>
      </c>
      <c r="BL1348" s="6">
        <f t="shared" si="364"/>
        <v>0</v>
      </c>
      <c r="BM1348" s="6">
        <f t="shared" si="365"/>
        <v>1</v>
      </c>
      <c r="BN1348" s="6">
        <f t="shared" si="366"/>
        <v>1</v>
      </c>
      <c r="BO1348" s="6">
        <f t="shared" si="367"/>
        <v>1</v>
      </c>
      <c r="BP1348" s="6">
        <f t="shared" si="368"/>
        <v>2</v>
      </c>
      <c r="BQ1348" s="6">
        <f t="shared" si="372"/>
        <v>1</v>
      </c>
      <c r="BR1348" s="6">
        <f t="shared" si="373"/>
        <v>1</v>
      </c>
      <c r="BS1348" s="6">
        <f t="shared" si="357"/>
        <v>1</v>
      </c>
      <c r="BT1348" s="6">
        <f t="shared" si="358"/>
        <v>2</v>
      </c>
    </row>
    <row r="1349" spans="1:72" hidden="1" x14ac:dyDescent="0.2">
      <c r="A1349" s="46">
        <v>3128</v>
      </c>
      <c r="B1349" s="46">
        <f t="shared" si="369"/>
        <v>7</v>
      </c>
      <c r="C1349" s="46">
        <f t="shared" si="370"/>
        <v>11</v>
      </c>
      <c r="D1349" s="46">
        <f t="shared" si="371"/>
        <v>2</v>
      </c>
      <c r="E1349" s="85">
        <v>24514</v>
      </c>
      <c r="F1349" s="7" t="s">
        <v>1290</v>
      </c>
      <c r="G1349" s="50" t="s">
        <v>310</v>
      </c>
      <c r="H1349" s="50" t="s">
        <v>308</v>
      </c>
      <c r="I1349" s="50">
        <v>0</v>
      </c>
      <c r="J1349" s="50">
        <v>1</v>
      </c>
      <c r="L1349" s="171">
        <v>4572</v>
      </c>
      <c r="O1349" s="7">
        <v>28</v>
      </c>
      <c r="P1349" s="7">
        <v>6</v>
      </c>
      <c r="Q1349" s="7">
        <v>6</v>
      </c>
      <c r="R1349" s="7">
        <v>16</v>
      </c>
      <c r="S1349" s="7">
        <v>35</v>
      </c>
      <c r="T1349" s="7">
        <v>49</v>
      </c>
      <c r="U1349" s="7">
        <v>18</v>
      </c>
      <c r="BG1349" s="6">
        <f t="shared" si="359"/>
        <v>0</v>
      </c>
      <c r="BH1349" s="6">
        <f t="shared" si="360"/>
        <v>0</v>
      </c>
      <c r="BI1349" s="6">
        <f t="shared" si="361"/>
        <v>0</v>
      </c>
      <c r="BJ1349" s="6">
        <f t="shared" si="362"/>
        <v>0</v>
      </c>
      <c r="BK1349" s="6">
        <f t="shared" si="363"/>
        <v>1</v>
      </c>
      <c r="BL1349" s="6">
        <f t="shared" si="364"/>
        <v>1</v>
      </c>
      <c r="BM1349" s="6">
        <f t="shared" si="365"/>
        <v>0</v>
      </c>
      <c r="BN1349" s="6">
        <f t="shared" si="366"/>
        <v>0</v>
      </c>
      <c r="BO1349" s="6">
        <f t="shared" si="367"/>
        <v>1</v>
      </c>
      <c r="BP1349" s="6">
        <f t="shared" si="368"/>
        <v>3</v>
      </c>
      <c r="BQ1349" s="6">
        <f t="shared" si="372"/>
        <v>0</v>
      </c>
      <c r="BR1349" s="6">
        <f t="shared" si="373"/>
        <v>0</v>
      </c>
      <c r="BS1349" s="6">
        <f t="shared" si="357"/>
        <v>1</v>
      </c>
      <c r="BT1349" s="6">
        <f t="shared" si="358"/>
        <v>3</v>
      </c>
    </row>
    <row r="1350" spans="1:72" hidden="1" x14ac:dyDescent="0.2">
      <c r="A1350" s="46">
        <v>3129</v>
      </c>
      <c r="B1350" s="46">
        <f t="shared" si="369"/>
        <v>7</v>
      </c>
      <c r="C1350" s="46">
        <f t="shared" si="370"/>
        <v>18</v>
      </c>
      <c r="D1350" s="46">
        <f t="shared" si="371"/>
        <v>2</v>
      </c>
      <c r="E1350" s="85">
        <v>24521</v>
      </c>
      <c r="F1350" s="57" t="s">
        <v>3391</v>
      </c>
      <c r="G1350" s="50" t="s">
        <v>310</v>
      </c>
      <c r="H1350" s="50" t="s">
        <v>307</v>
      </c>
      <c r="I1350" s="50">
        <v>1</v>
      </c>
      <c r="J1350" s="50">
        <v>1</v>
      </c>
      <c r="L1350" s="171">
        <v>7629</v>
      </c>
      <c r="M1350" s="57" t="s">
        <v>1582</v>
      </c>
      <c r="O1350" s="7">
        <v>29</v>
      </c>
      <c r="P1350" s="7">
        <v>6</v>
      </c>
      <c r="Q1350" s="7">
        <v>7</v>
      </c>
      <c r="R1350" s="7">
        <v>16</v>
      </c>
      <c r="S1350" s="7">
        <v>36</v>
      </c>
      <c r="T1350" s="7">
        <v>50</v>
      </c>
      <c r="U1350" s="7">
        <v>19</v>
      </c>
      <c r="BG1350" s="6">
        <f t="shared" si="359"/>
        <v>0</v>
      </c>
      <c r="BH1350" s="6">
        <f t="shared" si="360"/>
        <v>0</v>
      </c>
      <c r="BI1350" s="6">
        <f t="shared" si="361"/>
        <v>1</v>
      </c>
      <c r="BJ1350" s="6">
        <f t="shared" si="362"/>
        <v>1</v>
      </c>
      <c r="BK1350" s="6">
        <f t="shared" si="363"/>
        <v>0</v>
      </c>
      <c r="BL1350" s="6">
        <f t="shared" si="364"/>
        <v>0</v>
      </c>
      <c r="BM1350" s="6">
        <f t="shared" si="365"/>
        <v>1</v>
      </c>
      <c r="BN1350" s="6">
        <f t="shared" si="366"/>
        <v>1</v>
      </c>
      <c r="BO1350" s="6">
        <f t="shared" si="367"/>
        <v>1</v>
      </c>
      <c r="BP1350" s="6">
        <f t="shared" si="368"/>
        <v>4</v>
      </c>
      <c r="BQ1350" s="6">
        <f t="shared" si="372"/>
        <v>1</v>
      </c>
      <c r="BR1350" s="6">
        <f t="shared" si="373"/>
        <v>1</v>
      </c>
      <c r="BS1350" s="6">
        <f t="shared" si="357"/>
        <v>1</v>
      </c>
      <c r="BT1350" s="6">
        <f t="shared" si="358"/>
        <v>4</v>
      </c>
    </row>
    <row r="1351" spans="1:72" hidden="1" x14ac:dyDescent="0.2">
      <c r="A1351" s="46">
        <v>3130</v>
      </c>
      <c r="B1351" s="46">
        <f t="shared" si="369"/>
        <v>7</v>
      </c>
      <c r="C1351" s="46">
        <f t="shared" si="370"/>
        <v>25</v>
      </c>
      <c r="D1351" s="46">
        <f t="shared" si="371"/>
        <v>2</v>
      </c>
      <c r="E1351" s="85">
        <v>24528</v>
      </c>
      <c r="F1351" s="7" t="s">
        <v>689</v>
      </c>
      <c r="G1351" s="50" t="s">
        <v>310</v>
      </c>
      <c r="H1351" s="50" t="s">
        <v>308</v>
      </c>
      <c r="I1351" s="50">
        <v>2</v>
      </c>
      <c r="J1351" s="50">
        <v>4</v>
      </c>
      <c r="L1351" s="171">
        <v>6638</v>
      </c>
      <c r="M1351" s="57" t="s">
        <v>1554</v>
      </c>
      <c r="O1351" s="7">
        <v>30</v>
      </c>
      <c r="P1351" s="7">
        <v>6</v>
      </c>
      <c r="Q1351" s="7">
        <v>7</v>
      </c>
      <c r="R1351" s="7">
        <v>17</v>
      </c>
      <c r="S1351" s="7">
        <v>38</v>
      </c>
      <c r="T1351" s="7">
        <v>54</v>
      </c>
      <c r="U1351" s="7">
        <v>19</v>
      </c>
      <c r="BG1351" s="6">
        <f t="shared" si="359"/>
        <v>0</v>
      </c>
      <c r="BH1351" s="6">
        <f t="shared" si="360"/>
        <v>0</v>
      </c>
      <c r="BI1351" s="6">
        <f t="shared" si="361"/>
        <v>0</v>
      </c>
      <c r="BJ1351" s="6">
        <f t="shared" si="362"/>
        <v>0</v>
      </c>
      <c r="BK1351" s="6">
        <f t="shared" si="363"/>
        <v>1</v>
      </c>
      <c r="BL1351" s="6">
        <f t="shared" si="364"/>
        <v>1</v>
      </c>
      <c r="BM1351" s="6">
        <f t="shared" si="365"/>
        <v>0</v>
      </c>
      <c r="BN1351" s="6">
        <f t="shared" si="366"/>
        <v>0</v>
      </c>
      <c r="BO1351" s="6">
        <f t="shared" si="367"/>
        <v>1</v>
      </c>
      <c r="BP1351" s="6">
        <f t="shared" si="368"/>
        <v>5</v>
      </c>
      <c r="BQ1351" s="6">
        <f t="shared" si="372"/>
        <v>1</v>
      </c>
      <c r="BR1351" s="6">
        <f t="shared" si="373"/>
        <v>2</v>
      </c>
      <c r="BS1351" s="6">
        <f t="shared" si="357"/>
        <v>1</v>
      </c>
      <c r="BT1351" s="6">
        <f t="shared" si="358"/>
        <v>5</v>
      </c>
    </row>
    <row r="1352" spans="1:72" hidden="1" x14ac:dyDescent="0.2">
      <c r="A1352" s="46">
        <v>3131</v>
      </c>
      <c r="B1352" s="46">
        <f t="shared" si="369"/>
        <v>6</v>
      </c>
      <c r="C1352" s="46">
        <f t="shared" si="370"/>
        <v>3</v>
      </c>
      <c r="D1352" s="46">
        <f t="shared" si="371"/>
        <v>3</v>
      </c>
      <c r="E1352" s="85">
        <v>24534</v>
      </c>
      <c r="F1352" s="7" t="s">
        <v>1820</v>
      </c>
      <c r="G1352" s="50" t="s">
        <v>103</v>
      </c>
      <c r="H1352" s="50" t="s">
        <v>308</v>
      </c>
      <c r="I1352" s="50">
        <v>2</v>
      </c>
      <c r="J1352" s="50">
        <v>4</v>
      </c>
      <c r="L1352" s="171">
        <v>3254</v>
      </c>
      <c r="M1352" s="57" t="s">
        <v>1555</v>
      </c>
      <c r="O1352" s="7">
        <v>31</v>
      </c>
      <c r="P1352" s="7">
        <v>6</v>
      </c>
      <c r="Q1352" s="7">
        <v>7</v>
      </c>
      <c r="R1352" s="7">
        <v>18</v>
      </c>
      <c r="S1352" s="7">
        <v>40</v>
      </c>
      <c r="T1352" s="7">
        <v>58</v>
      </c>
      <c r="U1352" s="7">
        <v>19</v>
      </c>
      <c r="BG1352" s="6">
        <f t="shared" si="359"/>
        <v>0</v>
      </c>
      <c r="BH1352" s="6">
        <f t="shared" si="360"/>
        <v>0</v>
      </c>
      <c r="BI1352" s="6">
        <f t="shared" si="361"/>
        <v>0</v>
      </c>
      <c r="BJ1352" s="6">
        <f t="shared" si="362"/>
        <v>0</v>
      </c>
      <c r="BK1352" s="6">
        <f t="shared" si="363"/>
        <v>1</v>
      </c>
      <c r="BL1352" s="6">
        <f t="shared" si="364"/>
        <v>2</v>
      </c>
      <c r="BM1352" s="6">
        <f t="shared" si="365"/>
        <v>0</v>
      </c>
      <c r="BN1352" s="6">
        <f t="shared" si="366"/>
        <v>0</v>
      </c>
      <c r="BO1352" s="6">
        <f t="shared" si="367"/>
        <v>1</v>
      </c>
      <c r="BP1352" s="6">
        <f t="shared" si="368"/>
        <v>6</v>
      </c>
      <c r="BQ1352" s="6">
        <f t="shared" si="372"/>
        <v>1</v>
      </c>
      <c r="BR1352" s="6">
        <f t="shared" si="373"/>
        <v>3</v>
      </c>
      <c r="BS1352" s="6">
        <f t="shared" si="357"/>
        <v>1</v>
      </c>
      <c r="BT1352" s="6">
        <f t="shared" si="358"/>
        <v>6</v>
      </c>
    </row>
    <row r="1353" spans="1:72" hidden="1" x14ac:dyDescent="0.2">
      <c r="A1353" s="46">
        <v>3132</v>
      </c>
      <c r="B1353" s="46">
        <f t="shared" si="369"/>
        <v>7</v>
      </c>
      <c r="C1353" s="46">
        <f t="shared" si="370"/>
        <v>11</v>
      </c>
      <c r="D1353" s="46">
        <f t="shared" si="371"/>
        <v>3</v>
      </c>
      <c r="E1353" s="85">
        <v>24542</v>
      </c>
      <c r="F1353" s="7" t="s">
        <v>3386</v>
      </c>
      <c r="G1353" s="50" t="s">
        <v>103</v>
      </c>
      <c r="H1353" s="50" t="s">
        <v>307</v>
      </c>
      <c r="I1353" s="50">
        <v>0</v>
      </c>
      <c r="J1353" s="50">
        <v>0</v>
      </c>
      <c r="L1353" s="171">
        <v>1933</v>
      </c>
      <c r="O1353" s="7">
        <v>32</v>
      </c>
      <c r="P1353" s="7">
        <v>6</v>
      </c>
      <c r="Q1353" s="7">
        <v>8</v>
      </c>
      <c r="R1353" s="7">
        <v>18</v>
      </c>
      <c r="S1353" s="7">
        <v>40</v>
      </c>
      <c r="T1353" s="7">
        <v>58</v>
      </c>
      <c r="U1353" s="7">
        <v>20</v>
      </c>
      <c r="BG1353" s="6">
        <f t="shared" si="359"/>
        <v>0</v>
      </c>
      <c r="BH1353" s="6">
        <f t="shared" si="360"/>
        <v>0</v>
      </c>
      <c r="BI1353" s="6">
        <f t="shared" si="361"/>
        <v>1</v>
      </c>
      <c r="BJ1353" s="6">
        <f t="shared" si="362"/>
        <v>1</v>
      </c>
      <c r="BK1353" s="6">
        <f t="shared" si="363"/>
        <v>0</v>
      </c>
      <c r="BL1353" s="6">
        <f t="shared" si="364"/>
        <v>0</v>
      </c>
      <c r="BM1353" s="6">
        <f t="shared" si="365"/>
        <v>1</v>
      </c>
      <c r="BN1353" s="6">
        <f t="shared" si="366"/>
        <v>1</v>
      </c>
      <c r="BO1353" s="6">
        <f t="shared" si="367"/>
        <v>1</v>
      </c>
      <c r="BP1353" s="6">
        <f t="shared" si="368"/>
        <v>7</v>
      </c>
      <c r="BQ1353" s="6">
        <f t="shared" si="372"/>
        <v>0</v>
      </c>
      <c r="BR1353" s="6">
        <f t="shared" si="373"/>
        <v>0</v>
      </c>
      <c r="BS1353" s="6">
        <f t="shared" si="357"/>
        <v>0</v>
      </c>
      <c r="BT1353" s="6">
        <f t="shared" si="358"/>
        <v>0</v>
      </c>
    </row>
    <row r="1354" spans="1:72" hidden="1" x14ac:dyDescent="0.2">
      <c r="A1354" s="46">
        <v>3133</v>
      </c>
      <c r="B1354" s="46">
        <f t="shared" si="369"/>
        <v>7</v>
      </c>
      <c r="C1354" s="46">
        <f t="shared" si="370"/>
        <v>18</v>
      </c>
      <c r="D1354" s="46">
        <f t="shared" si="371"/>
        <v>3</v>
      </c>
      <c r="E1354" s="85">
        <v>24549</v>
      </c>
      <c r="F1354" s="7" t="s">
        <v>1701</v>
      </c>
      <c r="G1354" s="50" t="s">
        <v>310</v>
      </c>
      <c r="H1354" s="50" t="s">
        <v>308</v>
      </c>
      <c r="I1354" s="50">
        <v>0</v>
      </c>
      <c r="J1354" s="50">
        <v>1</v>
      </c>
      <c r="L1354" s="171">
        <v>4870</v>
      </c>
      <c r="O1354" s="7">
        <v>33</v>
      </c>
      <c r="P1354" s="7">
        <v>6</v>
      </c>
      <c r="Q1354" s="7">
        <v>8</v>
      </c>
      <c r="R1354" s="7">
        <v>19</v>
      </c>
      <c r="S1354" s="7">
        <v>40</v>
      </c>
      <c r="T1354" s="7">
        <v>59</v>
      </c>
      <c r="U1354" s="7">
        <v>20</v>
      </c>
      <c r="BG1354" s="6">
        <f t="shared" si="359"/>
        <v>0</v>
      </c>
      <c r="BH1354" s="6">
        <f t="shared" si="360"/>
        <v>0</v>
      </c>
      <c r="BI1354" s="6">
        <f t="shared" si="361"/>
        <v>0</v>
      </c>
      <c r="BJ1354" s="6">
        <f t="shared" si="362"/>
        <v>0</v>
      </c>
      <c r="BK1354" s="6">
        <f t="shared" si="363"/>
        <v>1</v>
      </c>
      <c r="BL1354" s="6">
        <f t="shared" si="364"/>
        <v>1</v>
      </c>
      <c r="BM1354" s="6">
        <f t="shared" si="365"/>
        <v>0</v>
      </c>
      <c r="BN1354" s="6">
        <f t="shared" si="366"/>
        <v>0</v>
      </c>
      <c r="BO1354" s="6">
        <f t="shared" si="367"/>
        <v>1</v>
      </c>
      <c r="BP1354" s="6">
        <f t="shared" si="368"/>
        <v>8</v>
      </c>
      <c r="BQ1354" s="6">
        <f t="shared" si="372"/>
        <v>0</v>
      </c>
      <c r="BR1354" s="6">
        <f t="shared" si="373"/>
        <v>0</v>
      </c>
      <c r="BS1354" s="6">
        <f t="shared" si="357"/>
        <v>1</v>
      </c>
      <c r="BT1354" s="6">
        <f t="shared" si="358"/>
        <v>1</v>
      </c>
    </row>
    <row r="1355" spans="1:72" hidden="1" x14ac:dyDescent="0.2">
      <c r="A1355" s="46">
        <v>3134</v>
      </c>
      <c r="B1355" s="46">
        <f t="shared" si="369"/>
        <v>6</v>
      </c>
      <c r="C1355" s="46">
        <f t="shared" si="370"/>
        <v>24</v>
      </c>
      <c r="D1355" s="46">
        <f t="shared" si="371"/>
        <v>3</v>
      </c>
      <c r="E1355" s="85">
        <v>24555</v>
      </c>
      <c r="F1355" s="7" t="s">
        <v>660</v>
      </c>
      <c r="G1355" s="50" t="s">
        <v>310</v>
      </c>
      <c r="H1355" s="50" t="s">
        <v>307</v>
      </c>
      <c r="I1355" s="50">
        <v>2</v>
      </c>
      <c r="J1355" s="50">
        <v>2</v>
      </c>
      <c r="L1355" s="171">
        <v>7389</v>
      </c>
      <c r="M1355" s="57" t="s">
        <v>1556</v>
      </c>
      <c r="O1355" s="7">
        <v>34</v>
      </c>
      <c r="P1355" s="7">
        <v>6</v>
      </c>
      <c r="Q1355" s="7">
        <v>9</v>
      </c>
      <c r="R1355" s="7">
        <v>19</v>
      </c>
      <c r="S1355" s="7">
        <v>42</v>
      </c>
      <c r="T1355" s="7">
        <v>61</v>
      </c>
      <c r="U1355" s="7">
        <v>21</v>
      </c>
      <c r="BG1355" s="6">
        <f t="shared" si="359"/>
        <v>0</v>
      </c>
      <c r="BH1355" s="6">
        <f t="shared" si="360"/>
        <v>0</v>
      </c>
      <c r="BI1355" s="6">
        <f t="shared" si="361"/>
        <v>1</v>
      </c>
      <c r="BJ1355" s="6">
        <f t="shared" si="362"/>
        <v>1</v>
      </c>
      <c r="BK1355" s="6">
        <f t="shared" si="363"/>
        <v>0</v>
      </c>
      <c r="BL1355" s="6">
        <f t="shared" si="364"/>
        <v>0</v>
      </c>
      <c r="BM1355" s="6">
        <f t="shared" si="365"/>
        <v>1</v>
      </c>
      <c r="BN1355" s="6">
        <f t="shared" si="366"/>
        <v>1</v>
      </c>
      <c r="BO1355" s="6">
        <f t="shared" si="367"/>
        <v>1</v>
      </c>
      <c r="BP1355" s="6">
        <f t="shared" si="368"/>
        <v>9</v>
      </c>
      <c r="BQ1355" s="6">
        <f t="shared" si="372"/>
        <v>1</v>
      </c>
      <c r="BR1355" s="6">
        <f t="shared" si="373"/>
        <v>1</v>
      </c>
      <c r="BS1355" s="6">
        <f t="shared" ref="BS1355:BS1418" si="374">IF(J1355&gt;0,1,0)</f>
        <v>1</v>
      </c>
      <c r="BT1355" s="6">
        <f t="shared" ref="BT1355:BT1418" si="375">IF(J1355&gt;0,BT1354+1,0)</f>
        <v>2</v>
      </c>
    </row>
    <row r="1356" spans="1:72" hidden="1" x14ac:dyDescent="0.2">
      <c r="A1356" s="46">
        <v>3135</v>
      </c>
      <c r="B1356" s="46">
        <f t="shared" si="369"/>
        <v>7</v>
      </c>
      <c r="C1356" s="46">
        <f t="shared" si="370"/>
        <v>25</v>
      </c>
      <c r="D1356" s="46">
        <f t="shared" si="371"/>
        <v>3</v>
      </c>
      <c r="E1356" s="85">
        <v>24556</v>
      </c>
      <c r="F1356" s="7" t="s">
        <v>3630</v>
      </c>
      <c r="G1356" s="50" t="s">
        <v>103</v>
      </c>
      <c r="H1356" s="50" t="s">
        <v>306</v>
      </c>
      <c r="I1356" s="50">
        <v>5</v>
      </c>
      <c r="J1356" s="50">
        <v>1</v>
      </c>
      <c r="L1356" s="171">
        <v>1912</v>
      </c>
      <c r="M1356" s="57" t="s">
        <v>1557</v>
      </c>
      <c r="O1356" s="7">
        <v>35</v>
      </c>
      <c r="P1356" s="7">
        <v>7</v>
      </c>
      <c r="Q1356" s="7">
        <v>9</v>
      </c>
      <c r="R1356" s="7">
        <v>19</v>
      </c>
      <c r="S1356" s="7">
        <v>47</v>
      </c>
      <c r="T1356" s="7">
        <v>62</v>
      </c>
      <c r="U1356" s="7">
        <v>23</v>
      </c>
      <c r="BG1356" s="6">
        <f t="shared" si="359"/>
        <v>1</v>
      </c>
      <c r="BH1356" s="6">
        <f t="shared" si="360"/>
        <v>1</v>
      </c>
      <c r="BI1356" s="6">
        <f t="shared" si="361"/>
        <v>0</v>
      </c>
      <c r="BJ1356" s="6">
        <f t="shared" si="362"/>
        <v>0</v>
      </c>
      <c r="BK1356" s="6">
        <f t="shared" si="363"/>
        <v>0</v>
      </c>
      <c r="BL1356" s="6">
        <f t="shared" si="364"/>
        <v>0</v>
      </c>
      <c r="BM1356" s="6">
        <f t="shared" si="365"/>
        <v>1</v>
      </c>
      <c r="BN1356" s="6">
        <f t="shared" si="366"/>
        <v>2</v>
      </c>
      <c r="BO1356" s="6">
        <f t="shared" si="367"/>
        <v>0</v>
      </c>
      <c r="BP1356" s="6">
        <f t="shared" si="368"/>
        <v>0</v>
      </c>
      <c r="BQ1356" s="6">
        <f t="shared" si="372"/>
        <v>1</v>
      </c>
      <c r="BR1356" s="6">
        <f t="shared" si="373"/>
        <v>2</v>
      </c>
      <c r="BS1356" s="6">
        <f t="shared" si="374"/>
        <v>1</v>
      </c>
      <c r="BT1356" s="6">
        <f t="shared" si="375"/>
        <v>3</v>
      </c>
    </row>
    <row r="1357" spans="1:72" hidden="1" x14ac:dyDescent="0.2">
      <c r="A1357" s="46">
        <v>3136</v>
      </c>
      <c r="B1357" s="46">
        <f t="shared" si="369"/>
        <v>2</v>
      </c>
      <c r="C1357" s="46">
        <f t="shared" si="370"/>
        <v>27</v>
      </c>
      <c r="D1357" s="46">
        <f t="shared" si="371"/>
        <v>3</v>
      </c>
      <c r="E1357" s="85">
        <v>24558</v>
      </c>
      <c r="F1357" s="7" t="s">
        <v>2571</v>
      </c>
      <c r="G1357" s="50" t="s">
        <v>103</v>
      </c>
      <c r="H1357" s="50" t="s">
        <v>306</v>
      </c>
      <c r="I1357" s="50">
        <v>3</v>
      </c>
      <c r="J1357" s="50">
        <v>1</v>
      </c>
      <c r="L1357" s="171">
        <v>3923</v>
      </c>
      <c r="M1357" s="57" t="s">
        <v>1558</v>
      </c>
      <c r="O1357" s="7">
        <v>36</v>
      </c>
      <c r="P1357" s="7">
        <v>8</v>
      </c>
      <c r="Q1357" s="7">
        <v>9</v>
      </c>
      <c r="R1357" s="7">
        <v>19</v>
      </c>
      <c r="S1357" s="7">
        <v>50</v>
      </c>
      <c r="T1357" s="7">
        <v>63</v>
      </c>
      <c r="U1357" s="7">
        <v>25</v>
      </c>
      <c r="BG1357" s="6">
        <f t="shared" si="359"/>
        <v>1</v>
      </c>
      <c r="BH1357" s="6">
        <f t="shared" si="360"/>
        <v>2</v>
      </c>
      <c r="BI1357" s="6">
        <f t="shared" si="361"/>
        <v>0</v>
      </c>
      <c r="BJ1357" s="6">
        <f t="shared" si="362"/>
        <v>0</v>
      </c>
      <c r="BK1357" s="6">
        <f t="shared" si="363"/>
        <v>0</v>
      </c>
      <c r="BL1357" s="6">
        <f t="shared" si="364"/>
        <v>0</v>
      </c>
      <c r="BM1357" s="6">
        <f t="shared" si="365"/>
        <v>1</v>
      </c>
      <c r="BN1357" s="6">
        <f t="shared" si="366"/>
        <v>3</v>
      </c>
      <c r="BO1357" s="6">
        <f t="shared" si="367"/>
        <v>0</v>
      </c>
      <c r="BP1357" s="6">
        <f t="shared" si="368"/>
        <v>0</v>
      </c>
      <c r="BQ1357" s="6">
        <f t="shared" si="372"/>
        <v>1</v>
      </c>
      <c r="BR1357" s="6">
        <f t="shared" si="373"/>
        <v>3</v>
      </c>
      <c r="BS1357" s="6">
        <f t="shared" si="374"/>
        <v>1</v>
      </c>
      <c r="BT1357" s="6">
        <f t="shared" si="375"/>
        <v>4</v>
      </c>
    </row>
    <row r="1358" spans="1:72" hidden="1" x14ac:dyDescent="0.2">
      <c r="A1358" s="46">
        <v>3137</v>
      </c>
      <c r="B1358" s="46">
        <f t="shared" si="369"/>
        <v>6</v>
      </c>
      <c r="C1358" s="46">
        <f t="shared" si="370"/>
        <v>31</v>
      </c>
      <c r="D1358" s="46">
        <f t="shared" si="371"/>
        <v>3</v>
      </c>
      <c r="E1358" s="85">
        <v>24562</v>
      </c>
      <c r="F1358" s="7" t="s">
        <v>537</v>
      </c>
      <c r="G1358" s="50" t="s">
        <v>310</v>
      </c>
      <c r="H1358" s="50" t="s">
        <v>308</v>
      </c>
      <c r="I1358" s="50">
        <v>1</v>
      </c>
      <c r="J1358" s="50">
        <v>2</v>
      </c>
      <c r="L1358" s="171">
        <v>8513</v>
      </c>
      <c r="M1358" s="57" t="s">
        <v>1582</v>
      </c>
      <c r="O1358" s="7">
        <v>37</v>
      </c>
      <c r="P1358" s="7">
        <v>8</v>
      </c>
      <c r="Q1358" s="7">
        <v>9</v>
      </c>
      <c r="R1358" s="7">
        <v>20</v>
      </c>
      <c r="S1358" s="7">
        <v>51</v>
      </c>
      <c r="T1358" s="7">
        <v>65</v>
      </c>
      <c r="U1358" s="7">
        <v>25</v>
      </c>
      <c r="BG1358" s="6">
        <f t="shared" si="359"/>
        <v>0</v>
      </c>
      <c r="BH1358" s="6">
        <f t="shared" si="360"/>
        <v>0</v>
      </c>
      <c r="BI1358" s="6">
        <f t="shared" si="361"/>
        <v>0</v>
      </c>
      <c r="BJ1358" s="6">
        <f t="shared" si="362"/>
        <v>0</v>
      </c>
      <c r="BK1358" s="6">
        <f t="shared" si="363"/>
        <v>1</v>
      </c>
      <c r="BL1358" s="6">
        <f t="shared" si="364"/>
        <v>1</v>
      </c>
      <c r="BM1358" s="6">
        <f t="shared" si="365"/>
        <v>0</v>
      </c>
      <c r="BN1358" s="6">
        <f t="shared" si="366"/>
        <v>0</v>
      </c>
      <c r="BO1358" s="6">
        <f t="shared" si="367"/>
        <v>1</v>
      </c>
      <c r="BP1358" s="6">
        <f t="shared" si="368"/>
        <v>1</v>
      </c>
      <c r="BQ1358" s="6">
        <f t="shared" si="372"/>
        <v>1</v>
      </c>
      <c r="BR1358" s="6">
        <f t="shared" si="373"/>
        <v>4</v>
      </c>
      <c r="BS1358" s="6">
        <f t="shared" si="374"/>
        <v>1</v>
      </c>
      <c r="BT1358" s="6">
        <f t="shared" si="375"/>
        <v>5</v>
      </c>
    </row>
    <row r="1359" spans="1:72" hidden="1" x14ac:dyDescent="0.2">
      <c r="A1359" s="46">
        <v>3138</v>
      </c>
      <c r="B1359" s="46">
        <f t="shared" si="369"/>
        <v>6</v>
      </c>
      <c r="C1359" s="46">
        <f t="shared" si="370"/>
        <v>7</v>
      </c>
      <c r="D1359" s="46">
        <f t="shared" si="371"/>
        <v>4</v>
      </c>
      <c r="E1359" s="85">
        <v>24569</v>
      </c>
      <c r="F1359" s="7" t="s">
        <v>234</v>
      </c>
      <c r="G1359" s="50" t="s">
        <v>103</v>
      </c>
      <c r="H1359" s="50" t="s">
        <v>306</v>
      </c>
      <c r="I1359" s="50">
        <v>4</v>
      </c>
      <c r="J1359" s="50">
        <v>0</v>
      </c>
      <c r="L1359" s="171">
        <v>3084</v>
      </c>
      <c r="M1359" s="57" t="s">
        <v>101</v>
      </c>
      <c r="O1359" s="7">
        <v>38</v>
      </c>
      <c r="P1359" s="7">
        <v>9</v>
      </c>
      <c r="Q1359" s="7">
        <v>9</v>
      </c>
      <c r="R1359" s="7">
        <v>20</v>
      </c>
      <c r="S1359" s="7">
        <v>55</v>
      </c>
      <c r="T1359" s="7">
        <v>65</v>
      </c>
      <c r="U1359" s="7">
        <v>27</v>
      </c>
      <c r="BG1359" s="6">
        <f t="shared" si="359"/>
        <v>1</v>
      </c>
      <c r="BH1359" s="6">
        <f t="shared" si="360"/>
        <v>1</v>
      </c>
      <c r="BI1359" s="6">
        <f t="shared" si="361"/>
        <v>0</v>
      </c>
      <c r="BJ1359" s="6">
        <f t="shared" si="362"/>
        <v>0</v>
      </c>
      <c r="BK1359" s="6">
        <f t="shared" si="363"/>
        <v>0</v>
      </c>
      <c r="BL1359" s="6">
        <f t="shared" si="364"/>
        <v>0</v>
      </c>
      <c r="BM1359" s="6">
        <f t="shared" si="365"/>
        <v>1</v>
      </c>
      <c r="BN1359" s="6">
        <f t="shared" si="366"/>
        <v>1</v>
      </c>
      <c r="BO1359" s="6">
        <f t="shared" si="367"/>
        <v>0</v>
      </c>
      <c r="BP1359" s="6">
        <f t="shared" si="368"/>
        <v>0</v>
      </c>
      <c r="BQ1359" s="6">
        <f t="shared" si="372"/>
        <v>1</v>
      </c>
      <c r="BR1359" s="6">
        <f t="shared" si="373"/>
        <v>5</v>
      </c>
      <c r="BS1359" s="6">
        <f t="shared" si="374"/>
        <v>0</v>
      </c>
      <c r="BT1359" s="6">
        <f t="shared" si="375"/>
        <v>0</v>
      </c>
    </row>
    <row r="1360" spans="1:72" hidden="1" x14ac:dyDescent="0.2">
      <c r="A1360" s="46">
        <v>3139</v>
      </c>
      <c r="B1360" s="46">
        <f t="shared" si="369"/>
        <v>2</v>
      </c>
      <c r="C1360" s="46">
        <f t="shared" si="370"/>
        <v>10</v>
      </c>
      <c r="D1360" s="46">
        <f t="shared" si="371"/>
        <v>4</v>
      </c>
      <c r="E1360" s="85">
        <v>24572</v>
      </c>
      <c r="F1360" s="7" t="s">
        <v>321</v>
      </c>
      <c r="G1360" s="50" t="s">
        <v>103</v>
      </c>
      <c r="H1360" s="50" t="s">
        <v>306</v>
      </c>
      <c r="I1360" s="50">
        <v>3</v>
      </c>
      <c r="J1360" s="50">
        <v>1</v>
      </c>
      <c r="L1360" s="171">
        <v>3834</v>
      </c>
      <c r="M1360" s="57" t="s">
        <v>1403</v>
      </c>
      <c r="O1360" s="7">
        <v>39</v>
      </c>
      <c r="P1360" s="7">
        <v>10</v>
      </c>
      <c r="Q1360" s="7">
        <v>9</v>
      </c>
      <c r="R1360" s="7">
        <v>20</v>
      </c>
      <c r="S1360" s="7">
        <v>58</v>
      </c>
      <c r="T1360" s="7">
        <v>66</v>
      </c>
      <c r="U1360" s="7">
        <v>29</v>
      </c>
      <c r="BG1360" s="6">
        <f t="shared" si="359"/>
        <v>1</v>
      </c>
      <c r="BH1360" s="6">
        <f t="shared" si="360"/>
        <v>2</v>
      </c>
      <c r="BI1360" s="6">
        <f t="shared" si="361"/>
        <v>0</v>
      </c>
      <c r="BJ1360" s="6">
        <f t="shared" si="362"/>
        <v>0</v>
      </c>
      <c r="BK1360" s="6">
        <f t="shared" si="363"/>
        <v>0</v>
      </c>
      <c r="BL1360" s="6">
        <f t="shared" si="364"/>
        <v>0</v>
      </c>
      <c r="BM1360" s="6">
        <f t="shared" si="365"/>
        <v>1</v>
      </c>
      <c r="BN1360" s="6">
        <f t="shared" si="366"/>
        <v>2</v>
      </c>
      <c r="BO1360" s="6">
        <f t="shared" si="367"/>
        <v>0</v>
      </c>
      <c r="BP1360" s="6">
        <f t="shared" si="368"/>
        <v>0</v>
      </c>
      <c r="BQ1360" s="6">
        <f t="shared" si="372"/>
        <v>1</v>
      </c>
      <c r="BR1360" s="6">
        <f t="shared" si="373"/>
        <v>6</v>
      </c>
      <c r="BS1360" s="6">
        <f t="shared" si="374"/>
        <v>1</v>
      </c>
      <c r="BT1360" s="6">
        <f t="shared" si="375"/>
        <v>1</v>
      </c>
    </row>
    <row r="1361" spans="1:72" hidden="1" x14ac:dyDescent="0.2">
      <c r="A1361" s="46">
        <v>3140</v>
      </c>
      <c r="B1361" s="46">
        <f t="shared" si="369"/>
        <v>7</v>
      </c>
      <c r="C1361" s="46">
        <f t="shared" si="370"/>
        <v>15</v>
      </c>
      <c r="D1361" s="46">
        <f t="shared" si="371"/>
        <v>4</v>
      </c>
      <c r="E1361" s="85">
        <v>24577</v>
      </c>
      <c r="F1361" s="7" t="s">
        <v>3095</v>
      </c>
      <c r="G1361" s="50" t="s">
        <v>310</v>
      </c>
      <c r="H1361" s="50" t="s">
        <v>307</v>
      </c>
      <c r="I1361" s="50">
        <v>0</v>
      </c>
      <c r="J1361" s="50">
        <v>0</v>
      </c>
      <c r="L1361" s="171">
        <v>3671</v>
      </c>
      <c r="O1361" s="7">
        <v>40</v>
      </c>
      <c r="P1361" s="7">
        <v>10</v>
      </c>
      <c r="Q1361" s="7">
        <v>10</v>
      </c>
      <c r="R1361" s="7">
        <v>20</v>
      </c>
      <c r="S1361" s="7">
        <v>58</v>
      </c>
      <c r="T1361" s="7">
        <v>66</v>
      </c>
      <c r="U1361" s="7">
        <v>30</v>
      </c>
      <c r="BG1361" s="6">
        <f t="shared" si="359"/>
        <v>0</v>
      </c>
      <c r="BH1361" s="6">
        <f t="shared" si="360"/>
        <v>0</v>
      </c>
      <c r="BI1361" s="6">
        <f t="shared" si="361"/>
        <v>1</v>
      </c>
      <c r="BJ1361" s="6">
        <f t="shared" si="362"/>
        <v>1</v>
      </c>
      <c r="BK1361" s="6">
        <f t="shared" si="363"/>
        <v>0</v>
      </c>
      <c r="BL1361" s="6">
        <f t="shared" si="364"/>
        <v>0</v>
      </c>
      <c r="BM1361" s="6">
        <f t="shared" si="365"/>
        <v>1</v>
      </c>
      <c r="BN1361" s="6">
        <f t="shared" si="366"/>
        <v>3</v>
      </c>
      <c r="BO1361" s="6">
        <f t="shared" si="367"/>
        <v>1</v>
      </c>
      <c r="BP1361" s="6">
        <f t="shared" si="368"/>
        <v>1</v>
      </c>
      <c r="BQ1361" s="6">
        <f t="shared" si="372"/>
        <v>0</v>
      </c>
      <c r="BR1361" s="6">
        <f t="shared" si="373"/>
        <v>0</v>
      </c>
      <c r="BS1361" s="6">
        <f t="shared" si="374"/>
        <v>0</v>
      </c>
      <c r="BT1361" s="6">
        <f t="shared" si="375"/>
        <v>0</v>
      </c>
    </row>
    <row r="1362" spans="1:72" hidden="1" x14ac:dyDescent="0.2">
      <c r="A1362" s="46">
        <v>3141</v>
      </c>
      <c r="B1362" s="46">
        <f t="shared" si="369"/>
        <v>6</v>
      </c>
      <c r="C1362" s="46">
        <f t="shared" si="370"/>
        <v>21</v>
      </c>
      <c r="D1362" s="46">
        <f t="shared" si="371"/>
        <v>4</v>
      </c>
      <c r="E1362" s="85">
        <v>24583</v>
      </c>
      <c r="F1362" s="7" t="s">
        <v>661</v>
      </c>
      <c r="G1362" s="50" t="s">
        <v>103</v>
      </c>
      <c r="H1362" s="50" t="s">
        <v>308</v>
      </c>
      <c r="I1362" s="50">
        <v>0</v>
      </c>
      <c r="J1362" s="50">
        <v>1</v>
      </c>
      <c r="L1362" s="171">
        <v>4323</v>
      </c>
      <c r="O1362" s="7">
        <v>41</v>
      </c>
      <c r="P1362" s="7">
        <v>10</v>
      </c>
      <c r="Q1362" s="7">
        <v>10</v>
      </c>
      <c r="R1362" s="7">
        <v>21</v>
      </c>
      <c r="S1362" s="7">
        <v>58</v>
      </c>
      <c r="T1362" s="7">
        <v>67</v>
      </c>
      <c r="U1362" s="7">
        <v>30</v>
      </c>
      <c r="BG1362" s="6">
        <f t="shared" si="359"/>
        <v>0</v>
      </c>
      <c r="BH1362" s="6">
        <f t="shared" si="360"/>
        <v>0</v>
      </c>
      <c r="BI1362" s="6">
        <f t="shared" si="361"/>
        <v>0</v>
      </c>
      <c r="BJ1362" s="6">
        <f t="shared" si="362"/>
        <v>0</v>
      </c>
      <c r="BK1362" s="6">
        <f t="shared" si="363"/>
        <v>1</v>
      </c>
      <c r="BL1362" s="6">
        <f t="shared" si="364"/>
        <v>1</v>
      </c>
      <c r="BM1362" s="6">
        <f t="shared" si="365"/>
        <v>0</v>
      </c>
      <c r="BN1362" s="6">
        <f t="shared" si="366"/>
        <v>0</v>
      </c>
      <c r="BO1362" s="6">
        <f t="shared" si="367"/>
        <v>1</v>
      </c>
      <c r="BP1362" s="6">
        <f t="shared" si="368"/>
        <v>2</v>
      </c>
      <c r="BQ1362" s="6">
        <f t="shared" si="372"/>
        <v>0</v>
      </c>
      <c r="BR1362" s="6">
        <f t="shared" si="373"/>
        <v>0</v>
      </c>
      <c r="BS1362" s="6">
        <f t="shared" si="374"/>
        <v>1</v>
      </c>
      <c r="BT1362" s="6">
        <f t="shared" si="375"/>
        <v>1</v>
      </c>
    </row>
    <row r="1363" spans="1:72" hidden="1" x14ac:dyDescent="0.2">
      <c r="A1363" s="46">
        <v>3142</v>
      </c>
      <c r="B1363" s="46">
        <f t="shared" si="369"/>
        <v>2</v>
      </c>
      <c r="C1363" s="46">
        <f t="shared" si="370"/>
        <v>24</v>
      </c>
      <c r="D1363" s="46">
        <f t="shared" si="371"/>
        <v>4</v>
      </c>
      <c r="E1363" s="85">
        <v>24586</v>
      </c>
      <c r="F1363" s="7" t="s">
        <v>2347</v>
      </c>
      <c r="G1363" s="50" t="s">
        <v>310</v>
      </c>
      <c r="H1363" s="50" t="s">
        <v>308</v>
      </c>
      <c r="I1363" s="50">
        <v>1</v>
      </c>
      <c r="J1363" s="50">
        <v>4</v>
      </c>
      <c r="L1363" s="171">
        <v>2554</v>
      </c>
      <c r="M1363" s="57" t="s">
        <v>1779</v>
      </c>
      <c r="O1363" s="7">
        <v>42</v>
      </c>
      <c r="P1363" s="7">
        <v>10</v>
      </c>
      <c r="Q1363" s="7">
        <v>10</v>
      </c>
      <c r="R1363" s="7">
        <v>22</v>
      </c>
      <c r="S1363" s="7">
        <v>59</v>
      </c>
      <c r="T1363" s="7">
        <v>71</v>
      </c>
      <c r="U1363" s="7">
        <v>30</v>
      </c>
      <c r="BG1363" s="6">
        <f t="shared" si="359"/>
        <v>0</v>
      </c>
      <c r="BH1363" s="6">
        <f t="shared" si="360"/>
        <v>0</v>
      </c>
      <c r="BI1363" s="6">
        <f t="shared" si="361"/>
        <v>0</v>
      </c>
      <c r="BJ1363" s="6">
        <f t="shared" si="362"/>
        <v>0</v>
      </c>
      <c r="BK1363" s="6">
        <f t="shared" si="363"/>
        <v>1</v>
      </c>
      <c r="BL1363" s="6">
        <f t="shared" si="364"/>
        <v>2</v>
      </c>
      <c r="BM1363" s="6">
        <f t="shared" si="365"/>
        <v>0</v>
      </c>
      <c r="BN1363" s="6">
        <f t="shared" si="366"/>
        <v>0</v>
      </c>
      <c r="BO1363" s="6">
        <f t="shared" si="367"/>
        <v>1</v>
      </c>
      <c r="BP1363" s="6">
        <f t="shared" si="368"/>
        <v>3</v>
      </c>
      <c r="BQ1363" s="6">
        <f t="shared" si="372"/>
        <v>1</v>
      </c>
      <c r="BR1363" s="6">
        <f t="shared" si="373"/>
        <v>1</v>
      </c>
      <c r="BS1363" s="6">
        <f t="shared" si="374"/>
        <v>1</v>
      </c>
      <c r="BT1363" s="6">
        <f t="shared" si="375"/>
        <v>2</v>
      </c>
    </row>
    <row r="1364" spans="1:72" hidden="1" x14ac:dyDescent="0.2">
      <c r="A1364" s="46">
        <v>3143</v>
      </c>
      <c r="B1364" s="46">
        <f t="shared" si="369"/>
        <v>6</v>
      </c>
      <c r="C1364" s="46">
        <f t="shared" si="370"/>
        <v>28</v>
      </c>
      <c r="D1364" s="46">
        <f t="shared" si="371"/>
        <v>4</v>
      </c>
      <c r="E1364" s="85">
        <v>24590</v>
      </c>
      <c r="F1364" s="7" t="s">
        <v>1221</v>
      </c>
      <c r="G1364" s="50" t="s">
        <v>310</v>
      </c>
      <c r="H1364" s="50" t="s">
        <v>306</v>
      </c>
      <c r="I1364" s="50">
        <v>1</v>
      </c>
      <c r="J1364" s="50">
        <v>0</v>
      </c>
      <c r="L1364" s="171">
        <v>5213</v>
      </c>
      <c r="M1364" s="57" t="s">
        <v>1779</v>
      </c>
      <c r="O1364" s="7">
        <v>43</v>
      </c>
      <c r="P1364" s="7">
        <v>11</v>
      </c>
      <c r="Q1364" s="7">
        <v>10</v>
      </c>
      <c r="R1364" s="7">
        <v>22</v>
      </c>
      <c r="S1364" s="7">
        <v>60</v>
      </c>
      <c r="T1364" s="7">
        <v>71</v>
      </c>
      <c r="U1364" s="7">
        <v>32</v>
      </c>
      <c r="BG1364" s="6">
        <f t="shared" si="359"/>
        <v>1</v>
      </c>
      <c r="BH1364" s="6">
        <f t="shared" si="360"/>
        <v>1</v>
      </c>
      <c r="BI1364" s="6">
        <f t="shared" si="361"/>
        <v>0</v>
      </c>
      <c r="BJ1364" s="6">
        <f t="shared" si="362"/>
        <v>0</v>
      </c>
      <c r="BK1364" s="6">
        <f t="shared" si="363"/>
        <v>0</v>
      </c>
      <c r="BL1364" s="6">
        <f t="shared" si="364"/>
        <v>0</v>
      </c>
      <c r="BM1364" s="6">
        <f t="shared" si="365"/>
        <v>1</v>
      </c>
      <c r="BN1364" s="6">
        <f t="shared" si="366"/>
        <v>1</v>
      </c>
      <c r="BO1364" s="6">
        <f t="shared" si="367"/>
        <v>0</v>
      </c>
      <c r="BP1364" s="6">
        <f t="shared" si="368"/>
        <v>0</v>
      </c>
      <c r="BQ1364" s="6">
        <f t="shared" si="372"/>
        <v>1</v>
      </c>
      <c r="BR1364" s="6">
        <f t="shared" si="373"/>
        <v>2</v>
      </c>
      <c r="BS1364" s="6">
        <f t="shared" si="374"/>
        <v>0</v>
      </c>
      <c r="BT1364" s="6">
        <f t="shared" si="375"/>
        <v>0</v>
      </c>
    </row>
    <row r="1365" spans="1:72" hidden="1" x14ac:dyDescent="0.2">
      <c r="A1365" s="46">
        <v>3144</v>
      </c>
      <c r="B1365" s="46">
        <f t="shared" si="369"/>
        <v>3</v>
      </c>
      <c r="C1365" s="46">
        <f t="shared" si="370"/>
        <v>2</v>
      </c>
      <c r="D1365" s="46">
        <f t="shared" si="371"/>
        <v>5</v>
      </c>
      <c r="E1365" s="85">
        <v>24594</v>
      </c>
      <c r="F1365" s="7" t="s">
        <v>2348</v>
      </c>
      <c r="G1365" s="50" t="s">
        <v>310</v>
      </c>
      <c r="H1365" s="50" t="s">
        <v>307</v>
      </c>
      <c r="I1365" s="50">
        <v>2</v>
      </c>
      <c r="J1365" s="50">
        <v>2</v>
      </c>
      <c r="L1365" s="171">
        <v>2017</v>
      </c>
      <c r="M1365" s="57" t="s">
        <v>1404</v>
      </c>
      <c r="O1365" s="7">
        <v>44</v>
      </c>
      <c r="P1365" s="7">
        <v>11</v>
      </c>
      <c r="Q1365" s="7">
        <v>11</v>
      </c>
      <c r="R1365" s="7">
        <v>22</v>
      </c>
      <c r="S1365" s="7">
        <v>62</v>
      </c>
      <c r="T1365" s="7">
        <v>73</v>
      </c>
      <c r="U1365" s="7">
        <v>33</v>
      </c>
      <c r="BG1365" s="6">
        <f t="shared" si="359"/>
        <v>0</v>
      </c>
      <c r="BH1365" s="6">
        <f t="shared" si="360"/>
        <v>0</v>
      </c>
      <c r="BI1365" s="6">
        <f t="shared" si="361"/>
        <v>1</v>
      </c>
      <c r="BJ1365" s="6">
        <f t="shared" si="362"/>
        <v>1</v>
      </c>
      <c r="BK1365" s="6">
        <f t="shared" si="363"/>
        <v>0</v>
      </c>
      <c r="BL1365" s="6">
        <f t="shared" si="364"/>
        <v>0</v>
      </c>
      <c r="BM1365" s="6">
        <f t="shared" si="365"/>
        <v>1</v>
      </c>
      <c r="BN1365" s="6">
        <f t="shared" si="366"/>
        <v>2</v>
      </c>
      <c r="BO1365" s="6">
        <f t="shared" si="367"/>
        <v>1</v>
      </c>
      <c r="BP1365" s="6">
        <f t="shared" si="368"/>
        <v>1</v>
      </c>
      <c r="BQ1365" s="6">
        <f t="shared" si="372"/>
        <v>1</v>
      </c>
      <c r="BR1365" s="6">
        <f t="shared" si="373"/>
        <v>3</v>
      </c>
      <c r="BS1365" s="6">
        <f t="shared" si="374"/>
        <v>1</v>
      </c>
      <c r="BT1365" s="6">
        <f t="shared" si="375"/>
        <v>1</v>
      </c>
    </row>
    <row r="1366" spans="1:72" hidden="1" x14ac:dyDescent="0.2">
      <c r="A1366" s="46">
        <v>3145</v>
      </c>
      <c r="B1366" s="46">
        <f t="shared" si="369"/>
        <v>6</v>
      </c>
      <c r="C1366" s="46">
        <f t="shared" si="370"/>
        <v>5</v>
      </c>
      <c r="D1366" s="46">
        <f t="shared" si="371"/>
        <v>5</v>
      </c>
      <c r="E1366" s="85">
        <v>24597</v>
      </c>
      <c r="F1366" s="7" t="s">
        <v>538</v>
      </c>
      <c r="G1366" s="50" t="s">
        <v>103</v>
      </c>
      <c r="H1366" s="50" t="s">
        <v>306</v>
      </c>
      <c r="I1366" s="50">
        <v>2</v>
      </c>
      <c r="J1366" s="50">
        <v>1</v>
      </c>
      <c r="L1366" s="171">
        <v>2674</v>
      </c>
      <c r="M1366" s="57" t="s">
        <v>1405</v>
      </c>
      <c r="O1366" s="7">
        <v>45</v>
      </c>
      <c r="P1366" s="7">
        <v>12</v>
      </c>
      <c r="Q1366" s="7">
        <v>11</v>
      </c>
      <c r="R1366" s="7">
        <v>22</v>
      </c>
      <c r="S1366" s="7">
        <v>64</v>
      </c>
      <c r="T1366" s="7">
        <v>74</v>
      </c>
      <c r="U1366" s="7">
        <v>35</v>
      </c>
      <c r="BG1366" s="6">
        <f t="shared" si="359"/>
        <v>1</v>
      </c>
      <c r="BH1366" s="6">
        <f t="shared" si="360"/>
        <v>1</v>
      </c>
      <c r="BI1366" s="6">
        <f t="shared" si="361"/>
        <v>0</v>
      </c>
      <c r="BJ1366" s="6">
        <f t="shared" si="362"/>
        <v>0</v>
      </c>
      <c r="BK1366" s="6">
        <f t="shared" si="363"/>
        <v>0</v>
      </c>
      <c r="BL1366" s="6">
        <f t="shared" si="364"/>
        <v>0</v>
      </c>
      <c r="BM1366" s="6">
        <f t="shared" si="365"/>
        <v>1</v>
      </c>
      <c r="BN1366" s="6">
        <f t="shared" si="366"/>
        <v>3</v>
      </c>
      <c r="BO1366" s="6">
        <f t="shared" si="367"/>
        <v>0</v>
      </c>
      <c r="BP1366" s="6">
        <f t="shared" si="368"/>
        <v>0</v>
      </c>
      <c r="BQ1366" s="6">
        <f t="shared" si="372"/>
        <v>1</v>
      </c>
      <c r="BR1366" s="6">
        <f t="shared" si="373"/>
        <v>4</v>
      </c>
      <c r="BS1366" s="6">
        <f t="shared" si="374"/>
        <v>1</v>
      </c>
      <c r="BT1366" s="6">
        <f t="shared" si="375"/>
        <v>2</v>
      </c>
    </row>
    <row r="1367" spans="1:72" hidden="1" x14ac:dyDescent="0.2">
      <c r="A1367" s="46">
        <v>3146</v>
      </c>
      <c r="B1367" s="46">
        <f t="shared" si="369"/>
        <v>7</v>
      </c>
      <c r="C1367" s="46">
        <f t="shared" si="370"/>
        <v>13</v>
      </c>
      <c r="D1367" s="46">
        <f t="shared" si="371"/>
        <v>5</v>
      </c>
      <c r="E1367" s="85">
        <v>24605</v>
      </c>
      <c r="F1367" s="7" t="s">
        <v>1406</v>
      </c>
      <c r="G1367" s="50" t="s">
        <v>310</v>
      </c>
      <c r="H1367" s="50" t="s">
        <v>308</v>
      </c>
      <c r="I1367" s="50">
        <v>1</v>
      </c>
      <c r="J1367" s="50">
        <v>5</v>
      </c>
      <c r="L1367" s="171">
        <v>5196</v>
      </c>
      <c r="M1367" s="57" t="s">
        <v>1911</v>
      </c>
      <c r="N1367" s="46">
        <v>22</v>
      </c>
      <c r="O1367" s="5">
        <v>46</v>
      </c>
      <c r="P1367" s="5">
        <v>12</v>
      </c>
      <c r="Q1367" s="5">
        <v>11</v>
      </c>
      <c r="R1367" s="5">
        <v>23</v>
      </c>
      <c r="S1367" s="5">
        <v>65</v>
      </c>
      <c r="T1367" s="5">
        <v>79</v>
      </c>
      <c r="U1367" s="5">
        <v>35</v>
      </c>
      <c r="BG1367" s="6">
        <f t="shared" si="359"/>
        <v>0</v>
      </c>
      <c r="BH1367" s="6">
        <f t="shared" si="360"/>
        <v>0</v>
      </c>
      <c r="BI1367" s="6">
        <f t="shared" si="361"/>
        <v>0</v>
      </c>
      <c r="BJ1367" s="6">
        <f t="shared" si="362"/>
        <v>0</v>
      </c>
      <c r="BK1367" s="6">
        <f t="shared" si="363"/>
        <v>1</v>
      </c>
      <c r="BL1367" s="6">
        <f t="shared" si="364"/>
        <v>1</v>
      </c>
      <c r="BM1367" s="6">
        <f t="shared" si="365"/>
        <v>0</v>
      </c>
      <c r="BN1367" s="6">
        <f t="shared" si="366"/>
        <v>0</v>
      </c>
      <c r="BO1367" s="6">
        <f t="shared" si="367"/>
        <v>1</v>
      </c>
      <c r="BP1367" s="6">
        <f t="shared" si="368"/>
        <v>1</v>
      </c>
      <c r="BQ1367" s="6">
        <f t="shared" si="372"/>
        <v>1</v>
      </c>
      <c r="BR1367" s="6">
        <f t="shared" si="373"/>
        <v>5</v>
      </c>
      <c r="BS1367" s="6">
        <f t="shared" si="374"/>
        <v>1</v>
      </c>
      <c r="BT1367" s="6">
        <f t="shared" si="375"/>
        <v>3</v>
      </c>
    </row>
    <row r="1368" spans="1:72" hidden="1" x14ac:dyDescent="0.2">
      <c r="A1368" s="46">
        <v>3201</v>
      </c>
      <c r="B1368" s="46">
        <f t="shared" si="369"/>
        <v>7</v>
      </c>
      <c r="C1368" s="46">
        <f t="shared" si="370"/>
        <v>19</v>
      </c>
      <c r="D1368" s="46">
        <f t="shared" si="371"/>
        <v>8</v>
      </c>
      <c r="E1368" s="85">
        <v>24703</v>
      </c>
      <c r="F1368" s="7" t="s">
        <v>3575</v>
      </c>
      <c r="G1368" s="50" t="s">
        <v>103</v>
      </c>
      <c r="H1368" s="50" t="s">
        <v>307</v>
      </c>
      <c r="I1368" s="50">
        <v>1</v>
      </c>
      <c r="J1368" s="50">
        <v>1</v>
      </c>
      <c r="L1368" s="171">
        <v>5297</v>
      </c>
      <c r="M1368" s="57" t="s">
        <v>1407</v>
      </c>
      <c r="O1368" s="7">
        <v>1</v>
      </c>
      <c r="P1368" s="7">
        <v>0</v>
      </c>
      <c r="Q1368" s="7">
        <v>1</v>
      </c>
      <c r="R1368" s="7">
        <v>0</v>
      </c>
      <c r="S1368" s="7">
        <v>1</v>
      </c>
      <c r="T1368" s="7">
        <v>1</v>
      </c>
      <c r="U1368" s="7">
        <v>1</v>
      </c>
      <c r="BG1368" s="6">
        <f t="shared" si="359"/>
        <v>0</v>
      </c>
      <c r="BH1368" s="6">
        <f t="shared" si="360"/>
        <v>0</v>
      </c>
      <c r="BI1368" s="6">
        <f t="shared" si="361"/>
        <v>1</v>
      </c>
      <c r="BJ1368" s="6">
        <f t="shared" si="362"/>
        <v>1</v>
      </c>
      <c r="BK1368" s="6">
        <f t="shared" si="363"/>
        <v>0</v>
      </c>
      <c r="BL1368" s="6">
        <f t="shared" si="364"/>
        <v>0</v>
      </c>
      <c r="BM1368" s="6">
        <f t="shared" si="365"/>
        <v>1</v>
      </c>
      <c r="BN1368" s="6">
        <f t="shared" si="366"/>
        <v>1</v>
      </c>
      <c r="BO1368" s="6">
        <f t="shared" si="367"/>
        <v>1</v>
      </c>
      <c r="BP1368" s="6">
        <f t="shared" si="368"/>
        <v>2</v>
      </c>
      <c r="BQ1368" s="6">
        <f t="shared" si="372"/>
        <v>1</v>
      </c>
      <c r="BR1368" s="6">
        <f t="shared" si="373"/>
        <v>6</v>
      </c>
      <c r="BS1368" s="6">
        <f t="shared" si="374"/>
        <v>1</v>
      </c>
      <c r="BT1368" s="6">
        <f t="shared" si="375"/>
        <v>4</v>
      </c>
    </row>
    <row r="1369" spans="1:72" hidden="1" x14ac:dyDescent="0.2">
      <c r="A1369" s="46">
        <v>3202</v>
      </c>
      <c r="B1369" s="46">
        <f t="shared" si="369"/>
        <v>7</v>
      </c>
      <c r="C1369" s="46">
        <f t="shared" si="370"/>
        <v>26</v>
      </c>
      <c r="D1369" s="46">
        <f t="shared" si="371"/>
        <v>8</v>
      </c>
      <c r="E1369" s="85">
        <v>24710</v>
      </c>
      <c r="F1369" s="7" t="s">
        <v>2348</v>
      </c>
      <c r="G1369" s="50" t="s">
        <v>310</v>
      </c>
      <c r="H1369" s="50" t="s">
        <v>308</v>
      </c>
      <c r="I1369" s="50">
        <v>2</v>
      </c>
      <c r="J1369" s="50">
        <v>3</v>
      </c>
      <c r="L1369" s="171">
        <v>2536</v>
      </c>
      <c r="M1369" s="57" t="s">
        <v>2369</v>
      </c>
      <c r="O1369" s="7">
        <v>2</v>
      </c>
      <c r="P1369" s="7">
        <v>0</v>
      </c>
      <c r="Q1369" s="7">
        <v>1</v>
      </c>
      <c r="R1369" s="7">
        <v>1</v>
      </c>
      <c r="S1369" s="7">
        <v>3</v>
      </c>
      <c r="T1369" s="7">
        <v>4</v>
      </c>
      <c r="U1369" s="7">
        <v>1</v>
      </c>
      <c r="BG1369" s="6">
        <f t="shared" si="359"/>
        <v>0</v>
      </c>
      <c r="BH1369" s="6">
        <f t="shared" si="360"/>
        <v>0</v>
      </c>
      <c r="BI1369" s="6">
        <f t="shared" si="361"/>
        <v>0</v>
      </c>
      <c r="BJ1369" s="6">
        <f t="shared" si="362"/>
        <v>0</v>
      </c>
      <c r="BK1369" s="6">
        <f t="shared" si="363"/>
        <v>1</v>
      </c>
      <c r="BL1369" s="6">
        <f t="shared" si="364"/>
        <v>1</v>
      </c>
      <c r="BM1369" s="6">
        <f t="shared" si="365"/>
        <v>0</v>
      </c>
      <c r="BN1369" s="6">
        <f t="shared" si="366"/>
        <v>0</v>
      </c>
      <c r="BO1369" s="6">
        <f t="shared" si="367"/>
        <v>1</v>
      </c>
      <c r="BP1369" s="6">
        <f t="shared" si="368"/>
        <v>3</v>
      </c>
      <c r="BQ1369" s="6">
        <f t="shared" si="372"/>
        <v>1</v>
      </c>
      <c r="BR1369" s="6">
        <f t="shared" si="373"/>
        <v>7</v>
      </c>
      <c r="BS1369" s="6">
        <f t="shared" si="374"/>
        <v>1</v>
      </c>
      <c r="BT1369" s="6">
        <f t="shared" si="375"/>
        <v>5</v>
      </c>
    </row>
    <row r="1370" spans="1:72" hidden="1" x14ac:dyDescent="0.2">
      <c r="A1370" s="46">
        <v>3203</v>
      </c>
      <c r="B1370" s="46">
        <f t="shared" si="369"/>
        <v>7</v>
      </c>
      <c r="C1370" s="46">
        <f t="shared" si="370"/>
        <v>2</v>
      </c>
      <c r="D1370" s="46">
        <f t="shared" si="371"/>
        <v>9</v>
      </c>
      <c r="E1370" s="85">
        <v>24717</v>
      </c>
      <c r="F1370" s="7" t="s">
        <v>3386</v>
      </c>
      <c r="G1370" s="50" t="s">
        <v>103</v>
      </c>
      <c r="H1370" s="50" t="s">
        <v>308</v>
      </c>
      <c r="I1370" s="50">
        <v>0</v>
      </c>
      <c r="J1370" s="50">
        <v>1</v>
      </c>
      <c r="L1370" s="171">
        <v>4682</v>
      </c>
      <c r="O1370" s="7">
        <v>3</v>
      </c>
      <c r="P1370" s="7">
        <v>0</v>
      </c>
      <c r="Q1370" s="7">
        <v>1</v>
      </c>
      <c r="R1370" s="7">
        <v>2</v>
      </c>
      <c r="S1370" s="7">
        <v>3</v>
      </c>
      <c r="T1370" s="7">
        <v>5</v>
      </c>
      <c r="U1370" s="7">
        <v>1</v>
      </c>
      <c r="BG1370" s="6">
        <f t="shared" si="359"/>
        <v>0</v>
      </c>
      <c r="BH1370" s="6">
        <f t="shared" si="360"/>
        <v>0</v>
      </c>
      <c r="BI1370" s="6">
        <f t="shared" si="361"/>
        <v>0</v>
      </c>
      <c r="BJ1370" s="6">
        <f t="shared" si="362"/>
        <v>0</v>
      </c>
      <c r="BK1370" s="6">
        <f t="shared" si="363"/>
        <v>1</v>
      </c>
      <c r="BL1370" s="6">
        <f t="shared" si="364"/>
        <v>2</v>
      </c>
      <c r="BM1370" s="6">
        <f t="shared" si="365"/>
        <v>0</v>
      </c>
      <c r="BN1370" s="6">
        <f t="shared" si="366"/>
        <v>0</v>
      </c>
      <c r="BO1370" s="6">
        <f t="shared" si="367"/>
        <v>1</v>
      </c>
      <c r="BP1370" s="6">
        <f t="shared" si="368"/>
        <v>4</v>
      </c>
      <c r="BQ1370" s="6">
        <f t="shared" si="372"/>
        <v>0</v>
      </c>
      <c r="BR1370" s="6">
        <f t="shared" si="373"/>
        <v>0</v>
      </c>
      <c r="BS1370" s="6">
        <f t="shared" si="374"/>
        <v>1</v>
      </c>
      <c r="BT1370" s="6">
        <f t="shared" si="375"/>
        <v>6</v>
      </c>
    </row>
    <row r="1371" spans="1:72" hidden="1" x14ac:dyDescent="0.2">
      <c r="A1371" s="46">
        <v>3204</v>
      </c>
      <c r="B1371" s="46">
        <f t="shared" si="369"/>
        <v>3</v>
      </c>
      <c r="C1371" s="46">
        <f t="shared" si="370"/>
        <v>5</v>
      </c>
      <c r="D1371" s="46">
        <f t="shared" si="371"/>
        <v>9</v>
      </c>
      <c r="E1371" s="85">
        <v>24720</v>
      </c>
      <c r="F1371" s="7" t="s">
        <v>1770</v>
      </c>
      <c r="G1371" s="50" t="s">
        <v>310</v>
      </c>
      <c r="H1371" s="50" t="s">
        <v>308</v>
      </c>
      <c r="I1371" s="50">
        <v>1</v>
      </c>
      <c r="J1371" s="50">
        <v>2</v>
      </c>
      <c r="L1371" s="171">
        <v>4108</v>
      </c>
      <c r="M1371" s="57" t="s">
        <v>2370</v>
      </c>
      <c r="O1371" s="7">
        <v>4</v>
      </c>
      <c r="P1371" s="7">
        <v>0</v>
      </c>
      <c r="Q1371" s="7">
        <v>1</v>
      </c>
      <c r="R1371" s="7">
        <v>3</v>
      </c>
      <c r="S1371" s="7">
        <v>4</v>
      </c>
      <c r="T1371" s="7">
        <v>7</v>
      </c>
      <c r="U1371" s="7">
        <v>1</v>
      </c>
      <c r="BG1371" s="6">
        <f t="shared" si="359"/>
        <v>0</v>
      </c>
      <c r="BH1371" s="6">
        <f t="shared" si="360"/>
        <v>0</v>
      </c>
      <c r="BI1371" s="6">
        <f t="shared" si="361"/>
        <v>0</v>
      </c>
      <c r="BJ1371" s="6">
        <f t="shared" si="362"/>
        <v>0</v>
      </c>
      <c r="BK1371" s="6">
        <f t="shared" si="363"/>
        <v>1</v>
      </c>
      <c r="BL1371" s="6">
        <f t="shared" si="364"/>
        <v>3</v>
      </c>
      <c r="BM1371" s="6">
        <f t="shared" si="365"/>
        <v>0</v>
      </c>
      <c r="BN1371" s="6">
        <f t="shared" si="366"/>
        <v>0</v>
      </c>
      <c r="BO1371" s="6">
        <f t="shared" si="367"/>
        <v>1</v>
      </c>
      <c r="BP1371" s="6">
        <f t="shared" si="368"/>
        <v>5</v>
      </c>
      <c r="BQ1371" s="6">
        <f t="shared" si="372"/>
        <v>1</v>
      </c>
      <c r="BR1371" s="6">
        <f t="shared" si="373"/>
        <v>1</v>
      </c>
      <c r="BS1371" s="6">
        <f t="shared" si="374"/>
        <v>1</v>
      </c>
      <c r="BT1371" s="6">
        <f t="shared" si="375"/>
        <v>7</v>
      </c>
    </row>
    <row r="1372" spans="1:72" hidden="1" x14ac:dyDescent="0.2">
      <c r="A1372" s="46">
        <v>3205</v>
      </c>
      <c r="B1372" s="46">
        <f t="shared" si="369"/>
        <v>7</v>
      </c>
      <c r="C1372" s="46">
        <f t="shared" si="370"/>
        <v>9</v>
      </c>
      <c r="D1372" s="46">
        <f t="shared" si="371"/>
        <v>9</v>
      </c>
      <c r="E1372" s="85">
        <v>24724</v>
      </c>
      <c r="F1372" s="7" t="s">
        <v>1290</v>
      </c>
      <c r="G1372" s="50" t="s">
        <v>310</v>
      </c>
      <c r="H1372" s="50" t="s">
        <v>307</v>
      </c>
      <c r="I1372" s="50">
        <v>1</v>
      </c>
      <c r="J1372" s="50">
        <v>1</v>
      </c>
      <c r="L1372" s="171">
        <v>3664</v>
      </c>
      <c r="M1372" s="57" t="s">
        <v>1582</v>
      </c>
      <c r="O1372" s="7">
        <v>5</v>
      </c>
      <c r="P1372" s="7">
        <v>0</v>
      </c>
      <c r="Q1372" s="7">
        <v>2</v>
      </c>
      <c r="R1372" s="7">
        <v>3</v>
      </c>
      <c r="S1372" s="7">
        <v>5</v>
      </c>
      <c r="T1372" s="7">
        <v>8</v>
      </c>
      <c r="U1372" s="7">
        <v>2</v>
      </c>
      <c r="BG1372" s="6">
        <f t="shared" si="359"/>
        <v>0</v>
      </c>
      <c r="BH1372" s="6">
        <f t="shared" si="360"/>
        <v>0</v>
      </c>
      <c r="BI1372" s="6">
        <f t="shared" si="361"/>
        <v>1</v>
      </c>
      <c r="BJ1372" s="6">
        <f t="shared" si="362"/>
        <v>1</v>
      </c>
      <c r="BK1372" s="6">
        <f t="shared" si="363"/>
        <v>0</v>
      </c>
      <c r="BL1372" s="6">
        <f t="shared" si="364"/>
        <v>0</v>
      </c>
      <c r="BM1372" s="6">
        <f t="shared" si="365"/>
        <v>1</v>
      </c>
      <c r="BN1372" s="6">
        <f t="shared" si="366"/>
        <v>1</v>
      </c>
      <c r="BO1372" s="6">
        <f t="shared" si="367"/>
        <v>1</v>
      </c>
      <c r="BP1372" s="6">
        <f t="shared" si="368"/>
        <v>6</v>
      </c>
      <c r="BQ1372" s="6">
        <f t="shared" si="372"/>
        <v>1</v>
      </c>
      <c r="BR1372" s="6">
        <f t="shared" si="373"/>
        <v>2</v>
      </c>
      <c r="BS1372" s="6">
        <f t="shared" si="374"/>
        <v>1</v>
      </c>
      <c r="BT1372" s="6">
        <f t="shared" si="375"/>
        <v>8</v>
      </c>
    </row>
    <row r="1373" spans="1:72" hidden="1" x14ac:dyDescent="0.2">
      <c r="A1373" s="46">
        <v>3206</v>
      </c>
      <c r="B1373" s="46">
        <f t="shared" si="369"/>
        <v>7</v>
      </c>
      <c r="C1373" s="46">
        <f t="shared" si="370"/>
        <v>16</v>
      </c>
      <c r="D1373" s="46">
        <f t="shared" si="371"/>
        <v>9</v>
      </c>
      <c r="E1373" s="85">
        <v>24731</v>
      </c>
      <c r="F1373" s="57" t="s">
        <v>591</v>
      </c>
      <c r="G1373" s="50" t="s">
        <v>103</v>
      </c>
      <c r="H1373" s="50" t="s">
        <v>308</v>
      </c>
      <c r="I1373" s="50">
        <v>1</v>
      </c>
      <c r="J1373" s="50">
        <v>2</v>
      </c>
      <c r="L1373" s="171">
        <v>5679</v>
      </c>
      <c r="M1373" s="57" t="s">
        <v>2370</v>
      </c>
      <c r="O1373" s="7">
        <v>6</v>
      </c>
      <c r="P1373" s="7">
        <v>0</v>
      </c>
      <c r="Q1373" s="7">
        <v>2</v>
      </c>
      <c r="R1373" s="7">
        <v>4</v>
      </c>
      <c r="S1373" s="7">
        <v>6</v>
      </c>
      <c r="T1373" s="7">
        <v>10</v>
      </c>
      <c r="U1373" s="7">
        <v>2</v>
      </c>
      <c r="BG1373" s="6">
        <f t="shared" si="359"/>
        <v>0</v>
      </c>
      <c r="BH1373" s="6">
        <f t="shared" si="360"/>
        <v>0</v>
      </c>
      <c r="BI1373" s="6">
        <f t="shared" si="361"/>
        <v>0</v>
      </c>
      <c r="BJ1373" s="6">
        <f t="shared" si="362"/>
        <v>0</v>
      </c>
      <c r="BK1373" s="6">
        <f t="shared" si="363"/>
        <v>1</v>
      </c>
      <c r="BL1373" s="6">
        <f t="shared" si="364"/>
        <v>1</v>
      </c>
      <c r="BM1373" s="6">
        <f t="shared" si="365"/>
        <v>0</v>
      </c>
      <c r="BN1373" s="6">
        <f t="shared" si="366"/>
        <v>0</v>
      </c>
      <c r="BO1373" s="6">
        <f t="shared" si="367"/>
        <v>1</v>
      </c>
      <c r="BP1373" s="6">
        <f t="shared" si="368"/>
        <v>7</v>
      </c>
      <c r="BQ1373" s="6">
        <f t="shared" si="372"/>
        <v>1</v>
      </c>
      <c r="BR1373" s="6">
        <f t="shared" si="373"/>
        <v>3</v>
      </c>
      <c r="BS1373" s="6">
        <f t="shared" si="374"/>
        <v>1</v>
      </c>
      <c r="BT1373" s="6">
        <f t="shared" si="375"/>
        <v>9</v>
      </c>
    </row>
    <row r="1374" spans="1:72" hidden="1" x14ac:dyDescent="0.2">
      <c r="A1374" s="46">
        <v>3207</v>
      </c>
      <c r="B1374" s="46">
        <f t="shared" si="369"/>
        <v>7</v>
      </c>
      <c r="C1374" s="46">
        <f t="shared" si="370"/>
        <v>23</v>
      </c>
      <c r="D1374" s="46">
        <f t="shared" si="371"/>
        <v>9</v>
      </c>
      <c r="E1374" s="85">
        <v>24738</v>
      </c>
      <c r="F1374" s="7" t="s">
        <v>1406</v>
      </c>
      <c r="G1374" s="50" t="s">
        <v>310</v>
      </c>
      <c r="H1374" s="50" t="s">
        <v>308</v>
      </c>
      <c r="I1374" s="50">
        <v>1</v>
      </c>
      <c r="J1374" s="50">
        <v>3</v>
      </c>
      <c r="L1374" s="171">
        <v>7977</v>
      </c>
      <c r="M1374" s="57" t="s">
        <v>1407</v>
      </c>
      <c r="O1374" s="7">
        <v>7</v>
      </c>
      <c r="P1374" s="7">
        <v>0</v>
      </c>
      <c r="Q1374" s="7">
        <v>2</v>
      </c>
      <c r="R1374" s="7">
        <v>5</v>
      </c>
      <c r="S1374" s="7">
        <v>7</v>
      </c>
      <c r="T1374" s="7">
        <v>13</v>
      </c>
      <c r="U1374" s="7">
        <v>2</v>
      </c>
      <c r="BG1374" s="6">
        <f t="shared" si="359"/>
        <v>0</v>
      </c>
      <c r="BH1374" s="6">
        <f t="shared" si="360"/>
        <v>0</v>
      </c>
      <c r="BI1374" s="6">
        <f t="shared" si="361"/>
        <v>0</v>
      </c>
      <c r="BJ1374" s="6">
        <f t="shared" si="362"/>
        <v>0</v>
      </c>
      <c r="BK1374" s="6">
        <f t="shared" si="363"/>
        <v>1</v>
      </c>
      <c r="BL1374" s="6">
        <f t="shared" si="364"/>
        <v>2</v>
      </c>
      <c r="BM1374" s="6">
        <f t="shared" si="365"/>
        <v>0</v>
      </c>
      <c r="BN1374" s="6">
        <f t="shared" si="366"/>
        <v>0</v>
      </c>
      <c r="BO1374" s="6">
        <f t="shared" si="367"/>
        <v>1</v>
      </c>
      <c r="BP1374" s="6">
        <f t="shared" si="368"/>
        <v>8</v>
      </c>
      <c r="BQ1374" s="6">
        <f t="shared" si="372"/>
        <v>1</v>
      </c>
      <c r="BR1374" s="6">
        <f t="shared" si="373"/>
        <v>4</v>
      </c>
      <c r="BS1374" s="6">
        <f t="shared" si="374"/>
        <v>1</v>
      </c>
      <c r="BT1374" s="6">
        <f t="shared" si="375"/>
        <v>10</v>
      </c>
    </row>
    <row r="1375" spans="1:72" hidden="1" x14ac:dyDescent="0.2">
      <c r="A1375" s="46">
        <v>3208</v>
      </c>
      <c r="B1375" s="46">
        <f t="shared" si="369"/>
        <v>2</v>
      </c>
      <c r="C1375" s="46">
        <f t="shared" si="370"/>
        <v>25</v>
      </c>
      <c r="D1375" s="46">
        <f t="shared" si="371"/>
        <v>9</v>
      </c>
      <c r="E1375" s="85">
        <v>24740</v>
      </c>
      <c r="F1375" s="7" t="s">
        <v>538</v>
      </c>
      <c r="G1375" s="50" t="s">
        <v>103</v>
      </c>
      <c r="H1375" s="50" t="s">
        <v>308</v>
      </c>
      <c r="I1375" s="50">
        <v>0</v>
      </c>
      <c r="J1375" s="50">
        <v>1</v>
      </c>
      <c r="L1375" s="171">
        <v>3223</v>
      </c>
      <c r="O1375" s="7">
        <v>8</v>
      </c>
      <c r="P1375" s="7">
        <v>0</v>
      </c>
      <c r="Q1375" s="7">
        <v>2</v>
      </c>
      <c r="R1375" s="7">
        <v>6</v>
      </c>
      <c r="S1375" s="7">
        <v>7</v>
      </c>
      <c r="T1375" s="7">
        <v>14</v>
      </c>
      <c r="U1375" s="7">
        <v>2</v>
      </c>
      <c r="BG1375" s="6">
        <f t="shared" si="359"/>
        <v>0</v>
      </c>
      <c r="BH1375" s="6">
        <f t="shared" si="360"/>
        <v>0</v>
      </c>
      <c r="BI1375" s="6">
        <f t="shared" si="361"/>
        <v>0</v>
      </c>
      <c r="BJ1375" s="6">
        <f t="shared" si="362"/>
        <v>0</v>
      </c>
      <c r="BK1375" s="6">
        <f t="shared" si="363"/>
        <v>1</v>
      </c>
      <c r="BL1375" s="6">
        <f t="shared" si="364"/>
        <v>3</v>
      </c>
      <c r="BM1375" s="6">
        <f t="shared" si="365"/>
        <v>0</v>
      </c>
      <c r="BN1375" s="6">
        <f t="shared" si="366"/>
        <v>0</v>
      </c>
      <c r="BO1375" s="6">
        <f t="shared" si="367"/>
        <v>1</v>
      </c>
      <c r="BP1375" s="6">
        <f t="shared" si="368"/>
        <v>9</v>
      </c>
      <c r="BQ1375" s="6">
        <f t="shared" si="372"/>
        <v>0</v>
      </c>
      <c r="BR1375" s="6">
        <f t="shared" si="373"/>
        <v>0</v>
      </c>
      <c r="BS1375" s="6">
        <f t="shared" si="374"/>
        <v>1</v>
      </c>
      <c r="BT1375" s="6">
        <f t="shared" si="375"/>
        <v>11</v>
      </c>
    </row>
    <row r="1376" spans="1:72" hidden="1" x14ac:dyDescent="0.2">
      <c r="A1376" s="46">
        <v>3209</v>
      </c>
      <c r="B1376" s="46">
        <f t="shared" si="369"/>
        <v>7</v>
      </c>
      <c r="C1376" s="46">
        <f t="shared" si="370"/>
        <v>30</v>
      </c>
      <c r="D1376" s="46">
        <f t="shared" si="371"/>
        <v>9</v>
      </c>
      <c r="E1376" s="85">
        <v>24745</v>
      </c>
      <c r="F1376" s="7" t="s">
        <v>10</v>
      </c>
      <c r="G1376" s="50" t="s">
        <v>103</v>
      </c>
      <c r="H1376" s="50" t="s">
        <v>307</v>
      </c>
      <c r="I1376" s="50">
        <v>2</v>
      </c>
      <c r="J1376" s="50">
        <v>2</v>
      </c>
      <c r="L1376" s="171">
        <v>4170</v>
      </c>
      <c r="M1376" s="57" t="s">
        <v>2371</v>
      </c>
      <c r="O1376" s="7">
        <v>9</v>
      </c>
      <c r="P1376" s="7">
        <v>0</v>
      </c>
      <c r="Q1376" s="7">
        <v>3</v>
      </c>
      <c r="R1376" s="7">
        <v>6</v>
      </c>
      <c r="S1376" s="7">
        <v>9</v>
      </c>
      <c r="T1376" s="7">
        <v>16</v>
      </c>
      <c r="U1376" s="7">
        <v>3</v>
      </c>
      <c r="BG1376" s="6">
        <f t="shared" si="359"/>
        <v>0</v>
      </c>
      <c r="BH1376" s="6">
        <f t="shared" si="360"/>
        <v>0</v>
      </c>
      <c r="BI1376" s="6">
        <f t="shared" si="361"/>
        <v>1</v>
      </c>
      <c r="BJ1376" s="6">
        <f t="shared" si="362"/>
        <v>1</v>
      </c>
      <c r="BK1376" s="6">
        <f t="shared" si="363"/>
        <v>0</v>
      </c>
      <c r="BL1376" s="6">
        <f t="shared" si="364"/>
        <v>0</v>
      </c>
      <c r="BM1376" s="6">
        <f t="shared" si="365"/>
        <v>1</v>
      </c>
      <c r="BN1376" s="6">
        <f t="shared" si="366"/>
        <v>1</v>
      </c>
      <c r="BO1376" s="6">
        <f t="shared" si="367"/>
        <v>1</v>
      </c>
      <c r="BP1376" s="6">
        <f t="shared" si="368"/>
        <v>10</v>
      </c>
      <c r="BQ1376" s="6">
        <f t="shared" si="372"/>
        <v>1</v>
      </c>
      <c r="BR1376" s="6">
        <f t="shared" si="373"/>
        <v>1</v>
      </c>
      <c r="BS1376" s="6">
        <f t="shared" si="374"/>
        <v>1</v>
      </c>
      <c r="BT1376" s="6">
        <f t="shared" si="375"/>
        <v>12</v>
      </c>
    </row>
    <row r="1377" spans="1:72" hidden="1" x14ac:dyDescent="0.2">
      <c r="A1377" s="46">
        <v>3210</v>
      </c>
      <c r="B1377" s="46">
        <f t="shared" si="369"/>
        <v>3</v>
      </c>
      <c r="C1377" s="46">
        <f t="shared" si="370"/>
        <v>3</v>
      </c>
      <c r="D1377" s="46">
        <f t="shared" si="371"/>
        <v>10</v>
      </c>
      <c r="E1377" s="85">
        <v>24748</v>
      </c>
      <c r="F1377" s="7" t="s">
        <v>3131</v>
      </c>
      <c r="G1377" s="50" t="s">
        <v>310</v>
      </c>
      <c r="H1377" s="50" t="s">
        <v>307</v>
      </c>
      <c r="I1377" s="50">
        <v>1</v>
      </c>
      <c r="J1377" s="50">
        <v>1</v>
      </c>
      <c r="L1377" s="171">
        <v>4241</v>
      </c>
      <c r="M1377" s="57" t="s">
        <v>1407</v>
      </c>
      <c r="O1377" s="7">
        <v>10</v>
      </c>
      <c r="P1377" s="7">
        <v>0</v>
      </c>
      <c r="Q1377" s="7">
        <v>4</v>
      </c>
      <c r="R1377" s="7">
        <v>6</v>
      </c>
      <c r="S1377" s="7">
        <v>10</v>
      </c>
      <c r="T1377" s="7">
        <v>17</v>
      </c>
      <c r="U1377" s="7">
        <v>4</v>
      </c>
      <c r="BG1377" s="6">
        <f t="shared" si="359"/>
        <v>0</v>
      </c>
      <c r="BH1377" s="6">
        <f t="shared" si="360"/>
        <v>0</v>
      </c>
      <c r="BI1377" s="6">
        <f t="shared" si="361"/>
        <v>1</v>
      </c>
      <c r="BJ1377" s="6">
        <f t="shared" si="362"/>
        <v>2</v>
      </c>
      <c r="BK1377" s="6">
        <f t="shared" si="363"/>
        <v>0</v>
      </c>
      <c r="BL1377" s="6">
        <f t="shared" si="364"/>
        <v>0</v>
      </c>
      <c r="BM1377" s="6">
        <f t="shared" si="365"/>
        <v>1</v>
      </c>
      <c r="BN1377" s="6">
        <f t="shared" si="366"/>
        <v>2</v>
      </c>
      <c r="BO1377" s="6">
        <f t="shared" si="367"/>
        <v>1</v>
      </c>
      <c r="BP1377" s="6">
        <f t="shared" si="368"/>
        <v>11</v>
      </c>
      <c r="BQ1377" s="6">
        <f t="shared" si="372"/>
        <v>1</v>
      </c>
      <c r="BR1377" s="6">
        <f t="shared" si="373"/>
        <v>2</v>
      </c>
      <c r="BS1377" s="6">
        <f t="shared" si="374"/>
        <v>1</v>
      </c>
      <c r="BT1377" s="6">
        <f t="shared" si="375"/>
        <v>13</v>
      </c>
    </row>
    <row r="1378" spans="1:72" hidden="1" x14ac:dyDescent="0.2">
      <c r="A1378" s="46">
        <v>3211</v>
      </c>
      <c r="B1378" s="46">
        <f t="shared" si="369"/>
        <v>7</v>
      </c>
      <c r="C1378" s="46">
        <f t="shared" si="370"/>
        <v>7</v>
      </c>
      <c r="D1378" s="46">
        <f t="shared" si="371"/>
        <v>10</v>
      </c>
      <c r="E1378" s="85">
        <v>24752</v>
      </c>
      <c r="F1378" s="7" t="s">
        <v>583</v>
      </c>
      <c r="G1378" s="50" t="s">
        <v>310</v>
      </c>
      <c r="H1378" s="50" t="s">
        <v>308</v>
      </c>
      <c r="I1378" s="50">
        <v>1</v>
      </c>
      <c r="J1378" s="50">
        <v>2</v>
      </c>
      <c r="L1378" s="171">
        <v>4480</v>
      </c>
      <c r="M1378" s="57" t="s">
        <v>1582</v>
      </c>
      <c r="O1378" s="7">
        <v>11</v>
      </c>
      <c r="P1378" s="7">
        <v>0</v>
      </c>
      <c r="Q1378" s="7">
        <v>4</v>
      </c>
      <c r="R1378" s="7">
        <v>7</v>
      </c>
      <c r="S1378" s="7">
        <v>11</v>
      </c>
      <c r="T1378" s="7">
        <v>19</v>
      </c>
      <c r="U1378" s="7">
        <v>4</v>
      </c>
      <c r="BG1378" s="6">
        <f t="shared" si="359"/>
        <v>0</v>
      </c>
      <c r="BH1378" s="6">
        <f t="shared" si="360"/>
        <v>0</v>
      </c>
      <c r="BI1378" s="6">
        <f t="shared" si="361"/>
        <v>0</v>
      </c>
      <c r="BJ1378" s="6">
        <f t="shared" si="362"/>
        <v>0</v>
      </c>
      <c r="BK1378" s="6">
        <f t="shared" si="363"/>
        <v>1</v>
      </c>
      <c r="BL1378" s="6">
        <f t="shared" si="364"/>
        <v>1</v>
      </c>
      <c r="BM1378" s="6">
        <f t="shared" si="365"/>
        <v>0</v>
      </c>
      <c r="BN1378" s="6">
        <f t="shared" si="366"/>
        <v>0</v>
      </c>
      <c r="BO1378" s="6">
        <f t="shared" si="367"/>
        <v>1</v>
      </c>
      <c r="BP1378" s="6">
        <f t="shared" si="368"/>
        <v>12</v>
      </c>
      <c r="BQ1378" s="6">
        <f t="shared" si="372"/>
        <v>1</v>
      </c>
      <c r="BR1378" s="6">
        <f t="shared" si="373"/>
        <v>3</v>
      </c>
      <c r="BS1378" s="6">
        <f t="shared" si="374"/>
        <v>1</v>
      </c>
      <c r="BT1378" s="6">
        <f t="shared" si="375"/>
        <v>14</v>
      </c>
    </row>
    <row r="1379" spans="1:72" hidden="1" x14ac:dyDescent="0.2">
      <c r="A1379" s="46">
        <v>3212</v>
      </c>
      <c r="B1379" s="46">
        <f t="shared" si="369"/>
        <v>7</v>
      </c>
      <c r="C1379" s="46">
        <f t="shared" si="370"/>
        <v>14</v>
      </c>
      <c r="D1379" s="46">
        <f t="shared" si="371"/>
        <v>10</v>
      </c>
      <c r="E1379" s="85">
        <v>24759</v>
      </c>
      <c r="F1379" s="7" t="s">
        <v>1699</v>
      </c>
      <c r="G1379" s="50" t="s">
        <v>103</v>
      </c>
      <c r="H1379" s="50" t="s">
        <v>308</v>
      </c>
      <c r="I1379" s="50">
        <v>0</v>
      </c>
      <c r="J1379" s="50">
        <v>1</v>
      </c>
      <c r="L1379" s="171">
        <v>4860</v>
      </c>
      <c r="O1379" s="7">
        <v>12</v>
      </c>
      <c r="P1379" s="7">
        <v>0</v>
      </c>
      <c r="Q1379" s="7">
        <v>4</v>
      </c>
      <c r="R1379" s="7">
        <v>8</v>
      </c>
      <c r="S1379" s="7">
        <v>11</v>
      </c>
      <c r="T1379" s="7">
        <v>20</v>
      </c>
      <c r="U1379" s="7">
        <v>4</v>
      </c>
      <c r="BG1379" s="6">
        <f t="shared" si="359"/>
        <v>0</v>
      </c>
      <c r="BH1379" s="6">
        <f t="shared" si="360"/>
        <v>0</v>
      </c>
      <c r="BI1379" s="6">
        <f t="shared" si="361"/>
        <v>0</v>
      </c>
      <c r="BJ1379" s="6">
        <f t="shared" si="362"/>
        <v>0</v>
      </c>
      <c r="BK1379" s="6">
        <f t="shared" si="363"/>
        <v>1</v>
      </c>
      <c r="BL1379" s="6">
        <f t="shared" si="364"/>
        <v>2</v>
      </c>
      <c r="BM1379" s="6">
        <f t="shared" si="365"/>
        <v>0</v>
      </c>
      <c r="BN1379" s="6">
        <f t="shared" si="366"/>
        <v>0</v>
      </c>
      <c r="BO1379" s="6">
        <f t="shared" si="367"/>
        <v>1</v>
      </c>
      <c r="BP1379" s="6">
        <f t="shared" si="368"/>
        <v>13</v>
      </c>
      <c r="BQ1379" s="6">
        <f t="shared" si="372"/>
        <v>0</v>
      </c>
      <c r="BR1379" s="6">
        <f t="shared" si="373"/>
        <v>0</v>
      </c>
      <c r="BS1379" s="6">
        <f t="shared" si="374"/>
        <v>1</v>
      </c>
      <c r="BT1379" s="6">
        <f t="shared" si="375"/>
        <v>15</v>
      </c>
    </row>
    <row r="1380" spans="1:72" hidden="1" x14ac:dyDescent="0.2">
      <c r="A1380" s="46">
        <v>3213</v>
      </c>
      <c r="B1380" s="46">
        <f t="shared" si="369"/>
        <v>7</v>
      </c>
      <c r="C1380" s="46">
        <f t="shared" si="370"/>
        <v>21</v>
      </c>
      <c r="D1380" s="46">
        <f t="shared" si="371"/>
        <v>10</v>
      </c>
      <c r="E1380" s="85">
        <v>24766</v>
      </c>
      <c r="F1380" s="7" t="s">
        <v>109</v>
      </c>
      <c r="G1380" s="50" t="s">
        <v>310</v>
      </c>
      <c r="H1380" s="50" t="s">
        <v>307</v>
      </c>
      <c r="I1380" s="50">
        <v>0</v>
      </c>
      <c r="J1380" s="50">
        <v>0</v>
      </c>
      <c r="L1380" s="171">
        <v>6931</v>
      </c>
      <c r="O1380" s="7">
        <v>13</v>
      </c>
      <c r="P1380" s="7">
        <v>0</v>
      </c>
      <c r="Q1380" s="7">
        <v>5</v>
      </c>
      <c r="R1380" s="7">
        <v>8</v>
      </c>
      <c r="S1380" s="7">
        <v>11</v>
      </c>
      <c r="T1380" s="7">
        <v>20</v>
      </c>
      <c r="U1380" s="7">
        <v>5</v>
      </c>
      <c r="BG1380" s="6">
        <f t="shared" si="359"/>
        <v>0</v>
      </c>
      <c r="BH1380" s="6">
        <f t="shared" si="360"/>
        <v>0</v>
      </c>
      <c r="BI1380" s="6">
        <f t="shared" si="361"/>
        <v>1</v>
      </c>
      <c r="BJ1380" s="6">
        <f t="shared" si="362"/>
        <v>1</v>
      </c>
      <c r="BK1380" s="6">
        <f t="shared" si="363"/>
        <v>0</v>
      </c>
      <c r="BL1380" s="6">
        <f t="shared" si="364"/>
        <v>0</v>
      </c>
      <c r="BM1380" s="6">
        <f t="shared" si="365"/>
        <v>1</v>
      </c>
      <c r="BN1380" s="6">
        <f t="shared" si="366"/>
        <v>1</v>
      </c>
      <c r="BO1380" s="6">
        <f t="shared" si="367"/>
        <v>1</v>
      </c>
      <c r="BP1380" s="6">
        <f t="shared" si="368"/>
        <v>14</v>
      </c>
      <c r="BQ1380" s="6">
        <f t="shared" si="372"/>
        <v>0</v>
      </c>
      <c r="BR1380" s="6">
        <f t="shared" si="373"/>
        <v>0</v>
      </c>
      <c r="BS1380" s="6">
        <f t="shared" si="374"/>
        <v>0</v>
      </c>
      <c r="BT1380" s="6">
        <f t="shared" si="375"/>
        <v>0</v>
      </c>
    </row>
    <row r="1381" spans="1:72" hidden="1" x14ac:dyDescent="0.2">
      <c r="A1381" s="46">
        <v>3214</v>
      </c>
      <c r="B1381" s="46">
        <f t="shared" si="369"/>
        <v>2</v>
      </c>
      <c r="C1381" s="46">
        <f t="shared" si="370"/>
        <v>23</v>
      </c>
      <c r="D1381" s="46">
        <f t="shared" si="371"/>
        <v>10</v>
      </c>
      <c r="E1381" s="85">
        <v>24768</v>
      </c>
      <c r="F1381" s="7" t="s">
        <v>3120</v>
      </c>
      <c r="G1381" s="50" t="s">
        <v>103</v>
      </c>
      <c r="H1381" s="50" t="s">
        <v>306</v>
      </c>
      <c r="I1381" s="50">
        <v>2</v>
      </c>
      <c r="J1381" s="50">
        <v>1</v>
      </c>
      <c r="L1381" s="171">
        <v>4036</v>
      </c>
      <c r="M1381" s="57" t="s">
        <v>2372</v>
      </c>
      <c r="O1381" s="7">
        <v>14</v>
      </c>
      <c r="P1381" s="7">
        <v>1</v>
      </c>
      <c r="Q1381" s="7">
        <v>5</v>
      </c>
      <c r="R1381" s="7">
        <v>8</v>
      </c>
      <c r="S1381" s="7">
        <v>13</v>
      </c>
      <c r="T1381" s="7">
        <v>21</v>
      </c>
      <c r="U1381" s="7">
        <v>7</v>
      </c>
      <c r="BG1381" s="6">
        <f t="shared" si="359"/>
        <v>1</v>
      </c>
      <c r="BH1381" s="6">
        <f t="shared" si="360"/>
        <v>1</v>
      </c>
      <c r="BI1381" s="6">
        <f t="shared" si="361"/>
        <v>0</v>
      </c>
      <c r="BJ1381" s="6">
        <f t="shared" si="362"/>
        <v>0</v>
      </c>
      <c r="BK1381" s="6">
        <f t="shared" si="363"/>
        <v>0</v>
      </c>
      <c r="BL1381" s="6">
        <f t="shared" si="364"/>
        <v>0</v>
      </c>
      <c r="BM1381" s="6">
        <f t="shared" si="365"/>
        <v>1</v>
      </c>
      <c r="BN1381" s="6">
        <f t="shared" si="366"/>
        <v>2</v>
      </c>
      <c r="BO1381" s="6">
        <f t="shared" si="367"/>
        <v>0</v>
      </c>
      <c r="BP1381" s="6">
        <f t="shared" si="368"/>
        <v>0</v>
      </c>
      <c r="BQ1381" s="6">
        <f t="shared" si="372"/>
        <v>1</v>
      </c>
      <c r="BR1381" s="6">
        <f t="shared" si="373"/>
        <v>1</v>
      </c>
      <c r="BS1381" s="6">
        <f t="shared" si="374"/>
        <v>1</v>
      </c>
      <c r="BT1381" s="6">
        <f t="shared" si="375"/>
        <v>1</v>
      </c>
    </row>
    <row r="1382" spans="1:72" hidden="1" x14ac:dyDescent="0.2">
      <c r="A1382" s="46">
        <v>3215</v>
      </c>
      <c r="B1382" s="46">
        <f t="shared" si="369"/>
        <v>7</v>
      </c>
      <c r="C1382" s="46">
        <f t="shared" si="370"/>
        <v>28</v>
      </c>
      <c r="D1382" s="46">
        <f t="shared" si="371"/>
        <v>10</v>
      </c>
      <c r="E1382" s="85">
        <v>24773</v>
      </c>
      <c r="F1382" s="7" t="s">
        <v>2363</v>
      </c>
      <c r="G1382" s="50" t="s">
        <v>103</v>
      </c>
      <c r="H1382" s="50" t="s">
        <v>306</v>
      </c>
      <c r="I1382" s="50">
        <v>4</v>
      </c>
      <c r="J1382" s="50">
        <v>2</v>
      </c>
      <c r="L1382" s="171">
        <v>4982</v>
      </c>
      <c r="M1382" s="57" t="s">
        <v>2959</v>
      </c>
      <c r="O1382" s="7">
        <v>15</v>
      </c>
      <c r="P1382" s="7">
        <v>2</v>
      </c>
      <c r="Q1382" s="7">
        <v>5</v>
      </c>
      <c r="R1382" s="7">
        <v>8</v>
      </c>
      <c r="S1382" s="7">
        <v>17</v>
      </c>
      <c r="T1382" s="7">
        <v>23</v>
      </c>
      <c r="U1382" s="7">
        <v>9</v>
      </c>
      <c r="BG1382" s="6">
        <f t="shared" si="359"/>
        <v>1</v>
      </c>
      <c r="BH1382" s="6">
        <f t="shared" si="360"/>
        <v>2</v>
      </c>
      <c r="BI1382" s="6">
        <f t="shared" si="361"/>
        <v>0</v>
      </c>
      <c r="BJ1382" s="6">
        <f t="shared" si="362"/>
        <v>0</v>
      </c>
      <c r="BK1382" s="6">
        <f t="shared" si="363"/>
        <v>0</v>
      </c>
      <c r="BL1382" s="6">
        <f t="shared" si="364"/>
        <v>0</v>
      </c>
      <c r="BM1382" s="6">
        <f t="shared" si="365"/>
        <v>1</v>
      </c>
      <c r="BN1382" s="6">
        <f t="shared" si="366"/>
        <v>3</v>
      </c>
      <c r="BO1382" s="6">
        <f t="shared" si="367"/>
        <v>0</v>
      </c>
      <c r="BP1382" s="6">
        <f t="shared" si="368"/>
        <v>0</v>
      </c>
      <c r="BQ1382" s="6">
        <f t="shared" si="372"/>
        <v>1</v>
      </c>
      <c r="BR1382" s="6">
        <f t="shared" si="373"/>
        <v>2</v>
      </c>
      <c r="BS1382" s="6">
        <f t="shared" si="374"/>
        <v>1</v>
      </c>
      <c r="BT1382" s="6">
        <f t="shared" si="375"/>
        <v>2</v>
      </c>
    </row>
    <row r="1383" spans="1:72" hidden="1" x14ac:dyDescent="0.2">
      <c r="A1383" s="46">
        <v>3216</v>
      </c>
      <c r="B1383" s="46">
        <f t="shared" si="369"/>
        <v>7</v>
      </c>
      <c r="C1383" s="46">
        <f t="shared" si="370"/>
        <v>4</v>
      </c>
      <c r="D1383" s="46">
        <f t="shared" si="371"/>
        <v>11</v>
      </c>
      <c r="E1383" s="85">
        <v>24780</v>
      </c>
      <c r="F1383" s="7" t="s">
        <v>2347</v>
      </c>
      <c r="G1383" s="50" t="s">
        <v>310</v>
      </c>
      <c r="H1383" s="50" t="s">
        <v>308</v>
      </c>
      <c r="I1383" s="50">
        <v>0</v>
      </c>
      <c r="J1383" s="50">
        <v>1</v>
      </c>
      <c r="L1383" s="171">
        <v>4786</v>
      </c>
      <c r="O1383" s="7">
        <v>16</v>
      </c>
      <c r="P1383" s="7">
        <v>2</v>
      </c>
      <c r="Q1383" s="7">
        <v>5</v>
      </c>
      <c r="R1383" s="7">
        <v>9</v>
      </c>
      <c r="S1383" s="7">
        <v>17</v>
      </c>
      <c r="T1383" s="7">
        <v>24</v>
      </c>
      <c r="U1383" s="7">
        <v>9</v>
      </c>
      <c r="BG1383" s="6">
        <f t="shared" si="359"/>
        <v>0</v>
      </c>
      <c r="BH1383" s="6">
        <f t="shared" si="360"/>
        <v>0</v>
      </c>
      <c r="BI1383" s="6">
        <f t="shared" si="361"/>
        <v>0</v>
      </c>
      <c r="BJ1383" s="6">
        <f t="shared" si="362"/>
        <v>0</v>
      </c>
      <c r="BK1383" s="6">
        <f t="shared" si="363"/>
        <v>1</v>
      </c>
      <c r="BL1383" s="6">
        <f t="shared" si="364"/>
        <v>1</v>
      </c>
      <c r="BM1383" s="6">
        <f t="shared" si="365"/>
        <v>0</v>
      </c>
      <c r="BN1383" s="6">
        <f t="shared" si="366"/>
        <v>0</v>
      </c>
      <c r="BO1383" s="6">
        <f t="shared" si="367"/>
        <v>1</v>
      </c>
      <c r="BP1383" s="6">
        <f t="shared" si="368"/>
        <v>1</v>
      </c>
      <c r="BQ1383" s="6">
        <f t="shared" si="372"/>
        <v>0</v>
      </c>
      <c r="BR1383" s="6">
        <f t="shared" si="373"/>
        <v>0</v>
      </c>
      <c r="BS1383" s="6">
        <f t="shared" si="374"/>
        <v>1</v>
      </c>
      <c r="BT1383" s="6">
        <f t="shared" si="375"/>
        <v>3</v>
      </c>
    </row>
    <row r="1384" spans="1:72" hidden="1" x14ac:dyDescent="0.2">
      <c r="A1384" s="46">
        <v>3217</v>
      </c>
      <c r="B1384" s="46">
        <f t="shared" si="369"/>
        <v>7</v>
      </c>
      <c r="C1384" s="46">
        <f t="shared" si="370"/>
        <v>11</v>
      </c>
      <c r="D1384" s="46">
        <f t="shared" si="371"/>
        <v>11</v>
      </c>
      <c r="E1384" s="85">
        <v>24787</v>
      </c>
      <c r="F1384" s="7" t="s">
        <v>2386</v>
      </c>
      <c r="G1384" s="50" t="s">
        <v>103</v>
      </c>
      <c r="H1384" s="50" t="s">
        <v>306</v>
      </c>
      <c r="I1384" s="50">
        <v>4</v>
      </c>
      <c r="J1384" s="50">
        <v>1</v>
      </c>
      <c r="L1384" s="171">
        <v>5226</v>
      </c>
      <c r="M1384" s="57" t="s">
        <v>1740</v>
      </c>
      <c r="O1384" s="7">
        <v>17</v>
      </c>
      <c r="P1384" s="7">
        <v>3</v>
      </c>
      <c r="Q1384" s="7">
        <v>5</v>
      </c>
      <c r="R1384" s="7">
        <v>9</v>
      </c>
      <c r="S1384" s="7">
        <v>21</v>
      </c>
      <c r="T1384" s="7">
        <v>25</v>
      </c>
      <c r="U1384" s="7">
        <v>11</v>
      </c>
      <c r="BG1384" s="6">
        <f t="shared" si="359"/>
        <v>1</v>
      </c>
      <c r="BH1384" s="6">
        <f t="shared" si="360"/>
        <v>1</v>
      </c>
      <c r="BI1384" s="6">
        <f t="shared" si="361"/>
        <v>0</v>
      </c>
      <c r="BJ1384" s="6">
        <f t="shared" si="362"/>
        <v>0</v>
      </c>
      <c r="BK1384" s="6">
        <f t="shared" si="363"/>
        <v>0</v>
      </c>
      <c r="BL1384" s="6">
        <f t="shared" si="364"/>
        <v>0</v>
      </c>
      <c r="BM1384" s="6">
        <f t="shared" si="365"/>
        <v>1</v>
      </c>
      <c r="BN1384" s="6">
        <f t="shared" si="366"/>
        <v>1</v>
      </c>
      <c r="BO1384" s="6">
        <f t="shared" si="367"/>
        <v>0</v>
      </c>
      <c r="BP1384" s="6">
        <f t="shared" si="368"/>
        <v>0</v>
      </c>
      <c r="BQ1384" s="6">
        <f t="shared" si="372"/>
        <v>1</v>
      </c>
      <c r="BR1384" s="6">
        <f t="shared" si="373"/>
        <v>1</v>
      </c>
      <c r="BS1384" s="6">
        <f t="shared" si="374"/>
        <v>1</v>
      </c>
      <c r="BT1384" s="6">
        <f t="shared" si="375"/>
        <v>4</v>
      </c>
    </row>
    <row r="1385" spans="1:72" hidden="1" x14ac:dyDescent="0.2">
      <c r="A1385" s="46">
        <v>3218</v>
      </c>
      <c r="B1385" s="46">
        <f t="shared" si="369"/>
        <v>3</v>
      </c>
      <c r="C1385" s="46">
        <f t="shared" si="370"/>
        <v>14</v>
      </c>
      <c r="D1385" s="46">
        <f t="shared" si="371"/>
        <v>11</v>
      </c>
      <c r="E1385" s="85">
        <v>24790</v>
      </c>
      <c r="F1385" s="7" t="s">
        <v>3391</v>
      </c>
      <c r="G1385" s="50" t="s">
        <v>310</v>
      </c>
      <c r="H1385" s="50" t="s">
        <v>308</v>
      </c>
      <c r="I1385" s="50">
        <v>1</v>
      </c>
      <c r="J1385" s="50">
        <v>3</v>
      </c>
      <c r="L1385" s="171">
        <v>7968</v>
      </c>
      <c r="M1385" s="57" t="s">
        <v>1407</v>
      </c>
      <c r="O1385" s="7">
        <v>18</v>
      </c>
      <c r="P1385" s="7">
        <v>3</v>
      </c>
      <c r="Q1385" s="7">
        <v>5</v>
      </c>
      <c r="R1385" s="7">
        <v>10</v>
      </c>
      <c r="S1385" s="7">
        <v>22</v>
      </c>
      <c r="T1385" s="7">
        <v>28</v>
      </c>
      <c r="U1385" s="7">
        <v>11</v>
      </c>
      <c r="BG1385" s="6">
        <f t="shared" si="359"/>
        <v>0</v>
      </c>
      <c r="BH1385" s="6">
        <f t="shared" si="360"/>
        <v>0</v>
      </c>
      <c r="BI1385" s="6">
        <f t="shared" si="361"/>
        <v>0</v>
      </c>
      <c r="BJ1385" s="6">
        <f t="shared" si="362"/>
        <v>0</v>
      </c>
      <c r="BK1385" s="6">
        <f t="shared" si="363"/>
        <v>1</v>
      </c>
      <c r="BL1385" s="6">
        <f t="shared" si="364"/>
        <v>1</v>
      </c>
      <c r="BM1385" s="6">
        <f t="shared" si="365"/>
        <v>0</v>
      </c>
      <c r="BN1385" s="6">
        <f t="shared" si="366"/>
        <v>0</v>
      </c>
      <c r="BO1385" s="6">
        <f t="shared" si="367"/>
        <v>1</v>
      </c>
      <c r="BP1385" s="6">
        <f t="shared" si="368"/>
        <v>1</v>
      </c>
      <c r="BQ1385" s="6">
        <f t="shared" si="372"/>
        <v>1</v>
      </c>
      <c r="BR1385" s="6">
        <f t="shared" si="373"/>
        <v>2</v>
      </c>
      <c r="BS1385" s="6">
        <f t="shared" si="374"/>
        <v>1</v>
      </c>
      <c r="BT1385" s="6">
        <f t="shared" si="375"/>
        <v>5</v>
      </c>
    </row>
    <row r="1386" spans="1:72" hidden="1" x14ac:dyDescent="0.2">
      <c r="A1386" s="46">
        <v>3219</v>
      </c>
      <c r="B1386" s="46">
        <f t="shared" si="369"/>
        <v>7</v>
      </c>
      <c r="C1386" s="46">
        <f t="shared" si="370"/>
        <v>18</v>
      </c>
      <c r="D1386" s="46">
        <f t="shared" si="371"/>
        <v>11</v>
      </c>
      <c r="E1386" s="85">
        <v>24794</v>
      </c>
      <c r="F1386" s="7" t="s">
        <v>235</v>
      </c>
      <c r="G1386" s="50" t="s">
        <v>310</v>
      </c>
      <c r="H1386" s="50" t="s">
        <v>308</v>
      </c>
      <c r="I1386" s="50">
        <v>1</v>
      </c>
      <c r="J1386" s="50">
        <v>3</v>
      </c>
      <c r="L1386" s="171">
        <v>10994</v>
      </c>
      <c r="M1386" s="57" t="s">
        <v>1911</v>
      </c>
      <c r="O1386" s="7">
        <v>19</v>
      </c>
      <c r="P1386" s="7">
        <v>3</v>
      </c>
      <c r="Q1386" s="7">
        <v>5</v>
      </c>
      <c r="R1386" s="7">
        <v>11</v>
      </c>
      <c r="S1386" s="7">
        <v>23</v>
      </c>
      <c r="T1386" s="7">
        <v>31</v>
      </c>
      <c r="U1386" s="7">
        <v>11</v>
      </c>
      <c r="BG1386" s="6">
        <f t="shared" si="359"/>
        <v>0</v>
      </c>
      <c r="BH1386" s="6">
        <f t="shared" si="360"/>
        <v>0</v>
      </c>
      <c r="BI1386" s="6">
        <f t="shared" si="361"/>
        <v>0</v>
      </c>
      <c r="BJ1386" s="6">
        <f t="shared" si="362"/>
        <v>0</v>
      </c>
      <c r="BK1386" s="6">
        <f t="shared" si="363"/>
        <v>1</v>
      </c>
      <c r="BL1386" s="6">
        <f t="shared" si="364"/>
        <v>2</v>
      </c>
      <c r="BM1386" s="6">
        <f t="shared" si="365"/>
        <v>0</v>
      </c>
      <c r="BN1386" s="6">
        <f t="shared" si="366"/>
        <v>0</v>
      </c>
      <c r="BO1386" s="6">
        <f t="shared" si="367"/>
        <v>1</v>
      </c>
      <c r="BP1386" s="6">
        <f t="shared" si="368"/>
        <v>2</v>
      </c>
      <c r="BQ1386" s="6">
        <f t="shared" si="372"/>
        <v>1</v>
      </c>
      <c r="BR1386" s="6">
        <f t="shared" si="373"/>
        <v>3</v>
      </c>
      <c r="BS1386" s="6">
        <f t="shared" si="374"/>
        <v>1</v>
      </c>
      <c r="BT1386" s="6">
        <f t="shared" si="375"/>
        <v>6</v>
      </c>
    </row>
    <row r="1387" spans="1:72" hidden="1" x14ac:dyDescent="0.2">
      <c r="A1387" s="46">
        <v>3220</v>
      </c>
      <c r="B1387" s="46">
        <f t="shared" si="369"/>
        <v>7</v>
      </c>
      <c r="C1387" s="46">
        <f t="shared" si="370"/>
        <v>25</v>
      </c>
      <c r="D1387" s="46">
        <f t="shared" si="371"/>
        <v>11</v>
      </c>
      <c r="E1387" s="85">
        <v>24801</v>
      </c>
      <c r="F1387" s="7" t="s">
        <v>1820</v>
      </c>
      <c r="G1387" s="50" t="s">
        <v>103</v>
      </c>
      <c r="H1387" s="50" t="s">
        <v>306</v>
      </c>
      <c r="I1387" s="50">
        <v>4</v>
      </c>
      <c r="J1387" s="50">
        <v>0</v>
      </c>
      <c r="L1387" s="171">
        <v>2914</v>
      </c>
      <c r="M1387" s="57" t="s">
        <v>1416</v>
      </c>
      <c r="O1387" s="7">
        <v>20</v>
      </c>
      <c r="P1387" s="7">
        <v>4</v>
      </c>
      <c r="Q1387" s="7">
        <v>5</v>
      </c>
      <c r="R1387" s="7">
        <v>11</v>
      </c>
      <c r="S1387" s="7">
        <v>27</v>
      </c>
      <c r="T1387" s="7">
        <v>31</v>
      </c>
      <c r="U1387" s="7">
        <v>13</v>
      </c>
      <c r="BG1387" s="6">
        <f t="shared" si="359"/>
        <v>1</v>
      </c>
      <c r="BH1387" s="6">
        <f t="shared" si="360"/>
        <v>1</v>
      </c>
      <c r="BI1387" s="6">
        <f t="shared" si="361"/>
        <v>0</v>
      </c>
      <c r="BJ1387" s="6">
        <f t="shared" si="362"/>
        <v>0</v>
      </c>
      <c r="BK1387" s="6">
        <f t="shared" si="363"/>
        <v>0</v>
      </c>
      <c r="BL1387" s="6">
        <f t="shared" si="364"/>
        <v>0</v>
      </c>
      <c r="BM1387" s="6">
        <f t="shared" si="365"/>
        <v>1</v>
      </c>
      <c r="BN1387" s="6">
        <f t="shared" si="366"/>
        <v>1</v>
      </c>
      <c r="BO1387" s="6">
        <f t="shared" si="367"/>
        <v>0</v>
      </c>
      <c r="BP1387" s="6">
        <f t="shared" si="368"/>
        <v>0</v>
      </c>
      <c r="BQ1387" s="6">
        <f t="shared" si="372"/>
        <v>1</v>
      </c>
      <c r="BR1387" s="6">
        <f t="shared" si="373"/>
        <v>4</v>
      </c>
      <c r="BS1387" s="6">
        <f t="shared" si="374"/>
        <v>0</v>
      </c>
      <c r="BT1387" s="6">
        <f t="shared" si="375"/>
        <v>0</v>
      </c>
    </row>
    <row r="1388" spans="1:72" hidden="1" x14ac:dyDescent="0.2">
      <c r="A1388" s="46">
        <v>3221</v>
      </c>
      <c r="B1388" s="46">
        <f t="shared" si="369"/>
        <v>7</v>
      </c>
      <c r="C1388" s="46">
        <f t="shared" si="370"/>
        <v>2</v>
      </c>
      <c r="D1388" s="46">
        <f t="shared" si="371"/>
        <v>12</v>
      </c>
      <c r="E1388" s="85">
        <v>24808</v>
      </c>
      <c r="F1388" s="7" t="s">
        <v>3382</v>
      </c>
      <c r="G1388" s="50" t="s">
        <v>310</v>
      </c>
      <c r="H1388" s="50" t="s">
        <v>308</v>
      </c>
      <c r="I1388" s="50">
        <v>1</v>
      </c>
      <c r="J1388" s="50">
        <v>3</v>
      </c>
      <c r="L1388" s="171">
        <v>4538</v>
      </c>
      <c r="M1388" s="57" t="s">
        <v>1643</v>
      </c>
      <c r="O1388" s="7">
        <v>21</v>
      </c>
      <c r="P1388" s="7">
        <v>4</v>
      </c>
      <c r="Q1388" s="7">
        <v>5</v>
      </c>
      <c r="R1388" s="7">
        <v>12</v>
      </c>
      <c r="S1388" s="7">
        <v>28</v>
      </c>
      <c r="T1388" s="7">
        <v>34</v>
      </c>
      <c r="U1388" s="7">
        <v>13</v>
      </c>
      <c r="BG1388" s="6">
        <f t="shared" si="359"/>
        <v>0</v>
      </c>
      <c r="BH1388" s="6">
        <f t="shared" si="360"/>
        <v>0</v>
      </c>
      <c r="BI1388" s="6">
        <f t="shared" si="361"/>
        <v>0</v>
      </c>
      <c r="BJ1388" s="6">
        <f t="shared" si="362"/>
        <v>0</v>
      </c>
      <c r="BK1388" s="6">
        <f t="shared" si="363"/>
        <v>1</v>
      </c>
      <c r="BL1388" s="6">
        <f t="shared" si="364"/>
        <v>1</v>
      </c>
      <c r="BM1388" s="6">
        <f t="shared" si="365"/>
        <v>0</v>
      </c>
      <c r="BN1388" s="6">
        <f t="shared" si="366"/>
        <v>0</v>
      </c>
      <c r="BO1388" s="6">
        <f t="shared" si="367"/>
        <v>1</v>
      </c>
      <c r="BP1388" s="6">
        <f t="shared" si="368"/>
        <v>1</v>
      </c>
      <c r="BQ1388" s="6">
        <f t="shared" si="372"/>
        <v>1</v>
      </c>
      <c r="BR1388" s="6">
        <f t="shared" si="373"/>
        <v>5</v>
      </c>
      <c r="BS1388" s="6">
        <f t="shared" si="374"/>
        <v>1</v>
      </c>
      <c r="BT1388" s="6">
        <f t="shared" si="375"/>
        <v>1</v>
      </c>
    </row>
    <row r="1389" spans="1:72" hidden="1" x14ac:dyDescent="0.2">
      <c r="A1389" s="46">
        <v>3222</v>
      </c>
      <c r="B1389" s="46">
        <f t="shared" si="369"/>
        <v>7</v>
      </c>
      <c r="C1389" s="46">
        <f t="shared" si="370"/>
        <v>16</v>
      </c>
      <c r="D1389" s="46">
        <f t="shared" si="371"/>
        <v>12</v>
      </c>
      <c r="E1389" s="85">
        <v>24822</v>
      </c>
      <c r="F1389" s="7" t="s">
        <v>3390</v>
      </c>
      <c r="G1389" s="50" t="s">
        <v>310</v>
      </c>
      <c r="H1389" s="50" t="s">
        <v>307</v>
      </c>
      <c r="I1389" s="50">
        <v>1</v>
      </c>
      <c r="J1389" s="50">
        <v>1</v>
      </c>
      <c r="L1389" s="171">
        <v>1767</v>
      </c>
      <c r="M1389" s="57" t="s">
        <v>1582</v>
      </c>
      <c r="O1389" s="7">
        <v>22</v>
      </c>
      <c r="P1389" s="7">
        <v>4</v>
      </c>
      <c r="Q1389" s="7">
        <v>6</v>
      </c>
      <c r="R1389" s="7">
        <v>12</v>
      </c>
      <c r="S1389" s="7">
        <v>29</v>
      </c>
      <c r="T1389" s="7">
        <v>35</v>
      </c>
      <c r="U1389" s="7">
        <v>14</v>
      </c>
      <c r="BG1389" s="6">
        <f t="shared" si="359"/>
        <v>0</v>
      </c>
      <c r="BH1389" s="6">
        <f t="shared" si="360"/>
        <v>0</v>
      </c>
      <c r="BI1389" s="6">
        <f t="shared" si="361"/>
        <v>1</v>
      </c>
      <c r="BJ1389" s="6">
        <f t="shared" si="362"/>
        <v>1</v>
      </c>
      <c r="BK1389" s="6">
        <f t="shared" si="363"/>
        <v>0</v>
      </c>
      <c r="BL1389" s="6">
        <f t="shared" si="364"/>
        <v>0</v>
      </c>
      <c r="BM1389" s="6">
        <f t="shared" si="365"/>
        <v>1</v>
      </c>
      <c r="BN1389" s="6">
        <f t="shared" si="366"/>
        <v>1</v>
      </c>
      <c r="BO1389" s="6">
        <f t="shared" si="367"/>
        <v>1</v>
      </c>
      <c r="BP1389" s="6">
        <f t="shared" si="368"/>
        <v>2</v>
      </c>
      <c r="BQ1389" s="6">
        <f t="shared" si="372"/>
        <v>1</v>
      </c>
      <c r="BR1389" s="6">
        <f t="shared" si="373"/>
        <v>6</v>
      </c>
      <c r="BS1389" s="6">
        <f t="shared" si="374"/>
        <v>1</v>
      </c>
      <c r="BT1389" s="6">
        <f t="shared" si="375"/>
        <v>2</v>
      </c>
    </row>
    <row r="1390" spans="1:72" hidden="1" x14ac:dyDescent="0.2">
      <c r="A1390" s="46">
        <v>3223</v>
      </c>
      <c r="B1390" s="46">
        <f t="shared" si="369"/>
        <v>7</v>
      </c>
      <c r="C1390" s="46">
        <f t="shared" si="370"/>
        <v>23</v>
      </c>
      <c r="D1390" s="46">
        <f t="shared" si="371"/>
        <v>12</v>
      </c>
      <c r="E1390" s="85">
        <v>24829</v>
      </c>
      <c r="F1390" s="7" t="s">
        <v>3368</v>
      </c>
      <c r="G1390" s="50" t="s">
        <v>103</v>
      </c>
      <c r="H1390" s="50" t="s">
        <v>306</v>
      </c>
      <c r="I1390" s="50">
        <v>4</v>
      </c>
      <c r="J1390" s="50">
        <v>1</v>
      </c>
      <c r="L1390" s="171">
        <v>3329</v>
      </c>
      <c r="M1390" s="57" t="s">
        <v>224</v>
      </c>
      <c r="O1390" s="7">
        <v>23</v>
      </c>
      <c r="P1390" s="7">
        <v>5</v>
      </c>
      <c r="Q1390" s="7">
        <v>6</v>
      </c>
      <c r="R1390" s="7">
        <v>12</v>
      </c>
      <c r="S1390" s="7">
        <v>33</v>
      </c>
      <c r="T1390" s="7">
        <v>36</v>
      </c>
      <c r="U1390" s="7">
        <v>16</v>
      </c>
      <c r="BG1390" s="6">
        <f t="shared" si="359"/>
        <v>1</v>
      </c>
      <c r="BH1390" s="6">
        <f t="shared" si="360"/>
        <v>1</v>
      </c>
      <c r="BI1390" s="6">
        <f t="shared" si="361"/>
        <v>0</v>
      </c>
      <c r="BJ1390" s="6">
        <f t="shared" si="362"/>
        <v>0</v>
      </c>
      <c r="BK1390" s="6">
        <f t="shared" si="363"/>
        <v>0</v>
      </c>
      <c r="BL1390" s="6">
        <f t="shared" si="364"/>
        <v>0</v>
      </c>
      <c r="BM1390" s="6">
        <f t="shared" si="365"/>
        <v>1</v>
      </c>
      <c r="BN1390" s="6">
        <f t="shared" si="366"/>
        <v>2</v>
      </c>
      <c r="BO1390" s="6">
        <f t="shared" si="367"/>
        <v>0</v>
      </c>
      <c r="BP1390" s="6">
        <f t="shared" si="368"/>
        <v>0</v>
      </c>
      <c r="BQ1390" s="6">
        <f t="shared" si="372"/>
        <v>1</v>
      </c>
      <c r="BR1390" s="6">
        <f t="shared" si="373"/>
        <v>7</v>
      </c>
      <c r="BS1390" s="6">
        <f t="shared" si="374"/>
        <v>1</v>
      </c>
      <c r="BT1390" s="6">
        <f t="shared" si="375"/>
        <v>3</v>
      </c>
    </row>
    <row r="1391" spans="1:72" hidden="1" x14ac:dyDescent="0.2">
      <c r="A1391" s="46">
        <v>3224</v>
      </c>
      <c r="B1391" s="46">
        <f t="shared" si="369"/>
        <v>3</v>
      </c>
      <c r="C1391" s="46">
        <f t="shared" si="370"/>
        <v>26</v>
      </c>
      <c r="D1391" s="46">
        <f t="shared" si="371"/>
        <v>12</v>
      </c>
      <c r="E1391" s="85">
        <v>24832</v>
      </c>
      <c r="F1391" s="7" t="s">
        <v>2852</v>
      </c>
      <c r="G1391" s="50" t="s">
        <v>103</v>
      </c>
      <c r="H1391" s="50" t="s">
        <v>307</v>
      </c>
      <c r="I1391" s="50">
        <v>1</v>
      </c>
      <c r="J1391" s="50">
        <v>1</v>
      </c>
      <c r="L1391" s="171">
        <v>8132</v>
      </c>
      <c r="M1391" s="57" t="s">
        <v>1407</v>
      </c>
      <c r="O1391" s="7">
        <v>24</v>
      </c>
      <c r="P1391" s="7">
        <v>5</v>
      </c>
      <c r="Q1391" s="7">
        <v>7</v>
      </c>
      <c r="R1391" s="7">
        <v>12</v>
      </c>
      <c r="S1391" s="7">
        <v>34</v>
      </c>
      <c r="T1391" s="7">
        <v>37</v>
      </c>
      <c r="U1391" s="7">
        <v>17</v>
      </c>
      <c r="BG1391" s="6">
        <f t="shared" si="359"/>
        <v>0</v>
      </c>
      <c r="BH1391" s="6">
        <f t="shared" si="360"/>
        <v>0</v>
      </c>
      <c r="BI1391" s="6">
        <f t="shared" si="361"/>
        <v>1</v>
      </c>
      <c r="BJ1391" s="6">
        <f t="shared" si="362"/>
        <v>1</v>
      </c>
      <c r="BK1391" s="6">
        <f t="shared" si="363"/>
        <v>0</v>
      </c>
      <c r="BL1391" s="6">
        <f t="shared" si="364"/>
        <v>0</v>
      </c>
      <c r="BM1391" s="6">
        <f t="shared" si="365"/>
        <v>1</v>
      </c>
      <c r="BN1391" s="6">
        <f t="shared" si="366"/>
        <v>3</v>
      </c>
      <c r="BO1391" s="6">
        <f t="shared" si="367"/>
        <v>1</v>
      </c>
      <c r="BP1391" s="6">
        <f t="shared" si="368"/>
        <v>1</v>
      </c>
      <c r="BQ1391" s="6">
        <f t="shared" si="372"/>
        <v>1</v>
      </c>
      <c r="BR1391" s="6">
        <f t="shared" si="373"/>
        <v>8</v>
      </c>
      <c r="BS1391" s="6">
        <f t="shared" si="374"/>
        <v>1</v>
      </c>
      <c r="BT1391" s="6">
        <f t="shared" si="375"/>
        <v>4</v>
      </c>
    </row>
    <row r="1392" spans="1:72" hidden="1" x14ac:dyDescent="0.2">
      <c r="A1392" s="46">
        <v>3225</v>
      </c>
      <c r="B1392" s="46">
        <f t="shared" si="369"/>
        <v>7</v>
      </c>
      <c r="C1392" s="46">
        <f t="shared" si="370"/>
        <v>30</v>
      </c>
      <c r="D1392" s="46">
        <f t="shared" si="371"/>
        <v>12</v>
      </c>
      <c r="E1392" s="85">
        <v>24836</v>
      </c>
      <c r="F1392" s="7" t="s">
        <v>1221</v>
      </c>
      <c r="G1392" s="50" t="s">
        <v>310</v>
      </c>
      <c r="H1392" s="50" t="s">
        <v>308</v>
      </c>
      <c r="I1392" s="50">
        <v>0</v>
      </c>
      <c r="J1392" s="50">
        <v>1</v>
      </c>
      <c r="L1392" s="171">
        <v>10175</v>
      </c>
      <c r="O1392" s="7">
        <v>25</v>
      </c>
      <c r="P1392" s="7">
        <v>5</v>
      </c>
      <c r="Q1392" s="7">
        <v>7</v>
      </c>
      <c r="R1392" s="7">
        <v>13</v>
      </c>
      <c r="S1392" s="7">
        <v>34</v>
      </c>
      <c r="T1392" s="7">
        <v>38</v>
      </c>
      <c r="U1392" s="7">
        <v>17</v>
      </c>
      <c r="BG1392" s="6">
        <f t="shared" si="359"/>
        <v>0</v>
      </c>
      <c r="BH1392" s="6">
        <f t="shared" si="360"/>
        <v>0</v>
      </c>
      <c r="BI1392" s="6">
        <f t="shared" si="361"/>
        <v>0</v>
      </c>
      <c r="BJ1392" s="6">
        <f t="shared" si="362"/>
        <v>0</v>
      </c>
      <c r="BK1392" s="6">
        <f t="shared" si="363"/>
        <v>1</v>
      </c>
      <c r="BL1392" s="6">
        <f t="shared" si="364"/>
        <v>1</v>
      </c>
      <c r="BM1392" s="6">
        <f t="shared" si="365"/>
        <v>0</v>
      </c>
      <c r="BN1392" s="6">
        <f t="shared" si="366"/>
        <v>0</v>
      </c>
      <c r="BO1392" s="6">
        <f t="shared" si="367"/>
        <v>1</v>
      </c>
      <c r="BP1392" s="6">
        <f t="shared" si="368"/>
        <v>2</v>
      </c>
      <c r="BQ1392" s="6">
        <f t="shared" si="372"/>
        <v>0</v>
      </c>
      <c r="BR1392" s="6">
        <f t="shared" si="373"/>
        <v>0</v>
      </c>
      <c r="BS1392" s="6">
        <f t="shared" si="374"/>
        <v>1</v>
      </c>
      <c r="BT1392" s="6">
        <f t="shared" si="375"/>
        <v>5</v>
      </c>
    </row>
    <row r="1393" spans="1:72" hidden="1" x14ac:dyDescent="0.2">
      <c r="A1393" s="46">
        <v>3226</v>
      </c>
      <c r="B1393" s="46">
        <f t="shared" si="369"/>
        <v>6</v>
      </c>
      <c r="C1393" s="46">
        <f t="shared" si="370"/>
        <v>19</v>
      </c>
      <c r="D1393" s="46">
        <f t="shared" si="371"/>
        <v>1</v>
      </c>
      <c r="E1393" s="85">
        <v>24856</v>
      </c>
      <c r="F1393" s="7" t="s">
        <v>1632</v>
      </c>
      <c r="G1393" s="50" t="s">
        <v>310</v>
      </c>
      <c r="H1393" s="50" t="s">
        <v>308</v>
      </c>
      <c r="I1393" s="50">
        <v>0</v>
      </c>
      <c r="J1393" s="50">
        <v>2</v>
      </c>
      <c r="L1393" s="171">
        <v>7921</v>
      </c>
      <c r="O1393" s="7">
        <v>26</v>
      </c>
      <c r="P1393" s="7">
        <v>5</v>
      </c>
      <c r="Q1393" s="7">
        <v>7</v>
      </c>
      <c r="R1393" s="7">
        <v>14</v>
      </c>
      <c r="S1393" s="7">
        <v>34</v>
      </c>
      <c r="T1393" s="7">
        <v>40</v>
      </c>
      <c r="U1393" s="7">
        <v>17</v>
      </c>
      <c r="BG1393" s="6">
        <f t="shared" si="359"/>
        <v>0</v>
      </c>
      <c r="BH1393" s="6">
        <f t="shared" si="360"/>
        <v>0</v>
      </c>
      <c r="BI1393" s="6">
        <f t="shared" si="361"/>
        <v>0</v>
      </c>
      <c r="BJ1393" s="6">
        <f t="shared" si="362"/>
        <v>0</v>
      </c>
      <c r="BK1393" s="6">
        <f t="shared" si="363"/>
        <v>1</v>
      </c>
      <c r="BL1393" s="6">
        <f t="shared" si="364"/>
        <v>2</v>
      </c>
      <c r="BM1393" s="6">
        <f t="shared" si="365"/>
        <v>0</v>
      </c>
      <c r="BN1393" s="6">
        <f t="shared" si="366"/>
        <v>0</v>
      </c>
      <c r="BO1393" s="6">
        <f t="shared" si="367"/>
        <v>1</v>
      </c>
      <c r="BP1393" s="6">
        <f t="shared" si="368"/>
        <v>3</v>
      </c>
      <c r="BQ1393" s="6">
        <f t="shared" si="372"/>
        <v>0</v>
      </c>
      <c r="BR1393" s="6">
        <f t="shared" si="373"/>
        <v>0</v>
      </c>
      <c r="BS1393" s="6">
        <f t="shared" si="374"/>
        <v>1</v>
      </c>
      <c r="BT1393" s="6">
        <f t="shared" si="375"/>
        <v>6</v>
      </c>
    </row>
    <row r="1394" spans="1:72" hidden="1" x14ac:dyDescent="0.2">
      <c r="A1394" s="46">
        <v>3227</v>
      </c>
      <c r="B1394" s="46">
        <f t="shared" si="369"/>
        <v>7</v>
      </c>
      <c r="C1394" s="46">
        <f t="shared" si="370"/>
        <v>27</v>
      </c>
      <c r="D1394" s="46">
        <f t="shared" si="371"/>
        <v>1</v>
      </c>
      <c r="E1394" s="85">
        <v>24864</v>
      </c>
      <c r="F1394" s="7" t="s">
        <v>660</v>
      </c>
      <c r="G1394" s="50" t="s">
        <v>310</v>
      </c>
      <c r="H1394" s="50" t="s">
        <v>306</v>
      </c>
      <c r="I1394" s="50">
        <v>3</v>
      </c>
      <c r="J1394" s="50">
        <v>1</v>
      </c>
      <c r="L1394" s="171">
        <v>6398</v>
      </c>
      <c r="M1394" s="57" t="s">
        <v>225</v>
      </c>
      <c r="O1394" s="7">
        <v>27</v>
      </c>
      <c r="P1394" s="7">
        <v>6</v>
      </c>
      <c r="Q1394" s="7">
        <v>7</v>
      </c>
      <c r="R1394" s="7">
        <v>14</v>
      </c>
      <c r="S1394" s="7">
        <v>37</v>
      </c>
      <c r="T1394" s="7">
        <v>41</v>
      </c>
      <c r="U1394" s="7">
        <v>19</v>
      </c>
      <c r="BG1394" s="6">
        <f t="shared" si="359"/>
        <v>1</v>
      </c>
      <c r="BH1394" s="6">
        <f t="shared" si="360"/>
        <v>1</v>
      </c>
      <c r="BI1394" s="6">
        <f t="shared" si="361"/>
        <v>0</v>
      </c>
      <c r="BJ1394" s="6">
        <f t="shared" si="362"/>
        <v>0</v>
      </c>
      <c r="BK1394" s="6">
        <f t="shared" si="363"/>
        <v>0</v>
      </c>
      <c r="BL1394" s="6">
        <f t="shared" si="364"/>
        <v>0</v>
      </c>
      <c r="BM1394" s="6">
        <f t="shared" si="365"/>
        <v>1</v>
      </c>
      <c r="BN1394" s="6">
        <f t="shared" si="366"/>
        <v>1</v>
      </c>
      <c r="BO1394" s="6">
        <f t="shared" si="367"/>
        <v>0</v>
      </c>
      <c r="BP1394" s="6">
        <f t="shared" si="368"/>
        <v>0</v>
      </c>
      <c r="BQ1394" s="6">
        <f t="shared" si="372"/>
        <v>1</v>
      </c>
      <c r="BR1394" s="6">
        <f t="shared" si="373"/>
        <v>1</v>
      </c>
      <c r="BS1394" s="6">
        <f t="shared" si="374"/>
        <v>1</v>
      </c>
      <c r="BT1394" s="6">
        <f t="shared" si="375"/>
        <v>7</v>
      </c>
    </row>
    <row r="1395" spans="1:72" hidden="1" x14ac:dyDescent="0.2">
      <c r="A1395" s="46">
        <v>3228</v>
      </c>
      <c r="B1395" s="46">
        <f t="shared" si="369"/>
        <v>7</v>
      </c>
      <c r="C1395" s="46">
        <f t="shared" si="370"/>
        <v>3</v>
      </c>
      <c r="D1395" s="46">
        <f t="shared" si="371"/>
        <v>2</v>
      </c>
      <c r="E1395" s="85">
        <v>24871</v>
      </c>
      <c r="F1395" s="7" t="s">
        <v>3630</v>
      </c>
      <c r="G1395" s="50" t="s">
        <v>103</v>
      </c>
      <c r="H1395" s="50" t="s">
        <v>307</v>
      </c>
      <c r="I1395" s="50">
        <v>1</v>
      </c>
      <c r="J1395" s="50">
        <v>1</v>
      </c>
      <c r="L1395" s="171">
        <v>2747</v>
      </c>
      <c r="M1395" s="57" t="s">
        <v>226</v>
      </c>
      <c r="O1395" s="7">
        <v>28</v>
      </c>
      <c r="P1395" s="7">
        <v>6</v>
      </c>
      <c r="Q1395" s="7">
        <v>8</v>
      </c>
      <c r="R1395" s="7">
        <v>14</v>
      </c>
      <c r="S1395" s="7">
        <v>38</v>
      </c>
      <c r="T1395" s="7">
        <v>42</v>
      </c>
      <c r="U1395" s="7">
        <v>20</v>
      </c>
      <c r="BG1395" s="6">
        <f t="shared" si="359"/>
        <v>0</v>
      </c>
      <c r="BH1395" s="6">
        <f t="shared" si="360"/>
        <v>0</v>
      </c>
      <c r="BI1395" s="6">
        <f t="shared" si="361"/>
        <v>1</v>
      </c>
      <c r="BJ1395" s="6">
        <f t="shared" si="362"/>
        <v>1</v>
      </c>
      <c r="BK1395" s="6">
        <f t="shared" si="363"/>
        <v>0</v>
      </c>
      <c r="BL1395" s="6">
        <f t="shared" si="364"/>
        <v>0</v>
      </c>
      <c r="BM1395" s="6">
        <f t="shared" si="365"/>
        <v>1</v>
      </c>
      <c r="BN1395" s="6">
        <f t="shared" si="366"/>
        <v>2</v>
      </c>
      <c r="BO1395" s="6">
        <f t="shared" si="367"/>
        <v>1</v>
      </c>
      <c r="BP1395" s="6">
        <f t="shared" si="368"/>
        <v>1</v>
      </c>
      <c r="BQ1395" s="6">
        <f t="shared" si="372"/>
        <v>1</v>
      </c>
      <c r="BR1395" s="6">
        <f t="shared" si="373"/>
        <v>2</v>
      </c>
      <c r="BS1395" s="6">
        <f t="shared" si="374"/>
        <v>1</v>
      </c>
      <c r="BT1395" s="6">
        <f t="shared" si="375"/>
        <v>8</v>
      </c>
    </row>
    <row r="1396" spans="1:72" hidden="1" x14ac:dyDescent="0.2">
      <c r="A1396" s="46">
        <v>3229</v>
      </c>
      <c r="B1396" s="46">
        <f t="shared" si="369"/>
        <v>7</v>
      </c>
      <c r="C1396" s="46">
        <f t="shared" si="370"/>
        <v>10</v>
      </c>
      <c r="D1396" s="46">
        <f t="shared" si="371"/>
        <v>2</v>
      </c>
      <c r="E1396" s="85">
        <v>24878</v>
      </c>
      <c r="F1396" s="7" t="s">
        <v>537</v>
      </c>
      <c r="G1396" s="50" t="s">
        <v>310</v>
      </c>
      <c r="H1396" s="50" t="s">
        <v>306</v>
      </c>
      <c r="I1396" s="50">
        <v>1</v>
      </c>
      <c r="J1396" s="50">
        <v>0</v>
      </c>
      <c r="L1396" s="171">
        <v>9134</v>
      </c>
      <c r="M1396" s="57" t="s">
        <v>1779</v>
      </c>
      <c r="O1396" s="7">
        <v>29</v>
      </c>
      <c r="P1396" s="7">
        <v>7</v>
      </c>
      <c r="Q1396" s="7">
        <v>8</v>
      </c>
      <c r="R1396" s="7">
        <v>14</v>
      </c>
      <c r="S1396" s="7">
        <v>39</v>
      </c>
      <c r="T1396" s="7">
        <v>42</v>
      </c>
      <c r="U1396" s="7">
        <v>22</v>
      </c>
      <c r="BG1396" s="6">
        <f t="shared" si="359"/>
        <v>1</v>
      </c>
      <c r="BH1396" s="6">
        <f t="shared" si="360"/>
        <v>1</v>
      </c>
      <c r="BI1396" s="6">
        <f t="shared" si="361"/>
        <v>0</v>
      </c>
      <c r="BJ1396" s="6">
        <f t="shared" si="362"/>
        <v>0</v>
      </c>
      <c r="BK1396" s="6">
        <f t="shared" si="363"/>
        <v>0</v>
      </c>
      <c r="BL1396" s="6">
        <f t="shared" si="364"/>
        <v>0</v>
      </c>
      <c r="BM1396" s="6">
        <f t="shared" si="365"/>
        <v>1</v>
      </c>
      <c r="BN1396" s="6">
        <f t="shared" si="366"/>
        <v>3</v>
      </c>
      <c r="BO1396" s="6">
        <f t="shared" si="367"/>
        <v>0</v>
      </c>
      <c r="BP1396" s="6">
        <f t="shared" si="368"/>
        <v>0</v>
      </c>
      <c r="BQ1396" s="6">
        <f t="shared" si="372"/>
        <v>1</v>
      </c>
      <c r="BR1396" s="6">
        <f t="shared" si="373"/>
        <v>3</v>
      </c>
      <c r="BS1396" s="6">
        <f t="shared" si="374"/>
        <v>0</v>
      </c>
      <c r="BT1396" s="6">
        <f t="shared" si="375"/>
        <v>0</v>
      </c>
    </row>
    <row r="1397" spans="1:72" hidden="1" x14ac:dyDescent="0.2">
      <c r="A1397" s="46">
        <v>3230</v>
      </c>
      <c r="B1397" s="46">
        <f t="shared" si="369"/>
        <v>7</v>
      </c>
      <c r="C1397" s="46">
        <f t="shared" si="370"/>
        <v>17</v>
      </c>
      <c r="D1397" s="46">
        <f t="shared" si="371"/>
        <v>2</v>
      </c>
      <c r="E1397" s="85">
        <v>24885</v>
      </c>
      <c r="F1397" s="7" t="s">
        <v>234</v>
      </c>
      <c r="G1397" s="50" t="s">
        <v>103</v>
      </c>
      <c r="H1397" s="50" t="s">
        <v>306</v>
      </c>
      <c r="I1397" s="50">
        <v>3</v>
      </c>
      <c r="J1397" s="50">
        <v>1</v>
      </c>
      <c r="L1397" s="171">
        <v>3316</v>
      </c>
      <c r="M1397" s="57" t="s">
        <v>227</v>
      </c>
      <c r="O1397" s="7">
        <v>30</v>
      </c>
      <c r="P1397" s="7">
        <v>8</v>
      </c>
      <c r="Q1397" s="7">
        <v>8</v>
      </c>
      <c r="R1397" s="7">
        <v>14</v>
      </c>
      <c r="S1397" s="7">
        <v>42</v>
      </c>
      <c r="T1397" s="7">
        <v>43</v>
      </c>
      <c r="U1397" s="7">
        <v>24</v>
      </c>
      <c r="BG1397" s="6">
        <f t="shared" si="359"/>
        <v>1</v>
      </c>
      <c r="BH1397" s="6">
        <f t="shared" si="360"/>
        <v>2</v>
      </c>
      <c r="BI1397" s="6">
        <f t="shared" si="361"/>
        <v>0</v>
      </c>
      <c r="BJ1397" s="6">
        <f t="shared" si="362"/>
        <v>0</v>
      </c>
      <c r="BK1397" s="6">
        <f t="shared" si="363"/>
        <v>0</v>
      </c>
      <c r="BL1397" s="6">
        <f t="shared" si="364"/>
        <v>0</v>
      </c>
      <c r="BM1397" s="6">
        <f t="shared" si="365"/>
        <v>1</v>
      </c>
      <c r="BN1397" s="6">
        <f t="shared" si="366"/>
        <v>4</v>
      </c>
      <c r="BO1397" s="6">
        <f t="shared" si="367"/>
        <v>0</v>
      </c>
      <c r="BP1397" s="6">
        <f t="shared" si="368"/>
        <v>0</v>
      </c>
      <c r="BQ1397" s="6">
        <f t="shared" si="372"/>
        <v>1</v>
      </c>
      <c r="BR1397" s="6">
        <f t="shared" si="373"/>
        <v>4</v>
      </c>
      <c r="BS1397" s="6">
        <f t="shared" si="374"/>
        <v>1</v>
      </c>
      <c r="BT1397" s="6">
        <f t="shared" si="375"/>
        <v>1</v>
      </c>
    </row>
    <row r="1398" spans="1:72" hidden="1" x14ac:dyDescent="0.2">
      <c r="A1398" s="46">
        <v>3231</v>
      </c>
      <c r="B1398" s="46">
        <f t="shared" si="369"/>
        <v>7</v>
      </c>
      <c r="C1398" s="46">
        <f t="shared" si="370"/>
        <v>24</v>
      </c>
      <c r="D1398" s="46">
        <f t="shared" si="371"/>
        <v>2</v>
      </c>
      <c r="E1398" s="85">
        <v>24892</v>
      </c>
      <c r="F1398" s="7" t="s">
        <v>2231</v>
      </c>
      <c r="G1398" s="50" t="s">
        <v>103</v>
      </c>
      <c r="H1398" s="50" t="s">
        <v>308</v>
      </c>
      <c r="I1398" s="50">
        <v>0</v>
      </c>
      <c r="J1398" s="50">
        <v>2</v>
      </c>
      <c r="L1398" s="171">
        <v>5210</v>
      </c>
      <c r="O1398" s="7">
        <v>31</v>
      </c>
      <c r="P1398" s="7">
        <v>8</v>
      </c>
      <c r="Q1398" s="7">
        <v>8</v>
      </c>
      <c r="R1398" s="7">
        <v>15</v>
      </c>
      <c r="S1398" s="7">
        <v>42</v>
      </c>
      <c r="T1398" s="7">
        <v>45</v>
      </c>
      <c r="U1398" s="7">
        <v>24</v>
      </c>
      <c r="BG1398" s="6">
        <f t="shared" si="359"/>
        <v>0</v>
      </c>
      <c r="BH1398" s="6">
        <f t="shared" si="360"/>
        <v>0</v>
      </c>
      <c r="BI1398" s="6">
        <f t="shared" si="361"/>
        <v>0</v>
      </c>
      <c r="BJ1398" s="6">
        <f t="shared" si="362"/>
        <v>0</v>
      </c>
      <c r="BK1398" s="6">
        <f t="shared" si="363"/>
        <v>1</v>
      </c>
      <c r="BL1398" s="6">
        <f t="shared" si="364"/>
        <v>1</v>
      </c>
      <c r="BM1398" s="6">
        <f t="shared" si="365"/>
        <v>0</v>
      </c>
      <c r="BN1398" s="6">
        <f t="shared" si="366"/>
        <v>0</v>
      </c>
      <c r="BO1398" s="6">
        <f t="shared" si="367"/>
        <v>1</v>
      </c>
      <c r="BP1398" s="6">
        <f t="shared" si="368"/>
        <v>1</v>
      </c>
      <c r="BQ1398" s="6">
        <f t="shared" si="372"/>
        <v>0</v>
      </c>
      <c r="BR1398" s="6">
        <f t="shared" si="373"/>
        <v>0</v>
      </c>
      <c r="BS1398" s="6">
        <f t="shared" si="374"/>
        <v>1</v>
      </c>
      <c r="BT1398" s="6">
        <f t="shared" si="375"/>
        <v>2</v>
      </c>
    </row>
    <row r="1399" spans="1:72" hidden="1" x14ac:dyDescent="0.2">
      <c r="A1399" s="46">
        <v>3232</v>
      </c>
      <c r="B1399" s="46">
        <f t="shared" si="369"/>
        <v>7</v>
      </c>
      <c r="C1399" s="46">
        <f t="shared" si="370"/>
        <v>2</v>
      </c>
      <c r="D1399" s="46">
        <f t="shared" si="371"/>
        <v>3</v>
      </c>
      <c r="E1399" s="85">
        <v>24899</v>
      </c>
      <c r="F1399" s="7" t="s">
        <v>1701</v>
      </c>
      <c r="G1399" s="50" t="s">
        <v>310</v>
      </c>
      <c r="H1399" s="50" t="s">
        <v>307</v>
      </c>
      <c r="I1399" s="50">
        <v>0</v>
      </c>
      <c r="J1399" s="50">
        <v>0</v>
      </c>
      <c r="L1399" s="171">
        <v>6040</v>
      </c>
      <c r="O1399" s="7">
        <v>32</v>
      </c>
      <c r="P1399" s="7">
        <v>8</v>
      </c>
      <c r="Q1399" s="7">
        <v>9</v>
      </c>
      <c r="R1399" s="7">
        <v>15</v>
      </c>
      <c r="S1399" s="7">
        <v>42</v>
      </c>
      <c r="T1399" s="7">
        <v>45</v>
      </c>
      <c r="U1399" s="7">
        <v>25</v>
      </c>
      <c r="BG1399" s="6">
        <f t="shared" si="359"/>
        <v>0</v>
      </c>
      <c r="BH1399" s="6">
        <f t="shared" si="360"/>
        <v>0</v>
      </c>
      <c r="BI1399" s="6">
        <f t="shared" si="361"/>
        <v>1</v>
      </c>
      <c r="BJ1399" s="6">
        <f t="shared" si="362"/>
        <v>1</v>
      </c>
      <c r="BK1399" s="6">
        <f t="shared" si="363"/>
        <v>0</v>
      </c>
      <c r="BL1399" s="6">
        <f t="shared" si="364"/>
        <v>0</v>
      </c>
      <c r="BM1399" s="6">
        <f t="shared" si="365"/>
        <v>1</v>
      </c>
      <c r="BN1399" s="6">
        <f t="shared" si="366"/>
        <v>1</v>
      </c>
      <c r="BO1399" s="6">
        <f t="shared" si="367"/>
        <v>1</v>
      </c>
      <c r="BP1399" s="6">
        <f t="shared" si="368"/>
        <v>2</v>
      </c>
      <c r="BQ1399" s="6">
        <f t="shared" si="372"/>
        <v>0</v>
      </c>
      <c r="BR1399" s="6">
        <f t="shared" si="373"/>
        <v>0</v>
      </c>
      <c r="BS1399" s="6">
        <f t="shared" si="374"/>
        <v>0</v>
      </c>
      <c r="BT1399" s="6">
        <f t="shared" si="375"/>
        <v>0</v>
      </c>
    </row>
    <row r="1400" spans="1:72" hidden="1" x14ac:dyDescent="0.2">
      <c r="A1400" s="46">
        <v>3233</v>
      </c>
      <c r="B1400" s="46">
        <f t="shared" si="369"/>
        <v>7</v>
      </c>
      <c r="C1400" s="46">
        <f t="shared" si="370"/>
        <v>9</v>
      </c>
      <c r="D1400" s="46">
        <f t="shared" si="371"/>
        <v>3</v>
      </c>
      <c r="E1400" s="85">
        <v>24906</v>
      </c>
      <c r="F1400" s="7" t="s">
        <v>2571</v>
      </c>
      <c r="G1400" s="50" t="s">
        <v>103</v>
      </c>
      <c r="H1400" s="50" t="s">
        <v>306</v>
      </c>
      <c r="I1400" s="50">
        <v>1</v>
      </c>
      <c r="J1400" s="50">
        <v>0</v>
      </c>
      <c r="L1400" s="171">
        <v>4716</v>
      </c>
      <c r="M1400" s="57" t="s">
        <v>226</v>
      </c>
      <c r="O1400" s="7">
        <v>33</v>
      </c>
      <c r="P1400" s="7">
        <v>9</v>
      </c>
      <c r="Q1400" s="7">
        <v>9</v>
      </c>
      <c r="R1400" s="7">
        <v>15</v>
      </c>
      <c r="S1400" s="7">
        <v>43</v>
      </c>
      <c r="T1400" s="7">
        <v>45</v>
      </c>
      <c r="U1400" s="7">
        <v>27</v>
      </c>
      <c r="BG1400" s="6">
        <f t="shared" si="359"/>
        <v>1</v>
      </c>
      <c r="BH1400" s="6">
        <f t="shared" si="360"/>
        <v>1</v>
      </c>
      <c r="BI1400" s="6">
        <f t="shared" si="361"/>
        <v>0</v>
      </c>
      <c r="BJ1400" s="6">
        <f t="shared" si="362"/>
        <v>0</v>
      </c>
      <c r="BK1400" s="6">
        <f t="shared" si="363"/>
        <v>0</v>
      </c>
      <c r="BL1400" s="6">
        <f t="shared" si="364"/>
        <v>0</v>
      </c>
      <c r="BM1400" s="6">
        <f t="shared" si="365"/>
        <v>1</v>
      </c>
      <c r="BN1400" s="6">
        <f t="shared" si="366"/>
        <v>2</v>
      </c>
      <c r="BO1400" s="6">
        <f t="shared" si="367"/>
        <v>0</v>
      </c>
      <c r="BP1400" s="6">
        <f t="shared" si="368"/>
        <v>0</v>
      </c>
      <c r="BQ1400" s="6">
        <f t="shared" si="372"/>
        <v>1</v>
      </c>
      <c r="BR1400" s="6">
        <f t="shared" si="373"/>
        <v>1</v>
      </c>
      <c r="BS1400" s="6">
        <f t="shared" si="374"/>
        <v>0</v>
      </c>
      <c r="BT1400" s="6">
        <f t="shared" si="375"/>
        <v>0</v>
      </c>
    </row>
    <row r="1401" spans="1:72" hidden="1" x14ac:dyDescent="0.2">
      <c r="A1401" s="46">
        <v>3234</v>
      </c>
      <c r="B1401" s="46">
        <f t="shared" si="369"/>
        <v>7</v>
      </c>
      <c r="C1401" s="46">
        <f t="shared" si="370"/>
        <v>16</v>
      </c>
      <c r="D1401" s="46">
        <f t="shared" si="371"/>
        <v>3</v>
      </c>
      <c r="E1401" s="85">
        <v>24913</v>
      </c>
      <c r="F1401" s="7" t="s">
        <v>2073</v>
      </c>
      <c r="G1401" s="50" t="s">
        <v>103</v>
      </c>
      <c r="H1401" s="50" t="s">
        <v>307</v>
      </c>
      <c r="I1401" s="50">
        <v>1</v>
      </c>
      <c r="J1401" s="50">
        <v>1</v>
      </c>
      <c r="L1401" s="171">
        <v>4418</v>
      </c>
      <c r="M1401" s="57" t="s">
        <v>228</v>
      </c>
      <c r="O1401" s="7">
        <v>34</v>
      </c>
      <c r="P1401" s="7">
        <v>9</v>
      </c>
      <c r="Q1401" s="7">
        <v>10</v>
      </c>
      <c r="R1401" s="7">
        <v>15</v>
      </c>
      <c r="S1401" s="7">
        <v>44</v>
      </c>
      <c r="T1401" s="7">
        <v>46</v>
      </c>
      <c r="U1401" s="7">
        <v>28</v>
      </c>
      <c r="BG1401" s="6">
        <f t="shared" si="359"/>
        <v>0</v>
      </c>
      <c r="BH1401" s="6">
        <f t="shared" si="360"/>
        <v>0</v>
      </c>
      <c r="BI1401" s="6">
        <f t="shared" si="361"/>
        <v>1</v>
      </c>
      <c r="BJ1401" s="6">
        <f t="shared" si="362"/>
        <v>1</v>
      </c>
      <c r="BK1401" s="6">
        <f t="shared" si="363"/>
        <v>0</v>
      </c>
      <c r="BL1401" s="6">
        <f t="shared" si="364"/>
        <v>0</v>
      </c>
      <c r="BM1401" s="6">
        <f t="shared" si="365"/>
        <v>1</v>
      </c>
      <c r="BN1401" s="6">
        <f t="shared" si="366"/>
        <v>3</v>
      </c>
      <c r="BO1401" s="6">
        <f t="shared" si="367"/>
        <v>1</v>
      </c>
      <c r="BP1401" s="6">
        <f t="shared" si="368"/>
        <v>1</v>
      </c>
      <c r="BQ1401" s="6">
        <f t="shared" si="372"/>
        <v>1</v>
      </c>
      <c r="BR1401" s="6">
        <f t="shared" si="373"/>
        <v>2</v>
      </c>
      <c r="BS1401" s="6">
        <f t="shared" si="374"/>
        <v>1</v>
      </c>
      <c r="BT1401" s="6">
        <f t="shared" si="375"/>
        <v>1</v>
      </c>
    </row>
    <row r="1402" spans="1:72" hidden="1" x14ac:dyDescent="0.2">
      <c r="A1402" s="46">
        <v>3235</v>
      </c>
      <c r="B1402" s="46">
        <f t="shared" si="369"/>
        <v>7</v>
      </c>
      <c r="C1402" s="46">
        <f t="shared" si="370"/>
        <v>23</v>
      </c>
      <c r="D1402" s="46">
        <f t="shared" si="371"/>
        <v>3</v>
      </c>
      <c r="E1402" s="85">
        <v>24920</v>
      </c>
      <c r="F1402" s="7" t="s">
        <v>2421</v>
      </c>
      <c r="G1402" s="50" t="s">
        <v>310</v>
      </c>
      <c r="H1402" s="50" t="s">
        <v>307</v>
      </c>
      <c r="I1402" s="50">
        <v>1</v>
      </c>
      <c r="J1402" s="50">
        <v>1</v>
      </c>
      <c r="L1402" s="171">
        <v>4174</v>
      </c>
      <c r="M1402" s="57" t="s">
        <v>3075</v>
      </c>
      <c r="O1402" s="7">
        <v>35</v>
      </c>
      <c r="P1402" s="7">
        <v>9</v>
      </c>
      <c r="Q1402" s="7">
        <v>11</v>
      </c>
      <c r="R1402" s="7">
        <v>15</v>
      </c>
      <c r="S1402" s="7">
        <v>45</v>
      </c>
      <c r="T1402" s="7">
        <v>47</v>
      </c>
      <c r="U1402" s="7">
        <v>29</v>
      </c>
      <c r="BG1402" s="6">
        <f t="shared" si="359"/>
        <v>0</v>
      </c>
      <c r="BH1402" s="6">
        <f t="shared" si="360"/>
        <v>0</v>
      </c>
      <c r="BI1402" s="6">
        <f t="shared" si="361"/>
        <v>1</v>
      </c>
      <c r="BJ1402" s="6">
        <f t="shared" si="362"/>
        <v>2</v>
      </c>
      <c r="BK1402" s="6">
        <f t="shared" si="363"/>
        <v>0</v>
      </c>
      <c r="BL1402" s="6">
        <f t="shared" si="364"/>
        <v>0</v>
      </c>
      <c r="BM1402" s="6">
        <f t="shared" si="365"/>
        <v>1</v>
      </c>
      <c r="BN1402" s="6">
        <f t="shared" si="366"/>
        <v>4</v>
      </c>
      <c r="BO1402" s="6">
        <f t="shared" si="367"/>
        <v>1</v>
      </c>
      <c r="BP1402" s="6">
        <f t="shared" si="368"/>
        <v>2</v>
      </c>
      <c r="BQ1402" s="6">
        <f t="shared" si="372"/>
        <v>1</v>
      </c>
      <c r="BR1402" s="6">
        <f t="shared" si="373"/>
        <v>3</v>
      </c>
      <c r="BS1402" s="6">
        <f t="shared" si="374"/>
        <v>1</v>
      </c>
      <c r="BT1402" s="6">
        <f t="shared" si="375"/>
        <v>2</v>
      </c>
    </row>
    <row r="1403" spans="1:72" hidden="1" x14ac:dyDescent="0.2">
      <c r="A1403" s="46">
        <v>3236</v>
      </c>
      <c r="B1403" s="46">
        <f t="shared" si="369"/>
        <v>2</v>
      </c>
      <c r="C1403" s="46">
        <f t="shared" si="370"/>
        <v>25</v>
      </c>
      <c r="D1403" s="46">
        <f t="shared" si="371"/>
        <v>3</v>
      </c>
      <c r="E1403" s="85">
        <v>24922</v>
      </c>
      <c r="F1403" s="7" t="s">
        <v>967</v>
      </c>
      <c r="G1403" s="50" t="s">
        <v>103</v>
      </c>
      <c r="H1403" s="50" t="s">
        <v>306</v>
      </c>
      <c r="I1403" s="50">
        <v>6</v>
      </c>
      <c r="J1403" s="50">
        <v>2</v>
      </c>
      <c r="L1403" s="171">
        <v>4009</v>
      </c>
      <c r="M1403" s="57" t="s">
        <v>229</v>
      </c>
      <c r="O1403" s="7">
        <v>36</v>
      </c>
      <c r="P1403" s="7">
        <v>10</v>
      </c>
      <c r="Q1403" s="7">
        <v>11</v>
      </c>
      <c r="R1403" s="7">
        <v>15</v>
      </c>
      <c r="S1403" s="7">
        <v>51</v>
      </c>
      <c r="T1403" s="7">
        <v>49</v>
      </c>
      <c r="U1403" s="7">
        <v>31</v>
      </c>
      <c r="BG1403" s="6">
        <f t="shared" si="359"/>
        <v>1</v>
      </c>
      <c r="BH1403" s="6">
        <f t="shared" si="360"/>
        <v>1</v>
      </c>
      <c r="BI1403" s="6">
        <f t="shared" si="361"/>
        <v>0</v>
      </c>
      <c r="BJ1403" s="6">
        <f t="shared" si="362"/>
        <v>0</v>
      </c>
      <c r="BK1403" s="6">
        <f t="shared" si="363"/>
        <v>0</v>
      </c>
      <c r="BL1403" s="6">
        <f t="shared" si="364"/>
        <v>0</v>
      </c>
      <c r="BM1403" s="6">
        <f t="shared" si="365"/>
        <v>1</v>
      </c>
      <c r="BN1403" s="6">
        <f t="shared" si="366"/>
        <v>5</v>
      </c>
      <c r="BO1403" s="6">
        <f t="shared" si="367"/>
        <v>0</v>
      </c>
      <c r="BP1403" s="6">
        <f t="shared" si="368"/>
        <v>0</v>
      </c>
      <c r="BQ1403" s="6">
        <f t="shared" si="372"/>
        <v>1</v>
      </c>
      <c r="BR1403" s="6">
        <f t="shared" si="373"/>
        <v>4</v>
      </c>
      <c r="BS1403" s="6">
        <f t="shared" si="374"/>
        <v>1</v>
      </c>
      <c r="BT1403" s="6">
        <f t="shared" si="375"/>
        <v>3</v>
      </c>
    </row>
    <row r="1404" spans="1:72" hidden="1" x14ac:dyDescent="0.2">
      <c r="A1404" s="46">
        <v>3237</v>
      </c>
      <c r="B1404" s="46">
        <f t="shared" si="369"/>
        <v>7</v>
      </c>
      <c r="C1404" s="46">
        <f t="shared" si="370"/>
        <v>30</v>
      </c>
      <c r="D1404" s="46">
        <f t="shared" si="371"/>
        <v>3</v>
      </c>
      <c r="E1404" s="85">
        <v>24927</v>
      </c>
      <c r="F1404" s="7" t="s">
        <v>321</v>
      </c>
      <c r="G1404" s="50" t="s">
        <v>103</v>
      </c>
      <c r="H1404" s="50" t="s">
        <v>306</v>
      </c>
      <c r="I1404" s="50">
        <v>5</v>
      </c>
      <c r="J1404" s="50">
        <v>1</v>
      </c>
      <c r="L1404" s="171">
        <v>5153</v>
      </c>
      <c r="M1404" s="57" t="s">
        <v>230</v>
      </c>
      <c r="O1404" s="7">
        <v>37</v>
      </c>
      <c r="P1404" s="7">
        <v>11</v>
      </c>
      <c r="Q1404" s="7">
        <v>11</v>
      </c>
      <c r="R1404" s="7">
        <v>15</v>
      </c>
      <c r="S1404" s="7">
        <v>56</v>
      </c>
      <c r="T1404" s="7">
        <v>50</v>
      </c>
      <c r="U1404" s="7">
        <v>33</v>
      </c>
      <c r="BG1404" s="6">
        <f t="shared" si="359"/>
        <v>1</v>
      </c>
      <c r="BH1404" s="6">
        <f t="shared" si="360"/>
        <v>2</v>
      </c>
      <c r="BI1404" s="6">
        <f t="shared" si="361"/>
        <v>0</v>
      </c>
      <c r="BJ1404" s="6">
        <f t="shared" si="362"/>
        <v>0</v>
      </c>
      <c r="BK1404" s="6">
        <f t="shared" si="363"/>
        <v>0</v>
      </c>
      <c r="BL1404" s="6">
        <f t="shared" si="364"/>
        <v>0</v>
      </c>
      <c r="BM1404" s="6">
        <f t="shared" si="365"/>
        <v>1</v>
      </c>
      <c r="BN1404" s="6">
        <f t="shared" si="366"/>
        <v>6</v>
      </c>
      <c r="BO1404" s="6">
        <f t="shared" si="367"/>
        <v>0</v>
      </c>
      <c r="BP1404" s="6">
        <f t="shared" si="368"/>
        <v>0</v>
      </c>
      <c r="BQ1404" s="6">
        <f t="shared" si="372"/>
        <v>1</v>
      </c>
      <c r="BR1404" s="6">
        <f t="shared" si="373"/>
        <v>5</v>
      </c>
      <c r="BS1404" s="6">
        <f t="shared" si="374"/>
        <v>1</v>
      </c>
      <c r="BT1404" s="6">
        <f t="shared" si="375"/>
        <v>4</v>
      </c>
    </row>
    <row r="1405" spans="1:72" hidden="1" x14ac:dyDescent="0.2">
      <c r="A1405" s="46">
        <v>3238</v>
      </c>
      <c r="B1405" s="46">
        <f t="shared" si="369"/>
        <v>7</v>
      </c>
      <c r="C1405" s="46">
        <f t="shared" si="370"/>
        <v>6</v>
      </c>
      <c r="D1405" s="46">
        <f t="shared" si="371"/>
        <v>4</v>
      </c>
      <c r="E1405" s="85">
        <v>24934</v>
      </c>
      <c r="F1405" s="7" t="s">
        <v>3576</v>
      </c>
      <c r="G1405" s="50" t="s">
        <v>310</v>
      </c>
      <c r="H1405" s="50" t="s">
        <v>307</v>
      </c>
      <c r="I1405" s="50">
        <v>1</v>
      </c>
      <c r="J1405" s="50">
        <v>1</v>
      </c>
      <c r="L1405" s="171">
        <v>4170</v>
      </c>
      <c r="M1405" s="57" t="s">
        <v>1582</v>
      </c>
      <c r="O1405" s="7">
        <v>38</v>
      </c>
      <c r="P1405" s="7">
        <v>11</v>
      </c>
      <c r="Q1405" s="7">
        <v>12</v>
      </c>
      <c r="R1405" s="7">
        <v>15</v>
      </c>
      <c r="S1405" s="7">
        <v>57</v>
      </c>
      <c r="T1405" s="7">
        <v>51</v>
      </c>
      <c r="U1405" s="7">
        <v>34</v>
      </c>
      <c r="BG1405" s="6">
        <f t="shared" si="359"/>
        <v>0</v>
      </c>
      <c r="BH1405" s="6">
        <f t="shared" si="360"/>
        <v>0</v>
      </c>
      <c r="BI1405" s="6">
        <f t="shared" si="361"/>
        <v>1</v>
      </c>
      <c r="BJ1405" s="6">
        <f t="shared" si="362"/>
        <v>1</v>
      </c>
      <c r="BK1405" s="6">
        <f t="shared" si="363"/>
        <v>0</v>
      </c>
      <c r="BL1405" s="6">
        <f t="shared" si="364"/>
        <v>0</v>
      </c>
      <c r="BM1405" s="6">
        <f t="shared" si="365"/>
        <v>1</v>
      </c>
      <c r="BN1405" s="6">
        <f t="shared" si="366"/>
        <v>7</v>
      </c>
      <c r="BO1405" s="6">
        <f t="shared" si="367"/>
        <v>1</v>
      </c>
      <c r="BP1405" s="6">
        <f t="shared" si="368"/>
        <v>1</v>
      </c>
      <c r="BQ1405" s="6">
        <f t="shared" si="372"/>
        <v>1</v>
      </c>
      <c r="BR1405" s="6">
        <f t="shared" si="373"/>
        <v>6</v>
      </c>
      <c r="BS1405" s="6">
        <f t="shared" si="374"/>
        <v>1</v>
      </c>
      <c r="BT1405" s="6">
        <f t="shared" si="375"/>
        <v>5</v>
      </c>
    </row>
    <row r="1406" spans="1:72" hidden="1" x14ac:dyDescent="0.2">
      <c r="A1406" s="46">
        <v>3239</v>
      </c>
      <c r="B1406" s="46">
        <f t="shared" si="369"/>
        <v>6</v>
      </c>
      <c r="C1406" s="46">
        <f t="shared" si="370"/>
        <v>12</v>
      </c>
      <c r="D1406" s="46">
        <f t="shared" si="371"/>
        <v>4</v>
      </c>
      <c r="E1406" s="85">
        <v>24940</v>
      </c>
      <c r="F1406" s="7" t="s">
        <v>689</v>
      </c>
      <c r="G1406" s="50" t="s">
        <v>310</v>
      </c>
      <c r="H1406" s="50" t="s">
        <v>308</v>
      </c>
      <c r="I1406" s="50">
        <v>0</v>
      </c>
      <c r="J1406" s="50">
        <v>1</v>
      </c>
      <c r="L1406" s="171">
        <v>9128</v>
      </c>
      <c r="O1406" s="7">
        <v>39</v>
      </c>
      <c r="P1406" s="7">
        <v>11</v>
      </c>
      <c r="Q1406" s="7">
        <v>12</v>
      </c>
      <c r="R1406" s="7">
        <v>16</v>
      </c>
      <c r="S1406" s="7">
        <v>57</v>
      </c>
      <c r="T1406" s="7">
        <v>52</v>
      </c>
      <c r="U1406" s="7">
        <v>34</v>
      </c>
      <c r="BG1406" s="6">
        <f t="shared" si="359"/>
        <v>0</v>
      </c>
      <c r="BH1406" s="6">
        <f t="shared" si="360"/>
        <v>0</v>
      </c>
      <c r="BI1406" s="6">
        <f t="shared" si="361"/>
        <v>0</v>
      </c>
      <c r="BJ1406" s="6">
        <f t="shared" si="362"/>
        <v>0</v>
      </c>
      <c r="BK1406" s="6">
        <f t="shared" si="363"/>
        <v>1</v>
      </c>
      <c r="BL1406" s="6">
        <f t="shared" si="364"/>
        <v>1</v>
      </c>
      <c r="BM1406" s="6">
        <f t="shared" si="365"/>
        <v>0</v>
      </c>
      <c r="BN1406" s="6">
        <f t="shared" si="366"/>
        <v>0</v>
      </c>
      <c r="BO1406" s="6">
        <f t="shared" si="367"/>
        <v>1</v>
      </c>
      <c r="BP1406" s="6">
        <f t="shared" si="368"/>
        <v>2</v>
      </c>
      <c r="BQ1406" s="6">
        <f t="shared" si="372"/>
        <v>0</v>
      </c>
      <c r="BR1406" s="6">
        <f t="shared" si="373"/>
        <v>0</v>
      </c>
      <c r="BS1406" s="6">
        <f t="shared" si="374"/>
        <v>1</v>
      </c>
      <c r="BT1406" s="6">
        <f t="shared" si="375"/>
        <v>6</v>
      </c>
    </row>
    <row r="1407" spans="1:72" hidden="1" x14ac:dyDescent="0.2">
      <c r="A1407" s="46">
        <v>3240</v>
      </c>
      <c r="B1407" s="46">
        <f t="shared" si="369"/>
        <v>7</v>
      </c>
      <c r="C1407" s="46">
        <f t="shared" si="370"/>
        <v>13</v>
      </c>
      <c r="D1407" s="46">
        <f t="shared" si="371"/>
        <v>4</v>
      </c>
      <c r="E1407" s="85">
        <v>24941</v>
      </c>
      <c r="F1407" s="7" t="s">
        <v>259</v>
      </c>
      <c r="G1407" s="50" t="s">
        <v>103</v>
      </c>
      <c r="H1407" s="50" t="s">
        <v>308</v>
      </c>
      <c r="I1407" s="50">
        <v>1</v>
      </c>
      <c r="J1407" s="50">
        <v>2</v>
      </c>
      <c r="L1407" s="171">
        <v>5837</v>
      </c>
      <c r="M1407" s="57" t="s">
        <v>226</v>
      </c>
      <c r="O1407" s="7">
        <v>40</v>
      </c>
      <c r="P1407" s="7">
        <v>11</v>
      </c>
      <c r="Q1407" s="7">
        <v>12</v>
      </c>
      <c r="R1407" s="7">
        <v>17</v>
      </c>
      <c r="S1407" s="7">
        <v>58</v>
      </c>
      <c r="T1407" s="7">
        <v>54</v>
      </c>
      <c r="U1407" s="7">
        <v>34</v>
      </c>
      <c r="BG1407" s="6">
        <f t="shared" si="359"/>
        <v>0</v>
      </c>
      <c r="BH1407" s="6">
        <f t="shared" si="360"/>
        <v>0</v>
      </c>
      <c r="BI1407" s="6">
        <f t="shared" si="361"/>
        <v>0</v>
      </c>
      <c r="BJ1407" s="6">
        <f t="shared" si="362"/>
        <v>0</v>
      </c>
      <c r="BK1407" s="6">
        <f t="shared" si="363"/>
        <v>1</v>
      </c>
      <c r="BL1407" s="6">
        <f t="shared" si="364"/>
        <v>2</v>
      </c>
      <c r="BM1407" s="6">
        <f t="shared" si="365"/>
        <v>0</v>
      </c>
      <c r="BN1407" s="6">
        <f t="shared" si="366"/>
        <v>0</v>
      </c>
      <c r="BO1407" s="6">
        <f t="shared" si="367"/>
        <v>1</v>
      </c>
      <c r="BP1407" s="6">
        <f t="shared" si="368"/>
        <v>3</v>
      </c>
      <c r="BQ1407" s="6">
        <f t="shared" si="372"/>
        <v>1</v>
      </c>
      <c r="BR1407" s="6">
        <f t="shared" si="373"/>
        <v>1</v>
      </c>
      <c r="BS1407" s="6">
        <f t="shared" si="374"/>
        <v>1</v>
      </c>
      <c r="BT1407" s="6">
        <f t="shared" si="375"/>
        <v>7</v>
      </c>
    </row>
    <row r="1408" spans="1:72" hidden="1" x14ac:dyDescent="0.2">
      <c r="A1408" s="46">
        <v>3241</v>
      </c>
      <c r="B1408" s="46">
        <f t="shared" si="369"/>
        <v>2</v>
      </c>
      <c r="C1408" s="46">
        <f t="shared" si="370"/>
        <v>15</v>
      </c>
      <c r="D1408" s="46">
        <f t="shared" si="371"/>
        <v>4</v>
      </c>
      <c r="E1408" s="85">
        <v>24943</v>
      </c>
      <c r="F1408" s="7" t="s">
        <v>1113</v>
      </c>
      <c r="G1408" s="50" t="s">
        <v>103</v>
      </c>
      <c r="H1408" s="50" t="s">
        <v>308</v>
      </c>
      <c r="I1408" s="50">
        <v>0</v>
      </c>
      <c r="J1408" s="50">
        <v>2</v>
      </c>
      <c r="L1408" s="171">
        <v>5916</v>
      </c>
      <c r="O1408" s="7">
        <v>41</v>
      </c>
      <c r="P1408" s="7">
        <v>11</v>
      </c>
      <c r="Q1408" s="7">
        <v>12</v>
      </c>
      <c r="R1408" s="7">
        <v>18</v>
      </c>
      <c r="S1408" s="7">
        <v>58</v>
      </c>
      <c r="T1408" s="7">
        <v>56</v>
      </c>
      <c r="U1408" s="7">
        <v>34</v>
      </c>
      <c r="BG1408" s="6">
        <f t="shared" si="359"/>
        <v>0</v>
      </c>
      <c r="BH1408" s="6">
        <f t="shared" si="360"/>
        <v>0</v>
      </c>
      <c r="BI1408" s="6">
        <f t="shared" si="361"/>
        <v>0</v>
      </c>
      <c r="BJ1408" s="6">
        <f t="shared" si="362"/>
        <v>0</v>
      </c>
      <c r="BK1408" s="6">
        <f t="shared" si="363"/>
        <v>1</v>
      </c>
      <c r="BL1408" s="6">
        <f t="shared" si="364"/>
        <v>3</v>
      </c>
      <c r="BM1408" s="6">
        <f t="shared" si="365"/>
        <v>0</v>
      </c>
      <c r="BN1408" s="6">
        <f t="shared" si="366"/>
        <v>0</v>
      </c>
      <c r="BO1408" s="6">
        <f t="shared" si="367"/>
        <v>1</v>
      </c>
      <c r="BP1408" s="6">
        <f t="shared" si="368"/>
        <v>4</v>
      </c>
      <c r="BQ1408" s="6">
        <f t="shared" si="372"/>
        <v>0</v>
      </c>
      <c r="BR1408" s="6">
        <f t="shared" si="373"/>
        <v>0</v>
      </c>
      <c r="BS1408" s="6">
        <f t="shared" si="374"/>
        <v>1</v>
      </c>
      <c r="BT1408" s="6">
        <f t="shared" si="375"/>
        <v>8</v>
      </c>
    </row>
    <row r="1409" spans="1:72" hidden="1" x14ac:dyDescent="0.2">
      <c r="A1409" s="46">
        <v>3242</v>
      </c>
      <c r="B1409" s="46">
        <f t="shared" si="369"/>
        <v>7</v>
      </c>
      <c r="C1409" s="46">
        <f t="shared" si="370"/>
        <v>20</v>
      </c>
      <c r="D1409" s="46">
        <f t="shared" si="371"/>
        <v>4</v>
      </c>
      <c r="E1409" s="85">
        <v>24948</v>
      </c>
      <c r="F1409" s="7" t="s">
        <v>2245</v>
      </c>
      <c r="G1409" s="50" t="s">
        <v>310</v>
      </c>
      <c r="H1409" s="50" t="s">
        <v>308</v>
      </c>
      <c r="I1409" s="50">
        <v>1</v>
      </c>
      <c r="J1409" s="50">
        <v>3</v>
      </c>
      <c r="L1409" s="171">
        <v>3526</v>
      </c>
      <c r="M1409" s="57" t="s">
        <v>2370</v>
      </c>
      <c r="O1409" s="7">
        <v>42</v>
      </c>
      <c r="P1409" s="7">
        <v>11</v>
      </c>
      <c r="Q1409" s="7">
        <v>12</v>
      </c>
      <c r="R1409" s="7">
        <v>19</v>
      </c>
      <c r="S1409" s="7">
        <v>59</v>
      </c>
      <c r="T1409" s="7">
        <v>59</v>
      </c>
      <c r="U1409" s="7">
        <v>34</v>
      </c>
      <c r="BG1409" s="6">
        <f t="shared" si="359"/>
        <v>0</v>
      </c>
      <c r="BH1409" s="6">
        <f t="shared" si="360"/>
        <v>0</v>
      </c>
      <c r="BI1409" s="6">
        <f t="shared" si="361"/>
        <v>0</v>
      </c>
      <c r="BJ1409" s="6">
        <f t="shared" si="362"/>
        <v>0</v>
      </c>
      <c r="BK1409" s="6">
        <f t="shared" si="363"/>
        <v>1</v>
      </c>
      <c r="BL1409" s="6">
        <f t="shared" si="364"/>
        <v>4</v>
      </c>
      <c r="BM1409" s="6">
        <f t="shared" si="365"/>
        <v>0</v>
      </c>
      <c r="BN1409" s="6">
        <f t="shared" si="366"/>
        <v>0</v>
      </c>
      <c r="BO1409" s="6">
        <f t="shared" si="367"/>
        <v>1</v>
      </c>
      <c r="BP1409" s="6">
        <f t="shared" si="368"/>
        <v>5</v>
      </c>
      <c r="BQ1409" s="6">
        <f t="shared" si="372"/>
        <v>1</v>
      </c>
      <c r="BR1409" s="6">
        <f t="shared" si="373"/>
        <v>1</v>
      </c>
      <c r="BS1409" s="6">
        <f t="shared" si="374"/>
        <v>1</v>
      </c>
      <c r="BT1409" s="6">
        <f t="shared" si="375"/>
        <v>9</v>
      </c>
    </row>
    <row r="1410" spans="1:72" hidden="1" x14ac:dyDescent="0.2">
      <c r="A1410" s="46">
        <v>3243</v>
      </c>
      <c r="B1410" s="46">
        <f t="shared" si="369"/>
        <v>2</v>
      </c>
      <c r="C1410" s="46">
        <f t="shared" si="370"/>
        <v>22</v>
      </c>
      <c r="D1410" s="46">
        <f t="shared" si="371"/>
        <v>4</v>
      </c>
      <c r="E1410" s="85">
        <v>24950</v>
      </c>
      <c r="F1410" s="7" t="s">
        <v>3633</v>
      </c>
      <c r="G1410" s="50" t="s">
        <v>103</v>
      </c>
      <c r="H1410" s="50" t="s">
        <v>308</v>
      </c>
      <c r="I1410" s="50">
        <v>2</v>
      </c>
      <c r="J1410" s="50">
        <v>3</v>
      </c>
      <c r="L1410" s="171">
        <v>3482</v>
      </c>
      <c r="M1410" s="57" t="s">
        <v>231</v>
      </c>
      <c r="O1410" s="7">
        <v>43</v>
      </c>
      <c r="P1410" s="7">
        <v>11</v>
      </c>
      <c r="Q1410" s="7">
        <v>12</v>
      </c>
      <c r="R1410" s="7">
        <v>20</v>
      </c>
      <c r="S1410" s="7">
        <v>61</v>
      </c>
      <c r="T1410" s="7">
        <v>62</v>
      </c>
      <c r="U1410" s="7">
        <v>34</v>
      </c>
      <c r="BG1410" s="6">
        <f t="shared" ref="BG1410:BG1473" si="376">IF(H1410="W",1,0)</f>
        <v>0</v>
      </c>
      <c r="BH1410" s="6">
        <f t="shared" ref="BH1410:BH1473" si="377">IF(H1410="W",BH1409+1,0)</f>
        <v>0</v>
      </c>
      <c r="BI1410" s="6">
        <f t="shared" ref="BI1410:BI1473" si="378">IF(H1410="D",1,0)</f>
        <v>0</v>
      </c>
      <c r="BJ1410" s="6">
        <f t="shared" ref="BJ1410:BJ1473" si="379">IF(H1410="D",BJ1409+1,0)</f>
        <v>0</v>
      </c>
      <c r="BK1410" s="6">
        <f t="shared" ref="BK1410:BK1473" si="380">IF(H1410="L",1,0)</f>
        <v>1</v>
      </c>
      <c r="BL1410" s="6">
        <f t="shared" ref="BL1410:BL1473" si="381">IF(H1410="L",BL1409+1,0)</f>
        <v>5</v>
      </c>
      <c r="BM1410" s="6">
        <f t="shared" ref="BM1410:BM1473" si="382">IF(OR(H1410="W",H1410="D"),1,0)</f>
        <v>0</v>
      </c>
      <c r="BN1410" s="6">
        <f t="shared" ref="BN1410:BN1473" si="383">IF(OR(H1410="W",H1410="D"),BN1409+1,0)</f>
        <v>0</v>
      </c>
      <c r="BO1410" s="6">
        <f t="shared" ref="BO1410:BO1473" si="384">IF(OR(H1410="L",H1410="D"),1,0)</f>
        <v>1</v>
      </c>
      <c r="BP1410" s="6">
        <f t="shared" ref="BP1410:BP1473" si="385">IF(OR(H1410="L",H1410="D"),BP1409+1,0)</f>
        <v>6</v>
      </c>
      <c r="BQ1410" s="6">
        <f t="shared" si="372"/>
        <v>1</v>
      </c>
      <c r="BR1410" s="6">
        <f t="shared" si="373"/>
        <v>2</v>
      </c>
      <c r="BS1410" s="6">
        <f t="shared" si="374"/>
        <v>1</v>
      </c>
      <c r="BT1410" s="6">
        <f t="shared" si="375"/>
        <v>10</v>
      </c>
    </row>
    <row r="1411" spans="1:72" hidden="1" x14ac:dyDescent="0.2">
      <c r="A1411" s="46">
        <v>3244</v>
      </c>
      <c r="B1411" s="46">
        <f t="shared" ref="B1411:B1474" si="386">WEEKDAY(E1411)</f>
        <v>7</v>
      </c>
      <c r="C1411" s="46">
        <f t="shared" ref="C1411:C1474" si="387">DAY(E1411)</f>
        <v>27</v>
      </c>
      <c r="D1411" s="46">
        <f t="shared" ref="D1411:D1474" si="388">MONTH(E1411)</f>
        <v>4</v>
      </c>
      <c r="E1411" s="85">
        <v>24955</v>
      </c>
      <c r="F1411" s="7" t="s">
        <v>3369</v>
      </c>
      <c r="G1411" s="50" t="s">
        <v>103</v>
      </c>
      <c r="H1411" s="50" t="s">
        <v>307</v>
      </c>
      <c r="I1411" s="50">
        <v>1</v>
      </c>
      <c r="J1411" s="50">
        <v>1</v>
      </c>
      <c r="L1411" s="171">
        <v>3963</v>
      </c>
      <c r="M1411" s="57" t="s">
        <v>226</v>
      </c>
      <c r="O1411" s="7">
        <v>44</v>
      </c>
      <c r="P1411" s="7">
        <v>11</v>
      </c>
      <c r="Q1411" s="7">
        <v>13</v>
      </c>
      <c r="R1411" s="7">
        <v>20</v>
      </c>
      <c r="S1411" s="7">
        <v>62</v>
      </c>
      <c r="T1411" s="7">
        <v>63</v>
      </c>
      <c r="U1411" s="7">
        <v>35</v>
      </c>
      <c r="BG1411" s="6">
        <f t="shared" si="376"/>
        <v>0</v>
      </c>
      <c r="BH1411" s="6">
        <f t="shared" si="377"/>
        <v>0</v>
      </c>
      <c r="BI1411" s="6">
        <f t="shared" si="378"/>
        <v>1</v>
      </c>
      <c r="BJ1411" s="6">
        <f t="shared" si="379"/>
        <v>1</v>
      </c>
      <c r="BK1411" s="6">
        <f t="shared" si="380"/>
        <v>0</v>
      </c>
      <c r="BL1411" s="6">
        <f t="shared" si="381"/>
        <v>0</v>
      </c>
      <c r="BM1411" s="6">
        <f t="shared" si="382"/>
        <v>1</v>
      </c>
      <c r="BN1411" s="6">
        <f t="shared" si="383"/>
        <v>1</v>
      </c>
      <c r="BO1411" s="6">
        <f t="shared" si="384"/>
        <v>1</v>
      </c>
      <c r="BP1411" s="6">
        <f t="shared" si="385"/>
        <v>7</v>
      </c>
      <c r="BQ1411" s="6">
        <f t="shared" ref="BQ1411:BQ1474" si="389">IF(I1411&gt;0,1,0)</f>
        <v>1</v>
      </c>
      <c r="BR1411" s="6">
        <f t="shared" ref="BR1411:BR1474" si="390">IF(I1411&gt;0,BR1410+1,0)</f>
        <v>3</v>
      </c>
      <c r="BS1411" s="6">
        <f t="shared" si="374"/>
        <v>1</v>
      </c>
      <c r="BT1411" s="6">
        <f t="shared" si="375"/>
        <v>11</v>
      </c>
    </row>
    <row r="1412" spans="1:72" hidden="1" x14ac:dyDescent="0.2">
      <c r="A1412" s="46">
        <v>3245</v>
      </c>
      <c r="B1412" s="46">
        <f t="shared" si="386"/>
        <v>7</v>
      </c>
      <c r="C1412" s="46">
        <f t="shared" si="387"/>
        <v>4</v>
      </c>
      <c r="D1412" s="46">
        <f t="shared" si="388"/>
        <v>5</v>
      </c>
      <c r="E1412" s="85">
        <v>24962</v>
      </c>
      <c r="F1412" s="7" t="s">
        <v>3095</v>
      </c>
      <c r="G1412" s="50" t="s">
        <v>310</v>
      </c>
      <c r="H1412" s="50" t="s">
        <v>307</v>
      </c>
      <c r="I1412" s="50">
        <v>2</v>
      </c>
      <c r="J1412" s="50">
        <v>2</v>
      </c>
      <c r="L1412" s="171">
        <v>3348</v>
      </c>
      <c r="M1412" s="57" t="s">
        <v>232</v>
      </c>
      <c r="O1412" s="7">
        <v>45</v>
      </c>
      <c r="P1412" s="7">
        <v>11</v>
      </c>
      <c r="Q1412" s="7">
        <v>14</v>
      </c>
      <c r="R1412" s="7">
        <v>20</v>
      </c>
      <c r="S1412" s="7">
        <v>64</v>
      </c>
      <c r="T1412" s="7">
        <v>65</v>
      </c>
      <c r="U1412" s="7">
        <v>36</v>
      </c>
      <c r="BG1412" s="6">
        <f t="shared" si="376"/>
        <v>0</v>
      </c>
      <c r="BH1412" s="6">
        <f t="shared" si="377"/>
        <v>0</v>
      </c>
      <c r="BI1412" s="6">
        <f t="shared" si="378"/>
        <v>1</v>
      </c>
      <c r="BJ1412" s="6">
        <f t="shared" si="379"/>
        <v>2</v>
      </c>
      <c r="BK1412" s="6">
        <f t="shared" si="380"/>
        <v>0</v>
      </c>
      <c r="BL1412" s="6">
        <f t="shared" si="381"/>
        <v>0</v>
      </c>
      <c r="BM1412" s="6">
        <f t="shared" si="382"/>
        <v>1</v>
      </c>
      <c r="BN1412" s="6">
        <f t="shared" si="383"/>
        <v>2</v>
      </c>
      <c r="BO1412" s="6">
        <f t="shared" si="384"/>
        <v>1</v>
      </c>
      <c r="BP1412" s="6">
        <f t="shared" si="385"/>
        <v>8</v>
      </c>
      <c r="BQ1412" s="6">
        <f t="shared" si="389"/>
        <v>1</v>
      </c>
      <c r="BR1412" s="6">
        <f t="shared" si="390"/>
        <v>4</v>
      </c>
      <c r="BS1412" s="6">
        <f t="shared" si="374"/>
        <v>1</v>
      </c>
      <c r="BT1412" s="6">
        <f t="shared" si="375"/>
        <v>12</v>
      </c>
    </row>
    <row r="1413" spans="1:72" hidden="1" x14ac:dyDescent="0.2">
      <c r="A1413" s="46">
        <v>3246</v>
      </c>
      <c r="B1413" s="46">
        <f t="shared" si="386"/>
        <v>7</v>
      </c>
      <c r="C1413" s="46">
        <f t="shared" si="387"/>
        <v>11</v>
      </c>
      <c r="D1413" s="46">
        <f t="shared" si="388"/>
        <v>5</v>
      </c>
      <c r="E1413" s="85">
        <v>24969</v>
      </c>
      <c r="F1413" s="7" t="s">
        <v>2385</v>
      </c>
      <c r="G1413" s="50" t="s">
        <v>310</v>
      </c>
      <c r="H1413" s="50" t="s">
        <v>308</v>
      </c>
      <c r="I1413" s="50">
        <v>1</v>
      </c>
      <c r="J1413" s="50">
        <v>3</v>
      </c>
      <c r="L1413" s="171">
        <v>3564</v>
      </c>
      <c r="M1413" s="57" t="s">
        <v>2370</v>
      </c>
      <c r="N1413" s="46">
        <v>21</v>
      </c>
      <c r="O1413" s="5">
        <v>46</v>
      </c>
      <c r="P1413" s="5">
        <v>11</v>
      </c>
      <c r="Q1413" s="5">
        <v>14</v>
      </c>
      <c r="R1413" s="5">
        <v>21</v>
      </c>
      <c r="S1413" s="5">
        <v>65</v>
      </c>
      <c r="T1413" s="5">
        <v>68</v>
      </c>
      <c r="U1413" s="5">
        <v>36</v>
      </c>
      <c r="BG1413" s="6">
        <f t="shared" si="376"/>
        <v>0</v>
      </c>
      <c r="BH1413" s="6">
        <f t="shared" si="377"/>
        <v>0</v>
      </c>
      <c r="BI1413" s="6">
        <f t="shared" si="378"/>
        <v>0</v>
      </c>
      <c r="BJ1413" s="6">
        <f t="shared" si="379"/>
        <v>0</v>
      </c>
      <c r="BK1413" s="6">
        <f t="shared" si="380"/>
        <v>1</v>
      </c>
      <c r="BL1413" s="6">
        <f t="shared" si="381"/>
        <v>1</v>
      </c>
      <c r="BM1413" s="6">
        <f t="shared" si="382"/>
        <v>0</v>
      </c>
      <c r="BN1413" s="6">
        <f t="shared" si="383"/>
        <v>0</v>
      </c>
      <c r="BO1413" s="6">
        <f t="shared" si="384"/>
        <v>1</v>
      </c>
      <c r="BP1413" s="6">
        <f t="shared" si="385"/>
        <v>9</v>
      </c>
      <c r="BQ1413" s="6">
        <f t="shared" si="389"/>
        <v>1</v>
      </c>
      <c r="BR1413" s="6">
        <f t="shared" si="390"/>
        <v>5</v>
      </c>
      <c r="BS1413" s="6">
        <f t="shared" si="374"/>
        <v>1</v>
      </c>
      <c r="BT1413" s="6">
        <f t="shared" si="375"/>
        <v>13</v>
      </c>
    </row>
    <row r="1414" spans="1:72" hidden="1" x14ac:dyDescent="0.2">
      <c r="A1414" s="46">
        <v>3301</v>
      </c>
      <c r="B1414" s="46">
        <f t="shared" si="386"/>
        <v>7</v>
      </c>
      <c r="C1414" s="46">
        <f t="shared" si="387"/>
        <v>10</v>
      </c>
      <c r="D1414" s="46">
        <f t="shared" si="388"/>
        <v>8</v>
      </c>
      <c r="E1414" s="85">
        <v>25060</v>
      </c>
      <c r="F1414" s="7" t="s">
        <v>3576</v>
      </c>
      <c r="G1414" s="50" t="s">
        <v>310</v>
      </c>
      <c r="H1414" s="50" t="s">
        <v>308</v>
      </c>
      <c r="I1414" s="50">
        <v>0</v>
      </c>
      <c r="J1414" s="50">
        <v>2</v>
      </c>
      <c r="L1414" s="171">
        <v>7104</v>
      </c>
      <c r="O1414" s="7">
        <v>1</v>
      </c>
      <c r="P1414" s="7">
        <v>0</v>
      </c>
      <c r="Q1414" s="7">
        <v>0</v>
      </c>
      <c r="R1414" s="7">
        <v>1</v>
      </c>
      <c r="S1414" s="7">
        <v>0</v>
      </c>
      <c r="T1414" s="7">
        <v>2</v>
      </c>
      <c r="U1414" s="7">
        <v>0</v>
      </c>
      <c r="BG1414" s="6">
        <f t="shared" si="376"/>
        <v>0</v>
      </c>
      <c r="BH1414" s="6">
        <f t="shared" si="377"/>
        <v>0</v>
      </c>
      <c r="BI1414" s="6">
        <f t="shared" si="378"/>
        <v>0</v>
      </c>
      <c r="BJ1414" s="6">
        <f t="shared" si="379"/>
        <v>0</v>
      </c>
      <c r="BK1414" s="6">
        <f t="shared" si="380"/>
        <v>1</v>
      </c>
      <c r="BL1414" s="6">
        <f t="shared" si="381"/>
        <v>2</v>
      </c>
      <c r="BM1414" s="6">
        <f t="shared" si="382"/>
        <v>0</v>
      </c>
      <c r="BN1414" s="6">
        <f t="shared" si="383"/>
        <v>0</v>
      </c>
      <c r="BO1414" s="6">
        <f t="shared" si="384"/>
        <v>1</v>
      </c>
      <c r="BP1414" s="6">
        <f t="shared" si="385"/>
        <v>10</v>
      </c>
      <c r="BQ1414" s="6">
        <f t="shared" si="389"/>
        <v>0</v>
      </c>
      <c r="BR1414" s="6">
        <f t="shared" si="390"/>
        <v>0</v>
      </c>
      <c r="BS1414" s="6">
        <f t="shared" si="374"/>
        <v>1</v>
      </c>
      <c r="BT1414" s="6">
        <f t="shared" si="375"/>
        <v>14</v>
      </c>
    </row>
    <row r="1415" spans="1:72" hidden="1" x14ac:dyDescent="0.2">
      <c r="A1415" s="46">
        <v>3302</v>
      </c>
      <c r="B1415" s="46">
        <f t="shared" si="386"/>
        <v>7</v>
      </c>
      <c r="C1415" s="46">
        <f t="shared" si="387"/>
        <v>17</v>
      </c>
      <c r="D1415" s="46">
        <f t="shared" si="388"/>
        <v>8</v>
      </c>
      <c r="E1415" s="85">
        <v>25067</v>
      </c>
      <c r="F1415" s="7" t="s">
        <v>591</v>
      </c>
      <c r="G1415" s="50" t="s">
        <v>103</v>
      </c>
      <c r="H1415" s="50" t="s">
        <v>307</v>
      </c>
      <c r="I1415" s="50">
        <v>1</v>
      </c>
      <c r="J1415" s="50">
        <v>1</v>
      </c>
      <c r="L1415" s="171">
        <v>5559</v>
      </c>
      <c r="M1415" s="57" t="s">
        <v>226</v>
      </c>
      <c r="O1415" s="7">
        <v>2</v>
      </c>
      <c r="P1415" s="7">
        <v>0</v>
      </c>
      <c r="Q1415" s="7">
        <v>1</v>
      </c>
      <c r="R1415" s="7">
        <v>1</v>
      </c>
      <c r="S1415" s="7">
        <v>1</v>
      </c>
      <c r="T1415" s="7">
        <v>3</v>
      </c>
      <c r="U1415" s="7">
        <v>1</v>
      </c>
      <c r="BG1415" s="6">
        <f t="shared" si="376"/>
        <v>0</v>
      </c>
      <c r="BH1415" s="6">
        <f t="shared" si="377"/>
        <v>0</v>
      </c>
      <c r="BI1415" s="6">
        <f t="shared" si="378"/>
        <v>1</v>
      </c>
      <c r="BJ1415" s="6">
        <f t="shared" si="379"/>
        <v>1</v>
      </c>
      <c r="BK1415" s="6">
        <f t="shared" si="380"/>
        <v>0</v>
      </c>
      <c r="BL1415" s="6">
        <f t="shared" si="381"/>
        <v>0</v>
      </c>
      <c r="BM1415" s="6">
        <f t="shared" si="382"/>
        <v>1</v>
      </c>
      <c r="BN1415" s="6">
        <f t="shared" si="383"/>
        <v>1</v>
      </c>
      <c r="BO1415" s="6">
        <f t="shared" si="384"/>
        <v>1</v>
      </c>
      <c r="BP1415" s="6">
        <f t="shared" si="385"/>
        <v>11</v>
      </c>
      <c r="BQ1415" s="6">
        <f t="shared" si="389"/>
        <v>1</v>
      </c>
      <c r="BR1415" s="6">
        <f t="shared" si="390"/>
        <v>1</v>
      </c>
      <c r="BS1415" s="6">
        <f t="shared" si="374"/>
        <v>1</v>
      </c>
      <c r="BT1415" s="6">
        <f t="shared" si="375"/>
        <v>15</v>
      </c>
    </row>
    <row r="1416" spans="1:72" hidden="1" x14ac:dyDescent="0.2">
      <c r="A1416" s="46">
        <v>3303</v>
      </c>
      <c r="B1416" s="46">
        <f t="shared" si="386"/>
        <v>7</v>
      </c>
      <c r="C1416" s="46">
        <f t="shared" si="387"/>
        <v>24</v>
      </c>
      <c r="D1416" s="46">
        <f t="shared" si="388"/>
        <v>8</v>
      </c>
      <c r="E1416" s="85">
        <v>25074</v>
      </c>
      <c r="F1416" s="7" t="s">
        <v>235</v>
      </c>
      <c r="G1416" s="50" t="s">
        <v>310</v>
      </c>
      <c r="H1416" s="50" t="s">
        <v>307</v>
      </c>
      <c r="I1416" s="50">
        <v>1</v>
      </c>
      <c r="J1416" s="50">
        <v>1</v>
      </c>
      <c r="L1416" s="171">
        <v>7036</v>
      </c>
      <c r="M1416" s="57" t="s">
        <v>1582</v>
      </c>
      <c r="O1416" s="7">
        <v>3</v>
      </c>
      <c r="P1416" s="7">
        <v>0</v>
      </c>
      <c r="Q1416" s="7">
        <v>2</v>
      </c>
      <c r="R1416" s="7">
        <v>1</v>
      </c>
      <c r="S1416" s="7">
        <v>2</v>
      </c>
      <c r="T1416" s="7">
        <v>4</v>
      </c>
      <c r="U1416" s="7">
        <v>2</v>
      </c>
      <c r="BG1416" s="6">
        <f t="shared" si="376"/>
        <v>0</v>
      </c>
      <c r="BH1416" s="6">
        <f t="shared" si="377"/>
        <v>0</v>
      </c>
      <c r="BI1416" s="6">
        <f t="shared" si="378"/>
        <v>1</v>
      </c>
      <c r="BJ1416" s="6">
        <f t="shared" si="379"/>
        <v>2</v>
      </c>
      <c r="BK1416" s="6">
        <f t="shared" si="380"/>
        <v>0</v>
      </c>
      <c r="BL1416" s="6">
        <f t="shared" si="381"/>
        <v>0</v>
      </c>
      <c r="BM1416" s="6">
        <f t="shared" si="382"/>
        <v>1</v>
      </c>
      <c r="BN1416" s="6">
        <f t="shared" si="383"/>
        <v>2</v>
      </c>
      <c r="BO1416" s="6">
        <f t="shared" si="384"/>
        <v>1</v>
      </c>
      <c r="BP1416" s="6">
        <f t="shared" si="385"/>
        <v>12</v>
      </c>
      <c r="BQ1416" s="6">
        <f t="shared" si="389"/>
        <v>1</v>
      </c>
      <c r="BR1416" s="6">
        <f t="shared" si="390"/>
        <v>2</v>
      </c>
      <c r="BS1416" s="6">
        <f t="shared" si="374"/>
        <v>1</v>
      </c>
      <c r="BT1416" s="6">
        <f t="shared" si="375"/>
        <v>16</v>
      </c>
    </row>
    <row r="1417" spans="1:72" hidden="1" x14ac:dyDescent="0.2">
      <c r="A1417" s="46">
        <v>3304</v>
      </c>
      <c r="B1417" s="46">
        <f t="shared" si="386"/>
        <v>2</v>
      </c>
      <c r="C1417" s="46">
        <f t="shared" si="387"/>
        <v>26</v>
      </c>
      <c r="D1417" s="46">
        <f t="shared" si="388"/>
        <v>8</v>
      </c>
      <c r="E1417" s="85">
        <v>25076</v>
      </c>
      <c r="F1417" s="7" t="s">
        <v>1699</v>
      </c>
      <c r="G1417" s="50" t="s">
        <v>103</v>
      </c>
      <c r="H1417" s="50" t="s">
        <v>307</v>
      </c>
      <c r="I1417" s="50">
        <v>1</v>
      </c>
      <c r="J1417" s="50">
        <v>1</v>
      </c>
      <c r="L1417" s="171">
        <v>5478</v>
      </c>
      <c r="M1417" s="57" t="s">
        <v>233</v>
      </c>
      <c r="O1417" s="7">
        <v>4</v>
      </c>
      <c r="P1417" s="7">
        <v>0</v>
      </c>
      <c r="Q1417" s="7">
        <v>3</v>
      </c>
      <c r="R1417" s="7">
        <v>1</v>
      </c>
      <c r="S1417" s="7">
        <v>3</v>
      </c>
      <c r="T1417" s="7">
        <v>5</v>
      </c>
      <c r="U1417" s="7">
        <v>3</v>
      </c>
      <c r="BG1417" s="6">
        <f t="shared" si="376"/>
        <v>0</v>
      </c>
      <c r="BH1417" s="6">
        <f t="shared" si="377"/>
        <v>0</v>
      </c>
      <c r="BI1417" s="6">
        <f t="shared" si="378"/>
        <v>1</v>
      </c>
      <c r="BJ1417" s="6">
        <f t="shared" si="379"/>
        <v>3</v>
      </c>
      <c r="BK1417" s="6">
        <f t="shared" si="380"/>
        <v>0</v>
      </c>
      <c r="BL1417" s="6">
        <f t="shared" si="381"/>
        <v>0</v>
      </c>
      <c r="BM1417" s="6">
        <f t="shared" si="382"/>
        <v>1</v>
      </c>
      <c r="BN1417" s="6">
        <f t="shared" si="383"/>
        <v>3</v>
      </c>
      <c r="BO1417" s="6">
        <f t="shared" si="384"/>
        <v>1</v>
      </c>
      <c r="BP1417" s="6">
        <f t="shared" si="385"/>
        <v>13</v>
      </c>
      <c r="BQ1417" s="6">
        <f t="shared" si="389"/>
        <v>1</v>
      </c>
      <c r="BR1417" s="6">
        <f t="shared" si="390"/>
        <v>3</v>
      </c>
      <c r="BS1417" s="6">
        <f t="shared" si="374"/>
        <v>1</v>
      </c>
      <c r="BT1417" s="6">
        <f t="shared" si="375"/>
        <v>17</v>
      </c>
    </row>
    <row r="1418" spans="1:72" hidden="1" x14ac:dyDescent="0.2">
      <c r="A1418" s="46">
        <v>3305</v>
      </c>
      <c r="B1418" s="46">
        <f t="shared" si="386"/>
        <v>7</v>
      </c>
      <c r="C1418" s="46">
        <f t="shared" si="387"/>
        <v>31</v>
      </c>
      <c r="D1418" s="46">
        <f t="shared" si="388"/>
        <v>8</v>
      </c>
      <c r="E1418" s="85">
        <v>25081</v>
      </c>
      <c r="F1418" s="7" t="s">
        <v>1573</v>
      </c>
      <c r="G1418" s="50" t="s">
        <v>103</v>
      </c>
      <c r="H1418" s="50" t="s">
        <v>306</v>
      </c>
      <c r="I1418" s="50">
        <v>2</v>
      </c>
      <c r="J1418" s="50">
        <v>1</v>
      </c>
      <c r="L1418" s="171">
        <v>4385</v>
      </c>
      <c r="M1418" s="57" t="s">
        <v>2150</v>
      </c>
      <c r="O1418" s="7">
        <v>5</v>
      </c>
      <c r="P1418" s="7">
        <v>1</v>
      </c>
      <c r="Q1418" s="7">
        <v>3</v>
      </c>
      <c r="R1418" s="7">
        <v>1</v>
      </c>
      <c r="S1418" s="7">
        <v>5</v>
      </c>
      <c r="T1418" s="7">
        <v>6</v>
      </c>
      <c r="U1418" s="7">
        <v>5</v>
      </c>
      <c r="BG1418" s="6">
        <f t="shared" si="376"/>
        <v>1</v>
      </c>
      <c r="BH1418" s="6">
        <f t="shared" si="377"/>
        <v>1</v>
      </c>
      <c r="BI1418" s="6">
        <f t="shared" si="378"/>
        <v>0</v>
      </c>
      <c r="BJ1418" s="6">
        <f t="shared" si="379"/>
        <v>0</v>
      </c>
      <c r="BK1418" s="6">
        <f t="shared" si="380"/>
        <v>0</v>
      </c>
      <c r="BL1418" s="6">
        <f t="shared" si="381"/>
        <v>0</v>
      </c>
      <c r="BM1418" s="6">
        <f t="shared" si="382"/>
        <v>1</v>
      </c>
      <c r="BN1418" s="6">
        <f t="shared" si="383"/>
        <v>4</v>
      </c>
      <c r="BO1418" s="6">
        <f t="shared" si="384"/>
        <v>0</v>
      </c>
      <c r="BP1418" s="6">
        <f t="shared" si="385"/>
        <v>0</v>
      </c>
      <c r="BQ1418" s="6">
        <f t="shared" si="389"/>
        <v>1</v>
      </c>
      <c r="BR1418" s="6">
        <f t="shared" si="390"/>
        <v>4</v>
      </c>
      <c r="BS1418" s="6">
        <f t="shared" si="374"/>
        <v>1</v>
      </c>
      <c r="BT1418" s="6">
        <f t="shared" si="375"/>
        <v>18</v>
      </c>
    </row>
    <row r="1419" spans="1:72" hidden="1" x14ac:dyDescent="0.2">
      <c r="A1419" s="46">
        <v>3306</v>
      </c>
      <c r="B1419" s="46">
        <f t="shared" si="386"/>
        <v>7</v>
      </c>
      <c r="C1419" s="46">
        <f t="shared" si="387"/>
        <v>7</v>
      </c>
      <c r="D1419" s="46">
        <f t="shared" si="388"/>
        <v>9</v>
      </c>
      <c r="E1419" s="85">
        <v>25088</v>
      </c>
      <c r="F1419" s="7" t="s">
        <v>1607</v>
      </c>
      <c r="G1419" s="50" t="s">
        <v>310</v>
      </c>
      <c r="H1419" s="50" t="s">
        <v>308</v>
      </c>
      <c r="I1419" s="50">
        <v>0</v>
      </c>
      <c r="J1419" s="50">
        <v>1</v>
      </c>
      <c r="L1419" s="171">
        <v>3756</v>
      </c>
      <c r="O1419" s="7">
        <v>6</v>
      </c>
      <c r="P1419" s="7">
        <v>1</v>
      </c>
      <c r="Q1419" s="7">
        <v>3</v>
      </c>
      <c r="R1419" s="7">
        <v>2</v>
      </c>
      <c r="S1419" s="7">
        <v>5</v>
      </c>
      <c r="T1419" s="7">
        <v>7</v>
      </c>
      <c r="U1419" s="7">
        <v>5</v>
      </c>
      <c r="BG1419" s="6">
        <f t="shared" si="376"/>
        <v>0</v>
      </c>
      <c r="BH1419" s="6">
        <f t="shared" si="377"/>
        <v>0</v>
      </c>
      <c r="BI1419" s="6">
        <f t="shared" si="378"/>
        <v>0</v>
      </c>
      <c r="BJ1419" s="6">
        <f t="shared" si="379"/>
        <v>0</v>
      </c>
      <c r="BK1419" s="6">
        <f t="shared" si="380"/>
        <v>1</v>
      </c>
      <c r="BL1419" s="6">
        <f t="shared" si="381"/>
        <v>1</v>
      </c>
      <c r="BM1419" s="6">
        <f t="shared" si="382"/>
        <v>0</v>
      </c>
      <c r="BN1419" s="6">
        <f t="shared" si="383"/>
        <v>0</v>
      </c>
      <c r="BO1419" s="6">
        <f t="shared" si="384"/>
        <v>1</v>
      </c>
      <c r="BP1419" s="6">
        <f t="shared" si="385"/>
        <v>1</v>
      </c>
      <c r="BQ1419" s="6">
        <f t="shared" si="389"/>
        <v>0</v>
      </c>
      <c r="BR1419" s="6">
        <f t="shared" si="390"/>
        <v>0</v>
      </c>
      <c r="BS1419" s="6">
        <f t="shared" ref="BS1419:BS1482" si="391">IF(J1419&gt;0,1,0)</f>
        <v>1</v>
      </c>
      <c r="BT1419" s="6">
        <f t="shared" ref="BT1419:BT1482" si="392">IF(J1419&gt;0,BT1418+1,0)</f>
        <v>19</v>
      </c>
    </row>
    <row r="1420" spans="1:72" hidden="1" x14ac:dyDescent="0.2">
      <c r="A1420" s="46">
        <v>3307</v>
      </c>
      <c r="B1420" s="46">
        <f t="shared" si="386"/>
        <v>7</v>
      </c>
      <c r="C1420" s="46">
        <f t="shared" si="387"/>
        <v>14</v>
      </c>
      <c r="D1420" s="46">
        <f t="shared" si="388"/>
        <v>9</v>
      </c>
      <c r="E1420" s="85">
        <v>25095</v>
      </c>
      <c r="F1420" s="7" t="s">
        <v>441</v>
      </c>
      <c r="G1420" s="50" t="s">
        <v>103</v>
      </c>
      <c r="H1420" s="50" t="s">
        <v>306</v>
      </c>
      <c r="I1420" s="50">
        <v>2</v>
      </c>
      <c r="J1420" s="50">
        <v>1</v>
      </c>
      <c r="L1420" s="171">
        <v>5071</v>
      </c>
      <c r="M1420" s="57" t="s">
        <v>3349</v>
      </c>
      <c r="O1420" s="7">
        <v>7</v>
      </c>
      <c r="P1420" s="7">
        <v>2</v>
      </c>
      <c r="Q1420" s="7">
        <v>3</v>
      </c>
      <c r="R1420" s="7">
        <v>2</v>
      </c>
      <c r="S1420" s="7">
        <v>7</v>
      </c>
      <c r="T1420" s="7">
        <v>8</v>
      </c>
      <c r="U1420" s="7">
        <v>7</v>
      </c>
      <c r="BG1420" s="6">
        <f t="shared" si="376"/>
        <v>1</v>
      </c>
      <c r="BH1420" s="6">
        <f t="shared" si="377"/>
        <v>1</v>
      </c>
      <c r="BI1420" s="6">
        <f t="shared" si="378"/>
        <v>0</v>
      </c>
      <c r="BJ1420" s="6">
        <f t="shared" si="379"/>
        <v>0</v>
      </c>
      <c r="BK1420" s="6">
        <f t="shared" si="380"/>
        <v>0</v>
      </c>
      <c r="BL1420" s="6">
        <f t="shared" si="381"/>
        <v>0</v>
      </c>
      <c r="BM1420" s="6">
        <f t="shared" si="382"/>
        <v>1</v>
      </c>
      <c r="BN1420" s="6">
        <f t="shared" si="383"/>
        <v>1</v>
      </c>
      <c r="BO1420" s="6">
        <f t="shared" si="384"/>
        <v>0</v>
      </c>
      <c r="BP1420" s="6">
        <f t="shared" si="385"/>
        <v>0</v>
      </c>
      <c r="BQ1420" s="6">
        <f t="shared" si="389"/>
        <v>1</v>
      </c>
      <c r="BR1420" s="6">
        <f t="shared" si="390"/>
        <v>1</v>
      </c>
      <c r="BS1420" s="6">
        <f t="shared" si="391"/>
        <v>1</v>
      </c>
      <c r="BT1420" s="6">
        <f t="shared" si="392"/>
        <v>20</v>
      </c>
    </row>
    <row r="1421" spans="1:72" hidden="1" x14ac:dyDescent="0.2">
      <c r="A1421" s="46">
        <v>3308</v>
      </c>
      <c r="B1421" s="46">
        <f t="shared" si="386"/>
        <v>2</v>
      </c>
      <c r="C1421" s="46">
        <f t="shared" si="387"/>
        <v>16</v>
      </c>
      <c r="D1421" s="46">
        <f t="shared" si="388"/>
        <v>9</v>
      </c>
      <c r="E1421" s="85">
        <v>25097</v>
      </c>
      <c r="F1421" s="7" t="s">
        <v>2347</v>
      </c>
      <c r="G1421" s="50" t="s">
        <v>310</v>
      </c>
      <c r="H1421" s="50" t="s">
        <v>308</v>
      </c>
      <c r="I1421" s="50">
        <v>0</v>
      </c>
      <c r="J1421" s="50">
        <v>3</v>
      </c>
      <c r="L1421" s="171">
        <v>3466</v>
      </c>
      <c r="O1421" s="7">
        <v>8</v>
      </c>
      <c r="P1421" s="7">
        <v>2</v>
      </c>
      <c r="Q1421" s="7">
        <v>3</v>
      </c>
      <c r="R1421" s="7">
        <v>3</v>
      </c>
      <c r="S1421" s="7">
        <v>7</v>
      </c>
      <c r="T1421" s="7">
        <v>11</v>
      </c>
      <c r="U1421" s="7">
        <v>7</v>
      </c>
      <c r="BG1421" s="6">
        <f t="shared" si="376"/>
        <v>0</v>
      </c>
      <c r="BH1421" s="6">
        <f t="shared" si="377"/>
        <v>0</v>
      </c>
      <c r="BI1421" s="6">
        <f t="shared" si="378"/>
        <v>0</v>
      </c>
      <c r="BJ1421" s="6">
        <f t="shared" si="379"/>
        <v>0</v>
      </c>
      <c r="BK1421" s="6">
        <f t="shared" si="380"/>
        <v>1</v>
      </c>
      <c r="BL1421" s="6">
        <f t="shared" si="381"/>
        <v>1</v>
      </c>
      <c r="BM1421" s="6">
        <f t="shared" si="382"/>
        <v>0</v>
      </c>
      <c r="BN1421" s="6">
        <f t="shared" si="383"/>
        <v>0</v>
      </c>
      <c r="BO1421" s="6">
        <f t="shared" si="384"/>
        <v>1</v>
      </c>
      <c r="BP1421" s="6">
        <f t="shared" si="385"/>
        <v>1</v>
      </c>
      <c r="BQ1421" s="6">
        <f t="shared" si="389"/>
        <v>0</v>
      </c>
      <c r="BR1421" s="6">
        <f t="shared" si="390"/>
        <v>0</v>
      </c>
      <c r="BS1421" s="6">
        <f t="shared" si="391"/>
        <v>1</v>
      </c>
      <c r="BT1421" s="6">
        <f t="shared" si="392"/>
        <v>21</v>
      </c>
    </row>
    <row r="1422" spans="1:72" hidden="1" x14ac:dyDescent="0.2">
      <c r="A1422" s="46">
        <v>3309</v>
      </c>
      <c r="B1422" s="46">
        <f t="shared" si="386"/>
        <v>7</v>
      </c>
      <c r="C1422" s="46">
        <f t="shared" si="387"/>
        <v>21</v>
      </c>
      <c r="D1422" s="46">
        <f t="shared" si="388"/>
        <v>9</v>
      </c>
      <c r="E1422" s="85">
        <v>25102</v>
      </c>
      <c r="F1422" s="7" t="s">
        <v>3391</v>
      </c>
      <c r="G1422" s="50" t="s">
        <v>310</v>
      </c>
      <c r="H1422" s="50" t="s">
        <v>308</v>
      </c>
      <c r="I1422" s="50">
        <v>1</v>
      </c>
      <c r="J1422" s="50">
        <v>5</v>
      </c>
      <c r="L1422" s="171">
        <v>8360</v>
      </c>
      <c r="M1422" s="57" t="s">
        <v>3350</v>
      </c>
      <c r="O1422" s="7">
        <v>9</v>
      </c>
      <c r="P1422" s="7">
        <v>2</v>
      </c>
      <c r="Q1422" s="7">
        <v>3</v>
      </c>
      <c r="R1422" s="7">
        <v>4</v>
      </c>
      <c r="S1422" s="7">
        <v>8</v>
      </c>
      <c r="T1422" s="7">
        <v>16</v>
      </c>
      <c r="U1422" s="7">
        <v>7</v>
      </c>
      <c r="BG1422" s="6">
        <f t="shared" si="376"/>
        <v>0</v>
      </c>
      <c r="BH1422" s="6">
        <f t="shared" si="377"/>
        <v>0</v>
      </c>
      <c r="BI1422" s="6">
        <f t="shared" si="378"/>
        <v>0</v>
      </c>
      <c r="BJ1422" s="6">
        <f t="shared" si="379"/>
        <v>0</v>
      </c>
      <c r="BK1422" s="6">
        <f t="shared" si="380"/>
        <v>1</v>
      </c>
      <c r="BL1422" s="6">
        <f t="shared" si="381"/>
        <v>2</v>
      </c>
      <c r="BM1422" s="6">
        <f t="shared" si="382"/>
        <v>0</v>
      </c>
      <c r="BN1422" s="6">
        <f t="shared" si="383"/>
        <v>0</v>
      </c>
      <c r="BO1422" s="6">
        <f t="shared" si="384"/>
        <v>1</v>
      </c>
      <c r="BP1422" s="6">
        <f t="shared" si="385"/>
        <v>2</v>
      </c>
      <c r="BQ1422" s="6">
        <f t="shared" si="389"/>
        <v>1</v>
      </c>
      <c r="BR1422" s="6">
        <f t="shared" si="390"/>
        <v>1</v>
      </c>
      <c r="BS1422" s="6">
        <f t="shared" si="391"/>
        <v>1</v>
      </c>
      <c r="BT1422" s="6">
        <f t="shared" si="392"/>
        <v>22</v>
      </c>
    </row>
    <row r="1423" spans="1:72" hidden="1" x14ac:dyDescent="0.2">
      <c r="A1423" s="46">
        <v>3310</v>
      </c>
      <c r="B1423" s="46">
        <f t="shared" si="386"/>
        <v>7</v>
      </c>
      <c r="C1423" s="46">
        <f t="shared" si="387"/>
        <v>28</v>
      </c>
      <c r="D1423" s="46">
        <f t="shared" si="388"/>
        <v>9</v>
      </c>
      <c r="E1423" s="85">
        <v>25109</v>
      </c>
      <c r="F1423" s="7" t="s">
        <v>3368</v>
      </c>
      <c r="G1423" s="50" t="s">
        <v>103</v>
      </c>
      <c r="H1423" s="50" t="s">
        <v>307</v>
      </c>
      <c r="I1423" s="50">
        <v>0</v>
      </c>
      <c r="J1423" s="50">
        <v>0</v>
      </c>
      <c r="L1423" s="171">
        <v>3509</v>
      </c>
      <c r="O1423" s="7">
        <v>10</v>
      </c>
      <c r="P1423" s="7">
        <v>2</v>
      </c>
      <c r="Q1423" s="7">
        <v>4</v>
      </c>
      <c r="R1423" s="7">
        <v>4</v>
      </c>
      <c r="S1423" s="7">
        <v>8</v>
      </c>
      <c r="T1423" s="7">
        <v>16</v>
      </c>
      <c r="U1423" s="7">
        <v>8</v>
      </c>
      <c r="BG1423" s="6">
        <f t="shared" si="376"/>
        <v>0</v>
      </c>
      <c r="BH1423" s="6">
        <f t="shared" si="377"/>
        <v>0</v>
      </c>
      <c r="BI1423" s="6">
        <f t="shared" si="378"/>
        <v>1</v>
      </c>
      <c r="BJ1423" s="6">
        <f t="shared" si="379"/>
        <v>1</v>
      </c>
      <c r="BK1423" s="6">
        <f t="shared" si="380"/>
        <v>0</v>
      </c>
      <c r="BL1423" s="6">
        <f t="shared" si="381"/>
        <v>0</v>
      </c>
      <c r="BM1423" s="6">
        <f t="shared" si="382"/>
        <v>1</v>
      </c>
      <c r="BN1423" s="6">
        <f t="shared" si="383"/>
        <v>1</v>
      </c>
      <c r="BO1423" s="6">
        <f t="shared" si="384"/>
        <v>1</v>
      </c>
      <c r="BP1423" s="6">
        <f t="shared" si="385"/>
        <v>3</v>
      </c>
      <c r="BQ1423" s="6">
        <f t="shared" si="389"/>
        <v>0</v>
      </c>
      <c r="BR1423" s="6">
        <f t="shared" si="390"/>
        <v>0</v>
      </c>
      <c r="BS1423" s="6">
        <f t="shared" si="391"/>
        <v>0</v>
      </c>
      <c r="BT1423" s="6">
        <f t="shared" si="392"/>
        <v>0</v>
      </c>
    </row>
    <row r="1424" spans="1:72" hidden="1" x14ac:dyDescent="0.2">
      <c r="A1424" s="46">
        <v>3311</v>
      </c>
      <c r="B1424" s="46">
        <f t="shared" si="386"/>
        <v>7</v>
      </c>
      <c r="C1424" s="46">
        <f t="shared" si="387"/>
        <v>5</v>
      </c>
      <c r="D1424" s="46">
        <f t="shared" si="388"/>
        <v>10</v>
      </c>
      <c r="E1424" s="85">
        <v>25116</v>
      </c>
      <c r="F1424" s="7" t="s">
        <v>967</v>
      </c>
      <c r="G1424" s="50" t="s">
        <v>103</v>
      </c>
      <c r="H1424" s="50" t="s">
        <v>306</v>
      </c>
      <c r="I1424" s="50">
        <v>4</v>
      </c>
      <c r="J1424" s="50">
        <v>2</v>
      </c>
      <c r="L1424" s="171">
        <v>5250</v>
      </c>
      <c r="M1424" s="57" t="s">
        <v>982</v>
      </c>
      <c r="O1424" s="7">
        <v>11</v>
      </c>
      <c r="P1424" s="7">
        <v>3</v>
      </c>
      <c r="Q1424" s="7">
        <v>4</v>
      </c>
      <c r="R1424" s="7">
        <v>4</v>
      </c>
      <c r="S1424" s="7">
        <v>12</v>
      </c>
      <c r="T1424" s="7">
        <v>18</v>
      </c>
      <c r="U1424" s="7">
        <v>10</v>
      </c>
      <c r="BG1424" s="6">
        <f t="shared" si="376"/>
        <v>1</v>
      </c>
      <c r="BH1424" s="6">
        <f t="shared" si="377"/>
        <v>1</v>
      </c>
      <c r="BI1424" s="6">
        <f t="shared" si="378"/>
        <v>0</v>
      </c>
      <c r="BJ1424" s="6">
        <f t="shared" si="379"/>
        <v>0</v>
      </c>
      <c r="BK1424" s="6">
        <f t="shared" si="380"/>
        <v>0</v>
      </c>
      <c r="BL1424" s="6">
        <f t="shared" si="381"/>
        <v>0</v>
      </c>
      <c r="BM1424" s="6">
        <f t="shared" si="382"/>
        <v>1</v>
      </c>
      <c r="BN1424" s="6">
        <f t="shared" si="383"/>
        <v>2</v>
      </c>
      <c r="BO1424" s="6">
        <f t="shared" si="384"/>
        <v>0</v>
      </c>
      <c r="BP1424" s="6">
        <f t="shared" si="385"/>
        <v>0</v>
      </c>
      <c r="BQ1424" s="6">
        <f t="shared" si="389"/>
        <v>1</v>
      </c>
      <c r="BR1424" s="6">
        <f t="shared" si="390"/>
        <v>1</v>
      </c>
      <c r="BS1424" s="6">
        <f t="shared" si="391"/>
        <v>1</v>
      </c>
      <c r="BT1424" s="6">
        <f t="shared" si="392"/>
        <v>1</v>
      </c>
    </row>
    <row r="1425" spans="1:131" hidden="1" x14ac:dyDescent="0.2">
      <c r="A1425" s="46">
        <v>3312</v>
      </c>
      <c r="B1425" s="46">
        <f t="shared" si="386"/>
        <v>4</v>
      </c>
      <c r="C1425" s="46">
        <f t="shared" si="387"/>
        <v>9</v>
      </c>
      <c r="D1425" s="46">
        <f t="shared" si="388"/>
        <v>10</v>
      </c>
      <c r="E1425" s="85">
        <v>25120</v>
      </c>
      <c r="F1425" s="7" t="s">
        <v>1701</v>
      </c>
      <c r="G1425" s="50" t="s">
        <v>310</v>
      </c>
      <c r="H1425" s="50" t="s">
        <v>308</v>
      </c>
      <c r="I1425" s="50">
        <v>0</v>
      </c>
      <c r="J1425" s="50">
        <v>5</v>
      </c>
      <c r="L1425" s="171">
        <v>5519</v>
      </c>
      <c r="O1425" s="7">
        <v>12</v>
      </c>
      <c r="P1425" s="7">
        <v>3</v>
      </c>
      <c r="Q1425" s="7">
        <v>4</v>
      </c>
      <c r="R1425" s="7">
        <v>5</v>
      </c>
      <c r="S1425" s="7">
        <v>12</v>
      </c>
      <c r="T1425" s="7">
        <v>23</v>
      </c>
      <c r="U1425" s="7">
        <v>10</v>
      </c>
      <c r="BG1425" s="6">
        <f t="shared" si="376"/>
        <v>0</v>
      </c>
      <c r="BH1425" s="6">
        <f t="shared" si="377"/>
        <v>0</v>
      </c>
      <c r="BI1425" s="6">
        <f t="shared" si="378"/>
        <v>0</v>
      </c>
      <c r="BJ1425" s="6">
        <f t="shared" si="379"/>
        <v>0</v>
      </c>
      <c r="BK1425" s="6">
        <f t="shared" si="380"/>
        <v>1</v>
      </c>
      <c r="BL1425" s="6">
        <f t="shared" si="381"/>
        <v>1</v>
      </c>
      <c r="BM1425" s="6">
        <f t="shared" si="382"/>
        <v>0</v>
      </c>
      <c r="BN1425" s="6">
        <f t="shared" si="383"/>
        <v>0</v>
      </c>
      <c r="BO1425" s="6">
        <f t="shared" si="384"/>
        <v>1</v>
      </c>
      <c r="BP1425" s="6">
        <f t="shared" si="385"/>
        <v>1</v>
      </c>
      <c r="BQ1425" s="6">
        <f t="shared" si="389"/>
        <v>0</v>
      </c>
      <c r="BR1425" s="6">
        <f t="shared" si="390"/>
        <v>0</v>
      </c>
      <c r="BS1425" s="6">
        <f t="shared" si="391"/>
        <v>1</v>
      </c>
      <c r="BT1425" s="6">
        <f t="shared" si="392"/>
        <v>2</v>
      </c>
    </row>
    <row r="1426" spans="1:131" hidden="1" x14ac:dyDescent="0.2">
      <c r="A1426" s="46">
        <v>3313</v>
      </c>
      <c r="B1426" s="46">
        <f t="shared" si="386"/>
        <v>7</v>
      </c>
      <c r="C1426" s="46">
        <f t="shared" si="387"/>
        <v>12</v>
      </c>
      <c r="D1426" s="46">
        <f t="shared" si="388"/>
        <v>10</v>
      </c>
      <c r="E1426" s="85">
        <v>25123</v>
      </c>
      <c r="F1426" s="7" t="s">
        <v>660</v>
      </c>
      <c r="G1426" s="50" t="s">
        <v>310</v>
      </c>
      <c r="H1426" s="50" t="s">
        <v>308</v>
      </c>
      <c r="I1426" s="50">
        <v>0</v>
      </c>
      <c r="J1426" s="50">
        <v>3</v>
      </c>
      <c r="L1426" s="171">
        <v>7247</v>
      </c>
      <c r="O1426" s="7">
        <v>13</v>
      </c>
      <c r="P1426" s="7">
        <v>3</v>
      </c>
      <c r="Q1426" s="7">
        <v>4</v>
      </c>
      <c r="R1426" s="7">
        <v>6</v>
      </c>
      <c r="S1426" s="7">
        <v>12</v>
      </c>
      <c r="T1426" s="7">
        <v>26</v>
      </c>
      <c r="U1426" s="7">
        <v>10</v>
      </c>
      <c r="BG1426" s="6">
        <f t="shared" si="376"/>
        <v>0</v>
      </c>
      <c r="BH1426" s="6">
        <f t="shared" si="377"/>
        <v>0</v>
      </c>
      <c r="BI1426" s="6">
        <f t="shared" si="378"/>
        <v>0</v>
      </c>
      <c r="BJ1426" s="6">
        <f t="shared" si="379"/>
        <v>0</v>
      </c>
      <c r="BK1426" s="6">
        <f t="shared" si="380"/>
        <v>1</v>
      </c>
      <c r="BL1426" s="6">
        <f t="shared" si="381"/>
        <v>2</v>
      </c>
      <c r="BM1426" s="6">
        <f t="shared" si="382"/>
        <v>0</v>
      </c>
      <c r="BN1426" s="6">
        <f t="shared" si="383"/>
        <v>0</v>
      </c>
      <c r="BO1426" s="6">
        <f t="shared" si="384"/>
        <v>1</v>
      </c>
      <c r="BP1426" s="6">
        <f t="shared" si="385"/>
        <v>2</v>
      </c>
      <c r="BQ1426" s="6">
        <f t="shared" si="389"/>
        <v>0</v>
      </c>
      <c r="BR1426" s="6">
        <f t="shared" si="390"/>
        <v>0</v>
      </c>
      <c r="BS1426" s="6">
        <f t="shared" si="391"/>
        <v>1</v>
      </c>
      <c r="BT1426" s="6">
        <f t="shared" si="392"/>
        <v>3</v>
      </c>
    </row>
    <row r="1427" spans="1:131" hidden="1" x14ac:dyDescent="0.2">
      <c r="A1427" s="46">
        <v>3314</v>
      </c>
      <c r="B1427" s="46">
        <f t="shared" si="386"/>
        <v>7</v>
      </c>
      <c r="C1427" s="46">
        <f t="shared" si="387"/>
        <v>19</v>
      </c>
      <c r="D1427" s="46">
        <f t="shared" si="388"/>
        <v>10</v>
      </c>
      <c r="E1427" s="85">
        <v>25130</v>
      </c>
      <c r="F1427" s="7" t="s">
        <v>10</v>
      </c>
      <c r="G1427" s="50" t="s">
        <v>103</v>
      </c>
      <c r="H1427" s="50" t="s">
        <v>307</v>
      </c>
      <c r="I1427" s="50">
        <v>1</v>
      </c>
      <c r="J1427" s="50">
        <v>1</v>
      </c>
      <c r="L1427" s="171">
        <v>3911</v>
      </c>
      <c r="M1427" s="57" t="s">
        <v>226</v>
      </c>
      <c r="O1427" s="7">
        <v>14</v>
      </c>
      <c r="P1427" s="7">
        <v>3</v>
      </c>
      <c r="Q1427" s="7">
        <v>5</v>
      </c>
      <c r="R1427" s="7">
        <v>6</v>
      </c>
      <c r="S1427" s="7">
        <v>13</v>
      </c>
      <c r="T1427" s="7">
        <v>27</v>
      </c>
      <c r="U1427" s="7">
        <v>11</v>
      </c>
      <c r="BG1427" s="6">
        <f t="shared" si="376"/>
        <v>0</v>
      </c>
      <c r="BH1427" s="6">
        <f t="shared" si="377"/>
        <v>0</v>
      </c>
      <c r="BI1427" s="6">
        <f t="shared" si="378"/>
        <v>1</v>
      </c>
      <c r="BJ1427" s="6">
        <f t="shared" si="379"/>
        <v>1</v>
      </c>
      <c r="BK1427" s="6">
        <f t="shared" si="380"/>
        <v>0</v>
      </c>
      <c r="BL1427" s="6">
        <f t="shared" si="381"/>
        <v>0</v>
      </c>
      <c r="BM1427" s="6">
        <f t="shared" si="382"/>
        <v>1</v>
      </c>
      <c r="BN1427" s="6">
        <f t="shared" si="383"/>
        <v>1</v>
      </c>
      <c r="BO1427" s="6">
        <f t="shared" si="384"/>
        <v>1</v>
      </c>
      <c r="BP1427" s="6">
        <f t="shared" si="385"/>
        <v>3</v>
      </c>
      <c r="BQ1427" s="6">
        <f t="shared" si="389"/>
        <v>1</v>
      </c>
      <c r="BR1427" s="6">
        <f t="shared" si="390"/>
        <v>1</v>
      </c>
      <c r="BS1427" s="6">
        <f t="shared" si="391"/>
        <v>1</v>
      </c>
      <c r="BT1427" s="6">
        <f t="shared" si="392"/>
        <v>4</v>
      </c>
    </row>
    <row r="1428" spans="1:131" hidden="1" x14ac:dyDescent="0.2">
      <c r="A1428" s="46">
        <v>3315</v>
      </c>
      <c r="B1428" s="46">
        <f t="shared" si="386"/>
        <v>7</v>
      </c>
      <c r="C1428" s="46">
        <f t="shared" si="387"/>
        <v>26</v>
      </c>
      <c r="D1428" s="46">
        <f t="shared" si="388"/>
        <v>10</v>
      </c>
      <c r="E1428" s="85">
        <v>25137</v>
      </c>
      <c r="F1428" s="7" t="s">
        <v>1770</v>
      </c>
      <c r="G1428" s="50" t="s">
        <v>310</v>
      </c>
      <c r="H1428" s="50" t="s">
        <v>307</v>
      </c>
      <c r="I1428" s="50">
        <v>1</v>
      </c>
      <c r="J1428" s="50">
        <v>1</v>
      </c>
      <c r="L1428" s="171">
        <v>2920</v>
      </c>
      <c r="M1428" s="57" t="s">
        <v>3350</v>
      </c>
      <c r="O1428" s="7">
        <v>15</v>
      </c>
      <c r="P1428" s="7">
        <v>3</v>
      </c>
      <c r="Q1428" s="7">
        <v>6</v>
      </c>
      <c r="R1428" s="7">
        <v>6</v>
      </c>
      <c r="S1428" s="7">
        <v>14</v>
      </c>
      <c r="T1428" s="7">
        <v>28</v>
      </c>
      <c r="U1428" s="7">
        <v>12</v>
      </c>
      <c r="BG1428" s="6">
        <f t="shared" si="376"/>
        <v>0</v>
      </c>
      <c r="BH1428" s="6">
        <f t="shared" si="377"/>
        <v>0</v>
      </c>
      <c r="BI1428" s="6">
        <f t="shared" si="378"/>
        <v>1</v>
      </c>
      <c r="BJ1428" s="6">
        <f t="shared" si="379"/>
        <v>2</v>
      </c>
      <c r="BK1428" s="6">
        <f t="shared" si="380"/>
        <v>0</v>
      </c>
      <c r="BL1428" s="6">
        <f t="shared" si="381"/>
        <v>0</v>
      </c>
      <c r="BM1428" s="6">
        <f t="shared" si="382"/>
        <v>1</v>
      </c>
      <c r="BN1428" s="6">
        <f t="shared" si="383"/>
        <v>2</v>
      </c>
      <c r="BO1428" s="6">
        <f t="shared" si="384"/>
        <v>1</v>
      </c>
      <c r="BP1428" s="6">
        <f t="shared" si="385"/>
        <v>4</v>
      </c>
      <c r="BQ1428" s="6">
        <f t="shared" si="389"/>
        <v>1</v>
      </c>
      <c r="BR1428" s="6">
        <f t="shared" si="390"/>
        <v>2</v>
      </c>
      <c r="BS1428" s="6">
        <f t="shared" si="391"/>
        <v>1</v>
      </c>
      <c r="BT1428" s="6">
        <f t="shared" si="392"/>
        <v>5</v>
      </c>
    </row>
    <row r="1429" spans="1:131" hidden="1" x14ac:dyDescent="0.2">
      <c r="A1429" s="46">
        <v>3316</v>
      </c>
      <c r="B1429" s="46">
        <f t="shared" si="386"/>
        <v>2</v>
      </c>
      <c r="C1429" s="46">
        <f t="shared" si="387"/>
        <v>28</v>
      </c>
      <c r="D1429" s="46">
        <f t="shared" si="388"/>
        <v>10</v>
      </c>
      <c r="E1429" s="85">
        <v>25139</v>
      </c>
      <c r="F1429" s="7" t="s">
        <v>1820</v>
      </c>
      <c r="G1429" s="50" t="s">
        <v>103</v>
      </c>
      <c r="H1429" s="50" t="s">
        <v>308</v>
      </c>
      <c r="I1429" s="50">
        <v>0</v>
      </c>
      <c r="J1429" s="50">
        <v>2</v>
      </c>
      <c r="L1429" s="171">
        <v>2870</v>
      </c>
      <c r="O1429" s="7">
        <v>16</v>
      </c>
      <c r="P1429" s="7">
        <v>3</v>
      </c>
      <c r="Q1429" s="7">
        <v>6</v>
      </c>
      <c r="R1429" s="7">
        <v>7</v>
      </c>
      <c r="S1429" s="7">
        <v>14</v>
      </c>
      <c r="T1429" s="7">
        <v>30</v>
      </c>
      <c r="U1429" s="7">
        <v>12</v>
      </c>
      <c r="BG1429" s="6">
        <f t="shared" si="376"/>
        <v>0</v>
      </c>
      <c r="BH1429" s="6">
        <f t="shared" si="377"/>
        <v>0</v>
      </c>
      <c r="BI1429" s="6">
        <f t="shared" si="378"/>
        <v>0</v>
      </c>
      <c r="BJ1429" s="6">
        <f t="shared" si="379"/>
        <v>0</v>
      </c>
      <c r="BK1429" s="6">
        <f t="shared" si="380"/>
        <v>1</v>
      </c>
      <c r="BL1429" s="6">
        <f t="shared" si="381"/>
        <v>1</v>
      </c>
      <c r="BM1429" s="6">
        <f t="shared" si="382"/>
        <v>0</v>
      </c>
      <c r="BN1429" s="6">
        <f t="shared" si="383"/>
        <v>0</v>
      </c>
      <c r="BO1429" s="6">
        <f t="shared" si="384"/>
        <v>1</v>
      </c>
      <c r="BP1429" s="6">
        <f t="shared" si="385"/>
        <v>5</v>
      </c>
      <c r="BQ1429" s="6">
        <f t="shared" si="389"/>
        <v>0</v>
      </c>
      <c r="BR1429" s="6">
        <f t="shared" si="390"/>
        <v>0</v>
      </c>
      <c r="BS1429" s="6">
        <f t="shared" si="391"/>
        <v>1</v>
      </c>
      <c r="BT1429" s="6">
        <f t="shared" si="392"/>
        <v>6</v>
      </c>
    </row>
    <row r="1430" spans="1:131" hidden="1" x14ac:dyDescent="0.2">
      <c r="A1430" s="46">
        <v>3317</v>
      </c>
      <c r="B1430" s="46">
        <f t="shared" si="386"/>
        <v>2</v>
      </c>
      <c r="C1430" s="46">
        <f t="shared" si="387"/>
        <v>4</v>
      </c>
      <c r="D1430" s="46">
        <f t="shared" si="388"/>
        <v>11</v>
      </c>
      <c r="E1430" s="85">
        <v>25146</v>
      </c>
      <c r="F1430" s="7" t="s">
        <v>3633</v>
      </c>
      <c r="G1430" s="50" t="s">
        <v>103</v>
      </c>
      <c r="H1430" s="50" t="s">
        <v>306</v>
      </c>
      <c r="I1430" s="50">
        <v>2</v>
      </c>
      <c r="J1430" s="50">
        <v>1</v>
      </c>
      <c r="L1430" s="171">
        <v>2462</v>
      </c>
      <c r="M1430" s="57" t="s">
        <v>983</v>
      </c>
      <c r="O1430" s="7">
        <v>17</v>
      </c>
      <c r="P1430" s="7">
        <v>4</v>
      </c>
      <c r="Q1430" s="7">
        <v>6</v>
      </c>
      <c r="R1430" s="7">
        <v>7</v>
      </c>
      <c r="S1430" s="7">
        <v>16</v>
      </c>
      <c r="T1430" s="7">
        <v>31</v>
      </c>
      <c r="U1430" s="7">
        <v>14</v>
      </c>
      <c r="BG1430" s="6">
        <f t="shared" si="376"/>
        <v>1</v>
      </c>
      <c r="BH1430" s="6">
        <f t="shared" si="377"/>
        <v>1</v>
      </c>
      <c r="BI1430" s="6">
        <f t="shared" si="378"/>
        <v>0</v>
      </c>
      <c r="BJ1430" s="6">
        <f t="shared" si="379"/>
        <v>0</v>
      </c>
      <c r="BK1430" s="6">
        <f t="shared" si="380"/>
        <v>0</v>
      </c>
      <c r="BL1430" s="6">
        <f t="shared" si="381"/>
        <v>0</v>
      </c>
      <c r="BM1430" s="6">
        <f t="shared" si="382"/>
        <v>1</v>
      </c>
      <c r="BN1430" s="6">
        <f t="shared" si="383"/>
        <v>1</v>
      </c>
      <c r="BO1430" s="6">
        <f t="shared" si="384"/>
        <v>0</v>
      </c>
      <c r="BP1430" s="6">
        <f t="shared" si="385"/>
        <v>0</v>
      </c>
      <c r="BQ1430" s="6">
        <f t="shared" si="389"/>
        <v>1</v>
      </c>
      <c r="BR1430" s="6">
        <f t="shared" si="390"/>
        <v>1</v>
      </c>
      <c r="BS1430" s="6">
        <f t="shared" si="391"/>
        <v>1</v>
      </c>
      <c r="BT1430" s="6">
        <f t="shared" si="392"/>
        <v>7</v>
      </c>
    </row>
    <row r="1431" spans="1:131" hidden="1" x14ac:dyDescent="0.2">
      <c r="A1431" s="46">
        <v>3318</v>
      </c>
      <c r="B1431" s="46">
        <f t="shared" si="386"/>
        <v>7</v>
      </c>
      <c r="C1431" s="46">
        <f t="shared" si="387"/>
        <v>9</v>
      </c>
      <c r="D1431" s="46">
        <f t="shared" si="388"/>
        <v>11</v>
      </c>
      <c r="E1431" s="85">
        <v>25151</v>
      </c>
      <c r="F1431" s="7" t="s">
        <v>3229</v>
      </c>
      <c r="G1431" s="50" t="s">
        <v>310</v>
      </c>
      <c r="H1431" s="50" t="s">
        <v>308</v>
      </c>
      <c r="I1431" s="50">
        <v>0</v>
      </c>
      <c r="J1431" s="50">
        <v>3</v>
      </c>
      <c r="L1431" s="171">
        <v>3627</v>
      </c>
      <c r="O1431" s="7">
        <v>18</v>
      </c>
      <c r="P1431" s="7">
        <v>4</v>
      </c>
      <c r="Q1431" s="7">
        <v>6</v>
      </c>
      <c r="R1431" s="7">
        <v>8</v>
      </c>
      <c r="S1431" s="7">
        <v>16</v>
      </c>
      <c r="T1431" s="7">
        <v>34</v>
      </c>
      <c r="U1431" s="7">
        <v>14</v>
      </c>
      <c r="BG1431" s="6">
        <f t="shared" si="376"/>
        <v>0</v>
      </c>
      <c r="BH1431" s="6">
        <f t="shared" si="377"/>
        <v>0</v>
      </c>
      <c r="BI1431" s="6">
        <f t="shared" si="378"/>
        <v>0</v>
      </c>
      <c r="BJ1431" s="6">
        <f t="shared" si="379"/>
        <v>0</v>
      </c>
      <c r="BK1431" s="6">
        <f t="shared" si="380"/>
        <v>1</v>
      </c>
      <c r="BL1431" s="6">
        <f t="shared" si="381"/>
        <v>1</v>
      </c>
      <c r="BM1431" s="6">
        <f t="shared" si="382"/>
        <v>0</v>
      </c>
      <c r="BN1431" s="6">
        <f t="shared" si="383"/>
        <v>0</v>
      </c>
      <c r="BO1431" s="6">
        <f t="shared" si="384"/>
        <v>1</v>
      </c>
      <c r="BP1431" s="6">
        <f t="shared" si="385"/>
        <v>1</v>
      </c>
      <c r="BQ1431" s="6">
        <f t="shared" si="389"/>
        <v>0</v>
      </c>
      <c r="BR1431" s="6">
        <f t="shared" si="390"/>
        <v>0</v>
      </c>
      <c r="BS1431" s="6">
        <f t="shared" si="391"/>
        <v>1</v>
      </c>
      <c r="BT1431" s="6">
        <f t="shared" si="392"/>
        <v>8</v>
      </c>
    </row>
    <row r="1432" spans="1:131" hidden="1" x14ac:dyDescent="0.2">
      <c r="A1432" s="46">
        <v>3319</v>
      </c>
      <c r="B1432" s="46">
        <f t="shared" si="386"/>
        <v>7</v>
      </c>
      <c r="C1432" s="46">
        <f t="shared" si="387"/>
        <v>23</v>
      </c>
      <c r="D1432" s="46">
        <f t="shared" si="388"/>
        <v>11</v>
      </c>
      <c r="E1432" s="85">
        <v>25165</v>
      </c>
      <c r="F1432" s="7" t="s">
        <v>2421</v>
      </c>
      <c r="G1432" s="50" t="s">
        <v>310</v>
      </c>
      <c r="H1432" s="50" t="s">
        <v>307</v>
      </c>
      <c r="I1432" s="50">
        <v>0</v>
      </c>
      <c r="J1432" s="50">
        <v>0</v>
      </c>
      <c r="L1432" s="171">
        <v>3295</v>
      </c>
      <c r="O1432" s="7">
        <v>19</v>
      </c>
      <c r="P1432" s="7">
        <v>4</v>
      </c>
      <c r="Q1432" s="7">
        <v>7</v>
      </c>
      <c r="R1432" s="7">
        <v>8</v>
      </c>
      <c r="S1432" s="7">
        <v>16</v>
      </c>
      <c r="T1432" s="7">
        <v>34</v>
      </c>
      <c r="U1432" s="7">
        <v>15</v>
      </c>
      <c r="BG1432" s="6">
        <f t="shared" si="376"/>
        <v>0</v>
      </c>
      <c r="BH1432" s="6">
        <f t="shared" si="377"/>
        <v>0</v>
      </c>
      <c r="BI1432" s="6">
        <f t="shared" si="378"/>
        <v>1</v>
      </c>
      <c r="BJ1432" s="6">
        <f t="shared" si="379"/>
        <v>1</v>
      </c>
      <c r="BK1432" s="6">
        <f t="shared" si="380"/>
        <v>0</v>
      </c>
      <c r="BL1432" s="6">
        <f t="shared" si="381"/>
        <v>0</v>
      </c>
      <c r="BM1432" s="6">
        <f t="shared" si="382"/>
        <v>1</v>
      </c>
      <c r="BN1432" s="6">
        <f t="shared" si="383"/>
        <v>1</v>
      </c>
      <c r="BO1432" s="6">
        <f t="shared" si="384"/>
        <v>1</v>
      </c>
      <c r="BP1432" s="6">
        <f t="shared" si="385"/>
        <v>2</v>
      </c>
      <c r="BQ1432" s="6">
        <f t="shared" si="389"/>
        <v>0</v>
      </c>
      <c r="BR1432" s="6">
        <f t="shared" si="390"/>
        <v>0</v>
      </c>
      <c r="BS1432" s="6">
        <f t="shared" si="391"/>
        <v>0</v>
      </c>
      <c r="BT1432" s="6">
        <f t="shared" si="392"/>
        <v>0</v>
      </c>
    </row>
    <row r="1433" spans="1:131" hidden="1" x14ac:dyDescent="0.2">
      <c r="A1433" s="46">
        <v>3320</v>
      </c>
      <c r="B1433" s="46">
        <f t="shared" si="386"/>
        <v>7</v>
      </c>
      <c r="C1433" s="46">
        <f t="shared" si="387"/>
        <v>30</v>
      </c>
      <c r="D1433" s="46">
        <f t="shared" si="388"/>
        <v>11</v>
      </c>
      <c r="E1433" s="85">
        <v>25172</v>
      </c>
      <c r="F1433" s="7" t="s">
        <v>3369</v>
      </c>
      <c r="G1433" s="50" t="s">
        <v>103</v>
      </c>
      <c r="H1433" s="50" t="s">
        <v>307</v>
      </c>
      <c r="I1433" s="50">
        <v>1</v>
      </c>
      <c r="J1433" s="50">
        <v>1</v>
      </c>
      <c r="L1433" s="171">
        <v>5398</v>
      </c>
      <c r="M1433" s="57" t="s">
        <v>226</v>
      </c>
      <c r="O1433" s="7">
        <v>20</v>
      </c>
      <c r="P1433" s="7">
        <v>4</v>
      </c>
      <c r="Q1433" s="7">
        <v>8</v>
      </c>
      <c r="R1433" s="7">
        <v>8</v>
      </c>
      <c r="S1433" s="7">
        <v>17</v>
      </c>
      <c r="T1433" s="7">
        <v>35</v>
      </c>
      <c r="U1433" s="7">
        <v>16</v>
      </c>
      <c r="BG1433" s="6">
        <f t="shared" si="376"/>
        <v>0</v>
      </c>
      <c r="BH1433" s="6">
        <f t="shared" si="377"/>
        <v>0</v>
      </c>
      <c r="BI1433" s="6">
        <f t="shared" si="378"/>
        <v>1</v>
      </c>
      <c r="BJ1433" s="6">
        <f t="shared" si="379"/>
        <v>2</v>
      </c>
      <c r="BK1433" s="6">
        <f t="shared" si="380"/>
        <v>0</v>
      </c>
      <c r="BL1433" s="6">
        <f t="shared" si="381"/>
        <v>0</v>
      </c>
      <c r="BM1433" s="6">
        <f t="shared" si="382"/>
        <v>1</v>
      </c>
      <c r="BN1433" s="6">
        <f t="shared" si="383"/>
        <v>2</v>
      </c>
      <c r="BO1433" s="6">
        <f t="shared" si="384"/>
        <v>1</v>
      </c>
      <c r="BP1433" s="6">
        <f t="shared" si="385"/>
        <v>3</v>
      </c>
      <c r="BQ1433" s="6">
        <f t="shared" si="389"/>
        <v>1</v>
      </c>
      <c r="BR1433" s="6">
        <f t="shared" si="390"/>
        <v>1</v>
      </c>
      <c r="BS1433" s="6">
        <f t="shared" si="391"/>
        <v>1</v>
      </c>
      <c r="BT1433" s="6">
        <f t="shared" si="392"/>
        <v>1</v>
      </c>
    </row>
    <row r="1434" spans="1:131" hidden="1" x14ac:dyDescent="0.2">
      <c r="A1434" s="46">
        <v>3321</v>
      </c>
      <c r="B1434" s="46">
        <f t="shared" si="386"/>
        <v>7</v>
      </c>
      <c r="C1434" s="46">
        <f t="shared" si="387"/>
        <v>14</v>
      </c>
      <c r="D1434" s="46">
        <f t="shared" si="388"/>
        <v>12</v>
      </c>
      <c r="E1434" s="85">
        <v>25186</v>
      </c>
      <c r="F1434" s="7" t="s">
        <v>2571</v>
      </c>
      <c r="G1434" s="50" t="s">
        <v>103</v>
      </c>
      <c r="H1434" s="50" t="s">
        <v>307</v>
      </c>
      <c r="I1434" s="50">
        <v>1</v>
      </c>
      <c r="J1434" s="50">
        <v>1</v>
      </c>
      <c r="L1434" s="171">
        <v>2577</v>
      </c>
      <c r="M1434" s="57" t="s">
        <v>226</v>
      </c>
      <c r="O1434" s="7">
        <v>21</v>
      </c>
      <c r="P1434" s="7">
        <v>4</v>
      </c>
      <c r="Q1434" s="7">
        <v>9</v>
      </c>
      <c r="R1434" s="7">
        <v>8</v>
      </c>
      <c r="S1434" s="7">
        <v>18</v>
      </c>
      <c r="T1434" s="7">
        <v>36</v>
      </c>
      <c r="U1434" s="7">
        <v>17</v>
      </c>
      <c r="BG1434" s="6">
        <f t="shared" si="376"/>
        <v>0</v>
      </c>
      <c r="BH1434" s="6">
        <f t="shared" si="377"/>
        <v>0</v>
      </c>
      <c r="BI1434" s="6">
        <f t="shared" si="378"/>
        <v>1</v>
      </c>
      <c r="BJ1434" s="6">
        <f t="shared" si="379"/>
        <v>3</v>
      </c>
      <c r="BK1434" s="6">
        <f t="shared" si="380"/>
        <v>0</v>
      </c>
      <c r="BL1434" s="6">
        <f t="shared" si="381"/>
        <v>0</v>
      </c>
      <c r="BM1434" s="6">
        <f t="shared" si="382"/>
        <v>1</v>
      </c>
      <c r="BN1434" s="6">
        <f t="shared" si="383"/>
        <v>3</v>
      </c>
      <c r="BO1434" s="6">
        <f t="shared" si="384"/>
        <v>1</v>
      </c>
      <c r="BP1434" s="6">
        <f t="shared" si="385"/>
        <v>4</v>
      </c>
      <c r="BQ1434" s="6">
        <f t="shared" si="389"/>
        <v>1</v>
      </c>
      <c r="BR1434" s="6">
        <f t="shared" si="390"/>
        <v>2</v>
      </c>
      <c r="BS1434" s="6">
        <f t="shared" si="391"/>
        <v>1</v>
      </c>
      <c r="BT1434" s="6">
        <f t="shared" si="392"/>
        <v>2</v>
      </c>
    </row>
    <row r="1435" spans="1:131" hidden="1" x14ac:dyDescent="0.2">
      <c r="A1435" s="46">
        <v>3322</v>
      </c>
      <c r="B1435" s="46">
        <f t="shared" si="386"/>
        <v>6</v>
      </c>
      <c r="C1435" s="46">
        <f t="shared" si="387"/>
        <v>20</v>
      </c>
      <c r="D1435" s="46">
        <f t="shared" si="388"/>
        <v>12</v>
      </c>
      <c r="E1435" s="85">
        <v>25192</v>
      </c>
      <c r="F1435" s="7" t="s">
        <v>537</v>
      </c>
      <c r="G1435" s="50" t="s">
        <v>310</v>
      </c>
      <c r="H1435" s="50" t="s">
        <v>306</v>
      </c>
      <c r="I1435" s="50">
        <v>2</v>
      </c>
      <c r="J1435" s="50">
        <v>1</v>
      </c>
      <c r="L1435" s="171">
        <v>9268</v>
      </c>
      <c r="M1435" s="57" t="s">
        <v>984</v>
      </c>
      <c r="O1435" s="7">
        <v>22</v>
      </c>
      <c r="P1435" s="7">
        <v>5</v>
      </c>
      <c r="Q1435" s="7">
        <v>9</v>
      </c>
      <c r="R1435" s="7">
        <v>8</v>
      </c>
      <c r="S1435" s="7">
        <v>20</v>
      </c>
      <c r="T1435" s="7">
        <v>37</v>
      </c>
      <c r="U1435" s="7">
        <v>19</v>
      </c>
      <c r="BG1435" s="6">
        <f t="shared" si="376"/>
        <v>1</v>
      </c>
      <c r="BH1435" s="6">
        <f t="shared" si="377"/>
        <v>1</v>
      </c>
      <c r="BI1435" s="6">
        <f t="shared" si="378"/>
        <v>0</v>
      </c>
      <c r="BJ1435" s="6">
        <f t="shared" si="379"/>
        <v>0</v>
      </c>
      <c r="BK1435" s="6">
        <f t="shared" si="380"/>
        <v>0</v>
      </c>
      <c r="BL1435" s="6">
        <f t="shared" si="381"/>
        <v>0</v>
      </c>
      <c r="BM1435" s="6">
        <f t="shared" si="382"/>
        <v>1</v>
      </c>
      <c r="BN1435" s="6">
        <f t="shared" si="383"/>
        <v>4</v>
      </c>
      <c r="BO1435" s="6">
        <f t="shared" si="384"/>
        <v>0</v>
      </c>
      <c r="BP1435" s="6">
        <f t="shared" si="385"/>
        <v>0</v>
      </c>
      <c r="BQ1435" s="6">
        <f t="shared" si="389"/>
        <v>1</v>
      </c>
      <c r="BR1435" s="6">
        <f t="shared" si="390"/>
        <v>3</v>
      </c>
      <c r="BS1435" s="6">
        <f t="shared" si="391"/>
        <v>1</v>
      </c>
      <c r="BT1435" s="6">
        <f t="shared" si="392"/>
        <v>3</v>
      </c>
    </row>
    <row r="1436" spans="1:131" hidden="1" x14ac:dyDescent="0.2">
      <c r="A1436" s="46">
        <v>3323</v>
      </c>
      <c r="B1436" s="46">
        <f t="shared" si="386"/>
        <v>7</v>
      </c>
      <c r="C1436" s="46">
        <f t="shared" si="387"/>
        <v>28</v>
      </c>
      <c r="D1436" s="46">
        <f t="shared" si="388"/>
        <v>12</v>
      </c>
      <c r="E1436" s="85">
        <v>25200</v>
      </c>
      <c r="F1436" s="7" t="s">
        <v>538</v>
      </c>
      <c r="G1436" s="50" t="s">
        <v>103</v>
      </c>
      <c r="H1436" s="50" t="s">
        <v>307</v>
      </c>
      <c r="I1436" s="50">
        <v>0</v>
      </c>
      <c r="J1436" s="50">
        <v>0</v>
      </c>
      <c r="L1436" s="171">
        <v>2983</v>
      </c>
      <c r="O1436" s="7">
        <v>23</v>
      </c>
      <c r="P1436" s="7">
        <v>5</v>
      </c>
      <c r="Q1436" s="7">
        <v>10</v>
      </c>
      <c r="R1436" s="7">
        <v>8</v>
      </c>
      <c r="S1436" s="7">
        <v>20</v>
      </c>
      <c r="T1436" s="7">
        <v>37</v>
      </c>
      <c r="U1436" s="7">
        <v>20</v>
      </c>
      <c r="BG1436" s="6">
        <f t="shared" si="376"/>
        <v>0</v>
      </c>
      <c r="BH1436" s="6">
        <f t="shared" si="377"/>
        <v>0</v>
      </c>
      <c r="BI1436" s="6">
        <f t="shared" si="378"/>
        <v>1</v>
      </c>
      <c r="BJ1436" s="6">
        <f t="shared" si="379"/>
        <v>1</v>
      </c>
      <c r="BK1436" s="6">
        <f t="shared" si="380"/>
        <v>0</v>
      </c>
      <c r="BL1436" s="6">
        <f t="shared" si="381"/>
        <v>0</v>
      </c>
      <c r="BM1436" s="6">
        <f t="shared" si="382"/>
        <v>1</v>
      </c>
      <c r="BN1436" s="6">
        <f t="shared" si="383"/>
        <v>5</v>
      </c>
      <c r="BO1436" s="6">
        <f t="shared" si="384"/>
        <v>1</v>
      </c>
      <c r="BP1436" s="6">
        <f t="shared" si="385"/>
        <v>1</v>
      </c>
      <c r="BQ1436" s="6">
        <f t="shared" si="389"/>
        <v>0</v>
      </c>
      <c r="BR1436" s="6">
        <f t="shared" si="390"/>
        <v>0</v>
      </c>
      <c r="BS1436" s="6">
        <f t="shared" si="391"/>
        <v>0</v>
      </c>
      <c r="BT1436" s="6">
        <f t="shared" si="392"/>
        <v>0</v>
      </c>
    </row>
    <row r="1437" spans="1:131" hidden="1" x14ac:dyDescent="0.2">
      <c r="A1437" s="46">
        <v>3324</v>
      </c>
      <c r="B1437" s="46">
        <f t="shared" si="386"/>
        <v>7</v>
      </c>
      <c r="C1437" s="46">
        <f t="shared" si="387"/>
        <v>11</v>
      </c>
      <c r="D1437" s="46">
        <f t="shared" si="388"/>
        <v>1</v>
      </c>
      <c r="E1437" s="85">
        <v>25214</v>
      </c>
      <c r="F1437" s="7" t="s">
        <v>583</v>
      </c>
      <c r="G1437" s="50" t="s">
        <v>310</v>
      </c>
      <c r="H1437" s="50" t="s">
        <v>306</v>
      </c>
      <c r="I1437" s="50">
        <v>4</v>
      </c>
      <c r="J1437" s="50">
        <v>0</v>
      </c>
      <c r="L1437" s="171">
        <v>5512</v>
      </c>
      <c r="M1437" s="57" t="s">
        <v>985</v>
      </c>
      <c r="O1437" s="7">
        <v>24</v>
      </c>
      <c r="P1437" s="7">
        <v>6</v>
      </c>
      <c r="Q1437" s="7">
        <v>10</v>
      </c>
      <c r="R1437" s="7">
        <v>8</v>
      </c>
      <c r="S1437" s="7">
        <v>24</v>
      </c>
      <c r="T1437" s="7">
        <v>37</v>
      </c>
      <c r="U1437" s="7">
        <v>22</v>
      </c>
      <c r="BG1437" s="6">
        <f t="shared" si="376"/>
        <v>1</v>
      </c>
      <c r="BH1437" s="6">
        <f t="shared" si="377"/>
        <v>1</v>
      </c>
      <c r="BI1437" s="6">
        <f t="shared" si="378"/>
        <v>0</v>
      </c>
      <c r="BJ1437" s="6">
        <f t="shared" si="379"/>
        <v>0</v>
      </c>
      <c r="BK1437" s="6">
        <f t="shared" si="380"/>
        <v>0</v>
      </c>
      <c r="BL1437" s="6">
        <f t="shared" si="381"/>
        <v>0</v>
      </c>
      <c r="BM1437" s="6">
        <f t="shared" si="382"/>
        <v>1</v>
      </c>
      <c r="BN1437" s="6">
        <f t="shared" si="383"/>
        <v>6</v>
      </c>
      <c r="BO1437" s="6">
        <f t="shared" si="384"/>
        <v>0</v>
      </c>
      <c r="BP1437" s="6">
        <f t="shared" si="385"/>
        <v>0</v>
      </c>
      <c r="BQ1437" s="6">
        <f t="shared" si="389"/>
        <v>1</v>
      </c>
      <c r="BR1437" s="6">
        <f t="shared" si="390"/>
        <v>1</v>
      </c>
      <c r="BS1437" s="6">
        <f t="shared" si="391"/>
        <v>0</v>
      </c>
      <c r="BT1437" s="6">
        <f t="shared" si="392"/>
        <v>0</v>
      </c>
    </row>
    <row r="1438" spans="1:131" hidden="1" x14ac:dyDescent="0.2">
      <c r="A1438" s="46">
        <v>3325</v>
      </c>
      <c r="B1438" s="46">
        <f t="shared" si="386"/>
        <v>7</v>
      </c>
      <c r="C1438" s="46">
        <f t="shared" si="387"/>
        <v>18</v>
      </c>
      <c r="D1438" s="46">
        <f t="shared" si="388"/>
        <v>1</v>
      </c>
      <c r="E1438" s="85">
        <v>25221</v>
      </c>
      <c r="F1438" s="7" t="s">
        <v>124</v>
      </c>
      <c r="G1438" s="50" t="s">
        <v>103</v>
      </c>
      <c r="H1438" s="50" t="s">
        <v>308</v>
      </c>
      <c r="I1438" s="50">
        <v>2</v>
      </c>
      <c r="J1438" s="50">
        <v>5</v>
      </c>
      <c r="L1438" s="171">
        <v>3807</v>
      </c>
      <c r="M1438" s="57" t="s">
        <v>986</v>
      </c>
      <c r="O1438" s="7">
        <v>25</v>
      </c>
      <c r="P1438" s="7">
        <v>6</v>
      </c>
      <c r="Q1438" s="7">
        <v>10</v>
      </c>
      <c r="R1438" s="7">
        <v>9</v>
      </c>
      <c r="S1438" s="7">
        <v>26</v>
      </c>
      <c r="T1438" s="7">
        <v>42</v>
      </c>
      <c r="U1438" s="7">
        <v>22</v>
      </c>
      <c r="BG1438" s="6">
        <f t="shared" si="376"/>
        <v>0</v>
      </c>
      <c r="BH1438" s="6">
        <f t="shared" si="377"/>
        <v>0</v>
      </c>
      <c r="BI1438" s="6">
        <f t="shared" si="378"/>
        <v>0</v>
      </c>
      <c r="BJ1438" s="6">
        <f t="shared" si="379"/>
        <v>0</v>
      </c>
      <c r="BK1438" s="6">
        <f t="shared" si="380"/>
        <v>1</v>
      </c>
      <c r="BL1438" s="6">
        <f t="shared" si="381"/>
        <v>1</v>
      </c>
      <c r="BM1438" s="6">
        <f t="shared" si="382"/>
        <v>0</v>
      </c>
      <c r="BN1438" s="6">
        <f t="shared" si="383"/>
        <v>0</v>
      </c>
      <c r="BO1438" s="6">
        <f t="shared" si="384"/>
        <v>1</v>
      </c>
      <c r="BP1438" s="6">
        <f t="shared" si="385"/>
        <v>1</v>
      </c>
      <c r="BQ1438" s="6">
        <f t="shared" si="389"/>
        <v>1</v>
      </c>
      <c r="BR1438" s="6">
        <f t="shared" si="390"/>
        <v>2</v>
      </c>
      <c r="BS1438" s="6">
        <f t="shared" si="391"/>
        <v>1</v>
      </c>
      <c r="BT1438" s="6">
        <f t="shared" si="392"/>
        <v>1</v>
      </c>
    </row>
    <row r="1439" spans="1:131" hidden="1" x14ac:dyDescent="0.2">
      <c r="A1439" s="46">
        <v>3326</v>
      </c>
      <c r="B1439" s="46">
        <f t="shared" si="386"/>
        <v>7</v>
      </c>
      <c r="C1439" s="46">
        <f t="shared" si="387"/>
        <v>25</v>
      </c>
      <c r="D1439" s="46">
        <f t="shared" si="388"/>
        <v>1</v>
      </c>
      <c r="E1439" s="85">
        <v>25228</v>
      </c>
      <c r="F1439" s="7" t="s">
        <v>3095</v>
      </c>
      <c r="G1439" s="50" t="s">
        <v>310</v>
      </c>
      <c r="H1439" s="50" t="s">
        <v>308</v>
      </c>
      <c r="I1439" s="50">
        <v>0</v>
      </c>
      <c r="J1439" s="50">
        <v>2</v>
      </c>
      <c r="L1439" s="171">
        <v>6384</v>
      </c>
      <c r="O1439" s="7">
        <v>26</v>
      </c>
      <c r="P1439" s="7">
        <v>6</v>
      </c>
      <c r="Q1439" s="7">
        <v>10</v>
      </c>
      <c r="R1439" s="7">
        <v>10</v>
      </c>
      <c r="S1439" s="7">
        <v>26</v>
      </c>
      <c r="T1439" s="7">
        <v>44</v>
      </c>
      <c r="U1439" s="7">
        <v>22</v>
      </c>
      <c r="BG1439" s="6">
        <f t="shared" si="376"/>
        <v>0</v>
      </c>
      <c r="BH1439" s="6">
        <f t="shared" si="377"/>
        <v>0</v>
      </c>
      <c r="BI1439" s="6">
        <f t="shared" si="378"/>
        <v>0</v>
      </c>
      <c r="BJ1439" s="6">
        <f t="shared" si="379"/>
        <v>0</v>
      </c>
      <c r="BK1439" s="6">
        <f t="shared" si="380"/>
        <v>1</v>
      </c>
      <c r="BL1439" s="6">
        <f t="shared" si="381"/>
        <v>2</v>
      </c>
      <c r="BM1439" s="6">
        <f t="shared" si="382"/>
        <v>0</v>
      </c>
      <c r="BN1439" s="6">
        <f t="shared" si="383"/>
        <v>0</v>
      </c>
      <c r="BO1439" s="6">
        <f t="shared" si="384"/>
        <v>1</v>
      </c>
      <c r="BP1439" s="6">
        <f t="shared" si="385"/>
        <v>2</v>
      </c>
      <c r="BQ1439" s="6">
        <f t="shared" si="389"/>
        <v>0</v>
      </c>
      <c r="BR1439" s="6">
        <f t="shared" si="390"/>
        <v>0</v>
      </c>
      <c r="BS1439" s="6">
        <f t="shared" si="391"/>
        <v>1</v>
      </c>
      <c r="BT1439" s="6">
        <f t="shared" si="392"/>
        <v>2</v>
      </c>
    </row>
    <row r="1440" spans="1:131" hidden="1" x14ac:dyDescent="0.2">
      <c r="A1440" s="46">
        <v>3327</v>
      </c>
      <c r="B1440" s="46">
        <f t="shared" si="386"/>
        <v>2</v>
      </c>
      <c r="C1440" s="46">
        <f t="shared" si="387"/>
        <v>24</v>
      </c>
      <c r="D1440" s="46">
        <f t="shared" si="388"/>
        <v>2</v>
      </c>
      <c r="E1440" s="85">
        <v>25258</v>
      </c>
      <c r="F1440" s="7" t="s">
        <v>234</v>
      </c>
      <c r="G1440" s="50" t="s">
        <v>103</v>
      </c>
      <c r="H1440" s="50" t="s">
        <v>306</v>
      </c>
      <c r="I1440" s="50">
        <v>1</v>
      </c>
      <c r="J1440" s="50">
        <v>0</v>
      </c>
      <c r="L1440" s="171">
        <v>3154</v>
      </c>
      <c r="M1440" s="57" t="s">
        <v>987</v>
      </c>
      <c r="O1440" s="7">
        <v>27</v>
      </c>
      <c r="P1440" s="7">
        <v>7</v>
      </c>
      <c r="Q1440" s="7">
        <v>10</v>
      </c>
      <c r="R1440" s="7">
        <v>10</v>
      </c>
      <c r="S1440" s="7">
        <v>27</v>
      </c>
      <c r="T1440" s="7">
        <v>44</v>
      </c>
      <c r="U1440" s="7">
        <v>24</v>
      </c>
      <c r="BG1440" s="6">
        <f t="shared" si="376"/>
        <v>1</v>
      </c>
      <c r="BH1440" s="6">
        <f t="shared" si="377"/>
        <v>1</v>
      </c>
      <c r="BI1440" s="6">
        <f t="shared" si="378"/>
        <v>0</v>
      </c>
      <c r="BJ1440" s="6">
        <f t="shared" si="379"/>
        <v>0</v>
      </c>
      <c r="BK1440" s="6">
        <f t="shared" si="380"/>
        <v>0</v>
      </c>
      <c r="BL1440" s="6">
        <f t="shared" si="381"/>
        <v>0</v>
      </c>
      <c r="BM1440" s="6">
        <f t="shared" si="382"/>
        <v>1</v>
      </c>
      <c r="BN1440" s="6">
        <f t="shared" si="383"/>
        <v>1</v>
      </c>
      <c r="BO1440" s="6">
        <f t="shared" si="384"/>
        <v>0</v>
      </c>
      <c r="BP1440" s="6">
        <f t="shared" si="385"/>
        <v>0</v>
      </c>
      <c r="BQ1440" s="6">
        <f t="shared" si="389"/>
        <v>1</v>
      </c>
      <c r="BR1440" s="6">
        <f t="shared" si="390"/>
        <v>1</v>
      </c>
      <c r="BS1440" s="6">
        <f t="shared" si="391"/>
        <v>0</v>
      </c>
      <c r="BT1440" s="6">
        <f t="shared" si="392"/>
        <v>0</v>
      </c>
      <c r="DV1440" s="90"/>
      <c r="DY1440" s="57"/>
      <c r="EA1440" s="50"/>
    </row>
    <row r="1441" spans="1:131" hidden="1" x14ac:dyDescent="0.2">
      <c r="A1441" s="46">
        <v>3328</v>
      </c>
      <c r="B1441" s="46">
        <f t="shared" si="386"/>
        <v>6</v>
      </c>
      <c r="C1441" s="46">
        <f t="shared" si="387"/>
        <v>7</v>
      </c>
      <c r="D1441" s="46">
        <f t="shared" si="388"/>
        <v>3</v>
      </c>
      <c r="E1441" s="85">
        <v>25269</v>
      </c>
      <c r="F1441" s="7" t="s">
        <v>1632</v>
      </c>
      <c r="G1441" s="50" t="s">
        <v>310</v>
      </c>
      <c r="H1441" s="50" t="s">
        <v>308</v>
      </c>
      <c r="I1441" s="50">
        <v>1</v>
      </c>
      <c r="J1441" s="50">
        <v>2</v>
      </c>
      <c r="L1441" s="171">
        <v>12482</v>
      </c>
      <c r="M1441" s="57" t="s">
        <v>1407</v>
      </c>
      <c r="O1441" s="7">
        <v>28</v>
      </c>
      <c r="P1441" s="7">
        <v>7</v>
      </c>
      <c r="Q1441" s="7">
        <v>10</v>
      </c>
      <c r="R1441" s="7">
        <v>11</v>
      </c>
      <c r="S1441" s="7">
        <v>28</v>
      </c>
      <c r="T1441" s="7">
        <v>46</v>
      </c>
      <c r="U1441" s="7">
        <v>24</v>
      </c>
      <c r="BG1441" s="6">
        <f t="shared" si="376"/>
        <v>0</v>
      </c>
      <c r="BH1441" s="6">
        <f t="shared" si="377"/>
        <v>0</v>
      </c>
      <c r="BI1441" s="6">
        <f t="shared" si="378"/>
        <v>0</v>
      </c>
      <c r="BJ1441" s="6">
        <f t="shared" si="379"/>
        <v>0</v>
      </c>
      <c r="BK1441" s="6">
        <f t="shared" si="380"/>
        <v>1</v>
      </c>
      <c r="BL1441" s="6">
        <f t="shared" si="381"/>
        <v>1</v>
      </c>
      <c r="BM1441" s="6">
        <f t="shared" si="382"/>
        <v>0</v>
      </c>
      <c r="BN1441" s="6">
        <f t="shared" si="383"/>
        <v>0</v>
      </c>
      <c r="BO1441" s="6">
        <f t="shared" si="384"/>
        <v>1</v>
      </c>
      <c r="BP1441" s="6">
        <f t="shared" si="385"/>
        <v>1</v>
      </c>
      <c r="BQ1441" s="6">
        <f t="shared" si="389"/>
        <v>1</v>
      </c>
      <c r="BR1441" s="6">
        <f t="shared" si="390"/>
        <v>2</v>
      </c>
      <c r="BS1441" s="6">
        <f t="shared" si="391"/>
        <v>1</v>
      </c>
      <c r="BT1441" s="6">
        <f t="shared" si="392"/>
        <v>1</v>
      </c>
      <c r="DV1441" s="90"/>
      <c r="DY1441" s="57"/>
      <c r="EA1441" s="50"/>
    </row>
    <row r="1442" spans="1:131" hidden="1" x14ac:dyDescent="0.2">
      <c r="A1442" s="46">
        <v>3329</v>
      </c>
      <c r="B1442" s="46">
        <f t="shared" si="386"/>
        <v>2</v>
      </c>
      <c r="C1442" s="46">
        <f t="shared" si="387"/>
        <v>10</v>
      </c>
      <c r="D1442" s="46">
        <f t="shared" si="388"/>
        <v>3</v>
      </c>
      <c r="E1442" s="85">
        <v>25272</v>
      </c>
      <c r="F1442" s="7" t="s">
        <v>3575</v>
      </c>
      <c r="G1442" s="50" t="s">
        <v>103</v>
      </c>
      <c r="H1442" s="50" t="s">
        <v>306</v>
      </c>
      <c r="I1442" s="50">
        <v>2</v>
      </c>
      <c r="J1442" s="50">
        <v>1</v>
      </c>
      <c r="L1442" s="171">
        <v>3395</v>
      </c>
      <c r="M1442" s="57" t="s">
        <v>988</v>
      </c>
      <c r="O1442" s="7">
        <v>29</v>
      </c>
      <c r="P1442" s="7">
        <v>8</v>
      </c>
      <c r="Q1442" s="7">
        <v>10</v>
      </c>
      <c r="R1442" s="7">
        <v>11</v>
      </c>
      <c r="S1442" s="7">
        <v>30</v>
      </c>
      <c r="T1442" s="7">
        <v>47</v>
      </c>
      <c r="U1442" s="7">
        <v>26</v>
      </c>
      <c r="BG1442" s="6">
        <f t="shared" si="376"/>
        <v>1</v>
      </c>
      <c r="BH1442" s="6">
        <f t="shared" si="377"/>
        <v>1</v>
      </c>
      <c r="BI1442" s="6">
        <f t="shared" si="378"/>
        <v>0</v>
      </c>
      <c r="BJ1442" s="6">
        <f t="shared" si="379"/>
        <v>0</v>
      </c>
      <c r="BK1442" s="6">
        <f t="shared" si="380"/>
        <v>0</v>
      </c>
      <c r="BL1442" s="6">
        <f t="shared" si="381"/>
        <v>0</v>
      </c>
      <c r="BM1442" s="6">
        <f t="shared" si="382"/>
        <v>1</v>
      </c>
      <c r="BN1442" s="6">
        <f t="shared" si="383"/>
        <v>1</v>
      </c>
      <c r="BO1442" s="6">
        <f t="shared" si="384"/>
        <v>0</v>
      </c>
      <c r="BP1442" s="6">
        <f t="shared" si="385"/>
        <v>0</v>
      </c>
      <c r="BQ1442" s="6">
        <f t="shared" si="389"/>
        <v>1</v>
      </c>
      <c r="BR1442" s="6">
        <f t="shared" si="390"/>
        <v>3</v>
      </c>
      <c r="BS1442" s="6">
        <f t="shared" si="391"/>
        <v>1</v>
      </c>
      <c r="BT1442" s="6">
        <f t="shared" si="392"/>
        <v>2</v>
      </c>
      <c r="DV1442" s="90"/>
      <c r="DY1442" s="57"/>
      <c r="EA1442" s="50"/>
    </row>
    <row r="1443" spans="1:131" hidden="1" x14ac:dyDescent="0.2">
      <c r="A1443" s="46">
        <v>3330</v>
      </c>
      <c r="B1443" s="46">
        <f t="shared" si="386"/>
        <v>7</v>
      </c>
      <c r="C1443" s="46">
        <f t="shared" si="387"/>
        <v>15</v>
      </c>
      <c r="D1443" s="46">
        <f t="shared" si="388"/>
        <v>3</v>
      </c>
      <c r="E1443" s="85">
        <v>25277</v>
      </c>
      <c r="F1443" s="7" t="s">
        <v>2231</v>
      </c>
      <c r="G1443" s="50" t="s">
        <v>103</v>
      </c>
      <c r="H1443" s="50" t="s">
        <v>306</v>
      </c>
      <c r="I1443" s="50">
        <v>3</v>
      </c>
      <c r="J1443" s="50">
        <v>1</v>
      </c>
      <c r="L1443" s="171">
        <v>3686</v>
      </c>
      <c r="M1443" s="57" t="s">
        <v>989</v>
      </c>
      <c r="O1443" s="7">
        <v>30</v>
      </c>
      <c r="P1443" s="7">
        <v>9</v>
      </c>
      <c r="Q1443" s="7">
        <v>10</v>
      </c>
      <c r="R1443" s="7">
        <v>11</v>
      </c>
      <c r="S1443" s="7">
        <v>33</v>
      </c>
      <c r="T1443" s="7">
        <v>48</v>
      </c>
      <c r="U1443" s="7">
        <v>28</v>
      </c>
      <c r="BG1443" s="6">
        <f t="shared" si="376"/>
        <v>1</v>
      </c>
      <c r="BH1443" s="6">
        <f t="shared" si="377"/>
        <v>2</v>
      </c>
      <c r="BI1443" s="6">
        <f t="shared" si="378"/>
        <v>0</v>
      </c>
      <c r="BJ1443" s="6">
        <f t="shared" si="379"/>
        <v>0</v>
      </c>
      <c r="BK1443" s="6">
        <f t="shared" si="380"/>
        <v>0</v>
      </c>
      <c r="BL1443" s="6">
        <f t="shared" si="381"/>
        <v>0</v>
      </c>
      <c r="BM1443" s="6">
        <f t="shared" si="382"/>
        <v>1</v>
      </c>
      <c r="BN1443" s="6">
        <f t="shared" si="383"/>
        <v>2</v>
      </c>
      <c r="BO1443" s="6">
        <f t="shared" si="384"/>
        <v>0</v>
      </c>
      <c r="BP1443" s="6">
        <f t="shared" si="385"/>
        <v>0</v>
      </c>
      <c r="BQ1443" s="6">
        <f t="shared" si="389"/>
        <v>1</v>
      </c>
      <c r="BR1443" s="6">
        <f t="shared" si="390"/>
        <v>4</v>
      </c>
      <c r="BS1443" s="6">
        <f t="shared" si="391"/>
        <v>1</v>
      </c>
      <c r="BT1443" s="6">
        <f t="shared" si="392"/>
        <v>3</v>
      </c>
      <c r="DV1443" s="90"/>
      <c r="DY1443" s="57"/>
      <c r="EA1443" s="50"/>
    </row>
    <row r="1444" spans="1:131" hidden="1" x14ac:dyDescent="0.2">
      <c r="A1444" s="46">
        <v>3331</v>
      </c>
      <c r="B1444" s="46">
        <f t="shared" si="386"/>
        <v>3</v>
      </c>
      <c r="C1444" s="46">
        <f t="shared" si="387"/>
        <v>18</v>
      </c>
      <c r="D1444" s="46">
        <f t="shared" si="388"/>
        <v>3</v>
      </c>
      <c r="E1444" s="85">
        <v>25280</v>
      </c>
      <c r="F1444" s="7" t="s">
        <v>3131</v>
      </c>
      <c r="G1444" s="50" t="s">
        <v>310</v>
      </c>
      <c r="H1444" s="50" t="s">
        <v>308</v>
      </c>
      <c r="I1444" s="50">
        <v>1</v>
      </c>
      <c r="J1444" s="50">
        <v>2</v>
      </c>
      <c r="L1444" s="171">
        <v>2539</v>
      </c>
      <c r="M1444" s="57" t="s">
        <v>3350</v>
      </c>
      <c r="O1444" s="7">
        <v>31</v>
      </c>
      <c r="P1444" s="7">
        <v>9</v>
      </c>
      <c r="Q1444" s="7">
        <v>10</v>
      </c>
      <c r="R1444" s="7">
        <v>12</v>
      </c>
      <c r="S1444" s="7">
        <v>34</v>
      </c>
      <c r="T1444" s="7">
        <v>50</v>
      </c>
      <c r="U1444" s="7">
        <v>28</v>
      </c>
      <c r="BG1444" s="6">
        <f t="shared" si="376"/>
        <v>0</v>
      </c>
      <c r="BH1444" s="6">
        <f t="shared" si="377"/>
        <v>0</v>
      </c>
      <c r="BI1444" s="6">
        <f t="shared" si="378"/>
        <v>0</v>
      </c>
      <c r="BJ1444" s="6">
        <f t="shared" si="379"/>
        <v>0</v>
      </c>
      <c r="BK1444" s="6">
        <f t="shared" si="380"/>
        <v>1</v>
      </c>
      <c r="BL1444" s="6">
        <f t="shared" si="381"/>
        <v>1</v>
      </c>
      <c r="BM1444" s="6">
        <f t="shared" si="382"/>
        <v>0</v>
      </c>
      <c r="BN1444" s="6">
        <f t="shared" si="383"/>
        <v>0</v>
      </c>
      <c r="BO1444" s="6">
        <f t="shared" si="384"/>
        <v>1</v>
      </c>
      <c r="BP1444" s="6">
        <f t="shared" si="385"/>
        <v>1</v>
      </c>
      <c r="BQ1444" s="6">
        <f t="shared" si="389"/>
        <v>1</v>
      </c>
      <c r="BR1444" s="6">
        <f t="shared" si="390"/>
        <v>5</v>
      </c>
      <c r="BS1444" s="6">
        <f t="shared" si="391"/>
        <v>1</v>
      </c>
      <c r="BT1444" s="6">
        <f t="shared" si="392"/>
        <v>4</v>
      </c>
      <c r="DV1444" s="90"/>
      <c r="DY1444" s="57"/>
      <c r="EA1444" s="91"/>
    </row>
    <row r="1445" spans="1:131" hidden="1" x14ac:dyDescent="0.2">
      <c r="A1445" s="46">
        <v>3332</v>
      </c>
      <c r="B1445" s="46">
        <f t="shared" si="386"/>
        <v>7</v>
      </c>
      <c r="C1445" s="46">
        <f t="shared" si="387"/>
        <v>22</v>
      </c>
      <c r="D1445" s="46">
        <f t="shared" si="388"/>
        <v>3</v>
      </c>
      <c r="E1445" s="85">
        <v>25284</v>
      </c>
      <c r="F1445" s="7" t="s">
        <v>3426</v>
      </c>
      <c r="G1445" s="50" t="s">
        <v>310</v>
      </c>
      <c r="H1445" s="50" t="s">
        <v>308</v>
      </c>
      <c r="I1445" s="50">
        <v>1</v>
      </c>
      <c r="J1445" s="50">
        <v>2</v>
      </c>
      <c r="L1445" s="171">
        <v>4668</v>
      </c>
      <c r="M1445" s="57" t="s">
        <v>1407</v>
      </c>
      <c r="O1445" s="7">
        <v>32</v>
      </c>
      <c r="P1445" s="7">
        <v>9</v>
      </c>
      <c r="Q1445" s="7">
        <v>10</v>
      </c>
      <c r="R1445" s="7">
        <v>13</v>
      </c>
      <c r="S1445" s="7">
        <v>35</v>
      </c>
      <c r="T1445" s="7">
        <v>52</v>
      </c>
      <c r="U1445" s="7">
        <v>28</v>
      </c>
      <c r="BG1445" s="6">
        <f t="shared" si="376"/>
        <v>0</v>
      </c>
      <c r="BH1445" s="6">
        <f t="shared" si="377"/>
        <v>0</v>
      </c>
      <c r="BI1445" s="6">
        <f t="shared" si="378"/>
        <v>0</v>
      </c>
      <c r="BJ1445" s="6">
        <f t="shared" si="379"/>
        <v>0</v>
      </c>
      <c r="BK1445" s="6">
        <f t="shared" si="380"/>
        <v>1</v>
      </c>
      <c r="BL1445" s="6">
        <f t="shared" si="381"/>
        <v>2</v>
      </c>
      <c r="BM1445" s="6">
        <f t="shared" si="382"/>
        <v>0</v>
      </c>
      <c r="BN1445" s="6">
        <f t="shared" si="383"/>
        <v>0</v>
      </c>
      <c r="BO1445" s="6">
        <f t="shared" si="384"/>
        <v>1</v>
      </c>
      <c r="BP1445" s="6">
        <f t="shared" si="385"/>
        <v>2</v>
      </c>
      <c r="BQ1445" s="6">
        <f t="shared" si="389"/>
        <v>1</v>
      </c>
      <c r="BR1445" s="6">
        <f t="shared" si="390"/>
        <v>6</v>
      </c>
      <c r="BS1445" s="6">
        <f t="shared" si="391"/>
        <v>1</v>
      </c>
      <c r="BT1445" s="6">
        <f t="shared" si="392"/>
        <v>5</v>
      </c>
      <c r="DV1445" s="90"/>
      <c r="DY1445" s="57"/>
      <c r="EA1445" s="50"/>
    </row>
    <row r="1446" spans="1:131" hidden="1" x14ac:dyDescent="0.2">
      <c r="A1446" s="46">
        <v>3333</v>
      </c>
      <c r="B1446" s="46">
        <f t="shared" si="386"/>
        <v>4</v>
      </c>
      <c r="C1446" s="46">
        <f t="shared" si="387"/>
        <v>26</v>
      </c>
      <c r="D1446" s="46">
        <f t="shared" si="388"/>
        <v>3</v>
      </c>
      <c r="E1446" s="85">
        <v>25288</v>
      </c>
      <c r="F1446" s="7" t="s">
        <v>1290</v>
      </c>
      <c r="G1446" s="50" t="s">
        <v>310</v>
      </c>
      <c r="H1446" s="50" t="s">
        <v>308</v>
      </c>
      <c r="I1446" s="50">
        <v>0</v>
      </c>
      <c r="J1446" s="50">
        <v>1</v>
      </c>
      <c r="L1446" s="171">
        <v>2449</v>
      </c>
      <c r="O1446" s="7">
        <v>33</v>
      </c>
      <c r="P1446" s="7">
        <v>9</v>
      </c>
      <c r="Q1446" s="7">
        <v>10</v>
      </c>
      <c r="R1446" s="7">
        <v>14</v>
      </c>
      <c r="S1446" s="7">
        <v>35</v>
      </c>
      <c r="T1446" s="7">
        <v>53</v>
      </c>
      <c r="U1446" s="7">
        <v>28</v>
      </c>
      <c r="BG1446" s="6">
        <f t="shared" si="376"/>
        <v>0</v>
      </c>
      <c r="BH1446" s="6">
        <f t="shared" si="377"/>
        <v>0</v>
      </c>
      <c r="BI1446" s="6">
        <f t="shared" si="378"/>
        <v>0</v>
      </c>
      <c r="BJ1446" s="6">
        <f t="shared" si="379"/>
        <v>0</v>
      </c>
      <c r="BK1446" s="6">
        <f t="shared" si="380"/>
        <v>1</v>
      </c>
      <c r="BL1446" s="6">
        <f t="shared" si="381"/>
        <v>3</v>
      </c>
      <c r="BM1446" s="6">
        <f t="shared" si="382"/>
        <v>0</v>
      </c>
      <c r="BN1446" s="6">
        <f t="shared" si="383"/>
        <v>0</v>
      </c>
      <c r="BO1446" s="6">
        <f t="shared" si="384"/>
        <v>1</v>
      </c>
      <c r="BP1446" s="6">
        <f t="shared" si="385"/>
        <v>3</v>
      </c>
      <c r="BQ1446" s="6">
        <f t="shared" si="389"/>
        <v>0</v>
      </c>
      <c r="BR1446" s="6">
        <f t="shared" si="390"/>
        <v>0</v>
      </c>
      <c r="BS1446" s="6">
        <f t="shared" si="391"/>
        <v>1</v>
      </c>
      <c r="BT1446" s="6">
        <f t="shared" si="392"/>
        <v>6</v>
      </c>
      <c r="DV1446" s="90"/>
      <c r="DY1446" s="57"/>
      <c r="EA1446" s="50"/>
    </row>
    <row r="1447" spans="1:131" hidden="1" x14ac:dyDescent="0.2">
      <c r="A1447" s="46">
        <v>3334</v>
      </c>
      <c r="B1447" s="46">
        <f t="shared" si="386"/>
        <v>7</v>
      </c>
      <c r="C1447" s="46">
        <f t="shared" si="387"/>
        <v>29</v>
      </c>
      <c r="D1447" s="46">
        <f t="shared" si="388"/>
        <v>3</v>
      </c>
      <c r="E1447" s="85">
        <v>25291</v>
      </c>
      <c r="F1447" s="57" t="s">
        <v>176</v>
      </c>
      <c r="G1447" s="50" t="s">
        <v>103</v>
      </c>
      <c r="H1447" s="50" t="s">
        <v>306</v>
      </c>
      <c r="I1447" s="50">
        <v>2</v>
      </c>
      <c r="J1447" s="50">
        <v>0</v>
      </c>
      <c r="L1447" s="171">
        <v>3350</v>
      </c>
      <c r="M1447" s="57" t="s">
        <v>2257</v>
      </c>
      <c r="O1447" s="7">
        <v>34</v>
      </c>
      <c r="P1447" s="7">
        <v>10</v>
      </c>
      <c r="Q1447" s="7">
        <v>10</v>
      </c>
      <c r="R1447" s="7">
        <v>14</v>
      </c>
      <c r="S1447" s="7">
        <v>37</v>
      </c>
      <c r="T1447" s="7">
        <v>53</v>
      </c>
      <c r="U1447" s="7">
        <v>30</v>
      </c>
      <c r="BG1447" s="6">
        <f t="shared" si="376"/>
        <v>1</v>
      </c>
      <c r="BH1447" s="6">
        <f t="shared" si="377"/>
        <v>1</v>
      </c>
      <c r="BI1447" s="6">
        <f t="shared" si="378"/>
        <v>0</v>
      </c>
      <c r="BJ1447" s="6">
        <f t="shared" si="379"/>
        <v>0</v>
      </c>
      <c r="BK1447" s="6">
        <f t="shared" si="380"/>
        <v>0</v>
      </c>
      <c r="BL1447" s="6">
        <f t="shared" si="381"/>
        <v>0</v>
      </c>
      <c r="BM1447" s="6">
        <f t="shared" si="382"/>
        <v>1</v>
      </c>
      <c r="BN1447" s="6">
        <f t="shared" si="383"/>
        <v>1</v>
      </c>
      <c r="BO1447" s="6">
        <f t="shared" si="384"/>
        <v>0</v>
      </c>
      <c r="BP1447" s="6">
        <f t="shared" si="385"/>
        <v>0</v>
      </c>
      <c r="BQ1447" s="6">
        <f t="shared" si="389"/>
        <v>1</v>
      </c>
      <c r="BR1447" s="6">
        <f t="shared" si="390"/>
        <v>1</v>
      </c>
      <c r="BS1447" s="6">
        <f t="shared" si="391"/>
        <v>0</v>
      </c>
      <c r="BT1447" s="6">
        <f t="shared" si="392"/>
        <v>0</v>
      </c>
      <c r="DV1447" s="90"/>
      <c r="DY1447" s="57"/>
      <c r="EA1447" s="50"/>
    </row>
    <row r="1448" spans="1:131" hidden="1" x14ac:dyDescent="0.2">
      <c r="A1448" s="46">
        <v>3335</v>
      </c>
      <c r="B1448" s="46">
        <f t="shared" si="386"/>
        <v>6</v>
      </c>
      <c r="C1448" s="46">
        <f t="shared" si="387"/>
        <v>4</v>
      </c>
      <c r="D1448" s="46">
        <f t="shared" si="388"/>
        <v>4</v>
      </c>
      <c r="E1448" s="85">
        <v>25297</v>
      </c>
      <c r="F1448" s="7" t="s">
        <v>321</v>
      </c>
      <c r="G1448" s="50" t="s">
        <v>103</v>
      </c>
      <c r="H1448" s="50" t="s">
        <v>306</v>
      </c>
      <c r="I1448" s="50">
        <v>3</v>
      </c>
      <c r="J1448" s="50">
        <v>1</v>
      </c>
      <c r="L1448" s="171">
        <v>4999</v>
      </c>
      <c r="M1448" s="57" t="s">
        <v>2155</v>
      </c>
      <c r="O1448" s="7">
        <v>35</v>
      </c>
      <c r="P1448" s="7">
        <v>11</v>
      </c>
      <c r="Q1448" s="7">
        <v>10</v>
      </c>
      <c r="R1448" s="7">
        <v>14</v>
      </c>
      <c r="S1448" s="7">
        <v>40</v>
      </c>
      <c r="T1448" s="7">
        <v>54</v>
      </c>
      <c r="U1448" s="7">
        <v>32</v>
      </c>
      <c r="BG1448" s="6">
        <f t="shared" si="376"/>
        <v>1</v>
      </c>
      <c r="BH1448" s="6">
        <f t="shared" si="377"/>
        <v>2</v>
      </c>
      <c r="BI1448" s="6">
        <f t="shared" si="378"/>
        <v>0</v>
      </c>
      <c r="BJ1448" s="6">
        <f t="shared" si="379"/>
        <v>0</v>
      </c>
      <c r="BK1448" s="6">
        <f t="shared" si="380"/>
        <v>0</v>
      </c>
      <c r="BL1448" s="6">
        <f t="shared" si="381"/>
        <v>0</v>
      </c>
      <c r="BM1448" s="6">
        <f t="shared" si="382"/>
        <v>1</v>
      </c>
      <c r="BN1448" s="6">
        <f t="shared" si="383"/>
        <v>2</v>
      </c>
      <c r="BO1448" s="6">
        <f t="shared" si="384"/>
        <v>0</v>
      </c>
      <c r="BP1448" s="6">
        <f t="shared" si="385"/>
        <v>0</v>
      </c>
      <c r="BQ1448" s="6">
        <f t="shared" si="389"/>
        <v>1</v>
      </c>
      <c r="BR1448" s="6">
        <f t="shared" si="390"/>
        <v>2</v>
      </c>
      <c r="BS1448" s="6">
        <f t="shared" si="391"/>
        <v>1</v>
      </c>
      <c r="BT1448" s="6">
        <f t="shared" si="392"/>
        <v>1</v>
      </c>
      <c r="DV1448" s="90"/>
      <c r="DY1448" s="57"/>
      <c r="EA1448" s="91"/>
    </row>
    <row r="1449" spans="1:131" hidden="1" x14ac:dyDescent="0.2">
      <c r="A1449" s="46">
        <v>3336</v>
      </c>
      <c r="B1449" s="46">
        <f t="shared" si="386"/>
        <v>7</v>
      </c>
      <c r="C1449" s="46">
        <f t="shared" si="387"/>
        <v>5</v>
      </c>
      <c r="D1449" s="46">
        <f t="shared" si="388"/>
        <v>4</v>
      </c>
      <c r="E1449" s="85">
        <v>25298</v>
      </c>
      <c r="F1449" s="7" t="s">
        <v>2348</v>
      </c>
      <c r="G1449" s="50" t="s">
        <v>310</v>
      </c>
      <c r="H1449" s="50" t="s">
        <v>308</v>
      </c>
      <c r="I1449" s="50">
        <v>1</v>
      </c>
      <c r="J1449" s="50">
        <v>2</v>
      </c>
      <c r="L1449" s="171">
        <v>6886</v>
      </c>
      <c r="M1449" s="57" t="s">
        <v>1407</v>
      </c>
      <c r="O1449" s="7">
        <v>36</v>
      </c>
      <c r="P1449" s="7">
        <v>11</v>
      </c>
      <c r="Q1449" s="7">
        <v>10</v>
      </c>
      <c r="R1449" s="7">
        <v>15</v>
      </c>
      <c r="S1449" s="7">
        <v>41</v>
      </c>
      <c r="T1449" s="7">
        <v>56</v>
      </c>
      <c r="U1449" s="7">
        <v>32</v>
      </c>
      <c r="BG1449" s="6">
        <f t="shared" si="376"/>
        <v>0</v>
      </c>
      <c r="BH1449" s="6">
        <f t="shared" si="377"/>
        <v>0</v>
      </c>
      <c r="BI1449" s="6">
        <f t="shared" si="378"/>
        <v>0</v>
      </c>
      <c r="BJ1449" s="6">
        <f t="shared" si="379"/>
        <v>0</v>
      </c>
      <c r="BK1449" s="6">
        <f t="shared" si="380"/>
        <v>1</v>
      </c>
      <c r="BL1449" s="6">
        <f t="shared" si="381"/>
        <v>1</v>
      </c>
      <c r="BM1449" s="6">
        <f t="shared" si="382"/>
        <v>0</v>
      </c>
      <c r="BN1449" s="6">
        <f t="shared" si="383"/>
        <v>0</v>
      </c>
      <c r="BO1449" s="6">
        <f t="shared" si="384"/>
        <v>1</v>
      </c>
      <c r="BP1449" s="6">
        <f t="shared" si="385"/>
        <v>1</v>
      </c>
      <c r="BQ1449" s="6">
        <f t="shared" si="389"/>
        <v>1</v>
      </c>
      <c r="BR1449" s="6">
        <f t="shared" si="390"/>
        <v>3</v>
      </c>
      <c r="BS1449" s="6">
        <f t="shared" si="391"/>
        <v>1</v>
      </c>
      <c r="BT1449" s="6">
        <f t="shared" si="392"/>
        <v>2</v>
      </c>
      <c r="DV1449" s="90"/>
      <c r="DY1449" s="57"/>
      <c r="EA1449" s="50"/>
    </row>
    <row r="1450" spans="1:131" hidden="1" x14ac:dyDescent="0.2">
      <c r="A1450" s="46">
        <v>3337</v>
      </c>
      <c r="B1450" s="46">
        <f t="shared" si="386"/>
        <v>4</v>
      </c>
      <c r="C1450" s="46">
        <f t="shared" si="387"/>
        <v>9</v>
      </c>
      <c r="D1450" s="46">
        <f t="shared" si="388"/>
        <v>4</v>
      </c>
      <c r="E1450" s="85">
        <v>25302</v>
      </c>
      <c r="F1450" s="7" t="s">
        <v>2245</v>
      </c>
      <c r="G1450" s="50" t="s">
        <v>310</v>
      </c>
      <c r="H1450" s="50" t="s">
        <v>308</v>
      </c>
      <c r="I1450" s="50">
        <v>0</v>
      </c>
      <c r="J1450" s="50">
        <v>5</v>
      </c>
      <c r="L1450" s="171">
        <v>4983</v>
      </c>
      <c r="O1450" s="7">
        <v>37</v>
      </c>
      <c r="P1450" s="7">
        <v>11</v>
      </c>
      <c r="Q1450" s="7">
        <v>10</v>
      </c>
      <c r="R1450" s="7">
        <v>16</v>
      </c>
      <c r="S1450" s="7">
        <v>41</v>
      </c>
      <c r="T1450" s="7">
        <v>61</v>
      </c>
      <c r="U1450" s="7">
        <v>32</v>
      </c>
      <c r="BG1450" s="6">
        <f t="shared" si="376"/>
        <v>0</v>
      </c>
      <c r="BH1450" s="6">
        <f t="shared" si="377"/>
        <v>0</v>
      </c>
      <c r="BI1450" s="6">
        <f t="shared" si="378"/>
        <v>0</v>
      </c>
      <c r="BJ1450" s="6">
        <f t="shared" si="379"/>
        <v>0</v>
      </c>
      <c r="BK1450" s="6">
        <f t="shared" si="380"/>
        <v>1</v>
      </c>
      <c r="BL1450" s="6">
        <f t="shared" si="381"/>
        <v>2</v>
      </c>
      <c r="BM1450" s="6">
        <f t="shared" si="382"/>
        <v>0</v>
      </c>
      <c r="BN1450" s="6">
        <f t="shared" si="383"/>
        <v>0</v>
      </c>
      <c r="BO1450" s="6">
        <f t="shared" si="384"/>
        <v>1</v>
      </c>
      <c r="BP1450" s="6">
        <f t="shared" si="385"/>
        <v>2</v>
      </c>
      <c r="BQ1450" s="6">
        <f t="shared" si="389"/>
        <v>0</v>
      </c>
      <c r="BR1450" s="6">
        <f t="shared" si="390"/>
        <v>0</v>
      </c>
      <c r="BS1450" s="6">
        <f t="shared" si="391"/>
        <v>1</v>
      </c>
      <c r="BT1450" s="6">
        <f t="shared" si="392"/>
        <v>3</v>
      </c>
      <c r="DV1450" s="90"/>
      <c r="DY1450" s="57"/>
      <c r="EA1450" s="50"/>
    </row>
    <row r="1451" spans="1:131" hidden="1" x14ac:dyDescent="0.2">
      <c r="A1451" s="46">
        <v>3338</v>
      </c>
      <c r="B1451" s="46">
        <f t="shared" si="386"/>
        <v>7</v>
      </c>
      <c r="C1451" s="46">
        <f t="shared" si="387"/>
        <v>12</v>
      </c>
      <c r="D1451" s="46">
        <f t="shared" si="388"/>
        <v>4</v>
      </c>
      <c r="E1451" s="85">
        <v>25305</v>
      </c>
      <c r="F1451" s="7" t="s">
        <v>3386</v>
      </c>
      <c r="G1451" s="50" t="s">
        <v>103</v>
      </c>
      <c r="H1451" s="50" t="s">
        <v>306</v>
      </c>
      <c r="I1451" s="50">
        <v>2</v>
      </c>
      <c r="J1451" s="50">
        <v>1</v>
      </c>
      <c r="L1451" s="171">
        <v>3767</v>
      </c>
      <c r="M1451" s="57" t="s">
        <v>2156</v>
      </c>
      <c r="O1451" s="7">
        <v>38</v>
      </c>
      <c r="P1451" s="7">
        <v>12</v>
      </c>
      <c r="Q1451" s="7">
        <v>10</v>
      </c>
      <c r="R1451" s="7">
        <v>16</v>
      </c>
      <c r="S1451" s="7">
        <v>43</v>
      </c>
      <c r="T1451" s="7">
        <v>62</v>
      </c>
      <c r="U1451" s="7">
        <v>34</v>
      </c>
      <c r="BG1451" s="6">
        <f t="shared" si="376"/>
        <v>1</v>
      </c>
      <c r="BH1451" s="6">
        <f t="shared" si="377"/>
        <v>1</v>
      </c>
      <c r="BI1451" s="6">
        <f t="shared" si="378"/>
        <v>0</v>
      </c>
      <c r="BJ1451" s="6">
        <f t="shared" si="379"/>
        <v>0</v>
      </c>
      <c r="BK1451" s="6">
        <f t="shared" si="380"/>
        <v>0</v>
      </c>
      <c r="BL1451" s="6">
        <f t="shared" si="381"/>
        <v>0</v>
      </c>
      <c r="BM1451" s="6">
        <f t="shared" si="382"/>
        <v>1</v>
      </c>
      <c r="BN1451" s="6">
        <f t="shared" si="383"/>
        <v>1</v>
      </c>
      <c r="BO1451" s="6">
        <f t="shared" si="384"/>
        <v>0</v>
      </c>
      <c r="BP1451" s="6">
        <f t="shared" si="385"/>
        <v>0</v>
      </c>
      <c r="BQ1451" s="6">
        <f t="shared" si="389"/>
        <v>1</v>
      </c>
      <c r="BR1451" s="6">
        <f t="shared" si="390"/>
        <v>1</v>
      </c>
      <c r="BS1451" s="6">
        <f t="shared" si="391"/>
        <v>1</v>
      </c>
      <c r="BT1451" s="6">
        <f t="shared" si="392"/>
        <v>4</v>
      </c>
      <c r="DV1451" s="90"/>
      <c r="DY1451" s="57"/>
      <c r="EA1451" s="50"/>
    </row>
    <row r="1452" spans="1:131" hidden="1" x14ac:dyDescent="0.2">
      <c r="A1452" s="46">
        <v>3339</v>
      </c>
      <c r="B1452" s="46">
        <f t="shared" si="386"/>
        <v>4</v>
      </c>
      <c r="C1452" s="46">
        <f t="shared" si="387"/>
        <v>16</v>
      </c>
      <c r="D1452" s="46">
        <f t="shared" si="388"/>
        <v>4</v>
      </c>
      <c r="E1452" s="85">
        <v>25309</v>
      </c>
      <c r="F1452" s="7" t="s">
        <v>2385</v>
      </c>
      <c r="G1452" s="50" t="s">
        <v>310</v>
      </c>
      <c r="H1452" s="50" t="s">
        <v>308</v>
      </c>
      <c r="I1452" s="50">
        <v>1</v>
      </c>
      <c r="J1452" s="50">
        <v>2</v>
      </c>
      <c r="L1452" s="171">
        <v>3826</v>
      </c>
      <c r="M1452" s="57" t="s">
        <v>1407</v>
      </c>
      <c r="O1452" s="7">
        <v>39</v>
      </c>
      <c r="P1452" s="7">
        <v>12</v>
      </c>
      <c r="Q1452" s="7">
        <v>10</v>
      </c>
      <c r="R1452" s="7">
        <v>17</v>
      </c>
      <c r="S1452" s="7">
        <v>44</v>
      </c>
      <c r="T1452" s="7">
        <v>64</v>
      </c>
      <c r="U1452" s="7">
        <v>34</v>
      </c>
      <c r="BG1452" s="6">
        <f t="shared" si="376"/>
        <v>0</v>
      </c>
      <c r="BH1452" s="6">
        <f t="shared" si="377"/>
        <v>0</v>
      </c>
      <c r="BI1452" s="6">
        <f t="shared" si="378"/>
        <v>0</v>
      </c>
      <c r="BJ1452" s="6">
        <f t="shared" si="379"/>
        <v>0</v>
      </c>
      <c r="BK1452" s="6">
        <f t="shared" si="380"/>
        <v>1</v>
      </c>
      <c r="BL1452" s="6">
        <f t="shared" si="381"/>
        <v>1</v>
      </c>
      <c r="BM1452" s="6">
        <f t="shared" si="382"/>
        <v>0</v>
      </c>
      <c r="BN1452" s="6">
        <f t="shared" si="383"/>
        <v>0</v>
      </c>
      <c r="BO1452" s="6">
        <f t="shared" si="384"/>
        <v>1</v>
      </c>
      <c r="BP1452" s="6">
        <f t="shared" si="385"/>
        <v>1</v>
      </c>
      <c r="BQ1452" s="6">
        <f t="shared" si="389"/>
        <v>1</v>
      </c>
      <c r="BR1452" s="6">
        <f t="shared" si="390"/>
        <v>2</v>
      </c>
      <c r="BS1452" s="6">
        <f t="shared" si="391"/>
        <v>1</v>
      </c>
      <c r="BT1452" s="6">
        <f t="shared" si="392"/>
        <v>5</v>
      </c>
      <c r="DV1452" s="90"/>
      <c r="DY1452" s="57"/>
      <c r="EA1452" s="50"/>
    </row>
    <row r="1453" spans="1:131" hidden="1" x14ac:dyDescent="0.2">
      <c r="A1453" s="46">
        <v>3340</v>
      </c>
      <c r="B1453" s="46">
        <f t="shared" si="386"/>
        <v>6</v>
      </c>
      <c r="C1453" s="46">
        <f t="shared" si="387"/>
        <v>18</v>
      </c>
      <c r="D1453" s="46">
        <f t="shared" si="388"/>
        <v>4</v>
      </c>
      <c r="E1453" s="85">
        <v>25311</v>
      </c>
      <c r="F1453" s="7" t="s">
        <v>191</v>
      </c>
      <c r="G1453" s="50" t="s">
        <v>310</v>
      </c>
      <c r="H1453" s="50" t="s">
        <v>308</v>
      </c>
      <c r="I1453" s="50">
        <v>1</v>
      </c>
      <c r="J1453" s="50">
        <v>2</v>
      </c>
      <c r="L1453" s="171">
        <v>2300</v>
      </c>
      <c r="M1453" s="57" t="s">
        <v>1407</v>
      </c>
      <c r="O1453" s="7">
        <v>40</v>
      </c>
      <c r="P1453" s="7">
        <v>12</v>
      </c>
      <c r="Q1453" s="7">
        <v>10</v>
      </c>
      <c r="R1453" s="7">
        <v>18</v>
      </c>
      <c r="S1453" s="7">
        <v>45</v>
      </c>
      <c r="T1453" s="7">
        <v>66</v>
      </c>
      <c r="U1453" s="7">
        <v>34</v>
      </c>
      <c r="BG1453" s="6">
        <f t="shared" si="376"/>
        <v>0</v>
      </c>
      <c r="BH1453" s="6">
        <f t="shared" si="377"/>
        <v>0</v>
      </c>
      <c r="BI1453" s="6">
        <f t="shared" si="378"/>
        <v>0</v>
      </c>
      <c r="BJ1453" s="6">
        <f t="shared" si="379"/>
        <v>0</v>
      </c>
      <c r="BK1453" s="6">
        <f t="shared" si="380"/>
        <v>1</v>
      </c>
      <c r="BL1453" s="6">
        <f t="shared" si="381"/>
        <v>2</v>
      </c>
      <c r="BM1453" s="6">
        <f t="shared" si="382"/>
        <v>0</v>
      </c>
      <c r="BN1453" s="6">
        <f t="shared" si="383"/>
        <v>0</v>
      </c>
      <c r="BO1453" s="6">
        <f t="shared" si="384"/>
        <v>1</v>
      </c>
      <c r="BP1453" s="6">
        <f t="shared" si="385"/>
        <v>2</v>
      </c>
      <c r="BQ1453" s="6">
        <f t="shared" si="389"/>
        <v>1</v>
      </c>
      <c r="BR1453" s="6">
        <f t="shared" si="390"/>
        <v>3</v>
      </c>
      <c r="BS1453" s="6">
        <f t="shared" si="391"/>
        <v>1</v>
      </c>
      <c r="BT1453" s="6">
        <f t="shared" si="392"/>
        <v>6</v>
      </c>
      <c r="DV1453" s="90"/>
      <c r="DY1453" s="57"/>
      <c r="EA1453" s="50"/>
    </row>
    <row r="1454" spans="1:131" hidden="1" x14ac:dyDescent="0.2">
      <c r="A1454" s="46">
        <v>3341</v>
      </c>
      <c r="B1454" s="46">
        <f t="shared" si="386"/>
        <v>2</v>
      </c>
      <c r="C1454" s="46">
        <f t="shared" si="387"/>
        <v>21</v>
      </c>
      <c r="D1454" s="46">
        <f t="shared" si="388"/>
        <v>4</v>
      </c>
      <c r="E1454" s="85">
        <v>25314</v>
      </c>
      <c r="F1454" s="7" t="s">
        <v>3382</v>
      </c>
      <c r="G1454" s="50" t="s">
        <v>310</v>
      </c>
      <c r="H1454" s="50" t="s">
        <v>308</v>
      </c>
      <c r="I1454" s="50">
        <v>2</v>
      </c>
      <c r="J1454" s="50">
        <v>3</v>
      </c>
      <c r="L1454" s="171">
        <v>4095</v>
      </c>
      <c r="M1454" s="57" t="s">
        <v>2157</v>
      </c>
      <c r="O1454" s="7">
        <v>41</v>
      </c>
      <c r="P1454" s="7">
        <v>12</v>
      </c>
      <c r="Q1454" s="7">
        <v>10</v>
      </c>
      <c r="R1454" s="7">
        <v>19</v>
      </c>
      <c r="S1454" s="7">
        <v>47</v>
      </c>
      <c r="T1454" s="7">
        <v>69</v>
      </c>
      <c r="U1454" s="7">
        <v>34</v>
      </c>
      <c r="BG1454" s="6">
        <f t="shared" si="376"/>
        <v>0</v>
      </c>
      <c r="BH1454" s="6">
        <f t="shared" si="377"/>
        <v>0</v>
      </c>
      <c r="BI1454" s="6">
        <f t="shared" si="378"/>
        <v>0</v>
      </c>
      <c r="BJ1454" s="6">
        <f t="shared" si="379"/>
        <v>0</v>
      </c>
      <c r="BK1454" s="6">
        <f t="shared" si="380"/>
        <v>1</v>
      </c>
      <c r="BL1454" s="6">
        <f t="shared" si="381"/>
        <v>3</v>
      </c>
      <c r="BM1454" s="6">
        <f t="shared" si="382"/>
        <v>0</v>
      </c>
      <c r="BN1454" s="6">
        <f t="shared" si="383"/>
        <v>0</v>
      </c>
      <c r="BO1454" s="6">
        <f t="shared" si="384"/>
        <v>1</v>
      </c>
      <c r="BP1454" s="6">
        <f t="shared" si="385"/>
        <v>3</v>
      </c>
      <c r="BQ1454" s="6">
        <f t="shared" si="389"/>
        <v>1</v>
      </c>
      <c r="BR1454" s="6">
        <f t="shared" si="390"/>
        <v>4</v>
      </c>
      <c r="BS1454" s="6">
        <f t="shared" si="391"/>
        <v>1</v>
      </c>
      <c r="BT1454" s="6">
        <f t="shared" si="392"/>
        <v>7</v>
      </c>
      <c r="DV1454" s="90"/>
      <c r="DY1454" s="57"/>
      <c r="EA1454" s="50"/>
    </row>
    <row r="1455" spans="1:131" hidden="1" x14ac:dyDescent="0.2">
      <c r="A1455" s="46">
        <v>3342</v>
      </c>
      <c r="B1455" s="46">
        <f t="shared" si="386"/>
        <v>4</v>
      </c>
      <c r="C1455" s="46">
        <f t="shared" si="387"/>
        <v>23</v>
      </c>
      <c r="D1455" s="46">
        <f t="shared" si="388"/>
        <v>4</v>
      </c>
      <c r="E1455" s="85">
        <v>25316</v>
      </c>
      <c r="F1455" s="7" t="s">
        <v>2363</v>
      </c>
      <c r="G1455" s="50" t="s">
        <v>103</v>
      </c>
      <c r="H1455" s="50" t="s">
        <v>306</v>
      </c>
      <c r="I1455" s="50">
        <v>2</v>
      </c>
      <c r="J1455" s="50">
        <v>0</v>
      </c>
      <c r="L1455" s="171">
        <v>3095</v>
      </c>
      <c r="M1455" s="57" t="s">
        <v>2158</v>
      </c>
      <c r="O1455" s="7">
        <v>42</v>
      </c>
      <c r="P1455" s="7">
        <v>13</v>
      </c>
      <c r="Q1455" s="7">
        <v>10</v>
      </c>
      <c r="R1455" s="7">
        <v>19</v>
      </c>
      <c r="S1455" s="7">
        <v>49</v>
      </c>
      <c r="T1455" s="7">
        <v>69</v>
      </c>
      <c r="U1455" s="7">
        <v>36</v>
      </c>
      <c r="BG1455" s="6">
        <f t="shared" si="376"/>
        <v>1</v>
      </c>
      <c r="BH1455" s="6">
        <f t="shared" si="377"/>
        <v>1</v>
      </c>
      <c r="BI1455" s="6">
        <f t="shared" si="378"/>
        <v>0</v>
      </c>
      <c r="BJ1455" s="6">
        <f t="shared" si="379"/>
        <v>0</v>
      </c>
      <c r="BK1455" s="6">
        <f t="shared" si="380"/>
        <v>0</v>
      </c>
      <c r="BL1455" s="6">
        <f t="shared" si="381"/>
        <v>0</v>
      </c>
      <c r="BM1455" s="6">
        <f t="shared" si="382"/>
        <v>1</v>
      </c>
      <c r="BN1455" s="6">
        <f t="shared" si="383"/>
        <v>1</v>
      </c>
      <c r="BO1455" s="6">
        <f t="shared" si="384"/>
        <v>0</v>
      </c>
      <c r="BP1455" s="6">
        <f t="shared" si="385"/>
        <v>0</v>
      </c>
      <c r="BQ1455" s="6">
        <f t="shared" si="389"/>
        <v>1</v>
      </c>
      <c r="BR1455" s="6">
        <f t="shared" si="390"/>
        <v>5</v>
      </c>
      <c r="BS1455" s="6">
        <f t="shared" si="391"/>
        <v>0</v>
      </c>
      <c r="BT1455" s="6">
        <f t="shared" si="392"/>
        <v>0</v>
      </c>
      <c r="DV1455" s="90"/>
      <c r="DY1455" s="57"/>
      <c r="EA1455" s="91"/>
    </row>
    <row r="1456" spans="1:131" hidden="1" x14ac:dyDescent="0.2">
      <c r="A1456" s="46">
        <v>3343</v>
      </c>
      <c r="B1456" s="46">
        <f t="shared" si="386"/>
        <v>2</v>
      </c>
      <c r="C1456" s="46">
        <f t="shared" si="387"/>
        <v>28</v>
      </c>
      <c r="D1456" s="46">
        <f t="shared" si="388"/>
        <v>4</v>
      </c>
      <c r="E1456" s="85">
        <v>25321</v>
      </c>
      <c r="F1456" s="7" t="s">
        <v>2386</v>
      </c>
      <c r="G1456" s="50" t="s">
        <v>103</v>
      </c>
      <c r="H1456" s="50" t="s">
        <v>306</v>
      </c>
      <c r="I1456" s="50">
        <v>4</v>
      </c>
      <c r="J1456" s="50">
        <v>2</v>
      </c>
      <c r="L1456" s="171">
        <v>3397</v>
      </c>
      <c r="M1456" s="57" t="s">
        <v>2031</v>
      </c>
      <c r="O1456" s="7">
        <v>43</v>
      </c>
      <c r="P1456" s="7">
        <v>14</v>
      </c>
      <c r="Q1456" s="7">
        <v>10</v>
      </c>
      <c r="R1456" s="7">
        <v>19</v>
      </c>
      <c r="S1456" s="7">
        <v>53</v>
      </c>
      <c r="T1456" s="7">
        <v>71</v>
      </c>
      <c r="U1456" s="7">
        <v>38</v>
      </c>
      <c r="BG1456" s="6">
        <f t="shared" si="376"/>
        <v>1</v>
      </c>
      <c r="BH1456" s="6">
        <f t="shared" si="377"/>
        <v>2</v>
      </c>
      <c r="BI1456" s="6">
        <f t="shared" si="378"/>
        <v>0</v>
      </c>
      <c r="BJ1456" s="6">
        <f t="shared" si="379"/>
        <v>0</v>
      </c>
      <c r="BK1456" s="6">
        <f t="shared" si="380"/>
        <v>0</v>
      </c>
      <c r="BL1456" s="6">
        <f t="shared" si="381"/>
        <v>0</v>
      </c>
      <c r="BM1456" s="6">
        <f t="shared" si="382"/>
        <v>1</v>
      </c>
      <c r="BN1456" s="6">
        <f t="shared" si="383"/>
        <v>2</v>
      </c>
      <c r="BO1456" s="6">
        <f t="shared" si="384"/>
        <v>0</v>
      </c>
      <c r="BP1456" s="6">
        <f t="shared" si="385"/>
        <v>0</v>
      </c>
      <c r="BQ1456" s="6">
        <f t="shared" si="389"/>
        <v>1</v>
      </c>
      <c r="BR1456" s="6">
        <f t="shared" si="390"/>
        <v>6</v>
      </c>
      <c r="BS1456" s="6">
        <f t="shared" si="391"/>
        <v>1</v>
      </c>
      <c r="BT1456" s="6">
        <f t="shared" si="392"/>
        <v>1</v>
      </c>
      <c r="DV1456" s="90"/>
      <c r="DY1456" s="57"/>
      <c r="EA1456" s="50"/>
    </row>
    <row r="1457" spans="1:72" hidden="1" x14ac:dyDescent="0.2">
      <c r="A1457" s="46">
        <v>3344</v>
      </c>
      <c r="B1457" s="46">
        <f t="shared" si="386"/>
        <v>4</v>
      </c>
      <c r="C1457" s="46">
        <f t="shared" si="387"/>
        <v>30</v>
      </c>
      <c r="D1457" s="46">
        <f t="shared" si="388"/>
        <v>4</v>
      </c>
      <c r="E1457" s="85">
        <v>25323</v>
      </c>
      <c r="F1457" s="7" t="s">
        <v>3390</v>
      </c>
      <c r="G1457" s="50" t="s">
        <v>310</v>
      </c>
      <c r="H1457" s="50" t="s">
        <v>308</v>
      </c>
      <c r="I1457" s="50">
        <v>0</v>
      </c>
      <c r="J1457" s="50">
        <v>2</v>
      </c>
      <c r="L1457" s="171">
        <v>1518</v>
      </c>
      <c r="O1457" s="7">
        <v>44</v>
      </c>
      <c r="P1457" s="7">
        <v>14</v>
      </c>
      <c r="Q1457" s="7">
        <v>10</v>
      </c>
      <c r="R1457" s="7">
        <v>20</v>
      </c>
      <c r="S1457" s="7">
        <v>53</v>
      </c>
      <c r="T1457" s="7">
        <v>73</v>
      </c>
      <c r="U1457" s="7">
        <v>38</v>
      </c>
      <c r="BG1457" s="6">
        <f t="shared" si="376"/>
        <v>0</v>
      </c>
      <c r="BH1457" s="6">
        <f t="shared" si="377"/>
        <v>0</v>
      </c>
      <c r="BI1457" s="6">
        <f t="shared" si="378"/>
        <v>0</v>
      </c>
      <c r="BJ1457" s="6">
        <f t="shared" si="379"/>
        <v>0</v>
      </c>
      <c r="BK1457" s="6">
        <f t="shared" si="380"/>
        <v>1</v>
      </c>
      <c r="BL1457" s="6">
        <f t="shared" si="381"/>
        <v>1</v>
      </c>
      <c r="BM1457" s="6">
        <f t="shared" si="382"/>
        <v>0</v>
      </c>
      <c r="BN1457" s="6">
        <f t="shared" si="383"/>
        <v>0</v>
      </c>
      <c r="BO1457" s="6">
        <f t="shared" si="384"/>
        <v>1</v>
      </c>
      <c r="BP1457" s="6">
        <f t="shared" si="385"/>
        <v>1</v>
      </c>
      <c r="BQ1457" s="6">
        <f t="shared" si="389"/>
        <v>0</v>
      </c>
      <c r="BR1457" s="6">
        <f t="shared" si="390"/>
        <v>0</v>
      </c>
      <c r="BS1457" s="6">
        <f t="shared" si="391"/>
        <v>1</v>
      </c>
      <c r="BT1457" s="6">
        <f t="shared" si="392"/>
        <v>2</v>
      </c>
    </row>
    <row r="1458" spans="1:72" hidden="1" x14ac:dyDescent="0.2">
      <c r="A1458" s="46">
        <v>3345</v>
      </c>
      <c r="B1458" s="46">
        <f t="shared" si="386"/>
        <v>6</v>
      </c>
      <c r="C1458" s="46">
        <f t="shared" si="387"/>
        <v>2</v>
      </c>
      <c r="D1458" s="46">
        <f t="shared" si="388"/>
        <v>5</v>
      </c>
      <c r="E1458" s="85">
        <v>25325</v>
      </c>
      <c r="F1458" s="7" t="s">
        <v>3120</v>
      </c>
      <c r="G1458" s="50" t="s">
        <v>103</v>
      </c>
      <c r="H1458" s="50" t="s">
        <v>308</v>
      </c>
      <c r="I1458" s="50">
        <v>0</v>
      </c>
      <c r="J1458" s="50">
        <v>2</v>
      </c>
      <c r="L1458" s="171">
        <v>3204</v>
      </c>
      <c r="O1458" s="7">
        <v>45</v>
      </c>
      <c r="P1458" s="7">
        <v>14</v>
      </c>
      <c r="Q1458" s="7">
        <v>10</v>
      </c>
      <c r="R1458" s="7">
        <v>21</v>
      </c>
      <c r="S1458" s="7">
        <v>53</v>
      </c>
      <c r="T1458" s="7">
        <v>75</v>
      </c>
      <c r="U1458" s="7">
        <v>38</v>
      </c>
      <c r="BG1458" s="6">
        <f t="shared" si="376"/>
        <v>0</v>
      </c>
      <c r="BH1458" s="6">
        <f t="shared" si="377"/>
        <v>0</v>
      </c>
      <c r="BI1458" s="6">
        <f t="shared" si="378"/>
        <v>0</v>
      </c>
      <c r="BJ1458" s="6">
        <f t="shared" si="379"/>
        <v>0</v>
      </c>
      <c r="BK1458" s="6">
        <f t="shared" si="380"/>
        <v>1</v>
      </c>
      <c r="BL1458" s="6">
        <f t="shared" si="381"/>
        <v>2</v>
      </c>
      <c r="BM1458" s="6">
        <f t="shared" si="382"/>
        <v>0</v>
      </c>
      <c r="BN1458" s="6">
        <f t="shared" si="383"/>
        <v>0</v>
      </c>
      <c r="BO1458" s="6">
        <f t="shared" si="384"/>
        <v>1</v>
      </c>
      <c r="BP1458" s="6">
        <f t="shared" si="385"/>
        <v>2</v>
      </c>
      <c r="BQ1458" s="6">
        <f t="shared" si="389"/>
        <v>0</v>
      </c>
      <c r="BR1458" s="6">
        <f t="shared" si="390"/>
        <v>0</v>
      </c>
      <c r="BS1458" s="6">
        <f t="shared" si="391"/>
        <v>1</v>
      </c>
      <c r="BT1458" s="6">
        <f t="shared" si="392"/>
        <v>3</v>
      </c>
    </row>
    <row r="1459" spans="1:72" hidden="1" x14ac:dyDescent="0.2">
      <c r="A1459" s="46">
        <v>3346</v>
      </c>
      <c r="B1459" s="46">
        <f t="shared" si="386"/>
        <v>2</v>
      </c>
      <c r="C1459" s="46">
        <f t="shared" si="387"/>
        <v>5</v>
      </c>
      <c r="D1459" s="46">
        <f t="shared" si="388"/>
        <v>5</v>
      </c>
      <c r="E1459" s="85">
        <v>25328</v>
      </c>
      <c r="F1459" s="7" t="s">
        <v>259</v>
      </c>
      <c r="G1459" s="50" t="s">
        <v>103</v>
      </c>
      <c r="H1459" s="50" t="s">
        <v>307</v>
      </c>
      <c r="I1459" s="50">
        <v>0</v>
      </c>
      <c r="J1459" s="50">
        <v>0</v>
      </c>
      <c r="L1459" s="171">
        <v>4012</v>
      </c>
      <c r="N1459" s="46">
        <v>21</v>
      </c>
      <c r="O1459" s="5">
        <v>46</v>
      </c>
      <c r="P1459" s="5">
        <v>14</v>
      </c>
      <c r="Q1459" s="5">
        <v>11</v>
      </c>
      <c r="R1459" s="5">
        <v>21</v>
      </c>
      <c r="S1459" s="5">
        <v>53</v>
      </c>
      <c r="T1459" s="5">
        <v>75</v>
      </c>
      <c r="U1459" s="5">
        <v>39</v>
      </c>
      <c r="BG1459" s="6">
        <f t="shared" si="376"/>
        <v>0</v>
      </c>
      <c r="BH1459" s="6">
        <f t="shared" si="377"/>
        <v>0</v>
      </c>
      <c r="BI1459" s="6">
        <f t="shared" si="378"/>
        <v>1</v>
      </c>
      <c r="BJ1459" s="6">
        <f t="shared" si="379"/>
        <v>1</v>
      </c>
      <c r="BK1459" s="6">
        <f t="shared" si="380"/>
        <v>0</v>
      </c>
      <c r="BL1459" s="6">
        <f t="shared" si="381"/>
        <v>0</v>
      </c>
      <c r="BM1459" s="6">
        <f t="shared" si="382"/>
        <v>1</v>
      </c>
      <c r="BN1459" s="6">
        <f t="shared" si="383"/>
        <v>1</v>
      </c>
      <c r="BO1459" s="6">
        <f t="shared" si="384"/>
        <v>1</v>
      </c>
      <c r="BP1459" s="6">
        <f t="shared" si="385"/>
        <v>3</v>
      </c>
      <c r="BQ1459" s="6">
        <f t="shared" si="389"/>
        <v>0</v>
      </c>
      <c r="BR1459" s="6">
        <f t="shared" si="390"/>
        <v>0</v>
      </c>
      <c r="BS1459" s="6">
        <f t="shared" si="391"/>
        <v>0</v>
      </c>
      <c r="BT1459" s="6">
        <f t="shared" si="392"/>
        <v>0</v>
      </c>
    </row>
    <row r="1460" spans="1:72" hidden="1" x14ac:dyDescent="0.2">
      <c r="A1460" s="46">
        <v>3401</v>
      </c>
      <c r="B1460" s="46">
        <f t="shared" si="386"/>
        <v>7</v>
      </c>
      <c r="C1460" s="46">
        <f t="shared" si="387"/>
        <v>9</v>
      </c>
      <c r="D1460" s="46">
        <f t="shared" si="388"/>
        <v>8</v>
      </c>
      <c r="E1460" s="85">
        <v>25424</v>
      </c>
      <c r="F1460" s="7" t="s">
        <v>1770</v>
      </c>
      <c r="G1460" s="50" t="s">
        <v>310</v>
      </c>
      <c r="H1460" s="50" t="s">
        <v>306</v>
      </c>
      <c r="I1460" s="50">
        <v>2</v>
      </c>
      <c r="J1460" s="50">
        <v>1</v>
      </c>
      <c r="L1460" s="171">
        <v>4206</v>
      </c>
      <c r="M1460" s="57" t="s">
        <v>2032</v>
      </c>
      <c r="O1460" s="7">
        <v>1</v>
      </c>
      <c r="P1460" s="7">
        <v>1</v>
      </c>
      <c r="Q1460" s="7">
        <v>0</v>
      </c>
      <c r="R1460" s="7">
        <v>0</v>
      </c>
      <c r="S1460" s="7">
        <v>2</v>
      </c>
      <c r="T1460" s="7">
        <v>1</v>
      </c>
      <c r="U1460" s="7">
        <v>2</v>
      </c>
      <c r="BG1460" s="6">
        <f t="shared" si="376"/>
        <v>1</v>
      </c>
      <c r="BH1460" s="6">
        <f t="shared" si="377"/>
        <v>1</v>
      </c>
      <c r="BI1460" s="6">
        <f t="shared" si="378"/>
        <v>0</v>
      </c>
      <c r="BJ1460" s="6">
        <f t="shared" si="379"/>
        <v>0</v>
      </c>
      <c r="BK1460" s="6">
        <f t="shared" si="380"/>
        <v>0</v>
      </c>
      <c r="BL1460" s="6">
        <f t="shared" si="381"/>
        <v>0</v>
      </c>
      <c r="BM1460" s="6">
        <f t="shared" si="382"/>
        <v>1</v>
      </c>
      <c r="BN1460" s="6">
        <f t="shared" si="383"/>
        <v>2</v>
      </c>
      <c r="BO1460" s="6">
        <f t="shared" si="384"/>
        <v>0</v>
      </c>
      <c r="BP1460" s="6">
        <f t="shared" si="385"/>
        <v>0</v>
      </c>
      <c r="BQ1460" s="6">
        <f t="shared" si="389"/>
        <v>1</v>
      </c>
      <c r="BR1460" s="6">
        <f t="shared" si="390"/>
        <v>1</v>
      </c>
      <c r="BS1460" s="6">
        <f t="shared" si="391"/>
        <v>1</v>
      </c>
      <c r="BT1460" s="6">
        <f t="shared" si="392"/>
        <v>1</v>
      </c>
    </row>
    <row r="1461" spans="1:72" hidden="1" x14ac:dyDescent="0.2">
      <c r="A1461" s="46">
        <v>3402</v>
      </c>
      <c r="B1461" s="46">
        <f t="shared" si="386"/>
        <v>7</v>
      </c>
      <c r="C1461" s="46">
        <f t="shared" si="387"/>
        <v>16</v>
      </c>
      <c r="D1461" s="46">
        <f t="shared" si="388"/>
        <v>8</v>
      </c>
      <c r="E1461" s="85">
        <v>25431</v>
      </c>
      <c r="F1461" s="7" t="s">
        <v>2571</v>
      </c>
      <c r="G1461" s="50" t="s">
        <v>103</v>
      </c>
      <c r="H1461" s="50" t="s">
        <v>306</v>
      </c>
      <c r="I1461" s="50">
        <v>2</v>
      </c>
      <c r="J1461" s="50">
        <v>0</v>
      </c>
      <c r="L1461" s="171">
        <v>3233</v>
      </c>
      <c r="M1461" s="57" t="s">
        <v>2033</v>
      </c>
      <c r="O1461" s="7">
        <v>2</v>
      </c>
      <c r="P1461" s="7">
        <v>2</v>
      </c>
      <c r="Q1461" s="7">
        <v>0</v>
      </c>
      <c r="R1461" s="7">
        <v>0</v>
      </c>
      <c r="S1461" s="7">
        <v>4</v>
      </c>
      <c r="T1461" s="7">
        <v>1</v>
      </c>
      <c r="U1461" s="7">
        <v>4</v>
      </c>
      <c r="BG1461" s="6">
        <f t="shared" si="376"/>
        <v>1</v>
      </c>
      <c r="BH1461" s="6">
        <f t="shared" si="377"/>
        <v>2</v>
      </c>
      <c r="BI1461" s="6">
        <f t="shared" si="378"/>
        <v>0</v>
      </c>
      <c r="BJ1461" s="6">
        <f t="shared" si="379"/>
        <v>0</v>
      </c>
      <c r="BK1461" s="6">
        <f t="shared" si="380"/>
        <v>0</v>
      </c>
      <c r="BL1461" s="6">
        <f t="shared" si="381"/>
        <v>0</v>
      </c>
      <c r="BM1461" s="6">
        <f t="shared" si="382"/>
        <v>1</v>
      </c>
      <c r="BN1461" s="6">
        <f t="shared" si="383"/>
        <v>3</v>
      </c>
      <c r="BO1461" s="6">
        <f t="shared" si="384"/>
        <v>0</v>
      </c>
      <c r="BP1461" s="6">
        <f t="shared" si="385"/>
        <v>0</v>
      </c>
      <c r="BQ1461" s="6">
        <f t="shared" si="389"/>
        <v>1</v>
      </c>
      <c r="BR1461" s="6">
        <f t="shared" si="390"/>
        <v>2</v>
      </c>
      <c r="BS1461" s="6">
        <f t="shared" si="391"/>
        <v>0</v>
      </c>
      <c r="BT1461" s="6">
        <f t="shared" si="392"/>
        <v>0</v>
      </c>
    </row>
    <row r="1462" spans="1:72" hidden="1" x14ac:dyDescent="0.2">
      <c r="A1462" s="46">
        <v>3403</v>
      </c>
      <c r="B1462" s="46">
        <f t="shared" si="386"/>
        <v>7</v>
      </c>
      <c r="C1462" s="46">
        <f t="shared" si="387"/>
        <v>23</v>
      </c>
      <c r="D1462" s="46">
        <f t="shared" si="388"/>
        <v>8</v>
      </c>
      <c r="E1462" s="85">
        <v>25438</v>
      </c>
      <c r="F1462" s="7" t="s">
        <v>2034</v>
      </c>
      <c r="G1462" s="50" t="s">
        <v>310</v>
      </c>
      <c r="H1462" s="50" t="s">
        <v>307</v>
      </c>
      <c r="I1462" s="50">
        <v>2</v>
      </c>
      <c r="J1462" s="50">
        <v>2</v>
      </c>
      <c r="L1462" s="171">
        <v>2976</v>
      </c>
      <c r="M1462" s="57" t="s">
        <v>2035</v>
      </c>
      <c r="O1462" s="7">
        <v>3</v>
      </c>
      <c r="P1462" s="7">
        <v>2</v>
      </c>
      <c r="Q1462" s="7">
        <v>1</v>
      </c>
      <c r="R1462" s="7">
        <v>0</v>
      </c>
      <c r="S1462" s="7">
        <v>6</v>
      </c>
      <c r="T1462" s="7">
        <v>3</v>
      </c>
      <c r="U1462" s="7">
        <v>5</v>
      </c>
      <c r="BG1462" s="6">
        <f t="shared" si="376"/>
        <v>0</v>
      </c>
      <c r="BH1462" s="6">
        <f t="shared" si="377"/>
        <v>0</v>
      </c>
      <c r="BI1462" s="6">
        <f t="shared" si="378"/>
        <v>1</v>
      </c>
      <c r="BJ1462" s="6">
        <f t="shared" si="379"/>
        <v>1</v>
      </c>
      <c r="BK1462" s="6">
        <f t="shared" si="380"/>
        <v>0</v>
      </c>
      <c r="BL1462" s="6">
        <f t="shared" si="381"/>
        <v>0</v>
      </c>
      <c r="BM1462" s="6">
        <f t="shared" si="382"/>
        <v>1</v>
      </c>
      <c r="BN1462" s="6">
        <f t="shared" si="383"/>
        <v>4</v>
      </c>
      <c r="BO1462" s="6">
        <f t="shared" si="384"/>
        <v>1</v>
      </c>
      <c r="BP1462" s="6">
        <f t="shared" si="385"/>
        <v>1</v>
      </c>
      <c r="BQ1462" s="6">
        <f t="shared" si="389"/>
        <v>1</v>
      </c>
      <c r="BR1462" s="6">
        <f t="shared" si="390"/>
        <v>3</v>
      </c>
      <c r="BS1462" s="6">
        <f t="shared" si="391"/>
        <v>1</v>
      </c>
      <c r="BT1462" s="6">
        <f t="shared" si="392"/>
        <v>1</v>
      </c>
    </row>
    <row r="1463" spans="1:72" hidden="1" x14ac:dyDescent="0.2">
      <c r="A1463" s="46">
        <v>3404</v>
      </c>
      <c r="B1463" s="46">
        <f t="shared" si="386"/>
        <v>2</v>
      </c>
      <c r="C1463" s="46">
        <f t="shared" si="387"/>
        <v>25</v>
      </c>
      <c r="D1463" s="46">
        <f t="shared" si="388"/>
        <v>8</v>
      </c>
      <c r="E1463" s="85">
        <v>25440</v>
      </c>
      <c r="F1463" s="7" t="s">
        <v>1820</v>
      </c>
      <c r="G1463" s="50" t="s">
        <v>103</v>
      </c>
      <c r="H1463" s="50" t="s">
        <v>306</v>
      </c>
      <c r="I1463" s="50">
        <v>1</v>
      </c>
      <c r="J1463" s="50">
        <v>0</v>
      </c>
      <c r="L1463" s="171">
        <v>6200</v>
      </c>
      <c r="M1463" s="57" t="s">
        <v>2036</v>
      </c>
      <c r="O1463" s="7">
        <v>4</v>
      </c>
      <c r="P1463" s="7">
        <v>3</v>
      </c>
      <c r="Q1463" s="7">
        <v>1</v>
      </c>
      <c r="R1463" s="7">
        <v>0</v>
      </c>
      <c r="S1463" s="7">
        <v>7</v>
      </c>
      <c r="T1463" s="7">
        <v>3</v>
      </c>
      <c r="U1463" s="7">
        <v>7</v>
      </c>
      <c r="BG1463" s="6">
        <f t="shared" si="376"/>
        <v>1</v>
      </c>
      <c r="BH1463" s="6">
        <f t="shared" si="377"/>
        <v>1</v>
      </c>
      <c r="BI1463" s="6">
        <f t="shared" si="378"/>
        <v>0</v>
      </c>
      <c r="BJ1463" s="6">
        <f t="shared" si="379"/>
        <v>0</v>
      </c>
      <c r="BK1463" s="6">
        <f t="shared" si="380"/>
        <v>0</v>
      </c>
      <c r="BL1463" s="6">
        <f t="shared" si="381"/>
        <v>0</v>
      </c>
      <c r="BM1463" s="6">
        <f t="shared" si="382"/>
        <v>1</v>
      </c>
      <c r="BN1463" s="6">
        <f t="shared" si="383"/>
        <v>5</v>
      </c>
      <c r="BO1463" s="6">
        <f t="shared" si="384"/>
        <v>0</v>
      </c>
      <c r="BP1463" s="6">
        <f t="shared" si="385"/>
        <v>0</v>
      </c>
      <c r="BQ1463" s="6">
        <f t="shared" si="389"/>
        <v>1</v>
      </c>
      <c r="BR1463" s="6">
        <f t="shared" si="390"/>
        <v>4</v>
      </c>
      <c r="BS1463" s="6">
        <f t="shared" si="391"/>
        <v>0</v>
      </c>
      <c r="BT1463" s="6">
        <f t="shared" si="392"/>
        <v>0</v>
      </c>
    </row>
    <row r="1464" spans="1:72" hidden="1" x14ac:dyDescent="0.2">
      <c r="A1464" s="46">
        <v>3405</v>
      </c>
      <c r="B1464" s="46">
        <f t="shared" si="386"/>
        <v>7</v>
      </c>
      <c r="C1464" s="46">
        <f t="shared" si="387"/>
        <v>30</v>
      </c>
      <c r="D1464" s="46">
        <f t="shared" si="388"/>
        <v>8</v>
      </c>
      <c r="E1464" s="85">
        <v>25445</v>
      </c>
      <c r="F1464" s="7" t="s">
        <v>3120</v>
      </c>
      <c r="G1464" s="50" t="s">
        <v>103</v>
      </c>
      <c r="H1464" s="50" t="s">
        <v>306</v>
      </c>
      <c r="I1464" s="50">
        <v>3</v>
      </c>
      <c r="J1464" s="50">
        <v>0</v>
      </c>
      <c r="L1464" s="171">
        <v>5191</v>
      </c>
      <c r="M1464" s="57" t="s">
        <v>2037</v>
      </c>
      <c r="O1464" s="7">
        <v>5</v>
      </c>
      <c r="P1464" s="7">
        <v>4</v>
      </c>
      <c r="Q1464" s="7">
        <v>1</v>
      </c>
      <c r="R1464" s="7">
        <v>0</v>
      </c>
      <c r="S1464" s="7">
        <v>10</v>
      </c>
      <c r="T1464" s="7">
        <v>3</v>
      </c>
      <c r="U1464" s="7">
        <v>9</v>
      </c>
      <c r="BG1464" s="6">
        <f t="shared" si="376"/>
        <v>1</v>
      </c>
      <c r="BH1464" s="6">
        <f t="shared" si="377"/>
        <v>2</v>
      </c>
      <c r="BI1464" s="6">
        <f t="shared" si="378"/>
        <v>0</v>
      </c>
      <c r="BJ1464" s="6">
        <f t="shared" si="379"/>
        <v>0</v>
      </c>
      <c r="BK1464" s="6">
        <f t="shared" si="380"/>
        <v>0</v>
      </c>
      <c r="BL1464" s="6">
        <f t="shared" si="381"/>
        <v>0</v>
      </c>
      <c r="BM1464" s="6">
        <f t="shared" si="382"/>
        <v>1</v>
      </c>
      <c r="BN1464" s="6">
        <f t="shared" si="383"/>
        <v>6</v>
      </c>
      <c r="BO1464" s="6">
        <f t="shared" si="384"/>
        <v>0</v>
      </c>
      <c r="BP1464" s="6">
        <f t="shared" si="385"/>
        <v>0</v>
      </c>
      <c r="BQ1464" s="6">
        <f t="shared" si="389"/>
        <v>1</v>
      </c>
      <c r="BR1464" s="6">
        <f t="shared" si="390"/>
        <v>5</v>
      </c>
      <c r="BS1464" s="6">
        <f t="shared" si="391"/>
        <v>0</v>
      </c>
      <c r="BT1464" s="6">
        <f t="shared" si="392"/>
        <v>0</v>
      </c>
    </row>
    <row r="1465" spans="1:72" hidden="1" x14ac:dyDescent="0.2">
      <c r="A1465" s="46">
        <v>3406</v>
      </c>
      <c r="B1465" s="46">
        <f t="shared" si="386"/>
        <v>7</v>
      </c>
      <c r="C1465" s="46">
        <f t="shared" si="387"/>
        <v>6</v>
      </c>
      <c r="D1465" s="46">
        <f t="shared" si="388"/>
        <v>9</v>
      </c>
      <c r="E1465" s="85">
        <v>25452</v>
      </c>
      <c r="F1465" s="7" t="s">
        <v>2385</v>
      </c>
      <c r="G1465" s="50" t="s">
        <v>310</v>
      </c>
      <c r="H1465" s="50" t="s">
        <v>308</v>
      </c>
      <c r="I1465" s="50">
        <v>0</v>
      </c>
      <c r="J1465" s="50">
        <v>4</v>
      </c>
      <c r="L1465" s="171">
        <v>7741</v>
      </c>
      <c r="O1465" s="7">
        <v>6</v>
      </c>
      <c r="P1465" s="7">
        <v>4</v>
      </c>
      <c r="Q1465" s="7">
        <v>1</v>
      </c>
      <c r="R1465" s="7">
        <v>1</v>
      </c>
      <c r="S1465" s="7">
        <v>10</v>
      </c>
      <c r="T1465" s="7">
        <v>7</v>
      </c>
      <c r="U1465" s="7">
        <v>9</v>
      </c>
      <c r="BG1465" s="6">
        <f t="shared" si="376"/>
        <v>0</v>
      </c>
      <c r="BH1465" s="6">
        <f t="shared" si="377"/>
        <v>0</v>
      </c>
      <c r="BI1465" s="6">
        <f t="shared" si="378"/>
        <v>0</v>
      </c>
      <c r="BJ1465" s="6">
        <f t="shared" si="379"/>
        <v>0</v>
      </c>
      <c r="BK1465" s="6">
        <f t="shared" si="380"/>
        <v>1</v>
      </c>
      <c r="BL1465" s="6">
        <f t="shared" si="381"/>
        <v>1</v>
      </c>
      <c r="BM1465" s="6">
        <f t="shared" si="382"/>
        <v>0</v>
      </c>
      <c r="BN1465" s="6">
        <f t="shared" si="383"/>
        <v>0</v>
      </c>
      <c r="BO1465" s="6">
        <f t="shared" si="384"/>
        <v>1</v>
      </c>
      <c r="BP1465" s="6">
        <f t="shared" si="385"/>
        <v>1</v>
      </c>
      <c r="BQ1465" s="6">
        <f t="shared" si="389"/>
        <v>0</v>
      </c>
      <c r="BR1465" s="6">
        <f t="shared" si="390"/>
        <v>0</v>
      </c>
      <c r="BS1465" s="6">
        <f t="shared" si="391"/>
        <v>1</v>
      </c>
      <c r="BT1465" s="6">
        <f t="shared" si="392"/>
        <v>1</v>
      </c>
    </row>
    <row r="1466" spans="1:72" hidden="1" x14ac:dyDescent="0.2">
      <c r="A1466" s="46">
        <v>3407</v>
      </c>
      <c r="B1466" s="46">
        <f t="shared" si="386"/>
        <v>7</v>
      </c>
      <c r="C1466" s="46">
        <f t="shared" si="387"/>
        <v>13</v>
      </c>
      <c r="D1466" s="46">
        <f t="shared" si="388"/>
        <v>9</v>
      </c>
      <c r="E1466" s="85">
        <v>25459</v>
      </c>
      <c r="F1466" s="7" t="s">
        <v>967</v>
      </c>
      <c r="G1466" s="50" t="s">
        <v>103</v>
      </c>
      <c r="H1466" s="50" t="s">
        <v>306</v>
      </c>
      <c r="I1466" s="50">
        <v>4</v>
      </c>
      <c r="J1466" s="50">
        <v>1</v>
      </c>
      <c r="L1466" s="171">
        <v>4523</v>
      </c>
      <c r="M1466" s="57" t="s">
        <v>2038</v>
      </c>
      <c r="O1466" s="7">
        <v>7</v>
      </c>
      <c r="P1466" s="7">
        <v>5</v>
      </c>
      <c r="Q1466" s="7">
        <v>1</v>
      </c>
      <c r="R1466" s="7">
        <v>1</v>
      </c>
      <c r="S1466" s="7">
        <v>14</v>
      </c>
      <c r="T1466" s="7">
        <v>8</v>
      </c>
      <c r="U1466" s="7">
        <v>11</v>
      </c>
      <c r="BG1466" s="6">
        <f t="shared" si="376"/>
        <v>1</v>
      </c>
      <c r="BH1466" s="6">
        <f t="shared" si="377"/>
        <v>1</v>
      </c>
      <c r="BI1466" s="6">
        <f t="shared" si="378"/>
        <v>0</v>
      </c>
      <c r="BJ1466" s="6">
        <f t="shared" si="379"/>
        <v>0</v>
      </c>
      <c r="BK1466" s="6">
        <f t="shared" si="380"/>
        <v>0</v>
      </c>
      <c r="BL1466" s="6">
        <f t="shared" si="381"/>
        <v>0</v>
      </c>
      <c r="BM1466" s="6">
        <f t="shared" si="382"/>
        <v>1</v>
      </c>
      <c r="BN1466" s="6">
        <f t="shared" si="383"/>
        <v>1</v>
      </c>
      <c r="BO1466" s="6">
        <f t="shared" si="384"/>
        <v>0</v>
      </c>
      <c r="BP1466" s="6">
        <f t="shared" si="385"/>
        <v>0</v>
      </c>
      <c r="BQ1466" s="6">
        <f t="shared" si="389"/>
        <v>1</v>
      </c>
      <c r="BR1466" s="6">
        <f t="shared" si="390"/>
        <v>1</v>
      </c>
      <c r="BS1466" s="6">
        <f t="shared" si="391"/>
        <v>1</v>
      </c>
      <c r="BT1466" s="6">
        <f t="shared" si="392"/>
        <v>2</v>
      </c>
    </row>
    <row r="1467" spans="1:72" hidden="1" x14ac:dyDescent="0.2">
      <c r="A1467" s="46">
        <v>3408</v>
      </c>
      <c r="B1467" s="46">
        <f t="shared" si="386"/>
        <v>2</v>
      </c>
      <c r="C1467" s="46">
        <f t="shared" si="387"/>
        <v>15</v>
      </c>
      <c r="D1467" s="46">
        <f t="shared" si="388"/>
        <v>9</v>
      </c>
      <c r="E1467" s="85">
        <v>25461</v>
      </c>
      <c r="F1467" s="7" t="s">
        <v>235</v>
      </c>
      <c r="G1467" s="50" t="s">
        <v>310</v>
      </c>
      <c r="H1467" s="50" t="s">
        <v>308</v>
      </c>
      <c r="I1467" s="50">
        <v>1</v>
      </c>
      <c r="J1467" s="50">
        <v>3</v>
      </c>
      <c r="L1467" s="171">
        <v>7190</v>
      </c>
      <c r="M1467" s="57" t="s">
        <v>3663</v>
      </c>
      <c r="O1467" s="7">
        <v>8</v>
      </c>
      <c r="P1467" s="7">
        <v>5</v>
      </c>
      <c r="Q1467" s="7">
        <v>1</v>
      </c>
      <c r="R1467" s="7">
        <v>2</v>
      </c>
      <c r="S1467" s="7">
        <v>15</v>
      </c>
      <c r="T1467" s="7">
        <v>11</v>
      </c>
      <c r="U1467" s="7">
        <v>11</v>
      </c>
      <c r="BG1467" s="6">
        <f t="shared" si="376"/>
        <v>0</v>
      </c>
      <c r="BH1467" s="6">
        <f t="shared" si="377"/>
        <v>0</v>
      </c>
      <c r="BI1467" s="6">
        <f t="shared" si="378"/>
        <v>0</v>
      </c>
      <c r="BJ1467" s="6">
        <f t="shared" si="379"/>
        <v>0</v>
      </c>
      <c r="BK1467" s="6">
        <f t="shared" si="380"/>
        <v>1</v>
      </c>
      <c r="BL1467" s="6">
        <f t="shared" si="381"/>
        <v>1</v>
      </c>
      <c r="BM1467" s="6">
        <f t="shared" si="382"/>
        <v>0</v>
      </c>
      <c r="BN1467" s="6">
        <f t="shared" si="383"/>
        <v>0</v>
      </c>
      <c r="BO1467" s="6">
        <f t="shared" si="384"/>
        <v>1</v>
      </c>
      <c r="BP1467" s="6">
        <f t="shared" si="385"/>
        <v>1</v>
      </c>
      <c r="BQ1467" s="6">
        <f t="shared" si="389"/>
        <v>1</v>
      </c>
      <c r="BR1467" s="6">
        <f t="shared" si="390"/>
        <v>2</v>
      </c>
      <c r="BS1467" s="6">
        <f t="shared" si="391"/>
        <v>1</v>
      </c>
      <c r="BT1467" s="6">
        <f t="shared" si="392"/>
        <v>3</v>
      </c>
    </row>
    <row r="1468" spans="1:72" hidden="1" x14ac:dyDescent="0.2">
      <c r="A1468" s="46">
        <v>3409</v>
      </c>
      <c r="B1468" s="46">
        <f t="shared" si="386"/>
        <v>7</v>
      </c>
      <c r="C1468" s="46">
        <f t="shared" si="387"/>
        <v>20</v>
      </c>
      <c r="D1468" s="46">
        <f t="shared" si="388"/>
        <v>9</v>
      </c>
      <c r="E1468" s="85">
        <v>25466</v>
      </c>
      <c r="F1468" s="7" t="s">
        <v>3390</v>
      </c>
      <c r="G1468" s="50" t="s">
        <v>310</v>
      </c>
      <c r="H1468" s="50" t="s">
        <v>307</v>
      </c>
      <c r="I1468" s="50">
        <v>1</v>
      </c>
      <c r="J1468" s="50">
        <v>1</v>
      </c>
      <c r="L1468" s="171">
        <v>1819</v>
      </c>
      <c r="M1468" s="57" t="s">
        <v>2419</v>
      </c>
      <c r="O1468" s="7">
        <v>9</v>
      </c>
      <c r="P1468" s="7">
        <v>5</v>
      </c>
      <c r="Q1468" s="7">
        <v>2</v>
      </c>
      <c r="R1468" s="7">
        <v>2</v>
      </c>
      <c r="S1468" s="7">
        <v>16</v>
      </c>
      <c r="T1468" s="7">
        <v>12</v>
      </c>
      <c r="U1468" s="7">
        <v>12</v>
      </c>
      <c r="BG1468" s="6">
        <f t="shared" si="376"/>
        <v>0</v>
      </c>
      <c r="BH1468" s="6">
        <f t="shared" si="377"/>
        <v>0</v>
      </c>
      <c r="BI1468" s="6">
        <f t="shared" si="378"/>
        <v>1</v>
      </c>
      <c r="BJ1468" s="6">
        <f t="shared" si="379"/>
        <v>1</v>
      </c>
      <c r="BK1468" s="6">
        <f t="shared" si="380"/>
        <v>0</v>
      </c>
      <c r="BL1468" s="6">
        <f t="shared" si="381"/>
        <v>0</v>
      </c>
      <c r="BM1468" s="6">
        <f t="shared" si="382"/>
        <v>1</v>
      </c>
      <c r="BN1468" s="6">
        <f t="shared" si="383"/>
        <v>1</v>
      </c>
      <c r="BO1468" s="6">
        <f t="shared" si="384"/>
        <v>1</v>
      </c>
      <c r="BP1468" s="6">
        <f t="shared" si="385"/>
        <v>2</v>
      </c>
      <c r="BQ1468" s="6">
        <f t="shared" si="389"/>
        <v>1</v>
      </c>
      <c r="BR1468" s="6">
        <f t="shared" si="390"/>
        <v>3</v>
      </c>
      <c r="BS1468" s="6">
        <f t="shared" si="391"/>
        <v>1</v>
      </c>
      <c r="BT1468" s="6">
        <f t="shared" si="392"/>
        <v>4</v>
      </c>
    </row>
    <row r="1469" spans="1:72" hidden="1" x14ac:dyDescent="0.2">
      <c r="A1469" s="46">
        <v>3410</v>
      </c>
      <c r="B1469" s="46">
        <f t="shared" si="386"/>
        <v>7</v>
      </c>
      <c r="C1469" s="46">
        <f t="shared" si="387"/>
        <v>27</v>
      </c>
      <c r="D1469" s="46">
        <f t="shared" si="388"/>
        <v>9</v>
      </c>
      <c r="E1469" s="85">
        <v>25473</v>
      </c>
      <c r="F1469" s="7" t="s">
        <v>441</v>
      </c>
      <c r="G1469" s="50" t="s">
        <v>103</v>
      </c>
      <c r="H1469" s="50" t="s">
        <v>306</v>
      </c>
      <c r="I1469" s="50">
        <v>3</v>
      </c>
      <c r="J1469" s="50">
        <v>2</v>
      </c>
      <c r="L1469" s="171">
        <v>4610</v>
      </c>
      <c r="M1469" s="57" t="s">
        <v>2039</v>
      </c>
      <c r="O1469" s="7">
        <v>10</v>
      </c>
      <c r="P1469" s="7">
        <v>6</v>
      </c>
      <c r="Q1469" s="7">
        <v>2</v>
      </c>
      <c r="R1469" s="7">
        <v>2</v>
      </c>
      <c r="S1469" s="7">
        <v>19</v>
      </c>
      <c r="T1469" s="7">
        <v>14</v>
      </c>
      <c r="U1469" s="7">
        <v>14</v>
      </c>
      <c r="BG1469" s="6">
        <f t="shared" si="376"/>
        <v>1</v>
      </c>
      <c r="BH1469" s="6">
        <f t="shared" si="377"/>
        <v>1</v>
      </c>
      <c r="BI1469" s="6">
        <f t="shared" si="378"/>
        <v>0</v>
      </c>
      <c r="BJ1469" s="6">
        <f t="shared" si="379"/>
        <v>0</v>
      </c>
      <c r="BK1469" s="6">
        <f t="shared" si="380"/>
        <v>0</v>
      </c>
      <c r="BL1469" s="6">
        <f t="shared" si="381"/>
        <v>0</v>
      </c>
      <c r="BM1469" s="6">
        <f t="shared" si="382"/>
        <v>1</v>
      </c>
      <c r="BN1469" s="6">
        <f t="shared" si="383"/>
        <v>2</v>
      </c>
      <c r="BO1469" s="6">
        <f t="shared" si="384"/>
        <v>0</v>
      </c>
      <c r="BP1469" s="6">
        <f t="shared" si="385"/>
        <v>0</v>
      </c>
      <c r="BQ1469" s="6">
        <f t="shared" si="389"/>
        <v>1</v>
      </c>
      <c r="BR1469" s="6">
        <f t="shared" si="390"/>
        <v>4</v>
      </c>
      <c r="BS1469" s="6">
        <f t="shared" si="391"/>
        <v>1</v>
      </c>
      <c r="BT1469" s="6">
        <f t="shared" si="392"/>
        <v>5</v>
      </c>
    </row>
    <row r="1470" spans="1:72" hidden="1" x14ac:dyDescent="0.2">
      <c r="A1470" s="46">
        <v>3411</v>
      </c>
      <c r="B1470" s="46">
        <f t="shared" si="386"/>
        <v>2</v>
      </c>
      <c r="C1470" s="46">
        <f t="shared" si="387"/>
        <v>29</v>
      </c>
      <c r="D1470" s="46">
        <f t="shared" si="388"/>
        <v>9</v>
      </c>
      <c r="E1470" s="85">
        <v>25475</v>
      </c>
      <c r="F1470" s="7" t="s">
        <v>3369</v>
      </c>
      <c r="G1470" s="50" t="s">
        <v>103</v>
      </c>
      <c r="H1470" s="50" t="s">
        <v>306</v>
      </c>
      <c r="I1470" s="50">
        <v>2</v>
      </c>
      <c r="J1470" s="50">
        <v>1</v>
      </c>
      <c r="L1470" s="171">
        <v>6700</v>
      </c>
      <c r="M1470" s="57" t="s">
        <v>2040</v>
      </c>
      <c r="O1470" s="7">
        <v>11</v>
      </c>
      <c r="P1470" s="7">
        <v>7</v>
      </c>
      <c r="Q1470" s="7">
        <v>2</v>
      </c>
      <c r="R1470" s="7">
        <v>2</v>
      </c>
      <c r="S1470" s="7">
        <v>21</v>
      </c>
      <c r="T1470" s="7">
        <v>15</v>
      </c>
      <c r="U1470" s="7">
        <v>16</v>
      </c>
      <c r="BG1470" s="6">
        <f t="shared" si="376"/>
        <v>1</v>
      </c>
      <c r="BH1470" s="6">
        <f t="shared" si="377"/>
        <v>2</v>
      </c>
      <c r="BI1470" s="6">
        <f t="shared" si="378"/>
        <v>0</v>
      </c>
      <c r="BJ1470" s="6">
        <f t="shared" si="379"/>
        <v>0</v>
      </c>
      <c r="BK1470" s="6">
        <f t="shared" si="380"/>
        <v>0</v>
      </c>
      <c r="BL1470" s="6">
        <f t="shared" si="381"/>
        <v>0</v>
      </c>
      <c r="BM1470" s="6">
        <f t="shared" si="382"/>
        <v>1</v>
      </c>
      <c r="BN1470" s="6">
        <f t="shared" si="383"/>
        <v>3</v>
      </c>
      <c r="BO1470" s="6">
        <f t="shared" si="384"/>
        <v>0</v>
      </c>
      <c r="BP1470" s="6">
        <f t="shared" si="385"/>
        <v>0</v>
      </c>
      <c r="BQ1470" s="6">
        <f t="shared" si="389"/>
        <v>1</v>
      </c>
      <c r="BR1470" s="6">
        <f t="shared" si="390"/>
        <v>5</v>
      </c>
      <c r="BS1470" s="6">
        <f t="shared" si="391"/>
        <v>1</v>
      </c>
      <c r="BT1470" s="6">
        <f t="shared" si="392"/>
        <v>6</v>
      </c>
    </row>
    <row r="1471" spans="1:72" hidden="1" x14ac:dyDescent="0.2">
      <c r="A1471" s="46">
        <v>3412</v>
      </c>
      <c r="B1471" s="46">
        <f t="shared" si="386"/>
        <v>7</v>
      </c>
      <c r="C1471" s="46">
        <f t="shared" si="387"/>
        <v>4</v>
      </c>
      <c r="D1471" s="46">
        <f t="shared" si="388"/>
        <v>10</v>
      </c>
      <c r="E1471" s="85">
        <v>25480</v>
      </c>
      <c r="F1471" s="7" t="s">
        <v>2421</v>
      </c>
      <c r="G1471" s="50" t="s">
        <v>310</v>
      </c>
      <c r="H1471" s="50" t="s">
        <v>306</v>
      </c>
      <c r="I1471" s="50">
        <v>2</v>
      </c>
      <c r="J1471" s="50">
        <v>0</v>
      </c>
      <c r="L1471" s="171">
        <v>5883</v>
      </c>
      <c r="M1471" s="57" t="s">
        <v>2041</v>
      </c>
      <c r="O1471" s="7">
        <v>12</v>
      </c>
      <c r="P1471" s="7">
        <v>8</v>
      </c>
      <c r="Q1471" s="7">
        <v>2</v>
      </c>
      <c r="R1471" s="7">
        <v>2</v>
      </c>
      <c r="S1471" s="7">
        <v>23</v>
      </c>
      <c r="T1471" s="7">
        <v>15</v>
      </c>
      <c r="U1471" s="7">
        <v>18</v>
      </c>
      <c r="BG1471" s="6">
        <f t="shared" si="376"/>
        <v>1</v>
      </c>
      <c r="BH1471" s="6">
        <f t="shared" si="377"/>
        <v>3</v>
      </c>
      <c r="BI1471" s="6">
        <f t="shared" si="378"/>
        <v>0</v>
      </c>
      <c r="BJ1471" s="6">
        <f t="shared" si="379"/>
        <v>0</v>
      </c>
      <c r="BK1471" s="6">
        <f t="shared" si="380"/>
        <v>0</v>
      </c>
      <c r="BL1471" s="6">
        <f t="shared" si="381"/>
        <v>0</v>
      </c>
      <c r="BM1471" s="6">
        <f t="shared" si="382"/>
        <v>1</v>
      </c>
      <c r="BN1471" s="6">
        <f t="shared" si="383"/>
        <v>4</v>
      </c>
      <c r="BO1471" s="6">
        <f t="shared" si="384"/>
        <v>0</v>
      </c>
      <c r="BP1471" s="6">
        <f t="shared" si="385"/>
        <v>0</v>
      </c>
      <c r="BQ1471" s="6">
        <f t="shared" si="389"/>
        <v>1</v>
      </c>
      <c r="BR1471" s="6">
        <f t="shared" si="390"/>
        <v>6</v>
      </c>
      <c r="BS1471" s="6">
        <f t="shared" si="391"/>
        <v>0</v>
      </c>
      <c r="BT1471" s="6">
        <f t="shared" si="392"/>
        <v>0</v>
      </c>
    </row>
    <row r="1472" spans="1:72" hidden="1" x14ac:dyDescent="0.2">
      <c r="A1472" s="46">
        <v>3413</v>
      </c>
      <c r="B1472" s="46">
        <f t="shared" si="386"/>
        <v>4</v>
      </c>
      <c r="C1472" s="46">
        <f t="shared" si="387"/>
        <v>8</v>
      </c>
      <c r="D1472" s="46">
        <f t="shared" si="388"/>
        <v>10</v>
      </c>
      <c r="E1472" s="85">
        <v>25484</v>
      </c>
      <c r="F1472" s="7" t="s">
        <v>660</v>
      </c>
      <c r="G1472" s="50" t="s">
        <v>310</v>
      </c>
      <c r="H1472" s="50" t="s">
        <v>308</v>
      </c>
      <c r="I1472" s="50">
        <v>0</v>
      </c>
      <c r="J1472" s="50">
        <v>4</v>
      </c>
      <c r="L1472" s="171">
        <v>7525</v>
      </c>
      <c r="O1472" s="7">
        <v>13</v>
      </c>
      <c r="P1472" s="7">
        <v>8</v>
      </c>
      <c r="Q1472" s="7">
        <v>2</v>
      </c>
      <c r="R1472" s="7">
        <v>3</v>
      </c>
      <c r="S1472" s="7">
        <v>23</v>
      </c>
      <c r="T1472" s="7">
        <v>19</v>
      </c>
      <c r="U1472" s="7">
        <v>18</v>
      </c>
      <c r="BG1472" s="6">
        <f t="shared" si="376"/>
        <v>0</v>
      </c>
      <c r="BH1472" s="6">
        <f t="shared" si="377"/>
        <v>0</v>
      </c>
      <c r="BI1472" s="6">
        <f t="shared" si="378"/>
        <v>0</v>
      </c>
      <c r="BJ1472" s="6">
        <f t="shared" si="379"/>
        <v>0</v>
      </c>
      <c r="BK1472" s="6">
        <f t="shared" si="380"/>
        <v>1</v>
      </c>
      <c r="BL1472" s="6">
        <f t="shared" si="381"/>
        <v>1</v>
      </c>
      <c r="BM1472" s="6">
        <f t="shared" si="382"/>
        <v>0</v>
      </c>
      <c r="BN1472" s="6">
        <f t="shared" si="383"/>
        <v>0</v>
      </c>
      <c r="BO1472" s="6">
        <f t="shared" si="384"/>
        <v>1</v>
      </c>
      <c r="BP1472" s="6">
        <f t="shared" si="385"/>
        <v>1</v>
      </c>
      <c r="BQ1472" s="6">
        <f t="shared" si="389"/>
        <v>0</v>
      </c>
      <c r="BR1472" s="6">
        <f t="shared" si="390"/>
        <v>0</v>
      </c>
      <c r="BS1472" s="6">
        <f t="shared" si="391"/>
        <v>1</v>
      </c>
      <c r="BT1472" s="6">
        <f t="shared" si="392"/>
        <v>1</v>
      </c>
    </row>
    <row r="1473" spans="1:72" hidden="1" x14ac:dyDescent="0.2">
      <c r="A1473" s="46">
        <v>3414</v>
      </c>
      <c r="B1473" s="46">
        <f t="shared" si="386"/>
        <v>7</v>
      </c>
      <c r="C1473" s="46">
        <f t="shared" si="387"/>
        <v>11</v>
      </c>
      <c r="D1473" s="46">
        <f t="shared" si="388"/>
        <v>10</v>
      </c>
      <c r="E1473" s="85">
        <v>25487</v>
      </c>
      <c r="F1473" s="7" t="s">
        <v>321</v>
      </c>
      <c r="G1473" s="50" t="s">
        <v>103</v>
      </c>
      <c r="H1473" s="50" t="s">
        <v>308</v>
      </c>
      <c r="I1473" s="50">
        <v>0</v>
      </c>
      <c r="J1473" s="50">
        <v>1</v>
      </c>
      <c r="L1473" s="171">
        <v>6639</v>
      </c>
      <c r="O1473" s="7">
        <v>14</v>
      </c>
      <c r="P1473" s="7">
        <v>8</v>
      </c>
      <c r="Q1473" s="7">
        <v>2</v>
      </c>
      <c r="R1473" s="7">
        <v>4</v>
      </c>
      <c r="S1473" s="7">
        <v>23</v>
      </c>
      <c r="T1473" s="7">
        <v>20</v>
      </c>
      <c r="U1473" s="7">
        <v>18</v>
      </c>
      <c r="BG1473" s="6">
        <f t="shared" si="376"/>
        <v>0</v>
      </c>
      <c r="BH1473" s="6">
        <f t="shared" si="377"/>
        <v>0</v>
      </c>
      <c r="BI1473" s="6">
        <f t="shared" si="378"/>
        <v>0</v>
      </c>
      <c r="BJ1473" s="6">
        <f t="shared" si="379"/>
        <v>0</v>
      </c>
      <c r="BK1473" s="6">
        <f t="shared" si="380"/>
        <v>1</v>
      </c>
      <c r="BL1473" s="6">
        <f t="shared" si="381"/>
        <v>2</v>
      </c>
      <c r="BM1473" s="6">
        <f t="shared" si="382"/>
        <v>0</v>
      </c>
      <c r="BN1473" s="6">
        <f t="shared" si="383"/>
        <v>0</v>
      </c>
      <c r="BO1473" s="6">
        <f t="shared" si="384"/>
        <v>1</v>
      </c>
      <c r="BP1473" s="6">
        <f t="shared" si="385"/>
        <v>2</v>
      </c>
      <c r="BQ1473" s="6">
        <f t="shared" si="389"/>
        <v>0</v>
      </c>
      <c r="BR1473" s="6">
        <f t="shared" si="390"/>
        <v>0</v>
      </c>
      <c r="BS1473" s="6">
        <f t="shared" si="391"/>
        <v>1</v>
      </c>
      <c r="BT1473" s="6">
        <f t="shared" si="392"/>
        <v>2</v>
      </c>
    </row>
    <row r="1474" spans="1:72" hidden="1" x14ac:dyDescent="0.2">
      <c r="A1474" s="46">
        <v>3415</v>
      </c>
      <c r="B1474" s="46">
        <f t="shared" si="386"/>
        <v>7</v>
      </c>
      <c r="C1474" s="46">
        <f t="shared" si="387"/>
        <v>18</v>
      </c>
      <c r="D1474" s="46">
        <f t="shared" si="388"/>
        <v>10</v>
      </c>
      <c r="E1474" s="85">
        <v>25494</v>
      </c>
      <c r="F1474" s="7" t="s">
        <v>176</v>
      </c>
      <c r="G1474" s="50" t="s">
        <v>103</v>
      </c>
      <c r="H1474" s="50" t="s">
        <v>306</v>
      </c>
      <c r="I1474" s="50">
        <v>4</v>
      </c>
      <c r="J1474" s="50">
        <v>2</v>
      </c>
      <c r="L1474" s="171">
        <v>3981</v>
      </c>
      <c r="M1474" s="57" t="s">
        <v>2042</v>
      </c>
      <c r="O1474" s="7">
        <v>15</v>
      </c>
      <c r="P1474" s="7">
        <v>9</v>
      </c>
      <c r="Q1474" s="7">
        <v>2</v>
      </c>
      <c r="R1474" s="7">
        <v>4</v>
      </c>
      <c r="S1474" s="7">
        <v>27</v>
      </c>
      <c r="T1474" s="7">
        <v>22</v>
      </c>
      <c r="U1474" s="7">
        <v>20</v>
      </c>
      <c r="BG1474" s="6">
        <f t="shared" ref="BG1474:BG1537" si="393">IF(H1474="W",1,0)</f>
        <v>1</v>
      </c>
      <c r="BH1474" s="6">
        <f t="shared" ref="BH1474:BH1497" si="394">IF(H1474="W",BH1473+1,0)</f>
        <v>1</v>
      </c>
      <c r="BI1474" s="6">
        <f t="shared" ref="BI1474:BI1537" si="395">IF(H1474="D",1,0)</f>
        <v>0</v>
      </c>
      <c r="BJ1474" s="6">
        <f t="shared" ref="BJ1474:BJ1497" si="396">IF(H1474="D",BJ1473+1,0)</f>
        <v>0</v>
      </c>
      <c r="BK1474" s="6">
        <f t="shared" ref="BK1474:BK1537" si="397">IF(H1474="L",1,0)</f>
        <v>0</v>
      </c>
      <c r="BL1474" s="6">
        <f t="shared" ref="BL1474:BL1537" si="398">IF(H1474="L",BL1473+1,0)</f>
        <v>0</v>
      </c>
      <c r="BM1474" s="6">
        <f t="shared" ref="BM1474:BM1537" si="399">IF(OR(H1474="W",H1474="D"),1,0)</f>
        <v>1</v>
      </c>
      <c r="BN1474" s="6">
        <f t="shared" ref="BN1474:BN1537" si="400">IF(OR(H1474="W",H1474="D"),BN1473+1,0)</f>
        <v>1</v>
      </c>
      <c r="BO1474" s="6">
        <f t="shared" ref="BO1474:BO1537" si="401">IF(OR(H1474="L",H1474="D"),1,0)</f>
        <v>0</v>
      </c>
      <c r="BP1474" s="6">
        <f t="shared" ref="BP1474:BP1537" si="402">IF(OR(H1474="L",H1474="D"),BP1473+1,0)</f>
        <v>0</v>
      </c>
      <c r="BQ1474" s="6">
        <f t="shared" si="389"/>
        <v>1</v>
      </c>
      <c r="BR1474" s="6">
        <f t="shared" si="390"/>
        <v>1</v>
      </c>
      <c r="BS1474" s="6">
        <f t="shared" si="391"/>
        <v>1</v>
      </c>
      <c r="BT1474" s="6">
        <f t="shared" si="392"/>
        <v>3</v>
      </c>
    </row>
    <row r="1475" spans="1:72" hidden="1" x14ac:dyDescent="0.2">
      <c r="A1475" s="46">
        <v>3416</v>
      </c>
      <c r="B1475" s="46">
        <f t="shared" ref="B1475:B1538" si="403">WEEKDAY(E1475)</f>
        <v>7</v>
      </c>
      <c r="C1475" s="46">
        <f t="shared" ref="C1475:C1538" si="404">DAY(E1475)</f>
        <v>25</v>
      </c>
      <c r="D1475" s="46">
        <f t="shared" ref="D1475:D1538" si="405">MONTH(E1475)</f>
        <v>10</v>
      </c>
      <c r="E1475" s="85">
        <v>25501</v>
      </c>
      <c r="F1475" s="7" t="s">
        <v>3426</v>
      </c>
      <c r="G1475" s="50" t="s">
        <v>310</v>
      </c>
      <c r="H1475" s="50" t="s">
        <v>308</v>
      </c>
      <c r="I1475" s="50">
        <v>1</v>
      </c>
      <c r="J1475" s="50">
        <v>3</v>
      </c>
      <c r="L1475" s="171">
        <v>7756</v>
      </c>
      <c r="M1475" s="57" t="s">
        <v>2036</v>
      </c>
      <c r="O1475" s="7">
        <v>16</v>
      </c>
      <c r="P1475" s="7">
        <v>9</v>
      </c>
      <c r="Q1475" s="7">
        <v>2</v>
      </c>
      <c r="R1475" s="7">
        <v>5</v>
      </c>
      <c r="S1475" s="7">
        <v>28</v>
      </c>
      <c r="T1475" s="7">
        <v>25</v>
      </c>
      <c r="U1475" s="7">
        <v>20</v>
      </c>
      <c r="BG1475" s="6">
        <f t="shared" si="393"/>
        <v>0</v>
      </c>
      <c r="BH1475" s="6">
        <f t="shared" si="394"/>
        <v>0</v>
      </c>
      <c r="BI1475" s="6">
        <f t="shared" si="395"/>
        <v>0</v>
      </c>
      <c r="BJ1475" s="6">
        <f t="shared" si="396"/>
        <v>0</v>
      </c>
      <c r="BK1475" s="6">
        <f t="shared" si="397"/>
        <v>1</v>
      </c>
      <c r="BL1475" s="6">
        <f t="shared" si="398"/>
        <v>1</v>
      </c>
      <c r="BM1475" s="6">
        <f t="shared" si="399"/>
        <v>0</v>
      </c>
      <c r="BN1475" s="6">
        <f t="shared" si="400"/>
        <v>0</v>
      </c>
      <c r="BO1475" s="6">
        <f t="shared" si="401"/>
        <v>1</v>
      </c>
      <c r="BP1475" s="6">
        <f t="shared" si="402"/>
        <v>1</v>
      </c>
      <c r="BQ1475" s="6">
        <f t="shared" ref="BQ1475:BQ1538" si="406">IF(I1475&gt;0,1,0)</f>
        <v>1</v>
      </c>
      <c r="BR1475" s="6">
        <f t="shared" ref="BR1475:BR1538" si="407">IF(I1475&gt;0,BR1474+1,0)</f>
        <v>2</v>
      </c>
      <c r="BS1475" s="6">
        <f t="shared" si="391"/>
        <v>1</v>
      </c>
      <c r="BT1475" s="6">
        <f t="shared" si="392"/>
        <v>4</v>
      </c>
    </row>
    <row r="1476" spans="1:72" hidden="1" x14ac:dyDescent="0.2">
      <c r="A1476" s="46">
        <v>3417</v>
      </c>
      <c r="B1476" s="46">
        <f t="shared" si="403"/>
        <v>7</v>
      </c>
      <c r="C1476" s="46">
        <f t="shared" si="404"/>
        <v>1</v>
      </c>
      <c r="D1476" s="46">
        <f t="shared" si="405"/>
        <v>11</v>
      </c>
      <c r="E1476" s="85">
        <v>25508</v>
      </c>
      <c r="F1476" s="7" t="s">
        <v>1571</v>
      </c>
      <c r="G1476" s="50" t="s">
        <v>103</v>
      </c>
      <c r="H1476" s="50" t="s">
        <v>307</v>
      </c>
      <c r="I1476" s="50">
        <v>1</v>
      </c>
      <c r="J1476" s="50">
        <v>1</v>
      </c>
      <c r="L1476" s="171">
        <v>4449</v>
      </c>
      <c r="M1476" s="57" t="s">
        <v>3350</v>
      </c>
      <c r="O1476" s="7">
        <v>17</v>
      </c>
      <c r="P1476" s="7">
        <v>9</v>
      </c>
      <c r="Q1476" s="7">
        <v>3</v>
      </c>
      <c r="R1476" s="7">
        <v>5</v>
      </c>
      <c r="S1476" s="7">
        <v>29</v>
      </c>
      <c r="T1476" s="7">
        <v>26</v>
      </c>
      <c r="U1476" s="7">
        <v>21</v>
      </c>
      <c r="BG1476" s="6">
        <f t="shared" si="393"/>
        <v>0</v>
      </c>
      <c r="BH1476" s="6">
        <f t="shared" si="394"/>
        <v>0</v>
      </c>
      <c r="BI1476" s="6">
        <f t="shared" si="395"/>
        <v>1</v>
      </c>
      <c r="BJ1476" s="6">
        <f t="shared" si="396"/>
        <v>1</v>
      </c>
      <c r="BK1476" s="6">
        <f t="shared" si="397"/>
        <v>0</v>
      </c>
      <c r="BL1476" s="6">
        <f t="shared" si="398"/>
        <v>0</v>
      </c>
      <c r="BM1476" s="6">
        <f t="shared" si="399"/>
        <v>1</v>
      </c>
      <c r="BN1476" s="6">
        <f t="shared" si="400"/>
        <v>1</v>
      </c>
      <c r="BO1476" s="6">
        <f t="shared" si="401"/>
        <v>1</v>
      </c>
      <c r="BP1476" s="6">
        <f t="shared" si="402"/>
        <v>2</v>
      </c>
      <c r="BQ1476" s="6">
        <f t="shared" si="406"/>
        <v>1</v>
      </c>
      <c r="BR1476" s="6">
        <f t="shared" si="407"/>
        <v>3</v>
      </c>
      <c r="BS1476" s="6">
        <f t="shared" si="391"/>
        <v>1</v>
      </c>
      <c r="BT1476" s="6">
        <f t="shared" si="392"/>
        <v>5</v>
      </c>
    </row>
    <row r="1477" spans="1:72" hidden="1" x14ac:dyDescent="0.2">
      <c r="A1477" s="46">
        <v>3418</v>
      </c>
      <c r="B1477" s="46">
        <f t="shared" si="403"/>
        <v>7</v>
      </c>
      <c r="C1477" s="46">
        <f t="shared" si="404"/>
        <v>8</v>
      </c>
      <c r="D1477" s="46">
        <f t="shared" si="405"/>
        <v>11</v>
      </c>
      <c r="E1477" s="85">
        <v>25515</v>
      </c>
      <c r="F1477" s="7" t="s">
        <v>3153</v>
      </c>
      <c r="G1477" s="50" t="s">
        <v>310</v>
      </c>
      <c r="H1477" s="50" t="s">
        <v>308</v>
      </c>
      <c r="I1477" s="50">
        <v>1</v>
      </c>
      <c r="J1477" s="50">
        <v>3</v>
      </c>
      <c r="L1477" s="171">
        <v>3174</v>
      </c>
      <c r="M1477" s="57" t="s">
        <v>2043</v>
      </c>
      <c r="O1477" s="7">
        <v>18</v>
      </c>
      <c r="P1477" s="7">
        <v>9</v>
      </c>
      <c r="Q1477" s="7">
        <v>3</v>
      </c>
      <c r="R1477" s="7">
        <v>6</v>
      </c>
      <c r="S1477" s="7">
        <v>30</v>
      </c>
      <c r="T1477" s="7">
        <v>29</v>
      </c>
      <c r="U1477" s="7">
        <v>21</v>
      </c>
      <c r="BG1477" s="6">
        <f t="shared" si="393"/>
        <v>0</v>
      </c>
      <c r="BH1477" s="6">
        <f t="shared" si="394"/>
        <v>0</v>
      </c>
      <c r="BI1477" s="6">
        <f t="shared" si="395"/>
        <v>0</v>
      </c>
      <c r="BJ1477" s="6">
        <f t="shared" si="396"/>
        <v>0</v>
      </c>
      <c r="BK1477" s="6">
        <f t="shared" si="397"/>
        <v>1</v>
      </c>
      <c r="BL1477" s="6">
        <f t="shared" si="398"/>
        <v>1</v>
      </c>
      <c r="BM1477" s="6">
        <f t="shared" si="399"/>
        <v>0</v>
      </c>
      <c r="BN1477" s="6">
        <f t="shared" si="400"/>
        <v>0</v>
      </c>
      <c r="BO1477" s="6">
        <f t="shared" si="401"/>
        <v>1</v>
      </c>
      <c r="BP1477" s="6">
        <f t="shared" si="402"/>
        <v>3</v>
      </c>
      <c r="BQ1477" s="6">
        <f t="shared" si="406"/>
        <v>1</v>
      </c>
      <c r="BR1477" s="6">
        <f t="shared" si="407"/>
        <v>4</v>
      </c>
      <c r="BS1477" s="6">
        <f t="shared" si="391"/>
        <v>1</v>
      </c>
      <c r="BT1477" s="6">
        <f t="shared" si="392"/>
        <v>6</v>
      </c>
    </row>
    <row r="1478" spans="1:72" hidden="1" x14ac:dyDescent="0.2">
      <c r="A1478" s="46">
        <v>3419</v>
      </c>
      <c r="B1478" s="46">
        <f t="shared" si="403"/>
        <v>7</v>
      </c>
      <c r="C1478" s="46">
        <f t="shared" si="404"/>
        <v>22</v>
      </c>
      <c r="D1478" s="46">
        <f t="shared" si="405"/>
        <v>11</v>
      </c>
      <c r="E1478" s="85">
        <v>25529</v>
      </c>
      <c r="F1478" s="7" t="s">
        <v>10</v>
      </c>
      <c r="G1478" s="50" t="s">
        <v>103</v>
      </c>
      <c r="H1478" s="50" t="s">
        <v>306</v>
      </c>
      <c r="I1478" s="50">
        <v>1</v>
      </c>
      <c r="J1478" s="50">
        <v>0</v>
      </c>
      <c r="L1478" s="171">
        <v>3018</v>
      </c>
      <c r="M1478" s="57" t="s">
        <v>2044</v>
      </c>
      <c r="O1478" s="7">
        <v>19</v>
      </c>
      <c r="P1478" s="7">
        <v>10</v>
      </c>
      <c r="Q1478" s="7">
        <v>3</v>
      </c>
      <c r="R1478" s="7">
        <v>6</v>
      </c>
      <c r="S1478" s="7">
        <v>31</v>
      </c>
      <c r="T1478" s="7">
        <v>29</v>
      </c>
      <c r="U1478" s="7">
        <v>23</v>
      </c>
      <c r="BG1478" s="6">
        <f t="shared" si="393"/>
        <v>1</v>
      </c>
      <c r="BH1478" s="6">
        <f t="shared" si="394"/>
        <v>1</v>
      </c>
      <c r="BI1478" s="6">
        <f t="shared" si="395"/>
        <v>0</v>
      </c>
      <c r="BJ1478" s="6">
        <f t="shared" si="396"/>
        <v>0</v>
      </c>
      <c r="BK1478" s="6">
        <f t="shared" si="397"/>
        <v>0</v>
      </c>
      <c r="BL1478" s="6">
        <f t="shared" si="398"/>
        <v>0</v>
      </c>
      <c r="BM1478" s="6">
        <f t="shared" si="399"/>
        <v>1</v>
      </c>
      <c r="BN1478" s="6">
        <f t="shared" si="400"/>
        <v>1</v>
      </c>
      <c r="BO1478" s="6">
        <f t="shared" si="401"/>
        <v>0</v>
      </c>
      <c r="BP1478" s="6">
        <f t="shared" si="402"/>
        <v>0</v>
      </c>
      <c r="BQ1478" s="6">
        <f t="shared" si="406"/>
        <v>1</v>
      </c>
      <c r="BR1478" s="6">
        <f t="shared" si="407"/>
        <v>5</v>
      </c>
      <c r="BS1478" s="6">
        <f t="shared" si="391"/>
        <v>0</v>
      </c>
      <c r="BT1478" s="6">
        <f t="shared" si="392"/>
        <v>0</v>
      </c>
    </row>
    <row r="1479" spans="1:72" hidden="1" x14ac:dyDescent="0.2">
      <c r="A1479" s="46">
        <v>3420</v>
      </c>
      <c r="B1479" s="46">
        <f t="shared" si="403"/>
        <v>4</v>
      </c>
      <c r="C1479" s="46">
        <f t="shared" si="404"/>
        <v>26</v>
      </c>
      <c r="D1479" s="46">
        <f t="shared" si="405"/>
        <v>11</v>
      </c>
      <c r="E1479" s="85">
        <v>25533</v>
      </c>
      <c r="F1479" s="7" t="s">
        <v>3095</v>
      </c>
      <c r="G1479" s="50" t="s">
        <v>310</v>
      </c>
      <c r="H1479" s="50" t="s">
        <v>308</v>
      </c>
      <c r="I1479" s="50">
        <v>1</v>
      </c>
      <c r="J1479" s="50">
        <v>4</v>
      </c>
      <c r="L1479" s="171">
        <v>4867</v>
      </c>
      <c r="M1479" s="57" t="s">
        <v>2036</v>
      </c>
      <c r="O1479" s="7">
        <v>20</v>
      </c>
      <c r="P1479" s="7">
        <v>10</v>
      </c>
      <c r="Q1479" s="7">
        <v>3</v>
      </c>
      <c r="R1479" s="7">
        <v>7</v>
      </c>
      <c r="S1479" s="7">
        <v>32</v>
      </c>
      <c r="T1479" s="7">
        <v>33</v>
      </c>
      <c r="U1479" s="7">
        <v>23</v>
      </c>
      <c r="BG1479" s="6">
        <f t="shared" si="393"/>
        <v>0</v>
      </c>
      <c r="BH1479" s="6">
        <f t="shared" si="394"/>
        <v>0</v>
      </c>
      <c r="BI1479" s="6">
        <f t="shared" si="395"/>
        <v>0</v>
      </c>
      <c r="BJ1479" s="6">
        <f t="shared" si="396"/>
        <v>0</v>
      </c>
      <c r="BK1479" s="6">
        <f t="shared" si="397"/>
        <v>1</v>
      </c>
      <c r="BL1479" s="6">
        <f t="shared" si="398"/>
        <v>1</v>
      </c>
      <c r="BM1479" s="6">
        <f t="shared" si="399"/>
        <v>0</v>
      </c>
      <c r="BN1479" s="6">
        <f t="shared" si="400"/>
        <v>0</v>
      </c>
      <c r="BO1479" s="6">
        <f t="shared" si="401"/>
        <v>1</v>
      </c>
      <c r="BP1479" s="6">
        <f t="shared" si="402"/>
        <v>1</v>
      </c>
      <c r="BQ1479" s="6">
        <f t="shared" si="406"/>
        <v>1</v>
      </c>
      <c r="BR1479" s="6">
        <f t="shared" si="407"/>
        <v>6</v>
      </c>
      <c r="BS1479" s="6">
        <f t="shared" si="391"/>
        <v>1</v>
      </c>
      <c r="BT1479" s="6">
        <f t="shared" si="392"/>
        <v>1</v>
      </c>
    </row>
    <row r="1480" spans="1:72" hidden="1" x14ac:dyDescent="0.2">
      <c r="A1480" s="46">
        <v>3421</v>
      </c>
      <c r="B1480" s="46">
        <f t="shared" si="403"/>
        <v>7</v>
      </c>
      <c r="C1480" s="46">
        <f t="shared" si="404"/>
        <v>29</v>
      </c>
      <c r="D1480" s="46">
        <f t="shared" si="405"/>
        <v>11</v>
      </c>
      <c r="E1480" s="85">
        <v>25536</v>
      </c>
      <c r="F1480" s="7" t="s">
        <v>3576</v>
      </c>
      <c r="G1480" s="50" t="s">
        <v>310</v>
      </c>
      <c r="H1480" s="50" t="s">
        <v>308</v>
      </c>
      <c r="I1480" s="50">
        <v>0</v>
      </c>
      <c r="J1480" s="50">
        <v>3</v>
      </c>
      <c r="L1480" s="171">
        <v>4201</v>
      </c>
      <c r="O1480" s="7">
        <v>21</v>
      </c>
      <c r="P1480" s="7">
        <v>10</v>
      </c>
      <c r="Q1480" s="7">
        <v>3</v>
      </c>
      <c r="R1480" s="7">
        <v>8</v>
      </c>
      <c r="S1480" s="7">
        <v>32</v>
      </c>
      <c r="T1480" s="7">
        <v>36</v>
      </c>
      <c r="U1480" s="7">
        <v>23</v>
      </c>
      <c r="BG1480" s="6">
        <f t="shared" si="393"/>
        <v>0</v>
      </c>
      <c r="BH1480" s="6">
        <f t="shared" si="394"/>
        <v>0</v>
      </c>
      <c r="BI1480" s="6">
        <f t="shared" si="395"/>
        <v>0</v>
      </c>
      <c r="BJ1480" s="6">
        <f t="shared" si="396"/>
        <v>0</v>
      </c>
      <c r="BK1480" s="6">
        <f t="shared" si="397"/>
        <v>1</v>
      </c>
      <c r="BL1480" s="6">
        <f t="shared" si="398"/>
        <v>2</v>
      </c>
      <c r="BM1480" s="6">
        <f t="shared" si="399"/>
        <v>0</v>
      </c>
      <c r="BN1480" s="6">
        <f t="shared" si="400"/>
        <v>0</v>
      </c>
      <c r="BO1480" s="6">
        <f t="shared" si="401"/>
        <v>1</v>
      </c>
      <c r="BP1480" s="6">
        <f t="shared" si="402"/>
        <v>2</v>
      </c>
      <c r="BQ1480" s="6">
        <f t="shared" si="406"/>
        <v>0</v>
      </c>
      <c r="BR1480" s="6">
        <f t="shared" si="407"/>
        <v>0</v>
      </c>
      <c r="BS1480" s="6">
        <f t="shared" si="391"/>
        <v>1</v>
      </c>
      <c r="BT1480" s="6">
        <f t="shared" si="392"/>
        <v>2</v>
      </c>
    </row>
    <row r="1481" spans="1:72" hidden="1" x14ac:dyDescent="0.2">
      <c r="A1481" s="46">
        <v>3422</v>
      </c>
      <c r="B1481" s="46">
        <f t="shared" si="403"/>
        <v>7</v>
      </c>
      <c r="C1481" s="46">
        <f t="shared" si="404"/>
        <v>13</v>
      </c>
      <c r="D1481" s="46">
        <f t="shared" si="405"/>
        <v>12</v>
      </c>
      <c r="E1481" s="85">
        <v>25550</v>
      </c>
      <c r="F1481" s="7" t="s">
        <v>1290</v>
      </c>
      <c r="G1481" s="50" t="s">
        <v>310</v>
      </c>
      <c r="H1481" s="50" t="s">
        <v>308</v>
      </c>
      <c r="I1481" s="50">
        <v>0</v>
      </c>
      <c r="J1481" s="50">
        <v>2</v>
      </c>
      <c r="L1481" s="171">
        <v>3084</v>
      </c>
      <c r="O1481" s="7">
        <v>22</v>
      </c>
      <c r="P1481" s="7">
        <v>10</v>
      </c>
      <c r="Q1481" s="7">
        <v>3</v>
      </c>
      <c r="R1481" s="7">
        <v>9</v>
      </c>
      <c r="S1481" s="7">
        <v>32</v>
      </c>
      <c r="T1481" s="7">
        <v>38</v>
      </c>
      <c r="U1481" s="7">
        <v>23</v>
      </c>
      <c r="BG1481" s="6">
        <f t="shared" si="393"/>
        <v>0</v>
      </c>
      <c r="BH1481" s="6">
        <f t="shared" si="394"/>
        <v>0</v>
      </c>
      <c r="BI1481" s="6">
        <f t="shared" si="395"/>
        <v>0</v>
      </c>
      <c r="BJ1481" s="6">
        <f t="shared" si="396"/>
        <v>0</v>
      </c>
      <c r="BK1481" s="6">
        <f t="shared" si="397"/>
        <v>1</v>
      </c>
      <c r="BL1481" s="6">
        <f t="shared" si="398"/>
        <v>3</v>
      </c>
      <c r="BM1481" s="6">
        <f t="shared" si="399"/>
        <v>0</v>
      </c>
      <c r="BN1481" s="6">
        <f t="shared" si="400"/>
        <v>0</v>
      </c>
      <c r="BO1481" s="6">
        <f t="shared" si="401"/>
        <v>1</v>
      </c>
      <c r="BP1481" s="6">
        <f t="shared" si="402"/>
        <v>3</v>
      </c>
      <c r="BQ1481" s="6">
        <f t="shared" si="406"/>
        <v>0</v>
      </c>
      <c r="BR1481" s="6">
        <f t="shared" si="407"/>
        <v>0</v>
      </c>
      <c r="BS1481" s="6">
        <f t="shared" si="391"/>
        <v>1</v>
      </c>
      <c r="BT1481" s="6">
        <f t="shared" si="392"/>
        <v>3</v>
      </c>
    </row>
    <row r="1482" spans="1:72" hidden="1" x14ac:dyDescent="0.2">
      <c r="A1482" s="46">
        <v>3423</v>
      </c>
      <c r="B1482" s="46">
        <f t="shared" si="403"/>
        <v>6</v>
      </c>
      <c r="C1482" s="46">
        <f t="shared" si="404"/>
        <v>26</v>
      </c>
      <c r="D1482" s="46">
        <f t="shared" si="405"/>
        <v>12</v>
      </c>
      <c r="E1482" s="85">
        <v>25563</v>
      </c>
      <c r="F1482" s="7" t="s">
        <v>2045</v>
      </c>
      <c r="G1482" s="50" t="s">
        <v>103</v>
      </c>
      <c r="H1482" s="50" t="s">
        <v>307</v>
      </c>
      <c r="I1482" s="50">
        <v>0</v>
      </c>
      <c r="J1482" s="50">
        <v>0</v>
      </c>
      <c r="L1482" s="171">
        <v>4274</v>
      </c>
      <c r="O1482" s="7">
        <v>23</v>
      </c>
      <c r="P1482" s="7">
        <v>10</v>
      </c>
      <c r="Q1482" s="7">
        <v>4</v>
      </c>
      <c r="R1482" s="7">
        <v>9</v>
      </c>
      <c r="S1482" s="7">
        <v>32</v>
      </c>
      <c r="T1482" s="7">
        <v>38</v>
      </c>
      <c r="U1482" s="7">
        <v>24</v>
      </c>
      <c r="BG1482" s="6">
        <f t="shared" si="393"/>
        <v>0</v>
      </c>
      <c r="BH1482" s="6">
        <f t="shared" si="394"/>
        <v>0</v>
      </c>
      <c r="BI1482" s="6">
        <f t="shared" si="395"/>
        <v>1</v>
      </c>
      <c r="BJ1482" s="6">
        <f t="shared" si="396"/>
        <v>1</v>
      </c>
      <c r="BK1482" s="6">
        <f t="shared" si="397"/>
        <v>0</v>
      </c>
      <c r="BL1482" s="6">
        <f t="shared" si="398"/>
        <v>0</v>
      </c>
      <c r="BM1482" s="6">
        <f t="shared" si="399"/>
        <v>1</v>
      </c>
      <c r="BN1482" s="6">
        <f t="shared" si="400"/>
        <v>1</v>
      </c>
      <c r="BO1482" s="6">
        <f t="shared" si="401"/>
        <v>1</v>
      </c>
      <c r="BP1482" s="6">
        <f t="shared" si="402"/>
        <v>4</v>
      </c>
      <c r="BQ1482" s="6">
        <f t="shared" si="406"/>
        <v>0</v>
      </c>
      <c r="BR1482" s="6">
        <f t="shared" si="407"/>
        <v>0</v>
      </c>
      <c r="BS1482" s="6">
        <f t="shared" si="391"/>
        <v>0</v>
      </c>
      <c r="BT1482" s="6">
        <f t="shared" si="392"/>
        <v>0</v>
      </c>
    </row>
    <row r="1483" spans="1:72" hidden="1" x14ac:dyDescent="0.2">
      <c r="A1483" s="46">
        <v>3424</v>
      </c>
      <c r="B1483" s="46">
        <f t="shared" si="403"/>
        <v>7</v>
      </c>
      <c r="C1483" s="46">
        <f t="shared" si="404"/>
        <v>27</v>
      </c>
      <c r="D1483" s="46">
        <f t="shared" si="405"/>
        <v>12</v>
      </c>
      <c r="E1483" s="85">
        <v>25564</v>
      </c>
      <c r="F1483" s="7" t="s">
        <v>3131</v>
      </c>
      <c r="G1483" s="50" t="s">
        <v>310</v>
      </c>
      <c r="H1483" s="50" t="s">
        <v>308</v>
      </c>
      <c r="I1483" s="50">
        <v>1</v>
      </c>
      <c r="J1483" s="50">
        <v>2</v>
      </c>
      <c r="L1483" s="171">
        <v>10800</v>
      </c>
      <c r="M1483" s="57" t="s">
        <v>2046</v>
      </c>
      <c r="O1483" s="7">
        <v>24</v>
      </c>
      <c r="P1483" s="7">
        <v>10</v>
      </c>
      <c r="Q1483" s="7">
        <v>4</v>
      </c>
      <c r="R1483" s="7">
        <v>10</v>
      </c>
      <c r="S1483" s="7">
        <v>33</v>
      </c>
      <c r="T1483" s="7">
        <v>40</v>
      </c>
      <c r="U1483" s="7">
        <v>24</v>
      </c>
      <c r="BG1483" s="6">
        <f t="shared" si="393"/>
        <v>0</v>
      </c>
      <c r="BH1483" s="6">
        <f t="shared" si="394"/>
        <v>0</v>
      </c>
      <c r="BI1483" s="6">
        <f t="shared" si="395"/>
        <v>0</v>
      </c>
      <c r="BJ1483" s="6">
        <f t="shared" si="396"/>
        <v>0</v>
      </c>
      <c r="BK1483" s="6">
        <f t="shared" si="397"/>
        <v>1</v>
      </c>
      <c r="BL1483" s="6">
        <f t="shared" si="398"/>
        <v>1</v>
      </c>
      <c r="BM1483" s="6">
        <f t="shared" si="399"/>
        <v>0</v>
      </c>
      <c r="BN1483" s="6">
        <f t="shared" si="400"/>
        <v>0</v>
      </c>
      <c r="BO1483" s="6">
        <f t="shared" si="401"/>
        <v>1</v>
      </c>
      <c r="BP1483" s="6">
        <f t="shared" si="402"/>
        <v>5</v>
      </c>
      <c r="BQ1483" s="6">
        <f t="shared" si="406"/>
        <v>1</v>
      </c>
      <c r="BR1483" s="6">
        <f t="shared" si="407"/>
        <v>1</v>
      </c>
      <c r="BS1483" s="6">
        <f t="shared" ref="BS1483:BS1546" si="408">IF(J1483&gt;0,1,0)</f>
        <v>1</v>
      </c>
      <c r="BT1483" s="6">
        <f t="shared" ref="BT1483:BT1546" si="409">IF(J1483&gt;0,BT1482+1,0)</f>
        <v>1</v>
      </c>
    </row>
    <row r="1484" spans="1:72" hidden="1" x14ac:dyDescent="0.2">
      <c r="A1484" s="46">
        <v>3425</v>
      </c>
      <c r="B1484" s="46">
        <f t="shared" si="403"/>
        <v>7</v>
      </c>
      <c r="C1484" s="46">
        <f t="shared" si="404"/>
        <v>17</v>
      </c>
      <c r="D1484" s="46">
        <f t="shared" si="405"/>
        <v>1</v>
      </c>
      <c r="E1484" s="85">
        <v>25585</v>
      </c>
      <c r="F1484" s="7" t="s">
        <v>191</v>
      </c>
      <c r="G1484" s="50" t="s">
        <v>310</v>
      </c>
      <c r="H1484" s="50" t="s">
        <v>307</v>
      </c>
      <c r="I1484" s="50">
        <v>1</v>
      </c>
      <c r="J1484" s="50">
        <v>1</v>
      </c>
      <c r="L1484" s="171">
        <v>4740</v>
      </c>
      <c r="M1484" s="57" t="s">
        <v>3350</v>
      </c>
      <c r="O1484" s="7">
        <v>25</v>
      </c>
      <c r="P1484" s="7">
        <v>10</v>
      </c>
      <c r="Q1484" s="7">
        <v>5</v>
      </c>
      <c r="R1484" s="7">
        <v>10</v>
      </c>
      <c r="S1484" s="7">
        <v>34</v>
      </c>
      <c r="T1484" s="7">
        <v>41</v>
      </c>
      <c r="U1484" s="7">
        <v>25</v>
      </c>
      <c r="BG1484" s="6">
        <f t="shared" si="393"/>
        <v>0</v>
      </c>
      <c r="BH1484" s="6">
        <f t="shared" si="394"/>
        <v>0</v>
      </c>
      <c r="BI1484" s="6">
        <f t="shared" si="395"/>
        <v>1</v>
      </c>
      <c r="BJ1484" s="6">
        <f t="shared" si="396"/>
        <v>1</v>
      </c>
      <c r="BK1484" s="6">
        <f t="shared" si="397"/>
        <v>0</v>
      </c>
      <c r="BL1484" s="6">
        <f t="shared" si="398"/>
        <v>0</v>
      </c>
      <c r="BM1484" s="6">
        <f t="shared" si="399"/>
        <v>1</v>
      </c>
      <c r="BN1484" s="6">
        <f t="shared" si="400"/>
        <v>1</v>
      </c>
      <c r="BO1484" s="6">
        <f t="shared" si="401"/>
        <v>1</v>
      </c>
      <c r="BP1484" s="6">
        <f t="shared" si="402"/>
        <v>6</v>
      </c>
      <c r="BQ1484" s="6">
        <f t="shared" si="406"/>
        <v>1</v>
      </c>
      <c r="BR1484" s="6">
        <f t="shared" si="407"/>
        <v>2</v>
      </c>
      <c r="BS1484" s="6">
        <f t="shared" si="408"/>
        <v>1</v>
      </c>
      <c r="BT1484" s="6">
        <f t="shared" si="409"/>
        <v>2</v>
      </c>
    </row>
    <row r="1485" spans="1:72" hidden="1" x14ac:dyDescent="0.2">
      <c r="A1485" s="46">
        <v>3426</v>
      </c>
      <c r="B1485" s="46">
        <f t="shared" si="403"/>
        <v>7</v>
      </c>
      <c r="C1485" s="46">
        <f t="shared" si="404"/>
        <v>31</v>
      </c>
      <c r="D1485" s="46">
        <f t="shared" si="405"/>
        <v>1</v>
      </c>
      <c r="E1485" s="85">
        <v>25599</v>
      </c>
      <c r="F1485" s="7" t="s">
        <v>2363</v>
      </c>
      <c r="G1485" s="50" t="s">
        <v>103</v>
      </c>
      <c r="H1485" s="50" t="s">
        <v>308</v>
      </c>
      <c r="I1485" s="50">
        <v>1</v>
      </c>
      <c r="J1485" s="50">
        <v>2</v>
      </c>
      <c r="L1485" s="171">
        <v>3482</v>
      </c>
      <c r="M1485" s="57" t="s">
        <v>2047</v>
      </c>
      <c r="O1485" s="7">
        <v>26</v>
      </c>
      <c r="P1485" s="7">
        <v>10</v>
      </c>
      <c r="Q1485" s="7">
        <v>5</v>
      </c>
      <c r="R1485" s="7">
        <v>11</v>
      </c>
      <c r="S1485" s="7">
        <v>35</v>
      </c>
      <c r="T1485" s="7">
        <v>43</v>
      </c>
      <c r="U1485" s="7">
        <v>25</v>
      </c>
      <c r="BG1485" s="6">
        <f t="shared" si="393"/>
        <v>0</v>
      </c>
      <c r="BH1485" s="6">
        <f t="shared" si="394"/>
        <v>0</v>
      </c>
      <c r="BI1485" s="6">
        <f t="shared" si="395"/>
        <v>0</v>
      </c>
      <c r="BJ1485" s="6">
        <f t="shared" si="396"/>
        <v>0</v>
      </c>
      <c r="BK1485" s="6">
        <f t="shared" si="397"/>
        <v>1</v>
      </c>
      <c r="BL1485" s="6">
        <f t="shared" si="398"/>
        <v>1</v>
      </c>
      <c r="BM1485" s="6">
        <f t="shared" si="399"/>
        <v>0</v>
      </c>
      <c r="BN1485" s="6">
        <f t="shared" si="400"/>
        <v>0</v>
      </c>
      <c r="BO1485" s="6">
        <f t="shared" si="401"/>
        <v>1</v>
      </c>
      <c r="BP1485" s="6">
        <f t="shared" si="402"/>
        <v>7</v>
      </c>
      <c r="BQ1485" s="6">
        <f t="shared" si="406"/>
        <v>1</v>
      </c>
      <c r="BR1485" s="6">
        <f t="shared" si="407"/>
        <v>3</v>
      </c>
      <c r="BS1485" s="6">
        <f t="shared" si="408"/>
        <v>1</v>
      </c>
      <c r="BT1485" s="6">
        <f t="shared" si="409"/>
        <v>3</v>
      </c>
    </row>
    <row r="1486" spans="1:72" hidden="1" x14ac:dyDescent="0.2">
      <c r="A1486" s="46">
        <v>3427</v>
      </c>
      <c r="B1486" s="46">
        <f t="shared" si="403"/>
        <v>7</v>
      </c>
      <c r="C1486" s="46">
        <f t="shared" si="404"/>
        <v>7</v>
      </c>
      <c r="D1486" s="46">
        <f t="shared" si="405"/>
        <v>2</v>
      </c>
      <c r="E1486" s="85">
        <v>25606</v>
      </c>
      <c r="F1486" s="7" t="s">
        <v>2347</v>
      </c>
      <c r="G1486" s="50" t="s">
        <v>310</v>
      </c>
      <c r="H1486" s="50" t="s">
        <v>307</v>
      </c>
      <c r="I1486" s="50">
        <v>1</v>
      </c>
      <c r="J1486" s="50">
        <v>1</v>
      </c>
      <c r="L1486" s="171">
        <v>3955</v>
      </c>
      <c r="M1486" s="57" t="s">
        <v>2046</v>
      </c>
      <c r="O1486" s="7">
        <v>27</v>
      </c>
      <c r="P1486" s="7">
        <v>10</v>
      </c>
      <c r="Q1486" s="7">
        <v>6</v>
      </c>
      <c r="R1486" s="7">
        <v>11</v>
      </c>
      <c r="S1486" s="7">
        <v>36</v>
      </c>
      <c r="T1486" s="7">
        <v>44</v>
      </c>
      <c r="U1486" s="7">
        <v>26</v>
      </c>
      <c r="BG1486" s="6">
        <f t="shared" si="393"/>
        <v>0</v>
      </c>
      <c r="BH1486" s="6">
        <f t="shared" si="394"/>
        <v>0</v>
      </c>
      <c r="BI1486" s="6">
        <f t="shared" si="395"/>
        <v>1</v>
      </c>
      <c r="BJ1486" s="6">
        <f t="shared" si="396"/>
        <v>1</v>
      </c>
      <c r="BK1486" s="6">
        <f t="shared" si="397"/>
        <v>0</v>
      </c>
      <c r="BL1486" s="6">
        <f t="shared" si="398"/>
        <v>0</v>
      </c>
      <c r="BM1486" s="6">
        <f t="shared" si="399"/>
        <v>1</v>
      </c>
      <c r="BN1486" s="6">
        <f t="shared" si="400"/>
        <v>1</v>
      </c>
      <c r="BO1486" s="6">
        <f t="shared" si="401"/>
        <v>1</v>
      </c>
      <c r="BP1486" s="6">
        <f t="shared" si="402"/>
        <v>8</v>
      </c>
      <c r="BQ1486" s="6">
        <f t="shared" si="406"/>
        <v>1</v>
      </c>
      <c r="BR1486" s="6">
        <f t="shared" si="407"/>
        <v>4</v>
      </c>
      <c r="BS1486" s="6">
        <f t="shared" si="408"/>
        <v>1</v>
      </c>
      <c r="BT1486" s="6">
        <f t="shared" si="409"/>
        <v>4</v>
      </c>
    </row>
    <row r="1487" spans="1:72" hidden="1" x14ac:dyDescent="0.2">
      <c r="A1487" s="46">
        <v>3428</v>
      </c>
      <c r="B1487" s="46">
        <f t="shared" si="403"/>
        <v>2</v>
      </c>
      <c r="C1487" s="46">
        <f t="shared" si="404"/>
        <v>9</v>
      </c>
      <c r="D1487" s="46">
        <f t="shared" si="405"/>
        <v>2</v>
      </c>
      <c r="E1487" s="85">
        <v>25608</v>
      </c>
      <c r="F1487" s="7" t="s">
        <v>3575</v>
      </c>
      <c r="G1487" s="50" t="s">
        <v>103</v>
      </c>
      <c r="H1487" s="50" t="s">
        <v>306</v>
      </c>
      <c r="I1487" s="50">
        <v>1</v>
      </c>
      <c r="J1487" s="50">
        <v>0</v>
      </c>
      <c r="L1487" s="171">
        <v>3343</v>
      </c>
      <c r="M1487" s="57" t="s">
        <v>2048</v>
      </c>
      <c r="O1487" s="7">
        <v>28</v>
      </c>
      <c r="P1487" s="7">
        <v>11</v>
      </c>
      <c r="Q1487" s="7">
        <v>6</v>
      </c>
      <c r="R1487" s="7">
        <v>11</v>
      </c>
      <c r="S1487" s="7">
        <v>37</v>
      </c>
      <c r="T1487" s="7">
        <v>44</v>
      </c>
      <c r="U1487" s="7">
        <v>28</v>
      </c>
      <c r="BG1487" s="6">
        <f t="shared" si="393"/>
        <v>1</v>
      </c>
      <c r="BH1487" s="6">
        <f t="shared" si="394"/>
        <v>1</v>
      </c>
      <c r="BI1487" s="6">
        <f t="shared" si="395"/>
        <v>0</v>
      </c>
      <c r="BJ1487" s="6">
        <f t="shared" si="396"/>
        <v>0</v>
      </c>
      <c r="BK1487" s="6">
        <f t="shared" si="397"/>
        <v>0</v>
      </c>
      <c r="BL1487" s="6">
        <f t="shared" si="398"/>
        <v>0</v>
      </c>
      <c r="BM1487" s="6">
        <f t="shared" si="399"/>
        <v>1</v>
      </c>
      <c r="BN1487" s="6">
        <f t="shared" si="400"/>
        <v>2</v>
      </c>
      <c r="BO1487" s="6">
        <f t="shared" si="401"/>
        <v>0</v>
      </c>
      <c r="BP1487" s="6">
        <f t="shared" si="402"/>
        <v>0</v>
      </c>
      <c r="BQ1487" s="6">
        <f t="shared" si="406"/>
        <v>1</v>
      </c>
      <c r="BR1487" s="6">
        <f t="shared" si="407"/>
        <v>5</v>
      </c>
      <c r="BS1487" s="6">
        <f t="shared" si="408"/>
        <v>0</v>
      </c>
      <c r="BT1487" s="6">
        <f t="shared" si="409"/>
        <v>0</v>
      </c>
    </row>
    <row r="1488" spans="1:72" hidden="1" x14ac:dyDescent="0.2">
      <c r="A1488" s="46">
        <v>3429</v>
      </c>
      <c r="B1488" s="46">
        <f t="shared" si="403"/>
        <v>7</v>
      </c>
      <c r="C1488" s="46">
        <f t="shared" si="404"/>
        <v>21</v>
      </c>
      <c r="D1488" s="46">
        <f t="shared" si="405"/>
        <v>2</v>
      </c>
      <c r="E1488" s="85">
        <v>25620</v>
      </c>
      <c r="F1488" s="7" t="s">
        <v>112</v>
      </c>
      <c r="G1488" s="50" t="s">
        <v>103</v>
      </c>
      <c r="H1488" s="50" t="s">
        <v>307</v>
      </c>
      <c r="I1488" s="50">
        <v>0</v>
      </c>
      <c r="J1488" s="50">
        <v>0</v>
      </c>
      <c r="L1488" s="171">
        <v>3102</v>
      </c>
      <c r="O1488" s="7">
        <v>29</v>
      </c>
      <c r="P1488" s="7">
        <v>11</v>
      </c>
      <c r="Q1488" s="7">
        <v>7</v>
      </c>
      <c r="R1488" s="7">
        <v>11</v>
      </c>
      <c r="S1488" s="7">
        <v>37</v>
      </c>
      <c r="T1488" s="7">
        <v>44</v>
      </c>
      <c r="U1488" s="7">
        <v>29</v>
      </c>
      <c r="BG1488" s="6">
        <f t="shared" si="393"/>
        <v>0</v>
      </c>
      <c r="BH1488" s="6">
        <f t="shared" si="394"/>
        <v>0</v>
      </c>
      <c r="BI1488" s="6">
        <f t="shared" si="395"/>
        <v>1</v>
      </c>
      <c r="BJ1488" s="6">
        <f t="shared" si="396"/>
        <v>1</v>
      </c>
      <c r="BK1488" s="6">
        <f t="shared" si="397"/>
        <v>0</v>
      </c>
      <c r="BL1488" s="6">
        <f t="shared" si="398"/>
        <v>0</v>
      </c>
      <c r="BM1488" s="6">
        <f t="shared" si="399"/>
        <v>1</v>
      </c>
      <c r="BN1488" s="6">
        <f t="shared" si="400"/>
        <v>3</v>
      </c>
      <c r="BO1488" s="6">
        <f t="shared" si="401"/>
        <v>1</v>
      </c>
      <c r="BP1488" s="6">
        <f t="shared" si="402"/>
        <v>1</v>
      </c>
      <c r="BQ1488" s="6">
        <f t="shared" si="406"/>
        <v>0</v>
      </c>
      <c r="BR1488" s="6">
        <f t="shared" si="407"/>
        <v>0</v>
      </c>
      <c r="BS1488" s="6">
        <f t="shared" si="408"/>
        <v>0</v>
      </c>
      <c r="BT1488" s="6">
        <f t="shared" si="409"/>
        <v>0</v>
      </c>
    </row>
    <row r="1489" spans="1:72" hidden="1" x14ac:dyDescent="0.2">
      <c r="A1489" s="46">
        <v>3430</v>
      </c>
      <c r="B1489" s="46">
        <f t="shared" si="403"/>
        <v>7</v>
      </c>
      <c r="C1489" s="46">
        <f t="shared" si="404"/>
        <v>28</v>
      </c>
      <c r="D1489" s="46">
        <f t="shared" si="405"/>
        <v>2</v>
      </c>
      <c r="E1489" s="85">
        <v>25627</v>
      </c>
      <c r="F1489" s="7" t="s">
        <v>1607</v>
      </c>
      <c r="G1489" s="50" t="s">
        <v>310</v>
      </c>
      <c r="H1489" s="50" t="s">
        <v>308</v>
      </c>
      <c r="I1489" s="50">
        <v>0</v>
      </c>
      <c r="J1489" s="50">
        <v>3</v>
      </c>
      <c r="L1489" s="171">
        <v>3803</v>
      </c>
      <c r="O1489" s="7">
        <v>30</v>
      </c>
      <c r="P1489" s="7">
        <v>11</v>
      </c>
      <c r="Q1489" s="7">
        <v>7</v>
      </c>
      <c r="R1489" s="7">
        <v>12</v>
      </c>
      <c r="S1489" s="7">
        <v>37</v>
      </c>
      <c r="T1489" s="7">
        <v>47</v>
      </c>
      <c r="U1489" s="7">
        <v>29</v>
      </c>
      <c r="BG1489" s="6">
        <f t="shared" si="393"/>
        <v>0</v>
      </c>
      <c r="BH1489" s="6">
        <f t="shared" si="394"/>
        <v>0</v>
      </c>
      <c r="BI1489" s="6">
        <f t="shared" si="395"/>
        <v>0</v>
      </c>
      <c r="BJ1489" s="6">
        <f t="shared" si="396"/>
        <v>0</v>
      </c>
      <c r="BK1489" s="6">
        <f t="shared" si="397"/>
        <v>1</v>
      </c>
      <c r="BL1489" s="6">
        <f t="shared" si="398"/>
        <v>1</v>
      </c>
      <c r="BM1489" s="6">
        <f t="shared" si="399"/>
        <v>0</v>
      </c>
      <c r="BN1489" s="6">
        <f t="shared" si="400"/>
        <v>0</v>
      </c>
      <c r="BO1489" s="6">
        <f t="shared" si="401"/>
        <v>1</v>
      </c>
      <c r="BP1489" s="6">
        <f t="shared" si="402"/>
        <v>2</v>
      </c>
      <c r="BQ1489" s="6">
        <f t="shared" si="406"/>
        <v>0</v>
      </c>
      <c r="BR1489" s="6">
        <f t="shared" si="407"/>
        <v>0</v>
      </c>
      <c r="BS1489" s="6">
        <f t="shared" si="408"/>
        <v>1</v>
      </c>
      <c r="BT1489" s="6">
        <f t="shared" si="409"/>
        <v>1</v>
      </c>
    </row>
    <row r="1490" spans="1:72" hidden="1" x14ac:dyDescent="0.2">
      <c r="A1490" s="46">
        <v>3431</v>
      </c>
      <c r="B1490" s="46">
        <f t="shared" si="403"/>
        <v>2</v>
      </c>
      <c r="C1490" s="46">
        <f t="shared" si="404"/>
        <v>2</v>
      </c>
      <c r="D1490" s="46">
        <f t="shared" si="405"/>
        <v>3</v>
      </c>
      <c r="E1490" s="85">
        <v>25629</v>
      </c>
      <c r="F1490" s="7" t="s">
        <v>124</v>
      </c>
      <c r="G1490" s="50" t="s">
        <v>103</v>
      </c>
      <c r="H1490" s="50" t="s">
        <v>307</v>
      </c>
      <c r="I1490" s="50">
        <v>1</v>
      </c>
      <c r="J1490" s="50">
        <v>1</v>
      </c>
      <c r="L1490" s="171">
        <v>2729</v>
      </c>
      <c r="M1490" s="57" t="s">
        <v>2036</v>
      </c>
      <c r="O1490" s="7">
        <v>31</v>
      </c>
      <c r="P1490" s="7">
        <v>11</v>
      </c>
      <c r="Q1490" s="7">
        <v>8</v>
      </c>
      <c r="R1490" s="7">
        <v>12</v>
      </c>
      <c r="S1490" s="7">
        <v>38</v>
      </c>
      <c r="T1490" s="7">
        <v>48</v>
      </c>
      <c r="U1490" s="7">
        <v>30</v>
      </c>
      <c r="BG1490" s="6">
        <f t="shared" si="393"/>
        <v>0</v>
      </c>
      <c r="BH1490" s="6">
        <f t="shared" si="394"/>
        <v>0</v>
      </c>
      <c r="BI1490" s="6">
        <f t="shared" si="395"/>
        <v>1</v>
      </c>
      <c r="BJ1490" s="6">
        <f t="shared" si="396"/>
        <v>1</v>
      </c>
      <c r="BK1490" s="6">
        <f t="shared" si="397"/>
        <v>0</v>
      </c>
      <c r="BL1490" s="6">
        <f t="shared" si="398"/>
        <v>0</v>
      </c>
      <c r="BM1490" s="6">
        <f t="shared" si="399"/>
        <v>1</v>
      </c>
      <c r="BN1490" s="6">
        <f t="shared" si="400"/>
        <v>1</v>
      </c>
      <c r="BO1490" s="6">
        <f t="shared" si="401"/>
        <v>1</v>
      </c>
      <c r="BP1490" s="6">
        <f t="shared" si="402"/>
        <v>3</v>
      </c>
      <c r="BQ1490" s="6">
        <f t="shared" si="406"/>
        <v>1</v>
      </c>
      <c r="BR1490" s="6">
        <f t="shared" si="407"/>
        <v>1</v>
      </c>
      <c r="BS1490" s="6">
        <f t="shared" si="408"/>
        <v>1</v>
      </c>
      <c r="BT1490" s="6">
        <f t="shared" si="409"/>
        <v>2</v>
      </c>
    </row>
    <row r="1491" spans="1:72" hidden="1" x14ac:dyDescent="0.2">
      <c r="A1491" s="46">
        <v>3432</v>
      </c>
      <c r="B1491" s="46">
        <f t="shared" si="403"/>
        <v>2</v>
      </c>
      <c r="C1491" s="46">
        <f t="shared" si="404"/>
        <v>9</v>
      </c>
      <c r="D1491" s="46">
        <f t="shared" si="405"/>
        <v>3</v>
      </c>
      <c r="E1491" s="85">
        <v>25636</v>
      </c>
      <c r="F1491" s="7" t="s">
        <v>3391</v>
      </c>
      <c r="G1491" s="50" t="s">
        <v>310</v>
      </c>
      <c r="H1491" s="50" t="s">
        <v>307</v>
      </c>
      <c r="I1491" s="50">
        <v>0</v>
      </c>
      <c r="J1491" s="50">
        <v>0</v>
      </c>
      <c r="L1491" s="171">
        <v>8120</v>
      </c>
      <c r="O1491" s="7">
        <v>32</v>
      </c>
      <c r="P1491" s="7">
        <v>11</v>
      </c>
      <c r="Q1491" s="7">
        <v>9</v>
      </c>
      <c r="R1491" s="7">
        <v>12</v>
      </c>
      <c r="S1491" s="7">
        <v>38</v>
      </c>
      <c r="T1491" s="7">
        <v>48</v>
      </c>
      <c r="U1491" s="7">
        <v>31</v>
      </c>
      <c r="BG1491" s="6">
        <f t="shared" si="393"/>
        <v>0</v>
      </c>
      <c r="BH1491" s="6">
        <f t="shared" si="394"/>
        <v>0</v>
      </c>
      <c r="BI1491" s="6">
        <f t="shared" si="395"/>
        <v>1</v>
      </c>
      <c r="BJ1491" s="6">
        <f t="shared" si="396"/>
        <v>2</v>
      </c>
      <c r="BK1491" s="6">
        <f t="shared" si="397"/>
        <v>0</v>
      </c>
      <c r="BL1491" s="6">
        <f t="shared" si="398"/>
        <v>0</v>
      </c>
      <c r="BM1491" s="6">
        <f t="shared" si="399"/>
        <v>1</v>
      </c>
      <c r="BN1491" s="6">
        <f t="shared" si="400"/>
        <v>2</v>
      </c>
      <c r="BO1491" s="6">
        <f t="shared" si="401"/>
        <v>1</v>
      </c>
      <c r="BP1491" s="6">
        <f t="shared" si="402"/>
        <v>4</v>
      </c>
      <c r="BQ1491" s="6">
        <f t="shared" si="406"/>
        <v>0</v>
      </c>
      <c r="BR1491" s="6">
        <f t="shared" si="407"/>
        <v>0</v>
      </c>
      <c r="BS1491" s="6">
        <f t="shared" si="408"/>
        <v>0</v>
      </c>
      <c r="BT1491" s="6">
        <f t="shared" si="409"/>
        <v>0</v>
      </c>
    </row>
    <row r="1492" spans="1:72" hidden="1" x14ac:dyDescent="0.2">
      <c r="A1492" s="46">
        <v>3433</v>
      </c>
      <c r="B1492" s="46">
        <f t="shared" si="403"/>
        <v>6</v>
      </c>
      <c r="C1492" s="46">
        <f t="shared" si="404"/>
        <v>13</v>
      </c>
      <c r="D1492" s="46">
        <f t="shared" si="405"/>
        <v>3</v>
      </c>
      <c r="E1492" s="85">
        <v>25640</v>
      </c>
      <c r="F1492" s="7" t="s">
        <v>2386</v>
      </c>
      <c r="G1492" s="50" t="s">
        <v>103</v>
      </c>
      <c r="H1492" s="50" t="s">
        <v>307</v>
      </c>
      <c r="I1492" s="50">
        <v>0</v>
      </c>
      <c r="J1492" s="50">
        <v>0</v>
      </c>
      <c r="L1492" s="171">
        <v>2803</v>
      </c>
      <c r="O1492" s="7">
        <v>33</v>
      </c>
      <c r="P1492" s="7">
        <v>11</v>
      </c>
      <c r="Q1492" s="7">
        <v>10</v>
      </c>
      <c r="R1492" s="7">
        <v>12</v>
      </c>
      <c r="S1492" s="7">
        <v>38</v>
      </c>
      <c r="T1492" s="7">
        <v>48</v>
      </c>
      <c r="U1492" s="7">
        <v>32</v>
      </c>
      <c r="BG1492" s="6">
        <f t="shared" si="393"/>
        <v>0</v>
      </c>
      <c r="BH1492" s="6">
        <f t="shared" si="394"/>
        <v>0</v>
      </c>
      <c r="BI1492" s="6">
        <f t="shared" si="395"/>
        <v>1</v>
      </c>
      <c r="BJ1492" s="6">
        <f t="shared" si="396"/>
        <v>3</v>
      </c>
      <c r="BK1492" s="6">
        <f t="shared" si="397"/>
        <v>0</v>
      </c>
      <c r="BL1492" s="6">
        <f t="shared" si="398"/>
        <v>0</v>
      </c>
      <c r="BM1492" s="6">
        <f t="shared" si="399"/>
        <v>1</v>
      </c>
      <c r="BN1492" s="6">
        <f t="shared" si="400"/>
        <v>3</v>
      </c>
      <c r="BO1492" s="6">
        <f t="shared" si="401"/>
        <v>1</v>
      </c>
      <c r="BP1492" s="6">
        <f t="shared" si="402"/>
        <v>5</v>
      </c>
      <c r="BQ1492" s="6">
        <f t="shared" si="406"/>
        <v>0</v>
      </c>
      <c r="BR1492" s="6">
        <f t="shared" si="407"/>
        <v>0</v>
      </c>
      <c r="BS1492" s="6">
        <f t="shared" si="408"/>
        <v>0</v>
      </c>
      <c r="BT1492" s="6">
        <f t="shared" si="409"/>
        <v>0</v>
      </c>
    </row>
    <row r="1493" spans="1:72" hidden="1" x14ac:dyDescent="0.2">
      <c r="A1493" s="46">
        <v>3434</v>
      </c>
      <c r="B1493" s="46">
        <f t="shared" si="403"/>
        <v>4</v>
      </c>
      <c r="C1493" s="46">
        <f t="shared" si="404"/>
        <v>18</v>
      </c>
      <c r="D1493" s="46">
        <f t="shared" si="405"/>
        <v>3</v>
      </c>
      <c r="E1493" s="85">
        <v>25645</v>
      </c>
      <c r="F1493" s="7" t="s">
        <v>109</v>
      </c>
      <c r="G1493" s="50" t="s">
        <v>310</v>
      </c>
      <c r="H1493" s="50" t="s">
        <v>308</v>
      </c>
      <c r="I1493" s="50">
        <v>0</v>
      </c>
      <c r="J1493" s="50">
        <v>3</v>
      </c>
      <c r="L1493" s="171">
        <v>2683</v>
      </c>
      <c r="O1493" s="7">
        <v>34</v>
      </c>
      <c r="P1493" s="7">
        <v>11</v>
      </c>
      <c r="Q1493" s="7">
        <v>10</v>
      </c>
      <c r="R1493" s="7">
        <v>13</v>
      </c>
      <c r="S1493" s="7">
        <v>38</v>
      </c>
      <c r="T1493" s="7">
        <v>51</v>
      </c>
      <c r="U1493" s="7">
        <v>32</v>
      </c>
      <c r="BG1493" s="6">
        <f t="shared" si="393"/>
        <v>0</v>
      </c>
      <c r="BH1493" s="6">
        <f t="shared" si="394"/>
        <v>0</v>
      </c>
      <c r="BI1493" s="6">
        <f t="shared" si="395"/>
        <v>0</v>
      </c>
      <c r="BJ1493" s="6">
        <f t="shared" si="396"/>
        <v>0</v>
      </c>
      <c r="BK1493" s="6">
        <f t="shared" si="397"/>
        <v>1</v>
      </c>
      <c r="BL1493" s="6">
        <f t="shared" si="398"/>
        <v>1</v>
      </c>
      <c r="BM1493" s="6">
        <f t="shared" si="399"/>
        <v>0</v>
      </c>
      <c r="BN1493" s="6">
        <f t="shared" si="400"/>
        <v>0</v>
      </c>
      <c r="BO1493" s="6">
        <f t="shared" si="401"/>
        <v>1</v>
      </c>
      <c r="BP1493" s="6">
        <f t="shared" si="402"/>
        <v>6</v>
      </c>
      <c r="BQ1493" s="6">
        <f t="shared" si="406"/>
        <v>0</v>
      </c>
      <c r="BR1493" s="6">
        <f t="shared" si="407"/>
        <v>0</v>
      </c>
      <c r="BS1493" s="6">
        <f t="shared" si="408"/>
        <v>1</v>
      </c>
      <c r="BT1493" s="6">
        <f t="shared" si="409"/>
        <v>1</v>
      </c>
    </row>
    <row r="1494" spans="1:72" hidden="1" x14ac:dyDescent="0.2">
      <c r="A1494" s="46">
        <v>3435</v>
      </c>
      <c r="B1494" s="46">
        <f t="shared" si="403"/>
        <v>7</v>
      </c>
      <c r="C1494" s="46">
        <f t="shared" si="404"/>
        <v>21</v>
      </c>
      <c r="D1494" s="46">
        <f t="shared" si="405"/>
        <v>3</v>
      </c>
      <c r="E1494" s="85">
        <v>25648</v>
      </c>
      <c r="F1494" s="7" t="s">
        <v>3229</v>
      </c>
      <c r="G1494" s="50" t="s">
        <v>310</v>
      </c>
      <c r="H1494" s="50" t="s">
        <v>307</v>
      </c>
      <c r="I1494" s="50">
        <v>0</v>
      </c>
      <c r="J1494" s="50">
        <v>0</v>
      </c>
      <c r="L1494" s="171">
        <v>3016</v>
      </c>
      <c r="O1494" s="7">
        <v>35</v>
      </c>
      <c r="P1494" s="7">
        <v>11</v>
      </c>
      <c r="Q1494" s="7">
        <v>11</v>
      </c>
      <c r="R1494" s="7">
        <v>13</v>
      </c>
      <c r="S1494" s="7">
        <v>38</v>
      </c>
      <c r="T1494" s="7">
        <v>51</v>
      </c>
      <c r="U1494" s="7">
        <v>33</v>
      </c>
      <c r="BG1494" s="6">
        <f t="shared" si="393"/>
        <v>0</v>
      </c>
      <c r="BH1494" s="6">
        <f t="shared" si="394"/>
        <v>0</v>
      </c>
      <c r="BI1494" s="6">
        <f t="shared" si="395"/>
        <v>1</v>
      </c>
      <c r="BJ1494" s="6">
        <f t="shared" si="396"/>
        <v>1</v>
      </c>
      <c r="BK1494" s="6">
        <f t="shared" si="397"/>
        <v>0</v>
      </c>
      <c r="BL1494" s="6">
        <f t="shared" si="398"/>
        <v>0</v>
      </c>
      <c r="BM1494" s="6">
        <f t="shared" si="399"/>
        <v>1</v>
      </c>
      <c r="BN1494" s="6">
        <f t="shared" si="400"/>
        <v>1</v>
      </c>
      <c r="BO1494" s="6">
        <f t="shared" si="401"/>
        <v>1</v>
      </c>
      <c r="BP1494" s="6">
        <f t="shared" si="402"/>
        <v>7</v>
      </c>
      <c r="BQ1494" s="6">
        <f t="shared" si="406"/>
        <v>0</v>
      </c>
      <c r="BR1494" s="6">
        <f t="shared" si="407"/>
        <v>0</v>
      </c>
      <c r="BS1494" s="6">
        <f t="shared" si="408"/>
        <v>0</v>
      </c>
      <c r="BT1494" s="6">
        <f t="shared" si="409"/>
        <v>0</v>
      </c>
    </row>
    <row r="1495" spans="1:72" hidden="1" x14ac:dyDescent="0.2">
      <c r="A1495" s="46">
        <v>3436</v>
      </c>
      <c r="B1495" s="46">
        <f t="shared" si="403"/>
        <v>6</v>
      </c>
      <c r="C1495" s="46">
        <f t="shared" si="404"/>
        <v>27</v>
      </c>
      <c r="D1495" s="46">
        <f t="shared" si="405"/>
        <v>3</v>
      </c>
      <c r="E1495" s="85">
        <v>25654</v>
      </c>
      <c r="F1495" s="7" t="s">
        <v>1573</v>
      </c>
      <c r="G1495" s="50" t="s">
        <v>103</v>
      </c>
      <c r="H1495" s="50" t="s">
        <v>306</v>
      </c>
      <c r="I1495" s="50">
        <v>3</v>
      </c>
      <c r="J1495" s="50">
        <v>0</v>
      </c>
      <c r="L1495" s="171">
        <v>3153</v>
      </c>
      <c r="M1495" s="57" t="s">
        <v>942</v>
      </c>
      <c r="O1495" s="7">
        <v>36</v>
      </c>
      <c r="P1495" s="7">
        <v>12</v>
      </c>
      <c r="Q1495" s="7">
        <v>11</v>
      </c>
      <c r="R1495" s="7">
        <v>13</v>
      </c>
      <c r="S1495" s="7">
        <v>41</v>
      </c>
      <c r="T1495" s="7">
        <v>51</v>
      </c>
      <c r="U1495" s="7">
        <v>35</v>
      </c>
      <c r="BG1495" s="6">
        <f t="shared" si="393"/>
        <v>1</v>
      </c>
      <c r="BH1495" s="6">
        <f t="shared" si="394"/>
        <v>1</v>
      </c>
      <c r="BI1495" s="6">
        <f t="shared" si="395"/>
        <v>0</v>
      </c>
      <c r="BJ1495" s="6">
        <f t="shared" si="396"/>
        <v>0</v>
      </c>
      <c r="BK1495" s="6">
        <f t="shared" si="397"/>
        <v>0</v>
      </c>
      <c r="BL1495" s="6">
        <f t="shared" si="398"/>
        <v>0</v>
      </c>
      <c r="BM1495" s="6">
        <f t="shared" si="399"/>
        <v>1</v>
      </c>
      <c r="BN1495" s="6">
        <f t="shared" si="400"/>
        <v>2</v>
      </c>
      <c r="BO1495" s="6">
        <f t="shared" si="401"/>
        <v>0</v>
      </c>
      <c r="BP1495" s="6">
        <f t="shared" si="402"/>
        <v>0</v>
      </c>
      <c r="BQ1495" s="6">
        <f t="shared" si="406"/>
        <v>1</v>
      </c>
      <c r="BR1495" s="6">
        <f t="shared" si="407"/>
        <v>1</v>
      </c>
      <c r="BS1495" s="6">
        <f t="shared" si="408"/>
        <v>0</v>
      </c>
      <c r="BT1495" s="6">
        <f t="shared" si="409"/>
        <v>0</v>
      </c>
    </row>
    <row r="1496" spans="1:72" hidden="1" x14ac:dyDescent="0.2">
      <c r="A1496" s="46">
        <v>3437</v>
      </c>
      <c r="B1496" s="46">
        <f t="shared" si="403"/>
        <v>7</v>
      </c>
      <c r="C1496" s="46">
        <f t="shared" si="404"/>
        <v>28</v>
      </c>
      <c r="D1496" s="46">
        <f t="shared" si="405"/>
        <v>3</v>
      </c>
      <c r="E1496" s="85">
        <v>25655</v>
      </c>
      <c r="F1496" s="7" t="s">
        <v>3386</v>
      </c>
      <c r="G1496" s="50" t="s">
        <v>103</v>
      </c>
      <c r="H1496" s="50" t="s">
        <v>306</v>
      </c>
      <c r="I1496" s="50">
        <v>4</v>
      </c>
      <c r="J1496" s="50">
        <v>2</v>
      </c>
      <c r="L1496" s="171">
        <v>2496</v>
      </c>
      <c r="M1496" s="57" t="s">
        <v>943</v>
      </c>
      <c r="O1496" s="7">
        <v>37</v>
      </c>
      <c r="P1496" s="7">
        <v>13</v>
      </c>
      <c r="Q1496" s="7">
        <v>11</v>
      </c>
      <c r="R1496" s="7">
        <v>13</v>
      </c>
      <c r="S1496" s="7">
        <v>45</v>
      </c>
      <c r="T1496" s="7">
        <v>53</v>
      </c>
      <c r="U1496" s="7">
        <v>37</v>
      </c>
      <c r="BG1496" s="6">
        <f t="shared" si="393"/>
        <v>1</v>
      </c>
      <c r="BH1496" s="6">
        <f t="shared" si="394"/>
        <v>2</v>
      </c>
      <c r="BI1496" s="6">
        <f t="shared" si="395"/>
        <v>0</v>
      </c>
      <c r="BJ1496" s="6">
        <f t="shared" si="396"/>
        <v>0</v>
      </c>
      <c r="BK1496" s="6">
        <f t="shared" si="397"/>
        <v>0</v>
      </c>
      <c r="BL1496" s="6">
        <f t="shared" si="398"/>
        <v>0</v>
      </c>
      <c r="BM1496" s="6">
        <f t="shared" si="399"/>
        <v>1</v>
      </c>
      <c r="BN1496" s="6">
        <f t="shared" si="400"/>
        <v>3</v>
      </c>
      <c r="BO1496" s="6">
        <f t="shared" si="401"/>
        <v>0</v>
      </c>
      <c r="BP1496" s="6">
        <f t="shared" si="402"/>
        <v>0</v>
      </c>
      <c r="BQ1496" s="6">
        <f t="shared" si="406"/>
        <v>1</v>
      </c>
      <c r="BR1496" s="6">
        <f t="shared" si="407"/>
        <v>2</v>
      </c>
      <c r="BS1496" s="6">
        <f t="shared" si="408"/>
        <v>1</v>
      </c>
      <c r="BT1496" s="6">
        <f t="shared" si="409"/>
        <v>1</v>
      </c>
    </row>
    <row r="1497" spans="1:72" hidden="1" x14ac:dyDescent="0.2">
      <c r="A1497" s="46">
        <v>3438</v>
      </c>
      <c r="B1497" s="46">
        <f t="shared" si="403"/>
        <v>3</v>
      </c>
      <c r="C1497" s="46">
        <f t="shared" si="404"/>
        <v>31</v>
      </c>
      <c r="D1497" s="46">
        <f t="shared" si="405"/>
        <v>3</v>
      </c>
      <c r="E1497" s="85">
        <v>25658</v>
      </c>
      <c r="F1497" s="7" t="s">
        <v>2454</v>
      </c>
      <c r="G1497" s="50" t="s">
        <v>310</v>
      </c>
      <c r="H1497" s="50" t="s">
        <v>307</v>
      </c>
      <c r="I1497" s="50">
        <v>2</v>
      </c>
      <c r="J1497" s="50">
        <v>2</v>
      </c>
      <c r="L1497" s="171">
        <v>4128</v>
      </c>
      <c r="M1497" s="57" t="s">
        <v>944</v>
      </c>
      <c r="O1497" s="7">
        <v>38</v>
      </c>
      <c r="P1497" s="7">
        <v>13</v>
      </c>
      <c r="Q1497" s="7">
        <v>12</v>
      </c>
      <c r="R1497" s="7">
        <v>13</v>
      </c>
      <c r="S1497" s="7">
        <v>47</v>
      </c>
      <c r="T1497" s="7">
        <v>55</v>
      </c>
      <c r="U1497" s="7">
        <v>38</v>
      </c>
      <c r="BG1497" s="6">
        <f t="shared" si="393"/>
        <v>0</v>
      </c>
      <c r="BH1497" s="6">
        <f t="shared" si="394"/>
        <v>0</v>
      </c>
      <c r="BI1497" s="6">
        <f t="shared" si="395"/>
        <v>1</v>
      </c>
      <c r="BJ1497" s="6">
        <f t="shared" si="396"/>
        <v>1</v>
      </c>
      <c r="BK1497" s="6">
        <f t="shared" si="397"/>
        <v>0</v>
      </c>
      <c r="BL1497" s="6">
        <f t="shared" si="398"/>
        <v>0</v>
      </c>
      <c r="BM1497" s="6">
        <f t="shared" si="399"/>
        <v>1</v>
      </c>
      <c r="BN1497" s="6">
        <f t="shared" si="400"/>
        <v>4</v>
      </c>
      <c r="BO1497" s="6">
        <f t="shared" si="401"/>
        <v>1</v>
      </c>
      <c r="BP1497" s="6">
        <f t="shared" si="402"/>
        <v>1</v>
      </c>
      <c r="BQ1497" s="6">
        <f t="shared" si="406"/>
        <v>1</v>
      </c>
      <c r="BR1497" s="6">
        <f t="shared" si="407"/>
        <v>3</v>
      </c>
      <c r="BS1497" s="6">
        <f t="shared" si="408"/>
        <v>1</v>
      </c>
      <c r="BT1497" s="6">
        <f t="shared" si="409"/>
        <v>2</v>
      </c>
    </row>
    <row r="1498" spans="1:72" hidden="1" x14ac:dyDescent="0.2">
      <c r="A1498" s="46">
        <v>3439</v>
      </c>
      <c r="B1498" s="46">
        <f t="shared" si="403"/>
        <v>7</v>
      </c>
      <c r="C1498" s="46">
        <f t="shared" si="404"/>
        <v>4</v>
      </c>
      <c r="D1498" s="46">
        <f t="shared" si="405"/>
        <v>4</v>
      </c>
      <c r="E1498" s="85">
        <v>25662</v>
      </c>
      <c r="F1498" s="7" t="s">
        <v>2245</v>
      </c>
      <c r="G1498" s="50" t="s">
        <v>310</v>
      </c>
      <c r="H1498" s="50" t="s">
        <v>308</v>
      </c>
      <c r="I1498" s="50">
        <v>1</v>
      </c>
      <c r="J1498" s="50">
        <v>2</v>
      </c>
      <c r="L1498" s="171">
        <v>4111</v>
      </c>
      <c r="M1498" s="57" t="s">
        <v>2048</v>
      </c>
      <c r="O1498" s="7">
        <v>39</v>
      </c>
      <c r="P1498" s="7">
        <v>13</v>
      </c>
      <c r="Q1498" s="7">
        <v>12</v>
      </c>
      <c r="R1498" s="7">
        <v>14</v>
      </c>
      <c r="S1498" s="7">
        <v>48</v>
      </c>
      <c r="T1498" s="7">
        <v>57</v>
      </c>
      <c r="U1498" s="7">
        <v>38</v>
      </c>
      <c r="BG1498" s="6">
        <f t="shared" si="393"/>
        <v>0</v>
      </c>
      <c r="BH1498" s="6">
        <f>IF(H1498="W",#REF!+1,0)</f>
        <v>0</v>
      </c>
      <c r="BI1498" s="6">
        <f t="shared" si="395"/>
        <v>0</v>
      </c>
      <c r="BJ1498" s="6">
        <f>IF(H1498="D",#REF!+1,0)</f>
        <v>0</v>
      </c>
      <c r="BK1498" s="6">
        <f t="shared" si="397"/>
        <v>1</v>
      </c>
      <c r="BL1498" s="6">
        <f t="shared" si="398"/>
        <v>1</v>
      </c>
      <c r="BM1498" s="6">
        <f t="shared" si="399"/>
        <v>0</v>
      </c>
      <c r="BN1498" s="6">
        <f t="shared" si="400"/>
        <v>0</v>
      </c>
      <c r="BO1498" s="6">
        <f t="shared" si="401"/>
        <v>1</v>
      </c>
      <c r="BP1498" s="6">
        <f t="shared" si="402"/>
        <v>2</v>
      </c>
      <c r="BQ1498" s="6">
        <f t="shared" si="406"/>
        <v>1</v>
      </c>
      <c r="BR1498" s="6">
        <f t="shared" si="407"/>
        <v>4</v>
      </c>
      <c r="BS1498" s="6">
        <f t="shared" si="408"/>
        <v>1</v>
      </c>
      <c r="BT1498" s="6">
        <f t="shared" si="409"/>
        <v>3</v>
      </c>
    </row>
    <row r="1499" spans="1:72" hidden="1" x14ac:dyDescent="0.2">
      <c r="A1499" s="46">
        <v>3440</v>
      </c>
      <c r="B1499" s="46">
        <f t="shared" si="403"/>
        <v>3</v>
      </c>
      <c r="C1499" s="46">
        <f t="shared" si="404"/>
        <v>7</v>
      </c>
      <c r="D1499" s="46">
        <f t="shared" si="405"/>
        <v>4</v>
      </c>
      <c r="E1499" s="85">
        <v>25665</v>
      </c>
      <c r="F1499" s="7" t="s">
        <v>3633</v>
      </c>
      <c r="G1499" s="50" t="s">
        <v>103</v>
      </c>
      <c r="H1499" s="50" t="s">
        <v>306</v>
      </c>
      <c r="I1499" s="50">
        <v>2</v>
      </c>
      <c r="J1499" s="50">
        <v>0</v>
      </c>
      <c r="L1499" s="171">
        <v>3014</v>
      </c>
      <c r="M1499" s="57" t="s">
        <v>737</v>
      </c>
      <c r="O1499" s="7">
        <v>40</v>
      </c>
      <c r="P1499" s="7">
        <v>14</v>
      </c>
      <c r="Q1499" s="7">
        <v>12</v>
      </c>
      <c r="R1499" s="7">
        <v>14</v>
      </c>
      <c r="S1499" s="7">
        <v>50</v>
      </c>
      <c r="T1499" s="7">
        <v>57</v>
      </c>
      <c r="U1499" s="7">
        <v>40</v>
      </c>
      <c r="BG1499" s="6">
        <f t="shared" si="393"/>
        <v>1</v>
      </c>
      <c r="BH1499" s="6">
        <f t="shared" ref="BH1499:BH1562" si="410">IF(H1499="W",BH1498+1,0)</f>
        <v>1</v>
      </c>
      <c r="BI1499" s="6">
        <f t="shared" si="395"/>
        <v>0</v>
      </c>
      <c r="BJ1499" s="6">
        <f t="shared" ref="BJ1499:BJ1562" si="411">IF(H1499="D",BJ1498+1,0)</f>
        <v>0</v>
      </c>
      <c r="BK1499" s="6">
        <f t="shared" si="397"/>
        <v>0</v>
      </c>
      <c r="BL1499" s="6">
        <f t="shared" si="398"/>
        <v>0</v>
      </c>
      <c r="BM1499" s="6">
        <f t="shared" si="399"/>
        <v>1</v>
      </c>
      <c r="BN1499" s="6">
        <f t="shared" si="400"/>
        <v>1</v>
      </c>
      <c r="BO1499" s="6">
        <f t="shared" si="401"/>
        <v>0</v>
      </c>
      <c r="BP1499" s="6">
        <f t="shared" si="402"/>
        <v>0</v>
      </c>
      <c r="BQ1499" s="6">
        <f t="shared" si="406"/>
        <v>1</v>
      </c>
      <c r="BR1499" s="6">
        <f t="shared" si="407"/>
        <v>5</v>
      </c>
      <c r="BS1499" s="6">
        <f t="shared" si="408"/>
        <v>0</v>
      </c>
      <c r="BT1499" s="6">
        <f t="shared" si="409"/>
        <v>0</v>
      </c>
    </row>
    <row r="1500" spans="1:72" hidden="1" x14ac:dyDescent="0.2">
      <c r="A1500" s="46">
        <v>3441</v>
      </c>
      <c r="B1500" s="46">
        <f t="shared" si="403"/>
        <v>2</v>
      </c>
      <c r="C1500" s="46">
        <f t="shared" si="404"/>
        <v>13</v>
      </c>
      <c r="D1500" s="46">
        <f t="shared" si="405"/>
        <v>4</v>
      </c>
      <c r="E1500" s="85">
        <v>25671</v>
      </c>
      <c r="F1500" s="7" t="s">
        <v>2231</v>
      </c>
      <c r="G1500" s="50" t="s">
        <v>103</v>
      </c>
      <c r="H1500" s="50" t="s">
        <v>307</v>
      </c>
      <c r="I1500" s="50">
        <v>1</v>
      </c>
      <c r="J1500" s="50">
        <v>1</v>
      </c>
      <c r="L1500" s="171">
        <v>4994</v>
      </c>
      <c r="M1500" s="57" t="s">
        <v>3350</v>
      </c>
      <c r="O1500" s="7">
        <v>41</v>
      </c>
      <c r="P1500" s="7">
        <v>14</v>
      </c>
      <c r="Q1500" s="7">
        <v>13</v>
      </c>
      <c r="R1500" s="7">
        <v>14</v>
      </c>
      <c r="S1500" s="7">
        <v>51</v>
      </c>
      <c r="T1500" s="7">
        <v>58</v>
      </c>
      <c r="U1500" s="7">
        <v>41</v>
      </c>
      <c r="BG1500" s="6">
        <f t="shared" si="393"/>
        <v>0</v>
      </c>
      <c r="BH1500" s="6">
        <f t="shared" si="410"/>
        <v>0</v>
      </c>
      <c r="BI1500" s="6">
        <f t="shared" si="395"/>
        <v>1</v>
      </c>
      <c r="BJ1500" s="6">
        <f t="shared" si="411"/>
        <v>1</v>
      </c>
      <c r="BK1500" s="6">
        <f t="shared" si="397"/>
        <v>0</v>
      </c>
      <c r="BL1500" s="6">
        <f t="shared" si="398"/>
        <v>0</v>
      </c>
      <c r="BM1500" s="6">
        <f t="shared" si="399"/>
        <v>1</v>
      </c>
      <c r="BN1500" s="6">
        <f t="shared" si="400"/>
        <v>2</v>
      </c>
      <c r="BO1500" s="6">
        <f t="shared" si="401"/>
        <v>1</v>
      </c>
      <c r="BP1500" s="6">
        <f t="shared" si="402"/>
        <v>1</v>
      </c>
      <c r="BQ1500" s="6">
        <f t="shared" si="406"/>
        <v>1</v>
      </c>
      <c r="BR1500" s="6">
        <f t="shared" si="407"/>
        <v>6</v>
      </c>
      <c r="BS1500" s="6">
        <f t="shared" si="408"/>
        <v>1</v>
      </c>
      <c r="BT1500" s="6">
        <f t="shared" si="409"/>
        <v>1</v>
      </c>
    </row>
    <row r="1501" spans="1:72" hidden="1" x14ac:dyDescent="0.2">
      <c r="A1501" s="46">
        <v>3442</v>
      </c>
      <c r="B1501" s="46">
        <f t="shared" si="403"/>
        <v>6</v>
      </c>
      <c r="C1501" s="46">
        <f t="shared" si="404"/>
        <v>17</v>
      </c>
      <c r="D1501" s="46">
        <f t="shared" si="405"/>
        <v>4</v>
      </c>
      <c r="E1501" s="85">
        <v>25675</v>
      </c>
      <c r="F1501" s="7" t="s">
        <v>2073</v>
      </c>
      <c r="G1501" s="50" t="s">
        <v>103</v>
      </c>
      <c r="H1501" s="50" t="s">
        <v>307</v>
      </c>
      <c r="I1501" s="50">
        <v>0</v>
      </c>
      <c r="J1501" s="50">
        <v>0</v>
      </c>
      <c r="L1501" s="171">
        <v>2689</v>
      </c>
      <c r="O1501" s="7">
        <v>42</v>
      </c>
      <c r="P1501" s="7">
        <v>14</v>
      </c>
      <c r="Q1501" s="7">
        <v>14</v>
      </c>
      <c r="R1501" s="7">
        <v>14</v>
      </c>
      <c r="S1501" s="7">
        <v>51</v>
      </c>
      <c r="T1501" s="7">
        <v>58</v>
      </c>
      <c r="U1501" s="7">
        <v>42</v>
      </c>
      <c r="BG1501" s="6">
        <f t="shared" si="393"/>
        <v>0</v>
      </c>
      <c r="BH1501" s="6">
        <f t="shared" si="410"/>
        <v>0</v>
      </c>
      <c r="BI1501" s="6">
        <f t="shared" si="395"/>
        <v>1</v>
      </c>
      <c r="BJ1501" s="6">
        <f t="shared" si="411"/>
        <v>2</v>
      </c>
      <c r="BK1501" s="6">
        <f t="shared" si="397"/>
        <v>0</v>
      </c>
      <c r="BL1501" s="6">
        <f t="shared" si="398"/>
        <v>0</v>
      </c>
      <c r="BM1501" s="6">
        <f t="shared" si="399"/>
        <v>1</v>
      </c>
      <c r="BN1501" s="6">
        <f t="shared" si="400"/>
        <v>3</v>
      </c>
      <c r="BO1501" s="6">
        <f t="shared" si="401"/>
        <v>1</v>
      </c>
      <c r="BP1501" s="6">
        <f t="shared" si="402"/>
        <v>2</v>
      </c>
      <c r="BQ1501" s="6">
        <f t="shared" si="406"/>
        <v>0</v>
      </c>
      <c r="BR1501" s="6">
        <f t="shared" si="407"/>
        <v>0</v>
      </c>
      <c r="BS1501" s="6">
        <f t="shared" si="408"/>
        <v>0</v>
      </c>
      <c r="BT1501" s="6">
        <f t="shared" si="409"/>
        <v>0</v>
      </c>
    </row>
    <row r="1502" spans="1:72" hidden="1" x14ac:dyDescent="0.2">
      <c r="A1502" s="46">
        <v>3443</v>
      </c>
      <c r="B1502" s="46">
        <f t="shared" si="403"/>
        <v>3</v>
      </c>
      <c r="C1502" s="46">
        <f t="shared" si="404"/>
        <v>21</v>
      </c>
      <c r="D1502" s="46">
        <f t="shared" si="405"/>
        <v>4</v>
      </c>
      <c r="E1502" s="85">
        <v>25679</v>
      </c>
      <c r="F1502" s="7" t="s">
        <v>538</v>
      </c>
      <c r="G1502" s="50" t="s">
        <v>103</v>
      </c>
      <c r="H1502" s="50" t="s">
        <v>306</v>
      </c>
      <c r="I1502" s="50">
        <v>2</v>
      </c>
      <c r="J1502" s="50">
        <v>1</v>
      </c>
      <c r="L1502" s="171">
        <v>1888</v>
      </c>
      <c r="M1502" s="57" t="s">
        <v>576</v>
      </c>
      <c r="O1502" s="7">
        <v>43</v>
      </c>
      <c r="P1502" s="7">
        <v>15</v>
      </c>
      <c r="Q1502" s="7">
        <v>14</v>
      </c>
      <c r="R1502" s="7">
        <v>14</v>
      </c>
      <c r="S1502" s="7">
        <v>53</v>
      </c>
      <c r="T1502" s="7">
        <v>59</v>
      </c>
      <c r="U1502" s="7">
        <v>44</v>
      </c>
      <c r="BG1502" s="6">
        <f t="shared" si="393"/>
        <v>1</v>
      </c>
      <c r="BH1502" s="6">
        <f t="shared" si="410"/>
        <v>1</v>
      </c>
      <c r="BI1502" s="6">
        <f t="shared" si="395"/>
        <v>0</v>
      </c>
      <c r="BJ1502" s="6">
        <f t="shared" si="411"/>
        <v>0</v>
      </c>
      <c r="BK1502" s="6">
        <f t="shared" si="397"/>
        <v>0</v>
      </c>
      <c r="BL1502" s="6">
        <f t="shared" si="398"/>
        <v>0</v>
      </c>
      <c r="BM1502" s="6">
        <f t="shared" si="399"/>
        <v>1</v>
      </c>
      <c r="BN1502" s="6">
        <f t="shared" si="400"/>
        <v>4</v>
      </c>
      <c r="BO1502" s="6">
        <f t="shared" si="401"/>
        <v>0</v>
      </c>
      <c r="BP1502" s="6">
        <f t="shared" si="402"/>
        <v>0</v>
      </c>
      <c r="BQ1502" s="6">
        <f t="shared" si="406"/>
        <v>1</v>
      </c>
      <c r="BR1502" s="6">
        <f t="shared" si="407"/>
        <v>1</v>
      </c>
      <c r="BS1502" s="6">
        <f t="shared" si="408"/>
        <v>1</v>
      </c>
      <c r="BT1502" s="6">
        <f t="shared" si="409"/>
        <v>1</v>
      </c>
    </row>
    <row r="1503" spans="1:72" hidden="1" x14ac:dyDescent="0.2">
      <c r="A1503" s="46">
        <v>3444</v>
      </c>
      <c r="B1503" s="46">
        <f t="shared" si="403"/>
        <v>6</v>
      </c>
      <c r="C1503" s="46">
        <f t="shared" si="404"/>
        <v>24</v>
      </c>
      <c r="D1503" s="46">
        <f t="shared" si="405"/>
        <v>4</v>
      </c>
      <c r="E1503" s="85">
        <v>25682</v>
      </c>
      <c r="F1503" s="7" t="s">
        <v>234</v>
      </c>
      <c r="G1503" s="50" t="s">
        <v>103</v>
      </c>
      <c r="H1503" s="50" t="s">
        <v>306</v>
      </c>
      <c r="I1503" s="50">
        <v>2</v>
      </c>
      <c r="J1503" s="50">
        <v>1</v>
      </c>
      <c r="L1503" s="171">
        <v>2852</v>
      </c>
      <c r="M1503" s="57" t="s">
        <v>577</v>
      </c>
      <c r="O1503" s="7">
        <v>44</v>
      </c>
      <c r="P1503" s="7">
        <v>16</v>
      </c>
      <c r="Q1503" s="7">
        <v>14</v>
      </c>
      <c r="R1503" s="7">
        <v>14</v>
      </c>
      <c r="S1503" s="7">
        <v>55</v>
      </c>
      <c r="T1503" s="7">
        <v>60</v>
      </c>
      <c r="U1503" s="7">
        <v>46</v>
      </c>
      <c r="BG1503" s="6">
        <f t="shared" si="393"/>
        <v>1</v>
      </c>
      <c r="BH1503" s="6">
        <f t="shared" si="410"/>
        <v>2</v>
      </c>
      <c r="BI1503" s="6">
        <f t="shared" si="395"/>
        <v>0</v>
      </c>
      <c r="BJ1503" s="6">
        <f t="shared" si="411"/>
        <v>0</v>
      </c>
      <c r="BK1503" s="6">
        <f t="shared" si="397"/>
        <v>0</v>
      </c>
      <c r="BL1503" s="6">
        <f t="shared" si="398"/>
        <v>0</v>
      </c>
      <c r="BM1503" s="6">
        <f t="shared" si="399"/>
        <v>1</v>
      </c>
      <c r="BN1503" s="6">
        <f t="shared" si="400"/>
        <v>5</v>
      </c>
      <c r="BO1503" s="6">
        <f t="shared" si="401"/>
        <v>0</v>
      </c>
      <c r="BP1503" s="6">
        <f t="shared" si="402"/>
        <v>0</v>
      </c>
      <c r="BQ1503" s="6">
        <f t="shared" si="406"/>
        <v>1</v>
      </c>
      <c r="BR1503" s="6">
        <f t="shared" si="407"/>
        <v>2</v>
      </c>
      <c r="BS1503" s="6">
        <f t="shared" si="408"/>
        <v>1</v>
      </c>
      <c r="BT1503" s="6">
        <f t="shared" si="409"/>
        <v>2</v>
      </c>
    </row>
    <row r="1504" spans="1:72" hidden="1" x14ac:dyDescent="0.2">
      <c r="A1504" s="46">
        <v>3445</v>
      </c>
      <c r="B1504" s="46">
        <f t="shared" si="403"/>
        <v>2</v>
      </c>
      <c r="C1504" s="46">
        <f t="shared" si="404"/>
        <v>27</v>
      </c>
      <c r="D1504" s="46">
        <f t="shared" si="405"/>
        <v>4</v>
      </c>
      <c r="E1504" s="85">
        <v>25685</v>
      </c>
      <c r="F1504" s="7" t="s">
        <v>3382</v>
      </c>
      <c r="G1504" s="50" t="s">
        <v>310</v>
      </c>
      <c r="H1504" s="50" t="s">
        <v>308</v>
      </c>
      <c r="I1504" s="50">
        <v>0</v>
      </c>
      <c r="J1504" s="50">
        <v>1</v>
      </c>
      <c r="L1504" s="171">
        <v>1794</v>
      </c>
      <c r="O1504" s="7">
        <v>45</v>
      </c>
      <c r="P1504" s="7">
        <v>16</v>
      </c>
      <c r="Q1504" s="7">
        <v>14</v>
      </c>
      <c r="R1504" s="7">
        <v>15</v>
      </c>
      <c r="S1504" s="7">
        <v>55</v>
      </c>
      <c r="T1504" s="7">
        <v>61</v>
      </c>
      <c r="U1504" s="7">
        <v>46</v>
      </c>
      <c r="BG1504" s="6">
        <f t="shared" si="393"/>
        <v>0</v>
      </c>
      <c r="BH1504" s="6">
        <f t="shared" si="410"/>
        <v>0</v>
      </c>
      <c r="BI1504" s="6">
        <f t="shared" si="395"/>
        <v>0</v>
      </c>
      <c r="BJ1504" s="6">
        <f t="shared" si="411"/>
        <v>0</v>
      </c>
      <c r="BK1504" s="6">
        <f t="shared" si="397"/>
        <v>1</v>
      </c>
      <c r="BL1504" s="6">
        <f t="shared" si="398"/>
        <v>1</v>
      </c>
      <c r="BM1504" s="6">
        <f t="shared" si="399"/>
        <v>0</v>
      </c>
      <c r="BN1504" s="6">
        <f t="shared" si="400"/>
        <v>0</v>
      </c>
      <c r="BO1504" s="6">
        <f t="shared" si="401"/>
        <v>1</v>
      </c>
      <c r="BP1504" s="6">
        <f t="shared" si="402"/>
        <v>1</v>
      </c>
      <c r="BQ1504" s="6">
        <f t="shared" si="406"/>
        <v>0</v>
      </c>
      <c r="BR1504" s="6">
        <f t="shared" si="407"/>
        <v>0</v>
      </c>
      <c r="BS1504" s="6">
        <f t="shared" si="408"/>
        <v>1</v>
      </c>
      <c r="BT1504" s="6">
        <f t="shared" si="409"/>
        <v>3</v>
      </c>
    </row>
    <row r="1505" spans="1:131" hidden="1" x14ac:dyDescent="0.2">
      <c r="A1505" s="46">
        <v>3446</v>
      </c>
      <c r="B1505" s="46">
        <f t="shared" si="403"/>
        <v>6</v>
      </c>
      <c r="C1505" s="46">
        <f t="shared" si="404"/>
        <v>1</v>
      </c>
      <c r="D1505" s="46">
        <f t="shared" si="405"/>
        <v>5</v>
      </c>
      <c r="E1505" s="85">
        <v>25689</v>
      </c>
      <c r="F1505" s="7" t="s">
        <v>537</v>
      </c>
      <c r="G1505" s="50" t="s">
        <v>310</v>
      </c>
      <c r="H1505" s="50" t="s">
        <v>308</v>
      </c>
      <c r="I1505" s="50">
        <v>0</v>
      </c>
      <c r="J1505" s="50">
        <v>1</v>
      </c>
      <c r="L1505" s="171">
        <v>5546</v>
      </c>
      <c r="N1505" s="46">
        <v>13</v>
      </c>
      <c r="O1505" s="5">
        <v>46</v>
      </c>
      <c r="P1505" s="5">
        <v>16</v>
      </c>
      <c r="Q1505" s="5">
        <v>14</v>
      </c>
      <c r="R1505" s="5">
        <v>16</v>
      </c>
      <c r="S1505" s="5">
        <v>55</v>
      </c>
      <c r="T1505" s="5">
        <v>62</v>
      </c>
      <c r="U1505" s="5">
        <v>46</v>
      </c>
      <c r="BG1505" s="6">
        <f t="shared" si="393"/>
        <v>0</v>
      </c>
      <c r="BH1505" s="6">
        <f t="shared" si="410"/>
        <v>0</v>
      </c>
      <c r="BI1505" s="6">
        <f t="shared" si="395"/>
        <v>0</v>
      </c>
      <c r="BJ1505" s="6">
        <f t="shared" si="411"/>
        <v>0</v>
      </c>
      <c r="BK1505" s="6">
        <f t="shared" si="397"/>
        <v>1</v>
      </c>
      <c r="BL1505" s="6">
        <f t="shared" si="398"/>
        <v>2</v>
      </c>
      <c r="BM1505" s="6">
        <f t="shared" si="399"/>
        <v>0</v>
      </c>
      <c r="BN1505" s="6">
        <f t="shared" si="400"/>
        <v>0</v>
      </c>
      <c r="BO1505" s="6">
        <f t="shared" si="401"/>
        <v>1</v>
      </c>
      <c r="BP1505" s="6">
        <f t="shared" si="402"/>
        <v>2</v>
      </c>
      <c r="BQ1505" s="6">
        <f t="shared" si="406"/>
        <v>0</v>
      </c>
      <c r="BR1505" s="6">
        <f t="shared" si="407"/>
        <v>0</v>
      </c>
      <c r="BS1505" s="6">
        <f t="shared" si="408"/>
        <v>1</v>
      </c>
      <c r="BT1505" s="6">
        <f t="shared" si="409"/>
        <v>4</v>
      </c>
    </row>
    <row r="1506" spans="1:131" hidden="1" x14ac:dyDescent="0.2">
      <c r="A1506" s="46">
        <v>3501</v>
      </c>
      <c r="B1506" s="46">
        <f t="shared" si="403"/>
        <v>7</v>
      </c>
      <c r="C1506" s="46">
        <f t="shared" si="404"/>
        <v>15</v>
      </c>
      <c r="D1506" s="46">
        <f t="shared" si="405"/>
        <v>8</v>
      </c>
      <c r="E1506" s="85">
        <v>25795</v>
      </c>
      <c r="F1506" s="7" t="s">
        <v>2363</v>
      </c>
      <c r="G1506" s="50" t="s">
        <v>103</v>
      </c>
      <c r="H1506" s="50" t="s">
        <v>307</v>
      </c>
      <c r="I1506" s="50">
        <v>0</v>
      </c>
      <c r="J1506" s="50">
        <v>0</v>
      </c>
      <c r="L1506" s="171">
        <v>4216</v>
      </c>
      <c r="O1506" s="7">
        <v>1</v>
      </c>
      <c r="P1506" s="7">
        <v>0</v>
      </c>
      <c r="Q1506" s="7">
        <v>1</v>
      </c>
      <c r="R1506" s="7">
        <v>0</v>
      </c>
      <c r="S1506" s="7">
        <v>0</v>
      </c>
      <c r="T1506" s="7">
        <v>0</v>
      </c>
      <c r="U1506" s="7">
        <v>1</v>
      </c>
      <c r="BG1506" s="6">
        <f t="shared" si="393"/>
        <v>0</v>
      </c>
      <c r="BH1506" s="6">
        <f t="shared" si="410"/>
        <v>0</v>
      </c>
      <c r="BI1506" s="6">
        <f t="shared" si="395"/>
        <v>1</v>
      </c>
      <c r="BJ1506" s="6">
        <f t="shared" si="411"/>
        <v>1</v>
      </c>
      <c r="BK1506" s="6">
        <f t="shared" si="397"/>
        <v>0</v>
      </c>
      <c r="BL1506" s="6">
        <f t="shared" si="398"/>
        <v>0</v>
      </c>
      <c r="BM1506" s="6">
        <f t="shared" si="399"/>
        <v>1</v>
      </c>
      <c r="BN1506" s="6">
        <f t="shared" si="400"/>
        <v>1</v>
      </c>
      <c r="BO1506" s="6">
        <f t="shared" si="401"/>
        <v>1</v>
      </c>
      <c r="BP1506" s="6">
        <f t="shared" si="402"/>
        <v>3</v>
      </c>
      <c r="BQ1506" s="6">
        <f t="shared" si="406"/>
        <v>0</v>
      </c>
      <c r="BR1506" s="6">
        <f t="shared" si="407"/>
        <v>0</v>
      </c>
      <c r="BS1506" s="6">
        <f t="shared" si="408"/>
        <v>0</v>
      </c>
      <c r="BT1506" s="6">
        <f t="shared" si="409"/>
        <v>0</v>
      </c>
    </row>
    <row r="1507" spans="1:131" hidden="1" x14ac:dyDescent="0.2">
      <c r="A1507" s="46">
        <v>3502</v>
      </c>
      <c r="B1507" s="46">
        <f t="shared" si="403"/>
        <v>7</v>
      </c>
      <c r="C1507" s="46">
        <f t="shared" si="404"/>
        <v>22</v>
      </c>
      <c r="D1507" s="46">
        <f t="shared" si="405"/>
        <v>8</v>
      </c>
      <c r="E1507" s="85">
        <v>25802</v>
      </c>
      <c r="F1507" s="7" t="s">
        <v>109</v>
      </c>
      <c r="G1507" s="50" t="s">
        <v>310</v>
      </c>
      <c r="H1507" s="50" t="s">
        <v>306</v>
      </c>
      <c r="I1507" s="50">
        <v>4</v>
      </c>
      <c r="J1507" s="50">
        <v>3</v>
      </c>
      <c r="L1507" s="171">
        <v>2334</v>
      </c>
      <c r="M1507" s="57" t="s">
        <v>578</v>
      </c>
      <c r="O1507" s="7">
        <v>2</v>
      </c>
      <c r="P1507" s="7">
        <v>1</v>
      </c>
      <c r="Q1507" s="7">
        <v>1</v>
      </c>
      <c r="R1507" s="7">
        <v>0</v>
      </c>
      <c r="S1507" s="7">
        <v>4</v>
      </c>
      <c r="T1507" s="7">
        <v>3</v>
      </c>
      <c r="U1507" s="7">
        <v>3</v>
      </c>
      <c r="BG1507" s="6">
        <f t="shared" si="393"/>
        <v>1</v>
      </c>
      <c r="BH1507" s="6">
        <f t="shared" si="410"/>
        <v>1</v>
      </c>
      <c r="BI1507" s="6">
        <f t="shared" si="395"/>
        <v>0</v>
      </c>
      <c r="BJ1507" s="6">
        <f t="shared" si="411"/>
        <v>0</v>
      </c>
      <c r="BK1507" s="6">
        <f t="shared" si="397"/>
        <v>0</v>
      </c>
      <c r="BL1507" s="6">
        <f t="shared" si="398"/>
        <v>0</v>
      </c>
      <c r="BM1507" s="6">
        <f t="shared" si="399"/>
        <v>1</v>
      </c>
      <c r="BN1507" s="6">
        <f t="shared" si="400"/>
        <v>2</v>
      </c>
      <c r="BO1507" s="6">
        <f t="shared" si="401"/>
        <v>0</v>
      </c>
      <c r="BP1507" s="6">
        <f t="shared" si="402"/>
        <v>0</v>
      </c>
      <c r="BQ1507" s="6">
        <f t="shared" si="406"/>
        <v>1</v>
      </c>
      <c r="BR1507" s="6">
        <f t="shared" si="407"/>
        <v>1</v>
      </c>
      <c r="BS1507" s="6">
        <f t="shared" si="408"/>
        <v>1</v>
      </c>
      <c r="BT1507" s="6">
        <f t="shared" si="409"/>
        <v>1</v>
      </c>
    </row>
    <row r="1508" spans="1:131" hidden="1" x14ac:dyDescent="0.2">
      <c r="A1508" s="46">
        <v>3503</v>
      </c>
      <c r="B1508" s="46">
        <f t="shared" si="403"/>
        <v>7</v>
      </c>
      <c r="C1508" s="46">
        <f t="shared" si="404"/>
        <v>29</v>
      </c>
      <c r="D1508" s="46">
        <f t="shared" si="405"/>
        <v>8</v>
      </c>
      <c r="E1508" s="85">
        <v>25809</v>
      </c>
      <c r="F1508" s="7" t="s">
        <v>2571</v>
      </c>
      <c r="G1508" s="50" t="s">
        <v>103</v>
      </c>
      <c r="H1508" s="50" t="s">
        <v>306</v>
      </c>
      <c r="I1508" s="50">
        <v>2</v>
      </c>
      <c r="J1508" s="50">
        <v>0</v>
      </c>
      <c r="L1508" s="171">
        <v>4160</v>
      </c>
      <c r="M1508" s="57" t="s">
        <v>1674</v>
      </c>
      <c r="O1508" s="7">
        <v>3</v>
      </c>
      <c r="P1508" s="7">
        <v>2</v>
      </c>
      <c r="Q1508" s="7">
        <v>1</v>
      </c>
      <c r="R1508" s="7">
        <v>0</v>
      </c>
      <c r="S1508" s="7">
        <v>6</v>
      </c>
      <c r="T1508" s="7">
        <v>3</v>
      </c>
      <c r="U1508" s="7">
        <v>5</v>
      </c>
      <c r="BG1508" s="6">
        <f t="shared" si="393"/>
        <v>1</v>
      </c>
      <c r="BH1508" s="6">
        <f t="shared" si="410"/>
        <v>2</v>
      </c>
      <c r="BI1508" s="6">
        <f t="shared" si="395"/>
        <v>0</v>
      </c>
      <c r="BJ1508" s="6">
        <f t="shared" si="411"/>
        <v>0</v>
      </c>
      <c r="BK1508" s="6">
        <f t="shared" si="397"/>
        <v>0</v>
      </c>
      <c r="BL1508" s="6">
        <f t="shared" si="398"/>
        <v>0</v>
      </c>
      <c r="BM1508" s="6">
        <f t="shared" si="399"/>
        <v>1</v>
      </c>
      <c r="BN1508" s="6">
        <f t="shared" si="400"/>
        <v>3</v>
      </c>
      <c r="BO1508" s="6">
        <f t="shared" si="401"/>
        <v>0</v>
      </c>
      <c r="BP1508" s="6">
        <f t="shared" si="402"/>
        <v>0</v>
      </c>
      <c r="BQ1508" s="6">
        <f t="shared" si="406"/>
        <v>1</v>
      </c>
      <c r="BR1508" s="6">
        <f t="shared" si="407"/>
        <v>2</v>
      </c>
      <c r="BS1508" s="6">
        <f t="shared" si="408"/>
        <v>0</v>
      </c>
      <c r="BT1508" s="6">
        <f t="shared" si="409"/>
        <v>0</v>
      </c>
      <c r="DV1508" s="90"/>
      <c r="DY1508" s="57"/>
      <c r="EA1508" s="50"/>
    </row>
    <row r="1509" spans="1:131" hidden="1" x14ac:dyDescent="0.2">
      <c r="A1509" s="46">
        <v>3504</v>
      </c>
      <c r="B1509" s="46">
        <f t="shared" si="403"/>
        <v>2</v>
      </c>
      <c r="C1509" s="46">
        <f t="shared" si="404"/>
        <v>31</v>
      </c>
      <c r="D1509" s="46">
        <f t="shared" si="405"/>
        <v>8</v>
      </c>
      <c r="E1509" s="85">
        <v>25811</v>
      </c>
      <c r="F1509" s="7" t="s">
        <v>3575</v>
      </c>
      <c r="G1509" s="50" t="s">
        <v>103</v>
      </c>
      <c r="H1509" s="50" t="s">
        <v>306</v>
      </c>
      <c r="I1509" s="50">
        <v>1</v>
      </c>
      <c r="J1509" s="50">
        <v>0</v>
      </c>
      <c r="L1509" s="171">
        <v>5373</v>
      </c>
      <c r="M1509" s="57" t="s">
        <v>3350</v>
      </c>
      <c r="O1509" s="7">
        <v>4</v>
      </c>
      <c r="P1509" s="7">
        <v>3</v>
      </c>
      <c r="Q1509" s="7">
        <v>1</v>
      </c>
      <c r="R1509" s="7">
        <v>0</v>
      </c>
      <c r="S1509" s="7">
        <v>7</v>
      </c>
      <c r="T1509" s="7">
        <v>3</v>
      </c>
      <c r="U1509" s="7">
        <v>7</v>
      </c>
      <c r="BG1509" s="6">
        <f t="shared" si="393"/>
        <v>1</v>
      </c>
      <c r="BH1509" s="6">
        <f t="shared" si="410"/>
        <v>3</v>
      </c>
      <c r="BI1509" s="6">
        <f t="shared" si="395"/>
        <v>0</v>
      </c>
      <c r="BJ1509" s="6">
        <f t="shared" si="411"/>
        <v>0</v>
      </c>
      <c r="BK1509" s="6">
        <f t="shared" si="397"/>
        <v>0</v>
      </c>
      <c r="BL1509" s="6">
        <f t="shared" si="398"/>
        <v>0</v>
      </c>
      <c r="BM1509" s="6">
        <f t="shared" si="399"/>
        <v>1</v>
      </c>
      <c r="BN1509" s="6">
        <f t="shared" si="400"/>
        <v>4</v>
      </c>
      <c r="BO1509" s="6">
        <f t="shared" si="401"/>
        <v>0</v>
      </c>
      <c r="BP1509" s="6">
        <f t="shared" si="402"/>
        <v>0</v>
      </c>
      <c r="BQ1509" s="6">
        <f t="shared" si="406"/>
        <v>1</v>
      </c>
      <c r="BR1509" s="6">
        <f t="shared" si="407"/>
        <v>3</v>
      </c>
      <c r="BS1509" s="6">
        <f t="shared" si="408"/>
        <v>0</v>
      </c>
      <c r="BT1509" s="6">
        <f t="shared" si="409"/>
        <v>0</v>
      </c>
      <c r="DV1509" s="90"/>
      <c r="DY1509" s="57"/>
      <c r="EA1509" s="50"/>
    </row>
    <row r="1510" spans="1:131" hidden="1" x14ac:dyDescent="0.2">
      <c r="A1510" s="46">
        <v>3505</v>
      </c>
      <c r="B1510" s="46">
        <f t="shared" si="403"/>
        <v>7</v>
      </c>
      <c r="C1510" s="46">
        <f t="shared" si="404"/>
        <v>5</v>
      </c>
      <c r="D1510" s="46">
        <f t="shared" si="405"/>
        <v>9</v>
      </c>
      <c r="E1510" s="85">
        <v>25816</v>
      </c>
      <c r="F1510" s="7" t="s">
        <v>2454</v>
      </c>
      <c r="G1510" s="50" t="s">
        <v>310</v>
      </c>
      <c r="H1510" s="50" t="s">
        <v>308</v>
      </c>
      <c r="I1510" s="50">
        <v>2</v>
      </c>
      <c r="J1510" s="50">
        <v>3</v>
      </c>
      <c r="L1510" s="171">
        <v>7038</v>
      </c>
      <c r="M1510" s="57" t="s">
        <v>1674</v>
      </c>
      <c r="O1510" s="7">
        <v>5</v>
      </c>
      <c r="P1510" s="7">
        <v>3</v>
      </c>
      <c r="Q1510" s="7">
        <v>1</v>
      </c>
      <c r="R1510" s="7">
        <v>1</v>
      </c>
      <c r="S1510" s="7">
        <v>9</v>
      </c>
      <c r="T1510" s="7">
        <v>6</v>
      </c>
      <c r="U1510" s="7">
        <v>7</v>
      </c>
      <c r="BG1510" s="6">
        <f t="shared" si="393"/>
        <v>0</v>
      </c>
      <c r="BH1510" s="6">
        <f t="shared" si="410"/>
        <v>0</v>
      </c>
      <c r="BI1510" s="6">
        <f t="shared" si="395"/>
        <v>0</v>
      </c>
      <c r="BJ1510" s="6">
        <f t="shared" si="411"/>
        <v>0</v>
      </c>
      <c r="BK1510" s="6">
        <f t="shared" si="397"/>
        <v>1</v>
      </c>
      <c r="BL1510" s="6">
        <f t="shared" si="398"/>
        <v>1</v>
      </c>
      <c r="BM1510" s="6">
        <f t="shared" si="399"/>
        <v>0</v>
      </c>
      <c r="BN1510" s="6">
        <f t="shared" si="400"/>
        <v>0</v>
      </c>
      <c r="BO1510" s="6">
        <f t="shared" si="401"/>
        <v>1</v>
      </c>
      <c r="BP1510" s="6">
        <f t="shared" si="402"/>
        <v>1</v>
      </c>
      <c r="BQ1510" s="6">
        <f t="shared" si="406"/>
        <v>1</v>
      </c>
      <c r="BR1510" s="6">
        <f t="shared" si="407"/>
        <v>4</v>
      </c>
      <c r="BS1510" s="6">
        <f t="shared" si="408"/>
        <v>1</v>
      </c>
      <c r="BT1510" s="6">
        <f t="shared" si="409"/>
        <v>1</v>
      </c>
      <c r="DV1510" s="90"/>
      <c r="DY1510" s="57"/>
      <c r="EA1510" s="50"/>
    </row>
    <row r="1511" spans="1:131" hidden="1" x14ac:dyDescent="0.2">
      <c r="A1511" s="46">
        <v>3506</v>
      </c>
      <c r="B1511" s="46">
        <f t="shared" si="403"/>
        <v>7</v>
      </c>
      <c r="C1511" s="46">
        <f t="shared" si="404"/>
        <v>12</v>
      </c>
      <c r="D1511" s="46">
        <f t="shared" si="405"/>
        <v>9</v>
      </c>
      <c r="E1511" s="85">
        <v>25823</v>
      </c>
      <c r="F1511" s="7" t="s">
        <v>2386</v>
      </c>
      <c r="G1511" s="50" t="s">
        <v>103</v>
      </c>
      <c r="H1511" s="50" t="s">
        <v>307</v>
      </c>
      <c r="I1511" s="50">
        <v>1</v>
      </c>
      <c r="J1511" s="50">
        <v>1</v>
      </c>
      <c r="L1511" s="171">
        <v>3251</v>
      </c>
      <c r="M1511" s="57" t="s">
        <v>3350</v>
      </c>
      <c r="O1511" s="7">
        <v>6</v>
      </c>
      <c r="P1511" s="7">
        <v>3</v>
      </c>
      <c r="Q1511" s="7">
        <v>2</v>
      </c>
      <c r="R1511" s="7">
        <v>1</v>
      </c>
      <c r="S1511" s="7">
        <v>10</v>
      </c>
      <c r="T1511" s="7">
        <v>7</v>
      </c>
      <c r="U1511" s="7">
        <v>8</v>
      </c>
      <c r="BG1511" s="6">
        <f t="shared" si="393"/>
        <v>0</v>
      </c>
      <c r="BH1511" s="6">
        <f t="shared" si="410"/>
        <v>0</v>
      </c>
      <c r="BI1511" s="6">
        <f t="shared" si="395"/>
        <v>1</v>
      </c>
      <c r="BJ1511" s="6">
        <f t="shared" si="411"/>
        <v>1</v>
      </c>
      <c r="BK1511" s="6">
        <f t="shared" si="397"/>
        <v>0</v>
      </c>
      <c r="BL1511" s="6">
        <f t="shared" si="398"/>
        <v>0</v>
      </c>
      <c r="BM1511" s="6">
        <f t="shared" si="399"/>
        <v>1</v>
      </c>
      <c r="BN1511" s="6">
        <f t="shared" si="400"/>
        <v>1</v>
      </c>
      <c r="BO1511" s="6">
        <f t="shared" si="401"/>
        <v>1</v>
      </c>
      <c r="BP1511" s="6">
        <f t="shared" si="402"/>
        <v>2</v>
      </c>
      <c r="BQ1511" s="6">
        <f t="shared" si="406"/>
        <v>1</v>
      </c>
      <c r="BR1511" s="6">
        <f t="shared" si="407"/>
        <v>5</v>
      </c>
      <c r="BS1511" s="6">
        <f t="shared" si="408"/>
        <v>1</v>
      </c>
      <c r="BT1511" s="6">
        <f t="shared" si="409"/>
        <v>2</v>
      </c>
      <c r="DV1511" s="90"/>
      <c r="DY1511" s="57"/>
      <c r="EA1511" s="50"/>
    </row>
    <row r="1512" spans="1:131" hidden="1" x14ac:dyDescent="0.2">
      <c r="A1512" s="46">
        <v>3507</v>
      </c>
      <c r="B1512" s="46">
        <f t="shared" si="403"/>
        <v>7</v>
      </c>
      <c r="C1512" s="46">
        <f t="shared" si="404"/>
        <v>19</v>
      </c>
      <c r="D1512" s="46">
        <f t="shared" si="405"/>
        <v>9</v>
      </c>
      <c r="E1512" s="85">
        <v>25830</v>
      </c>
      <c r="F1512" s="7" t="s">
        <v>191</v>
      </c>
      <c r="G1512" s="50" t="s">
        <v>310</v>
      </c>
      <c r="H1512" s="50" t="s">
        <v>306</v>
      </c>
      <c r="I1512" s="50">
        <v>1</v>
      </c>
      <c r="J1512" s="50">
        <v>0</v>
      </c>
      <c r="L1512" s="171">
        <v>3723</v>
      </c>
      <c r="M1512" s="57" t="s">
        <v>55</v>
      </c>
      <c r="O1512" s="7">
        <v>7</v>
      </c>
      <c r="P1512" s="7">
        <v>4</v>
      </c>
      <c r="Q1512" s="7">
        <v>2</v>
      </c>
      <c r="R1512" s="7">
        <v>1</v>
      </c>
      <c r="S1512" s="7">
        <v>11</v>
      </c>
      <c r="T1512" s="7">
        <v>7</v>
      </c>
      <c r="U1512" s="7">
        <v>10</v>
      </c>
      <c r="BG1512" s="6">
        <f t="shared" si="393"/>
        <v>1</v>
      </c>
      <c r="BH1512" s="6">
        <f t="shared" si="410"/>
        <v>1</v>
      </c>
      <c r="BI1512" s="6">
        <f t="shared" si="395"/>
        <v>0</v>
      </c>
      <c r="BJ1512" s="6">
        <f t="shared" si="411"/>
        <v>0</v>
      </c>
      <c r="BK1512" s="6">
        <f t="shared" si="397"/>
        <v>0</v>
      </c>
      <c r="BL1512" s="6">
        <f t="shared" si="398"/>
        <v>0</v>
      </c>
      <c r="BM1512" s="6">
        <f t="shared" si="399"/>
        <v>1</v>
      </c>
      <c r="BN1512" s="6">
        <f t="shared" si="400"/>
        <v>2</v>
      </c>
      <c r="BO1512" s="6">
        <f t="shared" si="401"/>
        <v>0</v>
      </c>
      <c r="BP1512" s="6">
        <f t="shared" si="402"/>
        <v>0</v>
      </c>
      <c r="BQ1512" s="6">
        <f t="shared" si="406"/>
        <v>1</v>
      </c>
      <c r="BR1512" s="6">
        <f t="shared" si="407"/>
        <v>6</v>
      </c>
      <c r="BS1512" s="6">
        <f t="shared" si="408"/>
        <v>0</v>
      </c>
      <c r="BT1512" s="6">
        <f t="shared" si="409"/>
        <v>0</v>
      </c>
      <c r="DV1512" s="90"/>
      <c r="DY1512" s="57"/>
      <c r="EA1512" s="50"/>
    </row>
    <row r="1513" spans="1:131" hidden="1" x14ac:dyDescent="0.2">
      <c r="A1513" s="46">
        <v>3508</v>
      </c>
      <c r="B1513" s="46">
        <f t="shared" si="403"/>
        <v>4</v>
      </c>
      <c r="C1513" s="46">
        <f t="shared" si="404"/>
        <v>23</v>
      </c>
      <c r="D1513" s="46">
        <f t="shared" si="405"/>
        <v>9</v>
      </c>
      <c r="E1513" s="85">
        <v>25834</v>
      </c>
      <c r="F1513" s="7" t="s">
        <v>3426</v>
      </c>
      <c r="G1513" s="50" t="s">
        <v>310</v>
      </c>
      <c r="H1513" s="50" t="s">
        <v>308</v>
      </c>
      <c r="I1513" s="50">
        <v>1</v>
      </c>
      <c r="J1513" s="50">
        <v>2</v>
      </c>
      <c r="L1513" s="171">
        <v>4854</v>
      </c>
      <c r="M1513" s="57" t="s">
        <v>2046</v>
      </c>
      <c r="O1513" s="7">
        <v>8</v>
      </c>
      <c r="P1513" s="7">
        <v>4</v>
      </c>
      <c r="Q1513" s="7">
        <v>2</v>
      </c>
      <c r="R1513" s="7">
        <v>2</v>
      </c>
      <c r="S1513" s="7">
        <v>12</v>
      </c>
      <c r="T1513" s="7">
        <v>9</v>
      </c>
      <c r="U1513" s="7">
        <v>10</v>
      </c>
      <c r="BG1513" s="6">
        <f t="shared" si="393"/>
        <v>0</v>
      </c>
      <c r="BH1513" s="6">
        <f t="shared" si="410"/>
        <v>0</v>
      </c>
      <c r="BI1513" s="6">
        <f t="shared" si="395"/>
        <v>0</v>
      </c>
      <c r="BJ1513" s="6">
        <f t="shared" si="411"/>
        <v>0</v>
      </c>
      <c r="BK1513" s="6">
        <f t="shared" si="397"/>
        <v>1</v>
      </c>
      <c r="BL1513" s="6">
        <f t="shared" si="398"/>
        <v>1</v>
      </c>
      <c r="BM1513" s="6">
        <f t="shared" si="399"/>
        <v>0</v>
      </c>
      <c r="BN1513" s="6">
        <f t="shared" si="400"/>
        <v>0</v>
      </c>
      <c r="BO1513" s="6">
        <f t="shared" si="401"/>
        <v>1</v>
      </c>
      <c r="BP1513" s="6">
        <f t="shared" si="402"/>
        <v>1</v>
      </c>
      <c r="BQ1513" s="6">
        <f t="shared" si="406"/>
        <v>1</v>
      </c>
      <c r="BR1513" s="6">
        <f t="shared" si="407"/>
        <v>7</v>
      </c>
      <c r="BS1513" s="6">
        <f t="shared" si="408"/>
        <v>1</v>
      </c>
      <c r="BT1513" s="6">
        <f t="shared" si="409"/>
        <v>1</v>
      </c>
      <c r="DV1513" s="90"/>
      <c r="DY1513" s="57"/>
      <c r="EA1513" s="50"/>
    </row>
    <row r="1514" spans="1:131" hidden="1" x14ac:dyDescent="0.2">
      <c r="A1514" s="46">
        <v>3509</v>
      </c>
      <c r="B1514" s="46">
        <f t="shared" si="403"/>
        <v>7</v>
      </c>
      <c r="C1514" s="46">
        <f t="shared" si="404"/>
        <v>26</v>
      </c>
      <c r="D1514" s="46">
        <f t="shared" si="405"/>
        <v>9</v>
      </c>
      <c r="E1514" s="85">
        <v>25837</v>
      </c>
      <c r="F1514" s="7" t="s">
        <v>118</v>
      </c>
      <c r="G1514" s="50" t="s">
        <v>103</v>
      </c>
      <c r="H1514" s="50" t="s">
        <v>307</v>
      </c>
      <c r="I1514" s="50">
        <v>1</v>
      </c>
      <c r="J1514" s="50">
        <v>1</v>
      </c>
      <c r="L1514" s="171">
        <v>3858</v>
      </c>
      <c r="M1514" s="57" t="s">
        <v>3350</v>
      </c>
      <c r="O1514" s="7">
        <v>9</v>
      </c>
      <c r="P1514" s="7">
        <v>4</v>
      </c>
      <c r="Q1514" s="7">
        <v>3</v>
      </c>
      <c r="R1514" s="7">
        <v>2</v>
      </c>
      <c r="S1514" s="7">
        <v>13</v>
      </c>
      <c r="T1514" s="7">
        <v>10</v>
      </c>
      <c r="U1514" s="7">
        <v>11</v>
      </c>
      <c r="BG1514" s="6">
        <f t="shared" si="393"/>
        <v>0</v>
      </c>
      <c r="BH1514" s="6">
        <f t="shared" si="410"/>
        <v>0</v>
      </c>
      <c r="BI1514" s="6">
        <f t="shared" si="395"/>
        <v>1</v>
      </c>
      <c r="BJ1514" s="6">
        <f t="shared" si="411"/>
        <v>1</v>
      </c>
      <c r="BK1514" s="6">
        <f t="shared" si="397"/>
        <v>0</v>
      </c>
      <c r="BL1514" s="6">
        <f t="shared" si="398"/>
        <v>0</v>
      </c>
      <c r="BM1514" s="6">
        <f t="shared" si="399"/>
        <v>1</v>
      </c>
      <c r="BN1514" s="6">
        <f t="shared" si="400"/>
        <v>1</v>
      </c>
      <c r="BO1514" s="6">
        <f t="shared" si="401"/>
        <v>1</v>
      </c>
      <c r="BP1514" s="6">
        <f t="shared" si="402"/>
        <v>2</v>
      </c>
      <c r="BQ1514" s="6">
        <f t="shared" si="406"/>
        <v>1</v>
      </c>
      <c r="BR1514" s="6">
        <f t="shared" si="407"/>
        <v>8</v>
      </c>
      <c r="BS1514" s="6">
        <f t="shared" si="408"/>
        <v>1</v>
      </c>
      <c r="BT1514" s="6">
        <f t="shared" si="409"/>
        <v>2</v>
      </c>
      <c r="DV1514" s="90"/>
      <c r="DY1514" s="57"/>
      <c r="EA1514" s="50"/>
    </row>
    <row r="1515" spans="1:131" hidden="1" x14ac:dyDescent="0.2">
      <c r="A1515" s="46">
        <v>3510</v>
      </c>
      <c r="B1515" s="46">
        <f t="shared" si="403"/>
        <v>7</v>
      </c>
      <c r="C1515" s="46">
        <f t="shared" si="404"/>
        <v>3</v>
      </c>
      <c r="D1515" s="46">
        <f t="shared" si="405"/>
        <v>10</v>
      </c>
      <c r="E1515" s="85">
        <v>25844</v>
      </c>
      <c r="F1515" s="7" t="s">
        <v>3382</v>
      </c>
      <c r="G1515" s="50" t="s">
        <v>310</v>
      </c>
      <c r="H1515" s="50" t="s">
        <v>308</v>
      </c>
      <c r="I1515" s="50">
        <v>0</v>
      </c>
      <c r="J1515" s="50">
        <v>2</v>
      </c>
      <c r="L1515" s="171">
        <v>2689</v>
      </c>
      <c r="O1515" s="7">
        <v>10</v>
      </c>
      <c r="P1515" s="7">
        <v>4</v>
      </c>
      <c r="Q1515" s="7">
        <v>3</v>
      </c>
      <c r="R1515" s="7">
        <v>3</v>
      </c>
      <c r="S1515" s="7">
        <v>13</v>
      </c>
      <c r="T1515" s="7">
        <v>12</v>
      </c>
      <c r="U1515" s="7">
        <v>11</v>
      </c>
      <c r="BG1515" s="6">
        <f t="shared" si="393"/>
        <v>0</v>
      </c>
      <c r="BH1515" s="6">
        <f t="shared" si="410"/>
        <v>0</v>
      </c>
      <c r="BI1515" s="6">
        <f t="shared" si="395"/>
        <v>0</v>
      </c>
      <c r="BJ1515" s="6">
        <f t="shared" si="411"/>
        <v>0</v>
      </c>
      <c r="BK1515" s="6">
        <f t="shared" si="397"/>
        <v>1</v>
      </c>
      <c r="BL1515" s="6">
        <f t="shared" si="398"/>
        <v>1</v>
      </c>
      <c r="BM1515" s="6">
        <f t="shared" si="399"/>
        <v>0</v>
      </c>
      <c r="BN1515" s="6">
        <f t="shared" si="400"/>
        <v>0</v>
      </c>
      <c r="BO1515" s="6">
        <f t="shared" si="401"/>
        <v>1</v>
      </c>
      <c r="BP1515" s="6">
        <f t="shared" si="402"/>
        <v>3</v>
      </c>
      <c r="BQ1515" s="6">
        <f t="shared" si="406"/>
        <v>0</v>
      </c>
      <c r="BR1515" s="6">
        <f t="shared" si="407"/>
        <v>0</v>
      </c>
      <c r="BS1515" s="6">
        <f t="shared" si="408"/>
        <v>1</v>
      </c>
      <c r="BT1515" s="6">
        <f t="shared" si="409"/>
        <v>3</v>
      </c>
      <c r="DV1515" s="90"/>
      <c r="DY1515" s="57"/>
      <c r="EA1515" s="50"/>
    </row>
    <row r="1516" spans="1:131" hidden="1" x14ac:dyDescent="0.2">
      <c r="A1516" s="46">
        <v>3511</v>
      </c>
      <c r="B1516" s="46">
        <f t="shared" si="403"/>
        <v>6</v>
      </c>
      <c r="C1516" s="46">
        <f t="shared" si="404"/>
        <v>9</v>
      </c>
      <c r="D1516" s="46">
        <f t="shared" si="405"/>
        <v>10</v>
      </c>
      <c r="E1516" s="85">
        <v>25850</v>
      </c>
      <c r="F1516" s="7" t="s">
        <v>2727</v>
      </c>
      <c r="G1516" s="50" t="s">
        <v>103</v>
      </c>
      <c r="H1516" s="50" t="s">
        <v>306</v>
      </c>
      <c r="I1516" s="50">
        <v>2</v>
      </c>
      <c r="J1516" s="50">
        <v>0</v>
      </c>
      <c r="L1516" s="171">
        <v>3694</v>
      </c>
      <c r="M1516" s="57" t="s">
        <v>903</v>
      </c>
      <c r="O1516" s="7">
        <v>11</v>
      </c>
      <c r="P1516" s="7">
        <v>5</v>
      </c>
      <c r="Q1516" s="7">
        <v>3</v>
      </c>
      <c r="R1516" s="7">
        <v>3</v>
      </c>
      <c r="S1516" s="7">
        <v>15</v>
      </c>
      <c r="T1516" s="7">
        <v>12</v>
      </c>
      <c r="U1516" s="7">
        <v>13</v>
      </c>
      <c r="BG1516" s="6">
        <f t="shared" si="393"/>
        <v>1</v>
      </c>
      <c r="BH1516" s="6">
        <f t="shared" si="410"/>
        <v>1</v>
      </c>
      <c r="BI1516" s="6">
        <f t="shared" si="395"/>
        <v>0</v>
      </c>
      <c r="BJ1516" s="6">
        <f t="shared" si="411"/>
        <v>0</v>
      </c>
      <c r="BK1516" s="6">
        <f t="shared" si="397"/>
        <v>0</v>
      </c>
      <c r="BL1516" s="6">
        <f t="shared" si="398"/>
        <v>0</v>
      </c>
      <c r="BM1516" s="6">
        <f t="shared" si="399"/>
        <v>1</v>
      </c>
      <c r="BN1516" s="6">
        <f t="shared" si="400"/>
        <v>1</v>
      </c>
      <c r="BO1516" s="6">
        <f t="shared" si="401"/>
        <v>0</v>
      </c>
      <c r="BP1516" s="6">
        <f t="shared" si="402"/>
        <v>0</v>
      </c>
      <c r="BQ1516" s="6">
        <f t="shared" si="406"/>
        <v>1</v>
      </c>
      <c r="BR1516" s="6">
        <f t="shared" si="407"/>
        <v>1</v>
      </c>
      <c r="BS1516" s="6">
        <f t="shared" si="408"/>
        <v>0</v>
      </c>
      <c r="BT1516" s="6">
        <f t="shared" si="409"/>
        <v>0</v>
      </c>
      <c r="DV1516" s="90"/>
      <c r="DY1516" s="57"/>
      <c r="EA1516" s="91"/>
    </row>
    <row r="1517" spans="1:131" hidden="1" x14ac:dyDescent="0.2">
      <c r="A1517" s="46">
        <v>3512</v>
      </c>
      <c r="B1517" s="46">
        <f t="shared" si="403"/>
        <v>2</v>
      </c>
      <c r="C1517" s="46">
        <f t="shared" si="404"/>
        <v>12</v>
      </c>
      <c r="D1517" s="46">
        <f t="shared" si="405"/>
        <v>10</v>
      </c>
      <c r="E1517" s="85">
        <v>25853</v>
      </c>
      <c r="F1517" s="7" t="s">
        <v>1611</v>
      </c>
      <c r="G1517" s="50" t="s">
        <v>103</v>
      </c>
      <c r="H1517" s="50" t="s">
        <v>306</v>
      </c>
      <c r="I1517" s="50">
        <v>4</v>
      </c>
      <c r="J1517" s="50">
        <v>3</v>
      </c>
      <c r="K1517" s="88" t="s">
        <v>2991</v>
      </c>
      <c r="L1517" s="171">
        <v>4142</v>
      </c>
      <c r="M1517" s="57" t="s">
        <v>904</v>
      </c>
      <c r="O1517" s="7">
        <v>12</v>
      </c>
      <c r="P1517" s="7">
        <v>6</v>
      </c>
      <c r="Q1517" s="7">
        <v>3</v>
      </c>
      <c r="R1517" s="7">
        <v>3</v>
      </c>
      <c r="S1517" s="7">
        <v>19</v>
      </c>
      <c r="T1517" s="7">
        <v>15</v>
      </c>
      <c r="U1517" s="7">
        <v>15</v>
      </c>
      <c r="BG1517" s="6">
        <f t="shared" si="393"/>
        <v>1</v>
      </c>
      <c r="BH1517" s="6">
        <f t="shared" si="410"/>
        <v>2</v>
      </c>
      <c r="BI1517" s="6">
        <f t="shared" si="395"/>
        <v>0</v>
      </c>
      <c r="BJ1517" s="6">
        <f t="shared" si="411"/>
        <v>0</v>
      </c>
      <c r="BK1517" s="6">
        <f t="shared" si="397"/>
        <v>0</v>
      </c>
      <c r="BL1517" s="6">
        <f t="shared" si="398"/>
        <v>0</v>
      </c>
      <c r="BM1517" s="6">
        <f t="shared" si="399"/>
        <v>1</v>
      </c>
      <c r="BN1517" s="6">
        <f t="shared" si="400"/>
        <v>2</v>
      </c>
      <c r="BO1517" s="6">
        <f t="shared" si="401"/>
        <v>0</v>
      </c>
      <c r="BP1517" s="6">
        <f t="shared" si="402"/>
        <v>0</v>
      </c>
      <c r="BQ1517" s="6">
        <f t="shared" si="406"/>
        <v>1</v>
      </c>
      <c r="BR1517" s="6">
        <f t="shared" si="407"/>
        <v>2</v>
      </c>
      <c r="BS1517" s="6">
        <f t="shared" si="408"/>
        <v>1</v>
      </c>
      <c r="BT1517" s="6">
        <f t="shared" si="409"/>
        <v>1</v>
      </c>
      <c r="DV1517" s="90"/>
      <c r="DY1517" s="57"/>
      <c r="EA1517" s="50"/>
    </row>
    <row r="1518" spans="1:131" hidden="1" x14ac:dyDescent="0.2">
      <c r="A1518" s="46">
        <v>3513</v>
      </c>
      <c r="B1518" s="46">
        <f t="shared" si="403"/>
        <v>7</v>
      </c>
      <c r="C1518" s="46">
        <f t="shared" si="404"/>
        <v>17</v>
      </c>
      <c r="D1518" s="46">
        <f t="shared" si="405"/>
        <v>10</v>
      </c>
      <c r="E1518" s="85">
        <v>25858</v>
      </c>
      <c r="F1518" s="7" t="s">
        <v>2421</v>
      </c>
      <c r="G1518" s="50" t="s">
        <v>310</v>
      </c>
      <c r="H1518" s="50" t="s">
        <v>308</v>
      </c>
      <c r="I1518" s="50">
        <v>1</v>
      </c>
      <c r="J1518" s="50">
        <v>2</v>
      </c>
      <c r="L1518" s="171">
        <v>7690</v>
      </c>
      <c r="M1518" s="57" t="s">
        <v>1631</v>
      </c>
      <c r="O1518" s="7">
        <v>13</v>
      </c>
      <c r="P1518" s="7">
        <v>6</v>
      </c>
      <c r="Q1518" s="7">
        <v>3</v>
      </c>
      <c r="R1518" s="7">
        <v>4</v>
      </c>
      <c r="S1518" s="7">
        <v>20</v>
      </c>
      <c r="T1518" s="7">
        <v>17</v>
      </c>
      <c r="U1518" s="7">
        <v>15</v>
      </c>
      <c r="BG1518" s="6">
        <f t="shared" si="393"/>
        <v>0</v>
      </c>
      <c r="BH1518" s="6">
        <f t="shared" si="410"/>
        <v>0</v>
      </c>
      <c r="BI1518" s="6">
        <f t="shared" si="395"/>
        <v>0</v>
      </c>
      <c r="BJ1518" s="6">
        <f t="shared" si="411"/>
        <v>0</v>
      </c>
      <c r="BK1518" s="6">
        <f t="shared" si="397"/>
        <v>1</v>
      </c>
      <c r="BL1518" s="6">
        <f t="shared" si="398"/>
        <v>1</v>
      </c>
      <c r="BM1518" s="6">
        <f t="shared" si="399"/>
        <v>0</v>
      </c>
      <c r="BN1518" s="6">
        <f t="shared" si="400"/>
        <v>0</v>
      </c>
      <c r="BO1518" s="6">
        <f t="shared" si="401"/>
        <v>1</v>
      </c>
      <c r="BP1518" s="6">
        <f t="shared" si="402"/>
        <v>1</v>
      </c>
      <c r="BQ1518" s="6">
        <f t="shared" si="406"/>
        <v>1</v>
      </c>
      <c r="BR1518" s="6">
        <f t="shared" si="407"/>
        <v>3</v>
      </c>
      <c r="BS1518" s="6">
        <f t="shared" si="408"/>
        <v>1</v>
      </c>
      <c r="BT1518" s="6">
        <f t="shared" si="409"/>
        <v>2</v>
      </c>
      <c r="DV1518" s="90"/>
      <c r="DY1518" s="57"/>
      <c r="EA1518" s="50"/>
    </row>
    <row r="1519" spans="1:131" hidden="1" x14ac:dyDescent="0.2">
      <c r="A1519" s="46">
        <v>3514</v>
      </c>
      <c r="B1519" s="46">
        <f t="shared" si="403"/>
        <v>2</v>
      </c>
      <c r="C1519" s="46">
        <f t="shared" si="404"/>
        <v>19</v>
      </c>
      <c r="D1519" s="46">
        <f t="shared" si="405"/>
        <v>10</v>
      </c>
      <c r="E1519" s="85">
        <v>25860</v>
      </c>
      <c r="F1519" s="7" t="s">
        <v>1607</v>
      </c>
      <c r="G1519" s="50" t="s">
        <v>310</v>
      </c>
      <c r="H1519" s="50" t="s">
        <v>308</v>
      </c>
      <c r="I1519" s="50">
        <v>0</v>
      </c>
      <c r="J1519" s="50">
        <v>1</v>
      </c>
      <c r="L1519" s="171">
        <v>4457</v>
      </c>
      <c r="O1519" s="7">
        <v>14</v>
      </c>
      <c r="P1519" s="7">
        <v>6</v>
      </c>
      <c r="Q1519" s="7">
        <v>3</v>
      </c>
      <c r="R1519" s="7">
        <v>5</v>
      </c>
      <c r="S1519" s="7">
        <v>20</v>
      </c>
      <c r="T1519" s="7">
        <v>18</v>
      </c>
      <c r="U1519" s="7">
        <v>15</v>
      </c>
      <c r="BG1519" s="6">
        <f t="shared" si="393"/>
        <v>0</v>
      </c>
      <c r="BH1519" s="6">
        <f t="shared" si="410"/>
        <v>0</v>
      </c>
      <c r="BI1519" s="6">
        <f t="shared" si="395"/>
        <v>0</v>
      </c>
      <c r="BJ1519" s="6">
        <f t="shared" si="411"/>
        <v>0</v>
      </c>
      <c r="BK1519" s="6">
        <f t="shared" si="397"/>
        <v>1</v>
      </c>
      <c r="BL1519" s="6">
        <f t="shared" si="398"/>
        <v>2</v>
      </c>
      <c r="BM1519" s="6">
        <f t="shared" si="399"/>
        <v>0</v>
      </c>
      <c r="BN1519" s="6">
        <f t="shared" si="400"/>
        <v>0</v>
      </c>
      <c r="BO1519" s="6">
        <f t="shared" si="401"/>
        <v>1</v>
      </c>
      <c r="BP1519" s="6">
        <f t="shared" si="402"/>
        <v>2</v>
      </c>
      <c r="BQ1519" s="6">
        <f t="shared" si="406"/>
        <v>0</v>
      </c>
      <c r="BR1519" s="6">
        <f t="shared" si="407"/>
        <v>0</v>
      </c>
      <c r="BS1519" s="6">
        <f t="shared" si="408"/>
        <v>1</v>
      </c>
      <c r="BT1519" s="6">
        <f t="shared" si="409"/>
        <v>3</v>
      </c>
      <c r="DV1519" s="90"/>
      <c r="DY1519" s="57"/>
      <c r="EA1519" s="50"/>
    </row>
    <row r="1520" spans="1:131" hidden="1" x14ac:dyDescent="0.2">
      <c r="A1520" s="46">
        <v>3515</v>
      </c>
      <c r="B1520" s="46">
        <f t="shared" si="403"/>
        <v>7</v>
      </c>
      <c r="C1520" s="46">
        <f t="shared" si="404"/>
        <v>24</v>
      </c>
      <c r="D1520" s="46">
        <f t="shared" si="405"/>
        <v>10</v>
      </c>
      <c r="E1520" s="85">
        <v>25865</v>
      </c>
      <c r="F1520" s="7" t="s">
        <v>3229</v>
      </c>
      <c r="G1520" s="50" t="s">
        <v>310</v>
      </c>
      <c r="H1520" s="50" t="s">
        <v>308</v>
      </c>
      <c r="I1520" s="50">
        <v>1</v>
      </c>
      <c r="J1520" s="50">
        <v>3</v>
      </c>
      <c r="L1520" s="171">
        <v>4052</v>
      </c>
      <c r="M1520" s="57" t="s">
        <v>2043</v>
      </c>
      <c r="O1520" s="7">
        <v>15</v>
      </c>
      <c r="P1520" s="7">
        <v>6</v>
      </c>
      <c r="Q1520" s="7">
        <v>3</v>
      </c>
      <c r="R1520" s="7">
        <v>6</v>
      </c>
      <c r="S1520" s="7">
        <v>21</v>
      </c>
      <c r="T1520" s="7">
        <v>21</v>
      </c>
      <c r="U1520" s="7">
        <v>15</v>
      </c>
      <c r="BG1520" s="6">
        <f t="shared" si="393"/>
        <v>0</v>
      </c>
      <c r="BH1520" s="6">
        <f t="shared" si="410"/>
        <v>0</v>
      </c>
      <c r="BI1520" s="6">
        <f t="shared" si="395"/>
        <v>0</v>
      </c>
      <c r="BJ1520" s="6">
        <f t="shared" si="411"/>
        <v>0</v>
      </c>
      <c r="BK1520" s="6">
        <f t="shared" si="397"/>
        <v>1</v>
      </c>
      <c r="BL1520" s="6">
        <f t="shared" si="398"/>
        <v>3</v>
      </c>
      <c r="BM1520" s="6">
        <f t="shared" si="399"/>
        <v>0</v>
      </c>
      <c r="BN1520" s="6">
        <f t="shared" si="400"/>
        <v>0</v>
      </c>
      <c r="BO1520" s="6">
        <f t="shared" si="401"/>
        <v>1</v>
      </c>
      <c r="BP1520" s="6">
        <f t="shared" si="402"/>
        <v>3</v>
      </c>
      <c r="BQ1520" s="6">
        <f t="shared" si="406"/>
        <v>1</v>
      </c>
      <c r="BR1520" s="6">
        <f t="shared" si="407"/>
        <v>1</v>
      </c>
      <c r="BS1520" s="6">
        <f t="shared" si="408"/>
        <v>1</v>
      </c>
      <c r="BT1520" s="6">
        <f t="shared" si="409"/>
        <v>4</v>
      </c>
      <c r="DV1520" s="90"/>
      <c r="DY1520" s="57"/>
      <c r="EA1520" s="50"/>
    </row>
    <row r="1521" spans="1:131" hidden="1" x14ac:dyDescent="0.2">
      <c r="A1521" s="46">
        <v>3516</v>
      </c>
      <c r="B1521" s="46">
        <f t="shared" si="403"/>
        <v>6</v>
      </c>
      <c r="C1521" s="46">
        <f t="shared" si="404"/>
        <v>30</v>
      </c>
      <c r="D1521" s="46">
        <f t="shared" si="405"/>
        <v>10</v>
      </c>
      <c r="E1521" s="85">
        <v>25871</v>
      </c>
      <c r="F1521" s="7" t="s">
        <v>538</v>
      </c>
      <c r="G1521" s="50" t="s">
        <v>103</v>
      </c>
      <c r="H1521" s="50" t="s">
        <v>306</v>
      </c>
      <c r="I1521" s="50">
        <v>1</v>
      </c>
      <c r="J1521" s="50">
        <v>0</v>
      </c>
      <c r="L1521" s="171">
        <v>3174</v>
      </c>
      <c r="M1521" s="57" t="s">
        <v>2419</v>
      </c>
      <c r="O1521" s="7">
        <v>16</v>
      </c>
      <c r="P1521" s="7">
        <v>7</v>
      </c>
      <c r="Q1521" s="7">
        <v>3</v>
      </c>
      <c r="R1521" s="7">
        <v>6</v>
      </c>
      <c r="S1521" s="7">
        <v>22</v>
      </c>
      <c r="T1521" s="7">
        <v>21</v>
      </c>
      <c r="U1521" s="7">
        <v>17</v>
      </c>
      <c r="BG1521" s="6">
        <f t="shared" si="393"/>
        <v>1</v>
      </c>
      <c r="BH1521" s="6">
        <f t="shared" si="410"/>
        <v>1</v>
      </c>
      <c r="BI1521" s="6">
        <f t="shared" si="395"/>
        <v>0</v>
      </c>
      <c r="BJ1521" s="6">
        <f t="shared" si="411"/>
        <v>0</v>
      </c>
      <c r="BK1521" s="6">
        <f t="shared" si="397"/>
        <v>0</v>
      </c>
      <c r="BL1521" s="6">
        <f t="shared" si="398"/>
        <v>0</v>
      </c>
      <c r="BM1521" s="6">
        <f t="shared" si="399"/>
        <v>1</v>
      </c>
      <c r="BN1521" s="6">
        <f t="shared" si="400"/>
        <v>1</v>
      </c>
      <c r="BO1521" s="6">
        <f t="shared" si="401"/>
        <v>0</v>
      </c>
      <c r="BP1521" s="6">
        <f t="shared" si="402"/>
        <v>0</v>
      </c>
      <c r="BQ1521" s="6">
        <f t="shared" si="406"/>
        <v>1</v>
      </c>
      <c r="BR1521" s="6">
        <f t="shared" si="407"/>
        <v>2</v>
      </c>
      <c r="BS1521" s="6">
        <f t="shared" si="408"/>
        <v>0</v>
      </c>
      <c r="BT1521" s="6">
        <f t="shared" si="409"/>
        <v>0</v>
      </c>
      <c r="DV1521" s="90"/>
      <c r="DY1521" s="57"/>
      <c r="EA1521" s="50"/>
    </row>
    <row r="1522" spans="1:131" hidden="1" x14ac:dyDescent="0.2">
      <c r="A1522" s="46">
        <v>3517</v>
      </c>
      <c r="B1522" s="46">
        <f t="shared" si="403"/>
        <v>6</v>
      </c>
      <c r="C1522" s="46">
        <f t="shared" si="404"/>
        <v>6</v>
      </c>
      <c r="D1522" s="46">
        <f t="shared" si="405"/>
        <v>11</v>
      </c>
      <c r="E1522" s="85">
        <v>25878</v>
      </c>
      <c r="F1522" s="7" t="s">
        <v>2569</v>
      </c>
      <c r="G1522" s="50" t="s">
        <v>310</v>
      </c>
      <c r="H1522" s="50" t="s">
        <v>308</v>
      </c>
      <c r="I1522" s="50">
        <v>0</v>
      </c>
      <c r="J1522" s="50">
        <v>1</v>
      </c>
      <c r="L1522" s="171">
        <v>4217</v>
      </c>
      <c r="O1522" s="7">
        <v>17</v>
      </c>
      <c r="P1522" s="7">
        <v>7</v>
      </c>
      <c r="Q1522" s="7">
        <v>3</v>
      </c>
      <c r="R1522" s="7">
        <v>7</v>
      </c>
      <c r="S1522" s="7">
        <v>22</v>
      </c>
      <c r="T1522" s="7">
        <v>22</v>
      </c>
      <c r="U1522" s="7">
        <v>17</v>
      </c>
      <c r="BG1522" s="6">
        <f t="shared" si="393"/>
        <v>0</v>
      </c>
      <c r="BH1522" s="6">
        <f t="shared" si="410"/>
        <v>0</v>
      </c>
      <c r="BI1522" s="6">
        <f t="shared" si="395"/>
        <v>0</v>
      </c>
      <c r="BJ1522" s="6">
        <f t="shared" si="411"/>
        <v>0</v>
      </c>
      <c r="BK1522" s="6">
        <f t="shared" si="397"/>
        <v>1</v>
      </c>
      <c r="BL1522" s="6">
        <f t="shared" si="398"/>
        <v>1</v>
      </c>
      <c r="BM1522" s="6">
        <f t="shared" si="399"/>
        <v>0</v>
      </c>
      <c r="BN1522" s="6">
        <f t="shared" si="400"/>
        <v>0</v>
      </c>
      <c r="BO1522" s="6">
        <f t="shared" si="401"/>
        <v>1</v>
      </c>
      <c r="BP1522" s="6">
        <f t="shared" si="402"/>
        <v>1</v>
      </c>
      <c r="BQ1522" s="6">
        <f t="shared" si="406"/>
        <v>0</v>
      </c>
      <c r="BR1522" s="6">
        <f t="shared" si="407"/>
        <v>0</v>
      </c>
      <c r="BS1522" s="6">
        <f t="shared" si="408"/>
        <v>1</v>
      </c>
      <c r="BT1522" s="6">
        <f t="shared" si="409"/>
        <v>1</v>
      </c>
      <c r="DV1522" s="90"/>
      <c r="DY1522" s="57"/>
      <c r="EA1522" s="50"/>
    </row>
    <row r="1523" spans="1:131" hidden="1" x14ac:dyDescent="0.2">
      <c r="A1523" s="46">
        <v>3518</v>
      </c>
      <c r="B1523" s="46">
        <f t="shared" si="403"/>
        <v>2</v>
      </c>
      <c r="C1523" s="46">
        <f t="shared" si="404"/>
        <v>9</v>
      </c>
      <c r="D1523" s="46">
        <f t="shared" si="405"/>
        <v>11</v>
      </c>
      <c r="E1523" s="85">
        <v>25881</v>
      </c>
      <c r="F1523" s="7" t="s">
        <v>3391</v>
      </c>
      <c r="G1523" s="50" t="s">
        <v>310</v>
      </c>
      <c r="H1523" s="50" t="s">
        <v>308</v>
      </c>
      <c r="I1523" s="50">
        <v>4</v>
      </c>
      <c r="J1523" s="50">
        <v>6</v>
      </c>
      <c r="L1523" s="171">
        <v>5950</v>
      </c>
      <c r="M1523" s="57" t="s">
        <v>3434</v>
      </c>
      <c r="O1523" s="7">
        <v>18</v>
      </c>
      <c r="P1523" s="7">
        <v>7</v>
      </c>
      <c r="Q1523" s="7">
        <v>3</v>
      </c>
      <c r="R1523" s="7">
        <v>8</v>
      </c>
      <c r="S1523" s="7">
        <v>26</v>
      </c>
      <c r="T1523" s="7">
        <v>28</v>
      </c>
      <c r="U1523" s="7">
        <v>17</v>
      </c>
      <c r="BG1523" s="6">
        <f t="shared" si="393"/>
        <v>0</v>
      </c>
      <c r="BH1523" s="6">
        <f t="shared" si="410"/>
        <v>0</v>
      </c>
      <c r="BI1523" s="6">
        <f t="shared" si="395"/>
        <v>0</v>
      </c>
      <c r="BJ1523" s="6">
        <f t="shared" si="411"/>
        <v>0</v>
      </c>
      <c r="BK1523" s="6">
        <f t="shared" si="397"/>
        <v>1</v>
      </c>
      <c r="BL1523" s="6">
        <f t="shared" si="398"/>
        <v>2</v>
      </c>
      <c r="BM1523" s="6">
        <f t="shared" si="399"/>
        <v>0</v>
      </c>
      <c r="BN1523" s="6">
        <f t="shared" si="400"/>
        <v>0</v>
      </c>
      <c r="BO1523" s="6">
        <f t="shared" si="401"/>
        <v>1</v>
      </c>
      <c r="BP1523" s="6">
        <f t="shared" si="402"/>
        <v>2</v>
      </c>
      <c r="BQ1523" s="6">
        <f t="shared" si="406"/>
        <v>1</v>
      </c>
      <c r="BR1523" s="6">
        <f t="shared" si="407"/>
        <v>1</v>
      </c>
      <c r="BS1523" s="6">
        <f t="shared" si="408"/>
        <v>1</v>
      </c>
      <c r="BT1523" s="6">
        <f t="shared" si="409"/>
        <v>2</v>
      </c>
      <c r="DV1523" s="90"/>
      <c r="DY1523" s="57"/>
      <c r="EA1523" s="50"/>
    </row>
    <row r="1524" spans="1:131" hidden="1" x14ac:dyDescent="0.2">
      <c r="A1524" s="46">
        <v>3519</v>
      </c>
      <c r="B1524" s="46">
        <f t="shared" si="403"/>
        <v>6</v>
      </c>
      <c r="C1524" s="46">
        <f t="shared" si="404"/>
        <v>13</v>
      </c>
      <c r="D1524" s="46">
        <f t="shared" si="405"/>
        <v>11</v>
      </c>
      <c r="E1524" s="85">
        <v>25885</v>
      </c>
      <c r="F1524" s="7" t="s">
        <v>3633</v>
      </c>
      <c r="G1524" s="50" t="s">
        <v>103</v>
      </c>
      <c r="H1524" s="50" t="s">
        <v>306</v>
      </c>
      <c r="I1524" s="50">
        <v>3</v>
      </c>
      <c r="J1524" s="50">
        <v>1</v>
      </c>
      <c r="L1524" s="171">
        <v>3099</v>
      </c>
      <c r="M1524" s="57" t="s">
        <v>3435</v>
      </c>
      <c r="O1524" s="7">
        <v>19</v>
      </c>
      <c r="P1524" s="7">
        <v>8</v>
      </c>
      <c r="Q1524" s="7">
        <v>3</v>
      </c>
      <c r="R1524" s="7">
        <v>8</v>
      </c>
      <c r="S1524" s="7">
        <v>29</v>
      </c>
      <c r="T1524" s="7">
        <v>29</v>
      </c>
      <c r="U1524" s="7">
        <v>19</v>
      </c>
      <c r="BG1524" s="6">
        <f t="shared" si="393"/>
        <v>1</v>
      </c>
      <c r="BH1524" s="6">
        <f t="shared" si="410"/>
        <v>1</v>
      </c>
      <c r="BI1524" s="6">
        <f t="shared" si="395"/>
        <v>0</v>
      </c>
      <c r="BJ1524" s="6">
        <f t="shared" si="411"/>
        <v>0</v>
      </c>
      <c r="BK1524" s="6">
        <f t="shared" si="397"/>
        <v>0</v>
      </c>
      <c r="BL1524" s="6">
        <f t="shared" si="398"/>
        <v>0</v>
      </c>
      <c r="BM1524" s="6">
        <f t="shared" si="399"/>
        <v>1</v>
      </c>
      <c r="BN1524" s="6">
        <f t="shared" si="400"/>
        <v>1</v>
      </c>
      <c r="BO1524" s="6">
        <f t="shared" si="401"/>
        <v>0</v>
      </c>
      <c r="BP1524" s="6">
        <f t="shared" si="402"/>
        <v>0</v>
      </c>
      <c r="BQ1524" s="6">
        <f t="shared" si="406"/>
        <v>1</v>
      </c>
      <c r="BR1524" s="6">
        <f t="shared" si="407"/>
        <v>2</v>
      </c>
      <c r="BS1524" s="6">
        <f t="shared" si="408"/>
        <v>1</v>
      </c>
      <c r="BT1524" s="6">
        <f t="shared" si="409"/>
        <v>3</v>
      </c>
      <c r="DV1524" s="90"/>
      <c r="DY1524" s="57"/>
      <c r="EA1524" s="50"/>
    </row>
    <row r="1525" spans="1:131" hidden="1" x14ac:dyDescent="0.2">
      <c r="A1525" s="46">
        <v>3520</v>
      </c>
      <c r="B1525" s="46">
        <f t="shared" si="403"/>
        <v>6</v>
      </c>
      <c r="C1525" s="46">
        <f t="shared" si="404"/>
        <v>27</v>
      </c>
      <c r="D1525" s="46">
        <f t="shared" si="405"/>
        <v>11</v>
      </c>
      <c r="E1525" s="85">
        <v>25899</v>
      </c>
      <c r="F1525" s="7" t="s">
        <v>10</v>
      </c>
      <c r="G1525" s="50" t="s">
        <v>103</v>
      </c>
      <c r="H1525" s="50" t="s">
        <v>306</v>
      </c>
      <c r="I1525" s="50">
        <v>3</v>
      </c>
      <c r="J1525" s="50">
        <v>0</v>
      </c>
      <c r="L1525" s="171">
        <v>3288</v>
      </c>
      <c r="M1525" s="57" t="s">
        <v>3436</v>
      </c>
      <c r="O1525" s="7">
        <v>20</v>
      </c>
      <c r="P1525" s="7">
        <v>9</v>
      </c>
      <c r="Q1525" s="7">
        <v>3</v>
      </c>
      <c r="R1525" s="7">
        <v>8</v>
      </c>
      <c r="S1525" s="7">
        <v>32</v>
      </c>
      <c r="T1525" s="7">
        <v>29</v>
      </c>
      <c r="U1525" s="7">
        <v>21</v>
      </c>
      <c r="BG1525" s="6">
        <f t="shared" si="393"/>
        <v>1</v>
      </c>
      <c r="BH1525" s="6">
        <f t="shared" si="410"/>
        <v>2</v>
      </c>
      <c r="BI1525" s="6">
        <f t="shared" si="395"/>
        <v>0</v>
      </c>
      <c r="BJ1525" s="6">
        <f t="shared" si="411"/>
        <v>0</v>
      </c>
      <c r="BK1525" s="6">
        <f t="shared" si="397"/>
        <v>0</v>
      </c>
      <c r="BL1525" s="6">
        <f t="shared" si="398"/>
        <v>0</v>
      </c>
      <c r="BM1525" s="6">
        <f t="shared" si="399"/>
        <v>1</v>
      </c>
      <c r="BN1525" s="6">
        <f t="shared" si="400"/>
        <v>2</v>
      </c>
      <c r="BO1525" s="6">
        <f t="shared" si="401"/>
        <v>0</v>
      </c>
      <c r="BP1525" s="6">
        <f t="shared" si="402"/>
        <v>0</v>
      </c>
      <c r="BQ1525" s="6">
        <f t="shared" si="406"/>
        <v>1</v>
      </c>
      <c r="BR1525" s="6">
        <f t="shared" si="407"/>
        <v>3</v>
      </c>
      <c r="BS1525" s="6">
        <f t="shared" si="408"/>
        <v>0</v>
      </c>
      <c r="BT1525" s="6">
        <f t="shared" si="409"/>
        <v>0</v>
      </c>
      <c r="DV1525" s="90"/>
      <c r="DY1525" s="57"/>
      <c r="EA1525" s="50"/>
    </row>
    <row r="1526" spans="1:131" hidden="1" x14ac:dyDescent="0.2">
      <c r="A1526" s="46">
        <v>3521</v>
      </c>
      <c r="B1526" s="46">
        <f t="shared" si="403"/>
        <v>7</v>
      </c>
      <c r="C1526" s="46">
        <f t="shared" si="404"/>
        <v>5</v>
      </c>
      <c r="D1526" s="46">
        <f t="shared" si="405"/>
        <v>12</v>
      </c>
      <c r="E1526" s="85">
        <v>25907</v>
      </c>
      <c r="F1526" s="7" t="s">
        <v>2245</v>
      </c>
      <c r="G1526" s="50" t="s">
        <v>310</v>
      </c>
      <c r="H1526" s="50" t="s">
        <v>306</v>
      </c>
      <c r="I1526" s="50">
        <v>2</v>
      </c>
      <c r="J1526" s="50">
        <v>0</v>
      </c>
      <c r="L1526" s="171">
        <v>4403</v>
      </c>
      <c r="M1526" s="57" t="s">
        <v>3437</v>
      </c>
      <c r="O1526" s="7">
        <v>21</v>
      </c>
      <c r="P1526" s="7">
        <v>10</v>
      </c>
      <c r="Q1526" s="7">
        <v>3</v>
      </c>
      <c r="R1526" s="7">
        <v>8</v>
      </c>
      <c r="S1526" s="7">
        <v>34</v>
      </c>
      <c r="T1526" s="7">
        <v>29</v>
      </c>
      <c r="U1526" s="7">
        <v>23</v>
      </c>
      <c r="BG1526" s="6">
        <f t="shared" si="393"/>
        <v>1</v>
      </c>
      <c r="BH1526" s="6">
        <f t="shared" si="410"/>
        <v>3</v>
      </c>
      <c r="BI1526" s="6">
        <f t="shared" si="395"/>
        <v>0</v>
      </c>
      <c r="BJ1526" s="6">
        <f t="shared" si="411"/>
        <v>0</v>
      </c>
      <c r="BK1526" s="6">
        <f t="shared" si="397"/>
        <v>0</v>
      </c>
      <c r="BL1526" s="6">
        <f t="shared" si="398"/>
        <v>0</v>
      </c>
      <c r="BM1526" s="6">
        <f t="shared" si="399"/>
        <v>1</v>
      </c>
      <c r="BN1526" s="6">
        <f t="shared" si="400"/>
        <v>3</v>
      </c>
      <c r="BO1526" s="6">
        <f t="shared" si="401"/>
        <v>0</v>
      </c>
      <c r="BP1526" s="6">
        <f t="shared" si="402"/>
        <v>0</v>
      </c>
      <c r="BQ1526" s="6">
        <f t="shared" si="406"/>
        <v>1</v>
      </c>
      <c r="BR1526" s="6">
        <f t="shared" si="407"/>
        <v>4</v>
      </c>
      <c r="BS1526" s="6">
        <f t="shared" si="408"/>
        <v>0</v>
      </c>
      <c r="BT1526" s="6">
        <f t="shared" si="409"/>
        <v>0</v>
      </c>
      <c r="DV1526" s="90"/>
      <c r="DY1526" s="57"/>
      <c r="EA1526" s="50"/>
    </row>
    <row r="1527" spans="1:131" hidden="1" x14ac:dyDescent="0.2">
      <c r="A1527" s="46">
        <v>3522</v>
      </c>
      <c r="B1527" s="46">
        <f t="shared" si="403"/>
        <v>7</v>
      </c>
      <c r="C1527" s="46">
        <f t="shared" si="404"/>
        <v>19</v>
      </c>
      <c r="D1527" s="46">
        <f t="shared" si="405"/>
        <v>12</v>
      </c>
      <c r="E1527" s="85">
        <v>25921</v>
      </c>
      <c r="F1527" s="7" t="s">
        <v>2073</v>
      </c>
      <c r="G1527" s="50" t="s">
        <v>103</v>
      </c>
      <c r="H1527" s="50" t="s">
        <v>306</v>
      </c>
      <c r="I1527" s="50">
        <v>1</v>
      </c>
      <c r="J1527" s="50">
        <v>0</v>
      </c>
      <c r="L1527" s="171">
        <v>3102</v>
      </c>
      <c r="M1527" s="57" t="s">
        <v>2419</v>
      </c>
      <c r="O1527" s="7">
        <v>22</v>
      </c>
      <c r="P1527" s="7">
        <v>11</v>
      </c>
      <c r="Q1527" s="7">
        <v>3</v>
      </c>
      <c r="R1527" s="7">
        <v>8</v>
      </c>
      <c r="S1527" s="7">
        <v>35</v>
      </c>
      <c r="T1527" s="7">
        <v>29</v>
      </c>
      <c r="U1527" s="7">
        <v>25</v>
      </c>
      <c r="BG1527" s="6">
        <f t="shared" si="393"/>
        <v>1</v>
      </c>
      <c r="BH1527" s="6">
        <f t="shared" si="410"/>
        <v>4</v>
      </c>
      <c r="BI1527" s="6">
        <f t="shared" si="395"/>
        <v>0</v>
      </c>
      <c r="BJ1527" s="6">
        <f t="shared" si="411"/>
        <v>0</v>
      </c>
      <c r="BK1527" s="6">
        <f t="shared" si="397"/>
        <v>0</v>
      </c>
      <c r="BL1527" s="6">
        <f t="shared" si="398"/>
        <v>0</v>
      </c>
      <c r="BM1527" s="6">
        <f t="shared" si="399"/>
        <v>1</v>
      </c>
      <c r="BN1527" s="6">
        <f t="shared" si="400"/>
        <v>4</v>
      </c>
      <c r="BO1527" s="6">
        <f t="shared" si="401"/>
        <v>0</v>
      </c>
      <c r="BP1527" s="6">
        <f t="shared" si="402"/>
        <v>0</v>
      </c>
      <c r="BQ1527" s="6">
        <f t="shared" si="406"/>
        <v>1</v>
      </c>
      <c r="BR1527" s="6">
        <f t="shared" si="407"/>
        <v>5</v>
      </c>
      <c r="BS1527" s="6">
        <f t="shared" si="408"/>
        <v>0</v>
      </c>
      <c r="BT1527" s="6">
        <f t="shared" si="409"/>
        <v>0</v>
      </c>
      <c r="DV1527" s="90"/>
      <c r="DY1527" s="57"/>
      <c r="EA1527" s="50"/>
    </row>
    <row r="1528" spans="1:131" hidden="1" x14ac:dyDescent="0.2">
      <c r="A1528" s="46">
        <v>3523</v>
      </c>
      <c r="B1528" s="46">
        <f t="shared" si="403"/>
        <v>7</v>
      </c>
      <c r="C1528" s="46">
        <f t="shared" si="404"/>
        <v>26</v>
      </c>
      <c r="D1528" s="46">
        <f t="shared" si="405"/>
        <v>12</v>
      </c>
      <c r="E1528" s="85">
        <v>25928</v>
      </c>
      <c r="F1528" s="7" t="s">
        <v>2034</v>
      </c>
      <c r="G1528" s="50" t="s">
        <v>310</v>
      </c>
      <c r="H1528" s="50" t="s">
        <v>308</v>
      </c>
      <c r="I1528" s="50">
        <v>1</v>
      </c>
      <c r="J1528" s="50">
        <v>2</v>
      </c>
      <c r="L1528" s="171">
        <v>2365</v>
      </c>
      <c r="M1528" s="57" t="s">
        <v>2048</v>
      </c>
      <c r="O1528" s="7">
        <v>23</v>
      </c>
      <c r="P1528" s="7">
        <v>11</v>
      </c>
      <c r="Q1528" s="7">
        <v>3</v>
      </c>
      <c r="R1528" s="7">
        <v>9</v>
      </c>
      <c r="S1528" s="7">
        <v>36</v>
      </c>
      <c r="T1528" s="7">
        <v>31</v>
      </c>
      <c r="U1528" s="7">
        <v>25</v>
      </c>
      <c r="BG1528" s="6">
        <f t="shared" si="393"/>
        <v>0</v>
      </c>
      <c r="BH1528" s="6">
        <f t="shared" si="410"/>
        <v>0</v>
      </c>
      <c r="BI1528" s="6">
        <f t="shared" si="395"/>
        <v>0</v>
      </c>
      <c r="BJ1528" s="6">
        <f t="shared" si="411"/>
        <v>0</v>
      </c>
      <c r="BK1528" s="6">
        <f t="shared" si="397"/>
        <v>1</v>
      </c>
      <c r="BL1528" s="6">
        <f t="shared" si="398"/>
        <v>1</v>
      </c>
      <c r="BM1528" s="6">
        <f t="shared" si="399"/>
        <v>0</v>
      </c>
      <c r="BN1528" s="6">
        <f t="shared" si="400"/>
        <v>0</v>
      </c>
      <c r="BO1528" s="6">
        <f t="shared" si="401"/>
        <v>1</v>
      </c>
      <c r="BP1528" s="6">
        <f t="shared" si="402"/>
        <v>1</v>
      </c>
      <c r="BQ1528" s="6">
        <f t="shared" si="406"/>
        <v>1</v>
      </c>
      <c r="BR1528" s="6">
        <f t="shared" si="407"/>
        <v>6</v>
      </c>
      <c r="BS1528" s="6">
        <f t="shared" si="408"/>
        <v>1</v>
      </c>
      <c r="BT1528" s="6">
        <f t="shared" si="409"/>
        <v>1</v>
      </c>
      <c r="DV1528" s="90"/>
      <c r="DY1528" s="57"/>
      <c r="EA1528" s="50"/>
    </row>
    <row r="1529" spans="1:131" hidden="1" x14ac:dyDescent="0.2">
      <c r="A1529" s="46">
        <v>3524</v>
      </c>
      <c r="B1529" s="46">
        <f t="shared" si="403"/>
        <v>7</v>
      </c>
      <c r="C1529" s="46">
        <f t="shared" si="404"/>
        <v>9</v>
      </c>
      <c r="D1529" s="46">
        <f t="shared" si="405"/>
        <v>1</v>
      </c>
      <c r="E1529" s="85">
        <v>25942</v>
      </c>
      <c r="F1529" s="7" t="s">
        <v>593</v>
      </c>
      <c r="G1529" s="50" t="s">
        <v>310</v>
      </c>
      <c r="H1529" s="50" t="s">
        <v>306</v>
      </c>
      <c r="I1529" s="50">
        <v>2</v>
      </c>
      <c r="J1529" s="50">
        <v>0</v>
      </c>
      <c r="L1529" s="171">
        <v>2558</v>
      </c>
      <c r="M1529" s="57" t="s">
        <v>3438</v>
      </c>
      <c r="O1529" s="7">
        <v>24</v>
      </c>
      <c r="P1529" s="7">
        <v>12</v>
      </c>
      <c r="Q1529" s="7">
        <v>3</v>
      </c>
      <c r="R1529" s="7">
        <v>9</v>
      </c>
      <c r="S1529" s="7">
        <v>38</v>
      </c>
      <c r="T1529" s="7">
        <v>31</v>
      </c>
      <c r="U1529" s="7">
        <v>27</v>
      </c>
      <c r="BG1529" s="6">
        <f t="shared" si="393"/>
        <v>1</v>
      </c>
      <c r="BH1529" s="6">
        <f t="shared" si="410"/>
        <v>1</v>
      </c>
      <c r="BI1529" s="6">
        <f t="shared" si="395"/>
        <v>0</v>
      </c>
      <c r="BJ1529" s="6">
        <f t="shared" si="411"/>
        <v>0</v>
      </c>
      <c r="BK1529" s="6">
        <f t="shared" si="397"/>
        <v>0</v>
      </c>
      <c r="BL1529" s="6">
        <f t="shared" si="398"/>
        <v>0</v>
      </c>
      <c r="BM1529" s="6">
        <f t="shared" si="399"/>
        <v>1</v>
      </c>
      <c r="BN1529" s="6">
        <f t="shared" si="400"/>
        <v>1</v>
      </c>
      <c r="BO1529" s="6">
        <f t="shared" si="401"/>
        <v>0</v>
      </c>
      <c r="BP1529" s="6">
        <f t="shared" si="402"/>
        <v>0</v>
      </c>
      <c r="BQ1529" s="6">
        <f t="shared" si="406"/>
        <v>1</v>
      </c>
      <c r="BR1529" s="6">
        <f t="shared" si="407"/>
        <v>7</v>
      </c>
      <c r="BS1529" s="6">
        <f t="shared" si="408"/>
        <v>0</v>
      </c>
      <c r="BT1529" s="6">
        <f t="shared" si="409"/>
        <v>0</v>
      </c>
      <c r="DV1529" s="90"/>
      <c r="DY1529" s="57"/>
      <c r="EA1529" s="50"/>
    </row>
    <row r="1530" spans="1:131" hidden="1" x14ac:dyDescent="0.2">
      <c r="A1530" s="46">
        <v>3525</v>
      </c>
      <c r="B1530" s="46">
        <f t="shared" si="403"/>
        <v>7</v>
      </c>
      <c r="C1530" s="46">
        <f t="shared" si="404"/>
        <v>16</v>
      </c>
      <c r="D1530" s="46">
        <f t="shared" si="405"/>
        <v>1</v>
      </c>
      <c r="E1530" s="85">
        <v>25949</v>
      </c>
      <c r="F1530" s="7" t="s">
        <v>176</v>
      </c>
      <c r="G1530" s="50" t="s">
        <v>103</v>
      </c>
      <c r="H1530" s="50" t="s">
        <v>307</v>
      </c>
      <c r="I1530" s="50">
        <v>1</v>
      </c>
      <c r="J1530" s="50">
        <v>1</v>
      </c>
      <c r="L1530" s="171">
        <v>3951</v>
      </c>
      <c r="M1530" s="57" t="s">
        <v>2048</v>
      </c>
      <c r="O1530" s="7">
        <v>25</v>
      </c>
      <c r="P1530" s="7">
        <v>12</v>
      </c>
      <c r="Q1530" s="7">
        <v>4</v>
      </c>
      <c r="R1530" s="7">
        <v>9</v>
      </c>
      <c r="S1530" s="7">
        <v>39</v>
      </c>
      <c r="T1530" s="7">
        <v>32</v>
      </c>
      <c r="U1530" s="7">
        <v>28</v>
      </c>
      <c r="BG1530" s="6">
        <f t="shared" si="393"/>
        <v>0</v>
      </c>
      <c r="BH1530" s="6">
        <f t="shared" si="410"/>
        <v>0</v>
      </c>
      <c r="BI1530" s="6">
        <f t="shared" si="395"/>
        <v>1</v>
      </c>
      <c r="BJ1530" s="6">
        <f t="shared" si="411"/>
        <v>1</v>
      </c>
      <c r="BK1530" s="6">
        <f t="shared" si="397"/>
        <v>0</v>
      </c>
      <c r="BL1530" s="6">
        <f t="shared" si="398"/>
        <v>0</v>
      </c>
      <c r="BM1530" s="6">
        <f t="shared" si="399"/>
        <v>1</v>
      </c>
      <c r="BN1530" s="6">
        <f t="shared" si="400"/>
        <v>2</v>
      </c>
      <c r="BO1530" s="6">
        <f t="shared" si="401"/>
        <v>1</v>
      </c>
      <c r="BP1530" s="6">
        <f t="shared" si="402"/>
        <v>1</v>
      </c>
      <c r="BQ1530" s="6">
        <f t="shared" si="406"/>
        <v>1</v>
      </c>
      <c r="BR1530" s="6">
        <f t="shared" si="407"/>
        <v>8</v>
      </c>
      <c r="BS1530" s="6">
        <f t="shared" si="408"/>
        <v>1</v>
      </c>
      <c r="BT1530" s="6">
        <f t="shared" si="409"/>
        <v>1</v>
      </c>
      <c r="DV1530" s="90"/>
      <c r="DY1530" s="57"/>
      <c r="EA1530" s="50"/>
    </row>
    <row r="1531" spans="1:131" hidden="1" x14ac:dyDescent="0.2">
      <c r="A1531" s="46">
        <v>3526</v>
      </c>
      <c r="B1531" s="46">
        <f t="shared" si="403"/>
        <v>6</v>
      </c>
      <c r="C1531" s="46">
        <f t="shared" si="404"/>
        <v>29</v>
      </c>
      <c r="D1531" s="46">
        <f t="shared" si="405"/>
        <v>1</v>
      </c>
      <c r="E1531" s="85">
        <v>25962</v>
      </c>
      <c r="F1531" s="7" t="s">
        <v>537</v>
      </c>
      <c r="G1531" s="50" t="s">
        <v>310</v>
      </c>
      <c r="H1531" s="50" t="s">
        <v>308</v>
      </c>
      <c r="I1531" s="50">
        <v>0</v>
      </c>
      <c r="J1531" s="50">
        <v>1</v>
      </c>
      <c r="L1531" s="171">
        <v>5125</v>
      </c>
      <c r="O1531" s="7">
        <v>26</v>
      </c>
      <c r="P1531" s="7">
        <v>12</v>
      </c>
      <c r="Q1531" s="7">
        <v>4</v>
      </c>
      <c r="R1531" s="7">
        <v>10</v>
      </c>
      <c r="S1531" s="7">
        <v>39</v>
      </c>
      <c r="T1531" s="7">
        <v>33</v>
      </c>
      <c r="U1531" s="7">
        <v>28</v>
      </c>
      <c r="BG1531" s="6">
        <f t="shared" si="393"/>
        <v>0</v>
      </c>
      <c r="BH1531" s="6">
        <f t="shared" si="410"/>
        <v>0</v>
      </c>
      <c r="BI1531" s="6">
        <f t="shared" si="395"/>
        <v>0</v>
      </c>
      <c r="BJ1531" s="6">
        <f t="shared" si="411"/>
        <v>0</v>
      </c>
      <c r="BK1531" s="6">
        <f t="shared" si="397"/>
        <v>1</v>
      </c>
      <c r="BL1531" s="6">
        <f t="shared" si="398"/>
        <v>1</v>
      </c>
      <c r="BM1531" s="6">
        <f t="shared" si="399"/>
        <v>0</v>
      </c>
      <c r="BN1531" s="6">
        <f t="shared" si="400"/>
        <v>0</v>
      </c>
      <c r="BO1531" s="6">
        <f t="shared" si="401"/>
        <v>1</v>
      </c>
      <c r="BP1531" s="6">
        <f t="shared" si="402"/>
        <v>2</v>
      </c>
      <c r="BQ1531" s="6">
        <f t="shared" si="406"/>
        <v>0</v>
      </c>
      <c r="BR1531" s="6">
        <f t="shared" si="407"/>
        <v>0</v>
      </c>
      <c r="BS1531" s="6">
        <f t="shared" si="408"/>
        <v>1</v>
      </c>
      <c r="BT1531" s="6">
        <f t="shared" si="409"/>
        <v>2</v>
      </c>
      <c r="DV1531" s="90"/>
      <c r="DY1531" s="57"/>
      <c r="EA1531" s="50"/>
    </row>
    <row r="1532" spans="1:131" hidden="1" x14ac:dyDescent="0.2">
      <c r="A1532" s="46">
        <v>3527</v>
      </c>
      <c r="B1532" s="46">
        <f t="shared" si="403"/>
        <v>7</v>
      </c>
      <c r="C1532" s="46">
        <f t="shared" si="404"/>
        <v>6</v>
      </c>
      <c r="D1532" s="46">
        <f t="shared" si="405"/>
        <v>2</v>
      </c>
      <c r="E1532" s="85">
        <v>25970</v>
      </c>
      <c r="F1532" s="7" t="s">
        <v>1820</v>
      </c>
      <c r="G1532" s="50" t="s">
        <v>103</v>
      </c>
      <c r="H1532" s="50" t="s">
        <v>307</v>
      </c>
      <c r="I1532" s="50">
        <v>2</v>
      </c>
      <c r="J1532" s="50">
        <v>2</v>
      </c>
      <c r="L1532" s="171">
        <v>3364</v>
      </c>
      <c r="M1532" s="57" t="s">
        <v>3439</v>
      </c>
      <c r="O1532" s="7">
        <v>27</v>
      </c>
      <c r="P1532" s="7">
        <v>12</v>
      </c>
      <c r="Q1532" s="7">
        <v>5</v>
      </c>
      <c r="R1532" s="7">
        <v>10</v>
      </c>
      <c r="S1532" s="7">
        <v>41</v>
      </c>
      <c r="T1532" s="7">
        <v>35</v>
      </c>
      <c r="U1532" s="7">
        <v>29</v>
      </c>
      <c r="BG1532" s="6">
        <f t="shared" si="393"/>
        <v>0</v>
      </c>
      <c r="BH1532" s="6">
        <f t="shared" si="410"/>
        <v>0</v>
      </c>
      <c r="BI1532" s="6">
        <f t="shared" si="395"/>
        <v>1</v>
      </c>
      <c r="BJ1532" s="6">
        <f t="shared" si="411"/>
        <v>1</v>
      </c>
      <c r="BK1532" s="6">
        <f t="shared" si="397"/>
        <v>0</v>
      </c>
      <c r="BL1532" s="6">
        <f t="shared" si="398"/>
        <v>0</v>
      </c>
      <c r="BM1532" s="6">
        <f t="shared" si="399"/>
        <v>1</v>
      </c>
      <c r="BN1532" s="6">
        <f t="shared" si="400"/>
        <v>1</v>
      </c>
      <c r="BO1532" s="6">
        <f t="shared" si="401"/>
        <v>1</v>
      </c>
      <c r="BP1532" s="6">
        <f t="shared" si="402"/>
        <v>3</v>
      </c>
      <c r="BQ1532" s="6">
        <f t="shared" si="406"/>
        <v>1</v>
      </c>
      <c r="BR1532" s="6">
        <f t="shared" si="407"/>
        <v>1</v>
      </c>
      <c r="BS1532" s="6">
        <f t="shared" si="408"/>
        <v>1</v>
      </c>
      <c r="BT1532" s="6">
        <f t="shared" si="409"/>
        <v>3</v>
      </c>
      <c r="DV1532" s="90"/>
      <c r="DY1532" s="57"/>
      <c r="EA1532" s="50"/>
    </row>
    <row r="1533" spans="1:131" hidden="1" x14ac:dyDescent="0.2">
      <c r="A1533" s="46">
        <v>3528</v>
      </c>
      <c r="B1533" s="46">
        <f t="shared" si="403"/>
        <v>7</v>
      </c>
      <c r="C1533" s="46">
        <f t="shared" si="404"/>
        <v>13</v>
      </c>
      <c r="D1533" s="46">
        <f t="shared" si="405"/>
        <v>2</v>
      </c>
      <c r="E1533" s="85">
        <v>25977</v>
      </c>
      <c r="F1533" s="7" t="s">
        <v>3440</v>
      </c>
      <c r="G1533" s="50" t="s">
        <v>310</v>
      </c>
      <c r="H1533" s="50" t="s">
        <v>307</v>
      </c>
      <c r="I1533" s="50">
        <v>1</v>
      </c>
      <c r="J1533" s="50">
        <v>1</v>
      </c>
      <c r="L1533" s="171">
        <v>4293</v>
      </c>
      <c r="M1533" s="57" t="s">
        <v>3441</v>
      </c>
      <c r="O1533" s="7">
        <v>28</v>
      </c>
      <c r="P1533" s="7">
        <v>12</v>
      </c>
      <c r="Q1533" s="7">
        <v>6</v>
      </c>
      <c r="R1533" s="7">
        <v>10</v>
      </c>
      <c r="S1533" s="7">
        <v>42</v>
      </c>
      <c r="T1533" s="7">
        <v>36</v>
      </c>
      <c r="U1533" s="7">
        <v>30</v>
      </c>
      <c r="BG1533" s="6">
        <f t="shared" si="393"/>
        <v>0</v>
      </c>
      <c r="BH1533" s="6">
        <f t="shared" si="410"/>
        <v>0</v>
      </c>
      <c r="BI1533" s="6">
        <f t="shared" si="395"/>
        <v>1</v>
      </c>
      <c r="BJ1533" s="6">
        <f t="shared" si="411"/>
        <v>2</v>
      </c>
      <c r="BK1533" s="6">
        <f t="shared" si="397"/>
        <v>0</v>
      </c>
      <c r="BL1533" s="6">
        <f t="shared" si="398"/>
        <v>0</v>
      </c>
      <c r="BM1533" s="6">
        <f t="shared" si="399"/>
        <v>1</v>
      </c>
      <c r="BN1533" s="6">
        <f t="shared" si="400"/>
        <v>2</v>
      </c>
      <c r="BO1533" s="6">
        <f t="shared" si="401"/>
        <v>1</v>
      </c>
      <c r="BP1533" s="6">
        <f t="shared" si="402"/>
        <v>4</v>
      </c>
      <c r="BQ1533" s="6">
        <f t="shared" si="406"/>
        <v>1</v>
      </c>
      <c r="BR1533" s="6">
        <f t="shared" si="407"/>
        <v>2</v>
      </c>
      <c r="BS1533" s="6">
        <f t="shared" si="408"/>
        <v>1</v>
      </c>
      <c r="BT1533" s="6">
        <f t="shared" si="409"/>
        <v>4</v>
      </c>
      <c r="DV1533" s="90"/>
      <c r="DY1533" s="57"/>
      <c r="EA1533" s="50"/>
    </row>
    <row r="1534" spans="1:131" hidden="1" x14ac:dyDescent="0.2">
      <c r="A1534" s="46">
        <v>3529</v>
      </c>
      <c r="B1534" s="46">
        <f t="shared" si="403"/>
        <v>7</v>
      </c>
      <c r="C1534" s="46">
        <f t="shared" si="404"/>
        <v>20</v>
      </c>
      <c r="D1534" s="46">
        <f t="shared" si="405"/>
        <v>2</v>
      </c>
      <c r="E1534" s="85">
        <v>25984</v>
      </c>
      <c r="F1534" s="7" t="s">
        <v>3386</v>
      </c>
      <c r="G1534" s="50" t="s">
        <v>103</v>
      </c>
      <c r="H1534" s="50" t="s">
        <v>307</v>
      </c>
      <c r="I1534" s="50">
        <v>0</v>
      </c>
      <c r="J1534" s="50">
        <v>0</v>
      </c>
      <c r="L1534" s="171">
        <v>3158</v>
      </c>
      <c r="O1534" s="7">
        <v>29</v>
      </c>
      <c r="P1534" s="7">
        <v>12</v>
      </c>
      <c r="Q1534" s="7">
        <v>7</v>
      </c>
      <c r="R1534" s="7">
        <v>10</v>
      </c>
      <c r="S1534" s="7">
        <v>42</v>
      </c>
      <c r="T1534" s="7">
        <v>36</v>
      </c>
      <c r="U1534" s="7">
        <v>31</v>
      </c>
      <c r="BG1534" s="6">
        <f t="shared" si="393"/>
        <v>0</v>
      </c>
      <c r="BH1534" s="6">
        <f t="shared" si="410"/>
        <v>0</v>
      </c>
      <c r="BI1534" s="6">
        <f t="shared" si="395"/>
        <v>1</v>
      </c>
      <c r="BJ1534" s="6">
        <f t="shared" si="411"/>
        <v>3</v>
      </c>
      <c r="BK1534" s="6">
        <f t="shared" si="397"/>
        <v>0</v>
      </c>
      <c r="BL1534" s="6">
        <f t="shared" si="398"/>
        <v>0</v>
      </c>
      <c r="BM1534" s="6">
        <f t="shared" si="399"/>
        <v>1</v>
      </c>
      <c r="BN1534" s="6">
        <f t="shared" si="400"/>
        <v>3</v>
      </c>
      <c r="BO1534" s="6">
        <f t="shared" si="401"/>
        <v>1</v>
      </c>
      <c r="BP1534" s="6">
        <f t="shared" si="402"/>
        <v>5</v>
      </c>
      <c r="BQ1534" s="6">
        <f t="shared" si="406"/>
        <v>0</v>
      </c>
      <c r="BR1534" s="6">
        <f t="shared" si="407"/>
        <v>0</v>
      </c>
      <c r="BS1534" s="6">
        <f t="shared" si="408"/>
        <v>0</v>
      </c>
      <c r="BT1534" s="6">
        <f t="shared" si="409"/>
        <v>0</v>
      </c>
      <c r="DV1534" s="90"/>
      <c r="DY1534" s="57"/>
      <c r="EA1534" s="91"/>
    </row>
    <row r="1535" spans="1:131" hidden="1" x14ac:dyDescent="0.2">
      <c r="A1535" s="46">
        <v>3530</v>
      </c>
      <c r="B1535" s="46">
        <f t="shared" si="403"/>
        <v>6</v>
      </c>
      <c r="C1535" s="46">
        <f t="shared" si="404"/>
        <v>26</v>
      </c>
      <c r="D1535" s="46">
        <f t="shared" si="405"/>
        <v>2</v>
      </c>
      <c r="E1535" s="85">
        <v>25990</v>
      </c>
      <c r="F1535" s="7" t="s">
        <v>1770</v>
      </c>
      <c r="G1535" s="50" t="s">
        <v>310</v>
      </c>
      <c r="H1535" s="50" t="s">
        <v>306</v>
      </c>
      <c r="I1535" s="50">
        <v>3</v>
      </c>
      <c r="J1535" s="50">
        <v>0</v>
      </c>
      <c r="L1535" s="171">
        <v>1753</v>
      </c>
      <c r="M1535" s="57" t="s">
        <v>64</v>
      </c>
      <c r="O1535" s="7">
        <v>30</v>
      </c>
      <c r="P1535" s="7">
        <v>13</v>
      </c>
      <c r="Q1535" s="7">
        <v>7</v>
      </c>
      <c r="R1535" s="7">
        <v>10</v>
      </c>
      <c r="S1535" s="7">
        <v>45</v>
      </c>
      <c r="T1535" s="7">
        <v>36</v>
      </c>
      <c r="U1535" s="7">
        <v>33</v>
      </c>
      <c r="BG1535" s="6">
        <f t="shared" si="393"/>
        <v>1</v>
      </c>
      <c r="BH1535" s="6">
        <f t="shared" si="410"/>
        <v>1</v>
      </c>
      <c r="BI1535" s="6">
        <f t="shared" si="395"/>
        <v>0</v>
      </c>
      <c r="BJ1535" s="6">
        <f t="shared" si="411"/>
        <v>0</v>
      </c>
      <c r="BK1535" s="6">
        <f t="shared" si="397"/>
        <v>0</v>
      </c>
      <c r="BL1535" s="6">
        <f t="shared" si="398"/>
        <v>0</v>
      </c>
      <c r="BM1535" s="6">
        <f t="shared" si="399"/>
        <v>1</v>
      </c>
      <c r="BN1535" s="6">
        <f t="shared" si="400"/>
        <v>4</v>
      </c>
      <c r="BO1535" s="6">
        <f t="shared" si="401"/>
        <v>0</v>
      </c>
      <c r="BP1535" s="6">
        <f t="shared" si="402"/>
        <v>0</v>
      </c>
      <c r="BQ1535" s="6">
        <f t="shared" si="406"/>
        <v>1</v>
      </c>
      <c r="BR1535" s="6">
        <f t="shared" si="407"/>
        <v>1</v>
      </c>
      <c r="BS1535" s="6">
        <f t="shared" si="408"/>
        <v>0</v>
      </c>
      <c r="BT1535" s="6">
        <f t="shared" si="409"/>
        <v>0</v>
      </c>
      <c r="DV1535" s="90"/>
      <c r="DY1535" s="57"/>
      <c r="EA1535" s="50"/>
    </row>
    <row r="1536" spans="1:131" hidden="1" x14ac:dyDescent="0.2">
      <c r="A1536" s="46">
        <v>3531</v>
      </c>
      <c r="B1536" s="46">
        <f t="shared" si="403"/>
        <v>2</v>
      </c>
      <c r="C1536" s="46">
        <f t="shared" si="404"/>
        <v>1</v>
      </c>
      <c r="D1536" s="46">
        <f t="shared" si="405"/>
        <v>3</v>
      </c>
      <c r="E1536" s="85">
        <v>25993</v>
      </c>
      <c r="F1536" s="7" t="s">
        <v>3512</v>
      </c>
      <c r="G1536" s="50" t="s">
        <v>103</v>
      </c>
      <c r="H1536" s="50" t="s">
        <v>306</v>
      </c>
      <c r="I1536" s="50">
        <v>3</v>
      </c>
      <c r="J1536" s="50">
        <v>0</v>
      </c>
      <c r="L1536" s="171">
        <v>2821</v>
      </c>
      <c r="M1536" s="57" t="s">
        <v>2037</v>
      </c>
      <c r="O1536" s="7">
        <v>31</v>
      </c>
      <c r="P1536" s="7">
        <v>14</v>
      </c>
      <c r="Q1536" s="7">
        <v>7</v>
      </c>
      <c r="R1536" s="7">
        <v>10</v>
      </c>
      <c r="S1536" s="7">
        <v>48</v>
      </c>
      <c r="T1536" s="7">
        <v>36</v>
      </c>
      <c r="U1536" s="7">
        <v>35</v>
      </c>
      <c r="BG1536" s="6">
        <f t="shared" si="393"/>
        <v>1</v>
      </c>
      <c r="BH1536" s="6">
        <f t="shared" si="410"/>
        <v>2</v>
      </c>
      <c r="BI1536" s="6">
        <f t="shared" si="395"/>
        <v>0</v>
      </c>
      <c r="BJ1536" s="6">
        <f t="shared" si="411"/>
        <v>0</v>
      </c>
      <c r="BK1536" s="6">
        <f t="shared" si="397"/>
        <v>0</v>
      </c>
      <c r="BL1536" s="6">
        <f t="shared" si="398"/>
        <v>0</v>
      </c>
      <c r="BM1536" s="6">
        <f t="shared" si="399"/>
        <v>1</v>
      </c>
      <c r="BN1536" s="6">
        <f t="shared" si="400"/>
        <v>5</v>
      </c>
      <c r="BO1536" s="6">
        <f t="shared" si="401"/>
        <v>0</v>
      </c>
      <c r="BP1536" s="6">
        <f t="shared" si="402"/>
        <v>0</v>
      </c>
      <c r="BQ1536" s="6">
        <f t="shared" si="406"/>
        <v>1</v>
      </c>
      <c r="BR1536" s="6">
        <f t="shared" si="407"/>
        <v>2</v>
      </c>
      <c r="BS1536" s="6">
        <f t="shared" si="408"/>
        <v>0</v>
      </c>
      <c r="BT1536" s="6">
        <f t="shared" si="409"/>
        <v>0</v>
      </c>
      <c r="DV1536" s="90"/>
      <c r="DY1536" s="57"/>
      <c r="EA1536" s="50"/>
    </row>
    <row r="1537" spans="1:131" hidden="1" x14ac:dyDescent="0.2">
      <c r="A1537" s="46">
        <v>3532</v>
      </c>
      <c r="B1537" s="46">
        <f t="shared" si="403"/>
        <v>6</v>
      </c>
      <c r="C1537" s="46">
        <f t="shared" si="404"/>
        <v>5</v>
      </c>
      <c r="D1537" s="46">
        <f t="shared" si="405"/>
        <v>3</v>
      </c>
      <c r="E1537" s="85">
        <v>25997</v>
      </c>
      <c r="F1537" s="7" t="s">
        <v>124</v>
      </c>
      <c r="G1537" s="50" t="s">
        <v>103</v>
      </c>
      <c r="H1537" s="50" t="s">
        <v>306</v>
      </c>
      <c r="I1537" s="50">
        <v>4</v>
      </c>
      <c r="J1537" s="50">
        <v>1</v>
      </c>
      <c r="L1537" s="171">
        <v>3514</v>
      </c>
      <c r="M1537" s="57" t="s">
        <v>3305</v>
      </c>
      <c r="O1537" s="7">
        <v>32</v>
      </c>
      <c r="P1537" s="7">
        <v>15</v>
      </c>
      <c r="Q1537" s="7">
        <v>7</v>
      </c>
      <c r="R1537" s="7">
        <v>10</v>
      </c>
      <c r="S1537" s="7">
        <v>52</v>
      </c>
      <c r="T1537" s="7">
        <v>37</v>
      </c>
      <c r="U1537" s="7">
        <v>37</v>
      </c>
      <c r="BG1537" s="6">
        <f t="shared" si="393"/>
        <v>1</v>
      </c>
      <c r="BH1537" s="6">
        <f t="shared" si="410"/>
        <v>3</v>
      </c>
      <c r="BI1537" s="6">
        <f t="shared" si="395"/>
        <v>0</v>
      </c>
      <c r="BJ1537" s="6">
        <f t="shared" si="411"/>
        <v>0</v>
      </c>
      <c r="BK1537" s="6">
        <f t="shared" si="397"/>
        <v>0</v>
      </c>
      <c r="BL1537" s="6">
        <f t="shared" si="398"/>
        <v>0</v>
      </c>
      <c r="BM1537" s="6">
        <f t="shared" si="399"/>
        <v>1</v>
      </c>
      <c r="BN1537" s="6">
        <f t="shared" si="400"/>
        <v>6</v>
      </c>
      <c r="BO1537" s="6">
        <f t="shared" si="401"/>
        <v>0</v>
      </c>
      <c r="BP1537" s="6">
        <f t="shared" si="402"/>
        <v>0</v>
      </c>
      <c r="BQ1537" s="6">
        <f t="shared" si="406"/>
        <v>1</v>
      </c>
      <c r="BR1537" s="6">
        <f t="shared" si="407"/>
        <v>3</v>
      </c>
      <c r="BS1537" s="6">
        <f t="shared" si="408"/>
        <v>1</v>
      </c>
      <c r="BT1537" s="6">
        <f t="shared" si="409"/>
        <v>1</v>
      </c>
      <c r="DV1537" s="90"/>
      <c r="DY1537" s="57"/>
      <c r="EA1537" s="50"/>
    </row>
    <row r="1538" spans="1:131" hidden="1" x14ac:dyDescent="0.2">
      <c r="A1538" s="46">
        <v>3533</v>
      </c>
      <c r="B1538" s="46">
        <f t="shared" si="403"/>
        <v>2</v>
      </c>
      <c r="C1538" s="46">
        <f t="shared" si="404"/>
        <v>8</v>
      </c>
      <c r="D1538" s="46">
        <f t="shared" si="405"/>
        <v>3</v>
      </c>
      <c r="E1538" s="85">
        <v>26000</v>
      </c>
      <c r="F1538" s="7" t="s">
        <v>1573</v>
      </c>
      <c r="G1538" s="50" t="s">
        <v>103</v>
      </c>
      <c r="H1538" s="50" t="s">
        <v>306</v>
      </c>
      <c r="I1538" s="50">
        <v>2</v>
      </c>
      <c r="J1538" s="50">
        <v>1</v>
      </c>
      <c r="L1538" s="171">
        <v>5254</v>
      </c>
      <c r="M1538" s="57" t="s">
        <v>3127</v>
      </c>
      <c r="O1538" s="7">
        <v>33</v>
      </c>
      <c r="P1538" s="7">
        <v>16</v>
      </c>
      <c r="Q1538" s="7">
        <v>7</v>
      </c>
      <c r="R1538" s="7">
        <v>10</v>
      </c>
      <c r="S1538" s="7">
        <v>54</v>
      </c>
      <c r="T1538" s="7">
        <v>38</v>
      </c>
      <c r="U1538" s="7">
        <v>39</v>
      </c>
      <c r="BG1538" s="6">
        <f t="shared" ref="BG1538:BG1601" si="412">IF(H1538="W",1,0)</f>
        <v>1</v>
      </c>
      <c r="BH1538" s="6">
        <f t="shared" si="410"/>
        <v>4</v>
      </c>
      <c r="BI1538" s="6">
        <f t="shared" ref="BI1538:BI1601" si="413">IF(H1538="D",1,0)</f>
        <v>0</v>
      </c>
      <c r="BJ1538" s="6">
        <f t="shared" si="411"/>
        <v>0</v>
      </c>
      <c r="BK1538" s="6">
        <f t="shared" ref="BK1538:BK1601" si="414">IF(H1538="L",1,0)</f>
        <v>0</v>
      </c>
      <c r="BL1538" s="6">
        <f t="shared" ref="BL1538:BL1601" si="415">IF(H1538="L",BL1537+1,0)</f>
        <v>0</v>
      </c>
      <c r="BM1538" s="6">
        <f t="shared" ref="BM1538:BM1601" si="416">IF(OR(H1538="W",H1538="D"),1,0)</f>
        <v>1</v>
      </c>
      <c r="BN1538" s="6">
        <f t="shared" ref="BN1538:BN1601" si="417">IF(OR(H1538="W",H1538="D"),BN1537+1,0)</f>
        <v>7</v>
      </c>
      <c r="BO1538" s="6">
        <f t="shared" ref="BO1538:BO1601" si="418">IF(OR(H1538="L",H1538="D"),1,0)</f>
        <v>0</v>
      </c>
      <c r="BP1538" s="6">
        <f t="shared" ref="BP1538:BP1601" si="419">IF(OR(H1538="L",H1538="D"),BP1537+1,0)</f>
        <v>0</v>
      </c>
      <c r="BQ1538" s="6">
        <f t="shared" si="406"/>
        <v>1</v>
      </c>
      <c r="BR1538" s="6">
        <f t="shared" si="407"/>
        <v>4</v>
      </c>
      <c r="BS1538" s="6">
        <f t="shared" si="408"/>
        <v>1</v>
      </c>
      <c r="BT1538" s="6">
        <f t="shared" si="409"/>
        <v>2</v>
      </c>
      <c r="DV1538" s="90"/>
      <c r="DY1538" s="57"/>
      <c r="EA1538" s="50"/>
    </row>
    <row r="1539" spans="1:131" hidden="1" x14ac:dyDescent="0.2">
      <c r="A1539" s="46">
        <v>3534</v>
      </c>
      <c r="B1539" s="46">
        <f t="shared" ref="B1539:B1602" si="420">WEEKDAY(E1539)</f>
        <v>7</v>
      </c>
      <c r="C1539" s="46">
        <f t="shared" ref="C1539:C1602" si="421">DAY(E1539)</f>
        <v>13</v>
      </c>
      <c r="D1539" s="46">
        <f t="shared" ref="D1539:D1602" si="422">MONTH(E1539)</f>
        <v>3</v>
      </c>
      <c r="E1539" s="85">
        <v>26005</v>
      </c>
      <c r="F1539" s="7" t="s">
        <v>3095</v>
      </c>
      <c r="G1539" s="50" t="s">
        <v>310</v>
      </c>
      <c r="H1539" s="50" t="s">
        <v>306</v>
      </c>
      <c r="I1539" s="50">
        <v>1</v>
      </c>
      <c r="J1539" s="50">
        <v>0</v>
      </c>
      <c r="L1539" s="171">
        <v>4813</v>
      </c>
      <c r="M1539" s="57" t="s">
        <v>3306</v>
      </c>
      <c r="O1539" s="7">
        <v>34</v>
      </c>
      <c r="P1539" s="7">
        <v>17</v>
      </c>
      <c r="Q1539" s="7">
        <v>7</v>
      </c>
      <c r="R1539" s="7">
        <v>10</v>
      </c>
      <c r="S1539" s="7">
        <v>55</v>
      </c>
      <c r="T1539" s="7">
        <v>38</v>
      </c>
      <c r="U1539" s="7">
        <v>41</v>
      </c>
      <c r="BG1539" s="6">
        <f t="shared" si="412"/>
        <v>1</v>
      </c>
      <c r="BH1539" s="6">
        <f t="shared" si="410"/>
        <v>5</v>
      </c>
      <c r="BI1539" s="6">
        <f t="shared" si="413"/>
        <v>0</v>
      </c>
      <c r="BJ1539" s="6">
        <f t="shared" si="411"/>
        <v>0</v>
      </c>
      <c r="BK1539" s="6">
        <f t="shared" si="414"/>
        <v>0</v>
      </c>
      <c r="BL1539" s="6">
        <f t="shared" si="415"/>
        <v>0</v>
      </c>
      <c r="BM1539" s="6">
        <f t="shared" si="416"/>
        <v>1</v>
      </c>
      <c r="BN1539" s="6">
        <f t="shared" si="417"/>
        <v>8</v>
      </c>
      <c r="BO1539" s="6">
        <f t="shared" si="418"/>
        <v>0</v>
      </c>
      <c r="BP1539" s="6">
        <f t="shared" si="419"/>
        <v>0</v>
      </c>
      <c r="BQ1539" s="6">
        <f t="shared" ref="BQ1539:BQ1602" si="423">IF(I1539&gt;0,1,0)</f>
        <v>1</v>
      </c>
      <c r="BR1539" s="6">
        <f t="shared" ref="BR1539:BR1602" si="424">IF(I1539&gt;0,BR1538+1,0)</f>
        <v>5</v>
      </c>
      <c r="BS1539" s="6">
        <f t="shared" si="408"/>
        <v>0</v>
      </c>
      <c r="BT1539" s="6">
        <f t="shared" si="409"/>
        <v>0</v>
      </c>
      <c r="DV1539" s="90"/>
      <c r="DY1539" s="57"/>
      <c r="EA1539" s="50"/>
    </row>
    <row r="1540" spans="1:131" hidden="1" x14ac:dyDescent="0.2">
      <c r="A1540" s="46">
        <v>3535</v>
      </c>
      <c r="B1540" s="46">
        <f t="shared" si="420"/>
        <v>2</v>
      </c>
      <c r="C1540" s="46">
        <f t="shared" si="421"/>
        <v>15</v>
      </c>
      <c r="D1540" s="46">
        <f t="shared" si="422"/>
        <v>3</v>
      </c>
      <c r="E1540" s="85">
        <v>26007</v>
      </c>
      <c r="F1540" s="7" t="s">
        <v>3153</v>
      </c>
      <c r="G1540" s="50" t="s">
        <v>310</v>
      </c>
      <c r="H1540" s="50" t="s">
        <v>307</v>
      </c>
      <c r="I1540" s="50">
        <v>1</v>
      </c>
      <c r="J1540" s="50">
        <v>1</v>
      </c>
      <c r="L1540" s="171">
        <v>9084</v>
      </c>
      <c r="M1540" s="57" t="s">
        <v>2419</v>
      </c>
      <c r="O1540" s="7">
        <v>35</v>
      </c>
      <c r="P1540" s="7">
        <v>17</v>
      </c>
      <c r="Q1540" s="7">
        <v>8</v>
      </c>
      <c r="R1540" s="7">
        <v>10</v>
      </c>
      <c r="S1540" s="7">
        <v>56</v>
      </c>
      <c r="T1540" s="7">
        <v>39</v>
      </c>
      <c r="U1540" s="7">
        <v>42</v>
      </c>
      <c r="BG1540" s="6">
        <f t="shared" si="412"/>
        <v>0</v>
      </c>
      <c r="BH1540" s="6">
        <f t="shared" si="410"/>
        <v>0</v>
      </c>
      <c r="BI1540" s="6">
        <f t="shared" si="413"/>
        <v>1</v>
      </c>
      <c r="BJ1540" s="6">
        <f t="shared" si="411"/>
        <v>1</v>
      </c>
      <c r="BK1540" s="6">
        <f t="shared" si="414"/>
        <v>0</v>
      </c>
      <c r="BL1540" s="6">
        <f t="shared" si="415"/>
        <v>0</v>
      </c>
      <c r="BM1540" s="6">
        <f t="shared" si="416"/>
        <v>1</v>
      </c>
      <c r="BN1540" s="6">
        <f t="shared" si="417"/>
        <v>9</v>
      </c>
      <c r="BO1540" s="6">
        <f t="shared" si="418"/>
        <v>1</v>
      </c>
      <c r="BP1540" s="6">
        <f t="shared" si="419"/>
        <v>1</v>
      </c>
      <c r="BQ1540" s="6">
        <f t="shared" si="423"/>
        <v>1</v>
      </c>
      <c r="BR1540" s="6">
        <f t="shared" si="424"/>
        <v>6</v>
      </c>
      <c r="BS1540" s="6">
        <f t="shared" si="408"/>
        <v>1</v>
      </c>
      <c r="BT1540" s="6">
        <f t="shared" si="409"/>
        <v>1</v>
      </c>
      <c r="DV1540" s="90"/>
      <c r="DY1540" s="57"/>
      <c r="EA1540" s="91"/>
    </row>
    <row r="1541" spans="1:131" hidden="1" x14ac:dyDescent="0.2">
      <c r="A1541" s="46">
        <v>3536</v>
      </c>
      <c r="B1541" s="46">
        <f t="shared" si="420"/>
        <v>6</v>
      </c>
      <c r="C1541" s="46">
        <f t="shared" si="421"/>
        <v>19</v>
      </c>
      <c r="D1541" s="46">
        <f t="shared" si="422"/>
        <v>3</v>
      </c>
      <c r="E1541" s="85">
        <v>26011</v>
      </c>
      <c r="F1541" s="7" t="s">
        <v>111</v>
      </c>
      <c r="G1541" s="50" t="s">
        <v>103</v>
      </c>
      <c r="H1541" s="50" t="s">
        <v>306</v>
      </c>
      <c r="I1541" s="50">
        <v>2</v>
      </c>
      <c r="J1541" s="50">
        <v>1</v>
      </c>
      <c r="L1541" s="171">
        <v>6251</v>
      </c>
      <c r="M1541" s="57" t="s">
        <v>3307</v>
      </c>
      <c r="O1541" s="7">
        <v>36</v>
      </c>
      <c r="P1541" s="7">
        <v>18</v>
      </c>
      <c r="Q1541" s="7">
        <v>8</v>
      </c>
      <c r="R1541" s="7">
        <v>10</v>
      </c>
      <c r="S1541" s="7">
        <v>58</v>
      </c>
      <c r="T1541" s="7">
        <v>40</v>
      </c>
      <c r="U1541" s="7">
        <v>44</v>
      </c>
      <c r="BG1541" s="6">
        <f t="shared" si="412"/>
        <v>1</v>
      </c>
      <c r="BH1541" s="6">
        <f t="shared" si="410"/>
        <v>1</v>
      </c>
      <c r="BI1541" s="6">
        <f t="shared" si="413"/>
        <v>0</v>
      </c>
      <c r="BJ1541" s="6">
        <f t="shared" si="411"/>
        <v>0</v>
      </c>
      <c r="BK1541" s="6">
        <f t="shared" si="414"/>
        <v>0</v>
      </c>
      <c r="BL1541" s="6">
        <f t="shared" si="415"/>
        <v>0</v>
      </c>
      <c r="BM1541" s="6">
        <f t="shared" si="416"/>
        <v>1</v>
      </c>
      <c r="BN1541" s="6">
        <f t="shared" si="417"/>
        <v>10</v>
      </c>
      <c r="BO1541" s="6">
        <f t="shared" si="418"/>
        <v>0</v>
      </c>
      <c r="BP1541" s="6">
        <f t="shared" si="419"/>
        <v>0</v>
      </c>
      <c r="BQ1541" s="6">
        <f t="shared" si="423"/>
        <v>1</v>
      </c>
      <c r="BR1541" s="6">
        <f t="shared" si="424"/>
        <v>7</v>
      </c>
      <c r="BS1541" s="6">
        <f t="shared" si="408"/>
        <v>1</v>
      </c>
      <c r="BT1541" s="6">
        <f t="shared" si="409"/>
        <v>2</v>
      </c>
      <c r="DV1541" s="90"/>
      <c r="DY1541" s="57"/>
      <c r="EA1541" s="50"/>
    </row>
    <row r="1542" spans="1:131" hidden="1" x14ac:dyDescent="0.2">
      <c r="A1542" s="46">
        <v>3537</v>
      </c>
      <c r="B1542" s="46">
        <f t="shared" si="420"/>
        <v>7</v>
      </c>
      <c r="C1542" s="46">
        <f t="shared" si="421"/>
        <v>27</v>
      </c>
      <c r="D1542" s="46">
        <f t="shared" si="422"/>
        <v>3</v>
      </c>
      <c r="E1542" s="85">
        <v>26019</v>
      </c>
      <c r="F1542" s="7" t="s">
        <v>1571</v>
      </c>
      <c r="G1542" s="50" t="s">
        <v>103</v>
      </c>
      <c r="H1542" s="50" t="s">
        <v>306</v>
      </c>
      <c r="I1542" s="50">
        <v>4</v>
      </c>
      <c r="J1542" s="50">
        <v>1</v>
      </c>
      <c r="L1542" s="171">
        <v>7089</v>
      </c>
      <c r="M1542" s="57" t="s">
        <v>3308</v>
      </c>
      <c r="O1542" s="7">
        <v>37</v>
      </c>
      <c r="P1542" s="7">
        <v>19</v>
      </c>
      <c r="Q1542" s="7">
        <v>8</v>
      </c>
      <c r="R1542" s="7">
        <v>10</v>
      </c>
      <c r="S1542" s="7">
        <v>62</v>
      </c>
      <c r="T1542" s="7">
        <v>41</v>
      </c>
      <c r="U1542" s="7">
        <v>46</v>
      </c>
      <c r="BG1542" s="6">
        <f t="shared" si="412"/>
        <v>1</v>
      </c>
      <c r="BH1542" s="6">
        <f t="shared" si="410"/>
        <v>2</v>
      </c>
      <c r="BI1542" s="6">
        <f t="shared" si="413"/>
        <v>0</v>
      </c>
      <c r="BJ1542" s="6">
        <f t="shared" si="411"/>
        <v>0</v>
      </c>
      <c r="BK1542" s="6">
        <f t="shared" si="414"/>
        <v>0</v>
      </c>
      <c r="BL1542" s="6">
        <f t="shared" si="415"/>
        <v>0</v>
      </c>
      <c r="BM1542" s="6">
        <f t="shared" si="416"/>
        <v>1</v>
      </c>
      <c r="BN1542" s="6">
        <f t="shared" si="417"/>
        <v>11</v>
      </c>
      <c r="BO1542" s="6">
        <f t="shared" si="418"/>
        <v>0</v>
      </c>
      <c r="BP1542" s="6">
        <f t="shared" si="419"/>
        <v>0</v>
      </c>
      <c r="BQ1542" s="6">
        <f t="shared" si="423"/>
        <v>1</v>
      </c>
      <c r="BR1542" s="6">
        <f t="shared" si="424"/>
        <v>8</v>
      </c>
      <c r="BS1542" s="6">
        <f t="shared" si="408"/>
        <v>1</v>
      </c>
      <c r="BT1542" s="6">
        <f t="shared" si="409"/>
        <v>3</v>
      </c>
      <c r="DV1542" s="90"/>
      <c r="DY1542" s="57"/>
      <c r="EA1542" s="50"/>
    </row>
    <row r="1543" spans="1:131" hidden="1" x14ac:dyDescent="0.2">
      <c r="A1543" s="46">
        <v>3538</v>
      </c>
      <c r="B1543" s="46">
        <f t="shared" si="420"/>
        <v>7</v>
      </c>
      <c r="C1543" s="46">
        <f t="shared" si="421"/>
        <v>3</v>
      </c>
      <c r="D1543" s="46">
        <f t="shared" si="422"/>
        <v>4</v>
      </c>
      <c r="E1543" s="85">
        <v>26026</v>
      </c>
      <c r="F1543" s="7" t="s">
        <v>660</v>
      </c>
      <c r="G1543" s="50" t="s">
        <v>310</v>
      </c>
      <c r="H1543" s="50" t="s">
        <v>306</v>
      </c>
      <c r="I1543" s="50">
        <v>5</v>
      </c>
      <c r="J1543" s="50">
        <v>4</v>
      </c>
      <c r="L1543" s="171">
        <v>4226</v>
      </c>
      <c r="M1543" s="57" t="s">
        <v>3309</v>
      </c>
      <c r="O1543" s="7">
        <v>38</v>
      </c>
      <c r="P1543" s="7">
        <v>20</v>
      </c>
      <c r="Q1543" s="7">
        <v>8</v>
      </c>
      <c r="R1543" s="7">
        <v>10</v>
      </c>
      <c r="S1543" s="7">
        <v>67</v>
      </c>
      <c r="T1543" s="7">
        <v>45</v>
      </c>
      <c r="U1543" s="7">
        <v>48</v>
      </c>
      <c r="BG1543" s="6">
        <f t="shared" si="412"/>
        <v>1</v>
      </c>
      <c r="BH1543" s="6">
        <f t="shared" si="410"/>
        <v>3</v>
      </c>
      <c r="BI1543" s="6">
        <f t="shared" si="413"/>
        <v>0</v>
      </c>
      <c r="BJ1543" s="6">
        <f t="shared" si="411"/>
        <v>0</v>
      </c>
      <c r="BK1543" s="6">
        <f t="shared" si="414"/>
        <v>0</v>
      </c>
      <c r="BL1543" s="6">
        <f t="shared" si="415"/>
        <v>0</v>
      </c>
      <c r="BM1543" s="6">
        <f t="shared" si="416"/>
        <v>1</v>
      </c>
      <c r="BN1543" s="6">
        <f t="shared" si="417"/>
        <v>12</v>
      </c>
      <c r="BO1543" s="6">
        <f t="shared" si="418"/>
        <v>0</v>
      </c>
      <c r="BP1543" s="6">
        <f t="shared" si="419"/>
        <v>0</v>
      </c>
      <c r="BQ1543" s="6">
        <f t="shared" si="423"/>
        <v>1</v>
      </c>
      <c r="BR1543" s="6">
        <f t="shared" si="424"/>
        <v>9</v>
      </c>
      <c r="BS1543" s="6">
        <f t="shared" si="408"/>
        <v>1</v>
      </c>
      <c r="BT1543" s="6">
        <f t="shared" si="409"/>
        <v>4</v>
      </c>
      <c r="DV1543" s="90"/>
      <c r="DY1543" s="57"/>
      <c r="EA1543" s="50"/>
    </row>
    <row r="1544" spans="1:131" hidden="1" x14ac:dyDescent="0.2">
      <c r="A1544" s="46">
        <v>3539</v>
      </c>
      <c r="B1544" s="46">
        <f t="shared" si="420"/>
        <v>6</v>
      </c>
      <c r="C1544" s="46">
        <f t="shared" si="421"/>
        <v>9</v>
      </c>
      <c r="D1544" s="46">
        <f t="shared" si="422"/>
        <v>4</v>
      </c>
      <c r="E1544" s="85">
        <v>26032</v>
      </c>
      <c r="F1544" s="7" t="s">
        <v>3369</v>
      </c>
      <c r="G1544" s="50" t="s">
        <v>103</v>
      </c>
      <c r="H1544" s="50" t="s">
        <v>306</v>
      </c>
      <c r="I1544" s="50">
        <v>2</v>
      </c>
      <c r="J1544" s="50">
        <v>0</v>
      </c>
      <c r="L1544" s="171">
        <v>10623</v>
      </c>
      <c r="M1544" s="57" t="s">
        <v>647</v>
      </c>
      <c r="O1544" s="7">
        <v>39</v>
      </c>
      <c r="P1544" s="7">
        <v>21</v>
      </c>
      <c r="Q1544" s="7">
        <v>8</v>
      </c>
      <c r="R1544" s="7">
        <v>10</v>
      </c>
      <c r="S1544" s="7">
        <v>69</v>
      </c>
      <c r="T1544" s="7">
        <v>45</v>
      </c>
      <c r="U1544" s="7">
        <v>50</v>
      </c>
      <c r="BG1544" s="6">
        <f t="shared" si="412"/>
        <v>1</v>
      </c>
      <c r="BH1544" s="6">
        <f t="shared" si="410"/>
        <v>4</v>
      </c>
      <c r="BI1544" s="6">
        <f t="shared" si="413"/>
        <v>0</v>
      </c>
      <c r="BJ1544" s="6">
        <f t="shared" si="411"/>
        <v>0</v>
      </c>
      <c r="BK1544" s="6">
        <f t="shared" si="414"/>
        <v>0</v>
      </c>
      <c r="BL1544" s="6">
        <f t="shared" si="415"/>
        <v>0</v>
      </c>
      <c r="BM1544" s="6">
        <f t="shared" si="416"/>
        <v>1</v>
      </c>
      <c r="BN1544" s="6">
        <f t="shared" si="417"/>
        <v>13</v>
      </c>
      <c r="BO1544" s="6">
        <f t="shared" si="418"/>
        <v>0</v>
      </c>
      <c r="BP1544" s="6">
        <f t="shared" si="419"/>
        <v>0</v>
      </c>
      <c r="BQ1544" s="6">
        <f t="shared" si="423"/>
        <v>1</v>
      </c>
      <c r="BR1544" s="6">
        <f t="shared" si="424"/>
        <v>10</v>
      </c>
      <c r="BS1544" s="6">
        <f t="shared" si="408"/>
        <v>0</v>
      </c>
      <c r="BT1544" s="6">
        <f t="shared" si="409"/>
        <v>0</v>
      </c>
      <c r="DV1544" s="90"/>
      <c r="DY1544" s="57"/>
      <c r="EA1544" s="50"/>
    </row>
    <row r="1545" spans="1:131" hidden="1" x14ac:dyDescent="0.2">
      <c r="A1545" s="46">
        <v>3540</v>
      </c>
      <c r="B1545" s="46">
        <f t="shared" si="420"/>
        <v>7</v>
      </c>
      <c r="C1545" s="46">
        <f t="shared" si="421"/>
        <v>10</v>
      </c>
      <c r="D1545" s="46">
        <f t="shared" si="422"/>
        <v>4</v>
      </c>
      <c r="E1545" s="85">
        <v>26033</v>
      </c>
      <c r="F1545" s="7" t="s">
        <v>2045</v>
      </c>
      <c r="G1545" s="50" t="s">
        <v>103</v>
      </c>
      <c r="H1545" s="50" t="s">
        <v>306</v>
      </c>
      <c r="I1545" s="50">
        <v>4</v>
      </c>
      <c r="J1545" s="50">
        <v>0</v>
      </c>
      <c r="L1545" s="171">
        <v>7407</v>
      </c>
      <c r="M1545" s="57" t="s">
        <v>648</v>
      </c>
      <c r="O1545" s="7">
        <v>40</v>
      </c>
      <c r="P1545" s="7">
        <v>22</v>
      </c>
      <c r="Q1545" s="7">
        <v>8</v>
      </c>
      <c r="R1545" s="7">
        <v>10</v>
      </c>
      <c r="S1545" s="7">
        <v>73</v>
      </c>
      <c r="T1545" s="7">
        <v>45</v>
      </c>
      <c r="U1545" s="7">
        <v>52</v>
      </c>
      <c r="BG1545" s="6">
        <f t="shared" si="412"/>
        <v>1</v>
      </c>
      <c r="BH1545" s="6">
        <f t="shared" si="410"/>
        <v>5</v>
      </c>
      <c r="BI1545" s="6">
        <f t="shared" si="413"/>
        <v>0</v>
      </c>
      <c r="BJ1545" s="6">
        <f t="shared" si="411"/>
        <v>0</v>
      </c>
      <c r="BK1545" s="6">
        <f t="shared" si="414"/>
        <v>0</v>
      </c>
      <c r="BL1545" s="6">
        <f t="shared" si="415"/>
        <v>0</v>
      </c>
      <c r="BM1545" s="6">
        <f t="shared" si="416"/>
        <v>1</v>
      </c>
      <c r="BN1545" s="6">
        <f t="shared" si="417"/>
        <v>14</v>
      </c>
      <c r="BO1545" s="6">
        <f t="shared" si="418"/>
        <v>0</v>
      </c>
      <c r="BP1545" s="6">
        <f t="shared" si="419"/>
        <v>0</v>
      </c>
      <c r="BQ1545" s="6">
        <f t="shared" si="423"/>
        <v>1</v>
      </c>
      <c r="BR1545" s="6">
        <f t="shared" si="424"/>
        <v>11</v>
      </c>
      <c r="BS1545" s="6">
        <f t="shared" si="408"/>
        <v>0</v>
      </c>
      <c r="BT1545" s="6">
        <f t="shared" si="409"/>
        <v>0</v>
      </c>
      <c r="DV1545" s="90"/>
      <c r="DY1545" s="57"/>
      <c r="EA1545" s="91"/>
    </row>
    <row r="1546" spans="1:131" hidden="1" x14ac:dyDescent="0.2">
      <c r="A1546" s="46">
        <v>3541</v>
      </c>
      <c r="B1546" s="46">
        <f t="shared" si="420"/>
        <v>2</v>
      </c>
      <c r="C1546" s="46">
        <f t="shared" si="421"/>
        <v>12</v>
      </c>
      <c r="D1546" s="46">
        <f t="shared" si="422"/>
        <v>4</v>
      </c>
      <c r="E1546" s="85">
        <v>26035</v>
      </c>
      <c r="F1546" s="7" t="s">
        <v>3576</v>
      </c>
      <c r="G1546" s="50" t="s">
        <v>310</v>
      </c>
      <c r="H1546" s="50" t="s">
        <v>307</v>
      </c>
      <c r="I1546" s="50">
        <v>1</v>
      </c>
      <c r="J1546" s="50">
        <v>1</v>
      </c>
      <c r="L1546" s="171">
        <v>7898</v>
      </c>
      <c r="M1546" s="57" t="s">
        <v>2419</v>
      </c>
      <c r="O1546" s="7">
        <v>41</v>
      </c>
      <c r="P1546" s="7">
        <v>22</v>
      </c>
      <c r="Q1546" s="7">
        <v>9</v>
      </c>
      <c r="R1546" s="7">
        <v>10</v>
      </c>
      <c r="S1546" s="7">
        <v>74</v>
      </c>
      <c r="T1546" s="7">
        <v>46</v>
      </c>
      <c r="U1546" s="7">
        <v>53</v>
      </c>
      <c r="BG1546" s="6">
        <f t="shared" si="412"/>
        <v>0</v>
      </c>
      <c r="BH1546" s="6">
        <f t="shared" si="410"/>
        <v>0</v>
      </c>
      <c r="BI1546" s="6">
        <f t="shared" si="413"/>
        <v>1</v>
      </c>
      <c r="BJ1546" s="6">
        <f t="shared" si="411"/>
        <v>1</v>
      </c>
      <c r="BK1546" s="6">
        <f t="shared" si="414"/>
        <v>0</v>
      </c>
      <c r="BL1546" s="6">
        <f t="shared" si="415"/>
        <v>0</v>
      </c>
      <c r="BM1546" s="6">
        <f t="shared" si="416"/>
        <v>1</v>
      </c>
      <c r="BN1546" s="6">
        <f t="shared" si="417"/>
        <v>15</v>
      </c>
      <c r="BO1546" s="6">
        <f t="shared" si="418"/>
        <v>1</v>
      </c>
      <c r="BP1546" s="6">
        <f t="shared" si="419"/>
        <v>1</v>
      </c>
      <c r="BQ1546" s="6">
        <f t="shared" si="423"/>
        <v>1</v>
      </c>
      <c r="BR1546" s="6">
        <f t="shared" si="424"/>
        <v>12</v>
      </c>
      <c r="BS1546" s="6">
        <f t="shared" si="408"/>
        <v>1</v>
      </c>
      <c r="BT1546" s="6">
        <f t="shared" si="409"/>
        <v>1</v>
      </c>
      <c r="DV1546" s="90"/>
      <c r="DY1546" s="57"/>
      <c r="EA1546" s="50"/>
    </row>
    <row r="1547" spans="1:131" hidden="1" x14ac:dyDescent="0.2">
      <c r="A1547" s="46">
        <v>3542</v>
      </c>
      <c r="B1547" s="46">
        <f t="shared" si="420"/>
        <v>6</v>
      </c>
      <c r="C1547" s="46">
        <f t="shared" si="421"/>
        <v>16</v>
      </c>
      <c r="D1547" s="46">
        <f t="shared" si="422"/>
        <v>4</v>
      </c>
      <c r="E1547" s="85">
        <v>26039</v>
      </c>
      <c r="F1547" s="7" t="s">
        <v>3579</v>
      </c>
      <c r="G1547" s="50" t="s">
        <v>310</v>
      </c>
      <c r="H1547" s="50" t="s">
        <v>307</v>
      </c>
      <c r="I1547" s="50">
        <v>2</v>
      </c>
      <c r="J1547" s="50">
        <v>2</v>
      </c>
      <c r="L1547" s="171">
        <v>2058</v>
      </c>
      <c r="M1547" s="57" t="s">
        <v>649</v>
      </c>
      <c r="O1547" s="7">
        <v>42</v>
      </c>
      <c r="P1547" s="7">
        <v>22</v>
      </c>
      <c r="Q1547" s="7">
        <v>10</v>
      </c>
      <c r="R1547" s="7">
        <v>10</v>
      </c>
      <c r="S1547" s="7">
        <v>76</v>
      </c>
      <c r="T1547" s="7">
        <v>48</v>
      </c>
      <c r="U1547" s="7">
        <v>54</v>
      </c>
      <c r="BG1547" s="6">
        <f t="shared" si="412"/>
        <v>0</v>
      </c>
      <c r="BH1547" s="6">
        <f t="shared" si="410"/>
        <v>0</v>
      </c>
      <c r="BI1547" s="6">
        <f t="shared" si="413"/>
        <v>1</v>
      </c>
      <c r="BJ1547" s="6">
        <f t="shared" si="411"/>
        <v>2</v>
      </c>
      <c r="BK1547" s="6">
        <f t="shared" si="414"/>
        <v>0</v>
      </c>
      <c r="BL1547" s="6">
        <f t="shared" si="415"/>
        <v>0</v>
      </c>
      <c r="BM1547" s="6">
        <f t="shared" si="416"/>
        <v>1</v>
      </c>
      <c r="BN1547" s="6">
        <f t="shared" si="417"/>
        <v>16</v>
      </c>
      <c r="BO1547" s="6">
        <f t="shared" si="418"/>
        <v>1</v>
      </c>
      <c r="BP1547" s="6">
        <f t="shared" si="419"/>
        <v>2</v>
      </c>
      <c r="BQ1547" s="6">
        <f t="shared" si="423"/>
        <v>1</v>
      </c>
      <c r="BR1547" s="6">
        <f t="shared" si="424"/>
        <v>13</v>
      </c>
      <c r="BS1547" s="6">
        <f t="shared" ref="BS1547:BS1610" si="425">IF(J1547&gt;0,1,0)</f>
        <v>1</v>
      </c>
      <c r="BT1547" s="6">
        <f t="shared" ref="BT1547:BT1610" si="426">IF(J1547&gt;0,BT1546+1,0)</f>
        <v>2</v>
      </c>
      <c r="DV1547" s="90"/>
      <c r="DY1547" s="57"/>
      <c r="EA1547" s="91"/>
    </row>
    <row r="1548" spans="1:131" hidden="1" x14ac:dyDescent="0.2">
      <c r="A1548" s="46">
        <v>3543</v>
      </c>
      <c r="B1548" s="46">
        <f t="shared" si="420"/>
        <v>2</v>
      </c>
      <c r="C1548" s="46">
        <f t="shared" si="421"/>
        <v>19</v>
      </c>
      <c r="D1548" s="46">
        <f t="shared" si="422"/>
        <v>4</v>
      </c>
      <c r="E1548" s="85">
        <v>26042</v>
      </c>
      <c r="F1548" s="7" t="s">
        <v>112</v>
      </c>
      <c r="G1548" s="50" t="s">
        <v>103</v>
      </c>
      <c r="H1548" s="50" t="s">
        <v>308</v>
      </c>
      <c r="I1548" s="50">
        <v>0</v>
      </c>
      <c r="J1548" s="50">
        <v>1</v>
      </c>
      <c r="L1548" s="171">
        <v>14321</v>
      </c>
      <c r="O1548" s="7">
        <v>43</v>
      </c>
      <c r="P1548" s="7">
        <v>22</v>
      </c>
      <c r="Q1548" s="7">
        <v>10</v>
      </c>
      <c r="R1548" s="7">
        <v>11</v>
      </c>
      <c r="S1548" s="7">
        <v>76</v>
      </c>
      <c r="T1548" s="7">
        <v>49</v>
      </c>
      <c r="U1548" s="7">
        <v>54</v>
      </c>
      <c r="BG1548" s="6">
        <f t="shared" si="412"/>
        <v>0</v>
      </c>
      <c r="BH1548" s="6">
        <f t="shared" si="410"/>
        <v>0</v>
      </c>
      <c r="BI1548" s="6">
        <f t="shared" si="413"/>
        <v>0</v>
      </c>
      <c r="BJ1548" s="6">
        <f t="shared" si="411"/>
        <v>0</v>
      </c>
      <c r="BK1548" s="6">
        <f t="shared" si="414"/>
        <v>1</v>
      </c>
      <c r="BL1548" s="6">
        <f t="shared" si="415"/>
        <v>1</v>
      </c>
      <c r="BM1548" s="6">
        <f t="shared" si="416"/>
        <v>0</v>
      </c>
      <c r="BN1548" s="6">
        <f t="shared" si="417"/>
        <v>0</v>
      </c>
      <c r="BO1548" s="6">
        <f t="shared" si="418"/>
        <v>1</v>
      </c>
      <c r="BP1548" s="6">
        <f t="shared" si="419"/>
        <v>3</v>
      </c>
      <c r="BQ1548" s="6">
        <f t="shared" si="423"/>
        <v>0</v>
      </c>
      <c r="BR1548" s="6">
        <f t="shared" si="424"/>
        <v>0</v>
      </c>
      <c r="BS1548" s="6">
        <f t="shared" si="425"/>
        <v>1</v>
      </c>
      <c r="BT1548" s="6">
        <f t="shared" si="426"/>
        <v>3</v>
      </c>
      <c r="DV1548" s="90"/>
      <c r="DY1548" s="57"/>
      <c r="EA1548" s="91"/>
    </row>
    <row r="1549" spans="1:131" hidden="1" x14ac:dyDescent="0.2">
      <c r="A1549" s="46">
        <v>3544</v>
      </c>
      <c r="B1549" s="46">
        <f t="shared" si="420"/>
        <v>7</v>
      </c>
      <c r="C1549" s="46">
        <f t="shared" si="421"/>
        <v>24</v>
      </c>
      <c r="D1549" s="46">
        <f t="shared" si="422"/>
        <v>4</v>
      </c>
      <c r="E1549" s="85">
        <v>26047</v>
      </c>
      <c r="F1549" s="7" t="s">
        <v>441</v>
      </c>
      <c r="G1549" s="50" t="s">
        <v>103</v>
      </c>
      <c r="H1549" s="50" t="s">
        <v>306</v>
      </c>
      <c r="I1549" s="50">
        <v>2</v>
      </c>
      <c r="J1549" s="50">
        <v>0</v>
      </c>
      <c r="L1549" s="171">
        <v>5021</v>
      </c>
      <c r="M1549" s="57" t="s">
        <v>650</v>
      </c>
      <c r="O1549" s="7">
        <v>44</v>
      </c>
      <c r="P1549" s="7">
        <v>23</v>
      </c>
      <c r="Q1549" s="7">
        <v>10</v>
      </c>
      <c r="R1549" s="7">
        <v>11</v>
      </c>
      <c r="S1549" s="7">
        <v>78</v>
      </c>
      <c r="T1549" s="7">
        <v>49</v>
      </c>
      <c r="U1549" s="7">
        <v>56</v>
      </c>
      <c r="BG1549" s="6">
        <f t="shared" si="412"/>
        <v>1</v>
      </c>
      <c r="BH1549" s="6">
        <f t="shared" si="410"/>
        <v>1</v>
      </c>
      <c r="BI1549" s="6">
        <f t="shared" si="413"/>
        <v>0</v>
      </c>
      <c r="BJ1549" s="6">
        <f t="shared" si="411"/>
        <v>0</v>
      </c>
      <c r="BK1549" s="6">
        <f t="shared" si="414"/>
        <v>0</v>
      </c>
      <c r="BL1549" s="6">
        <f t="shared" si="415"/>
        <v>0</v>
      </c>
      <c r="BM1549" s="6">
        <f t="shared" si="416"/>
        <v>1</v>
      </c>
      <c r="BN1549" s="6">
        <f t="shared" si="417"/>
        <v>1</v>
      </c>
      <c r="BO1549" s="6">
        <f t="shared" si="418"/>
        <v>0</v>
      </c>
      <c r="BP1549" s="6">
        <f t="shared" si="419"/>
        <v>0</v>
      </c>
      <c r="BQ1549" s="6">
        <f t="shared" si="423"/>
        <v>1</v>
      </c>
      <c r="BR1549" s="6">
        <f t="shared" si="424"/>
        <v>1</v>
      </c>
      <c r="BS1549" s="6">
        <f t="shared" si="425"/>
        <v>0</v>
      </c>
      <c r="BT1549" s="6">
        <f t="shared" si="426"/>
        <v>0</v>
      </c>
      <c r="DV1549" s="90"/>
      <c r="DY1549" s="57"/>
      <c r="EA1549" s="50"/>
    </row>
    <row r="1550" spans="1:131" hidden="1" x14ac:dyDescent="0.2">
      <c r="A1550" s="46">
        <v>3545</v>
      </c>
      <c r="B1550" s="46">
        <f t="shared" si="420"/>
        <v>3</v>
      </c>
      <c r="C1550" s="46">
        <f t="shared" si="421"/>
        <v>27</v>
      </c>
      <c r="D1550" s="46">
        <f t="shared" si="422"/>
        <v>4</v>
      </c>
      <c r="E1550" s="85">
        <v>26050</v>
      </c>
      <c r="F1550" s="7" t="s">
        <v>3390</v>
      </c>
      <c r="G1550" s="50" t="s">
        <v>310</v>
      </c>
      <c r="H1550" s="50" t="s">
        <v>308</v>
      </c>
      <c r="I1550" s="50">
        <v>0</v>
      </c>
      <c r="J1550" s="50">
        <v>1</v>
      </c>
      <c r="L1550" s="171">
        <v>1874</v>
      </c>
      <c r="O1550" s="7">
        <v>45</v>
      </c>
      <c r="P1550" s="7">
        <v>23</v>
      </c>
      <c r="Q1550" s="7">
        <v>10</v>
      </c>
      <c r="R1550" s="7">
        <v>12</v>
      </c>
      <c r="S1550" s="7">
        <v>78</v>
      </c>
      <c r="T1550" s="7">
        <v>50</v>
      </c>
      <c r="U1550" s="7">
        <v>56</v>
      </c>
      <c r="BG1550" s="6">
        <f t="shared" si="412"/>
        <v>0</v>
      </c>
      <c r="BH1550" s="6">
        <f t="shared" si="410"/>
        <v>0</v>
      </c>
      <c r="BI1550" s="6">
        <f t="shared" si="413"/>
        <v>0</v>
      </c>
      <c r="BJ1550" s="6">
        <f t="shared" si="411"/>
        <v>0</v>
      </c>
      <c r="BK1550" s="6">
        <f t="shared" si="414"/>
        <v>1</v>
      </c>
      <c r="BL1550" s="6">
        <f t="shared" si="415"/>
        <v>1</v>
      </c>
      <c r="BM1550" s="6">
        <f t="shared" si="416"/>
        <v>0</v>
      </c>
      <c r="BN1550" s="6">
        <f t="shared" si="417"/>
        <v>0</v>
      </c>
      <c r="BO1550" s="6">
        <f t="shared" si="418"/>
        <v>1</v>
      </c>
      <c r="BP1550" s="6">
        <f t="shared" si="419"/>
        <v>1</v>
      </c>
      <c r="BQ1550" s="6">
        <f t="shared" si="423"/>
        <v>0</v>
      </c>
      <c r="BR1550" s="6">
        <f t="shared" si="424"/>
        <v>0</v>
      </c>
      <c r="BS1550" s="6">
        <f t="shared" si="425"/>
        <v>1</v>
      </c>
      <c r="BT1550" s="6">
        <f t="shared" si="426"/>
        <v>1</v>
      </c>
      <c r="DV1550" s="90"/>
      <c r="DY1550" s="57"/>
      <c r="EA1550" s="50"/>
    </row>
    <row r="1551" spans="1:131" hidden="1" x14ac:dyDescent="0.2">
      <c r="A1551" s="46">
        <v>3546</v>
      </c>
      <c r="B1551" s="46">
        <f t="shared" si="420"/>
        <v>7</v>
      </c>
      <c r="C1551" s="46">
        <f t="shared" si="421"/>
        <v>1</v>
      </c>
      <c r="D1551" s="46">
        <f t="shared" si="422"/>
        <v>5</v>
      </c>
      <c r="E1551" s="85">
        <v>26054</v>
      </c>
      <c r="F1551" s="7" t="s">
        <v>1743</v>
      </c>
      <c r="G1551" s="50" t="s">
        <v>310</v>
      </c>
      <c r="H1551" s="50" t="s">
        <v>308</v>
      </c>
      <c r="I1551" s="50">
        <v>0</v>
      </c>
      <c r="J1551" s="50">
        <v>4</v>
      </c>
      <c r="L1551" s="171">
        <v>12627</v>
      </c>
      <c r="N1551" s="46">
        <v>4</v>
      </c>
      <c r="O1551" s="5">
        <v>46</v>
      </c>
      <c r="P1551" s="5">
        <v>23</v>
      </c>
      <c r="Q1551" s="5">
        <v>10</v>
      </c>
      <c r="R1551" s="5">
        <v>13</v>
      </c>
      <c r="S1551" s="5">
        <v>78</v>
      </c>
      <c r="T1551" s="5">
        <v>54</v>
      </c>
      <c r="U1551" s="5">
        <v>56</v>
      </c>
      <c r="BG1551" s="6">
        <f t="shared" si="412"/>
        <v>0</v>
      </c>
      <c r="BH1551" s="6">
        <f t="shared" si="410"/>
        <v>0</v>
      </c>
      <c r="BI1551" s="6">
        <f t="shared" si="413"/>
        <v>0</v>
      </c>
      <c r="BJ1551" s="6">
        <f t="shared" si="411"/>
        <v>0</v>
      </c>
      <c r="BK1551" s="6">
        <f t="shared" si="414"/>
        <v>1</v>
      </c>
      <c r="BL1551" s="6">
        <f t="shared" si="415"/>
        <v>2</v>
      </c>
      <c r="BM1551" s="6">
        <f t="shared" si="416"/>
        <v>0</v>
      </c>
      <c r="BN1551" s="6">
        <f t="shared" si="417"/>
        <v>0</v>
      </c>
      <c r="BO1551" s="6">
        <f t="shared" si="418"/>
        <v>1</v>
      </c>
      <c r="BP1551" s="6">
        <f t="shared" si="419"/>
        <v>2</v>
      </c>
      <c r="BQ1551" s="6">
        <f t="shared" si="423"/>
        <v>0</v>
      </c>
      <c r="BR1551" s="6">
        <f t="shared" si="424"/>
        <v>0</v>
      </c>
      <c r="BS1551" s="6">
        <f t="shared" si="425"/>
        <v>1</v>
      </c>
      <c r="BT1551" s="6">
        <f t="shared" si="426"/>
        <v>2</v>
      </c>
      <c r="DV1551" s="90"/>
      <c r="DY1551" s="57"/>
      <c r="EA1551" s="50"/>
    </row>
    <row r="1552" spans="1:131" hidden="1" x14ac:dyDescent="0.2">
      <c r="A1552" s="46">
        <v>3601</v>
      </c>
      <c r="B1552" s="46">
        <f t="shared" si="420"/>
        <v>7</v>
      </c>
      <c r="C1552" s="46">
        <f t="shared" si="421"/>
        <v>14</v>
      </c>
      <c r="D1552" s="46">
        <f t="shared" si="422"/>
        <v>8</v>
      </c>
      <c r="E1552" s="85">
        <v>26159</v>
      </c>
      <c r="F1552" s="7" t="s">
        <v>1763</v>
      </c>
      <c r="G1552" s="50" t="s">
        <v>103</v>
      </c>
      <c r="H1552" s="50" t="s">
        <v>307</v>
      </c>
      <c r="I1552" s="50">
        <v>0</v>
      </c>
      <c r="J1552" s="50">
        <v>0</v>
      </c>
      <c r="L1552" s="171">
        <v>6360</v>
      </c>
      <c r="O1552" s="7">
        <v>1</v>
      </c>
      <c r="P1552" s="7">
        <v>0</v>
      </c>
      <c r="Q1552" s="7">
        <v>1</v>
      </c>
      <c r="R1552" s="7">
        <v>0</v>
      </c>
      <c r="S1552" s="7">
        <v>0</v>
      </c>
      <c r="T1552" s="7">
        <v>0</v>
      </c>
      <c r="U1552" s="7">
        <v>1</v>
      </c>
      <c r="BG1552" s="6">
        <f t="shared" si="412"/>
        <v>0</v>
      </c>
      <c r="BH1552" s="6">
        <f t="shared" si="410"/>
        <v>0</v>
      </c>
      <c r="BI1552" s="6">
        <f t="shared" si="413"/>
        <v>1</v>
      </c>
      <c r="BJ1552" s="6">
        <f t="shared" si="411"/>
        <v>1</v>
      </c>
      <c r="BK1552" s="6">
        <f t="shared" si="414"/>
        <v>0</v>
      </c>
      <c r="BL1552" s="6">
        <f t="shared" si="415"/>
        <v>0</v>
      </c>
      <c r="BM1552" s="6">
        <f t="shared" si="416"/>
        <v>1</v>
      </c>
      <c r="BN1552" s="6">
        <f t="shared" si="417"/>
        <v>1</v>
      </c>
      <c r="BO1552" s="6">
        <f t="shared" si="418"/>
        <v>1</v>
      </c>
      <c r="BP1552" s="6">
        <f t="shared" si="419"/>
        <v>3</v>
      </c>
      <c r="BQ1552" s="6">
        <f t="shared" si="423"/>
        <v>0</v>
      </c>
      <c r="BR1552" s="6">
        <f t="shared" si="424"/>
        <v>0</v>
      </c>
      <c r="BS1552" s="6">
        <f t="shared" si="425"/>
        <v>0</v>
      </c>
      <c r="BT1552" s="6">
        <f t="shared" si="426"/>
        <v>0</v>
      </c>
      <c r="DV1552" s="90"/>
      <c r="DY1552" s="57"/>
      <c r="EA1552" s="50"/>
    </row>
    <row r="1553" spans="1:131" hidden="1" x14ac:dyDescent="0.2">
      <c r="A1553" s="46">
        <v>3602</v>
      </c>
      <c r="B1553" s="46">
        <f t="shared" si="420"/>
        <v>7</v>
      </c>
      <c r="C1553" s="46">
        <f t="shared" si="421"/>
        <v>21</v>
      </c>
      <c r="D1553" s="46">
        <f t="shared" si="422"/>
        <v>8</v>
      </c>
      <c r="E1553" s="85">
        <v>26166</v>
      </c>
      <c r="F1553" s="7" t="s">
        <v>583</v>
      </c>
      <c r="G1553" s="50" t="s">
        <v>310</v>
      </c>
      <c r="H1553" s="50" t="s">
        <v>308</v>
      </c>
      <c r="I1553" s="50">
        <v>1</v>
      </c>
      <c r="J1553" s="50">
        <v>3</v>
      </c>
      <c r="L1553" s="171">
        <v>4930</v>
      </c>
      <c r="M1553" s="57" t="s">
        <v>2048</v>
      </c>
      <c r="O1553" s="7">
        <v>2</v>
      </c>
      <c r="P1553" s="7">
        <v>0</v>
      </c>
      <c r="Q1553" s="7">
        <v>1</v>
      </c>
      <c r="R1553" s="7">
        <v>1</v>
      </c>
      <c r="S1553" s="7">
        <v>1</v>
      </c>
      <c r="T1553" s="7">
        <v>3</v>
      </c>
      <c r="U1553" s="7">
        <v>1</v>
      </c>
      <c r="BG1553" s="6">
        <f t="shared" si="412"/>
        <v>0</v>
      </c>
      <c r="BH1553" s="6">
        <f t="shared" si="410"/>
        <v>0</v>
      </c>
      <c r="BI1553" s="6">
        <f t="shared" si="413"/>
        <v>0</v>
      </c>
      <c r="BJ1553" s="6">
        <f t="shared" si="411"/>
        <v>0</v>
      </c>
      <c r="BK1553" s="6">
        <f t="shared" si="414"/>
        <v>1</v>
      </c>
      <c r="BL1553" s="6">
        <f t="shared" si="415"/>
        <v>1</v>
      </c>
      <c r="BM1553" s="6">
        <f t="shared" si="416"/>
        <v>0</v>
      </c>
      <c r="BN1553" s="6">
        <f t="shared" si="417"/>
        <v>0</v>
      </c>
      <c r="BO1553" s="6">
        <f t="shared" si="418"/>
        <v>1</v>
      </c>
      <c r="BP1553" s="6">
        <f t="shared" si="419"/>
        <v>4</v>
      </c>
      <c r="BQ1553" s="6">
        <f t="shared" si="423"/>
        <v>1</v>
      </c>
      <c r="BR1553" s="6">
        <f t="shared" si="424"/>
        <v>1</v>
      </c>
      <c r="BS1553" s="6">
        <f t="shared" si="425"/>
        <v>1</v>
      </c>
      <c r="BT1553" s="6">
        <f t="shared" si="426"/>
        <v>1</v>
      </c>
      <c r="DV1553" s="90"/>
      <c r="DY1553" s="57"/>
      <c r="EA1553" s="50"/>
    </row>
    <row r="1554" spans="1:131" hidden="1" x14ac:dyDescent="0.2">
      <c r="A1554" s="46">
        <v>3603</v>
      </c>
      <c r="B1554" s="46">
        <f t="shared" si="420"/>
        <v>7</v>
      </c>
      <c r="C1554" s="46">
        <f t="shared" si="421"/>
        <v>28</v>
      </c>
      <c r="D1554" s="46">
        <f t="shared" si="422"/>
        <v>8</v>
      </c>
      <c r="E1554" s="85">
        <v>26173</v>
      </c>
      <c r="F1554" s="7" t="s">
        <v>845</v>
      </c>
      <c r="G1554" s="50" t="s">
        <v>103</v>
      </c>
      <c r="H1554" s="50" t="s">
        <v>308</v>
      </c>
      <c r="I1554" s="50">
        <v>2</v>
      </c>
      <c r="J1554" s="50">
        <v>3</v>
      </c>
      <c r="L1554" s="171">
        <v>5352</v>
      </c>
      <c r="M1554" s="57" t="s">
        <v>651</v>
      </c>
      <c r="O1554" s="7">
        <v>3</v>
      </c>
      <c r="P1554" s="7">
        <v>0</v>
      </c>
      <c r="Q1554" s="7">
        <v>1</v>
      </c>
      <c r="R1554" s="7">
        <v>2</v>
      </c>
      <c r="S1554" s="7">
        <v>3</v>
      </c>
      <c r="T1554" s="7">
        <v>6</v>
      </c>
      <c r="U1554" s="7">
        <v>1</v>
      </c>
      <c r="BG1554" s="6">
        <f t="shared" si="412"/>
        <v>0</v>
      </c>
      <c r="BH1554" s="6">
        <f t="shared" si="410"/>
        <v>0</v>
      </c>
      <c r="BI1554" s="6">
        <f t="shared" si="413"/>
        <v>0</v>
      </c>
      <c r="BJ1554" s="6">
        <f t="shared" si="411"/>
        <v>0</v>
      </c>
      <c r="BK1554" s="6">
        <f t="shared" si="414"/>
        <v>1</v>
      </c>
      <c r="BL1554" s="6">
        <f t="shared" si="415"/>
        <v>2</v>
      </c>
      <c r="BM1554" s="6">
        <f t="shared" si="416"/>
        <v>0</v>
      </c>
      <c r="BN1554" s="6">
        <f t="shared" si="417"/>
        <v>0</v>
      </c>
      <c r="BO1554" s="6">
        <f t="shared" si="418"/>
        <v>1</v>
      </c>
      <c r="BP1554" s="6">
        <f t="shared" si="419"/>
        <v>5</v>
      </c>
      <c r="BQ1554" s="6">
        <f t="shared" si="423"/>
        <v>1</v>
      </c>
      <c r="BR1554" s="6">
        <f t="shared" si="424"/>
        <v>2</v>
      </c>
      <c r="BS1554" s="6">
        <f t="shared" si="425"/>
        <v>1</v>
      </c>
      <c r="BT1554" s="6">
        <f t="shared" si="426"/>
        <v>2</v>
      </c>
      <c r="DV1554" s="90"/>
      <c r="DY1554" s="57"/>
      <c r="EA1554" s="50"/>
    </row>
    <row r="1555" spans="1:131" hidden="1" x14ac:dyDescent="0.2">
      <c r="A1555" s="46">
        <v>3604</v>
      </c>
      <c r="B1555" s="46">
        <f t="shared" si="420"/>
        <v>3</v>
      </c>
      <c r="C1555" s="46">
        <f t="shared" si="421"/>
        <v>31</v>
      </c>
      <c r="D1555" s="46">
        <f t="shared" si="422"/>
        <v>8</v>
      </c>
      <c r="E1555" s="85">
        <v>26176</v>
      </c>
      <c r="F1555" s="7" t="s">
        <v>3153</v>
      </c>
      <c r="G1555" s="50" t="s">
        <v>310</v>
      </c>
      <c r="H1555" s="50" t="s">
        <v>308</v>
      </c>
      <c r="I1555" s="50">
        <v>0</v>
      </c>
      <c r="J1555" s="50">
        <v>1</v>
      </c>
      <c r="L1555" s="171">
        <v>7695</v>
      </c>
      <c r="O1555" s="7">
        <v>4</v>
      </c>
      <c r="P1555" s="7">
        <v>0</v>
      </c>
      <c r="Q1555" s="7">
        <v>1</v>
      </c>
      <c r="R1555" s="7">
        <v>3</v>
      </c>
      <c r="S1555" s="7">
        <v>3</v>
      </c>
      <c r="T1555" s="7">
        <v>7</v>
      </c>
      <c r="U1555" s="7">
        <v>1</v>
      </c>
      <c r="BG1555" s="6">
        <f t="shared" si="412"/>
        <v>0</v>
      </c>
      <c r="BH1555" s="6">
        <f t="shared" si="410"/>
        <v>0</v>
      </c>
      <c r="BI1555" s="6">
        <f t="shared" si="413"/>
        <v>0</v>
      </c>
      <c r="BJ1555" s="6">
        <f t="shared" si="411"/>
        <v>0</v>
      </c>
      <c r="BK1555" s="6">
        <f t="shared" si="414"/>
        <v>1</v>
      </c>
      <c r="BL1555" s="6">
        <f t="shared" si="415"/>
        <v>3</v>
      </c>
      <c r="BM1555" s="6">
        <f t="shared" si="416"/>
        <v>0</v>
      </c>
      <c r="BN1555" s="6">
        <f t="shared" si="417"/>
        <v>0</v>
      </c>
      <c r="BO1555" s="6">
        <f t="shared" si="418"/>
        <v>1</v>
      </c>
      <c r="BP1555" s="6">
        <f t="shared" si="419"/>
        <v>6</v>
      </c>
      <c r="BQ1555" s="6">
        <f t="shared" si="423"/>
        <v>0</v>
      </c>
      <c r="BR1555" s="6">
        <f t="shared" si="424"/>
        <v>0</v>
      </c>
      <c r="BS1555" s="6">
        <f t="shared" si="425"/>
        <v>1</v>
      </c>
      <c r="BT1555" s="6">
        <f t="shared" si="426"/>
        <v>3</v>
      </c>
      <c r="DV1555" s="90"/>
      <c r="DY1555" s="57"/>
      <c r="EA1555" s="50"/>
    </row>
    <row r="1556" spans="1:131" hidden="1" x14ac:dyDescent="0.2">
      <c r="A1556" s="46">
        <v>3605</v>
      </c>
      <c r="B1556" s="46">
        <f t="shared" si="420"/>
        <v>7</v>
      </c>
      <c r="C1556" s="46">
        <f t="shared" si="421"/>
        <v>4</v>
      </c>
      <c r="D1556" s="46">
        <f t="shared" si="422"/>
        <v>9</v>
      </c>
      <c r="E1556" s="85">
        <v>26180</v>
      </c>
      <c r="F1556" s="7" t="s">
        <v>572</v>
      </c>
      <c r="G1556" s="50" t="s">
        <v>310</v>
      </c>
      <c r="H1556" s="50" t="s">
        <v>306</v>
      </c>
      <c r="I1556" s="50">
        <v>2</v>
      </c>
      <c r="J1556" s="50">
        <v>0</v>
      </c>
      <c r="L1556" s="171">
        <v>14360</v>
      </c>
      <c r="M1556" s="57" t="s">
        <v>3127</v>
      </c>
      <c r="O1556" s="7">
        <v>5</v>
      </c>
      <c r="P1556" s="7">
        <v>1</v>
      </c>
      <c r="Q1556" s="7">
        <v>1</v>
      </c>
      <c r="R1556" s="7">
        <v>3</v>
      </c>
      <c r="S1556" s="7">
        <v>5</v>
      </c>
      <c r="T1556" s="7">
        <v>7</v>
      </c>
      <c r="U1556" s="7">
        <v>3</v>
      </c>
      <c r="BG1556" s="6">
        <f t="shared" si="412"/>
        <v>1</v>
      </c>
      <c r="BH1556" s="6">
        <f t="shared" si="410"/>
        <v>1</v>
      </c>
      <c r="BI1556" s="6">
        <f t="shared" si="413"/>
        <v>0</v>
      </c>
      <c r="BJ1556" s="6">
        <f t="shared" si="411"/>
        <v>0</v>
      </c>
      <c r="BK1556" s="6">
        <f t="shared" si="414"/>
        <v>0</v>
      </c>
      <c r="BL1556" s="6">
        <f t="shared" si="415"/>
        <v>0</v>
      </c>
      <c r="BM1556" s="6">
        <f t="shared" si="416"/>
        <v>1</v>
      </c>
      <c r="BN1556" s="6">
        <f t="shared" si="417"/>
        <v>1</v>
      </c>
      <c r="BO1556" s="6">
        <f t="shared" si="418"/>
        <v>0</v>
      </c>
      <c r="BP1556" s="6">
        <f t="shared" si="419"/>
        <v>0</v>
      </c>
      <c r="BQ1556" s="6">
        <f t="shared" si="423"/>
        <v>1</v>
      </c>
      <c r="BR1556" s="6">
        <f t="shared" si="424"/>
        <v>1</v>
      </c>
      <c r="BS1556" s="6">
        <f t="shared" si="425"/>
        <v>0</v>
      </c>
      <c r="BT1556" s="6">
        <f t="shared" si="426"/>
        <v>0</v>
      </c>
      <c r="DV1556" s="90"/>
      <c r="DY1556" s="57"/>
      <c r="EA1556" s="50"/>
    </row>
    <row r="1557" spans="1:131" hidden="1" x14ac:dyDescent="0.2">
      <c r="A1557" s="46">
        <v>3606</v>
      </c>
      <c r="B1557" s="46">
        <f t="shared" si="420"/>
        <v>7</v>
      </c>
      <c r="C1557" s="46">
        <f t="shared" si="421"/>
        <v>11</v>
      </c>
      <c r="D1557" s="46">
        <f t="shared" si="422"/>
        <v>9</v>
      </c>
      <c r="E1557" s="85">
        <v>26187</v>
      </c>
      <c r="F1557" s="7" t="s">
        <v>234</v>
      </c>
      <c r="G1557" s="50" t="s">
        <v>103</v>
      </c>
      <c r="H1557" s="50" t="s">
        <v>307</v>
      </c>
      <c r="I1557" s="50">
        <v>1</v>
      </c>
      <c r="J1557" s="50">
        <v>1</v>
      </c>
      <c r="L1557" s="171">
        <v>4732</v>
      </c>
      <c r="M1557" s="57" t="s">
        <v>2419</v>
      </c>
      <c r="O1557" s="7">
        <v>6</v>
      </c>
      <c r="P1557" s="7">
        <v>1</v>
      </c>
      <c r="Q1557" s="7">
        <v>2</v>
      </c>
      <c r="R1557" s="7">
        <v>3</v>
      </c>
      <c r="S1557" s="7">
        <v>6</v>
      </c>
      <c r="T1557" s="7">
        <v>8</v>
      </c>
      <c r="U1557" s="7">
        <v>4</v>
      </c>
      <c r="BG1557" s="6">
        <f t="shared" si="412"/>
        <v>0</v>
      </c>
      <c r="BH1557" s="6">
        <f t="shared" si="410"/>
        <v>0</v>
      </c>
      <c r="BI1557" s="6">
        <f t="shared" si="413"/>
        <v>1</v>
      </c>
      <c r="BJ1557" s="6">
        <f t="shared" si="411"/>
        <v>1</v>
      </c>
      <c r="BK1557" s="6">
        <f t="shared" si="414"/>
        <v>0</v>
      </c>
      <c r="BL1557" s="6">
        <f t="shared" si="415"/>
        <v>0</v>
      </c>
      <c r="BM1557" s="6">
        <f t="shared" si="416"/>
        <v>1</v>
      </c>
      <c r="BN1557" s="6">
        <f t="shared" si="417"/>
        <v>2</v>
      </c>
      <c r="BO1557" s="6">
        <f t="shared" si="418"/>
        <v>1</v>
      </c>
      <c r="BP1557" s="6">
        <f t="shared" si="419"/>
        <v>1</v>
      </c>
      <c r="BQ1557" s="6">
        <f t="shared" si="423"/>
        <v>1</v>
      </c>
      <c r="BR1557" s="6">
        <f t="shared" si="424"/>
        <v>2</v>
      </c>
      <c r="BS1557" s="6">
        <f t="shared" si="425"/>
        <v>1</v>
      </c>
      <c r="BT1557" s="6">
        <f t="shared" si="426"/>
        <v>1</v>
      </c>
      <c r="DV1557" s="90"/>
      <c r="DY1557" s="57"/>
      <c r="EA1557" s="91"/>
    </row>
    <row r="1558" spans="1:131" hidden="1" x14ac:dyDescent="0.2">
      <c r="A1558" s="46">
        <v>3607</v>
      </c>
      <c r="B1558" s="46">
        <f t="shared" si="420"/>
        <v>7</v>
      </c>
      <c r="C1558" s="46">
        <f t="shared" si="421"/>
        <v>18</v>
      </c>
      <c r="D1558" s="46">
        <f t="shared" si="422"/>
        <v>9</v>
      </c>
      <c r="E1558" s="85">
        <v>26194</v>
      </c>
      <c r="F1558" s="7" t="s">
        <v>966</v>
      </c>
      <c r="G1558" s="50" t="s">
        <v>310</v>
      </c>
      <c r="H1558" s="50" t="s">
        <v>306</v>
      </c>
      <c r="I1558" s="50">
        <v>1</v>
      </c>
      <c r="J1558" s="50">
        <v>0</v>
      </c>
      <c r="L1558" s="171">
        <v>12192</v>
      </c>
      <c r="M1558" s="57" t="s">
        <v>1512</v>
      </c>
      <c r="O1558" s="7">
        <v>7</v>
      </c>
      <c r="P1558" s="7">
        <v>2</v>
      </c>
      <c r="Q1558" s="7">
        <v>2</v>
      </c>
      <c r="R1558" s="7">
        <v>3</v>
      </c>
      <c r="S1558" s="7">
        <v>7</v>
      </c>
      <c r="T1558" s="7">
        <v>8</v>
      </c>
      <c r="U1558" s="7">
        <v>6</v>
      </c>
      <c r="BG1558" s="6">
        <f t="shared" si="412"/>
        <v>1</v>
      </c>
      <c r="BH1558" s="6">
        <f t="shared" si="410"/>
        <v>1</v>
      </c>
      <c r="BI1558" s="6">
        <f t="shared" si="413"/>
        <v>0</v>
      </c>
      <c r="BJ1558" s="6">
        <f t="shared" si="411"/>
        <v>0</v>
      </c>
      <c r="BK1558" s="6">
        <f t="shared" si="414"/>
        <v>0</v>
      </c>
      <c r="BL1558" s="6">
        <f t="shared" si="415"/>
        <v>0</v>
      </c>
      <c r="BM1558" s="6">
        <f t="shared" si="416"/>
        <v>1</v>
      </c>
      <c r="BN1558" s="6">
        <f t="shared" si="417"/>
        <v>3</v>
      </c>
      <c r="BO1558" s="6">
        <f t="shared" si="418"/>
        <v>0</v>
      </c>
      <c r="BP1558" s="6">
        <f t="shared" si="419"/>
        <v>0</v>
      </c>
      <c r="BQ1558" s="6">
        <f t="shared" si="423"/>
        <v>1</v>
      </c>
      <c r="BR1558" s="6">
        <f t="shared" si="424"/>
        <v>3</v>
      </c>
      <c r="BS1558" s="6">
        <f t="shared" si="425"/>
        <v>0</v>
      </c>
      <c r="BT1558" s="6">
        <f t="shared" si="426"/>
        <v>0</v>
      </c>
      <c r="DV1558" s="90"/>
      <c r="DY1558" s="57"/>
      <c r="EA1558" s="50"/>
    </row>
    <row r="1559" spans="1:131" hidden="1" x14ac:dyDescent="0.2">
      <c r="A1559" s="46">
        <v>3608</v>
      </c>
      <c r="B1559" s="46">
        <f t="shared" si="420"/>
        <v>7</v>
      </c>
      <c r="C1559" s="46">
        <f t="shared" si="421"/>
        <v>25</v>
      </c>
      <c r="D1559" s="46">
        <f t="shared" si="422"/>
        <v>9</v>
      </c>
      <c r="E1559" s="85">
        <v>26201</v>
      </c>
      <c r="F1559" s="7" t="s">
        <v>3097</v>
      </c>
      <c r="G1559" s="50" t="s">
        <v>103</v>
      </c>
      <c r="H1559" s="50" t="s">
        <v>306</v>
      </c>
      <c r="I1559" s="50">
        <v>2</v>
      </c>
      <c r="J1559" s="50">
        <v>0</v>
      </c>
      <c r="L1559" s="171">
        <v>5294</v>
      </c>
      <c r="M1559" s="57" t="s">
        <v>3439</v>
      </c>
      <c r="O1559" s="7">
        <v>8</v>
      </c>
      <c r="P1559" s="7">
        <v>3</v>
      </c>
      <c r="Q1559" s="7">
        <v>2</v>
      </c>
      <c r="R1559" s="7">
        <v>3</v>
      </c>
      <c r="S1559" s="7">
        <v>9</v>
      </c>
      <c r="T1559" s="7">
        <v>8</v>
      </c>
      <c r="U1559" s="7">
        <v>8</v>
      </c>
      <c r="BG1559" s="6">
        <f t="shared" si="412"/>
        <v>1</v>
      </c>
      <c r="BH1559" s="6">
        <f t="shared" si="410"/>
        <v>2</v>
      </c>
      <c r="BI1559" s="6">
        <f t="shared" si="413"/>
        <v>0</v>
      </c>
      <c r="BJ1559" s="6">
        <f t="shared" si="411"/>
        <v>0</v>
      </c>
      <c r="BK1559" s="6">
        <f t="shared" si="414"/>
        <v>0</v>
      </c>
      <c r="BL1559" s="6">
        <f t="shared" si="415"/>
        <v>0</v>
      </c>
      <c r="BM1559" s="6">
        <f t="shared" si="416"/>
        <v>1</v>
      </c>
      <c r="BN1559" s="6">
        <f t="shared" si="417"/>
        <v>4</v>
      </c>
      <c r="BO1559" s="6">
        <f t="shared" si="418"/>
        <v>0</v>
      </c>
      <c r="BP1559" s="6">
        <f t="shared" si="419"/>
        <v>0</v>
      </c>
      <c r="BQ1559" s="6">
        <f t="shared" si="423"/>
        <v>1</v>
      </c>
      <c r="BR1559" s="6">
        <f t="shared" si="424"/>
        <v>4</v>
      </c>
      <c r="BS1559" s="6">
        <f t="shared" si="425"/>
        <v>0</v>
      </c>
      <c r="BT1559" s="6">
        <f t="shared" si="426"/>
        <v>0</v>
      </c>
      <c r="DV1559" s="90"/>
      <c r="DY1559" s="57"/>
      <c r="EA1559" s="91"/>
    </row>
    <row r="1560" spans="1:131" hidden="1" x14ac:dyDescent="0.2">
      <c r="A1560" s="46">
        <v>3609</v>
      </c>
      <c r="B1560" s="46">
        <f t="shared" si="420"/>
        <v>4</v>
      </c>
      <c r="C1560" s="46">
        <f t="shared" si="421"/>
        <v>29</v>
      </c>
      <c r="D1560" s="46">
        <f t="shared" si="422"/>
        <v>9</v>
      </c>
      <c r="E1560" s="85">
        <v>26205</v>
      </c>
      <c r="F1560" s="7" t="s">
        <v>1701</v>
      </c>
      <c r="G1560" s="50" t="s">
        <v>310</v>
      </c>
      <c r="H1560" s="50" t="s">
        <v>308</v>
      </c>
      <c r="I1560" s="50">
        <v>1</v>
      </c>
      <c r="J1560" s="50">
        <v>3</v>
      </c>
      <c r="L1560" s="171">
        <v>5169</v>
      </c>
      <c r="M1560" s="57" t="s">
        <v>2419</v>
      </c>
      <c r="O1560" s="7">
        <v>9</v>
      </c>
      <c r="P1560" s="7">
        <v>3</v>
      </c>
      <c r="Q1560" s="7">
        <v>2</v>
      </c>
      <c r="R1560" s="7">
        <v>4</v>
      </c>
      <c r="S1560" s="7">
        <v>10</v>
      </c>
      <c r="T1560" s="7">
        <v>11</v>
      </c>
      <c r="U1560" s="7">
        <v>8</v>
      </c>
      <c r="BG1560" s="6">
        <f t="shared" si="412"/>
        <v>0</v>
      </c>
      <c r="BH1560" s="6">
        <f t="shared" si="410"/>
        <v>0</v>
      </c>
      <c r="BI1560" s="6">
        <f t="shared" si="413"/>
        <v>0</v>
      </c>
      <c r="BJ1560" s="6">
        <f t="shared" si="411"/>
        <v>0</v>
      </c>
      <c r="BK1560" s="6">
        <f t="shared" si="414"/>
        <v>1</v>
      </c>
      <c r="BL1560" s="6">
        <f t="shared" si="415"/>
        <v>1</v>
      </c>
      <c r="BM1560" s="6">
        <f t="shared" si="416"/>
        <v>0</v>
      </c>
      <c r="BN1560" s="6">
        <f t="shared" si="417"/>
        <v>0</v>
      </c>
      <c r="BO1560" s="6">
        <f t="shared" si="418"/>
        <v>1</v>
      </c>
      <c r="BP1560" s="6">
        <f t="shared" si="419"/>
        <v>1</v>
      </c>
      <c r="BQ1560" s="6">
        <f t="shared" si="423"/>
        <v>1</v>
      </c>
      <c r="BR1560" s="6">
        <f t="shared" si="424"/>
        <v>5</v>
      </c>
      <c r="BS1560" s="6">
        <f t="shared" si="425"/>
        <v>1</v>
      </c>
      <c r="BT1560" s="6">
        <f t="shared" si="426"/>
        <v>1</v>
      </c>
      <c r="DV1560" s="90"/>
      <c r="DY1560" s="57"/>
      <c r="EA1560" s="50"/>
    </row>
    <row r="1561" spans="1:131" hidden="1" x14ac:dyDescent="0.2">
      <c r="A1561" s="46">
        <v>3610</v>
      </c>
      <c r="B1561" s="46">
        <f t="shared" si="420"/>
        <v>7</v>
      </c>
      <c r="C1561" s="46">
        <f t="shared" si="421"/>
        <v>2</v>
      </c>
      <c r="D1561" s="46">
        <f t="shared" si="422"/>
        <v>10</v>
      </c>
      <c r="E1561" s="85">
        <v>26208</v>
      </c>
      <c r="F1561" s="7" t="s">
        <v>261</v>
      </c>
      <c r="G1561" s="50" t="s">
        <v>310</v>
      </c>
      <c r="H1561" s="50" t="s">
        <v>307</v>
      </c>
      <c r="I1561" s="50">
        <v>1</v>
      </c>
      <c r="J1561" s="50">
        <v>1</v>
      </c>
      <c r="L1561" s="171">
        <v>7024</v>
      </c>
      <c r="M1561" s="57" t="s">
        <v>3663</v>
      </c>
      <c r="O1561" s="7">
        <v>10</v>
      </c>
      <c r="P1561" s="7">
        <v>3</v>
      </c>
      <c r="Q1561" s="7">
        <v>3</v>
      </c>
      <c r="R1561" s="7">
        <v>4</v>
      </c>
      <c r="S1561" s="7">
        <v>11</v>
      </c>
      <c r="T1561" s="7">
        <v>12</v>
      </c>
      <c r="U1561" s="7">
        <v>9</v>
      </c>
      <c r="BG1561" s="6">
        <f t="shared" si="412"/>
        <v>0</v>
      </c>
      <c r="BH1561" s="6">
        <f t="shared" si="410"/>
        <v>0</v>
      </c>
      <c r="BI1561" s="6">
        <f t="shared" si="413"/>
        <v>1</v>
      </c>
      <c r="BJ1561" s="6">
        <f t="shared" si="411"/>
        <v>1</v>
      </c>
      <c r="BK1561" s="6">
        <f t="shared" si="414"/>
        <v>0</v>
      </c>
      <c r="BL1561" s="6">
        <f t="shared" si="415"/>
        <v>0</v>
      </c>
      <c r="BM1561" s="6">
        <f t="shared" si="416"/>
        <v>1</v>
      </c>
      <c r="BN1561" s="6">
        <f t="shared" si="417"/>
        <v>1</v>
      </c>
      <c r="BO1561" s="6">
        <f t="shared" si="418"/>
        <v>1</v>
      </c>
      <c r="BP1561" s="6">
        <f t="shared" si="419"/>
        <v>2</v>
      </c>
      <c r="BQ1561" s="6">
        <f t="shared" si="423"/>
        <v>1</v>
      </c>
      <c r="BR1561" s="6">
        <f t="shared" si="424"/>
        <v>6</v>
      </c>
      <c r="BS1561" s="6">
        <f t="shared" si="425"/>
        <v>1</v>
      </c>
      <c r="BT1561" s="6">
        <f t="shared" si="426"/>
        <v>2</v>
      </c>
      <c r="DV1561" s="90"/>
      <c r="DY1561" s="57"/>
      <c r="EA1561" s="50"/>
    </row>
    <row r="1562" spans="1:131" hidden="1" x14ac:dyDescent="0.2">
      <c r="A1562" s="46">
        <v>3611</v>
      </c>
      <c r="B1562" s="46">
        <f t="shared" si="420"/>
        <v>7</v>
      </c>
      <c r="C1562" s="46">
        <f t="shared" si="421"/>
        <v>9</v>
      </c>
      <c r="D1562" s="46">
        <f t="shared" si="422"/>
        <v>10</v>
      </c>
      <c r="E1562" s="85">
        <v>26215</v>
      </c>
      <c r="F1562" s="7" t="s">
        <v>447</v>
      </c>
      <c r="G1562" s="50" t="s">
        <v>103</v>
      </c>
      <c r="H1562" s="50" t="s">
        <v>307</v>
      </c>
      <c r="I1562" s="50">
        <v>1</v>
      </c>
      <c r="J1562" s="50">
        <v>1</v>
      </c>
      <c r="L1562" s="171">
        <v>5017</v>
      </c>
      <c r="M1562" s="57" t="s">
        <v>2331</v>
      </c>
      <c r="O1562" s="7">
        <v>11</v>
      </c>
      <c r="P1562" s="7">
        <v>3</v>
      </c>
      <c r="Q1562" s="7">
        <v>4</v>
      </c>
      <c r="R1562" s="7">
        <v>4</v>
      </c>
      <c r="S1562" s="7">
        <v>12</v>
      </c>
      <c r="T1562" s="7">
        <v>13</v>
      </c>
      <c r="U1562" s="7">
        <v>10</v>
      </c>
      <c r="BG1562" s="6">
        <f t="shared" si="412"/>
        <v>0</v>
      </c>
      <c r="BH1562" s="6">
        <f t="shared" si="410"/>
        <v>0</v>
      </c>
      <c r="BI1562" s="6">
        <f t="shared" si="413"/>
        <v>1</v>
      </c>
      <c r="BJ1562" s="6">
        <f t="shared" si="411"/>
        <v>2</v>
      </c>
      <c r="BK1562" s="6">
        <f t="shared" si="414"/>
        <v>0</v>
      </c>
      <c r="BL1562" s="6">
        <f t="shared" si="415"/>
        <v>0</v>
      </c>
      <c r="BM1562" s="6">
        <f t="shared" si="416"/>
        <v>1</v>
      </c>
      <c r="BN1562" s="6">
        <f t="shared" si="417"/>
        <v>2</v>
      </c>
      <c r="BO1562" s="6">
        <f t="shared" si="418"/>
        <v>1</v>
      </c>
      <c r="BP1562" s="6">
        <f t="shared" si="419"/>
        <v>3</v>
      </c>
      <c r="BQ1562" s="6">
        <f t="shared" si="423"/>
        <v>1</v>
      </c>
      <c r="BR1562" s="6">
        <f t="shared" si="424"/>
        <v>7</v>
      </c>
      <c r="BS1562" s="6">
        <f t="shared" si="425"/>
        <v>1</v>
      </c>
      <c r="BT1562" s="6">
        <f t="shared" si="426"/>
        <v>3</v>
      </c>
      <c r="DV1562" s="90"/>
      <c r="DY1562" s="57"/>
      <c r="EA1562" s="50"/>
    </row>
    <row r="1563" spans="1:131" hidden="1" x14ac:dyDescent="0.2">
      <c r="A1563" s="46">
        <v>3612</v>
      </c>
      <c r="B1563" s="46">
        <f t="shared" si="420"/>
        <v>7</v>
      </c>
      <c r="C1563" s="46">
        <f t="shared" si="421"/>
        <v>16</v>
      </c>
      <c r="D1563" s="46">
        <f t="shared" si="422"/>
        <v>10</v>
      </c>
      <c r="E1563" s="85">
        <v>26222</v>
      </c>
      <c r="F1563" s="7" t="s">
        <v>3129</v>
      </c>
      <c r="G1563" s="50" t="s">
        <v>310</v>
      </c>
      <c r="H1563" s="50" t="s">
        <v>308</v>
      </c>
      <c r="I1563" s="50">
        <v>4</v>
      </c>
      <c r="J1563" s="50">
        <v>5</v>
      </c>
      <c r="L1563" s="171">
        <v>6876</v>
      </c>
      <c r="M1563" s="57" t="s">
        <v>1534</v>
      </c>
      <c r="O1563" s="7">
        <v>12</v>
      </c>
      <c r="P1563" s="7">
        <v>3</v>
      </c>
      <c r="Q1563" s="7">
        <v>4</v>
      </c>
      <c r="R1563" s="7">
        <v>5</v>
      </c>
      <c r="S1563" s="7">
        <v>16</v>
      </c>
      <c r="T1563" s="7">
        <v>18</v>
      </c>
      <c r="U1563" s="7">
        <v>10</v>
      </c>
      <c r="BG1563" s="6">
        <f t="shared" si="412"/>
        <v>0</v>
      </c>
      <c r="BH1563" s="6">
        <f t="shared" ref="BH1563:BH1626" si="427">IF(H1563="W",BH1562+1,0)</f>
        <v>0</v>
      </c>
      <c r="BI1563" s="6">
        <f t="shared" si="413"/>
        <v>0</v>
      </c>
      <c r="BJ1563" s="6">
        <f t="shared" ref="BJ1563:BJ1626" si="428">IF(H1563="D",BJ1562+1,0)</f>
        <v>0</v>
      </c>
      <c r="BK1563" s="6">
        <f t="shared" si="414"/>
        <v>1</v>
      </c>
      <c r="BL1563" s="6">
        <f t="shared" si="415"/>
        <v>1</v>
      </c>
      <c r="BM1563" s="6">
        <f t="shared" si="416"/>
        <v>0</v>
      </c>
      <c r="BN1563" s="6">
        <f t="shared" si="417"/>
        <v>0</v>
      </c>
      <c r="BO1563" s="6">
        <f t="shared" si="418"/>
        <v>1</v>
      </c>
      <c r="BP1563" s="6">
        <f t="shared" si="419"/>
        <v>4</v>
      </c>
      <c r="BQ1563" s="6">
        <f t="shared" si="423"/>
        <v>1</v>
      </c>
      <c r="BR1563" s="6">
        <f t="shared" si="424"/>
        <v>8</v>
      </c>
      <c r="BS1563" s="6">
        <f t="shared" si="425"/>
        <v>1</v>
      </c>
      <c r="BT1563" s="6">
        <f t="shared" si="426"/>
        <v>4</v>
      </c>
      <c r="DV1563" s="90"/>
      <c r="DY1563" s="57"/>
      <c r="EA1563" s="91"/>
    </row>
    <row r="1564" spans="1:131" hidden="1" x14ac:dyDescent="0.2">
      <c r="A1564" s="46">
        <v>3613</v>
      </c>
      <c r="B1564" s="46">
        <f t="shared" si="420"/>
        <v>2</v>
      </c>
      <c r="C1564" s="46">
        <f t="shared" si="421"/>
        <v>18</v>
      </c>
      <c r="D1564" s="46">
        <f t="shared" si="422"/>
        <v>10</v>
      </c>
      <c r="E1564" s="85">
        <v>26224</v>
      </c>
      <c r="F1564" s="7" t="s">
        <v>1905</v>
      </c>
      <c r="G1564" s="50" t="s">
        <v>103</v>
      </c>
      <c r="H1564" s="50" t="s">
        <v>306</v>
      </c>
      <c r="I1564" s="50">
        <v>3</v>
      </c>
      <c r="J1564" s="50">
        <v>1</v>
      </c>
      <c r="L1564" s="171">
        <v>5672</v>
      </c>
      <c r="M1564" s="57" t="s">
        <v>1240</v>
      </c>
      <c r="O1564" s="7">
        <v>13</v>
      </c>
      <c r="P1564" s="7">
        <v>4</v>
      </c>
      <c r="Q1564" s="7">
        <v>4</v>
      </c>
      <c r="R1564" s="7">
        <v>5</v>
      </c>
      <c r="S1564" s="7">
        <v>19</v>
      </c>
      <c r="T1564" s="7">
        <v>19</v>
      </c>
      <c r="U1564" s="7">
        <v>12</v>
      </c>
      <c r="BG1564" s="6">
        <f t="shared" si="412"/>
        <v>1</v>
      </c>
      <c r="BH1564" s="6">
        <f t="shared" si="427"/>
        <v>1</v>
      </c>
      <c r="BI1564" s="6">
        <f t="shared" si="413"/>
        <v>0</v>
      </c>
      <c r="BJ1564" s="6">
        <f t="shared" si="428"/>
        <v>0</v>
      </c>
      <c r="BK1564" s="6">
        <f t="shared" si="414"/>
        <v>0</v>
      </c>
      <c r="BL1564" s="6">
        <f t="shared" si="415"/>
        <v>0</v>
      </c>
      <c r="BM1564" s="6">
        <f t="shared" si="416"/>
        <v>1</v>
      </c>
      <c r="BN1564" s="6">
        <f t="shared" si="417"/>
        <v>1</v>
      </c>
      <c r="BO1564" s="6">
        <f t="shared" si="418"/>
        <v>0</v>
      </c>
      <c r="BP1564" s="6">
        <f t="shared" si="419"/>
        <v>0</v>
      </c>
      <c r="BQ1564" s="6">
        <f t="shared" si="423"/>
        <v>1</v>
      </c>
      <c r="BR1564" s="6">
        <f t="shared" si="424"/>
        <v>9</v>
      </c>
      <c r="BS1564" s="6">
        <f t="shared" si="425"/>
        <v>1</v>
      </c>
      <c r="BT1564" s="6">
        <f t="shared" si="426"/>
        <v>5</v>
      </c>
      <c r="DV1564" s="90"/>
      <c r="DY1564" s="57"/>
      <c r="EA1564" s="50"/>
    </row>
    <row r="1565" spans="1:131" hidden="1" x14ac:dyDescent="0.2">
      <c r="A1565" s="46">
        <v>3614</v>
      </c>
      <c r="B1565" s="46">
        <f t="shared" si="420"/>
        <v>7</v>
      </c>
      <c r="C1565" s="46">
        <f t="shared" si="421"/>
        <v>23</v>
      </c>
      <c r="D1565" s="46">
        <f t="shared" si="422"/>
        <v>10</v>
      </c>
      <c r="E1565" s="85">
        <v>26229</v>
      </c>
      <c r="F1565" s="7" t="s">
        <v>2347</v>
      </c>
      <c r="G1565" s="50" t="s">
        <v>310</v>
      </c>
      <c r="H1565" s="50" t="s">
        <v>308</v>
      </c>
      <c r="I1565" s="50">
        <v>3</v>
      </c>
      <c r="J1565" s="50">
        <v>4</v>
      </c>
      <c r="L1565" s="171">
        <v>4484</v>
      </c>
      <c r="M1565" s="57" t="s">
        <v>1241</v>
      </c>
      <c r="O1565" s="7">
        <v>14</v>
      </c>
      <c r="P1565" s="7">
        <v>4</v>
      </c>
      <c r="Q1565" s="7">
        <v>4</v>
      </c>
      <c r="R1565" s="7">
        <v>6</v>
      </c>
      <c r="S1565" s="7">
        <v>22</v>
      </c>
      <c r="T1565" s="7">
        <v>23</v>
      </c>
      <c r="U1565" s="7">
        <v>12</v>
      </c>
      <c r="BG1565" s="6">
        <f t="shared" si="412"/>
        <v>0</v>
      </c>
      <c r="BH1565" s="6">
        <f t="shared" si="427"/>
        <v>0</v>
      </c>
      <c r="BI1565" s="6">
        <f t="shared" si="413"/>
        <v>0</v>
      </c>
      <c r="BJ1565" s="6">
        <f t="shared" si="428"/>
        <v>0</v>
      </c>
      <c r="BK1565" s="6">
        <f t="shared" si="414"/>
        <v>1</v>
      </c>
      <c r="BL1565" s="6">
        <f t="shared" si="415"/>
        <v>1</v>
      </c>
      <c r="BM1565" s="6">
        <f t="shared" si="416"/>
        <v>0</v>
      </c>
      <c r="BN1565" s="6">
        <f t="shared" si="417"/>
        <v>0</v>
      </c>
      <c r="BO1565" s="6">
        <f t="shared" si="418"/>
        <v>1</v>
      </c>
      <c r="BP1565" s="6">
        <f t="shared" si="419"/>
        <v>1</v>
      </c>
      <c r="BQ1565" s="6">
        <f t="shared" si="423"/>
        <v>1</v>
      </c>
      <c r="BR1565" s="6">
        <f t="shared" si="424"/>
        <v>10</v>
      </c>
      <c r="BS1565" s="6">
        <f t="shared" si="425"/>
        <v>1</v>
      </c>
      <c r="BT1565" s="6">
        <f t="shared" si="426"/>
        <v>6</v>
      </c>
      <c r="DV1565" s="90"/>
      <c r="DY1565" s="57"/>
      <c r="EA1565" s="50"/>
    </row>
    <row r="1566" spans="1:131" hidden="1" x14ac:dyDescent="0.2">
      <c r="A1566" s="46">
        <v>3615</v>
      </c>
      <c r="B1566" s="46">
        <f t="shared" si="420"/>
        <v>7</v>
      </c>
      <c r="C1566" s="46">
        <f t="shared" si="421"/>
        <v>30</v>
      </c>
      <c r="D1566" s="46">
        <f t="shared" si="422"/>
        <v>10</v>
      </c>
      <c r="E1566" s="85">
        <v>26236</v>
      </c>
      <c r="F1566" s="7" t="s">
        <v>2363</v>
      </c>
      <c r="G1566" s="50" t="s">
        <v>103</v>
      </c>
      <c r="H1566" s="50" t="s">
        <v>308</v>
      </c>
      <c r="I1566" s="50">
        <v>0</v>
      </c>
      <c r="J1566" s="50">
        <v>2</v>
      </c>
      <c r="L1566" s="171">
        <v>7303</v>
      </c>
      <c r="O1566" s="7">
        <v>15</v>
      </c>
      <c r="P1566" s="7">
        <v>4</v>
      </c>
      <c r="Q1566" s="7">
        <v>4</v>
      </c>
      <c r="R1566" s="7">
        <v>7</v>
      </c>
      <c r="S1566" s="7">
        <v>22</v>
      </c>
      <c r="T1566" s="7">
        <v>25</v>
      </c>
      <c r="U1566" s="7">
        <v>12</v>
      </c>
      <c r="BG1566" s="6">
        <f t="shared" si="412"/>
        <v>0</v>
      </c>
      <c r="BH1566" s="6">
        <f t="shared" si="427"/>
        <v>0</v>
      </c>
      <c r="BI1566" s="6">
        <f t="shared" si="413"/>
        <v>0</v>
      </c>
      <c r="BJ1566" s="6">
        <f t="shared" si="428"/>
        <v>0</v>
      </c>
      <c r="BK1566" s="6">
        <f t="shared" si="414"/>
        <v>1</v>
      </c>
      <c r="BL1566" s="6">
        <f t="shared" si="415"/>
        <v>2</v>
      </c>
      <c r="BM1566" s="6">
        <f t="shared" si="416"/>
        <v>0</v>
      </c>
      <c r="BN1566" s="6">
        <f t="shared" si="417"/>
        <v>0</v>
      </c>
      <c r="BO1566" s="6">
        <f t="shared" si="418"/>
        <v>1</v>
      </c>
      <c r="BP1566" s="6">
        <f t="shared" si="419"/>
        <v>2</v>
      </c>
      <c r="BQ1566" s="6">
        <f t="shared" si="423"/>
        <v>0</v>
      </c>
      <c r="BR1566" s="6">
        <f t="shared" si="424"/>
        <v>0</v>
      </c>
      <c r="BS1566" s="6">
        <f t="shared" si="425"/>
        <v>1</v>
      </c>
      <c r="BT1566" s="6">
        <f t="shared" si="426"/>
        <v>7</v>
      </c>
      <c r="DV1566" s="90"/>
      <c r="DY1566" s="57"/>
      <c r="EA1566" s="50"/>
    </row>
    <row r="1567" spans="1:131" hidden="1" x14ac:dyDescent="0.2">
      <c r="A1567" s="46">
        <v>3616</v>
      </c>
      <c r="B1567" s="46">
        <f t="shared" si="420"/>
        <v>6</v>
      </c>
      <c r="C1567" s="46">
        <f t="shared" si="421"/>
        <v>5</v>
      </c>
      <c r="D1567" s="46">
        <f t="shared" si="422"/>
        <v>11</v>
      </c>
      <c r="E1567" s="85">
        <v>26242</v>
      </c>
      <c r="F1567" s="7" t="s">
        <v>1412</v>
      </c>
      <c r="G1567" s="50" t="s">
        <v>310</v>
      </c>
      <c r="H1567" s="50" t="s">
        <v>308</v>
      </c>
      <c r="I1567" s="50">
        <v>0</v>
      </c>
      <c r="J1567" s="50">
        <v>2</v>
      </c>
      <c r="L1567" s="171">
        <v>2953</v>
      </c>
      <c r="O1567" s="7">
        <v>16</v>
      </c>
      <c r="P1567" s="7">
        <v>4</v>
      </c>
      <c r="Q1567" s="7">
        <v>4</v>
      </c>
      <c r="R1567" s="7">
        <v>8</v>
      </c>
      <c r="S1567" s="7">
        <v>22</v>
      </c>
      <c r="T1567" s="7">
        <v>27</v>
      </c>
      <c r="U1567" s="7">
        <v>12</v>
      </c>
      <c r="BG1567" s="6">
        <f t="shared" si="412"/>
        <v>0</v>
      </c>
      <c r="BH1567" s="6">
        <f t="shared" si="427"/>
        <v>0</v>
      </c>
      <c r="BI1567" s="6">
        <f t="shared" si="413"/>
        <v>0</v>
      </c>
      <c r="BJ1567" s="6">
        <f t="shared" si="428"/>
        <v>0</v>
      </c>
      <c r="BK1567" s="6">
        <f t="shared" si="414"/>
        <v>1</v>
      </c>
      <c r="BL1567" s="6">
        <f t="shared" si="415"/>
        <v>3</v>
      </c>
      <c r="BM1567" s="6">
        <f t="shared" si="416"/>
        <v>0</v>
      </c>
      <c r="BN1567" s="6">
        <f t="shared" si="417"/>
        <v>0</v>
      </c>
      <c r="BO1567" s="6">
        <f t="shared" si="418"/>
        <v>1</v>
      </c>
      <c r="BP1567" s="6">
        <f t="shared" si="419"/>
        <v>3</v>
      </c>
      <c r="BQ1567" s="6">
        <f t="shared" si="423"/>
        <v>0</v>
      </c>
      <c r="BR1567" s="6">
        <f t="shared" si="424"/>
        <v>0</v>
      </c>
      <c r="BS1567" s="6">
        <f t="shared" si="425"/>
        <v>1</v>
      </c>
      <c r="BT1567" s="6">
        <f t="shared" si="426"/>
        <v>8</v>
      </c>
      <c r="DV1567" s="90"/>
      <c r="DY1567" s="57"/>
      <c r="EA1567" s="50"/>
    </row>
    <row r="1568" spans="1:131" hidden="1" x14ac:dyDescent="0.2">
      <c r="A1568" s="46">
        <v>3617</v>
      </c>
      <c r="B1568" s="46">
        <f t="shared" si="420"/>
        <v>7</v>
      </c>
      <c r="C1568" s="46">
        <f t="shared" si="421"/>
        <v>13</v>
      </c>
      <c r="D1568" s="46">
        <f t="shared" si="422"/>
        <v>11</v>
      </c>
      <c r="E1568" s="85">
        <v>26250</v>
      </c>
      <c r="F1568" s="7" t="s">
        <v>2852</v>
      </c>
      <c r="G1568" s="50" t="s">
        <v>103</v>
      </c>
      <c r="H1568" s="50" t="s">
        <v>307</v>
      </c>
      <c r="I1568" s="50">
        <v>1</v>
      </c>
      <c r="J1568" s="50">
        <v>1</v>
      </c>
      <c r="L1568" s="171">
        <v>5699</v>
      </c>
      <c r="M1568" s="57" t="s">
        <v>2048</v>
      </c>
      <c r="O1568" s="7">
        <v>17</v>
      </c>
      <c r="P1568" s="7">
        <v>4</v>
      </c>
      <c r="Q1568" s="7">
        <v>5</v>
      </c>
      <c r="R1568" s="7">
        <v>8</v>
      </c>
      <c r="S1568" s="7">
        <v>23</v>
      </c>
      <c r="T1568" s="7">
        <v>28</v>
      </c>
      <c r="U1568" s="7">
        <v>13</v>
      </c>
      <c r="BG1568" s="6">
        <f t="shared" si="412"/>
        <v>0</v>
      </c>
      <c r="BH1568" s="6">
        <f t="shared" si="427"/>
        <v>0</v>
      </c>
      <c r="BI1568" s="6">
        <f t="shared" si="413"/>
        <v>1</v>
      </c>
      <c r="BJ1568" s="6">
        <f t="shared" si="428"/>
        <v>1</v>
      </c>
      <c r="BK1568" s="6">
        <f t="shared" si="414"/>
        <v>0</v>
      </c>
      <c r="BL1568" s="6">
        <f t="shared" si="415"/>
        <v>0</v>
      </c>
      <c r="BM1568" s="6">
        <f t="shared" si="416"/>
        <v>1</v>
      </c>
      <c r="BN1568" s="6">
        <f t="shared" si="417"/>
        <v>1</v>
      </c>
      <c r="BO1568" s="6">
        <f t="shared" si="418"/>
        <v>1</v>
      </c>
      <c r="BP1568" s="6">
        <f t="shared" si="419"/>
        <v>4</v>
      </c>
      <c r="BQ1568" s="6">
        <f t="shared" si="423"/>
        <v>1</v>
      </c>
      <c r="BR1568" s="6">
        <f t="shared" si="424"/>
        <v>1</v>
      </c>
      <c r="BS1568" s="6">
        <f t="shared" si="425"/>
        <v>1</v>
      </c>
      <c r="BT1568" s="6">
        <f t="shared" si="426"/>
        <v>9</v>
      </c>
      <c r="DV1568" s="90"/>
      <c r="DY1568" s="57"/>
      <c r="EA1568" s="50"/>
    </row>
    <row r="1569" spans="1:131" hidden="1" x14ac:dyDescent="0.2">
      <c r="A1569" s="46">
        <v>3618</v>
      </c>
      <c r="B1569" s="46">
        <f t="shared" si="420"/>
        <v>7</v>
      </c>
      <c r="C1569" s="46">
        <f t="shared" si="421"/>
        <v>27</v>
      </c>
      <c r="D1569" s="46">
        <f t="shared" si="422"/>
        <v>11</v>
      </c>
      <c r="E1569" s="85">
        <v>26264</v>
      </c>
      <c r="F1569" s="7" t="s">
        <v>3</v>
      </c>
      <c r="G1569" s="50" t="s">
        <v>103</v>
      </c>
      <c r="H1569" s="50" t="s">
        <v>308</v>
      </c>
      <c r="I1569" s="50">
        <v>1</v>
      </c>
      <c r="J1569" s="50">
        <v>2</v>
      </c>
      <c r="L1569" s="171">
        <v>3921</v>
      </c>
      <c r="M1569" s="57" t="s">
        <v>3441</v>
      </c>
      <c r="O1569" s="7">
        <v>18</v>
      </c>
      <c r="P1569" s="7">
        <v>4</v>
      </c>
      <c r="Q1569" s="7">
        <v>5</v>
      </c>
      <c r="R1569" s="7">
        <v>9</v>
      </c>
      <c r="S1569" s="7">
        <v>24</v>
      </c>
      <c r="T1569" s="7">
        <v>30</v>
      </c>
      <c r="U1569" s="7">
        <v>13</v>
      </c>
      <c r="BG1569" s="6">
        <f t="shared" si="412"/>
        <v>0</v>
      </c>
      <c r="BH1569" s="6">
        <f t="shared" si="427"/>
        <v>0</v>
      </c>
      <c r="BI1569" s="6">
        <f t="shared" si="413"/>
        <v>0</v>
      </c>
      <c r="BJ1569" s="6">
        <f t="shared" si="428"/>
        <v>0</v>
      </c>
      <c r="BK1569" s="6">
        <f t="shared" si="414"/>
        <v>1</v>
      </c>
      <c r="BL1569" s="6">
        <f t="shared" si="415"/>
        <v>1</v>
      </c>
      <c r="BM1569" s="6">
        <f t="shared" si="416"/>
        <v>0</v>
      </c>
      <c r="BN1569" s="6">
        <f t="shared" si="417"/>
        <v>0</v>
      </c>
      <c r="BO1569" s="6">
        <f t="shared" si="418"/>
        <v>1</v>
      </c>
      <c r="BP1569" s="6">
        <f t="shared" si="419"/>
        <v>5</v>
      </c>
      <c r="BQ1569" s="6">
        <f t="shared" si="423"/>
        <v>1</v>
      </c>
      <c r="BR1569" s="6">
        <f t="shared" si="424"/>
        <v>2</v>
      </c>
      <c r="BS1569" s="6">
        <f t="shared" si="425"/>
        <v>1</v>
      </c>
      <c r="BT1569" s="6">
        <f t="shared" si="426"/>
        <v>10</v>
      </c>
      <c r="DV1569" s="90"/>
      <c r="DY1569" s="57"/>
      <c r="EA1569" s="50"/>
    </row>
    <row r="1570" spans="1:131" hidden="1" x14ac:dyDescent="0.2">
      <c r="A1570" s="46">
        <v>3619</v>
      </c>
      <c r="B1570" s="46">
        <f t="shared" si="420"/>
        <v>7</v>
      </c>
      <c r="C1570" s="46">
        <f t="shared" si="421"/>
        <v>4</v>
      </c>
      <c r="D1570" s="46">
        <f t="shared" si="422"/>
        <v>12</v>
      </c>
      <c r="E1570" s="85">
        <v>26271</v>
      </c>
      <c r="F1570" s="7" t="s">
        <v>1743</v>
      </c>
      <c r="G1570" s="50" t="s">
        <v>310</v>
      </c>
      <c r="H1570" s="50" t="s">
        <v>307</v>
      </c>
      <c r="I1570" s="50">
        <v>2</v>
      </c>
      <c r="J1570" s="50">
        <v>2</v>
      </c>
      <c r="L1570" s="171">
        <v>11244</v>
      </c>
      <c r="M1570" s="57" t="s">
        <v>1242</v>
      </c>
      <c r="O1570" s="7">
        <v>19</v>
      </c>
      <c r="P1570" s="7">
        <v>4</v>
      </c>
      <c r="Q1570" s="7">
        <v>6</v>
      </c>
      <c r="R1570" s="7">
        <v>9</v>
      </c>
      <c r="S1570" s="7">
        <v>26</v>
      </c>
      <c r="T1570" s="7">
        <v>32</v>
      </c>
      <c r="U1570" s="7">
        <v>14</v>
      </c>
      <c r="BG1570" s="6">
        <f t="shared" si="412"/>
        <v>0</v>
      </c>
      <c r="BH1570" s="6">
        <f t="shared" si="427"/>
        <v>0</v>
      </c>
      <c r="BI1570" s="6">
        <f t="shared" si="413"/>
        <v>1</v>
      </c>
      <c r="BJ1570" s="6">
        <f t="shared" si="428"/>
        <v>1</v>
      </c>
      <c r="BK1570" s="6">
        <f t="shared" si="414"/>
        <v>0</v>
      </c>
      <c r="BL1570" s="6">
        <f t="shared" si="415"/>
        <v>0</v>
      </c>
      <c r="BM1570" s="6">
        <f t="shared" si="416"/>
        <v>1</v>
      </c>
      <c r="BN1570" s="6">
        <f t="shared" si="417"/>
        <v>1</v>
      </c>
      <c r="BO1570" s="6">
        <f t="shared" si="418"/>
        <v>1</v>
      </c>
      <c r="BP1570" s="6">
        <f t="shared" si="419"/>
        <v>6</v>
      </c>
      <c r="BQ1570" s="6">
        <f t="shared" si="423"/>
        <v>1</v>
      </c>
      <c r="BR1570" s="6">
        <f t="shared" si="424"/>
        <v>3</v>
      </c>
      <c r="BS1570" s="6">
        <f t="shared" si="425"/>
        <v>1</v>
      </c>
      <c r="BT1570" s="6">
        <f t="shared" si="426"/>
        <v>11</v>
      </c>
      <c r="DV1570" s="90"/>
      <c r="DY1570" s="57"/>
      <c r="EA1570" s="50"/>
    </row>
    <row r="1571" spans="1:131" hidden="1" x14ac:dyDescent="0.2">
      <c r="A1571" s="46">
        <v>3620</v>
      </c>
      <c r="B1571" s="46">
        <f t="shared" si="420"/>
        <v>7</v>
      </c>
      <c r="C1571" s="46">
        <f t="shared" si="421"/>
        <v>18</v>
      </c>
      <c r="D1571" s="46">
        <f t="shared" si="422"/>
        <v>12</v>
      </c>
      <c r="E1571" s="85">
        <v>26285</v>
      </c>
      <c r="F1571" s="7" t="s">
        <v>570</v>
      </c>
      <c r="G1571" s="50" t="s">
        <v>103</v>
      </c>
      <c r="H1571" s="50" t="s">
        <v>308</v>
      </c>
      <c r="I1571" s="50">
        <v>1</v>
      </c>
      <c r="J1571" s="50">
        <v>2</v>
      </c>
      <c r="L1571" s="171">
        <v>3451</v>
      </c>
      <c r="M1571" s="57" t="s">
        <v>2863</v>
      </c>
      <c r="O1571" s="7">
        <v>20</v>
      </c>
      <c r="P1571" s="7">
        <v>4</v>
      </c>
      <c r="Q1571" s="7">
        <v>6</v>
      </c>
      <c r="R1571" s="7">
        <v>10</v>
      </c>
      <c r="S1571" s="7">
        <v>27</v>
      </c>
      <c r="T1571" s="7">
        <v>34</v>
      </c>
      <c r="U1571" s="7">
        <v>14</v>
      </c>
      <c r="BG1571" s="6">
        <f t="shared" si="412"/>
        <v>0</v>
      </c>
      <c r="BH1571" s="6">
        <f t="shared" si="427"/>
        <v>0</v>
      </c>
      <c r="BI1571" s="6">
        <f t="shared" si="413"/>
        <v>0</v>
      </c>
      <c r="BJ1571" s="6">
        <f t="shared" si="428"/>
        <v>0</v>
      </c>
      <c r="BK1571" s="6">
        <f t="shared" si="414"/>
        <v>1</v>
      </c>
      <c r="BL1571" s="6">
        <f t="shared" si="415"/>
        <v>1</v>
      </c>
      <c r="BM1571" s="6">
        <f t="shared" si="416"/>
        <v>0</v>
      </c>
      <c r="BN1571" s="6">
        <f t="shared" si="417"/>
        <v>0</v>
      </c>
      <c r="BO1571" s="6">
        <f t="shared" si="418"/>
        <v>1</v>
      </c>
      <c r="BP1571" s="6">
        <f t="shared" si="419"/>
        <v>7</v>
      </c>
      <c r="BQ1571" s="6">
        <f t="shared" si="423"/>
        <v>1</v>
      </c>
      <c r="BR1571" s="6">
        <f t="shared" si="424"/>
        <v>4</v>
      </c>
      <c r="BS1571" s="6">
        <f t="shared" si="425"/>
        <v>1</v>
      </c>
      <c r="BT1571" s="6">
        <f t="shared" si="426"/>
        <v>12</v>
      </c>
      <c r="DV1571" s="90"/>
      <c r="DY1571" s="57"/>
      <c r="EA1571" s="50"/>
    </row>
    <row r="1572" spans="1:131" hidden="1" x14ac:dyDescent="0.2">
      <c r="A1572" s="46">
        <v>3621</v>
      </c>
      <c r="B1572" s="46">
        <f t="shared" si="420"/>
        <v>2</v>
      </c>
      <c r="C1572" s="46">
        <f t="shared" si="421"/>
        <v>27</v>
      </c>
      <c r="D1572" s="46">
        <f t="shared" si="422"/>
        <v>12</v>
      </c>
      <c r="E1572" s="85">
        <v>26294</v>
      </c>
      <c r="F1572" s="7" t="s">
        <v>235</v>
      </c>
      <c r="G1572" s="50" t="s">
        <v>310</v>
      </c>
      <c r="H1572" s="50" t="s">
        <v>308</v>
      </c>
      <c r="I1572" s="50">
        <v>1</v>
      </c>
      <c r="J1572" s="50">
        <v>2</v>
      </c>
      <c r="L1572" s="171">
        <v>9467</v>
      </c>
      <c r="M1572" s="57" t="s">
        <v>3485</v>
      </c>
      <c r="O1572" s="7">
        <v>21</v>
      </c>
      <c r="P1572" s="7">
        <v>4</v>
      </c>
      <c r="Q1572" s="7">
        <v>6</v>
      </c>
      <c r="R1572" s="7">
        <v>11</v>
      </c>
      <c r="S1572" s="7">
        <v>28</v>
      </c>
      <c r="T1572" s="7">
        <v>36</v>
      </c>
      <c r="U1572" s="7">
        <v>14</v>
      </c>
      <c r="BG1572" s="6">
        <f t="shared" si="412"/>
        <v>0</v>
      </c>
      <c r="BH1572" s="6">
        <f t="shared" si="427"/>
        <v>0</v>
      </c>
      <c r="BI1572" s="6">
        <f t="shared" si="413"/>
        <v>0</v>
      </c>
      <c r="BJ1572" s="6">
        <f t="shared" si="428"/>
        <v>0</v>
      </c>
      <c r="BK1572" s="6">
        <f t="shared" si="414"/>
        <v>1</v>
      </c>
      <c r="BL1572" s="6">
        <f t="shared" si="415"/>
        <v>2</v>
      </c>
      <c r="BM1572" s="6">
        <f t="shared" si="416"/>
        <v>0</v>
      </c>
      <c r="BN1572" s="6">
        <f t="shared" si="417"/>
        <v>0</v>
      </c>
      <c r="BO1572" s="6">
        <f t="shared" si="418"/>
        <v>1</v>
      </c>
      <c r="BP1572" s="6">
        <f t="shared" si="419"/>
        <v>8</v>
      </c>
      <c r="BQ1572" s="6">
        <f t="shared" si="423"/>
        <v>1</v>
      </c>
      <c r="BR1572" s="6">
        <f t="shared" si="424"/>
        <v>5</v>
      </c>
      <c r="BS1572" s="6">
        <f t="shared" si="425"/>
        <v>1</v>
      </c>
      <c r="BT1572" s="6">
        <f t="shared" si="426"/>
        <v>13</v>
      </c>
      <c r="DV1572" s="90"/>
      <c r="DY1572" s="57"/>
      <c r="EA1572" s="50"/>
    </row>
    <row r="1573" spans="1:131" hidden="1" x14ac:dyDescent="0.2">
      <c r="A1573" s="46">
        <v>3622</v>
      </c>
      <c r="B1573" s="46">
        <f t="shared" si="420"/>
        <v>7</v>
      </c>
      <c r="C1573" s="46">
        <f t="shared" si="421"/>
        <v>1</v>
      </c>
      <c r="D1573" s="46">
        <f t="shared" si="422"/>
        <v>1</v>
      </c>
      <c r="E1573" s="85">
        <v>26299</v>
      </c>
      <c r="F1573" s="7" t="s">
        <v>1017</v>
      </c>
      <c r="G1573" s="50" t="s">
        <v>103</v>
      </c>
      <c r="H1573" s="50" t="s">
        <v>307</v>
      </c>
      <c r="I1573" s="50">
        <v>0</v>
      </c>
      <c r="J1573" s="50">
        <v>0</v>
      </c>
      <c r="L1573" s="171">
        <v>4467</v>
      </c>
      <c r="O1573" s="7">
        <v>22</v>
      </c>
      <c r="P1573" s="7">
        <v>4</v>
      </c>
      <c r="Q1573" s="7">
        <v>7</v>
      </c>
      <c r="R1573" s="7">
        <v>11</v>
      </c>
      <c r="S1573" s="7">
        <v>28</v>
      </c>
      <c r="T1573" s="7">
        <v>36</v>
      </c>
      <c r="U1573" s="7">
        <v>15</v>
      </c>
      <c r="BG1573" s="6">
        <f t="shared" si="412"/>
        <v>0</v>
      </c>
      <c r="BH1573" s="6">
        <f t="shared" si="427"/>
        <v>0</v>
      </c>
      <c r="BI1573" s="6">
        <f t="shared" si="413"/>
        <v>1</v>
      </c>
      <c r="BJ1573" s="6">
        <f t="shared" si="428"/>
        <v>1</v>
      </c>
      <c r="BK1573" s="6">
        <f t="shared" si="414"/>
        <v>0</v>
      </c>
      <c r="BL1573" s="6">
        <f t="shared" si="415"/>
        <v>0</v>
      </c>
      <c r="BM1573" s="6">
        <f t="shared" si="416"/>
        <v>1</v>
      </c>
      <c r="BN1573" s="6">
        <f t="shared" si="417"/>
        <v>1</v>
      </c>
      <c r="BO1573" s="6">
        <f t="shared" si="418"/>
        <v>1</v>
      </c>
      <c r="BP1573" s="6">
        <f t="shared" si="419"/>
        <v>9</v>
      </c>
      <c r="BQ1573" s="6">
        <f t="shared" si="423"/>
        <v>0</v>
      </c>
      <c r="BR1573" s="6">
        <f t="shared" si="424"/>
        <v>0</v>
      </c>
      <c r="BS1573" s="6">
        <f t="shared" si="425"/>
        <v>0</v>
      </c>
      <c r="BT1573" s="6">
        <f t="shared" si="426"/>
        <v>0</v>
      </c>
      <c r="DV1573" s="90"/>
      <c r="DY1573" s="57"/>
      <c r="EA1573" s="91"/>
    </row>
    <row r="1574" spans="1:131" hidden="1" x14ac:dyDescent="0.2">
      <c r="A1574" s="46">
        <v>3623</v>
      </c>
      <c r="B1574" s="46">
        <f t="shared" si="420"/>
        <v>7</v>
      </c>
      <c r="C1574" s="46">
        <f t="shared" si="421"/>
        <v>8</v>
      </c>
      <c r="D1574" s="46">
        <f t="shared" si="422"/>
        <v>1</v>
      </c>
      <c r="E1574" s="85">
        <v>26306</v>
      </c>
      <c r="F1574" s="7" t="s">
        <v>3486</v>
      </c>
      <c r="G1574" s="50" t="s">
        <v>310</v>
      </c>
      <c r="H1574" s="50" t="s">
        <v>308</v>
      </c>
      <c r="I1574" s="50">
        <v>0</v>
      </c>
      <c r="J1574" s="50">
        <v>4</v>
      </c>
      <c r="L1574" s="171">
        <v>6943</v>
      </c>
      <c r="O1574" s="7">
        <v>23</v>
      </c>
      <c r="P1574" s="7">
        <v>4</v>
      </c>
      <c r="Q1574" s="7">
        <v>7</v>
      </c>
      <c r="R1574" s="7">
        <v>12</v>
      </c>
      <c r="S1574" s="7">
        <v>28</v>
      </c>
      <c r="T1574" s="7">
        <v>40</v>
      </c>
      <c r="U1574" s="7">
        <v>15</v>
      </c>
      <c r="BG1574" s="6">
        <f t="shared" si="412"/>
        <v>0</v>
      </c>
      <c r="BH1574" s="6">
        <f t="shared" si="427"/>
        <v>0</v>
      </c>
      <c r="BI1574" s="6">
        <f t="shared" si="413"/>
        <v>0</v>
      </c>
      <c r="BJ1574" s="6">
        <f t="shared" si="428"/>
        <v>0</v>
      </c>
      <c r="BK1574" s="6">
        <f t="shared" si="414"/>
        <v>1</v>
      </c>
      <c r="BL1574" s="6">
        <f t="shared" si="415"/>
        <v>1</v>
      </c>
      <c r="BM1574" s="6">
        <f t="shared" si="416"/>
        <v>0</v>
      </c>
      <c r="BN1574" s="6">
        <f t="shared" si="417"/>
        <v>0</v>
      </c>
      <c r="BO1574" s="6">
        <f t="shared" si="418"/>
        <v>1</v>
      </c>
      <c r="BP1574" s="6">
        <f t="shared" si="419"/>
        <v>10</v>
      </c>
      <c r="BQ1574" s="6">
        <f t="shared" si="423"/>
        <v>0</v>
      </c>
      <c r="BR1574" s="6">
        <f t="shared" si="424"/>
        <v>0</v>
      </c>
      <c r="BS1574" s="6">
        <f t="shared" si="425"/>
        <v>1</v>
      </c>
      <c r="BT1574" s="6">
        <f t="shared" si="426"/>
        <v>1</v>
      </c>
      <c r="DV1574" s="90"/>
      <c r="DY1574" s="57"/>
      <c r="EA1574" s="50"/>
    </row>
    <row r="1575" spans="1:131" hidden="1" x14ac:dyDescent="0.2">
      <c r="A1575" s="46">
        <v>3624</v>
      </c>
      <c r="B1575" s="46">
        <f t="shared" si="420"/>
        <v>7</v>
      </c>
      <c r="C1575" s="46">
        <f t="shared" si="421"/>
        <v>15</v>
      </c>
      <c r="D1575" s="46">
        <f t="shared" si="422"/>
        <v>1</v>
      </c>
      <c r="E1575" s="85">
        <v>26313</v>
      </c>
      <c r="F1575" s="7" t="s">
        <v>3487</v>
      </c>
      <c r="G1575" s="50" t="s">
        <v>310</v>
      </c>
      <c r="H1575" s="50" t="s">
        <v>308</v>
      </c>
      <c r="I1575" s="50">
        <v>0</v>
      </c>
      <c r="J1575" s="50">
        <v>3</v>
      </c>
      <c r="L1575" s="171">
        <v>7273</v>
      </c>
      <c r="O1575" s="7">
        <v>24</v>
      </c>
      <c r="P1575" s="7">
        <v>4</v>
      </c>
      <c r="Q1575" s="7">
        <v>7</v>
      </c>
      <c r="R1575" s="7">
        <v>13</v>
      </c>
      <c r="S1575" s="7">
        <v>28</v>
      </c>
      <c r="T1575" s="7">
        <v>43</v>
      </c>
      <c r="U1575" s="7">
        <v>15</v>
      </c>
      <c r="BG1575" s="6">
        <f t="shared" si="412"/>
        <v>0</v>
      </c>
      <c r="BH1575" s="6">
        <f t="shared" si="427"/>
        <v>0</v>
      </c>
      <c r="BI1575" s="6">
        <f t="shared" si="413"/>
        <v>0</v>
      </c>
      <c r="BJ1575" s="6">
        <f t="shared" si="428"/>
        <v>0</v>
      </c>
      <c r="BK1575" s="6">
        <f t="shared" si="414"/>
        <v>1</v>
      </c>
      <c r="BL1575" s="6">
        <f t="shared" si="415"/>
        <v>2</v>
      </c>
      <c r="BM1575" s="6">
        <f t="shared" si="416"/>
        <v>0</v>
      </c>
      <c r="BN1575" s="6">
        <f t="shared" si="417"/>
        <v>0</v>
      </c>
      <c r="BO1575" s="6">
        <f t="shared" si="418"/>
        <v>1</v>
      </c>
      <c r="BP1575" s="6">
        <f t="shared" si="419"/>
        <v>11</v>
      </c>
      <c r="BQ1575" s="6">
        <f t="shared" si="423"/>
        <v>0</v>
      </c>
      <c r="BR1575" s="6">
        <f t="shared" si="424"/>
        <v>0</v>
      </c>
      <c r="BS1575" s="6">
        <f t="shared" si="425"/>
        <v>1</v>
      </c>
      <c r="BT1575" s="6">
        <f t="shared" si="426"/>
        <v>2</v>
      </c>
      <c r="DV1575" s="90"/>
      <c r="DY1575" s="57"/>
      <c r="EA1575" s="50"/>
    </row>
    <row r="1576" spans="1:131" hidden="1" x14ac:dyDescent="0.2">
      <c r="A1576" s="46">
        <v>3625</v>
      </c>
      <c r="B1576" s="46">
        <f t="shared" si="420"/>
        <v>6</v>
      </c>
      <c r="C1576" s="46">
        <f t="shared" si="421"/>
        <v>21</v>
      </c>
      <c r="D1576" s="46">
        <f t="shared" si="422"/>
        <v>1</v>
      </c>
      <c r="E1576" s="85">
        <v>26319</v>
      </c>
      <c r="F1576" s="7" t="s">
        <v>1699</v>
      </c>
      <c r="G1576" s="50" t="s">
        <v>103</v>
      </c>
      <c r="H1576" s="50" t="s">
        <v>306</v>
      </c>
      <c r="I1576" s="50">
        <v>3</v>
      </c>
      <c r="J1576" s="50">
        <v>1</v>
      </c>
      <c r="L1576" s="171">
        <v>3678</v>
      </c>
      <c r="M1576" s="57" t="s">
        <v>3488</v>
      </c>
      <c r="O1576" s="7">
        <v>25</v>
      </c>
      <c r="P1576" s="7">
        <v>5</v>
      </c>
      <c r="Q1576" s="7">
        <v>7</v>
      </c>
      <c r="R1576" s="7">
        <v>13</v>
      </c>
      <c r="S1576" s="7">
        <v>31</v>
      </c>
      <c r="T1576" s="7">
        <v>44</v>
      </c>
      <c r="U1576" s="7">
        <v>17</v>
      </c>
      <c r="BG1576" s="6">
        <f t="shared" si="412"/>
        <v>1</v>
      </c>
      <c r="BH1576" s="6">
        <f t="shared" si="427"/>
        <v>1</v>
      </c>
      <c r="BI1576" s="6">
        <f t="shared" si="413"/>
        <v>0</v>
      </c>
      <c r="BJ1576" s="6">
        <f t="shared" si="428"/>
        <v>0</v>
      </c>
      <c r="BK1576" s="6">
        <f t="shared" si="414"/>
        <v>0</v>
      </c>
      <c r="BL1576" s="6">
        <f t="shared" si="415"/>
        <v>0</v>
      </c>
      <c r="BM1576" s="6">
        <f t="shared" si="416"/>
        <v>1</v>
      </c>
      <c r="BN1576" s="6">
        <f t="shared" si="417"/>
        <v>1</v>
      </c>
      <c r="BO1576" s="6">
        <f t="shared" si="418"/>
        <v>0</v>
      </c>
      <c r="BP1576" s="6">
        <f t="shared" si="419"/>
        <v>0</v>
      </c>
      <c r="BQ1576" s="6">
        <f t="shared" si="423"/>
        <v>1</v>
      </c>
      <c r="BR1576" s="6">
        <f t="shared" si="424"/>
        <v>1</v>
      </c>
      <c r="BS1576" s="6">
        <f t="shared" si="425"/>
        <v>1</v>
      </c>
      <c r="BT1576" s="6">
        <f t="shared" si="426"/>
        <v>3</v>
      </c>
      <c r="DV1576" s="90"/>
      <c r="DY1576" s="57"/>
      <c r="EA1576" s="91"/>
    </row>
    <row r="1577" spans="1:131" hidden="1" x14ac:dyDescent="0.2">
      <c r="A1577" s="46">
        <v>3626</v>
      </c>
      <c r="B1577" s="46">
        <f t="shared" si="420"/>
        <v>2</v>
      </c>
      <c r="C1577" s="46">
        <f t="shared" si="421"/>
        <v>24</v>
      </c>
      <c r="D1577" s="46">
        <f t="shared" si="422"/>
        <v>1</v>
      </c>
      <c r="E1577" s="85">
        <v>26322</v>
      </c>
      <c r="F1577" s="7" t="s">
        <v>584</v>
      </c>
      <c r="G1577" s="50" t="s">
        <v>103</v>
      </c>
      <c r="H1577" s="50" t="s">
        <v>307</v>
      </c>
      <c r="I1577" s="50">
        <v>1</v>
      </c>
      <c r="J1577" s="50">
        <v>1</v>
      </c>
      <c r="L1577" s="171">
        <v>4795</v>
      </c>
      <c r="M1577" s="57" t="s">
        <v>2696</v>
      </c>
      <c r="O1577" s="7">
        <v>26</v>
      </c>
      <c r="P1577" s="7">
        <v>5</v>
      </c>
      <c r="Q1577" s="7">
        <v>8</v>
      </c>
      <c r="R1577" s="7">
        <v>13</v>
      </c>
      <c r="S1577" s="7">
        <v>32</v>
      </c>
      <c r="T1577" s="7">
        <v>45</v>
      </c>
      <c r="U1577" s="7">
        <v>18</v>
      </c>
      <c r="BG1577" s="6">
        <f t="shared" si="412"/>
        <v>0</v>
      </c>
      <c r="BH1577" s="6">
        <f t="shared" si="427"/>
        <v>0</v>
      </c>
      <c r="BI1577" s="6">
        <f t="shared" si="413"/>
        <v>1</v>
      </c>
      <c r="BJ1577" s="6">
        <f t="shared" si="428"/>
        <v>1</v>
      </c>
      <c r="BK1577" s="6">
        <f t="shared" si="414"/>
        <v>0</v>
      </c>
      <c r="BL1577" s="6">
        <f t="shared" si="415"/>
        <v>0</v>
      </c>
      <c r="BM1577" s="6">
        <f t="shared" si="416"/>
        <v>1</v>
      </c>
      <c r="BN1577" s="6">
        <f t="shared" si="417"/>
        <v>2</v>
      </c>
      <c r="BO1577" s="6">
        <f t="shared" si="418"/>
        <v>1</v>
      </c>
      <c r="BP1577" s="6">
        <f t="shared" si="419"/>
        <v>1</v>
      </c>
      <c r="BQ1577" s="6">
        <f t="shared" si="423"/>
        <v>1</v>
      </c>
      <c r="BR1577" s="6">
        <f t="shared" si="424"/>
        <v>2</v>
      </c>
      <c r="BS1577" s="6">
        <f t="shared" si="425"/>
        <v>1</v>
      </c>
      <c r="BT1577" s="6">
        <f t="shared" si="426"/>
        <v>4</v>
      </c>
      <c r="DV1577" s="90"/>
      <c r="DY1577" s="57"/>
      <c r="EA1577" s="50"/>
    </row>
    <row r="1578" spans="1:131" hidden="1" x14ac:dyDescent="0.2">
      <c r="A1578" s="46">
        <v>3627</v>
      </c>
      <c r="B1578" s="46">
        <f t="shared" si="420"/>
        <v>7</v>
      </c>
      <c r="C1578" s="46">
        <f t="shared" si="421"/>
        <v>29</v>
      </c>
      <c r="D1578" s="46">
        <f t="shared" si="422"/>
        <v>1</v>
      </c>
      <c r="E1578" s="85">
        <v>26327</v>
      </c>
      <c r="F1578" s="7" t="s">
        <v>1908</v>
      </c>
      <c r="G1578" s="50" t="s">
        <v>310</v>
      </c>
      <c r="H1578" s="50" t="s">
        <v>306</v>
      </c>
      <c r="I1578" s="50">
        <v>1</v>
      </c>
      <c r="J1578" s="50">
        <v>0</v>
      </c>
      <c r="L1578" s="171">
        <v>2793</v>
      </c>
      <c r="M1578" s="57" t="s">
        <v>2419</v>
      </c>
      <c r="O1578" s="7">
        <v>27</v>
      </c>
      <c r="P1578" s="7">
        <v>6</v>
      </c>
      <c r="Q1578" s="7">
        <v>8</v>
      </c>
      <c r="R1578" s="7">
        <v>13</v>
      </c>
      <c r="S1578" s="7">
        <v>33</v>
      </c>
      <c r="T1578" s="7">
        <v>45</v>
      </c>
      <c r="U1578" s="7">
        <v>20</v>
      </c>
      <c r="BG1578" s="6">
        <f t="shared" si="412"/>
        <v>1</v>
      </c>
      <c r="BH1578" s="6">
        <f t="shared" si="427"/>
        <v>1</v>
      </c>
      <c r="BI1578" s="6">
        <f t="shared" si="413"/>
        <v>0</v>
      </c>
      <c r="BJ1578" s="6">
        <f t="shared" si="428"/>
        <v>0</v>
      </c>
      <c r="BK1578" s="6">
        <f t="shared" si="414"/>
        <v>0</v>
      </c>
      <c r="BL1578" s="6">
        <f t="shared" si="415"/>
        <v>0</v>
      </c>
      <c r="BM1578" s="6">
        <f t="shared" si="416"/>
        <v>1</v>
      </c>
      <c r="BN1578" s="6">
        <f t="shared" si="417"/>
        <v>3</v>
      </c>
      <c r="BO1578" s="6">
        <f t="shared" si="418"/>
        <v>0</v>
      </c>
      <c r="BP1578" s="6">
        <f t="shared" si="419"/>
        <v>0</v>
      </c>
      <c r="BQ1578" s="6">
        <f t="shared" si="423"/>
        <v>1</v>
      </c>
      <c r="BR1578" s="6">
        <f t="shared" si="424"/>
        <v>3</v>
      </c>
      <c r="BS1578" s="6">
        <f t="shared" si="425"/>
        <v>0</v>
      </c>
      <c r="BT1578" s="6">
        <f t="shared" si="426"/>
        <v>0</v>
      </c>
      <c r="DV1578" s="90"/>
      <c r="DY1578" s="57"/>
      <c r="EA1578" s="50"/>
    </row>
    <row r="1579" spans="1:131" hidden="1" x14ac:dyDescent="0.2">
      <c r="A1579" s="46">
        <v>3628</v>
      </c>
      <c r="B1579" s="46">
        <f t="shared" si="420"/>
        <v>7</v>
      </c>
      <c r="C1579" s="46">
        <f t="shared" si="421"/>
        <v>5</v>
      </c>
      <c r="D1579" s="46">
        <f t="shared" si="422"/>
        <v>2</v>
      </c>
      <c r="E1579" s="85">
        <v>26334</v>
      </c>
      <c r="F1579" s="7" t="s">
        <v>1746</v>
      </c>
      <c r="G1579" s="50" t="s">
        <v>310</v>
      </c>
      <c r="H1579" s="50" t="s">
        <v>308</v>
      </c>
      <c r="I1579" s="50">
        <v>0</v>
      </c>
      <c r="J1579" s="50">
        <v>1</v>
      </c>
      <c r="L1579" s="171">
        <v>26905</v>
      </c>
      <c r="O1579" s="7">
        <v>28</v>
      </c>
      <c r="P1579" s="7">
        <v>6</v>
      </c>
      <c r="Q1579" s="7">
        <v>8</v>
      </c>
      <c r="R1579" s="7">
        <v>14</v>
      </c>
      <c r="S1579" s="7">
        <v>33</v>
      </c>
      <c r="T1579" s="7">
        <v>46</v>
      </c>
      <c r="U1579" s="7">
        <v>20</v>
      </c>
      <c r="BG1579" s="6">
        <f t="shared" si="412"/>
        <v>0</v>
      </c>
      <c r="BH1579" s="6">
        <f t="shared" si="427"/>
        <v>0</v>
      </c>
      <c r="BI1579" s="6">
        <f t="shared" si="413"/>
        <v>0</v>
      </c>
      <c r="BJ1579" s="6">
        <f t="shared" si="428"/>
        <v>0</v>
      </c>
      <c r="BK1579" s="6">
        <f t="shared" si="414"/>
        <v>1</v>
      </c>
      <c r="BL1579" s="6">
        <f t="shared" si="415"/>
        <v>1</v>
      </c>
      <c r="BM1579" s="6">
        <f t="shared" si="416"/>
        <v>0</v>
      </c>
      <c r="BN1579" s="6">
        <f t="shared" si="417"/>
        <v>0</v>
      </c>
      <c r="BO1579" s="6">
        <f t="shared" si="418"/>
        <v>1</v>
      </c>
      <c r="BP1579" s="6">
        <f t="shared" si="419"/>
        <v>1</v>
      </c>
      <c r="BQ1579" s="6">
        <f t="shared" si="423"/>
        <v>0</v>
      </c>
      <c r="BR1579" s="6">
        <f t="shared" si="424"/>
        <v>0</v>
      </c>
      <c r="BS1579" s="6">
        <f t="shared" si="425"/>
        <v>1</v>
      </c>
      <c r="BT1579" s="6">
        <f t="shared" si="426"/>
        <v>1</v>
      </c>
      <c r="DV1579" s="90"/>
      <c r="DY1579" s="57"/>
      <c r="EA1579" s="50"/>
    </row>
    <row r="1580" spans="1:131" hidden="1" x14ac:dyDescent="0.2">
      <c r="A1580" s="46">
        <v>3629</v>
      </c>
      <c r="B1580" s="46">
        <f t="shared" si="420"/>
        <v>7</v>
      </c>
      <c r="C1580" s="46">
        <f t="shared" si="421"/>
        <v>12</v>
      </c>
      <c r="D1580" s="46">
        <f t="shared" si="422"/>
        <v>2</v>
      </c>
      <c r="E1580" s="85">
        <v>26341</v>
      </c>
      <c r="F1580" s="7" t="s">
        <v>321</v>
      </c>
      <c r="G1580" s="50" t="s">
        <v>103</v>
      </c>
      <c r="H1580" s="50" t="s">
        <v>306</v>
      </c>
      <c r="I1580" s="50">
        <v>2</v>
      </c>
      <c r="J1580" s="50">
        <v>1</v>
      </c>
      <c r="L1580" s="171">
        <v>3902</v>
      </c>
      <c r="M1580" s="57" t="s">
        <v>3127</v>
      </c>
      <c r="O1580" s="7">
        <v>29</v>
      </c>
      <c r="P1580" s="7">
        <v>7</v>
      </c>
      <c r="Q1580" s="7">
        <v>8</v>
      </c>
      <c r="R1580" s="7">
        <v>14</v>
      </c>
      <c r="S1580" s="7">
        <v>35</v>
      </c>
      <c r="T1580" s="7">
        <v>47</v>
      </c>
      <c r="U1580" s="7">
        <v>22</v>
      </c>
      <c r="BG1580" s="6">
        <f t="shared" si="412"/>
        <v>1</v>
      </c>
      <c r="BH1580" s="6">
        <f t="shared" si="427"/>
        <v>1</v>
      </c>
      <c r="BI1580" s="6">
        <f t="shared" si="413"/>
        <v>0</v>
      </c>
      <c r="BJ1580" s="6">
        <f t="shared" si="428"/>
        <v>0</v>
      </c>
      <c r="BK1580" s="6">
        <f t="shared" si="414"/>
        <v>0</v>
      </c>
      <c r="BL1580" s="6">
        <f t="shared" si="415"/>
        <v>0</v>
      </c>
      <c r="BM1580" s="6">
        <f t="shared" si="416"/>
        <v>1</v>
      </c>
      <c r="BN1580" s="6">
        <f t="shared" si="417"/>
        <v>1</v>
      </c>
      <c r="BO1580" s="6">
        <f t="shared" si="418"/>
        <v>0</v>
      </c>
      <c r="BP1580" s="6">
        <f t="shared" si="419"/>
        <v>0</v>
      </c>
      <c r="BQ1580" s="6">
        <f t="shared" si="423"/>
        <v>1</v>
      </c>
      <c r="BR1580" s="6">
        <f t="shared" si="424"/>
        <v>1</v>
      </c>
      <c r="BS1580" s="6">
        <f t="shared" si="425"/>
        <v>1</v>
      </c>
      <c r="BT1580" s="6">
        <f t="shared" si="426"/>
        <v>2</v>
      </c>
      <c r="DV1580" s="90"/>
      <c r="DY1580" s="57"/>
      <c r="EA1580" s="50"/>
    </row>
    <row r="1581" spans="1:131" hidden="1" x14ac:dyDescent="0.2">
      <c r="A1581" s="46">
        <v>3630</v>
      </c>
      <c r="B1581" s="46">
        <f t="shared" si="420"/>
        <v>7</v>
      </c>
      <c r="C1581" s="46">
        <f t="shared" si="421"/>
        <v>19</v>
      </c>
      <c r="D1581" s="46">
        <f t="shared" si="422"/>
        <v>2</v>
      </c>
      <c r="E1581" s="85">
        <v>26348</v>
      </c>
      <c r="F1581" s="7" t="s">
        <v>2421</v>
      </c>
      <c r="G1581" s="50" t="s">
        <v>310</v>
      </c>
      <c r="H1581" s="50" t="s">
        <v>307</v>
      </c>
      <c r="I1581" s="50">
        <v>2</v>
      </c>
      <c r="J1581" s="50">
        <v>2</v>
      </c>
      <c r="L1581" s="171">
        <v>12351</v>
      </c>
      <c r="M1581" s="57" t="s">
        <v>2697</v>
      </c>
      <c r="O1581" s="7">
        <v>30</v>
      </c>
      <c r="P1581" s="7">
        <v>7</v>
      </c>
      <c r="Q1581" s="7">
        <v>9</v>
      </c>
      <c r="R1581" s="7">
        <v>14</v>
      </c>
      <c r="S1581" s="7">
        <v>37</v>
      </c>
      <c r="T1581" s="7">
        <v>49</v>
      </c>
      <c r="U1581" s="7">
        <v>23</v>
      </c>
      <c r="BG1581" s="6">
        <f t="shared" si="412"/>
        <v>0</v>
      </c>
      <c r="BH1581" s="6">
        <f t="shared" si="427"/>
        <v>0</v>
      </c>
      <c r="BI1581" s="6">
        <f t="shared" si="413"/>
        <v>1</v>
      </c>
      <c r="BJ1581" s="6">
        <f t="shared" si="428"/>
        <v>1</v>
      </c>
      <c r="BK1581" s="6">
        <f t="shared" si="414"/>
        <v>0</v>
      </c>
      <c r="BL1581" s="6">
        <f t="shared" si="415"/>
        <v>0</v>
      </c>
      <c r="BM1581" s="6">
        <f t="shared" si="416"/>
        <v>1</v>
      </c>
      <c r="BN1581" s="6">
        <f t="shared" si="417"/>
        <v>2</v>
      </c>
      <c r="BO1581" s="6">
        <f t="shared" si="418"/>
        <v>1</v>
      </c>
      <c r="BP1581" s="6">
        <f t="shared" si="419"/>
        <v>1</v>
      </c>
      <c r="BQ1581" s="6">
        <f t="shared" si="423"/>
        <v>1</v>
      </c>
      <c r="BR1581" s="6">
        <f t="shared" si="424"/>
        <v>2</v>
      </c>
      <c r="BS1581" s="6">
        <f t="shared" si="425"/>
        <v>1</v>
      </c>
      <c r="BT1581" s="6">
        <f t="shared" si="426"/>
        <v>3</v>
      </c>
      <c r="DV1581" s="90"/>
      <c r="DY1581" s="57"/>
      <c r="EA1581" s="50"/>
    </row>
    <row r="1582" spans="1:131" hidden="1" x14ac:dyDescent="0.2">
      <c r="A1582" s="46">
        <v>3631</v>
      </c>
      <c r="B1582" s="46">
        <f t="shared" si="420"/>
        <v>7</v>
      </c>
      <c r="C1582" s="46">
        <f t="shared" si="421"/>
        <v>26</v>
      </c>
      <c r="D1582" s="46">
        <f t="shared" si="422"/>
        <v>2</v>
      </c>
      <c r="E1582" s="85">
        <v>26355</v>
      </c>
      <c r="F1582" s="7" t="s">
        <v>661</v>
      </c>
      <c r="G1582" s="50" t="s">
        <v>103</v>
      </c>
      <c r="H1582" s="50" t="s">
        <v>306</v>
      </c>
      <c r="I1582" s="50">
        <v>5</v>
      </c>
      <c r="J1582" s="50">
        <v>0</v>
      </c>
      <c r="L1582" s="171">
        <v>4227</v>
      </c>
      <c r="M1582" s="57" t="s">
        <v>2555</v>
      </c>
      <c r="O1582" s="7">
        <v>31</v>
      </c>
      <c r="P1582" s="7">
        <v>8</v>
      </c>
      <c r="Q1582" s="7">
        <v>9</v>
      </c>
      <c r="R1582" s="7">
        <v>14</v>
      </c>
      <c r="S1582" s="7">
        <v>42</v>
      </c>
      <c r="T1582" s="7">
        <v>49</v>
      </c>
      <c r="U1582" s="7">
        <v>25</v>
      </c>
      <c r="BG1582" s="6">
        <f t="shared" si="412"/>
        <v>1</v>
      </c>
      <c r="BH1582" s="6">
        <f t="shared" si="427"/>
        <v>1</v>
      </c>
      <c r="BI1582" s="6">
        <f t="shared" si="413"/>
        <v>0</v>
      </c>
      <c r="BJ1582" s="6">
        <f t="shared" si="428"/>
        <v>0</v>
      </c>
      <c r="BK1582" s="6">
        <f t="shared" si="414"/>
        <v>0</v>
      </c>
      <c r="BL1582" s="6">
        <f t="shared" si="415"/>
        <v>0</v>
      </c>
      <c r="BM1582" s="6">
        <f t="shared" si="416"/>
        <v>1</v>
      </c>
      <c r="BN1582" s="6">
        <f t="shared" si="417"/>
        <v>3</v>
      </c>
      <c r="BO1582" s="6">
        <f t="shared" si="418"/>
        <v>0</v>
      </c>
      <c r="BP1582" s="6">
        <f t="shared" si="419"/>
        <v>0</v>
      </c>
      <c r="BQ1582" s="6">
        <f t="shared" si="423"/>
        <v>1</v>
      </c>
      <c r="BR1582" s="6">
        <f t="shared" si="424"/>
        <v>3</v>
      </c>
      <c r="BS1582" s="6">
        <f t="shared" si="425"/>
        <v>0</v>
      </c>
      <c r="BT1582" s="6">
        <f t="shared" si="426"/>
        <v>0</v>
      </c>
      <c r="DV1582" s="90"/>
      <c r="DY1582" s="57"/>
      <c r="EA1582" s="50"/>
    </row>
    <row r="1583" spans="1:131" hidden="1" x14ac:dyDescent="0.2">
      <c r="A1583" s="46">
        <v>3632</v>
      </c>
      <c r="B1583" s="46">
        <f t="shared" si="420"/>
        <v>7</v>
      </c>
      <c r="C1583" s="46">
        <f t="shared" si="421"/>
        <v>4</v>
      </c>
      <c r="D1583" s="46">
        <f t="shared" si="422"/>
        <v>3</v>
      </c>
      <c r="E1583" s="85">
        <v>26362</v>
      </c>
      <c r="F1583" s="7" t="s">
        <v>1221</v>
      </c>
      <c r="G1583" s="50" t="s">
        <v>310</v>
      </c>
      <c r="H1583" s="50" t="s">
        <v>308</v>
      </c>
      <c r="I1583" s="50">
        <v>1</v>
      </c>
      <c r="J1583" s="50">
        <v>2</v>
      </c>
      <c r="L1583" s="171">
        <v>3279</v>
      </c>
      <c r="M1583" s="57" t="s">
        <v>2556</v>
      </c>
      <c r="O1583" s="7">
        <v>32</v>
      </c>
      <c r="P1583" s="7">
        <v>8</v>
      </c>
      <c r="Q1583" s="7">
        <v>9</v>
      </c>
      <c r="R1583" s="7">
        <v>15</v>
      </c>
      <c r="S1583" s="7">
        <v>43</v>
      </c>
      <c r="T1583" s="7">
        <v>51</v>
      </c>
      <c r="U1583" s="7">
        <v>25</v>
      </c>
      <c r="BG1583" s="6">
        <f t="shared" si="412"/>
        <v>0</v>
      </c>
      <c r="BH1583" s="6">
        <f t="shared" si="427"/>
        <v>0</v>
      </c>
      <c r="BI1583" s="6">
        <f t="shared" si="413"/>
        <v>0</v>
      </c>
      <c r="BJ1583" s="6">
        <f t="shared" si="428"/>
        <v>0</v>
      </c>
      <c r="BK1583" s="6">
        <f t="shared" si="414"/>
        <v>1</v>
      </c>
      <c r="BL1583" s="6">
        <f t="shared" si="415"/>
        <v>1</v>
      </c>
      <c r="BM1583" s="6">
        <f t="shared" si="416"/>
        <v>0</v>
      </c>
      <c r="BN1583" s="6">
        <f t="shared" si="417"/>
        <v>0</v>
      </c>
      <c r="BO1583" s="6">
        <f t="shared" si="418"/>
        <v>1</v>
      </c>
      <c r="BP1583" s="6">
        <f t="shared" si="419"/>
        <v>1</v>
      </c>
      <c r="BQ1583" s="6">
        <f t="shared" si="423"/>
        <v>1</v>
      </c>
      <c r="BR1583" s="6">
        <f t="shared" si="424"/>
        <v>4</v>
      </c>
      <c r="BS1583" s="6">
        <f t="shared" si="425"/>
        <v>1</v>
      </c>
      <c r="BT1583" s="6">
        <f t="shared" si="426"/>
        <v>1</v>
      </c>
      <c r="DV1583" s="90"/>
      <c r="DY1583" s="57"/>
      <c r="EA1583" s="50"/>
    </row>
    <row r="1584" spans="1:131" hidden="1" x14ac:dyDescent="0.2">
      <c r="A1584" s="46">
        <v>3633</v>
      </c>
      <c r="B1584" s="46">
        <f t="shared" si="420"/>
        <v>6</v>
      </c>
      <c r="C1584" s="46">
        <f t="shared" si="421"/>
        <v>10</v>
      </c>
      <c r="D1584" s="46">
        <f t="shared" si="422"/>
        <v>3</v>
      </c>
      <c r="E1584" s="85">
        <v>26368</v>
      </c>
      <c r="F1584" s="7" t="s">
        <v>193</v>
      </c>
      <c r="G1584" s="50" t="s">
        <v>310</v>
      </c>
      <c r="H1584" s="50" t="s">
        <v>308</v>
      </c>
      <c r="I1584" s="50">
        <v>1</v>
      </c>
      <c r="J1584" s="50">
        <v>2</v>
      </c>
      <c r="L1584" s="171">
        <v>3487</v>
      </c>
      <c r="M1584" s="57" t="s">
        <v>3663</v>
      </c>
      <c r="O1584" s="7">
        <v>33</v>
      </c>
      <c r="P1584" s="7">
        <v>8</v>
      </c>
      <c r="Q1584" s="7">
        <v>9</v>
      </c>
      <c r="R1584" s="7">
        <v>16</v>
      </c>
      <c r="S1584" s="7">
        <v>44</v>
      </c>
      <c r="T1584" s="7">
        <v>53</v>
      </c>
      <c r="U1584" s="7">
        <v>25</v>
      </c>
      <c r="BG1584" s="6">
        <f t="shared" si="412"/>
        <v>0</v>
      </c>
      <c r="BH1584" s="6">
        <f t="shared" si="427"/>
        <v>0</v>
      </c>
      <c r="BI1584" s="6">
        <f t="shared" si="413"/>
        <v>0</v>
      </c>
      <c r="BJ1584" s="6">
        <f t="shared" si="428"/>
        <v>0</v>
      </c>
      <c r="BK1584" s="6">
        <f t="shared" si="414"/>
        <v>1</v>
      </c>
      <c r="BL1584" s="6">
        <f t="shared" si="415"/>
        <v>2</v>
      </c>
      <c r="BM1584" s="6">
        <f t="shared" si="416"/>
        <v>0</v>
      </c>
      <c r="BN1584" s="6">
        <f t="shared" si="417"/>
        <v>0</v>
      </c>
      <c r="BO1584" s="6">
        <f t="shared" si="418"/>
        <v>1</v>
      </c>
      <c r="BP1584" s="6">
        <f t="shared" si="419"/>
        <v>2</v>
      </c>
      <c r="BQ1584" s="6">
        <f t="shared" si="423"/>
        <v>1</v>
      </c>
      <c r="BR1584" s="6">
        <f t="shared" si="424"/>
        <v>5</v>
      </c>
      <c r="BS1584" s="6">
        <f t="shared" si="425"/>
        <v>1</v>
      </c>
      <c r="BT1584" s="6">
        <f t="shared" si="426"/>
        <v>2</v>
      </c>
      <c r="DV1584" s="90"/>
      <c r="DY1584" s="57"/>
      <c r="EA1584" s="50"/>
    </row>
    <row r="1585" spans="1:131" hidden="1" x14ac:dyDescent="0.2">
      <c r="A1585" s="46">
        <v>3634</v>
      </c>
      <c r="B1585" s="46">
        <f t="shared" si="420"/>
        <v>3</v>
      </c>
      <c r="C1585" s="46">
        <f t="shared" si="421"/>
        <v>14</v>
      </c>
      <c r="D1585" s="46">
        <f t="shared" si="422"/>
        <v>3</v>
      </c>
      <c r="E1585" s="85">
        <v>26372</v>
      </c>
      <c r="F1585" s="7" t="s">
        <v>773</v>
      </c>
      <c r="G1585" s="50" t="s">
        <v>310</v>
      </c>
      <c r="H1585" s="50" t="s">
        <v>308</v>
      </c>
      <c r="I1585" s="50">
        <v>1</v>
      </c>
      <c r="J1585" s="50">
        <v>2</v>
      </c>
      <c r="L1585" s="171">
        <v>3749</v>
      </c>
      <c r="M1585" s="57" t="s">
        <v>2696</v>
      </c>
      <c r="O1585" s="7">
        <v>34</v>
      </c>
      <c r="P1585" s="7">
        <v>8</v>
      </c>
      <c r="Q1585" s="7">
        <v>9</v>
      </c>
      <c r="R1585" s="7">
        <v>17</v>
      </c>
      <c r="S1585" s="7">
        <v>45</v>
      </c>
      <c r="T1585" s="7">
        <v>55</v>
      </c>
      <c r="U1585" s="7">
        <v>25</v>
      </c>
      <c r="BG1585" s="6">
        <f t="shared" si="412"/>
        <v>0</v>
      </c>
      <c r="BH1585" s="6">
        <f t="shared" si="427"/>
        <v>0</v>
      </c>
      <c r="BI1585" s="6">
        <f t="shared" si="413"/>
        <v>0</v>
      </c>
      <c r="BJ1585" s="6">
        <f t="shared" si="428"/>
        <v>0</v>
      </c>
      <c r="BK1585" s="6">
        <f t="shared" si="414"/>
        <v>1</v>
      </c>
      <c r="BL1585" s="6">
        <f t="shared" si="415"/>
        <v>3</v>
      </c>
      <c r="BM1585" s="6">
        <f t="shared" si="416"/>
        <v>0</v>
      </c>
      <c r="BN1585" s="6">
        <f t="shared" si="417"/>
        <v>0</v>
      </c>
      <c r="BO1585" s="6">
        <f t="shared" si="418"/>
        <v>1</v>
      </c>
      <c r="BP1585" s="6">
        <f t="shared" si="419"/>
        <v>3</v>
      </c>
      <c r="BQ1585" s="6">
        <f t="shared" si="423"/>
        <v>1</v>
      </c>
      <c r="BR1585" s="6">
        <f t="shared" si="424"/>
        <v>6</v>
      </c>
      <c r="BS1585" s="6">
        <f t="shared" si="425"/>
        <v>1</v>
      </c>
      <c r="BT1585" s="6">
        <f t="shared" si="426"/>
        <v>3</v>
      </c>
      <c r="DV1585" s="90"/>
      <c r="DY1585" s="57"/>
      <c r="EA1585" s="50"/>
    </row>
    <row r="1586" spans="1:131" hidden="1" x14ac:dyDescent="0.2">
      <c r="A1586" s="46">
        <v>3635</v>
      </c>
      <c r="B1586" s="46">
        <f t="shared" si="420"/>
        <v>7</v>
      </c>
      <c r="C1586" s="46">
        <f t="shared" si="421"/>
        <v>18</v>
      </c>
      <c r="D1586" s="46">
        <f t="shared" si="422"/>
        <v>3</v>
      </c>
      <c r="E1586" s="85">
        <v>26376</v>
      </c>
      <c r="F1586" s="7" t="s">
        <v>259</v>
      </c>
      <c r="G1586" s="50" t="s">
        <v>103</v>
      </c>
      <c r="H1586" s="50" t="s">
        <v>307</v>
      </c>
      <c r="I1586" s="50">
        <v>1</v>
      </c>
      <c r="J1586" s="50">
        <v>1</v>
      </c>
      <c r="L1586" s="171">
        <v>3943</v>
      </c>
      <c r="M1586" s="57" t="s">
        <v>2556</v>
      </c>
      <c r="O1586" s="7">
        <v>35</v>
      </c>
      <c r="P1586" s="7">
        <v>8</v>
      </c>
      <c r="Q1586" s="7">
        <v>10</v>
      </c>
      <c r="R1586" s="7">
        <v>17</v>
      </c>
      <c r="S1586" s="7">
        <v>46</v>
      </c>
      <c r="T1586" s="7">
        <v>56</v>
      </c>
      <c r="U1586" s="7">
        <v>26</v>
      </c>
      <c r="BG1586" s="6">
        <f t="shared" si="412"/>
        <v>0</v>
      </c>
      <c r="BH1586" s="6">
        <f t="shared" si="427"/>
        <v>0</v>
      </c>
      <c r="BI1586" s="6">
        <f t="shared" si="413"/>
        <v>1</v>
      </c>
      <c r="BJ1586" s="6">
        <f t="shared" si="428"/>
        <v>1</v>
      </c>
      <c r="BK1586" s="6">
        <f t="shared" si="414"/>
        <v>0</v>
      </c>
      <c r="BL1586" s="6">
        <f t="shared" si="415"/>
        <v>0</v>
      </c>
      <c r="BM1586" s="6">
        <f t="shared" si="416"/>
        <v>1</v>
      </c>
      <c r="BN1586" s="6">
        <f t="shared" si="417"/>
        <v>1</v>
      </c>
      <c r="BO1586" s="6">
        <f t="shared" si="418"/>
        <v>1</v>
      </c>
      <c r="BP1586" s="6">
        <f t="shared" si="419"/>
        <v>4</v>
      </c>
      <c r="BQ1586" s="6">
        <f t="shared" si="423"/>
        <v>1</v>
      </c>
      <c r="BR1586" s="6">
        <f t="shared" si="424"/>
        <v>7</v>
      </c>
      <c r="BS1586" s="6">
        <f t="shared" si="425"/>
        <v>1</v>
      </c>
      <c r="BT1586" s="6">
        <f t="shared" si="426"/>
        <v>4</v>
      </c>
      <c r="DV1586" s="90"/>
      <c r="DY1586" s="57"/>
      <c r="EA1586" s="50"/>
    </row>
    <row r="1587" spans="1:131" hidden="1" x14ac:dyDescent="0.2">
      <c r="A1587" s="46">
        <v>3636</v>
      </c>
      <c r="B1587" s="46">
        <f t="shared" si="420"/>
        <v>2</v>
      </c>
      <c r="C1587" s="46">
        <f t="shared" si="421"/>
        <v>20</v>
      </c>
      <c r="D1587" s="46">
        <f t="shared" si="422"/>
        <v>3</v>
      </c>
      <c r="E1587" s="85">
        <v>26378</v>
      </c>
      <c r="F1587" s="7" t="s">
        <v>3368</v>
      </c>
      <c r="G1587" s="50" t="s">
        <v>103</v>
      </c>
      <c r="H1587" s="50" t="s">
        <v>306</v>
      </c>
      <c r="I1587" s="50">
        <v>2</v>
      </c>
      <c r="J1587" s="50">
        <v>0</v>
      </c>
      <c r="L1587" s="171">
        <v>4170</v>
      </c>
      <c r="M1587" s="57" t="s">
        <v>774</v>
      </c>
      <c r="O1587" s="7">
        <v>36</v>
      </c>
      <c r="P1587" s="7">
        <v>9</v>
      </c>
      <c r="Q1587" s="7">
        <v>10</v>
      </c>
      <c r="R1587" s="7">
        <v>17</v>
      </c>
      <c r="S1587" s="7">
        <v>48</v>
      </c>
      <c r="T1587" s="7">
        <v>56</v>
      </c>
      <c r="U1587" s="7">
        <v>28</v>
      </c>
      <c r="BG1587" s="6">
        <f t="shared" si="412"/>
        <v>1</v>
      </c>
      <c r="BH1587" s="6">
        <f t="shared" si="427"/>
        <v>1</v>
      </c>
      <c r="BI1587" s="6">
        <f t="shared" si="413"/>
        <v>0</v>
      </c>
      <c r="BJ1587" s="6">
        <f t="shared" si="428"/>
        <v>0</v>
      </c>
      <c r="BK1587" s="6">
        <f t="shared" si="414"/>
        <v>0</v>
      </c>
      <c r="BL1587" s="6">
        <f t="shared" si="415"/>
        <v>0</v>
      </c>
      <c r="BM1587" s="6">
        <f t="shared" si="416"/>
        <v>1</v>
      </c>
      <c r="BN1587" s="6">
        <f t="shared" si="417"/>
        <v>2</v>
      </c>
      <c r="BO1587" s="6">
        <f t="shared" si="418"/>
        <v>0</v>
      </c>
      <c r="BP1587" s="6">
        <f t="shared" si="419"/>
        <v>0</v>
      </c>
      <c r="BQ1587" s="6">
        <f t="shared" si="423"/>
        <v>1</v>
      </c>
      <c r="BR1587" s="6">
        <f t="shared" si="424"/>
        <v>8</v>
      </c>
      <c r="BS1587" s="6">
        <f t="shared" si="425"/>
        <v>0</v>
      </c>
      <c r="BT1587" s="6">
        <f t="shared" si="426"/>
        <v>0</v>
      </c>
    </row>
    <row r="1588" spans="1:131" hidden="1" x14ac:dyDescent="0.2">
      <c r="A1588" s="46">
        <v>3637</v>
      </c>
      <c r="B1588" s="46">
        <f t="shared" si="420"/>
        <v>7</v>
      </c>
      <c r="C1588" s="46">
        <f t="shared" si="421"/>
        <v>25</v>
      </c>
      <c r="D1588" s="46">
        <f t="shared" si="422"/>
        <v>3</v>
      </c>
      <c r="E1588" s="85">
        <v>26383</v>
      </c>
      <c r="F1588" s="7" t="s">
        <v>2385</v>
      </c>
      <c r="G1588" s="50" t="s">
        <v>310</v>
      </c>
      <c r="H1588" s="50" t="s">
        <v>308</v>
      </c>
      <c r="I1588" s="50">
        <v>0</v>
      </c>
      <c r="J1588" s="50">
        <v>2</v>
      </c>
      <c r="L1588" s="171">
        <v>3830</v>
      </c>
      <c r="O1588" s="7">
        <v>37</v>
      </c>
      <c r="P1588" s="7">
        <v>9</v>
      </c>
      <c r="Q1588" s="7">
        <v>10</v>
      </c>
      <c r="R1588" s="7">
        <v>18</v>
      </c>
      <c r="S1588" s="7">
        <v>48</v>
      </c>
      <c r="T1588" s="7">
        <v>58</v>
      </c>
      <c r="U1588" s="7">
        <v>28</v>
      </c>
      <c r="BG1588" s="6">
        <f t="shared" si="412"/>
        <v>0</v>
      </c>
      <c r="BH1588" s="6">
        <f t="shared" si="427"/>
        <v>0</v>
      </c>
      <c r="BI1588" s="6">
        <f t="shared" si="413"/>
        <v>0</v>
      </c>
      <c r="BJ1588" s="6">
        <f t="shared" si="428"/>
        <v>0</v>
      </c>
      <c r="BK1588" s="6">
        <f t="shared" si="414"/>
        <v>1</v>
      </c>
      <c r="BL1588" s="6">
        <f t="shared" si="415"/>
        <v>1</v>
      </c>
      <c r="BM1588" s="6">
        <f t="shared" si="416"/>
        <v>0</v>
      </c>
      <c r="BN1588" s="6">
        <f t="shared" si="417"/>
        <v>0</v>
      </c>
      <c r="BO1588" s="6">
        <f t="shared" si="418"/>
        <v>1</v>
      </c>
      <c r="BP1588" s="6">
        <f t="shared" si="419"/>
        <v>1</v>
      </c>
      <c r="BQ1588" s="6">
        <f t="shared" si="423"/>
        <v>0</v>
      </c>
      <c r="BR1588" s="6">
        <f t="shared" si="424"/>
        <v>0</v>
      </c>
      <c r="BS1588" s="6">
        <f t="shared" si="425"/>
        <v>1</v>
      </c>
      <c r="BT1588" s="6">
        <f t="shared" si="426"/>
        <v>1</v>
      </c>
    </row>
    <row r="1589" spans="1:131" hidden="1" x14ac:dyDescent="0.2">
      <c r="A1589" s="46">
        <v>3638</v>
      </c>
      <c r="B1589" s="46">
        <f t="shared" si="420"/>
        <v>6</v>
      </c>
      <c r="C1589" s="46">
        <f t="shared" si="421"/>
        <v>31</v>
      </c>
      <c r="D1589" s="46">
        <f t="shared" si="422"/>
        <v>3</v>
      </c>
      <c r="E1589" s="85">
        <v>26389</v>
      </c>
      <c r="F1589" s="7" t="s">
        <v>663</v>
      </c>
      <c r="G1589" s="50" t="s">
        <v>103</v>
      </c>
      <c r="H1589" s="50" t="s">
        <v>306</v>
      </c>
      <c r="I1589" s="50">
        <v>2</v>
      </c>
      <c r="J1589" s="50">
        <v>0</v>
      </c>
      <c r="L1589" s="171">
        <v>6117</v>
      </c>
      <c r="M1589" s="57" t="s">
        <v>775</v>
      </c>
      <c r="O1589" s="7">
        <v>38</v>
      </c>
      <c r="P1589" s="7">
        <v>10</v>
      </c>
      <c r="Q1589" s="7">
        <v>10</v>
      </c>
      <c r="R1589" s="7">
        <v>18</v>
      </c>
      <c r="S1589" s="7">
        <v>50</v>
      </c>
      <c r="T1589" s="7">
        <v>58</v>
      </c>
      <c r="U1589" s="7">
        <v>30</v>
      </c>
      <c r="BG1589" s="6">
        <f t="shared" si="412"/>
        <v>1</v>
      </c>
      <c r="BH1589" s="6">
        <f t="shared" si="427"/>
        <v>1</v>
      </c>
      <c r="BI1589" s="6">
        <f t="shared" si="413"/>
        <v>0</v>
      </c>
      <c r="BJ1589" s="6">
        <f t="shared" si="428"/>
        <v>0</v>
      </c>
      <c r="BK1589" s="6">
        <f t="shared" si="414"/>
        <v>0</v>
      </c>
      <c r="BL1589" s="6">
        <f t="shared" si="415"/>
        <v>0</v>
      </c>
      <c r="BM1589" s="6">
        <f t="shared" si="416"/>
        <v>1</v>
      </c>
      <c r="BN1589" s="6">
        <f t="shared" si="417"/>
        <v>1</v>
      </c>
      <c r="BO1589" s="6">
        <f t="shared" si="418"/>
        <v>0</v>
      </c>
      <c r="BP1589" s="6">
        <f t="shared" si="419"/>
        <v>0</v>
      </c>
      <c r="BQ1589" s="6">
        <f t="shared" si="423"/>
        <v>1</v>
      </c>
      <c r="BR1589" s="6">
        <f t="shared" si="424"/>
        <v>1</v>
      </c>
      <c r="BS1589" s="6">
        <f t="shared" si="425"/>
        <v>0</v>
      </c>
      <c r="BT1589" s="6">
        <f t="shared" si="426"/>
        <v>0</v>
      </c>
    </row>
    <row r="1590" spans="1:131" hidden="1" x14ac:dyDescent="0.2">
      <c r="A1590" s="46">
        <v>3639</v>
      </c>
      <c r="B1590" s="46">
        <f t="shared" si="420"/>
        <v>7</v>
      </c>
      <c r="C1590" s="46">
        <f t="shared" si="421"/>
        <v>1</v>
      </c>
      <c r="D1590" s="46">
        <f t="shared" si="422"/>
        <v>4</v>
      </c>
      <c r="E1590" s="85">
        <v>26390</v>
      </c>
      <c r="F1590" s="7" t="s">
        <v>2231</v>
      </c>
      <c r="G1590" s="50" t="s">
        <v>103</v>
      </c>
      <c r="H1590" s="50" t="s">
        <v>306</v>
      </c>
      <c r="I1590" s="50">
        <v>4</v>
      </c>
      <c r="J1590" s="50">
        <v>1</v>
      </c>
      <c r="L1590" s="171">
        <v>4272</v>
      </c>
      <c r="M1590" s="57" t="s">
        <v>776</v>
      </c>
      <c r="O1590" s="7">
        <v>39</v>
      </c>
      <c r="P1590" s="7">
        <v>11</v>
      </c>
      <c r="Q1590" s="7">
        <v>10</v>
      </c>
      <c r="R1590" s="7">
        <v>18</v>
      </c>
      <c r="S1590" s="7">
        <v>54</v>
      </c>
      <c r="T1590" s="7">
        <v>59</v>
      </c>
      <c r="U1590" s="7">
        <v>32</v>
      </c>
      <c r="BG1590" s="6">
        <f t="shared" si="412"/>
        <v>1</v>
      </c>
      <c r="BH1590" s="6">
        <f t="shared" si="427"/>
        <v>2</v>
      </c>
      <c r="BI1590" s="6">
        <f t="shared" si="413"/>
        <v>0</v>
      </c>
      <c r="BJ1590" s="6">
        <f t="shared" si="428"/>
        <v>0</v>
      </c>
      <c r="BK1590" s="6">
        <f t="shared" si="414"/>
        <v>0</v>
      </c>
      <c r="BL1590" s="6">
        <f t="shared" si="415"/>
        <v>0</v>
      </c>
      <c r="BM1590" s="6">
        <f t="shared" si="416"/>
        <v>1</v>
      </c>
      <c r="BN1590" s="6">
        <f t="shared" si="417"/>
        <v>2</v>
      </c>
      <c r="BO1590" s="6">
        <f t="shared" si="418"/>
        <v>0</v>
      </c>
      <c r="BP1590" s="6">
        <f t="shared" si="419"/>
        <v>0</v>
      </c>
      <c r="BQ1590" s="6">
        <f t="shared" si="423"/>
        <v>1</v>
      </c>
      <c r="BR1590" s="6">
        <f t="shared" si="424"/>
        <v>2</v>
      </c>
      <c r="BS1590" s="6">
        <f t="shared" si="425"/>
        <v>1</v>
      </c>
      <c r="BT1590" s="6">
        <f t="shared" si="426"/>
        <v>1</v>
      </c>
    </row>
    <row r="1591" spans="1:131" hidden="1" x14ac:dyDescent="0.2">
      <c r="A1591" s="46">
        <v>3640</v>
      </c>
      <c r="B1591" s="46">
        <f t="shared" si="420"/>
        <v>3</v>
      </c>
      <c r="C1591" s="46">
        <f t="shared" si="421"/>
        <v>4</v>
      </c>
      <c r="D1591" s="46">
        <f t="shared" si="422"/>
        <v>4</v>
      </c>
      <c r="E1591" s="85">
        <v>26393</v>
      </c>
      <c r="F1591" s="7" t="s">
        <v>125</v>
      </c>
      <c r="G1591" s="50" t="s">
        <v>310</v>
      </c>
      <c r="H1591" s="50" t="s">
        <v>308</v>
      </c>
      <c r="I1591" s="50">
        <v>1</v>
      </c>
      <c r="J1591" s="50">
        <v>2</v>
      </c>
      <c r="L1591" s="171">
        <v>7061</v>
      </c>
      <c r="M1591" s="57" t="s">
        <v>2419</v>
      </c>
      <c r="O1591" s="7">
        <v>40</v>
      </c>
      <c r="P1591" s="7">
        <v>11</v>
      </c>
      <c r="Q1591" s="7">
        <v>10</v>
      </c>
      <c r="R1591" s="7">
        <v>19</v>
      </c>
      <c r="S1591" s="7">
        <v>55</v>
      </c>
      <c r="T1591" s="7">
        <v>61</v>
      </c>
      <c r="U1591" s="7">
        <v>32</v>
      </c>
      <c r="BG1591" s="6">
        <f t="shared" si="412"/>
        <v>0</v>
      </c>
      <c r="BH1591" s="6">
        <f t="shared" si="427"/>
        <v>0</v>
      </c>
      <c r="BI1591" s="6">
        <f t="shared" si="413"/>
        <v>0</v>
      </c>
      <c r="BJ1591" s="6">
        <f t="shared" si="428"/>
        <v>0</v>
      </c>
      <c r="BK1591" s="6">
        <f t="shared" si="414"/>
        <v>1</v>
      </c>
      <c r="BL1591" s="6">
        <f t="shared" si="415"/>
        <v>1</v>
      </c>
      <c r="BM1591" s="6">
        <f t="shared" si="416"/>
        <v>0</v>
      </c>
      <c r="BN1591" s="6">
        <f t="shared" si="417"/>
        <v>0</v>
      </c>
      <c r="BO1591" s="6">
        <f t="shared" si="418"/>
        <v>1</v>
      </c>
      <c r="BP1591" s="6">
        <f t="shared" si="419"/>
        <v>1</v>
      </c>
      <c r="BQ1591" s="6">
        <f t="shared" si="423"/>
        <v>1</v>
      </c>
      <c r="BR1591" s="6">
        <f t="shared" si="424"/>
        <v>3</v>
      </c>
      <c r="BS1591" s="6">
        <f t="shared" si="425"/>
        <v>1</v>
      </c>
      <c r="BT1591" s="6">
        <f t="shared" si="426"/>
        <v>2</v>
      </c>
    </row>
    <row r="1592" spans="1:131" hidden="1" x14ac:dyDescent="0.2">
      <c r="A1592" s="46">
        <v>3641</v>
      </c>
      <c r="B1592" s="46">
        <f t="shared" si="420"/>
        <v>7</v>
      </c>
      <c r="C1592" s="46">
        <f t="shared" si="421"/>
        <v>8</v>
      </c>
      <c r="D1592" s="46">
        <f t="shared" si="422"/>
        <v>4</v>
      </c>
      <c r="E1592" s="85">
        <v>26397</v>
      </c>
      <c r="F1592" s="7" t="s">
        <v>1744</v>
      </c>
      <c r="G1592" s="50" t="s">
        <v>103</v>
      </c>
      <c r="H1592" s="50" t="s">
        <v>308</v>
      </c>
      <c r="I1592" s="50">
        <v>0</v>
      </c>
      <c r="J1592" s="50">
        <v>1</v>
      </c>
      <c r="L1592" s="171">
        <v>9620</v>
      </c>
      <c r="O1592" s="7">
        <v>41</v>
      </c>
      <c r="P1592" s="7">
        <v>11</v>
      </c>
      <c r="Q1592" s="7">
        <v>10</v>
      </c>
      <c r="R1592" s="7">
        <v>20</v>
      </c>
      <c r="S1592" s="7">
        <v>55</v>
      </c>
      <c r="T1592" s="7">
        <v>62</v>
      </c>
      <c r="U1592" s="7">
        <v>32</v>
      </c>
      <c r="BG1592" s="6">
        <f t="shared" si="412"/>
        <v>0</v>
      </c>
      <c r="BH1592" s="6">
        <f t="shared" si="427"/>
        <v>0</v>
      </c>
      <c r="BI1592" s="6">
        <f t="shared" si="413"/>
        <v>0</v>
      </c>
      <c r="BJ1592" s="6">
        <f t="shared" si="428"/>
        <v>0</v>
      </c>
      <c r="BK1592" s="6">
        <f t="shared" si="414"/>
        <v>1</v>
      </c>
      <c r="BL1592" s="6">
        <f t="shared" si="415"/>
        <v>2</v>
      </c>
      <c r="BM1592" s="6">
        <f t="shared" si="416"/>
        <v>0</v>
      </c>
      <c r="BN1592" s="6">
        <f t="shared" si="417"/>
        <v>0</v>
      </c>
      <c r="BO1592" s="6">
        <f t="shared" si="418"/>
        <v>1</v>
      </c>
      <c r="BP1592" s="6">
        <f t="shared" si="419"/>
        <v>2</v>
      </c>
      <c r="BQ1592" s="6">
        <f t="shared" si="423"/>
        <v>0</v>
      </c>
      <c r="BR1592" s="6">
        <f t="shared" si="424"/>
        <v>0</v>
      </c>
      <c r="BS1592" s="6">
        <f t="shared" si="425"/>
        <v>1</v>
      </c>
      <c r="BT1592" s="6">
        <f t="shared" si="426"/>
        <v>3</v>
      </c>
    </row>
    <row r="1593" spans="1:131" hidden="1" x14ac:dyDescent="0.2">
      <c r="A1593" s="46">
        <v>3642</v>
      </c>
      <c r="B1593" s="46">
        <f t="shared" si="420"/>
        <v>7</v>
      </c>
      <c r="C1593" s="46">
        <f t="shared" si="421"/>
        <v>15</v>
      </c>
      <c r="D1593" s="46">
        <f t="shared" si="422"/>
        <v>4</v>
      </c>
      <c r="E1593" s="85">
        <v>26404</v>
      </c>
      <c r="F1593" s="7" t="s">
        <v>243</v>
      </c>
      <c r="G1593" s="50" t="s">
        <v>310</v>
      </c>
      <c r="H1593" s="50" t="s">
        <v>307</v>
      </c>
      <c r="I1593" s="50">
        <v>0</v>
      </c>
      <c r="J1593" s="50">
        <v>0</v>
      </c>
      <c r="L1593" s="171">
        <v>5006</v>
      </c>
      <c r="O1593" s="7">
        <v>42</v>
      </c>
      <c r="P1593" s="7">
        <v>11</v>
      </c>
      <c r="Q1593" s="7">
        <v>11</v>
      </c>
      <c r="R1593" s="7">
        <v>20</v>
      </c>
      <c r="S1593" s="7">
        <v>55</v>
      </c>
      <c r="T1593" s="7">
        <v>62</v>
      </c>
      <c r="U1593" s="7">
        <v>33</v>
      </c>
      <c r="BG1593" s="6">
        <f t="shared" si="412"/>
        <v>0</v>
      </c>
      <c r="BH1593" s="6">
        <f t="shared" si="427"/>
        <v>0</v>
      </c>
      <c r="BI1593" s="6">
        <f t="shared" si="413"/>
        <v>1</v>
      </c>
      <c r="BJ1593" s="6">
        <f t="shared" si="428"/>
        <v>1</v>
      </c>
      <c r="BK1593" s="6">
        <f t="shared" si="414"/>
        <v>0</v>
      </c>
      <c r="BL1593" s="6">
        <f t="shared" si="415"/>
        <v>0</v>
      </c>
      <c r="BM1593" s="6">
        <f t="shared" si="416"/>
        <v>1</v>
      </c>
      <c r="BN1593" s="6">
        <f t="shared" si="417"/>
        <v>1</v>
      </c>
      <c r="BO1593" s="6">
        <f t="shared" si="418"/>
        <v>1</v>
      </c>
      <c r="BP1593" s="6">
        <f t="shared" si="419"/>
        <v>3</v>
      </c>
      <c r="BQ1593" s="6">
        <f t="shared" si="423"/>
        <v>0</v>
      </c>
      <c r="BR1593" s="6">
        <f t="shared" si="424"/>
        <v>0</v>
      </c>
      <c r="BS1593" s="6">
        <f t="shared" si="425"/>
        <v>0</v>
      </c>
      <c r="BT1593" s="6">
        <f t="shared" si="426"/>
        <v>0</v>
      </c>
    </row>
    <row r="1594" spans="1:131" hidden="1" x14ac:dyDescent="0.2">
      <c r="A1594" s="46">
        <v>3643</v>
      </c>
      <c r="B1594" s="46">
        <f t="shared" si="420"/>
        <v>2</v>
      </c>
      <c r="C1594" s="46">
        <f t="shared" si="421"/>
        <v>17</v>
      </c>
      <c r="D1594" s="46">
        <f t="shared" si="422"/>
        <v>4</v>
      </c>
      <c r="E1594" s="85">
        <v>26406</v>
      </c>
      <c r="F1594" s="7" t="s">
        <v>2348</v>
      </c>
      <c r="G1594" s="50" t="s">
        <v>310</v>
      </c>
      <c r="H1594" s="50" t="s">
        <v>306</v>
      </c>
      <c r="I1594" s="50">
        <v>2</v>
      </c>
      <c r="J1594" s="50">
        <v>1</v>
      </c>
      <c r="L1594" s="171">
        <v>2776</v>
      </c>
      <c r="M1594" s="57" t="s">
        <v>777</v>
      </c>
      <c r="O1594" s="7">
        <v>43</v>
      </c>
      <c r="P1594" s="7">
        <v>12</v>
      </c>
      <c r="Q1594" s="7">
        <v>11</v>
      </c>
      <c r="R1594" s="7">
        <v>20</v>
      </c>
      <c r="S1594" s="7">
        <v>57</v>
      </c>
      <c r="T1594" s="7">
        <v>63</v>
      </c>
      <c r="U1594" s="7">
        <v>35</v>
      </c>
      <c r="BG1594" s="6">
        <f t="shared" si="412"/>
        <v>1</v>
      </c>
      <c r="BH1594" s="6">
        <f t="shared" si="427"/>
        <v>1</v>
      </c>
      <c r="BI1594" s="6">
        <f t="shared" si="413"/>
        <v>0</v>
      </c>
      <c r="BJ1594" s="6">
        <f t="shared" si="428"/>
        <v>0</v>
      </c>
      <c r="BK1594" s="6">
        <f t="shared" si="414"/>
        <v>0</v>
      </c>
      <c r="BL1594" s="6">
        <f t="shared" si="415"/>
        <v>0</v>
      </c>
      <c r="BM1594" s="6">
        <f t="shared" si="416"/>
        <v>1</v>
      </c>
      <c r="BN1594" s="6">
        <f t="shared" si="417"/>
        <v>2</v>
      </c>
      <c r="BO1594" s="6">
        <f t="shared" si="418"/>
        <v>0</v>
      </c>
      <c r="BP1594" s="6">
        <f t="shared" si="419"/>
        <v>0</v>
      </c>
      <c r="BQ1594" s="6">
        <f t="shared" si="423"/>
        <v>1</v>
      </c>
      <c r="BR1594" s="6">
        <f t="shared" si="424"/>
        <v>1</v>
      </c>
      <c r="BS1594" s="6">
        <f t="shared" si="425"/>
        <v>1</v>
      </c>
      <c r="BT1594" s="6">
        <f t="shared" si="426"/>
        <v>1</v>
      </c>
    </row>
    <row r="1595" spans="1:131" hidden="1" x14ac:dyDescent="0.2">
      <c r="A1595" s="46">
        <v>3644</v>
      </c>
      <c r="B1595" s="46">
        <f t="shared" si="420"/>
        <v>7</v>
      </c>
      <c r="C1595" s="46">
        <f t="shared" si="421"/>
        <v>22</v>
      </c>
      <c r="D1595" s="46">
        <f t="shared" si="422"/>
        <v>4</v>
      </c>
      <c r="E1595" s="85">
        <v>26411</v>
      </c>
      <c r="F1595" s="7" t="s">
        <v>118</v>
      </c>
      <c r="G1595" s="50" t="s">
        <v>103</v>
      </c>
      <c r="H1595" s="50" t="s">
        <v>308</v>
      </c>
      <c r="I1595" s="50">
        <v>0</v>
      </c>
      <c r="J1595" s="50">
        <v>2</v>
      </c>
      <c r="L1595" s="171">
        <v>6846</v>
      </c>
      <c r="O1595" s="7">
        <v>44</v>
      </c>
      <c r="P1595" s="7">
        <v>12</v>
      </c>
      <c r="Q1595" s="7">
        <v>11</v>
      </c>
      <c r="R1595" s="7">
        <v>21</v>
      </c>
      <c r="S1595" s="7">
        <v>57</v>
      </c>
      <c r="T1595" s="7">
        <v>65</v>
      </c>
      <c r="U1595" s="7">
        <v>35</v>
      </c>
      <c r="BG1595" s="6">
        <f t="shared" si="412"/>
        <v>0</v>
      </c>
      <c r="BH1595" s="6">
        <f t="shared" si="427"/>
        <v>0</v>
      </c>
      <c r="BI1595" s="6">
        <f t="shared" si="413"/>
        <v>0</v>
      </c>
      <c r="BJ1595" s="6">
        <f t="shared" si="428"/>
        <v>0</v>
      </c>
      <c r="BK1595" s="6">
        <f t="shared" si="414"/>
        <v>1</v>
      </c>
      <c r="BL1595" s="6">
        <f t="shared" si="415"/>
        <v>1</v>
      </c>
      <c r="BM1595" s="6">
        <f t="shared" si="416"/>
        <v>0</v>
      </c>
      <c r="BN1595" s="6">
        <f t="shared" si="417"/>
        <v>0</v>
      </c>
      <c r="BO1595" s="6">
        <f t="shared" si="418"/>
        <v>1</v>
      </c>
      <c r="BP1595" s="6">
        <f t="shared" si="419"/>
        <v>1</v>
      </c>
      <c r="BQ1595" s="6">
        <f t="shared" si="423"/>
        <v>0</v>
      </c>
      <c r="BR1595" s="6">
        <f t="shared" si="424"/>
        <v>0</v>
      </c>
      <c r="BS1595" s="6">
        <f t="shared" si="425"/>
        <v>1</v>
      </c>
      <c r="BT1595" s="6">
        <f t="shared" si="426"/>
        <v>2</v>
      </c>
    </row>
    <row r="1596" spans="1:131" hidden="1" x14ac:dyDescent="0.2">
      <c r="A1596" s="46">
        <v>3645</v>
      </c>
      <c r="B1596" s="46">
        <f t="shared" si="420"/>
        <v>2</v>
      </c>
      <c r="C1596" s="46">
        <f t="shared" si="421"/>
        <v>24</v>
      </c>
      <c r="D1596" s="46">
        <f t="shared" si="422"/>
        <v>4</v>
      </c>
      <c r="E1596" s="85">
        <v>26413</v>
      </c>
      <c r="F1596" s="7" t="s">
        <v>112</v>
      </c>
      <c r="G1596" s="50" t="s">
        <v>103</v>
      </c>
      <c r="H1596" s="50" t="s">
        <v>307</v>
      </c>
      <c r="I1596" s="50">
        <v>0</v>
      </c>
      <c r="J1596" s="50">
        <v>0</v>
      </c>
      <c r="L1596" s="171">
        <v>5770</v>
      </c>
      <c r="O1596" s="7">
        <v>45</v>
      </c>
      <c r="P1596" s="7">
        <v>12</v>
      </c>
      <c r="Q1596" s="7">
        <v>12</v>
      </c>
      <c r="R1596" s="7">
        <v>21</v>
      </c>
      <c r="S1596" s="7">
        <v>57</v>
      </c>
      <c r="T1596" s="7">
        <v>65</v>
      </c>
      <c r="U1596" s="7">
        <v>36</v>
      </c>
      <c r="BG1596" s="6">
        <f t="shared" si="412"/>
        <v>0</v>
      </c>
      <c r="BH1596" s="6">
        <f t="shared" si="427"/>
        <v>0</v>
      </c>
      <c r="BI1596" s="6">
        <f t="shared" si="413"/>
        <v>1</v>
      </c>
      <c r="BJ1596" s="6">
        <f t="shared" si="428"/>
        <v>1</v>
      </c>
      <c r="BK1596" s="6">
        <f t="shared" si="414"/>
        <v>0</v>
      </c>
      <c r="BL1596" s="6">
        <f t="shared" si="415"/>
        <v>0</v>
      </c>
      <c r="BM1596" s="6">
        <f t="shared" si="416"/>
        <v>1</v>
      </c>
      <c r="BN1596" s="6">
        <f t="shared" si="417"/>
        <v>1</v>
      </c>
      <c r="BO1596" s="6">
        <f t="shared" si="418"/>
        <v>1</v>
      </c>
      <c r="BP1596" s="6">
        <f t="shared" si="419"/>
        <v>2</v>
      </c>
      <c r="BQ1596" s="6">
        <f t="shared" si="423"/>
        <v>0</v>
      </c>
      <c r="BR1596" s="6">
        <f t="shared" si="424"/>
        <v>0</v>
      </c>
      <c r="BS1596" s="6">
        <f t="shared" si="425"/>
        <v>0</v>
      </c>
      <c r="BT1596" s="6">
        <f t="shared" si="426"/>
        <v>0</v>
      </c>
    </row>
    <row r="1597" spans="1:131" hidden="1" x14ac:dyDescent="0.2">
      <c r="A1597" s="46">
        <v>3646</v>
      </c>
      <c r="B1597" s="46">
        <f t="shared" si="420"/>
        <v>7</v>
      </c>
      <c r="C1597" s="46">
        <f t="shared" si="421"/>
        <v>29</v>
      </c>
      <c r="D1597" s="46">
        <f t="shared" si="422"/>
        <v>4</v>
      </c>
      <c r="E1597" s="85">
        <v>26418</v>
      </c>
      <c r="F1597" s="7" t="s">
        <v>1930</v>
      </c>
      <c r="G1597" s="50" t="s">
        <v>103</v>
      </c>
      <c r="H1597" s="50" t="s">
        <v>308</v>
      </c>
      <c r="I1597" s="50">
        <v>0</v>
      </c>
      <c r="J1597" s="50">
        <v>1</v>
      </c>
      <c r="L1597" s="171">
        <v>5099</v>
      </c>
      <c r="N1597" s="46">
        <v>19</v>
      </c>
      <c r="O1597" s="5">
        <v>46</v>
      </c>
      <c r="P1597" s="5">
        <v>12</v>
      </c>
      <c r="Q1597" s="5">
        <v>12</v>
      </c>
      <c r="R1597" s="5">
        <v>22</v>
      </c>
      <c r="S1597" s="5">
        <v>57</v>
      </c>
      <c r="T1597" s="5">
        <v>66</v>
      </c>
      <c r="U1597" s="5">
        <v>36</v>
      </c>
      <c r="BG1597" s="6">
        <f t="shared" si="412"/>
        <v>0</v>
      </c>
      <c r="BH1597" s="6">
        <f t="shared" si="427"/>
        <v>0</v>
      </c>
      <c r="BI1597" s="6">
        <f t="shared" si="413"/>
        <v>0</v>
      </c>
      <c r="BJ1597" s="6">
        <f t="shared" si="428"/>
        <v>0</v>
      </c>
      <c r="BK1597" s="6">
        <f t="shared" si="414"/>
        <v>1</v>
      </c>
      <c r="BL1597" s="6">
        <f t="shared" si="415"/>
        <v>1</v>
      </c>
      <c r="BM1597" s="6">
        <f t="shared" si="416"/>
        <v>0</v>
      </c>
      <c r="BN1597" s="6">
        <f t="shared" si="417"/>
        <v>0</v>
      </c>
      <c r="BO1597" s="6">
        <f t="shared" si="418"/>
        <v>1</v>
      </c>
      <c r="BP1597" s="6">
        <f t="shared" si="419"/>
        <v>3</v>
      </c>
      <c r="BQ1597" s="6">
        <f t="shared" si="423"/>
        <v>0</v>
      </c>
      <c r="BR1597" s="6">
        <f t="shared" si="424"/>
        <v>0</v>
      </c>
      <c r="BS1597" s="6">
        <f t="shared" si="425"/>
        <v>1</v>
      </c>
      <c r="BT1597" s="6">
        <f t="shared" si="426"/>
        <v>1</v>
      </c>
    </row>
    <row r="1598" spans="1:131" hidden="1" x14ac:dyDescent="0.2">
      <c r="A1598" s="46">
        <v>3701</v>
      </c>
      <c r="B1598" s="46">
        <f t="shared" si="420"/>
        <v>7</v>
      </c>
      <c r="C1598" s="46">
        <f t="shared" si="421"/>
        <v>12</v>
      </c>
      <c r="D1598" s="46">
        <f t="shared" si="422"/>
        <v>8</v>
      </c>
      <c r="E1598" s="85">
        <v>26523</v>
      </c>
      <c r="F1598" s="7" t="s">
        <v>124</v>
      </c>
      <c r="G1598" s="50" t="s">
        <v>103</v>
      </c>
      <c r="H1598" s="50" t="s">
        <v>307</v>
      </c>
      <c r="I1598" s="50">
        <v>0</v>
      </c>
      <c r="J1598" s="50">
        <v>0</v>
      </c>
      <c r="L1598" s="171">
        <v>6437</v>
      </c>
      <c r="O1598" s="7">
        <v>1</v>
      </c>
      <c r="P1598" s="7">
        <v>0</v>
      </c>
      <c r="Q1598" s="7">
        <v>1</v>
      </c>
      <c r="R1598" s="7">
        <v>0</v>
      </c>
      <c r="S1598" s="7">
        <v>0</v>
      </c>
      <c r="T1598" s="7">
        <v>0</v>
      </c>
      <c r="U1598" s="7">
        <v>1</v>
      </c>
      <c r="BG1598" s="6">
        <f t="shared" si="412"/>
        <v>0</v>
      </c>
      <c r="BH1598" s="6">
        <f t="shared" si="427"/>
        <v>0</v>
      </c>
      <c r="BI1598" s="6">
        <f t="shared" si="413"/>
        <v>1</v>
      </c>
      <c r="BJ1598" s="6">
        <f t="shared" si="428"/>
        <v>1</v>
      </c>
      <c r="BK1598" s="6">
        <f t="shared" si="414"/>
        <v>0</v>
      </c>
      <c r="BL1598" s="6">
        <f t="shared" si="415"/>
        <v>0</v>
      </c>
      <c r="BM1598" s="6">
        <f t="shared" si="416"/>
        <v>1</v>
      </c>
      <c r="BN1598" s="6">
        <f t="shared" si="417"/>
        <v>1</v>
      </c>
      <c r="BO1598" s="6">
        <f t="shared" si="418"/>
        <v>1</v>
      </c>
      <c r="BP1598" s="6">
        <f t="shared" si="419"/>
        <v>4</v>
      </c>
      <c r="BQ1598" s="6">
        <f t="shared" si="423"/>
        <v>0</v>
      </c>
      <c r="BR1598" s="6">
        <f t="shared" si="424"/>
        <v>0</v>
      </c>
      <c r="BS1598" s="6">
        <f t="shared" si="425"/>
        <v>0</v>
      </c>
      <c r="BT1598" s="6">
        <f t="shared" si="426"/>
        <v>0</v>
      </c>
    </row>
    <row r="1599" spans="1:131" hidden="1" x14ac:dyDescent="0.2">
      <c r="A1599" s="46">
        <v>3702</v>
      </c>
      <c r="B1599" s="46">
        <f t="shared" si="420"/>
        <v>7</v>
      </c>
      <c r="C1599" s="46">
        <f t="shared" si="421"/>
        <v>19</v>
      </c>
      <c r="D1599" s="46">
        <f t="shared" si="422"/>
        <v>8</v>
      </c>
      <c r="E1599" s="85">
        <v>26530</v>
      </c>
      <c r="F1599" s="7" t="s">
        <v>2347</v>
      </c>
      <c r="G1599" s="50" t="s">
        <v>310</v>
      </c>
      <c r="H1599" s="50" t="s">
        <v>308</v>
      </c>
      <c r="I1599" s="50">
        <v>1</v>
      </c>
      <c r="J1599" s="50">
        <v>2</v>
      </c>
      <c r="L1599" s="171">
        <v>4112</v>
      </c>
      <c r="M1599" s="57" t="s">
        <v>2863</v>
      </c>
      <c r="O1599" s="7">
        <v>2</v>
      </c>
      <c r="P1599" s="7">
        <v>0</v>
      </c>
      <c r="Q1599" s="7">
        <v>1</v>
      </c>
      <c r="R1599" s="7">
        <v>1</v>
      </c>
      <c r="S1599" s="7">
        <v>1</v>
      </c>
      <c r="T1599" s="7">
        <v>2</v>
      </c>
      <c r="U1599" s="7">
        <v>1</v>
      </c>
      <c r="BG1599" s="6">
        <f t="shared" si="412"/>
        <v>0</v>
      </c>
      <c r="BH1599" s="6">
        <f t="shared" si="427"/>
        <v>0</v>
      </c>
      <c r="BI1599" s="6">
        <f t="shared" si="413"/>
        <v>0</v>
      </c>
      <c r="BJ1599" s="6">
        <f t="shared" si="428"/>
        <v>0</v>
      </c>
      <c r="BK1599" s="6">
        <f t="shared" si="414"/>
        <v>1</v>
      </c>
      <c r="BL1599" s="6">
        <f t="shared" si="415"/>
        <v>1</v>
      </c>
      <c r="BM1599" s="6">
        <f t="shared" si="416"/>
        <v>0</v>
      </c>
      <c r="BN1599" s="6">
        <f t="shared" si="417"/>
        <v>0</v>
      </c>
      <c r="BO1599" s="6">
        <f t="shared" si="418"/>
        <v>1</v>
      </c>
      <c r="BP1599" s="6">
        <f t="shared" si="419"/>
        <v>5</v>
      </c>
      <c r="BQ1599" s="6">
        <f t="shared" si="423"/>
        <v>1</v>
      </c>
      <c r="BR1599" s="6">
        <f t="shared" si="424"/>
        <v>1</v>
      </c>
      <c r="BS1599" s="6">
        <f t="shared" si="425"/>
        <v>1</v>
      </c>
      <c r="BT1599" s="6">
        <f t="shared" si="426"/>
        <v>1</v>
      </c>
    </row>
    <row r="1600" spans="1:131" hidden="1" x14ac:dyDescent="0.2">
      <c r="A1600" s="46">
        <v>3703</v>
      </c>
      <c r="B1600" s="46">
        <f t="shared" si="420"/>
        <v>7</v>
      </c>
      <c r="C1600" s="46">
        <f t="shared" si="421"/>
        <v>26</v>
      </c>
      <c r="D1600" s="46">
        <f t="shared" si="422"/>
        <v>8</v>
      </c>
      <c r="E1600" s="85">
        <v>26537</v>
      </c>
      <c r="F1600" s="7" t="s">
        <v>2363</v>
      </c>
      <c r="G1600" s="50" t="s">
        <v>103</v>
      </c>
      <c r="H1600" s="50" t="s">
        <v>307</v>
      </c>
      <c r="I1600" s="50">
        <v>1</v>
      </c>
      <c r="J1600" s="50">
        <v>1</v>
      </c>
      <c r="L1600" s="171">
        <v>4059</v>
      </c>
      <c r="M1600" s="57" t="s">
        <v>3623</v>
      </c>
      <c r="O1600" s="7">
        <v>3</v>
      </c>
      <c r="P1600" s="7">
        <v>0</v>
      </c>
      <c r="Q1600" s="7">
        <v>2</v>
      </c>
      <c r="R1600" s="7">
        <v>1</v>
      </c>
      <c r="S1600" s="7">
        <v>2</v>
      </c>
      <c r="T1600" s="7">
        <v>3</v>
      </c>
      <c r="U1600" s="7">
        <v>2</v>
      </c>
      <c r="BG1600" s="6">
        <f t="shared" si="412"/>
        <v>0</v>
      </c>
      <c r="BH1600" s="6">
        <f t="shared" si="427"/>
        <v>0</v>
      </c>
      <c r="BI1600" s="6">
        <f t="shared" si="413"/>
        <v>1</v>
      </c>
      <c r="BJ1600" s="6">
        <f t="shared" si="428"/>
        <v>1</v>
      </c>
      <c r="BK1600" s="6">
        <f t="shared" si="414"/>
        <v>0</v>
      </c>
      <c r="BL1600" s="6">
        <f t="shared" si="415"/>
        <v>0</v>
      </c>
      <c r="BM1600" s="6">
        <f t="shared" si="416"/>
        <v>1</v>
      </c>
      <c r="BN1600" s="6">
        <f t="shared" si="417"/>
        <v>1</v>
      </c>
      <c r="BO1600" s="6">
        <f t="shared" si="418"/>
        <v>1</v>
      </c>
      <c r="BP1600" s="6">
        <f t="shared" si="419"/>
        <v>6</v>
      </c>
      <c r="BQ1600" s="6">
        <f t="shared" si="423"/>
        <v>1</v>
      </c>
      <c r="BR1600" s="6">
        <f t="shared" si="424"/>
        <v>2</v>
      </c>
      <c r="BS1600" s="6">
        <f t="shared" si="425"/>
        <v>1</v>
      </c>
      <c r="BT1600" s="6">
        <f t="shared" si="426"/>
        <v>2</v>
      </c>
    </row>
    <row r="1601" spans="1:131" hidden="1" x14ac:dyDescent="0.2">
      <c r="A1601" s="46">
        <v>3704</v>
      </c>
      <c r="B1601" s="46">
        <f t="shared" si="420"/>
        <v>2</v>
      </c>
      <c r="C1601" s="46">
        <f t="shared" si="421"/>
        <v>28</v>
      </c>
      <c r="D1601" s="46">
        <f t="shared" si="422"/>
        <v>8</v>
      </c>
      <c r="E1601" s="85">
        <v>26539</v>
      </c>
      <c r="F1601" s="7" t="s">
        <v>663</v>
      </c>
      <c r="G1601" s="50" t="s">
        <v>103</v>
      </c>
      <c r="H1601" s="50" t="s">
        <v>308</v>
      </c>
      <c r="I1601" s="50">
        <v>0</v>
      </c>
      <c r="J1601" s="50">
        <v>1</v>
      </c>
      <c r="L1601" s="171">
        <v>4090</v>
      </c>
      <c r="O1601" s="7">
        <v>4</v>
      </c>
      <c r="P1601" s="7">
        <v>0</v>
      </c>
      <c r="Q1601" s="7">
        <v>2</v>
      </c>
      <c r="R1601" s="7">
        <v>2</v>
      </c>
      <c r="S1601" s="7">
        <v>2</v>
      </c>
      <c r="T1601" s="7">
        <v>4</v>
      </c>
      <c r="U1601" s="7">
        <v>2</v>
      </c>
      <c r="BG1601" s="6">
        <f t="shared" si="412"/>
        <v>0</v>
      </c>
      <c r="BH1601" s="6">
        <f t="shared" si="427"/>
        <v>0</v>
      </c>
      <c r="BI1601" s="6">
        <f t="shared" si="413"/>
        <v>0</v>
      </c>
      <c r="BJ1601" s="6">
        <f t="shared" si="428"/>
        <v>0</v>
      </c>
      <c r="BK1601" s="6">
        <f t="shared" si="414"/>
        <v>1</v>
      </c>
      <c r="BL1601" s="6">
        <f t="shared" si="415"/>
        <v>1</v>
      </c>
      <c r="BM1601" s="6">
        <f t="shared" si="416"/>
        <v>0</v>
      </c>
      <c r="BN1601" s="6">
        <f t="shared" si="417"/>
        <v>0</v>
      </c>
      <c r="BO1601" s="6">
        <f t="shared" si="418"/>
        <v>1</v>
      </c>
      <c r="BP1601" s="6">
        <f t="shared" si="419"/>
        <v>7</v>
      </c>
      <c r="BQ1601" s="6">
        <f t="shared" si="423"/>
        <v>0</v>
      </c>
      <c r="BR1601" s="6">
        <f t="shared" si="424"/>
        <v>0</v>
      </c>
      <c r="BS1601" s="6">
        <f t="shared" si="425"/>
        <v>1</v>
      </c>
      <c r="BT1601" s="6">
        <f t="shared" si="426"/>
        <v>3</v>
      </c>
    </row>
    <row r="1602" spans="1:131" hidden="1" x14ac:dyDescent="0.2">
      <c r="A1602" s="46">
        <v>3705</v>
      </c>
      <c r="B1602" s="46">
        <f t="shared" si="420"/>
        <v>7</v>
      </c>
      <c r="C1602" s="46">
        <f t="shared" si="421"/>
        <v>2</v>
      </c>
      <c r="D1602" s="46">
        <f t="shared" si="422"/>
        <v>9</v>
      </c>
      <c r="E1602" s="85">
        <v>26544</v>
      </c>
      <c r="F1602" s="7" t="s">
        <v>778</v>
      </c>
      <c r="G1602" s="50" t="s">
        <v>310</v>
      </c>
      <c r="H1602" s="50" t="s">
        <v>308</v>
      </c>
      <c r="I1602" s="50">
        <v>0</v>
      </c>
      <c r="J1602" s="50">
        <v>1</v>
      </c>
      <c r="L1602" s="171">
        <v>5378</v>
      </c>
      <c r="O1602" s="7">
        <v>5</v>
      </c>
      <c r="P1602" s="7">
        <v>0</v>
      </c>
      <c r="Q1602" s="7">
        <v>2</v>
      </c>
      <c r="R1602" s="7">
        <v>3</v>
      </c>
      <c r="S1602" s="7">
        <v>2</v>
      </c>
      <c r="T1602" s="7">
        <v>5</v>
      </c>
      <c r="U1602" s="7">
        <v>2</v>
      </c>
      <c r="BG1602" s="6">
        <f t="shared" ref="BG1602:BG1665" si="429">IF(H1602="W",1,0)</f>
        <v>0</v>
      </c>
      <c r="BH1602" s="6">
        <f t="shared" si="427"/>
        <v>0</v>
      </c>
      <c r="BI1602" s="6">
        <f t="shared" ref="BI1602:BI1665" si="430">IF(H1602="D",1,0)</f>
        <v>0</v>
      </c>
      <c r="BJ1602" s="6">
        <f t="shared" si="428"/>
        <v>0</v>
      </c>
      <c r="BK1602" s="6">
        <f t="shared" ref="BK1602:BK1665" si="431">IF(H1602="L",1,0)</f>
        <v>1</v>
      </c>
      <c r="BL1602" s="6">
        <f t="shared" ref="BL1602:BL1665" si="432">IF(H1602="L",BL1601+1,0)</f>
        <v>2</v>
      </c>
      <c r="BM1602" s="6">
        <f t="shared" ref="BM1602:BM1665" si="433">IF(OR(H1602="W",H1602="D"),1,0)</f>
        <v>0</v>
      </c>
      <c r="BN1602" s="6">
        <f t="shared" ref="BN1602:BN1665" si="434">IF(OR(H1602="W",H1602="D"),BN1601+1,0)</f>
        <v>0</v>
      </c>
      <c r="BO1602" s="6">
        <f t="shared" ref="BO1602:BO1665" si="435">IF(OR(H1602="L",H1602="D"),1,0)</f>
        <v>1</v>
      </c>
      <c r="BP1602" s="6">
        <f t="shared" ref="BP1602:BP1665" si="436">IF(OR(H1602="L",H1602="D"),BP1601+1,0)</f>
        <v>8</v>
      </c>
      <c r="BQ1602" s="6">
        <f t="shared" si="423"/>
        <v>0</v>
      </c>
      <c r="BR1602" s="6">
        <f t="shared" si="424"/>
        <v>0</v>
      </c>
      <c r="BS1602" s="6">
        <f t="shared" si="425"/>
        <v>1</v>
      </c>
      <c r="BT1602" s="6">
        <f t="shared" si="426"/>
        <v>4</v>
      </c>
    </row>
    <row r="1603" spans="1:131" hidden="1" x14ac:dyDescent="0.2">
      <c r="A1603" s="46">
        <v>3706</v>
      </c>
      <c r="B1603" s="46">
        <f t="shared" ref="B1603:B1666" si="437">WEEKDAY(E1603)</f>
        <v>7</v>
      </c>
      <c r="C1603" s="46">
        <f t="shared" ref="C1603:C1666" si="438">DAY(E1603)</f>
        <v>9</v>
      </c>
      <c r="D1603" s="46">
        <f t="shared" ref="D1603:D1666" si="439">MONTH(E1603)</f>
        <v>9</v>
      </c>
      <c r="E1603" s="85">
        <v>26551</v>
      </c>
      <c r="F1603" s="7" t="s">
        <v>118</v>
      </c>
      <c r="G1603" s="50" t="s">
        <v>103</v>
      </c>
      <c r="H1603" s="50" t="s">
        <v>307</v>
      </c>
      <c r="I1603" s="50">
        <v>0</v>
      </c>
      <c r="J1603" s="50">
        <v>0</v>
      </c>
      <c r="L1603" s="171">
        <v>3225</v>
      </c>
      <c r="O1603" s="7">
        <v>6</v>
      </c>
      <c r="P1603" s="7">
        <v>0</v>
      </c>
      <c r="Q1603" s="7">
        <v>3</v>
      </c>
      <c r="R1603" s="7">
        <v>3</v>
      </c>
      <c r="S1603" s="7">
        <v>2</v>
      </c>
      <c r="T1603" s="7">
        <v>5</v>
      </c>
      <c r="U1603" s="7">
        <v>3</v>
      </c>
      <c r="BG1603" s="6">
        <f t="shared" si="429"/>
        <v>0</v>
      </c>
      <c r="BH1603" s="6">
        <f t="shared" si="427"/>
        <v>0</v>
      </c>
      <c r="BI1603" s="6">
        <f t="shared" si="430"/>
        <v>1</v>
      </c>
      <c r="BJ1603" s="6">
        <f t="shared" si="428"/>
        <v>1</v>
      </c>
      <c r="BK1603" s="6">
        <f t="shared" si="431"/>
        <v>0</v>
      </c>
      <c r="BL1603" s="6">
        <f t="shared" si="432"/>
        <v>0</v>
      </c>
      <c r="BM1603" s="6">
        <f t="shared" si="433"/>
        <v>1</v>
      </c>
      <c r="BN1603" s="6">
        <f t="shared" si="434"/>
        <v>1</v>
      </c>
      <c r="BO1603" s="6">
        <f t="shared" si="435"/>
        <v>1</v>
      </c>
      <c r="BP1603" s="6">
        <f t="shared" si="436"/>
        <v>9</v>
      </c>
      <c r="BQ1603" s="6">
        <f t="shared" ref="BQ1603:BQ1666" si="440">IF(I1603&gt;0,1,0)</f>
        <v>0</v>
      </c>
      <c r="BR1603" s="6">
        <f t="shared" ref="BR1603:BR1666" si="441">IF(I1603&gt;0,BR1602+1,0)</f>
        <v>0</v>
      </c>
      <c r="BS1603" s="6">
        <f t="shared" si="425"/>
        <v>0</v>
      </c>
      <c r="BT1603" s="6">
        <f t="shared" si="426"/>
        <v>0</v>
      </c>
    </row>
    <row r="1604" spans="1:131" hidden="1" x14ac:dyDescent="0.2">
      <c r="A1604" s="46">
        <v>3707</v>
      </c>
      <c r="B1604" s="46">
        <f t="shared" si="437"/>
        <v>6</v>
      </c>
      <c r="C1604" s="46">
        <f t="shared" si="438"/>
        <v>15</v>
      </c>
      <c r="D1604" s="46">
        <f t="shared" si="439"/>
        <v>9</v>
      </c>
      <c r="E1604" s="85">
        <v>26557</v>
      </c>
      <c r="F1604" s="7" t="s">
        <v>1412</v>
      </c>
      <c r="G1604" s="50" t="s">
        <v>310</v>
      </c>
      <c r="H1604" s="50" t="s">
        <v>308</v>
      </c>
      <c r="I1604" s="50">
        <v>0</v>
      </c>
      <c r="J1604" s="50">
        <v>1</v>
      </c>
      <c r="L1604" s="171">
        <v>3378</v>
      </c>
      <c r="O1604" s="7">
        <v>7</v>
      </c>
      <c r="P1604" s="7">
        <v>0</v>
      </c>
      <c r="Q1604" s="7">
        <v>3</v>
      </c>
      <c r="R1604" s="7">
        <v>4</v>
      </c>
      <c r="S1604" s="7">
        <v>2</v>
      </c>
      <c r="T1604" s="7">
        <v>6</v>
      </c>
      <c r="U1604" s="7">
        <v>3</v>
      </c>
      <c r="BG1604" s="6">
        <f t="shared" si="429"/>
        <v>0</v>
      </c>
      <c r="BH1604" s="6">
        <f t="shared" si="427"/>
        <v>0</v>
      </c>
      <c r="BI1604" s="6">
        <f t="shared" si="430"/>
        <v>0</v>
      </c>
      <c r="BJ1604" s="6">
        <f t="shared" si="428"/>
        <v>0</v>
      </c>
      <c r="BK1604" s="6">
        <f t="shared" si="431"/>
        <v>1</v>
      </c>
      <c r="BL1604" s="6">
        <f t="shared" si="432"/>
        <v>1</v>
      </c>
      <c r="BM1604" s="6">
        <f t="shared" si="433"/>
        <v>0</v>
      </c>
      <c r="BN1604" s="6">
        <f t="shared" si="434"/>
        <v>0</v>
      </c>
      <c r="BO1604" s="6">
        <f t="shared" si="435"/>
        <v>1</v>
      </c>
      <c r="BP1604" s="6">
        <f t="shared" si="436"/>
        <v>10</v>
      </c>
      <c r="BQ1604" s="6">
        <f t="shared" si="440"/>
        <v>0</v>
      </c>
      <c r="BR1604" s="6">
        <f t="shared" si="441"/>
        <v>0</v>
      </c>
      <c r="BS1604" s="6">
        <f t="shared" si="425"/>
        <v>1</v>
      </c>
      <c r="BT1604" s="6">
        <f t="shared" si="426"/>
        <v>1</v>
      </c>
    </row>
    <row r="1605" spans="1:131" hidden="1" x14ac:dyDescent="0.2">
      <c r="A1605" s="46">
        <v>3708</v>
      </c>
      <c r="B1605" s="46">
        <f t="shared" si="437"/>
        <v>2</v>
      </c>
      <c r="C1605" s="46">
        <f t="shared" si="438"/>
        <v>18</v>
      </c>
      <c r="D1605" s="46">
        <f t="shared" si="439"/>
        <v>9</v>
      </c>
      <c r="E1605" s="85">
        <v>26560</v>
      </c>
      <c r="F1605" s="7" t="s">
        <v>461</v>
      </c>
      <c r="G1605" s="50" t="s">
        <v>103</v>
      </c>
      <c r="H1605" s="50" t="s">
        <v>307</v>
      </c>
      <c r="I1605" s="50">
        <v>0</v>
      </c>
      <c r="J1605" s="50">
        <v>0</v>
      </c>
      <c r="L1605" s="171">
        <v>3066</v>
      </c>
      <c r="O1605" s="7">
        <v>8</v>
      </c>
      <c r="P1605" s="7">
        <v>0</v>
      </c>
      <c r="Q1605" s="7">
        <v>4</v>
      </c>
      <c r="R1605" s="7">
        <v>4</v>
      </c>
      <c r="S1605" s="7">
        <v>2</v>
      </c>
      <c r="T1605" s="7">
        <v>6</v>
      </c>
      <c r="U1605" s="7">
        <v>4</v>
      </c>
      <c r="BG1605" s="6">
        <f t="shared" si="429"/>
        <v>0</v>
      </c>
      <c r="BH1605" s="6">
        <f t="shared" si="427"/>
        <v>0</v>
      </c>
      <c r="BI1605" s="6">
        <f t="shared" si="430"/>
        <v>1</v>
      </c>
      <c r="BJ1605" s="6">
        <f t="shared" si="428"/>
        <v>1</v>
      </c>
      <c r="BK1605" s="6">
        <f t="shared" si="431"/>
        <v>0</v>
      </c>
      <c r="BL1605" s="6">
        <f t="shared" si="432"/>
        <v>0</v>
      </c>
      <c r="BM1605" s="6">
        <f t="shared" si="433"/>
        <v>1</v>
      </c>
      <c r="BN1605" s="6">
        <f t="shared" si="434"/>
        <v>1</v>
      </c>
      <c r="BO1605" s="6">
        <f t="shared" si="435"/>
        <v>1</v>
      </c>
      <c r="BP1605" s="6">
        <f t="shared" si="436"/>
        <v>11</v>
      </c>
      <c r="BQ1605" s="6">
        <f t="shared" si="440"/>
        <v>0</v>
      </c>
      <c r="BR1605" s="6">
        <f t="shared" si="441"/>
        <v>0</v>
      </c>
      <c r="BS1605" s="6">
        <f t="shared" si="425"/>
        <v>0</v>
      </c>
      <c r="BT1605" s="6">
        <f t="shared" si="426"/>
        <v>0</v>
      </c>
    </row>
    <row r="1606" spans="1:131" hidden="1" x14ac:dyDescent="0.2">
      <c r="A1606" s="46">
        <v>3709</v>
      </c>
      <c r="B1606" s="46">
        <f t="shared" si="437"/>
        <v>7</v>
      </c>
      <c r="C1606" s="46">
        <f t="shared" si="438"/>
        <v>23</v>
      </c>
      <c r="D1606" s="46">
        <f t="shared" si="439"/>
        <v>9</v>
      </c>
      <c r="E1606" s="85">
        <v>26565</v>
      </c>
      <c r="F1606" s="7" t="s">
        <v>112</v>
      </c>
      <c r="G1606" s="50" t="s">
        <v>103</v>
      </c>
      <c r="H1606" s="50" t="s">
        <v>307</v>
      </c>
      <c r="I1606" s="50">
        <v>0</v>
      </c>
      <c r="J1606" s="50">
        <v>0</v>
      </c>
      <c r="L1606" s="171">
        <v>2668</v>
      </c>
      <c r="O1606" s="7">
        <v>9</v>
      </c>
      <c r="P1606" s="7">
        <v>0</v>
      </c>
      <c r="Q1606" s="7">
        <v>5</v>
      </c>
      <c r="R1606" s="7">
        <v>4</v>
      </c>
      <c r="S1606" s="7">
        <v>2</v>
      </c>
      <c r="T1606" s="7">
        <v>6</v>
      </c>
      <c r="U1606" s="7">
        <v>5</v>
      </c>
      <c r="BG1606" s="6">
        <f t="shared" si="429"/>
        <v>0</v>
      </c>
      <c r="BH1606" s="6">
        <f t="shared" si="427"/>
        <v>0</v>
      </c>
      <c r="BI1606" s="6">
        <f t="shared" si="430"/>
        <v>1</v>
      </c>
      <c r="BJ1606" s="6">
        <f t="shared" si="428"/>
        <v>2</v>
      </c>
      <c r="BK1606" s="6">
        <f t="shared" si="431"/>
        <v>0</v>
      </c>
      <c r="BL1606" s="6">
        <f t="shared" si="432"/>
        <v>0</v>
      </c>
      <c r="BM1606" s="6">
        <f t="shared" si="433"/>
        <v>1</v>
      </c>
      <c r="BN1606" s="6">
        <f t="shared" si="434"/>
        <v>2</v>
      </c>
      <c r="BO1606" s="6">
        <f t="shared" si="435"/>
        <v>1</v>
      </c>
      <c r="BP1606" s="6">
        <f t="shared" si="436"/>
        <v>12</v>
      </c>
      <c r="BQ1606" s="6">
        <f t="shared" si="440"/>
        <v>0</v>
      </c>
      <c r="BR1606" s="6">
        <f t="shared" si="441"/>
        <v>0</v>
      </c>
      <c r="BS1606" s="6">
        <f t="shared" si="425"/>
        <v>0</v>
      </c>
      <c r="BT1606" s="6">
        <f t="shared" si="426"/>
        <v>0</v>
      </c>
    </row>
    <row r="1607" spans="1:131" hidden="1" x14ac:dyDescent="0.2">
      <c r="A1607" s="46">
        <v>3710</v>
      </c>
      <c r="B1607" s="46">
        <f t="shared" si="437"/>
        <v>3</v>
      </c>
      <c r="C1607" s="46">
        <f t="shared" si="438"/>
        <v>26</v>
      </c>
      <c r="D1607" s="46">
        <f t="shared" si="439"/>
        <v>9</v>
      </c>
      <c r="E1607" s="85">
        <v>26568</v>
      </c>
      <c r="F1607" s="7" t="s">
        <v>193</v>
      </c>
      <c r="G1607" s="50" t="s">
        <v>310</v>
      </c>
      <c r="H1607" s="50" t="s">
        <v>308</v>
      </c>
      <c r="I1607" s="50">
        <v>0</v>
      </c>
      <c r="J1607" s="50">
        <v>1</v>
      </c>
      <c r="L1607" s="171">
        <v>2362</v>
      </c>
      <c r="O1607" s="7">
        <v>10</v>
      </c>
      <c r="P1607" s="7">
        <v>0</v>
      </c>
      <c r="Q1607" s="7">
        <v>5</v>
      </c>
      <c r="R1607" s="7">
        <v>5</v>
      </c>
      <c r="S1607" s="7">
        <v>2</v>
      </c>
      <c r="T1607" s="7">
        <v>7</v>
      </c>
      <c r="U1607" s="7">
        <v>5</v>
      </c>
      <c r="BG1607" s="6">
        <f t="shared" si="429"/>
        <v>0</v>
      </c>
      <c r="BH1607" s="6">
        <f t="shared" si="427"/>
        <v>0</v>
      </c>
      <c r="BI1607" s="6">
        <f t="shared" si="430"/>
        <v>0</v>
      </c>
      <c r="BJ1607" s="6">
        <f t="shared" si="428"/>
        <v>0</v>
      </c>
      <c r="BK1607" s="6">
        <f t="shared" si="431"/>
        <v>1</v>
      </c>
      <c r="BL1607" s="6">
        <f t="shared" si="432"/>
        <v>1</v>
      </c>
      <c r="BM1607" s="6">
        <f t="shared" si="433"/>
        <v>0</v>
      </c>
      <c r="BN1607" s="6">
        <f t="shared" si="434"/>
        <v>0</v>
      </c>
      <c r="BO1607" s="6">
        <f t="shared" si="435"/>
        <v>1</v>
      </c>
      <c r="BP1607" s="6">
        <f t="shared" si="436"/>
        <v>13</v>
      </c>
      <c r="BQ1607" s="6">
        <f t="shared" si="440"/>
        <v>0</v>
      </c>
      <c r="BR1607" s="6">
        <f t="shared" si="441"/>
        <v>0</v>
      </c>
      <c r="BS1607" s="6">
        <f t="shared" si="425"/>
        <v>1</v>
      </c>
      <c r="BT1607" s="6">
        <f t="shared" si="426"/>
        <v>1</v>
      </c>
    </row>
    <row r="1608" spans="1:131" hidden="1" x14ac:dyDescent="0.2">
      <c r="A1608" s="46">
        <v>3711</v>
      </c>
      <c r="B1608" s="46">
        <f t="shared" si="437"/>
        <v>7</v>
      </c>
      <c r="C1608" s="46">
        <f t="shared" si="438"/>
        <v>30</v>
      </c>
      <c r="D1608" s="46">
        <f t="shared" si="439"/>
        <v>9</v>
      </c>
      <c r="E1608" s="85">
        <v>26572</v>
      </c>
      <c r="F1608" s="7" t="s">
        <v>2385</v>
      </c>
      <c r="G1608" s="50" t="s">
        <v>310</v>
      </c>
      <c r="H1608" s="50" t="s">
        <v>308</v>
      </c>
      <c r="I1608" s="50">
        <v>1</v>
      </c>
      <c r="J1608" s="50">
        <v>3</v>
      </c>
      <c r="L1608" s="171">
        <v>5398</v>
      </c>
      <c r="M1608" s="57" t="s">
        <v>779</v>
      </c>
      <c r="O1608" s="7">
        <v>11</v>
      </c>
      <c r="P1608" s="7">
        <v>0</v>
      </c>
      <c r="Q1608" s="7">
        <v>5</v>
      </c>
      <c r="R1608" s="7">
        <v>6</v>
      </c>
      <c r="S1608" s="7">
        <v>3</v>
      </c>
      <c r="T1608" s="7">
        <v>10</v>
      </c>
      <c r="U1608" s="7">
        <v>5</v>
      </c>
      <c r="BG1608" s="6">
        <f t="shared" si="429"/>
        <v>0</v>
      </c>
      <c r="BH1608" s="6">
        <f t="shared" si="427"/>
        <v>0</v>
      </c>
      <c r="BI1608" s="6">
        <f t="shared" si="430"/>
        <v>0</v>
      </c>
      <c r="BJ1608" s="6">
        <f t="shared" si="428"/>
        <v>0</v>
      </c>
      <c r="BK1608" s="6">
        <f t="shared" si="431"/>
        <v>1</v>
      </c>
      <c r="BL1608" s="6">
        <f t="shared" si="432"/>
        <v>2</v>
      </c>
      <c r="BM1608" s="6">
        <f t="shared" si="433"/>
        <v>0</v>
      </c>
      <c r="BN1608" s="6">
        <f t="shared" si="434"/>
        <v>0</v>
      </c>
      <c r="BO1608" s="6">
        <f t="shared" si="435"/>
        <v>1</v>
      </c>
      <c r="BP1608" s="6">
        <f t="shared" si="436"/>
        <v>14</v>
      </c>
      <c r="BQ1608" s="6">
        <f t="shared" si="440"/>
        <v>1</v>
      </c>
      <c r="BR1608" s="6">
        <f t="shared" si="441"/>
        <v>1</v>
      </c>
      <c r="BS1608" s="6">
        <f t="shared" si="425"/>
        <v>1</v>
      </c>
      <c r="BT1608" s="6">
        <f t="shared" si="426"/>
        <v>2</v>
      </c>
    </row>
    <row r="1609" spans="1:131" hidden="1" x14ac:dyDescent="0.2">
      <c r="A1609" s="46">
        <v>3712</v>
      </c>
      <c r="B1609" s="46">
        <f t="shared" si="437"/>
        <v>7</v>
      </c>
      <c r="C1609" s="46">
        <f t="shared" si="438"/>
        <v>7</v>
      </c>
      <c r="D1609" s="46">
        <f t="shared" si="439"/>
        <v>10</v>
      </c>
      <c r="E1609" s="85">
        <v>26579</v>
      </c>
      <c r="F1609" s="7" t="s">
        <v>3129</v>
      </c>
      <c r="G1609" s="50" t="s">
        <v>310</v>
      </c>
      <c r="H1609" s="50" t="s">
        <v>306</v>
      </c>
      <c r="I1609" s="50">
        <v>2</v>
      </c>
      <c r="J1609" s="50">
        <v>1</v>
      </c>
      <c r="L1609" s="171">
        <v>7601</v>
      </c>
      <c r="M1609" s="57" t="s">
        <v>3021</v>
      </c>
      <c r="O1609" s="7">
        <v>12</v>
      </c>
      <c r="P1609" s="7">
        <v>1</v>
      </c>
      <c r="Q1609" s="7">
        <v>5</v>
      </c>
      <c r="R1609" s="7">
        <v>6</v>
      </c>
      <c r="S1609" s="7">
        <v>5</v>
      </c>
      <c r="T1609" s="7">
        <v>11</v>
      </c>
      <c r="U1609" s="7">
        <v>7</v>
      </c>
      <c r="BG1609" s="6">
        <f t="shared" si="429"/>
        <v>1</v>
      </c>
      <c r="BH1609" s="6">
        <f t="shared" si="427"/>
        <v>1</v>
      </c>
      <c r="BI1609" s="6">
        <f t="shared" si="430"/>
        <v>0</v>
      </c>
      <c r="BJ1609" s="6">
        <f t="shared" si="428"/>
        <v>0</v>
      </c>
      <c r="BK1609" s="6">
        <f t="shared" si="431"/>
        <v>0</v>
      </c>
      <c r="BL1609" s="6">
        <f t="shared" si="432"/>
        <v>0</v>
      </c>
      <c r="BM1609" s="6">
        <f t="shared" si="433"/>
        <v>1</v>
      </c>
      <c r="BN1609" s="6">
        <f t="shared" si="434"/>
        <v>1</v>
      </c>
      <c r="BO1609" s="6">
        <f t="shared" si="435"/>
        <v>0</v>
      </c>
      <c r="BP1609" s="6">
        <f t="shared" si="436"/>
        <v>0</v>
      </c>
      <c r="BQ1609" s="6">
        <f t="shared" si="440"/>
        <v>1</v>
      </c>
      <c r="BR1609" s="6">
        <f t="shared" si="441"/>
        <v>2</v>
      </c>
      <c r="BS1609" s="6">
        <f t="shared" si="425"/>
        <v>1</v>
      </c>
      <c r="BT1609" s="6">
        <f t="shared" si="426"/>
        <v>3</v>
      </c>
    </row>
    <row r="1610" spans="1:131" hidden="1" x14ac:dyDescent="0.2">
      <c r="A1610" s="46">
        <v>3713</v>
      </c>
      <c r="B1610" s="46">
        <f t="shared" si="437"/>
        <v>2</v>
      </c>
      <c r="C1610" s="46">
        <f t="shared" si="438"/>
        <v>9</v>
      </c>
      <c r="D1610" s="46">
        <f t="shared" si="439"/>
        <v>10</v>
      </c>
      <c r="E1610" s="85">
        <v>26581</v>
      </c>
      <c r="F1610" s="7" t="s">
        <v>1930</v>
      </c>
      <c r="G1610" s="50" t="s">
        <v>103</v>
      </c>
      <c r="H1610" s="50" t="s">
        <v>306</v>
      </c>
      <c r="I1610" s="50">
        <v>1</v>
      </c>
      <c r="J1610" s="50">
        <v>0</v>
      </c>
      <c r="L1610" s="171">
        <v>3428</v>
      </c>
      <c r="M1610" s="57" t="s">
        <v>3441</v>
      </c>
      <c r="O1610" s="7">
        <v>13</v>
      </c>
      <c r="P1610" s="7">
        <v>2</v>
      </c>
      <c r="Q1610" s="7">
        <v>5</v>
      </c>
      <c r="R1610" s="7">
        <v>6</v>
      </c>
      <c r="S1610" s="7">
        <v>6</v>
      </c>
      <c r="T1610" s="7">
        <v>11</v>
      </c>
      <c r="U1610" s="7">
        <v>9</v>
      </c>
      <c r="BG1610" s="6">
        <f t="shared" si="429"/>
        <v>1</v>
      </c>
      <c r="BH1610" s="6">
        <f t="shared" si="427"/>
        <v>2</v>
      </c>
      <c r="BI1610" s="6">
        <f t="shared" si="430"/>
        <v>0</v>
      </c>
      <c r="BJ1610" s="6">
        <f t="shared" si="428"/>
        <v>0</v>
      </c>
      <c r="BK1610" s="6">
        <f t="shared" si="431"/>
        <v>0</v>
      </c>
      <c r="BL1610" s="6">
        <f t="shared" si="432"/>
        <v>0</v>
      </c>
      <c r="BM1610" s="6">
        <f t="shared" si="433"/>
        <v>1</v>
      </c>
      <c r="BN1610" s="6">
        <f t="shared" si="434"/>
        <v>2</v>
      </c>
      <c r="BO1610" s="6">
        <f t="shared" si="435"/>
        <v>0</v>
      </c>
      <c r="BP1610" s="6">
        <f t="shared" si="436"/>
        <v>0</v>
      </c>
      <c r="BQ1610" s="6">
        <f t="shared" si="440"/>
        <v>1</v>
      </c>
      <c r="BR1610" s="6">
        <f t="shared" si="441"/>
        <v>3</v>
      </c>
      <c r="BS1610" s="6">
        <f t="shared" si="425"/>
        <v>0</v>
      </c>
      <c r="BT1610" s="6">
        <f t="shared" si="426"/>
        <v>0</v>
      </c>
    </row>
    <row r="1611" spans="1:131" hidden="1" x14ac:dyDescent="0.2">
      <c r="A1611" s="46">
        <v>3714</v>
      </c>
      <c r="B1611" s="46">
        <f t="shared" si="437"/>
        <v>7</v>
      </c>
      <c r="C1611" s="46">
        <f t="shared" si="438"/>
        <v>14</v>
      </c>
      <c r="D1611" s="46">
        <f t="shared" si="439"/>
        <v>10</v>
      </c>
      <c r="E1611" s="85">
        <v>26586</v>
      </c>
      <c r="F1611" s="7" t="s">
        <v>2231</v>
      </c>
      <c r="G1611" s="50" t="s">
        <v>103</v>
      </c>
      <c r="H1611" s="50" t="s">
        <v>306</v>
      </c>
      <c r="I1611" s="50">
        <v>2</v>
      </c>
      <c r="J1611" s="50">
        <v>0</v>
      </c>
      <c r="L1611" s="171">
        <v>3489</v>
      </c>
      <c r="M1611" s="57" t="s">
        <v>3022</v>
      </c>
      <c r="O1611" s="7">
        <v>14</v>
      </c>
      <c r="P1611" s="7">
        <v>3</v>
      </c>
      <c r="Q1611" s="7">
        <v>5</v>
      </c>
      <c r="R1611" s="7">
        <v>6</v>
      </c>
      <c r="S1611" s="7">
        <v>8</v>
      </c>
      <c r="T1611" s="7">
        <v>11</v>
      </c>
      <c r="U1611" s="7">
        <v>11</v>
      </c>
      <c r="BG1611" s="6">
        <f t="shared" si="429"/>
        <v>1</v>
      </c>
      <c r="BH1611" s="6">
        <f t="shared" si="427"/>
        <v>3</v>
      </c>
      <c r="BI1611" s="6">
        <f t="shared" si="430"/>
        <v>0</v>
      </c>
      <c r="BJ1611" s="6">
        <f t="shared" si="428"/>
        <v>0</v>
      </c>
      <c r="BK1611" s="6">
        <f t="shared" si="431"/>
        <v>0</v>
      </c>
      <c r="BL1611" s="6">
        <f t="shared" si="432"/>
        <v>0</v>
      </c>
      <c r="BM1611" s="6">
        <f t="shared" si="433"/>
        <v>1</v>
      </c>
      <c r="BN1611" s="6">
        <f t="shared" si="434"/>
        <v>3</v>
      </c>
      <c r="BO1611" s="6">
        <f t="shared" si="435"/>
        <v>0</v>
      </c>
      <c r="BP1611" s="6">
        <f t="shared" si="436"/>
        <v>0</v>
      </c>
      <c r="BQ1611" s="6">
        <f t="shared" si="440"/>
        <v>1</v>
      </c>
      <c r="BR1611" s="6">
        <f t="shared" si="441"/>
        <v>4</v>
      </c>
      <c r="BS1611" s="6">
        <f t="shared" ref="BS1611:BS1674" si="442">IF(J1611&gt;0,1,0)</f>
        <v>0</v>
      </c>
      <c r="BT1611" s="6">
        <f t="shared" ref="BT1611:BT1674" si="443">IF(J1611&gt;0,BT1610+1,0)</f>
        <v>0</v>
      </c>
    </row>
    <row r="1612" spans="1:131" hidden="1" x14ac:dyDescent="0.2">
      <c r="A1612" s="46">
        <v>3715</v>
      </c>
      <c r="B1612" s="46">
        <f t="shared" si="437"/>
        <v>7</v>
      </c>
      <c r="C1612" s="46">
        <f t="shared" si="438"/>
        <v>21</v>
      </c>
      <c r="D1612" s="46">
        <f t="shared" si="439"/>
        <v>10</v>
      </c>
      <c r="E1612" s="85">
        <v>26593</v>
      </c>
      <c r="F1612" s="7" t="s">
        <v>191</v>
      </c>
      <c r="G1612" s="50" t="s">
        <v>310</v>
      </c>
      <c r="H1612" s="50" t="s">
        <v>308</v>
      </c>
      <c r="I1612" s="50">
        <v>0</v>
      </c>
      <c r="J1612" s="50">
        <v>1</v>
      </c>
      <c r="L1612" s="171">
        <v>3538</v>
      </c>
      <c r="O1612" s="7">
        <v>15</v>
      </c>
      <c r="P1612" s="7">
        <v>3</v>
      </c>
      <c r="Q1612" s="7">
        <v>5</v>
      </c>
      <c r="R1612" s="7">
        <v>7</v>
      </c>
      <c r="S1612" s="7">
        <v>8</v>
      </c>
      <c r="T1612" s="7">
        <v>12</v>
      </c>
      <c r="U1612" s="7">
        <v>11</v>
      </c>
      <c r="BG1612" s="6">
        <f t="shared" si="429"/>
        <v>0</v>
      </c>
      <c r="BH1612" s="6">
        <f t="shared" si="427"/>
        <v>0</v>
      </c>
      <c r="BI1612" s="6">
        <f t="shared" si="430"/>
        <v>0</v>
      </c>
      <c r="BJ1612" s="6">
        <f t="shared" si="428"/>
        <v>0</v>
      </c>
      <c r="BK1612" s="6">
        <f t="shared" si="431"/>
        <v>1</v>
      </c>
      <c r="BL1612" s="6">
        <f t="shared" si="432"/>
        <v>1</v>
      </c>
      <c r="BM1612" s="6">
        <f t="shared" si="433"/>
        <v>0</v>
      </c>
      <c r="BN1612" s="6">
        <f t="shared" si="434"/>
        <v>0</v>
      </c>
      <c r="BO1612" s="6">
        <f t="shared" si="435"/>
        <v>1</v>
      </c>
      <c r="BP1612" s="6">
        <f t="shared" si="436"/>
        <v>1</v>
      </c>
      <c r="BQ1612" s="6">
        <f t="shared" si="440"/>
        <v>0</v>
      </c>
      <c r="BR1612" s="6">
        <f t="shared" si="441"/>
        <v>0</v>
      </c>
      <c r="BS1612" s="6">
        <f t="shared" si="442"/>
        <v>1</v>
      </c>
      <c r="BT1612" s="6">
        <f t="shared" si="443"/>
        <v>1</v>
      </c>
    </row>
    <row r="1613" spans="1:131" hidden="1" x14ac:dyDescent="0.2">
      <c r="A1613" s="46">
        <v>3716</v>
      </c>
      <c r="B1613" s="46">
        <f t="shared" si="437"/>
        <v>3</v>
      </c>
      <c r="C1613" s="46">
        <f t="shared" si="438"/>
        <v>24</v>
      </c>
      <c r="D1613" s="46">
        <f t="shared" si="439"/>
        <v>10</v>
      </c>
      <c r="E1613" s="85">
        <v>26596</v>
      </c>
      <c r="F1613" s="7" t="s">
        <v>3486</v>
      </c>
      <c r="G1613" s="50" t="s">
        <v>310</v>
      </c>
      <c r="H1613" s="50" t="s">
        <v>307</v>
      </c>
      <c r="I1613" s="50">
        <v>1</v>
      </c>
      <c r="J1613" s="50">
        <v>1</v>
      </c>
      <c r="L1613" s="171">
        <v>8424</v>
      </c>
      <c r="M1613" s="57" t="s">
        <v>1915</v>
      </c>
      <c r="O1613" s="7">
        <v>16</v>
      </c>
      <c r="P1613" s="7">
        <v>3</v>
      </c>
      <c r="Q1613" s="7">
        <v>6</v>
      </c>
      <c r="R1613" s="7">
        <v>7</v>
      </c>
      <c r="S1613" s="7">
        <v>9</v>
      </c>
      <c r="T1613" s="7">
        <v>13</v>
      </c>
      <c r="U1613" s="7">
        <v>12</v>
      </c>
      <c r="BG1613" s="6">
        <f t="shared" si="429"/>
        <v>0</v>
      </c>
      <c r="BH1613" s="6">
        <f t="shared" si="427"/>
        <v>0</v>
      </c>
      <c r="BI1613" s="6">
        <f t="shared" si="430"/>
        <v>1</v>
      </c>
      <c r="BJ1613" s="6">
        <f t="shared" si="428"/>
        <v>1</v>
      </c>
      <c r="BK1613" s="6">
        <f t="shared" si="431"/>
        <v>0</v>
      </c>
      <c r="BL1613" s="6">
        <f t="shared" si="432"/>
        <v>0</v>
      </c>
      <c r="BM1613" s="6">
        <f t="shared" si="433"/>
        <v>1</v>
      </c>
      <c r="BN1613" s="6">
        <f t="shared" si="434"/>
        <v>1</v>
      </c>
      <c r="BO1613" s="6">
        <f t="shared" si="435"/>
        <v>1</v>
      </c>
      <c r="BP1613" s="6">
        <f t="shared" si="436"/>
        <v>2</v>
      </c>
      <c r="BQ1613" s="6">
        <f t="shared" si="440"/>
        <v>1</v>
      </c>
      <c r="BR1613" s="6">
        <f t="shared" si="441"/>
        <v>1</v>
      </c>
      <c r="BS1613" s="6">
        <f t="shared" si="442"/>
        <v>1</v>
      </c>
      <c r="BT1613" s="6">
        <f t="shared" si="443"/>
        <v>2</v>
      </c>
    </row>
    <row r="1614" spans="1:131" hidden="1" x14ac:dyDescent="0.2">
      <c r="A1614" s="46">
        <v>3717</v>
      </c>
      <c r="B1614" s="46">
        <f t="shared" si="437"/>
        <v>7</v>
      </c>
      <c r="C1614" s="46">
        <f t="shared" si="438"/>
        <v>28</v>
      </c>
      <c r="D1614" s="46">
        <f t="shared" si="439"/>
        <v>10</v>
      </c>
      <c r="E1614" s="85">
        <v>26600</v>
      </c>
      <c r="F1614" s="7" t="s">
        <v>3097</v>
      </c>
      <c r="G1614" s="50" t="s">
        <v>103</v>
      </c>
      <c r="H1614" s="50" t="s">
        <v>307</v>
      </c>
      <c r="I1614" s="50">
        <v>0</v>
      </c>
      <c r="J1614" s="50">
        <v>0</v>
      </c>
      <c r="L1614" s="171">
        <v>3530</v>
      </c>
      <c r="O1614" s="7">
        <v>17</v>
      </c>
      <c r="P1614" s="7">
        <v>3</v>
      </c>
      <c r="Q1614" s="7">
        <v>7</v>
      </c>
      <c r="R1614" s="7">
        <v>7</v>
      </c>
      <c r="S1614" s="7">
        <v>9</v>
      </c>
      <c r="T1614" s="7">
        <v>13</v>
      </c>
      <c r="U1614" s="7">
        <v>13</v>
      </c>
      <c r="BG1614" s="6">
        <f t="shared" si="429"/>
        <v>0</v>
      </c>
      <c r="BH1614" s="6">
        <f t="shared" si="427"/>
        <v>0</v>
      </c>
      <c r="BI1614" s="6">
        <f t="shared" si="430"/>
        <v>1</v>
      </c>
      <c r="BJ1614" s="6">
        <f t="shared" si="428"/>
        <v>2</v>
      </c>
      <c r="BK1614" s="6">
        <f t="shared" si="431"/>
        <v>0</v>
      </c>
      <c r="BL1614" s="6">
        <f t="shared" si="432"/>
        <v>0</v>
      </c>
      <c r="BM1614" s="6">
        <f t="shared" si="433"/>
        <v>1</v>
      </c>
      <c r="BN1614" s="6">
        <f t="shared" si="434"/>
        <v>2</v>
      </c>
      <c r="BO1614" s="6">
        <f t="shared" si="435"/>
        <v>1</v>
      </c>
      <c r="BP1614" s="6">
        <f t="shared" si="436"/>
        <v>3</v>
      </c>
      <c r="BQ1614" s="6">
        <f t="shared" si="440"/>
        <v>0</v>
      </c>
      <c r="BR1614" s="6">
        <f t="shared" si="441"/>
        <v>0</v>
      </c>
      <c r="BS1614" s="6">
        <f t="shared" si="442"/>
        <v>0</v>
      </c>
      <c r="BT1614" s="6">
        <f t="shared" si="443"/>
        <v>0</v>
      </c>
      <c r="DV1614" s="90"/>
      <c r="DY1614" s="57"/>
      <c r="EA1614" s="50"/>
    </row>
    <row r="1615" spans="1:131" hidden="1" x14ac:dyDescent="0.2">
      <c r="A1615" s="46">
        <v>3718</v>
      </c>
      <c r="B1615" s="46">
        <f t="shared" si="437"/>
        <v>7</v>
      </c>
      <c r="C1615" s="46">
        <f t="shared" si="438"/>
        <v>4</v>
      </c>
      <c r="D1615" s="46">
        <f t="shared" si="439"/>
        <v>11</v>
      </c>
      <c r="E1615" s="85">
        <v>26607</v>
      </c>
      <c r="F1615" s="7" t="s">
        <v>447</v>
      </c>
      <c r="G1615" s="50" t="s">
        <v>103</v>
      </c>
      <c r="H1615" s="50" t="s">
        <v>306</v>
      </c>
      <c r="I1615" s="50">
        <v>2</v>
      </c>
      <c r="J1615" s="50">
        <v>1</v>
      </c>
      <c r="L1615" s="171">
        <v>2407</v>
      </c>
      <c r="M1615" s="57" t="s">
        <v>3024</v>
      </c>
      <c r="O1615" s="7">
        <v>18</v>
      </c>
      <c r="P1615" s="7">
        <v>4</v>
      </c>
      <c r="Q1615" s="7">
        <v>7</v>
      </c>
      <c r="R1615" s="7">
        <v>7</v>
      </c>
      <c r="S1615" s="7">
        <v>11</v>
      </c>
      <c r="T1615" s="7">
        <v>14</v>
      </c>
      <c r="U1615" s="7">
        <v>15</v>
      </c>
      <c r="BG1615" s="6">
        <f t="shared" si="429"/>
        <v>1</v>
      </c>
      <c r="BH1615" s="6">
        <f t="shared" si="427"/>
        <v>1</v>
      </c>
      <c r="BI1615" s="6">
        <f t="shared" si="430"/>
        <v>0</v>
      </c>
      <c r="BJ1615" s="6">
        <f t="shared" si="428"/>
        <v>0</v>
      </c>
      <c r="BK1615" s="6">
        <f t="shared" si="431"/>
        <v>0</v>
      </c>
      <c r="BL1615" s="6">
        <f t="shared" si="432"/>
        <v>0</v>
      </c>
      <c r="BM1615" s="6">
        <f t="shared" si="433"/>
        <v>1</v>
      </c>
      <c r="BN1615" s="6">
        <f t="shared" si="434"/>
        <v>3</v>
      </c>
      <c r="BO1615" s="6">
        <f t="shared" si="435"/>
        <v>0</v>
      </c>
      <c r="BP1615" s="6">
        <f t="shared" si="436"/>
        <v>0</v>
      </c>
      <c r="BQ1615" s="6">
        <f t="shared" si="440"/>
        <v>1</v>
      </c>
      <c r="BR1615" s="6">
        <f t="shared" si="441"/>
        <v>1</v>
      </c>
      <c r="BS1615" s="6">
        <f t="shared" si="442"/>
        <v>1</v>
      </c>
      <c r="BT1615" s="6">
        <f t="shared" si="443"/>
        <v>1</v>
      </c>
      <c r="DV1615" s="90"/>
      <c r="DY1615" s="57"/>
      <c r="EA1615" s="50"/>
    </row>
    <row r="1616" spans="1:131" hidden="1" x14ac:dyDescent="0.2">
      <c r="A1616" s="46">
        <v>3719</v>
      </c>
      <c r="B1616" s="46">
        <f t="shared" si="437"/>
        <v>7</v>
      </c>
      <c r="C1616" s="46">
        <f t="shared" si="438"/>
        <v>11</v>
      </c>
      <c r="D1616" s="46">
        <f t="shared" si="439"/>
        <v>11</v>
      </c>
      <c r="E1616" s="85">
        <v>26614</v>
      </c>
      <c r="F1616" s="7" t="s">
        <v>463</v>
      </c>
      <c r="G1616" s="50" t="s">
        <v>310</v>
      </c>
      <c r="H1616" s="50" t="s">
        <v>307</v>
      </c>
      <c r="I1616" s="50">
        <v>2</v>
      </c>
      <c r="J1616" s="50">
        <v>2</v>
      </c>
      <c r="L1616" s="171">
        <v>6864</v>
      </c>
      <c r="M1616" s="57" t="s">
        <v>2697</v>
      </c>
      <c r="O1616" s="7">
        <v>19</v>
      </c>
      <c r="P1616" s="7">
        <v>4</v>
      </c>
      <c r="Q1616" s="7">
        <v>8</v>
      </c>
      <c r="R1616" s="7">
        <v>7</v>
      </c>
      <c r="S1616" s="7">
        <v>13</v>
      </c>
      <c r="T1616" s="7">
        <v>16</v>
      </c>
      <c r="U1616" s="7">
        <v>16</v>
      </c>
      <c r="BG1616" s="6">
        <f t="shared" si="429"/>
        <v>0</v>
      </c>
      <c r="BH1616" s="6">
        <f t="shared" si="427"/>
        <v>0</v>
      </c>
      <c r="BI1616" s="6">
        <f t="shared" si="430"/>
        <v>1</v>
      </c>
      <c r="BJ1616" s="6">
        <f t="shared" si="428"/>
        <v>1</v>
      </c>
      <c r="BK1616" s="6">
        <f t="shared" si="431"/>
        <v>0</v>
      </c>
      <c r="BL1616" s="6">
        <f t="shared" si="432"/>
        <v>0</v>
      </c>
      <c r="BM1616" s="6">
        <f t="shared" si="433"/>
        <v>1</v>
      </c>
      <c r="BN1616" s="6">
        <f t="shared" si="434"/>
        <v>4</v>
      </c>
      <c r="BO1616" s="6">
        <f t="shared" si="435"/>
        <v>1</v>
      </c>
      <c r="BP1616" s="6">
        <f t="shared" si="436"/>
        <v>1</v>
      </c>
      <c r="BQ1616" s="6">
        <f t="shared" si="440"/>
        <v>1</v>
      </c>
      <c r="BR1616" s="6">
        <f t="shared" si="441"/>
        <v>2</v>
      </c>
      <c r="BS1616" s="6">
        <f t="shared" si="442"/>
        <v>1</v>
      </c>
      <c r="BT1616" s="6">
        <f t="shared" si="443"/>
        <v>2</v>
      </c>
      <c r="DV1616" s="90"/>
      <c r="DY1616" s="57"/>
      <c r="EA1616" s="50"/>
    </row>
    <row r="1617" spans="1:131" hidden="1" x14ac:dyDescent="0.2">
      <c r="A1617" s="46">
        <v>3720</v>
      </c>
      <c r="B1617" s="46">
        <f t="shared" si="437"/>
        <v>7</v>
      </c>
      <c r="C1617" s="46">
        <f t="shared" si="438"/>
        <v>25</v>
      </c>
      <c r="D1617" s="46">
        <f t="shared" si="439"/>
        <v>11</v>
      </c>
      <c r="E1617" s="85">
        <v>26628</v>
      </c>
      <c r="F1617" s="7" t="s">
        <v>3391</v>
      </c>
      <c r="G1617" s="50" t="s">
        <v>310</v>
      </c>
      <c r="H1617" s="50" t="s">
        <v>308</v>
      </c>
      <c r="I1617" s="50">
        <v>0</v>
      </c>
      <c r="J1617" s="50">
        <v>2</v>
      </c>
      <c r="L1617" s="171">
        <v>7110</v>
      </c>
      <c r="O1617" s="7">
        <v>20</v>
      </c>
      <c r="P1617" s="7">
        <v>4</v>
      </c>
      <c r="Q1617" s="7">
        <v>8</v>
      </c>
      <c r="R1617" s="7">
        <v>8</v>
      </c>
      <c r="S1617" s="7">
        <v>13</v>
      </c>
      <c r="T1617" s="7">
        <v>18</v>
      </c>
      <c r="U1617" s="7">
        <v>16</v>
      </c>
      <c r="BG1617" s="6">
        <f t="shared" si="429"/>
        <v>0</v>
      </c>
      <c r="BH1617" s="6">
        <f t="shared" si="427"/>
        <v>0</v>
      </c>
      <c r="BI1617" s="6">
        <f t="shared" si="430"/>
        <v>0</v>
      </c>
      <c r="BJ1617" s="6">
        <f t="shared" si="428"/>
        <v>0</v>
      </c>
      <c r="BK1617" s="6">
        <f t="shared" si="431"/>
        <v>1</v>
      </c>
      <c r="BL1617" s="6">
        <f t="shared" si="432"/>
        <v>1</v>
      </c>
      <c r="BM1617" s="6">
        <f t="shared" si="433"/>
        <v>0</v>
      </c>
      <c r="BN1617" s="6">
        <f t="shared" si="434"/>
        <v>0</v>
      </c>
      <c r="BO1617" s="6">
        <f t="shared" si="435"/>
        <v>1</v>
      </c>
      <c r="BP1617" s="6">
        <f t="shared" si="436"/>
        <v>2</v>
      </c>
      <c r="BQ1617" s="6">
        <f t="shared" si="440"/>
        <v>0</v>
      </c>
      <c r="BR1617" s="6">
        <f t="shared" si="441"/>
        <v>0</v>
      </c>
      <c r="BS1617" s="6">
        <f t="shared" si="442"/>
        <v>1</v>
      </c>
      <c r="BT1617" s="6">
        <f t="shared" si="443"/>
        <v>3</v>
      </c>
      <c r="DV1617" s="90"/>
      <c r="DY1617" s="57"/>
      <c r="EA1617" s="50"/>
    </row>
    <row r="1618" spans="1:131" hidden="1" x14ac:dyDescent="0.2">
      <c r="A1618" s="46">
        <v>3721</v>
      </c>
      <c r="B1618" s="46">
        <f t="shared" si="437"/>
        <v>7</v>
      </c>
      <c r="C1618" s="46">
        <f t="shared" si="438"/>
        <v>2</v>
      </c>
      <c r="D1618" s="46">
        <f t="shared" si="439"/>
        <v>12</v>
      </c>
      <c r="E1618" s="85">
        <v>26635</v>
      </c>
      <c r="F1618" s="7" t="s">
        <v>10</v>
      </c>
      <c r="G1618" s="50" t="s">
        <v>103</v>
      </c>
      <c r="H1618" s="50" t="s">
        <v>306</v>
      </c>
      <c r="I1618" s="50">
        <v>2</v>
      </c>
      <c r="J1618" s="50">
        <v>0</v>
      </c>
      <c r="L1618" s="171">
        <v>2538</v>
      </c>
      <c r="M1618" s="57" t="s">
        <v>3025</v>
      </c>
      <c r="O1618" s="7">
        <v>21</v>
      </c>
      <c r="P1618" s="7">
        <v>5</v>
      </c>
      <c r="Q1618" s="7">
        <v>8</v>
      </c>
      <c r="R1618" s="7">
        <v>8</v>
      </c>
      <c r="S1618" s="7">
        <v>15</v>
      </c>
      <c r="T1618" s="7">
        <v>18</v>
      </c>
      <c r="U1618" s="7">
        <v>18</v>
      </c>
      <c r="BG1618" s="6">
        <f t="shared" si="429"/>
        <v>1</v>
      </c>
      <c r="BH1618" s="6">
        <f t="shared" si="427"/>
        <v>1</v>
      </c>
      <c r="BI1618" s="6">
        <f t="shared" si="430"/>
        <v>0</v>
      </c>
      <c r="BJ1618" s="6">
        <f t="shared" si="428"/>
        <v>0</v>
      </c>
      <c r="BK1618" s="6">
        <f t="shared" si="431"/>
        <v>0</v>
      </c>
      <c r="BL1618" s="6">
        <f t="shared" si="432"/>
        <v>0</v>
      </c>
      <c r="BM1618" s="6">
        <f t="shared" si="433"/>
        <v>1</v>
      </c>
      <c r="BN1618" s="6">
        <f t="shared" si="434"/>
        <v>1</v>
      </c>
      <c r="BO1618" s="6">
        <f t="shared" si="435"/>
        <v>0</v>
      </c>
      <c r="BP1618" s="6">
        <f t="shared" si="436"/>
        <v>0</v>
      </c>
      <c r="BQ1618" s="6">
        <f t="shared" si="440"/>
        <v>1</v>
      </c>
      <c r="BR1618" s="6">
        <f t="shared" si="441"/>
        <v>1</v>
      </c>
      <c r="BS1618" s="6">
        <f t="shared" si="442"/>
        <v>0</v>
      </c>
      <c r="BT1618" s="6">
        <f t="shared" si="443"/>
        <v>0</v>
      </c>
      <c r="DV1618" s="90"/>
      <c r="DY1618" s="57"/>
      <c r="EA1618" s="50"/>
    </row>
    <row r="1619" spans="1:131" hidden="1" x14ac:dyDescent="0.2">
      <c r="A1619" s="46">
        <v>3722</v>
      </c>
      <c r="B1619" s="46">
        <f t="shared" si="437"/>
        <v>7</v>
      </c>
      <c r="C1619" s="46">
        <f t="shared" si="438"/>
        <v>23</v>
      </c>
      <c r="D1619" s="46">
        <f t="shared" si="439"/>
        <v>12</v>
      </c>
      <c r="E1619" s="85">
        <v>26656</v>
      </c>
      <c r="F1619" s="7" t="s">
        <v>584</v>
      </c>
      <c r="G1619" s="50" t="s">
        <v>103</v>
      </c>
      <c r="H1619" s="50" t="s">
        <v>306</v>
      </c>
      <c r="I1619" s="50">
        <v>3</v>
      </c>
      <c r="J1619" s="50">
        <v>0</v>
      </c>
      <c r="L1619" s="171">
        <v>2218</v>
      </c>
      <c r="M1619" s="57" t="s">
        <v>3026</v>
      </c>
      <c r="O1619" s="7">
        <v>22</v>
      </c>
      <c r="P1619" s="7">
        <v>6</v>
      </c>
      <c r="Q1619" s="7">
        <v>8</v>
      </c>
      <c r="R1619" s="7">
        <v>8</v>
      </c>
      <c r="S1619" s="7">
        <v>18</v>
      </c>
      <c r="T1619" s="7">
        <v>18</v>
      </c>
      <c r="U1619" s="7">
        <v>20</v>
      </c>
      <c r="BG1619" s="6">
        <f t="shared" si="429"/>
        <v>1</v>
      </c>
      <c r="BH1619" s="6">
        <f t="shared" si="427"/>
        <v>2</v>
      </c>
      <c r="BI1619" s="6">
        <f t="shared" si="430"/>
        <v>0</v>
      </c>
      <c r="BJ1619" s="6">
        <f t="shared" si="428"/>
        <v>0</v>
      </c>
      <c r="BK1619" s="6">
        <f t="shared" si="431"/>
        <v>0</v>
      </c>
      <c r="BL1619" s="6">
        <f t="shared" si="432"/>
        <v>0</v>
      </c>
      <c r="BM1619" s="6">
        <f t="shared" si="433"/>
        <v>1</v>
      </c>
      <c r="BN1619" s="6">
        <f t="shared" si="434"/>
        <v>2</v>
      </c>
      <c r="BO1619" s="6">
        <f t="shared" si="435"/>
        <v>0</v>
      </c>
      <c r="BP1619" s="6">
        <f t="shared" si="436"/>
        <v>0</v>
      </c>
      <c r="BQ1619" s="6">
        <f t="shared" si="440"/>
        <v>1</v>
      </c>
      <c r="BR1619" s="6">
        <f t="shared" si="441"/>
        <v>2</v>
      </c>
      <c r="BS1619" s="6">
        <f t="shared" si="442"/>
        <v>0</v>
      </c>
      <c r="BT1619" s="6">
        <f t="shared" si="443"/>
        <v>0</v>
      </c>
      <c r="DV1619" s="90"/>
      <c r="DY1619" s="57"/>
      <c r="EA1619" s="50"/>
    </row>
    <row r="1620" spans="1:131" hidden="1" x14ac:dyDescent="0.2">
      <c r="A1620" s="46">
        <v>3723</v>
      </c>
      <c r="B1620" s="46">
        <f t="shared" si="437"/>
        <v>3</v>
      </c>
      <c r="C1620" s="46">
        <f t="shared" si="438"/>
        <v>26</v>
      </c>
      <c r="D1620" s="46">
        <f t="shared" si="439"/>
        <v>12</v>
      </c>
      <c r="E1620" s="85">
        <v>26659</v>
      </c>
      <c r="F1620" s="7" t="s">
        <v>3153</v>
      </c>
      <c r="G1620" s="50" t="s">
        <v>310</v>
      </c>
      <c r="H1620" s="50" t="s">
        <v>307</v>
      </c>
      <c r="I1620" s="50">
        <v>1</v>
      </c>
      <c r="J1620" s="50">
        <v>1</v>
      </c>
      <c r="L1620" s="171">
        <v>9800</v>
      </c>
      <c r="M1620" s="57" t="s">
        <v>779</v>
      </c>
      <c r="O1620" s="7">
        <v>23</v>
      </c>
      <c r="P1620" s="7">
        <v>6</v>
      </c>
      <c r="Q1620" s="7">
        <v>9</v>
      </c>
      <c r="R1620" s="7">
        <v>8</v>
      </c>
      <c r="S1620" s="7">
        <v>19</v>
      </c>
      <c r="T1620" s="7">
        <v>19</v>
      </c>
      <c r="U1620" s="7">
        <v>21</v>
      </c>
      <c r="BG1620" s="6">
        <f t="shared" si="429"/>
        <v>0</v>
      </c>
      <c r="BH1620" s="6">
        <f t="shared" si="427"/>
        <v>0</v>
      </c>
      <c r="BI1620" s="6">
        <f t="shared" si="430"/>
        <v>1</v>
      </c>
      <c r="BJ1620" s="6">
        <f t="shared" si="428"/>
        <v>1</v>
      </c>
      <c r="BK1620" s="6">
        <f t="shared" si="431"/>
        <v>0</v>
      </c>
      <c r="BL1620" s="6">
        <f t="shared" si="432"/>
        <v>0</v>
      </c>
      <c r="BM1620" s="6">
        <f t="shared" si="433"/>
        <v>1</v>
      </c>
      <c r="BN1620" s="6">
        <f t="shared" si="434"/>
        <v>3</v>
      </c>
      <c r="BO1620" s="6">
        <f t="shared" si="435"/>
        <v>1</v>
      </c>
      <c r="BP1620" s="6">
        <f t="shared" si="436"/>
        <v>1</v>
      </c>
      <c r="BQ1620" s="6">
        <f t="shared" si="440"/>
        <v>1</v>
      </c>
      <c r="BR1620" s="6">
        <f t="shared" si="441"/>
        <v>3</v>
      </c>
      <c r="BS1620" s="6">
        <f t="shared" si="442"/>
        <v>1</v>
      </c>
      <c r="BT1620" s="6">
        <f t="shared" si="443"/>
        <v>1</v>
      </c>
      <c r="DV1620" s="90"/>
      <c r="DY1620" s="57"/>
      <c r="EA1620" s="50"/>
    </row>
    <row r="1621" spans="1:131" hidden="1" x14ac:dyDescent="0.2">
      <c r="A1621" s="46">
        <v>3724</v>
      </c>
      <c r="B1621" s="46">
        <f t="shared" si="437"/>
        <v>7</v>
      </c>
      <c r="C1621" s="46">
        <f t="shared" si="438"/>
        <v>30</v>
      </c>
      <c r="D1621" s="46">
        <f t="shared" si="439"/>
        <v>12</v>
      </c>
      <c r="E1621" s="85">
        <v>26663</v>
      </c>
      <c r="F1621" s="7" t="s">
        <v>321</v>
      </c>
      <c r="G1621" s="50" t="s">
        <v>103</v>
      </c>
      <c r="H1621" s="50" t="s">
        <v>307</v>
      </c>
      <c r="I1621" s="50">
        <v>0</v>
      </c>
      <c r="J1621" s="50">
        <v>0</v>
      </c>
      <c r="L1621" s="171">
        <v>3118</v>
      </c>
      <c r="O1621" s="7">
        <v>24</v>
      </c>
      <c r="P1621" s="7">
        <v>6</v>
      </c>
      <c r="Q1621" s="7">
        <v>10</v>
      </c>
      <c r="R1621" s="7">
        <v>8</v>
      </c>
      <c r="S1621" s="7">
        <v>19</v>
      </c>
      <c r="T1621" s="7">
        <v>19</v>
      </c>
      <c r="U1621" s="7">
        <v>22</v>
      </c>
      <c r="BG1621" s="6">
        <f t="shared" si="429"/>
        <v>0</v>
      </c>
      <c r="BH1621" s="6">
        <f t="shared" si="427"/>
        <v>0</v>
      </c>
      <c r="BI1621" s="6">
        <f t="shared" si="430"/>
        <v>1</v>
      </c>
      <c r="BJ1621" s="6">
        <f t="shared" si="428"/>
        <v>2</v>
      </c>
      <c r="BK1621" s="6">
        <f t="shared" si="431"/>
        <v>0</v>
      </c>
      <c r="BL1621" s="6">
        <f t="shared" si="432"/>
        <v>0</v>
      </c>
      <c r="BM1621" s="6">
        <f t="shared" si="433"/>
        <v>1</v>
      </c>
      <c r="BN1621" s="6">
        <f t="shared" si="434"/>
        <v>4</v>
      </c>
      <c r="BO1621" s="6">
        <f t="shared" si="435"/>
        <v>1</v>
      </c>
      <c r="BP1621" s="6">
        <f t="shared" si="436"/>
        <v>2</v>
      </c>
      <c r="BQ1621" s="6">
        <f t="shared" si="440"/>
        <v>0</v>
      </c>
      <c r="BR1621" s="6">
        <f t="shared" si="441"/>
        <v>0</v>
      </c>
      <c r="BS1621" s="6">
        <f t="shared" si="442"/>
        <v>0</v>
      </c>
      <c r="BT1621" s="6">
        <f t="shared" si="443"/>
        <v>0</v>
      </c>
      <c r="DV1621" s="90"/>
      <c r="DY1621" s="57"/>
      <c r="EA1621" s="91"/>
    </row>
    <row r="1622" spans="1:131" hidden="1" x14ac:dyDescent="0.2">
      <c r="A1622" s="46">
        <v>3725</v>
      </c>
      <c r="B1622" s="46">
        <f t="shared" si="437"/>
        <v>7</v>
      </c>
      <c r="C1622" s="46">
        <f t="shared" si="438"/>
        <v>6</v>
      </c>
      <c r="D1622" s="46">
        <f t="shared" si="439"/>
        <v>1</v>
      </c>
      <c r="E1622" s="85">
        <v>26670</v>
      </c>
      <c r="F1622" s="7" t="s">
        <v>2421</v>
      </c>
      <c r="G1622" s="50" t="s">
        <v>310</v>
      </c>
      <c r="H1622" s="50" t="s">
        <v>308</v>
      </c>
      <c r="I1622" s="50">
        <v>0</v>
      </c>
      <c r="J1622" s="50">
        <v>1</v>
      </c>
      <c r="L1622" s="171">
        <v>6202</v>
      </c>
      <c r="O1622" s="7">
        <v>25</v>
      </c>
      <c r="P1622" s="7">
        <v>6</v>
      </c>
      <c r="Q1622" s="7">
        <v>10</v>
      </c>
      <c r="R1622" s="7">
        <v>9</v>
      </c>
      <c r="S1622" s="7">
        <v>19</v>
      </c>
      <c r="T1622" s="7">
        <v>20</v>
      </c>
      <c r="U1622" s="7">
        <v>22</v>
      </c>
      <c r="BG1622" s="6">
        <f t="shared" si="429"/>
        <v>0</v>
      </c>
      <c r="BH1622" s="6">
        <f t="shared" si="427"/>
        <v>0</v>
      </c>
      <c r="BI1622" s="6">
        <f t="shared" si="430"/>
        <v>0</v>
      </c>
      <c r="BJ1622" s="6">
        <f t="shared" si="428"/>
        <v>0</v>
      </c>
      <c r="BK1622" s="6">
        <f t="shared" si="431"/>
        <v>1</v>
      </c>
      <c r="BL1622" s="6">
        <f t="shared" si="432"/>
        <v>1</v>
      </c>
      <c r="BM1622" s="6">
        <f t="shared" si="433"/>
        <v>0</v>
      </c>
      <c r="BN1622" s="6">
        <f t="shared" si="434"/>
        <v>0</v>
      </c>
      <c r="BO1622" s="6">
        <f t="shared" si="435"/>
        <v>1</v>
      </c>
      <c r="BP1622" s="6">
        <f t="shared" si="436"/>
        <v>3</v>
      </c>
      <c r="BQ1622" s="6">
        <f t="shared" si="440"/>
        <v>0</v>
      </c>
      <c r="BR1622" s="6">
        <f t="shared" si="441"/>
        <v>0</v>
      </c>
      <c r="BS1622" s="6">
        <f t="shared" si="442"/>
        <v>1</v>
      </c>
      <c r="BT1622" s="6">
        <f t="shared" si="443"/>
        <v>1</v>
      </c>
      <c r="DV1622" s="90"/>
      <c r="DY1622" s="57"/>
      <c r="EA1622" s="50"/>
    </row>
    <row r="1623" spans="1:131" hidden="1" x14ac:dyDescent="0.2">
      <c r="A1623" s="46">
        <v>3726</v>
      </c>
      <c r="B1623" s="46">
        <f t="shared" si="437"/>
        <v>7</v>
      </c>
      <c r="C1623" s="46">
        <f t="shared" si="438"/>
        <v>20</v>
      </c>
      <c r="D1623" s="46">
        <f t="shared" si="439"/>
        <v>1</v>
      </c>
      <c r="E1623" s="85">
        <v>26684</v>
      </c>
      <c r="F1623" s="7" t="s">
        <v>3513</v>
      </c>
      <c r="G1623" s="50" t="s">
        <v>103</v>
      </c>
      <c r="H1623" s="50" t="s">
        <v>307</v>
      </c>
      <c r="I1623" s="50">
        <v>1</v>
      </c>
      <c r="J1623" s="50">
        <v>1</v>
      </c>
      <c r="L1623" s="171">
        <v>2239</v>
      </c>
      <c r="M1623" s="57" t="s">
        <v>3454</v>
      </c>
      <c r="O1623" s="7">
        <v>26</v>
      </c>
      <c r="P1623" s="7">
        <v>6</v>
      </c>
      <c r="Q1623" s="7">
        <v>11</v>
      </c>
      <c r="R1623" s="7">
        <v>9</v>
      </c>
      <c r="S1623" s="7">
        <v>20</v>
      </c>
      <c r="T1623" s="7">
        <v>21</v>
      </c>
      <c r="U1623" s="7">
        <v>23</v>
      </c>
      <c r="BG1623" s="6">
        <f t="shared" si="429"/>
        <v>0</v>
      </c>
      <c r="BH1623" s="6">
        <f t="shared" si="427"/>
        <v>0</v>
      </c>
      <c r="BI1623" s="6">
        <f t="shared" si="430"/>
        <v>1</v>
      </c>
      <c r="BJ1623" s="6">
        <f t="shared" si="428"/>
        <v>1</v>
      </c>
      <c r="BK1623" s="6">
        <f t="shared" si="431"/>
        <v>0</v>
      </c>
      <c r="BL1623" s="6">
        <f t="shared" si="432"/>
        <v>0</v>
      </c>
      <c r="BM1623" s="6">
        <f t="shared" si="433"/>
        <v>1</v>
      </c>
      <c r="BN1623" s="6">
        <f t="shared" si="434"/>
        <v>1</v>
      </c>
      <c r="BO1623" s="6">
        <f t="shared" si="435"/>
        <v>1</v>
      </c>
      <c r="BP1623" s="6">
        <f t="shared" si="436"/>
        <v>4</v>
      </c>
      <c r="BQ1623" s="6">
        <f t="shared" si="440"/>
        <v>1</v>
      </c>
      <c r="BR1623" s="6">
        <f t="shared" si="441"/>
        <v>1</v>
      </c>
      <c r="BS1623" s="6">
        <f t="shared" si="442"/>
        <v>1</v>
      </c>
      <c r="BT1623" s="6">
        <f t="shared" si="443"/>
        <v>2</v>
      </c>
      <c r="DV1623" s="90"/>
      <c r="DY1623" s="57"/>
      <c r="EA1623" s="50"/>
    </row>
    <row r="1624" spans="1:131" hidden="1" x14ac:dyDescent="0.2">
      <c r="A1624" s="46">
        <v>3727</v>
      </c>
      <c r="B1624" s="46">
        <f t="shared" si="437"/>
        <v>7</v>
      </c>
      <c r="C1624" s="46">
        <f t="shared" si="438"/>
        <v>27</v>
      </c>
      <c r="D1624" s="46">
        <f t="shared" si="439"/>
        <v>1</v>
      </c>
      <c r="E1624" s="85">
        <v>26691</v>
      </c>
      <c r="F1624" s="7" t="s">
        <v>1743</v>
      </c>
      <c r="G1624" s="50" t="s">
        <v>310</v>
      </c>
      <c r="H1624" s="50" t="s">
        <v>306</v>
      </c>
      <c r="I1624" s="50">
        <v>3</v>
      </c>
      <c r="J1624" s="50">
        <v>2</v>
      </c>
      <c r="L1624" s="171">
        <v>11964</v>
      </c>
      <c r="M1624" s="57" t="s">
        <v>3027</v>
      </c>
      <c r="O1624" s="7">
        <v>27</v>
      </c>
      <c r="P1624" s="7">
        <v>7</v>
      </c>
      <c r="Q1624" s="7">
        <v>11</v>
      </c>
      <c r="R1624" s="7">
        <v>9</v>
      </c>
      <c r="S1624" s="7">
        <v>23</v>
      </c>
      <c r="T1624" s="7">
        <v>23</v>
      </c>
      <c r="U1624" s="7">
        <v>25</v>
      </c>
      <c r="BG1624" s="6">
        <f t="shared" si="429"/>
        <v>1</v>
      </c>
      <c r="BH1624" s="6">
        <f t="shared" si="427"/>
        <v>1</v>
      </c>
      <c r="BI1624" s="6">
        <f t="shared" si="430"/>
        <v>0</v>
      </c>
      <c r="BJ1624" s="6">
        <f t="shared" si="428"/>
        <v>0</v>
      </c>
      <c r="BK1624" s="6">
        <f t="shared" si="431"/>
        <v>0</v>
      </c>
      <c r="BL1624" s="6">
        <f t="shared" si="432"/>
        <v>0</v>
      </c>
      <c r="BM1624" s="6">
        <f t="shared" si="433"/>
        <v>1</v>
      </c>
      <c r="BN1624" s="6">
        <f t="shared" si="434"/>
        <v>2</v>
      </c>
      <c r="BO1624" s="6">
        <f t="shared" si="435"/>
        <v>0</v>
      </c>
      <c r="BP1624" s="6">
        <f t="shared" si="436"/>
        <v>0</v>
      </c>
      <c r="BQ1624" s="6">
        <f t="shared" si="440"/>
        <v>1</v>
      </c>
      <c r="BR1624" s="6">
        <f t="shared" si="441"/>
        <v>2</v>
      </c>
      <c r="BS1624" s="6">
        <f t="shared" si="442"/>
        <v>1</v>
      </c>
      <c r="BT1624" s="6">
        <f t="shared" si="443"/>
        <v>3</v>
      </c>
      <c r="DV1624" s="90"/>
      <c r="DY1624" s="57"/>
      <c r="EA1624" s="50"/>
    </row>
    <row r="1625" spans="1:131" hidden="1" x14ac:dyDescent="0.2">
      <c r="A1625" s="46">
        <v>3728</v>
      </c>
      <c r="B1625" s="46">
        <f t="shared" si="437"/>
        <v>2</v>
      </c>
      <c r="C1625" s="46">
        <f t="shared" si="438"/>
        <v>29</v>
      </c>
      <c r="D1625" s="46">
        <f t="shared" si="439"/>
        <v>1</v>
      </c>
      <c r="E1625" s="85">
        <v>26693</v>
      </c>
      <c r="F1625" s="7" t="s">
        <v>773</v>
      </c>
      <c r="G1625" s="50" t="s">
        <v>310</v>
      </c>
      <c r="H1625" s="50" t="s">
        <v>306</v>
      </c>
      <c r="I1625" s="50">
        <v>3</v>
      </c>
      <c r="J1625" s="50">
        <v>1</v>
      </c>
      <c r="L1625" s="171">
        <v>3269</v>
      </c>
      <c r="M1625" s="57" t="s">
        <v>3194</v>
      </c>
      <c r="O1625" s="7">
        <v>28</v>
      </c>
      <c r="P1625" s="7">
        <v>8</v>
      </c>
      <c r="Q1625" s="7">
        <v>11</v>
      </c>
      <c r="R1625" s="7">
        <v>9</v>
      </c>
      <c r="S1625" s="7">
        <v>26</v>
      </c>
      <c r="T1625" s="7">
        <v>24</v>
      </c>
      <c r="U1625" s="7">
        <v>27</v>
      </c>
      <c r="BG1625" s="6">
        <f t="shared" si="429"/>
        <v>1</v>
      </c>
      <c r="BH1625" s="6">
        <f t="shared" si="427"/>
        <v>2</v>
      </c>
      <c r="BI1625" s="6">
        <f t="shared" si="430"/>
        <v>0</v>
      </c>
      <c r="BJ1625" s="6">
        <f t="shared" si="428"/>
        <v>0</v>
      </c>
      <c r="BK1625" s="6">
        <f t="shared" si="431"/>
        <v>0</v>
      </c>
      <c r="BL1625" s="6">
        <f t="shared" si="432"/>
        <v>0</v>
      </c>
      <c r="BM1625" s="6">
        <f t="shared" si="433"/>
        <v>1</v>
      </c>
      <c r="BN1625" s="6">
        <f t="shared" si="434"/>
        <v>3</v>
      </c>
      <c r="BO1625" s="6">
        <f t="shared" si="435"/>
        <v>0</v>
      </c>
      <c r="BP1625" s="6">
        <f t="shared" si="436"/>
        <v>0</v>
      </c>
      <c r="BQ1625" s="6">
        <f t="shared" si="440"/>
        <v>1</v>
      </c>
      <c r="BR1625" s="6">
        <f t="shared" si="441"/>
        <v>3</v>
      </c>
      <c r="BS1625" s="6">
        <f t="shared" si="442"/>
        <v>1</v>
      </c>
      <c r="BT1625" s="6">
        <f t="shared" si="443"/>
        <v>4</v>
      </c>
      <c r="DV1625" s="90"/>
      <c r="DY1625" s="57"/>
      <c r="EA1625" s="91"/>
    </row>
    <row r="1626" spans="1:131" hidden="1" x14ac:dyDescent="0.2">
      <c r="A1626" s="46">
        <v>3729</v>
      </c>
      <c r="B1626" s="46">
        <f t="shared" si="437"/>
        <v>7</v>
      </c>
      <c r="C1626" s="46">
        <f t="shared" si="438"/>
        <v>3</v>
      </c>
      <c r="D1626" s="46">
        <f t="shared" si="439"/>
        <v>2</v>
      </c>
      <c r="E1626" s="85">
        <v>26698</v>
      </c>
      <c r="F1626" s="7" t="s">
        <v>3487</v>
      </c>
      <c r="G1626" s="50" t="s">
        <v>310</v>
      </c>
      <c r="H1626" s="50" t="s">
        <v>308</v>
      </c>
      <c r="I1626" s="50">
        <v>0</v>
      </c>
      <c r="J1626" s="50">
        <v>2</v>
      </c>
      <c r="L1626" s="171">
        <v>8259</v>
      </c>
      <c r="O1626" s="7">
        <v>29</v>
      </c>
      <c r="P1626" s="7">
        <v>8</v>
      </c>
      <c r="Q1626" s="7">
        <v>11</v>
      </c>
      <c r="R1626" s="7">
        <v>10</v>
      </c>
      <c r="S1626" s="7">
        <v>26</v>
      </c>
      <c r="T1626" s="7">
        <v>26</v>
      </c>
      <c r="U1626" s="7">
        <v>27</v>
      </c>
      <c r="BG1626" s="6">
        <f t="shared" si="429"/>
        <v>0</v>
      </c>
      <c r="BH1626" s="6">
        <f t="shared" si="427"/>
        <v>0</v>
      </c>
      <c r="BI1626" s="6">
        <f t="shared" si="430"/>
        <v>0</v>
      </c>
      <c r="BJ1626" s="6">
        <f t="shared" si="428"/>
        <v>0</v>
      </c>
      <c r="BK1626" s="6">
        <f t="shared" si="431"/>
        <v>1</v>
      </c>
      <c r="BL1626" s="6">
        <f t="shared" si="432"/>
        <v>1</v>
      </c>
      <c r="BM1626" s="6">
        <f t="shared" si="433"/>
        <v>0</v>
      </c>
      <c r="BN1626" s="6">
        <f t="shared" si="434"/>
        <v>0</v>
      </c>
      <c r="BO1626" s="6">
        <f t="shared" si="435"/>
        <v>1</v>
      </c>
      <c r="BP1626" s="6">
        <f t="shared" si="436"/>
        <v>1</v>
      </c>
      <c r="BQ1626" s="6">
        <f t="shared" si="440"/>
        <v>0</v>
      </c>
      <c r="BR1626" s="6">
        <f t="shared" si="441"/>
        <v>0</v>
      </c>
      <c r="BS1626" s="6">
        <f t="shared" si="442"/>
        <v>1</v>
      </c>
      <c r="BT1626" s="6">
        <f t="shared" si="443"/>
        <v>5</v>
      </c>
      <c r="DV1626" s="90"/>
      <c r="DY1626" s="57"/>
      <c r="EA1626" s="50"/>
    </row>
    <row r="1627" spans="1:131" hidden="1" x14ac:dyDescent="0.2">
      <c r="A1627" s="46">
        <v>3730</v>
      </c>
      <c r="B1627" s="46">
        <f t="shared" si="437"/>
        <v>7</v>
      </c>
      <c r="C1627" s="46">
        <f t="shared" si="438"/>
        <v>10</v>
      </c>
      <c r="D1627" s="46">
        <f t="shared" si="439"/>
        <v>2</v>
      </c>
      <c r="E1627" s="85">
        <v>26705</v>
      </c>
      <c r="F1627" s="7" t="s">
        <v>661</v>
      </c>
      <c r="G1627" s="50" t="s">
        <v>103</v>
      </c>
      <c r="H1627" s="50" t="s">
        <v>306</v>
      </c>
      <c r="I1627" s="50">
        <v>4</v>
      </c>
      <c r="J1627" s="50">
        <v>1</v>
      </c>
      <c r="L1627" s="171">
        <v>3318</v>
      </c>
      <c r="M1627" s="57" t="s">
        <v>3534</v>
      </c>
      <c r="O1627" s="7">
        <v>30</v>
      </c>
      <c r="P1627" s="7">
        <v>9</v>
      </c>
      <c r="Q1627" s="7">
        <v>11</v>
      </c>
      <c r="R1627" s="7">
        <v>10</v>
      </c>
      <c r="S1627" s="7">
        <v>30</v>
      </c>
      <c r="T1627" s="7">
        <v>27</v>
      </c>
      <c r="U1627" s="7">
        <v>29</v>
      </c>
      <c r="BG1627" s="6">
        <f t="shared" si="429"/>
        <v>1</v>
      </c>
      <c r="BH1627" s="6">
        <f t="shared" ref="BH1627:BH1690" si="444">IF(H1627="W",BH1626+1,0)</f>
        <v>1</v>
      </c>
      <c r="BI1627" s="6">
        <f t="shared" si="430"/>
        <v>0</v>
      </c>
      <c r="BJ1627" s="6">
        <f t="shared" ref="BJ1627:BJ1690" si="445">IF(H1627="D",BJ1626+1,0)</f>
        <v>0</v>
      </c>
      <c r="BK1627" s="6">
        <f t="shared" si="431"/>
        <v>0</v>
      </c>
      <c r="BL1627" s="6">
        <f t="shared" si="432"/>
        <v>0</v>
      </c>
      <c r="BM1627" s="6">
        <f t="shared" si="433"/>
        <v>1</v>
      </c>
      <c r="BN1627" s="6">
        <f t="shared" si="434"/>
        <v>1</v>
      </c>
      <c r="BO1627" s="6">
        <f t="shared" si="435"/>
        <v>0</v>
      </c>
      <c r="BP1627" s="6">
        <f t="shared" si="436"/>
        <v>0</v>
      </c>
      <c r="BQ1627" s="6">
        <f t="shared" si="440"/>
        <v>1</v>
      </c>
      <c r="BR1627" s="6">
        <f t="shared" si="441"/>
        <v>1</v>
      </c>
      <c r="BS1627" s="6">
        <f t="shared" si="442"/>
        <v>1</v>
      </c>
      <c r="BT1627" s="6">
        <f t="shared" si="443"/>
        <v>6</v>
      </c>
      <c r="DV1627" s="90"/>
      <c r="DY1627" s="57"/>
      <c r="EA1627" s="50"/>
    </row>
    <row r="1628" spans="1:131" hidden="1" x14ac:dyDescent="0.2">
      <c r="A1628" s="46">
        <v>3731</v>
      </c>
      <c r="B1628" s="46">
        <f t="shared" si="437"/>
        <v>7</v>
      </c>
      <c r="C1628" s="46">
        <f t="shared" si="438"/>
        <v>17</v>
      </c>
      <c r="D1628" s="46">
        <f t="shared" si="439"/>
        <v>2</v>
      </c>
      <c r="E1628" s="85">
        <v>26712</v>
      </c>
      <c r="F1628" s="7" t="s">
        <v>3229</v>
      </c>
      <c r="G1628" s="50" t="s">
        <v>310</v>
      </c>
      <c r="H1628" s="50" t="s">
        <v>306</v>
      </c>
      <c r="I1628" s="50">
        <v>2</v>
      </c>
      <c r="J1628" s="50">
        <v>1</v>
      </c>
      <c r="L1628" s="171">
        <v>12899</v>
      </c>
      <c r="M1628" s="57" t="s">
        <v>3535</v>
      </c>
      <c r="O1628" s="7">
        <v>31</v>
      </c>
      <c r="P1628" s="7">
        <v>10</v>
      </c>
      <c r="Q1628" s="7">
        <v>11</v>
      </c>
      <c r="R1628" s="7">
        <v>10</v>
      </c>
      <c r="S1628" s="7">
        <v>32</v>
      </c>
      <c r="T1628" s="7">
        <v>28</v>
      </c>
      <c r="U1628" s="7">
        <v>31</v>
      </c>
      <c r="BG1628" s="6">
        <f t="shared" si="429"/>
        <v>1</v>
      </c>
      <c r="BH1628" s="6">
        <f t="shared" si="444"/>
        <v>2</v>
      </c>
      <c r="BI1628" s="6">
        <f t="shared" si="430"/>
        <v>0</v>
      </c>
      <c r="BJ1628" s="6">
        <f t="shared" si="445"/>
        <v>0</v>
      </c>
      <c r="BK1628" s="6">
        <f t="shared" si="431"/>
        <v>0</v>
      </c>
      <c r="BL1628" s="6">
        <f t="shared" si="432"/>
        <v>0</v>
      </c>
      <c r="BM1628" s="6">
        <f t="shared" si="433"/>
        <v>1</v>
      </c>
      <c r="BN1628" s="6">
        <f t="shared" si="434"/>
        <v>2</v>
      </c>
      <c r="BO1628" s="6">
        <f t="shared" si="435"/>
        <v>0</v>
      </c>
      <c r="BP1628" s="6">
        <f t="shared" si="436"/>
        <v>0</v>
      </c>
      <c r="BQ1628" s="6">
        <f t="shared" si="440"/>
        <v>1</v>
      </c>
      <c r="BR1628" s="6">
        <f t="shared" si="441"/>
        <v>2</v>
      </c>
      <c r="BS1628" s="6">
        <f t="shared" si="442"/>
        <v>1</v>
      </c>
      <c r="BT1628" s="6">
        <f t="shared" si="443"/>
        <v>7</v>
      </c>
      <c r="DV1628" s="90"/>
      <c r="DY1628" s="57"/>
      <c r="EA1628" s="50"/>
    </row>
    <row r="1629" spans="1:131" hidden="1" x14ac:dyDescent="0.2">
      <c r="A1629" s="46">
        <v>3732</v>
      </c>
      <c r="B1629" s="46">
        <f t="shared" si="437"/>
        <v>7</v>
      </c>
      <c r="C1629" s="46">
        <f t="shared" si="438"/>
        <v>24</v>
      </c>
      <c r="D1629" s="46">
        <f t="shared" si="439"/>
        <v>2</v>
      </c>
      <c r="E1629" s="85">
        <v>26719</v>
      </c>
      <c r="F1629" s="7" t="s">
        <v>259</v>
      </c>
      <c r="G1629" s="50" t="s">
        <v>103</v>
      </c>
      <c r="H1629" s="50" t="s">
        <v>306</v>
      </c>
      <c r="I1629" s="50">
        <v>2</v>
      </c>
      <c r="J1629" s="50">
        <v>1</v>
      </c>
      <c r="L1629" s="171">
        <v>3515</v>
      </c>
      <c r="M1629" s="57" t="s">
        <v>3536</v>
      </c>
      <c r="O1629" s="7">
        <v>32</v>
      </c>
      <c r="P1629" s="7">
        <v>11</v>
      </c>
      <c r="Q1629" s="7">
        <v>11</v>
      </c>
      <c r="R1629" s="7">
        <v>10</v>
      </c>
      <c r="S1629" s="7">
        <v>34</v>
      </c>
      <c r="T1629" s="7">
        <v>29</v>
      </c>
      <c r="U1629" s="7">
        <v>33</v>
      </c>
      <c r="BG1629" s="6">
        <f t="shared" si="429"/>
        <v>1</v>
      </c>
      <c r="BH1629" s="6">
        <f t="shared" si="444"/>
        <v>3</v>
      </c>
      <c r="BI1629" s="6">
        <f t="shared" si="430"/>
        <v>0</v>
      </c>
      <c r="BJ1629" s="6">
        <f t="shared" si="445"/>
        <v>0</v>
      </c>
      <c r="BK1629" s="6">
        <f t="shared" si="431"/>
        <v>0</v>
      </c>
      <c r="BL1629" s="6">
        <f t="shared" si="432"/>
        <v>0</v>
      </c>
      <c r="BM1629" s="6">
        <f t="shared" si="433"/>
        <v>1</v>
      </c>
      <c r="BN1629" s="6">
        <f t="shared" si="434"/>
        <v>3</v>
      </c>
      <c r="BO1629" s="6">
        <f t="shared" si="435"/>
        <v>0</v>
      </c>
      <c r="BP1629" s="6">
        <f t="shared" si="436"/>
        <v>0</v>
      </c>
      <c r="BQ1629" s="6">
        <f t="shared" si="440"/>
        <v>1</v>
      </c>
      <c r="BR1629" s="6">
        <f t="shared" si="441"/>
        <v>3</v>
      </c>
      <c r="BS1629" s="6">
        <f t="shared" si="442"/>
        <v>1</v>
      </c>
      <c r="BT1629" s="6">
        <f t="shared" si="443"/>
        <v>8</v>
      </c>
    </row>
    <row r="1630" spans="1:131" hidden="1" x14ac:dyDescent="0.2">
      <c r="A1630" s="46">
        <v>3733</v>
      </c>
      <c r="B1630" s="46">
        <f t="shared" si="437"/>
        <v>7</v>
      </c>
      <c r="C1630" s="46">
        <f t="shared" si="438"/>
        <v>3</v>
      </c>
      <c r="D1630" s="46">
        <f t="shared" si="439"/>
        <v>3</v>
      </c>
      <c r="E1630" s="85">
        <v>26726</v>
      </c>
      <c r="F1630" s="7" t="s">
        <v>1763</v>
      </c>
      <c r="G1630" s="50" t="s">
        <v>103</v>
      </c>
      <c r="H1630" s="50" t="s">
        <v>307</v>
      </c>
      <c r="I1630" s="50">
        <v>0</v>
      </c>
      <c r="J1630" s="50">
        <v>0</v>
      </c>
      <c r="L1630" s="171">
        <v>4363</v>
      </c>
      <c r="O1630" s="7">
        <v>33</v>
      </c>
      <c r="P1630" s="7">
        <v>11</v>
      </c>
      <c r="Q1630" s="7">
        <v>12</v>
      </c>
      <c r="R1630" s="7">
        <v>10</v>
      </c>
      <c r="S1630" s="7">
        <v>34</v>
      </c>
      <c r="T1630" s="7">
        <v>29</v>
      </c>
      <c r="U1630" s="7">
        <v>34</v>
      </c>
      <c r="BG1630" s="6">
        <f t="shared" si="429"/>
        <v>0</v>
      </c>
      <c r="BH1630" s="6">
        <f t="shared" si="444"/>
        <v>0</v>
      </c>
      <c r="BI1630" s="6">
        <f t="shared" si="430"/>
        <v>1</v>
      </c>
      <c r="BJ1630" s="6">
        <f t="shared" si="445"/>
        <v>1</v>
      </c>
      <c r="BK1630" s="6">
        <f t="shared" si="431"/>
        <v>0</v>
      </c>
      <c r="BL1630" s="6">
        <f t="shared" si="432"/>
        <v>0</v>
      </c>
      <c r="BM1630" s="6">
        <f t="shared" si="433"/>
        <v>1</v>
      </c>
      <c r="BN1630" s="6">
        <f t="shared" si="434"/>
        <v>4</v>
      </c>
      <c r="BO1630" s="6">
        <f t="shared" si="435"/>
        <v>1</v>
      </c>
      <c r="BP1630" s="6">
        <f t="shared" si="436"/>
        <v>1</v>
      </c>
      <c r="BQ1630" s="6">
        <f t="shared" si="440"/>
        <v>0</v>
      </c>
      <c r="BR1630" s="6">
        <f t="shared" si="441"/>
        <v>0</v>
      </c>
      <c r="BS1630" s="6">
        <f t="shared" si="442"/>
        <v>0</v>
      </c>
      <c r="BT1630" s="6">
        <f t="shared" si="443"/>
        <v>0</v>
      </c>
    </row>
    <row r="1631" spans="1:131" hidden="1" x14ac:dyDescent="0.2">
      <c r="A1631" s="46">
        <v>3734</v>
      </c>
      <c r="B1631" s="46">
        <f t="shared" si="437"/>
        <v>2</v>
      </c>
      <c r="C1631" s="46">
        <f t="shared" si="438"/>
        <v>5</v>
      </c>
      <c r="D1631" s="46">
        <f t="shared" si="439"/>
        <v>3</v>
      </c>
      <c r="E1631" s="85">
        <v>26728</v>
      </c>
      <c r="F1631" s="7" t="s">
        <v>1017</v>
      </c>
      <c r="G1631" s="50" t="s">
        <v>103</v>
      </c>
      <c r="H1631" s="50" t="s">
        <v>308</v>
      </c>
      <c r="I1631" s="50">
        <v>0</v>
      </c>
      <c r="J1631" s="50">
        <v>1</v>
      </c>
      <c r="L1631" s="171">
        <v>9611</v>
      </c>
      <c r="O1631" s="7">
        <v>34</v>
      </c>
      <c r="P1631" s="7">
        <v>11</v>
      </c>
      <c r="Q1631" s="7">
        <v>12</v>
      </c>
      <c r="R1631" s="7">
        <v>11</v>
      </c>
      <c r="S1631" s="7">
        <v>34</v>
      </c>
      <c r="T1631" s="7">
        <v>30</v>
      </c>
      <c r="U1631" s="7">
        <v>34</v>
      </c>
      <c r="BG1631" s="6">
        <f t="shared" si="429"/>
        <v>0</v>
      </c>
      <c r="BH1631" s="6">
        <f t="shared" si="444"/>
        <v>0</v>
      </c>
      <c r="BI1631" s="6">
        <f t="shared" si="430"/>
        <v>0</v>
      </c>
      <c r="BJ1631" s="6">
        <f t="shared" si="445"/>
        <v>0</v>
      </c>
      <c r="BK1631" s="6">
        <f t="shared" si="431"/>
        <v>1</v>
      </c>
      <c r="BL1631" s="6">
        <f t="shared" si="432"/>
        <v>1</v>
      </c>
      <c r="BM1631" s="6">
        <f t="shared" si="433"/>
        <v>0</v>
      </c>
      <c r="BN1631" s="6">
        <f t="shared" si="434"/>
        <v>0</v>
      </c>
      <c r="BO1631" s="6">
        <f t="shared" si="435"/>
        <v>1</v>
      </c>
      <c r="BP1631" s="6">
        <f t="shared" si="436"/>
        <v>2</v>
      </c>
      <c r="BQ1631" s="6">
        <f t="shared" si="440"/>
        <v>0</v>
      </c>
      <c r="BR1631" s="6">
        <f t="shared" si="441"/>
        <v>0</v>
      </c>
      <c r="BS1631" s="6">
        <f t="shared" si="442"/>
        <v>1</v>
      </c>
      <c r="BT1631" s="6">
        <f t="shared" si="443"/>
        <v>1</v>
      </c>
    </row>
    <row r="1632" spans="1:131" hidden="1" x14ac:dyDescent="0.2">
      <c r="A1632" s="46">
        <v>3735</v>
      </c>
      <c r="B1632" s="46">
        <f t="shared" si="437"/>
        <v>7</v>
      </c>
      <c r="C1632" s="46">
        <f t="shared" si="438"/>
        <v>10</v>
      </c>
      <c r="D1632" s="46">
        <f t="shared" si="439"/>
        <v>3</v>
      </c>
      <c r="E1632" s="85">
        <v>26733</v>
      </c>
      <c r="F1632" s="7" t="s">
        <v>235</v>
      </c>
      <c r="G1632" s="50" t="s">
        <v>310</v>
      </c>
      <c r="H1632" s="50" t="s">
        <v>307</v>
      </c>
      <c r="I1632" s="50">
        <v>0</v>
      </c>
      <c r="J1632" s="50">
        <v>0</v>
      </c>
      <c r="L1632" s="171">
        <v>3942</v>
      </c>
      <c r="O1632" s="7">
        <v>35</v>
      </c>
      <c r="P1632" s="7">
        <v>11</v>
      </c>
      <c r="Q1632" s="7">
        <v>13</v>
      </c>
      <c r="R1632" s="7">
        <v>11</v>
      </c>
      <c r="S1632" s="7">
        <v>34</v>
      </c>
      <c r="T1632" s="7">
        <v>30</v>
      </c>
      <c r="U1632" s="7">
        <v>35</v>
      </c>
      <c r="BG1632" s="6">
        <f t="shared" si="429"/>
        <v>0</v>
      </c>
      <c r="BH1632" s="6">
        <f t="shared" si="444"/>
        <v>0</v>
      </c>
      <c r="BI1632" s="6">
        <f t="shared" si="430"/>
        <v>1</v>
      </c>
      <c r="BJ1632" s="6">
        <f t="shared" si="445"/>
        <v>1</v>
      </c>
      <c r="BK1632" s="6">
        <f t="shared" si="431"/>
        <v>0</v>
      </c>
      <c r="BL1632" s="6">
        <f t="shared" si="432"/>
        <v>0</v>
      </c>
      <c r="BM1632" s="6">
        <f t="shared" si="433"/>
        <v>1</v>
      </c>
      <c r="BN1632" s="6">
        <f t="shared" si="434"/>
        <v>1</v>
      </c>
      <c r="BO1632" s="6">
        <f t="shared" si="435"/>
        <v>1</v>
      </c>
      <c r="BP1632" s="6">
        <f t="shared" si="436"/>
        <v>3</v>
      </c>
      <c r="BQ1632" s="6">
        <f t="shared" si="440"/>
        <v>0</v>
      </c>
      <c r="BR1632" s="6">
        <f t="shared" si="441"/>
        <v>0</v>
      </c>
      <c r="BS1632" s="6">
        <f t="shared" si="442"/>
        <v>0</v>
      </c>
      <c r="BT1632" s="6">
        <f t="shared" si="443"/>
        <v>0</v>
      </c>
    </row>
    <row r="1633" spans="1:72" hidden="1" x14ac:dyDescent="0.2">
      <c r="A1633" s="46">
        <v>3736</v>
      </c>
      <c r="B1633" s="46">
        <f t="shared" si="437"/>
        <v>3</v>
      </c>
      <c r="C1633" s="46">
        <f t="shared" si="438"/>
        <v>13</v>
      </c>
      <c r="D1633" s="46">
        <f t="shared" si="439"/>
        <v>3</v>
      </c>
      <c r="E1633" s="85">
        <v>26736</v>
      </c>
      <c r="F1633" s="7" t="s">
        <v>583</v>
      </c>
      <c r="G1633" s="50" t="s">
        <v>310</v>
      </c>
      <c r="H1633" s="50" t="s">
        <v>308</v>
      </c>
      <c r="I1633" s="50">
        <v>0</v>
      </c>
      <c r="J1633" s="50">
        <v>1</v>
      </c>
      <c r="L1633" s="171">
        <v>1918</v>
      </c>
      <c r="O1633" s="7">
        <v>36</v>
      </c>
      <c r="P1633" s="7">
        <v>11</v>
      </c>
      <c r="Q1633" s="7">
        <v>13</v>
      </c>
      <c r="R1633" s="7">
        <v>12</v>
      </c>
      <c r="S1633" s="7">
        <v>34</v>
      </c>
      <c r="T1633" s="7">
        <v>31</v>
      </c>
      <c r="U1633" s="7">
        <v>35</v>
      </c>
      <c r="BG1633" s="6">
        <f t="shared" si="429"/>
        <v>0</v>
      </c>
      <c r="BH1633" s="6">
        <f t="shared" si="444"/>
        <v>0</v>
      </c>
      <c r="BI1633" s="6">
        <f t="shared" si="430"/>
        <v>0</v>
      </c>
      <c r="BJ1633" s="6">
        <f t="shared" si="445"/>
        <v>0</v>
      </c>
      <c r="BK1633" s="6">
        <f t="shared" si="431"/>
        <v>1</v>
      </c>
      <c r="BL1633" s="6">
        <f t="shared" si="432"/>
        <v>1</v>
      </c>
      <c r="BM1633" s="6">
        <f t="shared" si="433"/>
        <v>0</v>
      </c>
      <c r="BN1633" s="6">
        <f t="shared" si="434"/>
        <v>0</v>
      </c>
      <c r="BO1633" s="6">
        <f t="shared" si="435"/>
        <v>1</v>
      </c>
      <c r="BP1633" s="6">
        <f t="shared" si="436"/>
        <v>4</v>
      </c>
      <c r="BQ1633" s="6">
        <f t="shared" si="440"/>
        <v>0</v>
      </c>
      <c r="BR1633" s="6">
        <f t="shared" si="441"/>
        <v>0</v>
      </c>
      <c r="BS1633" s="6">
        <f t="shared" si="442"/>
        <v>1</v>
      </c>
      <c r="BT1633" s="6">
        <f t="shared" si="443"/>
        <v>1</v>
      </c>
    </row>
    <row r="1634" spans="1:72" hidden="1" x14ac:dyDescent="0.2">
      <c r="A1634" s="46">
        <v>3737</v>
      </c>
      <c r="B1634" s="46">
        <f t="shared" si="437"/>
        <v>7</v>
      </c>
      <c r="C1634" s="46">
        <f t="shared" si="438"/>
        <v>17</v>
      </c>
      <c r="D1634" s="46">
        <f t="shared" si="439"/>
        <v>3</v>
      </c>
      <c r="E1634" s="85">
        <v>26740</v>
      </c>
      <c r="F1634" s="7" t="s">
        <v>441</v>
      </c>
      <c r="G1634" s="50" t="s">
        <v>103</v>
      </c>
      <c r="H1634" s="50" t="s">
        <v>306</v>
      </c>
      <c r="I1634" s="50">
        <v>3</v>
      </c>
      <c r="J1634" s="50">
        <v>1</v>
      </c>
      <c r="L1634" s="171">
        <v>2848</v>
      </c>
      <c r="M1634" s="57" t="s">
        <v>3537</v>
      </c>
      <c r="O1634" s="7">
        <v>37</v>
      </c>
      <c r="P1634" s="7">
        <v>12</v>
      </c>
      <c r="Q1634" s="7">
        <v>13</v>
      </c>
      <c r="R1634" s="7">
        <v>12</v>
      </c>
      <c r="S1634" s="7">
        <v>37</v>
      </c>
      <c r="T1634" s="7">
        <v>32</v>
      </c>
      <c r="U1634" s="7">
        <v>37</v>
      </c>
      <c r="BG1634" s="6">
        <f t="shared" si="429"/>
        <v>1</v>
      </c>
      <c r="BH1634" s="6">
        <f t="shared" si="444"/>
        <v>1</v>
      </c>
      <c r="BI1634" s="6">
        <f t="shared" si="430"/>
        <v>0</v>
      </c>
      <c r="BJ1634" s="6">
        <f t="shared" si="445"/>
        <v>0</v>
      </c>
      <c r="BK1634" s="6">
        <f t="shared" si="431"/>
        <v>0</v>
      </c>
      <c r="BL1634" s="6">
        <f t="shared" si="432"/>
        <v>0</v>
      </c>
      <c r="BM1634" s="6">
        <f t="shared" si="433"/>
        <v>1</v>
      </c>
      <c r="BN1634" s="6">
        <f t="shared" si="434"/>
        <v>1</v>
      </c>
      <c r="BO1634" s="6">
        <f t="shared" si="435"/>
        <v>0</v>
      </c>
      <c r="BP1634" s="6">
        <f t="shared" si="436"/>
        <v>0</v>
      </c>
      <c r="BQ1634" s="6">
        <f t="shared" si="440"/>
        <v>1</v>
      </c>
      <c r="BR1634" s="6">
        <f t="shared" si="441"/>
        <v>1</v>
      </c>
      <c r="BS1634" s="6">
        <f t="shared" si="442"/>
        <v>1</v>
      </c>
      <c r="BT1634" s="6">
        <f t="shared" si="443"/>
        <v>2</v>
      </c>
    </row>
    <row r="1635" spans="1:72" hidden="1" x14ac:dyDescent="0.2">
      <c r="A1635" s="46">
        <v>3738</v>
      </c>
      <c r="B1635" s="46">
        <f t="shared" si="437"/>
        <v>2</v>
      </c>
      <c r="C1635" s="46">
        <f t="shared" si="438"/>
        <v>19</v>
      </c>
      <c r="D1635" s="46">
        <f t="shared" si="439"/>
        <v>3</v>
      </c>
      <c r="E1635" s="85">
        <v>26742</v>
      </c>
      <c r="F1635" s="7" t="s">
        <v>2348</v>
      </c>
      <c r="G1635" s="50" t="s">
        <v>310</v>
      </c>
      <c r="H1635" s="50" t="s">
        <v>308</v>
      </c>
      <c r="I1635" s="50">
        <v>0</v>
      </c>
      <c r="J1635" s="50">
        <v>1</v>
      </c>
      <c r="L1635" s="171">
        <v>2100</v>
      </c>
      <c r="O1635" s="7">
        <v>38</v>
      </c>
      <c r="P1635" s="7">
        <v>12</v>
      </c>
      <c r="Q1635" s="7">
        <v>13</v>
      </c>
      <c r="R1635" s="7">
        <v>13</v>
      </c>
      <c r="S1635" s="7">
        <v>37</v>
      </c>
      <c r="T1635" s="7">
        <v>33</v>
      </c>
      <c r="U1635" s="7">
        <v>37</v>
      </c>
      <c r="BG1635" s="6">
        <f t="shared" si="429"/>
        <v>0</v>
      </c>
      <c r="BH1635" s="6">
        <f t="shared" si="444"/>
        <v>0</v>
      </c>
      <c r="BI1635" s="6">
        <f t="shared" si="430"/>
        <v>0</v>
      </c>
      <c r="BJ1635" s="6">
        <f t="shared" si="445"/>
        <v>0</v>
      </c>
      <c r="BK1635" s="6">
        <f t="shared" si="431"/>
        <v>1</v>
      </c>
      <c r="BL1635" s="6">
        <f t="shared" si="432"/>
        <v>1</v>
      </c>
      <c r="BM1635" s="6">
        <f t="shared" si="433"/>
        <v>0</v>
      </c>
      <c r="BN1635" s="6">
        <f t="shared" si="434"/>
        <v>0</v>
      </c>
      <c r="BO1635" s="6">
        <f t="shared" si="435"/>
        <v>1</v>
      </c>
      <c r="BP1635" s="6">
        <f t="shared" si="436"/>
        <v>1</v>
      </c>
      <c r="BQ1635" s="6">
        <f t="shared" si="440"/>
        <v>0</v>
      </c>
      <c r="BR1635" s="6">
        <f t="shared" si="441"/>
        <v>0</v>
      </c>
      <c r="BS1635" s="6">
        <f t="shared" si="442"/>
        <v>1</v>
      </c>
      <c r="BT1635" s="6">
        <f t="shared" si="443"/>
        <v>3</v>
      </c>
    </row>
    <row r="1636" spans="1:72" hidden="1" x14ac:dyDescent="0.2">
      <c r="A1636" s="46">
        <v>3739</v>
      </c>
      <c r="B1636" s="46">
        <f t="shared" si="437"/>
        <v>7</v>
      </c>
      <c r="C1636" s="46">
        <f t="shared" si="438"/>
        <v>24</v>
      </c>
      <c r="D1636" s="46">
        <f t="shared" si="439"/>
        <v>3</v>
      </c>
      <c r="E1636" s="85">
        <v>26747</v>
      </c>
      <c r="F1636" s="7" t="s">
        <v>125</v>
      </c>
      <c r="G1636" s="50" t="s">
        <v>310</v>
      </c>
      <c r="H1636" s="50" t="s">
        <v>307</v>
      </c>
      <c r="I1636" s="50">
        <v>0</v>
      </c>
      <c r="J1636" s="50">
        <v>0</v>
      </c>
      <c r="L1636" s="171">
        <v>4051</v>
      </c>
      <c r="O1636" s="7">
        <v>39</v>
      </c>
      <c r="P1636" s="7">
        <v>12</v>
      </c>
      <c r="Q1636" s="7">
        <v>14</v>
      </c>
      <c r="R1636" s="7">
        <v>13</v>
      </c>
      <c r="S1636" s="7">
        <v>37</v>
      </c>
      <c r="T1636" s="7">
        <v>33</v>
      </c>
      <c r="U1636" s="7">
        <v>38</v>
      </c>
      <c r="BG1636" s="6">
        <f t="shared" si="429"/>
        <v>0</v>
      </c>
      <c r="BH1636" s="6">
        <f t="shared" si="444"/>
        <v>0</v>
      </c>
      <c r="BI1636" s="6">
        <f t="shared" si="430"/>
        <v>1</v>
      </c>
      <c r="BJ1636" s="6">
        <f t="shared" si="445"/>
        <v>1</v>
      </c>
      <c r="BK1636" s="6">
        <f t="shared" si="431"/>
        <v>0</v>
      </c>
      <c r="BL1636" s="6">
        <f t="shared" si="432"/>
        <v>0</v>
      </c>
      <c r="BM1636" s="6">
        <f t="shared" si="433"/>
        <v>1</v>
      </c>
      <c r="BN1636" s="6">
        <f t="shared" si="434"/>
        <v>1</v>
      </c>
      <c r="BO1636" s="6">
        <f t="shared" si="435"/>
        <v>1</v>
      </c>
      <c r="BP1636" s="6">
        <f t="shared" si="436"/>
        <v>2</v>
      </c>
      <c r="BQ1636" s="6">
        <f t="shared" si="440"/>
        <v>0</v>
      </c>
      <c r="BR1636" s="6">
        <f t="shared" si="441"/>
        <v>0</v>
      </c>
      <c r="BS1636" s="6">
        <f t="shared" si="442"/>
        <v>0</v>
      </c>
      <c r="BT1636" s="6">
        <f t="shared" si="443"/>
        <v>0</v>
      </c>
    </row>
    <row r="1637" spans="1:72" hidden="1" x14ac:dyDescent="0.2">
      <c r="A1637" s="46">
        <v>3740</v>
      </c>
      <c r="B1637" s="46">
        <f t="shared" si="437"/>
        <v>2</v>
      </c>
      <c r="C1637" s="46">
        <f t="shared" si="438"/>
        <v>26</v>
      </c>
      <c r="D1637" s="46">
        <f t="shared" si="439"/>
        <v>3</v>
      </c>
      <c r="E1637" s="85">
        <v>26749</v>
      </c>
      <c r="F1637" s="7" t="s">
        <v>845</v>
      </c>
      <c r="G1637" s="50" t="s">
        <v>103</v>
      </c>
      <c r="H1637" s="50" t="s">
        <v>308</v>
      </c>
      <c r="I1637" s="50">
        <v>1</v>
      </c>
      <c r="J1637" s="50">
        <v>2</v>
      </c>
      <c r="L1637" s="171">
        <v>3488</v>
      </c>
      <c r="M1637" s="57" t="s">
        <v>3454</v>
      </c>
      <c r="O1637" s="7">
        <v>40</v>
      </c>
      <c r="P1637" s="7">
        <v>12</v>
      </c>
      <c r="Q1637" s="7">
        <v>14</v>
      </c>
      <c r="R1637" s="7">
        <v>14</v>
      </c>
      <c r="S1637" s="7">
        <v>38</v>
      </c>
      <c r="T1637" s="7">
        <v>35</v>
      </c>
      <c r="U1637" s="7">
        <v>38</v>
      </c>
      <c r="BG1637" s="6">
        <f t="shared" si="429"/>
        <v>0</v>
      </c>
      <c r="BH1637" s="6">
        <f t="shared" si="444"/>
        <v>0</v>
      </c>
      <c r="BI1637" s="6">
        <f t="shared" si="430"/>
        <v>0</v>
      </c>
      <c r="BJ1637" s="6">
        <f t="shared" si="445"/>
        <v>0</v>
      </c>
      <c r="BK1637" s="6">
        <f t="shared" si="431"/>
        <v>1</v>
      </c>
      <c r="BL1637" s="6">
        <f t="shared" si="432"/>
        <v>1</v>
      </c>
      <c r="BM1637" s="6">
        <f t="shared" si="433"/>
        <v>0</v>
      </c>
      <c r="BN1637" s="6">
        <f t="shared" si="434"/>
        <v>0</v>
      </c>
      <c r="BO1637" s="6">
        <f t="shared" si="435"/>
        <v>1</v>
      </c>
      <c r="BP1637" s="6">
        <f t="shared" si="436"/>
        <v>3</v>
      </c>
      <c r="BQ1637" s="6">
        <f t="shared" si="440"/>
        <v>1</v>
      </c>
      <c r="BR1637" s="6">
        <f t="shared" si="441"/>
        <v>1</v>
      </c>
      <c r="BS1637" s="6">
        <f t="shared" si="442"/>
        <v>1</v>
      </c>
      <c r="BT1637" s="6">
        <f t="shared" si="443"/>
        <v>1</v>
      </c>
    </row>
    <row r="1638" spans="1:72" hidden="1" x14ac:dyDescent="0.2">
      <c r="A1638" s="46">
        <v>3741</v>
      </c>
      <c r="B1638" s="46">
        <f t="shared" si="437"/>
        <v>7</v>
      </c>
      <c r="C1638" s="46">
        <f t="shared" si="438"/>
        <v>31</v>
      </c>
      <c r="D1638" s="46">
        <f t="shared" si="439"/>
        <v>3</v>
      </c>
      <c r="E1638" s="85">
        <v>26754</v>
      </c>
      <c r="F1638" s="7" t="s">
        <v>3386</v>
      </c>
      <c r="G1638" s="50" t="s">
        <v>103</v>
      </c>
      <c r="H1638" s="50" t="s">
        <v>308</v>
      </c>
      <c r="I1638" s="50">
        <v>0</v>
      </c>
      <c r="J1638" s="50">
        <v>1</v>
      </c>
      <c r="L1638" s="171">
        <v>2107</v>
      </c>
      <c r="O1638" s="7">
        <v>41</v>
      </c>
      <c r="P1638" s="7">
        <v>12</v>
      </c>
      <c r="Q1638" s="7">
        <v>14</v>
      </c>
      <c r="R1638" s="7">
        <v>15</v>
      </c>
      <c r="S1638" s="7">
        <v>38</v>
      </c>
      <c r="T1638" s="7">
        <v>36</v>
      </c>
      <c r="U1638" s="7">
        <v>38</v>
      </c>
      <c r="BG1638" s="6">
        <f t="shared" si="429"/>
        <v>0</v>
      </c>
      <c r="BH1638" s="6">
        <f t="shared" si="444"/>
        <v>0</v>
      </c>
      <c r="BI1638" s="6">
        <f t="shared" si="430"/>
        <v>0</v>
      </c>
      <c r="BJ1638" s="6">
        <f t="shared" si="445"/>
        <v>0</v>
      </c>
      <c r="BK1638" s="6">
        <f t="shared" si="431"/>
        <v>1</v>
      </c>
      <c r="BL1638" s="6">
        <f t="shared" si="432"/>
        <v>2</v>
      </c>
      <c r="BM1638" s="6">
        <f t="shared" si="433"/>
        <v>0</v>
      </c>
      <c r="BN1638" s="6">
        <f t="shared" si="434"/>
        <v>0</v>
      </c>
      <c r="BO1638" s="6">
        <f t="shared" si="435"/>
        <v>1</v>
      </c>
      <c r="BP1638" s="6">
        <f t="shared" si="436"/>
        <v>4</v>
      </c>
      <c r="BQ1638" s="6">
        <f t="shared" si="440"/>
        <v>0</v>
      </c>
      <c r="BR1638" s="6">
        <f t="shared" si="441"/>
        <v>0</v>
      </c>
      <c r="BS1638" s="6">
        <f t="shared" si="442"/>
        <v>1</v>
      </c>
      <c r="BT1638" s="6">
        <f t="shared" si="443"/>
        <v>2</v>
      </c>
    </row>
    <row r="1639" spans="1:72" hidden="1" x14ac:dyDescent="0.2">
      <c r="A1639" s="46">
        <v>3742</v>
      </c>
      <c r="B1639" s="46">
        <f t="shared" si="437"/>
        <v>7</v>
      </c>
      <c r="C1639" s="46">
        <f t="shared" si="438"/>
        <v>7</v>
      </c>
      <c r="D1639" s="46">
        <f t="shared" si="439"/>
        <v>4</v>
      </c>
      <c r="E1639" s="85">
        <v>26761</v>
      </c>
      <c r="F1639" s="7" t="s">
        <v>537</v>
      </c>
      <c r="G1639" s="50" t="s">
        <v>310</v>
      </c>
      <c r="H1639" s="50" t="s">
        <v>308</v>
      </c>
      <c r="I1639" s="50">
        <v>0</v>
      </c>
      <c r="J1639" s="50">
        <v>3</v>
      </c>
      <c r="L1639" s="171">
        <v>7341</v>
      </c>
      <c r="O1639" s="7">
        <v>42</v>
      </c>
      <c r="P1639" s="7">
        <v>12</v>
      </c>
      <c r="Q1639" s="7">
        <v>14</v>
      </c>
      <c r="R1639" s="7">
        <v>16</v>
      </c>
      <c r="S1639" s="7">
        <v>38</v>
      </c>
      <c r="T1639" s="7">
        <v>39</v>
      </c>
      <c r="U1639" s="7">
        <v>38</v>
      </c>
      <c r="BG1639" s="6">
        <f t="shared" si="429"/>
        <v>0</v>
      </c>
      <c r="BH1639" s="6">
        <f t="shared" si="444"/>
        <v>0</v>
      </c>
      <c r="BI1639" s="6">
        <f t="shared" si="430"/>
        <v>0</v>
      </c>
      <c r="BJ1639" s="6">
        <f t="shared" si="445"/>
        <v>0</v>
      </c>
      <c r="BK1639" s="6">
        <f t="shared" si="431"/>
        <v>1</v>
      </c>
      <c r="BL1639" s="6">
        <f t="shared" si="432"/>
        <v>3</v>
      </c>
      <c r="BM1639" s="6">
        <f t="shared" si="433"/>
        <v>0</v>
      </c>
      <c r="BN1639" s="6">
        <f t="shared" si="434"/>
        <v>0</v>
      </c>
      <c r="BO1639" s="6">
        <f t="shared" si="435"/>
        <v>1</v>
      </c>
      <c r="BP1639" s="6">
        <f t="shared" si="436"/>
        <v>5</v>
      </c>
      <c r="BQ1639" s="6">
        <f t="shared" si="440"/>
        <v>0</v>
      </c>
      <c r="BR1639" s="6">
        <f t="shared" si="441"/>
        <v>0</v>
      </c>
      <c r="BS1639" s="6">
        <f t="shared" si="442"/>
        <v>1</v>
      </c>
      <c r="BT1639" s="6">
        <f t="shared" si="443"/>
        <v>3</v>
      </c>
    </row>
    <row r="1640" spans="1:72" hidden="1" x14ac:dyDescent="0.2">
      <c r="A1640" s="46">
        <v>3743</v>
      </c>
      <c r="B1640" s="46">
        <f t="shared" si="437"/>
        <v>7</v>
      </c>
      <c r="C1640" s="46">
        <f t="shared" si="438"/>
        <v>14</v>
      </c>
      <c r="D1640" s="46">
        <f t="shared" si="439"/>
        <v>4</v>
      </c>
      <c r="E1640" s="85">
        <v>26768</v>
      </c>
      <c r="F1640" s="7" t="s">
        <v>3368</v>
      </c>
      <c r="G1640" s="50" t="s">
        <v>103</v>
      </c>
      <c r="H1640" s="50" t="s">
        <v>308</v>
      </c>
      <c r="I1640" s="50">
        <v>1</v>
      </c>
      <c r="J1640" s="50">
        <v>2</v>
      </c>
      <c r="L1640" s="171">
        <v>2144</v>
      </c>
      <c r="M1640" s="57" t="s">
        <v>3248</v>
      </c>
      <c r="O1640" s="7">
        <v>43</v>
      </c>
      <c r="P1640" s="7">
        <v>12</v>
      </c>
      <c r="Q1640" s="7">
        <v>14</v>
      </c>
      <c r="R1640" s="7">
        <v>17</v>
      </c>
      <c r="S1640" s="7">
        <v>39</v>
      </c>
      <c r="T1640" s="7">
        <v>41</v>
      </c>
      <c r="U1640" s="7">
        <v>38</v>
      </c>
      <c r="BG1640" s="6">
        <f t="shared" si="429"/>
        <v>0</v>
      </c>
      <c r="BH1640" s="6">
        <f t="shared" si="444"/>
        <v>0</v>
      </c>
      <c r="BI1640" s="6">
        <f t="shared" si="430"/>
        <v>0</v>
      </c>
      <c r="BJ1640" s="6">
        <f t="shared" si="445"/>
        <v>0</v>
      </c>
      <c r="BK1640" s="6">
        <f t="shared" si="431"/>
        <v>1</v>
      </c>
      <c r="BL1640" s="6">
        <f t="shared" si="432"/>
        <v>4</v>
      </c>
      <c r="BM1640" s="6">
        <f t="shared" si="433"/>
        <v>0</v>
      </c>
      <c r="BN1640" s="6">
        <f t="shared" si="434"/>
        <v>0</v>
      </c>
      <c r="BO1640" s="6">
        <f t="shared" si="435"/>
        <v>1</v>
      </c>
      <c r="BP1640" s="6">
        <f t="shared" si="436"/>
        <v>6</v>
      </c>
      <c r="BQ1640" s="6">
        <f t="shared" si="440"/>
        <v>1</v>
      </c>
      <c r="BR1640" s="6">
        <f t="shared" si="441"/>
        <v>1</v>
      </c>
      <c r="BS1640" s="6">
        <f t="shared" si="442"/>
        <v>1</v>
      </c>
      <c r="BT1640" s="6">
        <f t="shared" si="443"/>
        <v>4</v>
      </c>
    </row>
    <row r="1641" spans="1:72" hidden="1" x14ac:dyDescent="0.2">
      <c r="A1641" s="46">
        <v>3744</v>
      </c>
      <c r="B1641" s="46">
        <f t="shared" si="437"/>
        <v>6</v>
      </c>
      <c r="C1641" s="46">
        <f t="shared" si="438"/>
        <v>20</v>
      </c>
      <c r="D1641" s="46">
        <f t="shared" si="439"/>
        <v>4</v>
      </c>
      <c r="E1641" s="85">
        <v>26774</v>
      </c>
      <c r="F1641" s="7" t="s">
        <v>234</v>
      </c>
      <c r="G1641" s="50" t="s">
        <v>103</v>
      </c>
      <c r="H1641" s="50" t="s">
        <v>307</v>
      </c>
      <c r="I1641" s="50">
        <v>1</v>
      </c>
      <c r="J1641" s="50">
        <v>1</v>
      </c>
      <c r="L1641" s="171">
        <v>2966</v>
      </c>
      <c r="M1641" s="57" t="s">
        <v>2939</v>
      </c>
      <c r="O1641" s="7">
        <v>44</v>
      </c>
      <c r="P1641" s="7">
        <v>12</v>
      </c>
      <c r="Q1641" s="7">
        <v>15</v>
      </c>
      <c r="R1641" s="7">
        <v>17</v>
      </c>
      <c r="S1641" s="7">
        <v>40</v>
      </c>
      <c r="T1641" s="7">
        <v>42</v>
      </c>
      <c r="U1641" s="7">
        <v>39</v>
      </c>
      <c r="BG1641" s="6">
        <f t="shared" si="429"/>
        <v>0</v>
      </c>
      <c r="BH1641" s="6">
        <f t="shared" si="444"/>
        <v>0</v>
      </c>
      <c r="BI1641" s="6">
        <f t="shared" si="430"/>
        <v>1</v>
      </c>
      <c r="BJ1641" s="6">
        <f t="shared" si="445"/>
        <v>1</v>
      </c>
      <c r="BK1641" s="6">
        <f t="shared" si="431"/>
        <v>0</v>
      </c>
      <c r="BL1641" s="6">
        <f t="shared" si="432"/>
        <v>0</v>
      </c>
      <c r="BM1641" s="6">
        <f t="shared" si="433"/>
        <v>1</v>
      </c>
      <c r="BN1641" s="6">
        <f t="shared" si="434"/>
        <v>1</v>
      </c>
      <c r="BO1641" s="6">
        <f t="shared" si="435"/>
        <v>1</v>
      </c>
      <c r="BP1641" s="6">
        <f t="shared" si="436"/>
        <v>7</v>
      </c>
      <c r="BQ1641" s="6">
        <f t="shared" si="440"/>
        <v>1</v>
      </c>
      <c r="BR1641" s="6">
        <f t="shared" si="441"/>
        <v>2</v>
      </c>
      <c r="BS1641" s="6">
        <f t="shared" si="442"/>
        <v>1</v>
      </c>
      <c r="BT1641" s="6">
        <f t="shared" si="443"/>
        <v>5</v>
      </c>
    </row>
    <row r="1642" spans="1:72" hidden="1" x14ac:dyDescent="0.2">
      <c r="A1642" s="46">
        <v>3745</v>
      </c>
      <c r="B1642" s="46">
        <f t="shared" si="437"/>
        <v>7</v>
      </c>
      <c r="C1642" s="46">
        <f t="shared" si="438"/>
        <v>21</v>
      </c>
      <c r="D1642" s="46">
        <f t="shared" si="439"/>
        <v>4</v>
      </c>
      <c r="E1642" s="85">
        <v>26775</v>
      </c>
      <c r="F1642" s="7" t="s">
        <v>966</v>
      </c>
      <c r="G1642" s="50" t="s">
        <v>310</v>
      </c>
      <c r="H1642" s="50" t="s">
        <v>308</v>
      </c>
      <c r="I1642" s="50">
        <v>0</v>
      </c>
      <c r="J1642" s="50">
        <v>3</v>
      </c>
      <c r="L1642" s="171">
        <v>19999</v>
      </c>
      <c r="O1642" s="7">
        <v>45</v>
      </c>
      <c r="P1642" s="7">
        <v>12</v>
      </c>
      <c r="Q1642" s="7">
        <v>15</v>
      </c>
      <c r="R1642" s="7">
        <v>18</v>
      </c>
      <c r="S1642" s="7">
        <v>40</v>
      </c>
      <c r="T1642" s="7">
        <v>45</v>
      </c>
      <c r="U1642" s="7">
        <v>39</v>
      </c>
      <c r="BG1642" s="6">
        <f t="shared" si="429"/>
        <v>0</v>
      </c>
      <c r="BH1642" s="6">
        <f t="shared" si="444"/>
        <v>0</v>
      </c>
      <c r="BI1642" s="6">
        <f t="shared" si="430"/>
        <v>0</v>
      </c>
      <c r="BJ1642" s="6">
        <f t="shared" si="445"/>
        <v>0</v>
      </c>
      <c r="BK1642" s="6">
        <f t="shared" si="431"/>
        <v>1</v>
      </c>
      <c r="BL1642" s="6">
        <f t="shared" si="432"/>
        <v>1</v>
      </c>
      <c r="BM1642" s="6">
        <f t="shared" si="433"/>
        <v>0</v>
      </c>
      <c r="BN1642" s="6">
        <f t="shared" si="434"/>
        <v>0</v>
      </c>
      <c r="BO1642" s="6">
        <f t="shared" si="435"/>
        <v>1</v>
      </c>
      <c r="BP1642" s="6">
        <f t="shared" si="436"/>
        <v>8</v>
      </c>
      <c r="BQ1642" s="6">
        <f t="shared" si="440"/>
        <v>0</v>
      </c>
      <c r="BR1642" s="6">
        <f t="shared" si="441"/>
        <v>0</v>
      </c>
      <c r="BS1642" s="6">
        <f t="shared" si="442"/>
        <v>1</v>
      </c>
      <c r="BT1642" s="6">
        <f t="shared" si="443"/>
        <v>6</v>
      </c>
    </row>
    <row r="1643" spans="1:72" hidden="1" x14ac:dyDescent="0.2">
      <c r="A1643" s="46">
        <v>3746</v>
      </c>
      <c r="B1643" s="46">
        <f t="shared" si="437"/>
        <v>7</v>
      </c>
      <c r="C1643" s="46">
        <f t="shared" si="438"/>
        <v>28</v>
      </c>
      <c r="D1643" s="46">
        <f t="shared" si="439"/>
        <v>4</v>
      </c>
      <c r="E1643" s="85">
        <v>26782</v>
      </c>
      <c r="F1643" s="7" t="s">
        <v>261</v>
      </c>
      <c r="G1643" s="50" t="s">
        <v>310</v>
      </c>
      <c r="H1643" s="50" t="s">
        <v>306</v>
      </c>
      <c r="I1643" s="50">
        <v>2</v>
      </c>
      <c r="J1643" s="50">
        <v>1</v>
      </c>
      <c r="L1643" s="171">
        <v>3936</v>
      </c>
      <c r="M1643" s="57" t="s">
        <v>2940</v>
      </c>
      <c r="N1643" s="46">
        <v>18</v>
      </c>
      <c r="O1643" s="5">
        <v>46</v>
      </c>
      <c r="P1643" s="5">
        <v>13</v>
      </c>
      <c r="Q1643" s="5">
        <v>15</v>
      </c>
      <c r="R1643" s="5">
        <v>18</v>
      </c>
      <c r="S1643" s="5">
        <v>42</v>
      </c>
      <c r="T1643" s="5">
        <v>46</v>
      </c>
      <c r="U1643" s="5">
        <v>41</v>
      </c>
      <c r="BG1643" s="6">
        <f t="shared" si="429"/>
        <v>1</v>
      </c>
      <c r="BH1643" s="6">
        <f t="shared" si="444"/>
        <v>1</v>
      </c>
      <c r="BI1643" s="6">
        <f t="shared" si="430"/>
        <v>0</v>
      </c>
      <c r="BJ1643" s="6">
        <f t="shared" si="445"/>
        <v>0</v>
      </c>
      <c r="BK1643" s="6">
        <f t="shared" si="431"/>
        <v>0</v>
      </c>
      <c r="BL1643" s="6">
        <f t="shared" si="432"/>
        <v>0</v>
      </c>
      <c r="BM1643" s="6">
        <f t="shared" si="433"/>
        <v>1</v>
      </c>
      <c r="BN1643" s="6">
        <f t="shared" si="434"/>
        <v>1</v>
      </c>
      <c r="BO1643" s="6">
        <f t="shared" si="435"/>
        <v>0</v>
      </c>
      <c r="BP1643" s="6">
        <f t="shared" si="436"/>
        <v>0</v>
      </c>
      <c r="BQ1643" s="6">
        <f t="shared" si="440"/>
        <v>1</v>
      </c>
      <c r="BR1643" s="6">
        <f t="shared" si="441"/>
        <v>1</v>
      </c>
      <c r="BS1643" s="6">
        <f t="shared" si="442"/>
        <v>1</v>
      </c>
      <c r="BT1643" s="6">
        <f t="shared" si="443"/>
        <v>7</v>
      </c>
    </row>
    <row r="1644" spans="1:72" ht="19.899999999999999" hidden="1" customHeight="1" x14ac:dyDescent="0.2">
      <c r="A1644" s="46">
        <v>3801</v>
      </c>
      <c r="B1644" s="46">
        <f t="shared" si="437"/>
        <v>7</v>
      </c>
      <c r="C1644" s="46">
        <f t="shared" si="438"/>
        <v>25</v>
      </c>
      <c r="D1644" s="46">
        <f t="shared" si="439"/>
        <v>8</v>
      </c>
      <c r="E1644" s="85">
        <v>26901</v>
      </c>
      <c r="F1644" s="7" t="s">
        <v>778</v>
      </c>
      <c r="G1644" s="50" t="s">
        <v>310</v>
      </c>
      <c r="H1644" s="50" t="s">
        <v>306</v>
      </c>
      <c r="I1644" s="50">
        <v>4</v>
      </c>
      <c r="J1644" s="50">
        <v>2</v>
      </c>
      <c r="L1644" s="171">
        <v>4925</v>
      </c>
      <c r="M1644" s="57" t="s">
        <v>728</v>
      </c>
      <c r="O1644" s="7">
        <v>1</v>
      </c>
      <c r="P1644" s="7">
        <v>1</v>
      </c>
      <c r="Q1644" s="7">
        <v>0</v>
      </c>
      <c r="R1644" s="7">
        <v>0</v>
      </c>
      <c r="S1644" s="7">
        <v>4</v>
      </c>
      <c r="T1644" s="7">
        <v>2</v>
      </c>
      <c r="U1644" s="7">
        <v>2</v>
      </c>
      <c r="BG1644" s="6">
        <f t="shared" si="429"/>
        <v>1</v>
      </c>
      <c r="BH1644" s="6">
        <f t="shared" si="444"/>
        <v>2</v>
      </c>
      <c r="BI1644" s="6">
        <f t="shared" si="430"/>
        <v>0</v>
      </c>
      <c r="BJ1644" s="6">
        <f t="shared" si="445"/>
        <v>0</v>
      </c>
      <c r="BK1644" s="6">
        <f t="shared" si="431"/>
        <v>0</v>
      </c>
      <c r="BL1644" s="6">
        <f t="shared" si="432"/>
        <v>0</v>
      </c>
      <c r="BM1644" s="6">
        <f t="shared" si="433"/>
        <v>1</v>
      </c>
      <c r="BN1644" s="6">
        <f t="shared" si="434"/>
        <v>2</v>
      </c>
      <c r="BO1644" s="6">
        <f t="shared" si="435"/>
        <v>0</v>
      </c>
      <c r="BP1644" s="6">
        <f t="shared" si="436"/>
        <v>0</v>
      </c>
      <c r="BQ1644" s="6">
        <f t="shared" si="440"/>
        <v>1</v>
      </c>
      <c r="BR1644" s="6">
        <f t="shared" si="441"/>
        <v>2</v>
      </c>
      <c r="BS1644" s="6">
        <f t="shared" si="442"/>
        <v>1</v>
      </c>
      <c r="BT1644" s="6">
        <f t="shared" si="443"/>
        <v>8</v>
      </c>
    </row>
    <row r="1645" spans="1:72" hidden="1" x14ac:dyDescent="0.2">
      <c r="A1645" s="46">
        <v>3802</v>
      </c>
      <c r="B1645" s="46">
        <f t="shared" si="437"/>
        <v>7</v>
      </c>
      <c r="C1645" s="46">
        <f t="shared" si="438"/>
        <v>1</v>
      </c>
      <c r="D1645" s="46">
        <f t="shared" si="439"/>
        <v>9</v>
      </c>
      <c r="E1645" s="85">
        <v>26908</v>
      </c>
      <c r="F1645" s="7" t="s">
        <v>259</v>
      </c>
      <c r="G1645" s="50" t="s">
        <v>103</v>
      </c>
      <c r="H1645" s="50" t="s">
        <v>307</v>
      </c>
      <c r="I1645" s="50">
        <v>1</v>
      </c>
      <c r="J1645" s="50">
        <v>1</v>
      </c>
      <c r="L1645" s="171">
        <v>4120</v>
      </c>
      <c r="M1645" s="57" t="s">
        <v>729</v>
      </c>
      <c r="O1645" s="7">
        <v>2</v>
      </c>
      <c r="P1645" s="7">
        <v>1</v>
      </c>
      <c r="Q1645" s="7">
        <v>1</v>
      </c>
      <c r="R1645" s="7">
        <v>0</v>
      </c>
      <c r="S1645" s="7">
        <v>5</v>
      </c>
      <c r="T1645" s="7">
        <v>3</v>
      </c>
      <c r="U1645" s="7">
        <v>3</v>
      </c>
      <c r="BG1645" s="6">
        <f t="shared" si="429"/>
        <v>0</v>
      </c>
      <c r="BH1645" s="6">
        <f t="shared" si="444"/>
        <v>0</v>
      </c>
      <c r="BI1645" s="6">
        <f t="shared" si="430"/>
        <v>1</v>
      </c>
      <c r="BJ1645" s="6">
        <f t="shared" si="445"/>
        <v>1</v>
      </c>
      <c r="BK1645" s="6">
        <f t="shared" si="431"/>
        <v>0</v>
      </c>
      <c r="BL1645" s="6">
        <f t="shared" si="432"/>
        <v>0</v>
      </c>
      <c r="BM1645" s="6">
        <f t="shared" si="433"/>
        <v>1</v>
      </c>
      <c r="BN1645" s="6">
        <f t="shared" si="434"/>
        <v>3</v>
      </c>
      <c r="BO1645" s="6">
        <f t="shared" si="435"/>
        <v>1</v>
      </c>
      <c r="BP1645" s="6">
        <f t="shared" si="436"/>
        <v>1</v>
      </c>
      <c r="BQ1645" s="6">
        <f t="shared" si="440"/>
        <v>1</v>
      </c>
      <c r="BR1645" s="6">
        <f t="shared" si="441"/>
        <v>3</v>
      </c>
      <c r="BS1645" s="6">
        <f t="shared" si="442"/>
        <v>1</v>
      </c>
      <c r="BT1645" s="6">
        <f t="shared" si="443"/>
        <v>9</v>
      </c>
    </row>
    <row r="1646" spans="1:72" hidden="1" x14ac:dyDescent="0.2">
      <c r="A1646" s="46">
        <v>3803</v>
      </c>
      <c r="B1646" s="46">
        <f t="shared" si="437"/>
        <v>7</v>
      </c>
      <c r="C1646" s="46">
        <f t="shared" si="438"/>
        <v>8</v>
      </c>
      <c r="D1646" s="46">
        <f t="shared" si="439"/>
        <v>9</v>
      </c>
      <c r="E1646" s="85">
        <v>26915</v>
      </c>
      <c r="F1646" s="7" t="s">
        <v>3487</v>
      </c>
      <c r="G1646" s="50" t="s">
        <v>310</v>
      </c>
      <c r="H1646" s="50" t="s">
        <v>308</v>
      </c>
      <c r="I1646" s="50">
        <v>0</v>
      </c>
      <c r="J1646" s="50">
        <v>4</v>
      </c>
      <c r="L1646" s="171">
        <v>8057</v>
      </c>
      <c r="O1646" s="7">
        <v>3</v>
      </c>
      <c r="P1646" s="7">
        <v>1</v>
      </c>
      <c r="Q1646" s="7">
        <v>1</v>
      </c>
      <c r="R1646" s="7">
        <v>1</v>
      </c>
      <c r="S1646" s="7">
        <v>5</v>
      </c>
      <c r="T1646" s="7">
        <v>7</v>
      </c>
      <c r="U1646" s="7">
        <v>3</v>
      </c>
      <c r="BG1646" s="6">
        <f t="shared" si="429"/>
        <v>0</v>
      </c>
      <c r="BH1646" s="6">
        <f t="shared" si="444"/>
        <v>0</v>
      </c>
      <c r="BI1646" s="6">
        <f t="shared" si="430"/>
        <v>0</v>
      </c>
      <c r="BJ1646" s="6">
        <f t="shared" si="445"/>
        <v>0</v>
      </c>
      <c r="BK1646" s="6">
        <f t="shared" si="431"/>
        <v>1</v>
      </c>
      <c r="BL1646" s="6">
        <f t="shared" si="432"/>
        <v>1</v>
      </c>
      <c r="BM1646" s="6">
        <f t="shared" si="433"/>
        <v>0</v>
      </c>
      <c r="BN1646" s="6">
        <f t="shared" si="434"/>
        <v>0</v>
      </c>
      <c r="BO1646" s="6">
        <f t="shared" si="435"/>
        <v>1</v>
      </c>
      <c r="BP1646" s="6">
        <f t="shared" si="436"/>
        <v>2</v>
      </c>
      <c r="BQ1646" s="6">
        <f t="shared" si="440"/>
        <v>0</v>
      </c>
      <c r="BR1646" s="6">
        <f t="shared" si="441"/>
        <v>0</v>
      </c>
      <c r="BS1646" s="6">
        <f t="shared" si="442"/>
        <v>1</v>
      </c>
      <c r="BT1646" s="6">
        <f t="shared" si="443"/>
        <v>10</v>
      </c>
    </row>
    <row r="1647" spans="1:72" hidden="1" x14ac:dyDescent="0.2">
      <c r="A1647" s="46">
        <v>3804</v>
      </c>
      <c r="B1647" s="46">
        <f t="shared" si="437"/>
        <v>2</v>
      </c>
      <c r="C1647" s="46">
        <f t="shared" si="438"/>
        <v>10</v>
      </c>
      <c r="D1647" s="46">
        <f t="shared" si="439"/>
        <v>9</v>
      </c>
      <c r="E1647" s="85">
        <v>26917</v>
      </c>
      <c r="F1647" s="7" t="s">
        <v>3097</v>
      </c>
      <c r="G1647" s="50" t="s">
        <v>103</v>
      </c>
      <c r="H1647" s="50" t="s">
        <v>307</v>
      </c>
      <c r="I1647" s="50">
        <v>1</v>
      </c>
      <c r="J1647" s="50">
        <v>1</v>
      </c>
      <c r="L1647" s="171">
        <v>3710</v>
      </c>
      <c r="M1647" s="57" t="s">
        <v>1171</v>
      </c>
      <c r="O1647" s="7">
        <v>4</v>
      </c>
      <c r="P1647" s="7">
        <v>1</v>
      </c>
      <c r="Q1647" s="7">
        <v>2</v>
      </c>
      <c r="R1647" s="7">
        <v>1</v>
      </c>
      <c r="S1647" s="7">
        <v>6</v>
      </c>
      <c r="T1647" s="7">
        <v>8</v>
      </c>
      <c r="U1647" s="7">
        <v>4</v>
      </c>
      <c r="BG1647" s="6">
        <f t="shared" si="429"/>
        <v>0</v>
      </c>
      <c r="BH1647" s="6">
        <f t="shared" si="444"/>
        <v>0</v>
      </c>
      <c r="BI1647" s="6">
        <f t="shared" si="430"/>
        <v>1</v>
      </c>
      <c r="BJ1647" s="6">
        <f t="shared" si="445"/>
        <v>1</v>
      </c>
      <c r="BK1647" s="6">
        <f t="shared" si="431"/>
        <v>0</v>
      </c>
      <c r="BL1647" s="6">
        <f t="shared" si="432"/>
        <v>0</v>
      </c>
      <c r="BM1647" s="6">
        <f t="shared" si="433"/>
        <v>1</v>
      </c>
      <c r="BN1647" s="6">
        <f t="shared" si="434"/>
        <v>1</v>
      </c>
      <c r="BO1647" s="6">
        <f t="shared" si="435"/>
        <v>1</v>
      </c>
      <c r="BP1647" s="6">
        <f t="shared" si="436"/>
        <v>3</v>
      </c>
      <c r="BQ1647" s="6">
        <f t="shared" si="440"/>
        <v>1</v>
      </c>
      <c r="BR1647" s="6">
        <f t="shared" si="441"/>
        <v>1</v>
      </c>
      <c r="BS1647" s="6">
        <f t="shared" si="442"/>
        <v>1</v>
      </c>
      <c r="BT1647" s="6">
        <f t="shared" si="443"/>
        <v>11</v>
      </c>
    </row>
    <row r="1648" spans="1:72" hidden="1" x14ac:dyDescent="0.2">
      <c r="A1648" s="46">
        <v>3805</v>
      </c>
      <c r="B1648" s="46">
        <f t="shared" si="437"/>
        <v>7</v>
      </c>
      <c r="C1648" s="46">
        <f t="shared" si="438"/>
        <v>15</v>
      </c>
      <c r="D1648" s="46">
        <f t="shared" si="439"/>
        <v>9</v>
      </c>
      <c r="E1648" s="85">
        <v>26922</v>
      </c>
      <c r="F1648" s="7" t="s">
        <v>321</v>
      </c>
      <c r="G1648" s="50" t="s">
        <v>103</v>
      </c>
      <c r="H1648" s="50" t="s">
        <v>306</v>
      </c>
      <c r="I1648" s="50">
        <v>3</v>
      </c>
      <c r="J1648" s="50">
        <v>1</v>
      </c>
      <c r="L1648" s="171">
        <v>3172</v>
      </c>
      <c r="M1648" s="57" t="s">
        <v>730</v>
      </c>
      <c r="O1648" s="7">
        <v>5</v>
      </c>
      <c r="P1648" s="7">
        <v>2</v>
      </c>
      <c r="Q1648" s="7">
        <v>2</v>
      </c>
      <c r="R1648" s="7">
        <v>1</v>
      </c>
      <c r="S1648" s="7">
        <v>9</v>
      </c>
      <c r="T1648" s="7">
        <v>9</v>
      </c>
      <c r="U1648" s="7">
        <v>6</v>
      </c>
      <c r="BG1648" s="6">
        <f t="shared" si="429"/>
        <v>1</v>
      </c>
      <c r="BH1648" s="6">
        <f t="shared" si="444"/>
        <v>1</v>
      </c>
      <c r="BI1648" s="6">
        <f t="shared" si="430"/>
        <v>0</v>
      </c>
      <c r="BJ1648" s="6">
        <f t="shared" si="445"/>
        <v>0</v>
      </c>
      <c r="BK1648" s="6">
        <f t="shared" si="431"/>
        <v>0</v>
      </c>
      <c r="BL1648" s="6">
        <f t="shared" si="432"/>
        <v>0</v>
      </c>
      <c r="BM1648" s="6">
        <f t="shared" si="433"/>
        <v>1</v>
      </c>
      <c r="BN1648" s="6">
        <f t="shared" si="434"/>
        <v>2</v>
      </c>
      <c r="BO1648" s="6">
        <f t="shared" si="435"/>
        <v>0</v>
      </c>
      <c r="BP1648" s="6">
        <f t="shared" si="436"/>
        <v>0</v>
      </c>
      <c r="BQ1648" s="6">
        <f t="shared" si="440"/>
        <v>1</v>
      </c>
      <c r="BR1648" s="6">
        <f t="shared" si="441"/>
        <v>2</v>
      </c>
      <c r="BS1648" s="6">
        <f t="shared" si="442"/>
        <v>1</v>
      </c>
      <c r="BT1648" s="6">
        <f t="shared" si="443"/>
        <v>12</v>
      </c>
    </row>
    <row r="1649" spans="1:131" hidden="1" x14ac:dyDescent="0.2">
      <c r="A1649" s="46">
        <v>3806</v>
      </c>
      <c r="B1649" s="46">
        <f t="shared" si="437"/>
        <v>4</v>
      </c>
      <c r="C1649" s="46">
        <f t="shared" si="438"/>
        <v>19</v>
      </c>
      <c r="D1649" s="46">
        <f t="shared" si="439"/>
        <v>9</v>
      </c>
      <c r="E1649" s="85">
        <v>26926</v>
      </c>
      <c r="F1649" s="7" t="s">
        <v>235</v>
      </c>
      <c r="G1649" s="50" t="s">
        <v>310</v>
      </c>
      <c r="H1649" s="50" t="s">
        <v>306</v>
      </c>
      <c r="I1649" s="50">
        <v>2</v>
      </c>
      <c r="J1649" s="50">
        <v>0</v>
      </c>
      <c r="L1649" s="171">
        <v>5759</v>
      </c>
      <c r="M1649" s="57" t="s">
        <v>731</v>
      </c>
      <c r="O1649" s="7">
        <v>6</v>
      </c>
      <c r="P1649" s="7">
        <v>3</v>
      </c>
      <c r="Q1649" s="7">
        <v>2</v>
      </c>
      <c r="R1649" s="7">
        <v>1</v>
      </c>
      <c r="S1649" s="7">
        <v>11</v>
      </c>
      <c r="T1649" s="7">
        <v>9</v>
      </c>
      <c r="U1649" s="7">
        <v>8</v>
      </c>
      <c r="BG1649" s="6">
        <f t="shared" si="429"/>
        <v>1</v>
      </c>
      <c r="BH1649" s="6">
        <f t="shared" si="444"/>
        <v>2</v>
      </c>
      <c r="BI1649" s="6">
        <f t="shared" si="430"/>
        <v>0</v>
      </c>
      <c r="BJ1649" s="6">
        <f t="shared" si="445"/>
        <v>0</v>
      </c>
      <c r="BK1649" s="6">
        <f t="shared" si="431"/>
        <v>0</v>
      </c>
      <c r="BL1649" s="6">
        <f t="shared" si="432"/>
        <v>0</v>
      </c>
      <c r="BM1649" s="6">
        <f t="shared" si="433"/>
        <v>1</v>
      </c>
      <c r="BN1649" s="6">
        <f t="shared" si="434"/>
        <v>3</v>
      </c>
      <c r="BO1649" s="6">
        <f t="shared" si="435"/>
        <v>0</v>
      </c>
      <c r="BP1649" s="6">
        <f t="shared" si="436"/>
        <v>0</v>
      </c>
      <c r="BQ1649" s="6">
        <f t="shared" si="440"/>
        <v>1</v>
      </c>
      <c r="BR1649" s="6">
        <f t="shared" si="441"/>
        <v>3</v>
      </c>
      <c r="BS1649" s="6">
        <f t="shared" si="442"/>
        <v>0</v>
      </c>
      <c r="BT1649" s="6">
        <f t="shared" si="443"/>
        <v>0</v>
      </c>
    </row>
    <row r="1650" spans="1:131" hidden="1" x14ac:dyDescent="0.2">
      <c r="A1650" s="46">
        <v>3807</v>
      </c>
      <c r="B1650" s="46">
        <f t="shared" si="437"/>
        <v>7</v>
      </c>
      <c r="C1650" s="46">
        <f t="shared" si="438"/>
        <v>22</v>
      </c>
      <c r="D1650" s="46">
        <f t="shared" si="439"/>
        <v>9</v>
      </c>
      <c r="E1650" s="85">
        <v>26929</v>
      </c>
      <c r="F1650" s="7" t="s">
        <v>463</v>
      </c>
      <c r="G1650" s="50" t="s">
        <v>310</v>
      </c>
      <c r="H1650" s="50" t="s">
        <v>307</v>
      </c>
      <c r="I1650" s="50">
        <v>1</v>
      </c>
      <c r="J1650" s="50">
        <v>1</v>
      </c>
      <c r="L1650" s="171">
        <v>6452</v>
      </c>
      <c r="M1650" s="57" t="s">
        <v>3454</v>
      </c>
      <c r="O1650" s="7">
        <v>7</v>
      </c>
      <c r="P1650" s="7">
        <v>3</v>
      </c>
      <c r="Q1650" s="7">
        <v>3</v>
      </c>
      <c r="R1650" s="7">
        <v>1</v>
      </c>
      <c r="S1650" s="7">
        <v>12</v>
      </c>
      <c r="T1650" s="7">
        <v>10</v>
      </c>
      <c r="U1650" s="7">
        <v>9</v>
      </c>
      <c r="BG1650" s="6">
        <f t="shared" si="429"/>
        <v>0</v>
      </c>
      <c r="BH1650" s="6">
        <f t="shared" si="444"/>
        <v>0</v>
      </c>
      <c r="BI1650" s="6">
        <f t="shared" si="430"/>
        <v>1</v>
      </c>
      <c r="BJ1650" s="6">
        <f t="shared" si="445"/>
        <v>1</v>
      </c>
      <c r="BK1650" s="6">
        <f t="shared" si="431"/>
        <v>0</v>
      </c>
      <c r="BL1650" s="6">
        <f t="shared" si="432"/>
        <v>0</v>
      </c>
      <c r="BM1650" s="6">
        <f t="shared" si="433"/>
        <v>1</v>
      </c>
      <c r="BN1650" s="6">
        <f t="shared" si="434"/>
        <v>4</v>
      </c>
      <c r="BO1650" s="6">
        <f t="shared" si="435"/>
        <v>1</v>
      </c>
      <c r="BP1650" s="6">
        <f t="shared" si="436"/>
        <v>1</v>
      </c>
      <c r="BQ1650" s="6">
        <f t="shared" si="440"/>
        <v>1</v>
      </c>
      <c r="BR1650" s="6">
        <f t="shared" si="441"/>
        <v>4</v>
      </c>
      <c r="BS1650" s="6">
        <f t="shared" si="442"/>
        <v>1</v>
      </c>
      <c r="BT1650" s="6">
        <f t="shared" si="443"/>
        <v>1</v>
      </c>
    </row>
    <row r="1651" spans="1:131" hidden="1" x14ac:dyDescent="0.2">
      <c r="A1651" s="46">
        <v>3808</v>
      </c>
      <c r="B1651" s="46">
        <f t="shared" si="437"/>
        <v>7</v>
      </c>
      <c r="C1651" s="46">
        <f t="shared" si="438"/>
        <v>29</v>
      </c>
      <c r="D1651" s="46">
        <f t="shared" si="439"/>
        <v>9</v>
      </c>
      <c r="E1651" s="85">
        <v>26936</v>
      </c>
      <c r="F1651" s="7" t="s">
        <v>3633</v>
      </c>
      <c r="G1651" s="50" t="s">
        <v>103</v>
      </c>
      <c r="H1651" s="50" t="s">
        <v>306</v>
      </c>
      <c r="I1651" s="50">
        <v>3</v>
      </c>
      <c r="J1651" s="50">
        <v>1</v>
      </c>
      <c r="L1651" s="171">
        <v>3121</v>
      </c>
      <c r="M1651" s="57" t="s">
        <v>732</v>
      </c>
      <c r="O1651" s="7">
        <v>8</v>
      </c>
      <c r="P1651" s="7">
        <v>4</v>
      </c>
      <c r="Q1651" s="7">
        <v>3</v>
      </c>
      <c r="R1651" s="7">
        <v>1</v>
      </c>
      <c r="S1651" s="7">
        <v>15</v>
      </c>
      <c r="T1651" s="7">
        <v>11</v>
      </c>
      <c r="U1651" s="7">
        <v>11</v>
      </c>
      <c r="BG1651" s="6">
        <f t="shared" si="429"/>
        <v>1</v>
      </c>
      <c r="BH1651" s="6">
        <f t="shared" si="444"/>
        <v>1</v>
      </c>
      <c r="BI1651" s="6">
        <f t="shared" si="430"/>
        <v>0</v>
      </c>
      <c r="BJ1651" s="6">
        <f t="shared" si="445"/>
        <v>0</v>
      </c>
      <c r="BK1651" s="6">
        <f t="shared" si="431"/>
        <v>0</v>
      </c>
      <c r="BL1651" s="6">
        <f t="shared" si="432"/>
        <v>0</v>
      </c>
      <c r="BM1651" s="6">
        <f t="shared" si="433"/>
        <v>1</v>
      </c>
      <c r="BN1651" s="6">
        <f t="shared" si="434"/>
        <v>5</v>
      </c>
      <c r="BO1651" s="6">
        <f t="shared" si="435"/>
        <v>0</v>
      </c>
      <c r="BP1651" s="6">
        <f t="shared" si="436"/>
        <v>0</v>
      </c>
      <c r="BQ1651" s="6">
        <f t="shared" si="440"/>
        <v>1</v>
      </c>
      <c r="BR1651" s="6">
        <f t="shared" si="441"/>
        <v>5</v>
      </c>
      <c r="BS1651" s="6">
        <f t="shared" si="442"/>
        <v>1</v>
      </c>
      <c r="BT1651" s="6">
        <f t="shared" si="443"/>
        <v>2</v>
      </c>
    </row>
    <row r="1652" spans="1:131" hidden="1" x14ac:dyDescent="0.2">
      <c r="A1652" s="46">
        <v>3809</v>
      </c>
      <c r="B1652" s="46">
        <f t="shared" si="437"/>
        <v>2</v>
      </c>
      <c r="C1652" s="46">
        <f t="shared" si="438"/>
        <v>1</v>
      </c>
      <c r="D1652" s="46">
        <f t="shared" si="439"/>
        <v>10</v>
      </c>
      <c r="E1652" s="85">
        <v>26938</v>
      </c>
      <c r="F1652" s="7" t="s">
        <v>2231</v>
      </c>
      <c r="G1652" s="50" t="s">
        <v>103</v>
      </c>
      <c r="H1652" s="50" t="s">
        <v>307</v>
      </c>
      <c r="I1652" s="50">
        <v>0</v>
      </c>
      <c r="J1652" s="50">
        <v>0</v>
      </c>
      <c r="L1652" s="171">
        <v>5405</v>
      </c>
      <c r="O1652" s="7">
        <v>9</v>
      </c>
      <c r="P1652" s="7">
        <v>4</v>
      </c>
      <c r="Q1652" s="7">
        <v>4</v>
      </c>
      <c r="R1652" s="7">
        <v>1</v>
      </c>
      <c r="S1652" s="7">
        <v>15</v>
      </c>
      <c r="T1652" s="7">
        <v>11</v>
      </c>
      <c r="U1652" s="7">
        <v>12</v>
      </c>
      <c r="BG1652" s="6">
        <f t="shared" si="429"/>
        <v>0</v>
      </c>
      <c r="BH1652" s="6">
        <f t="shared" si="444"/>
        <v>0</v>
      </c>
      <c r="BI1652" s="6">
        <f t="shared" si="430"/>
        <v>1</v>
      </c>
      <c r="BJ1652" s="6">
        <f t="shared" si="445"/>
        <v>1</v>
      </c>
      <c r="BK1652" s="6">
        <f t="shared" si="431"/>
        <v>0</v>
      </c>
      <c r="BL1652" s="6">
        <f t="shared" si="432"/>
        <v>0</v>
      </c>
      <c r="BM1652" s="6">
        <f t="shared" si="433"/>
        <v>1</v>
      </c>
      <c r="BN1652" s="6">
        <f t="shared" si="434"/>
        <v>6</v>
      </c>
      <c r="BO1652" s="6">
        <f t="shared" si="435"/>
        <v>1</v>
      </c>
      <c r="BP1652" s="6">
        <f t="shared" si="436"/>
        <v>1</v>
      </c>
      <c r="BQ1652" s="6">
        <f t="shared" si="440"/>
        <v>0</v>
      </c>
      <c r="BR1652" s="6">
        <f t="shared" si="441"/>
        <v>0</v>
      </c>
      <c r="BS1652" s="6">
        <f t="shared" si="442"/>
        <v>0</v>
      </c>
      <c r="BT1652" s="6">
        <f t="shared" si="443"/>
        <v>0</v>
      </c>
    </row>
    <row r="1653" spans="1:131" hidden="1" x14ac:dyDescent="0.2">
      <c r="A1653" s="46">
        <v>3810</v>
      </c>
      <c r="B1653" s="46">
        <f t="shared" si="437"/>
        <v>7</v>
      </c>
      <c r="C1653" s="46">
        <f t="shared" si="438"/>
        <v>6</v>
      </c>
      <c r="D1653" s="46">
        <f t="shared" si="439"/>
        <v>10</v>
      </c>
      <c r="E1653" s="85">
        <v>26943</v>
      </c>
      <c r="F1653" s="7" t="s">
        <v>3440</v>
      </c>
      <c r="G1653" s="50" t="s">
        <v>310</v>
      </c>
      <c r="H1653" s="50" t="s">
        <v>307</v>
      </c>
      <c r="I1653" s="50">
        <v>0</v>
      </c>
      <c r="J1653" s="50">
        <v>0</v>
      </c>
      <c r="L1653" s="171">
        <v>4396</v>
      </c>
      <c r="O1653" s="7">
        <v>10</v>
      </c>
      <c r="P1653" s="7">
        <v>4</v>
      </c>
      <c r="Q1653" s="7">
        <v>5</v>
      </c>
      <c r="R1653" s="7">
        <v>1</v>
      </c>
      <c r="S1653" s="7">
        <v>15</v>
      </c>
      <c r="T1653" s="7">
        <v>11</v>
      </c>
      <c r="U1653" s="7">
        <v>13</v>
      </c>
      <c r="BG1653" s="6">
        <f t="shared" si="429"/>
        <v>0</v>
      </c>
      <c r="BH1653" s="6">
        <f t="shared" si="444"/>
        <v>0</v>
      </c>
      <c r="BI1653" s="6">
        <f t="shared" si="430"/>
        <v>1</v>
      </c>
      <c r="BJ1653" s="6">
        <f t="shared" si="445"/>
        <v>2</v>
      </c>
      <c r="BK1653" s="6">
        <f t="shared" si="431"/>
        <v>0</v>
      </c>
      <c r="BL1653" s="6">
        <f t="shared" si="432"/>
        <v>0</v>
      </c>
      <c r="BM1653" s="6">
        <f t="shared" si="433"/>
        <v>1</v>
      </c>
      <c r="BN1653" s="6">
        <f t="shared" si="434"/>
        <v>7</v>
      </c>
      <c r="BO1653" s="6">
        <f t="shared" si="435"/>
        <v>1</v>
      </c>
      <c r="BP1653" s="6">
        <f t="shared" si="436"/>
        <v>2</v>
      </c>
      <c r="BQ1653" s="6">
        <f t="shared" si="440"/>
        <v>0</v>
      </c>
      <c r="BR1653" s="6">
        <f t="shared" si="441"/>
        <v>0</v>
      </c>
      <c r="BS1653" s="6">
        <f t="shared" si="442"/>
        <v>0</v>
      </c>
      <c r="BT1653" s="6">
        <f t="shared" si="443"/>
        <v>0</v>
      </c>
    </row>
    <row r="1654" spans="1:131" hidden="1" x14ac:dyDescent="0.2">
      <c r="A1654" s="46">
        <v>3811</v>
      </c>
      <c r="B1654" s="46">
        <f t="shared" si="437"/>
        <v>6</v>
      </c>
      <c r="C1654" s="46">
        <f t="shared" si="438"/>
        <v>12</v>
      </c>
      <c r="D1654" s="46">
        <f t="shared" si="439"/>
        <v>10</v>
      </c>
      <c r="E1654" s="85">
        <v>26949</v>
      </c>
      <c r="F1654" s="7" t="s">
        <v>234</v>
      </c>
      <c r="G1654" s="50" t="s">
        <v>103</v>
      </c>
      <c r="H1654" s="50" t="s">
        <v>306</v>
      </c>
      <c r="I1654" s="50">
        <v>1</v>
      </c>
      <c r="J1654" s="50">
        <v>0</v>
      </c>
      <c r="L1654" s="171">
        <v>5154</v>
      </c>
      <c r="M1654" s="57" t="s">
        <v>1513</v>
      </c>
      <c r="O1654" s="7">
        <v>11</v>
      </c>
      <c r="P1654" s="7">
        <v>5</v>
      </c>
      <c r="Q1654" s="7">
        <v>5</v>
      </c>
      <c r="R1654" s="7">
        <v>1</v>
      </c>
      <c r="S1654" s="7">
        <v>16</v>
      </c>
      <c r="T1654" s="7">
        <v>11</v>
      </c>
      <c r="U1654" s="7">
        <v>15</v>
      </c>
      <c r="BG1654" s="6">
        <f t="shared" si="429"/>
        <v>1</v>
      </c>
      <c r="BH1654" s="6">
        <f t="shared" si="444"/>
        <v>1</v>
      </c>
      <c r="BI1654" s="6">
        <f t="shared" si="430"/>
        <v>0</v>
      </c>
      <c r="BJ1654" s="6">
        <f t="shared" si="445"/>
        <v>0</v>
      </c>
      <c r="BK1654" s="6">
        <f t="shared" si="431"/>
        <v>0</v>
      </c>
      <c r="BL1654" s="6">
        <f t="shared" si="432"/>
        <v>0</v>
      </c>
      <c r="BM1654" s="6">
        <f t="shared" si="433"/>
        <v>1</v>
      </c>
      <c r="BN1654" s="6">
        <f t="shared" si="434"/>
        <v>8</v>
      </c>
      <c r="BO1654" s="6">
        <f t="shared" si="435"/>
        <v>0</v>
      </c>
      <c r="BP1654" s="6">
        <f t="shared" si="436"/>
        <v>0</v>
      </c>
      <c r="BQ1654" s="6">
        <f t="shared" si="440"/>
        <v>1</v>
      </c>
      <c r="BR1654" s="6">
        <f t="shared" si="441"/>
        <v>1</v>
      </c>
      <c r="BS1654" s="6">
        <f t="shared" si="442"/>
        <v>0</v>
      </c>
      <c r="BT1654" s="6">
        <f t="shared" si="443"/>
        <v>0</v>
      </c>
    </row>
    <row r="1655" spans="1:131" hidden="1" x14ac:dyDescent="0.2">
      <c r="A1655" s="46">
        <v>3812</v>
      </c>
      <c r="B1655" s="46">
        <f t="shared" si="437"/>
        <v>3</v>
      </c>
      <c r="C1655" s="46">
        <f t="shared" si="438"/>
        <v>16</v>
      </c>
      <c r="D1655" s="46">
        <f t="shared" si="439"/>
        <v>10</v>
      </c>
      <c r="E1655" s="85">
        <v>26953</v>
      </c>
      <c r="F1655" s="7" t="s">
        <v>125</v>
      </c>
      <c r="G1655" s="50" t="s">
        <v>310</v>
      </c>
      <c r="H1655" s="50" t="s">
        <v>307</v>
      </c>
      <c r="I1655" s="50">
        <v>0</v>
      </c>
      <c r="J1655" s="50">
        <v>0</v>
      </c>
      <c r="L1655" s="171">
        <v>5569</v>
      </c>
      <c r="O1655" s="7">
        <v>12</v>
      </c>
      <c r="P1655" s="7">
        <v>5</v>
      </c>
      <c r="Q1655" s="7">
        <v>6</v>
      </c>
      <c r="R1655" s="7">
        <v>1</v>
      </c>
      <c r="S1655" s="7">
        <v>16</v>
      </c>
      <c r="T1655" s="7">
        <v>11</v>
      </c>
      <c r="U1655" s="7">
        <v>16</v>
      </c>
      <c r="BG1655" s="6">
        <f t="shared" si="429"/>
        <v>0</v>
      </c>
      <c r="BH1655" s="6">
        <f t="shared" si="444"/>
        <v>0</v>
      </c>
      <c r="BI1655" s="6">
        <f t="shared" si="430"/>
        <v>1</v>
      </c>
      <c r="BJ1655" s="6">
        <f t="shared" si="445"/>
        <v>1</v>
      </c>
      <c r="BK1655" s="6">
        <f t="shared" si="431"/>
        <v>0</v>
      </c>
      <c r="BL1655" s="6">
        <f t="shared" si="432"/>
        <v>0</v>
      </c>
      <c r="BM1655" s="6">
        <f t="shared" si="433"/>
        <v>1</v>
      </c>
      <c r="BN1655" s="6">
        <f t="shared" si="434"/>
        <v>9</v>
      </c>
      <c r="BO1655" s="6">
        <f t="shared" si="435"/>
        <v>1</v>
      </c>
      <c r="BP1655" s="6">
        <f t="shared" si="436"/>
        <v>1</v>
      </c>
      <c r="BQ1655" s="6">
        <f t="shared" si="440"/>
        <v>0</v>
      </c>
      <c r="BR1655" s="6">
        <f t="shared" si="441"/>
        <v>0</v>
      </c>
      <c r="BS1655" s="6">
        <f t="shared" si="442"/>
        <v>0</v>
      </c>
      <c r="BT1655" s="6">
        <f t="shared" si="443"/>
        <v>0</v>
      </c>
    </row>
    <row r="1656" spans="1:131" hidden="1" x14ac:dyDescent="0.2">
      <c r="A1656" s="46">
        <v>3813</v>
      </c>
      <c r="B1656" s="46">
        <f t="shared" si="437"/>
        <v>7</v>
      </c>
      <c r="C1656" s="46">
        <f t="shared" si="438"/>
        <v>20</v>
      </c>
      <c r="D1656" s="46">
        <f t="shared" si="439"/>
        <v>10</v>
      </c>
      <c r="E1656" s="85">
        <v>26957</v>
      </c>
      <c r="F1656" s="7" t="s">
        <v>3129</v>
      </c>
      <c r="G1656" s="50" t="s">
        <v>310</v>
      </c>
      <c r="H1656" s="50" t="s">
        <v>307</v>
      </c>
      <c r="I1656" s="50">
        <v>0</v>
      </c>
      <c r="J1656" s="50">
        <v>0</v>
      </c>
      <c r="L1656" s="171">
        <v>8706</v>
      </c>
      <c r="O1656" s="7">
        <v>13</v>
      </c>
      <c r="P1656" s="7">
        <v>5</v>
      </c>
      <c r="Q1656" s="7">
        <v>7</v>
      </c>
      <c r="R1656" s="7">
        <v>1</v>
      </c>
      <c r="S1656" s="7">
        <v>16</v>
      </c>
      <c r="T1656" s="7">
        <v>11</v>
      </c>
      <c r="U1656" s="7">
        <v>17</v>
      </c>
      <c r="BG1656" s="6">
        <f t="shared" si="429"/>
        <v>0</v>
      </c>
      <c r="BH1656" s="6">
        <f t="shared" si="444"/>
        <v>0</v>
      </c>
      <c r="BI1656" s="6">
        <f t="shared" si="430"/>
        <v>1</v>
      </c>
      <c r="BJ1656" s="6">
        <f t="shared" si="445"/>
        <v>2</v>
      </c>
      <c r="BK1656" s="6">
        <f t="shared" si="431"/>
        <v>0</v>
      </c>
      <c r="BL1656" s="6">
        <f t="shared" si="432"/>
        <v>0</v>
      </c>
      <c r="BM1656" s="6">
        <f t="shared" si="433"/>
        <v>1</v>
      </c>
      <c r="BN1656" s="6">
        <f t="shared" si="434"/>
        <v>10</v>
      </c>
      <c r="BO1656" s="6">
        <f t="shared" si="435"/>
        <v>1</v>
      </c>
      <c r="BP1656" s="6">
        <f t="shared" si="436"/>
        <v>2</v>
      </c>
      <c r="BQ1656" s="6">
        <f t="shared" si="440"/>
        <v>0</v>
      </c>
      <c r="BR1656" s="6">
        <f t="shared" si="441"/>
        <v>0</v>
      </c>
      <c r="BS1656" s="6">
        <f t="shared" si="442"/>
        <v>0</v>
      </c>
      <c r="BT1656" s="6">
        <f t="shared" si="443"/>
        <v>0</v>
      </c>
    </row>
    <row r="1657" spans="1:131" hidden="1" x14ac:dyDescent="0.2">
      <c r="A1657" s="46">
        <v>3814</v>
      </c>
      <c r="B1657" s="46">
        <f t="shared" si="437"/>
        <v>7</v>
      </c>
      <c r="C1657" s="46">
        <f t="shared" si="438"/>
        <v>27</v>
      </c>
      <c r="D1657" s="46">
        <f t="shared" si="439"/>
        <v>10</v>
      </c>
      <c r="E1657" s="85">
        <v>26964</v>
      </c>
      <c r="F1657" s="7" t="s">
        <v>661</v>
      </c>
      <c r="G1657" s="50" t="s">
        <v>103</v>
      </c>
      <c r="H1657" s="50" t="s">
        <v>306</v>
      </c>
      <c r="I1657" s="50">
        <v>2</v>
      </c>
      <c r="J1657" s="50">
        <v>0</v>
      </c>
      <c r="L1657" s="171">
        <v>4650</v>
      </c>
      <c r="M1657" s="57" t="s">
        <v>733</v>
      </c>
      <c r="O1657" s="7">
        <v>14</v>
      </c>
      <c r="P1657" s="7">
        <v>6</v>
      </c>
      <c r="Q1657" s="7">
        <v>7</v>
      </c>
      <c r="R1657" s="7">
        <v>1</v>
      </c>
      <c r="S1657" s="7">
        <v>18</v>
      </c>
      <c r="T1657" s="7">
        <v>11</v>
      </c>
      <c r="U1657" s="7">
        <v>19</v>
      </c>
      <c r="BG1657" s="6">
        <f t="shared" si="429"/>
        <v>1</v>
      </c>
      <c r="BH1657" s="6">
        <f t="shared" si="444"/>
        <v>1</v>
      </c>
      <c r="BI1657" s="6">
        <f t="shared" si="430"/>
        <v>0</v>
      </c>
      <c r="BJ1657" s="6">
        <f t="shared" si="445"/>
        <v>0</v>
      </c>
      <c r="BK1657" s="6">
        <f t="shared" si="431"/>
        <v>0</v>
      </c>
      <c r="BL1657" s="6">
        <f t="shared" si="432"/>
        <v>0</v>
      </c>
      <c r="BM1657" s="6">
        <f t="shared" si="433"/>
        <v>1</v>
      </c>
      <c r="BN1657" s="6">
        <f t="shared" si="434"/>
        <v>11</v>
      </c>
      <c r="BO1657" s="6">
        <f t="shared" si="435"/>
        <v>0</v>
      </c>
      <c r="BP1657" s="6">
        <f t="shared" si="436"/>
        <v>0</v>
      </c>
      <c r="BQ1657" s="6">
        <f t="shared" si="440"/>
        <v>1</v>
      </c>
      <c r="BR1657" s="6">
        <f t="shared" si="441"/>
        <v>1</v>
      </c>
      <c r="BS1657" s="6">
        <f t="shared" si="442"/>
        <v>0</v>
      </c>
      <c r="BT1657" s="6">
        <f t="shared" si="443"/>
        <v>0</v>
      </c>
    </row>
    <row r="1658" spans="1:131" hidden="1" x14ac:dyDescent="0.2">
      <c r="A1658" s="46">
        <v>3815</v>
      </c>
      <c r="B1658" s="46">
        <f t="shared" si="437"/>
        <v>7</v>
      </c>
      <c r="C1658" s="46">
        <f t="shared" si="438"/>
        <v>3</v>
      </c>
      <c r="D1658" s="46">
        <f t="shared" si="439"/>
        <v>11</v>
      </c>
      <c r="E1658" s="85">
        <v>26971</v>
      </c>
      <c r="F1658" s="7" t="s">
        <v>572</v>
      </c>
      <c r="G1658" s="50" t="s">
        <v>310</v>
      </c>
      <c r="H1658" s="50" t="s">
        <v>307</v>
      </c>
      <c r="I1658" s="50">
        <v>0</v>
      </c>
      <c r="J1658" s="50">
        <v>0</v>
      </c>
      <c r="L1658" s="171">
        <v>16017</v>
      </c>
      <c r="O1658" s="7">
        <v>15</v>
      </c>
      <c r="P1658" s="7">
        <v>6</v>
      </c>
      <c r="Q1658" s="7">
        <v>8</v>
      </c>
      <c r="R1658" s="7">
        <v>1</v>
      </c>
      <c r="S1658" s="7">
        <v>18</v>
      </c>
      <c r="T1658" s="7">
        <v>11</v>
      </c>
      <c r="U1658" s="7">
        <v>20</v>
      </c>
      <c r="BG1658" s="6">
        <f t="shared" si="429"/>
        <v>0</v>
      </c>
      <c r="BH1658" s="6">
        <f t="shared" si="444"/>
        <v>0</v>
      </c>
      <c r="BI1658" s="6">
        <f t="shared" si="430"/>
        <v>1</v>
      </c>
      <c r="BJ1658" s="6">
        <f t="shared" si="445"/>
        <v>1</v>
      </c>
      <c r="BK1658" s="6">
        <f t="shared" si="431"/>
        <v>0</v>
      </c>
      <c r="BL1658" s="6">
        <f t="shared" si="432"/>
        <v>0</v>
      </c>
      <c r="BM1658" s="6">
        <f t="shared" si="433"/>
        <v>1</v>
      </c>
      <c r="BN1658" s="6">
        <f t="shared" si="434"/>
        <v>12</v>
      </c>
      <c r="BO1658" s="6">
        <f t="shared" si="435"/>
        <v>1</v>
      </c>
      <c r="BP1658" s="6">
        <f t="shared" si="436"/>
        <v>1</v>
      </c>
      <c r="BQ1658" s="6">
        <f t="shared" si="440"/>
        <v>0</v>
      </c>
      <c r="BR1658" s="6">
        <f t="shared" si="441"/>
        <v>0</v>
      </c>
      <c r="BS1658" s="6">
        <f t="shared" si="442"/>
        <v>0</v>
      </c>
      <c r="BT1658" s="6">
        <f t="shared" si="443"/>
        <v>0</v>
      </c>
    </row>
    <row r="1659" spans="1:131" hidden="1" x14ac:dyDescent="0.2">
      <c r="A1659" s="46">
        <v>3816</v>
      </c>
      <c r="B1659" s="46">
        <f t="shared" si="437"/>
        <v>7</v>
      </c>
      <c r="C1659" s="46">
        <f t="shared" si="438"/>
        <v>10</v>
      </c>
      <c r="D1659" s="46">
        <f t="shared" si="439"/>
        <v>11</v>
      </c>
      <c r="E1659" s="85">
        <v>26978</v>
      </c>
      <c r="F1659" s="7" t="s">
        <v>10</v>
      </c>
      <c r="G1659" s="50" t="s">
        <v>103</v>
      </c>
      <c r="H1659" s="50" t="s">
        <v>306</v>
      </c>
      <c r="I1659" s="50">
        <v>1</v>
      </c>
      <c r="J1659" s="50">
        <v>0</v>
      </c>
      <c r="L1659" s="171">
        <v>8153</v>
      </c>
      <c r="M1659" s="57" t="s">
        <v>729</v>
      </c>
      <c r="O1659" s="7">
        <v>16</v>
      </c>
      <c r="P1659" s="7">
        <v>7</v>
      </c>
      <c r="Q1659" s="7">
        <v>8</v>
      </c>
      <c r="R1659" s="7">
        <v>1</v>
      </c>
      <c r="S1659" s="7">
        <v>19</v>
      </c>
      <c r="T1659" s="7">
        <v>11</v>
      </c>
      <c r="U1659" s="7">
        <v>22</v>
      </c>
      <c r="BG1659" s="6">
        <f t="shared" si="429"/>
        <v>1</v>
      </c>
      <c r="BH1659" s="6">
        <f t="shared" si="444"/>
        <v>1</v>
      </c>
      <c r="BI1659" s="6">
        <f t="shared" si="430"/>
        <v>0</v>
      </c>
      <c r="BJ1659" s="6">
        <f t="shared" si="445"/>
        <v>0</v>
      </c>
      <c r="BK1659" s="6">
        <f t="shared" si="431"/>
        <v>0</v>
      </c>
      <c r="BL1659" s="6">
        <f t="shared" si="432"/>
        <v>0</v>
      </c>
      <c r="BM1659" s="6">
        <f t="shared" si="433"/>
        <v>1</v>
      </c>
      <c r="BN1659" s="6">
        <f t="shared" si="434"/>
        <v>13</v>
      </c>
      <c r="BO1659" s="6">
        <f t="shared" si="435"/>
        <v>0</v>
      </c>
      <c r="BP1659" s="6">
        <f t="shared" si="436"/>
        <v>0</v>
      </c>
      <c r="BQ1659" s="6">
        <f t="shared" si="440"/>
        <v>1</v>
      </c>
      <c r="BR1659" s="6">
        <f t="shared" si="441"/>
        <v>1</v>
      </c>
      <c r="BS1659" s="6">
        <f t="shared" si="442"/>
        <v>0</v>
      </c>
      <c r="BT1659" s="6">
        <f t="shared" si="443"/>
        <v>0</v>
      </c>
    </row>
    <row r="1660" spans="1:131" hidden="1" x14ac:dyDescent="0.2">
      <c r="A1660" s="46">
        <v>3817</v>
      </c>
      <c r="B1660" s="46">
        <f t="shared" si="437"/>
        <v>2</v>
      </c>
      <c r="C1660" s="46">
        <f t="shared" si="438"/>
        <v>12</v>
      </c>
      <c r="D1660" s="46">
        <f t="shared" si="439"/>
        <v>11</v>
      </c>
      <c r="E1660" s="85">
        <v>26980</v>
      </c>
      <c r="F1660" s="7" t="s">
        <v>1918</v>
      </c>
      <c r="G1660" s="50" t="s">
        <v>103</v>
      </c>
      <c r="H1660" s="50" t="s">
        <v>307</v>
      </c>
      <c r="I1660" s="50">
        <v>0</v>
      </c>
      <c r="J1660" s="50">
        <v>0</v>
      </c>
      <c r="L1660" s="171">
        <v>7450</v>
      </c>
      <c r="O1660" s="7">
        <v>17</v>
      </c>
      <c r="P1660" s="7">
        <v>7</v>
      </c>
      <c r="Q1660" s="7">
        <v>9</v>
      </c>
      <c r="R1660" s="7">
        <v>1</v>
      </c>
      <c r="S1660" s="7">
        <v>19</v>
      </c>
      <c r="T1660" s="7">
        <v>11</v>
      </c>
      <c r="U1660" s="7">
        <v>23</v>
      </c>
      <c r="BG1660" s="6">
        <f t="shared" si="429"/>
        <v>0</v>
      </c>
      <c r="BH1660" s="6">
        <f t="shared" si="444"/>
        <v>0</v>
      </c>
      <c r="BI1660" s="6">
        <f t="shared" si="430"/>
        <v>1</v>
      </c>
      <c r="BJ1660" s="6">
        <f t="shared" si="445"/>
        <v>1</v>
      </c>
      <c r="BK1660" s="6">
        <f t="shared" si="431"/>
        <v>0</v>
      </c>
      <c r="BL1660" s="6">
        <f t="shared" si="432"/>
        <v>0</v>
      </c>
      <c r="BM1660" s="6">
        <f t="shared" si="433"/>
        <v>1</v>
      </c>
      <c r="BN1660" s="6">
        <f t="shared" si="434"/>
        <v>14</v>
      </c>
      <c r="BO1660" s="6">
        <f t="shared" si="435"/>
        <v>1</v>
      </c>
      <c r="BP1660" s="6">
        <f t="shared" si="436"/>
        <v>1</v>
      </c>
      <c r="BQ1660" s="6">
        <f t="shared" si="440"/>
        <v>0</v>
      </c>
      <c r="BR1660" s="6">
        <f t="shared" si="441"/>
        <v>0</v>
      </c>
      <c r="BS1660" s="6">
        <f t="shared" si="442"/>
        <v>0</v>
      </c>
      <c r="BT1660" s="6">
        <f t="shared" si="443"/>
        <v>0</v>
      </c>
    </row>
    <row r="1661" spans="1:131" hidden="1" x14ac:dyDescent="0.2">
      <c r="A1661" s="46">
        <v>3818</v>
      </c>
      <c r="B1661" s="46">
        <f t="shared" si="437"/>
        <v>7</v>
      </c>
      <c r="C1661" s="46">
        <f t="shared" si="438"/>
        <v>17</v>
      </c>
      <c r="D1661" s="46">
        <f t="shared" si="439"/>
        <v>11</v>
      </c>
      <c r="E1661" s="85">
        <v>26985</v>
      </c>
      <c r="F1661" s="7" t="s">
        <v>193</v>
      </c>
      <c r="G1661" s="50" t="s">
        <v>310</v>
      </c>
      <c r="H1661" s="50" t="s">
        <v>306</v>
      </c>
      <c r="I1661" s="50">
        <v>2</v>
      </c>
      <c r="J1661" s="50">
        <v>0</v>
      </c>
      <c r="L1661" s="171">
        <v>1891</v>
      </c>
      <c r="M1661" s="57" t="s">
        <v>2872</v>
      </c>
      <c r="O1661" s="7">
        <v>18</v>
      </c>
      <c r="P1661" s="7">
        <v>8</v>
      </c>
      <c r="Q1661" s="7">
        <v>9</v>
      </c>
      <c r="R1661" s="7">
        <v>1</v>
      </c>
      <c r="S1661" s="7">
        <v>21</v>
      </c>
      <c r="T1661" s="7">
        <v>11</v>
      </c>
      <c r="U1661" s="7">
        <v>25</v>
      </c>
      <c r="BG1661" s="6">
        <f t="shared" si="429"/>
        <v>1</v>
      </c>
      <c r="BH1661" s="6">
        <f t="shared" si="444"/>
        <v>1</v>
      </c>
      <c r="BI1661" s="6">
        <f t="shared" si="430"/>
        <v>0</v>
      </c>
      <c r="BJ1661" s="6">
        <f t="shared" si="445"/>
        <v>0</v>
      </c>
      <c r="BK1661" s="6">
        <f t="shared" si="431"/>
        <v>0</v>
      </c>
      <c r="BL1661" s="6">
        <f t="shared" si="432"/>
        <v>0</v>
      </c>
      <c r="BM1661" s="6">
        <f t="shared" si="433"/>
        <v>1</v>
      </c>
      <c r="BN1661" s="6">
        <f t="shared" si="434"/>
        <v>15</v>
      </c>
      <c r="BO1661" s="6">
        <f t="shared" si="435"/>
        <v>0</v>
      </c>
      <c r="BP1661" s="6">
        <f t="shared" si="436"/>
        <v>0</v>
      </c>
      <c r="BQ1661" s="6">
        <f t="shared" si="440"/>
        <v>1</v>
      </c>
      <c r="BR1661" s="6">
        <f t="shared" si="441"/>
        <v>1</v>
      </c>
      <c r="BS1661" s="6">
        <f t="shared" si="442"/>
        <v>0</v>
      </c>
      <c r="BT1661" s="6">
        <f t="shared" si="443"/>
        <v>0</v>
      </c>
    </row>
    <row r="1662" spans="1:131" hidden="1" x14ac:dyDescent="0.2">
      <c r="A1662" s="46">
        <v>3819</v>
      </c>
      <c r="B1662" s="46">
        <f t="shared" si="437"/>
        <v>7</v>
      </c>
      <c r="C1662" s="46">
        <f t="shared" si="438"/>
        <v>8</v>
      </c>
      <c r="D1662" s="46">
        <f t="shared" si="439"/>
        <v>12</v>
      </c>
      <c r="E1662" s="85">
        <v>27006</v>
      </c>
      <c r="F1662" s="7" t="s">
        <v>2727</v>
      </c>
      <c r="G1662" s="50" t="s">
        <v>103</v>
      </c>
      <c r="H1662" s="50" t="s">
        <v>306</v>
      </c>
      <c r="I1662" s="50">
        <v>4</v>
      </c>
      <c r="J1662" s="50">
        <v>0</v>
      </c>
      <c r="L1662" s="171">
        <v>2712</v>
      </c>
      <c r="M1662" s="57" t="s">
        <v>2873</v>
      </c>
      <c r="O1662" s="7">
        <v>19</v>
      </c>
      <c r="P1662" s="7">
        <v>9</v>
      </c>
      <c r="Q1662" s="7">
        <v>9</v>
      </c>
      <c r="R1662" s="7">
        <v>1</v>
      </c>
      <c r="S1662" s="7">
        <v>25</v>
      </c>
      <c r="T1662" s="7">
        <v>11</v>
      </c>
      <c r="U1662" s="7">
        <v>27</v>
      </c>
      <c r="BG1662" s="6">
        <f t="shared" si="429"/>
        <v>1</v>
      </c>
      <c r="BH1662" s="6">
        <f t="shared" si="444"/>
        <v>2</v>
      </c>
      <c r="BI1662" s="6">
        <f t="shared" si="430"/>
        <v>0</v>
      </c>
      <c r="BJ1662" s="6">
        <f t="shared" si="445"/>
        <v>0</v>
      </c>
      <c r="BK1662" s="6">
        <f t="shared" si="431"/>
        <v>0</v>
      </c>
      <c r="BL1662" s="6">
        <f t="shared" si="432"/>
        <v>0</v>
      </c>
      <c r="BM1662" s="6">
        <f t="shared" si="433"/>
        <v>1</v>
      </c>
      <c r="BN1662" s="6">
        <f t="shared" si="434"/>
        <v>16</v>
      </c>
      <c r="BO1662" s="6">
        <f t="shared" si="435"/>
        <v>0</v>
      </c>
      <c r="BP1662" s="6">
        <f t="shared" si="436"/>
        <v>0</v>
      </c>
      <c r="BQ1662" s="6">
        <f t="shared" si="440"/>
        <v>1</v>
      </c>
      <c r="BR1662" s="6">
        <f t="shared" si="441"/>
        <v>2</v>
      </c>
      <c r="BS1662" s="6">
        <f t="shared" si="442"/>
        <v>0</v>
      </c>
      <c r="BT1662" s="6">
        <f t="shared" si="443"/>
        <v>0</v>
      </c>
      <c r="DV1662" s="90"/>
      <c r="DY1662" s="57"/>
      <c r="EA1662" s="50"/>
    </row>
    <row r="1663" spans="1:131" hidden="1" x14ac:dyDescent="0.2">
      <c r="A1663" s="46">
        <v>3820</v>
      </c>
      <c r="B1663" s="46">
        <f t="shared" si="437"/>
        <v>7</v>
      </c>
      <c r="C1663" s="46">
        <f t="shared" si="438"/>
        <v>22</v>
      </c>
      <c r="D1663" s="46">
        <f t="shared" si="439"/>
        <v>12</v>
      </c>
      <c r="E1663" s="85">
        <v>27020</v>
      </c>
      <c r="F1663" s="7" t="s">
        <v>3095</v>
      </c>
      <c r="G1663" s="50" t="s">
        <v>310</v>
      </c>
      <c r="H1663" s="50" t="s">
        <v>307</v>
      </c>
      <c r="I1663" s="50">
        <v>2</v>
      </c>
      <c r="J1663" s="50">
        <v>2</v>
      </c>
      <c r="L1663" s="171">
        <v>3214</v>
      </c>
      <c r="M1663" s="57" t="s">
        <v>2874</v>
      </c>
      <c r="O1663" s="7">
        <v>20</v>
      </c>
      <c r="P1663" s="7">
        <v>9</v>
      </c>
      <c r="Q1663" s="7">
        <v>10</v>
      </c>
      <c r="R1663" s="7">
        <v>1</v>
      </c>
      <c r="S1663" s="7">
        <v>27</v>
      </c>
      <c r="T1663" s="7">
        <v>13</v>
      </c>
      <c r="U1663" s="7">
        <v>28</v>
      </c>
      <c r="BG1663" s="6">
        <f t="shared" si="429"/>
        <v>0</v>
      </c>
      <c r="BH1663" s="6">
        <f t="shared" si="444"/>
        <v>0</v>
      </c>
      <c r="BI1663" s="6">
        <f t="shared" si="430"/>
        <v>1</v>
      </c>
      <c r="BJ1663" s="6">
        <f t="shared" si="445"/>
        <v>1</v>
      </c>
      <c r="BK1663" s="6">
        <f t="shared" si="431"/>
        <v>0</v>
      </c>
      <c r="BL1663" s="6">
        <f t="shared" si="432"/>
        <v>0</v>
      </c>
      <c r="BM1663" s="6">
        <f t="shared" si="433"/>
        <v>1</v>
      </c>
      <c r="BN1663" s="6">
        <f t="shared" si="434"/>
        <v>17</v>
      </c>
      <c r="BO1663" s="6">
        <f t="shared" si="435"/>
        <v>1</v>
      </c>
      <c r="BP1663" s="6">
        <f t="shared" si="436"/>
        <v>1</v>
      </c>
      <c r="BQ1663" s="6">
        <f t="shared" si="440"/>
        <v>1</v>
      </c>
      <c r="BR1663" s="6">
        <f t="shared" si="441"/>
        <v>3</v>
      </c>
      <c r="BS1663" s="6">
        <f t="shared" si="442"/>
        <v>1</v>
      </c>
      <c r="BT1663" s="6">
        <f t="shared" si="443"/>
        <v>1</v>
      </c>
      <c r="DV1663" s="90"/>
      <c r="DY1663" s="57"/>
      <c r="EA1663" s="50"/>
    </row>
    <row r="1664" spans="1:131" hidden="1" x14ac:dyDescent="0.2">
      <c r="A1664" s="46">
        <v>3821</v>
      </c>
      <c r="B1664" s="46">
        <f t="shared" si="437"/>
        <v>4</v>
      </c>
      <c r="C1664" s="46">
        <f t="shared" si="438"/>
        <v>26</v>
      </c>
      <c r="D1664" s="46">
        <f t="shared" si="439"/>
        <v>12</v>
      </c>
      <c r="E1664" s="85">
        <v>27024</v>
      </c>
      <c r="F1664" s="7" t="s">
        <v>124</v>
      </c>
      <c r="G1664" s="50" t="s">
        <v>103</v>
      </c>
      <c r="H1664" s="50" t="s">
        <v>307</v>
      </c>
      <c r="I1664" s="50">
        <v>1</v>
      </c>
      <c r="J1664" s="50">
        <v>1</v>
      </c>
      <c r="L1664" s="171">
        <v>5890</v>
      </c>
      <c r="M1664" s="57" t="s">
        <v>2875</v>
      </c>
      <c r="O1664" s="7">
        <v>21</v>
      </c>
      <c r="P1664" s="7">
        <v>9</v>
      </c>
      <c r="Q1664" s="7">
        <v>11</v>
      </c>
      <c r="R1664" s="7">
        <v>1</v>
      </c>
      <c r="S1664" s="7">
        <v>28</v>
      </c>
      <c r="T1664" s="7">
        <v>14</v>
      </c>
      <c r="U1664" s="7">
        <v>29</v>
      </c>
      <c r="BG1664" s="6">
        <f t="shared" si="429"/>
        <v>0</v>
      </c>
      <c r="BH1664" s="6">
        <f t="shared" si="444"/>
        <v>0</v>
      </c>
      <c r="BI1664" s="6">
        <f t="shared" si="430"/>
        <v>1</v>
      </c>
      <c r="BJ1664" s="6">
        <f t="shared" si="445"/>
        <v>2</v>
      </c>
      <c r="BK1664" s="6">
        <f t="shared" si="431"/>
        <v>0</v>
      </c>
      <c r="BL1664" s="6">
        <f t="shared" si="432"/>
        <v>0</v>
      </c>
      <c r="BM1664" s="6">
        <f t="shared" si="433"/>
        <v>1</v>
      </c>
      <c r="BN1664" s="6">
        <f t="shared" si="434"/>
        <v>18</v>
      </c>
      <c r="BO1664" s="6">
        <f t="shared" si="435"/>
        <v>1</v>
      </c>
      <c r="BP1664" s="6">
        <f t="shared" si="436"/>
        <v>2</v>
      </c>
      <c r="BQ1664" s="6">
        <f t="shared" si="440"/>
        <v>1</v>
      </c>
      <c r="BR1664" s="6">
        <f t="shared" si="441"/>
        <v>4</v>
      </c>
      <c r="BS1664" s="6">
        <f t="shared" si="442"/>
        <v>1</v>
      </c>
      <c r="BT1664" s="6">
        <f t="shared" si="443"/>
        <v>2</v>
      </c>
      <c r="DV1664" s="90"/>
      <c r="DY1664" s="57"/>
      <c r="EA1664" s="50"/>
    </row>
    <row r="1665" spans="1:131" hidden="1" x14ac:dyDescent="0.2">
      <c r="A1665" s="46">
        <v>3822</v>
      </c>
      <c r="B1665" s="46">
        <f t="shared" si="437"/>
        <v>7</v>
      </c>
      <c r="C1665" s="46">
        <f t="shared" si="438"/>
        <v>29</v>
      </c>
      <c r="D1665" s="46">
        <f t="shared" si="439"/>
        <v>12</v>
      </c>
      <c r="E1665" s="85">
        <v>27027</v>
      </c>
      <c r="F1665" s="7" t="s">
        <v>1930</v>
      </c>
      <c r="G1665" s="50" t="s">
        <v>103</v>
      </c>
      <c r="H1665" s="50" t="s">
        <v>306</v>
      </c>
      <c r="I1665" s="50">
        <v>1</v>
      </c>
      <c r="J1665" s="50">
        <v>0</v>
      </c>
      <c r="L1665" s="171">
        <v>6274</v>
      </c>
      <c r="M1665" s="57" t="s">
        <v>3454</v>
      </c>
      <c r="O1665" s="7">
        <v>22</v>
      </c>
      <c r="P1665" s="7">
        <v>10</v>
      </c>
      <c r="Q1665" s="7">
        <v>11</v>
      </c>
      <c r="R1665" s="7">
        <v>1</v>
      </c>
      <c r="S1665" s="7">
        <v>29</v>
      </c>
      <c r="T1665" s="7">
        <v>14</v>
      </c>
      <c r="U1665" s="7">
        <v>31</v>
      </c>
      <c r="BG1665" s="6">
        <f t="shared" si="429"/>
        <v>1</v>
      </c>
      <c r="BH1665" s="6">
        <f t="shared" si="444"/>
        <v>1</v>
      </c>
      <c r="BI1665" s="6">
        <f t="shared" si="430"/>
        <v>0</v>
      </c>
      <c r="BJ1665" s="6">
        <f t="shared" si="445"/>
        <v>0</v>
      </c>
      <c r="BK1665" s="6">
        <f t="shared" si="431"/>
        <v>0</v>
      </c>
      <c r="BL1665" s="6">
        <f t="shared" si="432"/>
        <v>0</v>
      </c>
      <c r="BM1665" s="6">
        <f t="shared" si="433"/>
        <v>1</v>
      </c>
      <c r="BN1665" s="6">
        <f t="shared" si="434"/>
        <v>19</v>
      </c>
      <c r="BO1665" s="6">
        <f t="shared" si="435"/>
        <v>0</v>
      </c>
      <c r="BP1665" s="6">
        <f t="shared" si="436"/>
        <v>0</v>
      </c>
      <c r="BQ1665" s="6">
        <f t="shared" si="440"/>
        <v>1</v>
      </c>
      <c r="BR1665" s="6">
        <f t="shared" si="441"/>
        <v>5</v>
      </c>
      <c r="BS1665" s="6">
        <f t="shared" si="442"/>
        <v>0</v>
      </c>
      <c r="BT1665" s="6">
        <f t="shared" si="443"/>
        <v>0</v>
      </c>
      <c r="DV1665" s="90"/>
      <c r="DY1665" s="57"/>
      <c r="EA1665" s="50"/>
    </row>
    <row r="1666" spans="1:131" hidden="1" x14ac:dyDescent="0.2">
      <c r="A1666" s="46">
        <v>3823</v>
      </c>
      <c r="B1666" s="46">
        <f t="shared" si="437"/>
        <v>7</v>
      </c>
      <c r="C1666" s="46">
        <f t="shared" si="438"/>
        <v>5</v>
      </c>
      <c r="D1666" s="46">
        <f t="shared" si="439"/>
        <v>1</v>
      </c>
      <c r="E1666" s="85">
        <v>27034</v>
      </c>
      <c r="F1666" s="7" t="s">
        <v>3368</v>
      </c>
      <c r="G1666" s="50" t="s">
        <v>103</v>
      </c>
      <c r="H1666" s="50" t="s">
        <v>306</v>
      </c>
      <c r="I1666" s="50">
        <v>2</v>
      </c>
      <c r="J1666" s="50">
        <v>1</v>
      </c>
      <c r="L1666" s="171">
        <v>3727</v>
      </c>
      <c r="M1666" s="57" t="s">
        <v>2876</v>
      </c>
      <c r="O1666" s="7">
        <v>23</v>
      </c>
      <c r="P1666" s="7">
        <v>11</v>
      </c>
      <c r="Q1666" s="7">
        <v>11</v>
      </c>
      <c r="R1666" s="7">
        <v>1</v>
      </c>
      <c r="S1666" s="7">
        <v>31</v>
      </c>
      <c r="T1666" s="7">
        <v>15</v>
      </c>
      <c r="U1666" s="7">
        <v>33</v>
      </c>
      <c r="BG1666" s="6">
        <f t="shared" ref="BG1666:BG1729" si="446">IF(H1666="W",1,0)</f>
        <v>1</v>
      </c>
      <c r="BH1666" s="6">
        <f t="shared" si="444"/>
        <v>2</v>
      </c>
      <c r="BI1666" s="6">
        <f t="shared" ref="BI1666:BI1729" si="447">IF(H1666="D",1,0)</f>
        <v>0</v>
      </c>
      <c r="BJ1666" s="6">
        <f t="shared" si="445"/>
        <v>0</v>
      </c>
      <c r="BK1666" s="6">
        <f t="shared" ref="BK1666:BK1729" si="448">IF(H1666="L",1,0)</f>
        <v>0</v>
      </c>
      <c r="BL1666" s="6">
        <f t="shared" ref="BL1666:BL1729" si="449">IF(H1666="L",BL1665+1,0)</f>
        <v>0</v>
      </c>
      <c r="BM1666" s="6">
        <f t="shared" ref="BM1666:BM1729" si="450">IF(OR(H1666="W",H1666="D"),1,0)</f>
        <v>1</v>
      </c>
      <c r="BN1666" s="6">
        <f t="shared" ref="BN1666:BN1729" si="451">IF(OR(H1666="W",H1666="D"),BN1665+1,0)</f>
        <v>20</v>
      </c>
      <c r="BO1666" s="6">
        <f t="shared" ref="BO1666:BO1729" si="452">IF(OR(H1666="L",H1666="D"),1,0)</f>
        <v>0</v>
      </c>
      <c r="BP1666" s="6">
        <f t="shared" ref="BP1666:BP1729" si="453">IF(OR(H1666="L",H1666="D"),BP1665+1,0)</f>
        <v>0</v>
      </c>
      <c r="BQ1666" s="6">
        <f t="shared" si="440"/>
        <v>1</v>
      </c>
      <c r="BR1666" s="6">
        <f t="shared" si="441"/>
        <v>6</v>
      </c>
      <c r="BS1666" s="6">
        <f t="shared" si="442"/>
        <v>1</v>
      </c>
      <c r="BT1666" s="6">
        <f t="shared" si="443"/>
        <v>1</v>
      </c>
      <c r="DV1666" s="90"/>
      <c r="DY1666" s="57"/>
      <c r="EA1666" s="50"/>
    </row>
    <row r="1667" spans="1:131" hidden="1" x14ac:dyDescent="0.2">
      <c r="A1667" s="46">
        <v>3824</v>
      </c>
      <c r="B1667" s="46">
        <f t="shared" ref="B1667:B1730" si="454">WEEKDAY(E1667)</f>
        <v>7</v>
      </c>
      <c r="C1667" s="46">
        <f t="shared" ref="C1667:C1730" si="455">DAY(E1667)</f>
        <v>12</v>
      </c>
      <c r="D1667" s="46">
        <f t="shared" ref="D1667:D1730" si="456">MONTH(E1667)</f>
        <v>1</v>
      </c>
      <c r="E1667" s="85">
        <v>27041</v>
      </c>
      <c r="F1667" s="7" t="s">
        <v>2347</v>
      </c>
      <c r="G1667" s="50" t="s">
        <v>310</v>
      </c>
      <c r="H1667" s="50" t="s">
        <v>307</v>
      </c>
      <c r="I1667" s="50">
        <v>2</v>
      </c>
      <c r="J1667" s="50">
        <v>2</v>
      </c>
      <c r="L1667" s="171">
        <v>3537</v>
      </c>
      <c r="M1667" s="57" t="s">
        <v>2877</v>
      </c>
      <c r="O1667" s="7">
        <v>24</v>
      </c>
      <c r="P1667" s="7">
        <v>11</v>
      </c>
      <c r="Q1667" s="7">
        <v>12</v>
      </c>
      <c r="R1667" s="7">
        <v>1</v>
      </c>
      <c r="S1667" s="7">
        <v>33</v>
      </c>
      <c r="T1667" s="7">
        <v>17</v>
      </c>
      <c r="U1667" s="7">
        <v>34</v>
      </c>
      <c r="BG1667" s="6">
        <f t="shared" si="446"/>
        <v>0</v>
      </c>
      <c r="BH1667" s="6">
        <f t="shared" si="444"/>
        <v>0</v>
      </c>
      <c r="BI1667" s="6">
        <f t="shared" si="447"/>
        <v>1</v>
      </c>
      <c r="BJ1667" s="6">
        <f t="shared" si="445"/>
        <v>1</v>
      </c>
      <c r="BK1667" s="6">
        <f t="shared" si="448"/>
        <v>0</v>
      </c>
      <c r="BL1667" s="6">
        <f t="shared" si="449"/>
        <v>0</v>
      </c>
      <c r="BM1667" s="6">
        <f t="shared" si="450"/>
        <v>1</v>
      </c>
      <c r="BN1667" s="89">
        <f t="shared" si="451"/>
        <v>21</v>
      </c>
      <c r="BO1667" s="6">
        <f t="shared" si="452"/>
        <v>1</v>
      </c>
      <c r="BP1667" s="6">
        <f t="shared" si="453"/>
        <v>1</v>
      </c>
      <c r="BQ1667" s="6">
        <f t="shared" ref="BQ1667:BQ1730" si="457">IF(I1667&gt;0,1,0)</f>
        <v>1</v>
      </c>
      <c r="BR1667" s="6">
        <f t="shared" ref="BR1667:BR1730" si="458">IF(I1667&gt;0,BR1666+1,0)</f>
        <v>7</v>
      </c>
      <c r="BS1667" s="6">
        <f t="shared" si="442"/>
        <v>1</v>
      </c>
      <c r="BT1667" s="6">
        <f t="shared" si="443"/>
        <v>2</v>
      </c>
      <c r="DV1667" s="90"/>
      <c r="DY1667" s="57"/>
      <c r="EA1667" s="50"/>
    </row>
    <row r="1668" spans="1:131" hidden="1" x14ac:dyDescent="0.2">
      <c r="A1668" s="46">
        <v>3825</v>
      </c>
      <c r="B1668" s="46">
        <f t="shared" si="454"/>
        <v>7</v>
      </c>
      <c r="C1668" s="46">
        <f t="shared" si="455"/>
        <v>19</v>
      </c>
      <c r="D1668" s="46">
        <f t="shared" si="456"/>
        <v>1</v>
      </c>
      <c r="E1668" s="85">
        <v>27048</v>
      </c>
      <c r="F1668" s="7" t="s">
        <v>3513</v>
      </c>
      <c r="G1668" s="50" t="s">
        <v>103</v>
      </c>
      <c r="H1668" s="50" t="s">
        <v>308</v>
      </c>
      <c r="I1668" s="50">
        <v>0</v>
      </c>
      <c r="J1668" s="50">
        <v>1</v>
      </c>
      <c r="L1668" s="171">
        <v>4699</v>
      </c>
      <c r="O1668" s="7">
        <v>25</v>
      </c>
      <c r="P1668" s="7">
        <v>11</v>
      </c>
      <c r="Q1668" s="7">
        <v>12</v>
      </c>
      <c r="R1668" s="7">
        <v>2</v>
      </c>
      <c r="S1668" s="7">
        <v>33</v>
      </c>
      <c r="T1668" s="7">
        <v>18</v>
      </c>
      <c r="U1668" s="7">
        <v>34</v>
      </c>
      <c r="BG1668" s="6">
        <f t="shared" si="446"/>
        <v>0</v>
      </c>
      <c r="BH1668" s="6">
        <f t="shared" si="444"/>
        <v>0</v>
      </c>
      <c r="BI1668" s="6">
        <f t="shared" si="447"/>
        <v>0</v>
      </c>
      <c r="BJ1668" s="6">
        <f t="shared" si="445"/>
        <v>0</v>
      </c>
      <c r="BK1668" s="6">
        <f t="shared" si="448"/>
        <v>1</v>
      </c>
      <c r="BL1668" s="6">
        <f t="shared" si="449"/>
        <v>1</v>
      </c>
      <c r="BM1668" s="6">
        <f t="shared" si="450"/>
        <v>0</v>
      </c>
      <c r="BN1668" s="6">
        <f t="shared" si="451"/>
        <v>0</v>
      </c>
      <c r="BO1668" s="6">
        <f t="shared" si="452"/>
        <v>1</v>
      </c>
      <c r="BP1668" s="6">
        <f t="shared" si="453"/>
        <v>2</v>
      </c>
      <c r="BQ1668" s="6">
        <f t="shared" si="457"/>
        <v>0</v>
      </c>
      <c r="BR1668" s="6">
        <f t="shared" si="458"/>
        <v>0</v>
      </c>
      <c r="BS1668" s="6">
        <f t="shared" si="442"/>
        <v>1</v>
      </c>
      <c r="BT1668" s="6">
        <f t="shared" si="443"/>
        <v>3</v>
      </c>
      <c r="DV1668" s="90"/>
      <c r="DY1668" s="57"/>
      <c r="EA1668" s="50"/>
    </row>
    <row r="1669" spans="1:131" hidden="1" x14ac:dyDescent="0.2">
      <c r="A1669" s="46">
        <v>3826</v>
      </c>
      <c r="B1669" s="46">
        <f t="shared" si="454"/>
        <v>1</v>
      </c>
      <c r="C1669" s="46">
        <f t="shared" si="455"/>
        <v>3</v>
      </c>
      <c r="D1669" s="46">
        <f t="shared" si="456"/>
        <v>2</v>
      </c>
      <c r="E1669" s="85">
        <v>27063</v>
      </c>
      <c r="F1669" s="7" t="s">
        <v>2348</v>
      </c>
      <c r="G1669" s="50" t="s">
        <v>310</v>
      </c>
      <c r="H1669" s="50" t="s">
        <v>306</v>
      </c>
      <c r="I1669" s="50">
        <v>3</v>
      </c>
      <c r="J1669" s="50">
        <v>1</v>
      </c>
      <c r="L1669" s="171">
        <v>2205</v>
      </c>
      <c r="M1669" s="57" t="s">
        <v>2878</v>
      </c>
      <c r="O1669" s="7">
        <v>26</v>
      </c>
      <c r="P1669" s="7">
        <v>12</v>
      </c>
      <c r="Q1669" s="7">
        <v>12</v>
      </c>
      <c r="R1669" s="7">
        <v>2</v>
      </c>
      <c r="S1669" s="7">
        <v>36</v>
      </c>
      <c r="T1669" s="7">
        <v>19</v>
      </c>
      <c r="U1669" s="7">
        <v>36</v>
      </c>
      <c r="BG1669" s="6">
        <f t="shared" si="446"/>
        <v>1</v>
      </c>
      <c r="BH1669" s="6">
        <f t="shared" si="444"/>
        <v>1</v>
      </c>
      <c r="BI1669" s="6">
        <f t="shared" si="447"/>
        <v>0</v>
      </c>
      <c r="BJ1669" s="6">
        <f t="shared" si="445"/>
        <v>0</v>
      </c>
      <c r="BK1669" s="6">
        <f t="shared" si="448"/>
        <v>0</v>
      </c>
      <c r="BL1669" s="6">
        <f t="shared" si="449"/>
        <v>0</v>
      </c>
      <c r="BM1669" s="6">
        <f t="shared" si="450"/>
        <v>1</v>
      </c>
      <c r="BN1669" s="6">
        <f t="shared" si="451"/>
        <v>1</v>
      </c>
      <c r="BO1669" s="6">
        <f t="shared" si="452"/>
        <v>0</v>
      </c>
      <c r="BP1669" s="6">
        <f t="shared" si="453"/>
        <v>0</v>
      </c>
      <c r="BQ1669" s="6">
        <f t="shared" si="457"/>
        <v>1</v>
      </c>
      <c r="BR1669" s="6">
        <f t="shared" si="458"/>
        <v>1</v>
      </c>
      <c r="BS1669" s="6">
        <f t="shared" si="442"/>
        <v>1</v>
      </c>
      <c r="BT1669" s="6">
        <f t="shared" si="443"/>
        <v>4</v>
      </c>
      <c r="DV1669" s="90"/>
      <c r="DY1669" s="57"/>
      <c r="EA1669" s="50"/>
    </row>
    <row r="1670" spans="1:131" hidden="1" x14ac:dyDescent="0.2">
      <c r="A1670" s="46">
        <v>3827</v>
      </c>
      <c r="B1670" s="46">
        <f t="shared" si="454"/>
        <v>1</v>
      </c>
      <c r="C1670" s="46">
        <f t="shared" si="455"/>
        <v>10</v>
      </c>
      <c r="D1670" s="46">
        <f t="shared" si="456"/>
        <v>2</v>
      </c>
      <c r="E1670" s="85">
        <v>27070</v>
      </c>
      <c r="F1670" s="7" t="s">
        <v>461</v>
      </c>
      <c r="G1670" s="50" t="s">
        <v>103</v>
      </c>
      <c r="H1670" s="50" t="s">
        <v>307</v>
      </c>
      <c r="I1670" s="50">
        <v>2</v>
      </c>
      <c r="J1670" s="50">
        <v>2</v>
      </c>
      <c r="L1670" s="171">
        <v>7638</v>
      </c>
      <c r="M1670" s="57" t="s">
        <v>2879</v>
      </c>
      <c r="O1670" s="7">
        <v>27</v>
      </c>
      <c r="P1670" s="7">
        <v>12</v>
      </c>
      <c r="Q1670" s="7">
        <v>13</v>
      </c>
      <c r="R1670" s="7">
        <v>2</v>
      </c>
      <c r="S1670" s="7">
        <v>38</v>
      </c>
      <c r="T1670" s="7">
        <v>21</v>
      </c>
      <c r="U1670" s="7">
        <v>37</v>
      </c>
      <c r="BG1670" s="6">
        <f t="shared" si="446"/>
        <v>0</v>
      </c>
      <c r="BH1670" s="6">
        <f t="shared" si="444"/>
        <v>0</v>
      </c>
      <c r="BI1670" s="6">
        <f t="shared" si="447"/>
        <v>1</v>
      </c>
      <c r="BJ1670" s="6">
        <f t="shared" si="445"/>
        <v>1</v>
      </c>
      <c r="BK1670" s="6">
        <f t="shared" si="448"/>
        <v>0</v>
      </c>
      <c r="BL1670" s="6">
        <f t="shared" si="449"/>
        <v>0</v>
      </c>
      <c r="BM1670" s="6">
        <f t="shared" si="450"/>
        <v>1</v>
      </c>
      <c r="BN1670" s="6">
        <f t="shared" si="451"/>
        <v>2</v>
      </c>
      <c r="BO1670" s="6">
        <f t="shared" si="452"/>
        <v>1</v>
      </c>
      <c r="BP1670" s="6">
        <f t="shared" si="453"/>
        <v>1</v>
      </c>
      <c r="BQ1670" s="6">
        <f t="shared" si="457"/>
        <v>1</v>
      </c>
      <c r="BR1670" s="6">
        <f t="shared" si="458"/>
        <v>2</v>
      </c>
      <c r="BS1670" s="6">
        <f t="shared" si="442"/>
        <v>1</v>
      </c>
      <c r="BT1670" s="6">
        <f t="shared" si="443"/>
        <v>5</v>
      </c>
      <c r="DV1670" s="90"/>
      <c r="DY1670" s="57"/>
      <c r="EA1670" s="50"/>
    </row>
    <row r="1671" spans="1:131" hidden="1" x14ac:dyDescent="0.2">
      <c r="A1671" s="46">
        <v>3828</v>
      </c>
      <c r="B1671" s="46">
        <f t="shared" si="454"/>
        <v>4</v>
      </c>
      <c r="C1671" s="46">
        <f t="shared" si="455"/>
        <v>20</v>
      </c>
      <c r="D1671" s="46">
        <f t="shared" si="456"/>
        <v>2</v>
      </c>
      <c r="E1671" s="85">
        <v>27080</v>
      </c>
      <c r="F1671" s="7" t="s">
        <v>2385</v>
      </c>
      <c r="G1671" s="50" t="s">
        <v>310</v>
      </c>
      <c r="H1671" s="50" t="s">
        <v>308</v>
      </c>
      <c r="I1671" s="50">
        <v>0</v>
      </c>
      <c r="J1671" s="50">
        <v>1</v>
      </c>
      <c r="L1671" s="171">
        <v>6618</v>
      </c>
      <c r="O1671" s="7">
        <v>28</v>
      </c>
      <c r="P1671" s="7">
        <v>12</v>
      </c>
      <c r="Q1671" s="7">
        <v>13</v>
      </c>
      <c r="R1671" s="7">
        <v>3</v>
      </c>
      <c r="S1671" s="7">
        <v>38</v>
      </c>
      <c r="T1671" s="7">
        <v>22</v>
      </c>
      <c r="U1671" s="7">
        <v>37</v>
      </c>
      <c r="BG1671" s="6">
        <f t="shared" si="446"/>
        <v>0</v>
      </c>
      <c r="BH1671" s="6">
        <f t="shared" si="444"/>
        <v>0</v>
      </c>
      <c r="BI1671" s="6">
        <f t="shared" si="447"/>
        <v>0</v>
      </c>
      <c r="BJ1671" s="6">
        <f t="shared" si="445"/>
        <v>0</v>
      </c>
      <c r="BK1671" s="6">
        <f t="shared" si="448"/>
        <v>1</v>
      </c>
      <c r="BL1671" s="6">
        <f t="shared" si="449"/>
        <v>1</v>
      </c>
      <c r="BM1671" s="6">
        <f t="shared" si="450"/>
        <v>0</v>
      </c>
      <c r="BN1671" s="6">
        <f t="shared" si="451"/>
        <v>0</v>
      </c>
      <c r="BO1671" s="6">
        <f t="shared" si="452"/>
        <v>1</v>
      </c>
      <c r="BP1671" s="6">
        <f t="shared" si="453"/>
        <v>2</v>
      </c>
      <c r="BQ1671" s="6">
        <f t="shared" si="457"/>
        <v>0</v>
      </c>
      <c r="BR1671" s="6">
        <f t="shared" si="458"/>
        <v>0</v>
      </c>
      <c r="BS1671" s="6">
        <f t="shared" si="442"/>
        <v>1</v>
      </c>
      <c r="BT1671" s="6">
        <f t="shared" si="443"/>
        <v>6</v>
      </c>
      <c r="DV1671" s="90"/>
      <c r="DY1671" s="57"/>
      <c r="EA1671" s="50"/>
    </row>
    <row r="1672" spans="1:131" hidden="1" x14ac:dyDescent="0.2">
      <c r="A1672" s="46">
        <v>3829</v>
      </c>
      <c r="B1672" s="46">
        <f t="shared" si="454"/>
        <v>1</v>
      </c>
      <c r="C1672" s="46">
        <f t="shared" si="455"/>
        <v>24</v>
      </c>
      <c r="D1672" s="46">
        <f t="shared" si="456"/>
        <v>2</v>
      </c>
      <c r="E1672" s="85">
        <v>27084</v>
      </c>
      <c r="F1672" s="7" t="s">
        <v>3512</v>
      </c>
      <c r="G1672" s="50" t="s">
        <v>103</v>
      </c>
      <c r="H1672" s="50" t="s">
        <v>306</v>
      </c>
      <c r="I1672" s="50">
        <v>2</v>
      </c>
      <c r="J1672" s="50">
        <v>0</v>
      </c>
      <c r="L1672" s="171">
        <v>7149</v>
      </c>
      <c r="M1672" s="57" t="s">
        <v>2880</v>
      </c>
      <c r="O1672" s="7">
        <v>29</v>
      </c>
      <c r="P1672" s="7">
        <v>13</v>
      </c>
      <c r="Q1672" s="7">
        <v>13</v>
      </c>
      <c r="R1672" s="7">
        <v>3</v>
      </c>
      <c r="S1672" s="7">
        <v>40</v>
      </c>
      <c r="T1672" s="7">
        <v>22</v>
      </c>
      <c r="U1672" s="7">
        <v>39</v>
      </c>
      <c r="BG1672" s="6">
        <f t="shared" si="446"/>
        <v>1</v>
      </c>
      <c r="BH1672" s="6">
        <f t="shared" si="444"/>
        <v>1</v>
      </c>
      <c r="BI1672" s="6">
        <f t="shared" si="447"/>
        <v>0</v>
      </c>
      <c r="BJ1672" s="6">
        <f t="shared" si="445"/>
        <v>0</v>
      </c>
      <c r="BK1672" s="6">
        <f t="shared" si="448"/>
        <v>0</v>
      </c>
      <c r="BL1672" s="6">
        <f t="shared" si="449"/>
        <v>0</v>
      </c>
      <c r="BM1672" s="6">
        <f t="shared" si="450"/>
        <v>1</v>
      </c>
      <c r="BN1672" s="6">
        <f t="shared" si="451"/>
        <v>1</v>
      </c>
      <c r="BO1672" s="6">
        <f t="shared" si="452"/>
        <v>0</v>
      </c>
      <c r="BP1672" s="6">
        <f t="shared" si="453"/>
        <v>0</v>
      </c>
      <c r="BQ1672" s="6">
        <f t="shared" si="457"/>
        <v>1</v>
      </c>
      <c r="BR1672" s="6">
        <f t="shared" si="458"/>
        <v>1</v>
      </c>
      <c r="BS1672" s="6">
        <f t="shared" si="442"/>
        <v>0</v>
      </c>
      <c r="BT1672" s="6">
        <f t="shared" si="443"/>
        <v>0</v>
      </c>
      <c r="DV1672" s="90"/>
      <c r="DY1672" s="57"/>
      <c r="EA1672" s="50"/>
    </row>
    <row r="1673" spans="1:131" hidden="1" x14ac:dyDescent="0.2">
      <c r="A1673" s="46">
        <v>3830</v>
      </c>
      <c r="B1673" s="46">
        <f t="shared" si="454"/>
        <v>7</v>
      </c>
      <c r="C1673" s="46">
        <f t="shared" si="455"/>
        <v>2</v>
      </c>
      <c r="D1673" s="46">
        <f t="shared" si="456"/>
        <v>3</v>
      </c>
      <c r="E1673" s="85">
        <v>27090</v>
      </c>
      <c r="F1673" s="7" t="s">
        <v>3229</v>
      </c>
      <c r="G1673" s="50" t="s">
        <v>310</v>
      </c>
      <c r="H1673" s="50" t="s">
        <v>306</v>
      </c>
      <c r="I1673" s="50">
        <v>2</v>
      </c>
      <c r="J1673" s="50">
        <v>1</v>
      </c>
      <c r="L1673" s="171">
        <v>7410</v>
      </c>
      <c r="M1673" s="57" t="s">
        <v>2881</v>
      </c>
      <c r="O1673" s="7">
        <v>30</v>
      </c>
      <c r="P1673" s="7">
        <v>14</v>
      </c>
      <c r="Q1673" s="7">
        <v>13</v>
      </c>
      <c r="R1673" s="7">
        <v>3</v>
      </c>
      <c r="S1673" s="7">
        <v>42</v>
      </c>
      <c r="T1673" s="7">
        <v>23</v>
      </c>
      <c r="U1673" s="7">
        <v>41</v>
      </c>
      <c r="BG1673" s="6">
        <f t="shared" si="446"/>
        <v>1</v>
      </c>
      <c r="BH1673" s="6">
        <f t="shared" si="444"/>
        <v>2</v>
      </c>
      <c r="BI1673" s="6">
        <f t="shared" si="447"/>
        <v>0</v>
      </c>
      <c r="BJ1673" s="6">
        <f t="shared" si="445"/>
        <v>0</v>
      </c>
      <c r="BK1673" s="6">
        <f t="shared" si="448"/>
        <v>0</v>
      </c>
      <c r="BL1673" s="6">
        <f t="shared" si="449"/>
        <v>0</v>
      </c>
      <c r="BM1673" s="6">
        <f t="shared" si="450"/>
        <v>1</v>
      </c>
      <c r="BN1673" s="6">
        <f t="shared" si="451"/>
        <v>2</v>
      </c>
      <c r="BO1673" s="6">
        <f t="shared" si="452"/>
        <v>0</v>
      </c>
      <c r="BP1673" s="6">
        <f t="shared" si="453"/>
        <v>0</v>
      </c>
      <c r="BQ1673" s="6">
        <f t="shared" si="457"/>
        <v>1</v>
      </c>
      <c r="BR1673" s="6">
        <f t="shared" si="458"/>
        <v>2</v>
      </c>
      <c r="BS1673" s="6">
        <f t="shared" si="442"/>
        <v>1</v>
      </c>
      <c r="BT1673" s="6">
        <f t="shared" si="443"/>
        <v>1</v>
      </c>
      <c r="DV1673" s="90"/>
      <c r="DY1673" s="57"/>
      <c r="EA1673" s="50"/>
    </row>
    <row r="1674" spans="1:131" hidden="1" x14ac:dyDescent="0.2">
      <c r="A1674" s="46">
        <v>3831</v>
      </c>
      <c r="B1674" s="46">
        <f t="shared" si="454"/>
        <v>4</v>
      </c>
      <c r="C1674" s="46">
        <f t="shared" si="455"/>
        <v>6</v>
      </c>
      <c r="D1674" s="46">
        <f t="shared" si="456"/>
        <v>3</v>
      </c>
      <c r="E1674" s="85">
        <v>27094</v>
      </c>
      <c r="F1674" s="7" t="s">
        <v>118</v>
      </c>
      <c r="G1674" s="50" t="s">
        <v>103</v>
      </c>
      <c r="H1674" s="50" t="s">
        <v>306</v>
      </c>
      <c r="I1674" s="50">
        <v>4</v>
      </c>
      <c r="J1674" s="50">
        <v>1</v>
      </c>
      <c r="K1674" s="88" t="s">
        <v>2996</v>
      </c>
      <c r="L1674" s="171">
        <v>10392</v>
      </c>
      <c r="M1674" s="57" t="s">
        <v>5161</v>
      </c>
      <c r="O1674" s="7">
        <v>31</v>
      </c>
      <c r="P1674" s="7">
        <v>15</v>
      </c>
      <c r="Q1674" s="7">
        <v>13</v>
      </c>
      <c r="R1674" s="7">
        <v>3</v>
      </c>
      <c r="S1674" s="7">
        <v>46</v>
      </c>
      <c r="T1674" s="7">
        <v>24</v>
      </c>
      <c r="U1674" s="7">
        <v>43</v>
      </c>
      <c r="BG1674" s="6">
        <f t="shared" si="446"/>
        <v>1</v>
      </c>
      <c r="BH1674" s="6">
        <f t="shared" si="444"/>
        <v>3</v>
      </c>
      <c r="BI1674" s="6">
        <f t="shared" si="447"/>
        <v>0</v>
      </c>
      <c r="BJ1674" s="6">
        <f t="shared" si="445"/>
        <v>0</v>
      </c>
      <c r="BK1674" s="6">
        <f t="shared" si="448"/>
        <v>0</v>
      </c>
      <c r="BL1674" s="6">
        <f t="shared" si="449"/>
        <v>0</v>
      </c>
      <c r="BM1674" s="6">
        <f t="shared" si="450"/>
        <v>1</v>
      </c>
      <c r="BN1674" s="6">
        <f t="shared" si="451"/>
        <v>3</v>
      </c>
      <c r="BO1674" s="6">
        <f t="shared" si="452"/>
        <v>0</v>
      </c>
      <c r="BP1674" s="6">
        <f t="shared" si="453"/>
        <v>0</v>
      </c>
      <c r="BQ1674" s="6">
        <f t="shared" si="457"/>
        <v>1</v>
      </c>
      <c r="BR1674" s="6">
        <f t="shared" si="458"/>
        <v>3</v>
      </c>
      <c r="BS1674" s="6">
        <f t="shared" si="442"/>
        <v>1</v>
      </c>
      <c r="BT1674" s="6">
        <f t="shared" si="443"/>
        <v>2</v>
      </c>
      <c r="DV1674" s="90"/>
      <c r="DY1674" s="57"/>
      <c r="EA1674" s="50"/>
    </row>
    <row r="1675" spans="1:131" hidden="1" x14ac:dyDescent="0.2">
      <c r="A1675" s="46">
        <v>3832</v>
      </c>
      <c r="B1675" s="46">
        <f t="shared" si="454"/>
        <v>7</v>
      </c>
      <c r="C1675" s="46">
        <f t="shared" si="455"/>
        <v>9</v>
      </c>
      <c r="D1675" s="46">
        <f t="shared" si="456"/>
        <v>3</v>
      </c>
      <c r="E1675" s="85">
        <v>27097</v>
      </c>
      <c r="F1675" s="7" t="s">
        <v>1412</v>
      </c>
      <c r="G1675" s="50" t="s">
        <v>310</v>
      </c>
      <c r="H1675" s="50" t="s">
        <v>307</v>
      </c>
      <c r="I1675" s="50">
        <v>0</v>
      </c>
      <c r="J1675" s="50">
        <v>0</v>
      </c>
      <c r="L1675" s="171">
        <v>2391</v>
      </c>
      <c r="O1675" s="7">
        <v>32</v>
      </c>
      <c r="P1675" s="7">
        <v>15</v>
      </c>
      <c r="Q1675" s="7">
        <v>14</v>
      </c>
      <c r="R1675" s="7">
        <v>3</v>
      </c>
      <c r="S1675" s="7">
        <v>46</v>
      </c>
      <c r="T1675" s="7">
        <v>24</v>
      </c>
      <c r="U1675" s="7">
        <v>44</v>
      </c>
      <c r="BG1675" s="6">
        <f t="shared" si="446"/>
        <v>0</v>
      </c>
      <c r="BH1675" s="6">
        <f t="shared" si="444"/>
        <v>0</v>
      </c>
      <c r="BI1675" s="6">
        <f t="shared" si="447"/>
        <v>1</v>
      </c>
      <c r="BJ1675" s="6">
        <f t="shared" si="445"/>
        <v>1</v>
      </c>
      <c r="BK1675" s="6">
        <f t="shared" si="448"/>
        <v>0</v>
      </c>
      <c r="BL1675" s="6">
        <f t="shared" si="449"/>
        <v>0</v>
      </c>
      <c r="BM1675" s="6">
        <f t="shared" si="450"/>
        <v>1</v>
      </c>
      <c r="BN1675" s="6">
        <f t="shared" si="451"/>
        <v>4</v>
      </c>
      <c r="BO1675" s="6">
        <f t="shared" si="452"/>
        <v>1</v>
      </c>
      <c r="BP1675" s="6">
        <f t="shared" si="453"/>
        <v>1</v>
      </c>
      <c r="BQ1675" s="6">
        <f t="shared" si="457"/>
        <v>0</v>
      </c>
      <c r="BR1675" s="6">
        <f t="shared" si="458"/>
        <v>0</v>
      </c>
      <c r="BS1675" s="6">
        <f t="shared" ref="BS1675:BS1738" si="459">IF(J1675&gt;0,1,0)</f>
        <v>0</v>
      </c>
      <c r="BT1675" s="6">
        <f t="shared" ref="BT1675:BT1738" si="460">IF(J1675&gt;0,BT1674+1,0)</f>
        <v>0</v>
      </c>
      <c r="DV1675" s="90"/>
      <c r="DY1675" s="57"/>
      <c r="EA1675" s="50"/>
    </row>
    <row r="1676" spans="1:131" hidden="1" x14ac:dyDescent="0.2">
      <c r="A1676" s="46">
        <v>3833</v>
      </c>
      <c r="B1676" s="46">
        <f t="shared" si="454"/>
        <v>3</v>
      </c>
      <c r="C1676" s="46">
        <f t="shared" si="455"/>
        <v>12</v>
      </c>
      <c r="D1676" s="46">
        <f t="shared" si="456"/>
        <v>3</v>
      </c>
      <c r="E1676" s="85">
        <v>27100</v>
      </c>
      <c r="F1676" s="7" t="s">
        <v>3153</v>
      </c>
      <c r="G1676" s="50" t="s">
        <v>310</v>
      </c>
      <c r="H1676" s="50" t="s">
        <v>308</v>
      </c>
      <c r="I1676" s="50">
        <v>1</v>
      </c>
      <c r="J1676" s="50">
        <v>2</v>
      </c>
      <c r="L1676" s="171">
        <v>15806</v>
      </c>
      <c r="M1676" s="57" t="s">
        <v>2696</v>
      </c>
      <c r="O1676" s="7">
        <v>33</v>
      </c>
      <c r="P1676" s="7">
        <v>15</v>
      </c>
      <c r="Q1676" s="7">
        <v>14</v>
      </c>
      <c r="R1676" s="7">
        <v>4</v>
      </c>
      <c r="S1676" s="7">
        <v>47</v>
      </c>
      <c r="T1676" s="7">
        <v>26</v>
      </c>
      <c r="U1676" s="7">
        <v>44</v>
      </c>
      <c r="BG1676" s="6">
        <f t="shared" si="446"/>
        <v>0</v>
      </c>
      <c r="BH1676" s="6">
        <f t="shared" si="444"/>
        <v>0</v>
      </c>
      <c r="BI1676" s="6">
        <f t="shared" si="447"/>
        <v>0</v>
      </c>
      <c r="BJ1676" s="6">
        <f t="shared" si="445"/>
        <v>0</v>
      </c>
      <c r="BK1676" s="6">
        <f t="shared" si="448"/>
        <v>1</v>
      </c>
      <c r="BL1676" s="6">
        <f t="shared" si="449"/>
        <v>1</v>
      </c>
      <c r="BM1676" s="6">
        <f t="shared" si="450"/>
        <v>0</v>
      </c>
      <c r="BN1676" s="6">
        <f t="shared" si="451"/>
        <v>0</v>
      </c>
      <c r="BO1676" s="6">
        <f t="shared" si="452"/>
        <v>1</v>
      </c>
      <c r="BP1676" s="6">
        <f t="shared" si="453"/>
        <v>2</v>
      </c>
      <c r="BQ1676" s="6">
        <f t="shared" si="457"/>
        <v>1</v>
      </c>
      <c r="BR1676" s="6">
        <f t="shared" si="458"/>
        <v>1</v>
      </c>
      <c r="BS1676" s="6">
        <f t="shared" si="459"/>
        <v>1</v>
      </c>
      <c r="BT1676" s="6">
        <f t="shared" si="460"/>
        <v>1</v>
      </c>
      <c r="DV1676" s="90"/>
      <c r="DY1676" s="57"/>
      <c r="EA1676" s="91"/>
    </row>
    <row r="1677" spans="1:131" hidden="1" x14ac:dyDescent="0.2">
      <c r="A1677" s="46">
        <v>3834</v>
      </c>
      <c r="B1677" s="46">
        <f t="shared" si="454"/>
        <v>7</v>
      </c>
      <c r="C1677" s="46">
        <f t="shared" si="455"/>
        <v>16</v>
      </c>
      <c r="D1677" s="46">
        <f t="shared" si="456"/>
        <v>3</v>
      </c>
      <c r="E1677" s="85">
        <v>27104</v>
      </c>
      <c r="F1677" s="7" t="s">
        <v>1763</v>
      </c>
      <c r="G1677" s="50" t="s">
        <v>103</v>
      </c>
      <c r="H1677" s="50" t="s">
        <v>306</v>
      </c>
      <c r="I1677" s="50">
        <v>2</v>
      </c>
      <c r="J1677" s="50">
        <v>1</v>
      </c>
      <c r="L1677" s="171">
        <v>11066</v>
      </c>
      <c r="M1677" s="57" t="s">
        <v>212</v>
      </c>
      <c r="O1677" s="7">
        <v>34</v>
      </c>
      <c r="P1677" s="7">
        <v>16</v>
      </c>
      <c r="Q1677" s="7">
        <v>14</v>
      </c>
      <c r="R1677" s="7">
        <v>4</v>
      </c>
      <c r="S1677" s="7">
        <v>49</v>
      </c>
      <c r="T1677" s="7">
        <v>27</v>
      </c>
      <c r="U1677" s="7">
        <v>46</v>
      </c>
      <c r="BG1677" s="6">
        <f t="shared" si="446"/>
        <v>1</v>
      </c>
      <c r="BH1677" s="6">
        <f t="shared" si="444"/>
        <v>1</v>
      </c>
      <c r="BI1677" s="6">
        <f t="shared" si="447"/>
        <v>0</v>
      </c>
      <c r="BJ1677" s="6">
        <f t="shared" si="445"/>
        <v>0</v>
      </c>
      <c r="BK1677" s="6">
        <f t="shared" si="448"/>
        <v>0</v>
      </c>
      <c r="BL1677" s="6">
        <f t="shared" si="449"/>
        <v>0</v>
      </c>
      <c r="BM1677" s="6">
        <f t="shared" si="450"/>
        <v>1</v>
      </c>
      <c r="BN1677" s="6">
        <f t="shared" si="451"/>
        <v>1</v>
      </c>
      <c r="BO1677" s="6">
        <f t="shared" si="452"/>
        <v>0</v>
      </c>
      <c r="BP1677" s="6">
        <f t="shared" si="453"/>
        <v>0</v>
      </c>
      <c r="BQ1677" s="6">
        <f t="shared" si="457"/>
        <v>1</v>
      </c>
      <c r="BR1677" s="6">
        <f t="shared" si="458"/>
        <v>2</v>
      </c>
      <c r="BS1677" s="6">
        <f t="shared" si="459"/>
        <v>1</v>
      </c>
      <c r="BT1677" s="6">
        <f t="shared" si="460"/>
        <v>2</v>
      </c>
      <c r="DV1677" s="90"/>
      <c r="DY1677" s="57"/>
      <c r="EA1677" s="50"/>
    </row>
    <row r="1678" spans="1:131" hidden="1" x14ac:dyDescent="0.2">
      <c r="A1678" s="46">
        <v>3835</v>
      </c>
      <c r="B1678" s="46">
        <f t="shared" si="454"/>
        <v>1</v>
      </c>
      <c r="C1678" s="46">
        <f t="shared" si="455"/>
        <v>24</v>
      </c>
      <c r="D1678" s="46">
        <f t="shared" si="456"/>
        <v>3</v>
      </c>
      <c r="E1678" s="85">
        <v>27112</v>
      </c>
      <c r="F1678" s="7" t="s">
        <v>537</v>
      </c>
      <c r="G1678" s="50" t="s">
        <v>310</v>
      </c>
      <c r="H1678" s="50" t="s">
        <v>307</v>
      </c>
      <c r="I1678" s="50">
        <v>3</v>
      </c>
      <c r="J1678" s="50">
        <v>3</v>
      </c>
      <c r="L1678" s="171">
        <v>6584</v>
      </c>
      <c r="M1678" s="57" t="s">
        <v>2878</v>
      </c>
      <c r="O1678" s="7">
        <v>35</v>
      </c>
      <c r="P1678" s="7">
        <v>16</v>
      </c>
      <c r="Q1678" s="7">
        <v>15</v>
      </c>
      <c r="R1678" s="7">
        <v>4</v>
      </c>
      <c r="S1678" s="7">
        <v>52</v>
      </c>
      <c r="T1678" s="7">
        <v>30</v>
      </c>
      <c r="U1678" s="7">
        <v>47</v>
      </c>
      <c r="BG1678" s="6">
        <f t="shared" si="446"/>
        <v>0</v>
      </c>
      <c r="BH1678" s="6">
        <f t="shared" si="444"/>
        <v>0</v>
      </c>
      <c r="BI1678" s="6">
        <f t="shared" si="447"/>
        <v>1</v>
      </c>
      <c r="BJ1678" s="6">
        <f t="shared" si="445"/>
        <v>1</v>
      </c>
      <c r="BK1678" s="6">
        <f t="shared" si="448"/>
        <v>0</v>
      </c>
      <c r="BL1678" s="6">
        <f t="shared" si="449"/>
        <v>0</v>
      </c>
      <c r="BM1678" s="6">
        <f t="shared" si="450"/>
        <v>1</v>
      </c>
      <c r="BN1678" s="6">
        <f t="shared" si="451"/>
        <v>2</v>
      </c>
      <c r="BO1678" s="6">
        <f t="shared" si="452"/>
        <v>1</v>
      </c>
      <c r="BP1678" s="6">
        <f t="shared" si="453"/>
        <v>1</v>
      </c>
      <c r="BQ1678" s="6">
        <f t="shared" si="457"/>
        <v>1</v>
      </c>
      <c r="BR1678" s="6">
        <f t="shared" si="458"/>
        <v>3</v>
      </c>
      <c r="BS1678" s="6">
        <f t="shared" si="459"/>
        <v>1</v>
      </c>
      <c r="BT1678" s="6">
        <f t="shared" si="460"/>
        <v>3</v>
      </c>
      <c r="DV1678" s="90"/>
      <c r="DY1678" s="57"/>
      <c r="EA1678" s="50"/>
    </row>
    <row r="1679" spans="1:131" hidden="1" x14ac:dyDescent="0.2">
      <c r="A1679" s="46">
        <v>3836</v>
      </c>
      <c r="B1679" s="46">
        <f t="shared" si="454"/>
        <v>4</v>
      </c>
      <c r="C1679" s="46">
        <f t="shared" si="455"/>
        <v>27</v>
      </c>
      <c r="D1679" s="46">
        <f t="shared" si="456"/>
        <v>3</v>
      </c>
      <c r="E1679" s="85">
        <v>27115</v>
      </c>
      <c r="F1679" s="7" t="s">
        <v>1743</v>
      </c>
      <c r="G1679" s="50" t="s">
        <v>310</v>
      </c>
      <c r="H1679" s="50" t="s">
        <v>306</v>
      </c>
      <c r="I1679" s="50">
        <v>3</v>
      </c>
      <c r="J1679" s="50">
        <v>1</v>
      </c>
      <c r="L1679" s="171">
        <v>7404</v>
      </c>
      <c r="M1679" s="57" t="s">
        <v>213</v>
      </c>
      <c r="O1679" s="7">
        <v>36</v>
      </c>
      <c r="P1679" s="7">
        <v>17</v>
      </c>
      <c r="Q1679" s="7">
        <v>15</v>
      </c>
      <c r="R1679" s="7">
        <v>4</v>
      </c>
      <c r="S1679" s="7">
        <v>55</v>
      </c>
      <c r="T1679" s="7">
        <v>31</v>
      </c>
      <c r="U1679" s="7">
        <v>49</v>
      </c>
      <c r="BG1679" s="6">
        <f t="shared" si="446"/>
        <v>1</v>
      </c>
      <c r="BH1679" s="6">
        <f t="shared" si="444"/>
        <v>1</v>
      </c>
      <c r="BI1679" s="6">
        <f t="shared" si="447"/>
        <v>0</v>
      </c>
      <c r="BJ1679" s="6">
        <f t="shared" si="445"/>
        <v>0</v>
      </c>
      <c r="BK1679" s="6">
        <f t="shared" si="448"/>
        <v>0</v>
      </c>
      <c r="BL1679" s="6">
        <f t="shared" si="449"/>
        <v>0</v>
      </c>
      <c r="BM1679" s="6">
        <f t="shared" si="450"/>
        <v>1</v>
      </c>
      <c r="BN1679" s="6">
        <f t="shared" si="451"/>
        <v>3</v>
      </c>
      <c r="BO1679" s="6">
        <f t="shared" si="452"/>
        <v>0</v>
      </c>
      <c r="BP1679" s="6">
        <f t="shared" si="453"/>
        <v>0</v>
      </c>
      <c r="BQ1679" s="6">
        <f t="shared" si="457"/>
        <v>1</v>
      </c>
      <c r="BR1679" s="6">
        <f t="shared" si="458"/>
        <v>4</v>
      </c>
      <c r="BS1679" s="6">
        <f t="shared" si="459"/>
        <v>1</v>
      </c>
      <c r="BT1679" s="6">
        <f t="shared" si="460"/>
        <v>4</v>
      </c>
      <c r="DV1679" s="90"/>
      <c r="DY1679" s="57"/>
      <c r="EA1679" s="50"/>
    </row>
    <row r="1680" spans="1:131" hidden="1" x14ac:dyDescent="0.2">
      <c r="A1680" s="46">
        <v>3837</v>
      </c>
      <c r="B1680" s="46">
        <f t="shared" si="454"/>
        <v>7</v>
      </c>
      <c r="C1680" s="46">
        <f t="shared" si="455"/>
        <v>30</v>
      </c>
      <c r="D1680" s="46">
        <f t="shared" si="456"/>
        <v>3</v>
      </c>
      <c r="E1680" s="85">
        <v>27118</v>
      </c>
      <c r="F1680" s="7" t="s">
        <v>570</v>
      </c>
      <c r="G1680" s="50" t="s">
        <v>103</v>
      </c>
      <c r="H1680" s="50" t="s">
        <v>306</v>
      </c>
      <c r="I1680" s="50">
        <v>3</v>
      </c>
      <c r="J1680" s="50">
        <v>0</v>
      </c>
      <c r="L1680" s="171">
        <v>7252</v>
      </c>
      <c r="M1680" s="57" t="s">
        <v>214</v>
      </c>
      <c r="O1680" s="7">
        <v>37</v>
      </c>
      <c r="P1680" s="7">
        <v>18</v>
      </c>
      <c r="Q1680" s="7">
        <v>15</v>
      </c>
      <c r="R1680" s="7">
        <v>4</v>
      </c>
      <c r="S1680" s="7">
        <v>58</v>
      </c>
      <c r="T1680" s="7">
        <v>31</v>
      </c>
      <c r="U1680" s="7">
        <v>51</v>
      </c>
      <c r="BG1680" s="6">
        <f t="shared" si="446"/>
        <v>1</v>
      </c>
      <c r="BH1680" s="6">
        <f t="shared" si="444"/>
        <v>2</v>
      </c>
      <c r="BI1680" s="6">
        <f t="shared" si="447"/>
        <v>0</v>
      </c>
      <c r="BJ1680" s="6">
        <f t="shared" si="445"/>
        <v>0</v>
      </c>
      <c r="BK1680" s="6">
        <f t="shared" si="448"/>
        <v>0</v>
      </c>
      <c r="BL1680" s="6">
        <f t="shared" si="449"/>
        <v>0</v>
      </c>
      <c r="BM1680" s="6">
        <f t="shared" si="450"/>
        <v>1</v>
      </c>
      <c r="BN1680" s="6">
        <f t="shared" si="451"/>
        <v>4</v>
      </c>
      <c r="BO1680" s="6">
        <f t="shared" si="452"/>
        <v>0</v>
      </c>
      <c r="BP1680" s="6">
        <f t="shared" si="453"/>
        <v>0</v>
      </c>
      <c r="BQ1680" s="6">
        <f t="shared" si="457"/>
        <v>1</v>
      </c>
      <c r="BR1680" s="6">
        <f t="shared" si="458"/>
        <v>5</v>
      </c>
      <c r="BS1680" s="6">
        <f t="shared" si="459"/>
        <v>0</v>
      </c>
      <c r="BT1680" s="6">
        <f t="shared" si="460"/>
        <v>0</v>
      </c>
      <c r="DV1680" s="90"/>
      <c r="DY1680" s="57"/>
      <c r="EA1680" s="50"/>
    </row>
    <row r="1681" spans="1:131" hidden="1" x14ac:dyDescent="0.2">
      <c r="A1681" s="46">
        <v>3838</v>
      </c>
      <c r="B1681" s="46">
        <f t="shared" si="454"/>
        <v>4</v>
      </c>
      <c r="C1681" s="46">
        <f t="shared" si="455"/>
        <v>3</v>
      </c>
      <c r="D1681" s="46">
        <f t="shared" si="456"/>
        <v>4</v>
      </c>
      <c r="E1681" s="85">
        <v>27122</v>
      </c>
      <c r="F1681" s="7" t="s">
        <v>845</v>
      </c>
      <c r="G1681" s="50" t="s">
        <v>103</v>
      </c>
      <c r="H1681" s="50" t="s">
        <v>307</v>
      </c>
      <c r="I1681" s="50">
        <v>1</v>
      </c>
      <c r="J1681" s="50">
        <v>1</v>
      </c>
      <c r="L1681" s="171">
        <v>8931</v>
      </c>
      <c r="M1681" s="57" t="s">
        <v>1915</v>
      </c>
      <c r="O1681" s="7">
        <v>38</v>
      </c>
      <c r="P1681" s="7">
        <v>18</v>
      </c>
      <c r="Q1681" s="7">
        <v>16</v>
      </c>
      <c r="R1681" s="7">
        <v>4</v>
      </c>
      <c r="S1681" s="7">
        <v>59</v>
      </c>
      <c r="T1681" s="7">
        <v>32</v>
      </c>
      <c r="U1681" s="7">
        <v>52</v>
      </c>
      <c r="BG1681" s="6">
        <f t="shared" si="446"/>
        <v>0</v>
      </c>
      <c r="BH1681" s="6">
        <f t="shared" si="444"/>
        <v>0</v>
      </c>
      <c r="BI1681" s="6">
        <f t="shared" si="447"/>
        <v>1</v>
      </c>
      <c r="BJ1681" s="6">
        <f t="shared" si="445"/>
        <v>1</v>
      </c>
      <c r="BK1681" s="6">
        <f t="shared" si="448"/>
        <v>0</v>
      </c>
      <c r="BL1681" s="6">
        <f t="shared" si="449"/>
        <v>0</v>
      </c>
      <c r="BM1681" s="6">
        <f t="shared" si="450"/>
        <v>1</v>
      </c>
      <c r="BN1681" s="6">
        <f t="shared" si="451"/>
        <v>5</v>
      </c>
      <c r="BO1681" s="6">
        <f t="shared" si="452"/>
        <v>1</v>
      </c>
      <c r="BP1681" s="6">
        <f t="shared" si="453"/>
        <v>1</v>
      </c>
      <c r="BQ1681" s="6">
        <f t="shared" si="457"/>
        <v>1</v>
      </c>
      <c r="BR1681" s="6">
        <f t="shared" si="458"/>
        <v>6</v>
      </c>
      <c r="BS1681" s="6">
        <f t="shared" si="459"/>
        <v>1</v>
      </c>
      <c r="BT1681" s="6">
        <f t="shared" si="460"/>
        <v>1</v>
      </c>
      <c r="DV1681" s="90"/>
      <c r="DY1681" s="57"/>
      <c r="EA1681" s="50"/>
    </row>
    <row r="1682" spans="1:131" hidden="1" x14ac:dyDescent="0.2">
      <c r="A1682" s="46">
        <v>3839</v>
      </c>
      <c r="B1682" s="46">
        <f t="shared" si="454"/>
        <v>7</v>
      </c>
      <c r="C1682" s="46">
        <f t="shared" si="455"/>
        <v>6</v>
      </c>
      <c r="D1682" s="46">
        <f t="shared" si="456"/>
        <v>4</v>
      </c>
      <c r="E1682" s="85">
        <v>27125</v>
      </c>
      <c r="F1682" s="7" t="s">
        <v>1714</v>
      </c>
      <c r="G1682" s="50" t="s">
        <v>310</v>
      </c>
      <c r="H1682" s="50" t="s">
        <v>307</v>
      </c>
      <c r="I1682" s="50">
        <v>0</v>
      </c>
      <c r="J1682" s="50">
        <v>0</v>
      </c>
      <c r="L1682" s="171">
        <v>7866</v>
      </c>
      <c r="O1682" s="7">
        <v>39</v>
      </c>
      <c r="P1682" s="7">
        <v>18</v>
      </c>
      <c r="Q1682" s="7">
        <v>17</v>
      </c>
      <c r="R1682" s="7">
        <v>4</v>
      </c>
      <c r="S1682" s="7">
        <v>59</v>
      </c>
      <c r="T1682" s="7">
        <v>32</v>
      </c>
      <c r="U1682" s="7">
        <v>53</v>
      </c>
      <c r="BG1682" s="6">
        <f t="shared" si="446"/>
        <v>0</v>
      </c>
      <c r="BH1682" s="6">
        <f t="shared" si="444"/>
        <v>0</v>
      </c>
      <c r="BI1682" s="6">
        <f t="shared" si="447"/>
        <v>1</v>
      </c>
      <c r="BJ1682" s="6">
        <f t="shared" si="445"/>
        <v>2</v>
      </c>
      <c r="BK1682" s="6">
        <f t="shared" si="448"/>
        <v>0</v>
      </c>
      <c r="BL1682" s="6">
        <f t="shared" si="449"/>
        <v>0</v>
      </c>
      <c r="BM1682" s="6">
        <f t="shared" si="450"/>
        <v>1</v>
      </c>
      <c r="BN1682" s="6">
        <f t="shared" si="451"/>
        <v>6</v>
      </c>
      <c r="BO1682" s="6">
        <f t="shared" si="452"/>
        <v>1</v>
      </c>
      <c r="BP1682" s="6">
        <f t="shared" si="453"/>
        <v>2</v>
      </c>
      <c r="BQ1682" s="6">
        <f t="shared" si="457"/>
        <v>0</v>
      </c>
      <c r="BR1682" s="6">
        <f t="shared" si="458"/>
        <v>0</v>
      </c>
      <c r="BS1682" s="6">
        <f t="shared" si="459"/>
        <v>0</v>
      </c>
      <c r="BT1682" s="6">
        <f t="shared" si="460"/>
        <v>0</v>
      </c>
      <c r="DV1682" s="90"/>
      <c r="DY1682" s="57"/>
      <c r="EA1682" s="50"/>
    </row>
    <row r="1683" spans="1:131" hidden="1" x14ac:dyDescent="0.2">
      <c r="A1683" s="46">
        <v>3840</v>
      </c>
      <c r="B1683" s="46">
        <f t="shared" si="454"/>
        <v>6</v>
      </c>
      <c r="C1683" s="46">
        <f t="shared" si="455"/>
        <v>12</v>
      </c>
      <c r="D1683" s="46">
        <f t="shared" si="456"/>
        <v>4</v>
      </c>
      <c r="E1683" s="85">
        <v>27131</v>
      </c>
      <c r="F1683" s="7" t="s">
        <v>407</v>
      </c>
      <c r="G1683" s="50" t="s">
        <v>103</v>
      </c>
      <c r="H1683" s="50" t="s">
        <v>306</v>
      </c>
      <c r="I1683" s="50">
        <v>2</v>
      </c>
      <c r="J1683" s="50">
        <v>1</v>
      </c>
      <c r="L1683" s="171">
        <v>9938</v>
      </c>
      <c r="M1683" s="57" t="s">
        <v>215</v>
      </c>
      <c r="O1683" s="7">
        <v>40</v>
      </c>
      <c r="P1683" s="7">
        <v>19</v>
      </c>
      <c r="Q1683" s="7">
        <v>17</v>
      </c>
      <c r="R1683" s="7">
        <v>4</v>
      </c>
      <c r="S1683" s="7">
        <v>61</v>
      </c>
      <c r="T1683" s="7">
        <v>33</v>
      </c>
      <c r="U1683" s="7">
        <v>55</v>
      </c>
      <c r="BG1683" s="6">
        <f t="shared" si="446"/>
        <v>1</v>
      </c>
      <c r="BH1683" s="6">
        <f t="shared" si="444"/>
        <v>1</v>
      </c>
      <c r="BI1683" s="6">
        <f t="shared" si="447"/>
        <v>0</v>
      </c>
      <c r="BJ1683" s="6">
        <f t="shared" si="445"/>
        <v>0</v>
      </c>
      <c r="BK1683" s="6">
        <f t="shared" si="448"/>
        <v>0</v>
      </c>
      <c r="BL1683" s="6">
        <f t="shared" si="449"/>
        <v>0</v>
      </c>
      <c r="BM1683" s="6">
        <f t="shared" si="450"/>
        <v>1</v>
      </c>
      <c r="BN1683" s="6">
        <f t="shared" si="451"/>
        <v>7</v>
      </c>
      <c r="BO1683" s="6">
        <f t="shared" si="452"/>
        <v>0</v>
      </c>
      <c r="BP1683" s="6">
        <f t="shared" si="453"/>
        <v>0</v>
      </c>
      <c r="BQ1683" s="6">
        <f t="shared" si="457"/>
        <v>1</v>
      </c>
      <c r="BR1683" s="6">
        <f t="shared" si="458"/>
        <v>1</v>
      </c>
      <c r="BS1683" s="6">
        <f t="shared" si="459"/>
        <v>1</v>
      </c>
      <c r="BT1683" s="6">
        <f t="shared" si="460"/>
        <v>1</v>
      </c>
      <c r="DV1683" s="90"/>
      <c r="DY1683" s="57"/>
      <c r="EA1683" s="91"/>
    </row>
    <row r="1684" spans="1:131" hidden="1" x14ac:dyDescent="0.2">
      <c r="A1684" s="46">
        <v>3841</v>
      </c>
      <c r="B1684" s="46">
        <f t="shared" si="454"/>
        <v>7</v>
      </c>
      <c r="C1684" s="46">
        <f t="shared" si="455"/>
        <v>13</v>
      </c>
      <c r="D1684" s="46">
        <f t="shared" si="456"/>
        <v>4</v>
      </c>
      <c r="E1684" s="85">
        <v>27132</v>
      </c>
      <c r="F1684" s="7" t="s">
        <v>447</v>
      </c>
      <c r="G1684" s="50" t="s">
        <v>103</v>
      </c>
      <c r="H1684" s="50" t="s">
        <v>308</v>
      </c>
      <c r="I1684" s="50">
        <v>0</v>
      </c>
      <c r="J1684" s="50">
        <v>1</v>
      </c>
      <c r="L1684" s="171">
        <v>7001</v>
      </c>
      <c r="O1684" s="7">
        <v>41</v>
      </c>
      <c r="P1684" s="7">
        <v>19</v>
      </c>
      <c r="Q1684" s="7">
        <v>17</v>
      </c>
      <c r="R1684" s="7">
        <v>5</v>
      </c>
      <c r="S1684" s="7">
        <v>61</v>
      </c>
      <c r="T1684" s="7">
        <v>34</v>
      </c>
      <c r="U1684" s="7">
        <v>55</v>
      </c>
      <c r="BG1684" s="6">
        <f t="shared" si="446"/>
        <v>0</v>
      </c>
      <c r="BH1684" s="6">
        <f t="shared" si="444"/>
        <v>0</v>
      </c>
      <c r="BI1684" s="6">
        <f t="shared" si="447"/>
        <v>0</v>
      </c>
      <c r="BJ1684" s="6">
        <f t="shared" si="445"/>
        <v>0</v>
      </c>
      <c r="BK1684" s="6">
        <f t="shared" si="448"/>
        <v>1</v>
      </c>
      <c r="BL1684" s="6">
        <f t="shared" si="449"/>
        <v>1</v>
      </c>
      <c r="BM1684" s="6">
        <f t="shared" si="450"/>
        <v>0</v>
      </c>
      <c r="BN1684" s="6">
        <f t="shared" si="451"/>
        <v>0</v>
      </c>
      <c r="BO1684" s="6">
        <f t="shared" si="452"/>
        <v>1</v>
      </c>
      <c r="BP1684" s="6">
        <f t="shared" si="453"/>
        <v>1</v>
      </c>
      <c r="BQ1684" s="6">
        <f t="shared" si="457"/>
        <v>0</v>
      </c>
      <c r="BR1684" s="6">
        <f t="shared" si="458"/>
        <v>0</v>
      </c>
      <c r="BS1684" s="6">
        <f t="shared" si="459"/>
        <v>1</v>
      </c>
      <c r="BT1684" s="6">
        <f t="shared" si="460"/>
        <v>2</v>
      </c>
      <c r="DV1684" s="90"/>
      <c r="DY1684" s="57"/>
      <c r="EA1684" s="50"/>
    </row>
    <row r="1685" spans="1:131" hidden="1" x14ac:dyDescent="0.2">
      <c r="A1685" s="46">
        <v>3842</v>
      </c>
      <c r="B1685" s="46">
        <f t="shared" si="454"/>
        <v>3</v>
      </c>
      <c r="C1685" s="46">
        <f t="shared" si="455"/>
        <v>16</v>
      </c>
      <c r="D1685" s="46">
        <f t="shared" si="456"/>
        <v>4</v>
      </c>
      <c r="E1685" s="85">
        <v>27135</v>
      </c>
      <c r="F1685" s="7" t="s">
        <v>409</v>
      </c>
      <c r="G1685" s="50" t="s">
        <v>310</v>
      </c>
      <c r="H1685" s="50" t="s">
        <v>306</v>
      </c>
      <c r="I1685" s="50">
        <v>1</v>
      </c>
      <c r="J1685" s="50">
        <v>0</v>
      </c>
      <c r="L1685" s="171">
        <v>7737</v>
      </c>
      <c r="M1685" s="57" t="s">
        <v>1915</v>
      </c>
      <c r="O1685" s="7">
        <v>42</v>
      </c>
      <c r="P1685" s="7">
        <v>20</v>
      </c>
      <c r="Q1685" s="7">
        <v>17</v>
      </c>
      <c r="R1685" s="7">
        <v>5</v>
      </c>
      <c r="S1685" s="7">
        <v>62</v>
      </c>
      <c r="T1685" s="7">
        <v>34</v>
      </c>
      <c r="U1685" s="7">
        <v>57</v>
      </c>
      <c r="BG1685" s="6">
        <f t="shared" si="446"/>
        <v>1</v>
      </c>
      <c r="BH1685" s="6">
        <f t="shared" si="444"/>
        <v>1</v>
      </c>
      <c r="BI1685" s="6">
        <f t="shared" si="447"/>
        <v>0</v>
      </c>
      <c r="BJ1685" s="6">
        <f t="shared" si="445"/>
        <v>0</v>
      </c>
      <c r="BK1685" s="6">
        <f t="shared" si="448"/>
        <v>0</v>
      </c>
      <c r="BL1685" s="6">
        <f t="shared" si="449"/>
        <v>0</v>
      </c>
      <c r="BM1685" s="6">
        <f t="shared" si="450"/>
        <v>1</v>
      </c>
      <c r="BN1685" s="6">
        <f t="shared" si="451"/>
        <v>1</v>
      </c>
      <c r="BO1685" s="6">
        <f t="shared" si="452"/>
        <v>0</v>
      </c>
      <c r="BP1685" s="6">
        <f t="shared" si="453"/>
        <v>0</v>
      </c>
      <c r="BQ1685" s="6">
        <f t="shared" si="457"/>
        <v>1</v>
      </c>
      <c r="BR1685" s="6">
        <f t="shared" si="458"/>
        <v>1</v>
      </c>
      <c r="BS1685" s="6">
        <f t="shared" si="459"/>
        <v>0</v>
      </c>
      <c r="BT1685" s="6">
        <f t="shared" si="460"/>
        <v>0</v>
      </c>
      <c r="DV1685" s="90"/>
      <c r="DY1685" s="57"/>
      <c r="EA1685" s="50"/>
    </row>
    <row r="1686" spans="1:131" hidden="1" x14ac:dyDescent="0.2">
      <c r="A1686" s="46">
        <v>3843</v>
      </c>
      <c r="B1686" s="46">
        <f t="shared" si="454"/>
        <v>6</v>
      </c>
      <c r="C1686" s="46">
        <f t="shared" si="455"/>
        <v>19</v>
      </c>
      <c r="D1686" s="46">
        <f t="shared" si="456"/>
        <v>4</v>
      </c>
      <c r="E1686" s="85">
        <v>27138</v>
      </c>
      <c r="F1686" s="7" t="s">
        <v>3579</v>
      </c>
      <c r="G1686" s="50" t="s">
        <v>310</v>
      </c>
      <c r="H1686" s="50" t="s">
        <v>307</v>
      </c>
      <c r="I1686" s="50">
        <v>1</v>
      </c>
      <c r="J1686" s="50">
        <v>1</v>
      </c>
      <c r="L1686" s="171">
        <v>1901</v>
      </c>
      <c r="M1686" s="57" t="s">
        <v>1917</v>
      </c>
      <c r="O1686" s="7">
        <v>43</v>
      </c>
      <c r="P1686" s="7">
        <v>20</v>
      </c>
      <c r="Q1686" s="7">
        <v>18</v>
      </c>
      <c r="R1686" s="7">
        <v>5</v>
      </c>
      <c r="S1686" s="7">
        <v>63</v>
      </c>
      <c r="T1686" s="7">
        <v>35</v>
      </c>
      <c r="U1686" s="7">
        <v>58</v>
      </c>
      <c r="BG1686" s="6">
        <f t="shared" si="446"/>
        <v>0</v>
      </c>
      <c r="BH1686" s="6">
        <f t="shared" si="444"/>
        <v>0</v>
      </c>
      <c r="BI1686" s="6">
        <f t="shared" si="447"/>
        <v>1</v>
      </c>
      <c r="BJ1686" s="6">
        <f t="shared" si="445"/>
        <v>1</v>
      </c>
      <c r="BK1686" s="6">
        <f t="shared" si="448"/>
        <v>0</v>
      </c>
      <c r="BL1686" s="6">
        <f t="shared" si="449"/>
        <v>0</v>
      </c>
      <c r="BM1686" s="6">
        <f t="shared" si="450"/>
        <v>1</v>
      </c>
      <c r="BN1686" s="6">
        <f t="shared" si="451"/>
        <v>2</v>
      </c>
      <c r="BO1686" s="6">
        <f t="shared" si="452"/>
        <v>1</v>
      </c>
      <c r="BP1686" s="6">
        <f t="shared" si="453"/>
        <v>1</v>
      </c>
      <c r="BQ1686" s="6">
        <f t="shared" si="457"/>
        <v>1</v>
      </c>
      <c r="BR1686" s="6">
        <f t="shared" si="458"/>
        <v>2</v>
      </c>
      <c r="BS1686" s="6">
        <f t="shared" si="459"/>
        <v>1</v>
      </c>
      <c r="BT1686" s="6">
        <f t="shared" si="460"/>
        <v>1</v>
      </c>
      <c r="DV1686" s="90"/>
      <c r="DY1686" s="57"/>
      <c r="EA1686" s="50"/>
    </row>
    <row r="1687" spans="1:131" hidden="1" x14ac:dyDescent="0.2">
      <c r="A1687" s="46">
        <v>3844</v>
      </c>
      <c r="B1687" s="46">
        <f t="shared" si="454"/>
        <v>7</v>
      </c>
      <c r="C1687" s="46">
        <f t="shared" si="455"/>
        <v>27</v>
      </c>
      <c r="D1687" s="46">
        <f t="shared" si="456"/>
        <v>4</v>
      </c>
      <c r="E1687" s="85">
        <v>27146</v>
      </c>
      <c r="F1687" s="7" t="s">
        <v>112</v>
      </c>
      <c r="G1687" s="50" t="s">
        <v>103</v>
      </c>
      <c r="H1687" s="50" t="s">
        <v>307</v>
      </c>
      <c r="I1687" s="50">
        <v>1</v>
      </c>
      <c r="J1687" s="50">
        <v>1</v>
      </c>
      <c r="L1687" s="171">
        <v>15583</v>
      </c>
      <c r="M1687" s="57" t="s">
        <v>729</v>
      </c>
      <c r="O1687" s="7">
        <v>44</v>
      </c>
      <c r="P1687" s="7">
        <v>20</v>
      </c>
      <c r="Q1687" s="7">
        <v>19</v>
      </c>
      <c r="R1687" s="7">
        <v>5</v>
      </c>
      <c r="S1687" s="7">
        <v>64</v>
      </c>
      <c r="T1687" s="7">
        <v>36</v>
      </c>
      <c r="U1687" s="7">
        <v>59</v>
      </c>
      <c r="BG1687" s="6">
        <f t="shared" si="446"/>
        <v>0</v>
      </c>
      <c r="BH1687" s="6">
        <f t="shared" si="444"/>
        <v>0</v>
      </c>
      <c r="BI1687" s="6">
        <f t="shared" si="447"/>
        <v>1</v>
      </c>
      <c r="BJ1687" s="6">
        <f t="shared" si="445"/>
        <v>2</v>
      </c>
      <c r="BK1687" s="6">
        <f t="shared" si="448"/>
        <v>0</v>
      </c>
      <c r="BL1687" s="6">
        <f t="shared" si="449"/>
        <v>0</v>
      </c>
      <c r="BM1687" s="6">
        <f t="shared" si="450"/>
        <v>1</v>
      </c>
      <c r="BN1687" s="6">
        <f t="shared" si="451"/>
        <v>3</v>
      </c>
      <c r="BO1687" s="6">
        <f t="shared" si="452"/>
        <v>1</v>
      </c>
      <c r="BP1687" s="6">
        <f t="shared" si="453"/>
        <v>2</v>
      </c>
      <c r="BQ1687" s="6">
        <f t="shared" si="457"/>
        <v>1</v>
      </c>
      <c r="BR1687" s="6">
        <f t="shared" si="458"/>
        <v>3</v>
      </c>
      <c r="BS1687" s="6">
        <f t="shared" si="459"/>
        <v>1</v>
      </c>
      <c r="BT1687" s="6">
        <f t="shared" si="460"/>
        <v>2</v>
      </c>
      <c r="DV1687" s="90"/>
      <c r="DY1687" s="57"/>
      <c r="EA1687" s="50"/>
    </row>
    <row r="1688" spans="1:131" hidden="1" x14ac:dyDescent="0.2">
      <c r="A1688" s="46">
        <v>3845</v>
      </c>
      <c r="B1688" s="46">
        <f t="shared" si="454"/>
        <v>3</v>
      </c>
      <c r="C1688" s="46">
        <f t="shared" si="455"/>
        <v>30</v>
      </c>
      <c r="D1688" s="46">
        <f t="shared" si="456"/>
        <v>4</v>
      </c>
      <c r="E1688" s="85">
        <v>27149</v>
      </c>
      <c r="F1688" s="7" t="s">
        <v>583</v>
      </c>
      <c r="G1688" s="50" t="s">
        <v>310</v>
      </c>
      <c r="H1688" s="50" t="s">
        <v>308</v>
      </c>
      <c r="I1688" s="50">
        <v>1</v>
      </c>
      <c r="J1688" s="50">
        <v>2</v>
      </c>
      <c r="L1688" s="171">
        <v>4275</v>
      </c>
      <c r="M1688" s="57" t="s">
        <v>2864</v>
      </c>
      <c r="O1688" s="7">
        <v>45</v>
      </c>
      <c r="P1688" s="7">
        <v>20</v>
      </c>
      <c r="Q1688" s="7">
        <v>19</v>
      </c>
      <c r="R1688" s="7">
        <v>6</v>
      </c>
      <c r="S1688" s="7">
        <v>65</v>
      </c>
      <c r="T1688" s="7">
        <v>38</v>
      </c>
      <c r="U1688" s="7">
        <v>59</v>
      </c>
      <c r="BG1688" s="6">
        <f t="shared" si="446"/>
        <v>0</v>
      </c>
      <c r="BH1688" s="6">
        <f t="shared" si="444"/>
        <v>0</v>
      </c>
      <c r="BI1688" s="6">
        <f t="shared" si="447"/>
        <v>0</v>
      </c>
      <c r="BJ1688" s="6">
        <f t="shared" si="445"/>
        <v>0</v>
      </c>
      <c r="BK1688" s="6">
        <f t="shared" si="448"/>
        <v>1</v>
      </c>
      <c r="BL1688" s="6">
        <f t="shared" si="449"/>
        <v>1</v>
      </c>
      <c r="BM1688" s="6">
        <f t="shared" si="450"/>
        <v>0</v>
      </c>
      <c r="BN1688" s="6">
        <f t="shared" si="451"/>
        <v>0</v>
      </c>
      <c r="BO1688" s="6">
        <f t="shared" si="452"/>
        <v>1</v>
      </c>
      <c r="BP1688" s="6">
        <f t="shared" si="453"/>
        <v>3</v>
      </c>
      <c r="BQ1688" s="6">
        <f t="shared" si="457"/>
        <v>1</v>
      </c>
      <c r="BR1688" s="6">
        <f t="shared" si="458"/>
        <v>4</v>
      </c>
      <c r="BS1688" s="6">
        <f t="shared" si="459"/>
        <v>1</v>
      </c>
      <c r="BT1688" s="6">
        <f t="shared" si="460"/>
        <v>3</v>
      </c>
      <c r="DV1688" s="90"/>
      <c r="DY1688" s="57"/>
      <c r="EA1688" s="91"/>
    </row>
    <row r="1689" spans="1:131" hidden="1" x14ac:dyDescent="0.2">
      <c r="A1689" s="46">
        <v>3846</v>
      </c>
      <c r="B1689" s="46">
        <f t="shared" si="454"/>
        <v>2</v>
      </c>
      <c r="C1689" s="46">
        <f t="shared" si="455"/>
        <v>6</v>
      </c>
      <c r="D1689" s="46">
        <f t="shared" si="456"/>
        <v>5</v>
      </c>
      <c r="E1689" s="85">
        <v>27155</v>
      </c>
      <c r="F1689" s="7" t="s">
        <v>3486</v>
      </c>
      <c r="G1689" s="50" t="s">
        <v>310</v>
      </c>
      <c r="H1689" s="50" t="s">
        <v>306</v>
      </c>
      <c r="I1689" s="50">
        <v>2</v>
      </c>
      <c r="J1689" s="50">
        <v>0</v>
      </c>
      <c r="L1689" s="171">
        <v>5125</v>
      </c>
      <c r="M1689" s="57" t="s">
        <v>2880</v>
      </c>
      <c r="N1689" s="46">
        <v>3</v>
      </c>
      <c r="O1689" s="5">
        <v>46</v>
      </c>
      <c r="P1689" s="5">
        <v>21</v>
      </c>
      <c r="Q1689" s="5">
        <v>19</v>
      </c>
      <c r="R1689" s="5">
        <v>6</v>
      </c>
      <c r="S1689" s="5">
        <v>67</v>
      </c>
      <c r="T1689" s="5">
        <v>38</v>
      </c>
      <c r="U1689" s="5">
        <v>61</v>
      </c>
      <c r="BG1689" s="6">
        <f t="shared" si="446"/>
        <v>1</v>
      </c>
      <c r="BH1689" s="6">
        <f t="shared" si="444"/>
        <v>1</v>
      </c>
      <c r="BI1689" s="6">
        <f t="shared" si="447"/>
        <v>0</v>
      </c>
      <c r="BJ1689" s="6">
        <f t="shared" si="445"/>
        <v>0</v>
      </c>
      <c r="BK1689" s="6">
        <f t="shared" si="448"/>
        <v>0</v>
      </c>
      <c r="BL1689" s="6">
        <f t="shared" si="449"/>
        <v>0</v>
      </c>
      <c r="BM1689" s="6">
        <f t="shared" si="450"/>
        <v>1</v>
      </c>
      <c r="BN1689" s="6">
        <f t="shared" si="451"/>
        <v>1</v>
      </c>
      <c r="BO1689" s="6">
        <f t="shared" si="452"/>
        <v>0</v>
      </c>
      <c r="BP1689" s="6">
        <f t="shared" si="453"/>
        <v>0</v>
      </c>
      <c r="BQ1689" s="6">
        <f t="shared" si="457"/>
        <v>1</v>
      </c>
      <c r="BR1689" s="6">
        <f t="shared" si="458"/>
        <v>5</v>
      </c>
      <c r="BS1689" s="6">
        <f t="shared" si="459"/>
        <v>0</v>
      </c>
      <c r="BT1689" s="6">
        <f t="shared" si="460"/>
        <v>0</v>
      </c>
      <c r="DV1689" s="90"/>
      <c r="DY1689" s="57"/>
      <c r="EA1689" s="50"/>
    </row>
    <row r="1690" spans="1:131" ht="21" hidden="1" customHeight="1" x14ac:dyDescent="0.2">
      <c r="A1690" s="46">
        <v>3901</v>
      </c>
      <c r="B1690" s="46">
        <f t="shared" si="454"/>
        <v>7</v>
      </c>
      <c r="C1690" s="46">
        <f t="shared" si="455"/>
        <v>17</v>
      </c>
      <c r="D1690" s="46">
        <f t="shared" si="456"/>
        <v>8</v>
      </c>
      <c r="E1690" s="85">
        <v>27258</v>
      </c>
      <c r="F1690" s="7" t="s">
        <v>1744</v>
      </c>
      <c r="G1690" s="50" t="s">
        <v>103</v>
      </c>
      <c r="H1690" s="50" t="s">
        <v>307</v>
      </c>
      <c r="I1690" s="50">
        <v>1</v>
      </c>
      <c r="J1690" s="50">
        <v>1</v>
      </c>
      <c r="L1690" s="171">
        <v>9396</v>
      </c>
      <c r="M1690" s="57" t="s">
        <v>1917</v>
      </c>
      <c r="O1690" s="7">
        <v>1</v>
      </c>
      <c r="P1690" s="7">
        <v>0</v>
      </c>
      <c r="Q1690" s="7">
        <v>1</v>
      </c>
      <c r="R1690" s="7">
        <v>0</v>
      </c>
      <c r="S1690" s="7">
        <v>1</v>
      </c>
      <c r="T1690" s="7">
        <v>1</v>
      </c>
      <c r="U1690" s="7">
        <v>1</v>
      </c>
      <c r="BG1690" s="6">
        <f t="shared" si="446"/>
        <v>0</v>
      </c>
      <c r="BH1690" s="6">
        <f t="shared" si="444"/>
        <v>0</v>
      </c>
      <c r="BI1690" s="6">
        <f t="shared" si="447"/>
        <v>1</v>
      </c>
      <c r="BJ1690" s="6">
        <f t="shared" si="445"/>
        <v>1</v>
      </c>
      <c r="BK1690" s="6">
        <f t="shared" si="448"/>
        <v>0</v>
      </c>
      <c r="BL1690" s="6">
        <f t="shared" si="449"/>
        <v>0</v>
      </c>
      <c r="BM1690" s="6">
        <f t="shared" si="450"/>
        <v>1</v>
      </c>
      <c r="BN1690" s="6">
        <f t="shared" si="451"/>
        <v>2</v>
      </c>
      <c r="BO1690" s="6">
        <f t="shared" si="452"/>
        <v>1</v>
      </c>
      <c r="BP1690" s="6">
        <f t="shared" si="453"/>
        <v>1</v>
      </c>
      <c r="BQ1690" s="6">
        <f t="shared" si="457"/>
        <v>1</v>
      </c>
      <c r="BR1690" s="6">
        <f t="shared" si="458"/>
        <v>6</v>
      </c>
      <c r="BS1690" s="6">
        <f t="shared" si="459"/>
        <v>1</v>
      </c>
      <c r="BT1690" s="6">
        <f t="shared" si="460"/>
        <v>1</v>
      </c>
      <c r="CX1690" s="6" t="str">
        <f t="shared" ref="CX1690:CX1753" si="461">G1690</f>
        <v>H</v>
      </c>
      <c r="CY1690" s="87">
        <f t="shared" ref="CY1690:CY1753" si="462">L1690</f>
        <v>9396</v>
      </c>
      <c r="CZ1690" s="87">
        <f t="shared" ref="CZ1690:CZ1753" si="463">AY1690</f>
        <v>0</v>
      </c>
      <c r="DA1690" s="6">
        <f t="shared" ref="DA1690:DA1753" si="464">IF(CX1690="H",CY1690-CZ1690,"na")</f>
        <v>9396</v>
      </c>
      <c r="DV1690" s="90"/>
      <c r="DY1690" s="57"/>
      <c r="EA1690" s="50"/>
    </row>
    <row r="1691" spans="1:131" hidden="1" x14ac:dyDescent="0.2">
      <c r="A1691" s="46">
        <v>3902</v>
      </c>
      <c r="B1691" s="46">
        <f t="shared" si="454"/>
        <v>7</v>
      </c>
      <c r="C1691" s="46">
        <f t="shared" si="455"/>
        <v>24</v>
      </c>
      <c r="D1691" s="46">
        <f t="shared" si="456"/>
        <v>8</v>
      </c>
      <c r="E1691" s="85">
        <v>27265</v>
      </c>
      <c r="F1691" s="7" t="s">
        <v>415</v>
      </c>
      <c r="G1691" s="50" t="s">
        <v>310</v>
      </c>
      <c r="H1691" s="50" t="s">
        <v>308</v>
      </c>
      <c r="I1691" s="50">
        <v>1</v>
      </c>
      <c r="J1691" s="50">
        <v>3</v>
      </c>
      <c r="L1691" s="171">
        <v>6249</v>
      </c>
      <c r="M1691" s="57" t="s">
        <v>729</v>
      </c>
      <c r="O1691" s="7">
        <v>2</v>
      </c>
      <c r="P1691" s="7">
        <v>0</v>
      </c>
      <c r="Q1691" s="7">
        <v>1</v>
      </c>
      <c r="R1691" s="7">
        <v>1</v>
      </c>
      <c r="S1691" s="7">
        <v>2</v>
      </c>
      <c r="T1691" s="7">
        <v>4</v>
      </c>
      <c r="U1691" s="7">
        <v>1</v>
      </c>
      <c r="BG1691" s="6">
        <f t="shared" si="446"/>
        <v>0</v>
      </c>
      <c r="BH1691" s="6">
        <f t="shared" ref="BH1691:BH1754" si="465">IF(H1691="W",BH1690+1,0)</f>
        <v>0</v>
      </c>
      <c r="BI1691" s="6">
        <f t="shared" si="447"/>
        <v>0</v>
      </c>
      <c r="BJ1691" s="6">
        <f t="shared" ref="BJ1691:BJ1754" si="466">IF(H1691="D",BJ1690+1,0)</f>
        <v>0</v>
      </c>
      <c r="BK1691" s="6">
        <f t="shared" si="448"/>
        <v>1</v>
      </c>
      <c r="BL1691" s="6">
        <f t="shared" si="449"/>
        <v>1</v>
      </c>
      <c r="BM1691" s="6">
        <f t="shared" si="450"/>
        <v>0</v>
      </c>
      <c r="BN1691" s="6">
        <f t="shared" si="451"/>
        <v>0</v>
      </c>
      <c r="BO1691" s="6">
        <f t="shared" si="452"/>
        <v>1</v>
      </c>
      <c r="BP1691" s="6">
        <f t="shared" si="453"/>
        <v>2</v>
      </c>
      <c r="BQ1691" s="6">
        <f t="shared" si="457"/>
        <v>1</v>
      </c>
      <c r="BR1691" s="6">
        <f t="shared" si="458"/>
        <v>7</v>
      </c>
      <c r="BS1691" s="6">
        <f t="shared" si="459"/>
        <v>1</v>
      </c>
      <c r="BT1691" s="6">
        <f t="shared" si="460"/>
        <v>2</v>
      </c>
      <c r="CX1691" s="6" t="str">
        <f t="shared" si="461"/>
        <v>A</v>
      </c>
      <c r="CY1691" s="87">
        <f t="shared" si="462"/>
        <v>6249</v>
      </c>
      <c r="CZ1691" s="87">
        <f t="shared" si="463"/>
        <v>0</v>
      </c>
      <c r="DA1691" s="6" t="str">
        <f t="shared" si="464"/>
        <v>na</v>
      </c>
      <c r="DV1691" s="90"/>
      <c r="DY1691" s="57"/>
      <c r="EA1691" s="50"/>
    </row>
    <row r="1692" spans="1:131" hidden="1" x14ac:dyDescent="0.2">
      <c r="A1692" s="46">
        <v>3903</v>
      </c>
      <c r="B1692" s="46">
        <f t="shared" si="454"/>
        <v>3</v>
      </c>
      <c r="C1692" s="46">
        <f t="shared" si="455"/>
        <v>27</v>
      </c>
      <c r="D1692" s="46">
        <f t="shared" si="456"/>
        <v>8</v>
      </c>
      <c r="E1692" s="85">
        <v>27268</v>
      </c>
      <c r="F1692" s="7" t="s">
        <v>2151</v>
      </c>
      <c r="G1692" s="50" t="s">
        <v>103</v>
      </c>
      <c r="H1692" s="50" t="s">
        <v>306</v>
      </c>
      <c r="I1692" s="50">
        <v>1</v>
      </c>
      <c r="J1692" s="50">
        <v>0</v>
      </c>
      <c r="L1692" s="171">
        <v>6321</v>
      </c>
      <c r="M1692" s="57" t="s">
        <v>729</v>
      </c>
      <c r="O1692" s="7">
        <v>3</v>
      </c>
      <c r="P1692" s="7">
        <v>1</v>
      </c>
      <c r="Q1692" s="7">
        <v>1</v>
      </c>
      <c r="R1692" s="7">
        <v>1</v>
      </c>
      <c r="S1692" s="7">
        <v>3</v>
      </c>
      <c r="T1692" s="7">
        <v>4</v>
      </c>
      <c r="U1692" s="7">
        <v>3</v>
      </c>
      <c r="BG1692" s="6">
        <f t="shared" si="446"/>
        <v>1</v>
      </c>
      <c r="BH1692" s="6">
        <f t="shared" si="465"/>
        <v>1</v>
      </c>
      <c r="BI1692" s="6">
        <f t="shared" si="447"/>
        <v>0</v>
      </c>
      <c r="BJ1692" s="6">
        <f t="shared" si="466"/>
        <v>0</v>
      </c>
      <c r="BK1692" s="6">
        <f t="shared" si="448"/>
        <v>0</v>
      </c>
      <c r="BL1692" s="6">
        <f t="shared" si="449"/>
        <v>0</v>
      </c>
      <c r="BM1692" s="6">
        <f t="shared" si="450"/>
        <v>1</v>
      </c>
      <c r="BN1692" s="6">
        <f t="shared" si="451"/>
        <v>1</v>
      </c>
      <c r="BO1692" s="6">
        <f t="shared" si="452"/>
        <v>0</v>
      </c>
      <c r="BP1692" s="6">
        <f t="shared" si="453"/>
        <v>0</v>
      </c>
      <c r="BQ1692" s="6">
        <f t="shared" si="457"/>
        <v>1</v>
      </c>
      <c r="BR1692" s="6">
        <f t="shared" si="458"/>
        <v>8</v>
      </c>
      <c r="BS1692" s="6">
        <f t="shared" si="459"/>
        <v>0</v>
      </c>
      <c r="BT1692" s="6">
        <f t="shared" si="460"/>
        <v>0</v>
      </c>
      <c r="CX1692" s="6" t="str">
        <f t="shared" si="461"/>
        <v>H</v>
      </c>
      <c r="CY1692" s="87">
        <f t="shared" si="462"/>
        <v>6321</v>
      </c>
      <c r="CZ1692" s="87">
        <f t="shared" si="463"/>
        <v>0</v>
      </c>
      <c r="DA1692" s="6">
        <f t="shared" si="464"/>
        <v>6321</v>
      </c>
      <c r="DV1692" s="90"/>
      <c r="DY1692" s="57"/>
      <c r="EA1692" s="91"/>
    </row>
    <row r="1693" spans="1:131" hidden="1" x14ac:dyDescent="0.2">
      <c r="A1693" s="46">
        <v>3904</v>
      </c>
      <c r="B1693" s="46">
        <f t="shared" si="454"/>
        <v>7</v>
      </c>
      <c r="C1693" s="46">
        <f t="shared" si="455"/>
        <v>31</v>
      </c>
      <c r="D1693" s="46">
        <f t="shared" si="456"/>
        <v>8</v>
      </c>
      <c r="E1693" s="85">
        <v>27272</v>
      </c>
      <c r="F1693" s="7" t="s">
        <v>2363</v>
      </c>
      <c r="G1693" s="50" t="s">
        <v>103</v>
      </c>
      <c r="H1693" s="50" t="s">
        <v>307</v>
      </c>
      <c r="I1693" s="50">
        <v>2</v>
      </c>
      <c r="J1693" s="50">
        <v>2</v>
      </c>
      <c r="L1693" s="171">
        <v>6558</v>
      </c>
      <c r="M1693" s="57" t="s">
        <v>499</v>
      </c>
      <c r="O1693" s="7">
        <v>4</v>
      </c>
      <c r="P1693" s="7">
        <v>1</v>
      </c>
      <c r="Q1693" s="7">
        <v>2</v>
      </c>
      <c r="R1693" s="7">
        <v>1</v>
      </c>
      <c r="S1693" s="7">
        <v>5</v>
      </c>
      <c r="T1693" s="7">
        <v>6</v>
      </c>
      <c r="U1693" s="7">
        <v>4</v>
      </c>
      <c r="BG1693" s="6">
        <f t="shared" si="446"/>
        <v>0</v>
      </c>
      <c r="BH1693" s="6">
        <f t="shared" si="465"/>
        <v>0</v>
      </c>
      <c r="BI1693" s="6">
        <f t="shared" si="447"/>
        <v>1</v>
      </c>
      <c r="BJ1693" s="6">
        <f t="shared" si="466"/>
        <v>1</v>
      </c>
      <c r="BK1693" s="6">
        <f t="shared" si="448"/>
        <v>0</v>
      </c>
      <c r="BL1693" s="6">
        <f t="shared" si="449"/>
        <v>0</v>
      </c>
      <c r="BM1693" s="6">
        <f t="shared" si="450"/>
        <v>1</v>
      </c>
      <c r="BN1693" s="6">
        <f t="shared" si="451"/>
        <v>2</v>
      </c>
      <c r="BO1693" s="6">
        <f t="shared" si="452"/>
        <v>1</v>
      </c>
      <c r="BP1693" s="6">
        <f t="shared" si="453"/>
        <v>1</v>
      </c>
      <c r="BQ1693" s="6">
        <f t="shared" si="457"/>
        <v>1</v>
      </c>
      <c r="BR1693" s="6">
        <f t="shared" si="458"/>
        <v>9</v>
      </c>
      <c r="BS1693" s="6">
        <f t="shared" si="459"/>
        <v>1</v>
      </c>
      <c r="BT1693" s="6">
        <f t="shared" si="460"/>
        <v>1</v>
      </c>
      <c r="CX1693" s="6" t="str">
        <f t="shared" si="461"/>
        <v>H</v>
      </c>
      <c r="CY1693" s="87">
        <f t="shared" si="462"/>
        <v>6558</v>
      </c>
      <c r="CZ1693" s="87">
        <f t="shared" si="463"/>
        <v>0</v>
      </c>
      <c r="DA1693" s="6">
        <f t="shared" si="464"/>
        <v>6558</v>
      </c>
      <c r="DV1693" s="90"/>
      <c r="DY1693" s="57"/>
      <c r="EA1693" s="50"/>
    </row>
    <row r="1694" spans="1:131" hidden="1" x14ac:dyDescent="0.2">
      <c r="A1694" s="46">
        <v>3905</v>
      </c>
      <c r="B1694" s="46">
        <f t="shared" si="454"/>
        <v>7</v>
      </c>
      <c r="C1694" s="46">
        <f t="shared" si="455"/>
        <v>7</v>
      </c>
      <c r="D1694" s="46">
        <f t="shared" si="456"/>
        <v>9</v>
      </c>
      <c r="E1694" s="85">
        <v>27279</v>
      </c>
      <c r="F1694" s="7" t="s">
        <v>500</v>
      </c>
      <c r="G1694" s="50" t="s">
        <v>310</v>
      </c>
      <c r="H1694" s="50" t="s">
        <v>306</v>
      </c>
      <c r="I1694" s="50">
        <v>2</v>
      </c>
      <c r="J1694" s="50">
        <v>0</v>
      </c>
      <c r="L1694" s="171">
        <v>7628</v>
      </c>
      <c r="M1694" s="57" t="s">
        <v>501</v>
      </c>
      <c r="O1694" s="7">
        <v>5</v>
      </c>
      <c r="P1694" s="7">
        <v>2</v>
      </c>
      <c r="Q1694" s="7">
        <v>2</v>
      </c>
      <c r="R1694" s="7">
        <v>1</v>
      </c>
      <c r="S1694" s="7">
        <v>7</v>
      </c>
      <c r="T1694" s="7">
        <v>6</v>
      </c>
      <c r="U1694" s="7">
        <v>6</v>
      </c>
      <c r="BG1694" s="6">
        <f t="shared" si="446"/>
        <v>1</v>
      </c>
      <c r="BH1694" s="6">
        <f t="shared" si="465"/>
        <v>1</v>
      </c>
      <c r="BI1694" s="6">
        <f t="shared" si="447"/>
        <v>0</v>
      </c>
      <c r="BJ1694" s="6">
        <f t="shared" si="466"/>
        <v>0</v>
      </c>
      <c r="BK1694" s="6">
        <f t="shared" si="448"/>
        <v>0</v>
      </c>
      <c r="BL1694" s="6">
        <f t="shared" si="449"/>
        <v>0</v>
      </c>
      <c r="BM1694" s="6">
        <f t="shared" si="450"/>
        <v>1</v>
      </c>
      <c r="BN1694" s="6">
        <f t="shared" si="451"/>
        <v>3</v>
      </c>
      <c r="BO1694" s="6">
        <f t="shared" si="452"/>
        <v>0</v>
      </c>
      <c r="BP1694" s="6">
        <f t="shared" si="453"/>
        <v>0</v>
      </c>
      <c r="BQ1694" s="6">
        <f t="shared" si="457"/>
        <v>1</v>
      </c>
      <c r="BR1694" s="6">
        <f t="shared" si="458"/>
        <v>10</v>
      </c>
      <c r="BS1694" s="6">
        <f t="shared" si="459"/>
        <v>0</v>
      </c>
      <c r="BT1694" s="6">
        <f t="shared" si="460"/>
        <v>0</v>
      </c>
      <c r="CX1694" s="6" t="str">
        <f t="shared" si="461"/>
        <v>A</v>
      </c>
      <c r="CY1694" s="87">
        <f t="shared" si="462"/>
        <v>7628</v>
      </c>
      <c r="CZ1694" s="87">
        <f t="shared" si="463"/>
        <v>0</v>
      </c>
      <c r="DA1694" s="6" t="str">
        <f t="shared" si="464"/>
        <v>na</v>
      </c>
      <c r="DV1694" s="90"/>
      <c r="DY1694" s="57"/>
      <c r="EA1694" s="50"/>
    </row>
    <row r="1695" spans="1:131" hidden="1" x14ac:dyDescent="0.2">
      <c r="A1695" s="46">
        <v>3906</v>
      </c>
      <c r="B1695" s="46">
        <f t="shared" si="454"/>
        <v>7</v>
      </c>
      <c r="C1695" s="46">
        <f t="shared" si="455"/>
        <v>14</v>
      </c>
      <c r="D1695" s="46">
        <f t="shared" si="456"/>
        <v>9</v>
      </c>
      <c r="E1695" s="85">
        <v>27286</v>
      </c>
      <c r="F1695" s="7" t="s">
        <v>1021</v>
      </c>
      <c r="G1695" s="50" t="s">
        <v>103</v>
      </c>
      <c r="H1695" s="50" t="s">
        <v>308</v>
      </c>
      <c r="I1695" s="50">
        <v>0</v>
      </c>
      <c r="J1695" s="50">
        <v>1</v>
      </c>
      <c r="L1695" s="171">
        <v>14974</v>
      </c>
      <c r="O1695" s="7">
        <v>6</v>
      </c>
      <c r="P1695" s="7">
        <v>2</v>
      </c>
      <c r="Q1695" s="7">
        <v>2</v>
      </c>
      <c r="R1695" s="7">
        <v>2</v>
      </c>
      <c r="S1695" s="7">
        <v>7</v>
      </c>
      <c r="T1695" s="7">
        <v>7</v>
      </c>
      <c r="U1695" s="7">
        <v>6</v>
      </c>
      <c r="BG1695" s="6">
        <f t="shared" si="446"/>
        <v>0</v>
      </c>
      <c r="BH1695" s="6">
        <f t="shared" si="465"/>
        <v>0</v>
      </c>
      <c r="BI1695" s="6">
        <f t="shared" si="447"/>
        <v>0</v>
      </c>
      <c r="BJ1695" s="6">
        <f t="shared" si="466"/>
        <v>0</v>
      </c>
      <c r="BK1695" s="6">
        <f t="shared" si="448"/>
        <v>1</v>
      </c>
      <c r="BL1695" s="6">
        <f t="shared" si="449"/>
        <v>1</v>
      </c>
      <c r="BM1695" s="6">
        <f t="shared" si="450"/>
        <v>0</v>
      </c>
      <c r="BN1695" s="6">
        <f t="shared" si="451"/>
        <v>0</v>
      </c>
      <c r="BO1695" s="6">
        <f t="shared" si="452"/>
        <v>1</v>
      </c>
      <c r="BP1695" s="6">
        <f t="shared" si="453"/>
        <v>1</v>
      </c>
      <c r="BQ1695" s="6">
        <f t="shared" si="457"/>
        <v>0</v>
      </c>
      <c r="BR1695" s="6">
        <f t="shared" si="458"/>
        <v>0</v>
      </c>
      <c r="BS1695" s="6">
        <f t="shared" si="459"/>
        <v>1</v>
      </c>
      <c r="BT1695" s="6">
        <f t="shared" si="460"/>
        <v>1</v>
      </c>
      <c r="CX1695" s="6" t="str">
        <f t="shared" si="461"/>
        <v>H</v>
      </c>
      <c r="CY1695" s="87">
        <f t="shared" si="462"/>
        <v>14974</v>
      </c>
      <c r="CZ1695" s="87">
        <f t="shared" si="463"/>
        <v>0</v>
      </c>
      <c r="DA1695" s="6">
        <f t="shared" si="464"/>
        <v>14974</v>
      </c>
      <c r="DV1695" s="90"/>
      <c r="DY1695" s="57"/>
      <c r="EA1695" s="50"/>
    </row>
    <row r="1696" spans="1:131" hidden="1" x14ac:dyDescent="0.2">
      <c r="A1696" s="46">
        <v>3907</v>
      </c>
      <c r="B1696" s="46">
        <f t="shared" si="454"/>
        <v>3</v>
      </c>
      <c r="C1696" s="46">
        <f t="shared" si="455"/>
        <v>17</v>
      </c>
      <c r="D1696" s="46">
        <f t="shared" si="456"/>
        <v>9</v>
      </c>
      <c r="E1696" s="85">
        <v>27289</v>
      </c>
      <c r="F1696" s="7" t="s">
        <v>2400</v>
      </c>
      <c r="G1696" s="50" t="s">
        <v>103</v>
      </c>
      <c r="H1696" s="50" t="s">
        <v>307</v>
      </c>
      <c r="I1696" s="50">
        <v>1</v>
      </c>
      <c r="J1696" s="50">
        <v>1</v>
      </c>
      <c r="L1696" s="171">
        <v>7020</v>
      </c>
      <c r="M1696" s="57" t="s">
        <v>1925</v>
      </c>
      <c r="O1696" s="7">
        <v>7</v>
      </c>
      <c r="P1696" s="7">
        <v>2</v>
      </c>
      <c r="Q1696" s="7">
        <v>3</v>
      </c>
      <c r="R1696" s="7">
        <v>2</v>
      </c>
      <c r="S1696" s="7">
        <v>8</v>
      </c>
      <c r="T1696" s="7">
        <v>8</v>
      </c>
      <c r="U1696" s="7">
        <v>7</v>
      </c>
      <c r="BG1696" s="6">
        <f t="shared" si="446"/>
        <v>0</v>
      </c>
      <c r="BH1696" s="6">
        <f t="shared" si="465"/>
        <v>0</v>
      </c>
      <c r="BI1696" s="6">
        <f t="shared" si="447"/>
        <v>1</v>
      </c>
      <c r="BJ1696" s="6">
        <f t="shared" si="466"/>
        <v>1</v>
      </c>
      <c r="BK1696" s="6">
        <f t="shared" si="448"/>
        <v>0</v>
      </c>
      <c r="BL1696" s="6">
        <f t="shared" si="449"/>
        <v>0</v>
      </c>
      <c r="BM1696" s="6">
        <f t="shared" si="450"/>
        <v>1</v>
      </c>
      <c r="BN1696" s="6">
        <f t="shared" si="451"/>
        <v>1</v>
      </c>
      <c r="BO1696" s="6">
        <f t="shared" si="452"/>
        <v>1</v>
      </c>
      <c r="BP1696" s="6">
        <f t="shared" si="453"/>
        <v>2</v>
      </c>
      <c r="BQ1696" s="6">
        <f t="shared" si="457"/>
        <v>1</v>
      </c>
      <c r="BR1696" s="6">
        <f t="shared" si="458"/>
        <v>1</v>
      </c>
      <c r="BS1696" s="6">
        <f t="shared" si="459"/>
        <v>1</v>
      </c>
      <c r="BT1696" s="6">
        <f t="shared" si="460"/>
        <v>2</v>
      </c>
      <c r="CX1696" s="6" t="str">
        <f t="shared" si="461"/>
        <v>H</v>
      </c>
      <c r="CY1696" s="87">
        <f t="shared" si="462"/>
        <v>7020</v>
      </c>
      <c r="CZ1696" s="87">
        <f t="shared" si="463"/>
        <v>0</v>
      </c>
      <c r="DA1696" s="6">
        <f t="shared" si="464"/>
        <v>7020</v>
      </c>
      <c r="DV1696" s="90"/>
      <c r="DY1696" s="57"/>
      <c r="EA1696" s="50"/>
    </row>
    <row r="1697" spans="1:131" hidden="1" x14ac:dyDescent="0.2">
      <c r="A1697" s="46">
        <v>3908</v>
      </c>
      <c r="B1697" s="46">
        <f t="shared" si="454"/>
        <v>7</v>
      </c>
      <c r="C1697" s="46">
        <f t="shared" si="455"/>
        <v>21</v>
      </c>
      <c r="D1697" s="46">
        <f t="shared" si="456"/>
        <v>9</v>
      </c>
      <c r="E1697" s="85">
        <v>27293</v>
      </c>
      <c r="F1697" s="7" t="s">
        <v>2118</v>
      </c>
      <c r="G1697" s="50" t="s">
        <v>310</v>
      </c>
      <c r="H1697" s="50" t="s">
        <v>307</v>
      </c>
      <c r="I1697" s="50">
        <v>1</v>
      </c>
      <c r="J1697" s="50">
        <v>1</v>
      </c>
      <c r="L1697" s="171">
        <v>7927</v>
      </c>
      <c r="M1697" s="57" t="s">
        <v>1915</v>
      </c>
      <c r="O1697" s="7">
        <v>8</v>
      </c>
      <c r="P1697" s="7">
        <v>2</v>
      </c>
      <c r="Q1697" s="7">
        <v>4</v>
      </c>
      <c r="R1697" s="7">
        <v>2</v>
      </c>
      <c r="S1697" s="7">
        <v>9</v>
      </c>
      <c r="T1697" s="7">
        <v>9</v>
      </c>
      <c r="U1697" s="7">
        <v>8</v>
      </c>
      <c r="BG1697" s="6">
        <f t="shared" si="446"/>
        <v>0</v>
      </c>
      <c r="BH1697" s="6">
        <f t="shared" si="465"/>
        <v>0</v>
      </c>
      <c r="BI1697" s="6">
        <f t="shared" si="447"/>
        <v>1</v>
      </c>
      <c r="BJ1697" s="6">
        <f t="shared" si="466"/>
        <v>2</v>
      </c>
      <c r="BK1697" s="6">
        <f t="shared" si="448"/>
        <v>0</v>
      </c>
      <c r="BL1697" s="6">
        <f t="shared" si="449"/>
        <v>0</v>
      </c>
      <c r="BM1697" s="6">
        <f t="shared" si="450"/>
        <v>1</v>
      </c>
      <c r="BN1697" s="6">
        <f t="shared" si="451"/>
        <v>2</v>
      </c>
      <c r="BO1697" s="6">
        <f t="shared" si="452"/>
        <v>1</v>
      </c>
      <c r="BP1697" s="6">
        <f t="shared" si="453"/>
        <v>3</v>
      </c>
      <c r="BQ1697" s="6">
        <f t="shared" si="457"/>
        <v>1</v>
      </c>
      <c r="BR1697" s="6">
        <f t="shared" si="458"/>
        <v>2</v>
      </c>
      <c r="BS1697" s="6">
        <f t="shared" si="459"/>
        <v>1</v>
      </c>
      <c r="BT1697" s="6">
        <f t="shared" si="460"/>
        <v>3</v>
      </c>
      <c r="CX1697" s="6" t="str">
        <f t="shared" si="461"/>
        <v>A</v>
      </c>
      <c r="CY1697" s="87">
        <f t="shared" si="462"/>
        <v>7927</v>
      </c>
      <c r="CZ1697" s="87">
        <f t="shared" si="463"/>
        <v>0</v>
      </c>
      <c r="DA1697" s="6" t="str">
        <f t="shared" si="464"/>
        <v>na</v>
      </c>
      <c r="DV1697" s="90"/>
      <c r="DY1697" s="57"/>
      <c r="EA1697" s="50"/>
    </row>
    <row r="1698" spans="1:131" hidden="1" x14ac:dyDescent="0.2">
      <c r="A1698" s="46">
        <v>3909</v>
      </c>
      <c r="B1698" s="46">
        <f t="shared" si="454"/>
        <v>3</v>
      </c>
      <c r="C1698" s="46">
        <f t="shared" si="455"/>
        <v>24</v>
      </c>
      <c r="D1698" s="46">
        <f t="shared" si="456"/>
        <v>9</v>
      </c>
      <c r="E1698" s="85">
        <v>27296</v>
      </c>
      <c r="F1698" s="7" t="s">
        <v>3080</v>
      </c>
      <c r="G1698" s="50" t="s">
        <v>310</v>
      </c>
      <c r="H1698" s="50" t="s">
        <v>307</v>
      </c>
      <c r="I1698" s="50">
        <v>0</v>
      </c>
      <c r="J1698" s="50">
        <v>0</v>
      </c>
      <c r="L1698" s="171">
        <v>11867</v>
      </c>
      <c r="O1698" s="7">
        <v>9</v>
      </c>
      <c r="P1698" s="7">
        <v>2</v>
      </c>
      <c r="Q1698" s="7">
        <v>5</v>
      </c>
      <c r="R1698" s="7">
        <v>2</v>
      </c>
      <c r="S1698" s="7">
        <v>9</v>
      </c>
      <c r="T1698" s="7">
        <v>9</v>
      </c>
      <c r="U1698" s="7">
        <v>9</v>
      </c>
      <c r="BG1698" s="6">
        <f t="shared" si="446"/>
        <v>0</v>
      </c>
      <c r="BH1698" s="6">
        <f t="shared" si="465"/>
        <v>0</v>
      </c>
      <c r="BI1698" s="6">
        <f t="shared" si="447"/>
        <v>1</v>
      </c>
      <c r="BJ1698" s="6">
        <f t="shared" si="466"/>
        <v>3</v>
      </c>
      <c r="BK1698" s="6">
        <f t="shared" si="448"/>
        <v>0</v>
      </c>
      <c r="BL1698" s="6">
        <f t="shared" si="449"/>
        <v>0</v>
      </c>
      <c r="BM1698" s="6">
        <f t="shared" si="450"/>
        <v>1</v>
      </c>
      <c r="BN1698" s="6">
        <f t="shared" si="451"/>
        <v>3</v>
      </c>
      <c r="BO1698" s="6">
        <f t="shared" si="452"/>
        <v>1</v>
      </c>
      <c r="BP1698" s="6">
        <f t="shared" si="453"/>
        <v>4</v>
      </c>
      <c r="BQ1698" s="6">
        <f t="shared" si="457"/>
        <v>0</v>
      </c>
      <c r="BR1698" s="6">
        <f t="shared" si="458"/>
        <v>0</v>
      </c>
      <c r="BS1698" s="6">
        <f t="shared" si="459"/>
        <v>0</v>
      </c>
      <c r="BT1698" s="6">
        <f t="shared" si="460"/>
        <v>0</v>
      </c>
      <c r="CX1698" s="6" t="str">
        <f t="shared" si="461"/>
        <v>A</v>
      </c>
      <c r="CY1698" s="87">
        <f t="shared" si="462"/>
        <v>11867</v>
      </c>
      <c r="CZ1698" s="87">
        <f t="shared" si="463"/>
        <v>0</v>
      </c>
      <c r="DA1698" s="6" t="str">
        <f t="shared" si="464"/>
        <v>na</v>
      </c>
      <c r="DV1698" s="90"/>
      <c r="DY1698" s="57"/>
      <c r="EA1698" s="50"/>
    </row>
    <row r="1699" spans="1:131" hidden="1" x14ac:dyDescent="0.2">
      <c r="A1699" s="46">
        <v>3910</v>
      </c>
      <c r="B1699" s="46">
        <f t="shared" si="454"/>
        <v>7</v>
      </c>
      <c r="C1699" s="46">
        <f t="shared" si="455"/>
        <v>28</v>
      </c>
      <c r="D1699" s="46">
        <f t="shared" si="456"/>
        <v>9</v>
      </c>
      <c r="E1699" s="85">
        <v>27300</v>
      </c>
      <c r="F1699" s="7" t="s">
        <v>846</v>
      </c>
      <c r="G1699" s="50" t="s">
        <v>103</v>
      </c>
      <c r="H1699" s="50" t="s">
        <v>306</v>
      </c>
      <c r="I1699" s="50">
        <v>3</v>
      </c>
      <c r="J1699" s="50">
        <v>0</v>
      </c>
      <c r="L1699" s="171">
        <v>6771</v>
      </c>
      <c r="M1699" s="57" t="s">
        <v>3040</v>
      </c>
      <c r="O1699" s="7">
        <v>10</v>
      </c>
      <c r="P1699" s="7">
        <v>3</v>
      </c>
      <c r="Q1699" s="7">
        <v>5</v>
      </c>
      <c r="R1699" s="7">
        <v>2</v>
      </c>
      <c r="S1699" s="7">
        <v>12</v>
      </c>
      <c r="T1699" s="7">
        <v>9</v>
      </c>
      <c r="U1699" s="7">
        <v>11</v>
      </c>
      <c r="BG1699" s="6">
        <f t="shared" si="446"/>
        <v>1</v>
      </c>
      <c r="BH1699" s="6">
        <f t="shared" si="465"/>
        <v>1</v>
      </c>
      <c r="BI1699" s="6">
        <f t="shared" si="447"/>
        <v>0</v>
      </c>
      <c r="BJ1699" s="6">
        <f t="shared" si="466"/>
        <v>0</v>
      </c>
      <c r="BK1699" s="6">
        <f t="shared" si="448"/>
        <v>0</v>
      </c>
      <c r="BL1699" s="6">
        <f t="shared" si="449"/>
        <v>0</v>
      </c>
      <c r="BM1699" s="6">
        <f t="shared" si="450"/>
        <v>1</v>
      </c>
      <c r="BN1699" s="6">
        <f t="shared" si="451"/>
        <v>4</v>
      </c>
      <c r="BO1699" s="6">
        <f t="shared" si="452"/>
        <v>0</v>
      </c>
      <c r="BP1699" s="6">
        <f t="shared" si="453"/>
        <v>0</v>
      </c>
      <c r="BQ1699" s="6">
        <f t="shared" si="457"/>
        <v>1</v>
      </c>
      <c r="BR1699" s="6">
        <f t="shared" si="458"/>
        <v>1</v>
      </c>
      <c r="BS1699" s="6">
        <f t="shared" si="459"/>
        <v>0</v>
      </c>
      <c r="BT1699" s="6">
        <f t="shared" si="460"/>
        <v>0</v>
      </c>
      <c r="CX1699" s="6" t="str">
        <f t="shared" si="461"/>
        <v>H</v>
      </c>
      <c r="CY1699" s="87">
        <f t="shared" si="462"/>
        <v>6771</v>
      </c>
      <c r="CZ1699" s="87">
        <f t="shared" si="463"/>
        <v>0</v>
      </c>
      <c r="DA1699" s="6">
        <f t="shared" si="464"/>
        <v>6771</v>
      </c>
      <c r="DV1699" s="90"/>
      <c r="DY1699" s="57"/>
      <c r="EA1699" s="50"/>
    </row>
    <row r="1700" spans="1:131" hidden="1" x14ac:dyDescent="0.2">
      <c r="A1700" s="46">
        <v>3911</v>
      </c>
      <c r="B1700" s="46">
        <f t="shared" si="454"/>
        <v>7</v>
      </c>
      <c r="C1700" s="46">
        <f t="shared" si="455"/>
        <v>5</v>
      </c>
      <c r="D1700" s="46">
        <f t="shared" si="456"/>
        <v>10</v>
      </c>
      <c r="E1700" s="85">
        <v>27307</v>
      </c>
      <c r="F1700" s="7" t="s">
        <v>3041</v>
      </c>
      <c r="G1700" s="50" t="s">
        <v>310</v>
      </c>
      <c r="H1700" s="50" t="s">
        <v>308</v>
      </c>
      <c r="I1700" s="50">
        <v>0</v>
      </c>
      <c r="J1700" s="50">
        <v>2</v>
      </c>
      <c r="L1700" s="171">
        <v>11707</v>
      </c>
      <c r="O1700" s="7">
        <v>11</v>
      </c>
      <c r="P1700" s="7">
        <v>3</v>
      </c>
      <c r="Q1700" s="7">
        <v>5</v>
      </c>
      <c r="R1700" s="7">
        <v>3</v>
      </c>
      <c r="S1700" s="7">
        <v>12</v>
      </c>
      <c r="T1700" s="7">
        <v>11</v>
      </c>
      <c r="U1700" s="7">
        <v>11</v>
      </c>
      <c r="BG1700" s="6">
        <f t="shared" si="446"/>
        <v>0</v>
      </c>
      <c r="BH1700" s="6">
        <f t="shared" si="465"/>
        <v>0</v>
      </c>
      <c r="BI1700" s="6">
        <f t="shared" si="447"/>
        <v>0</v>
      </c>
      <c r="BJ1700" s="6">
        <f t="shared" si="466"/>
        <v>0</v>
      </c>
      <c r="BK1700" s="6">
        <f t="shared" si="448"/>
        <v>1</v>
      </c>
      <c r="BL1700" s="6">
        <f t="shared" si="449"/>
        <v>1</v>
      </c>
      <c r="BM1700" s="6">
        <f t="shared" si="450"/>
        <v>0</v>
      </c>
      <c r="BN1700" s="6">
        <f t="shared" si="451"/>
        <v>0</v>
      </c>
      <c r="BO1700" s="6">
        <f t="shared" si="452"/>
        <v>1</v>
      </c>
      <c r="BP1700" s="6">
        <f t="shared" si="453"/>
        <v>1</v>
      </c>
      <c r="BQ1700" s="6">
        <f t="shared" si="457"/>
        <v>0</v>
      </c>
      <c r="BR1700" s="6">
        <f t="shared" si="458"/>
        <v>0</v>
      </c>
      <c r="BS1700" s="6">
        <f t="shared" si="459"/>
        <v>1</v>
      </c>
      <c r="BT1700" s="6">
        <f t="shared" si="460"/>
        <v>1</v>
      </c>
      <c r="CX1700" s="6" t="str">
        <f t="shared" si="461"/>
        <v>A</v>
      </c>
      <c r="CY1700" s="87">
        <f t="shared" si="462"/>
        <v>11707</v>
      </c>
      <c r="CZ1700" s="87">
        <f t="shared" si="463"/>
        <v>0</v>
      </c>
      <c r="DA1700" s="6" t="str">
        <f t="shared" si="464"/>
        <v>na</v>
      </c>
      <c r="DV1700" s="90"/>
      <c r="DY1700" s="57"/>
      <c r="EA1700" s="50"/>
    </row>
    <row r="1701" spans="1:131" hidden="1" x14ac:dyDescent="0.2">
      <c r="A1701" s="46">
        <v>3912</v>
      </c>
      <c r="B1701" s="46">
        <f t="shared" si="454"/>
        <v>7</v>
      </c>
      <c r="C1701" s="46">
        <f t="shared" si="455"/>
        <v>12</v>
      </c>
      <c r="D1701" s="46">
        <f t="shared" si="456"/>
        <v>10</v>
      </c>
      <c r="E1701" s="85">
        <v>27314</v>
      </c>
      <c r="F1701" s="7" t="s">
        <v>1763</v>
      </c>
      <c r="G1701" s="50" t="s">
        <v>103</v>
      </c>
      <c r="H1701" s="50" t="s">
        <v>306</v>
      </c>
      <c r="I1701" s="50">
        <v>3</v>
      </c>
      <c r="J1701" s="50">
        <v>0</v>
      </c>
      <c r="L1701" s="171">
        <v>6470</v>
      </c>
      <c r="M1701" s="57" t="s">
        <v>3042</v>
      </c>
      <c r="O1701" s="7">
        <v>12</v>
      </c>
      <c r="P1701" s="7">
        <v>4</v>
      </c>
      <c r="Q1701" s="7">
        <v>5</v>
      </c>
      <c r="R1701" s="7">
        <v>3</v>
      </c>
      <c r="S1701" s="7">
        <v>15</v>
      </c>
      <c r="T1701" s="7">
        <v>11</v>
      </c>
      <c r="U1701" s="7">
        <v>13</v>
      </c>
      <c r="BG1701" s="6">
        <f t="shared" si="446"/>
        <v>1</v>
      </c>
      <c r="BH1701" s="6">
        <f t="shared" si="465"/>
        <v>1</v>
      </c>
      <c r="BI1701" s="6">
        <f t="shared" si="447"/>
        <v>0</v>
      </c>
      <c r="BJ1701" s="6">
        <f t="shared" si="466"/>
        <v>0</v>
      </c>
      <c r="BK1701" s="6">
        <f t="shared" si="448"/>
        <v>0</v>
      </c>
      <c r="BL1701" s="6">
        <f t="shared" si="449"/>
        <v>0</v>
      </c>
      <c r="BM1701" s="6">
        <f t="shared" si="450"/>
        <v>1</v>
      </c>
      <c r="BN1701" s="6">
        <f t="shared" si="451"/>
        <v>1</v>
      </c>
      <c r="BO1701" s="6">
        <f t="shared" si="452"/>
        <v>0</v>
      </c>
      <c r="BP1701" s="6">
        <f t="shared" si="453"/>
        <v>0</v>
      </c>
      <c r="BQ1701" s="6">
        <f t="shared" si="457"/>
        <v>1</v>
      </c>
      <c r="BR1701" s="6">
        <f t="shared" si="458"/>
        <v>1</v>
      </c>
      <c r="BS1701" s="6">
        <f t="shared" si="459"/>
        <v>0</v>
      </c>
      <c r="BT1701" s="6">
        <f t="shared" si="460"/>
        <v>0</v>
      </c>
      <c r="CX1701" s="6" t="str">
        <f t="shared" si="461"/>
        <v>H</v>
      </c>
      <c r="CY1701" s="87">
        <f t="shared" si="462"/>
        <v>6470</v>
      </c>
      <c r="CZ1701" s="87">
        <f t="shared" si="463"/>
        <v>0</v>
      </c>
      <c r="DA1701" s="6">
        <f t="shared" si="464"/>
        <v>6470</v>
      </c>
      <c r="DV1701" s="90"/>
      <c r="DY1701" s="57"/>
      <c r="EA1701" s="50"/>
    </row>
    <row r="1702" spans="1:131" hidden="1" x14ac:dyDescent="0.2">
      <c r="A1702" s="46">
        <v>3913</v>
      </c>
      <c r="B1702" s="46">
        <f t="shared" si="454"/>
        <v>4</v>
      </c>
      <c r="C1702" s="46">
        <f t="shared" si="455"/>
        <v>16</v>
      </c>
      <c r="D1702" s="46">
        <f t="shared" si="456"/>
        <v>10</v>
      </c>
      <c r="E1702" s="85">
        <v>27318</v>
      </c>
      <c r="F1702" s="7" t="s">
        <v>2261</v>
      </c>
      <c r="G1702" s="50" t="s">
        <v>310</v>
      </c>
      <c r="H1702" s="50" t="s">
        <v>308</v>
      </c>
      <c r="I1702" s="50">
        <v>2</v>
      </c>
      <c r="J1702" s="50">
        <v>3</v>
      </c>
      <c r="L1702" s="171">
        <v>5887</v>
      </c>
      <c r="M1702" s="57" t="s">
        <v>341</v>
      </c>
      <c r="O1702" s="7">
        <v>13</v>
      </c>
      <c r="P1702" s="7">
        <v>4</v>
      </c>
      <c r="Q1702" s="7">
        <v>5</v>
      </c>
      <c r="R1702" s="7">
        <v>4</v>
      </c>
      <c r="S1702" s="7">
        <v>17</v>
      </c>
      <c r="T1702" s="7">
        <v>14</v>
      </c>
      <c r="U1702" s="7">
        <v>13</v>
      </c>
      <c r="BG1702" s="6">
        <f t="shared" si="446"/>
        <v>0</v>
      </c>
      <c r="BH1702" s="6">
        <f t="shared" si="465"/>
        <v>0</v>
      </c>
      <c r="BI1702" s="6">
        <f t="shared" si="447"/>
        <v>0</v>
      </c>
      <c r="BJ1702" s="6">
        <f t="shared" si="466"/>
        <v>0</v>
      </c>
      <c r="BK1702" s="6">
        <f t="shared" si="448"/>
        <v>1</v>
      </c>
      <c r="BL1702" s="6">
        <f t="shared" si="449"/>
        <v>1</v>
      </c>
      <c r="BM1702" s="6">
        <f t="shared" si="450"/>
        <v>0</v>
      </c>
      <c r="BN1702" s="6">
        <f t="shared" si="451"/>
        <v>0</v>
      </c>
      <c r="BO1702" s="6">
        <f t="shared" si="452"/>
        <v>1</v>
      </c>
      <c r="BP1702" s="6">
        <f t="shared" si="453"/>
        <v>1</v>
      </c>
      <c r="BQ1702" s="6">
        <f t="shared" si="457"/>
        <v>1</v>
      </c>
      <c r="BR1702" s="6">
        <f t="shared" si="458"/>
        <v>2</v>
      </c>
      <c r="BS1702" s="6">
        <f t="shared" si="459"/>
        <v>1</v>
      </c>
      <c r="BT1702" s="6">
        <f t="shared" si="460"/>
        <v>1</v>
      </c>
      <c r="CX1702" s="6" t="str">
        <f t="shared" si="461"/>
        <v>A</v>
      </c>
      <c r="CY1702" s="87">
        <f t="shared" si="462"/>
        <v>5887</v>
      </c>
      <c r="CZ1702" s="87">
        <f t="shared" si="463"/>
        <v>0</v>
      </c>
      <c r="DA1702" s="6" t="str">
        <f t="shared" si="464"/>
        <v>na</v>
      </c>
      <c r="DV1702" s="90"/>
      <c r="DY1702" s="57"/>
      <c r="EA1702" s="50"/>
    </row>
    <row r="1703" spans="1:131" hidden="1" x14ac:dyDescent="0.2">
      <c r="A1703" s="46">
        <v>3914</v>
      </c>
      <c r="B1703" s="46">
        <f t="shared" si="454"/>
        <v>7</v>
      </c>
      <c r="C1703" s="46">
        <f t="shared" si="455"/>
        <v>19</v>
      </c>
      <c r="D1703" s="46">
        <f t="shared" si="456"/>
        <v>10</v>
      </c>
      <c r="E1703" s="85">
        <v>27321</v>
      </c>
      <c r="F1703" s="7" t="s">
        <v>3153</v>
      </c>
      <c r="G1703" s="50" t="s">
        <v>310</v>
      </c>
      <c r="H1703" s="50" t="s">
        <v>306</v>
      </c>
      <c r="I1703" s="50">
        <v>3</v>
      </c>
      <c r="J1703" s="50">
        <v>2</v>
      </c>
      <c r="L1703" s="171">
        <v>12141</v>
      </c>
      <c r="M1703" s="57" t="s">
        <v>342</v>
      </c>
      <c r="O1703" s="7">
        <v>14</v>
      </c>
      <c r="P1703" s="7">
        <v>5</v>
      </c>
      <c r="Q1703" s="7">
        <v>5</v>
      </c>
      <c r="R1703" s="7">
        <v>4</v>
      </c>
      <c r="S1703" s="7">
        <v>20</v>
      </c>
      <c r="T1703" s="7">
        <v>16</v>
      </c>
      <c r="U1703" s="7">
        <v>15</v>
      </c>
      <c r="BG1703" s="6">
        <f t="shared" si="446"/>
        <v>1</v>
      </c>
      <c r="BH1703" s="6">
        <f t="shared" si="465"/>
        <v>1</v>
      </c>
      <c r="BI1703" s="6">
        <f t="shared" si="447"/>
        <v>0</v>
      </c>
      <c r="BJ1703" s="6">
        <f t="shared" si="466"/>
        <v>0</v>
      </c>
      <c r="BK1703" s="6">
        <f t="shared" si="448"/>
        <v>0</v>
      </c>
      <c r="BL1703" s="6">
        <f t="shared" si="449"/>
        <v>0</v>
      </c>
      <c r="BM1703" s="6">
        <f t="shared" si="450"/>
        <v>1</v>
      </c>
      <c r="BN1703" s="6">
        <f t="shared" si="451"/>
        <v>1</v>
      </c>
      <c r="BO1703" s="6">
        <f t="shared" si="452"/>
        <v>0</v>
      </c>
      <c r="BP1703" s="6">
        <f t="shared" si="453"/>
        <v>0</v>
      </c>
      <c r="BQ1703" s="6">
        <f t="shared" si="457"/>
        <v>1</v>
      </c>
      <c r="BR1703" s="6">
        <f t="shared" si="458"/>
        <v>3</v>
      </c>
      <c r="BS1703" s="6">
        <f t="shared" si="459"/>
        <v>1</v>
      </c>
      <c r="BT1703" s="6">
        <f t="shared" si="460"/>
        <v>2</v>
      </c>
      <c r="CX1703" s="6" t="str">
        <f t="shared" si="461"/>
        <v>A</v>
      </c>
      <c r="CY1703" s="87">
        <f t="shared" si="462"/>
        <v>12141</v>
      </c>
      <c r="CZ1703" s="87">
        <f t="shared" si="463"/>
        <v>0</v>
      </c>
      <c r="DA1703" s="6" t="str">
        <f t="shared" si="464"/>
        <v>na</v>
      </c>
      <c r="DV1703" s="90"/>
      <c r="DY1703" s="57"/>
      <c r="EA1703" s="50"/>
    </row>
    <row r="1704" spans="1:131" hidden="1" x14ac:dyDescent="0.2">
      <c r="A1704" s="46">
        <v>3915</v>
      </c>
      <c r="B1704" s="46">
        <f t="shared" si="454"/>
        <v>7</v>
      </c>
      <c r="C1704" s="46">
        <f t="shared" si="455"/>
        <v>26</v>
      </c>
      <c r="D1704" s="46">
        <f t="shared" si="456"/>
        <v>10</v>
      </c>
      <c r="E1704" s="85">
        <v>27328</v>
      </c>
      <c r="F1704" s="7" t="s">
        <v>1017</v>
      </c>
      <c r="G1704" s="50" t="s">
        <v>103</v>
      </c>
      <c r="H1704" s="50" t="s">
        <v>308</v>
      </c>
      <c r="I1704" s="50">
        <v>1</v>
      </c>
      <c r="J1704" s="50">
        <v>3</v>
      </c>
      <c r="L1704" s="171">
        <v>9581</v>
      </c>
      <c r="M1704" s="57" t="s">
        <v>1925</v>
      </c>
      <c r="O1704" s="7">
        <v>15</v>
      </c>
      <c r="P1704" s="7">
        <v>5</v>
      </c>
      <c r="Q1704" s="7">
        <v>5</v>
      </c>
      <c r="R1704" s="7">
        <v>5</v>
      </c>
      <c r="S1704" s="7">
        <v>21</v>
      </c>
      <c r="T1704" s="7">
        <v>19</v>
      </c>
      <c r="U1704" s="7">
        <v>15</v>
      </c>
      <c r="BG1704" s="6">
        <f t="shared" si="446"/>
        <v>0</v>
      </c>
      <c r="BH1704" s="6">
        <f t="shared" si="465"/>
        <v>0</v>
      </c>
      <c r="BI1704" s="6">
        <f t="shared" si="447"/>
        <v>0</v>
      </c>
      <c r="BJ1704" s="6">
        <f t="shared" si="466"/>
        <v>0</v>
      </c>
      <c r="BK1704" s="6">
        <f t="shared" si="448"/>
        <v>1</v>
      </c>
      <c r="BL1704" s="6">
        <f t="shared" si="449"/>
        <v>1</v>
      </c>
      <c r="BM1704" s="6">
        <f t="shared" si="450"/>
        <v>0</v>
      </c>
      <c r="BN1704" s="6">
        <f t="shared" si="451"/>
        <v>0</v>
      </c>
      <c r="BO1704" s="6">
        <f t="shared" si="452"/>
        <v>1</v>
      </c>
      <c r="BP1704" s="6">
        <f t="shared" si="453"/>
        <v>1</v>
      </c>
      <c r="BQ1704" s="6">
        <f t="shared" si="457"/>
        <v>1</v>
      </c>
      <c r="BR1704" s="6">
        <f t="shared" si="458"/>
        <v>4</v>
      </c>
      <c r="BS1704" s="6">
        <f t="shared" si="459"/>
        <v>1</v>
      </c>
      <c r="BT1704" s="6">
        <f t="shared" si="460"/>
        <v>3</v>
      </c>
      <c r="CX1704" s="6" t="str">
        <f t="shared" si="461"/>
        <v>H</v>
      </c>
      <c r="CY1704" s="87">
        <f t="shared" si="462"/>
        <v>9581</v>
      </c>
      <c r="CZ1704" s="87">
        <f t="shared" si="463"/>
        <v>0</v>
      </c>
      <c r="DA1704" s="6">
        <f t="shared" si="464"/>
        <v>9581</v>
      </c>
      <c r="DV1704" s="90"/>
      <c r="DY1704" s="57"/>
      <c r="EA1704" s="50"/>
    </row>
    <row r="1705" spans="1:131" hidden="1" x14ac:dyDescent="0.2">
      <c r="A1705" s="46">
        <v>3916</v>
      </c>
      <c r="B1705" s="46">
        <f t="shared" si="454"/>
        <v>6</v>
      </c>
      <c r="C1705" s="46">
        <f t="shared" si="455"/>
        <v>1</v>
      </c>
      <c r="D1705" s="46">
        <f t="shared" si="456"/>
        <v>11</v>
      </c>
      <c r="E1705" s="85">
        <v>27334</v>
      </c>
      <c r="F1705" s="7" t="s">
        <v>1022</v>
      </c>
      <c r="G1705" s="50" t="s">
        <v>103</v>
      </c>
      <c r="H1705" s="50" t="s">
        <v>308</v>
      </c>
      <c r="I1705" s="50">
        <v>0</v>
      </c>
      <c r="J1705" s="50">
        <v>1</v>
      </c>
      <c r="L1705" s="171">
        <v>8538</v>
      </c>
      <c r="O1705" s="7">
        <v>16</v>
      </c>
      <c r="P1705" s="7">
        <v>5</v>
      </c>
      <c r="Q1705" s="7">
        <v>5</v>
      </c>
      <c r="R1705" s="7">
        <v>6</v>
      </c>
      <c r="S1705" s="7">
        <v>21</v>
      </c>
      <c r="T1705" s="7">
        <v>20</v>
      </c>
      <c r="U1705" s="7">
        <v>15</v>
      </c>
      <c r="BG1705" s="6">
        <f t="shared" si="446"/>
        <v>0</v>
      </c>
      <c r="BH1705" s="6">
        <f t="shared" si="465"/>
        <v>0</v>
      </c>
      <c r="BI1705" s="6">
        <f t="shared" si="447"/>
        <v>0</v>
      </c>
      <c r="BJ1705" s="6">
        <f t="shared" si="466"/>
        <v>0</v>
      </c>
      <c r="BK1705" s="6">
        <f t="shared" si="448"/>
        <v>1</v>
      </c>
      <c r="BL1705" s="6">
        <f t="shared" si="449"/>
        <v>2</v>
      </c>
      <c r="BM1705" s="6">
        <f t="shared" si="450"/>
        <v>0</v>
      </c>
      <c r="BN1705" s="6">
        <f t="shared" si="451"/>
        <v>0</v>
      </c>
      <c r="BO1705" s="6">
        <f t="shared" si="452"/>
        <v>1</v>
      </c>
      <c r="BP1705" s="6">
        <f t="shared" si="453"/>
        <v>2</v>
      </c>
      <c r="BQ1705" s="6">
        <f t="shared" si="457"/>
        <v>0</v>
      </c>
      <c r="BR1705" s="6">
        <f t="shared" si="458"/>
        <v>0</v>
      </c>
      <c r="BS1705" s="6">
        <f t="shared" si="459"/>
        <v>1</v>
      </c>
      <c r="BT1705" s="6">
        <f t="shared" si="460"/>
        <v>4</v>
      </c>
      <c r="CX1705" s="6" t="str">
        <f t="shared" si="461"/>
        <v>H</v>
      </c>
      <c r="CY1705" s="87">
        <f t="shared" si="462"/>
        <v>8538</v>
      </c>
      <c r="CZ1705" s="87">
        <f t="shared" si="463"/>
        <v>0</v>
      </c>
      <c r="DA1705" s="6">
        <f t="shared" si="464"/>
        <v>8538</v>
      </c>
      <c r="DV1705" s="90"/>
      <c r="DY1705" s="57"/>
      <c r="EA1705" s="50"/>
    </row>
    <row r="1706" spans="1:131" hidden="1" x14ac:dyDescent="0.2">
      <c r="A1706" s="46">
        <v>3917</v>
      </c>
      <c r="B1706" s="46">
        <f t="shared" si="454"/>
        <v>7</v>
      </c>
      <c r="C1706" s="46">
        <f t="shared" si="455"/>
        <v>9</v>
      </c>
      <c r="D1706" s="46">
        <f t="shared" si="456"/>
        <v>11</v>
      </c>
      <c r="E1706" s="85">
        <v>27342</v>
      </c>
      <c r="F1706" s="7" t="s">
        <v>1818</v>
      </c>
      <c r="G1706" s="50" t="s">
        <v>310</v>
      </c>
      <c r="H1706" s="50" t="s">
        <v>308</v>
      </c>
      <c r="I1706" s="50">
        <v>0</v>
      </c>
      <c r="J1706" s="50">
        <v>3</v>
      </c>
      <c r="L1706" s="171">
        <v>12495</v>
      </c>
      <c r="O1706" s="7">
        <v>17</v>
      </c>
      <c r="P1706" s="7">
        <v>5</v>
      </c>
      <c r="Q1706" s="7">
        <v>5</v>
      </c>
      <c r="R1706" s="7">
        <v>7</v>
      </c>
      <c r="S1706" s="7">
        <v>21</v>
      </c>
      <c r="T1706" s="7">
        <v>23</v>
      </c>
      <c r="U1706" s="7">
        <v>15</v>
      </c>
      <c r="BG1706" s="6">
        <f t="shared" si="446"/>
        <v>0</v>
      </c>
      <c r="BH1706" s="6">
        <f t="shared" si="465"/>
        <v>0</v>
      </c>
      <c r="BI1706" s="6">
        <f t="shared" si="447"/>
        <v>0</v>
      </c>
      <c r="BJ1706" s="6">
        <f t="shared" si="466"/>
        <v>0</v>
      </c>
      <c r="BK1706" s="6">
        <f t="shared" si="448"/>
        <v>1</v>
      </c>
      <c r="BL1706" s="6">
        <f t="shared" si="449"/>
        <v>3</v>
      </c>
      <c r="BM1706" s="6">
        <f t="shared" si="450"/>
        <v>0</v>
      </c>
      <c r="BN1706" s="6">
        <f t="shared" si="451"/>
        <v>0</v>
      </c>
      <c r="BO1706" s="6">
        <f t="shared" si="452"/>
        <v>1</v>
      </c>
      <c r="BP1706" s="6">
        <f t="shared" si="453"/>
        <v>3</v>
      </c>
      <c r="BQ1706" s="6">
        <f t="shared" si="457"/>
        <v>0</v>
      </c>
      <c r="BR1706" s="6">
        <f t="shared" si="458"/>
        <v>0</v>
      </c>
      <c r="BS1706" s="6">
        <f t="shared" si="459"/>
        <v>1</v>
      </c>
      <c r="BT1706" s="6">
        <f t="shared" si="460"/>
        <v>5</v>
      </c>
      <c r="CX1706" s="6" t="str">
        <f t="shared" si="461"/>
        <v>A</v>
      </c>
      <c r="CY1706" s="87">
        <f t="shared" si="462"/>
        <v>12495</v>
      </c>
      <c r="CZ1706" s="87">
        <f t="shared" si="463"/>
        <v>0</v>
      </c>
      <c r="DA1706" s="6" t="str">
        <f t="shared" si="464"/>
        <v>na</v>
      </c>
      <c r="DV1706" s="90"/>
      <c r="DY1706" s="57"/>
      <c r="EA1706" s="50"/>
    </row>
    <row r="1707" spans="1:131" hidden="1" x14ac:dyDescent="0.2">
      <c r="A1707" s="46">
        <v>3918</v>
      </c>
      <c r="B1707" s="46">
        <f t="shared" si="454"/>
        <v>7</v>
      </c>
      <c r="C1707" s="46">
        <f t="shared" si="455"/>
        <v>16</v>
      </c>
      <c r="D1707" s="46">
        <f t="shared" si="456"/>
        <v>11</v>
      </c>
      <c r="E1707" s="85">
        <v>27349</v>
      </c>
      <c r="F1707" s="7" t="s">
        <v>1569</v>
      </c>
      <c r="G1707" s="50" t="s">
        <v>103</v>
      </c>
      <c r="H1707" s="50" t="s">
        <v>306</v>
      </c>
      <c r="I1707" s="50">
        <v>2</v>
      </c>
      <c r="J1707" s="50">
        <v>1</v>
      </c>
      <c r="L1707" s="171">
        <v>6391</v>
      </c>
      <c r="M1707" s="57" t="s">
        <v>2876</v>
      </c>
      <c r="O1707" s="7">
        <v>18</v>
      </c>
      <c r="P1707" s="7">
        <v>6</v>
      </c>
      <c r="Q1707" s="7">
        <v>5</v>
      </c>
      <c r="R1707" s="7">
        <v>7</v>
      </c>
      <c r="S1707" s="7">
        <v>23</v>
      </c>
      <c r="T1707" s="7">
        <v>24</v>
      </c>
      <c r="U1707" s="7">
        <v>17</v>
      </c>
      <c r="BG1707" s="6">
        <f t="shared" si="446"/>
        <v>1</v>
      </c>
      <c r="BH1707" s="6">
        <f t="shared" si="465"/>
        <v>1</v>
      </c>
      <c r="BI1707" s="6">
        <f t="shared" si="447"/>
        <v>0</v>
      </c>
      <c r="BJ1707" s="6">
        <f t="shared" si="466"/>
        <v>0</v>
      </c>
      <c r="BK1707" s="6">
        <f t="shared" si="448"/>
        <v>0</v>
      </c>
      <c r="BL1707" s="6">
        <f t="shared" si="449"/>
        <v>0</v>
      </c>
      <c r="BM1707" s="6">
        <f t="shared" si="450"/>
        <v>1</v>
      </c>
      <c r="BN1707" s="6">
        <f t="shared" si="451"/>
        <v>1</v>
      </c>
      <c r="BO1707" s="6">
        <f t="shared" si="452"/>
        <v>0</v>
      </c>
      <c r="BP1707" s="6">
        <f t="shared" si="453"/>
        <v>0</v>
      </c>
      <c r="BQ1707" s="6">
        <f t="shared" si="457"/>
        <v>1</v>
      </c>
      <c r="BR1707" s="6">
        <f t="shared" si="458"/>
        <v>1</v>
      </c>
      <c r="BS1707" s="6">
        <f t="shared" si="459"/>
        <v>1</v>
      </c>
      <c r="BT1707" s="6">
        <f t="shared" si="460"/>
        <v>6</v>
      </c>
      <c r="CX1707" s="6" t="str">
        <f t="shared" si="461"/>
        <v>H</v>
      </c>
      <c r="CY1707" s="87">
        <f t="shared" si="462"/>
        <v>6391</v>
      </c>
      <c r="CZ1707" s="87">
        <f t="shared" si="463"/>
        <v>0</v>
      </c>
      <c r="DA1707" s="6">
        <f t="shared" si="464"/>
        <v>6391</v>
      </c>
      <c r="DV1707" s="90"/>
      <c r="DY1707" s="57"/>
      <c r="EA1707" s="50"/>
    </row>
    <row r="1708" spans="1:131" hidden="1" x14ac:dyDescent="0.2">
      <c r="A1708" s="46">
        <v>3919</v>
      </c>
      <c r="B1708" s="46">
        <f t="shared" si="454"/>
        <v>7</v>
      </c>
      <c r="C1708" s="46">
        <f t="shared" si="455"/>
        <v>23</v>
      </c>
      <c r="D1708" s="46">
        <f t="shared" si="456"/>
        <v>11</v>
      </c>
      <c r="E1708" s="85">
        <v>27356</v>
      </c>
      <c r="F1708" s="7" t="s">
        <v>1942</v>
      </c>
      <c r="G1708" s="50" t="s">
        <v>310</v>
      </c>
      <c r="H1708" s="50" t="s">
        <v>308</v>
      </c>
      <c r="I1708" s="50">
        <v>1</v>
      </c>
      <c r="J1708" s="50">
        <v>2</v>
      </c>
      <c r="L1708" s="171">
        <v>10471</v>
      </c>
      <c r="M1708" s="57" t="s">
        <v>729</v>
      </c>
      <c r="O1708" s="7">
        <v>19</v>
      </c>
      <c r="P1708" s="7">
        <v>6</v>
      </c>
      <c r="Q1708" s="7">
        <v>5</v>
      </c>
      <c r="R1708" s="7">
        <v>8</v>
      </c>
      <c r="S1708" s="7">
        <v>24</v>
      </c>
      <c r="T1708" s="7">
        <v>26</v>
      </c>
      <c r="U1708" s="7">
        <v>17</v>
      </c>
      <c r="BG1708" s="6">
        <f t="shared" si="446"/>
        <v>0</v>
      </c>
      <c r="BH1708" s="6">
        <f t="shared" si="465"/>
        <v>0</v>
      </c>
      <c r="BI1708" s="6">
        <f t="shared" si="447"/>
        <v>0</v>
      </c>
      <c r="BJ1708" s="6">
        <f t="shared" si="466"/>
        <v>0</v>
      </c>
      <c r="BK1708" s="6">
        <f t="shared" si="448"/>
        <v>1</v>
      </c>
      <c r="BL1708" s="6">
        <f t="shared" si="449"/>
        <v>1</v>
      </c>
      <c r="BM1708" s="6">
        <f t="shared" si="450"/>
        <v>0</v>
      </c>
      <c r="BN1708" s="6">
        <f t="shared" si="451"/>
        <v>0</v>
      </c>
      <c r="BO1708" s="6">
        <f t="shared" si="452"/>
        <v>1</v>
      </c>
      <c r="BP1708" s="6">
        <f t="shared" si="453"/>
        <v>1</v>
      </c>
      <c r="BQ1708" s="6">
        <f t="shared" si="457"/>
        <v>1</v>
      </c>
      <c r="BR1708" s="6">
        <f t="shared" si="458"/>
        <v>2</v>
      </c>
      <c r="BS1708" s="6">
        <f t="shared" si="459"/>
        <v>1</v>
      </c>
      <c r="BT1708" s="6">
        <f t="shared" si="460"/>
        <v>7</v>
      </c>
      <c r="CX1708" s="6" t="str">
        <f t="shared" si="461"/>
        <v>A</v>
      </c>
      <c r="CY1708" s="87">
        <f t="shared" si="462"/>
        <v>10471</v>
      </c>
      <c r="CZ1708" s="87">
        <f t="shared" si="463"/>
        <v>0</v>
      </c>
      <c r="DA1708" s="6" t="str">
        <f t="shared" si="464"/>
        <v>na</v>
      </c>
      <c r="DV1708" s="90"/>
      <c r="DY1708" s="57"/>
      <c r="EA1708" s="50"/>
    </row>
    <row r="1709" spans="1:131" hidden="1" x14ac:dyDescent="0.2">
      <c r="A1709" s="46">
        <v>3920</v>
      </c>
      <c r="B1709" s="46">
        <f t="shared" si="454"/>
        <v>7</v>
      </c>
      <c r="C1709" s="46">
        <f t="shared" si="455"/>
        <v>30</v>
      </c>
      <c r="D1709" s="46">
        <f t="shared" si="456"/>
        <v>11</v>
      </c>
      <c r="E1709" s="85">
        <v>27363</v>
      </c>
      <c r="F1709" s="7" t="s">
        <v>1606</v>
      </c>
      <c r="G1709" s="50" t="s">
        <v>103</v>
      </c>
      <c r="H1709" s="50" t="s">
        <v>306</v>
      </c>
      <c r="I1709" s="50">
        <v>1</v>
      </c>
      <c r="J1709" s="50">
        <v>0</v>
      </c>
      <c r="L1709" s="171">
        <v>7887</v>
      </c>
      <c r="M1709" s="57" t="s">
        <v>1915</v>
      </c>
      <c r="O1709" s="7">
        <v>20</v>
      </c>
      <c r="P1709" s="7">
        <v>7</v>
      </c>
      <c r="Q1709" s="7">
        <v>5</v>
      </c>
      <c r="R1709" s="7">
        <v>8</v>
      </c>
      <c r="S1709" s="7">
        <v>25</v>
      </c>
      <c r="T1709" s="7">
        <v>26</v>
      </c>
      <c r="U1709" s="7">
        <v>19</v>
      </c>
      <c r="BG1709" s="6">
        <f t="shared" si="446"/>
        <v>1</v>
      </c>
      <c r="BH1709" s="6">
        <f t="shared" si="465"/>
        <v>1</v>
      </c>
      <c r="BI1709" s="6">
        <f t="shared" si="447"/>
        <v>0</v>
      </c>
      <c r="BJ1709" s="6">
        <f t="shared" si="466"/>
        <v>0</v>
      </c>
      <c r="BK1709" s="6">
        <f t="shared" si="448"/>
        <v>0</v>
      </c>
      <c r="BL1709" s="6">
        <f t="shared" si="449"/>
        <v>0</v>
      </c>
      <c r="BM1709" s="6">
        <f t="shared" si="450"/>
        <v>1</v>
      </c>
      <c r="BN1709" s="6">
        <f t="shared" si="451"/>
        <v>1</v>
      </c>
      <c r="BO1709" s="6">
        <f t="shared" si="452"/>
        <v>0</v>
      </c>
      <c r="BP1709" s="6">
        <f t="shared" si="453"/>
        <v>0</v>
      </c>
      <c r="BQ1709" s="6">
        <f t="shared" si="457"/>
        <v>1</v>
      </c>
      <c r="BR1709" s="6">
        <f t="shared" si="458"/>
        <v>3</v>
      </c>
      <c r="BS1709" s="6">
        <f t="shared" si="459"/>
        <v>0</v>
      </c>
      <c r="BT1709" s="6">
        <f t="shared" si="460"/>
        <v>0</v>
      </c>
      <c r="CX1709" s="6" t="str">
        <f t="shared" si="461"/>
        <v>H</v>
      </c>
      <c r="CY1709" s="87">
        <f t="shared" si="462"/>
        <v>7887</v>
      </c>
      <c r="CZ1709" s="87">
        <f t="shared" si="463"/>
        <v>0</v>
      </c>
      <c r="DA1709" s="6">
        <f t="shared" si="464"/>
        <v>7887</v>
      </c>
      <c r="DV1709" s="90"/>
      <c r="DY1709" s="57"/>
      <c r="EA1709" s="50"/>
    </row>
    <row r="1710" spans="1:131" hidden="1" x14ac:dyDescent="0.2">
      <c r="A1710" s="46">
        <v>3921</v>
      </c>
      <c r="B1710" s="46">
        <f t="shared" si="454"/>
        <v>7</v>
      </c>
      <c r="C1710" s="46">
        <f t="shared" si="455"/>
        <v>7</v>
      </c>
      <c r="D1710" s="46">
        <f t="shared" si="456"/>
        <v>12</v>
      </c>
      <c r="E1710" s="85">
        <v>27370</v>
      </c>
      <c r="F1710" s="7" t="s">
        <v>539</v>
      </c>
      <c r="G1710" s="50" t="s">
        <v>310</v>
      </c>
      <c r="H1710" s="50" t="s">
        <v>308</v>
      </c>
      <c r="I1710" s="50">
        <v>1</v>
      </c>
      <c r="J1710" s="50">
        <v>2</v>
      </c>
      <c r="L1710" s="171">
        <v>13500</v>
      </c>
      <c r="M1710" s="57" t="s">
        <v>1915</v>
      </c>
      <c r="O1710" s="7">
        <v>21</v>
      </c>
      <c r="P1710" s="7">
        <v>7</v>
      </c>
      <c r="Q1710" s="7">
        <v>5</v>
      </c>
      <c r="R1710" s="7">
        <v>9</v>
      </c>
      <c r="S1710" s="7">
        <v>26</v>
      </c>
      <c r="T1710" s="7">
        <v>28</v>
      </c>
      <c r="U1710" s="7">
        <v>19</v>
      </c>
      <c r="BG1710" s="6">
        <f t="shared" si="446"/>
        <v>0</v>
      </c>
      <c r="BH1710" s="6">
        <f t="shared" si="465"/>
        <v>0</v>
      </c>
      <c r="BI1710" s="6">
        <f t="shared" si="447"/>
        <v>0</v>
      </c>
      <c r="BJ1710" s="6">
        <f t="shared" si="466"/>
        <v>0</v>
      </c>
      <c r="BK1710" s="6">
        <f t="shared" si="448"/>
        <v>1</v>
      </c>
      <c r="BL1710" s="6">
        <f t="shared" si="449"/>
        <v>1</v>
      </c>
      <c r="BM1710" s="6">
        <f t="shared" si="450"/>
        <v>0</v>
      </c>
      <c r="BN1710" s="6">
        <f t="shared" si="451"/>
        <v>0</v>
      </c>
      <c r="BO1710" s="6">
        <f t="shared" si="452"/>
        <v>1</v>
      </c>
      <c r="BP1710" s="6">
        <f t="shared" si="453"/>
        <v>1</v>
      </c>
      <c r="BQ1710" s="6">
        <f t="shared" si="457"/>
        <v>1</v>
      </c>
      <c r="BR1710" s="6">
        <f t="shared" si="458"/>
        <v>4</v>
      </c>
      <c r="BS1710" s="6">
        <f t="shared" si="459"/>
        <v>1</v>
      </c>
      <c r="BT1710" s="6">
        <f t="shared" si="460"/>
        <v>1</v>
      </c>
      <c r="CX1710" s="6" t="str">
        <f t="shared" si="461"/>
        <v>A</v>
      </c>
      <c r="CY1710" s="87">
        <f t="shared" si="462"/>
        <v>13500</v>
      </c>
      <c r="CZ1710" s="87">
        <f t="shared" si="463"/>
        <v>0</v>
      </c>
      <c r="DA1710" s="6" t="str">
        <f t="shared" si="464"/>
        <v>na</v>
      </c>
      <c r="DV1710" s="90"/>
      <c r="DY1710" s="57"/>
      <c r="EA1710" s="50"/>
    </row>
    <row r="1711" spans="1:131" hidden="1" x14ac:dyDescent="0.2">
      <c r="A1711" s="46">
        <v>3922</v>
      </c>
      <c r="B1711" s="46">
        <f t="shared" si="454"/>
        <v>7</v>
      </c>
      <c r="C1711" s="46">
        <f t="shared" si="455"/>
        <v>14</v>
      </c>
      <c r="D1711" s="46">
        <f t="shared" si="456"/>
        <v>12</v>
      </c>
      <c r="E1711" s="85">
        <v>27377</v>
      </c>
      <c r="F1711" s="7" t="s">
        <v>1746</v>
      </c>
      <c r="G1711" s="50" t="s">
        <v>310</v>
      </c>
      <c r="H1711" s="50" t="s">
        <v>308</v>
      </c>
      <c r="I1711" s="50">
        <v>0</v>
      </c>
      <c r="J1711" s="50">
        <v>4</v>
      </c>
      <c r="L1711" s="171">
        <v>15840</v>
      </c>
      <c r="O1711" s="7">
        <v>22</v>
      </c>
      <c r="P1711" s="7">
        <v>7</v>
      </c>
      <c r="Q1711" s="7">
        <v>5</v>
      </c>
      <c r="R1711" s="7">
        <v>10</v>
      </c>
      <c r="S1711" s="7">
        <v>26</v>
      </c>
      <c r="T1711" s="7">
        <v>32</v>
      </c>
      <c r="U1711" s="7">
        <v>19</v>
      </c>
      <c r="BG1711" s="6">
        <f t="shared" si="446"/>
        <v>0</v>
      </c>
      <c r="BH1711" s="6">
        <f t="shared" si="465"/>
        <v>0</v>
      </c>
      <c r="BI1711" s="6">
        <f t="shared" si="447"/>
        <v>0</v>
      </c>
      <c r="BJ1711" s="6">
        <f t="shared" si="466"/>
        <v>0</v>
      </c>
      <c r="BK1711" s="6">
        <f t="shared" si="448"/>
        <v>1</v>
      </c>
      <c r="BL1711" s="6">
        <f t="shared" si="449"/>
        <v>2</v>
      </c>
      <c r="BM1711" s="6">
        <f t="shared" si="450"/>
        <v>0</v>
      </c>
      <c r="BN1711" s="6">
        <f t="shared" si="451"/>
        <v>0</v>
      </c>
      <c r="BO1711" s="6">
        <f t="shared" si="452"/>
        <v>1</v>
      </c>
      <c r="BP1711" s="6">
        <f t="shared" si="453"/>
        <v>2</v>
      </c>
      <c r="BQ1711" s="6">
        <f t="shared" si="457"/>
        <v>0</v>
      </c>
      <c r="BR1711" s="6">
        <f t="shared" si="458"/>
        <v>0</v>
      </c>
      <c r="BS1711" s="6">
        <f t="shared" si="459"/>
        <v>1</v>
      </c>
      <c r="BT1711" s="6">
        <f t="shared" si="460"/>
        <v>2</v>
      </c>
      <c r="CX1711" s="6" t="str">
        <f t="shared" si="461"/>
        <v>A</v>
      </c>
      <c r="CY1711" s="87">
        <f t="shared" si="462"/>
        <v>15840</v>
      </c>
      <c r="CZ1711" s="87">
        <f t="shared" si="463"/>
        <v>0</v>
      </c>
      <c r="DA1711" s="6" t="str">
        <f t="shared" si="464"/>
        <v>na</v>
      </c>
      <c r="DV1711" s="90"/>
      <c r="DY1711" s="57"/>
      <c r="EA1711" s="91"/>
    </row>
    <row r="1712" spans="1:131" hidden="1" x14ac:dyDescent="0.2">
      <c r="A1712" s="46">
        <v>3923</v>
      </c>
      <c r="B1712" s="46">
        <f t="shared" si="454"/>
        <v>7</v>
      </c>
      <c r="C1712" s="46">
        <f t="shared" si="455"/>
        <v>21</v>
      </c>
      <c r="D1712" s="46">
        <f t="shared" si="456"/>
        <v>12</v>
      </c>
      <c r="E1712" s="85">
        <v>27384</v>
      </c>
      <c r="F1712" s="7" t="s">
        <v>2914</v>
      </c>
      <c r="G1712" s="50" t="s">
        <v>103</v>
      </c>
      <c r="H1712" s="50" t="s">
        <v>308</v>
      </c>
      <c r="I1712" s="50">
        <v>0</v>
      </c>
      <c r="J1712" s="50">
        <v>1</v>
      </c>
      <c r="L1712" s="171">
        <v>15314</v>
      </c>
      <c r="O1712" s="7">
        <v>23</v>
      </c>
      <c r="P1712" s="7">
        <v>7</v>
      </c>
      <c r="Q1712" s="7">
        <v>5</v>
      </c>
      <c r="R1712" s="7">
        <v>11</v>
      </c>
      <c r="S1712" s="7">
        <v>26</v>
      </c>
      <c r="T1712" s="7">
        <v>33</v>
      </c>
      <c r="U1712" s="7">
        <v>19</v>
      </c>
      <c r="BG1712" s="6">
        <f t="shared" si="446"/>
        <v>0</v>
      </c>
      <c r="BH1712" s="6">
        <f t="shared" si="465"/>
        <v>0</v>
      </c>
      <c r="BI1712" s="6">
        <f t="shared" si="447"/>
        <v>0</v>
      </c>
      <c r="BJ1712" s="6">
        <f t="shared" si="466"/>
        <v>0</v>
      </c>
      <c r="BK1712" s="6">
        <f t="shared" si="448"/>
        <v>1</v>
      </c>
      <c r="BL1712" s="6">
        <f t="shared" si="449"/>
        <v>3</v>
      </c>
      <c r="BM1712" s="6">
        <f t="shared" si="450"/>
        <v>0</v>
      </c>
      <c r="BN1712" s="6">
        <f t="shared" si="451"/>
        <v>0</v>
      </c>
      <c r="BO1712" s="6">
        <f t="shared" si="452"/>
        <v>1</v>
      </c>
      <c r="BP1712" s="6">
        <f t="shared" si="453"/>
        <v>3</v>
      </c>
      <c r="BQ1712" s="6">
        <f t="shared" si="457"/>
        <v>0</v>
      </c>
      <c r="BR1712" s="6">
        <f t="shared" si="458"/>
        <v>0</v>
      </c>
      <c r="BS1712" s="6">
        <f t="shared" si="459"/>
        <v>1</v>
      </c>
      <c r="BT1712" s="6">
        <f t="shared" si="460"/>
        <v>3</v>
      </c>
      <c r="CX1712" s="6" t="str">
        <f t="shared" si="461"/>
        <v>H</v>
      </c>
      <c r="CY1712" s="87">
        <f t="shared" si="462"/>
        <v>15314</v>
      </c>
      <c r="CZ1712" s="87">
        <f t="shared" si="463"/>
        <v>0</v>
      </c>
      <c r="DA1712" s="6">
        <f t="shared" si="464"/>
        <v>15314</v>
      </c>
      <c r="DV1712" s="90"/>
      <c r="DY1712" s="57"/>
      <c r="EA1712" s="50"/>
    </row>
    <row r="1713" spans="1:131" hidden="1" x14ac:dyDescent="0.2">
      <c r="A1713" s="46">
        <v>3924</v>
      </c>
      <c r="B1713" s="46">
        <f t="shared" si="454"/>
        <v>5</v>
      </c>
      <c r="C1713" s="46">
        <f t="shared" si="455"/>
        <v>26</v>
      </c>
      <c r="D1713" s="46">
        <f t="shared" si="456"/>
        <v>12</v>
      </c>
      <c r="E1713" s="85">
        <v>27389</v>
      </c>
      <c r="F1713" s="7" t="s">
        <v>1023</v>
      </c>
      <c r="G1713" s="50" t="s">
        <v>310</v>
      </c>
      <c r="H1713" s="50" t="s">
        <v>308</v>
      </c>
      <c r="I1713" s="50">
        <v>0</v>
      </c>
      <c r="J1713" s="50">
        <v>2</v>
      </c>
      <c r="L1713" s="171">
        <v>35367</v>
      </c>
      <c r="O1713" s="7">
        <v>24</v>
      </c>
      <c r="P1713" s="7">
        <v>7</v>
      </c>
      <c r="Q1713" s="7">
        <v>5</v>
      </c>
      <c r="R1713" s="7">
        <v>12</v>
      </c>
      <c r="S1713" s="7">
        <v>26</v>
      </c>
      <c r="T1713" s="7">
        <v>35</v>
      </c>
      <c r="U1713" s="7">
        <v>19</v>
      </c>
      <c r="BG1713" s="6">
        <f t="shared" si="446"/>
        <v>0</v>
      </c>
      <c r="BH1713" s="6">
        <f t="shared" si="465"/>
        <v>0</v>
      </c>
      <c r="BI1713" s="6">
        <f t="shared" si="447"/>
        <v>0</v>
      </c>
      <c r="BJ1713" s="6">
        <f t="shared" si="466"/>
        <v>0</v>
      </c>
      <c r="BK1713" s="6">
        <f t="shared" si="448"/>
        <v>1</v>
      </c>
      <c r="BL1713" s="6">
        <f t="shared" si="449"/>
        <v>4</v>
      </c>
      <c r="BM1713" s="6">
        <f t="shared" si="450"/>
        <v>0</v>
      </c>
      <c r="BN1713" s="6">
        <f t="shared" si="451"/>
        <v>0</v>
      </c>
      <c r="BO1713" s="6">
        <f t="shared" si="452"/>
        <v>1</v>
      </c>
      <c r="BP1713" s="6">
        <f t="shared" si="453"/>
        <v>4</v>
      </c>
      <c r="BQ1713" s="6">
        <f t="shared" si="457"/>
        <v>0</v>
      </c>
      <c r="BR1713" s="6">
        <f t="shared" si="458"/>
        <v>0</v>
      </c>
      <c r="BS1713" s="6">
        <f t="shared" si="459"/>
        <v>1</v>
      </c>
      <c r="BT1713" s="6">
        <f t="shared" si="460"/>
        <v>4</v>
      </c>
      <c r="CX1713" s="6" t="str">
        <f t="shared" si="461"/>
        <v>A</v>
      </c>
      <c r="CY1713" s="87">
        <f t="shared" si="462"/>
        <v>35367</v>
      </c>
      <c r="CZ1713" s="87">
        <f t="shared" si="463"/>
        <v>0</v>
      </c>
      <c r="DA1713" s="6" t="str">
        <f t="shared" si="464"/>
        <v>na</v>
      </c>
      <c r="DV1713" s="90"/>
      <c r="DY1713" s="57"/>
      <c r="EA1713" s="50"/>
    </row>
    <row r="1714" spans="1:131" hidden="1" x14ac:dyDescent="0.2">
      <c r="A1714" s="46">
        <v>3925</v>
      </c>
      <c r="B1714" s="46">
        <f t="shared" si="454"/>
        <v>7</v>
      </c>
      <c r="C1714" s="46">
        <f t="shared" si="455"/>
        <v>28</v>
      </c>
      <c r="D1714" s="46">
        <f t="shared" si="456"/>
        <v>12</v>
      </c>
      <c r="E1714" s="85">
        <v>27391</v>
      </c>
      <c r="F1714" s="7" t="s">
        <v>2851</v>
      </c>
      <c r="G1714" s="50" t="s">
        <v>103</v>
      </c>
      <c r="H1714" s="50" t="s">
        <v>306</v>
      </c>
      <c r="I1714" s="50">
        <v>3</v>
      </c>
      <c r="J1714" s="50">
        <v>0</v>
      </c>
      <c r="L1714" s="171">
        <v>10619</v>
      </c>
      <c r="M1714" s="57" t="s">
        <v>343</v>
      </c>
      <c r="O1714" s="7">
        <v>25</v>
      </c>
      <c r="P1714" s="7">
        <v>8</v>
      </c>
      <c r="Q1714" s="7">
        <v>5</v>
      </c>
      <c r="R1714" s="7">
        <v>12</v>
      </c>
      <c r="S1714" s="7">
        <v>29</v>
      </c>
      <c r="T1714" s="7">
        <v>35</v>
      </c>
      <c r="U1714" s="7">
        <v>21</v>
      </c>
      <c r="BG1714" s="6">
        <f t="shared" si="446"/>
        <v>1</v>
      </c>
      <c r="BH1714" s="6">
        <f t="shared" si="465"/>
        <v>1</v>
      </c>
      <c r="BI1714" s="6">
        <f t="shared" si="447"/>
        <v>0</v>
      </c>
      <c r="BJ1714" s="6">
        <f t="shared" si="466"/>
        <v>0</v>
      </c>
      <c r="BK1714" s="6">
        <f t="shared" si="448"/>
        <v>0</v>
      </c>
      <c r="BL1714" s="6">
        <f t="shared" si="449"/>
        <v>0</v>
      </c>
      <c r="BM1714" s="6">
        <f t="shared" si="450"/>
        <v>1</v>
      </c>
      <c r="BN1714" s="6">
        <f t="shared" si="451"/>
        <v>1</v>
      </c>
      <c r="BO1714" s="6">
        <f t="shared" si="452"/>
        <v>0</v>
      </c>
      <c r="BP1714" s="6">
        <f t="shared" si="453"/>
        <v>0</v>
      </c>
      <c r="BQ1714" s="6">
        <f t="shared" si="457"/>
        <v>1</v>
      </c>
      <c r="BR1714" s="6">
        <f t="shared" si="458"/>
        <v>1</v>
      </c>
      <c r="BS1714" s="6">
        <f t="shared" si="459"/>
        <v>0</v>
      </c>
      <c r="BT1714" s="6">
        <f t="shared" si="460"/>
        <v>0</v>
      </c>
      <c r="CX1714" s="6" t="str">
        <f t="shared" si="461"/>
        <v>H</v>
      </c>
      <c r="CY1714" s="87">
        <f t="shared" si="462"/>
        <v>10619</v>
      </c>
      <c r="CZ1714" s="87">
        <f t="shared" si="463"/>
        <v>0</v>
      </c>
      <c r="DA1714" s="6">
        <f t="shared" si="464"/>
        <v>10619</v>
      </c>
      <c r="DV1714" s="90"/>
      <c r="DY1714" s="57"/>
      <c r="EA1714" s="50"/>
    </row>
    <row r="1715" spans="1:131" hidden="1" x14ac:dyDescent="0.2">
      <c r="A1715" s="46">
        <v>3926</v>
      </c>
      <c r="B1715" s="46">
        <f t="shared" si="454"/>
        <v>6</v>
      </c>
      <c r="C1715" s="46">
        <f t="shared" si="455"/>
        <v>10</v>
      </c>
      <c r="D1715" s="46">
        <f t="shared" si="456"/>
        <v>1</v>
      </c>
      <c r="E1715" s="85">
        <v>27404</v>
      </c>
      <c r="F1715" s="7" t="s">
        <v>1774</v>
      </c>
      <c r="G1715" s="50" t="s">
        <v>103</v>
      </c>
      <c r="H1715" s="50" t="s">
        <v>307</v>
      </c>
      <c r="I1715" s="50">
        <v>1</v>
      </c>
      <c r="J1715" s="50">
        <v>1</v>
      </c>
      <c r="L1715" s="171">
        <v>9562</v>
      </c>
      <c r="M1715" s="57" t="s">
        <v>3306</v>
      </c>
      <c r="O1715" s="7">
        <v>26</v>
      </c>
      <c r="P1715" s="7">
        <v>8</v>
      </c>
      <c r="Q1715" s="7">
        <v>6</v>
      </c>
      <c r="R1715" s="7">
        <v>12</v>
      </c>
      <c r="S1715" s="7">
        <v>30</v>
      </c>
      <c r="T1715" s="7">
        <v>36</v>
      </c>
      <c r="U1715" s="7">
        <v>22</v>
      </c>
      <c r="BG1715" s="6">
        <f t="shared" si="446"/>
        <v>0</v>
      </c>
      <c r="BH1715" s="6">
        <f t="shared" si="465"/>
        <v>0</v>
      </c>
      <c r="BI1715" s="6">
        <f t="shared" si="447"/>
        <v>1</v>
      </c>
      <c r="BJ1715" s="6">
        <f t="shared" si="466"/>
        <v>1</v>
      </c>
      <c r="BK1715" s="6">
        <f t="shared" si="448"/>
        <v>0</v>
      </c>
      <c r="BL1715" s="6">
        <f t="shared" si="449"/>
        <v>0</v>
      </c>
      <c r="BM1715" s="6">
        <f t="shared" si="450"/>
        <v>1</v>
      </c>
      <c r="BN1715" s="6">
        <f t="shared" si="451"/>
        <v>2</v>
      </c>
      <c r="BO1715" s="6">
        <f t="shared" si="452"/>
        <v>1</v>
      </c>
      <c r="BP1715" s="6">
        <f t="shared" si="453"/>
        <v>1</v>
      </c>
      <c r="BQ1715" s="6">
        <f t="shared" si="457"/>
        <v>1</v>
      </c>
      <c r="BR1715" s="6">
        <f t="shared" si="458"/>
        <v>2</v>
      </c>
      <c r="BS1715" s="6">
        <f t="shared" si="459"/>
        <v>1</v>
      </c>
      <c r="BT1715" s="6">
        <f t="shared" si="460"/>
        <v>1</v>
      </c>
      <c r="CX1715" s="6" t="str">
        <f t="shared" si="461"/>
        <v>H</v>
      </c>
      <c r="CY1715" s="87">
        <f t="shared" si="462"/>
        <v>9562</v>
      </c>
      <c r="CZ1715" s="87">
        <f t="shared" si="463"/>
        <v>0</v>
      </c>
      <c r="DA1715" s="6">
        <f t="shared" si="464"/>
        <v>9562</v>
      </c>
      <c r="DV1715" s="90"/>
      <c r="DY1715" s="57"/>
      <c r="EA1715" s="50"/>
    </row>
    <row r="1716" spans="1:131" hidden="1" x14ac:dyDescent="0.2">
      <c r="A1716" s="46">
        <v>3927</v>
      </c>
      <c r="B1716" s="46">
        <f t="shared" si="454"/>
        <v>7</v>
      </c>
      <c r="C1716" s="46">
        <f t="shared" si="455"/>
        <v>18</v>
      </c>
      <c r="D1716" s="46">
        <f t="shared" si="456"/>
        <v>1</v>
      </c>
      <c r="E1716" s="85">
        <v>27412</v>
      </c>
      <c r="F1716" s="7" t="s">
        <v>1608</v>
      </c>
      <c r="G1716" s="50" t="s">
        <v>310</v>
      </c>
      <c r="H1716" s="50" t="s">
        <v>306</v>
      </c>
      <c r="I1716" s="50">
        <v>3</v>
      </c>
      <c r="J1716" s="50">
        <v>2</v>
      </c>
      <c r="L1716" s="171">
        <v>23382</v>
      </c>
      <c r="M1716" s="57" t="s">
        <v>344</v>
      </c>
      <c r="O1716" s="7">
        <v>27</v>
      </c>
      <c r="P1716" s="7">
        <v>9</v>
      </c>
      <c r="Q1716" s="7">
        <v>6</v>
      </c>
      <c r="R1716" s="7">
        <v>12</v>
      </c>
      <c r="S1716" s="7">
        <v>33</v>
      </c>
      <c r="T1716" s="7">
        <v>38</v>
      </c>
      <c r="U1716" s="7">
        <v>24</v>
      </c>
      <c r="BG1716" s="6">
        <f t="shared" si="446"/>
        <v>1</v>
      </c>
      <c r="BH1716" s="6">
        <f t="shared" si="465"/>
        <v>1</v>
      </c>
      <c r="BI1716" s="6">
        <f t="shared" si="447"/>
        <v>0</v>
      </c>
      <c r="BJ1716" s="6">
        <f t="shared" si="466"/>
        <v>0</v>
      </c>
      <c r="BK1716" s="6">
        <f t="shared" si="448"/>
        <v>0</v>
      </c>
      <c r="BL1716" s="6">
        <f t="shared" si="449"/>
        <v>0</v>
      </c>
      <c r="BM1716" s="6">
        <f t="shared" si="450"/>
        <v>1</v>
      </c>
      <c r="BN1716" s="6">
        <f t="shared" si="451"/>
        <v>3</v>
      </c>
      <c r="BO1716" s="6">
        <f t="shared" si="452"/>
        <v>0</v>
      </c>
      <c r="BP1716" s="6">
        <f t="shared" si="453"/>
        <v>0</v>
      </c>
      <c r="BQ1716" s="6">
        <f t="shared" si="457"/>
        <v>1</v>
      </c>
      <c r="BR1716" s="6">
        <f t="shared" si="458"/>
        <v>3</v>
      </c>
      <c r="BS1716" s="6">
        <f t="shared" si="459"/>
        <v>1</v>
      </c>
      <c r="BT1716" s="6">
        <f t="shared" si="460"/>
        <v>2</v>
      </c>
      <c r="CX1716" s="6" t="str">
        <f t="shared" si="461"/>
        <v>A</v>
      </c>
      <c r="CY1716" s="87">
        <f t="shared" si="462"/>
        <v>23382</v>
      </c>
      <c r="CZ1716" s="87">
        <f t="shared" si="463"/>
        <v>0</v>
      </c>
      <c r="DA1716" s="6" t="str">
        <f t="shared" si="464"/>
        <v>na</v>
      </c>
      <c r="DV1716" s="90"/>
      <c r="DY1716" s="57"/>
      <c r="EA1716" s="50"/>
    </row>
    <row r="1717" spans="1:131" hidden="1" x14ac:dyDescent="0.2">
      <c r="A1717" s="46">
        <v>3928</v>
      </c>
      <c r="B1717" s="46">
        <f t="shared" si="454"/>
        <v>6</v>
      </c>
      <c r="C1717" s="46">
        <f t="shared" si="455"/>
        <v>31</v>
      </c>
      <c r="D1717" s="46">
        <f t="shared" si="456"/>
        <v>1</v>
      </c>
      <c r="E1717" s="85">
        <v>27425</v>
      </c>
      <c r="F1717" s="7" t="s">
        <v>3593</v>
      </c>
      <c r="G1717" s="50" t="s">
        <v>103</v>
      </c>
      <c r="H1717" s="50" t="s">
        <v>306</v>
      </c>
      <c r="I1717" s="50">
        <v>3</v>
      </c>
      <c r="J1717" s="50">
        <v>0</v>
      </c>
      <c r="L1717" s="171">
        <v>10552</v>
      </c>
      <c r="M1717" s="57" t="s">
        <v>345</v>
      </c>
      <c r="O1717" s="7">
        <v>28</v>
      </c>
      <c r="P1717" s="7">
        <v>10</v>
      </c>
      <c r="Q1717" s="7">
        <v>6</v>
      </c>
      <c r="R1717" s="7">
        <v>12</v>
      </c>
      <c r="S1717" s="7">
        <v>36</v>
      </c>
      <c r="T1717" s="7">
        <v>38</v>
      </c>
      <c r="U1717" s="7">
        <v>26</v>
      </c>
      <c r="BG1717" s="6">
        <f t="shared" si="446"/>
        <v>1</v>
      </c>
      <c r="BH1717" s="6">
        <f t="shared" si="465"/>
        <v>2</v>
      </c>
      <c r="BI1717" s="6">
        <f t="shared" si="447"/>
        <v>0</v>
      </c>
      <c r="BJ1717" s="6">
        <f t="shared" si="466"/>
        <v>0</v>
      </c>
      <c r="BK1717" s="6">
        <f t="shared" si="448"/>
        <v>0</v>
      </c>
      <c r="BL1717" s="6">
        <f t="shared" si="449"/>
        <v>0</v>
      </c>
      <c r="BM1717" s="6">
        <f t="shared" si="450"/>
        <v>1</v>
      </c>
      <c r="BN1717" s="6">
        <f t="shared" si="451"/>
        <v>4</v>
      </c>
      <c r="BO1717" s="6">
        <f t="shared" si="452"/>
        <v>0</v>
      </c>
      <c r="BP1717" s="6">
        <f t="shared" si="453"/>
        <v>0</v>
      </c>
      <c r="BQ1717" s="6">
        <f t="shared" si="457"/>
        <v>1</v>
      </c>
      <c r="BR1717" s="6">
        <f t="shared" si="458"/>
        <v>4</v>
      </c>
      <c r="BS1717" s="6">
        <f t="shared" si="459"/>
        <v>0</v>
      </c>
      <c r="BT1717" s="6">
        <f t="shared" si="460"/>
        <v>0</v>
      </c>
      <c r="CX1717" s="6" t="str">
        <f t="shared" si="461"/>
        <v>H</v>
      </c>
      <c r="CY1717" s="87">
        <f t="shared" si="462"/>
        <v>10552</v>
      </c>
      <c r="CZ1717" s="87">
        <f t="shared" si="463"/>
        <v>0</v>
      </c>
      <c r="DA1717" s="6">
        <f t="shared" si="464"/>
        <v>10552</v>
      </c>
      <c r="DV1717" s="90"/>
      <c r="DY1717" s="57"/>
      <c r="EA1717" s="50"/>
    </row>
    <row r="1718" spans="1:131" hidden="1" x14ac:dyDescent="0.2">
      <c r="A1718" s="46">
        <v>3929</v>
      </c>
      <c r="B1718" s="46">
        <f t="shared" si="454"/>
        <v>7</v>
      </c>
      <c r="C1718" s="46">
        <f t="shared" si="455"/>
        <v>8</v>
      </c>
      <c r="D1718" s="46">
        <f t="shared" si="456"/>
        <v>2</v>
      </c>
      <c r="E1718" s="85">
        <v>27433</v>
      </c>
      <c r="F1718" s="7" t="s">
        <v>455</v>
      </c>
      <c r="G1718" s="50" t="s">
        <v>310</v>
      </c>
      <c r="H1718" s="50" t="s">
        <v>308</v>
      </c>
      <c r="I1718" s="50">
        <v>0</v>
      </c>
      <c r="J1718" s="50">
        <v>1</v>
      </c>
      <c r="L1718" s="171">
        <v>6454</v>
      </c>
      <c r="O1718" s="7">
        <v>29</v>
      </c>
      <c r="P1718" s="7">
        <v>10</v>
      </c>
      <c r="Q1718" s="7">
        <v>6</v>
      </c>
      <c r="R1718" s="7">
        <v>13</v>
      </c>
      <c r="S1718" s="7">
        <v>36</v>
      </c>
      <c r="T1718" s="7">
        <v>39</v>
      </c>
      <c r="U1718" s="7">
        <v>26</v>
      </c>
      <c r="BG1718" s="6">
        <f t="shared" si="446"/>
        <v>0</v>
      </c>
      <c r="BH1718" s="6">
        <f t="shared" si="465"/>
        <v>0</v>
      </c>
      <c r="BI1718" s="6">
        <f t="shared" si="447"/>
        <v>0</v>
      </c>
      <c r="BJ1718" s="6">
        <f t="shared" si="466"/>
        <v>0</v>
      </c>
      <c r="BK1718" s="6">
        <f t="shared" si="448"/>
        <v>1</v>
      </c>
      <c r="BL1718" s="6">
        <f t="shared" si="449"/>
        <v>1</v>
      </c>
      <c r="BM1718" s="6">
        <f t="shared" si="450"/>
        <v>0</v>
      </c>
      <c r="BN1718" s="6">
        <f t="shared" si="451"/>
        <v>0</v>
      </c>
      <c r="BO1718" s="6">
        <f t="shared" si="452"/>
        <v>1</v>
      </c>
      <c r="BP1718" s="6">
        <f t="shared" si="453"/>
        <v>1</v>
      </c>
      <c r="BQ1718" s="6">
        <f t="shared" si="457"/>
        <v>0</v>
      </c>
      <c r="BR1718" s="6">
        <f t="shared" si="458"/>
        <v>0</v>
      </c>
      <c r="BS1718" s="6">
        <f t="shared" si="459"/>
        <v>1</v>
      </c>
      <c r="BT1718" s="6">
        <f t="shared" si="460"/>
        <v>1</v>
      </c>
      <c r="CX1718" s="6" t="str">
        <f t="shared" si="461"/>
        <v>A</v>
      </c>
      <c r="CY1718" s="87">
        <f t="shared" si="462"/>
        <v>6454</v>
      </c>
      <c r="CZ1718" s="87">
        <f t="shared" si="463"/>
        <v>0</v>
      </c>
      <c r="DA1718" s="6" t="str">
        <f t="shared" si="464"/>
        <v>na</v>
      </c>
      <c r="DV1718" s="90"/>
      <c r="DY1718" s="57"/>
      <c r="EA1718" s="50"/>
    </row>
    <row r="1719" spans="1:131" hidden="1" x14ac:dyDescent="0.2">
      <c r="A1719" s="46">
        <v>3930</v>
      </c>
      <c r="B1719" s="46">
        <f t="shared" si="454"/>
        <v>6</v>
      </c>
      <c r="C1719" s="46">
        <f t="shared" si="455"/>
        <v>14</v>
      </c>
      <c r="D1719" s="46">
        <f t="shared" si="456"/>
        <v>2</v>
      </c>
      <c r="E1719" s="85">
        <v>27439</v>
      </c>
      <c r="F1719" s="7" t="s">
        <v>2965</v>
      </c>
      <c r="G1719" s="50" t="s">
        <v>103</v>
      </c>
      <c r="H1719" s="50" t="s">
        <v>307</v>
      </c>
      <c r="I1719" s="50">
        <v>1</v>
      </c>
      <c r="J1719" s="50">
        <v>1</v>
      </c>
      <c r="L1719" s="171">
        <v>7666</v>
      </c>
      <c r="M1719" s="57" t="s">
        <v>1915</v>
      </c>
      <c r="O1719" s="7">
        <v>30</v>
      </c>
      <c r="P1719" s="7">
        <v>10</v>
      </c>
      <c r="Q1719" s="7">
        <v>7</v>
      </c>
      <c r="R1719" s="7">
        <v>13</v>
      </c>
      <c r="S1719" s="7">
        <v>37</v>
      </c>
      <c r="T1719" s="7">
        <v>40</v>
      </c>
      <c r="U1719" s="7">
        <v>27</v>
      </c>
      <c r="BG1719" s="6">
        <f t="shared" si="446"/>
        <v>0</v>
      </c>
      <c r="BH1719" s="6">
        <f t="shared" si="465"/>
        <v>0</v>
      </c>
      <c r="BI1719" s="6">
        <f t="shared" si="447"/>
        <v>1</v>
      </c>
      <c r="BJ1719" s="6">
        <f t="shared" si="466"/>
        <v>1</v>
      </c>
      <c r="BK1719" s="6">
        <f t="shared" si="448"/>
        <v>0</v>
      </c>
      <c r="BL1719" s="6">
        <f t="shared" si="449"/>
        <v>0</v>
      </c>
      <c r="BM1719" s="6">
        <f t="shared" si="450"/>
        <v>1</v>
      </c>
      <c r="BN1719" s="6">
        <f t="shared" si="451"/>
        <v>1</v>
      </c>
      <c r="BO1719" s="6">
        <f t="shared" si="452"/>
        <v>1</v>
      </c>
      <c r="BP1719" s="6">
        <f t="shared" si="453"/>
        <v>2</v>
      </c>
      <c r="BQ1719" s="6">
        <f t="shared" si="457"/>
        <v>1</v>
      </c>
      <c r="BR1719" s="6">
        <f t="shared" si="458"/>
        <v>1</v>
      </c>
      <c r="BS1719" s="6">
        <f t="shared" si="459"/>
        <v>1</v>
      </c>
      <c r="BT1719" s="6">
        <f t="shared" si="460"/>
        <v>2</v>
      </c>
      <c r="CX1719" s="6" t="str">
        <f t="shared" si="461"/>
        <v>H</v>
      </c>
      <c r="CY1719" s="87">
        <f t="shared" si="462"/>
        <v>7666</v>
      </c>
      <c r="CZ1719" s="87">
        <f t="shared" si="463"/>
        <v>0</v>
      </c>
      <c r="DA1719" s="6">
        <f t="shared" si="464"/>
        <v>7666</v>
      </c>
      <c r="DV1719" s="90"/>
      <c r="DY1719" s="57"/>
      <c r="EA1719" s="50"/>
    </row>
    <row r="1720" spans="1:131" hidden="1" x14ac:dyDescent="0.2">
      <c r="A1720" s="46">
        <v>3931</v>
      </c>
      <c r="B1720" s="46">
        <f t="shared" si="454"/>
        <v>7</v>
      </c>
      <c r="C1720" s="46">
        <f t="shared" si="455"/>
        <v>22</v>
      </c>
      <c r="D1720" s="46">
        <f t="shared" si="456"/>
        <v>2</v>
      </c>
      <c r="E1720" s="85">
        <v>27447</v>
      </c>
      <c r="F1720" s="7" t="s">
        <v>1868</v>
      </c>
      <c r="G1720" s="50" t="s">
        <v>310</v>
      </c>
      <c r="H1720" s="50" t="s">
        <v>306</v>
      </c>
      <c r="I1720" s="50">
        <v>3</v>
      </c>
      <c r="J1720" s="50">
        <v>1</v>
      </c>
      <c r="L1720" s="171">
        <v>9018</v>
      </c>
      <c r="M1720" s="57" t="s">
        <v>2966</v>
      </c>
      <c r="O1720" s="7">
        <v>31</v>
      </c>
      <c r="P1720" s="7">
        <v>11</v>
      </c>
      <c r="Q1720" s="7">
        <v>7</v>
      </c>
      <c r="R1720" s="7">
        <v>13</v>
      </c>
      <c r="S1720" s="7">
        <v>40</v>
      </c>
      <c r="T1720" s="7">
        <v>41</v>
      </c>
      <c r="U1720" s="7">
        <v>29</v>
      </c>
      <c r="BG1720" s="6">
        <f t="shared" si="446"/>
        <v>1</v>
      </c>
      <c r="BH1720" s="6">
        <f t="shared" si="465"/>
        <v>1</v>
      </c>
      <c r="BI1720" s="6">
        <f t="shared" si="447"/>
        <v>0</v>
      </c>
      <c r="BJ1720" s="6">
        <f t="shared" si="466"/>
        <v>0</v>
      </c>
      <c r="BK1720" s="6">
        <f t="shared" si="448"/>
        <v>0</v>
      </c>
      <c r="BL1720" s="6">
        <f t="shared" si="449"/>
        <v>0</v>
      </c>
      <c r="BM1720" s="6">
        <f t="shared" si="450"/>
        <v>1</v>
      </c>
      <c r="BN1720" s="6">
        <f t="shared" si="451"/>
        <v>2</v>
      </c>
      <c r="BO1720" s="6">
        <f t="shared" si="452"/>
        <v>0</v>
      </c>
      <c r="BP1720" s="6">
        <f t="shared" si="453"/>
        <v>0</v>
      </c>
      <c r="BQ1720" s="6">
        <f t="shared" si="457"/>
        <v>1</v>
      </c>
      <c r="BR1720" s="6">
        <f t="shared" si="458"/>
        <v>2</v>
      </c>
      <c r="BS1720" s="6">
        <f t="shared" si="459"/>
        <v>1</v>
      </c>
      <c r="BT1720" s="6">
        <f t="shared" si="460"/>
        <v>3</v>
      </c>
      <c r="CX1720" s="6" t="str">
        <f t="shared" si="461"/>
        <v>A</v>
      </c>
      <c r="CY1720" s="87">
        <f t="shared" si="462"/>
        <v>9018</v>
      </c>
      <c r="CZ1720" s="87">
        <f t="shared" si="463"/>
        <v>0</v>
      </c>
      <c r="DA1720" s="6" t="str">
        <f t="shared" si="464"/>
        <v>na</v>
      </c>
      <c r="DV1720" s="90"/>
      <c r="DY1720" s="57"/>
      <c r="EA1720" s="50"/>
    </row>
    <row r="1721" spans="1:131" hidden="1" x14ac:dyDescent="0.2">
      <c r="A1721" s="46">
        <v>3932</v>
      </c>
      <c r="B1721" s="46">
        <f t="shared" si="454"/>
        <v>7</v>
      </c>
      <c r="C1721" s="46">
        <f t="shared" si="455"/>
        <v>1</v>
      </c>
      <c r="D1721" s="46">
        <f t="shared" si="456"/>
        <v>3</v>
      </c>
      <c r="E1721" s="85">
        <v>27454</v>
      </c>
      <c r="F1721" s="7" t="s">
        <v>2421</v>
      </c>
      <c r="G1721" s="50" t="s">
        <v>310</v>
      </c>
      <c r="H1721" s="50" t="s">
        <v>308</v>
      </c>
      <c r="I1721" s="50">
        <v>1</v>
      </c>
      <c r="J1721" s="50">
        <v>2</v>
      </c>
      <c r="L1721" s="171">
        <v>8835</v>
      </c>
      <c r="M1721" s="57" t="s">
        <v>1915</v>
      </c>
      <c r="O1721" s="7">
        <v>32</v>
      </c>
      <c r="P1721" s="7">
        <v>11</v>
      </c>
      <c r="Q1721" s="7">
        <v>7</v>
      </c>
      <c r="R1721" s="7">
        <v>14</v>
      </c>
      <c r="S1721" s="7">
        <v>41</v>
      </c>
      <c r="T1721" s="7">
        <v>43</v>
      </c>
      <c r="U1721" s="7">
        <v>29</v>
      </c>
      <c r="BG1721" s="6">
        <f t="shared" si="446"/>
        <v>0</v>
      </c>
      <c r="BH1721" s="6">
        <f t="shared" si="465"/>
        <v>0</v>
      </c>
      <c r="BI1721" s="6">
        <f t="shared" si="447"/>
        <v>0</v>
      </c>
      <c r="BJ1721" s="6">
        <f t="shared" si="466"/>
        <v>0</v>
      </c>
      <c r="BK1721" s="6">
        <f t="shared" si="448"/>
        <v>1</v>
      </c>
      <c r="BL1721" s="6">
        <f t="shared" si="449"/>
        <v>1</v>
      </c>
      <c r="BM1721" s="6">
        <f t="shared" si="450"/>
        <v>0</v>
      </c>
      <c r="BN1721" s="6">
        <f t="shared" si="451"/>
        <v>0</v>
      </c>
      <c r="BO1721" s="6">
        <f t="shared" si="452"/>
        <v>1</v>
      </c>
      <c r="BP1721" s="6">
        <f t="shared" si="453"/>
        <v>1</v>
      </c>
      <c r="BQ1721" s="6">
        <f t="shared" si="457"/>
        <v>1</v>
      </c>
      <c r="BR1721" s="6">
        <f t="shared" si="458"/>
        <v>3</v>
      </c>
      <c r="BS1721" s="6">
        <f t="shared" si="459"/>
        <v>1</v>
      </c>
      <c r="BT1721" s="6">
        <f t="shared" si="460"/>
        <v>4</v>
      </c>
      <c r="CX1721" s="6" t="str">
        <f t="shared" si="461"/>
        <v>A</v>
      </c>
      <c r="CY1721" s="87">
        <f t="shared" si="462"/>
        <v>8835</v>
      </c>
      <c r="CZ1721" s="87">
        <f t="shared" si="463"/>
        <v>0</v>
      </c>
      <c r="DA1721" s="6" t="str">
        <f t="shared" si="464"/>
        <v>na</v>
      </c>
      <c r="DV1721" s="90"/>
      <c r="DY1721" s="57"/>
      <c r="EA1721" s="50"/>
    </row>
    <row r="1722" spans="1:131" hidden="1" x14ac:dyDescent="0.2">
      <c r="A1722" s="46">
        <v>3933</v>
      </c>
      <c r="B1722" s="46">
        <f t="shared" si="454"/>
        <v>7</v>
      </c>
      <c r="C1722" s="46">
        <f t="shared" si="455"/>
        <v>8</v>
      </c>
      <c r="D1722" s="46">
        <f t="shared" si="456"/>
        <v>3</v>
      </c>
      <c r="E1722" s="85">
        <v>27461</v>
      </c>
      <c r="F1722" s="7" t="s">
        <v>1931</v>
      </c>
      <c r="G1722" s="50" t="s">
        <v>103</v>
      </c>
      <c r="H1722" s="50" t="s">
        <v>306</v>
      </c>
      <c r="I1722" s="50">
        <v>1</v>
      </c>
      <c r="J1722" s="50">
        <v>0</v>
      </c>
      <c r="L1722" s="171">
        <v>7251</v>
      </c>
      <c r="M1722" s="57" t="s">
        <v>3454</v>
      </c>
      <c r="O1722" s="7">
        <v>33</v>
      </c>
      <c r="P1722" s="7">
        <v>12</v>
      </c>
      <c r="Q1722" s="7">
        <v>7</v>
      </c>
      <c r="R1722" s="7">
        <v>14</v>
      </c>
      <c r="S1722" s="7">
        <v>42</v>
      </c>
      <c r="T1722" s="7">
        <v>43</v>
      </c>
      <c r="U1722" s="7">
        <v>31</v>
      </c>
      <c r="BG1722" s="6">
        <f t="shared" si="446"/>
        <v>1</v>
      </c>
      <c r="BH1722" s="6">
        <f t="shared" si="465"/>
        <v>1</v>
      </c>
      <c r="BI1722" s="6">
        <f t="shared" si="447"/>
        <v>0</v>
      </c>
      <c r="BJ1722" s="6">
        <f t="shared" si="466"/>
        <v>0</v>
      </c>
      <c r="BK1722" s="6">
        <f t="shared" si="448"/>
        <v>0</v>
      </c>
      <c r="BL1722" s="6">
        <f t="shared" si="449"/>
        <v>0</v>
      </c>
      <c r="BM1722" s="6">
        <f t="shared" si="450"/>
        <v>1</v>
      </c>
      <c r="BN1722" s="6">
        <f t="shared" si="451"/>
        <v>1</v>
      </c>
      <c r="BO1722" s="6">
        <f t="shared" si="452"/>
        <v>0</v>
      </c>
      <c r="BP1722" s="6">
        <f t="shared" si="453"/>
        <v>0</v>
      </c>
      <c r="BQ1722" s="6">
        <f t="shared" si="457"/>
        <v>1</v>
      </c>
      <c r="BR1722" s="6">
        <f t="shared" si="458"/>
        <v>4</v>
      </c>
      <c r="BS1722" s="6">
        <f t="shared" si="459"/>
        <v>0</v>
      </c>
      <c r="BT1722" s="6">
        <f t="shared" si="460"/>
        <v>0</v>
      </c>
      <c r="CX1722" s="6" t="str">
        <f t="shared" si="461"/>
        <v>H</v>
      </c>
      <c r="CY1722" s="87">
        <f t="shared" si="462"/>
        <v>7251</v>
      </c>
      <c r="CZ1722" s="87">
        <f t="shared" si="463"/>
        <v>0</v>
      </c>
      <c r="DA1722" s="6">
        <f t="shared" si="464"/>
        <v>7251</v>
      </c>
      <c r="DV1722" s="90"/>
      <c r="DY1722" s="57"/>
      <c r="EA1722" s="50"/>
    </row>
    <row r="1723" spans="1:131" hidden="1" x14ac:dyDescent="0.2">
      <c r="A1723" s="46">
        <v>3934</v>
      </c>
      <c r="B1723" s="46">
        <f t="shared" si="454"/>
        <v>7</v>
      </c>
      <c r="C1723" s="46">
        <f t="shared" si="455"/>
        <v>15</v>
      </c>
      <c r="D1723" s="46">
        <f t="shared" si="456"/>
        <v>3</v>
      </c>
      <c r="E1723" s="85">
        <v>27468</v>
      </c>
      <c r="F1723" s="7" t="s">
        <v>468</v>
      </c>
      <c r="G1723" s="50" t="s">
        <v>310</v>
      </c>
      <c r="H1723" s="50" t="s">
        <v>308</v>
      </c>
      <c r="I1723" s="50">
        <v>0</v>
      </c>
      <c r="J1723" s="50">
        <v>1</v>
      </c>
      <c r="L1723" s="171">
        <v>9906</v>
      </c>
      <c r="O1723" s="7">
        <v>34</v>
      </c>
      <c r="P1723" s="7">
        <v>12</v>
      </c>
      <c r="Q1723" s="7">
        <v>7</v>
      </c>
      <c r="R1723" s="7">
        <v>15</v>
      </c>
      <c r="S1723" s="7">
        <v>42</v>
      </c>
      <c r="T1723" s="7">
        <v>44</v>
      </c>
      <c r="U1723" s="7">
        <v>31</v>
      </c>
      <c r="BG1723" s="6">
        <f t="shared" si="446"/>
        <v>0</v>
      </c>
      <c r="BH1723" s="6">
        <f t="shared" si="465"/>
        <v>0</v>
      </c>
      <c r="BI1723" s="6">
        <f t="shared" si="447"/>
        <v>0</v>
      </c>
      <c r="BJ1723" s="6">
        <f t="shared" si="466"/>
        <v>0</v>
      </c>
      <c r="BK1723" s="6">
        <f t="shared" si="448"/>
        <v>1</v>
      </c>
      <c r="BL1723" s="6">
        <f t="shared" si="449"/>
        <v>1</v>
      </c>
      <c r="BM1723" s="6">
        <f t="shared" si="450"/>
        <v>0</v>
      </c>
      <c r="BN1723" s="6">
        <f t="shared" si="451"/>
        <v>0</v>
      </c>
      <c r="BO1723" s="6">
        <f t="shared" si="452"/>
        <v>1</v>
      </c>
      <c r="BP1723" s="6">
        <f t="shared" si="453"/>
        <v>1</v>
      </c>
      <c r="BQ1723" s="6">
        <f t="shared" si="457"/>
        <v>0</v>
      </c>
      <c r="BR1723" s="6">
        <f t="shared" si="458"/>
        <v>0</v>
      </c>
      <c r="BS1723" s="6">
        <f t="shared" si="459"/>
        <v>1</v>
      </c>
      <c r="BT1723" s="6">
        <f t="shared" si="460"/>
        <v>1</v>
      </c>
      <c r="CX1723" s="6" t="str">
        <f t="shared" si="461"/>
        <v>A</v>
      </c>
      <c r="CY1723" s="87">
        <f t="shared" si="462"/>
        <v>9906</v>
      </c>
      <c r="CZ1723" s="87">
        <f t="shared" si="463"/>
        <v>0</v>
      </c>
      <c r="DA1723" s="6" t="str">
        <f t="shared" si="464"/>
        <v>na</v>
      </c>
      <c r="DV1723" s="90"/>
      <c r="DY1723" s="57"/>
      <c r="EA1723" s="50"/>
    </row>
    <row r="1724" spans="1:131" hidden="1" x14ac:dyDescent="0.2">
      <c r="A1724" s="46">
        <v>3935</v>
      </c>
      <c r="B1724" s="46">
        <f t="shared" si="454"/>
        <v>7</v>
      </c>
      <c r="C1724" s="46">
        <f t="shared" si="455"/>
        <v>22</v>
      </c>
      <c r="D1724" s="46">
        <f t="shared" si="456"/>
        <v>3</v>
      </c>
      <c r="E1724" s="85">
        <v>27475</v>
      </c>
      <c r="F1724" s="7" t="s">
        <v>1927</v>
      </c>
      <c r="G1724" s="50" t="s">
        <v>103</v>
      </c>
      <c r="H1724" s="50" t="s">
        <v>306</v>
      </c>
      <c r="I1724" s="50">
        <v>3</v>
      </c>
      <c r="J1724" s="50">
        <v>2</v>
      </c>
      <c r="L1724" s="171">
        <v>7495</v>
      </c>
      <c r="M1724" s="57" t="s">
        <v>2967</v>
      </c>
      <c r="O1724" s="7">
        <v>35</v>
      </c>
      <c r="P1724" s="7">
        <v>13</v>
      </c>
      <c r="Q1724" s="7">
        <v>7</v>
      </c>
      <c r="R1724" s="7">
        <v>15</v>
      </c>
      <c r="S1724" s="7">
        <v>45</v>
      </c>
      <c r="T1724" s="7">
        <v>46</v>
      </c>
      <c r="U1724" s="7">
        <v>33</v>
      </c>
      <c r="BG1724" s="6">
        <f t="shared" si="446"/>
        <v>1</v>
      </c>
      <c r="BH1724" s="6">
        <f t="shared" si="465"/>
        <v>1</v>
      </c>
      <c r="BI1724" s="6">
        <f t="shared" si="447"/>
        <v>0</v>
      </c>
      <c r="BJ1724" s="6">
        <f t="shared" si="466"/>
        <v>0</v>
      </c>
      <c r="BK1724" s="6">
        <f t="shared" si="448"/>
        <v>0</v>
      </c>
      <c r="BL1724" s="6">
        <f t="shared" si="449"/>
        <v>0</v>
      </c>
      <c r="BM1724" s="6">
        <f t="shared" si="450"/>
        <v>1</v>
      </c>
      <c r="BN1724" s="6">
        <f t="shared" si="451"/>
        <v>1</v>
      </c>
      <c r="BO1724" s="6">
        <f t="shared" si="452"/>
        <v>0</v>
      </c>
      <c r="BP1724" s="6">
        <f t="shared" si="453"/>
        <v>0</v>
      </c>
      <c r="BQ1724" s="6">
        <f t="shared" si="457"/>
        <v>1</v>
      </c>
      <c r="BR1724" s="6">
        <f t="shared" si="458"/>
        <v>1</v>
      </c>
      <c r="BS1724" s="6">
        <f t="shared" si="459"/>
        <v>1</v>
      </c>
      <c r="BT1724" s="6">
        <f t="shared" si="460"/>
        <v>2</v>
      </c>
      <c r="CX1724" s="6" t="str">
        <f t="shared" si="461"/>
        <v>H</v>
      </c>
      <c r="CY1724" s="87">
        <f t="shared" si="462"/>
        <v>7495</v>
      </c>
      <c r="CZ1724" s="87">
        <f t="shared" si="463"/>
        <v>0</v>
      </c>
      <c r="DA1724" s="6">
        <f t="shared" si="464"/>
        <v>7495</v>
      </c>
      <c r="DV1724" s="90"/>
      <c r="DY1724" s="57"/>
      <c r="EA1724" s="91"/>
    </row>
    <row r="1725" spans="1:131" hidden="1" x14ac:dyDescent="0.2">
      <c r="A1725" s="46">
        <v>3936</v>
      </c>
      <c r="B1725" s="46">
        <f t="shared" si="454"/>
        <v>7</v>
      </c>
      <c r="C1725" s="46">
        <f t="shared" si="455"/>
        <v>29</v>
      </c>
      <c r="D1725" s="46">
        <f t="shared" si="456"/>
        <v>3</v>
      </c>
      <c r="E1725" s="85">
        <v>27482</v>
      </c>
      <c r="F1725" s="7" t="s">
        <v>888</v>
      </c>
      <c r="G1725" s="50" t="s">
        <v>310</v>
      </c>
      <c r="H1725" s="50" t="s">
        <v>308</v>
      </c>
      <c r="I1725" s="50">
        <v>1</v>
      </c>
      <c r="J1725" s="50">
        <v>2</v>
      </c>
      <c r="L1725" s="171">
        <v>46802</v>
      </c>
      <c r="M1725" s="57" t="s">
        <v>1915</v>
      </c>
      <c r="O1725" s="7">
        <v>36</v>
      </c>
      <c r="P1725" s="7">
        <v>13</v>
      </c>
      <c r="Q1725" s="7">
        <v>7</v>
      </c>
      <c r="R1725" s="7">
        <v>16</v>
      </c>
      <c r="S1725" s="7">
        <v>46</v>
      </c>
      <c r="T1725" s="7">
        <v>48</v>
      </c>
      <c r="U1725" s="7">
        <v>33</v>
      </c>
      <c r="BG1725" s="6">
        <f t="shared" si="446"/>
        <v>0</v>
      </c>
      <c r="BH1725" s="6">
        <f t="shared" si="465"/>
        <v>0</v>
      </c>
      <c r="BI1725" s="6">
        <f t="shared" si="447"/>
        <v>0</v>
      </c>
      <c r="BJ1725" s="6">
        <f t="shared" si="466"/>
        <v>0</v>
      </c>
      <c r="BK1725" s="6">
        <f t="shared" si="448"/>
        <v>1</v>
      </c>
      <c r="BL1725" s="6">
        <f t="shared" si="449"/>
        <v>1</v>
      </c>
      <c r="BM1725" s="6">
        <f t="shared" si="450"/>
        <v>0</v>
      </c>
      <c r="BN1725" s="6">
        <f t="shared" si="451"/>
        <v>0</v>
      </c>
      <c r="BO1725" s="6">
        <f t="shared" si="452"/>
        <v>1</v>
      </c>
      <c r="BP1725" s="6">
        <f t="shared" si="453"/>
        <v>1</v>
      </c>
      <c r="BQ1725" s="6">
        <f t="shared" si="457"/>
        <v>1</v>
      </c>
      <c r="BR1725" s="6">
        <f t="shared" si="458"/>
        <v>2</v>
      </c>
      <c r="BS1725" s="6">
        <f t="shared" si="459"/>
        <v>1</v>
      </c>
      <c r="BT1725" s="6">
        <f t="shared" si="460"/>
        <v>3</v>
      </c>
      <c r="CX1725" s="6" t="str">
        <f t="shared" si="461"/>
        <v>A</v>
      </c>
      <c r="CY1725" s="87">
        <f t="shared" si="462"/>
        <v>46802</v>
      </c>
      <c r="CZ1725" s="87">
        <f t="shared" si="463"/>
        <v>0</v>
      </c>
      <c r="DA1725" s="6" t="str">
        <f t="shared" si="464"/>
        <v>na</v>
      </c>
      <c r="DV1725" s="90"/>
      <c r="DY1725" s="57"/>
      <c r="EA1725" s="50"/>
    </row>
    <row r="1726" spans="1:131" hidden="1" x14ac:dyDescent="0.2">
      <c r="A1726" s="46">
        <v>3937</v>
      </c>
      <c r="B1726" s="46">
        <f t="shared" si="454"/>
        <v>2</v>
      </c>
      <c r="C1726" s="46">
        <f t="shared" si="455"/>
        <v>31</v>
      </c>
      <c r="D1726" s="46">
        <f t="shared" si="456"/>
        <v>3</v>
      </c>
      <c r="E1726" s="85">
        <v>27484</v>
      </c>
      <c r="F1726" s="7" t="s">
        <v>2853</v>
      </c>
      <c r="G1726" s="50" t="s">
        <v>310</v>
      </c>
      <c r="H1726" s="50" t="s">
        <v>308</v>
      </c>
      <c r="I1726" s="50">
        <v>0</v>
      </c>
      <c r="J1726" s="50">
        <v>2</v>
      </c>
      <c r="L1726" s="171">
        <v>10095</v>
      </c>
      <c r="O1726" s="7">
        <v>37</v>
      </c>
      <c r="P1726" s="7">
        <v>13</v>
      </c>
      <c r="Q1726" s="7">
        <v>7</v>
      </c>
      <c r="R1726" s="7">
        <v>17</v>
      </c>
      <c r="S1726" s="7">
        <v>46</v>
      </c>
      <c r="T1726" s="7">
        <v>50</v>
      </c>
      <c r="U1726" s="7">
        <v>33</v>
      </c>
      <c r="BG1726" s="6">
        <f t="shared" si="446"/>
        <v>0</v>
      </c>
      <c r="BH1726" s="6">
        <f t="shared" si="465"/>
        <v>0</v>
      </c>
      <c r="BI1726" s="6">
        <f t="shared" si="447"/>
        <v>0</v>
      </c>
      <c r="BJ1726" s="6">
        <f t="shared" si="466"/>
        <v>0</v>
      </c>
      <c r="BK1726" s="6">
        <f t="shared" si="448"/>
        <v>1</v>
      </c>
      <c r="BL1726" s="6">
        <f t="shared" si="449"/>
        <v>2</v>
      </c>
      <c r="BM1726" s="6">
        <f t="shared" si="450"/>
        <v>0</v>
      </c>
      <c r="BN1726" s="6">
        <f t="shared" si="451"/>
        <v>0</v>
      </c>
      <c r="BO1726" s="6">
        <f t="shared" si="452"/>
        <v>1</v>
      </c>
      <c r="BP1726" s="6">
        <f t="shared" si="453"/>
        <v>2</v>
      </c>
      <c r="BQ1726" s="6">
        <f t="shared" si="457"/>
        <v>0</v>
      </c>
      <c r="BR1726" s="6">
        <f t="shared" si="458"/>
        <v>0</v>
      </c>
      <c r="BS1726" s="6">
        <f t="shared" si="459"/>
        <v>1</v>
      </c>
      <c r="BT1726" s="6">
        <f t="shared" si="460"/>
        <v>4</v>
      </c>
      <c r="CX1726" s="6" t="str">
        <f t="shared" si="461"/>
        <v>A</v>
      </c>
      <c r="CY1726" s="87">
        <f t="shared" si="462"/>
        <v>10095</v>
      </c>
      <c r="CZ1726" s="87">
        <f t="shared" si="463"/>
        <v>0</v>
      </c>
      <c r="DA1726" s="6" t="str">
        <f t="shared" si="464"/>
        <v>na</v>
      </c>
      <c r="DV1726" s="90"/>
      <c r="DY1726" s="57"/>
      <c r="EA1726" s="50"/>
    </row>
    <row r="1727" spans="1:131" hidden="1" x14ac:dyDescent="0.2">
      <c r="A1727" s="46">
        <v>3938</v>
      </c>
      <c r="B1727" s="46">
        <f t="shared" si="454"/>
        <v>3</v>
      </c>
      <c r="C1727" s="46">
        <f t="shared" si="455"/>
        <v>1</v>
      </c>
      <c r="D1727" s="46">
        <f t="shared" si="456"/>
        <v>4</v>
      </c>
      <c r="E1727" s="85">
        <v>27485</v>
      </c>
      <c r="F1727" s="7" t="s">
        <v>121</v>
      </c>
      <c r="G1727" s="50" t="s">
        <v>103</v>
      </c>
      <c r="H1727" s="50" t="s">
        <v>307</v>
      </c>
      <c r="I1727" s="50">
        <v>0</v>
      </c>
      <c r="J1727" s="50">
        <v>0</v>
      </c>
      <c r="L1727" s="171">
        <v>8744</v>
      </c>
      <c r="O1727" s="7">
        <v>38</v>
      </c>
      <c r="P1727" s="7">
        <v>13</v>
      </c>
      <c r="Q1727" s="7">
        <v>8</v>
      </c>
      <c r="R1727" s="7">
        <v>17</v>
      </c>
      <c r="S1727" s="7">
        <v>46</v>
      </c>
      <c r="T1727" s="7">
        <v>50</v>
      </c>
      <c r="U1727" s="7">
        <v>34</v>
      </c>
      <c r="BG1727" s="6">
        <f t="shared" si="446"/>
        <v>0</v>
      </c>
      <c r="BH1727" s="6">
        <f t="shared" si="465"/>
        <v>0</v>
      </c>
      <c r="BI1727" s="6">
        <f t="shared" si="447"/>
        <v>1</v>
      </c>
      <c r="BJ1727" s="6">
        <f t="shared" si="466"/>
        <v>1</v>
      </c>
      <c r="BK1727" s="6">
        <f t="shared" si="448"/>
        <v>0</v>
      </c>
      <c r="BL1727" s="6">
        <f t="shared" si="449"/>
        <v>0</v>
      </c>
      <c r="BM1727" s="6">
        <f t="shared" si="450"/>
        <v>1</v>
      </c>
      <c r="BN1727" s="6">
        <f t="shared" si="451"/>
        <v>1</v>
      </c>
      <c r="BO1727" s="6">
        <f t="shared" si="452"/>
        <v>1</v>
      </c>
      <c r="BP1727" s="6">
        <f t="shared" si="453"/>
        <v>3</v>
      </c>
      <c r="BQ1727" s="6">
        <f t="shared" si="457"/>
        <v>0</v>
      </c>
      <c r="BR1727" s="6">
        <f t="shared" si="458"/>
        <v>0</v>
      </c>
      <c r="BS1727" s="6">
        <f t="shared" si="459"/>
        <v>0</v>
      </c>
      <c r="BT1727" s="6">
        <f t="shared" si="460"/>
        <v>0</v>
      </c>
      <c r="CX1727" s="6" t="str">
        <f t="shared" si="461"/>
        <v>H</v>
      </c>
      <c r="CY1727" s="87">
        <f t="shared" si="462"/>
        <v>8744</v>
      </c>
      <c r="CZ1727" s="87">
        <f t="shared" si="463"/>
        <v>0</v>
      </c>
      <c r="DA1727" s="6">
        <f t="shared" si="464"/>
        <v>8744</v>
      </c>
      <c r="DV1727" s="90"/>
      <c r="DY1727" s="57"/>
      <c r="EA1727" s="50"/>
    </row>
    <row r="1728" spans="1:131" hidden="1" x14ac:dyDescent="0.2">
      <c r="A1728" s="46">
        <v>3939</v>
      </c>
      <c r="B1728" s="46">
        <f t="shared" si="454"/>
        <v>7</v>
      </c>
      <c r="C1728" s="46">
        <f t="shared" si="455"/>
        <v>5</v>
      </c>
      <c r="D1728" s="46">
        <f t="shared" si="456"/>
        <v>4</v>
      </c>
      <c r="E1728" s="85">
        <v>27489</v>
      </c>
      <c r="F1728" s="7" t="s">
        <v>966</v>
      </c>
      <c r="G1728" s="50" t="s">
        <v>310</v>
      </c>
      <c r="H1728" s="50" t="s">
        <v>307</v>
      </c>
      <c r="I1728" s="50">
        <v>1</v>
      </c>
      <c r="J1728" s="50">
        <v>1</v>
      </c>
      <c r="L1728" s="171">
        <v>7876</v>
      </c>
      <c r="M1728" s="57" t="s">
        <v>1915</v>
      </c>
      <c r="O1728" s="7">
        <v>39</v>
      </c>
      <c r="P1728" s="7">
        <v>13</v>
      </c>
      <c r="Q1728" s="7">
        <v>9</v>
      </c>
      <c r="R1728" s="7">
        <v>17</v>
      </c>
      <c r="S1728" s="7">
        <v>47</v>
      </c>
      <c r="T1728" s="7">
        <v>51</v>
      </c>
      <c r="U1728" s="7">
        <v>35</v>
      </c>
      <c r="BG1728" s="6">
        <f t="shared" si="446"/>
        <v>0</v>
      </c>
      <c r="BH1728" s="6">
        <f t="shared" si="465"/>
        <v>0</v>
      </c>
      <c r="BI1728" s="6">
        <f t="shared" si="447"/>
        <v>1</v>
      </c>
      <c r="BJ1728" s="6">
        <f t="shared" si="466"/>
        <v>2</v>
      </c>
      <c r="BK1728" s="6">
        <f t="shared" si="448"/>
        <v>0</v>
      </c>
      <c r="BL1728" s="6">
        <f t="shared" si="449"/>
        <v>0</v>
      </c>
      <c r="BM1728" s="6">
        <f t="shared" si="450"/>
        <v>1</v>
      </c>
      <c r="BN1728" s="6">
        <f t="shared" si="451"/>
        <v>2</v>
      </c>
      <c r="BO1728" s="6">
        <f t="shared" si="452"/>
        <v>1</v>
      </c>
      <c r="BP1728" s="6">
        <f t="shared" si="453"/>
        <v>4</v>
      </c>
      <c r="BQ1728" s="6">
        <f t="shared" si="457"/>
        <v>1</v>
      </c>
      <c r="BR1728" s="6">
        <f t="shared" si="458"/>
        <v>1</v>
      </c>
      <c r="BS1728" s="6">
        <f t="shared" si="459"/>
        <v>1</v>
      </c>
      <c r="BT1728" s="6">
        <f t="shared" si="460"/>
        <v>1</v>
      </c>
      <c r="CX1728" s="6" t="str">
        <f t="shared" si="461"/>
        <v>A</v>
      </c>
      <c r="CY1728" s="87">
        <f t="shared" si="462"/>
        <v>7876</v>
      </c>
      <c r="CZ1728" s="87">
        <f t="shared" si="463"/>
        <v>0</v>
      </c>
      <c r="DA1728" s="6" t="str">
        <f t="shared" si="464"/>
        <v>na</v>
      </c>
      <c r="DV1728" s="90"/>
      <c r="DY1728" s="57"/>
      <c r="EA1728" s="50"/>
    </row>
    <row r="1729" spans="1:131" hidden="1" x14ac:dyDescent="0.2">
      <c r="A1729" s="46">
        <v>3940</v>
      </c>
      <c r="B1729" s="46">
        <f t="shared" si="454"/>
        <v>7</v>
      </c>
      <c r="C1729" s="46">
        <f t="shared" si="455"/>
        <v>12</v>
      </c>
      <c r="D1729" s="46">
        <f t="shared" si="456"/>
        <v>4</v>
      </c>
      <c r="E1729" s="85">
        <v>27496</v>
      </c>
      <c r="F1729" s="7" t="s">
        <v>81</v>
      </c>
      <c r="G1729" s="50" t="s">
        <v>103</v>
      </c>
      <c r="H1729" s="50" t="s">
        <v>308</v>
      </c>
      <c r="I1729" s="50">
        <v>1</v>
      </c>
      <c r="J1729" s="50">
        <v>3</v>
      </c>
      <c r="L1729" s="171">
        <v>8181</v>
      </c>
      <c r="M1729" s="57" t="s">
        <v>1915</v>
      </c>
      <c r="O1729" s="7">
        <v>40</v>
      </c>
      <c r="P1729" s="7">
        <v>13</v>
      </c>
      <c r="Q1729" s="7">
        <v>9</v>
      </c>
      <c r="R1729" s="7">
        <v>18</v>
      </c>
      <c r="S1729" s="7">
        <v>48</v>
      </c>
      <c r="T1729" s="7">
        <v>54</v>
      </c>
      <c r="U1729" s="7">
        <v>35</v>
      </c>
      <c r="BG1729" s="6">
        <f t="shared" si="446"/>
        <v>0</v>
      </c>
      <c r="BH1729" s="6">
        <f t="shared" si="465"/>
        <v>0</v>
      </c>
      <c r="BI1729" s="6">
        <f t="shared" si="447"/>
        <v>0</v>
      </c>
      <c r="BJ1729" s="6">
        <f t="shared" si="466"/>
        <v>0</v>
      </c>
      <c r="BK1729" s="6">
        <f t="shared" si="448"/>
        <v>1</v>
      </c>
      <c r="BL1729" s="6">
        <f t="shared" si="449"/>
        <v>1</v>
      </c>
      <c r="BM1729" s="6">
        <f t="shared" si="450"/>
        <v>0</v>
      </c>
      <c r="BN1729" s="6">
        <f t="shared" si="451"/>
        <v>0</v>
      </c>
      <c r="BO1729" s="6">
        <f t="shared" si="452"/>
        <v>1</v>
      </c>
      <c r="BP1729" s="6">
        <f t="shared" si="453"/>
        <v>5</v>
      </c>
      <c r="BQ1729" s="6">
        <f t="shared" si="457"/>
        <v>1</v>
      </c>
      <c r="BR1729" s="6">
        <f t="shared" si="458"/>
        <v>2</v>
      </c>
      <c r="BS1729" s="6">
        <f t="shared" si="459"/>
        <v>1</v>
      </c>
      <c r="BT1729" s="6">
        <f t="shared" si="460"/>
        <v>2</v>
      </c>
      <c r="CX1729" s="6" t="str">
        <f t="shared" si="461"/>
        <v>H</v>
      </c>
      <c r="CY1729" s="87">
        <f t="shared" si="462"/>
        <v>8181</v>
      </c>
      <c r="CZ1729" s="87">
        <f t="shared" si="463"/>
        <v>0</v>
      </c>
      <c r="DA1729" s="6">
        <f t="shared" si="464"/>
        <v>8181</v>
      </c>
      <c r="DV1729" s="90"/>
      <c r="DY1729" s="57"/>
      <c r="EA1729" s="50"/>
    </row>
    <row r="1730" spans="1:131" hidden="1" x14ac:dyDescent="0.2">
      <c r="A1730" s="46">
        <v>3941</v>
      </c>
      <c r="B1730" s="46">
        <f t="shared" si="454"/>
        <v>7</v>
      </c>
      <c r="C1730" s="46">
        <f t="shared" si="455"/>
        <v>19</v>
      </c>
      <c r="D1730" s="46">
        <f t="shared" si="456"/>
        <v>4</v>
      </c>
      <c r="E1730" s="85">
        <v>27503</v>
      </c>
      <c r="F1730" s="7" t="s">
        <v>3129</v>
      </c>
      <c r="G1730" s="50" t="s">
        <v>310</v>
      </c>
      <c r="H1730" s="50" t="s">
        <v>306</v>
      </c>
      <c r="I1730" s="50">
        <v>3</v>
      </c>
      <c r="J1730" s="50">
        <v>1</v>
      </c>
      <c r="L1730" s="171">
        <v>11841</v>
      </c>
      <c r="M1730" s="57" t="s">
        <v>2968</v>
      </c>
      <c r="O1730" s="7">
        <v>41</v>
      </c>
      <c r="P1730" s="7">
        <v>14</v>
      </c>
      <c r="Q1730" s="7">
        <v>9</v>
      </c>
      <c r="R1730" s="7">
        <v>18</v>
      </c>
      <c r="S1730" s="7">
        <v>51</v>
      </c>
      <c r="T1730" s="7">
        <v>55</v>
      </c>
      <c r="U1730" s="7">
        <v>37</v>
      </c>
      <c r="BG1730" s="6">
        <f t="shared" ref="BG1730:BG1793" si="467">IF(H1730="W",1,0)</f>
        <v>1</v>
      </c>
      <c r="BH1730" s="6">
        <f t="shared" si="465"/>
        <v>1</v>
      </c>
      <c r="BI1730" s="6">
        <f t="shared" ref="BI1730:BI1793" si="468">IF(H1730="D",1,0)</f>
        <v>0</v>
      </c>
      <c r="BJ1730" s="6">
        <f t="shared" si="466"/>
        <v>0</v>
      </c>
      <c r="BK1730" s="6">
        <f t="shared" ref="BK1730:BK1793" si="469">IF(H1730="L",1,0)</f>
        <v>0</v>
      </c>
      <c r="BL1730" s="6">
        <f t="shared" ref="BL1730:BL1793" si="470">IF(H1730="L",BL1729+1,0)</f>
        <v>0</v>
      </c>
      <c r="BM1730" s="6">
        <f t="shared" ref="BM1730:BM1793" si="471">IF(OR(H1730="W",H1730="D"),1,0)</f>
        <v>1</v>
      </c>
      <c r="BN1730" s="6">
        <f t="shared" ref="BN1730:BN1793" si="472">IF(OR(H1730="W",H1730="D"),BN1729+1,0)</f>
        <v>1</v>
      </c>
      <c r="BO1730" s="6">
        <f t="shared" ref="BO1730:BO1793" si="473">IF(OR(H1730="L",H1730="D"),1,0)</f>
        <v>0</v>
      </c>
      <c r="BP1730" s="6">
        <f t="shared" ref="BP1730:BP1793" si="474">IF(OR(H1730="L",H1730="D"),BP1729+1,0)</f>
        <v>0</v>
      </c>
      <c r="BQ1730" s="6">
        <f t="shared" si="457"/>
        <v>1</v>
      </c>
      <c r="BR1730" s="6">
        <f t="shared" si="458"/>
        <v>3</v>
      </c>
      <c r="BS1730" s="6">
        <f t="shared" si="459"/>
        <v>1</v>
      </c>
      <c r="BT1730" s="6">
        <f t="shared" si="460"/>
        <v>3</v>
      </c>
      <c r="CX1730" s="6" t="str">
        <f t="shared" si="461"/>
        <v>A</v>
      </c>
      <c r="CY1730" s="87">
        <f t="shared" si="462"/>
        <v>11841</v>
      </c>
      <c r="CZ1730" s="87">
        <f t="shared" si="463"/>
        <v>0</v>
      </c>
      <c r="DA1730" s="6" t="str">
        <f t="shared" si="464"/>
        <v>na</v>
      </c>
    </row>
    <row r="1731" spans="1:131" hidden="1" x14ac:dyDescent="0.2">
      <c r="A1731" s="46">
        <v>3942</v>
      </c>
      <c r="B1731" s="46">
        <f t="shared" ref="B1731:B1794" si="475">WEEKDAY(E1731)</f>
        <v>7</v>
      </c>
      <c r="C1731" s="46">
        <f t="shared" ref="C1731:C1794" si="476">DAY(E1731)</f>
        <v>26</v>
      </c>
      <c r="D1731" s="46">
        <f t="shared" ref="D1731:D1794" si="477">MONTH(E1731)</f>
        <v>4</v>
      </c>
      <c r="E1731" s="85">
        <v>27510</v>
      </c>
      <c r="F1731" s="7" t="s">
        <v>112</v>
      </c>
      <c r="G1731" s="50" t="s">
        <v>103</v>
      </c>
      <c r="H1731" s="50" t="s">
        <v>307</v>
      </c>
      <c r="I1731" s="50">
        <v>0</v>
      </c>
      <c r="J1731" s="50">
        <v>0</v>
      </c>
      <c r="L1731" s="171">
        <v>10101</v>
      </c>
      <c r="N1731" s="46">
        <v>15</v>
      </c>
      <c r="O1731" s="5">
        <v>42</v>
      </c>
      <c r="P1731" s="5">
        <v>14</v>
      </c>
      <c r="Q1731" s="5">
        <v>10</v>
      </c>
      <c r="R1731" s="5">
        <v>18</v>
      </c>
      <c r="S1731" s="5">
        <v>51</v>
      </c>
      <c r="T1731" s="5">
        <v>55</v>
      </c>
      <c r="U1731" s="5">
        <v>38</v>
      </c>
      <c r="BG1731" s="6">
        <f t="shared" si="467"/>
        <v>0</v>
      </c>
      <c r="BH1731" s="6">
        <f t="shared" si="465"/>
        <v>0</v>
      </c>
      <c r="BI1731" s="6">
        <f t="shared" si="468"/>
        <v>1</v>
      </c>
      <c r="BJ1731" s="6">
        <f t="shared" si="466"/>
        <v>1</v>
      </c>
      <c r="BK1731" s="6">
        <f t="shared" si="469"/>
        <v>0</v>
      </c>
      <c r="BL1731" s="6">
        <f t="shared" si="470"/>
        <v>0</v>
      </c>
      <c r="BM1731" s="6">
        <f t="shared" si="471"/>
        <v>1</v>
      </c>
      <c r="BN1731" s="6">
        <f t="shared" si="472"/>
        <v>2</v>
      </c>
      <c r="BO1731" s="6">
        <f t="shared" si="473"/>
        <v>1</v>
      </c>
      <c r="BP1731" s="6">
        <f t="shared" si="474"/>
        <v>1</v>
      </c>
      <c r="BQ1731" s="6">
        <f t="shared" ref="BQ1731:BQ1794" si="478">IF(I1731&gt;0,1,0)</f>
        <v>0</v>
      </c>
      <c r="BR1731" s="6">
        <f t="shared" ref="BR1731:BR1794" si="479">IF(I1731&gt;0,BR1730+1,0)</f>
        <v>0</v>
      </c>
      <c r="BS1731" s="6">
        <f t="shared" si="459"/>
        <v>0</v>
      </c>
      <c r="BT1731" s="6">
        <f t="shared" si="460"/>
        <v>0</v>
      </c>
      <c r="CX1731" s="6" t="str">
        <f t="shared" si="461"/>
        <v>H</v>
      </c>
      <c r="CY1731" s="87">
        <f t="shared" si="462"/>
        <v>10101</v>
      </c>
      <c r="CZ1731" s="87">
        <f t="shared" si="463"/>
        <v>0</v>
      </c>
      <c r="DA1731" s="6">
        <f t="shared" si="464"/>
        <v>10101</v>
      </c>
    </row>
    <row r="1732" spans="1:131" hidden="1" x14ac:dyDescent="0.2">
      <c r="A1732" s="46">
        <v>4001</v>
      </c>
      <c r="B1732" s="46">
        <f t="shared" si="475"/>
        <v>7</v>
      </c>
      <c r="C1732" s="46">
        <f t="shared" si="476"/>
        <v>16</v>
      </c>
      <c r="D1732" s="46">
        <f t="shared" si="477"/>
        <v>8</v>
      </c>
      <c r="E1732" s="85">
        <v>27622</v>
      </c>
      <c r="F1732" s="7" t="s">
        <v>846</v>
      </c>
      <c r="G1732" s="50" t="s">
        <v>103</v>
      </c>
      <c r="H1732" s="50" t="s">
        <v>306</v>
      </c>
      <c r="I1732" s="50">
        <v>2</v>
      </c>
      <c r="J1732" s="50">
        <v>1</v>
      </c>
      <c r="L1732" s="171">
        <v>4702</v>
      </c>
      <c r="M1732" s="57" t="s">
        <v>2969</v>
      </c>
      <c r="O1732" s="7">
        <v>1</v>
      </c>
      <c r="P1732" s="7">
        <v>1</v>
      </c>
      <c r="Q1732" s="7">
        <v>0</v>
      </c>
      <c r="R1732" s="7">
        <v>0</v>
      </c>
      <c r="S1732" s="7">
        <v>2</v>
      </c>
      <c r="T1732" s="7">
        <v>1</v>
      </c>
      <c r="U1732" s="7">
        <v>2</v>
      </c>
      <c r="BG1732" s="6">
        <f t="shared" si="467"/>
        <v>1</v>
      </c>
      <c r="BH1732" s="6">
        <f t="shared" si="465"/>
        <v>1</v>
      </c>
      <c r="BI1732" s="6">
        <f t="shared" si="468"/>
        <v>0</v>
      </c>
      <c r="BJ1732" s="6">
        <f t="shared" si="466"/>
        <v>0</v>
      </c>
      <c r="BK1732" s="6">
        <f t="shared" si="469"/>
        <v>0</v>
      </c>
      <c r="BL1732" s="6">
        <f t="shared" si="470"/>
        <v>0</v>
      </c>
      <c r="BM1732" s="6">
        <f t="shared" si="471"/>
        <v>1</v>
      </c>
      <c r="BN1732" s="6">
        <f t="shared" si="472"/>
        <v>3</v>
      </c>
      <c r="BO1732" s="6">
        <f t="shared" si="473"/>
        <v>0</v>
      </c>
      <c r="BP1732" s="6">
        <f t="shared" si="474"/>
        <v>0</v>
      </c>
      <c r="BQ1732" s="6">
        <f t="shared" si="478"/>
        <v>1</v>
      </c>
      <c r="BR1732" s="6">
        <f t="shared" si="479"/>
        <v>1</v>
      </c>
      <c r="BS1732" s="6">
        <f t="shared" si="459"/>
        <v>1</v>
      </c>
      <c r="BT1732" s="6">
        <f t="shared" si="460"/>
        <v>1</v>
      </c>
      <c r="CX1732" s="6" t="str">
        <f t="shared" si="461"/>
        <v>H</v>
      </c>
      <c r="CY1732" s="87">
        <f t="shared" si="462"/>
        <v>4702</v>
      </c>
      <c r="CZ1732" s="87">
        <f t="shared" si="463"/>
        <v>0</v>
      </c>
      <c r="DA1732" s="6">
        <f t="shared" si="464"/>
        <v>4702</v>
      </c>
    </row>
    <row r="1733" spans="1:131" hidden="1" x14ac:dyDescent="0.2">
      <c r="A1733" s="46">
        <v>4002</v>
      </c>
      <c r="B1733" s="46">
        <f t="shared" si="475"/>
        <v>7</v>
      </c>
      <c r="C1733" s="46">
        <f t="shared" si="476"/>
        <v>23</v>
      </c>
      <c r="D1733" s="46">
        <f t="shared" si="477"/>
        <v>8</v>
      </c>
      <c r="E1733" s="85">
        <v>27629</v>
      </c>
      <c r="F1733" s="7" t="s">
        <v>3129</v>
      </c>
      <c r="G1733" s="50" t="s">
        <v>310</v>
      </c>
      <c r="H1733" s="50" t="s">
        <v>308</v>
      </c>
      <c r="I1733" s="50">
        <v>1</v>
      </c>
      <c r="J1733" s="50">
        <v>2</v>
      </c>
      <c r="L1733" s="171">
        <v>8142</v>
      </c>
      <c r="M1733" s="57" t="s">
        <v>3463</v>
      </c>
      <c r="O1733" s="7">
        <v>2</v>
      </c>
      <c r="P1733" s="7">
        <v>1</v>
      </c>
      <c r="Q1733" s="7">
        <v>0</v>
      </c>
      <c r="R1733" s="7">
        <v>1</v>
      </c>
      <c r="S1733" s="7">
        <v>3</v>
      </c>
      <c r="T1733" s="7">
        <v>3</v>
      </c>
      <c r="U1733" s="7">
        <v>2</v>
      </c>
      <c r="BG1733" s="6">
        <f t="shared" si="467"/>
        <v>0</v>
      </c>
      <c r="BH1733" s="6">
        <f t="shared" si="465"/>
        <v>0</v>
      </c>
      <c r="BI1733" s="6">
        <f t="shared" si="468"/>
        <v>0</v>
      </c>
      <c r="BJ1733" s="6">
        <f t="shared" si="466"/>
        <v>0</v>
      </c>
      <c r="BK1733" s="6">
        <f t="shared" si="469"/>
        <v>1</v>
      </c>
      <c r="BL1733" s="6">
        <f t="shared" si="470"/>
        <v>1</v>
      </c>
      <c r="BM1733" s="6">
        <f t="shared" si="471"/>
        <v>0</v>
      </c>
      <c r="BN1733" s="6">
        <f t="shared" si="472"/>
        <v>0</v>
      </c>
      <c r="BO1733" s="6">
        <f t="shared" si="473"/>
        <v>1</v>
      </c>
      <c r="BP1733" s="6">
        <f t="shared" si="474"/>
        <v>1</v>
      </c>
      <c r="BQ1733" s="6">
        <f t="shared" si="478"/>
        <v>1</v>
      </c>
      <c r="BR1733" s="6">
        <f t="shared" si="479"/>
        <v>2</v>
      </c>
      <c r="BS1733" s="6">
        <f t="shared" si="459"/>
        <v>1</v>
      </c>
      <c r="BT1733" s="6">
        <f t="shared" si="460"/>
        <v>2</v>
      </c>
      <c r="CX1733" s="6" t="str">
        <f t="shared" si="461"/>
        <v>A</v>
      </c>
      <c r="CY1733" s="87">
        <f t="shared" si="462"/>
        <v>8142</v>
      </c>
      <c r="CZ1733" s="87">
        <f t="shared" si="463"/>
        <v>0</v>
      </c>
      <c r="DA1733" s="6" t="str">
        <f t="shared" si="464"/>
        <v>na</v>
      </c>
    </row>
    <row r="1734" spans="1:131" hidden="1" x14ac:dyDescent="0.2">
      <c r="A1734" s="46">
        <v>4003</v>
      </c>
      <c r="B1734" s="46">
        <f t="shared" si="475"/>
        <v>7</v>
      </c>
      <c r="C1734" s="46">
        <f t="shared" si="476"/>
        <v>30</v>
      </c>
      <c r="D1734" s="46">
        <f t="shared" si="477"/>
        <v>8</v>
      </c>
      <c r="E1734" s="85">
        <v>27636</v>
      </c>
      <c r="F1734" s="7" t="s">
        <v>1017</v>
      </c>
      <c r="G1734" s="50" t="s">
        <v>103</v>
      </c>
      <c r="H1734" s="50" t="s">
        <v>308</v>
      </c>
      <c r="I1734" s="50">
        <v>1</v>
      </c>
      <c r="J1734" s="50">
        <v>2</v>
      </c>
      <c r="L1734" s="171">
        <v>5640</v>
      </c>
      <c r="M1734" s="57" t="s">
        <v>729</v>
      </c>
      <c r="O1734" s="7">
        <v>3</v>
      </c>
      <c r="P1734" s="7">
        <v>1</v>
      </c>
      <c r="Q1734" s="7">
        <v>0</v>
      </c>
      <c r="R1734" s="7">
        <v>2</v>
      </c>
      <c r="S1734" s="7">
        <v>4</v>
      </c>
      <c r="T1734" s="7">
        <v>5</v>
      </c>
      <c r="U1734" s="7">
        <v>2</v>
      </c>
      <c r="BG1734" s="6">
        <f t="shared" si="467"/>
        <v>0</v>
      </c>
      <c r="BH1734" s="6">
        <f t="shared" si="465"/>
        <v>0</v>
      </c>
      <c r="BI1734" s="6">
        <f t="shared" si="468"/>
        <v>0</v>
      </c>
      <c r="BJ1734" s="6">
        <f t="shared" si="466"/>
        <v>0</v>
      </c>
      <c r="BK1734" s="6">
        <f t="shared" si="469"/>
        <v>1</v>
      </c>
      <c r="BL1734" s="6">
        <f t="shared" si="470"/>
        <v>2</v>
      </c>
      <c r="BM1734" s="6">
        <f t="shared" si="471"/>
        <v>0</v>
      </c>
      <c r="BN1734" s="6">
        <f t="shared" si="472"/>
        <v>0</v>
      </c>
      <c r="BO1734" s="6">
        <f t="shared" si="473"/>
        <v>1</v>
      </c>
      <c r="BP1734" s="6">
        <f t="shared" si="474"/>
        <v>2</v>
      </c>
      <c r="BQ1734" s="6">
        <f t="shared" si="478"/>
        <v>1</v>
      </c>
      <c r="BR1734" s="6">
        <f t="shared" si="479"/>
        <v>3</v>
      </c>
      <c r="BS1734" s="6">
        <f t="shared" si="459"/>
        <v>1</v>
      </c>
      <c r="BT1734" s="6">
        <f t="shared" si="460"/>
        <v>3</v>
      </c>
      <c r="CX1734" s="6" t="str">
        <f t="shared" si="461"/>
        <v>H</v>
      </c>
      <c r="CY1734" s="87">
        <f t="shared" si="462"/>
        <v>5640</v>
      </c>
      <c r="CZ1734" s="87">
        <f t="shared" si="463"/>
        <v>0</v>
      </c>
      <c r="DA1734" s="6">
        <f t="shared" si="464"/>
        <v>5640</v>
      </c>
    </row>
    <row r="1735" spans="1:131" hidden="1" x14ac:dyDescent="0.2">
      <c r="A1735" s="46">
        <v>4004</v>
      </c>
      <c r="B1735" s="46">
        <f t="shared" si="475"/>
        <v>7</v>
      </c>
      <c r="C1735" s="46">
        <f t="shared" si="476"/>
        <v>6</v>
      </c>
      <c r="D1735" s="46">
        <f t="shared" si="477"/>
        <v>9</v>
      </c>
      <c r="E1735" s="85">
        <v>27643</v>
      </c>
      <c r="F1735" s="7" t="s">
        <v>3041</v>
      </c>
      <c r="G1735" s="50" t="s">
        <v>310</v>
      </c>
      <c r="H1735" s="50" t="s">
        <v>307</v>
      </c>
      <c r="I1735" s="50">
        <v>2</v>
      </c>
      <c r="J1735" s="50">
        <v>2</v>
      </c>
      <c r="L1735" s="171">
        <v>11028</v>
      </c>
      <c r="M1735" s="57" t="s">
        <v>3464</v>
      </c>
      <c r="O1735" s="7">
        <v>4</v>
      </c>
      <c r="P1735" s="7">
        <v>1</v>
      </c>
      <c r="Q1735" s="7">
        <v>1</v>
      </c>
      <c r="R1735" s="7">
        <v>2</v>
      </c>
      <c r="S1735" s="7">
        <v>6</v>
      </c>
      <c r="T1735" s="7">
        <v>7</v>
      </c>
      <c r="U1735" s="7">
        <v>3</v>
      </c>
      <c r="BG1735" s="6">
        <f t="shared" si="467"/>
        <v>0</v>
      </c>
      <c r="BH1735" s="6">
        <f t="shared" si="465"/>
        <v>0</v>
      </c>
      <c r="BI1735" s="6">
        <f t="shared" si="468"/>
        <v>1</v>
      </c>
      <c r="BJ1735" s="6">
        <f t="shared" si="466"/>
        <v>1</v>
      </c>
      <c r="BK1735" s="6">
        <f t="shared" si="469"/>
        <v>0</v>
      </c>
      <c r="BL1735" s="6">
        <f t="shared" si="470"/>
        <v>0</v>
      </c>
      <c r="BM1735" s="6">
        <f t="shared" si="471"/>
        <v>1</v>
      </c>
      <c r="BN1735" s="6">
        <f t="shared" si="472"/>
        <v>1</v>
      </c>
      <c r="BO1735" s="6">
        <f t="shared" si="473"/>
        <v>1</v>
      </c>
      <c r="BP1735" s="6">
        <f t="shared" si="474"/>
        <v>3</v>
      </c>
      <c r="BQ1735" s="6">
        <f t="shared" si="478"/>
        <v>1</v>
      </c>
      <c r="BR1735" s="6">
        <f t="shared" si="479"/>
        <v>4</v>
      </c>
      <c r="BS1735" s="6">
        <f t="shared" si="459"/>
        <v>1</v>
      </c>
      <c r="BT1735" s="6">
        <f t="shared" si="460"/>
        <v>4</v>
      </c>
      <c r="CX1735" s="6" t="str">
        <f t="shared" si="461"/>
        <v>A</v>
      </c>
      <c r="CY1735" s="87">
        <f t="shared" si="462"/>
        <v>11028</v>
      </c>
      <c r="CZ1735" s="87">
        <f t="shared" si="463"/>
        <v>0</v>
      </c>
      <c r="DA1735" s="6" t="str">
        <f t="shared" si="464"/>
        <v>na</v>
      </c>
    </row>
    <row r="1736" spans="1:131" hidden="1" x14ac:dyDescent="0.2">
      <c r="A1736" s="46">
        <v>4005</v>
      </c>
      <c r="B1736" s="46">
        <f t="shared" si="475"/>
        <v>7</v>
      </c>
      <c r="C1736" s="46">
        <f t="shared" si="476"/>
        <v>13</v>
      </c>
      <c r="D1736" s="46">
        <f t="shared" si="477"/>
        <v>9</v>
      </c>
      <c r="E1736" s="85">
        <v>27650</v>
      </c>
      <c r="F1736" s="7" t="s">
        <v>2363</v>
      </c>
      <c r="G1736" s="50" t="s">
        <v>103</v>
      </c>
      <c r="H1736" s="50" t="s">
        <v>308</v>
      </c>
      <c r="I1736" s="50">
        <v>1</v>
      </c>
      <c r="J1736" s="50">
        <v>2</v>
      </c>
      <c r="L1736" s="171">
        <v>5807</v>
      </c>
      <c r="M1736" s="57" t="s">
        <v>3465</v>
      </c>
      <c r="O1736" s="7">
        <v>5</v>
      </c>
      <c r="P1736" s="7">
        <v>1</v>
      </c>
      <c r="Q1736" s="7">
        <v>1</v>
      </c>
      <c r="R1736" s="7">
        <v>3</v>
      </c>
      <c r="S1736" s="7">
        <v>7</v>
      </c>
      <c r="T1736" s="7">
        <v>9</v>
      </c>
      <c r="U1736" s="7">
        <v>3</v>
      </c>
      <c r="BG1736" s="6">
        <f t="shared" si="467"/>
        <v>0</v>
      </c>
      <c r="BH1736" s="6">
        <f t="shared" si="465"/>
        <v>0</v>
      </c>
      <c r="BI1736" s="6">
        <f t="shared" si="468"/>
        <v>0</v>
      </c>
      <c r="BJ1736" s="6">
        <f t="shared" si="466"/>
        <v>0</v>
      </c>
      <c r="BK1736" s="6">
        <f t="shared" si="469"/>
        <v>1</v>
      </c>
      <c r="BL1736" s="6">
        <f t="shared" si="470"/>
        <v>1</v>
      </c>
      <c r="BM1736" s="6">
        <f t="shared" si="471"/>
        <v>0</v>
      </c>
      <c r="BN1736" s="6">
        <f t="shared" si="472"/>
        <v>0</v>
      </c>
      <c r="BO1736" s="6">
        <f t="shared" si="473"/>
        <v>1</v>
      </c>
      <c r="BP1736" s="6">
        <f t="shared" si="474"/>
        <v>4</v>
      </c>
      <c r="BQ1736" s="6">
        <f t="shared" si="478"/>
        <v>1</v>
      </c>
      <c r="BR1736" s="6">
        <f t="shared" si="479"/>
        <v>5</v>
      </c>
      <c r="BS1736" s="6">
        <f t="shared" si="459"/>
        <v>1</v>
      </c>
      <c r="BT1736" s="6">
        <f t="shared" si="460"/>
        <v>5</v>
      </c>
      <c r="CX1736" s="6" t="str">
        <f t="shared" si="461"/>
        <v>H</v>
      </c>
      <c r="CY1736" s="87">
        <f t="shared" si="462"/>
        <v>5807</v>
      </c>
      <c r="CZ1736" s="87">
        <f t="shared" si="463"/>
        <v>0</v>
      </c>
      <c r="DA1736" s="6">
        <f t="shared" si="464"/>
        <v>5807</v>
      </c>
    </row>
    <row r="1737" spans="1:131" hidden="1" x14ac:dyDescent="0.2">
      <c r="A1737" s="46">
        <v>4006</v>
      </c>
      <c r="B1737" s="46">
        <f t="shared" si="475"/>
        <v>7</v>
      </c>
      <c r="C1737" s="46">
        <f t="shared" si="476"/>
        <v>20</v>
      </c>
      <c r="D1737" s="46">
        <f t="shared" si="477"/>
        <v>9</v>
      </c>
      <c r="E1737" s="85">
        <v>27657</v>
      </c>
      <c r="F1737" s="7" t="s">
        <v>3486</v>
      </c>
      <c r="G1737" s="50" t="s">
        <v>310</v>
      </c>
      <c r="H1737" s="50" t="s">
        <v>307</v>
      </c>
      <c r="I1737" s="50">
        <v>1</v>
      </c>
      <c r="J1737" s="50">
        <v>1</v>
      </c>
      <c r="L1737" s="171">
        <v>12818</v>
      </c>
      <c r="M1737" s="57" t="s">
        <v>1915</v>
      </c>
      <c r="O1737" s="7">
        <v>6</v>
      </c>
      <c r="P1737" s="7">
        <v>1</v>
      </c>
      <c r="Q1737" s="7">
        <v>2</v>
      </c>
      <c r="R1737" s="7">
        <v>3</v>
      </c>
      <c r="S1737" s="7">
        <v>8</v>
      </c>
      <c r="T1737" s="7">
        <v>10</v>
      </c>
      <c r="U1737" s="7">
        <v>4</v>
      </c>
      <c r="BG1737" s="6">
        <f t="shared" si="467"/>
        <v>0</v>
      </c>
      <c r="BH1737" s="6">
        <f t="shared" si="465"/>
        <v>0</v>
      </c>
      <c r="BI1737" s="6">
        <f t="shared" si="468"/>
        <v>1</v>
      </c>
      <c r="BJ1737" s="6">
        <f t="shared" si="466"/>
        <v>1</v>
      </c>
      <c r="BK1737" s="6">
        <f t="shared" si="469"/>
        <v>0</v>
      </c>
      <c r="BL1737" s="6">
        <f t="shared" si="470"/>
        <v>0</v>
      </c>
      <c r="BM1737" s="6">
        <f t="shared" si="471"/>
        <v>1</v>
      </c>
      <c r="BN1737" s="6">
        <f t="shared" si="472"/>
        <v>1</v>
      </c>
      <c r="BO1737" s="6">
        <f t="shared" si="473"/>
        <v>1</v>
      </c>
      <c r="BP1737" s="6">
        <f t="shared" si="474"/>
        <v>5</v>
      </c>
      <c r="BQ1737" s="6">
        <f t="shared" si="478"/>
        <v>1</v>
      </c>
      <c r="BR1737" s="6">
        <f t="shared" si="479"/>
        <v>6</v>
      </c>
      <c r="BS1737" s="6">
        <f t="shared" si="459"/>
        <v>1</v>
      </c>
      <c r="BT1737" s="6">
        <f t="shared" si="460"/>
        <v>6</v>
      </c>
      <c r="CX1737" s="6" t="str">
        <f t="shared" si="461"/>
        <v>A</v>
      </c>
      <c r="CY1737" s="87">
        <f t="shared" si="462"/>
        <v>12818</v>
      </c>
      <c r="CZ1737" s="87">
        <f t="shared" si="463"/>
        <v>0</v>
      </c>
      <c r="DA1737" s="6" t="str">
        <f t="shared" si="464"/>
        <v>na</v>
      </c>
    </row>
    <row r="1738" spans="1:131" hidden="1" x14ac:dyDescent="0.2">
      <c r="A1738" s="46">
        <v>4007</v>
      </c>
      <c r="B1738" s="46">
        <f t="shared" si="475"/>
        <v>3</v>
      </c>
      <c r="C1738" s="46">
        <f t="shared" si="476"/>
        <v>23</v>
      </c>
      <c r="D1738" s="46">
        <f t="shared" si="477"/>
        <v>9</v>
      </c>
      <c r="E1738" s="85">
        <v>27660</v>
      </c>
      <c r="F1738" s="7" t="s">
        <v>455</v>
      </c>
      <c r="G1738" s="50" t="s">
        <v>310</v>
      </c>
      <c r="H1738" s="50" t="s">
        <v>308</v>
      </c>
      <c r="I1738" s="50">
        <v>0</v>
      </c>
      <c r="J1738" s="50">
        <v>1</v>
      </c>
      <c r="L1738" s="171">
        <v>4290</v>
      </c>
      <c r="O1738" s="7">
        <v>7</v>
      </c>
      <c r="P1738" s="7">
        <v>1</v>
      </c>
      <c r="Q1738" s="7">
        <v>2</v>
      </c>
      <c r="R1738" s="7">
        <v>4</v>
      </c>
      <c r="S1738" s="7">
        <v>8</v>
      </c>
      <c r="T1738" s="7">
        <v>11</v>
      </c>
      <c r="U1738" s="7">
        <v>4</v>
      </c>
      <c r="BG1738" s="6">
        <f t="shared" si="467"/>
        <v>0</v>
      </c>
      <c r="BH1738" s="6">
        <f t="shared" si="465"/>
        <v>0</v>
      </c>
      <c r="BI1738" s="6">
        <f t="shared" si="468"/>
        <v>0</v>
      </c>
      <c r="BJ1738" s="6">
        <f t="shared" si="466"/>
        <v>0</v>
      </c>
      <c r="BK1738" s="6">
        <f t="shared" si="469"/>
        <v>1</v>
      </c>
      <c r="BL1738" s="6">
        <f t="shared" si="470"/>
        <v>1</v>
      </c>
      <c r="BM1738" s="6">
        <f t="shared" si="471"/>
        <v>0</v>
      </c>
      <c r="BN1738" s="6">
        <f t="shared" si="472"/>
        <v>0</v>
      </c>
      <c r="BO1738" s="6">
        <f t="shared" si="473"/>
        <v>1</v>
      </c>
      <c r="BP1738" s="6">
        <f t="shared" si="474"/>
        <v>6</v>
      </c>
      <c r="BQ1738" s="6">
        <f t="shared" si="478"/>
        <v>0</v>
      </c>
      <c r="BR1738" s="6">
        <f t="shared" si="479"/>
        <v>0</v>
      </c>
      <c r="BS1738" s="6">
        <f t="shared" si="459"/>
        <v>1</v>
      </c>
      <c r="BT1738" s="6">
        <f t="shared" si="460"/>
        <v>7</v>
      </c>
      <c r="CX1738" s="6" t="str">
        <f t="shared" si="461"/>
        <v>A</v>
      </c>
      <c r="CY1738" s="87">
        <f t="shared" si="462"/>
        <v>4290</v>
      </c>
      <c r="CZ1738" s="87">
        <f t="shared" si="463"/>
        <v>0</v>
      </c>
      <c r="DA1738" s="6" t="str">
        <f t="shared" si="464"/>
        <v>na</v>
      </c>
    </row>
    <row r="1739" spans="1:131" hidden="1" x14ac:dyDescent="0.2">
      <c r="A1739" s="46">
        <v>4008</v>
      </c>
      <c r="B1739" s="46">
        <f t="shared" si="475"/>
        <v>7</v>
      </c>
      <c r="C1739" s="46">
        <f t="shared" si="476"/>
        <v>27</v>
      </c>
      <c r="D1739" s="46">
        <f t="shared" si="477"/>
        <v>9</v>
      </c>
      <c r="E1739" s="85">
        <v>27664</v>
      </c>
      <c r="F1739" s="7" t="s">
        <v>2400</v>
      </c>
      <c r="G1739" s="50" t="s">
        <v>103</v>
      </c>
      <c r="H1739" s="50" t="s">
        <v>306</v>
      </c>
      <c r="I1739" s="50">
        <v>2</v>
      </c>
      <c r="J1739" s="50">
        <v>0</v>
      </c>
      <c r="L1739" s="171">
        <v>4235</v>
      </c>
      <c r="M1739" s="57" t="s">
        <v>3466</v>
      </c>
      <c r="O1739" s="7">
        <v>8</v>
      </c>
      <c r="P1739" s="7">
        <v>2</v>
      </c>
      <c r="Q1739" s="7">
        <v>2</v>
      </c>
      <c r="R1739" s="7">
        <v>4</v>
      </c>
      <c r="S1739" s="7">
        <v>10</v>
      </c>
      <c r="T1739" s="7">
        <v>11</v>
      </c>
      <c r="U1739" s="7">
        <v>6</v>
      </c>
      <c r="BG1739" s="6">
        <f t="shared" si="467"/>
        <v>1</v>
      </c>
      <c r="BH1739" s="6">
        <f t="shared" si="465"/>
        <v>1</v>
      </c>
      <c r="BI1739" s="6">
        <f t="shared" si="468"/>
        <v>0</v>
      </c>
      <c r="BJ1739" s="6">
        <f t="shared" si="466"/>
        <v>0</v>
      </c>
      <c r="BK1739" s="6">
        <f t="shared" si="469"/>
        <v>0</v>
      </c>
      <c r="BL1739" s="6">
        <f t="shared" si="470"/>
        <v>0</v>
      </c>
      <c r="BM1739" s="6">
        <f t="shared" si="471"/>
        <v>1</v>
      </c>
      <c r="BN1739" s="6">
        <f t="shared" si="472"/>
        <v>1</v>
      </c>
      <c r="BO1739" s="6">
        <f t="shared" si="473"/>
        <v>0</v>
      </c>
      <c r="BP1739" s="6">
        <f t="shared" si="474"/>
        <v>0</v>
      </c>
      <c r="BQ1739" s="6">
        <f t="shared" si="478"/>
        <v>1</v>
      </c>
      <c r="BR1739" s="6">
        <f t="shared" si="479"/>
        <v>1</v>
      </c>
      <c r="BS1739" s="6">
        <f t="shared" ref="BS1739:BS1802" si="480">IF(J1739&gt;0,1,0)</f>
        <v>0</v>
      </c>
      <c r="BT1739" s="6">
        <f t="shared" ref="BT1739:BT1802" si="481">IF(J1739&gt;0,BT1738+1,0)</f>
        <v>0</v>
      </c>
      <c r="CX1739" s="6" t="str">
        <f t="shared" si="461"/>
        <v>H</v>
      </c>
      <c r="CY1739" s="87">
        <f t="shared" si="462"/>
        <v>4235</v>
      </c>
      <c r="CZ1739" s="87">
        <f t="shared" si="463"/>
        <v>0</v>
      </c>
      <c r="DA1739" s="6">
        <f t="shared" si="464"/>
        <v>4235</v>
      </c>
    </row>
    <row r="1740" spans="1:131" hidden="1" x14ac:dyDescent="0.2">
      <c r="A1740" s="46">
        <v>4009</v>
      </c>
      <c r="B1740" s="46">
        <f t="shared" si="475"/>
        <v>7</v>
      </c>
      <c r="C1740" s="46">
        <f t="shared" si="476"/>
        <v>4</v>
      </c>
      <c r="D1740" s="46">
        <f t="shared" si="477"/>
        <v>10</v>
      </c>
      <c r="E1740" s="85">
        <v>27671</v>
      </c>
      <c r="F1740" s="7" t="s">
        <v>3648</v>
      </c>
      <c r="G1740" s="50" t="s">
        <v>310</v>
      </c>
      <c r="H1740" s="50" t="s">
        <v>307</v>
      </c>
      <c r="I1740" s="50">
        <v>0</v>
      </c>
      <c r="J1740" s="50">
        <v>0</v>
      </c>
      <c r="L1740" s="171">
        <v>15323</v>
      </c>
      <c r="O1740" s="7">
        <v>9</v>
      </c>
      <c r="P1740" s="7">
        <v>2</v>
      </c>
      <c r="Q1740" s="7">
        <v>3</v>
      </c>
      <c r="R1740" s="7">
        <v>4</v>
      </c>
      <c r="S1740" s="7">
        <v>10</v>
      </c>
      <c r="T1740" s="7">
        <v>11</v>
      </c>
      <c r="U1740" s="7">
        <v>7</v>
      </c>
      <c r="BG1740" s="6">
        <f t="shared" si="467"/>
        <v>0</v>
      </c>
      <c r="BH1740" s="6">
        <f t="shared" si="465"/>
        <v>0</v>
      </c>
      <c r="BI1740" s="6">
        <f t="shared" si="468"/>
        <v>1</v>
      </c>
      <c r="BJ1740" s="6">
        <f t="shared" si="466"/>
        <v>1</v>
      </c>
      <c r="BK1740" s="6">
        <f t="shared" si="469"/>
        <v>0</v>
      </c>
      <c r="BL1740" s="6">
        <f t="shared" si="470"/>
        <v>0</v>
      </c>
      <c r="BM1740" s="6">
        <f t="shared" si="471"/>
        <v>1</v>
      </c>
      <c r="BN1740" s="6">
        <f t="shared" si="472"/>
        <v>2</v>
      </c>
      <c r="BO1740" s="6">
        <f t="shared" si="473"/>
        <v>1</v>
      </c>
      <c r="BP1740" s="6">
        <f t="shared" si="474"/>
        <v>1</v>
      </c>
      <c r="BQ1740" s="6">
        <f t="shared" si="478"/>
        <v>0</v>
      </c>
      <c r="BR1740" s="6">
        <f t="shared" si="479"/>
        <v>0</v>
      </c>
      <c r="BS1740" s="6">
        <f t="shared" si="480"/>
        <v>0</v>
      </c>
      <c r="BT1740" s="6">
        <f t="shared" si="481"/>
        <v>0</v>
      </c>
      <c r="CX1740" s="6" t="str">
        <f t="shared" si="461"/>
        <v>A</v>
      </c>
      <c r="CY1740" s="87">
        <f t="shared" si="462"/>
        <v>15323</v>
      </c>
      <c r="CZ1740" s="87">
        <f t="shared" si="463"/>
        <v>0</v>
      </c>
      <c r="DA1740" s="6" t="str">
        <f t="shared" si="464"/>
        <v>na</v>
      </c>
    </row>
    <row r="1741" spans="1:131" hidden="1" x14ac:dyDescent="0.2">
      <c r="A1741" s="46">
        <v>4010</v>
      </c>
      <c r="B1741" s="46">
        <f t="shared" si="475"/>
        <v>7</v>
      </c>
      <c r="C1741" s="46">
        <f t="shared" si="476"/>
        <v>11</v>
      </c>
      <c r="D1741" s="46">
        <f t="shared" si="477"/>
        <v>10</v>
      </c>
      <c r="E1741" s="85">
        <v>27678</v>
      </c>
      <c r="F1741" s="7" t="s">
        <v>3153</v>
      </c>
      <c r="G1741" s="50" t="s">
        <v>310</v>
      </c>
      <c r="H1741" s="50" t="s">
        <v>308</v>
      </c>
      <c r="I1741" s="50">
        <v>0</v>
      </c>
      <c r="J1741" s="50">
        <v>2</v>
      </c>
      <c r="L1741" s="171">
        <v>8704</v>
      </c>
      <c r="O1741" s="7">
        <v>10</v>
      </c>
      <c r="P1741" s="7">
        <v>2</v>
      </c>
      <c r="Q1741" s="7">
        <v>3</v>
      </c>
      <c r="R1741" s="7">
        <v>5</v>
      </c>
      <c r="S1741" s="7">
        <v>10</v>
      </c>
      <c r="T1741" s="7">
        <v>13</v>
      </c>
      <c r="U1741" s="7">
        <v>7</v>
      </c>
      <c r="BG1741" s="6">
        <f t="shared" si="467"/>
        <v>0</v>
      </c>
      <c r="BH1741" s="6">
        <f t="shared" si="465"/>
        <v>0</v>
      </c>
      <c r="BI1741" s="6">
        <f t="shared" si="468"/>
        <v>0</v>
      </c>
      <c r="BJ1741" s="6">
        <f t="shared" si="466"/>
        <v>0</v>
      </c>
      <c r="BK1741" s="6">
        <f t="shared" si="469"/>
        <v>1</v>
      </c>
      <c r="BL1741" s="6">
        <f t="shared" si="470"/>
        <v>1</v>
      </c>
      <c r="BM1741" s="6">
        <f t="shared" si="471"/>
        <v>0</v>
      </c>
      <c r="BN1741" s="6">
        <f t="shared" si="472"/>
        <v>0</v>
      </c>
      <c r="BO1741" s="6">
        <f t="shared" si="473"/>
        <v>1</v>
      </c>
      <c r="BP1741" s="6">
        <f t="shared" si="474"/>
        <v>2</v>
      </c>
      <c r="BQ1741" s="6">
        <f t="shared" si="478"/>
        <v>0</v>
      </c>
      <c r="BR1741" s="6">
        <f t="shared" si="479"/>
        <v>0</v>
      </c>
      <c r="BS1741" s="6">
        <f t="shared" si="480"/>
        <v>1</v>
      </c>
      <c r="BT1741" s="6">
        <f t="shared" si="481"/>
        <v>1</v>
      </c>
      <c r="CX1741" s="6" t="str">
        <f t="shared" si="461"/>
        <v>A</v>
      </c>
      <c r="CY1741" s="87">
        <f t="shared" si="462"/>
        <v>8704</v>
      </c>
      <c r="CZ1741" s="87">
        <f t="shared" si="463"/>
        <v>0</v>
      </c>
      <c r="DA1741" s="6" t="str">
        <f t="shared" si="464"/>
        <v>na</v>
      </c>
    </row>
    <row r="1742" spans="1:131" hidden="1" x14ac:dyDescent="0.2">
      <c r="A1742" s="46">
        <v>4011</v>
      </c>
      <c r="B1742" s="46">
        <f t="shared" si="475"/>
        <v>7</v>
      </c>
      <c r="C1742" s="46">
        <f t="shared" si="476"/>
        <v>18</v>
      </c>
      <c r="D1742" s="46">
        <f t="shared" si="477"/>
        <v>10</v>
      </c>
      <c r="E1742" s="85">
        <v>27685</v>
      </c>
      <c r="F1742" s="7" t="s">
        <v>1931</v>
      </c>
      <c r="G1742" s="50" t="s">
        <v>103</v>
      </c>
      <c r="H1742" s="50" t="s">
        <v>308</v>
      </c>
      <c r="I1742" s="50">
        <v>1</v>
      </c>
      <c r="J1742" s="50">
        <v>4</v>
      </c>
      <c r="L1742" s="171">
        <v>5073</v>
      </c>
      <c r="M1742" s="57" t="s">
        <v>1922</v>
      </c>
      <c r="O1742" s="7">
        <v>11</v>
      </c>
      <c r="P1742" s="7">
        <v>2</v>
      </c>
      <c r="Q1742" s="7">
        <v>3</v>
      </c>
      <c r="R1742" s="7">
        <v>6</v>
      </c>
      <c r="S1742" s="7">
        <v>11</v>
      </c>
      <c r="T1742" s="7">
        <v>17</v>
      </c>
      <c r="U1742" s="7">
        <v>7</v>
      </c>
      <c r="BG1742" s="6">
        <f t="shared" si="467"/>
        <v>0</v>
      </c>
      <c r="BH1742" s="6">
        <f t="shared" si="465"/>
        <v>0</v>
      </c>
      <c r="BI1742" s="6">
        <f t="shared" si="468"/>
        <v>0</v>
      </c>
      <c r="BJ1742" s="6">
        <f t="shared" si="466"/>
        <v>0</v>
      </c>
      <c r="BK1742" s="6">
        <f t="shared" si="469"/>
        <v>1</v>
      </c>
      <c r="BL1742" s="6">
        <f t="shared" si="470"/>
        <v>2</v>
      </c>
      <c r="BM1742" s="6">
        <f t="shared" si="471"/>
        <v>0</v>
      </c>
      <c r="BN1742" s="6">
        <f t="shared" si="472"/>
        <v>0</v>
      </c>
      <c r="BO1742" s="6">
        <f t="shared" si="473"/>
        <v>1</v>
      </c>
      <c r="BP1742" s="6">
        <f t="shared" si="474"/>
        <v>3</v>
      </c>
      <c r="BQ1742" s="6">
        <f t="shared" si="478"/>
        <v>1</v>
      </c>
      <c r="BR1742" s="6">
        <f t="shared" si="479"/>
        <v>1</v>
      </c>
      <c r="BS1742" s="6">
        <f t="shared" si="480"/>
        <v>1</v>
      </c>
      <c r="BT1742" s="6">
        <f t="shared" si="481"/>
        <v>2</v>
      </c>
      <c r="CX1742" s="6" t="str">
        <f t="shared" si="461"/>
        <v>H</v>
      </c>
      <c r="CY1742" s="87">
        <f t="shared" si="462"/>
        <v>5073</v>
      </c>
      <c r="CZ1742" s="87">
        <f t="shared" si="463"/>
        <v>0</v>
      </c>
      <c r="DA1742" s="6">
        <f t="shared" si="464"/>
        <v>5073</v>
      </c>
    </row>
    <row r="1743" spans="1:131" hidden="1" x14ac:dyDescent="0.2">
      <c r="A1743" s="46">
        <v>4012</v>
      </c>
      <c r="B1743" s="46">
        <f t="shared" si="475"/>
        <v>3</v>
      </c>
      <c r="C1743" s="46">
        <f t="shared" si="476"/>
        <v>21</v>
      </c>
      <c r="D1743" s="46">
        <f t="shared" si="477"/>
        <v>10</v>
      </c>
      <c r="E1743" s="85">
        <v>27688</v>
      </c>
      <c r="F1743" s="7" t="s">
        <v>3513</v>
      </c>
      <c r="G1743" s="50" t="s">
        <v>103</v>
      </c>
      <c r="H1743" s="50" t="s">
        <v>308</v>
      </c>
      <c r="I1743" s="50">
        <v>1</v>
      </c>
      <c r="J1743" s="50">
        <v>3</v>
      </c>
      <c r="L1743" s="171">
        <v>4808</v>
      </c>
      <c r="M1743" s="57" t="s">
        <v>729</v>
      </c>
      <c r="O1743" s="7">
        <v>12</v>
      </c>
      <c r="P1743" s="7">
        <v>2</v>
      </c>
      <c r="Q1743" s="7">
        <v>3</v>
      </c>
      <c r="R1743" s="7">
        <v>7</v>
      </c>
      <c r="S1743" s="7">
        <v>12</v>
      </c>
      <c r="T1743" s="7">
        <v>20</v>
      </c>
      <c r="U1743" s="7">
        <v>7</v>
      </c>
      <c r="BG1743" s="6">
        <f t="shared" si="467"/>
        <v>0</v>
      </c>
      <c r="BH1743" s="6">
        <f t="shared" si="465"/>
        <v>0</v>
      </c>
      <c r="BI1743" s="6">
        <f t="shared" si="468"/>
        <v>0</v>
      </c>
      <c r="BJ1743" s="6">
        <f t="shared" si="466"/>
        <v>0</v>
      </c>
      <c r="BK1743" s="6">
        <f t="shared" si="469"/>
        <v>1</v>
      </c>
      <c r="BL1743" s="6">
        <f t="shared" si="470"/>
        <v>3</v>
      </c>
      <c r="BM1743" s="6">
        <f t="shared" si="471"/>
        <v>0</v>
      </c>
      <c r="BN1743" s="6">
        <f t="shared" si="472"/>
        <v>0</v>
      </c>
      <c r="BO1743" s="6">
        <f t="shared" si="473"/>
        <v>1</v>
      </c>
      <c r="BP1743" s="6">
        <f t="shared" si="474"/>
        <v>4</v>
      </c>
      <c r="BQ1743" s="6">
        <f t="shared" si="478"/>
        <v>1</v>
      </c>
      <c r="BR1743" s="6">
        <f t="shared" si="479"/>
        <v>2</v>
      </c>
      <c r="BS1743" s="6">
        <f t="shared" si="480"/>
        <v>1</v>
      </c>
      <c r="BT1743" s="6">
        <f t="shared" si="481"/>
        <v>3</v>
      </c>
      <c r="CX1743" s="6" t="str">
        <f t="shared" si="461"/>
        <v>H</v>
      </c>
      <c r="CY1743" s="87">
        <f t="shared" si="462"/>
        <v>4808</v>
      </c>
      <c r="CZ1743" s="87">
        <f t="shared" si="463"/>
        <v>0</v>
      </c>
      <c r="DA1743" s="6">
        <f t="shared" si="464"/>
        <v>4808</v>
      </c>
    </row>
    <row r="1744" spans="1:131" hidden="1" x14ac:dyDescent="0.2">
      <c r="A1744" s="46">
        <v>4013</v>
      </c>
      <c r="B1744" s="46">
        <f t="shared" si="475"/>
        <v>7</v>
      </c>
      <c r="C1744" s="46">
        <f t="shared" si="476"/>
        <v>25</v>
      </c>
      <c r="D1744" s="46">
        <f t="shared" si="477"/>
        <v>10</v>
      </c>
      <c r="E1744" s="85">
        <v>27692</v>
      </c>
      <c r="F1744" s="7" t="s">
        <v>539</v>
      </c>
      <c r="G1744" s="50" t="s">
        <v>310</v>
      </c>
      <c r="H1744" s="50" t="s">
        <v>308</v>
      </c>
      <c r="I1744" s="50">
        <v>0</v>
      </c>
      <c r="J1744" s="50">
        <v>2</v>
      </c>
      <c r="L1744" s="171">
        <v>13501</v>
      </c>
      <c r="O1744" s="7">
        <v>13</v>
      </c>
      <c r="P1744" s="7">
        <v>2</v>
      </c>
      <c r="Q1744" s="7">
        <v>3</v>
      </c>
      <c r="R1744" s="7">
        <v>8</v>
      </c>
      <c r="S1744" s="7">
        <v>12</v>
      </c>
      <c r="T1744" s="7">
        <v>22</v>
      </c>
      <c r="U1744" s="7">
        <v>7</v>
      </c>
      <c r="BG1744" s="6">
        <f t="shared" si="467"/>
        <v>0</v>
      </c>
      <c r="BH1744" s="6">
        <f t="shared" si="465"/>
        <v>0</v>
      </c>
      <c r="BI1744" s="6">
        <f t="shared" si="468"/>
        <v>0</v>
      </c>
      <c r="BJ1744" s="6">
        <f t="shared" si="466"/>
        <v>0</v>
      </c>
      <c r="BK1744" s="6">
        <f t="shared" si="469"/>
        <v>1</v>
      </c>
      <c r="BL1744" s="6">
        <f t="shared" si="470"/>
        <v>4</v>
      </c>
      <c r="BM1744" s="6">
        <f t="shared" si="471"/>
        <v>0</v>
      </c>
      <c r="BN1744" s="6">
        <f t="shared" si="472"/>
        <v>0</v>
      </c>
      <c r="BO1744" s="6">
        <f t="shared" si="473"/>
        <v>1</v>
      </c>
      <c r="BP1744" s="6">
        <f t="shared" si="474"/>
        <v>5</v>
      </c>
      <c r="BQ1744" s="6">
        <f t="shared" si="478"/>
        <v>0</v>
      </c>
      <c r="BR1744" s="6">
        <f t="shared" si="479"/>
        <v>0</v>
      </c>
      <c r="BS1744" s="6">
        <f t="shared" si="480"/>
        <v>1</v>
      </c>
      <c r="BT1744" s="6">
        <f t="shared" si="481"/>
        <v>4</v>
      </c>
      <c r="CX1744" s="6" t="str">
        <f t="shared" si="461"/>
        <v>A</v>
      </c>
      <c r="CY1744" s="87">
        <f t="shared" si="462"/>
        <v>13501</v>
      </c>
      <c r="CZ1744" s="87">
        <f t="shared" si="463"/>
        <v>0</v>
      </c>
      <c r="DA1744" s="6" t="str">
        <f t="shared" si="464"/>
        <v>na</v>
      </c>
    </row>
    <row r="1745" spans="1:105" hidden="1" x14ac:dyDescent="0.2">
      <c r="A1745" s="46">
        <v>4014</v>
      </c>
      <c r="B1745" s="46">
        <f t="shared" si="475"/>
        <v>7</v>
      </c>
      <c r="C1745" s="46">
        <f t="shared" si="476"/>
        <v>1</v>
      </c>
      <c r="D1745" s="46">
        <f t="shared" si="477"/>
        <v>11</v>
      </c>
      <c r="E1745" s="85">
        <v>27699</v>
      </c>
      <c r="F1745" s="7" t="s">
        <v>1021</v>
      </c>
      <c r="G1745" s="50" t="s">
        <v>103</v>
      </c>
      <c r="H1745" s="50" t="s">
        <v>308</v>
      </c>
      <c r="I1745" s="50">
        <v>1</v>
      </c>
      <c r="J1745" s="50">
        <v>4</v>
      </c>
      <c r="L1745" s="171">
        <v>15225</v>
      </c>
      <c r="M1745" s="57" t="s">
        <v>729</v>
      </c>
      <c r="O1745" s="7">
        <v>14</v>
      </c>
      <c r="P1745" s="7">
        <v>2</v>
      </c>
      <c r="Q1745" s="7">
        <v>3</v>
      </c>
      <c r="R1745" s="7">
        <v>9</v>
      </c>
      <c r="S1745" s="7">
        <v>13</v>
      </c>
      <c r="T1745" s="7">
        <v>26</v>
      </c>
      <c r="U1745" s="7">
        <v>7</v>
      </c>
      <c r="BG1745" s="6">
        <f t="shared" si="467"/>
        <v>0</v>
      </c>
      <c r="BH1745" s="6">
        <f t="shared" si="465"/>
        <v>0</v>
      </c>
      <c r="BI1745" s="6">
        <f t="shared" si="468"/>
        <v>0</v>
      </c>
      <c r="BJ1745" s="6">
        <f t="shared" si="466"/>
        <v>0</v>
      </c>
      <c r="BK1745" s="6">
        <f t="shared" si="469"/>
        <v>1</v>
      </c>
      <c r="BL1745" s="6">
        <f t="shared" si="470"/>
        <v>5</v>
      </c>
      <c r="BM1745" s="6">
        <f t="shared" si="471"/>
        <v>0</v>
      </c>
      <c r="BN1745" s="6">
        <f t="shared" si="472"/>
        <v>0</v>
      </c>
      <c r="BO1745" s="6">
        <f t="shared" si="473"/>
        <v>1</v>
      </c>
      <c r="BP1745" s="6">
        <f t="shared" si="474"/>
        <v>6</v>
      </c>
      <c r="BQ1745" s="6">
        <f t="shared" si="478"/>
        <v>1</v>
      </c>
      <c r="BR1745" s="6">
        <f t="shared" si="479"/>
        <v>1</v>
      </c>
      <c r="BS1745" s="6">
        <f t="shared" si="480"/>
        <v>1</v>
      </c>
      <c r="BT1745" s="6">
        <f t="shared" si="481"/>
        <v>5</v>
      </c>
      <c r="CX1745" s="6" t="str">
        <f t="shared" si="461"/>
        <v>H</v>
      </c>
      <c r="CY1745" s="87">
        <f t="shared" si="462"/>
        <v>15225</v>
      </c>
      <c r="CZ1745" s="87">
        <f t="shared" si="463"/>
        <v>0</v>
      </c>
      <c r="DA1745" s="6">
        <f t="shared" si="464"/>
        <v>15225</v>
      </c>
    </row>
    <row r="1746" spans="1:105" hidden="1" x14ac:dyDescent="0.2">
      <c r="A1746" s="46">
        <v>4015</v>
      </c>
      <c r="B1746" s="46">
        <f t="shared" si="475"/>
        <v>3</v>
      </c>
      <c r="C1746" s="46">
        <f t="shared" si="476"/>
        <v>4</v>
      </c>
      <c r="D1746" s="46">
        <f t="shared" si="477"/>
        <v>11</v>
      </c>
      <c r="E1746" s="85">
        <v>27702</v>
      </c>
      <c r="F1746" s="7" t="s">
        <v>1406</v>
      </c>
      <c r="G1746" s="50" t="s">
        <v>310</v>
      </c>
      <c r="H1746" s="50" t="s">
        <v>308</v>
      </c>
      <c r="I1746" s="50">
        <v>0</v>
      </c>
      <c r="J1746" s="50">
        <v>4</v>
      </c>
      <c r="L1746" s="171">
        <v>7982</v>
      </c>
      <c r="O1746" s="7">
        <v>15</v>
      </c>
      <c r="P1746" s="7">
        <v>2</v>
      </c>
      <c r="Q1746" s="7">
        <v>3</v>
      </c>
      <c r="R1746" s="7">
        <v>10</v>
      </c>
      <c r="S1746" s="7">
        <v>13</v>
      </c>
      <c r="T1746" s="7">
        <v>30</v>
      </c>
      <c r="U1746" s="7">
        <v>7</v>
      </c>
      <c r="BG1746" s="6">
        <f t="shared" si="467"/>
        <v>0</v>
      </c>
      <c r="BH1746" s="6">
        <f t="shared" si="465"/>
        <v>0</v>
      </c>
      <c r="BI1746" s="6">
        <f t="shared" si="468"/>
        <v>0</v>
      </c>
      <c r="BJ1746" s="6">
        <f t="shared" si="466"/>
        <v>0</v>
      </c>
      <c r="BK1746" s="6">
        <f t="shared" si="469"/>
        <v>1</v>
      </c>
      <c r="BL1746" s="6">
        <f t="shared" si="470"/>
        <v>6</v>
      </c>
      <c r="BM1746" s="6">
        <f t="shared" si="471"/>
        <v>0</v>
      </c>
      <c r="BN1746" s="6">
        <f t="shared" si="472"/>
        <v>0</v>
      </c>
      <c r="BO1746" s="6">
        <f t="shared" si="473"/>
        <v>1</v>
      </c>
      <c r="BP1746" s="6">
        <f t="shared" si="474"/>
        <v>7</v>
      </c>
      <c r="BQ1746" s="6">
        <f t="shared" si="478"/>
        <v>0</v>
      </c>
      <c r="BR1746" s="6">
        <f t="shared" si="479"/>
        <v>0</v>
      </c>
      <c r="BS1746" s="6">
        <f t="shared" si="480"/>
        <v>1</v>
      </c>
      <c r="BT1746" s="6">
        <f t="shared" si="481"/>
        <v>6</v>
      </c>
      <c r="CX1746" s="6" t="str">
        <f t="shared" si="461"/>
        <v>A</v>
      </c>
      <c r="CY1746" s="87">
        <f t="shared" si="462"/>
        <v>7982</v>
      </c>
      <c r="CZ1746" s="87">
        <f t="shared" si="463"/>
        <v>0</v>
      </c>
      <c r="DA1746" s="6" t="str">
        <f t="shared" si="464"/>
        <v>na</v>
      </c>
    </row>
    <row r="1747" spans="1:105" hidden="1" x14ac:dyDescent="0.2">
      <c r="A1747" s="46">
        <v>4016</v>
      </c>
      <c r="B1747" s="46">
        <f t="shared" si="475"/>
        <v>7</v>
      </c>
      <c r="C1747" s="46">
        <f t="shared" si="476"/>
        <v>8</v>
      </c>
      <c r="D1747" s="46">
        <f t="shared" si="477"/>
        <v>11</v>
      </c>
      <c r="E1747" s="85">
        <v>27706</v>
      </c>
      <c r="F1747" s="7" t="s">
        <v>2070</v>
      </c>
      <c r="G1747" s="50" t="s">
        <v>310</v>
      </c>
      <c r="H1747" s="50" t="s">
        <v>308</v>
      </c>
      <c r="I1747" s="50">
        <v>0</v>
      </c>
      <c r="J1747" s="50">
        <v>1</v>
      </c>
      <c r="L1747" s="171">
        <v>7021</v>
      </c>
      <c r="O1747" s="7">
        <v>16</v>
      </c>
      <c r="P1747" s="7">
        <v>2</v>
      </c>
      <c r="Q1747" s="7">
        <v>3</v>
      </c>
      <c r="R1747" s="7">
        <v>11</v>
      </c>
      <c r="S1747" s="7">
        <v>13</v>
      </c>
      <c r="T1747" s="7">
        <v>31</v>
      </c>
      <c r="U1747" s="7">
        <v>7</v>
      </c>
      <c r="BG1747" s="6">
        <f t="shared" si="467"/>
        <v>0</v>
      </c>
      <c r="BH1747" s="6">
        <f t="shared" si="465"/>
        <v>0</v>
      </c>
      <c r="BI1747" s="6">
        <f t="shared" si="468"/>
        <v>0</v>
      </c>
      <c r="BJ1747" s="6">
        <f t="shared" si="466"/>
        <v>0</v>
      </c>
      <c r="BK1747" s="6">
        <f t="shared" si="469"/>
        <v>1</v>
      </c>
      <c r="BL1747" s="6">
        <f t="shared" si="470"/>
        <v>7</v>
      </c>
      <c r="BM1747" s="6">
        <f t="shared" si="471"/>
        <v>0</v>
      </c>
      <c r="BN1747" s="6">
        <f t="shared" si="472"/>
        <v>0</v>
      </c>
      <c r="BO1747" s="6">
        <f t="shared" si="473"/>
        <v>1</v>
      </c>
      <c r="BP1747" s="6">
        <f t="shared" si="474"/>
        <v>8</v>
      </c>
      <c r="BQ1747" s="6">
        <f t="shared" si="478"/>
        <v>0</v>
      </c>
      <c r="BR1747" s="6">
        <f t="shared" si="479"/>
        <v>0</v>
      </c>
      <c r="BS1747" s="6">
        <f t="shared" si="480"/>
        <v>1</v>
      </c>
      <c r="BT1747" s="6">
        <f t="shared" si="481"/>
        <v>7</v>
      </c>
      <c r="CX1747" s="6" t="str">
        <f t="shared" si="461"/>
        <v>A</v>
      </c>
      <c r="CY1747" s="87">
        <f t="shared" si="462"/>
        <v>7021</v>
      </c>
      <c r="CZ1747" s="87">
        <f t="shared" si="463"/>
        <v>0</v>
      </c>
      <c r="DA1747" s="6" t="str">
        <f t="shared" si="464"/>
        <v>na</v>
      </c>
    </row>
    <row r="1748" spans="1:105" hidden="1" x14ac:dyDescent="0.2">
      <c r="A1748" s="46">
        <v>4017</v>
      </c>
      <c r="B1748" s="46">
        <f t="shared" si="475"/>
        <v>7</v>
      </c>
      <c r="C1748" s="46">
        <f t="shared" si="476"/>
        <v>15</v>
      </c>
      <c r="D1748" s="46">
        <f t="shared" si="477"/>
        <v>11</v>
      </c>
      <c r="E1748" s="85">
        <v>27713</v>
      </c>
      <c r="F1748" s="7" t="s">
        <v>1927</v>
      </c>
      <c r="G1748" s="50" t="s">
        <v>103</v>
      </c>
      <c r="H1748" s="50" t="s">
        <v>306</v>
      </c>
      <c r="I1748" s="50">
        <v>1</v>
      </c>
      <c r="J1748" s="50">
        <v>0</v>
      </c>
      <c r="L1748" s="171">
        <v>3857</v>
      </c>
      <c r="M1748" s="57" t="s">
        <v>1925</v>
      </c>
      <c r="O1748" s="7">
        <v>17</v>
      </c>
      <c r="P1748" s="7">
        <v>3</v>
      </c>
      <c r="Q1748" s="7">
        <v>3</v>
      </c>
      <c r="R1748" s="7">
        <v>11</v>
      </c>
      <c r="S1748" s="7">
        <v>14</v>
      </c>
      <c r="T1748" s="7">
        <v>31</v>
      </c>
      <c r="U1748" s="7">
        <v>9</v>
      </c>
      <c r="BG1748" s="6">
        <f t="shared" si="467"/>
        <v>1</v>
      </c>
      <c r="BH1748" s="6">
        <f t="shared" si="465"/>
        <v>1</v>
      </c>
      <c r="BI1748" s="6">
        <f t="shared" si="468"/>
        <v>0</v>
      </c>
      <c r="BJ1748" s="6">
        <f t="shared" si="466"/>
        <v>0</v>
      </c>
      <c r="BK1748" s="6">
        <f t="shared" si="469"/>
        <v>0</v>
      </c>
      <c r="BL1748" s="6">
        <f t="shared" si="470"/>
        <v>0</v>
      </c>
      <c r="BM1748" s="6">
        <f t="shared" si="471"/>
        <v>1</v>
      </c>
      <c r="BN1748" s="6">
        <f t="shared" si="472"/>
        <v>1</v>
      </c>
      <c r="BO1748" s="6">
        <f t="shared" si="473"/>
        <v>0</v>
      </c>
      <c r="BP1748" s="6">
        <f t="shared" si="474"/>
        <v>0</v>
      </c>
      <c r="BQ1748" s="6">
        <f t="shared" si="478"/>
        <v>1</v>
      </c>
      <c r="BR1748" s="6">
        <f t="shared" si="479"/>
        <v>1</v>
      </c>
      <c r="BS1748" s="6">
        <f t="shared" si="480"/>
        <v>0</v>
      </c>
      <c r="BT1748" s="6">
        <f t="shared" si="481"/>
        <v>0</v>
      </c>
      <c r="CX1748" s="6" t="str">
        <f t="shared" si="461"/>
        <v>H</v>
      </c>
      <c r="CY1748" s="87">
        <f t="shared" si="462"/>
        <v>3857</v>
      </c>
      <c r="CZ1748" s="87">
        <f t="shared" si="463"/>
        <v>0</v>
      </c>
      <c r="DA1748" s="6">
        <f t="shared" si="464"/>
        <v>3857</v>
      </c>
    </row>
    <row r="1749" spans="1:105" hidden="1" x14ac:dyDescent="0.2">
      <c r="A1749" s="46">
        <v>4018</v>
      </c>
      <c r="B1749" s="46">
        <f t="shared" si="475"/>
        <v>7</v>
      </c>
      <c r="C1749" s="46">
        <f t="shared" si="476"/>
        <v>22</v>
      </c>
      <c r="D1749" s="46">
        <f t="shared" si="477"/>
        <v>11</v>
      </c>
      <c r="E1749" s="85">
        <v>27720</v>
      </c>
      <c r="F1749" s="7" t="s">
        <v>3080</v>
      </c>
      <c r="G1749" s="50" t="s">
        <v>310</v>
      </c>
      <c r="H1749" s="50" t="s">
        <v>308</v>
      </c>
      <c r="I1749" s="50">
        <v>1</v>
      </c>
      <c r="J1749" s="50">
        <v>4</v>
      </c>
      <c r="L1749" s="171">
        <v>11228</v>
      </c>
      <c r="M1749" s="57" t="s">
        <v>1915</v>
      </c>
      <c r="O1749" s="7">
        <v>18</v>
      </c>
      <c r="P1749" s="7">
        <v>3</v>
      </c>
      <c r="Q1749" s="7">
        <v>3</v>
      </c>
      <c r="R1749" s="7">
        <v>12</v>
      </c>
      <c r="S1749" s="7">
        <v>15</v>
      </c>
      <c r="T1749" s="7">
        <v>35</v>
      </c>
      <c r="U1749" s="7">
        <v>9</v>
      </c>
      <c r="BG1749" s="6">
        <f t="shared" si="467"/>
        <v>0</v>
      </c>
      <c r="BH1749" s="6">
        <f t="shared" si="465"/>
        <v>0</v>
      </c>
      <c r="BI1749" s="6">
        <f t="shared" si="468"/>
        <v>0</v>
      </c>
      <c r="BJ1749" s="6">
        <f t="shared" si="466"/>
        <v>0</v>
      </c>
      <c r="BK1749" s="6">
        <f t="shared" si="469"/>
        <v>1</v>
      </c>
      <c r="BL1749" s="6">
        <f t="shared" si="470"/>
        <v>1</v>
      </c>
      <c r="BM1749" s="6">
        <f t="shared" si="471"/>
        <v>0</v>
      </c>
      <c r="BN1749" s="6">
        <f t="shared" si="472"/>
        <v>0</v>
      </c>
      <c r="BO1749" s="6">
        <f t="shared" si="473"/>
        <v>1</v>
      </c>
      <c r="BP1749" s="6">
        <f t="shared" si="474"/>
        <v>1</v>
      </c>
      <c r="BQ1749" s="6">
        <f t="shared" si="478"/>
        <v>1</v>
      </c>
      <c r="BR1749" s="6">
        <f t="shared" si="479"/>
        <v>2</v>
      </c>
      <c r="BS1749" s="6">
        <f t="shared" si="480"/>
        <v>1</v>
      </c>
      <c r="BT1749" s="6">
        <f t="shared" si="481"/>
        <v>1</v>
      </c>
      <c r="CX1749" s="6" t="str">
        <f t="shared" si="461"/>
        <v>A</v>
      </c>
      <c r="CY1749" s="87">
        <f t="shared" si="462"/>
        <v>11228</v>
      </c>
      <c r="CZ1749" s="87">
        <f t="shared" si="463"/>
        <v>0</v>
      </c>
      <c r="DA1749" s="6" t="str">
        <f t="shared" si="464"/>
        <v>na</v>
      </c>
    </row>
    <row r="1750" spans="1:105" hidden="1" x14ac:dyDescent="0.2">
      <c r="A1750" s="46">
        <v>4019</v>
      </c>
      <c r="B1750" s="46">
        <f t="shared" si="475"/>
        <v>7</v>
      </c>
      <c r="C1750" s="46">
        <f t="shared" si="476"/>
        <v>29</v>
      </c>
      <c r="D1750" s="46">
        <f t="shared" si="477"/>
        <v>11</v>
      </c>
      <c r="E1750" s="85">
        <v>27727</v>
      </c>
      <c r="F1750" s="7" t="s">
        <v>1942</v>
      </c>
      <c r="G1750" s="50" t="s">
        <v>310</v>
      </c>
      <c r="H1750" s="50" t="s">
        <v>308</v>
      </c>
      <c r="I1750" s="50">
        <v>0</v>
      </c>
      <c r="J1750" s="50">
        <v>1</v>
      </c>
      <c r="L1750" s="171">
        <v>13108</v>
      </c>
      <c r="O1750" s="7">
        <v>19</v>
      </c>
      <c r="P1750" s="7">
        <v>3</v>
      </c>
      <c r="Q1750" s="7">
        <v>3</v>
      </c>
      <c r="R1750" s="7">
        <v>13</v>
      </c>
      <c r="S1750" s="7">
        <v>15</v>
      </c>
      <c r="T1750" s="7">
        <v>36</v>
      </c>
      <c r="U1750" s="7">
        <v>9</v>
      </c>
      <c r="BG1750" s="6">
        <f t="shared" si="467"/>
        <v>0</v>
      </c>
      <c r="BH1750" s="6">
        <f t="shared" si="465"/>
        <v>0</v>
      </c>
      <c r="BI1750" s="6">
        <f t="shared" si="468"/>
        <v>0</v>
      </c>
      <c r="BJ1750" s="6">
        <f t="shared" si="466"/>
        <v>0</v>
      </c>
      <c r="BK1750" s="6">
        <f t="shared" si="469"/>
        <v>1</v>
      </c>
      <c r="BL1750" s="6">
        <f t="shared" si="470"/>
        <v>2</v>
      </c>
      <c r="BM1750" s="6">
        <f t="shared" si="471"/>
        <v>0</v>
      </c>
      <c r="BN1750" s="6">
        <f t="shared" si="472"/>
        <v>0</v>
      </c>
      <c r="BO1750" s="6">
        <f t="shared" si="473"/>
        <v>1</v>
      </c>
      <c r="BP1750" s="6">
        <f t="shared" si="474"/>
        <v>2</v>
      </c>
      <c r="BQ1750" s="6">
        <f t="shared" si="478"/>
        <v>0</v>
      </c>
      <c r="BR1750" s="6">
        <f t="shared" si="479"/>
        <v>0</v>
      </c>
      <c r="BS1750" s="6">
        <f t="shared" si="480"/>
        <v>1</v>
      </c>
      <c r="BT1750" s="6">
        <f t="shared" si="481"/>
        <v>2</v>
      </c>
      <c r="CX1750" s="6" t="str">
        <f t="shared" si="461"/>
        <v>A</v>
      </c>
      <c r="CY1750" s="87">
        <f t="shared" si="462"/>
        <v>13108</v>
      </c>
      <c r="CZ1750" s="87">
        <f t="shared" si="463"/>
        <v>0</v>
      </c>
      <c r="DA1750" s="6" t="str">
        <f t="shared" si="464"/>
        <v>na</v>
      </c>
    </row>
    <row r="1751" spans="1:105" hidden="1" x14ac:dyDescent="0.2">
      <c r="A1751" s="46">
        <v>4020</v>
      </c>
      <c r="B1751" s="46">
        <f t="shared" si="475"/>
        <v>7</v>
      </c>
      <c r="C1751" s="46">
        <f t="shared" si="476"/>
        <v>6</v>
      </c>
      <c r="D1751" s="46">
        <f t="shared" si="477"/>
        <v>12</v>
      </c>
      <c r="E1751" s="85">
        <v>27734</v>
      </c>
      <c r="F1751" s="7" t="s">
        <v>2851</v>
      </c>
      <c r="G1751" s="50" t="s">
        <v>103</v>
      </c>
      <c r="H1751" s="50" t="s">
        <v>308</v>
      </c>
      <c r="I1751" s="50">
        <v>1</v>
      </c>
      <c r="J1751" s="50">
        <v>2</v>
      </c>
      <c r="L1751" s="171">
        <v>7037</v>
      </c>
      <c r="M1751" s="57" t="s">
        <v>1915</v>
      </c>
      <c r="O1751" s="7">
        <v>20</v>
      </c>
      <c r="P1751" s="7">
        <v>3</v>
      </c>
      <c r="Q1751" s="7">
        <v>3</v>
      </c>
      <c r="R1751" s="7">
        <v>14</v>
      </c>
      <c r="S1751" s="7">
        <v>16</v>
      </c>
      <c r="T1751" s="7">
        <v>38</v>
      </c>
      <c r="U1751" s="7">
        <v>9</v>
      </c>
      <c r="BG1751" s="6">
        <f t="shared" si="467"/>
        <v>0</v>
      </c>
      <c r="BH1751" s="6">
        <f t="shared" si="465"/>
        <v>0</v>
      </c>
      <c r="BI1751" s="6">
        <f t="shared" si="468"/>
        <v>0</v>
      </c>
      <c r="BJ1751" s="6">
        <f t="shared" si="466"/>
        <v>0</v>
      </c>
      <c r="BK1751" s="6">
        <f t="shared" si="469"/>
        <v>1</v>
      </c>
      <c r="BL1751" s="6">
        <f t="shared" si="470"/>
        <v>3</v>
      </c>
      <c r="BM1751" s="6">
        <f t="shared" si="471"/>
        <v>0</v>
      </c>
      <c r="BN1751" s="6">
        <f t="shared" si="472"/>
        <v>0</v>
      </c>
      <c r="BO1751" s="6">
        <f t="shared" si="473"/>
        <v>1</v>
      </c>
      <c r="BP1751" s="6">
        <f t="shared" si="474"/>
        <v>3</v>
      </c>
      <c r="BQ1751" s="6">
        <f t="shared" si="478"/>
        <v>1</v>
      </c>
      <c r="BR1751" s="6">
        <f t="shared" si="479"/>
        <v>1</v>
      </c>
      <c r="BS1751" s="6">
        <f t="shared" si="480"/>
        <v>1</v>
      </c>
      <c r="BT1751" s="6">
        <f t="shared" si="481"/>
        <v>3</v>
      </c>
      <c r="CX1751" s="6" t="str">
        <f t="shared" si="461"/>
        <v>H</v>
      </c>
      <c r="CY1751" s="87">
        <f t="shared" si="462"/>
        <v>7037</v>
      </c>
      <c r="CZ1751" s="87">
        <f t="shared" si="463"/>
        <v>0</v>
      </c>
      <c r="DA1751" s="6">
        <f t="shared" si="464"/>
        <v>7037</v>
      </c>
    </row>
    <row r="1752" spans="1:105" hidden="1" x14ac:dyDescent="0.2">
      <c r="A1752" s="46">
        <v>4021</v>
      </c>
      <c r="B1752" s="46">
        <f t="shared" si="475"/>
        <v>7</v>
      </c>
      <c r="C1752" s="46">
        <f t="shared" si="476"/>
        <v>13</v>
      </c>
      <c r="D1752" s="46">
        <f t="shared" si="477"/>
        <v>12</v>
      </c>
      <c r="E1752" s="85">
        <v>27741</v>
      </c>
      <c r="F1752" s="7" t="s">
        <v>1763</v>
      </c>
      <c r="G1752" s="50" t="s">
        <v>103</v>
      </c>
      <c r="H1752" s="50" t="s">
        <v>307</v>
      </c>
      <c r="I1752" s="50">
        <v>0</v>
      </c>
      <c r="J1752" s="50">
        <v>0</v>
      </c>
      <c r="L1752" s="171">
        <v>3112</v>
      </c>
      <c r="O1752" s="7">
        <v>21</v>
      </c>
      <c r="P1752" s="7">
        <v>3</v>
      </c>
      <c r="Q1752" s="7">
        <v>4</v>
      </c>
      <c r="R1752" s="7">
        <v>14</v>
      </c>
      <c r="S1752" s="7">
        <v>16</v>
      </c>
      <c r="T1752" s="7">
        <v>38</v>
      </c>
      <c r="U1752" s="7">
        <v>10</v>
      </c>
      <c r="BG1752" s="6">
        <f t="shared" si="467"/>
        <v>0</v>
      </c>
      <c r="BH1752" s="6">
        <f t="shared" si="465"/>
        <v>0</v>
      </c>
      <c r="BI1752" s="6">
        <f t="shared" si="468"/>
        <v>1</v>
      </c>
      <c r="BJ1752" s="6">
        <f t="shared" si="466"/>
        <v>1</v>
      </c>
      <c r="BK1752" s="6">
        <f t="shared" si="469"/>
        <v>0</v>
      </c>
      <c r="BL1752" s="6">
        <f t="shared" si="470"/>
        <v>0</v>
      </c>
      <c r="BM1752" s="6">
        <f t="shared" si="471"/>
        <v>1</v>
      </c>
      <c r="BN1752" s="6">
        <f t="shared" si="472"/>
        <v>1</v>
      </c>
      <c r="BO1752" s="6">
        <f t="shared" si="473"/>
        <v>1</v>
      </c>
      <c r="BP1752" s="6">
        <f t="shared" si="474"/>
        <v>4</v>
      </c>
      <c r="BQ1752" s="6">
        <f t="shared" si="478"/>
        <v>0</v>
      </c>
      <c r="BR1752" s="6">
        <f t="shared" si="479"/>
        <v>0</v>
      </c>
      <c r="BS1752" s="6">
        <f t="shared" si="480"/>
        <v>0</v>
      </c>
      <c r="BT1752" s="6">
        <f t="shared" si="481"/>
        <v>0</v>
      </c>
      <c r="CX1752" s="6" t="str">
        <f t="shared" si="461"/>
        <v>H</v>
      </c>
      <c r="CY1752" s="87">
        <f t="shared" si="462"/>
        <v>3112</v>
      </c>
      <c r="CZ1752" s="87">
        <f t="shared" si="463"/>
        <v>0</v>
      </c>
      <c r="DA1752" s="6">
        <f t="shared" si="464"/>
        <v>3112</v>
      </c>
    </row>
    <row r="1753" spans="1:105" hidden="1" x14ac:dyDescent="0.2">
      <c r="A1753" s="46">
        <v>4022</v>
      </c>
      <c r="B1753" s="46">
        <f t="shared" si="475"/>
        <v>7</v>
      </c>
      <c r="C1753" s="46">
        <f t="shared" si="476"/>
        <v>20</v>
      </c>
      <c r="D1753" s="46">
        <f t="shared" si="477"/>
        <v>12</v>
      </c>
      <c r="E1753" s="85">
        <v>27748</v>
      </c>
      <c r="F1753" s="7" t="s">
        <v>468</v>
      </c>
      <c r="G1753" s="50" t="s">
        <v>310</v>
      </c>
      <c r="H1753" s="50" t="s">
        <v>306</v>
      </c>
      <c r="I1753" s="50">
        <v>1</v>
      </c>
      <c r="J1753" s="50">
        <v>0</v>
      </c>
      <c r="L1753" s="171">
        <v>7093</v>
      </c>
      <c r="M1753" s="57" t="s">
        <v>1926</v>
      </c>
      <c r="O1753" s="7">
        <v>22</v>
      </c>
      <c r="P1753" s="7">
        <v>4</v>
      </c>
      <c r="Q1753" s="7">
        <v>4</v>
      </c>
      <c r="R1753" s="7">
        <v>14</v>
      </c>
      <c r="S1753" s="7">
        <v>17</v>
      </c>
      <c r="T1753" s="7">
        <v>38</v>
      </c>
      <c r="U1753" s="7">
        <v>12</v>
      </c>
      <c r="BG1753" s="6">
        <f t="shared" si="467"/>
        <v>1</v>
      </c>
      <c r="BH1753" s="6">
        <f t="shared" si="465"/>
        <v>1</v>
      </c>
      <c r="BI1753" s="6">
        <f t="shared" si="468"/>
        <v>0</v>
      </c>
      <c r="BJ1753" s="6">
        <f t="shared" si="466"/>
        <v>0</v>
      </c>
      <c r="BK1753" s="6">
        <f t="shared" si="469"/>
        <v>0</v>
      </c>
      <c r="BL1753" s="6">
        <f t="shared" si="470"/>
        <v>0</v>
      </c>
      <c r="BM1753" s="6">
        <f t="shared" si="471"/>
        <v>1</v>
      </c>
      <c r="BN1753" s="6">
        <f t="shared" si="472"/>
        <v>2</v>
      </c>
      <c r="BO1753" s="6">
        <f t="shared" si="473"/>
        <v>0</v>
      </c>
      <c r="BP1753" s="6">
        <f t="shared" si="474"/>
        <v>0</v>
      </c>
      <c r="BQ1753" s="6">
        <f t="shared" si="478"/>
        <v>1</v>
      </c>
      <c r="BR1753" s="6">
        <f t="shared" si="479"/>
        <v>1</v>
      </c>
      <c r="BS1753" s="6">
        <f t="shared" si="480"/>
        <v>0</v>
      </c>
      <c r="BT1753" s="6">
        <f t="shared" si="481"/>
        <v>0</v>
      </c>
      <c r="CX1753" s="6" t="str">
        <f t="shared" si="461"/>
        <v>A</v>
      </c>
      <c r="CY1753" s="87">
        <f t="shared" si="462"/>
        <v>7093</v>
      </c>
      <c r="CZ1753" s="87">
        <f t="shared" si="463"/>
        <v>0</v>
      </c>
      <c r="DA1753" s="6" t="str">
        <f t="shared" si="464"/>
        <v>na</v>
      </c>
    </row>
    <row r="1754" spans="1:105" hidden="1" x14ac:dyDescent="0.2">
      <c r="A1754" s="46">
        <v>4023</v>
      </c>
      <c r="B1754" s="46">
        <f t="shared" si="475"/>
        <v>6</v>
      </c>
      <c r="C1754" s="46">
        <f t="shared" si="476"/>
        <v>26</v>
      </c>
      <c r="D1754" s="46">
        <f t="shared" si="477"/>
        <v>12</v>
      </c>
      <c r="E1754" s="85">
        <v>27754</v>
      </c>
      <c r="F1754" s="7" t="s">
        <v>1930</v>
      </c>
      <c r="G1754" s="50" t="s">
        <v>103</v>
      </c>
      <c r="H1754" s="50" t="s">
        <v>306</v>
      </c>
      <c r="I1754" s="50">
        <v>2</v>
      </c>
      <c r="J1754" s="50">
        <v>1</v>
      </c>
      <c r="L1754" s="171">
        <v>7295</v>
      </c>
      <c r="M1754" s="57" t="s">
        <v>3467</v>
      </c>
      <c r="O1754" s="7">
        <v>23</v>
      </c>
      <c r="P1754" s="7">
        <v>5</v>
      </c>
      <c r="Q1754" s="7">
        <v>4</v>
      </c>
      <c r="R1754" s="7">
        <v>14</v>
      </c>
      <c r="S1754" s="7">
        <v>19</v>
      </c>
      <c r="T1754" s="7">
        <v>39</v>
      </c>
      <c r="U1754" s="7">
        <v>14</v>
      </c>
      <c r="BG1754" s="6">
        <f t="shared" si="467"/>
        <v>1</v>
      </c>
      <c r="BH1754" s="6">
        <f t="shared" si="465"/>
        <v>2</v>
      </c>
      <c r="BI1754" s="6">
        <f t="shared" si="468"/>
        <v>0</v>
      </c>
      <c r="BJ1754" s="6">
        <f t="shared" si="466"/>
        <v>0</v>
      </c>
      <c r="BK1754" s="6">
        <f t="shared" si="469"/>
        <v>0</v>
      </c>
      <c r="BL1754" s="6">
        <f t="shared" si="470"/>
        <v>0</v>
      </c>
      <c r="BM1754" s="6">
        <f t="shared" si="471"/>
        <v>1</v>
      </c>
      <c r="BN1754" s="6">
        <f t="shared" si="472"/>
        <v>3</v>
      </c>
      <c r="BO1754" s="6">
        <f t="shared" si="473"/>
        <v>0</v>
      </c>
      <c r="BP1754" s="6">
        <f t="shared" si="474"/>
        <v>0</v>
      </c>
      <c r="BQ1754" s="6">
        <f t="shared" si="478"/>
        <v>1</v>
      </c>
      <c r="BR1754" s="6">
        <f t="shared" si="479"/>
        <v>2</v>
      </c>
      <c r="BS1754" s="6">
        <f t="shared" si="480"/>
        <v>1</v>
      </c>
      <c r="BT1754" s="6">
        <f t="shared" si="481"/>
        <v>1</v>
      </c>
      <c r="CX1754" s="6" t="str">
        <f t="shared" ref="CX1754:CX1817" si="482">G1754</f>
        <v>H</v>
      </c>
      <c r="CY1754" s="87">
        <f t="shared" ref="CY1754:CY1817" si="483">L1754</f>
        <v>7295</v>
      </c>
      <c r="CZ1754" s="87">
        <f t="shared" ref="CZ1754:CZ1817" si="484">AY1754</f>
        <v>0</v>
      </c>
      <c r="DA1754" s="6">
        <f t="shared" ref="DA1754:DA1817" si="485">IF(CX1754="H",CY1754-CZ1754,"na")</f>
        <v>7295</v>
      </c>
    </row>
    <row r="1755" spans="1:105" hidden="1" x14ac:dyDescent="0.2">
      <c r="A1755" s="46">
        <v>4024</v>
      </c>
      <c r="B1755" s="46">
        <f t="shared" si="475"/>
        <v>7</v>
      </c>
      <c r="C1755" s="46">
        <f t="shared" si="476"/>
        <v>27</v>
      </c>
      <c r="D1755" s="46">
        <f t="shared" si="477"/>
        <v>12</v>
      </c>
      <c r="E1755" s="85">
        <v>27755</v>
      </c>
      <c r="F1755" s="7" t="s">
        <v>2118</v>
      </c>
      <c r="G1755" s="50" t="s">
        <v>310</v>
      </c>
      <c r="H1755" s="50" t="s">
        <v>307</v>
      </c>
      <c r="I1755" s="50">
        <v>0</v>
      </c>
      <c r="J1755" s="50">
        <v>0</v>
      </c>
      <c r="L1755" s="171">
        <v>7939</v>
      </c>
      <c r="O1755" s="7">
        <v>24</v>
      </c>
      <c r="P1755" s="7">
        <v>5</v>
      </c>
      <c r="Q1755" s="7">
        <v>5</v>
      </c>
      <c r="R1755" s="7">
        <v>14</v>
      </c>
      <c r="S1755" s="7">
        <v>19</v>
      </c>
      <c r="T1755" s="7">
        <v>39</v>
      </c>
      <c r="U1755" s="7">
        <v>15</v>
      </c>
      <c r="BG1755" s="6">
        <f t="shared" si="467"/>
        <v>0</v>
      </c>
      <c r="BH1755" s="6">
        <f t="shared" ref="BH1755:BH1818" si="486">IF(H1755="W",BH1754+1,0)</f>
        <v>0</v>
      </c>
      <c r="BI1755" s="6">
        <f t="shared" si="468"/>
        <v>1</v>
      </c>
      <c r="BJ1755" s="6">
        <f t="shared" ref="BJ1755:BJ1818" si="487">IF(H1755="D",BJ1754+1,0)</f>
        <v>1</v>
      </c>
      <c r="BK1755" s="6">
        <f t="shared" si="469"/>
        <v>0</v>
      </c>
      <c r="BL1755" s="6">
        <f t="shared" si="470"/>
        <v>0</v>
      </c>
      <c r="BM1755" s="6">
        <f t="shared" si="471"/>
        <v>1</v>
      </c>
      <c r="BN1755" s="6">
        <f t="shared" si="472"/>
        <v>4</v>
      </c>
      <c r="BO1755" s="6">
        <f t="shared" si="473"/>
        <v>1</v>
      </c>
      <c r="BP1755" s="6">
        <f t="shared" si="474"/>
        <v>1</v>
      </c>
      <c r="BQ1755" s="6">
        <f t="shared" si="478"/>
        <v>0</v>
      </c>
      <c r="BR1755" s="6">
        <f t="shared" si="479"/>
        <v>0</v>
      </c>
      <c r="BS1755" s="6">
        <f t="shared" si="480"/>
        <v>0</v>
      </c>
      <c r="BT1755" s="6">
        <f t="shared" si="481"/>
        <v>0</v>
      </c>
      <c r="CX1755" s="6" t="str">
        <f t="shared" si="482"/>
        <v>A</v>
      </c>
      <c r="CY1755" s="87">
        <f t="shared" si="483"/>
        <v>7939</v>
      </c>
      <c r="CZ1755" s="87">
        <f t="shared" si="484"/>
        <v>0</v>
      </c>
      <c r="DA1755" s="6" t="str">
        <f t="shared" si="485"/>
        <v>na</v>
      </c>
    </row>
    <row r="1756" spans="1:105" hidden="1" x14ac:dyDescent="0.2">
      <c r="A1756" s="46">
        <v>4025</v>
      </c>
      <c r="B1756" s="46">
        <f t="shared" si="475"/>
        <v>7</v>
      </c>
      <c r="C1756" s="46">
        <f t="shared" si="476"/>
        <v>10</v>
      </c>
      <c r="D1756" s="46">
        <f t="shared" si="477"/>
        <v>1</v>
      </c>
      <c r="E1756" s="85">
        <v>27769</v>
      </c>
      <c r="F1756" s="7" t="s">
        <v>2421</v>
      </c>
      <c r="G1756" s="50" t="s">
        <v>310</v>
      </c>
      <c r="H1756" s="50" t="s">
        <v>308</v>
      </c>
      <c r="I1756" s="50">
        <v>0</v>
      </c>
      <c r="J1756" s="50">
        <v>4</v>
      </c>
      <c r="L1756" s="171">
        <v>10156</v>
      </c>
      <c r="O1756" s="7">
        <v>25</v>
      </c>
      <c r="P1756" s="7">
        <v>5</v>
      </c>
      <c r="Q1756" s="7">
        <v>5</v>
      </c>
      <c r="R1756" s="7">
        <v>15</v>
      </c>
      <c r="S1756" s="7">
        <v>19</v>
      </c>
      <c r="T1756" s="7">
        <v>43</v>
      </c>
      <c r="U1756" s="7">
        <v>15</v>
      </c>
      <c r="BG1756" s="6">
        <f t="shared" si="467"/>
        <v>0</v>
      </c>
      <c r="BH1756" s="6">
        <f t="shared" si="486"/>
        <v>0</v>
      </c>
      <c r="BI1756" s="6">
        <f t="shared" si="468"/>
        <v>0</v>
      </c>
      <c r="BJ1756" s="6">
        <f t="shared" si="487"/>
        <v>0</v>
      </c>
      <c r="BK1756" s="6">
        <f t="shared" si="469"/>
        <v>1</v>
      </c>
      <c r="BL1756" s="6">
        <f t="shared" si="470"/>
        <v>1</v>
      </c>
      <c r="BM1756" s="6">
        <f t="shared" si="471"/>
        <v>0</v>
      </c>
      <c r="BN1756" s="6">
        <f t="shared" si="472"/>
        <v>0</v>
      </c>
      <c r="BO1756" s="6">
        <f t="shared" si="473"/>
        <v>1</v>
      </c>
      <c r="BP1756" s="6">
        <f t="shared" si="474"/>
        <v>2</v>
      </c>
      <c r="BQ1756" s="6">
        <f t="shared" si="478"/>
        <v>0</v>
      </c>
      <c r="BR1756" s="6">
        <f t="shared" si="479"/>
        <v>0</v>
      </c>
      <c r="BS1756" s="6">
        <f t="shared" si="480"/>
        <v>1</v>
      </c>
      <c r="BT1756" s="6">
        <f t="shared" si="481"/>
        <v>1</v>
      </c>
      <c r="CX1756" s="6" t="str">
        <f t="shared" si="482"/>
        <v>A</v>
      </c>
      <c r="CY1756" s="87">
        <f t="shared" si="483"/>
        <v>10156</v>
      </c>
      <c r="CZ1756" s="87">
        <f t="shared" si="484"/>
        <v>0</v>
      </c>
      <c r="DA1756" s="6" t="str">
        <f t="shared" si="485"/>
        <v>na</v>
      </c>
    </row>
    <row r="1757" spans="1:105" hidden="1" x14ac:dyDescent="0.2">
      <c r="A1757" s="46">
        <v>4026</v>
      </c>
      <c r="B1757" s="46">
        <f t="shared" si="475"/>
        <v>7</v>
      </c>
      <c r="C1757" s="46">
        <f t="shared" si="476"/>
        <v>17</v>
      </c>
      <c r="D1757" s="46">
        <f t="shared" si="477"/>
        <v>1</v>
      </c>
      <c r="E1757" s="85">
        <v>27776</v>
      </c>
      <c r="F1757" s="7" t="s">
        <v>81</v>
      </c>
      <c r="G1757" s="50" t="s">
        <v>103</v>
      </c>
      <c r="H1757" s="50" t="s">
        <v>308</v>
      </c>
      <c r="I1757" s="50">
        <v>0</v>
      </c>
      <c r="J1757" s="50">
        <v>1</v>
      </c>
      <c r="L1757" s="171">
        <v>5628</v>
      </c>
      <c r="O1757" s="7">
        <v>26</v>
      </c>
      <c r="P1757" s="7">
        <v>5</v>
      </c>
      <c r="Q1757" s="7">
        <v>5</v>
      </c>
      <c r="R1757" s="7">
        <v>16</v>
      </c>
      <c r="S1757" s="7">
        <v>19</v>
      </c>
      <c r="T1757" s="7">
        <v>44</v>
      </c>
      <c r="U1757" s="7">
        <v>15</v>
      </c>
      <c r="BG1757" s="6">
        <f t="shared" si="467"/>
        <v>0</v>
      </c>
      <c r="BH1757" s="6">
        <f t="shared" si="486"/>
        <v>0</v>
      </c>
      <c r="BI1757" s="6">
        <f t="shared" si="468"/>
        <v>0</v>
      </c>
      <c r="BJ1757" s="6">
        <f t="shared" si="487"/>
        <v>0</v>
      </c>
      <c r="BK1757" s="6">
        <f t="shared" si="469"/>
        <v>1</v>
      </c>
      <c r="BL1757" s="6">
        <f t="shared" si="470"/>
        <v>2</v>
      </c>
      <c r="BM1757" s="6">
        <f t="shared" si="471"/>
        <v>0</v>
      </c>
      <c r="BN1757" s="6">
        <f t="shared" si="472"/>
        <v>0</v>
      </c>
      <c r="BO1757" s="6">
        <f t="shared" si="473"/>
        <v>1</v>
      </c>
      <c r="BP1757" s="6">
        <f t="shared" si="474"/>
        <v>3</v>
      </c>
      <c r="BQ1757" s="6">
        <f t="shared" si="478"/>
        <v>0</v>
      </c>
      <c r="BR1757" s="6">
        <f t="shared" si="479"/>
        <v>0</v>
      </c>
      <c r="BS1757" s="6">
        <f t="shared" si="480"/>
        <v>1</v>
      </c>
      <c r="BT1757" s="6">
        <f t="shared" si="481"/>
        <v>2</v>
      </c>
      <c r="CX1757" s="6" t="str">
        <f t="shared" si="482"/>
        <v>H</v>
      </c>
      <c r="CY1757" s="87">
        <f t="shared" si="483"/>
        <v>5628</v>
      </c>
      <c r="CZ1757" s="87">
        <f t="shared" si="484"/>
        <v>0</v>
      </c>
      <c r="DA1757" s="6">
        <f t="shared" si="485"/>
        <v>5628</v>
      </c>
    </row>
    <row r="1758" spans="1:105" hidden="1" x14ac:dyDescent="0.2">
      <c r="A1758" s="46">
        <v>4027</v>
      </c>
      <c r="B1758" s="46">
        <f t="shared" si="475"/>
        <v>7</v>
      </c>
      <c r="C1758" s="46">
        <f t="shared" si="476"/>
        <v>31</v>
      </c>
      <c r="D1758" s="46">
        <f t="shared" si="477"/>
        <v>1</v>
      </c>
      <c r="E1758" s="85">
        <v>27790</v>
      </c>
      <c r="F1758" s="7" t="s">
        <v>778</v>
      </c>
      <c r="G1758" s="50" t="s">
        <v>310</v>
      </c>
      <c r="H1758" s="50" t="s">
        <v>308</v>
      </c>
      <c r="I1758" s="50">
        <v>2</v>
      </c>
      <c r="J1758" s="50">
        <v>3</v>
      </c>
      <c r="L1758" s="171">
        <v>6916</v>
      </c>
      <c r="M1758" s="57" t="s">
        <v>3468</v>
      </c>
      <c r="O1758" s="7">
        <v>27</v>
      </c>
      <c r="P1758" s="7">
        <v>5</v>
      </c>
      <c r="Q1758" s="7">
        <v>5</v>
      </c>
      <c r="R1758" s="7">
        <v>17</v>
      </c>
      <c r="S1758" s="7">
        <v>21</v>
      </c>
      <c r="T1758" s="7">
        <v>47</v>
      </c>
      <c r="U1758" s="7">
        <v>15</v>
      </c>
      <c r="BG1758" s="6">
        <f t="shared" si="467"/>
        <v>0</v>
      </c>
      <c r="BH1758" s="6">
        <f t="shared" si="486"/>
        <v>0</v>
      </c>
      <c r="BI1758" s="6">
        <f t="shared" si="468"/>
        <v>0</v>
      </c>
      <c r="BJ1758" s="6">
        <f t="shared" si="487"/>
        <v>0</v>
      </c>
      <c r="BK1758" s="6">
        <f t="shared" si="469"/>
        <v>1</v>
      </c>
      <c r="BL1758" s="6">
        <f t="shared" si="470"/>
        <v>3</v>
      </c>
      <c r="BM1758" s="6">
        <f t="shared" si="471"/>
        <v>0</v>
      </c>
      <c r="BN1758" s="6">
        <f t="shared" si="472"/>
        <v>0</v>
      </c>
      <c r="BO1758" s="6">
        <f t="shared" si="473"/>
        <v>1</v>
      </c>
      <c r="BP1758" s="6">
        <f t="shared" si="474"/>
        <v>4</v>
      </c>
      <c r="BQ1758" s="6">
        <f t="shared" si="478"/>
        <v>1</v>
      </c>
      <c r="BR1758" s="6">
        <f t="shared" si="479"/>
        <v>1</v>
      </c>
      <c r="BS1758" s="6">
        <f t="shared" si="480"/>
        <v>1</v>
      </c>
      <c r="BT1758" s="6">
        <f t="shared" si="481"/>
        <v>3</v>
      </c>
      <c r="CX1758" s="6" t="str">
        <f t="shared" si="482"/>
        <v>A</v>
      </c>
      <c r="CY1758" s="87">
        <f t="shared" si="483"/>
        <v>6916</v>
      </c>
      <c r="CZ1758" s="87">
        <f t="shared" si="484"/>
        <v>0</v>
      </c>
      <c r="DA1758" s="6" t="str">
        <f t="shared" si="485"/>
        <v>na</v>
      </c>
    </row>
    <row r="1759" spans="1:105" hidden="1" x14ac:dyDescent="0.2">
      <c r="A1759" s="46">
        <v>4028</v>
      </c>
      <c r="B1759" s="46">
        <f t="shared" si="475"/>
        <v>7</v>
      </c>
      <c r="C1759" s="46">
        <f t="shared" si="476"/>
        <v>7</v>
      </c>
      <c r="D1759" s="46">
        <f t="shared" si="477"/>
        <v>2</v>
      </c>
      <c r="E1759" s="85">
        <v>27797</v>
      </c>
      <c r="F1759" s="7" t="s">
        <v>3630</v>
      </c>
      <c r="G1759" s="50" t="s">
        <v>103</v>
      </c>
      <c r="H1759" s="50" t="s">
        <v>308</v>
      </c>
      <c r="I1759" s="50">
        <v>2</v>
      </c>
      <c r="J1759" s="50">
        <v>3</v>
      </c>
      <c r="L1759" s="171">
        <v>3166</v>
      </c>
      <c r="M1759" s="57" t="s">
        <v>3469</v>
      </c>
      <c r="O1759" s="7">
        <v>28</v>
      </c>
      <c r="P1759" s="7">
        <v>5</v>
      </c>
      <c r="Q1759" s="7">
        <v>5</v>
      </c>
      <c r="R1759" s="7">
        <v>18</v>
      </c>
      <c r="S1759" s="7">
        <v>23</v>
      </c>
      <c r="T1759" s="7">
        <v>50</v>
      </c>
      <c r="U1759" s="7">
        <v>15</v>
      </c>
      <c r="BG1759" s="6">
        <f t="shared" si="467"/>
        <v>0</v>
      </c>
      <c r="BH1759" s="6">
        <f t="shared" si="486"/>
        <v>0</v>
      </c>
      <c r="BI1759" s="6">
        <f t="shared" si="468"/>
        <v>0</v>
      </c>
      <c r="BJ1759" s="6">
        <f t="shared" si="487"/>
        <v>0</v>
      </c>
      <c r="BK1759" s="6">
        <f t="shared" si="469"/>
        <v>1</v>
      </c>
      <c r="BL1759" s="6">
        <f t="shared" si="470"/>
        <v>4</v>
      </c>
      <c r="BM1759" s="6">
        <f t="shared" si="471"/>
        <v>0</v>
      </c>
      <c r="BN1759" s="6">
        <f t="shared" si="472"/>
        <v>0</v>
      </c>
      <c r="BO1759" s="6">
        <f t="shared" si="473"/>
        <v>1</v>
      </c>
      <c r="BP1759" s="6">
        <f t="shared" si="474"/>
        <v>5</v>
      </c>
      <c r="BQ1759" s="6">
        <f t="shared" si="478"/>
        <v>1</v>
      </c>
      <c r="BR1759" s="6">
        <f t="shared" si="479"/>
        <v>2</v>
      </c>
      <c r="BS1759" s="6">
        <f t="shared" si="480"/>
        <v>1</v>
      </c>
      <c r="BT1759" s="6">
        <f t="shared" si="481"/>
        <v>4</v>
      </c>
      <c r="CX1759" s="6" t="str">
        <f t="shared" si="482"/>
        <v>H</v>
      </c>
      <c r="CY1759" s="87">
        <f t="shared" si="483"/>
        <v>3166</v>
      </c>
      <c r="CZ1759" s="87">
        <f t="shared" si="484"/>
        <v>0</v>
      </c>
      <c r="DA1759" s="6">
        <f t="shared" si="485"/>
        <v>3166</v>
      </c>
    </row>
    <row r="1760" spans="1:105" hidden="1" x14ac:dyDescent="0.2">
      <c r="A1760" s="46">
        <v>4029</v>
      </c>
      <c r="B1760" s="46">
        <f t="shared" si="475"/>
        <v>7</v>
      </c>
      <c r="C1760" s="46">
        <f t="shared" si="476"/>
        <v>14</v>
      </c>
      <c r="D1760" s="46">
        <f t="shared" si="477"/>
        <v>2</v>
      </c>
      <c r="E1760" s="85">
        <v>27804</v>
      </c>
      <c r="F1760" s="7" t="s">
        <v>104</v>
      </c>
      <c r="G1760" s="50" t="s">
        <v>103</v>
      </c>
      <c r="H1760" s="50" t="s">
        <v>308</v>
      </c>
      <c r="I1760" s="50">
        <v>1</v>
      </c>
      <c r="J1760" s="50">
        <v>2</v>
      </c>
      <c r="L1760" s="171">
        <v>3958</v>
      </c>
      <c r="M1760" s="57" t="s">
        <v>3470</v>
      </c>
      <c r="O1760" s="7">
        <v>29</v>
      </c>
      <c r="P1760" s="7">
        <v>5</v>
      </c>
      <c r="Q1760" s="7">
        <v>5</v>
      </c>
      <c r="R1760" s="7">
        <v>19</v>
      </c>
      <c r="S1760" s="7">
        <v>24</v>
      </c>
      <c r="T1760" s="7">
        <v>52</v>
      </c>
      <c r="U1760" s="7">
        <v>15</v>
      </c>
      <c r="BG1760" s="6">
        <f t="shared" si="467"/>
        <v>0</v>
      </c>
      <c r="BH1760" s="6">
        <f t="shared" si="486"/>
        <v>0</v>
      </c>
      <c r="BI1760" s="6">
        <f t="shared" si="468"/>
        <v>0</v>
      </c>
      <c r="BJ1760" s="6">
        <f t="shared" si="487"/>
        <v>0</v>
      </c>
      <c r="BK1760" s="6">
        <f t="shared" si="469"/>
        <v>1</v>
      </c>
      <c r="BL1760" s="6">
        <f t="shared" si="470"/>
        <v>5</v>
      </c>
      <c r="BM1760" s="6">
        <f t="shared" si="471"/>
        <v>0</v>
      </c>
      <c r="BN1760" s="6">
        <f t="shared" si="472"/>
        <v>0</v>
      </c>
      <c r="BO1760" s="6">
        <f t="shared" si="473"/>
        <v>1</v>
      </c>
      <c r="BP1760" s="6">
        <f t="shared" si="474"/>
        <v>6</v>
      </c>
      <c r="BQ1760" s="6">
        <f t="shared" si="478"/>
        <v>1</v>
      </c>
      <c r="BR1760" s="6">
        <f t="shared" si="479"/>
        <v>3</v>
      </c>
      <c r="BS1760" s="6">
        <f t="shared" si="480"/>
        <v>1</v>
      </c>
      <c r="BT1760" s="6">
        <f t="shared" si="481"/>
        <v>5</v>
      </c>
      <c r="CX1760" s="6" t="str">
        <f t="shared" si="482"/>
        <v>H</v>
      </c>
      <c r="CY1760" s="87">
        <f t="shared" si="483"/>
        <v>3958</v>
      </c>
      <c r="CZ1760" s="87">
        <f t="shared" si="484"/>
        <v>0</v>
      </c>
      <c r="DA1760" s="6">
        <f t="shared" si="485"/>
        <v>3958</v>
      </c>
    </row>
    <row r="1761" spans="1:105" hidden="1" x14ac:dyDescent="0.2">
      <c r="A1761" s="46">
        <v>4030</v>
      </c>
      <c r="B1761" s="46">
        <f t="shared" si="475"/>
        <v>7</v>
      </c>
      <c r="C1761" s="46">
        <f t="shared" si="476"/>
        <v>21</v>
      </c>
      <c r="D1761" s="46">
        <f t="shared" si="477"/>
        <v>2</v>
      </c>
      <c r="E1761" s="85">
        <v>27811</v>
      </c>
      <c r="F1761" s="7" t="s">
        <v>500</v>
      </c>
      <c r="G1761" s="50" t="s">
        <v>310</v>
      </c>
      <c r="H1761" s="50" t="s">
        <v>308</v>
      </c>
      <c r="I1761" s="50">
        <v>0</v>
      </c>
      <c r="J1761" s="50">
        <v>2</v>
      </c>
      <c r="L1761" s="171">
        <v>6686</v>
      </c>
      <c r="O1761" s="7">
        <v>30</v>
      </c>
      <c r="P1761" s="7">
        <v>5</v>
      </c>
      <c r="Q1761" s="7">
        <v>5</v>
      </c>
      <c r="R1761" s="7">
        <v>20</v>
      </c>
      <c r="S1761" s="7">
        <v>24</v>
      </c>
      <c r="T1761" s="7">
        <v>54</v>
      </c>
      <c r="U1761" s="7">
        <v>15</v>
      </c>
      <c r="BG1761" s="6">
        <f t="shared" si="467"/>
        <v>0</v>
      </c>
      <c r="BH1761" s="6">
        <f t="shared" si="486"/>
        <v>0</v>
      </c>
      <c r="BI1761" s="6">
        <f t="shared" si="468"/>
        <v>0</v>
      </c>
      <c r="BJ1761" s="6">
        <f t="shared" si="487"/>
        <v>0</v>
      </c>
      <c r="BK1761" s="6">
        <f t="shared" si="469"/>
        <v>1</v>
      </c>
      <c r="BL1761" s="6">
        <f t="shared" si="470"/>
        <v>6</v>
      </c>
      <c r="BM1761" s="6">
        <f t="shared" si="471"/>
        <v>0</v>
      </c>
      <c r="BN1761" s="6">
        <f t="shared" si="472"/>
        <v>0</v>
      </c>
      <c r="BO1761" s="6">
        <f t="shared" si="473"/>
        <v>1</v>
      </c>
      <c r="BP1761" s="6">
        <f t="shared" si="474"/>
        <v>7</v>
      </c>
      <c r="BQ1761" s="6">
        <f t="shared" si="478"/>
        <v>0</v>
      </c>
      <c r="BR1761" s="6">
        <f t="shared" si="479"/>
        <v>0</v>
      </c>
      <c r="BS1761" s="6">
        <f t="shared" si="480"/>
        <v>1</v>
      </c>
      <c r="BT1761" s="6">
        <f t="shared" si="481"/>
        <v>6</v>
      </c>
      <c r="CX1761" s="6" t="str">
        <f t="shared" si="482"/>
        <v>A</v>
      </c>
      <c r="CY1761" s="87">
        <f t="shared" si="483"/>
        <v>6686</v>
      </c>
      <c r="CZ1761" s="87">
        <f t="shared" si="484"/>
        <v>0</v>
      </c>
      <c r="DA1761" s="6" t="str">
        <f t="shared" si="485"/>
        <v>na</v>
      </c>
    </row>
    <row r="1762" spans="1:105" hidden="1" x14ac:dyDescent="0.2">
      <c r="A1762" s="46">
        <v>4031</v>
      </c>
      <c r="B1762" s="46">
        <f t="shared" si="475"/>
        <v>3</v>
      </c>
      <c r="C1762" s="46">
        <f t="shared" si="476"/>
        <v>24</v>
      </c>
      <c r="D1762" s="46">
        <f t="shared" si="477"/>
        <v>2</v>
      </c>
      <c r="E1762" s="85">
        <v>27814</v>
      </c>
      <c r="F1762" s="7" t="s">
        <v>1022</v>
      </c>
      <c r="G1762" s="50" t="s">
        <v>103</v>
      </c>
      <c r="H1762" s="50" t="s">
        <v>308</v>
      </c>
      <c r="I1762" s="50">
        <v>0</v>
      </c>
      <c r="J1762" s="50">
        <v>2</v>
      </c>
      <c r="L1762" s="171">
        <v>2857</v>
      </c>
      <c r="O1762" s="7">
        <v>31</v>
      </c>
      <c r="P1762" s="7">
        <v>5</v>
      </c>
      <c r="Q1762" s="7">
        <v>5</v>
      </c>
      <c r="R1762" s="7">
        <v>21</v>
      </c>
      <c r="S1762" s="7">
        <v>24</v>
      </c>
      <c r="T1762" s="7">
        <v>56</v>
      </c>
      <c r="U1762" s="7">
        <v>15</v>
      </c>
      <c r="BG1762" s="6">
        <f t="shared" si="467"/>
        <v>0</v>
      </c>
      <c r="BH1762" s="6">
        <f t="shared" si="486"/>
        <v>0</v>
      </c>
      <c r="BI1762" s="6">
        <f t="shared" si="468"/>
        <v>0</v>
      </c>
      <c r="BJ1762" s="6">
        <f t="shared" si="487"/>
        <v>0</v>
      </c>
      <c r="BK1762" s="6">
        <f t="shared" si="469"/>
        <v>1</v>
      </c>
      <c r="BL1762" s="6">
        <f t="shared" si="470"/>
        <v>7</v>
      </c>
      <c r="BM1762" s="6">
        <f t="shared" si="471"/>
        <v>0</v>
      </c>
      <c r="BN1762" s="6">
        <f t="shared" si="472"/>
        <v>0</v>
      </c>
      <c r="BO1762" s="6">
        <f t="shared" si="473"/>
        <v>1</v>
      </c>
      <c r="BP1762" s="6">
        <f t="shared" si="474"/>
        <v>8</v>
      </c>
      <c r="BQ1762" s="6">
        <f t="shared" si="478"/>
        <v>0</v>
      </c>
      <c r="BR1762" s="6">
        <f t="shared" si="479"/>
        <v>0</v>
      </c>
      <c r="BS1762" s="6">
        <f t="shared" si="480"/>
        <v>1</v>
      </c>
      <c r="BT1762" s="6">
        <f t="shared" si="481"/>
        <v>7</v>
      </c>
      <c r="CX1762" s="6" t="str">
        <f t="shared" si="482"/>
        <v>H</v>
      </c>
      <c r="CY1762" s="87">
        <f t="shared" si="483"/>
        <v>2857</v>
      </c>
      <c r="CZ1762" s="87">
        <f t="shared" si="484"/>
        <v>0</v>
      </c>
      <c r="DA1762" s="6">
        <f t="shared" si="485"/>
        <v>2857</v>
      </c>
    </row>
    <row r="1763" spans="1:105" hidden="1" x14ac:dyDescent="0.2">
      <c r="A1763" s="46">
        <v>4032</v>
      </c>
      <c r="B1763" s="46">
        <f t="shared" si="475"/>
        <v>7</v>
      </c>
      <c r="C1763" s="46">
        <f t="shared" si="476"/>
        <v>28</v>
      </c>
      <c r="D1763" s="46">
        <f t="shared" si="477"/>
        <v>2</v>
      </c>
      <c r="E1763" s="85">
        <v>27818</v>
      </c>
      <c r="F1763" s="7" t="s">
        <v>1774</v>
      </c>
      <c r="G1763" s="50" t="s">
        <v>103</v>
      </c>
      <c r="H1763" s="50" t="s">
        <v>306</v>
      </c>
      <c r="I1763" s="50">
        <v>2</v>
      </c>
      <c r="J1763" s="50">
        <v>1</v>
      </c>
      <c r="L1763" s="171">
        <v>3848</v>
      </c>
      <c r="M1763" s="57" t="s">
        <v>3471</v>
      </c>
      <c r="O1763" s="7">
        <v>32</v>
      </c>
      <c r="P1763" s="7">
        <v>6</v>
      </c>
      <c r="Q1763" s="7">
        <v>5</v>
      </c>
      <c r="R1763" s="7">
        <v>21</v>
      </c>
      <c r="S1763" s="7">
        <v>26</v>
      </c>
      <c r="T1763" s="7">
        <v>57</v>
      </c>
      <c r="U1763" s="7">
        <v>17</v>
      </c>
      <c r="BG1763" s="6">
        <f t="shared" si="467"/>
        <v>1</v>
      </c>
      <c r="BH1763" s="6">
        <f t="shared" si="486"/>
        <v>1</v>
      </c>
      <c r="BI1763" s="6">
        <f t="shared" si="468"/>
        <v>0</v>
      </c>
      <c r="BJ1763" s="6">
        <f t="shared" si="487"/>
        <v>0</v>
      </c>
      <c r="BK1763" s="6">
        <f t="shared" si="469"/>
        <v>0</v>
      </c>
      <c r="BL1763" s="6">
        <f t="shared" si="470"/>
        <v>0</v>
      </c>
      <c r="BM1763" s="6">
        <f t="shared" si="471"/>
        <v>1</v>
      </c>
      <c r="BN1763" s="6">
        <f t="shared" si="472"/>
        <v>1</v>
      </c>
      <c r="BO1763" s="6">
        <f t="shared" si="473"/>
        <v>0</v>
      </c>
      <c r="BP1763" s="6">
        <f t="shared" si="474"/>
        <v>0</v>
      </c>
      <c r="BQ1763" s="6">
        <f t="shared" si="478"/>
        <v>1</v>
      </c>
      <c r="BR1763" s="6">
        <f t="shared" si="479"/>
        <v>1</v>
      </c>
      <c r="BS1763" s="6">
        <f t="shared" si="480"/>
        <v>1</v>
      </c>
      <c r="BT1763" s="6">
        <f t="shared" si="481"/>
        <v>8</v>
      </c>
      <c r="CX1763" s="6" t="str">
        <f t="shared" si="482"/>
        <v>H</v>
      </c>
      <c r="CY1763" s="87">
        <f t="shared" si="483"/>
        <v>3848</v>
      </c>
      <c r="CZ1763" s="87">
        <f t="shared" si="484"/>
        <v>0</v>
      </c>
      <c r="DA1763" s="6">
        <f t="shared" si="485"/>
        <v>3848</v>
      </c>
    </row>
    <row r="1764" spans="1:105" hidden="1" x14ac:dyDescent="0.2">
      <c r="A1764" s="46">
        <v>4033</v>
      </c>
      <c r="B1764" s="46">
        <f t="shared" si="475"/>
        <v>7</v>
      </c>
      <c r="C1764" s="46">
        <f t="shared" si="476"/>
        <v>13</v>
      </c>
      <c r="D1764" s="46">
        <f t="shared" si="477"/>
        <v>3</v>
      </c>
      <c r="E1764" s="85">
        <v>27832</v>
      </c>
      <c r="F1764" s="7" t="s">
        <v>112</v>
      </c>
      <c r="G1764" s="50" t="s">
        <v>103</v>
      </c>
      <c r="H1764" s="50" t="s">
        <v>306</v>
      </c>
      <c r="I1764" s="50">
        <v>1</v>
      </c>
      <c r="J1764" s="50">
        <v>0</v>
      </c>
      <c r="L1764" s="171">
        <v>4542</v>
      </c>
      <c r="M1764" s="57" t="s">
        <v>1922</v>
      </c>
      <c r="O1764" s="7">
        <v>33</v>
      </c>
      <c r="P1764" s="7">
        <v>7</v>
      </c>
      <c r="Q1764" s="7">
        <v>5</v>
      </c>
      <c r="R1764" s="7">
        <v>21</v>
      </c>
      <c r="S1764" s="7">
        <v>27</v>
      </c>
      <c r="T1764" s="7">
        <v>57</v>
      </c>
      <c r="U1764" s="7">
        <v>19</v>
      </c>
      <c r="BG1764" s="6">
        <f t="shared" si="467"/>
        <v>1</v>
      </c>
      <c r="BH1764" s="6">
        <f t="shared" si="486"/>
        <v>2</v>
      </c>
      <c r="BI1764" s="6">
        <f t="shared" si="468"/>
        <v>0</v>
      </c>
      <c r="BJ1764" s="6">
        <f t="shared" si="487"/>
        <v>0</v>
      </c>
      <c r="BK1764" s="6">
        <f t="shared" si="469"/>
        <v>0</v>
      </c>
      <c r="BL1764" s="6">
        <f t="shared" si="470"/>
        <v>0</v>
      </c>
      <c r="BM1764" s="6">
        <f t="shared" si="471"/>
        <v>1</v>
      </c>
      <c r="BN1764" s="6">
        <f t="shared" si="472"/>
        <v>2</v>
      </c>
      <c r="BO1764" s="6">
        <f t="shared" si="473"/>
        <v>0</v>
      </c>
      <c r="BP1764" s="6">
        <f t="shared" si="474"/>
        <v>0</v>
      </c>
      <c r="BQ1764" s="6">
        <f t="shared" si="478"/>
        <v>1</v>
      </c>
      <c r="BR1764" s="6">
        <f t="shared" si="479"/>
        <v>2</v>
      </c>
      <c r="BS1764" s="6">
        <f t="shared" si="480"/>
        <v>0</v>
      </c>
      <c r="BT1764" s="6">
        <f t="shared" si="481"/>
        <v>0</v>
      </c>
      <c r="CX1764" s="6" t="str">
        <f t="shared" si="482"/>
        <v>H</v>
      </c>
      <c r="CY1764" s="87">
        <f t="shared" si="483"/>
        <v>4542</v>
      </c>
      <c r="CZ1764" s="87">
        <f t="shared" si="484"/>
        <v>0</v>
      </c>
      <c r="DA1764" s="6">
        <f t="shared" si="485"/>
        <v>4542</v>
      </c>
    </row>
    <row r="1765" spans="1:105" hidden="1" x14ac:dyDescent="0.2">
      <c r="A1765" s="46">
        <v>4034</v>
      </c>
      <c r="B1765" s="46">
        <f t="shared" si="475"/>
        <v>7</v>
      </c>
      <c r="C1765" s="46">
        <f t="shared" si="476"/>
        <v>20</v>
      </c>
      <c r="D1765" s="46">
        <f t="shared" si="477"/>
        <v>3</v>
      </c>
      <c r="E1765" s="85">
        <v>27839</v>
      </c>
      <c r="F1765" s="7" t="s">
        <v>2965</v>
      </c>
      <c r="G1765" s="50" t="s">
        <v>103</v>
      </c>
      <c r="H1765" s="50" t="s">
        <v>306</v>
      </c>
      <c r="I1765" s="50">
        <v>3</v>
      </c>
      <c r="J1765" s="50">
        <v>2</v>
      </c>
      <c r="L1765" s="171">
        <v>5750</v>
      </c>
      <c r="M1765" s="57" t="s">
        <v>3472</v>
      </c>
      <c r="O1765" s="7">
        <v>34</v>
      </c>
      <c r="P1765" s="7">
        <v>8</v>
      </c>
      <c r="Q1765" s="7">
        <v>5</v>
      </c>
      <c r="R1765" s="7">
        <v>21</v>
      </c>
      <c r="S1765" s="7">
        <v>30</v>
      </c>
      <c r="T1765" s="7">
        <v>59</v>
      </c>
      <c r="U1765" s="7">
        <v>21</v>
      </c>
      <c r="BG1765" s="6">
        <f t="shared" si="467"/>
        <v>1</v>
      </c>
      <c r="BH1765" s="6">
        <f t="shared" si="486"/>
        <v>3</v>
      </c>
      <c r="BI1765" s="6">
        <f t="shared" si="468"/>
        <v>0</v>
      </c>
      <c r="BJ1765" s="6">
        <f t="shared" si="487"/>
        <v>0</v>
      </c>
      <c r="BK1765" s="6">
        <f t="shared" si="469"/>
        <v>0</v>
      </c>
      <c r="BL1765" s="6">
        <f t="shared" si="470"/>
        <v>0</v>
      </c>
      <c r="BM1765" s="6">
        <f t="shared" si="471"/>
        <v>1</v>
      </c>
      <c r="BN1765" s="6">
        <f t="shared" si="472"/>
        <v>3</v>
      </c>
      <c r="BO1765" s="6">
        <f t="shared" si="473"/>
        <v>0</v>
      </c>
      <c r="BP1765" s="6">
        <f t="shared" si="474"/>
        <v>0</v>
      </c>
      <c r="BQ1765" s="6">
        <f t="shared" si="478"/>
        <v>1</v>
      </c>
      <c r="BR1765" s="6">
        <f t="shared" si="479"/>
        <v>3</v>
      </c>
      <c r="BS1765" s="6">
        <f t="shared" si="480"/>
        <v>1</v>
      </c>
      <c r="BT1765" s="6">
        <f t="shared" si="481"/>
        <v>1</v>
      </c>
      <c r="CX1765" s="6" t="str">
        <f t="shared" si="482"/>
        <v>H</v>
      </c>
      <c r="CY1765" s="87">
        <f t="shared" si="483"/>
        <v>5750</v>
      </c>
      <c r="CZ1765" s="87">
        <f t="shared" si="484"/>
        <v>0</v>
      </c>
      <c r="DA1765" s="6">
        <f t="shared" si="485"/>
        <v>5750</v>
      </c>
    </row>
    <row r="1766" spans="1:105" hidden="1" x14ac:dyDescent="0.2">
      <c r="A1766" s="46">
        <v>4035</v>
      </c>
      <c r="B1766" s="46">
        <f t="shared" si="475"/>
        <v>7</v>
      </c>
      <c r="C1766" s="46">
        <f t="shared" si="476"/>
        <v>27</v>
      </c>
      <c r="D1766" s="46">
        <f t="shared" si="477"/>
        <v>3</v>
      </c>
      <c r="E1766" s="85">
        <v>27846</v>
      </c>
      <c r="F1766" s="7" t="s">
        <v>2853</v>
      </c>
      <c r="G1766" s="50" t="s">
        <v>310</v>
      </c>
      <c r="H1766" s="50" t="s">
        <v>307</v>
      </c>
      <c r="I1766" s="50">
        <v>1</v>
      </c>
      <c r="J1766" s="50">
        <v>1</v>
      </c>
      <c r="L1766" s="171">
        <v>6306</v>
      </c>
      <c r="M1766" s="57" t="s">
        <v>1922</v>
      </c>
      <c r="O1766" s="7">
        <v>35</v>
      </c>
      <c r="P1766" s="7">
        <v>8</v>
      </c>
      <c r="Q1766" s="7">
        <v>6</v>
      </c>
      <c r="R1766" s="7">
        <v>21</v>
      </c>
      <c r="S1766" s="7">
        <v>31</v>
      </c>
      <c r="T1766" s="7">
        <v>60</v>
      </c>
      <c r="U1766" s="7">
        <v>22</v>
      </c>
      <c r="BG1766" s="6">
        <f t="shared" si="467"/>
        <v>0</v>
      </c>
      <c r="BH1766" s="6">
        <f t="shared" si="486"/>
        <v>0</v>
      </c>
      <c r="BI1766" s="6">
        <f t="shared" si="468"/>
        <v>1</v>
      </c>
      <c r="BJ1766" s="6">
        <f t="shared" si="487"/>
        <v>1</v>
      </c>
      <c r="BK1766" s="6">
        <f t="shared" si="469"/>
        <v>0</v>
      </c>
      <c r="BL1766" s="6">
        <f t="shared" si="470"/>
        <v>0</v>
      </c>
      <c r="BM1766" s="6">
        <f t="shared" si="471"/>
        <v>1</v>
      </c>
      <c r="BN1766" s="6">
        <f t="shared" si="472"/>
        <v>4</v>
      </c>
      <c r="BO1766" s="6">
        <f t="shared" si="473"/>
        <v>1</v>
      </c>
      <c r="BP1766" s="6">
        <f t="shared" si="474"/>
        <v>1</v>
      </c>
      <c r="BQ1766" s="6">
        <f t="shared" si="478"/>
        <v>1</v>
      </c>
      <c r="BR1766" s="6">
        <f t="shared" si="479"/>
        <v>4</v>
      </c>
      <c r="BS1766" s="6">
        <f t="shared" si="480"/>
        <v>1</v>
      </c>
      <c r="BT1766" s="6">
        <f t="shared" si="481"/>
        <v>2</v>
      </c>
      <c r="CX1766" s="6" t="str">
        <f t="shared" si="482"/>
        <v>A</v>
      </c>
      <c r="CY1766" s="87">
        <f t="shared" si="483"/>
        <v>6306</v>
      </c>
      <c r="CZ1766" s="87">
        <f t="shared" si="484"/>
        <v>0</v>
      </c>
      <c r="DA1766" s="6" t="str">
        <f t="shared" si="485"/>
        <v>na</v>
      </c>
    </row>
    <row r="1767" spans="1:105" hidden="1" x14ac:dyDescent="0.2">
      <c r="A1767" s="46">
        <v>4036</v>
      </c>
      <c r="B1767" s="46">
        <f t="shared" si="475"/>
        <v>3</v>
      </c>
      <c r="C1767" s="46">
        <f t="shared" si="476"/>
        <v>30</v>
      </c>
      <c r="D1767" s="46">
        <f t="shared" si="477"/>
        <v>3</v>
      </c>
      <c r="E1767" s="85">
        <v>27849</v>
      </c>
      <c r="F1767" s="7" t="s">
        <v>1023</v>
      </c>
      <c r="G1767" s="50" t="s">
        <v>310</v>
      </c>
      <c r="H1767" s="50" t="s">
        <v>308</v>
      </c>
      <c r="I1767" s="50">
        <v>0</v>
      </c>
      <c r="J1767" s="50">
        <v>1</v>
      </c>
      <c r="L1767" s="171">
        <v>33462</v>
      </c>
      <c r="O1767" s="7">
        <v>36</v>
      </c>
      <c r="P1767" s="7">
        <v>8</v>
      </c>
      <c r="Q1767" s="7">
        <v>6</v>
      </c>
      <c r="R1767" s="7">
        <v>22</v>
      </c>
      <c r="S1767" s="7">
        <v>31</v>
      </c>
      <c r="T1767" s="7">
        <v>61</v>
      </c>
      <c r="U1767" s="7">
        <v>22</v>
      </c>
      <c r="BG1767" s="6">
        <f t="shared" si="467"/>
        <v>0</v>
      </c>
      <c r="BH1767" s="6">
        <f t="shared" si="486"/>
        <v>0</v>
      </c>
      <c r="BI1767" s="6">
        <f t="shared" si="468"/>
        <v>0</v>
      </c>
      <c r="BJ1767" s="6">
        <f t="shared" si="487"/>
        <v>0</v>
      </c>
      <c r="BK1767" s="6">
        <f t="shared" si="469"/>
        <v>1</v>
      </c>
      <c r="BL1767" s="6">
        <f t="shared" si="470"/>
        <v>1</v>
      </c>
      <c r="BM1767" s="6">
        <f t="shared" si="471"/>
        <v>0</v>
      </c>
      <c r="BN1767" s="6">
        <f t="shared" si="472"/>
        <v>0</v>
      </c>
      <c r="BO1767" s="6">
        <f t="shared" si="473"/>
        <v>1</v>
      </c>
      <c r="BP1767" s="6">
        <f t="shared" si="474"/>
        <v>2</v>
      </c>
      <c r="BQ1767" s="6">
        <f t="shared" si="478"/>
        <v>0</v>
      </c>
      <c r="BR1767" s="6">
        <f t="shared" si="479"/>
        <v>0</v>
      </c>
      <c r="BS1767" s="6">
        <f t="shared" si="480"/>
        <v>1</v>
      </c>
      <c r="BT1767" s="6">
        <f t="shared" si="481"/>
        <v>3</v>
      </c>
      <c r="CX1767" s="6" t="str">
        <f t="shared" si="482"/>
        <v>A</v>
      </c>
      <c r="CY1767" s="87">
        <f t="shared" si="483"/>
        <v>33462</v>
      </c>
      <c r="CZ1767" s="87">
        <f t="shared" si="484"/>
        <v>0</v>
      </c>
      <c r="DA1767" s="6" t="str">
        <f t="shared" si="485"/>
        <v>na</v>
      </c>
    </row>
    <row r="1768" spans="1:105" hidden="1" x14ac:dyDescent="0.2">
      <c r="A1768" s="46">
        <v>4037</v>
      </c>
      <c r="B1768" s="46">
        <f t="shared" si="475"/>
        <v>7</v>
      </c>
      <c r="C1768" s="46">
        <f t="shared" si="476"/>
        <v>3</v>
      </c>
      <c r="D1768" s="46">
        <f t="shared" si="477"/>
        <v>4</v>
      </c>
      <c r="E1768" s="85">
        <v>27853</v>
      </c>
      <c r="F1768" s="7" t="s">
        <v>415</v>
      </c>
      <c r="G1768" s="50" t="s">
        <v>310</v>
      </c>
      <c r="H1768" s="50" t="s">
        <v>308</v>
      </c>
      <c r="I1768" s="50">
        <v>0</v>
      </c>
      <c r="J1768" s="50">
        <v>1</v>
      </c>
      <c r="L1768" s="171">
        <v>4926</v>
      </c>
      <c r="O1768" s="7">
        <v>37</v>
      </c>
      <c r="P1768" s="7">
        <v>8</v>
      </c>
      <c r="Q1768" s="7">
        <v>6</v>
      </c>
      <c r="R1768" s="7">
        <v>23</v>
      </c>
      <c r="S1768" s="7">
        <v>31</v>
      </c>
      <c r="T1768" s="7">
        <v>62</v>
      </c>
      <c r="U1768" s="7">
        <v>22</v>
      </c>
      <c r="BG1768" s="6">
        <f t="shared" si="467"/>
        <v>0</v>
      </c>
      <c r="BH1768" s="6">
        <f t="shared" si="486"/>
        <v>0</v>
      </c>
      <c r="BI1768" s="6">
        <f t="shared" si="468"/>
        <v>0</v>
      </c>
      <c r="BJ1768" s="6">
        <f t="shared" si="487"/>
        <v>0</v>
      </c>
      <c r="BK1768" s="6">
        <f t="shared" si="469"/>
        <v>1</v>
      </c>
      <c r="BL1768" s="6">
        <f t="shared" si="470"/>
        <v>2</v>
      </c>
      <c r="BM1768" s="6">
        <f t="shared" si="471"/>
        <v>0</v>
      </c>
      <c r="BN1768" s="6">
        <f t="shared" si="472"/>
        <v>0</v>
      </c>
      <c r="BO1768" s="6">
        <f t="shared" si="473"/>
        <v>1</v>
      </c>
      <c r="BP1768" s="6">
        <f t="shared" si="474"/>
        <v>3</v>
      </c>
      <c r="BQ1768" s="6">
        <f t="shared" si="478"/>
        <v>0</v>
      </c>
      <c r="BR1768" s="6">
        <f t="shared" si="479"/>
        <v>0</v>
      </c>
      <c r="BS1768" s="6">
        <f t="shared" si="480"/>
        <v>1</v>
      </c>
      <c r="BT1768" s="6">
        <f t="shared" si="481"/>
        <v>4</v>
      </c>
      <c r="CX1768" s="6" t="str">
        <f t="shared" si="482"/>
        <v>A</v>
      </c>
      <c r="CY1768" s="87">
        <f t="shared" si="483"/>
        <v>4926</v>
      </c>
      <c r="CZ1768" s="87">
        <f t="shared" si="484"/>
        <v>0</v>
      </c>
      <c r="DA1768" s="6" t="str">
        <f t="shared" si="485"/>
        <v>na</v>
      </c>
    </row>
    <row r="1769" spans="1:105" hidden="1" x14ac:dyDescent="0.2">
      <c r="A1769" s="46">
        <v>4038</v>
      </c>
      <c r="B1769" s="46">
        <f t="shared" si="475"/>
        <v>7</v>
      </c>
      <c r="C1769" s="46">
        <f t="shared" si="476"/>
        <v>10</v>
      </c>
      <c r="D1769" s="46">
        <f t="shared" si="477"/>
        <v>4</v>
      </c>
      <c r="E1769" s="85">
        <v>27860</v>
      </c>
      <c r="F1769" s="7" t="s">
        <v>845</v>
      </c>
      <c r="G1769" s="50" t="s">
        <v>103</v>
      </c>
      <c r="H1769" s="50" t="s">
        <v>306</v>
      </c>
      <c r="I1769" s="50">
        <v>3</v>
      </c>
      <c r="J1769" s="50">
        <v>1</v>
      </c>
      <c r="L1769" s="171">
        <v>3646</v>
      </c>
      <c r="M1769" s="57" t="s">
        <v>3473</v>
      </c>
      <c r="O1769" s="7">
        <v>38</v>
      </c>
      <c r="P1769" s="7">
        <v>9</v>
      </c>
      <c r="Q1769" s="7">
        <v>6</v>
      </c>
      <c r="R1769" s="7">
        <v>23</v>
      </c>
      <c r="S1769" s="7">
        <v>34</v>
      </c>
      <c r="T1769" s="7">
        <v>63</v>
      </c>
      <c r="U1769" s="7">
        <v>24</v>
      </c>
      <c r="BG1769" s="6">
        <f t="shared" si="467"/>
        <v>1</v>
      </c>
      <c r="BH1769" s="6">
        <f t="shared" si="486"/>
        <v>1</v>
      </c>
      <c r="BI1769" s="6">
        <f t="shared" si="468"/>
        <v>0</v>
      </c>
      <c r="BJ1769" s="6">
        <f t="shared" si="487"/>
        <v>0</v>
      </c>
      <c r="BK1769" s="6">
        <f t="shared" si="469"/>
        <v>0</v>
      </c>
      <c r="BL1769" s="6">
        <f t="shared" si="470"/>
        <v>0</v>
      </c>
      <c r="BM1769" s="6">
        <f t="shared" si="471"/>
        <v>1</v>
      </c>
      <c r="BN1769" s="6">
        <f t="shared" si="472"/>
        <v>1</v>
      </c>
      <c r="BO1769" s="6">
        <f t="shared" si="473"/>
        <v>0</v>
      </c>
      <c r="BP1769" s="6">
        <f t="shared" si="474"/>
        <v>0</v>
      </c>
      <c r="BQ1769" s="6">
        <f t="shared" si="478"/>
        <v>1</v>
      </c>
      <c r="BR1769" s="6">
        <f t="shared" si="479"/>
        <v>1</v>
      </c>
      <c r="BS1769" s="6">
        <f t="shared" si="480"/>
        <v>1</v>
      </c>
      <c r="BT1769" s="6">
        <f t="shared" si="481"/>
        <v>5</v>
      </c>
      <c r="CX1769" s="6" t="str">
        <f t="shared" si="482"/>
        <v>H</v>
      </c>
      <c r="CY1769" s="87">
        <f t="shared" si="483"/>
        <v>3646</v>
      </c>
      <c r="CZ1769" s="87">
        <f t="shared" si="484"/>
        <v>0</v>
      </c>
      <c r="DA1769" s="6">
        <f t="shared" si="485"/>
        <v>3646</v>
      </c>
    </row>
    <row r="1770" spans="1:105" hidden="1" x14ac:dyDescent="0.2">
      <c r="A1770" s="46">
        <v>4039</v>
      </c>
      <c r="B1770" s="46">
        <f t="shared" si="475"/>
        <v>3</v>
      </c>
      <c r="C1770" s="46">
        <f t="shared" si="476"/>
        <v>13</v>
      </c>
      <c r="D1770" s="46">
        <f t="shared" si="477"/>
        <v>4</v>
      </c>
      <c r="E1770" s="85">
        <v>27863</v>
      </c>
      <c r="F1770" s="7" t="s">
        <v>966</v>
      </c>
      <c r="G1770" s="50" t="s">
        <v>310</v>
      </c>
      <c r="H1770" s="50" t="s">
        <v>306</v>
      </c>
      <c r="I1770" s="50">
        <v>2</v>
      </c>
      <c r="J1770" s="50">
        <v>1</v>
      </c>
      <c r="L1770" s="171">
        <v>19048</v>
      </c>
      <c r="M1770" s="57" t="s">
        <v>3474</v>
      </c>
      <c r="O1770" s="7">
        <v>39</v>
      </c>
      <c r="P1770" s="7">
        <v>10</v>
      </c>
      <c r="Q1770" s="7">
        <v>6</v>
      </c>
      <c r="R1770" s="7">
        <v>23</v>
      </c>
      <c r="S1770" s="7">
        <v>36</v>
      </c>
      <c r="T1770" s="7">
        <v>64</v>
      </c>
      <c r="U1770" s="7">
        <v>26</v>
      </c>
      <c r="BG1770" s="6">
        <f t="shared" si="467"/>
        <v>1</v>
      </c>
      <c r="BH1770" s="6">
        <f t="shared" si="486"/>
        <v>2</v>
      </c>
      <c r="BI1770" s="6">
        <f t="shared" si="468"/>
        <v>0</v>
      </c>
      <c r="BJ1770" s="6">
        <f t="shared" si="487"/>
        <v>0</v>
      </c>
      <c r="BK1770" s="6">
        <f t="shared" si="469"/>
        <v>0</v>
      </c>
      <c r="BL1770" s="6">
        <f t="shared" si="470"/>
        <v>0</v>
      </c>
      <c r="BM1770" s="6">
        <f t="shared" si="471"/>
        <v>1</v>
      </c>
      <c r="BN1770" s="6">
        <f t="shared" si="472"/>
        <v>2</v>
      </c>
      <c r="BO1770" s="6">
        <f t="shared" si="473"/>
        <v>0</v>
      </c>
      <c r="BP1770" s="6">
        <f t="shared" si="474"/>
        <v>0</v>
      </c>
      <c r="BQ1770" s="6">
        <f t="shared" si="478"/>
        <v>1</v>
      </c>
      <c r="BR1770" s="6">
        <f t="shared" si="479"/>
        <v>2</v>
      </c>
      <c r="BS1770" s="6">
        <f t="shared" si="480"/>
        <v>1</v>
      </c>
      <c r="BT1770" s="6">
        <f t="shared" si="481"/>
        <v>6</v>
      </c>
      <c r="CX1770" s="6" t="str">
        <f t="shared" si="482"/>
        <v>A</v>
      </c>
      <c r="CY1770" s="87">
        <f t="shared" si="483"/>
        <v>19048</v>
      </c>
      <c r="CZ1770" s="87">
        <f t="shared" si="484"/>
        <v>0</v>
      </c>
      <c r="DA1770" s="6" t="str">
        <f t="shared" si="485"/>
        <v>na</v>
      </c>
    </row>
    <row r="1771" spans="1:105" hidden="1" x14ac:dyDescent="0.2">
      <c r="A1771" s="46">
        <v>4040</v>
      </c>
      <c r="B1771" s="46">
        <f t="shared" si="475"/>
        <v>7</v>
      </c>
      <c r="C1771" s="46">
        <f t="shared" si="476"/>
        <v>17</v>
      </c>
      <c r="D1771" s="46">
        <f t="shared" si="477"/>
        <v>4</v>
      </c>
      <c r="E1771" s="85">
        <v>27867</v>
      </c>
      <c r="F1771" s="7" t="s">
        <v>3487</v>
      </c>
      <c r="G1771" s="50" t="s">
        <v>310</v>
      </c>
      <c r="H1771" s="50" t="s">
        <v>308</v>
      </c>
      <c r="I1771" s="50">
        <v>0</v>
      </c>
      <c r="J1771" s="50">
        <v>4</v>
      </c>
      <c r="L1771" s="171">
        <v>8952</v>
      </c>
      <c r="O1771" s="7">
        <v>40</v>
      </c>
      <c r="P1771" s="7">
        <v>10</v>
      </c>
      <c r="Q1771" s="7">
        <v>6</v>
      </c>
      <c r="R1771" s="7">
        <v>24</v>
      </c>
      <c r="S1771" s="7">
        <v>36</v>
      </c>
      <c r="T1771" s="7">
        <v>68</v>
      </c>
      <c r="U1771" s="7">
        <v>26</v>
      </c>
      <c r="BG1771" s="6">
        <f t="shared" si="467"/>
        <v>0</v>
      </c>
      <c r="BH1771" s="6">
        <f t="shared" si="486"/>
        <v>0</v>
      </c>
      <c r="BI1771" s="6">
        <f t="shared" si="468"/>
        <v>0</v>
      </c>
      <c r="BJ1771" s="6">
        <f t="shared" si="487"/>
        <v>0</v>
      </c>
      <c r="BK1771" s="6">
        <f t="shared" si="469"/>
        <v>1</v>
      </c>
      <c r="BL1771" s="6">
        <f t="shared" si="470"/>
        <v>1</v>
      </c>
      <c r="BM1771" s="6">
        <f t="shared" si="471"/>
        <v>0</v>
      </c>
      <c r="BN1771" s="6">
        <f t="shared" si="472"/>
        <v>0</v>
      </c>
      <c r="BO1771" s="6">
        <f t="shared" si="473"/>
        <v>1</v>
      </c>
      <c r="BP1771" s="6">
        <f t="shared" si="474"/>
        <v>1</v>
      </c>
      <c r="BQ1771" s="6">
        <f t="shared" si="478"/>
        <v>0</v>
      </c>
      <c r="BR1771" s="6">
        <f t="shared" si="479"/>
        <v>0</v>
      </c>
      <c r="BS1771" s="6">
        <f t="shared" si="480"/>
        <v>1</v>
      </c>
      <c r="BT1771" s="6">
        <f t="shared" si="481"/>
        <v>7</v>
      </c>
      <c r="CX1771" s="6" t="str">
        <f t="shared" si="482"/>
        <v>A</v>
      </c>
      <c r="CY1771" s="87">
        <f t="shared" si="483"/>
        <v>8952</v>
      </c>
      <c r="CZ1771" s="87">
        <f t="shared" si="484"/>
        <v>0</v>
      </c>
      <c r="DA1771" s="6" t="str">
        <f t="shared" si="485"/>
        <v>na</v>
      </c>
    </row>
    <row r="1772" spans="1:105" hidden="1" x14ac:dyDescent="0.2">
      <c r="A1772" s="46">
        <v>4041</v>
      </c>
      <c r="B1772" s="46">
        <f t="shared" si="475"/>
        <v>2</v>
      </c>
      <c r="C1772" s="46">
        <f t="shared" si="476"/>
        <v>19</v>
      </c>
      <c r="D1772" s="46">
        <f t="shared" si="477"/>
        <v>4</v>
      </c>
      <c r="E1772" s="85">
        <v>27869</v>
      </c>
      <c r="F1772" s="7" t="s">
        <v>121</v>
      </c>
      <c r="G1772" s="50" t="s">
        <v>103</v>
      </c>
      <c r="H1772" s="50" t="s">
        <v>307</v>
      </c>
      <c r="I1772" s="50">
        <v>1</v>
      </c>
      <c r="J1772" s="50">
        <v>1</v>
      </c>
      <c r="L1772" s="171">
        <v>3871</v>
      </c>
      <c r="M1772" s="57" t="s">
        <v>3470</v>
      </c>
      <c r="O1772" s="7">
        <v>41</v>
      </c>
      <c r="P1772" s="7">
        <v>10</v>
      </c>
      <c r="Q1772" s="7">
        <v>7</v>
      </c>
      <c r="R1772" s="7">
        <v>24</v>
      </c>
      <c r="S1772" s="7">
        <v>37</v>
      </c>
      <c r="T1772" s="7">
        <v>69</v>
      </c>
      <c r="U1772" s="7">
        <v>27</v>
      </c>
      <c r="BG1772" s="6">
        <f t="shared" si="467"/>
        <v>0</v>
      </c>
      <c r="BH1772" s="6">
        <f t="shared" si="486"/>
        <v>0</v>
      </c>
      <c r="BI1772" s="6">
        <f t="shared" si="468"/>
        <v>1</v>
      </c>
      <c r="BJ1772" s="6">
        <f t="shared" si="487"/>
        <v>1</v>
      </c>
      <c r="BK1772" s="6">
        <f t="shared" si="469"/>
        <v>0</v>
      </c>
      <c r="BL1772" s="6">
        <f t="shared" si="470"/>
        <v>0</v>
      </c>
      <c r="BM1772" s="6">
        <f t="shared" si="471"/>
        <v>1</v>
      </c>
      <c r="BN1772" s="6">
        <f t="shared" si="472"/>
        <v>1</v>
      </c>
      <c r="BO1772" s="6">
        <f t="shared" si="473"/>
        <v>1</v>
      </c>
      <c r="BP1772" s="6">
        <f t="shared" si="474"/>
        <v>2</v>
      </c>
      <c r="BQ1772" s="6">
        <f t="shared" si="478"/>
        <v>1</v>
      </c>
      <c r="BR1772" s="6">
        <f t="shared" si="479"/>
        <v>1</v>
      </c>
      <c r="BS1772" s="6">
        <f t="shared" si="480"/>
        <v>1</v>
      </c>
      <c r="BT1772" s="6">
        <f t="shared" si="481"/>
        <v>8</v>
      </c>
      <c r="CX1772" s="6" t="str">
        <f t="shared" si="482"/>
        <v>H</v>
      </c>
      <c r="CY1772" s="87">
        <f t="shared" si="483"/>
        <v>3871</v>
      </c>
      <c r="CZ1772" s="87">
        <f t="shared" si="484"/>
        <v>0</v>
      </c>
      <c r="DA1772" s="6">
        <f t="shared" si="485"/>
        <v>3871</v>
      </c>
    </row>
    <row r="1773" spans="1:105" hidden="1" x14ac:dyDescent="0.2">
      <c r="A1773" s="46">
        <v>4042</v>
      </c>
      <c r="B1773" s="46">
        <f t="shared" si="475"/>
        <v>7</v>
      </c>
      <c r="C1773" s="46">
        <f t="shared" si="476"/>
        <v>24</v>
      </c>
      <c r="D1773" s="46">
        <f t="shared" si="477"/>
        <v>4</v>
      </c>
      <c r="E1773" s="85">
        <v>27874</v>
      </c>
      <c r="F1773" s="7" t="s">
        <v>1920</v>
      </c>
      <c r="G1773" s="50" t="s">
        <v>103</v>
      </c>
      <c r="H1773" s="50" t="s">
        <v>307</v>
      </c>
      <c r="I1773" s="50">
        <v>2</v>
      </c>
      <c r="J1773" s="50">
        <v>2</v>
      </c>
      <c r="L1773" s="171">
        <v>4914</v>
      </c>
      <c r="M1773" s="57" t="s">
        <v>3475</v>
      </c>
      <c r="N1773" s="46">
        <v>21</v>
      </c>
      <c r="O1773" s="5">
        <v>42</v>
      </c>
      <c r="P1773" s="5">
        <v>10</v>
      </c>
      <c r="Q1773" s="5">
        <v>8</v>
      </c>
      <c r="R1773" s="5">
        <v>24</v>
      </c>
      <c r="S1773" s="5">
        <v>39</v>
      </c>
      <c r="T1773" s="5">
        <v>71</v>
      </c>
      <c r="U1773" s="5">
        <v>28</v>
      </c>
      <c r="BG1773" s="6">
        <f t="shared" si="467"/>
        <v>0</v>
      </c>
      <c r="BH1773" s="6">
        <f t="shared" si="486"/>
        <v>0</v>
      </c>
      <c r="BI1773" s="6">
        <f t="shared" si="468"/>
        <v>1</v>
      </c>
      <c r="BJ1773" s="6">
        <f t="shared" si="487"/>
        <v>2</v>
      </c>
      <c r="BK1773" s="6">
        <f t="shared" si="469"/>
        <v>0</v>
      </c>
      <c r="BL1773" s="6">
        <f t="shared" si="470"/>
        <v>0</v>
      </c>
      <c r="BM1773" s="6">
        <f t="shared" si="471"/>
        <v>1</v>
      </c>
      <c r="BN1773" s="6">
        <f t="shared" si="472"/>
        <v>2</v>
      </c>
      <c r="BO1773" s="6">
        <f t="shared" si="473"/>
        <v>1</v>
      </c>
      <c r="BP1773" s="6">
        <f t="shared" si="474"/>
        <v>3</v>
      </c>
      <c r="BQ1773" s="6">
        <f t="shared" si="478"/>
        <v>1</v>
      </c>
      <c r="BR1773" s="6">
        <f t="shared" si="479"/>
        <v>2</v>
      </c>
      <c r="BS1773" s="6">
        <f t="shared" si="480"/>
        <v>1</v>
      </c>
      <c r="BT1773" s="6">
        <f t="shared" si="481"/>
        <v>9</v>
      </c>
      <c r="CX1773" s="6" t="str">
        <f t="shared" si="482"/>
        <v>H</v>
      </c>
      <c r="CY1773" s="87">
        <f t="shared" si="483"/>
        <v>4914</v>
      </c>
      <c r="CZ1773" s="87">
        <f t="shared" si="484"/>
        <v>0</v>
      </c>
      <c r="DA1773" s="6">
        <f t="shared" si="485"/>
        <v>4914</v>
      </c>
    </row>
    <row r="1774" spans="1:105" hidden="1" x14ac:dyDescent="0.2">
      <c r="A1774" s="46">
        <v>4101</v>
      </c>
      <c r="B1774" s="46">
        <f t="shared" si="475"/>
        <v>7</v>
      </c>
      <c r="C1774" s="46">
        <f t="shared" si="476"/>
        <v>21</v>
      </c>
      <c r="D1774" s="46">
        <f t="shared" si="477"/>
        <v>8</v>
      </c>
      <c r="E1774" s="85">
        <v>27993</v>
      </c>
      <c r="F1774" s="7" t="s">
        <v>1879</v>
      </c>
      <c r="G1774" s="50" t="s">
        <v>310</v>
      </c>
      <c r="H1774" s="50" t="s">
        <v>308</v>
      </c>
      <c r="I1774" s="50">
        <v>0</v>
      </c>
      <c r="J1774" s="50">
        <v>1</v>
      </c>
      <c r="L1774" s="171">
        <v>14426</v>
      </c>
      <c r="O1774" s="7">
        <v>1</v>
      </c>
      <c r="P1774" s="7">
        <v>0</v>
      </c>
      <c r="Q1774" s="7">
        <v>0</v>
      </c>
      <c r="R1774" s="7">
        <v>1</v>
      </c>
      <c r="S1774" s="7">
        <v>0</v>
      </c>
      <c r="T1774" s="7">
        <v>1</v>
      </c>
      <c r="U1774" s="7">
        <v>0</v>
      </c>
      <c r="BG1774" s="6">
        <f t="shared" si="467"/>
        <v>0</v>
      </c>
      <c r="BH1774" s="6">
        <f t="shared" si="486"/>
        <v>0</v>
      </c>
      <c r="BI1774" s="6">
        <f t="shared" si="468"/>
        <v>0</v>
      </c>
      <c r="BJ1774" s="6">
        <f t="shared" si="487"/>
        <v>0</v>
      </c>
      <c r="BK1774" s="6">
        <f t="shared" si="469"/>
        <v>1</v>
      </c>
      <c r="BL1774" s="6">
        <f t="shared" si="470"/>
        <v>1</v>
      </c>
      <c r="BM1774" s="6">
        <f t="shared" si="471"/>
        <v>0</v>
      </c>
      <c r="BN1774" s="6">
        <f t="shared" si="472"/>
        <v>0</v>
      </c>
      <c r="BO1774" s="6">
        <f t="shared" si="473"/>
        <v>1</v>
      </c>
      <c r="BP1774" s="6">
        <f t="shared" si="474"/>
        <v>4</v>
      </c>
      <c r="BQ1774" s="6">
        <f t="shared" si="478"/>
        <v>0</v>
      </c>
      <c r="BR1774" s="6">
        <f t="shared" si="479"/>
        <v>0</v>
      </c>
      <c r="BS1774" s="6">
        <f t="shared" si="480"/>
        <v>1</v>
      </c>
      <c r="BT1774" s="6">
        <f t="shared" si="481"/>
        <v>10</v>
      </c>
      <c r="CX1774" s="6" t="str">
        <f t="shared" si="482"/>
        <v>A</v>
      </c>
      <c r="CY1774" s="87">
        <f t="shared" si="483"/>
        <v>14426</v>
      </c>
      <c r="CZ1774" s="87">
        <f t="shared" si="484"/>
        <v>0</v>
      </c>
      <c r="DA1774" s="6" t="str">
        <f t="shared" si="485"/>
        <v>na</v>
      </c>
    </row>
    <row r="1775" spans="1:105" hidden="1" x14ac:dyDescent="0.2">
      <c r="A1775" s="46">
        <v>4102</v>
      </c>
      <c r="B1775" s="46">
        <f t="shared" si="475"/>
        <v>7</v>
      </c>
      <c r="C1775" s="46">
        <f t="shared" si="476"/>
        <v>28</v>
      </c>
      <c r="D1775" s="46">
        <f t="shared" si="477"/>
        <v>8</v>
      </c>
      <c r="E1775" s="85">
        <v>28000</v>
      </c>
      <c r="F1775" s="7" t="s">
        <v>2255</v>
      </c>
      <c r="G1775" s="50" t="s">
        <v>103</v>
      </c>
      <c r="H1775" s="50" t="s">
        <v>307</v>
      </c>
      <c r="I1775" s="50">
        <v>2</v>
      </c>
      <c r="J1775" s="50">
        <v>2</v>
      </c>
      <c r="L1775" s="171">
        <v>2786</v>
      </c>
      <c r="M1775" s="57" t="s">
        <v>3476</v>
      </c>
      <c r="O1775" s="7">
        <v>2</v>
      </c>
      <c r="P1775" s="7">
        <v>0</v>
      </c>
      <c r="Q1775" s="7">
        <v>1</v>
      </c>
      <c r="R1775" s="7">
        <v>1</v>
      </c>
      <c r="S1775" s="7">
        <v>2</v>
      </c>
      <c r="T1775" s="7">
        <v>3</v>
      </c>
      <c r="U1775" s="7">
        <v>1</v>
      </c>
      <c r="BG1775" s="6">
        <f t="shared" si="467"/>
        <v>0</v>
      </c>
      <c r="BH1775" s="6">
        <f t="shared" si="486"/>
        <v>0</v>
      </c>
      <c r="BI1775" s="6">
        <f t="shared" si="468"/>
        <v>1</v>
      </c>
      <c r="BJ1775" s="6">
        <f t="shared" si="487"/>
        <v>1</v>
      </c>
      <c r="BK1775" s="6">
        <f t="shared" si="469"/>
        <v>0</v>
      </c>
      <c r="BL1775" s="6">
        <f t="shared" si="470"/>
        <v>0</v>
      </c>
      <c r="BM1775" s="6">
        <f t="shared" si="471"/>
        <v>1</v>
      </c>
      <c r="BN1775" s="6">
        <f t="shared" si="472"/>
        <v>1</v>
      </c>
      <c r="BO1775" s="6">
        <f t="shared" si="473"/>
        <v>1</v>
      </c>
      <c r="BP1775" s="6">
        <f t="shared" si="474"/>
        <v>5</v>
      </c>
      <c r="BQ1775" s="6">
        <f t="shared" si="478"/>
        <v>1</v>
      </c>
      <c r="BR1775" s="6">
        <f t="shared" si="479"/>
        <v>1</v>
      </c>
      <c r="BS1775" s="6">
        <f t="shared" si="480"/>
        <v>1</v>
      </c>
      <c r="BT1775" s="6">
        <f t="shared" si="481"/>
        <v>11</v>
      </c>
      <c r="CX1775" s="6" t="str">
        <f t="shared" si="482"/>
        <v>H</v>
      </c>
      <c r="CY1775" s="87">
        <f t="shared" si="483"/>
        <v>2786</v>
      </c>
      <c r="CZ1775" s="87">
        <f t="shared" si="484"/>
        <v>0</v>
      </c>
      <c r="DA1775" s="6">
        <f t="shared" si="485"/>
        <v>2786</v>
      </c>
    </row>
    <row r="1776" spans="1:105" hidden="1" x14ac:dyDescent="0.2">
      <c r="A1776" s="46">
        <v>4103</v>
      </c>
      <c r="B1776" s="46">
        <f t="shared" si="475"/>
        <v>7</v>
      </c>
      <c r="C1776" s="46">
        <f t="shared" si="476"/>
        <v>4</v>
      </c>
      <c r="D1776" s="46">
        <f t="shared" si="477"/>
        <v>9</v>
      </c>
      <c r="E1776" s="85">
        <v>28007</v>
      </c>
      <c r="F1776" s="7" t="s">
        <v>3426</v>
      </c>
      <c r="G1776" s="50" t="s">
        <v>310</v>
      </c>
      <c r="H1776" s="50" t="s">
        <v>308</v>
      </c>
      <c r="I1776" s="50">
        <v>0</v>
      </c>
      <c r="J1776" s="50">
        <v>3</v>
      </c>
      <c r="L1776" s="171">
        <v>6281</v>
      </c>
      <c r="O1776" s="7">
        <v>3</v>
      </c>
      <c r="P1776" s="7">
        <v>0</v>
      </c>
      <c r="Q1776" s="7">
        <v>1</v>
      </c>
      <c r="R1776" s="7">
        <v>2</v>
      </c>
      <c r="S1776" s="7">
        <v>2</v>
      </c>
      <c r="T1776" s="7">
        <v>6</v>
      </c>
      <c r="U1776" s="7">
        <v>1</v>
      </c>
      <c r="BG1776" s="6">
        <f t="shared" si="467"/>
        <v>0</v>
      </c>
      <c r="BH1776" s="6">
        <f t="shared" si="486"/>
        <v>0</v>
      </c>
      <c r="BI1776" s="6">
        <f t="shared" si="468"/>
        <v>0</v>
      </c>
      <c r="BJ1776" s="6">
        <f t="shared" si="487"/>
        <v>0</v>
      </c>
      <c r="BK1776" s="6">
        <f t="shared" si="469"/>
        <v>1</v>
      </c>
      <c r="BL1776" s="6">
        <f t="shared" si="470"/>
        <v>1</v>
      </c>
      <c r="BM1776" s="6">
        <f t="shared" si="471"/>
        <v>0</v>
      </c>
      <c r="BN1776" s="6">
        <f t="shared" si="472"/>
        <v>0</v>
      </c>
      <c r="BO1776" s="6">
        <f t="shared" si="473"/>
        <v>1</v>
      </c>
      <c r="BP1776" s="6">
        <f t="shared" si="474"/>
        <v>6</v>
      </c>
      <c r="BQ1776" s="6">
        <f t="shared" si="478"/>
        <v>0</v>
      </c>
      <c r="BR1776" s="6">
        <f t="shared" si="479"/>
        <v>0</v>
      </c>
      <c r="BS1776" s="6">
        <f t="shared" si="480"/>
        <v>1</v>
      </c>
      <c r="BT1776" s="6">
        <f t="shared" si="481"/>
        <v>12</v>
      </c>
      <c r="CX1776" s="6" t="str">
        <f t="shared" si="482"/>
        <v>A</v>
      </c>
      <c r="CY1776" s="87">
        <f t="shared" si="483"/>
        <v>6281</v>
      </c>
      <c r="CZ1776" s="87">
        <f t="shared" si="484"/>
        <v>0</v>
      </c>
      <c r="DA1776" s="6" t="str">
        <f t="shared" si="485"/>
        <v>na</v>
      </c>
    </row>
    <row r="1777" spans="1:105" hidden="1" x14ac:dyDescent="0.2">
      <c r="A1777" s="46">
        <v>4104</v>
      </c>
      <c r="B1777" s="46">
        <f t="shared" si="475"/>
        <v>3</v>
      </c>
      <c r="C1777" s="46">
        <f t="shared" si="476"/>
        <v>7</v>
      </c>
      <c r="D1777" s="46">
        <f t="shared" si="477"/>
        <v>9</v>
      </c>
      <c r="E1777" s="85">
        <v>28010</v>
      </c>
      <c r="F1777" s="7" t="s">
        <v>661</v>
      </c>
      <c r="G1777" s="50" t="s">
        <v>103</v>
      </c>
      <c r="H1777" s="50" t="s">
        <v>306</v>
      </c>
      <c r="I1777" s="50">
        <v>1</v>
      </c>
      <c r="J1777" s="50">
        <v>0</v>
      </c>
      <c r="L1777" s="171">
        <v>2608</v>
      </c>
      <c r="M1777" s="57" t="s">
        <v>1922</v>
      </c>
      <c r="O1777" s="7">
        <v>4</v>
      </c>
      <c r="P1777" s="7">
        <v>1</v>
      </c>
      <c r="Q1777" s="7">
        <v>1</v>
      </c>
      <c r="R1777" s="7">
        <v>2</v>
      </c>
      <c r="S1777" s="7">
        <v>3</v>
      </c>
      <c r="T1777" s="7">
        <v>6</v>
      </c>
      <c r="U1777" s="7">
        <v>3</v>
      </c>
      <c r="BG1777" s="6">
        <f t="shared" si="467"/>
        <v>1</v>
      </c>
      <c r="BH1777" s="6">
        <f t="shared" si="486"/>
        <v>1</v>
      </c>
      <c r="BI1777" s="6">
        <f t="shared" si="468"/>
        <v>0</v>
      </c>
      <c r="BJ1777" s="6">
        <f t="shared" si="487"/>
        <v>0</v>
      </c>
      <c r="BK1777" s="6">
        <f t="shared" si="469"/>
        <v>0</v>
      </c>
      <c r="BL1777" s="6">
        <f t="shared" si="470"/>
        <v>0</v>
      </c>
      <c r="BM1777" s="6">
        <f t="shared" si="471"/>
        <v>1</v>
      </c>
      <c r="BN1777" s="6">
        <f t="shared" si="472"/>
        <v>1</v>
      </c>
      <c r="BO1777" s="6">
        <f t="shared" si="473"/>
        <v>0</v>
      </c>
      <c r="BP1777" s="6">
        <f t="shared" si="474"/>
        <v>0</v>
      </c>
      <c r="BQ1777" s="6">
        <f t="shared" si="478"/>
        <v>1</v>
      </c>
      <c r="BR1777" s="6">
        <f t="shared" si="479"/>
        <v>1</v>
      </c>
      <c r="BS1777" s="6">
        <f t="shared" si="480"/>
        <v>0</v>
      </c>
      <c r="BT1777" s="6">
        <f t="shared" si="481"/>
        <v>0</v>
      </c>
      <c r="CX1777" s="6" t="str">
        <f t="shared" si="482"/>
        <v>H</v>
      </c>
      <c r="CY1777" s="87">
        <f t="shared" si="483"/>
        <v>2608</v>
      </c>
      <c r="CZ1777" s="87">
        <f t="shared" si="484"/>
        <v>0</v>
      </c>
      <c r="DA1777" s="6">
        <f t="shared" si="485"/>
        <v>2608</v>
      </c>
    </row>
    <row r="1778" spans="1:105" hidden="1" x14ac:dyDescent="0.2">
      <c r="A1778" s="46">
        <v>4105</v>
      </c>
      <c r="B1778" s="46">
        <f t="shared" si="475"/>
        <v>7</v>
      </c>
      <c r="C1778" s="46">
        <f t="shared" si="476"/>
        <v>11</v>
      </c>
      <c r="D1778" s="46">
        <f t="shared" si="477"/>
        <v>9</v>
      </c>
      <c r="E1778" s="85">
        <v>28014</v>
      </c>
      <c r="F1778" s="7" t="s">
        <v>3</v>
      </c>
      <c r="G1778" s="50" t="s">
        <v>103</v>
      </c>
      <c r="H1778" s="50" t="s">
        <v>308</v>
      </c>
      <c r="I1778" s="50">
        <v>0</v>
      </c>
      <c r="J1778" s="50">
        <v>1</v>
      </c>
      <c r="L1778" s="171">
        <v>2481</v>
      </c>
      <c r="O1778" s="7">
        <v>5</v>
      </c>
      <c r="P1778" s="7">
        <v>1</v>
      </c>
      <c r="Q1778" s="7">
        <v>1</v>
      </c>
      <c r="R1778" s="7">
        <v>3</v>
      </c>
      <c r="S1778" s="7">
        <v>3</v>
      </c>
      <c r="T1778" s="7">
        <v>7</v>
      </c>
      <c r="U1778" s="7">
        <v>3</v>
      </c>
      <c r="BG1778" s="6">
        <f t="shared" si="467"/>
        <v>0</v>
      </c>
      <c r="BH1778" s="6">
        <f t="shared" si="486"/>
        <v>0</v>
      </c>
      <c r="BI1778" s="6">
        <f t="shared" si="468"/>
        <v>0</v>
      </c>
      <c r="BJ1778" s="6">
        <f t="shared" si="487"/>
        <v>0</v>
      </c>
      <c r="BK1778" s="6">
        <f t="shared" si="469"/>
        <v>1</v>
      </c>
      <c r="BL1778" s="6">
        <f t="shared" si="470"/>
        <v>1</v>
      </c>
      <c r="BM1778" s="6">
        <f t="shared" si="471"/>
        <v>0</v>
      </c>
      <c r="BN1778" s="6">
        <f t="shared" si="472"/>
        <v>0</v>
      </c>
      <c r="BO1778" s="6">
        <f t="shared" si="473"/>
        <v>1</v>
      </c>
      <c r="BP1778" s="6">
        <f t="shared" si="474"/>
        <v>1</v>
      </c>
      <c r="BQ1778" s="6">
        <f t="shared" si="478"/>
        <v>0</v>
      </c>
      <c r="BR1778" s="6">
        <f t="shared" si="479"/>
        <v>0</v>
      </c>
      <c r="BS1778" s="6">
        <f t="shared" si="480"/>
        <v>1</v>
      </c>
      <c r="BT1778" s="6">
        <f t="shared" si="481"/>
        <v>1</v>
      </c>
      <c r="CX1778" s="6" t="str">
        <f t="shared" si="482"/>
        <v>H</v>
      </c>
      <c r="CY1778" s="87">
        <f t="shared" si="483"/>
        <v>2481</v>
      </c>
      <c r="CZ1778" s="87">
        <f t="shared" si="484"/>
        <v>0</v>
      </c>
      <c r="DA1778" s="6">
        <f t="shared" si="485"/>
        <v>2481</v>
      </c>
    </row>
    <row r="1779" spans="1:105" hidden="1" x14ac:dyDescent="0.2">
      <c r="A1779" s="46">
        <v>4106</v>
      </c>
      <c r="B1779" s="46">
        <f t="shared" si="475"/>
        <v>7</v>
      </c>
      <c r="C1779" s="46">
        <f t="shared" si="476"/>
        <v>18</v>
      </c>
      <c r="D1779" s="46">
        <f t="shared" si="477"/>
        <v>9</v>
      </c>
      <c r="E1779" s="85">
        <v>28021</v>
      </c>
      <c r="F1779" s="7" t="s">
        <v>572</v>
      </c>
      <c r="G1779" s="50" t="s">
        <v>310</v>
      </c>
      <c r="H1779" s="50" t="s">
        <v>308</v>
      </c>
      <c r="I1779" s="50">
        <v>2</v>
      </c>
      <c r="J1779" s="50">
        <v>7</v>
      </c>
      <c r="L1779" s="171">
        <v>15605</v>
      </c>
      <c r="M1779" s="57" t="s">
        <v>3477</v>
      </c>
      <c r="O1779" s="7">
        <v>6</v>
      </c>
      <c r="P1779" s="7">
        <v>1</v>
      </c>
      <c r="Q1779" s="7">
        <v>1</v>
      </c>
      <c r="R1779" s="7">
        <v>4</v>
      </c>
      <c r="S1779" s="7">
        <v>5</v>
      </c>
      <c r="T1779" s="7">
        <v>14</v>
      </c>
      <c r="U1779" s="7">
        <v>3</v>
      </c>
      <c r="BG1779" s="6">
        <f t="shared" si="467"/>
        <v>0</v>
      </c>
      <c r="BH1779" s="6">
        <f t="shared" si="486"/>
        <v>0</v>
      </c>
      <c r="BI1779" s="6">
        <f t="shared" si="468"/>
        <v>0</v>
      </c>
      <c r="BJ1779" s="6">
        <f t="shared" si="487"/>
        <v>0</v>
      </c>
      <c r="BK1779" s="6">
        <f t="shared" si="469"/>
        <v>1</v>
      </c>
      <c r="BL1779" s="6">
        <f t="shared" si="470"/>
        <v>2</v>
      </c>
      <c r="BM1779" s="6">
        <f t="shared" si="471"/>
        <v>0</v>
      </c>
      <c r="BN1779" s="6">
        <f t="shared" si="472"/>
        <v>0</v>
      </c>
      <c r="BO1779" s="6">
        <f t="shared" si="473"/>
        <v>1</v>
      </c>
      <c r="BP1779" s="6">
        <f t="shared" si="474"/>
        <v>2</v>
      </c>
      <c r="BQ1779" s="6">
        <f t="shared" si="478"/>
        <v>1</v>
      </c>
      <c r="BR1779" s="6">
        <f t="shared" si="479"/>
        <v>1</v>
      </c>
      <c r="BS1779" s="6">
        <f t="shared" si="480"/>
        <v>1</v>
      </c>
      <c r="BT1779" s="6">
        <f t="shared" si="481"/>
        <v>2</v>
      </c>
      <c r="CX1779" s="6" t="str">
        <f t="shared" si="482"/>
        <v>A</v>
      </c>
      <c r="CY1779" s="87">
        <f t="shared" si="483"/>
        <v>15605</v>
      </c>
      <c r="CZ1779" s="87">
        <f t="shared" si="484"/>
        <v>0</v>
      </c>
      <c r="DA1779" s="6" t="str">
        <f t="shared" si="485"/>
        <v>na</v>
      </c>
    </row>
    <row r="1780" spans="1:105" hidden="1" x14ac:dyDescent="0.2">
      <c r="A1780" s="46">
        <v>4107</v>
      </c>
      <c r="B1780" s="46">
        <f t="shared" si="475"/>
        <v>7</v>
      </c>
      <c r="C1780" s="46">
        <f t="shared" si="476"/>
        <v>25</v>
      </c>
      <c r="D1780" s="46">
        <f t="shared" si="477"/>
        <v>9</v>
      </c>
      <c r="E1780" s="85">
        <v>28028</v>
      </c>
      <c r="F1780" s="7" t="s">
        <v>2400</v>
      </c>
      <c r="G1780" s="50" t="s">
        <v>103</v>
      </c>
      <c r="H1780" s="50" t="s">
        <v>306</v>
      </c>
      <c r="I1780" s="50">
        <v>2</v>
      </c>
      <c r="J1780" s="50">
        <v>1</v>
      </c>
      <c r="L1780" s="171">
        <v>2213</v>
      </c>
      <c r="M1780" s="57" t="s">
        <v>3478</v>
      </c>
      <c r="O1780" s="7">
        <v>7</v>
      </c>
      <c r="P1780" s="7">
        <v>2</v>
      </c>
      <c r="Q1780" s="7">
        <v>1</v>
      </c>
      <c r="R1780" s="7">
        <v>4</v>
      </c>
      <c r="S1780" s="7">
        <v>7</v>
      </c>
      <c r="T1780" s="7">
        <v>15</v>
      </c>
      <c r="U1780" s="7">
        <v>5</v>
      </c>
      <c r="BG1780" s="6">
        <f t="shared" si="467"/>
        <v>1</v>
      </c>
      <c r="BH1780" s="6">
        <f t="shared" si="486"/>
        <v>1</v>
      </c>
      <c r="BI1780" s="6">
        <f t="shared" si="468"/>
        <v>0</v>
      </c>
      <c r="BJ1780" s="6">
        <f t="shared" si="487"/>
        <v>0</v>
      </c>
      <c r="BK1780" s="6">
        <f t="shared" si="469"/>
        <v>0</v>
      </c>
      <c r="BL1780" s="6">
        <f t="shared" si="470"/>
        <v>0</v>
      </c>
      <c r="BM1780" s="6">
        <f t="shared" si="471"/>
        <v>1</v>
      </c>
      <c r="BN1780" s="6">
        <f t="shared" si="472"/>
        <v>1</v>
      </c>
      <c r="BO1780" s="6">
        <f t="shared" si="473"/>
        <v>0</v>
      </c>
      <c r="BP1780" s="6">
        <f t="shared" si="474"/>
        <v>0</v>
      </c>
      <c r="BQ1780" s="6">
        <f t="shared" si="478"/>
        <v>1</v>
      </c>
      <c r="BR1780" s="6">
        <f t="shared" si="479"/>
        <v>2</v>
      </c>
      <c r="BS1780" s="6">
        <f t="shared" si="480"/>
        <v>1</v>
      </c>
      <c r="BT1780" s="6">
        <f t="shared" si="481"/>
        <v>3</v>
      </c>
      <c r="CX1780" s="6" t="str">
        <f t="shared" si="482"/>
        <v>H</v>
      </c>
      <c r="CY1780" s="87">
        <f t="shared" si="483"/>
        <v>2213</v>
      </c>
      <c r="CZ1780" s="87">
        <f t="shared" si="484"/>
        <v>0</v>
      </c>
      <c r="DA1780" s="6">
        <f t="shared" si="485"/>
        <v>2213</v>
      </c>
    </row>
    <row r="1781" spans="1:105" hidden="1" x14ac:dyDescent="0.2">
      <c r="A1781" s="46">
        <v>4108</v>
      </c>
      <c r="B1781" s="46">
        <f t="shared" si="475"/>
        <v>7</v>
      </c>
      <c r="C1781" s="46">
        <f t="shared" si="476"/>
        <v>2</v>
      </c>
      <c r="D1781" s="46">
        <f t="shared" si="477"/>
        <v>10</v>
      </c>
      <c r="E1781" s="85">
        <v>28035</v>
      </c>
      <c r="F1781" s="7" t="s">
        <v>1576</v>
      </c>
      <c r="G1781" s="50" t="s">
        <v>310</v>
      </c>
      <c r="H1781" s="50" t="s">
        <v>308</v>
      </c>
      <c r="I1781" s="50">
        <v>2</v>
      </c>
      <c r="J1781" s="50">
        <v>4</v>
      </c>
      <c r="L1781" s="171">
        <v>6380</v>
      </c>
      <c r="M1781" s="57" t="s">
        <v>820</v>
      </c>
      <c r="O1781" s="7">
        <v>8</v>
      </c>
      <c r="P1781" s="7">
        <v>2</v>
      </c>
      <c r="Q1781" s="7">
        <v>1</v>
      </c>
      <c r="R1781" s="7">
        <v>5</v>
      </c>
      <c r="S1781" s="7">
        <v>9</v>
      </c>
      <c r="T1781" s="7">
        <v>19</v>
      </c>
      <c r="U1781" s="7">
        <v>5</v>
      </c>
      <c r="BG1781" s="6">
        <f t="shared" si="467"/>
        <v>0</v>
      </c>
      <c r="BH1781" s="6">
        <f t="shared" si="486"/>
        <v>0</v>
      </c>
      <c r="BI1781" s="6">
        <f t="shared" si="468"/>
        <v>0</v>
      </c>
      <c r="BJ1781" s="6">
        <f t="shared" si="487"/>
        <v>0</v>
      </c>
      <c r="BK1781" s="6">
        <f t="shared" si="469"/>
        <v>1</v>
      </c>
      <c r="BL1781" s="6">
        <f t="shared" si="470"/>
        <v>1</v>
      </c>
      <c r="BM1781" s="6">
        <f t="shared" si="471"/>
        <v>0</v>
      </c>
      <c r="BN1781" s="6">
        <f t="shared" si="472"/>
        <v>0</v>
      </c>
      <c r="BO1781" s="6">
        <f t="shared" si="473"/>
        <v>1</v>
      </c>
      <c r="BP1781" s="6">
        <f t="shared" si="474"/>
        <v>1</v>
      </c>
      <c r="BQ1781" s="6">
        <f t="shared" si="478"/>
        <v>1</v>
      </c>
      <c r="BR1781" s="6">
        <f t="shared" si="479"/>
        <v>3</v>
      </c>
      <c r="BS1781" s="6">
        <f t="shared" si="480"/>
        <v>1</v>
      </c>
      <c r="BT1781" s="6">
        <f t="shared" si="481"/>
        <v>4</v>
      </c>
      <c r="CX1781" s="6" t="str">
        <f t="shared" si="482"/>
        <v>A</v>
      </c>
      <c r="CY1781" s="87">
        <f t="shared" si="483"/>
        <v>6380</v>
      </c>
      <c r="CZ1781" s="87">
        <f t="shared" si="484"/>
        <v>0</v>
      </c>
      <c r="DA1781" s="6" t="str">
        <f t="shared" si="485"/>
        <v>na</v>
      </c>
    </row>
    <row r="1782" spans="1:105" hidden="1" x14ac:dyDescent="0.2">
      <c r="A1782" s="46">
        <v>4109</v>
      </c>
      <c r="B1782" s="46">
        <f t="shared" si="475"/>
        <v>7</v>
      </c>
      <c r="C1782" s="46">
        <f t="shared" si="476"/>
        <v>9</v>
      </c>
      <c r="D1782" s="46">
        <f t="shared" si="477"/>
        <v>10</v>
      </c>
      <c r="E1782" s="85">
        <v>28042</v>
      </c>
      <c r="F1782" s="7" t="s">
        <v>663</v>
      </c>
      <c r="G1782" s="50" t="s">
        <v>103</v>
      </c>
      <c r="H1782" s="50" t="s">
        <v>307</v>
      </c>
      <c r="I1782" s="50">
        <v>1</v>
      </c>
      <c r="J1782" s="50">
        <v>1</v>
      </c>
      <c r="L1782" s="171">
        <v>3811</v>
      </c>
      <c r="M1782" s="57" t="s">
        <v>3470</v>
      </c>
      <c r="O1782" s="7">
        <v>9</v>
      </c>
      <c r="P1782" s="7">
        <v>2</v>
      </c>
      <c r="Q1782" s="7">
        <v>2</v>
      </c>
      <c r="R1782" s="7">
        <v>5</v>
      </c>
      <c r="S1782" s="7">
        <v>10</v>
      </c>
      <c r="T1782" s="7">
        <v>20</v>
      </c>
      <c r="U1782" s="7">
        <v>6</v>
      </c>
      <c r="BG1782" s="6">
        <f t="shared" si="467"/>
        <v>0</v>
      </c>
      <c r="BH1782" s="6">
        <f t="shared" si="486"/>
        <v>0</v>
      </c>
      <c r="BI1782" s="6">
        <f t="shared" si="468"/>
        <v>1</v>
      </c>
      <c r="BJ1782" s="6">
        <f t="shared" si="487"/>
        <v>1</v>
      </c>
      <c r="BK1782" s="6">
        <f t="shared" si="469"/>
        <v>0</v>
      </c>
      <c r="BL1782" s="6">
        <f t="shared" si="470"/>
        <v>0</v>
      </c>
      <c r="BM1782" s="6">
        <f t="shared" si="471"/>
        <v>1</v>
      </c>
      <c r="BN1782" s="6">
        <f t="shared" si="472"/>
        <v>1</v>
      </c>
      <c r="BO1782" s="6">
        <f t="shared" si="473"/>
        <v>1</v>
      </c>
      <c r="BP1782" s="6">
        <f t="shared" si="474"/>
        <v>2</v>
      </c>
      <c r="BQ1782" s="6">
        <f t="shared" si="478"/>
        <v>1</v>
      </c>
      <c r="BR1782" s="6">
        <f t="shared" si="479"/>
        <v>4</v>
      </c>
      <c r="BS1782" s="6">
        <f t="shared" si="480"/>
        <v>1</v>
      </c>
      <c r="BT1782" s="6">
        <f t="shared" si="481"/>
        <v>5</v>
      </c>
      <c r="CX1782" s="6" t="str">
        <f t="shared" si="482"/>
        <v>H</v>
      </c>
      <c r="CY1782" s="87">
        <f t="shared" si="483"/>
        <v>3811</v>
      </c>
      <c r="CZ1782" s="87">
        <f t="shared" si="484"/>
        <v>0</v>
      </c>
      <c r="DA1782" s="6">
        <f t="shared" si="485"/>
        <v>3811</v>
      </c>
    </row>
    <row r="1783" spans="1:105" hidden="1" x14ac:dyDescent="0.2">
      <c r="A1783" s="46">
        <v>4110</v>
      </c>
      <c r="B1783" s="46">
        <f t="shared" si="475"/>
        <v>7</v>
      </c>
      <c r="C1783" s="46">
        <f t="shared" si="476"/>
        <v>16</v>
      </c>
      <c r="D1783" s="46">
        <f t="shared" si="477"/>
        <v>10</v>
      </c>
      <c r="E1783" s="85">
        <v>28049</v>
      </c>
      <c r="F1783" s="7" t="s">
        <v>3229</v>
      </c>
      <c r="G1783" s="50" t="s">
        <v>310</v>
      </c>
      <c r="H1783" s="50" t="s">
        <v>308</v>
      </c>
      <c r="I1783" s="50">
        <v>0</v>
      </c>
      <c r="J1783" s="50">
        <v>1</v>
      </c>
      <c r="L1783" s="171">
        <v>4237</v>
      </c>
      <c r="O1783" s="7">
        <v>10</v>
      </c>
      <c r="P1783" s="7">
        <v>2</v>
      </c>
      <c r="Q1783" s="7">
        <v>2</v>
      </c>
      <c r="R1783" s="7">
        <v>6</v>
      </c>
      <c r="S1783" s="7">
        <v>10</v>
      </c>
      <c r="T1783" s="7">
        <v>21</v>
      </c>
      <c r="U1783" s="7">
        <v>6</v>
      </c>
      <c r="BG1783" s="6">
        <f t="shared" si="467"/>
        <v>0</v>
      </c>
      <c r="BH1783" s="6">
        <f t="shared" si="486"/>
        <v>0</v>
      </c>
      <c r="BI1783" s="6">
        <f t="shared" si="468"/>
        <v>0</v>
      </c>
      <c r="BJ1783" s="6">
        <f t="shared" si="487"/>
        <v>0</v>
      </c>
      <c r="BK1783" s="6">
        <f t="shared" si="469"/>
        <v>1</v>
      </c>
      <c r="BL1783" s="6">
        <f t="shared" si="470"/>
        <v>1</v>
      </c>
      <c r="BM1783" s="6">
        <f t="shared" si="471"/>
        <v>0</v>
      </c>
      <c r="BN1783" s="6">
        <f t="shared" si="472"/>
        <v>0</v>
      </c>
      <c r="BO1783" s="6">
        <f t="shared" si="473"/>
        <v>1</v>
      </c>
      <c r="BP1783" s="6">
        <f t="shared" si="474"/>
        <v>3</v>
      </c>
      <c r="BQ1783" s="6">
        <f t="shared" si="478"/>
        <v>0</v>
      </c>
      <c r="BR1783" s="6">
        <f t="shared" si="479"/>
        <v>0</v>
      </c>
      <c r="BS1783" s="6">
        <f t="shared" si="480"/>
        <v>1</v>
      </c>
      <c r="BT1783" s="6">
        <f t="shared" si="481"/>
        <v>6</v>
      </c>
      <c r="CX1783" s="6" t="str">
        <f t="shared" si="482"/>
        <v>A</v>
      </c>
      <c r="CY1783" s="87">
        <f t="shared" si="483"/>
        <v>4237</v>
      </c>
      <c r="CZ1783" s="87">
        <f t="shared" si="484"/>
        <v>0</v>
      </c>
      <c r="DA1783" s="6" t="str">
        <f t="shared" si="485"/>
        <v>na</v>
      </c>
    </row>
    <row r="1784" spans="1:105" hidden="1" x14ac:dyDescent="0.2">
      <c r="A1784" s="46">
        <v>4111</v>
      </c>
      <c r="B1784" s="46">
        <f t="shared" si="475"/>
        <v>7</v>
      </c>
      <c r="C1784" s="46">
        <f t="shared" si="476"/>
        <v>23</v>
      </c>
      <c r="D1784" s="46">
        <f t="shared" si="477"/>
        <v>10</v>
      </c>
      <c r="E1784" s="85">
        <v>28056</v>
      </c>
      <c r="F1784" s="7" t="s">
        <v>2386</v>
      </c>
      <c r="G1784" s="50" t="s">
        <v>103</v>
      </c>
      <c r="H1784" s="50" t="s">
        <v>308</v>
      </c>
      <c r="I1784" s="50">
        <v>0</v>
      </c>
      <c r="J1784" s="50">
        <v>2</v>
      </c>
      <c r="L1784" s="171">
        <v>2182</v>
      </c>
      <c r="O1784" s="7">
        <v>11</v>
      </c>
      <c r="P1784" s="7">
        <v>2</v>
      </c>
      <c r="Q1784" s="7">
        <v>2</v>
      </c>
      <c r="R1784" s="7">
        <v>7</v>
      </c>
      <c r="S1784" s="7">
        <v>10</v>
      </c>
      <c r="T1784" s="7">
        <v>23</v>
      </c>
      <c r="U1784" s="7">
        <v>6</v>
      </c>
      <c r="BG1784" s="6">
        <f t="shared" si="467"/>
        <v>0</v>
      </c>
      <c r="BH1784" s="6">
        <f t="shared" si="486"/>
        <v>0</v>
      </c>
      <c r="BI1784" s="6">
        <f t="shared" si="468"/>
        <v>0</v>
      </c>
      <c r="BJ1784" s="6">
        <f t="shared" si="487"/>
        <v>0</v>
      </c>
      <c r="BK1784" s="6">
        <f t="shared" si="469"/>
        <v>1</v>
      </c>
      <c r="BL1784" s="6">
        <f t="shared" si="470"/>
        <v>2</v>
      </c>
      <c r="BM1784" s="6">
        <f t="shared" si="471"/>
        <v>0</v>
      </c>
      <c r="BN1784" s="6">
        <f t="shared" si="472"/>
        <v>0</v>
      </c>
      <c r="BO1784" s="6">
        <f t="shared" si="473"/>
        <v>1</v>
      </c>
      <c r="BP1784" s="6">
        <f t="shared" si="474"/>
        <v>4</v>
      </c>
      <c r="BQ1784" s="6">
        <f t="shared" si="478"/>
        <v>0</v>
      </c>
      <c r="BR1784" s="6">
        <f t="shared" si="479"/>
        <v>0</v>
      </c>
      <c r="BS1784" s="6">
        <f t="shared" si="480"/>
        <v>1</v>
      </c>
      <c r="BT1784" s="6">
        <f t="shared" si="481"/>
        <v>7</v>
      </c>
      <c r="CX1784" s="6" t="str">
        <f t="shared" si="482"/>
        <v>H</v>
      </c>
      <c r="CY1784" s="87">
        <f t="shared" si="483"/>
        <v>2182</v>
      </c>
      <c r="CZ1784" s="87">
        <f t="shared" si="484"/>
        <v>0</v>
      </c>
      <c r="DA1784" s="6">
        <f t="shared" si="485"/>
        <v>2182</v>
      </c>
    </row>
    <row r="1785" spans="1:105" hidden="1" x14ac:dyDescent="0.2">
      <c r="A1785" s="46">
        <v>4112</v>
      </c>
      <c r="B1785" s="46">
        <f t="shared" si="475"/>
        <v>3</v>
      </c>
      <c r="C1785" s="46">
        <f t="shared" si="476"/>
        <v>26</v>
      </c>
      <c r="D1785" s="46">
        <f t="shared" si="477"/>
        <v>10</v>
      </c>
      <c r="E1785" s="85">
        <v>28059</v>
      </c>
      <c r="F1785" s="7" t="s">
        <v>1571</v>
      </c>
      <c r="G1785" s="50" t="s">
        <v>103</v>
      </c>
      <c r="H1785" s="50" t="s">
        <v>308</v>
      </c>
      <c r="I1785" s="50">
        <v>1</v>
      </c>
      <c r="J1785" s="50">
        <v>4</v>
      </c>
      <c r="L1785" s="171">
        <v>2328</v>
      </c>
      <c r="M1785" s="57" t="s">
        <v>1922</v>
      </c>
      <c r="O1785" s="7">
        <v>12</v>
      </c>
      <c r="P1785" s="7">
        <v>2</v>
      </c>
      <c r="Q1785" s="7">
        <v>2</v>
      </c>
      <c r="R1785" s="7">
        <v>8</v>
      </c>
      <c r="S1785" s="7">
        <v>11</v>
      </c>
      <c r="T1785" s="7">
        <v>27</v>
      </c>
      <c r="U1785" s="7">
        <v>6</v>
      </c>
      <c r="BG1785" s="6">
        <f t="shared" si="467"/>
        <v>0</v>
      </c>
      <c r="BH1785" s="6">
        <f t="shared" si="486"/>
        <v>0</v>
      </c>
      <c r="BI1785" s="6">
        <f t="shared" si="468"/>
        <v>0</v>
      </c>
      <c r="BJ1785" s="6">
        <f t="shared" si="487"/>
        <v>0</v>
      </c>
      <c r="BK1785" s="6">
        <f t="shared" si="469"/>
        <v>1</v>
      </c>
      <c r="BL1785" s="6">
        <f t="shared" si="470"/>
        <v>3</v>
      </c>
      <c r="BM1785" s="6">
        <f t="shared" si="471"/>
        <v>0</v>
      </c>
      <c r="BN1785" s="6">
        <f t="shared" si="472"/>
        <v>0</v>
      </c>
      <c r="BO1785" s="6">
        <f t="shared" si="473"/>
        <v>1</v>
      </c>
      <c r="BP1785" s="6">
        <f t="shared" si="474"/>
        <v>5</v>
      </c>
      <c r="BQ1785" s="6">
        <f t="shared" si="478"/>
        <v>1</v>
      </c>
      <c r="BR1785" s="6">
        <f t="shared" si="479"/>
        <v>1</v>
      </c>
      <c r="BS1785" s="6">
        <f t="shared" si="480"/>
        <v>1</v>
      </c>
      <c r="BT1785" s="6">
        <f t="shared" si="481"/>
        <v>8</v>
      </c>
      <c r="CX1785" s="6" t="str">
        <f t="shared" si="482"/>
        <v>H</v>
      </c>
      <c r="CY1785" s="87">
        <f t="shared" si="483"/>
        <v>2328</v>
      </c>
      <c r="CZ1785" s="87">
        <f t="shared" si="484"/>
        <v>0</v>
      </c>
      <c r="DA1785" s="6">
        <f t="shared" si="485"/>
        <v>2328</v>
      </c>
    </row>
    <row r="1786" spans="1:105" hidden="1" x14ac:dyDescent="0.2">
      <c r="A1786" s="46">
        <v>4113</v>
      </c>
      <c r="B1786" s="46">
        <f t="shared" si="475"/>
        <v>7</v>
      </c>
      <c r="C1786" s="46">
        <f t="shared" si="476"/>
        <v>30</v>
      </c>
      <c r="D1786" s="46">
        <f t="shared" si="477"/>
        <v>10</v>
      </c>
      <c r="E1786" s="85">
        <v>28063</v>
      </c>
      <c r="F1786" s="7" t="s">
        <v>235</v>
      </c>
      <c r="G1786" s="50" t="s">
        <v>310</v>
      </c>
      <c r="H1786" s="50" t="s">
        <v>308</v>
      </c>
      <c r="I1786" s="50">
        <v>0</v>
      </c>
      <c r="J1786" s="50">
        <v>2</v>
      </c>
      <c r="L1786" s="171">
        <v>4115</v>
      </c>
      <c r="O1786" s="7">
        <v>13</v>
      </c>
      <c r="P1786" s="7">
        <v>2</v>
      </c>
      <c r="Q1786" s="7">
        <v>2</v>
      </c>
      <c r="R1786" s="7">
        <v>9</v>
      </c>
      <c r="S1786" s="7">
        <v>11</v>
      </c>
      <c r="T1786" s="7">
        <v>29</v>
      </c>
      <c r="U1786" s="7">
        <v>6</v>
      </c>
      <c r="BG1786" s="6">
        <f t="shared" si="467"/>
        <v>0</v>
      </c>
      <c r="BH1786" s="6">
        <f t="shared" si="486"/>
        <v>0</v>
      </c>
      <c r="BI1786" s="6">
        <f t="shared" si="468"/>
        <v>0</v>
      </c>
      <c r="BJ1786" s="6">
        <f t="shared" si="487"/>
        <v>0</v>
      </c>
      <c r="BK1786" s="6">
        <f t="shared" si="469"/>
        <v>1</v>
      </c>
      <c r="BL1786" s="6">
        <f t="shared" si="470"/>
        <v>4</v>
      </c>
      <c r="BM1786" s="6">
        <f t="shared" si="471"/>
        <v>0</v>
      </c>
      <c r="BN1786" s="6">
        <f t="shared" si="472"/>
        <v>0</v>
      </c>
      <c r="BO1786" s="6">
        <f t="shared" si="473"/>
        <v>1</v>
      </c>
      <c r="BP1786" s="6">
        <f t="shared" si="474"/>
        <v>6</v>
      </c>
      <c r="BQ1786" s="6">
        <f t="shared" si="478"/>
        <v>0</v>
      </c>
      <c r="BR1786" s="6">
        <f t="shared" si="479"/>
        <v>0</v>
      </c>
      <c r="BS1786" s="6">
        <f t="shared" si="480"/>
        <v>1</v>
      </c>
      <c r="BT1786" s="6">
        <f t="shared" si="481"/>
        <v>9</v>
      </c>
      <c r="CX1786" s="6" t="str">
        <f t="shared" si="482"/>
        <v>A</v>
      </c>
      <c r="CY1786" s="87">
        <f t="shared" si="483"/>
        <v>4115</v>
      </c>
      <c r="CZ1786" s="87">
        <f t="shared" si="484"/>
        <v>0</v>
      </c>
      <c r="DA1786" s="6" t="str">
        <f t="shared" si="485"/>
        <v>na</v>
      </c>
    </row>
    <row r="1787" spans="1:105" hidden="1" x14ac:dyDescent="0.2">
      <c r="A1787" s="46">
        <v>4114</v>
      </c>
      <c r="B1787" s="46">
        <f t="shared" si="475"/>
        <v>2</v>
      </c>
      <c r="C1787" s="46">
        <f t="shared" si="476"/>
        <v>1</v>
      </c>
      <c r="D1787" s="46">
        <f t="shared" si="477"/>
        <v>11</v>
      </c>
      <c r="E1787" s="85">
        <v>28065</v>
      </c>
      <c r="F1787" s="7" t="s">
        <v>2385</v>
      </c>
      <c r="G1787" s="50" t="s">
        <v>310</v>
      </c>
      <c r="H1787" s="50" t="s">
        <v>307</v>
      </c>
      <c r="I1787" s="50">
        <v>1</v>
      </c>
      <c r="J1787" s="50">
        <v>1</v>
      </c>
      <c r="L1787" s="171">
        <v>6000</v>
      </c>
      <c r="M1787" s="57" t="s">
        <v>1922</v>
      </c>
      <c r="O1787" s="7">
        <v>14</v>
      </c>
      <c r="P1787" s="7">
        <v>2</v>
      </c>
      <c r="Q1787" s="7">
        <v>3</v>
      </c>
      <c r="R1787" s="7">
        <v>9</v>
      </c>
      <c r="S1787" s="7">
        <v>12</v>
      </c>
      <c r="T1787" s="7">
        <v>30</v>
      </c>
      <c r="U1787" s="7">
        <v>7</v>
      </c>
      <c r="BG1787" s="6">
        <f t="shared" si="467"/>
        <v>0</v>
      </c>
      <c r="BH1787" s="6">
        <f t="shared" si="486"/>
        <v>0</v>
      </c>
      <c r="BI1787" s="6">
        <f t="shared" si="468"/>
        <v>1</v>
      </c>
      <c r="BJ1787" s="6">
        <f t="shared" si="487"/>
        <v>1</v>
      </c>
      <c r="BK1787" s="6">
        <f t="shared" si="469"/>
        <v>0</v>
      </c>
      <c r="BL1787" s="6">
        <f t="shared" si="470"/>
        <v>0</v>
      </c>
      <c r="BM1787" s="6">
        <f t="shared" si="471"/>
        <v>1</v>
      </c>
      <c r="BN1787" s="6">
        <f t="shared" si="472"/>
        <v>1</v>
      </c>
      <c r="BO1787" s="6">
        <f t="shared" si="473"/>
        <v>1</v>
      </c>
      <c r="BP1787" s="6">
        <f t="shared" si="474"/>
        <v>7</v>
      </c>
      <c r="BQ1787" s="6">
        <f t="shared" si="478"/>
        <v>1</v>
      </c>
      <c r="BR1787" s="6">
        <f t="shared" si="479"/>
        <v>1</v>
      </c>
      <c r="BS1787" s="6">
        <f t="shared" si="480"/>
        <v>1</v>
      </c>
      <c r="BT1787" s="6">
        <f t="shared" si="481"/>
        <v>10</v>
      </c>
      <c r="CX1787" s="6" t="str">
        <f t="shared" si="482"/>
        <v>A</v>
      </c>
      <c r="CY1787" s="87">
        <f t="shared" si="483"/>
        <v>6000</v>
      </c>
      <c r="CZ1787" s="87">
        <f t="shared" si="484"/>
        <v>0</v>
      </c>
      <c r="DA1787" s="6" t="str">
        <f t="shared" si="485"/>
        <v>na</v>
      </c>
    </row>
    <row r="1788" spans="1:105" hidden="1" x14ac:dyDescent="0.2">
      <c r="A1788" s="46">
        <v>4115</v>
      </c>
      <c r="B1788" s="46">
        <f t="shared" si="475"/>
        <v>7</v>
      </c>
      <c r="C1788" s="46">
        <f t="shared" si="476"/>
        <v>6</v>
      </c>
      <c r="D1788" s="46">
        <f t="shared" si="477"/>
        <v>11</v>
      </c>
      <c r="E1788" s="85">
        <v>28070</v>
      </c>
      <c r="F1788" s="7" t="s">
        <v>321</v>
      </c>
      <c r="G1788" s="50" t="s">
        <v>103</v>
      </c>
      <c r="H1788" s="50" t="s">
        <v>306</v>
      </c>
      <c r="I1788" s="50">
        <v>1</v>
      </c>
      <c r="J1788" s="50">
        <v>0</v>
      </c>
      <c r="L1788" s="171">
        <v>1882</v>
      </c>
      <c r="M1788" s="57" t="s">
        <v>3454</v>
      </c>
      <c r="O1788" s="7">
        <v>15</v>
      </c>
      <c r="P1788" s="7">
        <v>3</v>
      </c>
      <c r="Q1788" s="7">
        <v>3</v>
      </c>
      <c r="R1788" s="7">
        <v>9</v>
      </c>
      <c r="S1788" s="7">
        <v>13</v>
      </c>
      <c r="T1788" s="7">
        <v>30</v>
      </c>
      <c r="U1788" s="7">
        <v>9</v>
      </c>
      <c r="BG1788" s="6">
        <f t="shared" si="467"/>
        <v>1</v>
      </c>
      <c r="BH1788" s="6">
        <f t="shared" si="486"/>
        <v>1</v>
      </c>
      <c r="BI1788" s="6">
        <f t="shared" si="468"/>
        <v>0</v>
      </c>
      <c r="BJ1788" s="6">
        <f t="shared" si="487"/>
        <v>0</v>
      </c>
      <c r="BK1788" s="6">
        <f t="shared" si="469"/>
        <v>0</v>
      </c>
      <c r="BL1788" s="6">
        <f t="shared" si="470"/>
        <v>0</v>
      </c>
      <c r="BM1788" s="6">
        <f t="shared" si="471"/>
        <v>1</v>
      </c>
      <c r="BN1788" s="6">
        <f t="shared" si="472"/>
        <v>2</v>
      </c>
      <c r="BO1788" s="6">
        <f t="shared" si="473"/>
        <v>0</v>
      </c>
      <c r="BP1788" s="6">
        <f t="shared" si="474"/>
        <v>0</v>
      </c>
      <c r="BQ1788" s="6">
        <f t="shared" si="478"/>
        <v>1</v>
      </c>
      <c r="BR1788" s="6">
        <f t="shared" si="479"/>
        <v>2</v>
      </c>
      <c r="BS1788" s="6">
        <f t="shared" si="480"/>
        <v>0</v>
      </c>
      <c r="BT1788" s="6">
        <f t="shared" si="481"/>
        <v>0</v>
      </c>
      <c r="CX1788" s="6" t="str">
        <f t="shared" si="482"/>
        <v>H</v>
      </c>
      <c r="CY1788" s="87">
        <f t="shared" si="483"/>
        <v>1882</v>
      </c>
      <c r="CZ1788" s="87">
        <f t="shared" si="484"/>
        <v>0</v>
      </c>
      <c r="DA1788" s="6">
        <f t="shared" si="485"/>
        <v>1882</v>
      </c>
    </row>
    <row r="1789" spans="1:105" hidden="1" x14ac:dyDescent="0.2">
      <c r="A1789" s="46">
        <v>4116</v>
      </c>
      <c r="B1789" s="46">
        <f t="shared" si="475"/>
        <v>7</v>
      </c>
      <c r="C1789" s="46">
        <f t="shared" si="476"/>
        <v>13</v>
      </c>
      <c r="D1789" s="46">
        <f t="shared" si="477"/>
        <v>11</v>
      </c>
      <c r="E1789" s="85">
        <v>28077</v>
      </c>
      <c r="F1789" s="7" t="s">
        <v>125</v>
      </c>
      <c r="G1789" s="50" t="s">
        <v>310</v>
      </c>
      <c r="H1789" s="50" t="s">
        <v>306</v>
      </c>
      <c r="I1789" s="50">
        <v>2</v>
      </c>
      <c r="J1789" s="50">
        <v>1</v>
      </c>
      <c r="L1789" s="171">
        <v>5297</v>
      </c>
      <c r="M1789" s="57" t="s">
        <v>821</v>
      </c>
      <c r="O1789" s="7">
        <v>16</v>
      </c>
      <c r="P1789" s="7">
        <v>4</v>
      </c>
      <c r="Q1789" s="7">
        <v>3</v>
      </c>
      <c r="R1789" s="7">
        <v>9</v>
      </c>
      <c r="S1789" s="7">
        <v>15</v>
      </c>
      <c r="T1789" s="7">
        <v>31</v>
      </c>
      <c r="U1789" s="7">
        <v>11</v>
      </c>
      <c r="BG1789" s="6">
        <f t="shared" si="467"/>
        <v>1</v>
      </c>
      <c r="BH1789" s="6">
        <f t="shared" si="486"/>
        <v>2</v>
      </c>
      <c r="BI1789" s="6">
        <f t="shared" si="468"/>
        <v>0</v>
      </c>
      <c r="BJ1789" s="6">
        <f t="shared" si="487"/>
        <v>0</v>
      </c>
      <c r="BK1789" s="6">
        <f t="shared" si="469"/>
        <v>0</v>
      </c>
      <c r="BL1789" s="6">
        <f t="shared" si="470"/>
        <v>0</v>
      </c>
      <c r="BM1789" s="6">
        <f t="shared" si="471"/>
        <v>1</v>
      </c>
      <c r="BN1789" s="6">
        <f t="shared" si="472"/>
        <v>3</v>
      </c>
      <c r="BO1789" s="6">
        <f t="shared" si="473"/>
        <v>0</v>
      </c>
      <c r="BP1789" s="6">
        <f t="shared" si="474"/>
        <v>0</v>
      </c>
      <c r="BQ1789" s="6">
        <f t="shared" si="478"/>
        <v>1</v>
      </c>
      <c r="BR1789" s="6">
        <f t="shared" si="479"/>
        <v>3</v>
      </c>
      <c r="BS1789" s="6">
        <f t="shared" si="480"/>
        <v>1</v>
      </c>
      <c r="BT1789" s="6">
        <f t="shared" si="481"/>
        <v>1</v>
      </c>
      <c r="CX1789" s="6" t="str">
        <f t="shared" si="482"/>
        <v>A</v>
      </c>
      <c r="CY1789" s="87">
        <f t="shared" si="483"/>
        <v>5297</v>
      </c>
      <c r="CZ1789" s="87">
        <f t="shared" si="484"/>
        <v>0</v>
      </c>
      <c r="DA1789" s="6" t="str">
        <f t="shared" si="485"/>
        <v>na</v>
      </c>
    </row>
    <row r="1790" spans="1:105" hidden="1" x14ac:dyDescent="0.2">
      <c r="A1790" s="46">
        <v>4117</v>
      </c>
      <c r="B1790" s="46">
        <f t="shared" si="475"/>
        <v>7</v>
      </c>
      <c r="C1790" s="46">
        <f t="shared" si="476"/>
        <v>27</v>
      </c>
      <c r="D1790" s="46">
        <f t="shared" si="477"/>
        <v>11</v>
      </c>
      <c r="E1790" s="85">
        <v>28091</v>
      </c>
      <c r="F1790" s="7" t="s">
        <v>447</v>
      </c>
      <c r="G1790" s="50" t="s">
        <v>103</v>
      </c>
      <c r="H1790" s="50" t="s">
        <v>308</v>
      </c>
      <c r="I1790" s="50">
        <v>0</v>
      </c>
      <c r="J1790" s="50">
        <v>3</v>
      </c>
      <c r="L1790" s="171">
        <v>2514</v>
      </c>
      <c r="O1790" s="7">
        <v>17</v>
      </c>
      <c r="P1790" s="7">
        <v>4</v>
      </c>
      <c r="Q1790" s="7">
        <v>3</v>
      </c>
      <c r="R1790" s="7">
        <v>10</v>
      </c>
      <c r="S1790" s="7">
        <v>15</v>
      </c>
      <c r="T1790" s="7">
        <v>34</v>
      </c>
      <c r="U1790" s="7">
        <v>11</v>
      </c>
      <c r="BG1790" s="6">
        <f t="shared" si="467"/>
        <v>0</v>
      </c>
      <c r="BH1790" s="6">
        <f t="shared" si="486"/>
        <v>0</v>
      </c>
      <c r="BI1790" s="6">
        <f t="shared" si="468"/>
        <v>0</v>
      </c>
      <c r="BJ1790" s="6">
        <f t="shared" si="487"/>
        <v>0</v>
      </c>
      <c r="BK1790" s="6">
        <f t="shared" si="469"/>
        <v>1</v>
      </c>
      <c r="BL1790" s="6">
        <f t="shared" si="470"/>
        <v>1</v>
      </c>
      <c r="BM1790" s="6">
        <f t="shared" si="471"/>
        <v>0</v>
      </c>
      <c r="BN1790" s="6">
        <f t="shared" si="472"/>
        <v>0</v>
      </c>
      <c r="BO1790" s="6">
        <f t="shared" si="473"/>
        <v>1</v>
      </c>
      <c r="BP1790" s="6">
        <f t="shared" si="474"/>
        <v>1</v>
      </c>
      <c r="BQ1790" s="6">
        <f t="shared" si="478"/>
        <v>0</v>
      </c>
      <c r="BR1790" s="6">
        <f t="shared" si="479"/>
        <v>0</v>
      </c>
      <c r="BS1790" s="6">
        <f t="shared" si="480"/>
        <v>1</v>
      </c>
      <c r="BT1790" s="6">
        <f t="shared" si="481"/>
        <v>2</v>
      </c>
      <c r="CX1790" s="6" t="str">
        <f t="shared" si="482"/>
        <v>H</v>
      </c>
      <c r="CY1790" s="87">
        <f t="shared" si="483"/>
        <v>2514</v>
      </c>
      <c r="CZ1790" s="87">
        <f t="shared" si="484"/>
        <v>0</v>
      </c>
      <c r="DA1790" s="6">
        <f t="shared" si="485"/>
        <v>2514</v>
      </c>
    </row>
    <row r="1791" spans="1:105" hidden="1" x14ac:dyDescent="0.2">
      <c r="A1791" s="46">
        <v>4118</v>
      </c>
      <c r="B1791" s="46">
        <f t="shared" si="475"/>
        <v>7</v>
      </c>
      <c r="C1791" s="46">
        <f t="shared" si="476"/>
        <v>18</v>
      </c>
      <c r="D1791" s="46">
        <f t="shared" si="477"/>
        <v>12</v>
      </c>
      <c r="E1791" s="85">
        <v>28112</v>
      </c>
      <c r="F1791" s="7" t="s">
        <v>846</v>
      </c>
      <c r="G1791" s="50" t="s">
        <v>103</v>
      </c>
      <c r="H1791" s="50" t="s">
        <v>308</v>
      </c>
      <c r="I1791" s="50">
        <v>1</v>
      </c>
      <c r="J1791" s="50">
        <v>4</v>
      </c>
      <c r="L1791" s="171">
        <v>2058</v>
      </c>
      <c r="M1791" s="57" t="s">
        <v>3454</v>
      </c>
      <c r="O1791" s="7">
        <v>18</v>
      </c>
      <c r="P1791" s="7">
        <v>4</v>
      </c>
      <c r="Q1791" s="7">
        <v>3</v>
      </c>
      <c r="R1791" s="7">
        <v>11</v>
      </c>
      <c r="S1791" s="7">
        <v>16</v>
      </c>
      <c r="T1791" s="7">
        <v>38</v>
      </c>
      <c r="U1791" s="7">
        <v>11</v>
      </c>
      <c r="BG1791" s="6">
        <f t="shared" si="467"/>
        <v>0</v>
      </c>
      <c r="BH1791" s="6">
        <f t="shared" si="486"/>
        <v>0</v>
      </c>
      <c r="BI1791" s="6">
        <f t="shared" si="468"/>
        <v>0</v>
      </c>
      <c r="BJ1791" s="6">
        <f t="shared" si="487"/>
        <v>0</v>
      </c>
      <c r="BK1791" s="6">
        <f t="shared" si="469"/>
        <v>1</v>
      </c>
      <c r="BL1791" s="6">
        <f t="shared" si="470"/>
        <v>2</v>
      </c>
      <c r="BM1791" s="6">
        <f t="shared" si="471"/>
        <v>0</v>
      </c>
      <c r="BN1791" s="6">
        <f t="shared" si="472"/>
        <v>0</v>
      </c>
      <c r="BO1791" s="6">
        <f t="shared" si="473"/>
        <v>1</v>
      </c>
      <c r="BP1791" s="6">
        <f t="shared" si="474"/>
        <v>2</v>
      </c>
      <c r="BQ1791" s="6">
        <f t="shared" si="478"/>
        <v>1</v>
      </c>
      <c r="BR1791" s="6">
        <f t="shared" si="479"/>
        <v>1</v>
      </c>
      <c r="BS1791" s="6">
        <f t="shared" si="480"/>
        <v>1</v>
      </c>
      <c r="BT1791" s="6">
        <f t="shared" si="481"/>
        <v>3</v>
      </c>
      <c r="CX1791" s="6" t="str">
        <f t="shared" si="482"/>
        <v>H</v>
      </c>
      <c r="CY1791" s="87">
        <f t="shared" si="483"/>
        <v>2058</v>
      </c>
      <c r="CZ1791" s="87">
        <f t="shared" si="484"/>
        <v>0</v>
      </c>
      <c r="DA1791" s="6">
        <f t="shared" si="485"/>
        <v>2058</v>
      </c>
    </row>
    <row r="1792" spans="1:105" hidden="1" x14ac:dyDescent="0.2">
      <c r="A1792" s="46">
        <v>4119</v>
      </c>
      <c r="B1792" s="46">
        <f t="shared" si="475"/>
        <v>2</v>
      </c>
      <c r="C1792" s="46">
        <f t="shared" si="476"/>
        <v>27</v>
      </c>
      <c r="D1792" s="46">
        <f t="shared" si="477"/>
        <v>12</v>
      </c>
      <c r="E1792" s="85">
        <v>28121</v>
      </c>
      <c r="F1792" s="7" t="s">
        <v>1818</v>
      </c>
      <c r="G1792" s="50" t="s">
        <v>310</v>
      </c>
      <c r="H1792" s="50" t="s">
        <v>308</v>
      </c>
      <c r="I1792" s="50">
        <v>2</v>
      </c>
      <c r="J1792" s="50">
        <v>3</v>
      </c>
      <c r="L1792" s="171">
        <v>22004</v>
      </c>
      <c r="M1792" s="57" t="s">
        <v>822</v>
      </c>
      <c r="O1792" s="7">
        <v>19</v>
      </c>
      <c r="P1792" s="7">
        <v>4</v>
      </c>
      <c r="Q1792" s="7">
        <v>3</v>
      </c>
      <c r="R1792" s="7">
        <v>12</v>
      </c>
      <c r="S1792" s="7">
        <v>18</v>
      </c>
      <c r="T1792" s="7">
        <v>41</v>
      </c>
      <c r="U1792" s="7">
        <v>11</v>
      </c>
      <c r="BG1792" s="6">
        <f t="shared" si="467"/>
        <v>0</v>
      </c>
      <c r="BH1792" s="6">
        <f t="shared" si="486"/>
        <v>0</v>
      </c>
      <c r="BI1792" s="6">
        <f t="shared" si="468"/>
        <v>0</v>
      </c>
      <c r="BJ1792" s="6">
        <f t="shared" si="487"/>
        <v>0</v>
      </c>
      <c r="BK1792" s="6">
        <f t="shared" si="469"/>
        <v>1</v>
      </c>
      <c r="BL1792" s="6">
        <f t="shared" si="470"/>
        <v>3</v>
      </c>
      <c r="BM1792" s="6">
        <f t="shared" si="471"/>
        <v>0</v>
      </c>
      <c r="BN1792" s="6">
        <f t="shared" si="472"/>
        <v>0</v>
      </c>
      <c r="BO1792" s="6">
        <f t="shared" si="473"/>
        <v>1</v>
      </c>
      <c r="BP1792" s="6">
        <f t="shared" si="474"/>
        <v>3</v>
      </c>
      <c r="BQ1792" s="6">
        <f t="shared" si="478"/>
        <v>1</v>
      </c>
      <c r="BR1792" s="6">
        <f t="shared" si="479"/>
        <v>2</v>
      </c>
      <c r="BS1792" s="6">
        <f t="shared" si="480"/>
        <v>1</v>
      </c>
      <c r="BT1792" s="6">
        <f t="shared" si="481"/>
        <v>4</v>
      </c>
      <c r="CX1792" s="6" t="str">
        <f t="shared" si="482"/>
        <v>A</v>
      </c>
      <c r="CY1792" s="87">
        <f t="shared" si="483"/>
        <v>22004</v>
      </c>
      <c r="CZ1792" s="87">
        <f t="shared" si="484"/>
        <v>0</v>
      </c>
      <c r="DA1792" s="6" t="str">
        <f t="shared" si="485"/>
        <v>na</v>
      </c>
    </row>
    <row r="1793" spans="1:131" hidden="1" x14ac:dyDescent="0.2">
      <c r="A1793" s="46">
        <v>4120</v>
      </c>
      <c r="B1793" s="46">
        <f t="shared" si="475"/>
        <v>7</v>
      </c>
      <c r="C1793" s="46">
        <f t="shared" si="476"/>
        <v>8</v>
      </c>
      <c r="D1793" s="46">
        <f t="shared" si="477"/>
        <v>1</v>
      </c>
      <c r="E1793" s="85">
        <v>28133</v>
      </c>
      <c r="F1793" s="7" t="s">
        <v>3380</v>
      </c>
      <c r="G1793" s="50" t="s">
        <v>103</v>
      </c>
      <c r="H1793" s="50" t="s">
        <v>307</v>
      </c>
      <c r="I1793" s="50">
        <v>2</v>
      </c>
      <c r="J1793" s="50">
        <v>2</v>
      </c>
      <c r="L1793" s="171">
        <v>2030</v>
      </c>
      <c r="M1793" s="57" t="s">
        <v>823</v>
      </c>
      <c r="O1793" s="7">
        <v>20</v>
      </c>
      <c r="P1793" s="7">
        <v>4</v>
      </c>
      <c r="Q1793" s="7">
        <v>4</v>
      </c>
      <c r="R1793" s="7">
        <v>12</v>
      </c>
      <c r="S1793" s="7">
        <v>20</v>
      </c>
      <c r="T1793" s="7">
        <v>43</v>
      </c>
      <c r="U1793" s="7">
        <v>12</v>
      </c>
      <c r="BG1793" s="6">
        <f t="shared" si="467"/>
        <v>0</v>
      </c>
      <c r="BH1793" s="6">
        <f t="shared" si="486"/>
        <v>0</v>
      </c>
      <c r="BI1793" s="6">
        <f t="shared" si="468"/>
        <v>1</v>
      </c>
      <c r="BJ1793" s="6">
        <f t="shared" si="487"/>
        <v>1</v>
      </c>
      <c r="BK1793" s="6">
        <f t="shared" si="469"/>
        <v>0</v>
      </c>
      <c r="BL1793" s="6">
        <f t="shared" si="470"/>
        <v>0</v>
      </c>
      <c r="BM1793" s="6">
        <f t="shared" si="471"/>
        <v>1</v>
      </c>
      <c r="BN1793" s="6">
        <f t="shared" si="472"/>
        <v>1</v>
      </c>
      <c r="BO1793" s="6">
        <f t="shared" si="473"/>
        <v>1</v>
      </c>
      <c r="BP1793" s="6">
        <f t="shared" si="474"/>
        <v>4</v>
      </c>
      <c r="BQ1793" s="6">
        <f t="shared" si="478"/>
        <v>1</v>
      </c>
      <c r="BR1793" s="6">
        <f t="shared" si="479"/>
        <v>3</v>
      </c>
      <c r="BS1793" s="6">
        <f t="shared" si="480"/>
        <v>1</v>
      </c>
      <c r="BT1793" s="6">
        <f t="shared" si="481"/>
        <v>5</v>
      </c>
      <c r="CX1793" s="6" t="str">
        <f t="shared" si="482"/>
        <v>H</v>
      </c>
      <c r="CY1793" s="87">
        <f t="shared" si="483"/>
        <v>2030</v>
      </c>
      <c r="CZ1793" s="87">
        <f t="shared" si="484"/>
        <v>0</v>
      </c>
      <c r="DA1793" s="6">
        <f t="shared" si="485"/>
        <v>2030</v>
      </c>
    </row>
    <row r="1794" spans="1:131" hidden="1" x14ac:dyDescent="0.2">
      <c r="A1794" s="46">
        <v>4121</v>
      </c>
      <c r="B1794" s="46">
        <f t="shared" si="475"/>
        <v>7</v>
      </c>
      <c r="C1794" s="46">
        <f t="shared" si="476"/>
        <v>22</v>
      </c>
      <c r="D1794" s="46">
        <f t="shared" si="477"/>
        <v>1</v>
      </c>
      <c r="E1794" s="85">
        <v>28147</v>
      </c>
      <c r="F1794" s="7" t="s">
        <v>1906</v>
      </c>
      <c r="G1794" s="50" t="s">
        <v>103</v>
      </c>
      <c r="H1794" s="50" t="s">
        <v>306</v>
      </c>
      <c r="I1794" s="50">
        <v>2</v>
      </c>
      <c r="J1794" s="50">
        <v>1</v>
      </c>
      <c r="L1794" s="171">
        <v>3427</v>
      </c>
      <c r="M1794" s="57" t="s">
        <v>824</v>
      </c>
      <c r="O1794" s="7">
        <v>21</v>
      </c>
      <c r="P1794" s="7">
        <v>5</v>
      </c>
      <c r="Q1794" s="7">
        <v>4</v>
      </c>
      <c r="R1794" s="7">
        <v>12</v>
      </c>
      <c r="S1794" s="7">
        <v>22</v>
      </c>
      <c r="T1794" s="7">
        <v>44</v>
      </c>
      <c r="U1794" s="7">
        <v>14</v>
      </c>
      <c r="BG1794" s="6">
        <f t="shared" ref="BG1794:BG1857" si="488">IF(H1794="W",1,0)</f>
        <v>1</v>
      </c>
      <c r="BH1794" s="6">
        <f t="shared" si="486"/>
        <v>1</v>
      </c>
      <c r="BI1794" s="6">
        <f t="shared" ref="BI1794:BI1857" si="489">IF(H1794="D",1,0)</f>
        <v>0</v>
      </c>
      <c r="BJ1794" s="6">
        <f t="shared" si="487"/>
        <v>0</v>
      </c>
      <c r="BK1794" s="6">
        <f t="shared" ref="BK1794:BK1857" si="490">IF(H1794="L",1,0)</f>
        <v>0</v>
      </c>
      <c r="BL1794" s="6">
        <f t="shared" ref="BL1794:BL1857" si="491">IF(H1794="L",BL1793+1,0)</f>
        <v>0</v>
      </c>
      <c r="BM1794" s="6">
        <f t="shared" ref="BM1794:BM1857" si="492">IF(OR(H1794="W",H1794="D"),1,0)</f>
        <v>1</v>
      </c>
      <c r="BN1794" s="6">
        <f t="shared" ref="BN1794:BN1857" si="493">IF(OR(H1794="W",H1794="D"),BN1793+1,0)</f>
        <v>2</v>
      </c>
      <c r="BO1794" s="6">
        <f t="shared" ref="BO1794:BO1857" si="494">IF(OR(H1794="L",H1794="D"),1,0)</f>
        <v>0</v>
      </c>
      <c r="BP1794" s="6">
        <f t="shared" ref="BP1794:BP1857" si="495">IF(OR(H1794="L",H1794="D"),BP1793+1,0)</f>
        <v>0</v>
      </c>
      <c r="BQ1794" s="6">
        <f t="shared" si="478"/>
        <v>1</v>
      </c>
      <c r="BR1794" s="6">
        <f t="shared" si="479"/>
        <v>4</v>
      </c>
      <c r="BS1794" s="6">
        <f t="shared" si="480"/>
        <v>1</v>
      </c>
      <c r="BT1794" s="6">
        <f t="shared" si="481"/>
        <v>6</v>
      </c>
      <c r="CX1794" s="6" t="str">
        <f t="shared" si="482"/>
        <v>H</v>
      </c>
      <c r="CY1794" s="87">
        <f t="shared" si="483"/>
        <v>3427</v>
      </c>
      <c r="CZ1794" s="87">
        <f t="shared" si="484"/>
        <v>0</v>
      </c>
      <c r="DA1794" s="6">
        <f t="shared" si="485"/>
        <v>3427</v>
      </c>
    </row>
    <row r="1795" spans="1:131" hidden="1" x14ac:dyDescent="0.2">
      <c r="A1795" s="46">
        <v>4122</v>
      </c>
      <c r="B1795" s="46">
        <f t="shared" ref="B1795:B1858" si="496">WEEKDAY(E1795)</f>
        <v>3</v>
      </c>
      <c r="C1795" s="46">
        <f t="shared" ref="C1795:C1858" si="497">DAY(E1795)</f>
        <v>25</v>
      </c>
      <c r="D1795" s="46">
        <f t="shared" ref="D1795:D1858" si="498">MONTH(E1795)</f>
        <v>1</v>
      </c>
      <c r="E1795" s="85">
        <v>28150</v>
      </c>
      <c r="F1795" s="7" t="s">
        <v>2231</v>
      </c>
      <c r="G1795" s="50" t="s">
        <v>103</v>
      </c>
      <c r="H1795" s="50" t="s">
        <v>306</v>
      </c>
      <c r="I1795" s="50">
        <v>2</v>
      </c>
      <c r="J1795" s="50">
        <v>1</v>
      </c>
      <c r="L1795" s="171">
        <v>2579</v>
      </c>
      <c r="M1795" s="57" t="s">
        <v>825</v>
      </c>
      <c r="O1795" s="7">
        <v>22</v>
      </c>
      <c r="P1795" s="7">
        <v>6</v>
      </c>
      <c r="Q1795" s="7">
        <v>4</v>
      </c>
      <c r="R1795" s="7">
        <v>12</v>
      </c>
      <c r="S1795" s="7">
        <v>24</v>
      </c>
      <c r="T1795" s="7">
        <v>45</v>
      </c>
      <c r="U1795" s="7">
        <v>16</v>
      </c>
      <c r="BG1795" s="6">
        <f t="shared" si="488"/>
        <v>1</v>
      </c>
      <c r="BH1795" s="6">
        <f t="shared" si="486"/>
        <v>2</v>
      </c>
      <c r="BI1795" s="6">
        <f t="shared" si="489"/>
        <v>0</v>
      </c>
      <c r="BJ1795" s="6">
        <f t="shared" si="487"/>
        <v>0</v>
      </c>
      <c r="BK1795" s="6">
        <f t="shared" si="490"/>
        <v>0</v>
      </c>
      <c r="BL1795" s="6">
        <f t="shared" si="491"/>
        <v>0</v>
      </c>
      <c r="BM1795" s="6">
        <f t="shared" si="492"/>
        <v>1</v>
      </c>
      <c r="BN1795" s="6">
        <f t="shared" si="493"/>
        <v>3</v>
      </c>
      <c r="BO1795" s="6">
        <f t="shared" si="494"/>
        <v>0</v>
      </c>
      <c r="BP1795" s="6">
        <f t="shared" si="495"/>
        <v>0</v>
      </c>
      <c r="BQ1795" s="6">
        <f t="shared" ref="BQ1795:BQ1858" si="499">IF(I1795&gt;0,1,0)</f>
        <v>1</v>
      </c>
      <c r="BR1795" s="6">
        <f t="shared" ref="BR1795:BR1858" si="500">IF(I1795&gt;0,BR1794+1,0)</f>
        <v>5</v>
      </c>
      <c r="BS1795" s="6">
        <f t="shared" si="480"/>
        <v>1</v>
      </c>
      <c r="BT1795" s="6">
        <f t="shared" si="481"/>
        <v>7</v>
      </c>
      <c r="CX1795" s="6" t="str">
        <f t="shared" si="482"/>
        <v>H</v>
      </c>
      <c r="CY1795" s="87">
        <f t="shared" si="483"/>
        <v>2579</v>
      </c>
      <c r="CZ1795" s="87">
        <f t="shared" si="484"/>
        <v>0</v>
      </c>
      <c r="DA1795" s="6">
        <f t="shared" si="485"/>
        <v>2579</v>
      </c>
    </row>
    <row r="1796" spans="1:131" hidden="1" x14ac:dyDescent="0.2">
      <c r="A1796" s="46">
        <v>4123</v>
      </c>
      <c r="B1796" s="46">
        <f t="shared" si="496"/>
        <v>2</v>
      </c>
      <c r="C1796" s="46">
        <f t="shared" si="497"/>
        <v>31</v>
      </c>
      <c r="D1796" s="46">
        <f t="shared" si="498"/>
        <v>1</v>
      </c>
      <c r="E1796" s="85">
        <v>28156</v>
      </c>
      <c r="F1796" s="7" t="s">
        <v>1412</v>
      </c>
      <c r="G1796" s="50" t="s">
        <v>310</v>
      </c>
      <c r="H1796" s="50" t="s">
        <v>307</v>
      </c>
      <c r="I1796" s="50">
        <v>4</v>
      </c>
      <c r="J1796" s="50">
        <v>4</v>
      </c>
      <c r="L1796" s="171">
        <v>2106</v>
      </c>
      <c r="M1796" s="57" t="s">
        <v>826</v>
      </c>
      <c r="O1796" s="7">
        <v>23</v>
      </c>
      <c r="P1796" s="7">
        <v>6</v>
      </c>
      <c r="Q1796" s="7">
        <v>5</v>
      </c>
      <c r="R1796" s="7">
        <v>12</v>
      </c>
      <c r="S1796" s="7">
        <v>28</v>
      </c>
      <c r="T1796" s="7">
        <v>49</v>
      </c>
      <c r="U1796" s="7">
        <v>17</v>
      </c>
      <c r="BG1796" s="6">
        <f t="shared" si="488"/>
        <v>0</v>
      </c>
      <c r="BH1796" s="6">
        <f t="shared" si="486"/>
        <v>0</v>
      </c>
      <c r="BI1796" s="6">
        <f t="shared" si="489"/>
        <v>1</v>
      </c>
      <c r="BJ1796" s="6">
        <f t="shared" si="487"/>
        <v>1</v>
      </c>
      <c r="BK1796" s="6">
        <f t="shared" si="490"/>
        <v>0</v>
      </c>
      <c r="BL1796" s="6">
        <f t="shared" si="491"/>
        <v>0</v>
      </c>
      <c r="BM1796" s="6">
        <f t="shared" si="492"/>
        <v>1</v>
      </c>
      <c r="BN1796" s="6">
        <f t="shared" si="493"/>
        <v>4</v>
      </c>
      <c r="BO1796" s="6">
        <f t="shared" si="494"/>
        <v>1</v>
      </c>
      <c r="BP1796" s="6">
        <f t="shared" si="495"/>
        <v>1</v>
      </c>
      <c r="BQ1796" s="6">
        <f t="shared" si="499"/>
        <v>1</v>
      </c>
      <c r="BR1796" s="6">
        <f t="shared" si="500"/>
        <v>6</v>
      </c>
      <c r="BS1796" s="6">
        <f t="shared" si="480"/>
        <v>1</v>
      </c>
      <c r="BT1796" s="6">
        <f t="shared" si="481"/>
        <v>8</v>
      </c>
      <c r="CX1796" s="6" t="str">
        <f t="shared" si="482"/>
        <v>A</v>
      </c>
      <c r="CY1796" s="87">
        <f t="shared" si="483"/>
        <v>2106</v>
      </c>
      <c r="CZ1796" s="87">
        <f t="shared" si="484"/>
        <v>0</v>
      </c>
      <c r="DA1796" s="6" t="str">
        <f t="shared" si="485"/>
        <v>na</v>
      </c>
    </row>
    <row r="1797" spans="1:131" hidden="1" x14ac:dyDescent="0.2">
      <c r="A1797" s="46">
        <v>4124</v>
      </c>
      <c r="B1797" s="46">
        <f t="shared" si="496"/>
        <v>7</v>
      </c>
      <c r="C1797" s="46">
        <f t="shared" si="497"/>
        <v>5</v>
      </c>
      <c r="D1797" s="46">
        <f t="shared" si="498"/>
        <v>2</v>
      </c>
      <c r="E1797" s="85">
        <v>28161</v>
      </c>
      <c r="F1797" s="7" t="s">
        <v>2907</v>
      </c>
      <c r="G1797" s="50" t="s">
        <v>310</v>
      </c>
      <c r="H1797" s="50" t="s">
        <v>308</v>
      </c>
      <c r="I1797" s="50">
        <v>2</v>
      </c>
      <c r="J1797" s="50">
        <v>4</v>
      </c>
      <c r="L1797" s="171">
        <v>4400</v>
      </c>
      <c r="M1797" s="57" t="s">
        <v>827</v>
      </c>
      <c r="O1797" s="7">
        <v>24</v>
      </c>
      <c r="P1797" s="7">
        <v>6</v>
      </c>
      <c r="Q1797" s="7">
        <v>5</v>
      </c>
      <c r="R1797" s="7">
        <v>13</v>
      </c>
      <c r="S1797" s="7">
        <v>30</v>
      </c>
      <c r="T1797" s="7">
        <v>53</v>
      </c>
      <c r="U1797" s="7">
        <v>17</v>
      </c>
      <c r="BG1797" s="6">
        <f t="shared" si="488"/>
        <v>0</v>
      </c>
      <c r="BH1797" s="6">
        <f t="shared" si="486"/>
        <v>0</v>
      </c>
      <c r="BI1797" s="6">
        <f t="shared" si="489"/>
        <v>0</v>
      </c>
      <c r="BJ1797" s="6">
        <f t="shared" si="487"/>
        <v>0</v>
      </c>
      <c r="BK1797" s="6">
        <f t="shared" si="490"/>
        <v>1</v>
      </c>
      <c r="BL1797" s="6">
        <f t="shared" si="491"/>
        <v>1</v>
      </c>
      <c r="BM1797" s="6">
        <f t="shared" si="492"/>
        <v>0</v>
      </c>
      <c r="BN1797" s="6">
        <f t="shared" si="493"/>
        <v>0</v>
      </c>
      <c r="BO1797" s="6">
        <f t="shared" si="494"/>
        <v>1</v>
      </c>
      <c r="BP1797" s="6">
        <f t="shared" si="495"/>
        <v>2</v>
      </c>
      <c r="BQ1797" s="6">
        <f t="shared" si="499"/>
        <v>1</v>
      </c>
      <c r="BR1797" s="6">
        <f t="shared" si="500"/>
        <v>7</v>
      </c>
      <c r="BS1797" s="6">
        <f t="shared" si="480"/>
        <v>1</v>
      </c>
      <c r="BT1797" s="6">
        <f t="shared" si="481"/>
        <v>9</v>
      </c>
      <c r="CX1797" s="6" t="str">
        <f t="shared" si="482"/>
        <v>A</v>
      </c>
      <c r="CY1797" s="87">
        <f t="shared" si="483"/>
        <v>4400</v>
      </c>
      <c r="CZ1797" s="87">
        <f t="shared" si="484"/>
        <v>0</v>
      </c>
      <c r="DA1797" s="6" t="str">
        <f t="shared" si="485"/>
        <v>na</v>
      </c>
    </row>
    <row r="1798" spans="1:131" hidden="1" x14ac:dyDescent="0.2">
      <c r="A1798" s="46">
        <v>4125</v>
      </c>
      <c r="B1798" s="46">
        <f t="shared" si="496"/>
        <v>2</v>
      </c>
      <c r="C1798" s="46">
        <f t="shared" si="497"/>
        <v>7</v>
      </c>
      <c r="D1798" s="46">
        <f t="shared" si="498"/>
        <v>2</v>
      </c>
      <c r="E1798" s="85">
        <v>28163</v>
      </c>
      <c r="F1798" s="7" t="s">
        <v>2347</v>
      </c>
      <c r="G1798" s="50" t="s">
        <v>310</v>
      </c>
      <c r="H1798" s="50" t="s">
        <v>306</v>
      </c>
      <c r="I1798" s="50">
        <v>2</v>
      </c>
      <c r="J1798" s="50">
        <v>0</v>
      </c>
      <c r="L1798" s="171">
        <v>4686</v>
      </c>
      <c r="M1798" s="57" t="s">
        <v>828</v>
      </c>
      <c r="O1798" s="7">
        <v>25</v>
      </c>
      <c r="P1798" s="7">
        <v>7</v>
      </c>
      <c r="Q1798" s="7">
        <v>5</v>
      </c>
      <c r="R1798" s="7">
        <v>13</v>
      </c>
      <c r="S1798" s="7">
        <v>32</v>
      </c>
      <c r="T1798" s="7">
        <v>53</v>
      </c>
      <c r="U1798" s="7">
        <v>19</v>
      </c>
      <c r="BG1798" s="6">
        <f t="shared" si="488"/>
        <v>1</v>
      </c>
      <c r="BH1798" s="6">
        <f t="shared" si="486"/>
        <v>1</v>
      </c>
      <c r="BI1798" s="6">
        <f t="shared" si="489"/>
        <v>0</v>
      </c>
      <c r="BJ1798" s="6">
        <f t="shared" si="487"/>
        <v>0</v>
      </c>
      <c r="BK1798" s="6">
        <f t="shared" si="490"/>
        <v>0</v>
      </c>
      <c r="BL1798" s="6">
        <f t="shared" si="491"/>
        <v>0</v>
      </c>
      <c r="BM1798" s="6">
        <f t="shared" si="492"/>
        <v>1</v>
      </c>
      <c r="BN1798" s="6">
        <f t="shared" si="493"/>
        <v>1</v>
      </c>
      <c r="BO1798" s="6">
        <f t="shared" si="494"/>
        <v>0</v>
      </c>
      <c r="BP1798" s="6">
        <f t="shared" si="495"/>
        <v>0</v>
      </c>
      <c r="BQ1798" s="6">
        <f t="shared" si="499"/>
        <v>1</v>
      </c>
      <c r="BR1798" s="6">
        <f t="shared" si="500"/>
        <v>8</v>
      </c>
      <c r="BS1798" s="6">
        <f t="shared" si="480"/>
        <v>0</v>
      </c>
      <c r="BT1798" s="6">
        <f t="shared" si="481"/>
        <v>0</v>
      </c>
      <c r="CX1798" s="6" t="str">
        <f t="shared" si="482"/>
        <v>A</v>
      </c>
      <c r="CY1798" s="87">
        <f t="shared" si="483"/>
        <v>4686</v>
      </c>
      <c r="CZ1798" s="87">
        <f t="shared" si="484"/>
        <v>0</v>
      </c>
      <c r="DA1798" s="6" t="str">
        <f t="shared" si="485"/>
        <v>na</v>
      </c>
    </row>
    <row r="1799" spans="1:131" hidden="1" x14ac:dyDescent="0.2">
      <c r="A1799" s="46">
        <v>4126</v>
      </c>
      <c r="B1799" s="46">
        <f t="shared" si="496"/>
        <v>7</v>
      </c>
      <c r="C1799" s="46">
        <f t="shared" si="497"/>
        <v>12</v>
      </c>
      <c r="D1799" s="46">
        <f t="shared" si="498"/>
        <v>2</v>
      </c>
      <c r="E1799" s="85">
        <v>28168</v>
      </c>
      <c r="F1799" s="7" t="s">
        <v>1573</v>
      </c>
      <c r="G1799" s="50" t="s">
        <v>103</v>
      </c>
      <c r="H1799" s="50" t="s">
        <v>306</v>
      </c>
      <c r="I1799" s="50">
        <v>2</v>
      </c>
      <c r="J1799" s="50">
        <v>1</v>
      </c>
      <c r="L1799" s="171">
        <v>3224</v>
      </c>
      <c r="M1799" s="57" t="s">
        <v>3477</v>
      </c>
      <c r="O1799" s="7">
        <v>26</v>
      </c>
      <c r="P1799" s="7">
        <v>8</v>
      </c>
      <c r="Q1799" s="7">
        <v>5</v>
      </c>
      <c r="R1799" s="7">
        <v>13</v>
      </c>
      <c r="S1799" s="7">
        <v>34</v>
      </c>
      <c r="T1799" s="7">
        <v>54</v>
      </c>
      <c r="U1799" s="7">
        <v>21</v>
      </c>
      <c r="BG1799" s="6">
        <f t="shared" si="488"/>
        <v>1</v>
      </c>
      <c r="BH1799" s="6">
        <f t="shared" si="486"/>
        <v>2</v>
      </c>
      <c r="BI1799" s="6">
        <f t="shared" si="489"/>
        <v>0</v>
      </c>
      <c r="BJ1799" s="6">
        <f t="shared" si="487"/>
        <v>0</v>
      </c>
      <c r="BK1799" s="6">
        <f t="shared" si="490"/>
        <v>0</v>
      </c>
      <c r="BL1799" s="6">
        <f t="shared" si="491"/>
        <v>0</v>
      </c>
      <c r="BM1799" s="6">
        <f t="shared" si="492"/>
        <v>1</v>
      </c>
      <c r="BN1799" s="6">
        <f t="shared" si="493"/>
        <v>2</v>
      </c>
      <c r="BO1799" s="6">
        <f t="shared" si="494"/>
        <v>0</v>
      </c>
      <c r="BP1799" s="6">
        <f t="shared" si="495"/>
        <v>0</v>
      </c>
      <c r="BQ1799" s="6">
        <f t="shared" si="499"/>
        <v>1</v>
      </c>
      <c r="BR1799" s="6">
        <f t="shared" si="500"/>
        <v>9</v>
      </c>
      <c r="BS1799" s="6">
        <f t="shared" si="480"/>
        <v>1</v>
      </c>
      <c r="BT1799" s="6">
        <f t="shared" si="481"/>
        <v>1</v>
      </c>
      <c r="CX1799" s="6" t="str">
        <f t="shared" si="482"/>
        <v>H</v>
      </c>
      <c r="CY1799" s="87">
        <f t="shared" si="483"/>
        <v>3224</v>
      </c>
      <c r="CZ1799" s="87">
        <f t="shared" si="484"/>
        <v>0</v>
      </c>
      <c r="DA1799" s="6">
        <f t="shared" si="485"/>
        <v>3224</v>
      </c>
    </row>
    <row r="1800" spans="1:131" hidden="1" x14ac:dyDescent="0.2">
      <c r="A1800" s="46">
        <v>4127</v>
      </c>
      <c r="B1800" s="46">
        <f t="shared" si="496"/>
        <v>4</v>
      </c>
      <c r="C1800" s="46">
        <f t="shared" si="497"/>
        <v>16</v>
      </c>
      <c r="D1800" s="46">
        <f t="shared" si="498"/>
        <v>2</v>
      </c>
      <c r="E1800" s="85">
        <v>28172</v>
      </c>
      <c r="F1800" s="7" t="s">
        <v>465</v>
      </c>
      <c r="G1800" s="50" t="s">
        <v>310</v>
      </c>
      <c r="H1800" s="50" t="s">
        <v>307</v>
      </c>
      <c r="I1800" s="50">
        <v>1</v>
      </c>
      <c r="J1800" s="50">
        <v>1</v>
      </c>
      <c r="L1800" s="171">
        <v>4560</v>
      </c>
      <c r="M1800" s="57" t="s">
        <v>829</v>
      </c>
      <c r="O1800" s="7">
        <v>27</v>
      </c>
      <c r="P1800" s="7">
        <v>8</v>
      </c>
      <c r="Q1800" s="7">
        <v>6</v>
      </c>
      <c r="R1800" s="7">
        <v>13</v>
      </c>
      <c r="S1800" s="7">
        <v>35</v>
      </c>
      <c r="T1800" s="7">
        <v>55</v>
      </c>
      <c r="U1800" s="7">
        <v>22</v>
      </c>
      <c r="BG1800" s="6">
        <f t="shared" si="488"/>
        <v>0</v>
      </c>
      <c r="BH1800" s="6">
        <f t="shared" si="486"/>
        <v>0</v>
      </c>
      <c r="BI1800" s="6">
        <f t="shared" si="489"/>
        <v>1</v>
      </c>
      <c r="BJ1800" s="6">
        <f t="shared" si="487"/>
        <v>1</v>
      </c>
      <c r="BK1800" s="6">
        <f t="shared" si="490"/>
        <v>0</v>
      </c>
      <c r="BL1800" s="6">
        <f t="shared" si="491"/>
        <v>0</v>
      </c>
      <c r="BM1800" s="6">
        <f t="shared" si="492"/>
        <v>1</v>
      </c>
      <c r="BN1800" s="6">
        <f t="shared" si="493"/>
        <v>3</v>
      </c>
      <c r="BO1800" s="6">
        <f t="shared" si="494"/>
        <v>1</v>
      </c>
      <c r="BP1800" s="6">
        <f t="shared" si="495"/>
        <v>1</v>
      </c>
      <c r="BQ1800" s="6">
        <f t="shared" si="499"/>
        <v>1</v>
      </c>
      <c r="BR1800" s="6">
        <f t="shared" si="500"/>
        <v>10</v>
      </c>
      <c r="BS1800" s="6">
        <f t="shared" si="480"/>
        <v>1</v>
      </c>
      <c r="BT1800" s="6">
        <f t="shared" si="481"/>
        <v>2</v>
      </c>
      <c r="CX1800" s="6" t="str">
        <f t="shared" si="482"/>
        <v>A</v>
      </c>
      <c r="CY1800" s="87">
        <f t="shared" si="483"/>
        <v>4560</v>
      </c>
      <c r="CZ1800" s="87">
        <f t="shared" si="484"/>
        <v>0</v>
      </c>
      <c r="DA1800" s="6" t="str">
        <f t="shared" si="485"/>
        <v>na</v>
      </c>
    </row>
    <row r="1801" spans="1:131" hidden="1" x14ac:dyDescent="0.2">
      <c r="A1801" s="46">
        <v>4128</v>
      </c>
      <c r="B1801" s="46">
        <f t="shared" si="496"/>
        <v>7</v>
      </c>
      <c r="C1801" s="46">
        <f t="shared" si="497"/>
        <v>19</v>
      </c>
      <c r="D1801" s="46">
        <f t="shared" si="498"/>
        <v>2</v>
      </c>
      <c r="E1801" s="85">
        <v>28175</v>
      </c>
      <c r="F1801" s="7" t="s">
        <v>243</v>
      </c>
      <c r="G1801" s="50" t="s">
        <v>310</v>
      </c>
      <c r="H1801" s="50" t="s">
        <v>308</v>
      </c>
      <c r="I1801" s="50">
        <v>1</v>
      </c>
      <c r="J1801" s="50">
        <v>4</v>
      </c>
      <c r="L1801" s="171">
        <v>7576</v>
      </c>
      <c r="M1801" s="57" t="s">
        <v>3454</v>
      </c>
      <c r="O1801" s="7">
        <v>28</v>
      </c>
      <c r="P1801" s="7">
        <v>8</v>
      </c>
      <c r="Q1801" s="7">
        <v>6</v>
      </c>
      <c r="R1801" s="7">
        <v>14</v>
      </c>
      <c r="S1801" s="7">
        <v>36</v>
      </c>
      <c r="T1801" s="7">
        <v>59</v>
      </c>
      <c r="U1801" s="7">
        <v>22</v>
      </c>
      <c r="BG1801" s="6">
        <f t="shared" si="488"/>
        <v>0</v>
      </c>
      <c r="BH1801" s="6">
        <f t="shared" si="486"/>
        <v>0</v>
      </c>
      <c r="BI1801" s="6">
        <f t="shared" si="489"/>
        <v>0</v>
      </c>
      <c r="BJ1801" s="6">
        <f t="shared" si="487"/>
        <v>0</v>
      </c>
      <c r="BK1801" s="6">
        <f t="shared" si="490"/>
        <v>1</v>
      </c>
      <c r="BL1801" s="6">
        <f t="shared" si="491"/>
        <v>1</v>
      </c>
      <c r="BM1801" s="6">
        <f t="shared" si="492"/>
        <v>0</v>
      </c>
      <c r="BN1801" s="6">
        <f t="shared" si="493"/>
        <v>0</v>
      </c>
      <c r="BO1801" s="6">
        <f t="shared" si="494"/>
        <v>1</v>
      </c>
      <c r="BP1801" s="6">
        <f t="shared" si="495"/>
        <v>2</v>
      </c>
      <c r="BQ1801" s="6">
        <f t="shared" si="499"/>
        <v>1</v>
      </c>
      <c r="BR1801" s="6">
        <f t="shared" si="500"/>
        <v>11</v>
      </c>
      <c r="BS1801" s="6">
        <f t="shared" si="480"/>
        <v>1</v>
      </c>
      <c r="BT1801" s="6">
        <f t="shared" si="481"/>
        <v>3</v>
      </c>
      <c r="CX1801" s="6" t="str">
        <f t="shared" si="482"/>
        <v>A</v>
      </c>
      <c r="CY1801" s="87">
        <f t="shared" si="483"/>
        <v>7576</v>
      </c>
      <c r="CZ1801" s="87">
        <f t="shared" si="484"/>
        <v>0</v>
      </c>
      <c r="DA1801" s="6" t="str">
        <f t="shared" si="485"/>
        <v>na</v>
      </c>
    </row>
    <row r="1802" spans="1:131" hidden="1" x14ac:dyDescent="0.2">
      <c r="A1802" s="46">
        <v>4129</v>
      </c>
      <c r="B1802" s="46">
        <f t="shared" si="496"/>
        <v>3</v>
      </c>
      <c r="C1802" s="46">
        <f t="shared" si="497"/>
        <v>22</v>
      </c>
      <c r="D1802" s="46">
        <f t="shared" si="498"/>
        <v>2</v>
      </c>
      <c r="E1802" s="85">
        <v>28178</v>
      </c>
      <c r="F1802" s="7" t="s">
        <v>2571</v>
      </c>
      <c r="G1802" s="50" t="s">
        <v>103</v>
      </c>
      <c r="H1802" s="50" t="s">
        <v>307</v>
      </c>
      <c r="I1802" s="50">
        <v>2</v>
      </c>
      <c r="J1802" s="50">
        <v>2</v>
      </c>
      <c r="L1802" s="171">
        <v>2644</v>
      </c>
      <c r="M1802" s="57" t="s">
        <v>2228</v>
      </c>
      <c r="O1802" s="7">
        <v>29</v>
      </c>
      <c r="P1802" s="7">
        <v>8</v>
      </c>
      <c r="Q1802" s="7">
        <v>7</v>
      </c>
      <c r="R1802" s="7">
        <v>14</v>
      </c>
      <c r="S1802" s="7">
        <v>38</v>
      </c>
      <c r="T1802" s="7">
        <v>61</v>
      </c>
      <c r="U1802" s="7">
        <v>23</v>
      </c>
      <c r="BG1802" s="6">
        <f t="shared" si="488"/>
        <v>0</v>
      </c>
      <c r="BH1802" s="6">
        <f t="shared" si="486"/>
        <v>0</v>
      </c>
      <c r="BI1802" s="6">
        <f t="shared" si="489"/>
        <v>1</v>
      </c>
      <c r="BJ1802" s="6">
        <f t="shared" si="487"/>
        <v>1</v>
      </c>
      <c r="BK1802" s="6">
        <f t="shared" si="490"/>
        <v>0</v>
      </c>
      <c r="BL1802" s="6">
        <f t="shared" si="491"/>
        <v>0</v>
      </c>
      <c r="BM1802" s="6">
        <f t="shared" si="492"/>
        <v>1</v>
      </c>
      <c r="BN1802" s="6">
        <f t="shared" si="493"/>
        <v>1</v>
      </c>
      <c r="BO1802" s="6">
        <f t="shared" si="494"/>
        <v>1</v>
      </c>
      <c r="BP1802" s="6">
        <f t="shared" si="495"/>
        <v>3</v>
      </c>
      <c r="BQ1802" s="6">
        <f t="shared" si="499"/>
        <v>1</v>
      </c>
      <c r="BR1802" s="6">
        <f t="shared" si="500"/>
        <v>12</v>
      </c>
      <c r="BS1802" s="6">
        <f t="shared" si="480"/>
        <v>1</v>
      </c>
      <c r="BT1802" s="6">
        <f t="shared" si="481"/>
        <v>4</v>
      </c>
      <c r="CX1802" s="6" t="str">
        <f t="shared" si="482"/>
        <v>H</v>
      </c>
      <c r="CY1802" s="87">
        <f t="shared" si="483"/>
        <v>2644</v>
      </c>
      <c r="CZ1802" s="87">
        <f t="shared" si="484"/>
        <v>0</v>
      </c>
      <c r="DA1802" s="6">
        <f t="shared" si="485"/>
        <v>2644</v>
      </c>
      <c r="DV1802" s="90"/>
      <c r="DY1802" s="57"/>
      <c r="EA1802" s="50"/>
    </row>
    <row r="1803" spans="1:131" hidden="1" x14ac:dyDescent="0.2">
      <c r="A1803" s="46">
        <v>4130</v>
      </c>
      <c r="B1803" s="46">
        <f t="shared" si="496"/>
        <v>7</v>
      </c>
      <c r="C1803" s="46">
        <f t="shared" si="497"/>
        <v>26</v>
      </c>
      <c r="D1803" s="46">
        <f t="shared" si="498"/>
        <v>2</v>
      </c>
      <c r="E1803" s="85">
        <v>28182</v>
      </c>
      <c r="F1803" s="7" t="s">
        <v>570</v>
      </c>
      <c r="G1803" s="50" t="s">
        <v>103</v>
      </c>
      <c r="H1803" s="50" t="s">
        <v>308</v>
      </c>
      <c r="I1803" s="50">
        <v>0</v>
      </c>
      <c r="J1803" s="50">
        <v>1</v>
      </c>
      <c r="L1803" s="171">
        <v>4415</v>
      </c>
      <c r="O1803" s="7">
        <v>30</v>
      </c>
      <c r="P1803" s="7">
        <v>8</v>
      </c>
      <c r="Q1803" s="7">
        <v>7</v>
      </c>
      <c r="R1803" s="7">
        <v>15</v>
      </c>
      <c r="S1803" s="7">
        <v>38</v>
      </c>
      <c r="T1803" s="7">
        <v>62</v>
      </c>
      <c r="U1803" s="7">
        <v>23</v>
      </c>
      <c r="BG1803" s="6">
        <f t="shared" si="488"/>
        <v>0</v>
      </c>
      <c r="BH1803" s="6">
        <f t="shared" si="486"/>
        <v>0</v>
      </c>
      <c r="BI1803" s="6">
        <f t="shared" si="489"/>
        <v>0</v>
      </c>
      <c r="BJ1803" s="6">
        <f t="shared" si="487"/>
        <v>0</v>
      </c>
      <c r="BK1803" s="6">
        <f t="shared" si="490"/>
        <v>1</v>
      </c>
      <c r="BL1803" s="6">
        <f t="shared" si="491"/>
        <v>1</v>
      </c>
      <c r="BM1803" s="6">
        <f t="shared" si="492"/>
        <v>0</v>
      </c>
      <c r="BN1803" s="6">
        <f t="shared" si="493"/>
        <v>0</v>
      </c>
      <c r="BO1803" s="6">
        <f t="shared" si="494"/>
        <v>1</v>
      </c>
      <c r="BP1803" s="6">
        <f t="shared" si="495"/>
        <v>4</v>
      </c>
      <c r="BQ1803" s="6">
        <f t="shared" si="499"/>
        <v>0</v>
      </c>
      <c r="BR1803" s="6">
        <f t="shared" si="500"/>
        <v>0</v>
      </c>
      <c r="BS1803" s="6">
        <f t="shared" ref="BS1803:BS1866" si="501">IF(J1803&gt;0,1,0)</f>
        <v>1</v>
      </c>
      <c r="BT1803" s="6">
        <f t="shared" ref="BT1803:BT1866" si="502">IF(J1803&gt;0,BT1802+1,0)</f>
        <v>5</v>
      </c>
      <c r="CX1803" s="6" t="str">
        <f t="shared" si="482"/>
        <v>H</v>
      </c>
      <c r="CY1803" s="87">
        <f t="shared" si="483"/>
        <v>4415</v>
      </c>
      <c r="CZ1803" s="87">
        <f t="shared" si="484"/>
        <v>0</v>
      </c>
      <c r="DA1803" s="6">
        <f t="shared" si="485"/>
        <v>4415</v>
      </c>
      <c r="DV1803" s="90"/>
      <c r="DY1803" s="57"/>
      <c r="EA1803" s="50"/>
    </row>
    <row r="1804" spans="1:131" hidden="1" x14ac:dyDescent="0.2">
      <c r="A1804" s="46">
        <v>4131</v>
      </c>
      <c r="B1804" s="46">
        <f t="shared" si="496"/>
        <v>7</v>
      </c>
      <c r="C1804" s="46">
        <f t="shared" si="497"/>
        <v>5</v>
      </c>
      <c r="D1804" s="46">
        <f t="shared" si="498"/>
        <v>3</v>
      </c>
      <c r="E1804" s="85">
        <v>28189</v>
      </c>
      <c r="F1804" s="7" t="s">
        <v>415</v>
      </c>
      <c r="G1804" s="50" t="s">
        <v>310</v>
      </c>
      <c r="H1804" s="50" t="s">
        <v>306</v>
      </c>
      <c r="I1804" s="50">
        <v>2</v>
      </c>
      <c r="J1804" s="50">
        <v>0</v>
      </c>
      <c r="L1804" s="171">
        <v>4377</v>
      </c>
      <c r="M1804" s="57" t="s">
        <v>2229</v>
      </c>
      <c r="O1804" s="7">
        <v>31</v>
      </c>
      <c r="P1804" s="7">
        <v>9</v>
      </c>
      <c r="Q1804" s="7">
        <v>7</v>
      </c>
      <c r="R1804" s="7">
        <v>15</v>
      </c>
      <c r="S1804" s="7">
        <v>40</v>
      </c>
      <c r="T1804" s="7">
        <v>62</v>
      </c>
      <c r="U1804" s="7">
        <v>25</v>
      </c>
      <c r="BG1804" s="6">
        <f t="shared" si="488"/>
        <v>1</v>
      </c>
      <c r="BH1804" s="6">
        <f t="shared" si="486"/>
        <v>1</v>
      </c>
      <c r="BI1804" s="6">
        <f t="shared" si="489"/>
        <v>0</v>
      </c>
      <c r="BJ1804" s="6">
        <f t="shared" si="487"/>
        <v>0</v>
      </c>
      <c r="BK1804" s="6">
        <f t="shared" si="490"/>
        <v>0</v>
      </c>
      <c r="BL1804" s="6">
        <f t="shared" si="491"/>
        <v>0</v>
      </c>
      <c r="BM1804" s="6">
        <f t="shared" si="492"/>
        <v>1</v>
      </c>
      <c r="BN1804" s="6">
        <f t="shared" si="493"/>
        <v>1</v>
      </c>
      <c r="BO1804" s="6">
        <f t="shared" si="494"/>
        <v>0</v>
      </c>
      <c r="BP1804" s="6">
        <f t="shared" si="495"/>
        <v>0</v>
      </c>
      <c r="BQ1804" s="6">
        <f t="shared" si="499"/>
        <v>1</v>
      </c>
      <c r="BR1804" s="6">
        <f t="shared" si="500"/>
        <v>1</v>
      </c>
      <c r="BS1804" s="6">
        <f t="shared" si="501"/>
        <v>0</v>
      </c>
      <c r="BT1804" s="6">
        <f t="shared" si="502"/>
        <v>0</v>
      </c>
      <c r="CX1804" s="6" t="str">
        <f t="shared" si="482"/>
        <v>A</v>
      </c>
      <c r="CY1804" s="87">
        <f t="shared" si="483"/>
        <v>4377</v>
      </c>
      <c r="CZ1804" s="87">
        <f t="shared" si="484"/>
        <v>0</v>
      </c>
      <c r="DA1804" s="6" t="str">
        <f t="shared" si="485"/>
        <v>na</v>
      </c>
      <c r="DV1804" s="90"/>
      <c r="DY1804" s="57"/>
      <c r="EA1804" s="50"/>
    </row>
    <row r="1805" spans="1:131" hidden="1" x14ac:dyDescent="0.2">
      <c r="A1805" s="46">
        <v>4132</v>
      </c>
      <c r="B1805" s="46">
        <f t="shared" si="496"/>
        <v>7</v>
      </c>
      <c r="C1805" s="46">
        <f t="shared" si="497"/>
        <v>12</v>
      </c>
      <c r="D1805" s="46">
        <f t="shared" si="498"/>
        <v>3</v>
      </c>
      <c r="E1805" s="85">
        <v>28196</v>
      </c>
      <c r="F1805" s="7" t="s">
        <v>2120</v>
      </c>
      <c r="G1805" s="50" t="s">
        <v>103</v>
      </c>
      <c r="H1805" s="50" t="s">
        <v>308</v>
      </c>
      <c r="I1805" s="50">
        <v>0</v>
      </c>
      <c r="J1805" s="50">
        <v>2</v>
      </c>
      <c r="L1805" s="171">
        <v>3577</v>
      </c>
      <c r="O1805" s="7">
        <v>32</v>
      </c>
      <c r="P1805" s="7">
        <v>9</v>
      </c>
      <c r="Q1805" s="7">
        <v>7</v>
      </c>
      <c r="R1805" s="7">
        <v>16</v>
      </c>
      <c r="S1805" s="7">
        <v>40</v>
      </c>
      <c r="T1805" s="7">
        <v>64</v>
      </c>
      <c r="U1805" s="7">
        <v>25</v>
      </c>
      <c r="BG1805" s="6">
        <f t="shared" si="488"/>
        <v>0</v>
      </c>
      <c r="BH1805" s="6">
        <f t="shared" si="486"/>
        <v>0</v>
      </c>
      <c r="BI1805" s="6">
        <f t="shared" si="489"/>
        <v>0</v>
      </c>
      <c r="BJ1805" s="6">
        <f t="shared" si="487"/>
        <v>0</v>
      </c>
      <c r="BK1805" s="6">
        <f t="shared" si="490"/>
        <v>1</v>
      </c>
      <c r="BL1805" s="6">
        <f t="shared" si="491"/>
        <v>1</v>
      </c>
      <c r="BM1805" s="6">
        <f t="shared" si="492"/>
        <v>0</v>
      </c>
      <c r="BN1805" s="6">
        <f t="shared" si="493"/>
        <v>0</v>
      </c>
      <c r="BO1805" s="6">
        <f t="shared" si="494"/>
        <v>1</v>
      </c>
      <c r="BP1805" s="6">
        <f t="shared" si="495"/>
        <v>1</v>
      </c>
      <c r="BQ1805" s="6">
        <f t="shared" si="499"/>
        <v>0</v>
      </c>
      <c r="BR1805" s="6">
        <f t="shared" si="500"/>
        <v>0</v>
      </c>
      <c r="BS1805" s="6">
        <f t="shared" si="501"/>
        <v>1</v>
      </c>
      <c r="BT1805" s="6">
        <f t="shared" si="502"/>
        <v>1</v>
      </c>
      <c r="CX1805" s="6" t="str">
        <f t="shared" si="482"/>
        <v>H</v>
      </c>
      <c r="CY1805" s="87">
        <f t="shared" si="483"/>
        <v>3577</v>
      </c>
      <c r="CZ1805" s="87">
        <f t="shared" si="484"/>
        <v>0</v>
      </c>
      <c r="DA1805" s="6">
        <f t="shared" si="485"/>
        <v>3577</v>
      </c>
      <c r="DV1805" s="90"/>
      <c r="DY1805" s="57"/>
      <c r="EA1805" s="50"/>
    </row>
    <row r="1806" spans="1:131" hidden="1" x14ac:dyDescent="0.2">
      <c r="A1806" s="46">
        <v>4133</v>
      </c>
      <c r="B1806" s="46">
        <f t="shared" si="496"/>
        <v>7</v>
      </c>
      <c r="C1806" s="46">
        <f t="shared" si="497"/>
        <v>19</v>
      </c>
      <c r="D1806" s="46">
        <f t="shared" si="498"/>
        <v>3</v>
      </c>
      <c r="E1806" s="85">
        <v>28203</v>
      </c>
      <c r="F1806" s="7" t="s">
        <v>261</v>
      </c>
      <c r="G1806" s="50" t="s">
        <v>310</v>
      </c>
      <c r="H1806" s="50" t="s">
        <v>307</v>
      </c>
      <c r="I1806" s="50">
        <v>1</v>
      </c>
      <c r="J1806" s="50">
        <v>1</v>
      </c>
      <c r="L1806" s="171">
        <v>7409</v>
      </c>
      <c r="M1806" s="57" t="s">
        <v>3470</v>
      </c>
      <c r="O1806" s="7">
        <v>33</v>
      </c>
      <c r="P1806" s="7">
        <v>9</v>
      </c>
      <c r="Q1806" s="7">
        <v>8</v>
      </c>
      <c r="R1806" s="7">
        <v>16</v>
      </c>
      <c r="S1806" s="7">
        <v>41</v>
      </c>
      <c r="T1806" s="7">
        <v>65</v>
      </c>
      <c r="U1806" s="7">
        <v>26</v>
      </c>
      <c r="BG1806" s="6">
        <f t="shared" si="488"/>
        <v>0</v>
      </c>
      <c r="BH1806" s="6">
        <f t="shared" si="486"/>
        <v>0</v>
      </c>
      <c r="BI1806" s="6">
        <f t="shared" si="489"/>
        <v>1</v>
      </c>
      <c r="BJ1806" s="6">
        <f t="shared" si="487"/>
        <v>1</v>
      </c>
      <c r="BK1806" s="6">
        <f t="shared" si="490"/>
        <v>0</v>
      </c>
      <c r="BL1806" s="6">
        <f t="shared" si="491"/>
        <v>0</v>
      </c>
      <c r="BM1806" s="6">
        <f t="shared" si="492"/>
        <v>1</v>
      </c>
      <c r="BN1806" s="6">
        <f t="shared" si="493"/>
        <v>1</v>
      </c>
      <c r="BO1806" s="6">
        <f t="shared" si="494"/>
        <v>1</v>
      </c>
      <c r="BP1806" s="6">
        <f t="shared" si="495"/>
        <v>2</v>
      </c>
      <c r="BQ1806" s="6">
        <f t="shared" si="499"/>
        <v>1</v>
      </c>
      <c r="BR1806" s="6">
        <f t="shared" si="500"/>
        <v>1</v>
      </c>
      <c r="BS1806" s="6">
        <f t="shared" si="501"/>
        <v>1</v>
      </c>
      <c r="BT1806" s="6">
        <f t="shared" si="502"/>
        <v>2</v>
      </c>
      <c r="CX1806" s="6" t="str">
        <f t="shared" si="482"/>
        <v>A</v>
      </c>
      <c r="CY1806" s="87">
        <f t="shared" si="483"/>
        <v>7409</v>
      </c>
      <c r="CZ1806" s="87">
        <f t="shared" si="484"/>
        <v>0</v>
      </c>
      <c r="DA1806" s="6" t="str">
        <f t="shared" si="485"/>
        <v>na</v>
      </c>
      <c r="DV1806" s="90"/>
      <c r="DY1806" s="57"/>
      <c r="EA1806" s="50"/>
    </row>
    <row r="1807" spans="1:131" hidden="1" x14ac:dyDescent="0.2">
      <c r="A1807" s="46">
        <v>4134</v>
      </c>
      <c r="B1807" s="46">
        <f t="shared" si="496"/>
        <v>7</v>
      </c>
      <c r="C1807" s="46">
        <f t="shared" si="497"/>
        <v>26</v>
      </c>
      <c r="D1807" s="46">
        <f t="shared" si="498"/>
        <v>3</v>
      </c>
      <c r="E1807" s="85">
        <v>28210</v>
      </c>
      <c r="F1807" s="7" t="s">
        <v>124</v>
      </c>
      <c r="G1807" s="50" t="s">
        <v>103</v>
      </c>
      <c r="H1807" s="50" t="s">
        <v>307</v>
      </c>
      <c r="I1807" s="50">
        <v>1</v>
      </c>
      <c r="J1807" s="50">
        <v>1</v>
      </c>
      <c r="L1807" s="171">
        <v>2798</v>
      </c>
      <c r="M1807" s="57" t="s">
        <v>1926</v>
      </c>
      <c r="O1807" s="7">
        <v>34</v>
      </c>
      <c r="P1807" s="7">
        <v>9</v>
      </c>
      <c r="Q1807" s="7">
        <v>9</v>
      </c>
      <c r="R1807" s="7">
        <v>16</v>
      </c>
      <c r="S1807" s="7">
        <v>42</v>
      </c>
      <c r="T1807" s="7">
        <v>66</v>
      </c>
      <c r="U1807" s="7">
        <v>27</v>
      </c>
      <c r="BG1807" s="6">
        <f t="shared" si="488"/>
        <v>0</v>
      </c>
      <c r="BH1807" s="6">
        <f t="shared" si="486"/>
        <v>0</v>
      </c>
      <c r="BI1807" s="6">
        <f t="shared" si="489"/>
        <v>1</v>
      </c>
      <c r="BJ1807" s="6">
        <f t="shared" si="487"/>
        <v>2</v>
      </c>
      <c r="BK1807" s="6">
        <f t="shared" si="490"/>
        <v>0</v>
      </c>
      <c r="BL1807" s="6">
        <f t="shared" si="491"/>
        <v>0</v>
      </c>
      <c r="BM1807" s="6">
        <f t="shared" si="492"/>
        <v>1</v>
      </c>
      <c r="BN1807" s="6">
        <f t="shared" si="493"/>
        <v>2</v>
      </c>
      <c r="BO1807" s="6">
        <f t="shared" si="494"/>
        <v>1</v>
      </c>
      <c r="BP1807" s="6">
        <f t="shared" si="495"/>
        <v>3</v>
      </c>
      <c r="BQ1807" s="6">
        <f t="shared" si="499"/>
        <v>1</v>
      </c>
      <c r="BR1807" s="6">
        <f t="shared" si="500"/>
        <v>2</v>
      </c>
      <c r="BS1807" s="6">
        <f t="shared" si="501"/>
        <v>1</v>
      </c>
      <c r="BT1807" s="6">
        <f t="shared" si="502"/>
        <v>3</v>
      </c>
      <c r="CX1807" s="6" t="str">
        <f t="shared" si="482"/>
        <v>H</v>
      </c>
      <c r="CY1807" s="87">
        <f t="shared" si="483"/>
        <v>2798</v>
      </c>
      <c r="CZ1807" s="87">
        <f t="shared" si="484"/>
        <v>0</v>
      </c>
      <c r="DA1807" s="6">
        <f t="shared" si="485"/>
        <v>2798</v>
      </c>
      <c r="DV1807" s="90"/>
      <c r="DY1807" s="57"/>
      <c r="EA1807" s="91"/>
    </row>
    <row r="1808" spans="1:131" hidden="1" x14ac:dyDescent="0.2">
      <c r="A1808" s="46">
        <v>4135</v>
      </c>
      <c r="B1808" s="46">
        <f t="shared" si="496"/>
        <v>3</v>
      </c>
      <c r="C1808" s="46">
        <f t="shared" si="497"/>
        <v>29</v>
      </c>
      <c r="D1808" s="46">
        <f t="shared" si="498"/>
        <v>3</v>
      </c>
      <c r="E1808" s="85">
        <v>28213</v>
      </c>
      <c r="F1808" s="7" t="s">
        <v>3143</v>
      </c>
      <c r="G1808" s="50" t="s">
        <v>310</v>
      </c>
      <c r="H1808" s="50" t="s">
        <v>308</v>
      </c>
      <c r="I1808" s="50">
        <v>1</v>
      </c>
      <c r="J1808" s="50">
        <v>5</v>
      </c>
      <c r="L1808" s="171">
        <v>5874</v>
      </c>
      <c r="M1808" s="57" t="s">
        <v>3470</v>
      </c>
      <c r="O1808" s="7">
        <v>35</v>
      </c>
      <c r="P1808" s="7">
        <v>9</v>
      </c>
      <c r="Q1808" s="7">
        <v>9</v>
      </c>
      <c r="R1808" s="7">
        <v>17</v>
      </c>
      <c r="S1808" s="7">
        <v>43</v>
      </c>
      <c r="T1808" s="7">
        <v>71</v>
      </c>
      <c r="U1808" s="7">
        <v>27</v>
      </c>
      <c r="BG1808" s="6">
        <f t="shared" si="488"/>
        <v>0</v>
      </c>
      <c r="BH1808" s="6">
        <f t="shared" si="486"/>
        <v>0</v>
      </c>
      <c r="BI1808" s="6">
        <f t="shared" si="489"/>
        <v>0</v>
      </c>
      <c r="BJ1808" s="6">
        <f t="shared" si="487"/>
        <v>0</v>
      </c>
      <c r="BK1808" s="6">
        <f t="shared" si="490"/>
        <v>1</v>
      </c>
      <c r="BL1808" s="6">
        <f t="shared" si="491"/>
        <v>1</v>
      </c>
      <c r="BM1808" s="6">
        <f t="shared" si="492"/>
        <v>0</v>
      </c>
      <c r="BN1808" s="6">
        <f t="shared" si="493"/>
        <v>0</v>
      </c>
      <c r="BO1808" s="6">
        <f t="shared" si="494"/>
        <v>1</v>
      </c>
      <c r="BP1808" s="6">
        <f t="shared" si="495"/>
        <v>4</v>
      </c>
      <c r="BQ1808" s="6">
        <f t="shared" si="499"/>
        <v>1</v>
      </c>
      <c r="BR1808" s="6">
        <f t="shared" si="500"/>
        <v>3</v>
      </c>
      <c r="BS1808" s="6">
        <f t="shared" si="501"/>
        <v>1</v>
      </c>
      <c r="BT1808" s="6">
        <f t="shared" si="502"/>
        <v>4</v>
      </c>
      <c r="CX1808" s="6" t="str">
        <f t="shared" si="482"/>
        <v>A</v>
      </c>
      <c r="CY1808" s="87">
        <f t="shared" si="483"/>
        <v>5874</v>
      </c>
      <c r="CZ1808" s="87">
        <f t="shared" si="484"/>
        <v>0</v>
      </c>
      <c r="DA1808" s="6" t="str">
        <f t="shared" si="485"/>
        <v>na</v>
      </c>
      <c r="DV1808" s="90"/>
      <c r="DY1808" s="57"/>
      <c r="EA1808" s="50"/>
    </row>
    <row r="1809" spans="1:131" hidden="1" x14ac:dyDescent="0.2">
      <c r="A1809" s="46">
        <v>4136</v>
      </c>
      <c r="B1809" s="46">
        <f t="shared" si="496"/>
        <v>7</v>
      </c>
      <c r="C1809" s="46">
        <f t="shared" si="497"/>
        <v>2</v>
      </c>
      <c r="D1809" s="46">
        <f t="shared" si="498"/>
        <v>4</v>
      </c>
      <c r="E1809" s="85">
        <v>28217</v>
      </c>
      <c r="F1809" s="7" t="s">
        <v>3576</v>
      </c>
      <c r="G1809" s="50" t="s">
        <v>310</v>
      </c>
      <c r="H1809" s="50" t="s">
        <v>308</v>
      </c>
      <c r="I1809" s="50">
        <v>0</v>
      </c>
      <c r="J1809" s="50">
        <v>1</v>
      </c>
      <c r="L1809" s="171">
        <v>3045</v>
      </c>
      <c r="O1809" s="7">
        <v>36</v>
      </c>
      <c r="P1809" s="7">
        <v>9</v>
      </c>
      <c r="Q1809" s="7">
        <v>9</v>
      </c>
      <c r="R1809" s="7">
        <v>18</v>
      </c>
      <c r="S1809" s="7">
        <v>43</v>
      </c>
      <c r="T1809" s="7">
        <v>72</v>
      </c>
      <c r="U1809" s="7">
        <v>27</v>
      </c>
      <c r="BG1809" s="6">
        <f t="shared" si="488"/>
        <v>0</v>
      </c>
      <c r="BH1809" s="6">
        <f t="shared" si="486"/>
        <v>0</v>
      </c>
      <c r="BI1809" s="6">
        <f t="shared" si="489"/>
        <v>0</v>
      </c>
      <c r="BJ1809" s="6">
        <f t="shared" si="487"/>
        <v>0</v>
      </c>
      <c r="BK1809" s="6">
        <f t="shared" si="490"/>
        <v>1</v>
      </c>
      <c r="BL1809" s="6">
        <f t="shared" si="491"/>
        <v>2</v>
      </c>
      <c r="BM1809" s="6">
        <f t="shared" si="492"/>
        <v>0</v>
      </c>
      <c r="BN1809" s="6">
        <f t="shared" si="493"/>
        <v>0</v>
      </c>
      <c r="BO1809" s="6">
        <f t="shared" si="494"/>
        <v>1</v>
      </c>
      <c r="BP1809" s="6">
        <f t="shared" si="495"/>
        <v>5</v>
      </c>
      <c r="BQ1809" s="6">
        <f t="shared" si="499"/>
        <v>0</v>
      </c>
      <c r="BR1809" s="6">
        <f t="shared" si="500"/>
        <v>0</v>
      </c>
      <c r="BS1809" s="6">
        <f t="shared" si="501"/>
        <v>1</v>
      </c>
      <c r="BT1809" s="6">
        <f t="shared" si="502"/>
        <v>5</v>
      </c>
      <c r="CX1809" s="6" t="str">
        <f t="shared" si="482"/>
        <v>A</v>
      </c>
      <c r="CY1809" s="87">
        <f t="shared" si="483"/>
        <v>3045</v>
      </c>
      <c r="CZ1809" s="87">
        <f t="shared" si="484"/>
        <v>0</v>
      </c>
      <c r="DA1809" s="6" t="str">
        <f t="shared" si="485"/>
        <v>na</v>
      </c>
      <c r="DV1809" s="90"/>
      <c r="DY1809" s="57"/>
      <c r="EA1809" s="50"/>
    </row>
    <row r="1810" spans="1:131" hidden="1" x14ac:dyDescent="0.2">
      <c r="A1810" s="46">
        <v>4137</v>
      </c>
      <c r="B1810" s="46">
        <f t="shared" si="496"/>
        <v>7</v>
      </c>
      <c r="C1810" s="46">
        <f t="shared" si="497"/>
        <v>9</v>
      </c>
      <c r="D1810" s="46">
        <f t="shared" si="498"/>
        <v>4</v>
      </c>
      <c r="E1810" s="85">
        <v>28224</v>
      </c>
      <c r="F1810" s="7" t="s">
        <v>660</v>
      </c>
      <c r="G1810" s="50" t="s">
        <v>310</v>
      </c>
      <c r="H1810" s="50" t="s">
        <v>308</v>
      </c>
      <c r="I1810" s="50">
        <v>0</v>
      </c>
      <c r="J1810" s="50">
        <v>2</v>
      </c>
      <c r="L1810" s="171">
        <v>6920</v>
      </c>
      <c r="O1810" s="7">
        <v>37</v>
      </c>
      <c r="P1810" s="7">
        <v>9</v>
      </c>
      <c r="Q1810" s="7">
        <v>9</v>
      </c>
      <c r="R1810" s="7">
        <v>19</v>
      </c>
      <c r="S1810" s="7">
        <v>43</v>
      </c>
      <c r="T1810" s="7">
        <v>74</v>
      </c>
      <c r="U1810" s="7">
        <v>27</v>
      </c>
      <c r="BG1810" s="6">
        <f t="shared" si="488"/>
        <v>0</v>
      </c>
      <c r="BH1810" s="6">
        <f t="shared" si="486"/>
        <v>0</v>
      </c>
      <c r="BI1810" s="6">
        <f t="shared" si="489"/>
        <v>0</v>
      </c>
      <c r="BJ1810" s="6">
        <f t="shared" si="487"/>
        <v>0</v>
      </c>
      <c r="BK1810" s="6">
        <f t="shared" si="490"/>
        <v>1</v>
      </c>
      <c r="BL1810" s="6">
        <f t="shared" si="491"/>
        <v>3</v>
      </c>
      <c r="BM1810" s="6">
        <f t="shared" si="492"/>
        <v>0</v>
      </c>
      <c r="BN1810" s="6">
        <f t="shared" si="493"/>
        <v>0</v>
      </c>
      <c r="BO1810" s="6">
        <f t="shared" si="494"/>
        <v>1</v>
      </c>
      <c r="BP1810" s="6">
        <f t="shared" si="495"/>
        <v>6</v>
      </c>
      <c r="BQ1810" s="6">
        <f t="shared" si="499"/>
        <v>0</v>
      </c>
      <c r="BR1810" s="6">
        <f t="shared" si="500"/>
        <v>0</v>
      </c>
      <c r="BS1810" s="6">
        <f t="shared" si="501"/>
        <v>1</v>
      </c>
      <c r="BT1810" s="6">
        <f t="shared" si="502"/>
        <v>6</v>
      </c>
      <c r="CX1810" s="6" t="str">
        <f t="shared" si="482"/>
        <v>A</v>
      </c>
      <c r="CY1810" s="87">
        <f t="shared" si="483"/>
        <v>6920</v>
      </c>
      <c r="CZ1810" s="87">
        <f t="shared" si="484"/>
        <v>0</v>
      </c>
      <c r="DA1810" s="6" t="str">
        <f t="shared" si="485"/>
        <v>na</v>
      </c>
      <c r="DV1810" s="90"/>
      <c r="DY1810" s="57"/>
      <c r="EA1810" s="91"/>
    </row>
    <row r="1811" spans="1:131" hidden="1" x14ac:dyDescent="0.2">
      <c r="A1811" s="46">
        <v>4138</v>
      </c>
      <c r="B1811" s="46">
        <f t="shared" si="496"/>
        <v>2</v>
      </c>
      <c r="C1811" s="46">
        <f t="shared" si="497"/>
        <v>11</v>
      </c>
      <c r="D1811" s="46">
        <f t="shared" si="498"/>
        <v>4</v>
      </c>
      <c r="E1811" s="85">
        <v>28226</v>
      </c>
      <c r="F1811" s="7" t="s">
        <v>3593</v>
      </c>
      <c r="G1811" s="50" t="s">
        <v>103</v>
      </c>
      <c r="H1811" s="50" t="s">
        <v>308</v>
      </c>
      <c r="I1811" s="50">
        <v>0</v>
      </c>
      <c r="J1811" s="50">
        <v>2</v>
      </c>
      <c r="L1811" s="171">
        <v>5568</v>
      </c>
      <c r="O1811" s="7">
        <v>38</v>
      </c>
      <c r="P1811" s="7">
        <v>9</v>
      </c>
      <c r="Q1811" s="7">
        <v>9</v>
      </c>
      <c r="R1811" s="7">
        <v>20</v>
      </c>
      <c r="S1811" s="7">
        <v>43</v>
      </c>
      <c r="T1811" s="7">
        <v>76</v>
      </c>
      <c r="U1811" s="7">
        <v>27</v>
      </c>
      <c r="BG1811" s="6">
        <f t="shared" si="488"/>
        <v>0</v>
      </c>
      <c r="BH1811" s="6">
        <f t="shared" si="486"/>
        <v>0</v>
      </c>
      <c r="BI1811" s="6">
        <f t="shared" si="489"/>
        <v>0</v>
      </c>
      <c r="BJ1811" s="6">
        <f t="shared" si="487"/>
        <v>0</v>
      </c>
      <c r="BK1811" s="6">
        <f t="shared" si="490"/>
        <v>1</v>
      </c>
      <c r="BL1811" s="6">
        <f t="shared" si="491"/>
        <v>4</v>
      </c>
      <c r="BM1811" s="6">
        <f t="shared" si="492"/>
        <v>0</v>
      </c>
      <c r="BN1811" s="6">
        <f t="shared" si="493"/>
        <v>0</v>
      </c>
      <c r="BO1811" s="6">
        <f t="shared" si="494"/>
        <v>1</v>
      </c>
      <c r="BP1811" s="6">
        <f t="shared" si="495"/>
        <v>7</v>
      </c>
      <c r="BQ1811" s="6">
        <f t="shared" si="499"/>
        <v>0</v>
      </c>
      <c r="BR1811" s="6">
        <f t="shared" si="500"/>
        <v>0</v>
      </c>
      <c r="BS1811" s="6">
        <f t="shared" si="501"/>
        <v>1</v>
      </c>
      <c r="BT1811" s="6">
        <f t="shared" si="502"/>
        <v>7</v>
      </c>
      <c r="CX1811" s="6" t="str">
        <f t="shared" si="482"/>
        <v>H</v>
      </c>
      <c r="CY1811" s="87">
        <f t="shared" si="483"/>
        <v>5568</v>
      </c>
      <c r="CZ1811" s="87">
        <f t="shared" si="484"/>
        <v>0</v>
      </c>
      <c r="DA1811" s="6">
        <f t="shared" si="485"/>
        <v>5568</v>
      </c>
      <c r="DV1811" s="90"/>
      <c r="DY1811" s="57"/>
      <c r="EA1811" s="50"/>
    </row>
    <row r="1812" spans="1:131" hidden="1" x14ac:dyDescent="0.2">
      <c r="A1812" s="46">
        <v>4139</v>
      </c>
      <c r="B1812" s="46">
        <f t="shared" si="496"/>
        <v>3</v>
      </c>
      <c r="C1812" s="46">
        <f t="shared" si="497"/>
        <v>12</v>
      </c>
      <c r="D1812" s="46">
        <f t="shared" si="498"/>
        <v>4</v>
      </c>
      <c r="E1812" s="85">
        <v>28227</v>
      </c>
      <c r="F1812" s="7" t="s">
        <v>234</v>
      </c>
      <c r="G1812" s="50" t="s">
        <v>103</v>
      </c>
      <c r="H1812" s="50" t="s">
        <v>307</v>
      </c>
      <c r="I1812" s="50">
        <v>0</v>
      </c>
      <c r="J1812" s="50">
        <v>0</v>
      </c>
      <c r="L1812" s="171">
        <v>2425</v>
      </c>
      <c r="O1812" s="7">
        <v>39</v>
      </c>
      <c r="P1812" s="7">
        <v>9</v>
      </c>
      <c r="Q1812" s="7">
        <v>10</v>
      </c>
      <c r="R1812" s="7">
        <v>20</v>
      </c>
      <c r="S1812" s="7">
        <v>43</v>
      </c>
      <c r="T1812" s="7">
        <v>76</v>
      </c>
      <c r="U1812" s="7">
        <v>28</v>
      </c>
      <c r="BG1812" s="6">
        <f t="shared" si="488"/>
        <v>0</v>
      </c>
      <c r="BH1812" s="6">
        <f t="shared" si="486"/>
        <v>0</v>
      </c>
      <c r="BI1812" s="6">
        <f t="shared" si="489"/>
        <v>1</v>
      </c>
      <c r="BJ1812" s="6">
        <f t="shared" si="487"/>
        <v>1</v>
      </c>
      <c r="BK1812" s="6">
        <f t="shared" si="490"/>
        <v>0</v>
      </c>
      <c r="BL1812" s="6">
        <f t="shared" si="491"/>
        <v>0</v>
      </c>
      <c r="BM1812" s="6">
        <f t="shared" si="492"/>
        <v>1</v>
      </c>
      <c r="BN1812" s="6">
        <f t="shared" si="493"/>
        <v>1</v>
      </c>
      <c r="BO1812" s="6">
        <f t="shared" si="494"/>
        <v>1</v>
      </c>
      <c r="BP1812" s="6">
        <f t="shared" si="495"/>
        <v>8</v>
      </c>
      <c r="BQ1812" s="6">
        <f t="shared" si="499"/>
        <v>0</v>
      </c>
      <c r="BR1812" s="6">
        <f t="shared" si="500"/>
        <v>0</v>
      </c>
      <c r="BS1812" s="6">
        <f t="shared" si="501"/>
        <v>0</v>
      </c>
      <c r="BT1812" s="6">
        <f t="shared" si="502"/>
        <v>0</v>
      </c>
      <c r="CX1812" s="6" t="str">
        <f t="shared" si="482"/>
        <v>H</v>
      </c>
      <c r="CY1812" s="87">
        <f t="shared" si="483"/>
        <v>2425</v>
      </c>
      <c r="CZ1812" s="87">
        <f t="shared" si="484"/>
        <v>0</v>
      </c>
      <c r="DA1812" s="6">
        <f t="shared" si="485"/>
        <v>2425</v>
      </c>
      <c r="DV1812" s="90"/>
      <c r="DY1812" s="57"/>
      <c r="EA1812" s="50"/>
    </row>
    <row r="1813" spans="1:131" hidden="1" x14ac:dyDescent="0.2">
      <c r="A1813" s="46">
        <v>4140</v>
      </c>
      <c r="B1813" s="46">
        <f t="shared" si="496"/>
        <v>7</v>
      </c>
      <c r="C1813" s="46">
        <f t="shared" si="497"/>
        <v>16</v>
      </c>
      <c r="D1813" s="46">
        <f t="shared" si="498"/>
        <v>4</v>
      </c>
      <c r="E1813" s="85">
        <v>28231</v>
      </c>
      <c r="F1813" s="7" t="s">
        <v>2454</v>
      </c>
      <c r="G1813" s="50" t="s">
        <v>310</v>
      </c>
      <c r="H1813" s="50" t="s">
        <v>308</v>
      </c>
      <c r="I1813" s="50">
        <v>0</v>
      </c>
      <c r="J1813" s="50">
        <v>3</v>
      </c>
      <c r="L1813" s="171">
        <v>5427</v>
      </c>
      <c r="O1813" s="7">
        <v>40</v>
      </c>
      <c r="P1813" s="7">
        <v>9</v>
      </c>
      <c r="Q1813" s="7">
        <v>10</v>
      </c>
      <c r="R1813" s="7">
        <v>21</v>
      </c>
      <c r="S1813" s="7">
        <v>43</v>
      </c>
      <c r="T1813" s="7">
        <v>79</v>
      </c>
      <c r="U1813" s="7">
        <v>28</v>
      </c>
      <c r="BG1813" s="6">
        <f t="shared" si="488"/>
        <v>0</v>
      </c>
      <c r="BH1813" s="6">
        <f t="shared" si="486"/>
        <v>0</v>
      </c>
      <c r="BI1813" s="6">
        <f t="shared" si="489"/>
        <v>0</v>
      </c>
      <c r="BJ1813" s="6">
        <f t="shared" si="487"/>
        <v>0</v>
      </c>
      <c r="BK1813" s="6">
        <f t="shared" si="490"/>
        <v>1</v>
      </c>
      <c r="BL1813" s="6">
        <f t="shared" si="491"/>
        <v>1</v>
      </c>
      <c r="BM1813" s="6">
        <f t="shared" si="492"/>
        <v>0</v>
      </c>
      <c r="BN1813" s="6">
        <f t="shared" si="493"/>
        <v>0</v>
      </c>
      <c r="BO1813" s="6">
        <f t="shared" si="494"/>
        <v>1</v>
      </c>
      <c r="BP1813" s="6">
        <f t="shared" si="495"/>
        <v>9</v>
      </c>
      <c r="BQ1813" s="6">
        <f t="shared" si="499"/>
        <v>0</v>
      </c>
      <c r="BR1813" s="6">
        <f t="shared" si="500"/>
        <v>0</v>
      </c>
      <c r="BS1813" s="6">
        <f t="shared" si="501"/>
        <v>1</v>
      </c>
      <c r="BT1813" s="6">
        <f t="shared" si="502"/>
        <v>1</v>
      </c>
      <c r="CX1813" s="6" t="str">
        <f t="shared" si="482"/>
        <v>A</v>
      </c>
      <c r="CY1813" s="87">
        <f t="shared" si="483"/>
        <v>5427</v>
      </c>
      <c r="CZ1813" s="87">
        <f t="shared" si="484"/>
        <v>0</v>
      </c>
      <c r="DA1813" s="6" t="str">
        <f t="shared" si="485"/>
        <v>na</v>
      </c>
      <c r="DV1813" s="90"/>
      <c r="DY1813" s="57"/>
      <c r="EA1813" s="50"/>
    </row>
    <row r="1814" spans="1:131" hidden="1" x14ac:dyDescent="0.2">
      <c r="A1814" s="46">
        <v>4141</v>
      </c>
      <c r="B1814" s="46">
        <f t="shared" si="496"/>
        <v>3</v>
      </c>
      <c r="C1814" s="46">
        <f t="shared" si="497"/>
        <v>19</v>
      </c>
      <c r="D1814" s="46">
        <f t="shared" si="498"/>
        <v>4</v>
      </c>
      <c r="E1814" s="85">
        <v>28234</v>
      </c>
      <c r="F1814" s="7" t="s">
        <v>181</v>
      </c>
      <c r="G1814" s="50" t="s">
        <v>103</v>
      </c>
      <c r="H1814" s="50" t="s">
        <v>306</v>
      </c>
      <c r="I1814" s="50">
        <v>4</v>
      </c>
      <c r="J1814" s="50">
        <v>2</v>
      </c>
      <c r="L1814" s="171">
        <v>1848</v>
      </c>
      <c r="M1814" s="57" t="s">
        <v>2517</v>
      </c>
      <c r="O1814" s="7">
        <v>41</v>
      </c>
      <c r="P1814" s="7">
        <v>10</v>
      </c>
      <c r="Q1814" s="7">
        <v>10</v>
      </c>
      <c r="R1814" s="7">
        <v>21</v>
      </c>
      <c r="S1814" s="7">
        <v>47</v>
      </c>
      <c r="T1814" s="7">
        <v>81</v>
      </c>
      <c r="U1814" s="7">
        <v>30</v>
      </c>
      <c r="BG1814" s="6">
        <f t="shared" si="488"/>
        <v>1</v>
      </c>
      <c r="BH1814" s="6">
        <f t="shared" si="486"/>
        <v>1</v>
      </c>
      <c r="BI1814" s="6">
        <f t="shared" si="489"/>
        <v>0</v>
      </c>
      <c r="BJ1814" s="6">
        <f t="shared" si="487"/>
        <v>0</v>
      </c>
      <c r="BK1814" s="6">
        <f t="shared" si="490"/>
        <v>0</v>
      </c>
      <c r="BL1814" s="6">
        <f t="shared" si="491"/>
        <v>0</v>
      </c>
      <c r="BM1814" s="6">
        <f t="shared" si="492"/>
        <v>1</v>
      </c>
      <c r="BN1814" s="6">
        <f t="shared" si="493"/>
        <v>1</v>
      </c>
      <c r="BO1814" s="6">
        <f t="shared" si="494"/>
        <v>0</v>
      </c>
      <c r="BP1814" s="6">
        <f t="shared" si="495"/>
        <v>0</v>
      </c>
      <c r="BQ1814" s="6">
        <f t="shared" si="499"/>
        <v>1</v>
      </c>
      <c r="BR1814" s="6">
        <f t="shared" si="500"/>
        <v>1</v>
      </c>
      <c r="BS1814" s="6">
        <f t="shared" si="501"/>
        <v>1</v>
      </c>
      <c r="BT1814" s="6">
        <f t="shared" si="502"/>
        <v>2</v>
      </c>
      <c r="CX1814" s="6" t="str">
        <f t="shared" si="482"/>
        <v>H</v>
      </c>
      <c r="CY1814" s="87">
        <f t="shared" si="483"/>
        <v>1848</v>
      </c>
      <c r="CZ1814" s="87">
        <f t="shared" si="484"/>
        <v>0</v>
      </c>
      <c r="DA1814" s="6">
        <f t="shared" si="485"/>
        <v>1848</v>
      </c>
      <c r="DV1814" s="90"/>
      <c r="DY1814" s="57"/>
      <c r="EA1814" s="50"/>
    </row>
    <row r="1815" spans="1:131" hidden="1" x14ac:dyDescent="0.2">
      <c r="A1815" s="46">
        <v>4142</v>
      </c>
      <c r="B1815" s="46">
        <f t="shared" si="496"/>
        <v>7</v>
      </c>
      <c r="C1815" s="46">
        <f t="shared" si="497"/>
        <v>23</v>
      </c>
      <c r="D1815" s="46">
        <f t="shared" si="498"/>
        <v>4</v>
      </c>
      <c r="E1815" s="85">
        <v>28238</v>
      </c>
      <c r="F1815" s="7" t="s">
        <v>3097</v>
      </c>
      <c r="G1815" s="50" t="s">
        <v>103</v>
      </c>
      <c r="H1815" s="50" t="s">
        <v>307</v>
      </c>
      <c r="I1815" s="50">
        <v>0</v>
      </c>
      <c r="J1815" s="50">
        <v>0</v>
      </c>
      <c r="L1815" s="171">
        <v>2279</v>
      </c>
      <c r="O1815" s="7">
        <v>42</v>
      </c>
      <c r="P1815" s="7">
        <v>10</v>
      </c>
      <c r="Q1815" s="7">
        <v>11</v>
      </c>
      <c r="R1815" s="7">
        <v>21</v>
      </c>
      <c r="S1815" s="7">
        <v>47</v>
      </c>
      <c r="T1815" s="7">
        <v>81</v>
      </c>
      <c r="U1815" s="7">
        <v>31</v>
      </c>
      <c r="BG1815" s="6">
        <f t="shared" si="488"/>
        <v>0</v>
      </c>
      <c r="BH1815" s="6">
        <f t="shared" si="486"/>
        <v>0</v>
      </c>
      <c r="BI1815" s="6">
        <f t="shared" si="489"/>
        <v>1</v>
      </c>
      <c r="BJ1815" s="6">
        <f t="shared" si="487"/>
        <v>1</v>
      </c>
      <c r="BK1815" s="6">
        <f t="shared" si="490"/>
        <v>0</v>
      </c>
      <c r="BL1815" s="6">
        <f t="shared" si="491"/>
        <v>0</v>
      </c>
      <c r="BM1815" s="6">
        <f t="shared" si="492"/>
        <v>1</v>
      </c>
      <c r="BN1815" s="6">
        <f t="shared" si="493"/>
        <v>2</v>
      </c>
      <c r="BO1815" s="6">
        <f t="shared" si="494"/>
        <v>1</v>
      </c>
      <c r="BP1815" s="6">
        <f t="shared" si="495"/>
        <v>1</v>
      </c>
      <c r="BQ1815" s="6">
        <f t="shared" si="499"/>
        <v>0</v>
      </c>
      <c r="BR1815" s="6">
        <f t="shared" si="500"/>
        <v>0</v>
      </c>
      <c r="BS1815" s="6">
        <f t="shared" si="501"/>
        <v>0</v>
      </c>
      <c r="BT1815" s="6">
        <f t="shared" si="502"/>
        <v>0</v>
      </c>
      <c r="CX1815" s="6" t="str">
        <f t="shared" si="482"/>
        <v>H</v>
      </c>
      <c r="CY1815" s="87">
        <f t="shared" si="483"/>
        <v>2279</v>
      </c>
      <c r="CZ1815" s="87">
        <f t="shared" si="484"/>
        <v>0</v>
      </c>
      <c r="DA1815" s="6">
        <f t="shared" si="485"/>
        <v>2279</v>
      </c>
      <c r="DV1815" s="90"/>
      <c r="DY1815" s="57"/>
      <c r="EA1815" s="50"/>
    </row>
    <row r="1816" spans="1:131" hidden="1" x14ac:dyDescent="0.2">
      <c r="A1816" s="46">
        <v>4143</v>
      </c>
      <c r="B1816" s="46">
        <f t="shared" si="496"/>
        <v>7</v>
      </c>
      <c r="C1816" s="46">
        <f t="shared" si="497"/>
        <v>30</v>
      </c>
      <c r="D1816" s="46">
        <f t="shared" si="498"/>
        <v>4</v>
      </c>
      <c r="E1816" s="85">
        <v>28245</v>
      </c>
      <c r="F1816" s="7" t="s">
        <v>193</v>
      </c>
      <c r="G1816" s="50" t="s">
        <v>310</v>
      </c>
      <c r="H1816" s="50" t="s">
        <v>308</v>
      </c>
      <c r="I1816" s="50">
        <v>1</v>
      </c>
      <c r="J1816" s="50">
        <v>2</v>
      </c>
      <c r="L1816" s="171">
        <v>2352</v>
      </c>
      <c r="M1816" s="57" t="s">
        <v>1926</v>
      </c>
      <c r="O1816" s="7">
        <v>43</v>
      </c>
      <c r="P1816" s="7">
        <v>10</v>
      </c>
      <c r="Q1816" s="7">
        <v>11</v>
      </c>
      <c r="R1816" s="7">
        <v>22</v>
      </c>
      <c r="S1816" s="7">
        <v>48</v>
      </c>
      <c r="T1816" s="7">
        <v>83</v>
      </c>
      <c r="U1816" s="7">
        <v>31</v>
      </c>
      <c r="BG1816" s="6">
        <f t="shared" si="488"/>
        <v>0</v>
      </c>
      <c r="BH1816" s="6">
        <f t="shared" si="486"/>
        <v>0</v>
      </c>
      <c r="BI1816" s="6">
        <f t="shared" si="489"/>
        <v>0</v>
      </c>
      <c r="BJ1816" s="6">
        <f t="shared" si="487"/>
        <v>0</v>
      </c>
      <c r="BK1816" s="6">
        <f t="shared" si="490"/>
        <v>1</v>
      </c>
      <c r="BL1816" s="6">
        <f t="shared" si="491"/>
        <v>1</v>
      </c>
      <c r="BM1816" s="6">
        <f t="shared" si="492"/>
        <v>0</v>
      </c>
      <c r="BN1816" s="6">
        <f t="shared" si="493"/>
        <v>0</v>
      </c>
      <c r="BO1816" s="6">
        <f t="shared" si="494"/>
        <v>1</v>
      </c>
      <c r="BP1816" s="6">
        <f t="shared" si="495"/>
        <v>2</v>
      </c>
      <c r="BQ1816" s="6">
        <f t="shared" si="499"/>
        <v>1</v>
      </c>
      <c r="BR1816" s="6">
        <f t="shared" si="500"/>
        <v>1</v>
      </c>
      <c r="BS1816" s="6">
        <f t="shared" si="501"/>
        <v>1</v>
      </c>
      <c r="BT1816" s="6">
        <f t="shared" si="502"/>
        <v>1</v>
      </c>
      <c r="CX1816" s="6" t="str">
        <f t="shared" si="482"/>
        <v>A</v>
      </c>
      <c r="CY1816" s="87">
        <f t="shared" si="483"/>
        <v>2352</v>
      </c>
      <c r="CZ1816" s="87">
        <f t="shared" si="484"/>
        <v>0</v>
      </c>
      <c r="DA1816" s="6" t="str">
        <f t="shared" si="485"/>
        <v>na</v>
      </c>
      <c r="DV1816" s="90"/>
      <c r="DY1816" s="57"/>
      <c r="EA1816" s="50"/>
    </row>
    <row r="1817" spans="1:131" hidden="1" x14ac:dyDescent="0.2">
      <c r="A1817" s="46">
        <v>4144</v>
      </c>
      <c r="B1817" s="46">
        <f t="shared" si="496"/>
        <v>3</v>
      </c>
      <c r="C1817" s="46">
        <f t="shared" si="497"/>
        <v>3</v>
      </c>
      <c r="D1817" s="46">
        <f t="shared" si="498"/>
        <v>5</v>
      </c>
      <c r="E1817" s="85">
        <v>28248</v>
      </c>
      <c r="F1817" s="7" t="s">
        <v>2456</v>
      </c>
      <c r="G1817" s="50" t="s">
        <v>310</v>
      </c>
      <c r="H1817" s="50" t="s">
        <v>308</v>
      </c>
      <c r="I1817" s="50">
        <v>0</v>
      </c>
      <c r="J1817" s="50">
        <v>2</v>
      </c>
      <c r="L1817" s="171">
        <v>3094</v>
      </c>
      <c r="O1817" s="7">
        <v>44</v>
      </c>
      <c r="P1817" s="7">
        <v>10</v>
      </c>
      <c r="Q1817" s="7">
        <v>11</v>
      </c>
      <c r="R1817" s="7">
        <v>23</v>
      </c>
      <c r="S1817" s="7">
        <v>48</v>
      </c>
      <c r="T1817" s="7">
        <v>85</v>
      </c>
      <c r="U1817" s="7">
        <v>31</v>
      </c>
      <c r="BG1817" s="6">
        <f t="shared" si="488"/>
        <v>0</v>
      </c>
      <c r="BH1817" s="6">
        <f t="shared" si="486"/>
        <v>0</v>
      </c>
      <c r="BI1817" s="6">
        <f t="shared" si="489"/>
        <v>0</v>
      </c>
      <c r="BJ1817" s="6">
        <f t="shared" si="487"/>
        <v>0</v>
      </c>
      <c r="BK1817" s="6">
        <f t="shared" si="490"/>
        <v>1</v>
      </c>
      <c r="BL1817" s="6">
        <f t="shared" si="491"/>
        <v>2</v>
      </c>
      <c r="BM1817" s="6">
        <f t="shared" si="492"/>
        <v>0</v>
      </c>
      <c r="BN1817" s="6">
        <f t="shared" si="493"/>
        <v>0</v>
      </c>
      <c r="BO1817" s="6">
        <f t="shared" si="494"/>
        <v>1</v>
      </c>
      <c r="BP1817" s="6">
        <f t="shared" si="495"/>
        <v>3</v>
      </c>
      <c r="BQ1817" s="6">
        <f t="shared" si="499"/>
        <v>0</v>
      </c>
      <c r="BR1817" s="6">
        <f t="shared" si="500"/>
        <v>0</v>
      </c>
      <c r="BS1817" s="6">
        <f t="shared" si="501"/>
        <v>1</v>
      </c>
      <c r="BT1817" s="6">
        <f t="shared" si="502"/>
        <v>2</v>
      </c>
      <c r="CX1817" s="6" t="str">
        <f t="shared" si="482"/>
        <v>A</v>
      </c>
      <c r="CY1817" s="87">
        <f t="shared" si="483"/>
        <v>3094</v>
      </c>
      <c r="CZ1817" s="87">
        <f t="shared" si="484"/>
        <v>0</v>
      </c>
      <c r="DA1817" s="6" t="str">
        <f t="shared" si="485"/>
        <v>na</v>
      </c>
      <c r="DV1817" s="90"/>
      <c r="DY1817" s="57"/>
      <c r="EA1817" s="50"/>
    </row>
    <row r="1818" spans="1:131" hidden="1" x14ac:dyDescent="0.2">
      <c r="A1818" s="46">
        <v>4145</v>
      </c>
      <c r="B1818" s="46">
        <f t="shared" si="496"/>
        <v>7</v>
      </c>
      <c r="C1818" s="46">
        <f t="shared" si="497"/>
        <v>7</v>
      </c>
      <c r="D1818" s="46">
        <f t="shared" si="498"/>
        <v>5</v>
      </c>
      <c r="E1818" s="85">
        <v>28252</v>
      </c>
      <c r="F1818" s="7" t="s">
        <v>459</v>
      </c>
      <c r="G1818" s="50" t="s">
        <v>103</v>
      </c>
      <c r="H1818" s="50" t="s">
        <v>307</v>
      </c>
      <c r="I1818" s="50">
        <v>1</v>
      </c>
      <c r="J1818" s="50">
        <v>1</v>
      </c>
      <c r="L1818" s="171">
        <v>1748</v>
      </c>
      <c r="M1818" s="57" t="s">
        <v>3470</v>
      </c>
      <c r="O1818" s="7">
        <v>45</v>
      </c>
      <c r="P1818" s="7">
        <v>10</v>
      </c>
      <c r="Q1818" s="7">
        <v>12</v>
      </c>
      <c r="R1818" s="7">
        <v>23</v>
      </c>
      <c r="S1818" s="7">
        <v>49</v>
      </c>
      <c r="T1818" s="7">
        <v>86</v>
      </c>
      <c r="U1818" s="7">
        <v>32</v>
      </c>
      <c r="BG1818" s="6">
        <f t="shared" si="488"/>
        <v>0</v>
      </c>
      <c r="BH1818" s="6">
        <f t="shared" si="486"/>
        <v>0</v>
      </c>
      <c r="BI1818" s="6">
        <f t="shared" si="489"/>
        <v>1</v>
      </c>
      <c r="BJ1818" s="6">
        <f t="shared" si="487"/>
        <v>1</v>
      </c>
      <c r="BK1818" s="6">
        <f t="shared" si="490"/>
        <v>0</v>
      </c>
      <c r="BL1818" s="6">
        <f t="shared" si="491"/>
        <v>0</v>
      </c>
      <c r="BM1818" s="6">
        <f t="shared" si="492"/>
        <v>1</v>
      </c>
      <c r="BN1818" s="6">
        <f t="shared" si="493"/>
        <v>1</v>
      </c>
      <c r="BO1818" s="6">
        <f t="shared" si="494"/>
        <v>1</v>
      </c>
      <c r="BP1818" s="6">
        <f t="shared" si="495"/>
        <v>4</v>
      </c>
      <c r="BQ1818" s="6">
        <f t="shared" si="499"/>
        <v>1</v>
      </c>
      <c r="BR1818" s="6">
        <f t="shared" si="500"/>
        <v>1</v>
      </c>
      <c r="BS1818" s="6">
        <f t="shared" si="501"/>
        <v>1</v>
      </c>
      <c r="BT1818" s="6">
        <f t="shared" si="502"/>
        <v>3</v>
      </c>
      <c r="CX1818" s="6" t="str">
        <f t="shared" ref="CX1818:CX1881" si="503">G1818</f>
        <v>H</v>
      </c>
      <c r="CY1818" s="87">
        <f t="shared" ref="CY1818:CY1881" si="504">L1818</f>
        <v>1748</v>
      </c>
      <c r="CZ1818" s="87">
        <f t="shared" ref="CZ1818:CZ1881" si="505">AY1818</f>
        <v>0</v>
      </c>
      <c r="DA1818" s="6">
        <f t="shared" ref="DA1818:DA1881" si="506">IF(CX1818="H",CY1818-CZ1818,"na")</f>
        <v>1748</v>
      </c>
      <c r="DV1818" s="90"/>
      <c r="DY1818" s="57"/>
      <c r="EA1818" s="50"/>
    </row>
    <row r="1819" spans="1:131" hidden="1" x14ac:dyDescent="0.2">
      <c r="A1819" s="46">
        <v>4146</v>
      </c>
      <c r="B1819" s="46">
        <f t="shared" si="496"/>
        <v>7</v>
      </c>
      <c r="C1819" s="46">
        <f t="shared" si="497"/>
        <v>14</v>
      </c>
      <c r="D1819" s="46">
        <f t="shared" si="498"/>
        <v>5</v>
      </c>
      <c r="E1819" s="85">
        <v>28259</v>
      </c>
      <c r="F1819" s="7" t="s">
        <v>468</v>
      </c>
      <c r="G1819" s="50" t="s">
        <v>310</v>
      </c>
      <c r="H1819" s="50" t="s">
        <v>308</v>
      </c>
      <c r="I1819" s="50">
        <v>1</v>
      </c>
      <c r="J1819" s="50">
        <v>3</v>
      </c>
      <c r="L1819" s="171">
        <v>14288</v>
      </c>
      <c r="M1819" s="57" t="s">
        <v>2518</v>
      </c>
      <c r="N1819" s="46">
        <v>24</v>
      </c>
      <c r="O1819" s="5">
        <v>46</v>
      </c>
      <c r="P1819" s="5">
        <v>10</v>
      </c>
      <c r="Q1819" s="5">
        <v>12</v>
      </c>
      <c r="R1819" s="5">
        <v>24</v>
      </c>
      <c r="S1819" s="5">
        <v>50</v>
      </c>
      <c r="T1819" s="5">
        <v>89</v>
      </c>
      <c r="U1819" s="5">
        <v>32</v>
      </c>
      <c r="BG1819" s="6">
        <f t="shared" si="488"/>
        <v>0</v>
      </c>
      <c r="BH1819" s="6">
        <f t="shared" ref="BH1819:BH1882" si="507">IF(H1819="W",BH1818+1,0)</f>
        <v>0</v>
      </c>
      <c r="BI1819" s="6">
        <f t="shared" si="489"/>
        <v>0</v>
      </c>
      <c r="BJ1819" s="6">
        <f t="shared" ref="BJ1819:BJ1882" si="508">IF(H1819="D",BJ1818+1,0)</f>
        <v>0</v>
      </c>
      <c r="BK1819" s="6">
        <f t="shared" si="490"/>
        <v>1</v>
      </c>
      <c r="BL1819" s="6">
        <f t="shared" si="491"/>
        <v>1</v>
      </c>
      <c r="BM1819" s="6">
        <f t="shared" si="492"/>
        <v>0</v>
      </c>
      <c r="BN1819" s="6">
        <f t="shared" si="493"/>
        <v>0</v>
      </c>
      <c r="BO1819" s="6">
        <f t="shared" si="494"/>
        <v>1</v>
      </c>
      <c r="BP1819" s="6">
        <f t="shared" si="495"/>
        <v>5</v>
      </c>
      <c r="BQ1819" s="6">
        <f t="shared" si="499"/>
        <v>1</v>
      </c>
      <c r="BR1819" s="6">
        <f t="shared" si="500"/>
        <v>2</v>
      </c>
      <c r="BS1819" s="6">
        <f t="shared" si="501"/>
        <v>1</v>
      </c>
      <c r="BT1819" s="6">
        <f t="shared" si="502"/>
        <v>4</v>
      </c>
      <c r="CX1819" s="6" t="str">
        <f t="shared" si="503"/>
        <v>A</v>
      </c>
      <c r="CY1819" s="87">
        <f t="shared" si="504"/>
        <v>14288</v>
      </c>
      <c r="CZ1819" s="87">
        <f t="shared" si="505"/>
        <v>0</v>
      </c>
      <c r="DA1819" s="6" t="str">
        <f t="shared" si="506"/>
        <v>na</v>
      </c>
      <c r="DV1819" s="90"/>
      <c r="DY1819" s="57"/>
      <c r="EA1819" s="50"/>
    </row>
    <row r="1820" spans="1:131" hidden="1" x14ac:dyDescent="0.2">
      <c r="A1820" s="46">
        <v>4201</v>
      </c>
      <c r="B1820" s="46">
        <f t="shared" si="496"/>
        <v>7</v>
      </c>
      <c r="C1820" s="46">
        <f t="shared" si="497"/>
        <v>20</v>
      </c>
      <c r="D1820" s="46">
        <f t="shared" si="498"/>
        <v>8</v>
      </c>
      <c r="E1820" s="85">
        <v>28357</v>
      </c>
      <c r="F1820" s="7" t="s">
        <v>3633</v>
      </c>
      <c r="G1820" s="50" t="s">
        <v>103</v>
      </c>
      <c r="H1820" s="50" t="s">
        <v>308</v>
      </c>
      <c r="I1820" s="50">
        <v>1</v>
      </c>
      <c r="J1820" s="50">
        <v>2</v>
      </c>
      <c r="L1820" s="171">
        <v>1852</v>
      </c>
      <c r="M1820" s="57" t="s">
        <v>3663</v>
      </c>
      <c r="O1820" s="7">
        <v>1</v>
      </c>
      <c r="P1820" s="7">
        <v>0</v>
      </c>
      <c r="Q1820" s="7">
        <v>0</v>
      </c>
      <c r="R1820" s="7">
        <v>1</v>
      </c>
      <c r="S1820" s="7">
        <v>1</v>
      </c>
      <c r="T1820" s="7">
        <v>2</v>
      </c>
      <c r="U1820" s="7">
        <v>0</v>
      </c>
      <c r="BG1820" s="6">
        <f t="shared" si="488"/>
        <v>0</v>
      </c>
      <c r="BH1820" s="6">
        <f t="shared" si="507"/>
        <v>0</v>
      </c>
      <c r="BI1820" s="6">
        <f t="shared" si="489"/>
        <v>0</v>
      </c>
      <c r="BJ1820" s="6">
        <f t="shared" si="508"/>
        <v>0</v>
      </c>
      <c r="BK1820" s="6">
        <f t="shared" si="490"/>
        <v>1</v>
      </c>
      <c r="BL1820" s="6">
        <f t="shared" si="491"/>
        <v>2</v>
      </c>
      <c r="BM1820" s="6">
        <f t="shared" si="492"/>
        <v>0</v>
      </c>
      <c r="BN1820" s="6">
        <f t="shared" si="493"/>
        <v>0</v>
      </c>
      <c r="BO1820" s="6">
        <f t="shared" si="494"/>
        <v>1</v>
      </c>
      <c r="BP1820" s="6">
        <f t="shared" si="495"/>
        <v>6</v>
      </c>
      <c r="BQ1820" s="6">
        <f t="shared" si="499"/>
        <v>1</v>
      </c>
      <c r="BR1820" s="6">
        <f t="shared" si="500"/>
        <v>3</v>
      </c>
      <c r="BS1820" s="6">
        <f t="shared" si="501"/>
        <v>1</v>
      </c>
      <c r="BT1820" s="6">
        <f t="shared" si="502"/>
        <v>5</v>
      </c>
      <c r="CX1820" s="6" t="str">
        <f t="shared" si="503"/>
        <v>H</v>
      </c>
      <c r="CY1820" s="87">
        <f t="shared" si="504"/>
        <v>1852</v>
      </c>
      <c r="CZ1820" s="87">
        <f t="shared" si="505"/>
        <v>0</v>
      </c>
      <c r="DA1820" s="6">
        <f t="shared" si="506"/>
        <v>1852</v>
      </c>
      <c r="DV1820" s="90"/>
      <c r="DY1820" s="57"/>
      <c r="EA1820" s="50"/>
    </row>
    <row r="1821" spans="1:131" hidden="1" x14ac:dyDescent="0.2">
      <c r="A1821" s="46">
        <v>4202</v>
      </c>
      <c r="B1821" s="46">
        <f t="shared" si="496"/>
        <v>7</v>
      </c>
      <c r="C1821" s="46">
        <f t="shared" si="497"/>
        <v>27</v>
      </c>
      <c r="D1821" s="46">
        <f t="shared" si="498"/>
        <v>8</v>
      </c>
      <c r="E1821" s="85">
        <v>28364</v>
      </c>
      <c r="F1821" s="7" t="s">
        <v>463</v>
      </c>
      <c r="G1821" s="50" t="s">
        <v>310</v>
      </c>
      <c r="H1821" s="50" t="s">
        <v>306</v>
      </c>
      <c r="I1821" s="50">
        <v>3</v>
      </c>
      <c r="J1821" s="50">
        <v>1</v>
      </c>
      <c r="L1821" s="171">
        <v>7743</v>
      </c>
      <c r="M1821" s="57" t="s">
        <v>1434</v>
      </c>
      <c r="O1821" s="7">
        <v>2</v>
      </c>
      <c r="P1821" s="7">
        <v>1</v>
      </c>
      <c r="Q1821" s="7">
        <v>0</v>
      </c>
      <c r="R1821" s="7">
        <v>1</v>
      </c>
      <c r="S1821" s="7">
        <v>4</v>
      </c>
      <c r="T1821" s="7">
        <v>3</v>
      </c>
      <c r="U1821" s="7">
        <v>2</v>
      </c>
      <c r="BG1821" s="6">
        <f t="shared" si="488"/>
        <v>1</v>
      </c>
      <c r="BH1821" s="6">
        <f t="shared" si="507"/>
        <v>1</v>
      </c>
      <c r="BI1821" s="6">
        <f t="shared" si="489"/>
        <v>0</v>
      </c>
      <c r="BJ1821" s="6">
        <f t="shared" si="508"/>
        <v>0</v>
      </c>
      <c r="BK1821" s="6">
        <f t="shared" si="490"/>
        <v>0</v>
      </c>
      <c r="BL1821" s="6">
        <f t="shared" si="491"/>
        <v>0</v>
      </c>
      <c r="BM1821" s="6">
        <f t="shared" si="492"/>
        <v>1</v>
      </c>
      <c r="BN1821" s="6">
        <f t="shared" si="493"/>
        <v>1</v>
      </c>
      <c r="BO1821" s="6">
        <f t="shared" si="494"/>
        <v>0</v>
      </c>
      <c r="BP1821" s="6">
        <f t="shared" si="495"/>
        <v>0</v>
      </c>
      <c r="BQ1821" s="6">
        <f t="shared" si="499"/>
        <v>1</v>
      </c>
      <c r="BR1821" s="6">
        <f t="shared" si="500"/>
        <v>4</v>
      </c>
      <c r="BS1821" s="6">
        <f t="shared" si="501"/>
        <v>1</v>
      </c>
      <c r="BT1821" s="6">
        <f t="shared" si="502"/>
        <v>6</v>
      </c>
      <c r="CX1821" s="6" t="str">
        <f t="shared" si="503"/>
        <v>A</v>
      </c>
      <c r="CY1821" s="87">
        <f t="shared" si="504"/>
        <v>7743</v>
      </c>
      <c r="CZ1821" s="87">
        <f t="shared" si="505"/>
        <v>0</v>
      </c>
      <c r="DA1821" s="6" t="str">
        <f t="shared" si="506"/>
        <v>na</v>
      </c>
      <c r="DV1821" s="90"/>
      <c r="DY1821" s="57"/>
      <c r="EA1821" s="91"/>
    </row>
    <row r="1822" spans="1:131" hidden="1" x14ac:dyDescent="0.2">
      <c r="A1822" s="46">
        <v>4203</v>
      </c>
      <c r="B1822" s="46">
        <f t="shared" si="496"/>
        <v>6</v>
      </c>
      <c r="C1822" s="46">
        <f t="shared" si="497"/>
        <v>2</v>
      </c>
      <c r="D1822" s="46">
        <f t="shared" si="498"/>
        <v>9</v>
      </c>
      <c r="E1822" s="85">
        <v>28370</v>
      </c>
      <c r="F1822" s="7" t="s">
        <v>111</v>
      </c>
      <c r="G1822" s="50" t="s">
        <v>103</v>
      </c>
      <c r="H1822" s="50" t="s">
        <v>306</v>
      </c>
      <c r="I1822" s="50">
        <v>2</v>
      </c>
      <c r="J1822" s="50">
        <v>1</v>
      </c>
      <c r="L1822" s="171">
        <v>2046</v>
      </c>
      <c r="M1822" s="57" t="s">
        <v>1435</v>
      </c>
      <c r="O1822" s="7">
        <v>3</v>
      </c>
      <c r="P1822" s="7">
        <v>2</v>
      </c>
      <c r="Q1822" s="7">
        <v>0</v>
      </c>
      <c r="R1822" s="7">
        <v>1</v>
      </c>
      <c r="S1822" s="7">
        <v>6</v>
      </c>
      <c r="T1822" s="7">
        <v>4</v>
      </c>
      <c r="U1822" s="7">
        <v>4</v>
      </c>
      <c r="BG1822" s="6">
        <f t="shared" si="488"/>
        <v>1</v>
      </c>
      <c r="BH1822" s="6">
        <f t="shared" si="507"/>
        <v>2</v>
      </c>
      <c r="BI1822" s="6">
        <f t="shared" si="489"/>
        <v>0</v>
      </c>
      <c r="BJ1822" s="6">
        <f t="shared" si="508"/>
        <v>0</v>
      </c>
      <c r="BK1822" s="6">
        <f t="shared" si="490"/>
        <v>0</v>
      </c>
      <c r="BL1822" s="6">
        <f t="shared" si="491"/>
        <v>0</v>
      </c>
      <c r="BM1822" s="6">
        <f t="shared" si="492"/>
        <v>1</v>
      </c>
      <c r="BN1822" s="6">
        <f t="shared" si="493"/>
        <v>2</v>
      </c>
      <c r="BO1822" s="6">
        <f t="shared" si="494"/>
        <v>0</v>
      </c>
      <c r="BP1822" s="6">
        <f t="shared" si="495"/>
        <v>0</v>
      </c>
      <c r="BQ1822" s="6">
        <f t="shared" si="499"/>
        <v>1</v>
      </c>
      <c r="BR1822" s="6">
        <f t="shared" si="500"/>
        <v>5</v>
      </c>
      <c r="BS1822" s="6">
        <f t="shared" si="501"/>
        <v>1</v>
      </c>
      <c r="BT1822" s="6">
        <f t="shared" si="502"/>
        <v>7</v>
      </c>
      <c r="CX1822" s="6" t="str">
        <f t="shared" si="503"/>
        <v>H</v>
      </c>
      <c r="CY1822" s="87">
        <f t="shared" si="504"/>
        <v>2046</v>
      </c>
      <c r="CZ1822" s="87">
        <f t="shared" si="505"/>
        <v>0</v>
      </c>
      <c r="DA1822" s="6">
        <f t="shared" si="506"/>
        <v>2046</v>
      </c>
      <c r="DV1822" s="90"/>
      <c r="DY1822" s="57"/>
      <c r="EA1822" s="91"/>
    </row>
    <row r="1823" spans="1:131" hidden="1" x14ac:dyDescent="0.2">
      <c r="A1823" s="46">
        <v>4204</v>
      </c>
      <c r="B1823" s="46">
        <f t="shared" si="496"/>
        <v>3</v>
      </c>
      <c r="C1823" s="46">
        <f t="shared" si="497"/>
        <v>6</v>
      </c>
      <c r="D1823" s="46">
        <f t="shared" si="498"/>
        <v>9</v>
      </c>
      <c r="E1823" s="85">
        <v>28374</v>
      </c>
      <c r="F1823" s="7" t="s">
        <v>1770</v>
      </c>
      <c r="G1823" s="50" t="s">
        <v>310</v>
      </c>
      <c r="H1823" s="50" t="s">
        <v>308</v>
      </c>
      <c r="I1823" s="50">
        <v>1</v>
      </c>
      <c r="J1823" s="50">
        <v>2</v>
      </c>
      <c r="L1823" s="171">
        <v>2987</v>
      </c>
      <c r="M1823" s="57" t="s">
        <v>2518</v>
      </c>
      <c r="O1823" s="7">
        <v>4</v>
      </c>
      <c r="P1823" s="7">
        <v>2</v>
      </c>
      <c r="Q1823" s="7">
        <v>0</v>
      </c>
      <c r="R1823" s="7">
        <v>2</v>
      </c>
      <c r="S1823" s="7">
        <v>7</v>
      </c>
      <c r="T1823" s="7">
        <v>6</v>
      </c>
      <c r="U1823" s="7">
        <v>4</v>
      </c>
      <c r="BG1823" s="6">
        <f t="shared" si="488"/>
        <v>0</v>
      </c>
      <c r="BH1823" s="6">
        <f t="shared" si="507"/>
        <v>0</v>
      </c>
      <c r="BI1823" s="6">
        <f t="shared" si="489"/>
        <v>0</v>
      </c>
      <c r="BJ1823" s="6">
        <f t="shared" si="508"/>
        <v>0</v>
      </c>
      <c r="BK1823" s="6">
        <f t="shared" si="490"/>
        <v>1</v>
      </c>
      <c r="BL1823" s="6">
        <f t="shared" si="491"/>
        <v>1</v>
      </c>
      <c r="BM1823" s="6">
        <f t="shared" si="492"/>
        <v>0</v>
      </c>
      <c r="BN1823" s="6">
        <f t="shared" si="493"/>
        <v>0</v>
      </c>
      <c r="BO1823" s="6">
        <f t="shared" si="494"/>
        <v>1</v>
      </c>
      <c r="BP1823" s="6">
        <f t="shared" si="495"/>
        <v>1</v>
      </c>
      <c r="BQ1823" s="6">
        <f t="shared" si="499"/>
        <v>1</v>
      </c>
      <c r="BR1823" s="6">
        <f t="shared" si="500"/>
        <v>6</v>
      </c>
      <c r="BS1823" s="6">
        <f t="shared" si="501"/>
        <v>1</v>
      </c>
      <c r="BT1823" s="6">
        <f t="shared" si="502"/>
        <v>8</v>
      </c>
      <c r="CX1823" s="6" t="str">
        <f t="shared" si="503"/>
        <v>A</v>
      </c>
      <c r="CY1823" s="87">
        <f t="shared" si="504"/>
        <v>2987</v>
      </c>
      <c r="CZ1823" s="87">
        <f t="shared" si="505"/>
        <v>0</v>
      </c>
      <c r="DA1823" s="6" t="str">
        <f t="shared" si="506"/>
        <v>na</v>
      </c>
      <c r="DV1823" s="90"/>
      <c r="DY1823" s="57"/>
      <c r="EA1823" s="91"/>
    </row>
    <row r="1824" spans="1:131" hidden="1" x14ac:dyDescent="0.2">
      <c r="A1824" s="46">
        <v>4205</v>
      </c>
      <c r="B1824" s="46">
        <f t="shared" si="496"/>
        <v>7</v>
      </c>
      <c r="C1824" s="46">
        <f t="shared" si="497"/>
        <v>10</v>
      </c>
      <c r="D1824" s="46">
        <f t="shared" si="498"/>
        <v>9</v>
      </c>
      <c r="E1824" s="85">
        <v>28378</v>
      </c>
      <c r="F1824" s="7" t="s">
        <v>124</v>
      </c>
      <c r="G1824" s="50" t="s">
        <v>103</v>
      </c>
      <c r="H1824" s="50" t="s">
        <v>308</v>
      </c>
      <c r="I1824" s="50">
        <v>1</v>
      </c>
      <c r="J1824" s="50">
        <v>2</v>
      </c>
      <c r="L1824" s="171">
        <v>1872</v>
      </c>
      <c r="M1824" s="57" t="s">
        <v>3663</v>
      </c>
      <c r="O1824" s="7">
        <v>5</v>
      </c>
      <c r="P1824" s="7">
        <v>2</v>
      </c>
      <c r="Q1824" s="7">
        <v>0</v>
      </c>
      <c r="R1824" s="7">
        <v>3</v>
      </c>
      <c r="S1824" s="7">
        <v>8</v>
      </c>
      <c r="T1824" s="7">
        <v>8</v>
      </c>
      <c r="U1824" s="7">
        <v>4</v>
      </c>
      <c r="BG1824" s="6">
        <f t="shared" si="488"/>
        <v>0</v>
      </c>
      <c r="BH1824" s="6">
        <f t="shared" si="507"/>
        <v>0</v>
      </c>
      <c r="BI1824" s="6">
        <f t="shared" si="489"/>
        <v>0</v>
      </c>
      <c r="BJ1824" s="6">
        <f t="shared" si="508"/>
        <v>0</v>
      </c>
      <c r="BK1824" s="6">
        <f t="shared" si="490"/>
        <v>1</v>
      </c>
      <c r="BL1824" s="6">
        <f t="shared" si="491"/>
        <v>2</v>
      </c>
      <c r="BM1824" s="6">
        <f t="shared" si="492"/>
        <v>0</v>
      </c>
      <c r="BN1824" s="6">
        <f t="shared" si="493"/>
        <v>0</v>
      </c>
      <c r="BO1824" s="6">
        <f t="shared" si="494"/>
        <v>1</v>
      </c>
      <c r="BP1824" s="6">
        <f t="shared" si="495"/>
        <v>2</v>
      </c>
      <c r="BQ1824" s="6">
        <f t="shared" si="499"/>
        <v>1</v>
      </c>
      <c r="BR1824" s="6">
        <f t="shared" si="500"/>
        <v>7</v>
      </c>
      <c r="BS1824" s="6">
        <f t="shared" si="501"/>
        <v>1</v>
      </c>
      <c r="BT1824" s="6">
        <f t="shared" si="502"/>
        <v>9</v>
      </c>
      <c r="CX1824" s="6" t="str">
        <f t="shared" si="503"/>
        <v>H</v>
      </c>
      <c r="CY1824" s="87">
        <f t="shared" si="504"/>
        <v>1872</v>
      </c>
      <c r="CZ1824" s="87">
        <f t="shared" si="505"/>
        <v>0</v>
      </c>
      <c r="DA1824" s="6">
        <f t="shared" si="506"/>
        <v>1872</v>
      </c>
      <c r="DV1824" s="90"/>
      <c r="DY1824" s="57"/>
      <c r="EA1824" s="50"/>
    </row>
    <row r="1825" spans="1:131" hidden="1" x14ac:dyDescent="0.2">
      <c r="A1825" s="46">
        <v>4206</v>
      </c>
      <c r="B1825" s="46">
        <f t="shared" si="496"/>
        <v>3</v>
      </c>
      <c r="C1825" s="46">
        <f t="shared" si="497"/>
        <v>13</v>
      </c>
      <c r="D1825" s="46">
        <f t="shared" si="498"/>
        <v>9</v>
      </c>
      <c r="E1825" s="85">
        <v>28381</v>
      </c>
      <c r="F1825" s="7" t="s">
        <v>1743</v>
      </c>
      <c r="G1825" s="50" t="s">
        <v>310</v>
      </c>
      <c r="H1825" s="50" t="s">
        <v>308</v>
      </c>
      <c r="I1825" s="50">
        <v>1</v>
      </c>
      <c r="J1825" s="50">
        <v>2</v>
      </c>
      <c r="L1825" s="171">
        <v>2863</v>
      </c>
      <c r="M1825" s="57" t="s">
        <v>3470</v>
      </c>
      <c r="O1825" s="7">
        <v>6</v>
      </c>
      <c r="P1825" s="7">
        <v>2</v>
      </c>
      <c r="Q1825" s="7">
        <v>0</v>
      </c>
      <c r="R1825" s="7">
        <v>4</v>
      </c>
      <c r="S1825" s="7">
        <v>9</v>
      </c>
      <c r="T1825" s="7">
        <v>10</v>
      </c>
      <c r="U1825" s="7">
        <v>4</v>
      </c>
      <c r="BG1825" s="6">
        <f t="shared" si="488"/>
        <v>0</v>
      </c>
      <c r="BH1825" s="6">
        <f t="shared" si="507"/>
        <v>0</v>
      </c>
      <c r="BI1825" s="6">
        <f t="shared" si="489"/>
        <v>0</v>
      </c>
      <c r="BJ1825" s="6">
        <f t="shared" si="508"/>
        <v>0</v>
      </c>
      <c r="BK1825" s="6">
        <f t="shared" si="490"/>
        <v>1</v>
      </c>
      <c r="BL1825" s="6">
        <f t="shared" si="491"/>
        <v>3</v>
      </c>
      <c r="BM1825" s="6">
        <f t="shared" si="492"/>
        <v>0</v>
      </c>
      <c r="BN1825" s="6">
        <f t="shared" si="493"/>
        <v>0</v>
      </c>
      <c r="BO1825" s="6">
        <f t="shared" si="494"/>
        <v>1</v>
      </c>
      <c r="BP1825" s="6">
        <f t="shared" si="495"/>
        <v>3</v>
      </c>
      <c r="BQ1825" s="6">
        <f t="shared" si="499"/>
        <v>1</v>
      </c>
      <c r="BR1825" s="6">
        <f t="shared" si="500"/>
        <v>8</v>
      </c>
      <c r="BS1825" s="6">
        <f t="shared" si="501"/>
        <v>1</v>
      </c>
      <c r="BT1825" s="6">
        <f t="shared" si="502"/>
        <v>10</v>
      </c>
      <c r="CX1825" s="6" t="str">
        <f t="shared" si="503"/>
        <v>A</v>
      </c>
      <c r="CY1825" s="87">
        <f t="shared" si="504"/>
        <v>2863</v>
      </c>
      <c r="CZ1825" s="87">
        <f t="shared" si="505"/>
        <v>0</v>
      </c>
      <c r="DA1825" s="6" t="str">
        <f t="shared" si="506"/>
        <v>na</v>
      </c>
      <c r="DV1825" s="90"/>
      <c r="DY1825" s="57"/>
      <c r="EA1825" s="50"/>
    </row>
    <row r="1826" spans="1:131" hidden="1" x14ac:dyDescent="0.2">
      <c r="A1826" s="46">
        <v>4207</v>
      </c>
      <c r="B1826" s="46">
        <f t="shared" si="496"/>
        <v>6</v>
      </c>
      <c r="C1826" s="46">
        <f t="shared" si="497"/>
        <v>16</v>
      </c>
      <c r="D1826" s="46">
        <f t="shared" si="498"/>
        <v>9</v>
      </c>
      <c r="E1826" s="85">
        <v>28384</v>
      </c>
      <c r="F1826" s="7" t="s">
        <v>537</v>
      </c>
      <c r="G1826" s="50" t="s">
        <v>310</v>
      </c>
      <c r="H1826" s="50" t="s">
        <v>307</v>
      </c>
      <c r="I1826" s="50">
        <v>0</v>
      </c>
      <c r="J1826" s="50">
        <v>0</v>
      </c>
      <c r="L1826" s="171">
        <v>7079</v>
      </c>
      <c r="O1826" s="7">
        <v>7</v>
      </c>
      <c r="P1826" s="7">
        <v>2</v>
      </c>
      <c r="Q1826" s="7">
        <v>1</v>
      </c>
      <c r="R1826" s="7">
        <v>4</v>
      </c>
      <c r="S1826" s="7">
        <v>9</v>
      </c>
      <c r="T1826" s="7">
        <v>10</v>
      </c>
      <c r="U1826" s="7">
        <v>5</v>
      </c>
      <c r="BG1826" s="6">
        <f t="shared" si="488"/>
        <v>0</v>
      </c>
      <c r="BH1826" s="6">
        <f t="shared" si="507"/>
        <v>0</v>
      </c>
      <c r="BI1826" s="6">
        <f t="shared" si="489"/>
        <v>1</v>
      </c>
      <c r="BJ1826" s="6">
        <f t="shared" si="508"/>
        <v>1</v>
      </c>
      <c r="BK1826" s="6">
        <f t="shared" si="490"/>
        <v>0</v>
      </c>
      <c r="BL1826" s="6">
        <f t="shared" si="491"/>
        <v>0</v>
      </c>
      <c r="BM1826" s="6">
        <f t="shared" si="492"/>
        <v>1</v>
      </c>
      <c r="BN1826" s="6">
        <f t="shared" si="493"/>
        <v>1</v>
      </c>
      <c r="BO1826" s="6">
        <f t="shared" si="494"/>
        <v>1</v>
      </c>
      <c r="BP1826" s="6">
        <f t="shared" si="495"/>
        <v>4</v>
      </c>
      <c r="BQ1826" s="6">
        <f t="shared" si="499"/>
        <v>0</v>
      </c>
      <c r="BR1826" s="6">
        <f t="shared" si="500"/>
        <v>0</v>
      </c>
      <c r="BS1826" s="6">
        <f t="shared" si="501"/>
        <v>0</v>
      </c>
      <c r="BT1826" s="6">
        <f t="shared" si="502"/>
        <v>0</v>
      </c>
      <c r="CX1826" s="6" t="str">
        <f t="shared" si="503"/>
        <v>A</v>
      </c>
      <c r="CY1826" s="87">
        <f t="shared" si="504"/>
        <v>7079</v>
      </c>
      <c r="CZ1826" s="87">
        <f t="shared" si="505"/>
        <v>0</v>
      </c>
      <c r="DA1826" s="6" t="str">
        <f t="shared" si="506"/>
        <v>na</v>
      </c>
      <c r="DV1826" s="90"/>
      <c r="DY1826" s="57"/>
      <c r="EA1826" s="91"/>
    </row>
    <row r="1827" spans="1:131" hidden="1" x14ac:dyDescent="0.2">
      <c r="A1827" s="46">
        <v>4208</v>
      </c>
      <c r="B1827" s="46">
        <f t="shared" si="496"/>
        <v>7</v>
      </c>
      <c r="C1827" s="46">
        <f t="shared" si="497"/>
        <v>24</v>
      </c>
      <c r="D1827" s="46">
        <f t="shared" si="498"/>
        <v>9</v>
      </c>
      <c r="E1827" s="85">
        <v>28392</v>
      </c>
      <c r="F1827" s="7" t="s">
        <v>407</v>
      </c>
      <c r="G1827" s="50" t="s">
        <v>103</v>
      </c>
      <c r="H1827" s="50" t="s">
        <v>307</v>
      </c>
      <c r="I1827" s="50">
        <v>1</v>
      </c>
      <c r="J1827" s="50">
        <v>1</v>
      </c>
      <c r="L1827" s="171">
        <v>2595</v>
      </c>
      <c r="M1827" s="57" t="s">
        <v>1436</v>
      </c>
      <c r="O1827" s="7">
        <v>8</v>
      </c>
      <c r="P1827" s="7">
        <v>2</v>
      </c>
      <c r="Q1827" s="7">
        <v>2</v>
      </c>
      <c r="R1827" s="7">
        <v>4</v>
      </c>
      <c r="S1827" s="7">
        <v>10</v>
      </c>
      <c r="T1827" s="7">
        <v>11</v>
      </c>
      <c r="U1827" s="7">
        <v>6</v>
      </c>
      <c r="BG1827" s="6">
        <f t="shared" si="488"/>
        <v>0</v>
      </c>
      <c r="BH1827" s="6">
        <f t="shared" si="507"/>
        <v>0</v>
      </c>
      <c r="BI1827" s="6">
        <f t="shared" si="489"/>
        <v>1</v>
      </c>
      <c r="BJ1827" s="6">
        <f t="shared" si="508"/>
        <v>2</v>
      </c>
      <c r="BK1827" s="6">
        <f t="shared" si="490"/>
        <v>0</v>
      </c>
      <c r="BL1827" s="6">
        <f t="shared" si="491"/>
        <v>0</v>
      </c>
      <c r="BM1827" s="6">
        <f t="shared" si="492"/>
        <v>1</v>
      </c>
      <c r="BN1827" s="6">
        <f t="shared" si="493"/>
        <v>2</v>
      </c>
      <c r="BO1827" s="6">
        <f t="shared" si="494"/>
        <v>1</v>
      </c>
      <c r="BP1827" s="6">
        <f t="shared" si="495"/>
        <v>5</v>
      </c>
      <c r="BQ1827" s="6">
        <f t="shared" si="499"/>
        <v>1</v>
      </c>
      <c r="BR1827" s="6">
        <f t="shared" si="500"/>
        <v>1</v>
      </c>
      <c r="BS1827" s="6">
        <f t="shared" si="501"/>
        <v>1</v>
      </c>
      <c r="BT1827" s="6">
        <f t="shared" si="502"/>
        <v>1</v>
      </c>
      <c r="CX1827" s="6" t="str">
        <f t="shared" si="503"/>
        <v>H</v>
      </c>
      <c r="CY1827" s="87">
        <f t="shared" si="504"/>
        <v>2595</v>
      </c>
      <c r="CZ1827" s="87">
        <f t="shared" si="505"/>
        <v>0</v>
      </c>
      <c r="DA1827" s="6">
        <f t="shared" si="506"/>
        <v>2595</v>
      </c>
      <c r="DV1827" s="90"/>
      <c r="DY1827" s="57"/>
      <c r="EA1827" s="50"/>
    </row>
    <row r="1828" spans="1:131" hidden="1" x14ac:dyDescent="0.2">
      <c r="A1828" s="46">
        <v>4209</v>
      </c>
      <c r="B1828" s="46">
        <f t="shared" si="496"/>
        <v>3</v>
      </c>
      <c r="C1828" s="46">
        <f t="shared" si="497"/>
        <v>27</v>
      </c>
      <c r="D1828" s="46">
        <f t="shared" si="498"/>
        <v>9</v>
      </c>
      <c r="E1828" s="85">
        <v>28395</v>
      </c>
      <c r="F1828" s="7" t="s">
        <v>459</v>
      </c>
      <c r="G1828" s="50" t="s">
        <v>103</v>
      </c>
      <c r="H1828" s="50" t="s">
        <v>306</v>
      </c>
      <c r="I1828" s="50">
        <v>2</v>
      </c>
      <c r="J1828" s="50">
        <v>0</v>
      </c>
      <c r="L1828" s="171">
        <v>1551</v>
      </c>
      <c r="M1828" s="57" t="s">
        <v>1437</v>
      </c>
      <c r="O1828" s="7">
        <v>9</v>
      </c>
      <c r="P1828" s="7">
        <v>3</v>
      </c>
      <c r="Q1828" s="7">
        <v>2</v>
      </c>
      <c r="R1828" s="7">
        <v>4</v>
      </c>
      <c r="S1828" s="7">
        <v>12</v>
      </c>
      <c r="T1828" s="7">
        <v>11</v>
      </c>
      <c r="U1828" s="7">
        <v>8</v>
      </c>
      <c r="BG1828" s="6">
        <f t="shared" si="488"/>
        <v>1</v>
      </c>
      <c r="BH1828" s="6">
        <f t="shared" si="507"/>
        <v>1</v>
      </c>
      <c r="BI1828" s="6">
        <f t="shared" si="489"/>
        <v>0</v>
      </c>
      <c r="BJ1828" s="6">
        <f t="shared" si="508"/>
        <v>0</v>
      </c>
      <c r="BK1828" s="6">
        <f t="shared" si="490"/>
        <v>0</v>
      </c>
      <c r="BL1828" s="6">
        <f t="shared" si="491"/>
        <v>0</v>
      </c>
      <c r="BM1828" s="6">
        <f t="shared" si="492"/>
        <v>1</v>
      </c>
      <c r="BN1828" s="6">
        <f t="shared" si="493"/>
        <v>3</v>
      </c>
      <c r="BO1828" s="6">
        <f t="shared" si="494"/>
        <v>0</v>
      </c>
      <c r="BP1828" s="6">
        <f t="shared" si="495"/>
        <v>0</v>
      </c>
      <c r="BQ1828" s="6">
        <f t="shared" si="499"/>
        <v>1</v>
      </c>
      <c r="BR1828" s="6">
        <f t="shared" si="500"/>
        <v>2</v>
      </c>
      <c r="BS1828" s="6">
        <f t="shared" si="501"/>
        <v>0</v>
      </c>
      <c r="BT1828" s="6">
        <f t="shared" si="502"/>
        <v>0</v>
      </c>
      <c r="CX1828" s="6" t="str">
        <f t="shared" si="503"/>
        <v>H</v>
      </c>
      <c r="CY1828" s="87">
        <f t="shared" si="504"/>
        <v>1551</v>
      </c>
      <c r="CZ1828" s="87">
        <f t="shared" si="505"/>
        <v>0</v>
      </c>
      <c r="DA1828" s="6">
        <f t="shared" si="506"/>
        <v>1551</v>
      </c>
      <c r="DV1828" s="90"/>
      <c r="DY1828" s="57"/>
      <c r="EA1828" s="50"/>
    </row>
    <row r="1829" spans="1:131" hidden="1" x14ac:dyDescent="0.2">
      <c r="A1829" s="46">
        <v>4210</v>
      </c>
      <c r="B1829" s="46">
        <f t="shared" si="496"/>
        <v>7</v>
      </c>
      <c r="C1829" s="46">
        <f t="shared" si="497"/>
        <v>1</v>
      </c>
      <c r="D1829" s="46">
        <f t="shared" si="498"/>
        <v>10</v>
      </c>
      <c r="E1829" s="85">
        <v>28399</v>
      </c>
      <c r="F1829" s="7" t="s">
        <v>1221</v>
      </c>
      <c r="G1829" s="50" t="s">
        <v>310</v>
      </c>
      <c r="H1829" s="50" t="s">
        <v>308</v>
      </c>
      <c r="I1829" s="50">
        <v>1</v>
      </c>
      <c r="J1829" s="50">
        <v>2</v>
      </c>
      <c r="L1829" s="171">
        <v>4592</v>
      </c>
      <c r="M1829" s="57" t="s">
        <v>3454</v>
      </c>
      <c r="O1829" s="7">
        <v>10</v>
      </c>
      <c r="P1829" s="7">
        <v>3</v>
      </c>
      <c r="Q1829" s="7">
        <v>2</v>
      </c>
      <c r="R1829" s="7">
        <v>5</v>
      </c>
      <c r="S1829" s="7">
        <v>13</v>
      </c>
      <c r="T1829" s="7">
        <v>13</v>
      </c>
      <c r="U1829" s="7">
        <v>8</v>
      </c>
      <c r="BG1829" s="6">
        <f t="shared" si="488"/>
        <v>0</v>
      </c>
      <c r="BH1829" s="6">
        <f t="shared" si="507"/>
        <v>0</v>
      </c>
      <c r="BI1829" s="6">
        <f t="shared" si="489"/>
        <v>0</v>
      </c>
      <c r="BJ1829" s="6">
        <f t="shared" si="508"/>
        <v>0</v>
      </c>
      <c r="BK1829" s="6">
        <f t="shared" si="490"/>
        <v>1</v>
      </c>
      <c r="BL1829" s="6">
        <f t="shared" si="491"/>
        <v>1</v>
      </c>
      <c r="BM1829" s="6">
        <f t="shared" si="492"/>
        <v>0</v>
      </c>
      <c r="BN1829" s="6">
        <f t="shared" si="493"/>
        <v>0</v>
      </c>
      <c r="BO1829" s="6">
        <f t="shared" si="494"/>
        <v>1</v>
      </c>
      <c r="BP1829" s="6">
        <f t="shared" si="495"/>
        <v>1</v>
      </c>
      <c r="BQ1829" s="6">
        <f t="shared" si="499"/>
        <v>1</v>
      </c>
      <c r="BR1829" s="6">
        <f t="shared" si="500"/>
        <v>3</v>
      </c>
      <c r="BS1829" s="6">
        <f t="shared" si="501"/>
        <v>1</v>
      </c>
      <c r="BT1829" s="6">
        <f t="shared" si="502"/>
        <v>1</v>
      </c>
      <c r="CX1829" s="6" t="str">
        <f t="shared" si="503"/>
        <v>A</v>
      </c>
      <c r="CY1829" s="87">
        <f t="shared" si="504"/>
        <v>4592</v>
      </c>
      <c r="CZ1829" s="87">
        <f t="shared" si="505"/>
        <v>0</v>
      </c>
      <c r="DA1829" s="6" t="str">
        <f t="shared" si="506"/>
        <v>na</v>
      </c>
      <c r="DV1829" s="90"/>
      <c r="DY1829" s="57"/>
      <c r="EA1829" s="91"/>
    </row>
    <row r="1830" spans="1:131" hidden="1" x14ac:dyDescent="0.2">
      <c r="A1830" s="46">
        <v>4211</v>
      </c>
      <c r="B1830" s="46">
        <f t="shared" si="496"/>
        <v>4</v>
      </c>
      <c r="C1830" s="46">
        <f t="shared" si="497"/>
        <v>5</v>
      </c>
      <c r="D1830" s="46">
        <f t="shared" si="498"/>
        <v>10</v>
      </c>
      <c r="E1830" s="85">
        <v>28403</v>
      </c>
      <c r="F1830" s="7" t="s">
        <v>109</v>
      </c>
      <c r="G1830" s="50" t="s">
        <v>310</v>
      </c>
      <c r="H1830" s="50" t="s">
        <v>308</v>
      </c>
      <c r="I1830" s="50">
        <v>0</v>
      </c>
      <c r="J1830" s="50">
        <v>1</v>
      </c>
      <c r="L1830" s="171">
        <v>2380</v>
      </c>
      <c r="O1830" s="7">
        <v>11</v>
      </c>
      <c r="P1830" s="7">
        <v>3</v>
      </c>
      <c r="Q1830" s="7">
        <v>2</v>
      </c>
      <c r="R1830" s="7">
        <v>6</v>
      </c>
      <c r="S1830" s="7">
        <v>13</v>
      </c>
      <c r="T1830" s="7">
        <v>14</v>
      </c>
      <c r="U1830" s="7">
        <v>8</v>
      </c>
      <c r="BG1830" s="6">
        <f t="shared" si="488"/>
        <v>0</v>
      </c>
      <c r="BH1830" s="6">
        <f t="shared" si="507"/>
        <v>0</v>
      </c>
      <c r="BI1830" s="6">
        <f t="shared" si="489"/>
        <v>0</v>
      </c>
      <c r="BJ1830" s="6">
        <f t="shared" si="508"/>
        <v>0</v>
      </c>
      <c r="BK1830" s="6">
        <f t="shared" si="490"/>
        <v>1</v>
      </c>
      <c r="BL1830" s="6">
        <f t="shared" si="491"/>
        <v>2</v>
      </c>
      <c r="BM1830" s="6">
        <f t="shared" si="492"/>
        <v>0</v>
      </c>
      <c r="BN1830" s="6">
        <f t="shared" si="493"/>
        <v>0</v>
      </c>
      <c r="BO1830" s="6">
        <f t="shared" si="494"/>
        <v>1</v>
      </c>
      <c r="BP1830" s="6">
        <f t="shared" si="495"/>
        <v>2</v>
      </c>
      <c r="BQ1830" s="6">
        <f t="shared" si="499"/>
        <v>0</v>
      </c>
      <c r="BR1830" s="6">
        <f t="shared" si="500"/>
        <v>0</v>
      </c>
      <c r="BS1830" s="6">
        <f t="shared" si="501"/>
        <v>1</v>
      </c>
      <c r="BT1830" s="6">
        <f t="shared" si="502"/>
        <v>2</v>
      </c>
      <c r="CX1830" s="6" t="str">
        <f t="shared" si="503"/>
        <v>A</v>
      </c>
      <c r="CY1830" s="87">
        <f t="shared" si="504"/>
        <v>2380</v>
      </c>
      <c r="CZ1830" s="87">
        <f t="shared" si="505"/>
        <v>0</v>
      </c>
      <c r="DA1830" s="6" t="str">
        <f t="shared" si="506"/>
        <v>na</v>
      </c>
      <c r="DV1830" s="90"/>
      <c r="DY1830" s="57"/>
      <c r="EA1830" s="91"/>
    </row>
    <row r="1831" spans="1:131" hidden="1" x14ac:dyDescent="0.2">
      <c r="A1831" s="46">
        <v>4212</v>
      </c>
      <c r="B1831" s="46">
        <f t="shared" si="496"/>
        <v>6</v>
      </c>
      <c r="C1831" s="46">
        <f t="shared" si="497"/>
        <v>7</v>
      </c>
      <c r="D1831" s="46">
        <f t="shared" si="498"/>
        <v>10</v>
      </c>
      <c r="E1831" s="85">
        <v>28405</v>
      </c>
      <c r="F1831" s="7" t="s">
        <v>3369</v>
      </c>
      <c r="G1831" s="50" t="s">
        <v>103</v>
      </c>
      <c r="H1831" s="50" t="s">
        <v>308</v>
      </c>
      <c r="I1831" s="50">
        <v>1</v>
      </c>
      <c r="J1831" s="50">
        <v>2</v>
      </c>
      <c r="L1831" s="171">
        <v>2383</v>
      </c>
      <c r="M1831" s="57" t="s">
        <v>3454</v>
      </c>
      <c r="O1831" s="7">
        <v>12</v>
      </c>
      <c r="P1831" s="7">
        <v>3</v>
      </c>
      <c r="Q1831" s="7">
        <v>2</v>
      </c>
      <c r="R1831" s="7">
        <v>7</v>
      </c>
      <c r="S1831" s="7">
        <v>14</v>
      </c>
      <c r="T1831" s="7">
        <v>16</v>
      </c>
      <c r="U1831" s="7">
        <v>8</v>
      </c>
      <c r="BG1831" s="6">
        <f t="shared" si="488"/>
        <v>0</v>
      </c>
      <c r="BH1831" s="6">
        <f t="shared" si="507"/>
        <v>0</v>
      </c>
      <c r="BI1831" s="6">
        <f t="shared" si="489"/>
        <v>0</v>
      </c>
      <c r="BJ1831" s="6">
        <f t="shared" si="508"/>
        <v>0</v>
      </c>
      <c r="BK1831" s="6">
        <f t="shared" si="490"/>
        <v>1</v>
      </c>
      <c r="BL1831" s="6">
        <f t="shared" si="491"/>
        <v>3</v>
      </c>
      <c r="BM1831" s="6">
        <f t="shared" si="492"/>
        <v>0</v>
      </c>
      <c r="BN1831" s="6">
        <f t="shared" si="493"/>
        <v>0</v>
      </c>
      <c r="BO1831" s="6">
        <f t="shared" si="494"/>
        <v>1</v>
      </c>
      <c r="BP1831" s="6">
        <f t="shared" si="495"/>
        <v>3</v>
      </c>
      <c r="BQ1831" s="6">
        <f t="shared" si="499"/>
        <v>1</v>
      </c>
      <c r="BR1831" s="6">
        <f t="shared" si="500"/>
        <v>1</v>
      </c>
      <c r="BS1831" s="6">
        <f t="shared" si="501"/>
        <v>1</v>
      </c>
      <c r="BT1831" s="6">
        <f t="shared" si="502"/>
        <v>3</v>
      </c>
      <c r="CX1831" s="6" t="str">
        <f t="shared" si="503"/>
        <v>H</v>
      </c>
      <c r="CY1831" s="87">
        <f t="shared" si="504"/>
        <v>2383</v>
      </c>
      <c r="CZ1831" s="87">
        <f t="shared" si="505"/>
        <v>0</v>
      </c>
      <c r="DA1831" s="6">
        <f t="shared" si="506"/>
        <v>2383</v>
      </c>
      <c r="DV1831" s="90"/>
      <c r="DY1831" s="57"/>
      <c r="EA1831" s="50"/>
    </row>
    <row r="1832" spans="1:131" hidden="1" x14ac:dyDescent="0.2">
      <c r="A1832" s="46">
        <v>4213</v>
      </c>
      <c r="B1832" s="46">
        <f t="shared" si="496"/>
        <v>7</v>
      </c>
      <c r="C1832" s="46">
        <f t="shared" si="497"/>
        <v>15</v>
      </c>
      <c r="D1832" s="46">
        <f t="shared" si="498"/>
        <v>10</v>
      </c>
      <c r="E1832" s="85">
        <v>28413</v>
      </c>
      <c r="F1832" s="7" t="s">
        <v>773</v>
      </c>
      <c r="G1832" s="50" t="s">
        <v>310</v>
      </c>
      <c r="H1832" s="50" t="s">
        <v>307</v>
      </c>
      <c r="I1832" s="50">
        <v>1</v>
      </c>
      <c r="J1832" s="50">
        <v>1</v>
      </c>
      <c r="L1832" s="171">
        <v>5346</v>
      </c>
      <c r="M1832" s="57" t="s">
        <v>2518</v>
      </c>
      <c r="O1832" s="7">
        <v>13</v>
      </c>
      <c r="P1832" s="7">
        <v>3</v>
      </c>
      <c r="Q1832" s="7">
        <v>3</v>
      </c>
      <c r="R1832" s="7">
        <v>7</v>
      </c>
      <c r="S1832" s="7">
        <v>15</v>
      </c>
      <c r="T1832" s="7">
        <v>17</v>
      </c>
      <c r="U1832" s="7">
        <v>9</v>
      </c>
      <c r="BG1832" s="6">
        <f t="shared" si="488"/>
        <v>0</v>
      </c>
      <c r="BH1832" s="6">
        <f t="shared" si="507"/>
        <v>0</v>
      </c>
      <c r="BI1832" s="6">
        <f t="shared" si="489"/>
        <v>1</v>
      </c>
      <c r="BJ1832" s="6">
        <f t="shared" si="508"/>
        <v>1</v>
      </c>
      <c r="BK1832" s="6">
        <f t="shared" si="490"/>
        <v>0</v>
      </c>
      <c r="BL1832" s="6">
        <f t="shared" si="491"/>
        <v>0</v>
      </c>
      <c r="BM1832" s="6">
        <f t="shared" si="492"/>
        <v>1</v>
      </c>
      <c r="BN1832" s="6">
        <f t="shared" si="493"/>
        <v>1</v>
      </c>
      <c r="BO1832" s="6">
        <f t="shared" si="494"/>
        <v>1</v>
      </c>
      <c r="BP1832" s="6">
        <f t="shared" si="495"/>
        <v>4</v>
      </c>
      <c r="BQ1832" s="6">
        <f t="shared" si="499"/>
        <v>1</v>
      </c>
      <c r="BR1832" s="6">
        <f t="shared" si="500"/>
        <v>2</v>
      </c>
      <c r="BS1832" s="6">
        <f t="shared" si="501"/>
        <v>1</v>
      </c>
      <c r="BT1832" s="6">
        <f t="shared" si="502"/>
        <v>4</v>
      </c>
      <c r="CX1832" s="6" t="str">
        <f t="shared" si="503"/>
        <v>A</v>
      </c>
      <c r="CY1832" s="87">
        <f t="shared" si="504"/>
        <v>5346</v>
      </c>
      <c r="CZ1832" s="87">
        <f t="shared" si="505"/>
        <v>0</v>
      </c>
      <c r="DA1832" s="6" t="str">
        <f t="shared" si="506"/>
        <v>na</v>
      </c>
      <c r="DV1832" s="90"/>
      <c r="DY1832" s="57"/>
      <c r="EA1832" s="50"/>
    </row>
    <row r="1833" spans="1:131" hidden="1" x14ac:dyDescent="0.2">
      <c r="A1833" s="46">
        <v>4214</v>
      </c>
      <c r="B1833" s="46">
        <f t="shared" si="496"/>
        <v>6</v>
      </c>
      <c r="C1833" s="46">
        <f t="shared" si="497"/>
        <v>21</v>
      </c>
      <c r="D1833" s="46">
        <f t="shared" si="498"/>
        <v>10</v>
      </c>
      <c r="E1833" s="85">
        <v>28419</v>
      </c>
      <c r="F1833" s="7" t="s">
        <v>3368</v>
      </c>
      <c r="G1833" s="50" t="s">
        <v>103</v>
      </c>
      <c r="H1833" s="50" t="s">
        <v>307</v>
      </c>
      <c r="I1833" s="50">
        <v>2</v>
      </c>
      <c r="J1833" s="50">
        <v>2</v>
      </c>
      <c r="L1833" s="171">
        <v>1579</v>
      </c>
      <c r="M1833" s="57" t="s">
        <v>1438</v>
      </c>
      <c r="O1833" s="7">
        <v>14</v>
      </c>
      <c r="P1833" s="7">
        <v>3</v>
      </c>
      <c r="Q1833" s="7">
        <v>4</v>
      </c>
      <c r="R1833" s="7">
        <v>7</v>
      </c>
      <c r="S1833" s="7">
        <v>17</v>
      </c>
      <c r="T1833" s="7">
        <v>19</v>
      </c>
      <c r="U1833" s="7">
        <v>10</v>
      </c>
      <c r="BG1833" s="6">
        <f t="shared" si="488"/>
        <v>0</v>
      </c>
      <c r="BH1833" s="6">
        <f t="shared" si="507"/>
        <v>0</v>
      </c>
      <c r="BI1833" s="6">
        <f t="shared" si="489"/>
        <v>1</v>
      </c>
      <c r="BJ1833" s="6">
        <f t="shared" si="508"/>
        <v>2</v>
      </c>
      <c r="BK1833" s="6">
        <f t="shared" si="490"/>
        <v>0</v>
      </c>
      <c r="BL1833" s="6">
        <f t="shared" si="491"/>
        <v>0</v>
      </c>
      <c r="BM1833" s="6">
        <f t="shared" si="492"/>
        <v>1</v>
      </c>
      <c r="BN1833" s="6">
        <f t="shared" si="493"/>
        <v>2</v>
      </c>
      <c r="BO1833" s="6">
        <f t="shared" si="494"/>
        <v>1</v>
      </c>
      <c r="BP1833" s="6">
        <f t="shared" si="495"/>
        <v>5</v>
      </c>
      <c r="BQ1833" s="6">
        <f t="shared" si="499"/>
        <v>1</v>
      </c>
      <c r="BR1833" s="6">
        <f t="shared" si="500"/>
        <v>3</v>
      </c>
      <c r="BS1833" s="6">
        <f t="shared" si="501"/>
        <v>1</v>
      </c>
      <c r="BT1833" s="6">
        <f t="shared" si="502"/>
        <v>5</v>
      </c>
      <c r="CX1833" s="6" t="str">
        <f t="shared" si="503"/>
        <v>H</v>
      </c>
      <c r="CY1833" s="87">
        <f t="shared" si="504"/>
        <v>1579</v>
      </c>
      <c r="CZ1833" s="87">
        <f t="shared" si="505"/>
        <v>0</v>
      </c>
      <c r="DA1833" s="6">
        <f t="shared" si="506"/>
        <v>1579</v>
      </c>
      <c r="DV1833" s="90"/>
      <c r="DY1833" s="57"/>
      <c r="EA1833" s="50"/>
    </row>
    <row r="1834" spans="1:131" hidden="1" x14ac:dyDescent="0.2">
      <c r="A1834" s="46">
        <v>4215</v>
      </c>
      <c r="B1834" s="46">
        <f t="shared" si="496"/>
        <v>6</v>
      </c>
      <c r="C1834" s="46">
        <f t="shared" si="497"/>
        <v>28</v>
      </c>
      <c r="D1834" s="46">
        <f t="shared" si="498"/>
        <v>10</v>
      </c>
      <c r="E1834" s="85">
        <v>28426</v>
      </c>
      <c r="F1834" s="7" t="s">
        <v>591</v>
      </c>
      <c r="G1834" s="50" t="s">
        <v>103</v>
      </c>
      <c r="H1834" s="50" t="s">
        <v>306</v>
      </c>
      <c r="I1834" s="50">
        <v>2</v>
      </c>
      <c r="J1834" s="50">
        <v>1</v>
      </c>
      <c r="L1834" s="171">
        <v>3001</v>
      </c>
      <c r="M1834" s="57" t="s">
        <v>1796</v>
      </c>
      <c r="O1834" s="7">
        <v>15</v>
      </c>
      <c r="P1834" s="7">
        <v>4</v>
      </c>
      <c r="Q1834" s="7">
        <v>4</v>
      </c>
      <c r="R1834" s="7">
        <v>7</v>
      </c>
      <c r="S1834" s="7">
        <v>19</v>
      </c>
      <c r="T1834" s="7">
        <v>20</v>
      </c>
      <c r="U1834" s="7">
        <v>12</v>
      </c>
      <c r="BG1834" s="6">
        <f t="shared" si="488"/>
        <v>1</v>
      </c>
      <c r="BH1834" s="6">
        <f t="shared" si="507"/>
        <v>1</v>
      </c>
      <c r="BI1834" s="6">
        <f t="shared" si="489"/>
        <v>0</v>
      </c>
      <c r="BJ1834" s="6">
        <f t="shared" si="508"/>
        <v>0</v>
      </c>
      <c r="BK1834" s="6">
        <f t="shared" si="490"/>
        <v>0</v>
      </c>
      <c r="BL1834" s="6">
        <f t="shared" si="491"/>
        <v>0</v>
      </c>
      <c r="BM1834" s="6">
        <f t="shared" si="492"/>
        <v>1</v>
      </c>
      <c r="BN1834" s="6">
        <f t="shared" si="493"/>
        <v>3</v>
      </c>
      <c r="BO1834" s="6">
        <f t="shared" si="494"/>
        <v>0</v>
      </c>
      <c r="BP1834" s="6">
        <f t="shared" si="495"/>
        <v>0</v>
      </c>
      <c r="BQ1834" s="6">
        <f t="shared" si="499"/>
        <v>1</v>
      </c>
      <c r="BR1834" s="6">
        <f t="shared" si="500"/>
        <v>4</v>
      </c>
      <c r="BS1834" s="6">
        <f t="shared" si="501"/>
        <v>1</v>
      </c>
      <c r="BT1834" s="6">
        <f t="shared" si="502"/>
        <v>6</v>
      </c>
      <c r="CX1834" s="6" t="str">
        <f t="shared" si="503"/>
        <v>H</v>
      </c>
      <c r="CY1834" s="87">
        <f t="shared" si="504"/>
        <v>3001</v>
      </c>
      <c r="CZ1834" s="87">
        <f t="shared" si="505"/>
        <v>0</v>
      </c>
      <c r="DA1834" s="6">
        <f t="shared" si="506"/>
        <v>3001</v>
      </c>
      <c r="DV1834" s="90"/>
      <c r="DY1834" s="57"/>
      <c r="EA1834" s="50"/>
    </row>
    <row r="1835" spans="1:131" hidden="1" x14ac:dyDescent="0.2">
      <c r="A1835" s="46">
        <v>4216</v>
      </c>
      <c r="B1835" s="46">
        <f t="shared" si="496"/>
        <v>2</v>
      </c>
      <c r="C1835" s="46">
        <f t="shared" si="497"/>
        <v>5</v>
      </c>
      <c r="D1835" s="46">
        <f t="shared" si="498"/>
        <v>12</v>
      </c>
      <c r="E1835" s="85">
        <v>28464</v>
      </c>
      <c r="F1835" s="7" t="s">
        <v>3391</v>
      </c>
      <c r="G1835" s="50" t="s">
        <v>310</v>
      </c>
      <c r="H1835" s="50" t="s">
        <v>308</v>
      </c>
      <c r="I1835" s="50">
        <v>0</v>
      </c>
      <c r="J1835" s="50">
        <v>1</v>
      </c>
      <c r="L1835" s="171">
        <v>5980</v>
      </c>
      <c r="O1835" s="7">
        <v>16</v>
      </c>
      <c r="P1835" s="7">
        <v>4</v>
      </c>
      <c r="Q1835" s="7">
        <v>4</v>
      </c>
      <c r="R1835" s="7">
        <v>8</v>
      </c>
      <c r="S1835" s="7">
        <v>19</v>
      </c>
      <c r="T1835" s="7">
        <v>21</v>
      </c>
      <c r="U1835" s="7">
        <v>12</v>
      </c>
      <c r="BG1835" s="6">
        <f t="shared" si="488"/>
        <v>0</v>
      </c>
      <c r="BH1835" s="6">
        <f t="shared" si="507"/>
        <v>0</v>
      </c>
      <c r="BI1835" s="6">
        <f t="shared" si="489"/>
        <v>0</v>
      </c>
      <c r="BJ1835" s="6">
        <f t="shared" si="508"/>
        <v>0</v>
      </c>
      <c r="BK1835" s="6">
        <f t="shared" si="490"/>
        <v>1</v>
      </c>
      <c r="BL1835" s="6">
        <f t="shared" si="491"/>
        <v>1</v>
      </c>
      <c r="BM1835" s="6">
        <f t="shared" si="492"/>
        <v>0</v>
      </c>
      <c r="BN1835" s="6">
        <f t="shared" si="493"/>
        <v>0</v>
      </c>
      <c r="BO1835" s="6">
        <f t="shared" si="494"/>
        <v>1</v>
      </c>
      <c r="BP1835" s="6">
        <f t="shared" si="495"/>
        <v>1</v>
      </c>
      <c r="BQ1835" s="6">
        <f t="shared" si="499"/>
        <v>0</v>
      </c>
      <c r="BR1835" s="6">
        <f t="shared" si="500"/>
        <v>0</v>
      </c>
      <c r="BS1835" s="6">
        <f t="shared" si="501"/>
        <v>1</v>
      </c>
      <c r="BT1835" s="6">
        <f t="shared" si="502"/>
        <v>7</v>
      </c>
      <c r="CX1835" s="6" t="str">
        <f t="shared" si="503"/>
        <v>A</v>
      </c>
      <c r="CY1835" s="87">
        <f t="shared" si="504"/>
        <v>5980</v>
      </c>
      <c r="CZ1835" s="87">
        <f t="shared" si="505"/>
        <v>0</v>
      </c>
      <c r="DA1835" s="6" t="str">
        <f t="shared" si="506"/>
        <v>na</v>
      </c>
      <c r="DV1835" s="90"/>
      <c r="DY1835" s="57"/>
      <c r="EA1835" s="50"/>
    </row>
    <row r="1836" spans="1:131" hidden="1" x14ac:dyDescent="0.2">
      <c r="A1836" s="46">
        <v>4217</v>
      </c>
      <c r="B1836" s="46">
        <f t="shared" si="496"/>
        <v>2</v>
      </c>
      <c r="C1836" s="46">
        <f t="shared" si="497"/>
        <v>12</v>
      </c>
      <c r="D1836" s="46">
        <f t="shared" si="498"/>
        <v>12</v>
      </c>
      <c r="E1836" s="85">
        <v>28471</v>
      </c>
      <c r="F1836" s="7" t="s">
        <v>2727</v>
      </c>
      <c r="G1836" s="50" t="s">
        <v>103</v>
      </c>
      <c r="H1836" s="50" t="s">
        <v>306</v>
      </c>
      <c r="I1836" s="50">
        <v>2</v>
      </c>
      <c r="J1836" s="50">
        <v>1</v>
      </c>
      <c r="L1836" s="171">
        <v>2011</v>
      </c>
      <c r="M1836" s="57" t="s">
        <v>2229</v>
      </c>
      <c r="O1836" s="7">
        <v>17</v>
      </c>
      <c r="P1836" s="7">
        <v>5</v>
      </c>
      <c r="Q1836" s="7">
        <v>4</v>
      </c>
      <c r="R1836" s="7">
        <v>8</v>
      </c>
      <c r="S1836" s="7">
        <v>21</v>
      </c>
      <c r="T1836" s="7">
        <v>22</v>
      </c>
      <c r="U1836" s="7">
        <v>14</v>
      </c>
      <c r="BG1836" s="6">
        <f t="shared" si="488"/>
        <v>1</v>
      </c>
      <c r="BH1836" s="6">
        <f t="shared" si="507"/>
        <v>1</v>
      </c>
      <c r="BI1836" s="6">
        <f t="shared" si="489"/>
        <v>0</v>
      </c>
      <c r="BJ1836" s="6">
        <f t="shared" si="508"/>
        <v>0</v>
      </c>
      <c r="BK1836" s="6">
        <f t="shared" si="490"/>
        <v>0</v>
      </c>
      <c r="BL1836" s="6">
        <f t="shared" si="491"/>
        <v>0</v>
      </c>
      <c r="BM1836" s="6">
        <f t="shared" si="492"/>
        <v>1</v>
      </c>
      <c r="BN1836" s="6">
        <f t="shared" si="493"/>
        <v>1</v>
      </c>
      <c r="BO1836" s="6">
        <f t="shared" si="494"/>
        <v>0</v>
      </c>
      <c r="BP1836" s="6">
        <f t="shared" si="495"/>
        <v>0</v>
      </c>
      <c r="BQ1836" s="6">
        <f t="shared" si="499"/>
        <v>1</v>
      </c>
      <c r="BR1836" s="6">
        <f t="shared" si="500"/>
        <v>1</v>
      </c>
      <c r="BS1836" s="6">
        <f t="shared" si="501"/>
        <v>1</v>
      </c>
      <c r="BT1836" s="6">
        <f t="shared" si="502"/>
        <v>8</v>
      </c>
      <c r="CX1836" s="6" t="str">
        <f t="shared" si="503"/>
        <v>H</v>
      </c>
      <c r="CY1836" s="87">
        <f t="shared" si="504"/>
        <v>2011</v>
      </c>
      <c r="CZ1836" s="87">
        <f t="shared" si="505"/>
        <v>0</v>
      </c>
      <c r="DA1836" s="6">
        <f t="shared" si="506"/>
        <v>2011</v>
      </c>
      <c r="DV1836" s="90"/>
      <c r="DY1836" s="57"/>
      <c r="EA1836" s="91"/>
    </row>
    <row r="1837" spans="1:131" hidden="1" x14ac:dyDescent="0.2">
      <c r="A1837" s="46">
        <v>4218</v>
      </c>
      <c r="B1837" s="46">
        <f t="shared" si="496"/>
        <v>2</v>
      </c>
      <c r="C1837" s="46">
        <f t="shared" si="497"/>
        <v>19</v>
      </c>
      <c r="D1837" s="46">
        <f t="shared" si="498"/>
        <v>12</v>
      </c>
      <c r="E1837" s="85">
        <v>28478</v>
      </c>
      <c r="F1837" s="7" t="s">
        <v>1238</v>
      </c>
      <c r="G1837" s="50" t="s">
        <v>310</v>
      </c>
      <c r="H1837" s="50" t="s">
        <v>308</v>
      </c>
      <c r="I1837" s="50">
        <v>1</v>
      </c>
      <c r="J1837" s="50">
        <v>2</v>
      </c>
      <c r="L1837" s="171">
        <v>2056</v>
      </c>
      <c r="M1837" s="57" t="s">
        <v>3306</v>
      </c>
      <c r="O1837" s="7">
        <v>18</v>
      </c>
      <c r="P1837" s="7">
        <v>5</v>
      </c>
      <c r="Q1837" s="7">
        <v>4</v>
      </c>
      <c r="R1837" s="7">
        <v>9</v>
      </c>
      <c r="S1837" s="7">
        <v>22</v>
      </c>
      <c r="T1837" s="7">
        <v>24</v>
      </c>
      <c r="U1837" s="7">
        <v>14</v>
      </c>
      <c r="BG1837" s="6">
        <f t="shared" si="488"/>
        <v>0</v>
      </c>
      <c r="BH1837" s="6">
        <f t="shared" si="507"/>
        <v>0</v>
      </c>
      <c r="BI1837" s="6">
        <f t="shared" si="489"/>
        <v>0</v>
      </c>
      <c r="BJ1837" s="6">
        <f t="shared" si="508"/>
        <v>0</v>
      </c>
      <c r="BK1837" s="6">
        <f t="shared" si="490"/>
        <v>1</v>
      </c>
      <c r="BL1837" s="6">
        <f t="shared" si="491"/>
        <v>1</v>
      </c>
      <c r="BM1837" s="6">
        <f t="shared" si="492"/>
        <v>0</v>
      </c>
      <c r="BN1837" s="6">
        <f t="shared" si="493"/>
        <v>0</v>
      </c>
      <c r="BO1837" s="6">
        <f t="shared" si="494"/>
        <v>1</v>
      </c>
      <c r="BP1837" s="6">
        <f t="shared" si="495"/>
        <v>1</v>
      </c>
      <c r="BQ1837" s="6">
        <f t="shared" si="499"/>
        <v>1</v>
      </c>
      <c r="BR1837" s="6">
        <f t="shared" si="500"/>
        <v>2</v>
      </c>
      <c r="BS1837" s="6">
        <f t="shared" si="501"/>
        <v>1</v>
      </c>
      <c r="BT1837" s="6">
        <f t="shared" si="502"/>
        <v>9</v>
      </c>
      <c r="CX1837" s="6" t="str">
        <f t="shared" si="503"/>
        <v>A</v>
      </c>
      <c r="CY1837" s="87">
        <f t="shared" si="504"/>
        <v>2056</v>
      </c>
      <c r="CZ1837" s="87">
        <f t="shared" si="505"/>
        <v>0</v>
      </c>
      <c r="DA1837" s="6" t="str">
        <f t="shared" si="506"/>
        <v>na</v>
      </c>
      <c r="DV1837" s="90"/>
      <c r="DY1837" s="57"/>
      <c r="EA1837" s="50"/>
    </row>
    <row r="1838" spans="1:131" hidden="1" x14ac:dyDescent="0.2">
      <c r="A1838" s="46">
        <v>4219</v>
      </c>
      <c r="B1838" s="46">
        <f t="shared" si="496"/>
        <v>7</v>
      </c>
      <c r="C1838" s="46">
        <f t="shared" si="497"/>
        <v>3</v>
      </c>
      <c r="D1838" s="46">
        <f t="shared" si="498"/>
        <v>12</v>
      </c>
      <c r="E1838" s="85">
        <v>28462</v>
      </c>
      <c r="F1838" s="7" t="s">
        <v>1905</v>
      </c>
      <c r="G1838" s="50" t="s">
        <v>103</v>
      </c>
      <c r="H1838" s="50" t="s">
        <v>307</v>
      </c>
      <c r="I1838" s="50">
        <v>0</v>
      </c>
      <c r="J1838" s="50">
        <v>0</v>
      </c>
      <c r="L1838" s="171">
        <v>1284</v>
      </c>
      <c r="O1838" s="7">
        <v>19</v>
      </c>
      <c r="P1838" s="7">
        <v>5</v>
      </c>
      <c r="Q1838" s="7">
        <v>5</v>
      </c>
      <c r="R1838" s="7">
        <v>9</v>
      </c>
      <c r="S1838" s="7">
        <v>22</v>
      </c>
      <c r="T1838" s="7">
        <v>24</v>
      </c>
      <c r="U1838" s="7">
        <v>15</v>
      </c>
      <c r="BG1838" s="6">
        <f t="shared" si="488"/>
        <v>0</v>
      </c>
      <c r="BH1838" s="6">
        <f t="shared" si="507"/>
        <v>0</v>
      </c>
      <c r="BI1838" s="6">
        <f t="shared" si="489"/>
        <v>1</v>
      </c>
      <c r="BJ1838" s="6">
        <f t="shared" si="508"/>
        <v>1</v>
      </c>
      <c r="BK1838" s="6">
        <f t="shared" si="490"/>
        <v>0</v>
      </c>
      <c r="BL1838" s="6">
        <f t="shared" si="491"/>
        <v>0</v>
      </c>
      <c r="BM1838" s="6">
        <f t="shared" si="492"/>
        <v>1</v>
      </c>
      <c r="BN1838" s="6">
        <f t="shared" si="493"/>
        <v>1</v>
      </c>
      <c r="BO1838" s="6">
        <f t="shared" si="494"/>
        <v>1</v>
      </c>
      <c r="BP1838" s="6">
        <f t="shared" si="495"/>
        <v>2</v>
      </c>
      <c r="BQ1838" s="6">
        <f t="shared" si="499"/>
        <v>0</v>
      </c>
      <c r="BR1838" s="6">
        <f t="shared" si="500"/>
        <v>0</v>
      </c>
      <c r="BS1838" s="6">
        <f t="shared" si="501"/>
        <v>0</v>
      </c>
      <c r="BT1838" s="6">
        <f t="shared" si="502"/>
        <v>0</v>
      </c>
      <c r="CX1838" s="6" t="str">
        <f t="shared" si="503"/>
        <v>H</v>
      </c>
      <c r="CY1838" s="87">
        <f t="shared" si="504"/>
        <v>1284</v>
      </c>
      <c r="CZ1838" s="87">
        <f t="shared" si="505"/>
        <v>0</v>
      </c>
      <c r="DA1838" s="6">
        <f t="shared" si="506"/>
        <v>1284</v>
      </c>
      <c r="DV1838" s="90"/>
      <c r="DY1838" s="57"/>
      <c r="EA1838" s="50"/>
    </row>
    <row r="1839" spans="1:131" hidden="1" x14ac:dyDescent="0.2">
      <c r="A1839" s="46">
        <v>4220</v>
      </c>
      <c r="B1839" s="46">
        <f t="shared" si="496"/>
        <v>7</v>
      </c>
      <c r="C1839" s="46">
        <f t="shared" si="497"/>
        <v>10</v>
      </c>
      <c r="D1839" s="46">
        <f t="shared" si="498"/>
        <v>12</v>
      </c>
      <c r="E1839" s="85">
        <v>28469</v>
      </c>
      <c r="F1839" s="7" t="s">
        <v>2454</v>
      </c>
      <c r="G1839" s="50" t="s">
        <v>310</v>
      </c>
      <c r="H1839" s="50" t="s">
        <v>307</v>
      </c>
      <c r="I1839" s="50">
        <v>1</v>
      </c>
      <c r="J1839" s="50">
        <v>1</v>
      </c>
      <c r="L1839" s="171">
        <v>3108</v>
      </c>
      <c r="M1839" s="57" t="s">
        <v>1239</v>
      </c>
      <c r="O1839" s="7">
        <v>20</v>
      </c>
      <c r="P1839" s="7">
        <v>5</v>
      </c>
      <c r="Q1839" s="7">
        <v>6</v>
      </c>
      <c r="R1839" s="7">
        <v>9</v>
      </c>
      <c r="S1839" s="7">
        <v>23</v>
      </c>
      <c r="T1839" s="7">
        <v>25</v>
      </c>
      <c r="U1839" s="7">
        <v>16</v>
      </c>
      <c r="BG1839" s="6">
        <f t="shared" si="488"/>
        <v>0</v>
      </c>
      <c r="BH1839" s="6">
        <f t="shared" si="507"/>
        <v>0</v>
      </c>
      <c r="BI1839" s="6">
        <f t="shared" si="489"/>
        <v>1</v>
      </c>
      <c r="BJ1839" s="6">
        <f t="shared" si="508"/>
        <v>2</v>
      </c>
      <c r="BK1839" s="6">
        <f t="shared" si="490"/>
        <v>0</v>
      </c>
      <c r="BL1839" s="6">
        <f t="shared" si="491"/>
        <v>0</v>
      </c>
      <c r="BM1839" s="6">
        <f t="shared" si="492"/>
        <v>1</v>
      </c>
      <c r="BN1839" s="6">
        <f t="shared" si="493"/>
        <v>2</v>
      </c>
      <c r="BO1839" s="6">
        <f t="shared" si="494"/>
        <v>1</v>
      </c>
      <c r="BP1839" s="6">
        <f t="shared" si="495"/>
        <v>3</v>
      </c>
      <c r="BQ1839" s="6">
        <f t="shared" si="499"/>
        <v>1</v>
      </c>
      <c r="BR1839" s="6">
        <f t="shared" si="500"/>
        <v>1</v>
      </c>
      <c r="BS1839" s="6">
        <f t="shared" si="501"/>
        <v>1</v>
      </c>
      <c r="BT1839" s="6">
        <f t="shared" si="502"/>
        <v>1</v>
      </c>
      <c r="CX1839" s="6" t="str">
        <f t="shared" si="503"/>
        <v>A</v>
      </c>
      <c r="CY1839" s="87">
        <f t="shared" si="504"/>
        <v>3108</v>
      </c>
      <c r="CZ1839" s="87">
        <f t="shared" si="505"/>
        <v>0</v>
      </c>
      <c r="DA1839" s="6" t="str">
        <f t="shared" si="506"/>
        <v>na</v>
      </c>
      <c r="DV1839" s="90"/>
      <c r="DY1839" s="57"/>
      <c r="EA1839" s="91"/>
    </row>
    <row r="1840" spans="1:131" hidden="1" x14ac:dyDescent="0.2">
      <c r="A1840" s="46">
        <v>4221</v>
      </c>
      <c r="B1840" s="46">
        <f t="shared" si="496"/>
        <v>2</v>
      </c>
      <c r="C1840" s="46">
        <f t="shared" si="497"/>
        <v>26</v>
      </c>
      <c r="D1840" s="46">
        <f t="shared" si="498"/>
        <v>12</v>
      </c>
      <c r="E1840" s="85">
        <v>28485</v>
      </c>
      <c r="F1840" s="7" t="s">
        <v>3455</v>
      </c>
      <c r="G1840" s="50" t="s">
        <v>103</v>
      </c>
      <c r="H1840" s="50" t="s">
        <v>306</v>
      </c>
      <c r="I1840" s="50">
        <v>1</v>
      </c>
      <c r="J1840" s="50">
        <v>0</v>
      </c>
      <c r="L1840" s="171">
        <v>3367</v>
      </c>
      <c r="M1840" s="57" t="s">
        <v>3496</v>
      </c>
      <c r="O1840" s="7">
        <v>21</v>
      </c>
      <c r="P1840" s="7">
        <v>6</v>
      </c>
      <c r="Q1840" s="7">
        <v>6</v>
      </c>
      <c r="R1840" s="7">
        <v>9</v>
      </c>
      <c r="S1840" s="7">
        <v>24</v>
      </c>
      <c r="T1840" s="7">
        <v>25</v>
      </c>
      <c r="U1840" s="7">
        <v>18</v>
      </c>
      <c r="BG1840" s="6">
        <f t="shared" si="488"/>
        <v>1</v>
      </c>
      <c r="BH1840" s="6">
        <f t="shared" si="507"/>
        <v>1</v>
      </c>
      <c r="BI1840" s="6">
        <f t="shared" si="489"/>
        <v>0</v>
      </c>
      <c r="BJ1840" s="6">
        <f t="shared" si="508"/>
        <v>0</v>
      </c>
      <c r="BK1840" s="6">
        <f t="shared" si="490"/>
        <v>0</v>
      </c>
      <c r="BL1840" s="6">
        <f t="shared" si="491"/>
        <v>0</v>
      </c>
      <c r="BM1840" s="6">
        <f t="shared" si="492"/>
        <v>1</v>
      </c>
      <c r="BN1840" s="6">
        <f t="shared" si="493"/>
        <v>3</v>
      </c>
      <c r="BO1840" s="6">
        <f t="shared" si="494"/>
        <v>0</v>
      </c>
      <c r="BP1840" s="6">
        <f t="shared" si="495"/>
        <v>0</v>
      </c>
      <c r="BQ1840" s="6">
        <f t="shared" si="499"/>
        <v>1</v>
      </c>
      <c r="BR1840" s="6">
        <f t="shared" si="500"/>
        <v>2</v>
      </c>
      <c r="BS1840" s="6">
        <f t="shared" si="501"/>
        <v>0</v>
      </c>
      <c r="BT1840" s="6">
        <f t="shared" si="502"/>
        <v>0</v>
      </c>
      <c r="CX1840" s="6" t="str">
        <f t="shared" si="503"/>
        <v>H</v>
      </c>
      <c r="CY1840" s="87">
        <f t="shared" si="504"/>
        <v>3367</v>
      </c>
      <c r="CZ1840" s="87">
        <f t="shared" si="505"/>
        <v>0</v>
      </c>
      <c r="DA1840" s="6">
        <f t="shared" si="506"/>
        <v>3367</v>
      </c>
      <c r="DV1840" s="90"/>
      <c r="DY1840" s="57"/>
      <c r="EA1840" s="50"/>
    </row>
    <row r="1841" spans="1:131" hidden="1" x14ac:dyDescent="0.2">
      <c r="A1841" s="46">
        <v>4222</v>
      </c>
      <c r="B1841" s="46">
        <f t="shared" si="496"/>
        <v>3</v>
      </c>
      <c r="C1841" s="46">
        <f t="shared" si="497"/>
        <v>27</v>
      </c>
      <c r="D1841" s="46">
        <f t="shared" si="498"/>
        <v>12</v>
      </c>
      <c r="E1841" s="85">
        <v>28486</v>
      </c>
      <c r="F1841" s="7" t="s">
        <v>191</v>
      </c>
      <c r="G1841" s="50" t="s">
        <v>310</v>
      </c>
      <c r="H1841" s="50" t="s">
        <v>308</v>
      </c>
      <c r="I1841" s="50">
        <v>1</v>
      </c>
      <c r="J1841" s="50">
        <v>2</v>
      </c>
      <c r="L1841" s="171">
        <v>3242</v>
      </c>
      <c r="M1841" s="57" t="s">
        <v>837</v>
      </c>
      <c r="O1841" s="7">
        <v>22</v>
      </c>
      <c r="P1841" s="7">
        <v>6</v>
      </c>
      <c r="Q1841" s="7">
        <v>6</v>
      </c>
      <c r="R1841" s="7">
        <v>10</v>
      </c>
      <c r="S1841" s="7">
        <v>25</v>
      </c>
      <c r="T1841" s="7">
        <v>27</v>
      </c>
      <c r="U1841" s="7">
        <v>18</v>
      </c>
      <c r="BG1841" s="6">
        <f t="shared" si="488"/>
        <v>0</v>
      </c>
      <c r="BH1841" s="6">
        <f t="shared" si="507"/>
        <v>0</v>
      </c>
      <c r="BI1841" s="6">
        <f t="shared" si="489"/>
        <v>0</v>
      </c>
      <c r="BJ1841" s="6">
        <f t="shared" si="508"/>
        <v>0</v>
      </c>
      <c r="BK1841" s="6">
        <f t="shared" si="490"/>
        <v>1</v>
      </c>
      <c r="BL1841" s="6">
        <f t="shared" si="491"/>
        <v>1</v>
      </c>
      <c r="BM1841" s="6">
        <f t="shared" si="492"/>
        <v>0</v>
      </c>
      <c r="BN1841" s="6">
        <f t="shared" si="493"/>
        <v>0</v>
      </c>
      <c r="BO1841" s="6">
        <f t="shared" si="494"/>
        <v>1</v>
      </c>
      <c r="BP1841" s="6">
        <f t="shared" si="495"/>
        <v>1</v>
      </c>
      <c r="BQ1841" s="6">
        <f t="shared" si="499"/>
        <v>1</v>
      </c>
      <c r="BR1841" s="6">
        <f t="shared" si="500"/>
        <v>3</v>
      </c>
      <c r="BS1841" s="6">
        <f t="shared" si="501"/>
        <v>1</v>
      </c>
      <c r="BT1841" s="6">
        <f t="shared" si="502"/>
        <v>1</v>
      </c>
      <c r="CX1841" s="6" t="str">
        <f t="shared" si="503"/>
        <v>A</v>
      </c>
      <c r="CY1841" s="87">
        <f t="shared" si="504"/>
        <v>3242</v>
      </c>
      <c r="CZ1841" s="87">
        <f t="shared" si="505"/>
        <v>0</v>
      </c>
      <c r="DA1841" s="6" t="str">
        <f t="shared" si="506"/>
        <v>na</v>
      </c>
      <c r="DV1841" s="90"/>
      <c r="DY1841" s="57"/>
      <c r="EA1841" s="50"/>
    </row>
    <row r="1842" spans="1:131" hidden="1" x14ac:dyDescent="0.2">
      <c r="A1842" s="46">
        <v>4223</v>
      </c>
      <c r="B1842" s="46">
        <f t="shared" si="496"/>
        <v>7</v>
      </c>
      <c r="C1842" s="46">
        <f t="shared" si="497"/>
        <v>31</v>
      </c>
      <c r="D1842" s="46">
        <f t="shared" si="498"/>
        <v>12</v>
      </c>
      <c r="E1842" s="85">
        <v>28490</v>
      </c>
      <c r="F1842" s="7" t="s">
        <v>3386</v>
      </c>
      <c r="G1842" s="50" t="s">
        <v>103</v>
      </c>
      <c r="H1842" s="50" t="s">
        <v>306</v>
      </c>
      <c r="I1842" s="50">
        <v>3</v>
      </c>
      <c r="J1842" s="50">
        <v>2</v>
      </c>
      <c r="L1842" s="171">
        <v>2145</v>
      </c>
      <c r="M1842" s="57" t="s">
        <v>358</v>
      </c>
      <c r="O1842" s="7">
        <v>23</v>
      </c>
      <c r="P1842" s="7">
        <v>7</v>
      </c>
      <c r="Q1842" s="7">
        <v>6</v>
      </c>
      <c r="R1842" s="7">
        <v>10</v>
      </c>
      <c r="S1842" s="7">
        <v>28</v>
      </c>
      <c r="T1842" s="7">
        <v>29</v>
      </c>
      <c r="U1842" s="7">
        <v>20</v>
      </c>
      <c r="BG1842" s="6">
        <f t="shared" si="488"/>
        <v>1</v>
      </c>
      <c r="BH1842" s="6">
        <f t="shared" si="507"/>
        <v>1</v>
      </c>
      <c r="BI1842" s="6">
        <f t="shared" si="489"/>
        <v>0</v>
      </c>
      <c r="BJ1842" s="6">
        <f t="shared" si="508"/>
        <v>0</v>
      </c>
      <c r="BK1842" s="6">
        <f t="shared" si="490"/>
        <v>0</v>
      </c>
      <c r="BL1842" s="6">
        <f t="shared" si="491"/>
        <v>0</v>
      </c>
      <c r="BM1842" s="6">
        <f t="shared" si="492"/>
        <v>1</v>
      </c>
      <c r="BN1842" s="6">
        <f t="shared" si="493"/>
        <v>1</v>
      </c>
      <c r="BO1842" s="6">
        <f t="shared" si="494"/>
        <v>0</v>
      </c>
      <c r="BP1842" s="6">
        <f t="shared" si="495"/>
        <v>0</v>
      </c>
      <c r="BQ1842" s="6">
        <f t="shared" si="499"/>
        <v>1</v>
      </c>
      <c r="BR1842" s="6">
        <f t="shared" si="500"/>
        <v>4</v>
      </c>
      <c r="BS1842" s="6">
        <f t="shared" si="501"/>
        <v>1</v>
      </c>
      <c r="BT1842" s="6">
        <f t="shared" si="502"/>
        <v>2</v>
      </c>
      <c r="CX1842" s="6" t="str">
        <f t="shared" si="503"/>
        <v>H</v>
      </c>
      <c r="CY1842" s="87">
        <f t="shared" si="504"/>
        <v>2145</v>
      </c>
      <c r="CZ1842" s="87">
        <f t="shared" si="505"/>
        <v>0</v>
      </c>
      <c r="DA1842" s="6">
        <f t="shared" si="506"/>
        <v>2145</v>
      </c>
      <c r="DV1842" s="90"/>
      <c r="DY1842" s="57"/>
      <c r="EA1842" s="50"/>
    </row>
    <row r="1843" spans="1:131" hidden="1" x14ac:dyDescent="0.2">
      <c r="A1843" s="46">
        <v>4224</v>
      </c>
      <c r="B1843" s="46">
        <f t="shared" si="496"/>
        <v>2</v>
      </c>
      <c r="C1843" s="46">
        <f t="shared" si="497"/>
        <v>2</v>
      </c>
      <c r="D1843" s="46">
        <f t="shared" si="498"/>
        <v>1</v>
      </c>
      <c r="E1843" s="85">
        <v>28492</v>
      </c>
      <c r="F1843" s="7" t="s">
        <v>583</v>
      </c>
      <c r="G1843" s="50" t="s">
        <v>310</v>
      </c>
      <c r="H1843" s="50" t="s">
        <v>308</v>
      </c>
      <c r="I1843" s="50">
        <v>0</v>
      </c>
      <c r="J1843" s="50">
        <v>2</v>
      </c>
      <c r="K1843" s="93" t="s">
        <v>2928</v>
      </c>
      <c r="L1843" s="171">
        <v>3744</v>
      </c>
      <c r="O1843" s="7">
        <v>24</v>
      </c>
      <c r="P1843" s="7">
        <v>7</v>
      </c>
      <c r="Q1843" s="7">
        <v>6</v>
      </c>
      <c r="R1843" s="7">
        <v>11</v>
      </c>
      <c r="S1843" s="7">
        <v>28</v>
      </c>
      <c r="T1843" s="7">
        <v>31</v>
      </c>
      <c r="U1843" s="7">
        <v>20</v>
      </c>
      <c r="BG1843" s="6">
        <f t="shared" si="488"/>
        <v>0</v>
      </c>
      <c r="BH1843" s="6">
        <f t="shared" si="507"/>
        <v>0</v>
      </c>
      <c r="BI1843" s="6">
        <f t="shared" si="489"/>
        <v>0</v>
      </c>
      <c r="BJ1843" s="6">
        <f t="shared" si="508"/>
        <v>0</v>
      </c>
      <c r="BK1843" s="6">
        <f t="shared" si="490"/>
        <v>1</v>
      </c>
      <c r="BL1843" s="6">
        <f t="shared" si="491"/>
        <v>1</v>
      </c>
      <c r="BM1843" s="6">
        <f t="shared" si="492"/>
        <v>0</v>
      </c>
      <c r="BN1843" s="6">
        <f t="shared" si="493"/>
        <v>0</v>
      </c>
      <c r="BO1843" s="6">
        <f t="shared" si="494"/>
        <v>1</v>
      </c>
      <c r="BP1843" s="6">
        <f t="shared" si="495"/>
        <v>1</v>
      </c>
      <c r="BQ1843" s="6">
        <f t="shared" si="499"/>
        <v>0</v>
      </c>
      <c r="BR1843" s="6">
        <f t="shared" si="500"/>
        <v>0</v>
      </c>
      <c r="BS1843" s="6">
        <f t="shared" si="501"/>
        <v>1</v>
      </c>
      <c r="BT1843" s="6">
        <f t="shared" si="502"/>
        <v>3</v>
      </c>
      <c r="CX1843" s="6" t="str">
        <f t="shared" si="503"/>
        <v>A</v>
      </c>
      <c r="CY1843" s="87">
        <f t="shared" si="504"/>
        <v>3744</v>
      </c>
      <c r="CZ1843" s="87">
        <f t="shared" si="505"/>
        <v>0</v>
      </c>
      <c r="DA1843" s="6" t="str">
        <f t="shared" si="506"/>
        <v>na</v>
      </c>
      <c r="DV1843" s="90"/>
      <c r="DY1843" s="57"/>
      <c r="EA1843" s="50"/>
    </row>
    <row r="1844" spans="1:131" hidden="1" x14ac:dyDescent="0.2">
      <c r="A1844" s="46">
        <v>4225</v>
      </c>
      <c r="B1844" s="46">
        <f t="shared" si="496"/>
        <v>7</v>
      </c>
      <c r="C1844" s="46">
        <f t="shared" si="497"/>
        <v>7</v>
      </c>
      <c r="D1844" s="46">
        <f t="shared" si="498"/>
        <v>1</v>
      </c>
      <c r="E1844" s="85">
        <v>28497</v>
      </c>
      <c r="F1844" s="7" t="s">
        <v>538</v>
      </c>
      <c r="G1844" s="50" t="s">
        <v>103</v>
      </c>
      <c r="H1844" s="50" t="s">
        <v>306</v>
      </c>
      <c r="I1844" s="50">
        <v>2</v>
      </c>
      <c r="J1844" s="50">
        <v>0</v>
      </c>
      <c r="L1844" s="171">
        <v>1971</v>
      </c>
      <c r="M1844" s="57" t="s">
        <v>359</v>
      </c>
      <c r="O1844" s="7">
        <v>25</v>
      </c>
      <c r="P1844" s="7">
        <v>8</v>
      </c>
      <c r="Q1844" s="7">
        <v>6</v>
      </c>
      <c r="R1844" s="7">
        <v>11</v>
      </c>
      <c r="S1844" s="7">
        <v>30</v>
      </c>
      <c r="T1844" s="7">
        <v>31</v>
      </c>
      <c r="U1844" s="7">
        <v>22</v>
      </c>
      <c r="BG1844" s="6">
        <f t="shared" si="488"/>
        <v>1</v>
      </c>
      <c r="BH1844" s="6">
        <f t="shared" si="507"/>
        <v>1</v>
      </c>
      <c r="BI1844" s="6">
        <f t="shared" si="489"/>
        <v>0</v>
      </c>
      <c r="BJ1844" s="6">
        <f t="shared" si="508"/>
        <v>0</v>
      </c>
      <c r="BK1844" s="6">
        <f t="shared" si="490"/>
        <v>0</v>
      </c>
      <c r="BL1844" s="6">
        <f t="shared" si="491"/>
        <v>0</v>
      </c>
      <c r="BM1844" s="6">
        <f t="shared" si="492"/>
        <v>1</v>
      </c>
      <c r="BN1844" s="6">
        <f t="shared" si="493"/>
        <v>1</v>
      </c>
      <c r="BO1844" s="6">
        <f t="shared" si="494"/>
        <v>0</v>
      </c>
      <c r="BP1844" s="6">
        <f t="shared" si="495"/>
        <v>0</v>
      </c>
      <c r="BQ1844" s="6">
        <f t="shared" si="499"/>
        <v>1</v>
      </c>
      <c r="BR1844" s="6">
        <f t="shared" si="500"/>
        <v>1</v>
      </c>
      <c r="BS1844" s="6">
        <f t="shared" si="501"/>
        <v>0</v>
      </c>
      <c r="BT1844" s="6">
        <f t="shared" si="502"/>
        <v>0</v>
      </c>
      <c r="CX1844" s="6" t="str">
        <f t="shared" si="503"/>
        <v>H</v>
      </c>
      <c r="CY1844" s="87">
        <f t="shared" si="504"/>
        <v>1971</v>
      </c>
      <c r="CZ1844" s="87">
        <f t="shared" si="505"/>
        <v>0</v>
      </c>
      <c r="DA1844" s="6">
        <f t="shared" si="506"/>
        <v>1971</v>
      </c>
      <c r="DV1844" s="90"/>
      <c r="DY1844" s="57"/>
      <c r="EA1844" s="50"/>
    </row>
    <row r="1845" spans="1:131" hidden="1" x14ac:dyDescent="0.2">
      <c r="A1845" s="46">
        <v>4226</v>
      </c>
      <c r="B1845" s="46">
        <f t="shared" si="496"/>
        <v>7</v>
      </c>
      <c r="C1845" s="46">
        <f t="shared" si="497"/>
        <v>14</v>
      </c>
      <c r="D1845" s="46">
        <f t="shared" si="498"/>
        <v>1</v>
      </c>
      <c r="E1845" s="85">
        <v>28504</v>
      </c>
      <c r="F1845" s="7" t="s">
        <v>3095</v>
      </c>
      <c r="G1845" s="50" t="s">
        <v>310</v>
      </c>
      <c r="H1845" s="50" t="s">
        <v>307</v>
      </c>
      <c r="I1845" s="50">
        <v>1</v>
      </c>
      <c r="J1845" s="50">
        <v>1</v>
      </c>
      <c r="L1845" s="171">
        <v>3798</v>
      </c>
      <c r="M1845" s="57" t="s">
        <v>360</v>
      </c>
      <c r="O1845" s="7">
        <v>26</v>
      </c>
      <c r="P1845" s="7">
        <v>8</v>
      </c>
      <c r="Q1845" s="7">
        <v>7</v>
      </c>
      <c r="R1845" s="7">
        <v>11</v>
      </c>
      <c r="S1845" s="7">
        <v>31</v>
      </c>
      <c r="T1845" s="7">
        <v>32</v>
      </c>
      <c r="U1845" s="7">
        <v>23</v>
      </c>
      <c r="BG1845" s="6">
        <f t="shared" si="488"/>
        <v>0</v>
      </c>
      <c r="BH1845" s="6">
        <f t="shared" si="507"/>
        <v>0</v>
      </c>
      <c r="BI1845" s="6">
        <f t="shared" si="489"/>
        <v>1</v>
      </c>
      <c r="BJ1845" s="6">
        <f t="shared" si="508"/>
        <v>1</v>
      </c>
      <c r="BK1845" s="6">
        <f t="shared" si="490"/>
        <v>0</v>
      </c>
      <c r="BL1845" s="6">
        <f t="shared" si="491"/>
        <v>0</v>
      </c>
      <c r="BM1845" s="6">
        <f t="shared" si="492"/>
        <v>1</v>
      </c>
      <c r="BN1845" s="6">
        <f t="shared" si="493"/>
        <v>2</v>
      </c>
      <c r="BO1845" s="6">
        <f t="shared" si="494"/>
        <v>1</v>
      </c>
      <c r="BP1845" s="6">
        <f t="shared" si="495"/>
        <v>1</v>
      </c>
      <c r="BQ1845" s="6">
        <f t="shared" si="499"/>
        <v>1</v>
      </c>
      <c r="BR1845" s="6">
        <f t="shared" si="500"/>
        <v>2</v>
      </c>
      <c r="BS1845" s="6">
        <f t="shared" si="501"/>
        <v>1</v>
      </c>
      <c r="BT1845" s="6">
        <f t="shared" si="502"/>
        <v>1</v>
      </c>
      <c r="CX1845" s="6" t="str">
        <f t="shared" si="503"/>
        <v>A</v>
      </c>
      <c r="CY1845" s="87">
        <f t="shared" si="504"/>
        <v>3798</v>
      </c>
      <c r="CZ1845" s="87">
        <f t="shared" si="505"/>
        <v>0</v>
      </c>
      <c r="DA1845" s="6" t="str">
        <f t="shared" si="506"/>
        <v>na</v>
      </c>
      <c r="DV1845" s="90"/>
      <c r="DY1845" s="57"/>
      <c r="EA1845" s="50"/>
    </row>
    <row r="1846" spans="1:131" hidden="1" x14ac:dyDescent="0.2">
      <c r="A1846" s="46">
        <v>4227</v>
      </c>
      <c r="B1846" s="46">
        <f t="shared" si="496"/>
        <v>7</v>
      </c>
      <c r="C1846" s="46">
        <f t="shared" si="497"/>
        <v>21</v>
      </c>
      <c r="D1846" s="46">
        <f t="shared" si="498"/>
        <v>1</v>
      </c>
      <c r="E1846" s="85">
        <v>28511</v>
      </c>
      <c r="F1846" s="7" t="s">
        <v>461</v>
      </c>
      <c r="G1846" s="50" t="s">
        <v>103</v>
      </c>
      <c r="H1846" s="50" t="s">
        <v>308</v>
      </c>
      <c r="I1846" s="50">
        <v>0</v>
      </c>
      <c r="J1846" s="50">
        <v>4</v>
      </c>
      <c r="L1846" s="171">
        <v>4001</v>
      </c>
      <c r="O1846" s="7">
        <v>27</v>
      </c>
      <c r="P1846" s="7">
        <v>8</v>
      </c>
      <c r="Q1846" s="7">
        <v>7</v>
      </c>
      <c r="R1846" s="7">
        <v>12</v>
      </c>
      <c r="S1846" s="7">
        <v>31</v>
      </c>
      <c r="T1846" s="7">
        <v>36</v>
      </c>
      <c r="U1846" s="7">
        <v>23</v>
      </c>
      <c r="BG1846" s="6">
        <f t="shared" si="488"/>
        <v>0</v>
      </c>
      <c r="BH1846" s="6">
        <f t="shared" si="507"/>
        <v>0</v>
      </c>
      <c r="BI1846" s="6">
        <f t="shared" si="489"/>
        <v>0</v>
      </c>
      <c r="BJ1846" s="6">
        <f t="shared" si="508"/>
        <v>0</v>
      </c>
      <c r="BK1846" s="6">
        <f t="shared" si="490"/>
        <v>1</v>
      </c>
      <c r="BL1846" s="6">
        <f t="shared" si="491"/>
        <v>1</v>
      </c>
      <c r="BM1846" s="6">
        <f t="shared" si="492"/>
        <v>0</v>
      </c>
      <c r="BN1846" s="6">
        <f t="shared" si="493"/>
        <v>0</v>
      </c>
      <c r="BO1846" s="6">
        <f t="shared" si="494"/>
        <v>1</v>
      </c>
      <c r="BP1846" s="6">
        <f t="shared" si="495"/>
        <v>2</v>
      </c>
      <c r="BQ1846" s="6">
        <f t="shared" si="499"/>
        <v>0</v>
      </c>
      <c r="BR1846" s="6">
        <f t="shared" si="500"/>
        <v>0</v>
      </c>
      <c r="BS1846" s="6">
        <f t="shared" si="501"/>
        <v>1</v>
      </c>
      <c r="BT1846" s="6">
        <f t="shared" si="502"/>
        <v>2</v>
      </c>
      <c r="CX1846" s="6" t="str">
        <f t="shared" si="503"/>
        <v>H</v>
      </c>
      <c r="CY1846" s="87">
        <f t="shared" si="504"/>
        <v>4001</v>
      </c>
      <c r="CZ1846" s="87">
        <f t="shared" si="505"/>
        <v>0</v>
      </c>
      <c r="DA1846" s="6">
        <f t="shared" si="506"/>
        <v>4001</v>
      </c>
      <c r="DV1846" s="90"/>
      <c r="DY1846" s="57"/>
      <c r="EA1846" s="50"/>
    </row>
    <row r="1847" spans="1:131" hidden="1" x14ac:dyDescent="0.2">
      <c r="A1847" s="46">
        <v>4228</v>
      </c>
      <c r="B1847" s="46">
        <f t="shared" si="496"/>
        <v>6</v>
      </c>
      <c r="C1847" s="46">
        <f t="shared" si="497"/>
        <v>27</v>
      </c>
      <c r="D1847" s="46">
        <f t="shared" si="498"/>
        <v>1</v>
      </c>
      <c r="E1847" s="85">
        <v>28517</v>
      </c>
      <c r="F1847" s="7" t="s">
        <v>2569</v>
      </c>
      <c r="G1847" s="50" t="s">
        <v>310</v>
      </c>
      <c r="H1847" s="50" t="s">
        <v>308</v>
      </c>
      <c r="I1847" s="50">
        <v>0</v>
      </c>
      <c r="J1847" s="50">
        <v>2</v>
      </c>
      <c r="L1847" s="171">
        <v>4558</v>
      </c>
      <c r="O1847" s="7">
        <v>28</v>
      </c>
      <c r="P1847" s="7">
        <v>8</v>
      </c>
      <c r="Q1847" s="7">
        <v>7</v>
      </c>
      <c r="R1847" s="7">
        <v>13</v>
      </c>
      <c r="S1847" s="7">
        <v>31</v>
      </c>
      <c r="T1847" s="7">
        <v>38</v>
      </c>
      <c r="U1847" s="7">
        <v>23</v>
      </c>
      <c r="BG1847" s="6">
        <f t="shared" si="488"/>
        <v>0</v>
      </c>
      <c r="BH1847" s="6">
        <f t="shared" si="507"/>
        <v>0</v>
      </c>
      <c r="BI1847" s="6">
        <f t="shared" si="489"/>
        <v>0</v>
      </c>
      <c r="BJ1847" s="6">
        <f t="shared" si="508"/>
        <v>0</v>
      </c>
      <c r="BK1847" s="6">
        <f t="shared" si="490"/>
        <v>1</v>
      </c>
      <c r="BL1847" s="6">
        <f t="shared" si="491"/>
        <v>2</v>
      </c>
      <c r="BM1847" s="6">
        <f t="shared" si="492"/>
        <v>0</v>
      </c>
      <c r="BN1847" s="6">
        <f t="shared" si="493"/>
        <v>0</v>
      </c>
      <c r="BO1847" s="6">
        <f t="shared" si="494"/>
        <v>1</v>
      </c>
      <c r="BP1847" s="6">
        <f t="shared" si="495"/>
        <v>3</v>
      </c>
      <c r="BQ1847" s="6">
        <f t="shared" si="499"/>
        <v>0</v>
      </c>
      <c r="BR1847" s="6">
        <f t="shared" si="500"/>
        <v>0</v>
      </c>
      <c r="BS1847" s="6">
        <f t="shared" si="501"/>
        <v>1</v>
      </c>
      <c r="BT1847" s="6">
        <f t="shared" si="502"/>
        <v>3</v>
      </c>
      <c r="CX1847" s="6" t="str">
        <f t="shared" si="503"/>
        <v>A</v>
      </c>
      <c r="CY1847" s="87">
        <f t="shared" si="504"/>
        <v>4558</v>
      </c>
      <c r="CZ1847" s="87">
        <f t="shared" si="505"/>
        <v>0</v>
      </c>
      <c r="DA1847" s="6" t="str">
        <f t="shared" si="506"/>
        <v>na</v>
      </c>
      <c r="DV1847" s="90"/>
      <c r="DY1847" s="57"/>
      <c r="EA1847" s="91"/>
    </row>
    <row r="1848" spans="1:131" hidden="1" x14ac:dyDescent="0.2">
      <c r="A1848" s="46">
        <v>4229</v>
      </c>
      <c r="B1848" s="46">
        <f t="shared" si="496"/>
        <v>7</v>
      </c>
      <c r="C1848" s="46">
        <f t="shared" si="497"/>
        <v>4</v>
      </c>
      <c r="D1848" s="46">
        <f t="shared" si="498"/>
        <v>2</v>
      </c>
      <c r="E1848" s="85">
        <v>28525</v>
      </c>
      <c r="F1848" s="7" t="s">
        <v>3229</v>
      </c>
      <c r="G1848" s="50" t="s">
        <v>310</v>
      </c>
      <c r="H1848" s="50" t="s">
        <v>308</v>
      </c>
      <c r="I1848" s="50">
        <v>2</v>
      </c>
      <c r="J1848" s="50">
        <v>3</v>
      </c>
      <c r="L1848" s="171">
        <v>3282</v>
      </c>
      <c r="M1848" s="57" t="s">
        <v>1443</v>
      </c>
      <c r="O1848" s="7">
        <v>29</v>
      </c>
      <c r="P1848" s="7">
        <v>8</v>
      </c>
      <c r="Q1848" s="7">
        <v>7</v>
      </c>
      <c r="R1848" s="7">
        <v>14</v>
      </c>
      <c r="S1848" s="7">
        <v>33</v>
      </c>
      <c r="T1848" s="7">
        <v>41</v>
      </c>
      <c r="U1848" s="7">
        <v>23</v>
      </c>
      <c r="BG1848" s="6">
        <f t="shared" si="488"/>
        <v>0</v>
      </c>
      <c r="BH1848" s="6">
        <f t="shared" si="507"/>
        <v>0</v>
      </c>
      <c r="BI1848" s="6">
        <f t="shared" si="489"/>
        <v>0</v>
      </c>
      <c r="BJ1848" s="6">
        <f t="shared" si="508"/>
        <v>0</v>
      </c>
      <c r="BK1848" s="6">
        <f t="shared" si="490"/>
        <v>1</v>
      </c>
      <c r="BL1848" s="6">
        <f t="shared" si="491"/>
        <v>3</v>
      </c>
      <c r="BM1848" s="6">
        <f t="shared" si="492"/>
        <v>0</v>
      </c>
      <c r="BN1848" s="6">
        <f t="shared" si="493"/>
        <v>0</v>
      </c>
      <c r="BO1848" s="6">
        <f t="shared" si="494"/>
        <v>1</v>
      </c>
      <c r="BP1848" s="6">
        <f t="shared" si="495"/>
        <v>4</v>
      </c>
      <c r="BQ1848" s="6">
        <f t="shared" si="499"/>
        <v>1</v>
      </c>
      <c r="BR1848" s="6">
        <f t="shared" si="500"/>
        <v>1</v>
      </c>
      <c r="BS1848" s="6">
        <f t="shared" si="501"/>
        <v>1</v>
      </c>
      <c r="BT1848" s="6">
        <f t="shared" si="502"/>
        <v>4</v>
      </c>
      <c r="CX1848" s="6" t="str">
        <f t="shared" si="503"/>
        <v>A</v>
      </c>
      <c r="CY1848" s="87">
        <f t="shared" si="504"/>
        <v>3282</v>
      </c>
      <c r="CZ1848" s="87">
        <f t="shared" si="505"/>
        <v>0</v>
      </c>
      <c r="DA1848" s="6" t="str">
        <f t="shared" si="506"/>
        <v>na</v>
      </c>
      <c r="DV1848" s="90"/>
      <c r="DY1848" s="57"/>
      <c r="EA1848" s="50"/>
    </row>
    <row r="1849" spans="1:131" hidden="1" x14ac:dyDescent="0.2">
      <c r="A1849" s="46">
        <v>4230</v>
      </c>
      <c r="B1849" s="46">
        <f t="shared" si="496"/>
        <v>6</v>
      </c>
      <c r="C1849" s="46">
        <f t="shared" si="497"/>
        <v>24</v>
      </c>
      <c r="D1849" s="46">
        <f t="shared" si="498"/>
        <v>2</v>
      </c>
      <c r="E1849" s="85">
        <v>28545</v>
      </c>
      <c r="F1849" s="7" t="s">
        <v>2852</v>
      </c>
      <c r="G1849" s="50" t="s">
        <v>103</v>
      </c>
      <c r="H1849" s="50" t="s">
        <v>308</v>
      </c>
      <c r="I1849" s="50">
        <v>1</v>
      </c>
      <c r="J1849" s="50">
        <v>2</v>
      </c>
      <c r="L1849" s="171">
        <v>3269</v>
      </c>
      <c r="M1849" s="57" t="s">
        <v>360</v>
      </c>
      <c r="O1849" s="7">
        <v>30</v>
      </c>
      <c r="P1849" s="7">
        <v>8</v>
      </c>
      <c r="Q1849" s="7">
        <v>7</v>
      </c>
      <c r="R1849" s="7">
        <v>15</v>
      </c>
      <c r="S1849" s="7">
        <v>34</v>
      </c>
      <c r="T1849" s="7">
        <v>43</v>
      </c>
      <c r="U1849" s="7">
        <v>23</v>
      </c>
      <c r="BG1849" s="6">
        <f t="shared" si="488"/>
        <v>0</v>
      </c>
      <c r="BH1849" s="6">
        <f t="shared" si="507"/>
        <v>0</v>
      </c>
      <c r="BI1849" s="6">
        <f t="shared" si="489"/>
        <v>0</v>
      </c>
      <c r="BJ1849" s="6">
        <f t="shared" si="508"/>
        <v>0</v>
      </c>
      <c r="BK1849" s="6">
        <f t="shared" si="490"/>
        <v>1</v>
      </c>
      <c r="BL1849" s="6">
        <f t="shared" si="491"/>
        <v>4</v>
      </c>
      <c r="BM1849" s="6">
        <f t="shared" si="492"/>
        <v>0</v>
      </c>
      <c r="BN1849" s="6">
        <f t="shared" si="493"/>
        <v>0</v>
      </c>
      <c r="BO1849" s="6">
        <f t="shared" si="494"/>
        <v>1</v>
      </c>
      <c r="BP1849" s="6">
        <f t="shared" si="495"/>
        <v>5</v>
      </c>
      <c r="BQ1849" s="6">
        <f t="shared" si="499"/>
        <v>1</v>
      </c>
      <c r="BR1849" s="6">
        <f t="shared" si="500"/>
        <v>2</v>
      </c>
      <c r="BS1849" s="6">
        <f t="shared" si="501"/>
        <v>1</v>
      </c>
      <c r="BT1849" s="6">
        <f t="shared" si="502"/>
        <v>5</v>
      </c>
      <c r="CX1849" s="6" t="str">
        <f t="shared" si="503"/>
        <v>H</v>
      </c>
      <c r="CY1849" s="87">
        <f t="shared" si="504"/>
        <v>3269</v>
      </c>
      <c r="CZ1849" s="87">
        <f t="shared" si="505"/>
        <v>0</v>
      </c>
      <c r="DA1849" s="6">
        <f t="shared" si="506"/>
        <v>3269</v>
      </c>
      <c r="DV1849" s="90"/>
      <c r="DY1849" s="57"/>
      <c r="EA1849" s="50"/>
    </row>
    <row r="1850" spans="1:131" hidden="1" x14ac:dyDescent="0.2">
      <c r="A1850" s="46">
        <v>4231</v>
      </c>
      <c r="B1850" s="46">
        <f t="shared" si="496"/>
        <v>3</v>
      </c>
      <c r="C1850" s="46">
        <f t="shared" si="497"/>
        <v>28</v>
      </c>
      <c r="D1850" s="46">
        <f t="shared" si="498"/>
        <v>2</v>
      </c>
      <c r="E1850" s="85">
        <v>28549</v>
      </c>
      <c r="F1850" s="7" t="s">
        <v>10</v>
      </c>
      <c r="G1850" s="50" t="s">
        <v>103</v>
      </c>
      <c r="H1850" s="50" t="s">
        <v>308</v>
      </c>
      <c r="I1850" s="50">
        <v>1</v>
      </c>
      <c r="J1850" s="50">
        <v>2</v>
      </c>
      <c r="L1850" s="171">
        <v>1586</v>
      </c>
      <c r="M1850" s="57" t="s">
        <v>1444</v>
      </c>
      <c r="O1850" s="7">
        <v>31</v>
      </c>
      <c r="P1850" s="7">
        <v>8</v>
      </c>
      <c r="Q1850" s="7">
        <v>7</v>
      </c>
      <c r="R1850" s="7">
        <v>16</v>
      </c>
      <c r="S1850" s="7">
        <v>35</v>
      </c>
      <c r="T1850" s="7">
        <v>45</v>
      </c>
      <c r="U1850" s="7">
        <v>23</v>
      </c>
      <c r="BG1850" s="6">
        <f t="shared" si="488"/>
        <v>0</v>
      </c>
      <c r="BH1850" s="6">
        <f t="shared" si="507"/>
        <v>0</v>
      </c>
      <c r="BI1850" s="6">
        <f t="shared" si="489"/>
        <v>0</v>
      </c>
      <c r="BJ1850" s="6">
        <f t="shared" si="508"/>
        <v>0</v>
      </c>
      <c r="BK1850" s="6">
        <f t="shared" si="490"/>
        <v>1</v>
      </c>
      <c r="BL1850" s="6">
        <f t="shared" si="491"/>
        <v>5</v>
      </c>
      <c r="BM1850" s="6">
        <f t="shared" si="492"/>
        <v>0</v>
      </c>
      <c r="BN1850" s="6">
        <f t="shared" si="493"/>
        <v>0</v>
      </c>
      <c r="BO1850" s="6">
        <f t="shared" si="494"/>
        <v>1</v>
      </c>
      <c r="BP1850" s="6">
        <f t="shared" si="495"/>
        <v>6</v>
      </c>
      <c r="BQ1850" s="6">
        <f t="shared" si="499"/>
        <v>1</v>
      </c>
      <c r="BR1850" s="6">
        <f t="shared" si="500"/>
        <v>3</v>
      </c>
      <c r="BS1850" s="6">
        <f t="shared" si="501"/>
        <v>1</v>
      </c>
      <c r="BT1850" s="6">
        <f t="shared" si="502"/>
        <v>6</v>
      </c>
      <c r="CX1850" s="6" t="str">
        <f t="shared" si="503"/>
        <v>H</v>
      </c>
      <c r="CY1850" s="87">
        <f t="shared" si="504"/>
        <v>1586</v>
      </c>
      <c r="CZ1850" s="87">
        <f t="shared" si="505"/>
        <v>0</v>
      </c>
      <c r="DA1850" s="6">
        <f t="shared" si="506"/>
        <v>1586</v>
      </c>
      <c r="DV1850" s="90"/>
      <c r="DY1850" s="57"/>
      <c r="EA1850" s="50"/>
    </row>
    <row r="1851" spans="1:131" hidden="1" x14ac:dyDescent="0.2">
      <c r="A1851" s="46">
        <v>4232</v>
      </c>
      <c r="B1851" s="46">
        <f t="shared" si="496"/>
        <v>7</v>
      </c>
      <c r="C1851" s="46">
        <f t="shared" si="497"/>
        <v>4</v>
      </c>
      <c r="D1851" s="46">
        <f t="shared" si="498"/>
        <v>3</v>
      </c>
      <c r="E1851" s="85">
        <v>28553</v>
      </c>
      <c r="F1851" s="7" t="s">
        <v>3382</v>
      </c>
      <c r="G1851" s="50" t="s">
        <v>310</v>
      </c>
      <c r="H1851" s="50" t="s">
        <v>306</v>
      </c>
      <c r="I1851" s="50">
        <v>2</v>
      </c>
      <c r="J1851" s="50">
        <v>0</v>
      </c>
      <c r="L1851" s="171">
        <v>1965</v>
      </c>
      <c r="M1851" s="57" t="s">
        <v>1445</v>
      </c>
      <c r="O1851" s="7">
        <v>32</v>
      </c>
      <c r="P1851" s="7">
        <v>9</v>
      </c>
      <c r="Q1851" s="7">
        <v>7</v>
      </c>
      <c r="R1851" s="7">
        <v>16</v>
      </c>
      <c r="S1851" s="7">
        <v>37</v>
      </c>
      <c r="T1851" s="7">
        <v>45</v>
      </c>
      <c r="U1851" s="7">
        <v>25</v>
      </c>
      <c r="BG1851" s="6">
        <f t="shared" si="488"/>
        <v>1</v>
      </c>
      <c r="BH1851" s="6">
        <f t="shared" si="507"/>
        <v>1</v>
      </c>
      <c r="BI1851" s="6">
        <f t="shared" si="489"/>
        <v>0</v>
      </c>
      <c r="BJ1851" s="6">
        <f t="shared" si="508"/>
        <v>0</v>
      </c>
      <c r="BK1851" s="6">
        <f t="shared" si="490"/>
        <v>0</v>
      </c>
      <c r="BL1851" s="6">
        <f t="shared" si="491"/>
        <v>0</v>
      </c>
      <c r="BM1851" s="6">
        <f t="shared" si="492"/>
        <v>1</v>
      </c>
      <c r="BN1851" s="6">
        <f t="shared" si="493"/>
        <v>1</v>
      </c>
      <c r="BO1851" s="6">
        <f t="shared" si="494"/>
        <v>0</v>
      </c>
      <c r="BP1851" s="6">
        <f t="shared" si="495"/>
        <v>0</v>
      </c>
      <c r="BQ1851" s="6">
        <f t="shared" si="499"/>
        <v>1</v>
      </c>
      <c r="BR1851" s="6">
        <f t="shared" si="500"/>
        <v>4</v>
      </c>
      <c r="BS1851" s="6">
        <f t="shared" si="501"/>
        <v>0</v>
      </c>
      <c r="BT1851" s="6">
        <f t="shared" si="502"/>
        <v>0</v>
      </c>
      <c r="CX1851" s="6" t="str">
        <f t="shared" si="503"/>
        <v>A</v>
      </c>
      <c r="CY1851" s="87">
        <f t="shared" si="504"/>
        <v>1965</v>
      </c>
      <c r="CZ1851" s="87">
        <f t="shared" si="505"/>
        <v>0</v>
      </c>
      <c r="DA1851" s="6" t="str">
        <f t="shared" si="506"/>
        <v>na</v>
      </c>
      <c r="DV1851" s="90"/>
      <c r="DY1851" s="57"/>
      <c r="EA1851" s="50"/>
    </row>
    <row r="1852" spans="1:131" hidden="1" x14ac:dyDescent="0.2">
      <c r="A1852" s="46">
        <v>4233</v>
      </c>
      <c r="B1852" s="46">
        <f t="shared" si="496"/>
        <v>3</v>
      </c>
      <c r="C1852" s="46">
        <f t="shared" si="497"/>
        <v>7</v>
      </c>
      <c r="D1852" s="46">
        <f t="shared" si="498"/>
        <v>3</v>
      </c>
      <c r="E1852" s="85">
        <v>28556</v>
      </c>
      <c r="F1852" s="7" t="s">
        <v>118</v>
      </c>
      <c r="G1852" s="50" t="s">
        <v>103</v>
      </c>
      <c r="H1852" s="50" t="s">
        <v>307</v>
      </c>
      <c r="I1852" s="50">
        <v>0</v>
      </c>
      <c r="J1852" s="50">
        <v>0</v>
      </c>
      <c r="L1852" s="171">
        <v>1531</v>
      </c>
      <c r="O1852" s="7">
        <v>33</v>
      </c>
      <c r="P1852" s="7">
        <v>9</v>
      </c>
      <c r="Q1852" s="7">
        <v>8</v>
      </c>
      <c r="R1852" s="7">
        <v>16</v>
      </c>
      <c r="S1852" s="7">
        <v>37</v>
      </c>
      <c r="T1852" s="7">
        <v>45</v>
      </c>
      <c r="U1852" s="7">
        <v>26</v>
      </c>
      <c r="BG1852" s="6">
        <f t="shared" si="488"/>
        <v>0</v>
      </c>
      <c r="BH1852" s="6">
        <f t="shared" si="507"/>
        <v>0</v>
      </c>
      <c r="BI1852" s="6">
        <f t="shared" si="489"/>
        <v>1</v>
      </c>
      <c r="BJ1852" s="6">
        <f t="shared" si="508"/>
        <v>1</v>
      </c>
      <c r="BK1852" s="6">
        <f t="shared" si="490"/>
        <v>0</v>
      </c>
      <c r="BL1852" s="6">
        <f t="shared" si="491"/>
        <v>0</v>
      </c>
      <c r="BM1852" s="6">
        <f t="shared" si="492"/>
        <v>1</v>
      </c>
      <c r="BN1852" s="6">
        <f t="shared" si="493"/>
        <v>2</v>
      </c>
      <c r="BO1852" s="6">
        <f t="shared" si="494"/>
        <v>1</v>
      </c>
      <c r="BP1852" s="6">
        <f t="shared" si="495"/>
        <v>1</v>
      </c>
      <c r="BQ1852" s="6">
        <f t="shared" si="499"/>
        <v>0</v>
      </c>
      <c r="BR1852" s="6">
        <f t="shared" si="500"/>
        <v>0</v>
      </c>
      <c r="BS1852" s="6">
        <f t="shared" si="501"/>
        <v>0</v>
      </c>
      <c r="BT1852" s="6">
        <f t="shared" si="502"/>
        <v>0</v>
      </c>
      <c r="CX1852" s="6" t="str">
        <f t="shared" si="503"/>
        <v>H</v>
      </c>
      <c r="CY1852" s="87">
        <f t="shared" si="504"/>
        <v>1531</v>
      </c>
      <c r="CZ1852" s="87">
        <f t="shared" si="505"/>
        <v>0</v>
      </c>
      <c r="DA1852" s="6">
        <f t="shared" si="506"/>
        <v>1531</v>
      </c>
      <c r="DV1852" s="90"/>
      <c r="DY1852" s="57"/>
      <c r="EA1852" s="50"/>
    </row>
    <row r="1853" spans="1:131" hidden="1" x14ac:dyDescent="0.2">
      <c r="A1853" s="46">
        <v>4234</v>
      </c>
      <c r="B1853" s="46">
        <f t="shared" si="496"/>
        <v>7</v>
      </c>
      <c r="C1853" s="46">
        <f t="shared" si="497"/>
        <v>11</v>
      </c>
      <c r="D1853" s="46">
        <f t="shared" si="498"/>
        <v>3</v>
      </c>
      <c r="E1853" s="85">
        <v>28560</v>
      </c>
      <c r="F1853" s="7" t="s">
        <v>584</v>
      </c>
      <c r="G1853" s="50" t="s">
        <v>103</v>
      </c>
      <c r="H1853" s="50" t="s">
        <v>306</v>
      </c>
      <c r="I1853" s="50">
        <v>2</v>
      </c>
      <c r="J1853" s="50">
        <v>1</v>
      </c>
      <c r="L1853" s="171">
        <v>2008</v>
      </c>
      <c r="M1853" s="57" t="s">
        <v>1480</v>
      </c>
      <c r="O1853" s="7">
        <v>34</v>
      </c>
      <c r="P1853" s="7">
        <v>10</v>
      </c>
      <c r="Q1853" s="7">
        <v>8</v>
      </c>
      <c r="R1853" s="7">
        <v>16</v>
      </c>
      <c r="S1853" s="7">
        <v>39</v>
      </c>
      <c r="T1853" s="7">
        <v>46</v>
      </c>
      <c r="U1853" s="7">
        <v>28</v>
      </c>
      <c r="BG1853" s="6">
        <f t="shared" si="488"/>
        <v>1</v>
      </c>
      <c r="BH1853" s="6">
        <f t="shared" si="507"/>
        <v>1</v>
      </c>
      <c r="BI1853" s="6">
        <f t="shared" si="489"/>
        <v>0</v>
      </c>
      <c r="BJ1853" s="6">
        <f t="shared" si="508"/>
        <v>0</v>
      </c>
      <c r="BK1853" s="6">
        <f t="shared" si="490"/>
        <v>0</v>
      </c>
      <c r="BL1853" s="6">
        <f t="shared" si="491"/>
        <v>0</v>
      </c>
      <c r="BM1853" s="6">
        <f t="shared" si="492"/>
        <v>1</v>
      </c>
      <c r="BN1853" s="6">
        <f t="shared" si="493"/>
        <v>3</v>
      </c>
      <c r="BO1853" s="6">
        <f t="shared" si="494"/>
        <v>0</v>
      </c>
      <c r="BP1853" s="6">
        <f t="shared" si="495"/>
        <v>0</v>
      </c>
      <c r="BQ1853" s="6">
        <f t="shared" si="499"/>
        <v>1</v>
      </c>
      <c r="BR1853" s="6">
        <f t="shared" si="500"/>
        <v>1</v>
      </c>
      <c r="BS1853" s="6">
        <f t="shared" si="501"/>
        <v>1</v>
      </c>
      <c r="BT1853" s="6">
        <f t="shared" si="502"/>
        <v>1</v>
      </c>
      <c r="CX1853" s="6" t="str">
        <f t="shared" si="503"/>
        <v>H</v>
      </c>
      <c r="CY1853" s="87">
        <f t="shared" si="504"/>
        <v>2008</v>
      </c>
      <c r="CZ1853" s="87">
        <f t="shared" si="505"/>
        <v>0</v>
      </c>
      <c r="DA1853" s="6">
        <f t="shared" si="506"/>
        <v>2008</v>
      </c>
      <c r="DV1853" s="90"/>
      <c r="DY1853" s="57"/>
      <c r="EA1853" s="50"/>
    </row>
    <row r="1854" spans="1:131" hidden="1" x14ac:dyDescent="0.2">
      <c r="A1854" s="46">
        <v>4235</v>
      </c>
      <c r="B1854" s="46">
        <f t="shared" si="496"/>
        <v>3</v>
      </c>
      <c r="C1854" s="46">
        <f t="shared" si="497"/>
        <v>14</v>
      </c>
      <c r="D1854" s="46">
        <f t="shared" si="498"/>
        <v>3</v>
      </c>
      <c r="E1854" s="85">
        <v>28563</v>
      </c>
      <c r="F1854" s="7" t="s">
        <v>3453</v>
      </c>
      <c r="G1854" s="50" t="s">
        <v>310</v>
      </c>
      <c r="H1854" s="50" t="s">
        <v>308</v>
      </c>
      <c r="I1854" s="50">
        <v>2</v>
      </c>
      <c r="J1854" s="50">
        <v>4</v>
      </c>
      <c r="L1854" s="171">
        <v>3446</v>
      </c>
      <c r="M1854" s="57" t="s">
        <v>1481</v>
      </c>
      <c r="O1854" s="7">
        <v>35</v>
      </c>
      <c r="P1854" s="7">
        <v>10</v>
      </c>
      <c r="Q1854" s="7">
        <v>8</v>
      </c>
      <c r="R1854" s="7">
        <v>17</v>
      </c>
      <c r="S1854" s="7">
        <v>41</v>
      </c>
      <c r="T1854" s="7">
        <v>50</v>
      </c>
      <c r="U1854" s="7">
        <v>28</v>
      </c>
      <c r="BG1854" s="6">
        <f t="shared" si="488"/>
        <v>0</v>
      </c>
      <c r="BH1854" s="6">
        <f t="shared" si="507"/>
        <v>0</v>
      </c>
      <c r="BI1854" s="6">
        <f t="shared" si="489"/>
        <v>0</v>
      </c>
      <c r="BJ1854" s="6">
        <f t="shared" si="508"/>
        <v>0</v>
      </c>
      <c r="BK1854" s="6">
        <f t="shared" si="490"/>
        <v>1</v>
      </c>
      <c r="BL1854" s="6">
        <f t="shared" si="491"/>
        <v>1</v>
      </c>
      <c r="BM1854" s="6">
        <f t="shared" si="492"/>
        <v>0</v>
      </c>
      <c r="BN1854" s="6">
        <f t="shared" si="493"/>
        <v>0</v>
      </c>
      <c r="BO1854" s="6">
        <f t="shared" si="494"/>
        <v>1</v>
      </c>
      <c r="BP1854" s="6">
        <f t="shared" si="495"/>
        <v>1</v>
      </c>
      <c r="BQ1854" s="6">
        <f t="shared" si="499"/>
        <v>1</v>
      </c>
      <c r="BR1854" s="6">
        <f t="shared" si="500"/>
        <v>2</v>
      </c>
      <c r="BS1854" s="6">
        <f t="shared" si="501"/>
        <v>1</v>
      </c>
      <c r="BT1854" s="6">
        <f t="shared" si="502"/>
        <v>2</v>
      </c>
      <c r="CX1854" s="6" t="str">
        <f t="shared" si="503"/>
        <v>A</v>
      </c>
      <c r="CY1854" s="87">
        <f t="shared" si="504"/>
        <v>3446</v>
      </c>
      <c r="CZ1854" s="87">
        <f t="shared" si="505"/>
        <v>0</v>
      </c>
      <c r="DA1854" s="6" t="str">
        <f t="shared" si="506"/>
        <v>na</v>
      </c>
      <c r="DV1854" s="90"/>
      <c r="DY1854" s="57"/>
      <c r="EA1854" s="50"/>
    </row>
    <row r="1855" spans="1:131" hidden="1" x14ac:dyDescent="0.2">
      <c r="A1855" s="46">
        <v>4236</v>
      </c>
      <c r="B1855" s="46">
        <f t="shared" si="496"/>
        <v>7</v>
      </c>
      <c r="C1855" s="46">
        <f t="shared" si="497"/>
        <v>18</v>
      </c>
      <c r="D1855" s="46">
        <f t="shared" si="498"/>
        <v>3</v>
      </c>
      <c r="E1855" s="85">
        <v>28567</v>
      </c>
      <c r="F1855" s="7" t="s">
        <v>2348</v>
      </c>
      <c r="G1855" s="50" t="s">
        <v>310</v>
      </c>
      <c r="H1855" s="50" t="s">
        <v>306</v>
      </c>
      <c r="I1855" s="50">
        <v>2</v>
      </c>
      <c r="J1855" s="50">
        <v>1</v>
      </c>
      <c r="L1855" s="171">
        <v>1046</v>
      </c>
      <c r="M1855" s="57" t="s">
        <v>1796</v>
      </c>
      <c r="O1855" s="7">
        <v>36</v>
      </c>
      <c r="P1855" s="7">
        <v>11</v>
      </c>
      <c r="Q1855" s="7">
        <v>8</v>
      </c>
      <c r="R1855" s="7">
        <v>17</v>
      </c>
      <c r="S1855" s="7">
        <v>43</v>
      </c>
      <c r="T1855" s="7">
        <v>51</v>
      </c>
      <c r="U1855" s="7">
        <v>30</v>
      </c>
      <c r="BG1855" s="6">
        <f t="shared" si="488"/>
        <v>1</v>
      </c>
      <c r="BH1855" s="6">
        <f t="shared" si="507"/>
        <v>1</v>
      </c>
      <c r="BI1855" s="6">
        <f t="shared" si="489"/>
        <v>0</v>
      </c>
      <c r="BJ1855" s="6">
        <f t="shared" si="508"/>
        <v>0</v>
      </c>
      <c r="BK1855" s="6">
        <f t="shared" si="490"/>
        <v>0</v>
      </c>
      <c r="BL1855" s="6">
        <f t="shared" si="491"/>
        <v>0</v>
      </c>
      <c r="BM1855" s="6">
        <f t="shared" si="492"/>
        <v>1</v>
      </c>
      <c r="BN1855" s="6">
        <f t="shared" si="493"/>
        <v>1</v>
      </c>
      <c r="BO1855" s="6">
        <f t="shared" si="494"/>
        <v>0</v>
      </c>
      <c r="BP1855" s="6">
        <f t="shared" si="495"/>
        <v>0</v>
      </c>
      <c r="BQ1855" s="6">
        <f t="shared" si="499"/>
        <v>1</v>
      </c>
      <c r="BR1855" s="6">
        <f t="shared" si="500"/>
        <v>3</v>
      </c>
      <c r="BS1855" s="6">
        <f t="shared" si="501"/>
        <v>1</v>
      </c>
      <c r="BT1855" s="6">
        <f t="shared" si="502"/>
        <v>3</v>
      </c>
      <c r="CX1855" s="6" t="str">
        <f t="shared" si="503"/>
        <v>A</v>
      </c>
      <c r="CY1855" s="87">
        <f t="shared" si="504"/>
        <v>1046</v>
      </c>
      <c r="CZ1855" s="87">
        <f t="shared" si="505"/>
        <v>0</v>
      </c>
      <c r="DA1855" s="6" t="str">
        <f t="shared" si="506"/>
        <v>na</v>
      </c>
      <c r="DV1855" s="90"/>
      <c r="DY1855" s="57"/>
      <c r="EA1855" s="50"/>
    </row>
    <row r="1856" spans="1:131" hidden="1" x14ac:dyDescent="0.2">
      <c r="A1856" s="46">
        <v>4237</v>
      </c>
      <c r="B1856" s="46">
        <f t="shared" si="496"/>
        <v>6</v>
      </c>
      <c r="C1856" s="46">
        <f t="shared" si="497"/>
        <v>24</v>
      </c>
      <c r="D1856" s="46">
        <f t="shared" si="498"/>
        <v>3</v>
      </c>
      <c r="E1856" s="85">
        <v>28573</v>
      </c>
      <c r="F1856" s="7" t="s">
        <v>441</v>
      </c>
      <c r="G1856" s="50" t="s">
        <v>103</v>
      </c>
      <c r="H1856" s="50" t="s">
        <v>308</v>
      </c>
      <c r="I1856" s="50">
        <v>0</v>
      </c>
      <c r="J1856" s="50">
        <v>2</v>
      </c>
      <c r="L1856" s="171">
        <v>2408</v>
      </c>
      <c r="O1856" s="7">
        <v>37</v>
      </c>
      <c r="P1856" s="7">
        <v>11</v>
      </c>
      <c r="Q1856" s="7">
        <v>8</v>
      </c>
      <c r="R1856" s="7">
        <v>18</v>
      </c>
      <c r="S1856" s="7">
        <v>43</v>
      </c>
      <c r="T1856" s="7">
        <v>53</v>
      </c>
      <c r="U1856" s="7">
        <v>30</v>
      </c>
      <c r="BG1856" s="6">
        <f t="shared" si="488"/>
        <v>0</v>
      </c>
      <c r="BH1856" s="6">
        <f t="shared" si="507"/>
        <v>0</v>
      </c>
      <c r="BI1856" s="6">
        <f t="shared" si="489"/>
        <v>0</v>
      </c>
      <c r="BJ1856" s="6">
        <f t="shared" si="508"/>
        <v>0</v>
      </c>
      <c r="BK1856" s="6">
        <f t="shared" si="490"/>
        <v>1</v>
      </c>
      <c r="BL1856" s="6">
        <f t="shared" si="491"/>
        <v>1</v>
      </c>
      <c r="BM1856" s="6">
        <f t="shared" si="492"/>
        <v>0</v>
      </c>
      <c r="BN1856" s="6">
        <f t="shared" si="493"/>
        <v>0</v>
      </c>
      <c r="BO1856" s="6">
        <f t="shared" si="494"/>
        <v>1</v>
      </c>
      <c r="BP1856" s="6">
        <f t="shared" si="495"/>
        <v>1</v>
      </c>
      <c r="BQ1856" s="6">
        <f t="shared" si="499"/>
        <v>0</v>
      </c>
      <c r="BR1856" s="6">
        <f t="shared" si="500"/>
        <v>0</v>
      </c>
      <c r="BS1856" s="6">
        <f t="shared" si="501"/>
        <v>1</v>
      </c>
      <c r="BT1856" s="6">
        <f t="shared" si="502"/>
        <v>4</v>
      </c>
      <c r="CX1856" s="6" t="str">
        <f t="shared" si="503"/>
        <v>H</v>
      </c>
      <c r="CY1856" s="87">
        <f t="shared" si="504"/>
        <v>2408</v>
      </c>
      <c r="CZ1856" s="87">
        <f t="shared" si="505"/>
        <v>0</v>
      </c>
      <c r="DA1856" s="6">
        <f t="shared" si="506"/>
        <v>2408</v>
      </c>
      <c r="DV1856" s="90"/>
      <c r="DY1856" s="57"/>
      <c r="EA1856" s="91"/>
    </row>
    <row r="1857" spans="1:131" hidden="1" x14ac:dyDescent="0.2">
      <c r="A1857" s="46">
        <v>4238</v>
      </c>
      <c r="B1857" s="46">
        <f t="shared" si="496"/>
        <v>3</v>
      </c>
      <c r="C1857" s="46">
        <f t="shared" si="497"/>
        <v>28</v>
      </c>
      <c r="D1857" s="46">
        <f t="shared" si="498"/>
        <v>3</v>
      </c>
      <c r="E1857" s="85">
        <v>28577</v>
      </c>
      <c r="F1857" s="7" t="s">
        <v>1632</v>
      </c>
      <c r="G1857" s="50" t="s">
        <v>310</v>
      </c>
      <c r="H1857" s="50" t="s">
        <v>307</v>
      </c>
      <c r="I1857" s="50">
        <v>1</v>
      </c>
      <c r="J1857" s="50">
        <v>1</v>
      </c>
      <c r="L1857" s="171">
        <v>2385</v>
      </c>
      <c r="M1857" s="57" t="s">
        <v>2518</v>
      </c>
      <c r="O1857" s="7">
        <v>38</v>
      </c>
      <c r="P1857" s="7">
        <v>11</v>
      </c>
      <c r="Q1857" s="7">
        <v>9</v>
      </c>
      <c r="R1857" s="7">
        <v>18</v>
      </c>
      <c r="S1857" s="7">
        <v>44</v>
      </c>
      <c r="T1857" s="7">
        <v>54</v>
      </c>
      <c r="U1857" s="7">
        <v>31</v>
      </c>
      <c r="BG1857" s="6">
        <f t="shared" si="488"/>
        <v>0</v>
      </c>
      <c r="BH1857" s="6">
        <f t="shared" si="507"/>
        <v>0</v>
      </c>
      <c r="BI1857" s="6">
        <f t="shared" si="489"/>
        <v>1</v>
      </c>
      <c r="BJ1857" s="6">
        <f t="shared" si="508"/>
        <v>1</v>
      </c>
      <c r="BK1857" s="6">
        <f t="shared" si="490"/>
        <v>0</v>
      </c>
      <c r="BL1857" s="6">
        <f t="shared" si="491"/>
        <v>0</v>
      </c>
      <c r="BM1857" s="6">
        <f t="shared" si="492"/>
        <v>1</v>
      </c>
      <c r="BN1857" s="6">
        <f t="shared" si="493"/>
        <v>1</v>
      </c>
      <c r="BO1857" s="6">
        <f t="shared" si="494"/>
        <v>1</v>
      </c>
      <c r="BP1857" s="6">
        <f t="shared" si="495"/>
        <v>2</v>
      </c>
      <c r="BQ1857" s="6">
        <f t="shared" si="499"/>
        <v>1</v>
      </c>
      <c r="BR1857" s="6">
        <f t="shared" si="500"/>
        <v>1</v>
      </c>
      <c r="BS1857" s="6">
        <f t="shared" si="501"/>
        <v>1</v>
      </c>
      <c r="BT1857" s="6">
        <f t="shared" si="502"/>
        <v>5</v>
      </c>
      <c r="CX1857" s="6" t="str">
        <f t="shared" si="503"/>
        <v>A</v>
      </c>
      <c r="CY1857" s="87">
        <f t="shared" si="504"/>
        <v>2385</v>
      </c>
      <c r="CZ1857" s="87">
        <f t="shared" si="505"/>
        <v>0</v>
      </c>
      <c r="DA1857" s="6" t="str">
        <f t="shared" si="506"/>
        <v>na</v>
      </c>
      <c r="DV1857" s="90"/>
      <c r="DY1857" s="57"/>
      <c r="EA1857" s="50"/>
    </row>
    <row r="1858" spans="1:131" hidden="1" x14ac:dyDescent="0.2">
      <c r="A1858" s="46">
        <v>4239</v>
      </c>
      <c r="B1858" s="46">
        <f t="shared" si="496"/>
        <v>6</v>
      </c>
      <c r="C1858" s="46">
        <f t="shared" si="497"/>
        <v>31</v>
      </c>
      <c r="D1858" s="46">
        <f t="shared" si="498"/>
        <v>3</v>
      </c>
      <c r="E1858" s="85">
        <v>28580</v>
      </c>
      <c r="F1858" s="7" t="s">
        <v>259</v>
      </c>
      <c r="G1858" s="50" t="s">
        <v>103</v>
      </c>
      <c r="H1858" s="50" t="s">
        <v>307</v>
      </c>
      <c r="I1858" s="50">
        <v>1</v>
      </c>
      <c r="J1858" s="50">
        <v>1</v>
      </c>
      <c r="L1858" s="171">
        <v>1526</v>
      </c>
      <c r="M1858" s="57" t="s">
        <v>3496</v>
      </c>
      <c r="O1858" s="7">
        <v>39</v>
      </c>
      <c r="P1858" s="7">
        <v>11</v>
      </c>
      <c r="Q1858" s="7">
        <v>10</v>
      </c>
      <c r="R1858" s="7">
        <v>18</v>
      </c>
      <c r="S1858" s="7">
        <v>45</v>
      </c>
      <c r="T1858" s="7">
        <v>55</v>
      </c>
      <c r="U1858" s="7">
        <v>32</v>
      </c>
      <c r="BG1858" s="6">
        <f t="shared" ref="BG1858:BG1921" si="509">IF(H1858="W",1,0)</f>
        <v>0</v>
      </c>
      <c r="BH1858" s="6">
        <f t="shared" si="507"/>
        <v>0</v>
      </c>
      <c r="BI1858" s="6">
        <f t="shared" ref="BI1858:BI1921" si="510">IF(H1858="D",1,0)</f>
        <v>1</v>
      </c>
      <c r="BJ1858" s="6">
        <f t="shared" si="508"/>
        <v>2</v>
      </c>
      <c r="BK1858" s="6">
        <f t="shared" ref="BK1858:BK1921" si="511">IF(H1858="L",1,0)</f>
        <v>0</v>
      </c>
      <c r="BL1858" s="6">
        <f t="shared" ref="BL1858:BL1921" si="512">IF(H1858="L",BL1857+1,0)</f>
        <v>0</v>
      </c>
      <c r="BM1858" s="6">
        <f t="shared" ref="BM1858:BM1921" si="513">IF(OR(H1858="W",H1858="D"),1,0)</f>
        <v>1</v>
      </c>
      <c r="BN1858" s="6">
        <f t="shared" ref="BN1858:BN1921" si="514">IF(OR(H1858="W",H1858="D"),BN1857+1,0)</f>
        <v>2</v>
      </c>
      <c r="BO1858" s="6">
        <f t="shared" ref="BO1858:BO1921" si="515">IF(OR(H1858="L",H1858="D"),1,0)</f>
        <v>1</v>
      </c>
      <c r="BP1858" s="6">
        <f t="shared" ref="BP1858:BP1921" si="516">IF(OR(H1858="L",H1858="D"),BP1857+1,0)</f>
        <v>3</v>
      </c>
      <c r="BQ1858" s="6">
        <f t="shared" si="499"/>
        <v>1</v>
      </c>
      <c r="BR1858" s="6">
        <f t="shared" si="500"/>
        <v>2</v>
      </c>
      <c r="BS1858" s="6">
        <f t="shared" si="501"/>
        <v>1</v>
      </c>
      <c r="BT1858" s="6">
        <f t="shared" si="502"/>
        <v>6</v>
      </c>
      <c r="CX1858" s="6" t="str">
        <f t="shared" si="503"/>
        <v>H</v>
      </c>
      <c r="CY1858" s="87">
        <f t="shared" si="504"/>
        <v>1526</v>
      </c>
      <c r="CZ1858" s="87">
        <f t="shared" si="505"/>
        <v>0</v>
      </c>
      <c r="DA1858" s="6">
        <f t="shared" si="506"/>
        <v>1526</v>
      </c>
      <c r="DV1858" s="90"/>
      <c r="DY1858" s="57"/>
      <c r="EA1858" s="50"/>
    </row>
    <row r="1859" spans="1:131" hidden="1" x14ac:dyDescent="0.2">
      <c r="A1859" s="46">
        <v>4240</v>
      </c>
      <c r="B1859" s="46">
        <f t="shared" ref="B1859:B1922" si="517">WEEKDAY(E1859)</f>
        <v>3</v>
      </c>
      <c r="C1859" s="46">
        <f t="shared" ref="C1859:C1922" si="518">DAY(E1859)</f>
        <v>4</v>
      </c>
      <c r="D1859" s="46">
        <f t="shared" ref="D1859:D1922" si="519">MONTH(E1859)</f>
        <v>4</v>
      </c>
      <c r="E1859" s="85">
        <v>28584</v>
      </c>
      <c r="F1859" s="7" t="s">
        <v>2073</v>
      </c>
      <c r="G1859" s="50" t="s">
        <v>103</v>
      </c>
      <c r="H1859" s="50" t="s">
        <v>307</v>
      </c>
      <c r="I1859" s="50">
        <v>1</v>
      </c>
      <c r="J1859" s="50">
        <v>1</v>
      </c>
      <c r="L1859" s="171">
        <v>1415</v>
      </c>
      <c r="M1859" s="57" t="s">
        <v>2340</v>
      </c>
      <c r="O1859" s="7">
        <v>40</v>
      </c>
      <c r="P1859" s="7">
        <v>11</v>
      </c>
      <c r="Q1859" s="7">
        <v>11</v>
      </c>
      <c r="R1859" s="7">
        <v>18</v>
      </c>
      <c r="S1859" s="7">
        <v>46</v>
      </c>
      <c r="T1859" s="7">
        <v>56</v>
      </c>
      <c r="U1859" s="7">
        <v>33</v>
      </c>
      <c r="BG1859" s="6">
        <f t="shared" si="509"/>
        <v>0</v>
      </c>
      <c r="BH1859" s="6">
        <f t="shared" si="507"/>
        <v>0</v>
      </c>
      <c r="BI1859" s="6">
        <f t="shared" si="510"/>
        <v>1</v>
      </c>
      <c r="BJ1859" s="6">
        <f t="shared" si="508"/>
        <v>3</v>
      </c>
      <c r="BK1859" s="6">
        <f t="shared" si="511"/>
        <v>0</v>
      </c>
      <c r="BL1859" s="6">
        <f t="shared" si="512"/>
        <v>0</v>
      </c>
      <c r="BM1859" s="6">
        <f t="shared" si="513"/>
        <v>1</v>
      </c>
      <c r="BN1859" s="6">
        <f t="shared" si="514"/>
        <v>3</v>
      </c>
      <c r="BO1859" s="6">
        <f t="shared" si="515"/>
        <v>1</v>
      </c>
      <c r="BP1859" s="6">
        <f t="shared" si="516"/>
        <v>4</v>
      </c>
      <c r="BQ1859" s="6">
        <f t="shared" ref="BQ1859:BQ1922" si="520">IF(I1859&gt;0,1,0)</f>
        <v>1</v>
      </c>
      <c r="BR1859" s="6">
        <f t="shared" ref="BR1859:BR1922" si="521">IF(I1859&gt;0,BR1858+1,0)</f>
        <v>3</v>
      </c>
      <c r="BS1859" s="6">
        <f t="shared" si="501"/>
        <v>1</v>
      </c>
      <c r="BT1859" s="6">
        <f t="shared" si="502"/>
        <v>7</v>
      </c>
      <c r="CX1859" s="6" t="str">
        <f t="shared" si="503"/>
        <v>H</v>
      </c>
      <c r="CY1859" s="87">
        <f t="shared" si="504"/>
        <v>1415</v>
      </c>
      <c r="CZ1859" s="87">
        <f t="shared" si="505"/>
        <v>0</v>
      </c>
      <c r="DA1859" s="6">
        <f t="shared" si="506"/>
        <v>1415</v>
      </c>
      <c r="DV1859" s="90"/>
      <c r="DY1859" s="57"/>
      <c r="EA1859" s="50"/>
    </row>
    <row r="1860" spans="1:131" hidden="1" x14ac:dyDescent="0.2">
      <c r="A1860" s="46">
        <v>4241</v>
      </c>
      <c r="B1860" s="46">
        <f t="shared" si="517"/>
        <v>6</v>
      </c>
      <c r="C1860" s="46">
        <f t="shared" si="518"/>
        <v>7</v>
      </c>
      <c r="D1860" s="46">
        <f t="shared" si="519"/>
        <v>4</v>
      </c>
      <c r="E1860" s="85">
        <v>28587</v>
      </c>
      <c r="F1860" s="7" t="s">
        <v>3579</v>
      </c>
      <c r="G1860" s="50" t="s">
        <v>310</v>
      </c>
      <c r="H1860" s="50" t="s">
        <v>308</v>
      </c>
      <c r="I1860" s="50">
        <v>1</v>
      </c>
      <c r="J1860" s="50">
        <v>4</v>
      </c>
      <c r="L1860" s="171">
        <v>1296</v>
      </c>
      <c r="M1860" s="57" t="s">
        <v>3496</v>
      </c>
      <c r="O1860" s="7">
        <v>41</v>
      </c>
      <c r="P1860" s="7">
        <v>11</v>
      </c>
      <c r="Q1860" s="7">
        <v>11</v>
      </c>
      <c r="R1860" s="7">
        <v>19</v>
      </c>
      <c r="S1860" s="7">
        <v>47</v>
      </c>
      <c r="T1860" s="7">
        <v>60</v>
      </c>
      <c r="U1860" s="7">
        <v>33</v>
      </c>
      <c r="BG1860" s="6">
        <f t="shared" si="509"/>
        <v>0</v>
      </c>
      <c r="BH1860" s="6">
        <f t="shared" si="507"/>
        <v>0</v>
      </c>
      <c r="BI1860" s="6">
        <f t="shared" si="510"/>
        <v>0</v>
      </c>
      <c r="BJ1860" s="6">
        <f t="shared" si="508"/>
        <v>0</v>
      </c>
      <c r="BK1860" s="6">
        <f t="shared" si="511"/>
        <v>1</v>
      </c>
      <c r="BL1860" s="6">
        <f t="shared" si="512"/>
        <v>1</v>
      </c>
      <c r="BM1860" s="6">
        <f t="shared" si="513"/>
        <v>0</v>
      </c>
      <c r="BN1860" s="6">
        <f t="shared" si="514"/>
        <v>0</v>
      </c>
      <c r="BO1860" s="6">
        <f t="shared" si="515"/>
        <v>1</v>
      </c>
      <c r="BP1860" s="6">
        <f t="shared" si="516"/>
        <v>5</v>
      </c>
      <c r="BQ1860" s="6">
        <f t="shared" si="520"/>
        <v>1</v>
      </c>
      <c r="BR1860" s="6">
        <f t="shared" si="521"/>
        <v>4</v>
      </c>
      <c r="BS1860" s="6">
        <f t="shared" si="501"/>
        <v>1</v>
      </c>
      <c r="BT1860" s="6">
        <f t="shared" si="502"/>
        <v>8</v>
      </c>
      <c r="CX1860" s="6" t="str">
        <f t="shared" si="503"/>
        <v>A</v>
      </c>
      <c r="CY1860" s="87">
        <f t="shared" si="504"/>
        <v>1296</v>
      </c>
      <c r="CZ1860" s="87">
        <f t="shared" si="505"/>
        <v>0</v>
      </c>
      <c r="DA1860" s="6" t="str">
        <f t="shared" si="506"/>
        <v>na</v>
      </c>
      <c r="DV1860" s="90"/>
      <c r="DY1860" s="57"/>
      <c r="EA1860" s="50"/>
    </row>
    <row r="1861" spans="1:131" hidden="1" x14ac:dyDescent="0.2">
      <c r="A1861" s="46">
        <v>4242</v>
      </c>
      <c r="B1861" s="46">
        <f t="shared" si="517"/>
        <v>3</v>
      </c>
      <c r="C1861" s="46">
        <f t="shared" si="518"/>
        <v>11</v>
      </c>
      <c r="D1861" s="46">
        <f t="shared" si="519"/>
        <v>4</v>
      </c>
      <c r="E1861" s="85">
        <v>28591</v>
      </c>
      <c r="F1861" s="7" t="s">
        <v>409</v>
      </c>
      <c r="G1861" s="50" t="s">
        <v>310</v>
      </c>
      <c r="H1861" s="50" t="s">
        <v>306</v>
      </c>
      <c r="I1861" s="50">
        <v>2</v>
      </c>
      <c r="J1861" s="50">
        <v>1</v>
      </c>
      <c r="L1861" s="171">
        <v>2037</v>
      </c>
      <c r="M1861" s="57" t="s">
        <v>1482</v>
      </c>
      <c r="O1861" s="7">
        <v>42</v>
      </c>
      <c r="P1861" s="7">
        <v>12</v>
      </c>
      <c r="Q1861" s="7">
        <v>11</v>
      </c>
      <c r="R1861" s="7">
        <v>19</v>
      </c>
      <c r="S1861" s="7">
        <v>49</v>
      </c>
      <c r="T1861" s="7">
        <v>61</v>
      </c>
      <c r="U1861" s="7">
        <v>35</v>
      </c>
      <c r="BG1861" s="6">
        <f t="shared" si="509"/>
        <v>1</v>
      </c>
      <c r="BH1861" s="6">
        <f t="shared" si="507"/>
        <v>1</v>
      </c>
      <c r="BI1861" s="6">
        <f t="shared" si="510"/>
        <v>0</v>
      </c>
      <c r="BJ1861" s="6">
        <f t="shared" si="508"/>
        <v>0</v>
      </c>
      <c r="BK1861" s="6">
        <f t="shared" si="511"/>
        <v>0</v>
      </c>
      <c r="BL1861" s="6">
        <f t="shared" si="512"/>
        <v>0</v>
      </c>
      <c r="BM1861" s="6">
        <f t="shared" si="513"/>
        <v>1</v>
      </c>
      <c r="BN1861" s="6">
        <f t="shared" si="514"/>
        <v>1</v>
      </c>
      <c r="BO1861" s="6">
        <f t="shared" si="515"/>
        <v>0</v>
      </c>
      <c r="BP1861" s="6">
        <f t="shared" si="516"/>
        <v>0</v>
      </c>
      <c r="BQ1861" s="6">
        <f t="shared" si="520"/>
        <v>1</v>
      </c>
      <c r="BR1861" s="6">
        <f t="shared" si="521"/>
        <v>5</v>
      </c>
      <c r="BS1861" s="6">
        <f t="shared" si="501"/>
        <v>1</v>
      </c>
      <c r="BT1861" s="6">
        <f t="shared" si="502"/>
        <v>9</v>
      </c>
      <c r="CX1861" s="6" t="str">
        <f t="shared" si="503"/>
        <v>A</v>
      </c>
      <c r="CY1861" s="87">
        <f t="shared" si="504"/>
        <v>2037</v>
      </c>
      <c r="CZ1861" s="87">
        <f t="shared" si="505"/>
        <v>0</v>
      </c>
      <c r="DA1861" s="6" t="str">
        <f t="shared" si="506"/>
        <v>na</v>
      </c>
      <c r="DV1861" s="90"/>
      <c r="DY1861" s="57"/>
      <c r="EA1861" s="50"/>
    </row>
    <row r="1862" spans="1:131" hidden="1" x14ac:dyDescent="0.2">
      <c r="A1862" s="46">
        <v>4243</v>
      </c>
      <c r="B1862" s="46">
        <f t="shared" si="517"/>
        <v>7</v>
      </c>
      <c r="C1862" s="46">
        <f t="shared" si="518"/>
        <v>15</v>
      </c>
      <c r="D1862" s="46">
        <f t="shared" si="519"/>
        <v>4</v>
      </c>
      <c r="E1862" s="85">
        <v>28595</v>
      </c>
      <c r="F1862" s="7" t="s">
        <v>1032</v>
      </c>
      <c r="G1862" s="50" t="s">
        <v>103</v>
      </c>
      <c r="H1862" s="50" t="s">
        <v>307</v>
      </c>
      <c r="I1862" s="50">
        <v>1</v>
      </c>
      <c r="J1862" s="50">
        <v>1</v>
      </c>
      <c r="L1862" s="171">
        <v>1617</v>
      </c>
      <c r="M1862" s="57" t="s">
        <v>1444</v>
      </c>
      <c r="O1862" s="7">
        <v>43</v>
      </c>
      <c r="P1862" s="7">
        <v>12</v>
      </c>
      <c r="Q1862" s="7">
        <v>12</v>
      </c>
      <c r="R1862" s="7">
        <v>19</v>
      </c>
      <c r="S1862" s="7">
        <v>50</v>
      </c>
      <c r="T1862" s="7">
        <v>62</v>
      </c>
      <c r="U1862" s="7">
        <v>36</v>
      </c>
      <c r="BG1862" s="6">
        <f t="shared" si="509"/>
        <v>0</v>
      </c>
      <c r="BH1862" s="6">
        <f t="shared" si="507"/>
        <v>0</v>
      </c>
      <c r="BI1862" s="6">
        <f t="shared" si="510"/>
        <v>1</v>
      </c>
      <c r="BJ1862" s="6">
        <f t="shared" si="508"/>
        <v>1</v>
      </c>
      <c r="BK1862" s="6">
        <f t="shared" si="511"/>
        <v>0</v>
      </c>
      <c r="BL1862" s="6">
        <f t="shared" si="512"/>
        <v>0</v>
      </c>
      <c r="BM1862" s="6">
        <f t="shared" si="513"/>
        <v>1</v>
      </c>
      <c r="BN1862" s="6">
        <f t="shared" si="514"/>
        <v>2</v>
      </c>
      <c r="BO1862" s="6">
        <f t="shared" si="515"/>
        <v>1</v>
      </c>
      <c r="BP1862" s="6">
        <f t="shared" si="516"/>
        <v>1</v>
      </c>
      <c r="BQ1862" s="6">
        <f t="shared" si="520"/>
        <v>1</v>
      </c>
      <c r="BR1862" s="6">
        <f t="shared" si="521"/>
        <v>6</v>
      </c>
      <c r="BS1862" s="6">
        <f t="shared" si="501"/>
        <v>1</v>
      </c>
      <c r="BT1862" s="6">
        <f t="shared" si="502"/>
        <v>10</v>
      </c>
      <c r="CX1862" s="6" t="str">
        <f t="shared" si="503"/>
        <v>H</v>
      </c>
      <c r="CY1862" s="87">
        <f t="shared" si="504"/>
        <v>1617</v>
      </c>
      <c r="CZ1862" s="87">
        <f t="shared" si="505"/>
        <v>0</v>
      </c>
      <c r="DA1862" s="6">
        <f t="shared" si="506"/>
        <v>1617</v>
      </c>
      <c r="DV1862" s="90"/>
      <c r="DY1862" s="57"/>
      <c r="EA1862" s="50"/>
    </row>
    <row r="1863" spans="1:131" hidden="1" x14ac:dyDescent="0.2">
      <c r="A1863" s="46">
        <v>4244</v>
      </c>
      <c r="B1863" s="46">
        <f t="shared" si="517"/>
        <v>7</v>
      </c>
      <c r="C1863" s="46">
        <f t="shared" si="518"/>
        <v>22</v>
      </c>
      <c r="D1863" s="46">
        <f t="shared" si="519"/>
        <v>4</v>
      </c>
      <c r="E1863" s="85">
        <v>28602</v>
      </c>
      <c r="F1863" s="7" t="s">
        <v>1908</v>
      </c>
      <c r="G1863" s="50" t="s">
        <v>310</v>
      </c>
      <c r="H1863" s="50" t="s">
        <v>308</v>
      </c>
      <c r="I1863" s="50">
        <v>0</v>
      </c>
      <c r="J1863" s="50">
        <v>3</v>
      </c>
      <c r="L1863" s="171">
        <v>1958</v>
      </c>
      <c r="O1863" s="7">
        <v>44</v>
      </c>
      <c r="P1863" s="7">
        <v>12</v>
      </c>
      <c r="Q1863" s="7">
        <v>12</v>
      </c>
      <c r="R1863" s="7">
        <v>20</v>
      </c>
      <c r="S1863" s="7">
        <v>50</v>
      </c>
      <c r="T1863" s="7">
        <v>65</v>
      </c>
      <c r="U1863" s="7">
        <v>36</v>
      </c>
      <c r="BG1863" s="6">
        <f t="shared" si="509"/>
        <v>0</v>
      </c>
      <c r="BH1863" s="6">
        <f t="shared" si="507"/>
        <v>0</v>
      </c>
      <c r="BI1863" s="6">
        <f t="shared" si="510"/>
        <v>0</v>
      </c>
      <c r="BJ1863" s="6">
        <f t="shared" si="508"/>
        <v>0</v>
      </c>
      <c r="BK1863" s="6">
        <f t="shared" si="511"/>
        <v>1</v>
      </c>
      <c r="BL1863" s="6">
        <f t="shared" si="512"/>
        <v>1</v>
      </c>
      <c r="BM1863" s="6">
        <f t="shared" si="513"/>
        <v>0</v>
      </c>
      <c r="BN1863" s="6">
        <f t="shared" si="514"/>
        <v>0</v>
      </c>
      <c r="BO1863" s="6">
        <f t="shared" si="515"/>
        <v>1</v>
      </c>
      <c r="BP1863" s="6">
        <f t="shared" si="516"/>
        <v>2</v>
      </c>
      <c r="BQ1863" s="6">
        <f t="shared" si="520"/>
        <v>0</v>
      </c>
      <c r="BR1863" s="6">
        <f t="shared" si="521"/>
        <v>0</v>
      </c>
      <c r="BS1863" s="6">
        <f t="shared" si="501"/>
        <v>1</v>
      </c>
      <c r="BT1863" s="6">
        <f t="shared" si="502"/>
        <v>11</v>
      </c>
      <c r="CX1863" s="6" t="str">
        <f t="shared" si="503"/>
        <v>A</v>
      </c>
      <c r="CY1863" s="87">
        <f t="shared" si="504"/>
        <v>1958</v>
      </c>
      <c r="CZ1863" s="87">
        <f t="shared" si="505"/>
        <v>0</v>
      </c>
      <c r="DA1863" s="6" t="str">
        <f t="shared" si="506"/>
        <v>na</v>
      </c>
      <c r="DV1863" s="90"/>
      <c r="DY1863" s="57"/>
      <c r="EA1863" s="50"/>
    </row>
    <row r="1864" spans="1:131" hidden="1" x14ac:dyDescent="0.2">
      <c r="A1864" s="46">
        <v>4245</v>
      </c>
      <c r="B1864" s="46">
        <f t="shared" si="517"/>
        <v>4</v>
      </c>
      <c r="C1864" s="46">
        <f t="shared" si="518"/>
        <v>26</v>
      </c>
      <c r="D1864" s="46">
        <f t="shared" si="519"/>
        <v>4</v>
      </c>
      <c r="E1864" s="85">
        <v>28606</v>
      </c>
      <c r="F1864" s="7" t="s">
        <v>465</v>
      </c>
      <c r="G1864" s="50" t="s">
        <v>310</v>
      </c>
      <c r="H1864" s="50" t="s">
        <v>308</v>
      </c>
      <c r="I1864" s="50">
        <v>0</v>
      </c>
      <c r="J1864" s="50">
        <v>1</v>
      </c>
      <c r="L1864" s="171">
        <v>2212</v>
      </c>
      <c r="O1864" s="7">
        <v>45</v>
      </c>
      <c r="P1864" s="7">
        <v>12</v>
      </c>
      <c r="Q1864" s="7">
        <v>12</v>
      </c>
      <c r="R1864" s="7">
        <v>21</v>
      </c>
      <c r="S1864" s="7">
        <v>50</v>
      </c>
      <c r="T1864" s="7">
        <v>66</v>
      </c>
      <c r="U1864" s="7">
        <v>36</v>
      </c>
      <c r="BG1864" s="6">
        <f t="shared" si="509"/>
        <v>0</v>
      </c>
      <c r="BH1864" s="6">
        <f t="shared" si="507"/>
        <v>0</v>
      </c>
      <c r="BI1864" s="6">
        <f t="shared" si="510"/>
        <v>0</v>
      </c>
      <c r="BJ1864" s="6">
        <f t="shared" si="508"/>
        <v>0</v>
      </c>
      <c r="BK1864" s="6">
        <f t="shared" si="511"/>
        <v>1</v>
      </c>
      <c r="BL1864" s="6">
        <f t="shared" si="512"/>
        <v>2</v>
      </c>
      <c r="BM1864" s="6">
        <f t="shared" si="513"/>
        <v>0</v>
      </c>
      <c r="BN1864" s="6">
        <f t="shared" si="514"/>
        <v>0</v>
      </c>
      <c r="BO1864" s="6">
        <f t="shared" si="515"/>
        <v>1</v>
      </c>
      <c r="BP1864" s="6">
        <f t="shared" si="516"/>
        <v>3</v>
      </c>
      <c r="BQ1864" s="6">
        <f t="shared" si="520"/>
        <v>0</v>
      </c>
      <c r="BR1864" s="6">
        <f t="shared" si="521"/>
        <v>0</v>
      </c>
      <c r="BS1864" s="6">
        <f t="shared" si="501"/>
        <v>1</v>
      </c>
      <c r="BT1864" s="6">
        <f t="shared" si="502"/>
        <v>12</v>
      </c>
      <c r="CX1864" s="6" t="str">
        <f t="shared" si="503"/>
        <v>A</v>
      </c>
      <c r="CY1864" s="87">
        <f t="shared" si="504"/>
        <v>2212</v>
      </c>
      <c r="CZ1864" s="87">
        <f t="shared" si="505"/>
        <v>0</v>
      </c>
      <c r="DA1864" s="6" t="str">
        <f t="shared" si="506"/>
        <v>na</v>
      </c>
      <c r="DV1864" s="90"/>
      <c r="DY1864" s="57"/>
      <c r="EA1864" s="50"/>
    </row>
    <row r="1865" spans="1:131" hidden="1" x14ac:dyDescent="0.2">
      <c r="A1865" s="46">
        <v>4246</v>
      </c>
      <c r="B1865" s="46">
        <f t="shared" si="517"/>
        <v>7</v>
      </c>
      <c r="C1865" s="46">
        <f t="shared" si="518"/>
        <v>29</v>
      </c>
      <c r="D1865" s="46">
        <f t="shared" si="519"/>
        <v>4</v>
      </c>
      <c r="E1865" s="85">
        <v>28609</v>
      </c>
      <c r="F1865" s="7" t="s">
        <v>1571</v>
      </c>
      <c r="G1865" s="50" t="s">
        <v>103</v>
      </c>
      <c r="H1865" s="50" t="s">
        <v>308</v>
      </c>
      <c r="I1865" s="50">
        <v>0</v>
      </c>
      <c r="J1865" s="50">
        <v>3</v>
      </c>
      <c r="L1865" s="171">
        <v>1339</v>
      </c>
      <c r="N1865" s="46">
        <v>22</v>
      </c>
      <c r="O1865" s="5">
        <v>46</v>
      </c>
      <c r="P1865" s="5">
        <v>12</v>
      </c>
      <c r="Q1865" s="5">
        <v>12</v>
      </c>
      <c r="R1865" s="5">
        <v>22</v>
      </c>
      <c r="S1865" s="5">
        <v>50</v>
      </c>
      <c r="T1865" s="5">
        <v>69</v>
      </c>
      <c r="U1865" s="5">
        <v>36</v>
      </c>
      <c r="BG1865" s="6">
        <f t="shared" si="509"/>
        <v>0</v>
      </c>
      <c r="BH1865" s="6">
        <f t="shared" si="507"/>
        <v>0</v>
      </c>
      <c r="BI1865" s="6">
        <f t="shared" si="510"/>
        <v>0</v>
      </c>
      <c r="BJ1865" s="6">
        <f t="shared" si="508"/>
        <v>0</v>
      </c>
      <c r="BK1865" s="6">
        <f t="shared" si="511"/>
        <v>1</v>
      </c>
      <c r="BL1865" s="6">
        <f t="shared" si="512"/>
        <v>3</v>
      </c>
      <c r="BM1865" s="6">
        <f t="shared" si="513"/>
        <v>0</v>
      </c>
      <c r="BN1865" s="6">
        <f t="shared" si="514"/>
        <v>0</v>
      </c>
      <c r="BO1865" s="6">
        <f t="shared" si="515"/>
        <v>1</v>
      </c>
      <c r="BP1865" s="6">
        <f t="shared" si="516"/>
        <v>4</v>
      </c>
      <c r="BQ1865" s="6">
        <f t="shared" si="520"/>
        <v>0</v>
      </c>
      <c r="BR1865" s="6">
        <f t="shared" si="521"/>
        <v>0</v>
      </c>
      <c r="BS1865" s="6">
        <f t="shared" si="501"/>
        <v>1</v>
      </c>
      <c r="BT1865" s="6">
        <f t="shared" si="502"/>
        <v>13</v>
      </c>
      <c r="CX1865" s="6" t="str">
        <f t="shared" si="503"/>
        <v>H</v>
      </c>
      <c r="CY1865" s="87">
        <f t="shared" si="504"/>
        <v>1339</v>
      </c>
      <c r="CZ1865" s="87">
        <f t="shared" si="505"/>
        <v>0</v>
      </c>
      <c r="DA1865" s="6">
        <f t="shared" si="506"/>
        <v>1339</v>
      </c>
      <c r="DV1865" s="90"/>
      <c r="DY1865" s="57"/>
      <c r="EA1865" s="50"/>
    </row>
    <row r="1866" spans="1:131" hidden="1" x14ac:dyDescent="0.2">
      <c r="A1866" s="46">
        <v>4301</v>
      </c>
      <c r="B1866" s="46">
        <f t="shared" si="517"/>
        <v>7</v>
      </c>
      <c r="C1866" s="46">
        <f t="shared" si="518"/>
        <v>19</v>
      </c>
      <c r="D1866" s="46">
        <f t="shared" si="519"/>
        <v>8</v>
      </c>
      <c r="E1866" s="85">
        <v>28721</v>
      </c>
      <c r="F1866" s="7" t="s">
        <v>2348</v>
      </c>
      <c r="G1866" s="50" t="s">
        <v>310</v>
      </c>
      <c r="H1866" s="50" t="s">
        <v>306</v>
      </c>
      <c r="I1866" s="50">
        <v>2</v>
      </c>
      <c r="J1866" s="50">
        <v>1</v>
      </c>
      <c r="L1866" s="171">
        <v>1241</v>
      </c>
      <c r="M1866" s="57" t="s">
        <v>1758</v>
      </c>
      <c r="O1866" s="7">
        <v>1</v>
      </c>
      <c r="P1866" s="7">
        <v>1</v>
      </c>
      <c r="Q1866" s="7">
        <v>0</v>
      </c>
      <c r="R1866" s="7">
        <v>0</v>
      </c>
      <c r="S1866" s="7">
        <v>2</v>
      </c>
      <c r="T1866" s="7">
        <v>1</v>
      </c>
      <c r="U1866" s="7">
        <v>2</v>
      </c>
      <c r="BG1866" s="6">
        <f t="shared" si="509"/>
        <v>1</v>
      </c>
      <c r="BH1866" s="6">
        <f t="shared" si="507"/>
        <v>1</v>
      </c>
      <c r="BI1866" s="6">
        <f t="shared" si="510"/>
        <v>0</v>
      </c>
      <c r="BJ1866" s="6">
        <f t="shared" si="508"/>
        <v>0</v>
      </c>
      <c r="BK1866" s="6">
        <f t="shared" si="511"/>
        <v>0</v>
      </c>
      <c r="BL1866" s="6">
        <f t="shared" si="512"/>
        <v>0</v>
      </c>
      <c r="BM1866" s="6">
        <f t="shared" si="513"/>
        <v>1</v>
      </c>
      <c r="BN1866" s="6">
        <f t="shared" si="514"/>
        <v>1</v>
      </c>
      <c r="BO1866" s="6">
        <f t="shared" si="515"/>
        <v>0</v>
      </c>
      <c r="BP1866" s="6">
        <f t="shared" si="516"/>
        <v>0</v>
      </c>
      <c r="BQ1866" s="6">
        <f t="shared" si="520"/>
        <v>1</v>
      </c>
      <c r="BR1866" s="6">
        <f t="shared" si="521"/>
        <v>1</v>
      </c>
      <c r="BS1866" s="6">
        <f t="shared" si="501"/>
        <v>1</v>
      </c>
      <c r="BT1866" s="6">
        <f t="shared" si="502"/>
        <v>14</v>
      </c>
      <c r="CX1866" s="6" t="str">
        <f t="shared" si="503"/>
        <v>A</v>
      </c>
      <c r="CY1866" s="87">
        <f t="shared" si="504"/>
        <v>1241</v>
      </c>
      <c r="CZ1866" s="87">
        <f t="shared" si="505"/>
        <v>0</v>
      </c>
      <c r="DA1866" s="6" t="str">
        <f t="shared" si="506"/>
        <v>na</v>
      </c>
      <c r="DV1866" s="90"/>
      <c r="DY1866" s="57"/>
      <c r="EA1866" s="50"/>
    </row>
    <row r="1867" spans="1:131" hidden="1" x14ac:dyDescent="0.2">
      <c r="A1867" s="46">
        <v>4302</v>
      </c>
      <c r="B1867" s="46">
        <f t="shared" si="517"/>
        <v>3</v>
      </c>
      <c r="C1867" s="46">
        <f t="shared" si="518"/>
        <v>22</v>
      </c>
      <c r="D1867" s="46">
        <f t="shared" si="519"/>
        <v>8</v>
      </c>
      <c r="E1867" s="85">
        <v>28724</v>
      </c>
      <c r="F1867" s="7" t="s">
        <v>846</v>
      </c>
      <c r="G1867" s="50" t="s">
        <v>103</v>
      </c>
      <c r="H1867" s="50" t="s">
        <v>306</v>
      </c>
      <c r="I1867" s="50">
        <v>5</v>
      </c>
      <c r="J1867" s="50">
        <v>3</v>
      </c>
      <c r="L1867" s="171">
        <v>2513</v>
      </c>
      <c r="M1867" s="57" t="s">
        <v>1483</v>
      </c>
      <c r="O1867" s="7">
        <v>2</v>
      </c>
      <c r="P1867" s="7">
        <v>2</v>
      </c>
      <c r="Q1867" s="7">
        <v>0</v>
      </c>
      <c r="R1867" s="7">
        <v>0</v>
      </c>
      <c r="S1867" s="7">
        <v>7</v>
      </c>
      <c r="T1867" s="7">
        <v>4</v>
      </c>
      <c r="U1867" s="7">
        <v>4</v>
      </c>
      <c r="BG1867" s="6">
        <f t="shared" si="509"/>
        <v>1</v>
      </c>
      <c r="BH1867" s="6">
        <f t="shared" si="507"/>
        <v>2</v>
      </c>
      <c r="BI1867" s="6">
        <f t="shared" si="510"/>
        <v>0</v>
      </c>
      <c r="BJ1867" s="6">
        <f t="shared" si="508"/>
        <v>0</v>
      </c>
      <c r="BK1867" s="6">
        <f t="shared" si="511"/>
        <v>0</v>
      </c>
      <c r="BL1867" s="6">
        <f t="shared" si="512"/>
        <v>0</v>
      </c>
      <c r="BM1867" s="6">
        <f t="shared" si="513"/>
        <v>1</v>
      </c>
      <c r="BN1867" s="6">
        <f t="shared" si="514"/>
        <v>2</v>
      </c>
      <c r="BO1867" s="6">
        <f t="shared" si="515"/>
        <v>0</v>
      </c>
      <c r="BP1867" s="6">
        <f t="shared" si="516"/>
        <v>0</v>
      </c>
      <c r="BQ1867" s="6">
        <f t="shared" si="520"/>
        <v>1</v>
      </c>
      <c r="BR1867" s="6">
        <f t="shared" si="521"/>
        <v>2</v>
      </c>
      <c r="BS1867" s="6">
        <f t="shared" ref="BS1867:BS1930" si="522">IF(J1867&gt;0,1,0)</f>
        <v>1</v>
      </c>
      <c r="BT1867" s="6">
        <f t="shared" ref="BT1867:BT1930" si="523">IF(J1867&gt;0,BT1866+1,0)</f>
        <v>15</v>
      </c>
      <c r="CX1867" s="6" t="str">
        <f t="shared" si="503"/>
        <v>H</v>
      </c>
      <c r="CY1867" s="87">
        <f t="shared" si="504"/>
        <v>2513</v>
      </c>
      <c r="CZ1867" s="87">
        <f t="shared" si="505"/>
        <v>0</v>
      </c>
      <c r="DA1867" s="6">
        <f t="shared" si="506"/>
        <v>2513</v>
      </c>
      <c r="DV1867" s="90"/>
      <c r="DY1867" s="57"/>
      <c r="EA1867" s="91"/>
    </row>
    <row r="1868" spans="1:131" hidden="1" x14ac:dyDescent="0.2">
      <c r="A1868" s="46">
        <v>4303</v>
      </c>
      <c r="B1868" s="46">
        <f t="shared" si="517"/>
        <v>7</v>
      </c>
      <c r="C1868" s="46">
        <f t="shared" si="518"/>
        <v>26</v>
      </c>
      <c r="D1868" s="46">
        <f t="shared" si="519"/>
        <v>8</v>
      </c>
      <c r="E1868" s="85">
        <v>28728</v>
      </c>
      <c r="F1868" s="7" t="s">
        <v>591</v>
      </c>
      <c r="G1868" s="50" t="s">
        <v>103</v>
      </c>
      <c r="H1868" s="50" t="s">
        <v>307</v>
      </c>
      <c r="I1868" s="50">
        <v>1</v>
      </c>
      <c r="J1868" s="50">
        <v>1</v>
      </c>
      <c r="L1868" s="171">
        <v>3609</v>
      </c>
      <c r="M1868" s="57" t="s">
        <v>360</v>
      </c>
      <c r="O1868" s="7">
        <v>3</v>
      </c>
      <c r="P1868" s="7">
        <v>2</v>
      </c>
      <c r="Q1868" s="7">
        <v>1</v>
      </c>
      <c r="R1868" s="7">
        <v>0</v>
      </c>
      <c r="S1868" s="7">
        <v>8</v>
      </c>
      <c r="T1868" s="7">
        <v>5</v>
      </c>
      <c r="U1868" s="7">
        <v>5</v>
      </c>
      <c r="BG1868" s="6">
        <f t="shared" si="509"/>
        <v>0</v>
      </c>
      <c r="BH1868" s="6">
        <f t="shared" si="507"/>
        <v>0</v>
      </c>
      <c r="BI1868" s="6">
        <f t="shared" si="510"/>
        <v>1</v>
      </c>
      <c r="BJ1868" s="6">
        <f t="shared" si="508"/>
        <v>1</v>
      </c>
      <c r="BK1868" s="6">
        <f t="shared" si="511"/>
        <v>0</v>
      </c>
      <c r="BL1868" s="6">
        <f t="shared" si="512"/>
        <v>0</v>
      </c>
      <c r="BM1868" s="6">
        <f t="shared" si="513"/>
        <v>1</v>
      </c>
      <c r="BN1868" s="6">
        <f t="shared" si="514"/>
        <v>3</v>
      </c>
      <c r="BO1868" s="6">
        <f t="shared" si="515"/>
        <v>1</v>
      </c>
      <c r="BP1868" s="6">
        <f t="shared" si="516"/>
        <v>1</v>
      </c>
      <c r="BQ1868" s="6">
        <f t="shared" si="520"/>
        <v>1</v>
      </c>
      <c r="BR1868" s="6">
        <f t="shared" si="521"/>
        <v>3</v>
      </c>
      <c r="BS1868" s="6">
        <f t="shared" si="522"/>
        <v>1</v>
      </c>
      <c r="BT1868" s="6">
        <f t="shared" si="523"/>
        <v>16</v>
      </c>
      <c r="CX1868" s="6" t="str">
        <f t="shared" si="503"/>
        <v>H</v>
      </c>
      <c r="CY1868" s="87">
        <f t="shared" si="504"/>
        <v>3609</v>
      </c>
      <c r="CZ1868" s="87">
        <f t="shared" si="505"/>
        <v>0</v>
      </c>
      <c r="DA1868" s="6">
        <f t="shared" si="506"/>
        <v>3609</v>
      </c>
      <c r="DV1868" s="90"/>
      <c r="DY1868" s="57"/>
      <c r="EA1868" s="50"/>
    </row>
    <row r="1869" spans="1:131" hidden="1" x14ac:dyDescent="0.2">
      <c r="A1869" s="46">
        <v>4304</v>
      </c>
      <c r="B1869" s="46">
        <f t="shared" si="517"/>
        <v>7</v>
      </c>
      <c r="C1869" s="46">
        <f t="shared" si="518"/>
        <v>2</v>
      </c>
      <c r="D1869" s="46">
        <f t="shared" si="519"/>
        <v>9</v>
      </c>
      <c r="E1869" s="85">
        <v>28735</v>
      </c>
      <c r="F1869" s="7" t="s">
        <v>1221</v>
      </c>
      <c r="G1869" s="50" t="s">
        <v>310</v>
      </c>
      <c r="H1869" s="50" t="s">
        <v>308</v>
      </c>
      <c r="I1869" s="50">
        <v>0</v>
      </c>
      <c r="J1869" s="50">
        <v>3</v>
      </c>
      <c r="L1869" s="171">
        <v>8599</v>
      </c>
      <c r="O1869" s="7">
        <v>4</v>
      </c>
      <c r="P1869" s="7">
        <v>2</v>
      </c>
      <c r="Q1869" s="7">
        <v>1</v>
      </c>
      <c r="R1869" s="7">
        <v>1</v>
      </c>
      <c r="S1869" s="7">
        <v>8</v>
      </c>
      <c r="T1869" s="7">
        <v>8</v>
      </c>
      <c r="U1869" s="7">
        <v>5</v>
      </c>
      <c r="BG1869" s="6">
        <f t="shared" si="509"/>
        <v>0</v>
      </c>
      <c r="BH1869" s="6">
        <f t="shared" si="507"/>
        <v>0</v>
      </c>
      <c r="BI1869" s="6">
        <f t="shared" si="510"/>
        <v>0</v>
      </c>
      <c r="BJ1869" s="6">
        <f t="shared" si="508"/>
        <v>0</v>
      </c>
      <c r="BK1869" s="6">
        <f t="shared" si="511"/>
        <v>1</v>
      </c>
      <c r="BL1869" s="6">
        <f t="shared" si="512"/>
        <v>1</v>
      </c>
      <c r="BM1869" s="6">
        <f t="shared" si="513"/>
        <v>0</v>
      </c>
      <c r="BN1869" s="6">
        <f t="shared" si="514"/>
        <v>0</v>
      </c>
      <c r="BO1869" s="6">
        <f t="shared" si="515"/>
        <v>1</v>
      </c>
      <c r="BP1869" s="6">
        <f t="shared" si="516"/>
        <v>2</v>
      </c>
      <c r="BQ1869" s="6">
        <f t="shared" si="520"/>
        <v>0</v>
      </c>
      <c r="BR1869" s="6">
        <f t="shared" si="521"/>
        <v>0</v>
      </c>
      <c r="BS1869" s="6">
        <f t="shared" si="522"/>
        <v>1</v>
      </c>
      <c r="BT1869" s="6">
        <f t="shared" si="523"/>
        <v>17</v>
      </c>
      <c r="CX1869" s="6" t="str">
        <f t="shared" si="503"/>
        <v>A</v>
      </c>
      <c r="CY1869" s="87">
        <f t="shared" si="504"/>
        <v>8599</v>
      </c>
      <c r="CZ1869" s="87">
        <f t="shared" si="505"/>
        <v>0</v>
      </c>
      <c r="DA1869" s="6" t="str">
        <f t="shared" si="506"/>
        <v>na</v>
      </c>
      <c r="DV1869" s="90"/>
      <c r="DY1869" s="57"/>
      <c r="EA1869" s="50"/>
    </row>
    <row r="1870" spans="1:131" hidden="1" x14ac:dyDescent="0.2">
      <c r="A1870" s="46">
        <v>4305</v>
      </c>
      <c r="B1870" s="46">
        <f t="shared" si="517"/>
        <v>7</v>
      </c>
      <c r="C1870" s="46">
        <f t="shared" si="518"/>
        <v>9</v>
      </c>
      <c r="D1870" s="46">
        <f t="shared" si="519"/>
        <v>9</v>
      </c>
      <c r="E1870" s="85">
        <v>28742</v>
      </c>
      <c r="F1870" s="7" t="s">
        <v>1571</v>
      </c>
      <c r="G1870" s="50" t="s">
        <v>103</v>
      </c>
      <c r="H1870" s="50" t="s">
        <v>306</v>
      </c>
      <c r="I1870" s="50">
        <v>1</v>
      </c>
      <c r="J1870" s="50">
        <v>0</v>
      </c>
      <c r="L1870" s="171">
        <v>2358</v>
      </c>
      <c r="M1870" s="57" t="s">
        <v>1239</v>
      </c>
      <c r="O1870" s="7">
        <v>5</v>
      </c>
      <c r="P1870" s="7">
        <v>3</v>
      </c>
      <c r="Q1870" s="7">
        <v>1</v>
      </c>
      <c r="R1870" s="7">
        <v>1</v>
      </c>
      <c r="S1870" s="7">
        <v>9</v>
      </c>
      <c r="T1870" s="7">
        <v>8</v>
      </c>
      <c r="U1870" s="7">
        <v>7</v>
      </c>
      <c r="BG1870" s="6">
        <f t="shared" si="509"/>
        <v>1</v>
      </c>
      <c r="BH1870" s="6">
        <f t="shared" si="507"/>
        <v>1</v>
      </c>
      <c r="BI1870" s="6">
        <f t="shared" si="510"/>
        <v>0</v>
      </c>
      <c r="BJ1870" s="6">
        <f t="shared" si="508"/>
        <v>0</v>
      </c>
      <c r="BK1870" s="6">
        <f t="shared" si="511"/>
        <v>0</v>
      </c>
      <c r="BL1870" s="6">
        <f t="shared" si="512"/>
        <v>0</v>
      </c>
      <c r="BM1870" s="6">
        <f t="shared" si="513"/>
        <v>1</v>
      </c>
      <c r="BN1870" s="6">
        <f t="shared" si="514"/>
        <v>1</v>
      </c>
      <c r="BO1870" s="6">
        <f t="shared" si="515"/>
        <v>0</v>
      </c>
      <c r="BP1870" s="6">
        <f t="shared" si="516"/>
        <v>0</v>
      </c>
      <c r="BQ1870" s="6">
        <f t="shared" si="520"/>
        <v>1</v>
      </c>
      <c r="BR1870" s="6">
        <f t="shared" si="521"/>
        <v>1</v>
      </c>
      <c r="BS1870" s="6">
        <f t="shared" si="522"/>
        <v>0</v>
      </c>
      <c r="BT1870" s="6">
        <f t="shared" si="523"/>
        <v>0</v>
      </c>
      <c r="CX1870" s="6" t="str">
        <f t="shared" si="503"/>
        <v>H</v>
      </c>
      <c r="CY1870" s="87">
        <f t="shared" si="504"/>
        <v>2358</v>
      </c>
      <c r="CZ1870" s="87">
        <f t="shared" si="505"/>
        <v>0</v>
      </c>
      <c r="DA1870" s="6">
        <f t="shared" si="506"/>
        <v>2358</v>
      </c>
      <c r="DV1870" s="90"/>
      <c r="DY1870" s="57"/>
      <c r="EA1870" s="50"/>
    </row>
    <row r="1871" spans="1:131" hidden="1" x14ac:dyDescent="0.2">
      <c r="A1871" s="46">
        <v>4306</v>
      </c>
      <c r="B1871" s="46">
        <f t="shared" si="517"/>
        <v>3</v>
      </c>
      <c r="C1871" s="46">
        <f t="shared" si="518"/>
        <v>12</v>
      </c>
      <c r="D1871" s="46">
        <f t="shared" si="519"/>
        <v>9</v>
      </c>
      <c r="E1871" s="85">
        <v>28745</v>
      </c>
      <c r="F1871" s="7" t="s">
        <v>583</v>
      </c>
      <c r="G1871" s="50" t="s">
        <v>310</v>
      </c>
      <c r="H1871" s="50" t="s">
        <v>306</v>
      </c>
      <c r="I1871" s="50">
        <v>1</v>
      </c>
      <c r="J1871" s="50">
        <v>0</v>
      </c>
      <c r="K1871" s="93" t="s">
        <v>2928</v>
      </c>
      <c r="L1871" s="171">
        <v>1701</v>
      </c>
      <c r="M1871" s="57" t="s">
        <v>360</v>
      </c>
      <c r="O1871" s="7">
        <v>6</v>
      </c>
      <c r="P1871" s="7">
        <v>4</v>
      </c>
      <c r="Q1871" s="7">
        <v>1</v>
      </c>
      <c r="R1871" s="7">
        <v>1</v>
      </c>
      <c r="S1871" s="7">
        <v>10</v>
      </c>
      <c r="T1871" s="7">
        <v>8</v>
      </c>
      <c r="U1871" s="7">
        <v>9</v>
      </c>
      <c r="BG1871" s="6">
        <f t="shared" si="509"/>
        <v>1</v>
      </c>
      <c r="BH1871" s="6">
        <f t="shared" si="507"/>
        <v>2</v>
      </c>
      <c r="BI1871" s="6">
        <f t="shared" si="510"/>
        <v>0</v>
      </c>
      <c r="BJ1871" s="6">
        <f t="shared" si="508"/>
        <v>0</v>
      </c>
      <c r="BK1871" s="6">
        <f t="shared" si="511"/>
        <v>0</v>
      </c>
      <c r="BL1871" s="6">
        <f t="shared" si="512"/>
        <v>0</v>
      </c>
      <c r="BM1871" s="6">
        <f t="shared" si="513"/>
        <v>1</v>
      </c>
      <c r="BN1871" s="6">
        <f t="shared" si="514"/>
        <v>2</v>
      </c>
      <c r="BO1871" s="6">
        <f t="shared" si="515"/>
        <v>0</v>
      </c>
      <c r="BP1871" s="6">
        <f t="shared" si="516"/>
        <v>0</v>
      </c>
      <c r="BQ1871" s="6">
        <f t="shared" si="520"/>
        <v>1</v>
      </c>
      <c r="BR1871" s="6">
        <f t="shared" si="521"/>
        <v>2</v>
      </c>
      <c r="BS1871" s="6">
        <f t="shared" si="522"/>
        <v>0</v>
      </c>
      <c r="BT1871" s="6">
        <f t="shared" si="523"/>
        <v>0</v>
      </c>
      <c r="CX1871" s="6" t="str">
        <f t="shared" si="503"/>
        <v>A</v>
      </c>
      <c r="CY1871" s="87">
        <f t="shared" si="504"/>
        <v>1701</v>
      </c>
      <c r="CZ1871" s="87">
        <f t="shared" si="505"/>
        <v>0</v>
      </c>
      <c r="DA1871" s="6" t="str">
        <f t="shared" si="506"/>
        <v>na</v>
      </c>
      <c r="DV1871" s="90"/>
      <c r="DY1871" s="57"/>
      <c r="EA1871" s="50"/>
    </row>
    <row r="1872" spans="1:131" hidden="1" x14ac:dyDescent="0.2">
      <c r="A1872" s="46">
        <v>4307</v>
      </c>
      <c r="B1872" s="46">
        <f t="shared" si="517"/>
        <v>6</v>
      </c>
      <c r="C1872" s="46">
        <f t="shared" si="518"/>
        <v>15</v>
      </c>
      <c r="D1872" s="46">
        <f t="shared" si="519"/>
        <v>9</v>
      </c>
      <c r="E1872" s="85">
        <v>28748</v>
      </c>
      <c r="F1872" s="7" t="s">
        <v>2569</v>
      </c>
      <c r="G1872" s="50" t="s">
        <v>310</v>
      </c>
      <c r="H1872" s="50" t="s">
        <v>308</v>
      </c>
      <c r="I1872" s="50">
        <v>0</v>
      </c>
      <c r="J1872" s="50">
        <v>2</v>
      </c>
      <c r="L1872" s="171">
        <v>6103</v>
      </c>
      <c r="O1872" s="7">
        <v>7</v>
      </c>
      <c r="P1872" s="7">
        <v>4</v>
      </c>
      <c r="Q1872" s="7">
        <v>1</v>
      </c>
      <c r="R1872" s="7">
        <v>2</v>
      </c>
      <c r="S1872" s="7">
        <v>10</v>
      </c>
      <c r="T1872" s="7">
        <v>10</v>
      </c>
      <c r="U1872" s="7">
        <v>9</v>
      </c>
      <c r="BG1872" s="6">
        <f t="shared" si="509"/>
        <v>0</v>
      </c>
      <c r="BH1872" s="6">
        <f t="shared" si="507"/>
        <v>0</v>
      </c>
      <c r="BI1872" s="6">
        <f t="shared" si="510"/>
        <v>0</v>
      </c>
      <c r="BJ1872" s="6">
        <f t="shared" si="508"/>
        <v>0</v>
      </c>
      <c r="BK1872" s="6">
        <f t="shared" si="511"/>
        <v>1</v>
      </c>
      <c r="BL1872" s="6">
        <f t="shared" si="512"/>
        <v>1</v>
      </c>
      <c r="BM1872" s="6">
        <f t="shared" si="513"/>
        <v>0</v>
      </c>
      <c r="BN1872" s="6">
        <f t="shared" si="514"/>
        <v>0</v>
      </c>
      <c r="BO1872" s="6">
        <f t="shared" si="515"/>
        <v>1</v>
      </c>
      <c r="BP1872" s="6">
        <f t="shared" si="516"/>
        <v>1</v>
      </c>
      <c r="BQ1872" s="6">
        <f t="shared" si="520"/>
        <v>0</v>
      </c>
      <c r="BR1872" s="6">
        <f t="shared" si="521"/>
        <v>0</v>
      </c>
      <c r="BS1872" s="6">
        <f t="shared" si="522"/>
        <v>1</v>
      </c>
      <c r="BT1872" s="6">
        <f t="shared" si="523"/>
        <v>1</v>
      </c>
      <c r="CX1872" s="6" t="str">
        <f t="shared" si="503"/>
        <v>A</v>
      </c>
      <c r="CY1872" s="87">
        <f t="shared" si="504"/>
        <v>6103</v>
      </c>
      <c r="CZ1872" s="87">
        <f t="shared" si="505"/>
        <v>0</v>
      </c>
      <c r="DA1872" s="6" t="str">
        <f t="shared" si="506"/>
        <v>na</v>
      </c>
      <c r="DV1872" s="90"/>
      <c r="DY1872" s="57"/>
      <c r="EA1872" s="50"/>
    </row>
    <row r="1873" spans="1:131" hidden="1" x14ac:dyDescent="0.2">
      <c r="A1873" s="46">
        <v>4308</v>
      </c>
      <c r="B1873" s="46">
        <f t="shared" si="517"/>
        <v>7</v>
      </c>
      <c r="C1873" s="46">
        <f t="shared" si="518"/>
        <v>23</v>
      </c>
      <c r="D1873" s="46">
        <f t="shared" si="519"/>
        <v>9</v>
      </c>
      <c r="E1873" s="85">
        <v>28756</v>
      </c>
      <c r="F1873" s="7" t="s">
        <v>815</v>
      </c>
      <c r="G1873" s="50" t="s">
        <v>103</v>
      </c>
      <c r="H1873" s="50" t="s">
        <v>308</v>
      </c>
      <c r="I1873" s="50">
        <v>0</v>
      </c>
      <c r="J1873" s="50">
        <v>1</v>
      </c>
      <c r="L1873" s="171">
        <v>3307</v>
      </c>
      <c r="O1873" s="7">
        <v>8</v>
      </c>
      <c r="P1873" s="7">
        <v>4</v>
      </c>
      <c r="Q1873" s="7">
        <v>1</v>
      </c>
      <c r="R1873" s="7">
        <v>3</v>
      </c>
      <c r="S1873" s="7">
        <v>10</v>
      </c>
      <c r="T1873" s="7">
        <v>11</v>
      </c>
      <c r="U1873" s="7">
        <v>9</v>
      </c>
      <c r="BG1873" s="6">
        <f t="shared" si="509"/>
        <v>0</v>
      </c>
      <c r="BH1873" s="6">
        <f t="shared" si="507"/>
        <v>0</v>
      </c>
      <c r="BI1873" s="6">
        <f t="shared" si="510"/>
        <v>0</v>
      </c>
      <c r="BJ1873" s="6">
        <f t="shared" si="508"/>
        <v>0</v>
      </c>
      <c r="BK1873" s="6">
        <f t="shared" si="511"/>
        <v>1</v>
      </c>
      <c r="BL1873" s="6">
        <f t="shared" si="512"/>
        <v>2</v>
      </c>
      <c r="BM1873" s="6">
        <f t="shared" si="513"/>
        <v>0</v>
      </c>
      <c r="BN1873" s="6">
        <f t="shared" si="514"/>
        <v>0</v>
      </c>
      <c r="BO1873" s="6">
        <f t="shared" si="515"/>
        <v>1</v>
      </c>
      <c r="BP1873" s="6">
        <f t="shared" si="516"/>
        <v>2</v>
      </c>
      <c r="BQ1873" s="6">
        <f t="shared" si="520"/>
        <v>0</v>
      </c>
      <c r="BR1873" s="6">
        <f t="shared" si="521"/>
        <v>0</v>
      </c>
      <c r="BS1873" s="6">
        <f t="shared" si="522"/>
        <v>1</v>
      </c>
      <c r="BT1873" s="6">
        <f t="shared" si="523"/>
        <v>2</v>
      </c>
      <c r="CX1873" s="6" t="str">
        <f t="shared" si="503"/>
        <v>H</v>
      </c>
      <c r="CY1873" s="87">
        <f t="shared" si="504"/>
        <v>3307</v>
      </c>
      <c r="CZ1873" s="87">
        <f t="shared" si="505"/>
        <v>0</v>
      </c>
      <c r="DA1873" s="6">
        <f t="shared" si="506"/>
        <v>3307</v>
      </c>
      <c r="DV1873" s="90"/>
      <c r="DY1873" s="57"/>
      <c r="EA1873" s="50"/>
    </row>
    <row r="1874" spans="1:131" hidden="1" x14ac:dyDescent="0.2">
      <c r="A1874" s="46">
        <v>4309</v>
      </c>
      <c r="B1874" s="46">
        <f t="shared" si="517"/>
        <v>3</v>
      </c>
      <c r="C1874" s="46">
        <f t="shared" si="518"/>
        <v>26</v>
      </c>
      <c r="D1874" s="46">
        <f t="shared" si="519"/>
        <v>9</v>
      </c>
      <c r="E1874" s="85">
        <v>28759</v>
      </c>
      <c r="F1874" s="7" t="s">
        <v>1918</v>
      </c>
      <c r="G1874" s="50" t="s">
        <v>103</v>
      </c>
      <c r="H1874" s="50" t="s">
        <v>306</v>
      </c>
      <c r="I1874" s="50">
        <v>1</v>
      </c>
      <c r="J1874" s="50">
        <v>0</v>
      </c>
      <c r="L1874" s="171">
        <v>2358</v>
      </c>
      <c r="M1874" s="57" t="s">
        <v>360</v>
      </c>
      <c r="O1874" s="7">
        <v>9</v>
      </c>
      <c r="P1874" s="7">
        <v>5</v>
      </c>
      <c r="Q1874" s="7">
        <v>1</v>
      </c>
      <c r="R1874" s="7">
        <v>3</v>
      </c>
      <c r="S1874" s="7">
        <v>11</v>
      </c>
      <c r="T1874" s="7">
        <v>11</v>
      </c>
      <c r="U1874" s="7">
        <v>11</v>
      </c>
      <c r="BG1874" s="6">
        <f t="shared" si="509"/>
        <v>1</v>
      </c>
      <c r="BH1874" s="6">
        <f t="shared" si="507"/>
        <v>1</v>
      </c>
      <c r="BI1874" s="6">
        <f t="shared" si="510"/>
        <v>0</v>
      </c>
      <c r="BJ1874" s="6">
        <f t="shared" si="508"/>
        <v>0</v>
      </c>
      <c r="BK1874" s="6">
        <f t="shared" si="511"/>
        <v>0</v>
      </c>
      <c r="BL1874" s="6">
        <f t="shared" si="512"/>
        <v>0</v>
      </c>
      <c r="BM1874" s="6">
        <f t="shared" si="513"/>
        <v>1</v>
      </c>
      <c r="BN1874" s="6">
        <f t="shared" si="514"/>
        <v>1</v>
      </c>
      <c r="BO1874" s="6">
        <f t="shared" si="515"/>
        <v>0</v>
      </c>
      <c r="BP1874" s="6">
        <f t="shared" si="516"/>
        <v>0</v>
      </c>
      <c r="BQ1874" s="6">
        <f t="shared" si="520"/>
        <v>1</v>
      </c>
      <c r="BR1874" s="6">
        <f t="shared" si="521"/>
        <v>1</v>
      </c>
      <c r="BS1874" s="6">
        <f t="shared" si="522"/>
        <v>0</v>
      </c>
      <c r="BT1874" s="6">
        <f t="shared" si="523"/>
        <v>0</v>
      </c>
      <c r="CX1874" s="6" t="str">
        <f t="shared" si="503"/>
        <v>H</v>
      </c>
      <c r="CY1874" s="87">
        <f t="shared" si="504"/>
        <v>2358</v>
      </c>
      <c r="CZ1874" s="87">
        <f t="shared" si="505"/>
        <v>0</v>
      </c>
      <c r="DA1874" s="6">
        <f t="shared" si="506"/>
        <v>2358</v>
      </c>
      <c r="DV1874" s="90"/>
      <c r="DY1874" s="57"/>
      <c r="EA1874" s="91"/>
    </row>
    <row r="1875" spans="1:131" hidden="1" x14ac:dyDescent="0.2">
      <c r="A1875" s="46">
        <v>4310</v>
      </c>
      <c r="B1875" s="46">
        <f t="shared" si="517"/>
        <v>7</v>
      </c>
      <c r="C1875" s="46">
        <f t="shared" si="518"/>
        <v>30</v>
      </c>
      <c r="D1875" s="46">
        <f t="shared" si="519"/>
        <v>9</v>
      </c>
      <c r="E1875" s="85">
        <v>28763</v>
      </c>
      <c r="F1875" s="7" t="s">
        <v>1770</v>
      </c>
      <c r="G1875" s="50" t="s">
        <v>310</v>
      </c>
      <c r="H1875" s="50" t="s">
        <v>307</v>
      </c>
      <c r="I1875" s="50">
        <v>1</v>
      </c>
      <c r="J1875" s="50">
        <v>1</v>
      </c>
      <c r="L1875" s="171">
        <v>3021</v>
      </c>
      <c r="M1875" s="57" t="s">
        <v>1484</v>
      </c>
      <c r="O1875" s="7">
        <v>10</v>
      </c>
      <c r="P1875" s="7">
        <v>5</v>
      </c>
      <c r="Q1875" s="7">
        <v>2</v>
      </c>
      <c r="R1875" s="7">
        <v>3</v>
      </c>
      <c r="S1875" s="7">
        <v>12</v>
      </c>
      <c r="T1875" s="7">
        <v>12</v>
      </c>
      <c r="U1875" s="7">
        <v>12</v>
      </c>
      <c r="BG1875" s="6">
        <f t="shared" si="509"/>
        <v>0</v>
      </c>
      <c r="BH1875" s="6">
        <f t="shared" si="507"/>
        <v>0</v>
      </c>
      <c r="BI1875" s="6">
        <f t="shared" si="510"/>
        <v>1</v>
      </c>
      <c r="BJ1875" s="6">
        <f t="shared" si="508"/>
        <v>1</v>
      </c>
      <c r="BK1875" s="6">
        <f t="shared" si="511"/>
        <v>0</v>
      </c>
      <c r="BL1875" s="6">
        <f t="shared" si="512"/>
        <v>0</v>
      </c>
      <c r="BM1875" s="6">
        <f t="shared" si="513"/>
        <v>1</v>
      </c>
      <c r="BN1875" s="6">
        <f t="shared" si="514"/>
        <v>2</v>
      </c>
      <c r="BO1875" s="6">
        <f t="shared" si="515"/>
        <v>1</v>
      </c>
      <c r="BP1875" s="6">
        <f t="shared" si="516"/>
        <v>1</v>
      </c>
      <c r="BQ1875" s="6">
        <f t="shared" si="520"/>
        <v>1</v>
      </c>
      <c r="BR1875" s="6">
        <f t="shared" si="521"/>
        <v>2</v>
      </c>
      <c r="BS1875" s="6">
        <f t="shared" si="522"/>
        <v>1</v>
      </c>
      <c r="BT1875" s="6">
        <f t="shared" si="523"/>
        <v>1</v>
      </c>
      <c r="CX1875" s="6" t="str">
        <f t="shared" si="503"/>
        <v>A</v>
      </c>
      <c r="CY1875" s="87">
        <f t="shared" si="504"/>
        <v>3021</v>
      </c>
      <c r="CZ1875" s="87">
        <f t="shared" si="505"/>
        <v>0</v>
      </c>
      <c r="DA1875" s="6" t="str">
        <f t="shared" si="506"/>
        <v>na</v>
      </c>
      <c r="DV1875" s="90"/>
      <c r="DY1875" s="57"/>
      <c r="EA1875" s="50"/>
    </row>
    <row r="1876" spans="1:131" hidden="1" x14ac:dyDescent="0.2">
      <c r="A1876" s="46">
        <v>4311</v>
      </c>
      <c r="B1876" s="46">
        <f t="shared" si="517"/>
        <v>7</v>
      </c>
      <c r="C1876" s="46">
        <f t="shared" si="518"/>
        <v>7</v>
      </c>
      <c r="D1876" s="46">
        <f t="shared" si="519"/>
        <v>10</v>
      </c>
      <c r="E1876" s="85">
        <v>28770</v>
      </c>
      <c r="F1876" s="7" t="s">
        <v>1032</v>
      </c>
      <c r="G1876" s="50" t="s">
        <v>103</v>
      </c>
      <c r="H1876" s="50" t="s">
        <v>308</v>
      </c>
      <c r="I1876" s="50">
        <v>1</v>
      </c>
      <c r="J1876" s="50">
        <v>4</v>
      </c>
      <c r="L1876" s="171">
        <v>3329</v>
      </c>
      <c r="M1876" s="57" t="s">
        <v>1484</v>
      </c>
      <c r="O1876" s="7">
        <v>11</v>
      </c>
      <c r="P1876" s="7">
        <v>5</v>
      </c>
      <c r="Q1876" s="7">
        <v>2</v>
      </c>
      <c r="R1876" s="7">
        <v>4</v>
      </c>
      <c r="S1876" s="7">
        <v>13</v>
      </c>
      <c r="T1876" s="7">
        <v>16</v>
      </c>
      <c r="U1876" s="7">
        <v>12</v>
      </c>
      <c r="BG1876" s="6">
        <f t="shared" si="509"/>
        <v>0</v>
      </c>
      <c r="BH1876" s="6">
        <f t="shared" si="507"/>
        <v>0</v>
      </c>
      <c r="BI1876" s="6">
        <f t="shared" si="510"/>
        <v>0</v>
      </c>
      <c r="BJ1876" s="6">
        <f t="shared" si="508"/>
        <v>0</v>
      </c>
      <c r="BK1876" s="6">
        <f t="shared" si="511"/>
        <v>1</v>
      </c>
      <c r="BL1876" s="6">
        <f t="shared" si="512"/>
        <v>1</v>
      </c>
      <c r="BM1876" s="6">
        <f t="shared" si="513"/>
        <v>0</v>
      </c>
      <c r="BN1876" s="6">
        <f t="shared" si="514"/>
        <v>0</v>
      </c>
      <c r="BO1876" s="6">
        <f t="shared" si="515"/>
        <v>1</v>
      </c>
      <c r="BP1876" s="6">
        <f t="shared" si="516"/>
        <v>2</v>
      </c>
      <c r="BQ1876" s="6">
        <f t="shared" si="520"/>
        <v>1</v>
      </c>
      <c r="BR1876" s="6">
        <f t="shared" si="521"/>
        <v>3</v>
      </c>
      <c r="BS1876" s="6">
        <f t="shared" si="522"/>
        <v>1</v>
      </c>
      <c r="BT1876" s="6">
        <f t="shared" si="523"/>
        <v>2</v>
      </c>
      <c r="CX1876" s="6" t="str">
        <f t="shared" si="503"/>
        <v>H</v>
      </c>
      <c r="CY1876" s="87">
        <f t="shared" si="504"/>
        <v>3329</v>
      </c>
      <c r="CZ1876" s="87">
        <f t="shared" si="505"/>
        <v>0</v>
      </c>
      <c r="DA1876" s="6">
        <f t="shared" si="506"/>
        <v>3329</v>
      </c>
      <c r="DV1876" s="90"/>
      <c r="DY1876" s="57"/>
      <c r="EA1876" s="91"/>
    </row>
    <row r="1877" spans="1:131" hidden="1" x14ac:dyDescent="0.2">
      <c r="A1877" s="46">
        <v>4312</v>
      </c>
      <c r="B1877" s="46">
        <f t="shared" si="517"/>
        <v>7</v>
      </c>
      <c r="C1877" s="46">
        <f t="shared" si="518"/>
        <v>14</v>
      </c>
      <c r="D1877" s="46">
        <f t="shared" si="519"/>
        <v>10</v>
      </c>
      <c r="E1877" s="85">
        <v>28777</v>
      </c>
      <c r="F1877" s="7" t="s">
        <v>1701</v>
      </c>
      <c r="G1877" s="50" t="s">
        <v>310</v>
      </c>
      <c r="H1877" s="50" t="s">
        <v>308</v>
      </c>
      <c r="I1877" s="50">
        <v>1</v>
      </c>
      <c r="J1877" s="50">
        <v>2</v>
      </c>
      <c r="L1877" s="171">
        <v>4026</v>
      </c>
      <c r="M1877" s="57" t="s">
        <v>360</v>
      </c>
      <c r="O1877" s="7">
        <v>12</v>
      </c>
      <c r="P1877" s="7">
        <v>5</v>
      </c>
      <c r="Q1877" s="7">
        <v>2</v>
      </c>
      <c r="R1877" s="7">
        <v>5</v>
      </c>
      <c r="S1877" s="7">
        <v>14</v>
      </c>
      <c r="T1877" s="7">
        <v>18</v>
      </c>
      <c r="U1877" s="7">
        <v>12</v>
      </c>
      <c r="BG1877" s="6">
        <f t="shared" si="509"/>
        <v>0</v>
      </c>
      <c r="BH1877" s="6">
        <f t="shared" si="507"/>
        <v>0</v>
      </c>
      <c r="BI1877" s="6">
        <f t="shared" si="510"/>
        <v>0</v>
      </c>
      <c r="BJ1877" s="6">
        <f t="shared" si="508"/>
        <v>0</v>
      </c>
      <c r="BK1877" s="6">
        <f t="shared" si="511"/>
        <v>1</v>
      </c>
      <c r="BL1877" s="6">
        <f t="shared" si="512"/>
        <v>2</v>
      </c>
      <c r="BM1877" s="6">
        <f t="shared" si="513"/>
        <v>0</v>
      </c>
      <c r="BN1877" s="6">
        <f t="shared" si="514"/>
        <v>0</v>
      </c>
      <c r="BO1877" s="6">
        <f t="shared" si="515"/>
        <v>1</v>
      </c>
      <c r="BP1877" s="6">
        <f t="shared" si="516"/>
        <v>3</v>
      </c>
      <c r="BQ1877" s="6">
        <f t="shared" si="520"/>
        <v>1</v>
      </c>
      <c r="BR1877" s="6">
        <f t="shared" si="521"/>
        <v>4</v>
      </c>
      <c r="BS1877" s="6">
        <f t="shared" si="522"/>
        <v>1</v>
      </c>
      <c r="BT1877" s="6">
        <f t="shared" si="523"/>
        <v>3</v>
      </c>
      <c r="CX1877" s="6" t="str">
        <f t="shared" si="503"/>
        <v>A</v>
      </c>
      <c r="CY1877" s="87">
        <f t="shared" si="504"/>
        <v>4026</v>
      </c>
      <c r="CZ1877" s="87">
        <f t="shared" si="505"/>
        <v>0</v>
      </c>
      <c r="DA1877" s="6" t="str">
        <f t="shared" si="506"/>
        <v>na</v>
      </c>
      <c r="DV1877" s="90"/>
      <c r="DY1877" s="57"/>
      <c r="EA1877" s="50"/>
    </row>
    <row r="1878" spans="1:131" hidden="1" x14ac:dyDescent="0.2">
      <c r="A1878" s="46">
        <v>4313</v>
      </c>
      <c r="B1878" s="46">
        <f t="shared" si="517"/>
        <v>3</v>
      </c>
      <c r="C1878" s="46">
        <f t="shared" si="518"/>
        <v>17</v>
      </c>
      <c r="D1878" s="46">
        <f t="shared" si="519"/>
        <v>10</v>
      </c>
      <c r="E1878" s="85">
        <v>28780</v>
      </c>
      <c r="F1878" s="7" t="s">
        <v>1905</v>
      </c>
      <c r="G1878" s="50" t="s">
        <v>103</v>
      </c>
      <c r="H1878" s="50" t="s">
        <v>307</v>
      </c>
      <c r="I1878" s="50">
        <v>0</v>
      </c>
      <c r="J1878" s="50">
        <v>0</v>
      </c>
      <c r="L1878" s="171">
        <v>2084</v>
      </c>
      <c r="O1878" s="7">
        <v>13</v>
      </c>
      <c r="P1878" s="7">
        <v>5</v>
      </c>
      <c r="Q1878" s="7">
        <v>3</v>
      </c>
      <c r="R1878" s="7">
        <v>5</v>
      </c>
      <c r="S1878" s="7">
        <v>14</v>
      </c>
      <c r="T1878" s="7">
        <v>18</v>
      </c>
      <c r="U1878" s="7">
        <v>13</v>
      </c>
      <c r="BG1878" s="6">
        <f t="shared" si="509"/>
        <v>0</v>
      </c>
      <c r="BH1878" s="6">
        <f t="shared" si="507"/>
        <v>0</v>
      </c>
      <c r="BI1878" s="6">
        <f t="shared" si="510"/>
        <v>1</v>
      </c>
      <c r="BJ1878" s="6">
        <f t="shared" si="508"/>
        <v>1</v>
      </c>
      <c r="BK1878" s="6">
        <f t="shared" si="511"/>
        <v>0</v>
      </c>
      <c r="BL1878" s="6">
        <f t="shared" si="512"/>
        <v>0</v>
      </c>
      <c r="BM1878" s="6">
        <f t="shared" si="513"/>
        <v>1</v>
      </c>
      <c r="BN1878" s="6">
        <f t="shared" si="514"/>
        <v>1</v>
      </c>
      <c r="BO1878" s="6">
        <f t="shared" si="515"/>
        <v>1</v>
      </c>
      <c r="BP1878" s="6">
        <f t="shared" si="516"/>
        <v>4</v>
      </c>
      <c r="BQ1878" s="6">
        <f t="shared" si="520"/>
        <v>0</v>
      </c>
      <c r="BR1878" s="6">
        <f t="shared" si="521"/>
        <v>0</v>
      </c>
      <c r="BS1878" s="6">
        <f t="shared" si="522"/>
        <v>0</v>
      </c>
      <c r="BT1878" s="6">
        <f t="shared" si="523"/>
        <v>0</v>
      </c>
      <c r="CX1878" s="6" t="str">
        <f t="shared" si="503"/>
        <v>H</v>
      </c>
      <c r="CY1878" s="87">
        <f t="shared" si="504"/>
        <v>2084</v>
      </c>
      <c r="CZ1878" s="87">
        <f t="shared" si="505"/>
        <v>0</v>
      </c>
      <c r="DA1878" s="6">
        <f t="shared" si="506"/>
        <v>2084</v>
      </c>
      <c r="DV1878" s="90"/>
      <c r="DY1878" s="57"/>
      <c r="EA1878" s="50"/>
    </row>
    <row r="1879" spans="1:131" hidden="1" x14ac:dyDescent="0.2">
      <c r="A1879" s="46">
        <v>4314</v>
      </c>
      <c r="B1879" s="46">
        <f t="shared" si="517"/>
        <v>7</v>
      </c>
      <c r="C1879" s="46">
        <f t="shared" si="518"/>
        <v>21</v>
      </c>
      <c r="D1879" s="46">
        <f t="shared" si="519"/>
        <v>10</v>
      </c>
      <c r="E1879" s="85">
        <v>28784</v>
      </c>
      <c r="F1879" s="7" t="s">
        <v>465</v>
      </c>
      <c r="G1879" s="50" t="s">
        <v>310</v>
      </c>
      <c r="H1879" s="50" t="s">
        <v>308</v>
      </c>
      <c r="I1879" s="50">
        <v>0</v>
      </c>
      <c r="J1879" s="50">
        <v>3</v>
      </c>
      <c r="L1879" s="171">
        <v>12031</v>
      </c>
      <c r="O1879" s="7">
        <v>14</v>
      </c>
      <c r="P1879" s="7">
        <v>5</v>
      </c>
      <c r="Q1879" s="7">
        <v>3</v>
      </c>
      <c r="R1879" s="7">
        <v>6</v>
      </c>
      <c r="S1879" s="7">
        <v>14</v>
      </c>
      <c r="T1879" s="7">
        <v>21</v>
      </c>
      <c r="U1879" s="7">
        <v>13</v>
      </c>
      <c r="BG1879" s="6">
        <f t="shared" si="509"/>
        <v>0</v>
      </c>
      <c r="BH1879" s="6">
        <f t="shared" si="507"/>
        <v>0</v>
      </c>
      <c r="BI1879" s="6">
        <f t="shared" si="510"/>
        <v>0</v>
      </c>
      <c r="BJ1879" s="6">
        <f t="shared" si="508"/>
        <v>0</v>
      </c>
      <c r="BK1879" s="6">
        <f t="shared" si="511"/>
        <v>1</v>
      </c>
      <c r="BL1879" s="6">
        <f t="shared" si="512"/>
        <v>1</v>
      </c>
      <c r="BM1879" s="6">
        <f t="shared" si="513"/>
        <v>0</v>
      </c>
      <c r="BN1879" s="6">
        <f t="shared" si="514"/>
        <v>0</v>
      </c>
      <c r="BO1879" s="6">
        <f t="shared" si="515"/>
        <v>1</v>
      </c>
      <c r="BP1879" s="6">
        <f t="shared" si="516"/>
        <v>5</v>
      </c>
      <c r="BQ1879" s="6">
        <f t="shared" si="520"/>
        <v>0</v>
      </c>
      <c r="BR1879" s="6">
        <f t="shared" si="521"/>
        <v>0</v>
      </c>
      <c r="BS1879" s="6">
        <f t="shared" si="522"/>
        <v>1</v>
      </c>
      <c r="BT1879" s="6">
        <f t="shared" si="523"/>
        <v>1</v>
      </c>
      <c r="CX1879" s="6" t="str">
        <f t="shared" si="503"/>
        <v>A</v>
      </c>
      <c r="CY1879" s="87">
        <f t="shared" si="504"/>
        <v>12031</v>
      </c>
      <c r="CZ1879" s="87">
        <f t="shared" si="505"/>
        <v>0</v>
      </c>
      <c r="DA1879" s="6" t="str">
        <f t="shared" si="506"/>
        <v>na</v>
      </c>
      <c r="DV1879" s="90"/>
      <c r="DY1879" s="57"/>
      <c r="EA1879" s="50"/>
    </row>
    <row r="1880" spans="1:131" hidden="1" x14ac:dyDescent="0.2">
      <c r="A1880" s="46">
        <v>4315</v>
      </c>
      <c r="B1880" s="46">
        <f t="shared" si="517"/>
        <v>7</v>
      </c>
      <c r="C1880" s="46">
        <f t="shared" si="518"/>
        <v>28</v>
      </c>
      <c r="D1880" s="46">
        <f t="shared" si="519"/>
        <v>10</v>
      </c>
      <c r="E1880" s="85">
        <v>28791</v>
      </c>
      <c r="F1880" s="7" t="s">
        <v>441</v>
      </c>
      <c r="G1880" s="50" t="s">
        <v>103</v>
      </c>
      <c r="H1880" s="50" t="s">
        <v>306</v>
      </c>
      <c r="I1880" s="50">
        <v>1</v>
      </c>
      <c r="J1880" s="50">
        <v>0</v>
      </c>
      <c r="L1880" s="171">
        <v>1970</v>
      </c>
      <c r="M1880" s="57" t="s">
        <v>1239</v>
      </c>
      <c r="O1880" s="7">
        <v>15</v>
      </c>
      <c r="P1880" s="7">
        <v>6</v>
      </c>
      <c r="Q1880" s="7">
        <v>3</v>
      </c>
      <c r="R1880" s="7">
        <v>6</v>
      </c>
      <c r="S1880" s="7">
        <v>15</v>
      </c>
      <c r="T1880" s="7">
        <v>21</v>
      </c>
      <c r="U1880" s="7">
        <v>15</v>
      </c>
      <c r="BG1880" s="6">
        <f t="shared" si="509"/>
        <v>1</v>
      </c>
      <c r="BH1880" s="6">
        <f t="shared" si="507"/>
        <v>1</v>
      </c>
      <c r="BI1880" s="6">
        <f t="shared" si="510"/>
        <v>0</v>
      </c>
      <c r="BJ1880" s="6">
        <f t="shared" si="508"/>
        <v>0</v>
      </c>
      <c r="BK1880" s="6">
        <f t="shared" si="511"/>
        <v>0</v>
      </c>
      <c r="BL1880" s="6">
        <f t="shared" si="512"/>
        <v>0</v>
      </c>
      <c r="BM1880" s="6">
        <f t="shared" si="513"/>
        <v>1</v>
      </c>
      <c r="BN1880" s="6">
        <f t="shared" si="514"/>
        <v>1</v>
      </c>
      <c r="BO1880" s="6">
        <f t="shared" si="515"/>
        <v>0</v>
      </c>
      <c r="BP1880" s="6">
        <f t="shared" si="516"/>
        <v>0</v>
      </c>
      <c r="BQ1880" s="6">
        <f t="shared" si="520"/>
        <v>1</v>
      </c>
      <c r="BR1880" s="6">
        <f t="shared" si="521"/>
        <v>1</v>
      </c>
      <c r="BS1880" s="6">
        <f t="shared" si="522"/>
        <v>0</v>
      </c>
      <c r="BT1880" s="6">
        <f t="shared" si="523"/>
        <v>0</v>
      </c>
      <c r="CX1880" s="6" t="str">
        <f t="shared" si="503"/>
        <v>H</v>
      </c>
      <c r="CY1880" s="87">
        <f t="shared" si="504"/>
        <v>1970</v>
      </c>
      <c r="CZ1880" s="87">
        <f t="shared" si="505"/>
        <v>0</v>
      </c>
      <c r="DA1880" s="6">
        <f t="shared" si="506"/>
        <v>1970</v>
      </c>
      <c r="DV1880" s="90"/>
      <c r="DY1880" s="57"/>
      <c r="EA1880" s="50"/>
    </row>
    <row r="1881" spans="1:131" hidden="1" x14ac:dyDescent="0.2">
      <c r="A1881" s="46">
        <v>4316</v>
      </c>
      <c r="B1881" s="46">
        <f t="shared" si="517"/>
        <v>7</v>
      </c>
      <c r="C1881" s="46">
        <f t="shared" si="518"/>
        <v>4</v>
      </c>
      <c r="D1881" s="46">
        <f t="shared" si="519"/>
        <v>11</v>
      </c>
      <c r="E1881" s="85">
        <v>28798</v>
      </c>
      <c r="F1881" s="7" t="s">
        <v>409</v>
      </c>
      <c r="G1881" s="50" t="s">
        <v>310</v>
      </c>
      <c r="H1881" s="50" t="s">
        <v>308</v>
      </c>
      <c r="I1881" s="50">
        <v>0</v>
      </c>
      <c r="J1881" s="50">
        <v>1</v>
      </c>
      <c r="L1881" s="171">
        <v>3696</v>
      </c>
      <c r="O1881" s="7">
        <v>16</v>
      </c>
      <c r="P1881" s="7">
        <v>6</v>
      </c>
      <c r="Q1881" s="7">
        <v>3</v>
      </c>
      <c r="R1881" s="7">
        <v>7</v>
      </c>
      <c r="S1881" s="7">
        <v>15</v>
      </c>
      <c r="T1881" s="7">
        <v>22</v>
      </c>
      <c r="U1881" s="7">
        <v>15</v>
      </c>
      <c r="BG1881" s="6">
        <f t="shared" si="509"/>
        <v>0</v>
      </c>
      <c r="BH1881" s="6">
        <f t="shared" si="507"/>
        <v>0</v>
      </c>
      <c r="BI1881" s="6">
        <f t="shared" si="510"/>
        <v>0</v>
      </c>
      <c r="BJ1881" s="6">
        <f t="shared" si="508"/>
        <v>0</v>
      </c>
      <c r="BK1881" s="6">
        <f t="shared" si="511"/>
        <v>1</v>
      </c>
      <c r="BL1881" s="6">
        <f t="shared" si="512"/>
        <v>1</v>
      </c>
      <c r="BM1881" s="6">
        <f t="shared" si="513"/>
        <v>0</v>
      </c>
      <c r="BN1881" s="6">
        <f t="shared" si="514"/>
        <v>0</v>
      </c>
      <c r="BO1881" s="6">
        <f t="shared" si="515"/>
        <v>1</v>
      </c>
      <c r="BP1881" s="6">
        <f t="shared" si="516"/>
        <v>1</v>
      </c>
      <c r="BQ1881" s="6">
        <f t="shared" si="520"/>
        <v>0</v>
      </c>
      <c r="BR1881" s="6">
        <f t="shared" si="521"/>
        <v>0</v>
      </c>
      <c r="BS1881" s="6">
        <f t="shared" si="522"/>
        <v>1</v>
      </c>
      <c r="BT1881" s="6">
        <f t="shared" si="523"/>
        <v>1</v>
      </c>
      <c r="CX1881" s="6" t="str">
        <f t="shared" si="503"/>
        <v>A</v>
      </c>
      <c r="CY1881" s="87">
        <f t="shared" si="504"/>
        <v>3696</v>
      </c>
      <c r="CZ1881" s="87">
        <f t="shared" si="505"/>
        <v>0</v>
      </c>
      <c r="DA1881" s="6" t="str">
        <f t="shared" si="506"/>
        <v>na</v>
      </c>
      <c r="DV1881" s="90"/>
      <c r="DY1881" s="57"/>
      <c r="EA1881" s="91"/>
    </row>
    <row r="1882" spans="1:131" hidden="1" x14ac:dyDescent="0.2">
      <c r="A1882" s="46">
        <v>4317</v>
      </c>
      <c r="B1882" s="46">
        <f t="shared" si="517"/>
        <v>7</v>
      </c>
      <c r="C1882" s="46">
        <f t="shared" si="518"/>
        <v>11</v>
      </c>
      <c r="D1882" s="46">
        <f t="shared" si="519"/>
        <v>11</v>
      </c>
      <c r="E1882" s="85">
        <v>28805</v>
      </c>
      <c r="F1882" s="7" t="s">
        <v>2852</v>
      </c>
      <c r="G1882" s="50" t="s">
        <v>103</v>
      </c>
      <c r="H1882" s="50" t="s">
        <v>308</v>
      </c>
      <c r="I1882" s="50">
        <v>0</v>
      </c>
      <c r="J1882" s="50">
        <v>1</v>
      </c>
      <c r="L1882" s="171">
        <v>6900</v>
      </c>
      <c r="O1882" s="7">
        <v>17</v>
      </c>
      <c r="P1882" s="7">
        <v>6</v>
      </c>
      <c r="Q1882" s="7">
        <v>3</v>
      </c>
      <c r="R1882" s="7">
        <v>8</v>
      </c>
      <c r="S1882" s="7">
        <v>15</v>
      </c>
      <c r="T1882" s="7">
        <v>23</v>
      </c>
      <c r="U1882" s="7">
        <v>15</v>
      </c>
      <c r="BG1882" s="6">
        <f t="shared" si="509"/>
        <v>0</v>
      </c>
      <c r="BH1882" s="6">
        <f t="shared" si="507"/>
        <v>0</v>
      </c>
      <c r="BI1882" s="6">
        <f t="shared" si="510"/>
        <v>0</v>
      </c>
      <c r="BJ1882" s="6">
        <f t="shared" si="508"/>
        <v>0</v>
      </c>
      <c r="BK1882" s="6">
        <f t="shared" si="511"/>
        <v>1</v>
      </c>
      <c r="BL1882" s="6">
        <f t="shared" si="512"/>
        <v>2</v>
      </c>
      <c r="BM1882" s="6">
        <f t="shared" si="513"/>
        <v>0</v>
      </c>
      <c r="BN1882" s="6">
        <f t="shared" si="514"/>
        <v>0</v>
      </c>
      <c r="BO1882" s="6">
        <f t="shared" si="515"/>
        <v>1</v>
      </c>
      <c r="BP1882" s="6">
        <f t="shared" si="516"/>
        <v>2</v>
      </c>
      <c r="BQ1882" s="6">
        <f t="shared" si="520"/>
        <v>0</v>
      </c>
      <c r="BR1882" s="6">
        <f t="shared" si="521"/>
        <v>0</v>
      </c>
      <c r="BS1882" s="6">
        <f t="shared" si="522"/>
        <v>1</v>
      </c>
      <c r="BT1882" s="6">
        <f t="shared" si="523"/>
        <v>2</v>
      </c>
      <c r="CX1882" s="6" t="str">
        <f t="shared" ref="CX1882:CX1945" si="524">G1882</f>
        <v>H</v>
      </c>
      <c r="CY1882" s="87">
        <f t="shared" ref="CY1882:CY1945" si="525">L1882</f>
        <v>6900</v>
      </c>
      <c r="CZ1882" s="87">
        <f t="shared" ref="CZ1882:CZ1945" si="526">AY1882</f>
        <v>0</v>
      </c>
      <c r="DA1882" s="6">
        <f t="shared" ref="DA1882:DA1945" si="527">IF(CX1882="H",CY1882-CZ1882,"na")</f>
        <v>6900</v>
      </c>
      <c r="DV1882" s="90"/>
      <c r="DY1882" s="57"/>
      <c r="EA1882" s="50"/>
    </row>
    <row r="1883" spans="1:131" hidden="1" x14ac:dyDescent="0.2">
      <c r="A1883" s="46">
        <v>4318</v>
      </c>
      <c r="B1883" s="46">
        <f t="shared" si="517"/>
        <v>7</v>
      </c>
      <c r="C1883" s="46">
        <f t="shared" si="518"/>
        <v>18</v>
      </c>
      <c r="D1883" s="46">
        <f t="shared" si="519"/>
        <v>11</v>
      </c>
      <c r="E1883" s="85">
        <v>28812</v>
      </c>
      <c r="F1883" s="7" t="s">
        <v>1632</v>
      </c>
      <c r="G1883" s="50" t="s">
        <v>310</v>
      </c>
      <c r="H1883" s="50" t="s">
        <v>306</v>
      </c>
      <c r="I1883" s="50">
        <v>2</v>
      </c>
      <c r="J1883" s="50">
        <v>1</v>
      </c>
      <c r="L1883" s="171">
        <v>2479</v>
      </c>
      <c r="M1883" s="57" t="s">
        <v>1485</v>
      </c>
      <c r="O1883" s="7">
        <v>18</v>
      </c>
      <c r="P1883" s="7">
        <v>7</v>
      </c>
      <c r="Q1883" s="7">
        <v>3</v>
      </c>
      <c r="R1883" s="7">
        <v>8</v>
      </c>
      <c r="S1883" s="7">
        <v>17</v>
      </c>
      <c r="T1883" s="7">
        <v>24</v>
      </c>
      <c r="U1883" s="7">
        <v>17</v>
      </c>
      <c r="BG1883" s="6">
        <f t="shared" si="509"/>
        <v>1</v>
      </c>
      <c r="BH1883" s="6">
        <f t="shared" ref="BH1883:BH1946" si="528">IF(H1883="W",BH1882+1,0)</f>
        <v>1</v>
      </c>
      <c r="BI1883" s="6">
        <f t="shared" si="510"/>
        <v>0</v>
      </c>
      <c r="BJ1883" s="6">
        <f t="shared" ref="BJ1883:BJ1946" si="529">IF(H1883="D",BJ1882+1,0)</f>
        <v>0</v>
      </c>
      <c r="BK1883" s="6">
        <f t="shared" si="511"/>
        <v>0</v>
      </c>
      <c r="BL1883" s="6">
        <f t="shared" si="512"/>
        <v>0</v>
      </c>
      <c r="BM1883" s="6">
        <f t="shared" si="513"/>
        <v>1</v>
      </c>
      <c r="BN1883" s="6">
        <f t="shared" si="514"/>
        <v>1</v>
      </c>
      <c r="BO1883" s="6">
        <f t="shared" si="515"/>
        <v>0</v>
      </c>
      <c r="BP1883" s="6">
        <f t="shared" si="516"/>
        <v>0</v>
      </c>
      <c r="BQ1883" s="6">
        <f t="shared" si="520"/>
        <v>1</v>
      </c>
      <c r="BR1883" s="6">
        <f t="shared" si="521"/>
        <v>1</v>
      </c>
      <c r="BS1883" s="6">
        <f t="shared" si="522"/>
        <v>1</v>
      </c>
      <c r="BT1883" s="6">
        <f t="shared" si="523"/>
        <v>3</v>
      </c>
      <c r="CX1883" s="6" t="str">
        <f t="shared" si="524"/>
        <v>A</v>
      </c>
      <c r="CY1883" s="87">
        <f t="shared" si="525"/>
        <v>2479</v>
      </c>
      <c r="CZ1883" s="87">
        <f t="shared" si="526"/>
        <v>0</v>
      </c>
      <c r="DA1883" s="6" t="str">
        <f t="shared" si="527"/>
        <v>na</v>
      </c>
      <c r="DV1883" s="90"/>
      <c r="DY1883" s="57"/>
      <c r="EA1883" s="50"/>
    </row>
    <row r="1884" spans="1:131" hidden="1" x14ac:dyDescent="0.2">
      <c r="A1884" s="46">
        <v>4319</v>
      </c>
      <c r="B1884" s="46">
        <f t="shared" si="517"/>
        <v>7</v>
      </c>
      <c r="C1884" s="46">
        <f t="shared" si="518"/>
        <v>9</v>
      </c>
      <c r="D1884" s="46">
        <f t="shared" si="519"/>
        <v>12</v>
      </c>
      <c r="E1884" s="85">
        <v>28833</v>
      </c>
      <c r="F1884" s="7" t="s">
        <v>1743</v>
      </c>
      <c r="G1884" s="50" t="s">
        <v>310</v>
      </c>
      <c r="H1884" s="50" t="s">
        <v>306</v>
      </c>
      <c r="I1884" s="50">
        <v>2</v>
      </c>
      <c r="J1884" s="50">
        <v>1</v>
      </c>
      <c r="L1884" s="171">
        <v>3323</v>
      </c>
      <c r="M1884" s="57" t="s">
        <v>2301</v>
      </c>
      <c r="O1884" s="7">
        <v>19</v>
      </c>
      <c r="P1884" s="7">
        <v>8</v>
      </c>
      <c r="Q1884" s="7">
        <v>3</v>
      </c>
      <c r="R1884" s="7">
        <v>8</v>
      </c>
      <c r="S1884" s="7">
        <v>19</v>
      </c>
      <c r="T1884" s="7">
        <v>25</v>
      </c>
      <c r="U1884" s="7">
        <v>19</v>
      </c>
      <c r="BG1884" s="6">
        <f t="shared" si="509"/>
        <v>1</v>
      </c>
      <c r="BH1884" s="6">
        <f t="shared" si="528"/>
        <v>2</v>
      </c>
      <c r="BI1884" s="6">
        <f t="shared" si="510"/>
        <v>0</v>
      </c>
      <c r="BJ1884" s="6">
        <f t="shared" si="529"/>
        <v>0</v>
      </c>
      <c r="BK1884" s="6">
        <f t="shared" si="511"/>
        <v>0</v>
      </c>
      <c r="BL1884" s="6">
        <f t="shared" si="512"/>
        <v>0</v>
      </c>
      <c r="BM1884" s="6">
        <f t="shared" si="513"/>
        <v>1</v>
      </c>
      <c r="BN1884" s="6">
        <f t="shared" si="514"/>
        <v>2</v>
      </c>
      <c r="BO1884" s="6">
        <f t="shared" si="515"/>
        <v>0</v>
      </c>
      <c r="BP1884" s="6">
        <f t="shared" si="516"/>
        <v>0</v>
      </c>
      <c r="BQ1884" s="6">
        <f t="shared" si="520"/>
        <v>1</v>
      </c>
      <c r="BR1884" s="6">
        <f t="shared" si="521"/>
        <v>2</v>
      </c>
      <c r="BS1884" s="6">
        <f t="shared" si="522"/>
        <v>1</v>
      </c>
      <c r="BT1884" s="6">
        <f t="shared" si="523"/>
        <v>4</v>
      </c>
      <c r="CX1884" s="6" t="str">
        <f t="shared" si="524"/>
        <v>A</v>
      </c>
      <c r="CY1884" s="87">
        <f t="shared" si="525"/>
        <v>3323</v>
      </c>
      <c r="CZ1884" s="87">
        <f t="shared" si="526"/>
        <v>0</v>
      </c>
      <c r="DA1884" s="6" t="str">
        <f t="shared" si="527"/>
        <v>na</v>
      </c>
      <c r="DV1884" s="90"/>
      <c r="DY1884" s="57"/>
      <c r="EA1884" s="50"/>
    </row>
    <row r="1885" spans="1:131" hidden="1" x14ac:dyDescent="0.2">
      <c r="A1885" s="46">
        <v>4320</v>
      </c>
      <c r="B1885" s="46">
        <f t="shared" si="517"/>
        <v>7</v>
      </c>
      <c r="C1885" s="46">
        <f t="shared" si="518"/>
        <v>23</v>
      </c>
      <c r="D1885" s="46">
        <f t="shared" si="519"/>
        <v>12</v>
      </c>
      <c r="E1885" s="85">
        <v>28847</v>
      </c>
      <c r="F1885" s="7" t="s">
        <v>3229</v>
      </c>
      <c r="G1885" s="50" t="s">
        <v>310</v>
      </c>
      <c r="H1885" s="50" t="s">
        <v>308</v>
      </c>
      <c r="I1885" s="50">
        <v>0</v>
      </c>
      <c r="J1885" s="50">
        <v>3</v>
      </c>
      <c r="L1885" s="171">
        <v>4339</v>
      </c>
      <c r="O1885" s="7">
        <v>20</v>
      </c>
      <c r="P1885" s="7">
        <v>8</v>
      </c>
      <c r="Q1885" s="7">
        <v>3</v>
      </c>
      <c r="R1885" s="7">
        <v>9</v>
      </c>
      <c r="S1885" s="7">
        <v>19</v>
      </c>
      <c r="T1885" s="7">
        <v>28</v>
      </c>
      <c r="U1885" s="7">
        <v>19</v>
      </c>
      <c r="BG1885" s="6">
        <f t="shared" si="509"/>
        <v>0</v>
      </c>
      <c r="BH1885" s="6">
        <f t="shared" si="528"/>
        <v>0</v>
      </c>
      <c r="BI1885" s="6">
        <f t="shared" si="510"/>
        <v>0</v>
      </c>
      <c r="BJ1885" s="6">
        <f t="shared" si="529"/>
        <v>0</v>
      </c>
      <c r="BK1885" s="6">
        <f t="shared" si="511"/>
        <v>1</v>
      </c>
      <c r="BL1885" s="6">
        <f t="shared" si="512"/>
        <v>1</v>
      </c>
      <c r="BM1885" s="6">
        <f t="shared" si="513"/>
        <v>0</v>
      </c>
      <c r="BN1885" s="6">
        <f t="shared" si="514"/>
        <v>0</v>
      </c>
      <c r="BO1885" s="6">
        <f t="shared" si="515"/>
        <v>1</v>
      </c>
      <c r="BP1885" s="6">
        <f t="shared" si="516"/>
        <v>1</v>
      </c>
      <c r="BQ1885" s="6">
        <f t="shared" si="520"/>
        <v>0</v>
      </c>
      <c r="BR1885" s="6">
        <f t="shared" si="521"/>
        <v>0</v>
      </c>
      <c r="BS1885" s="6">
        <f t="shared" si="522"/>
        <v>1</v>
      </c>
      <c r="BT1885" s="6">
        <f t="shared" si="523"/>
        <v>5</v>
      </c>
      <c r="CX1885" s="6" t="str">
        <f t="shared" si="524"/>
        <v>A</v>
      </c>
      <c r="CY1885" s="87">
        <f t="shared" si="525"/>
        <v>4339</v>
      </c>
      <c r="CZ1885" s="87">
        <f t="shared" si="526"/>
        <v>0</v>
      </c>
      <c r="DA1885" s="6" t="str">
        <f t="shared" si="527"/>
        <v>na</v>
      </c>
      <c r="DV1885" s="90"/>
      <c r="DY1885" s="57"/>
      <c r="EA1885" s="50"/>
    </row>
    <row r="1886" spans="1:131" hidden="1" x14ac:dyDescent="0.2">
      <c r="A1886" s="46">
        <v>4321</v>
      </c>
      <c r="B1886" s="46">
        <f t="shared" si="517"/>
        <v>3</v>
      </c>
      <c r="C1886" s="46">
        <f t="shared" si="518"/>
        <v>26</v>
      </c>
      <c r="D1886" s="46">
        <f t="shared" si="519"/>
        <v>12</v>
      </c>
      <c r="E1886" s="85">
        <v>28850</v>
      </c>
      <c r="F1886" s="7" t="s">
        <v>3455</v>
      </c>
      <c r="G1886" s="50" t="s">
        <v>103</v>
      </c>
      <c r="H1886" s="50" t="s">
        <v>307</v>
      </c>
      <c r="I1886" s="50">
        <v>1</v>
      </c>
      <c r="J1886" s="50">
        <v>1</v>
      </c>
      <c r="L1886" s="171">
        <v>3825</v>
      </c>
      <c r="M1886" s="57" t="s">
        <v>2302</v>
      </c>
      <c r="O1886" s="7">
        <v>21</v>
      </c>
      <c r="P1886" s="7">
        <v>8</v>
      </c>
      <c r="Q1886" s="7">
        <v>4</v>
      </c>
      <c r="R1886" s="7">
        <v>9</v>
      </c>
      <c r="S1886" s="7">
        <v>20</v>
      </c>
      <c r="T1886" s="7">
        <v>29</v>
      </c>
      <c r="U1886" s="7">
        <v>20</v>
      </c>
      <c r="BG1886" s="6">
        <f t="shared" si="509"/>
        <v>0</v>
      </c>
      <c r="BH1886" s="6">
        <f t="shared" si="528"/>
        <v>0</v>
      </c>
      <c r="BI1886" s="6">
        <f t="shared" si="510"/>
        <v>1</v>
      </c>
      <c r="BJ1886" s="6">
        <f t="shared" si="529"/>
        <v>1</v>
      </c>
      <c r="BK1886" s="6">
        <f t="shared" si="511"/>
        <v>0</v>
      </c>
      <c r="BL1886" s="6">
        <f t="shared" si="512"/>
        <v>0</v>
      </c>
      <c r="BM1886" s="6">
        <f t="shared" si="513"/>
        <v>1</v>
      </c>
      <c r="BN1886" s="6">
        <f t="shared" si="514"/>
        <v>1</v>
      </c>
      <c r="BO1886" s="6">
        <f t="shared" si="515"/>
        <v>1</v>
      </c>
      <c r="BP1886" s="6">
        <f t="shared" si="516"/>
        <v>2</v>
      </c>
      <c r="BQ1886" s="6">
        <f t="shared" si="520"/>
        <v>1</v>
      </c>
      <c r="BR1886" s="6">
        <f t="shared" si="521"/>
        <v>1</v>
      </c>
      <c r="BS1886" s="6">
        <f t="shared" si="522"/>
        <v>1</v>
      </c>
      <c r="BT1886" s="6">
        <f t="shared" si="523"/>
        <v>6</v>
      </c>
      <c r="CX1886" s="6" t="str">
        <f t="shared" si="524"/>
        <v>H</v>
      </c>
      <c r="CY1886" s="87">
        <f t="shared" si="525"/>
        <v>3825</v>
      </c>
      <c r="CZ1886" s="87">
        <f t="shared" si="526"/>
        <v>0</v>
      </c>
      <c r="DA1886" s="6">
        <f t="shared" si="527"/>
        <v>3825</v>
      </c>
      <c r="DV1886" s="90"/>
      <c r="DY1886" s="57"/>
      <c r="EA1886" s="50"/>
    </row>
    <row r="1887" spans="1:131" hidden="1" x14ac:dyDescent="0.2">
      <c r="A1887" s="46">
        <v>4322</v>
      </c>
      <c r="B1887" s="46">
        <f t="shared" si="517"/>
        <v>7</v>
      </c>
      <c r="C1887" s="46">
        <f t="shared" si="518"/>
        <v>3</v>
      </c>
      <c r="D1887" s="46">
        <f t="shared" si="519"/>
        <v>2</v>
      </c>
      <c r="E1887" s="85">
        <v>28889</v>
      </c>
      <c r="F1887" s="7" t="s">
        <v>1714</v>
      </c>
      <c r="G1887" s="50" t="s">
        <v>310</v>
      </c>
      <c r="H1887" s="50" t="s">
        <v>308</v>
      </c>
      <c r="I1887" s="50">
        <v>0</v>
      </c>
      <c r="J1887" s="50">
        <v>1</v>
      </c>
      <c r="L1887" s="171">
        <v>3107</v>
      </c>
      <c r="O1887" s="7">
        <v>22</v>
      </c>
      <c r="P1887" s="7">
        <v>8</v>
      </c>
      <c r="Q1887" s="7">
        <v>4</v>
      </c>
      <c r="R1887" s="7">
        <v>10</v>
      </c>
      <c r="S1887" s="7">
        <v>20</v>
      </c>
      <c r="T1887" s="7">
        <v>30</v>
      </c>
      <c r="U1887" s="7">
        <v>20</v>
      </c>
      <c r="BG1887" s="6">
        <f t="shared" si="509"/>
        <v>0</v>
      </c>
      <c r="BH1887" s="6">
        <f t="shared" si="528"/>
        <v>0</v>
      </c>
      <c r="BI1887" s="6">
        <f t="shared" si="510"/>
        <v>0</v>
      </c>
      <c r="BJ1887" s="6">
        <f t="shared" si="529"/>
        <v>0</v>
      </c>
      <c r="BK1887" s="6">
        <f t="shared" si="511"/>
        <v>1</v>
      </c>
      <c r="BL1887" s="6">
        <f t="shared" si="512"/>
        <v>1</v>
      </c>
      <c r="BM1887" s="6">
        <f t="shared" si="513"/>
        <v>0</v>
      </c>
      <c r="BN1887" s="6">
        <f t="shared" si="514"/>
        <v>0</v>
      </c>
      <c r="BO1887" s="6">
        <f t="shared" si="515"/>
        <v>1</v>
      </c>
      <c r="BP1887" s="6">
        <f t="shared" si="516"/>
        <v>3</v>
      </c>
      <c r="BQ1887" s="6">
        <f t="shared" si="520"/>
        <v>0</v>
      </c>
      <c r="BR1887" s="6">
        <f t="shared" si="521"/>
        <v>0</v>
      </c>
      <c r="BS1887" s="6">
        <f t="shared" si="522"/>
        <v>1</v>
      </c>
      <c r="BT1887" s="6">
        <f t="shared" si="523"/>
        <v>7</v>
      </c>
      <c r="CX1887" s="6" t="str">
        <f t="shared" si="524"/>
        <v>A</v>
      </c>
      <c r="CY1887" s="87">
        <f t="shared" si="525"/>
        <v>3107</v>
      </c>
      <c r="CZ1887" s="87">
        <f t="shared" si="526"/>
        <v>0</v>
      </c>
      <c r="DA1887" s="6" t="str">
        <f t="shared" si="527"/>
        <v>na</v>
      </c>
      <c r="DV1887" s="90"/>
      <c r="DY1887" s="57"/>
      <c r="EA1887" s="50"/>
    </row>
    <row r="1888" spans="1:131" hidden="1" x14ac:dyDescent="0.2">
      <c r="A1888" s="46">
        <v>4323</v>
      </c>
      <c r="B1888" s="46">
        <f t="shared" si="517"/>
        <v>7</v>
      </c>
      <c r="C1888" s="46">
        <f t="shared" si="518"/>
        <v>24</v>
      </c>
      <c r="D1888" s="46">
        <f t="shared" si="519"/>
        <v>2</v>
      </c>
      <c r="E1888" s="85">
        <v>28910</v>
      </c>
      <c r="F1888" s="7" t="s">
        <v>1699</v>
      </c>
      <c r="G1888" s="50" t="s">
        <v>103</v>
      </c>
      <c r="H1888" s="50" t="s">
        <v>307</v>
      </c>
      <c r="I1888" s="50">
        <v>2</v>
      </c>
      <c r="J1888" s="50">
        <v>2</v>
      </c>
      <c r="L1888" s="171">
        <v>4022</v>
      </c>
      <c r="M1888" s="57" t="s">
        <v>2303</v>
      </c>
      <c r="O1888" s="7">
        <v>23</v>
      </c>
      <c r="P1888" s="7">
        <v>8</v>
      </c>
      <c r="Q1888" s="7">
        <v>5</v>
      </c>
      <c r="R1888" s="7">
        <v>10</v>
      </c>
      <c r="S1888" s="7">
        <v>22</v>
      </c>
      <c r="T1888" s="7">
        <v>32</v>
      </c>
      <c r="U1888" s="7">
        <v>21</v>
      </c>
      <c r="BG1888" s="6">
        <f t="shared" si="509"/>
        <v>0</v>
      </c>
      <c r="BH1888" s="6">
        <f t="shared" si="528"/>
        <v>0</v>
      </c>
      <c r="BI1888" s="6">
        <f t="shared" si="510"/>
        <v>1</v>
      </c>
      <c r="BJ1888" s="6">
        <f t="shared" si="529"/>
        <v>1</v>
      </c>
      <c r="BK1888" s="6">
        <f t="shared" si="511"/>
        <v>0</v>
      </c>
      <c r="BL1888" s="6">
        <f t="shared" si="512"/>
        <v>0</v>
      </c>
      <c r="BM1888" s="6">
        <f t="shared" si="513"/>
        <v>1</v>
      </c>
      <c r="BN1888" s="6">
        <f t="shared" si="514"/>
        <v>1</v>
      </c>
      <c r="BO1888" s="6">
        <f t="shared" si="515"/>
        <v>1</v>
      </c>
      <c r="BP1888" s="6">
        <f t="shared" si="516"/>
        <v>4</v>
      </c>
      <c r="BQ1888" s="6">
        <f t="shared" si="520"/>
        <v>1</v>
      </c>
      <c r="BR1888" s="6">
        <f t="shared" si="521"/>
        <v>1</v>
      </c>
      <c r="BS1888" s="6">
        <f t="shared" si="522"/>
        <v>1</v>
      </c>
      <c r="BT1888" s="6">
        <f t="shared" si="523"/>
        <v>8</v>
      </c>
      <c r="CX1888" s="6" t="str">
        <f t="shared" si="524"/>
        <v>H</v>
      </c>
      <c r="CY1888" s="87">
        <f t="shared" si="525"/>
        <v>4022</v>
      </c>
      <c r="CZ1888" s="87">
        <f t="shared" si="526"/>
        <v>0</v>
      </c>
      <c r="DA1888" s="6">
        <f t="shared" si="527"/>
        <v>4022</v>
      </c>
    </row>
    <row r="1889" spans="1:105" hidden="1" x14ac:dyDescent="0.2">
      <c r="A1889" s="46">
        <v>4324</v>
      </c>
      <c r="B1889" s="46">
        <f t="shared" si="517"/>
        <v>4</v>
      </c>
      <c r="C1889" s="46">
        <f t="shared" si="518"/>
        <v>28</v>
      </c>
      <c r="D1889" s="46">
        <f t="shared" si="519"/>
        <v>2</v>
      </c>
      <c r="E1889" s="85">
        <v>28914</v>
      </c>
      <c r="F1889" s="7" t="s">
        <v>2387</v>
      </c>
      <c r="G1889" s="50" t="s">
        <v>310</v>
      </c>
      <c r="H1889" s="50" t="s">
        <v>307</v>
      </c>
      <c r="I1889" s="50">
        <v>1</v>
      </c>
      <c r="J1889" s="50">
        <v>1</v>
      </c>
      <c r="L1889" s="171">
        <v>5896</v>
      </c>
      <c r="M1889" s="57" t="s">
        <v>1484</v>
      </c>
      <c r="O1889" s="7">
        <v>24</v>
      </c>
      <c r="P1889" s="7">
        <v>8</v>
      </c>
      <c r="Q1889" s="7">
        <v>6</v>
      </c>
      <c r="R1889" s="7">
        <v>10</v>
      </c>
      <c r="S1889" s="7">
        <v>23</v>
      </c>
      <c r="T1889" s="7">
        <v>33</v>
      </c>
      <c r="U1889" s="7">
        <v>22</v>
      </c>
      <c r="BG1889" s="6">
        <f t="shared" si="509"/>
        <v>0</v>
      </c>
      <c r="BH1889" s="6">
        <f t="shared" si="528"/>
        <v>0</v>
      </c>
      <c r="BI1889" s="6">
        <f t="shared" si="510"/>
        <v>1</v>
      </c>
      <c r="BJ1889" s="6">
        <f t="shared" si="529"/>
        <v>2</v>
      </c>
      <c r="BK1889" s="6">
        <f t="shared" si="511"/>
        <v>0</v>
      </c>
      <c r="BL1889" s="6">
        <f t="shared" si="512"/>
        <v>0</v>
      </c>
      <c r="BM1889" s="6">
        <f t="shared" si="513"/>
        <v>1</v>
      </c>
      <c r="BN1889" s="6">
        <f t="shared" si="514"/>
        <v>2</v>
      </c>
      <c r="BO1889" s="6">
        <f t="shared" si="515"/>
        <v>1</v>
      </c>
      <c r="BP1889" s="6">
        <f t="shared" si="516"/>
        <v>5</v>
      </c>
      <c r="BQ1889" s="6">
        <f t="shared" si="520"/>
        <v>1</v>
      </c>
      <c r="BR1889" s="6">
        <f t="shared" si="521"/>
        <v>2</v>
      </c>
      <c r="BS1889" s="6">
        <f t="shared" si="522"/>
        <v>1</v>
      </c>
      <c r="BT1889" s="6">
        <f t="shared" si="523"/>
        <v>9</v>
      </c>
      <c r="CX1889" s="6" t="str">
        <f t="shared" si="524"/>
        <v>A</v>
      </c>
      <c r="CY1889" s="87">
        <f t="shared" si="525"/>
        <v>5896</v>
      </c>
      <c r="CZ1889" s="87">
        <f t="shared" si="526"/>
        <v>0</v>
      </c>
      <c r="DA1889" s="6" t="str">
        <f t="shared" si="527"/>
        <v>na</v>
      </c>
    </row>
    <row r="1890" spans="1:105" hidden="1" x14ac:dyDescent="0.2">
      <c r="A1890" s="46">
        <v>4325</v>
      </c>
      <c r="B1890" s="46">
        <f t="shared" si="517"/>
        <v>7</v>
      </c>
      <c r="C1890" s="46">
        <f t="shared" si="518"/>
        <v>3</v>
      </c>
      <c r="D1890" s="46">
        <f t="shared" si="519"/>
        <v>3</v>
      </c>
      <c r="E1890" s="85">
        <v>28917</v>
      </c>
      <c r="F1890" s="7" t="s">
        <v>459</v>
      </c>
      <c r="G1890" s="50" t="s">
        <v>103</v>
      </c>
      <c r="H1890" s="50" t="s">
        <v>308</v>
      </c>
      <c r="I1890" s="50">
        <v>0</v>
      </c>
      <c r="J1890" s="50">
        <v>1</v>
      </c>
      <c r="L1890" s="171">
        <v>2654</v>
      </c>
      <c r="O1890" s="7">
        <v>25</v>
      </c>
      <c r="P1890" s="7">
        <v>8</v>
      </c>
      <c r="Q1890" s="7">
        <v>6</v>
      </c>
      <c r="R1890" s="7">
        <v>11</v>
      </c>
      <c r="S1890" s="7">
        <v>23</v>
      </c>
      <c r="T1890" s="7">
        <v>34</v>
      </c>
      <c r="U1890" s="7">
        <v>22</v>
      </c>
      <c r="BG1890" s="6">
        <f t="shared" si="509"/>
        <v>0</v>
      </c>
      <c r="BH1890" s="6">
        <f t="shared" si="528"/>
        <v>0</v>
      </c>
      <c r="BI1890" s="6">
        <f t="shared" si="510"/>
        <v>0</v>
      </c>
      <c r="BJ1890" s="6">
        <f t="shared" si="529"/>
        <v>0</v>
      </c>
      <c r="BK1890" s="6">
        <f t="shared" si="511"/>
        <v>1</v>
      </c>
      <c r="BL1890" s="6">
        <f t="shared" si="512"/>
        <v>1</v>
      </c>
      <c r="BM1890" s="6">
        <f t="shared" si="513"/>
        <v>0</v>
      </c>
      <c r="BN1890" s="6">
        <f t="shared" si="514"/>
        <v>0</v>
      </c>
      <c r="BO1890" s="6">
        <f t="shared" si="515"/>
        <v>1</v>
      </c>
      <c r="BP1890" s="6">
        <f t="shared" si="516"/>
        <v>6</v>
      </c>
      <c r="BQ1890" s="6">
        <f t="shared" si="520"/>
        <v>0</v>
      </c>
      <c r="BR1890" s="6">
        <f t="shared" si="521"/>
        <v>0</v>
      </c>
      <c r="BS1890" s="6">
        <f t="shared" si="522"/>
        <v>1</v>
      </c>
      <c r="BT1890" s="6">
        <f t="shared" si="523"/>
        <v>10</v>
      </c>
      <c r="CX1890" s="6" t="str">
        <f t="shared" si="524"/>
        <v>H</v>
      </c>
      <c r="CY1890" s="87">
        <f t="shared" si="525"/>
        <v>2654</v>
      </c>
      <c r="CZ1890" s="87">
        <f t="shared" si="526"/>
        <v>0</v>
      </c>
      <c r="DA1890" s="6">
        <f t="shared" si="527"/>
        <v>2654</v>
      </c>
    </row>
    <row r="1891" spans="1:105" hidden="1" x14ac:dyDescent="0.2">
      <c r="A1891" s="46">
        <v>4326</v>
      </c>
      <c r="B1891" s="46">
        <f t="shared" si="517"/>
        <v>3</v>
      </c>
      <c r="C1891" s="46">
        <f t="shared" si="518"/>
        <v>6</v>
      </c>
      <c r="D1891" s="46">
        <f t="shared" si="519"/>
        <v>3</v>
      </c>
      <c r="E1891" s="85">
        <v>28920</v>
      </c>
      <c r="F1891" s="7" t="s">
        <v>3382</v>
      </c>
      <c r="G1891" s="50" t="s">
        <v>310</v>
      </c>
      <c r="H1891" s="50" t="s">
        <v>306</v>
      </c>
      <c r="I1891" s="50">
        <v>1</v>
      </c>
      <c r="J1891" s="50">
        <v>0</v>
      </c>
      <c r="L1891" s="171">
        <v>1173</v>
      </c>
      <c r="M1891" s="57" t="s">
        <v>1239</v>
      </c>
      <c r="O1891" s="7">
        <v>26</v>
      </c>
      <c r="P1891" s="7">
        <v>9</v>
      </c>
      <c r="Q1891" s="7">
        <v>6</v>
      </c>
      <c r="R1891" s="7">
        <v>11</v>
      </c>
      <c r="S1891" s="7">
        <v>24</v>
      </c>
      <c r="T1891" s="7">
        <v>34</v>
      </c>
      <c r="U1891" s="7">
        <v>24</v>
      </c>
      <c r="BG1891" s="6">
        <f t="shared" si="509"/>
        <v>1</v>
      </c>
      <c r="BH1891" s="6">
        <f t="shared" si="528"/>
        <v>1</v>
      </c>
      <c r="BI1891" s="6">
        <f t="shared" si="510"/>
        <v>0</v>
      </c>
      <c r="BJ1891" s="6">
        <f t="shared" si="529"/>
        <v>0</v>
      </c>
      <c r="BK1891" s="6">
        <f t="shared" si="511"/>
        <v>0</v>
      </c>
      <c r="BL1891" s="6">
        <f t="shared" si="512"/>
        <v>0</v>
      </c>
      <c r="BM1891" s="6">
        <f t="shared" si="513"/>
        <v>1</v>
      </c>
      <c r="BN1891" s="6">
        <f t="shared" si="514"/>
        <v>1</v>
      </c>
      <c r="BO1891" s="6">
        <f t="shared" si="515"/>
        <v>0</v>
      </c>
      <c r="BP1891" s="6">
        <f t="shared" si="516"/>
        <v>0</v>
      </c>
      <c r="BQ1891" s="6">
        <f t="shared" si="520"/>
        <v>1</v>
      </c>
      <c r="BR1891" s="6">
        <f t="shared" si="521"/>
        <v>1</v>
      </c>
      <c r="BS1891" s="6">
        <f t="shared" si="522"/>
        <v>0</v>
      </c>
      <c r="BT1891" s="6">
        <f t="shared" si="523"/>
        <v>0</v>
      </c>
      <c r="CX1891" s="6" t="str">
        <f t="shared" si="524"/>
        <v>A</v>
      </c>
      <c r="CY1891" s="87">
        <f t="shared" si="525"/>
        <v>1173</v>
      </c>
      <c r="CZ1891" s="87">
        <f t="shared" si="526"/>
        <v>0</v>
      </c>
      <c r="DA1891" s="6" t="str">
        <f t="shared" si="527"/>
        <v>na</v>
      </c>
    </row>
    <row r="1892" spans="1:105" hidden="1" x14ac:dyDescent="0.2">
      <c r="A1892" s="46">
        <v>4327</v>
      </c>
      <c r="B1892" s="46">
        <f t="shared" si="517"/>
        <v>7</v>
      </c>
      <c r="C1892" s="46">
        <f t="shared" si="518"/>
        <v>10</v>
      </c>
      <c r="D1892" s="46">
        <f t="shared" si="519"/>
        <v>3</v>
      </c>
      <c r="E1892" s="85">
        <v>28924</v>
      </c>
      <c r="F1892" s="7" t="s">
        <v>191</v>
      </c>
      <c r="G1892" s="50" t="s">
        <v>310</v>
      </c>
      <c r="H1892" s="50" t="s">
        <v>306</v>
      </c>
      <c r="I1892" s="50">
        <v>3</v>
      </c>
      <c r="J1892" s="50">
        <v>2</v>
      </c>
      <c r="L1892" s="171">
        <v>2261</v>
      </c>
      <c r="M1892" s="57" t="s">
        <v>2304</v>
      </c>
      <c r="O1892" s="7">
        <v>27</v>
      </c>
      <c r="P1892" s="7">
        <v>10</v>
      </c>
      <c r="Q1892" s="7">
        <v>6</v>
      </c>
      <c r="R1892" s="7">
        <v>11</v>
      </c>
      <c r="S1892" s="7">
        <v>27</v>
      </c>
      <c r="T1892" s="7">
        <v>36</v>
      </c>
      <c r="U1892" s="7">
        <v>26</v>
      </c>
      <c r="BG1892" s="6">
        <f t="shared" si="509"/>
        <v>1</v>
      </c>
      <c r="BH1892" s="6">
        <f t="shared" si="528"/>
        <v>2</v>
      </c>
      <c r="BI1892" s="6">
        <f t="shared" si="510"/>
        <v>0</v>
      </c>
      <c r="BJ1892" s="6">
        <f t="shared" si="529"/>
        <v>0</v>
      </c>
      <c r="BK1892" s="6">
        <f t="shared" si="511"/>
        <v>0</v>
      </c>
      <c r="BL1892" s="6">
        <f t="shared" si="512"/>
        <v>0</v>
      </c>
      <c r="BM1892" s="6">
        <f t="shared" si="513"/>
        <v>1</v>
      </c>
      <c r="BN1892" s="6">
        <f t="shared" si="514"/>
        <v>2</v>
      </c>
      <c r="BO1892" s="6">
        <f t="shared" si="515"/>
        <v>0</v>
      </c>
      <c r="BP1892" s="6">
        <f t="shared" si="516"/>
        <v>0</v>
      </c>
      <c r="BQ1892" s="6">
        <f t="shared" si="520"/>
        <v>1</v>
      </c>
      <c r="BR1892" s="6">
        <f t="shared" si="521"/>
        <v>2</v>
      </c>
      <c r="BS1892" s="6">
        <f t="shared" si="522"/>
        <v>1</v>
      </c>
      <c r="BT1892" s="6">
        <f t="shared" si="523"/>
        <v>1</v>
      </c>
      <c r="CX1892" s="6" t="str">
        <f t="shared" si="524"/>
        <v>A</v>
      </c>
      <c r="CY1892" s="87">
        <f t="shared" si="525"/>
        <v>2261</v>
      </c>
      <c r="CZ1892" s="87">
        <f t="shared" si="526"/>
        <v>0</v>
      </c>
      <c r="DA1892" s="6" t="str">
        <f t="shared" si="527"/>
        <v>na</v>
      </c>
    </row>
    <row r="1893" spans="1:105" hidden="1" x14ac:dyDescent="0.2">
      <c r="A1893" s="46">
        <v>4328</v>
      </c>
      <c r="B1893" s="46">
        <f t="shared" si="517"/>
        <v>3</v>
      </c>
      <c r="C1893" s="46">
        <f t="shared" si="518"/>
        <v>13</v>
      </c>
      <c r="D1893" s="46">
        <f t="shared" si="519"/>
        <v>3</v>
      </c>
      <c r="E1893" s="85">
        <v>28927</v>
      </c>
      <c r="F1893" s="7" t="s">
        <v>259</v>
      </c>
      <c r="G1893" s="50" t="s">
        <v>103</v>
      </c>
      <c r="H1893" s="50" t="s">
        <v>306</v>
      </c>
      <c r="I1893" s="50">
        <v>2</v>
      </c>
      <c r="J1893" s="50">
        <v>0</v>
      </c>
      <c r="L1893" s="171">
        <v>2196</v>
      </c>
      <c r="M1893" s="57" t="s">
        <v>2575</v>
      </c>
      <c r="O1893" s="7">
        <v>28</v>
      </c>
      <c r="P1893" s="7">
        <v>11</v>
      </c>
      <c r="Q1893" s="7">
        <v>6</v>
      </c>
      <c r="R1893" s="7">
        <v>11</v>
      </c>
      <c r="S1893" s="7">
        <v>29</v>
      </c>
      <c r="T1893" s="7">
        <v>36</v>
      </c>
      <c r="U1893" s="7">
        <v>28</v>
      </c>
      <c r="BG1893" s="6">
        <f t="shared" si="509"/>
        <v>1</v>
      </c>
      <c r="BH1893" s="6">
        <f t="shared" si="528"/>
        <v>3</v>
      </c>
      <c r="BI1893" s="6">
        <f t="shared" si="510"/>
        <v>0</v>
      </c>
      <c r="BJ1893" s="6">
        <f t="shared" si="529"/>
        <v>0</v>
      </c>
      <c r="BK1893" s="6">
        <f t="shared" si="511"/>
        <v>0</v>
      </c>
      <c r="BL1893" s="6">
        <f t="shared" si="512"/>
        <v>0</v>
      </c>
      <c r="BM1893" s="6">
        <f t="shared" si="513"/>
        <v>1</v>
      </c>
      <c r="BN1893" s="6">
        <f t="shared" si="514"/>
        <v>3</v>
      </c>
      <c r="BO1893" s="6">
        <f t="shared" si="515"/>
        <v>0</v>
      </c>
      <c r="BP1893" s="6">
        <f t="shared" si="516"/>
        <v>0</v>
      </c>
      <c r="BQ1893" s="6">
        <f t="shared" si="520"/>
        <v>1</v>
      </c>
      <c r="BR1893" s="6">
        <f t="shared" si="521"/>
        <v>3</v>
      </c>
      <c r="BS1893" s="6">
        <f t="shared" si="522"/>
        <v>0</v>
      </c>
      <c r="BT1893" s="6">
        <f t="shared" si="523"/>
        <v>0</v>
      </c>
      <c r="CX1893" s="6" t="str">
        <f t="shared" si="524"/>
        <v>H</v>
      </c>
      <c r="CY1893" s="87">
        <f t="shared" si="525"/>
        <v>2196</v>
      </c>
      <c r="CZ1893" s="87">
        <f t="shared" si="526"/>
        <v>0</v>
      </c>
      <c r="DA1893" s="6">
        <f t="shared" si="527"/>
        <v>2196</v>
      </c>
    </row>
    <row r="1894" spans="1:105" hidden="1" x14ac:dyDescent="0.2">
      <c r="A1894" s="46">
        <v>4329</v>
      </c>
      <c r="B1894" s="46">
        <f t="shared" si="517"/>
        <v>3</v>
      </c>
      <c r="C1894" s="46">
        <f t="shared" si="518"/>
        <v>20</v>
      </c>
      <c r="D1894" s="46">
        <f t="shared" si="519"/>
        <v>3</v>
      </c>
      <c r="E1894" s="85">
        <v>28934</v>
      </c>
      <c r="F1894" s="7" t="s">
        <v>538</v>
      </c>
      <c r="G1894" s="50" t="s">
        <v>103</v>
      </c>
      <c r="H1894" s="50" t="s">
        <v>308</v>
      </c>
      <c r="I1894" s="50">
        <v>1</v>
      </c>
      <c r="J1894" s="50">
        <v>2</v>
      </c>
      <c r="L1894" s="171">
        <v>2156</v>
      </c>
      <c r="M1894" s="57" t="s">
        <v>1239</v>
      </c>
      <c r="O1894" s="7">
        <v>29</v>
      </c>
      <c r="P1894" s="7">
        <v>11</v>
      </c>
      <c r="Q1894" s="7">
        <v>6</v>
      </c>
      <c r="R1894" s="7">
        <v>12</v>
      </c>
      <c r="S1894" s="7">
        <v>30</v>
      </c>
      <c r="T1894" s="7">
        <v>38</v>
      </c>
      <c r="U1894" s="7">
        <v>28</v>
      </c>
      <c r="BG1894" s="6">
        <f t="shared" si="509"/>
        <v>0</v>
      </c>
      <c r="BH1894" s="6">
        <f t="shared" si="528"/>
        <v>0</v>
      </c>
      <c r="BI1894" s="6">
        <f t="shared" si="510"/>
        <v>0</v>
      </c>
      <c r="BJ1894" s="6">
        <f t="shared" si="529"/>
        <v>0</v>
      </c>
      <c r="BK1894" s="6">
        <f t="shared" si="511"/>
        <v>1</v>
      </c>
      <c r="BL1894" s="6">
        <f t="shared" si="512"/>
        <v>1</v>
      </c>
      <c r="BM1894" s="6">
        <f t="shared" si="513"/>
        <v>0</v>
      </c>
      <c r="BN1894" s="6">
        <f t="shared" si="514"/>
        <v>0</v>
      </c>
      <c r="BO1894" s="6">
        <f t="shared" si="515"/>
        <v>1</v>
      </c>
      <c r="BP1894" s="6">
        <f t="shared" si="516"/>
        <v>1</v>
      </c>
      <c r="BQ1894" s="6">
        <f t="shared" si="520"/>
        <v>1</v>
      </c>
      <c r="BR1894" s="6">
        <f t="shared" si="521"/>
        <v>4</v>
      </c>
      <c r="BS1894" s="6">
        <f t="shared" si="522"/>
        <v>1</v>
      </c>
      <c r="BT1894" s="6">
        <f t="shared" si="523"/>
        <v>1</v>
      </c>
      <c r="CX1894" s="6" t="str">
        <f t="shared" si="524"/>
        <v>H</v>
      </c>
      <c r="CY1894" s="87">
        <f t="shared" si="525"/>
        <v>2156</v>
      </c>
      <c r="CZ1894" s="87">
        <f t="shared" si="526"/>
        <v>0</v>
      </c>
      <c r="DA1894" s="6">
        <f t="shared" si="527"/>
        <v>2156</v>
      </c>
    </row>
    <row r="1895" spans="1:105" hidden="1" x14ac:dyDescent="0.2">
      <c r="A1895" s="46">
        <v>4330</v>
      </c>
      <c r="B1895" s="46">
        <f t="shared" si="517"/>
        <v>7</v>
      </c>
      <c r="C1895" s="46">
        <f t="shared" si="518"/>
        <v>24</v>
      </c>
      <c r="D1895" s="46">
        <f t="shared" si="519"/>
        <v>3</v>
      </c>
      <c r="E1895" s="85">
        <v>28938</v>
      </c>
      <c r="F1895" s="7" t="s">
        <v>468</v>
      </c>
      <c r="G1895" s="50" t="s">
        <v>310</v>
      </c>
      <c r="H1895" s="50" t="s">
        <v>307</v>
      </c>
      <c r="I1895" s="50">
        <v>1</v>
      </c>
      <c r="J1895" s="50">
        <v>1</v>
      </c>
      <c r="L1895" s="171">
        <v>9353</v>
      </c>
      <c r="M1895" s="57" t="s">
        <v>1484</v>
      </c>
      <c r="O1895" s="7">
        <v>30</v>
      </c>
      <c r="P1895" s="7">
        <v>11</v>
      </c>
      <c r="Q1895" s="7">
        <v>7</v>
      </c>
      <c r="R1895" s="7">
        <v>12</v>
      </c>
      <c r="S1895" s="7">
        <v>31</v>
      </c>
      <c r="T1895" s="7">
        <v>39</v>
      </c>
      <c r="U1895" s="7">
        <v>29</v>
      </c>
      <c r="BG1895" s="6">
        <f t="shared" si="509"/>
        <v>0</v>
      </c>
      <c r="BH1895" s="6">
        <f t="shared" si="528"/>
        <v>0</v>
      </c>
      <c r="BI1895" s="6">
        <f t="shared" si="510"/>
        <v>1</v>
      </c>
      <c r="BJ1895" s="6">
        <f t="shared" si="529"/>
        <v>1</v>
      </c>
      <c r="BK1895" s="6">
        <f t="shared" si="511"/>
        <v>0</v>
      </c>
      <c r="BL1895" s="6">
        <f t="shared" si="512"/>
        <v>0</v>
      </c>
      <c r="BM1895" s="6">
        <f t="shared" si="513"/>
        <v>1</v>
      </c>
      <c r="BN1895" s="6">
        <f t="shared" si="514"/>
        <v>1</v>
      </c>
      <c r="BO1895" s="6">
        <f t="shared" si="515"/>
        <v>1</v>
      </c>
      <c r="BP1895" s="6">
        <f t="shared" si="516"/>
        <v>2</v>
      </c>
      <c r="BQ1895" s="6">
        <f t="shared" si="520"/>
        <v>1</v>
      </c>
      <c r="BR1895" s="6">
        <f t="shared" si="521"/>
        <v>5</v>
      </c>
      <c r="BS1895" s="6">
        <f t="shared" si="522"/>
        <v>1</v>
      </c>
      <c r="BT1895" s="6">
        <f t="shared" si="523"/>
        <v>2</v>
      </c>
      <c r="CX1895" s="6" t="str">
        <f t="shared" si="524"/>
        <v>A</v>
      </c>
      <c r="CY1895" s="87">
        <f t="shared" si="525"/>
        <v>9353</v>
      </c>
      <c r="CZ1895" s="87">
        <f t="shared" si="526"/>
        <v>0</v>
      </c>
      <c r="DA1895" s="6" t="str">
        <f t="shared" si="527"/>
        <v>na</v>
      </c>
    </row>
    <row r="1896" spans="1:105" hidden="1" x14ac:dyDescent="0.2">
      <c r="A1896" s="46">
        <v>4331</v>
      </c>
      <c r="B1896" s="46">
        <f t="shared" si="517"/>
        <v>3</v>
      </c>
      <c r="C1896" s="46">
        <f t="shared" si="518"/>
        <v>27</v>
      </c>
      <c r="D1896" s="46">
        <f t="shared" si="519"/>
        <v>3</v>
      </c>
      <c r="E1896" s="85">
        <v>28941</v>
      </c>
      <c r="F1896" s="7" t="s">
        <v>3368</v>
      </c>
      <c r="G1896" s="50" t="s">
        <v>103</v>
      </c>
      <c r="H1896" s="50" t="s">
        <v>306</v>
      </c>
      <c r="I1896" s="50">
        <v>2</v>
      </c>
      <c r="J1896" s="50">
        <v>1</v>
      </c>
      <c r="L1896" s="171">
        <v>2295</v>
      </c>
      <c r="M1896" s="57" t="s">
        <v>2576</v>
      </c>
      <c r="O1896" s="7">
        <v>31</v>
      </c>
      <c r="P1896" s="7">
        <v>12</v>
      </c>
      <c r="Q1896" s="7">
        <v>7</v>
      </c>
      <c r="R1896" s="7">
        <v>12</v>
      </c>
      <c r="S1896" s="7">
        <v>33</v>
      </c>
      <c r="T1896" s="7">
        <v>40</v>
      </c>
      <c r="U1896" s="7">
        <v>31</v>
      </c>
      <c r="BG1896" s="6">
        <f t="shared" si="509"/>
        <v>1</v>
      </c>
      <c r="BH1896" s="6">
        <f t="shared" si="528"/>
        <v>1</v>
      </c>
      <c r="BI1896" s="6">
        <f t="shared" si="510"/>
        <v>0</v>
      </c>
      <c r="BJ1896" s="6">
        <f t="shared" si="529"/>
        <v>0</v>
      </c>
      <c r="BK1896" s="6">
        <f t="shared" si="511"/>
        <v>0</v>
      </c>
      <c r="BL1896" s="6">
        <f t="shared" si="512"/>
        <v>0</v>
      </c>
      <c r="BM1896" s="6">
        <f t="shared" si="513"/>
        <v>1</v>
      </c>
      <c r="BN1896" s="6">
        <f t="shared" si="514"/>
        <v>2</v>
      </c>
      <c r="BO1896" s="6">
        <f t="shared" si="515"/>
        <v>0</v>
      </c>
      <c r="BP1896" s="6">
        <f t="shared" si="516"/>
        <v>0</v>
      </c>
      <c r="BQ1896" s="6">
        <f t="shared" si="520"/>
        <v>1</v>
      </c>
      <c r="BR1896" s="6">
        <f t="shared" si="521"/>
        <v>6</v>
      </c>
      <c r="BS1896" s="6">
        <f t="shared" si="522"/>
        <v>1</v>
      </c>
      <c r="BT1896" s="6">
        <f t="shared" si="523"/>
        <v>3</v>
      </c>
      <c r="CX1896" s="6" t="str">
        <f t="shared" si="524"/>
        <v>H</v>
      </c>
      <c r="CY1896" s="87">
        <f t="shared" si="525"/>
        <v>2295</v>
      </c>
      <c r="CZ1896" s="87">
        <f t="shared" si="526"/>
        <v>0</v>
      </c>
      <c r="DA1896" s="6">
        <f t="shared" si="527"/>
        <v>2295</v>
      </c>
    </row>
    <row r="1897" spans="1:105" hidden="1" x14ac:dyDescent="0.2">
      <c r="A1897" s="46">
        <v>4332</v>
      </c>
      <c r="B1897" s="46">
        <f t="shared" si="517"/>
        <v>7</v>
      </c>
      <c r="C1897" s="46">
        <f t="shared" si="518"/>
        <v>31</v>
      </c>
      <c r="D1897" s="46">
        <f t="shared" si="519"/>
        <v>3</v>
      </c>
      <c r="E1897" s="85">
        <v>28945</v>
      </c>
      <c r="F1897" s="7" t="s">
        <v>3633</v>
      </c>
      <c r="G1897" s="50" t="s">
        <v>103</v>
      </c>
      <c r="H1897" s="50" t="s">
        <v>307</v>
      </c>
      <c r="I1897" s="50">
        <v>1</v>
      </c>
      <c r="J1897" s="50">
        <v>1</v>
      </c>
      <c r="L1897" s="171">
        <v>2110</v>
      </c>
      <c r="M1897" s="57" t="s">
        <v>2340</v>
      </c>
      <c r="O1897" s="7">
        <v>32</v>
      </c>
      <c r="P1897" s="7">
        <v>12</v>
      </c>
      <c r="Q1897" s="7">
        <v>8</v>
      </c>
      <c r="R1897" s="7">
        <v>12</v>
      </c>
      <c r="S1897" s="7">
        <v>34</v>
      </c>
      <c r="T1897" s="7">
        <v>41</v>
      </c>
      <c r="U1897" s="7">
        <v>32</v>
      </c>
      <c r="BG1897" s="6">
        <f t="shared" si="509"/>
        <v>0</v>
      </c>
      <c r="BH1897" s="6">
        <f t="shared" si="528"/>
        <v>0</v>
      </c>
      <c r="BI1897" s="6">
        <f t="shared" si="510"/>
        <v>1</v>
      </c>
      <c r="BJ1897" s="6">
        <f t="shared" si="529"/>
        <v>1</v>
      </c>
      <c r="BK1897" s="6">
        <f t="shared" si="511"/>
        <v>0</v>
      </c>
      <c r="BL1897" s="6">
        <f t="shared" si="512"/>
        <v>0</v>
      </c>
      <c r="BM1897" s="6">
        <f t="shared" si="513"/>
        <v>1</v>
      </c>
      <c r="BN1897" s="6">
        <f t="shared" si="514"/>
        <v>3</v>
      </c>
      <c r="BO1897" s="6">
        <f t="shared" si="515"/>
        <v>1</v>
      </c>
      <c r="BP1897" s="6">
        <f t="shared" si="516"/>
        <v>1</v>
      </c>
      <c r="BQ1897" s="6">
        <f t="shared" si="520"/>
        <v>1</v>
      </c>
      <c r="BR1897" s="6">
        <f t="shared" si="521"/>
        <v>7</v>
      </c>
      <c r="BS1897" s="6">
        <f t="shared" si="522"/>
        <v>1</v>
      </c>
      <c r="BT1897" s="6">
        <f t="shared" si="523"/>
        <v>4</v>
      </c>
      <c r="CX1897" s="6" t="str">
        <f t="shared" si="524"/>
        <v>H</v>
      </c>
      <c r="CY1897" s="87">
        <f t="shared" si="525"/>
        <v>2110</v>
      </c>
      <c r="CZ1897" s="87">
        <f t="shared" si="526"/>
        <v>0</v>
      </c>
      <c r="DA1897" s="6">
        <f t="shared" si="527"/>
        <v>2110</v>
      </c>
    </row>
    <row r="1898" spans="1:105" hidden="1" x14ac:dyDescent="0.2">
      <c r="A1898" s="46">
        <v>4333</v>
      </c>
      <c r="B1898" s="46">
        <f t="shared" si="517"/>
        <v>3</v>
      </c>
      <c r="C1898" s="46">
        <f t="shared" si="518"/>
        <v>3</v>
      </c>
      <c r="D1898" s="46">
        <f t="shared" si="519"/>
        <v>4</v>
      </c>
      <c r="E1898" s="85">
        <v>28948</v>
      </c>
      <c r="F1898" s="7" t="s">
        <v>2454</v>
      </c>
      <c r="G1898" s="50" t="s">
        <v>310</v>
      </c>
      <c r="H1898" s="50" t="s">
        <v>308</v>
      </c>
      <c r="I1898" s="50">
        <v>0</v>
      </c>
      <c r="J1898" s="50">
        <v>1</v>
      </c>
      <c r="L1898" s="171">
        <v>1628</v>
      </c>
      <c r="O1898" s="7">
        <v>33</v>
      </c>
      <c r="P1898" s="7">
        <v>12</v>
      </c>
      <c r="Q1898" s="7">
        <v>8</v>
      </c>
      <c r="R1898" s="7">
        <v>13</v>
      </c>
      <c r="S1898" s="7">
        <v>34</v>
      </c>
      <c r="T1898" s="7">
        <v>42</v>
      </c>
      <c r="U1898" s="7">
        <v>32</v>
      </c>
      <c r="BG1898" s="6">
        <f t="shared" si="509"/>
        <v>0</v>
      </c>
      <c r="BH1898" s="6">
        <f t="shared" si="528"/>
        <v>0</v>
      </c>
      <c r="BI1898" s="6">
        <f t="shared" si="510"/>
        <v>0</v>
      </c>
      <c r="BJ1898" s="6">
        <f t="shared" si="529"/>
        <v>0</v>
      </c>
      <c r="BK1898" s="6">
        <f t="shared" si="511"/>
        <v>1</v>
      </c>
      <c r="BL1898" s="6">
        <f t="shared" si="512"/>
        <v>1</v>
      </c>
      <c r="BM1898" s="6">
        <f t="shared" si="513"/>
        <v>0</v>
      </c>
      <c r="BN1898" s="6">
        <f t="shared" si="514"/>
        <v>0</v>
      </c>
      <c r="BO1898" s="6">
        <f t="shared" si="515"/>
        <v>1</v>
      </c>
      <c r="BP1898" s="6">
        <f t="shared" si="516"/>
        <v>2</v>
      </c>
      <c r="BQ1898" s="6">
        <f t="shared" si="520"/>
        <v>0</v>
      </c>
      <c r="BR1898" s="6">
        <f t="shared" si="521"/>
        <v>0</v>
      </c>
      <c r="BS1898" s="6">
        <f t="shared" si="522"/>
        <v>1</v>
      </c>
      <c r="BT1898" s="6">
        <f t="shared" si="523"/>
        <v>5</v>
      </c>
      <c r="CX1898" s="6" t="str">
        <f t="shared" si="524"/>
        <v>A</v>
      </c>
      <c r="CY1898" s="87">
        <f t="shared" si="525"/>
        <v>1628</v>
      </c>
      <c r="CZ1898" s="87">
        <f t="shared" si="526"/>
        <v>0</v>
      </c>
      <c r="DA1898" s="6" t="str">
        <f t="shared" si="527"/>
        <v>na</v>
      </c>
    </row>
    <row r="1899" spans="1:105" hidden="1" x14ac:dyDescent="0.2">
      <c r="A1899" s="46">
        <v>4334</v>
      </c>
      <c r="B1899" s="46">
        <f t="shared" si="517"/>
        <v>7</v>
      </c>
      <c r="C1899" s="46">
        <f t="shared" si="518"/>
        <v>7</v>
      </c>
      <c r="D1899" s="46">
        <f t="shared" si="519"/>
        <v>4</v>
      </c>
      <c r="E1899" s="85">
        <v>28952</v>
      </c>
      <c r="F1899" s="7" t="s">
        <v>2347</v>
      </c>
      <c r="G1899" s="50" t="s">
        <v>310</v>
      </c>
      <c r="H1899" s="50" t="s">
        <v>307</v>
      </c>
      <c r="I1899" s="50">
        <v>0</v>
      </c>
      <c r="J1899" s="50">
        <v>0</v>
      </c>
      <c r="L1899" s="171">
        <v>2712</v>
      </c>
      <c r="O1899" s="7">
        <v>34</v>
      </c>
      <c r="P1899" s="7">
        <v>12</v>
      </c>
      <c r="Q1899" s="7">
        <v>9</v>
      </c>
      <c r="R1899" s="7">
        <v>13</v>
      </c>
      <c r="S1899" s="7">
        <v>34</v>
      </c>
      <c r="T1899" s="7">
        <v>42</v>
      </c>
      <c r="U1899" s="7">
        <v>33</v>
      </c>
      <c r="BG1899" s="6">
        <f t="shared" si="509"/>
        <v>0</v>
      </c>
      <c r="BH1899" s="6">
        <f t="shared" si="528"/>
        <v>0</v>
      </c>
      <c r="BI1899" s="6">
        <f t="shared" si="510"/>
        <v>1</v>
      </c>
      <c r="BJ1899" s="6">
        <f t="shared" si="529"/>
        <v>1</v>
      </c>
      <c r="BK1899" s="6">
        <f t="shared" si="511"/>
        <v>0</v>
      </c>
      <c r="BL1899" s="6">
        <f t="shared" si="512"/>
        <v>0</v>
      </c>
      <c r="BM1899" s="6">
        <f t="shared" si="513"/>
        <v>1</v>
      </c>
      <c r="BN1899" s="6">
        <f t="shared" si="514"/>
        <v>1</v>
      </c>
      <c r="BO1899" s="6">
        <f t="shared" si="515"/>
        <v>1</v>
      </c>
      <c r="BP1899" s="6">
        <f t="shared" si="516"/>
        <v>3</v>
      </c>
      <c r="BQ1899" s="6">
        <f t="shared" si="520"/>
        <v>0</v>
      </c>
      <c r="BR1899" s="6">
        <f t="shared" si="521"/>
        <v>0</v>
      </c>
      <c r="BS1899" s="6">
        <f t="shared" si="522"/>
        <v>0</v>
      </c>
      <c r="BT1899" s="6">
        <f t="shared" si="523"/>
        <v>0</v>
      </c>
      <c r="CX1899" s="6" t="str">
        <f t="shared" si="524"/>
        <v>A</v>
      </c>
      <c r="CY1899" s="87">
        <f t="shared" si="525"/>
        <v>2712</v>
      </c>
      <c r="CZ1899" s="87">
        <f t="shared" si="526"/>
        <v>0</v>
      </c>
      <c r="DA1899" s="6" t="str">
        <f t="shared" si="527"/>
        <v>na</v>
      </c>
    </row>
    <row r="1900" spans="1:105" hidden="1" x14ac:dyDescent="0.2">
      <c r="A1900" s="46">
        <v>4335</v>
      </c>
      <c r="B1900" s="46">
        <f t="shared" si="517"/>
        <v>6</v>
      </c>
      <c r="C1900" s="46">
        <f t="shared" si="518"/>
        <v>13</v>
      </c>
      <c r="D1900" s="46">
        <f t="shared" si="519"/>
        <v>4</v>
      </c>
      <c r="E1900" s="85">
        <v>28958</v>
      </c>
      <c r="F1900" s="7" t="s">
        <v>124</v>
      </c>
      <c r="G1900" s="50" t="s">
        <v>103</v>
      </c>
      <c r="H1900" s="50" t="s">
        <v>307</v>
      </c>
      <c r="I1900" s="50">
        <v>0</v>
      </c>
      <c r="J1900" s="50">
        <v>0</v>
      </c>
      <c r="L1900" s="171">
        <v>5401</v>
      </c>
      <c r="O1900" s="7">
        <v>35</v>
      </c>
      <c r="P1900" s="7">
        <v>12</v>
      </c>
      <c r="Q1900" s="7">
        <v>10</v>
      </c>
      <c r="R1900" s="7">
        <v>13</v>
      </c>
      <c r="S1900" s="7">
        <v>34</v>
      </c>
      <c r="T1900" s="7">
        <v>42</v>
      </c>
      <c r="U1900" s="7">
        <v>34</v>
      </c>
      <c r="BG1900" s="6">
        <f t="shared" si="509"/>
        <v>0</v>
      </c>
      <c r="BH1900" s="6">
        <f t="shared" si="528"/>
        <v>0</v>
      </c>
      <c r="BI1900" s="6">
        <f t="shared" si="510"/>
        <v>1</v>
      </c>
      <c r="BJ1900" s="6">
        <f t="shared" si="529"/>
        <v>2</v>
      </c>
      <c r="BK1900" s="6">
        <f t="shared" si="511"/>
        <v>0</v>
      </c>
      <c r="BL1900" s="6">
        <f t="shared" si="512"/>
        <v>0</v>
      </c>
      <c r="BM1900" s="6">
        <f t="shared" si="513"/>
        <v>1</v>
      </c>
      <c r="BN1900" s="6">
        <f t="shared" si="514"/>
        <v>2</v>
      </c>
      <c r="BO1900" s="6">
        <f t="shared" si="515"/>
        <v>1</v>
      </c>
      <c r="BP1900" s="6">
        <f t="shared" si="516"/>
        <v>4</v>
      </c>
      <c r="BQ1900" s="6">
        <f t="shared" si="520"/>
        <v>0</v>
      </c>
      <c r="BR1900" s="6">
        <f t="shared" si="521"/>
        <v>0</v>
      </c>
      <c r="BS1900" s="6">
        <f t="shared" si="522"/>
        <v>0</v>
      </c>
      <c r="BT1900" s="6">
        <f t="shared" si="523"/>
        <v>0</v>
      </c>
      <c r="CX1900" s="6" t="str">
        <f t="shared" si="524"/>
        <v>H</v>
      </c>
      <c r="CY1900" s="87">
        <f t="shared" si="525"/>
        <v>5401</v>
      </c>
      <c r="CZ1900" s="87">
        <f t="shared" si="526"/>
        <v>0</v>
      </c>
      <c r="DA1900" s="6">
        <f t="shared" si="527"/>
        <v>5401</v>
      </c>
    </row>
    <row r="1901" spans="1:105" hidden="1" x14ac:dyDescent="0.2">
      <c r="A1901" s="46">
        <v>4336</v>
      </c>
      <c r="B1901" s="46">
        <f t="shared" si="517"/>
        <v>7</v>
      </c>
      <c r="C1901" s="46">
        <f t="shared" si="518"/>
        <v>14</v>
      </c>
      <c r="D1901" s="46">
        <f t="shared" si="519"/>
        <v>4</v>
      </c>
      <c r="E1901" s="85">
        <v>28959</v>
      </c>
      <c r="F1901" s="7" t="s">
        <v>3453</v>
      </c>
      <c r="G1901" s="50" t="s">
        <v>310</v>
      </c>
      <c r="H1901" s="50" t="s">
        <v>307</v>
      </c>
      <c r="I1901" s="50">
        <v>1</v>
      </c>
      <c r="J1901" s="50">
        <v>1</v>
      </c>
      <c r="L1901" s="171">
        <v>2343</v>
      </c>
      <c r="M1901" s="57" t="s">
        <v>2340</v>
      </c>
      <c r="O1901" s="7">
        <v>36</v>
      </c>
      <c r="P1901" s="7">
        <v>12</v>
      </c>
      <c r="Q1901" s="7">
        <v>11</v>
      </c>
      <c r="R1901" s="7">
        <v>13</v>
      </c>
      <c r="S1901" s="7">
        <v>35</v>
      </c>
      <c r="T1901" s="7">
        <v>43</v>
      </c>
      <c r="U1901" s="7">
        <v>35</v>
      </c>
      <c r="BG1901" s="6">
        <f t="shared" si="509"/>
        <v>0</v>
      </c>
      <c r="BH1901" s="6">
        <f t="shared" si="528"/>
        <v>0</v>
      </c>
      <c r="BI1901" s="6">
        <f t="shared" si="510"/>
        <v>1</v>
      </c>
      <c r="BJ1901" s="6">
        <f t="shared" si="529"/>
        <v>3</v>
      </c>
      <c r="BK1901" s="6">
        <f t="shared" si="511"/>
        <v>0</v>
      </c>
      <c r="BL1901" s="6">
        <f t="shared" si="512"/>
        <v>0</v>
      </c>
      <c r="BM1901" s="6">
        <f t="shared" si="513"/>
        <v>1</v>
      </c>
      <c r="BN1901" s="6">
        <f t="shared" si="514"/>
        <v>3</v>
      </c>
      <c r="BO1901" s="6">
        <f t="shared" si="515"/>
        <v>1</v>
      </c>
      <c r="BP1901" s="6">
        <f t="shared" si="516"/>
        <v>5</v>
      </c>
      <c r="BQ1901" s="6">
        <f t="shared" si="520"/>
        <v>1</v>
      </c>
      <c r="BR1901" s="6">
        <f t="shared" si="521"/>
        <v>1</v>
      </c>
      <c r="BS1901" s="6">
        <f t="shared" si="522"/>
        <v>1</v>
      </c>
      <c r="BT1901" s="6">
        <f t="shared" si="523"/>
        <v>1</v>
      </c>
      <c r="CX1901" s="6" t="str">
        <f t="shared" si="524"/>
        <v>A</v>
      </c>
      <c r="CY1901" s="87">
        <f t="shared" si="525"/>
        <v>2343</v>
      </c>
      <c r="CZ1901" s="87">
        <f t="shared" si="526"/>
        <v>0</v>
      </c>
      <c r="DA1901" s="6" t="str">
        <f t="shared" si="527"/>
        <v>na</v>
      </c>
    </row>
    <row r="1902" spans="1:105" hidden="1" x14ac:dyDescent="0.2">
      <c r="A1902" s="46">
        <v>4337</v>
      </c>
      <c r="B1902" s="46">
        <f t="shared" si="517"/>
        <v>2</v>
      </c>
      <c r="C1902" s="46">
        <f t="shared" si="518"/>
        <v>16</v>
      </c>
      <c r="D1902" s="46">
        <f t="shared" si="519"/>
        <v>4</v>
      </c>
      <c r="E1902" s="85">
        <v>28961</v>
      </c>
      <c r="F1902" s="7" t="s">
        <v>3369</v>
      </c>
      <c r="G1902" s="50" t="s">
        <v>103</v>
      </c>
      <c r="H1902" s="50" t="s">
        <v>306</v>
      </c>
      <c r="I1902" s="50">
        <v>5</v>
      </c>
      <c r="J1902" s="50">
        <v>2</v>
      </c>
      <c r="L1902" s="171">
        <v>2973</v>
      </c>
      <c r="M1902" s="57" t="s">
        <v>2577</v>
      </c>
      <c r="O1902" s="7">
        <v>37</v>
      </c>
      <c r="P1902" s="7">
        <v>13</v>
      </c>
      <c r="Q1902" s="7">
        <v>11</v>
      </c>
      <c r="R1902" s="7">
        <v>13</v>
      </c>
      <c r="S1902" s="7">
        <v>40</v>
      </c>
      <c r="T1902" s="7">
        <v>45</v>
      </c>
      <c r="U1902" s="7">
        <v>37</v>
      </c>
      <c r="BG1902" s="6">
        <f t="shared" si="509"/>
        <v>1</v>
      </c>
      <c r="BH1902" s="6">
        <f t="shared" si="528"/>
        <v>1</v>
      </c>
      <c r="BI1902" s="6">
        <f t="shared" si="510"/>
        <v>0</v>
      </c>
      <c r="BJ1902" s="6">
        <f t="shared" si="529"/>
        <v>0</v>
      </c>
      <c r="BK1902" s="6">
        <f t="shared" si="511"/>
        <v>0</v>
      </c>
      <c r="BL1902" s="6">
        <f t="shared" si="512"/>
        <v>0</v>
      </c>
      <c r="BM1902" s="6">
        <f t="shared" si="513"/>
        <v>1</v>
      </c>
      <c r="BN1902" s="6">
        <f t="shared" si="514"/>
        <v>4</v>
      </c>
      <c r="BO1902" s="6">
        <f t="shared" si="515"/>
        <v>0</v>
      </c>
      <c r="BP1902" s="6">
        <f t="shared" si="516"/>
        <v>0</v>
      </c>
      <c r="BQ1902" s="6">
        <f t="shared" si="520"/>
        <v>1</v>
      </c>
      <c r="BR1902" s="6">
        <f t="shared" si="521"/>
        <v>2</v>
      </c>
      <c r="BS1902" s="6">
        <f t="shared" si="522"/>
        <v>1</v>
      </c>
      <c r="BT1902" s="6">
        <f t="shared" si="523"/>
        <v>2</v>
      </c>
      <c r="CX1902" s="6" t="str">
        <f t="shared" si="524"/>
        <v>H</v>
      </c>
      <c r="CY1902" s="87">
        <f t="shared" si="525"/>
        <v>2973</v>
      </c>
      <c r="CZ1902" s="87">
        <f t="shared" si="526"/>
        <v>0</v>
      </c>
      <c r="DA1902" s="6">
        <f t="shared" si="527"/>
        <v>2973</v>
      </c>
    </row>
    <row r="1903" spans="1:105" hidden="1" x14ac:dyDescent="0.2">
      <c r="A1903" s="46">
        <v>4338</v>
      </c>
      <c r="B1903" s="46">
        <f t="shared" si="517"/>
        <v>7</v>
      </c>
      <c r="C1903" s="46">
        <f t="shared" si="518"/>
        <v>21</v>
      </c>
      <c r="D1903" s="46">
        <f t="shared" si="519"/>
        <v>4</v>
      </c>
      <c r="E1903" s="85">
        <v>28966</v>
      </c>
      <c r="F1903" s="7" t="s">
        <v>109</v>
      </c>
      <c r="G1903" s="50" t="s">
        <v>310</v>
      </c>
      <c r="H1903" s="50" t="s">
        <v>306</v>
      </c>
      <c r="I1903" s="50">
        <v>1</v>
      </c>
      <c r="J1903" s="50">
        <v>0</v>
      </c>
      <c r="L1903" s="171">
        <v>1428</v>
      </c>
      <c r="M1903" s="57" t="s">
        <v>2578</v>
      </c>
      <c r="O1903" s="7">
        <v>38</v>
      </c>
      <c r="P1903" s="7">
        <v>14</v>
      </c>
      <c r="Q1903" s="7">
        <v>11</v>
      </c>
      <c r="R1903" s="7">
        <v>13</v>
      </c>
      <c r="S1903" s="7">
        <v>41</v>
      </c>
      <c r="T1903" s="7">
        <v>45</v>
      </c>
      <c r="U1903" s="7">
        <v>39</v>
      </c>
      <c r="BG1903" s="6">
        <f t="shared" si="509"/>
        <v>1</v>
      </c>
      <c r="BH1903" s="6">
        <f t="shared" si="528"/>
        <v>2</v>
      </c>
      <c r="BI1903" s="6">
        <f t="shared" si="510"/>
        <v>0</v>
      </c>
      <c r="BJ1903" s="6">
        <f t="shared" si="529"/>
        <v>0</v>
      </c>
      <c r="BK1903" s="6">
        <f t="shared" si="511"/>
        <v>0</v>
      </c>
      <c r="BL1903" s="6">
        <f t="shared" si="512"/>
        <v>0</v>
      </c>
      <c r="BM1903" s="6">
        <f t="shared" si="513"/>
        <v>1</v>
      </c>
      <c r="BN1903" s="6">
        <f t="shared" si="514"/>
        <v>5</v>
      </c>
      <c r="BO1903" s="6">
        <f t="shared" si="515"/>
        <v>0</v>
      </c>
      <c r="BP1903" s="6">
        <f t="shared" si="516"/>
        <v>0</v>
      </c>
      <c r="BQ1903" s="6">
        <f t="shared" si="520"/>
        <v>1</v>
      </c>
      <c r="BR1903" s="6">
        <f t="shared" si="521"/>
        <v>3</v>
      </c>
      <c r="BS1903" s="6">
        <f t="shared" si="522"/>
        <v>0</v>
      </c>
      <c r="BT1903" s="6">
        <f t="shared" si="523"/>
        <v>0</v>
      </c>
      <c r="CX1903" s="6" t="str">
        <f t="shared" si="524"/>
        <v>A</v>
      </c>
      <c r="CY1903" s="87">
        <f t="shared" si="525"/>
        <v>1428</v>
      </c>
      <c r="CZ1903" s="87">
        <f t="shared" si="526"/>
        <v>0</v>
      </c>
      <c r="DA1903" s="6" t="str">
        <f t="shared" si="527"/>
        <v>na</v>
      </c>
    </row>
    <row r="1904" spans="1:105" hidden="1" x14ac:dyDescent="0.2">
      <c r="A1904" s="46">
        <v>4339</v>
      </c>
      <c r="B1904" s="46">
        <f t="shared" si="517"/>
        <v>4</v>
      </c>
      <c r="C1904" s="46">
        <f t="shared" si="518"/>
        <v>25</v>
      </c>
      <c r="D1904" s="46">
        <f t="shared" si="519"/>
        <v>4</v>
      </c>
      <c r="E1904" s="85">
        <v>28970</v>
      </c>
      <c r="F1904" s="7" t="s">
        <v>1908</v>
      </c>
      <c r="G1904" s="50" t="s">
        <v>310</v>
      </c>
      <c r="H1904" s="50" t="s">
        <v>308</v>
      </c>
      <c r="I1904" s="50">
        <v>0</v>
      </c>
      <c r="J1904" s="50">
        <v>3</v>
      </c>
      <c r="L1904" s="171">
        <v>1724</v>
      </c>
      <c r="O1904" s="7">
        <v>39</v>
      </c>
      <c r="P1904" s="7">
        <v>14</v>
      </c>
      <c r="Q1904" s="7">
        <v>11</v>
      </c>
      <c r="R1904" s="7">
        <v>14</v>
      </c>
      <c r="S1904" s="7">
        <v>41</v>
      </c>
      <c r="T1904" s="7">
        <v>48</v>
      </c>
      <c r="U1904" s="7">
        <v>39</v>
      </c>
      <c r="BG1904" s="6">
        <f t="shared" si="509"/>
        <v>0</v>
      </c>
      <c r="BH1904" s="6">
        <f t="shared" si="528"/>
        <v>0</v>
      </c>
      <c r="BI1904" s="6">
        <f t="shared" si="510"/>
        <v>0</v>
      </c>
      <c r="BJ1904" s="6">
        <f t="shared" si="529"/>
        <v>0</v>
      </c>
      <c r="BK1904" s="6">
        <f t="shared" si="511"/>
        <v>1</v>
      </c>
      <c r="BL1904" s="6">
        <f t="shared" si="512"/>
        <v>1</v>
      </c>
      <c r="BM1904" s="6">
        <f t="shared" si="513"/>
        <v>0</v>
      </c>
      <c r="BN1904" s="6">
        <f t="shared" si="514"/>
        <v>0</v>
      </c>
      <c r="BO1904" s="6">
        <f t="shared" si="515"/>
        <v>1</v>
      </c>
      <c r="BP1904" s="6">
        <f t="shared" si="516"/>
        <v>1</v>
      </c>
      <c r="BQ1904" s="6">
        <f t="shared" si="520"/>
        <v>0</v>
      </c>
      <c r="BR1904" s="6">
        <f t="shared" si="521"/>
        <v>0</v>
      </c>
      <c r="BS1904" s="6">
        <f t="shared" si="522"/>
        <v>1</v>
      </c>
      <c r="BT1904" s="6">
        <f t="shared" si="523"/>
        <v>1</v>
      </c>
      <c r="CX1904" s="6" t="str">
        <f t="shared" si="524"/>
        <v>A</v>
      </c>
      <c r="CY1904" s="87">
        <f t="shared" si="525"/>
        <v>1724</v>
      </c>
      <c r="CZ1904" s="87">
        <f t="shared" si="526"/>
        <v>0</v>
      </c>
      <c r="DA1904" s="6" t="str">
        <f t="shared" si="527"/>
        <v>na</v>
      </c>
    </row>
    <row r="1905" spans="1:105" hidden="1" x14ac:dyDescent="0.2">
      <c r="A1905" s="46">
        <v>4340</v>
      </c>
      <c r="B1905" s="46">
        <f t="shared" si="517"/>
        <v>7</v>
      </c>
      <c r="C1905" s="46">
        <f t="shared" si="518"/>
        <v>28</v>
      </c>
      <c r="D1905" s="46">
        <f t="shared" si="519"/>
        <v>4</v>
      </c>
      <c r="E1905" s="85">
        <v>28973</v>
      </c>
      <c r="F1905" s="7" t="s">
        <v>118</v>
      </c>
      <c r="G1905" s="50" t="s">
        <v>103</v>
      </c>
      <c r="H1905" s="50" t="s">
        <v>306</v>
      </c>
      <c r="I1905" s="50">
        <v>2</v>
      </c>
      <c r="J1905" s="50">
        <v>1</v>
      </c>
      <c r="L1905" s="171">
        <v>2171</v>
      </c>
      <c r="M1905" s="57" t="s">
        <v>299</v>
      </c>
      <c r="O1905" s="7">
        <v>40</v>
      </c>
      <c r="P1905" s="7">
        <v>15</v>
      </c>
      <c r="Q1905" s="7">
        <v>11</v>
      </c>
      <c r="R1905" s="7">
        <v>14</v>
      </c>
      <c r="S1905" s="7">
        <v>43</v>
      </c>
      <c r="T1905" s="7">
        <v>49</v>
      </c>
      <c r="U1905" s="7">
        <v>41</v>
      </c>
      <c r="BG1905" s="6">
        <f t="shared" si="509"/>
        <v>1</v>
      </c>
      <c r="BH1905" s="6">
        <f t="shared" si="528"/>
        <v>1</v>
      </c>
      <c r="BI1905" s="6">
        <f t="shared" si="510"/>
        <v>0</v>
      </c>
      <c r="BJ1905" s="6">
        <f t="shared" si="529"/>
        <v>0</v>
      </c>
      <c r="BK1905" s="6">
        <f t="shared" si="511"/>
        <v>0</v>
      </c>
      <c r="BL1905" s="6">
        <f t="shared" si="512"/>
        <v>0</v>
      </c>
      <c r="BM1905" s="6">
        <f t="shared" si="513"/>
        <v>1</v>
      </c>
      <c r="BN1905" s="6">
        <f t="shared" si="514"/>
        <v>1</v>
      </c>
      <c r="BO1905" s="6">
        <f t="shared" si="515"/>
        <v>0</v>
      </c>
      <c r="BP1905" s="6">
        <f t="shared" si="516"/>
        <v>0</v>
      </c>
      <c r="BQ1905" s="6">
        <f t="shared" si="520"/>
        <v>1</v>
      </c>
      <c r="BR1905" s="6">
        <f t="shared" si="521"/>
        <v>1</v>
      </c>
      <c r="BS1905" s="6">
        <f t="shared" si="522"/>
        <v>1</v>
      </c>
      <c r="BT1905" s="6">
        <f t="shared" si="523"/>
        <v>2</v>
      </c>
      <c r="CX1905" s="6" t="str">
        <f t="shared" si="524"/>
        <v>H</v>
      </c>
      <c r="CY1905" s="87">
        <f t="shared" si="525"/>
        <v>2171</v>
      </c>
      <c r="CZ1905" s="87">
        <f t="shared" si="526"/>
        <v>0</v>
      </c>
      <c r="DA1905" s="6">
        <f t="shared" si="527"/>
        <v>2171</v>
      </c>
    </row>
    <row r="1906" spans="1:105" hidden="1" x14ac:dyDescent="0.2">
      <c r="A1906" s="46">
        <v>4341</v>
      </c>
      <c r="B1906" s="46">
        <f t="shared" si="517"/>
        <v>3</v>
      </c>
      <c r="C1906" s="46">
        <f t="shared" si="518"/>
        <v>1</v>
      </c>
      <c r="D1906" s="46">
        <f t="shared" si="519"/>
        <v>5</v>
      </c>
      <c r="E1906" s="85">
        <v>28976</v>
      </c>
      <c r="F1906" s="7" t="s">
        <v>2073</v>
      </c>
      <c r="G1906" s="50" t="s">
        <v>103</v>
      </c>
      <c r="H1906" s="50" t="s">
        <v>306</v>
      </c>
      <c r="I1906" s="50">
        <v>1</v>
      </c>
      <c r="J1906" s="50">
        <v>0</v>
      </c>
      <c r="L1906" s="171">
        <v>2009</v>
      </c>
      <c r="M1906" s="57" t="s">
        <v>3030</v>
      </c>
      <c r="O1906" s="7">
        <v>41</v>
      </c>
      <c r="P1906" s="7">
        <v>16</v>
      </c>
      <c r="Q1906" s="7">
        <v>11</v>
      </c>
      <c r="R1906" s="7">
        <v>14</v>
      </c>
      <c r="S1906" s="7">
        <v>44</v>
      </c>
      <c r="T1906" s="7">
        <v>49</v>
      </c>
      <c r="U1906" s="7">
        <v>43</v>
      </c>
      <c r="BG1906" s="6">
        <f t="shared" si="509"/>
        <v>1</v>
      </c>
      <c r="BH1906" s="6">
        <f t="shared" si="528"/>
        <v>2</v>
      </c>
      <c r="BI1906" s="6">
        <f t="shared" si="510"/>
        <v>0</v>
      </c>
      <c r="BJ1906" s="6">
        <f t="shared" si="529"/>
        <v>0</v>
      </c>
      <c r="BK1906" s="6">
        <f t="shared" si="511"/>
        <v>0</v>
      </c>
      <c r="BL1906" s="6">
        <f t="shared" si="512"/>
        <v>0</v>
      </c>
      <c r="BM1906" s="6">
        <f t="shared" si="513"/>
        <v>1</v>
      </c>
      <c r="BN1906" s="6">
        <f t="shared" si="514"/>
        <v>2</v>
      </c>
      <c r="BO1906" s="6">
        <f t="shared" si="515"/>
        <v>0</v>
      </c>
      <c r="BP1906" s="6">
        <f t="shared" si="516"/>
        <v>0</v>
      </c>
      <c r="BQ1906" s="6">
        <f t="shared" si="520"/>
        <v>1</v>
      </c>
      <c r="BR1906" s="6">
        <f t="shared" si="521"/>
        <v>2</v>
      </c>
      <c r="BS1906" s="6">
        <f t="shared" si="522"/>
        <v>0</v>
      </c>
      <c r="BT1906" s="6">
        <f t="shared" si="523"/>
        <v>0</v>
      </c>
      <c r="CX1906" s="6" t="str">
        <f t="shared" si="524"/>
        <v>H</v>
      </c>
      <c r="CY1906" s="87">
        <f t="shared" si="525"/>
        <v>2009</v>
      </c>
      <c r="CZ1906" s="87">
        <f t="shared" si="526"/>
        <v>0</v>
      </c>
      <c r="DA1906" s="6">
        <f t="shared" si="527"/>
        <v>2009</v>
      </c>
    </row>
    <row r="1907" spans="1:105" hidden="1" x14ac:dyDescent="0.2">
      <c r="A1907" s="46">
        <v>4342</v>
      </c>
      <c r="B1907" s="46">
        <f t="shared" si="517"/>
        <v>7</v>
      </c>
      <c r="C1907" s="46">
        <f t="shared" si="518"/>
        <v>5</v>
      </c>
      <c r="D1907" s="46">
        <f t="shared" si="519"/>
        <v>5</v>
      </c>
      <c r="E1907" s="85">
        <v>28980</v>
      </c>
      <c r="F1907" s="7" t="s">
        <v>3095</v>
      </c>
      <c r="G1907" s="50" t="s">
        <v>310</v>
      </c>
      <c r="H1907" s="50" t="s">
        <v>308</v>
      </c>
      <c r="I1907" s="50">
        <v>0</v>
      </c>
      <c r="J1907" s="50">
        <v>1</v>
      </c>
      <c r="L1907" s="171">
        <v>3675</v>
      </c>
      <c r="O1907" s="7">
        <v>42</v>
      </c>
      <c r="P1907" s="7">
        <v>16</v>
      </c>
      <c r="Q1907" s="7">
        <v>11</v>
      </c>
      <c r="R1907" s="7">
        <v>15</v>
      </c>
      <c r="S1907" s="7">
        <v>44</v>
      </c>
      <c r="T1907" s="7">
        <v>50</v>
      </c>
      <c r="U1907" s="7">
        <v>43</v>
      </c>
      <c r="BG1907" s="6">
        <f t="shared" si="509"/>
        <v>0</v>
      </c>
      <c r="BH1907" s="6">
        <f t="shared" si="528"/>
        <v>0</v>
      </c>
      <c r="BI1907" s="6">
        <f t="shared" si="510"/>
        <v>0</v>
      </c>
      <c r="BJ1907" s="6">
        <f t="shared" si="529"/>
        <v>0</v>
      </c>
      <c r="BK1907" s="6">
        <f t="shared" si="511"/>
        <v>1</v>
      </c>
      <c r="BL1907" s="6">
        <f t="shared" si="512"/>
        <v>1</v>
      </c>
      <c r="BM1907" s="6">
        <f t="shared" si="513"/>
        <v>0</v>
      </c>
      <c r="BN1907" s="6">
        <f t="shared" si="514"/>
        <v>0</v>
      </c>
      <c r="BO1907" s="6">
        <f t="shared" si="515"/>
        <v>1</v>
      </c>
      <c r="BP1907" s="6">
        <f t="shared" si="516"/>
        <v>1</v>
      </c>
      <c r="BQ1907" s="6">
        <f t="shared" si="520"/>
        <v>0</v>
      </c>
      <c r="BR1907" s="6">
        <f t="shared" si="521"/>
        <v>0</v>
      </c>
      <c r="BS1907" s="6">
        <f t="shared" si="522"/>
        <v>1</v>
      </c>
      <c r="BT1907" s="6">
        <f t="shared" si="523"/>
        <v>1</v>
      </c>
      <c r="CX1907" s="6" t="str">
        <f t="shared" si="524"/>
        <v>A</v>
      </c>
      <c r="CY1907" s="87">
        <f t="shared" si="525"/>
        <v>3675</v>
      </c>
      <c r="CZ1907" s="87">
        <f t="shared" si="526"/>
        <v>0</v>
      </c>
      <c r="DA1907" s="6" t="str">
        <f t="shared" si="527"/>
        <v>na</v>
      </c>
    </row>
    <row r="1908" spans="1:105" hidden="1" x14ac:dyDescent="0.2">
      <c r="A1908" s="46">
        <v>4343</v>
      </c>
      <c r="B1908" s="46">
        <f t="shared" si="517"/>
        <v>2</v>
      </c>
      <c r="C1908" s="46">
        <f t="shared" si="518"/>
        <v>7</v>
      </c>
      <c r="D1908" s="46">
        <f t="shared" si="519"/>
        <v>5</v>
      </c>
      <c r="E1908" s="85">
        <v>28982</v>
      </c>
      <c r="F1908" s="7" t="s">
        <v>321</v>
      </c>
      <c r="G1908" s="50" t="s">
        <v>103</v>
      </c>
      <c r="H1908" s="50" t="s">
        <v>306</v>
      </c>
      <c r="I1908" s="50">
        <v>4</v>
      </c>
      <c r="J1908" s="50">
        <v>0</v>
      </c>
      <c r="L1908" s="171">
        <v>2344</v>
      </c>
      <c r="M1908" s="57" t="s">
        <v>2350</v>
      </c>
      <c r="O1908" s="7">
        <v>43</v>
      </c>
      <c r="P1908" s="7">
        <v>17</v>
      </c>
      <c r="Q1908" s="7">
        <v>11</v>
      </c>
      <c r="R1908" s="7">
        <v>15</v>
      </c>
      <c r="S1908" s="7">
        <v>48</v>
      </c>
      <c r="T1908" s="7">
        <v>50</v>
      </c>
      <c r="U1908" s="7">
        <v>45</v>
      </c>
      <c r="BG1908" s="6">
        <f t="shared" si="509"/>
        <v>1</v>
      </c>
      <c r="BH1908" s="6">
        <f t="shared" si="528"/>
        <v>1</v>
      </c>
      <c r="BI1908" s="6">
        <f t="shared" si="510"/>
        <v>0</v>
      </c>
      <c r="BJ1908" s="6">
        <f t="shared" si="529"/>
        <v>0</v>
      </c>
      <c r="BK1908" s="6">
        <f t="shared" si="511"/>
        <v>0</v>
      </c>
      <c r="BL1908" s="6">
        <f t="shared" si="512"/>
        <v>0</v>
      </c>
      <c r="BM1908" s="6">
        <f t="shared" si="513"/>
        <v>1</v>
      </c>
      <c r="BN1908" s="6">
        <f t="shared" si="514"/>
        <v>1</v>
      </c>
      <c r="BO1908" s="6">
        <f t="shared" si="515"/>
        <v>0</v>
      </c>
      <c r="BP1908" s="6">
        <f t="shared" si="516"/>
        <v>0</v>
      </c>
      <c r="BQ1908" s="6">
        <f t="shared" si="520"/>
        <v>1</v>
      </c>
      <c r="BR1908" s="6">
        <f t="shared" si="521"/>
        <v>1</v>
      </c>
      <c r="BS1908" s="6">
        <f t="shared" si="522"/>
        <v>0</v>
      </c>
      <c r="BT1908" s="6">
        <f t="shared" si="523"/>
        <v>0</v>
      </c>
      <c r="CX1908" s="6" t="str">
        <f t="shared" si="524"/>
        <v>H</v>
      </c>
      <c r="CY1908" s="87">
        <f t="shared" si="525"/>
        <v>2344</v>
      </c>
      <c r="CZ1908" s="87">
        <f t="shared" si="526"/>
        <v>0</v>
      </c>
      <c r="DA1908" s="6">
        <f t="shared" si="527"/>
        <v>2344</v>
      </c>
    </row>
    <row r="1909" spans="1:105" hidden="1" x14ac:dyDescent="0.2">
      <c r="A1909" s="46">
        <v>4344</v>
      </c>
      <c r="B1909" s="46">
        <f t="shared" si="517"/>
        <v>6</v>
      </c>
      <c r="C1909" s="46">
        <f t="shared" si="518"/>
        <v>11</v>
      </c>
      <c r="D1909" s="46">
        <f t="shared" si="519"/>
        <v>5</v>
      </c>
      <c r="E1909" s="85">
        <v>28986</v>
      </c>
      <c r="F1909" s="7" t="s">
        <v>1238</v>
      </c>
      <c r="G1909" s="50" t="s">
        <v>310</v>
      </c>
      <c r="H1909" s="50" t="s">
        <v>308</v>
      </c>
      <c r="I1909" s="50">
        <v>1</v>
      </c>
      <c r="J1909" s="50">
        <v>2</v>
      </c>
      <c r="L1909" s="171">
        <v>3897</v>
      </c>
      <c r="M1909" s="57" t="s">
        <v>3030</v>
      </c>
      <c r="O1909" s="7">
        <v>44</v>
      </c>
      <c r="P1909" s="7">
        <v>17</v>
      </c>
      <c r="Q1909" s="7">
        <v>11</v>
      </c>
      <c r="R1909" s="7">
        <v>16</v>
      </c>
      <c r="S1909" s="7">
        <v>49</v>
      </c>
      <c r="T1909" s="7">
        <v>52</v>
      </c>
      <c r="U1909" s="7">
        <v>45</v>
      </c>
      <c r="BG1909" s="6">
        <f t="shared" si="509"/>
        <v>0</v>
      </c>
      <c r="BH1909" s="6">
        <f t="shared" si="528"/>
        <v>0</v>
      </c>
      <c r="BI1909" s="6">
        <f t="shared" si="510"/>
        <v>0</v>
      </c>
      <c r="BJ1909" s="6">
        <f t="shared" si="529"/>
        <v>0</v>
      </c>
      <c r="BK1909" s="6">
        <f t="shared" si="511"/>
        <v>1</v>
      </c>
      <c r="BL1909" s="6">
        <f t="shared" si="512"/>
        <v>1</v>
      </c>
      <c r="BM1909" s="6">
        <f t="shared" si="513"/>
        <v>0</v>
      </c>
      <c r="BN1909" s="6">
        <f t="shared" si="514"/>
        <v>0</v>
      </c>
      <c r="BO1909" s="6">
        <f t="shared" si="515"/>
        <v>1</v>
      </c>
      <c r="BP1909" s="6">
        <f t="shared" si="516"/>
        <v>1</v>
      </c>
      <c r="BQ1909" s="6">
        <f t="shared" si="520"/>
        <v>1</v>
      </c>
      <c r="BR1909" s="6">
        <f t="shared" si="521"/>
        <v>2</v>
      </c>
      <c r="BS1909" s="6">
        <f t="shared" si="522"/>
        <v>1</v>
      </c>
      <c r="BT1909" s="6">
        <f t="shared" si="523"/>
        <v>1</v>
      </c>
      <c r="CX1909" s="6" t="str">
        <f t="shared" si="524"/>
        <v>A</v>
      </c>
      <c r="CY1909" s="87">
        <f t="shared" si="525"/>
        <v>3897</v>
      </c>
      <c r="CZ1909" s="87">
        <f t="shared" si="526"/>
        <v>0</v>
      </c>
      <c r="DA1909" s="6" t="str">
        <f t="shared" si="527"/>
        <v>na</v>
      </c>
    </row>
    <row r="1910" spans="1:105" hidden="1" x14ac:dyDescent="0.2">
      <c r="A1910" s="46">
        <v>4345</v>
      </c>
      <c r="B1910" s="46">
        <f t="shared" si="517"/>
        <v>2</v>
      </c>
      <c r="C1910" s="46">
        <f t="shared" si="518"/>
        <v>14</v>
      </c>
      <c r="D1910" s="46">
        <f t="shared" si="519"/>
        <v>5</v>
      </c>
      <c r="E1910" s="85">
        <v>28989</v>
      </c>
      <c r="F1910" s="7" t="s">
        <v>111</v>
      </c>
      <c r="G1910" s="50" t="s">
        <v>103</v>
      </c>
      <c r="H1910" s="50" t="s">
        <v>306</v>
      </c>
      <c r="I1910" s="50">
        <v>1</v>
      </c>
      <c r="J1910" s="50">
        <v>0</v>
      </c>
      <c r="L1910" s="171">
        <v>2089</v>
      </c>
      <c r="M1910" s="57" t="s">
        <v>1943</v>
      </c>
      <c r="O1910" s="7">
        <v>45</v>
      </c>
      <c r="P1910" s="7">
        <v>18</v>
      </c>
      <c r="Q1910" s="7">
        <v>11</v>
      </c>
      <c r="R1910" s="7">
        <v>16</v>
      </c>
      <c r="S1910" s="7">
        <v>50</v>
      </c>
      <c r="T1910" s="7">
        <v>52</v>
      </c>
      <c r="U1910" s="7">
        <v>47</v>
      </c>
      <c r="BG1910" s="6">
        <f t="shared" si="509"/>
        <v>1</v>
      </c>
      <c r="BH1910" s="6">
        <f t="shared" si="528"/>
        <v>1</v>
      </c>
      <c r="BI1910" s="6">
        <f t="shared" si="510"/>
        <v>0</v>
      </c>
      <c r="BJ1910" s="6">
        <f t="shared" si="529"/>
        <v>0</v>
      </c>
      <c r="BK1910" s="6">
        <f t="shared" si="511"/>
        <v>0</v>
      </c>
      <c r="BL1910" s="6">
        <f t="shared" si="512"/>
        <v>0</v>
      </c>
      <c r="BM1910" s="6">
        <f t="shared" si="513"/>
        <v>1</v>
      </c>
      <c r="BN1910" s="6">
        <f t="shared" si="514"/>
        <v>1</v>
      </c>
      <c r="BO1910" s="6">
        <f t="shared" si="515"/>
        <v>0</v>
      </c>
      <c r="BP1910" s="6">
        <f t="shared" si="516"/>
        <v>0</v>
      </c>
      <c r="BQ1910" s="6">
        <f t="shared" si="520"/>
        <v>1</v>
      </c>
      <c r="BR1910" s="6">
        <f t="shared" si="521"/>
        <v>3</v>
      </c>
      <c r="BS1910" s="6">
        <f t="shared" si="522"/>
        <v>0</v>
      </c>
      <c r="BT1910" s="6">
        <f t="shared" si="523"/>
        <v>0</v>
      </c>
      <c r="CX1910" s="6" t="str">
        <f t="shared" si="524"/>
        <v>H</v>
      </c>
      <c r="CY1910" s="87">
        <f t="shared" si="525"/>
        <v>2089</v>
      </c>
      <c r="CZ1910" s="87">
        <f t="shared" si="526"/>
        <v>0</v>
      </c>
      <c r="DA1910" s="6">
        <f t="shared" si="527"/>
        <v>2089</v>
      </c>
    </row>
    <row r="1911" spans="1:105" hidden="1" x14ac:dyDescent="0.2">
      <c r="A1911" s="46">
        <v>4346</v>
      </c>
      <c r="B1911" s="46">
        <f t="shared" si="517"/>
        <v>7</v>
      </c>
      <c r="C1911" s="46">
        <f t="shared" si="518"/>
        <v>19</v>
      </c>
      <c r="D1911" s="46">
        <f t="shared" si="519"/>
        <v>5</v>
      </c>
      <c r="E1911" s="85">
        <v>28994</v>
      </c>
      <c r="F1911" s="7" t="s">
        <v>407</v>
      </c>
      <c r="G1911" s="50" t="s">
        <v>103</v>
      </c>
      <c r="H1911" s="50" t="s">
        <v>308</v>
      </c>
      <c r="I1911" s="50">
        <v>1</v>
      </c>
      <c r="J1911" s="50">
        <v>3</v>
      </c>
      <c r="L1911" s="171">
        <v>2664</v>
      </c>
      <c r="M1911" s="57" t="s">
        <v>3030</v>
      </c>
      <c r="N1911" s="46">
        <v>10</v>
      </c>
      <c r="O1911" s="5">
        <v>46</v>
      </c>
      <c r="P1911" s="5">
        <v>18</v>
      </c>
      <c r="Q1911" s="5">
        <v>11</v>
      </c>
      <c r="R1911" s="5">
        <v>17</v>
      </c>
      <c r="S1911" s="5">
        <v>51</v>
      </c>
      <c r="T1911" s="5">
        <v>55</v>
      </c>
      <c r="U1911" s="5">
        <v>47</v>
      </c>
      <c r="BG1911" s="6">
        <f t="shared" si="509"/>
        <v>0</v>
      </c>
      <c r="BH1911" s="6">
        <f t="shared" si="528"/>
        <v>0</v>
      </c>
      <c r="BI1911" s="6">
        <f t="shared" si="510"/>
        <v>0</v>
      </c>
      <c r="BJ1911" s="6">
        <f t="shared" si="529"/>
        <v>0</v>
      </c>
      <c r="BK1911" s="6">
        <f t="shared" si="511"/>
        <v>1</v>
      </c>
      <c r="BL1911" s="6">
        <f t="shared" si="512"/>
        <v>1</v>
      </c>
      <c r="BM1911" s="6">
        <f t="shared" si="513"/>
        <v>0</v>
      </c>
      <c r="BN1911" s="6">
        <f t="shared" si="514"/>
        <v>0</v>
      </c>
      <c r="BO1911" s="6">
        <f t="shared" si="515"/>
        <v>1</v>
      </c>
      <c r="BP1911" s="6">
        <f t="shared" si="516"/>
        <v>1</v>
      </c>
      <c r="BQ1911" s="6">
        <f t="shared" si="520"/>
        <v>1</v>
      </c>
      <c r="BR1911" s="6">
        <f t="shared" si="521"/>
        <v>4</v>
      </c>
      <c r="BS1911" s="6">
        <f t="shared" si="522"/>
        <v>1</v>
      </c>
      <c r="BT1911" s="6">
        <f t="shared" si="523"/>
        <v>1</v>
      </c>
      <c r="CX1911" s="6" t="str">
        <f t="shared" si="524"/>
        <v>H</v>
      </c>
      <c r="CY1911" s="87">
        <f t="shared" si="525"/>
        <v>2664</v>
      </c>
      <c r="CZ1911" s="87">
        <f t="shared" si="526"/>
        <v>0</v>
      </c>
      <c r="DA1911" s="6">
        <f t="shared" si="527"/>
        <v>2664</v>
      </c>
    </row>
    <row r="1912" spans="1:105" hidden="1" x14ac:dyDescent="0.2">
      <c r="A1912" s="46">
        <v>4401</v>
      </c>
      <c r="B1912" s="46">
        <f t="shared" si="517"/>
        <v>7</v>
      </c>
      <c r="C1912" s="46">
        <f t="shared" si="518"/>
        <v>18</v>
      </c>
      <c r="D1912" s="46">
        <f t="shared" si="519"/>
        <v>8</v>
      </c>
      <c r="E1912" s="85">
        <v>29085</v>
      </c>
      <c r="F1912" s="7" t="s">
        <v>1714</v>
      </c>
      <c r="G1912" s="50" t="s">
        <v>310</v>
      </c>
      <c r="H1912" s="50" t="s">
        <v>308</v>
      </c>
      <c r="I1912" s="50">
        <v>1</v>
      </c>
      <c r="J1912" s="50">
        <v>3</v>
      </c>
      <c r="L1912" s="171">
        <v>3149</v>
      </c>
      <c r="M1912" s="57" t="s">
        <v>360</v>
      </c>
      <c r="O1912" s="7">
        <v>1</v>
      </c>
      <c r="P1912" s="7">
        <v>0</v>
      </c>
      <c r="Q1912" s="7">
        <v>0</v>
      </c>
      <c r="R1912" s="7">
        <v>1</v>
      </c>
      <c r="S1912" s="7">
        <v>1</v>
      </c>
      <c r="T1912" s="7">
        <v>3</v>
      </c>
      <c r="U1912" s="7">
        <v>0</v>
      </c>
      <c r="BG1912" s="6">
        <f t="shared" si="509"/>
        <v>0</v>
      </c>
      <c r="BH1912" s="6">
        <f t="shared" si="528"/>
        <v>0</v>
      </c>
      <c r="BI1912" s="6">
        <f t="shared" si="510"/>
        <v>0</v>
      </c>
      <c r="BJ1912" s="6">
        <f t="shared" si="529"/>
        <v>0</v>
      </c>
      <c r="BK1912" s="6">
        <f t="shared" si="511"/>
        <v>1</v>
      </c>
      <c r="BL1912" s="6">
        <f t="shared" si="512"/>
        <v>2</v>
      </c>
      <c r="BM1912" s="6">
        <f t="shared" si="513"/>
        <v>0</v>
      </c>
      <c r="BN1912" s="6">
        <f t="shared" si="514"/>
        <v>0</v>
      </c>
      <c r="BO1912" s="6">
        <f t="shared" si="515"/>
        <v>1</v>
      </c>
      <c r="BP1912" s="6">
        <f t="shared" si="516"/>
        <v>2</v>
      </c>
      <c r="BQ1912" s="6">
        <f t="shared" si="520"/>
        <v>1</v>
      </c>
      <c r="BR1912" s="6">
        <f t="shared" si="521"/>
        <v>5</v>
      </c>
      <c r="BS1912" s="6">
        <f t="shared" si="522"/>
        <v>1</v>
      </c>
      <c r="BT1912" s="6">
        <f t="shared" si="523"/>
        <v>2</v>
      </c>
      <c r="CX1912" s="6" t="str">
        <f t="shared" si="524"/>
        <v>A</v>
      </c>
      <c r="CY1912" s="87">
        <f t="shared" si="525"/>
        <v>3149</v>
      </c>
      <c r="CZ1912" s="87">
        <f t="shared" si="526"/>
        <v>0</v>
      </c>
      <c r="DA1912" s="6" t="str">
        <f t="shared" si="527"/>
        <v>na</v>
      </c>
    </row>
    <row r="1913" spans="1:105" hidden="1" x14ac:dyDescent="0.2">
      <c r="A1913" s="46">
        <v>4402</v>
      </c>
      <c r="B1913" s="46">
        <f t="shared" si="517"/>
        <v>3</v>
      </c>
      <c r="C1913" s="46">
        <f t="shared" si="518"/>
        <v>21</v>
      </c>
      <c r="D1913" s="46">
        <f t="shared" si="519"/>
        <v>8</v>
      </c>
      <c r="E1913" s="85">
        <v>29088</v>
      </c>
      <c r="F1913" s="7" t="s">
        <v>3369</v>
      </c>
      <c r="G1913" s="50" t="s">
        <v>103</v>
      </c>
      <c r="H1913" s="50" t="s">
        <v>306</v>
      </c>
      <c r="I1913" s="50">
        <v>3</v>
      </c>
      <c r="J1913" s="50">
        <v>1</v>
      </c>
      <c r="L1913" s="171">
        <v>2537</v>
      </c>
      <c r="M1913" s="57" t="s">
        <v>2351</v>
      </c>
      <c r="O1913" s="7">
        <v>2</v>
      </c>
      <c r="P1913" s="7">
        <v>1</v>
      </c>
      <c r="Q1913" s="7">
        <v>0</v>
      </c>
      <c r="R1913" s="7">
        <v>1</v>
      </c>
      <c r="S1913" s="7">
        <v>4</v>
      </c>
      <c r="T1913" s="7">
        <v>4</v>
      </c>
      <c r="U1913" s="7">
        <v>2</v>
      </c>
      <c r="BG1913" s="6">
        <f t="shared" si="509"/>
        <v>1</v>
      </c>
      <c r="BH1913" s="6">
        <f t="shared" si="528"/>
        <v>1</v>
      </c>
      <c r="BI1913" s="6">
        <f t="shared" si="510"/>
        <v>0</v>
      </c>
      <c r="BJ1913" s="6">
        <f t="shared" si="529"/>
        <v>0</v>
      </c>
      <c r="BK1913" s="6">
        <f t="shared" si="511"/>
        <v>0</v>
      </c>
      <c r="BL1913" s="6">
        <f t="shared" si="512"/>
        <v>0</v>
      </c>
      <c r="BM1913" s="6">
        <f t="shared" si="513"/>
        <v>1</v>
      </c>
      <c r="BN1913" s="6">
        <f t="shared" si="514"/>
        <v>1</v>
      </c>
      <c r="BO1913" s="6">
        <f t="shared" si="515"/>
        <v>0</v>
      </c>
      <c r="BP1913" s="6">
        <f t="shared" si="516"/>
        <v>0</v>
      </c>
      <c r="BQ1913" s="6">
        <f t="shared" si="520"/>
        <v>1</v>
      </c>
      <c r="BR1913" s="6">
        <f t="shared" si="521"/>
        <v>6</v>
      </c>
      <c r="BS1913" s="6">
        <f t="shared" si="522"/>
        <v>1</v>
      </c>
      <c r="BT1913" s="6">
        <f t="shared" si="523"/>
        <v>3</v>
      </c>
      <c r="CX1913" s="6" t="str">
        <f t="shared" si="524"/>
        <v>H</v>
      </c>
      <c r="CY1913" s="87">
        <f t="shared" si="525"/>
        <v>2537</v>
      </c>
      <c r="CZ1913" s="87">
        <f t="shared" si="526"/>
        <v>0</v>
      </c>
      <c r="DA1913" s="6">
        <f t="shared" si="527"/>
        <v>2537</v>
      </c>
    </row>
    <row r="1914" spans="1:105" hidden="1" x14ac:dyDescent="0.2">
      <c r="A1914" s="46">
        <v>4403</v>
      </c>
      <c r="B1914" s="46">
        <f t="shared" si="517"/>
        <v>7</v>
      </c>
      <c r="C1914" s="46">
        <f t="shared" si="518"/>
        <v>25</v>
      </c>
      <c r="D1914" s="46">
        <f t="shared" si="519"/>
        <v>8</v>
      </c>
      <c r="E1914" s="85">
        <v>29092</v>
      </c>
      <c r="F1914" s="7" t="s">
        <v>2571</v>
      </c>
      <c r="G1914" s="50" t="s">
        <v>103</v>
      </c>
      <c r="H1914" s="50" t="s">
        <v>308</v>
      </c>
      <c r="I1914" s="50">
        <v>0</v>
      </c>
      <c r="J1914" s="50">
        <v>2</v>
      </c>
      <c r="L1914" s="171">
        <v>2716</v>
      </c>
      <c r="O1914" s="7">
        <v>3</v>
      </c>
      <c r="P1914" s="7">
        <v>1</v>
      </c>
      <c r="Q1914" s="7">
        <v>0</v>
      </c>
      <c r="R1914" s="7">
        <v>2</v>
      </c>
      <c r="S1914" s="7">
        <v>4</v>
      </c>
      <c r="T1914" s="7">
        <v>6</v>
      </c>
      <c r="U1914" s="7">
        <v>2</v>
      </c>
      <c r="BG1914" s="6">
        <f t="shared" si="509"/>
        <v>0</v>
      </c>
      <c r="BH1914" s="6">
        <f t="shared" si="528"/>
        <v>0</v>
      </c>
      <c r="BI1914" s="6">
        <f t="shared" si="510"/>
        <v>0</v>
      </c>
      <c r="BJ1914" s="6">
        <f t="shared" si="529"/>
        <v>0</v>
      </c>
      <c r="BK1914" s="6">
        <f t="shared" si="511"/>
        <v>1</v>
      </c>
      <c r="BL1914" s="6">
        <f t="shared" si="512"/>
        <v>1</v>
      </c>
      <c r="BM1914" s="6">
        <f t="shared" si="513"/>
        <v>0</v>
      </c>
      <c r="BN1914" s="6">
        <f t="shared" si="514"/>
        <v>0</v>
      </c>
      <c r="BO1914" s="6">
        <f t="shared" si="515"/>
        <v>1</v>
      </c>
      <c r="BP1914" s="6">
        <f t="shared" si="516"/>
        <v>1</v>
      </c>
      <c r="BQ1914" s="6">
        <f t="shared" si="520"/>
        <v>0</v>
      </c>
      <c r="BR1914" s="6">
        <f t="shared" si="521"/>
        <v>0</v>
      </c>
      <c r="BS1914" s="6">
        <f t="shared" si="522"/>
        <v>1</v>
      </c>
      <c r="BT1914" s="6">
        <f t="shared" si="523"/>
        <v>4</v>
      </c>
      <c r="CX1914" s="6" t="str">
        <f t="shared" si="524"/>
        <v>H</v>
      </c>
      <c r="CY1914" s="87">
        <f t="shared" si="525"/>
        <v>2716</v>
      </c>
      <c r="CZ1914" s="87">
        <f t="shared" si="526"/>
        <v>0</v>
      </c>
      <c r="DA1914" s="6">
        <f t="shared" si="527"/>
        <v>2716</v>
      </c>
    </row>
    <row r="1915" spans="1:105" hidden="1" x14ac:dyDescent="0.2">
      <c r="A1915" s="46">
        <v>4404</v>
      </c>
      <c r="B1915" s="46">
        <f t="shared" si="517"/>
        <v>7</v>
      </c>
      <c r="C1915" s="46">
        <f t="shared" si="518"/>
        <v>1</v>
      </c>
      <c r="D1915" s="46">
        <f t="shared" si="519"/>
        <v>9</v>
      </c>
      <c r="E1915" s="85">
        <v>29099</v>
      </c>
      <c r="F1915" s="7" t="s">
        <v>1770</v>
      </c>
      <c r="G1915" s="50" t="s">
        <v>310</v>
      </c>
      <c r="H1915" s="50" t="s">
        <v>308</v>
      </c>
      <c r="I1915" s="50">
        <v>0</v>
      </c>
      <c r="J1915" s="50">
        <v>2</v>
      </c>
      <c r="L1915" s="171">
        <v>3818</v>
      </c>
      <c r="O1915" s="7">
        <v>4</v>
      </c>
      <c r="P1915" s="7">
        <v>1</v>
      </c>
      <c r="Q1915" s="7">
        <v>0</v>
      </c>
      <c r="R1915" s="7">
        <v>3</v>
      </c>
      <c r="S1915" s="7">
        <v>4</v>
      </c>
      <c r="T1915" s="7">
        <v>8</v>
      </c>
      <c r="U1915" s="7">
        <v>2</v>
      </c>
      <c r="BG1915" s="6">
        <f t="shared" si="509"/>
        <v>0</v>
      </c>
      <c r="BH1915" s="6">
        <f t="shared" si="528"/>
        <v>0</v>
      </c>
      <c r="BI1915" s="6">
        <f t="shared" si="510"/>
        <v>0</v>
      </c>
      <c r="BJ1915" s="6">
        <f t="shared" si="529"/>
        <v>0</v>
      </c>
      <c r="BK1915" s="6">
        <f t="shared" si="511"/>
        <v>1</v>
      </c>
      <c r="BL1915" s="6">
        <f t="shared" si="512"/>
        <v>2</v>
      </c>
      <c r="BM1915" s="6">
        <f t="shared" si="513"/>
        <v>0</v>
      </c>
      <c r="BN1915" s="6">
        <f t="shared" si="514"/>
        <v>0</v>
      </c>
      <c r="BO1915" s="6">
        <f t="shared" si="515"/>
        <v>1</v>
      </c>
      <c r="BP1915" s="6">
        <f t="shared" si="516"/>
        <v>2</v>
      </c>
      <c r="BQ1915" s="6">
        <f t="shared" si="520"/>
        <v>0</v>
      </c>
      <c r="BR1915" s="6">
        <f t="shared" si="521"/>
        <v>0</v>
      </c>
      <c r="BS1915" s="6">
        <f t="shared" si="522"/>
        <v>1</v>
      </c>
      <c r="BT1915" s="6">
        <f t="shared" si="523"/>
        <v>5</v>
      </c>
      <c r="CX1915" s="6" t="str">
        <f t="shared" si="524"/>
        <v>A</v>
      </c>
      <c r="CY1915" s="87">
        <f t="shared" si="525"/>
        <v>3818</v>
      </c>
      <c r="CZ1915" s="87">
        <f t="shared" si="526"/>
        <v>0</v>
      </c>
      <c r="DA1915" s="6" t="str">
        <f t="shared" si="527"/>
        <v>na</v>
      </c>
    </row>
    <row r="1916" spans="1:105" hidden="1" x14ac:dyDescent="0.2">
      <c r="A1916" s="46">
        <v>4405</v>
      </c>
      <c r="B1916" s="46">
        <f t="shared" si="517"/>
        <v>7</v>
      </c>
      <c r="C1916" s="46">
        <f t="shared" si="518"/>
        <v>8</v>
      </c>
      <c r="D1916" s="46">
        <f t="shared" si="519"/>
        <v>9</v>
      </c>
      <c r="E1916" s="85">
        <v>29106</v>
      </c>
      <c r="F1916" s="7" t="s">
        <v>1573</v>
      </c>
      <c r="G1916" s="50" t="s">
        <v>103</v>
      </c>
      <c r="H1916" s="50" t="s">
        <v>308</v>
      </c>
      <c r="I1916" s="50">
        <v>0</v>
      </c>
      <c r="J1916" s="50">
        <v>2</v>
      </c>
      <c r="L1916" s="171">
        <v>3102</v>
      </c>
      <c r="O1916" s="7">
        <v>5</v>
      </c>
      <c r="P1916" s="7">
        <v>1</v>
      </c>
      <c r="Q1916" s="7">
        <v>0</v>
      </c>
      <c r="R1916" s="7">
        <v>4</v>
      </c>
      <c r="S1916" s="7">
        <v>4</v>
      </c>
      <c r="T1916" s="7">
        <v>10</v>
      </c>
      <c r="U1916" s="7">
        <v>2</v>
      </c>
      <c r="BG1916" s="6">
        <f t="shared" si="509"/>
        <v>0</v>
      </c>
      <c r="BH1916" s="6">
        <f t="shared" si="528"/>
        <v>0</v>
      </c>
      <c r="BI1916" s="6">
        <f t="shared" si="510"/>
        <v>0</v>
      </c>
      <c r="BJ1916" s="6">
        <f t="shared" si="529"/>
        <v>0</v>
      </c>
      <c r="BK1916" s="6">
        <f t="shared" si="511"/>
        <v>1</v>
      </c>
      <c r="BL1916" s="6">
        <f t="shared" si="512"/>
        <v>3</v>
      </c>
      <c r="BM1916" s="6">
        <f t="shared" si="513"/>
        <v>0</v>
      </c>
      <c r="BN1916" s="6">
        <f t="shared" si="514"/>
        <v>0</v>
      </c>
      <c r="BO1916" s="6">
        <f t="shared" si="515"/>
        <v>1</v>
      </c>
      <c r="BP1916" s="6">
        <f t="shared" si="516"/>
        <v>3</v>
      </c>
      <c r="BQ1916" s="6">
        <f t="shared" si="520"/>
        <v>0</v>
      </c>
      <c r="BR1916" s="6">
        <f t="shared" si="521"/>
        <v>0</v>
      </c>
      <c r="BS1916" s="6">
        <f t="shared" si="522"/>
        <v>1</v>
      </c>
      <c r="BT1916" s="6">
        <f t="shared" si="523"/>
        <v>6</v>
      </c>
      <c r="CX1916" s="6" t="str">
        <f t="shared" si="524"/>
        <v>H</v>
      </c>
      <c r="CY1916" s="87">
        <f t="shared" si="525"/>
        <v>3102</v>
      </c>
      <c r="CZ1916" s="87">
        <f t="shared" si="526"/>
        <v>0</v>
      </c>
      <c r="DA1916" s="6">
        <f t="shared" si="527"/>
        <v>3102</v>
      </c>
    </row>
    <row r="1917" spans="1:105" hidden="1" x14ac:dyDescent="0.2">
      <c r="A1917" s="46">
        <v>4406</v>
      </c>
      <c r="B1917" s="46">
        <f t="shared" si="517"/>
        <v>7</v>
      </c>
      <c r="C1917" s="46">
        <f t="shared" si="518"/>
        <v>15</v>
      </c>
      <c r="D1917" s="46">
        <f t="shared" si="519"/>
        <v>9</v>
      </c>
      <c r="E1917" s="85">
        <v>29113</v>
      </c>
      <c r="F1917" s="7" t="s">
        <v>2387</v>
      </c>
      <c r="G1917" s="50" t="s">
        <v>310</v>
      </c>
      <c r="H1917" s="50" t="s">
        <v>306</v>
      </c>
      <c r="I1917" s="50">
        <v>5</v>
      </c>
      <c r="J1917" s="50">
        <v>2</v>
      </c>
      <c r="L1917" s="171">
        <v>5900</v>
      </c>
      <c r="M1917" s="57" t="s">
        <v>2352</v>
      </c>
      <c r="O1917" s="7">
        <v>6</v>
      </c>
      <c r="P1917" s="7">
        <v>2</v>
      </c>
      <c r="Q1917" s="7">
        <v>0</v>
      </c>
      <c r="R1917" s="7">
        <v>4</v>
      </c>
      <c r="S1917" s="7">
        <v>9</v>
      </c>
      <c r="T1917" s="7">
        <v>12</v>
      </c>
      <c r="U1917" s="7">
        <v>4</v>
      </c>
      <c r="BG1917" s="6">
        <f t="shared" si="509"/>
        <v>1</v>
      </c>
      <c r="BH1917" s="6">
        <f t="shared" si="528"/>
        <v>1</v>
      </c>
      <c r="BI1917" s="6">
        <f t="shared" si="510"/>
        <v>0</v>
      </c>
      <c r="BJ1917" s="6">
        <f t="shared" si="529"/>
        <v>0</v>
      </c>
      <c r="BK1917" s="6">
        <f t="shared" si="511"/>
        <v>0</v>
      </c>
      <c r="BL1917" s="6">
        <f t="shared" si="512"/>
        <v>0</v>
      </c>
      <c r="BM1917" s="6">
        <f t="shared" si="513"/>
        <v>1</v>
      </c>
      <c r="BN1917" s="6">
        <f t="shared" si="514"/>
        <v>1</v>
      </c>
      <c r="BO1917" s="6">
        <f t="shared" si="515"/>
        <v>0</v>
      </c>
      <c r="BP1917" s="6">
        <f t="shared" si="516"/>
        <v>0</v>
      </c>
      <c r="BQ1917" s="6">
        <f t="shared" si="520"/>
        <v>1</v>
      </c>
      <c r="BR1917" s="6">
        <f t="shared" si="521"/>
        <v>1</v>
      </c>
      <c r="BS1917" s="6">
        <f t="shared" si="522"/>
        <v>1</v>
      </c>
      <c r="BT1917" s="6">
        <f t="shared" si="523"/>
        <v>7</v>
      </c>
      <c r="CX1917" s="6" t="str">
        <f t="shared" si="524"/>
        <v>A</v>
      </c>
      <c r="CY1917" s="87">
        <f t="shared" si="525"/>
        <v>5900</v>
      </c>
      <c r="CZ1917" s="87">
        <f t="shared" si="526"/>
        <v>0</v>
      </c>
      <c r="DA1917" s="6" t="str">
        <f t="shared" si="527"/>
        <v>na</v>
      </c>
    </row>
    <row r="1918" spans="1:105" hidden="1" x14ac:dyDescent="0.2">
      <c r="A1918" s="46">
        <v>4407</v>
      </c>
      <c r="B1918" s="46">
        <f t="shared" si="517"/>
        <v>3</v>
      </c>
      <c r="C1918" s="46">
        <f t="shared" si="518"/>
        <v>18</v>
      </c>
      <c r="D1918" s="46">
        <f t="shared" si="519"/>
        <v>9</v>
      </c>
      <c r="E1918" s="85">
        <v>29116</v>
      </c>
      <c r="F1918" s="7" t="s">
        <v>191</v>
      </c>
      <c r="G1918" s="50" t="s">
        <v>310</v>
      </c>
      <c r="H1918" s="50" t="s">
        <v>308</v>
      </c>
      <c r="I1918" s="50">
        <v>1</v>
      </c>
      <c r="J1918" s="50">
        <v>6</v>
      </c>
      <c r="L1918" s="171">
        <v>2365</v>
      </c>
      <c r="M1918" s="57" t="s">
        <v>2340</v>
      </c>
      <c r="O1918" s="7">
        <v>7</v>
      </c>
      <c r="P1918" s="7">
        <v>2</v>
      </c>
      <c r="Q1918" s="7">
        <v>0</v>
      </c>
      <c r="R1918" s="7">
        <v>5</v>
      </c>
      <c r="S1918" s="7">
        <v>10</v>
      </c>
      <c r="T1918" s="7">
        <v>18</v>
      </c>
      <c r="U1918" s="7">
        <v>4</v>
      </c>
      <c r="BG1918" s="6">
        <f t="shared" si="509"/>
        <v>0</v>
      </c>
      <c r="BH1918" s="6">
        <f t="shared" si="528"/>
        <v>0</v>
      </c>
      <c r="BI1918" s="6">
        <f t="shared" si="510"/>
        <v>0</v>
      </c>
      <c r="BJ1918" s="6">
        <f t="shared" si="529"/>
        <v>0</v>
      </c>
      <c r="BK1918" s="6">
        <f t="shared" si="511"/>
        <v>1</v>
      </c>
      <c r="BL1918" s="6">
        <f t="shared" si="512"/>
        <v>1</v>
      </c>
      <c r="BM1918" s="6">
        <f t="shared" si="513"/>
        <v>0</v>
      </c>
      <c r="BN1918" s="6">
        <f t="shared" si="514"/>
        <v>0</v>
      </c>
      <c r="BO1918" s="6">
        <f t="shared" si="515"/>
        <v>1</v>
      </c>
      <c r="BP1918" s="6">
        <f t="shared" si="516"/>
        <v>1</v>
      </c>
      <c r="BQ1918" s="6">
        <f t="shared" si="520"/>
        <v>1</v>
      </c>
      <c r="BR1918" s="6">
        <f t="shared" si="521"/>
        <v>2</v>
      </c>
      <c r="BS1918" s="6">
        <f t="shared" si="522"/>
        <v>1</v>
      </c>
      <c r="BT1918" s="6">
        <f t="shared" si="523"/>
        <v>8</v>
      </c>
      <c r="CX1918" s="6" t="str">
        <f t="shared" si="524"/>
        <v>A</v>
      </c>
      <c r="CY1918" s="87">
        <f t="shared" si="525"/>
        <v>2365</v>
      </c>
      <c r="CZ1918" s="87">
        <f t="shared" si="526"/>
        <v>0</v>
      </c>
      <c r="DA1918" s="6" t="str">
        <f t="shared" si="527"/>
        <v>na</v>
      </c>
    </row>
    <row r="1919" spans="1:105" hidden="1" x14ac:dyDescent="0.2">
      <c r="A1919" s="46">
        <v>4408</v>
      </c>
      <c r="B1919" s="46">
        <f t="shared" si="517"/>
        <v>7</v>
      </c>
      <c r="C1919" s="46">
        <f t="shared" si="518"/>
        <v>22</v>
      </c>
      <c r="D1919" s="46">
        <f t="shared" si="519"/>
        <v>9</v>
      </c>
      <c r="E1919" s="85">
        <v>29120</v>
      </c>
      <c r="F1919" s="7" t="s">
        <v>111</v>
      </c>
      <c r="G1919" s="50" t="s">
        <v>103</v>
      </c>
      <c r="H1919" s="50" t="s">
        <v>307</v>
      </c>
      <c r="I1919" s="50">
        <v>2</v>
      </c>
      <c r="J1919" s="50">
        <v>2</v>
      </c>
      <c r="L1919" s="171">
        <v>2443</v>
      </c>
      <c r="M1919" s="57" t="s">
        <v>522</v>
      </c>
      <c r="O1919" s="7">
        <v>8</v>
      </c>
      <c r="P1919" s="7">
        <v>2</v>
      </c>
      <c r="Q1919" s="7">
        <v>1</v>
      </c>
      <c r="R1919" s="7">
        <v>5</v>
      </c>
      <c r="S1919" s="7">
        <v>12</v>
      </c>
      <c r="T1919" s="7">
        <v>20</v>
      </c>
      <c r="U1919" s="7">
        <v>5</v>
      </c>
      <c r="BG1919" s="6">
        <f t="shared" si="509"/>
        <v>0</v>
      </c>
      <c r="BH1919" s="6">
        <f t="shared" si="528"/>
        <v>0</v>
      </c>
      <c r="BI1919" s="6">
        <f t="shared" si="510"/>
        <v>1</v>
      </c>
      <c r="BJ1919" s="6">
        <f t="shared" si="529"/>
        <v>1</v>
      </c>
      <c r="BK1919" s="6">
        <f t="shared" si="511"/>
        <v>0</v>
      </c>
      <c r="BL1919" s="6">
        <f t="shared" si="512"/>
        <v>0</v>
      </c>
      <c r="BM1919" s="6">
        <f t="shared" si="513"/>
        <v>1</v>
      </c>
      <c r="BN1919" s="6">
        <f t="shared" si="514"/>
        <v>1</v>
      </c>
      <c r="BO1919" s="6">
        <f t="shared" si="515"/>
        <v>1</v>
      </c>
      <c r="BP1919" s="6">
        <f t="shared" si="516"/>
        <v>2</v>
      </c>
      <c r="BQ1919" s="6">
        <f t="shared" si="520"/>
        <v>1</v>
      </c>
      <c r="BR1919" s="6">
        <f t="shared" si="521"/>
        <v>3</v>
      </c>
      <c r="BS1919" s="6">
        <f t="shared" si="522"/>
        <v>1</v>
      </c>
      <c r="BT1919" s="6">
        <f t="shared" si="523"/>
        <v>9</v>
      </c>
      <c r="CX1919" s="6" t="str">
        <f t="shared" si="524"/>
        <v>H</v>
      </c>
      <c r="CY1919" s="87">
        <f t="shared" si="525"/>
        <v>2443</v>
      </c>
      <c r="CZ1919" s="87">
        <f t="shared" si="526"/>
        <v>0</v>
      </c>
      <c r="DA1919" s="6">
        <f t="shared" si="527"/>
        <v>2443</v>
      </c>
    </row>
    <row r="1920" spans="1:105" hidden="1" x14ac:dyDescent="0.2">
      <c r="A1920" s="46">
        <v>4409</v>
      </c>
      <c r="B1920" s="46">
        <f t="shared" si="517"/>
        <v>7</v>
      </c>
      <c r="C1920" s="46">
        <f t="shared" si="518"/>
        <v>29</v>
      </c>
      <c r="D1920" s="46">
        <f t="shared" si="519"/>
        <v>9</v>
      </c>
      <c r="E1920" s="85">
        <v>29127</v>
      </c>
      <c r="F1920" s="7" t="s">
        <v>468</v>
      </c>
      <c r="G1920" s="50" t="s">
        <v>310</v>
      </c>
      <c r="H1920" s="50" t="s">
        <v>308</v>
      </c>
      <c r="I1920" s="50">
        <v>2</v>
      </c>
      <c r="J1920" s="50">
        <v>5</v>
      </c>
      <c r="L1920" s="171">
        <v>14917</v>
      </c>
      <c r="M1920" s="57" t="s">
        <v>523</v>
      </c>
      <c r="O1920" s="7">
        <v>9</v>
      </c>
      <c r="P1920" s="7">
        <v>2</v>
      </c>
      <c r="Q1920" s="7">
        <v>1</v>
      </c>
      <c r="R1920" s="7">
        <v>6</v>
      </c>
      <c r="S1920" s="7">
        <v>14</v>
      </c>
      <c r="T1920" s="7">
        <v>25</v>
      </c>
      <c r="U1920" s="7">
        <v>5</v>
      </c>
      <c r="BG1920" s="6">
        <f t="shared" si="509"/>
        <v>0</v>
      </c>
      <c r="BH1920" s="6">
        <f t="shared" si="528"/>
        <v>0</v>
      </c>
      <c r="BI1920" s="6">
        <f t="shared" si="510"/>
        <v>0</v>
      </c>
      <c r="BJ1920" s="6">
        <f t="shared" si="529"/>
        <v>0</v>
      </c>
      <c r="BK1920" s="6">
        <f t="shared" si="511"/>
        <v>1</v>
      </c>
      <c r="BL1920" s="6">
        <f t="shared" si="512"/>
        <v>1</v>
      </c>
      <c r="BM1920" s="6">
        <f t="shared" si="513"/>
        <v>0</v>
      </c>
      <c r="BN1920" s="6">
        <f t="shared" si="514"/>
        <v>0</v>
      </c>
      <c r="BO1920" s="6">
        <f t="shared" si="515"/>
        <v>1</v>
      </c>
      <c r="BP1920" s="6">
        <f t="shared" si="516"/>
        <v>3</v>
      </c>
      <c r="BQ1920" s="6">
        <f t="shared" si="520"/>
        <v>1</v>
      </c>
      <c r="BR1920" s="6">
        <f t="shared" si="521"/>
        <v>4</v>
      </c>
      <c r="BS1920" s="6">
        <f t="shared" si="522"/>
        <v>1</v>
      </c>
      <c r="BT1920" s="6">
        <f t="shared" si="523"/>
        <v>10</v>
      </c>
      <c r="CX1920" s="6" t="str">
        <f t="shared" si="524"/>
        <v>A</v>
      </c>
      <c r="CY1920" s="87">
        <f t="shared" si="525"/>
        <v>14917</v>
      </c>
      <c r="CZ1920" s="87">
        <f t="shared" si="526"/>
        <v>0</v>
      </c>
      <c r="DA1920" s="6" t="str">
        <f t="shared" si="527"/>
        <v>na</v>
      </c>
    </row>
    <row r="1921" spans="1:131" hidden="1" x14ac:dyDescent="0.2">
      <c r="A1921" s="46">
        <v>4410</v>
      </c>
      <c r="B1921" s="46">
        <f t="shared" si="517"/>
        <v>3</v>
      </c>
      <c r="C1921" s="46">
        <f t="shared" si="518"/>
        <v>2</v>
      </c>
      <c r="D1921" s="46">
        <f t="shared" si="519"/>
        <v>10</v>
      </c>
      <c r="E1921" s="85">
        <v>29130</v>
      </c>
      <c r="F1921" s="7" t="s">
        <v>441</v>
      </c>
      <c r="G1921" s="50" t="s">
        <v>103</v>
      </c>
      <c r="H1921" s="50" t="s">
        <v>306</v>
      </c>
      <c r="I1921" s="50">
        <v>2</v>
      </c>
      <c r="J1921" s="50">
        <v>0</v>
      </c>
      <c r="L1921" s="171">
        <v>2397</v>
      </c>
      <c r="M1921" s="57" t="s">
        <v>524</v>
      </c>
      <c r="O1921" s="7">
        <v>10</v>
      </c>
      <c r="P1921" s="7">
        <v>3</v>
      </c>
      <c r="Q1921" s="7">
        <v>1</v>
      </c>
      <c r="R1921" s="7">
        <v>6</v>
      </c>
      <c r="S1921" s="7">
        <v>16</v>
      </c>
      <c r="T1921" s="7">
        <v>25</v>
      </c>
      <c r="U1921" s="7">
        <v>7</v>
      </c>
      <c r="BG1921" s="6">
        <f t="shared" si="509"/>
        <v>1</v>
      </c>
      <c r="BH1921" s="6">
        <f t="shared" si="528"/>
        <v>1</v>
      </c>
      <c r="BI1921" s="6">
        <f t="shared" si="510"/>
        <v>0</v>
      </c>
      <c r="BJ1921" s="6">
        <f t="shared" si="529"/>
        <v>0</v>
      </c>
      <c r="BK1921" s="6">
        <f t="shared" si="511"/>
        <v>0</v>
      </c>
      <c r="BL1921" s="6">
        <f t="shared" si="512"/>
        <v>0</v>
      </c>
      <c r="BM1921" s="6">
        <f t="shared" si="513"/>
        <v>1</v>
      </c>
      <c r="BN1921" s="6">
        <f t="shared" si="514"/>
        <v>1</v>
      </c>
      <c r="BO1921" s="6">
        <f t="shared" si="515"/>
        <v>0</v>
      </c>
      <c r="BP1921" s="6">
        <f t="shared" si="516"/>
        <v>0</v>
      </c>
      <c r="BQ1921" s="6">
        <f t="shared" si="520"/>
        <v>1</v>
      </c>
      <c r="BR1921" s="6">
        <f t="shared" si="521"/>
        <v>5</v>
      </c>
      <c r="BS1921" s="6">
        <f t="shared" si="522"/>
        <v>0</v>
      </c>
      <c r="BT1921" s="6">
        <f t="shared" si="523"/>
        <v>0</v>
      </c>
      <c r="CX1921" s="6" t="str">
        <f t="shared" si="524"/>
        <v>H</v>
      </c>
      <c r="CY1921" s="87">
        <f t="shared" si="525"/>
        <v>2397</v>
      </c>
      <c r="CZ1921" s="87">
        <f t="shared" si="526"/>
        <v>0</v>
      </c>
      <c r="DA1921" s="6">
        <f t="shared" si="527"/>
        <v>2397</v>
      </c>
    </row>
    <row r="1922" spans="1:131" hidden="1" x14ac:dyDescent="0.2">
      <c r="A1922" s="46">
        <v>4411</v>
      </c>
      <c r="B1922" s="46">
        <f t="shared" si="517"/>
        <v>7</v>
      </c>
      <c r="C1922" s="46">
        <f t="shared" si="518"/>
        <v>6</v>
      </c>
      <c r="D1922" s="46">
        <f t="shared" si="519"/>
        <v>10</v>
      </c>
      <c r="E1922" s="85">
        <v>29134</v>
      </c>
      <c r="F1922" s="7" t="s">
        <v>3368</v>
      </c>
      <c r="G1922" s="50" t="s">
        <v>103</v>
      </c>
      <c r="H1922" s="50" t="s">
        <v>306</v>
      </c>
      <c r="I1922" s="50">
        <v>3</v>
      </c>
      <c r="J1922" s="50">
        <v>2</v>
      </c>
      <c r="L1922" s="171">
        <v>2462</v>
      </c>
      <c r="M1922" s="57" t="s">
        <v>525</v>
      </c>
      <c r="O1922" s="7">
        <v>11</v>
      </c>
      <c r="P1922" s="7">
        <v>4</v>
      </c>
      <c r="Q1922" s="7">
        <v>1</v>
      </c>
      <c r="R1922" s="7">
        <v>6</v>
      </c>
      <c r="S1922" s="7">
        <v>19</v>
      </c>
      <c r="T1922" s="7">
        <v>27</v>
      </c>
      <c r="U1922" s="7">
        <v>9</v>
      </c>
      <c r="BG1922" s="6">
        <f t="shared" ref="BG1922:BG1985" si="530">IF(H1922="W",1,0)</f>
        <v>1</v>
      </c>
      <c r="BH1922" s="6">
        <f t="shared" si="528"/>
        <v>2</v>
      </c>
      <c r="BI1922" s="6">
        <f t="shared" ref="BI1922:BI1985" si="531">IF(H1922="D",1,0)</f>
        <v>0</v>
      </c>
      <c r="BJ1922" s="6">
        <f t="shared" si="529"/>
        <v>0</v>
      </c>
      <c r="BK1922" s="6">
        <f t="shared" ref="BK1922:BK1985" si="532">IF(H1922="L",1,0)</f>
        <v>0</v>
      </c>
      <c r="BL1922" s="6">
        <f t="shared" ref="BL1922:BL1985" si="533">IF(H1922="L",BL1921+1,0)</f>
        <v>0</v>
      </c>
      <c r="BM1922" s="6">
        <f t="shared" ref="BM1922:BM1985" si="534">IF(OR(H1922="W",H1922="D"),1,0)</f>
        <v>1</v>
      </c>
      <c r="BN1922" s="6">
        <f t="shared" ref="BN1922:BN1985" si="535">IF(OR(H1922="W",H1922="D"),BN1921+1,0)</f>
        <v>2</v>
      </c>
      <c r="BO1922" s="6">
        <f t="shared" ref="BO1922:BO1985" si="536">IF(OR(H1922="L",H1922="D"),1,0)</f>
        <v>0</v>
      </c>
      <c r="BP1922" s="6">
        <f t="shared" ref="BP1922:BP1985" si="537">IF(OR(H1922="L",H1922="D"),BP1921+1,0)</f>
        <v>0</v>
      </c>
      <c r="BQ1922" s="6">
        <f t="shared" si="520"/>
        <v>1</v>
      </c>
      <c r="BR1922" s="6">
        <f t="shared" si="521"/>
        <v>6</v>
      </c>
      <c r="BS1922" s="6">
        <f t="shared" si="522"/>
        <v>1</v>
      </c>
      <c r="BT1922" s="6">
        <f t="shared" si="523"/>
        <v>1</v>
      </c>
      <c r="CX1922" s="6" t="str">
        <f t="shared" si="524"/>
        <v>H</v>
      </c>
      <c r="CY1922" s="87">
        <f t="shared" si="525"/>
        <v>2462</v>
      </c>
      <c r="CZ1922" s="87">
        <f t="shared" si="526"/>
        <v>0</v>
      </c>
      <c r="DA1922" s="6">
        <f t="shared" si="527"/>
        <v>2462</v>
      </c>
    </row>
    <row r="1923" spans="1:131" hidden="1" x14ac:dyDescent="0.2">
      <c r="A1923" s="46">
        <v>4412</v>
      </c>
      <c r="B1923" s="46">
        <f t="shared" ref="B1923:B1986" si="538">WEEKDAY(E1923)</f>
        <v>3</v>
      </c>
      <c r="C1923" s="46">
        <f t="shared" ref="C1923:C1986" si="539">DAY(E1923)</f>
        <v>9</v>
      </c>
      <c r="D1923" s="46">
        <f t="shared" ref="D1923:D1986" si="540">MONTH(E1923)</f>
        <v>10</v>
      </c>
      <c r="E1923" s="85">
        <v>29137</v>
      </c>
      <c r="F1923" s="7" t="s">
        <v>3382</v>
      </c>
      <c r="G1923" s="50" t="s">
        <v>310</v>
      </c>
      <c r="H1923" s="50" t="s">
        <v>308</v>
      </c>
      <c r="I1923" s="50">
        <v>1</v>
      </c>
      <c r="J1923" s="50">
        <v>2</v>
      </c>
      <c r="L1923" s="171">
        <v>2072</v>
      </c>
      <c r="M1923" s="57" t="s">
        <v>1943</v>
      </c>
      <c r="O1923" s="7">
        <v>12</v>
      </c>
      <c r="P1923" s="7">
        <v>4</v>
      </c>
      <c r="Q1923" s="7">
        <v>1</v>
      </c>
      <c r="R1923" s="7">
        <v>7</v>
      </c>
      <c r="S1923" s="7">
        <v>20</v>
      </c>
      <c r="T1923" s="7">
        <v>29</v>
      </c>
      <c r="U1923" s="7">
        <v>9</v>
      </c>
      <c r="BG1923" s="6">
        <f t="shared" si="530"/>
        <v>0</v>
      </c>
      <c r="BH1923" s="6">
        <f t="shared" si="528"/>
        <v>0</v>
      </c>
      <c r="BI1923" s="6">
        <f t="shared" si="531"/>
        <v>0</v>
      </c>
      <c r="BJ1923" s="6">
        <f t="shared" si="529"/>
        <v>0</v>
      </c>
      <c r="BK1923" s="6">
        <f t="shared" si="532"/>
        <v>1</v>
      </c>
      <c r="BL1923" s="6">
        <f t="shared" si="533"/>
        <v>1</v>
      </c>
      <c r="BM1923" s="6">
        <f t="shared" si="534"/>
        <v>0</v>
      </c>
      <c r="BN1923" s="6">
        <f t="shared" si="535"/>
        <v>0</v>
      </c>
      <c r="BO1923" s="6">
        <f t="shared" si="536"/>
        <v>1</v>
      </c>
      <c r="BP1923" s="6">
        <f t="shared" si="537"/>
        <v>1</v>
      </c>
      <c r="BQ1923" s="6">
        <f t="shared" ref="BQ1923:BQ1986" si="541">IF(I1923&gt;0,1,0)</f>
        <v>1</v>
      </c>
      <c r="BR1923" s="6">
        <f t="shared" ref="BR1923:BR1986" si="542">IF(I1923&gt;0,BR1922+1,0)</f>
        <v>7</v>
      </c>
      <c r="BS1923" s="6">
        <f t="shared" si="522"/>
        <v>1</v>
      </c>
      <c r="BT1923" s="6">
        <f t="shared" si="523"/>
        <v>2</v>
      </c>
      <c r="CX1923" s="6" t="str">
        <f t="shared" si="524"/>
        <v>A</v>
      </c>
      <c r="CY1923" s="87">
        <f t="shared" si="525"/>
        <v>2072</v>
      </c>
      <c r="CZ1923" s="87">
        <f t="shared" si="526"/>
        <v>0</v>
      </c>
      <c r="DA1923" s="6" t="str">
        <f t="shared" si="527"/>
        <v>na</v>
      </c>
    </row>
    <row r="1924" spans="1:131" hidden="1" x14ac:dyDescent="0.2">
      <c r="A1924" s="46">
        <v>4413</v>
      </c>
      <c r="B1924" s="46">
        <f t="shared" si="538"/>
        <v>6</v>
      </c>
      <c r="C1924" s="46">
        <f t="shared" si="539"/>
        <v>12</v>
      </c>
      <c r="D1924" s="46">
        <f t="shared" si="540"/>
        <v>10</v>
      </c>
      <c r="E1924" s="85">
        <v>29140</v>
      </c>
      <c r="F1924" s="7" t="s">
        <v>118</v>
      </c>
      <c r="G1924" s="50" t="s">
        <v>103</v>
      </c>
      <c r="H1924" s="50" t="s">
        <v>307</v>
      </c>
      <c r="I1924" s="50">
        <v>1</v>
      </c>
      <c r="J1924" s="50">
        <v>1</v>
      </c>
      <c r="L1924" s="171">
        <v>2840</v>
      </c>
      <c r="M1924" s="57" t="s">
        <v>526</v>
      </c>
      <c r="O1924" s="7">
        <v>13</v>
      </c>
      <c r="P1924" s="7">
        <v>4</v>
      </c>
      <c r="Q1924" s="7">
        <v>2</v>
      </c>
      <c r="R1924" s="7">
        <v>7</v>
      </c>
      <c r="S1924" s="7">
        <v>21</v>
      </c>
      <c r="T1924" s="7">
        <v>30</v>
      </c>
      <c r="U1924" s="7">
        <v>10</v>
      </c>
      <c r="BG1924" s="6">
        <f t="shared" si="530"/>
        <v>0</v>
      </c>
      <c r="BH1924" s="6">
        <f t="shared" si="528"/>
        <v>0</v>
      </c>
      <c r="BI1924" s="6">
        <f t="shared" si="531"/>
        <v>1</v>
      </c>
      <c r="BJ1924" s="6">
        <f t="shared" si="529"/>
        <v>1</v>
      </c>
      <c r="BK1924" s="6">
        <f t="shared" si="532"/>
        <v>0</v>
      </c>
      <c r="BL1924" s="6">
        <f t="shared" si="533"/>
        <v>0</v>
      </c>
      <c r="BM1924" s="6">
        <f t="shared" si="534"/>
        <v>1</v>
      </c>
      <c r="BN1924" s="6">
        <f t="shared" si="535"/>
        <v>1</v>
      </c>
      <c r="BO1924" s="6">
        <f t="shared" si="536"/>
        <v>1</v>
      </c>
      <c r="BP1924" s="6">
        <f t="shared" si="537"/>
        <v>2</v>
      </c>
      <c r="BQ1924" s="6">
        <f t="shared" si="541"/>
        <v>1</v>
      </c>
      <c r="BR1924" s="6">
        <f t="shared" si="542"/>
        <v>8</v>
      </c>
      <c r="BS1924" s="6">
        <f t="shared" si="522"/>
        <v>1</v>
      </c>
      <c r="BT1924" s="6">
        <f t="shared" si="523"/>
        <v>3</v>
      </c>
      <c r="CX1924" s="6" t="str">
        <f t="shared" si="524"/>
        <v>H</v>
      </c>
      <c r="CY1924" s="87">
        <f t="shared" si="525"/>
        <v>2840</v>
      </c>
      <c r="CZ1924" s="87">
        <f t="shared" si="526"/>
        <v>0</v>
      </c>
      <c r="DA1924" s="6">
        <f t="shared" si="527"/>
        <v>2840</v>
      </c>
    </row>
    <row r="1925" spans="1:131" hidden="1" x14ac:dyDescent="0.2">
      <c r="A1925" s="46">
        <v>4414</v>
      </c>
      <c r="B1925" s="46">
        <f t="shared" si="538"/>
        <v>6</v>
      </c>
      <c r="C1925" s="46">
        <f t="shared" si="539"/>
        <v>19</v>
      </c>
      <c r="D1925" s="46">
        <f t="shared" si="540"/>
        <v>10</v>
      </c>
      <c r="E1925" s="85">
        <v>29147</v>
      </c>
      <c r="F1925" s="7" t="s">
        <v>1412</v>
      </c>
      <c r="G1925" s="50" t="s">
        <v>310</v>
      </c>
      <c r="H1925" s="50" t="s">
        <v>306</v>
      </c>
      <c r="I1925" s="50">
        <v>2</v>
      </c>
      <c r="J1925" s="50">
        <v>1</v>
      </c>
      <c r="L1925" s="171">
        <v>2197</v>
      </c>
      <c r="M1925" s="57" t="s">
        <v>527</v>
      </c>
      <c r="O1925" s="7">
        <v>14</v>
      </c>
      <c r="P1925" s="7">
        <v>5</v>
      </c>
      <c r="Q1925" s="7">
        <v>2</v>
      </c>
      <c r="R1925" s="7">
        <v>7</v>
      </c>
      <c r="S1925" s="7">
        <v>23</v>
      </c>
      <c r="T1925" s="7">
        <v>31</v>
      </c>
      <c r="U1925" s="7">
        <v>12</v>
      </c>
      <c r="BG1925" s="6">
        <f t="shared" si="530"/>
        <v>1</v>
      </c>
      <c r="BH1925" s="6">
        <f t="shared" si="528"/>
        <v>1</v>
      </c>
      <c r="BI1925" s="6">
        <f t="shared" si="531"/>
        <v>0</v>
      </c>
      <c r="BJ1925" s="6">
        <f t="shared" si="529"/>
        <v>0</v>
      </c>
      <c r="BK1925" s="6">
        <f t="shared" si="532"/>
        <v>0</v>
      </c>
      <c r="BL1925" s="6">
        <f t="shared" si="533"/>
        <v>0</v>
      </c>
      <c r="BM1925" s="6">
        <f t="shared" si="534"/>
        <v>1</v>
      </c>
      <c r="BN1925" s="6">
        <f t="shared" si="535"/>
        <v>2</v>
      </c>
      <c r="BO1925" s="6">
        <f t="shared" si="536"/>
        <v>0</v>
      </c>
      <c r="BP1925" s="6">
        <f t="shared" si="537"/>
        <v>0</v>
      </c>
      <c r="BQ1925" s="6">
        <f t="shared" si="541"/>
        <v>1</v>
      </c>
      <c r="BR1925" s="6">
        <f t="shared" si="542"/>
        <v>9</v>
      </c>
      <c r="BS1925" s="6">
        <f t="shared" si="522"/>
        <v>1</v>
      </c>
      <c r="BT1925" s="6">
        <f t="shared" si="523"/>
        <v>4</v>
      </c>
      <c r="CX1925" s="6" t="str">
        <f t="shared" si="524"/>
        <v>A</v>
      </c>
      <c r="CY1925" s="87">
        <f t="shared" si="525"/>
        <v>2197</v>
      </c>
      <c r="CZ1925" s="87">
        <f t="shared" si="526"/>
        <v>0</v>
      </c>
      <c r="DA1925" s="6" t="str">
        <f t="shared" si="527"/>
        <v>na</v>
      </c>
    </row>
    <row r="1926" spans="1:131" hidden="1" x14ac:dyDescent="0.2">
      <c r="A1926" s="46">
        <v>4415</v>
      </c>
      <c r="B1926" s="46">
        <f t="shared" si="538"/>
        <v>3</v>
      </c>
      <c r="C1926" s="46">
        <f t="shared" si="539"/>
        <v>23</v>
      </c>
      <c r="D1926" s="46">
        <f t="shared" si="540"/>
        <v>10</v>
      </c>
      <c r="E1926" s="85">
        <v>29151</v>
      </c>
      <c r="F1926" s="7" t="s">
        <v>591</v>
      </c>
      <c r="G1926" s="50" t="s">
        <v>103</v>
      </c>
      <c r="H1926" s="50" t="s">
        <v>308</v>
      </c>
      <c r="I1926" s="50">
        <v>1</v>
      </c>
      <c r="J1926" s="50">
        <v>3</v>
      </c>
      <c r="L1926" s="171">
        <v>4707</v>
      </c>
      <c r="M1926" s="57" t="s">
        <v>528</v>
      </c>
      <c r="O1926" s="7">
        <v>15</v>
      </c>
      <c r="P1926" s="7">
        <v>5</v>
      </c>
      <c r="Q1926" s="7">
        <v>2</v>
      </c>
      <c r="R1926" s="7">
        <v>8</v>
      </c>
      <c r="S1926" s="7">
        <v>24</v>
      </c>
      <c r="T1926" s="7">
        <v>34</v>
      </c>
      <c r="U1926" s="7">
        <v>12</v>
      </c>
      <c r="BG1926" s="6">
        <f t="shared" si="530"/>
        <v>0</v>
      </c>
      <c r="BH1926" s="6">
        <f t="shared" si="528"/>
        <v>0</v>
      </c>
      <c r="BI1926" s="6">
        <f t="shared" si="531"/>
        <v>0</v>
      </c>
      <c r="BJ1926" s="6">
        <f t="shared" si="529"/>
        <v>0</v>
      </c>
      <c r="BK1926" s="6">
        <f t="shared" si="532"/>
        <v>1</v>
      </c>
      <c r="BL1926" s="6">
        <f t="shared" si="533"/>
        <v>1</v>
      </c>
      <c r="BM1926" s="6">
        <f t="shared" si="534"/>
        <v>0</v>
      </c>
      <c r="BN1926" s="6">
        <f t="shared" si="535"/>
        <v>0</v>
      </c>
      <c r="BO1926" s="6">
        <f t="shared" si="536"/>
        <v>1</v>
      </c>
      <c r="BP1926" s="6">
        <f t="shared" si="537"/>
        <v>1</v>
      </c>
      <c r="BQ1926" s="6">
        <f t="shared" si="541"/>
        <v>1</v>
      </c>
      <c r="BR1926" s="6">
        <f t="shared" si="542"/>
        <v>10</v>
      </c>
      <c r="BS1926" s="6">
        <f t="shared" si="522"/>
        <v>1</v>
      </c>
      <c r="BT1926" s="6">
        <f t="shared" si="523"/>
        <v>5</v>
      </c>
      <c r="CX1926" s="6" t="str">
        <f t="shared" si="524"/>
        <v>H</v>
      </c>
      <c r="CY1926" s="87">
        <f t="shared" si="525"/>
        <v>4707</v>
      </c>
      <c r="CZ1926" s="87">
        <f t="shared" si="526"/>
        <v>0</v>
      </c>
      <c r="DA1926" s="6">
        <f t="shared" si="527"/>
        <v>4707</v>
      </c>
    </row>
    <row r="1927" spans="1:131" hidden="1" x14ac:dyDescent="0.2">
      <c r="A1927" s="46">
        <v>4416</v>
      </c>
      <c r="B1927" s="46">
        <f t="shared" si="538"/>
        <v>7</v>
      </c>
      <c r="C1927" s="46">
        <f t="shared" si="539"/>
        <v>27</v>
      </c>
      <c r="D1927" s="46">
        <f t="shared" si="540"/>
        <v>10</v>
      </c>
      <c r="E1927" s="85">
        <v>29155</v>
      </c>
      <c r="F1927" s="7" t="s">
        <v>409</v>
      </c>
      <c r="G1927" s="50" t="s">
        <v>310</v>
      </c>
      <c r="H1927" s="50" t="s">
        <v>307</v>
      </c>
      <c r="I1927" s="50">
        <v>2</v>
      </c>
      <c r="J1927" s="50">
        <v>2</v>
      </c>
      <c r="L1927" s="171">
        <v>7547</v>
      </c>
      <c r="M1927" s="57" t="s">
        <v>529</v>
      </c>
      <c r="O1927" s="7">
        <v>16</v>
      </c>
      <c r="P1927" s="7">
        <v>5</v>
      </c>
      <c r="Q1927" s="7">
        <v>3</v>
      </c>
      <c r="R1927" s="7">
        <v>8</v>
      </c>
      <c r="S1927" s="7">
        <v>26</v>
      </c>
      <c r="T1927" s="7">
        <v>36</v>
      </c>
      <c r="U1927" s="7">
        <v>13</v>
      </c>
      <c r="BG1927" s="6">
        <f t="shared" si="530"/>
        <v>0</v>
      </c>
      <c r="BH1927" s="6">
        <f t="shared" si="528"/>
        <v>0</v>
      </c>
      <c r="BI1927" s="6">
        <f t="shared" si="531"/>
        <v>1</v>
      </c>
      <c r="BJ1927" s="6">
        <f t="shared" si="529"/>
        <v>1</v>
      </c>
      <c r="BK1927" s="6">
        <f t="shared" si="532"/>
        <v>0</v>
      </c>
      <c r="BL1927" s="6">
        <f t="shared" si="533"/>
        <v>0</v>
      </c>
      <c r="BM1927" s="6">
        <f t="shared" si="534"/>
        <v>1</v>
      </c>
      <c r="BN1927" s="6">
        <f t="shared" si="535"/>
        <v>1</v>
      </c>
      <c r="BO1927" s="6">
        <f t="shared" si="536"/>
        <v>1</v>
      </c>
      <c r="BP1927" s="6">
        <f t="shared" si="537"/>
        <v>2</v>
      </c>
      <c r="BQ1927" s="6">
        <f t="shared" si="541"/>
        <v>1</v>
      </c>
      <c r="BR1927" s="6">
        <f t="shared" si="542"/>
        <v>11</v>
      </c>
      <c r="BS1927" s="6">
        <f t="shared" si="522"/>
        <v>1</v>
      </c>
      <c r="BT1927" s="6">
        <f t="shared" si="523"/>
        <v>6</v>
      </c>
      <c r="CX1927" s="6" t="str">
        <f t="shared" si="524"/>
        <v>A</v>
      </c>
      <c r="CY1927" s="87">
        <f t="shared" si="525"/>
        <v>7547</v>
      </c>
      <c r="CZ1927" s="87">
        <f t="shared" si="526"/>
        <v>0</v>
      </c>
      <c r="DA1927" s="6" t="str">
        <f t="shared" si="527"/>
        <v>na</v>
      </c>
    </row>
    <row r="1928" spans="1:131" hidden="1" x14ac:dyDescent="0.2">
      <c r="A1928" s="46">
        <v>4417</v>
      </c>
      <c r="B1928" s="46">
        <f t="shared" si="538"/>
        <v>7</v>
      </c>
      <c r="C1928" s="46">
        <f t="shared" si="539"/>
        <v>3</v>
      </c>
      <c r="D1928" s="46">
        <f t="shared" si="540"/>
        <v>11</v>
      </c>
      <c r="E1928" s="85">
        <v>29162</v>
      </c>
      <c r="F1928" s="7" t="s">
        <v>1918</v>
      </c>
      <c r="G1928" s="50" t="s">
        <v>103</v>
      </c>
      <c r="H1928" s="50" t="s">
        <v>306</v>
      </c>
      <c r="I1928" s="50">
        <v>3</v>
      </c>
      <c r="J1928" s="50">
        <v>1</v>
      </c>
      <c r="L1928" s="171">
        <v>2226</v>
      </c>
      <c r="M1928" s="57" t="s">
        <v>530</v>
      </c>
      <c r="O1928" s="7">
        <v>17</v>
      </c>
      <c r="P1928" s="7">
        <v>6</v>
      </c>
      <c r="Q1928" s="7">
        <v>3</v>
      </c>
      <c r="R1928" s="7">
        <v>8</v>
      </c>
      <c r="S1928" s="7">
        <v>29</v>
      </c>
      <c r="T1928" s="7">
        <v>37</v>
      </c>
      <c r="U1928" s="7">
        <v>15</v>
      </c>
      <c r="BG1928" s="6">
        <f t="shared" si="530"/>
        <v>1</v>
      </c>
      <c r="BH1928" s="6">
        <f t="shared" si="528"/>
        <v>1</v>
      </c>
      <c r="BI1928" s="6">
        <f t="shared" si="531"/>
        <v>0</v>
      </c>
      <c r="BJ1928" s="6">
        <f t="shared" si="529"/>
        <v>0</v>
      </c>
      <c r="BK1928" s="6">
        <f t="shared" si="532"/>
        <v>0</v>
      </c>
      <c r="BL1928" s="6">
        <f t="shared" si="533"/>
        <v>0</v>
      </c>
      <c r="BM1928" s="6">
        <f t="shared" si="534"/>
        <v>1</v>
      </c>
      <c r="BN1928" s="6">
        <f t="shared" si="535"/>
        <v>2</v>
      </c>
      <c r="BO1928" s="6">
        <f t="shared" si="536"/>
        <v>0</v>
      </c>
      <c r="BP1928" s="6">
        <f t="shared" si="537"/>
        <v>0</v>
      </c>
      <c r="BQ1928" s="6">
        <f t="shared" si="541"/>
        <v>1</v>
      </c>
      <c r="BR1928" s="6">
        <f t="shared" si="542"/>
        <v>12</v>
      </c>
      <c r="BS1928" s="6">
        <f t="shared" si="522"/>
        <v>1</v>
      </c>
      <c r="BT1928" s="6">
        <f t="shared" si="523"/>
        <v>7</v>
      </c>
      <c r="CX1928" s="6" t="str">
        <f t="shared" si="524"/>
        <v>H</v>
      </c>
      <c r="CY1928" s="87">
        <f t="shared" si="525"/>
        <v>2226</v>
      </c>
      <c r="CZ1928" s="87">
        <f t="shared" si="526"/>
        <v>0</v>
      </c>
      <c r="DA1928" s="6">
        <f t="shared" si="527"/>
        <v>2226</v>
      </c>
    </row>
    <row r="1929" spans="1:131" hidden="1" x14ac:dyDescent="0.2">
      <c r="A1929" s="46">
        <v>4418</v>
      </c>
      <c r="B1929" s="46">
        <f t="shared" si="538"/>
        <v>3</v>
      </c>
      <c r="C1929" s="46">
        <f t="shared" si="539"/>
        <v>6</v>
      </c>
      <c r="D1929" s="46">
        <f t="shared" si="540"/>
        <v>11</v>
      </c>
      <c r="E1929" s="85">
        <v>29165</v>
      </c>
      <c r="F1929" s="7" t="s">
        <v>1632</v>
      </c>
      <c r="G1929" s="50" t="s">
        <v>310</v>
      </c>
      <c r="H1929" s="50" t="s">
        <v>308</v>
      </c>
      <c r="I1929" s="50">
        <v>0</v>
      </c>
      <c r="J1929" s="50">
        <v>2</v>
      </c>
      <c r="L1929" s="171">
        <v>6683</v>
      </c>
      <c r="O1929" s="7">
        <v>18</v>
      </c>
      <c r="P1929" s="7">
        <v>6</v>
      </c>
      <c r="Q1929" s="7">
        <v>3</v>
      </c>
      <c r="R1929" s="7">
        <v>9</v>
      </c>
      <c r="S1929" s="7">
        <v>29</v>
      </c>
      <c r="T1929" s="7">
        <v>39</v>
      </c>
      <c r="U1929" s="7">
        <v>15</v>
      </c>
      <c r="BG1929" s="6">
        <f t="shared" si="530"/>
        <v>0</v>
      </c>
      <c r="BH1929" s="6">
        <f t="shared" si="528"/>
        <v>0</v>
      </c>
      <c r="BI1929" s="6">
        <f t="shared" si="531"/>
        <v>0</v>
      </c>
      <c r="BJ1929" s="6">
        <f t="shared" si="529"/>
        <v>0</v>
      </c>
      <c r="BK1929" s="6">
        <f t="shared" si="532"/>
        <v>1</v>
      </c>
      <c r="BL1929" s="6">
        <f t="shared" si="533"/>
        <v>1</v>
      </c>
      <c r="BM1929" s="6">
        <f t="shared" si="534"/>
        <v>0</v>
      </c>
      <c r="BN1929" s="6">
        <f t="shared" si="535"/>
        <v>0</v>
      </c>
      <c r="BO1929" s="6">
        <f t="shared" si="536"/>
        <v>1</v>
      </c>
      <c r="BP1929" s="6">
        <f t="shared" si="537"/>
        <v>1</v>
      </c>
      <c r="BQ1929" s="6">
        <f t="shared" si="541"/>
        <v>0</v>
      </c>
      <c r="BR1929" s="6">
        <f t="shared" si="542"/>
        <v>0</v>
      </c>
      <c r="BS1929" s="6">
        <f t="shared" si="522"/>
        <v>1</v>
      </c>
      <c r="BT1929" s="6">
        <f t="shared" si="523"/>
        <v>8</v>
      </c>
      <c r="CX1929" s="6" t="str">
        <f t="shared" si="524"/>
        <v>A</v>
      </c>
      <c r="CY1929" s="87">
        <f t="shared" si="525"/>
        <v>6683</v>
      </c>
      <c r="CZ1929" s="87">
        <f t="shared" si="526"/>
        <v>0</v>
      </c>
      <c r="DA1929" s="6" t="str">
        <f t="shared" si="527"/>
        <v>na</v>
      </c>
    </row>
    <row r="1930" spans="1:131" hidden="1" x14ac:dyDescent="0.2">
      <c r="A1930" s="46">
        <v>4419</v>
      </c>
      <c r="B1930" s="46">
        <f t="shared" si="538"/>
        <v>7</v>
      </c>
      <c r="C1930" s="46">
        <f t="shared" si="539"/>
        <v>10</v>
      </c>
      <c r="D1930" s="46">
        <f t="shared" si="540"/>
        <v>11</v>
      </c>
      <c r="E1930" s="85">
        <v>29169</v>
      </c>
      <c r="F1930" s="7" t="s">
        <v>1908</v>
      </c>
      <c r="G1930" s="50" t="s">
        <v>310</v>
      </c>
      <c r="H1930" s="50" t="s">
        <v>308</v>
      </c>
      <c r="I1930" s="50">
        <v>3</v>
      </c>
      <c r="J1930" s="50">
        <v>4</v>
      </c>
      <c r="L1930" s="171">
        <v>3963</v>
      </c>
      <c r="M1930" s="57" t="s">
        <v>2364</v>
      </c>
      <c r="O1930" s="7">
        <v>19</v>
      </c>
      <c r="P1930" s="7">
        <v>6</v>
      </c>
      <c r="Q1930" s="7">
        <v>3</v>
      </c>
      <c r="R1930" s="7">
        <v>10</v>
      </c>
      <c r="S1930" s="7">
        <v>32</v>
      </c>
      <c r="T1930" s="7">
        <v>43</v>
      </c>
      <c r="U1930" s="7">
        <v>15</v>
      </c>
      <c r="BG1930" s="6">
        <f t="shared" si="530"/>
        <v>0</v>
      </c>
      <c r="BH1930" s="6">
        <f t="shared" si="528"/>
        <v>0</v>
      </c>
      <c r="BI1930" s="6">
        <f t="shared" si="531"/>
        <v>0</v>
      </c>
      <c r="BJ1930" s="6">
        <f t="shared" si="529"/>
        <v>0</v>
      </c>
      <c r="BK1930" s="6">
        <f t="shared" si="532"/>
        <v>1</v>
      </c>
      <c r="BL1930" s="6">
        <f t="shared" si="533"/>
        <v>2</v>
      </c>
      <c r="BM1930" s="6">
        <f t="shared" si="534"/>
        <v>0</v>
      </c>
      <c r="BN1930" s="6">
        <f t="shared" si="535"/>
        <v>0</v>
      </c>
      <c r="BO1930" s="6">
        <f t="shared" si="536"/>
        <v>1</v>
      </c>
      <c r="BP1930" s="6">
        <f t="shared" si="537"/>
        <v>2</v>
      </c>
      <c r="BQ1930" s="6">
        <f t="shared" si="541"/>
        <v>1</v>
      </c>
      <c r="BR1930" s="6">
        <f t="shared" si="542"/>
        <v>1</v>
      </c>
      <c r="BS1930" s="6">
        <f t="shared" si="522"/>
        <v>1</v>
      </c>
      <c r="BT1930" s="6">
        <f t="shared" si="523"/>
        <v>9</v>
      </c>
      <c r="CX1930" s="6" t="str">
        <f t="shared" si="524"/>
        <v>A</v>
      </c>
      <c r="CY1930" s="87">
        <f t="shared" si="525"/>
        <v>3963</v>
      </c>
      <c r="CZ1930" s="87">
        <f t="shared" si="526"/>
        <v>0</v>
      </c>
      <c r="DA1930" s="6" t="str">
        <f t="shared" si="527"/>
        <v>na</v>
      </c>
    </row>
    <row r="1931" spans="1:131" hidden="1" x14ac:dyDescent="0.2">
      <c r="A1931" s="46">
        <v>4420</v>
      </c>
      <c r="B1931" s="46">
        <f t="shared" si="538"/>
        <v>7</v>
      </c>
      <c r="C1931" s="46">
        <f t="shared" si="539"/>
        <v>17</v>
      </c>
      <c r="D1931" s="46">
        <f t="shared" si="540"/>
        <v>11</v>
      </c>
      <c r="E1931" s="85">
        <v>29176</v>
      </c>
      <c r="F1931" s="7" t="s">
        <v>1699</v>
      </c>
      <c r="G1931" s="50" t="s">
        <v>103</v>
      </c>
      <c r="H1931" s="50" t="s">
        <v>307</v>
      </c>
      <c r="I1931" s="50">
        <v>2</v>
      </c>
      <c r="J1931" s="50">
        <v>2</v>
      </c>
      <c r="L1931" s="171">
        <v>3832</v>
      </c>
      <c r="M1931" s="57" t="s">
        <v>2365</v>
      </c>
      <c r="O1931" s="7">
        <v>20</v>
      </c>
      <c r="P1931" s="7">
        <v>6</v>
      </c>
      <c r="Q1931" s="7">
        <v>4</v>
      </c>
      <c r="R1931" s="7">
        <v>10</v>
      </c>
      <c r="S1931" s="7">
        <v>34</v>
      </c>
      <c r="T1931" s="7">
        <v>45</v>
      </c>
      <c r="U1931" s="7">
        <v>16</v>
      </c>
      <c r="BG1931" s="6">
        <f t="shared" si="530"/>
        <v>0</v>
      </c>
      <c r="BH1931" s="6">
        <f t="shared" si="528"/>
        <v>0</v>
      </c>
      <c r="BI1931" s="6">
        <f t="shared" si="531"/>
        <v>1</v>
      </c>
      <c r="BJ1931" s="6">
        <f t="shared" si="529"/>
        <v>1</v>
      </c>
      <c r="BK1931" s="6">
        <f t="shared" si="532"/>
        <v>0</v>
      </c>
      <c r="BL1931" s="6">
        <f t="shared" si="533"/>
        <v>0</v>
      </c>
      <c r="BM1931" s="6">
        <f t="shared" si="534"/>
        <v>1</v>
      </c>
      <c r="BN1931" s="6">
        <f t="shared" si="535"/>
        <v>1</v>
      </c>
      <c r="BO1931" s="6">
        <f t="shared" si="536"/>
        <v>1</v>
      </c>
      <c r="BP1931" s="6">
        <f t="shared" si="537"/>
        <v>3</v>
      </c>
      <c r="BQ1931" s="6">
        <f t="shared" si="541"/>
        <v>1</v>
      </c>
      <c r="BR1931" s="6">
        <f t="shared" si="542"/>
        <v>2</v>
      </c>
      <c r="BS1931" s="6">
        <f t="shared" ref="BS1931:BS1994" si="543">IF(J1931&gt;0,1,0)</f>
        <v>1</v>
      </c>
      <c r="BT1931" s="6">
        <f t="shared" ref="BT1931:BT1994" si="544">IF(J1931&gt;0,BT1930+1,0)</f>
        <v>10</v>
      </c>
      <c r="CX1931" s="6" t="str">
        <f t="shared" si="524"/>
        <v>H</v>
      </c>
      <c r="CY1931" s="87">
        <f t="shared" si="525"/>
        <v>3832</v>
      </c>
      <c r="CZ1931" s="87">
        <f t="shared" si="526"/>
        <v>0</v>
      </c>
      <c r="DA1931" s="6">
        <f t="shared" si="527"/>
        <v>3832</v>
      </c>
    </row>
    <row r="1932" spans="1:131" hidden="1" x14ac:dyDescent="0.2">
      <c r="A1932" s="46">
        <v>4421</v>
      </c>
      <c r="B1932" s="46">
        <f t="shared" si="538"/>
        <v>7</v>
      </c>
      <c r="C1932" s="46">
        <f t="shared" si="539"/>
        <v>1</v>
      </c>
      <c r="D1932" s="46">
        <f t="shared" si="540"/>
        <v>12</v>
      </c>
      <c r="E1932" s="85">
        <v>29190</v>
      </c>
      <c r="F1932" s="7" t="s">
        <v>321</v>
      </c>
      <c r="G1932" s="50" t="s">
        <v>103</v>
      </c>
      <c r="H1932" s="50" t="s">
        <v>306</v>
      </c>
      <c r="I1932" s="50">
        <v>5</v>
      </c>
      <c r="J1932" s="50">
        <v>1</v>
      </c>
      <c r="L1932" s="171">
        <v>2402</v>
      </c>
      <c r="M1932" s="57" t="s">
        <v>2734</v>
      </c>
      <c r="O1932" s="7">
        <v>21</v>
      </c>
      <c r="P1932" s="7">
        <v>7</v>
      </c>
      <c r="Q1932" s="7">
        <v>4</v>
      </c>
      <c r="R1932" s="7">
        <v>10</v>
      </c>
      <c r="S1932" s="7">
        <v>39</v>
      </c>
      <c r="T1932" s="7">
        <v>46</v>
      </c>
      <c r="U1932" s="7">
        <v>18</v>
      </c>
      <c r="BG1932" s="6">
        <f t="shared" si="530"/>
        <v>1</v>
      </c>
      <c r="BH1932" s="6">
        <f t="shared" si="528"/>
        <v>1</v>
      </c>
      <c r="BI1932" s="6">
        <f t="shared" si="531"/>
        <v>0</v>
      </c>
      <c r="BJ1932" s="6">
        <f t="shared" si="529"/>
        <v>0</v>
      </c>
      <c r="BK1932" s="6">
        <f t="shared" si="532"/>
        <v>0</v>
      </c>
      <c r="BL1932" s="6">
        <f t="shared" si="533"/>
        <v>0</v>
      </c>
      <c r="BM1932" s="6">
        <f t="shared" si="534"/>
        <v>1</v>
      </c>
      <c r="BN1932" s="6">
        <f t="shared" si="535"/>
        <v>2</v>
      </c>
      <c r="BO1932" s="6">
        <f t="shared" si="536"/>
        <v>0</v>
      </c>
      <c r="BP1932" s="6">
        <f t="shared" si="537"/>
        <v>0</v>
      </c>
      <c r="BQ1932" s="6">
        <f t="shared" si="541"/>
        <v>1</v>
      </c>
      <c r="BR1932" s="6">
        <f t="shared" si="542"/>
        <v>3</v>
      </c>
      <c r="BS1932" s="6">
        <f t="shared" si="543"/>
        <v>1</v>
      </c>
      <c r="BT1932" s="6">
        <f t="shared" si="544"/>
        <v>11</v>
      </c>
      <c r="CX1932" s="6" t="str">
        <f t="shared" si="524"/>
        <v>H</v>
      </c>
      <c r="CY1932" s="87">
        <f t="shared" si="525"/>
        <v>2402</v>
      </c>
      <c r="CZ1932" s="87">
        <f t="shared" si="526"/>
        <v>0</v>
      </c>
      <c r="DA1932" s="6">
        <f t="shared" si="527"/>
        <v>2402</v>
      </c>
    </row>
    <row r="1933" spans="1:131" hidden="1" x14ac:dyDescent="0.2">
      <c r="A1933" s="46">
        <v>4422</v>
      </c>
      <c r="B1933" s="46">
        <f t="shared" si="538"/>
        <v>7</v>
      </c>
      <c r="C1933" s="46">
        <f t="shared" si="539"/>
        <v>8</v>
      </c>
      <c r="D1933" s="46">
        <f t="shared" si="540"/>
        <v>12</v>
      </c>
      <c r="E1933" s="85">
        <v>29197</v>
      </c>
      <c r="F1933" s="7" t="s">
        <v>3095</v>
      </c>
      <c r="G1933" s="50" t="s">
        <v>310</v>
      </c>
      <c r="H1933" s="50" t="s">
        <v>307</v>
      </c>
      <c r="I1933" s="50">
        <v>2</v>
      </c>
      <c r="J1933" s="50">
        <v>2</v>
      </c>
      <c r="L1933" s="171">
        <v>3610</v>
      </c>
      <c r="M1933" s="57" t="s">
        <v>1485</v>
      </c>
      <c r="O1933" s="7">
        <v>22</v>
      </c>
      <c r="P1933" s="7">
        <v>7</v>
      </c>
      <c r="Q1933" s="7">
        <v>5</v>
      </c>
      <c r="R1933" s="7">
        <v>10</v>
      </c>
      <c r="S1933" s="7">
        <v>41</v>
      </c>
      <c r="T1933" s="7">
        <v>48</v>
      </c>
      <c r="U1933" s="7">
        <v>19</v>
      </c>
      <c r="BG1933" s="6">
        <f t="shared" si="530"/>
        <v>0</v>
      </c>
      <c r="BH1933" s="6">
        <f t="shared" si="528"/>
        <v>0</v>
      </c>
      <c r="BI1933" s="6">
        <f t="shared" si="531"/>
        <v>1</v>
      </c>
      <c r="BJ1933" s="6">
        <f t="shared" si="529"/>
        <v>1</v>
      </c>
      <c r="BK1933" s="6">
        <f t="shared" si="532"/>
        <v>0</v>
      </c>
      <c r="BL1933" s="6">
        <f t="shared" si="533"/>
        <v>0</v>
      </c>
      <c r="BM1933" s="6">
        <f t="shared" si="534"/>
        <v>1</v>
      </c>
      <c r="BN1933" s="6">
        <f t="shared" si="535"/>
        <v>3</v>
      </c>
      <c r="BO1933" s="6">
        <f t="shared" si="536"/>
        <v>1</v>
      </c>
      <c r="BP1933" s="6">
        <f t="shared" si="537"/>
        <v>1</v>
      </c>
      <c r="BQ1933" s="6">
        <f t="shared" si="541"/>
        <v>1</v>
      </c>
      <c r="BR1933" s="6">
        <f t="shared" si="542"/>
        <v>4</v>
      </c>
      <c r="BS1933" s="6">
        <f t="shared" si="543"/>
        <v>1</v>
      </c>
      <c r="BT1933" s="6">
        <f t="shared" si="544"/>
        <v>12</v>
      </c>
      <c r="CX1933" s="6" t="str">
        <f t="shared" si="524"/>
        <v>A</v>
      </c>
      <c r="CY1933" s="87">
        <f t="shared" si="525"/>
        <v>3610</v>
      </c>
      <c r="CZ1933" s="87">
        <f t="shared" si="526"/>
        <v>0</v>
      </c>
      <c r="DA1933" s="6" t="str">
        <f t="shared" si="527"/>
        <v>na</v>
      </c>
    </row>
    <row r="1934" spans="1:131" hidden="1" x14ac:dyDescent="0.2">
      <c r="A1934" s="46">
        <v>4423</v>
      </c>
      <c r="B1934" s="46">
        <f t="shared" si="538"/>
        <v>6</v>
      </c>
      <c r="C1934" s="46">
        <f t="shared" si="539"/>
        <v>21</v>
      </c>
      <c r="D1934" s="46">
        <f t="shared" si="540"/>
        <v>12</v>
      </c>
      <c r="E1934" s="85">
        <v>29210</v>
      </c>
      <c r="F1934" s="7" t="s">
        <v>3097</v>
      </c>
      <c r="G1934" s="50" t="s">
        <v>103</v>
      </c>
      <c r="H1934" s="50" t="s">
        <v>308</v>
      </c>
      <c r="I1934" s="50">
        <v>0</v>
      </c>
      <c r="J1934" s="50">
        <v>1</v>
      </c>
      <c r="L1934" s="171">
        <v>1990</v>
      </c>
      <c r="O1934" s="7">
        <v>23</v>
      </c>
      <c r="P1934" s="7">
        <v>7</v>
      </c>
      <c r="Q1934" s="7">
        <v>5</v>
      </c>
      <c r="R1934" s="7">
        <v>11</v>
      </c>
      <c r="S1934" s="7">
        <v>41</v>
      </c>
      <c r="T1934" s="7">
        <v>49</v>
      </c>
      <c r="U1934" s="7">
        <v>19</v>
      </c>
      <c r="BG1934" s="6">
        <f t="shared" si="530"/>
        <v>0</v>
      </c>
      <c r="BH1934" s="6">
        <f t="shared" si="528"/>
        <v>0</v>
      </c>
      <c r="BI1934" s="6">
        <f t="shared" si="531"/>
        <v>0</v>
      </c>
      <c r="BJ1934" s="6">
        <f t="shared" si="529"/>
        <v>0</v>
      </c>
      <c r="BK1934" s="6">
        <f t="shared" si="532"/>
        <v>1</v>
      </c>
      <c r="BL1934" s="6">
        <f t="shared" si="533"/>
        <v>1</v>
      </c>
      <c r="BM1934" s="6">
        <f t="shared" si="534"/>
        <v>0</v>
      </c>
      <c r="BN1934" s="6">
        <f t="shared" si="535"/>
        <v>0</v>
      </c>
      <c r="BO1934" s="6">
        <f t="shared" si="536"/>
        <v>1</v>
      </c>
      <c r="BP1934" s="6">
        <f t="shared" si="537"/>
        <v>2</v>
      </c>
      <c r="BQ1934" s="6">
        <f t="shared" si="541"/>
        <v>0</v>
      </c>
      <c r="BR1934" s="6">
        <f t="shared" si="542"/>
        <v>0</v>
      </c>
      <c r="BS1934" s="6">
        <f t="shared" si="543"/>
        <v>1</v>
      </c>
      <c r="BT1934" s="6">
        <f t="shared" si="544"/>
        <v>13</v>
      </c>
      <c r="CX1934" s="6" t="str">
        <f t="shared" si="524"/>
        <v>H</v>
      </c>
      <c r="CY1934" s="87">
        <f t="shared" si="525"/>
        <v>1990</v>
      </c>
      <c r="CZ1934" s="87">
        <f t="shared" si="526"/>
        <v>0</v>
      </c>
      <c r="DA1934" s="6">
        <f t="shared" si="527"/>
        <v>1990</v>
      </c>
    </row>
    <row r="1935" spans="1:131" hidden="1" x14ac:dyDescent="0.2">
      <c r="A1935" s="46">
        <v>4424</v>
      </c>
      <c r="B1935" s="46">
        <f t="shared" si="538"/>
        <v>4</v>
      </c>
      <c r="C1935" s="46">
        <f t="shared" si="539"/>
        <v>26</v>
      </c>
      <c r="D1935" s="46">
        <f t="shared" si="540"/>
        <v>12</v>
      </c>
      <c r="E1935" s="85">
        <v>29215</v>
      </c>
      <c r="F1935" s="7" t="s">
        <v>3453</v>
      </c>
      <c r="G1935" s="50" t="s">
        <v>310</v>
      </c>
      <c r="H1935" s="50" t="s">
        <v>308</v>
      </c>
      <c r="I1935" s="50">
        <v>1</v>
      </c>
      <c r="J1935" s="50">
        <v>3</v>
      </c>
      <c r="L1935" s="171">
        <v>2936</v>
      </c>
      <c r="M1935" s="57" t="s">
        <v>1484</v>
      </c>
      <c r="O1935" s="7">
        <v>24</v>
      </c>
      <c r="P1935" s="7">
        <v>7</v>
      </c>
      <c r="Q1935" s="7">
        <v>5</v>
      </c>
      <c r="R1935" s="7">
        <v>12</v>
      </c>
      <c r="S1935" s="7">
        <v>42</v>
      </c>
      <c r="T1935" s="7">
        <v>52</v>
      </c>
      <c r="U1935" s="7">
        <v>19</v>
      </c>
      <c r="BG1935" s="6">
        <f t="shared" si="530"/>
        <v>0</v>
      </c>
      <c r="BH1935" s="6">
        <f t="shared" si="528"/>
        <v>0</v>
      </c>
      <c r="BI1935" s="6">
        <f t="shared" si="531"/>
        <v>0</v>
      </c>
      <c r="BJ1935" s="6">
        <f t="shared" si="529"/>
        <v>0</v>
      </c>
      <c r="BK1935" s="6">
        <f t="shared" si="532"/>
        <v>1</v>
      </c>
      <c r="BL1935" s="6">
        <f t="shared" si="533"/>
        <v>2</v>
      </c>
      <c r="BM1935" s="6">
        <f t="shared" si="534"/>
        <v>0</v>
      </c>
      <c r="BN1935" s="6">
        <f t="shared" si="535"/>
        <v>0</v>
      </c>
      <c r="BO1935" s="6">
        <f t="shared" si="536"/>
        <v>1</v>
      </c>
      <c r="BP1935" s="6">
        <f t="shared" si="537"/>
        <v>3</v>
      </c>
      <c r="BQ1935" s="6">
        <f t="shared" si="541"/>
        <v>1</v>
      </c>
      <c r="BR1935" s="6">
        <f t="shared" si="542"/>
        <v>1</v>
      </c>
      <c r="BS1935" s="6">
        <f t="shared" si="543"/>
        <v>1</v>
      </c>
      <c r="BT1935" s="6">
        <f t="shared" si="544"/>
        <v>14</v>
      </c>
      <c r="CX1935" s="6" t="str">
        <f t="shared" si="524"/>
        <v>A</v>
      </c>
      <c r="CY1935" s="87">
        <f t="shared" si="525"/>
        <v>2936</v>
      </c>
      <c r="CZ1935" s="87">
        <f t="shared" si="526"/>
        <v>0</v>
      </c>
      <c r="DA1935" s="6" t="str">
        <f t="shared" si="527"/>
        <v>na</v>
      </c>
    </row>
    <row r="1936" spans="1:131" hidden="1" x14ac:dyDescent="0.2">
      <c r="A1936" s="46">
        <v>4425</v>
      </c>
      <c r="B1936" s="46">
        <f t="shared" si="538"/>
        <v>7</v>
      </c>
      <c r="C1936" s="46">
        <f t="shared" si="539"/>
        <v>29</v>
      </c>
      <c r="D1936" s="46">
        <f t="shared" si="540"/>
        <v>12</v>
      </c>
      <c r="E1936" s="85">
        <v>29218</v>
      </c>
      <c r="F1936" s="7" t="s">
        <v>660</v>
      </c>
      <c r="G1936" s="50" t="s">
        <v>310</v>
      </c>
      <c r="H1936" s="50" t="s">
        <v>307</v>
      </c>
      <c r="I1936" s="50">
        <v>1</v>
      </c>
      <c r="J1936" s="50">
        <v>1</v>
      </c>
      <c r="L1936" s="171">
        <v>3492</v>
      </c>
      <c r="M1936" s="57" t="s">
        <v>2735</v>
      </c>
      <c r="O1936" s="7">
        <v>25</v>
      </c>
      <c r="P1936" s="7">
        <v>7</v>
      </c>
      <c r="Q1936" s="7">
        <v>6</v>
      </c>
      <c r="R1936" s="7">
        <v>12</v>
      </c>
      <c r="S1936" s="7">
        <v>43</v>
      </c>
      <c r="T1936" s="7">
        <v>53</v>
      </c>
      <c r="U1936" s="7">
        <v>20</v>
      </c>
      <c r="BG1936" s="6">
        <f t="shared" si="530"/>
        <v>0</v>
      </c>
      <c r="BH1936" s="6">
        <f t="shared" si="528"/>
        <v>0</v>
      </c>
      <c r="BI1936" s="6">
        <f t="shared" si="531"/>
        <v>1</v>
      </c>
      <c r="BJ1936" s="6">
        <f t="shared" si="529"/>
        <v>1</v>
      </c>
      <c r="BK1936" s="6">
        <f t="shared" si="532"/>
        <v>0</v>
      </c>
      <c r="BL1936" s="6">
        <f t="shared" si="533"/>
        <v>0</v>
      </c>
      <c r="BM1936" s="6">
        <f t="shared" si="534"/>
        <v>1</v>
      </c>
      <c r="BN1936" s="6">
        <f t="shared" si="535"/>
        <v>1</v>
      </c>
      <c r="BO1936" s="6">
        <f t="shared" si="536"/>
        <v>1</v>
      </c>
      <c r="BP1936" s="6">
        <f t="shared" si="537"/>
        <v>4</v>
      </c>
      <c r="BQ1936" s="6">
        <f t="shared" si="541"/>
        <v>1</v>
      </c>
      <c r="BR1936" s="6">
        <f t="shared" si="542"/>
        <v>2</v>
      </c>
      <c r="BS1936" s="6">
        <f t="shared" si="543"/>
        <v>1</v>
      </c>
      <c r="BT1936" s="6">
        <f t="shared" si="544"/>
        <v>15</v>
      </c>
      <c r="CX1936" s="6" t="str">
        <f t="shared" si="524"/>
        <v>A</v>
      </c>
      <c r="CY1936" s="87">
        <f t="shared" si="525"/>
        <v>3492</v>
      </c>
      <c r="CZ1936" s="87">
        <f t="shared" si="526"/>
        <v>0</v>
      </c>
      <c r="DA1936" s="6" t="str">
        <f t="shared" si="527"/>
        <v>na</v>
      </c>
      <c r="DV1936" s="90"/>
      <c r="DY1936" s="57"/>
      <c r="EA1936" s="50"/>
    </row>
    <row r="1937" spans="1:131" hidden="1" x14ac:dyDescent="0.2">
      <c r="A1937" s="46">
        <v>4426</v>
      </c>
      <c r="B1937" s="46">
        <f t="shared" si="538"/>
        <v>7</v>
      </c>
      <c r="C1937" s="46">
        <f t="shared" si="539"/>
        <v>5</v>
      </c>
      <c r="D1937" s="46">
        <f t="shared" si="540"/>
        <v>1</v>
      </c>
      <c r="E1937" s="85">
        <v>29225</v>
      </c>
      <c r="F1937" s="7" t="s">
        <v>2454</v>
      </c>
      <c r="G1937" s="50" t="s">
        <v>310</v>
      </c>
      <c r="H1937" s="50" t="s">
        <v>308</v>
      </c>
      <c r="I1937" s="50">
        <v>0</v>
      </c>
      <c r="J1937" s="50">
        <v>2</v>
      </c>
      <c r="L1937" s="171">
        <v>2095</v>
      </c>
      <c r="O1937" s="7">
        <v>26</v>
      </c>
      <c r="P1937" s="7">
        <v>7</v>
      </c>
      <c r="Q1937" s="7">
        <v>6</v>
      </c>
      <c r="R1937" s="7">
        <v>13</v>
      </c>
      <c r="S1937" s="7">
        <v>43</v>
      </c>
      <c r="T1937" s="7">
        <v>55</v>
      </c>
      <c r="U1937" s="7">
        <v>20</v>
      </c>
      <c r="BG1937" s="6">
        <f t="shared" si="530"/>
        <v>0</v>
      </c>
      <c r="BH1937" s="6">
        <f t="shared" si="528"/>
        <v>0</v>
      </c>
      <c r="BI1937" s="6">
        <f t="shared" si="531"/>
        <v>0</v>
      </c>
      <c r="BJ1937" s="6">
        <f t="shared" si="529"/>
        <v>0</v>
      </c>
      <c r="BK1937" s="6">
        <f t="shared" si="532"/>
        <v>1</v>
      </c>
      <c r="BL1937" s="6">
        <f t="shared" si="533"/>
        <v>1</v>
      </c>
      <c r="BM1937" s="6">
        <f t="shared" si="534"/>
        <v>0</v>
      </c>
      <c r="BN1937" s="6">
        <f t="shared" si="535"/>
        <v>0</v>
      </c>
      <c r="BO1937" s="6">
        <f t="shared" si="536"/>
        <v>1</v>
      </c>
      <c r="BP1937" s="6">
        <f t="shared" si="537"/>
        <v>5</v>
      </c>
      <c r="BQ1937" s="6">
        <f t="shared" si="541"/>
        <v>0</v>
      </c>
      <c r="BR1937" s="6">
        <f t="shared" si="542"/>
        <v>0</v>
      </c>
      <c r="BS1937" s="6">
        <f t="shared" si="543"/>
        <v>1</v>
      </c>
      <c r="BT1937" s="6">
        <f t="shared" si="544"/>
        <v>16</v>
      </c>
      <c r="CX1937" s="6" t="str">
        <f t="shared" si="524"/>
        <v>A</v>
      </c>
      <c r="CY1937" s="87">
        <f t="shared" si="525"/>
        <v>2095</v>
      </c>
      <c r="CZ1937" s="87">
        <f t="shared" si="526"/>
        <v>0</v>
      </c>
      <c r="DA1937" s="6" t="str">
        <f t="shared" si="527"/>
        <v>na</v>
      </c>
      <c r="DV1937" s="90"/>
      <c r="DY1937" s="57"/>
      <c r="EA1937" s="50"/>
    </row>
    <row r="1938" spans="1:131" hidden="1" x14ac:dyDescent="0.2">
      <c r="A1938" s="46">
        <v>4427</v>
      </c>
      <c r="B1938" s="46">
        <f t="shared" si="538"/>
        <v>7</v>
      </c>
      <c r="C1938" s="46">
        <f t="shared" si="539"/>
        <v>12</v>
      </c>
      <c r="D1938" s="46">
        <f t="shared" si="540"/>
        <v>1</v>
      </c>
      <c r="E1938" s="85">
        <v>29232</v>
      </c>
      <c r="F1938" s="7" t="s">
        <v>538</v>
      </c>
      <c r="G1938" s="50" t="s">
        <v>103</v>
      </c>
      <c r="H1938" s="50" t="s">
        <v>306</v>
      </c>
      <c r="I1938" s="50">
        <v>2</v>
      </c>
      <c r="J1938" s="50">
        <v>1</v>
      </c>
      <c r="L1938" s="171">
        <v>2248</v>
      </c>
      <c r="M1938" s="57" t="s">
        <v>2736</v>
      </c>
      <c r="O1938" s="7">
        <v>27</v>
      </c>
      <c r="P1938" s="7">
        <v>8</v>
      </c>
      <c r="Q1938" s="7">
        <v>6</v>
      </c>
      <c r="R1938" s="7">
        <v>13</v>
      </c>
      <c r="S1938" s="7">
        <v>45</v>
      </c>
      <c r="T1938" s="7">
        <v>56</v>
      </c>
      <c r="U1938" s="7">
        <v>22</v>
      </c>
      <c r="BG1938" s="6">
        <f t="shared" si="530"/>
        <v>1</v>
      </c>
      <c r="BH1938" s="6">
        <f t="shared" si="528"/>
        <v>1</v>
      </c>
      <c r="BI1938" s="6">
        <f t="shared" si="531"/>
        <v>0</v>
      </c>
      <c r="BJ1938" s="6">
        <f t="shared" si="529"/>
        <v>0</v>
      </c>
      <c r="BK1938" s="6">
        <f t="shared" si="532"/>
        <v>0</v>
      </c>
      <c r="BL1938" s="6">
        <f t="shared" si="533"/>
        <v>0</v>
      </c>
      <c r="BM1938" s="6">
        <f t="shared" si="534"/>
        <v>1</v>
      </c>
      <c r="BN1938" s="6">
        <f t="shared" si="535"/>
        <v>1</v>
      </c>
      <c r="BO1938" s="6">
        <f t="shared" si="536"/>
        <v>0</v>
      </c>
      <c r="BP1938" s="6">
        <f t="shared" si="537"/>
        <v>0</v>
      </c>
      <c r="BQ1938" s="6">
        <f t="shared" si="541"/>
        <v>1</v>
      </c>
      <c r="BR1938" s="6">
        <f t="shared" si="542"/>
        <v>1</v>
      </c>
      <c r="BS1938" s="6">
        <f t="shared" si="543"/>
        <v>1</v>
      </c>
      <c r="BT1938" s="6">
        <f t="shared" si="544"/>
        <v>17</v>
      </c>
      <c r="CX1938" s="6" t="str">
        <f t="shared" si="524"/>
        <v>H</v>
      </c>
      <c r="CY1938" s="87">
        <f t="shared" si="525"/>
        <v>2248</v>
      </c>
      <c r="CZ1938" s="87">
        <f t="shared" si="526"/>
        <v>0</v>
      </c>
      <c r="DA1938" s="6">
        <f t="shared" si="527"/>
        <v>2248</v>
      </c>
      <c r="DV1938" s="90"/>
      <c r="DY1938" s="57"/>
      <c r="EA1938" s="50"/>
    </row>
    <row r="1939" spans="1:131" hidden="1" x14ac:dyDescent="0.2">
      <c r="A1939" s="46">
        <v>4428</v>
      </c>
      <c r="B1939" s="46">
        <f t="shared" si="538"/>
        <v>7</v>
      </c>
      <c r="C1939" s="46">
        <f t="shared" si="539"/>
        <v>26</v>
      </c>
      <c r="D1939" s="46">
        <f t="shared" si="540"/>
        <v>1</v>
      </c>
      <c r="E1939" s="85">
        <v>29246</v>
      </c>
      <c r="F1939" s="7" t="s">
        <v>2073</v>
      </c>
      <c r="G1939" s="50" t="s">
        <v>103</v>
      </c>
      <c r="H1939" s="50" t="s">
        <v>307</v>
      </c>
      <c r="I1939" s="50">
        <v>2</v>
      </c>
      <c r="J1939" s="50">
        <v>2</v>
      </c>
      <c r="L1939" s="171">
        <v>2460</v>
      </c>
      <c r="M1939" s="57" t="s">
        <v>14</v>
      </c>
      <c r="O1939" s="7">
        <v>28</v>
      </c>
      <c r="P1939" s="7">
        <v>8</v>
      </c>
      <c r="Q1939" s="7">
        <v>7</v>
      </c>
      <c r="R1939" s="7">
        <v>13</v>
      </c>
      <c r="S1939" s="7">
        <v>47</v>
      </c>
      <c r="T1939" s="7">
        <v>58</v>
      </c>
      <c r="U1939" s="7">
        <v>23</v>
      </c>
      <c r="BG1939" s="6">
        <f t="shared" si="530"/>
        <v>0</v>
      </c>
      <c r="BH1939" s="6">
        <f t="shared" si="528"/>
        <v>0</v>
      </c>
      <c r="BI1939" s="6">
        <f t="shared" si="531"/>
        <v>1</v>
      </c>
      <c r="BJ1939" s="6">
        <f t="shared" si="529"/>
        <v>1</v>
      </c>
      <c r="BK1939" s="6">
        <f t="shared" si="532"/>
        <v>0</v>
      </c>
      <c r="BL1939" s="6">
        <f t="shared" si="533"/>
        <v>0</v>
      </c>
      <c r="BM1939" s="6">
        <f t="shared" si="534"/>
        <v>1</v>
      </c>
      <c r="BN1939" s="6">
        <f t="shared" si="535"/>
        <v>2</v>
      </c>
      <c r="BO1939" s="6">
        <f t="shared" si="536"/>
        <v>1</v>
      </c>
      <c r="BP1939" s="6">
        <f t="shared" si="537"/>
        <v>1</v>
      </c>
      <c r="BQ1939" s="6">
        <f t="shared" si="541"/>
        <v>1</v>
      </c>
      <c r="BR1939" s="6">
        <f t="shared" si="542"/>
        <v>2</v>
      </c>
      <c r="BS1939" s="6">
        <f t="shared" si="543"/>
        <v>1</v>
      </c>
      <c r="BT1939" s="6">
        <f t="shared" si="544"/>
        <v>18</v>
      </c>
      <c r="CX1939" s="6" t="str">
        <f t="shared" si="524"/>
        <v>H</v>
      </c>
      <c r="CY1939" s="87">
        <f t="shared" si="525"/>
        <v>2460</v>
      </c>
      <c r="CZ1939" s="87">
        <f t="shared" si="526"/>
        <v>0</v>
      </c>
      <c r="DA1939" s="6">
        <f t="shared" si="527"/>
        <v>2460</v>
      </c>
      <c r="DV1939" s="90"/>
      <c r="DY1939" s="57"/>
      <c r="EA1939" s="50"/>
    </row>
    <row r="1940" spans="1:131" hidden="1" x14ac:dyDescent="0.2">
      <c r="A1940" s="46">
        <v>4429</v>
      </c>
      <c r="B1940" s="46">
        <f t="shared" si="538"/>
        <v>7</v>
      </c>
      <c r="C1940" s="46">
        <f t="shared" si="539"/>
        <v>2</v>
      </c>
      <c r="D1940" s="46">
        <f t="shared" si="540"/>
        <v>2</v>
      </c>
      <c r="E1940" s="85">
        <v>29253</v>
      </c>
      <c r="F1940" s="7" t="s">
        <v>815</v>
      </c>
      <c r="G1940" s="50" t="s">
        <v>103</v>
      </c>
      <c r="H1940" s="50" t="s">
        <v>308</v>
      </c>
      <c r="I1940" s="50">
        <v>1</v>
      </c>
      <c r="J1940" s="50">
        <v>2</v>
      </c>
      <c r="L1940" s="171">
        <v>2400</v>
      </c>
      <c r="M1940" s="57" t="s">
        <v>3663</v>
      </c>
      <c r="O1940" s="7">
        <v>29</v>
      </c>
      <c r="P1940" s="7">
        <v>8</v>
      </c>
      <c r="Q1940" s="7">
        <v>7</v>
      </c>
      <c r="R1940" s="7">
        <v>14</v>
      </c>
      <c r="S1940" s="7">
        <v>48</v>
      </c>
      <c r="T1940" s="7">
        <v>60</v>
      </c>
      <c r="U1940" s="7">
        <v>23</v>
      </c>
      <c r="BG1940" s="6">
        <f t="shared" si="530"/>
        <v>0</v>
      </c>
      <c r="BH1940" s="6">
        <f t="shared" si="528"/>
        <v>0</v>
      </c>
      <c r="BI1940" s="6">
        <f t="shared" si="531"/>
        <v>0</v>
      </c>
      <c r="BJ1940" s="6">
        <f t="shared" si="529"/>
        <v>0</v>
      </c>
      <c r="BK1940" s="6">
        <f t="shared" si="532"/>
        <v>1</v>
      </c>
      <c r="BL1940" s="6">
        <f t="shared" si="533"/>
        <v>1</v>
      </c>
      <c r="BM1940" s="6">
        <f t="shared" si="534"/>
        <v>0</v>
      </c>
      <c r="BN1940" s="6">
        <f t="shared" si="535"/>
        <v>0</v>
      </c>
      <c r="BO1940" s="6">
        <f t="shared" si="536"/>
        <v>1</v>
      </c>
      <c r="BP1940" s="6">
        <f t="shared" si="537"/>
        <v>2</v>
      </c>
      <c r="BQ1940" s="6">
        <f t="shared" si="541"/>
        <v>1</v>
      </c>
      <c r="BR1940" s="6">
        <f t="shared" si="542"/>
        <v>3</v>
      </c>
      <c r="BS1940" s="6">
        <f t="shared" si="543"/>
        <v>1</v>
      </c>
      <c r="BT1940" s="6">
        <f t="shared" si="544"/>
        <v>19</v>
      </c>
      <c r="CX1940" s="6" t="str">
        <f t="shared" si="524"/>
        <v>H</v>
      </c>
      <c r="CY1940" s="87">
        <f t="shared" si="525"/>
        <v>2400</v>
      </c>
      <c r="CZ1940" s="87">
        <f t="shared" si="526"/>
        <v>0</v>
      </c>
      <c r="DA1940" s="6">
        <f t="shared" si="527"/>
        <v>2400</v>
      </c>
      <c r="DV1940" s="90"/>
      <c r="DY1940" s="57"/>
      <c r="EA1940" s="50"/>
    </row>
    <row r="1941" spans="1:131" hidden="1" x14ac:dyDescent="0.2">
      <c r="A1941" s="46">
        <v>4430</v>
      </c>
      <c r="B1941" s="46">
        <f t="shared" si="538"/>
        <v>6</v>
      </c>
      <c r="C1941" s="46">
        <f t="shared" si="539"/>
        <v>8</v>
      </c>
      <c r="D1941" s="46">
        <f t="shared" si="540"/>
        <v>2</v>
      </c>
      <c r="E1941" s="85">
        <v>29259</v>
      </c>
      <c r="F1941" s="7" t="s">
        <v>2569</v>
      </c>
      <c r="G1941" s="50" t="s">
        <v>310</v>
      </c>
      <c r="H1941" s="50" t="s">
        <v>308</v>
      </c>
      <c r="I1941" s="50">
        <v>0</v>
      </c>
      <c r="J1941" s="50">
        <v>1</v>
      </c>
      <c r="L1941" s="171">
        <v>2500</v>
      </c>
      <c r="O1941" s="7">
        <v>30</v>
      </c>
      <c r="P1941" s="7">
        <v>8</v>
      </c>
      <c r="Q1941" s="7">
        <v>7</v>
      </c>
      <c r="R1941" s="7">
        <v>15</v>
      </c>
      <c r="S1941" s="7">
        <v>48</v>
      </c>
      <c r="T1941" s="7">
        <v>61</v>
      </c>
      <c r="U1941" s="7">
        <v>23</v>
      </c>
      <c r="BG1941" s="6">
        <f t="shared" si="530"/>
        <v>0</v>
      </c>
      <c r="BH1941" s="6">
        <f t="shared" si="528"/>
        <v>0</v>
      </c>
      <c r="BI1941" s="6">
        <f t="shared" si="531"/>
        <v>0</v>
      </c>
      <c r="BJ1941" s="6">
        <f t="shared" si="529"/>
        <v>0</v>
      </c>
      <c r="BK1941" s="6">
        <f t="shared" si="532"/>
        <v>1</v>
      </c>
      <c r="BL1941" s="6">
        <f t="shared" si="533"/>
        <v>2</v>
      </c>
      <c r="BM1941" s="6">
        <f t="shared" si="534"/>
        <v>0</v>
      </c>
      <c r="BN1941" s="6">
        <f t="shared" si="535"/>
        <v>0</v>
      </c>
      <c r="BO1941" s="6">
        <f t="shared" si="536"/>
        <v>1</v>
      </c>
      <c r="BP1941" s="6">
        <f t="shared" si="537"/>
        <v>3</v>
      </c>
      <c r="BQ1941" s="6">
        <f t="shared" si="541"/>
        <v>0</v>
      </c>
      <c r="BR1941" s="6">
        <f t="shared" si="542"/>
        <v>0</v>
      </c>
      <c r="BS1941" s="6">
        <f t="shared" si="543"/>
        <v>1</v>
      </c>
      <c r="BT1941" s="6">
        <f t="shared" si="544"/>
        <v>20</v>
      </c>
      <c r="CX1941" s="6" t="str">
        <f t="shared" si="524"/>
        <v>A</v>
      </c>
      <c r="CY1941" s="87">
        <f t="shared" si="525"/>
        <v>2500</v>
      </c>
      <c r="CZ1941" s="87">
        <f t="shared" si="526"/>
        <v>0</v>
      </c>
      <c r="DA1941" s="6" t="str">
        <f t="shared" si="527"/>
        <v>na</v>
      </c>
      <c r="DV1941" s="90"/>
      <c r="DY1941" s="57"/>
      <c r="EA1941" s="91"/>
    </row>
    <row r="1942" spans="1:131" hidden="1" x14ac:dyDescent="0.2">
      <c r="A1942" s="46">
        <v>4431</v>
      </c>
      <c r="B1942" s="46">
        <f t="shared" si="538"/>
        <v>3</v>
      </c>
      <c r="C1942" s="46">
        <f t="shared" si="539"/>
        <v>12</v>
      </c>
      <c r="D1942" s="46">
        <f t="shared" si="540"/>
        <v>2</v>
      </c>
      <c r="E1942" s="85">
        <v>29263</v>
      </c>
      <c r="F1942" s="7" t="s">
        <v>259</v>
      </c>
      <c r="G1942" s="50" t="s">
        <v>103</v>
      </c>
      <c r="H1942" s="50" t="s">
        <v>307</v>
      </c>
      <c r="I1942" s="50">
        <v>2</v>
      </c>
      <c r="J1942" s="50">
        <v>2</v>
      </c>
      <c r="L1942" s="171">
        <v>2124</v>
      </c>
      <c r="M1942" s="57" t="s">
        <v>15</v>
      </c>
      <c r="O1942" s="7">
        <v>31</v>
      </c>
      <c r="P1942" s="7">
        <v>8</v>
      </c>
      <c r="Q1942" s="7">
        <v>8</v>
      </c>
      <c r="R1942" s="7">
        <v>15</v>
      </c>
      <c r="S1942" s="7">
        <v>50</v>
      </c>
      <c r="T1942" s="7">
        <v>63</v>
      </c>
      <c r="U1942" s="7">
        <v>24</v>
      </c>
      <c r="BG1942" s="6">
        <f t="shared" si="530"/>
        <v>0</v>
      </c>
      <c r="BH1942" s="6">
        <f t="shared" si="528"/>
        <v>0</v>
      </c>
      <c r="BI1942" s="6">
        <f t="shared" si="531"/>
        <v>1</v>
      </c>
      <c r="BJ1942" s="6">
        <f t="shared" si="529"/>
        <v>1</v>
      </c>
      <c r="BK1942" s="6">
        <f t="shared" si="532"/>
        <v>0</v>
      </c>
      <c r="BL1942" s="6">
        <f t="shared" si="533"/>
        <v>0</v>
      </c>
      <c r="BM1942" s="6">
        <f t="shared" si="534"/>
        <v>1</v>
      </c>
      <c r="BN1942" s="6">
        <f t="shared" si="535"/>
        <v>1</v>
      </c>
      <c r="BO1942" s="6">
        <f t="shared" si="536"/>
        <v>1</v>
      </c>
      <c r="BP1942" s="6">
        <f t="shared" si="537"/>
        <v>4</v>
      </c>
      <c r="BQ1942" s="6">
        <f t="shared" si="541"/>
        <v>1</v>
      </c>
      <c r="BR1942" s="6">
        <f t="shared" si="542"/>
        <v>1</v>
      </c>
      <c r="BS1942" s="6">
        <f t="shared" si="543"/>
        <v>1</v>
      </c>
      <c r="BT1942" s="6">
        <f t="shared" si="544"/>
        <v>21</v>
      </c>
      <c r="CX1942" s="6" t="str">
        <f t="shared" si="524"/>
        <v>H</v>
      </c>
      <c r="CY1942" s="87">
        <f t="shared" si="525"/>
        <v>2124</v>
      </c>
      <c r="CZ1942" s="87">
        <f t="shared" si="526"/>
        <v>0</v>
      </c>
      <c r="DA1942" s="6">
        <f t="shared" si="527"/>
        <v>2124</v>
      </c>
      <c r="DV1942" s="90"/>
      <c r="DY1942" s="57"/>
      <c r="EA1942" s="50"/>
    </row>
    <row r="1943" spans="1:131" hidden="1" x14ac:dyDescent="0.2">
      <c r="A1943" s="46">
        <v>4432</v>
      </c>
      <c r="B1943" s="46">
        <f t="shared" si="538"/>
        <v>7</v>
      </c>
      <c r="C1943" s="46">
        <f t="shared" si="539"/>
        <v>16</v>
      </c>
      <c r="D1943" s="46">
        <f t="shared" si="540"/>
        <v>2</v>
      </c>
      <c r="E1943" s="85">
        <v>29267</v>
      </c>
      <c r="F1943" s="7" t="s">
        <v>846</v>
      </c>
      <c r="G1943" s="50" t="s">
        <v>103</v>
      </c>
      <c r="H1943" s="50" t="s">
        <v>306</v>
      </c>
      <c r="I1943" s="50">
        <v>1</v>
      </c>
      <c r="J1943" s="50">
        <v>0</v>
      </c>
      <c r="L1943" s="171">
        <v>2509</v>
      </c>
      <c r="M1943" s="57" t="s">
        <v>16</v>
      </c>
      <c r="O1943" s="7">
        <v>32</v>
      </c>
      <c r="P1943" s="7">
        <v>9</v>
      </c>
      <c r="Q1943" s="7">
        <v>8</v>
      </c>
      <c r="R1943" s="7">
        <v>15</v>
      </c>
      <c r="S1943" s="7">
        <v>51</v>
      </c>
      <c r="T1943" s="7">
        <v>63</v>
      </c>
      <c r="U1943" s="7">
        <v>26</v>
      </c>
      <c r="BG1943" s="6">
        <f t="shared" si="530"/>
        <v>1</v>
      </c>
      <c r="BH1943" s="6">
        <f t="shared" si="528"/>
        <v>1</v>
      </c>
      <c r="BI1943" s="6">
        <f t="shared" si="531"/>
        <v>0</v>
      </c>
      <c r="BJ1943" s="6">
        <f t="shared" si="529"/>
        <v>0</v>
      </c>
      <c r="BK1943" s="6">
        <f t="shared" si="532"/>
        <v>0</v>
      </c>
      <c r="BL1943" s="6">
        <f t="shared" si="533"/>
        <v>0</v>
      </c>
      <c r="BM1943" s="6">
        <f t="shared" si="534"/>
        <v>1</v>
      </c>
      <c r="BN1943" s="6">
        <f t="shared" si="535"/>
        <v>2</v>
      </c>
      <c r="BO1943" s="6">
        <f t="shared" si="536"/>
        <v>0</v>
      </c>
      <c r="BP1943" s="6">
        <f t="shared" si="537"/>
        <v>0</v>
      </c>
      <c r="BQ1943" s="6">
        <f t="shared" si="541"/>
        <v>1</v>
      </c>
      <c r="BR1943" s="6">
        <f t="shared" si="542"/>
        <v>2</v>
      </c>
      <c r="BS1943" s="6">
        <f t="shared" si="543"/>
        <v>0</v>
      </c>
      <c r="BT1943" s="6">
        <f t="shared" si="544"/>
        <v>0</v>
      </c>
      <c r="CX1943" s="6" t="str">
        <f t="shared" si="524"/>
        <v>H</v>
      </c>
      <c r="CY1943" s="87">
        <f t="shared" si="525"/>
        <v>2509</v>
      </c>
      <c r="CZ1943" s="87">
        <f t="shared" si="526"/>
        <v>0</v>
      </c>
      <c r="DA1943" s="6">
        <f t="shared" si="527"/>
        <v>2509</v>
      </c>
      <c r="DV1943" s="90"/>
      <c r="DY1943" s="57"/>
      <c r="EA1943" s="91"/>
    </row>
    <row r="1944" spans="1:131" hidden="1" x14ac:dyDescent="0.2">
      <c r="A1944" s="46">
        <v>4433</v>
      </c>
      <c r="B1944" s="46">
        <f t="shared" si="538"/>
        <v>7</v>
      </c>
      <c r="C1944" s="46">
        <f t="shared" si="539"/>
        <v>23</v>
      </c>
      <c r="D1944" s="46">
        <f t="shared" si="540"/>
        <v>2</v>
      </c>
      <c r="E1944" s="85">
        <v>29274</v>
      </c>
      <c r="F1944" s="7" t="s">
        <v>1743</v>
      </c>
      <c r="G1944" s="50" t="s">
        <v>310</v>
      </c>
      <c r="H1944" s="50" t="s">
        <v>307</v>
      </c>
      <c r="I1944" s="50">
        <v>0</v>
      </c>
      <c r="J1944" s="50">
        <v>0</v>
      </c>
      <c r="L1944" s="171">
        <v>3201</v>
      </c>
      <c r="O1944" s="7">
        <v>33</v>
      </c>
      <c r="P1944" s="7">
        <v>9</v>
      </c>
      <c r="Q1944" s="7">
        <v>9</v>
      </c>
      <c r="R1944" s="7">
        <v>15</v>
      </c>
      <c r="S1944" s="7">
        <v>51</v>
      </c>
      <c r="T1944" s="7">
        <v>63</v>
      </c>
      <c r="U1944" s="7">
        <v>27</v>
      </c>
      <c r="BG1944" s="6">
        <f t="shared" si="530"/>
        <v>0</v>
      </c>
      <c r="BH1944" s="6">
        <f t="shared" si="528"/>
        <v>0</v>
      </c>
      <c r="BI1944" s="6">
        <f t="shared" si="531"/>
        <v>1</v>
      </c>
      <c r="BJ1944" s="6">
        <f t="shared" si="529"/>
        <v>1</v>
      </c>
      <c r="BK1944" s="6">
        <f t="shared" si="532"/>
        <v>0</v>
      </c>
      <c r="BL1944" s="6">
        <f t="shared" si="533"/>
        <v>0</v>
      </c>
      <c r="BM1944" s="6">
        <f t="shared" si="534"/>
        <v>1</v>
      </c>
      <c r="BN1944" s="6">
        <f t="shared" si="535"/>
        <v>3</v>
      </c>
      <c r="BO1944" s="6">
        <f t="shared" si="536"/>
        <v>1</v>
      </c>
      <c r="BP1944" s="6">
        <f t="shared" si="537"/>
        <v>1</v>
      </c>
      <c r="BQ1944" s="6">
        <f t="shared" si="541"/>
        <v>0</v>
      </c>
      <c r="BR1944" s="6">
        <f t="shared" si="542"/>
        <v>0</v>
      </c>
      <c r="BS1944" s="6">
        <f t="shared" si="543"/>
        <v>0</v>
      </c>
      <c r="BT1944" s="6">
        <f t="shared" si="544"/>
        <v>0</v>
      </c>
      <c r="CX1944" s="6" t="str">
        <f t="shared" si="524"/>
        <v>A</v>
      </c>
      <c r="CY1944" s="87">
        <f t="shared" si="525"/>
        <v>3201</v>
      </c>
      <c r="CZ1944" s="87">
        <f t="shared" si="526"/>
        <v>0</v>
      </c>
      <c r="DA1944" s="6" t="str">
        <f t="shared" si="527"/>
        <v>na</v>
      </c>
      <c r="DV1944" s="90"/>
      <c r="DY1944" s="57"/>
      <c r="EA1944" s="50"/>
    </row>
    <row r="1945" spans="1:131" hidden="1" x14ac:dyDescent="0.2">
      <c r="A1945" s="46">
        <v>4434</v>
      </c>
      <c r="B1945" s="46">
        <f t="shared" si="538"/>
        <v>7</v>
      </c>
      <c r="C1945" s="46">
        <f t="shared" si="539"/>
        <v>1</v>
      </c>
      <c r="D1945" s="46">
        <f t="shared" si="540"/>
        <v>3</v>
      </c>
      <c r="E1945" s="85">
        <v>29281</v>
      </c>
      <c r="F1945" s="7" t="s">
        <v>661</v>
      </c>
      <c r="G1945" s="50" t="s">
        <v>103</v>
      </c>
      <c r="H1945" s="50" t="s">
        <v>308</v>
      </c>
      <c r="I1945" s="50">
        <v>0</v>
      </c>
      <c r="J1945" s="50">
        <v>1</v>
      </c>
      <c r="L1945" s="171">
        <v>2327</v>
      </c>
      <c r="O1945" s="7">
        <v>34</v>
      </c>
      <c r="P1945" s="7">
        <v>9</v>
      </c>
      <c r="Q1945" s="7">
        <v>9</v>
      </c>
      <c r="R1945" s="7">
        <v>16</v>
      </c>
      <c r="S1945" s="7">
        <v>51</v>
      </c>
      <c r="T1945" s="7">
        <v>64</v>
      </c>
      <c r="U1945" s="7">
        <v>27</v>
      </c>
      <c r="BG1945" s="6">
        <f t="shared" si="530"/>
        <v>0</v>
      </c>
      <c r="BH1945" s="6">
        <f t="shared" si="528"/>
        <v>0</v>
      </c>
      <c r="BI1945" s="6">
        <f t="shared" si="531"/>
        <v>0</v>
      </c>
      <c r="BJ1945" s="6">
        <f t="shared" si="529"/>
        <v>0</v>
      </c>
      <c r="BK1945" s="6">
        <f t="shared" si="532"/>
        <v>1</v>
      </c>
      <c r="BL1945" s="6">
        <f t="shared" si="533"/>
        <v>1</v>
      </c>
      <c r="BM1945" s="6">
        <f t="shared" si="534"/>
        <v>0</v>
      </c>
      <c r="BN1945" s="6">
        <f t="shared" si="535"/>
        <v>0</v>
      </c>
      <c r="BO1945" s="6">
        <f t="shared" si="536"/>
        <v>1</v>
      </c>
      <c r="BP1945" s="6">
        <f t="shared" si="537"/>
        <v>2</v>
      </c>
      <c r="BQ1945" s="6">
        <f t="shared" si="541"/>
        <v>0</v>
      </c>
      <c r="BR1945" s="6">
        <f t="shared" si="542"/>
        <v>0</v>
      </c>
      <c r="BS1945" s="6">
        <f t="shared" si="543"/>
        <v>1</v>
      </c>
      <c r="BT1945" s="6">
        <f t="shared" si="544"/>
        <v>1</v>
      </c>
      <c r="CX1945" s="6" t="str">
        <f t="shared" si="524"/>
        <v>H</v>
      </c>
      <c r="CY1945" s="87">
        <f t="shared" si="525"/>
        <v>2327</v>
      </c>
      <c r="CZ1945" s="87">
        <f t="shared" si="526"/>
        <v>0</v>
      </c>
      <c r="DA1945" s="6">
        <f t="shared" si="527"/>
        <v>2327</v>
      </c>
      <c r="DV1945" s="90"/>
      <c r="DY1945" s="57"/>
      <c r="EA1945" s="50"/>
    </row>
    <row r="1946" spans="1:131" hidden="1" x14ac:dyDescent="0.2">
      <c r="A1946" s="46">
        <v>4435</v>
      </c>
      <c r="B1946" s="46">
        <f t="shared" si="538"/>
        <v>4</v>
      </c>
      <c r="C1946" s="46">
        <f t="shared" si="539"/>
        <v>5</v>
      </c>
      <c r="D1946" s="46">
        <f t="shared" si="540"/>
        <v>3</v>
      </c>
      <c r="E1946" s="85">
        <v>29285</v>
      </c>
      <c r="F1946" s="7" t="s">
        <v>3426</v>
      </c>
      <c r="G1946" s="50" t="s">
        <v>310</v>
      </c>
      <c r="H1946" s="50" t="s">
        <v>308</v>
      </c>
      <c r="I1946" s="50">
        <v>1</v>
      </c>
      <c r="J1946" s="50">
        <v>2</v>
      </c>
      <c r="L1946" s="171">
        <v>3434</v>
      </c>
      <c r="M1946" s="57" t="s">
        <v>2302</v>
      </c>
      <c r="O1946" s="7">
        <v>35</v>
      </c>
      <c r="P1946" s="7">
        <v>9</v>
      </c>
      <c r="Q1946" s="7">
        <v>9</v>
      </c>
      <c r="R1946" s="7">
        <v>17</v>
      </c>
      <c r="S1946" s="7">
        <v>52</v>
      </c>
      <c r="T1946" s="7">
        <v>66</v>
      </c>
      <c r="U1946" s="7">
        <v>27</v>
      </c>
      <c r="BG1946" s="6">
        <f t="shared" si="530"/>
        <v>0</v>
      </c>
      <c r="BH1946" s="6">
        <f t="shared" si="528"/>
        <v>0</v>
      </c>
      <c r="BI1946" s="6">
        <f t="shared" si="531"/>
        <v>0</v>
      </c>
      <c r="BJ1946" s="6">
        <f t="shared" si="529"/>
        <v>0</v>
      </c>
      <c r="BK1946" s="6">
        <f t="shared" si="532"/>
        <v>1</v>
      </c>
      <c r="BL1946" s="6">
        <f t="shared" si="533"/>
        <v>2</v>
      </c>
      <c r="BM1946" s="6">
        <f t="shared" si="534"/>
        <v>0</v>
      </c>
      <c r="BN1946" s="6">
        <f t="shared" si="535"/>
        <v>0</v>
      </c>
      <c r="BO1946" s="6">
        <f t="shared" si="536"/>
        <v>1</v>
      </c>
      <c r="BP1946" s="6">
        <f t="shared" si="537"/>
        <v>3</v>
      </c>
      <c r="BQ1946" s="6">
        <f t="shared" si="541"/>
        <v>1</v>
      </c>
      <c r="BR1946" s="6">
        <f t="shared" si="542"/>
        <v>1</v>
      </c>
      <c r="BS1946" s="6">
        <f t="shared" si="543"/>
        <v>1</v>
      </c>
      <c r="BT1946" s="6">
        <f t="shared" si="544"/>
        <v>2</v>
      </c>
      <c r="CX1946" s="6" t="str">
        <f t="shared" ref="CX1946:CX2009" si="545">G1946</f>
        <v>A</v>
      </c>
      <c r="CY1946" s="87">
        <f t="shared" ref="CY1946:CY2009" si="546">L1946</f>
        <v>3434</v>
      </c>
      <c r="CZ1946" s="87">
        <f t="shared" ref="CZ1946:CZ2009" si="547">AY1946</f>
        <v>0</v>
      </c>
      <c r="DA1946" s="6" t="str">
        <f t="shared" ref="DA1946:DA2009" si="548">IF(CX1946="H",CY1946-CZ1946,"na")</f>
        <v>na</v>
      </c>
      <c r="DV1946" s="90"/>
      <c r="DY1946" s="57"/>
      <c r="EA1946" s="50"/>
    </row>
    <row r="1947" spans="1:131" hidden="1" x14ac:dyDescent="0.2">
      <c r="A1947" s="46">
        <v>4436</v>
      </c>
      <c r="B1947" s="46">
        <f t="shared" si="538"/>
        <v>7</v>
      </c>
      <c r="C1947" s="46">
        <f t="shared" si="539"/>
        <v>8</v>
      </c>
      <c r="D1947" s="46">
        <f t="shared" si="540"/>
        <v>3</v>
      </c>
      <c r="E1947" s="85">
        <v>29288</v>
      </c>
      <c r="F1947" s="7" t="s">
        <v>407</v>
      </c>
      <c r="G1947" s="50" t="s">
        <v>103</v>
      </c>
      <c r="H1947" s="50" t="s">
        <v>308</v>
      </c>
      <c r="I1947" s="50">
        <v>0</v>
      </c>
      <c r="J1947" s="50">
        <v>4</v>
      </c>
      <c r="L1947" s="171">
        <v>5742</v>
      </c>
      <c r="O1947" s="7">
        <v>36</v>
      </c>
      <c r="P1947" s="7">
        <v>9</v>
      </c>
      <c r="Q1947" s="7">
        <v>9</v>
      </c>
      <c r="R1947" s="7">
        <v>18</v>
      </c>
      <c r="S1947" s="7">
        <v>52</v>
      </c>
      <c r="T1947" s="7">
        <v>70</v>
      </c>
      <c r="U1947" s="7">
        <v>27</v>
      </c>
      <c r="BG1947" s="6">
        <f t="shared" si="530"/>
        <v>0</v>
      </c>
      <c r="BH1947" s="6">
        <f t="shared" ref="BH1947:BH2010" si="549">IF(H1947="W",BH1946+1,0)</f>
        <v>0</v>
      </c>
      <c r="BI1947" s="6">
        <f t="shared" si="531"/>
        <v>0</v>
      </c>
      <c r="BJ1947" s="6">
        <f t="shared" ref="BJ1947:BJ2010" si="550">IF(H1947="D",BJ1946+1,0)</f>
        <v>0</v>
      </c>
      <c r="BK1947" s="6">
        <f t="shared" si="532"/>
        <v>1</v>
      </c>
      <c r="BL1947" s="6">
        <f t="shared" si="533"/>
        <v>3</v>
      </c>
      <c r="BM1947" s="6">
        <f t="shared" si="534"/>
        <v>0</v>
      </c>
      <c r="BN1947" s="6">
        <f t="shared" si="535"/>
        <v>0</v>
      </c>
      <c r="BO1947" s="6">
        <f t="shared" si="536"/>
        <v>1</v>
      </c>
      <c r="BP1947" s="6">
        <f t="shared" si="537"/>
        <v>4</v>
      </c>
      <c r="BQ1947" s="6">
        <f t="shared" si="541"/>
        <v>0</v>
      </c>
      <c r="BR1947" s="6">
        <f t="shared" si="542"/>
        <v>0</v>
      </c>
      <c r="BS1947" s="6">
        <f t="shared" si="543"/>
        <v>1</v>
      </c>
      <c r="BT1947" s="6">
        <f t="shared" si="544"/>
        <v>3</v>
      </c>
      <c r="CX1947" s="6" t="str">
        <f t="shared" si="545"/>
        <v>H</v>
      </c>
      <c r="CY1947" s="87">
        <f t="shared" si="546"/>
        <v>5742</v>
      </c>
      <c r="CZ1947" s="87">
        <f t="shared" si="547"/>
        <v>0</v>
      </c>
      <c r="DA1947" s="6">
        <f t="shared" si="548"/>
        <v>5742</v>
      </c>
      <c r="DV1947" s="90"/>
      <c r="DY1947" s="57"/>
      <c r="EA1947" s="50"/>
    </row>
    <row r="1948" spans="1:131" hidden="1" x14ac:dyDescent="0.2">
      <c r="A1948" s="46">
        <v>4437</v>
      </c>
      <c r="B1948" s="46">
        <f t="shared" si="538"/>
        <v>6</v>
      </c>
      <c r="C1948" s="46">
        <f t="shared" si="539"/>
        <v>14</v>
      </c>
      <c r="D1948" s="46">
        <f t="shared" si="540"/>
        <v>3</v>
      </c>
      <c r="E1948" s="85">
        <v>29294</v>
      </c>
      <c r="F1948" s="7" t="s">
        <v>2348</v>
      </c>
      <c r="G1948" s="50" t="s">
        <v>310</v>
      </c>
      <c r="H1948" s="50" t="s">
        <v>306</v>
      </c>
      <c r="I1948" s="50">
        <v>2</v>
      </c>
      <c r="J1948" s="50">
        <v>0</v>
      </c>
      <c r="L1948" s="171">
        <v>1151</v>
      </c>
      <c r="M1948" s="57" t="s">
        <v>906</v>
      </c>
      <c r="O1948" s="7">
        <v>37</v>
      </c>
      <c r="P1948" s="7">
        <v>10</v>
      </c>
      <c r="Q1948" s="7">
        <v>9</v>
      </c>
      <c r="R1948" s="7">
        <v>18</v>
      </c>
      <c r="S1948" s="7">
        <v>54</v>
      </c>
      <c r="T1948" s="7">
        <v>70</v>
      </c>
      <c r="U1948" s="7">
        <v>29</v>
      </c>
      <c r="BG1948" s="6">
        <f t="shared" si="530"/>
        <v>1</v>
      </c>
      <c r="BH1948" s="6">
        <f t="shared" si="549"/>
        <v>1</v>
      </c>
      <c r="BI1948" s="6">
        <f t="shared" si="531"/>
        <v>0</v>
      </c>
      <c r="BJ1948" s="6">
        <f t="shared" si="550"/>
        <v>0</v>
      </c>
      <c r="BK1948" s="6">
        <f t="shared" si="532"/>
        <v>0</v>
      </c>
      <c r="BL1948" s="6">
        <f t="shared" si="533"/>
        <v>0</v>
      </c>
      <c r="BM1948" s="6">
        <f t="shared" si="534"/>
        <v>1</v>
      </c>
      <c r="BN1948" s="6">
        <f t="shared" si="535"/>
        <v>1</v>
      </c>
      <c r="BO1948" s="6">
        <f t="shared" si="536"/>
        <v>0</v>
      </c>
      <c r="BP1948" s="6">
        <f t="shared" si="537"/>
        <v>0</v>
      </c>
      <c r="BQ1948" s="6">
        <f t="shared" si="541"/>
        <v>1</v>
      </c>
      <c r="BR1948" s="6">
        <f t="shared" si="542"/>
        <v>1</v>
      </c>
      <c r="BS1948" s="6">
        <f t="shared" si="543"/>
        <v>0</v>
      </c>
      <c r="BT1948" s="6">
        <f t="shared" si="544"/>
        <v>0</v>
      </c>
      <c r="CX1948" s="6" t="str">
        <f t="shared" si="545"/>
        <v>A</v>
      </c>
      <c r="CY1948" s="87">
        <f t="shared" si="546"/>
        <v>1151</v>
      </c>
      <c r="CZ1948" s="87">
        <f t="shared" si="547"/>
        <v>0</v>
      </c>
      <c r="DA1948" s="6" t="str">
        <f t="shared" si="548"/>
        <v>na</v>
      </c>
      <c r="DV1948" s="90"/>
      <c r="DY1948" s="57"/>
      <c r="EA1948" s="91"/>
    </row>
    <row r="1949" spans="1:131" hidden="1" x14ac:dyDescent="0.2">
      <c r="A1949" s="46">
        <v>4438</v>
      </c>
      <c r="B1949" s="46">
        <f t="shared" si="538"/>
        <v>7</v>
      </c>
      <c r="C1949" s="46">
        <f t="shared" si="539"/>
        <v>22</v>
      </c>
      <c r="D1949" s="46">
        <f t="shared" si="540"/>
        <v>3</v>
      </c>
      <c r="E1949" s="85">
        <v>29302</v>
      </c>
      <c r="F1949" s="7" t="s">
        <v>1905</v>
      </c>
      <c r="G1949" s="50" t="s">
        <v>103</v>
      </c>
      <c r="H1949" s="50" t="s">
        <v>306</v>
      </c>
      <c r="I1949" s="50">
        <v>1</v>
      </c>
      <c r="J1949" s="50">
        <v>0</v>
      </c>
      <c r="L1949" s="171">
        <v>1791</v>
      </c>
      <c r="M1949" s="57" t="s">
        <v>528</v>
      </c>
      <c r="O1949" s="7">
        <v>38</v>
      </c>
      <c r="P1949" s="7">
        <v>11</v>
      </c>
      <c r="Q1949" s="7">
        <v>9</v>
      </c>
      <c r="R1949" s="7">
        <v>18</v>
      </c>
      <c r="S1949" s="7">
        <v>55</v>
      </c>
      <c r="T1949" s="7">
        <v>70</v>
      </c>
      <c r="U1949" s="7">
        <v>31</v>
      </c>
      <c r="BG1949" s="6">
        <f t="shared" si="530"/>
        <v>1</v>
      </c>
      <c r="BH1949" s="6">
        <f t="shared" si="549"/>
        <v>2</v>
      </c>
      <c r="BI1949" s="6">
        <f t="shared" si="531"/>
        <v>0</v>
      </c>
      <c r="BJ1949" s="6">
        <f t="shared" si="550"/>
        <v>0</v>
      </c>
      <c r="BK1949" s="6">
        <f t="shared" si="532"/>
        <v>0</v>
      </c>
      <c r="BL1949" s="6">
        <f t="shared" si="533"/>
        <v>0</v>
      </c>
      <c r="BM1949" s="6">
        <f t="shared" si="534"/>
        <v>1</v>
      </c>
      <c r="BN1949" s="6">
        <f t="shared" si="535"/>
        <v>2</v>
      </c>
      <c r="BO1949" s="6">
        <f t="shared" si="536"/>
        <v>0</v>
      </c>
      <c r="BP1949" s="6">
        <f t="shared" si="537"/>
        <v>0</v>
      </c>
      <c r="BQ1949" s="6">
        <f t="shared" si="541"/>
        <v>1</v>
      </c>
      <c r="BR1949" s="6">
        <f t="shared" si="542"/>
        <v>2</v>
      </c>
      <c r="BS1949" s="6">
        <f t="shared" si="543"/>
        <v>0</v>
      </c>
      <c r="BT1949" s="6">
        <f t="shared" si="544"/>
        <v>0</v>
      </c>
      <c r="CX1949" s="6" t="str">
        <f t="shared" si="545"/>
        <v>H</v>
      </c>
      <c r="CY1949" s="87">
        <f t="shared" si="546"/>
        <v>1791</v>
      </c>
      <c r="CZ1949" s="87">
        <f t="shared" si="547"/>
        <v>0</v>
      </c>
      <c r="DA1949" s="6">
        <f t="shared" si="548"/>
        <v>1791</v>
      </c>
      <c r="DV1949" s="90"/>
      <c r="DY1949" s="57"/>
      <c r="EA1949" s="91"/>
    </row>
    <row r="1950" spans="1:131" hidden="1" x14ac:dyDescent="0.2">
      <c r="A1950" s="46">
        <v>4439</v>
      </c>
      <c r="B1950" s="46">
        <f t="shared" si="538"/>
        <v>7</v>
      </c>
      <c r="C1950" s="46">
        <f t="shared" si="539"/>
        <v>29</v>
      </c>
      <c r="D1950" s="46">
        <f t="shared" si="540"/>
        <v>3</v>
      </c>
      <c r="E1950" s="85">
        <v>29309</v>
      </c>
      <c r="F1950" s="7" t="s">
        <v>1701</v>
      </c>
      <c r="G1950" s="50" t="s">
        <v>310</v>
      </c>
      <c r="H1950" s="50" t="s">
        <v>306</v>
      </c>
      <c r="I1950" s="50">
        <v>2</v>
      </c>
      <c r="J1950" s="50">
        <v>1</v>
      </c>
      <c r="L1950" s="171">
        <v>5035</v>
      </c>
      <c r="M1950" s="57" t="s">
        <v>907</v>
      </c>
      <c r="O1950" s="7">
        <v>39</v>
      </c>
      <c r="P1950" s="7">
        <v>12</v>
      </c>
      <c r="Q1950" s="7">
        <v>9</v>
      </c>
      <c r="R1950" s="7">
        <v>18</v>
      </c>
      <c r="S1950" s="7">
        <v>57</v>
      </c>
      <c r="T1950" s="7">
        <v>71</v>
      </c>
      <c r="U1950" s="7">
        <v>33</v>
      </c>
      <c r="BG1950" s="6">
        <f t="shared" si="530"/>
        <v>1</v>
      </c>
      <c r="BH1950" s="6">
        <f t="shared" si="549"/>
        <v>3</v>
      </c>
      <c r="BI1950" s="6">
        <f t="shared" si="531"/>
        <v>0</v>
      </c>
      <c r="BJ1950" s="6">
        <f t="shared" si="550"/>
        <v>0</v>
      </c>
      <c r="BK1950" s="6">
        <f t="shared" si="532"/>
        <v>0</v>
      </c>
      <c r="BL1950" s="6">
        <f t="shared" si="533"/>
        <v>0</v>
      </c>
      <c r="BM1950" s="6">
        <f t="shared" si="534"/>
        <v>1</v>
      </c>
      <c r="BN1950" s="6">
        <f t="shared" si="535"/>
        <v>3</v>
      </c>
      <c r="BO1950" s="6">
        <f t="shared" si="536"/>
        <v>0</v>
      </c>
      <c r="BP1950" s="6">
        <f t="shared" si="537"/>
        <v>0</v>
      </c>
      <c r="BQ1950" s="6">
        <f t="shared" si="541"/>
        <v>1</v>
      </c>
      <c r="BR1950" s="6">
        <f t="shared" si="542"/>
        <v>3</v>
      </c>
      <c r="BS1950" s="6">
        <f t="shared" si="543"/>
        <v>1</v>
      </c>
      <c r="BT1950" s="6">
        <f t="shared" si="544"/>
        <v>1</v>
      </c>
      <c r="CX1950" s="6" t="str">
        <f t="shared" si="545"/>
        <v>A</v>
      </c>
      <c r="CY1950" s="87">
        <f t="shared" si="546"/>
        <v>5035</v>
      </c>
      <c r="CZ1950" s="87">
        <f t="shared" si="547"/>
        <v>0</v>
      </c>
      <c r="DA1950" s="6" t="str">
        <f t="shared" si="548"/>
        <v>na</v>
      </c>
      <c r="DV1950" s="90"/>
      <c r="DY1950" s="57"/>
      <c r="EA1950" s="50"/>
    </row>
    <row r="1951" spans="1:131" hidden="1" x14ac:dyDescent="0.2">
      <c r="A1951" s="46">
        <v>4440</v>
      </c>
      <c r="B1951" s="46">
        <f t="shared" si="538"/>
        <v>3</v>
      </c>
      <c r="C1951" s="46">
        <f t="shared" si="539"/>
        <v>1</v>
      </c>
      <c r="D1951" s="46">
        <f t="shared" si="540"/>
        <v>4</v>
      </c>
      <c r="E1951" s="85">
        <v>29312</v>
      </c>
      <c r="F1951" s="7" t="s">
        <v>125</v>
      </c>
      <c r="G1951" s="50" t="s">
        <v>310</v>
      </c>
      <c r="H1951" s="50" t="s">
        <v>308</v>
      </c>
      <c r="I1951" s="50">
        <v>1</v>
      </c>
      <c r="J1951" s="50">
        <v>3</v>
      </c>
      <c r="L1951" s="171">
        <v>4897</v>
      </c>
      <c r="M1951" s="57" t="s">
        <v>2302</v>
      </c>
      <c r="O1951" s="7">
        <v>40</v>
      </c>
      <c r="P1951" s="7">
        <v>12</v>
      </c>
      <c r="Q1951" s="7">
        <v>9</v>
      </c>
      <c r="R1951" s="7">
        <v>19</v>
      </c>
      <c r="S1951" s="7">
        <v>58</v>
      </c>
      <c r="T1951" s="7">
        <v>74</v>
      </c>
      <c r="U1951" s="7">
        <v>33</v>
      </c>
      <c r="BG1951" s="6">
        <f t="shared" si="530"/>
        <v>0</v>
      </c>
      <c r="BH1951" s="6">
        <f t="shared" si="549"/>
        <v>0</v>
      </c>
      <c r="BI1951" s="6">
        <f t="shared" si="531"/>
        <v>0</v>
      </c>
      <c r="BJ1951" s="6">
        <f t="shared" si="550"/>
        <v>0</v>
      </c>
      <c r="BK1951" s="6">
        <f t="shared" si="532"/>
        <v>1</v>
      </c>
      <c r="BL1951" s="6">
        <f t="shared" si="533"/>
        <v>1</v>
      </c>
      <c r="BM1951" s="6">
        <f t="shared" si="534"/>
        <v>0</v>
      </c>
      <c r="BN1951" s="6">
        <f t="shared" si="535"/>
        <v>0</v>
      </c>
      <c r="BO1951" s="6">
        <f t="shared" si="536"/>
        <v>1</v>
      </c>
      <c r="BP1951" s="6">
        <f t="shared" si="537"/>
        <v>1</v>
      </c>
      <c r="BQ1951" s="6">
        <f t="shared" si="541"/>
        <v>1</v>
      </c>
      <c r="BR1951" s="6">
        <f t="shared" si="542"/>
        <v>4</v>
      </c>
      <c r="BS1951" s="6">
        <f t="shared" si="543"/>
        <v>1</v>
      </c>
      <c r="BT1951" s="6">
        <f t="shared" si="544"/>
        <v>2</v>
      </c>
      <c r="CX1951" s="6" t="str">
        <f t="shared" si="545"/>
        <v>A</v>
      </c>
      <c r="CY1951" s="87">
        <f t="shared" si="546"/>
        <v>4897</v>
      </c>
      <c r="CZ1951" s="87">
        <f t="shared" si="547"/>
        <v>0</v>
      </c>
      <c r="DA1951" s="6" t="str">
        <f t="shared" si="548"/>
        <v>na</v>
      </c>
      <c r="DV1951" s="90"/>
      <c r="DY1951" s="57"/>
      <c r="EA1951" s="50"/>
    </row>
    <row r="1952" spans="1:131" hidden="1" x14ac:dyDescent="0.2">
      <c r="A1952" s="46">
        <v>4441</v>
      </c>
      <c r="B1952" s="46">
        <f t="shared" si="538"/>
        <v>7</v>
      </c>
      <c r="C1952" s="46">
        <f t="shared" si="539"/>
        <v>5</v>
      </c>
      <c r="D1952" s="46">
        <f t="shared" si="540"/>
        <v>4</v>
      </c>
      <c r="E1952" s="85">
        <v>29316</v>
      </c>
      <c r="F1952" s="7" t="s">
        <v>3455</v>
      </c>
      <c r="G1952" s="50" t="s">
        <v>103</v>
      </c>
      <c r="H1952" s="50" t="s">
        <v>306</v>
      </c>
      <c r="I1952" s="50">
        <v>2</v>
      </c>
      <c r="J1952" s="50">
        <v>1</v>
      </c>
      <c r="L1952" s="171">
        <v>2711</v>
      </c>
      <c r="M1952" s="57" t="s">
        <v>908</v>
      </c>
      <c r="O1952" s="7">
        <v>41</v>
      </c>
      <c r="P1952" s="7">
        <v>13</v>
      </c>
      <c r="Q1952" s="7">
        <v>9</v>
      </c>
      <c r="R1952" s="7">
        <v>19</v>
      </c>
      <c r="S1952" s="7">
        <v>60</v>
      </c>
      <c r="T1952" s="7">
        <v>75</v>
      </c>
      <c r="U1952" s="7">
        <v>35</v>
      </c>
      <c r="BG1952" s="6">
        <f t="shared" si="530"/>
        <v>1</v>
      </c>
      <c r="BH1952" s="6">
        <f t="shared" si="549"/>
        <v>1</v>
      </c>
      <c r="BI1952" s="6">
        <f t="shared" si="531"/>
        <v>0</v>
      </c>
      <c r="BJ1952" s="6">
        <f t="shared" si="550"/>
        <v>0</v>
      </c>
      <c r="BK1952" s="6">
        <f t="shared" si="532"/>
        <v>0</v>
      </c>
      <c r="BL1952" s="6">
        <f t="shared" si="533"/>
        <v>0</v>
      </c>
      <c r="BM1952" s="6">
        <f t="shared" si="534"/>
        <v>1</v>
      </c>
      <c r="BN1952" s="6">
        <f t="shared" si="535"/>
        <v>1</v>
      </c>
      <c r="BO1952" s="6">
        <f t="shared" si="536"/>
        <v>0</v>
      </c>
      <c r="BP1952" s="6">
        <f t="shared" si="537"/>
        <v>0</v>
      </c>
      <c r="BQ1952" s="6">
        <f t="shared" si="541"/>
        <v>1</v>
      </c>
      <c r="BR1952" s="6">
        <f t="shared" si="542"/>
        <v>5</v>
      </c>
      <c r="BS1952" s="6">
        <f t="shared" si="543"/>
        <v>1</v>
      </c>
      <c r="BT1952" s="6">
        <f t="shared" si="544"/>
        <v>3</v>
      </c>
      <c r="CX1952" s="6" t="str">
        <f t="shared" si="545"/>
        <v>H</v>
      </c>
      <c r="CY1952" s="87">
        <f t="shared" si="546"/>
        <v>2711</v>
      </c>
      <c r="CZ1952" s="87">
        <f t="shared" si="547"/>
        <v>0</v>
      </c>
      <c r="DA1952" s="6">
        <f t="shared" si="548"/>
        <v>2711</v>
      </c>
      <c r="DV1952" s="90"/>
      <c r="DY1952" s="57"/>
      <c r="EA1952" s="50"/>
    </row>
    <row r="1953" spans="1:133" hidden="1" x14ac:dyDescent="0.2">
      <c r="A1953" s="46">
        <v>4442</v>
      </c>
      <c r="B1953" s="46">
        <f t="shared" si="538"/>
        <v>2</v>
      </c>
      <c r="C1953" s="46">
        <f t="shared" si="539"/>
        <v>7</v>
      </c>
      <c r="D1953" s="46">
        <f t="shared" si="540"/>
        <v>4</v>
      </c>
      <c r="E1953" s="85">
        <v>29318</v>
      </c>
      <c r="F1953" s="7" t="s">
        <v>583</v>
      </c>
      <c r="G1953" s="50" t="s">
        <v>310</v>
      </c>
      <c r="H1953" s="50" t="s">
        <v>307</v>
      </c>
      <c r="I1953" s="50">
        <v>1</v>
      </c>
      <c r="J1953" s="50">
        <v>1</v>
      </c>
      <c r="L1953" s="171">
        <v>1778</v>
      </c>
      <c r="M1953" s="57" t="s">
        <v>2389</v>
      </c>
      <c r="O1953" s="7">
        <v>42</v>
      </c>
      <c r="P1953" s="7">
        <v>13</v>
      </c>
      <c r="Q1953" s="7">
        <v>10</v>
      </c>
      <c r="R1953" s="7">
        <v>19</v>
      </c>
      <c r="S1953" s="7">
        <v>61</v>
      </c>
      <c r="T1953" s="7">
        <v>76</v>
      </c>
      <c r="U1953" s="7">
        <v>36</v>
      </c>
      <c r="BG1953" s="6">
        <f t="shared" si="530"/>
        <v>0</v>
      </c>
      <c r="BH1953" s="6">
        <f t="shared" si="549"/>
        <v>0</v>
      </c>
      <c r="BI1953" s="6">
        <f t="shared" si="531"/>
        <v>1</v>
      </c>
      <c r="BJ1953" s="6">
        <f t="shared" si="550"/>
        <v>1</v>
      </c>
      <c r="BK1953" s="6">
        <f t="shared" si="532"/>
        <v>0</v>
      </c>
      <c r="BL1953" s="6">
        <f t="shared" si="533"/>
        <v>0</v>
      </c>
      <c r="BM1953" s="6">
        <f t="shared" si="534"/>
        <v>1</v>
      </c>
      <c r="BN1953" s="6">
        <f t="shared" si="535"/>
        <v>2</v>
      </c>
      <c r="BO1953" s="6">
        <f t="shared" si="536"/>
        <v>1</v>
      </c>
      <c r="BP1953" s="6">
        <f t="shared" si="537"/>
        <v>1</v>
      </c>
      <c r="BQ1953" s="6">
        <f t="shared" si="541"/>
        <v>1</v>
      </c>
      <c r="BR1953" s="6">
        <f t="shared" si="542"/>
        <v>6</v>
      </c>
      <c r="BS1953" s="6">
        <f t="shared" si="543"/>
        <v>1</v>
      </c>
      <c r="BT1953" s="6">
        <f t="shared" si="544"/>
        <v>4</v>
      </c>
      <c r="CX1953" s="6" t="str">
        <f t="shared" si="545"/>
        <v>A</v>
      </c>
      <c r="CY1953" s="87">
        <f t="shared" si="546"/>
        <v>1778</v>
      </c>
      <c r="CZ1953" s="87">
        <f t="shared" si="547"/>
        <v>0</v>
      </c>
      <c r="DA1953" s="6" t="str">
        <f t="shared" si="548"/>
        <v>na</v>
      </c>
      <c r="DV1953" s="90"/>
      <c r="DY1953" s="57"/>
      <c r="EA1953" s="50"/>
    </row>
    <row r="1954" spans="1:133" hidden="1" x14ac:dyDescent="0.2">
      <c r="A1954" s="46">
        <v>4443</v>
      </c>
      <c r="B1954" s="46">
        <f t="shared" si="538"/>
        <v>7</v>
      </c>
      <c r="C1954" s="46">
        <f t="shared" si="539"/>
        <v>12</v>
      </c>
      <c r="D1954" s="46">
        <f t="shared" si="540"/>
        <v>4</v>
      </c>
      <c r="E1954" s="85">
        <v>29323</v>
      </c>
      <c r="F1954" s="7" t="s">
        <v>1571</v>
      </c>
      <c r="G1954" s="50" t="s">
        <v>103</v>
      </c>
      <c r="H1954" s="50" t="s">
        <v>308</v>
      </c>
      <c r="I1954" s="50">
        <v>1</v>
      </c>
      <c r="J1954" s="50">
        <v>2</v>
      </c>
      <c r="L1954" s="171">
        <v>2161</v>
      </c>
      <c r="M1954" s="57" t="s">
        <v>2302</v>
      </c>
      <c r="O1954" s="7">
        <v>43</v>
      </c>
      <c r="P1954" s="7">
        <v>13</v>
      </c>
      <c r="Q1954" s="7">
        <v>10</v>
      </c>
      <c r="R1954" s="7">
        <v>20</v>
      </c>
      <c r="S1954" s="7">
        <v>62</v>
      </c>
      <c r="T1954" s="7">
        <v>78</v>
      </c>
      <c r="U1954" s="7">
        <v>36</v>
      </c>
      <c r="BG1954" s="6">
        <f t="shared" si="530"/>
        <v>0</v>
      </c>
      <c r="BH1954" s="6">
        <f t="shared" si="549"/>
        <v>0</v>
      </c>
      <c r="BI1954" s="6">
        <f t="shared" si="531"/>
        <v>0</v>
      </c>
      <c r="BJ1954" s="6">
        <f t="shared" si="550"/>
        <v>0</v>
      </c>
      <c r="BK1954" s="6">
        <f t="shared" si="532"/>
        <v>1</v>
      </c>
      <c r="BL1954" s="6">
        <f t="shared" si="533"/>
        <v>1</v>
      </c>
      <c r="BM1954" s="6">
        <f t="shared" si="534"/>
        <v>0</v>
      </c>
      <c r="BN1954" s="6">
        <f t="shared" si="535"/>
        <v>0</v>
      </c>
      <c r="BO1954" s="6">
        <f t="shared" si="536"/>
        <v>1</v>
      </c>
      <c r="BP1954" s="6">
        <f t="shared" si="537"/>
        <v>2</v>
      </c>
      <c r="BQ1954" s="6">
        <f t="shared" si="541"/>
        <v>1</v>
      </c>
      <c r="BR1954" s="6">
        <f t="shared" si="542"/>
        <v>7</v>
      </c>
      <c r="BS1954" s="6">
        <f t="shared" si="543"/>
        <v>1</v>
      </c>
      <c r="BT1954" s="6">
        <f t="shared" si="544"/>
        <v>5</v>
      </c>
      <c r="CX1954" s="6" t="str">
        <f t="shared" si="545"/>
        <v>H</v>
      </c>
      <c r="CY1954" s="87">
        <f t="shared" si="546"/>
        <v>2161</v>
      </c>
      <c r="CZ1954" s="87">
        <f t="shared" si="547"/>
        <v>0</v>
      </c>
      <c r="DA1954" s="6">
        <f t="shared" si="548"/>
        <v>2161</v>
      </c>
      <c r="DV1954" s="90"/>
      <c r="DY1954" s="57"/>
      <c r="EA1954" s="50"/>
    </row>
    <row r="1955" spans="1:133" hidden="1" x14ac:dyDescent="0.2">
      <c r="A1955" s="46">
        <v>4444</v>
      </c>
      <c r="B1955" s="46">
        <f t="shared" si="538"/>
        <v>7</v>
      </c>
      <c r="C1955" s="46">
        <f t="shared" si="539"/>
        <v>19</v>
      </c>
      <c r="D1955" s="46">
        <f t="shared" si="540"/>
        <v>4</v>
      </c>
      <c r="E1955" s="85">
        <v>29330</v>
      </c>
      <c r="F1955" s="7" t="s">
        <v>2347</v>
      </c>
      <c r="G1955" s="50" t="s">
        <v>310</v>
      </c>
      <c r="H1955" s="50" t="s">
        <v>306</v>
      </c>
      <c r="I1955" s="50">
        <v>2</v>
      </c>
      <c r="J1955" s="50">
        <v>1</v>
      </c>
      <c r="L1955" s="171">
        <v>2640</v>
      </c>
      <c r="M1955" s="57" t="s">
        <v>909</v>
      </c>
      <c r="O1955" s="7">
        <v>44</v>
      </c>
      <c r="P1955" s="7">
        <v>14</v>
      </c>
      <c r="Q1955" s="7">
        <v>10</v>
      </c>
      <c r="R1955" s="7">
        <v>20</v>
      </c>
      <c r="S1955" s="7">
        <v>64</v>
      </c>
      <c r="T1955" s="7">
        <v>79</v>
      </c>
      <c r="U1955" s="7">
        <v>38</v>
      </c>
      <c r="BG1955" s="6">
        <f t="shared" si="530"/>
        <v>1</v>
      </c>
      <c r="BH1955" s="6">
        <f t="shared" si="549"/>
        <v>1</v>
      </c>
      <c r="BI1955" s="6">
        <f t="shared" si="531"/>
        <v>0</v>
      </c>
      <c r="BJ1955" s="6">
        <f t="shared" si="550"/>
        <v>0</v>
      </c>
      <c r="BK1955" s="6">
        <f t="shared" si="532"/>
        <v>0</v>
      </c>
      <c r="BL1955" s="6">
        <f t="shared" si="533"/>
        <v>0</v>
      </c>
      <c r="BM1955" s="6">
        <f t="shared" si="534"/>
        <v>1</v>
      </c>
      <c r="BN1955" s="6">
        <f t="shared" si="535"/>
        <v>1</v>
      </c>
      <c r="BO1955" s="6">
        <f t="shared" si="536"/>
        <v>0</v>
      </c>
      <c r="BP1955" s="6">
        <f t="shared" si="537"/>
        <v>0</v>
      </c>
      <c r="BQ1955" s="6">
        <f t="shared" si="541"/>
        <v>1</v>
      </c>
      <c r="BR1955" s="6">
        <f t="shared" si="542"/>
        <v>8</v>
      </c>
      <c r="BS1955" s="6">
        <f t="shared" si="543"/>
        <v>1</v>
      </c>
      <c r="BT1955" s="6">
        <f t="shared" si="544"/>
        <v>6</v>
      </c>
      <c r="CX1955" s="6" t="str">
        <f t="shared" si="545"/>
        <v>A</v>
      </c>
      <c r="CY1955" s="87">
        <f t="shared" si="546"/>
        <v>2640</v>
      </c>
      <c r="CZ1955" s="87">
        <f t="shared" si="547"/>
        <v>0</v>
      </c>
      <c r="DA1955" s="6" t="str">
        <f t="shared" si="548"/>
        <v>na</v>
      </c>
      <c r="DV1955" s="90"/>
      <c r="DY1955" s="57"/>
      <c r="EA1955" s="50"/>
    </row>
    <row r="1956" spans="1:133" hidden="1" x14ac:dyDescent="0.2">
      <c r="A1956" s="46">
        <v>4445</v>
      </c>
      <c r="B1956" s="46">
        <f t="shared" si="538"/>
        <v>7</v>
      </c>
      <c r="C1956" s="46">
        <f t="shared" si="539"/>
        <v>26</v>
      </c>
      <c r="D1956" s="46">
        <f t="shared" si="540"/>
        <v>4</v>
      </c>
      <c r="E1956" s="85">
        <v>29337</v>
      </c>
      <c r="F1956" s="7" t="s">
        <v>3633</v>
      </c>
      <c r="G1956" s="50" t="s">
        <v>103</v>
      </c>
      <c r="H1956" s="50" t="s">
        <v>307</v>
      </c>
      <c r="I1956" s="50">
        <v>1</v>
      </c>
      <c r="J1956" s="50">
        <v>1</v>
      </c>
      <c r="L1956" s="171">
        <v>2051</v>
      </c>
      <c r="M1956" s="57" t="s">
        <v>910</v>
      </c>
      <c r="O1956" s="7">
        <v>45</v>
      </c>
      <c r="P1956" s="7">
        <v>14</v>
      </c>
      <c r="Q1956" s="7">
        <v>11</v>
      </c>
      <c r="R1956" s="7">
        <v>20</v>
      </c>
      <c r="S1956" s="7">
        <v>65</v>
      </c>
      <c r="T1956" s="7">
        <v>80</v>
      </c>
      <c r="U1956" s="7">
        <v>39</v>
      </c>
      <c r="BG1956" s="6">
        <f t="shared" si="530"/>
        <v>0</v>
      </c>
      <c r="BH1956" s="6">
        <f t="shared" si="549"/>
        <v>0</v>
      </c>
      <c r="BI1956" s="6">
        <f t="shared" si="531"/>
        <v>1</v>
      </c>
      <c r="BJ1956" s="6">
        <f t="shared" si="550"/>
        <v>1</v>
      </c>
      <c r="BK1956" s="6">
        <f t="shared" si="532"/>
        <v>0</v>
      </c>
      <c r="BL1956" s="6">
        <f t="shared" si="533"/>
        <v>0</v>
      </c>
      <c r="BM1956" s="6">
        <f t="shared" si="534"/>
        <v>1</v>
      </c>
      <c r="BN1956" s="6">
        <f t="shared" si="535"/>
        <v>2</v>
      </c>
      <c r="BO1956" s="6">
        <f t="shared" si="536"/>
        <v>1</v>
      </c>
      <c r="BP1956" s="6">
        <f t="shared" si="537"/>
        <v>1</v>
      </c>
      <c r="BQ1956" s="6">
        <f t="shared" si="541"/>
        <v>1</v>
      </c>
      <c r="BR1956" s="6">
        <f t="shared" si="542"/>
        <v>9</v>
      </c>
      <c r="BS1956" s="6">
        <f t="shared" si="543"/>
        <v>1</v>
      </c>
      <c r="BT1956" s="6">
        <f t="shared" si="544"/>
        <v>7</v>
      </c>
      <c r="CX1956" s="6" t="str">
        <f t="shared" si="545"/>
        <v>H</v>
      </c>
      <c r="CY1956" s="87">
        <f t="shared" si="546"/>
        <v>2051</v>
      </c>
      <c r="CZ1956" s="87">
        <f t="shared" si="547"/>
        <v>0</v>
      </c>
      <c r="DA1956" s="6">
        <f t="shared" si="548"/>
        <v>2051</v>
      </c>
      <c r="DV1956" s="90"/>
      <c r="DY1956" s="57"/>
      <c r="EA1956" s="91"/>
    </row>
    <row r="1957" spans="1:133" hidden="1" x14ac:dyDescent="0.2">
      <c r="A1957" s="46">
        <v>4446</v>
      </c>
      <c r="B1957" s="46">
        <f t="shared" si="538"/>
        <v>7</v>
      </c>
      <c r="C1957" s="46">
        <f t="shared" si="539"/>
        <v>3</v>
      </c>
      <c r="D1957" s="46">
        <f t="shared" si="540"/>
        <v>5</v>
      </c>
      <c r="E1957" s="85">
        <v>29344</v>
      </c>
      <c r="F1957" s="7" t="s">
        <v>109</v>
      </c>
      <c r="G1957" s="50" t="s">
        <v>310</v>
      </c>
      <c r="H1957" s="50" t="s">
        <v>308</v>
      </c>
      <c r="I1957" s="50">
        <v>0</v>
      </c>
      <c r="J1957" s="50">
        <v>2</v>
      </c>
      <c r="L1957" s="171">
        <v>2651</v>
      </c>
      <c r="N1957" s="46">
        <v>17</v>
      </c>
      <c r="O1957" s="5">
        <v>46</v>
      </c>
      <c r="P1957" s="5">
        <v>14</v>
      </c>
      <c r="Q1957" s="5">
        <v>11</v>
      </c>
      <c r="R1957" s="5">
        <v>21</v>
      </c>
      <c r="S1957" s="5">
        <v>65</v>
      </c>
      <c r="T1957" s="5">
        <v>82</v>
      </c>
      <c r="U1957" s="5">
        <v>39</v>
      </c>
      <c r="BG1957" s="6">
        <f t="shared" si="530"/>
        <v>0</v>
      </c>
      <c r="BH1957" s="6">
        <f t="shared" si="549"/>
        <v>0</v>
      </c>
      <c r="BI1957" s="6">
        <f t="shared" si="531"/>
        <v>0</v>
      </c>
      <c r="BJ1957" s="6">
        <f t="shared" si="550"/>
        <v>0</v>
      </c>
      <c r="BK1957" s="6">
        <f t="shared" si="532"/>
        <v>1</v>
      </c>
      <c r="BL1957" s="6">
        <f t="shared" si="533"/>
        <v>1</v>
      </c>
      <c r="BM1957" s="6">
        <f t="shared" si="534"/>
        <v>0</v>
      </c>
      <c r="BN1957" s="6">
        <f t="shared" si="535"/>
        <v>0</v>
      </c>
      <c r="BO1957" s="6">
        <f t="shared" si="536"/>
        <v>1</v>
      </c>
      <c r="BP1957" s="6">
        <f t="shared" si="537"/>
        <v>2</v>
      </c>
      <c r="BQ1957" s="6">
        <f t="shared" si="541"/>
        <v>0</v>
      </c>
      <c r="BR1957" s="6">
        <f t="shared" si="542"/>
        <v>0</v>
      </c>
      <c r="BS1957" s="6">
        <f t="shared" si="543"/>
        <v>1</v>
      </c>
      <c r="BT1957" s="6">
        <f t="shared" si="544"/>
        <v>8</v>
      </c>
      <c r="CX1957" s="6" t="str">
        <f t="shared" si="545"/>
        <v>A</v>
      </c>
      <c r="CY1957" s="87">
        <f t="shared" si="546"/>
        <v>2651</v>
      </c>
      <c r="CZ1957" s="87">
        <f t="shared" si="547"/>
        <v>0</v>
      </c>
      <c r="DA1957" s="6" t="str">
        <f t="shared" si="548"/>
        <v>na</v>
      </c>
      <c r="DV1957" s="90"/>
      <c r="DY1957" s="57"/>
      <c r="EA1957" s="50"/>
    </row>
    <row r="1958" spans="1:133" hidden="1" x14ac:dyDescent="0.2">
      <c r="A1958" s="46">
        <v>4501</v>
      </c>
      <c r="B1958" s="46">
        <f t="shared" si="538"/>
        <v>7</v>
      </c>
      <c r="C1958" s="46">
        <f t="shared" si="539"/>
        <v>16</v>
      </c>
      <c r="D1958" s="46">
        <f t="shared" si="540"/>
        <v>8</v>
      </c>
      <c r="E1958" s="85">
        <v>29449</v>
      </c>
      <c r="F1958" s="7" t="s">
        <v>118</v>
      </c>
      <c r="G1958" s="50" t="s">
        <v>103</v>
      </c>
      <c r="H1958" s="50" t="s">
        <v>306</v>
      </c>
      <c r="I1958" s="50">
        <v>4</v>
      </c>
      <c r="J1958" s="50">
        <v>0</v>
      </c>
      <c r="L1958" s="171">
        <v>2195</v>
      </c>
      <c r="M1958" s="57" t="s">
        <v>911</v>
      </c>
      <c r="O1958" s="7">
        <v>1</v>
      </c>
      <c r="P1958" s="7">
        <v>1</v>
      </c>
      <c r="Q1958" s="7">
        <v>0</v>
      </c>
      <c r="R1958" s="7">
        <v>0</v>
      </c>
      <c r="S1958" s="7">
        <v>4</v>
      </c>
      <c r="T1958" s="7">
        <v>0</v>
      </c>
      <c r="U1958" s="7">
        <v>2</v>
      </c>
      <c r="BG1958" s="6">
        <f t="shared" si="530"/>
        <v>1</v>
      </c>
      <c r="BH1958" s="6">
        <f t="shared" si="549"/>
        <v>1</v>
      </c>
      <c r="BI1958" s="6">
        <f t="shared" si="531"/>
        <v>0</v>
      </c>
      <c r="BJ1958" s="6">
        <f t="shared" si="550"/>
        <v>0</v>
      </c>
      <c r="BK1958" s="6">
        <f t="shared" si="532"/>
        <v>0</v>
      </c>
      <c r="BL1958" s="6">
        <f t="shared" si="533"/>
        <v>0</v>
      </c>
      <c r="BM1958" s="6">
        <f t="shared" si="534"/>
        <v>1</v>
      </c>
      <c r="BN1958" s="6">
        <f t="shared" si="535"/>
        <v>1</v>
      </c>
      <c r="BO1958" s="6">
        <f t="shared" si="536"/>
        <v>0</v>
      </c>
      <c r="BP1958" s="6">
        <f t="shared" si="537"/>
        <v>0</v>
      </c>
      <c r="BQ1958" s="6">
        <f t="shared" si="541"/>
        <v>1</v>
      </c>
      <c r="BR1958" s="6">
        <f t="shared" si="542"/>
        <v>1</v>
      </c>
      <c r="BS1958" s="6">
        <f t="shared" si="543"/>
        <v>0</v>
      </c>
      <c r="BT1958" s="6">
        <f t="shared" si="544"/>
        <v>0</v>
      </c>
      <c r="CX1958" s="6" t="str">
        <f t="shared" si="545"/>
        <v>H</v>
      </c>
      <c r="CY1958" s="87">
        <f t="shared" si="546"/>
        <v>2195</v>
      </c>
      <c r="CZ1958" s="87">
        <f t="shared" si="547"/>
        <v>0</v>
      </c>
      <c r="DA1958" s="6">
        <f t="shared" si="548"/>
        <v>2195</v>
      </c>
      <c r="DV1958" s="90"/>
      <c r="DY1958" s="57"/>
      <c r="EA1958" s="50"/>
    </row>
    <row r="1959" spans="1:133" hidden="1" x14ac:dyDescent="0.2">
      <c r="A1959" s="46">
        <v>4502</v>
      </c>
      <c r="B1959" s="46">
        <f t="shared" si="538"/>
        <v>2</v>
      </c>
      <c r="C1959" s="46">
        <f t="shared" si="539"/>
        <v>18</v>
      </c>
      <c r="D1959" s="46">
        <f t="shared" si="540"/>
        <v>8</v>
      </c>
      <c r="E1959" s="85">
        <v>29451</v>
      </c>
      <c r="F1959" s="7" t="s">
        <v>243</v>
      </c>
      <c r="G1959" s="50" t="s">
        <v>310</v>
      </c>
      <c r="H1959" s="50" t="s">
        <v>306</v>
      </c>
      <c r="I1959" s="50">
        <v>1</v>
      </c>
      <c r="J1959" s="50">
        <v>0</v>
      </c>
      <c r="L1959" s="171">
        <v>4080</v>
      </c>
      <c r="M1959" s="57" t="s">
        <v>528</v>
      </c>
      <c r="O1959" s="7">
        <v>2</v>
      </c>
      <c r="P1959" s="7">
        <v>2</v>
      </c>
      <c r="Q1959" s="7">
        <v>0</v>
      </c>
      <c r="R1959" s="7">
        <v>0</v>
      </c>
      <c r="S1959" s="7">
        <v>5</v>
      </c>
      <c r="T1959" s="7">
        <v>0</v>
      </c>
      <c r="U1959" s="7">
        <v>4</v>
      </c>
      <c r="BG1959" s="6">
        <f t="shared" si="530"/>
        <v>1</v>
      </c>
      <c r="BH1959" s="6">
        <f t="shared" si="549"/>
        <v>2</v>
      </c>
      <c r="BI1959" s="6">
        <f t="shared" si="531"/>
        <v>0</v>
      </c>
      <c r="BJ1959" s="6">
        <f t="shared" si="550"/>
        <v>0</v>
      </c>
      <c r="BK1959" s="6">
        <f t="shared" si="532"/>
        <v>0</v>
      </c>
      <c r="BL1959" s="6">
        <f t="shared" si="533"/>
        <v>0</v>
      </c>
      <c r="BM1959" s="6">
        <f t="shared" si="534"/>
        <v>1</v>
      </c>
      <c r="BN1959" s="6">
        <f t="shared" si="535"/>
        <v>2</v>
      </c>
      <c r="BO1959" s="6">
        <f t="shared" si="536"/>
        <v>0</v>
      </c>
      <c r="BP1959" s="6">
        <f t="shared" si="537"/>
        <v>0</v>
      </c>
      <c r="BQ1959" s="6">
        <f t="shared" si="541"/>
        <v>1</v>
      </c>
      <c r="BR1959" s="6">
        <f t="shared" si="542"/>
        <v>2</v>
      </c>
      <c r="BS1959" s="6">
        <f t="shared" si="543"/>
        <v>0</v>
      </c>
      <c r="BT1959" s="6">
        <f t="shared" si="544"/>
        <v>0</v>
      </c>
      <c r="CX1959" s="6" t="str">
        <f t="shared" si="545"/>
        <v>A</v>
      </c>
      <c r="CY1959" s="87">
        <f t="shared" si="546"/>
        <v>4080</v>
      </c>
      <c r="CZ1959" s="87">
        <f t="shared" si="547"/>
        <v>0</v>
      </c>
      <c r="DA1959" s="6" t="str">
        <f t="shared" si="548"/>
        <v>na</v>
      </c>
      <c r="DV1959" s="90"/>
      <c r="DY1959" s="57"/>
      <c r="EA1959" s="50"/>
    </row>
    <row r="1960" spans="1:133" hidden="1" x14ac:dyDescent="0.2">
      <c r="A1960" s="46">
        <v>4503</v>
      </c>
      <c r="B1960" s="46">
        <f t="shared" si="538"/>
        <v>7</v>
      </c>
      <c r="C1960" s="46">
        <f t="shared" si="539"/>
        <v>23</v>
      </c>
      <c r="D1960" s="46">
        <f t="shared" si="540"/>
        <v>8</v>
      </c>
      <c r="E1960" s="85">
        <v>29456</v>
      </c>
      <c r="F1960" s="7" t="s">
        <v>1905</v>
      </c>
      <c r="G1960" s="50" t="s">
        <v>103</v>
      </c>
      <c r="H1960" s="50" t="s">
        <v>307</v>
      </c>
      <c r="I1960" s="50">
        <v>0</v>
      </c>
      <c r="J1960" s="50">
        <v>0</v>
      </c>
      <c r="L1960" s="171">
        <v>2892</v>
      </c>
      <c r="O1960" s="7">
        <v>3</v>
      </c>
      <c r="P1960" s="7">
        <v>2</v>
      </c>
      <c r="Q1960" s="7">
        <v>1</v>
      </c>
      <c r="R1960" s="7">
        <v>0</v>
      </c>
      <c r="S1960" s="7">
        <v>5</v>
      </c>
      <c r="T1960" s="7">
        <v>0</v>
      </c>
      <c r="U1960" s="7">
        <v>5</v>
      </c>
      <c r="BG1960" s="6">
        <f t="shared" si="530"/>
        <v>0</v>
      </c>
      <c r="BH1960" s="6">
        <f t="shared" si="549"/>
        <v>0</v>
      </c>
      <c r="BI1960" s="6">
        <f t="shared" si="531"/>
        <v>1</v>
      </c>
      <c r="BJ1960" s="6">
        <f t="shared" si="550"/>
        <v>1</v>
      </c>
      <c r="BK1960" s="6">
        <f t="shared" si="532"/>
        <v>0</v>
      </c>
      <c r="BL1960" s="6">
        <f t="shared" si="533"/>
        <v>0</v>
      </c>
      <c r="BM1960" s="6">
        <f t="shared" si="534"/>
        <v>1</v>
      </c>
      <c r="BN1960" s="6">
        <f t="shared" si="535"/>
        <v>3</v>
      </c>
      <c r="BO1960" s="6">
        <f t="shared" si="536"/>
        <v>1</v>
      </c>
      <c r="BP1960" s="6">
        <f t="shared" si="537"/>
        <v>1</v>
      </c>
      <c r="BQ1960" s="6">
        <f t="shared" si="541"/>
        <v>0</v>
      </c>
      <c r="BR1960" s="6">
        <f t="shared" si="542"/>
        <v>0</v>
      </c>
      <c r="BS1960" s="6">
        <f t="shared" si="543"/>
        <v>0</v>
      </c>
      <c r="BT1960" s="6">
        <f t="shared" si="544"/>
        <v>0</v>
      </c>
      <c r="CX1960" s="6" t="str">
        <f t="shared" si="545"/>
        <v>H</v>
      </c>
      <c r="CY1960" s="87">
        <f t="shared" si="546"/>
        <v>2892</v>
      </c>
      <c r="CZ1960" s="87">
        <f t="shared" si="547"/>
        <v>0</v>
      </c>
      <c r="DA1960" s="6">
        <f t="shared" si="548"/>
        <v>2892</v>
      </c>
      <c r="DV1960" s="90"/>
      <c r="DY1960" s="57"/>
      <c r="EA1960" s="50"/>
    </row>
    <row r="1961" spans="1:133" hidden="1" x14ac:dyDescent="0.2">
      <c r="A1961" s="46">
        <v>4504</v>
      </c>
      <c r="B1961" s="46">
        <f t="shared" si="538"/>
        <v>7</v>
      </c>
      <c r="C1961" s="46">
        <f t="shared" si="539"/>
        <v>30</v>
      </c>
      <c r="D1961" s="46">
        <f t="shared" si="540"/>
        <v>8</v>
      </c>
      <c r="E1961" s="85">
        <v>29463</v>
      </c>
      <c r="F1961" s="7" t="s">
        <v>1714</v>
      </c>
      <c r="G1961" s="50" t="s">
        <v>310</v>
      </c>
      <c r="H1961" s="50" t="s">
        <v>307</v>
      </c>
      <c r="I1961" s="50">
        <v>1</v>
      </c>
      <c r="J1961" s="50">
        <v>1</v>
      </c>
      <c r="L1961" s="171">
        <v>2757</v>
      </c>
      <c r="M1961" s="57" t="s">
        <v>3030</v>
      </c>
      <c r="O1961" s="7">
        <v>4</v>
      </c>
      <c r="P1961" s="7">
        <v>2</v>
      </c>
      <c r="Q1961" s="7">
        <v>2</v>
      </c>
      <c r="R1961" s="7">
        <v>0</v>
      </c>
      <c r="S1961" s="7">
        <v>6</v>
      </c>
      <c r="T1961" s="7">
        <v>1</v>
      </c>
      <c r="U1961" s="7">
        <v>6</v>
      </c>
      <c r="BG1961" s="6">
        <f t="shared" si="530"/>
        <v>0</v>
      </c>
      <c r="BH1961" s="6">
        <f t="shared" si="549"/>
        <v>0</v>
      </c>
      <c r="BI1961" s="6">
        <f t="shared" si="531"/>
        <v>1</v>
      </c>
      <c r="BJ1961" s="6">
        <f t="shared" si="550"/>
        <v>2</v>
      </c>
      <c r="BK1961" s="6">
        <f t="shared" si="532"/>
        <v>0</v>
      </c>
      <c r="BL1961" s="6">
        <f t="shared" si="533"/>
        <v>0</v>
      </c>
      <c r="BM1961" s="6">
        <f t="shared" si="534"/>
        <v>1</v>
      </c>
      <c r="BN1961" s="6">
        <f t="shared" si="535"/>
        <v>4</v>
      </c>
      <c r="BO1961" s="6">
        <f t="shared" si="536"/>
        <v>1</v>
      </c>
      <c r="BP1961" s="6">
        <f t="shared" si="537"/>
        <v>2</v>
      </c>
      <c r="BQ1961" s="6">
        <f t="shared" si="541"/>
        <v>1</v>
      </c>
      <c r="BR1961" s="6">
        <f t="shared" si="542"/>
        <v>1</v>
      </c>
      <c r="BS1961" s="6">
        <f t="shared" si="543"/>
        <v>1</v>
      </c>
      <c r="BT1961" s="6">
        <f t="shared" si="544"/>
        <v>1</v>
      </c>
      <c r="CX1961" s="6" t="str">
        <f t="shared" si="545"/>
        <v>A</v>
      </c>
      <c r="CY1961" s="87">
        <f t="shared" si="546"/>
        <v>2757</v>
      </c>
      <c r="CZ1961" s="87">
        <f t="shared" si="547"/>
        <v>0</v>
      </c>
      <c r="DA1961" s="6" t="str">
        <f t="shared" si="548"/>
        <v>na</v>
      </c>
      <c r="DV1961" s="90"/>
      <c r="DY1961" s="57"/>
      <c r="EA1961" s="50"/>
    </row>
    <row r="1962" spans="1:133" hidden="1" x14ac:dyDescent="0.2">
      <c r="A1962" s="46">
        <v>4505</v>
      </c>
      <c r="B1962" s="46">
        <f t="shared" si="538"/>
        <v>6</v>
      </c>
      <c r="C1962" s="46">
        <f t="shared" si="539"/>
        <v>5</v>
      </c>
      <c r="D1962" s="46">
        <f t="shared" si="540"/>
        <v>9</v>
      </c>
      <c r="E1962" s="85">
        <v>29469</v>
      </c>
      <c r="F1962" s="7" t="s">
        <v>537</v>
      </c>
      <c r="G1962" s="50" t="s">
        <v>310</v>
      </c>
      <c r="H1962" s="50" t="s">
        <v>308</v>
      </c>
      <c r="I1962" s="50">
        <v>0</v>
      </c>
      <c r="J1962" s="50">
        <v>3</v>
      </c>
      <c r="L1962" s="171">
        <v>5124</v>
      </c>
      <c r="O1962" s="7">
        <v>5</v>
      </c>
      <c r="P1962" s="7">
        <v>2</v>
      </c>
      <c r="Q1962" s="7">
        <v>2</v>
      </c>
      <c r="R1962" s="7">
        <v>1</v>
      </c>
      <c r="S1962" s="7">
        <v>6</v>
      </c>
      <c r="T1962" s="7">
        <v>4</v>
      </c>
      <c r="U1962" s="7">
        <v>6</v>
      </c>
      <c r="BG1962" s="6">
        <f t="shared" si="530"/>
        <v>0</v>
      </c>
      <c r="BH1962" s="6">
        <f t="shared" si="549"/>
        <v>0</v>
      </c>
      <c r="BI1962" s="6">
        <f t="shared" si="531"/>
        <v>0</v>
      </c>
      <c r="BJ1962" s="6">
        <f t="shared" si="550"/>
        <v>0</v>
      </c>
      <c r="BK1962" s="6">
        <f t="shared" si="532"/>
        <v>1</v>
      </c>
      <c r="BL1962" s="6">
        <f t="shared" si="533"/>
        <v>1</v>
      </c>
      <c r="BM1962" s="6">
        <f t="shared" si="534"/>
        <v>0</v>
      </c>
      <c r="BN1962" s="6">
        <f t="shared" si="535"/>
        <v>0</v>
      </c>
      <c r="BO1962" s="6">
        <f t="shared" si="536"/>
        <v>1</v>
      </c>
      <c r="BP1962" s="6">
        <f t="shared" si="537"/>
        <v>3</v>
      </c>
      <c r="BQ1962" s="6">
        <f t="shared" si="541"/>
        <v>0</v>
      </c>
      <c r="BR1962" s="6">
        <f t="shared" si="542"/>
        <v>0</v>
      </c>
      <c r="BS1962" s="6">
        <f t="shared" si="543"/>
        <v>1</v>
      </c>
      <c r="BT1962" s="6">
        <f t="shared" si="544"/>
        <v>2</v>
      </c>
      <c r="CX1962" s="6" t="str">
        <f t="shared" si="545"/>
        <v>A</v>
      </c>
      <c r="CY1962" s="87">
        <f t="shared" si="546"/>
        <v>5124</v>
      </c>
      <c r="CZ1962" s="87">
        <f t="shared" si="547"/>
        <v>0</v>
      </c>
      <c r="DA1962" s="6" t="str">
        <f t="shared" si="548"/>
        <v>na</v>
      </c>
      <c r="DV1962" s="90"/>
      <c r="DY1962" s="57"/>
      <c r="EA1962" s="50"/>
    </row>
    <row r="1963" spans="1:133" hidden="1" x14ac:dyDescent="0.2">
      <c r="A1963" s="46">
        <v>4506</v>
      </c>
      <c r="B1963" s="46">
        <f t="shared" si="538"/>
        <v>7</v>
      </c>
      <c r="C1963" s="46">
        <f t="shared" si="539"/>
        <v>13</v>
      </c>
      <c r="D1963" s="46">
        <f t="shared" si="540"/>
        <v>9</v>
      </c>
      <c r="E1963" s="85">
        <v>29477</v>
      </c>
      <c r="F1963" s="7" t="s">
        <v>3455</v>
      </c>
      <c r="G1963" s="50" t="s">
        <v>103</v>
      </c>
      <c r="H1963" s="50" t="s">
        <v>308</v>
      </c>
      <c r="I1963" s="50">
        <v>0</v>
      </c>
      <c r="J1963" s="50">
        <v>1</v>
      </c>
      <c r="L1963" s="171">
        <v>2504</v>
      </c>
      <c r="O1963" s="7">
        <v>6</v>
      </c>
      <c r="P1963" s="7">
        <v>2</v>
      </c>
      <c r="Q1963" s="7">
        <v>2</v>
      </c>
      <c r="R1963" s="7">
        <v>2</v>
      </c>
      <c r="S1963" s="7">
        <v>6</v>
      </c>
      <c r="T1963" s="7">
        <v>5</v>
      </c>
      <c r="U1963" s="7">
        <v>6</v>
      </c>
      <c r="BG1963" s="6">
        <f t="shared" si="530"/>
        <v>0</v>
      </c>
      <c r="BH1963" s="6">
        <f t="shared" si="549"/>
        <v>0</v>
      </c>
      <c r="BI1963" s="6">
        <f t="shared" si="531"/>
        <v>0</v>
      </c>
      <c r="BJ1963" s="6">
        <f t="shared" si="550"/>
        <v>0</v>
      </c>
      <c r="BK1963" s="6">
        <f t="shared" si="532"/>
        <v>1</v>
      </c>
      <c r="BL1963" s="6">
        <f t="shared" si="533"/>
        <v>2</v>
      </c>
      <c r="BM1963" s="6">
        <f t="shared" si="534"/>
        <v>0</v>
      </c>
      <c r="BN1963" s="6">
        <f t="shared" si="535"/>
        <v>0</v>
      </c>
      <c r="BO1963" s="6">
        <f t="shared" si="536"/>
        <v>1</v>
      </c>
      <c r="BP1963" s="6">
        <f t="shared" si="537"/>
        <v>4</v>
      </c>
      <c r="BQ1963" s="6">
        <f t="shared" si="541"/>
        <v>0</v>
      </c>
      <c r="BR1963" s="6">
        <f t="shared" si="542"/>
        <v>0</v>
      </c>
      <c r="BS1963" s="6">
        <f t="shared" si="543"/>
        <v>1</v>
      </c>
      <c r="BT1963" s="6">
        <f t="shared" si="544"/>
        <v>3</v>
      </c>
      <c r="CX1963" s="6" t="str">
        <f t="shared" si="545"/>
        <v>H</v>
      </c>
      <c r="CY1963" s="87">
        <f t="shared" si="546"/>
        <v>2504</v>
      </c>
      <c r="CZ1963" s="87">
        <f t="shared" si="547"/>
        <v>0</v>
      </c>
      <c r="DA1963" s="6">
        <f t="shared" si="548"/>
        <v>2504</v>
      </c>
      <c r="DV1963" s="90"/>
      <c r="DY1963" s="57"/>
      <c r="EA1963" s="50"/>
    </row>
    <row r="1964" spans="1:133" hidden="1" x14ac:dyDescent="0.2">
      <c r="A1964" s="46">
        <v>4507</v>
      </c>
      <c r="B1964" s="46">
        <f t="shared" si="538"/>
        <v>6</v>
      </c>
      <c r="C1964" s="46">
        <f t="shared" si="539"/>
        <v>19</v>
      </c>
      <c r="D1964" s="46">
        <f t="shared" si="540"/>
        <v>9</v>
      </c>
      <c r="E1964" s="85">
        <v>29483</v>
      </c>
      <c r="F1964" s="7" t="s">
        <v>2454</v>
      </c>
      <c r="G1964" s="50" t="s">
        <v>310</v>
      </c>
      <c r="H1964" s="50" t="s">
        <v>308</v>
      </c>
      <c r="I1964" s="50">
        <v>0</v>
      </c>
      <c r="J1964" s="50">
        <v>2</v>
      </c>
      <c r="L1964" s="171">
        <v>1843</v>
      </c>
      <c r="O1964" s="7">
        <v>7</v>
      </c>
      <c r="P1964" s="7">
        <v>2</v>
      </c>
      <c r="Q1964" s="7">
        <v>2</v>
      </c>
      <c r="R1964" s="7">
        <v>3</v>
      </c>
      <c r="S1964" s="7">
        <v>6</v>
      </c>
      <c r="T1964" s="7">
        <v>7</v>
      </c>
      <c r="U1964" s="7">
        <v>6</v>
      </c>
      <c r="BG1964" s="6">
        <f t="shared" si="530"/>
        <v>0</v>
      </c>
      <c r="BH1964" s="6">
        <f t="shared" si="549"/>
        <v>0</v>
      </c>
      <c r="BI1964" s="6">
        <f t="shared" si="531"/>
        <v>0</v>
      </c>
      <c r="BJ1964" s="6">
        <f t="shared" si="550"/>
        <v>0</v>
      </c>
      <c r="BK1964" s="6">
        <f t="shared" si="532"/>
        <v>1</v>
      </c>
      <c r="BL1964" s="6">
        <f t="shared" si="533"/>
        <v>3</v>
      </c>
      <c r="BM1964" s="6">
        <f t="shared" si="534"/>
        <v>0</v>
      </c>
      <c r="BN1964" s="6">
        <f t="shared" si="535"/>
        <v>0</v>
      </c>
      <c r="BO1964" s="6">
        <f t="shared" si="536"/>
        <v>1</v>
      </c>
      <c r="BP1964" s="6">
        <f t="shared" si="537"/>
        <v>5</v>
      </c>
      <c r="BQ1964" s="6">
        <f t="shared" si="541"/>
        <v>0</v>
      </c>
      <c r="BR1964" s="6">
        <f t="shared" si="542"/>
        <v>0</v>
      </c>
      <c r="BS1964" s="6">
        <f t="shared" si="543"/>
        <v>1</v>
      </c>
      <c r="BT1964" s="6">
        <f t="shared" si="544"/>
        <v>4</v>
      </c>
      <c r="CX1964" s="6" t="str">
        <f t="shared" si="545"/>
        <v>A</v>
      </c>
      <c r="CY1964" s="87">
        <f t="shared" si="546"/>
        <v>1843</v>
      </c>
      <c r="CZ1964" s="87">
        <f t="shared" si="547"/>
        <v>0</v>
      </c>
      <c r="DA1964" s="6" t="str">
        <f t="shared" si="548"/>
        <v>na</v>
      </c>
      <c r="DV1964" s="90"/>
      <c r="DY1964" s="57"/>
      <c r="EA1964" s="50"/>
      <c r="EC1964" s="5"/>
    </row>
    <row r="1965" spans="1:133" hidden="1" x14ac:dyDescent="0.2">
      <c r="A1965" s="46">
        <v>4508</v>
      </c>
      <c r="B1965" s="46">
        <f t="shared" si="538"/>
        <v>3</v>
      </c>
      <c r="C1965" s="46">
        <f t="shared" si="539"/>
        <v>23</v>
      </c>
      <c r="D1965" s="46">
        <f t="shared" si="540"/>
        <v>9</v>
      </c>
      <c r="E1965" s="85">
        <v>29487</v>
      </c>
      <c r="F1965" s="7" t="s">
        <v>661</v>
      </c>
      <c r="G1965" s="50" t="s">
        <v>103</v>
      </c>
      <c r="H1965" s="50" t="s">
        <v>306</v>
      </c>
      <c r="I1965" s="50">
        <v>4</v>
      </c>
      <c r="J1965" s="50">
        <v>1</v>
      </c>
      <c r="L1965" s="171">
        <v>2322</v>
      </c>
      <c r="M1965" s="57" t="s">
        <v>912</v>
      </c>
      <c r="O1965" s="7">
        <v>8</v>
      </c>
      <c r="P1965" s="7">
        <v>3</v>
      </c>
      <c r="Q1965" s="7">
        <v>2</v>
      </c>
      <c r="R1965" s="7">
        <v>3</v>
      </c>
      <c r="S1965" s="7">
        <v>10</v>
      </c>
      <c r="T1965" s="7">
        <v>8</v>
      </c>
      <c r="U1965" s="7">
        <v>8</v>
      </c>
      <c r="BG1965" s="6">
        <f t="shared" si="530"/>
        <v>1</v>
      </c>
      <c r="BH1965" s="6">
        <f t="shared" si="549"/>
        <v>1</v>
      </c>
      <c r="BI1965" s="6">
        <f t="shared" si="531"/>
        <v>0</v>
      </c>
      <c r="BJ1965" s="6">
        <f t="shared" si="550"/>
        <v>0</v>
      </c>
      <c r="BK1965" s="6">
        <f t="shared" si="532"/>
        <v>0</v>
      </c>
      <c r="BL1965" s="6">
        <f t="shared" si="533"/>
        <v>0</v>
      </c>
      <c r="BM1965" s="6">
        <f t="shared" si="534"/>
        <v>1</v>
      </c>
      <c r="BN1965" s="6">
        <f t="shared" si="535"/>
        <v>1</v>
      </c>
      <c r="BO1965" s="6">
        <f t="shared" si="536"/>
        <v>0</v>
      </c>
      <c r="BP1965" s="6">
        <f t="shared" si="537"/>
        <v>0</v>
      </c>
      <c r="BQ1965" s="6">
        <f t="shared" si="541"/>
        <v>1</v>
      </c>
      <c r="BR1965" s="6">
        <f t="shared" si="542"/>
        <v>1</v>
      </c>
      <c r="BS1965" s="6">
        <f t="shared" si="543"/>
        <v>1</v>
      </c>
      <c r="BT1965" s="6">
        <f t="shared" si="544"/>
        <v>5</v>
      </c>
      <c r="CX1965" s="6" t="str">
        <f t="shared" si="545"/>
        <v>H</v>
      </c>
      <c r="CY1965" s="87">
        <f t="shared" si="546"/>
        <v>2322</v>
      </c>
      <c r="CZ1965" s="87">
        <f t="shared" si="547"/>
        <v>0</v>
      </c>
      <c r="DA1965" s="6">
        <f t="shared" si="548"/>
        <v>2322</v>
      </c>
      <c r="DT1965" s="5"/>
      <c r="DV1965" s="90"/>
      <c r="DY1965" s="57"/>
      <c r="EA1965" s="50"/>
    </row>
    <row r="1966" spans="1:133" hidden="1" x14ac:dyDescent="0.2">
      <c r="A1966" s="46">
        <v>4509</v>
      </c>
      <c r="B1966" s="46">
        <f t="shared" si="538"/>
        <v>7</v>
      </c>
      <c r="C1966" s="46">
        <f t="shared" si="539"/>
        <v>27</v>
      </c>
      <c r="D1966" s="46">
        <f t="shared" si="540"/>
        <v>9</v>
      </c>
      <c r="E1966" s="85">
        <v>29491</v>
      </c>
      <c r="F1966" s="7" t="s">
        <v>591</v>
      </c>
      <c r="G1966" s="50" t="s">
        <v>103</v>
      </c>
      <c r="H1966" s="50" t="s">
        <v>308</v>
      </c>
      <c r="I1966" s="50">
        <v>0</v>
      </c>
      <c r="J1966" s="50">
        <v>1</v>
      </c>
      <c r="L1966" s="171">
        <v>4641</v>
      </c>
      <c r="O1966" s="7">
        <v>9</v>
      </c>
      <c r="P1966" s="7">
        <v>3</v>
      </c>
      <c r="Q1966" s="7">
        <v>2</v>
      </c>
      <c r="R1966" s="7">
        <v>4</v>
      </c>
      <c r="S1966" s="7">
        <v>10</v>
      </c>
      <c r="T1966" s="7">
        <v>9</v>
      </c>
      <c r="U1966" s="7">
        <v>8</v>
      </c>
      <c r="BG1966" s="6">
        <f t="shared" si="530"/>
        <v>0</v>
      </c>
      <c r="BH1966" s="6">
        <f t="shared" si="549"/>
        <v>0</v>
      </c>
      <c r="BI1966" s="6">
        <f t="shared" si="531"/>
        <v>0</v>
      </c>
      <c r="BJ1966" s="6">
        <f t="shared" si="550"/>
        <v>0</v>
      </c>
      <c r="BK1966" s="6">
        <f t="shared" si="532"/>
        <v>1</v>
      </c>
      <c r="BL1966" s="6">
        <f t="shared" si="533"/>
        <v>1</v>
      </c>
      <c r="BM1966" s="6">
        <f t="shared" si="534"/>
        <v>0</v>
      </c>
      <c r="BN1966" s="6">
        <f t="shared" si="535"/>
        <v>0</v>
      </c>
      <c r="BO1966" s="6">
        <f t="shared" si="536"/>
        <v>1</v>
      </c>
      <c r="BP1966" s="6">
        <f t="shared" si="537"/>
        <v>1</v>
      </c>
      <c r="BQ1966" s="6">
        <f t="shared" si="541"/>
        <v>0</v>
      </c>
      <c r="BR1966" s="6">
        <f t="shared" si="542"/>
        <v>0</v>
      </c>
      <c r="BS1966" s="6">
        <f t="shared" si="543"/>
        <v>1</v>
      </c>
      <c r="BT1966" s="6">
        <f t="shared" si="544"/>
        <v>6</v>
      </c>
      <c r="CX1966" s="6" t="str">
        <f t="shared" si="545"/>
        <v>H</v>
      </c>
      <c r="CY1966" s="87">
        <f t="shared" si="546"/>
        <v>4641</v>
      </c>
      <c r="CZ1966" s="87">
        <f t="shared" si="547"/>
        <v>0</v>
      </c>
      <c r="DA1966" s="6">
        <f t="shared" si="548"/>
        <v>4641</v>
      </c>
      <c r="DV1966" s="90"/>
      <c r="DY1966" s="57"/>
      <c r="EA1966" s="91"/>
    </row>
    <row r="1967" spans="1:133" hidden="1" x14ac:dyDescent="0.2">
      <c r="A1967" s="46">
        <v>4510</v>
      </c>
      <c r="B1967" s="46">
        <f t="shared" si="538"/>
        <v>2</v>
      </c>
      <c r="C1967" s="46">
        <f t="shared" si="539"/>
        <v>29</v>
      </c>
      <c r="D1967" s="46">
        <f t="shared" si="540"/>
        <v>9</v>
      </c>
      <c r="E1967" s="85">
        <v>29493</v>
      </c>
      <c r="F1967" s="7" t="s">
        <v>1412</v>
      </c>
      <c r="G1967" s="50" t="s">
        <v>310</v>
      </c>
      <c r="H1967" s="50" t="s">
        <v>308</v>
      </c>
      <c r="I1967" s="50">
        <v>0</v>
      </c>
      <c r="J1967" s="50">
        <v>5</v>
      </c>
      <c r="L1967" s="171">
        <v>1595</v>
      </c>
      <c r="O1967" s="7">
        <v>10</v>
      </c>
      <c r="P1967" s="7">
        <v>3</v>
      </c>
      <c r="Q1967" s="7">
        <v>2</v>
      </c>
      <c r="R1967" s="7">
        <v>5</v>
      </c>
      <c r="S1967" s="7">
        <v>10</v>
      </c>
      <c r="T1967" s="7">
        <v>14</v>
      </c>
      <c r="U1967" s="7">
        <v>8</v>
      </c>
      <c r="BG1967" s="6">
        <f t="shared" si="530"/>
        <v>0</v>
      </c>
      <c r="BH1967" s="6">
        <f t="shared" si="549"/>
        <v>0</v>
      </c>
      <c r="BI1967" s="6">
        <f t="shared" si="531"/>
        <v>0</v>
      </c>
      <c r="BJ1967" s="6">
        <f t="shared" si="550"/>
        <v>0</v>
      </c>
      <c r="BK1967" s="6">
        <f t="shared" si="532"/>
        <v>1</v>
      </c>
      <c r="BL1967" s="6">
        <f t="shared" si="533"/>
        <v>2</v>
      </c>
      <c r="BM1967" s="6">
        <f t="shared" si="534"/>
        <v>0</v>
      </c>
      <c r="BN1967" s="6">
        <f t="shared" si="535"/>
        <v>0</v>
      </c>
      <c r="BO1967" s="6">
        <f t="shared" si="536"/>
        <v>1</v>
      </c>
      <c r="BP1967" s="6">
        <f t="shared" si="537"/>
        <v>2</v>
      </c>
      <c r="BQ1967" s="6">
        <f t="shared" si="541"/>
        <v>0</v>
      </c>
      <c r="BR1967" s="6">
        <f t="shared" si="542"/>
        <v>0</v>
      </c>
      <c r="BS1967" s="6">
        <f t="shared" si="543"/>
        <v>1</v>
      </c>
      <c r="BT1967" s="6">
        <f t="shared" si="544"/>
        <v>7</v>
      </c>
      <c r="CX1967" s="6" t="str">
        <f t="shared" si="545"/>
        <v>A</v>
      </c>
      <c r="CY1967" s="87">
        <f t="shared" si="546"/>
        <v>1595</v>
      </c>
      <c r="CZ1967" s="87">
        <f t="shared" si="547"/>
        <v>0</v>
      </c>
      <c r="DA1967" s="6" t="str">
        <f t="shared" si="548"/>
        <v>na</v>
      </c>
      <c r="DV1967" s="90"/>
      <c r="DY1967" s="57"/>
      <c r="EA1967" s="50"/>
    </row>
    <row r="1968" spans="1:133" hidden="1" x14ac:dyDescent="0.2">
      <c r="A1968" s="46">
        <v>4511</v>
      </c>
      <c r="B1968" s="46">
        <f t="shared" si="538"/>
        <v>7</v>
      </c>
      <c r="C1968" s="46">
        <f t="shared" si="539"/>
        <v>4</v>
      </c>
      <c r="D1968" s="46">
        <f t="shared" si="540"/>
        <v>10</v>
      </c>
      <c r="E1968" s="85">
        <v>29498</v>
      </c>
      <c r="F1968" s="7" t="s">
        <v>321</v>
      </c>
      <c r="G1968" s="50" t="s">
        <v>103</v>
      </c>
      <c r="H1968" s="50" t="s">
        <v>306</v>
      </c>
      <c r="I1968" s="50">
        <v>4</v>
      </c>
      <c r="J1968" s="50">
        <v>1</v>
      </c>
      <c r="L1968" s="171">
        <v>2025</v>
      </c>
      <c r="M1968" s="57" t="s">
        <v>913</v>
      </c>
      <c r="O1968" s="7">
        <v>11</v>
      </c>
      <c r="P1968" s="7">
        <v>4</v>
      </c>
      <c r="Q1968" s="7">
        <v>2</v>
      </c>
      <c r="R1968" s="7">
        <v>5</v>
      </c>
      <c r="S1968" s="7">
        <v>14</v>
      </c>
      <c r="T1968" s="7">
        <v>15</v>
      </c>
      <c r="U1968" s="7">
        <v>10</v>
      </c>
      <c r="BG1968" s="6">
        <f t="shared" si="530"/>
        <v>1</v>
      </c>
      <c r="BH1968" s="6">
        <f t="shared" si="549"/>
        <v>1</v>
      </c>
      <c r="BI1968" s="6">
        <f t="shared" si="531"/>
        <v>0</v>
      </c>
      <c r="BJ1968" s="6">
        <f t="shared" si="550"/>
        <v>0</v>
      </c>
      <c r="BK1968" s="6">
        <f t="shared" si="532"/>
        <v>0</v>
      </c>
      <c r="BL1968" s="6">
        <f t="shared" si="533"/>
        <v>0</v>
      </c>
      <c r="BM1968" s="6">
        <f t="shared" si="534"/>
        <v>1</v>
      </c>
      <c r="BN1968" s="6">
        <f t="shared" si="535"/>
        <v>1</v>
      </c>
      <c r="BO1968" s="6">
        <f t="shared" si="536"/>
        <v>0</v>
      </c>
      <c r="BP1968" s="6">
        <f t="shared" si="537"/>
        <v>0</v>
      </c>
      <c r="BQ1968" s="6">
        <f t="shared" si="541"/>
        <v>1</v>
      </c>
      <c r="BR1968" s="6">
        <f t="shared" si="542"/>
        <v>1</v>
      </c>
      <c r="BS1968" s="6">
        <f t="shared" si="543"/>
        <v>1</v>
      </c>
      <c r="BT1968" s="6">
        <f t="shared" si="544"/>
        <v>8</v>
      </c>
      <c r="CX1968" s="6" t="str">
        <f t="shared" si="545"/>
        <v>H</v>
      </c>
      <c r="CY1968" s="87">
        <f t="shared" si="546"/>
        <v>2025</v>
      </c>
      <c r="CZ1968" s="87">
        <f t="shared" si="547"/>
        <v>0</v>
      </c>
      <c r="DA1968" s="6">
        <f t="shared" si="548"/>
        <v>2025</v>
      </c>
      <c r="DV1968" s="90"/>
      <c r="DY1968" s="57"/>
      <c r="EA1968" s="50"/>
    </row>
    <row r="1969" spans="1:131" hidden="1" x14ac:dyDescent="0.2">
      <c r="A1969" s="46">
        <v>4512</v>
      </c>
      <c r="B1969" s="46">
        <f t="shared" si="538"/>
        <v>3</v>
      </c>
      <c r="C1969" s="46">
        <f t="shared" si="539"/>
        <v>7</v>
      </c>
      <c r="D1969" s="46">
        <f t="shared" si="540"/>
        <v>10</v>
      </c>
      <c r="E1969" s="85">
        <v>29501</v>
      </c>
      <c r="F1969" s="7" t="s">
        <v>583</v>
      </c>
      <c r="G1969" s="50" t="s">
        <v>310</v>
      </c>
      <c r="H1969" s="50" t="s">
        <v>308</v>
      </c>
      <c r="I1969" s="50">
        <v>1</v>
      </c>
      <c r="J1969" s="50">
        <v>3</v>
      </c>
      <c r="K1969" s="88" t="s">
        <v>3298</v>
      </c>
      <c r="L1969" s="171">
        <v>1088</v>
      </c>
      <c r="M1969" s="57" t="s">
        <v>914</v>
      </c>
      <c r="O1969" s="7">
        <v>12</v>
      </c>
      <c r="P1969" s="7">
        <v>4</v>
      </c>
      <c r="Q1969" s="7">
        <v>2</v>
      </c>
      <c r="R1969" s="7">
        <v>6</v>
      </c>
      <c r="S1969" s="7">
        <v>15</v>
      </c>
      <c r="T1969" s="7">
        <v>18</v>
      </c>
      <c r="U1969" s="7">
        <v>10</v>
      </c>
      <c r="BG1969" s="6">
        <f t="shared" si="530"/>
        <v>0</v>
      </c>
      <c r="BH1969" s="6">
        <f t="shared" si="549"/>
        <v>0</v>
      </c>
      <c r="BI1969" s="6">
        <f t="shared" si="531"/>
        <v>0</v>
      </c>
      <c r="BJ1969" s="6">
        <f t="shared" si="550"/>
        <v>0</v>
      </c>
      <c r="BK1969" s="6">
        <f t="shared" si="532"/>
        <v>1</v>
      </c>
      <c r="BL1969" s="6">
        <f t="shared" si="533"/>
        <v>1</v>
      </c>
      <c r="BM1969" s="6">
        <f t="shared" si="534"/>
        <v>0</v>
      </c>
      <c r="BN1969" s="6">
        <f t="shared" si="535"/>
        <v>0</v>
      </c>
      <c r="BO1969" s="6">
        <f t="shared" si="536"/>
        <v>1</v>
      </c>
      <c r="BP1969" s="6">
        <f t="shared" si="537"/>
        <v>1</v>
      </c>
      <c r="BQ1969" s="6">
        <f t="shared" si="541"/>
        <v>1</v>
      </c>
      <c r="BR1969" s="6">
        <f t="shared" si="542"/>
        <v>2</v>
      </c>
      <c r="BS1969" s="6">
        <f t="shared" si="543"/>
        <v>1</v>
      </c>
      <c r="BT1969" s="6">
        <f t="shared" si="544"/>
        <v>9</v>
      </c>
      <c r="CX1969" s="6" t="str">
        <f t="shared" si="545"/>
        <v>A</v>
      </c>
      <c r="CY1969" s="87">
        <f t="shared" si="546"/>
        <v>1088</v>
      </c>
      <c r="CZ1969" s="87">
        <f t="shared" si="547"/>
        <v>0</v>
      </c>
      <c r="DA1969" s="6" t="str">
        <f t="shared" si="548"/>
        <v>na</v>
      </c>
      <c r="DV1969" s="90"/>
      <c r="DY1969" s="57"/>
      <c r="EA1969" s="91"/>
    </row>
    <row r="1970" spans="1:131" hidden="1" x14ac:dyDescent="0.2">
      <c r="A1970" s="46">
        <v>4513</v>
      </c>
      <c r="B1970" s="46">
        <f t="shared" si="538"/>
        <v>7</v>
      </c>
      <c r="C1970" s="46">
        <f t="shared" si="539"/>
        <v>11</v>
      </c>
      <c r="D1970" s="46">
        <f t="shared" si="540"/>
        <v>10</v>
      </c>
      <c r="E1970" s="85">
        <v>29505</v>
      </c>
      <c r="F1970" s="7" t="s">
        <v>660</v>
      </c>
      <c r="G1970" s="50" t="s">
        <v>310</v>
      </c>
      <c r="H1970" s="50" t="s">
        <v>307</v>
      </c>
      <c r="I1970" s="50">
        <v>1</v>
      </c>
      <c r="J1970" s="50">
        <v>1</v>
      </c>
      <c r="L1970" s="171">
        <v>4026</v>
      </c>
      <c r="M1970" s="57" t="s">
        <v>914</v>
      </c>
      <c r="O1970" s="7">
        <v>13</v>
      </c>
      <c r="P1970" s="7">
        <v>4</v>
      </c>
      <c r="Q1970" s="7">
        <v>3</v>
      </c>
      <c r="R1970" s="7">
        <v>6</v>
      </c>
      <c r="S1970" s="7">
        <v>16</v>
      </c>
      <c r="T1970" s="7">
        <v>19</v>
      </c>
      <c r="U1970" s="7">
        <v>11</v>
      </c>
      <c r="BG1970" s="6">
        <f t="shared" si="530"/>
        <v>0</v>
      </c>
      <c r="BH1970" s="6">
        <f t="shared" si="549"/>
        <v>0</v>
      </c>
      <c r="BI1970" s="6">
        <f t="shared" si="531"/>
        <v>1</v>
      </c>
      <c r="BJ1970" s="6">
        <f t="shared" si="550"/>
        <v>1</v>
      </c>
      <c r="BK1970" s="6">
        <f t="shared" si="532"/>
        <v>0</v>
      </c>
      <c r="BL1970" s="6">
        <f t="shared" si="533"/>
        <v>0</v>
      </c>
      <c r="BM1970" s="6">
        <f t="shared" si="534"/>
        <v>1</v>
      </c>
      <c r="BN1970" s="6">
        <f t="shared" si="535"/>
        <v>1</v>
      </c>
      <c r="BO1970" s="6">
        <f t="shared" si="536"/>
        <v>1</v>
      </c>
      <c r="BP1970" s="6">
        <f t="shared" si="537"/>
        <v>2</v>
      </c>
      <c r="BQ1970" s="6">
        <f t="shared" si="541"/>
        <v>1</v>
      </c>
      <c r="BR1970" s="6">
        <f t="shared" si="542"/>
        <v>3</v>
      </c>
      <c r="BS1970" s="6">
        <f t="shared" si="543"/>
        <v>1</v>
      </c>
      <c r="BT1970" s="6">
        <f t="shared" si="544"/>
        <v>10</v>
      </c>
      <c r="CX1970" s="6" t="str">
        <f t="shared" si="545"/>
        <v>A</v>
      </c>
      <c r="CY1970" s="87">
        <f t="shared" si="546"/>
        <v>4026</v>
      </c>
      <c r="CZ1970" s="87">
        <f t="shared" si="547"/>
        <v>0</v>
      </c>
      <c r="DA1970" s="6" t="str">
        <f t="shared" si="548"/>
        <v>na</v>
      </c>
      <c r="DV1970" s="90"/>
      <c r="DY1970" s="57"/>
      <c r="EA1970" s="50"/>
    </row>
    <row r="1971" spans="1:131" hidden="1" x14ac:dyDescent="0.2">
      <c r="A1971" s="46">
        <v>4514</v>
      </c>
      <c r="B1971" s="46">
        <f t="shared" si="538"/>
        <v>7</v>
      </c>
      <c r="C1971" s="46">
        <f t="shared" si="539"/>
        <v>18</v>
      </c>
      <c r="D1971" s="46">
        <f t="shared" si="540"/>
        <v>10</v>
      </c>
      <c r="E1971" s="85">
        <v>29512</v>
      </c>
      <c r="F1971" s="7" t="s">
        <v>111</v>
      </c>
      <c r="G1971" s="50" t="s">
        <v>103</v>
      </c>
      <c r="H1971" s="50" t="s">
        <v>306</v>
      </c>
      <c r="I1971" s="50">
        <v>1</v>
      </c>
      <c r="J1971" s="50">
        <v>0</v>
      </c>
      <c r="L1971" s="171">
        <v>2135</v>
      </c>
      <c r="M1971" s="57" t="s">
        <v>2340</v>
      </c>
      <c r="O1971" s="7">
        <v>14</v>
      </c>
      <c r="P1971" s="7">
        <v>5</v>
      </c>
      <c r="Q1971" s="7">
        <v>3</v>
      </c>
      <c r="R1971" s="7">
        <v>6</v>
      </c>
      <c r="S1971" s="7">
        <v>17</v>
      </c>
      <c r="T1971" s="7">
        <v>19</v>
      </c>
      <c r="U1971" s="7">
        <v>13</v>
      </c>
      <c r="BG1971" s="6">
        <f t="shared" si="530"/>
        <v>1</v>
      </c>
      <c r="BH1971" s="6">
        <f t="shared" si="549"/>
        <v>1</v>
      </c>
      <c r="BI1971" s="6">
        <f t="shared" si="531"/>
        <v>0</v>
      </c>
      <c r="BJ1971" s="6">
        <f t="shared" si="550"/>
        <v>0</v>
      </c>
      <c r="BK1971" s="6">
        <f t="shared" si="532"/>
        <v>0</v>
      </c>
      <c r="BL1971" s="6">
        <f t="shared" si="533"/>
        <v>0</v>
      </c>
      <c r="BM1971" s="6">
        <f t="shared" si="534"/>
        <v>1</v>
      </c>
      <c r="BN1971" s="6">
        <f t="shared" si="535"/>
        <v>2</v>
      </c>
      <c r="BO1971" s="6">
        <f t="shared" si="536"/>
        <v>0</v>
      </c>
      <c r="BP1971" s="6">
        <f t="shared" si="537"/>
        <v>0</v>
      </c>
      <c r="BQ1971" s="6">
        <f t="shared" si="541"/>
        <v>1</v>
      </c>
      <c r="BR1971" s="6">
        <f t="shared" si="542"/>
        <v>4</v>
      </c>
      <c r="BS1971" s="6">
        <f t="shared" si="543"/>
        <v>0</v>
      </c>
      <c r="BT1971" s="6">
        <f t="shared" si="544"/>
        <v>0</v>
      </c>
      <c r="CX1971" s="6" t="str">
        <f t="shared" si="545"/>
        <v>H</v>
      </c>
      <c r="CY1971" s="87">
        <f t="shared" si="546"/>
        <v>2135</v>
      </c>
      <c r="CZ1971" s="87">
        <f t="shared" si="547"/>
        <v>0</v>
      </c>
      <c r="DA1971" s="6">
        <f t="shared" si="548"/>
        <v>2135</v>
      </c>
      <c r="DV1971" s="90"/>
      <c r="DY1971" s="57"/>
      <c r="EA1971" s="50"/>
    </row>
    <row r="1972" spans="1:131" hidden="1" x14ac:dyDescent="0.2">
      <c r="A1972" s="46">
        <v>4515</v>
      </c>
      <c r="B1972" s="46">
        <f t="shared" si="538"/>
        <v>3</v>
      </c>
      <c r="C1972" s="46">
        <f t="shared" si="539"/>
        <v>21</v>
      </c>
      <c r="D1972" s="46">
        <f t="shared" si="540"/>
        <v>10</v>
      </c>
      <c r="E1972" s="85">
        <v>29515</v>
      </c>
      <c r="F1972" s="7" t="s">
        <v>3369</v>
      </c>
      <c r="G1972" s="50" t="s">
        <v>103</v>
      </c>
      <c r="H1972" s="50" t="s">
        <v>308</v>
      </c>
      <c r="I1972" s="50">
        <v>1</v>
      </c>
      <c r="J1972" s="50">
        <v>2</v>
      </c>
      <c r="L1972" s="171">
        <v>2534</v>
      </c>
      <c r="M1972" s="57" t="s">
        <v>914</v>
      </c>
      <c r="O1972" s="7">
        <v>15</v>
      </c>
      <c r="P1972" s="7">
        <v>5</v>
      </c>
      <c r="Q1972" s="7">
        <v>3</v>
      </c>
      <c r="R1972" s="7">
        <v>7</v>
      </c>
      <c r="S1972" s="7">
        <v>18</v>
      </c>
      <c r="T1972" s="7">
        <v>21</v>
      </c>
      <c r="U1972" s="7">
        <v>13</v>
      </c>
      <c r="BG1972" s="6">
        <f t="shared" si="530"/>
        <v>0</v>
      </c>
      <c r="BH1972" s="6">
        <f t="shared" si="549"/>
        <v>0</v>
      </c>
      <c r="BI1972" s="6">
        <f t="shared" si="531"/>
        <v>0</v>
      </c>
      <c r="BJ1972" s="6">
        <f t="shared" si="550"/>
        <v>0</v>
      </c>
      <c r="BK1972" s="6">
        <f t="shared" si="532"/>
        <v>1</v>
      </c>
      <c r="BL1972" s="6">
        <f t="shared" si="533"/>
        <v>1</v>
      </c>
      <c r="BM1972" s="6">
        <f t="shared" si="534"/>
        <v>0</v>
      </c>
      <c r="BN1972" s="6">
        <f t="shared" si="535"/>
        <v>0</v>
      </c>
      <c r="BO1972" s="6">
        <f t="shared" si="536"/>
        <v>1</v>
      </c>
      <c r="BP1972" s="6">
        <f t="shared" si="537"/>
        <v>1</v>
      </c>
      <c r="BQ1972" s="6">
        <f t="shared" si="541"/>
        <v>1</v>
      </c>
      <c r="BR1972" s="6">
        <f t="shared" si="542"/>
        <v>5</v>
      </c>
      <c r="BS1972" s="6">
        <f t="shared" si="543"/>
        <v>1</v>
      </c>
      <c r="BT1972" s="6">
        <f t="shared" si="544"/>
        <v>1</v>
      </c>
      <c r="CX1972" s="6" t="str">
        <f t="shared" si="545"/>
        <v>H</v>
      </c>
      <c r="CY1972" s="87">
        <f t="shared" si="546"/>
        <v>2534</v>
      </c>
      <c r="CZ1972" s="87">
        <f t="shared" si="547"/>
        <v>0</v>
      </c>
      <c r="DA1972" s="6">
        <f t="shared" si="548"/>
        <v>2534</v>
      </c>
      <c r="DV1972" s="90"/>
      <c r="DY1972" s="57"/>
      <c r="EA1972" s="50"/>
    </row>
    <row r="1973" spans="1:131" hidden="1" x14ac:dyDescent="0.2">
      <c r="A1973" s="46">
        <v>4516</v>
      </c>
      <c r="B1973" s="46">
        <f t="shared" si="538"/>
        <v>7</v>
      </c>
      <c r="C1973" s="46">
        <f t="shared" si="539"/>
        <v>25</v>
      </c>
      <c r="D1973" s="46">
        <f t="shared" si="540"/>
        <v>10</v>
      </c>
      <c r="E1973" s="85">
        <v>29519</v>
      </c>
      <c r="F1973" s="7" t="s">
        <v>1238</v>
      </c>
      <c r="G1973" s="50" t="s">
        <v>310</v>
      </c>
      <c r="H1973" s="50" t="s">
        <v>308</v>
      </c>
      <c r="I1973" s="50">
        <v>0</v>
      </c>
      <c r="J1973" s="50">
        <v>3</v>
      </c>
      <c r="L1973" s="171">
        <v>2082</v>
      </c>
      <c r="O1973" s="7">
        <v>16</v>
      </c>
      <c r="P1973" s="7">
        <v>5</v>
      </c>
      <c r="Q1973" s="7">
        <v>3</v>
      </c>
      <c r="R1973" s="7">
        <v>8</v>
      </c>
      <c r="S1973" s="7">
        <v>18</v>
      </c>
      <c r="T1973" s="7">
        <v>24</v>
      </c>
      <c r="U1973" s="7">
        <v>13</v>
      </c>
      <c r="BG1973" s="6">
        <f t="shared" si="530"/>
        <v>0</v>
      </c>
      <c r="BH1973" s="6">
        <f t="shared" si="549"/>
        <v>0</v>
      </c>
      <c r="BI1973" s="6">
        <f t="shared" si="531"/>
        <v>0</v>
      </c>
      <c r="BJ1973" s="6">
        <f t="shared" si="550"/>
        <v>0</v>
      </c>
      <c r="BK1973" s="6">
        <f t="shared" si="532"/>
        <v>1</v>
      </c>
      <c r="BL1973" s="6">
        <f t="shared" si="533"/>
        <v>2</v>
      </c>
      <c r="BM1973" s="6">
        <f t="shared" si="534"/>
        <v>0</v>
      </c>
      <c r="BN1973" s="6">
        <f t="shared" si="535"/>
        <v>0</v>
      </c>
      <c r="BO1973" s="6">
        <f t="shared" si="536"/>
        <v>1</v>
      </c>
      <c r="BP1973" s="6">
        <f t="shared" si="537"/>
        <v>2</v>
      </c>
      <c r="BQ1973" s="6">
        <f t="shared" si="541"/>
        <v>0</v>
      </c>
      <c r="BR1973" s="6">
        <f t="shared" si="542"/>
        <v>0</v>
      </c>
      <c r="BS1973" s="6">
        <f t="shared" si="543"/>
        <v>1</v>
      </c>
      <c r="BT1973" s="6">
        <f t="shared" si="544"/>
        <v>2</v>
      </c>
      <c r="CX1973" s="6" t="str">
        <f t="shared" si="545"/>
        <v>A</v>
      </c>
      <c r="CY1973" s="87">
        <f t="shared" si="546"/>
        <v>2082</v>
      </c>
      <c r="CZ1973" s="87">
        <f t="shared" si="547"/>
        <v>0</v>
      </c>
      <c r="DA1973" s="6" t="str">
        <f t="shared" si="548"/>
        <v>na</v>
      </c>
      <c r="DV1973" s="90"/>
      <c r="DY1973" s="57"/>
      <c r="EA1973" s="50"/>
    </row>
    <row r="1974" spans="1:131" hidden="1" x14ac:dyDescent="0.2">
      <c r="A1974" s="46">
        <v>4517</v>
      </c>
      <c r="B1974" s="46">
        <f t="shared" si="538"/>
        <v>4</v>
      </c>
      <c r="C1974" s="46">
        <f t="shared" si="539"/>
        <v>29</v>
      </c>
      <c r="D1974" s="46">
        <f t="shared" si="540"/>
        <v>10</v>
      </c>
      <c r="E1974" s="85">
        <v>29523</v>
      </c>
      <c r="F1974" s="7" t="s">
        <v>2387</v>
      </c>
      <c r="G1974" s="50" t="s">
        <v>310</v>
      </c>
      <c r="H1974" s="50" t="s">
        <v>308</v>
      </c>
      <c r="I1974" s="50">
        <v>0</v>
      </c>
      <c r="J1974" s="50">
        <v>1</v>
      </c>
      <c r="L1974" s="171">
        <v>3668</v>
      </c>
      <c r="O1974" s="7">
        <v>17</v>
      </c>
      <c r="P1974" s="7">
        <v>5</v>
      </c>
      <c r="Q1974" s="7">
        <v>3</v>
      </c>
      <c r="R1974" s="7">
        <v>9</v>
      </c>
      <c r="S1974" s="7">
        <v>18</v>
      </c>
      <c r="T1974" s="7">
        <v>25</v>
      </c>
      <c r="U1974" s="7">
        <v>13</v>
      </c>
      <c r="BG1974" s="6">
        <f t="shared" si="530"/>
        <v>0</v>
      </c>
      <c r="BH1974" s="6">
        <f t="shared" si="549"/>
        <v>0</v>
      </c>
      <c r="BI1974" s="6">
        <f t="shared" si="531"/>
        <v>0</v>
      </c>
      <c r="BJ1974" s="6">
        <f t="shared" si="550"/>
        <v>0</v>
      </c>
      <c r="BK1974" s="6">
        <f t="shared" si="532"/>
        <v>1</v>
      </c>
      <c r="BL1974" s="6">
        <f t="shared" si="533"/>
        <v>3</v>
      </c>
      <c r="BM1974" s="6">
        <f t="shared" si="534"/>
        <v>0</v>
      </c>
      <c r="BN1974" s="6">
        <f t="shared" si="535"/>
        <v>0</v>
      </c>
      <c r="BO1974" s="6">
        <f t="shared" si="536"/>
        <v>1</v>
      </c>
      <c r="BP1974" s="6">
        <f t="shared" si="537"/>
        <v>3</v>
      </c>
      <c r="BQ1974" s="6">
        <f t="shared" si="541"/>
        <v>0</v>
      </c>
      <c r="BR1974" s="6">
        <f t="shared" si="542"/>
        <v>0</v>
      </c>
      <c r="BS1974" s="6">
        <f t="shared" si="543"/>
        <v>1</v>
      </c>
      <c r="BT1974" s="6">
        <f t="shared" si="544"/>
        <v>3</v>
      </c>
      <c r="CX1974" s="6" t="str">
        <f t="shared" si="545"/>
        <v>A</v>
      </c>
      <c r="CY1974" s="87">
        <f t="shared" si="546"/>
        <v>3668</v>
      </c>
      <c r="CZ1974" s="87">
        <f t="shared" si="547"/>
        <v>0</v>
      </c>
      <c r="DA1974" s="6" t="str">
        <f t="shared" si="548"/>
        <v>na</v>
      </c>
      <c r="DV1974" s="90"/>
      <c r="DY1974" s="57"/>
      <c r="EA1974" s="50"/>
    </row>
    <row r="1975" spans="1:131" hidden="1" x14ac:dyDescent="0.2">
      <c r="A1975" s="46">
        <v>4518</v>
      </c>
      <c r="B1975" s="46">
        <f t="shared" si="538"/>
        <v>7</v>
      </c>
      <c r="C1975" s="46">
        <f t="shared" si="539"/>
        <v>1</v>
      </c>
      <c r="D1975" s="46">
        <f t="shared" si="540"/>
        <v>11</v>
      </c>
      <c r="E1975" s="85">
        <v>29526</v>
      </c>
      <c r="F1975" s="7" t="s">
        <v>441</v>
      </c>
      <c r="G1975" s="50" t="s">
        <v>103</v>
      </c>
      <c r="H1975" s="50" t="s">
        <v>306</v>
      </c>
      <c r="I1975" s="50">
        <v>1</v>
      </c>
      <c r="J1975" s="50">
        <v>0</v>
      </c>
      <c r="L1975" s="171">
        <v>1959</v>
      </c>
      <c r="M1975" s="57" t="s">
        <v>528</v>
      </c>
      <c r="O1975" s="7">
        <v>18</v>
      </c>
      <c r="P1975" s="7">
        <v>6</v>
      </c>
      <c r="Q1975" s="7">
        <v>3</v>
      </c>
      <c r="R1975" s="7">
        <v>9</v>
      </c>
      <c r="S1975" s="7">
        <v>19</v>
      </c>
      <c r="T1975" s="7">
        <v>25</v>
      </c>
      <c r="U1975" s="7">
        <v>15</v>
      </c>
      <c r="BG1975" s="6">
        <f t="shared" si="530"/>
        <v>1</v>
      </c>
      <c r="BH1975" s="6">
        <f t="shared" si="549"/>
        <v>1</v>
      </c>
      <c r="BI1975" s="6">
        <f t="shared" si="531"/>
        <v>0</v>
      </c>
      <c r="BJ1975" s="6">
        <f t="shared" si="550"/>
        <v>0</v>
      </c>
      <c r="BK1975" s="6">
        <f t="shared" si="532"/>
        <v>0</v>
      </c>
      <c r="BL1975" s="6">
        <f t="shared" si="533"/>
        <v>0</v>
      </c>
      <c r="BM1975" s="6">
        <f t="shared" si="534"/>
        <v>1</v>
      </c>
      <c r="BN1975" s="6">
        <f t="shared" si="535"/>
        <v>1</v>
      </c>
      <c r="BO1975" s="6">
        <f t="shared" si="536"/>
        <v>0</v>
      </c>
      <c r="BP1975" s="6">
        <f t="shared" si="537"/>
        <v>0</v>
      </c>
      <c r="BQ1975" s="6">
        <f t="shared" si="541"/>
        <v>1</v>
      </c>
      <c r="BR1975" s="6">
        <f t="shared" si="542"/>
        <v>1</v>
      </c>
      <c r="BS1975" s="6">
        <f t="shared" si="543"/>
        <v>0</v>
      </c>
      <c r="BT1975" s="6">
        <f t="shared" si="544"/>
        <v>0</v>
      </c>
      <c r="CX1975" s="6" t="str">
        <f t="shared" si="545"/>
        <v>H</v>
      </c>
      <c r="CY1975" s="87">
        <f t="shared" si="546"/>
        <v>1959</v>
      </c>
      <c r="CZ1975" s="87">
        <f t="shared" si="547"/>
        <v>0</v>
      </c>
      <c r="DA1975" s="6">
        <f t="shared" si="548"/>
        <v>1959</v>
      </c>
      <c r="DV1975" s="90"/>
      <c r="DY1975" s="57"/>
      <c r="EA1975" s="50"/>
    </row>
    <row r="1976" spans="1:131" hidden="1" x14ac:dyDescent="0.2">
      <c r="A1976" s="46">
        <v>4519</v>
      </c>
      <c r="B1976" s="46">
        <f t="shared" si="538"/>
        <v>3</v>
      </c>
      <c r="C1976" s="46">
        <f t="shared" si="539"/>
        <v>4</v>
      </c>
      <c r="D1976" s="46">
        <f t="shared" si="540"/>
        <v>11</v>
      </c>
      <c r="E1976" s="85">
        <v>29529</v>
      </c>
      <c r="F1976" s="7" t="s">
        <v>259</v>
      </c>
      <c r="G1976" s="50" t="s">
        <v>103</v>
      </c>
      <c r="H1976" s="50" t="s">
        <v>307</v>
      </c>
      <c r="I1976" s="50">
        <v>1</v>
      </c>
      <c r="J1976" s="50">
        <v>1</v>
      </c>
      <c r="L1976" s="171">
        <v>1837</v>
      </c>
      <c r="M1976" s="57" t="s">
        <v>528</v>
      </c>
      <c r="O1976" s="7">
        <v>19</v>
      </c>
      <c r="P1976" s="7">
        <v>6</v>
      </c>
      <c r="Q1976" s="7">
        <v>4</v>
      </c>
      <c r="R1976" s="7">
        <v>9</v>
      </c>
      <c r="S1976" s="7">
        <v>20</v>
      </c>
      <c r="T1976" s="7">
        <v>26</v>
      </c>
      <c r="U1976" s="7">
        <v>16</v>
      </c>
      <c r="BG1976" s="6">
        <f t="shared" si="530"/>
        <v>0</v>
      </c>
      <c r="BH1976" s="6">
        <f t="shared" si="549"/>
        <v>0</v>
      </c>
      <c r="BI1976" s="6">
        <f t="shared" si="531"/>
        <v>1</v>
      </c>
      <c r="BJ1976" s="6">
        <f t="shared" si="550"/>
        <v>1</v>
      </c>
      <c r="BK1976" s="6">
        <f t="shared" si="532"/>
        <v>0</v>
      </c>
      <c r="BL1976" s="6">
        <f t="shared" si="533"/>
        <v>0</v>
      </c>
      <c r="BM1976" s="6">
        <f t="shared" si="534"/>
        <v>1</v>
      </c>
      <c r="BN1976" s="6">
        <f t="shared" si="535"/>
        <v>2</v>
      </c>
      <c r="BO1976" s="6">
        <f t="shared" si="536"/>
        <v>1</v>
      </c>
      <c r="BP1976" s="6">
        <f t="shared" si="537"/>
        <v>1</v>
      </c>
      <c r="BQ1976" s="6">
        <f t="shared" si="541"/>
        <v>1</v>
      </c>
      <c r="BR1976" s="6">
        <f t="shared" si="542"/>
        <v>2</v>
      </c>
      <c r="BS1976" s="6">
        <f t="shared" si="543"/>
        <v>1</v>
      </c>
      <c r="BT1976" s="6">
        <f t="shared" si="544"/>
        <v>1</v>
      </c>
      <c r="CX1976" s="6" t="str">
        <f t="shared" si="545"/>
        <v>H</v>
      </c>
      <c r="CY1976" s="87">
        <f t="shared" si="546"/>
        <v>1837</v>
      </c>
      <c r="CZ1976" s="87">
        <f t="shared" si="547"/>
        <v>0</v>
      </c>
      <c r="DA1976" s="6">
        <f t="shared" si="548"/>
        <v>1837</v>
      </c>
      <c r="DV1976" s="90"/>
      <c r="DY1976" s="57"/>
      <c r="EA1976" s="50"/>
    </row>
    <row r="1977" spans="1:131" hidden="1" x14ac:dyDescent="0.2">
      <c r="A1977" s="46">
        <v>4520</v>
      </c>
      <c r="B1977" s="46">
        <f t="shared" si="538"/>
        <v>7</v>
      </c>
      <c r="C1977" s="46">
        <f t="shared" si="539"/>
        <v>8</v>
      </c>
      <c r="D1977" s="46">
        <f t="shared" si="540"/>
        <v>11</v>
      </c>
      <c r="E1977" s="85">
        <v>29533</v>
      </c>
      <c r="F1977" s="7" t="s">
        <v>109</v>
      </c>
      <c r="G1977" s="50" t="s">
        <v>310</v>
      </c>
      <c r="H1977" s="50" t="s">
        <v>307</v>
      </c>
      <c r="I1977" s="50">
        <v>1</v>
      </c>
      <c r="J1977" s="50">
        <v>1</v>
      </c>
      <c r="L1977" s="171">
        <v>2798</v>
      </c>
      <c r="M1977" s="57" t="s">
        <v>556</v>
      </c>
      <c r="O1977" s="7">
        <v>20</v>
      </c>
      <c r="P1977" s="7">
        <v>6</v>
      </c>
      <c r="Q1977" s="7">
        <v>5</v>
      </c>
      <c r="R1977" s="7">
        <v>9</v>
      </c>
      <c r="S1977" s="7">
        <v>21</v>
      </c>
      <c r="T1977" s="7">
        <v>27</v>
      </c>
      <c r="U1977" s="7">
        <v>17</v>
      </c>
      <c r="BG1977" s="6">
        <f t="shared" si="530"/>
        <v>0</v>
      </c>
      <c r="BH1977" s="6">
        <f t="shared" si="549"/>
        <v>0</v>
      </c>
      <c r="BI1977" s="6">
        <f t="shared" si="531"/>
        <v>1</v>
      </c>
      <c r="BJ1977" s="6">
        <f t="shared" si="550"/>
        <v>2</v>
      </c>
      <c r="BK1977" s="6">
        <f t="shared" si="532"/>
        <v>0</v>
      </c>
      <c r="BL1977" s="6">
        <f t="shared" si="533"/>
        <v>0</v>
      </c>
      <c r="BM1977" s="6">
        <f t="shared" si="534"/>
        <v>1</v>
      </c>
      <c r="BN1977" s="6">
        <f t="shared" si="535"/>
        <v>3</v>
      </c>
      <c r="BO1977" s="6">
        <f t="shared" si="536"/>
        <v>1</v>
      </c>
      <c r="BP1977" s="6">
        <f t="shared" si="537"/>
        <v>2</v>
      </c>
      <c r="BQ1977" s="6">
        <f t="shared" si="541"/>
        <v>1</v>
      </c>
      <c r="BR1977" s="6">
        <f t="shared" si="542"/>
        <v>3</v>
      </c>
      <c r="BS1977" s="6">
        <f t="shared" si="543"/>
        <v>1</v>
      </c>
      <c r="BT1977" s="6">
        <f t="shared" si="544"/>
        <v>2</v>
      </c>
      <c r="CX1977" s="6" t="str">
        <f t="shared" si="545"/>
        <v>A</v>
      </c>
      <c r="CY1977" s="87">
        <f t="shared" si="546"/>
        <v>2798</v>
      </c>
      <c r="CZ1977" s="87">
        <f t="shared" si="547"/>
        <v>0</v>
      </c>
      <c r="DA1977" s="6" t="str">
        <f t="shared" si="548"/>
        <v>na</v>
      </c>
      <c r="DV1977" s="90"/>
      <c r="DY1977" s="57"/>
      <c r="EA1977" s="50"/>
    </row>
    <row r="1978" spans="1:131" hidden="1" x14ac:dyDescent="0.2">
      <c r="A1978" s="46">
        <v>4521</v>
      </c>
      <c r="B1978" s="46">
        <f t="shared" si="538"/>
        <v>3</v>
      </c>
      <c r="C1978" s="46">
        <f t="shared" si="539"/>
        <v>11</v>
      </c>
      <c r="D1978" s="46">
        <f t="shared" si="540"/>
        <v>11</v>
      </c>
      <c r="E1978" s="85">
        <v>29536</v>
      </c>
      <c r="F1978" s="7" t="s">
        <v>3</v>
      </c>
      <c r="G1978" s="50" t="s">
        <v>103</v>
      </c>
      <c r="H1978" s="50" t="s">
        <v>306</v>
      </c>
      <c r="I1978" s="50">
        <v>2</v>
      </c>
      <c r="J1978" s="50">
        <v>0</v>
      </c>
      <c r="L1978" s="171">
        <v>2204</v>
      </c>
      <c r="M1978" s="57" t="s">
        <v>3038</v>
      </c>
      <c r="O1978" s="7">
        <v>21</v>
      </c>
      <c r="P1978" s="7">
        <v>7</v>
      </c>
      <c r="Q1978" s="7">
        <v>5</v>
      </c>
      <c r="R1978" s="7">
        <v>9</v>
      </c>
      <c r="S1978" s="7">
        <v>23</v>
      </c>
      <c r="T1978" s="7">
        <v>27</v>
      </c>
      <c r="U1978" s="7">
        <v>19</v>
      </c>
      <c r="BG1978" s="6">
        <f t="shared" si="530"/>
        <v>1</v>
      </c>
      <c r="BH1978" s="6">
        <f t="shared" si="549"/>
        <v>1</v>
      </c>
      <c r="BI1978" s="6">
        <f t="shared" si="531"/>
        <v>0</v>
      </c>
      <c r="BJ1978" s="6">
        <f t="shared" si="550"/>
        <v>0</v>
      </c>
      <c r="BK1978" s="6">
        <f t="shared" si="532"/>
        <v>0</v>
      </c>
      <c r="BL1978" s="6">
        <f t="shared" si="533"/>
        <v>0</v>
      </c>
      <c r="BM1978" s="6">
        <f t="shared" si="534"/>
        <v>1</v>
      </c>
      <c r="BN1978" s="6">
        <f t="shared" si="535"/>
        <v>4</v>
      </c>
      <c r="BO1978" s="6">
        <f t="shared" si="536"/>
        <v>0</v>
      </c>
      <c r="BP1978" s="6">
        <f t="shared" si="537"/>
        <v>0</v>
      </c>
      <c r="BQ1978" s="6">
        <f t="shared" si="541"/>
        <v>1</v>
      </c>
      <c r="BR1978" s="6">
        <f t="shared" si="542"/>
        <v>4</v>
      </c>
      <c r="BS1978" s="6">
        <f t="shared" si="543"/>
        <v>0</v>
      </c>
      <c r="BT1978" s="6">
        <f t="shared" si="544"/>
        <v>0</v>
      </c>
      <c r="CX1978" s="6" t="str">
        <f t="shared" si="545"/>
        <v>H</v>
      </c>
      <c r="CY1978" s="87">
        <f t="shared" si="546"/>
        <v>2204</v>
      </c>
      <c r="CZ1978" s="87">
        <f t="shared" si="547"/>
        <v>0</v>
      </c>
      <c r="DA1978" s="6">
        <f t="shared" si="548"/>
        <v>2204</v>
      </c>
      <c r="DV1978" s="90"/>
      <c r="DY1978" s="57"/>
      <c r="EA1978" s="50"/>
    </row>
    <row r="1979" spans="1:131" hidden="1" x14ac:dyDescent="0.2">
      <c r="A1979" s="46">
        <v>4522</v>
      </c>
      <c r="B1979" s="46">
        <f t="shared" si="538"/>
        <v>7</v>
      </c>
      <c r="C1979" s="46">
        <f t="shared" si="539"/>
        <v>15</v>
      </c>
      <c r="D1979" s="46">
        <f t="shared" si="540"/>
        <v>11</v>
      </c>
      <c r="E1979" s="85">
        <v>29540</v>
      </c>
      <c r="F1979" s="7" t="s">
        <v>1743</v>
      </c>
      <c r="G1979" s="50" t="s">
        <v>310</v>
      </c>
      <c r="H1979" s="50" t="s">
        <v>307</v>
      </c>
      <c r="I1979" s="50">
        <v>1</v>
      </c>
      <c r="J1979" s="50">
        <v>1</v>
      </c>
      <c r="L1979" s="171">
        <v>2203</v>
      </c>
      <c r="M1979" s="57" t="s">
        <v>2735</v>
      </c>
      <c r="O1979" s="7">
        <v>22</v>
      </c>
      <c r="P1979" s="7">
        <v>7</v>
      </c>
      <c r="Q1979" s="7">
        <v>6</v>
      </c>
      <c r="R1979" s="7">
        <v>9</v>
      </c>
      <c r="S1979" s="7">
        <v>24</v>
      </c>
      <c r="T1979" s="7">
        <v>28</v>
      </c>
      <c r="U1979" s="7">
        <v>20</v>
      </c>
      <c r="BG1979" s="6">
        <f t="shared" si="530"/>
        <v>0</v>
      </c>
      <c r="BH1979" s="6">
        <f t="shared" si="549"/>
        <v>0</v>
      </c>
      <c r="BI1979" s="6">
        <f t="shared" si="531"/>
        <v>1</v>
      </c>
      <c r="BJ1979" s="6">
        <f t="shared" si="550"/>
        <v>1</v>
      </c>
      <c r="BK1979" s="6">
        <f t="shared" si="532"/>
        <v>0</v>
      </c>
      <c r="BL1979" s="6">
        <f t="shared" si="533"/>
        <v>0</v>
      </c>
      <c r="BM1979" s="6">
        <f t="shared" si="534"/>
        <v>1</v>
      </c>
      <c r="BN1979" s="6">
        <f t="shared" si="535"/>
        <v>5</v>
      </c>
      <c r="BO1979" s="6">
        <f t="shared" si="536"/>
        <v>1</v>
      </c>
      <c r="BP1979" s="6">
        <f t="shared" si="537"/>
        <v>1</v>
      </c>
      <c r="BQ1979" s="6">
        <f t="shared" si="541"/>
        <v>1</v>
      </c>
      <c r="BR1979" s="6">
        <f t="shared" si="542"/>
        <v>5</v>
      </c>
      <c r="BS1979" s="6">
        <f t="shared" si="543"/>
        <v>1</v>
      </c>
      <c r="BT1979" s="6">
        <f t="shared" si="544"/>
        <v>1</v>
      </c>
      <c r="CX1979" s="6" t="str">
        <f t="shared" si="545"/>
        <v>A</v>
      </c>
      <c r="CY1979" s="87">
        <f t="shared" si="546"/>
        <v>2203</v>
      </c>
      <c r="CZ1979" s="87">
        <f t="shared" si="547"/>
        <v>0</v>
      </c>
      <c r="DA1979" s="6" t="str">
        <f t="shared" si="548"/>
        <v>na</v>
      </c>
      <c r="DV1979" s="90"/>
      <c r="DY1979" s="57"/>
      <c r="EA1979" s="50"/>
    </row>
    <row r="1980" spans="1:131" hidden="1" x14ac:dyDescent="0.2">
      <c r="A1980" s="46">
        <v>4523</v>
      </c>
      <c r="B1980" s="46">
        <f t="shared" si="538"/>
        <v>7</v>
      </c>
      <c r="C1980" s="46">
        <f t="shared" si="539"/>
        <v>6</v>
      </c>
      <c r="D1980" s="46">
        <f t="shared" si="540"/>
        <v>12</v>
      </c>
      <c r="E1980" s="85">
        <v>29561</v>
      </c>
      <c r="F1980" s="7" t="s">
        <v>1701</v>
      </c>
      <c r="G1980" s="50" t="s">
        <v>310</v>
      </c>
      <c r="H1980" s="50" t="s">
        <v>307</v>
      </c>
      <c r="I1980" s="50">
        <v>1</v>
      </c>
      <c r="J1980" s="50">
        <v>1</v>
      </c>
      <c r="L1980" s="171">
        <v>3638</v>
      </c>
      <c r="M1980" s="57" t="s">
        <v>3663</v>
      </c>
      <c r="O1980" s="7">
        <v>23</v>
      </c>
      <c r="P1980" s="7">
        <v>7</v>
      </c>
      <c r="Q1980" s="7">
        <v>7</v>
      </c>
      <c r="R1980" s="7">
        <v>9</v>
      </c>
      <c r="S1980" s="7">
        <v>25</v>
      </c>
      <c r="T1980" s="7">
        <v>29</v>
      </c>
      <c r="U1980" s="7">
        <v>21</v>
      </c>
      <c r="BG1980" s="6">
        <f t="shared" si="530"/>
        <v>0</v>
      </c>
      <c r="BH1980" s="6">
        <f t="shared" si="549"/>
        <v>0</v>
      </c>
      <c r="BI1980" s="6">
        <f t="shared" si="531"/>
        <v>1</v>
      </c>
      <c r="BJ1980" s="6">
        <f t="shared" si="550"/>
        <v>2</v>
      </c>
      <c r="BK1980" s="6">
        <f t="shared" si="532"/>
        <v>0</v>
      </c>
      <c r="BL1980" s="6">
        <f t="shared" si="533"/>
        <v>0</v>
      </c>
      <c r="BM1980" s="6">
        <f t="shared" si="534"/>
        <v>1</v>
      </c>
      <c r="BN1980" s="6">
        <f t="shared" si="535"/>
        <v>6</v>
      </c>
      <c r="BO1980" s="6">
        <f t="shared" si="536"/>
        <v>1</v>
      </c>
      <c r="BP1980" s="6">
        <f t="shared" si="537"/>
        <v>2</v>
      </c>
      <c r="BQ1980" s="6">
        <f t="shared" si="541"/>
        <v>1</v>
      </c>
      <c r="BR1980" s="6">
        <f t="shared" si="542"/>
        <v>6</v>
      </c>
      <c r="BS1980" s="6">
        <f t="shared" si="543"/>
        <v>1</v>
      </c>
      <c r="BT1980" s="6">
        <f t="shared" si="544"/>
        <v>2</v>
      </c>
      <c r="CX1980" s="6" t="str">
        <f t="shared" si="545"/>
        <v>A</v>
      </c>
      <c r="CY1980" s="87">
        <f t="shared" si="546"/>
        <v>3638</v>
      </c>
      <c r="CZ1980" s="87">
        <f t="shared" si="547"/>
        <v>0</v>
      </c>
      <c r="DA1980" s="6" t="str">
        <f t="shared" si="548"/>
        <v>na</v>
      </c>
      <c r="DV1980" s="90"/>
      <c r="DY1980" s="57"/>
      <c r="EA1980" s="50"/>
    </row>
    <row r="1981" spans="1:131" hidden="1" x14ac:dyDescent="0.2">
      <c r="A1981" s="46">
        <v>4524</v>
      </c>
      <c r="B1981" s="46">
        <f t="shared" si="538"/>
        <v>7</v>
      </c>
      <c r="C1981" s="46">
        <f t="shared" si="539"/>
        <v>20</v>
      </c>
      <c r="D1981" s="46">
        <f t="shared" si="540"/>
        <v>12</v>
      </c>
      <c r="E1981" s="85">
        <v>29575</v>
      </c>
      <c r="F1981" s="7" t="s">
        <v>3633</v>
      </c>
      <c r="G1981" s="50" t="s">
        <v>103</v>
      </c>
      <c r="H1981" s="50" t="s">
        <v>306</v>
      </c>
      <c r="I1981" s="50">
        <v>4</v>
      </c>
      <c r="J1981" s="50">
        <v>1</v>
      </c>
      <c r="L1981" s="171">
        <v>1583</v>
      </c>
      <c r="M1981" s="57" t="s">
        <v>3039</v>
      </c>
      <c r="O1981" s="7">
        <v>24</v>
      </c>
      <c r="P1981" s="7">
        <v>8</v>
      </c>
      <c r="Q1981" s="7">
        <v>7</v>
      </c>
      <c r="R1981" s="7">
        <v>9</v>
      </c>
      <c r="S1981" s="7">
        <v>29</v>
      </c>
      <c r="T1981" s="7">
        <v>30</v>
      </c>
      <c r="U1981" s="7">
        <v>23</v>
      </c>
      <c r="BG1981" s="6">
        <f t="shared" si="530"/>
        <v>1</v>
      </c>
      <c r="BH1981" s="6">
        <f t="shared" si="549"/>
        <v>1</v>
      </c>
      <c r="BI1981" s="6">
        <f t="shared" si="531"/>
        <v>0</v>
      </c>
      <c r="BJ1981" s="6">
        <f t="shared" si="550"/>
        <v>0</v>
      </c>
      <c r="BK1981" s="6">
        <f t="shared" si="532"/>
        <v>0</v>
      </c>
      <c r="BL1981" s="6">
        <f t="shared" si="533"/>
        <v>0</v>
      </c>
      <c r="BM1981" s="6">
        <f t="shared" si="534"/>
        <v>1</v>
      </c>
      <c r="BN1981" s="6">
        <f t="shared" si="535"/>
        <v>7</v>
      </c>
      <c r="BO1981" s="6">
        <f t="shared" si="536"/>
        <v>0</v>
      </c>
      <c r="BP1981" s="6">
        <f t="shared" si="537"/>
        <v>0</v>
      </c>
      <c r="BQ1981" s="6">
        <f t="shared" si="541"/>
        <v>1</v>
      </c>
      <c r="BR1981" s="6">
        <f t="shared" si="542"/>
        <v>7</v>
      </c>
      <c r="BS1981" s="6">
        <f t="shared" si="543"/>
        <v>1</v>
      </c>
      <c r="BT1981" s="6">
        <f t="shared" si="544"/>
        <v>3</v>
      </c>
      <c r="CX1981" s="6" t="str">
        <f t="shared" si="545"/>
        <v>H</v>
      </c>
      <c r="CY1981" s="87">
        <f t="shared" si="546"/>
        <v>1583</v>
      </c>
      <c r="CZ1981" s="87">
        <f t="shared" si="547"/>
        <v>0</v>
      </c>
      <c r="DA1981" s="6">
        <f t="shared" si="548"/>
        <v>1583</v>
      </c>
      <c r="DV1981" s="90"/>
      <c r="DY1981" s="57"/>
      <c r="EA1981" s="50"/>
    </row>
    <row r="1982" spans="1:131" hidden="1" x14ac:dyDescent="0.2">
      <c r="A1982" s="46">
        <v>4525</v>
      </c>
      <c r="B1982" s="46">
        <f t="shared" si="538"/>
        <v>6</v>
      </c>
      <c r="C1982" s="46">
        <f t="shared" si="539"/>
        <v>26</v>
      </c>
      <c r="D1982" s="46">
        <f t="shared" si="540"/>
        <v>12</v>
      </c>
      <c r="E1982" s="85">
        <v>29581</v>
      </c>
      <c r="F1982" s="7" t="s">
        <v>2907</v>
      </c>
      <c r="G1982" s="50" t="s">
        <v>310</v>
      </c>
      <c r="H1982" s="50" t="s">
        <v>308</v>
      </c>
      <c r="I1982" s="50">
        <v>0</v>
      </c>
      <c r="J1982" s="50">
        <v>2</v>
      </c>
      <c r="L1982" s="171">
        <v>3224</v>
      </c>
      <c r="O1982" s="7">
        <v>25</v>
      </c>
      <c r="P1982" s="7">
        <v>8</v>
      </c>
      <c r="Q1982" s="7">
        <v>7</v>
      </c>
      <c r="R1982" s="7">
        <v>10</v>
      </c>
      <c r="S1982" s="7">
        <v>29</v>
      </c>
      <c r="T1982" s="7">
        <v>32</v>
      </c>
      <c r="U1982" s="7">
        <v>23</v>
      </c>
      <c r="BG1982" s="6">
        <f t="shared" si="530"/>
        <v>0</v>
      </c>
      <c r="BH1982" s="6">
        <f t="shared" si="549"/>
        <v>0</v>
      </c>
      <c r="BI1982" s="6">
        <f t="shared" si="531"/>
        <v>0</v>
      </c>
      <c r="BJ1982" s="6">
        <f t="shared" si="550"/>
        <v>0</v>
      </c>
      <c r="BK1982" s="6">
        <f t="shared" si="532"/>
        <v>1</v>
      </c>
      <c r="BL1982" s="6">
        <f t="shared" si="533"/>
        <v>1</v>
      </c>
      <c r="BM1982" s="6">
        <f t="shared" si="534"/>
        <v>0</v>
      </c>
      <c r="BN1982" s="6">
        <f t="shared" si="535"/>
        <v>0</v>
      </c>
      <c r="BO1982" s="6">
        <f t="shared" si="536"/>
        <v>1</v>
      </c>
      <c r="BP1982" s="6">
        <f t="shared" si="537"/>
        <v>1</v>
      </c>
      <c r="BQ1982" s="6">
        <f t="shared" si="541"/>
        <v>0</v>
      </c>
      <c r="BR1982" s="6">
        <f t="shared" si="542"/>
        <v>0</v>
      </c>
      <c r="BS1982" s="6">
        <f t="shared" si="543"/>
        <v>1</v>
      </c>
      <c r="BT1982" s="6">
        <f t="shared" si="544"/>
        <v>4</v>
      </c>
      <c r="CX1982" s="6" t="str">
        <f t="shared" si="545"/>
        <v>A</v>
      </c>
      <c r="CY1982" s="87">
        <f t="shared" si="546"/>
        <v>3224</v>
      </c>
      <c r="CZ1982" s="87">
        <f t="shared" si="547"/>
        <v>0</v>
      </c>
      <c r="DA1982" s="6" t="str">
        <f t="shared" si="548"/>
        <v>na</v>
      </c>
      <c r="DV1982" s="90"/>
      <c r="DY1982" s="57"/>
      <c r="EA1982" s="50"/>
    </row>
    <row r="1983" spans="1:131" hidden="1" x14ac:dyDescent="0.2">
      <c r="A1983" s="46">
        <v>4526</v>
      </c>
      <c r="B1983" s="46">
        <f t="shared" si="538"/>
        <v>7</v>
      </c>
      <c r="C1983" s="46">
        <f t="shared" si="539"/>
        <v>27</v>
      </c>
      <c r="D1983" s="46">
        <f t="shared" si="540"/>
        <v>12</v>
      </c>
      <c r="E1983" s="85">
        <v>29582</v>
      </c>
      <c r="F1983" s="7" t="s">
        <v>3368</v>
      </c>
      <c r="G1983" s="50" t="s">
        <v>103</v>
      </c>
      <c r="H1983" s="50" t="s">
        <v>308</v>
      </c>
      <c r="I1983" s="50">
        <v>1</v>
      </c>
      <c r="J1983" s="50">
        <v>2</v>
      </c>
      <c r="L1983" s="171">
        <v>2828</v>
      </c>
      <c r="M1983" s="57" t="s">
        <v>914</v>
      </c>
      <c r="O1983" s="7">
        <v>26</v>
      </c>
      <c r="P1983" s="7">
        <v>8</v>
      </c>
      <c r="Q1983" s="7">
        <v>7</v>
      </c>
      <c r="R1983" s="7">
        <v>11</v>
      </c>
      <c r="S1983" s="7">
        <v>30</v>
      </c>
      <c r="T1983" s="7">
        <v>34</v>
      </c>
      <c r="U1983" s="7">
        <v>23</v>
      </c>
      <c r="BG1983" s="6">
        <f t="shared" si="530"/>
        <v>0</v>
      </c>
      <c r="BH1983" s="6">
        <f t="shared" si="549"/>
        <v>0</v>
      </c>
      <c r="BI1983" s="6">
        <f t="shared" si="531"/>
        <v>0</v>
      </c>
      <c r="BJ1983" s="6">
        <f t="shared" si="550"/>
        <v>0</v>
      </c>
      <c r="BK1983" s="6">
        <f t="shared" si="532"/>
        <v>1</v>
      </c>
      <c r="BL1983" s="6">
        <f t="shared" si="533"/>
        <v>2</v>
      </c>
      <c r="BM1983" s="6">
        <f t="shared" si="534"/>
        <v>0</v>
      </c>
      <c r="BN1983" s="6">
        <f t="shared" si="535"/>
        <v>0</v>
      </c>
      <c r="BO1983" s="6">
        <f t="shared" si="536"/>
        <v>1</v>
      </c>
      <c r="BP1983" s="6">
        <f t="shared" si="537"/>
        <v>2</v>
      </c>
      <c r="BQ1983" s="6">
        <f t="shared" si="541"/>
        <v>1</v>
      </c>
      <c r="BR1983" s="6">
        <f t="shared" si="542"/>
        <v>1</v>
      </c>
      <c r="BS1983" s="6">
        <f t="shared" si="543"/>
        <v>1</v>
      </c>
      <c r="BT1983" s="6">
        <f t="shared" si="544"/>
        <v>5</v>
      </c>
      <c r="CX1983" s="6" t="str">
        <f t="shared" si="545"/>
        <v>H</v>
      </c>
      <c r="CY1983" s="87">
        <f t="shared" si="546"/>
        <v>2828</v>
      </c>
      <c r="CZ1983" s="87">
        <f t="shared" si="547"/>
        <v>0</v>
      </c>
      <c r="DA1983" s="6">
        <f t="shared" si="548"/>
        <v>2828</v>
      </c>
      <c r="DV1983" s="90"/>
      <c r="DY1983" s="57"/>
      <c r="EA1983" s="50"/>
    </row>
    <row r="1984" spans="1:131" hidden="1" x14ac:dyDescent="0.2">
      <c r="A1984" s="46">
        <v>4527</v>
      </c>
      <c r="B1984" s="46">
        <f t="shared" si="538"/>
        <v>7</v>
      </c>
      <c r="C1984" s="46">
        <f t="shared" si="539"/>
        <v>3</v>
      </c>
      <c r="D1984" s="46">
        <f t="shared" si="540"/>
        <v>1</v>
      </c>
      <c r="E1984" s="85">
        <v>29589</v>
      </c>
      <c r="F1984" s="7" t="s">
        <v>3382</v>
      </c>
      <c r="G1984" s="50" t="s">
        <v>310</v>
      </c>
      <c r="H1984" s="50" t="s">
        <v>307</v>
      </c>
      <c r="I1984" s="50">
        <v>0</v>
      </c>
      <c r="J1984" s="50">
        <v>0</v>
      </c>
      <c r="L1984" s="171">
        <v>3209</v>
      </c>
      <c r="O1984" s="7">
        <v>27</v>
      </c>
      <c r="P1984" s="7">
        <v>8</v>
      </c>
      <c r="Q1984" s="7">
        <v>8</v>
      </c>
      <c r="R1984" s="7">
        <v>11</v>
      </c>
      <c r="S1984" s="7">
        <v>30</v>
      </c>
      <c r="T1984" s="7">
        <v>34</v>
      </c>
      <c r="U1984" s="7">
        <v>24</v>
      </c>
      <c r="BG1984" s="6">
        <f t="shared" si="530"/>
        <v>0</v>
      </c>
      <c r="BH1984" s="6">
        <f t="shared" si="549"/>
        <v>0</v>
      </c>
      <c r="BI1984" s="6">
        <f t="shared" si="531"/>
        <v>1</v>
      </c>
      <c r="BJ1984" s="6">
        <f t="shared" si="550"/>
        <v>1</v>
      </c>
      <c r="BK1984" s="6">
        <f t="shared" si="532"/>
        <v>0</v>
      </c>
      <c r="BL1984" s="6">
        <f t="shared" si="533"/>
        <v>0</v>
      </c>
      <c r="BM1984" s="6">
        <f t="shared" si="534"/>
        <v>1</v>
      </c>
      <c r="BN1984" s="6">
        <f t="shared" si="535"/>
        <v>1</v>
      </c>
      <c r="BO1984" s="6">
        <f t="shared" si="536"/>
        <v>1</v>
      </c>
      <c r="BP1984" s="6">
        <f t="shared" si="537"/>
        <v>3</v>
      </c>
      <c r="BQ1984" s="6">
        <f t="shared" si="541"/>
        <v>0</v>
      </c>
      <c r="BR1984" s="6">
        <f t="shared" si="542"/>
        <v>0</v>
      </c>
      <c r="BS1984" s="6">
        <f t="shared" si="543"/>
        <v>0</v>
      </c>
      <c r="BT1984" s="6">
        <f t="shared" si="544"/>
        <v>0</v>
      </c>
      <c r="CX1984" s="6" t="str">
        <f t="shared" si="545"/>
        <v>A</v>
      </c>
      <c r="CY1984" s="87">
        <f t="shared" si="546"/>
        <v>3209</v>
      </c>
      <c r="CZ1984" s="87">
        <f t="shared" si="547"/>
        <v>0</v>
      </c>
      <c r="DA1984" s="6" t="str">
        <f t="shared" si="548"/>
        <v>na</v>
      </c>
      <c r="DV1984" s="90"/>
      <c r="DY1984" s="57"/>
      <c r="EA1984" s="50"/>
    </row>
    <row r="1985" spans="1:133" hidden="1" x14ac:dyDescent="0.2">
      <c r="A1985" s="46">
        <v>4528</v>
      </c>
      <c r="B1985" s="46">
        <f t="shared" si="538"/>
        <v>7</v>
      </c>
      <c r="C1985" s="46">
        <f t="shared" si="539"/>
        <v>10</v>
      </c>
      <c r="D1985" s="46">
        <f t="shared" si="540"/>
        <v>1</v>
      </c>
      <c r="E1985" s="85">
        <v>29596</v>
      </c>
      <c r="F1985" s="7" t="s">
        <v>815</v>
      </c>
      <c r="G1985" s="50" t="s">
        <v>103</v>
      </c>
      <c r="H1985" s="50" t="s">
        <v>306</v>
      </c>
      <c r="I1985" s="50">
        <v>2</v>
      </c>
      <c r="J1985" s="50">
        <v>1</v>
      </c>
      <c r="L1985" s="171">
        <v>2028</v>
      </c>
      <c r="M1985" s="57" t="s">
        <v>2823</v>
      </c>
      <c r="O1985" s="7">
        <v>28</v>
      </c>
      <c r="P1985" s="7">
        <v>9</v>
      </c>
      <c r="Q1985" s="7">
        <v>8</v>
      </c>
      <c r="R1985" s="7">
        <v>11</v>
      </c>
      <c r="S1985" s="7">
        <v>32</v>
      </c>
      <c r="T1985" s="7">
        <v>35</v>
      </c>
      <c r="U1985" s="7">
        <v>26</v>
      </c>
      <c r="BG1985" s="6">
        <f t="shared" si="530"/>
        <v>1</v>
      </c>
      <c r="BH1985" s="6">
        <f t="shared" si="549"/>
        <v>1</v>
      </c>
      <c r="BI1985" s="6">
        <f t="shared" si="531"/>
        <v>0</v>
      </c>
      <c r="BJ1985" s="6">
        <f t="shared" si="550"/>
        <v>0</v>
      </c>
      <c r="BK1985" s="6">
        <f t="shared" si="532"/>
        <v>0</v>
      </c>
      <c r="BL1985" s="6">
        <f t="shared" si="533"/>
        <v>0</v>
      </c>
      <c r="BM1985" s="6">
        <f t="shared" si="534"/>
        <v>1</v>
      </c>
      <c r="BN1985" s="6">
        <f t="shared" si="535"/>
        <v>2</v>
      </c>
      <c r="BO1985" s="6">
        <f t="shared" si="536"/>
        <v>0</v>
      </c>
      <c r="BP1985" s="6">
        <f t="shared" si="537"/>
        <v>0</v>
      </c>
      <c r="BQ1985" s="6">
        <f t="shared" si="541"/>
        <v>1</v>
      </c>
      <c r="BR1985" s="6">
        <f t="shared" si="542"/>
        <v>1</v>
      </c>
      <c r="BS1985" s="6">
        <f t="shared" si="543"/>
        <v>1</v>
      </c>
      <c r="BT1985" s="6">
        <f t="shared" si="544"/>
        <v>1</v>
      </c>
      <c r="CX1985" s="6" t="str">
        <f t="shared" si="545"/>
        <v>H</v>
      </c>
      <c r="CY1985" s="87">
        <f t="shared" si="546"/>
        <v>2028</v>
      </c>
      <c r="CZ1985" s="87">
        <f t="shared" si="547"/>
        <v>0</v>
      </c>
      <c r="DA1985" s="6">
        <f t="shared" si="548"/>
        <v>2028</v>
      </c>
      <c r="DV1985" s="90"/>
      <c r="DY1985" s="57"/>
      <c r="EA1985" s="50"/>
    </row>
    <row r="1986" spans="1:133" hidden="1" x14ac:dyDescent="0.2">
      <c r="A1986" s="46">
        <v>4529</v>
      </c>
      <c r="B1986" s="46">
        <f t="shared" si="538"/>
        <v>7</v>
      </c>
      <c r="C1986" s="46">
        <f t="shared" si="539"/>
        <v>17</v>
      </c>
      <c r="D1986" s="46">
        <f t="shared" si="540"/>
        <v>1</v>
      </c>
      <c r="E1986" s="85">
        <v>29603</v>
      </c>
      <c r="F1986" s="7" t="s">
        <v>3426</v>
      </c>
      <c r="G1986" s="50" t="s">
        <v>310</v>
      </c>
      <c r="H1986" s="50" t="s">
        <v>308</v>
      </c>
      <c r="I1986" s="50">
        <v>0</v>
      </c>
      <c r="J1986" s="50">
        <v>3</v>
      </c>
      <c r="L1986" s="171">
        <v>3954</v>
      </c>
      <c r="O1986" s="7">
        <v>29</v>
      </c>
      <c r="P1986" s="7">
        <v>9</v>
      </c>
      <c r="Q1986" s="7">
        <v>8</v>
      </c>
      <c r="R1986" s="7">
        <v>12</v>
      </c>
      <c r="S1986" s="7">
        <v>32</v>
      </c>
      <c r="T1986" s="7">
        <v>38</v>
      </c>
      <c r="U1986" s="7">
        <v>26</v>
      </c>
      <c r="BG1986" s="6">
        <f t="shared" ref="BG1986:BG2049" si="551">IF(H1986="W",1,0)</f>
        <v>0</v>
      </c>
      <c r="BH1986" s="6">
        <f t="shared" si="549"/>
        <v>0</v>
      </c>
      <c r="BI1986" s="6">
        <f t="shared" ref="BI1986:BI2049" si="552">IF(H1986="D",1,0)</f>
        <v>0</v>
      </c>
      <c r="BJ1986" s="6">
        <f t="shared" si="550"/>
        <v>0</v>
      </c>
      <c r="BK1986" s="6">
        <f t="shared" ref="BK1986:BK2049" si="553">IF(H1986="L",1,0)</f>
        <v>1</v>
      </c>
      <c r="BL1986" s="6">
        <f t="shared" ref="BL1986:BL2049" si="554">IF(H1986="L",BL1985+1,0)</f>
        <v>1</v>
      </c>
      <c r="BM1986" s="6">
        <f t="shared" ref="BM1986:BM2049" si="555">IF(OR(H1986="W",H1986="D"),1,0)</f>
        <v>0</v>
      </c>
      <c r="BN1986" s="6">
        <f t="shared" ref="BN1986:BN2049" si="556">IF(OR(H1986="W",H1986="D"),BN1985+1,0)</f>
        <v>0</v>
      </c>
      <c r="BO1986" s="6">
        <f t="shared" ref="BO1986:BO2049" si="557">IF(OR(H1986="L",H1986="D"),1,0)</f>
        <v>1</v>
      </c>
      <c r="BP1986" s="6">
        <f t="shared" ref="BP1986:BP2049" si="558">IF(OR(H1986="L",H1986="D"),BP1985+1,0)</f>
        <v>1</v>
      </c>
      <c r="BQ1986" s="6">
        <f t="shared" si="541"/>
        <v>0</v>
      </c>
      <c r="BR1986" s="6">
        <f t="shared" si="542"/>
        <v>0</v>
      </c>
      <c r="BS1986" s="6">
        <f t="shared" si="543"/>
        <v>1</v>
      </c>
      <c r="BT1986" s="6">
        <f t="shared" si="544"/>
        <v>2</v>
      </c>
      <c r="CX1986" s="6" t="str">
        <f t="shared" si="545"/>
        <v>A</v>
      </c>
      <c r="CY1986" s="87">
        <f t="shared" si="546"/>
        <v>3954</v>
      </c>
      <c r="CZ1986" s="87">
        <f t="shared" si="547"/>
        <v>0</v>
      </c>
      <c r="DA1986" s="6" t="str">
        <f t="shared" si="548"/>
        <v>na</v>
      </c>
      <c r="DV1986" s="90"/>
      <c r="DY1986" s="57"/>
      <c r="EA1986" s="50"/>
    </row>
    <row r="1987" spans="1:133" hidden="1" x14ac:dyDescent="0.2">
      <c r="A1987" s="46">
        <v>4530</v>
      </c>
      <c r="B1987" s="46">
        <f t="shared" ref="B1987:B2050" si="559">WEEKDAY(E1987)</f>
        <v>7</v>
      </c>
      <c r="C1987" s="46">
        <f t="shared" ref="C1987:C2050" si="560">DAY(E1987)</f>
        <v>24</v>
      </c>
      <c r="D1987" s="46">
        <f t="shared" ref="D1987:D2050" si="561">MONTH(E1987)</f>
        <v>1</v>
      </c>
      <c r="E1987" s="85">
        <v>29610</v>
      </c>
      <c r="F1987" s="7" t="s">
        <v>1918</v>
      </c>
      <c r="G1987" s="50" t="s">
        <v>103</v>
      </c>
      <c r="H1987" s="50" t="s">
        <v>308</v>
      </c>
      <c r="I1987" s="50">
        <v>1</v>
      </c>
      <c r="J1987" s="50">
        <v>2</v>
      </c>
      <c r="L1987" s="171">
        <v>1924</v>
      </c>
      <c r="M1987" s="57" t="s">
        <v>2824</v>
      </c>
      <c r="O1987" s="7">
        <v>30</v>
      </c>
      <c r="P1987" s="7">
        <v>9</v>
      </c>
      <c r="Q1987" s="7">
        <v>8</v>
      </c>
      <c r="R1987" s="7">
        <v>13</v>
      </c>
      <c r="S1987" s="7">
        <v>33</v>
      </c>
      <c r="T1987" s="7">
        <v>40</v>
      </c>
      <c r="U1987" s="7">
        <v>26</v>
      </c>
      <c r="BG1987" s="6">
        <f t="shared" si="551"/>
        <v>0</v>
      </c>
      <c r="BH1987" s="6">
        <f t="shared" si="549"/>
        <v>0</v>
      </c>
      <c r="BI1987" s="6">
        <f t="shared" si="552"/>
        <v>0</v>
      </c>
      <c r="BJ1987" s="6">
        <f t="shared" si="550"/>
        <v>0</v>
      </c>
      <c r="BK1987" s="6">
        <f t="shared" si="553"/>
        <v>1</v>
      </c>
      <c r="BL1987" s="6">
        <f t="shared" si="554"/>
        <v>2</v>
      </c>
      <c r="BM1987" s="6">
        <f t="shared" si="555"/>
        <v>0</v>
      </c>
      <c r="BN1987" s="6">
        <f t="shared" si="556"/>
        <v>0</v>
      </c>
      <c r="BO1987" s="6">
        <f t="shared" si="557"/>
        <v>1</v>
      </c>
      <c r="BP1987" s="6">
        <f t="shared" si="558"/>
        <v>2</v>
      </c>
      <c r="BQ1987" s="6">
        <f t="shared" ref="BQ1987:BQ2050" si="562">IF(I1987&gt;0,1,0)</f>
        <v>1</v>
      </c>
      <c r="BR1987" s="6">
        <f t="shared" ref="BR1987:BR2050" si="563">IF(I1987&gt;0,BR1986+1,0)</f>
        <v>1</v>
      </c>
      <c r="BS1987" s="6">
        <f t="shared" si="543"/>
        <v>1</v>
      </c>
      <c r="BT1987" s="6">
        <f t="shared" si="544"/>
        <v>3</v>
      </c>
      <c r="CX1987" s="6" t="str">
        <f t="shared" si="545"/>
        <v>H</v>
      </c>
      <c r="CY1987" s="87">
        <f t="shared" si="546"/>
        <v>1924</v>
      </c>
      <c r="CZ1987" s="87">
        <f t="shared" si="547"/>
        <v>0</v>
      </c>
      <c r="DA1987" s="6">
        <f t="shared" si="548"/>
        <v>1924</v>
      </c>
      <c r="DV1987" s="90"/>
      <c r="DY1987" s="57"/>
      <c r="EA1987" s="50"/>
    </row>
    <row r="1988" spans="1:133" hidden="1" x14ac:dyDescent="0.2">
      <c r="A1988" s="46">
        <v>4531</v>
      </c>
      <c r="B1988" s="46">
        <f t="shared" si="559"/>
        <v>7</v>
      </c>
      <c r="C1988" s="46">
        <f t="shared" si="560"/>
        <v>7</v>
      </c>
      <c r="D1988" s="46">
        <f t="shared" si="561"/>
        <v>2</v>
      </c>
      <c r="E1988" s="85">
        <v>29624</v>
      </c>
      <c r="F1988" s="7" t="s">
        <v>3453</v>
      </c>
      <c r="G1988" s="50" t="s">
        <v>310</v>
      </c>
      <c r="H1988" s="50" t="s">
        <v>308</v>
      </c>
      <c r="I1988" s="50">
        <v>0</v>
      </c>
      <c r="J1988" s="50">
        <v>1</v>
      </c>
      <c r="L1988" s="171">
        <v>3119</v>
      </c>
      <c r="O1988" s="7">
        <v>31</v>
      </c>
      <c r="P1988" s="7">
        <v>9</v>
      </c>
      <c r="Q1988" s="7">
        <v>8</v>
      </c>
      <c r="R1988" s="7">
        <v>14</v>
      </c>
      <c r="S1988" s="7">
        <v>33</v>
      </c>
      <c r="T1988" s="7">
        <v>41</v>
      </c>
      <c r="U1988" s="7">
        <v>26</v>
      </c>
      <c r="BG1988" s="6">
        <f t="shared" si="551"/>
        <v>0</v>
      </c>
      <c r="BH1988" s="6">
        <f t="shared" si="549"/>
        <v>0</v>
      </c>
      <c r="BI1988" s="6">
        <f t="shared" si="552"/>
        <v>0</v>
      </c>
      <c r="BJ1988" s="6">
        <f t="shared" si="550"/>
        <v>0</v>
      </c>
      <c r="BK1988" s="6">
        <f t="shared" si="553"/>
        <v>1</v>
      </c>
      <c r="BL1988" s="6">
        <f t="shared" si="554"/>
        <v>3</v>
      </c>
      <c r="BM1988" s="6">
        <f t="shared" si="555"/>
        <v>0</v>
      </c>
      <c r="BN1988" s="6">
        <f t="shared" si="556"/>
        <v>0</v>
      </c>
      <c r="BO1988" s="6">
        <f t="shared" si="557"/>
        <v>1</v>
      </c>
      <c r="BP1988" s="6">
        <f t="shared" si="558"/>
        <v>3</v>
      </c>
      <c r="BQ1988" s="6">
        <f t="shared" si="562"/>
        <v>0</v>
      </c>
      <c r="BR1988" s="6">
        <f t="shared" si="563"/>
        <v>0</v>
      </c>
      <c r="BS1988" s="6">
        <f t="shared" si="543"/>
        <v>1</v>
      </c>
      <c r="BT1988" s="6">
        <f t="shared" si="544"/>
        <v>4</v>
      </c>
      <c r="CX1988" s="6" t="str">
        <f t="shared" si="545"/>
        <v>A</v>
      </c>
      <c r="CY1988" s="87">
        <f t="shared" si="546"/>
        <v>3119</v>
      </c>
      <c r="CZ1988" s="87">
        <f t="shared" si="547"/>
        <v>0</v>
      </c>
      <c r="DA1988" s="6" t="str">
        <f t="shared" si="548"/>
        <v>na</v>
      </c>
      <c r="DV1988" s="90"/>
      <c r="DY1988" s="57"/>
      <c r="EA1988" s="50"/>
    </row>
    <row r="1989" spans="1:133" hidden="1" x14ac:dyDescent="0.2">
      <c r="A1989" s="46">
        <v>4532</v>
      </c>
      <c r="B1989" s="46">
        <f t="shared" si="559"/>
        <v>7</v>
      </c>
      <c r="C1989" s="46">
        <f t="shared" si="560"/>
        <v>14</v>
      </c>
      <c r="D1989" s="46">
        <f t="shared" si="561"/>
        <v>2</v>
      </c>
      <c r="E1989" s="85">
        <v>29631</v>
      </c>
      <c r="F1989" s="7" t="s">
        <v>10</v>
      </c>
      <c r="G1989" s="50" t="s">
        <v>103</v>
      </c>
      <c r="H1989" s="50" t="s">
        <v>308</v>
      </c>
      <c r="I1989" s="50">
        <v>0</v>
      </c>
      <c r="J1989" s="50">
        <v>1</v>
      </c>
      <c r="L1989" s="171">
        <v>2129</v>
      </c>
      <c r="O1989" s="7">
        <v>32</v>
      </c>
      <c r="P1989" s="7">
        <v>9</v>
      </c>
      <c r="Q1989" s="7">
        <v>8</v>
      </c>
      <c r="R1989" s="7">
        <v>15</v>
      </c>
      <c r="S1989" s="7">
        <v>33</v>
      </c>
      <c r="T1989" s="7">
        <v>42</v>
      </c>
      <c r="U1989" s="7">
        <v>26</v>
      </c>
      <c r="BG1989" s="6">
        <f t="shared" si="551"/>
        <v>0</v>
      </c>
      <c r="BH1989" s="6">
        <f t="shared" si="549"/>
        <v>0</v>
      </c>
      <c r="BI1989" s="6">
        <f t="shared" si="552"/>
        <v>0</v>
      </c>
      <c r="BJ1989" s="6">
        <f t="shared" si="550"/>
        <v>0</v>
      </c>
      <c r="BK1989" s="6">
        <f t="shared" si="553"/>
        <v>1</v>
      </c>
      <c r="BL1989" s="6">
        <f t="shared" si="554"/>
        <v>4</v>
      </c>
      <c r="BM1989" s="6">
        <f t="shared" si="555"/>
        <v>0</v>
      </c>
      <c r="BN1989" s="6">
        <f t="shared" si="556"/>
        <v>0</v>
      </c>
      <c r="BO1989" s="6">
        <f t="shared" si="557"/>
        <v>1</v>
      </c>
      <c r="BP1989" s="6">
        <f t="shared" si="558"/>
        <v>4</v>
      </c>
      <c r="BQ1989" s="6">
        <f t="shared" si="562"/>
        <v>0</v>
      </c>
      <c r="BR1989" s="6">
        <f t="shared" si="563"/>
        <v>0</v>
      </c>
      <c r="BS1989" s="6">
        <f t="shared" si="543"/>
        <v>1</v>
      </c>
      <c r="BT1989" s="6">
        <f t="shared" si="544"/>
        <v>5</v>
      </c>
      <c r="CX1989" s="6" t="str">
        <f t="shared" si="545"/>
        <v>H</v>
      </c>
      <c r="CY1989" s="87">
        <f t="shared" si="546"/>
        <v>2129</v>
      </c>
      <c r="CZ1989" s="87">
        <f t="shared" si="547"/>
        <v>0</v>
      </c>
      <c r="DA1989" s="6">
        <f t="shared" si="548"/>
        <v>2129</v>
      </c>
      <c r="DV1989" s="90"/>
      <c r="DY1989" s="57"/>
      <c r="EA1989" s="50"/>
    </row>
    <row r="1990" spans="1:133" hidden="1" x14ac:dyDescent="0.2">
      <c r="A1990" s="46">
        <v>4533</v>
      </c>
      <c r="B1990" s="46">
        <f t="shared" si="559"/>
        <v>6</v>
      </c>
      <c r="C1990" s="46">
        <f t="shared" si="560"/>
        <v>20</v>
      </c>
      <c r="D1990" s="46">
        <f t="shared" si="561"/>
        <v>2</v>
      </c>
      <c r="E1990" s="85">
        <v>29637</v>
      </c>
      <c r="F1990" s="7" t="s">
        <v>1632</v>
      </c>
      <c r="G1990" s="50" t="s">
        <v>310</v>
      </c>
      <c r="H1990" s="50" t="s">
        <v>308</v>
      </c>
      <c r="I1990" s="50">
        <v>2</v>
      </c>
      <c r="J1990" s="50">
        <v>3</v>
      </c>
      <c r="L1990" s="171">
        <v>5839</v>
      </c>
      <c r="M1990" s="57" t="s">
        <v>2825</v>
      </c>
      <c r="O1990" s="7">
        <v>33</v>
      </c>
      <c r="P1990" s="7">
        <v>9</v>
      </c>
      <c r="Q1990" s="7">
        <v>8</v>
      </c>
      <c r="R1990" s="7">
        <v>16</v>
      </c>
      <c r="S1990" s="7">
        <v>35</v>
      </c>
      <c r="T1990" s="7">
        <v>45</v>
      </c>
      <c r="U1990" s="7">
        <v>26</v>
      </c>
      <c r="BG1990" s="6">
        <f t="shared" si="551"/>
        <v>0</v>
      </c>
      <c r="BH1990" s="6">
        <f t="shared" si="549"/>
        <v>0</v>
      </c>
      <c r="BI1990" s="6">
        <f t="shared" si="552"/>
        <v>0</v>
      </c>
      <c r="BJ1990" s="6">
        <f t="shared" si="550"/>
        <v>0</v>
      </c>
      <c r="BK1990" s="6">
        <f t="shared" si="553"/>
        <v>1</v>
      </c>
      <c r="BL1990" s="6">
        <f t="shared" si="554"/>
        <v>5</v>
      </c>
      <c r="BM1990" s="6">
        <f t="shared" si="555"/>
        <v>0</v>
      </c>
      <c r="BN1990" s="6">
        <f t="shared" si="556"/>
        <v>0</v>
      </c>
      <c r="BO1990" s="6">
        <f t="shared" si="557"/>
        <v>1</v>
      </c>
      <c r="BP1990" s="6">
        <f t="shared" si="558"/>
        <v>5</v>
      </c>
      <c r="BQ1990" s="6">
        <f t="shared" si="562"/>
        <v>1</v>
      </c>
      <c r="BR1990" s="6">
        <f t="shared" si="563"/>
        <v>1</v>
      </c>
      <c r="BS1990" s="6">
        <f t="shared" si="543"/>
        <v>1</v>
      </c>
      <c r="BT1990" s="6">
        <f t="shared" si="544"/>
        <v>6</v>
      </c>
      <c r="CX1990" s="6" t="str">
        <f t="shared" si="545"/>
        <v>A</v>
      </c>
      <c r="CY1990" s="87">
        <f t="shared" si="546"/>
        <v>5839</v>
      </c>
      <c r="CZ1990" s="87">
        <f t="shared" si="547"/>
        <v>0</v>
      </c>
      <c r="DA1990" s="6" t="str">
        <f t="shared" si="548"/>
        <v>na</v>
      </c>
      <c r="DV1990" s="90"/>
      <c r="DY1990" s="57"/>
      <c r="EA1990" s="50"/>
    </row>
    <row r="1991" spans="1:133" hidden="1" x14ac:dyDescent="0.2">
      <c r="A1991" s="46">
        <v>4534</v>
      </c>
      <c r="B1991" s="46">
        <f t="shared" si="559"/>
        <v>7</v>
      </c>
      <c r="C1991" s="46">
        <f t="shared" si="560"/>
        <v>7</v>
      </c>
      <c r="D1991" s="46">
        <f t="shared" si="561"/>
        <v>3</v>
      </c>
      <c r="E1991" s="85">
        <v>29652</v>
      </c>
      <c r="F1991" s="7" t="s">
        <v>2347</v>
      </c>
      <c r="G1991" s="50" t="s">
        <v>310</v>
      </c>
      <c r="H1991" s="50" t="s">
        <v>308</v>
      </c>
      <c r="I1991" s="50">
        <v>0</v>
      </c>
      <c r="J1991" s="50">
        <v>2</v>
      </c>
      <c r="L1991" s="171">
        <v>2319</v>
      </c>
      <c r="O1991" s="7">
        <v>34</v>
      </c>
      <c r="P1991" s="7">
        <v>9</v>
      </c>
      <c r="Q1991" s="7">
        <v>8</v>
      </c>
      <c r="R1991" s="7">
        <v>17</v>
      </c>
      <c r="S1991" s="7">
        <v>35</v>
      </c>
      <c r="T1991" s="7">
        <v>47</v>
      </c>
      <c r="U1991" s="7">
        <v>26</v>
      </c>
      <c r="BG1991" s="6">
        <f t="shared" si="551"/>
        <v>0</v>
      </c>
      <c r="BH1991" s="6">
        <f t="shared" si="549"/>
        <v>0</v>
      </c>
      <c r="BI1991" s="6">
        <f t="shared" si="552"/>
        <v>0</v>
      </c>
      <c r="BJ1991" s="6">
        <f t="shared" si="550"/>
        <v>0</v>
      </c>
      <c r="BK1991" s="6">
        <f t="shared" si="553"/>
        <v>1</v>
      </c>
      <c r="BL1991" s="6">
        <f t="shared" si="554"/>
        <v>6</v>
      </c>
      <c r="BM1991" s="6">
        <f t="shared" si="555"/>
        <v>0</v>
      </c>
      <c r="BN1991" s="6">
        <f t="shared" si="556"/>
        <v>0</v>
      </c>
      <c r="BO1991" s="6">
        <f t="shared" si="557"/>
        <v>1</v>
      </c>
      <c r="BP1991" s="6">
        <f t="shared" si="558"/>
        <v>6</v>
      </c>
      <c r="BQ1991" s="6">
        <f t="shared" si="562"/>
        <v>0</v>
      </c>
      <c r="BR1991" s="6">
        <f t="shared" si="563"/>
        <v>0</v>
      </c>
      <c r="BS1991" s="6">
        <f t="shared" si="543"/>
        <v>1</v>
      </c>
      <c r="BT1991" s="6">
        <f t="shared" si="544"/>
        <v>7</v>
      </c>
      <c r="CX1991" s="6" t="str">
        <f t="shared" si="545"/>
        <v>A</v>
      </c>
      <c r="CY1991" s="87">
        <f t="shared" si="546"/>
        <v>2319</v>
      </c>
      <c r="CZ1991" s="87">
        <f t="shared" si="547"/>
        <v>0</v>
      </c>
      <c r="DA1991" s="6" t="str">
        <f t="shared" si="548"/>
        <v>na</v>
      </c>
      <c r="DV1991" s="90"/>
      <c r="DY1991" s="57"/>
      <c r="EA1991" s="50"/>
    </row>
    <row r="1992" spans="1:133" hidden="1" x14ac:dyDescent="0.2">
      <c r="A1992" s="46">
        <v>4535</v>
      </c>
      <c r="B1992" s="46">
        <f t="shared" si="559"/>
        <v>7</v>
      </c>
      <c r="C1992" s="46">
        <f t="shared" si="560"/>
        <v>14</v>
      </c>
      <c r="D1992" s="46">
        <f t="shared" si="561"/>
        <v>3</v>
      </c>
      <c r="E1992" s="85">
        <v>29659</v>
      </c>
      <c r="F1992" s="7" t="s">
        <v>2571</v>
      </c>
      <c r="G1992" s="50" t="s">
        <v>103</v>
      </c>
      <c r="H1992" s="50" t="s">
        <v>306</v>
      </c>
      <c r="I1992" s="50">
        <v>1</v>
      </c>
      <c r="J1992" s="50">
        <v>0</v>
      </c>
      <c r="L1992" s="171">
        <v>2222</v>
      </c>
      <c r="M1992" s="57" t="s">
        <v>2389</v>
      </c>
      <c r="O1992" s="7">
        <v>35</v>
      </c>
      <c r="P1992" s="7">
        <v>10</v>
      </c>
      <c r="Q1992" s="7">
        <v>8</v>
      </c>
      <c r="R1992" s="7">
        <v>17</v>
      </c>
      <c r="S1992" s="7">
        <v>36</v>
      </c>
      <c r="T1992" s="7">
        <v>47</v>
      </c>
      <c r="U1992" s="7">
        <v>28</v>
      </c>
      <c r="BG1992" s="6">
        <f t="shared" si="551"/>
        <v>1</v>
      </c>
      <c r="BH1992" s="6">
        <f t="shared" si="549"/>
        <v>1</v>
      </c>
      <c r="BI1992" s="6">
        <f t="shared" si="552"/>
        <v>0</v>
      </c>
      <c r="BJ1992" s="6">
        <f t="shared" si="550"/>
        <v>0</v>
      </c>
      <c r="BK1992" s="6">
        <f t="shared" si="553"/>
        <v>0</v>
      </c>
      <c r="BL1992" s="6">
        <f t="shared" si="554"/>
        <v>0</v>
      </c>
      <c r="BM1992" s="6">
        <f t="shared" si="555"/>
        <v>1</v>
      </c>
      <c r="BN1992" s="6">
        <f t="shared" si="556"/>
        <v>1</v>
      </c>
      <c r="BO1992" s="6">
        <f t="shared" si="557"/>
        <v>0</v>
      </c>
      <c r="BP1992" s="6">
        <f t="shared" si="558"/>
        <v>0</v>
      </c>
      <c r="BQ1992" s="6">
        <f t="shared" si="562"/>
        <v>1</v>
      </c>
      <c r="BR1992" s="6">
        <f t="shared" si="563"/>
        <v>1</v>
      </c>
      <c r="BS1992" s="6">
        <f t="shared" si="543"/>
        <v>0</v>
      </c>
      <c r="BT1992" s="6">
        <f t="shared" si="544"/>
        <v>0</v>
      </c>
      <c r="CX1992" s="6" t="str">
        <f t="shared" si="545"/>
        <v>H</v>
      </c>
      <c r="CY1992" s="87">
        <f t="shared" si="546"/>
        <v>2222</v>
      </c>
      <c r="CZ1992" s="87">
        <f t="shared" si="547"/>
        <v>0</v>
      </c>
      <c r="DA1992" s="6">
        <f t="shared" si="548"/>
        <v>2222</v>
      </c>
      <c r="DV1992" s="90"/>
      <c r="DY1992" s="57"/>
      <c r="EA1992" s="50"/>
      <c r="EC1992" s="5"/>
    </row>
    <row r="1993" spans="1:133" hidden="1" x14ac:dyDescent="0.2">
      <c r="A1993" s="46">
        <v>4536</v>
      </c>
      <c r="B1993" s="46">
        <f t="shared" si="559"/>
        <v>6</v>
      </c>
      <c r="C1993" s="46">
        <f t="shared" si="560"/>
        <v>20</v>
      </c>
      <c r="D1993" s="46">
        <f t="shared" si="561"/>
        <v>3</v>
      </c>
      <c r="E1993" s="85">
        <v>29665</v>
      </c>
      <c r="F1993" s="7" t="s">
        <v>2569</v>
      </c>
      <c r="G1993" s="50" t="s">
        <v>310</v>
      </c>
      <c r="H1993" s="50" t="s">
        <v>308</v>
      </c>
      <c r="I1993" s="50">
        <v>0</v>
      </c>
      <c r="J1993" s="50">
        <v>2</v>
      </c>
      <c r="L1993" s="171">
        <v>1903</v>
      </c>
      <c r="O1993" s="7">
        <v>36</v>
      </c>
      <c r="P1993" s="7">
        <v>10</v>
      </c>
      <c r="Q1993" s="7">
        <v>8</v>
      </c>
      <c r="R1993" s="7">
        <v>18</v>
      </c>
      <c r="S1993" s="7">
        <v>36</v>
      </c>
      <c r="T1993" s="7">
        <v>49</v>
      </c>
      <c r="U1993" s="7">
        <v>28</v>
      </c>
      <c r="BG1993" s="6">
        <f t="shared" si="551"/>
        <v>0</v>
      </c>
      <c r="BH1993" s="6">
        <f t="shared" si="549"/>
        <v>0</v>
      </c>
      <c r="BI1993" s="6">
        <f t="shared" si="552"/>
        <v>0</v>
      </c>
      <c r="BJ1993" s="6">
        <f t="shared" si="550"/>
        <v>0</v>
      </c>
      <c r="BK1993" s="6">
        <f t="shared" si="553"/>
        <v>1</v>
      </c>
      <c r="BL1993" s="6">
        <f t="shared" si="554"/>
        <v>1</v>
      </c>
      <c r="BM1993" s="6">
        <f t="shared" si="555"/>
        <v>0</v>
      </c>
      <c r="BN1993" s="6">
        <f t="shared" si="556"/>
        <v>0</v>
      </c>
      <c r="BO1993" s="6">
        <f t="shared" si="557"/>
        <v>1</v>
      </c>
      <c r="BP1993" s="6">
        <f t="shared" si="558"/>
        <v>1</v>
      </c>
      <c r="BQ1993" s="6">
        <f t="shared" si="562"/>
        <v>0</v>
      </c>
      <c r="BR1993" s="6">
        <f t="shared" si="563"/>
        <v>0</v>
      </c>
      <c r="BS1993" s="6">
        <f t="shared" si="543"/>
        <v>1</v>
      </c>
      <c r="BT1993" s="6">
        <f t="shared" si="544"/>
        <v>1</v>
      </c>
      <c r="CX1993" s="6" t="str">
        <f t="shared" si="545"/>
        <v>A</v>
      </c>
      <c r="CY1993" s="87">
        <f t="shared" si="546"/>
        <v>1903</v>
      </c>
      <c r="CZ1993" s="87">
        <f t="shared" si="547"/>
        <v>0</v>
      </c>
      <c r="DA1993" s="6" t="str">
        <f t="shared" si="548"/>
        <v>na</v>
      </c>
      <c r="DT1993" s="5"/>
      <c r="DV1993" s="90"/>
      <c r="DY1993" s="57"/>
      <c r="EA1993" s="50"/>
    </row>
    <row r="1994" spans="1:133" hidden="1" x14ac:dyDescent="0.2">
      <c r="A1994" s="46">
        <v>4537</v>
      </c>
      <c r="B1994" s="46">
        <f t="shared" si="559"/>
        <v>3</v>
      </c>
      <c r="C1994" s="46">
        <f t="shared" si="560"/>
        <v>24</v>
      </c>
      <c r="D1994" s="46">
        <f t="shared" si="561"/>
        <v>3</v>
      </c>
      <c r="E1994" s="85">
        <v>29669</v>
      </c>
      <c r="F1994" s="7" t="s">
        <v>1573</v>
      </c>
      <c r="G1994" s="50" t="s">
        <v>103</v>
      </c>
      <c r="H1994" s="50" t="s">
        <v>308</v>
      </c>
      <c r="I1994" s="50">
        <v>1</v>
      </c>
      <c r="J1994" s="50">
        <v>2</v>
      </c>
      <c r="L1994" s="171">
        <v>1725</v>
      </c>
      <c r="M1994" s="57" t="s">
        <v>360</v>
      </c>
      <c r="O1994" s="7">
        <v>37</v>
      </c>
      <c r="P1994" s="7">
        <v>10</v>
      </c>
      <c r="Q1994" s="7">
        <v>8</v>
      </c>
      <c r="R1994" s="7">
        <v>19</v>
      </c>
      <c r="S1994" s="7">
        <v>37</v>
      </c>
      <c r="T1994" s="7">
        <v>51</v>
      </c>
      <c r="U1994" s="7">
        <v>28</v>
      </c>
      <c r="BG1994" s="6">
        <f t="shared" si="551"/>
        <v>0</v>
      </c>
      <c r="BH1994" s="6">
        <f t="shared" si="549"/>
        <v>0</v>
      </c>
      <c r="BI1994" s="6">
        <f t="shared" si="552"/>
        <v>0</v>
      </c>
      <c r="BJ1994" s="6">
        <f t="shared" si="550"/>
        <v>0</v>
      </c>
      <c r="BK1994" s="6">
        <f t="shared" si="553"/>
        <v>1</v>
      </c>
      <c r="BL1994" s="6">
        <f t="shared" si="554"/>
        <v>2</v>
      </c>
      <c r="BM1994" s="6">
        <f t="shared" si="555"/>
        <v>0</v>
      </c>
      <c r="BN1994" s="6">
        <f t="shared" si="556"/>
        <v>0</v>
      </c>
      <c r="BO1994" s="6">
        <f t="shared" si="557"/>
        <v>1</v>
      </c>
      <c r="BP1994" s="6">
        <f t="shared" si="558"/>
        <v>2</v>
      </c>
      <c r="BQ1994" s="6">
        <f t="shared" si="562"/>
        <v>1</v>
      </c>
      <c r="BR1994" s="6">
        <f t="shared" si="563"/>
        <v>1</v>
      </c>
      <c r="BS1994" s="6">
        <f t="shared" si="543"/>
        <v>1</v>
      </c>
      <c r="BT1994" s="6">
        <f t="shared" si="544"/>
        <v>2</v>
      </c>
      <c r="CX1994" s="6" t="str">
        <f t="shared" si="545"/>
        <v>H</v>
      </c>
      <c r="CY1994" s="87">
        <f t="shared" si="546"/>
        <v>1725</v>
      </c>
      <c r="CZ1994" s="87">
        <f t="shared" si="547"/>
        <v>0</v>
      </c>
      <c r="DA1994" s="6">
        <f t="shared" si="548"/>
        <v>1725</v>
      </c>
      <c r="DV1994" s="90"/>
      <c r="DY1994" s="57"/>
      <c r="EA1994" s="50"/>
    </row>
    <row r="1995" spans="1:133" hidden="1" x14ac:dyDescent="0.2">
      <c r="A1995" s="46">
        <v>4538</v>
      </c>
      <c r="B1995" s="46">
        <f t="shared" si="559"/>
        <v>7</v>
      </c>
      <c r="C1995" s="46">
        <f t="shared" si="560"/>
        <v>28</v>
      </c>
      <c r="D1995" s="46">
        <f t="shared" si="561"/>
        <v>3</v>
      </c>
      <c r="E1995" s="85">
        <v>29673</v>
      </c>
      <c r="F1995" s="7" t="s">
        <v>1032</v>
      </c>
      <c r="G1995" s="50" t="s">
        <v>103</v>
      </c>
      <c r="H1995" s="50" t="s">
        <v>308</v>
      </c>
      <c r="I1995" s="50">
        <v>0</v>
      </c>
      <c r="J1995" s="50">
        <v>1</v>
      </c>
      <c r="L1995" s="171">
        <v>2026</v>
      </c>
      <c r="O1995" s="7">
        <v>38</v>
      </c>
      <c r="P1995" s="7">
        <v>10</v>
      </c>
      <c r="Q1995" s="7">
        <v>8</v>
      </c>
      <c r="R1995" s="7">
        <v>20</v>
      </c>
      <c r="S1995" s="7">
        <v>37</v>
      </c>
      <c r="T1995" s="7">
        <v>52</v>
      </c>
      <c r="U1995" s="7">
        <v>28</v>
      </c>
      <c r="BG1995" s="6">
        <f t="shared" si="551"/>
        <v>0</v>
      </c>
      <c r="BH1995" s="6">
        <f t="shared" si="549"/>
        <v>0</v>
      </c>
      <c r="BI1995" s="6">
        <f t="shared" si="552"/>
        <v>0</v>
      </c>
      <c r="BJ1995" s="6">
        <f t="shared" si="550"/>
        <v>0</v>
      </c>
      <c r="BK1995" s="6">
        <f t="shared" si="553"/>
        <v>1</v>
      </c>
      <c r="BL1995" s="6">
        <f t="shared" si="554"/>
        <v>3</v>
      </c>
      <c r="BM1995" s="6">
        <f t="shared" si="555"/>
        <v>0</v>
      </c>
      <c r="BN1995" s="6">
        <f t="shared" si="556"/>
        <v>0</v>
      </c>
      <c r="BO1995" s="6">
        <f t="shared" si="557"/>
        <v>1</v>
      </c>
      <c r="BP1995" s="6">
        <f t="shared" si="558"/>
        <v>3</v>
      </c>
      <c r="BQ1995" s="6">
        <f t="shared" si="562"/>
        <v>0</v>
      </c>
      <c r="BR1995" s="6">
        <f t="shared" si="563"/>
        <v>0</v>
      </c>
      <c r="BS1995" s="6">
        <f t="shared" ref="BS1995:BS2058" si="564">IF(J1995&gt;0,1,0)</f>
        <v>1</v>
      </c>
      <c r="BT1995" s="6">
        <f t="shared" ref="BT1995:BT2058" si="565">IF(J1995&gt;0,BT1994+1,0)</f>
        <v>3</v>
      </c>
      <c r="CX1995" s="6" t="str">
        <f t="shared" si="545"/>
        <v>H</v>
      </c>
      <c r="CY1995" s="87">
        <f t="shared" si="546"/>
        <v>2026</v>
      </c>
      <c r="CZ1995" s="87">
        <f t="shared" si="547"/>
        <v>0</v>
      </c>
      <c r="DA1995" s="6">
        <f t="shared" si="548"/>
        <v>2026</v>
      </c>
      <c r="DV1995" s="90"/>
      <c r="DY1995" s="57"/>
      <c r="EA1995" s="50"/>
    </row>
    <row r="1996" spans="1:133" hidden="1" x14ac:dyDescent="0.2">
      <c r="A1996" s="46">
        <v>4539</v>
      </c>
      <c r="B1996" s="46">
        <f t="shared" si="559"/>
        <v>7</v>
      </c>
      <c r="C1996" s="46">
        <f t="shared" si="560"/>
        <v>4</v>
      </c>
      <c r="D1996" s="46">
        <f t="shared" si="561"/>
        <v>4</v>
      </c>
      <c r="E1996" s="85">
        <v>29680</v>
      </c>
      <c r="F1996" s="7" t="s">
        <v>191</v>
      </c>
      <c r="G1996" s="50" t="s">
        <v>310</v>
      </c>
      <c r="H1996" s="50" t="s">
        <v>308</v>
      </c>
      <c r="I1996" s="50">
        <v>2</v>
      </c>
      <c r="J1996" s="50">
        <v>3</v>
      </c>
      <c r="L1996" s="171">
        <v>1694</v>
      </c>
      <c r="M1996" s="57" t="s">
        <v>2826</v>
      </c>
      <c r="O1996" s="7">
        <v>39</v>
      </c>
      <c r="P1996" s="7">
        <v>10</v>
      </c>
      <c r="Q1996" s="7">
        <v>8</v>
      </c>
      <c r="R1996" s="7">
        <v>21</v>
      </c>
      <c r="S1996" s="7">
        <v>39</v>
      </c>
      <c r="T1996" s="7">
        <v>55</v>
      </c>
      <c r="U1996" s="7">
        <v>28</v>
      </c>
      <c r="BG1996" s="6">
        <f t="shared" si="551"/>
        <v>0</v>
      </c>
      <c r="BH1996" s="6">
        <f t="shared" si="549"/>
        <v>0</v>
      </c>
      <c r="BI1996" s="6">
        <f t="shared" si="552"/>
        <v>0</v>
      </c>
      <c r="BJ1996" s="6">
        <f t="shared" si="550"/>
        <v>0</v>
      </c>
      <c r="BK1996" s="6">
        <f t="shared" si="553"/>
        <v>1</v>
      </c>
      <c r="BL1996" s="6">
        <f t="shared" si="554"/>
        <v>4</v>
      </c>
      <c r="BM1996" s="6">
        <f t="shared" si="555"/>
        <v>0</v>
      </c>
      <c r="BN1996" s="6">
        <f t="shared" si="556"/>
        <v>0</v>
      </c>
      <c r="BO1996" s="6">
        <f t="shared" si="557"/>
        <v>1</v>
      </c>
      <c r="BP1996" s="6">
        <f t="shared" si="558"/>
        <v>4</v>
      </c>
      <c r="BQ1996" s="6">
        <f t="shared" si="562"/>
        <v>1</v>
      </c>
      <c r="BR1996" s="6">
        <f t="shared" si="563"/>
        <v>1</v>
      </c>
      <c r="BS1996" s="6">
        <f t="shared" si="564"/>
        <v>1</v>
      </c>
      <c r="BT1996" s="6">
        <f t="shared" si="565"/>
        <v>4</v>
      </c>
      <c r="CX1996" s="6" t="str">
        <f t="shared" si="545"/>
        <v>A</v>
      </c>
      <c r="CY1996" s="87">
        <f t="shared" si="546"/>
        <v>1694</v>
      </c>
      <c r="CZ1996" s="87">
        <f t="shared" si="547"/>
        <v>0</v>
      </c>
      <c r="DA1996" s="6" t="str">
        <f t="shared" si="548"/>
        <v>na</v>
      </c>
      <c r="DV1996" s="90"/>
      <c r="DY1996" s="57"/>
      <c r="EA1996" s="50"/>
    </row>
    <row r="1997" spans="1:133" hidden="1" x14ac:dyDescent="0.2">
      <c r="A1997" s="46">
        <v>4540</v>
      </c>
      <c r="B1997" s="46">
        <f t="shared" si="559"/>
        <v>4</v>
      </c>
      <c r="C1997" s="46">
        <f t="shared" si="560"/>
        <v>8</v>
      </c>
      <c r="D1997" s="46">
        <f t="shared" si="561"/>
        <v>4</v>
      </c>
      <c r="E1997" s="85">
        <v>29684</v>
      </c>
      <c r="F1997" s="7" t="s">
        <v>1908</v>
      </c>
      <c r="G1997" s="50" t="s">
        <v>310</v>
      </c>
      <c r="H1997" s="50" t="s">
        <v>306</v>
      </c>
      <c r="I1997" s="50">
        <v>2</v>
      </c>
      <c r="J1997" s="50">
        <v>1</v>
      </c>
      <c r="L1997" s="171">
        <v>1406</v>
      </c>
      <c r="M1997" s="57" t="s">
        <v>2827</v>
      </c>
      <c r="O1997" s="7">
        <v>40</v>
      </c>
      <c r="P1997" s="7">
        <v>11</v>
      </c>
      <c r="Q1997" s="7">
        <v>8</v>
      </c>
      <c r="R1997" s="7">
        <v>21</v>
      </c>
      <c r="S1997" s="7">
        <v>41</v>
      </c>
      <c r="T1997" s="7">
        <v>56</v>
      </c>
      <c r="U1997" s="7">
        <v>30</v>
      </c>
      <c r="BG1997" s="6">
        <f t="shared" si="551"/>
        <v>1</v>
      </c>
      <c r="BH1997" s="6">
        <f t="shared" si="549"/>
        <v>1</v>
      </c>
      <c r="BI1997" s="6">
        <f t="shared" si="552"/>
        <v>0</v>
      </c>
      <c r="BJ1997" s="6">
        <f t="shared" si="550"/>
        <v>0</v>
      </c>
      <c r="BK1997" s="6">
        <f t="shared" si="553"/>
        <v>0</v>
      </c>
      <c r="BL1997" s="6">
        <f t="shared" si="554"/>
        <v>0</v>
      </c>
      <c r="BM1997" s="6">
        <f t="shared" si="555"/>
        <v>1</v>
      </c>
      <c r="BN1997" s="6">
        <f t="shared" si="556"/>
        <v>1</v>
      </c>
      <c r="BO1997" s="6">
        <f t="shared" si="557"/>
        <v>0</v>
      </c>
      <c r="BP1997" s="6">
        <f t="shared" si="558"/>
        <v>0</v>
      </c>
      <c r="BQ1997" s="6">
        <f t="shared" si="562"/>
        <v>1</v>
      </c>
      <c r="BR1997" s="6">
        <f t="shared" si="563"/>
        <v>2</v>
      </c>
      <c r="BS1997" s="6">
        <f t="shared" si="564"/>
        <v>1</v>
      </c>
      <c r="BT1997" s="6">
        <f t="shared" si="565"/>
        <v>5</v>
      </c>
      <c r="CX1997" s="6" t="str">
        <f t="shared" si="545"/>
        <v>A</v>
      </c>
      <c r="CY1997" s="87">
        <f t="shared" si="546"/>
        <v>1406</v>
      </c>
      <c r="CZ1997" s="87">
        <f t="shared" si="547"/>
        <v>0</v>
      </c>
      <c r="DA1997" s="6" t="str">
        <f t="shared" si="548"/>
        <v>na</v>
      </c>
      <c r="DV1997" s="90"/>
      <c r="DY1997" s="57"/>
      <c r="EA1997" s="91"/>
    </row>
    <row r="1998" spans="1:133" hidden="1" x14ac:dyDescent="0.2">
      <c r="A1998" s="46">
        <v>4541</v>
      </c>
      <c r="B1998" s="46">
        <f t="shared" si="559"/>
        <v>7</v>
      </c>
      <c r="C1998" s="46">
        <f t="shared" si="560"/>
        <v>11</v>
      </c>
      <c r="D1998" s="46">
        <f t="shared" si="561"/>
        <v>4</v>
      </c>
      <c r="E1998" s="85">
        <v>29687</v>
      </c>
      <c r="F1998" s="7" t="s">
        <v>2073</v>
      </c>
      <c r="G1998" s="50" t="s">
        <v>103</v>
      </c>
      <c r="H1998" s="50" t="s">
        <v>306</v>
      </c>
      <c r="I1998" s="50">
        <v>2</v>
      </c>
      <c r="J1998" s="50">
        <v>0</v>
      </c>
      <c r="L1998" s="171">
        <v>1602</v>
      </c>
      <c r="M1998" s="57" t="s">
        <v>2828</v>
      </c>
      <c r="O1998" s="7">
        <v>41</v>
      </c>
      <c r="P1998" s="7">
        <v>12</v>
      </c>
      <c r="Q1998" s="7">
        <v>8</v>
      </c>
      <c r="R1998" s="7">
        <v>21</v>
      </c>
      <c r="S1998" s="7">
        <v>43</v>
      </c>
      <c r="T1998" s="7">
        <v>56</v>
      </c>
      <c r="U1998" s="7">
        <v>32</v>
      </c>
      <c r="BG1998" s="6">
        <f t="shared" si="551"/>
        <v>1</v>
      </c>
      <c r="BH1998" s="6">
        <f t="shared" si="549"/>
        <v>2</v>
      </c>
      <c r="BI1998" s="6">
        <f t="shared" si="552"/>
        <v>0</v>
      </c>
      <c r="BJ1998" s="6">
        <f t="shared" si="550"/>
        <v>0</v>
      </c>
      <c r="BK1998" s="6">
        <f t="shared" si="553"/>
        <v>0</v>
      </c>
      <c r="BL1998" s="6">
        <f t="shared" si="554"/>
        <v>0</v>
      </c>
      <c r="BM1998" s="6">
        <f t="shared" si="555"/>
        <v>1</v>
      </c>
      <c r="BN1998" s="6">
        <f t="shared" si="556"/>
        <v>2</v>
      </c>
      <c r="BO1998" s="6">
        <f t="shared" si="557"/>
        <v>0</v>
      </c>
      <c r="BP1998" s="6">
        <f t="shared" si="558"/>
        <v>0</v>
      </c>
      <c r="BQ1998" s="6">
        <f t="shared" si="562"/>
        <v>1</v>
      </c>
      <c r="BR1998" s="6">
        <f t="shared" si="563"/>
        <v>3</v>
      </c>
      <c r="BS1998" s="6">
        <f t="shared" si="564"/>
        <v>0</v>
      </c>
      <c r="BT1998" s="6">
        <f t="shared" si="565"/>
        <v>0</v>
      </c>
      <c r="CX1998" s="6" t="str">
        <f t="shared" si="545"/>
        <v>H</v>
      </c>
      <c r="CY1998" s="87">
        <f t="shared" si="546"/>
        <v>1602</v>
      </c>
      <c r="CZ1998" s="87">
        <f t="shared" si="547"/>
        <v>0</v>
      </c>
      <c r="DA1998" s="6">
        <f t="shared" si="548"/>
        <v>1602</v>
      </c>
      <c r="DV1998" s="90"/>
      <c r="DY1998" s="57"/>
      <c r="EA1998" s="50"/>
    </row>
    <row r="1999" spans="1:133" hidden="1" x14ac:dyDescent="0.2">
      <c r="A1999" s="46">
        <v>4542</v>
      </c>
      <c r="B1999" s="46">
        <f t="shared" si="559"/>
        <v>3</v>
      </c>
      <c r="C1999" s="46">
        <f t="shared" si="560"/>
        <v>14</v>
      </c>
      <c r="D1999" s="46">
        <f t="shared" si="561"/>
        <v>4</v>
      </c>
      <c r="E1999" s="85">
        <v>29690</v>
      </c>
      <c r="F1999" s="7" t="s">
        <v>2255</v>
      </c>
      <c r="G1999" s="50" t="s">
        <v>103</v>
      </c>
      <c r="H1999" s="50" t="s">
        <v>308</v>
      </c>
      <c r="I1999" s="50">
        <v>0</v>
      </c>
      <c r="J1999" s="50">
        <v>1</v>
      </c>
      <c r="L1999" s="171">
        <v>1786</v>
      </c>
      <c r="O1999" s="7">
        <v>42</v>
      </c>
      <c r="P1999" s="7">
        <v>12</v>
      </c>
      <c r="Q1999" s="7">
        <v>8</v>
      </c>
      <c r="R1999" s="7">
        <v>22</v>
      </c>
      <c r="S1999" s="7">
        <v>43</v>
      </c>
      <c r="T1999" s="7">
        <v>57</v>
      </c>
      <c r="U1999" s="7">
        <v>32</v>
      </c>
      <c r="BG1999" s="6">
        <f t="shared" si="551"/>
        <v>0</v>
      </c>
      <c r="BH1999" s="6">
        <f t="shared" si="549"/>
        <v>0</v>
      </c>
      <c r="BI1999" s="6">
        <f t="shared" si="552"/>
        <v>0</v>
      </c>
      <c r="BJ1999" s="6">
        <f t="shared" si="550"/>
        <v>0</v>
      </c>
      <c r="BK1999" s="6">
        <f t="shared" si="553"/>
        <v>1</v>
      </c>
      <c r="BL1999" s="6">
        <f t="shared" si="554"/>
        <v>1</v>
      </c>
      <c r="BM1999" s="6">
        <f t="shared" si="555"/>
        <v>0</v>
      </c>
      <c r="BN1999" s="6">
        <f t="shared" si="556"/>
        <v>0</v>
      </c>
      <c r="BO1999" s="6">
        <f t="shared" si="557"/>
        <v>1</v>
      </c>
      <c r="BP1999" s="6">
        <f t="shared" si="558"/>
        <v>1</v>
      </c>
      <c r="BQ1999" s="6">
        <f t="shared" si="562"/>
        <v>0</v>
      </c>
      <c r="BR1999" s="6">
        <f t="shared" si="563"/>
        <v>0</v>
      </c>
      <c r="BS1999" s="6">
        <f t="shared" si="564"/>
        <v>1</v>
      </c>
      <c r="BT1999" s="6">
        <f t="shared" si="565"/>
        <v>1</v>
      </c>
      <c r="CX1999" s="6" t="str">
        <f t="shared" si="545"/>
        <v>H</v>
      </c>
      <c r="CY1999" s="87">
        <f t="shared" si="546"/>
        <v>1786</v>
      </c>
      <c r="CZ1999" s="87">
        <f t="shared" si="547"/>
        <v>0</v>
      </c>
      <c r="DA1999" s="6">
        <f t="shared" si="548"/>
        <v>1786</v>
      </c>
      <c r="DV1999" s="90"/>
      <c r="DY1999" s="57"/>
      <c r="EA1999" s="50"/>
    </row>
    <row r="2000" spans="1:133" hidden="1" x14ac:dyDescent="0.2">
      <c r="A2000" s="46">
        <v>4543</v>
      </c>
      <c r="B2000" s="46">
        <f t="shared" si="559"/>
        <v>7</v>
      </c>
      <c r="C2000" s="46">
        <f t="shared" si="560"/>
        <v>18</v>
      </c>
      <c r="D2000" s="46">
        <f t="shared" si="561"/>
        <v>4</v>
      </c>
      <c r="E2000" s="85">
        <v>29694</v>
      </c>
      <c r="F2000" s="7" t="s">
        <v>2348</v>
      </c>
      <c r="G2000" s="50" t="s">
        <v>310</v>
      </c>
      <c r="H2000" s="50" t="s">
        <v>308</v>
      </c>
      <c r="I2000" s="50">
        <v>2</v>
      </c>
      <c r="J2000" s="50">
        <v>3</v>
      </c>
      <c r="L2000" s="171">
        <v>1651</v>
      </c>
      <c r="M2000" s="57" t="s">
        <v>2829</v>
      </c>
      <c r="O2000" s="7">
        <v>43</v>
      </c>
      <c r="P2000" s="7">
        <v>12</v>
      </c>
      <c r="Q2000" s="7">
        <v>8</v>
      </c>
      <c r="R2000" s="7">
        <v>23</v>
      </c>
      <c r="S2000" s="7">
        <v>45</v>
      </c>
      <c r="T2000" s="7">
        <v>60</v>
      </c>
      <c r="U2000" s="7">
        <v>32</v>
      </c>
      <c r="BG2000" s="6">
        <f t="shared" si="551"/>
        <v>0</v>
      </c>
      <c r="BH2000" s="6">
        <f t="shared" si="549"/>
        <v>0</v>
      </c>
      <c r="BI2000" s="6">
        <f t="shared" si="552"/>
        <v>0</v>
      </c>
      <c r="BJ2000" s="6">
        <f t="shared" si="550"/>
        <v>0</v>
      </c>
      <c r="BK2000" s="6">
        <f t="shared" si="553"/>
        <v>1</v>
      </c>
      <c r="BL2000" s="6">
        <f t="shared" si="554"/>
        <v>2</v>
      </c>
      <c r="BM2000" s="6">
        <f t="shared" si="555"/>
        <v>0</v>
      </c>
      <c r="BN2000" s="6">
        <f t="shared" si="556"/>
        <v>0</v>
      </c>
      <c r="BO2000" s="6">
        <f t="shared" si="557"/>
        <v>1</v>
      </c>
      <c r="BP2000" s="6">
        <f t="shared" si="558"/>
        <v>2</v>
      </c>
      <c r="BQ2000" s="6">
        <f t="shared" si="562"/>
        <v>1</v>
      </c>
      <c r="BR2000" s="6">
        <f t="shared" si="563"/>
        <v>1</v>
      </c>
      <c r="BS2000" s="6">
        <f t="shared" si="564"/>
        <v>1</v>
      </c>
      <c r="BT2000" s="6">
        <f t="shared" si="565"/>
        <v>2</v>
      </c>
      <c r="CX2000" s="6" t="str">
        <f t="shared" si="545"/>
        <v>A</v>
      </c>
      <c r="CY2000" s="87">
        <f t="shared" si="546"/>
        <v>1651</v>
      </c>
      <c r="CZ2000" s="87">
        <f t="shared" si="547"/>
        <v>0</v>
      </c>
      <c r="DA2000" s="6" t="str">
        <f t="shared" si="548"/>
        <v>na</v>
      </c>
      <c r="DV2000" s="90"/>
      <c r="DY2000" s="57"/>
      <c r="EA2000" s="50"/>
    </row>
    <row r="2001" spans="1:131" hidden="1" x14ac:dyDescent="0.2">
      <c r="A2001" s="46">
        <v>4544</v>
      </c>
      <c r="B2001" s="46">
        <f t="shared" si="559"/>
        <v>7</v>
      </c>
      <c r="C2001" s="46">
        <f t="shared" si="560"/>
        <v>25</v>
      </c>
      <c r="D2001" s="46">
        <f t="shared" si="561"/>
        <v>4</v>
      </c>
      <c r="E2001" s="85">
        <v>29701</v>
      </c>
      <c r="F2001" s="7" t="s">
        <v>3095</v>
      </c>
      <c r="G2001" s="50" t="s">
        <v>310</v>
      </c>
      <c r="H2001" s="50" t="s">
        <v>307</v>
      </c>
      <c r="I2001" s="50">
        <v>1</v>
      </c>
      <c r="J2001" s="50">
        <v>1</v>
      </c>
      <c r="L2001" s="171">
        <v>1831</v>
      </c>
      <c r="M2001" s="57" t="s">
        <v>2340</v>
      </c>
      <c r="O2001" s="7">
        <v>44</v>
      </c>
      <c r="P2001" s="7">
        <v>12</v>
      </c>
      <c r="Q2001" s="7">
        <v>9</v>
      </c>
      <c r="R2001" s="7">
        <v>23</v>
      </c>
      <c r="S2001" s="7">
        <v>46</v>
      </c>
      <c r="T2001" s="7">
        <v>61</v>
      </c>
      <c r="U2001" s="7">
        <v>33</v>
      </c>
      <c r="BG2001" s="6">
        <f t="shared" si="551"/>
        <v>0</v>
      </c>
      <c r="BH2001" s="6">
        <f t="shared" si="549"/>
        <v>0</v>
      </c>
      <c r="BI2001" s="6">
        <f t="shared" si="552"/>
        <v>1</v>
      </c>
      <c r="BJ2001" s="6">
        <f t="shared" si="550"/>
        <v>1</v>
      </c>
      <c r="BK2001" s="6">
        <f t="shared" si="553"/>
        <v>0</v>
      </c>
      <c r="BL2001" s="6">
        <f t="shared" si="554"/>
        <v>0</v>
      </c>
      <c r="BM2001" s="6">
        <f t="shared" si="555"/>
        <v>1</v>
      </c>
      <c r="BN2001" s="6">
        <f t="shared" si="556"/>
        <v>1</v>
      </c>
      <c r="BO2001" s="6">
        <f t="shared" si="557"/>
        <v>1</v>
      </c>
      <c r="BP2001" s="6">
        <f t="shared" si="558"/>
        <v>3</v>
      </c>
      <c r="BQ2001" s="6">
        <f t="shared" si="562"/>
        <v>1</v>
      </c>
      <c r="BR2001" s="6">
        <f t="shared" si="563"/>
        <v>2</v>
      </c>
      <c r="BS2001" s="6">
        <f t="shared" si="564"/>
        <v>1</v>
      </c>
      <c r="BT2001" s="6">
        <f t="shared" si="565"/>
        <v>3</v>
      </c>
      <c r="CX2001" s="6" t="str">
        <f t="shared" si="545"/>
        <v>A</v>
      </c>
      <c r="CY2001" s="87">
        <f t="shared" si="546"/>
        <v>1831</v>
      </c>
      <c r="CZ2001" s="87">
        <f t="shared" si="547"/>
        <v>0</v>
      </c>
      <c r="DA2001" s="6" t="str">
        <f t="shared" si="548"/>
        <v>na</v>
      </c>
      <c r="DV2001" s="90"/>
      <c r="DY2001" s="57"/>
      <c r="EA2001" s="50"/>
    </row>
    <row r="2002" spans="1:131" hidden="1" x14ac:dyDescent="0.2">
      <c r="A2002" s="46">
        <v>4545</v>
      </c>
      <c r="B2002" s="46">
        <f t="shared" si="559"/>
        <v>7</v>
      </c>
      <c r="C2002" s="46">
        <f t="shared" si="560"/>
        <v>2</v>
      </c>
      <c r="D2002" s="46">
        <f t="shared" si="561"/>
        <v>5</v>
      </c>
      <c r="E2002" s="85">
        <v>29708</v>
      </c>
      <c r="F2002" s="7" t="s">
        <v>1699</v>
      </c>
      <c r="G2002" s="50" t="s">
        <v>103</v>
      </c>
      <c r="H2002" s="50" t="s">
        <v>308</v>
      </c>
      <c r="I2002" s="50">
        <v>0</v>
      </c>
      <c r="J2002" s="50">
        <v>3</v>
      </c>
      <c r="L2002" s="171">
        <v>1481</v>
      </c>
      <c r="O2002" s="7">
        <v>45</v>
      </c>
      <c r="P2002" s="7">
        <v>12</v>
      </c>
      <c r="Q2002" s="7">
        <v>9</v>
      </c>
      <c r="R2002" s="7">
        <v>24</v>
      </c>
      <c r="S2002" s="7">
        <v>46</v>
      </c>
      <c r="T2002" s="7">
        <v>64</v>
      </c>
      <c r="U2002" s="7">
        <v>33</v>
      </c>
      <c r="BG2002" s="6">
        <f t="shared" si="551"/>
        <v>0</v>
      </c>
      <c r="BH2002" s="6">
        <f t="shared" si="549"/>
        <v>0</v>
      </c>
      <c r="BI2002" s="6">
        <f t="shared" si="552"/>
        <v>0</v>
      </c>
      <c r="BJ2002" s="6">
        <f t="shared" si="550"/>
        <v>0</v>
      </c>
      <c r="BK2002" s="6">
        <f t="shared" si="553"/>
        <v>1</v>
      </c>
      <c r="BL2002" s="6">
        <f t="shared" si="554"/>
        <v>1</v>
      </c>
      <c r="BM2002" s="6">
        <f t="shared" si="555"/>
        <v>0</v>
      </c>
      <c r="BN2002" s="6">
        <f t="shared" si="556"/>
        <v>0</v>
      </c>
      <c r="BO2002" s="6">
        <f t="shared" si="557"/>
        <v>1</v>
      </c>
      <c r="BP2002" s="6">
        <f t="shared" si="558"/>
        <v>4</v>
      </c>
      <c r="BQ2002" s="6">
        <f t="shared" si="562"/>
        <v>0</v>
      </c>
      <c r="BR2002" s="6">
        <f t="shared" si="563"/>
        <v>0</v>
      </c>
      <c r="BS2002" s="6">
        <f t="shared" si="564"/>
        <v>1</v>
      </c>
      <c r="BT2002" s="6">
        <f t="shared" si="565"/>
        <v>4</v>
      </c>
      <c r="CX2002" s="6" t="str">
        <f t="shared" si="545"/>
        <v>H</v>
      </c>
      <c r="CY2002" s="87">
        <f t="shared" si="546"/>
        <v>1481</v>
      </c>
      <c r="CZ2002" s="87">
        <f t="shared" si="547"/>
        <v>0</v>
      </c>
      <c r="DA2002" s="6">
        <f t="shared" si="548"/>
        <v>1481</v>
      </c>
      <c r="DV2002" s="90"/>
      <c r="DY2002" s="57"/>
      <c r="EA2002" s="91"/>
    </row>
    <row r="2003" spans="1:131" hidden="1" x14ac:dyDescent="0.2">
      <c r="A2003" s="46">
        <v>4546</v>
      </c>
      <c r="B2003" s="46">
        <f t="shared" si="559"/>
        <v>3</v>
      </c>
      <c r="C2003" s="46">
        <f t="shared" si="560"/>
        <v>5</v>
      </c>
      <c r="D2003" s="46">
        <f t="shared" si="561"/>
        <v>5</v>
      </c>
      <c r="E2003" s="85">
        <v>29711</v>
      </c>
      <c r="F2003" s="7" t="s">
        <v>1571</v>
      </c>
      <c r="G2003" s="50" t="s">
        <v>103</v>
      </c>
      <c r="H2003" s="50" t="s">
        <v>308</v>
      </c>
      <c r="I2003" s="50">
        <v>1</v>
      </c>
      <c r="J2003" s="50">
        <v>2</v>
      </c>
      <c r="L2003" s="171">
        <v>1167</v>
      </c>
      <c r="M2003" s="57" t="s">
        <v>3446</v>
      </c>
      <c r="N2003" s="46">
        <v>24</v>
      </c>
      <c r="O2003" s="5">
        <v>46</v>
      </c>
      <c r="P2003" s="5">
        <v>12</v>
      </c>
      <c r="Q2003" s="5">
        <v>9</v>
      </c>
      <c r="R2003" s="5">
        <v>25</v>
      </c>
      <c r="S2003" s="5">
        <v>47</v>
      </c>
      <c r="T2003" s="5">
        <v>66</v>
      </c>
      <c r="U2003" s="5">
        <v>33</v>
      </c>
      <c r="BG2003" s="6">
        <f t="shared" si="551"/>
        <v>0</v>
      </c>
      <c r="BH2003" s="6">
        <f t="shared" si="549"/>
        <v>0</v>
      </c>
      <c r="BI2003" s="6">
        <f t="shared" si="552"/>
        <v>0</v>
      </c>
      <c r="BJ2003" s="6">
        <f t="shared" si="550"/>
        <v>0</v>
      </c>
      <c r="BK2003" s="6">
        <f t="shared" si="553"/>
        <v>1</v>
      </c>
      <c r="BL2003" s="6">
        <f t="shared" si="554"/>
        <v>2</v>
      </c>
      <c r="BM2003" s="6">
        <f t="shared" si="555"/>
        <v>0</v>
      </c>
      <c r="BN2003" s="6">
        <f t="shared" si="556"/>
        <v>0</v>
      </c>
      <c r="BO2003" s="6">
        <f t="shared" si="557"/>
        <v>1</v>
      </c>
      <c r="BP2003" s="6">
        <f t="shared" si="558"/>
        <v>5</v>
      </c>
      <c r="BQ2003" s="6">
        <f t="shared" si="562"/>
        <v>1</v>
      </c>
      <c r="BR2003" s="6">
        <f t="shared" si="563"/>
        <v>1</v>
      </c>
      <c r="BS2003" s="6">
        <f t="shared" si="564"/>
        <v>1</v>
      </c>
      <c r="BT2003" s="6">
        <f t="shared" si="565"/>
        <v>5</v>
      </c>
      <c r="CX2003" s="6" t="str">
        <f t="shared" si="545"/>
        <v>H</v>
      </c>
      <c r="CY2003" s="87">
        <f t="shared" si="546"/>
        <v>1167</v>
      </c>
      <c r="CZ2003" s="87">
        <f t="shared" si="547"/>
        <v>0</v>
      </c>
      <c r="DA2003" s="6">
        <f t="shared" si="548"/>
        <v>1167</v>
      </c>
      <c r="DV2003" s="90"/>
      <c r="DY2003" s="57"/>
      <c r="EA2003" s="50"/>
    </row>
    <row r="2004" spans="1:131" hidden="1" x14ac:dyDescent="0.2">
      <c r="A2004" s="46">
        <v>4601</v>
      </c>
      <c r="B2004" s="46">
        <f t="shared" si="559"/>
        <v>7</v>
      </c>
      <c r="C2004" s="46">
        <f t="shared" si="560"/>
        <v>29</v>
      </c>
      <c r="D2004" s="46">
        <f t="shared" si="561"/>
        <v>8</v>
      </c>
      <c r="E2004" s="85">
        <v>29827</v>
      </c>
      <c r="F2004" s="7" t="s">
        <v>1412</v>
      </c>
      <c r="G2004" s="50" t="s">
        <v>310</v>
      </c>
      <c r="H2004" s="50" t="s">
        <v>306</v>
      </c>
      <c r="I2004" s="50">
        <v>2</v>
      </c>
      <c r="J2004" s="50">
        <v>0</v>
      </c>
      <c r="L2004" s="171">
        <v>1850</v>
      </c>
      <c r="M2004" s="57" t="s">
        <v>2830</v>
      </c>
      <c r="O2004" s="7">
        <v>1</v>
      </c>
      <c r="P2004" s="7">
        <v>1</v>
      </c>
      <c r="Q2004" s="7">
        <v>0</v>
      </c>
      <c r="R2004" s="7">
        <v>0</v>
      </c>
      <c r="S2004" s="7">
        <v>2</v>
      </c>
      <c r="T2004" s="7">
        <v>0</v>
      </c>
      <c r="U2004" s="7">
        <v>3</v>
      </c>
      <c r="BG2004" s="6">
        <f t="shared" si="551"/>
        <v>1</v>
      </c>
      <c r="BH2004" s="6">
        <f t="shared" si="549"/>
        <v>1</v>
      </c>
      <c r="BI2004" s="6">
        <f t="shared" si="552"/>
        <v>0</v>
      </c>
      <c r="BJ2004" s="6">
        <f t="shared" si="550"/>
        <v>0</v>
      </c>
      <c r="BK2004" s="6">
        <f t="shared" si="553"/>
        <v>0</v>
      </c>
      <c r="BL2004" s="6">
        <f t="shared" si="554"/>
        <v>0</v>
      </c>
      <c r="BM2004" s="6">
        <f t="shared" si="555"/>
        <v>1</v>
      </c>
      <c r="BN2004" s="6">
        <f t="shared" si="556"/>
        <v>1</v>
      </c>
      <c r="BO2004" s="6">
        <f t="shared" si="557"/>
        <v>0</v>
      </c>
      <c r="BP2004" s="6">
        <f t="shared" si="558"/>
        <v>0</v>
      </c>
      <c r="BQ2004" s="6">
        <f t="shared" si="562"/>
        <v>1</v>
      </c>
      <c r="BR2004" s="6">
        <f t="shared" si="563"/>
        <v>2</v>
      </c>
      <c r="BS2004" s="6">
        <f t="shared" si="564"/>
        <v>0</v>
      </c>
      <c r="BT2004" s="6">
        <f t="shared" si="565"/>
        <v>0</v>
      </c>
      <c r="CX2004" s="6" t="str">
        <f t="shared" si="545"/>
        <v>A</v>
      </c>
      <c r="CY2004" s="87">
        <f t="shared" si="546"/>
        <v>1850</v>
      </c>
      <c r="CZ2004" s="87">
        <f t="shared" si="547"/>
        <v>0</v>
      </c>
      <c r="DA2004" s="6" t="str">
        <f t="shared" si="548"/>
        <v>na</v>
      </c>
      <c r="DV2004" s="90"/>
      <c r="DY2004" s="57"/>
      <c r="EA2004" s="50"/>
    </row>
    <row r="2005" spans="1:131" hidden="1" x14ac:dyDescent="0.2">
      <c r="A2005" s="46">
        <v>4602</v>
      </c>
      <c r="B2005" s="46">
        <f t="shared" si="559"/>
        <v>6</v>
      </c>
      <c r="C2005" s="46">
        <f t="shared" si="560"/>
        <v>4</v>
      </c>
      <c r="D2005" s="46">
        <f t="shared" si="561"/>
        <v>9</v>
      </c>
      <c r="E2005" s="85">
        <v>29833</v>
      </c>
      <c r="F2005" s="7" t="s">
        <v>1571</v>
      </c>
      <c r="G2005" s="50" t="s">
        <v>103</v>
      </c>
      <c r="H2005" s="50" t="s">
        <v>306</v>
      </c>
      <c r="I2005" s="50">
        <v>2</v>
      </c>
      <c r="J2005" s="50">
        <v>1</v>
      </c>
      <c r="L2005" s="171">
        <v>2086</v>
      </c>
      <c r="M2005" s="57" t="s">
        <v>2831</v>
      </c>
      <c r="O2005" s="7">
        <v>2</v>
      </c>
      <c r="P2005" s="7">
        <v>2</v>
      </c>
      <c r="Q2005" s="7">
        <v>0</v>
      </c>
      <c r="R2005" s="7">
        <v>0</v>
      </c>
      <c r="S2005" s="7">
        <v>4</v>
      </c>
      <c r="T2005" s="7">
        <v>1</v>
      </c>
      <c r="U2005" s="7">
        <v>6</v>
      </c>
      <c r="BG2005" s="6">
        <f t="shared" si="551"/>
        <v>1</v>
      </c>
      <c r="BH2005" s="6">
        <f t="shared" si="549"/>
        <v>2</v>
      </c>
      <c r="BI2005" s="6">
        <f t="shared" si="552"/>
        <v>0</v>
      </c>
      <c r="BJ2005" s="6">
        <f t="shared" si="550"/>
        <v>0</v>
      </c>
      <c r="BK2005" s="6">
        <f t="shared" si="553"/>
        <v>0</v>
      </c>
      <c r="BL2005" s="6">
        <f t="shared" si="554"/>
        <v>0</v>
      </c>
      <c r="BM2005" s="6">
        <f t="shared" si="555"/>
        <v>1</v>
      </c>
      <c r="BN2005" s="6">
        <f t="shared" si="556"/>
        <v>2</v>
      </c>
      <c r="BO2005" s="6">
        <f t="shared" si="557"/>
        <v>0</v>
      </c>
      <c r="BP2005" s="6">
        <f t="shared" si="558"/>
        <v>0</v>
      </c>
      <c r="BQ2005" s="6">
        <f t="shared" si="562"/>
        <v>1</v>
      </c>
      <c r="BR2005" s="6">
        <f t="shared" si="563"/>
        <v>3</v>
      </c>
      <c r="BS2005" s="6">
        <f t="shared" si="564"/>
        <v>1</v>
      </c>
      <c r="BT2005" s="6">
        <f t="shared" si="565"/>
        <v>1</v>
      </c>
      <c r="CX2005" s="6" t="str">
        <f t="shared" si="545"/>
        <v>H</v>
      </c>
      <c r="CY2005" s="87">
        <f t="shared" si="546"/>
        <v>2086</v>
      </c>
      <c r="CZ2005" s="87">
        <f t="shared" si="547"/>
        <v>0</v>
      </c>
      <c r="DA2005" s="6">
        <f t="shared" si="548"/>
        <v>2086</v>
      </c>
      <c r="DV2005" s="90"/>
      <c r="DY2005" s="57"/>
      <c r="EA2005" s="50"/>
    </row>
    <row r="2006" spans="1:131" hidden="1" x14ac:dyDescent="0.2">
      <c r="A2006" s="46">
        <v>4603</v>
      </c>
      <c r="B2006" s="46">
        <f t="shared" si="559"/>
        <v>7</v>
      </c>
      <c r="C2006" s="46">
        <f t="shared" si="560"/>
        <v>12</v>
      </c>
      <c r="D2006" s="46">
        <f t="shared" si="561"/>
        <v>9</v>
      </c>
      <c r="E2006" s="85">
        <v>29841</v>
      </c>
      <c r="F2006" s="7" t="s">
        <v>1701</v>
      </c>
      <c r="G2006" s="50" t="s">
        <v>310</v>
      </c>
      <c r="H2006" s="50" t="s">
        <v>308</v>
      </c>
      <c r="I2006" s="50">
        <v>2</v>
      </c>
      <c r="J2006" s="50">
        <v>6</v>
      </c>
      <c r="L2006" s="171">
        <v>3601</v>
      </c>
      <c r="M2006" s="57" t="s">
        <v>1593</v>
      </c>
      <c r="O2006" s="7">
        <v>3</v>
      </c>
      <c r="P2006" s="7">
        <v>2</v>
      </c>
      <c r="Q2006" s="7">
        <v>0</v>
      </c>
      <c r="R2006" s="7">
        <v>1</v>
      </c>
      <c r="S2006" s="7">
        <v>6</v>
      </c>
      <c r="T2006" s="7">
        <v>7</v>
      </c>
      <c r="U2006" s="7">
        <v>6</v>
      </c>
      <c r="BG2006" s="6">
        <f t="shared" si="551"/>
        <v>0</v>
      </c>
      <c r="BH2006" s="6">
        <f t="shared" si="549"/>
        <v>0</v>
      </c>
      <c r="BI2006" s="6">
        <f t="shared" si="552"/>
        <v>0</v>
      </c>
      <c r="BJ2006" s="6">
        <f t="shared" si="550"/>
        <v>0</v>
      </c>
      <c r="BK2006" s="6">
        <f t="shared" si="553"/>
        <v>1</v>
      </c>
      <c r="BL2006" s="6">
        <f t="shared" si="554"/>
        <v>1</v>
      </c>
      <c r="BM2006" s="6">
        <f t="shared" si="555"/>
        <v>0</v>
      </c>
      <c r="BN2006" s="6">
        <f t="shared" si="556"/>
        <v>0</v>
      </c>
      <c r="BO2006" s="6">
        <f t="shared" si="557"/>
        <v>1</v>
      </c>
      <c r="BP2006" s="6">
        <f t="shared" si="558"/>
        <v>1</v>
      </c>
      <c r="BQ2006" s="6">
        <f t="shared" si="562"/>
        <v>1</v>
      </c>
      <c r="BR2006" s="6">
        <f t="shared" si="563"/>
        <v>4</v>
      </c>
      <c r="BS2006" s="6">
        <f t="shared" si="564"/>
        <v>1</v>
      </c>
      <c r="BT2006" s="6">
        <f t="shared" si="565"/>
        <v>2</v>
      </c>
      <c r="CX2006" s="6" t="str">
        <f t="shared" si="545"/>
        <v>A</v>
      </c>
      <c r="CY2006" s="87">
        <f t="shared" si="546"/>
        <v>3601</v>
      </c>
      <c r="CZ2006" s="87">
        <f t="shared" si="547"/>
        <v>0</v>
      </c>
      <c r="DA2006" s="6" t="str">
        <f t="shared" si="548"/>
        <v>na</v>
      </c>
      <c r="DV2006" s="90"/>
      <c r="DY2006" s="57"/>
      <c r="EA2006" s="50"/>
    </row>
    <row r="2007" spans="1:131" hidden="1" x14ac:dyDescent="0.2">
      <c r="A2007" s="46">
        <v>4604</v>
      </c>
      <c r="B2007" s="46">
        <f t="shared" si="559"/>
        <v>6</v>
      </c>
      <c r="C2007" s="46">
        <f t="shared" si="560"/>
        <v>18</v>
      </c>
      <c r="D2007" s="46">
        <f t="shared" si="561"/>
        <v>9</v>
      </c>
      <c r="E2007" s="85">
        <v>29847</v>
      </c>
      <c r="F2007" s="7" t="s">
        <v>3455</v>
      </c>
      <c r="G2007" s="50" t="s">
        <v>103</v>
      </c>
      <c r="H2007" s="50" t="s">
        <v>308</v>
      </c>
      <c r="I2007" s="50">
        <v>1</v>
      </c>
      <c r="J2007" s="50">
        <v>2</v>
      </c>
      <c r="L2007" s="171">
        <v>2244</v>
      </c>
      <c r="M2007" s="57" t="s">
        <v>872</v>
      </c>
      <c r="O2007" s="7">
        <v>4</v>
      </c>
      <c r="P2007" s="7">
        <v>2</v>
      </c>
      <c r="Q2007" s="7">
        <v>0</v>
      </c>
      <c r="R2007" s="7">
        <v>2</v>
      </c>
      <c r="S2007" s="7">
        <v>7</v>
      </c>
      <c r="T2007" s="7">
        <v>9</v>
      </c>
      <c r="U2007" s="7">
        <v>6</v>
      </c>
      <c r="BG2007" s="6">
        <f t="shared" si="551"/>
        <v>0</v>
      </c>
      <c r="BH2007" s="6">
        <f t="shared" si="549"/>
        <v>0</v>
      </c>
      <c r="BI2007" s="6">
        <f t="shared" si="552"/>
        <v>0</v>
      </c>
      <c r="BJ2007" s="6">
        <f t="shared" si="550"/>
        <v>0</v>
      </c>
      <c r="BK2007" s="6">
        <f t="shared" si="553"/>
        <v>1</v>
      </c>
      <c r="BL2007" s="6">
        <f t="shared" si="554"/>
        <v>2</v>
      </c>
      <c r="BM2007" s="6">
        <f t="shared" si="555"/>
        <v>0</v>
      </c>
      <c r="BN2007" s="6">
        <f t="shared" si="556"/>
        <v>0</v>
      </c>
      <c r="BO2007" s="6">
        <f t="shared" si="557"/>
        <v>1</v>
      </c>
      <c r="BP2007" s="6">
        <f t="shared" si="558"/>
        <v>2</v>
      </c>
      <c r="BQ2007" s="6">
        <f t="shared" si="562"/>
        <v>1</v>
      </c>
      <c r="BR2007" s="6">
        <f t="shared" si="563"/>
        <v>5</v>
      </c>
      <c r="BS2007" s="6">
        <f t="shared" si="564"/>
        <v>1</v>
      </c>
      <c r="BT2007" s="6">
        <f t="shared" si="565"/>
        <v>3</v>
      </c>
      <c r="CX2007" s="6" t="str">
        <f t="shared" si="545"/>
        <v>H</v>
      </c>
      <c r="CY2007" s="87">
        <f t="shared" si="546"/>
        <v>2244</v>
      </c>
      <c r="CZ2007" s="87">
        <f t="shared" si="547"/>
        <v>0</v>
      </c>
      <c r="DA2007" s="6">
        <f t="shared" si="548"/>
        <v>2244</v>
      </c>
      <c r="DV2007" s="90"/>
      <c r="DY2007" s="57"/>
      <c r="EA2007" s="50"/>
    </row>
    <row r="2008" spans="1:131" hidden="1" x14ac:dyDescent="0.2">
      <c r="A2008" s="46">
        <v>4605</v>
      </c>
      <c r="B2008" s="46">
        <f t="shared" si="559"/>
        <v>3</v>
      </c>
      <c r="C2008" s="46">
        <f t="shared" si="560"/>
        <v>22</v>
      </c>
      <c r="D2008" s="46">
        <f t="shared" si="561"/>
        <v>9</v>
      </c>
      <c r="E2008" s="85">
        <v>29851</v>
      </c>
      <c r="F2008" s="7" t="s">
        <v>118</v>
      </c>
      <c r="G2008" s="50" t="s">
        <v>103</v>
      </c>
      <c r="H2008" s="50" t="s">
        <v>308</v>
      </c>
      <c r="I2008" s="50">
        <v>0</v>
      </c>
      <c r="J2008" s="50">
        <v>1</v>
      </c>
      <c r="L2008" s="171">
        <v>2252</v>
      </c>
      <c r="O2008" s="7">
        <v>5</v>
      </c>
      <c r="P2008" s="7">
        <v>2</v>
      </c>
      <c r="Q2008" s="7">
        <v>0</v>
      </c>
      <c r="R2008" s="7">
        <v>3</v>
      </c>
      <c r="S2008" s="7">
        <v>7</v>
      </c>
      <c r="T2008" s="7">
        <v>10</v>
      </c>
      <c r="U2008" s="7">
        <v>6</v>
      </c>
      <c r="BG2008" s="6">
        <f t="shared" si="551"/>
        <v>0</v>
      </c>
      <c r="BH2008" s="6">
        <f t="shared" si="549"/>
        <v>0</v>
      </c>
      <c r="BI2008" s="6">
        <f t="shared" si="552"/>
        <v>0</v>
      </c>
      <c r="BJ2008" s="6">
        <f t="shared" si="550"/>
        <v>0</v>
      </c>
      <c r="BK2008" s="6">
        <f t="shared" si="553"/>
        <v>1</v>
      </c>
      <c r="BL2008" s="6">
        <f t="shared" si="554"/>
        <v>3</v>
      </c>
      <c r="BM2008" s="6">
        <f t="shared" si="555"/>
        <v>0</v>
      </c>
      <c r="BN2008" s="6">
        <f t="shared" si="556"/>
        <v>0</v>
      </c>
      <c r="BO2008" s="6">
        <f t="shared" si="557"/>
        <v>1</v>
      </c>
      <c r="BP2008" s="6">
        <f t="shared" si="558"/>
        <v>3</v>
      </c>
      <c r="BQ2008" s="6">
        <f t="shared" si="562"/>
        <v>0</v>
      </c>
      <c r="BR2008" s="6">
        <f t="shared" si="563"/>
        <v>0</v>
      </c>
      <c r="BS2008" s="6">
        <f t="shared" si="564"/>
        <v>1</v>
      </c>
      <c r="BT2008" s="6">
        <f t="shared" si="565"/>
        <v>4</v>
      </c>
      <c r="CX2008" s="6" t="str">
        <f t="shared" si="545"/>
        <v>H</v>
      </c>
      <c r="CY2008" s="87">
        <f t="shared" si="546"/>
        <v>2252</v>
      </c>
      <c r="CZ2008" s="87">
        <f t="shared" si="547"/>
        <v>0</v>
      </c>
      <c r="DA2008" s="6">
        <f t="shared" si="548"/>
        <v>2252</v>
      </c>
      <c r="DV2008" s="90"/>
      <c r="DY2008" s="57"/>
      <c r="EA2008" s="50"/>
    </row>
    <row r="2009" spans="1:131" hidden="1" x14ac:dyDescent="0.2">
      <c r="A2009" s="46">
        <v>4606</v>
      </c>
      <c r="B2009" s="46">
        <f t="shared" si="559"/>
        <v>7</v>
      </c>
      <c r="C2009" s="46">
        <f t="shared" si="560"/>
        <v>26</v>
      </c>
      <c r="D2009" s="46">
        <f t="shared" si="561"/>
        <v>9</v>
      </c>
      <c r="E2009" s="85">
        <v>29855</v>
      </c>
      <c r="F2009" s="7" t="s">
        <v>1908</v>
      </c>
      <c r="G2009" s="50" t="s">
        <v>310</v>
      </c>
      <c r="H2009" s="50" t="s">
        <v>308</v>
      </c>
      <c r="I2009" s="50">
        <v>2</v>
      </c>
      <c r="J2009" s="50">
        <v>3</v>
      </c>
      <c r="L2009" s="171">
        <v>2853</v>
      </c>
      <c r="M2009" s="57" t="s">
        <v>2832</v>
      </c>
      <c r="O2009" s="7">
        <v>6</v>
      </c>
      <c r="P2009" s="7">
        <v>2</v>
      </c>
      <c r="Q2009" s="7">
        <v>0</v>
      </c>
      <c r="R2009" s="7">
        <v>4</v>
      </c>
      <c r="S2009" s="7">
        <v>9</v>
      </c>
      <c r="T2009" s="7">
        <v>13</v>
      </c>
      <c r="U2009" s="7">
        <v>6</v>
      </c>
      <c r="BG2009" s="6">
        <f t="shared" si="551"/>
        <v>0</v>
      </c>
      <c r="BH2009" s="6">
        <f t="shared" si="549"/>
        <v>0</v>
      </c>
      <c r="BI2009" s="6">
        <f t="shared" si="552"/>
        <v>0</v>
      </c>
      <c r="BJ2009" s="6">
        <f t="shared" si="550"/>
        <v>0</v>
      </c>
      <c r="BK2009" s="6">
        <f t="shared" si="553"/>
        <v>1</v>
      </c>
      <c r="BL2009" s="6">
        <f t="shared" si="554"/>
        <v>4</v>
      </c>
      <c r="BM2009" s="6">
        <f t="shared" si="555"/>
        <v>0</v>
      </c>
      <c r="BN2009" s="6">
        <f t="shared" si="556"/>
        <v>0</v>
      </c>
      <c r="BO2009" s="6">
        <f t="shared" si="557"/>
        <v>1</v>
      </c>
      <c r="BP2009" s="6">
        <f t="shared" si="558"/>
        <v>4</v>
      </c>
      <c r="BQ2009" s="6">
        <f t="shared" si="562"/>
        <v>1</v>
      </c>
      <c r="BR2009" s="6">
        <f t="shared" si="563"/>
        <v>1</v>
      </c>
      <c r="BS2009" s="6">
        <f t="shared" si="564"/>
        <v>1</v>
      </c>
      <c r="BT2009" s="6">
        <f t="shared" si="565"/>
        <v>5</v>
      </c>
      <c r="CX2009" s="6" t="str">
        <f t="shared" si="545"/>
        <v>A</v>
      </c>
      <c r="CY2009" s="87">
        <f t="shared" si="546"/>
        <v>2853</v>
      </c>
      <c r="CZ2009" s="87">
        <f t="shared" si="547"/>
        <v>0</v>
      </c>
      <c r="DA2009" s="6" t="str">
        <f t="shared" si="548"/>
        <v>na</v>
      </c>
      <c r="DV2009" s="90"/>
      <c r="DY2009" s="57"/>
      <c r="EA2009" s="50"/>
    </row>
    <row r="2010" spans="1:131" hidden="1" x14ac:dyDescent="0.2">
      <c r="A2010" s="46">
        <v>4607</v>
      </c>
      <c r="B2010" s="46">
        <f t="shared" si="559"/>
        <v>3</v>
      </c>
      <c r="C2010" s="46">
        <f t="shared" si="560"/>
        <v>29</v>
      </c>
      <c r="D2010" s="46">
        <f t="shared" si="561"/>
        <v>9</v>
      </c>
      <c r="E2010" s="85">
        <v>29858</v>
      </c>
      <c r="F2010" s="7" t="s">
        <v>3095</v>
      </c>
      <c r="G2010" s="50" t="s">
        <v>310</v>
      </c>
      <c r="H2010" s="50" t="s">
        <v>306</v>
      </c>
      <c r="I2010" s="50">
        <v>1</v>
      </c>
      <c r="J2010" s="50">
        <v>0</v>
      </c>
      <c r="L2010" s="171">
        <v>2056</v>
      </c>
      <c r="M2010" s="57" t="s">
        <v>3454</v>
      </c>
      <c r="O2010" s="7">
        <v>7</v>
      </c>
      <c r="P2010" s="7">
        <v>3</v>
      </c>
      <c r="Q2010" s="7">
        <v>0</v>
      </c>
      <c r="R2010" s="7">
        <v>4</v>
      </c>
      <c r="S2010" s="7">
        <v>10</v>
      </c>
      <c r="T2010" s="7">
        <v>13</v>
      </c>
      <c r="U2010" s="7">
        <v>9</v>
      </c>
      <c r="BG2010" s="6">
        <f t="shared" si="551"/>
        <v>1</v>
      </c>
      <c r="BH2010" s="6">
        <f t="shared" si="549"/>
        <v>1</v>
      </c>
      <c r="BI2010" s="6">
        <f t="shared" si="552"/>
        <v>0</v>
      </c>
      <c r="BJ2010" s="6">
        <f t="shared" si="550"/>
        <v>0</v>
      </c>
      <c r="BK2010" s="6">
        <f t="shared" si="553"/>
        <v>0</v>
      </c>
      <c r="BL2010" s="6">
        <f t="shared" si="554"/>
        <v>0</v>
      </c>
      <c r="BM2010" s="6">
        <f t="shared" si="555"/>
        <v>1</v>
      </c>
      <c r="BN2010" s="6">
        <f t="shared" si="556"/>
        <v>1</v>
      </c>
      <c r="BO2010" s="6">
        <f t="shared" si="557"/>
        <v>0</v>
      </c>
      <c r="BP2010" s="6">
        <f t="shared" si="558"/>
        <v>0</v>
      </c>
      <c r="BQ2010" s="6">
        <f t="shared" si="562"/>
        <v>1</v>
      </c>
      <c r="BR2010" s="6">
        <f t="shared" si="563"/>
        <v>2</v>
      </c>
      <c r="BS2010" s="6">
        <f t="shared" si="564"/>
        <v>0</v>
      </c>
      <c r="BT2010" s="6">
        <f t="shared" si="565"/>
        <v>0</v>
      </c>
      <c r="CX2010" s="6" t="str">
        <f t="shared" ref="CX2010:CX2073" si="566">G2010</f>
        <v>A</v>
      </c>
      <c r="CY2010" s="87">
        <f t="shared" ref="CY2010:CY2073" si="567">L2010</f>
        <v>2056</v>
      </c>
      <c r="CZ2010" s="87">
        <f t="shared" ref="CZ2010:CZ2073" si="568">AY2010</f>
        <v>0</v>
      </c>
      <c r="DA2010" s="6" t="str">
        <f t="shared" ref="DA2010:DA2073" si="569">IF(CX2010="H",CY2010-CZ2010,"na")</f>
        <v>na</v>
      </c>
      <c r="DV2010" s="90"/>
      <c r="DY2010" s="57"/>
      <c r="EA2010" s="50"/>
    </row>
    <row r="2011" spans="1:131" hidden="1" x14ac:dyDescent="0.2">
      <c r="A2011" s="46">
        <v>4608</v>
      </c>
      <c r="B2011" s="46">
        <f t="shared" si="559"/>
        <v>7</v>
      </c>
      <c r="C2011" s="46">
        <f t="shared" si="560"/>
        <v>3</v>
      </c>
      <c r="D2011" s="46">
        <f t="shared" si="561"/>
        <v>10</v>
      </c>
      <c r="E2011" s="85">
        <v>29862</v>
      </c>
      <c r="F2011" s="7" t="s">
        <v>1201</v>
      </c>
      <c r="G2011" s="50" t="s">
        <v>103</v>
      </c>
      <c r="H2011" s="50" t="s">
        <v>308</v>
      </c>
      <c r="I2011" s="50">
        <v>3</v>
      </c>
      <c r="J2011" s="50">
        <v>4</v>
      </c>
      <c r="L2011" s="171">
        <v>5557</v>
      </c>
      <c r="M2011" s="57" t="s">
        <v>2833</v>
      </c>
      <c r="O2011" s="7">
        <v>8</v>
      </c>
      <c r="P2011" s="7">
        <v>3</v>
      </c>
      <c r="Q2011" s="7">
        <v>0</v>
      </c>
      <c r="R2011" s="7">
        <v>5</v>
      </c>
      <c r="S2011" s="7">
        <v>13</v>
      </c>
      <c r="T2011" s="7">
        <v>17</v>
      </c>
      <c r="U2011" s="7">
        <v>9</v>
      </c>
      <c r="BG2011" s="6">
        <f t="shared" si="551"/>
        <v>0</v>
      </c>
      <c r="BH2011" s="6">
        <f t="shared" ref="BH2011:BH2074" si="570">IF(H2011="W",BH2010+1,0)</f>
        <v>0</v>
      </c>
      <c r="BI2011" s="6">
        <f t="shared" si="552"/>
        <v>0</v>
      </c>
      <c r="BJ2011" s="6">
        <f t="shared" ref="BJ2011:BJ2074" si="571">IF(H2011="D",BJ2010+1,0)</f>
        <v>0</v>
      </c>
      <c r="BK2011" s="6">
        <f t="shared" si="553"/>
        <v>1</v>
      </c>
      <c r="BL2011" s="6">
        <f t="shared" si="554"/>
        <v>1</v>
      </c>
      <c r="BM2011" s="6">
        <f t="shared" si="555"/>
        <v>0</v>
      </c>
      <c r="BN2011" s="6">
        <f t="shared" si="556"/>
        <v>0</v>
      </c>
      <c r="BO2011" s="6">
        <f t="shared" si="557"/>
        <v>1</v>
      </c>
      <c r="BP2011" s="6">
        <f t="shared" si="558"/>
        <v>1</v>
      </c>
      <c r="BQ2011" s="6">
        <f t="shared" si="562"/>
        <v>1</v>
      </c>
      <c r="BR2011" s="6">
        <f t="shared" si="563"/>
        <v>3</v>
      </c>
      <c r="BS2011" s="6">
        <f t="shared" si="564"/>
        <v>1</v>
      </c>
      <c r="BT2011" s="6">
        <f t="shared" si="565"/>
        <v>1</v>
      </c>
      <c r="CX2011" s="6" t="str">
        <f t="shared" si="566"/>
        <v>H</v>
      </c>
      <c r="CY2011" s="87">
        <f t="shared" si="567"/>
        <v>5557</v>
      </c>
      <c r="CZ2011" s="87">
        <f t="shared" si="568"/>
        <v>0</v>
      </c>
      <c r="DA2011" s="6">
        <f t="shared" si="569"/>
        <v>5557</v>
      </c>
      <c r="DV2011" s="90"/>
      <c r="DY2011" s="57"/>
      <c r="EA2011" s="50"/>
    </row>
    <row r="2012" spans="1:131" hidden="1" x14ac:dyDescent="0.2">
      <c r="A2012" s="46">
        <v>4609</v>
      </c>
      <c r="B2012" s="46">
        <f t="shared" si="559"/>
        <v>6</v>
      </c>
      <c r="C2012" s="46">
        <f t="shared" si="560"/>
        <v>9</v>
      </c>
      <c r="D2012" s="46">
        <f t="shared" si="561"/>
        <v>10</v>
      </c>
      <c r="E2012" s="85">
        <v>29868</v>
      </c>
      <c r="F2012" s="7" t="s">
        <v>3369</v>
      </c>
      <c r="G2012" s="50" t="s">
        <v>103</v>
      </c>
      <c r="H2012" s="50" t="s">
        <v>307</v>
      </c>
      <c r="I2012" s="50">
        <v>2</v>
      </c>
      <c r="J2012" s="50">
        <v>2</v>
      </c>
      <c r="L2012" s="171">
        <v>2407</v>
      </c>
      <c r="M2012" s="57" t="s">
        <v>325</v>
      </c>
      <c r="O2012" s="7">
        <v>9</v>
      </c>
      <c r="P2012" s="7">
        <v>3</v>
      </c>
      <c r="Q2012" s="7">
        <v>1</v>
      </c>
      <c r="R2012" s="7">
        <v>5</v>
      </c>
      <c r="S2012" s="7">
        <v>15</v>
      </c>
      <c r="T2012" s="7">
        <v>19</v>
      </c>
      <c r="U2012" s="7">
        <v>10</v>
      </c>
      <c r="BG2012" s="6">
        <f t="shared" si="551"/>
        <v>0</v>
      </c>
      <c r="BH2012" s="6">
        <f t="shared" si="570"/>
        <v>0</v>
      </c>
      <c r="BI2012" s="6">
        <f t="shared" si="552"/>
        <v>1</v>
      </c>
      <c r="BJ2012" s="6">
        <f t="shared" si="571"/>
        <v>1</v>
      </c>
      <c r="BK2012" s="6">
        <f t="shared" si="553"/>
        <v>0</v>
      </c>
      <c r="BL2012" s="6">
        <f t="shared" si="554"/>
        <v>0</v>
      </c>
      <c r="BM2012" s="6">
        <f t="shared" si="555"/>
        <v>1</v>
      </c>
      <c r="BN2012" s="6">
        <f t="shared" si="556"/>
        <v>1</v>
      </c>
      <c r="BO2012" s="6">
        <f t="shared" si="557"/>
        <v>1</v>
      </c>
      <c r="BP2012" s="6">
        <f t="shared" si="558"/>
        <v>2</v>
      </c>
      <c r="BQ2012" s="6">
        <f t="shared" si="562"/>
        <v>1</v>
      </c>
      <c r="BR2012" s="6">
        <f t="shared" si="563"/>
        <v>4</v>
      </c>
      <c r="BS2012" s="6">
        <f t="shared" si="564"/>
        <v>1</v>
      </c>
      <c r="BT2012" s="6">
        <f t="shared" si="565"/>
        <v>2</v>
      </c>
      <c r="CX2012" s="6" t="str">
        <f t="shared" si="566"/>
        <v>H</v>
      </c>
      <c r="CY2012" s="87">
        <f t="shared" si="567"/>
        <v>2407</v>
      </c>
      <c r="CZ2012" s="87">
        <f t="shared" si="568"/>
        <v>0</v>
      </c>
      <c r="DA2012" s="6">
        <f t="shared" si="569"/>
        <v>2407</v>
      </c>
      <c r="DV2012" s="90"/>
      <c r="DY2012" s="57"/>
      <c r="EA2012" s="91"/>
    </row>
    <row r="2013" spans="1:131" hidden="1" x14ac:dyDescent="0.2">
      <c r="A2013" s="46">
        <v>4610</v>
      </c>
      <c r="B2013" s="46">
        <f t="shared" si="559"/>
        <v>6</v>
      </c>
      <c r="C2013" s="46">
        <f t="shared" si="560"/>
        <v>16</v>
      </c>
      <c r="D2013" s="46">
        <f t="shared" si="561"/>
        <v>10</v>
      </c>
      <c r="E2013" s="85">
        <v>29875</v>
      </c>
      <c r="F2013" s="7" t="s">
        <v>1607</v>
      </c>
      <c r="G2013" s="50" t="s">
        <v>310</v>
      </c>
      <c r="H2013" s="50" t="s">
        <v>308</v>
      </c>
      <c r="I2013" s="50">
        <v>0</v>
      </c>
      <c r="J2013" s="50">
        <v>4</v>
      </c>
      <c r="L2013" s="171">
        <v>3139</v>
      </c>
      <c r="O2013" s="7">
        <v>10</v>
      </c>
      <c r="P2013" s="7">
        <v>3</v>
      </c>
      <c r="Q2013" s="7">
        <v>1</v>
      </c>
      <c r="R2013" s="7">
        <v>6</v>
      </c>
      <c r="S2013" s="7">
        <v>15</v>
      </c>
      <c r="T2013" s="7">
        <v>23</v>
      </c>
      <c r="U2013" s="7">
        <v>10</v>
      </c>
      <c r="BG2013" s="6">
        <f t="shared" si="551"/>
        <v>0</v>
      </c>
      <c r="BH2013" s="6">
        <f t="shared" si="570"/>
        <v>0</v>
      </c>
      <c r="BI2013" s="6">
        <f t="shared" si="552"/>
        <v>0</v>
      </c>
      <c r="BJ2013" s="6">
        <f t="shared" si="571"/>
        <v>0</v>
      </c>
      <c r="BK2013" s="6">
        <f t="shared" si="553"/>
        <v>1</v>
      </c>
      <c r="BL2013" s="6">
        <f t="shared" si="554"/>
        <v>1</v>
      </c>
      <c r="BM2013" s="6">
        <f t="shared" si="555"/>
        <v>0</v>
      </c>
      <c r="BN2013" s="6">
        <f t="shared" si="556"/>
        <v>0</v>
      </c>
      <c r="BO2013" s="6">
        <f t="shared" si="557"/>
        <v>1</v>
      </c>
      <c r="BP2013" s="6">
        <f t="shared" si="558"/>
        <v>3</v>
      </c>
      <c r="BQ2013" s="6">
        <f t="shared" si="562"/>
        <v>0</v>
      </c>
      <c r="BR2013" s="6">
        <f t="shared" si="563"/>
        <v>0</v>
      </c>
      <c r="BS2013" s="6">
        <f t="shared" si="564"/>
        <v>1</v>
      </c>
      <c r="BT2013" s="6">
        <f t="shared" si="565"/>
        <v>3</v>
      </c>
      <c r="CX2013" s="6" t="str">
        <f t="shared" si="566"/>
        <v>A</v>
      </c>
      <c r="CY2013" s="87">
        <f t="shared" si="567"/>
        <v>3139</v>
      </c>
      <c r="CZ2013" s="87">
        <f t="shared" si="568"/>
        <v>0</v>
      </c>
      <c r="DA2013" s="6" t="str">
        <f t="shared" si="569"/>
        <v>na</v>
      </c>
      <c r="DV2013" s="90"/>
      <c r="DY2013" s="57"/>
      <c r="EA2013" s="50"/>
    </row>
    <row r="2014" spans="1:131" hidden="1" x14ac:dyDescent="0.2">
      <c r="A2014" s="46">
        <v>4611</v>
      </c>
      <c r="B2014" s="46">
        <f t="shared" si="559"/>
        <v>3</v>
      </c>
      <c r="C2014" s="46">
        <f t="shared" si="560"/>
        <v>20</v>
      </c>
      <c r="D2014" s="46">
        <f t="shared" si="561"/>
        <v>10</v>
      </c>
      <c r="E2014" s="85">
        <v>29879</v>
      </c>
      <c r="F2014" s="7" t="s">
        <v>121</v>
      </c>
      <c r="G2014" s="50" t="s">
        <v>103</v>
      </c>
      <c r="H2014" s="50" t="s">
        <v>308</v>
      </c>
      <c r="I2014" s="50">
        <v>0</v>
      </c>
      <c r="J2014" s="50">
        <v>4</v>
      </c>
      <c r="L2014" s="171">
        <v>2657</v>
      </c>
      <c r="O2014" s="7">
        <v>11</v>
      </c>
      <c r="P2014" s="7">
        <v>3</v>
      </c>
      <c r="Q2014" s="7">
        <v>1</v>
      </c>
      <c r="R2014" s="7">
        <v>7</v>
      </c>
      <c r="S2014" s="7">
        <v>15</v>
      </c>
      <c r="T2014" s="7">
        <v>27</v>
      </c>
      <c r="U2014" s="7">
        <v>10</v>
      </c>
      <c r="BG2014" s="6">
        <f t="shared" si="551"/>
        <v>0</v>
      </c>
      <c r="BH2014" s="6">
        <f t="shared" si="570"/>
        <v>0</v>
      </c>
      <c r="BI2014" s="6">
        <f t="shared" si="552"/>
        <v>0</v>
      </c>
      <c r="BJ2014" s="6">
        <f t="shared" si="571"/>
        <v>0</v>
      </c>
      <c r="BK2014" s="6">
        <f t="shared" si="553"/>
        <v>1</v>
      </c>
      <c r="BL2014" s="6">
        <f t="shared" si="554"/>
        <v>2</v>
      </c>
      <c r="BM2014" s="6">
        <f t="shared" si="555"/>
        <v>0</v>
      </c>
      <c r="BN2014" s="6">
        <f t="shared" si="556"/>
        <v>0</v>
      </c>
      <c r="BO2014" s="6">
        <f t="shared" si="557"/>
        <v>1</v>
      </c>
      <c r="BP2014" s="6">
        <f t="shared" si="558"/>
        <v>4</v>
      </c>
      <c r="BQ2014" s="6">
        <f t="shared" si="562"/>
        <v>0</v>
      </c>
      <c r="BR2014" s="6">
        <f t="shared" si="563"/>
        <v>0</v>
      </c>
      <c r="BS2014" s="6">
        <f t="shared" si="564"/>
        <v>1</v>
      </c>
      <c r="BT2014" s="6">
        <f t="shared" si="565"/>
        <v>4</v>
      </c>
      <c r="CX2014" s="6" t="str">
        <f t="shared" si="566"/>
        <v>H</v>
      </c>
      <c r="CY2014" s="87">
        <f t="shared" si="567"/>
        <v>2657</v>
      </c>
      <c r="CZ2014" s="87">
        <f t="shared" si="568"/>
        <v>0</v>
      </c>
      <c r="DA2014" s="6">
        <f t="shared" si="569"/>
        <v>2657</v>
      </c>
      <c r="DV2014" s="90"/>
      <c r="DY2014" s="57"/>
      <c r="EA2014" s="91"/>
    </row>
    <row r="2015" spans="1:131" hidden="1" x14ac:dyDescent="0.2">
      <c r="A2015" s="46">
        <v>4612</v>
      </c>
      <c r="B2015" s="46">
        <f t="shared" si="559"/>
        <v>7</v>
      </c>
      <c r="C2015" s="46">
        <f t="shared" si="560"/>
        <v>24</v>
      </c>
      <c r="D2015" s="46">
        <f t="shared" si="561"/>
        <v>10</v>
      </c>
      <c r="E2015" s="85">
        <v>29883</v>
      </c>
      <c r="F2015" s="7" t="s">
        <v>3426</v>
      </c>
      <c r="G2015" s="50" t="s">
        <v>310</v>
      </c>
      <c r="H2015" s="50" t="s">
        <v>306</v>
      </c>
      <c r="I2015" s="50">
        <v>1</v>
      </c>
      <c r="J2015" s="50">
        <v>0</v>
      </c>
      <c r="L2015" s="171">
        <v>4220</v>
      </c>
      <c r="M2015" s="57" t="s">
        <v>872</v>
      </c>
      <c r="O2015" s="7">
        <v>12</v>
      </c>
      <c r="P2015" s="7">
        <v>4</v>
      </c>
      <c r="Q2015" s="7">
        <v>1</v>
      </c>
      <c r="R2015" s="7">
        <v>7</v>
      </c>
      <c r="S2015" s="7">
        <v>16</v>
      </c>
      <c r="T2015" s="7">
        <v>27</v>
      </c>
      <c r="U2015" s="7">
        <v>13</v>
      </c>
      <c r="BG2015" s="6">
        <f t="shared" si="551"/>
        <v>1</v>
      </c>
      <c r="BH2015" s="6">
        <f t="shared" si="570"/>
        <v>1</v>
      </c>
      <c r="BI2015" s="6">
        <f t="shared" si="552"/>
        <v>0</v>
      </c>
      <c r="BJ2015" s="6">
        <f t="shared" si="571"/>
        <v>0</v>
      </c>
      <c r="BK2015" s="6">
        <f t="shared" si="553"/>
        <v>0</v>
      </c>
      <c r="BL2015" s="6">
        <f t="shared" si="554"/>
        <v>0</v>
      </c>
      <c r="BM2015" s="6">
        <f t="shared" si="555"/>
        <v>1</v>
      </c>
      <c r="BN2015" s="6">
        <f t="shared" si="556"/>
        <v>1</v>
      </c>
      <c r="BO2015" s="6">
        <f t="shared" si="557"/>
        <v>0</v>
      </c>
      <c r="BP2015" s="6">
        <f t="shared" si="558"/>
        <v>0</v>
      </c>
      <c r="BQ2015" s="6">
        <f t="shared" si="562"/>
        <v>1</v>
      </c>
      <c r="BR2015" s="6">
        <f t="shared" si="563"/>
        <v>1</v>
      </c>
      <c r="BS2015" s="6">
        <f t="shared" si="564"/>
        <v>0</v>
      </c>
      <c r="BT2015" s="6">
        <f t="shared" si="565"/>
        <v>0</v>
      </c>
      <c r="CX2015" s="6" t="str">
        <f t="shared" si="566"/>
        <v>A</v>
      </c>
      <c r="CY2015" s="87">
        <f t="shared" si="567"/>
        <v>4220</v>
      </c>
      <c r="CZ2015" s="87">
        <f t="shared" si="568"/>
        <v>0</v>
      </c>
      <c r="DA2015" s="6" t="str">
        <f t="shared" si="569"/>
        <v>na</v>
      </c>
      <c r="DV2015" s="90"/>
      <c r="DY2015" s="57"/>
      <c r="EA2015" s="50"/>
    </row>
    <row r="2016" spans="1:131" hidden="1" x14ac:dyDescent="0.2">
      <c r="A2016" s="46">
        <v>4613</v>
      </c>
      <c r="B2016" s="46">
        <f t="shared" si="559"/>
        <v>7</v>
      </c>
      <c r="C2016" s="46">
        <f t="shared" si="560"/>
        <v>31</v>
      </c>
      <c r="D2016" s="46">
        <f t="shared" si="561"/>
        <v>10</v>
      </c>
      <c r="E2016" s="85">
        <v>29890</v>
      </c>
      <c r="F2016" s="7" t="s">
        <v>1918</v>
      </c>
      <c r="G2016" s="50" t="s">
        <v>103</v>
      </c>
      <c r="H2016" s="50" t="s">
        <v>308</v>
      </c>
      <c r="I2016" s="50">
        <v>3</v>
      </c>
      <c r="J2016" s="50">
        <v>4</v>
      </c>
      <c r="L2016" s="171">
        <v>1600</v>
      </c>
      <c r="M2016" s="57" t="s">
        <v>326</v>
      </c>
      <c r="O2016" s="7">
        <v>13</v>
      </c>
      <c r="P2016" s="7">
        <v>4</v>
      </c>
      <c r="Q2016" s="7">
        <v>1</v>
      </c>
      <c r="R2016" s="7">
        <v>8</v>
      </c>
      <c r="S2016" s="7">
        <v>19</v>
      </c>
      <c r="T2016" s="7">
        <v>31</v>
      </c>
      <c r="U2016" s="7">
        <v>13</v>
      </c>
      <c r="BG2016" s="6">
        <f t="shared" si="551"/>
        <v>0</v>
      </c>
      <c r="BH2016" s="6">
        <f t="shared" si="570"/>
        <v>0</v>
      </c>
      <c r="BI2016" s="6">
        <f t="shared" si="552"/>
        <v>0</v>
      </c>
      <c r="BJ2016" s="6">
        <f t="shared" si="571"/>
        <v>0</v>
      </c>
      <c r="BK2016" s="6">
        <f t="shared" si="553"/>
        <v>1</v>
      </c>
      <c r="BL2016" s="6">
        <f t="shared" si="554"/>
        <v>1</v>
      </c>
      <c r="BM2016" s="6">
        <f t="shared" si="555"/>
        <v>0</v>
      </c>
      <c r="BN2016" s="6">
        <f t="shared" si="556"/>
        <v>0</v>
      </c>
      <c r="BO2016" s="6">
        <f t="shared" si="557"/>
        <v>1</v>
      </c>
      <c r="BP2016" s="6">
        <f t="shared" si="558"/>
        <v>1</v>
      </c>
      <c r="BQ2016" s="6">
        <f t="shared" si="562"/>
        <v>1</v>
      </c>
      <c r="BR2016" s="6">
        <f t="shared" si="563"/>
        <v>2</v>
      </c>
      <c r="BS2016" s="6">
        <f t="shared" si="564"/>
        <v>1</v>
      </c>
      <c r="BT2016" s="6">
        <f t="shared" si="565"/>
        <v>1</v>
      </c>
      <c r="CX2016" s="6" t="str">
        <f t="shared" si="566"/>
        <v>H</v>
      </c>
      <c r="CY2016" s="87">
        <f t="shared" si="567"/>
        <v>1600</v>
      </c>
      <c r="CZ2016" s="87">
        <f t="shared" si="568"/>
        <v>0</v>
      </c>
      <c r="DA2016" s="6">
        <f t="shared" si="569"/>
        <v>1600</v>
      </c>
      <c r="DV2016" s="90"/>
      <c r="DY2016" s="57"/>
      <c r="EA2016" s="50"/>
    </row>
    <row r="2017" spans="1:131" hidden="1" x14ac:dyDescent="0.2">
      <c r="A2017" s="46">
        <v>4614</v>
      </c>
      <c r="B2017" s="46">
        <f t="shared" si="559"/>
        <v>3</v>
      </c>
      <c r="C2017" s="46">
        <f t="shared" si="560"/>
        <v>3</v>
      </c>
      <c r="D2017" s="46">
        <f t="shared" si="561"/>
        <v>11</v>
      </c>
      <c r="E2017" s="85">
        <v>29893</v>
      </c>
      <c r="F2017" s="7" t="s">
        <v>2853</v>
      </c>
      <c r="G2017" s="50" t="s">
        <v>310</v>
      </c>
      <c r="H2017" s="50" t="s">
        <v>308</v>
      </c>
      <c r="I2017" s="50">
        <v>0</v>
      </c>
      <c r="J2017" s="50">
        <v>2</v>
      </c>
      <c r="L2017" s="171">
        <v>3340</v>
      </c>
      <c r="O2017" s="7">
        <v>14</v>
      </c>
      <c r="P2017" s="7">
        <v>4</v>
      </c>
      <c r="Q2017" s="7">
        <v>1</v>
      </c>
      <c r="R2017" s="7">
        <v>9</v>
      </c>
      <c r="S2017" s="7">
        <v>19</v>
      </c>
      <c r="T2017" s="7">
        <v>33</v>
      </c>
      <c r="U2017" s="7">
        <v>13</v>
      </c>
      <c r="BG2017" s="6">
        <f t="shared" si="551"/>
        <v>0</v>
      </c>
      <c r="BH2017" s="6">
        <f t="shared" si="570"/>
        <v>0</v>
      </c>
      <c r="BI2017" s="6">
        <f t="shared" si="552"/>
        <v>0</v>
      </c>
      <c r="BJ2017" s="6">
        <f t="shared" si="571"/>
        <v>0</v>
      </c>
      <c r="BK2017" s="6">
        <f t="shared" si="553"/>
        <v>1</v>
      </c>
      <c r="BL2017" s="6">
        <f t="shared" si="554"/>
        <v>2</v>
      </c>
      <c r="BM2017" s="6">
        <f t="shared" si="555"/>
        <v>0</v>
      </c>
      <c r="BN2017" s="6">
        <f t="shared" si="556"/>
        <v>0</v>
      </c>
      <c r="BO2017" s="6">
        <f t="shared" si="557"/>
        <v>1</v>
      </c>
      <c r="BP2017" s="6">
        <f t="shared" si="558"/>
        <v>2</v>
      </c>
      <c r="BQ2017" s="6">
        <f t="shared" si="562"/>
        <v>0</v>
      </c>
      <c r="BR2017" s="6">
        <f t="shared" si="563"/>
        <v>0</v>
      </c>
      <c r="BS2017" s="6">
        <f t="shared" si="564"/>
        <v>1</v>
      </c>
      <c r="BT2017" s="6">
        <f t="shared" si="565"/>
        <v>2</v>
      </c>
      <c r="CX2017" s="6" t="str">
        <f t="shared" si="566"/>
        <v>A</v>
      </c>
      <c r="CY2017" s="87">
        <f t="shared" si="567"/>
        <v>3340</v>
      </c>
      <c r="CZ2017" s="87">
        <f t="shared" si="568"/>
        <v>0</v>
      </c>
      <c r="DA2017" s="6" t="str">
        <f t="shared" si="569"/>
        <v>na</v>
      </c>
      <c r="DV2017" s="90"/>
      <c r="DY2017" s="57"/>
      <c r="EA2017" s="91"/>
    </row>
    <row r="2018" spans="1:131" hidden="1" x14ac:dyDescent="0.2">
      <c r="A2018" s="46">
        <v>4615</v>
      </c>
      <c r="B2018" s="46">
        <f t="shared" si="559"/>
        <v>7</v>
      </c>
      <c r="C2018" s="46">
        <f t="shared" si="560"/>
        <v>7</v>
      </c>
      <c r="D2018" s="46">
        <f t="shared" si="561"/>
        <v>11</v>
      </c>
      <c r="E2018" s="85">
        <v>29897</v>
      </c>
      <c r="F2018" s="7" t="s">
        <v>191</v>
      </c>
      <c r="G2018" s="50" t="s">
        <v>310</v>
      </c>
      <c r="H2018" s="50" t="s">
        <v>306</v>
      </c>
      <c r="I2018" s="50">
        <v>3</v>
      </c>
      <c r="J2018" s="50">
        <v>0</v>
      </c>
      <c r="L2018" s="171">
        <v>1622</v>
      </c>
      <c r="M2018" s="57" t="s">
        <v>327</v>
      </c>
      <c r="O2018" s="7">
        <v>15</v>
      </c>
      <c r="P2018" s="7">
        <v>5</v>
      </c>
      <c r="Q2018" s="7">
        <v>1</v>
      </c>
      <c r="R2018" s="7">
        <v>9</v>
      </c>
      <c r="S2018" s="7">
        <v>22</v>
      </c>
      <c r="T2018" s="7">
        <v>33</v>
      </c>
      <c r="U2018" s="7">
        <v>16</v>
      </c>
      <c r="BG2018" s="6">
        <f t="shared" si="551"/>
        <v>1</v>
      </c>
      <c r="BH2018" s="6">
        <f t="shared" si="570"/>
        <v>1</v>
      </c>
      <c r="BI2018" s="6">
        <f t="shared" si="552"/>
        <v>0</v>
      </c>
      <c r="BJ2018" s="6">
        <f t="shared" si="571"/>
        <v>0</v>
      </c>
      <c r="BK2018" s="6">
        <f t="shared" si="553"/>
        <v>0</v>
      </c>
      <c r="BL2018" s="6">
        <f t="shared" si="554"/>
        <v>0</v>
      </c>
      <c r="BM2018" s="6">
        <f t="shared" si="555"/>
        <v>1</v>
      </c>
      <c r="BN2018" s="6">
        <f t="shared" si="556"/>
        <v>1</v>
      </c>
      <c r="BO2018" s="6">
        <f t="shared" si="557"/>
        <v>0</v>
      </c>
      <c r="BP2018" s="6">
        <f t="shared" si="558"/>
        <v>0</v>
      </c>
      <c r="BQ2018" s="6">
        <f t="shared" si="562"/>
        <v>1</v>
      </c>
      <c r="BR2018" s="6">
        <f t="shared" si="563"/>
        <v>1</v>
      </c>
      <c r="BS2018" s="6">
        <f t="shared" si="564"/>
        <v>0</v>
      </c>
      <c r="BT2018" s="6">
        <f t="shared" si="565"/>
        <v>0</v>
      </c>
      <c r="CX2018" s="6" t="str">
        <f t="shared" si="566"/>
        <v>A</v>
      </c>
      <c r="CY2018" s="87">
        <f t="shared" si="567"/>
        <v>1622</v>
      </c>
      <c r="CZ2018" s="87">
        <f t="shared" si="568"/>
        <v>0</v>
      </c>
      <c r="DA2018" s="6" t="str">
        <f t="shared" si="569"/>
        <v>na</v>
      </c>
      <c r="DV2018" s="90"/>
      <c r="DY2018" s="57"/>
      <c r="EA2018" s="50"/>
    </row>
    <row r="2019" spans="1:131" hidden="1" x14ac:dyDescent="0.2">
      <c r="A2019" s="46">
        <v>4616</v>
      </c>
      <c r="B2019" s="46">
        <f t="shared" si="559"/>
        <v>7</v>
      </c>
      <c r="C2019" s="46">
        <f t="shared" si="560"/>
        <v>14</v>
      </c>
      <c r="D2019" s="46">
        <f t="shared" si="561"/>
        <v>11</v>
      </c>
      <c r="E2019" s="85">
        <v>29904</v>
      </c>
      <c r="F2019" s="7" t="s">
        <v>815</v>
      </c>
      <c r="G2019" s="50" t="s">
        <v>103</v>
      </c>
      <c r="H2019" s="50" t="s">
        <v>307</v>
      </c>
      <c r="I2019" s="50">
        <v>0</v>
      </c>
      <c r="J2019" s="50">
        <v>0</v>
      </c>
      <c r="L2019" s="171">
        <v>2780</v>
      </c>
      <c r="O2019" s="7">
        <v>16</v>
      </c>
      <c r="P2019" s="7">
        <v>5</v>
      </c>
      <c r="Q2019" s="7">
        <v>2</v>
      </c>
      <c r="R2019" s="7">
        <v>9</v>
      </c>
      <c r="S2019" s="7">
        <v>22</v>
      </c>
      <c r="T2019" s="7">
        <v>33</v>
      </c>
      <c r="U2019" s="7">
        <v>17</v>
      </c>
      <c r="BG2019" s="6">
        <f t="shared" si="551"/>
        <v>0</v>
      </c>
      <c r="BH2019" s="6">
        <f t="shared" si="570"/>
        <v>0</v>
      </c>
      <c r="BI2019" s="6">
        <f t="shared" si="552"/>
        <v>1</v>
      </c>
      <c r="BJ2019" s="6">
        <f t="shared" si="571"/>
        <v>1</v>
      </c>
      <c r="BK2019" s="6">
        <f t="shared" si="553"/>
        <v>0</v>
      </c>
      <c r="BL2019" s="6">
        <f t="shared" si="554"/>
        <v>0</v>
      </c>
      <c r="BM2019" s="6">
        <f t="shared" si="555"/>
        <v>1</v>
      </c>
      <c r="BN2019" s="6">
        <f t="shared" si="556"/>
        <v>2</v>
      </c>
      <c r="BO2019" s="6">
        <f t="shared" si="557"/>
        <v>1</v>
      </c>
      <c r="BP2019" s="6">
        <f t="shared" si="558"/>
        <v>1</v>
      </c>
      <c r="BQ2019" s="6">
        <f t="shared" si="562"/>
        <v>0</v>
      </c>
      <c r="BR2019" s="6">
        <f t="shared" si="563"/>
        <v>0</v>
      </c>
      <c r="BS2019" s="6">
        <f t="shared" si="564"/>
        <v>0</v>
      </c>
      <c r="BT2019" s="6">
        <f t="shared" si="565"/>
        <v>0</v>
      </c>
      <c r="CX2019" s="6" t="str">
        <f t="shared" si="566"/>
        <v>H</v>
      </c>
      <c r="CY2019" s="87">
        <f t="shared" si="567"/>
        <v>2780</v>
      </c>
      <c r="CZ2019" s="87">
        <f t="shared" si="568"/>
        <v>0</v>
      </c>
      <c r="DA2019" s="6">
        <f t="shared" si="569"/>
        <v>2780</v>
      </c>
      <c r="DV2019" s="90"/>
      <c r="DY2019" s="57"/>
      <c r="EA2019" s="91"/>
    </row>
    <row r="2020" spans="1:131" hidden="1" x14ac:dyDescent="0.2">
      <c r="A2020" s="46">
        <v>4617</v>
      </c>
      <c r="B2020" s="46">
        <f t="shared" si="559"/>
        <v>7</v>
      </c>
      <c r="C2020" s="46">
        <f t="shared" si="560"/>
        <v>28</v>
      </c>
      <c r="D2020" s="46">
        <f t="shared" si="561"/>
        <v>11</v>
      </c>
      <c r="E2020" s="85">
        <v>29918</v>
      </c>
      <c r="F2020" s="7" t="s">
        <v>109</v>
      </c>
      <c r="G2020" s="50" t="s">
        <v>310</v>
      </c>
      <c r="H2020" s="50" t="s">
        <v>307</v>
      </c>
      <c r="I2020" s="50">
        <v>1</v>
      </c>
      <c r="J2020" s="50">
        <v>1</v>
      </c>
      <c r="L2020" s="171">
        <v>1881</v>
      </c>
      <c r="M2020" s="57" t="s">
        <v>872</v>
      </c>
      <c r="O2020" s="7">
        <v>17</v>
      </c>
      <c r="P2020" s="7">
        <v>5</v>
      </c>
      <c r="Q2020" s="7">
        <v>3</v>
      </c>
      <c r="R2020" s="7">
        <v>9</v>
      </c>
      <c r="S2020" s="7">
        <v>23</v>
      </c>
      <c r="T2020" s="7">
        <v>34</v>
      </c>
      <c r="U2020" s="7">
        <v>18</v>
      </c>
      <c r="BG2020" s="6">
        <f t="shared" si="551"/>
        <v>0</v>
      </c>
      <c r="BH2020" s="6">
        <f t="shared" si="570"/>
        <v>0</v>
      </c>
      <c r="BI2020" s="6">
        <f t="shared" si="552"/>
        <v>1</v>
      </c>
      <c r="BJ2020" s="6">
        <f t="shared" si="571"/>
        <v>2</v>
      </c>
      <c r="BK2020" s="6">
        <f t="shared" si="553"/>
        <v>0</v>
      </c>
      <c r="BL2020" s="6">
        <f t="shared" si="554"/>
        <v>0</v>
      </c>
      <c r="BM2020" s="6">
        <f t="shared" si="555"/>
        <v>1</v>
      </c>
      <c r="BN2020" s="6">
        <f t="shared" si="556"/>
        <v>3</v>
      </c>
      <c r="BO2020" s="6">
        <f t="shared" si="557"/>
        <v>1</v>
      </c>
      <c r="BP2020" s="6">
        <f t="shared" si="558"/>
        <v>2</v>
      </c>
      <c r="BQ2020" s="6">
        <f t="shared" si="562"/>
        <v>1</v>
      </c>
      <c r="BR2020" s="6">
        <f t="shared" si="563"/>
        <v>1</v>
      </c>
      <c r="BS2020" s="6">
        <f t="shared" si="564"/>
        <v>1</v>
      </c>
      <c r="BT2020" s="6">
        <f t="shared" si="565"/>
        <v>1</v>
      </c>
      <c r="CX2020" s="6" t="str">
        <f t="shared" si="566"/>
        <v>A</v>
      </c>
      <c r="CY2020" s="87">
        <f t="shared" si="567"/>
        <v>1881</v>
      </c>
      <c r="CZ2020" s="87">
        <f t="shared" si="568"/>
        <v>0</v>
      </c>
      <c r="DA2020" s="6" t="str">
        <f t="shared" si="569"/>
        <v>na</v>
      </c>
      <c r="DV2020" s="90"/>
      <c r="DY2020" s="57"/>
      <c r="EA2020" s="91"/>
    </row>
    <row r="2021" spans="1:131" hidden="1" x14ac:dyDescent="0.2">
      <c r="A2021" s="46">
        <v>4618</v>
      </c>
      <c r="B2021" s="46">
        <f t="shared" si="559"/>
        <v>7</v>
      </c>
      <c r="C2021" s="46">
        <f t="shared" si="560"/>
        <v>5</v>
      </c>
      <c r="D2021" s="46">
        <f t="shared" si="561"/>
        <v>12</v>
      </c>
      <c r="E2021" s="85">
        <v>29925</v>
      </c>
      <c r="F2021" s="7" t="s">
        <v>111</v>
      </c>
      <c r="G2021" s="50" t="s">
        <v>103</v>
      </c>
      <c r="H2021" s="50" t="s">
        <v>307</v>
      </c>
      <c r="I2021" s="50">
        <v>2</v>
      </c>
      <c r="J2021" s="50">
        <v>2</v>
      </c>
      <c r="L2021" s="171">
        <v>1762</v>
      </c>
      <c r="M2021" s="57" t="s">
        <v>328</v>
      </c>
      <c r="O2021" s="7">
        <v>18</v>
      </c>
      <c r="P2021" s="7">
        <v>5</v>
      </c>
      <c r="Q2021" s="7">
        <v>4</v>
      </c>
      <c r="R2021" s="7">
        <v>9</v>
      </c>
      <c r="S2021" s="7">
        <v>25</v>
      </c>
      <c r="T2021" s="7">
        <v>36</v>
      </c>
      <c r="U2021" s="7">
        <v>19</v>
      </c>
      <c r="BG2021" s="6">
        <f t="shared" si="551"/>
        <v>0</v>
      </c>
      <c r="BH2021" s="6">
        <f t="shared" si="570"/>
        <v>0</v>
      </c>
      <c r="BI2021" s="6">
        <f t="shared" si="552"/>
        <v>1</v>
      </c>
      <c r="BJ2021" s="6">
        <f t="shared" si="571"/>
        <v>3</v>
      </c>
      <c r="BK2021" s="6">
        <f t="shared" si="553"/>
        <v>0</v>
      </c>
      <c r="BL2021" s="6">
        <f t="shared" si="554"/>
        <v>0</v>
      </c>
      <c r="BM2021" s="6">
        <f t="shared" si="555"/>
        <v>1</v>
      </c>
      <c r="BN2021" s="6">
        <f t="shared" si="556"/>
        <v>4</v>
      </c>
      <c r="BO2021" s="6">
        <f t="shared" si="557"/>
        <v>1</v>
      </c>
      <c r="BP2021" s="6">
        <f t="shared" si="558"/>
        <v>3</v>
      </c>
      <c r="BQ2021" s="6">
        <f t="shared" si="562"/>
        <v>1</v>
      </c>
      <c r="BR2021" s="6">
        <f t="shared" si="563"/>
        <v>2</v>
      </c>
      <c r="BS2021" s="6">
        <f t="shared" si="564"/>
        <v>1</v>
      </c>
      <c r="BT2021" s="6">
        <f t="shared" si="565"/>
        <v>2</v>
      </c>
      <c r="CX2021" s="6" t="str">
        <f t="shared" si="566"/>
        <v>H</v>
      </c>
      <c r="CY2021" s="87">
        <f t="shared" si="567"/>
        <v>1762</v>
      </c>
      <c r="CZ2021" s="87">
        <f t="shared" si="568"/>
        <v>0</v>
      </c>
      <c r="DA2021" s="6">
        <f t="shared" si="569"/>
        <v>1762</v>
      </c>
      <c r="DV2021" s="90"/>
      <c r="DY2021" s="57"/>
      <c r="EA2021" s="50"/>
    </row>
    <row r="2022" spans="1:131" hidden="1" x14ac:dyDescent="0.2">
      <c r="A2022" s="46">
        <v>4619</v>
      </c>
      <c r="B2022" s="46">
        <f t="shared" si="559"/>
        <v>7</v>
      </c>
      <c r="C2022" s="46">
        <f t="shared" si="560"/>
        <v>23</v>
      </c>
      <c r="D2022" s="46">
        <f t="shared" si="561"/>
        <v>1</v>
      </c>
      <c r="E2022" s="85">
        <v>29974</v>
      </c>
      <c r="F2022" s="7" t="s">
        <v>661</v>
      </c>
      <c r="G2022" s="50" t="s">
        <v>103</v>
      </c>
      <c r="H2022" s="50" t="s">
        <v>308</v>
      </c>
      <c r="I2022" s="50">
        <v>1</v>
      </c>
      <c r="J2022" s="50">
        <v>3</v>
      </c>
      <c r="L2022" s="171">
        <v>1594</v>
      </c>
      <c r="M2022" s="57" t="s">
        <v>1169</v>
      </c>
      <c r="O2022" s="7">
        <v>19</v>
      </c>
      <c r="P2022" s="7">
        <v>5</v>
      </c>
      <c r="Q2022" s="7">
        <v>4</v>
      </c>
      <c r="R2022" s="7">
        <v>10</v>
      </c>
      <c r="S2022" s="7">
        <v>26</v>
      </c>
      <c r="T2022" s="7">
        <v>39</v>
      </c>
      <c r="U2022" s="7">
        <v>19</v>
      </c>
      <c r="BG2022" s="6">
        <f t="shared" si="551"/>
        <v>0</v>
      </c>
      <c r="BH2022" s="6">
        <f t="shared" si="570"/>
        <v>0</v>
      </c>
      <c r="BI2022" s="6">
        <f t="shared" si="552"/>
        <v>0</v>
      </c>
      <c r="BJ2022" s="6">
        <f t="shared" si="571"/>
        <v>0</v>
      </c>
      <c r="BK2022" s="6">
        <f t="shared" si="553"/>
        <v>1</v>
      </c>
      <c r="BL2022" s="6">
        <f t="shared" si="554"/>
        <v>1</v>
      </c>
      <c r="BM2022" s="6">
        <f t="shared" si="555"/>
        <v>0</v>
      </c>
      <c r="BN2022" s="6">
        <f t="shared" si="556"/>
        <v>0</v>
      </c>
      <c r="BO2022" s="6">
        <f t="shared" si="557"/>
        <v>1</v>
      </c>
      <c r="BP2022" s="6">
        <f t="shared" si="558"/>
        <v>4</v>
      </c>
      <c r="BQ2022" s="6">
        <f t="shared" si="562"/>
        <v>1</v>
      </c>
      <c r="BR2022" s="6">
        <f t="shared" si="563"/>
        <v>3</v>
      </c>
      <c r="BS2022" s="6">
        <f t="shared" si="564"/>
        <v>1</v>
      </c>
      <c r="BT2022" s="6">
        <f t="shared" si="565"/>
        <v>3</v>
      </c>
      <c r="CX2022" s="6" t="str">
        <f t="shared" si="566"/>
        <v>H</v>
      </c>
      <c r="CY2022" s="87">
        <f t="shared" si="567"/>
        <v>1594</v>
      </c>
      <c r="CZ2022" s="87">
        <f t="shared" si="568"/>
        <v>0</v>
      </c>
      <c r="DA2022" s="6">
        <f t="shared" si="569"/>
        <v>1594</v>
      </c>
      <c r="DV2022" s="90"/>
      <c r="DY2022" s="57"/>
      <c r="EA2022" s="91"/>
    </row>
    <row r="2023" spans="1:131" hidden="1" x14ac:dyDescent="0.2">
      <c r="A2023" s="46">
        <v>4620</v>
      </c>
      <c r="B2023" s="46">
        <f t="shared" si="559"/>
        <v>7</v>
      </c>
      <c r="C2023" s="46">
        <f t="shared" si="560"/>
        <v>30</v>
      </c>
      <c r="D2023" s="46">
        <f t="shared" si="561"/>
        <v>1</v>
      </c>
      <c r="E2023" s="85">
        <v>29981</v>
      </c>
      <c r="F2023" s="7" t="s">
        <v>3453</v>
      </c>
      <c r="G2023" s="50" t="s">
        <v>310</v>
      </c>
      <c r="H2023" s="50" t="s">
        <v>308</v>
      </c>
      <c r="I2023" s="50">
        <v>2</v>
      </c>
      <c r="J2023" s="50">
        <v>3</v>
      </c>
      <c r="L2023" s="171">
        <v>2291</v>
      </c>
      <c r="M2023" s="57" t="s">
        <v>517</v>
      </c>
      <c r="O2023" s="7">
        <v>20</v>
      </c>
      <c r="P2023" s="7">
        <v>5</v>
      </c>
      <c r="Q2023" s="7">
        <v>4</v>
      </c>
      <c r="R2023" s="7">
        <v>11</v>
      </c>
      <c r="S2023" s="7">
        <v>28</v>
      </c>
      <c r="T2023" s="7">
        <v>42</v>
      </c>
      <c r="U2023" s="7">
        <v>19</v>
      </c>
      <c r="BG2023" s="6">
        <f t="shared" si="551"/>
        <v>0</v>
      </c>
      <c r="BH2023" s="6">
        <f t="shared" si="570"/>
        <v>0</v>
      </c>
      <c r="BI2023" s="6">
        <f t="shared" si="552"/>
        <v>0</v>
      </c>
      <c r="BJ2023" s="6">
        <f t="shared" si="571"/>
        <v>0</v>
      </c>
      <c r="BK2023" s="6">
        <f t="shared" si="553"/>
        <v>1</v>
      </c>
      <c r="BL2023" s="6">
        <f t="shared" si="554"/>
        <v>2</v>
      </c>
      <c r="BM2023" s="6">
        <f t="shared" si="555"/>
        <v>0</v>
      </c>
      <c r="BN2023" s="6">
        <f t="shared" si="556"/>
        <v>0</v>
      </c>
      <c r="BO2023" s="6">
        <f t="shared" si="557"/>
        <v>1</v>
      </c>
      <c r="BP2023" s="6">
        <f t="shared" si="558"/>
        <v>5</v>
      </c>
      <c r="BQ2023" s="6">
        <f t="shared" si="562"/>
        <v>1</v>
      </c>
      <c r="BR2023" s="6">
        <f t="shared" si="563"/>
        <v>4</v>
      </c>
      <c r="BS2023" s="6">
        <f t="shared" si="564"/>
        <v>1</v>
      </c>
      <c r="BT2023" s="6">
        <f t="shared" si="565"/>
        <v>4</v>
      </c>
      <c r="CX2023" s="6" t="str">
        <f t="shared" si="566"/>
        <v>A</v>
      </c>
      <c r="CY2023" s="87">
        <f t="shared" si="567"/>
        <v>2291</v>
      </c>
      <c r="CZ2023" s="87">
        <f t="shared" si="568"/>
        <v>0</v>
      </c>
      <c r="DA2023" s="6" t="str">
        <f t="shared" si="569"/>
        <v>na</v>
      </c>
      <c r="DV2023" s="90"/>
      <c r="DY2023" s="57"/>
      <c r="EA2023" s="50"/>
    </row>
    <row r="2024" spans="1:131" hidden="1" x14ac:dyDescent="0.2">
      <c r="A2024" s="46">
        <v>4621</v>
      </c>
      <c r="B2024" s="46">
        <f t="shared" si="559"/>
        <v>3</v>
      </c>
      <c r="C2024" s="46">
        <f t="shared" si="560"/>
        <v>2</v>
      </c>
      <c r="D2024" s="46">
        <f t="shared" si="561"/>
        <v>2</v>
      </c>
      <c r="E2024" s="85">
        <v>29984</v>
      </c>
      <c r="F2024" s="7" t="s">
        <v>2255</v>
      </c>
      <c r="G2024" s="50" t="s">
        <v>103</v>
      </c>
      <c r="H2024" s="50" t="s">
        <v>307</v>
      </c>
      <c r="I2024" s="50">
        <v>0</v>
      </c>
      <c r="J2024" s="50">
        <v>0</v>
      </c>
      <c r="L2024" s="171">
        <v>1713</v>
      </c>
      <c r="O2024" s="7">
        <v>21</v>
      </c>
      <c r="P2024" s="7">
        <v>5</v>
      </c>
      <c r="Q2024" s="7">
        <v>5</v>
      </c>
      <c r="R2024" s="7">
        <v>11</v>
      </c>
      <c r="S2024" s="7">
        <v>28</v>
      </c>
      <c r="T2024" s="7">
        <v>42</v>
      </c>
      <c r="U2024" s="7">
        <v>20</v>
      </c>
      <c r="BG2024" s="6">
        <f t="shared" si="551"/>
        <v>0</v>
      </c>
      <c r="BH2024" s="6">
        <f t="shared" si="570"/>
        <v>0</v>
      </c>
      <c r="BI2024" s="6">
        <f t="shared" si="552"/>
        <v>1</v>
      </c>
      <c r="BJ2024" s="6">
        <f t="shared" si="571"/>
        <v>1</v>
      </c>
      <c r="BK2024" s="6">
        <f t="shared" si="553"/>
        <v>0</v>
      </c>
      <c r="BL2024" s="6">
        <f t="shared" si="554"/>
        <v>0</v>
      </c>
      <c r="BM2024" s="6">
        <f t="shared" si="555"/>
        <v>1</v>
      </c>
      <c r="BN2024" s="6">
        <f t="shared" si="556"/>
        <v>1</v>
      </c>
      <c r="BO2024" s="6">
        <f t="shared" si="557"/>
        <v>1</v>
      </c>
      <c r="BP2024" s="6">
        <f t="shared" si="558"/>
        <v>6</v>
      </c>
      <c r="BQ2024" s="6">
        <f t="shared" si="562"/>
        <v>0</v>
      </c>
      <c r="BR2024" s="6">
        <f t="shared" si="563"/>
        <v>0</v>
      </c>
      <c r="BS2024" s="6">
        <f t="shared" si="564"/>
        <v>0</v>
      </c>
      <c r="BT2024" s="6">
        <f t="shared" si="565"/>
        <v>0</v>
      </c>
      <c r="CX2024" s="6" t="str">
        <f t="shared" si="566"/>
        <v>H</v>
      </c>
      <c r="CY2024" s="87">
        <f t="shared" si="567"/>
        <v>1713</v>
      </c>
      <c r="CZ2024" s="87">
        <f t="shared" si="568"/>
        <v>0</v>
      </c>
      <c r="DA2024" s="6">
        <f t="shared" si="569"/>
        <v>1713</v>
      </c>
      <c r="DV2024" s="90"/>
      <c r="DY2024" s="57"/>
      <c r="EA2024" s="50"/>
    </row>
    <row r="2025" spans="1:131" hidden="1" x14ac:dyDescent="0.2">
      <c r="A2025" s="46">
        <v>4622</v>
      </c>
      <c r="B2025" s="46">
        <f t="shared" si="559"/>
        <v>7</v>
      </c>
      <c r="C2025" s="46">
        <f t="shared" si="560"/>
        <v>6</v>
      </c>
      <c r="D2025" s="46">
        <f t="shared" si="561"/>
        <v>2</v>
      </c>
      <c r="E2025" s="85">
        <v>29988</v>
      </c>
      <c r="F2025" s="7" t="s">
        <v>1699</v>
      </c>
      <c r="G2025" s="50" t="s">
        <v>103</v>
      </c>
      <c r="H2025" s="50" t="s">
        <v>308</v>
      </c>
      <c r="I2025" s="50">
        <v>0</v>
      </c>
      <c r="J2025" s="50">
        <v>3</v>
      </c>
      <c r="L2025" s="171">
        <v>3093</v>
      </c>
      <c r="O2025" s="7">
        <v>22</v>
      </c>
      <c r="P2025" s="7">
        <v>5</v>
      </c>
      <c r="Q2025" s="7">
        <v>5</v>
      </c>
      <c r="R2025" s="7">
        <v>12</v>
      </c>
      <c r="S2025" s="7">
        <v>28</v>
      </c>
      <c r="T2025" s="7">
        <v>45</v>
      </c>
      <c r="U2025" s="7">
        <v>20</v>
      </c>
      <c r="BG2025" s="6">
        <f t="shared" si="551"/>
        <v>0</v>
      </c>
      <c r="BH2025" s="6">
        <f t="shared" si="570"/>
        <v>0</v>
      </c>
      <c r="BI2025" s="6">
        <f t="shared" si="552"/>
        <v>0</v>
      </c>
      <c r="BJ2025" s="6">
        <f t="shared" si="571"/>
        <v>0</v>
      </c>
      <c r="BK2025" s="6">
        <f t="shared" si="553"/>
        <v>1</v>
      </c>
      <c r="BL2025" s="6">
        <f t="shared" si="554"/>
        <v>1</v>
      </c>
      <c r="BM2025" s="6">
        <f t="shared" si="555"/>
        <v>0</v>
      </c>
      <c r="BN2025" s="6">
        <f t="shared" si="556"/>
        <v>0</v>
      </c>
      <c r="BO2025" s="6">
        <f t="shared" si="557"/>
        <v>1</v>
      </c>
      <c r="BP2025" s="6">
        <f t="shared" si="558"/>
        <v>7</v>
      </c>
      <c r="BQ2025" s="6">
        <f t="shared" si="562"/>
        <v>0</v>
      </c>
      <c r="BR2025" s="6">
        <f t="shared" si="563"/>
        <v>0</v>
      </c>
      <c r="BS2025" s="6">
        <f t="shared" si="564"/>
        <v>1</v>
      </c>
      <c r="BT2025" s="6">
        <f t="shared" si="565"/>
        <v>1</v>
      </c>
      <c r="CX2025" s="6" t="str">
        <f t="shared" si="566"/>
        <v>H</v>
      </c>
      <c r="CY2025" s="87">
        <f t="shared" si="567"/>
        <v>3093</v>
      </c>
      <c r="CZ2025" s="87">
        <f t="shared" si="568"/>
        <v>0</v>
      </c>
      <c r="DA2025" s="6">
        <f t="shared" si="569"/>
        <v>3093</v>
      </c>
      <c r="DV2025" s="90"/>
      <c r="DY2025" s="57"/>
      <c r="EA2025" s="91"/>
    </row>
    <row r="2026" spans="1:131" hidden="1" x14ac:dyDescent="0.2">
      <c r="A2026" s="46">
        <v>4623</v>
      </c>
      <c r="B2026" s="46">
        <f t="shared" si="559"/>
        <v>3</v>
      </c>
      <c r="C2026" s="46">
        <f t="shared" si="560"/>
        <v>9</v>
      </c>
      <c r="D2026" s="46">
        <f t="shared" si="561"/>
        <v>2</v>
      </c>
      <c r="E2026" s="85">
        <v>29991</v>
      </c>
      <c r="F2026" s="7" t="s">
        <v>1743</v>
      </c>
      <c r="G2026" s="50" t="s">
        <v>310</v>
      </c>
      <c r="H2026" s="50" t="s">
        <v>308</v>
      </c>
      <c r="I2026" s="50">
        <v>1</v>
      </c>
      <c r="J2026" s="50">
        <v>5</v>
      </c>
      <c r="L2026" s="171">
        <v>4373</v>
      </c>
      <c r="M2026" s="57" t="s">
        <v>16</v>
      </c>
      <c r="O2026" s="7">
        <v>23</v>
      </c>
      <c r="P2026" s="7">
        <v>5</v>
      </c>
      <c r="Q2026" s="7">
        <v>5</v>
      </c>
      <c r="R2026" s="7">
        <v>13</v>
      </c>
      <c r="S2026" s="7">
        <v>29</v>
      </c>
      <c r="T2026" s="7">
        <v>50</v>
      </c>
      <c r="U2026" s="7">
        <v>20</v>
      </c>
      <c r="BG2026" s="6">
        <f t="shared" si="551"/>
        <v>0</v>
      </c>
      <c r="BH2026" s="6">
        <f t="shared" si="570"/>
        <v>0</v>
      </c>
      <c r="BI2026" s="6">
        <f t="shared" si="552"/>
        <v>0</v>
      </c>
      <c r="BJ2026" s="6">
        <f t="shared" si="571"/>
        <v>0</v>
      </c>
      <c r="BK2026" s="6">
        <f t="shared" si="553"/>
        <v>1</v>
      </c>
      <c r="BL2026" s="6">
        <f t="shared" si="554"/>
        <v>2</v>
      </c>
      <c r="BM2026" s="6">
        <f t="shared" si="555"/>
        <v>0</v>
      </c>
      <c r="BN2026" s="6">
        <f t="shared" si="556"/>
        <v>0</v>
      </c>
      <c r="BO2026" s="6">
        <f t="shared" si="557"/>
        <v>1</v>
      </c>
      <c r="BP2026" s="6">
        <f t="shared" si="558"/>
        <v>8</v>
      </c>
      <c r="BQ2026" s="6">
        <f t="shared" si="562"/>
        <v>1</v>
      </c>
      <c r="BR2026" s="6">
        <f t="shared" si="563"/>
        <v>1</v>
      </c>
      <c r="BS2026" s="6">
        <f t="shared" si="564"/>
        <v>1</v>
      </c>
      <c r="BT2026" s="6">
        <f t="shared" si="565"/>
        <v>2</v>
      </c>
      <c r="CX2026" s="6" t="str">
        <f t="shared" si="566"/>
        <v>A</v>
      </c>
      <c r="CY2026" s="87">
        <f t="shared" si="567"/>
        <v>4373</v>
      </c>
      <c r="CZ2026" s="87">
        <f t="shared" si="568"/>
        <v>0</v>
      </c>
      <c r="DA2026" s="6" t="str">
        <f t="shared" si="569"/>
        <v>na</v>
      </c>
      <c r="DV2026" s="90"/>
      <c r="DY2026" s="57"/>
      <c r="EA2026" s="50"/>
    </row>
    <row r="2027" spans="1:131" hidden="1" x14ac:dyDescent="0.2">
      <c r="A2027" s="46">
        <v>4624</v>
      </c>
      <c r="B2027" s="46">
        <f t="shared" si="559"/>
        <v>7</v>
      </c>
      <c r="C2027" s="46">
        <f t="shared" si="560"/>
        <v>13</v>
      </c>
      <c r="D2027" s="46">
        <f t="shared" si="561"/>
        <v>2</v>
      </c>
      <c r="E2027" s="85">
        <v>29995</v>
      </c>
      <c r="F2027" s="7" t="s">
        <v>1200</v>
      </c>
      <c r="G2027" s="50" t="s">
        <v>310</v>
      </c>
      <c r="H2027" s="50" t="s">
        <v>308</v>
      </c>
      <c r="I2027" s="50">
        <v>0</v>
      </c>
      <c r="J2027" s="50">
        <v>4</v>
      </c>
      <c r="L2027" s="171">
        <v>12901</v>
      </c>
      <c r="O2027" s="7">
        <v>24</v>
      </c>
      <c r="P2027" s="7">
        <v>5</v>
      </c>
      <c r="Q2027" s="7">
        <v>5</v>
      </c>
      <c r="R2027" s="7">
        <v>14</v>
      </c>
      <c r="S2027" s="7">
        <v>29</v>
      </c>
      <c r="T2027" s="7">
        <v>54</v>
      </c>
      <c r="U2027" s="7">
        <v>20</v>
      </c>
      <c r="BG2027" s="6">
        <f t="shared" si="551"/>
        <v>0</v>
      </c>
      <c r="BH2027" s="6">
        <f t="shared" si="570"/>
        <v>0</v>
      </c>
      <c r="BI2027" s="6">
        <f t="shared" si="552"/>
        <v>0</v>
      </c>
      <c r="BJ2027" s="6">
        <f t="shared" si="571"/>
        <v>0</v>
      </c>
      <c r="BK2027" s="6">
        <f t="shared" si="553"/>
        <v>1</v>
      </c>
      <c r="BL2027" s="6">
        <f t="shared" si="554"/>
        <v>3</v>
      </c>
      <c r="BM2027" s="6">
        <f t="shared" si="555"/>
        <v>0</v>
      </c>
      <c r="BN2027" s="6">
        <f t="shared" si="556"/>
        <v>0</v>
      </c>
      <c r="BO2027" s="6">
        <f t="shared" si="557"/>
        <v>1</v>
      </c>
      <c r="BP2027" s="6">
        <f t="shared" si="558"/>
        <v>9</v>
      </c>
      <c r="BQ2027" s="6">
        <f t="shared" si="562"/>
        <v>0</v>
      </c>
      <c r="BR2027" s="6">
        <f t="shared" si="563"/>
        <v>0</v>
      </c>
      <c r="BS2027" s="6">
        <f t="shared" si="564"/>
        <v>1</v>
      </c>
      <c r="BT2027" s="6">
        <f t="shared" si="565"/>
        <v>3</v>
      </c>
      <c r="CX2027" s="6" t="str">
        <f t="shared" si="566"/>
        <v>A</v>
      </c>
      <c r="CY2027" s="87">
        <f t="shared" si="567"/>
        <v>12901</v>
      </c>
      <c r="CZ2027" s="87">
        <f t="shared" si="568"/>
        <v>0</v>
      </c>
      <c r="DA2027" s="6" t="str">
        <f t="shared" si="569"/>
        <v>na</v>
      </c>
      <c r="DV2027" s="90"/>
      <c r="DY2027" s="57"/>
      <c r="EA2027" s="50"/>
    </row>
    <row r="2028" spans="1:131" hidden="1" x14ac:dyDescent="0.2">
      <c r="A2028" s="46">
        <v>4625</v>
      </c>
      <c r="B2028" s="46">
        <f t="shared" si="559"/>
        <v>6</v>
      </c>
      <c r="C2028" s="46">
        <f t="shared" si="560"/>
        <v>19</v>
      </c>
      <c r="D2028" s="46">
        <f t="shared" si="561"/>
        <v>2</v>
      </c>
      <c r="E2028" s="85">
        <v>30001</v>
      </c>
      <c r="F2028" s="7" t="s">
        <v>1905</v>
      </c>
      <c r="G2028" s="50" t="s">
        <v>103</v>
      </c>
      <c r="H2028" s="50" t="s">
        <v>307</v>
      </c>
      <c r="I2028" s="50">
        <v>1</v>
      </c>
      <c r="J2028" s="50">
        <v>1</v>
      </c>
      <c r="L2028" s="171">
        <v>1660</v>
      </c>
      <c r="M2028" s="57" t="s">
        <v>518</v>
      </c>
      <c r="O2028" s="7">
        <v>25</v>
      </c>
      <c r="P2028" s="7">
        <v>5</v>
      </c>
      <c r="Q2028" s="7">
        <v>6</v>
      </c>
      <c r="R2028" s="7">
        <v>14</v>
      </c>
      <c r="S2028" s="7">
        <v>30</v>
      </c>
      <c r="T2028" s="7">
        <v>55</v>
      </c>
      <c r="U2028" s="7">
        <v>21</v>
      </c>
      <c r="BG2028" s="6">
        <f t="shared" si="551"/>
        <v>0</v>
      </c>
      <c r="BH2028" s="6">
        <f t="shared" si="570"/>
        <v>0</v>
      </c>
      <c r="BI2028" s="6">
        <f t="shared" si="552"/>
        <v>1</v>
      </c>
      <c r="BJ2028" s="6">
        <f t="shared" si="571"/>
        <v>1</v>
      </c>
      <c r="BK2028" s="6">
        <f t="shared" si="553"/>
        <v>0</v>
      </c>
      <c r="BL2028" s="6">
        <f t="shared" si="554"/>
        <v>0</v>
      </c>
      <c r="BM2028" s="6">
        <f t="shared" si="555"/>
        <v>1</v>
      </c>
      <c r="BN2028" s="6">
        <f t="shared" si="556"/>
        <v>1</v>
      </c>
      <c r="BO2028" s="6">
        <f t="shared" si="557"/>
        <v>1</v>
      </c>
      <c r="BP2028" s="6">
        <f t="shared" si="558"/>
        <v>10</v>
      </c>
      <c r="BQ2028" s="6">
        <f t="shared" si="562"/>
        <v>1</v>
      </c>
      <c r="BR2028" s="6">
        <f t="shared" si="563"/>
        <v>1</v>
      </c>
      <c r="BS2028" s="6">
        <f t="shared" si="564"/>
        <v>1</v>
      </c>
      <c r="BT2028" s="6">
        <f t="shared" si="565"/>
        <v>4</v>
      </c>
      <c r="CX2028" s="6" t="str">
        <f t="shared" si="566"/>
        <v>H</v>
      </c>
      <c r="CY2028" s="87">
        <f t="shared" si="567"/>
        <v>1660</v>
      </c>
      <c r="CZ2028" s="87">
        <f t="shared" si="568"/>
        <v>0</v>
      </c>
      <c r="DA2028" s="6">
        <f t="shared" si="569"/>
        <v>1660</v>
      </c>
      <c r="DV2028" s="90"/>
      <c r="DY2028" s="57"/>
      <c r="EA2028" s="91"/>
    </row>
    <row r="2029" spans="1:131" hidden="1" x14ac:dyDescent="0.2">
      <c r="A2029" s="46">
        <v>4626</v>
      </c>
      <c r="B2029" s="46">
        <f t="shared" si="559"/>
        <v>2</v>
      </c>
      <c r="C2029" s="46">
        <f t="shared" si="560"/>
        <v>22</v>
      </c>
      <c r="D2029" s="46">
        <f t="shared" si="561"/>
        <v>2</v>
      </c>
      <c r="E2029" s="85">
        <v>30004</v>
      </c>
      <c r="F2029" s="7" t="s">
        <v>321</v>
      </c>
      <c r="G2029" s="50" t="s">
        <v>103</v>
      </c>
      <c r="H2029" s="50" t="s">
        <v>306</v>
      </c>
      <c r="I2029" s="50">
        <v>2</v>
      </c>
      <c r="J2029" s="50">
        <v>0</v>
      </c>
      <c r="L2029" s="171">
        <v>1938</v>
      </c>
      <c r="M2029" s="57" t="s">
        <v>519</v>
      </c>
      <c r="O2029" s="7">
        <v>26</v>
      </c>
      <c r="P2029" s="7">
        <v>6</v>
      </c>
      <c r="Q2029" s="7">
        <v>6</v>
      </c>
      <c r="R2029" s="7">
        <v>14</v>
      </c>
      <c r="S2029" s="7">
        <v>32</v>
      </c>
      <c r="T2029" s="7">
        <v>55</v>
      </c>
      <c r="U2029" s="7">
        <v>24</v>
      </c>
      <c r="BG2029" s="6">
        <f t="shared" si="551"/>
        <v>1</v>
      </c>
      <c r="BH2029" s="6">
        <f t="shared" si="570"/>
        <v>1</v>
      </c>
      <c r="BI2029" s="6">
        <f t="shared" si="552"/>
        <v>0</v>
      </c>
      <c r="BJ2029" s="6">
        <f t="shared" si="571"/>
        <v>0</v>
      </c>
      <c r="BK2029" s="6">
        <f t="shared" si="553"/>
        <v>0</v>
      </c>
      <c r="BL2029" s="6">
        <f t="shared" si="554"/>
        <v>0</v>
      </c>
      <c r="BM2029" s="6">
        <f t="shared" si="555"/>
        <v>1</v>
      </c>
      <c r="BN2029" s="6">
        <f t="shared" si="556"/>
        <v>2</v>
      </c>
      <c r="BO2029" s="6">
        <f t="shared" si="557"/>
        <v>0</v>
      </c>
      <c r="BP2029" s="6">
        <f t="shared" si="558"/>
        <v>0</v>
      </c>
      <c r="BQ2029" s="6">
        <f t="shared" si="562"/>
        <v>1</v>
      </c>
      <c r="BR2029" s="6">
        <f t="shared" si="563"/>
        <v>2</v>
      </c>
      <c r="BS2029" s="6">
        <f t="shared" si="564"/>
        <v>0</v>
      </c>
      <c r="BT2029" s="6">
        <f t="shared" si="565"/>
        <v>0</v>
      </c>
      <c r="CX2029" s="6" t="str">
        <f t="shared" si="566"/>
        <v>H</v>
      </c>
      <c r="CY2029" s="87">
        <f t="shared" si="567"/>
        <v>1938</v>
      </c>
      <c r="CZ2029" s="87">
        <f t="shared" si="568"/>
        <v>0</v>
      </c>
      <c r="DA2029" s="6">
        <f t="shared" si="569"/>
        <v>1938</v>
      </c>
      <c r="DV2029" s="90"/>
      <c r="DY2029" s="57"/>
      <c r="EA2029" s="50"/>
    </row>
    <row r="2030" spans="1:131" hidden="1" x14ac:dyDescent="0.2">
      <c r="A2030" s="46">
        <v>4627</v>
      </c>
      <c r="B2030" s="46">
        <f t="shared" si="559"/>
        <v>1</v>
      </c>
      <c r="C2030" s="46">
        <f t="shared" si="560"/>
        <v>28</v>
      </c>
      <c r="D2030" s="46">
        <f t="shared" si="561"/>
        <v>2</v>
      </c>
      <c r="E2030" s="85">
        <v>30010</v>
      </c>
      <c r="F2030" s="7" t="s">
        <v>3382</v>
      </c>
      <c r="G2030" s="50" t="s">
        <v>310</v>
      </c>
      <c r="H2030" s="50" t="s">
        <v>308</v>
      </c>
      <c r="I2030" s="50">
        <v>1</v>
      </c>
      <c r="J2030" s="50">
        <v>3</v>
      </c>
      <c r="L2030" s="171">
        <v>3212</v>
      </c>
      <c r="M2030" s="57" t="s">
        <v>690</v>
      </c>
      <c r="O2030" s="7">
        <v>27</v>
      </c>
      <c r="P2030" s="7">
        <v>6</v>
      </c>
      <c r="Q2030" s="7">
        <v>6</v>
      </c>
      <c r="R2030" s="7">
        <v>15</v>
      </c>
      <c r="S2030" s="7">
        <v>33</v>
      </c>
      <c r="T2030" s="7">
        <v>58</v>
      </c>
      <c r="U2030" s="7">
        <v>24</v>
      </c>
      <c r="BG2030" s="6">
        <f t="shared" si="551"/>
        <v>0</v>
      </c>
      <c r="BH2030" s="6">
        <f t="shared" si="570"/>
        <v>0</v>
      </c>
      <c r="BI2030" s="6">
        <f t="shared" si="552"/>
        <v>0</v>
      </c>
      <c r="BJ2030" s="6">
        <f t="shared" si="571"/>
        <v>0</v>
      </c>
      <c r="BK2030" s="6">
        <f t="shared" si="553"/>
        <v>1</v>
      </c>
      <c r="BL2030" s="6">
        <f t="shared" si="554"/>
        <v>1</v>
      </c>
      <c r="BM2030" s="6">
        <f t="shared" si="555"/>
        <v>0</v>
      </c>
      <c r="BN2030" s="6">
        <f t="shared" si="556"/>
        <v>0</v>
      </c>
      <c r="BO2030" s="6">
        <f t="shared" si="557"/>
        <v>1</v>
      </c>
      <c r="BP2030" s="6">
        <f t="shared" si="558"/>
        <v>1</v>
      </c>
      <c r="BQ2030" s="6">
        <f t="shared" si="562"/>
        <v>1</v>
      </c>
      <c r="BR2030" s="6">
        <f t="shared" si="563"/>
        <v>3</v>
      </c>
      <c r="BS2030" s="6">
        <f t="shared" si="564"/>
        <v>1</v>
      </c>
      <c r="BT2030" s="6">
        <f t="shared" si="565"/>
        <v>1</v>
      </c>
      <c r="CX2030" s="6" t="str">
        <f t="shared" si="566"/>
        <v>A</v>
      </c>
      <c r="CY2030" s="87">
        <f t="shared" si="567"/>
        <v>3212</v>
      </c>
      <c r="CZ2030" s="87">
        <f t="shared" si="568"/>
        <v>0</v>
      </c>
      <c r="DA2030" s="6" t="str">
        <f t="shared" si="569"/>
        <v>na</v>
      </c>
      <c r="DV2030" s="90"/>
      <c r="DY2030" s="57"/>
      <c r="EA2030" s="50"/>
    </row>
    <row r="2031" spans="1:131" hidden="1" x14ac:dyDescent="0.2">
      <c r="A2031" s="46">
        <v>4628</v>
      </c>
      <c r="B2031" s="46">
        <f t="shared" si="559"/>
        <v>6</v>
      </c>
      <c r="C2031" s="46">
        <f t="shared" si="560"/>
        <v>5</v>
      </c>
      <c r="D2031" s="46">
        <f t="shared" si="561"/>
        <v>3</v>
      </c>
      <c r="E2031" s="85">
        <v>30015</v>
      </c>
      <c r="F2031" s="7" t="s">
        <v>176</v>
      </c>
      <c r="G2031" s="50" t="s">
        <v>103</v>
      </c>
      <c r="H2031" s="50" t="s">
        <v>306</v>
      </c>
      <c r="I2031" s="50">
        <v>3</v>
      </c>
      <c r="J2031" s="50">
        <v>0</v>
      </c>
      <c r="L2031" s="171">
        <v>1854</v>
      </c>
      <c r="M2031" s="57" t="s">
        <v>520</v>
      </c>
      <c r="O2031" s="7">
        <v>28</v>
      </c>
      <c r="P2031" s="7">
        <v>7</v>
      </c>
      <c r="Q2031" s="7">
        <v>6</v>
      </c>
      <c r="R2031" s="7">
        <v>15</v>
      </c>
      <c r="S2031" s="7">
        <v>36</v>
      </c>
      <c r="T2031" s="7">
        <v>58</v>
      </c>
      <c r="U2031" s="7">
        <v>27</v>
      </c>
      <c r="BG2031" s="6">
        <f t="shared" si="551"/>
        <v>1</v>
      </c>
      <c r="BH2031" s="6">
        <f t="shared" si="570"/>
        <v>1</v>
      </c>
      <c r="BI2031" s="6">
        <f t="shared" si="552"/>
        <v>0</v>
      </c>
      <c r="BJ2031" s="6">
        <f t="shared" si="571"/>
        <v>0</v>
      </c>
      <c r="BK2031" s="6">
        <f t="shared" si="553"/>
        <v>0</v>
      </c>
      <c r="BL2031" s="6">
        <f t="shared" si="554"/>
        <v>0</v>
      </c>
      <c r="BM2031" s="6">
        <f t="shared" si="555"/>
        <v>1</v>
      </c>
      <c r="BN2031" s="6">
        <f t="shared" si="556"/>
        <v>1</v>
      </c>
      <c r="BO2031" s="6">
        <f t="shared" si="557"/>
        <v>0</v>
      </c>
      <c r="BP2031" s="6">
        <f t="shared" si="558"/>
        <v>0</v>
      </c>
      <c r="BQ2031" s="6">
        <f t="shared" si="562"/>
        <v>1</v>
      </c>
      <c r="BR2031" s="6">
        <f t="shared" si="563"/>
        <v>4</v>
      </c>
      <c r="BS2031" s="6">
        <f t="shared" si="564"/>
        <v>0</v>
      </c>
      <c r="BT2031" s="6">
        <f t="shared" si="565"/>
        <v>0</v>
      </c>
      <c r="CX2031" s="6" t="str">
        <f t="shared" si="566"/>
        <v>H</v>
      </c>
      <c r="CY2031" s="87">
        <f t="shared" si="567"/>
        <v>1854</v>
      </c>
      <c r="CZ2031" s="87">
        <f t="shared" si="568"/>
        <v>0</v>
      </c>
      <c r="DA2031" s="6">
        <f t="shared" si="569"/>
        <v>1854</v>
      </c>
      <c r="DV2031" s="90"/>
      <c r="DY2031" s="57"/>
      <c r="EA2031" s="50"/>
    </row>
    <row r="2032" spans="1:131" hidden="1" x14ac:dyDescent="0.2">
      <c r="A2032" s="46">
        <v>4629</v>
      </c>
      <c r="B2032" s="46">
        <f t="shared" si="559"/>
        <v>4</v>
      </c>
      <c r="C2032" s="46">
        <f t="shared" si="560"/>
        <v>10</v>
      </c>
      <c r="D2032" s="46">
        <f t="shared" si="561"/>
        <v>3</v>
      </c>
      <c r="E2032" s="85">
        <v>30020</v>
      </c>
      <c r="F2032" s="7" t="s">
        <v>2118</v>
      </c>
      <c r="G2032" s="50" t="s">
        <v>310</v>
      </c>
      <c r="H2032" s="50" t="s">
        <v>308</v>
      </c>
      <c r="I2032" s="50">
        <v>1</v>
      </c>
      <c r="J2032" s="50">
        <v>3</v>
      </c>
      <c r="L2032" s="171">
        <v>2164</v>
      </c>
      <c r="M2032" s="57" t="s">
        <v>872</v>
      </c>
      <c r="O2032" s="7">
        <v>29</v>
      </c>
      <c r="P2032" s="7">
        <v>7</v>
      </c>
      <c r="Q2032" s="7">
        <v>6</v>
      </c>
      <c r="R2032" s="7">
        <v>16</v>
      </c>
      <c r="S2032" s="7">
        <v>37</v>
      </c>
      <c r="T2032" s="7">
        <v>61</v>
      </c>
      <c r="U2032" s="7">
        <v>27</v>
      </c>
      <c r="BG2032" s="6">
        <f t="shared" si="551"/>
        <v>0</v>
      </c>
      <c r="BH2032" s="6">
        <f t="shared" si="570"/>
        <v>0</v>
      </c>
      <c r="BI2032" s="6">
        <f t="shared" si="552"/>
        <v>0</v>
      </c>
      <c r="BJ2032" s="6">
        <f t="shared" si="571"/>
        <v>0</v>
      </c>
      <c r="BK2032" s="6">
        <f t="shared" si="553"/>
        <v>1</v>
      </c>
      <c r="BL2032" s="6">
        <f t="shared" si="554"/>
        <v>1</v>
      </c>
      <c r="BM2032" s="6">
        <f t="shared" si="555"/>
        <v>0</v>
      </c>
      <c r="BN2032" s="6">
        <f t="shared" si="556"/>
        <v>0</v>
      </c>
      <c r="BO2032" s="6">
        <f t="shared" si="557"/>
        <v>1</v>
      </c>
      <c r="BP2032" s="6">
        <f t="shared" si="558"/>
        <v>1</v>
      </c>
      <c r="BQ2032" s="6">
        <f t="shared" si="562"/>
        <v>1</v>
      </c>
      <c r="BR2032" s="6">
        <f t="shared" si="563"/>
        <v>5</v>
      </c>
      <c r="BS2032" s="6">
        <f t="shared" si="564"/>
        <v>1</v>
      </c>
      <c r="BT2032" s="6">
        <f t="shared" si="565"/>
        <v>1</v>
      </c>
      <c r="CX2032" s="6" t="str">
        <f t="shared" si="566"/>
        <v>A</v>
      </c>
      <c r="CY2032" s="87">
        <f t="shared" si="567"/>
        <v>2164</v>
      </c>
      <c r="CZ2032" s="87">
        <f t="shared" si="568"/>
        <v>0</v>
      </c>
      <c r="DA2032" s="6" t="str">
        <f t="shared" si="569"/>
        <v>na</v>
      </c>
      <c r="DV2032" s="90"/>
      <c r="DY2032" s="57"/>
      <c r="EA2032" s="50"/>
    </row>
    <row r="2033" spans="1:131" hidden="1" x14ac:dyDescent="0.2">
      <c r="A2033" s="46">
        <v>4630</v>
      </c>
      <c r="B2033" s="46">
        <f t="shared" si="559"/>
        <v>7</v>
      </c>
      <c r="C2033" s="46">
        <f t="shared" si="560"/>
        <v>13</v>
      </c>
      <c r="D2033" s="46">
        <f t="shared" si="561"/>
        <v>3</v>
      </c>
      <c r="E2033" s="85">
        <v>30023</v>
      </c>
      <c r="F2033" s="7" t="s">
        <v>1573</v>
      </c>
      <c r="G2033" s="50" t="s">
        <v>103</v>
      </c>
      <c r="H2033" s="50" t="s">
        <v>306</v>
      </c>
      <c r="I2033" s="50">
        <v>4</v>
      </c>
      <c r="J2033" s="50">
        <v>3</v>
      </c>
      <c r="K2033" s="88" t="s">
        <v>3416</v>
      </c>
      <c r="L2033" s="171">
        <v>2178</v>
      </c>
      <c r="M2033" s="57" t="s">
        <v>664</v>
      </c>
      <c r="O2033" s="7">
        <v>30</v>
      </c>
      <c r="P2033" s="7">
        <v>8</v>
      </c>
      <c r="Q2033" s="7">
        <v>6</v>
      </c>
      <c r="R2033" s="7">
        <v>16</v>
      </c>
      <c r="S2033" s="7">
        <v>41</v>
      </c>
      <c r="T2033" s="7">
        <v>64</v>
      </c>
      <c r="U2033" s="7">
        <v>30</v>
      </c>
      <c r="BG2033" s="6">
        <f t="shared" si="551"/>
        <v>1</v>
      </c>
      <c r="BH2033" s="6">
        <f t="shared" si="570"/>
        <v>1</v>
      </c>
      <c r="BI2033" s="6">
        <f t="shared" si="552"/>
        <v>0</v>
      </c>
      <c r="BJ2033" s="6">
        <f t="shared" si="571"/>
        <v>0</v>
      </c>
      <c r="BK2033" s="6">
        <f t="shared" si="553"/>
        <v>0</v>
      </c>
      <c r="BL2033" s="6">
        <f t="shared" si="554"/>
        <v>0</v>
      </c>
      <c r="BM2033" s="6">
        <f t="shared" si="555"/>
        <v>1</v>
      </c>
      <c r="BN2033" s="6">
        <f t="shared" si="556"/>
        <v>1</v>
      </c>
      <c r="BO2033" s="6">
        <f t="shared" si="557"/>
        <v>0</v>
      </c>
      <c r="BP2033" s="6">
        <f t="shared" si="558"/>
        <v>0</v>
      </c>
      <c r="BQ2033" s="6">
        <f t="shared" si="562"/>
        <v>1</v>
      </c>
      <c r="BR2033" s="6">
        <f t="shared" si="563"/>
        <v>6</v>
      </c>
      <c r="BS2033" s="6">
        <f t="shared" si="564"/>
        <v>1</v>
      </c>
      <c r="BT2033" s="6">
        <f t="shared" si="565"/>
        <v>2</v>
      </c>
      <c r="CX2033" s="6" t="str">
        <f t="shared" si="566"/>
        <v>H</v>
      </c>
      <c r="CY2033" s="87">
        <f t="shared" si="567"/>
        <v>2178</v>
      </c>
      <c r="CZ2033" s="87">
        <f t="shared" si="568"/>
        <v>0</v>
      </c>
      <c r="DA2033" s="6">
        <f t="shared" si="569"/>
        <v>2178</v>
      </c>
      <c r="DV2033" s="90"/>
      <c r="DY2033" s="57"/>
      <c r="EA2033" s="91"/>
    </row>
    <row r="2034" spans="1:131" hidden="1" x14ac:dyDescent="0.2">
      <c r="A2034" s="46">
        <v>4631</v>
      </c>
      <c r="B2034" s="46">
        <f t="shared" si="559"/>
        <v>3</v>
      </c>
      <c r="C2034" s="46">
        <f t="shared" si="560"/>
        <v>16</v>
      </c>
      <c r="D2034" s="46">
        <f t="shared" si="561"/>
        <v>3</v>
      </c>
      <c r="E2034" s="85">
        <v>30026</v>
      </c>
      <c r="F2034" s="7" t="s">
        <v>2851</v>
      </c>
      <c r="G2034" s="50" t="s">
        <v>103</v>
      </c>
      <c r="H2034" s="50" t="s">
        <v>308</v>
      </c>
      <c r="I2034" s="50">
        <v>1</v>
      </c>
      <c r="J2034" s="50">
        <v>3</v>
      </c>
      <c r="L2034" s="171">
        <v>4771</v>
      </c>
      <c r="M2034" s="57" t="s">
        <v>872</v>
      </c>
      <c r="O2034" s="7">
        <v>31</v>
      </c>
      <c r="P2034" s="7">
        <v>8</v>
      </c>
      <c r="Q2034" s="7">
        <v>6</v>
      </c>
      <c r="R2034" s="7">
        <v>17</v>
      </c>
      <c r="S2034" s="7">
        <v>42</v>
      </c>
      <c r="T2034" s="7">
        <v>67</v>
      </c>
      <c r="U2034" s="7">
        <v>30</v>
      </c>
      <c r="BG2034" s="6">
        <f t="shared" si="551"/>
        <v>0</v>
      </c>
      <c r="BH2034" s="6">
        <f t="shared" si="570"/>
        <v>0</v>
      </c>
      <c r="BI2034" s="6">
        <f t="shared" si="552"/>
        <v>0</v>
      </c>
      <c r="BJ2034" s="6">
        <f t="shared" si="571"/>
        <v>0</v>
      </c>
      <c r="BK2034" s="6">
        <f t="shared" si="553"/>
        <v>1</v>
      </c>
      <c r="BL2034" s="6">
        <f t="shared" si="554"/>
        <v>1</v>
      </c>
      <c r="BM2034" s="6">
        <f t="shared" si="555"/>
        <v>0</v>
      </c>
      <c r="BN2034" s="6">
        <f t="shared" si="556"/>
        <v>0</v>
      </c>
      <c r="BO2034" s="6">
        <f t="shared" si="557"/>
        <v>1</v>
      </c>
      <c r="BP2034" s="6">
        <f t="shared" si="558"/>
        <v>1</v>
      </c>
      <c r="BQ2034" s="6">
        <f t="shared" si="562"/>
        <v>1</v>
      </c>
      <c r="BR2034" s="6">
        <f t="shared" si="563"/>
        <v>7</v>
      </c>
      <c r="BS2034" s="6">
        <f t="shared" si="564"/>
        <v>1</v>
      </c>
      <c r="BT2034" s="6">
        <f t="shared" si="565"/>
        <v>3</v>
      </c>
      <c r="CX2034" s="6" t="str">
        <f t="shared" si="566"/>
        <v>H</v>
      </c>
      <c r="CY2034" s="87">
        <f t="shared" si="567"/>
        <v>4771</v>
      </c>
      <c r="CZ2034" s="87">
        <f t="shared" si="568"/>
        <v>0</v>
      </c>
      <c r="DA2034" s="6">
        <f t="shared" si="569"/>
        <v>4771</v>
      </c>
      <c r="DV2034" s="90"/>
      <c r="DY2034" s="57"/>
      <c r="EA2034" s="50"/>
    </row>
    <row r="2035" spans="1:131" hidden="1" x14ac:dyDescent="0.2">
      <c r="A2035" s="46">
        <v>4632</v>
      </c>
      <c r="B2035" s="46">
        <f t="shared" si="559"/>
        <v>7</v>
      </c>
      <c r="C2035" s="46">
        <f t="shared" si="560"/>
        <v>20</v>
      </c>
      <c r="D2035" s="46">
        <f t="shared" si="561"/>
        <v>3</v>
      </c>
      <c r="E2035" s="85">
        <v>30030</v>
      </c>
      <c r="F2035" s="7" t="s">
        <v>1714</v>
      </c>
      <c r="G2035" s="50" t="s">
        <v>310</v>
      </c>
      <c r="H2035" s="50" t="s">
        <v>308</v>
      </c>
      <c r="I2035" s="50">
        <v>1</v>
      </c>
      <c r="J2035" s="50">
        <v>2</v>
      </c>
      <c r="L2035" s="171">
        <v>2703</v>
      </c>
      <c r="M2035" s="57" t="s">
        <v>690</v>
      </c>
      <c r="O2035" s="7">
        <v>32</v>
      </c>
      <c r="P2035" s="7">
        <v>8</v>
      </c>
      <c r="Q2035" s="7">
        <v>6</v>
      </c>
      <c r="R2035" s="7">
        <v>18</v>
      </c>
      <c r="S2035" s="7">
        <v>43</v>
      </c>
      <c r="T2035" s="7">
        <v>69</v>
      </c>
      <c r="U2035" s="7">
        <v>30</v>
      </c>
      <c r="BG2035" s="6">
        <f t="shared" si="551"/>
        <v>0</v>
      </c>
      <c r="BH2035" s="6">
        <f t="shared" si="570"/>
        <v>0</v>
      </c>
      <c r="BI2035" s="6">
        <f t="shared" si="552"/>
        <v>0</v>
      </c>
      <c r="BJ2035" s="6">
        <f t="shared" si="571"/>
        <v>0</v>
      </c>
      <c r="BK2035" s="6">
        <f t="shared" si="553"/>
        <v>1</v>
      </c>
      <c r="BL2035" s="6">
        <f t="shared" si="554"/>
        <v>2</v>
      </c>
      <c r="BM2035" s="6">
        <f t="shared" si="555"/>
        <v>0</v>
      </c>
      <c r="BN2035" s="6">
        <f t="shared" si="556"/>
        <v>0</v>
      </c>
      <c r="BO2035" s="6">
        <f t="shared" si="557"/>
        <v>1</v>
      </c>
      <c r="BP2035" s="6">
        <f t="shared" si="558"/>
        <v>2</v>
      </c>
      <c r="BQ2035" s="6">
        <f t="shared" si="562"/>
        <v>1</v>
      </c>
      <c r="BR2035" s="6">
        <f t="shared" si="563"/>
        <v>8</v>
      </c>
      <c r="BS2035" s="6">
        <f t="shared" si="564"/>
        <v>1</v>
      </c>
      <c r="BT2035" s="6">
        <f t="shared" si="565"/>
        <v>4</v>
      </c>
      <c r="CX2035" s="6" t="str">
        <f t="shared" si="566"/>
        <v>A</v>
      </c>
      <c r="CY2035" s="87">
        <f t="shared" si="567"/>
        <v>2703</v>
      </c>
      <c r="CZ2035" s="87">
        <f t="shared" si="568"/>
        <v>0</v>
      </c>
      <c r="DA2035" s="6" t="str">
        <f t="shared" si="569"/>
        <v>na</v>
      </c>
      <c r="DV2035" s="90"/>
      <c r="DY2035" s="57"/>
      <c r="EA2035" s="50"/>
    </row>
    <row r="2036" spans="1:131" hidden="1" x14ac:dyDescent="0.2">
      <c r="A2036" s="46">
        <v>4633</v>
      </c>
      <c r="B2036" s="46">
        <f t="shared" si="559"/>
        <v>3</v>
      </c>
      <c r="C2036" s="46">
        <f t="shared" si="560"/>
        <v>23</v>
      </c>
      <c r="D2036" s="46">
        <f t="shared" si="561"/>
        <v>3</v>
      </c>
      <c r="E2036" s="85">
        <v>30033</v>
      </c>
      <c r="F2036" s="7" t="s">
        <v>2454</v>
      </c>
      <c r="G2036" s="50" t="s">
        <v>310</v>
      </c>
      <c r="H2036" s="50" t="s">
        <v>308</v>
      </c>
      <c r="I2036" s="50">
        <v>0</v>
      </c>
      <c r="J2036" s="50">
        <v>5</v>
      </c>
      <c r="L2036" s="171">
        <v>2452</v>
      </c>
      <c r="O2036" s="7">
        <v>33</v>
      </c>
      <c r="P2036" s="7">
        <v>8</v>
      </c>
      <c r="Q2036" s="7">
        <v>6</v>
      </c>
      <c r="R2036" s="7">
        <v>19</v>
      </c>
      <c r="S2036" s="7">
        <v>43</v>
      </c>
      <c r="T2036" s="7">
        <v>74</v>
      </c>
      <c r="U2036" s="7">
        <v>30</v>
      </c>
      <c r="BG2036" s="6">
        <f t="shared" si="551"/>
        <v>0</v>
      </c>
      <c r="BH2036" s="6">
        <f t="shared" si="570"/>
        <v>0</v>
      </c>
      <c r="BI2036" s="6">
        <f t="shared" si="552"/>
        <v>0</v>
      </c>
      <c r="BJ2036" s="6">
        <f t="shared" si="571"/>
        <v>0</v>
      </c>
      <c r="BK2036" s="6">
        <f t="shared" si="553"/>
        <v>1</v>
      </c>
      <c r="BL2036" s="6">
        <f t="shared" si="554"/>
        <v>3</v>
      </c>
      <c r="BM2036" s="6">
        <f t="shared" si="555"/>
        <v>0</v>
      </c>
      <c r="BN2036" s="6">
        <f t="shared" si="556"/>
        <v>0</v>
      </c>
      <c r="BO2036" s="6">
        <f t="shared" si="557"/>
        <v>1</v>
      </c>
      <c r="BP2036" s="6">
        <f t="shared" si="558"/>
        <v>3</v>
      </c>
      <c r="BQ2036" s="6">
        <f t="shared" si="562"/>
        <v>0</v>
      </c>
      <c r="BR2036" s="6">
        <f t="shared" si="563"/>
        <v>0</v>
      </c>
      <c r="BS2036" s="6">
        <f t="shared" si="564"/>
        <v>1</v>
      </c>
      <c r="BT2036" s="6">
        <f t="shared" si="565"/>
        <v>5</v>
      </c>
      <c r="CX2036" s="6" t="str">
        <f t="shared" si="566"/>
        <v>A</v>
      </c>
      <c r="CY2036" s="87">
        <f t="shared" si="567"/>
        <v>2452</v>
      </c>
      <c r="CZ2036" s="87">
        <f t="shared" si="568"/>
        <v>0</v>
      </c>
      <c r="DA2036" s="6" t="str">
        <f t="shared" si="569"/>
        <v>na</v>
      </c>
      <c r="DV2036" s="90"/>
      <c r="DY2036" s="57"/>
      <c r="EA2036" s="50"/>
    </row>
    <row r="2037" spans="1:131" hidden="1" x14ac:dyDescent="0.2">
      <c r="A2037" s="46">
        <v>4634</v>
      </c>
      <c r="B2037" s="46">
        <f t="shared" si="559"/>
        <v>6</v>
      </c>
      <c r="C2037" s="46">
        <f t="shared" si="560"/>
        <v>26</v>
      </c>
      <c r="D2037" s="46">
        <f t="shared" si="561"/>
        <v>3</v>
      </c>
      <c r="E2037" s="85">
        <v>30036</v>
      </c>
      <c r="F2037" s="7" t="s">
        <v>441</v>
      </c>
      <c r="G2037" s="50" t="s">
        <v>103</v>
      </c>
      <c r="H2037" s="50" t="s">
        <v>306</v>
      </c>
      <c r="I2037" s="50">
        <v>3</v>
      </c>
      <c r="J2037" s="50">
        <v>1</v>
      </c>
      <c r="L2037" s="171">
        <v>2189</v>
      </c>
      <c r="M2037" s="57" t="s">
        <v>665</v>
      </c>
      <c r="O2037" s="7">
        <v>34</v>
      </c>
      <c r="P2037" s="7">
        <v>9</v>
      </c>
      <c r="Q2037" s="7">
        <v>6</v>
      </c>
      <c r="R2037" s="7">
        <v>19</v>
      </c>
      <c r="S2037" s="7">
        <v>46</v>
      </c>
      <c r="T2037" s="7">
        <v>75</v>
      </c>
      <c r="U2037" s="7">
        <v>33</v>
      </c>
      <c r="BG2037" s="6">
        <f t="shared" si="551"/>
        <v>1</v>
      </c>
      <c r="BH2037" s="6">
        <f t="shared" si="570"/>
        <v>1</v>
      </c>
      <c r="BI2037" s="6">
        <f t="shared" si="552"/>
        <v>0</v>
      </c>
      <c r="BJ2037" s="6">
        <f t="shared" si="571"/>
        <v>0</v>
      </c>
      <c r="BK2037" s="6">
        <f t="shared" si="553"/>
        <v>0</v>
      </c>
      <c r="BL2037" s="6">
        <f t="shared" si="554"/>
        <v>0</v>
      </c>
      <c r="BM2037" s="6">
        <f t="shared" si="555"/>
        <v>1</v>
      </c>
      <c r="BN2037" s="6">
        <f t="shared" si="556"/>
        <v>1</v>
      </c>
      <c r="BO2037" s="6">
        <f t="shared" si="557"/>
        <v>0</v>
      </c>
      <c r="BP2037" s="6">
        <f t="shared" si="558"/>
        <v>0</v>
      </c>
      <c r="BQ2037" s="6">
        <f t="shared" si="562"/>
        <v>1</v>
      </c>
      <c r="BR2037" s="6">
        <f t="shared" si="563"/>
        <v>1</v>
      </c>
      <c r="BS2037" s="6">
        <f t="shared" si="564"/>
        <v>1</v>
      </c>
      <c r="BT2037" s="6">
        <f t="shared" si="565"/>
        <v>6</v>
      </c>
      <c r="CX2037" s="6" t="str">
        <f t="shared" si="566"/>
        <v>H</v>
      </c>
      <c r="CY2037" s="87">
        <f t="shared" si="567"/>
        <v>2189</v>
      </c>
      <c r="CZ2037" s="87">
        <f t="shared" si="568"/>
        <v>0</v>
      </c>
      <c r="DA2037" s="6">
        <f t="shared" si="569"/>
        <v>2189</v>
      </c>
      <c r="DV2037" s="90"/>
      <c r="DY2037" s="57"/>
      <c r="EA2037" s="50"/>
    </row>
    <row r="2038" spans="1:131" hidden="1" x14ac:dyDescent="0.2">
      <c r="A2038" s="46">
        <v>4635</v>
      </c>
      <c r="B2038" s="46">
        <f t="shared" si="559"/>
        <v>6</v>
      </c>
      <c r="C2038" s="46">
        <f t="shared" si="560"/>
        <v>2</v>
      </c>
      <c r="D2038" s="46">
        <f t="shared" si="561"/>
        <v>4</v>
      </c>
      <c r="E2038" s="85">
        <v>30043</v>
      </c>
      <c r="F2038" s="7" t="s">
        <v>2387</v>
      </c>
      <c r="G2038" s="50" t="s">
        <v>310</v>
      </c>
      <c r="H2038" s="50" t="s">
        <v>308</v>
      </c>
      <c r="I2038" s="50">
        <v>2</v>
      </c>
      <c r="J2038" s="50">
        <v>4</v>
      </c>
      <c r="L2038" s="171">
        <v>6029</v>
      </c>
      <c r="M2038" s="57" t="s">
        <v>96</v>
      </c>
      <c r="O2038" s="7">
        <v>35</v>
      </c>
      <c r="P2038" s="7">
        <v>9</v>
      </c>
      <c r="Q2038" s="7">
        <v>6</v>
      </c>
      <c r="R2038" s="7">
        <v>20</v>
      </c>
      <c r="S2038" s="7">
        <v>48</v>
      </c>
      <c r="T2038" s="7">
        <v>79</v>
      </c>
      <c r="U2038" s="7">
        <v>33</v>
      </c>
      <c r="BG2038" s="6">
        <f t="shared" si="551"/>
        <v>0</v>
      </c>
      <c r="BH2038" s="6">
        <f t="shared" si="570"/>
        <v>0</v>
      </c>
      <c r="BI2038" s="6">
        <f t="shared" si="552"/>
        <v>0</v>
      </c>
      <c r="BJ2038" s="6">
        <f t="shared" si="571"/>
        <v>0</v>
      </c>
      <c r="BK2038" s="6">
        <f t="shared" si="553"/>
        <v>1</v>
      </c>
      <c r="BL2038" s="6">
        <f t="shared" si="554"/>
        <v>1</v>
      </c>
      <c r="BM2038" s="6">
        <f t="shared" si="555"/>
        <v>0</v>
      </c>
      <c r="BN2038" s="6">
        <f t="shared" si="556"/>
        <v>0</v>
      </c>
      <c r="BO2038" s="6">
        <f t="shared" si="557"/>
        <v>1</v>
      </c>
      <c r="BP2038" s="6">
        <f t="shared" si="558"/>
        <v>1</v>
      </c>
      <c r="BQ2038" s="6">
        <f t="shared" si="562"/>
        <v>1</v>
      </c>
      <c r="BR2038" s="6">
        <f t="shared" si="563"/>
        <v>2</v>
      </c>
      <c r="BS2038" s="6">
        <f t="shared" si="564"/>
        <v>1</v>
      </c>
      <c r="BT2038" s="6">
        <f t="shared" si="565"/>
        <v>7</v>
      </c>
      <c r="CX2038" s="6" t="str">
        <f t="shared" si="566"/>
        <v>A</v>
      </c>
      <c r="CY2038" s="87">
        <f t="shared" si="567"/>
        <v>6029</v>
      </c>
      <c r="CZ2038" s="87">
        <f t="shared" si="568"/>
        <v>0</v>
      </c>
      <c r="DA2038" s="6" t="str">
        <f t="shared" si="569"/>
        <v>na</v>
      </c>
      <c r="DV2038" s="90"/>
      <c r="DY2038" s="57"/>
      <c r="EA2038" s="50"/>
    </row>
    <row r="2039" spans="1:131" hidden="1" x14ac:dyDescent="0.2">
      <c r="A2039" s="46">
        <v>4636</v>
      </c>
      <c r="B2039" s="46">
        <f t="shared" si="559"/>
        <v>2</v>
      </c>
      <c r="C2039" s="46">
        <f t="shared" si="560"/>
        <v>5</v>
      </c>
      <c r="D2039" s="46">
        <f t="shared" si="561"/>
        <v>4</v>
      </c>
      <c r="E2039" s="85">
        <v>30046</v>
      </c>
      <c r="F2039" s="7" t="s">
        <v>243</v>
      </c>
      <c r="G2039" s="50" t="s">
        <v>310</v>
      </c>
      <c r="H2039" s="50" t="s">
        <v>306</v>
      </c>
      <c r="I2039" s="50">
        <v>2</v>
      </c>
      <c r="J2039" s="50">
        <v>0</v>
      </c>
      <c r="L2039" s="171">
        <v>2388</v>
      </c>
      <c r="M2039" s="57" t="s">
        <v>97</v>
      </c>
      <c r="O2039" s="7">
        <v>36</v>
      </c>
      <c r="P2039" s="7">
        <v>10</v>
      </c>
      <c r="Q2039" s="7">
        <v>6</v>
      </c>
      <c r="R2039" s="7">
        <v>20</v>
      </c>
      <c r="S2039" s="7">
        <v>50</v>
      </c>
      <c r="T2039" s="7">
        <v>79</v>
      </c>
      <c r="U2039" s="7">
        <v>36</v>
      </c>
      <c r="BG2039" s="6">
        <f t="shared" si="551"/>
        <v>1</v>
      </c>
      <c r="BH2039" s="6">
        <f t="shared" si="570"/>
        <v>1</v>
      </c>
      <c r="BI2039" s="6">
        <f t="shared" si="552"/>
        <v>0</v>
      </c>
      <c r="BJ2039" s="6">
        <f t="shared" si="571"/>
        <v>0</v>
      </c>
      <c r="BK2039" s="6">
        <f t="shared" si="553"/>
        <v>0</v>
      </c>
      <c r="BL2039" s="6">
        <f t="shared" si="554"/>
        <v>0</v>
      </c>
      <c r="BM2039" s="6">
        <f t="shared" si="555"/>
        <v>1</v>
      </c>
      <c r="BN2039" s="6">
        <f t="shared" si="556"/>
        <v>1</v>
      </c>
      <c r="BO2039" s="6">
        <f t="shared" si="557"/>
        <v>0</v>
      </c>
      <c r="BP2039" s="6">
        <f t="shared" si="558"/>
        <v>0</v>
      </c>
      <c r="BQ2039" s="6">
        <f t="shared" si="562"/>
        <v>1</v>
      </c>
      <c r="BR2039" s="6">
        <f t="shared" si="563"/>
        <v>3</v>
      </c>
      <c r="BS2039" s="6">
        <f t="shared" si="564"/>
        <v>0</v>
      </c>
      <c r="BT2039" s="6">
        <f t="shared" si="565"/>
        <v>0</v>
      </c>
      <c r="CX2039" s="6" t="str">
        <f t="shared" si="566"/>
        <v>A</v>
      </c>
      <c r="CY2039" s="87">
        <f t="shared" si="567"/>
        <v>2388</v>
      </c>
      <c r="CZ2039" s="87">
        <f t="shared" si="568"/>
        <v>0</v>
      </c>
      <c r="DA2039" s="6" t="str">
        <f t="shared" si="569"/>
        <v>na</v>
      </c>
      <c r="DV2039" s="90"/>
      <c r="DY2039" s="57"/>
      <c r="EA2039" s="50"/>
    </row>
    <row r="2040" spans="1:131" hidden="1" x14ac:dyDescent="0.2">
      <c r="A2040" s="46">
        <v>4637</v>
      </c>
      <c r="B2040" s="46">
        <f t="shared" si="559"/>
        <v>7</v>
      </c>
      <c r="C2040" s="46">
        <f t="shared" si="560"/>
        <v>10</v>
      </c>
      <c r="D2040" s="46">
        <f t="shared" si="561"/>
        <v>4</v>
      </c>
      <c r="E2040" s="85">
        <v>30051</v>
      </c>
      <c r="F2040" s="7" t="s">
        <v>3</v>
      </c>
      <c r="G2040" s="50" t="s">
        <v>103</v>
      </c>
      <c r="H2040" s="50" t="s">
        <v>306</v>
      </c>
      <c r="I2040" s="50">
        <v>2</v>
      </c>
      <c r="J2040" s="50">
        <v>1</v>
      </c>
      <c r="L2040" s="171">
        <v>2155</v>
      </c>
      <c r="M2040" s="57" t="s">
        <v>98</v>
      </c>
      <c r="O2040" s="7">
        <v>37</v>
      </c>
      <c r="P2040" s="7">
        <v>11</v>
      </c>
      <c r="Q2040" s="7">
        <v>6</v>
      </c>
      <c r="R2040" s="7">
        <v>20</v>
      </c>
      <c r="S2040" s="7">
        <v>52</v>
      </c>
      <c r="T2040" s="7">
        <v>80</v>
      </c>
      <c r="U2040" s="7">
        <v>39</v>
      </c>
      <c r="BG2040" s="6">
        <f t="shared" si="551"/>
        <v>1</v>
      </c>
      <c r="BH2040" s="6">
        <f t="shared" si="570"/>
        <v>2</v>
      </c>
      <c r="BI2040" s="6">
        <f t="shared" si="552"/>
        <v>0</v>
      </c>
      <c r="BJ2040" s="6">
        <f t="shared" si="571"/>
        <v>0</v>
      </c>
      <c r="BK2040" s="6">
        <f t="shared" si="553"/>
        <v>0</v>
      </c>
      <c r="BL2040" s="6">
        <f t="shared" si="554"/>
        <v>0</v>
      </c>
      <c r="BM2040" s="6">
        <f t="shared" si="555"/>
        <v>1</v>
      </c>
      <c r="BN2040" s="6">
        <f t="shared" si="556"/>
        <v>2</v>
      </c>
      <c r="BO2040" s="6">
        <f t="shared" si="557"/>
        <v>0</v>
      </c>
      <c r="BP2040" s="6">
        <f t="shared" si="558"/>
        <v>0</v>
      </c>
      <c r="BQ2040" s="6">
        <f t="shared" si="562"/>
        <v>1</v>
      </c>
      <c r="BR2040" s="6">
        <f t="shared" si="563"/>
        <v>4</v>
      </c>
      <c r="BS2040" s="6">
        <f t="shared" si="564"/>
        <v>1</v>
      </c>
      <c r="BT2040" s="6">
        <f t="shared" si="565"/>
        <v>1</v>
      </c>
      <c r="CX2040" s="6" t="str">
        <f t="shared" si="566"/>
        <v>H</v>
      </c>
      <c r="CY2040" s="87">
        <f t="shared" si="567"/>
        <v>2155</v>
      </c>
      <c r="CZ2040" s="87">
        <f t="shared" si="568"/>
        <v>0</v>
      </c>
      <c r="DA2040" s="6">
        <f t="shared" si="569"/>
        <v>2155</v>
      </c>
      <c r="DV2040" s="90"/>
      <c r="DY2040" s="57"/>
      <c r="EA2040" s="50"/>
    </row>
    <row r="2041" spans="1:131" hidden="1" x14ac:dyDescent="0.2">
      <c r="A2041" s="46">
        <v>4638</v>
      </c>
      <c r="B2041" s="46">
        <f t="shared" si="559"/>
        <v>2</v>
      </c>
      <c r="C2041" s="46">
        <f t="shared" si="560"/>
        <v>12</v>
      </c>
      <c r="D2041" s="46">
        <f t="shared" si="561"/>
        <v>4</v>
      </c>
      <c r="E2041" s="85">
        <v>30053</v>
      </c>
      <c r="F2041" s="7" t="s">
        <v>2348</v>
      </c>
      <c r="G2041" s="50" t="s">
        <v>310</v>
      </c>
      <c r="H2041" s="50" t="s">
        <v>308</v>
      </c>
      <c r="I2041" s="50">
        <v>0</v>
      </c>
      <c r="J2041" s="50">
        <v>2</v>
      </c>
      <c r="L2041" s="171">
        <v>1421</v>
      </c>
      <c r="O2041" s="7">
        <v>38</v>
      </c>
      <c r="P2041" s="7">
        <v>11</v>
      </c>
      <c r="Q2041" s="7">
        <v>6</v>
      </c>
      <c r="R2041" s="7">
        <v>21</v>
      </c>
      <c r="S2041" s="7">
        <v>52</v>
      </c>
      <c r="T2041" s="7">
        <v>82</v>
      </c>
      <c r="U2041" s="7">
        <v>39</v>
      </c>
      <c r="BG2041" s="6">
        <f t="shared" si="551"/>
        <v>0</v>
      </c>
      <c r="BH2041" s="6">
        <f t="shared" si="570"/>
        <v>0</v>
      </c>
      <c r="BI2041" s="6">
        <f t="shared" si="552"/>
        <v>0</v>
      </c>
      <c r="BJ2041" s="6">
        <f t="shared" si="571"/>
        <v>0</v>
      </c>
      <c r="BK2041" s="6">
        <f t="shared" si="553"/>
        <v>1</v>
      </c>
      <c r="BL2041" s="6">
        <f t="shared" si="554"/>
        <v>1</v>
      </c>
      <c r="BM2041" s="6">
        <f t="shared" si="555"/>
        <v>0</v>
      </c>
      <c r="BN2041" s="6">
        <f t="shared" si="556"/>
        <v>0</v>
      </c>
      <c r="BO2041" s="6">
        <f t="shared" si="557"/>
        <v>1</v>
      </c>
      <c r="BP2041" s="6">
        <f t="shared" si="558"/>
        <v>1</v>
      </c>
      <c r="BQ2041" s="6">
        <f t="shared" si="562"/>
        <v>0</v>
      </c>
      <c r="BR2041" s="6">
        <f t="shared" si="563"/>
        <v>0</v>
      </c>
      <c r="BS2041" s="6">
        <f t="shared" si="564"/>
        <v>1</v>
      </c>
      <c r="BT2041" s="6">
        <f t="shared" si="565"/>
        <v>2</v>
      </c>
      <c r="CX2041" s="6" t="str">
        <f t="shared" si="566"/>
        <v>A</v>
      </c>
      <c r="CY2041" s="87">
        <f t="shared" si="567"/>
        <v>1421</v>
      </c>
      <c r="CZ2041" s="87">
        <f t="shared" si="568"/>
        <v>0</v>
      </c>
      <c r="DA2041" s="6" t="str">
        <f t="shared" si="569"/>
        <v>na</v>
      </c>
      <c r="DV2041" s="90"/>
      <c r="DY2041" s="57"/>
      <c r="EA2041" s="91"/>
    </row>
    <row r="2042" spans="1:131" hidden="1" x14ac:dyDescent="0.2">
      <c r="A2042" s="46">
        <v>4639</v>
      </c>
      <c r="B2042" s="46">
        <f t="shared" si="559"/>
        <v>6</v>
      </c>
      <c r="C2042" s="46">
        <f t="shared" si="560"/>
        <v>16</v>
      </c>
      <c r="D2042" s="46">
        <f t="shared" si="561"/>
        <v>4</v>
      </c>
      <c r="E2042" s="85">
        <v>30057</v>
      </c>
      <c r="F2042" s="7" t="s">
        <v>2569</v>
      </c>
      <c r="G2042" s="50" t="s">
        <v>310</v>
      </c>
      <c r="H2042" s="50" t="s">
        <v>308</v>
      </c>
      <c r="I2042" s="50">
        <v>1</v>
      </c>
      <c r="J2042" s="50">
        <v>4</v>
      </c>
      <c r="L2042" s="171">
        <v>1938</v>
      </c>
      <c r="M2042" s="57" t="s">
        <v>2796</v>
      </c>
      <c r="O2042" s="7">
        <v>39</v>
      </c>
      <c r="P2042" s="7">
        <v>11</v>
      </c>
      <c r="Q2042" s="7">
        <v>6</v>
      </c>
      <c r="R2042" s="7">
        <v>22</v>
      </c>
      <c r="S2042" s="7">
        <v>53</v>
      </c>
      <c r="T2042" s="7">
        <v>86</v>
      </c>
      <c r="U2042" s="7">
        <v>39</v>
      </c>
      <c r="BG2042" s="6">
        <f t="shared" si="551"/>
        <v>0</v>
      </c>
      <c r="BH2042" s="6">
        <f t="shared" si="570"/>
        <v>0</v>
      </c>
      <c r="BI2042" s="6">
        <f t="shared" si="552"/>
        <v>0</v>
      </c>
      <c r="BJ2042" s="6">
        <f t="shared" si="571"/>
        <v>0</v>
      </c>
      <c r="BK2042" s="6">
        <f t="shared" si="553"/>
        <v>1</v>
      </c>
      <c r="BL2042" s="6">
        <f t="shared" si="554"/>
        <v>2</v>
      </c>
      <c r="BM2042" s="6">
        <f t="shared" si="555"/>
        <v>0</v>
      </c>
      <c r="BN2042" s="6">
        <f t="shared" si="556"/>
        <v>0</v>
      </c>
      <c r="BO2042" s="6">
        <f t="shared" si="557"/>
        <v>1</v>
      </c>
      <c r="BP2042" s="6">
        <f t="shared" si="558"/>
        <v>2</v>
      </c>
      <c r="BQ2042" s="6">
        <f t="shared" si="562"/>
        <v>1</v>
      </c>
      <c r="BR2042" s="6">
        <f t="shared" si="563"/>
        <v>1</v>
      </c>
      <c r="BS2042" s="6">
        <f t="shared" si="564"/>
        <v>1</v>
      </c>
      <c r="BT2042" s="6">
        <f t="shared" si="565"/>
        <v>3</v>
      </c>
      <c r="CX2042" s="6" t="str">
        <f t="shared" si="566"/>
        <v>A</v>
      </c>
      <c r="CY2042" s="87">
        <f t="shared" si="567"/>
        <v>1938</v>
      </c>
      <c r="CZ2042" s="87">
        <f t="shared" si="568"/>
        <v>0</v>
      </c>
      <c r="DA2042" s="6" t="str">
        <f t="shared" si="569"/>
        <v>na</v>
      </c>
      <c r="DV2042" s="90"/>
      <c r="DY2042" s="57"/>
      <c r="EA2042" s="50"/>
    </row>
    <row r="2043" spans="1:131" hidden="1" x14ac:dyDescent="0.2">
      <c r="A2043" s="46">
        <v>4640</v>
      </c>
      <c r="B2043" s="46">
        <f t="shared" si="559"/>
        <v>6</v>
      </c>
      <c r="C2043" s="46">
        <f t="shared" si="560"/>
        <v>23</v>
      </c>
      <c r="D2043" s="46">
        <f t="shared" si="561"/>
        <v>4</v>
      </c>
      <c r="E2043" s="85">
        <v>30064</v>
      </c>
      <c r="F2043" s="7" t="s">
        <v>2073</v>
      </c>
      <c r="G2043" s="50" t="s">
        <v>103</v>
      </c>
      <c r="H2043" s="50" t="s">
        <v>306</v>
      </c>
      <c r="I2043" s="50">
        <v>6</v>
      </c>
      <c r="J2043" s="50">
        <v>0</v>
      </c>
      <c r="L2043" s="171">
        <v>1753</v>
      </c>
      <c r="M2043" s="57" t="s">
        <v>2797</v>
      </c>
      <c r="O2043" s="7">
        <v>40</v>
      </c>
      <c r="P2043" s="7">
        <v>12</v>
      </c>
      <c r="Q2043" s="7">
        <v>6</v>
      </c>
      <c r="R2043" s="7">
        <v>22</v>
      </c>
      <c r="S2043" s="7">
        <v>59</v>
      </c>
      <c r="T2043" s="7">
        <v>86</v>
      </c>
      <c r="U2043" s="7">
        <v>42</v>
      </c>
      <c r="BG2043" s="6">
        <f t="shared" si="551"/>
        <v>1</v>
      </c>
      <c r="BH2043" s="6">
        <f t="shared" si="570"/>
        <v>1</v>
      </c>
      <c r="BI2043" s="6">
        <f t="shared" si="552"/>
        <v>0</v>
      </c>
      <c r="BJ2043" s="6">
        <f t="shared" si="571"/>
        <v>0</v>
      </c>
      <c r="BK2043" s="6">
        <f t="shared" si="553"/>
        <v>0</v>
      </c>
      <c r="BL2043" s="6">
        <f t="shared" si="554"/>
        <v>0</v>
      </c>
      <c r="BM2043" s="6">
        <f t="shared" si="555"/>
        <v>1</v>
      </c>
      <c r="BN2043" s="6">
        <f t="shared" si="556"/>
        <v>1</v>
      </c>
      <c r="BO2043" s="6">
        <f t="shared" si="557"/>
        <v>0</v>
      </c>
      <c r="BP2043" s="6">
        <f t="shared" si="558"/>
        <v>0</v>
      </c>
      <c r="BQ2043" s="6">
        <f t="shared" si="562"/>
        <v>1</v>
      </c>
      <c r="BR2043" s="6">
        <f t="shared" si="563"/>
        <v>2</v>
      </c>
      <c r="BS2043" s="6">
        <f t="shared" si="564"/>
        <v>0</v>
      </c>
      <c r="BT2043" s="6">
        <f t="shared" si="565"/>
        <v>0</v>
      </c>
      <c r="CX2043" s="6" t="str">
        <f t="shared" si="566"/>
        <v>H</v>
      </c>
      <c r="CY2043" s="87">
        <f t="shared" si="567"/>
        <v>1753</v>
      </c>
      <c r="CZ2043" s="87">
        <f t="shared" si="568"/>
        <v>0</v>
      </c>
      <c r="DA2043" s="6">
        <f t="shared" si="569"/>
        <v>1753</v>
      </c>
      <c r="DV2043" s="90"/>
      <c r="DY2043" s="57"/>
      <c r="EA2043" s="50"/>
    </row>
    <row r="2044" spans="1:131" hidden="1" x14ac:dyDescent="0.2">
      <c r="A2044" s="46">
        <v>4641</v>
      </c>
      <c r="B2044" s="46">
        <f t="shared" si="559"/>
        <v>3</v>
      </c>
      <c r="C2044" s="46">
        <f t="shared" si="560"/>
        <v>27</v>
      </c>
      <c r="D2044" s="46">
        <f t="shared" si="561"/>
        <v>4</v>
      </c>
      <c r="E2044" s="85">
        <v>30068</v>
      </c>
      <c r="F2044" s="7" t="s">
        <v>3368</v>
      </c>
      <c r="G2044" s="50" t="s">
        <v>103</v>
      </c>
      <c r="H2044" s="50" t="s">
        <v>308</v>
      </c>
      <c r="I2044" s="50">
        <v>1</v>
      </c>
      <c r="J2044" s="50">
        <v>2</v>
      </c>
      <c r="L2044" s="171">
        <v>2089</v>
      </c>
      <c r="M2044" s="57" t="s">
        <v>872</v>
      </c>
      <c r="O2044" s="7">
        <v>41</v>
      </c>
      <c r="P2044" s="7">
        <v>12</v>
      </c>
      <c r="Q2044" s="7">
        <v>6</v>
      </c>
      <c r="R2044" s="7">
        <v>23</v>
      </c>
      <c r="S2044" s="7">
        <v>60</v>
      </c>
      <c r="T2044" s="7">
        <v>88</v>
      </c>
      <c r="U2044" s="7">
        <v>42</v>
      </c>
      <c r="BG2044" s="6">
        <f t="shared" si="551"/>
        <v>0</v>
      </c>
      <c r="BH2044" s="6">
        <f t="shared" si="570"/>
        <v>0</v>
      </c>
      <c r="BI2044" s="6">
        <f t="shared" si="552"/>
        <v>0</v>
      </c>
      <c r="BJ2044" s="6">
        <f t="shared" si="571"/>
        <v>0</v>
      </c>
      <c r="BK2044" s="6">
        <f t="shared" si="553"/>
        <v>1</v>
      </c>
      <c r="BL2044" s="6">
        <f t="shared" si="554"/>
        <v>1</v>
      </c>
      <c r="BM2044" s="6">
        <f t="shared" si="555"/>
        <v>0</v>
      </c>
      <c r="BN2044" s="6">
        <f t="shared" si="556"/>
        <v>0</v>
      </c>
      <c r="BO2044" s="6">
        <f t="shared" si="557"/>
        <v>1</v>
      </c>
      <c r="BP2044" s="6">
        <f t="shared" si="558"/>
        <v>1</v>
      </c>
      <c r="BQ2044" s="6">
        <f t="shared" si="562"/>
        <v>1</v>
      </c>
      <c r="BR2044" s="6">
        <f t="shared" si="563"/>
        <v>3</v>
      </c>
      <c r="BS2044" s="6">
        <f t="shared" si="564"/>
        <v>1</v>
      </c>
      <c r="BT2044" s="6">
        <f t="shared" si="565"/>
        <v>1</v>
      </c>
      <c r="CX2044" s="6" t="str">
        <f t="shared" si="566"/>
        <v>H</v>
      </c>
      <c r="CY2044" s="87">
        <f t="shared" si="567"/>
        <v>2089</v>
      </c>
      <c r="CZ2044" s="87">
        <f t="shared" si="568"/>
        <v>0</v>
      </c>
      <c r="DA2044" s="6">
        <f t="shared" si="569"/>
        <v>2089</v>
      </c>
      <c r="DV2044" s="90"/>
      <c r="DY2044" s="57"/>
      <c r="EA2044" s="91"/>
    </row>
    <row r="2045" spans="1:131" hidden="1" x14ac:dyDescent="0.2">
      <c r="A2045" s="46">
        <v>4642</v>
      </c>
      <c r="B2045" s="46">
        <f t="shared" si="559"/>
        <v>7</v>
      </c>
      <c r="C2045" s="46">
        <f t="shared" si="560"/>
        <v>1</v>
      </c>
      <c r="D2045" s="46">
        <f t="shared" si="561"/>
        <v>5</v>
      </c>
      <c r="E2045" s="85">
        <v>30072</v>
      </c>
      <c r="F2045" s="7" t="s">
        <v>2347</v>
      </c>
      <c r="G2045" s="50" t="s">
        <v>310</v>
      </c>
      <c r="H2045" s="50" t="s">
        <v>307</v>
      </c>
      <c r="I2045" s="50">
        <v>0</v>
      </c>
      <c r="J2045" s="50">
        <v>0</v>
      </c>
      <c r="L2045" s="171">
        <v>1924</v>
      </c>
      <c r="O2045" s="7">
        <v>42</v>
      </c>
      <c r="P2045" s="7">
        <v>12</v>
      </c>
      <c r="Q2045" s="7">
        <v>7</v>
      </c>
      <c r="R2045" s="7">
        <v>23</v>
      </c>
      <c r="S2045" s="7">
        <v>60</v>
      </c>
      <c r="T2045" s="7">
        <v>88</v>
      </c>
      <c r="U2045" s="7">
        <v>43</v>
      </c>
      <c r="BG2045" s="6">
        <f t="shared" si="551"/>
        <v>0</v>
      </c>
      <c r="BH2045" s="6">
        <f t="shared" si="570"/>
        <v>0</v>
      </c>
      <c r="BI2045" s="6">
        <f t="shared" si="552"/>
        <v>1</v>
      </c>
      <c r="BJ2045" s="6">
        <f t="shared" si="571"/>
        <v>1</v>
      </c>
      <c r="BK2045" s="6">
        <f t="shared" si="553"/>
        <v>0</v>
      </c>
      <c r="BL2045" s="6">
        <f t="shared" si="554"/>
        <v>0</v>
      </c>
      <c r="BM2045" s="6">
        <f t="shared" si="555"/>
        <v>1</v>
      </c>
      <c r="BN2045" s="6">
        <f t="shared" si="556"/>
        <v>1</v>
      </c>
      <c r="BO2045" s="6">
        <f t="shared" si="557"/>
        <v>1</v>
      </c>
      <c r="BP2045" s="6">
        <f t="shared" si="558"/>
        <v>2</v>
      </c>
      <c r="BQ2045" s="6">
        <f t="shared" si="562"/>
        <v>0</v>
      </c>
      <c r="BR2045" s="6">
        <f t="shared" si="563"/>
        <v>0</v>
      </c>
      <c r="BS2045" s="6">
        <f t="shared" si="564"/>
        <v>0</v>
      </c>
      <c r="BT2045" s="6">
        <f t="shared" si="565"/>
        <v>0</v>
      </c>
      <c r="CX2045" s="6" t="str">
        <f t="shared" si="566"/>
        <v>A</v>
      </c>
      <c r="CY2045" s="87">
        <f t="shared" si="567"/>
        <v>1924</v>
      </c>
      <c r="CZ2045" s="87">
        <f t="shared" si="568"/>
        <v>0</v>
      </c>
      <c r="DA2045" s="6" t="str">
        <f t="shared" si="569"/>
        <v>na</v>
      </c>
      <c r="DV2045" s="90"/>
      <c r="DY2045" s="57"/>
      <c r="EA2045" s="50"/>
    </row>
    <row r="2046" spans="1:131" hidden="1" x14ac:dyDescent="0.2">
      <c r="A2046" s="46">
        <v>4643</v>
      </c>
      <c r="B2046" s="46">
        <f t="shared" si="559"/>
        <v>3</v>
      </c>
      <c r="C2046" s="46">
        <f t="shared" si="560"/>
        <v>4</v>
      </c>
      <c r="D2046" s="46">
        <f t="shared" si="561"/>
        <v>5</v>
      </c>
      <c r="E2046" s="85">
        <v>30075</v>
      </c>
      <c r="F2046" s="7" t="s">
        <v>3633</v>
      </c>
      <c r="G2046" s="50" t="s">
        <v>103</v>
      </c>
      <c r="H2046" s="50" t="s">
        <v>306</v>
      </c>
      <c r="I2046" s="50">
        <v>4</v>
      </c>
      <c r="J2046" s="50">
        <v>0</v>
      </c>
      <c r="L2046" s="171">
        <v>1571</v>
      </c>
      <c r="M2046" s="57" t="s">
        <v>1383</v>
      </c>
      <c r="O2046" s="7">
        <v>43</v>
      </c>
      <c r="P2046" s="7">
        <v>13</v>
      </c>
      <c r="Q2046" s="7">
        <v>7</v>
      </c>
      <c r="R2046" s="7">
        <v>23</v>
      </c>
      <c r="S2046" s="7">
        <v>64</v>
      </c>
      <c r="T2046" s="7">
        <v>88</v>
      </c>
      <c r="U2046" s="7">
        <v>46</v>
      </c>
      <c r="BG2046" s="6">
        <f t="shared" si="551"/>
        <v>1</v>
      </c>
      <c r="BH2046" s="6">
        <f t="shared" si="570"/>
        <v>1</v>
      </c>
      <c r="BI2046" s="6">
        <f t="shared" si="552"/>
        <v>0</v>
      </c>
      <c r="BJ2046" s="6">
        <f t="shared" si="571"/>
        <v>0</v>
      </c>
      <c r="BK2046" s="6">
        <f t="shared" si="553"/>
        <v>0</v>
      </c>
      <c r="BL2046" s="6">
        <f t="shared" si="554"/>
        <v>0</v>
      </c>
      <c r="BM2046" s="6">
        <f t="shared" si="555"/>
        <v>1</v>
      </c>
      <c r="BN2046" s="6">
        <f t="shared" si="556"/>
        <v>2</v>
      </c>
      <c r="BO2046" s="6">
        <f t="shared" si="557"/>
        <v>0</v>
      </c>
      <c r="BP2046" s="6">
        <f t="shared" si="558"/>
        <v>0</v>
      </c>
      <c r="BQ2046" s="6">
        <f t="shared" si="562"/>
        <v>1</v>
      </c>
      <c r="BR2046" s="6">
        <f t="shared" si="563"/>
        <v>1</v>
      </c>
      <c r="BS2046" s="6">
        <f t="shared" si="564"/>
        <v>0</v>
      </c>
      <c r="BT2046" s="6">
        <f t="shared" si="565"/>
        <v>0</v>
      </c>
      <c r="CX2046" s="6" t="str">
        <f t="shared" si="566"/>
        <v>H</v>
      </c>
      <c r="CY2046" s="87">
        <f t="shared" si="567"/>
        <v>1571</v>
      </c>
      <c r="CZ2046" s="87">
        <f t="shared" si="568"/>
        <v>0</v>
      </c>
      <c r="DA2046" s="6">
        <f t="shared" si="569"/>
        <v>1571</v>
      </c>
      <c r="DV2046" s="90"/>
      <c r="DY2046" s="57"/>
      <c r="EA2046" s="50"/>
    </row>
    <row r="2047" spans="1:131" hidden="1" x14ac:dyDescent="0.2">
      <c r="A2047" s="46">
        <v>4644</v>
      </c>
      <c r="B2047" s="46">
        <f t="shared" si="559"/>
        <v>6</v>
      </c>
      <c r="C2047" s="46">
        <f t="shared" si="560"/>
        <v>7</v>
      </c>
      <c r="D2047" s="46">
        <f t="shared" si="561"/>
        <v>5</v>
      </c>
      <c r="E2047" s="85">
        <v>30078</v>
      </c>
      <c r="F2047" s="7" t="s">
        <v>259</v>
      </c>
      <c r="G2047" s="50" t="s">
        <v>103</v>
      </c>
      <c r="H2047" s="50" t="s">
        <v>306</v>
      </c>
      <c r="I2047" s="50">
        <v>4</v>
      </c>
      <c r="J2047" s="50">
        <v>0</v>
      </c>
      <c r="L2047" s="171">
        <v>2423</v>
      </c>
      <c r="M2047" s="57" t="s">
        <v>1384</v>
      </c>
      <c r="O2047" s="7">
        <v>44</v>
      </c>
      <c r="P2047" s="7">
        <v>14</v>
      </c>
      <c r="Q2047" s="7">
        <v>7</v>
      </c>
      <c r="R2047" s="7">
        <v>23</v>
      </c>
      <c r="S2047" s="7">
        <v>68</v>
      </c>
      <c r="T2047" s="7">
        <v>88</v>
      </c>
      <c r="U2047" s="7">
        <v>49</v>
      </c>
      <c r="BG2047" s="6">
        <f t="shared" si="551"/>
        <v>1</v>
      </c>
      <c r="BH2047" s="6">
        <f t="shared" si="570"/>
        <v>2</v>
      </c>
      <c r="BI2047" s="6">
        <f t="shared" si="552"/>
        <v>0</v>
      </c>
      <c r="BJ2047" s="6">
        <f t="shared" si="571"/>
        <v>0</v>
      </c>
      <c r="BK2047" s="6">
        <f t="shared" si="553"/>
        <v>0</v>
      </c>
      <c r="BL2047" s="6">
        <f t="shared" si="554"/>
        <v>0</v>
      </c>
      <c r="BM2047" s="6">
        <f t="shared" si="555"/>
        <v>1</v>
      </c>
      <c r="BN2047" s="6">
        <f t="shared" si="556"/>
        <v>3</v>
      </c>
      <c r="BO2047" s="6">
        <f t="shared" si="557"/>
        <v>0</v>
      </c>
      <c r="BP2047" s="6">
        <f t="shared" si="558"/>
        <v>0</v>
      </c>
      <c r="BQ2047" s="6">
        <f t="shared" si="562"/>
        <v>1</v>
      </c>
      <c r="BR2047" s="6">
        <f t="shared" si="563"/>
        <v>2</v>
      </c>
      <c r="BS2047" s="6">
        <f t="shared" si="564"/>
        <v>0</v>
      </c>
      <c r="BT2047" s="6">
        <f t="shared" si="565"/>
        <v>0</v>
      </c>
      <c r="CX2047" s="6" t="str">
        <f t="shared" si="566"/>
        <v>H</v>
      </c>
      <c r="CY2047" s="87">
        <f t="shared" si="567"/>
        <v>2423</v>
      </c>
      <c r="CZ2047" s="87">
        <f t="shared" si="568"/>
        <v>0</v>
      </c>
      <c r="DA2047" s="6">
        <f t="shared" si="569"/>
        <v>2423</v>
      </c>
      <c r="DV2047" s="90"/>
      <c r="DY2047" s="57"/>
      <c r="EA2047" s="50"/>
    </row>
    <row r="2048" spans="1:131" hidden="1" x14ac:dyDescent="0.2">
      <c r="A2048" s="46">
        <v>4645</v>
      </c>
      <c r="B2048" s="46">
        <f t="shared" si="559"/>
        <v>3</v>
      </c>
      <c r="C2048" s="46">
        <f t="shared" si="560"/>
        <v>11</v>
      </c>
      <c r="D2048" s="46">
        <f t="shared" si="561"/>
        <v>5</v>
      </c>
      <c r="E2048" s="85">
        <v>30082</v>
      </c>
      <c r="F2048" s="7" t="s">
        <v>583</v>
      </c>
      <c r="G2048" s="50" t="s">
        <v>310</v>
      </c>
      <c r="H2048" s="50" t="s">
        <v>307</v>
      </c>
      <c r="I2048" s="50">
        <v>0</v>
      </c>
      <c r="J2048" s="50">
        <v>0</v>
      </c>
      <c r="L2048" s="171">
        <v>1903</v>
      </c>
      <c r="O2048" s="7">
        <v>45</v>
      </c>
      <c r="P2048" s="7">
        <v>14</v>
      </c>
      <c r="Q2048" s="7">
        <v>8</v>
      </c>
      <c r="R2048" s="7">
        <v>23</v>
      </c>
      <c r="S2048" s="7">
        <v>68</v>
      </c>
      <c r="T2048" s="7">
        <v>88</v>
      </c>
      <c r="U2048" s="7">
        <v>50</v>
      </c>
      <c r="BG2048" s="6">
        <f t="shared" si="551"/>
        <v>0</v>
      </c>
      <c r="BH2048" s="6">
        <f t="shared" si="570"/>
        <v>0</v>
      </c>
      <c r="BI2048" s="6">
        <f t="shared" si="552"/>
        <v>1</v>
      </c>
      <c r="BJ2048" s="6">
        <f t="shared" si="571"/>
        <v>1</v>
      </c>
      <c r="BK2048" s="6">
        <f t="shared" si="553"/>
        <v>0</v>
      </c>
      <c r="BL2048" s="6">
        <f t="shared" si="554"/>
        <v>0</v>
      </c>
      <c r="BM2048" s="6">
        <f t="shared" si="555"/>
        <v>1</v>
      </c>
      <c r="BN2048" s="6">
        <f t="shared" si="556"/>
        <v>4</v>
      </c>
      <c r="BO2048" s="6">
        <f t="shared" si="557"/>
        <v>1</v>
      </c>
      <c r="BP2048" s="6">
        <f t="shared" si="558"/>
        <v>1</v>
      </c>
      <c r="BQ2048" s="6">
        <f t="shared" si="562"/>
        <v>0</v>
      </c>
      <c r="BR2048" s="6">
        <f t="shared" si="563"/>
        <v>0</v>
      </c>
      <c r="BS2048" s="6">
        <f t="shared" si="564"/>
        <v>0</v>
      </c>
      <c r="BT2048" s="6">
        <f t="shared" si="565"/>
        <v>0</v>
      </c>
      <c r="CX2048" s="6" t="str">
        <f t="shared" si="566"/>
        <v>A</v>
      </c>
      <c r="CY2048" s="87">
        <f t="shared" si="567"/>
        <v>1903</v>
      </c>
      <c r="CZ2048" s="87">
        <f t="shared" si="568"/>
        <v>0</v>
      </c>
      <c r="DA2048" s="6" t="str">
        <f t="shared" si="569"/>
        <v>na</v>
      </c>
      <c r="DV2048" s="90"/>
      <c r="DY2048" s="57"/>
      <c r="EA2048" s="50"/>
    </row>
    <row r="2049" spans="1:131" hidden="1" x14ac:dyDescent="0.2">
      <c r="A2049" s="46">
        <v>4646</v>
      </c>
      <c r="B2049" s="46">
        <f t="shared" si="559"/>
        <v>7</v>
      </c>
      <c r="C2049" s="46">
        <f t="shared" si="560"/>
        <v>15</v>
      </c>
      <c r="D2049" s="46">
        <f t="shared" si="561"/>
        <v>5</v>
      </c>
      <c r="E2049" s="85">
        <v>30086</v>
      </c>
      <c r="F2049" s="7" t="s">
        <v>2907</v>
      </c>
      <c r="G2049" s="50" t="s">
        <v>310</v>
      </c>
      <c r="H2049" s="50" t="s">
        <v>308</v>
      </c>
      <c r="I2049" s="50">
        <v>1</v>
      </c>
      <c r="J2049" s="50">
        <v>3</v>
      </c>
      <c r="L2049" s="171">
        <v>2002</v>
      </c>
      <c r="M2049" s="57" t="s">
        <v>3663</v>
      </c>
      <c r="N2049" s="46">
        <v>17</v>
      </c>
      <c r="O2049" s="5">
        <v>46</v>
      </c>
      <c r="P2049" s="5">
        <v>14</v>
      </c>
      <c r="Q2049" s="5">
        <v>8</v>
      </c>
      <c r="R2049" s="5">
        <v>24</v>
      </c>
      <c r="S2049" s="5">
        <v>69</v>
      </c>
      <c r="T2049" s="5">
        <v>91</v>
      </c>
      <c r="U2049" s="5">
        <v>50</v>
      </c>
      <c r="BG2049" s="6">
        <f t="shared" si="551"/>
        <v>0</v>
      </c>
      <c r="BH2049" s="6">
        <f t="shared" si="570"/>
        <v>0</v>
      </c>
      <c r="BI2049" s="6">
        <f t="shared" si="552"/>
        <v>0</v>
      </c>
      <c r="BJ2049" s="6">
        <f t="shared" si="571"/>
        <v>0</v>
      </c>
      <c r="BK2049" s="6">
        <f t="shared" si="553"/>
        <v>1</v>
      </c>
      <c r="BL2049" s="6">
        <f t="shared" si="554"/>
        <v>1</v>
      </c>
      <c r="BM2049" s="6">
        <f t="shared" si="555"/>
        <v>0</v>
      </c>
      <c r="BN2049" s="6">
        <f t="shared" si="556"/>
        <v>0</v>
      </c>
      <c r="BO2049" s="6">
        <f t="shared" si="557"/>
        <v>1</v>
      </c>
      <c r="BP2049" s="6">
        <f t="shared" si="558"/>
        <v>2</v>
      </c>
      <c r="BQ2049" s="6">
        <f t="shared" si="562"/>
        <v>1</v>
      </c>
      <c r="BR2049" s="6">
        <f t="shared" si="563"/>
        <v>1</v>
      </c>
      <c r="BS2049" s="6">
        <f t="shared" si="564"/>
        <v>1</v>
      </c>
      <c r="BT2049" s="6">
        <f t="shared" si="565"/>
        <v>1</v>
      </c>
      <c r="CX2049" s="6" t="str">
        <f t="shared" si="566"/>
        <v>A</v>
      </c>
      <c r="CY2049" s="87">
        <f t="shared" si="567"/>
        <v>2002</v>
      </c>
      <c r="CZ2049" s="87">
        <f t="shared" si="568"/>
        <v>0</v>
      </c>
      <c r="DA2049" s="6" t="str">
        <f t="shared" si="569"/>
        <v>na</v>
      </c>
      <c r="DV2049" s="90"/>
      <c r="DY2049" s="57"/>
      <c r="EA2049" s="50"/>
    </row>
    <row r="2050" spans="1:131" hidden="1" x14ac:dyDescent="0.2">
      <c r="A2050" s="46">
        <v>4701</v>
      </c>
      <c r="B2050" s="46">
        <f t="shared" si="559"/>
        <v>7</v>
      </c>
      <c r="C2050" s="46">
        <f t="shared" si="560"/>
        <v>28</v>
      </c>
      <c r="D2050" s="46">
        <f t="shared" si="561"/>
        <v>8</v>
      </c>
      <c r="E2050" s="85">
        <v>30191</v>
      </c>
      <c r="F2050" s="7" t="s">
        <v>1905</v>
      </c>
      <c r="G2050" s="50" t="s">
        <v>103</v>
      </c>
      <c r="H2050" s="50" t="s">
        <v>307</v>
      </c>
      <c r="I2050" s="50">
        <v>1</v>
      </c>
      <c r="J2050" s="50">
        <v>1</v>
      </c>
      <c r="L2050" s="171">
        <v>1737</v>
      </c>
      <c r="M2050" s="57" t="s">
        <v>1385</v>
      </c>
      <c r="O2050" s="7">
        <v>1</v>
      </c>
      <c r="P2050" s="7">
        <v>0</v>
      </c>
      <c r="Q2050" s="7">
        <v>1</v>
      </c>
      <c r="R2050" s="7">
        <v>0</v>
      </c>
      <c r="S2050" s="7">
        <v>1</v>
      </c>
      <c r="T2050" s="7">
        <v>1</v>
      </c>
      <c r="U2050" s="7">
        <v>1</v>
      </c>
      <c r="BG2050" s="6">
        <f t="shared" ref="BG2050:BG2113" si="572">IF(H2050="W",1,0)</f>
        <v>0</v>
      </c>
      <c r="BH2050" s="6">
        <f t="shared" si="570"/>
        <v>0</v>
      </c>
      <c r="BI2050" s="6">
        <f t="shared" ref="BI2050:BI2113" si="573">IF(H2050="D",1,0)</f>
        <v>1</v>
      </c>
      <c r="BJ2050" s="6">
        <f t="shared" si="571"/>
        <v>1</v>
      </c>
      <c r="BK2050" s="6">
        <f t="shared" ref="BK2050:BK2113" si="574">IF(H2050="L",1,0)</f>
        <v>0</v>
      </c>
      <c r="BL2050" s="6">
        <f t="shared" ref="BL2050:BL2113" si="575">IF(H2050="L",BL2049+1,0)</f>
        <v>0</v>
      </c>
      <c r="BM2050" s="6">
        <f t="shared" ref="BM2050:BM2113" si="576">IF(OR(H2050="W",H2050="D"),1,0)</f>
        <v>1</v>
      </c>
      <c r="BN2050" s="6">
        <f t="shared" ref="BN2050:BN2113" si="577">IF(OR(H2050="W",H2050="D"),BN2049+1,0)</f>
        <v>1</v>
      </c>
      <c r="BO2050" s="6">
        <f t="shared" ref="BO2050:BO2113" si="578">IF(OR(H2050="L",H2050="D"),1,0)</f>
        <v>1</v>
      </c>
      <c r="BP2050" s="6">
        <f t="shared" ref="BP2050:BP2113" si="579">IF(OR(H2050="L",H2050="D"),BP2049+1,0)</f>
        <v>3</v>
      </c>
      <c r="BQ2050" s="6">
        <f t="shared" si="562"/>
        <v>1</v>
      </c>
      <c r="BR2050" s="6">
        <f t="shared" si="563"/>
        <v>2</v>
      </c>
      <c r="BS2050" s="6">
        <f t="shared" si="564"/>
        <v>1</v>
      </c>
      <c r="BT2050" s="6">
        <f t="shared" si="565"/>
        <v>2</v>
      </c>
      <c r="CX2050" s="6" t="str">
        <f t="shared" si="566"/>
        <v>H</v>
      </c>
      <c r="CY2050" s="87">
        <f t="shared" si="567"/>
        <v>1737</v>
      </c>
      <c r="CZ2050" s="87">
        <f t="shared" si="568"/>
        <v>0</v>
      </c>
      <c r="DA2050" s="6">
        <f t="shared" si="569"/>
        <v>1737</v>
      </c>
      <c r="DV2050" s="90"/>
      <c r="DY2050" s="57"/>
      <c r="EA2050" s="50"/>
    </row>
    <row r="2051" spans="1:131" hidden="1" x14ac:dyDescent="0.2">
      <c r="A2051" s="46">
        <v>4702</v>
      </c>
      <c r="B2051" s="46">
        <f t="shared" ref="B2051:B2114" si="580">WEEKDAY(E2051)</f>
        <v>7</v>
      </c>
      <c r="C2051" s="46">
        <f t="shared" ref="C2051:C2114" si="581">DAY(E2051)</f>
        <v>4</v>
      </c>
      <c r="D2051" s="46">
        <f t="shared" ref="D2051:D2114" si="582">MONTH(E2051)</f>
        <v>9</v>
      </c>
      <c r="E2051" s="85">
        <v>30198</v>
      </c>
      <c r="F2051" s="7" t="s">
        <v>2454</v>
      </c>
      <c r="G2051" s="50" t="s">
        <v>310</v>
      </c>
      <c r="H2051" s="50" t="s">
        <v>307</v>
      </c>
      <c r="I2051" s="50">
        <v>1</v>
      </c>
      <c r="J2051" s="50">
        <v>1</v>
      </c>
      <c r="L2051" s="171">
        <v>2254</v>
      </c>
      <c r="M2051" s="57" t="s">
        <v>2796</v>
      </c>
      <c r="O2051" s="7">
        <v>2</v>
      </c>
      <c r="P2051" s="7">
        <v>0</v>
      </c>
      <c r="Q2051" s="7">
        <v>2</v>
      </c>
      <c r="R2051" s="7">
        <v>0</v>
      </c>
      <c r="S2051" s="7">
        <v>2</v>
      </c>
      <c r="T2051" s="7">
        <v>2</v>
      </c>
      <c r="U2051" s="7">
        <v>2</v>
      </c>
      <c r="BG2051" s="6">
        <f t="shared" si="572"/>
        <v>0</v>
      </c>
      <c r="BH2051" s="6">
        <f t="shared" si="570"/>
        <v>0</v>
      </c>
      <c r="BI2051" s="6">
        <f t="shared" si="573"/>
        <v>1</v>
      </c>
      <c r="BJ2051" s="6">
        <f t="shared" si="571"/>
        <v>2</v>
      </c>
      <c r="BK2051" s="6">
        <f t="shared" si="574"/>
        <v>0</v>
      </c>
      <c r="BL2051" s="6">
        <f t="shared" si="575"/>
        <v>0</v>
      </c>
      <c r="BM2051" s="6">
        <f t="shared" si="576"/>
        <v>1</v>
      </c>
      <c r="BN2051" s="6">
        <f t="shared" si="577"/>
        <v>2</v>
      </c>
      <c r="BO2051" s="6">
        <f t="shared" si="578"/>
        <v>1</v>
      </c>
      <c r="BP2051" s="6">
        <f t="shared" si="579"/>
        <v>4</v>
      </c>
      <c r="BQ2051" s="6">
        <f t="shared" ref="BQ2051:BQ2114" si="583">IF(I2051&gt;0,1,0)</f>
        <v>1</v>
      </c>
      <c r="BR2051" s="6">
        <f t="shared" ref="BR2051:BR2114" si="584">IF(I2051&gt;0,BR2050+1,0)</f>
        <v>3</v>
      </c>
      <c r="BS2051" s="6">
        <f t="shared" si="564"/>
        <v>1</v>
      </c>
      <c r="BT2051" s="6">
        <f t="shared" si="565"/>
        <v>3</v>
      </c>
      <c r="CX2051" s="6" t="str">
        <f t="shared" si="566"/>
        <v>A</v>
      </c>
      <c r="CY2051" s="87">
        <f t="shared" si="567"/>
        <v>2254</v>
      </c>
      <c r="CZ2051" s="87">
        <f t="shared" si="568"/>
        <v>0</v>
      </c>
      <c r="DA2051" s="6" t="str">
        <f t="shared" si="569"/>
        <v>na</v>
      </c>
      <c r="DV2051" s="90"/>
      <c r="DY2051" s="57"/>
      <c r="EA2051" s="50"/>
    </row>
    <row r="2052" spans="1:131" hidden="1" x14ac:dyDescent="0.2">
      <c r="A2052" s="46">
        <v>4703</v>
      </c>
      <c r="B2052" s="46">
        <f t="shared" si="580"/>
        <v>3</v>
      </c>
      <c r="C2052" s="46">
        <f t="shared" si="581"/>
        <v>7</v>
      </c>
      <c r="D2052" s="46">
        <f t="shared" si="582"/>
        <v>9</v>
      </c>
      <c r="E2052" s="85">
        <v>30201</v>
      </c>
      <c r="F2052" s="7" t="s">
        <v>2853</v>
      </c>
      <c r="G2052" s="50" t="s">
        <v>310</v>
      </c>
      <c r="H2052" s="50" t="s">
        <v>308</v>
      </c>
      <c r="I2052" s="50">
        <v>0</v>
      </c>
      <c r="J2052" s="50">
        <v>4</v>
      </c>
      <c r="L2052" s="171">
        <v>3769</v>
      </c>
      <c r="O2052" s="7">
        <v>3</v>
      </c>
      <c r="P2052" s="7">
        <v>0</v>
      </c>
      <c r="Q2052" s="7">
        <v>2</v>
      </c>
      <c r="R2052" s="7">
        <v>1</v>
      </c>
      <c r="S2052" s="7">
        <v>2</v>
      </c>
      <c r="T2052" s="7">
        <v>6</v>
      </c>
      <c r="U2052" s="7">
        <v>2</v>
      </c>
      <c r="BG2052" s="6">
        <f t="shared" si="572"/>
        <v>0</v>
      </c>
      <c r="BH2052" s="6">
        <f t="shared" si="570"/>
        <v>0</v>
      </c>
      <c r="BI2052" s="6">
        <f t="shared" si="573"/>
        <v>0</v>
      </c>
      <c r="BJ2052" s="6">
        <f t="shared" si="571"/>
        <v>0</v>
      </c>
      <c r="BK2052" s="6">
        <f t="shared" si="574"/>
        <v>1</v>
      </c>
      <c r="BL2052" s="6">
        <f t="shared" si="575"/>
        <v>1</v>
      </c>
      <c r="BM2052" s="6">
        <f t="shared" si="576"/>
        <v>0</v>
      </c>
      <c r="BN2052" s="6">
        <f t="shared" si="577"/>
        <v>0</v>
      </c>
      <c r="BO2052" s="6">
        <f t="shared" si="578"/>
        <v>1</v>
      </c>
      <c r="BP2052" s="6">
        <f t="shared" si="579"/>
        <v>5</v>
      </c>
      <c r="BQ2052" s="6">
        <f t="shared" si="583"/>
        <v>0</v>
      </c>
      <c r="BR2052" s="6">
        <f t="shared" si="584"/>
        <v>0</v>
      </c>
      <c r="BS2052" s="6">
        <f t="shared" si="564"/>
        <v>1</v>
      </c>
      <c r="BT2052" s="6">
        <f t="shared" si="565"/>
        <v>4</v>
      </c>
      <c r="CX2052" s="6" t="str">
        <f t="shared" si="566"/>
        <v>A</v>
      </c>
      <c r="CY2052" s="87">
        <f t="shared" si="567"/>
        <v>3769</v>
      </c>
      <c r="CZ2052" s="87">
        <f t="shared" si="568"/>
        <v>0</v>
      </c>
      <c r="DA2052" s="6" t="str">
        <f t="shared" si="569"/>
        <v>na</v>
      </c>
      <c r="DV2052" s="90"/>
      <c r="DY2052" s="57"/>
      <c r="EA2052" s="91"/>
    </row>
    <row r="2053" spans="1:131" hidden="1" x14ac:dyDescent="0.2">
      <c r="A2053" s="46">
        <v>4704</v>
      </c>
      <c r="B2053" s="46">
        <f t="shared" si="580"/>
        <v>7</v>
      </c>
      <c r="C2053" s="46">
        <f t="shared" si="581"/>
        <v>11</v>
      </c>
      <c r="D2053" s="46">
        <f t="shared" si="582"/>
        <v>9</v>
      </c>
      <c r="E2053" s="85">
        <v>30205</v>
      </c>
      <c r="F2053" s="7" t="s">
        <v>661</v>
      </c>
      <c r="G2053" s="50" t="s">
        <v>103</v>
      </c>
      <c r="H2053" s="50" t="s">
        <v>306</v>
      </c>
      <c r="I2053" s="50">
        <v>2</v>
      </c>
      <c r="J2053" s="50">
        <v>1</v>
      </c>
      <c r="L2053" s="171">
        <v>1632</v>
      </c>
      <c r="M2053" s="57" t="s">
        <v>1386</v>
      </c>
      <c r="O2053" s="7">
        <v>4</v>
      </c>
      <c r="P2053" s="7">
        <v>1</v>
      </c>
      <c r="Q2053" s="7">
        <v>2</v>
      </c>
      <c r="R2053" s="7">
        <v>1</v>
      </c>
      <c r="S2053" s="7">
        <v>4</v>
      </c>
      <c r="T2053" s="7">
        <v>7</v>
      </c>
      <c r="U2053" s="7">
        <v>5</v>
      </c>
      <c r="BG2053" s="6">
        <f t="shared" si="572"/>
        <v>1</v>
      </c>
      <c r="BH2053" s="6">
        <f t="shared" si="570"/>
        <v>1</v>
      </c>
      <c r="BI2053" s="6">
        <f t="shared" si="573"/>
        <v>0</v>
      </c>
      <c r="BJ2053" s="6">
        <f t="shared" si="571"/>
        <v>0</v>
      </c>
      <c r="BK2053" s="6">
        <f t="shared" si="574"/>
        <v>0</v>
      </c>
      <c r="BL2053" s="6">
        <f t="shared" si="575"/>
        <v>0</v>
      </c>
      <c r="BM2053" s="6">
        <f t="shared" si="576"/>
        <v>1</v>
      </c>
      <c r="BN2053" s="6">
        <f t="shared" si="577"/>
        <v>1</v>
      </c>
      <c r="BO2053" s="6">
        <f t="shared" si="578"/>
        <v>0</v>
      </c>
      <c r="BP2053" s="6">
        <f t="shared" si="579"/>
        <v>0</v>
      </c>
      <c r="BQ2053" s="6">
        <f t="shared" si="583"/>
        <v>1</v>
      </c>
      <c r="BR2053" s="6">
        <f t="shared" si="584"/>
        <v>1</v>
      </c>
      <c r="BS2053" s="6">
        <f t="shared" si="564"/>
        <v>1</v>
      </c>
      <c r="BT2053" s="6">
        <f t="shared" si="565"/>
        <v>5</v>
      </c>
      <c r="CX2053" s="6" t="str">
        <f t="shared" si="566"/>
        <v>H</v>
      </c>
      <c r="CY2053" s="87">
        <f t="shared" si="567"/>
        <v>1632</v>
      </c>
      <c r="CZ2053" s="87">
        <f t="shared" si="568"/>
        <v>0</v>
      </c>
      <c r="DA2053" s="6">
        <f t="shared" si="569"/>
        <v>1632</v>
      </c>
    </row>
    <row r="2054" spans="1:131" hidden="1" x14ac:dyDescent="0.2">
      <c r="A2054" s="46">
        <v>4705</v>
      </c>
      <c r="B2054" s="46">
        <f t="shared" si="580"/>
        <v>1</v>
      </c>
      <c r="C2054" s="46">
        <f t="shared" si="581"/>
        <v>19</v>
      </c>
      <c r="D2054" s="46">
        <f t="shared" si="582"/>
        <v>9</v>
      </c>
      <c r="E2054" s="85">
        <v>30213</v>
      </c>
      <c r="F2054" s="7" t="s">
        <v>191</v>
      </c>
      <c r="G2054" s="50" t="s">
        <v>310</v>
      </c>
      <c r="H2054" s="50" t="s">
        <v>307</v>
      </c>
      <c r="I2054" s="50">
        <v>0</v>
      </c>
      <c r="J2054" s="50">
        <v>0</v>
      </c>
      <c r="L2054" s="171">
        <v>2436</v>
      </c>
      <c r="O2054" s="7">
        <v>5</v>
      </c>
      <c r="P2054" s="7">
        <v>1</v>
      </c>
      <c r="Q2054" s="7">
        <v>3</v>
      </c>
      <c r="R2054" s="7">
        <v>1</v>
      </c>
      <c r="S2054" s="7">
        <v>4</v>
      </c>
      <c r="T2054" s="7">
        <v>7</v>
      </c>
      <c r="U2054" s="7">
        <v>6</v>
      </c>
      <c r="BG2054" s="6">
        <f t="shared" si="572"/>
        <v>0</v>
      </c>
      <c r="BH2054" s="6">
        <f t="shared" si="570"/>
        <v>0</v>
      </c>
      <c r="BI2054" s="6">
        <f t="shared" si="573"/>
        <v>1</v>
      </c>
      <c r="BJ2054" s="6">
        <f t="shared" si="571"/>
        <v>1</v>
      </c>
      <c r="BK2054" s="6">
        <f t="shared" si="574"/>
        <v>0</v>
      </c>
      <c r="BL2054" s="6">
        <f t="shared" si="575"/>
        <v>0</v>
      </c>
      <c r="BM2054" s="6">
        <f t="shared" si="576"/>
        <v>1</v>
      </c>
      <c r="BN2054" s="6">
        <f t="shared" si="577"/>
        <v>2</v>
      </c>
      <c r="BO2054" s="6">
        <f t="shared" si="578"/>
        <v>1</v>
      </c>
      <c r="BP2054" s="6">
        <f t="shared" si="579"/>
        <v>1</v>
      </c>
      <c r="BQ2054" s="6">
        <f t="shared" si="583"/>
        <v>0</v>
      </c>
      <c r="BR2054" s="6">
        <f t="shared" si="584"/>
        <v>0</v>
      </c>
      <c r="BS2054" s="6">
        <f t="shared" si="564"/>
        <v>0</v>
      </c>
      <c r="BT2054" s="6">
        <f t="shared" si="565"/>
        <v>0</v>
      </c>
      <c r="CX2054" s="6" t="str">
        <f t="shared" si="566"/>
        <v>A</v>
      </c>
      <c r="CY2054" s="87">
        <f t="shared" si="567"/>
        <v>2436</v>
      </c>
      <c r="CZ2054" s="87">
        <f t="shared" si="568"/>
        <v>0</v>
      </c>
      <c r="DA2054" s="6" t="str">
        <f t="shared" si="569"/>
        <v>na</v>
      </c>
    </row>
    <row r="2055" spans="1:131" hidden="1" x14ac:dyDescent="0.2">
      <c r="A2055" s="46">
        <v>4706</v>
      </c>
      <c r="B2055" s="46">
        <f t="shared" si="580"/>
        <v>7</v>
      </c>
      <c r="C2055" s="46">
        <f t="shared" si="581"/>
        <v>25</v>
      </c>
      <c r="D2055" s="46">
        <f t="shared" si="582"/>
        <v>9</v>
      </c>
      <c r="E2055" s="85">
        <v>30219</v>
      </c>
      <c r="F2055" s="7" t="s">
        <v>1573</v>
      </c>
      <c r="G2055" s="50" t="s">
        <v>103</v>
      </c>
      <c r="H2055" s="50" t="s">
        <v>307</v>
      </c>
      <c r="I2055" s="50">
        <v>1</v>
      </c>
      <c r="J2055" s="50">
        <v>1</v>
      </c>
      <c r="L2055" s="171">
        <v>1872</v>
      </c>
      <c r="M2055" s="57" t="s">
        <v>3030</v>
      </c>
      <c r="O2055" s="7">
        <v>6</v>
      </c>
      <c r="P2055" s="7">
        <v>1</v>
      </c>
      <c r="Q2055" s="7">
        <v>4</v>
      </c>
      <c r="R2055" s="7">
        <v>1</v>
      </c>
      <c r="S2055" s="7">
        <v>5</v>
      </c>
      <c r="T2055" s="7">
        <v>8</v>
      </c>
      <c r="U2055" s="7">
        <v>7</v>
      </c>
      <c r="BG2055" s="6">
        <f t="shared" si="572"/>
        <v>0</v>
      </c>
      <c r="BH2055" s="6">
        <f t="shared" si="570"/>
        <v>0</v>
      </c>
      <c r="BI2055" s="6">
        <f t="shared" si="573"/>
        <v>1</v>
      </c>
      <c r="BJ2055" s="6">
        <f t="shared" si="571"/>
        <v>2</v>
      </c>
      <c r="BK2055" s="6">
        <f t="shared" si="574"/>
        <v>0</v>
      </c>
      <c r="BL2055" s="6">
        <f t="shared" si="575"/>
        <v>0</v>
      </c>
      <c r="BM2055" s="6">
        <f t="shared" si="576"/>
        <v>1</v>
      </c>
      <c r="BN2055" s="6">
        <f t="shared" si="577"/>
        <v>3</v>
      </c>
      <c r="BO2055" s="6">
        <f t="shared" si="578"/>
        <v>1</v>
      </c>
      <c r="BP2055" s="6">
        <f t="shared" si="579"/>
        <v>2</v>
      </c>
      <c r="BQ2055" s="6">
        <f t="shared" si="583"/>
        <v>1</v>
      </c>
      <c r="BR2055" s="6">
        <f t="shared" si="584"/>
        <v>1</v>
      </c>
      <c r="BS2055" s="6">
        <f t="shared" si="564"/>
        <v>1</v>
      </c>
      <c r="BT2055" s="6">
        <f t="shared" si="565"/>
        <v>1</v>
      </c>
      <c r="CX2055" s="6" t="str">
        <f t="shared" si="566"/>
        <v>H</v>
      </c>
      <c r="CY2055" s="87">
        <f t="shared" si="567"/>
        <v>1872</v>
      </c>
      <c r="CZ2055" s="87">
        <f t="shared" si="568"/>
        <v>0</v>
      </c>
      <c r="DA2055" s="6">
        <f t="shared" si="569"/>
        <v>1872</v>
      </c>
    </row>
    <row r="2056" spans="1:131" hidden="1" x14ac:dyDescent="0.2">
      <c r="A2056" s="46">
        <v>4707</v>
      </c>
      <c r="B2056" s="46">
        <f t="shared" si="580"/>
        <v>3</v>
      </c>
      <c r="C2056" s="46">
        <f t="shared" si="581"/>
        <v>28</v>
      </c>
      <c r="D2056" s="46">
        <f t="shared" si="582"/>
        <v>9</v>
      </c>
      <c r="E2056" s="85">
        <v>30222</v>
      </c>
      <c r="F2056" s="7" t="s">
        <v>259</v>
      </c>
      <c r="G2056" s="50" t="s">
        <v>103</v>
      </c>
      <c r="H2056" s="50" t="s">
        <v>306</v>
      </c>
      <c r="I2056" s="50">
        <v>3</v>
      </c>
      <c r="J2056" s="50">
        <v>2</v>
      </c>
      <c r="L2056" s="171">
        <v>1772</v>
      </c>
      <c r="M2056" s="57" t="s">
        <v>1387</v>
      </c>
      <c r="O2056" s="7">
        <v>7</v>
      </c>
      <c r="P2056" s="7">
        <v>2</v>
      </c>
      <c r="Q2056" s="7">
        <v>4</v>
      </c>
      <c r="R2056" s="7">
        <v>1</v>
      </c>
      <c r="S2056" s="7">
        <v>8</v>
      </c>
      <c r="T2056" s="7">
        <v>10</v>
      </c>
      <c r="U2056" s="7">
        <v>10</v>
      </c>
      <c r="BG2056" s="6">
        <f t="shared" si="572"/>
        <v>1</v>
      </c>
      <c r="BH2056" s="6">
        <f t="shared" si="570"/>
        <v>1</v>
      </c>
      <c r="BI2056" s="6">
        <f t="shared" si="573"/>
        <v>0</v>
      </c>
      <c r="BJ2056" s="6">
        <f t="shared" si="571"/>
        <v>0</v>
      </c>
      <c r="BK2056" s="6">
        <f t="shared" si="574"/>
        <v>0</v>
      </c>
      <c r="BL2056" s="6">
        <f t="shared" si="575"/>
        <v>0</v>
      </c>
      <c r="BM2056" s="6">
        <f t="shared" si="576"/>
        <v>1</v>
      </c>
      <c r="BN2056" s="6">
        <f t="shared" si="577"/>
        <v>4</v>
      </c>
      <c r="BO2056" s="6">
        <f t="shared" si="578"/>
        <v>0</v>
      </c>
      <c r="BP2056" s="6">
        <f t="shared" si="579"/>
        <v>0</v>
      </c>
      <c r="BQ2056" s="6">
        <f t="shared" si="583"/>
        <v>1</v>
      </c>
      <c r="BR2056" s="6">
        <f t="shared" si="584"/>
        <v>2</v>
      </c>
      <c r="BS2056" s="6">
        <f t="shared" si="564"/>
        <v>1</v>
      </c>
      <c r="BT2056" s="6">
        <f t="shared" si="565"/>
        <v>2</v>
      </c>
      <c r="CX2056" s="6" t="str">
        <f t="shared" si="566"/>
        <v>H</v>
      </c>
      <c r="CY2056" s="87">
        <f t="shared" si="567"/>
        <v>1772</v>
      </c>
      <c r="CZ2056" s="87">
        <f t="shared" si="568"/>
        <v>0</v>
      </c>
      <c r="DA2056" s="6">
        <f t="shared" si="569"/>
        <v>1772</v>
      </c>
    </row>
    <row r="2057" spans="1:131" hidden="1" x14ac:dyDescent="0.2">
      <c r="A2057" s="46">
        <v>4708</v>
      </c>
      <c r="B2057" s="46">
        <f t="shared" si="580"/>
        <v>7</v>
      </c>
      <c r="C2057" s="46">
        <f t="shared" si="581"/>
        <v>2</v>
      </c>
      <c r="D2057" s="46">
        <f t="shared" si="582"/>
        <v>10</v>
      </c>
      <c r="E2057" s="85">
        <v>30226</v>
      </c>
      <c r="F2057" s="7" t="s">
        <v>1714</v>
      </c>
      <c r="G2057" s="50" t="s">
        <v>310</v>
      </c>
      <c r="H2057" s="50" t="s">
        <v>307</v>
      </c>
      <c r="I2057" s="50">
        <v>0</v>
      </c>
      <c r="J2057" s="50">
        <v>0</v>
      </c>
      <c r="L2057" s="171">
        <v>2037</v>
      </c>
      <c r="O2057" s="7">
        <v>8</v>
      </c>
      <c r="P2057" s="7">
        <v>2</v>
      </c>
      <c r="Q2057" s="7">
        <v>5</v>
      </c>
      <c r="R2057" s="7">
        <v>1</v>
      </c>
      <c r="S2057" s="7">
        <v>8</v>
      </c>
      <c r="T2057" s="7">
        <v>10</v>
      </c>
      <c r="U2057" s="7">
        <v>11</v>
      </c>
      <c r="BG2057" s="6">
        <f t="shared" si="572"/>
        <v>0</v>
      </c>
      <c r="BH2057" s="6">
        <f t="shared" si="570"/>
        <v>0</v>
      </c>
      <c r="BI2057" s="6">
        <f t="shared" si="573"/>
        <v>1</v>
      </c>
      <c r="BJ2057" s="6">
        <f t="shared" si="571"/>
        <v>1</v>
      </c>
      <c r="BK2057" s="6">
        <f t="shared" si="574"/>
        <v>0</v>
      </c>
      <c r="BL2057" s="6">
        <f t="shared" si="575"/>
        <v>0</v>
      </c>
      <c r="BM2057" s="6">
        <f t="shared" si="576"/>
        <v>1</v>
      </c>
      <c r="BN2057" s="6">
        <f t="shared" si="577"/>
        <v>5</v>
      </c>
      <c r="BO2057" s="6">
        <f t="shared" si="578"/>
        <v>1</v>
      </c>
      <c r="BP2057" s="6">
        <f t="shared" si="579"/>
        <v>1</v>
      </c>
      <c r="BQ2057" s="6">
        <f t="shared" si="583"/>
        <v>0</v>
      </c>
      <c r="BR2057" s="6">
        <f t="shared" si="584"/>
        <v>0</v>
      </c>
      <c r="BS2057" s="6">
        <f t="shared" si="564"/>
        <v>0</v>
      </c>
      <c r="BT2057" s="6">
        <f t="shared" si="565"/>
        <v>0</v>
      </c>
      <c r="CX2057" s="6" t="str">
        <f t="shared" si="566"/>
        <v>A</v>
      </c>
      <c r="CY2057" s="87">
        <f t="shared" si="567"/>
        <v>2037</v>
      </c>
      <c r="CZ2057" s="87">
        <f t="shared" si="568"/>
        <v>0</v>
      </c>
      <c r="DA2057" s="6" t="str">
        <f t="shared" si="569"/>
        <v>na</v>
      </c>
    </row>
    <row r="2058" spans="1:131" hidden="1" x14ac:dyDescent="0.2">
      <c r="A2058" s="46">
        <v>4709</v>
      </c>
      <c r="B2058" s="46">
        <f t="shared" si="580"/>
        <v>7</v>
      </c>
      <c r="C2058" s="46">
        <f t="shared" si="581"/>
        <v>9</v>
      </c>
      <c r="D2058" s="46">
        <f t="shared" si="582"/>
        <v>10</v>
      </c>
      <c r="E2058" s="85">
        <v>30233</v>
      </c>
      <c r="F2058" s="7" t="s">
        <v>3080</v>
      </c>
      <c r="G2058" s="50" t="s">
        <v>310</v>
      </c>
      <c r="H2058" s="50" t="s">
        <v>307</v>
      </c>
      <c r="I2058" s="50">
        <v>2</v>
      </c>
      <c r="J2058" s="50">
        <v>2</v>
      </c>
      <c r="L2058" s="171">
        <v>3680</v>
      </c>
      <c r="M2058" s="57" t="s">
        <v>1388</v>
      </c>
      <c r="O2058" s="7">
        <v>9</v>
      </c>
      <c r="P2058" s="7">
        <v>2</v>
      </c>
      <c r="Q2058" s="7">
        <v>6</v>
      </c>
      <c r="R2058" s="7">
        <v>1</v>
      </c>
      <c r="S2058" s="7">
        <v>10</v>
      </c>
      <c r="T2058" s="7">
        <v>12</v>
      </c>
      <c r="U2058" s="7">
        <v>12</v>
      </c>
      <c r="BG2058" s="6">
        <f t="shared" si="572"/>
        <v>0</v>
      </c>
      <c r="BH2058" s="6">
        <f t="shared" si="570"/>
        <v>0</v>
      </c>
      <c r="BI2058" s="6">
        <f t="shared" si="573"/>
        <v>1</v>
      </c>
      <c r="BJ2058" s="6">
        <f t="shared" si="571"/>
        <v>2</v>
      </c>
      <c r="BK2058" s="6">
        <f t="shared" si="574"/>
        <v>0</v>
      </c>
      <c r="BL2058" s="6">
        <f t="shared" si="575"/>
        <v>0</v>
      </c>
      <c r="BM2058" s="6">
        <f t="shared" si="576"/>
        <v>1</v>
      </c>
      <c r="BN2058" s="6">
        <f t="shared" si="577"/>
        <v>6</v>
      </c>
      <c r="BO2058" s="6">
        <f t="shared" si="578"/>
        <v>1</v>
      </c>
      <c r="BP2058" s="6">
        <f t="shared" si="579"/>
        <v>2</v>
      </c>
      <c r="BQ2058" s="6">
        <f t="shared" si="583"/>
        <v>1</v>
      </c>
      <c r="BR2058" s="6">
        <f t="shared" si="584"/>
        <v>1</v>
      </c>
      <c r="BS2058" s="6">
        <f t="shared" si="564"/>
        <v>1</v>
      </c>
      <c r="BT2058" s="6">
        <f t="shared" si="565"/>
        <v>1</v>
      </c>
      <c r="CX2058" s="6" t="str">
        <f t="shared" si="566"/>
        <v>A</v>
      </c>
      <c r="CY2058" s="87">
        <f t="shared" si="567"/>
        <v>3680</v>
      </c>
      <c r="CZ2058" s="87">
        <f t="shared" si="568"/>
        <v>0</v>
      </c>
      <c r="DA2058" s="6" t="str">
        <f t="shared" si="569"/>
        <v>na</v>
      </c>
    </row>
    <row r="2059" spans="1:131" hidden="1" x14ac:dyDescent="0.2">
      <c r="A2059" s="46">
        <v>4710</v>
      </c>
      <c r="B2059" s="46">
        <f t="shared" si="580"/>
        <v>7</v>
      </c>
      <c r="C2059" s="46">
        <f t="shared" si="581"/>
        <v>16</v>
      </c>
      <c r="D2059" s="46">
        <f t="shared" si="582"/>
        <v>10</v>
      </c>
      <c r="E2059" s="85">
        <v>30240</v>
      </c>
      <c r="F2059" s="7" t="s">
        <v>1032</v>
      </c>
      <c r="G2059" s="50" t="s">
        <v>103</v>
      </c>
      <c r="H2059" s="50" t="s">
        <v>308</v>
      </c>
      <c r="I2059" s="50">
        <v>1</v>
      </c>
      <c r="J2059" s="50">
        <v>4</v>
      </c>
      <c r="L2059" s="171">
        <v>2064</v>
      </c>
      <c r="M2059" s="57" t="s">
        <v>3454</v>
      </c>
      <c r="O2059" s="7">
        <v>10</v>
      </c>
      <c r="P2059" s="7">
        <v>2</v>
      </c>
      <c r="Q2059" s="7">
        <v>6</v>
      </c>
      <c r="R2059" s="7">
        <v>2</v>
      </c>
      <c r="S2059" s="7">
        <v>11</v>
      </c>
      <c r="T2059" s="7">
        <v>16</v>
      </c>
      <c r="U2059" s="7">
        <v>12</v>
      </c>
      <c r="BG2059" s="6">
        <f t="shared" si="572"/>
        <v>0</v>
      </c>
      <c r="BH2059" s="6">
        <f t="shared" si="570"/>
        <v>0</v>
      </c>
      <c r="BI2059" s="6">
        <f t="shared" si="573"/>
        <v>0</v>
      </c>
      <c r="BJ2059" s="6">
        <f t="shared" si="571"/>
        <v>0</v>
      </c>
      <c r="BK2059" s="6">
        <f t="shared" si="574"/>
        <v>1</v>
      </c>
      <c r="BL2059" s="6">
        <f t="shared" si="575"/>
        <v>1</v>
      </c>
      <c r="BM2059" s="6">
        <f t="shared" si="576"/>
        <v>0</v>
      </c>
      <c r="BN2059" s="6">
        <f t="shared" si="577"/>
        <v>0</v>
      </c>
      <c r="BO2059" s="6">
        <f t="shared" si="578"/>
        <v>1</v>
      </c>
      <c r="BP2059" s="6">
        <f t="shared" si="579"/>
        <v>3</v>
      </c>
      <c r="BQ2059" s="6">
        <f t="shared" si="583"/>
        <v>1</v>
      </c>
      <c r="BR2059" s="6">
        <f t="shared" si="584"/>
        <v>2</v>
      </c>
      <c r="BS2059" s="6">
        <f t="shared" ref="BS2059:BS2122" si="585">IF(J2059&gt;0,1,0)</f>
        <v>1</v>
      </c>
      <c r="BT2059" s="6">
        <f t="shared" ref="BT2059:BT2122" si="586">IF(J2059&gt;0,BT2058+1,0)</f>
        <v>2</v>
      </c>
      <c r="CX2059" s="6" t="str">
        <f t="shared" si="566"/>
        <v>H</v>
      </c>
      <c r="CY2059" s="87">
        <f t="shared" si="567"/>
        <v>2064</v>
      </c>
      <c r="CZ2059" s="87">
        <f t="shared" si="568"/>
        <v>0</v>
      </c>
      <c r="DA2059" s="6">
        <f t="shared" si="569"/>
        <v>2064</v>
      </c>
    </row>
    <row r="2060" spans="1:131" hidden="1" x14ac:dyDescent="0.2">
      <c r="A2060" s="46">
        <v>4711</v>
      </c>
      <c r="B2060" s="46">
        <f t="shared" si="580"/>
        <v>3</v>
      </c>
      <c r="C2060" s="46">
        <f t="shared" si="581"/>
        <v>19</v>
      </c>
      <c r="D2060" s="46">
        <f t="shared" si="582"/>
        <v>10</v>
      </c>
      <c r="E2060" s="85">
        <v>30243</v>
      </c>
      <c r="F2060" s="7" t="s">
        <v>2118</v>
      </c>
      <c r="G2060" s="50" t="s">
        <v>310</v>
      </c>
      <c r="H2060" s="50" t="s">
        <v>307</v>
      </c>
      <c r="I2060" s="50">
        <v>1</v>
      </c>
      <c r="J2060" s="50">
        <v>1</v>
      </c>
      <c r="L2060" s="171">
        <v>2765</v>
      </c>
      <c r="M2060" s="57" t="s">
        <v>872</v>
      </c>
      <c r="O2060" s="7">
        <v>11</v>
      </c>
      <c r="P2060" s="7">
        <v>2</v>
      </c>
      <c r="Q2060" s="7">
        <v>7</v>
      </c>
      <c r="R2060" s="7">
        <v>2</v>
      </c>
      <c r="S2060" s="7">
        <v>12</v>
      </c>
      <c r="T2060" s="7">
        <v>17</v>
      </c>
      <c r="U2060" s="7">
        <v>13</v>
      </c>
      <c r="BG2060" s="6">
        <f t="shared" si="572"/>
        <v>0</v>
      </c>
      <c r="BH2060" s="6">
        <f t="shared" si="570"/>
        <v>0</v>
      </c>
      <c r="BI2060" s="6">
        <f t="shared" si="573"/>
        <v>1</v>
      </c>
      <c r="BJ2060" s="6">
        <f t="shared" si="571"/>
        <v>1</v>
      </c>
      <c r="BK2060" s="6">
        <f t="shared" si="574"/>
        <v>0</v>
      </c>
      <c r="BL2060" s="6">
        <f t="shared" si="575"/>
        <v>0</v>
      </c>
      <c r="BM2060" s="6">
        <f t="shared" si="576"/>
        <v>1</v>
      </c>
      <c r="BN2060" s="6">
        <f t="shared" si="577"/>
        <v>1</v>
      </c>
      <c r="BO2060" s="6">
        <f t="shared" si="578"/>
        <v>1</v>
      </c>
      <c r="BP2060" s="6">
        <f t="shared" si="579"/>
        <v>4</v>
      </c>
      <c r="BQ2060" s="6">
        <f t="shared" si="583"/>
        <v>1</v>
      </c>
      <c r="BR2060" s="6">
        <f t="shared" si="584"/>
        <v>3</v>
      </c>
      <c r="BS2060" s="6">
        <f t="shared" si="585"/>
        <v>1</v>
      </c>
      <c r="BT2060" s="6">
        <f t="shared" si="586"/>
        <v>3</v>
      </c>
      <c r="CX2060" s="6" t="str">
        <f t="shared" si="566"/>
        <v>A</v>
      </c>
      <c r="CY2060" s="87">
        <f t="shared" si="567"/>
        <v>2765</v>
      </c>
      <c r="CZ2060" s="87">
        <f t="shared" si="568"/>
        <v>0</v>
      </c>
      <c r="DA2060" s="6" t="str">
        <f t="shared" si="569"/>
        <v>na</v>
      </c>
    </row>
    <row r="2061" spans="1:131" hidden="1" x14ac:dyDescent="0.2">
      <c r="A2061" s="46">
        <v>4712</v>
      </c>
      <c r="B2061" s="46">
        <f t="shared" si="580"/>
        <v>6</v>
      </c>
      <c r="C2061" s="46">
        <f t="shared" si="581"/>
        <v>22</v>
      </c>
      <c r="D2061" s="46">
        <f t="shared" si="582"/>
        <v>10</v>
      </c>
      <c r="E2061" s="85">
        <v>30246</v>
      </c>
      <c r="F2061" s="7" t="s">
        <v>2569</v>
      </c>
      <c r="G2061" s="50" t="s">
        <v>310</v>
      </c>
      <c r="H2061" s="50" t="s">
        <v>308</v>
      </c>
      <c r="I2061" s="50">
        <v>1</v>
      </c>
      <c r="J2061" s="50">
        <v>2</v>
      </c>
      <c r="L2061" s="171">
        <v>2014</v>
      </c>
      <c r="M2061" s="57" t="s">
        <v>872</v>
      </c>
      <c r="O2061" s="7">
        <v>12</v>
      </c>
      <c r="P2061" s="7">
        <v>2</v>
      </c>
      <c r="Q2061" s="7">
        <v>7</v>
      </c>
      <c r="R2061" s="7">
        <v>3</v>
      </c>
      <c r="S2061" s="7">
        <v>13</v>
      </c>
      <c r="T2061" s="7">
        <v>19</v>
      </c>
      <c r="U2061" s="7">
        <v>13</v>
      </c>
      <c r="BG2061" s="6">
        <f t="shared" si="572"/>
        <v>0</v>
      </c>
      <c r="BH2061" s="6">
        <f t="shared" si="570"/>
        <v>0</v>
      </c>
      <c r="BI2061" s="6">
        <f t="shared" si="573"/>
        <v>0</v>
      </c>
      <c r="BJ2061" s="6">
        <f t="shared" si="571"/>
        <v>0</v>
      </c>
      <c r="BK2061" s="6">
        <f t="shared" si="574"/>
        <v>1</v>
      </c>
      <c r="BL2061" s="6">
        <f t="shared" si="575"/>
        <v>1</v>
      </c>
      <c r="BM2061" s="6">
        <f t="shared" si="576"/>
        <v>0</v>
      </c>
      <c r="BN2061" s="6">
        <f t="shared" si="577"/>
        <v>0</v>
      </c>
      <c r="BO2061" s="6">
        <f t="shared" si="578"/>
        <v>1</v>
      </c>
      <c r="BP2061" s="6">
        <f t="shared" si="579"/>
        <v>5</v>
      </c>
      <c r="BQ2061" s="6">
        <f t="shared" si="583"/>
        <v>1</v>
      </c>
      <c r="BR2061" s="6">
        <f t="shared" si="584"/>
        <v>4</v>
      </c>
      <c r="BS2061" s="6">
        <f t="shared" si="585"/>
        <v>1</v>
      </c>
      <c r="BT2061" s="6">
        <f t="shared" si="586"/>
        <v>4</v>
      </c>
      <c r="CX2061" s="6" t="str">
        <f t="shared" si="566"/>
        <v>A</v>
      </c>
      <c r="CY2061" s="87">
        <f t="shared" si="567"/>
        <v>2014</v>
      </c>
      <c r="CZ2061" s="87">
        <f t="shared" si="568"/>
        <v>0</v>
      </c>
      <c r="DA2061" s="6" t="str">
        <f t="shared" si="569"/>
        <v>na</v>
      </c>
    </row>
    <row r="2062" spans="1:131" hidden="1" x14ac:dyDescent="0.2">
      <c r="A2062" s="46">
        <v>4713</v>
      </c>
      <c r="B2062" s="46">
        <f t="shared" si="580"/>
        <v>7</v>
      </c>
      <c r="C2062" s="46">
        <f t="shared" si="581"/>
        <v>30</v>
      </c>
      <c r="D2062" s="46">
        <f t="shared" si="582"/>
        <v>10</v>
      </c>
      <c r="E2062" s="85">
        <v>30254</v>
      </c>
      <c r="F2062" s="7" t="s">
        <v>3455</v>
      </c>
      <c r="G2062" s="50" t="s">
        <v>103</v>
      </c>
      <c r="H2062" s="50" t="s">
        <v>306</v>
      </c>
      <c r="I2062" s="50">
        <v>5</v>
      </c>
      <c r="J2062" s="50">
        <v>1</v>
      </c>
      <c r="L2062" s="171">
        <v>1971</v>
      </c>
      <c r="M2062" s="57" t="s">
        <v>1389</v>
      </c>
      <c r="O2062" s="7">
        <v>13</v>
      </c>
      <c r="P2062" s="7">
        <v>3</v>
      </c>
      <c r="Q2062" s="7">
        <v>7</v>
      </c>
      <c r="R2062" s="7">
        <v>3</v>
      </c>
      <c r="S2062" s="7">
        <v>18</v>
      </c>
      <c r="T2062" s="7">
        <v>20</v>
      </c>
      <c r="U2062" s="7">
        <v>16</v>
      </c>
      <c r="BG2062" s="6">
        <f t="shared" si="572"/>
        <v>1</v>
      </c>
      <c r="BH2062" s="6">
        <f t="shared" si="570"/>
        <v>1</v>
      </c>
      <c r="BI2062" s="6">
        <f t="shared" si="573"/>
        <v>0</v>
      </c>
      <c r="BJ2062" s="6">
        <f t="shared" si="571"/>
        <v>0</v>
      </c>
      <c r="BK2062" s="6">
        <f t="shared" si="574"/>
        <v>0</v>
      </c>
      <c r="BL2062" s="6">
        <f t="shared" si="575"/>
        <v>0</v>
      </c>
      <c r="BM2062" s="6">
        <f t="shared" si="576"/>
        <v>1</v>
      </c>
      <c r="BN2062" s="6">
        <f t="shared" si="577"/>
        <v>1</v>
      </c>
      <c r="BO2062" s="6">
        <f t="shared" si="578"/>
        <v>0</v>
      </c>
      <c r="BP2062" s="6">
        <f t="shared" si="579"/>
        <v>0</v>
      </c>
      <c r="BQ2062" s="6">
        <f t="shared" si="583"/>
        <v>1</v>
      </c>
      <c r="BR2062" s="6">
        <f t="shared" si="584"/>
        <v>5</v>
      </c>
      <c r="BS2062" s="6">
        <f t="shared" si="585"/>
        <v>1</v>
      </c>
      <c r="BT2062" s="6">
        <f t="shared" si="586"/>
        <v>5</v>
      </c>
      <c r="CX2062" s="6" t="str">
        <f t="shared" si="566"/>
        <v>H</v>
      </c>
      <c r="CY2062" s="87">
        <f t="shared" si="567"/>
        <v>1971</v>
      </c>
      <c r="CZ2062" s="87">
        <f t="shared" si="568"/>
        <v>0</v>
      </c>
      <c r="DA2062" s="6">
        <f t="shared" si="569"/>
        <v>1971</v>
      </c>
    </row>
    <row r="2063" spans="1:131" hidden="1" x14ac:dyDescent="0.2">
      <c r="A2063" s="46">
        <v>4714</v>
      </c>
      <c r="B2063" s="46">
        <f t="shared" si="580"/>
        <v>3</v>
      </c>
      <c r="C2063" s="46">
        <f t="shared" si="581"/>
        <v>2</v>
      </c>
      <c r="D2063" s="46">
        <f t="shared" si="582"/>
        <v>11</v>
      </c>
      <c r="E2063" s="85">
        <v>30257</v>
      </c>
      <c r="F2063" s="7" t="s">
        <v>109</v>
      </c>
      <c r="G2063" s="50" t="s">
        <v>310</v>
      </c>
      <c r="H2063" s="50" t="s">
        <v>308</v>
      </c>
      <c r="I2063" s="50">
        <v>1</v>
      </c>
      <c r="J2063" s="50">
        <v>2</v>
      </c>
      <c r="L2063" s="171">
        <v>1633</v>
      </c>
      <c r="M2063" s="57" t="s">
        <v>914</v>
      </c>
      <c r="O2063" s="7">
        <v>14</v>
      </c>
      <c r="P2063" s="7">
        <v>3</v>
      </c>
      <c r="Q2063" s="7">
        <v>7</v>
      </c>
      <c r="R2063" s="7">
        <v>4</v>
      </c>
      <c r="S2063" s="7">
        <v>19</v>
      </c>
      <c r="T2063" s="7">
        <v>22</v>
      </c>
      <c r="U2063" s="7">
        <v>16</v>
      </c>
      <c r="BG2063" s="6">
        <f t="shared" si="572"/>
        <v>0</v>
      </c>
      <c r="BH2063" s="6">
        <f t="shared" si="570"/>
        <v>0</v>
      </c>
      <c r="BI2063" s="6">
        <f t="shared" si="573"/>
        <v>0</v>
      </c>
      <c r="BJ2063" s="6">
        <f t="shared" si="571"/>
        <v>0</v>
      </c>
      <c r="BK2063" s="6">
        <f t="shared" si="574"/>
        <v>1</v>
      </c>
      <c r="BL2063" s="6">
        <f t="shared" si="575"/>
        <v>1</v>
      </c>
      <c r="BM2063" s="6">
        <f t="shared" si="576"/>
        <v>0</v>
      </c>
      <c r="BN2063" s="6">
        <f t="shared" si="577"/>
        <v>0</v>
      </c>
      <c r="BO2063" s="6">
        <f t="shared" si="578"/>
        <v>1</v>
      </c>
      <c r="BP2063" s="6">
        <f t="shared" si="579"/>
        <v>1</v>
      </c>
      <c r="BQ2063" s="6">
        <f t="shared" si="583"/>
        <v>1</v>
      </c>
      <c r="BR2063" s="6">
        <f t="shared" si="584"/>
        <v>6</v>
      </c>
      <c r="BS2063" s="6">
        <f t="shared" si="585"/>
        <v>1</v>
      </c>
      <c r="BT2063" s="6">
        <f t="shared" si="586"/>
        <v>6</v>
      </c>
      <c r="CX2063" s="6" t="str">
        <f t="shared" si="566"/>
        <v>A</v>
      </c>
      <c r="CY2063" s="87">
        <f t="shared" si="567"/>
        <v>1633</v>
      </c>
      <c r="CZ2063" s="87">
        <f t="shared" si="568"/>
        <v>0</v>
      </c>
      <c r="DA2063" s="6" t="str">
        <f t="shared" si="569"/>
        <v>na</v>
      </c>
    </row>
    <row r="2064" spans="1:131" hidden="1" x14ac:dyDescent="0.2">
      <c r="A2064" s="46">
        <v>4715</v>
      </c>
      <c r="B2064" s="46">
        <f t="shared" si="580"/>
        <v>7</v>
      </c>
      <c r="C2064" s="46">
        <f t="shared" si="581"/>
        <v>6</v>
      </c>
      <c r="D2064" s="46">
        <f t="shared" si="582"/>
        <v>11</v>
      </c>
      <c r="E2064" s="85">
        <v>30261</v>
      </c>
      <c r="F2064" s="7" t="s">
        <v>3633</v>
      </c>
      <c r="G2064" s="50" t="s">
        <v>103</v>
      </c>
      <c r="H2064" s="50" t="s">
        <v>306</v>
      </c>
      <c r="I2064" s="50">
        <v>4</v>
      </c>
      <c r="J2064" s="50">
        <v>0</v>
      </c>
      <c r="L2064" s="171">
        <v>1743</v>
      </c>
      <c r="M2064" s="57" t="s">
        <v>265</v>
      </c>
      <c r="O2064" s="7">
        <v>15</v>
      </c>
      <c r="P2064" s="7">
        <v>4</v>
      </c>
      <c r="Q2064" s="7">
        <v>7</v>
      </c>
      <c r="R2064" s="7">
        <v>4</v>
      </c>
      <c r="S2064" s="7">
        <v>23</v>
      </c>
      <c r="T2064" s="7">
        <v>22</v>
      </c>
      <c r="U2064" s="7">
        <v>19</v>
      </c>
      <c r="BG2064" s="6">
        <f t="shared" si="572"/>
        <v>1</v>
      </c>
      <c r="BH2064" s="6">
        <f t="shared" si="570"/>
        <v>1</v>
      </c>
      <c r="BI2064" s="6">
        <f t="shared" si="573"/>
        <v>0</v>
      </c>
      <c r="BJ2064" s="6">
        <f t="shared" si="571"/>
        <v>0</v>
      </c>
      <c r="BK2064" s="6">
        <f t="shared" si="574"/>
        <v>0</v>
      </c>
      <c r="BL2064" s="6">
        <f t="shared" si="575"/>
        <v>0</v>
      </c>
      <c r="BM2064" s="6">
        <f t="shared" si="576"/>
        <v>1</v>
      </c>
      <c r="BN2064" s="6">
        <f t="shared" si="577"/>
        <v>1</v>
      </c>
      <c r="BO2064" s="6">
        <f t="shared" si="578"/>
        <v>0</v>
      </c>
      <c r="BP2064" s="6">
        <f t="shared" si="579"/>
        <v>0</v>
      </c>
      <c r="BQ2064" s="6">
        <f t="shared" si="583"/>
        <v>1</v>
      </c>
      <c r="BR2064" s="6">
        <f t="shared" si="584"/>
        <v>7</v>
      </c>
      <c r="BS2064" s="6">
        <f t="shared" si="585"/>
        <v>0</v>
      </c>
      <c r="BT2064" s="6">
        <f t="shared" si="586"/>
        <v>0</v>
      </c>
      <c r="CX2064" s="6" t="str">
        <f t="shared" si="566"/>
        <v>H</v>
      </c>
      <c r="CY2064" s="87">
        <f t="shared" si="567"/>
        <v>1743</v>
      </c>
      <c r="CZ2064" s="87">
        <f t="shared" si="568"/>
        <v>0</v>
      </c>
      <c r="DA2064" s="6">
        <f t="shared" si="569"/>
        <v>1743</v>
      </c>
    </row>
    <row r="2065" spans="1:133" hidden="1" x14ac:dyDescent="0.2">
      <c r="A2065" s="46">
        <v>4716</v>
      </c>
      <c r="B2065" s="46">
        <f t="shared" si="580"/>
        <v>7</v>
      </c>
      <c r="C2065" s="46">
        <f t="shared" si="581"/>
        <v>13</v>
      </c>
      <c r="D2065" s="46">
        <f t="shared" si="582"/>
        <v>11</v>
      </c>
      <c r="E2065" s="85">
        <v>30268</v>
      </c>
      <c r="F2065" s="7" t="s">
        <v>3143</v>
      </c>
      <c r="G2065" s="50" t="s">
        <v>310</v>
      </c>
      <c r="H2065" s="50" t="s">
        <v>308</v>
      </c>
      <c r="I2065" s="50">
        <v>2</v>
      </c>
      <c r="J2065" s="50">
        <v>3</v>
      </c>
      <c r="L2065" s="171">
        <v>4081</v>
      </c>
      <c r="M2065" s="57" t="s">
        <v>3448</v>
      </c>
      <c r="O2065" s="7">
        <v>16</v>
      </c>
      <c r="P2065" s="7">
        <v>4</v>
      </c>
      <c r="Q2065" s="7">
        <v>7</v>
      </c>
      <c r="R2065" s="7">
        <v>5</v>
      </c>
      <c r="S2065" s="7">
        <v>25</v>
      </c>
      <c r="T2065" s="7">
        <v>25</v>
      </c>
      <c r="U2065" s="7">
        <v>19</v>
      </c>
      <c r="BG2065" s="6">
        <f t="shared" si="572"/>
        <v>0</v>
      </c>
      <c r="BH2065" s="6">
        <f t="shared" si="570"/>
        <v>0</v>
      </c>
      <c r="BI2065" s="6">
        <f t="shared" si="573"/>
        <v>0</v>
      </c>
      <c r="BJ2065" s="6">
        <f t="shared" si="571"/>
        <v>0</v>
      </c>
      <c r="BK2065" s="6">
        <f t="shared" si="574"/>
        <v>1</v>
      </c>
      <c r="BL2065" s="6">
        <f t="shared" si="575"/>
        <v>1</v>
      </c>
      <c r="BM2065" s="6">
        <f t="shared" si="576"/>
        <v>0</v>
      </c>
      <c r="BN2065" s="6">
        <f t="shared" si="577"/>
        <v>0</v>
      </c>
      <c r="BO2065" s="6">
        <f t="shared" si="578"/>
        <v>1</v>
      </c>
      <c r="BP2065" s="6">
        <f t="shared" si="579"/>
        <v>1</v>
      </c>
      <c r="BQ2065" s="6">
        <f t="shared" si="583"/>
        <v>1</v>
      </c>
      <c r="BR2065" s="6">
        <f t="shared" si="584"/>
        <v>8</v>
      </c>
      <c r="BS2065" s="6">
        <f t="shared" si="585"/>
        <v>1</v>
      </c>
      <c r="BT2065" s="6">
        <f t="shared" si="586"/>
        <v>1</v>
      </c>
      <c r="CX2065" s="6" t="str">
        <f t="shared" si="566"/>
        <v>A</v>
      </c>
      <c r="CY2065" s="87">
        <f t="shared" si="567"/>
        <v>4081</v>
      </c>
      <c r="CZ2065" s="87">
        <f t="shared" si="568"/>
        <v>0</v>
      </c>
      <c r="DA2065" s="6" t="str">
        <f t="shared" si="569"/>
        <v>na</v>
      </c>
    </row>
    <row r="2066" spans="1:133" hidden="1" x14ac:dyDescent="0.2">
      <c r="A2066" s="46">
        <v>4717</v>
      </c>
      <c r="B2066" s="46">
        <f t="shared" si="580"/>
        <v>7</v>
      </c>
      <c r="C2066" s="46">
        <f t="shared" si="581"/>
        <v>27</v>
      </c>
      <c r="D2066" s="46">
        <f t="shared" si="582"/>
        <v>11</v>
      </c>
      <c r="E2066" s="85">
        <v>30282</v>
      </c>
      <c r="F2066" s="7" t="s">
        <v>3</v>
      </c>
      <c r="G2066" s="50" t="s">
        <v>103</v>
      </c>
      <c r="H2066" s="50" t="s">
        <v>306</v>
      </c>
      <c r="I2066" s="50">
        <v>6</v>
      </c>
      <c r="J2066" s="50">
        <v>1</v>
      </c>
      <c r="L2066" s="171">
        <v>2119</v>
      </c>
      <c r="M2066" s="57" t="s">
        <v>266</v>
      </c>
      <c r="O2066" s="7">
        <v>17</v>
      </c>
      <c r="P2066" s="7">
        <v>5</v>
      </c>
      <c r="Q2066" s="7">
        <v>7</v>
      </c>
      <c r="R2066" s="7">
        <v>5</v>
      </c>
      <c r="S2066" s="7">
        <v>31</v>
      </c>
      <c r="T2066" s="7">
        <v>26</v>
      </c>
      <c r="U2066" s="7">
        <v>22</v>
      </c>
      <c r="BG2066" s="6">
        <f t="shared" si="572"/>
        <v>1</v>
      </c>
      <c r="BH2066" s="6">
        <f t="shared" si="570"/>
        <v>1</v>
      </c>
      <c r="BI2066" s="6">
        <f t="shared" si="573"/>
        <v>0</v>
      </c>
      <c r="BJ2066" s="6">
        <f t="shared" si="571"/>
        <v>0</v>
      </c>
      <c r="BK2066" s="6">
        <f t="shared" si="574"/>
        <v>0</v>
      </c>
      <c r="BL2066" s="6">
        <f t="shared" si="575"/>
        <v>0</v>
      </c>
      <c r="BM2066" s="6">
        <f t="shared" si="576"/>
        <v>1</v>
      </c>
      <c r="BN2066" s="6">
        <f t="shared" si="577"/>
        <v>1</v>
      </c>
      <c r="BO2066" s="6">
        <f t="shared" si="578"/>
        <v>0</v>
      </c>
      <c r="BP2066" s="6">
        <f t="shared" si="579"/>
        <v>0</v>
      </c>
      <c r="BQ2066" s="6">
        <f t="shared" si="583"/>
        <v>1</v>
      </c>
      <c r="BR2066" s="6">
        <f t="shared" si="584"/>
        <v>9</v>
      </c>
      <c r="BS2066" s="6">
        <f t="shared" si="585"/>
        <v>1</v>
      </c>
      <c r="BT2066" s="6">
        <f t="shared" si="586"/>
        <v>2</v>
      </c>
      <c r="CX2066" s="6" t="str">
        <f t="shared" si="566"/>
        <v>H</v>
      </c>
      <c r="CY2066" s="87">
        <f t="shared" si="567"/>
        <v>2119</v>
      </c>
      <c r="CZ2066" s="87">
        <f t="shared" si="568"/>
        <v>0</v>
      </c>
      <c r="DA2066" s="6">
        <f t="shared" si="569"/>
        <v>2119</v>
      </c>
    </row>
    <row r="2067" spans="1:133" hidden="1" x14ac:dyDescent="0.2">
      <c r="A2067" s="46">
        <v>4718</v>
      </c>
      <c r="B2067" s="46">
        <f t="shared" si="580"/>
        <v>6</v>
      </c>
      <c r="C2067" s="46">
        <f t="shared" si="581"/>
        <v>3</v>
      </c>
      <c r="D2067" s="46">
        <f t="shared" si="582"/>
        <v>12</v>
      </c>
      <c r="E2067" s="85">
        <v>30288</v>
      </c>
      <c r="F2067" s="7" t="s">
        <v>1607</v>
      </c>
      <c r="G2067" s="50" t="s">
        <v>310</v>
      </c>
      <c r="H2067" s="50" t="s">
        <v>307</v>
      </c>
      <c r="I2067" s="50">
        <v>0</v>
      </c>
      <c r="J2067" s="50">
        <v>0</v>
      </c>
      <c r="L2067" s="171">
        <v>2204</v>
      </c>
      <c r="O2067" s="7">
        <v>18</v>
      </c>
      <c r="P2067" s="7">
        <v>5</v>
      </c>
      <c r="Q2067" s="7">
        <v>8</v>
      </c>
      <c r="R2067" s="7">
        <v>5</v>
      </c>
      <c r="S2067" s="7">
        <v>31</v>
      </c>
      <c r="T2067" s="7">
        <v>26</v>
      </c>
      <c r="U2067" s="7">
        <v>23</v>
      </c>
      <c r="BG2067" s="6">
        <f t="shared" si="572"/>
        <v>0</v>
      </c>
      <c r="BH2067" s="6">
        <f t="shared" si="570"/>
        <v>0</v>
      </c>
      <c r="BI2067" s="6">
        <f t="shared" si="573"/>
        <v>1</v>
      </c>
      <c r="BJ2067" s="6">
        <f t="shared" si="571"/>
        <v>1</v>
      </c>
      <c r="BK2067" s="6">
        <f t="shared" si="574"/>
        <v>0</v>
      </c>
      <c r="BL2067" s="6">
        <f t="shared" si="575"/>
        <v>0</v>
      </c>
      <c r="BM2067" s="6">
        <f t="shared" si="576"/>
        <v>1</v>
      </c>
      <c r="BN2067" s="6">
        <f t="shared" si="577"/>
        <v>2</v>
      </c>
      <c r="BO2067" s="6">
        <f t="shared" si="578"/>
        <v>1</v>
      </c>
      <c r="BP2067" s="6">
        <f t="shared" si="579"/>
        <v>1</v>
      </c>
      <c r="BQ2067" s="6">
        <f t="shared" si="583"/>
        <v>0</v>
      </c>
      <c r="BR2067" s="6">
        <f t="shared" si="584"/>
        <v>0</v>
      </c>
      <c r="BS2067" s="6">
        <f t="shared" si="585"/>
        <v>0</v>
      </c>
      <c r="BT2067" s="6">
        <f t="shared" si="586"/>
        <v>0</v>
      </c>
      <c r="CX2067" s="6" t="str">
        <f t="shared" si="566"/>
        <v>A</v>
      </c>
      <c r="CY2067" s="87">
        <f t="shared" si="567"/>
        <v>2204</v>
      </c>
      <c r="CZ2067" s="87">
        <f t="shared" si="568"/>
        <v>0</v>
      </c>
      <c r="DA2067" s="6" t="str">
        <f t="shared" si="569"/>
        <v>na</v>
      </c>
      <c r="EC2067" s="5"/>
    </row>
    <row r="2068" spans="1:133" hidden="1" x14ac:dyDescent="0.2">
      <c r="A2068" s="46">
        <v>4719</v>
      </c>
      <c r="B2068" s="46">
        <f t="shared" si="580"/>
        <v>7</v>
      </c>
      <c r="C2068" s="46">
        <f t="shared" si="581"/>
        <v>18</v>
      </c>
      <c r="D2068" s="46">
        <f t="shared" si="582"/>
        <v>12</v>
      </c>
      <c r="E2068" s="85">
        <v>30303</v>
      </c>
      <c r="F2068" s="7" t="s">
        <v>3576</v>
      </c>
      <c r="G2068" s="50" t="s">
        <v>310</v>
      </c>
      <c r="H2068" s="50" t="s">
        <v>306</v>
      </c>
      <c r="I2068" s="50">
        <v>1</v>
      </c>
      <c r="J2068" s="50">
        <v>0</v>
      </c>
      <c r="L2068" s="171">
        <v>1185</v>
      </c>
      <c r="M2068" s="57" t="s">
        <v>872</v>
      </c>
      <c r="O2068" s="7">
        <v>19</v>
      </c>
      <c r="P2068" s="7">
        <v>6</v>
      </c>
      <c r="Q2068" s="7">
        <v>8</v>
      </c>
      <c r="R2068" s="7">
        <v>5</v>
      </c>
      <c r="S2068" s="7">
        <v>32</v>
      </c>
      <c r="T2068" s="7">
        <v>26</v>
      </c>
      <c r="U2068" s="7">
        <v>26</v>
      </c>
      <c r="BG2068" s="6">
        <f t="shared" si="572"/>
        <v>1</v>
      </c>
      <c r="BH2068" s="6">
        <f t="shared" si="570"/>
        <v>1</v>
      </c>
      <c r="BI2068" s="6">
        <f t="shared" si="573"/>
        <v>0</v>
      </c>
      <c r="BJ2068" s="6">
        <f t="shared" si="571"/>
        <v>0</v>
      </c>
      <c r="BK2068" s="6">
        <f t="shared" si="574"/>
        <v>0</v>
      </c>
      <c r="BL2068" s="6">
        <f t="shared" si="575"/>
        <v>0</v>
      </c>
      <c r="BM2068" s="6">
        <f t="shared" si="576"/>
        <v>1</v>
      </c>
      <c r="BN2068" s="6">
        <f t="shared" si="577"/>
        <v>3</v>
      </c>
      <c r="BO2068" s="6">
        <f t="shared" si="578"/>
        <v>0</v>
      </c>
      <c r="BP2068" s="6">
        <f t="shared" si="579"/>
        <v>0</v>
      </c>
      <c r="BQ2068" s="6">
        <f t="shared" si="583"/>
        <v>1</v>
      </c>
      <c r="BR2068" s="6">
        <f t="shared" si="584"/>
        <v>1</v>
      </c>
      <c r="BS2068" s="6">
        <f t="shared" si="585"/>
        <v>0</v>
      </c>
      <c r="BT2068" s="6">
        <f t="shared" si="586"/>
        <v>0</v>
      </c>
      <c r="CX2068" s="6" t="str">
        <f t="shared" si="566"/>
        <v>A</v>
      </c>
      <c r="CY2068" s="87">
        <f t="shared" si="567"/>
        <v>1185</v>
      </c>
      <c r="CZ2068" s="87">
        <f t="shared" si="568"/>
        <v>0</v>
      </c>
      <c r="DA2068" s="6" t="str">
        <f t="shared" si="569"/>
        <v>na</v>
      </c>
      <c r="DT2068" s="5"/>
    </row>
    <row r="2069" spans="1:133" hidden="1" x14ac:dyDescent="0.2">
      <c r="A2069" s="46">
        <v>4720</v>
      </c>
      <c r="B2069" s="46">
        <f t="shared" si="580"/>
        <v>2</v>
      </c>
      <c r="C2069" s="46">
        <f t="shared" si="581"/>
        <v>27</v>
      </c>
      <c r="D2069" s="46">
        <f t="shared" si="582"/>
        <v>12</v>
      </c>
      <c r="E2069" s="85">
        <v>30312</v>
      </c>
      <c r="F2069" s="7" t="s">
        <v>2255</v>
      </c>
      <c r="G2069" s="50" t="s">
        <v>103</v>
      </c>
      <c r="H2069" s="50" t="s">
        <v>306</v>
      </c>
      <c r="I2069" s="50">
        <v>3</v>
      </c>
      <c r="J2069" s="50">
        <v>1</v>
      </c>
      <c r="L2069" s="171">
        <v>5174</v>
      </c>
      <c r="M2069" s="57" t="s">
        <v>1279</v>
      </c>
      <c r="O2069" s="7">
        <v>20</v>
      </c>
      <c r="P2069" s="7">
        <v>7</v>
      </c>
      <c r="Q2069" s="7">
        <v>8</v>
      </c>
      <c r="R2069" s="7">
        <v>5</v>
      </c>
      <c r="S2069" s="7">
        <v>35</v>
      </c>
      <c r="T2069" s="7">
        <v>27</v>
      </c>
      <c r="U2069" s="7">
        <v>29</v>
      </c>
      <c r="BG2069" s="6">
        <f t="shared" si="572"/>
        <v>1</v>
      </c>
      <c r="BH2069" s="6">
        <f t="shared" si="570"/>
        <v>2</v>
      </c>
      <c r="BI2069" s="6">
        <f t="shared" si="573"/>
        <v>0</v>
      </c>
      <c r="BJ2069" s="6">
        <f t="shared" si="571"/>
        <v>0</v>
      </c>
      <c r="BK2069" s="6">
        <f t="shared" si="574"/>
        <v>0</v>
      </c>
      <c r="BL2069" s="6">
        <f t="shared" si="575"/>
        <v>0</v>
      </c>
      <c r="BM2069" s="6">
        <f t="shared" si="576"/>
        <v>1</v>
      </c>
      <c r="BN2069" s="6">
        <f t="shared" si="577"/>
        <v>4</v>
      </c>
      <c r="BO2069" s="6">
        <f t="shared" si="578"/>
        <v>0</v>
      </c>
      <c r="BP2069" s="6">
        <f t="shared" si="579"/>
        <v>0</v>
      </c>
      <c r="BQ2069" s="6">
        <f t="shared" si="583"/>
        <v>1</v>
      </c>
      <c r="BR2069" s="6">
        <f t="shared" si="584"/>
        <v>2</v>
      </c>
      <c r="BS2069" s="6">
        <f t="shared" si="585"/>
        <v>1</v>
      </c>
      <c r="BT2069" s="6">
        <f t="shared" si="586"/>
        <v>1</v>
      </c>
      <c r="CX2069" s="6" t="str">
        <f t="shared" si="566"/>
        <v>H</v>
      </c>
      <c r="CY2069" s="87">
        <f t="shared" si="567"/>
        <v>5174</v>
      </c>
      <c r="CZ2069" s="87">
        <f t="shared" si="568"/>
        <v>0</v>
      </c>
      <c r="DA2069" s="6">
        <f t="shared" si="569"/>
        <v>5174</v>
      </c>
    </row>
    <row r="2070" spans="1:133" hidden="1" x14ac:dyDescent="0.2">
      <c r="A2070" s="46">
        <v>4721</v>
      </c>
      <c r="B2070" s="46">
        <f t="shared" si="580"/>
        <v>3</v>
      </c>
      <c r="C2070" s="46">
        <f t="shared" si="581"/>
        <v>28</v>
      </c>
      <c r="D2070" s="46">
        <f t="shared" si="582"/>
        <v>12</v>
      </c>
      <c r="E2070" s="85">
        <v>30313</v>
      </c>
      <c r="F2070" s="7" t="s">
        <v>2348</v>
      </c>
      <c r="G2070" s="50" t="s">
        <v>310</v>
      </c>
      <c r="H2070" s="50" t="s">
        <v>308</v>
      </c>
      <c r="I2070" s="50">
        <v>0</v>
      </c>
      <c r="J2070" s="50">
        <v>1</v>
      </c>
      <c r="L2070" s="171">
        <v>2127</v>
      </c>
      <c r="O2070" s="7">
        <v>21</v>
      </c>
      <c r="P2070" s="7">
        <v>7</v>
      </c>
      <c r="Q2070" s="7">
        <v>8</v>
      </c>
      <c r="R2070" s="7">
        <v>6</v>
      </c>
      <c r="S2070" s="7">
        <v>35</v>
      </c>
      <c r="T2070" s="7">
        <v>28</v>
      </c>
      <c r="U2070" s="7">
        <v>29</v>
      </c>
      <c r="BG2070" s="6">
        <f t="shared" si="572"/>
        <v>0</v>
      </c>
      <c r="BH2070" s="6">
        <f t="shared" si="570"/>
        <v>0</v>
      </c>
      <c r="BI2070" s="6">
        <f t="shared" si="573"/>
        <v>0</v>
      </c>
      <c r="BJ2070" s="6">
        <f t="shared" si="571"/>
        <v>0</v>
      </c>
      <c r="BK2070" s="6">
        <f t="shared" si="574"/>
        <v>1</v>
      </c>
      <c r="BL2070" s="6">
        <f t="shared" si="575"/>
        <v>1</v>
      </c>
      <c r="BM2070" s="6">
        <f t="shared" si="576"/>
        <v>0</v>
      </c>
      <c r="BN2070" s="6">
        <f t="shared" si="577"/>
        <v>0</v>
      </c>
      <c r="BO2070" s="6">
        <f t="shared" si="578"/>
        <v>1</v>
      </c>
      <c r="BP2070" s="6">
        <f t="shared" si="579"/>
        <v>1</v>
      </c>
      <c r="BQ2070" s="6">
        <f t="shared" si="583"/>
        <v>0</v>
      </c>
      <c r="BR2070" s="6">
        <f t="shared" si="584"/>
        <v>0</v>
      </c>
      <c r="BS2070" s="6">
        <f t="shared" si="585"/>
        <v>1</v>
      </c>
      <c r="BT2070" s="6">
        <f t="shared" si="586"/>
        <v>2</v>
      </c>
      <c r="CX2070" s="6" t="str">
        <f t="shared" si="566"/>
        <v>A</v>
      </c>
      <c r="CY2070" s="87">
        <f t="shared" si="567"/>
        <v>2127</v>
      </c>
      <c r="CZ2070" s="87">
        <f t="shared" si="568"/>
        <v>0</v>
      </c>
      <c r="DA2070" s="6" t="str">
        <f t="shared" si="569"/>
        <v>na</v>
      </c>
    </row>
    <row r="2071" spans="1:133" hidden="1" x14ac:dyDescent="0.2">
      <c r="A2071" s="46">
        <v>4722</v>
      </c>
      <c r="B2071" s="46">
        <f t="shared" si="580"/>
        <v>7</v>
      </c>
      <c r="C2071" s="46">
        <f t="shared" si="581"/>
        <v>1</v>
      </c>
      <c r="D2071" s="46">
        <f t="shared" si="582"/>
        <v>1</v>
      </c>
      <c r="E2071" s="85">
        <v>30317</v>
      </c>
      <c r="F2071" s="7" t="s">
        <v>3369</v>
      </c>
      <c r="G2071" s="50" t="s">
        <v>103</v>
      </c>
      <c r="H2071" s="50" t="s">
        <v>306</v>
      </c>
      <c r="I2071" s="50">
        <v>5</v>
      </c>
      <c r="J2071" s="50">
        <v>2</v>
      </c>
      <c r="L2071" s="171">
        <v>3679</v>
      </c>
      <c r="M2071" s="57" t="s">
        <v>1280</v>
      </c>
      <c r="O2071" s="7">
        <v>22</v>
      </c>
      <c r="P2071" s="7">
        <v>8</v>
      </c>
      <c r="Q2071" s="7">
        <v>8</v>
      </c>
      <c r="R2071" s="7">
        <v>6</v>
      </c>
      <c r="S2071" s="7">
        <v>40</v>
      </c>
      <c r="T2071" s="7">
        <v>30</v>
      </c>
      <c r="U2071" s="7">
        <v>32</v>
      </c>
      <c r="BG2071" s="6">
        <f t="shared" si="572"/>
        <v>1</v>
      </c>
      <c r="BH2071" s="6">
        <f t="shared" si="570"/>
        <v>1</v>
      </c>
      <c r="BI2071" s="6">
        <f t="shared" si="573"/>
        <v>0</v>
      </c>
      <c r="BJ2071" s="6">
        <f t="shared" si="571"/>
        <v>0</v>
      </c>
      <c r="BK2071" s="6">
        <f t="shared" si="574"/>
        <v>0</v>
      </c>
      <c r="BL2071" s="6">
        <f t="shared" si="575"/>
        <v>0</v>
      </c>
      <c r="BM2071" s="6">
        <f t="shared" si="576"/>
        <v>1</v>
      </c>
      <c r="BN2071" s="6">
        <f t="shared" si="577"/>
        <v>1</v>
      </c>
      <c r="BO2071" s="6">
        <f t="shared" si="578"/>
        <v>0</v>
      </c>
      <c r="BP2071" s="6">
        <f t="shared" si="579"/>
        <v>0</v>
      </c>
      <c r="BQ2071" s="6">
        <f t="shared" si="583"/>
        <v>1</v>
      </c>
      <c r="BR2071" s="6">
        <f t="shared" si="584"/>
        <v>1</v>
      </c>
      <c r="BS2071" s="6">
        <f t="shared" si="585"/>
        <v>1</v>
      </c>
      <c r="BT2071" s="6">
        <f t="shared" si="586"/>
        <v>3</v>
      </c>
      <c r="CX2071" s="6" t="str">
        <f t="shared" si="566"/>
        <v>H</v>
      </c>
      <c r="CY2071" s="87">
        <f t="shared" si="567"/>
        <v>3679</v>
      </c>
      <c r="CZ2071" s="87">
        <f t="shared" si="568"/>
        <v>0</v>
      </c>
      <c r="DA2071" s="6">
        <f t="shared" si="569"/>
        <v>3679</v>
      </c>
    </row>
    <row r="2072" spans="1:133" hidden="1" x14ac:dyDescent="0.2">
      <c r="A2072" s="46">
        <v>4723</v>
      </c>
      <c r="B2072" s="46">
        <f t="shared" si="580"/>
        <v>2</v>
      </c>
      <c r="C2072" s="46">
        <f t="shared" si="581"/>
        <v>3</v>
      </c>
      <c r="D2072" s="46">
        <f t="shared" si="582"/>
        <v>1</v>
      </c>
      <c r="E2072" s="85">
        <v>30319</v>
      </c>
      <c r="F2072" s="7" t="s">
        <v>2347</v>
      </c>
      <c r="G2072" s="50" t="s">
        <v>310</v>
      </c>
      <c r="H2072" s="50" t="s">
        <v>308</v>
      </c>
      <c r="I2072" s="50">
        <v>1</v>
      </c>
      <c r="J2072" s="50">
        <v>2</v>
      </c>
      <c r="L2072" s="171">
        <v>6056</v>
      </c>
      <c r="M2072" s="57" t="s">
        <v>3049</v>
      </c>
      <c r="O2072" s="7">
        <v>23</v>
      </c>
      <c r="P2072" s="7">
        <v>8</v>
      </c>
      <c r="Q2072" s="7">
        <v>8</v>
      </c>
      <c r="R2072" s="7">
        <v>7</v>
      </c>
      <c r="S2072" s="7">
        <v>41</v>
      </c>
      <c r="T2072" s="7">
        <v>32</v>
      </c>
      <c r="U2072" s="7">
        <v>32</v>
      </c>
      <c r="BG2072" s="6">
        <f t="shared" si="572"/>
        <v>0</v>
      </c>
      <c r="BH2072" s="6">
        <f t="shared" si="570"/>
        <v>0</v>
      </c>
      <c r="BI2072" s="6">
        <f t="shared" si="573"/>
        <v>0</v>
      </c>
      <c r="BJ2072" s="6">
        <f t="shared" si="571"/>
        <v>0</v>
      </c>
      <c r="BK2072" s="6">
        <f t="shared" si="574"/>
        <v>1</v>
      </c>
      <c r="BL2072" s="6">
        <f t="shared" si="575"/>
        <v>1</v>
      </c>
      <c r="BM2072" s="6">
        <f t="shared" si="576"/>
        <v>0</v>
      </c>
      <c r="BN2072" s="6">
        <f t="shared" si="577"/>
        <v>0</v>
      </c>
      <c r="BO2072" s="6">
        <f t="shared" si="578"/>
        <v>1</v>
      </c>
      <c r="BP2072" s="6">
        <f t="shared" si="579"/>
        <v>1</v>
      </c>
      <c r="BQ2072" s="6">
        <f t="shared" si="583"/>
        <v>1</v>
      </c>
      <c r="BR2072" s="6">
        <f t="shared" si="584"/>
        <v>2</v>
      </c>
      <c r="BS2072" s="6">
        <f t="shared" si="585"/>
        <v>1</v>
      </c>
      <c r="BT2072" s="6">
        <f t="shared" si="586"/>
        <v>4</v>
      </c>
      <c r="CX2072" s="6" t="str">
        <f t="shared" si="566"/>
        <v>A</v>
      </c>
      <c r="CY2072" s="87">
        <f t="shared" si="567"/>
        <v>6056</v>
      </c>
      <c r="CZ2072" s="87">
        <f t="shared" si="568"/>
        <v>0</v>
      </c>
      <c r="DA2072" s="6" t="str">
        <f t="shared" si="569"/>
        <v>na</v>
      </c>
    </row>
    <row r="2073" spans="1:133" hidden="1" x14ac:dyDescent="0.2">
      <c r="A2073" s="46">
        <v>4724</v>
      </c>
      <c r="B2073" s="46">
        <f t="shared" si="580"/>
        <v>7</v>
      </c>
      <c r="C2073" s="46">
        <f t="shared" si="581"/>
        <v>15</v>
      </c>
      <c r="D2073" s="46">
        <f t="shared" si="582"/>
        <v>1</v>
      </c>
      <c r="E2073" s="85">
        <v>30331</v>
      </c>
      <c r="F2073" s="7" t="s">
        <v>1908</v>
      </c>
      <c r="G2073" s="50" t="s">
        <v>310</v>
      </c>
      <c r="H2073" s="50" t="s">
        <v>306</v>
      </c>
      <c r="I2073" s="50">
        <v>3</v>
      </c>
      <c r="J2073" s="50">
        <v>1</v>
      </c>
      <c r="L2073" s="171">
        <v>2738</v>
      </c>
      <c r="M2073" s="57" t="s">
        <v>3050</v>
      </c>
      <c r="O2073" s="7">
        <v>24</v>
      </c>
      <c r="P2073" s="7">
        <v>9</v>
      </c>
      <c r="Q2073" s="7">
        <v>8</v>
      </c>
      <c r="R2073" s="7">
        <v>7</v>
      </c>
      <c r="S2073" s="7">
        <v>44</v>
      </c>
      <c r="T2073" s="7">
        <v>33</v>
      </c>
      <c r="U2073" s="7">
        <v>35</v>
      </c>
      <c r="BG2073" s="6">
        <f t="shared" si="572"/>
        <v>1</v>
      </c>
      <c r="BH2073" s="6">
        <f t="shared" si="570"/>
        <v>1</v>
      </c>
      <c r="BI2073" s="6">
        <f t="shared" si="573"/>
        <v>0</v>
      </c>
      <c r="BJ2073" s="6">
        <f t="shared" si="571"/>
        <v>0</v>
      </c>
      <c r="BK2073" s="6">
        <f t="shared" si="574"/>
        <v>0</v>
      </c>
      <c r="BL2073" s="6">
        <f t="shared" si="575"/>
        <v>0</v>
      </c>
      <c r="BM2073" s="6">
        <f t="shared" si="576"/>
        <v>1</v>
      </c>
      <c r="BN2073" s="6">
        <f t="shared" si="577"/>
        <v>1</v>
      </c>
      <c r="BO2073" s="6">
        <f t="shared" si="578"/>
        <v>0</v>
      </c>
      <c r="BP2073" s="6">
        <f t="shared" si="579"/>
        <v>0</v>
      </c>
      <c r="BQ2073" s="6">
        <f t="shared" si="583"/>
        <v>1</v>
      </c>
      <c r="BR2073" s="6">
        <f t="shared" si="584"/>
        <v>3</v>
      </c>
      <c r="BS2073" s="6">
        <f t="shared" si="585"/>
        <v>1</v>
      </c>
      <c r="BT2073" s="6">
        <f t="shared" si="586"/>
        <v>5</v>
      </c>
      <c r="CX2073" s="6" t="str">
        <f t="shared" si="566"/>
        <v>A</v>
      </c>
      <c r="CY2073" s="87">
        <f t="shared" si="567"/>
        <v>2738</v>
      </c>
      <c r="CZ2073" s="87">
        <f t="shared" si="568"/>
        <v>0</v>
      </c>
      <c r="DA2073" s="6" t="str">
        <f t="shared" si="569"/>
        <v>na</v>
      </c>
    </row>
    <row r="2074" spans="1:133" hidden="1" x14ac:dyDescent="0.2">
      <c r="A2074" s="46">
        <v>4725</v>
      </c>
      <c r="B2074" s="46">
        <f t="shared" si="580"/>
        <v>1</v>
      </c>
      <c r="C2074" s="46">
        <f t="shared" si="581"/>
        <v>23</v>
      </c>
      <c r="D2074" s="46">
        <f t="shared" si="582"/>
        <v>1</v>
      </c>
      <c r="E2074" s="85">
        <v>30339</v>
      </c>
      <c r="F2074" s="7" t="s">
        <v>441</v>
      </c>
      <c r="G2074" s="50" t="s">
        <v>103</v>
      </c>
      <c r="H2074" s="50" t="s">
        <v>306</v>
      </c>
      <c r="I2074" s="50">
        <v>2</v>
      </c>
      <c r="J2074" s="50">
        <v>1</v>
      </c>
      <c r="L2074" s="171">
        <v>7097</v>
      </c>
      <c r="M2074" s="57" t="s">
        <v>98</v>
      </c>
      <c r="O2074" s="7">
        <v>25</v>
      </c>
      <c r="P2074" s="7">
        <v>10</v>
      </c>
      <c r="Q2074" s="7">
        <v>8</v>
      </c>
      <c r="R2074" s="7">
        <v>7</v>
      </c>
      <c r="S2074" s="7">
        <v>46</v>
      </c>
      <c r="T2074" s="7">
        <v>34</v>
      </c>
      <c r="U2074" s="7">
        <v>38</v>
      </c>
      <c r="BG2074" s="6">
        <f t="shared" si="572"/>
        <v>1</v>
      </c>
      <c r="BH2074" s="6">
        <f t="shared" si="570"/>
        <v>2</v>
      </c>
      <c r="BI2074" s="6">
        <f t="shared" si="573"/>
        <v>0</v>
      </c>
      <c r="BJ2074" s="6">
        <f t="shared" si="571"/>
        <v>0</v>
      </c>
      <c r="BK2074" s="6">
        <f t="shared" si="574"/>
        <v>0</v>
      </c>
      <c r="BL2074" s="6">
        <f t="shared" si="575"/>
        <v>0</v>
      </c>
      <c r="BM2074" s="6">
        <f t="shared" si="576"/>
        <v>1</v>
      </c>
      <c r="BN2074" s="6">
        <f t="shared" si="577"/>
        <v>2</v>
      </c>
      <c r="BO2074" s="6">
        <f t="shared" si="578"/>
        <v>0</v>
      </c>
      <c r="BP2074" s="6">
        <f t="shared" si="579"/>
        <v>0</v>
      </c>
      <c r="BQ2074" s="6">
        <f t="shared" si="583"/>
        <v>1</v>
      </c>
      <c r="BR2074" s="6">
        <f t="shared" si="584"/>
        <v>4</v>
      </c>
      <c r="BS2074" s="6">
        <f t="shared" si="585"/>
        <v>1</v>
      </c>
      <c r="BT2074" s="6">
        <f t="shared" si="586"/>
        <v>6</v>
      </c>
      <c r="CX2074" s="6" t="str">
        <f t="shared" ref="CX2074:CX2137" si="587">G2074</f>
        <v>H</v>
      </c>
      <c r="CY2074" s="87">
        <f t="shared" ref="CY2074:CY2137" si="588">L2074</f>
        <v>7097</v>
      </c>
      <c r="CZ2074" s="87">
        <f t="shared" ref="CZ2074:CZ2137" si="589">AY2074</f>
        <v>0</v>
      </c>
      <c r="DA2074" s="6">
        <f t="shared" ref="DA2074:DA2137" si="590">IF(CX2074="H",CY2074-CZ2074,"na")</f>
        <v>7097</v>
      </c>
    </row>
    <row r="2075" spans="1:133" hidden="1" x14ac:dyDescent="0.2">
      <c r="A2075" s="46">
        <v>4726</v>
      </c>
      <c r="B2075" s="46">
        <f t="shared" si="580"/>
        <v>7</v>
      </c>
      <c r="C2075" s="46">
        <f t="shared" si="581"/>
        <v>29</v>
      </c>
      <c r="D2075" s="46">
        <f t="shared" si="582"/>
        <v>1</v>
      </c>
      <c r="E2075" s="85">
        <v>30345</v>
      </c>
      <c r="F2075" s="7" t="s">
        <v>1412</v>
      </c>
      <c r="G2075" s="50" t="s">
        <v>310</v>
      </c>
      <c r="H2075" s="50" t="s">
        <v>308</v>
      </c>
      <c r="I2075" s="50">
        <v>0</v>
      </c>
      <c r="J2075" s="50">
        <v>3</v>
      </c>
      <c r="L2075" s="171">
        <v>1802</v>
      </c>
      <c r="O2075" s="7">
        <v>26</v>
      </c>
      <c r="P2075" s="7">
        <v>10</v>
      </c>
      <c r="Q2075" s="7">
        <v>8</v>
      </c>
      <c r="R2075" s="7">
        <v>8</v>
      </c>
      <c r="S2075" s="7">
        <v>46</v>
      </c>
      <c r="T2075" s="7">
        <v>37</v>
      </c>
      <c r="U2075" s="7">
        <v>38</v>
      </c>
      <c r="BG2075" s="6">
        <f t="shared" si="572"/>
        <v>0</v>
      </c>
      <c r="BH2075" s="6">
        <f t="shared" ref="BH2075:BH2138" si="591">IF(H2075="W",BH2074+1,0)</f>
        <v>0</v>
      </c>
      <c r="BI2075" s="6">
        <f t="shared" si="573"/>
        <v>0</v>
      </c>
      <c r="BJ2075" s="6">
        <f t="shared" ref="BJ2075:BJ2138" si="592">IF(H2075="D",BJ2074+1,0)</f>
        <v>0</v>
      </c>
      <c r="BK2075" s="6">
        <f t="shared" si="574"/>
        <v>1</v>
      </c>
      <c r="BL2075" s="6">
        <f t="shared" si="575"/>
        <v>1</v>
      </c>
      <c r="BM2075" s="6">
        <f t="shared" si="576"/>
        <v>0</v>
      </c>
      <c r="BN2075" s="6">
        <f t="shared" si="577"/>
        <v>0</v>
      </c>
      <c r="BO2075" s="6">
        <f t="shared" si="578"/>
        <v>1</v>
      </c>
      <c r="BP2075" s="6">
        <f t="shared" si="579"/>
        <v>1</v>
      </c>
      <c r="BQ2075" s="6">
        <f t="shared" si="583"/>
        <v>0</v>
      </c>
      <c r="BR2075" s="6">
        <f t="shared" si="584"/>
        <v>0</v>
      </c>
      <c r="BS2075" s="6">
        <f t="shared" si="585"/>
        <v>1</v>
      </c>
      <c r="BT2075" s="6">
        <f t="shared" si="586"/>
        <v>7</v>
      </c>
      <c r="CX2075" s="6" t="str">
        <f t="shared" si="587"/>
        <v>A</v>
      </c>
      <c r="CY2075" s="87">
        <f t="shared" si="588"/>
        <v>1802</v>
      </c>
      <c r="CZ2075" s="87">
        <f t="shared" si="589"/>
        <v>0</v>
      </c>
      <c r="DA2075" s="6" t="str">
        <f t="shared" si="590"/>
        <v>na</v>
      </c>
    </row>
    <row r="2076" spans="1:133" hidden="1" x14ac:dyDescent="0.2">
      <c r="A2076" s="46">
        <v>4727</v>
      </c>
      <c r="B2076" s="46">
        <f t="shared" si="580"/>
        <v>7</v>
      </c>
      <c r="C2076" s="46">
        <f t="shared" si="581"/>
        <v>5</v>
      </c>
      <c r="D2076" s="46">
        <f t="shared" si="582"/>
        <v>2</v>
      </c>
      <c r="E2076" s="85">
        <v>30352</v>
      </c>
      <c r="F2076" s="7" t="s">
        <v>3426</v>
      </c>
      <c r="G2076" s="50" t="s">
        <v>310</v>
      </c>
      <c r="H2076" s="50" t="s">
        <v>307</v>
      </c>
      <c r="I2076" s="50">
        <v>2</v>
      </c>
      <c r="J2076" s="50">
        <v>2</v>
      </c>
      <c r="L2076" s="171">
        <v>2652</v>
      </c>
      <c r="M2076" s="57" t="s">
        <v>3051</v>
      </c>
      <c r="O2076" s="7">
        <v>27</v>
      </c>
      <c r="P2076" s="7">
        <v>10</v>
      </c>
      <c r="Q2076" s="7">
        <v>9</v>
      </c>
      <c r="R2076" s="7">
        <v>8</v>
      </c>
      <c r="S2076" s="7">
        <v>48</v>
      </c>
      <c r="T2076" s="7">
        <v>39</v>
      </c>
      <c r="U2076" s="7">
        <v>39</v>
      </c>
      <c r="BG2076" s="6">
        <f t="shared" si="572"/>
        <v>0</v>
      </c>
      <c r="BH2076" s="6">
        <f t="shared" si="591"/>
        <v>0</v>
      </c>
      <c r="BI2076" s="6">
        <f t="shared" si="573"/>
        <v>1</v>
      </c>
      <c r="BJ2076" s="6">
        <f t="shared" si="592"/>
        <v>1</v>
      </c>
      <c r="BK2076" s="6">
        <f t="shared" si="574"/>
        <v>0</v>
      </c>
      <c r="BL2076" s="6">
        <f t="shared" si="575"/>
        <v>0</v>
      </c>
      <c r="BM2076" s="6">
        <f t="shared" si="576"/>
        <v>1</v>
      </c>
      <c r="BN2076" s="6">
        <f t="shared" si="577"/>
        <v>1</v>
      </c>
      <c r="BO2076" s="6">
        <f t="shared" si="578"/>
        <v>1</v>
      </c>
      <c r="BP2076" s="6">
        <f t="shared" si="579"/>
        <v>2</v>
      </c>
      <c r="BQ2076" s="6">
        <f t="shared" si="583"/>
        <v>1</v>
      </c>
      <c r="BR2076" s="6">
        <f t="shared" si="584"/>
        <v>1</v>
      </c>
      <c r="BS2076" s="6">
        <f t="shared" si="585"/>
        <v>1</v>
      </c>
      <c r="BT2076" s="6">
        <f t="shared" si="586"/>
        <v>8</v>
      </c>
      <c r="CX2076" s="6" t="str">
        <f t="shared" si="587"/>
        <v>A</v>
      </c>
      <c r="CY2076" s="87">
        <f t="shared" si="588"/>
        <v>2652</v>
      </c>
      <c r="CZ2076" s="87">
        <f t="shared" si="589"/>
        <v>0</v>
      </c>
      <c r="DA2076" s="6" t="str">
        <f t="shared" si="590"/>
        <v>na</v>
      </c>
    </row>
    <row r="2077" spans="1:133" hidden="1" x14ac:dyDescent="0.2">
      <c r="A2077" s="46">
        <v>4728</v>
      </c>
      <c r="B2077" s="46">
        <f t="shared" si="580"/>
        <v>3</v>
      </c>
      <c r="C2077" s="46">
        <f t="shared" si="581"/>
        <v>15</v>
      </c>
      <c r="D2077" s="46">
        <f t="shared" si="582"/>
        <v>2</v>
      </c>
      <c r="E2077" s="85">
        <v>30362</v>
      </c>
      <c r="F2077" s="7" t="s">
        <v>121</v>
      </c>
      <c r="G2077" s="50" t="s">
        <v>103</v>
      </c>
      <c r="H2077" s="50" t="s">
        <v>306</v>
      </c>
      <c r="I2077" s="50">
        <v>2</v>
      </c>
      <c r="J2077" s="50">
        <v>0</v>
      </c>
      <c r="L2077" s="171">
        <v>2937</v>
      </c>
      <c r="M2077" s="57" t="s">
        <v>3052</v>
      </c>
      <c r="O2077" s="7">
        <v>28</v>
      </c>
      <c r="P2077" s="7">
        <v>11</v>
      </c>
      <c r="Q2077" s="7">
        <v>9</v>
      </c>
      <c r="R2077" s="7">
        <v>8</v>
      </c>
      <c r="S2077" s="7">
        <v>50</v>
      </c>
      <c r="T2077" s="7">
        <v>39</v>
      </c>
      <c r="U2077" s="7">
        <v>42</v>
      </c>
      <c r="BG2077" s="6">
        <f t="shared" si="572"/>
        <v>1</v>
      </c>
      <c r="BH2077" s="6">
        <f t="shared" si="591"/>
        <v>1</v>
      </c>
      <c r="BI2077" s="6">
        <f t="shared" si="573"/>
        <v>0</v>
      </c>
      <c r="BJ2077" s="6">
        <f t="shared" si="592"/>
        <v>0</v>
      </c>
      <c r="BK2077" s="6">
        <f t="shared" si="574"/>
        <v>0</v>
      </c>
      <c r="BL2077" s="6">
        <f t="shared" si="575"/>
        <v>0</v>
      </c>
      <c r="BM2077" s="6">
        <f t="shared" si="576"/>
        <v>1</v>
      </c>
      <c r="BN2077" s="6">
        <f t="shared" si="577"/>
        <v>2</v>
      </c>
      <c r="BO2077" s="6">
        <f t="shared" si="578"/>
        <v>0</v>
      </c>
      <c r="BP2077" s="6">
        <f t="shared" si="579"/>
        <v>0</v>
      </c>
      <c r="BQ2077" s="6">
        <f t="shared" si="583"/>
        <v>1</v>
      </c>
      <c r="BR2077" s="6">
        <f t="shared" si="584"/>
        <v>2</v>
      </c>
      <c r="BS2077" s="6">
        <f t="shared" si="585"/>
        <v>0</v>
      </c>
      <c r="BT2077" s="6">
        <f t="shared" si="586"/>
        <v>0</v>
      </c>
      <c r="CX2077" s="6" t="str">
        <f t="shared" si="587"/>
        <v>H</v>
      </c>
      <c r="CY2077" s="87">
        <f t="shared" si="588"/>
        <v>2937</v>
      </c>
      <c r="CZ2077" s="87">
        <f t="shared" si="589"/>
        <v>0</v>
      </c>
      <c r="DA2077" s="6">
        <f t="shared" si="590"/>
        <v>2937</v>
      </c>
      <c r="DV2077" s="90"/>
      <c r="DY2077" s="57"/>
      <c r="EA2077" s="91"/>
    </row>
    <row r="2078" spans="1:133" hidden="1" x14ac:dyDescent="0.2">
      <c r="A2078" s="46">
        <v>4729</v>
      </c>
      <c r="B2078" s="46">
        <f t="shared" si="580"/>
        <v>7</v>
      </c>
      <c r="C2078" s="46">
        <f t="shared" si="581"/>
        <v>19</v>
      </c>
      <c r="D2078" s="46">
        <f t="shared" si="582"/>
        <v>2</v>
      </c>
      <c r="E2078" s="85">
        <v>30366</v>
      </c>
      <c r="F2078" s="7" t="s">
        <v>1931</v>
      </c>
      <c r="G2078" s="50" t="s">
        <v>103</v>
      </c>
      <c r="H2078" s="50" t="s">
        <v>306</v>
      </c>
      <c r="I2078" s="50">
        <v>3</v>
      </c>
      <c r="J2078" s="50">
        <v>0</v>
      </c>
      <c r="L2078" s="171">
        <v>2879</v>
      </c>
      <c r="M2078" s="57" t="s">
        <v>3053</v>
      </c>
      <c r="O2078" s="7">
        <v>29</v>
      </c>
      <c r="P2078" s="7">
        <v>12</v>
      </c>
      <c r="Q2078" s="7">
        <v>9</v>
      </c>
      <c r="R2078" s="7">
        <v>8</v>
      </c>
      <c r="S2078" s="7">
        <v>53</v>
      </c>
      <c r="T2078" s="7">
        <v>39</v>
      </c>
      <c r="U2078" s="7">
        <v>45</v>
      </c>
      <c r="BG2078" s="6">
        <f t="shared" si="572"/>
        <v>1</v>
      </c>
      <c r="BH2078" s="6">
        <f t="shared" si="591"/>
        <v>2</v>
      </c>
      <c r="BI2078" s="6">
        <f t="shared" si="573"/>
        <v>0</v>
      </c>
      <c r="BJ2078" s="6">
        <f t="shared" si="592"/>
        <v>0</v>
      </c>
      <c r="BK2078" s="6">
        <f t="shared" si="574"/>
        <v>0</v>
      </c>
      <c r="BL2078" s="6">
        <f t="shared" si="575"/>
        <v>0</v>
      </c>
      <c r="BM2078" s="6">
        <f t="shared" si="576"/>
        <v>1</v>
      </c>
      <c r="BN2078" s="6">
        <f t="shared" si="577"/>
        <v>3</v>
      </c>
      <c r="BO2078" s="6">
        <f t="shared" si="578"/>
        <v>0</v>
      </c>
      <c r="BP2078" s="6">
        <f t="shared" si="579"/>
        <v>0</v>
      </c>
      <c r="BQ2078" s="6">
        <f t="shared" si="583"/>
        <v>1</v>
      </c>
      <c r="BR2078" s="6">
        <f t="shared" si="584"/>
        <v>3</v>
      </c>
      <c r="BS2078" s="6">
        <f t="shared" si="585"/>
        <v>0</v>
      </c>
      <c r="BT2078" s="6">
        <f t="shared" si="586"/>
        <v>0</v>
      </c>
      <c r="CX2078" s="6" t="str">
        <f t="shared" si="587"/>
        <v>H</v>
      </c>
      <c r="CY2078" s="87">
        <f t="shared" si="588"/>
        <v>2879</v>
      </c>
      <c r="CZ2078" s="87">
        <f t="shared" si="589"/>
        <v>0</v>
      </c>
      <c r="DA2078" s="6">
        <f t="shared" si="590"/>
        <v>2879</v>
      </c>
      <c r="DV2078" s="90"/>
      <c r="DY2078" s="57"/>
      <c r="EA2078" s="50"/>
    </row>
    <row r="2079" spans="1:133" hidden="1" x14ac:dyDescent="0.2">
      <c r="A2079" s="46">
        <v>4730</v>
      </c>
      <c r="B2079" s="46">
        <f t="shared" si="580"/>
        <v>7</v>
      </c>
      <c r="C2079" s="46">
        <f t="shared" si="581"/>
        <v>26</v>
      </c>
      <c r="D2079" s="46">
        <f t="shared" si="582"/>
        <v>2</v>
      </c>
      <c r="E2079" s="85">
        <v>30373</v>
      </c>
      <c r="F2079" s="7" t="s">
        <v>1238</v>
      </c>
      <c r="G2079" s="50" t="s">
        <v>310</v>
      </c>
      <c r="H2079" s="50" t="s">
        <v>308</v>
      </c>
      <c r="I2079" s="50">
        <v>3</v>
      </c>
      <c r="J2079" s="50">
        <v>4</v>
      </c>
      <c r="L2079" s="171">
        <v>2168</v>
      </c>
      <c r="M2079" s="57" t="s">
        <v>3054</v>
      </c>
      <c r="O2079" s="7">
        <v>30</v>
      </c>
      <c r="P2079" s="7">
        <v>12</v>
      </c>
      <c r="Q2079" s="7">
        <v>9</v>
      </c>
      <c r="R2079" s="7">
        <v>9</v>
      </c>
      <c r="S2079" s="7">
        <v>56</v>
      </c>
      <c r="T2079" s="7">
        <v>43</v>
      </c>
      <c r="U2079" s="7">
        <v>45</v>
      </c>
      <c r="BG2079" s="6">
        <f t="shared" si="572"/>
        <v>0</v>
      </c>
      <c r="BH2079" s="6">
        <f t="shared" si="591"/>
        <v>0</v>
      </c>
      <c r="BI2079" s="6">
        <f t="shared" si="573"/>
        <v>0</v>
      </c>
      <c r="BJ2079" s="6">
        <f t="shared" si="592"/>
        <v>0</v>
      </c>
      <c r="BK2079" s="6">
        <f t="shared" si="574"/>
        <v>1</v>
      </c>
      <c r="BL2079" s="6">
        <f t="shared" si="575"/>
        <v>1</v>
      </c>
      <c r="BM2079" s="6">
        <f t="shared" si="576"/>
        <v>0</v>
      </c>
      <c r="BN2079" s="6">
        <f t="shared" si="577"/>
        <v>0</v>
      </c>
      <c r="BO2079" s="6">
        <f t="shared" si="578"/>
        <v>1</v>
      </c>
      <c r="BP2079" s="6">
        <f t="shared" si="579"/>
        <v>1</v>
      </c>
      <c r="BQ2079" s="6">
        <f t="shared" si="583"/>
        <v>1</v>
      </c>
      <c r="BR2079" s="6">
        <f t="shared" si="584"/>
        <v>4</v>
      </c>
      <c r="BS2079" s="6">
        <f t="shared" si="585"/>
        <v>1</v>
      </c>
      <c r="BT2079" s="6">
        <f t="shared" si="586"/>
        <v>1</v>
      </c>
      <c r="CX2079" s="6" t="str">
        <f t="shared" si="587"/>
        <v>A</v>
      </c>
      <c r="CY2079" s="87">
        <f t="shared" si="588"/>
        <v>2168</v>
      </c>
      <c r="CZ2079" s="87">
        <f t="shared" si="589"/>
        <v>0</v>
      </c>
      <c r="DA2079" s="6" t="str">
        <f t="shared" si="590"/>
        <v>na</v>
      </c>
      <c r="DV2079" s="90"/>
      <c r="DY2079" s="57"/>
      <c r="EA2079" s="91"/>
    </row>
    <row r="2080" spans="1:133" hidden="1" x14ac:dyDescent="0.2">
      <c r="A2080" s="46">
        <v>4731</v>
      </c>
      <c r="B2080" s="46">
        <f t="shared" si="580"/>
        <v>3</v>
      </c>
      <c r="C2080" s="46">
        <f t="shared" si="581"/>
        <v>1</v>
      </c>
      <c r="D2080" s="46">
        <f t="shared" si="582"/>
        <v>3</v>
      </c>
      <c r="E2080" s="85">
        <v>30376</v>
      </c>
      <c r="F2080" s="7" t="s">
        <v>2073</v>
      </c>
      <c r="G2080" s="50" t="s">
        <v>103</v>
      </c>
      <c r="H2080" s="50" t="s">
        <v>306</v>
      </c>
      <c r="I2080" s="50">
        <v>2</v>
      </c>
      <c r="J2080" s="50">
        <v>0</v>
      </c>
      <c r="L2080" s="171">
        <v>2975</v>
      </c>
      <c r="M2080" s="57" t="s">
        <v>3055</v>
      </c>
      <c r="O2080" s="7">
        <v>31</v>
      </c>
      <c r="P2080" s="7">
        <v>13</v>
      </c>
      <c r="Q2080" s="7">
        <v>9</v>
      </c>
      <c r="R2080" s="7">
        <v>9</v>
      </c>
      <c r="S2080" s="7">
        <v>58</v>
      </c>
      <c r="T2080" s="7">
        <v>43</v>
      </c>
      <c r="U2080" s="7">
        <v>48</v>
      </c>
      <c r="BG2080" s="6">
        <f t="shared" si="572"/>
        <v>1</v>
      </c>
      <c r="BH2080" s="6">
        <f t="shared" si="591"/>
        <v>1</v>
      </c>
      <c r="BI2080" s="6">
        <f t="shared" si="573"/>
        <v>0</v>
      </c>
      <c r="BJ2080" s="6">
        <f t="shared" si="592"/>
        <v>0</v>
      </c>
      <c r="BK2080" s="6">
        <f t="shared" si="574"/>
        <v>0</v>
      </c>
      <c r="BL2080" s="6">
        <f t="shared" si="575"/>
        <v>0</v>
      </c>
      <c r="BM2080" s="6">
        <f t="shared" si="576"/>
        <v>1</v>
      </c>
      <c r="BN2080" s="6">
        <f t="shared" si="577"/>
        <v>1</v>
      </c>
      <c r="BO2080" s="6">
        <f t="shared" si="578"/>
        <v>0</v>
      </c>
      <c r="BP2080" s="6">
        <f t="shared" si="579"/>
        <v>0</v>
      </c>
      <c r="BQ2080" s="6">
        <f t="shared" si="583"/>
        <v>1</v>
      </c>
      <c r="BR2080" s="6">
        <f t="shared" si="584"/>
        <v>5</v>
      </c>
      <c r="BS2080" s="6">
        <f t="shared" si="585"/>
        <v>0</v>
      </c>
      <c r="BT2080" s="6">
        <f t="shared" si="586"/>
        <v>0</v>
      </c>
      <c r="CX2080" s="6" t="str">
        <f t="shared" si="587"/>
        <v>H</v>
      </c>
      <c r="CY2080" s="87">
        <f t="shared" si="588"/>
        <v>2975</v>
      </c>
      <c r="CZ2080" s="87">
        <f t="shared" si="589"/>
        <v>0</v>
      </c>
      <c r="DA2080" s="6">
        <f t="shared" si="590"/>
        <v>2975</v>
      </c>
      <c r="DV2080" s="90"/>
      <c r="DY2080" s="57"/>
      <c r="EA2080" s="50"/>
    </row>
    <row r="2081" spans="1:133" hidden="1" x14ac:dyDescent="0.2">
      <c r="A2081" s="46">
        <v>4732</v>
      </c>
      <c r="B2081" s="46">
        <f t="shared" si="580"/>
        <v>7</v>
      </c>
      <c r="C2081" s="46">
        <f t="shared" si="581"/>
        <v>5</v>
      </c>
      <c r="D2081" s="46">
        <f t="shared" si="582"/>
        <v>3</v>
      </c>
      <c r="E2081" s="85">
        <v>30380</v>
      </c>
      <c r="F2081" s="7" t="s">
        <v>111</v>
      </c>
      <c r="G2081" s="50" t="s">
        <v>103</v>
      </c>
      <c r="H2081" s="50" t="s">
        <v>306</v>
      </c>
      <c r="I2081" s="50">
        <v>3</v>
      </c>
      <c r="J2081" s="50">
        <v>1</v>
      </c>
      <c r="L2081" s="171">
        <v>2883</v>
      </c>
      <c r="M2081" s="57" t="s">
        <v>3056</v>
      </c>
      <c r="O2081" s="7">
        <v>32</v>
      </c>
      <c r="P2081" s="7">
        <v>14</v>
      </c>
      <c r="Q2081" s="7">
        <v>9</v>
      </c>
      <c r="R2081" s="7">
        <v>9</v>
      </c>
      <c r="S2081" s="7">
        <v>61</v>
      </c>
      <c r="T2081" s="7">
        <v>44</v>
      </c>
      <c r="U2081" s="7">
        <v>51</v>
      </c>
      <c r="BG2081" s="6">
        <f t="shared" si="572"/>
        <v>1</v>
      </c>
      <c r="BH2081" s="6">
        <f t="shared" si="591"/>
        <v>2</v>
      </c>
      <c r="BI2081" s="6">
        <f t="shared" si="573"/>
        <v>0</v>
      </c>
      <c r="BJ2081" s="6">
        <f t="shared" si="592"/>
        <v>0</v>
      </c>
      <c r="BK2081" s="6">
        <f t="shared" si="574"/>
        <v>0</v>
      </c>
      <c r="BL2081" s="6">
        <f t="shared" si="575"/>
        <v>0</v>
      </c>
      <c r="BM2081" s="6">
        <f t="shared" si="576"/>
        <v>1</v>
      </c>
      <c r="BN2081" s="6">
        <f t="shared" si="577"/>
        <v>2</v>
      </c>
      <c r="BO2081" s="6">
        <f t="shared" si="578"/>
        <v>0</v>
      </c>
      <c r="BP2081" s="6">
        <f t="shared" si="579"/>
        <v>0</v>
      </c>
      <c r="BQ2081" s="6">
        <f t="shared" si="583"/>
        <v>1</v>
      </c>
      <c r="BR2081" s="6">
        <f t="shared" si="584"/>
        <v>6</v>
      </c>
      <c r="BS2081" s="6">
        <f t="shared" si="585"/>
        <v>1</v>
      </c>
      <c r="BT2081" s="6">
        <f t="shared" si="586"/>
        <v>1</v>
      </c>
      <c r="CX2081" s="6" t="str">
        <f t="shared" si="587"/>
        <v>H</v>
      </c>
      <c r="CY2081" s="87">
        <f t="shared" si="588"/>
        <v>2883</v>
      </c>
      <c r="CZ2081" s="87">
        <f t="shared" si="589"/>
        <v>0</v>
      </c>
      <c r="DA2081" s="6">
        <f t="shared" si="590"/>
        <v>2883</v>
      </c>
      <c r="DV2081" s="90"/>
      <c r="DY2081" s="57"/>
      <c r="EA2081" s="50"/>
    </row>
    <row r="2082" spans="1:133" hidden="1" x14ac:dyDescent="0.2">
      <c r="A2082" s="46">
        <v>4733</v>
      </c>
      <c r="B2082" s="46">
        <f t="shared" si="580"/>
        <v>7</v>
      </c>
      <c r="C2082" s="46">
        <f t="shared" si="581"/>
        <v>12</v>
      </c>
      <c r="D2082" s="46">
        <f t="shared" si="582"/>
        <v>3</v>
      </c>
      <c r="E2082" s="85">
        <v>30387</v>
      </c>
      <c r="F2082" s="7" t="s">
        <v>3453</v>
      </c>
      <c r="G2082" s="50" t="s">
        <v>310</v>
      </c>
      <c r="H2082" s="50" t="s">
        <v>308</v>
      </c>
      <c r="I2082" s="50">
        <v>0</v>
      </c>
      <c r="J2082" s="50">
        <v>2</v>
      </c>
      <c r="L2082" s="171">
        <v>1604</v>
      </c>
      <c r="O2082" s="7">
        <v>33</v>
      </c>
      <c r="P2082" s="7">
        <v>14</v>
      </c>
      <c r="Q2082" s="7">
        <v>9</v>
      </c>
      <c r="R2082" s="7">
        <v>10</v>
      </c>
      <c r="S2082" s="7">
        <v>61</v>
      </c>
      <c r="T2082" s="7">
        <v>46</v>
      </c>
      <c r="U2082" s="7">
        <v>51</v>
      </c>
      <c r="BG2082" s="6">
        <f t="shared" si="572"/>
        <v>0</v>
      </c>
      <c r="BH2082" s="6">
        <f t="shared" si="591"/>
        <v>0</v>
      </c>
      <c r="BI2082" s="6">
        <f t="shared" si="573"/>
        <v>0</v>
      </c>
      <c r="BJ2082" s="6">
        <f t="shared" si="592"/>
        <v>0</v>
      </c>
      <c r="BK2082" s="6">
        <f t="shared" si="574"/>
        <v>1</v>
      </c>
      <c r="BL2082" s="6">
        <f t="shared" si="575"/>
        <v>1</v>
      </c>
      <c r="BM2082" s="6">
        <f t="shared" si="576"/>
        <v>0</v>
      </c>
      <c r="BN2082" s="6">
        <f t="shared" si="577"/>
        <v>0</v>
      </c>
      <c r="BO2082" s="6">
        <f t="shared" si="578"/>
        <v>1</v>
      </c>
      <c r="BP2082" s="6">
        <f t="shared" si="579"/>
        <v>1</v>
      </c>
      <c r="BQ2082" s="6">
        <f t="shared" si="583"/>
        <v>0</v>
      </c>
      <c r="BR2082" s="6">
        <f t="shared" si="584"/>
        <v>0</v>
      </c>
      <c r="BS2082" s="6">
        <f t="shared" si="585"/>
        <v>1</v>
      </c>
      <c r="BT2082" s="6">
        <f t="shared" si="586"/>
        <v>2</v>
      </c>
      <c r="CX2082" s="6" t="str">
        <f t="shared" si="587"/>
        <v>A</v>
      </c>
      <c r="CY2082" s="87">
        <f t="shared" si="588"/>
        <v>1604</v>
      </c>
      <c r="CZ2082" s="87">
        <f t="shared" si="589"/>
        <v>0</v>
      </c>
      <c r="DA2082" s="6" t="str">
        <f t="shared" si="590"/>
        <v>na</v>
      </c>
      <c r="DV2082" s="90"/>
      <c r="DY2082" s="57"/>
      <c r="EA2082" s="50"/>
    </row>
    <row r="2083" spans="1:133" hidden="1" x14ac:dyDescent="0.2">
      <c r="A2083" s="46">
        <v>4734</v>
      </c>
      <c r="B2083" s="46">
        <f t="shared" si="580"/>
        <v>3</v>
      </c>
      <c r="C2083" s="46">
        <f t="shared" si="581"/>
        <v>15</v>
      </c>
      <c r="D2083" s="46">
        <f t="shared" si="582"/>
        <v>3</v>
      </c>
      <c r="E2083" s="85">
        <v>30390</v>
      </c>
      <c r="F2083" s="7" t="s">
        <v>1571</v>
      </c>
      <c r="G2083" s="50" t="s">
        <v>103</v>
      </c>
      <c r="H2083" s="50" t="s">
        <v>306</v>
      </c>
      <c r="I2083" s="50">
        <v>5</v>
      </c>
      <c r="J2083" s="50">
        <v>2</v>
      </c>
      <c r="L2083" s="171">
        <v>2802</v>
      </c>
      <c r="M2083" s="57" t="s">
        <v>1559</v>
      </c>
      <c r="O2083" s="7">
        <v>34</v>
      </c>
      <c r="P2083" s="7">
        <v>15</v>
      </c>
      <c r="Q2083" s="7">
        <v>9</v>
      </c>
      <c r="R2083" s="7">
        <v>10</v>
      </c>
      <c r="S2083" s="7">
        <v>66</v>
      </c>
      <c r="T2083" s="7">
        <v>48</v>
      </c>
      <c r="U2083" s="7">
        <v>54</v>
      </c>
      <c r="BG2083" s="6">
        <f t="shared" si="572"/>
        <v>1</v>
      </c>
      <c r="BH2083" s="6">
        <f t="shared" si="591"/>
        <v>1</v>
      </c>
      <c r="BI2083" s="6">
        <f t="shared" si="573"/>
        <v>0</v>
      </c>
      <c r="BJ2083" s="6">
        <f t="shared" si="592"/>
        <v>0</v>
      </c>
      <c r="BK2083" s="6">
        <f t="shared" si="574"/>
        <v>0</v>
      </c>
      <c r="BL2083" s="6">
        <f t="shared" si="575"/>
        <v>0</v>
      </c>
      <c r="BM2083" s="6">
        <f t="shared" si="576"/>
        <v>1</v>
      </c>
      <c r="BN2083" s="6">
        <f t="shared" si="577"/>
        <v>1</v>
      </c>
      <c r="BO2083" s="6">
        <f t="shared" si="578"/>
        <v>0</v>
      </c>
      <c r="BP2083" s="6">
        <f t="shared" si="579"/>
        <v>0</v>
      </c>
      <c r="BQ2083" s="6">
        <f t="shared" si="583"/>
        <v>1</v>
      </c>
      <c r="BR2083" s="6">
        <f t="shared" si="584"/>
        <v>1</v>
      </c>
      <c r="BS2083" s="6">
        <f t="shared" si="585"/>
        <v>1</v>
      </c>
      <c r="BT2083" s="6">
        <f t="shared" si="586"/>
        <v>3</v>
      </c>
      <c r="CX2083" s="6" t="str">
        <f t="shared" si="587"/>
        <v>H</v>
      </c>
      <c r="CY2083" s="87">
        <f t="shared" si="588"/>
        <v>2802</v>
      </c>
      <c r="CZ2083" s="87">
        <f t="shared" si="589"/>
        <v>0</v>
      </c>
      <c r="DA2083" s="6">
        <f t="shared" si="590"/>
        <v>2802</v>
      </c>
      <c r="DV2083" s="90"/>
      <c r="DY2083" s="57"/>
      <c r="EA2083" s="50"/>
    </row>
    <row r="2084" spans="1:133" hidden="1" x14ac:dyDescent="0.2">
      <c r="A2084" s="46">
        <v>4735</v>
      </c>
      <c r="B2084" s="46">
        <f t="shared" si="580"/>
        <v>7</v>
      </c>
      <c r="C2084" s="46">
        <f t="shared" si="581"/>
        <v>19</v>
      </c>
      <c r="D2084" s="46">
        <f t="shared" si="582"/>
        <v>3</v>
      </c>
      <c r="E2084" s="85">
        <v>30394</v>
      </c>
      <c r="F2084" s="7" t="s">
        <v>3095</v>
      </c>
      <c r="G2084" s="50" t="s">
        <v>310</v>
      </c>
      <c r="H2084" s="50" t="s">
        <v>306</v>
      </c>
      <c r="I2084" s="50">
        <v>3</v>
      </c>
      <c r="J2084" s="50">
        <v>2</v>
      </c>
      <c r="L2084" s="171">
        <v>1528</v>
      </c>
      <c r="M2084" s="57" t="s">
        <v>1560</v>
      </c>
      <c r="O2084" s="7">
        <v>35</v>
      </c>
      <c r="P2084" s="7">
        <v>16</v>
      </c>
      <c r="Q2084" s="7">
        <v>9</v>
      </c>
      <c r="R2084" s="7">
        <v>10</v>
      </c>
      <c r="S2084" s="7">
        <v>69</v>
      </c>
      <c r="T2084" s="7">
        <v>50</v>
      </c>
      <c r="U2084" s="7">
        <v>57</v>
      </c>
      <c r="BG2084" s="6">
        <f t="shared" si="572"/>
        <v>1</v>
      </c>
      <c r="BH2084" s="6">
        <f t="shared" si="591"/>
        <v>2</v>
      </c>
      <c r="BI2084" s="6">
        <f t="shared" si="573"/>
        <v>0</v>
      </c>
      <c r="BJ2084" s="6">
        <f t="shared" si="592"/>
        <v>0</v>
      </c>
      <c r="BK2084" s="6">
        <f t="shared" si="574"/>
        <v>0</v>
      </c>
      <c r="BL2084" s="6">
        <f t="shared" si="575"/>
        <v>0</v>
      </c>
      <c r="BM2084" s="6">
        <f t="shared" si="576"/>
        <v>1</v>
      </c>
      <c r="BN2084" s="6">
        <f t="shared" si="577"/>
        <v>2</v>
      </c>
      <c r="BO2084" s="6">
        <f t="shared" si="578"/>
        <v>0</v>
      </c>
      <c r="BP2084" s="6">
        <f t="shared" si="579"/>
        <v>0</v>
      </c>
      <c r="BQ2084" s="6">
        <f t="shared" si="583"/>
        <v>1</v>
      </c>
      <c r="BR2084" s="6">
        <f t="shared" si="584"/>
        <v>2</v>
      </c>
      <c r="BS2084" s="6">
        <f t="shared" si="585"/>
        <v>1</v>
      </c>
      <c r="BT2084" s="6">
        <f t="shared" si="586"/>
        <v>4</v>
      </c>
      <c r="CX2084" s="6" t="str">
        <f t="shared" si="587"/>
        <v>A</v>
      </c>
      <c r="CY2084" s="87">
        <f t="shared" si="588"/>
        <v>1528</v>
      </c>
      <c r="CZ2084" s="87">
        <f t="shared" si="589"/>
        <v>0</v>
      </c>
      <c r="DA2084" s="6" t="str">
        <f t="shared" si="590"/>
        <v>na</v>
      </c>
      <c r="DV2084" s="90"/>
      <c r="DY2084" s="57"/>
      <c r="EA2084" s="91"/>
    </row>
    <row r="2085" spans="1:133" hidden="1" x14ac:dyDescent="0.2">
      <c r="A2085" s="46">
        <v>4736</v>
      </c>
      <c r="B2085" s="46">
        <f t="shared" si="580"/>
        <v>7</v>
      </c>
      <c r="C2085" s="46">
        <f t="shared" si="581"/>
        <v>26</v>
      </c>
      <c r="D2085" s="46">
        <f t="shared" si="582"/>
        <v>3</v>
      </c>
      <c r="E2085" s="85">
        <v>30401</v>
      </c>
      <c r="F2085" s="7" t="s">
        <v>181</v>
      </c>
      <c r="G2085" s="50" t="s">
        <v>103</v>
      </c>
      <c r="H2085" s="50" t="s">
        <v>307</v>
      </c>
      <c r="I2085" s="50">
        <v>0</v>
      </c>
      <c r="J2085" s="50">
        <v>0</v>
      </c>
      <c r="L2085" s="171">
        <v>3256</v>
      </c>
      <c r="O2085" s="7">
        <v>36</v>
      </c>
      <c r="P2085" s="7">
        <v>16</v>
      </c>
      <c r="Q2085" s="7">
        <v>10</v>
      </c>
      <c r="R2085" s="7">
        <v>10</v>
      </c>
      <c r="S2085" s="7">
        <v>69</v>
      </c>
      <c r="T2085" s="7">
        <v>50</v>
      </c>
      <c r="U2085" s="7">
        <v>58</v>
      </c>
      <c r="BG2085" s="6">
        <f t="shared" si="572"/>
        <v>0</v>
      </c>
      <c r="BH2085" s="6">
        <f t="shared" si="591"/>
        <v>0</v>
      </c>
      <c r="BI2085" s="6">
        <f t="shared" si="573"/>
        <v>1</v>
      </c>
      <c r="BJ2085" s="6">
        <f t="shared" si="592"/>
        <v>1</v>
      </c>
      <c r="BK2085" s="6">
        <f t="shared" si="574"/>
        <v>0</v>
      </c>
      <c r="BL2085" s="6">
        <f t="shared" si="575"/>
        <v>0</v>
      </c>
      <c r="BM2085" s="6">
        <f t="shared" si="576"/>
        <v>1</v>
      </c>
      <c r="BN2085" s="6">
        <f t="shared" si="577"/>
        <v>3</v>
      </c>
      <c r="BO2085" s="6">
        <f t="shared" si="578"/>
        <v>1</v>
      </c>
      <c r="BP2085" s="6">
        <f t="shared" si="579"/>
        <v>1</v>
      </c>
      <c r="BQ2085" s="6">
        <f t="shared" si="583"/>
        <v>0</v>
      </c>
      <c r="BR2085" s="6">
        <f t="shared" si="584"/>
        <v>0</v>
      </c>
      <c r="BS2085" s="6">
        <f t="shared" si="585"/>
        <v>0</v>
      </c>
      <c r="BT2085" s="6">
        <f t="shared" si="586"/>
        <v>0</v>
      </c>
      <c r="CX2085" s="6" t="str">
        <f t="shared" si="587"/>
        <v>H</v>
      </c>
      <c r="CY2085" s="87">
        <f t="shared" si="588"/>
        <v>3256</v>
      </c>
      <c r="CZ2085" s="87">
        <f t="shared" si="589"/>
        <v>0</v>
      </c>
      <c r="DA2085" s="6">
        <f t="shared" si="590"/>
        <v>3256</v>
      </c>
      <c r="DV2085" s="90"/>
      <c r="DY2085" s="57"/>
      <c r="EA2085" s="50"/>
    </row>
    <row r="2086" spans="1:133" hidden="1" x14ac:dyDescent="0.2">
      <c r="A2086" s="46">
        <v>4737</v>
      </c>
      <c r="B2086" s="46">
        <f t="shared" si="580"/>
        <v>7</v>
      </c>
      <c r="C2086" s="46">
        <f t="shared" si="581"/>
        <v>2</v>
      </c>
      <c r="D2086" s="46">
        <f t="shared" si="582"/>
        <v>4</v>
      </c>
      <c r="E2086" s="85">
        <v>30408</v>
      </c>
      <c r="F2086" s="7" t="s">
        <v>3368</v>
      </c>
      <c r="G2086" s="50" t="s">
        <v>103</v>
      </c>
      <c r="H2086" s="50" t="s">
        <v>306</v>
      </c>
      <c r="I2086" s="50">
        <v>1</v>
      </c>
      <c r="J2086" s="50">
        <v>0</v>
      </c>
      <c r="L2086" s="171">
        <v>3357</v>
      </c>
      <c r="M2086" s="57" t="s">
        <v>872</v>
      </c>
      <c r="O2086" s="7">
        <v>37</v>
      </c>
      <c r="P2086" s="7">
        <v>17</v>
      </c>
      <c r="Q2086" s="7">
        <v>10</v>
      </c>
      <c r="R2086" s="7">
        <v>10</v>
      </c>
      <c r="S2086" s="7">
        <v>70</v>
      </c>
      <c r="T2086" s="7">
        <v>50</v>
      </c>
      <c r="U2086" s="7">
        <v>61</v>
      </c>
      <c r="BG2086" s="6">
        <f t="shared" si="572"/>
        <v>1</v>
      </c>
      <c r="BH2086" s="6">
        <f t="shared" si="591"/>
        <v>1</v>
      </c>
      <c r="BI2086" s="6">
        <f t="shared" si="573"/>
        <v>0</v>
      </c>
      <c r="BJ2086" s="6">
        <f t="shared" si="592"/>
        <v>0</v>
      </c>
      <c r="BK2086" s="6">
        <f t="shared" si="574"/>
        <v>0</v>
      </c>
      <c r="BL2086" s="6">
        <f t="shared" si="575"/>
        <v>0</v>
      </c>
      <c r="BM2086" s="6">
        <f t="shared" si="576"/>
        <v>1</v>
      </c>
      <c r="BN2086" s="6">
        <f t="shared" si="577"/>
        <v>4</v>
      </c>
      <c r="BO2086" s="6">
        <f t="shared" si="578"/>
        <v>0</v>
      </c>
      <c r="BP2086" s="6">
        <f t="shared" si="579"/>
        <v>0</v>
      </c>
      <c r="BQ2086" s="6">
        <f t="shared" si="583"/>
        <v>1</v>
      </c>
      <c r="BR2086" s="6">
        <f t="shared" si="584"/>
        <v>1</v>
      </c>
      <c r="BS2086" s="6">
        <f t="shared" si="585"/>
        <v>0</v>
      </c>
      <c r="BT2086" s="6">
        <f t="shared" si="586"/>
        <v>0</v>
      </c>
      <c r="CX2086" s="6" t="str">
        <f t="shared" si="587"/>
        <v>H</v>
      </c>
      <c r="CY2086" s="87">
        <f t="shared" si="588"/>
        <v>3357</v>
      </c>
      <c r="CZ2086" s="87">
        <f t="shared" si="589"/>
        <v>0</v>
      </c>
      <c r="DA2086" s="6">
        <f t="shared" si="590"/>
        <v>3357</v>
      </c>
      <c r="DV2086" s="90"/>
      <c r="DY2086" s="57"/>
      <c r="EA2086" s="50"/>
    </row>
    <row r="2087" spans="1:133" hidden="1" x14ac:dyDescent="0.2">
      <c r="A2087" s="46">
        <v>4738</v>
      </c>
      <c r="B2087" s="46">
        <f t="shared" si="580"/>
        <v>2</v>
      </c>
      <c r="C2087" s="46">
        <f t="shared" si="581"/>
        <v>4</v>
      </c>
      <c r="D2087" s="46">
        <f t="shared" si="582"/>
        <v>4</v>
      </c>
      <c r="E2087" s="85">
        <v>30410</v>
      </c>
      <c r="F2087" s="7" t="s">
        <v>2907</v>
      </c>
      <c r="G2087" s="50" t="s">
        <v>310</v>
      </c>
      <c r="H2087" s="50" t="s">
        <v>308</v>
      </c>
      <c r="I2087" s="50">
        <v>1</v>
      </c>
      <c r="J2087" s="50">
        <v>2</v>
      </c>
      <c r="L2087" s="171">
        <v>3543</v>
      </c>
      <c r="M2087" s="57" t="s">
        <v>872</v>
      </c>
      <c r="O2087" s="7">
        <v>38</v>
      </c>
      <c r="P2087" s="7">
        <v>17</v>
      </c>
      <c r="Q2087" s="7">
        <v>10</v>
      </c>
      <c r="R2087" s="7">
        <v>11</v>
      </c>
      <c r="S2087" s="7">
        <v>71</v>
      </c>
      <c r="T2087" s="7">
        <v>52</v>
      </c>
      <c r="U2087" s="7">
        <v>61</v>
      </c>
      <c r="BG2087" s="6">
        <f t="shared" si="572"/>
        <v>0</v>
      </c>
      <c r="BH2087" s="6">
        <f t="shared" si="591"/>
        <v>0</v>
      </c>
      <c r="BI2087" s="6">
        <f t="shared" si="573"/>
        <v>0</v>
      </c>
      <c r="BJ2087" s="6">
        <f t="shared" si="592"/>
        <v>0</v>
      </c>
      <c r="BK2087" s="6">
        <f t="shared" si="574"/>
        <v>1</v>
      </c>
      <c r="BL2087" s="6">
        <f t="shared" si="575"/>
        <v>1</v>
      </c>
      <c r="BM2087" s="6">
        <f t="shared" si="576"/>
        <v>0</v>
      </c>
      <c r="BN2087" s="6">
        <f t="shared" si="577"/>
        <v>0</v>
      </c>
      <c r="BO2087" s="6">
        <f t="shared" si="578"/>
        <v>1</v>
      </c>
      <c r="BP2087" s="6">
        <f t="shared" si="579"/>
        <v>1</v>
      </c>
      <c r="BQ2087" s="6">
        <f t="shared" si="583"/>
        <v>1</v>
      </c>
      <c r="BR2087" s="6">
        <f t="shared" si="584"/>
        <v>2</v>
      </c>
      <c r="BS2087" s="6">
        <f t="shared" si="585"/>
        <v>1</v>
      </c>
      <c r="BT2087" s="6">
        <f t="shared" si="586"/>
        <v>1</v>
      </c>
      <c r="CX2087" s="6" t="str">
        <f t="shared" si="587"/>
        <v>A</v>
      </c>
      <c r="CY2087" s="87">
        <f t="shared" si="588"/>
        <v>3543</v>
      </c>
      <c r="CZ2087" s="87">
        <f t="shared" si="589"/>
        <v>0</v>
      </c>
      <c r="DA2087" s="6" t="str">
        <f t="shared" si="590"/>
        <v>na</v>
      </c>
      <c r="DV2087" s="90"/>
      <c r="DY2087" s="57"/>
      <c r="EA2087" s="91"/>
    </row>
    <row r="2088" spans="1:133" hidden="1" x14ac:dyDescent="0.2">
      <c r="A2088" s="46">
        <v>4739</v>
      </c>
      <c r="B2088" s="46">
        <f t="shared" si="580"/>
        <v>7</v>
      </c>
      <c r="C2088" s="46">
        <f t="shared" si="581"/>
        <v>9</v>
      </c>
      <c r="D2088" s="46">
        <f t="shared" si="582"/>
        <v>4</v>
      </c>
      <c r="E2088" s="85">
        <v>30415</v>
      </c>
      <c r="F2088" s="7" t="s">
        <v>176</v>
      </c>
      <c r="G2088" s="50" t="s">
        <v>103</v>
      </c>
      <c r="H2088" s="50" t="s">
        <v>306</v>
      </c>
      <c r="I2088" s="50">
        <v>3</v>
      </c>
      <c r="J2088" s="50">
        <v>0</v>
      </c>
      <c r="L2088" s="171">
        <v>2538</v>
      </c>
      <c r="M2088" s="57" t="s">
        <v>2496</v>
      </c>
      <c r="O2088" s="7">
        <v>39</v>
      </c>
      <c r="P2088" s="7">
        <v>18</v>
      </c>
      <c r="Q2088" s="7">
        <v>10</v>
      </c>
      <c r="R2088" s="7">
        <v>11</v>
      </c>
      <c r="S2088" s="7">
        <v>74</v>
      </c>
      <c r="T2088" s="7">
        <v>52</v>
      </c>
      <c r="U2088" s="7">
        <v>64</v>
      </c>
      <c r="BG2088" s="6">
        <f t="shared" si="572"/>
        <v>1</v>
      </c>
      <c r="BH2088" s="6">
        <f t="shared" si="591"/>
        <v>1</v>
      </c>
      <c r="BI2088" s="6">
        <f t="shared" si="573"/>
        <v>0</v>
      </c>
      <c r="BJ2088" s="6">
        <f t="shared" si="592"/>
        <v>0</v>
      </c>
      <c r="BK2088" s="6">
        <f t="shared" si="574"/>
        <v>0</v>
      </c>
      <c r="BL2088" s="6">
        <f t="shared" si="575"/>
        <v>0</v>
      </c>
      <c r="BM2088" s="6">
        <f t="shared" si="576"/>
        <v>1</v>
      </c>
      <c r="BN2088" s="6">
        <f t="shared" si="577"/>
        <v>1</v>
      </c>
      <c r="BO2088" s="6">
        <f t="shared" si="578"/>
        <v>0</v>
      </c>
      <c r="BP2088" s="6">
        <f t="shared" si="579"/>
        <v>0</v>
      </c>
      <c r="BQ2088" s="6">
        <f t="shared" si="583"/>
        <v>1</v>
      </c>
      <c r="BR2088" s="6">
        <f t="shared" si="584"/>
        <v>3</v>
      </c>
      <c r="BS2088" s="6">
        <f t="shared" si="585"/>
        <v>0</v>
      </c>
      <c r="BT2088" s="6">
        <f t="shared" si="586"/>
        <v>0</v>
      </c>
      <c r="CX2088" s="6" t="str">
        <f t="shared" si="587"/>
        <v>H</v>
      </c>
      <c r="CY2088" s="87">
        <f t="shared" si="588"/>
        <v>2538</v>
      </c>
      <c r="CZ2088" s="87">
        <f t="shared" si="589"/>
        <v>0</v>
      </c>
      <c r="DA2088" s="6">
        <f t="shared" si="590"/>
        <v>2538</v>
      </c>
      <c r="DV2088" s="90"/>
      <c r="DY2088" s="57"/>
      <c r="EA2088" s="50"/>
    </row>
    <row r="2089" spans="1:133" hidden="1" x14ac:dyDescent="0.2">
      <c r="A2089" s="46">
        <v>4740</v>
      </c>
      <c r="B2089" s="46">
        <f t="shared" si="580"/>
        <v>6</v>
      </c>
      <c r="C2089" s="46">
        <f t="shared" si="581"/>
        <v>15</v>
      </c>
      <c r="D2089" s="46">
        <f t="shared" si="582"/>
        <v>4</v>
      </c>
      <c r="E2089" s="85">
        <v>30421</v>
      </c>
      <c r="F2089" s="7" t="s">
        <v>583</v>
      </c>
      <c r="G2089" s="50" t="s">
        <v>310</v>
      </c>
      <c r="H2089" s="50" t="s">
        <v>307</v>
      </c>
      <c r="I2089" s="50">
        <v>2</v>
      </c>
      <c r="J2089" s="50">
        <v>2</v>
      </c>
      <c r="L2089" s="171">
        <v>2117</v>
      </c>
      <c r="M2089" s="57" t="s">
        <v>2497</v>
      </c>
      <c r="O2089" s="7">
        <v>40</v>
      </c>
      <c r="P2089" s="7">
        <v>18</v>
      </c>
      <c r="Q2089" s="7">
        <v>11</v>
      </c>
      <c r="R2089" s="7">
        <v>11</v>
      </c>
      <c r="S2089" s="7">
        <v>76</v>
      </c>
      <c r="T2089" s="7">
        <v>54</v>
      </c>
      <c r="U2089" s="7">
        <v>65</v>
      </c>
      <c r="BG2089" s="6">
        <f t="shared" si="572"/>
        <v>0</v>
      </c>
      <c r="BH2089" s="6">
        <f t="shared" si="591"/>
        <v>0</v>
      </c>
      <c r="BI2089" s="6">
        <f t="shared" si="573"/>
        <v>1</v>
      </c>
      <c r="BJ2089" s="6">
        <f t="shared" si="592"/>
        <v>1</v>
      </c>
      <c r="BK2089" s="6">
        <f t="shared" si="574"/>
        <v>0</v>
      </c>
      <c r="BL2089" s="6">
        <f t="shared" si="575"/>
        <v>0</v>
      </c>
      <c r="BM2089" s="6">
        <f t="shared" si="576"/>
        <v>1</v>
      </c>
      <c r="BN2089" s="6">
        <f t="shared" si="577"/>
        <v>2</v>
      </c>
      <c r="BO2089" s="6">
        <f t="shared" si="578"/>
        <v>1</v>
      </c>
      <c r="BP2089" s="6">
        <f t="shared" si="579"/>
        <v>1</v>
      </c>
      <c r="BQ2089" s="6">
        <f t="shared" si="583"/>
        <v>1</v>
      </c>
      <c r="BR2089" s="6">
        <f t="shared" si="584"/>
        <v>4</v>
      </c>
      <c r="BS2089" s="6">
        <f t="shared" si="585"/>
        <v>1</v>
      </c>
      <c r="BT2089" s="6">
        <f t="shared" si="586"/>
        <v>1</v>
      </c>
      <c r="CX2089" s="6" t="str">
        <f t="shared" si="587"/>
        <v>A</v>
      </c>
      <c r="CY2089" s="87">
        <f t="shared" si="588"/>
        <v>2117</v>
      </c>
      <c r="CZ2089" s="87">
        <f t="shared" si="589"/>
        <v>0</v>
      </c>
      <c r="DA2089" s="6" t="str">
        <f t="shared" si="590"/>
        <v>na</v>
      </c>
      <c r="DV2089" s="90"/>
      <c r="DY2089" s="57"/>
      <c r="EA2089" s="91"/>
    </row>
    <row r="2090" spans="1:133" hidden="1" x14ac:dyDescent="0.2">
      <c r="A2090" s="46">
        <v>4741</v>
      </c>
      <c r="B2090" s="46">
        <f t="shared" si="580"/>
        <v>3</v>
      </c>
      <c r="C2090" s="46">
        <f t="shared" si="581"/>
        <v>19</v>
      </c>
      <c r="D2090" s="46">
        <f t="shared" si="582"/>
        <v>4</v>
      </c>
      <c r="E2090" s="85">
        <v>30425</v>
      </c>
      <c r="F2090" s="7" t="s">
        <v>2851</v>
      </c>
      <c r="G2090" s="50" t="s">
        <v>103</v>
      </c>
      <c r="H2090" s="50" t="s">
        <v>306</v>
      </c>
      <c r="I2090" s="50">
        <v>1</v>
      </c>
      <c r="J2090" s="50">
        <v>0</v>
      </c>
      <c r="L2090" s="171">
        <v>9909</v>
      </c>
      <c r="M2090" s="57" t="s">
        <v>3446</v>
      </c>
      <c r="O2090" s="7">
        <v>41</v>
      </c>
      <c r="P2090" s="7">
        <v>19</v>
      </c>
      <c r="Q2090" s="7">
        <v>11</v>
      </c>
      <c r="R2090" s="7">
        <v>11</v>
      </c>
      <c r="S2090" s="7">
        <v>77</v>
      </c>
      <c r="T2090" s="7">
        <v>54</v>
      </c>
      <c r="U2090" s="7">
        <v>68</v>
      </c>
      <c r="BG2090" s="6">
        <f t="shared" si="572"/>
        <v>1</v>
      </c>
      <c r="BH2090" s="6">
        <f t="shared" si="591"/>
        <v>1</v>
      </c>
      <c r="BI2090" s="6">
        <f t="shared" si="573"/>
        <v>0</v>
      </c>
      <c r="BJ2090" s="6">
        <f t="shared" si="592"/>
        <v>0</v>
      </c>
      <c r="BK2090" s="6">
        <f t="shared" si="574"/>
        <v>0</v>
      </c>
      <c r="BL2090" s="6">
        <f t="shared" si="575"/>
        <v>0</v>
      </c>
      <c r="BM2090" s="6">
        <f t="shared" si="576"/>
        <v>1</v>
      </c>
      <c r="BN2090" s="6">
        <f t="shared" si="577"/>
        <v>3</v>
      </c>
      <c r="BO2090" s="6">
        <f t="shared" si="578"/>
        <v>0</v>
      </c>
      <c r="BP2090" s="6">
        <f t="shared" si="579"/>
        <v>0</v>
      </c>
      <c r="BQ2090" s="6">
        <f t="shared" si="583"/>
        <v>1</v>
      </c>
      <c r="BR2090" s="6">
        <f t="shared" si="584"/>
        <v>5</v>
      </c>
      <c r="BS2090" s="6">
        <f t="shared" si="585"/>
        <v>0</v>
      </c>
      <c r="BT2090" s="6">
        <f t="shared" si="586"/>
        <v>0</v>
      </c>
      <c r="CX2090" s="6" t="str">
        <f t="shared" si="587"/>
        <v>H</v>
      </c>
      <c r="CY2090" s="87">
        <f t="shared" si="588"/>
        <v>9909</v>
      </c>
      <c r="CZ2090" s="87">
        <f t="shared" si="589"/>
        <v>0</v>
      </c>
      <c r="DA2090" s="6">
        <f t="shared" si="590"/>
        <v>9909</v>
      </c>
      <c r="DV2090" s="90"/>
      <c r="DY2090" s="57"/>
      <c r="EA2090" s="50"/>
    </row>
    <row r="2091" spans="1:133" hidden="1" x14ac:dyDescent="0.2">
      <c r="A2091" s="46">
        <v>4742</v>
      </c>
      <c r="B2091" s="46">
        <f t="shared" si="580"/>
        <v>7</v>
      </c>
      <c r="C2091" s="46">
        <f t="shared" si="581"/>
        <v>23</v>
      </c>
      <c r="D2091" s="46">
        <f t="shared" si="582"/>
        <v>4</v>
      </c>
      <c r="E2091" s="85">
        <v>30429</v>
      </c>
      <c r="F2091" s="7" t="s">
        <v>2386</v>
      </c>
      <c r="G2091" s="50" t="s">
        <v>103</v>
      </c>
      <c r="H2091" s="50" t="s">
        <v>306</v>
      </c>
      <c r="I2091" s="50">
        <v>1</v>
      </c>
      <c r="J2091" s="50">
        <v>0</v>
      </c>
      <c r="L2091" s="171">
        <v>3264</v>
      </c>
      <c r="M2091" s="57" t="s">
        <v>2498</v>
      </c>
      <c r="O2091" s="7">
        <v>42</v>
      </c>
      <c r="P2091" s="7">
        <v>20</v>
      </c>
      <c r="Q2091" s="7">
        <v>11</v>
      </c>
      <c r="R2091" s="7">
        <v>11</v>
      </c>
      <c r="S2091" s="7">
        <v>78</v>
      </c>
      <c r="T2091" s="7">
        <v>54</v>
      </c>
      <c r="U2091" s="7">
        <v>71</v>
      </c>
      <c r="BG2091" s="6">
        <f t="shared" si="572"/>
        <v>1</v>
      </c>
      <c r="BH2091" s="6">
        <f t="shared" si="591"/>
        <v>2</v>
      </c>
      <c r="BI2091" s="6">
        <f t="shared" si="573"/>
        <v>0</v>
      </c>
      <c r="BJ2091" s="6">
        <f t="shared" si="592"/>
        <v>0</v>
      </c>
      <c r="BK2091" s="6">
        <f t="shared" si="574"/>
        <v>0</v>
      </c>
      <c r="BL2091" s="6">
        <f t="shared" si="575"/>
        <v>0</v>
      </c>
      <c r="BM2091" s="6">
        <f t="shared" si="576"/>
        <v>1</v>
      </c>
      <c r="BN2091" s="6">
        <f t="shared" si="577"/>
        <v>4</v>
      </c>
      <c r="BO2091" s="6">
        <f t="shared" si="578"/>
        <v>0</v>
      </c>
      <c r="BP2091" s="6">
        <f t="shared" si="579"/>
        <v>0</v>
      </c>
      <c r="BQ2091" s="6">
        <f t="shared" si="583"/>
        <v>1</v>
      </c>
      <c r="BR2091" s="6">
        <f t="shared" si="584"/>
        <v>6</v>
      </c>
      <c r="BS2091" s="6">
        <f t="shared" si="585"/>
        <v>0</v>
      </c>
      <c r="BT2091" s="6">
        <f t="shared" si="586"/>
        <v>0</v>
      </c>
      <c r="CX2091" s="6" t="str">
        <f t="shared" si="587"/>
        <v>H</v>
      </c>
      <c r="CY2091" s="87">
        <f t="shared" si="588"/>
        <v>3264</v>
      </c>
      <c r="CZ2091" s="87">
        <f t="shared" si="589"/>
        <v>0</v>
      </c>
      <c r="DA2091" s="6">
        <f t="shared" si="590"/>
        <v>3264</v>
      </c>
      <c r="DV2091" s="90"/>
      <c r="DY2091" s="57"/>
      <c r="EA2091" s="91"/>
    </row>
    <row r="2092" spans="1:133" hidden="1" x14ac:dyDescent="0.2">
      <c r="A2092" s="46">
        <v>4743</v>
      </c>
      <c r="B2092" s="46">
        <f t="shared" si="580"/>
        <v>7</v>
      </c>
      <c r="C2092" s="46">
        <f t="shared" si="581"/>
        <v>30</v>
      </c>
      <c r="D2092" s="46">
        <f t="shared" si="582"/>
        <v>4</v>
      </c>
      <c r="E2092" s="85">
        <v>30436</v>
      </c>
      <c r="F2092" s="7" t="s">
        <v>243</v>
      </c>
      <c r="G2092" s="50" t="s">
        <v>310</v>
      </c>
      <c r="H2092" s="50" t="s">
        <v>307</v>
      </c>
      <c r="I2092" s="50">
        <v>2</v>
      </c>
      <c r="J2092" s="50">
        <v>2</v>
      </c>
      <c r="L2092" s="171">
        <v>2288</v>
      </c>
      <c r="M2092" s="57" t="s">
        <v>3448</v>
      </c>
      <c r="O2092" s="7">
        <v>43</v>
      </c>
      <c r="P2092" s="7">
        <v>20</v>
      </c>
      <c r="Q2092" s="7">
        <v>12</v>
      </c>
      <c r="R2092" s="7">
        <v>11</v>
      </c>
      <c r="S2092" s="7">
        <v>80</v>
      </c>
      <c r="T2092" s="7">
        <v>56</v>
      </c>
      <c r="U2092" s="7">
        <v>72</v>
      </c>
      <c r="BG2092" s="6">
        <f t="shared" si="572"/>
        <v>0</v>
      </c>
      <c r="BH2092" s="6">
        <f t="shared" si="591"/>
        <v>0</v>
      </c>
      <c r="BI2092" s="6">
        <f t="shared" si="573"/>
        <v>1</v>
      </c>
      <c r="BJ2092" s="6">
        <f t="shared" si="592"/>
        <v>1</v>
      </c>
      <c r="BK2092" s="6">
        <f t="shared" si="574"/>
        <v>0</v>
      </c>
      <c r="BL2092" s="6">
        <f t="shared" si="575"/>
        <v>0</v>
      </c>
      <c r="BM2092" s="6">
        <f t="shared" si="576"/>
        <v>1</v>
      </c>
      <c r="BN2092" s="6">
        <f t="shared" si="577"/>
        <v>5</v>
      </c>
      <c r="BO2092" s="6">
        <f t="shared" si="578"/>
        <v>1</v>
      </c>
      <c r="BP2092" s="6">
        <f t="shared" si="579"/>
        <v>1</v>
      </c>
      <c r="BQ2092" s="6">
        <f t="shared" si="583"/>
        <v>1</v>
      </c>
      <c r="BR2092" s="6">
        <f t="shared" si="584"/>
        <v>7</v>
      </c>
      <c r="BS2092" s="6">
        <f t="shared" si="585"/>
        <v>1</v>
      </c>
      <c r="BT2092" s="6">
        <f t="shared" si="586"/>
        <v>1</v>
      </c>
      <c r="CX2092" s="6" t="str">
        <f t="shared" si="587"/>
        <v>A</v>
      </c>
      <c r="CY2092" s="87">
        <f t="shared" si="588"/>
        <v>2288</v>
      </c>
      <c r="CZ2092" s="87">
        <f t="shared" si="589"/>
        <v>0</v>
      </c>
      <c r="DA2092" s="6" t="str">
        <f t="shared" si="590"/>
        <v>na</v>
      </c>
      <c r="DV2092" s="90"/>
      <c r="DY2092" s="57"/>
      <c r="EA2092" s="50"/>
    </row>
    <row r="2093" spans="1:133" hidden="1" x14ac:dyDescent="0.2">
      <c r="A2093" s="46">
        <v>4744</v>
      </c>
      <c r="B2093" s="46">
        <f t="shared" si="580"/>
        <v>2</v>
      </c>
      <c r="C2093" s="46">
        <f t="shared" si="581"/>
        <v>2</v>
      </c>
      <c r="D2093" s="46">
        <f t="shared" si="582"/>
        <v>5</v>
      </c>
      <c r="E2093" s="85">
        <v>30438</v>
      </c>
      <c r="F2093" s="7" t="s">
        <v>321</v>
      </c>
      <c r="G2093" s="50" t="s">
        <v>103</v>
      </c>
      <c r="H2093" s="50" t="s">
        <v>307</v>
      </c>
      <c r="I2093" s="50">
        <v>0</v>
      </c>
      <c r="J2093" s="50">
        <v>0</v>
      </c>
      <c r="L2093" s="171">
        <v>4814</v>
      </c>
      <c r="O2093" s="7">
        <v>44</v>
      </c>
      <c r="P2093" s="7">
        <v>20</v>
      </c>
      <c r="Q2093" s="7">
        <v>13</v>
      </c>
      <c r="R2093" s="7">
        <v>11</v>
      </c>
      <c r="S2093" s="7">
        <v>80</v>
      </c>
      <c r="T2093" s="7">
        <v>56</v>
      </c>
      <c r="U2093" s="7">
        <v>73</v>
      </c>
      <c r="BG2093" s="6">
        <f t="shared" si="572"/>
        <v>0</v>
      </c>
      <c r="BH2093" s="6">
        <f t="shared" si="591"/>
        <v>0</v>
      </c>
      <c r="BI2093" s="6">
        <f t="shared" si="573"/>
        <v>1</v>
      </c>
      <c r="BJ2093" s="6">
        <f t="shared" si="592"/>
        <v>2</v>
      </c>
      <c r="BK2093" s="6">
        <f t="shared" si="574"/>
        <v>0</v>
      </c>
      <c r="BL2093" s="6">
        <f t="shared" si="575"/>
        <v>0</v>
      </c>
      <c r="BM2093" s="6">
        <f t="shared" si="576"/>
        <v>1</v>
      </c>
      <c r="BN2093" s="6">
        <f t="shared" si="577"/>
        <v>6</v>
      </c>
      <c r="BO2093" s="6">
        <f t="shared" si="578"/>
        <v>1</v>
      </c>
      <c r="BP2093" s="6">
        <f t="shared" si="579"/>
        <v>2</v>
      </c>
      <c r="BQ2093" s="6">
        <f t="shared" si="583"/>
        <v>0</v>
      </c>
      <c r="BR2093" s="6">
        <f t="shared" si="584"/>
        <v>0</v>
      </c>
      <c r="BS2093" s="6">
        <f t="shared" si="585"/>
        <v>0</v>
      </c>
      <c r="BT2093" s="6">
        <f t="shared" si="586"/>
        <v>0</v>
      </c>
      <c r="CX2093" s="6" t="str">
        <f t="shared" si="587"/>
        <v>H</v>
      </c>
      <c r="CY2093" s="87">
        <f t="shared" si="588"/>
        <v>4814</v>
      </c>
      <c r="CZ2093" s="87">
        <f t="shared" si="589"/>
        <v>0</v>
      </c>
      <c r="DA2093" s="6">
        <f t="shared" si="590"/>
        <v>4814</v>
      </c>
      <c r="DV2093" s="90"/>
      <c r="DY2093" s="57"/>
      <c r="EA2093" s="50"/>
    </row>
    <row r="2094" spans="1:133" hidden="1" x14ac:dyDescent="0.2">
      <c r="A2094" s="46">
        <v>4745</v>
      </c>
      <c r="B2094" s="46">
        <f t="shared" si="580"/>
        <v>7</v>
      </c>
      <c r="C2094" s="46">
        <f t="shared" si="581"/>
        <v>7</v>
      </c>
      <c r="D2094" s="46">
        <f t="shared" si="582"/>
        <v>5</v>
      </c>
      <c r="E2094" s="85">
        <v>30443</v>
      </c>
      <c r="F2094" s="7" t="s">
        <v>1918</v>
      </c>
      <c r="G2094" s="50" t="s">
        <v>103</v>
      </c>
      <c r="H2094" s="50" t="s">
        <v>306</v>
      </c>
      <c r="I2094" s="50">
        <v>5</v>
      </c>
      <c r="J2094" s="50">
        <v>1</v>
      </c>
      <c r="L2094" s="171">
        <v>2106</v>
      </c>
      <c r="M2094" s="57" t="s">
        <v>2499</v>
      </c>
      <c r="O2094" s="7">
        <v>45</v>
      </c>
      <c r="P2094" s="7">
        <v>21</v>
      </c>
      <c r="Q2094" s="7">
        <v>13</v>
      </c>
      <c r="R2094" s="7">
        <v>11</v>
      </c>
      <c r="S2094" s="7">
        <v>85</v>
      </c>
      <c r="T2094" s="7">
        <v>57</v>
      </c>
      <c r="U2094" s="7">
        <v>76</v>
      </c>
      <c r="BG2094" s="6">
        <f t="shared" si="572"/>
        <v>1</v>
      </c>
      <c r="BH2094" s="6">
        <f t="shared" si="591"/>
        <v>1</v>
      </c>
      <c r="BI2094" s="6">
        <f t="shared" si="573"/>
        <v>0</v>
      </c>
      <c r="BJ2094" s="6">
        <f t="shared" si="592"/>
        <v>0</v>
      </c>
      <c r="BK2094" s="6">
        <f t="shared" si="574"/>
        <v>0</v>
      </c>
      <c r="BL2094" s="6">
        <f t="shared" si="575"/>
        <v>0</v>
      </c>
      <c r="BM2094" s="6">
        <f t="shared" si="576"/>
        <v>1</v>
      </c>
      <c r="BN2094" s="6">
        <f t="shared" si="577"/>
        <v>7</v>
      </c>
      <c r="BO2094" s="6">
        <f t="shared" si="578"/>
        <v>0</v>
      </c>
      <c r="BP2094" s="6">
        <f t="shared" si="579"/>
        <v>0</v>
      </c>
      <c r="BQ2094" s="6">
        <f t="shared" si="583"/>
        <v>1</v>
      </c>
      <c r="BR2094" s="6">
        <f t="shared" si="584"/>
        <v>1</v>
      </c>
      <c r="BS2094" s="6">
        <f t="shared" si="585"/>
        <v>1</v>
      </c>
      <c r="BT2094" s="6">
        <f t="shared" si="586"/>
        <v>1</v>
      </c>
      <c r="CX2094" s="6" t="str">
        <f t="shared" si="587"/>
        <v>H</v>
      </c>
      <c r="CY2094" s="87">
        <f t="shared" si="588"/>
        <v>2106</v>
      </c>
      <c r="CZ2094" s="87">
        <f t="shared" si="589"/>
        <v>0</v>
      </c>
      <c r="DA2094" s="6">
        <f t="shared" si="590"/>
        <v>2106</v>
      </c>
      <c r="DV2094" s="90"/>
      <c r="DY2094" s="57"/>
      <c r="EA2094" s="91"/>
    </row>
    <row r="2095" spans="1:133" hidden="1" x14ac:dyDescent="0.2">
      <c r="A2095" s="46">
        <v>4746</v>
      </c>
      <c r="B2095" s="46">
        <f t="shared" si="580"/>
        <v>7</v>
      </c>
      <c r="C2095" s="46">
        <f t="shared" si="581"/>
        <v>14</v>
      </c>
      <c r="D2095" s="46">
        <f t="shared" si="582"/>
        <v>5</v>
      </c>
      <c r="E2095" s="85">
        <v>30450</v>
      </c>
      <c r="F2095" s="7" t="s">
        <v>3382</v>
      </c>
      <c r="G2095" s="50" t="s">
        <v>310</v>
      </c>
      <c r="H2095" s="50" t="s">
        <v>306</v>
      </c>
      <c r="I2095" s="50">
        <v>3</v>
      </c>
      <c r="J2095" s="50">
        <v>1</v>
      </c>
      <c r="L2095" s="171">
        <v>1668</v>
      </c>
      <c r="M2095" s="57" t="s">
        <v>2954</v>
      </c>
      <c r="N2095" s="46">
        <v>7</v>
      </c>
      <c r="O2095" s="5">
        <v>46</v>
      </c>
      <c r="P2095" s="5">
        <v>22</v>
      </c>
      <c r="Q2095" s="5">
        <v>13</v>
      </c>
      <c r="R2095" s="5">
        <v>11</v>
      </c>
      <c r="S2095" s="5">
        <v>88</v>
      </c>
      <c r="T2095" s="5">
        <v>58</v>
      </c>
      <c r="U2095" s="5">
        <v>79</v>
      </c>
      <c r="BG2095" s="6">
        <f t="shared" si="572"/>
        <v>1</v>
      </c>
      <c r="BH2095" s="6">
        <f t="shared" si="591"/>
        <v>2</v>
      </c>
      <c r="BI2095" s="6">
        <f t="shared" si="573"/>
        <v>0</v>
      </c>
      <c r="BJ2095" s="6">
        <f t="shared" si="592"/>
        <v>0</v>
      </c>
      <c r="BK2095" s="6">
        <f t="shared" si="574"/>
        <v>0</v>
      </c>
      <c r="BL2095" s="6">
        <f t="shared" si="575"/>
        <v>0</v>
      </c>
      <c r="BM2095" s="6">
        <f t="shared" si="576"/>
        <v>1</v>
      </c>
      <c r="BN2095" s="6">
        <f t="shared" si="577"/>
        <v>8</v>
      </c>
      <c r="BO2095" s="6">
        <f t="shared" si="578"/>
        <v>0</v>
      </c>
      <c r="BP2095" s="6">
        <f t="shared" si="579"/>
        <v>0</v>
      </c>
      <c r="BQ2095" s="6">
        <f t="shared" si="583"/>
        <v>1</v>
      </c>
      <c r="BR2095" s="6">
        <f t="shared" si="584"/>
        <v>2</v>
      </c>
      <c r="BS2095" s="6">
        <f t="shared" si="585"/>
        <v>1</v>
      </c>
      <c r="BT2095" s="6">
        <f t="shared" si="586"/>
        <v>2</v>
      </c>
      <c r="CX2095" s="6" t="str">
        <f t="shared" si="587"/>
        <v>A</v>
      </c>
      <c r="CY2095" s="87">
        <f t="shared" si="588"/>
        <v>1668</v>
      </c>
      <c r="CZ2095" s="87">
        <f t="shared" si="589"/>
        <v>0</v>
      </c>
      <c r="DA2095" s="6" t="str">
        <f t="shared" si="590"/>
        <v>na</v>
      </c>
      <c r="DV2095" s="90"/>
      <c r="DY2095" s="57"/>
      <c r="EA2095" s="50"/>
    </row>
    <row r="2096" spans="1:133" hidden="1" x14ac:dyDescent="0.2">
      <c r="A2096" s="46">
        <v>4801</v>
      </c>
      <c r="B2096" s="46">
        <f t="shared" si="580"/>
        <v>7</v>
      </c>
      <c r="C2096" s="46">
        <f t="shared" si="581"/>
        <v>27</v>
      </c>
      <c r="D2096" s="46">
        <f t="shared" si="582"/>
        <v>8</v>
      </c>
      <c r="E2096" s="85">
        <v>30555</v>
      </c>
      <c r="F2096" s="7" t="s">
        <v>2569</v>
      </c>
      <c r="G2096" s="50" t="s">
        <v>310</v>
      </c>
      <c r="H2096" s="50" t="s">
        <v>306</v>
      </c>
      <c r="I2096" s="50">
        <v>2</v>
      </c>
      <c r="J2096" s="50">
        <v>0</v>
      </c>
      <c r="L2096" s="171">
        <v>2185</v>
      </c>
      <c r="M2096" s="57" t="s">
        <v>2955</v>
      </c>
      <c r="O2096" s="7">
        <v>1</v>
      </c>
      <c r="P2096" s="7">
        <v>1</v>
      </c>
      <c r="Q2096" s="7">
        <v>0</v>
      </c>
      <c r="R2096" s="7">
        <v>0</v>
      </c>
      <c r="S2096" s="7">
        <v>2</v>
      </c>
      <c r="T2096" s="7">
        <v>0</v>
      </c>
      <c r="U2096" s="7">
        <v>3</v>
      </c>
      <c r="BG2096" s="6">
        <f t="shared" si="572"/>
        <v>1</v>
      </c>
      <c r="BH2096" s="6">
        <f t="shared" si="591"/>
        <v>3</v>
      </c>
      <c r="BI2096" s="6">
        <f t="shared" si="573"/>
        <v>0</v>
      </c>
      <c r="BJ2096" s="6">
        <f t="shared" si="592"/>
        <v>0</v>
      </c>
      <c r="BK2096" s="6">
        <f t="shared" si="574"/>
        <v>0</v>
      </c>
      <c r="BL2096" s="6">
        <f t="shared" si="575"/>
        <v>0</v>
      </c>
      <c r="BM2096" s="6">
        <f t="shared" si="576"/>
        <v>1</v>
      </c>
      <c r="BN2096" s="6">
        <f t="shared" si="577"/>
        <v>9</v>
      </c>
      <c r="BO2096" s="6">
        <f t="shared" si="578"/>
        <v>0</v>
      </c>
      <c r="BP2096" s="6">
        <f t="shared" si="579"/>
        <v>0</v>
      </c>
      <c r="BQ2096" s="6">
        <f t="shared" si="583"/>
        <v>1</v>
      </c>
      <c r="BR2096" s="6">
        <f t="shared" si="584"/>
        <v>3</v>
      </c>
      <c r="BS2096" s="6">
        <f t="shared" si="585"/>
        <v>0</v>
      </c>
      <c r="BT2096" s="6">
        <f t="shared" si="586"/>
        <v>0</v>
      </c>
      <c r="CX2096" s="6" t="str">
        <f t="shared" si="587"/>
        <v>A</v>
      </c>
      <c r="CY2096" s="87">
        <f t="shared" si="588"/>
        <v>2185</v>
      </c>
      <c r="CZ2096" s="87">
        <f t="shared" si="589"/>
        <v>0</v>
      </c>
      <c r="DA2096" s="6" t="str">
        <f t="shared" si="590"/>
        <v>na</v>
      </c>
      <c r="DV2096" s="90"/>
      <c r="DY2096" s="57"/>
      <c r="EA2096" s="50"/>
      <c r="EC2096" s="5"/>
    </row>
    <row r="2097" spans="1:131" hidden="1" x14ac:dyDescent="0.2">
      <c r="A2097" s="46">
        <v>4802</v>
      </c>
      <c r="B2097" s="46">
        <f t="shared" si="580"/>
        <v>7</v>
      </c>
      <c r="C2097" s="46">
        <f t="shared" si="581"/>
        <v>3</v>
      </c>
      <c r="D2097" s="46">
        <f t="shared" si="582"/>
        <v>9</v>
      </c>
      <c r="E2097" s="85">
        <v>30562</v>
      </c>
      <c r="F2097" s="7" t="s">
        <v>3368</v>
      </c>
      <c r="G2097" s="50" t="s">
        <v>103</v>
      </c>
      <c r="H2097" s="50" t="s">
        <v>306</v>
      </c>
      <c r="I2097" s="50">
        <v>2</v>
      </c>
      <c r="J2097" s="50">
        <v>0</v>
      </c>
      <c r="L2097" s="171">
        <v>2772</v>
      </c>
      <c r="M2097" s="57" t="s">
        <v>3448</v>
      </c>
      <c r="O2097" s="7">
        <v>2</v>
      </c>
      <c r="P2097" s="7">
        <v>2</v>
      </c>
      <c r="Q2097" s="7">
        <v>0</v>
      </c>
      <c r="R2097" s="7">
        <v>0</v>
      </c>
      <c r="S2097" s="7">
        <v>4</v>
      </c>
      <c r="T2097" s="7">
        <v>0</v>
      </c>
      <c r="U2097" s="7">
        <v>6</v>
      </c>
      <c r="BG2097" s="6">
        <f t="shared" si="572"/>
        <v>1</v>
      </c>
      <c r="BH2097" s="6">
        <f t="shared" si="591"/>
        <v>4</v>
      </c>
      <c r="BI2097" s="6">
        <f t="shared" si="573"/>
        <v>0</v>
      </c>
      <c r="BJ2097" s="6">
        <f t="shared" si="592"/>
        <v>0</v>
      </c>
      <c r="BK2097" s="6">
        <f t="shared" si="574"/>
        <v>0</v>
      </c>
      <c r="BL2097" s="6">
        <f t="shared" si="575"/>
        <v>0</v>
      </c>
      <c r="BM2097" s="6">
        <f t="shared" si="576"/>
        <v>1</v>
      </c>
      <c r="BN2097" s="6">
        <f t="shared" si="577"/>
        <v>10</v>
      </c>
      <c r="BO2097" s="6">
        <f t="shared" si="578"/>
        <v>0</v>
      </c>
      <c r="BP2097" s="6">
        <f t="shared" si="579"/>
        <v>0</v>
      </c>
      <c r="BQ2097" s="6">
        <f t="shared" si="583"/>
        <v>1</v>
      </c>
      <c r="BR2097" s="6">
        <f t="shared" si="584"/>
        <v>4</v>
      </c>
      <c r="BS2097" s="6">
        <f t="shared" si="585"/>
        <v>0</v>
      </c>
      <c r="BT2097" s="6">
        <f t="shared" si="586"/>
        <v>0</v>
      </c>
      <c r="CX2097" s="6" t="str">
        <f t="shared" si="587"/>
        <v>H</v>
      </c>
      <c r="CY2097" s="87">
        <f t="shared" si="588"/>
        <v>2772</v>
      </c>
      <c r="CZ2097" s="87">
        <f t="shared" si="589"/>
        <v>0</v>
      </c>
      <c r="DA2097" s="6">
        <f t="shared" si="590"/>
        <v>2772</v>
      </c>
      <c r="DT2097" s="5"/>
      <c r="DV2097" s="90"/>
      <c r="DY2097" s="57"/>
      <c r="EA2097" s="91"/>
    </row>
    <row r="2098" spans="1:131" hidden="1" x14ac:dyDescent="0.2">
      <c r="A2098" s="46">
        <v>4803</v>
      </c>
      <c r="B2098" s="46">
        <f t="shared" si="580"/>
        <v>3</v>
      </c>
      <c r="C2098" s="46">
        <f t="shared" si="581"/>
        <v>6</v>
      </c>
      <c r="D2098" s="46">
        <f t="shared" si="582"/>
        <v>9</v>
      </c>
      <c r="E2098" s="85">
        <v>30565</v>
      </c>
      <c r="F2098" s="7" t="s">
        <v>1573</v>
      </c>
      <c r="G2098" s="50" t="s">
        <v>103</v>
      </c>
      <c r="H2098" s="50" t="s">
        <v>306</v>
      </c>
      <c r="I2098" s="50">
        <v>2</v>
      </c>
      <c r="J2098" s="50">
        <v>0</v>
      </c>
      <c r="L2098" s="171">
        <v>3709</v>
      </c>
      <c r="M2098" s="57" t="s">
        <v>2956</v>
      </c>
      <c r="O2098" s="7">
        <v>3</v>
      </c>
      <c r="P2098" s="7">
        <v>3</v>
      </c>
      <c r="Q2098" s="7">
        <v>0</v>
      </c>
      <c r="R2098" s="7">
        <v>0</v>
      </c>
      <c r="S2098" s="7">
        <v>6</v>
      </c>
      <c r="T2098" s="7">
        <v>0</v>
      </c>
      <c r="U2098" s="7">
        <v>9</v>
      </c>
      <c r="BG2098" s="6">
        <f t="shared" si="572"/>
        <v>1</v>
      </c>
      <c r="BH2098" s="6">
        <f t="shared" si="591"/>
        <v>5</v>
      </c>
      <c r="BI2098" s="6">
        <f t="shared" si="573"/>
        <v>0</v>
      </c>
      <c r="BJ2098" s="6">
        <f t="shared" si="592"/>
        <v>0</v>
      </c>
      <c r="BK2098" s="6">
        <f t="shared" si="574"/>
        <v>0</v>
      </c>
      <c r="BL2098" s="6">
        <f t="shared" si="575"/>
        <v>0</v>
      </c>
      <c r="BM2098" s="6">
        <f t="shared" si="576"/>
        <v>1</v>
      </c>
      <c r="BN2098" s="6">
        <f t="shared" si="577"/>
        <v>11</v>
      </c>
      <c r="BO2098" s="6">
        <f t="shared" si="578"/>
        <v>0</v>
      </c>
      <c r="BP2098" s="6">
        <f t="shared" si="579"/>
        <v>0</v>
      </c>
      <c r="BQ2098" s="6">
        <f t="shared" si="583"/>
        <v>1</v>
      </c>
      <c r="BR2098" s="6">
        <f t="shared" si="584"/>
        <v>5</v>
      </c>
      <c r="BS2098" s="6">
        <f t="shared" si="585"/>
        <v>0</v>
      </c>
      <c r="BT2098" s="6">
        <f t="shared" si="586"/>
        <v>0</v>
      </c>
      <c r="CX2098" s="6" t="str">
        <f t="shared" si="587"/>
        <v>H</v>
      </c>
      <c r="CY2098" s="87">
        <f t="shared" si="588"/>
        <v>3709</v>
      </c>
      <c r="CZ2098" s="87">
        <f t="shared" si="589"/>
        <v>0</v>
      </c>
      <c r="DA2098" s="6">
        <f t="shared" si="590"/>
        <v>3709</v>
      </c>
      <c r="DV2098" s="90"/>
      <c r="DY2098" s="57"/>
      <c r="EA2098" s="91"/>
    </row>
    <row r="2099" spans="1:131" hidden="1" x14ac:dyDescent="0.2">
      <c r="A2099" s="46">
        <v>4804</v>
      </c>
      <c r="B2099" s="46">
        <f t="shared" si="580"/>
        <v>7</v>
      </c>
      <c r="C2099" s="46">
        <f t="shared" si="581"/>
        <v>10</v>
      </c>
      <c r="D2099" s="46">
        <f t="shared" si="582"/>
        <v>9</v>
      </c>
      <c r="E2099" s="85">
        <v>30569</v>
      </c>
      <c r="F2099" s="7" t="s">
        <v>235</v>
      </c>
      <c r="G2099" s="50" t="s">
        <v>310</v>
      </c>
      <c r="H2099" s="50" t="s">
        <v>308</v>
      </c>
      <c r="I2099" s="50">
        <v>1</v>
      </c>
      <c r="J2099" s="50">
        <v>2</v>
      </c>
      <c r="L2099" s="171">
        <v>4041</v>
      </c>
      <c r="M2099" s="57" t="s">
        <v>872</v>
      </c>
      <c r="O2099" s="7">
        <v>4</v>
      </c>
      <c r="P2099" s="7">
        <v>3</v>
      </c>
      <c r="Q2099" s="7">
        <v>0</v>
      </c>
      <c r="R2099" s="7">
        <v>1</v>
      </c>
      <c r="S2099" s="7">
        <v>7</v>
      </c>
      <c r="T2099" s="7">
        <v>2</v>
      </c>
      <c r="U2099" s="7">
        <v>9</v>
      </c>
      <c r="BG2099" s="6">
        <f t="shared" si="572"/>
        <v>0</v>
      </c>
      <c r="BH2099" s="6">
        <f t="shared" si="591"/>
        <v>0</v>
      </c>
      <c r="BI2099" s="6">
        <f t="shared" si="573"/>
        <v>0</v>
      </c>
      <c r="BJ2099" s="6">
        <f t="shared" si="592"/>
        <v>0</v>
      </c>
      <c r="BK2099" s="6">
        <f t="shared" si="574"/>
        <v>1</v>
      </c>
      <c r="BL2099" s="6">
        <f t="shared" si="575"/>
        <v>1</v>
      </c>
      <c r="BM2099" s="6">
        <f t="shared" si="576"/>
        <v>0</v>
      </c>
      <c r="BN2099" s="6">
        <f t="shared" si="577"/>
        <v>0</v>
      </c>
      <c r="BO2099" s="6">
        <f t="shared" si="578"/>
        <v>1</v>
      </c>
      <c r="BP2099" s="6">
        <f t="shared" si="579"/>
        <v>1</v>
      </c>
      <c r="BQ2099" s="6">
        <f t="shared" si="583"/>
        <v>1</v>
      </c>
      <c r="BR2099" s="6">
        <f t="shared" si="584"/>
        <v>6</v>
      </c>
      <c r="BS2099" s="6">
        <f t="shared" si="585"/>
        <v>1</v>
      </c>
      <c r="BT2099" s="6">
        <f t="shared" si="586"/>
        <v>1</v>
      </c>
      <c r="CX2099" s="6" t="str">
        <f t="shared" si="587"/>
        <v>A</v>
      </c>
      <c r="CY2099" s="87">
        <f t="shared" si="588"/>
        <v>4041</v>
      </c>
      <c r="CZ2099" s="87">
        <f t="shared" si="589"/>
        <v>0</v>
      </c>
      <c r="DA2099" s="6" t="str">
        <f t="shared" si="590"/>
        <v>na</v>
      </c>
      <c r="DV2099" s="90"/>
      <c r="DY2099" s="57"/>
      <c r="EA2099" s="50"/>
    </row>
    <row r="2100" spans="1:131" hidden="1" x14ac:dyDescent="0.2">
      <c r="A2100" s="46">
        <v>4805</v>
      </c>
      <c r="B2100" s="46">
        <f t="shared" si="580"/>
        <v>7</v>
      </c>
      <c r="C2100" s="46">
        <f t="shared" si="581"/>
        <v>17</v>
      </c>
      <c r="D2100" s="46">
        <f t="shared" si="582"/>
        <v>9</v>
      </c>
      <c r="E2100" s="85">
        <v>30576</v>
      </c>
      <c r="F2100" s="7" t="s">
        <v>1705</v>
      </c>
      <c r="G2100" s="50" t="s">
        <v>103</v>
      </c>
      <c r="H2100" s="50" t="s">
        <v>306</v>
      </c>
      <c r="I2100" s="50">
        <v>4</v>
      </c>
      <c r="J2100" s="50">
        <v>1</v>
      </c>
      <c r="L2100" s="171">
        <v>3037</v>
      </c>
      <c r="M2100" s="57" t="s">
        <v>1706</v>
      </c>
      <c r="O2100" s="7">
        <v>5</v>
      </c>
      <c r="P2100" s="7">
        <v>4</v>
      </c>
      <c r="Q2100" s="7">
        <v>0</v>
      </c>
      <c r="R2100" s="7">
        <v>1</v>
      </c>
      <c r="S2100" s="7">
        <v>11</v>
      </c>
      <c r="T2100" s="7">
        <v>3</v>
      </c>
      <c r="U2100" s="7">
        <v>12</v>
      </c>
      <c r="BG2100" s="6">
        <f t="shared" si="572"/>
        <v>1</v>
      </c>
      <c r="BH2100" s="6">
        <f t="shared" si="591"/>
        <v>1</v>
      </c>
      <c r="BI2100" s="6">
        <f t="shared" si="573"/>
        <v>0</v>
      </c>
      <c r="BJ2100" s="6">
        <f t="shared" si="592"/>
        <v>0</v>
      </c>
      <c r="BK2100" s="6">
        <f t="shared" si="574"/>
        <v>0</v>
      </c>
      <c r="BL2100" s="6">
        <f t="shared" si="575"/>
        <v>0</v>
      </c>
      <c r="BM2100" s="6">
        <f t="shared" si="576"/>
        <v>1</v>
      </c>
      <c r="BN2100" s="6">
        <f t="shared" si="577"/>
        <v>1</v>
      </c>
      <c r="BO2100" s="6">
        <f t="shared" si="578"/>
        <v>0</v>
      </c>
      <c r="BP2100" s="6">
        <f t="shared" si="579"/>
        <v>0</v>
      </c>
      <c r="BQ2100" s="6">
        <f t="shared" si="583"/>
        <v>1</v>
      </c>
      <c r="BR2100" s="6">
        <f t="shared" si="584"/>
        <v>7</v>
      </c>
      <c r="BS2100" s="6">
        <f t="shared" si="585"/>
        <v>1</v>
      </c>
      <c r="BT2100" s="6">
        <f t="shared" si="586"/>
        <v>2</v>
      </c>
      <c r="CX2100" s="6" t="str">
        <f t="shared" si="587"/>
        <v>H</v>
      </c>
      <c r="CY2100" s="87">
        <f t="shared" si="588"/>
        <v>3037</v>
      </c>
      <c r="CZ2100" s="87">
        <f t="shared" si="589"/>
        <v>0</v>
      </c>
      <c r="DA2100" s="6">
        <f t="shared" si="590"/>
        <v>3037</v>
      </c>
      <c r="DV2100" s="90"/>
      <c r="DY2100" s="57"/>
      <c r="EA2100" s="50"/>
    </row>
    <row r="2101" spans="1:131" hidden="1" x14ac:dyDescent="0.2">
      <c r="A2101" s="46">
        <v>4806</v>
      </c>
      <c r="B2101" s="46">
        <f t="shared" si="580"/>
        <v>7</v>
      </c>
      <c r="C2101" s="46">
        <f t="shared" si="581"/>
        <v>24</v>
      </c>
      <c r="D2101" s="46">
        <f t="shared" si="582"/>
        <v>9</v>
      </c>
      <c r="E2101" s="85">
        <v>30583</v>
      </c>
      <c r="F2101" s="7" t="s">
        <v>3382</v>
      </c>
      <c r="G2101" s="50" t="s">
        <v>310</v>
      </c>
      <c r="H2101" s="50" t="s">
        <v>307</v>
      </c>
      <c r="I2101" s="50">
        <v>0</v>
      </c>
      <c r="J2101" s="50">
        <v>0</v>
      </c>
      <c r="L2101" s="171">
        <v>2181</v>
      </c>
      <c r="O2101" s="7">
        <v>6</v>
      </c>
      <c r="P2101" s="7">
        <v>4</v>
      </c>
      <c r="Q2101" s="7">
        <v>1</v>
      </c>
      <c r="R2101" s="7">
        <v>1</v>
      </c>
      <c r="S2101" s="7">
        <v>11</v>
      </c>
      <c r="T2101" s="7">
        <v>3</v>
      </c>
      <c r="U2101" s="7">
        <v>13</v>
      </c>
      <c r="BG2101" s="6">
        <f t="shared" si="572"/>
        <v>0</v>
      </c>
      <c r="BH2101" s="6">
        <f t="shared" si="591"/>
        <v>0</v>
      </c>
      <c r="BI2101" s="6">
        <f t="shared" si="573"/>
        <v>1</v>
      </c>
      <c r="BJ2101" s="6">
        <f t="shared" si="592"/>
        <v>1</v>
      </c>
      <c r="BK2101" s="6">
        <f t="shared" si="574"/>
        <v>0</v>
      </c>
      <c r="BL2101" s="6">
        <f t="shared" si="575"/>
        <v>0</v>
      </c>
      <c r="BM2101" s="6">
        <f t="shared" si="576"/>
        <v>1</v>
      </c>
      <c r="BN2101" s="6">
        <f t="shared" si="577"/>
        <v>2</v>
      </c>
      <c r="BO2101" s="6">
        <f t="shared" si="578"/>
        <v>1</v>
      </c>
      <c r="BP2101" s="6">
        <f t="shared" si="579"/>
        <v>1</v>
      </c>
      <c r="BQ2101" s="6">
        <f t="shared" si="583"/>
        <v>0</v>
      </c>
      <c r="BR2101" s="6">
        <f t="shared" si="584"/>
        <v>0</v>
      </c>
      <c r="BS2101" s="6">
        <f t="shared" si="585"/>
        <v>0</v>
      </c>
      <c r="BT2101" s="6">
        <f t="shared" si="586"/>
        <v>0</v>
      </c>
      <c r="CX2101" s="6" t="str">
        <f t="shared" si="587"/>
        <v>A</v>
      </c>
      <c r="CY2101" s="87">
        <f t="shared" si="588"/>
        <v>2181</v>
      </c>
      <c r="CZ2101" s="87">
        <f t="shared" si="589"/>
        <v>0</v>
      </c>
      <c r="DA2101" s="6" t="str">
        <f t="shared" si="590"/>
        <v>na</v>
      </c>
      <c r="DV2101" s="90"/>
      <c r="DY2101" s="57"/>
      <c r="EA2101" s="50"/>
    </row>
    <row r="2102" spans="1:131" hidden="1" x14ac:dyDescent="0.2">
      <c r="A2102" s="46">
        <v>4807</v>
      </c>
      <c r="B2102" s="46">
        <f t="shared" si="580"/>
        <v>3</v>
      </c>
      <c r="C2102" s="46">
        <f t="shared" si="581"/>
        <v>27</v>
      </c>
      <c r="D2102" s="46">
        <f t="shared" si="582"/>
        <v>9</v>
      </c>
      <c r="E2102" s="85">
        <v>30586</v>
      </c>
      <c r="F2102" s="7" t="s">
        <v>1632</v>
      </c>
      <c r="G2102" s="50" t="s">
        <v>310</v>
      </c>
      <c r="H2102" s="50" t="s">
        <v>307</v>
      </c>
      <c r="I2102" s="50">
        <v>2</v>
      </c>
      <c r="J2102" s="50">
        <v>2</v>
      </c>
      <c r="L2102" s="171">
        <v>4996</v>
      </c>
      <c r="M2102" s="57" t="s">
        <v>1707</v>
      </c>
      <c r="O2102" s="7">
        <v>7</v>
      </c>
      <c r="P2102" s="7">
        <v>4</v>
      </c>
      <c r="Q2102" s="7">
        <v>2</v>
      </c>
      <c r="R2102" s="7">
        <v>1</v>
      </c>
      <c r="S2102" s="7">
        <v>13</v>
      </c>
      <c r="T2102" s="7">
        <v>5</v>
      </c>
      <c r="U2102" s="7">
        <v>14</v>
      </c>
      <c r="BG2102" s="6">
        <f t="shared" si="572"/>
        <v>0</v>
      </c>
      <c r="BH2102" s="6">
        <f t="shared" si="591"/>
        <v>0</v>
      </c>
      <c r="BI2102" s="6">
        <f t="shared" si="573"/>
        <v>1</v>
      </c>
      <c r="BJ2102" s="6">
        <f t="shared" si="592"/>
        <v>2</v>
      </c>
      <c r="BK2102" s="6">
        <f t="shared" si="574"/>
        <v>0</v>
      </c>
      <c r="BL2102" s="6">
        <f t="shared" si="575"/>
        <v>0</v>
      </c>
      <c r="BM2102" s="6">
        <f t="shared" si="576"/>
        <v>1</v>
      </c>
      <c r="BN2102" s="6">
        <f t="shared" si="577"/>
        <v>3</v>
      </c>
      <c r="BO2102" s="6">
        <f t="shared" si="578"/>
        <v>1</v>
      </c>
      <c r="BP2102" s="6">
        <f t="shared" si="579"/>
        <v>2</v>
      </c>
      <c r="BQ2102" s="6">
        <f t="shared" si="583"/>
        <v>1</v>
      </c>
      <c r="BR2102" s="6">
        <f t="shared" si="584"/>
        <v>1</v>
      </c>
      <c r="BS2102" s="6">
        <f t="shared" si="585"/>
        <v>1</v>
      </c>
      <c r="BT2102" s="6">
        <f t="shared" si="586"/>
        <v>1</v>
      </c>
      <c r="CX2102" s="6" t="str">
        <f t="shared" si="587"/>
        <v>A</v>
      </c>
      <c r="CY2102" s="87">
        <f t="shared" si="588"/>
        <v>4996</v>
      </c>
      <c r="CZ2102" s="87">
        <f t="shared" si="589"/>
        <v>0</v>
      </c>
      <c r="DA2102" s="6" t="str">
        <f t="shared" si="590"/>
        <v>na</v>
      </c>
      <c r="DV2102" s="90"/>
      <c r="DY2102" s="57"/>
      <c r="EA2102" s="50"/>
    </row>
    <row r="2103" spans="1:131" hidden="1" x14ac:dyDescent="0.2">
      <c r="A2103" s="46">
        <v>4808</v>
      </c>
      <c r="B2103" s="46">
        <f t="shared" si="580"/>
        <v>7</v>
      </c>
      <c r="C2103" s="46">
        <f t="shared" si="581"/>
        <v>1</v>
      </c>
      <c r="D2103" s="46">
        <f t="shared" si="582"/>
        <v>10</v>
      </c>
      <c r="E2103" s="85">
        <v>30590</v>
      </c>
      <c r="F2103" s="7" t="s">
        <v>121</v>
      </c>
      <c r="G2103" s="50" t="s">
        <v>103</v>
      </c>
      <c r="H2103" s="50" t="s">
        <v>306</v>
      </c>
      <c r="I2103" s="50">
        <v>4</v>
      </c>
      <c r="J2103" s="50">
        <v>0</v>
      </c>
      <c r="L2103" s="171">
        <v>4058</v>
      </c>
      <c r="M2103" s="57" t="s">
        <v>1708</v>
      </c>
      <c r="O2103" s="7">
        <v>8</v>
      </c>
      <c r="P2103" s="7">
        <v>5</v>
      </c>
      <c r="Q2103" s="7">
        <v>2</v>
      </c>
      <c r="R2103" s="7">
        <v>1</v>
      </c>
      <c r="S2103" s="7">
        <v>17</v>
      </c>
      <c r="T2103" s="7">
        <v>5</v>
      </c>
      <c r="U2103" s="7">
        <v>17</v>
      </c>
      <c r="BG2103" s="6">
        <f t="shared" si="572"/>
        <v>1</v>
      </c>
      <c r="BH2103" s="6">
        <f t="shared" si="591"/>
        <v>1</v>
      </c>
      <c r="BI2103" s="6">
        <f t="shared" si="573"/>
        <v>0</v>
      </c>
      <c r="BJ2103" s="6">
        <f t="shared" si="592"/>
        <v>0</v>
      </c>
      <c r="BK2103" s="6">
        <f t="shared" si="574"/>
        <v>0</v>
      </c>
      <c r="BL2103" s="6">
        <f t="shared" si="575"/>
        <v>0</v>
      </c>
      <c r="BM2103" s="6">
        <f t="shared" si="576"/>
        <v>1</v>
      </c>
      <c r="BN2103" s="6">
        <f t="shared" si="577"/>
        <v>4</v>
      </c>
      <c r="BO2103" s="6">
        <f t="shared" si="578"/>
        <v>0</v>
      </c>
      <c r="BP2103" s="6">
        <f t="shared" si="579"/>
        <v>0</v>
      </c>
      <c r="BQ2103" s="6">
        <f t="shared" si="583"/>
        <v>1</v>
      </c>
      <c r="BR2103" s="6">
        <f t="shared" si="584"/>
        <v>2</v>
      </c>
      <c r="BS2103" s="6">
        <f t="shared" si="585"/>
        <v>0</v>
      </c>
      <c r="BT2103" s="6">
        <f t="shared" si="586"/>
        <v>0</v>
      </c>
      <c r="CX2103" s="6" t="str">
        <f t="shared" si="587"/>
        <v>H</v>
      </c>
      <c r="CY2103" s="87">
        <f t="shared" si="588"/>
        <v>4058</v>
      </c>
      <c r="CZ2103" s="87">
        <f t="shared" si="589"/>
        <v>0</v>
      </c>
      <c r="DA2103" s="6">
        <f t="shared" si="590"/>
        <v>4058</v>
      </c>
      <c r="DV2103" s="90"/>
      <c r="DY2103" s="57"/>
      <c r="EA2103" s="50"/>
    </row>
    <row r="2104" spans="1:131" hidden="1" x14ac:dyDescent="0.2">
      <c r="A2104" s="46">
        <v>4809</v>
      </c>
      <c r="B2104" s="46">
        <f t="shared" si="580"/>
        <v>6</v>
      </c>
      <c r="C2104" s="46">
        <f t="shared" si="581"/>
        <v>7</v>
      </c>
      <c r="D2104" s="46">
        <f t="shared" si="582"/>
        <v>10</v>
      </c>
      <c r="E2104" s="85">
        <v>30596</v>
      </c>
      <c r="F2104" s="7" t="s">
        <v>176</v>
      </c>
      <c r="G2104" s="50" t="s">
        <v>103</v>
      </c>
      <c r="H2104" s="50" t="s">
        <v>306</v>
      </c>
      <c r="I2104" s="50">
        <v>3</v>
      </c>
      <c r="J2104" s="50">
        <v>0</v>
      </c>
      <c r="L2104" s="171">
        <v>6207</v>
      </c>
      <c r="M2104" s="57" t="s">
        <v>1709</v>
      </c>
      <c r="O2104" s="7">
        <v>9</v>
      </c>
      <c r="P2104" s="7">
        <v>6</v>
      </c>
      <c r="Q2104" s="7">
        <v>2</v>
      </c>
      <c r="R2104" s="7">
        <v>1</v>
      </c>
      <c r="S2104" s="7">
        <v>20</v>
      </c>
      <c r="T2104" s="7">
        <v>5</v>
      </c>
      <c r="U2104" s="7">
        <v>20</v>
      </c>
      <c r="BG2104" s="6">
        <f t="shared" si="572"/>
        <v>1</v>
      </c>
      <c r="BH2104" s="6">
        <f t="shared" si="591"/>
        <v>2</v>
      </c>
      <c r="BI2104" s="6">
        <f t="shared" si="573"/>
        <v>0</v>
      </c>
      <c r="BJ2104" s="6">
        <f t="shared" si="592"/>
        <v>0</v>
      </c>
      <c r="BK2104" s="6">
        <f t="shared" si="574"/>
        <v>0</v>
      </c>
      <c r="BL2104" s="6">
        <f t="shared" si="575"/>
        <v>0</v>
      </c>
      <c r="BM2104" s="6">
        <f t="shared" si="576"/>
        <v>1</v>
      </c>
      <c r="BN2104" s="6">
        <f t="shared" si="577"/>
        <v>5</v>
      </c>
      <c r="BO2104" s="6">
        <f t="shared" si="578"/>
        <v>0</v>
      </c>
      <c r="BP2104" s="6">
        <f t="shared" si="579"/>
        <v>0</v>
      </c>
      <c r="BQ2104" s="6">
        <f t="shared" si="583"/>
        <v>1</v>
      </c>
      <c r="BR2104" s="6">
        <f t="shared" si="584"/>
        <v>3</v>
      </c>
      <c r="BS2104" s="6">
        <f t="shared" si="585"/>
        <v>0</v>
      </c>
      <c r="BT2104" s="6">
        <f t="shared" si="586"/>
        <v>0</v>
      </c>
      <c r="CX2104" s="6" t="str">
        <f t="shared" si="587"/>
        <v>H</v>
      </c>
      <c r="CY2104" s="87">
        <f t="shared" si="588"/>
        <v>6207</v>
      </c>
      <c r="CZ2104" s="87">
        <f t="shared" si="589"/>
        <v>0</v>
      </c>
      <c r="DA2104" s="6">
        <f t="shared" si="590"/>
        <v>6207</v>
      </c>
      <c r="DV2104" s="90"/>
      <c r="DY2104" s="57"/>
      <c r="EA2104" s="50"/>
    </row>
    <row r="2105" spans="1:131" hidden="1" x14ac:dyDescent="0.2">
      <c r="A2105" s="46">
        <v>4810</v>
      </c>
      <c r="B2105" s="46">
        <f t="shared" si="580"/>
        <v>7</v>
      </c>
      <c r="C2105" s="46">
        <f t="shared" si="581"/>
        <v>15</v>
      </c>
      <c r="D2105" s="46">
        <f t="shared" si="582"/>
        <v>10</v>
      </c>
      <c r="E2105" s="85">
        <v>30604</v>
      </c>
      <c r="F2105" s="7" t="s">
        <v>3143</v>
      </c>
      <c r="G2105" s="50" t="s">
        <v>310</v>
      </c>
      <c r="H2105" s="50" t="s">
        <v>308</v>
      </c>
      <c r="I2105" s="50">
        <v>2</v>
      </c>
      <c r="J2105" s="50">
        <v>3</v>
      </c>
      <c r="L2105" s="171">
        <v>2457</v>
      </c>
      <c r="M2105" s="57" t="s">
        <v>2549</v>
      </c>
      <c r="O2105" s="7">
        <v>10</v>
      </c>
      <c r="P2105" s="7">
        <v>6</v>
      </c>
      <c r="Q2105" s="7">
        <v>2</v>
      </c>
      <c r="R2105" s="7">
        <v>2</v>
      </c>
      <c r="S2105" s="7">
        <v>22</v>
      </c>
      <c r="T2105" s="7">
        <v>8</v>
      </c>
      <c r="U2105" s="7">
        <v>20</v>
      </c>
      <c r="BG2105" s="6">
        <f t="shared" si="572"/>
        <v>0</v>
      </c>
      <c r="BH2105" s="6">
        <f t="shared" si="591"/>
        <v>0</v>
      </c>
      <c r="BI2105" s="6">
        <f t="shared" si="573"/>
        <v>0</v>
      </c>
      <c r="BJ2105" s="6">
        <f t="shared" si="592"/>
        <v>0</v>
      </c>
      <c r="BK2105" s="6">
        <f t="shared" si="574"/>
        <v>1</v>
      </c>
      <c r="BL2105" s="6">
        <f t="shared" si="575"/>
        <v>1</v>
      </c>
      <c r="BM2105" s="6">
        <f t="shared" si="576"/>
        <v>0</v>
      </c>
      <c r="BN2105" s="6">
        <f t="shared" si="577"/>
        <v>0</v>
      </c>
      <c r="BO2105" s="6">
        <f t="shared" si="578"/>
        <v>1</v>
      </c>
      <c r="BP2105" s="6">
        <f t="shared" si="579"/>
        <v>1</v>
      </c>
      <c r="BQ2105" s="6">
        <f t="shared" si="583"/>
        <v>1</v>
      </c>
      <c r="BR2105" s="6">
        <f t="shared" si="584"/>
        <v>4</v>
      </c>
      <c r="BS2105" s="6">
        <f t="shared" si="585"/>
        <v>1</v>
      </c>
      <c r="BT2105" s="6">
        <f t="shared" si="586"/>
        <v>1</v>
      </c>
      <c r="CX2105" s="6" t="str">
        <f t="shared" si="587"/>
        <v>A</v>
      </c>
      <c r="CY2105" s="87">
        <f t="shared" si="588"/>
        <v>2457</v>
      </c>
      <c r="CZ2105" s="87">
        <f t="shared" si="589"/>
        <v>0</v>
      </c>
      <c r="DA2105" s="6" t="str">
        <f t="shared" si="590"/>
        <v>na</v>
      </c>
      <c r="DV2105" s="90"/>
      <c r="DY2105" s="57"/>
      <c r="EA2105" s="50"/>
    </row>
    <row r="2106" spans="1:131" hidden="1" x14ac:dyDescent="0.2">
      <c r="A2106" s="46">
        <v>4811</v>
      </c>
      <c r="B2106" s="46">
        <f t="shared" si="580"/>
        <v>3</v>
      </c>
      <c r="C2106" s="46">
        <f t="shared" si="581"/>
        <v>18</v>
      </c>
      <c r="D2106" s="46">
        <f t="shared" si="582"/>
        <v>10</v>
      </c>
      <c r="E2106" s="85">
        <v>30607</v>
      </c>
      <c r="F2106" s="7" t="s">
        <v>3080</v>
      </c>
      <c r="G2106" s="50" t="s">
        <v>310</v>
      </c>
      <c r="H2106" s="50" t="s">
        <v>308</v>
      </c>
      <c r="I2106" s="50">
        <v>0</v>
      </c>
      <c r="J2106" s="50">
        <v>1</v>
      </c>
      <c r="L2106" s="171">
        <v>10827</v>
      </c>
      <c r="O2106" s="7">
        <v>11</v>
      </c>
      <c r="P2106" s="7">
        <v>6</v>
      </c>
      <c r="Q2106" s="7">
        <v>2</v>
      </c>
      <c r="R2106" s="7">
        <v>3</v>
      </c>
      <c r="S2106" s="7">
        <v>22</v>
      </c>
      <c r="T2106" s="7">
        <v>9</v>
      </c>
      <c r="U2106" s="7">
        <v>20</v>
      </c>
      <c r="BG2106" s="6">
        <f t="shared" si="572"/>
        <v>0</v>
      </c>
      <c r="BH2106" s="6">
        <f t="shared" si="591"/>
        <v>0</v>
      </c>
      <c r="BI2106" s="6">
        <f t="shared" si="573"/>
        <v>0</v>
      </c>
      <c r="BJ2106" s="6">
        <f t="shared" si="592"/>
        <v>0</v>
      </c>
      <c r="BK2106" s="6">
        <f t="shared" si="574"/>
        <v>1</v>
      </c>
      <c r="BL2106" s="6">
        <f t="shared" si="575"/>
        <v>2</v>
      </c>
      <c r="BM2106" s="6">
        <f t="shared" si="576"/>
        <v>0</v>
      </c>
      <c r="BN2106" s="6">
        <f t="shared" si="577"/>
        <v>0</v>
      </c>
      <c r="BO2106" s="6">
        <f t="shared" si="578"/>
        <v>1</v>
      </c>
      <c r="BP2106" s="6">
        <f t="shared" si="579"/>
        <v>2</v>
      </c>
      <c r="BQ2106" s="6">
        <f t="shared" si="583"/>
        <v>0</v>
      </c>
      <c r="BR2106" s="6">
        <f t="shared" si="584"/>
        <v>0</v>
      </c>
      <c r="BS2106" s="6">
        <f t="shared" si="585"/>
        <v>1</v>
      </c>
      <c r="BT2106" s="6">
        <f t="shared" si="586"/>
        <v>2</v>
      </c>
      <c r="CX2106" s="6" t="str">
        <f t="shared" si="587"/>
        <v>A</v>
      </c>
      <c r="CY2106" s="87">
        <f t="shared" si="588"/>
        <v>10827</v>
      </c>
      <c r="CZ2106" s="87">
        <f t="shared" si="589"/>
        <v>0</v>
      </c>
      <c r="DA2106" s="6" t="str">
        <f t="shared" si="590"/>
        <v>na</v>
      </c>
      <c r="DV2106" s="90"/>
      <c r="DY2106" s="57"/>
      <c r="EA2106" s="50"/>
    </row>
    <row r="2107" spans="1:131" hidden="1" x14ac:dyDescent="0.2">
      <c r="A2107" s="46">
        <v>4812</v>
      </c>
      <c r="B2107" s="46">
        <f t="shared" si="580"/>
        <v>7</v>
      </c>
      <c r="C2107" s="46">
        <f t="shared" si="581"/>
        <v>22</v>
      </c>
      <c r="D2107" s="46">
        <f t="shared" si="582"/>
        <v>10</v>
      </c>
      <c r="E2107" s="85">
        <v>30611</v>
      </c>
      <c r="F2107" s="7" t="s">
        <v>459</v>
      </c>
      <c r="G2107" s="50" t="s">
        <v>103</v>
      </c>
      <c r="H2107" s="50" t="s">
        <v>307</v>
      </c>
      <c r="I2107" s="50">
        <v>2</v>
      </c>
      <c r="J2107" s="50">
        <v>2</v>
      </c>
      <c r="L2107" s="171">
        <v>4315</v>
      </c>
      <c r="M2107" s="57" t="s">
        <v>1710</v>
      </c>
      <c r="O2107" s="7">
        <v>12</v>
      </c>
      <c r="P2107" s="7">
        <v>6</v>
      </c>
      <c r="Q2107" s="7">
        <v>3</v>
      </c>
      <c r="R2107" s="7">
        <v>3</v>
      </c>
      <c r="S2107" s="7">
        <v>24</v>
      </c>
      <c r="T2107" s="7">
        <v>11</v>
      </c>
      <c r="U2107" s="7">
        <v>21</v>
      </c>
      <c r="BG2107" s="6">
        <f t="shared" si="572"/>
        <v>0</v>
      </c>
      <c r="BH2107" s="6">
        <f t="shared" si="591"/>
        <v>0</v>
      </c>
      <c r="BI2107" s="6">
        <f t="shared" si="573"/>
        <v>1</v>
      </c>
      <c r="BJ2107" s="6">
        <f t="shared" si="592"/>
        <v>1</v>
      </c>
      <c r="BK2107" s="6">
        <f t="shared" si="574"/>
        <v>0</v>
      </c>
      <c r="BL2107" s="6">
        <f t="shared" si="575"/>
        <v>0</v>
      </c>
      <c r="BM2107" s="6">
        <f t="shared" si="576"/>
        <v>1</v>
      </c>
      <c r="BN2107" s="6">
        <f t="shared" si="577"/>
        <v>1</v>
      </c>
      <c r="BO2107" s="6">
        <f t="shared" si="578"/>
        <v>1</v>
      </c>
      <c r="BP2107" s="6">
        <f t="shared" si="579"/>
        <v>3</v>
      </c>
      <c r="BQ2107" s="6">
        <f t="shared" si="583"/>
        <v>1</v>
      </c>
      <c r="BR2107" s="6">
        <f t="shared" si="584"/>
        <v>1</v>
      </c>
      <c r="BS2107" s="6">
        <f t="shared" si="585"/>
        <v>1</v>
      </c>
      <c r="BT2107" s="6">
        <f t="shared" si="586"/>
        <v>3</v>
      </c>
      <c r="CX2107" s="6" t="str">
        <f t="shared" si="587"/>
        <v>H</v>
      </c>
      <c r="CY2107" s="87">
        <f t="shared" si="588"/>
        <v>4315</v>
      </c>
      <c r="CZ2107" s="87">
        <f t="shared" si="589"/>
        <v>0</v>
      </c>
      <c r="DA2107" s="6">
        <f t="shared" si="590"/>
        <v>4315</v>
      </c>
      <c r="DV2107" s="90"/>
      <c r="DY2107" s="57"/>
      <c r="EA2107" s="91"/>
    </row>
    <row r="2108" spans="1:131" hidden="1" x14ac:dyDescent="0.2">
      <c r="A2108" s="46">
        <v>4813</v>
      </c>
      <c r="B2108" s="46">
        <f t="shared" si="580"/>
        <v>7</v>
      </c>
      <c r="C2108" s="46">
        <f t="shared" si="581"/>
        <v>29</v>
      </c>
      <c r="D2108" s="46">
        <f t="shared" si="582"/>
        <v>10</v>
      </c>
      <c r="E2108" s="85">
        <v>30618</v>
      </c>
      <c r="F2108" s="7" t="s">
        <v>2454</v>
      </c>
      <c r="G2108" s="50" t="s">
        <v>310</v>
      </c>
      <c r="H2108" s="50" t="s">
        <v>306</v>
      </c>
      <c r="I2108" s="50">
        <v>2</v>
      </c>
      <c r="J2108" s="50">
        <v>1</v>
      </c>
      <c r="L2108" s="171">
        <v>2956</v>
      </c>
      <c r="M2108" s="57" t="s">
        <v>2549</v>
      </c>
      <c r="O2108" s="7">
        <v>13</v>
      </c>
      <c r="P2108" s="7">
        <v>7</v>
      </c>
      <c r="Q2108" s="7">
        <v>3</v>
      </c>
      <c r="R2108" s="7">
        <v>3</v>
      </c>
      <c r="S2108" s="7">
        <v>26</v>
      </c>
      <c r="T2108" s="7">
        <v>12</v>
      </c>
      <c r="U2108" s="7">
        <v>24</v>
      </c>
      <c r="BG2108" s="6">
        <f t="shared" si="572"/>
        <v>1</v>
      </c>
      <c r="BH2108" s="6">
        <f t="shared" si="591"/>
        <v>1</v>
      </c>
      <c r="BI2108" s="6">
        <f t="shared" si="573"/>
        <v>0</v>
      </c>
      <c r="BJ2108" s="6">
        <f t="shared" si="592"/>
        <v>0</v>
      </c>
      <c r="BK2108" s="6">
        <f t="shared" si="574"/>
        <v>0</v>
      </c>
      <c r="BL2108" s="6">
        <f t="shared" si="575"/>
        <v>0</v>
      </c>
      <c r="BM2108" s="6">
        <f t="shared" si="576"/>
        <v>1</v>
      </c>
      <c r="BN2108" s="6">
        <f t="shared" si="577"/>
        <v>2</v>
      </c>
      <c r="BO2108" s="6">
        <f t="shared" si="578"/>
        <v>0</v>
      </c>
      <c r="BP2108" s="6">
        <f t="shared" si="579"/>
        <v>0</v>
      </c>
      <c r="BQ2108" s="6">
        <f t="shared" si="583"/>
        <v>1</v>
      </c>
      <c r="BR2108" s="6">
        <f t="shared" si="584"/>
        <v>2</v>
      </c>
      <c r="BS2108" s="6">
        <f t="shared" si="585"/>
        <v>1</v>
      </c>
      <c r="BT2108" s="6">
        <f t="shared" si="586"/>
        <v>4</v>
      </c>
      <c r="CX2108" s="6" t="str">
        <f t="shared" si="587"/>
        <v>A</v>
      </c>
      <c r="CY2108" s="87">
        <f t="shared" si="588"/>
        <v>2956</v>
      </c>
      <c r="CZ2108" s="87">
        <f t="shared" si="589"/>
        <v>0</v>
      </c>
      <c r="DA2108" s="6" t="str">
        <f t="shared" si="590"/>
        <v>na</v>
      </c>
      <c r="DV2108" s="90"/>
      <c r="DY2108" s="57"/>
      <c r="EA2108" s="50"/>
    </row>
    <row r="2109" spans="1:131" hidden="1" x14ac:dyDescent="0.2">
      <c r="A2109" s="46">
        <v>4814</v>
      </c>
      <c r="B2109" s="46">
        <f t="shared" si="580"/>
        <v>3</v>
      </c>
      <c r="C2109" s="46">
        <f t="shared" si="581"/>
        <v>1</v>
      </c>
      <c r="D2109" s="46">
        <f t="shared" si="582"/>
        <v>11</v>
      </c>
      <c r="E2109" s="85">
        <v>30621</v>
      </c>
      <c r="F2109" s="7" t="s">
        <v>234</v>
      </c>
      <c r="G2109" s="50" t="s">
        <v>103</v>
      </c>
      <c r="H2109" s="50" t="s">
        <v>306</v>
      </c>
      <c r="I2109" s="50">
        <v>3</v>
      </c>
      <c r="J2109" s="50">
        <v>2</v>
      </c>
      <c r="L2109" s="171">
        <v>5641</v>
      </c>
      <c r="M2109" s="57" t="s">
        <v>1711</v>
      </c>
      <c r="O2109" s="7">
        <v>14</v>
      </c>
      <c r="P2109" s="7">
        <v>8</v>
      </c>
      <c r="Q2109" s="7">
        <v>3</v>
      </c>
      <c r="R2109" s="7">
        <v>3</v>
      </c>
      <c r="S2109" s="7">
        <v>29</v>
      </c>
      <c r="T2109" s="7">
        <v>14</v>
      </c>
      <c r="U2109" s="7">
        <v>27</v>
      </c>
      <c r="BG2109" s="6">
        <f t="shared" si="572"/>
        <v>1</v>
      </c>
      <c r="BH2109" s="6">
        <f t="shared" si="591"/>
        <v>2</v>
      </c>
      <c r="BI2109" s="6">
        <f t="shared" si="573"/>
        <v>0</v>
      </c>
      <c r="BJ2109" s="6">
        <f t="shared" si="592"/>
        <v>0</v>
      </c>
      <c r="BK2109" s="6">
        <f t="shared" si="574"/>
        <v>0</v>
      </c>
      <c r="BL2109" s="6">
        <f t="shared" si="575"/>
        <v>0</v>
      </c>
      <c r="BM2109" s="6">
        <f t="shared" si="576"/>
        <v>1</v>
      </c>
      <c r="BN2109" s="6">
        <f t="shared" si="577"/>
        <v>3</v>
      </c>
      <c r="BO2109" s="6">
        <f t="shared" si="578"/>
        <v>0</v>
      </c>
      <c r="BP2109" s="6">
        <f t="shared" si="579"/>
        <v>0</v>
      </c>
      <c r="BQ2109" s="6">
        <f t="shared" si="583"/>
        <v>1</v>
      </c>
      <c r="BR2109" s="6">
        <f t="shared" si="584"/>
        <v>3</v>
      </c>
      <c r="BS2109" s="6">
        <f t="shared" si="585"/>
        <v>1</v>
      </c>
      <c r="BT2109" s="6">
        <f t="shared" si="586"/>
        <v>5</v>
      </c>
      <c r="CX2109" s="6" t="str">
        <f t="shared" si="587"/>
        <v>H</v>
      </c>
      <c r="CY2109" s="87">
        <f t="shared" si="588"/>
        <v>5641</v>
      </c>
      <c r="CZ2109" s="87">
        <f t="shared" si="589"/>
        <v>0</v>
      </c>
      <c r="DA2109" s="6">
        <f t="shared" si="590"/>
        <v>5641</v>
      </c>
      <c r="DV2109" s="90"/>
      <c r="DY2109" s="57"/>
      <c r="EA2109" s="91"/>
    </row>
    <row r="2110" spans="1:131" hidden="1" x14ac:dyDescent="0.2">
      <c r="A2110" s="46">
        <v>4815</v>
      </c>
      <c r="B2110" s="46">
        <f t="shared" si="580"/>
        <v>7</v>
      </c>
      <c r="C2110" s="46">
        <f t="shared" si="581"/>
        <v>5</v>
      </c>
      <c r="D2110" s="46">
        <f t="shared" si="582"/>
        <v>11</v>
      </c>
      <c r="E2110" s="85">
        <v>30625</v>
      </c>
      <c r="F2110" s="7" t="s">
        <v>109</v>
      </c>
      <c r="G2110" s="50" t="s">
        <v>310</v>
      </c>
      <c r="H2110" s="50" t="s">
        <v>306</v>
      </c>
      <c r="I2110" s="50">
        <v>3</v>
      </c>
      <c r="J2110" s="50">
        <v>0</v>
      </c>
      <c r="L2110" s="171">
        <v>2785</v>
      </c>
      <c r="M2110" s="57" t="s">
        <v>1752</v>
      </c>
      <c r="O2110" s="7">
        <v>15</v>
      </c>
      <c r="P2110" s="7">
        <v>9</v>
      </c>
      <c r="Q2110" s="7">
        <v>3</v>
      </c>
      <c r="R2110" s="7">
        <v>3</v>
      </c>
      <c r="S2110" s="7">
        <v>32</v>
      </c>
      <c r="T2110" s="7">
        <v>14</v>
      </c>
      <c r="U2110" s="7">
        <v>30</v>
      </c>
      <c r="BG2110" s="6">
        <f t="shared" si="572"/>
        <v>1</v>
      </c>
      <c r="BH2110" s="6">
        <f t="shared" si="591"/>
        <v>3</v>
      </c>
      <c r="BI2110" s="6">
        <f t="shared" si="573"/>
        <v>0</v>
      </c>
      <c r="BJ2110" s="6">
        <f t="shared" si="592"/>
        <v>0</v>
      </c>
      <c r="BK2110" s="6">
        <f t="shared" si="574"/>
        <v>0</v>
      </c>
      <c r="BL2110" s="6">
        <f t="shared" si="575"/>
        <v>0</v>
      </c>
      <c r="BM2110" s="6">
        <f t="shared" si="576"/>
        <v>1</v>
      </c>
      <c r="BN2110" s="6">
        <f t="shared" si="577"/>
        <v>4</v>
      </c>
      <c r="BO2110" s="6">
        <f t="shared" si="578"/>
        <v>0</v>
      </c>
      <c r="BP2110" s="6">
        <f t="shared" si="579"/>
        <v>0</v>
      </c>
      <c r="BQ2110" s="6">
        <f t="shared" si="583"/>
        <v>1</v>
      </c>
      <c r="BR2110" s="6">
        <f t="shared" si="584"/>
        <v>4</v>
      </c>
      <c r="BS2110" s="6">
        <f t="shared" si="585"/>
        <v>0</v>
      </c>
      <c r="BT2110" s="6">
        <f t="shared" si="586"/>
        <v>0</v>
      </c>
      <c r="CX2110" s="6" t="str">
        <f t="shared" si="587"/>
        <v>A</v>
      </c>
      <c r="CY2110" s="87">
        <f t="shared" si="588"/>
        <v>2785</v>
      </c>
      <c r="CZ2110" s="87">
        <f t="shared" si="589"/>
        <v>0</v>
      </c>
      <c r="DA2110" s="6" t="str">
        <f t="shared" si="590"/>
        <v>na</v>
      </c>
      <c r="DV2110" s="90"/>
      <c r="DY2110" s="57"/>
      <c r="EA2110" s="50"/>
    </row>
    <row r="2111" spans="1:131" hidden="1" x14ac:dyDescent="0.2">
      <c r="A2111" s="46">
        <v>4816</v>
      </c>
      <c r="B2111" s="46">
        <f t="shared" si="580"/>
        <v>7</v>
      </c>
      <c r="C2111" s="46">
        <f t="shared" si="581"/>
        <v>12</v>
      </c>
      <c r="D2111" s="46">
        <f t="shared" si="582"/>
        <v>11</v>
      </c>
      <c r="E2111" s="85">
        <v>30632</v>
      </c>
      <c r="F2111" s="7" t="s">
        <v>1905</v>
      </c>
      <c r="G2111" s="50" t="s">
        <v>103</v>
      </c>
      <c r="H2111" s="50" t="s">
        <v>308</v>
      </c>
      <c r="I2111" s="50">
        <v>2</v>
      </c>
      <c r="J2111" s="50">
        <v>3</v>
      </c>
      <c r="L2111" s="171">
        <v>4609</v>
      </c>
      <c r="M2111" s="57" t="s">
        <v>1753</v>
      </c>
      <c r="O2111" s="7">
        <v>16</v>
      </c>
      <c r="P2111" s="7">
        <v>9</v>
      </c>
      <c r="Q2111" s="7">
        <v>3</v>
      </c>
      <c r="R2111" s="7">
        <v>4</v>
      </c>
      <c r="S2111" s="7">
        <v>34</v>
      </c>
      <c r="T2111" s="7">
        <v>17</v>
      </c>
      <c r="U2111" s="7">
        <v>30</v>
      </c>
      <c r="BG2111" s="6">
        <f t="shared" si="572"/>
        <v>0</v>
      </c>
      <c r="BH2111" s="6">
        <f t="shared" si="591"/>
        <v>0</v>
      </c>
      <c r="BI2111" s="6">
        <f t="shared" si="573"/>
        <v>0</v>
      </c>
      <c r="BJ2111" s="6">
        <f t="shared" si="592"/>
        <v>0</v>
      </c>
      <c r="BK2111" s="6">
        <f t="shared" si="574"/>
        <v>1</v>
      </c>
      <c r="BL2111" s="6">
        <f t="shared" si="575"/>
        <v>1</v>
      </c>
      <c r="BM2111" s="6">
        <f t="shared" si="576"/>
        <v>0</v>
      </c>
      <c r="BN2111" s="6">
        <f t="shared" si="577"/>
        <v>0</v>
      </c>
      <c r="BO2111" s="6">
        <f t="shared" si="578"/>
        <v>1</v>
      </c>
      <c r="BP2111" s="6">
        <f t="shared" si="579"/>
        <v>1</v>
      </c>
      <c r="BQ2111" s="6">
        <f t="shared" si="583"/>
        <v>1</v>
      </c>
      <c r="BR2111" s="6">
        <f t="shared" si="584"/>
        <v>5</v>
      </c>
      <c r="BS2111" s="6">
        <f t="shared" si="585"/>
        <v>1</v>
      </c>
      <c r="BT2111" s="6">
        <f t="shared" si="586"/>
        <v>1</v>
      </c>
      <c r="CX2111" s="6" t="str">
        <f t="shared" si="587"/>
        <v>H</v>
      </c>
      <c r="CY2111" s="87">
        <f t="shared" si="588"/>
        <v>4609</v>
      </c>
      <c r="CZ2111" s="87">
        <f t="shared" si="589"/>
        <v>0</v>
      </c>
      <c r="DA2111" s="6">
        <f t="shared" si="590"/>
        <v>4609</v>
      </c>
      <c r="DV2111" s="90"/>
      <c r="DY2111" s="57"/>
      <c r="EA2111" s="50"/>
    </row>
    <row r="2112" spans="1:131" hidden="1" x14ac:dyDescent="0.2">
      <c r="A2112" s="46">
        <v>4817</v>
      </c>
      <c r="B2112" s="46">
        <f t="shared" si="580"/>
        <v>7</v>
      </c>
      <c r="C2112" s="46">
        <f t="shared" si="581"/>
        <v>26</v>
      </c>
      <c r="D2112" s="46">
        <f t="shared" si="582"/>
        <v>11</v>
      </c>
      <c r="E2112" s="85">
        <v>30646</v>
      </c>
      <c r="F2112" s="7" t="s">
        <v>3453</v>
      </c>
      <c r="G2112" s="50" t="s">
        <v>310</v>
      </c>
      <c r="H2112" s="50" t="s">
        <v>306</v>
      </c>
      <c r="I2112" s="50">
        <v>3</v>
      </c>
      <c r="J2112" s="50">
        <v>2</v>
      </c>
      <c r="L2112" s="171">
        <v>2022</v>
      </c>
      <c r="M2112" s="57" t="s">
        <v>1754</v>
      </c>
      <c r="O2112" s="7">
        <v>17</v>
      </c>
      <c r="P2112" s="7">
        <v>10</v>
      </c>
      <c r="Q2112" s="7">
        <v>3</v>
      </c>
      <c r="R2112" s="7">
        <v>4</v>
      </c>
      <c r="S2112" s="7">
        <v>37</v>
      </c>
      <c r="T2112" s="7">
        <v>19</v>
      </c>
      <c r="U2112" s="7">
        <v>33</v>
      </c>
      <c r="BG2112" s="6">
        <f t="shared" si="572"/>
        <v>1</v>
      </c>
      <c r="BH2112" s="6">
        <f t="shared" si="591"/>
        <v>1</v>
      </c>
      <c r="BI2112" s="6">
        <f t="shared" si="573"/>
        <v>0</v>
      </c>
      <c r="BJ2112" s="6">
        <f t="shared" si="592"/>
        <v>0</v>
      </c>
      <c r="BK2112" s="6">
        <f t="shared" si="574"/>
        <v>0</v>
      </c>
      <c r="BL2112" s="6">
        <f t="shared" si="575"/>
        <v>0</v>
      </c>
      <c r="BM2112" s="6">
        <f t="shared" si="576"/>
        <v>1</v>
      </c>
      <c r="BN2112" s="6">
        <f t="shared" si="577"/>
        <v>1</v>
      </c>
      <c r="BO2112" s="6">
        <f t="shared" si="578"/>
        <v>0</v>
      </c>
      <c r="BP2112" s="6">
        <f t="shared" si="579"/>
        <v>0</v>
      </c>
      <c r="BQ2112" s="6">
        <f t="shared" si="583"/>
        <v>1</v>
      </c>
      <c r="BR2112" s="6">
        <f t="shared" si="584"/>
        <v>6</v>
      </c>
      <c r="BS2112" s="6">
        <f t="shared" si="585"/>
        <v>1</v>
      </c>
      <c r="BT2112" s="6">
        <f t="shared" si="586"/>
        <v>2</v>
      </c>
      <c r="CX2112" s="6" t="str">
        <f t="shared" si="587"/>
        <v>A</v>
      </c>
      <c r="CY2112" s="87">
        <f t="shared" si="588"/>
        <v>2022</v>
      </c>
      <c r="CZ2112" s="87">
        <f t="shared" si="589"/>
        <v>0</v>
      </c>
      <c r="DA2112" s="6" t="str">
        <f t="shared" si="590"/>
        <v>na</v>
      </c>
      <c r="DV2112" s="90"/>
      <c r="DY2112" s="57"/>
      <c r="EA2112" s="50"/>
    </row>
    <row r="2113" spans="1:133" hidden="1" x14ac:dyDescent="0.2">
      <c r="A2113" s="46">
        <v>4818</v>
      </c>
      <c r="B2113" s="46">
        <f t="shared" si="580"/>
        <v>7</v>
      </c>
      <c r="C2113" s="46">
        <f t="shared" si="581"/>
        <v>3</v>
      </c>
      <c r="D2113" s="46">
        <f t="shared" si="582"/>
        <v>12</v>
      </c>
      <c r="E2113" s="85">
        <v>30653</v>
      </c>
      <c r="F2113" s="7" t="s">
        <v>3633</v>
      </c>
      <c r="G2113" s="50" t="s">
        <v>103</v>
      </c>
      <c r="H2113" s="50" t="s">
        <v>306</v>
      </c>
      <c r="I2113" s="50">
        <v>2</v>
      </c>
      <c r="J2113" s="50">
        <v>0</v>
      </c>
      <c r="L2113" s="171">
        <v>3951</v>
      </c>
      <c r="M2113" s="57" t="s">
        <v>1755</v>
      </c>
      <c r="O2113" s="7">
        <v>18</v>
      </c>
      <c r="P2113" s="7">
        <v>11</v>
      </c>
      <c r="Q2113" s="7">
        <v>3</v>
      </c>
      <c r="R2113" s="7">
        <v>4</v>
      </c>
      <c r="S2113" s="7">
        <v>39</v>
      </c>
      <c r="T2113" s="7">
        <v>19</v>
      </c>
      <c r="U2113" s="7">
        <v>36</v>
      </c>
      <c r="BG2113" s="6">
        <f t="shared" si="572"/>
        <v>1</v>
      </c>
      <c r="BH2113" s="6">
        <f t="shared" si="591"/>
        <v>2</v>
      </c>
      <c r="BI2113" s="6">
        <f t="shared" si="573"/>
        <v>0</v>
      </c>
      <c r="BJ2113" s="6">
        <f t="shared" si="592"/>
        <v>0</v>
      </c>
      <c r="BK2113" s="6">
        <f t="shared" si="574"/>
        <v>0</v>
      </c>
      <c r="BL2113" s="6">
        <f t="shared" si="575"/>
        <v>0</v>
      </c>
      <c r="BM2113" s="6">
        <f t="shared" si="576"/>
        <v>1</v>
      </c>
      <c r="BN2113" s="6">
        <f t="shared" si="577"/>
        <v>2</v>
      </c>
      <c r="BO2113" s="6">
        <f t="shared" si="578"/>
        <v>0</v>
      </c>
      <c r="BP2113" s="6">
        <f t="shared" si="579"/>
        <v>0</v>
      </c>
      <c r="BQ2113" s="6">
        <f t="shared" si="583"/>
        <v>1</v>
      </c>
      <c r="BR2113" s="6">
        <f t="shared" si="584"/>
        <v>7</v>
      </c>
      <c r="BS2113" s="6">
        <f t="shared" si="585"/>
        <v>0</v>
      </c>
      <c r="BT2113" s="6">
        <f t="shared" si="586"/>
        <v>0</v>
      </c>
      <c r="CX2113" s="6" t="str">
        <f t="shared" si="587"/>
        <v>H</v>
      </c>
      <c r="CY2113" s="87">
        <f t="shared" si="588"/>
        <v>3951</v>
      </c>
      <c r="CZ2113" s="87">
        <f t="shared" si="589"/>
        <v>0</v>
      </c>
      <c r="DA2113" s="6">
        <f t="shared" si="590"/>
        <v>3951</v>
      </c>
      <c r="DV2113" s="90"/>
      <c r="DY2113" s="57"/>
      <c r="EA2113" s="50"/>
    </row>
    <row r="2114" spans="1:133" hidden="1" x14ac:dyDescent="0.2">
      <c r="A2114" s="46">
        <v>4819</v>
      </c>
      <c r="B2114" s="46">
        <f t="shared" si="580"/>
        <v>7</v>
      </c>
      <c r="C2114" s="46">
        <f t="shared" si="581"/>
        <v>17</v>
      </c>
      <c r="D2114" s="46">
        <f t="shared" si="582"/>
        <v>12</v>
      </c>
      <c r="E2114" s="85">
        <v>30667</v>
      </c>
      <c r="F2114" s="7" t="s">
        <v>1918</v>
      </c>
      <c r="G2114" s="50" t="s">
        <v>103</v>
      </c>
      <c r="H2114" s="50" t="s">
        <v>306</v>
      </c>
      <c r="I2114" s="50">
        <v>4</v>
      </c>
      <c r="J2114" s="50">
        <v>0</v>
      </c>
      <c r="L2114" s="171">
        <v>2722</v>
      </c>
      <c r="M2114" s="57" t="s">
        <v>147</v>
      </c>
      <c r="O2114" s="7">
        <v>19</v>
      </c>
      <c r="P2114" s="7">
        <v>12</v>
      </c>
      <c r="Q2114" s="7">
        <v>3</v>
      </c>
      <c r="R2114" s="7">
        <v>4</v>
      </c>
      <c r="S2114" s="7">
        <v>43</v>
      </c>
      <c r="T2114" s="7">
        <v>19</v>
      </c>
      <c r="U2114" s="7">
        <v>39</v>
      </c>
      <c r="BG2114" s="6">
        <f t="shared" ref="BG2114:BG2177" si="593">IF(H2114="W",1,0)</f>
        <v>1</v>
      </c>
      <c r="BH2114" s="6">
        <f t="shared" si="591"/>
        <v>3</v>
      </c>
      <c r="BI2114" s="6">
        <f t="shared" ref="BI2114:BI2177" si="594">IF(H2114="D",1,0)</f>
        <v>0</v>
      </c>
      <c r="BJ2114" s="6">
        <f t="shared" si="592"/>
        <v>0</v>
      </c>
      <c r="BK2114" s="6">
        <f t="shared" ref="BK2114:BK2177" si="595">IF(H2114="L",1,0)</f>
        <v>0</v>
      </c>
      <c r="BL2114" s="6">
        <f t="shared" ref="BL2114:BL2177" si="596">IF(H2114="L",BL2113+1,0)</f>
        <v>0</v>
      </c>
      <c r="BM2114" s="6">
        <f t="shared" ref="BM2114:BM2177" si="597">IF(OR(H2114="W",H2114="D"),1,0)</f>
        <v>1</v>
      </c>
      <c r="BN2114" s="6">
        <f t="shared" ref="BN2114:BN2177" si="598">IF(OR(H2114="W",H2114="D"),BN2113+1,0)</f>
        <v>3</v>
      </c>
      <c r="BO2114" s="6">
        <f t="shared" ref="BO2114:BO2177" si="599">IF(OR(H2114="L",H2114="D"),1,0)</f>
        <v>0</v>
      </c>
      <c r="BP2114" s="6">
        <f t="shared" ref="BP2114:BP2177" si="600">IF(OR(H2114="L",H2114="D"),BP2113+1,0)</f>
        <v>0</v>
      </c>
      <c r="BQ2114" s="6">
        <f t="shared" si="583"/>
        <v>1</v>
      </c>
      <c r="BR2114" s="6">
        <f t="shared" si="584"/>
        <v>8</v>
      </c>
      <c r="BS2114" s="6">
        <f t="shared" si="585"/>
        <v>0</v>
      </c>
      <c r="BT2114" s="6">
        <f t="shared" si="586"/>
        <v>0</v>
      </c>
      <c r="CX2114" s="6" t="str">
        <f t="shared" si="587"/>
        <v>H</v>
      </c>
      <c r="CY2114" s="87">
        <f t="shared" si="588"/>
        <v>2722</v>
      </c>
      <c r="CZ2114" s="87">
        <f t="shared" si="589"/>
        <v>0</v>
      </c>
      <c r="DA2114" s="6">
        <f t="shared" si="590"/>
        <v>2722</v>
      </c>
      <c r="DV2114" s="90"/>
      <c r="DY2114" s="57"/>
      <c r="EA2114" s="50"/>
    </row>
    <row r="2115" spans="1:133" hidden="1" x14ac:dyDescent="0.2">
      <c r="A2115" s="46">
        <v>4820</v>
      </c>
      <c r="B2115" s="46">
        <f t="shared" ref="B2115:B2178" si="601">WEEKDAY(E2115)</f>
        <v>2</v>
      </c>
      <c r="C2115" s="46">
        <f t="shared" ref="C2115:C2178" si="602">DAY(E2115)</f>
        <v>26</v>
      </c>
      <c r="D2115" s="46">
        <f t="shared" ref="D2115:D2178" si="603">MONTH(E2115)</f>
        <v>12</v>
      </c>
      <c r="E2115" s="85">
        <v>30676</v>
      </c>
      <c r="F2115" s="7" t="s">
        <v>583</v>
      </c>
      <c r="G2115" s="50" t="s">
        <v>310</v>
      </c>
      <c r="H2115" s="50" t="s">
        <v>306</v>
      </c>
      <c r="I2115" s="50">
        <v>2</v>
      </c>
      <c r="J2115" s="50">
        <v>1</v>
      </c>
      <c r="K2115" s="93" t="s">
        <v>3337</v>
      </c>
      <c r="L2115" s="171">
        <v>2457</v>
      </c>
      <c r="M2115" s="57" t="s">
        <v>2549</v>
      </c>
      <c r="O2115" s="7">
        <v>20</v>
      </c>
      <c r="P2115" s="7">
        <v>13</v>
      </c>
      <c r="Q2115" s="7">
        <v>3</v>
      </c>
      <c r="R2115" s="7">
        <v>4</v>
      </c>
      <c r="S2115" s="7">
        <v>45</v>
      </c>
      <c r="T2115" s="7">
        <v>20</v>
      </c>
      <c r="U2115" s="7">
        <v>42</v>
      </c>
      <c r="BG2115" s="6">
        <f t="shared" si="593"/>
        <v>1</v>
      </c>
      <c r="BH2115" s="6">
        <f t="shared" si="591"/>
        <v>4</v>
      </c>
      <c r="BI2115" s="6">
        <f t="shared" si="594"/>
        <v>0</v>
      </c>
      <c r="BJ2115" s="6">
        <f t="shared" si="592"/>
        <v>0</v>
      </c>
      <c r="BK2115" s="6">
        <f t="shared" si="595"/>
        <v>0</v>
      </c>
      <c r="BL2115" s="6">
        <f t="shared" si="596"/>
        <v>0</v>
      </c>
      <c r="BM2115" s="6">
        <f t="shared" si="597"/>
        <v>1</v>
      </c>
      <c r="BN2115" s="6">
        <f t="shared" si="598"/>
        <v>4</v>
      </c>
      <c r="BO2115" s="6">
        <f t="shared" si="599"/>
        <v>0</v>
      </c>
      <c r="BP2115" s="6">
        <f t="shared" si="600"/>
        <v>0</v>
      </c>
      <c r="BQ2115" s="6">
        <f t="shared" ref="BQ2115:BQ2178" si="604">IF(I2115&gt;0,1,0)</f>
        <v>1</v>
      </c>
      <c r="BR2115" s="6">
        <f t="shared" ref="BR2115:BR2178" si="605">IF(I2115&gt;0,BR2114+1,0)</f>
        <v>9</v>
      </c>
      <c r="BS2115" s="6">
        <f t="shared" si="585"/>
        <v>1</v>
      </c>
      <c r="BT2115" s="6">
        <f t="shared" si="586"/>
        <v>1</v>
      </c>
      <c r="CX2115" s="6" t="str">
        <f t="shared" si="587"/>
        <v>A</v>
      </c>
      <c r="CY2115" s="87">
        <f t="shared" si="588"/>
        <v>2457</v>
      </c>
      <c r="CZ2115" s="87">
        <f t="shared" si="589"/>
        <v>0</v>
      </c>
      <c r="DA2115" s="6" t="str">
        <f t="shared" si="590"/>
        <v>na</v>
      </c>
    </row>
    <row r="2116" spans="1:133" hidden="1" x14ac:dyDescent="0.2">
      <c r="A2116" s="46">
        <v>4821</v>
      </c>
      <c r="B2116" s="46">
        <f t="shared" si="601"/>
        <v>3</v>
      </c>
      <c r="C2116" s="46">
        <f t="shared" si="602"/>
        <v>27</v>
      </c>
      <c r="D2116" s="46">
        <f t="shared" si="603"/>
        <v>12</v>
      </c>
      <c r="E2116" s="85">
        <v>30677</v>
      </c>
      <c r="F2116" s="7" t="s">
        <v>661</v>
      </c>
      <c r="G2116" s="50" t="s">
        <v>103</v>
      </c>
      <c r="H2116" s="50" t="s">
        <v>307</v>
      </c>
      <c r="I2116" s="50">
        <v>1</v>
      </c>
      <c r="J2116" s="50">
        <v>1</v>
      </c>
      <c r="L2116" s="171">
        <v>6357</v>
      </c>
      <c r="M2116" s="57" t="s">
        <v>1169</v>
      </c>
      <c r="O2116" s="7">
        <v>21</v>
      </c>
      <c r="P2116" s="7">
        <v>13</v>
      </c>
      <c r="Q2116" s="7">
        <v>4</v>
      </c>
      <c r="R2116" s="7">
        <v>4</v>
      </c>
      <c r="S2116" s="7">
        <v>46</v>
      </c>
      <c r="T2116" s="7">
        <v>21</v>
      </c>
      <c r="U2116" s="7">
        <v>43</v>
      </c>
      <c r="BG2116" s="6">
        <f t="shared" si="593"/>
        <v>0</v>
      </c>
      <c r="BH2116" s="6">
        <f t="shared" si="591"/>
        <v>0</v>
      </c>
      <c r="BI2116" s="6">
        <f t="shared" si="594"/>
        <v>1</v>
      </c>
      <c r="BJ2116" s="6">
        <f t="shared" si="592"/>
        <v>1</v>
      </c>
      <c r="BK2116" s="6">
        <f t="shared" si="595"/>
        <v>0</v>
      </c>
      <c r="BL2116" s="6">
        <f t="shared" si="596"/>
        <v>0</v>
      </c>
      <c r="BM2116" s="6">
        <f t="shared" si="597"/>
        <v>1</v>
      </c>
      <c r="BN2116" s="6">
        <f t="shared" si="598"/>
        <v>5</v>
      </c>
      <c r="BO2116" s="6">
        <f t="shared" si="599"/>
        <v>1</v>
      </c>
      <c r="BP2116" s="6">
        <f t="shared" si="600"/>
        <v>1</v>
      </c>
      <c r="BQ2116" s="6">
        <f t="shared" si="604"/>
        <v>1</v>
      </c>
      <c r="BR2116" s="6">
        <f t="shared" si="605"/>
        <v>10</v>
      </c>
      <c r="BS2116" s="6">
        <f t="shared" si="585"/>
        <v>1</v>
      </c>
      <c r="BT2116" s="6">
        <f t="shared" si="586"/>
        <v>2</v>
      </c>
      <c r="CX2116" s="6" t="str">
        <f t="shared" si="587"/>
        <v>H</v>
      </c>
      <c r="CY2116" s="87">
        <f t="shared" si="588"/>
        <v>6357</v>
      </c>
      <c r="CZ2116" s="87">
        <f t="shared" si="589"/>
        <v>0</v>
      </c>
      <c r="DA2116" s="6">
        <f t="shared" si="590"/>
        <v>6357</v>
      </c>
    </row>
    <row r="2117" spans="1:133" hidden="1" x14ac:dyDescent="0.2">
      <c r="A2117" s="46">
        <v>4822</v>
      </c>
      <c r="B2117" s="46">
        <f t="shared" si="601"/>
        <v>7</v>
      </c>
      <c r="C2117" s="46">
        <f t="shared" si="602"/>
        <v>31</v>
      </c>
      <c r="D2117" s="46">
        <f t="shared" si="603"/>
        <v>12</v>
      </c>
      <c r="E2117" s="85">
        <v>30681</v>
      </c>
      <c r="F2117" s="7" t="s">
        <v>2907</v>
      </c>
      <c r="G2117" s="50" t="s">
        <v>310</v>
      </c>
      <c r="H2117" s="50" t="s">
        <v>306</v>
      </c>
      <c r="I2117" s="50">
        <v>3</v>
      </c>
      <c r="J2117" s="50">
        <v>1</v>
      </c>
      <c r="L2117" s="171">
        <v>3864</v>
      </c>
      <c r="M2117" s="57" t="s">
        <v>94</v>
      </c>
      <c r="O2117" s="7">
        <v>22</v>
      </c>
      <c r="P2117" s="7">
        <v>14</v>
      </c>
      <c r="Q2117" s="7">
        <v>4</v>
      </c>
      <c r="R2117" s="7">
        <v>4</v>
      </c>
      <c r="S2117" s="7">
        <v>49</v>
      </c>
      <c r="T2117" s="7">
        <v>22</v>
      </c>
      <c r="U2117" s="7">
        <v>46</v>
      </c>
      <c r="BG2117" s="6">
        <f t="shared" si="593"/>
        <v>1</v>
      </c>
      <c r="BH2117" s="6">
        <f t="shared" si="591"/>
        <v>1</v>
      </c>
      <c r="BI2117" s="6">
        <f t="shared" si="594"/>
        <v>0</v>
      </c>
      <c r="BJ2117" s="6">
        <f t="shared" si="592"/>
        <v>0</v>
      </c>
      <c r="BK2117" s="6">
        <f t="shared" si="595"/>
        <v>0</v>
      </c>
      <c r="BL2117" s="6">
        <f t="shared" si="596"/>
        <v>0</v>
      </c>
      <c r="BM2117" s="6">
        <f t="shared" si="597"/>
        <v>1</v>
      </c>
      <c r="BN2117" s="6">
        <f t="shared" si="598"/>
        <v>6</v>
      </c>
      <c r="BO2117" s="6">
        <f t="shared" si="599"/>
        <v>0</v>
      </c>
      <c r="BP2117" s="6">
        <f t="shared" si="600"/>
        <v>0</v>
      </c>
      <c r="BQ2117" s="6">
        <f t="shared" si="604"/>
        <v>1</v>
      </c>
      <c r="BR2117" s="6">
        <f t="shared" si="605"/>
        <v>11</v>
      </c>
      <c r="BS2117" s="6">
        <f t="shared" si="585"/>
        <v>1</v>
      </c>
      <c r="BT2117" s="6">
        <f t="shared" si="586"/>
        <v>3</v>
      </c>
      <c r="CX2117" s="6" t="str">
        <f t="shared" si="587"/>
        <v>A</v>
      </c>
      <c r="CY2117" s="87">
        <f t="shared" si="588"/>
        <v>3864</v>
      </c>
      <c r="CZ2117" s="87">
        <f t="shared" si="589"/>
        <v>0</v>
      </c>
      <c r="DA2117" s="6" t="str">
        <f t="shared" si="590"/>
        <v>na</v>
      </c>
    </row>
    <row r="2118" spans="1:133" hidden="1" x14ac:dyDescent="0.2">
      <c r="A2118" s="46">
        <v>4823</v>
      </c>
      <c r="B2118" s="46">
        <f t="shared" si="601"/>
        <v>2</v>
      </c>
      <c r="C2118" s="46">
        <f t="shared" si="602"/>
        <v>2</v>
      </c>
      <c r="D2118" s="46">
        <f t="shared" si="603"/>
        <v>1</v>
      </c>
      <c r="E2118" s="85">
        <v>30683</v>
      </c>
      <c r="F2118" s="7" t="s">
        <v>3</v>
      </c>
      <c r="G2118" s="50" t="s">
        <v>103</v>
      </c>
      <c r="H2118" s="50" t="s">
        <v>306</v>
      </c>
      <c r="I2118" s="50">
        <v>2</v>
      </c>
      <c r="J2118" s="50">
        <v>1</v>
      </c>
      <c r="L2118" s="171">
        <v>5682</v>
      </c>
      <c r="M2118" s="57" t="s">
        <v>2102</v>
      </c>
      <c r="O2118" s="7">
        <v>23</v>
      </c>
      <c r="P2118" s="7">
        <v>15</v>
      </c>
      <c r="Q2118" s="7">
        <v>4</v>
      </c>
      <c r="R2118" s="7">
        <v>4</v>
      </c>
      <c r="S2118" s="7">
        <v>51</v>
      </c>
      <c r="T2118" s="7">
        <v>23</v>
      </c>
      <c r="U2118" s="7">
        <v>49</v>
      </c>
      <c r="BG2118" s="6">
        <f t="shared" si="593"/>
        <v>1</v>
      </c>
      <c r="BH2118" s="6">
        <f t="shared" si="591"/>
        <v>2</v>
      </c>
      <c r="BI2118" s="6">
        <f t="shared" si="594"/>
        <v>0</v>
      </c>
      <c r="BJ2118" s="6">
        <f t="shared" si="592"/>
        <v>0</v>
      </c>
      <c r="BK2118" s="6">
        <f t="shared" si="595"/>
        <v>0</v>
      </c>
      <c r="BL2118" s="6">
        <f t="shared" si="596"/>
        <v>0</v>
      </c>
      <c r="BM2118" s="6">
        <f t="shared" si="597"/>
        <v>1</v>
      </c>
      <c r="BN2118" s="6">
        <f t="shared" si="598"/>
        <v>7</v>
      </c>
      <c r="BO2118" s="6">
        <f t="shared" si="599"/>
        <v>0</v>
      </c>
      <c r="BP2118" s="6">
        <f t="shared" si="600"/>
        <v>0</v>
      </c>
      <c r="BQ2118" s="6">
        <f t="shared" si="604"/>
        <v>1</v>
      </c>
      <c r="BR2118" s="6">
        <f t="shared" si="605"/>
        <v>12</v>
      </c>
      <c r="BS2118" s="6">
        <f t="shared" si="585"/>
        <v>1</v>
      </c>
      <c r="BT2118" s="6">
        <f t="shared" si="586"/>
        <v>4</v>
      </c>
      <c r="CX2118" s="6" t="str">
        <f t="shared" si="587"/>
        <v>H</v>
      </c>
      <c r="CY2118" s="87">
        <f t="shared" si="588"/>
        <v>5682</v>
      </c>
      <c r="CZ2118" s="87">
        <f t="shared" si="589"/>
        <v>0</v>
      </c>
      <c r="DA2118" s="6">
        <f t="shared" si="590"/>
        <v>5682</v>
      </c>
    </row>
    <row r="2119" spans="1:133" hidden="1" x14ac:dyDescent="0.2">
      <c r="A2119" s="46">
        <v>4824</v>
      </c>
      <c r="B2119" s="46">
        <f t="shared" si="601"/>
        <v>7</v>
      </c>
      <c r="C2119" s="46">
        <f t="shared" si="602"/>
        <v>14</v>
      </c>
      <c r="D2119" s="46">
        <f t="shared" si="603"/>
        <v>1</v>
      </c>
      <c r="E2119" s="85">
        <v>30695</v>
      </c>
      <c r="F2119" s="7" t="s">
        <v>111</v>
      </c>
      <c r="G2119" s="50" t="s">
        <v>103</v>
      </c>
      <c r="H2119" s="50" t="s">
        <v>306</v>
      </c>
      <c r="I2119" s="50">
        <v>3</v>
      </c>
      <c r="J2119" s="50">
        <v>1</v>
      </c>
      <c r="L2119" s="171">
        <v>3570</v>
      </c>
      <c r="M2119" s="57" t="s">
        <v>1596</v>
      </c>
      <c r="O2119" s="7">
        <v>24</v>
      </c>
      <c r="P2119" s="7">
        <v>16</v>
      </c>
      <c r="Q2119" s="7">
        <v>4</v>
      </c>
      <c r="R2119" s="7">
        <v>4</v>
      </c>
      <c r="S2119" s="7">
        <v>54</v>
      </c>
      <c r="T2119" s="7">
        <v>24</v>
      </c>
      <c r="U2119" s="7">
        <v>52</v>
      </c>
      <c r="BG2119" s="6">
        <f t="shared" si="593"/>
        <v>1</v>
      </c>
      <c r="BH2119" s="6">
        <f t="shared" si="591"/>
        <v>3</v>
      </c>
      <c r="BI2119" s="6">
        <f t="shared" si="594"/>
        <v>0</v>
      </c>
      <c r="BJ2119" s="6">
        <f t="shared" si="592"/>
        <v>0</v>
      </c>
      <c r="BK2119" s="6">
        <f t="shared" si="595"/>
        <v>0</v>
      </c>
      <c r="BL2119" s="6">
        <f t="shared" si="596"/>
        <v>0</v>
      </c>
      <c r="BM2119" s="6">
        <f t="shared" si="597"/>
        <v>1</v>
      </c>
      <c r="BN2119" s="6">
        <f t="shared" si="598"/>
        <v>8</v>
      </c>
      <c r="BO2119" s="6">
        <f t="shared" si="599"/>
        <v>0</v>
      </c>
      <c r="BP2119" s="6">
        <f t="shared" si="600"/>
        <v>0</v>
      </c>
      <c r="BQ2119" s="6">
        <f t="shared" si="604"/>
        <v>1</v>
      </c>
      <c r="BR2119" s="6">
        <f t="shared" si="605"/>
        <v>13</v>
      </c>
      <c r="BS2119" s="6">
        <f t="shared" si="585"/>
        <v>1</v>
      </c>
      <c r="BT2119" s="6">
        <f t="shared" si="586"/>
        <v>5</v>
      </c>
      <c r="CX2119" s="6" t="str">
        <f t="shared" si="587"/>
        <v>H</v>
      </c>
      <c r="CY2119" s="87">
        <f t="shared" si="588"/>
        <v>3570</v>
      </c>
      <c r="CZ2119" s="87">
        <f t="shared" si="589"/>
        <v>0</v>
      </c>
      <c r="DA2119" s="6">
        <f t="shared" si="590"/>
        <v>3570</v>
      </c>
    </row>
    <row r="2120" spans="1:133" hidden="1" x14ac:dyDescent="0.2">
      <c r="A2120" s="46">
        <v>4825</v>
      </c>
      <c r="B2120" s="46">
        <f t="shared" si="601"/>
        <v>3</v>
      </c>
      <c r="C2120" s="46">
        <f t="shared" si="602"/>
        <v>31</v>
      </c>
      <c r="D2120" s="46">
        <f t="shared" si="603"/>
        <v>1</v>
      </c>
      <c r="E2120" s="85">
        <v>30712</v>
      </c>
      <c r="F2120" s="7" t="s">
        <v>2231</v>
      </c>
      <c r="G2120" s="50" t="s">
        <v>103</v>
      </c>
      <c r="H2120" s="50" t="s">
        <v>306</v>
      </c>
      <c r="I2120" s="50">
        <v>1</v>
      </c>
      <c r="J2120" s="50">
        <v>0</v>
      </c>
      <c r="L2120" s="171">
        <v>4782</v>
      </c>
      <c r="M2120" s="57" t="s">
        <v>3446</v>
      </c>
      <c r="O2120" s="7">
        <v>25</v>
      </c>
      <c r="P2120" s="7">
        <v>17</v>
      </c>
      <c r="Q2120" s="7">
        <v>4</v>
      </c>
      <c r="R2120" s="7">
        <v>4</v>
      </c>
      <c r="S2120" s="7">
        <v>55</v>
      </c>
      <c r="T2120" s="7">
        <v>24</v>
      </c>
      <c r="U2120" s="7">
        <v>55</v>
      </c>
      <c r="BG2120" s="6">
        <f t="shared" si="593"/>
        <v>1</v>
      </c>
      <c r="BH2120" s="6">
        <f t="shared" si="591"/>
        <v>4</v>
      </c>
      <c r="BI2120" s="6">
        <f t="shared" si="594"/>
        <v>0</v>
      </c>
      <c r="BJ2120" s="6">
        <f t="shared" si="592"/>
        <v>0</v>
      </c>
      <c r="BK2120" s="6">
        <f t="shared" si="595"/>
        <v>0</v>
      </c>
      <c r="BL2120" s="6">
        <f t="shared" si="596"/>
        <v>0</v>
      </c>
      <c r="BM2120" s="6">
        <f t="shared" si="597"/>
        <v>1</v>
      </c>
      <c r="BN2120" s="6">
        <f t="shared" si="598"/>
        <v>9</v>
      </c>
      <c r="BO2120" s="6">
        <f t="shared" si="599"/>
        <v>0</v>
      </c>
      <c r="BP2120" s="6">
        <f t="shared" si="600"/>
        <v>0</v>
      </c>
      <c r="BQ2120" s="6">
        <f t="shared" si="604"/>
        <v>1</v>
      </c>
      <c r="BR2120" s="6">
        <f t="shared" si="605"/>
        <v>14</v>
      </c>
      <c r="BS2120" s="6">
        <f t="shared" si="585"/>
        <v>0</v>
      </c>
      <c r="BT2120" s="6">
        <f t="shared" si="586"/>
        <v>0</v>
      </c>
      <c r="CX2120" s="6" t="str">
        <f t="shared" si="587"/>
        <v>H</v>
      </c>
      <c r="CY2120" s="87">
        <f t="shared" si="588"/>
        <v>4782</v>
      </c>
      <c r="CZ2120" s="87">
        <f t="shared" si="589"/>
        <v>0</v>
      </c>
      <c r="DA2120" s="6">
        <f t="shared" si="590"/>
        <v>4782</v>
      </c>
    </row>
    <row r="2121" spans="1:133" hidden="1" x14ac:dyDescent="0.2">
      <c r="A2121" s="46">
        <v>4826</v>
      </c>
      <c r="B2121" s="46">
        <f t="shared" si="601"/>
        <v>7</v>
      </c>
      <c r="C2121" s="46">
        <f t="shared" si="602"/>
        <v>4</v>
      </c>
      <c r="D2121" s="46">
        <f t="shared" si="603"/>
        <v>2</v>
      </c>
      <c r="E2121" s="85">
        <v>30716</v>
      </c>
      <c r="F2121" s="7" t="s">
        <v>2118</v>
      </c>
      <c r="G2121" s="50" t="s">
        <v>310</v>
      </c>
      <c r="H2121" s="50" t="s">
        <v>308</v>
      </c>
      <c r="I2121" s="50">
        <v>0</v>
      </c>
      <c r="J2121" s="50">
        <v>3</v>
      </c>
      <c r="L2121" s="171">
        <v>6010</v>
      </c>
      <c r="O2121" s="7">
        <v>26</v>
      </c>
      <c r="P2121" s="7">
        <v>17</v>
      </c>
      <c r="Q2121" s="7">
        <v>4</v>
      </c>
      <c r="R2121" s="7">
        <v>5</v>
      </c>
      <c r="S2121" s="7">
        <v>55</v>
      </c>
      <c r="T2121" s="7">
        <v>27</v>
      </c>
      <c r="U2121" s="7">
        <v>55</v>
      </c>
      <c r="BG2121" s="6">
        <f t="shared" si="593"/>
        <v>0</v>
      </c>
      <c r="BH2121" s="6">
        <f t="shared" si="591"/>
        <v>0</v>
      </c>
      <c r="BI2121" s="6">
        <f t="shared" si="594"/>
        <v>0</v>
      </c>
      <c r="BJ2121" s="6">
        <f t="shared" si="592"/>
        <v>0</v>
      </c>
      <c r="BK2121" s="6">
        <f t="shared" si="595"/>
        <v>1</v>
      </c>
      <c r="BL2121" s="6">
        <f t="shared" si="596"/>
        <v>1</v>
      </c>
      <c r="BM2121" s="6">
        <f t="shared" si="597"/>
        <v>0</v>
      </c>
      <c r="BN2121" s="6">
        <f t="shared" si="598"/>
        <v>0</v>
      </c>
      <c r="BO2121" s="6">
        <f t="shared" si="599"/>
        <v>1</v>
      </c>
      <c r="BP2121" s="6">
        <f t="shared" si="600"/>
        <v>1</v>
      </c>
      <c r="BQ2121" s="6">
        <f t="shared" si="604"/>
        <v>0</v>
      </c>
      <c r="BR2121" s="6">
        <f t="shared" si="605"/>
        <v>0</v>
      </c>
      <c r="BS2121" s="6">
        <f t="shared" si="585"/>
        <v>1</v>
      </c>
      <c r="BT2121" s="6">
        <f t="shared" si="586"/>
        <v>1</v>
      </c>
      <c r="CX2121" s="6" t="str">
        <f t="shared" si="587"/>
        <v>A</v>
      </c>
      <c r="CY2121" s="87">
        <f t="shared" si="588"/>
        <v>6010</v>
      </c>
      <c r="CZ2121" s="87">
        <f t="shared" si="589"/>
        <v>0</v>
      </c>
      <c r="DA2121" s="6" t="str">
        <f t="shared" si="590"/>
        <v>na</v>
      </c>
    </row>
    <row r="2122" spans="1:133" hidden="1" x14ac:dyDescent="0.2">
      <c r="A2122" s="46">
        <v>4827</v>
      </c>
      <c r="B2122" s="46">
        <f t="shared" si="601"/>
        <v>7</v>
      </c>
      <c r="C2122" s="46">
        <f t="shared" si="602"/>
        <v>11</v>
      </c>
      <c r="D2122" s="46">
        <f t="shared" si="603"/>
        <v>2</v>
      </c>
      <c r="E2122" s="85">
        <v>30723</v>
      </c>
      <c r="F2122" s="7" t="s">
        <v>3369</v>
      </c>
      <c r="G2122" s="50" t="s">
        <v>103</v>
      </c>
      <c r="H2122" s="50" t="s">
        <v>306</v>
      </c>
      <c r="I2122" s="50">
        <v>2</v>
      </c>
      <c r="J2122" s="50">
        <v>0</v>
      </c>
      <c r="L2122" s="171">
        <v>4773</v>
      </c>
      <c r="M2122" s="57" t="s">
        <v>1603</v>
      </c>
      <c r="O2122" s="7">
        <v>27</v>
      </c>
      <c r="P2122" s="7">
        <v>18</v>
      </c>
      <c r="Q2122" s="7">
        <v>4</v>
      </c>
      <c r="R2122" s="7">
        <v>5</v>
      </c>
      <c r="S2122" s="7">
        <v>57</v>
      </c>
      <c r="T2122" s="7">
        <v>27</v>
      </c>
      <c r="U2122" s="7">
        <v>58</v>
      </c>
      <c r="BG2122" s="6">
        <f t="shared" si="593"/>
        <v>1</v>
      </c>
      <c r="BH2122" s="6">
        <f t="shared" si="591"/>
        <v>1</v>
      </c>
      <c r="BI2122" s="6">
        <f t="shared" si="594"/>
        <v>0</v>
      </c>
      <c r="BJ2122" s="6">
        <f t="shared" si="592"/>
        <v>0</v>
      </c>
      <c r="BK2122" s="6">
        <f t="shared" si="595"/>
        <v>0</v>
      </c>
      <c r="BL2122" s="6">
        <f t="shared" si="596"/>
        <v>0</v>
      </c>
      <c r="BM2122" s="6">
        <f t="shared" si="597"/>
        <v>1</v>
      </c>
      <c r="BN2122" s="6">
        <f t="shared" si="598"/>
        <v>1</v>
      </c>
      <c r="BO2122" s="6">
        <f t="shared" si="599"/>
        <v>0</v>
      </c>
      <c r="BP2122" s="6">
        <f t="shared" si="600"/>
        <v>0</v>
      </c>
      <c r="BQ2122" s="6">
        <f t="shared" si="604"/>
        <v>1</v>
      </c>
      <c r="BR2122" s="6">
        <f t="shared" si="605"/>
        <v>1</v>
      </c>
      <c r="BS2122" s="6">
        <f t="shared" si="585"/>
        <v>0</v>
      </c>
      <c r="BT2122" s="6">
        <f t="shared" si="586"/>
        <v>0</v>
      </c>
      <c r="CT2122" s="6">
        <f t="shared" ref="CT2122:CT2185" si="606">V2122+X2122</f>
        <v>0</v>
      </c>
      <c r="CX2122" s="6" t="str">
        <f t="shared" si="587"/>
        <v>H</v>
      </c>
      <c r="CY2122" s="87">
        <f t="shared" si="588"/>
        <v>4773</v>
      </c>
      <c r="CZ2122" s="87">
        <f t="shared" si="589"/>
        <v>0</v>
      </c>
      <c r="DA2122" s="6">
        <f t="shared" si="590"/>
        <v>4773</v>
      </c>
      <c r="EC2122" s="5"/>
    </row>
    <row r="2123" spans="1:133" hidden="1" x14ac:dyDescent="0.2">
      <c r="A2123" s="46">
        <v>4828</v>
      </c>
      <c r="B2123" s="46">
        <f t="shared" si="601"/>
        <v>7</v>
      </c>
      <c r="C2123" s="46">
        <f t="shared" si="602"/>
        <v>18</v>
      </c>
      <c r="D2123" s="46">
        <f t="shared" si="603"/>
        <v>2</v>
      </c>
      <c r="E2123" s="85">
        <v>30730</v>
      </c>
      <c r="F2123" s="7" t="s">
        <v>1571</v>
      </c>
      <c r="G2123" s="50" t="s">
        <v>103</v>
      </c>
      <c r="H2123" s="50" t="s">
        <v>306</v>
      </c>
      <c r="I2123" s="50">
        <v>3</v>
      </c>
      <c r="J2123" s="50">
        <v>0</v>
      </c>
      <c r="L2123" s="171">
        <v>3941</v>
      </c>
      <c r="M2123" s="57" t="s">
        <v>388</v>
      </c>
      <c r="O2123" s="7">
        <v>28</v>
      </c>
      <c r="P2123" s="7">
        <v>19</v>
      </c>
      <c r="Q2123" s="7">
        <v>4</v>
      </c>
      <c r="R2123" s="7">
        <v>5</v>
      </c>
      <c r="S2123" s="7">
        <v>60</v>
      </c>
      <c r="T2123" s="7">
        <v>27</v>
      </c>
      <c r="U2123" s="7">
        <v>61</v>
      </c>
      <c r="BG2123" s="6">
        <f t="shared" si="593"/>
        <v>1</v>
      </c>
      <c r="BH2123" s="6">
        <f t="shared" si="591"/>
        <v>2</v>
      </c>
      <c r="BI2123" s="6">
        <f t="shared" si="594"/>
        <v>0</v>
      </c>
      <c r="BJ2123" s="6">
        <f t="shared" si="592"/>
        <v>0</v>
      </c>
      <c r="BK2123" s="6">
        <f t="shared" si="595"/>
        <v>0</v>
      </c>
      <c r="BL2123" s="6">
        <f t="shared" si="596"/>
        <v>0</v>
      </c>
      <c r="BM2123" s="6">
        <f t="shared" si="597"/>
        <v>1</v>
      </c>
      <c r="BN2123" s="6">
        <f t="shared" si="598"/>
        <v>2</v>
      </c>
      <c r="BO2123" s="6">
        <f t="shared" si="599"/>
        <v>0</v>
      </c>
      <c r="BP2123" s="6">
        <f t="shared" si="600"/>
        <v>0</v>
      </c>
      <c r="BQ2123" s="6">
        <f t="shared" si="604"/>
        <v>1</v>
      </c>
      <c r="BR2123" s="6">
        <f t="shared" si="605"/>
        <v>2</v>
      </c>
      <c r="BS2123" s="6">
        <f t="shared" ref="BS2123:BS2186" si="607">IF(J2123&gt;0,1,0)</f>
        <v>0</v>
      </c>
      <c r="BT2123" s="6">
        <f t="shared" ref="BT2123:BT2186" si="608">IF(J2123&gt;0,BT2122+1,0)</f>
        <v>0</v>
      </c>
      <c r="CT2123" s="6">
        <f t="shared" si="606"/>
        <v>0</v>
      </c>
      <c r="CX2123" s="6" t="str">
        <f t="shared" si="587"/>
        <v>H</v>
      </c>
      <c r="CY2123" s="87">
        <f t="shared" si="588"/>
        <v>3941</v>
      </c>
      <c r="CZ2123" s="87">
        <f t="shared" si="589"/>
        <v>0</v>
      </c>
      <c r="DA2123" s="6">
        <f t="shared" si="590"/>
        <v>3941</v>
      </c>
      <c r="DT2123" s="5"/>
    </row>
    <row r="2124" spans="1:133" hidden="1" x14ac:dyDescent="0.2">
      <c r="A2124" s="46">
        <v>4829</v>
      </c>
      <c r="B2124" s="46">
        <f t="shared" si="601"/>
        <v>7</v>
      </c>
      <c r="C2124" s="46">
        <f t="shared" si="602"/>
        <v>25</v>
      </c>
      <c r="D2124" s="46">
        <f t="shared" si="603"/>
        <v>2</v>
      </c>
      <c r="E2124" s="85">
        <v>30737</v>
      </c>
      <c r="F2124" s="7" t="s">
        <v>465</v>
      </c>
      <c r="G2124" s="50" t="s">
        <v>310</v>
      </c>
      <c r="H2124" s="50" t="s">
        <v>308</v>
      </c>
      <c r="I2124" s="50">
        <v>0</v>
      </c>
      <c r="J2124" s="50">
        <v>1</v>
      </c>
      <c r="L2124" s="171">
        <v>4548</v>
      </c>
      <c r="O2124" s="7">
        <v>29</v>
      </c>
      <c r="P2124" s="7">
        <v>19</v>
      </c>
      <c r="Q2124" s="7">
        <v>4</v>
      </c>
      <c r="R2124" s="7">
        <v>6</v>
      </c>
      <c r="S2124" s="7">
        <v>60</v>
      </c>
      <c r="T2124" s="7">
        <v>28</v>
      </c>
      <c r="U2124" s="7">
        <v>61</v>
      </c>
      <c r="BG2124" s="6">
        <f t="shared" si="593"/>
        <v>0</v>
      </c>
      <c r="BH2124" s="6">
        <f t="shared" si="591"/>
        <v>0</v>
      </c>
      <c r="BI2124" s="6">
        <f t="shared" si="594"/>
        <v>0</v>
      </c>
      <c r="BJ2124" s="6">
        <f t="shared" si="592"/>
        <v>0</v>
      </c>
      <c r="BK2124" s="6">
        <f t="shared" si="595"/>
        <v>1</v>
      </c>
      <c r="BL2124" s="6">
        <f t="shared" si="596"/>
        <v>1</v>
      </c>
      <c r="BM2124" s="6">
        <f t="shared" si="597"/>
        <v>0</v>
      </c>
      <c r="BN2124" s="6">
        <f t="shared" si="598"/>
        <v>0</v>
      </c>
      <c r="BO2124" s="6">
        <f t="shared" si="599"/>
        <v>1</v>
      </c>
      <c r="BP2124" s="6">
        <f t="shared" si="600"/>
        <v>1</v>
      </c>
      <c r="BQ2124" s="6">
        <f t="shared" si="604"/>
        <v>0</v>
      </c>
      <c r="BR2124" s="6">
        <f t="shared" si="605"/>
        <v>0</v>
      </c>
      <c r="BS2124" s="6">
        <f t="shared" si="607"/>
        <v>1</v>
      </c>
      <c r="BT2124" s="6">
        <f t="shared" si="608"/>
        <v>1</v>
      </c>
      <c r="CT2124" s="6">
        <f t="shared" si="606"/>
        <v>0</v>
      </c>
      <c r="CX2124" s="6" t="str">
        <f t="shared" si="587"/>
        <v>A</v>
      </c>
      <c r="CY2124" s="87">
        <f t="shared" si="588"/>
        <v>4548</v>
      </c>
      <c r="CZ2124" s="87">
        <f t="shared" si="589"/>
        <v>0</v>
      </c>
      <c r="DA2124" s="6" t="str">
        <f t="shared" si="590"/>
        <v>na</v>
      </c>
    </row>
    <row r="2125" spans="1:133" hidden="1" x14ac:dyDescent="0.2">
      <c r="A2125" s="46">
        <v>4830</v>
      </c>
      <c r="B2125" s="46">
        <f t="shared" si="601"/>
        <v>3</v>
      </c>
      <c r="C2125" s="46">
        <f t="shared" si="602"/>
        <v>28</v>
      </c>
      <c r="D2125" s="46">
        <f t="shared" si="603"/>
        <v>2</v>
      </c>
      <c r="E2125" s="85">
        <v>30740</v>
      </c>
      <c r="F2125" s="7" t="s">
        <v>2385</v>
      </c>
      <c r="G2125" s="50" t="s">
        <v>310</v>
      </c>
      <c r="H2125" s="50" t="s">
        <v>307</v>
      </c>
      <c r="I2125" s="50">
        <v>0</v>
      </c>
      <c r="J2125" s="50">
        <v>0</v>
      </c>
      <c r="L2125" s="171">
        <v>1199</v>
      </c>
      <c r="O2125" s="7">
        <v>30</v>
      </c>
      <c r="P2125" s="7">
        <v>19</v>
      </c>
      <c r="Q2125" s="7">
        <v>5</v>
      </c>
      <c r="R2125" s="7">
        <v>6</v>
      </c>
      <c r="S2125" s="7">
        <v>60</v>
      </c>
      <c r="T2125" s="7">
        <v>28</v>
      </c>
      <c r="U2125" s="7">
        <v>62</v>
      </c>
      <c r="BG2125" s="6">
        <f t="shared" si="593"/>
        <v>0</v>
      </c>
      <c r="BH2125" s="6">
        <f t="shared" si="591"/>
        <v>0</v>
      </c>
      <c r="BI2125" s="6">
        <f t="shared" si="594"/>
        <v>1</v>
      </c>
      <c r="BJ2125" s="6">
        <f t="shared" si="592"/>
        <v>1</v>
      </c>
      <c r="BK2125" s="6">
        <f t="shared" si="595"/>
        <v>0</v>
      </c>
      <c r="BL2125" s="6">
        <f t="shared" si="596"/>
        <v>0</v>
      </c>
      <c r="BM2125" s="6">
        <f t="shared" si="597"/>
        <v>1</v>
      </c>
      <c r="BN2125" s="6">
        <f t="shared" si="598"/>
        <v>1</v>
      </c>
      <c r="BO2125" s="6">
        <f t="shared" si="599"/>
        <v>1</v>
      </c>
      <c r="BP2125" s="6">
        <f t="shared" si="600"/>
        <v>2</v>
      </c>
      <c r="BQ2125" s="6">
        <f t="shared" si="604"/>
        <v>0</v>
      </c>
      <c r="BR2125" s="6">
        <f t="shared" si="605"/>
        <v>0</v>
      </c>
      <c r="BS2125" s="6">
        <f t="shared" si="607"/>
        <v>0</v>
      </c>
      <c r="BT2125" s="6">
        <f t="shared" si="608"/>
        <v>0</v>
      </c>
      <c r="CT2125" s="6">
        <f t="shared" si="606"/>
        <v>0</v>
      </c>
      <c r="CX2125" s="6" t="str">
        <f t="shared" si="587"/>
        <v>A</v>
      </c>
      <c r="CY2125" s="87">
        <f t="shared" si="588"/>
        <v>1199</v>
      </c>
      <c r="CZ2125" s="87">
        <f t="shared" si="589"/>
        <v>0</v>
      </c>
      <c r="DA2125" s="6" t="str">
        <f t="shared" si="590"/>
        <v>na</v>
      </c>
    </row>
    <row r="2126" spans="1:133" hidden="1" x14ac:dyDescent="0.2">
      <c r="A2126" s="46">
        <v>4831</v>
      </c>
      <c r="B2126" s="46">
        <f t="shared" si="601"/>
        <v>7</v>
      </c>
      <c r="C2126" s="46">
        <f t="shared" si="602"/>
        <v>3</v>
      </c>
      <c r="D2126" s="46">
        <f t="shared" si="603"/>
        <v>3</v>
      </c>
      <c r="E2126" s="85">
        <v>30744</v>
      </c>
      <c r="F2126" s="7" t="s">
        <v>1931</v>
      </c>
      <c r="G2126" s="50" t="s">
        <v>103</v>
      </c>
      <c r="H2126" s="50" t="s">
        <v>307</v>
      </c>
      <c r="I2126" s="50">
        <v>1</v>
      </c>
      <c r="J2126" s="50">
        <v>1</v>
      </c>
      <c r="L2126" s="171">
        <v>5096</v>
      </c>
      <c r="M2126" s="57" t="s">
        <v>3663</v>
      </c>
      <c r="O2126" s="7">
        <v>31</v>
      </c>
      <c r="P2126" s="7">
        <v>19</v>
      </c>
      <c r="Q2126" s="7">
        <v>6</v>
      </c>
      <c r="R2126" s="7">
        <v>6</v>
      </c>
      <c r="S2126" s="7">
        <v>61</v>
      </c>
      <c r="T2126" s="7">
        <v>29</v>
      </c>
      <c r="U2126" s="7">
        <v>63</v>
      </c>
      <c r="BG2126" s="6">
        <f t="shared" si="593"/>
        <v>0</v>
      </c>
      <c r="BH2126" s="6">
        <f t="shared" si="591"/>
        <v>0</v>
      </c>
      <c r="BI2126" s="6">
        <f t="shared" si="594"/>
        <v>1</v>
      </c>
      <c r="BJ2126" s="6">
        <f t="shared" si="592"/>
        <v>2</v>
      </c>
      <c r="BK2126" s="6">
        <f t="shared" si="595"/>
        <v>0</v>
      </c>
      <c r="BL2126" s="6">
        <f t="shared" si="596"/>
        <v>0</v>
      </c>
      <c r="BM2126" s="6">
        <f t="shared" si="597"/>
        <v>1</v>
      </c>
      <c r="BN2126" s="6">
        <f t="shared" si="598"/>
        <v>2</v>
      </c>
      <c r="BO2126" s="6">
        <f t="shared" si="599"/>
        <v>1</v>
      </c>
      <c r="BP2126" s="6">
        <f t="shared" si="600"/>
        <v>3</v>
      </c>
      <c r="BQ2126" s="6">
        <f t="shared" si="604"/>
        <v>1</v>
      </c>
      <c r="BR2126" s="6">
        <f t="shared" si="605"/>
        <v>1</v>
      </c>
      <c r="BS2126" s="6">
        <f t="shared" si="607"/>
        <v>1</v>
      </c>
      <c r="BT2126" s="6">
        <f t="shared" si="608"/>
        <v>1</v>
      </c>
      <c r="CT2126" s="6">
        <f t="shared" si="606"/>
        <v>0</v>
      </c>
      <c r="CX2126" s="6" t="str">
        <f t="shared" si="587"/>
        <v>H</v>
      </c>
      <c r="CY2126" s="87">
        <f t="shared" si="588"/>
        <v>5096</v>
      </c>
      <c r="CZ2126" s="87">
        <f t="shared" si="589"/>
        <v>0</v>
      </c>
      <c r="DA2126" s="6">
        <f t="shared" si="590"/>
        <v>5096</v>
      </c>
    </row>
    <row r="2127" spans="1:133" hidden="1" x14ac:dyDescent="0.2">
      <c r="A2127" s="46">
        <v>4832</v>
      </c>
      <c r="B2127" s="46">
        <f t="shared" si="601"/>
        <v>3</v>
      </c>
      <c r="C2127" s="46">
        <f t="shared" si="602"/>
        <v>6</v>
      </c>
      <c r="D2127" s="46">
        <f t="shared" si="603"/>
        <v>3</v>
      </c>
      <c r="E2127" s="85">
        <v>30747</v>
      </c>
      <c r="F2127" s="7" t="s">
        <v>2073</v>
      </c>
      <c r="G2127" s="50" t="s">
        <v>103</v>
      </c>
      <c r="H2127" s="50" t="s">
        <v>306</v>
      </c>
      <c r="I2127" s="50">
        <v>5</v>
      </c>
      <c r="J2127" s="50">
        <v>2</v>
      </c>
      <c r="L2127" s="171">
        <v>4106</v>
      </c>
      <c r="M2127" s="57" t="s">
        <v>389</v>
      </c>
      <c r="O2127" s="7">
        <v>32</v>
      </c>
      <c r="P2127" s="7">
        <v>20</v>
      </c>
      <c r="Q2127" s="7">
        <v>6</v>
      </c>
      <c r="R2127" s="7">
        <v>6</v>
      </c>
      <c r="S2127" s="7">
        <v>66</v>
      </c>
      <c r="T2127" s="7">
        <v>31</v>
      </c>
      <c r="U2127" s="7">
        <v>66</v>
      </c>
      <c r="BG2127" s="6">
        <f t="shared" si="593"/>
        <v>1</v>
      </c>
      <c r="BH2127" s="6">
        <f t="shared" si="591"/>
        <v>1</v>
      </c>
      <c r="BI2127" s="6">
        <f t="shared" si="594"/>
        <v>0</v>
      </c>
      <c r="BJ2127" s="6">
        <f t="shared" si="592"/>
        <v>0</v>
      </c>
      <c r="BK2127" s="6">
        <f t="shared" si="595"/>
        <v>0</v>
      </c>
      <c r="BL2127" s="6">
        <f t="shared" si="596"/>
        <v>0</v>
      </c>
      <c r="BM2127" s="6">
        <f t="shared" si="597"/>
        <v>1</v>
      </c>
      <c r="BN2127" s="6">
        <f t="shared" si="598"/>
        <v>3</v>
      </c>
      <c r="BO2127" s="6">
        <f t="shared" si="599"/>
        <v>0</v>
      </c>
      <c r="BP2127" s="6">
        <f t="shared" si="600"/>
        <v>0</v>
      </c>
      <c r="BQ2127" s="6">
        <f t="shared" si="604"/>
        <v>1</v>
      </c>
      <c r="BR2127" s="6">
        <f t="shared" si="605"/>
        <v>2</v>
      </c>
      <c r="BS2127" s="6">
        <f t="shared" si="607"/>
        <v>1</v>
      </c>
      <c r="BT2127" s="6">
        <f t="shared" si="608"/>
        <v>2</v>
      </c>
      <c r="CT2127" s="6">
        <f t="shared" si="606"/>
        <v>0</v>
      </c>
      <c r="CX2127" s="6" t="str">
        <f t="shared" si="587"/>
        <v>H</v>
      </c>
      <c r="CY2127" s="87">
        <f t="shared" si="588"/>
        <v>4106</v>
      </c>
      <c r="CZ2127" s="87">
        <f t="shared" si="589"/>
        <v>0</v>
      </c>
      <c r="DA2127" s="6">
        <f t="shared" si="590"/>
        <v>4106</v>
      </c>
    </row>
    <row r="2128" spans="1:133" hidden="1" x14ac:dyDescent="0.2">
      <c r="A2128" s="46">
        <v>4833</v>
      </c>
      <c r="B2128" s="46">
        <f t="shared" si="601"/>
        <v>7</v>
      </c>
      <c r="C2128" s="46">
        <f t="shared" si="602"/>
        <v>10</v>
      </c>
      <c r="D2128" s="46">
        <f t="shared" si="603"/>
        <v>3</v>
      </c>
      <c r="E2128" s="85">
        <v>30751</v>
      </c>
      <c r="F2128" s="7" t="s">
        <v>1908</v>
      </c>
      <c r="G2128" s="50" t="s">
        <v>310</v>
      </c>
      <c r="H2128" s="50" t="s">
        <v>306</v>
      </c>
      <c r="I2128" s="50">
        <v>3</v>
      </c>
      <c r="J2128" s="50">
        <v>1</v>
      </c>
      <c r="L2128" s="171">
        <v>2836</v>
      </c>
      <c r="M2128" s="57" t="s">
        <v>390</v>
      </c>
      <c r="O2128" s="7">
        <v>33</v>
      </c>
      <c r="P2128" s="7">
        <v>21</v>
      </c>
      <c r="Q2128" s="7">
        <v>6</v>
      </c>
      <c r="R2128" s="7">
        <v>6</v>
      </c>
      <c r="S2128" s="7">
        <v>69</v>
      </c>
      <c r="T2128" s="7">
        <v>32</v>
      </c>
      <c r="U2128" s="7">
        <v>69</v>
      </c>
      <c r="BG2128" s="6">
        <f t="shared" si="593"/>
        <v>1</v>
      </c>
      <c r="BH2128" s="6">
        <f t="shared" si="591"/>
        <v>2</v>
      </c>
      <c r="BI2128" s="6">
        <f t="shared" si="594"/>
        <v>0</v>
      </c>
      <c r="BJ2128" s="6">
        <f t="shared" si="592"/>
        <v>0</v>
      </c>
      <c r="BK2128" s="6">
        <f t="shared" si="595"/>
        <v>0</v>
      </c>
      <c r="BL2128" s="6">
        <f t="shared" si="596"/>
        <v>0</v>
      </c>
      <c r="BM2128" s="6">
        <f t="shared" si="597"/>
        <v>1</v>
      </c>
      <c r="BN2128" s="6">
        <f t="shared" si="598"/>
        <v>4</v>
      </c>
      <c r="BO2128" s="6">
        <f t="shared" si="599"/>
        <v>0</v>
      </c>
      <c r="BP2128" s="6">
        <f t="shared" si="600"/>
        <v>0</v>
      </c>
      <c r="BQ2128" s="6">
        <f t="shared" si="604"/>
        <v>1</v>
      </c>
      <c r="BR2128" s="6">
        <f t="shared" si="605"/>
        <v>3</v>
      </c>
      <c r="BS2128" s="6">
        <f t="shared" si="607"/>
        <v>1</v>
      </c>
      <c r="BT2128" s="6">
        <f t="shared" si="608"/>
        <v>3</v>
      </c>
      <c r="CT2128" s="6">
        <f t="shared" si="606"/>
        <v>0</v>
      </c>
      <c r="CX2128" s="6" t="str">
        <f t="shared" si="587"/>
        <v>A</v>
      </c>
      <c r="CY2128" s="87">
        <f t="shared" si="588"/>
        <v>2836</v>
      </c>
      <c r="CZ2128" s="87">
        <f t="shared" si="589"/>
        <v>0</v>
      </c>
      <c r="DA2128" s="6" t="str">
        <f t="shared" si="590"/>
        <v>na</v>
      </c>
    </row>
    <row r="2129" spans="1:105" hidden="1" x14ac:dyDescent="0.2">
      <c r="A2129" s="46">
        <v>4834</v>
      </c>
      <c r="B2129" s="46">
        <f t="shared" si="601"/>
        <v>2</v>
      </c>
      <c r="C2129" s="46">
        <f t="shared" si="602"/>
        <v>19</v>
      </c>
      <c r="D2129" s="46">
        <f t="shared" si="603"/>
        <v>3</v>
      </c>
      <c r="E2129" s="85">
        <v>30760</v>
      </c>
      <c r="F2129" s="7" t="s">
        <v>1607</v>
      </c>
      <c r="G2129" s="50" t="s">
        <v>310</v>
      </c>
      <c r="H2129" s="50" t="s">
        <v>306</v>
      </c>
      <c r="I2129" s="50">
        <v>3</v>
      </c>
      <c r="J2129" s="50">
        <v>1</v>
      </c>
      <c r="L2129" s="171">
        <v>3032</v>
      </c>
      <c r="M2129" s="57" t="s">
        <v>391</v>
      </c>
      <c r="O2129" s="7">
        <v>34</v>
      </c>
      <c r="P2129" s="7">
        <v>22</v>
      </c>
      <c r="Q2129" s="7">
        <v>6</v>
      </c>
      <c r="R2129" s="7">
        <v>6</v>
      </c>
      <c r="S2129" s="7">
        <v>72</v>
      </c>
      <c r="T2129" s="7">
        <v>33</v>
      </c>
      <c r="U2129" s="7">
        <v>72</v>
      </c>
      <c r="BG2129" s="6">
        <f t="shared" si="593"/>
        <v>1</v>
      </c>
      <c r="BH2129" s="6">
        <f t="shared" si="591"/>
        <v>3</v>
      </c>
      <c r="BI2129" s="6">
        <f t="shared" si="594"/>
        <v>0</v>
      </c>
      <c r="BJ2129" s="6">
        <f t="shared" si="592"/>
        <v>0</v>
      </c>
      <c r="BK2129" s="6">
        <f t="shared" si="595"/>
        <v>0</v>
      </c>
      <c r="BL2129" s="6">
        <f t="shared" si="596"/>
        <v>0</v>
      </c>
      <c r="BM2129" s="6">
        <f t="shared" si="597"/>
        <v>1</v>
      </c>
      <c r="BN2129" s="6">
        <f t="shared" si="598"/>
        <v>5</v>
      </c>
      <c r="BO2129" s="6">
        <f t="shared" si="599"/>
        <v>0</v>
      </c>
      <c r="BP2129" s="6">
        <f t="shared" si="600"/>
        <v>0</v>
      </c>
      <c r="BQ2129" s="6">
        <f t="shared" si="604"/>
        <v>1</v>
      </c>
      <c r="BR2129" s="6">
        <f t="shared" si="605"/>
        <v>4</v>
      </c>
      <c r="BS2129" s="6">
        <f t="shared" si="607"/>
        <v>1</v>
      </c>
      <c r="BT2129" s="6">
        <f t="shared" si="608"/>
        <v>4</v>
      </c>
      <c r="CT2129" s="6">
        <f t="shared" si="606"/>
        <v>0</v>
      </c>
      <c r="CX2129" s="6" t="str">
        <f t="shared" si="587"/>
        <v>A</v>
      </c>
      <c r="CY2129" s="87">
        <f t="shared" si="588"/>
        <v>3032</v>
      </c>
      <c r="CZ2129" s="87">
        <f t="shared" si="589"/>
        <v>0</v>
      </c>
      <c r="DA2129" s="6" t="str">
        <f t="shared" si="590"/>
        <v>na</v>
      </c>
    </row>
    <row r="2130" spans="1:105" hidden="1" x14ac:dyDescent="0.2">
      <c r="A2130" s="46">
        <v>4835</v>
      </c>
      <c r="B2130" s="46">
        <f t="shared" si="601"/>
        <v>7</v>
      </c>
      <c r="C2130" s="46">
        <f t="shared" si="602"/>
        <v>24</v>
      </c>
      <c r="D2130" s="46">
        <f t="shared" si="603"/>
        <v>3</v>
      </c>
      <c r="E2130" s="85">
        <v>30765</v>
      </c>
      <c r="F2130" s="7" t="s">
        <v>181</v>
      </c>
      <c r="G2130" s="50" t="s">
        <v>103</v>
      </c>
      <c r="H2130" s="50" t="s">
        <v>306</v>
      </c>
      <c r="I2130" s="50">
        <v>2</v>
      </c>
      <c r="J2130" s="50">
        <v>0</v>
      </c>
      <c r="L2130" s="171">
        <v>3341</v>
      </c>
      <c r="M2130" s="57" t="s">
        <v>98</v>
      </c>
      <c r="O2130" s="7">
        <v>35</v>
      </c>
      <c r="P2130" s="7">
        <v>23</v>
      </c>
      <c r="Q2130" s="7">
        <v>6</v>
      </c>
      <c r="R2130" s="7">
        <v>6</v>
      </c>
      <c r="S2130" s="7">
        <v>74</v>
      </c>
      <c r="T2130" s="7">
        <v>33</v>
      </c>
      <c r="U2130" s="7">
        <v>75</v>
      </c>
      <c r="BG2130" s="6">
        <f t="shared" si="593"/>
        <v>1</v>
      </c>
      <c r="BH2130" s="6">
        <f t="shared" si="591"/>
        <v>4</v>
      </c>
      <c r="BI2130" s="6">
        <f t="shared" si="594"/>
        <v>0</v>
      </c>
      <c r="BJ2130" s="6">
        <f t="shared" si="592"/>
        <v>0</v>
      </c>
      <c r="BK2130" s="6">
        <f t="shared" si="595"/>
        <v>0</v>
      </c>
      <c r="BL2130" s="6">
        <f t="shared" si="596"/>
        <v>0</v>
      </c>
      <c r="BM2130" s="6">
        <f t="shared" si="597"/>
        <v>1</v>
      </c>
      <c r="BN2130" s="6">
        <f t="shared" si="598"/>
        <v>6</v>
      </c>
      <c r="BO2130" s="6">
        <f t="shared" si="599"/>
        <v>0</v>
      </c>
      <c r="BP2130" s="6">
        <f t="shared" si="600"/>
        <v>0</v>
      </c>
      <c r="BQ2130" s="6">
        <f t="shared" si="604"/>
        <v>1</v>
      </c>
      <c r="BR2130" s="6">
        <f t="shared" si="605"/>
        <v>5</v>
      </c>
      <c r="BS2130" s="6">
        <f t="shared" si="607"/>
        <v>0</v>
      </c>
      <c r="BT2130" s="6">
        <f t="shared" si="608"/>
        <v>0</v>
      </c>
      <c r="CT2130" s="6">
        <f t="shared" si="606"/>
        <v>0</v>
      </c>
      <c r="CX2130" s="6" t="str">
        <f t="shared" si="587"/>
        <v>H</v>
      </c>
      <c r="CY2130" s="87">
        <f t="shared" si="588"/>
        <v>3341</v>
      </c>
      <c r="CZ2130" s="87">
        <f t="shared" si="589"/>
        <v>0</v>
      </c>
      <c r="DA2130" s="6">
        <f t="shared" si="590"/>
        <v>3341</v>
      </c>
    </row>
    <row r="2131" spans="1:105" hidden="1" x14ac:dyDescent="0.2">
      <c r="A2131" s="46">
        <v>4836</v>
      </c>
      <c r="B2131" s="46">
        <f t="shared" si="601"/>
        <v>3</v>
      </c>
      <c r="C2131" s="46">
        <f t="shared" si="602"/>
        <v>27</v>
      </c>
      <c r="D2131" s="46">
        <f t="shared" si="603"/>
        <v>3</v>
      </c>
      <c r="E2131" s="85">
        <v>30768</v>
      </c>
      <c r="F2131" s="7" t="s">
        <v>2348</v>
      </c>
      <c r="G2131" s="50" t="s">
        <v>310</v>
      </c>
      <c r="H2131" s="50" t="s">
        <v>306</v>
      </c>
      <c r="I2131" s="50">
        <v>2</v>
      </c>
      <c r="J2131" s="50">
        <v>0</v>
      </c>
      <c r="L2131" s="171">
        <v>1756</v>
      </c>
      <c r="M2131" s="57" t="s">
        <v>392</v>
      </c>
      <c r="O2131" s="7">
        <v>36</v>
      </c>
      <c r="P2131" s="7">
        <v>24</v>
      </c>
      <c r="Q2131" s="7">
        <v>6</v>
      </c>
      <c r="R2131" s="7">
        <v>6</v>
      </c>
      <c r="S2131" s="7">
        <v>76</v>
      </c>
      <c r="T2131" s="7">
        <v>33</v>
      </c>
      <c r="U2131" s="7">
        <v>78</v>
      </c>
      <c r="BG2131" s="6">
        <f t="shared" si="593"/>
        <v>1</v>
      </c>
      <c r="BH2131" s="6">
        <f t="shared" si="591"/>
        <v>5</v>
      </c>
      <c r="BI2131" s="6">
        <f t="shared" si="594"/>
        <v>0</v>
      </c>
      <c r="BJ2131" s="6">
        <f t="shared" si="592"/>
        <v>0</v>
      </c>
      <c r="BK2131" s="6">
        <f t="shared" si="595"/>
        <v>0</v>
      </c>
      <c r="BL2131" s="6">
        <f t="shared" si="596"/>
        <v>0</v>
      </c>
      <c r="BM2131" s="6">
        <f t="shared" si="597"/>
        <v>1</v>
      </c>
      <c r="BN2131" s="6">
        <f t="shared" si="598"/>
        <v>7</v>
      </c>
      <c r="BO2131" s="6">
        <f t="shared" si="599"/>
        <v>0</v>
      </c>
      <c r="BP2131" s="6">
        <f t="shared" si="600"/>
        <v>0</v>
      </c>
      <c r="BQ2131" s="6">
        <f t="shared" si="604"/>
        <v>1</v>
      </c>
      <c r="BR2131" s="6">
        <f t="shared" si="605"/>
        <v>6</v>
      </c>
      <c r="BS2131" s="6">
        <f t="shared" si="607"/>
        <v>0</v>
      </c>
      <c r="BT2131" s="6">
        <f t="shared" si="608"/>
        <v>0</v>
      </c>
      <c r="CT2131" s="6">
        <f t="shared" si="606"/>
        <v>0</v>
      </c>
      <c r="CX2131" s="6" t="str">
        <f t="shared" si="587"/>
        <v>A</v>
      </c>
      <c r="CY2131" s="87">
        <f t="shared" si="588"/>
        <v>1756</v>
      </c>
      <c r="CZ2131" s="87">
        <f t="shared" si="589"/>
        <v>0</v>
      </c>
      <c r="DA2131" s="6" t="str">
        <f t="shared" si="590"/>
        <v>na</v>
      </c>
    </row>
    <row r="2132" spans="1:105" hidden="1" x14ac:dyDescent="0.2">
      <c r="A2132" s="46">
        <v>4837</v>
      </c>
      <c r="B2132" s="46">
        <f t="shared" si="601"/>
        <v>1</v>
      </c>
      <c r="C2132" s="46">
        <f t="shared" si="602"/>
        <v>1</v>
      </c>
      <c r="D2132" s="46">
        <f t="shared" si="603"/>
        <v>4</v>
      </c>
      <c r="E2132" s="85">
        <v>30773</v>
      </c>
      <c r="F2132" s="7" t="s">
        <v>3426</v>
      </c>
      <c r="G2132" s="50" t="s">
        <v>310</v>
      </c>
      <c r="H2132" s="50" t="s">
        <v>306</v>
      </c>
      <c r="I2132" s="50">
        <v>2</v>
      </c>
      <c r="J2132" s="50">
        <v>0</v>
      </c>
      <c r="L2132" s="171">
        <v>5216</v>
      </c>
      <c r="M2132" s="57" t="s">
        <v>2955</v>
      </c>
      <c r="O2132" s="7">
        <v>37</v>
      </c>
      <c r="P2132" s="7">
        <v>25</v>
      </c>
      <c r="Q2132" s="7">
        <v>6</v>
      </c>
      <c r="R2132" s="7">
        <v>6</v>
      </c>
      <c r="S2132" s="7">
        <v>78</v>
      </c>
      <c r="T2132" s="7">
        <v>33</v>
      </c>
      <c r="U2132" s="7">
        <v>81</v>
      </c>
      <c r="BG2132" s="6">
        <f t="shared" si="593"/>
        <v>1</v>
      </c>
      <c r="BH2132" s="6">
        <f t="shared" si="591"/>
        <v>6</v>
      </c>
      <c r="BI2132" s="6">
        <f t="shared" si="594"/>
        <v>0</v>
      </c>
      <c r="BJ2132" s="6">
        <f t="shared" si="592"/>
        <v>0</v>
      </c>
      <c r="BK2132" s="6">
        <f t="shared" si="595"/>
        <v>0</v>
      </c>
      <c r="BL2132" s="6">
        <f t="shared" si="596"/>
        <v>0</v>
      </c>
      <c r="BM2132" s="6">
        <f t="shared" si="597"/>
        <v>1</v>
      </c>
      <c r="BN2132" s="6">
        <f t="shared" si="598"/>
        <v>8</v>
      </c>
      <c r="BO2132" s="6">
        <f t="shared" si="599"/>
        <v>0</v>
      </c>
      <c r="BP2132" s="6">
        <f t="shared" si="600"/>
        <v>0</v>
      </c>
      <c r="BQ2132" s="6">
        <f t="shared" si="604"/>
        <v>1</v>
      </c>
      <c r="BR2132" s="6">
        <f t="shared" si="605"/>
        <v>7</v>
      </c>
      <c r="BS2132" s="6">
        <f t="shared" si="607"/>
        <v>0</v>
      </c>
      <c r="BT2132" s="6">
        <f t="shared" si="608"/>
        <v>0</v>
      </c>
      <c r="CT2132" s="6">
        <f t="shared" si="606"/>
        <v>0</v>
      </c>
      <c r="CX2132" s="6" t="str">
        <f t="shared" si="587"/>
        <v>A</v>
      </c>
      <c r="CY2132" s="87">
        <f t="shared" si="588"/>
        <v>5216</v>
      </c>
      <c r="CZ2132" s="87">
        <f t="shared" si="589"/>
        <v>0</v>
      </c>
      <c r="DA2132" s="6" t="str">
        <f t="shared" si="590"/>
        <v>na</v>
      </c>
    </row>
    <row r="2133" spans="1:105" hidden="1" x14ac:dyDescent="0.2">
      <c r="A2133" s="46">
        <v>4838</v>
      </c>
      <c r="B2133" s="46">
        <f t="shared" si="601"/>
        <v>1</v>
      </c>
      <c r="C2133" s="46">
        <f t="shared" si="602"/>
        <v>8</v>
      </c>
      <c r="D2133" s="46">
        <f t="shared" si="603"/>
        <v>4</v>
      </c>
      <c r="E2133" s="85">
        <v>30780</v>
      </c>
      <c r="F2133" s="7" t="s">
        <v>591</v>
      </c>
      <c r="G2133" s="50" t="s">
        <v>103</v>
      </c>
      <c r="H2133" s="50" t="s">
        <v>307</v>
      </c>
      <c r="I2133" s="50">
        <v>1</v>
      </c>
      <c r="J2133" s="50">
        <v>1</v>
      </c>
      <c r="L2133" s="171">
        <v>11297</v>
      </c>
      <c r="M2133" s="57" t="s">
        <v>3030</v>
      </c>
      <c r="O2133" s="7">
        <v>38</v>
      </c>
      <c r="P2133" s="7">
        <v>25</v>
      </c>
      <c r="Q2133" s="7">
        <v>7</v>
      </c>
      <c r="R2133" s="7">
        <v>6</v>
      </c>
      <c r="S2133" s="7">
        <v>79</v>
      </c>
      <c r="T2133" s="7">
        <v>34</v>
      </c>
      <c r="U2133" s="7">
        <v>82</v>
      </c>
      <c r="BG2133" s="6">
        <f t="shared" si="593"/>
        <v>0</v>
      </c>
      <c r="BH2133" s="6">
        <f t="shared" si="591"/>
        <v>0</v>
      </c>
      <c r="BI2133" s="6">
        <f t="shared" si="594"/>
        <v>1</v>
      </c>
      <c r="BJ2133" s="6">
        <f t="shared" si="592"/>
        <v>1</v>
      </c>
      <c r="BK2133" s="6">
        <f t="shared" si="595"/>
        <v>0</v>
      </c>
      <c r="BL2133" s="6">
        <f t="shared" si="596"/>
        <v>0</v>
      </c>
      <c r="BM2133" s="6">
        <f t="shared" si="597"/>
        <v>1</v>
      </c>
      <c r="BN2133" s="6">
        <f t="shared" si="598"/>
        <v>9</v>
      </c>
      <c r="BO2133" s="6">
        <f t="shared" si="599"/>
        <v>1</v>
      </c>
      <c r="BP2133" s="6">
        <f t="shared" si="600"/>
        <v>1</v>
      </c>
      <c r="BQ2133" s="6">
        <f t="shared" si="604"/>
        <v>1</v>
      </c>
      <c r="BR2133" s="6">
        <f t="shared" si="605"/>
        <v>8</v>
      </c>
      <c r="BS2133" s="6">
        <f t="shared" si="607"/>
        <v>1</v>
      </c>
      <c r="BT2133" s="6">
        <f t="shared" si="608"/>
        <v>1</v>
      </c>
      <c r="CT2133" s="6">
        <f t="shared" si="606"/>
        <v>0</v>
      </c>
      <c r="CX2133" s="6" t="str">
        <f t="shared" si="587"/>
        <v>H</v>
      </c>
      <c r="CY2133" s="87">
        <f t="shared" si="588"/>
        <v>11297</v>
      </c>
      <c r="CZ2133" s="87">
        <f t="shared" si="589"/>
        <v>0</v>
      </c>
      <c r="DA2133" s="6">
        <f t="shared" si="590"/>
        <v>11297</v>
      </c>
    </row>
    <row r="2134" spans="1:105" hidden="1" x14ac:dyDescent="0.2">
      <c r="A2134" s="46">
        <v>4839</v>
      </c>
      <c r="B2134" s="46">
        <f t="shared" si="601"/>
        <v>7</v>
      </c>
      <c r="C2134" s="46">
        <f t="shared" si="602"/>
        <v>14</v>
      </c>
      <c r="D2134" s="46">
        <f t="shared" si="603"/>
        <v>4</v>
      </c>
      <c r="E2134" s="85">
        <v>30786</v>
      </c>
      <c r="F2134" s="7" t="s">
        <v>3095</v>
      </c>
      <c r="G2134" s="50" t="s">
        <v>310</v>
      </c>
      <c r="H2134" s="50" t="s">
        <v>306</v>
      </c>
      <c r="I2134" s="50">
        <v>4</v>
      </c>
      <c r="J2134" s="50">
        <v>1</v>
      </c>
      <c r="L2134" s="171">
        <v>5071</v>
      </c>
      <c r="M2134" s="57" t="s">
        <v>393</v>
      </c>
      <c r="O2134" s="7">
        <v>39</v>
      </c>
      <c r="P2134" s="7">
        <v>26</v>
      </c>
      <c r="Q2134" s="7">
        <v>7</v>
      </c>
      <c r="R2134" s="7">
        <v>6</v>
      </c>
      <c r="S2134" s="7">
        <v>83</v>
      </c>
      <c r="T2134" s="7">
        <v>35</v>
      </c>
      <c r="U2134" s="7">
        <v>85</v>
      </c>
      <c r="BG2134" s="6">
        <f t="shared" si="593"/>
        <v>1</v>
      </c>
      <c r="BH2134" s="6">
        <f t="shared" si="591"/>
        <v>1</v>
      </c>
      <c r="BI2134" s="6">
        <f t="shared" si="594"/>
        <v>0</v>
      </c>
      <c r="BJ2134" s="6">
        <f t="shared" si="592"/>
        <v>0</v>
      </c>
      <c r="BK2134" s="6">
        <f t="shared" si="595"/>
        <v>0</v>
      </c>
      <c r="BL2134" s="6">
        <f t="shared" si="596"/>
        <v>0</v>
      </c>
      <c r="BM2134" s="6">
        <f t="shared" si="597"/>
        <v>1</v>
      </c>
      <c r="BN2134" s="6">
        <f t="shared" si="598"/>
        <v>10</v>
      </c>
      <c r="BO2134" s="6">
        <f t="shared" si="599"/>
        <v>0</v>
      </c>
      <c r="BP2134" s="6">
        <f t="shared" si="600"/>
        <v>0</v>
      </c>
      <c r="BQ2134" s="6">
        <f t="shared" si="604"/>
        <v>1</v>
      </c>
      <c r="BR2134" s="6">
        <f t="shared" si="605"/>
        <v>9</v>
      </c>
      <c r="BS2134" s="6">
        <f t="shared" si="607"/>
        <v>1</v>
      </c>
      <c r="BT2134" s="6">
        <f t="shared" si="608"/>
        <v>2</v>
      </c>
      <c r="CT2134" s="6">
        <f t="shared" si="606"/>
        <v>0</v>
      </c>
      <c r="CX2134" s="6" t="str">
        <f t="shared" si="587"/>
        <v>A</v>
      </c>
      <c r="CY2134" s="87">
        <f t="shared" si="588"/>
        <v>5071</v>
      </c>
      <c r="CZ2134" s="87">
        <f t="shared" si="589"/>
        <v>0</v>
      </c>
      <c r="DA2134" s="6" t="str">
        <f t="shared" si="590"/>
        <v>na</v>
      </c>
    </row>
    <row r="2135" spans="1:105" hidden="1" x14ac:dyDescent="0.2">
      <c r="A2135" s="46">
        <v>4840</v>
      </c>
      <c r="B2135" s="46">
        <f t="shared" si="601"/>
        <v>4</v>
      </c>
      <c r="C2135" s="46">
        <f t="shared" si="602"/>
        <v>18</v>
      </c>
      <c r="D2135" s="46">
        <f t="shared" si="603"/>
        <v>4</v>
      </c>
      <c r="E2135" s="85">
        <v>30790</v>
      </c>
      <c r="F2135" s="7" t="s">
        <v>394</v>
      </c>
      <c r="G2135" s="50" t="s">
        <v>310</v>
      </c>
      <c r="H2135" s="50" t="s">
        <v>307</v>
      </c>
      <c r="I2135" s="50">
        <v>1</v>
      </c>
      <c r="J2135" s="50">
        <v>1</v>
      </c>
      <c r="L2135" s="171">
        <v>1850</v>
      </c>
      <c r="M2135" s="57" t="s">
        <v>16</v>
      </c>
      <c r="O2135" s="7">
        <v>40</v>
      </c>
      <c r="P2135" s="7">
        <v>26</v>
      </c>
      <c r="Q2135" s="7">
        <v>8</v>
      </c>
      <c r="R2135" s="7">
        <v>6</v>
      </c>
      <c r="S2135" s="7">
        <v>84</v>
      </c>
      <c r="T2135" s="7">
        <v>36</v>
      </c>
      <c r="U2135" s="7">
        <v>86</v>
      </c>
      <c r="BG2135" s="6">
        <f t="shared" si="593"/>
        <v>0</v>
      </c>
      <c r="BH2135" s="6">
        <f t="shared" si="591"/>
        <v>0</v>
      </c>
      <c r="BI2135" s="6">
        <f t="shared" si="594"/>
        <v>1</v>
      </c>
      <c r="BJ2135" s="6">
        <f t="shared" si="592"/>
        <v>1</v>
      </c>
      <c r="BK2135" s="6">
        <f t="shared" si="595"/>
        <v>0</v>
      </c>
      <c r="BL2135" s="6">
        <f t="shared" si="596"/>
        <v>0</v>
      </c>
      <c r="BM2135" s="6">
        <f t="shared" si="597"/>
        <v>1</v>
      </c>
      <c r="BN2135" s="6">
        <f t="shared" si="598"/>
        <v>11</v>
      </c>
      <c r="BO2135" s="6">
        <f t="shared" si="599"/>
        <v>1</v>
      </c>
      <c r="BP2135" s="6">
        <f t="shared" si="600"/>
        <v>1</v>
      </c>
      <c r="BQ2135" s="6">
        <f t="shared" si="604"/>
        <v>1</v>
      </c>
      <c r="BR2135" s="6">
        <f t="shared" si="605"/>
        <v>10</v>
      </c>
      <c r="BS2135" s="6">
        <f t="shared" si="607"/>
        <v>1</v>
      </c>
      <c r="BT2135" s="6">
        <f t="shared" si="608"/>
        <v>3</v>
      </c>
      <c r="CT2135" s="6">
        <f t="shared" si="606"/>
        <v>0</v>
      </c>
      <c r="CX2135" s="6" t="str">
        <f t="shared" si="587"/>
        <v>A</v>
      </c>
      <c r="CY2135" s="87">
        <f t="shared" si="588"/>
        <v>1850</v>
      </c>
      <c r="CZ2135" s="87">
        <f t="shared" si="589"/>
        <v>0</v>
      </c>
      <c r="DA2135" s="6" t="str">
        <f t="shared" si="590"/>
        <v>na</v>
      </c>
    </row>
    <row r="2136" spans="1:105" hidden="1" x14ac:dyDescent="0.2">
      <c r="A2136" s="46">
        <v>4841</v>
      </c>
      <c r="B2136" s="46">
        <f t="shared" si="601"/>
        <v>6</v>
      </c>
      <c r="C2136" s="46">
        <f t="shared" si="602"/>
        <v>20</v>
      </c>
      <c r="D2136" s="46">
        <f t="shared" si="603"/>
        <v>4</v>
      </c>
      <c r="E2136" s="85">
        <v>30792</v>
      </c>
      <c r="F2136" s="7" t="s">
        <v>259</v>
      </c>
      <c r="G2136" s="50" t="s">
        <v>103</v>
      </c>
      <c r="H2136" s="50" t="s">
        <v>306</v>
      </c>
      <c r="I2136" s="50">
        <v>4</v>
      </c>
      <c r="J2136" s="50">
        <v>1</v>
      </c>
      <c r="L2136" s="171">
        <v>7120</v>
      </c>
      <c r="M2136" s="57" t="s">
        <v>395</v>
      </c>
      <c r="O2136" s="7">
        <v>41</v>
      </c>
      <c r="P2136" s="7">
        <v>27</v>
      </c>
      <c r="Q2136" s="7">
        <v>8</v>
      </c>
      <c r="R2136" s="7">
        <v>6</v>
      </c>
      <c r="S2136" s="7">
        <v>88</v>
      </c>
      <c r="T2136" s="7">
        <v>37</v>
      </c>
      <c r="U2136" s="7">
        <v>89</v>
      </c>
      <c r="BG2136" s="6">
        <f t="shared" si="593"/>
        <v>1</v>
      </c>
      <c r="BH2136" s="6">
        <f t="shared" si="591"/>
        <v>1</v>
      </c>
      <c r="BI2136" s="6">
        <f t="shared" si="594"/>
        <v>0</v>
      </c>
      <c r="BJ2136" s="6">
        <f t="shared" si="592"/>
        <v>0</v>
      </c>
      <c r="BK2136" s="6">
        <f t="shared" si="595"/>
        <v>0</v>
      </c>
      <c r="BL2136" s="6">
        <f t="shared" si="596"/>
        <v>0</v>
      </c>
      <c r="BM2136" s="6">
        <f t="shared" si="597"/>
        <v>1</v>
      </c>
      <c r="BN2136" s="6">
        <f t="shared" si="598"/>
        <v>12</v>
      </c>
      <c r="BO2136" s="6">
        <f t="shared" si="599"/>
        <v>0</v>
      </c>
      <c r="BP2136" s="6">
        <f t="shared" si="600"/>
        <v>0</v>
      </c>
      <c r="BQ2136" s="6">
        <f t="shared" si="604"/>
        <v>1</v>
      </c>
      <c r="BR2136" s="6">
        <f t="shared" si="605"/>
        <v>11</v>
      </c>
      <c r="BS2136" s="6">
        <f t="shared" si="607"/>
        <v>1</v>
      </c>
      <c r="BT2136" s="6">
        <f t="shared" si="608"/>
        <v>4</v>
      </c>
      <c r="CT2136" s="6">
        <f t="shared" si="606"/>
        <v>0</v>
      </c>
      <c r="CX2136" s="6" t="str">
        <f t="shared" si="587"/>
        <v>H</v>
      </c>
      <c r="CY2136" s="87">
        <f t="shared" si="588"/>
        <v>7120</v>
      </c>
      <c r="CZ2136" s="87">
        <f t="shared" si="589"/>
        <v>0</v>
      </c>
      <c r="DA2136" s="6">
        <f t="shared" si="590"/>
        <v>7120</v>
      </c>
    </row>
    <row r="2137" spans="1:105" hidden="1" x14ac:dyDescent="0.2">
      <c r="A2137" s="46">
        <v>4842</v>
      </c>
      <c r="B2137" s="46">
        <f t="shared" si="601"/>
        <v>2</v>
      </c>
      <c r="C2137" s="46">
        <f t="shared" si="602"/>
        <v>23</v>
      </c>
      <c r="D2137" s="46">
        <f t="shared" si="603"/>
        <v>4</v>
      </c>
      <c r="E2137" s="85">
        <v>30795</v>
      </c>
      <c r="F2137" s="7" t="s">
        <v>1412</v>
      </c>
      <c r="G2137" s="50" t="s">
        <v>310</v>
      </c>
      <c r="H2137" s="50" t="s">
        <v>306</v>
      </c>
      <c r="I2137" s="50">
        <v>1</v>
      </c>
      <c r="J2137" s="50">
        <v>0</v>
      </c>
      <c r="L2137" s="171">
        <v>3527</v>
      </c>
      <c r="M2137" s="57" t="s">
        <v>3030</v>
      </c>
      <c r="O2137" s="7">
        <v>42</v>
      </c>
      <c r="P2137" s="7">
        <v>28</v>
      </c>
      <c r="Q2137" s="7">
        <v>8</v>
      </c>
      <c r="R2137" s="7">
        <v>6</v>
      </c>
      <c r="S2137" s="7">
        <v>89</v>
      </c>
      <c r="T2137" s="7">
        <v>37</v>
      </c>
      <c r="U2137" s="7">
        <v>92</v>
      </c>
      <c r="BG2137" s="6">
        <f t="shared" si="593"/>
        <v>1</v>
      </c>
      <c r="BH2137" s="6">
        <f t="shared" si="591"/>
        <v>2</v>
      </c>
      <c r="BI2137" s="6">
        <f t="shared" si="594"/>
        <v>0</v>
      </c>
      <c r="BJ2137" s="6">
        <f t="shared" si="592"/>
        <v>0</v>
      </c>
      <c r="BK2137" s="6">
        <f t="shared" si="595"/>
        <v>0</v>
      </c>
      <c r="BL2137" s="6">
        <f t="shared" si="596"/>
        <v>0</v>
      </c>
      <c r="BM2137" s="6">
        <f t="shared" si="597"/>
        <v>1</v>
      </c>
      <c r="BN2137" s="6">
        <f t="shared" si="598"/>
        <v>13</v>
      </c>
      <c r="BO2137" s="6">
        <f t="shared" si="599"/>
        <v>0</v>
      </c>
      <c r="BP2137" s="6">
        <f t="shared" si="600"/>
        <v>0</v>
      </c>
      <c r="BQ2137" s="6">
        <f t="shared" si="604"/>
        <v>1</v>
      </c>
      <c r="BR2137" s="6">
        <f t="shared" si="605"/>
        <v>12</v>
      </c>
      <c r="BS2137" s="6">
        <f t="shared" si="607"/>
        <v>0</v>
      </c>
      <c r="BT2137" s="6">
        <f t="shared" si="608"/>
        <v>0</v>
      </c>
      <c r="CT2137" s="6">
        <f t="shared" si="606"/>
        <v>0</v>
      </c>
      <c r="CX2137" s="6" t="str">
        <f t="shared" si="587"/>
        <v>A</v>
      </c>
      <c r="CY2137" s="87">
        <f t="shared" si="588"/>
        <v>3527</v>
      </c>
      <c r="CZ2137" s="87">
        <f t="shared" si="589"/>
        <v>0</v>
      </c>
      <c r="DA2137" s="6" t="str">
        <f t="shared" si="590"/>
        <v>na</v>
      </c>
    </row>
    <row r="2138" spans="1:105" hidden="1" x14ac:dyDescent="0.2">
      <c r="A2138" s="46">
        <v>4843</v>
      </c>
      <c r="B2138" s="46">
        <f t="shared" si="601"/>
        <v>7</v>
      </c>
      <c r="C2138" s="46">
        <f t="shared" si="602"/>
        <v>28</v>
      </c>
      <c r="D2138" s="46">
        <f t="shared" si="603"/>
        <v>4</v>
      </c>
      <c r="E2138" s="85">
        <v>30800</v>
      </c>
      <c r="F2138" s="7" t="s">
        <v>3455</v>
      </c>
      <c r="G2138" s="50" t="s">
        <v>103</v>
      </c>
      <c r="H2138" s="50" t="s">
        <v>306</v>
      </c>
      <c r="I2138" s="50">
        <v>2</v>
      </c>
      <c r="J2138" s="50">
        <v>0</v>
      </c>
      <c r="L2138" s="171">
        <v>6063</v>
      </c>
      <c r="M2138" s="57" t="s">
        <v>2549</v>
      </c>
      <c r="O2138" s="7">
        <v>43</v>
      </c>
      <c r="P2138" s="7">
        <v>29</v>
      </c>
      <c r="Q2138" s="7">
        <v>8</v>
      </c>
      <c r="R2138" s="7">
        <v>6</v>
      </c>
      <c r="S2138" s="7">
        <v>91</v>
      </c>
      <c r="T2138" s="7">
        <v>37</v>
      </c>
      <c r="U2138" s="7">
        <v>95</v>
      </c>
      <c r="BG2138" s="6">
        <f t="shared" si="593"/>
        <v>1</v>
      </c>
      <c r="BH2138" s="6">
        <f t="shared" si="591"/>
        <v>3</v>
      </c>
      <c r="BI2138" s="6">
        <f t="shared" si="594"/>
        <v>0</v>
      </c>
      <c r="BJ2138" s="6">
        <f t="shared" si="592"/>
        <v>0</v>
      </c>
      <c r="BK2138" s="6">
        <f t="shared" si="595"/>
        <v>0</v>
      </c>
      <c r="BL2138" s="6">
        <f t="shared" si="596"/>
        <v>0</v>
      </c>
      <c r="BM2138" s="6">
        <f t="shared" si="597"/>
        <v>1</v>
      </c>
      <c r="BN2138" s="6">
        <f t="shared" si="598"/>
        <v>14</v>
      </c>
      <c r="BO2138" s="6">
        <f t="shared" si="599"/>
        <v>0</v>
      </c>
      <c r="BP2138" s="6">
        <f t="shared" si="600"/>
        <v>0</v>
      </c>
      <c r="BQ2138" s="6">
        <f t="shared" si="604"/>
        <v>1</v>
      </c>
      <c r="BR2138" s="6">
        <f t="shared" si="605"/>
        <v>13</v>
      </c>
      <c r="BS2138" s="6">
        <f t="shared" si="607"/>
        <v>0</v>
      </c>
      <c r="BT2138" s="6">
        <f t="shared" si="608"/>
        <v>0</v>
      </c>
      <c r="CT2138" s="6">
        <f t="shared" si="606"/>
        <v>0</v>
      </c>
      <c r="CX2138" s="6" t="str">
        <f t="shared" ref="CX2138:CX2201" si="609">G2138</f>
        <v>H</v>
      </c>
      <c r="CY2138" s="87">
        <f t="shared" ref="CY2138:CY2201" si="610">L2138</f>
        <v>6063</v>
      </c>
      <c r="CZ2138" s="87">
        <f t="shared" ref="CZ2138:CZ2201" si="611">AY2138</f>
        <v>0</v>
      </c>
      <c r="DA2138" s="6">
        <f t="shared" ref="DA2138:DA2201" si="612">IF(CX2138="H",CY2138-CZ2138,"na")</f>
        <v>6063</v>
      </c>
    </row>
    <row r="2139" spans="1:105" hidden="1" x14ac:dyDescent="0.2">
      <c r="A2139" s="46">
        <v>4844</v>
      </c>
      <c r="B2139" s="46">
        <f t="shared" si="601"/>
        <v>7</v>
      </c>
      <c r="C2139" s="46">
        <f t="shared" si="602"/>
        <v>5</v>
      </c>
      <c r="D2139" s="46">
        <f t="shared" si="603"/>
        <v>5</v>
      </c>
      <c r="E2139" s="85">
        <v>30807</v>
      </c>
      <c r="F2139" s="7" t="s">
        <v>243</v>
      </c>
      <c r="G2139" s="50" t="s">
        <v>310</v>
      </c>
      <c r="H2139" s="50" t="s">
        <v>306</v>
      </c>
      <c r="I2139" s="50">
        <v>1</v>
      </c>
      <c r="J2139" s="50">
        <v>0</v>
      </c>
      <c r="L2139" s="171">
        <v>3355</v>
      </c>
      <c r="M2139" s="57" t="s">
        <v>2498</v>
      </c>
      <c r="O2139" s="7">
        <v>44</v>
      </c>
      <c r="P2139" s="7">
        <v>30</v>
      </c>
      <c r="Q2139" s="7">
        <v>8</v>
      </c>
      <c r="R2139" s="7">
        <v>6</v>
      </c>
      <c r="S2139" s="7">
        <v>92</v>
      </c>
      <c r="T2139" s="7">
        <v>37</v>
      </c>
      <c r="U2139" s="7">
        <v>98</v>
      </c>
      <c r="BG2139" s="6">
        <f t="shared" si="593"/>
        <v>1</v>
      </c>
      <c r="BH2139" s="6">
        <f t="shared" ref="BH2139:BH2202" si="613">IF(H2139="W",BH2138+1,0)</f>
        <v>4</v>
      </c>
      <c r="BI2139" s="6">
        <f t="shared" si="594"/>
        <v>0</v>
      </c>
      <c r="BJ2139" s="6">
        <f t="shared" ref="BJ2139:BJ2202" si="614">IF(H2139="D",BJ2138+1,0)</f>
        <v>0</v>
      </c>
      <c r="BK2139" s="6">
        <f t="shared" si="595"/>
        <v>0</v>
      </c>
      <c r="BL2139" s="6">
        <f t="shared" si="596"/>
        <v>0</v>
      </c>
      <c r="BM2139" s="6">
        <f t="shared" si="597"/>
        <v>1</v>
      </c>
      <c r="BN2139" s="6">
        <f t="shared" si="598"/>
        <v>15</v>
      </c>
      <c r="BO2139" s="6">
        <f t="shared" si="599"/>
        <v>0</v>
      </c>
      <c r="BP2139" s="6">
        <f t="shared" si="600"/>
        <v>0</v>
      </c>
      <c r="BQ2139" s="6">
        <f t="shared" si="604"/>
        <v>1</v>
      </c>
      <c r="BR2139" s="6">
        <f t="shared" si="605"/>
        <v>14</v>
      </c>
      <c r="BS2139" s="6">
        <f t="shared" si="607"/>
        <v>0</v>
      </c>
      <c r="BT2139" s="6">
        <f t="shared" si="608"/>
        <v>0</v>
      </c>
      <c r="CT2139" s="6">
        <f t="shared" si="606"/>
        <v>0</v>
      </c>
      <c r="CX2139" s="6" t="str">
        <f t="shared" si="609"/>
        <v>A</v>
      </c>
      <c r="CY2139" s="87">
        <f t="shared" si="610"/>
        <v>3355</v>
      </c>
      <c r="CZ2139" s="87">
        <f t="shared" si="611"/>
        <v>0</v>
      </c>
      <c r="DA2139" s="6" t="str">
        <f t="shared" si="612"/>
        <v>na</v>
      </c>
    </row>
    <row r="2140" spans="1:105" hidden="1" x14ac:dyDescent="0.2">
      <c r="A2140" s="46">
        <v>4845</v>
      </c>
      <c r="B2140" s="46">
        <f t="shared" si="601"/>
        <v>2</v>
      </c>
      <c r="C2140" s="46">
        <f t="shared" si="602"/>
        <v>7</v>
      </c>
      <c r="D2140" s="46">
        <f t="shared" si="603"/>
        <v>5</v>
      </c>
      <c r="E2140" s="85">
        <v>30809</v>
      </c>
      <c r="F2140" s="7" t="s">
        <v>2255</v>
      </c>
      <c r="G2140" s="50" t="s">
        <v>103</v>
      </c>
      <c r="H2140" s="50" t="s">
        <v>306</v>
      </c>
      <c r="I2140" s="50">
        <v>3</v>
      </c>
      <c r="J2140" s="50">
        <v>0</v>
      </c>
      <c r="L2140" s="171">
        <v>8026</v>
      </c>
      <c r="M2140" s="57" t="s">
        <v>396</v>
      </c>
      <c r="O2140" s="7">
        <v>45</v>
      </c>
      <c r="P2140" s="7">
        <v>31</v>
      </c>
      <c r="Q2140" s="7">
        <v>8</v>
      </c>
      <c r="R2140" s="7">
        <v>6</v>
      </c>
      <c r="S2140" s="7">
        <v>95</v>
      </c>
      <c r="T2140" s="7">
        <v>37</v>
      </c>
      <c r="U2140" s="7">
        <v>101</v>
      </c>
      <c r="BG2140" s="6">
        <f t="shared" si="593"/>
        <v>1</v>
      </c>
      <c r="BH2140" s="6">
        <f t="shared" si="613"/>
        <v>5</v>
      </c>
      <c r="BI2140" s="6">
        <f t="shared" si="594"/>
        <v>0</v>
      </c>
      <c r="BJ2140" s="6">
        <f t="shared" si="614"/>
        <v>0</v>
      </c>
      <c r="BK2140" s="6">
        <f t="shared" si="595"/>
        <v>0</v>
      </c>
      <c r="BL2140" s="6">
        <f t="shared" si="596"/>
        <v>0</v>
      </c>
      <c r="BM2140" s="6">
        <f t="shared" si="597"/>
        <v>1</v>
      </c>
      <c r="BN2140" s="89">
        <f t="shared" si="598"/>
        <v>16</v>
      </c>
      <c r="BO2140" s="6">
        <f t="shared" si="599"/>
        <v>0</v>
      </c>
      <c r="BP2140" s="6">
        <f t="shared" si="600"/>
        <v>0</v>
      </c>
      <c r="BQ2140" s="6">
        <f t="shared" si="604"/>
        <v>1</v>
      </c>
      <c r="BR2140" s="6">
        <f t="shared" si="605"/>
        <v>15</v>
      </c>
      <c r="BS2140" s="6">
        <f t="shared" si="607"/>
        <v>0</v>
      </c>
      <c r="BT2140" s="6">
        <f t="shared" si="608"/>
        <v>0</v>
      </c>
      <c r="CT2140" s="6">
        <f t="shared" si="606"/>
        <v>0</v>
      </c>
      <c r="CX2140" s="6" t="str">
        <f t="shared" si="609"/>
        <v>H</v>
      </c>
      <c r="CY2140" s="87">
        <f t="shared" si="610"/>
        <v>8026</v>
      </c>
      <c r="CZ2140" s="87">
        <f t="shared" si="611"/>
        <v>0</v>
      </c>
      <c r="DA2140" s="6">
        <f t="shared" si="612"/>
        <v>8026</v>
      </c>
    </row>
    <row r="2141" spans="1:105" hidden="1" x14ac:dyDescent="0.2">
      <c r="A2141" s="46">
        <v>4846</v>
      </c>
      <c r="B2141" s="46">
        <f t="shared" si="601"/>
        <v>7</v>
      </c>
      <c r="C2141" s="46">
        <f t="shared" si="602"/>
        <v>12</v>
      </c>
      <c r="D2141" s="46">
        <f t="shared" si="603"/>
        <v>5</v>
      </c>
      <c r="E2141" s="85">
        <v>30814</v>
      </c>
      <c r="F2141" s="7" t="s">
        <v>1714</v>
      </c>
      <c r="G2141" s="50" t="s">
        <v>310</v>
      </c>
      <c r="H2141" s="50" t="s">
        <v>308</v>
      </c>
      <c r="I2141" s="50">
        <v>1</v>
      </c>
      <c r="J2141" s="50">
        <v>2</v>
      </c>
      <c r="L2141" s="171">
        <v>4333</v>
      </c>
      <c r="M2141" s="57" t="s">
        <v>2498</v>
      </c>
      <c r="N2141" s="46">
        <v>1</v>
      </c>
      <c r="O2141" s="5">
        <v>46</v>
      </c>
      <c r="P2141" s="5">
        <v>31</v>
      </c>
      <c r="Q2141" s="5">
        <v>8</v>
      </c>
      <c r="R2141" s="5">
        <v>7</v>
      </c>
      <c r="S2141" s="5">
        <v>96</v>
      </c>
      <c r="T2141" s="5">
        <v>39</v>
      </c>
      <c r="U2141" s="5">
        <v>101</v>
      </c>
      <c r="BG2141" s="6">
        <f t="shared" si="593"/>
        <v>0</v>
      </c>
      <c r="BH2141" s="6">
        <f t="shared" si="613"/>
        <v>0</v>
      </c>
      <c r="BI2141" s="6">
        <f t="shared" si="594"/>
        <v>0</v>
      </c>
      <c r="BJ2141" s="6">
        <f t="shared" si="614"/>
        <v>0</v>
      </c>
      <c r="BK2141" s="6">
        <f t="shared" si="595"/>
        <v>1</v>
      </c>
      <c r="BL2141" s="6">
        <f t="shared" si="596"/>
        <v>1</v>
      </c>
      <c r="BM2141" s="6">
        <f t="shared" si="597"/>
        <v>0</v>
      </c>
      <c r="BN2141" s="6">
        <f t="shared" si="598"/>
        <v>0</v>
      </c>
      <c r="BO2141" s="6">
        <f t="shared" si="599"/>
        <v>1</v>
      </c>
      <c r="BP2141" s="6">
        <f t="shared" si="600"/>
        <v>1</v>
      </c>
      <c r="BQ2141" s="6">
        <f t="shared" si="604"/>
        <v>1</v>
      </c>
      <c r="BR2141" s="6">
        <f t="shared" si="605"/>
        <v>16</v>
      </c>
      <c r="BS2141" s="6">
        <f t="shared" si="607"/>
        <v>1</v>
      </c>
      <c r="BT2141" s="6">
        <f t="shared" si="608"/>
        <v>1</v>
      </c>
      <c r="CT2141" s="6">
        <f t="shared" si="606"/>
        <v>0</v>
      </c>
      <c r="CX2141" s="6" t="str">
        <f t="shared" si="609"/>
        <v>A</v>
      </c>
      <c r="CY2141" s="87">
        <f t="shared" si="610"/>
        <v>4333</v>
      </c>
      <c r="CZ2141" s="87">
        <f t="shared" si="611"/>
        <v>0</v>
      </c>
      <c r="DA2141" s="6" t="str">
        <f t="shared" si="612"/>
        <v>na</v>
      </c>
    </row>
    <row r="2142" spans="1:105" ht="16.149999999999999" hidden="1" customHeight="1" x14ac:dyDescent="0.2">
      <c r="A2142" s="46">
        <v>4901</v>
      </c>
      <c r="B2142" s="46">
        <f t="shared" si="601"/>
        <v>7</v>
      </c>
      <c r="C2142" s="46">
        <f t="shared" si="602"/>
        <v>25</v>
      </c>
      <c r="D2142" s="46">
        <f t="shared" si="603"/>
        <v>8</v>
      </c>
      <c r="E2142" s="85">
        <v>30919</v>
      </c>
      <c r="F2142" s="7" t="s">
        <v>3097</v>
      </c>
      <c r="G2142" s="50" t="s">
        <v>103</v>
      </c>
      <c r="H2142" s="50" t="s">
        <v>307</v>
      </c>
      <c r="I2142" s="50">
        <v>1</v>
      </c>
      <c r="J2142" s="50">
        <v>1</v>
      </c>
      <c r="L2142" s="171">
        <v>4364</v>
      </c>
      <c r="M2142" s="57" t="s">
        <v>872</v>
      </c>
      <c r="O2142" s="7">
        <v>1</v>
      </c>
      <c r="P2142" s="7">
        <v>0</v>
      </c>
      <c r="Q2142" s="7">
        <v>1</v>
      </c>
      <c r="R2142" s="7">
        <v>0</v>
      </c>
      <c r="S2142" s="7">
        <v>1</v>
      </c>
      <c r="T2142" s="7">
        <v>1</v>
      </c>
      <c r="U2142" s="7">
        <v>1</v>
      </c>
      <c r="BG2142" s="6">
        <f t="shared" si="593"/>
        <v>0</v>
      </c>
      <c r="BH2142" s="6">
        <f t="shared" si="613"/>
        <v>0</v>
      </c>
      <c r="BI2142" s="6">
        <f t="shared" si="594"/>
        <v>1</v>
      </c>
      <c r="BJ2142" s="6">
        <f t="shared" si="614"/>
        <v>1</v>
      </c>
      <c r="BK2142" s="6">
        <f t="shared" si="595"/>
        <v>0</v>
      </c>
      <c r="BL2142" s="6">
        <f t="shared" si="596"/>
        <v>0</v>
      </c>
      <c r="BM2142" s="6">
        <f t="shared" si="597"/>
        <v>1</v>
      </c>
      <c r="BN2142" s="6">
        <f t="shared" si="598"/>
        <v>1</v>
      </c>
      <c r="BO2142" s="6">
        <f t="shared" si="599"/>
        <v>1</v>
      </c>
      <c r="BP2142" s="6">
        <f t="shared" si="600"/>
        <v>2</v>
      </c>
      <c r="BQ2142" s="6">
        <f t="shared" si="604"/>
        <v>1</v>
      </c>
      <c r="BR2142" s="6">
        <f t="shared" si="605"/>
        <v>17</v>
      </c>
      <c r="BS2142" s="6">
        <f t="shared" si="607"/>
        <v>1</v>
      </c>
      <c r="BT2142" s="6">
        <f t="shared" si="608"/>
        <v>2</v>
      </c>
      <c r="CT2142" s="6">
        <f t="shared" si="606"/>
        <v>0</v>
      </c>
      <c r="CX2142" s="6" t="str">
        <f t="shared" si="609"/>
        <v>H</v>
      </c>
      <c r="CY2142" s="87">
        <f t="shared" si="610"/>
        <v>4364</v>
      </c>
      <c r="CZ2142" s="87">
        <f t="shared" si="611"/>
        <v>0</v>
      </c>
      <c r="DA2142" s="6">
        <f t="shared" si="612"/>
        <v>4364</v>
      </c>
    </row>
    <row r="2143" spans="1:105" hidden="1" x14ac:dyDescent="0.2">
      <c r="A2143" s="46">
        <v>4902</v>
      </c>
      <c r="B2143" s="46">
        <f t="shared" si="601"/>
        <v>7</v>
      </c>
      <c r="C2143" s="46">
        <f t="shared" si="602"/>
        <v>1</v>
      </c>
      <c r="D2143" s="46">
        <f t="shared" si="603"/>
        <v>9</v>
      </c>
      <c r="E2143" s="85">
        <v>30926</v>
      </c>
      <c r="F2143" s="7" t="s">
        <v>773</v>
      </c>
      <c r="G2143" s="50" t="s">
        <v>310</v>
      </c>
      <c r="H2143" s="50" t="s">
        <v>306</v>
      </c>
      <c r="I2143" s="50">
        <v>3</v>
      </c>
      <c r="J2143" s="50">
        <v>1</v>
      </c>
      <c r="L2143" s="171">
        <v>4211</v>
      </c>
      <c r="M2143" s="57" t="s">
        <v>1752</v>
      </c>
      <c r="O2143" s="7">
        <v>2</v>
      </c>
      <c r="P2143" s="7">
        <v>1</v>
      </c>
      <c r="Q2143" s="7">
        <v>1</v>
      </c>
      <c r="R2143" s="7">
        <v>0</v>
      </c>
      <c r="S2143" s="7">
        <v>4</v>
      </c>
      <c r="T2143" s="7">
        <v>2</v>
      </c>
      <c r="U2143" s="7">
        <v>4</v>
      </c>
      <c r="BG2143" s="6">
        <f t="shared" si="593"/>
        <v>1</v>
      </c>
      <c r="BH2143" s="6">
        <f t="shared" si="613"/>
        <v>1</v>
      </c>
      <c r="BI2143" s="6">
        <f t="shared" si="594"/>
        <v>0</v>
      </c>
      <c r="BJ2143" s="6">
        <f t="shared" si="614"/>
        <v>0</v>
      </c>
      <c r="BK2143" s="6">
        <f t="shared" si="595"/>
        <v>0</v>
      </c>
      <c r="BL2143" s="6">
        <f t="shared" si="596"/>
        <v>0</v>
      </c>
      <c r="BM2143" s="6">
        <f t="shared" si="597"/>
        <v>1</v>
      </c>
      <c r="BN2143" s="6">
        <f t="shared" si="598"/>
        <v>2</v>
      </c>
      <c r="BO2143" s="6">
        <f t="shared" si="599"/>
        <v>0</v>
      </c>
      <c r="BP2143" s="6">
        <f t="shared" si="600"/>
        <v>0</v>
      </c>
      <c r="BQ2143" s="6">
        <f t="shared" si="604"/>
        <v>1</v>
      </c>
      <c r="BR2143" s="6">
        <f t="shared" si="605"/>
        <v>18</v>
      </c>
      <c r="BS2143" s="6">
        <f t="shared" si="607"/>
        <v>1</v>
      </c>
      <c r="BT2143" s="6">
        <f t="shared" si="608"/>
        <v>3</v>
      </c>
      <c r="CT2143" s="6">
        <f t="shared" si="606"/>
        <v>0</v>
      </c>
      <c r="CX2143" s="6" t="str">
        <f t="shared" si="609"/>
        <v>A</v>
      </c>
      <c r="CY2143" s="87">
        <f t="shared" si="610"/>
        <v>4211</v>
      </c>
      <c r="CZ2143" s="87">
        <f t="shared" si="611"/>
        <v>0</v>
      </c>
      <c r="DA2143" s="6" t="str">
        <f t="shared" si="612"/>
        <v>na</v>
      </c>
    </row>
    <row r="2144" spans="1:105" hidden="1" x14ac:dyDescent="0.2">
      <c r="A2144" s="46">
        <v>4903</v>
      </c>
      <c r="B2144" s="46">
        <f t="shared" si="601"/>
        <v>7</v>
      </c>
      <c r="C2144" s="46">
        <f t="shared" si="602"/>
        <v>8</v>
      </c>
      <c r="D2144" s="46">
        <f t="shared" si="603"/>
        <v>9</v>
      </c>
      <c r="E2144" s="85">
        <v>30933</v>
      </c>
      <c r="F2144" s="7" t="s">
        <v>538</v>
      </c>
      <c r="G2144" s="50" t="s">
        <v>103</v>
      </c>
      <c r="H2144" s="50" t="s">
        <v>306</v>
      </c>
      <c r="I2144" s="50">
        <v>2</v>
      </c>
      <c r="J2144" s="50">
        <v>0</v>
      </c>
      <c r="L2144" s="171">
        <v>4194</v>
      </c>
      <c r="M2144" s="57" t="s">
        <v>1890</v>
      </c>
      <c r="O2144" s="7">
        <v>3</v>
      </c>
      <c r="P2144" s="7">
        <v>2</v>
      </c>
      <c r="Q2144" s="7">
        <v>1</v>
      </c>
      <c r="R2144" s="7">
        <v>0</v>
      </c>
      <c r="S2144" s="7">
        <v>6</v>
      </c>
      <c r="T2144" s="7">
        <v>2</v>
      </c>
      <c r="U2144" s="7">
        <v>7</v>
      </c>
      <c r="BG2144" s="6">
        <f t="shared" si="593"/>
        <v>1</v>
      </c>
      <c r="BH2144" s="6">
        <f t="shared" si="613"/>
        <v>2</v>
      </c>
      <c r="BI2144" s="6">
        <f t="shared" si="594"/>
        <v>0</v>
      </c>
      <c r="BJ2144" s="6">
        <f t="shared" si="614"/>
        <v>0</v>
      </c>
      <c r="BK2144" s="6">
        <f t="shared" si="595"/>
        <v>0</v>
      </c>
      <c r="BL2144" s="6">
        <f t="shared" si="596"/>
        <v>0</v>
      </c>
      <c r="BM2144" s="6">
        <f t="shared" si="597"/>
        <v>1</v>
      </c>
      <c r="BN2144" s="6">
        <f t="shared" si="598"/>
        <v>3</v>
      </c>
      <c r="BO2144" s="6">
        <f t="shared" si="599"/>
        <v>0</v>
      </c>
      <c r="BP2144" s="6">
        <f t="shared" si="600"/>
        <v>0</v>
      </c>
      <c r="BQ2144" s="6">
        <f t="shared" si="604"/>
        <v>1</v>
      </c>
      <c r="BR2144" s="6">
        <f t="shared" si="605"/>
        <v>19</v>
      </c>
      <c r="BS2144" s="6">
        <f t="shared" si="607"/>
        <v>0</v>
      </c>
      <c r="BT2144" s="6">
        <f t="shared" si="608"/>
        <v>0</v>
      </c>
      <c r="CT2144" s="6">
        <f t="shared" si="606"/>
        <v>0</v>
      </c>
      <c r="CX2144" s="6" t="str">
        <f t="shared" si="609"/>
        <v>H</v>
      </c>
      <c r="CY2144" s="87">
        <f t="shared" si="610"/>
        <v>4194</v>
      </c>
      <c r="CZ2144" s="87">
        <f t="shared" si="611"/>
        <v>0</v>
      </c>
      <c r="DA2144" s="6">
        <f t="shared" si="612"/>
        <v>4194</v>
      </c>
    </row>
    <row r="2145" spans="1:133" hidden="1" x14ac:dyDescent="0.2">
      <c r="A2145" s="46">
        <v>4904</v>
      </c>
      <c r="B2145" s="46">
        <f t="shared" si="601"/>
        <v>7</v>
      </c>
      <c r="C2145" s="46">
        <f t="shared" si="602"/>
        <v>15</v>
      </c>
      <c r="D2145" s="46">
        <f t="shared" si="603"/>
        <v>9</v>
      </c>
      <c r="E2145" s="85">
        <v>30940</v>
      </c>
      <c r="F2145" s="7" t="s">
        <v>455</v>
      </c>
      <c r="G2145" s="50" t="s">
        <v>310</v>
      </c>
      <c r="H2145" s="50" t="s">
        <v>306</v>
      </c>
      <c r="I2145" s="50">
        <v>3</v>
      </c>
      <c r="J2145" s="50">
        <v>1</v>
      </c>
      <c r="L2145" s="171">
        <v>2473</v>
      </c>
      <c r="M2145" s="57" t="s">
        <v>1891</v>
      </c>
      <c r="O2145" s="7">
        <v>4</v>
      </c>
      <c r="P2145" s="7">
        <v>3</v>
      </c>
      <c r="Q2145" s="7">
        <v>1</v>
      </c>
      <c r="R2145" s="7">
        <v>0</v>
      </c>
      <c r="S2145" s="7">
        <v>9</v>
      </c>
      <c r="T2145" s="7">
        <v>3</v>
      </c>
      <c r="U2145" s="7">
        <v>10</v>
      </c>
      <c r="BG2145" s="6">
        <f t="shared" si="593"/>
        <v>1</v>
      </c>
      <c r="BH2145" s="6">
        <f t="shared" si="613"/>
        <v>3</v>
      </c>
      <c r="BI2145" s="6">
        <f t="shared" si="594"/>
        <v>0</v>
      </c>
      <c r="BJ2145" s="6">
        <f t="shared" si="614"/>
        <v>0</v>
      </c>
      <c r="BK2145" s="6">
        <f t="shared" si="595"/>
        <v>0</v>
      </c>
      <c r="BL2145" s="6">
        <f t="shared" si="596"/>
        <v>0</v>
      </c>
      <c r="BM2145" s="6">
        <f t="shared" si="597"/>
        <v>1</v>
      </c>
      <c r="BN2145" s="6">
        <f t="shared" si="598"/>
        <v>4</v>
      </c>
      <c r="BO2145" s="6">
        <f t="shared" si="599"/>
        <v>0</v>
      </c>
      <c r="BP2145" s="6">
        <f t="shared" si="600"/>
        <v>0</v>
      </c>
      <c r="BQ2145" s="6">
        <f t="shared" si="604"/>
        <v>1</v>
      </c>
      <c r="BR2145" s="6">
        <f t="shared" si="605"/>
        <v>20</v>
      </c>
      <c r="BS2145" s="6">
        <f t="shared" si="607"/>
        <v>1</v>
      </c>
      <c r="BT2145" s="6">
        <f t="shared" si="608"/>
        <v>1</v>
      </c>
      <c r="CT2145" s="6">
        <f t="shared" si="606"/>
        <v>0</v>
      </c>
      <c r="CX2145" s="6" t="str">
        <f t="shared" si="609"/>
        <v>A</v>
      </c>
      <c r="CY2145" s="87">
        <f t="shared" si="610"/>
        <v>2473</v>
      </c>
      <c r="CZ2145" s="87">
        <f t="shared" si="611"/>
        <v>0</v>
      </c>
      <c r="DA2145" s="6" t="str">
        <f t="shared" si="612"/>
        <v>na</v>
      </c>
    </row>
    <row r="2146" spans="1:133" hidden="1" x14ac:dyDescent="0.2">
      <c r="A2146" s="46">
        <v>4905</v>
      </c>
      <c r="B2146" s="46">
        <f t="shared" si="601"/>
        <v>3</v>
      </c>
      <c r="C2146" s="46">
        <f t="shared" si="602"/>
        <v>18</v>
      </c>
      <c r="D2146" s="46">
        <f t="shared" si="603"/>
        <v>9</v>
      </c>
      <c r="E2146" s="85">
        <v>30943</v>
      </c>
      <c r="F2146" s="7" t="s">
        <v>3486</v>
      </c>
      <c r="G2146" s="50" t="s">
        <v>310</v>
      </c>
      <c r="H2146" s="50" t="s">
        <v>307</v>
      </c>
      <c r="I2146" s="50">
        <v>1</v>
      </c>
      <c r="J2146" s="50">
        <v>1</v>
      </c>
      <c r="L2146" s="171">
        <v>4537</v>
      </c>
      <c r="M2146" s="57" t="s">
        <v>872</v>
      </c>
      <c r="O2146" s="7">
        <v>5</v>
      </c>
      <c r="P2146" s="7">
        <v>3</v>
      </c>
      <c r="Q2146" s="7">
        <v>2</v>
      </c>
      <c r="R2146" s="7">
        <v>0</v>
      </c>
      <c r="S2146" s="7">
        <v>10</v>
      </c>
      <c r="T2146" s="7">
        <v>4</v>
      </c>
      <c r="U2146" s="7">
        <v>11</v>
      </c>
      <c r="BG2146" s="6">
        <f t="shared" si="593"/>
        <v>0</v>
      </c>
      <c r="BH2146" s="6">
        <f t="shared" si="613"/>
        <v>0</v>
      </c>
      <c r="BI2146" s="6">
        <f t="shared" si="594"/>
        <v>1</v>
      </c>
      <c r="BJ2146" s="6">
        <f t="shared" si="614"/>
        <v>1</v>
      </c>
      <c r="BK2146" s="6">
        <f t="shared" si="595"/>
        <v>0</v>
      </c>
      <c r="BL2146" s="6">
        <f t="shared" si="596"/>
        <v>0</v>
      </c>
      <c r="BM2146" s="6">
        <f t="shared" si="597"/>
        <v>1</v>
      </c>
      <c r="BN2146" s="6">
        <f t="shared" si="598"/>
        <v>5</v>
      </c>
      <c r="BO2146" s="6">
        <f t="shared" si="599"/>
        <v>1</v>
      </c>
      <c r="BP2146" s="6">
        <f t="shared" si="600"/>
        <v>1</v>
      </c>
      <c r="BQ2146" s="6">
        <f t="shared" si="604"/>
        <v>1</v>
      </c>
      <c r="BR2146" s="6">
        <f t="shared" si="605"/>
        <v>21</v>
      </c>
      <c r="BS2146" s="6">
        <f t="shared" si="607"/>
        <v>1</v>
      </c>
      <c r="BT2146" s="6">
        <f t="shared" si="608"/>
        <v>2</v>
      </c>
      <c r="CT2146" s="6">
        <f t="shared" si="606"/>
        <v>0</v>
      </c>
      <c r="CX2146" s="6" t="str">
        <f t="shared" si="609"/>
        <v>A</v>
      </c>
      <c r="CY2146" s="87">
        <f t="shared" si="610"/>
        <v>4537</v>
      </c>
      <c r="CZ2146" s="87">
        <f t="shared" si="611"/>
        <v>0</v>
      </c>
      <c r="DA2146" s="6" t="str">
        <f t="shared" si="612"/>
        <v>na</v>
      </c>
    </row>
    <row r="2147" spans="1:133" hidden="1" x14ac:dyDescent="0.2">
      <c r="A2147" s="46">
        <v>4906</v>
      </c>
      <c r="B2147" s="46">
        <f t="shared" si="601"/>
        <v>7</v>
      </c>
      <c r="C2147" s="46">
        <f t="shared" si="602"/>
        <v>22</v>
      </c>
      <c r="D2147" s="46">
        <f t="shared" si="603"/>
        <v>9</v>
      </c>
      <c r="E2147" s="85">
        <v>30947</v>
      </c>
      <c r="F2147" s="7" t="s">
        <v>3512</v>
      </c>
      <c r="G2147" s="50" t="s">
        <v>103</v>
      </c>
      <c r="H2147" s="50" t="s">
        <v>306</v>
      </c>
      <c r="I2147" s="50">
        <v>3</v>
      </c>
      <c r="J2147" s="50">
        <v>2</v>
      </c>
      <c r="L2147" s="171">
        <v>4064</v>
      </c>
      <c r="M2147" s="57" t="s">
        <v>1892</v>
      </c>
      <c r="O2147" s="7">
        <v>6</v>
      </c>
      <c r="P2147" s="7">
        <v>4</v>
      </c>
      <c r="Q2147" s="7">
        <v>2</v>
      </c>
      <c r="R2147" s="7">
        <v>0</v>
      </c>
      <c r="S2147" s="7">
        <v>13</v>
      </c>
      <c r="T2147" s="7">
        <v>6</v>
      </c>
      <c r="U2147" s="7">
        <v>14</v>
      </c>
      <c r="BG2147" s="6">
        <f t="shared" si="593"/>
        <v>1</v>
      </c>
      <c r="BH2147" s="6">
        <f t="shared" si="613"/>
        <v>1</v>
      </c>
      <c r="BI2147" s="6">
        <f t="shared" si="594"/>
        <v>0</v>
      </c>
      <c r="BJ2147" s="6">
        <f t="shared" si="614"/>
        <v>0</v>
      </c>
      <c r="BK2147" s="6">
        <f t="shared" si="595"/>
        <v>0</v>
      </c>
      <c r="BL2147" s="6">
        <f t="shared" si="596"/>
        <v>0</v>
      </c>
      <c r="BM2147" s="6">
        <f t="shared" si="597"/>
        <v>1</v>
      </c>
      <c r="BN2147" s="6">
        <f t="shared" si="598"/>
        <v>6</v>
      </c>
      <c r="BO2147" s="6">
        <f t="shared" si="599"/>
        <v>0</v>
      </c>
      <c r="BP2147" s="6">
        <f t="shared" si="600"/>
        <v>0</v>
      </c>
      <c r="BQ2147" s="6">
        <f t="shared" si="604"/>
        <v>1</v>
      </c>
      <c r="BR2147" s="6">
        <f t="shared" si="605"/>
        <v>22</v>
      </c>
      <c r="BS2147" s="6">
        <f t="shared" si="607"/>
        <v>1</v>
      </c>
      <c r="BT2147" s="6">
        <f t="shared" si="608"/>
        <v>3</v>
      </c>
      <c r="CT2147" s="6">
        <f t="shared" si="606"/>
        <v>0</v>
      </c>
      <c r="CX2147" s="6" t="str">
        <f t="shared" si="609"/>
        <v>H</v>
      </c>
      <c r="CY2147" s="87">
        <f t="shared" si="610"/>
        <v>4064</v>
      </c>
      <c r="CZ2147" s="87">
        <f t="shared" si="611"/>
        <v>0</v>
      </c>
      <c r="DA2147" s="6">
        <f t="shared" si="612"/>
        <v>4064</v>
      </c>
    </row>
    <row r="2148" spans="1:133" hidden="1" x14ac:dyDescent="0.2">
      <c r="A2148" s="46">
        <v>4907</v>
      </c>
      <c r="B2148" s="46">
        <f t="shared" si="601"/>
        <v>7</v>
      </c>
      <c r="C2148" s="46">
        <f t="shared" si="602"/>
        <v>29</v>
      </c>
      <c r="D2148" s="46">
        <f t="shared" si="603"/>
        <v>9</v>
      </c>
      <c r="E2148" s="85">
        <v>30954</v>
      </c>
      <c r="F2148" s="7" t="s">
        <v>2387</v>
      </c>
      <c r="G2148" s="50" t="s">
        <v>310</v>
      </c>
      <c r="H2148" s="50" t="s">
        <v>306</v>
      </c>
      <c r="I2148" s="50">
        <v>2</v>
      </c>
      <c r="J2148" s="50">
        <v>1</v>
      </c>
      <c r="L2148" s="171">
        <v>3219</v>
      </c>
      <c r="M2148" s="57" t="s">
        <v>877</v>
      </c>
      <c r="O2148" s="7">
        <v>7</v>
      </c>
      <c r="P2148" s="7">
        <v>5</v>
      </c>
      <c r="Q2148" s="7">
        <v>2</v>
      </c>
      <c r="R2148" s="7">
        <v>0</v>
      </c>
      <c r="S2148" s="7">
        <v>15</v>
      </c>
      <c r="T2148" s="7">
        <v>7</v>
      </c>
      <c r="U2148" s="7">
        <v>17</v>
      </c>
      <c r="BG2148" s="6">
        <f t="shared" si="593"/>
        <v>1</v>
      </c>
      <c r="BH2148" s="6">
        <f t="shared" si="613"/>
        <v>2</v>
      </c>
      <c r="BI2148" s="6">
        <f t="shared" si="594"/>
        <v>0</v>
      </c>
      <c r="BJ2148" s="6">
        <f t="shared" si="614"/>
        <v>0</v>
      </c>
      <c r="BK2148" s="6">
        <f t="shared" si="595"/>
        <v>0</v>
      </c>
      <c r="BL2148" s="6">
        <f t="shared" si="596"/>
        <v>0</v>
      </c>
      <c r="BM2148" s="6">
        <f t="shared" si="597"/>
        <v>1</v>
      </c>
      <c r="BN2148" s="6">
        <f t="shared" si="598"/>
        <v>7</v>
      </c>
      <c r="BO2148" s="6">
        <f t="shared" si="599"/>
        <v>0</v>
      </c>
      <c r="BP2148" s="6">
        <f t="shared" si="600"/>
        <v>0</v>
      </c>
      <c r="BQ2148" s="6">
        <f t="shared" si="604"/>
        <v>1</v>
      </c>
      <c r="BR2148" s="6">
        <f t="shared" si="605"/>
        <v>23</v>
      </c>
      <c r="BS2148" s="6">
        <f t="shared" si="607"/>
        <v>1</v>
      </c>
      <c r="BT2148" s="6">
        <f t="shared" si="608"/>
        <v>4</v>
      </c>
      <c r="CT2148" s="6">
        <f t="shared" si="606"/>
        <v>0</v>
      </c>
      <c r="CX2148" s="6" t="str">
        <f t="shared" si="609"/>
        <v>A</v>
      </c>
      <c r="CY2148" s="87">
        <f t="shared" si="610"/>
        <v>3219</v>
      </c>
      <c r="CZ2148" s="87">
        <f t="shared" si="611"/>
        <v>0</v>
      </c>
      <c r="DA2148" s="6" t="str">
        <f t="shared" si="612"/>
        <v>na</v>
      </c>
      <c r="EC2148" s="5"/>
    </row>
    <row r="2149" spans="1:133" hidden="1" x14ac:dyDescent="0.2">
      <c r="A2149" s="46">
        <v>4908</v>
      </c>
      <c r="B2149" s="46">
        <f t="shared" si="601"/>
        <v>3</v>
      </c>
      <c r="C2149" s="46">
        <f t="shared" si="602"/>
        <v>2</v>
      </c>
      <c r="D2149" s="46">
        <f t="shared" si="603"/>
        <v>10</v>
      </c>
      <c r="E2149" s="85">
        <v>30957</v>
      </c>
      <c r="F2149" s="7" t="s">
        <v>1763</v>
      </c>
      <c r="G2149" s="50" t="s">
        <v>103</v>
      </c>
      <c r="H2149" s="50" t="s">
        <v>306</v>
      </c>
      <c r="I2149" s="50">
        <v>1</v>
      </c>
      <c r="J2149" s="50">
        <v>0</v>
      </c>
      <c r="L2149" s="171">
        <v>7197</v>
      </c>
      <c r="M2149" s="57" t="s">
        <v>872</v>
      </c>
      <c r="O2149" s="7">
        <v>8</v>
      </c>
      <c r="P2149" s="7">
        <v>6</v>
      </c>
      <c r="Q2149" s="7">
        <v>2</v>
      </c>
      <c r="R2149" s="7">
        <v>0</v>
      </c>
      <c r="S2149" s="7">
        <v>16</v>
      </c>
      <c r="T2149" s="7">
        <v>7</v>
      </c>
      <c r="U2149" s="7">
        <v>20</v>
      </c>
      <c r="BG2149" s="6">
        <f t="shared" si="593"/>
        <v>1</v>
      </c>
      <c r="BH2149" s="6">
        <f t="shared" si="613"/>
        <v>3</v>
      </c>
      <c r="BI2149" s="6">
        <f t="shared" si="594"/>
        <v>0</v>
      </c>
      <c r="BJ2149" s="6">
        <f t="shared" si="614"/>
        <v>0</v>
      </c>
      <c r="BK2149" s="6">
        <f t="shared" si="595"/>
        <v>0</v>
      </c>
      <c r="BL2149" s="6">
        <f t="shared" si="596"/>
        <v>0</v>
      </c>
      <c r="BM2149" s="6">
        <f t="shared" si="597"/>
        <v>1</v>
      </c>
      <c r="BN2149" s="6">
        <f t="shared" si="598"/>
        <v>8</v>
      </c>
      <c r="BO2149" s="6">
        <f t="shared" si="599"/>
        <v>0</v>
      </c>
      <c r="BP2149" s="6">
        <f t="shared" si="600"/>
        <v>0</v>
      </c>
      <c r="BQ2149" s="6">
        <f t="shared" si="604"/>
        <v>1</v>
      </c>
      <c r="BR2149" s="6">
        <f t="shared" si="605"/>
        <v>24</v>
      </c>
      <c r="BS2149" s="6">
        <f t="shared" si="607"/>
        <v>0</v>
      </c>
      <c r="BT2149" s="6">
        <f t="shared" si="608"/>
        <v>0</v>
      </c>
      <c r="CT2149" s="6">
        <f t="shared" si="606"/>
        <v>0</v>
      </c>
      <c r="CX2149" s="6" t="str">
        <f t="shared" si="609"/>
        <v>H</v>
      </c>
      <c r="CY2149" s="87">
        <f t="shared" si="610"/>
        <v>7197</v>
      </c>
      <c r="CZ2149" s="87">
        <f t="shared" si="611"/>
        <v>0</v>
      </c>
      <c r="DA2149" s="6">
        <f t="shared" si="612"/>
        <v>7197</v>
      </c>
      <c r="DT2149" s="5"/>
    </row>
    <row r="2150" spans="1:133" hidden="1" x14ac:dyDescent="0.2">
      <c r="A2150" s="46">
        <v>4909</v>
      </c>
      <c r="B2150" s="46">
        <f t="shared" si="601"/>
        <v>7</v>
      </c>
      <c r="C2150" s="46">
        <f t="shared" si="602"/>
        <v>6</v>
      </c>
      <c r="D2150" s="46">
        <f t="shared" si="603"/>
        <v>10</v>
      </c>
      <c r="E2150" s="85">
        <v>30961</v>
      </c>
      <c r="F2150" s="7" t="s">
        <v>1931</v>
      </c>
      <c r="G2150" s="50" t="s">
        <v>103</v>
      </c>
      <c r="H2150" s="50" t="s">
        <v>308</v>
      </c>
      <c r="I2150" s="50">
        <v>0</v>
      </c>
      <c r="J2150" s="50">
        <v>2</v>
      </c>
      <c r="L2150" s="171">
        <v>4890</v>
      </c>
      <c r="O2150" s="7">
        <v>9</v>
      </c>
      <c r="P2150" s="7">
        <v>6</v>
      </c>
      <c r="Q2150" s="7">
        <v>2</v>
      </c>
      <c r="R2150" s="7">
        <v>1</v>
      </c>
      <c r="S2150" s="7">
        <v>16</v>
      </c>
      <c r="T2150" s="7">
        <v>9</v>
      </c>
      <c r="U2150" s="7">
        <v>20</v>
      </c>
      <c r="BG2150" s="6">
        <f t="shared" si="593"/>
        <v>0</v>
      </c>
      <c r="BH2150" s="6">
        <f t="shared" si="613"/>
        <v>0</v>
      </c>
      <c r="BI2150" s="6">
        <f t="shared" si="594"/>
        <v>0</v>
      </c>
      <c r="BJ2150" s="6">
        <f t="shared" si="614"/>
        <v>0</v>
      </c>
      <c r="BK2150" s="6">
        <f t="shared" si="595"/>
        <v>1</v>
      </c>
      <c r="BL2150" s="6">
        <f t="shared" si="596"/>
        <v>1</v>
      </c>
      <c r="BM2150" s="6">
        <f t="shared" si="597"/>
        <v>0</v>
      </c>
      <c r="BN2150" s="6">
        <f t="shared" si="598"/>
        <v>0</v>
      </c>
      <c r="BO2150" s="6">
        <f t="shared" si="599"/>
        <v>1</v>
      </c>
      <c r="BP2150" s="6">
        <f t="shared" si="600"/>
        <v>1</v>
      </c>
      <c r="BQ2150" s="6">
        <f t="shared" si="604"/>
        <v>0</v>
      </c>
      <c r="BR2150" s="6">
        <f t="shared" si="605"/>
        <v>0</v>
      </c>
      <c r="BS2150" s="6">
        <f t="shared" si="607"/>
        <v>1</v>
      </c>
      <c r="BT2150" s="6">
        <f t="shared" si="608"/>
        <v>1</v>
      </c>
      <c r="CT2150" s="6">
        <f t="shared" si="606"/>
        <v>0</v>
      </c>
      <c r="CX2150" s="6" t="str">
        <f t="shared" si="609"/>
        <v>H</v>
      </c>
      <c r="CY2150" s="87">
        <f t="shared" si="610"/>
        <v>4890</v>
      </c>
      <c r="CZ2150" s="87">
        <f t="shared" si="611"/>
        <v>0</v>
      </c>
      <c r="DA2150" s="6">
        <f t="shared" si="612"/>
        <v>4890</v>
      </c>
      <c r="DV2150" s="90"/>
      <c r="DY2150" s="57"/>
      <c r="EA2150" s="50"/>
    </row>
    <row r="2151" spans="1:133" hidden="1" x14ac:dyDescent="0.2">
      <c r="A2151" s="46">
        <v>4910</v>
      </c>
      <c r="B2151" s="46">
        <f t="shared" si="601"/>
        <v>7</v>
      </c>
      <c r="C2151" s="46">
        <f t="shared" si="602"/>
        <v>13</v>
      </c>
      <c r="D2151" s="46">
        <f t="shared" si="603"/>
        <v>10</v>
      </c>
      <c r="E2151" s="85">
        <v>30968</v>
      </c>
      <c r="F2151" s="7" t="s">
        <v>1701</v>
      </c>
      <c r="G2151" s="50" t="s">
        <v>310</v>
      </c>
      <c r="H2151" s="50" t="s">
        <v>308</v>
      </c>
      <c r="I2151" s="50">
        <v>0</v>
      </c>
      <c r="J2151" s="50">
        <v>1</v>
      </c>
      <c r="L2151" s="171">
        <v>5697</v>
      </c>
      <c r="O2151" s="7">
        <v>10</v>
      </c>
      <c r="P2151" s="7">
        <v>6</v>
      </c>
      <c r="Q2151" s="7">
        <v>2</v>
      </c>
      <c r="R2151" s="7">
        <v>2</v>
      </c>
      <c r="S2151" s="7">
        <v>16</v>
      </c>
      <c r="T2151" s="7">
        <v>10</v>
      </c>
      <c r="U2151" s="7">
        <v>20</v>
      </c>
      <c r="BG2151" s="6">
        <f t="shared" si="593"/>
        <v>0</v>
      </c>
      <c r="BH2151" s="6">
        <f t="shared" si="613"/>
        <v>0</v>
      </c>
      <c r="BI2151" s="6">
        <f t="shared" si="594"/>
        <v>0</v>
      </c>
      <c r="BJ2151" s="6">
        <f t="shared" si="614"/>
        <v>0</v>
      </c>
      <c r="BK2151" s="6">
        <f t="shared" si="595"/>
        <v>1</v>
      </c>
      <c r="BL2151" s="6">
        <f t="shared" si="596"/>
        <v>2</v>
      </c>
      <c r="BM2151" s="6">
        <f t="shared" si="597"/>
        <v>0</v>
      </c>
      <c r="BN2151" s="6">
        <f t="shared" si="598"/>
        <v>0</v>
      </c>
      <c r="BO2151" s="6">
        <f t="shared" si="599"/>
        <v>1</v>
      </c>
      <c r="BP2151" s="6">
        <f t="shared" si="600"/>
        <v>2</v>
      </c>
      <c r="BQ2151" s="6">
        <f t="shared" si="604"/>
        <v>0</v>
      </c>
      <c r="BR2151" s="6">
        <f t="shared" si="605"/>
        <v>0</v>
      </c>
      <c r="BS2151" s="6">
        <f t="shared" si="607"/>
        <v>1</v>
      </c>
      <c r="BT2151" s="6">
        <f t="shared" si="608"/>
        <v>2</v>
      </c>
      <c r="CT2151" s="6">
        <f t="shared" si="606"/>
        <v>0</v>
      </c>
      <c r="CX2151" s="6" t="str">
        <f t="shared" si="609"/>
        <v>A</v>
      </c>
      <c r="CY2151" s="87">
        <f t="shared" si="610"/>
        <v>5697</v>
      </c>
      <c r="CZ2151" s="87">
        <f t="shared" si="611"/>
        <v>0</v>
      </c>
      <c r="DA2151" s="6" t="str">
        <f t="shared" si="612"/>
        <v>na</v>
      </c>
      <c r="DV2151" s="90"/>
      <c r="DY2151" s="57"/>
      <c r="EA2151" s="91"/>
    </row>
    <row r="2152" spans="1:133" hidden="1" x14ac:dyDescent="0.2">
      <c r="A2152" s="46">
        <v>4911</v>
      </c>
      <c r="B2152" s="46">
        <f t="shared" si="601"/>
        <v>7</v>
      </c>
      <c r="C2152" s="46">
        <f t="shared" si="602"/>
        <v>20</v>
      </c>
      <c r="D2152" s="46">
        <f t="shared" si="603"/>
        <v>10</v>
      </c>
      <c r="E2152" s="85">
        <v>30975</v>
      </c>
      <c r="F2152" s="7" t="s">
        <v>1569</v>
      </c>
      <c r="G2152" s="50" t="s">
        <v>103</v>
      </c>
      <c r="H2152" s="50" t="s">
        <v>307</v>
      </c>
      <c r="I2152" s="50">
        <v>1</v>
      </c>
      <c r="J2152" s="50">
        <v>1</v>
      </c>
      <c r="L2152" s="171">
        <v>4774</v>
      </c>
      <c r="M2152" s="57" t="s">
        <v>893</v>
      </c>
      <c r="O2152" s="7">
        <v>11</v>
      </c>
      <c r="P2152" s="7">
        <v>6</v>
      </c>
      <c r="Q2152" s="7">
        <v>3</v>
      </c>
      <c r="R2152" s="7">
        <v>2</v>
      </c>
      <c r="S2152" s="7">
        <v>17</v>
      </c>
      <c r="T2152" s="7">
        <v>11</v>
      </c>
      <c r="U2152" s="7">
        <v>21</v>
      </c>
      <c r="BG2152" s="6">
        <f t="shared" si="593"/>
        <v>0</v>
      </c>
      <c r="BH2152" s="6">
        <f t="shared" si="613"/>
        <v>0</v>
      </c>
      <c r="BI2152" s="6">
        <f t="shared" si="594"/>
        <v>1</v>
      </c>
      <c r="BJ2152" s="6">
        <f t="shared" si="614"/>
        <v>1</v>
      </c>
      <c r="BK2152" s="6">
        <f t="shared" si="595"/>
        <v>0</v>
      </c>
      <c r="BL2152" s="6">
        <f t="shared" si="596"/>
        <v>0</v>
      </c>
      <c r="BM2152" s="6">
        <f t="shared" si="597"/>
        <v>1</v>
      </c>
      <c r="BN2152" s="6">
        <f t="shared" si="598"/>
        <v>1</v>
      </c>
      <c r="BO2152" s="6">
        <f t="shared" si="599"/>
        <v>1</v>
      </c>
      <c r="BP2152" s="6">
        <f t="shared" si="600"/>
        <v>3</v>
      </c>
      <c r="BQ2152" s="6">
        <f t="shared" si="604"/>
        <v>1</v>
      </c>
      <c r="BR2152" s="6">
        <f t="shared" si="605"/>
        <v>1</v>
      </c>
      <c r="BS2152" s="6">
        <f t="shared" si="607"/>
        <v>1</v>
      </c>
      <c r="BT2152" s="6">
        <f t="shared" si="608"/>
        <v>3</v>
      </c>
      <c r="CT2152" s="6">
        <f t="shared" si="606"/>
        <v>0</v>
      </c>
      <c r="CX2152" s="6" t="str">
        <f t="shared" si="609"/>
        <v>H</v>
      </c>
      <c r="CY2152" s="87">
        <f t="shared" si="610"/>
        <v>4774</v>
      </c>
      <c r="CZ2152" s="87">
        <f t="shared" si="611"/>
        <v>0</v>
      </c>
      <c r="DA2152" s="6">
        <f t="shared" si="612"/>
        <v>4774</v>
      </c>
      <c r="DV2152" s="90"/>
      <c r="DY2152" s="57"/>
      <c r="EA2152" s="50"/>
    </row>
    <row r="2153" spans="1:133" hidden="1" x14ac:dyDescent="0.2">
      <c r="A2153" s="46">
        <v>4912</v>
      </c>
      <c r="B2153" s="46">
        <f t="shared" si="601"/>
        <v>3</v>
      </c>
      <c r="C2153" s="46">
        <f t="shared" si="602"/>
        <v>23</v>
      </c>
      <c r="D2153" s="46">
        <f t="shared" si="603"/>
        <v>10</v>
      </c>
      <c r="E2153" s="85">
        <v>30978</v>
      </c>
      <c r="F2153" s="7" t="s">
        <v>1743</v>
      </c>
      <c r="G2153" s="50" t="s">
        <v>310</v>
      </c>
      <c r="H2153" s="50" t="s">
        <v>308</v>
      </c>
      <c r="I2153" s="50">
        <v>0</v>
      </c>
      <c r="J2153" s="50">
        <v>4</v>
      </c>
      <c r="L2153" s="171">
        <v>2987</v>
      </c>
      <c r="O2153" s="7">
        <v>12</v>
      </c>
      <c r="P2153" s="7">
        <v>6</v>
      </c>
      <c r="Q2153" s="7">
        <v>3</v>
      </c>
      <c r="R2153" s="7">
        <v>3</v>
      </c>
      <c r="S2153" s="7">
        <v>17</v>
      </c>
      <c r="T2153" s="7">
        <v>15</v>
      </c>
      <c r="U2153" s="7">
        <v>21</v>
      </c>
      <c r="BG2153" s="6">
        <f t="shared" si="593"/>
        <v>0</v>
      </c>
      <c r="BH2153" s="6">
        <f t="shared" si="613"/>
        <v>0</v>
      </c>
      <c r="BI2153" s="6">
        <f t="shared" si="594"/>
        <v>0</v>
      </c>
      <c r="BJ2153" s="6">
        <f t="shared" si="614"/>
        <v>0</v>
      </c>
      <c r="BK2153" s="6">
        <f t="shared" si="595"/>
        <v>1</v>
      </c>
      <c r="BL2153" s="6">
        <f t="shared" si="596"/>
        <v>1</v>
      </c>
      <c r="BM2153" s="6">
        <f t="shared" si="597"/>
        <v>0</v>
      </c>
      <c r="BN2153" s="6">
        <f t="shared" si="598"/>
        <v>0</v>
      </c>
      <c r="BO2153" s="6">
        <f t="shared" si="599"/>
        <v>1</v>
      </c>
      <c r="BP2153" s="6">
        <f t="shared" si="600"/>
        <v>4</v>
      </c>
      <c r="BQ2153" s="6">
        <f t="shared" si="604"/>
        <v>0</v>
      </c>
      <c r="BR2153" s="6">
        <f t="shared" si="605"/>
        <v>0</v>
      </c>
      <c r="BS2153" s="6">
        <f t="shared" si="607"/>
        <v>1</v>
      </c>
      <c r="BT2153" s="6">
        <f t="shared" si="608"/>
        <v>4</v>
      </c>
      <c r="CT2153" s="6">
        <f t="shared" si="606"/>
        <v>0</v>
      </c>
      <c r="CX2153" s="6" t="str">
        <f t="shared" si="609"/>
        <v>A</v>
      </c>
      <c r="CY2153" s="87">
        <f t="shared" si="610"/>
        <v>2987</v>
      </c>
      <c r="CZ2153" s="87">
        <f t="shared" si="611"/>
        <v>0</v>
      </c>
      <c r="DA2153" s="6" t="str">
        <f t="shared" si="612"/>
        <v>na</v>
      </c>
      <c r="DV2153" s="90"/>
      <c r="DY2153" s="57"/>
      <c r="EA2153" s="91"/>
    </row>
    <row r="2154" spans="1:133" hidden="1" x14ac:dyDescent="0.2">
      <c r="A2154" s="46">
        <v>4913</v>
      </c>
      <c r="B2154" s="46">
        <f t="shared" si="601"/>
        <v>7</v>
      </c>
      <c r="C2154" s="46">
        <f t="shared" si="602"/>
        <v>27</v>
      </c>
      <c r="D2154" s="46">
        <f t="shared" si="603"/>
        <v>10</v>
      </c>
      <c r="E2154" s="85">
        <v>30982</v>
      </c>
      <c r="F2154" s="7" t="s">
        <v>3391</v>
      </c>
      <c r="G2154" s="50" t="s">
        <v>310</v>
      </c>
      <c r="H2154" s="50" t="s">
        <v>308</v>
      </c>
      <c r="I2154" s="50">
        <v>1</v>
      </c>
      <c r="J2154" s="50">
        <v>2</v>
      </c>
      <c r="L2154" s="171">
        <v>4261</v>
      </c>
      <c r="M2154" s="57" t="s">
        <v>3030</v>
      </c>
      <c r="O2154" s="7">
        <v>13</v>
      </c>
      <c r="P2154" s="7">
        <v>6</v>
      </c>
      <c r="Q2154" s="7">
        <v>3</v>
      </c>
      <c r="R2154" s="7">
        <v>4</v>
      </c>
      <c r="S2154" s="7">
        <v>18</v>
      </c>
      <c r="T2154" s="7">
        <v>17</v>
      </c>
      <c r="U2154" s="7">
        <v>21</v>
      </c>
      <c r="BG2154" s="6">
        <f t="shared" si="593"/>
        <v>0</v>
      </c>
      <c r="BH2154" s="6">
        <f t="shared" si="613"/>
        <v>0</v>
      </c>
      <c r="BI2154" s="6">
        <f t="shared" si="594"/>
        <v>0</v>
      </c>
      <c r="BJ2154" s="6">
        <f t="shared" si="614"/>
        <v>0</v>
      </c>
      <c r="BK2154" s="6">
        <f t="shared" si="595"/>
        <v>1</v>
      </c>
      <c r="BL2154" s="6">
        <f t="shared" si="596"/>
        <v>2</v>
      </c>
      <c r="BM2154" s="6">
        <f t="shared" si="597"/>
        <v>0</v>
      </c>
      <c r="BN2154" s="6">
        <f t="shared" si="598"/>
        <v>0</v>
      </c>
      <c r="BO2154" s="6">
        <f t="shared" si="599"/>
        <v>1</v>
      </c>
      <c r="BP2154" s="6">
        <f t="shared" si="600"/>
        <v>5</v>
      </c>
      <c r="BQ2154" s="6">
        <f t="shared" si="604"/>
        <v>1</v>
      </c>
      <c r="BR2154" s="6">
        <f t="shared" si="605"/>
        <v>1</v>
      </c>
      <c r="BS2154" s="6">
        <f t="shared" si="607"/>
        <v>1</v>
      </c>
      <c r="BT2154" s="6">
        <f t="shared" si="608"/>
        <v>5</v>
      </c>
      <c r="CT2154" s="6">
        <f t="shared" si="606"/>
        <v>0</v>
      </c>
      <c r="CX2154" s="6" t="str">
        <f t="shared" si="609"/>
        <v>A</v>
      </c>
      <c r="CY2154" s="87">
        <f t="shared" si="610"/>
        <v>4261</v>
      </c>
      <c r="CZ2154" s="87">
        <f t="shared" si="611"/>
        <v>0</v>
      </c>
      <c r="DA2154" s="6" t="str">
        <f t="shared" si="612"/>
        <v>na</v>
      </c>
      <c r="DV2154" s="90"/>
      <c r="DY2154" s="57"/>
      <c r="EA2154" s="50"/>
    </row>
    <row r="2155" spans="1:133" hidden="1" x14ac:dyDescent="0.2">
      <c r="A2155" s="46">
        <v>4914</v>
      </c>
      <c r="B2155" s="46">
        <f t="shared" si="601"/>
        <v>7</v>
      </c>
      <c r="C2155" s="46">
        <f t="shared" si="602"/>
        <v>3</v>
      </c>
      <c r="D2155" s="46">
        <f t="shared" si="603"/>
        <v>11</v>
      </c>
      <c r="E2155" s="85">
        <v>30989</v>
      </c>
      <c r="F2155" s="7" t="s">
        <v>3380</v>
      </c>
      <c r="G2155" s="50" t="s">
        <v>103</v>
      </c>
      <c r="H2155" s="50" t="s">
        <v>306</v>
      </c>
      <c r="I2155" s="50">
        <v>7</v>
      </c>
      <c r="J2155" s="50">
        <v>1</v>
      </c>
      <c r="L2155" s="171">
        <v>2921</v>
      </c>
      <c r="M2155" s="57" t="s">
        <v>1215</v>
      </c>
      <c r="O2155" s="7">
        <v>14</v>
      </c>
      <c r="P2155" s="7">
        <v>7</v>
      </c>
      <c r="Q2155" s="7">
        <v>3</v>
      </c>
      <c r="R2155" s="7">
        <v>4</v>
      </c>
      <c r="S2155" s="7">
        <v>25</v>
      </c>
      <c r="T2155" s="7">
        <v>18</v>
      </c>
      <c r="U2155" s="7">
        <v>24</v>
      </c>
      <c r="BG2155" s="6">
        <f t="shared" si="593"/>
        <v>1</v>
      </c>
      <c r="BH2155" s="6">
        <f t="shared" si="613"/>
        <v>1</v>
      </c>
      <c r="BI2155" s="6">
        <f t="shared" si="594"/>
        <v>0</v>
      </c>
      <c r="BJ2155" s="6">
        <f t="shared" si="614"/>
        <v>0</v>
      </c>
      <c r="BK2155" s="6">
        <f t="shared" si="595"/>
        <v>0</v>
      </c>
      <c r="BL2155" s="6">
        <f t="shared" si="596"/>
        <v>0</v>
      </c>
      <c r="BM2155" s="6">
        <f t="shared" si="597"/>
        <v>1</v>
      </c>
      <c r="BN2155" s="6">
        <f t="shared" si="598"/>
        <v>1</v>
      </c>
      <c r="BO2155" s="6">
        <f t="shared" si="599"/>
        <v>0</v>
      </c>
      <c r="BP2155" s="6">
        <f t="shared" si="600"/>
        <v>0</v>
      </c>
      <c r="BQ2155" s="6">
        <f t="shared" si="604"/>
        <v>1</v>
      </c>
      <c r="BR2155" s="6">
        <f t="shared" si="605"/>
        <v>2</v>
      </c>
      <c r="BS2155" s="6">
        <f t="shared" si="607"/>
        <v>1</v>
      </c>
      <c r="BT2155" s="6">
        <f t="shared" si="608"/>
        <v>6</v>
      </c>
      <c r="CT2155" s="6">
        <f t="shared" si="606"/>
        <v>0</v>
      </c>
      <c r="CX2155" s="6" t="str">
        <f t="shared" si="609"/>
        <v>H</v>
      </c>
      <c r="CY2155" s="87">
        <f t="shared" si="610"/>
        <v>2921</v>
      </c>
      <c r="CZ2155" s="87">
        <f t="shared" si="611"/>
        <v>0</v>
      </c>
      <c r="DA2155" s="6">
        <f t="shared" si="612"/>
        <v>2921</v>
      </c>
      <c r="DV2155" s="90"/>
      <c r="DY2155" s="57"/>
      <c r="EA2155" s="50"/>
    </row>
    <row r="2156" spans="1:133" hidden="1" x14ac:dyDescent="0.2">
      <c r="A2156" s="46">
        <v>4915</v>
      </c>
      <c r="B2156" s="46">
        <f t="shared" si="601"/>
        <v>3</v>
      </c>
      <c r="C2156" s="46">
        <f t="shared" si="602"/>
        <v>6</v>
      </c>
      <c r="D2156" s="46">
        <f t="shared" si="603"/>
        <v>11</v>
      </c>
      <c r="E2156" s="85">
        <v>30992</v>
      </c>
      <c r="F2156" s="7" t="s">
        <v>966</v>
      </c>
      <c r="G2156" s="50" t="s">
        <v>310</v>
      </c>
      <c r="H2156" s="50" t="s">
        <v>308</v>
      </c>
      <c r="I2156" s="50">
        <v>1</v>
      </c>
      <c r="J2156" s="50">
        <v>2</v>
      </c>
      <c r="L2156" s="171">
        <v>4672</v>
      </c>
      <c r="M2156" s="57" t="s">
        <v>16</v>
      </c>
      <c r="O2156" s="7">
        <v>15</v>
      </c>
      <c r="P2156" s="7">
        <v>7</v>
      </c>
      <c r="Q2156" s="7">
        <v>3</v>
      </c>
      <c r="R2156" s="7">
        <v>5</v>
      </c>
      <c r="S2156" s="7">
        <v>26</v>
      </c>
      <c r="T2156" s="7">
        <v>20</v>
      </c>
      <c r="U2156" s="7">
        <v>24</v>
      </c>
      <c r="BG2156" s="6">
        <f t="shared" si="593"/>
        <v>0</v>
      </c>
      <c r="BH2156" s="6">
        <f t="shared" si="613"/>
        <v>0</v>
      </c>
      <c r="BI2156" s="6">
        <f t="shared" si="594"/>
        <v>0</v>
      </c>
      <c r="BJ2156" s="6">
        <f t="shared" si="614"/>
        <v>0</v>
      </c>
      <c r="BK2156" s="6">
        <f t="shared" si="595"/>
        <v>1</v>
      </c>
      <c r="BL2156" s="6">
        <f t="shared" si="596"/>
        <v>1</v>
      </c>
      <c r="BM2156" s="6">
        <f t="shared" si="597"/>
        <v>0</v>
      </c>
      <c r="BN2156" s="6">
        <f t="shared" si="598"/>
        <v>0</v>
      </c>
      <c r="BO2156" s="6">
        <f t="shared" si="599"/>
        <v>1</v>
      </c>
      <c r="BP2156" s="6">
        <f t="shared" si="600"/>
        <v>1</v>
      </c>
      <c r="BQ2156" s="6">
        <f t="shared" si="604"/>
        <v>1</v>
      </c>
      <c r="BR2156" s="6">
        <f t="shared" si="605"/>
        <v>3</v>
      </c>
      <c r="BS2156" s="6">
        <f t="shared" si="607"/>
        <v>1</v>
      </c>
      <c r="BT2156" s="6">
        <f t="shared" si="608"/>
        <v>7</v>
      </c>
      <c r="CT2156" s="6">
        <f t="shared" si="606"/>
        <v>0</v>
      </c>
      <c r="CX2156" s="6" t="str">
        <f t="shared" si="609"/>
        <v>A</v>
      </c>
      <c r="CY2156" s="87">
        <f t="shared" si="610"/>
        <v>4672</v>
      </c>
      <c r="CZ2156" s="87">
        <f t="shared" si="611"/>
        <v>0</v>
      </c>
      <c r="DA2156" s="6" t="str">
        <f t="shared" si="612"/>
        <v>na</v>
      </c>
      <c r="DV2156" s="90"/>
      <c r="DY2156" s="57"/>
      <c r="EA2156" s="91"/>
    </row>
    <row r="2157" spans="1:133" hidden="1" x14ac:dyDescent="0.2">
      <c r="A2157" s="46">
        <v>4916</v>
      </c>
      <c r="B2157" s="46">
        <f t="shared" si="601"/>
        <v>1</v>
      </c>
      <c r="C2157" s="46">
        <f t="shared" si="602"/>
        <v>11</v>
      </c>
      <c r="D2157" s="46">
        <f t="shared" si="603"/>
        <v>11</v>
      </c>
      <c r="E2157" s="85">
        <v>30997</v>
      </c>
      <c r="F2157" s="7" t="s">
        <v>591</v>
      </c>
      <c r="G2157" s="50" t="s">
        <v>103</v>
      </c>
      <c r="H2157" s="50" t="s">
        <v>306</v>
      </c>
      <c r="I2157" s="50">
        <v>3</v>
      </c>
      <c r="J2157" s="50">
        <v>1</v>
      </c>
      <c r="L2157" s="171">
        <v>8540</v>
      </c>
      <c r="M2157" s="57" t="s">
        <v>1216</v>
      </c>
      <c r="O2157" s="7">
        <v>16</v>
      </c>
      <c r="P2157" s="7">
        <v>8</v>
      </c>
      <c r="Q2157" s="7">
        <v>3</v>
      </c>
      <c r="R2157" s="7">
        <v>5</v>
      </c>
      <c r="S2157" s="7">
        <v>29</v>
      </c>
      <c r="T2157" s="7">
        <v>21</v>
      </c>
      <c r="U2157" s="7">
        <v>27</v>
      </c>
      <c r="BG2157" s="6">
        <f t="shared" si="593"/>
        <v>1</v>
      </c>
      <c r="BH2157" s="6">
        <f t="shared" si="613"/>
        <v>1</v>
      </c>
      <c r="BI2157" s="6">
        <f t="shared" si="594"/>
        <v>0</v>
      </c>
      <c r="BJ2157" s="6">
        <f t="shared" si="614"/>
        <v>0</v>
      </c>
      <c r="BK2157" s="6">
        <f t="shared" si="595"/>
        <v>0</v>
      </c>
      <c r="BL2157" s="6">
        <f t="shared" si="596"/>
        <v>0</v>
      </c>
      <c r="BM2157" s="6">
        <f t="shared" si="597"/>
        <v>1</v>
      </c>
      <c r="BN2157" s="6">
        <f t="shared" si="598"/>
        <v>1</v>
      </c>
      <c r="BO2157" s="6">
        <f t="shared" si="599"/>
        <v>0</v>
      </c>
      <c r="BP2157" s="6">
        <f t="shared" si="600"/>
        <v>0</v>
      </c>
      <c r="BQ2157" s="6">
        <f t="shared" si="604"/>
        <v>1</v>
      </c>
      <c r="BR2157" s="6">
        <f t="shared" si="605"/>
        <v>4</v>
      </c>
      <c r="BS2157" s="6">
        <f t="shared" si="607"/>
        <v>1</v>
      </c>
      <c r="BT2157" s="6">
        <f t="shared" si="608"/>
        <v>8</v>
      </c>
      <c r="CT2157" s="6">
        <f t="shared" si="606"/>
        <v>0</v>
      </c>
      <c r="CX2157" s="6" t="str">
        <f t="shared" si="609"/>
        <v>H</v>
      </c>
      <c r="CY2157" s="87">
        <f t="shared" si="610"/>
        <v>8540</v>
      </c>
      <c r="CZ2157" s="87">
        <f t="shared" si="611"/>
        <v>0</v>
      </c>
      <c r="DA2157" s="6">
        <f t="shared" si="612"/>
        <v>8540</v>
      </c>
      <c r="DV2157" s="90"/>
      <c r="DY2157" s="57"/>
      <c r="EA2157" s="50"/>
    </row>
    <row r="2158" spans="1:133" hidden="1" x14ac:dyDescent="0.2">
      <c r="A2158" s="46">
        <v>4917</v>
      </c>
      <c r="B2158" s="46">
        <f t="shared" si="601"/>
        <v>7</v>
      </c>
      <c r="C2158" s="46">
        <f t="shared" si="602"/>
        <v>24</v>
      </c>
      <c r="D2158" s="46">
        <f t="shared" si="603"/>
        <v>11</v>
      </c>
      <c r="E2158" s="85">
        <v>31010</v>
      </c>
      <c r="F2158" s="7" t="s">
        <v>660</v>
      </c>
      <c r="G2158" s="50" t="s">
        <v>310</v>
      </c>
      <c r="H2158" s="50" t="s">
        <v>308</v>
      </c>
      <c r="I2158" s="50">
        <v>1</v>
      </c>
      <c r="J2158" s="50">
        <v>2</v>
      </c>
      <c r="L2158" s="171">
        <v>2864</v>
      </c>
      <c r="M2158" s="57" t="s">
        <v>61</v>
      </c>
      <c r="O2158" s="7">
        <v>17</v>
      </c>
      <c r="P2158" s="7">
        <v>8</v>
      </c>
      <c r="Q2158" s="7">
        <v>3</v>
      </c>
      <c r="R2158" s="7">
        <v>6</v>
      </c>
      <c r="S2158" s="7">
        <v>30</v>
      </c>
      <c r="T2158" s="7">
        <v>23</v>
      </c>
      <c r="U2158" s="7">
        <v>27</v>
      </c>
      <c r="BG2158" s="6">
        <f t="shared" si="593"/>
        <v>0</v>
      </c>
      <c r="BH2158" s="6">
        <f t="shared" si="613"/>
        <v>0</v>
      </c>
      <c r="BI2158" s="6">
        <f t="shared" si="594"/>
        <v>0</v>
      </c>
      <c r="BJ2158" s="6">
        <f t="shared" si="614"/>
        <v>0</v>
      </c>
      <c r="BK2158" s="6">
        <f t="shared" si="595"/>
        <v>1</v>
      </c>
      <c r="BL2158" s="6">
        <f t="shared" si="596"/>
        <v>1</v>
      </c>
      <c r="BM2158" s="6">
        <f t="shared" si="597"/>
        <v>0</v>
      </c>
      <c r="BN2158" s="6">
        <f t="shared" si="598"/>
        <v>0</v>
      </c>
      <c r="BO2158" s="6">
        <f t="shared" si="599"/>
        <v>1</v>
      </c>
      <c r="BP2158" s="6">
        <f t="shared" si="600"/>
        <v>1</v>
      </c>
      <c r="BQ2158" s="6">
        <f t="shared" si="604"/>
        <v>1</v>
      </c>
      <c r="BR2158" s="6">
        <f t="shared" si="605"/>
        <v>5</v>
      </c>
      <c r="BS2158" s="6">
        <f t="shared" si="607"/>
        <v>1</v>
      </c>
      <c r="BT2158" s="6">
        <f t="shared" si="608"/>
        <v>9</v>
      </c>
      <c r="CT2158" s="6">
        <f t="shared" si="606"/>
        <v>0</v>
      </c>
      <c r="CX2158" s="6" t="str">
        <f t="shared" si="609"/>
        <v>A</v>
      </c>
      <c r="CY2158" s="87">
        <f t="shared" si="610"/>
        <v>2864</v>
      </c>
      <c r="CZ2158" s="87">
        <f t="shared" si="611"/>
        <v>0</v>
      </c>
      <c r="DA2158" s="6" t="str">
        <f t="shared" si="612"/>
        <v>na</v>
      </c>
      <c r="DV2158" s="90"/>
      <c r="DY2158" s="57"/>
      <c r="EA2158" s="50"/>
    </row>
    <row r="2159" spans="1:133" hidden="1" x14ac:dyDescent="0.2">
      <c r="A2159" s="46">
        <v>4918</v>
      </c>
      <c r="B2159" s="46">
        <f t="shared" si="601"/>
        <v>7</v>
      </c>
      <c r="C2159" s="46">
        <f t="shared" si="602"/>
        <v>1</v>
      </c>
      <c r="D2159" s="46">
        <f t="shared" si="603"/>
        <v>12</v>
      </c>
      <c r="E2159" s="85">
        <v>31017</v>
      </c>
      <c r="F2159" s="7" t="s">
        <v>459</v>
      </c>
      <c r="G2159" s="50" t="s">
        <v>103</v>
      </c>
      <c r="H2159" s="50" t="s">
        <v>307</v>
      </c>
      <c r="I2159" s="50">
        <v>2</v>
      </c>
      <c r="J2159" s="50">
        <v>2</v>
      </c>
      <c r="L2159" s="171">
        <v>4015</v>
      </c>
      <c r="M2159" s="57" t="s">
        <v>968</v>
      </c>
      <c r="O2159" s="7">
        <v>18</v>
      </c>
      <c r="P2159" s="7">
        <v>8</v>
      </c>
      <c r="Q2159" s="7">
        <v>4</v>
      </c>
      <c r="R2159" s="7">
        <v>6</v>
      </c>
      <c r="S2159" s="7">
        <v>32</v>
      </c>
      <c r="T2159" s="7">
        <v>25</v>
      </c>
      <c r="U2159" s="7">
        <v>28</v>
      </c>
      <c r="BG2159" s="6">
        <f t="shared" si="593"/>
        <v>0</v>
      </c>
      <c r="BH2159" s="6">
        <f t="shared" si="613"/>
        <v>0</v>
      </c>
      <c r="BI2159" s="6">
        <f t="shared" si="594"/>
        <v>1</v>
      </c>
      <c r="BJ2159" s="6">
        <f t="shared" si="614"/>
        <v>1</v>
      </c>
      <c r="BK2159" s="6">
        <f t="shared" si="595"/>
        <v>0</v>
      </c>
      <c r="BL2159" s="6">
        <f t="shared" si="596"/>
        <v>0</v>
      </c>
      <c r="BM2159" s="6">
        <f t="shared" si="597"/>
        <v>1</v>
      </c>
      <c r="BN2159" s="6">
        <f t="shared" si="598"/>
        <v>1</v>
      </c>
      <c r="BO2159" s="6">
        <f t="shared" si="599"/>
        <v>1</v>
      </c>
      <c r="BP2159" s="6">
        <f t="shared" si="600"/>
        <v>2</v>
      </c>
      <c r="BQ2159" s="6">
        <f t="shared" si="604"/>
        <v>1</v>
      </c>
      <c r="BR2159" s="6">
        <f t="shared" si="605"/>
        <v>6</v>
      </c>
      <c r="BS2159" s="6">
        <f t="shared" si="607"/>
        <v>1</v>
      </c>
      <c r="BT2159" s="6">
        <f t="shared" si="608"/>
        <v>10</v>
      </c>
      <c r="CT2159" s="6">
        <f t="shared" si="606"/>
        <v>0</v>
      </c>
      <c r="CX2159" s="6" t="str">
        <f t="shared" si="609"/>
        <v>H</v>
      </c>
      <c r="CY2159" s="87">
        <f t="shared" si="610"/>
        <v>4015</v>
      </c>
      <c r="CZ2159" s="87">
        <f t="shared" si="611"/>
        <v>0</v>
      </c>
      <c r="DA2159" s="6">
        <f t="shared" si="612"/>
        <v>4015</v>
      </c>
      <c r="DV2159" s="90"/>
      <c r="DY2159" s="57"/>
      <c r="EA2159" s="50"/>
    </row>
    <row r="2160" spans="1:133" hidden="1" x14ac:dyDescent="0.2">
      <c r="A2160" s="46">
        <v>4919</v>
      </c>
      <c r="B2160" s="46">
        <f t="shared" si="601"/>
        <v>7</v>
      </c>
      <c r="C2160" s="46">
        <f t="shared" si="602"/>
        <v>15</v>
      </c>
      <c r="D2160" s="46">
        <f t="shared" si="603"/>
        <v>12</v>
      </c>
      <c r="E2160" s="85">
        <v>31031</v>
      </c>
      <c r="F2160" s="7" t="s">
        <v>261</v>
      </c>
      <c r="G2160" s="50" t="s">
        <v>310</v>
      </c>
      <c r="H2160" s="50" t="s">
        <v>308</v>
      </c>
      <c r="I2160" s="50">
        <v>1</v>
      </c>
      <c r="J2160" s="50">
        <v>4</v>
      </c>
      <c r="L2160" s="171">
        <v>4716</v>
      </c>
      <c r="M2160" s="57" t="s">
        <v>61</v>
      </c>
      <c r="O2160" s="7">
        <v>19</v>
      </c>
      <c r="P2160" s="7">
        <v>8</v>
      </c>
      <c r="Q2160" s="7">
        <v>4</v>
      </c>
      <c r="R2160" s="7">
        <v>7</v>
      </c>
      <c r="S2160" s="7">
        <v>33</v>
      </c>
      <c r="T2160" s="7">
        <v>29</v>
      </c>
      <c r="U2160" s="7">
        <v>28</v>
      </c>
      <c r="BG2160" s="6">
        <f t="shared" si="593"/>
        <v>0</v>
      </c>
      <c r="BH2160" s="6">
        <f t="shared" si="613"/>
        <v>0</v>
      </c>
      <c r="BI2160" s="6">
        <f t="shared" si="594"/>
        <v>0</v>
      </c>
      <c r="BJ2160" s="6">
        <f t="shared" si="614"/>
        <v>0</v>
      </c>
      <c r="BK2160" s="6">
        <f t="shared" si="595"/>
        <v>1</v>
      </c>
      <c r="BL2160" s="6">
        <f t="shared" si="596"/>
        <v>1</v>
      </c>
      <c r="BM2160" s="6">
        <f t="shared" si="597"/>
        <v>0</v>
      </c>
      <c r="BN2160" s="6">
        <f t="shared" si="598"/>
        <v>0</v>
      </c>
      <c r="BO2160" s="6">
        <f t="shared" si="599"/>
        <v>1</v>
      </c>
      <c r="BP2160" s="6">
        <f t="shared" si="600"/>
        <v>3</v>
      </c>
      <c r="BQ2160" s="6">
        <f t="shared" si="604"/>
        <v>1</v>
      </c>
      <c r="BR2160" s="6">
        <f t="shared" si="605"/>
        <v>7</v>
      </c>
      <c r="BS2160" s="6">
        <f t="shared" si="607"/>
        <v>1</v>
      </c>
      <c r="BT2160" s="6">
        <f t="shared" si="608"/>
        <v>11</v>
      </c>
      <c r="CT2160" s="6">
        <f t="shared" si="606"/>
        <v>0</v>
      </c>
      <c r="CX2160" s="6" t="str">
        <f t="shared" si="609"/>
        <v>A</v>
      </c>
      <c r="CY2160" s="87">
        <f t="shared" si="610"/>
        <v>4716</v>
      </c>
      <c r="CZ2160" s="87">
        <f t="shared" si="611"/>
        <v>0</v>
      </c>
      <c r="DA2160" s="6" t="str">
        <f t="shared" si="612"/>
        <v>na</v>
      </c>
      <c r="DV2160" s="90"/>
      <c r="DY2160" s="57"/>
      <c r="EA2160" s="50"/>
    </row>
    <row r="2161" spans="1:131" hidden="1" x14ac:dyDescent="0.2">
      <c r="A2161" s="46">
        <v>4920</v>
      </c>
      <c r="B2161" s="46">
        <f t="shared" si="601"/>
        <v>4</v>
      </c>
      <c r="C2161" s="46">
        <f t="shared" si="602"/>
        <v>19</v>
      </c>
      <c r="D2161" s="46">
        <f t="shared" si="603"/>
        <v>12</v>
      </c>
      <c r="E2161" s="85">
        <v>31035</v>
      </c>
      <c r="F2161" s="7" t="s">
        <v>1576</v>
      </c>
      <c r="G2161" s="50" t="s">
        <v>310</v>
      </c>
      <c r="H2161" s="50" t="s">
        <v>306</v>
      </c>
      <c r="I2161" s="50">
        <v>4</v>
      </c>
      <c r="J2161" s="50">
        <v>2</v>
      </c>
      <c r="L2161" s="171">
        <v>2864</v>
      </c>
      <c r="M2161" s="57" t="s">
        <v>969</v>
      </c>
      <c r="O2161" s="7">
        <v>20</v>
      </c>
      <c r="P2161" s="7">
        <v>9</v>
      </c>
      <c r="Q2161" s="7">
        <v>4</v>
      </c>
      <c r="R2161" s="7">
        <v>7</v>
      </c>
      <c r="S2161" s="7">
        <v>37</v>
      </c>
      <c r="T2161" s="7">
        <v>31</v>
      </c>
      <c r="U2161" s="7">
        <v>31</v>
      </c>
      <c r="BG2161" s="6">
        <f t="shared" si="593"/>
        <v>1</v>
      </c>
      <c r="BH2161" s="6">
        <f t="shared" si="613"/>
        <v>1</v>
      </c>
      <c r="BI2161" s="6">
        <f t="shared" si="594"/>
        <v>0</v>
      </c>
      <c r="BJ2161" s="6">
        <f t="shared" si="614"/>
        <v>0</v>
      </c>
      <c r="BK2161" s="6">
        <f t="shared" si="595"/>
        <v>0</v>
      </c>
      <c r="BL2161" s="6">
        <f t="shared" si="596"/>
        <v>0</v>
      </c>
      <c r="BM2161" s="6">
        <f t="shared" si="597"/>
        <v>1</v>
      </c>
      <c r="BN2161" s="6">
        <f t="shared" si="598"/>
        <v>1</v>
      </c>
      <c r="BO2161" s="6">
        <f t="shared" si="599"/>
        <v>0</v>
      </c>
      <c r="BP2161" s="6">
        <f t="shared" si="600"/>
        <v>0</v>
      </c>
      <c r="BQ2161" s="6">
        <f t="shared" si="604"/>
        <v>1</v>
      </c>
      <c r="BR2161" s="6">
        <f t="shared" si="605"/>
        <v>8</v>
      </c>
      <c r="BS2161" s="6">
        <f t="shared" si="607"/>
        <v>1</v>
      </c>
      <c r="BT2161" s="6">
        <f t="shared" si="608"/>
        <v>12</v>
      </c>
      <c r="CT2161" s="6">
        <f t="shared" si="606"/>
        <v>0</v>
      </c>
      <c r="CX2161" s="6" t="str">
        <f t="shared" si="609"/>
        <v>A</v>
      </c>
      <c r="CY2161" s="87">
        <f t="shared" si="610"/>
        <v>2864</v>
      </c>
      <c r="CZ2161" s="87">
        <f t="shared" si="611"/>
        <v>0</v>
      </c>
      <c r="DA2161" s="6" t="str">
        <f t="shared" si="612"/>
        <v>na</v>
      </c>
      <c r="DV2161" s="90"/>
      <c r="DY2161" s="57"/>
      <c r="EA2161" s="50"/>
    </row>
    <row r="2162" spans="1:131" hidden="1" x14ac:dyDescent="0.2">
      <c r="A2162" s="46">
        <v>4921</v>
      </c>
      <c r="B2162" s="46">
        <f t="shared" si="601"/>
        <v>4</v>
      </c>
      <c r="C2162" s="46">
        <f t="shared" si="602"/>
        <v>26</v>
      </c>
      <c r="D2162" s="46">
        <f t="shared" si="603"/>
        <v>12</v>
      </c>
      <c r="E2162" s="85">
        <v>31042</v>
      </c>
      <c r="F2162" s="7" t="s">
        <v>3096</v>
      </c>
      <c r="G2162" s="50" t="s">
        <v>103</v>
      </c>
      <c r="H2162" s="50" t="s">
        <v>306</v>
      </c>
      <c r="I2162" s="50">
        <v>4</v>
      </c>
      <c r="J2162" s="50">
        <v>0</v>
      </c>
      <c r="L2162" s="171">
        <v>6397</v>
      </c>
      <c r="M2162" s="57" t="s">
        <v>970</v>
      </c>
      <c r="O2162" s="7">
        <v>21</v>
      </c>
      <c r="P2162" s="7">
        <v>10</v>
      </c>
      <c r="Q2162" s="7">
        <v>4</v>
      </c>
      <c r="R2162" s="7">
        <v>7</v>
      </c>
      <c r="S2162" s="7">
        <v>41</v>
      </c>
      <c r="T2162" s="7">
        <v>31</v>
      </c>
      <c r="U2162" s="7">
        <v>34</v>
      </c>
      <c r="BG2162" s="6">
        <f t="shared" si="593"/>
        <v>1</v>
      </c>
      <c r="BH2162" s="6">
        <f t="shared" si="613"/>
        <v>2</v>
      </c>
      <c r="BI2162" s="6">
        <f t="shared" si="594"/>
        <v>0</v>
      </c>
      <c r="BJ2162" s="6">
        <f t="shared" si="614"/>
        <v>0</v>
      </c>
      <c r="BK2162" s="6">
        <f t="shared" si="595"/>
        <v>0</v>
      </c>
      <c r="BL2162" s="6">
        <f t="shared" si="596"/>
        <v>0</v>
      </c>
      <c r="BM2162" s="6">
        <f t="shared" si="597"/>
        <v>1</v>
      </c>
      <c r="BN2162" s="6">
        <f t="shared" si="598"/>
        <v>2</v>
      </c>
      <c r="BO2162" s="6">
        <f t="shared" si="599"/>
        <v>0</v>
      </c>
      <c r="BP2162" s="6">
        <f t="shared" si="600"/>
        <v>0</v>
      </c>
      <c r="BQ2162" s="6">
        <f t="shared" si="604"/>
        <v>1</v>
      </c>
      <c r="BR2162" s="6">
        <f t="shared" si="605"/>
        <v>9</v>
      </c>
      <c r="BS2162" s="6">
        <f t="shared" si="607"/>
        <v>0</v>
      </c>
      <c r="BT2162" s="6">
        <f t="shared" si="608"/>
        <v>0</v>
      </c>
      <c r="CT2162" s="6">
        <f t="shared" si="606"/>
        <v>0</v>
      </c>
      <c r="CX2162" s="6" t="str">
        <f t="shared" si="609"/>
        <v>H</v>
      </c>
      <c r="CY2162" s="87">
        <f t="shared" si="610"/>
        <v>6397</v>
      </c>
      <c r="CZ2162" s="87">
        <f t="shared" si="611"/>
        <v>0</v>
      </c>
      <c r="DA2162" s="6">
        <f t="shared" si="612"/>
        <v>6397</v>
      </c>
      <c r="DV2162" s="90"/>
      <c r="DY2162" s="57"/>
      <c r="EA2162" s="50"/>
    </row>
    <row r="2163" spans="1:131" hidden="1" x14ac:dyDescent="0.2">
      <c r="A2163" s="46">
        <v>4922</v>
      </c>
      <c r="B2163" s="46">
        <f t="shared" si="601"/>
        <v>7</v>
      </c>
      <c r="C2163" s="46">
        <f t="shared" si="602"/>
        <v>29</v>
      </c>
      <c r="D2163" s="46">
        <f t="shared" si="603"/>
        <v>12</v>
      </c>
      <c r="E2163" s="85">
        <v>31045</v>
      </c>
      <c r="F2163" s="7" t="s">
        <v>2851</v>
      </c>
      <c r="G2163" s="50" t="s">
        <v>103</v>
      </c>
      <c r="H2163" s="50" t="s">
        <v>308</v>
      </c>
      <c r="I2163" s="50">
        <v>1</v>
      </c>
      <c r="J2163" s="50">
        <v>2</v>
      </c>
      <c r="L2163" s="171">
        <v>9665</v>
      </c>
      <c r="M2163" s="57" t="s">
        <v>872</v>
      </c>
      <c r="O2163" s="7">
        <v>22</v>
      </c>
      <c r="P2163" s="7">
        <v>10</v>
      </c>
      <c r="Q2163" s="7">
        <v>4</v>
      </c>
      <c r="R2163" s="7">
        <v>8</v>
      </c>
      <c r="S2163" s="7">
        <v>42</v>
      </c>
      <c r="T2163" s="7">
        <v>33</v>
      </c>
      <c r="U2163" s="7">
        <v>34</v>
      </c>
      <c r="BG2163" s="6">
        <f t="shared" si="593"/>
        <v>0</v>
      </c>
      <c r="BH2163" s="6">
        <f t="shared" si="613"/>
        <v>0</v>
      </c>
      <c r="BI2163" s="6">
        <f t="shared" si="594"/>
        <v>0</v>
      </c>
      <c r="BJ2163" s="6">
        <f t="shared" si="614"/>
        <v>0</v>
      </c>
      <c r="BK2163" s="6">
        <f t="shared" si="595"/>
        <v>1</v>
      </c>
      <c r="BL2163" s="6">
        <f t="shared" si="596"/>
        <v>1</v>
      </c>
      <c r="BM2163" s="6">
        <f t="shared" si="597"/>
        <v>0</v>
      </c>
      <c r="BN2163" s="6">
        <f t="shared" si="598"/>
        <v>0</v>
      </c>
      <c r="BO2163" s="6">
        <f t="shared" si="599"/>
        <v>1</v>
      </c>
      <c r="BP2163" s="6">
        <f t="shared" si="600"/>
        <v>1</v>
      </c>
      <c r="BQ2163" s="6">
        <f t="shared" si="604"/>
        <v>1</v>
      </c>
      <c r="BR2163" s="6">
        <f t="shared" si="605"/>
        <v>10</v>
      </c>
      <c r="BS2163" s="6">
        <f t="shared" si="607"/>
        <v>1</v>
      </c>
      <c r="BT2163" s="6">
        <f t="shared" si="608"/>
        <v>1</v>
      </c>
      <c r="CT2163" s="6">
        <f t="shared" si="606"/>
        <v>0</v>
      </c>
      <c r="CX2163" s="6" t="str">
        <f t="shared" si="609"/>
        <v>H</v>
      </c>
      <c r="CY2163" s="87">
        <f t="shared" si="610"/>
        <v>9665</v>
      </c>
      <c r="CZ2163" s="87">
        <f t="shared" si="611"/>
        <v>0</v>
      </c>
      <c r="DA2163" s="6">
        <f t="shared" si="612"/>
        <v>9665</v>
      </c>
      <c r="DV2163" s="90"/>
      <c r="DY2163" s="57"/>
      <c r="EA2163" s="50"/>
    </row>
    <row r="2164" spans="1:131" hidden="1" x14ac:dyDescent="0.2">
      <c r="A2164" s="46">
        <v>4923</v>
      </c>
      <c r="B2164" s="46">
        <f t="shared" si="601"/>
        <v>3</v>
      </c>
      <c r="C2164" s="46">
        <f t="shared" si="602"/>
        <v>1</v>
      </c>
      <c r="D2164" s="46">
        <f t="shared" si="603"/>
        <v>1</v>
      </c>
      <c r="E2164" s="85">
        <v>31048</v>
      </c>
      <c r="F2164" s="7" t="s">
        <v>3083</v>
      </c>
      <c r="G2164" s="50" t="s">
        <v>310</v>
      </c>
      <c r="H2164" s="50" t="s">
        <v>308</v>
      </c>
      <c r="I2164" s="50">
        <v>0</v>
      </c>
      <c r="J2164" s="50">
        <v>1</v>
      </c>
      <c r="L2164" s="171">
        <v>16113</v>
      </c>
      <c r="O2164" s="7">
        <v>23</v>
      </c>
      <c r="P2164" s="7">
        <v>10</v>
      </c>
      <c r="Q2164" s="7">
        <v>4</v>
      </c>
      <c r="R2164" s="7">
        <v>9</v>
      </c>
      <c r="S2164" s="7">
        <v>42</v>
      </c>
      <c r="T2164" s="7">
        <v>34</v>
      </c>
      <c r="U2164" s="7">
        <v>34</v>
      </c>
      <c r="BG2164" s="6">
        <f t="shared" si="593"/>
        <v>0</v>
      </c>
      <c r="BH2164" s="6">
        <f t="shared" si="613"/>
        <v>0</v>
      </c>
      <c r="BI2164" s="6">
        <f t="shared" si="594"/>
        <v>0</v>
      </c>
      <c r="BJ2164" s="6">
        <f t="shared" si="614"/>
        <v>0</v>
      </c>
      <c r="BK2164" s="6">
        <f t="shared" si="595"/>
        <v>1</v>
      </c>
      <c r="BL2164" s="6">
        <f t="shared" si="596"/>
        <v>2</v>
      </c>
      <c r="BM2164" s="6">
        <f t="shared" si="597"/>
        <v>0</v>
      </c>
      <c r="BN2164" s="6">
        <f t="shared" si="598"/>
        <v>0</v>
      </c>
      <c r="BO2164" s="6">
        <f t="shared" si="599"/>
        <v>1</v>
      </c>
      <c r="BP2164" s="6">
        <f t="shared" si="600"/>
        <v>2</v>
      </c>
      <c r="BQ2164" s="6">
        <f t="shared" si="604"/>
        <v>0</v>
      </c>
      <c r="BR2164" s="6">
        <f t="shared" si="605"/>
        <v>0</v>
      </c>
      <c r="BS2164" s="6">
        <f t="shared" si="607"/>
        <v>1</v>
      </c>
      <c r="BT2164" s="6">
        <f t="shared" si="608"/>
        <v>2</v>
      </c>
      <c r="CT2164" s="6">
        <f t="shared" si="606"/>
        <v>0</v>
      </c>
      <c r="CX2164" s="6" t="str">
        <f t="shared" si="609"/>
        <v>A</v>
      </c>
      <c r="CY2164" s="87">
        <f t="shared" si="610"/>
        <v>16113</v>
      </c>
      <c r="CZ2164" s="87">
        <f t="shared" si="611"/>
        <v>0</v>
      </c>
      <c r="DA2164" s="6" t="str">
        <f t="shared" si="612"/>
        <v>na</v>
      </c>
      <c r="DV2164" s="90"/>
      <c r="DY2164" s="57"/>
      <c r="EA2164" s="50"/>
    </row>
    <row r="2165" spans="1:131" hidden="1" x14ac:dyDescent="0.2">
      <c r="A2165" s="46">
        <v>4924</v>
      </c>
      <c r="B2165" s="46">
        <f t="shared" si="601"/>
        <v>7</v>
      </c>
      <c r="C2165" s="46">
        <f t="shared" si="602"/>
        <v>12</v>
      </c>
      <c r="D2165" s="46">
        <f t="shared" si="603"/>
        <v>1</v>
      </c>
      <c r="E2165" s="85">
        <v>31059</v>
      </c>
      <c r="F2165" s="7" t="s">
        <v>584</v>
      </c>
      <c r="G2165" s="50" t="s">
        <v>103</v>
      </c>
      <c r="H2165" s="50" t="s">
        <v>306</v>
      </c>
      <c r="I2165" s="50">
        <v>1</v>
      </c>
      <c r="J2165" s="50">
        <v>0</v>
      </c>
      <c r="L2165" s="171">
        <v>5544</v>
      </c>
      <c r="M2165" s="57" t="s">
        <v>3061</v>
      </c>
      <c r="O2165" s="7">
        <v>24</v>
      </c>
      <c r="P2165" s="7">
        <v>11</v>
      </c>
      <c r="Q2165" s="7">
        <v>4</v>
      </c>
      <c r="R2165" s="7">
        <v>9</v>
      </c>
      <c r="S2165" s="7">
        <v>43</v>
      </c>
      <c r="T2165" s="7">
        <v>34</v>
      </c>
      <c r="U2165" s="7">
        <v>37</v>
      </c>
      <c r="BG2165" s="6">
        <f t="shared" si="593"/>
        <v>1</v>
      </c>
      <c r="BH2165" s="6">
        <f t="shared" si="613"/>
        <v>1</v>
      </c>
      <c r="BI2165" s="6">
        <f t="shared" si="594"/>
        <v>0</v>
      </c>
      <c r="BJ2165" s="6">
        <f t="shared" si="614"/>
        <v>0</v>
      </c>
      <c r="BK2165" s="6">
        <f t="shared" si="595"/>
        <v>0</v>
      </c>
      <c r="BL2165" s="6">
        <f t="shared" si="596"/>
        <v>0</v>
      </c>
      <c r="BM2165" s="6">
        <f t="shared" si="597"/>
        <v>1</v>
      </c>
      <c r="BN2165" s="6">
        <f t="shared" si="598"/>
        <v>1</v>
      </c>
      <c r="BO2165" s="6">
        <f t="shared" si="599"/>
        <v>0</v>
      </c>
      <c r="BP2165" s="6">
        <f t="shared" si="600"/>
        <v>0</v>
      </c>
      <c r="BQ2165" s="6">
        <f t="shared" si="604"/>
        <v>1</v>
      </c>
      <c r="BR2165" s="6">
        <f t="shared" si="605"/>
        <v>1</v>
      </c>
      <c r="BS2165" s="6">
        <f t="shared" si="607"/>
        <v>0</v>
      </c>
      <c r="BT2165" s="6">
        <f t="shared" si="608"/>
        <v>0</v>
      </c>
      <c r="CT2165" s="6">
        <f t="shared" si="606"/>
        <v>0</v>
      </c>
      <c r="CX2165" s="6" t="str">
        <f t="shared" si="609"/>
        <v>H</v>
      </c>
      <c r="CY2165" s="87">
        <f t="shared" si="610"/>
        <v>5544</v>
      </c>
      <c r="CZ2165" s="87">
        <f t="shared" si="611"/>
        <v>0</v>
      </c>
      <c r="DA2165" s="6">
        <f t="shared" si="612"/>
        <v>5544</v>
      </c>
      <c r="DV2165" s="90"/>
      <c r="DY2165" s="57"/>
      <c r="EA2165" s="50"/>
    </row>
    <row r="2166" spans="1:131" hidden="1" x14ac:dyDescent="0.2">
      <c r="A2166" s="46">
        <v>4925</v>
      </c>
      <c r="B2166" s="46">
        <f t="shared" si="601"/>
        <v>7</v>
      </c>
      <c r="C2166" s="46">
        <f t="shared" si="602"/>
        <v>2</v>
      </c>
      <c r="D2166" s="46">
        <f t="shared" si="603"/>
        <v>2</v>
      </c>
      <c r="E2166" s="85">
        <v>31080</v>
      </c>
      <c r="F2166" s="7" t="s">
        <v>815</v>
      </c>
      <c r="G2166" s="50" t="s">
        <v>103</v>
      </c>
      <c r="H2166" s="50" t="s">
        <v>306</v>
      </c>
      <c r="I2166" s="50">
        <v>2</v>
      </c>
      <c r="J2166" s="50">
        <v>0</v>
      </c>
      <c r="L2166" s="171">
        <v>10948</v>
      </c>
      <c r="M2166" s="57" t="s">
        <v>3062</v>
      </c>
      <c r="O2166" s="7">
        <v>25</v>
      </c>
      <c r="P2166" s="7">
        <v>12</v>
      </c>
      <c r="Q2166" s="7">
        <v>4</v>
      </c>
      <c r="R2166" s="7">
        <v>9</v>
      </c>
      <c r="S2166" s="7">
        <v>45</v>
      </c>
      <c r="T2166" s="7">
        <v>34</v>
      </c>
      <c r="U2166" s="7">
        <v>40</v>
      </c>
      <c r="BG2166" s="6">
        <f t="shared" si="593"/>
        <v>1</v>
      </c>
      <c r="BH2166" s="6">
        <f t="shared" si="613"/>
        <v>2</v>
      </c>
      <c r="BI2166" s="6">
        <f t="shared" si="594"/>
        <v>0</v>
      </c>
      <c r="BJ2166" s="6">
        <f t="shared" si="614"/>
        <v>0</v>
      </c>
      <c r="BK2166" s="6">
        <f t="shared" si="595"/>
        <v>0</v>
      </c>
      <c r="BL2166" s="6">
        <f t="shared" si="596"/>
        <v>0</v>
      </c>
      <c r="BM2166" s="6">
        <f t="shared" si="597"/>
        <v>1</v>
      </c>
      <c r="BN2166" s="6">
        <f t="shared" si="598"/>
        <v>2</v>
      </c>
      <c r="BO2166" s="6">
        <f t="shared" si="599"/>
        <v>0</v>
      </c>
      <c r="BP2166" s="6">
        <f t="shared" si="600"/>
        <v>0</v>
      </c>
      <c r="BQ2166" s="6">
        <f t="shared" si="604"/>
        <v>1</v>
      </c>
      <c r="BR2166" s="6">
        <f t="shared" si="605"/>
        <v>2</v>
      </c>
      <c r="BS2166" s="6">
        <f t="shared" si="607"/>
        <v>0</v>
      </c>
      <c r="BT2166" s="6">
        <f t="shared" si="608"/>
        <v>0</v>
      </c>
      <c r="CT2166" s="6">
        <f t="shared" si="606"/>
        <v>0</v>
      </c>
      <c r="CX2166" s="6" t="str">
        <f t="shared" si="609"/>
        <v>H</v>
      </c>
      <c r="CY2166" s="87">
        <f t="shared" si="610"/>
        <v>10948</v>
      </c>
      <c r="CZ2166" s="87">
        <f t="shared" si="611"/>
        <v>0</v>
      </c>
      <c r="DA2166" s="6">
        <f t="shared" si="612"/>
        <v>10948</v>
      </c>
      <c r="DV2166" s="90"/>
      <c r="DY2166" s="57"/>
      <c r="EA2166" s="50"/>
    </row>
    <row r="2167" spans="1:131" hidden="1" x14ac:dyDescent="0.2">
      <c r="A2167" s="46">
        <v>4926</v>
      </c>
      <c r="B2167" s="46">
        <f t="shared" si="601"/>
        <v>7</v>
      </c>
      <c r="C2167" s="46">
        <f t="shared" si="602"/>
        <v>9</v>
      </c>
      <c r="D2167" s="46">
        <f t="shared" si="603"/>
        <v>2</v>
      </c>
      <c r="E2167" s="85">
        <v>31087</v>
      </c>
      <c r="F2167" s="7" t="s">
        <v>3440</v>
      </c>
      <c r="G2167" s="50" t="s">
        <v>310</v>
      </c>
      <c r="H2167" s="50" t="s">
        <v>306</v>
      </c>
      <c r="I2167" s="50">
        <v>4</v>
      </c>
      <c r="J2167" s="50">
        <v>0</v>
      </c>
      <c r="L2167" s="171">
        <v>1925</v>
      </c>
      <c r="M2167" s="57" t="s">
        <v>3063</v>
      </c>
      <c r="O2167" s="7">
        <v>26</v>
      </c>
      <c r="P2167" s="7">
        <v>13</v>
      </c>
      <c r="Q2167" s="7">
        <v>4</v>
      </c>
      <c r="R2167" s="7">
        <v>9</v>
      </c>
      <c r="S2167" s="7">
        <v>49</v>
      </c>
      <c r="T2167" s="7">
        <v>34</v>
      </c>
      <c r="U2167" s="7">
        <v>43</v>
      </c>
      <c r="BG2167" s="6">
        <f t="shared" si="593"/>
        <v>1</v>
      </c>
      <c r="BH2167" s="6">
        <f t="shared" si="613"/>
        <v>3</v>
      </c>
      <c r="BI2167" s="6">
        <f t="shared" si="594"/>
        <v>0</v>
      </c>
      <c r="BJ2167" s="6">
        <f t="shared" si="614"/>
        <v>0</v>
      </c>
      <c r="BK2167" s="6">
        <f t="shared" si="595"/>
        <v>0</v>
      </c>
      <c r="BL2167" s="6">
        <f t="shared" si="596"/>
        <v>0</v>
      </c>
      <c r="BM2167" s="6">
        <f t="shared" si="597"/>
        <v>1</v>
      </c>
      <c r="BN2167" s="6">
        <f t="shared" si="598"/>
        <v>3</v>
      </c>
      <c r="BO2167" s="6">
        <f t="shared" si="599"/>
        <v>0</v>
      </c>
      <c r="BP2167" s="6">
        <f t="shared" si="600"/>
        <v>0</v>
      </c>
      <c r="BQ2167" s="6">
        <f t="shared" si="604"/>
        <v>1</v>
      </c>
      <c r="BR2167" s="6">
        <f t="shared" si="605"/>
        <v>3</v>
      </c>
      <c r="BS2167" s="6">
        <f t="shared" si="607"/>
        <v>0</v>
      </c>
      <c r="BT2167" s="6">
        <f t="shared" si="608"/>
        <v>0</v>
      </c>
      <c r="CT2167" s="6">
        <f t="shared" si="606"/>
        <v>0</v>
      </c>
      <c r="CX2167" s="6" t="str">
        <f t="shared" si="609"/>
        <v>A</v>
      </c>
      <c r="CY2167" s="87">
        <f t="shared" si="610"/>
        <v>1925</v>
      </c>
      <c r="CZ2167" s="87">
        <f t="shared" si="611"/>
        <v>0</v>
      </c>
      <c r="DA2167" s="6" t="str">
        <f t="shared" si="612"/>
        <v>na</v>
      </c>
      <c r="DV2167" s="90"/>
      <c r="DY2167" s="57"/>
      <c r="EA2167" s="50"/>
    </row>
    <row r="2168" spans="1:131" hidden="1" x14ac:dyDescent="0.2">
      <c r="A2168" s="46">
        <v>4927</v>
      </c>
      <c r="B2168" s="46">
        <f t="shared" si="601"/>
        <v>3</v>
      </c>
      <c r="C2168" s="46">
        <f t="shared" si="602"/>
        <v>12</v>
      </c>
      <c r="D2168" s="46">
        <f t="shared" si="603"/>
        <v>2</v>
      </c>
      <c r="E2168" s="85">
        <v>31090</v>
      </c>
      <c r="F2168" s="7" t="s">
        <v>845</v>
      </c>
      <c r="G2168" s="50" t="s">
        <v>103</v>
      </c>
      <c r="H2168" s="50" t="s">
        <v>307</v>
      </c>
      <c r="I2168" s="50">
        <v>0</v>
      </c>
      <c r="J2168" s="50">
        <v>0</v>
      </c>
      <c r="L2168" s="171">
        <v>4820</v>
      </c>
      <c r="O2168" s="7">
        <v>27</v>
      </c>
      <c r="P2168" s="7">
        <v>13</v>
      </c>
      <c r="Q2168" s="7">
        <v>5</v>
      </c>
      <c r="R2168" s="7">
        <v>9</v>
      </c>
      <c r="S2168" s="7">
        <v>49</v>
      </c>
      <c r="T2168" s="7">
        <v>34</v>
      </c>
      <c r="U2168" s="7">
        <v>44</v>
      </c>
      <c r="BG2168" s="6">
        <f t="shared" si="593"/>
        <v>0</v>
      </c>
      <c r="BH2168" s="6">
        <f t="shared" si="613"/>
        <v>0</v>
      </c>
      <c r="BI2168" s="6">
        <f t="shared" si="594"/>
        <v>1</v>
      </c>
      <c r="BJ2168" s="6">
        <f t="shared" si="614"/>
        <v>1</v>
      </c>
      <c r="BK2168" s="6">
        <f t="shared" si="595"/>
        <v>0</v>
      </c>
      <c r="BL2168" s="6">
        <f t="shared" si="596"/>
        <v>0</v>
      </c>
      <c r="BM2168" s="6">
        <f t="shared" si="597"/>
        <v>1</v>
      </c>
      <c r="BN2168" s="6">
        <f t="shared" si="598"/>
        <v>4</v>
      </c>
      <c r="BO2168" s="6">
        <f t="shared" si="599"/>
        <v>1</v>
      </c>
      <c r="BP2168" s="6">
        <f t="shared" si="600"/>
        <v>1</v>
      </c>
      <c r="BQ2168" s="6">
        <f t="shared" si="604"/>
        <v>0</v>
      </c>
      <c r="BR2168" s="6">
        <f t="shared" si="605"/>
        <v>0</v>
      </c>
      <c r="BS2168" s="6">
        <f t="shared" si="607"/>
        <v>0</v>
      </c>
      <c r="BT2168" s="6">
        <f t="shared" si="608"/>
        <v>0</v>
      </c>
      <c r="CT2168" s="6">
        <f t="shared" si="606"/>
        <v>0</v>
      </c>
      <c r="CX2168" s="6" t="str">
        <f t="shared" si="609"/>
        <v>H</v>
      </c>
      <c r="CY2168" s="87">
        <f t="shared" si="610"/>
        <v>4820</v>
      </c>
      <c r="CZ2168" s="87">
        <f t="shared" si="611"/>
        <v>0</v>
      </c>
      <c r="DA2168" s="6">
        <f t="shared" si="612"/>
        <v>4820</v>
      </c>
      <c r="DV2168" s="90"/>
      <c r="DY2168" s="57"/>
      <c r="EA2168" s="50"/>
    </row>
    <row r="2169" spans="1:131" hidden="1" x14ac:dyDescent="0.2">
      <c r="A2169" s="46">
        <v>4928</v>
      </c>
      <c r="B2169" s="46">
        <f t="shared" si="601"/>
        <v>7</v>
      </c>
      <c r="C2169" s="46">
        <f t="shared" si="602"/>
        <v>23</v>
      </c>
      <c r="D2169" s="46">
        <f t="shared" si="603"/>
        <v>2</v>
      </c>
      <c r="E2169" s="85">
        <v>31101</v>
      </c>
      <c r="F2169" s="7" t="s">
        <v>2456</v>
      </c>
      <c r="G2169" s="50" t="s">
        <v>310</v>
      </c>
      <c r="H2169" s="50" t="s">
        <v>308</v>
      </c>
      <c r="I2169" s="50">
        <v>0</v>
      </c>
      <c r="J2169" s="50">
        <v>1</v>
      </c>
      <c r="L2169" s="171">
        <v>5193</v>
      </c>
      <c r="O2169" s="7">
        <v>28</v>
      </c>
      <c r="P2169" s="7">
        <v>13</v>
      </c>
      <c r="Q2169" s="7">
        <v>5</v>
      </c>
      <c r="R2169" s="7">
        <v>10</v>
      </c>
      <c r="S2169" s="7">
        <v>49</v>
      </c>
      <c r="T2169" s="7">
        <v>35</v>
      </c>
      <c r="U2169" s="7">
        <v>44</v>
      </c>
      <c r="BG2169" s="6">
        <f t="shared" si="593"/>
        <v>0</v>
      </c>
      <c r="BH2169" s="6">
        <f t="shared" si="613"/>
        <v>0</v>
      </c>
      <c r="BI2169" s="6">
        <f t="shared" si="594"/>
        <v>0</v>
      </c>
      <c r="BJ2169" s="6">
        <f t="shared" si="614"/>
        <v>0</v>
      </c>
      <c r="BK2169" s="6">
        <f t="shared" si="595"/>
        <v>1</v>
      </c>
      <c r="BL2169" s="6">
        <f t="shared" si="596"/>
        <v>1</v>
      </c>
      <c r="BM2169" s="6">
        <f t="shared" si="597"/>
        <v>0</v>
      </c>
      <c r="BN2169" s="6">
        <f t="shared" si="598"/>
        <v>0</v>
      </c>
      <c r="BO2169" s="6">
        <f t="shared" si="599"/>
        <v>1</v>
      </c>
      <c r="BP2169" s="6">
        <f t="shared" si="600"/>
        <v>2</v>
      </c>
      <c r="BQ2169" s="6">
        <f t="shared" si="604"/>
        <v>0</v>
      </c>
      <c r="BR2169" s="6">
        <f t="shared" si="605"/>
        <v>0</v>
      </c>
      <c r="BS2169" s="6">
        <f t="shared" si="607"/>
        <v>1</v>
      </c>
      <c r="BT2169" s="6">
        <f t="shared" si="608"/>
        <v>1</v>
      </c>
      <c r="CT2169" s="6">
        <f t="shared" si="606"/>
        <v>0</v>
      </c>
      <c r="CX2169" s="6" t="str">
        <f t="shared" si="609"/>
        <v>A</v>
      </c>
      <c r="CY2169" s="87">
        <f t="shared" si="610"/>
        <v>5193</v>
      </c>
      <c r="CZ2169" s="87">
        <f t="shared" si="611"/>
        <v>0</v>
      </c>
      <c r="DA2169" s="6" t="str">
        <f t="shared" si="612"/>
        <v>na</v>
      </c>
      <c r="DV2169" s="90"/>
      <c r="DY2169" s="57"/>
      <c r="EA2169" s="50"/>
    </row>
    <row r="2170" spans="1:131" hidden="1" x14ac:dyDescent="0.2">
      <c r="A2170" s="46">
        <v>4929</v>
      </c>
      <c r="B2170" s="46">
        <f t="shared" si="601"/>
        <v>3</v>
      </c>
      <c r="C2170" s="46">
        <f t="shared" si="602"/>
        <v>26</v>
      </c>
      <c r="D2170" s="46">
        <f t="shared" si="603"/>
        <v>2</v>
      </c>
      <c r="E2170" s="85">
        <v>31104</v>
      </c>
      <c r="F2170" s="7" t="s">
        <v>125</v>
      </c>
      <c r="G2170" s="50" t="s">
        <v>310</v>
      </c>
      <c r="H2170" s="50" t="s">
        <v>308</v>
      </c>
      <c r="I2170" s="50">
        <v>0</v>
      </c>
      <c r="J2170" s="50">
        <v>3</v>
      </c>
      <c r="L2170" s="171">
        <v>5031</v>
      </c>
      <c r="O2170" s="7">
        <v>29</v>
      </c>
      <c r="P2170" s="7">
        <v>13</v>
      </c>
      <c r="Q2170" s="7">
        <v>5</v>
      </c>
      <c r="R2170" s="7">
        <v>11</v>
      </c>
      <c r="S2170" s="7">
        <v>49</v>
      </c>
      <c r="T2170" s="7">
        <v>38</v>
      </c>
      <c r="U2170" s="7">
        <v>44</v>
      </c>
      <c r="BG2170" s="6">
        <f t="shared" si="593"/>
        <v>0</v>
      </c>
      <c r="BH2170" s="6">
        <f t="shared" si="613"/>
        <v>0</v>
      </c>
      <c r="BI2170" s="6">
        <f t="shared" si="594"/>
        <v>0</v>
      </c>
      <c r="BJ2170" s="6">
        <f t="shared" si="614"/>
        <v>0</v>
      </c>
      <c r="BK2170" s="6">
        <f t="shared" si="595"/>
        <v>1</v>
      </c>
      <c r="BL2170" s="6">
        <f t="shared" si="596"/>
        <v>2</v>
      </c>
      <c r="BM2170" s="6">
        <f t="shared" si="597"/>
        <v>0</v>
      </c>
      <c r="BN2170" s="6">
        <f t="shared" si="598"/>
        <v>0</v>
      </c>
      <c r="BO2170" s="6">
        <f t="shared" si="599"/>
        <v>1</v>
      </c>
      <c r="BP2170" s="6">
        <f t="shared" si="600"/>
        <v>3</v>
      </c>
      <c r="BQ2170" s="6">
        <f t="shared" si="604"/>
        <v>0</v>
      </c>
      <c r="BR2170" s="6">
        <f t="shared" si="605"/>
        <v>0</v>
      </c>
      <c r="BS2170" s="6">
        <f t="shared" si="607"/>
        <v>1</v>
      </c>
      <c r="BT2170" s="6">
        <f t="shared" si="608"/>
        <v>2</v>
      </c>
      <c r="CT2170" s="6">
        <f t="shared" si="606"/>
        <v>0</v>
      </c>
      <c r="CX2170" s="6" t="str">
        <f t="shared" si="609"/>
        <v>A</v>
      </c>
      <c r="CY2170" s="87">
        <f t="shared" si="610"/>
        <v>5031</v>
      </c>
      <c r="CZ2170" s="87">
        <f t="shared" si="611"/>
        <v>0</v>
      </c>
      <c r="DA2170" s="6" t="str">
        <f t="shared" si="612"/>
        <v>na</v>
      </c>
      <c r="DV2170" s="90"/>
      <c r="DY2170" s="57"/>
      <c r="EA2170" s="50"/>
    </row>
    <row r="2171" spans="1:131" hidden="1" x14ac:dyDescent="0.2">
      <c r="A2171" s="46">
        <v>4930</v>
      </c>
      <c r="B2171" s="46">
        <f t="shared" si="601"/>
        <v>7</v>
      </c>
      <c r="C2171" s="46">
        <f t="shared" si="602"/>
        <v>2</v>
      </c>
      <c r="D2171" s="46">
        <f t="shared" si="603"/>
        <v>3</v>
      </c>
      <c r="E2171" s="85">
        <v>31108</v>
      </c>
      <c r="F2171" s="7" t="s">
        <v>3386</v>
      </c>
      <c r="G2171" s="50" t="s">
        <v>103</v>
      </c>
      <c r="H2171" s="50" t="s">
        <v>306</v>
      </c>
      <c r="I2171" s="50">
        <v>1</v>
      </c>
      <c r="J2171" s="50">
        <v>0</v>
      </c>
      <c r="L2171" s="171">
        <v>4288</v>
      </c>
      <c r="M2171" s="57" t="s">
        <v>3031</v>
      </c>
      <c r="O2171" s="7">
        <v>30</v>
      </c>
      <c r="P2171" s="7">
        <v>14</v>
      </c>
      <c r="Q2171" s="7">
        <v>5</v>
      </c>
      <c r="R2171" s="7">
        <v>11</v>
      </c>
      <c r="S2171" s="7">
        <v>50</v>
      </c>
      <c r="T2171" s="7">
        <v>38</v>
      </c>
      <c r="U2171" s="7">
        <v>47</v>
      </c>
      <c r="BG2171" s="6">
        <f t="shared" si="593"/>
        <v>1</v>
      </c>
      <c r="BH2171" s="6">
        <f t="shared" si="613"/>
        <v>1</v>
      </c>
      <c r="BI2171" s="6">
        <f t="shared" si="594"/>
        <v>0</v>
      </c>
      <c r="BJ2171" s="6">
        <f t="shared" si="614"/>
        <v>0</v>
      </c>
      <c r="BK2171" s="6">
        <f t="shared" si="595"/>
        <v>0</v>
      </c>
      <c r="BL2171" s="6">
        <f t="shared" si="596"/>
        <v>0</v>
      </c>
      <c r="BM2171" s="6">
        <f t="shared" si="597"/>
        <v>1</v>
      </c>
      <c r="BN2171" s="6">
        <f t="shared" si="598"/>
        <v>1</v>
      </c>
      <c r="BO2171" s="6">
        <f t="shared" si="599"/>
        <v>0</v>
      </c>
      <c r="BP2171" s="6">
        <f t="shared" si="600"/>
        <v>0</v>
      </c>
      <c r="BQ2171" s="6">
        <f t="shared" si="604"/>
        <v>1</v>
      </c>
      <c r="BR2171" s="6">
        <f t="shared" si="605"/>
        <v>1</v>
      </c>
      <c r="BS2171" s="6">
        <f t="shared" si="607"/>
        <v>0</v>
      </c>
      <c r="BT2171" s="6">
        <f t="shared" si="608"/>
        <v>0</v>
      </c>
      <c r="CT2171" s="6">
        <f t="shared" si="606"/>
        <v>0</v>
      </c>
      <c r="CX2171" s="6" t="str">
        <f t="shared" si="609"/>
        <v>H</v>
      </c>
      <c r="CY2171" s="87">
        <f t="shared" si="610"/>
        <v>4288</v>
      </c>
      <c r="CZ2171" s="87">
        <f t="shared" si="611"/>
        <v>0</v>
      </c>
      <c r="DA2171" s="6">
        <f t="shared" si="612"/>
        <v>4288</v>
      </c>
      <c r="DV2171" s="90"/>
      <c r="DY2171" s="57"/>
      <c r="EA2171" s="50"/>
    </row>
    <row r="2172" spans="1:131" hidden="1" x14ac:dyDescent="0.2">
      <c r="A2172" s="46">
        <v>4931</v>
      </c>
      <c r="B2172" s="46">
        <f t="shared" si="601"/>
        <v>3</v>
      </c>
      <c r="C2172" s="46">
        <f t="shared" si="602"/>
        <v>5</v>
      </c>
      <c r="D2172" s="46">
        <f t="shared" si="603"/>
        <v>3</v>
      </c>
      <c r="E2172" s="85">
        <v>31111</v>
      </c>
      <c r="F2172" s="7" t="s">
        <v>118</v>
      </c>
      <c r="G2172" s="50" t="s">
        <v>103</v>
      </c>
      <c r="H2172" s="50" t="s">
        <v>306</v>
      </c>
      <c r="I2172" s="50">
        <v>4</v>
      </c>
      <c r="J2172" s="50">
        <v>1</v>
      </c>
      <c r="L2172" s="171">
        <v>4532</v>
      </c>
      <c r="M2172" s="57" t="s">
        <v>3064</v>
      </c>
      <c r="O2172" s="7">
        <v>31</v>
      </c>
      <c r="P2172" s="7">
        <v>15</v>
      </c>
      <c r="Q2172" s="7">
        <v>5</v>
      </c>
      <c r="R2172" s="7">
        <v>11</v>
      </c>
      <c r="S2172" s="7">
        <v>54</v>
      </c>
      <c r="T2172" s="7">
        <v>39</v>
      </c>
      <c r="U2172" s="7">
        <v>50</v>
      </c>
      <c r="BG2172" s="6">
        <f t="shared" si="593"/>
        <v>1</v>
      </c>
      <c r="BH2172" s="6">
        <f t="shared" si="613"/>
        <v>2</v>
      </c>
      <c r="BI2172" s="6">
        <f t="shared" si="594"/>
        <v>0</v>
      </c>
      <c r="BJ2172" s="6">
        <f t="shared" si="614"/>
        <v>0</v>
      </c>
      <c r="BK2172" s="6">
        <f t="shared" si="595"/>
        <v>0</v>
      </c>
      <c r="BL2172" s="6">
        <f t="shared" si="596"/>
        <v>0</v>
      </c>
      <c r="BM2172" s="6">
        <f t="shared" si="597"/>
        <v>1</v>
      </c>
      <c r="BN2172" s="6">
        <f t="shared" si="598"/>
        <v>2</v>
      </c>
      <c r="BO2172" s="6">
        <f t="shared" si="599"/>
        <v>0</v>
      </c>
      <c r="BP2172" s="6">
        <f t="shared" si="600"/>
        <v>0</v>
      </c>
      <c r="BQ2172" s="6">
        <f t="shared" si="604"/>
        <v>1</v>
      </c>
      <c r="BR2172" s="6">
        <f t="shared" si="605"/>
        <v>2</v>
      </c>
      <c r="BS2172" s="6">
        <f t="shared" si="607"/>
        <v>1</v>
      </c>
      <c r="BT2172" s="6">
        <f t="shared" si="608"/>
        <v>1</v>
      </c>
      <c r="CT2172" s="6">
        <f t="shared" si="606"/>
        <v>0</v>
      </c>
      <c r="CX2172" s="6" t="str">
        <f t="shared" si="609"/>
        <v>H</v>
      </c>
      <c r="CY2172" s="87">
        <f t="shared" si="610"/>
        <v>4532</v>
      </c>
      <c r="CZ2172" s="87">
        <f t="shared" si="611"/>
        <v>0</v>
      </c>
      <c r="DA2172" s="6">
        <f t="shared" si="612"/>
        <v>4532</v>
      </c>
      <c r="DV2172" s="90"/>
      <c r="DY2172" s="57"/>
      <c r="EA2172" s="91"/>
    </row>
    <row r="2173" spans="1:131" hidden="1" x14ac:dyDescent="0.2">
      <c r="A2173" s="46">
        <v>4932</v>
      </c>
      <c r="B2173" s="46">
        <f t="shared" si="601"/>
        <v>7</v>
      </c>
      <c r="C2173" s="46">
        <f t="shared" si="602"/>
        <v>9</v>
      </c>
      <c r="D2173" s="46">
        <f t="shared" si="603"/>
        <v>3</v>
      </c>
      <c r="E2173" s="85">
        <v>31115</v>
      </c>
      <c r="F2173" s="7" t="s">
        <v>1868</v>
      </c>
      <c r="G2173" s="50" t="s">
        <v>310</v>
      </c>
      <c r="H2173" s="50" t="s">
        <v>308</v>
      </c>
      <c r="I2173" s="50">
        <v>0</v>
      </c>
      <c r="J2173" s="50">
        <v>1</v>
      </c>
      <c r="L2173" s="171">
        <v>7542</v>
      </c>
      <c r="O2173" s="7">
        <v>32</v>
      </c>
      <c r="P2173" s="7">
        <v>15</v>
      </c>
      <c r="Q2173" s="7">
        <v>5</v>
      </c>
      <c r="R2173" s="7">
        <v>12</v>
      </c>
      <c r="S2173" s="7">
        <v>54</v>
      </c>
      <c r="T2173" s="7">
        <v>40</v>
      </c>
      <c r="U2173" s="7">
        <v>50</v>
      </c>
      <c r="BG2173" s="6">
        <f t="shared" si="593"/>
        <v>0</v>
      </c>
      <c r="BH2173" s="6">
        <f t="shared" si="613"/>
        <v>0</v>
      </c>
      <c r="BI2173" s="6">
        <f t="shared" si="594"/>
        <v>0</v>
      </c>
      <c r="BJ2173" s="6">
        <f t="shared" si="614"/>
        <v>0</v>
      </c>
      <c r="BK2173" s="6">
        <f t="shared" si="595"/>
        <v>1</v>
      </c>
      <c r="BL2173" s="6">
        <f t="shared" si="596"/>
        <v>1</v>
      </c>
      <c r="BM2173" s="6">
        <f t="shared" si="597"/>
        <v>0</v>
      </c>
      <c r="BN2173" s="6">
        <f t="shared" si="598"/>
        <v>0</v>
      </c>
      <c r="BO2173" s="6">
        <f t="shared" si="599"/>
        <v>1</v>
      </c>
      <c r="BP2173" s="6">
        <f t="shared" si="600"/>
        <v>1</v>
      </c>
      <c r="BQ2173" s="6">
        <f t="shared" si="604"/>
        <v>0</v>
      </c>
      <c r="BR2173" s="6">
        <f t="shared" si="605"/>
        <v>0</v>
      </c>
      <c r="BS2173" s="6">
        <f t="shared" si="607"/>
        <v>1</v>
      </c>
      <c r="BT2173" s="6">
        <f t="shared" si="608"/>
        <v>2</v>
      </c>
      <c r="CT2173" s="6">
        <f t="shared" si="606"/>
        <v>0</v>
      </c>
      <c r="CX2173" s="6" t="str">
        <f t="shared" si="609"/>
        <v>A</v>
      </c>
      <c r="CY2173" s="87">
        <f t="shared" si="610"/>
        <v>7542</v>
      </c>
      <c r="CZ2173" s="87">
        <f t="shared" si="611"/>
        <v>0</v>
      </c>
      <c r="DA2173" s="6" t="str">
        <f t="shared" si="612"/>
        <v>na</v>
      </c>
      <c r="DV2173" s="90"/>
      <c r="DY2173" s="57"/>
      <c r="EA2173" s="50"/>
    </row>
    <row r="2174" spans="1:131" hidden="1" x14ac:dyDescent="0.2">
      <c r="A2174" s="46">
        <v>4933</v>
      </c>
      <c r="B2174" s="46">
        <f t="shared" si="601"/>
        <v>1</v>
      </c>
      <c r="C2174" s="46">
        <f t="shared" si="602"/>
        <v>17</v>
      </c>
      <c r="D2174" s="46">
        <f t="shared" si="603"/>
        <v>3</v>
      </c>
      <c r="E2174" s="85">
        <v>31123</v>
      </c>
      <c r="F2174" s="7" t="s">
        <v>1699</v>
      </c>
      <c r="G2174" s="50" t="s">
        <v>103</v>
      </c>
      <c r="H2174" s="50" t="s">
        <v>308</v>
      </c>
      <c r="I2174" s="50">
        <v>1</v>
      </c>
      <c r="J2174" s="50">
        <v>2</v>
      </c>
      <c r="L2174" s="171">
        <v>10442</v>
      </c>
      <c r="M2174" s="57" t="s">
        <v>1171</v>
      </c>
      <c r="O2174" s="7">
        <v>33</v>
      </c>
      <c r="P2174" s="7">
        <v>15</v>
      </c>
      <c r="Q2174" s="7">
        <v>5</v>
      </c>
      <c r="R2174" s="7">
        <v>13</v>
      </c>
      <c r="S2174" s="7">
        <v>55</v>
      </c>
      <c r="T2174" s="7">
        <v>42</v>
      </c>
      <c r="U2174" s="7">
        <v>50</v>
      </c>
      <c r="BG2174" s="6">
        <f t="shared" si="593"/>
        <v>0</v>
      </c>
      <c r="BH2174" s="6">
        <f t="shared" si="613"/>
        <v>0</v>
      </c>
      <c r="BI2174" s="6">
        <f t="shared" si="594"/>
        <v>0</v>
      </c>
      <c r="BJ2174" s="6">
        <f t="shared" si="614"/>
        <v>0</v>
      </c>
      <c r="BK2174" s="6">
        <f t="shared" si="595"/>
        <v>1</v>
      </c>
      <c r="BL2174" s="6">
        <f t="shared" si="596"/>
        <v>2</v>
      </c>
      <c r="BM2174" s="6">
        <f t="shared" si="597"/>
        <v>0</v>
      </c>
      <c r="BN2174" s="6">
        <f t="shared" si="598"/>
        <v>0</v>
      </c>
      <c r="BO2174" s="6">
        <f t="shared" si="599"/>
        <v>1</v>
      </c>
      <c r="BP2174" s="6">
        <f t="shared" si="600"/>
        <v>2</v>
      </c>
      <c r="BQ2174" s="6">
        <f t="shared" si="604"/>
        <v>1</v>
      </c>
      <c r="BR2174" s="6">
        <f t="shared" si="605"/>
        <v>1</v>
      </c>
      <c r="BS2174" s="6">
        <f t="shared" si="607"/>
        <v>1</v>
      </c>
      <c r="BT2174" s="6">
        <f t="shared" si="608"/>
        <v>3</v>
      </c>
      <c r="CT2174" s="6">
        <f t="shared" si="606"/>
        <v>0</v>
      </c>
      <c r="CX2174" s="6" t="str">
        <f t="shared" si="609"/>
        <v>H</v>
      </c>
      <c r="CY2174" s="87">
        <f t="shared" si="610"/>
        <v>10442</v>
      </c>
      <c r="CZ2174" s="87">
        <f t="shared" si="611"/>
        <v>0</v>
      </c>
      <c r="DA2174" s="6">
        <f t="shared" si="612"/>
        <v>10442</v>
      </c>
      <c r="DV2174" s="90"/>
      <c r="DY2174" s="57"/>
      <c r="EA2174" s="50"/>
    </row>
    <row r="2175" spans="1:131" hidden="1" x14ac:dyDescent="0.2">
      <c r="A2175" s="46">
        <v>4934</v>
      </c>
      <c r="B2175" s="46">
        <f t="shared" si="601"/>
        <v>4</v>
      </c>
      <c r="C2175" s="46">
        <f t="shared" si="602"/>
        <v>20</v>
      </c>
      <c r="D2175" s="46">
        <f t="shared" si="603"/>
        <v>3</v>
      </c>
      <c r="E2175" s="85">
        <v>31126</v>
      </c>
      <c r="F2175" s="7" t="s">
        <v>1770</v>
      </c>
      <c r="G2175" s="50" t="s">
        <v>310</v>
      </c>
      <c r="H2175" s="50" t="s">
        <v>307</v>
      </c>
      <c r="I2175" s="50">
        <v>1</v>
      </c>
      <c r="J2175" s="50">
        <v>1</v>
      </c>
      <c r="L2175" s="171">
        <v>1535</v>
      </c>
      <c r="M2175" s="57" t="s">
        <v>3061</v>
      </c>
      <c r="O2175" s="7">
        <v>34</v>
      </c>
      <c r="P2175" s="7">
        <v>15</v>
      </c>
      <c r="Q2175" s="7">
        <v>6</v>
      </c>
      <c r="R2175" s="7">
        <v>13</v>
      </c>
      <c r="S2175" s="7">
        <v>56</v>
      </c>
      <c r="T2175" s="7">
        <v>43</v>
      </c>
      <c r="U2175" s="7">
        <v>51</v>
      </c>
      <c r="BG2175" s="6">
        <f t="shared" si="593"/>
        <v>0</v>
      </c>
      <c r="BH2175" s="6">
        <f t="shared" si="613"/>
        <v>0</v>
      </c>
      <c r="BI2175" s="6">
        <f t="shared" si="594"/>
        <v>1</v>
      </c>
      <c r="BJ2175" s="6">
        <f t="shared" si="614"/>
        <v>1</v>
      </c>
      <c r="BK2175" s="6">
        <f t="shared" si="595"/>
        <v>0</v>
      </c>
      <c r="BL2175" s="6">
        <f t="shared" si="596"/>
        <v>0</v>
      </c>
      <c r="BM2175" s="6">
        <f t="shared" si="597"/>
        <v>1</v>
      </c>
      <c r="BN2175" s="6">
        <f t="shared" si="598"/>
        <v>1</v>
      </c>
      <c r="BO2175" s="6">
        <f t="shared" si="599"/>
        <v>1</v>
      </c>
      <c r="BP2175" s="6">
        <f t="shared" si="600"/>
        <v>3</v>
      </c>
      <c r="BQ2175" s="6">
        <f t="shared" si="604"/>
        <v>1</v>
      </c>
      <c r="BR2175" s="6">
        <f t="shared" si="605"/>
        <v>2</v>
      </c>
      <c r="BS2175" s="6">
        <f t="shared" si="607"/>
        <v>1</v>
      </c>
      <c r="BT2175" s="6">
        <f t="shared" si="608"/>
        <v>4</v>
      </c>
      <c r="CT2175" s="6">
        <f t="shared" si="606"/>
        <v>0</v>
      </c>
      <c r="CX2175" s="6" t="str">
        <f t="shared" si="609"/>
        <v>A</v>
      </c>
      <c r="CY2175" s="87">
        <f t="shared" si="610"/>
        <v>1535</v>
      </c>
      <c r="CZ2175" s="87">
        <f t="shared" si="611"/>
        <v>0</v>
      </c>
      <c r="DA2175" s="6" t="str">
        <f t="shared" si="612"/>
        <v>na</v>
      </c>
      <c r="DV2175" s="90"/>
      <c r="DY2175" s="57"/>
      <c r="EA2175" s="50"/>
    </row>
    <row r="2176" spans="1:131" hidden="1" x14ac:dyDescent="0.2">
      <c r="A2176" s="46">
        <v>4935</v>
      </c>
      <c r="B2176" s="46">
        <f t="shared" si="601"/>
        <v>7</v>
      </c>
      <c r="C2176" s="46">
        <f t="shared" si="602"/>
        <v>23</v>
      </c>
      <c r="D2176" s="46">
        <f t="shared" si="603"/>
        <v>3</v>
      </c>
      <c r="E2176" s="85">
        <v>31129</v>
      </c>
      <c r="F2176" s="7" t="s">
        <v>3080</v>
      </c>
      <c r="G2176" s="50" t="s">
        <v>310</v>
      </c>
      <c r="H2176" s="50" t="s">
        <v>308</v>
      </c>
      <c r="I2176" s="50">
        <v>0</v>
      </c>
      <c r="J2176" s="50">
        <v>1</v>
      </c>
      <c r="L2176" s="171">
        <v>8655</v>
      </c>
      <c r="O2176" s="7">
        <v>35</v>
      </c>
      <c r="P2176" s="7">
        <v>15</v>
      </c>
      <c r="Q2176" s="7">
        <v>6</v>
      </c>
      <c r="R2176" s="7">
        <v>14</v>
      </c>
      <c r="S2176" s="7">
        <v>56</v>
      </c>
      <c r="T2176" s="7">
        <v>44</v>
      </c>
      <c r="U2176" s="7">
        <v>51</v>
      </c>
      <c r="BG2176" s="6">
        <f t="shared" si="593"/>
        <v>0</v>
      </c>
      <c r="BH2176" s="6">
        <f t="shared" si="613"/>
        <v>0</v>
      </c>
      <c r="BI2176" s="6">
        <f t="shared" si="594"/>
        <v>0</v>
      </c>
      <c r="BJ2176" s="6">
        <f t="shared" si="614"/>
        <v>0</v>
      </c>
      <c r="BK2176" s="6">
        <f t="shared" si="595"/>
        <v>1</v>
      </c>
      <c r="BL2176" s="6">
        <f t="shared" si="596"/>
        <v>1</v>
      </c>
      <c r="BM2176" s="6">
        <f t="shared" si="597"/>
        <v>0</v>
      </c>
      <c r="BN2176" s="6">
        <f t="shared" si="598"/>
        <v>0</v>
      </c>
      <c r="BO2176" s="6">
        <f t="shared" si="599"/>
        <v>1</v>
      </c>
      <c r="BP2176" s="6">
        <f t="shared" si="600"/>
        <v>4</v>
      </c>
      <c r="BQ2176" s="6">
        <f t="shared" si="604"/>
        <v>0</v>
      </c>
      <c r="BR2176" s="6">
        <f t="shared" si="605"/>
        <v>0</v>
      </c>
      <c r="BS2176" s="6">
        <f t="shared" si="607"/>
        <v>1</v>
      </c>
      <c r="BT2176" s="6">
        <f t="shared" si="608"/>
        <v>5</v>
      </c>
      <c r="CT2176" s="6">
        <f t="shared" si="606"/>
        <v>0</v>
      </c>
      <c r="CX2176" s="6" t="str">
        <f t="shared" si="609"/>
        <v>A</v>
      </c>
      <c r="CY2176" s="87">
        <f t="shared" si="610"/>
        <v>8655</v>
      </c>
      <c r="CZ2176" s="87">
        <f t="shared" si="611"/>
        <v>0</v>
      </c>
      <c r="DA2176" s="6" t="str">
        <f t="shared" si="612"/>
        <v>na</v>
      </c>
      <c r="DV2176" s="90"/>
      <c r="DY2176" s="57"/>
      <c r="EA2176" s="91"/>
    </row>
    <row r="2177" spans="1:131" hidden="1" x14ac:dyDescent="0.2">
      <c r="A2177" s="46">
        <v>4936</v>
      </c>
      <c r="B2177" s="46">
        <f t="shared" si="601"/>
        <v>6</v>
      </c>
      <c r="C2177" s="46">
        <f t="shared" si="602"/>
        <v>29</v>
      </c>
      <c r="D2177" s="46">
        <f t="shared" si="603"/>
        <v>3</v>
      </c>
      <c r="E2177" s="85">
        <v>31135</v>
      </c>
      <c r="F2177" s="7" t="s">
        <v>1017</v>
      </c>
      <c r="G2177" s="50" t="s">
        <v>103</v>
      </c>
      <c r="H2177" s="50" t="s">
        <v>308</v>
      </c>
      <c r="I2177" s="50">
        <v>0</v>
      </c>
      <c r="J2177" s="50">
        <v>3</v>
      </c>
      <c r="L2177" s="171">
        <v>4363</v>
      </c>
      <c r="O2177" s="7">
        <v>36</v>
      </c>
      <c r="P2177" s="7">
        <v>15</v>
      </c>
      <c r="Q2177" s="7">
        <v>6</v>
      </c>
      <c r="R2177" s="7">
        <v>15</v>
      </c>
      <c r="S2177" s="7">
        <v>56</v>
      </c>
      <c r="T2177" s="7">
        <v>47</v>
      </c>
      <c r="U2177" s="7">
        <v>51</v>
      </c>
      <c r="BG2177" s="6">
        <f t="shared" si="593"/>
        <v>0</v>
      </c>
      <c r="BH2177" s="6">
        <f t="shared" si="613"/>
        <v>0</v>
      </c>
      <c r="BI2177" s="6">
        <f t="shared" si="594"/>
        <v>0</v>
      </c>
      <c r="BJ2177" s="6">
        <f t="shared" si="614"/>
        <v>0</v>
      </c>
      <c r="BK2177" s="6">
        <f t="shared" si="595"/>
        <v>1</v>
      </c>
      <c r="BL2177" s="6">
        <f t="shared" si="596"/>
        <v>2</v>
      </c>
      <c r="BM2177" s="6">
        <f t="shared" si="597"/>
        <v>0</v>
      </c>
      <c r="BN2177" s="6">
        <f t="shared" si="598"/>
        <v>0</v>
      </c>
      <c r="BO2177" s="6">
        <f t="shared" si="599"/>
        <v>1</v>
      </c>
      <c r="BP2177" s="6">
        <f t="shared" si="600"/>
        <v>5</v>
      </c>
      <c r="BQ2177" s="6">
        <f t="shared" si="604"/>
        <v>0</v>
      </c>
      <c r="BR2177" s="6">
        <f t="shared" si="605"/>
        <v>0</v>
      </c>
      <c r="BS2177" s="6">
        <f t="shared" si="607"/>
        <v>1</v>
      </c>
      <c r="BT2177" s="6">
        <f t="shared" si="608"/>
        <v>6</v>
      </c>
      <c r="CT2177" s="6">
        <f t="shared" si="606"/>
        <v>0</v>
      </c>
      <c r="CX2177" s="6" t="str">
        <f t="shared" si="609"/>
        <v>H</v>
      </c>
      <c r="CY2177" s="87">
        <f t="shared" si="610"/>
        <v>4363</v>
      </c>
      <c r="CZ2177" s="87">
        <f t="shared" si="611"/>
        <v>0</v>
      </c>
      <c r="DA2177" s="6">
        <f t="shared" si="612"/>
        <v>4363</v>
      </c>
      <c r="DV2177" s="90"/>
      <c r="DY2177" s="57"/>
      <c r="EA2177" s="50"/>
    </row>
    <row r="2178" spans="1:131" hidden="1" x14ac:dyDescent="0.2">
      <c r="A2178" s="46">
        <v>4937</v>
      </c>
      <c r="B2178" s="46">
        <f t="shared" si="601"/>
        <v>3</v>
      </c>
      <c r="C2178" s="46">
        <f t="shared" si="602"/>
        <v>2</v>
      </c>
      <c r="D2178" s="46">
        <f t="shared" si="603"/>
        <v>4</v>
      </c>
      <c r="E2178" s="85">
        <v>31139</v>
      </c>
      <c r="F2178" s="7" t="s">
        <v>1022</v>
      </c>
      <c r="G2178" s="50" t="s">
        <v>103</v>
      </c>
      <c r="H2178" s="50" t="s">
        <v>306</v>
      </c>
      <c r="I2178" s="50">
        <v>2</v>
      </c>
      <c r="J2178" s="50">
        <v>1</v>
      </c>
      <c r="L2178" s="171">
        <v>3626</v>
      </c>
      <c r="M2178" s="57" t="s">
        <v>3065</v>
      </c>
      <c r="O2178" s="7">
        <v>37</v>
      </c>
      <c r="P2178" s="7">
        <v>16</v>
      </c>
      <c r="Q2178" s="7">
        <v>6</v>
      </c>
      <c r="R2178" s="7">
        <v>15</v>
      </c>
      <c r="S2178" s="7">
        <v>58</v>
      </c>
      <c r="T2178" s="7">
        <v>48</v>
      </c>
      <c r="U2178" s="7">
        <v>54</v>
      </c>
      <c r="BG2178" s="6">
        <f t="shared" ref="BG2178:BG2241" si="615">IF(H2178="W",1,0)</f>
        <v>1</v>
      </c>
      <c r="BH2178" s="6">
        <f t="shared" si="613"/>
        <v>1</v>
      </c>
      <c r="BI2178" s="6">
        <f t="shared" ref="BI2178:BI2241" si="616">IF(H2178="D",1,0)</f>
        <v>0</v>
      </c>
      <c r="BJ2178" s="6">
        <f t="shared" si="614"/>
        <v>0</v>
      </c>
      <c r="BK2178" s="6">
        <f t="shared" ref="BK2178:BK2241" si="617">IF(H2178="L",1,0)</f>
        <v>0</v>
      </c>
      <c r="BL2178" s="6">
        <f t="shared" ref="BL2178:BL2241" si="618">IF(H2178="L",BL2177+1,0)</f>
        <v>0</v>
      </c>
      <c r="BM2178" s="6">
        <f t="shared" ref="BM2178:BM2241" si="619">IF(OR(H2178="W",H2178="D"),1,0)</f>
        <v>1</v>
      </c>
      <c r="BN2178" s="6">
        <f t="shared" ref="BN2178:BN2241" si="620">IF(OR(H2178="W",H2178="D"),BN2177+1,0)</f>
        <v>1</v>
      </c>
      <c r="BO2178" s="6">
        <f t="shared" ref="BO2178:BO2241" si="621">IF(OR(H2178="L",H2178="D"),1,0)</f>
        <v>0</v>
      </c>
      <c r="BP2178" s="6">
        <f t="shared" ref="BP2178:BP2241" si="622">IF(OR(H2178="L",H2178="D"),BP2177+1,0)</f>
        <v>0</v>
      </c>
      <c r="BQ2178" s="6">
        <f t="shared" si="604"/>
        <v>1</v>
      </c>
      <c r="BR2178" s="6">
        <f t="shared" si="605"/>
        <v>1</v>
      </c>
      <c r="BS2178" s="6">
        <f t="shared" si="607"/>
        <v>1</v>
      </c>
      <c r="BT2178" s="6">
        <f t="shared" si="608"/>
        <v>7</v>
      </c>
      <c r="CT2178" s="6">
        <f t="shared" si="606"/>
        <v>0</v>
      </c>
      <c r="CX2178" s="6" t="str">
        <f t="shared" si="609"/>
        <v>H</v>
      </c>
      <c r="CY2178" s="87">
        <f t="shared" si="610"/>
        <v>3626</v>
      </c>
      <c r="CZ2178" s="87">
        <f t="shared" si="611"/>
        <v>0</v>
      </c>
      <c r="DA2178" s="6">
        <f t="shared" si="612"/>
        <v>3626</v>
      </c>
      <c r="DV2178" s="90"/>
      <c r="DY2178" s="57"/>
      <c r="EA2178" s="50"/>
    </row>
    <row r="2179" spans="1:131" hidden="1" x14ac:dyDescent="0.2">
      <c r="A2179" s="46">
        <v>4938</v>
      </c>
      <c r="B2179" s="46">
        <f t="shared" ref="B2179:B2242" si="623">WEEKDAY(E2179)</f>
        <v>7</v>
      </c>
      <c r="C2179" s="46">
        <f t="shared" ref="C2179:C2242" si="624">DAY(E2179)</f>
        <v>6</v>
      </c>
      <c r="D2179" s="46">
        <f t="shared" ref="D2179:D2242" si="625">MONTH(E2179)</f>
        <v>4</v>
      </c>
      <c r="E2179" s="85">
        <v>31143</v>
      </c>
      <c r="F2179" s="7" t="s">
        <v>3091</v>
      </c>
      <c r="G2179" s="50" t="s">
        <v>310</v>
      </c>
      <c r="H2179" s="50" t="s">
        <v>307</v>
      </c>
      <c r="I2179" s="50">
        <v>1</v>
      </c>
      <c r="J2179" s="50">
        <v>1</v>
      </c>
      <c r="L2179" s="171">
        <v>3607</v>
      </c>
      <c r="M2179" s="57" t="s">
        <v>3066</v>
      </c>
      <c r="O2179" s="7">
        <v>38</v>
      </c>
      <c r="P2179" s="7">
        <v>16</v>
      </c>
      <c r="Q2179" s="7">
        <v>7</v>
      </c>
      <c r="R2179" s="7">
        <v>15</v>
      </c>
      <c r="S2179" s="7">
        <v>59</v>
      </c>
      <c r="T2179" s="7">
        <v>49</v>
      </c>
      <c r="U2179" s="7">
        <v>55</v>
      </c>
      <c r="BG2179" s="6">
        <f t="shared" si="615"/>
        <v>0</v>
      </c>
      <c r="BH2179" s="6">
        <f t="shared" si="613"/>
        <v>0</v>
      </c>
      <c r="BI2179" s="6">
        <f t="shared" si="616"/>
        <v>1</v>
      </c>
      <c r="BJ2179" s="6">
        <f t="shared" si="614"/>
        <v>1</v>
      </c>
      <c r="BK2179" s="6">
        <f t="shared" si="617"/>
        <v>0</v>
      </c>
      <c r="BL2179" s="6">
        <f t="shared" si="618"/>
        <v>0</v>
      </c>
      <c r="BM2179" s="6">
        <f t="shared" si="619"/>
        <v>1</v>
      </c>
      <c r="BN2179" s="6">
        <f t="shared" si="620"/>
        <v>2</v>
      </c>
      <c r="BO2179" s="6">
        <f t="shared" si="621"/>
        <v>1</v>
      </c>
      <c r="BP2179" s="6">
        <f t="shared" si="622"/>
        <v>1</v>
      </c>
      <c r="BQ2179" s="6">
        <f t="shared" ref="BQ2179:BQ2242" si="626">IF(I2179&gt;0,1,0)</f>
        <v>1</v>
      </c>
      <c r="BR2179" s="6">
        <f t="shared" ref="BR2179:BR2242" si="627">IF(I2179&gt;0,BR2178+1,0)</f>
        <v>2</v>
      </c>
      <c r="BS2179" s="6">
        <f t="shared" si="607"/>
        <v>1</v>
      </c>
      <c r="BT2179" s="6">
        <f t="shared" si="608"/>
        <v>8</v>
      </c>
      <c r="CT2179" s="6">
        <f t="shared" si="606"/>
        <v>0</v>
      </c>
      <c r="CX2179" s="6" t="str">
        <f t="shared" si="609"/>
        <v>A</v>
      </c>
      <c r="CY2179" s="87">
        <f t="shared" si="610"/>
        <v>3607</v>
      </c>
      <c r="CZ2179" s="87">
        <f t="shared" si="611"/>
        <v>0</v>
      </c>
      <c r="DA2179" s="6" t="str">
        <f t="shared" si="612"/>
        <v>na</v>
      </c>
      <c r="DV2179" s="90"/>
      <c r="DY2179" s="57"/>
      <c r="EA2179" s="91"/>
    </row>
    <row r="2180" spans="1:131" hidden="1" x14ac:dyDescent="0.2">
      <c r="A2180" s="46">
        <v>4939</v>
      </c>
      <c r="B2180" s="46">
        <f t="shared" si="623"/>
        <v>2</v>
      </c>
      <c r="C2180" s="46">
        <f t="shared" si="624"/>
        <v>8</v>
      </c>
      <c r="D2180" s="46">
        <f t="shared" si="625"/>
        <v>4</v>
      </c>
      <c r="E2180" s="85">
        <v>31145</v>
      </c>
      <c r="F2180" s="7" t="s">
        <v>2170</v>
      </c>
      <c r="G2180" s="50" t="s">
        <v>103</v>
      </c>
      <c r="H2180" s="50" t="s">
        <v>307</v>
      </c>
      <c r="I2180" s="50">
        <v>1</v>
      </c>
      <c r="J2180" s="50">
        <v>1</v>
      </c>
      <c r="L2180" s="171">
        <v>6797</v>
      </c>
      <c r="M2180" s="57" t="s">
        <v>2498</v>
      </c>
      <c r="O2180" s="7">
        <v>39</v>
      </c>
      <c r="P2180" s="7">
        <v>16</v>
      </c>
      <c r="Q2180" s="7">
        <v>8</v>
      </c>
      <c r="R2180" s="7">
        <v>15</v>
      </c>
      <c r="S2180" s="7">
        <v>60</v>
      </c>
      <c r="T2180" s="7">
        <v>50</v>
      </c>
      <c r="U2180" s="7">
        <v>56</v>
      </c>
      <c r="BG2180" s="6">
        <f t="shared" si="615"/>
        <v>0</v>
      </c>
      <c r="BH2180" s="6">
        <f t="shared" si="613"/>
        <v>0</v>
      </c>
      <c r="BI2180" s="6">
        <f t="shared" si="616"/>
        <v>1</v>
      </c>
      <c r="BJ2180" s="6">
        <f t="shared" si="614"/>
        <v>2</v>
      </c>
      <c r="BK2180" s="6">
        <f t="shared" si="617"/>
        <v>0</v>
      </c>
      <c r="BL2180" s="6">
        <f t="shared" si="618"/>
        <v>0</v>
      </c>
      <c r="BM2180" s="6">
        <f t="shared" si="619"/>
        <v>1</v>
      </c>
      <c r="BN2180" s="6">
        <f t="shared" si="620"/>
        <v>3</v>
      </c>
      <c r="BO2180" s="6">
        <f t="shared" si="621"/>
        <v>1</v>
      </c>
      <c r="BP2180" s="6">
        <f t="shared" si="622"/>
        <v>2</v>
      </c>
      <c r="BQ2180" s="6">
        <f t="shared" si="626"/>
        <v>1</v>
      </c>
      <c r="BR2180" s="6">
        <f t="shared" si="627"/>
        <v>3</v>
      </c>
      <c r="BS2180" s="6">
        <f t="shared" si="607"/>
        <v>1</v>
      </c>
      <c r="BT2180" s="6">
        <f t="shared" si="608"/>
        <v>9</v>
      </c>
      <c r="CT2180" s="6">
        <f t="shared" si="606"/>
        <v>0</v>
      </c>
      <c r="CX2180" s="6" t="str">
        <f t="shared" si="609"/>
        <v>H</v>
      </c>
      <c r="CY2180" s="87">
        <f t="shared" si="610"/>
        <v>6797</v>
      </c>
      <c r="CZ2180" s="87">
        <f t="shared" si="611"/>
        <v>0</v>
      </c>
      <c r="DA2180" s="6">
        <f t="shared" si="612"/>
        <v>6797</v>
      </c>
    </row>
    <row r="2181" spans="1:131" hidden="1" x14ac:dyDescent="0.2">
      <c r="A2181" s="46">
        <v>4940</v>
      </c>
      <c r="B2181" s="46">
        <f t="shared" si="623"/>
        <v>2</v>
      </c>
      <c r="C2181" s="46">
        <f t="shared" si="624"/>
        <v>15</v>
      </c>
      <c r="D2181" s="46">
        <f t="shared" si="625"/>
        <v>4</v>
      </c>
      <c r="E2181" s="85">
        <v>31152</v>
      </c>
      <c r="F2181" s="7" t="s">
        <v>1632</v>
      </c>
      <c r="G2181" s="50" t="s">
        <v>310</v>
      </c>
      <c r="H2181" s="50" t="s">
        <v>308</v>
      </c>
      <c r="I2181" s="50">
        <v>0</v>
      </c>
      <c r="J2181" s="50">
        <v>3</v>
      </c>
      <c r="L2181" s="171">
        <v>3816</v>
      </c>
      <c r="O2181" s="7">
        <v>40</v>
      </c>
      <c r="P2181" s="7">
        <v>16</v>
      </c>
      <c r="Q2181" s="7">
        <v>8</v>
      </c>
      <c r="R2181" s="7">
        <v>16</v>
      </c>
      <c r="S2181" s="7">
        <v>60</v>
      </c>
      <c r="T2181" s="7">
        <v>53</v>
      </c>
      <c r="U2181" s="7">
        <v>56</v>
      </c>
      <c r="BG2181" s="6">
        <f t="shared" si="615"/>
        <v>0</v>
      </c>
      <c r="BH2181" s="6">
        <f t="shared" si="613"/>
        <v>0</v>
      </c>
      <c r="BI2181" s="6">
        <f t="shared" si="616"/>
        <v>0</v>
      </c>
      <c r="BJ2181" s="6">
        <f t="shared" si="614"/>
        <v>0</v>
      </c>
      <c r="BK2181" s="6">
        <f t="shared" si="617"/>
        <v>1</v>
      </c>
      <c r="BL2181" s="6">
        <f t="shared" si="618"/>
        <v>1</v>
      </c>
      <c r="BM2181" s="6">
        <f t="shared" si="619"/>
        <v>0</v>
      </c>
      <c r="BN2181" s="6">
        <f t="shared" si="620"/>
        <v>0</v>
      </c>
      <c r="BO2181" s="6">
        <f t="shared" si="621"/>
        <v>1</v>
      </c>
      <c r="BP2181" s="6">
        <f t="shared" si="622"/>
        <v>3</v>
      </c>
      <c r="BQ2181" s="6">
        <f t="shared" si="626"/>
        <v>0</v>
      </c>
      <c r="BR2181" s="6">
        <f t="shared" si="627"/>
        <v>0</v>
      </c>
      <c r="BS2181" s="6">
        <f t="shared" si="607"/>
        <v>1</v>
      </c>
      <c r="BT2181" s="6">
        <f t="shared" si="608"/>
        <v>10</v>
      </c>
      <c r="CT2181" s="6">
        <f t="shared" si="606"/>
        <v>0</v>
      </c>
      <c r="CX2181" s="6" t="str">
        <f t="shared" si="609"/>
        <v>A</v>
      </c>
      <c r="CY2181" s="87">
        <f t="shared" si="610"/>
        <v>3816</v>
      </c>
      <c r="CZ2181" s="87">
        <f t="shared" si="611"/>
        <v>0</v>
      </c>
      <c r="DA2181" s="6" t="str">
        <f t="shared" si="612"/>
        <v>na</v>
      </c>
    </row>
    <row r="2182" spans="1:131" hidden="1" x14ac:dyDescent="0.2">
      <c r="A2182" s="46">
        <v>4941</v>
      </c>
      <c r="B2182" s="46">
        <f t="shared" si="623"/>
        <v>1</v>
      </c>
      <c r="C2182" s="46">
        <f t="shared" si="624"/>
        <v>21</v>
      </c>
      <c r="D2182" s="46">
        <f t="shared" si="625"/>
        <v>4</v>
      </c>
      <c r="E2182" s="85">
        <v>31158</v>
      </c>
      <c r="F2182" s="7" t="s">
        <v>2571</v>
      </c>
      <c r="G2182" s="50" t="s">
        <v>103</v>
      </c>
      <c r="H2182" s="50" t="s">
        <v>306</v>
      </c>
      <c r="I2182" s="50">
        <v>2</v>
      </c>
      <c r="J2182" s="50">
        <v>1</v>
      </c>
      <c r="L2182" s="171">
        <v>3309</v>
      </c>
      <c r="M2182" s="57" t="s">
        <v>3067</v>
      </c>
      <c r="O2182" s="7">
        <v>41</v>
      </c>
      <c r="P2182" s="7">
        <v>17</v>
      </c>
      <c r="Q2182" s="7">
        <v>8</v>
      </c>
      <c r="R2182" s="7">
        <v>16</v>
      </c>
      <c r="S2182" s="7">
        <v>62</v>
      </c>
      <c r="T2182" s="7">
        <v>54</v>
      </c>
      <c r="U2182" s="7">
        <v>59</v>
      </c>
      <c r="BG2182" s="6">
        <f t="shared" si="615"/>
        <v>1</v>
      </c>
      <c r="BH2182" s="6">
        <f t="shared" si="613"/>
        <v>1</v>
      </c>
      <c r="BI2182" s="6">
        <f t="shared" si="616"/>
        <v>0</v>
      </c>
      <c r="BJ2182" s="6">
        <f t="shared" si="614"/>
        <v>0</v>
      </c>
      <c r="BK2182" s="6">
        <f t="shared" si="617"/>
        <v>0</v>
      </c>
      <c r="BL2182" s="6">
        <f t="shared" si="618"/>
        <v>0</v>
      </c>
      <c r="BM2182" s="6">
        <f t="shared" si="619"/>
        <v>1</v>
      </c>
      <c r="BN2182" s="6">
        <f t="shared" si="620"/>
        <v>1</v>
      </c>
      <c r="BO2182" s="6">
        <f t="shared" si="621"/>
        <v>0</v>
      </c>
      <c r="BP2182" s="6">
        <f t="shared" si="622"/>
        <v>0</v>
      </c>
      <c r="BQ2182" s="6">
        <f t="shared" si="626"/>
        <v>1</v>
      </c>
      <c r="BR2182" s="6">
        <f t="shared" si="627"/>
        <v>1</v>
      </c>
      <c r="BS2182" s="6">
        <f t="shared" si="607"/>
        <v>1</v>
      </c>
      <c r="BT2182" s="6">
        <f t="shared" si="608"/>
        <v>11</v>
      </c>
      <c r="CT2182" s="6">
        <f t="shared" si="606"/>
        <v>0</v>
      </c>
      <c r="CX2182" s="6" t="str">
        <f t="shared" si="609"/>
        <v>H</v>
      </c>
      <c r="CY2182" s="87">
        <f t="shared" si="610"/>
        <v>3309</v>
      </c>
      <c r="CZ2182" s="87">
        <f t="shared" si="611"/>
        <v>0</v>
      </c>
      <c r="DA2182" s="6">
        <f t="shared" si="612"/>
        <v>3309</v>
      </c>
    </row>
    <row r="2183" spans="1:131" hidden="1" x14ac:dyDescent="0.2">
      <c r="A2183" s="46">
        <v>4942</v>
      </c>
      <c r="B2183" s="46">
        <f t="shared" si="623"/>
        <v>7</v>
      </c>
      <c r="C2183" s="46">
        <f t="shared" si="624"/>
        <v>27</v>
      </c>
      <c r="D2183" s="46">
        <f t="shared" si="625"/>
        <v>4</v>
      </c>
      <c r="E2183" s="85">
        <v>31164</v>
      </c>
      <c r="F2183" s="7" t="s">
        <v>465</v>
      </c>
      <c r="G2183" s="50" t="s">
        <v>310</v>
      </c>
      <c r="H2183" s="50" t="s">
        <v>306</v>
      </c>
      <c r="I2183" s="50">
        <v>2</v>
      </c>
      <c r="J2183" s="50">
        <v>1</v>
      </c>
      <c r="L2183" s="171">
        <v>2433</v>
      </c>
      <c r="M2183" s="57" t="s">
        <v>3068</v>
      </c>
      <c r="O2183" s="7">
        <v>42</v>
      </c>
      <c r="P2183" s="7">
        <v>18</v>
      </c>
      <c r="Q2183" s="7">
        <v>8</v>
      </c>
      <c r="R2183" s="7">
        <v>16</v>
      </c>
      <c r="S2183" s="7">
        <v>64</v>
      </c>
      <c r="T2183" s="7">
        <v>55</v>
      </c>
      <c r="U2183" s="7">
        <v>62</v>
      </c>
      <c r="BG2183" s="6">
        <f t="shared" si="615"/>
        <v>1</v>
      </c>
      <c r="BH2183" s="6">
        <f t="shared" si="613"/>
        <v>2</v>
      </c>
      <c r="BI2183" s="6">
        <f t="shared" si="616"/>
        <v>0</v>
      </c>
      <c r="BJ2183" s="6">
        <f t="shared" si="614"/>
        <v>0</v>
      </c>
      <c r="BK2183" s="6">
        <f t="shared" si="617"/>
        <v>0</v>
      </c>
      <c r="BL2183" s="6">
        <f t="shared" si="618"/>
        <v>0</v>
      </c>
      <c r="BM2183" s="6">
        <f t="shared" si="619"/>
        <v>1</v>
      </c>
      <c r="BN2183" s="6">
        <f t="shared" si="620"/>
        <v>2</v>
      </c>
      <c r="BO2183" s="6">
        <f t="shared" si="621"/>
        <v>0</v>
      </c>
      <c r="BP2183" s="6">
        <f t="shared" si="622"/>
        <v>0</v>
      </c>
      <c r="BQ2183" s="6">
        <f t="shared" si="626"/>
        <v>1</v>
      </c>
      <c r="BR2183" s="6">
        <f t="shared" si="627"/>
        <v>2</v>
      </c>
      <c r="BS2183" s="6">
        <f t="shared" si="607"/>
        <v>1</v>
      </c>
      <c r="BT2183" s="6">
        <f t="shared" si="608"/>
        <v>12</v>
      </c>
      <c r="CT2183" s="6">
        <f t="shared" si="606"/>
        <v>0</v>
      </c>
      <c r="CX2183" s="6" t="str">
        <f t="shared" si="609"/>
        <v>A</v>
      </c>
      <c r="CY2183" s="87">
        <f t="shared" si="610"/>
        <v>2433</v>
      </c>
      <c r="CZ2183" s="87">
        <f t="shared" si="611"/>
        <v>0</v>
      </c>
      <c r="DA2183" s="6" t="str">
        <f t="shared" si="612"/>
        <v>na</v>
      </c>
    </row>
    <row r="2184" spans="1:131" hidden="1" x14ac:dyDescent="0.2">
      <c r="A2184" s="46">
        <v>4943</v>
      </c>
      <c r="B2184" s="46">
        <f t="shared" si="623"/>
        <v>6</v>
      </c>
      <c r="C2184" s="46">
        <f t="shared" si="624"/>
        <v>3</v>
      </c>
      <c r="D2184" s="46">
        <f t="shared" si="625"/>
        <v>5</v>
      </c>
      <c r="E2184" s="85">
        <v>31170</v>
      </c>
      <c r="F2184" s="7" t="s">
        <v>663</v>
      </c>
      <c r="G2184" s="50" t="s">
        <v>103</v>
      </c>
      <c r="H2184" s="50" t="s">
        <v>306</v>
      </c>
      <c r="I2184" s="50">
        <v>3</v>
      </c>
      <c r="J2184" s="50">
        <v>0</v>
      </c>
      <c r="L2184" s="171">
        <v>3551</v>
      </c>
      <c r="M2184" s="57" t="s">
        <v>3069</v>
      </c>
      <c r="O2184" s="7">
        <v>43</v>
      </c>
      <c r="P2184" s="7">
        <v>19</v>
      </c>
      <c r="Q2184" s="7">
        <v>8</v>
      </c>
      <c r="R2184" s="7">
        <v>16</v>
      </c>
      <c r="S2184" s="7">
        <v>67</v>
      </c>
      <c r="T2184" s="7">
        <v>55</v>
      </c>
      <c r="U2184" s="7">
        <v>65</v>
      </c>
      <c r="BG2184" s="6">
        <f t="shared" si="615"/>
        <v>1</v>
      </c>
      <c r="BH2184" s="6">
        <f t="shared" si="613"/>
        <v>3</v>
      </c>
      <c r="BI2184" s="6">
        <f t="shared" si="616"/>
        <v>0</v>
      </c>
      <c r="BJ2184" s="6">
        <f t="shared" si="614"/>
        <v>0</v>
      </c>
      <c r="BK2184" s="6">
        <f t="shared" si="617"/>
        <v>0</v>
      </c>
      <c r="BL2184" s="6">
        <f t="shared" si="618"/>
        <v>0</v>
      </c>
      <c r="BM2184" s="6">
        <f t="shared" si="619"/>
        <v>1</v>
      </c>
      <c r="BN2184" s="6">
        <f t="shared" si="620"/>
        <v>3</v>
      </c>
      <c r="BO2184" s="6">
        <f t="shared" si="621"/>
        <v>0</v>
      </c>
      <c r="BP2184" s="6">
        <f t="shared" si="622"/>
        <v>0</v>
      </c>
      <c r="BQ2184" s="6">
        <f t="shared" si="626"/>
        <v>1</v>
      </c>
      <c r="BR2184" s="6">
        <f t="shared" si="627"/>
        <v>3</v>
      </c>
      <c r="BS2184" s="6">
        <f t="shared" si="607"/>
        <v>0</v>
      </c>
      <c r="BT2184" s="6">
        <f t="shared" si="608"/>
        <v>0</v>
      </c>
      <c r="CT2184" s="6">
        <f t="shared" si="606"/>
        <v>0</v>
      </c>
      <c r="CX2184" s="6" t="str">
        <f t="shared" si="609"/>
        <v>H</v>
      </c>
      <c r="CY2184" s="87">
        <f t="shared" si="610"/>
        <v>3551</v>
      </c>
      <c r="CZ2184" s="87">
        <f t="shared" si="611"/>
        <v>0</v>
      </c>
      <c r="DA2184" s="6">
        <f t="shared" si="612"/>
        <v>3551</v>
      </c>
    </row>
    <row r="2185" spans="1:131" hidden="1" x14ac:dyDescent="0.2">
      <c r="A2185" s="46">
        <v>4944</v>
      </c>
      <c r="B2185" s="46">
        <f t="shared" si="623"/>
        <v>2</v>
      </c>
      <c r="C2185" s="46">
        <f t="shared" si="624"/>
        <v>6</v>
      </c>
      <c r="D2185" s="46">
        <f t="shared" si="625"/>
        <v>5</v>
      </c>
      <c r="E2185" s="85">
        <v>31173</v>
      </c>
      <c r="F2185" s="7" t="s">
        <v>2853</v>
      </c>
      <c r="G2185" s="50" t="s">
        <v>310</v>
      </c>
      <c r="H2185" s="50" t="s">
        <v>306</v>
      </c>
      <c r="I2185" s="50">
        <v>2</v>
      </c>
      <c r="J2185" s="50">
        <v>0</v>
      </c>
      <c r="L2185" s="171">
        <v>15795</v>
      </c>
      <c r="M2185" s="57" t="s">
        <v>3070</v>
      </c>
      <c r="O2185" s="7">
        <v>44</v>
      </c>
      <c r="P2185" s="7">
        <v>20</v>
      </c>
      <c r="Q2185" s="7">
        <v>8</v>
      </c>
      <c r="R2185" s="7">
        <v>16</v>
      </c>
      <c r="S2185" s="7">
        <v>69</v>
      </c>
      <c r="T2185" s="7">
        <v>55</v>
      </c>
      <c r="U2185" s="7">
        <v>68</v>
      </c>
      <c r="BG2185" s="6">
        <f t="shared" si="615"/>
        <v>1</v>
      </c>
      <c r="BH2185" s="6">
        <f t="shared" si="613"/>
        <v>4</v>
      </c>
      <c r="BI2185" s="6">
        <f t="shared" si="616"/>
        <v>0</v>
      </c>
      <c r="BJ2185" s="6">
        <f t="shared" si="614"/>
        <v>0</v>
      </c>
      <c r="BK2185" s="6">
        <f t="shared" si="617"/>
        <v>0</v>
      </c>
      <c r="BL2185" s="6">
        <f t="shared" si="618"/>
        <v>0</v>
      </c>
      <c r="BM2185" s="6">
        <f t="shared" si="619"/>
        <v>1</v>
      </c>
      <c r="BN2185" s="6">
        <f t="shared" si="620"/>
        <v>4</v>
      </c>
      <c r="BO2185" s="6">
        <f t="shared" si="621"/>
        <v>0</v>
      </c>
      <c r="BP2185" s="6">
        <f t="shared" si="622"/>
        <v>0</v>
      </c>
      <c r="BQ2185" s="6">
        <f t="shared" si="626"/>
        <v>1</v>
      </c>
      <c r="BR2185" s="6">
        <f t="shared" si="627"/>
        <v>4</v>
      </c>
      <c r="BS2185" s="6">
        <f t="shared" si="607"/>
        <v>0</v>
      </c>
      <c r="BT2185" s="6">
        <f t="shared" si="608"/>
        <v>0</v>
      </c>
      <c r="CT2185" s="6">
        <f t="shared" si="606"/>
        <v>0</v>
      </c>
      <c r="CX2185" s="6" t="str">
        <f t="shared" si="609"/>
        <v>A</v>
      </c>
      <c r="CY2185" s="87">
        <f t="shared" si="610"/>
        <v>15795</v>
      </c>
      <c r="CZ2185" s="87">
        <f t="shared" si="611"/>
        <v>0</v>
      </c>
      <c r="DA2185" s="6" t="str">
        <f t="shared" si="612"/>
        <v>na</v>
      </c>
    </row>
    <row r="2186" spans="1:131" hidden="1" x14ac:dyDescent="0.2">
      <c r="A2186" s="46">
        <v>4945</v>
      </c>
      <c r="B2186" s="46">
        <f t="shared" si="623"/>
        <v>7</v>
      </c>
      <c r="C2186" s="46">
        <f t="shared" si="624"/>
        <v>11</v>
      </c>
      <c r="D2186" s="46">
        <f t="shared" si="625"/>
        <v>5</v>
      </c>
      <c r="E2186" s="85">
        <v>31178</v>
      </c>
      <c r="F2186" s="7" t="s">
        <v>2120</v>
      </c>
      <c r="G2186" s="50" t="s">
        <v>103</v>
      </c>
      <c r="H2186" s="50" t="s">
        <v>308</v>
      </c>
      <c r="I2186" s="50">
        <v>0</v>
      </c>
      <c r="J2186" s="50">
        <v>1</v>
      </c>
      <c r="L2186" s="171">
        <v>4523</v>
      </c>
      <c r="O2186" s="7">
        <v>45</v>
      </c>
      <c r="P2186" s="7">
        <v>20</v>
      </c>
      <c r="Q2186" s="7">
        <v>8</v>
      </c>
      <c r="R2186" s="7">
        <v>17</v>
      </c>
      <c r="S2186" s="7">
        <v>69</v>
      </c>
      <c r="T2186" s="7">
        <v>56</v>
      </c>
      <c r="U2186" s="7">
        <v>68</v>
      </c>
      <c r="BG2186" s="6">
        <f t="shared" si="615"/>
        <v>0</v>
      </c>
      <c r="BH2186" s="6">
        <f t="shared" si="613"/>
        <v>0</v>
      </c>
      <c r="BI2186" s="6">
        <f t="shared" si="616"/>
        <v>0</v>
      </c>
      <c r="BJ2186" s="6">
        <f t="shared" si="614"/>
        <v>0</v>
      </c>
      <c r="BK2186" s="6">
        <f t="shared" si="617"/>
        <v>1</v>
      </c>
      <c r="BL2186" s="6">
        <f t="shared" si="618"/>
        <v>1</v>
      </c>
      <c r="BM2186" s="6">
        <f t="shared" si="619"/>
        <v>0</v>
      </c>
      <c r="BN2186" s="6">
        <f t="shared" si="620"/>
        <v>0</v>
      </c>
      <c r="BO2186" s="6">
        <f t="shared" si="621"/>
        <v>1</v>
      </c>
      <c r="BP2186" s="6">
        <f t="shared" si="622"/>
        <v>1</v>
      </c>
      <c r="BQ2186" s="6">
        <f t="shared" si="626"/>
        <v>0</v>
      </c>
      <c r="BR2186" s="6">
        <f t="shared" si="627"/>
        <v>0</v>
      </c>
      <c r="BS2186" s="6">
        <f t="shared" si="607"/>
        <v>1</v>
      </c>
      <c r="BT2186" s="6">
        <f t="shared" si="608"/>
        <v>1</v>
      </c>
      <c r="CT2186" s="6">
        <f t="shared" ref="CT2186:CT2249" si="628">V2186+X2186</f>
        <v>0</v>
      </c>
      <c r="CX2186" s="6" t="str">
        <f t="shared" si="609"/>
        <v>H</v>
      </c>
      <c r="CY2186" s="87">
        <f t="shared" si="610"/>
        <v>4523</v>
      </c>
      <c r="CZ2186" s="87">
        <f t="shared" si="611"/>
        <v>0</v>
      </c>
      <c r="DA2186" s="6">
        <f t="shared" si="612"/>
        <v>4523</v>
      </c>
    </row>
    <row r="2187" spans="1:131" hidden="1" x14ac:dyDescent="0.2">
      <c r="A2187" s="46">
        <v>4946</v>
      </c>
      <c r="B2187" s="46">
        <f t="shared" si="623"/>
        <v>3</v>
      </c>
      <c r="C2187" s="46">
        <f t="shared" si="624"/>
        <v>14</v>
      </c>
      <c r="D2187" s="46">
        <f t="shared" si="625"/>
        <v>5</v>
      </c>
      <c r="E2187" s="85">
        <v>31181</v>
      </c>
      <c r="F2187" s="7" t="s">
        <v>3129</v>
      </c>
      <c r="G2187" s="50" t="s">
        <v>310</v>
      </c>
      <c r="H2187" s="50" t="s">
        <v>307</v>
      </c>
      <c r="I2187" s="50">
        <v>1</v>
      </c>
      <c r="J2187" s="50">
        <v>1</v>
      </c>
      <c r="L2187" s="171">
        <v>3692</v>
      </c>
      <c r="M2187" s="57" t="s">
        <v>1171</v>
      </c>
      <c r="N2187" s="46">
        <v>8</v>
      </c>
      <c r="O2187" s="5">
        <v>46</v>
      </c>
      <c r="P2187" s="5">
        <v>20</v>
      </c>
      <c r="Q2187" s="5">
        <v>9</v>
      </c>
      <c r="R2187" s="5">
        <v>17</v>
      </c>
      <c r="S2187" s="5">
        <v>70</v>
      </c>
      <c r="T2187" s="5">
        <v>57</v>
      </c>
      <c r="U2187" s="5">
        <v>69</v>
      </c>
      <c r="BG2187" s="6">
        <f t="shared" si="615"/>
        <v>0</v>
      </c>
      <c r="BH2187" s="6">
        <f t="shared" si="613"/>
        <v>0</v>
      </c>
      <c r="BI2187" s="6">
        <f t="shared" si="616"/>
        <v>1</v>
      </c>
      <c r="BJ2187" s="6">
        <f t="shared" si="614"/>
        <v>1</v>
      </c>
      <c r="BK2187" s="6">
        <f t="shared" si="617"/>
        <v>0</v>
      </c>
      <c r="BL2187" s="6">
        <f t="shared" si="618"/>
        <v>0</v>
      </c>
      <c r="BM2187" s="6">
        <f t="shared" si="619"/>
        <v>1</v>
      </c>
      <c r="BN2187" s="6">
        <f t="shared" si="620"/>
        <v>1</v>
      </c>
      <c r="BO2187" s="6">
        <f t="shared" si="621"/>
        <v>1</v>
      </c>
      <c r="BP2187" s="6">
        <f t="shared" si="622"/>
        <v>2</v>
      </c>
      <c r="BQ2187" s="6">
        <f t="shared" si="626"/>
        <v>1</v>
      </c>
      <c r="BR2187" s="6">
        <f t="shared" si="627"/>
        <v>1</v>
      </c>
      <c r="BS2187" s="6">
        <f t="shared" ref="BS2187:BS2250" si="629">IF(J2187&gt;0,1,0)</f>
        <v>1</v>
      </c>
      <c r="BT2187" s="6">
        <f t="shared" ref="BT2187:BT2250" si="630">IF(J2187&gt;0,BT2186+1,0)</f>
        <v>2</v>
      </c>
      <c r="CT2187" s="6">
        <f t="shared" si="628"/>
        <v>0</v>
      </c>
      <c r="CX2187" s="6" t="str">
        <f t="shared" si="609"/>
        <v>A</v>
      </c>
      <c r="CY2187" s="87">
        <f t="shared" si="610"/>
        <v>3692</v>
      </c>
      <c r="CZ2187" s="87">
        <f t="shared" si="611"/>
        <v>0</v>
      </c>
      <c r="DA2187" s="6" t="str">
        <f t="shared" si="612"/>
        <v>na</v>
      </c>
    </row>
    <row r="2188" spans="1:131" hidden="1" x14ac:dyDescent="0.2">
      <c r="A2188" s="46">
        <v>5001</v>
      </c>
      <c r="B2188" s="46">
        <f t="shared" si="623"/>
        <v>7</v>
      </c>
      <c r="C2188" s="46">
        <f t="shared" si="624"/>
        <v>17</v>
      </c>
      <c r="D2188" s="46">
        <f t="shared" si="625"/>
        <v>8</v>
      </c>
      <c r="E2188" s="85">
        <v>31276</v>
      </c>
      <c r="F2188" s="7" t="s">
        <v>845</v>
      </c>
      <c r="G2188" s="50" t="s">
        <v>103</v>
      </c>
      <c r="H2188" s="50" t="s">
        <v>306</v>
      </c>
      <c r="I2188" s="50">
        <v>3</v>
      </c>
      <c r="J2188" s="50">
        <v>1</v>
      </c>
      <c r="L2188" s="171">
        <v>4242</v>
      </c>
      <c r="M2188" s="57" t="s">
        <v>3236</v>
      </c>
      <c r="O2188" s="7">
        <v>1</v>
      </c>
      <c r="P2188" s="7">
        <v>1</v>
      </c>
      <c r="Q2188" s="7">
        <v>0</v>
      </c>
      <c r="R2188" s="7">
        <v>0</v>
      </c>
      <c r="S2188" s="7">
        <v>3</v>
      </c>
      <c r="T2188" s="7">
        <v>1</v>
      </c>
      <c r="U2188" s="7">
        <v>3</v>
      </c>
      <c r="BG2188" s="6">
        <f t="shared" si="615"/>
        <v>1</v>
      </c>
      <c r="BH2188" s="6">
        <f t="shared" si="613"/>
        <v>1</v>
      </c>
      <c r="BI2188" s="6">
        <f t="shared" si="616"/>
        <v>0</v>
      </c>
      <c r="BJ2188" s="6">
        <f t="shared" si="614"/>
        <v>0</v>
      </c>
      <c r="BK2188" s="6">
        <f t="shared" si="617"/>
        <v>0</v>
      </c>
      <c r="BL2188" s="6">
        <f t="shared" si="618"/>
        <v>0</v>
      </c>
      <c r="BM2188" s="6">
        <f t="shared" si="619"/>
        <v>1</v>
      </c>
      <c r="BN2188" s="6">
        <f t="shared" si="620"/>
        <v>2</v>
      </c>
      <c r="BO2188" s="6">
        <f t="shared" si="621"/>
        <v>0</v>
      </c>
      <c r="BP2188" s="6">
        <f t="shared" si="622"/>
        <v>0</v>
      </c>
      <c r="BQ2188" s="6">
        <f t="shared" si="626"/>
        <v>1</v>
      </c>
      <c r="BR2188" s="6">
        <f t="shared" si="627"/>
        <v>2</v>
      </c>
      <c r="BS2188" s="6">
        <f t="shared" si="629"/>
        <v>1</v>
      </c>
      <c r="BT2188" s="6">
        <f t="shared" si="630"/>
        <v>3</v>
      </c>
      <c r="CT2188" s="6">
        <f t="shared" si="628"/>
        <v>0</v>
      </c>
      <c r="CX2188" s="6" t="str">
        <f t="shared" si="609"/>
        <v>H</v>
      </c>
      <c r="CY2188" s="87">
        <f t="shared" si="610"/>
        <v>4242</v>
      </c>
      <c r="CZ2188" s="87">
        <f t="shared" si="611"/>
        <v>0</v>
      </c>
      <c r="DA2188" s="6">
        <f t="shared" si="612"/>
        <v>4242</v>
      </c>
    </row>
    <row r="2189" spans="1:131" hidden="1" x14ac:dyDescent="0.2">
      <c r="A2189" s="46">
        <v>5002</v>
      </c>
      <c r="B2189" s="46">
        <f t="shared" si="623"/>
        <v>7</v>
      </c>
      <c r="C2189" s="46">
        <f t="shared" si="624"/>
        <v>24</v>
      </c>
      <c r="D2189" s="46">
        <f t="shared" si="625"/>
        <v>8</v>
      </c>
      <c r="E2189" s="85">
        <v>31283</v>
      </c>
      <c r="F2189" s="7" t="s">
        <v>2907</v>
      </c>
      <c r="G2189" s="50" t="s">
        <v>310</v>
      </c>
      <c r="H2189" s="50" t="s">
        <v>308</v>
      </c>
      <c r="I2189" s="50">
        <v>2</v>
      </c>
      <c r="J2189" s="50">
        <v>4</v>
      </c>
      <c r="L2189" s="171">
        <v>2782</v>
      </c>
      <c r="M2189" s="57" t="s">
        <v>2982</v>
      </c>
      <c r="O2189" s="7">
        <v>2</v>
      </c>
      <c r="P2189" s="7">
        <v>1</v>
      </c>
      <c r="Q2189" s="7">
        <v>0</v>
      </c>
      <c r="R2189" s="7">
        <v>1</v>
      </c>
      <c r="S2189" s="7">
        <v>5</v>
      </c>
      <c r="T2189" s="7">
        <v>5</v>
      </c>
      <c r="U2189" s="7">
        <v>3</v>
      </c>
      <c r="BG2189" s="6">
        <f t="shared" si="615"/>
        <v>0</v>
      </c>
      <c r="BH2189" s="6">
        <f t="shared" si="613"/>
        <v>0</v>
      </c>
      <c r="BI2189" s="6">
        <f t="shared" si="616"/>
        <v>0</v>
      </c>
      <c r="BJ2189" s="6">
        <f t="shared" si="614"/>
        <v>0</v>
      </c>
      <c r="BK2189" s="6">
        <f t="shared" si="617"/>
        <v>1</v>
      </c>
      <c r="BL2189" s="6">
        <f t="shared" si="618"/>
        <v>1</v>
      </c>
      <c r="BM2189" s="6">
        <f t="shared" si="619"/>
        <v>0</v>
      </c>
      <c r="BN2189" s="6">
        <f t="shared" si="620"/>
        <v>0</v>
      </c>
      <c r="BO2189" s="6">
        <f t="shared" si="621"/>
        <v>1</v>
      </c>
      <c r="BP2189" s="6">
        <f t="shared" si="622"/>
        <v>1</v>
      </c>
      <c r="BQ2189" s="6">
        <f t="shared" si="626"/>
        <v>1</v>
      </c>
      <c r="BR2189" s="6">
        <f t="shared" si="627"/>
        <v>3</v>
      </c>
      <c r="BS2189" s="6">
        <f t="shared" si="629"/>
        <v>1</v>
      </c>
      <c r="BT2189" s="6">
        <f t="shared" si="630"/>
        <v>4</v>
      </c>
      <c r="CT2189" s="6">
        <f t="shared" si="628"/>
        <v>0</v>
      </c>
      <c r="CX2189" s="6" t="str">
        <f t="shared" si="609"/>
        <v>A</v>
      </c>
      <c r="CY2189" s="87">
        <f t="shared" si="610"/>
        <v>2782</v>
      </c>
      <c r="CZ2189" s="87">
        <f t="shared" si="611"/>
        <v>0</v>
      </c>
      <c r="DA2189" s="6" t="str">
        <f t="shared" si="612"/>
        <v>na</v>
      </c>
    </row>
    <row r="2190" spans="1:131" hidden="1" x14ac:dyDescent="0.2">
      <c r="A2190" s="46">
        <v>5003</v>
      </c>
      <c r="B2190" s="46">
        <f t="shared" si="623"/>
        <v>2</v>
      </c>
      <c r="C2190" s="46">
        <f t="shared" si="624"/>
        <v>26</v>
      </c>
      <c r="D2190" s="46">
        <f t="shared" si="625"/>
        <v>8</v>
      </c>
      <c r="E2190" s="85">
        <v>31285</v>
      </c>
      <c r="F2190" s="7" t="s">
        <v>815</v>
      </c>
      <c r="G2190" s="50" t="s">
        <v>103</v>
      </c>
      <c r="H2190" s="50" t="s">
        <v>306</v>
      </c>
      <c r="I2190" s="50">
        <v>4</v>
      </c>
      <c r="J2190" s="50">
        <v>1</v>
      </c>
      <c r="L2190" s="171">
        <v>4067</v>
      </c>
      <c r="M2190" s="57" t="s">
        <v>2983</v>
      </c>
      <c r="O2190" s="7">
        <v>3</v>
      </c>
      <c r="P2190" s="7">
        <v>2</v>
      </c>
      <c r="Q2190" s="7">
        <v>0</v>
      </c>
      <c r="R2190" s="7">
        <v>1</v>
      </c>
      <c r="S2190" s="7">
        <v>9</v>
      </c>
      <c r="T2190" s="7">
        <v>6</v>
      </c>
      <c r="U2190" s="7">
        <v>6</v>
      </c>
      <c r="BG2190" s="6">
        <f t="shared" si="615"/>
        <v>1</v>
      </c>
      <c r="BH2190" s="6">
        <f t="shared" si="613"/>
        <v>1</v>
      </c>
      <c r="BI2190" s="6">
        <f t="shared" si="616"/>
        <v>0</v>
      </c>
      <c r="BJ2190" s="6">
        <f t="shared" si="614"/>
        <v>0</v>
      </c>
      <c r="BK2190" s="6">
        <f t="shared" si="617"/>
        <v>0</v>
      </c>
      <c r="BL2190" s="6">
        <f t="shared" si="618"/>
        <v>0</v>
      </c>
      <c r="BM2190" s="6">
        <f t="shared" si="619"/>
        <v>1</v>
      </c>
      <c r="BN2190" s="6">
        <f t="shared" si="620"/>
        <v>1</v>
      </c>
      <c r="BO2190" s="6">
        <f t="shared" si="621"/>
        <v>0</v>
      </c>
      <c r="BP2190" s="6">
        <f t="shared" si="622"/>
        <v>0</v>
      </c>
      <c r="BQ2190" s="6">
        <f t="shared" si="626"/>
        <v>1</v>
      </c>
      <c r="BR2190" s="6">
        <f t="shared" si="627"/>
        <v>4</v>
      </c>
      <c r="BS2190" s="6">
        <f t="shared" si="629"/>
        <v>1</v>
      </c>
      <c r="BT2190" s="6">
        <f t="shared" si="630"/>
        <v>5</v>
      </c>
      <c r="CT2190" s="6">
        <f t="shared" si="628"/>
        <v>0</v>
      </c>
      <c r="CX2190" s="6" t="str">
        <f t="shared" si="609"/>
        <v>H</v>
      </c>
      <c r="CY2190" s="87">
        <f t="shared" si="610"/>
        <v>4067</v>
      </c>
      <c r="CZ2190" s="87">
        <f t="shared" si="611"/>
        <v>0</v>
      </c>
      <c r="DA2190" s="6">
        <f t="shared" si="612"/>
        <v>4067</v>
      </c>
    </row>
    <row r="2191" spans="1:131" hidden="1" x14ac:dyDescent="0.2">
      <c r="A2191" s="46">
        <v>5004</v>
      </c>
      <c r="B2191" s="46">
        <f t="shared" si="623"/>
        <v>7</v>
      </c>
      <c r="C2191" s="46">
        <f t="shared" si="624"/>
        <v>31</v>
      </c>
      <c r="D2191" s="46">
        <f t="shared" si="625"/>
        <v>8</v>
      </c>
      <c r="E2191" s="85">
        <v>31290</v>
      </c>
      <c r="F2191" s="7" t="s">
        <v>3171</v>
      </c>
      <c r="G2191" s="50" t="s">
        <v>310</v>
      </c>
      <c r="H2191" s="50" t="s">
        <v>308</v>
      </c>
      <c r="I2191" s="50">
        <v>2</v>
      </c>
      <c r="J2191" s="50">
        <v>3</v>
      </c>
      <c r="L2191" s="171">
        <v>4400</v>
      </c>
      <c r="M2191" s="57" t="s">
        <v>2982</v>
      </c>
      <c r="O2191" s="7">
        <v>4</v>
      </c>
      <c r="P2191" s="7">
        <v>2</v>
      </c>
      <c r="Q2191" s="7">
        <v>0</v>
      </c>
      <c r="R2191" s="7">
        <v>2</v>
      </c>
      <c r="S2191" s="7">
        <v>11</v>
      </c>
      <c r="T2191" s="7">
        <v>9</v>
      </c>
      <c r="U2191" s="7">
        <v>6</v>
      </c>
      <c r="BG2191" s="6">
        <f t="shared" si="615"/>
        <v>0</v>
      </c>
      <c r="BH2191" s="6">
        <f t="shared" si="613"/>
        <v>0</v>
      </c>
      <c r="BI2191" s="6">
        <f t="shared" si="616"/>
        <v>0</v>
      </c>
      <c r="BJ2191" s="6">
        <f t="shared" si="614"/>
        <v>0</v>
      </c>
      <c r="BK2191" s="6">
        <f t="shared" si="617"/>
        <v>1</v>
      </c>
      <c r="BL2191" s="6">
        <f t="shared" si="618"/>
        <v>1</v>
      </c>
      <c r="BM2191" s="6">
        <f t="shared" si="619"/>
        <v>0</v>
      </c>
      <c r="BN2191" s="6">
        <f t="shared" si="620"/>
        <v>0</v>
      </c>
      <c r="BO2191" s="6">
        <f t="shared" si="621"/>
        <v>1</v>
      </c>
      <c r="BP2191" s="6">
        <f t="shared" si="622"/>
        <v>1</v>
      </c>
      <c r="BQ2191" s="6">
        <f t="shared" si="626"/>
        <v>1</v>
      </c>
      <c r="BR2191" s="6">
        <f t="shared" si="627"/>
        <v>5</v>
      </c>
      <c r="BS2191" s="6">
        <f t="shared" si="629"/>
        <v>1</v>
      </c>
      <c r="BT2191" s="6">
        <f t="shared" si="630"/>
        <v>6</v>
      </c>
      <c r="CT2191" s="6">
        <f t="shared" si="628"/>
        <v>0</v>
      </c>
      <c r="CX2191" s="6" t="str">
        <f t="shared" si="609"/>
        <v>A</v>
      </c>
      <c r="CY2191" s="87">
        <f t="shared" si="610"/>
        <v>4400</v>
      </c>
      <c r="CZ2191" s="87">
        <f t="shared" si="611"/>
        <v>0</v>
      </c>
      <c r="DA2191" s="6" t="str">
        <f t="shared" si="612"/>
        <v>na</v>
      </c>
    </row>
    <row r="2192" spans="1:131" hidden="1" x14ac:dyDescent="0.2">
      <c r="A2192" s="46">
        <v>5005</v>
      </c>
      <c r="B2192" s="46">
        <f t="shared" si="623"/>
        <v>7</v>
      </c>
      <c r="C2192" s="46">
        <f t="shared" si="624"/>
        <v>7</v>
      </c>
      <c r="D2192" s="46">
        <f t="shared" si="625"/>
        <v>9</v>
      </c>
      <c r="E2192" s="85">
        <v>31297</v>
      </c>
      <c r="F2192" s="7" t="s">
        <v>2151</v>
      </c>
      <c r="G2192" s="50" t="s">
        <v>103</v>
      </c>
      <c r="H2192" s="50" t="s">
        <v>307</v>
      </c>
      <c r="I2192" s="50">
        <v>1</v>
      </c>
      <c r="J2192" s="50">
        <v>1</v>
      </c>
      <c r="L2192" s="171">
        <v>3760</v>
      </c>
      <c r="M2192" s="57" t="s">
        <v>258</v>
      </c>
      <c r="O2192" s="7">
        <v>5</v>
      </c>
      <c r="P2192" s="7">
        <v>2</v>
      </c>
      <c r="Q2192" s="7">
        <v>1</v>
      </c>
      <c r="R2192" s="7">
        <v>2</v>
      </c>
      <c r="S2192" s="7">
        <v>12</v>
      </c>
      <c r="T2192" s="7">
        <v>10</v>
      </c>
      <c r="U2192" s="7">
        <v>7</v>
      </c>
      <c r="BG2192" s="6">
        <f t="shared" si="615"/>
        <v>0</v>
      </c>
      <c r="BH2192" s="6">
        <f t="shared" si="613"/>
        <v>0</v>
      </c>
      <c r="BI2192" s="6">
        <f t="shared" si="616"/>
        <v>1</v>
      </c>
      <c r="BJ2192" s="6">
        <f t="shared" si="614"/>
        <v>1</v>
      </c>
      <c r="BK2192" s="6">
        <f t="shared" si="617"/>
        <v>0</v>
      </c>
      <c r="BL2192" s="6">
        <f t="shared" si="618"/>
        <v>0</v>
      </c>
      <c r="BM2192" s="6">
        <f t="shared" si="619"/>
        <v>1</v>
      </c>
      <c r="BN2192" s="6">
        <f t="shared" si="620"/>
        <v>1</v>
      </c>
      <c r="BO2192" s="6">
        <f t="shared" si="621"/>
        <v>1</v>
      </c>
      <c r="BP2192" s="6">
        <f t="shared" si="622"/>
        <v>2</v>
      </c>
      <c r="BQ2192" s="6">
        <f t="shared" si="626"/>
        <v>1</v>
      </c>
      <c r="BR2192" s="6">
        <f t="shared" si="627"/>
        <v>6</v>
      </c>
      <c r="BS2192" s="6">
        <f t="shared" si="629"/>
        <v>1</v>
      </c>
      <c r="BT2192" s="6">
        <f t="shared" si="630"/>
        <v>7</v>
      </c>
      <c r="CT2192" s="6">
        <f t="shared" si="628"/>
        <v>0</v>
      </c>
      <c r="CX2192" s="6" t="str">
        <f t="shared" si="609"/>
        <v>H</v>
      </c>
      <c r="CY2192" s="87">
        <f t="shared" si="610"/>
        <v>3760</v>
      </c>
      <c r="CZ2192" s="87">
        <f t="shared" si="611"/>
        <v>0</v>
      </c>
      <c r="DA2192" s="6">
        <f t="shared" si="612"/>
        <v>3760</v>
      </c>
    </row>
    <row r="2193" spans="1:133" hidden="1" x14ac:dyDescent="0.2">
      <c r="A2193" s="46">
        <v>5006</v>
      </c>
      <c r="B2193" s="46">
        <f t="shared" si="623"/>
        <v>7</v>
      </c>
      <c r="C2193" s="46">
        <f t="shared" si="624"/>
        <v>14</v>
      </c>
      <c r="D2193" s="46">
        <f t="shared" si="625"/>
        <v>9</v>
      </c>
      <c r="E2193" s="85">
        <v>31304</v>
      </c>
      <c r="F2193" s="7" t="s">
        <v>2118</v>
      </c>
      <c r="G2193" s="50" t="s">
        <v>310</v>
      </c>
      <c r="H2193" s="50" t="s">
        <v>306</v>
      </c>
      <c r="I2193" s="50">
        <v>2</v>
      </c>
      <c r="J2193" s="50">
        <v>0</v>
      </c>
      <c r="L2193" s="171">
        <v>4053</v>
      </c>
      <c r="M2193" s="57" t="s">
        <v>3172</v>
      </c>
      <c r="O2193" s="7">
        <v>6</v>
      </c>
      <c r="P2193" s="7">
        <v>3</v>
      </c>
      <c r="Q2193" s="7">
        <v>1</v>
      </c>
      <c r="R2193" s="7">
        <v>2</v>
      </c>
      <c r="S2193" s="7">
        <v>14</v>
      </c>
      <c r="T2193" s="7">
        <v>10</v>
      </c>
      <c r="U2193" s="7">
        <v>10</v>
      </c>
      <c r="BG2193" s="6">
        <f t="shared" si="615"/>
        <v>1</v>
      </c>
      <c r="BH2193" s="6">
        <f t="shared" si="613"/>
        <v>1</v>
      </c>
      <c r="BI2193" s="6">
        <f t="shared" si="616"/>
        <v>0</v>
      </c>
      <c r="BJ2193" s="6">
        <f t="shared" si="614"/>
        <v>0</v>
      </c>
      <c r="BK2193" s="6">
        <f t="shared" si="617"/>
        <v>0</v>
      </c>
      <c r="BL2193" s="6">
        <f t="shared" si="618"/>
        <v>0</v>
      </c>
      <c r="BM2193" s="6">
        <f t="shared" si="619"/>
        <v>1</v>
      </c>
      <c r="BN2193" s="6">
        <f t="shared" si="620"/>
        <v>2</v>
      </c>
      <c r="BO2193" s="6">
        <f t="shared" si="621"/>
        <v>0</v>
      </c>
      <c r="BP2193" s="6">
        <f t="shared" si="622"/>
        <v>0</v>
      </c>
      <c r="BQ2193" s="6">
        <f t="shared" si="626"/>
        <v>1</v>
      </c>
      <c r="BR2193" s="6">
        <f t="shared" si="627"/>
        <v>7</v>
      </c>
      <c r="BS2193" s="6">
        <f t="shared" si="629"/>
        <v>0</v>
      </c>
      <c r="BT2193" s="6">
        <f t="shared" si="630"/>
        <v>0</v>
      </c>
      <c r="CT2193" s="6">
        <f t="shared" si="628"/>
        <v>0</v>
      </c>
      <c r="CX2193" s="6" t="str">
        <f t="shared" si="609"/>
        <v>A</v>
      </c>
      <c r="CY2193" s="87">
        <f t="shared" si="610"/>
        <v>4053</v>
      </c>
      <c r="CZ2193" s="87">
        <f t="shared" si="611"/>
        <v>0</v>
      </c>
      <c r="DA2193" s="6" t="str">
        <f t="shared" si="612"/>
        <v>na</v>
      </c>
    </row>
    <row r="2194" spans="1:133" hidden="1" x14ac:dyDescent="0.2">
      <c r="A2194" s="46">
        <v>5007</v>
      </c>
      <c r="B2194" s="46">
        <f t="shared" si="623"/>
        <v>3</v>
      </c>
      <c r="C2194" s="46">
        <f t="shared" si="624"/>
        <v>17</v>
      </c>
      <c r="D2194" s="46">
        <f t="shared" si="625"/>
        <v>9</v>
      </c>
      <c r="E2194" s="85">
        <v>31307</v>
      </c>
      <c r="F2194" s="7" t="s">
        <v>2421</v>
      </c>
      <c r="G2194" s="50" t="s">
        <v>310</v>
      </c>
      <c r="H2194" s="50" t="s">
        <v>308</v>
      </c>
      <c r="I2194" s="50">
        <v>1</v>
      </c>
      <c r="J2194" s="50">
        <v>3</v>
      </c>
      <c r="L2194" s="171">
        <v>3708</v>
      </c>
      <c r="M2194" s="57" t="s">
        <v>872</v>
      </c>
      <c r="O2194" s="7">
        <v>7</v>
      </c>
      <c r="P2194" s="7">
        <v>3</v>
      </c>
      <c r="Q2194" s="7">
        <v>1</v>
      </c>
      <c r="R2194" s="7">
        <v>3</v>
      </c>
      <c r="S2194" s="7">
        <v>15</v>
      </c>
      <c r="T2194" s="7">
        <v>13</v>
      </c>
      <c r="U2194" s="7">
        <v>10</v>
      </c>
      <c r="BG2194" s="6">
        <f t="shared" si="615"/>
        <v>0</v>
      </c>
      <c r="BH2194" s="6">
        <f t="shared" si="613"/>
        <v>0</v>
      </c>
      <c r="BI2194" s="6">
        <f t="shared" si="616"/>
        <v>0</v>
      </c>
      <c r="BJ2194" s="6">
        <f t="shared" si="614"/>
        <v>0</v>
      </c>
      <c r="BK2194" s="6">
        <f t="shared" si="617"/>
        <v>1</v>
      </c>
      <c r="BL2194" s="6">
        <f t="shared" si="618"/>
        <v>1</v>
      </c>
      <c r="BM2194" s="6">
        <f t="shared" si="619"/>
        <v>0</v>
      </c>
      <c r="BN2194" s="6">
        <f t="shared" si="620"/>
        <v>0</v>
      </c>
      <c r="BO2194" s="6">
        <f t="shared" si="621"/>
        <v>1</v>
      </c>
      <c r="BP2194" s="6">
        <f t="shared" si="622"/>
        <v>1</v>
      </c>
      <c r="BQ2194" s="6">
        <f t="shared" si="626"/>
        <v>1</v>
      </c>
      <c r="BR2194" s="6">
        <f t="shared" si="627"/>
        <v>8</v>
      </c>
      <c r="BS2194" s="6">
        <f t="shared" si="629"/>
        <v>1</v>
      </c>
      <c r="BT2194" s="6">
        <f t="shared" si="630"/>
        <v>1</v>
      </c>
      <c r="CT2194" s="6">
        <f t="shared" si="628"/>
        <v>0</v>
      </c>
      <c r="CX2194" s="6" t="str">
        <f t="shared" si="609"/>
        <v>A</v>
      </c>
      <c r="CY2194" s="87">
        <f t="shared" si="610"/>
        <v>3708</v>
      </c>
      <c r="CZ2194" s="87">
        <f t="shared" si="611"/>
        <v>0</v>
      </c>
      <c r="DA2194" s="6" t="str">
        <f t="shared" si="612"/>
        <v>na</v>
      </c>
    </row>
    <row r="2195" spans="1:133" hidden="1" x14ac:dyDescent="0.2">
      <c r="A2195" s="46">
        <v>5008</v>
      </c>
      <c r="B2195" s="46">
        <f t="shared" si="623"/>
        <v>7</v>
      </c>
      <c r="C2195" s="46">
        <f t="shared" si="624"/>
        <v>21</v>
      </c>
      <c r="D2195" s="46">
        <f t="shared" si="625"/>
        <v>9</v>
      </c>
      <c r="E2195" s="85">
        <v>31311</v>
      </c>
      <c r="F2195" s="7" t="s">
        <v>1931</v>
      </c>
      <c r="G2195" s="50" t="s">
        <v>103</v>
      </c>
      <c r="H2195" s="50" t="s">
        <v>307</v>
      </c>
      <c r="I2195" s="50">
        <v>1</v>
      </c>
      <c r="J2195" s="50">
        <v>1</v>
      </c>
      <c r="L2195" s="171">
        <v>3904</v>
      </c>
      <c r="M2195" s="57" t="s">
        <v>3173</v>
      </c>
      <c r="O2195" s="7">
        <v>8</v>
      </c>
      <c r="P2195" s="7">
        <v>3</v>
      </c>
      <c r="Q2195" s="7">
        <v>2</v>
      </c>
      <c r="R2195" s="7">
        <v>3</v>
      </c>
      <c r="S2195" s="7">
        <v>16</v>
      </c>
      <c r="T2195" s="7">
        <v>14</v>
      </c>
      <c r="U2195" s="7">
        <v>11</v>
      </c>
      <c r="BG2195" s="6">
        <f t="shared" si="615"/>
        <v>0</v>
      </c>
      <c r="BH2195" s="6">
        <f t="shared" si="613"/>
        <v>0</v>
      </c>
      <c r="BI2195" s="6">
        <f t="shared" si="616"/>
        <v>1</v>
      </c>
      <c r="BJ2195" s="6">
        <f t="shared" si="614"/>
        <v>1</v>
      </c>
      <c r="BK2195" s="6">
        <f t="shared" si="617"/>
        <v>0</v>
      </c>
      <c r="BL2195" s="6">
        <f t="shared" si="618"/>
        <v>0</v>
      </c>
      <c r="BM2195" s="6">
        <f t="shared" si="619"/>
        <v>1</v>
      </c>
      <c r="BN2195" s="6">
        <f t="shared" si="620"/>
        <v>1</v>
      </c>
      <c r="BO2195" s="6">
        <f t="shared" si="621"/>
        <v>1</v>
      </c>
      <c r="BP2195" s="6">
        <f t="shared" si="622"/>
        <v>2</v>
      </c>
      <c r="BQ2195" s="6">
        <f t="shared" si="626"/>
        <v>1</v>
      </c>
      <c r="BR2195" s="6">
        <f t="shared" si="627"/>
        <v>9</v>
      </c>
      <c r="BS2195" s="6">
        <f t="shared" si="629"/>
        <v>1</v>
      </c>
      <c r="BT2195" s="6">
        <f t="shared" si="630"/>
        <v>2</v>
      </c>
      <c r="CT2195" s="6">
        <f t="shared" si="628"/>
        <v>0</v>
      </c>
      <c r="CX2195" s="6" t="str">
        <f t="shared" si="609"/>
        <v>H</v>
      </c>
      <c r="CY2195" s="87">
        <f t="shared" si="610"/>
        <v>3904</v>
      </c>
      <c r="CZ2195" s="87">
        <f t="shared" si="611"/>
        <v>0</v>
      </c>
      <c r="DA2195" s="6">
        <f t="shared" si="612"/>
        <v>3904</v>
      </c>
    </row>
    <row r="2196" spans="1:133" hidden="1" x14ac:dyDescent="0.2">
      <c r="A2196" s="46">
        <v>5009</v>
      </c>
      <c r="B2196" s="46">
        <f t="shared" si="623"/>
        <v>7</v>
      </c>
      <c r="C2196" s="46">
        <f t="shared" si="624"/>
        <v>28</v>
      </c>
      <c r="D2196" s="46">
        <f t="shared" si="625"/>
        <v>9</v>
      </c>
      <c r="E2196" s="85">
        <v>31318</v>
      </c>
      <c r="F2196" s="7" t="s">
        <v>2456</v>
      </c>
      <c r="G2196" s="50" t="s">
        <v>310</v>
      </c>
      <c r="H2196" s="50" t="s">
        <v>306</v>
      </c>
      <c r="I2196" s="50">
        <v>2</v>
      </c>
      <c r="J2196" s="50">
        <v>1</v>
      </c>
      <c r="L2196" s="171">
        <v>3509</v>
      </c>
      <c r="M2196" s="57" t="s">
        <v>3174</v>
      </c>
      <c r="O2196" s="7">
        <v>9</v>
      </c>
      <c r="P2196" s="7">
        <v>4</v>
      </c>
      <c r="Q2196" s="7">
        <v>2</v>
      </c>
      <c r="R2196" s="7">
        <v>3</v>
      </c>
      <c r="S2196" s="7">
        <v>18</v>
      </c>
      <c r="T2196" s="7">
        <v>15</v>
      </c>
      <c r="U2196" s="7">
        <v>14</v>
      </c>
      <c r="BG2196" s="6">
        <f t="shared" si="615"/>
        <v>1</v>
      </c>
      <c r="BH2196" s="6">
        <f t="shared" si="613"/>
        <v>1</v>
      </c>
      <c r="BI2196" s="6">
        <f t="shared" si="616"/>
        <v>0</v>
      </c>
      <c r="BJ2196" s="6">
        <f t="shared" si="614"/>
        <v>0</v>
      </c>
      <c r="BK2196" s="6">
        <f t="shared" si="617"/>
        <v>0</v>
      </c>
      <c r="BL2196" s="6">
        <f t="shared" si="618"/>
        <v>0</v>
      </c>
      <c r="BM2196" s="6">
        <f t="shared" si="619"/>
        <v>1</v>
      </c>
      <c r="BN2196" s="6">
        <f t="shared" si="620"/>
        <v>2</v>
      </c>
      <c r="BO2196" s="6">
        <f t="shared" si="621"/>
        <v>0</v>
      </c>
      <c r="BP2196" s="6">
        <f t="shared" si="622"/>
        <v>0</v>
      </c>
      <c r="BQ2196" s="6">
        <f t="shared" si="626"/>
        <v>1</v>
      </c>
      <c r="BR2196" s="6">
        <f t="shared" si="627"/>
        <v>10</v>
      </c>
      <c r="BS2196" s="6">
        <f t="shared" si="629"/>
        <v>1</v>
      </c>
      <c r="BT2196" s="6">
        <f t="shared" si="630"/>
        <v>3</v>
      </c>
      <c r="CT2196" s="6">
        <f t="shared" si="628"/>
        <v>0</v>
      </c>
      <c r="CX2196" s="6" t="str">
        <f t="shared" si="609"/>
        <v>A</v>
      </c>
      <c r="CY2196" s="87">
        <f t="shared" si="610"/>
        <v>3509</v>
      </c>
      <c r="CZ2196" s="87">
        <f t="shared" si="611"/>
        <v>0</v>
      </c>
      <c r="DA2196" s="6" t="str">
        <f t="shared" si="612"/>
        <v>na</v>
      </c>
    </row>
    <row r="2197" spans="1:133" hidden="1" x14ac:dyDescent="0.2">
      <c r="A2197" s="46">
        <v>5010</v>
      </c>
      <c r="B2197" s="46">
        <f t="shared" si="623"/>
        <v>3</v>
      </c>
      <c r="C2197" s="46">
        <f t="shared" si="624"/>
        <v>1</v>
      </c>
      <c r="D2197" s="46">
        <f t="shared" si="625"/>
        <v>10</v>
      </c>
      <c r="E2197" s="85">
        <v>31321</v>
      </c>
      <c r="F2197" s="7" t="s">
        <v>1017</v>
      </c>
      <c r="G2197" s="50" t="s">
        <v>103</v>
      </c>
      <c r="H2197" s="50" t="s">
        <v>306</v>
      </c>
      <c r="I2197" s="50">
        <v>3</v>
      </c>
      <c r="J2197" s="50">
        <v>0</v>
      </c>
      <c r="L2197" s="171">
        <v>4680</v>
      </c>
      <c r="M2197" s="57" t="s">
        <v>3175</v>
      </c>
      <c r="O2197" s="7">
        <v>10</v>
      </c>
      <c r="P2197" s="7">
        <v>5</v>
      </c>
      <c r="Q2197" s="7">
        <v>2</v>
      </c>
      <c r="R2197" s="7">
        <v>3</v>
      </c>
      <c r="S2197" s="7">
        <v>21</v>
      </c>
      <c r="T2197" s="7">
        <v>15</v>
      </c>
      <c r="U2197" s="7">
        <v>17</v>
      </c>
      <c r="BG2197" s="6">
        <f t="shared" si="615"/>
        <v>1</v>
      </c>
      <c r="BH2197" s="6">
        <f t="shared" si="613"/>
        <v>2</v>
      </c>
      <c r="BI2197" s="6">
        <f t="shared" si="616"/>
        <v>0</v>
      </c>
      <c r="BJ2197" s="6">
        <f t="shared" si="614"/>
        <v>0</v>
      </c>
      <c r="BK2197" s="6">
        <f t="shared" si="617"/>
        <v>0</v>
      </c>
      <c r="BL2197" s="6">
        <f t="shared" si="618"/>
        <v>0</v>
      </c>
      <c r="BM2197" s="6">
        <f t="shared" si="619"/>
        <v>1</v>
      </c>
      <c r="BN2197" s="6">
        <f t="shared" si="620"/>
        <v>3</v>
      </c>
      <c r="BO2197" s="6">
        <f t="shared" si="621"/>
        <v>0</v>
      </c>
      <c r="BP2197" s="6">
        <f t="shared" si="622"/>
        <v>0</v>
      </c>
      <c r="BQ2197" s="6">
        <f t="shared" si="626"/>
        <v>1</v>
      </c>
      <c r="BR2197" s="6">
        <f t="shared" si="627"/>
        <v>11</v>
      </c>
      <c r="BS2197" s="6">
        <f t="shared" si="629"/>
        <v>0</v>
      </c>
      <c r="BT2197" s="6">
        <f t="shared" si="630"/>
        <v>0</v>
      </c>
      <c r="CT2197" s="6">
        <f t="shared" si="628"/>
        <v>0</v>
      </c>
      <c r="CX2197" s="6" t="str">
        <f t="shared" si="609"/>
        <v>H</v>
      </c>
      <c r="CY2197" s="87">
        <f t="shared" si="610"/>
        <v>4680</v>
      </c>
      <c r="CZ2197" s="87">
        <f t="shared" si="611"/>
        <v>0</v>
      </c>
      <c r="DA2197" s="6">
        <f t="shared" si="612"/>
        <v>4680</v>
      </c>
    </row>
    <row r="2198" spans="1:133" hidden="1" x14ac:dyDescent="0.2">
      <c r="A2198" s="46">
        <v>5011</v>
      </c>
      <c r="B2198" s="46">
        <f t="shared" si="623"/>
        <v>7</v>
      </c>
      <c r="C2198" s="46">
        <f t="shared" si="624"/>
        <v>5</v>
      </c>
      <c r="D2198" s="46">
        <f t="shared" si="625"/>
        <v>10</v>
      </c>
      <c r="E2198" s="85">
        <v>31325</v>
      </c>
      <c r="F2198" s="7" t="s">
        <v>3369</v>
      </c>
      <c r="G2198" s="50" t="s">
        <v>103</v>
      </c>
      <c r="H2198" s="50" t="s">
        <v>306</v>
      </c>
      <c r="I2198" s="50">
        <v>7</v>
      </c>
      <c r="J2198" s="50">
        <v>0</v>
      </c>
      <c r="L2198" s="171">
        <v>5039</v>
      </c>
      <c r="M2198" s="57" t="s">
        <v>3176</v>
      </c>
      <c r="O2198" s="7">
        <v>11</v>
      </c>
      <c r="P2198" s="7">
        <v>6</v>
      </c>
      <c r="Q2198" s="7">
        <v>2</v>
      </c>
      <c r="R2198" s="7">
        <v>3</v>
      </c>
      <c r="S2198" s="7">
        <v>28</v>
      </c>
      <c r="T2198" s="7">
        <v>15</v>
      </c>
      <c r="U2198" s="7">
        <v>20</v>
      </c>
      <c r="BG2198" s="6">
        <f t="shared" si="615"/>
        <v>1</v>
      </c>
      <c r="BH2198" s="6">
        <f t="shared" si="613"/>
        <v>3</v>
      </c>
      <c r="BI2198" s="6">
        <f t="shared" si="616"/>
        <v>0</v>
      </c>
      <c r="BJ2198" s="6">
        <f t="shared" si="614"/>
        <v>0</v>
      </c>
      <c r="BK2198" s="6">
        <f t="shared" si="617"/>
        <v>0</v>
      </c>
      <c r="BL2198" s="6">
        <f t="shared" si="618"/>
        <v>0</v>
      </c>
      <c r="BM2198" s="6">
        <f t="shared" si="619"/>
        <v>1</v>
      </c>
      <c r="BN2198" s="6">
        <f t="shared" si="620"/>
        <v>4</v>
      </c>
      <c r="BO2198" s="6">
        <f t="shared" si="621"/>
        <v>0</v>
      </c>
      <c r="BP2198" s="6">
        <f t="shared" si="622"/>
        <v>0</v>
      </c>
      <c r="BQ2198" s="6">
        <f t="shared" si="626"/>
        <v>1</v>
      </c>
      <c r="BR2198" s="6">
        <f t="shared" si="627"/>
        <v>12</v>
      </c>
      <c r="BS2198" s="6">
        <f t="shared" si="629"/>
        <v>0</v>
      </c>
      <c r="BT2198" s="6">
        <f t="shared" si="630"/>
        <v>0</v>
      </c>
      <c r="CT2198" s="6">
        <f t="shared" si="628"/>
        <v>0</v>
      </c>
      <c r="CX2198" s="6" t="str">
        <f t="shared" si="609"/>
        <v>H</v>
      </c>
      <c r="CY2198" s="87">
        <f t="shared" si="610"/>
        <v>5039</v>
      </c>
      <c r="CZ2198" s="87">
        <f t="shared" si="611"/>
        <v>0</v>
      </c>
      <c r="DA2198" s="6">
        <f t="shared" si="612"/>
        <v>5039</v>
      </c>
    </row>
    <row r="2199" spans="1:133" hidden="1" x14ac:dyDescent="0.2">
      <c r="A2199" s="46">
        <v>5012</v>
      </c>
      <c r="B2199" s="46">
        <f t="shared" si="623"/>
        <v>7</v>
      </c>
      <c r="C2199" s="46">
        <f t="shared" si="624"/>
        <v>12</v>
      </c>
      <c r="D2199" s="46">
        <f t="shared" si="625"/>
        <v>10</v>
      </c>
      <c r="E2199" s="85">
        <v>31332</v>
      </c>
      <c r="F2199" s="7" t="s">
        <v>235</v>
      </c>
      <c r="G2199" s="50" t="s">
        <v>310</v>
      </c>
      <c r="H2199" s="50" t="s">
        <v>308</v>
      </c>
      <c r="I2199" s="50">
        <v>0</v>
      </c>
      <c r="J2199" s="50">
        <v>1</v>
      </c>
      <c r="L2199" s="171">
        <v>3723</v>
      </c>
      <c r="O2199" s="7">
        <v>12</v>
      </c>
      <c r="P2199" s="7">
        <v>6</v>
      </c>
      <c r="Q2199" s="7">
        <v>2</v>
      </c>
      <c r="R2199" s="7">
        <v>4</v>
      </c>
      <c r="S2199" s="7">
        <v>28</v>
      </c>
      <c r="T2199" s="7">
        <v>16</v>
      </c>
      <c r="U2199" s="7">
        <v>20</v>
      </c>
      <c r="BG2199" s="6">
        <f t="shared" si="615"/>
        <v>0</v>
      </c>
      <c r="BH2199" s="6">
        <f t="shared" si="613"/>
        <v>0</v>
      </c>
      <c r="BI2199" s="6">
        <f t="shared" si="616"/>
        <v>0</v>
      </c>
      <c r="BJ2199" s="6">
        <f t="shared" si="614"/>
        <v>0</v>
      </c>
      <c r="BK2199" s="6">
        <f t="shared" si="617"/>
        <v>1</v>
      </c>
      <c r="BL2199" s="6">
        <f t="shared" si="618"/>
        <v>1</v>
      </c>
      <c r="BM2199" s="6">
        <f t="shared" si="619"/>
        <v>0</v>
      </c>
      <c r="BN2199" s="6">
        <f t="shared" si="620"/>
        <v>0</v>
      </c>
      <c r="BO2199" s="6">
        <f t="shared" si="621"/>
        <v>1</v>
      </c>
      <c r="BP2199" s="6">
        <f t="shared" si="622"/>
        <v>1</v>
      </c>
      <c r="BQ2199" s="6">
        <f t="shared" si="626"/>
        <v>0</v>
      </c>
      <c r="BR2199" s="6">
        <f t="shared" si="627"/>
        <v>0</v>
      </c>
      <c r="BS2199" s="6">
        <f t="shared" si="629"/>
        <v>1</v>
      </c>
      <c r="BT2199" s="6">
        <f t="shared" si="630"/>
        <v>1</v>
      </c>
      <c r="CT2199" s="6">
        <f t="shared" si="628"/>
        <v>0</v>
      </c>
      <c r="CX2199" s="6" t="str">
        <f t="shared" si="609"/>
        <v>A</v>
      </c>
      <c r="CY2199" s="87">
        <f t="shared" si="610"/>
        <v>3723</v>
      </c>
      <c r="CZ2199" s="87">
        <f t="shared" si="611"/>
        <v>0</v>
      </c>
      <c r="DA2199" s="6" t="str">
        <f t="shared" si="612"/>
        <v>na</v>
      </c>
    </row>
    <row r="2200" spans="1:133" hidden="1" x14ac:dyDescent="0.2">
      <c r="A2200" s="46">
        <v>5013</v>
      </c>
      <c r="B2200" s="46">
        <f t="shared" si="623"/>
        <v>7</v>
      </c>
      <c r="C2200" s="46">
        <f t="shared" si="624"/>
        <v>19</v>
      </c>
      <c r="D2200" s="46">
        <f t="shared" si="625"/>
        <v>10</v>
      </c>
      <c r="E2200" s="85">
        <v>31339</v>
      </c>
      <c r="F2200" s="7" t="s">
        <v>3083</v>
      </c>
      <c r="G2200" s="50" t="s">
        <v>310</v>
      </c>
      <c r="H2200" s="50" t="s">
        <v>308</v>
      </c>
      <c r="I2200" s="50">
        <v>1</v>
      </c>
      <c r="J2200" s="50">
        <v>2</v>
      </c>
      <c r="L2200" s="171">
        <v>11157</v>
      </c>
      <c r="M2200" s="57" t="s">
        <v>891</v>
      </c>
      <c r="O2200" s="7">
        <v>13</v>
      </c>
      <c r="P2200" s="7">
        <v>6</v>
      </c>
      <c r="Q2200" s="7">
        <v>2</v>
      </c>
      <c r="R2200" s="7">
        <v>5</v>
      </c>
      <c r="S2200" s="7">
        <v>29</v>
      </c>
      <c r="T2200" s="7">
        <v>18</v>
      </c>
      <c r="U2200" s="7">
        <v>20</v>
      </c>
      <c r="BG2200" s="6">
        <f t="shared" si="615"/>
        <v>0</v>
      </c>
      <c r="BH2200" s="6">
        <f t="shared" si="613"/>
        <v>0</v>
      </c>
      <c r="BI2200" s="6">
        <f t="shared" si="616"/>
        <v>0</v>
      </c>
      <c r="BJ2200" s="6">
        <f t="shared" si="614"/>
        <v>0</v>
      </c>
      <c r="BK2200" s="6">
        <f t="shared" si="617"/>
        <v>1</v>
      </c>
      <c r="BL2200" s="6">
        <f t="shared" si="618"/>
        <v>2</v>
      </c>
      <c r="BM2200" s="6">
        <f t="shared" si="619"/>
        <v>0</v>
      </c>
      <c r="BN2200" s="6">
        <f t="shared" si="620"/>
        <v>0</v>
      </c>
      <c r="BO2200" s="6">
        <f t="shared" si="621"/>
        <v>1</v>
      </c>
      <c r="BP2200" s="6">
        <f t="shared" si="622"/>
        <v>2</v>
      </c>
      <c r="BQ2200" s="6">
        <f t="shared" si="626"/>
        <v>1</v>
      </c>
      <c r="BR2200" s="6">
        <f t="shared" si="627"/>
        <v>1</v>
      </c>
      <c r="BS2200" s="6">
        <f t="shared" si="629"/>
        <v>1</v>
      </c>
      <c r="BT2200" s="6">
        <f t="shared" si="630"/>
        <v>2</v>
      </c>
      <c r="CT2200" s="6">
        <f t="shared" si="628"/>
        <v>0</v>
      </c>
      <c r="CX2200" s="6" t="str">
        <f t="shared" si="609"/>
        <v>A</v>
      </c>
      <c r="CY2200" s="87">
        <f t="shared" si="610"/>
        <v>11157</v>
      </c>
      <c r="CZ2200" s="87">
        <f t="shared" si="611"/>
        <v>0</v>
      </c>
      <c r="DA2200" s="6" t="str">
        <f t="shared" si="612"/>
        <v>na</v>
      </c>
    </row>
    <row r="2201" spans="1:133" hidden="1" x14ac:dyDescent="0.2">
      <c r="A2201" s="46">
        <v>5014</v>
      </c>
      <c r="B2201" s="46">
        <f t="shared" si="623"/>
        <v>3</v>
      </c>
      <c r="C2201" s="46">
        <f t="shared" si="624"/>
        <v>22</v>
      </c>
      <c r="D2201" s="46">
        <f t="shared" si="625"/>
        <v>10</v>
      </c>
      <c r="E2201" s="85">
        <v>31342</v>
      </c>
      <c r="F2201" s="7" t="s">
        <v>118</v>
      </c>
      <c r="G2201" s="50" t="s">
        <v>103</v>
      </c>
      <c r="H2201" s="50" t="s">
        <v>306</v>
      </c>
      <c r="I2201" s="50">
        <v>2</v>
      </c>
      <c r="J2201" s="50">
        <v>1</v>
      </c>
      <c r="L2201" s="171">
        <v>4194</v>
      </c>
      <c r="M2201" s="57" t="s">
        <v>98</v>
      </c>
      <c r="O2201" s="7">
        <v>14</v>
      </c>
      <c r="P2201" s="7">
        <v>7</v>
      </c>
      <c r="Q2201" s="7">
        <v>2</v>
      </c>
      <c r="R2201" s="7">
        <v>5</v>
      </c>
      <c r="S2201" s="7">
        <v>31</v>
      </c>
      <c r="T2201" s="7">
        <v>19</v>
      </c>
      <c r="U2201" s="7">
        <v>23</v>
      </c>
      <c r="BG2201" s="6">
        <f t="shared" si="615"/>
        <v>1</v>
      </c>
      <c r="BH2201" s="6">
        <f t="shared" si="613"/>
        <v>1</v>
      </c>
      <c r="BI2201" s="6">
        <f t="shared" si="616"/>
        <v>0</v>
      </c>
      <c r="BJ2201" s="6">
        <f t="shared" si="614"/>
        <v>0</v>
      </c>
      <c r="BK2201" s="6">
        <f t="shared" si="617"/>
        <v>0</v>
      </c>
      <c r="BL2201" s="6">
        <f t="shared" si="618"/>
        <v>0</v>
      </c>
      <c r="BM2201" s="6">
        <f t="shared" si="619"/>
        <v>1</v>
      </c>
      <c r="BN2201" s="6">
        <f t="shared" si="620"/>
        <v>1</v>
      </c>
      <c r="BO2201" s="6">
        <f t="shared" si="621"/>
        <v>0</v>
      </c>
      <c r="BP2201" s="6">
        <f t="shared" si="622"/>
        <v>0</v>
      </c>
      <c r="BQ2201" s="6">
        <f t="shared" si="626"/>
        <v>1</v>
      </c>
      <c r="BR2201" s="6">
        <f t="shared" si="627"/>
        <v>2</v>
      </c>
      <c r="BS2201" s="6">
        <f t="shared" si="629"/>
        <v>1</v>
      </c>
      <c r="BT2201" s="6">
        <f t="shared" si="630"/>
        <v>3</v>
      </c>
      <c r="CT2201" s="6">
        <f t="shared" si="628"/>
        <v>0</v>
      </c>
      <c r="CX2201" s="6" t="str">
        <f t="shared" si="609"/>
        <v>H</v>
      </c>
      <c r="CY2201" s="87">
        <f t="shared" si="610"/>
        <v>4194</v>
      </c>
      <c r="CZ2201" s="87">
        <f t="shared" si="611"/>
        <v>0</v>
      </c>
      <c r="DA2201" s="6">
        <f t="shared" si="612"/>
        <v>4194</v>
      </c>
    </row>
    <row r="2202" spans="1:133" hidden="1" x14ac:dyDescent="0.2">
      <c r="A2202" s="46">
        <v>5015</v>
      </c>
      <c r="B2202" s="46">
        <f t="shared" si="623"/>
        <v>7</v>
      </c>
      <c r="C2202" s="46">
        <f t="shared" si="624"/>
        <v>26</v>
      </c>
      <c r="D2202" s="46">
        <f t="shared" si="625"/>
        <v>10</v>
      </c>
      <c r="E2202" s="85">
        <v>31346</v>
      </c>
      <c r="F2202" s="7" t="s">
        <v>663</v>
      </c>
      <c r="G2202" s="50" t="s">
        <v>103</v>
      </c>
      <c r="H2202" s="50" t="s">
        <v>306</v>
      </c>
      <c r="I2202" s="50">
        <v>2</v>
      </c>
      <c r="J2202" s="50">
        <v>1</v>
      </c>
      <c r="L2202" s="171">
        <v>4444</v>
      </c>
      <c r="M2202" s="57" t="s">
        <v>3177</v>
      </c>
      <c r="O2202" s="7">
        <v>15</v>
      </c>
      <c r="P2202" s="7">
        <v>8</v>
      </c>
      <c r="Q2202" s="7">
        <v>2</v>
      </c>
      <c r="R2202" s="7">
        <v>5</v>
      </c>
      <c r="S2202" s="7">
        <v>33</v>
      </c>
      <c r="T2202" s="7">
        <v>20</v>
      </c>
      <c r="U2202" s="7">
        <v>26</v>
      </c>
      <c r="BG2202" s="6">
        <f t="shared" si="615"/>
        <v>1</v>
      </c>
      <c r="BH2202" s="6">
        <f t="shared" si="613"/>
        <v>2</v>
      </c>
      <c r="BI2202" s="6">
        <f t="shared" si="616"/>
        <v>0</v>
      </c>
      <c r="BJ2202" s="6">
        <f t="shared" si="614"/>
        <v>0</v>
      </c>
      <c r="BK2202" s="6">
        <f t="shared" si="617"/>
        <v>0</v>
      </c>
      <c r="BL2202" s="6">
        <f t="shared" si="618"/>
        <v>0</v>
      </c>
      <c r="BM2202" s="6">
        <f t="shared" si="619"/>
        <v>1</v>
      </c>
      <c r="BN2202" s="6">
        <f t="shared" si="620"/>
        <v>2</v>
      </c>
      <c r="BO2202" s="6">
        <f t="shared" si="621"/>
        <v>0</v>
      </c>
      <c r="BP2202" s="6">
        <f t="shared" si="622"/>
        <v>0</v>
      </c>
      <c r="BQ2202" s="6">
        <f t="shared" si="626"/>
        <v>1</v>
      </c>
      <c r="BR2202" s="6">
        <f t="shared" si="627"/>
        <v>3</v>
      </c>
      <c r="BS2202" s="6">
        <f t="shared" si="629"/>
        <v>1</v>
      </c>
      <c r="BT2202" s="6">
        <f t="shared" si="630"/>
        <v>4</v>
      </c>
      <c r="CT2202" s="6">
        <f t="shared" si="628"/>
        <v>0</v>
      </c>
      <c r="CX2202" s="6" t="str">
        <f t="shared" ref="CX2202:CX2265" si="631">G2202</f>
        <v>H</v>
      </c>
      <c r="CY2202" s="87">
        <f t="shared" ref="CY2202:CY2265" si="632">L2202</f>
        <v>4444</v>
      </c>
      <c r="CZ2202" s="87">
        <f t="shared" ref="CZ2202:CZ2265" si="633">AY2202</f>
        <v>0</v>
      </c>
      <c r="DA2202" s="6">
        <f t="shared" ref="DA2202:DA2265" si="634">IF(CX2202="H",CY2202-CZ2202,"na")</f>
        <v>4444</v>
      </c>
    </row>
    <row r="2203" spans="1:133" hidden="1" x14ac:dyDescent="0.2">
      <c r="A2203" s="46">
        <v>5016</v>
      </c>
      <c r="B2203" s="46">
        <f t="shared" si="623"/>
        <v>7</v>
      </c>
      <c r="C2203" s="46">
        <f t="shared" si="624"/>
        <v>2</v>
      </c>
      <c r="D2203" s="46">
        <f t="shared" si="625"/>
        <v>11</v>
      </c>
      <c r="E2203" s="85">
        <v>31353</v>
      </c>
      <c r="F2203" s="7" t="s">
        <v>3129</v>
      </c>
      <c r="G2203" s="50" t="s">
        <v>310</v>
      </c>
      <c r="H2203" s="50" t="s">
        <v>306</v>
      </c>
      <c r="I2203" s="50">
        <v>1</v>
      </c>
      <c r="J2203" s="50">
        <v>0</v>
      </c>
      <c r="L2203" s="171">
        <v>4174</v>
      </c>
      <c r="M2203" s="57" t="s">
        <v>61</v>
      </c>
      <c r="O2203" s="7">
        <v>16</v>
      </c>
      <c r="P2203" s="7">
        <v>9</v>
      </c>
      <c r="Q2203" s="7">
        <v>2</v>
      </c>
      <c r="R2203" s="7">
        <v>5</v>
      </c>
      <c r="S2203" s="7">
        <v>34</v>
      </c>
      <c r="T2203" s="7">
        <v>20</v>
      </c>
      <c r="U2203" s="7">
        <v>29</v>
      </c>
      <c r="BG2203" s="6">
        <f t="shared" si="615"/>
        <v>1</v>
      </c>
      <c r="BH2203" s="6">
        <f t="shared" ref="BH2203:BH2266" si="635">IF(H2203="W",BH2202+1,0)</f>
        <v>3</v>
      </c>
      <c r="BI2203" s="6">
        <f t="shared" si="616"/>
        <v>0</v>
      </c>
      <c r="BJ2203" s="6">
        <f t="shared" ref="BJ2203:BJ2266" si="636">IF(H2203="D",BJ2202+1,0)</f>
        <v>0</v>
      </c>
      <c r="BK2203" s="6">
        <f t="shared" si="617"/>
        <v>0</v>
      </c>
      <c r="BL2203" s="6">
        <f t="shared" si="618"/>
        <v>0</v>
      </c>
      <c r="BM2203" s="6">
        <f t="shared" si="619"/>
        <v>1</v>
      </c>
      <c r="BN2203" s="6">
        <f t="shared" si="620"/>
        <v>3</v>
      </c>
      <c r="BO2203" s="6">
        <f t="shared" si="621"/>
        <v>0</v>
      </c>
      <c r="BP2203" s="6">
        <f t="shared" si="622"/>
        <v>0</v>
      </c>
      <c r="BQ2203" s="6">
        <f t="shared" si="626"/>
        <v>1</v>
      </c>
      <c r="BR2203" s="6">
        <f t="shared" si="627"/>
        <v>4</v>
      </c>
      <c r="BS2203" s="6">
        <f t="shared" si="629"/>
        <v>0</v>
      </c>
      <c r="BT2203" s="6">
        <f t="shared" si="630"/>
        <v>0</v>
      </c>
      <c r="CT2203" s="6">
        <f t="shared" si="628"/>
        <v>0</v>
      </c>
      <c r="CX2203" s="6" t="str">
        <f t="shared" si="631"/>
        <v>A</v>
      </c>
      <c r="CY2203" s="87">
        <f t="shared" si="632"/>
        <v>4174</v>
      </c>
      <c r="CZ2203" s="87">
        <f t="shared" si="633"/>
        <v>0</v>
      </c>
      <c r="DA2203" s="6" t="str">
        <f t="shared" si="634"/>
        <v>na</v>
      </c>
    </row>
    <row r="2204" spans="1:133" hidden="1" x14ac:dyDescent="0.2">
      <c r="A2204" s="46">
        <v>5017</v>
      </c>
      <c r="B2204" s="46">
        <f t="shared" si="623"/>
        <v>4</v>
      </c>
      <c r="C2204" s="46">
        <f t="shared" si="624"/>
        <v>6</v>
      </c>
      <c r="D2204" s="46">
        <f t="shared" si="625"/>
        <v>11</v>
      </c>
      <c r="E2204" s="85">
        <v>31357</v>
      </c>
      <c r="F2204" s="7" t="s">
        <v>1770</v>
      </c>
      <c r="G2204" s="50" t="s">
        <v>310</v>
      </c>
      <c r="H2204" s="50" t="s">
        <v>307</v>
      </c>
      <c r="I2204" s="50">
        <v>1</v>
      </c>
      <c r="J2204" s="50">
        <v>1</v>
      </c>
      <c r="L2204" s="171">
        <v>1529</v>
      </c>
      <c r="M2204" s="57" t="s">
        <v>3030</v>
      </c>
      <c r="O2204" s="7">
        <v>17</v>
      </c>
      <c r="P2204" s="7">
        <v>9</v>
      </c>
      <c r="Q2204" s="7">
        <v>3</v>
      </c>
      <c r="R2204" s="7">
        <v>5</v>
      </c>
      <c r="S2204" s="7">
        <v>35</v>
      </c>
      <c r="T2204" s="7">
        <v>21</v>
      </c>
      <c r="U2204" s="7">
        <v>30</v>
      </c>
      <c r="BG2204" s="6">
        <f t="shared" si="615"/>
        <v>0</v>
      </c>
      <c r="BH2204" s="6">
        <f t="shared" si="635"/>
        <v>0</v>
      </c>
      <c r="BI2204" s="6">
        <f t="shared" si="616"/>
        <v>1</v>
      </c>
      <c r="BJ2204" s="6">
        <f t="shared" si="636"/>
        <v>1</v>
      </c>
      <c r="BK2204" s="6">
        <f t="shared" si="617"/>
        <v>0</v>
      </c>
      <c r="BL2204" s="6">
        <f t="shared" si="618"/>
        <v>0</v>
      </c>
      <c r="BM2204" s="6">
        <f t="shared" si="619"/>
        <v>1</v>
      </c>
      <c r="BN2204" s="6">
        <f t="shared" si="620"/>
        <v>4</v>
      </c>
      <c r="BO2204" s="6">
        <f t="shared" si="621"/>
        <v>1</v>
      </c>
      <c r="BP2204" s="6">
        <f t="shared" si="622"/>
        <v>1</v>
      </c>
      <c r="BQ2204" s="6">
        <f t="shared" si="626"/>
        <v>1</v>
      </c>
      <c r="BR2204" s="6">
        <f t="shared" si="627"/>
        <v>5</v>
      </c>
      <c r="BS2204" s="6">
        <f t="shared" si="629"/>
        <v>1</v>
      </c>
      <c r="BT2204" s="6">
        <f t="shared" si="630"/>
        <v>1</v>
      </c>
      <c r="CT2204" s="6">
        <f t="shared" si="628"/>
        <v>0</v>
      </c>
      <c r="CX2204" s="6" t="str">
        <f t="shared" si="631"/>
        <v>A</v>
      </c>
      <c r="CY2204" s="87">
        <f t="shared" si="632"/>
        <v>1529</v>
      </c>
      <c r="CZ2204" s="87">
        <f t="shared" si="633"/>
        <v>0</v>
      </c>
      <c r="DA2204" s="6" t="str">
        <f t="shared" si="634"/>
        <v>na</v>
      </c>
    </row>
    <row r="2205" spans="1:133" hidden="1" x14ac:dyDescent="0.2">
      <c r="A2205" s="46">
        <v>5018</v>
      </c>
      <c r="B2205" s="46">
        <f t="shared" si="623"/>
        <v>7</v>
      </c>
      <c r="C2205" s="46">
        <f t="shared" si="624"/>
        <v>9</v>
      </c>
      <c r="D2205" s="46">
        <f t="shared" si="625"/>
        <v>11</v>
      </c>
      <c r="E2205" s="85">
        <v>31360</v>
      </c>
      <c r="F2205" s="7" t="s">
        <v>459</v>
      </c>
      <c r="G2205" s="50" t="s">
        <v>103</v>
      </c>
      <c r="H2205" s="50" t="s">
        <v>308</v>
      </c>
      <c r="I2205" s="50">
        <v>0</v>
      </c>
      <c r="J2205" s="50">
        <v>1</v>
      </c>
      <c r="L2205" s="171">
        <v>6045</v>
      </c>
      <c r="O2205" s="7">
        <v>18</v>
      </c>
      <c r="P2205" s="7">
        <v>9</v>
      </c>
      <c r="Q2205" s="7">
        <v>3</v>
      </c>
      <c r="R2205" s="7">
        <v>6</v>
      </c>
      <c r="S2205" s="7">
        <v>35</v>
      </c>
      <c r="T2205" s="7">
        <v>22</v>
      </c>
      <c r="U2205" s="7">
        <v>30</v>
      </c>
      <c r="BG2205" s="6">
        <f t="shared" si="615"/>
        <v>0</v>
      </c>
      <c r="BH2205" s="6">
        <f t="shared" si="635"/>
        <v>0</v>
      </c>
      <c r="BI2205" s="6">
        <f t="shared" si="616"/>
        <v>0</v>
      </c>
      <c r="BJ2205" s="6">
        <f t="shared" si="636"/>
        <v>0</v>
      </c>
      <c r="BK2205" s="6">
        <f t="shared" si="617"/>
        <v>1</v>
      </c>
      <c r="BL2205" s="6">
        <f t="shared" si="618"/>
        <v>1</v>
      </c>
      <c r="BM2205" s="6">
        <f t="shared" si="619"/>
        <v>0</v>
      </c>
      <c r="BN2205" s="6">
        <f t="shared" si="620"/>
        <v>0</v>
      </c>
      <c r="BO2205" s="6">
        <f t="shared" si="621"/>
        <v>1</v>
      </c>
      <c r="BP2205" s="6">
        <f t="shared" si="622"/>
        <v>2</v>
      </c>
      <c r="BQ2205" s="6">
        <f t="shared" si="626"/>
        <v>0</v>
      </c>
      <c r="BR2205" s="6">
        <f t="shared" si="627"/>
        <v>0</v>
      </c>
      <c r="BS2205" s="6">
        <f t="shared" si="629"/>
        <v>1</v>
      </c>
      <c r="BT2205" s="6">
        <f t="shared" si="630"/>
        <v>2</v>
      </c>
      <c r="CT2205" s="6">
        <f t="shared" si="628"/>
        <v>0</v>
      </c>
      <c r="CX2205" s="6" t="str">
        <f t="shared" si="631"/>
        <v>H</v>
      </c>
      <c r="CY2205" s="87">
        <f t="shared" si="632"/>
        <v>6045</v>
      </c>
      <c r="CZ2205" s="87">
        <f t="shared" si="633"/>
        <v>0</v>
      </c>
      <c r="DA2205" s="6">
        <f t="shared" si="634"/>
        <v>6045</v>
      </c>
    </row>
    <row r="2206" spans="1:133" hidden="1" x14ac:dyDescent="0.2">
      <c r="A2206" s="46">
        <v>5019</v>
      </c>
      <c r="B2206" s="46">
        <f t="shared" si="623"/>
        <v>1</v>
      </c>
      <c r="C2206" s="46">
        <f t="shared" si="624"/>
        <v>24</v>
      </c>
      <c r="D2206" s="46">
        <f t="shared" si="625"/>
        <v>11</v>
      </c>
      <c r="E2206" s="85">
        <v>31375</v>
      </c>
      <c r="F2206" s="7" t="s">
        <v>660</v>
      </c>
      <c r="G2206" s="50" t="s">
        <v>310</v>
      </c>
      <c r="H2206" s="50" t="s">
        <v>306</v>
      </c>
      <c r="I2206" s="50">
        <v>4</v>
      </c>
      <c r="J2206" s="50">
        <v>3</v>
      </c>
      <c r="L2206" s="171">
        <v>2295</v>
      </c>
      <c r="M2206" s="57" t="s">
        <v>3178</v>
      </c>
      <c r="O2206" s="7">
        <v>19</v>
      </c>
      <c r="P2206" s="7">
        <v>10</v>
      </c>
      <c r="Q2206" s="7">
        <v>3</v>
      </c>
      <c r="R2206" s="7">
        <v>6</v>
      </c>
      <c r="S2206" s="7">
        <v>39</v>
      </c>
      <c r="T2206" s="7">
        <v>25</v>
      </c>
      <c r="U2206" s="7">
        <v>33</v>
      </c>
      <c r="BG2206" s="6">
        <f t="shared" si="615"/>
        <v>1</v>
      </c>
      <c r="BH2206" s="6">
        <f t="shared" si="635"/>
        <v>1</v>
      </c>
      <c r="BI2206" s="6">
        <f t="shared" si="616"/>
        <v>0</v>
      </c>
      <c r="BJ2206" s="6">
        <f t="shared" si="636"/>
        <v>0</v>
      </c>
      <c r="BK2206" s="6">
        <f t="shared" si="617"/>
        <v>0</v>
      </c>
      <c r="BL2206" s="6">
        <f t="shared" si="618"/>
        <v>0</v>
      </c>
      <c r="BM2206" s="6">
        <f t="shared" si="619"/>
        <v>1</v>
      </c>
      <c r="BN2206" s="6">
        <f t="shared" si="620"/>
        <v>1</v>
      </c>
      <c r="BO2206" s="6">
        <f t="shared" si="621"/>
        <v>0</v>
      </c>
      <c r="BP2206" s="6">
        <f t="shared" si="622"/>
        <v>0</v>
      </c>
      <c r="BQ2206" s="6">
        <f t="shared" si="626"/>
        <v>1</v>
      </c>
      <c r="BR2206" s="6">
        <f t="shared" si="627"/>
        <v>1</v>
      </c>
      <c r="BS2206" s="6">
        <f t="shared" si="629"/>
        <v>1</v>
      </c>
      <c r="BT2206" s="6">
        <f t="shared" si="630"/>
        <v>3</v>
      </c>
      <c r="CT2206" s="6">
        <f t="shared" si="628"/>
        <v>0</v>
      </c>
      <c r="CX2206" s="6" t="str">
        <f t="shared" si="631"/>
        <v>A</v>
      </c>
      <c r="CY2206" s="87">
        <f t="shared" si="632"/>
        <v>2295</v>
      </c>
      <c r="CZ2206" s="87">
        <f t="shared" si="633"/>
        <v>0</v>
      </c>
      <c r="DA2206" s="6" t="str">
        <f t="shared" si="634"/>
        <v>na</v>
      </c>
    </row>
    <row r="2207" spans="1:133" hidden="1" x14ac:dyDescent="0.2">
      <c r="A2207" s="46">
        <v>5020</v>
      </c>
      <c r="B2207" s="46">
        <f t="shared" si="623"/>
        <v>7</v>
      </c>
      <c r="C2207" s="46">
        <f t="shared" si="624"/>
        <v>30</v>
      </c>
      <c r="D2207" s="46">
        <f t="shared" si="625"/>
        <v>11</v>
      </c>
      <c r="E2207" s="85">
        <v>31381</v>
      </c>
      <c r="F2207" s="7" t="s">
        <v>3386</v>
      </c>
      <c r="G2207" s="50" t="s">
        <v>103</v>
      </c>
      <c r="H2207" s="50" t="s">
        <v>306</v>
      </c>
      <c r="I2207" s="50">
        <v>1</v>
      </c>
      <c r="J2207" s="50">
        <v>0</v>
      </c>
      <c r="L2207" s="171">
        <v>3674</v>
      </c>
      <c r="M2207" s="57" t="s">
        <v>872</v>
      </c>
      <c r="O2207" s="7">
        <v>20</v>
      </c>
      <c r="P2207" s="7">
        <v>11</v>
      </c>
      <c r="Q2207" s="7">
        <v>3</v>
      </c>
      <c r="R2207" s="7">
        <v>6</v>
      </c>
      <c r="S2207" s="7">
        <v>40</v>
      </c>
      <c r="T2207" s="7">
        <v>25</v>
      </c>
      <c r="U2207" s="7">
        <v>36</v>
      </c>
      <c r="BG2207" s="6">
        <f t="shared" si="615"/>
        <v>1</v>
      </c>
      <c r="BH2207" s="6">
        <f t="shared" si="635"/>
        <v>2</v>
      </c>
      <c r="BI2207" s="6">
        <f t="shared" si="616"/>
        <v>0</v>
      </c>
      <c r="BJ2207" s="6">
        <f t="shared" si="636"/>
        <v>0</v>
      </c>
      <c r="BK2207" s="6">
        <f t="shared" si="617"/>
        <v>0</v>
      </c>
      <c r="BL2207" s="6">
        <f t="shared" si="618"/>
        <v>0</v>
      </c>
      <c r="BM2207" s="6">
        <f t="shared" si="619"/>
        <v>1</v>
      </c>
      <c r="BN2207" s="6">
        <f t="shared" si="620"/>
        <v>2</v>
      </c>
      <c r="BO2207" s="6">
        <f t="shared" si="621"/>
        <v>0</v>
      </c>
      <c r="BP2207" s="6">
        <f t="shared" si="622"/>
        <v>0</v>
      </c>
      <c r="BQ2207" s="6">
        <f t="shared" si="626"/>
        <v>1</v>
      </c>
      <c r="BR2207" s="6">
        <f t="shared" si="627"/>
        <v>2</v>
      </c>
      <c r="BS2207" s="6">
        <f t="shared" si="629"/>
        <v>0</v>
      </c>
      <c r="BT2207" s="6">
        <f t="shared" si="630"/>
        <v>0</v>
      </c>
      <c r="CT2207" s="6">
        <f t="shared" si="628"/>
        <v>0</v>
      </c>
      <c r="CX2207" s="6" t="str">
        <f t="shared" si="631"/>
        <v>H</v>
      </c>
      <c r="CY2207" s="87">
        <f t="shared" si="632"/>
        <v>3674</v>
      </c>
      <c r="CZ2207" s="87">
        <f t="shared" si="633"/>
        <v>0</v>
      </c>
      <c r="DA2207" s="6">
        <f t="shared" si="634"/>
        <v>3674</v>
      </c>
      <c r="EC2207" s="5"/>
    </row>
    <row r="2208" spans="1:133" hidden="1" x14ac:dyDescent="0.2">
      <c r="A2208" s="46">
        <v>5021</v>
      </c>
      <c r="B2208" s="46">
        <f t="shared" si="623"/>
        <v>7</v>
      </c>
      <c r="C2208" s="46">
        <f t="shared" si="624"/>
        <v>14</v>
      </c>
      <c r="D2208" s="46">
        <f t="shared" si="625"/>
        <v>12</v>
      </c>
      <c r="E2208" s="85">
        <v>31395</v>
      </c>
      <c r="F2208" s="7" t="s">
        <v>773</v>
      </c>
      <c r="G2208" s="50" t="s">
        <v>310</v>
      </c>
      <c r="H2208" s="50" t="s">
        <v>308</v>
      </c>
      <c r="I2208" s="50">
        <v>0</v>
      </c>
      <c r="J2208" s="50">
        <v>1</v>
      </c>
      <c r="L2208" s="171">
        <v>2779</v>
      </c>
      <c r="O2208" s="7">
        <v>21</v>
      </c>
      <c r="P2208" s="7">
        <v>11</v>
      </c>
      <c r="Q2208" s="7">
        <v>3</v>
      </c>
      <c r="R2208" s="7">
        <v>7</v>
      </c>
      <c r="S2208" s="7">
        <v>40</v>
      </c>
      <c r="T2208" s="7">
        <v>26</v>
      </c>
      <c r="U2208" s="7">
        <v>36</v>
      </c>
      <c r="BG2208" s="6">
        <f t="shared" si="615"/>
        <v>0</v>
      </c>
      <c r="BH2208" s="6">
        <f t="shared" si="635"/>
        <v>0</v>
      </c>
      <c r="BI2208" s="6">
        <f t="shared" si="616"/>
        <v>0</v>
      </c>
      <c r="BJ2208" s="6">
        <f t="shared" si="636"/>
        <v>0</v>
      </c>
      <c r="BK2208" s="6">
        <f t="shared" si="617"/>
        <v>1</v>
      </c>
      <c r="BL2208" s="6">
        <f t="shared" si="618"/>
        <v>1</v>
      </c>
      <c r="BM2208" s="6">
        <f t="shared" si="619"/>
        <v>0</v>
      </c>
      <c r="BN2208" s="6">
        <f t="shared" si="620"/>
        <v>0</v>
      </c>
      <c r="BO2208" s="6">
        <f t="shared" si="621"/>
        <v>1</v>
      </c>
      <c r="BP2208" s="6">
        <f t="shared" si="622"/>
        <v>1</v>
      </c>
      <c r="BQ2208" s="6">
        <f t="shared" si="626"/>
        <v>0</v>
      </c>
      <c r="BR2208" s="6">
        <f t="shared" si="627"/>
        <v>0</v>
      </c>
      <c r="BS2208" s="6">
        <f t="shared" si="629"/>
        <v>1</v>
      </c>
      <c r="BT2208" s="6">
        <f t="shared" si="630"/>
        <v>1</v>
      </c>
      <c r="CT2208" s="6">
        <f t="shared" si="628"/>
        <v>0</v>
      </c>
      <c r="CX2208" s="6" t="str">
        <f t="shared" si="631"/>
        <v>A</v>
      </c>
      <c r="CY2208" s="87">
        <f t="shared" si="632"/>
        <v>2779</v>
      </c>
      <c r="CZ2208" s="87">
        <f t="shared" si="633"/>
        <v>0</v>
      </c>
      <c r="DA2208" s="6" t="str">
        <f t="shared" si="634"/>
        <v>na</v>
      </c>
      <c r="DT2208" s="5"/>
    </row>
    <row r="2209" spans="1:131" hidden="1" x14ac:dyDescent="0.2">
      <c r="A2209" s="46">
        <v>5022</v>
      </c>
      <c r="B2209" s="46">
        <f t="shared" si="623"/>
        <v>6</v>
      </c>
      <c r="C2209" s="46">
        <f t="shared" si="624"/>
        <v>20</v>
      </c>
      <c r="D2209" s="46">
        <f t="shared" si="625"/>
        <v>12</v>
      </c>
      <c r="E2209" s="85">
        <v>31401</v>
      </c>
      <c r="F2209" s="7" t="s">
        <v>2255</v>
      </c>
      <c r="G2209" s="50" t="s">
        <v>103</v>
      </c>
      <c r="H2209" s="50" t="s">
        <v>307</v>
      </c>
      <c r="I2209" s="50">
        <v>0</v>
      </c>
      <c r="J2209" s="50">
        <v>0</v>
      </c>
      <c r="L2209" s="171">
        <v>3645</v>
      </c>
      <c r="O2209" s="7">
        <v>22</v>
      </c>
      <c r="P2209" s="7">
        <v>11</v>
      </c>
      <c r="Q2209" s="7">
        <v>4</v>
      </c>
      <c r="R2209" s="7">
        <v>7</v>
      </c>
      <c r="S2209" s="7">
        <v>40</v>
      </c>
      <c r="T2209" s="7">
        <v>26</v>
      </c>
      <c r="U2209" s="7">
        <v>37</v>
      </c>
      <c r="BG2209" s="6">
        <f t="shared" si="615"/>
        <v>0</v>
      </c>
      <c r="BH2209" s="6">
        <f t="shared" si="635"/>
        <v>0</v>
      </c>
      <c r="BI2209" s="6">
        <f t="shared" si="616"/>
        <v>1</v>
      </c>
      <c r="BJ2209" s="6">
        <f t="shared" si="636"/>
        <v>1</v>
      </c>
      <c r="BK2209" s="6">
        <f t="shared" si="617"/>
        <v>0</v>
      </c>
      <c r="BL2209" s="6">
        <f t="shared" si="618"/>
        <v>0</v>
      </c>
      <c r="BM2209" s="6">
        <f t="shared" si="619"/>
        <v>1</v>
      </c>
      <c r="BN2209" s="6">
        <f t="shared" si="620"/>
        <v>1</v>
      </c>
      <c r="BO2209" s="6">
        <f t="shared" si="621"/>
        <v>1</v>
      </c>
      <c r="BP2209" s="6">
        <f t="shared" si="622"/>
        <v>2</v>
      </c>
      <c r="BQ2209" s="6">
        <f t="shared" si="626"/>
        <v>0</v>
      </c>
      <c r="BR2209" s="6">
        <f t="shared" si="627"/>
        <v>0</v>
      </c>
      <c r="BS2209" s="6">
        <f t="shared" si="629"/>
        <v>0</v>
      </c>
      <c r="BT2209" s="6">
        <f t="shared" si="630"/>
        <v>0</v>
      </c>
      <c r="CT2209" s="6">
        <f t="shared" si="628"/>
        <v>0</v>
      </c>
      <c r="CX2209" s="6" t="str">
        <f t="shared" si="631"/>
        <v>H</v>
      </c>
      <c r="CY2209" s="87">
        <f t="shared" si="632"/>
        <v>3645</v>
      </c>
      <c r="CZ2209" s="87">
        <f t="shared" si="633"/>
        <v>0</v>
      </c>
      <c r="DA2209" s="6">
        <f t="shared" si="634"/>
        <v>3645</v>
      </c>
    </row>
    <row r="2210" spans="1:131" hidden="1" x14ac:dyDescent="0.2">
      <c r="A2210" s="46">
        <v>5023</v>
      </c>
      <c r="B2210" s="46">
        <f t="shared" si="623"/>
        <v>5</v>
      </c>
      <c r="C2210" s="46">
        <f t="shared" si="624"/>
        <v>26</v>
      </c>
      <c r="D2210" s="46">
        <f t="shared" si="625"/>
        <v>12</v>
      </c>
      <c r="E2210" s="85">
        <v>31407</v>
      </c>
      <c r="F2210" s="7" t="s">
        <v>591</v>
      </c>
      <c r="G2210" s="50" t="s">
        <v>103</v>
      </c>
      <c r="H2210" s="50" t="s">
        <v>308</v>
      </c>
      <c r="I2210" s="50">
        <v>0</v>
      </c>
      <c r="J2210" s="50">
        <v>1</v>
      </c>
      <c r="L2210" s="171">
        <v>5472</v>
      </c>
      <c r="O2210" s="7">
        <v>23</v>
      </c>
      <c r="P2210" s="7">
        <v>11</v>
      </c>
      <c r="Q2210" s="7">
        <v>4</v>
      </c>
      <c r="R2210" s="7">
        <v>8</v>
      </c>
      <c r="S2210" s="7">
        <v>40</v>
      </c>
      <c r="T2210" s="7">
        <v>27</v>
      </c>
      <c r="U2210" s="7">
        <v>37</v>
      </c>
      <c r="BG2210" s="6">
        <f t="shared" si="615"/>
        <v>0</v>
      </c>
      <c r="BH2210" s="6">
        <f t="shared" si="635"/>
        <v>0</v>
      </c>
      <c r="BI2210" s="6">
        <f t="shared" si="616"/>
        <v>0</v>
      </c>
      <c r="BJ2210" s="6">
        <f t="shared" si="636"/>
        <v>0</v>
      </c>
      <c r="BK2210" s="6">
        <f t="shared" si="617"/>
        <v>1</v>
      </c>
      <c r="BL2210" s="6">
        <f t="shared" si="618"/>
        <v>1</v>
      </c>
      <c r="BM2210" s="6">
        <f t="shared" si="619"/>
        <v>0</v>
      </c>
      <c r="BN2210" s="6">
        <f t="shared" si="620"/>
        <v>0</v>
      </c>
      <c r="BO2210" s="6">
        <f t="shared" si="621"/>
        <v>1</v>
      </c>
      <c r="BP2210" s="6">
        <f t="shared" si="622"/>
        <v>3</v>
      </c>
      <c r="BQ2210" s="6">
        <f t="shared" si="626"/>
        <v>0</v>
      </c>
      <c r="BR2210" s="6">
        <f t="shared" si="627"/>
        <v>0</v>
      </c>
      <c r="BS2210" s="6">
        <f t="shared" si="629"/>
        <v>1</v>
      </c>
      <c r="BT2210" s="6">
        <f t="shared" si="630"/>
        <v>1</v>
      </c>
      <c r="CT2210" s="6">
        <f t="shared" si="628"/>
        <v>0</v>
      </c>
      <c r="CX2210" s="6" t="str">
        <f t="shared" si="631"/>
        <v>H</v>
      </c>
      <c r="CY2210" s="87">
        <f t="shared" si="632"/>
        <v>5472</v>
      </c>
      <c r="CZ2210" s="87">
        <f t="shared" si="633"/>
        <v>0</v>
      </c>
      <c r="DA2210" s="6">
        <f t="shared" si="634"/>
        <v>5472</v>
      </c>
    </row>
    <row r="2211" spans="1:131" hidden="1" x14ac:dyDescent="0.2">
      <c r="A2211" s="46">
        <v>5024</v>
      </c>
      <c r="B2211" s="46">
        <f t="shared" si="623"/>
        <v>4</v>
      </c>
      <c r="C2211" s="46">
        <f t="shared" si="624"/>
        <v>1</v>
      </c>
      <c r="D2211" s="46">
        <f t="shared" si="625"/>
        <v>1</v>
      </c>
      <c r="E2211" s="85">
        <v>31413</v>
      </c>
      <c r="F2211" s="7" t="s">
        <v>125</v>
      </c>
      <c r="G2211" s="50" t="s">
        <v>310</v>
      </c>
      <c r="H2211" s="50" t="s">
        <v>308</v>
      </c>
      <c r="I2211" s="50">
        <v>1</v>
      </c>
      <c r="J2211" s="50">
        <v>3</v>
      </c>
      <c r="L2211" s="171">
        <v>5643</v>
      </c>
      <c r="M2211" s="57" t="s">
        <v>2498</v>
      </c>
      <c r="O2211" s="7">
        <v>24</v>
      </c>
      <c r="P2211" s="7">
        <v>11</v>
      </c>
      <c r="Q2211" s="7">
        <v>4</v>
      </c>
      <c r="R2211" s="7">
        <v>9</v>
      </c>
      <c r="S2211" s="7">
        <v>41</v>
      </c>
      <c r="T2211" s="7">
        <v>30</v>
      </c>
      <c r="U2211" s="7">
        <v>37</v>
      </c>
      <c r="BG2211" s="6">
        <f t="shared" si="615"/>
        <v>0</v>
      </c>
      <c r="BH2211" s="6">
        <f t="shared" si="635"/>
        <v>0</v>
      </c>
      <c r="BI2211" s="6">
        <f t="shared" si="616"/>
        <v>0</v>
      </c>
      <c r="BJ2211" s="6">
        <f t="shared" si="636"/>
        <v>0</v>
      </c>
      <c r="BK2211" s="6">
        <f t="shared" si="617"/>
        <v>1</v>
      </c>
      <c r="BL2211" s="6">
        <f t="shared" si="618"/>
        <v>2</v>
      </c>
      <c r="BM2211" s="6">
        <f t="shared" si="619"/>
        <v>0</v>
      </c>
      <c r="BN2211" s="6">
        <f t="shared" si="620"/>
        <v>0</v>
      </c>
      <c r="BO2211" s="6">
        <f t="shared" si="621"/>
        <v>1</v>
      </c>
      <c r="BP2211" s="6">
        <f t="shared" si="622"/>
        <v>4</v>
      </c>
      <c r="BQ2211" s="6">
        <f t="shared" si="626"/>
        <v>1</v>
      </c>
      <c r="BR2211" s="6">
        <f t="shared" si="627"/>
        <v>1</v>
      </c>
      <c r="BS2211" s="6">
        <f t="shared" si="629"/>
        <v>1</v>
      </c>
      <c r="BT2211" s="6">
        <f t="shared" si="630"/>
        <v>2</v>
      </c>
      <c r="CT2211" s="6">
        <f t="shared" si="628"/>
        <v>0</v>
      </c>
      <c r="CX2211" s="6" t="str">
        <f t="shared" si="631"/>
        <v>A</v>
      </c>
      <c r="CY2211" s="87">
        <f t="shared" si="632"/>
        <v>5643</v>
      </c>
      <c r="CZ2211" s="87">
        <f t="shared" si="633"/>
        <v>0</v>
      </c>
      <c r="DA2211" s="6" t="str">
        <f t="shared" si="634"/>
        <v>na</v>
      </c>
    </row>
    <row r="2212" spans="1:131" hidden="1" x14ac:dyDescent="0.2">
      <c r="A2212" s="46">
        <v>5025</v>
      </c>
      <c r="B2212" s="46">
        <f t="shared" si="623"/>
        <v>7</v>
      </c>
      <c r="C2212" s="46">
        <f t="shared" si="624"/>
        <v>11</v>
      </c>
      <c r="D2212" s="46">
        <f t="shared" si="625"/>
        <v>1</v>
      </c>
      <c r="E2212" s="85">
        <v>31423</v>
      </c>
      <c r="F2212" s="7" t="s">
        <v>1033</v>
      </c>
      <c r="G2212" s="50" t="s">
        <v>103</v>
      </c>
      <c r="H2212" s="50" t="s">
        <v>306</v>
      </c>
      <c r="I2212" s="50">
        <v>2</v>
      </c>
      <c r="J2212" s="50">
        <v>1</v>
      </c>
      <c r="L2212" s="171">
        <v>4290</v>
      </c>
      <c r="M2212" s="57" t="s">
        <v>3179</v>
      </c>
      <c r="O2212" s="7">
        <v>25</v>
      </c>
      <c r="P2212" s="7">
        <v>12</v>
      </c>
      <c r="Q2212" s="7">
        <v>4</v>
      </c>
      <c r="R2212" s="7">
        <v>9</v>
      </c>
      <c r="S2212" s="7">
        <v>43</v>
      </c>
      <c r="T2212" s="7">
        <v>31</v>
      </c>
      <c r="U2212" s="7">
        <v>40</v>
      </c>
      <c r="BG2212" s="6">
        <f t="shared" si="615"/>
        <v>1</v>
      </c>
      <c r="BH2212" s="6">
        <f t="shared" si="635"/>
        <v>1</v>
      </c>
      <c r="BI2212" s="6">
        <f t="shared" si="616"/>
        <v>0</v>
      </c>
      <c r="BJ2212" s="6">
        <f t="shared" si="636"/>
        <v>0</v>
      </c>
      <c r="BK2212" s="6">
        <f t="shared" si="617"/>
        <v>0</v>
      </c>
      <c r="BL2212" s="6">
        <f t="shared" si="618"/>
        <v>0</v>
      </c>
      <c r="BM2212" s="6">
        <f t="shared" si="619"/>
        <v>1</v>
      </c>
      <c r="BN2212" s="6">
        <f t="shared" si="620"/>
        <v>1</v>
      </c>
      <c r="BO2212" s="6">
        <f t="shared" si="621"/>
        <v>0</v>
      </c>
      <c r="BP2212" s="6">
        <f t="shared" si="622"/>
        <v>0</v>
      </c>
      <c r="BQ2212" s="6">
        <f t="shared" si="626"/>
        <v>1</v>
      </c>
      <c r="BR2212" s="6">
        <f t="shared" si="627"/>
        <v>2</v>
      </c>
      <c r="BS2212" s="6">
        <f t="shared" si="629"/>
        <v>1</v>
      </c>
      <c r="BT2212" s="6">
        <f t="shared" si="630"/>
        <v>3</v>
      </c>
      <c r="CT2212" s="6">
        <f t="shared" si="628"/>
        <v>0</v>
      </c>
      <c r="CX2212" s="6" t="str">
        <f t="shared" si="631"/>
        <v>H</v>
      </c>
      <c r="CY2212" s="87">
        <f t="shared" si="632"/>
        <v>4290</v>
      </c>
      <c r="CZ2212" s="87">
        <f t="shared" si="633"/>
        <v>0</v>
      </c>
      <c r="DA2212" s="6">
        <f t="shared" si="634"/>
        <v>4290</v>
      </c>
    </row>
    <row r="2213" spans="1:131" hidden="1" x14ac:dyDescent="0.2">
      <c r="A2213" s="46">
        <v>5026</v>
      </c>
      <c r="B2213" s="46">
        <f t="shared" si="623"/>
        <v>7</v>
      </c>
      <c r="C2213" s="46">
        <f t="shared" si="624"/>
        <v>18</v>
      </c>
      <c r="D2213" s="46">
        <f t="shared" si="625"/>
        <v>1</v>
      </c>
      <c r="E2213" s="85">
        <v>31430</v>
      </c>
      <c r="F2213" s="7" t="s">
        <v>3486</v>
      </c>
      <c r="G2213" s="50" t="s">
        <v>310</v>
      </c>
      <c r="H2213" s="50" t="s">
        <v>307</v>
      </c>
      <c r="I2213" s="50">
        <v>2</v>
      </c>
      <c r="J2213" s="50">
        <v>2</v>
      </c>
      <c r="L2213" s="171">
        <v>5942</v>
      </c>
      <c r="M2213" s="57" t="s">
        <v>2549</v>
      </c>
      <c r="O2213" s="7">
        <v>26</v>
      </c>
      <c r="P2213" s="7">
        <v>12</v>
      </c>
      <c r="Q2213" s="7">
        <v>5</v>
      </c>
      <c r="R2213" s="7">
        <v>9</v>
      </c>
      <c r="S2213" s="7">
        <v>45</v>
      </c>
      <c r="T2213" s="7">
        <v>33</v>
      </c>
      <c r="U2213" s="7">
        <v>41</v>
      </c>
      <c r="BG2213" s="6">
        <f t="shared" si="615"/>
        <v>0</v>
      </c>
      <c r="BH2213" s="6">
        <f t="shared" si="635"/>
        <v>0</v>
      </c>
      <c r="BI2213" s="6">
        <f t="shared" si="616"/>
        <v>1</v>
      </c>
      <c r="BJ2213" s="6">
        <f t="shared" si="636"/>
        <v>1</v>
      </c>
      <c r="BK2213" s="6">
        <f t="shared" si="617"/>
        <v>0</v>
      </c>
      <c r="BL2213" s="6">
        <f t="shared" si="618"/>
        <v>0</v>
      </c>
      <c r="BM2213" s="6">
        <f t="shared" si="619"/>
        <v>1</v>
      </c>
      <c r="BN2213" s="6">
        <f t="shared" si="620"/>
        <v>2</v>
      </c>
      <c r="BO2213" s="6">
        <f t="shared" si="621"/>
        <v>1</v>
      </c>
      <c r="BP2213" s="6">
        <f t="shared" si="622"/>
        <v>1</v>
      </c>
      <c r="BQ2213" s="6">
        <f t="shared" si="626"/>
        <v>1</v>
      </c>
      <c r="BR2213" s="6">
        <f t="shared" si="627"/>
        <v>3</v>
      </c>
      <c r="BS2213" s="6">
        <f t="shared" si="629"/>
        <v>1</v>
      </c>
      <c r="BT2213" s="6">
        <f t="shared" si="630"/>
        <v>4</v>
      </c>
      <c r="CT2213" s="6">
        <f t="shared" si="628"/>
        <v>0</v>
      </c>
      <c r="CX2213" s="6" t="str">
        <f t="shared" si="631"/>
        <v>A</v>
      </c>
      <c r="CY2213" s="87">
        <f t="shared" si="632"/>
        <v>5942</v>
      </c>
      <c r="CZ2213" s="87">
        <f t="shared" si="633"/>
        <v>0</v>
      </c>
      <c r="DA2213" s="6" t="str">
        <f t="shared" si="634"/>
        <v>na</v>
      </c>
    </row>
    <row r="2214" spans="1:131" hidden="1" x14ac:dyDescent="0.2">
      <c r="A2214" s="46">
        <v>5027</v>
      </c>
      <c r="B2214" s="46">
        <f t="shared" si="623"/>
        <v>6</v>
      </c>
      <c r="C2214" s="46">
        <f t="shared" si="624"/>
        <v>31</v>
      </c>
      <c r="D2214" s="46">
        <f t="shared" si="625"/>
        <v>1</v>
      </c>
      <c r="E2214" s="85">
        <v>31443</v>
      </c>
      <c r="F2214" s="7" t="s">
        <v>2261</v>
      </c>
      <c r="G2214" s="50" t="s">
        <v>310</v>
      </c>
      <c r="H2214" s="50" t="s">
        <v>308</v>
      </c>
      <c r="I2214" s="50">
        <v>1</v>
      </c>
      <c r="J2214" s="50">
        <v>2</v>
      </c>
      <c r="L2214" s="171">
        <v>2051</v>
      </c>
      <c r="M2214" s="57" t="s">
        <v>872</v>
      </c>
      <c r="O2214" s="7">
        <v>27</v>
      </c>
      <c r="P2214" s="7">
        <v>12</v>
      </c>
      <c r="Q2214" s="7">
        <v>5</v>
      </c>
      <c r="R2214" s="7">
        <v>10</v>
      </c>
      <c r="S2214" s="7">
        <v>46</v>
      </c>
      <c r="T2214" s="7">
        <v>35</v>
      </c>
      <c r="U2214" s="7">
        <v>41</v>
      </c>
      <c r="BG2214" s="6">
        <f t="shared" si="615"/>
        <v>0</v>
      </c>
      <c r="BH2214" s="6">
        <f t="shared" si="635"/>
        <v>0</v>
      </c>
      <c r="BI2214" s="6">
        <f t="shared" si="616"/>
        <v>0</v>
      </c>
      <c r="BJ2214" s="6">
        <f t="shared" si="636"/>
        <v>0</v>
      </c>
      <c r="BK2214" s="6">
        <f t="shared" si="617"/>
        <v>1</v>
      </c>
      <c r="BL2214" s="6">
        <f t="shared" si="618"/>
        <v>1</v>
      </c>
      <c r="BM2214" s="6">
        <f t="shared" si="619"/>
        <v>0</v>
      </c>
      <c r="BN2214" s="6">
        <f t="shared" si="620"/>
        <v>0</v>
      </c>
      <c r="BO2214" s="6">
        <f t="shared" si="621"/>
        <v>1</v>
      </c>
      <c r="BP2214" s="6">
        <f t="shared" si="622"/>
        <v>2</v>
      </c>
      <c r="BQ2214" s="6">
        <f t="shared" si="626"/>
        <v>1</v>
      </c>
      <c r="BR2214" s="6">
        <f t="shared" si="627"/>
        <v>4</v>
      </c>
      <c r="BS2214" s="6">
        <f t="shared" si="629"/>
        <v>1</v>
      </c>
      <c r="BT2214" s="6">
        <f t="shared" si="630"/>
        <v>5</v>
      </c>
      <c r="CT2214" s="6">
        <f t="shared" si="628"/>
        <v>0</v>
      </c>
      <c r="CX2214" s="6" t="str">
        <f t="shared" si="631"/>
        <v>A</v>
      </c>
      <c r="CY2214" s="87">
        <f t="shared" si="632"/>
        <v>2051</v>
      </c>
      <c r="CZ2214" s="87">
        <f t="shared" si="633"/>
        <v>0</v>
      </c>
      <c r="DA2214" s="6" t="str">
        <f t="shared" si="634"/>
        <v>na</v>
      </c>
    </row>
    <row r="2215" spans="1:131" hidden="1" x14ac:dyDescent="0.2">
      <c r="A2215" s="46">
        <v>5028</v>
      </c>
      <c r="B2215" s="46">
        <f t="shared" si="623"/>
        <v>3</v>
      </c>
      <c r="C2215" s="46">
        <f t="shared" si="624"/>
        <v>4</v>
      </c>
      <c r="D2215" s="46">
        <f t="shared" si="625"/>
        <v>2</v>
      </c>
      <c r="E2215" s="85">
        <v>31447</v>
      </c>
      <c r="F2215" s="7" t="s">
        <v>1743</v>
      </c>
      <c r="G2215" s="50" t="s">
        <v>310</v>
      </c>
      <c r="H2215" s="50" t="s">
        <v>308</v>
      </c>
      <c r="I2215" s="50">
        <v>0</v>
      </c>
      <c r="J2215" s="50">
        <v>2</v>
      </c>
      <c r="L2215" s="171">
        <v>2476</v>
      </c>
      <c r="O2215" s="7">
        <v>28</v>
      </c>
      <c r="P2215" s="7">
        <v>12</v>
      </c>
      <c r="Q2215" s="7">
        <v>5</v>
      </c>
      <c r="R2215" s="7">
        <v>11</v>
      </c>
      <c r="S2215" s="7">
        <v>46</v>
      </c>
      <c r="T2215" s="7">
        <v>37</v>
      </c>
      <c r="U2215" s="7">
        <v>41</v>
      </c>
      <c r="BG2215" s="6">
        <f t="shared" si="615"/>
        <v>0</v>
      </c>
      <c r="BH2215" s="6">
        <f t="shared" si="635"/>
        <v>0</v>
      </c>
      <c r="BI2215" s="6">
        <f t="shared" si="616"/>
        <v>0</v>
      </c>
      <c r="BJ2215" s="6">
        <f t="shared" si="636"/>
        <v>0</v>
      </c>
      <c r="BK2215" s="6">
        <f t="shared" si="617"/>
        <v>1</v>
      </c>
      <c r="BL2215" s="6">
        <f t="shared" si="618"/>
        <v>2</v>
      </c>
      <c r="BM2215" s="6">
        <f t="shared" si="619"/>
        <v>0</v>
      </c>
      <c r="BN2215" s="6">
        <f t="shared" si="620"/>
        <v>0</v>
      </c>
      <c r="BO2215" s="6">
        <f t="shared" si="621"/>
        <v>1</v>
      </c>
      <c r="BP2215" s="6">
        <f t="shared" si="622"/>
        <v>3</v>
      </c>
      <c r="BQ2215" s="6">
        <f t="shared" si="626"/>
        <v>0</v>
      </c>
      <c r="BR2215" s="6">
        <f t="shared" si="627"/>
        <v>0</v>
      </c>
      <c r="BS2215" s="6">
        <f t="shared" si="629"/>
        <v>1</v>
      </c>
      <c r="BT2215" s="6">
        <f t="shared" si="630"/>
        <v>6</v>
      </c>
      <c r="CT2215" s="6">
        <f t="shared" si="628"/>
        <v>0</v>
      </c>
      <c r="CX2215" s="6" t="str">
        <f t="shared" si="631"/>
        <v>A</v>
      </c>
      <c r="CY2215" s="87">
        <f t="shared" si="632"/>
        <v>2476</v>
      </c>
      <c r="CZ2215" s="87">
        <f t="shared" si="633"/>
        <v>0</v>
      </c>
      <c r="DA2215" s="6" t="str">
        <f t="shared" si="634"/>
        <v>na</v>
      </c>
    </row>
    <row r="2216" spans="1:131" hidden="1" x14ac:dyDescent="0.2">
      <c r="A2216" s="46">
        <v>5029</v>
      </c>
      <c r="B2216" s="46">
        <f t="shared" si="623"/>
        <v>7</v>
      </c>
      <c r="C2216" s="46">
        <f t="shared" si="624"/>
        <v>8</v>
      </c>
      <c r="D2216" s="46">
        <f t="shared" si="625"/>
        <v>2</v>
      </c>
      <c r="E2216" s="85">
        <v>31451</v>
      </c>
      <c r="F2216" s="7" t="s">
        <v>2170</v>
      </c>
      <c r="G2216" s="50" t="s">
        <v>103</v>
      </c>
      <c r="H2216" s="50" t="s">
        <v>308</v>
      </c>
      <c r="I2216" s="50">
        <v>1</v>
      </c>
      <c r="J2216" s="50">
        <v>3</v>
      </c>
      <c r="L2216" s="171">
        <v>5994</v>
      </c>
      <c r="M2216" s="57" t="s">
        <v>891</v>
      </c>
      <c r="O2216" s="7">
        <v>29</v>
      </c>
      <c r="P2216" s="7">
        <v>12</v>
      </c>
      <c r="Q2216" s="7">
        <v>5</v>
      </c>
      <c r="R2216" s="7">
        <v>12</v>
      </c>
      <c r="S2216" s="7">
        <v>47</v>
      </c>
      <c r="T2216" s="7">
        <v>40</v>
      </c>
      <c r="U2216" s="7">
        <v>41</v>
      </c>
      <c r="BG2216" s="6">
        <f t="shared" si="615"/>
        <v>0</v>
      </c>
      <c r="BH2216" s="6">
        <f t="shared" si="635"/>
        <v>0</v>
      </c>
      <c r="BI2216" s="6">
        <f t="shared" si="616"/>
        <v>0</v>
      </c>
      <c r="BJ2216" s="6">
        <f t="shared" si="636"/>
        <v>0</v>
      </c>
      <c r="BK2216" s="6">
        <f t="shared" si="617"/>
        <v>1</v>
      </c>
      <c r="BL2216" s="6">
        <f t="shared" si="618"/>
        <v>3</v>
      </c>
      <c r="BM2216" s="6">
        <f t="shared" si="619"/>
        <v>0</v>
      </c>
      <c r="BN2216" s="6">
        <f t="shared" si="620"/>
        <v>0</v>
      </c>
      <c r="BO2216" s="6">
        <f t="shared" si="621"/>
        <v>1</v>
      </c>
      <c r="BP2216" s="6">
        <f t="shared" si="622"/>
        <v>4</v>
      </c>
      <c r="BQ2216" s="6">
        <f t="shared" si="626"/>
        <v>1</v>
      </c>
      <c r="BR2216" s="6">
        <f t="shared" si="627"/>
        <v>1</v>
      </c>
      <c r="BS2216" s="6">
        <f t="shared" si="629"/>
        <v>1</v>
      </c>
      <c r="BT2216" s="6">
        <f t="shared" si="630"/>
        <v>7</v>
      </c>
      <c r="CT2216" s="6">
        <f t="shared" si="628"/>
        <v>0</v>
      </c>
      <c r="CX2216" s="6" t="str">
        <f t="shared" si="631"/>
        <v>H</v>
      </c>
      <c r="CY2216" s="87">
        <f t="shared" si="632"/>
        <v>5994</v>
      </c>
      <c r="CZ2216" s="87">
        <f t="shared" si="633"/>
        <v>0</v>
      </c>
      <c r="DA2216" s="6">
        <f t="shared" si="634"/>
        <v>5994</v>
      </c>
      <c r="DV2216" s="90"/>
      <c r="DY2216" s="57"/>
      <c r="EA2216" s="50"/>
    </row>
    <row r="2217" spans="1:131" hidden="1" x14ac:dyDescent="0.2">
      <c r="A2217" s="46">
        <v>5030</v>
      </c>
      <c r="B2217" s="46">
        <f t="shared" si="623"/>
        <v>7</v>
      </c>
      <c r="C2217" s="46">
        <f t="shared" si="624"/>
        <v>22</v>
      </c>
      <c r="D2217" s="46">
        <f t="shared" si="625"/>
        <v>2</v>
      </c>
      <c r="E2217" s="85">
        <v>31465</v>
      </c>
      <c r="F2217" s="7" t="s">
        <v>3080</v>
      </c>
      <c r="G2217" s="50" t="s">
        <v>310</v>
      </c>
      <c r="H2217" s="50" t="s">
        <v>307</v>
      </c>
      <c r="I2217" s="50">
        <v>2</v>
      </c>
      <c r="J2217" s="50">
        <v>2</v>
      </c>
      <c r="L2217" s="171">
        <v>6409</v>
      </c>
      <c r="M2217" s="57" t="s">
        <v>3180</v>
      </c>
      <c r="O2217" s="7">
        <v>30</v>
      </c>
      <c r="P2217" s="7">
        <v>12</v>
      </c>
      <c r="Q2217" s="7">
        <v>6</v>
      </c>
      <c r="R2217" s="7">
        <v>12</v>
      </c>
      <c r="S2217" s="7">
        <v>49</v>
      </c>
      <c r="T2217" s="7">
        <v>42</v>
      </c>
      <c r="U2217" s="7">
        <v>42</v>
      </c>
      <c r="BG2217" s="6">
        <f t="shared" si="615"/>
        <v>0</v>
      </c>
      <c r="BH2217" s="6">
        <f t="shared" si="635"/>
        <v>0</v>
      </c>
      <c r="BI2217" s="6">
        <f t="shared" si="616"/>
        <v>1</v>
      </c>
      <c r="BJ2217" s="6">
        <f t="shared" si="636"/>
        <v>1</v>
      </c>
      <c r="BK2217" s="6">
        <f t="shared" si="617"/>
        <v>0</v>
      </c>
      <c r="BL2217" s="6">
        <f t="shared" si="618"/>
        <v>0</v>
      </c>
      <c r="BM2217" s="6">
        <f t="shared" si="619"/>
        <v>1</v>
      </c>
      <c r="BN2217" s="6">
        <f t="shared" si="620"/>
        <v>1</v>
      </c>
      <c r="BO2217" s="6">
        <f t="shared" si="621"/>
        <v>1</v>
      </c>
      <c r="BP2217" s="6">
        <f t="shared" si="622"/>
        <v>5</v>
      </c>
      <c r="BQ2217" s="6">
        <f t="shared" si="626"/>
        <v>1</v>
      </c>
      <c r="BR2217" s="6">
        <f t="shared" si="627"/>
        <v>2</v>
      </c>
      <c r="BS2217" s="6">
        <f t="shared" si="629"/>
        <v>1</v>
      </c>
      <c r="BT2217" s="6">
        <f t="shared" si="630"/>
        <v>8</v>
      </c>
      <c r="CT2217" s="6">
        <f t="shared" si="628"/>
        <v>0</v>
      </c>
      <c r="CX2217" s="6" t="str">
        <f t="shared" si="631"/>
        <v>A</v>
      </c>
      <c r="CY2217" s="87">
        <f t="shared" si="632"/>
        <v>6409</v>
      </c>
      <c r="CZ2217" s="87">
        <f t="shared" si="633"/>
        <v>0</v>
      </c>
      <c r="DA2217" s="6" t="str">
        <f t="shared" si="634"/>
        <v>na</v>
      </c>
      <c r="DV2217" s="90"/>
      <c r="DY2217" s="57"/>
      <c r="EA2217" s="50"/>
    </row>
    <row r="2218" spans="1:131" hidden="1" x14ac:dyDescent="0.2">
      <c r="A2218" s="46">
        <v>5031</v>
      </c>
      <c r="B2218" s="46">
        <f t="shared" si="623"/>
        <v>7</v>
      </c>
      <c r="C2218" s="46">
        <f t="shared" si="624"/>
        <v>1</v>
      </c>
      <c r="D2218" s="46">
        <f t="shared" si="625"/>
        <v>3</v>
      </c>
      <c r="E2218" s="85">
        <v>31472</v>
      </c>
      <c r="F2218" s="7" t="s">
        <v>3380</v>
      </c>
      <c r="G2218" s="50" t="s">
        <v>103</v>
      </c>
      <c r="H2218" s="50" t="s">
        <v>306</v>
      </c>
      <c r="I2218" s="50">
        <v>2</v>
      </c>
      <c r="J2218" s="50">
        <v>0</v>
      </c>
      <c r="L2218" s="171">
        <v>4351</v>
      </c>
      <c r="M2218" s="57" t="s">
        <v>3181</v>
      </c>
      <c r="O2218" s="7">
        <v>31</v>
      </c>
      <c r="P2218" s="7">
        <v>13</v>
      </c>
      <c r="Q2218" s="7">
        <v>6</v>
      </c>
      <c r="R2218" s="7">
        <v>12</v>
      </c>
      <c r="S2218" s="7">
        <v>51</v>
      </c>
      <c r="T2218" s="7">
        <v>42</v>
      </c>
      <c r="U2218" s="7">
        <v>45</v>
      </c>
      <c r="BG2218" s="6">
        <f t="shared" si="615"/>
        <v>1</v>
      </c>
      <c r="BH2218" s="6">
        <f t="shared" si="635"/>
        <v>1</v>
      </c>
      <c r="BI2218" s="6">
        <f t="shared" si="616"/>
        <v>0</v>
      </c>
      <c r="BJ2218" s="6">
        <f t="shared" si="636"/>
        <v>0</v>
      </c>
      <c r="BK2218" s="6">
        <f t="shared" si="617"/>
        <v>0</v>
      </c>
      <c r="BL2218" s="6">
        <f t="shared" si="618"/>
        <v>0</v>
      </c>
      <c r="BM2218" s="6">
        <f t="shared" si="619"/>
        <v>1</v>
      </c>
      <c r="BN2218" s="6">
        <f t="shared" si="620"/>
        <v>2</v>
      </c>
      <c r="BO2218" s="6">
        <f t="shared" si="621"/>
        <v>0</v>
      </c>
      <c r="BP2218" s="6">
        <f t="shared" si="622"/>
        <v>0</v>
      </c>
      <c r="BQ2218" s="6">
        <f t="shared" si="626"/>
        <v>1</v>
      </c>
      <c r="BR2218" s="6">
        <f t="shared" si="627"/>
        <v>3</v>
      </c>
      <c r="BS2218" s="6">
        <f t="shared" si="629"/>
        <v>0</v>
      </c>
      <c r="BT2218" s="6">
        <f t="shared" si="630"/>
        <v>0</v>
      </c>
      <c r="CT2218" s="6">
        <f t="shared" si="628"/>
        <v>0</v>
      </c>
      <c r="CX2218" s="6" t="str">
        <f t="shared" si="631"/>
        <v>H</v>
      </c>
      <c r="CY2218" s="87">
        <f t="shared" si="632"/>
        <v>4351</v>
      </c>
      <c r="CZ2218" s="87">
        <f t="shared" si="633"/>
        <v>0</v>
      </c>
      <c r="DA2218" s="6">
        <f t="shared" si="634"/>
        <v>4351</v>
      </c>
      <c r="DV2218" s="90"/>
      <c r="DY2218" s="57"/>
      <c r="EA2218" s="50"/>
    </row>
    <row r="2219" spans="1:131" hidden="1" x14ac:dyDescent="0.2">
      <c r="A2219" s="46">
        <v>5032</v>
      </c>
      <c r="B2219" s="46">
        <f t="shared" si="623"/>
        <v>3</v>
      </c>
      <c r="C2219" s="46">
        <f t="shared" si="624"/>
        <v>4</v>
      </c>
      <c r="D2219" s="46">
        <f t="shared" si="625"/>
        <v>3</v>
      </c>
      <c r="E2219" s="85">
        <v>31475</v>
      </c>
      <c r="F2219" s="7" t="s">
        <v>966</v>
      </c>
      <c r="G2219" s="50" t="s">
        <v>310</v>
      </c>
      <c r="H2219" s="50" t="s">
        <v>307</v>
      </c>
      <c r="I2219" s="50">
        <v>1</v>
      </c>
      <c r="J2219" s="50">
        <v>1</v>
      </c>
      <c r="L2219" s="171">
        <v>3589</v>
      </c>
      <c r="M2219" s="57" t="s">
        <v>872</v>
      </c>
      <c r="O2219" s="7">
        <v>32</v>
      </c>
      <c r="P2219" s="7">
        <v>13</v>
      </c>
      <c r="Q2219" s="7">
        <v>7</v>
      </c>
      <c r="R2219" s="7">
        <v>12</v>
      </c>
      <c r="S2219" s="7">
        <v>52</v>
      </c>
      <c r="T2219" s="7">
        <v>43</v>
      </c>
      <c r="U2219" s="7">
        <v>46</v>
      </c>
      <c r="BG2219" s="6">
        <f t="shared" si="615"/>
        <v>0</v>
      </c>
      <c r="BH2219" s="6">
        <f t="shared" si="635"/>
        <v>0</v>
      </c>
      <c r="BI2219" s="6">
        <f t="shared" si="616"/>
        <v>1</v>
      </c>
      <c r="BJ2219" s="6">
        <f t="shared" si="636"/>
        <v>1</v>
      </c>
      <c r="BK2219" s="6">
        <f t="shared" si="617"/>
        <v>0</v>
      </c>
      <c r="BL2219" s="6">
        <f t="shared" si="618"/>
        <v>0</v>
      </c>
      <c r="BM2219" s="6">
        <f t="shared" si="619"/>
        <v>1</v>
      </c>
      <c r="BN2219" s="6">
        <f t="shared" si="620"/>
        <v>3</v>
      </c>
      <c r="BO2219" s="6">
        <f t="shared" si="621"/>
        <v>1</v>
      </c>
      <c r="BP2219" s="6">
        <f t="shared" si="622"/>
        <v>1</v>
      </c>
      <c r="BQ2219" s="6">
        <f t="shared" si="626"/>
        <v>1</v>
      </c>
      <c r="BR2219" s="6">
        <f t="shared" si="627"/>
        <v>4</v>
      </c>
      <c r="BS2219" s="6">
        <f t="shared" si="629"/>
        <v>1</v>
      </c>
      <c r="BT2219" s="6">
        <f t="shared" si="630"/>
        <v>1</v>
      </c>
      <c r="CT2219" s="6">
        <f t="shared" si="628"/>
        <v>0</v>
      </c>
      <c r="CX2219" s="6" t="str">
        <f t="shared" si="631"/>
        <v>A</v>
      </c>
      <c r="CY2219" s="87">
        <f t="shared" si="632"/>
        <v>3589</v>
      </c>
      <c r="CZ2219" s="87">
        <f t="shared" si="633"/>
        <v>0</v>
      </c>
      <c r="DA2219" s="6" t="str">
        <f t="shared" si="634"/>
        <v>na</v>
      </c>
      <c r="DV2219" s="90"/>
      <c r="DY2219" s="57"/>
      <c r="EA2219" s="50"/>
    </row>
    <row r="2220" spans="1:131" hidden="1" x14ac:dyDescent="0.2">
      <c r="A2220" s="46">
        <v>5033</v>
      </c>
      <c r="B2220" s="46">
        <f t="shared" si="623"/>
        <v>1</v>
      </c>
      <c r="C2220" s="46">
        <f t="shared" si="624"/>
        <v>9</v>
      </c>
      <c r="D2220" s="46">
        <f t="shared" si="625"/>
        <v>3</v>
      </c>
      <c r="E2220" s="85">
        <v>31480</v>
      </c>
      <c r="F2220" s="7" t="s">
        <v>3382</v>
      </c>
      <c r="G2220" s="50" t="s">
        <v>310</v>
      </c>
      <c r="H2220" s="50" t="s">
        <v>308</v>
      </c>
      <c r="I2220" s="50">
        <v>0</v>
      </c>
      <c r="J2220" s="50">
        <v>1</v>
      </c>
      <c r="L2220" s="171">
        <v>4255</v>
      </c>
      <c r="O2220" s="7">
        <v>33</v>
      </c>
      <c r="P2220" s="7">
        <v>13</v>
      </c>
      <c r="Q2220" s="7">
        <v>7</v>
      </c>
      <c r="R2220" s="7">
        <v>13</v>
      </c>
      <c r="S2220" s="7">
        <v>52</v>
      </c>
      <c r="T2220" s="7">
        <v>44</v>
      </c>
      <c r="U2220" s="7">
        <v>46</v>
      </c>
      <c r="BG2220" s="6">
        <f t="shared" si="615"/>
        <v>0</v>
      </c>
      <c r="BH2220" s="6">
        <f t="shared" si="635"/>
        <v>0</v>
      </c>
      <c r="BI2220" s="6">
        <f t="shared" si="616"/>
        <v>0</v>
      </c>
      <c r="BJ2220" s="6">
        <f t="shared" si="636"/>
        <v>0</v>
      </c>
      <c r="BK2220" s="6">
        <f t="shared" si="617"/>
        <v>1</v>
      </c>
      <c r="BL2220" s="6">
        <f t="shared" si="618"/>
        <v>1</v>
      </c>
      <c r="BM2220" s="6">
        <f t="shared" si="619"/>
        <v>0</v>
      </c>
      <c r="BN2220" s="6">
        <f t="shared" si="620"/>
        <v>0</v>
      </c>
      <c r="BO2220" s="6">
        <f t="shared" si="621"/>
        <v>1</v>
      </c>
      <c r="BP2220" s="6">
        <f t="shared" si="622"/>
        <v>2</v>
      </c>
      <c r="BQ2220" s="6">
        <f t="shared" si="626"/>
        <v>0</v>
      </c>
      <c r="BR2220" s="6">
        <f t="shared" si="627"/>
        <v>0</v>
      </c>
      <c r="BS2220" s="6">
        <f t="shared" si="629"/>
        <v>1</v>
      </c>
      <c r="BT2220" s="6">
        <f t="shared" si="630"/>
        <v>2</v>
      </c>
      <c r="CT2220" s="6">
        <f t="shared" si="628"/>
        <v>0</v>
      </c>
      <c r="CX2220" s="6" t="str">
        <f t="shared" si="631"/>
        <v>A</v>
      </c>
      <c r="CY2220" s="87">
        <f t="shared" si="632"/>
        <v>4255</v>
      </c>
      <c r="CZ2220" s="87">
        <f t="shared" si="633"/>
        <v>0</v>
      </c>
      <c r="DA2220" s="6" t="str">
        <f t="shared" si="634"/>
        <v>na</v>
      </c>
      <c r="DV2220" s="90"/>
      <c r="DY2220" s="57"/>
      <c r="EA2220" s="50"/>
    </row>
    <row r="2221" spans="1:131" hidden="1" x14ac:dyDescent="0.2">
      <c r="A2221" s="46">
        <v>5034</v>
      </c>
      <c r="B2221" s="46">
        <f t="shared" si="623"/>
        <v>4</v>
      </c>
      <c r="C2221" s="46">
        <f t="shared" si="624"/>
        <v>12</v>
      </c>
      <c r="D2221" s="46">
        <f t="shared" si="625"/>
        <v>3</v>
      </c>
      <c r="E2221" s="85">
        <v>31483</v>
      </c>
      <c r="F2221" s="7" t="s">
        <v>1763</v>
      </c>
      <c r="G2221" s="50" t="s">
        <v>103</v>
      </c>
      <c r="H2221" s="50" t="s">
        <v>306</v>
      </c>
      <c r="I2221" s="50">
        <v>4</v>
      </c>
      <c r="J2221" s="50">
        <v>0</v>
      </c>
      <c r="L2221" s="171">
        <v>2857</v>
      </c>
      <c r="M2221" s="57" t="s">
        <v>3182</v>
      </c>
      <c r="O2221" s="7">
        <v>34</v>
      </c>
      <c r="P2221" s="7">
        <v>14</v>
      </c>
      <c r="Q2221" s="7">
        <v>7</v>
      </c>
      <c r="R2221" s="7">
        <v>13</v>
      </c>
      <c r="S2221" s="7">
        <v>56</v>
      </c>
      <c r="T2221" s="7">
        <v>44</v>
      </c>
      <c r="U2221" s="7">
        <v>49</v>
      </c>
      <c r="BG2221" s="6">
        <f t="shared" si="615"/>
        <v>1</v>
      </c>
      <c r="BH2221" s="6">
        <f t="shared" si="635"/>
        <v>1</v>
      </c>
      <c r="BI2221" s="6">
        <f t="shared" si="616"/>
        <v>0</v>
      </c>
      <c r="BJ2221" s="6">
        <f t="shared" si="636"/>
        <v>0</v>
      </c>
      <c r="BK2221" s="6">
        <f t="shared" si="617"/>
        <v>0</v>
      </c>
      <c r="BL2221" s="6">
        <f t="shared" si="618"/>
        <v>0</v>
      </c>
      <c r="BM2221" s="6">
        <f t="shared" si="619"/>
        <v>1</v>
      </c>
      <c r="BN2221" s="6">
        <f t="shared" si="620"/>
        <v>1</v>
      </c>
      <c r="BO2221" s="6">
        <f t="shared" si="621"/>
        <v>0</v>
      </c>
      <c r="BP2221" s="6">
        <f t="shared" si="622"/>
        <v>0</v>
      </c>
      <c r="BQ2221" s="6">
        <f t="shared" si="626"/>
        <v>1</v>
      </c>
      <c r="BR2221" s="6">
        <f t="shared" si="627"/>
        <v>1</v>
      </c>
      <c r="BS2221" s="6">
        <f t="shared" si="629"/>
        <v>0</v>
      </c>
      <c r="BT2221" s="6">
        <f t="shared" si="630"/>
        <v>0</v>
      </c>
      <c r="CT2221" s="6">
        <f t="shared" si="628"/>
        <v>0</v>
      </c>
      <c r="CX2221" s="6" t="str">
        <f t="shared" si="631"/>
        <v>H</v>
      </c>
      <c r="CY2221" s="87">
        <f t="shared" si="632"/>
        <v>2857</v>
      </c>
      <c r="CZ2221" s="87">
        <f t="shared" si="633"/>
        <v>0</v>
      </c>
      <c r="DA2221" s="6">
        <f t="shared" si="634"/>
        <v>2857</v>
      </c>
      <c r="DV2221" s="90"/>
      <c r="DY2221" s="57"/>
      <c r="EA2221" s="50"/>
    </row>
    <row r="2222" spans="1:131" hidden="1" x14ac:dyDescent="0.2">
      <c r="A2222" s="46">
        <v>5035</v>
      </c>
      <c r="B2222" s="46">
        <f t="shared" si="623"/>
        <v>7</v>
      </c>
      <c r="C2222" s="46">
        <f t="shared" si="624"/>
        <v>15</v>
      </c>
      <c r="D2222" s="46">
        <f t="shared" si="625"/>
        <v>3</v>
      </c>
      <c r="E2222" s="85">
        <v>31486</v>
      </c>
      <c r="F2222" s="7" t="s">
        <v>2231</v>
      </c>
      <c r="G2222" s="50" t="s">
        <v>103</v>
      </c>
      <c r="H2222" s="50" t="s">
        <v>306</v>
      </c>
      <c r="I2222" s="50">
        <v>2</v>
      </c>
      <c r="J2222" s="50">
        <v>0</v>
      </c>
      <c r="L2222" s="171">
        <v>3580</v>
      </c>
      <c r="M2222" s="57" t="s">
        <v>3183</v>
      </c>
      <c r="O2222" s="7">
        <v>35</v>
      </c>
      <c r="P2222" s="7">
        <v>15</v>
      </c>
      <c r="Q2222" s="7">
        <v>7</v>
      </c>
      <c r="R2222" s="7">
        <v>13</v>
      </c>
      <c r="S2222" s="7">
        <v>58</v>
      </c>
      <c r="T2222" s="7">
        <v>44</v>
      </c>
      <c r="U2222" s="7">
        <v>52</v>
      </c>
      <c r="BG2222" s="6">
        <f t="shared" si="615"/>
        <v>1</v>
      </c>
      <c r="BH2222" s="6">
        <f t="shared" si="635"/>
        <v>2</v>
      </c>
      <c r="BI2222" s="6">
        <f t="shared" si="616"/>
        <v>0</v>
      </c>
      <c r="BJ2222" s="6">
        <f t="shared" si="636"/>
        <v>0</v>
      </c>
      <c r="BK2222" s="6">
        <f t="shared" si="617"/>
        <v>0</v>
      </c>
      <c r="BL2222" s="6">
        <f t="shared" si="618"/>
        <v>0</v>
      </c>
      <c r="BM2222" s="6">
        <f t="shared" si="619"/>
        <v>1</v>
      </c>
      <c r="BN2222" s="6">
        <f t="shared" si="620"/>
        <v>2</v>
      </c>
      <c r="BO2222" s="6">
        <f t="shared" si="621"/>
        <v>0</v>
      </c>
      <c r="BP2222" s="6">
        <f t="shared" si="622"/>
        <v>0</v>
      </c>
      <c r="BQ2222" s="6">
        <f t="shared" si="626"/>
        <v>1</v>
      </c>
      <c r="BR2222" s="6">
        <f t="shared" si="627"/>
        <v>2</v>
      </c>
      <c r="BS2222" s="6">
        <f t="shared" si="629"/>
        <v>0</v>
      </c>
      <c r="BT2222" s="6">
        <f t="shared" si="630"/>
        <v>0</v>
      </c>
      <c r="CT2222" s="6">
        <f t="shared" si="628"/>
        <v>0</v>
      </c>
      <c r="CX2222" s="6" t="str">
        <f t="shared" si="631"/>
        <v>H</v>
      </c>
      <c r="CY2222" s="87">
        <f t="shared" si="632"/>
        <v>3580</v>
      </c>
      <c r="CZ2222" s="87">
        <f t="shared" si="633"/>
        <v>0</v>
      </c>
      <c r="DA2222" s="6">
        <f t="shared" si="634"/>
        <v>3580</v>
      </c>
      <c r="DV2222" s="90"/>
      <c r="DY2222" s="57"/>
      <c r="EA2222" s="50"/>
    </row>
    <row r="2223" spans="1:131" hidden="1" x14ac:dyDescent="0.2">
      <c r="A2223" s="46">
        <v>5036</v>
      </c>
      <c r="B2223" s="46">
        <f t="shared" si="623"/>
        <v>3</v>
      </c>
      <c r="C2223" s="46">
        <f t="shared" si="624"/>
        <v>18</v>
      </c>
      <c r="D2223" s="46">
        <f t="shared" si="625"/>
        <v>3</v>
      </c>
      <c r="E2223" s="85">
        <v>31489</v>
      </c>
      <c r="F2223" s="7" t="s">
        <v>2387</v>
      </c>
      <c r="G2223" s="50" t="s">
        <v>310</v>
      </c>
      <c r="H2223" s="50" t="s">
        <v>308</v>
      </c>
      <c r="I2223" s="50">
        <v>0</v>
      </c>
      <c r="J2223" s="50">
        <v>1</v>
      </c>
      <c r="L2223" s="171">
        <v>4307</v>
      </c>
      <c r="O2223" s="7">
        <v>36</v>
      </c>
      <c r="P2223" s="7">
        <v>15</v>
      </c>
      <c r="Q2223" s="7">
        <v>7</v>
      </c>
      <c r="R2223" s="7">
        <v>14</v>
      </c>
      <c r="S2223" s="7">
        <v>58</v>
      </c>
      <c r="T2223" s="7">
        <v>45</v>
      </c>
      <c r="U2223" s="7">
        <v>52</v>
      </c>
      <c r="BG2223" s="6">
        <f t="shared" si="615"/>
        <v>0</v>
      </c>
      <c r="BH2223" s="6">
        <f t="shared" si="635"/>
        <v>0</v>
      </c>
      <c r="BI2223" s="6">
        <f t="shared" si="616"/>
        <v>0</v>
      </c>
      <c r="BJ2223" s="6">
        <f t="shared" si="636"/>
        <v>0</v>
      </c>
      <c r="BK2223" s="6">
        <f t="shared" si="617"/>
        <v>1</v>
      </c>
      <c r="BL2223" s="6">
        <f t="shared" si="618"/>
        <v>1</v>
      </c>
      <c r="BM2223" s="6">
        <f t="shared" si="619"/>
        <v>0</v>
      </c>
      <c r="BN2223" s="6">
        <f t="shared" si="620"/>
        <v>0</v>
      </c>
      <c r="BO2223" s="6">
        <f t="shared" si="621"/>
        <v>1</v>
      </c>
      <c r="BP2223" s="6">
        <f t="shared" si="622"/>
        <v>1</v>
      </c>
      <c r="BQ2223" s="6">
        <f t="shared" si="626"/>
        <v>0</v>
      </c>
      <c r="BR2223" s="6">
        <f t="shared" si="627"/>
        <v>0</v>
      </c>
      <c r="BS2223" s="6">
        <f t="shared" si="629"/>
        <v>1</v>
      </c>
      <c r="BT2223" s="6">
        <f t="shared" si="630"/>
        <v>1</v>
      </c>
      <c r="CT2223" s="6">
        <f t="shared" si="628"/>
        <v>0</v>
      </c>
      <c r="CX2223" s="6" t="str">
        <f t="shared" si="631"/>
        <v>A</v>
      </c>
      <c r="CY2223" s="87">
        <f t="shared" si="632"/>
        <v>4307</v>
      </c>
      <c r="CZ2223" s="87">
        <f t="shared" si="633"/>
        <v>0</v>
      </c>
      <c r="DA2223" s="6" t="str">
        <f t="shared" si="634"/>
        <v>na</v>
      </c>
      <c r="DV2223" s="90"/>
      <c r="DY2223" s="57"/>
      <c r="EA2223" s="50"/>
    </row>
    <row r="2224" spans="1:131" hidden="1" x14ac:dyDescent="0.2">
      <c r="A2224" s="46">
        <v>5037</v>
      </c>
      <c r="B2224" s="46">
        <f t="shared" si="623"/>
        <v>7</v>
      </c>
      <c r="C2224" s="46">
        <f t="shared" si="624"/>
        <v>22</v>
      </c>
      <c r="D2224" s="46">
        <f t="shared" si="625"/>
        <v>3</v>
      </c>
      <c r="E2224" s="85">
        <v>31493</v>
      </c>
      <c r="F2224" s="7" t="s">
        <v>261</v>
      </c>
      <c r="G2224" s="50" t="s">
        <v>310</v>
      </c>
      <c r="H2224" s="50" t="s">
        <v>308</v>
      </c>
      <c r="I2224" s="50">
        <v>1</v>
      </c>
      <c r="J2224" s="50">
        <v>4</v>
      </c>
      <c r="L2224" s="171">
        <v>3240</v>
      </c>
      <c r="M2224" s="57" t="s">
        <v>3649</v>
      </c>
      <c r="O2224" s="7">
        <v>37</v>
      </c>
      <c r="P2224" s="7">
        <v>15</v>
      </c>
      <c r="Q2224" s="7">
        <v>7</v>
      </c>
      <c r="R2224" s="7">
        <v>15</v>
      </c>
      <c r="S2224" s="7">
        <v>59</v>
      </c>
      <c r="T2224" s="7">
        <v>49</v>
      </c>
      <c r="U2224" s="7">
        <v>52</v>
      </c>
      <c r="BG2224" s="6">
        <f t="shared" si="615"/>
        <v>0</v>
      </c>
      <c r="BH2224" s="6">
        <f t="shared" si="635"/>
        <v>0</v>
      </c>
      <c r="BI2224" s="6">
        <f t="shared" si="616"/>
        <v>0</v>
      </c>
      <c r="BJ2224" s="6">
        <f t="shared" si="636"/>
        <v>0</v>
      </c>
      <c r="BK2224" s="6">
        <f t="shared" si="617"/>
        <v>1</v>
      </c>
      <c r="BL2224" s="6">
        <f t="shared" si="618"/>
        <v>2</v>
      </c>
      <c r="BM2224" s="6">
        <f t="shared" si="619"/>
        <v>0</v>
      </c>
      <c r="BN2224" s="6">
        <f t="shared" si="620"/>
        <v>0</v>
      </c>
      <c r="BO2224" s="6">
        <f t="shared" si="621"/>
        <v>1</v>
      </c>
      <c r="BP2224" s="6">
        <f t="shared" si="622"/>
        <v>2</v>
      </c>
      <c r="BQ2224" s="6">
        <f t="shared" si="626"/>
        <v>1</v>
      </c>
      <c r="BR2224" s="6">
        <f t="shared" si="627"/>
        <v>1</v>
      </c>
      <c r="BS2224" s="6">
        <f t="shared" si="629"/>
        <v>1</v>
      </c>
      <c r="BT2224" s="6">
        <f t="shared" si="630"/>
        <v>2</v>
      </c>
      <c r="CT2224" s="6">
        <f t="shared" si="628"/>
        <v>0</v>
      </c>
      <c r="CX2224" s="6" t="str">
        <f t="shared" si="631"/>
        <v>A</v>
      </c>
      <c r="CY2224" s="87">
        <f t="shared" si="632"/>
        <v>3240</v>
      </c>
      <c r="CZ2224" s="87">
        <f t="shared" si="633"/>
        <v>0</v>
      </c>
      <c r="DA2224" s="6" t="str">
        <f t="shared" si="634"/>
        <v>na</v>
      </c>
      <c r="DV2224" s="90"/>
      <c r="DY2224" s="57"/>
      <c r="EA2224" s="91"/>
    </row>
    <row r="2225" spans="1:131" hidden="1" x14ac:dyDescent="0.2">
      <c r="A2225" s="46">
        <v>5038</v>
      </c>
      <c r="B2225" s="46">
        <f t="shared" si="623"/>
        <v>7</v>
      </c>
      <c r="C2225" s="46">
        <f t="shared" si="624"/>
        <v>29</v>
      </c>
      <c r="D2225" s="46">
        <f t="shared" si="625"/>
        <v>3</v>
      </c>
      <c r="E2225" s="85">
        <v>31500</v>
      </c>
      <c r="F2225" s="7" t="s">
        <v>3097</v>
      </c>
      <c r="G2225" s="50" t="s">
        <v>103</v>
      </c>
      <c r="H2225" s="50" t="s">
        <v>306</v>
      </c>
      <c r="I2225" s="50">
        <v>1</v>
      </c>
      <c r="J2225" s="50">
        <v>0</v>
      </c>
      <c r="L2225" s="171">
        <v>3695</v>
      </c>
      <c r="M2225" s="57" t="s">
        <v>872</v>
      </c>
      <c r="O2225" s="7">
        <v>38</v>
      </c>
      <c r="P2225" s="7">
        <v>16</v>
      </c>
      <c r="Q2225" s="7">
        <v>7</v>
      </c>
      <c r="R2225" s="7">
        <v>15</v>
      </c>
      <c r="S2225" s="7">
        <v>60</v>
      </c>
      <c r="T2225" s="7">
        <v>49</v>
      </c>
      <c r="U2225" s="7">
        <v>55</v>
      </c>
      <c r="BG2225" s="6">
        <f t="shared" si="615"/>
        <v>1</v>
      </c>
      <c r="BH2225" s="6">
        <f t="shared" si="635"/>
        <v>1</v>
      </c>
      <c r="BI2225" s="6">
        <f t="shared" si="616"/>
        <v>0</v>
      </c>
      <c r="BJ2225" s="6">
        <f t="shared" si="636"/>
        <v>0</v>
      </c>
      <c r="BK2225" s="6">
        <f t="shared" si="617"/>
        <v>0</v>
      </c>
      <c r="BL2225" s="6">
        <f t="shared" si="618"/>
        <v>0</v>
      </c>
      <c r="BM2225" s="6">
        <f t="shared" si="619"/>
        <v>1</v>
      </c>
      <c r="BN2225" s="6">
        <f t="shared" si="620"/>
        <v>1</v>
      </c>
      <c r="BO2225" s="6">
        <f t="shared" si="621"/>
        <v>0</v>
      </c>
      <c r="BP2225" s="6">
        <f t="shared" si="622"/>
        <v>0</v>
      </c>
      <c r="BQ2225" s="6">
        <f t="shared" si="626"/>
        <v>1</v>
      </c>
      <c r="BR2225" s="6">
        <f t="shared" si="627"/>
        <v>2</v>
      </c>
      <c r="BS2225" s="6">
        <f t="shared" si="629"/>
        <v>0</v>
      </c>
      <c r="BT2225" s="6">
        <f t="shared" si="630"/>
        <v>0</v>
      </c>
      <c r="CT2225" s="6">
        <f t="shared" si="628"/>
        <v>0</v>
      </c>
      <c r="CX2225" s="6" t="str">
        <f t="shared" si="631"/>
        <v>H</v>
      </c>
      <c r="CY2225" s="87">
        <f t="shared" si="632"/>
        <v>3695</v>
      </c>
      <c r="CZ2225" s="87">
        <f t="shared" si="633"/>
        <v>0</v>
      </c>
      <c r="DA2225" s="6">
        <f t="shared" si="634"/>
        <v>3695</v>
      </c>
      <c r="DV2225" s="90"/>
      <c r="DY2225" s="57"/>
      <c r="EA2225" s="50"/>
    </row>
    <row r="2226" spans="1:131" hidden="1" x14ac:dyDescent="0.2">
      <c r="A2226" s="46">
        <v>5039</v>
      </c>
      <c r="B2226" s="46">
        <f t="shared" si="623"/>
        <v>2</v>
      </c>
      <c r="C2226" s="46">
        <f t="shared" si="624"/>
        <v>31</v>
      </c>
      <c r="D2226" s="46">
        <f t="shared" si="625"/>
        <v>3</v>
      </c>
      <c r="E2226" s="85">
        <v>31502</v>
      </c>
      <c r="F2226" s="7" t="s">
        <v>1632</v>
      </c>
      <c r="G2226" s="50" t="s">
        <v>310</v>
      </c>
      <c r="H2226" s="50" t="s">
        <v>307</v>
      </c>
      <c r="I2226" s="50">
        <v>1</v>
      </c>
      <c r="J2226" s="50">
        <v>1</v>
      </c>
      <c r="L2226" s="171">
        <v>3319</v>
      </c>
      <c r="M2226" s="57" t="s">
        <v>3184</v>
      </c>
      <c r="O2226" s="7">
        <v>39</v>
      </c>
      <c r="P2226" s="7">
        <v>16</v>
      </c>
      <c r="Q2226" s="7">
        <v>8</v>
      </c>
      <c r="R2226" s="7">
        <v>15</v>
      </c>
      <c r="S2226" s="7">
        <v>61</v>
      </c>
      <c r="T2226" s="7">
        <v>50</v>
      </c>
      <c r="U2226" s="7">
        <v>56</v>
      </c>
      <c r="BG2226" s="6">
        <f t="shared" si="615"/>
        <v>0</v>
      </c>
      <c r="BH2226" s="6">
        <f t="shared" si="635"/>
        <v>0</v>
      </c>
      <c r="BI2226" s="6">
        <f t="shared" si="616"/>
        <v>1</v>
      </c>
      <c r="BJ2226" s="6">
        <f t="shared" si="636"/>
        <v>1</v>
      </c>
      <c r="BK2226" s="6">
        <f t="shared" si="617"/>
        <v>0</v>
      </c>
      <c r="BL2226" s="6">
        <f t="shared" si="618"/>
        <v>0</v>
      </c>
      <c r="BM2226" s="6">
        <f t="shared" si="619"/>
        <v>1</v>
      </c>
      <c r="BN2226" s="6">
        <f t="shared" si="620"/>
        <v>2</v>
      </c>
      <c r="BO2226" s="6">
        <f t="shared" si="621"/>
        <v>1</v>
      </c>
      <c r="BP2226" s="6">
        <f t="shared" si="622"/>
        <v>1</v>
      </c>
      <c r="BQ2226" s="6">
        <f t="shared" si="626"/>
        <v>1</v>
      </c>
      <c r="BR2226" s="6">
        <f t="shared" si="627"/>
        <v>3</v>
      </c>
      <c r="BS2226" s="6">
        <f t="shared" si="629"/>
        <v>1</v>
      </c>
      <c r="BT2226" s="6">
        <f t="shared" si="630"/>
        <v>1</v>
      </c>
      <c r="CT2226" s="6">
        <f t="shared" si="628"/>
        <v>0</v>
      </c>
      <c r="CX2226" s="6" t="str">
        <f t="shared" si="631"/>
        <v>A</v>
      </c>
      <c r="CY2226" s="87">
        <f t="shared" si="632"/>
        <v>3319</v>
      </c>
      <c r="CZ2226" s="87">
        <f t="shared" si="633"/>
        <v>0</v>
      </c>
      <c r="DA2226" s="6" t="str">
        <f t="shared" si="634"/>
        <v>na</v>
      </c>
      <c r="DV2226" s="90"/>
      <c r="DY2226" s="57"/>
      <c r="EA2226" s="50"/>
    </row>
    <row r="2227" spans="1:131" hidden="1" x14ac:dyDescent="0.2">
      <c r="A2227" s="46">
        <v>5040</v>
      </c>
      <c r="B2227" s="46">
        <f t="shared" si="623"/>
        <v>7</v>
      </c>
      <c r="C2227" s="46">
        <f t="shared" si="624"/>
        <v>5</v>
      </c>
      <c r="D2227" s="46">
        <f t="shared" si="625"/>
        <v>4</v>
      </c>
      <c r="E2227" s="85">
        <v>31507</v>
      </c>
      <c r="F2227" s="7" t="s">
        <v>538</v>
      </c>
      <c r="G2227" s="50" t="s">
        <v>103</v>
      </c>
      <c r="H2227" s="50" t="s">
        <v>306</v>
      </c>
      <c r="I2227" s="50">
        <v>3</v>
      </c>
      <c r="J2227" s="50">
        <v>1</v>
      </c>
      <c r="L2227" s="171">
        <v>3038</v>
      </c>
      <c r="M2227" s="57" t="s">
        <v>3185</v>
      </c>
      <c r="O2227" s="7">
        <v>40</v>
      </c>
      <c r="P2227" s="7">
        <v>17</v>
      </c>
      <c r="Q2227" s="7">
        <v>8</v>
      </c>
      <c r="R2227" s="7">
        <v>15</v>
      </c>
      <c r="S2227" s="7">
        <v>64</v>
      </c>
      <c r="T2227" s="7">
        <v>51</v>
      </c>
      <c r="U2227" s="7">
        <v>59</v>
      </c>
      <c r="BG2227" s="6">
        <f t="shared" si="615"/>
        <v>1</v>
      </c>
      <c r="BH2227" s="6">
        <f t="shared" si="635"/>
        <v>1</v>
      </c>
      <c r="BI2227" s="6">
        <f t="shared" si="616"/>
        <v>0</v>
      </c>
      <c r="BJ2227" s="6">
        <f t="shared" si="636"/>
        <v>0</v>
      </c>
      <c r="BK2227" s="6">
        <f t="shared" si="617"/>
        <v>0</v>
      </c>
      <c r="BL2227" s="6">
        <f t="shared" si="618"/>
        <v>0</v>
      </c>
      <c r="BM2227" s="6">
        <f t="shared" si="619"/>
        <v>1</v>
      </c>
      <c r="BN2227" s="6">
        <f t="shared" si="620"/>
        <v>3</v>
      </c>
      <c r="BO2227" s="6">
        <f t="shared" si="621"/>
        <v>0</v>
      </c>
      <c r="BP2227" s="6">
        <f t="shared" si="622"/>
        <v>0</v>
      </c>
      <c r="BQ2227" s="6">
        <f t="shared" si="626"/>
        <v>1</v>
      </c>
      <c r="BR2227" s="6">
        <f t="shared" si="627"/>
        <v>4</v>
      </c>
      <c r="BS2227" s="6">
        <f t="shared" si="629"/>
        <v>1</v>
      </c>
      <c r="BT2227" s="6">
        <f t="shared" si="630"/>
        <v>2</v>
      </c>
      <c r="CT2227" s="6">
        <f t="shared" si="628"/>
        <v>0</v>
      </c>
      <c r="CX2227" s="6" t="str">
        <f t="shared" si="631"/>
        <v>H</v>
      </c>
      <c r="CY2227" s="87">
        <f t="shared" si="632"/>
        <v>3038</v>
      </c>
      <c r="CZ2227" s="87">
        <f t="shared" si="633"/>
        <v>0</v>
      </c>
      <c r="DA2227" s="6">
        <f t="shared" si="634"/>
        <v>3038</v>
      </c>
      <c r="DV2227" s="90"/>
      <c r="DY2227" s="57"/>
      <c r="EA2227" s="50"/>
    </row>
    <row r="2228" spans="1:131" hidden="1" x14ac:dyDescent="0.2">
      <c r="A2228" s="46">
        <v>5041</v>
      </c>
      <c r="B2228" s="46">
        <f t="shared" si="623"/>
        <v>7</v>
      </c>
      <c r="C2228" s="46">
        <f t="shared" si="624"/>
        <v>12</v>
      </c>
      <c r="D2228" s="46">
        <f t="shared" si="625"/>
        <v>4</v>
      </c>
      <c r="E2228" s="85">
        <v>31514</v>
      </c>
      <c r="F2228" s="7" t="s">
        <v>465</v>
      </c>
      <c r="G2228" s="50" t="s">
        <v>310</v>
      </c>
      <c r="H2228" s="50" t="s">
        <v>307</v>
      </c>
      <c r="I2228" s="50">
        <v>0</v>
      </c>
      <c r="J2228" s="50">
        <v>0</v>
      </c>
      <c r="L2228" s="171">
        <v>6133</v>
      </c>
      <c r="O2228" s="7">
        <v>41</v>
      </c>
      <c r="P2228" s="7">
        <v>17</v>
      </c>
      <c r="Q2228" s="7">
        <v>9</v>
      </c>
      <c r="R2228" s="7">
        <v>15</v>
      </c>
      <c r="S2228" s="7">
        <v>64</v>
      </c>
      <c r="T2228" s="7">
        <v>51</v>
      </c>
      <c r="U2228" s="7">
        <v>60</v>
      </c>
      <c r="BG2228" s="6">
        <f t="shared" si="615"/>
        <v>0</v>
      </c>
      <c r="BH2228" s="6">
        <f t="shared" si="635"/>
        <v>0</v>
      </c>
      <c r="BI2228" s="6">
        <f t="shared" si="616"/>
        <v>1</v>
      </c>
      <c r="BJ2228" s="6">
        <f t="shared" si="636"/>
        <v>1</v>
      </c>
      <c r="BK2228" s="6">
        <f t="shared" si="617"/>
        <v>0</v>
      </c>
      <c r="BL2228" s="6">
        <f t="shared" si="618"/>
        <v>0</v>
      </c>
      <c r="BM2228" s="6">
        <f t="shared" si="619"/>
        <v>1</v>
      </c>
      <c r="BN2228" s="6">
        <f t="shared" si="620"/>
        <v>4</v>
      </c>
      <c r="BO2228" s="6">
        <f t="shared" si="621"/>
        <v>1</v>
      </c>
      <c r="BP2228" s="6">
        <f t="shared" si="622"/>
        <v>1</v>
      </c>
      <c r="BQ2228" s="6">
        <f t="shared" si="626"/>
        <v>0</v>
      </c>
      <c r="BR2228" s="6">
        <f t="shared" si="627"/>
        <v>0</v>
      </c>
      <c r="BS2228" s="6">
        <f t="shared" si="629"/>
        <v>0</v>
      </c>
      <c r="BT2228" s="6">
        <f t="shared" si="630"/>
        <v>0</v>
      </c>
      <c r="CT2228" s="6">
        <f t="shared" si="628"/>
        <v>0</v>
      </c>
      <c r="CX2228" s="6" t="str">
        <f t="shared" si="631"/>
        <v>A</v>
      </c>
      <c r="CY2228" s="87">
        <f t="shared" si="632"/>
        <v>6133</v>
      </c>
      <c r="CZ2228" s="87">
        <f t="shared" si="633"/>
        <v>0</v>
      </c>
      <c r="DA2228" s="6" t="str">
        <f t="shared" si="634"/>
        <v>na</v>
      </c>
      <c r="DV2228" s="90"/>
      <c r="DY2228" s="57"/>
      <c r="EA2228" s="50"/>
    </row>
    <row r="2229" spans="1:131" hidden="1" x14ac:dyDescent="0.2">
      <c r="A2229" s="46">
        <v>5042</v>
      </c>
      <c r="B2229" s="46">
        <f t="shared" si="623"/>
        <v>7</v>
      </c>
      <c r="C2229" s="46">
        <f t="shared" si="624"/>
        <v>19</v>
      </c>
      <c r="D2229" s="46">
        <f t="shared" si="625"/>
        <v>4</v>
      </c>
      <c r="E2229" s="85">
        <v>31521</v>
      </c>
      <c r="F2229" s="7" t="s">
        <v>2571</v>
      </c>
      <c r="G2229" s="50" t="s">
        <v>103</v>
      </c>
      <c r="H2229" s="50" t="s">
        <v>306</v>
      </c>
      <c r="I2229" s="50">
        <v>2</v>
      </c>
      <c r="J2229" s="50">
        <v>1</v>
      </c>
      <c r="L2229" s="171">
        <v>3874</v>
      </c>
      <c r="M2229" s="57" t="s">
        <v>3186</v>
      </c>
      <c r="O2229" s="7">
        <v>42</v>
      </c>
      <c r="P2229" s="7">
        <v>18</v>
      </c>
      <c r="Q2229" s="7">
        <v>9</v>
      </c>
      <c r="R2229" s="7">
        <v>15</v>
      </c>
      <c r="S2229" s="7">
        <v>66</v>
      </c>
      <c r="T2229" s="7">
        <v>52</v>
      </c>
      <c r="U2229" s="7">
        <v>63</v>
      </c>
      <c r="BG2229" s="6">
        <f t="shared" si="615"/>
        <v>1</v>
      </c>
      <c r="BH2229" s="6">
        <f t="shared" si="635"/>
        <v>1</v>
      </c>
      <c r="BI2229" s="6">
        <f t="shared" si="616"/>
        <v>0</v>
      </c>
      <c r="BJ2229" s="6">
        <f t="shared" si="636"/>
        <v>0</v>
      </c>
      <c r="BK2229" s="6">
        <f t="shared" si="617"/>
        <v>0</v>
      </c>
      <c r="BL2229" s="6">
        <f t="shared" si="618"/>
        <v>0</v>
      </c>
      <c r="BM2229" s="6">
        <f t="shared" si="619"/>
        <v>1</v>
      </c>
      <c r="BN2229" s="6">
        <f t="shared" si="620"/>
        <v>5</v>
      </c>
      <c r="BO2229" s="6">
        <f t="shared" si="621"/>
        <v>0</v>
      </c>
      <c r="BP2229" s="6">
        <f t="shared" si="622"/>
        <v>0</v>
      </c>
      <c r="BQ2229" s="6">
        <f t="shared" si="626"/>
        <v>1</v>
      </c>
      <c r="BR2229" s="6">
        <f t="shared" si="627"/>
        <v>1</v>
      </c>
      <c r="BS2229" s="6">
        <f t="shared" si="629"/>
        <v>1</v>
      </c>
      <c r="BT2229" s="6">
        <f t="shared" si="630"/>
        <v>1</v>
      </c>
      <c r="CT2229" s="6">
        <f t="shared" si="628"/>
        <v>0</v>
      </c>
      <c r="CX2229" s="6" t="str">
        <f t="shared" si="631"/>
        <v>H</v>
      </c>
      <c r="CY2229" s="87">
        <f t="shared" si="632"/>
        <v>3874</v>
      </c>
      <c r="CZ2229" s="87">
        <f t="shared" si="633"/>
        <v>0</v>
      </c>
      <c r="DA2229" s="6">
        <f t="shared" si="634"/>
        <v>3874</v>
      </c>
      <c r="DV2229" s="90"/>
      <c r="DY2229" s="57"/>
      <c r="EA2229" s="50"/>
    </row>
    <row r="2230" spans="1:131" hidden="1" x14ac:dyDescent="0.2">
      <c r="A2230" s="46">
        <v>5043</v>
      </c>
      <c r="B2230" s="46">
        <f t="shared" si="623"/>
        <v>3</v>
      </c>
      <c r="C2230" s="46">
        <f t="shared" si="624"/>
        <v>22</v>
      </c>
      <c r="D2230" s="46">
        <f t="shared" si="625"/>
        <v>4</v>
      </c>
      <c r="E2230" s="85">
        <v>31524</v>
      </c>
      <c r="F2230" s="7" t="s">
        <v>2363</v>
      </c>
      <c r="G2230" s="50" t="s">
        <v>103</v>
      </c>
      <c r="H2230" s="50" t="s">
        <v>307</v>
      </c>
      <c r="I2230" s="50">
        <v>2</v>
      </c>
      <c r="J2230" s="50">
        <v>2</v>
      </c>
      <c r="L2230" s="171">
        <v>3211</v>
      </c>
      <c r="M2230" s="57" t="s">
        <v>3187</v>
      </c>
      <c r="O2230" s="7">
        <v>43</v>
      </c>
      <c r="P2230" s="7">
        <v>18</v>
      </c>
      <c r="Q2230" s="7">
        <v>10</v>
      </c>
      <c r="R2230" s="7">
        <v>15</v>
      </c>
      <c r="S2230" s="7">
        <v>68</v>
      </c>
      <c r="T2230" s="7">
        <v>54</v>
      </c>
      <c r="U2230" s="7">
        <v>64</v>
      </c>
      <c r="BG2230" s="6">
        <f t="shared" si="615"/>
        <v>0</v>
      </c>
      <c r="BH2230" s="6">
        <f t="shared" si="635"/>
        <v>0</v>
      </c>
      <c r="BI2230" s="6">
        <f t="shared" si="616"/>
        <v>1</v>
      </c>
      <c r="BJ2230" s="6">
        <f t="shared" si="636"/>
        <v>1</v>
      </c>
      <c r="BK2230" s="6">
        <f t="shared" si="617"/>
        <v>0</v>
      </c>
      <c r="BL2230" s="6">
        <f t="shared" si="618"/>
        <v>0</v>
      </c>
      <c r="BM2230" s="6">
        <f t="shared" si="619"/>
        <v>1</v>
      </c>
      <c r="BN2230" s="6">
        <f t="shared" si="620"/>
        <v>6</v>
      </c>
      <c r="BO2230" s="6">
        <f t="shared" si="621"/>
        <v>1</v>
      </c>
      <c r="BP2230" s="6">
        <f t="shared" si="622"/>
        <v>1</v>
      </c>
      <c r="BQ2230" s="6">
        <f t="shared" si="626"/>
        <v>1</v>
      </c>
      <c r="BR2230" s="6">
        <f t="shared" si="627"/>
        <v>2</v>
      </c>
      <c r="BS2230" s="6">
        <f t="shared" si="629"/>
        <v>1</v>
      </c>
      <c r="BT2230" s="6">
        <f t="shared" si="630"/>
        <v>2</v>
      </c>
      <c r="CT2230" s="6">
        <f t="shared" si="628"/>
        <v>0</v>
      </c>
      <c r="CX2230" s="6" t="str">
        <f t="shared" si="631"/>
        <v>H</v>
      </c>
      <c r="CY2230" s="87">
        <f t="shared" si="632"/>
        <v>3211</v>
      </c>
      <c r="CZ2230" s="87">
        <f t="shared" si="633"/>
        <v>0</v>
      </c>
      <c r="DA2230" s="6">
        <f t="shared" si="634"/>
        <v>3211</v>
      </c>
      <c r="DV2230" s="90"/>
      <c r="DY2230" s="57"/>
      <c r="EA2230" s="91"/>
    </row>
    <row r="2231" spans="1:131" hidden="1" x14ac:dyDescent="0.2">
      <c r="A2231" s="46">
        <v>5044</v>
      </c>
      <c r="B2231" s="46">
        <f t="shared" si="623"/>
        <v>7</v>
      </c>
      <c r="C2231" s="46">
        <f t="shared" si="624"/>
        <v>26</v>
      </c>
      <c r="D2231" s="46">
        <f t="shared" si="625"/>
        <v>4</v>
      </c>
      <c r="E2231" s="85">
        <v>31528</v>
      </c>
      <c r="F2231" s="7" t="s">
        <v>3391</v>
      </c>
      <c r="G2231" s="50" t="s">
        <v>310</v>
      </c>
      <c r="H2231" s="50" t="s">
        <v>307</v>
      </c>
      <c r="I2231" s="50">
        <v>3</v>
      </c>
      <c r="J2231" s="50">
        <v>3</v>
      </c>
      <c r="L2231" s="171">
        <v>2364</v>
      </c>
      <c r="M2231" s="57" t="s">
        <v>3188</v>
      </c>
      <c r="O2231" s="7">
        <v>44</v>
      </c>
      <c r="P2231" s="7">
        <v>18</v>
      </c>
      <c r="Q2231" s="7">
        <v>11</v>
      </c>
      <c r="R2231" s="7">
        <v>15</v>
      </c>
      <c r="S2231" s="7">
        <v>71</v>
      </c>
      <c r="T2231" s="7">
        <v>57</v>
      </c>
      <c r="U2231" s="7">
        <v>65</v>
      </c>
      <c r="BG2231" s="6">
        <f t="shared" si="615"/>
        <v>0</v>
      </c>
      <c r="BH2231" s="6">
        <f t="shared" si="635"/>
        <v>0</v>
      </c>
      <c r="BI2231" s="6">
        <f t="shared" si="616"/>
        <v>1</v>
      </c>
      <c r="BJ2231" s="6">
        <f t="shared" si="636"/>
        <v>2</v>
      </c>
      <c r="BK2231" s="6">
        <f t="shared" si="617"/>
        <v>0</v>
      </c>
      <c r="BL2231" s="6">
        <f t="shared" si="618"/>
        <v>0</v>
      </c>
      <c r="BM2231" s="6">
        <f t="shared" si="619"/>
        <v>1</v>
      </c>
      <c r="BN2231" s="6">
        <f t="shared" si="620"/>
        <v>7</v>
      </c>
      <c r="BO2231" s="6">
        <f t="shared" si="621"/>
        <v>1</v>
      </c>
      <c r="BP2231" s="6">
        <f t="shared" si="622"/>
        <v>2</v>
      </c>
      <c r="BQ2231" s="6">
        <f t="shared" si="626"/>
        <v>1</v>
      </c>
      <c r="BR2231" s="6">
        <f t="shared" si="627"/>
        <v>3</v>
      </c>
      <c r="BS2231" s="6">
        <f t="shared" si="629"/>
        <v>1</v>
      </c>
      <c r="BT2231" s="6">
        <f t="shared" si="630"/>
        <v>3</v>
      </c>
      <c r="CT2231" s="6">
        <f t="shared" si="628"/>
        <v>0</v>
      </c>
      <c r="CX2231" s="6" t="str">
        <f t="shared" si="631"/>
        <v>A</v>
      </c>
      <c r="CY2231" s="87">
        <f t="shared" si="632"/>
        <v>2364</v>
      </c>
      <c r="CZ2231" s="87">
        <f t="shared" si="633"/>
        <v>0</v>
      </c>
      <c r="DA2231" s="6" t="str">
        <f t="shared" si="634"/>
        <v>na</v>
      </c>
      <c r="DV2231" s="90"/>
      <c r="DY2231" s="57"/>
      <c r="EA2231" s="50"/>
    </row>
    <row r="2232" spans="1:131" hidden="1" x14ac:dyDescent="0.2">
      <c r="A2232" s="46">
        <v>5045</v>
      </c>
      <c r="B2232" s="46">
        <f t="shared" si="623"/>
        <v>7</v>
      </c>
      <c r="C2232" s="46">
        <f t="shared" si="624"/>
        <v>3</v>
      </c>
      <c r="D2232" s="46">
        <f t="shared" si="625"/>
        <v>5</v>
      </c>
      <c r="E2232" s="85">
        <v>31535</v>
      </c>
      <c r="F2232" s="7" t="s">
        <v>584</v>
      </c>
      <c r="G2232" s="50" t="s">
        <v>103</v>
      </c>
      <c r="H2232" s="50" t="s">
        <v>306</v>
      </c>
      <c r="I2232" s="50">
        <v>3</v>
      </c>
      <c r="J2232" s="50">
        <v>1</v>
      </c>
      <c r="L2232" s="171">
        <v>3132</v>
      </c>
      <c r="M2232" s="57" t="s">
        <v>3189</v>
      </c>
      <c r="O2232" s="7">
        <v>45</v>
      </c>
      <c r="P2232" s="7">
        <v>19</v>
      </c>
      <c r="Q2232" s="7">
        <v>11</v>
      </c>
      <c r="R2232" s="7">
        <v>15</v>
      </c>
      <c r="S2232" s="7">
        <v>74</v>
      </c>
      <c r="T2232" s="7">
        <v>58</v>
      </c>
      <c r="U2232" s="7">
        <v>68</v>
      </c>
      <c r="BG2232" s="6">
        <f t="shared" si="615"/>
        <v>1</v>
      </c>
      <c r="BH2232" s="6">
        <f t="shared" si="635"/>
        <v>1</v>
      </c>
      <c r="BI2232" s="6">
        <f t="shared" si="616"/>
        <v>0</v>
      </c>
      <c r="BJ2232" s="6">
        <f t="shared" si="636"/>
        <v>0</v>
      </c>
      <c r="BK2232" s="6">
        <f t="shared" si="617"/>
        <v>0</v>
      </c>
      <c r="BL2232" s="6">
        <f t="shared" si="618"/>
        <v>0</v>
      </c>
      <c r="BM2232" s="6">
        <f t="shared" si="619"/>
        <v>1</v>
      </c>
      <c r="BN2232" s="6">
        <f t="shared" si="620"/>
        <v>8</v>
      </c>
      <c r="BO2232" s="6">
        <f t="shared" si="621"/>
        <v>0</v>
      </c>
      <c r="BP2232" s="6">
        <f t="shared" si="622"/>
        <v>0</v>
      </c>
      <c r="BQ2232" s="6">
        <f t="shared" si="626"/>
        <v>1</v>
      </c>
      <c r="BR2232" s="6">
        <f t="shared" si="627"/>
        <v>4</v>
      </c>
      <c r="BS2232" s="6">
        <f t="shared" si="629"/>
        <v>1</v>
      </c>
      <c r="BT2232" s="6">
        <f t="shared" si="630"/>
        <v>4</v>
      </c>
      <c r="CT2232" s="6">
        <f t="shared" si="628"/>
        <v>0</v>
      </c>
      <c r="CX2232" s="6" t="str">
        <f t="shared" si="631"/>
        <v>H</v>
      </c>
      <c r="CY2232" s="87">
        <f t="shared" si="632"/>
        <v>3132</v>
      </c>
      <c r="CZ2232" s="87">
        <f t="shared" si="633"/>
        <v>0</v>
      </c>
      <c r="DA2232" s="6">
        <f t="shared" si="634"/>
        <v>3132</v>
      </c>
      <c r="DV2232" s="90"/>
      <c r="DY2232" s="57"/>
      <c r="EA2232" s="50"/>
    </row>
    <row r="2233" spans="1:131" hidden="1" x14ac:dyDescent="0.2">
      <c r="A2233" s="46">
        <v>5046</v>
      </c>
      <c r="B2233" s="46">
        <f t="shared" si="623"/>
        <v>3</v>
      </c>
      <c r="C2233" s="46">
        <f t="shared" si="624"/>
        <v>6</v>
      </c>
      <c r="D2233" s="46">
        <f t="shared" si="625"/>
        <v>5</v>
      </c>
      <c r="E2233" s="85">
        <v>31538</v>
      </c>
      <c r="F2233" s="7" t="s">
        <v>121</v>
      </c>
      <c r="G2233" s="50" t="s">
        <v>103</v>
      </c>
      <c r="H2233" s="50" t="s">
        <v>306</v>
      </c>
      <c r="I2233" s="50">
        <v>3</v>
      </c>
      <c r="J2233" s="50">
        <v>0</v>
      </c>
      <c r="L2233" s="171">
        <v>3370</v>
      </c>
      <c r="M2233" s="57" t="s">
        <v>3190</v>
      </c>
      <c r="N2233" s="46">
        <v>7</v>
      </c>
      <c r="O2233" s="5">
        <v>46</v>
      </c>
      <c r="P2233" s="5">
        <v>20</v>
      </c>
      <c r="Q2233" s="5">
        <v>11</v>
      </c>
      <c r="R2233" s="5">
        <v>15</v>
      </c>
      <c r="S2233" s="5">
        <v>77</v>
      </c>
      <c r="T2233" s="5">
        <v>58</v>
      </c>
      <c r="U2233" s="5">
        <v>71</v>
      </c>
      <c r="BG2233" s="6">
        <f t="shared" si="615"/>
        <v>1</v>
      </c>
      <c r="BH2233" s="6">
        <f t="shared" si="635"/>
        <v>2</v>
      </c>
      <c r="BI2233" s="6">
        <f t="shared" si="616"/>
        <v>0</v>
      </c>
      <c r="BJ2233" s="6">
        <f t="shared" si="636"/>
        <v>0</v>
      </c>
      <c r="BK2233" s="6">
        <f t="shared" si="617"/>
        <v>0</v>
      </c>
      <c r="BL2233" s="6">
        <f t="shared" si="618"/>
        <v>0</v>
      </c>
      <c r="BM2233" s="6">
        <f t="shared" si="619"/>
        <v>1</v>
      </c>
      <c r="BN2233" s="6">
        <f t="shared" si="620"/>
        <v>9</v>
      </c>
      <c r="BO2233" s="6">
        <f t="shared" si="621"/>
        <v>0</v>
      </c>
      <c r="BP2233" s="6">
        <f t="shared" si="622"/>
        <v>0</v>
      </c>
      <c r="BQ2233" s="6">
        <f t="shared" si="626"/>
        <v>1</v>
      </c>
      <c r="BR2233" s="6">
        <f t="shared" si="627"/>
        <v>5</v>
      </c>
      <c r="BS2233" s="6">
        <f t="shared" si="629"/>
        <v>0</v>
      </c>
      <c r="BT2233" s="6">
        <f t="shared" si="630"/>
        <v>0</v>
      </c>
      <c r="CT2233" s="6">
        <f t="shared" si="628"/>
        <v>0</v>
      </c>
      <c r="CX2233" s="6" t="str">
        <f t="shared" si="631"/>
        <v>H</v>
      </c>
      <c r="CY2233" s="87">
        <f t="shared" si="632"/>
        <v>3370</v>
      </c>
      <c r="CZ2233" s="87">
        <f t="shared" si="633"/>
        <v>0</v>
      </c>
      <c r="DA2233" s="6">
        <f t="shared" si="634"/>
        <v>3370</v>
      </c>
      <c r="DV2233" s="90"/>
      <c r="DY2233" s="57"/>
      <c r="EA2233" s="50"/>
    </row>
    <row r="2234" spans="1:131" hidden="1" x14ac:dyDescent="0.2">
      <c r="A2234" s="46">
        <v>5101</v>
      </c>
      <c r="B2234" s="46">
        <f t="shared" si="623"/>
        <v>7</v>
      </c>
      <c r="C2234" s="46">
        <f t="shared" si="624"/>
        <v>23</v>
      </c>
      <c r="D2234" s="46">
        <f t="shared" si="625"/>
        <v>8</v>
      </c>
      <c r="E2234" s="85">
        <v>31647</v>
      </c>
      <c r="F2234" s="7" t="s">
        <v>3369</v>
      </c>
      <c r="G2234" s="50" t="s">
        <v>103</v>
      </c>
      <c r="H2234" s="50" t="s">
        <v>306</v>
      </c>
      <c r="I2234" s="50">
        <v>3</v>
      </c>
      <c r="J2234" s="50">
        <v>1</v>
      </c>
      <c r="L2234" s="171">
        <v>4382</v>
      </c>
      <c r="M2234" s="57" t="s">
        <v>1546</v>
      </c>
      <c r="O2234" s="7">
        <v>1</v>
      </c>
      <c r="P2234" s="7">
        <v>1</v>
      </c>
      <c r="Q2234" s="7">
        <v>0</v>
      </c>
      <c r="R2234" s="7">
        <v>0</v>
      </c>
      <c r="S2234" s="7">
        <v>3</v>
      </c>
      <c r="T2234" s="7">
        <v>1</v>
      </c>
      <c r="U2234" s="7">
        <v>3</v>
      </c>
      <c r="BG2234" s="6">
        <f t="shared" si="615"/>
        <v>1</v>
      </c>
      <c r="BH2234" s="6">
        <f t="shared" si="635"/>
        <v>3</v>
      </c>
      <c r="BI2234" s="6">
        <f t="shared" si="616"/>
        <v>0</v>
      </c>
      <c r="BJ2234" s="6">
        <f t="shared" si="636"/>
        <v>0</v>
      </c>
      <c r="BK2234" s="6">
        <f t="shared" si="617"/>
        <v>0</v>
      </c>
      <c r="BL2234" s="6">
        <f t="shared" si="618"/>
        <v>0</v>
      </c>
      <c r="BM2234" s="6">
        <f t="shared" si="619"/>
        <v>1</v>
      </c>
      <c r="BN2234" s="6">
        <f t="shared" si="620"/>
        <v>10</v>
      </c>
      <c r="BO2234" s="6">
        <f t="shared" si="621"/>
        <v>0</v>
      </c>
      <c r="BP2234" s="6">
        <f t="shared" si="622"/>
        <v>0</v>
      </c>
      <c r="BQ2234" s="6">
        <f t="shared" si="626"/>
        <v>1</v>
      </c>
      <c r="BR2234" s="6">
        <f t="shared" si="627"/>
        <v>6</v>
      </c>
      <c r="BS2234" s="6">
        <f t="shared" si="629"/>
        <v>1</v>
      </c>
      <c r="BT2234" s="6">
        <f t="shared" si="630"/>
        <v>1</v>
      </c>
      <c r="CT2234" s="6">
        <f t="shared" si="628"/>
        <v>0</v>
      </c>
      <c r="CX2234" s="6" t="str">
        <f t="shared" si="631"/>
        <v>H</v>
      </c>
      <c r="CY2234" s="87">
        <f t="shared" si="632"/>
        <v>4382</v>
      </c>
      <c r="CZ2234" s="87">
        <f t="shared" si="633"/>
        <v>0</v>
      </c>
      <c r="DA2234" s="6">
        <f t="shared" si="634"/>
        <v>4382</v>
      </c>
      <c r="DV2234" s="90"/>
      <c r="DY2234" s="57"/>
      <c r="EA2234" s="50"/>
    </row>
    <row r="2235" spans="1:131" hidden="1" x14ac:dyDescent="0.2">
      <c r="A2235" s="46">
        <v>5102</v>
      </c>
      <c r="B2235" s="46">
        <f t="shared" si="623"/>
        <v>7</v>
      </c>
      <c r="C2235" s="46">
        <f t="shared" si="624"/>
        <v>30</v>
      </c>
      <c r="D2235" s="46">
        <f t="shared" si="625"/>
        <v>8</v>
      </c>
      <c r="E2235" s="85">
        <v>31654</v>
      </c>
      <c r="F2235" s="7" t="s">
        <v>2070</v>
      </c>
      <c r="G2235" s="50" t="s">
        <v>310</v>
      </c>
      <c r="H2235" s="50" t="s">
        <v>307</v>
      </c>
      <c r="I2235" s="50">
        <v>2</v>
      </c>
      <c r="J2235" s="50">
        <v>2</v>
      </c>
      <c r="L2235" s="171">
        <v>3593</v>
      </c>
      <c r="M2235" s="57" t="s">
        <v>1547</v>
      </c>
      <c r="O2235" s="7">
        <v>2</v>
      </c>
      <c r="P2235" s="7">
        <v>1</v>
      </c>
      <c r="Q2235" s="7">
        <v>1</v>
      </c>
      <c r="R2235" s="7">
        <v>0</v>
      </c>
      <c r="S2235" s="7">
        <v>5</v>
      </c>
      <c r="T2235" s="7">
        <v>3</v>
      </c>
      <c r="U2235" s="7">
        <v>4</v>
      </c>
      <c r="BG2235" s="6">
        <f t="shared" si="615"/>
        <v>0</v>
      </c>
      <c r="BH2235" s="6">
        <f t="shared" si="635"/>
        <v>0</v>
      </c>
      <c r="BI2235" s="6">
        <f t="shared" si="616"/>
        <v>1</v>
      </c>
      <c r="BJ2235" s="6">
        <f t="shared" si="636"/>
        <v>1</v>
      </c>
      <c r="BK2235" s="6">
        <f t="shared" si="617"/>
        <v>0</v>
      </c>
      <c r="BL2235" s="6">
        <f t="shared" si="618"/>
        <v>0</v>
      </c>
      <c r="BM2235" s="6">
        <f t="shared" si="619"/>
        <v>1</v>
      </c>
      <c r="BN2235" s="6">
        <f t="shared" si="620"/>
        <v>11</v>
      </c>
      <c r="BO2235" s="6">
        <f t="shared" si="621"/>
        <v>1</v>
      </c>
      <c r="BP2235" s="6">
        <f t="shared" si="622"/>
        <v>1</v>
      </c>
      <c r="BQ2235" s="6">
        <f t="shared" si="626"/>
        <v>1</v>
      </c>
      <c r="BR2235" s="6">
        <f t="shared" si="627"/>
        <v>7</v>
      </c>
      <c r="BS2235" s="6">
        <f t="shared" si="629"/>
        <v>1</v>
      </c>
      <c r="BT2235" s="6">
        <f t="shared" si="630"/>
        <v>2</v>
      </c>
      <c r="CT2235" s="6">
        <f t="shared" si="628"/>
        <v>0</v>
      </c>
      <c r="CX2235" s="6" t="str">
        <f t="shared" si="631"/>
        <v>A</v>
      </c>
      <c r="CY2235" s="87">
        <f t="shared" si="632"/>
        <v>3593</v>
      </c>
      <c r="CZ2235" s="87">
        <f t="shared" si="633"/>
        <v>0</v>
      </c>
      <c r="DA2235" s="6" t="str">
        <f t="shared" si="634"/>
        <v>na</v>
      </c>
      <c r="DV2235" s="90"/>
      <c r="DY2235" s="57"/>
      <c r="EA2235" s="50"/>
    </row>
    <row r="2236" spans="1:131" hidden="1" x14ac:dyDescent="0.2">
      <c r="A2236" s="46">
        <v>5103</v>
      </c>
      <c r="B2236" s="46">
        <f t="shared" si="623"/>
        <v>7</v>
      </c>
      <c r="C2236" s="46">
        <f t="shared" si="624"/>
        <v>6</v>
      </c>
      <c r="D2236" s="46">
        <f t="shared" si="625"/>
        <v>9</v>
      </c>
      <c r="E2236" s="85">
        <v>31661</v>
      </c>
      <c r="F2236" s="7" t="s">
        <v>1763</v>
      </c>
      <c r="G2236" s="50" t="s">
        <v>103</v>
      </c>
      <c r="H2236" s="50" t="s">
        <v>306</v>
      </c>
      <c r="I2236" s="50">
        <v>1</v>
      </c>
      <c r="J2236" s="50">
        <v>0</v>
      </c>
      <c r="L2236" s="171">
        <v>3795</v>
      </c>
      <c r="M2236" s="57" t="s">
        <v>3031</v>
      </c>
      <c r="O2236" s="7">
        <v>3</v>
      </c>
      <c r="P2236" s="7">
        <v>2</v>
      </c>
      <c r="Q2236" s="7">
        <v>1</v>
      </c>
      <c r="R2236" s="7">
        <v>0</v>
      </c>
      <c r="S2236" s="7">
        <v>6</v>
      </c>
      <c r="T2236" s="7">
        <v>3</v>
      </c>
      <c r="U2236" s="7">
        <v>7</v>
      </c>
      <c r="BG2236" s="6">
        <f t="shared" si="615"/>
        <v>1</v>
      </c>
      <c r="BH2236" s="6">
        <f t="shared" si="635"/>
        <v>1</v>
      </c>
      <c r="BI2236" s="6">
        <f t="shared" si="616"/>
        <v>0</v>
      </c>
      <c r="BJ2236" s="6">
        <f t="shared" si="636"/>
        <v>0</v>
      </c>
      <c r="BK2236" s="6">
        <f t="shared" si="617"/>
        <v>0</v>
      </c>
      <c r="BL2236" s="6">
        <f t="shared" si="618"/>
        <v>0</v>
      </c>
      <c r="BM2236" s="6">
        <f t="shared" si="619"/>
        <v>1</v>
      </c>
      <c r="BN2236" s="6">
        <f t="shared" si="620"/>
        <v>12</v>
      </c>
      <c r="BO2236" s="6">
        <f t="shared" si="621"/>
        <v>0</v>
      </c>
      <c r="BP2236" s="6">
        <f t="shared" si="622"/>
        <v>0</v>
      </c>
      <c r="BQ2236" s="6">
        <f t="shared" si="626"/>
        <v>1</v>
      </c>
      <c r="BR2236" s="6">
        <f t="shared" si="627"/>
        <v>8</v>
      </c>
      <c r="BS2236" s="6">
        <f t="shared" si="629"/>
        <v>0</v>
      </c>
      <c r="BT2236" s="6">
        <f t="shared" si="630"/>
        <v>0</v>
      </c>
      <c r="CT2236" s="6">
        <f t="shared" si="628"/>
        <v>0</v>
      </c>
      <c r="CX2236" s="6" t="str">
        <f t="shared" si="631"/>
        <v>H</v>
      </c>
      <c r="CY2236" s="87">
        <f t="shared" si="632"/>
        <v>3795</v>
      </c>
      <c r="CZ2236" s="87">
        <f t="shared" si="633"/>
        <v>0</v>
      </c>
      <c r="DA2236" s="6">
        <f t="shared" si="634"/>
        <v>3795</v>
      </c>
      <c r="DV2236" s="90"/>
      <c r="DY2236" s="57"/>
      <c r="EA2236" s="50"/>
    </row>
    <row r="2237" spans="1:131" hidden="1" x14ac:dyDescent="0.2">
      <c r="A2237" s="46">
        <v>5104</v>
      </c>
      <c r="B2237" s="46">
        <f t="shared" si="623"/>
        <v>7</v>
      </c>
      <c r="C2237" s="46">
        <f t="shared" si="624"/>
        <v>13</v>
      </c>
      <c r="D2237" s="46">
        <f t="shared" si="625"/>
        <v>9</v>
      </c>
      <c r="E2237" s="85">
        <v>31668</v>
      </c>
      <c r="F2237" s="7" t="s">
        <v>2347</v>
      </c>
      <c r="G2237" s="50" t="s">
        <v>310</v>
      </c>
      <c r="H2237" s="50" t="s">
        <v>306</v>
      </c>
      <c r="I2237" s="50">
        <v>3</v>
      </c>
      <c r="J2237" s="50">
        <v>2</v>
      </c>
      <c r="L2237" s="171">
        <v>4843</v>
      </c>
      <c r="M2237" s="57" t="s">
        <v>1548</v>
      </c>
      <c r="O2237" s="7">
        <v>4</v>
      </c>
      <c r="P2237" s="7">
        <v>3</v>
      </c>
      <c r="Q2237" s="7">
        <v>1</v>
      </c>
      <c r="R2237" s="7">
        <v>0</v>
      </c>
      <c r="S2237" s="7">
        <v>9</v>
      </c>
      <c r="T2237" s="7">
        <v>5</v>
      </c>
      <c r="U2237" s="7">
        <v>10</v>
      </c>
      <c r="BG2237" s="6">
        <f t="shared" si="615"/>
        <v>1</v>
      </c>
      <c r="BH2237" s="6">
        <f t="shared" si="635"/>
        <v>2</v>
      </c>
      <c r="BI2237" s="6">
        <f t="shared" si="616"/>
        <v>0</v>
      </c>
      <c r="BJ2237" s="6">
        <f t="shared" si="636"/>
        <v>0</v>
      </c>
      <c r="BK2237" s="6">
        <f t="shared" si="617"/>
        <v>0</v>
      </c>
      <c r="BL2237" s="6">
        <f t="shared" si="618"/>
        <v>0</v>
      </c>
      <c r="BM2237" s="6">
        <f t="shared" si="619"/>
        <v>1</v>
      </c>
      <c r="BN2237" s="89">
        <f t="shared" si="620"/>
        <v>13</v>
      </c>
      <c r="BO2237" s="6">
        <f t="shared" si="621"/>
        <v>0</v>
      </c>
      <c r="BP2237" s="6">
        <f t="shared" si="622"/>
        <v>0</v>
      </c>
      <c r="BQ2237" s="6">
        <f t="shared" si="626"/>
        <v>1</v>
      </c>
      <c r="BR2237" s="6">
        <f t="shared" si="627"/>
        <v>9</v>
      </c>
      <c r="BS2237" s="6">
        <f t="shared" si="629"/>
        <v>1</v>
      </c>
      <c r="BT2237" s="6">
        <f t="shared" si="630"/>
        <v>1</v>
      </c>
      <c r="CT2237" s="6">
        <f t="shared" si="628"/>
        <v>0</v>
      </c>
      <c r="CX2237" s="6" t="str">
        <f t="shared" si="631"/>
        <v>A</v>
      </c>
      <c r="CY2237" s="87">
        <f t="shared" si="632"/>
        <v>4843</v>
      </c>
      <c r="CZ2237" s="87">
        <f t="shared" si="633"/>
        <v>0</v>
      </c>
      <c r="DA2237" s="6" t="str">
        <f t="shared" si="634"/>
        <v>na</v>
      </c>
      <c r="DV2237" s="90"/>
      <c r="DY2237" s="57"/>
      <c r="EA2237" s="50"/>
    </row>
    <row r="2238" spans="1:131" hidden="1" x14ac:dyDescent="0.2">
      <c r="A2238" s="46">
        <v>5105</v>
      </c>
      <c r="B2238" s="46">
        <f t="shared" si="623"/>
        <v>3</v>
      </c>
      <c r="C2238" s="46">
        <f t="shared" si="624"/>
        <v>16</v>
      </c>
      <c r="D2238" s="46">
        <f t="shared" si="625"/>
        <v>9</v>
      </c>
      <c r="E2238" s="85">
        <v>31671</v>
      </c>
      <c r="F2238" s="7" t="s">
        <v>2456</v>
      </c>
      <c r="G2238" s="50" t="s">
        <v>310</v>
      </c>
      <c r="H2238" s="50" t="s">
        <v>308</v>
      </c>
      <c r="I2238" s="50">
        <v>0</v>
      </c>
      <c r="J2238" s="50">
        <v>2</v>
      </c>
      <c r="L2238" s="171">
        <v>4115</v>
      </c>
      <c r="O2238" s="7">
        <v>5</v>
      </c>
      <c r="P2238" s="7">
        <v>3</v>
      </c>
      <c r="Q2238" s="7">
        <v>1</v>
      </c>
      <c r="R2238" s="7">
        <v>1</v>
      </c>
      <c r="S2238" s="7">
        <v>9</v>
      </c>
      <c r="T2238" s="7">
        <v>7</v>
      </c>
      <c r="U2238" s="7">
        <v>10</v>
      </c>
      <c r="BG2238" s="6">
        <f t="shared" si="615"/>
        <v>0</v>
      </c>
      <c r="BH2238" s="6">
        <f t="shared" si="635"/>
        <v>0</v>
      </c>
      <c r="BI2238" s="6">
        <f t="shared" si="616"/>
        <v>0</v>
      </c>
      <c r="BJ2238" s="6">
        <f t="shared" si="636"/>
        <v>0</v>
      </c>
      <c r="BK2238" s="6">
        <f t="shared" si="617"/>
        <v>1</v>
      </c>
      <c r="BL2238" s="6">
        <f t="shared" si="618"/>
        <v>1</v>
      </c>
      <c r="BM2238" s="6">
        <f t="shared" si="619"/>
        <v>0</v>
      </c>
      <c r="BN2238" s="6">
        <f t="shared" si="620"/>
        <v>0</v>
      </c>
      <c r="BO2238" s="6">
        <f t="shared" si="621"/>
        <v>1</v>
      </c>
      <c r="BP2238" s="6">
        <f t="shared" si="622"/>
        <v>1</v>
      </c>
      <c r="BQ2238" s="6">
        <f t="shared" si="626"/>
        <v>0</v>
      </c>
      <c r="BR2238" s="6">
        <f t="shared" si="627"/>
        <v>0</v>
      </c>
      <c r="BS2238" s="6">
        <f t="shared" si="629"/>
        <v>1</v>
      </c>
      <c r="BT2238" s="6">
        <f t="shared" si="630"/>
        <v>2</v>
      </c>
      <c r="CT2238" s="6">
        <f t="shared" si="628"/>
        <v>0</v>
      </c>
      <c r="CX2238" s="6" t="str">
        <f t="shared" si="631"/>
        <v>A</v>
      </c>
      <c r="CY2238" s="87">
        <f t="shared" si="632"/>
        <v>4115</v>
      </c>
      <c r="CZ2238" s="87">
        <f t="shared" si="633"/>
        <v>0</v>
      </c>
      <c r="DA2238" s="6" t="str">
        <f t="shared" si="634"/>
        <v>na</v>
      </c>
      <c r="DV2238" s="90"/>
      <c r="DY2238" s="57"/>
      <c r="EA2238" s="50"/>
    </row>
    <row r="2239" spans="1:131" hidden="1" x14ac:dyDescent="0.2">
      <c r="A2239" s="46">
        <v>5106</v>
      </c>
      <c r="B2239" s="46">
        <f t="shared" si="623"/>
        <v>7</v>
      </c>
      <c r="C2239" s="46">
        <f t="shared" si="624"/>
        <v>20</v>
      </c>
      <c r="D2239" s="46">
        <f t="shared" si="625"/>
        <v>9</v>
      </c>
      <c r="E2239" s="85">
        <v>31675</v>
      </c>
      <c r="F2239" s="7" t="s">
        <v>2255</v>
      </c>
      <c r="G2239" s="50" t="s">
        <v>103</v>
      </c>
      <c r="H2239" s="50" t="s">
        <v>306</v>
      </c>
      <c r="I2239" s="50">
        <v>1</v>
      </c>
      <c r="J2239" s="50">
        <v>0</v>
      </c>
      <c r="L2239" s="171">
        <v>3800</v>
      </c>
      <c r="M2239" s="57" t="s">
        <v>16</v>
      </c>
      <c r="O2239" s="7">
        <v>6</v>
      </c>
      <c r="P2239" s="7">
        <v>4</v>
      </c>
      <c r="Q2239" s="7">
        <v>1</v>
      </c>
      <c r="R2239" s="7">
        <v>1</v>
      </c>
      <c r="S2239" s="7">
        <v>10</v>
      </c>
      <c r="T2239" s="7">
        <v>7</v>
      </c>
      <c r="U2239" s="7">
        <v>13</v>
      </c>
      <c r="BG2239" s="6">
        <f t="shared" si="615"/>
        <v>1</v>
      </c>
      <c r="BH2239" s="6">
        <f t="shared" si="635"/>
        <v>1</v>
      </c>
      <c r="BI2239" s="6">
        <f t="shared" si="616"/>
        <v>0</v>
      </c>
      <c r="BJ2239" s="6">
        <f t="shared" si="636"/>
        <v>0</v>
      </c>
      <c r="BK2239" s="6">
        <f t="shared" si="617"/>
        <v>0</v>
      </c>
      <c r="BL2239" s="6">
        <f t="shared" si="618"/>
        <v>0</v>
      </c>
      <c r="BM2239" s="6">
        <f t="shared" si="619"/>
        <v>1</v>
      </c>
      <c r="BN2239" s="6">
        <f t="shared" si="620"/>
        <v>1</v>
      </c>
      <c r="BO2239" s="6">
        <f t="shared" si="621"/>
        <v>0</v>
      </c>
      <c r="BP2239" s="6">
        <f t="shared" si="622"/>
        <v>0</v>
      </c>
      <c r="BQ2239" s="6">
        <f t="shared" si="626"/>
        <v>1</v>
      </c>
      <c r="BR2239" s="6">
        <f t="shared" si="627"/>
        <v>1</v>
      </c>
      <c r="BS2239" s="6">
        <f t="shared" si="629"/>
        <v>0</v>
      </c>
      <c r="BT2239" s="6">
        <f t="shared" si="630"/>
        <v>0</v>
      </c>
      <c r="CT2239" s="6">
        <f t="shared" si="628"/>
        <v>0</v>
      </c>
      <c r="CX2239" s="6" t="str">
        <f t="shared" si="631"/>
        <v>H</v>
      </c>
      <c r="CY2239" s="87">
        <f t="shared" si="632"/>
        <v>3800</v>
      </c>
      <c r="CZ2239" s="87">
        <f t="shared" si="633"/>
        <v>0</v>
      </c>
      <c r="DA2239" s="6">
        <f t="shared" si="634"/>
        <v>3800</v>
      </c>
      <c r="DV2239" s="90"/>
      <c r="DY2239" s="57"/>
      <c r="EA2239" s="50"/>
    </row>
    <row r="2240" spans="1:131" hidden="1" x14ac:dyDescent="0.2">
      <c r="A2240" s="46">
        <v>5107</v>
      </c>
      <c r="B2240" s="46">
        <f t="shared" si="623"/>
        <v>7</v>
      </c>
      <c r="C2240" s="46">
        <f t="shared" si="624"/>
        <v>27</v>
      </c>
      <c r="D2240" s="46">
        <f t="shared" si="625"/>
        <v>9</v>
      </c>
      <c r="E2240" s="85">
        <v>31682</v>
      </c>
      <c r="F2240" s="7" t="s">
        <v>1632</v>
      </c>
      <c r="G2240" s="50" t="s">
        <v>310</v>
      </c>
      <c r="H2240" s="50" t="s">
        <v>308</v>
      </c>
      <c r="I2240" s="50">
        <v>1</v>
      </c>
      <c r="J2240" s="50">
        <v>3</v>
      </c>
      <c r="L2240" s="171">
        <v>3358</v>
      </c>
      <c r="M2240" s="57" t="s">
        <v>3649</v>
      </c>
      <c r="O2240" s="7">
        <v>7</v>
      </c>
      <c r="P2240" s="7">
        <v>4</v>
      </c>
      <c r="Q2240" s="7">
        <v>1</v>
      </c>
      <c r="R2240" s="7">
        <v>2</v>
      </c>
      <c r="S2240" s="7">
        <v>11</v>
      </c>
      <c r="T2240" s="7">
        <v>10</v>
      </c>
      <c r="U2240" s="7">
        <v>13</v>
      </c>
      <c r="BG2240" s="6">
        <f t="shared" si="615"/>
        <v>0</v>
      </c>
      <c r="BH2240" s="6">
        <f t="shared" si="635"/>
        <v>0</v>
      </c>
      <c r="BI2240" s="6">
        <f t="shared" si="616"/>
        <v>0</v>
      </c>
      <c r="BJ2240" s="6">
        <f t="shared" si="636"/>
        <v>0</v>
      </c>
      <c r="BK2240" s="6">
        <f t="shared" si="617"/>
        <v>1</v>
      </c>
      <c r="BL2240" s="6">
        <f t="shared" si="618"/>
        <v>1</v>
      </c>
      <c r="BM2240" s="6">
        <f t="shared" si="619"/>
        <v>0</v>
      </c>
      <c r="BN2240" s="6">
        <f t="shared" si="620"/>
        <v>0</v>
      </c>
      <c r="BO2240" s="6">
        <f t="shared" si="621"/>
        <v>1</v>
      </c>
      <c r="BP2240" s="6">
        <f t="shared" si="622"/>
        <v>1</v>
      </c>
      <c r="BQ2240" s="6">
        <f t="shared" si="626"/>
        <v>1</v>
      </c>
      <c r="BR2240" s="6">
        <f t="shared" si="627"/>
        <v>2</v>
      </c>
      <c r="BS2240" s="6">
        <f t="shared" si="629"/>
        <v>1</v>
      </c>
      <c r="BT2240" s="6">
        <f t="shared" si="630"/>
        <v>1</v>
      </c>
      <c r="CT2240" s="6">
        <f t="shared" si="628"/>
        <v>0</v>
      </c>
      <c r="CX2240" s="6" t="str">
        <f t="shared" si="631"/>
        <v>A</v>
      </c>
      <c r="CY2240" s="87">
        <f t="shared" si="632"/>
        <v>3358</v>
      </c>
      <c r="CZ2240" s="87">
        <f t="shared" si="633"/>
        <v>0</v>
      </c>
      <c r="DA2240" s="6" t="str">
        <f t="shared" si="634"/>
        <v>na</v>
      </c>
      <c r="DV2240" s="90"/>
      <c r="DY2240" s="57"/>
      <c r="EA2240" s="50"/>
    </row>
    <row r="2241" spans="1:131" hidden="1" x14ac:dyDescent="0.2">
      <c r="A2241" s="46">
        <v>5108</v>
      </c>
      <c r="B2241" s="46">
        <f t="shared" si="623"/>
        <v>3</v>
      </c>
      <c r="C2241" s="46">
        <f t="shared" si="624"/>
        <v>30</v>
      </c>
      <c r="D2241" s="46">
        <f t="shared" si="625"/>
        <v>9</v>
      </c>
      <c r="E2241" s="85">
        <v>31685</v>
      </c>
      <c r="F2241" s="7" t="s">
        <v>118</v>
      </c>
      <c r="G2241" s="50" t="s">
        <v>103</v>
      </c>
      <c r="H2241" s="50" t="s">
        <v>306</v>
      </c>
      <c r="I2241" s="50">
        <v>2</v>
      </c>
      <c r="J2241" s="50">
        <v>0</v>
      </c>
      <c r="L2241" s="171">
        <v>3770</v>
      </c>
      <c r="M2241" s="57" t="s">
        <v>2549</v>
      </c>
      <c r="O2241" s="7">
        <v>8</v>
      </c>
      <c r="P2241" s="7">
        <v>5</v>
      </c>
      <c r="Q2241" s="7">
        <v>1</v>
      </c>
      <c r="R2241" s="7">
        <v>2</v>
      </c>
      <c r="S2241" s="7">
        <v>13</v>
      </c>
      <c r="T2241" s="7">
        <v>10</v>
      </c>
      <c r="U2241" s="7">
        <v>16</v>
      </c>
      <c r="BG2241" s="6">
        <f t="shared" si="615"/>
        <v>1</v>
      </c>
      <c r="BH2241" s="6">
        <f t="shared" si="635"/>
        <v>1</v>
      </c>
      <c r="BI2241" s="6">
        <f t="shared" si="616"/>
        <v>0</v>
      </c>
      <c r="BJ2241" s="6">
        <f t="shared" si="636"/>
        <v>0</v>
      </c>
      <c r="BK2241" s="6">
        <f t="shared" si="617"/>
        <v>0</v>
      </c>
      <c r="BL2241" s="6">
        <f t="shared" si="618"/>
        <v>0</v>
      </c>
      <c r="BM2241" s="6">
        <f t="shared" si="619"/>
        <v>1</v>
      </c>
      <c r="BN2241" s="6">
        <f t="shared" si="620"/>
        <v>1</v>
      </c>
      <c r="BO2241" s="6">
        <f t="shared" si="621"/>
        <v>0</v>
      </c>
      <c r="BP2241" s="6">
        <f t="shared" si="622"/>
        <v>0</v>
      </c>
      <c r="BQ2241" s="6">
        <f t="shared" si="626"/>
        <v>1</v>
      </c>
      <c r="BR2241" s="6">
        <f t="shared" si="627"/>
        <v>3</v>
      </c>
      <c r="BS2241" s="6">
        <f t="shared" si="629"/>
        <v>0</v>
      </c>
      <c r="BT2241" s="6">
        <f t="shared" si="630"/>
        <v>0</v>
      </c>
      <c r="CT2241" s="6">
        <f t="shared" si="628"/>
        <v>0</v>
      </c>
      <c r="CX2241" s="6" t="str">
        <f t="shared" si="631"/>
        <v>H</v>
      </c>
      <c r="CY2241" s="87">
        <f t="shared" si="632"/>
        <v>3770</v>
      </c>
      <c r="CZ2241" s="87">
        <f t="shared" si="633"/>
        <v>0</v>
      </c>
      <c r="DA2241" s="6">
        <f t="shared" si="634"/>
        <v>3770</v>
      </c>
      <c r="DV2241" s="90"/>
      <c r="DY2241" s="57"/>
      <c r="EA2241" s="50"/>
    </row>
    <row r="2242" spans="1:131" hidden="1" x14ac:dyDescent="0.2">
      <c r="A2242" s="46">
        <v>5109</v>
      </c>
      <c r="B2242" s="46">
        <f t="shared" si="623"/>
        <v>7</v>
      </c>
      <c r="C2242" s="46">
        <f t="shared" si="624"/>
        <v>4</v>
      </c>
      <c r="D2242" s="46">
        <f t="shared" si="625"/>
        <v>10</v>
      </c>
      <c r="E2242" s="85">
        <v>31689</v>
      </c>
      <c r="F2242" s="7" t="s">
        <v>3</v>
      </c>
      <c r="G2242" s="50" t="s">
        <v>103</v>
      </c>
      <c r="H2242" s="50" t="s">
        <v>308</v>
      </c>
      <c r="I2242" s="50">
        <v>1</v>
      </c>
      <c r="J2242" s="50">
        <v>3</v>
      </c>
      <c r="L2242" s="171">
        <v>4158</v>
      </c>
      <c r="M2242" s="57" t="s">
        <v>3030</v>
      </c>
      <c r="O2242" s="7">
        <v>9</v>
      </c>
      <c r="P2242" s="7">
        <v>5</v>
      </c>
      <c r="Q2242" s="7">
        <v>1</v>
      </c>
      <c r="R2242" s="7">
        <v>3</v>
      </c>
      <c r="S2242" s="7">
        <v>14</v>
      </c>
      <c r="T2242" s="7">
        <v>13</v>
      </c>
      <c r="U2242" s="7">
        <v>16</v>
      </c>
      <c r="BG2242" s="6">
        <f t="shared" ref="BG2242:BG2305" si="637">IF(H2242="W",1,0)</f>
        <v>0</v>
      </c>
      <c r="BH2242" s="6">
        <f t="shared" si="635"/>
        <v>0</v>
      </c>
      <c r="BI2242" s="6">
        <f t="shared" ref="BI2242:BI2305" si="638">IF(H2242="D",1,0)</f>
        <v>0</v>
      </c>
      <c r="BJ2242" s="6">
        <f t="shared" si="636"/>
        <v>0</v>
      </c>
      <c r="BK2242" s="6">
        <f t="shared" ref="BK2242:BK2305" si="639">IF(H2242="L",1,0)</f>
        <v>1</v>
      </c>
      <c r="BL2242" s="6">
        <f t="shared" ref="BL2242:BL2305" si="640">IF(H2242="L",BL2241+1,0)</f>
        <v>1</v>
      </c>
      <c r="BM2242" s="6">
        <f t="shared" ref="BM2242:BM2305" si="641">IF(OR(H2242="W",H2242="D"),1,0)</f>
        <v>0</v>
      </c>
      <c r="BN2242" s="6">
        <f t="shared" ref="BN2242:BN2305" si="642">IF(OR(H2242="W",H2242="D"),BN2241+1,0)</f>
        <v>0</v>
      </c>
      <c r="BO2242" s="6">
        <f t="shared" ref="BO2242:BO2305" si="643">IF(OR(H2242="L",H2242="D"),1,0)</f>
        <v>1</v>
      </c>
      <c r="BP2242" s="6">
        <f t="shared" ref="BP2242:BP2305" si="644">IF(OR(H2242="L",H2242="D"),BP2241+1,0)</f>
        <v>1</v>
      </c>
      <c r="BQ2242" s="6">
        <f t="shared" si="626"/>
        <v>1</v>
      </c>
      <c r="BR2242" s="6">
        <f t="shared" si="627"/>
        <v>4</v>
      </c>
      <c r="BS2242" s="6">
        <f t="shared" si="629"/>
        <v>1</v>
      </c>
      <c r="BT2242" s="6">
        <f t="shared" si="630"/>
        <v>1</v>
      </c>
      <c r="CT2242" s="6">
        <f t="shared" si="628"/>
        <v>0</v>
      </c>
      <c r="CX2242" s="6" t="str">
        <f t="shared" si="631"/>
        <v>H</v>
      </c>
      <c r="CY2242" s="87">
        <f t="shared" si="632"/>
        <v>4158</v>
      </c>
      <c r="CZ2242" s="87">
        <f t="shared" si="633"/>
        <v>0</v>
      </c>
      <c r="DA2242" s="6">
        <f t="shared" si="634"/>
        <v>4158</v>
      </c>
      <c r="DV2242" s="90"/>
      <c r="DY2242" s="57"/>
      <c r="EA2242" s="50"/>
    </row>
    <row r="2243" spans="1:131" hidden="1" x14ac:dyDescent="0.2">
      <c r="A2243" s="46">
        <v>5110</v>
      </c>
      <c r="B2243" s="46">
        <f t="shared" ref="B2243:B2306" si="645">WEEKDAY(E2243)</f>
        <v>7</v>
      </c>
      <c r="C2243" s="46">
        <f t="shared" ref="C2243:C2306" si="646">DAY(E2243)</f>
        <v>11</v>
      </c>
      <c r="D2243" s="46">
        <f t="shared" ref="D2243:D2306" si="647">MONTH(E2243)</f>
        <v>10</v>
      </c>
      <c r="E2243" s="85">
        <v>31696</v>
      </c>
      <c r="F2243" s="7" t="s">
        <v>3080</v>
      </c>
      <c r="G2243" s="50" t="s">
        <v>310</v>
      </c>
      <c r="H2243" s="50" t="s">
        <v>308</v>
      </c>
      <c r="I2243" s="50">
        <v>0</v>
      </c>
      <c r="J2243" s="50">
        <v>3</v>
      </c>
      <c r="L2243" s="171">
        <v>7951</v>
      </c>
      <c r="O2243" s="7">
        <v>10</v>
      </c>
      <c r="P2243" s="7">
        <v>5</v>
      </c>
      <c r="Q2243" s="7">
        <v>1</v>
      </c>
      <c r="R2243" s="7">
        <v>4</v>
      </c>
      <c r="S2243" s="7">
        <v>14</v>
      </c>
      <c r="T2243" s="7">
        <v>16</v>
      </c>
      <c r="U2243" s="7">
        <v>16</v>
      </c>
      <c r="BG2243" s="6">
        <f t="shared" si="637"/>
        <v>0</v>
      </c>
      <c r="BH2243" s="6">
        <f t="shared" si="635"/>
        <v>0</v>
      </c>
      <c r="BI2243" s="6">
        <f t="shared" si="638"/>
        <v>0</v>
      </c>
      <c r="BJ2243" s="6">
        <f t="shared" si="636"/>
        <v>0</v>
      </c>
      <c r="BK2243" s="6">
        <f t="shared" si="639"/>
        <v>1</v>
      </c>
      <c r="BL2243" s="6">
        <f t="shared" si="640"/>
        <v>2</v>
      </c>
      <c r="BM2243" s="6">
        <f t="shared" si="641"/>
        <v>0</v>
      </c>
      <c r="BN2243" s="6">
        <f t="shared" si="642"/>
        <v>0</v>
      </c>
      <c r="BO2243" s="6">
        <f t="shared" si="643"/>
        <v>1</v>
      </c>
      <c r="BP2243" s="6">
        <f t="shared" si="644"/>
        <v>2</v>
      </c>
      <c r="BQ2243" s="6">
        <f t="shared" ref="BQ2243:BQ2306" si="648">IF(I2243&gt;0,1,0)</f>
        <v>0</v>
      </c>
      <c r="BR2243" s="6">
        <f t="shared" ref="BR2243:BR2306" si="649">IF(I2243&gt;0,BR2242+1,0)</f>
        <v>0</v>
      </c>
      <c r="BS2243" s="6">
        <f t="shared" si="629"/>
        <v>1</v>
      </c>
      <c r="BT2243" s="6">
        <f t="shared" si="630"/>
        <v>2</v>
      </c>
      <c r="CT2243" s="6">
        <f t="shared" si="628"/>
        <v>0</v>
      </c>
      <c r="CX2243" s="6" t="str">
        <f t="shared" si="631"/>
        <v>A</v>
      </c>
      <c r="CY2243" s="87">
        <f t="shared" si="632"/>
        <v>7951</v>
      </c>
      <c r="CZ2243" s="87">
        <f t="shared" si="633"/>
        <v>0</v>
      </c>
      <c r="DA2243" s="6" t="str">
        <f t="shared" si="634"/>
        <v>na</v>
      </c>
      <c r="DV2243" s="90"/>
      <c r="DY2243" s="57"/>
      <c r="EA2243" s="50"/>
    </row>
    <row r="2244" spans="1:131" hidden="1" x14ac:dyDescent="0.2">
      <c r="A2244" s="46">
        <v>5111</v>
      </c>
      <c r="B2244" s="46">
        <f t="shared" si="645"/>
        <v>7</v>
      </c>
      <c r="C2244" s="46">
        <f t="shared" si="646"/>
        <v>18</v>
      </c>
      <c r="D2244" s="46">
        <f t="shared" si="647"/>
        <v>10</v>
      </c>
      <c r="E2244" s="85">
        <v>31703</v>
      </c>
      <c r="F2244" s="7" t="s">
        <v>3391</v>
      </c>
      <c r="G2244" s="50" t="s">
        <v>310</v>
      </c>
      <c r="H2244" s="50" t="s">
        <v>308</v>
      </c>
      <c r="I2244" s="50">
        <v>1</v>
      </c>
      <c r="J2244" s="50">
        <v>3</v>
      </c>
      <c r="L2244" s="171">
        <v>3457</v>
      </c>
      <c r="M2244" s="57" t="s">
        <v>61</v>
      </c>
      <c r="O2244" s="7">
        <v>11</v>
      </c>
      <c r="P2244" s="7">
        <v>5</v>
      </c>
      <c r="Q2244" s="7">
        <v>1</v>
      </c>
      <c r="R2244" s="7">
        <v>5</v>
      </c>
      <c r="S2244" s="7">
        <v>15</v>
      </c>
      <c r="T2244" s="7">
        <v>19</v>
      </c>
      <c r="U2244" s="7">
        <v>16</v>
      </c>
      <c r="BG2244" s="6">
        <f t="shared" si="637"/>
        <v>0</v>
      </c>
      <c r="BH2244" s="6">
        <f t="shared" si="635"/>
        <v>0</v>
      </c>
      <c r="BI2244" s="6">
        <f t="shared" si="638"/>
        <v>0</v>
      </c>
      <c r="BJ2244" s="6">
        <f t="shared" si="636"/>
        <v>0</v>
      </c>
      <c r="BK2244" s="6">
        <f t="shared" si="639"/>
        <v>1</v>
      </c>
      <c r="BL2244" s="6">
        <f t="shared" si="640"/>
        <v>3</v>
      </c>
      <c r="BM2244" s="6">
        <f t="shared" si="641"/>
        <v>0</v>
      </c>
      <c r="BN2244" s="6">
        <f t="shared" si="642"/>
        <v>0</v>
      </c>
      <c r="BO2244" s="6">
        <f t="shared" si="643"/>
        <v>1</v>
      </c>
      <c r="BP2244" s="6">
        <f t="shared" si="644"/>
        <v>3</v>
      </c>
      <c r="BQ2244" s="6">
        <f t="shared" si="648"/>
        <v>1</v>
      </c>
      <c r="BR2244" s="6">
        <f t="shared" si="649"/>
        <v>1</v>
      </c>
      <c r="BS2244" s="6">
        <f t="shared" si="629"/>
        <v>1</v>
      </c>
      <c r="BT2244" s="6">
        <f t="shared" si="630"/>
        <v>3</v>
      </c>
      <c r="CT2244" s="6">
        <f t="shared" si="628"/>
        <v>0</v>
      </c>
      <c r="CX2244" s="6" t="str">
        <f t="shared" si="631"/>
        <v>A</v>
      </c>
      <c r="CY2244" s="87">
        <f t="shared" si="632"/>
        <v>3457</v>
      </c>
      <c r="CZ2244" s="87">
        <f t="shared" si="633"/>
        <v>0</v>
      </c>
      <c r="DA2244" s="6" t="str">
        <f t="shared" si="634"/>
        <v>na</v>
      </c>
      <c r="DV2244" s="90"/>
      <c r="DY2244" s="57"/>
      <c r="EA2244" s="50"/>
    </row>
    <row r="2245" spans="1:131" hidden="1" x14ac:dyDescent="0.2">
      <c r="A2245" s="46">
        <v>5112</v>
      </c>
      <c r="B2245" s="46">
        <f t="shared" si="645"/>
        <v>3</v>
      </c>
      <c r="C2245" s="46">
        <f t="shared" si="646"/>
        <v>21</v>
      </c>
      <c r="D2245" s="46">
        <f t="shared" si="647"/>
        <v>10</v>
      </c>
      <c r="E2245" s="85">
        <v>31706</v>
      </c>
      <c r="F2245" s="7" t="s">
        <v>1705</v>
      </c>
      <c r="G2245" s="50" t="s">
        <v>103</v>
      </c>
      <c r="H2245" s="50" t="s">
        <v>307</v>
      </c>
      <c r="I2245" s="50">
        <v>1</v>
      </c>
      <c r="J2245" s="50">
        <v>1</v>
      </c>
      <c r="L2245" s="171">
        <v>3322</v>
      </c>
      <c r="M2245" s="57" t="s">
        <v>3031</v>
      </c>
      <c r="O2245" s="7">
        <v>12</v>
      </c>
      <c r="P2245" s="7">
        <v>5</v>
      </c>
      <c r="Q2245" s="7">
        <v>2</v>
      </c>
      <c r="R2245" s="7">
        <v>5</v>
      </c>
      <c r="S2245" s="7">
        <v>16</v>
      </c>
      <c r="T2245" s="7">
        <v>20</v>
      </c>
      <c r="U2245" s="7">
        <v>17</v>
      </c>
      <c r="BG2245" s="6">
        <f t="shared" si="637"/>
        <v>0</v>
      </c>
      <c r="BH2245" s="6">
        <f t="shared" si="635"/>
        <v>0</v>
      </c>
      <c r="BI2245" s="6">
        <f t="shared" si="638"/>
        <v>1</v>
      </c>
      <c r="BJ2245" s="6">
        <f t="shared" si="636"/>
        <v>1</v>
      </c>
      <c r="BK2245" s="6">
        <f t="shared" si="639"/>
        <v>0</v>
      </c>
      <c r="BL2245" s="6">
        <f t="shared" si="640"/>
        <v>0</v>
      </c>
      <c r="BM2245" s="6">
        <f t="shared" si="641"/>
        <v>1</v>
      </c>
      <c r="BN2245" s="6">
        <f t="shared" si="642"/>
        <v>1</v>
      </c>
      <c r="BO2245" s="6">
        <f t="shared" si="643"/>
        <v>1</v>
      </c>
      <c r="BP2245" s="6">
        <f t="shared" si="644"/>
        <v>4</v>
      </c>
      <c r="BQ2245" s="6">
        <f t="shared" si="648"/>
        <v>1</v>
      </c>
      <c r="BR2245" s="6">
        <f t="shared" si="649"/>
        <v>2</v>
      </c>
      <c r="BS2245" s="6">
        <f t="shared" si="629"/>
        <v>1</v>
      </c>
      <c r="BT2245" s="6">
        <f t="shared" si="630"/>
        <v>4</v>
      </c>
      <c r="CT2245" s="6">
        <f t="shared" si="628"/>
        <v>0</v>
      </c>
      <c r="CX2245" s="6" t="str">
        <f t="shared" si="631"/>
        <v>H</v>
      </c>
      <c r="CY2245" s="87">
        <f t="shared" si="632"/>
        <v>3322</v>
      </c>
      <c r="CZ2245" s="87">
        <f t="shared" si="633"/>
        <v>0</v>
      </c>
      <c r="DA2245" s="6">
        <f t="shared" si="634"/>
        <v>3322</v>
      </c>
      <c r="DV2245" s="90"/>
      <c r="DY2245" s="57"/>
      <c r="EA2245" s="50"/>
    </row>
    <row r="2246" spans="1:131" hidden="1" x14ac:dyDescent="0.2">
      <c r="A2246" s="46">
        <v>5113</v>
      </c>
      <c r="B2246" s="46">
        <f t="shared" si="645"/>
        <v>7</v>
      </c>
      <c r="C2246" s="46">
        <f t="shared" si="646"/>
        <v>25</v>
      </c>
      <c r="D2246" s="46">
        <f t="shared" si="647"/>
        <v>10</v>
      </c>
      <c r="E2246" s="85">
        <v>31710</v>
      </c>
      <c r="F2246" s="7" t="s">
        <v>663</v>
      </c>
      <c r="G2246" s="50" t="s">
        <v>103</v>
      </c>
      <c r="H2246" s="50" t="s">
        <v>306</v>
      </c>
      <c r="I2246" s="50">
        <v>2</v>
      </c>
      <c r="J2246" s="50">
        <v>1</v>
      </c>
      <c r="L2246" s="171">
        <v>3216</v>
      </c>
      <c r="M2246" s="57" t="s">
        <v>1549</v>
      </c>
      <c r="O2246" s="7">
        <v>13</v>
      </c>
      <c r="P2246" s="7">
        <v>6</v>
      </c>
      <c r="Q2246" s="7">
        <v>2</v>
      </c>
      <c r="R2246" s="7">
        <v>5</v>
      </c>
      <c r="S2246" s="7">
        <v>18</v>
      </c>
      <c r="T2246" s="7">
        <v>21</v>
      </c>
      <c r="U2246" s="7">
        <v>20</v>
      </c>
      <c r="BG2246" s="6">
        <f t="shared" si="637"/>
        <v>1</v>
      </c>
      <c r="BH2246" s="6">
        <f t="shared" si="635"/>
        <v>1</v>
      </c>
      <c r="BI2246" s="6">
        <f t="shared" si="638"/>
        <v>0</v>
      </c>
      <c r="BJ2246" s="6">
        <f t="shared" si="636"/>
        <v>0</v>
      </c>
      <c r="BK2246" s="6">
        <f t="shared" si="639"/>
        <v>0</v>
      </c>
      <c r="BL2246" s="6">
        <f t="shared" si="640"/>
        <v>0</v>
      </c>
      <c r="BM2246" s="6">
        <f t="shared" si="641"/>
        <v>1</v>
      </c>
      <c r="BN2246" s="6">
        <f t="shared" si="642"/>
        <v>2</v>
      </c>
      <c r="BO2246" s="6">
        <f t="shared" si="643"/>
        <v>0</v>
      </c>
      <c r="BP2246" s="6">
        <f t="shared" si="644"/>
        <v>0</v>
      </c>
      <c r="BQ2246" s="6">
        <f t="shared" si="648"/>
        <v>1</v>
      </c>
      <c r="BR2246" s="6">
        <f t="shared" si="649"/>
        <v>3</v>
      </c>
      <c r="BS2246" s="6">
        <f t="shared" si="629"/>
        <v>1</v>
      </c>
      <c r="BT2246" s="6">
        <f t="shared" si="630"/>
        <v>5</v>
      </c>
      <c r="CT2246" s="6">
        <f t="shared" si="628"/>
        <v>0</v>
      </c>
      <c r="CX2246" s="6" t="str">
        <f t="shared" si="631"/>
        <v>H</v>
      </c>
      <c r="CY2246" s="87">
        <f t="shared" si="632"/>
        <v>3216</v>
      </c>
      <c r="CZ2246" s="87">
        <f t="shared" si="633"/>
        <v>0</v>
      </c>
      <c r="DA2246" s="6">
        <f t="shared" si="634"/>
        <v>3216</v>
      </c>
      <c r="DV2246" s="90"/>
      <c r="DY2246" s="57"/>
      <c r="EA2246" s="50"/>
    </row>
    <row r="2247" spans="1:131" hidden="1" x14ac:dyDescent="0.2">
      <c r="A2247" s="46">
        <v>5114</v>
      </c>
      <c r="B2247" s="46">
        <f t="shared" si="645"/>
        <v>7</v>
      </c>
      <c r="C2247" s="46">
        <f t="shared" si="646"/>
        <v>1</v>
      </c>
      <c r="D2247" s="46">
        <f t="shared" si="647"/>
        <v>11</v>
      </c>
      <c r="E2247" s="85">
        <v>31717</v>
      </c>
      <c r="F2247" s="7" t="s">
        <v>3143</v>
      </c>
      <c r="G2247" s="50" t="s">
        <v>310</v>
      </c>
      <c r="H2247" s="50" t="s">
        <v>308</v>
      </c>
      <c r="I2247" s="50">
        <v>1</v>
      </c>
      <c r="J2247" s="50">
        <v>3</v>
      </c>
      <c r="L2247" s="171">
        <v>6297</v>
      </c>
      <c r="M2247" s="57" t="s">
        <v>61</v>
      </c>
      <c r="O2247" s="7">
        <v>14</v>
      </c>
      <c r="P2247" s="7">
        <v>6</v>
      </c>
      <c r="Q2247" s="7">
        <v>2</v>
      </c>
      <c r="R2247" s="7">
        <v>6</v>
      </c>
      <c r="S2247" s="7">
        <v>19</v>
      </c>
      <c r="T2247" s="7">
        <v>24</v>
      </c>
      <c r="U2247" s="7">
        <v>20</v>
      </c>
      <c r="BG2247" s="6">
        <f t="shared" si="637"/>
        <v>0</v>
      </c>
      <c r="BH2247" s="6">
        <f t="shared" si="635"/>
        <v>0</v>
      </c>
      <c r="BI2247" s="6">
        <f t="shared" si="638"/>
        <v>0</v>
      </c>
      <c r="BJ2247" s="6">
        <f t="shared" si="636"/>
        <v>0</v>
      </c>
      <c r="BK2247" s="6">
        <f t="shared" si="639"/>
        <v>1</v>
      </c>
      <c r="BL2247" s="6">
        <f t="shared" si="640"/>
        <v>1</v>
      </c>
      <c r="BM2247" s="6">
        <f t="shared" si="641"/>
        <v>0</v>
      </c>
      <c r="BN2247" s="6">
        <f t="shared" si="642"/>
        <v>0</v>
      </c>
      <c r="BO2247" s="6">
        <f t="shared" si="643"/>
        <v>1</v>
      </c>
      <c r="BP2247" s="6">
        <f t="shared" si="644"/>
        <v>1</v>
      </c>
      <c r="BQ2247" s="6">
        <f t="shared" si="648"/>
        <v>1</v>
      </c>
      <c r="BR2247" s="6">
        <f t="shared" si="649"/>
        <v>4</v>
      </c>
      <c r="BS2247" s="6">
        <f t="shared" si="629"/>
        <v>1</v>
      </c>
      <c r="BT2247" s="6">
        <f t="shared" si="630"/>
        <v>6</v>
      </c>
      <c r="CT2247" s="6">
        <f t="shared" si="628"/>
        <v>0</v>
      </c>
      <c r="CX2247" s="6" t="str">
        <f t="shared" si="631"/>
        <v>A</v>
      </c>
      <c r="CY2247" s="87">
        <f t="shared" si="632"/>
        <v>6297</v>
      </c>
      <c r="CZ2247" s="87">
        <f t="shared" si="633"/>
        <v>0</v>
      </c>
      <c r="DA2247" s="6" t="str">
        <f t="shared" si="634"/>
        <v>na</v>
      </c>
      <c r="DV2247" s="90"/>
      <c r="DY2247" s="57"/>
      <c r="EA2247" s="50"/>
    </row>
    <row r="2248" spans="1:131" hidden="1" x14ac:dyDescent="0.2">
      <c r="A2248" s="46">
        <v>5115</v>
      </c>
      <c r="B2248" s="46">
        <f t="shared" si="645"/>
        <v>3</v>
      </c>
      <c r="C2248" s="46">
        <f t="shared" si="646"/>
        <v>4</v>
      </c>
      <c r="D2248" s="46">
        <f t="shared" si="647"/>
        <v>11</v>
      </c>
      <c r="E2248" s="85">
        <v>31720</v>
      </c>
      <c r="F2248" s="7" t="s">
        <v>1770</v>
      </c>
      <c r="G2248" s="50" t="s">
        <v>310</v>
      </c>
      <c r="H2248" s="50" t="s">
        <v>307</v>
      </c>
      <c r="I2248" s="50">
        <v>1</v>
      </c>
      <c r="J2248" s="50">
        <v>1</v>
      </c>
      <c r="L2248" s="171">
        <v>2079</v>
      </c>
      <c r="M2248" s="57" t="s">
        <v>872</v>
      </c>
      <c r="O2248" s="7">
        <v>15</v>
      </c>
      <c r="P2248" s="7">
        <v>6</v>
      </c>
      <c r="Q2248" s="7">
        <v>3</v>
      </c>
      <c r="R2248" s="7">
        <v>6</v>
      </c>
      <c r="S2248" s="7">
        <v>20</v>
      </c>
      <c r="T2248" s="7">
        <v>25</v>
      </c>
      <c r="U2248" s="7">
        <v>21</v>
      </c>
      <c r="BG2248" s="6">
        <f t="shared" si="637"/>
        <v>0</v>
      </c>
      <c r="BH2248" s="6">
        <f t="shared" si="635"/>
        <v>0</v>
      </c>
      <c r="BI2248" s="6">
        <f t="shared" si="638"/>
        <v>1</v>
      </c>
      <c r="BJ2248" s="6">
        <f t="shared" si="636"/>
        <v>1</v>
      </c>
      <c r="BK2248" s="6">
        <f t="shared" si="639"/>
        <v>0</v>
      </c>
      <c r="BL2248" s="6">
        <f t="shared" si="640"/>
        <v>0</v>
      </c>
      <c r="BM2248" s="6">
        <f t="shared" si="641"/>
        <v>1</v>
      </c>
      <c r="BN2248" s="6">
        <f t="shared" si="642"/>
        <v>1</v>
      </c>
      <c r="BO2248" s="6">
        <f t="shared" si="643"/>
        <v>1</v>
      </c>
      <c r="BP2248" s="6">
        <f t="shared" si="644"/>
        <v>2</v>
      </c>
      <c r="BQ2248" s="6">
        <f t="shared" si="648"/>
        <v>1</v>
      </c>
      <c r="BR2248" s="6">
        <f t="shared" si="649"/>
        <v>5</v>
      </c>
      <c r="BS2248" s="6">
        <f t="shared" si="629"/>
        <v>1</v>
      </c>
      <c r="BT2248" s="6">
        <f t="shared" si="630"/>
        <v>7</v>
      </c>
      <c r="CT2248" s="6">
        <f t="shared" si="628"/>
        <v>0</v>
      </c>
      <c r="CX2248" s="6" t="str">
        <f t="shared" si="631"/>
        <v>A</v>
      </c>
      <c r="CY2248" s="87">
        <f t="shared" si="632"/>
        <v>2079</v>
      </c>
      <c r="CZ2248" s="87">
        <f t="shared" si="633"/>
        <v>0</v>
      </c>
      <c r="DA2248" s="6" t="str">
        <f t="shared" si="634"/>
        <v>na</v>
      </c>
      <c r="DV2248" s="90"/>
      <c r="DY2248" s="57"/>
      <c r="EA2248" s="50"/>
    </row>
    <row r="2249" spans="1:131" hidden="1" x14ac:dyDescent="0.2">
      <c r="A2249" s="46">
        <v>5116</v>
      </c>
      <c r="B2249" s="46">
        <f t="shared" si="645"/>
        <v>7</v>
      </c>
      <c r="C2249" s="46">
        <f t="shared" si="646"/>
        <v>8</v>
      </c>
      <c r="D2249" s="46">
        <f t="shared" si="647"/>
        <v>11</v>
      </c>
      <c r="E2249" s="85">
        <v>31724</v>
      </c>
      <c r="F2249" s="7" t="s">
        <v>2231</v>
      </c>
      <c r="G2249" s="50" t="s">
        <v>103</v>
      </c>
      <c r="H2249" s="50" t="s">
        <v>307</v>
      </c>
      <c r="I2249" s="50">
        <v>1</v>
      </c>
      <c r="J2249" s="50">
        <v>1</v>
      </c>
      <c r="L2249" s="171">
        <v>3225</v>
      </c>
      <c r="M2249" s="57" t="s">
        <v>3649</v>
      </c>
      <c r="O2249" s="7">
        <v>16</v>
      </c>
      <c r="P2249" s="7">
        <v>6</v>
      </c>
      <c r="Q2249" s="7">
        <v>4</v>
      </c>
      <c r="R2249" s="7">
        <v>6</v>
      </c>
      <c r="S2249" s="7">
        <v>21</v>
      </c>
      <c r="T2249" s="7">
        <v>26</v>
      </c>
      <c r="U2249" s="7">
        <v>22</v>
      </c>
      <c r="BG2249" s="6">
        <f t="shared" si="637"/>
        <v>0</v>
      </c>
      <c r="BH2249" s="6">
        <f t="shared" si="635"/>
        <v>0</v>
      </c>
      <c r="BI2249" s="6">
        <f t="shared" si="638"/>
        <v>1</v>
      </c>
      <c r="BJ2249" s="6">
        <f t="shared" si="636"/>
        <v>2</v>
      </c>
      <c r="BK2249" s="6">
        <f t="shared" si="639"/>
        <v>0</v>
      </c>
      <c r="BL2249" s="6">
        <f t="shared" si="640"/>
        <v>0</v>
      </c>
      <c r="BM2249" s="6">
        <f t="shared" si="641"/>
        <v>1</v>
      </c>
      <c r="BN2249" s="6">
        <f t="shared" si="642"/>
        <v>2</v>
      </c>
      <c r="BO2249" s="6">
        <f t="shared" si="643"/>
        <v>1</v>
      </c>
      <c r="BP2249" s="6">
        <f t="shared" si="644"/>
        <v>3</v>
      </c>
      <c r="BQ2249" s="6">
        <f t="shared" si="648"/>
        <v>1</v>
      </c>
      <c r="BR2249" s="6">
        <f t="shared" si="649"/>
        <v>6</v>
      </c>
      <c r="BS2249" s="6">
        <f t="shared" si="629"/>
        <v>1</v>
      </c>
      <c r="BT2249" s="6">
        <f t="shared" si="630"/>
        <v>8</v>
      </c>
      <c r="CT2249" s="6">
        <f t="shared" si="628"/>
        <v>0</v>
      </c>
      <c r="CX2249" s="6" t="str">
        <f t="shared" si="631"/>
        <v>H</v>
      </c>
      <c r="CY2249" s="87">
        <f t="shared" si="632"/>
        <v>3225</v>
      </c>
      <c r="CZ2249" s="87">
        <f t="shared" si="633"/>
        <v>0</v>
      </c>
      <c r="DA2249" s="6">
        <f t="shared" si="634"/>
        <v>3225</v>
      </c>
      <c r="DV2249" s="90"/>
      <c r="DY2249" s="57"/>
      <c r="EA2249" s="50"/>
    </row>
    <row r="2250" spans="1:131" hidden="1" x14ac:dyDescent="0.2">
      <c r="A2250" s="46">
        <v>5117</v>
      </c>
      <c r="B2250" s="46">
        <f t="shared" si="645"/>
        <v>7</v>
      </c>
      <c r="C2250" s="46">
        <f t="shared" si="646"/>
        <v>22</v>
      </c>
      <c r="D2250" s="46">
        <f t="shared" si="647"/>
        <v>11</v>
      </c>
      <c r="E2250" s="85">
        <v>31738</v>
      </c>
      <c r="F2250" s="7" t="s">
        <v>3097</v>
      </c>
      <c r="G2250" s="50" t="s">
        <v>103</v>
      </c>
      <c r="H2250" s="50" t="s">
        <v>308</v>
      </c>
      <c r="I2250" s="50">
        <v>1</v>
      </c>
      <c r="J2250" s="50">
        <v>5</v>
      </c>
      <c r="L2250" s="171">
        <v>3614</v>
      </c>
      <c r="M2250" s="57" t="s">
        <v>1385</v>
      </c>
      <c r="O2250" s="7">
        <v>17</v>
      </c>
      <c r="P2250" s="7">
        <v>6</v>
      </c>
      <c r="Q2250" s="7">
        <v>4</v>
      </c>
      <c r="R2250" s="7">
        <v>7</v>
      </c>
      <c r="S2250" s="7">
        <v>22</v>
      </c>
      <c r="T2250" s="7">
        <v>31</v>
      </c>
      <c r="U2250" s="7">
        <v>22</v>
      </c>
      <c r="BG2250" s="6">
        <f t="shared" si="637"/>
        <v>0</v>
      </c>
      <c r="BH2250" s="6">
        <f t="shared" si="635"/>
        <v>0</v>
      </c>
      <c r="BI2250" s="6">
        <f t="shared" si="638"/>
        <v>0</v>
      </c>
      <c r="BJ2250" s="6">
        <f t="shared" si="636"/>
        <v>0</v>
      </c>
      <c r="BK2250" s="6">
        <f t="shared" si="639"/>
        <v>1</v>
      </c>
      <c r="BL2250" s="6">
        <f t="shared" si="640"/>
        <v>1</v>
      </c>
      <c r="BM2250" s="6">
        <f t="shared" si="641"/>
        <v>0</v>
      </c>
      <c r="BN2250" s="6">
        <f t="shared" si="642"/>
        <v>0</v>
      </c>
      <c r="BO2250" s="6">
        <f t="shared" si="643"/>
        <v>1</v>
      </c>
      <c r="BP2250" s="6">
        <f t="shared" si="644"/>
        <v>4</v>
      </c>
      <c r="BQ2250" s="6">
        <f t="shared" si="648"/>
        <v>1</v>
      </c>
      <c r="BR2250" s="6">
        <f t="shared" si="649"/>
        <v>7</v>
      </c>
      <c r="BS2250" s="6">
        <f t="shared" si="629"/>
        <v>1</v>
      </c>
      <c r="BT2250" s="6">
        <f t="shared" si="630"/>
        <v>9</v>
      </c>
      <c r="CT2250" s="6">
        <f t="shared" ref="CT2250:CT2313" si="650">V2250+X2250</f>
        <v>0</v>
      </c>
      <c r="CX2250" s="6" t="str">
        <f t="shared" si="631"/>
        <v>H</v>
      </c>
      <c r="CY2250" s="87">
        <f t="shared" si="632"/>
        <v>3614</v>
      </c>
      <c r="CZ2250" s="87">
        <f t="shared" si="633"/>
        <v>0</v>
      </c>
      <c r="DA2250" s="6">
        <f t="shared" si="634"/>
        <v>3614</v>
      </c>
      <c r="DV2250" s="90"/>
      <c r="DY2250" s="57"/>
      <c r="EA2250" s="50"/>
    </row>
    <row r="2251" spans="1:131" hidden="1" x14ac:dyDescent="0.2">
      <c r="A2251" s="46">
        <v>5118</v>
      </c>
      <c r="B2251" s="46">
        <f t="shared" si="645"/>
        <v>7</v>
      </c>
      <c r="C2251" s="46">
        <f t="shared" si="646"/>
        <v>29</v>
      </c>
      <c r="D2251" s="46">
        <f t="shared" si="647"/>
        <v>11</v>
      </c>
      <c r="E2251" s="85">
        <v>31745</v>
      </c>
      <c r="F2251" s="7" t="s">
        <v>966</v>
      </c>
      <c r="G2251" s="50" t="s">
        <v>310</v>
      </c>
      <c r="H2251" s="50" t="s">
        <v>308</v>
      </c>
      <c r="I2251" s="50">
        <v>1</v>
      </c>
      <c r="J2251" s="50">
        <v>3</v>
      </c>
      <c r="L2251" s="171">
        <v>4528</v>
      </c>
      <c r="M2251" s="57" t="s">
        <v>1550</v>
      </c>
      <c r="O2251" s="7">
        <v>18</v>
      </c>
      <c r="P2251" s="7">
        <v>6</v>
      </c>
      <c r="Q2251" s="7">
        <v>4</v>
      </c>
      <c r="R2251" s="7">
        <v>8</v>
      </c>
      <c r="S2251" s="7">
        <v>23</v>
      </c>
      <c r="T2251" s="7">
        <v>34</v>
      </c>
      <c r="U2251" s="7">
        <v>22</v>
      </c>
      <c r="BG2251" s="6">
        <f t="shared" si="637"/>
        <v>0</v>
      </c>
      <c r="BH2251" s="6">
        <f t="shared" si="635"/>
        <v>0</v>
      </c>
      <c r="BI2251" s="6">
        <f t="shared" si="638"/>
        <v>0</v>
      </c>
      <c r="BJ2251" s="6">
        <f t="shared" si="636"/>
        <v>0</v>
      </c>
      <c r="BK2251" s="6">
        <f t="shared" si="639"/>
        <v>1</v>
      </c>
      <c r="BL2251" s="6">
        <f t="shared" si="640"/>
        <v>2</v>
      </c>
      <c r="BM2251" s="6">
        <f t="shared" si="641"/>
        <v>0</v>
      </c>
      <c r="BN2251" s="6">
        <f t="shared" si="642"/>
        <v>0</v>
      </c>
      <c r="BO2251" s="6">
        <f t="shared" si="643"/>
        <v>1</v>
      </c>
      <c r="BP2251" s="6">
        <f t="shared" si="644"/>
        <v>5</v>
      </c>
      <c r="BQ2251" s="6">
        <f t="shared" si="648"/>
        <v>1</v>
      </c>
      <c r="BR2251" s="6">
        <f t="shared" si="649"/>
        <v>8</v>
      </c>
      <c r="BS2251" s="6">
        <f t="shared" ref="BS2251:BS2314" si="651">IF(J2251&gt;0,1,0)</f>
        <v>1</v>
      </c>
      <c r="BT2251" s="6">
        <f t="shared" ref="BT2251:BT2314" si="652">IF(J2251&gt;0,BT2250+1,0)</f>
        <v>10</v>
      </c>
      <c r="CT2251" s="6">
        <f t="shared" si="650"/>
        <v>0</v>
      </c>
      <c r="CX2251" s="6" t="str">
        <f t="shared" si="631"/>
        <v>A</v>
      </c>
      <c r="CY2251" s="87">
        <f t="shared" si="632"/>
        <v>4528</v>
      </c>
      <c r="CZ2251" s="87">
        <f t="shared" si="633"/>
        <v>0</v>
      </c>
      <c r="DA2251" s="6" t="str">
        <f t="shared" si="634"/>
        <v>na</v>
      </c>
      <c r="DV2251" s="90"/>
      <c r="DY2251" s="57"/>
      <c r="EA2251" s="50"/>
    </row>
    <row r="2252" spans="1:131" hidden="1" x14ac:dyDescent="0.2">
      <c r="A2252" s="46">
        <v>5119</v>
      </c>
      <c r="B2252" s="46">
        <f t="shared" si="645"/>
        <v>7</v>
      </c>
      <c r="C2252" s="46">
        <f t="shared" si="646"/>
        <v>13</v>
      </c>
      <c r="D2252" s="46">
        <f t="shared" si="647"/>
        <v>12</v>
      </c>
      <c r="E2252" s="85">
        <v>31759</v>
      </c>
      <c r="F2252" s="7" t="s">
        <v>2421</v>
      </c>
      <c r="G2252" s="50" t="s">
        <v>310</v>
      </c>
      <c r="H2252" s="50" t="s">
        <v>308</v>
      </c>
      <c r="I2252" s="50">
        <v>1</v>
      </c>
      <c r="J2252" s="50">
        <v>5</v>
      </c>
      <c r="L2252" s="171">
        <v>3614</v>
      </c>
      <c r="M2252" s="57" t="s">
        <v>3031</v>
      </c>
      <c r="O2252" s="7">
        <v>19</v>
      </c>
      <c r="P2252" s="7">
        <v>6</v>
      </c>
      <c r="Q2252" s="7">
        <v>4</v>
      </c>
      <c r="R2252" s="7">
        <v>9</v>
      </c>
      <c r="S2252" s="7">
        <v>24</v>
      </c>
      <c r="T2252" s="7">
        <v>39</v>
      </c>
      <c r="U2252" s="7">
        <v>22</v>
      </c>
      <c r="BG2252" s="6">
        <f t="shared" si="637"/>
        <v>0</v>
      </c>
      <c r="BH2252" s="6">
        <f t="shared" si="635"/>
        <v>0</v>
      </c>
      <c r="BI2252" s="6">
        <f t="shared" si="638"/>
        <v>0</v>
      </c>
      <c r="BJ2252" s="6">
        <f t="shared" si="636"/>
        <v>0</v>
      </c>
      <c r="BK2252" s="6">
        <f t="shared" si="639"/>
        <v>1</v>
      </c>
      <c r="BL2252" s="6">
        <f t="shared" si="640"/>
        <v>3</v>
      </c>
      <c r="BM2252" s="6">
        <f t="shared" si="641"/>
        <v>0</v>
      </c>
      <c r="BN2252" s="6">
        <f t="shared" si="642"/>
        <v>0</v>
      </c>
      <c r="BO2252" s="6">
        <f t="shared" si="643"/>
        <v>1</v>
      </c>
      <c r="BP2252" s="6">
        <f t="shared" si="644"/>
        <v>6</v>
      </c>
      <c r="BQ2252" s="6">
        <f t="shared" si="648"/>
        <v>1</v>
      </c>
      <c r="BR2252" s="6">
        <f t="shared" si="649"/>
        <v>9</v>
      </c>
      <c r="BS2252" s="6">
        <f t="shared" si="651"/>
        <v>1</v>
      </c>
      <c r="BT2252" s="6">
        <f t="shared" si="652"/>
        <v>11</v>
      </c>
      <c r="CT2252" s="6">
        <f t="shared" si="650"/>
        <v>0</v>
      </c>
      <c r="CX2252" s="6" t="str">
        <f t="shared" si="631"/>
        <v>A</v>
      </c>
      <c r="CY2252" s="87">
        <f t="shared" si="632"/>
        <v>3614</v>
      </c>
      <c r="CZ2252" s="87">
        <f t="shared" si="633"/>
        <v>0</v>
      </c>
      <c r="DA2252" s="6" t="str">
        <f t="shared" si="634"/>
        <v>na</v>
      </c>
      <c r="DV2252" s="90"/>
      <c r="DY2252" s="57"/>
      <c r="EA2252" s="50"/>
    </row>
    <row r="2253" spans="1:131" hidden="1" x14ac:dyDescent="0.2">
      <c r="A2253" s="46">
        <v>5120</v>
      </c>
      <c r="B2253" s="46">
        <f t="shared" si="645"/>
        <v>7</v>
      </c>
      <c r="C2253" s="46">
        <f t="shared" si="646"/>
        <v>20</v>
      </c>
      <c r="D2253" s="46">
        <f t="shared" si="647"/>
        <v>12</v>
      </c>
      <c r="E2253" s="85">
        <v>31766</v>
      </c>
      <c r="F2253" s="7" t="s">
        <v>1927</v>
      </c>
      <c r="G2253" s="50" t="s">
        <v>103</v>
      </c>
      <c r="H2253" s="50" t="s">
        <v>307</v>
      </c>
      <c r="I2253" s="50">
        <v>1</v>
      </c>
      <c r="J2253" s="50">
        <v>1</v>
      </c>
      <c r="L2253" s="171">
        <v>2670</v>
      </c>
      <c r="M2253" s="57" t="s">
        <v>1550</v>
      </c>
      <c r="O2253" s="7">
        <v>20</v>
      </c>
      <c r="P2253" s="7">
        <v>6</v>
      </c>
      <c r="Q2253" s="7">
        <v>5</v>
      </c>
      <c r="R2253" s="7">
        <v>9</v>
      </c>
      <c r="S2253" s="7">
        <v>25</v>
      </c>
      <c r="T2253" s="7">
        <v>40</v>
      </c>
      <c r="U2253" s="7">
        <v>23</v>
      </c>
      <c r="BG2253" s="6">
        <f t="shared" si="637"/>
        <v>0</v>
      </c>
      <c r="BH2253" s="6">
        <f t="shared" si="635"/>
        <v>0</v>
      </c>
      <c r="BI2253" s="6">
        <f t="shared" si="638"/>
        <v>1</v>
      </c>
      <c r="BJ2253" s="6">
        <f t="shared" si="636"/>
        <v>1</v>
      </c>
      <c r="BK2253" s="6">
        <f t="shared" si="639"/>
        <v>0</v>
      </c>
      <c r="BL2253" s="6">
        <f t="shared" si="640"/>
        <v>0</v>
      </c>
      <c r="BM2253" s="6">
        <f t="shared" si="641"/>
        <v>1</v>
      </c>
      <c r="BN2253" s="6">
        <f t="shared" si="642"/>
        <v>1</v>
      </c>
      <c r="BO2253" s="6">
        <f t="shared" si="643"/>
        <v>1</v>
      </c>
      <c r="BP2253" s="6">
        <f t="shared" si="644"/>
        <v>7</v>
      </c>
      <c r="BQ2253" s="6">
        <f t="shared" si="648"/>
        <v>1</v>
      </c>
      <c r="BR2253" s="6">
        <f t="shared" si="649"/>
        <v>10</v>
      </c>
      <c r="BS2253" s="6">
        <f t="shared" si="651"/>
        <v>1</v>
      </c>
      <c r="BT2253" s="6">
        <f t="shared" si="652"/>
        <v>12</v>
      </c>
      <c r="CT2253" s="6">
        <f t="shared" si="650"/>
        <v>0</v>
      </c>
      <c r="CX2253" s="6" t="str">
        <f t="shared" si="631"/>
        <v>H</v>
      </c>
      <c r="CY2253" s="87">
        <f t="shared" si="632"/>
        <v>2670</v>
      </c>
      <c r="CZ2253" s="87">
        <f t="shared" si="633"/>
        <v>0</v>
      </c>
      <c r="DA2253" s="6">
        <f t="shared" si="634"/>
        <v>2670</v>
      </c>
      <c r="DV2253" s="90"/>
      <c r="DY2253" s="57"/>
      <c r="EA2253" s="91"/>
    </row>
    <row r="2254" spans="1:131" hidden="1" x14ac:dyDescent="0.2">
      <c r="A2254" s="46">
        <v>5121</v>
      </c>
      <c r="B2254" s="46">
        <f t="shared" si="645"/>
        <v>6</v>
      </c>
      <c r="C2254" s="46">
        <f t="shared" si="646"/>
        <v>26</v>
      </c>
      <c r="D2254" s="46">
        <f t="shared" si="647"/>
        <v>12</v>
      </c>
      <c r="E2254" s="85">
        <v>31772</v>
      </c>
      <c r="F2254" s="7" t="s">
        <v>2118</v>
      </c>
      <c r="G2254" s="50" t="s">
        <v>310</v>
      </c>
      <c r="H2254" s="50" t="s">
        <v>308</v>
      </c>
      <c r="I2254" s="50">
        <v>1</v>
      </c>
      <c r="J2254" s="50">
        <v>2</v>
      </c>
      <c r="L2254" s="171">
        <v>4515</v>
      </c>
      <c r="M2254" s="57" t="s">
        <v>1550</v>
      </c>
      <c r="O2254" s="7">
        <v>21</v>
      </c>
      <c r="P2254" s="7">
        <v>6</v>
      </c>
      <c r="Q2254" s="7">
        <v>5</v>
      </c>
      <c r="R2254" s="7">
        <v>10</v>
      </c>
      <c r="S2254" s="7">
        <v>26</v>
      </c>
      <c r="T2254" s="7">
        <v>42</v>
      </c>
      <c r="U2254" s="7">
        <v>23</v>
      </c>
      <c r="BG2254" s="6">
        <f t="shared" si="637"/>
        <v>0</v>
      </c>
      <c r="BH2254" s="6">
        <f t="shared" si="635"/>
        <v>0</v>
      </c>
      <c r="BI2254" s="6">
        <f t="shared" si="638"/>
        <v>0</v>
      </c>
      <c r="BJ2254" s="6">
        <f t="shared" si="636"/>
        <v>0</v>
      </c>
      <c r="BK2254" s="6">
        <f t="shared" si="639"/>
        <v>1</v>
      </c>
      <c r="BL2254" s="6">
        <f t="shared" si="640"/>
        <v>1</v>
      </c>
      <c r="BM2254" s="6">
        <f t="shared" si="641"/>
        <v>0</v>
      </c>
      <c r="BN2254" s="6">
        <f t="shared" si="642"/>
        <v>0</v>
      </c>
      <c r="BO2254" s="6">
        <f t="shared" si="643"/>
        <v>1</v>
      </c>
      <c r="BP2254" s="6">
        <f t="shared" si="644"/>
        <v>8</v>
      </c>
      <c r="BQ2254" s="6">
        <f t="shared" si="648"/>
        <v>1</v>
      </c>
      <c r="BR2254" s="6">
        <f t="shared" si="649"/>
        <v>11</v>
      </c>
      <c r="BS2254" s="6">
        <f t="shared" si="651"/>
        <v>1</v>
      </c>
      <c r="BT2254" s="6">
        <f t="shared" si="652"/>
        <v>13</v>
      </c>
      <c r="CT2254" s="6">
        <f t="shared" si="650"/>
        <v>0</v>
      </c>
      <c r="CX2254" s="6" t="str">
        <f t="shared" si="631"/>
        <v>A</v>
      </c>
      <c r="CY2254" s="87">
        <f t="shared" si="632"/>
        <v>4515</v>
      </c>
      <c r="CZ2254" s="87">
        <f t="shared" si="633"/>
        <v>0</v>
      </c>
      <c r="DA2254" s="6" t="str">
        <f t="shared" si="634"/>
        <v>na</v>
      </c>
    </row>
    <row r="2255" spans="1:131" hidden="1" x14ac:dyDescent="0.2">
      <c r="A2255" s="46">
        <v>5122</v>
      </c>
      <c r="B2255" s="46">
        <f t="shared" si="645"/>
        <v>7</v>
      </c>
      <c r="C2255" s="46">
        <f t="shared" si="646"/>
        <v>27</v>
      </c>
      <c r="D2255" s="46">
        <f t="shared" si="647"/>
        <v>12</v>
      </c>
      <c r="E2255" s="85">
        <v>31773</v>
      </c>
      <c r="F2255" s="7" t="s">
        <v>815</v>
      </c>
      <c r="G2255" s="50" t="s">
        <v>103</v>
      </c>
      <c r="H2255" s="50" t="s">
        <v>307</v>
      </c>
      <c r="I2255" s="50">
        <v>1</v>
      </c>
      <c r="J2255" s="50">
        <v>1</v>
      </c>
      <c r="L2255" s="171">
        <v>3238</v>
      </c>
      <c r="M2255" s="57" t="s">
        <v>3031</v>
      </c>
      <c r="O2255" s="7">
        <v>22</v>
      </c>
      <c r="P2255" s="7">
        <v>6</v>
      </c>
      <c r="Q2255" s="7">
        <v>6</v>
      </c>
      <c r="R2255" s="7">
        <v>10</v>
      </c>
      <c r="S2255" s="7">
        <v>27</v>
      </c>
      <c r="T2255" s="7">
        <v>43</v>
      </c>
      <c r="U2255" s="7">
        <v>24</v>
      </c>
      <c r="BG2255" s="6">
        <f t="shared" si="637"/>
        <v>0</v>
      </c>
      <c r="BH2255" s="6">
        <f t="shared" si="635"/>
        <v>0</v>
      </c>
      <c r="BI2255" s="6">
        <f t="shared" si="638"/>
        <v>1</v>
      </c>
      <c r="BJ2255" s="6">
        <f t="shared" si="636"/>
        <v>1</v>
      </c>
      <c r="BK2255" s="6">
        <f t="shared" si="639"/>
        <v>0</v>
      </c>
      <c r="BL2255" s="6">
        <f t="shared" si="640"/>
        <v>0</v>
      </c>
      <c r="BM2255" s="6">
        <f t="shared" si="641"/>
        <v>1</v>
      </c>
      <c r="BN2255" s="6">
        <f t="shared" si="642"/>
        <v>1</v>
      </c>
      <c r="BO2255" s="6">
        <f t="shared" si="643"/>
        <v>1</v>
      </c>
      <c r="BP2255" s="6">
        <f t="shared" si="644"/>
        <v>9</v>
      </c>
      <c r="BQ2255" s="6">
        <f t="shared" si="648"/>
        <v>1</v>
      </c>
      <c r="BR2255" s="6">
        <f t="shared" si="649"/>
        <v>12</v>
      </c>
      <c r="BS2255" s="6">
        <f t="shared" si="651"/>
        <v>1</v>
      </c>
      <c r="BT2255" s="6">
        <f t="shared" si="652"/>
        <v>14</v>
      </c>
      <c r="CT2255" s="6">
        <f t="shared" si="650"/>
        <v>0</v>
      </c>
      <c r="CX2255" s="6" t="str">
        <f t="shared" si="631"/>
        <v>H</v>
      </c>
      <c r="CY2255" s="87">
        <f t="shared" si="632"/>
        <v>3238</v>
      </c>
      <c r="CZ2255" s="87">
        <f t="shared" si="633"/>
        <v>0</v>
      </c>
      <c r="DA2255" s="6">
        <f t="shared" si="634"/>
        <v>3238</v>
      </c>
    </row>
    <row r="2256" spans="1:131" hidden="1" x14ac:dyDescent="0.2">
      <c r="A2256" s="46">
        <v>5123</v>
      </c>
      <c r="B2256" s="46">
        <f t="shared" si="645"/>
        <v>5</v>
      </c>
      <c r="C2256" s="46">
        <f t="shared" si="646"/>
        <v>1</v>
      </c>
      <c r="D2256" s="46">
        <f t="shared" si="647"/>
        <v>1</v>
      </c>
      <c r="E2256" s="85">
        <v>31778</v>
      </c>
      <c r="F2256" s="7" t="s">
        <v>83</v>
      </c>
      <c r="G2256" s="50" t="s">
        <v>103</v>
      </c>
      <c r="H2256" s="50" t="s">
        <v>306</v>
      </c>
      <c r="I2256" s="50">
        <v>3</v>
      </c>
      <c r="J2256" s="50">
        <v>1</v>
      </c>
      <c r="L2256" s="171">
        <v>8611</v>
      </c>
      <c r="M2256" s="57" t="s">
        <v>3283</v>
      </c>
      <c r="O2256" s="7">
        <v>23</v>
      </c>
      <c r="P2256" s="7">
        <v>7</v>
      </c>
      <c r="Q2256" s="7">
        <v>6</v>
      </c>
      <c r="R2256" s="7">
        <v>10</v>
      </c>
      <c r="S2256" s="7">
        <v>30</v>
      </c>
      <c r="T2256" s="7">
        <v>44</v>
      </c>
      <c r="U2256" s="7">
        <v>27</v>
      </c>
      <c r="BG2256" s="6">
        <f t="shared" si="637"/>
        <v>1</v>
      </c>
      <c r="BH2256" s="6">
        <f t="shared" si="635"/>
        <v>1</v>
      </c>
      <c r="BI2256" s="6">
        <f t="shared" si="638"/>
        <v>0</v>
      </c>
      <c r="BJ2256" s="6">
        <f t="shared" si="636"/>
        <v>0</v>
      </c>
      <c r="BK2256" s="6">
        <f t="shared" si="639"/>
        <v>0</v>
      </c>
      <c r="BL2256" s="6">
        <f t="shared" si="640"/>
        <v>0</v>
      </c>
      <c r="BM2256" s="6">
        <f t="shared" si="641"/>
        <v>1</v>
      </c>
      <c r="BN2256" s="6">
        <f t="shared" si="642"/>
        <v>2</v>
      </c>
      <c r="BO2256" s="6">
        <f t="shared" si="643"/>
        <v>0</v>
      </c>
      <c r="BP2256" s="6">
        <f t="shared" si="644"/>
        <v>0</v>
      </c>
      <c r="BQ2256" s="6">
        <f t="shared" si="648"/>
        <v>1</v>
      </c>
      <c r="BR2256" s="6">
        <f t="shared" si="649"/>
        <v>13</v>
      </c>
      <c r="BS2256" s="6">
        <f t="shared" si="651"/>
        <v>1</v>
      </c>
      <c r="BT2256" s="6">
        <f t="shared" si="652"/>
        <v>15</v>
      </c>
      <c r="CT2256" s="6">
        <f t="shared" si="650"/>
        <v>0</v>
      </c>
      <c r="CX2256" s="6" t="str">
        <f t="shared" si="631"/>
        <v>H</v>
      </c>
      <c r="CY2256" s="87">
        <f t="shared" si="632"/>
        <v>8611</v>
      </c>
      <c r="CZ2256" s="87">
        <f t="shared" si="633"/>
        <v>0</v>
      </c>
      <c r="DA2256" s="6">
        <f t="shared" si="634"/>
        <v>8611</v>
      </c>
    </row>
    <row r="2257" spans="1:105" hidden="1" x14ac:dyDescent="0.2">
      <c r="A2257" s="46">
        <v>5124</v>
      </c>
      <c r="B2257" s="46">
        <f t="shared" si="645"/>
        <v>6</v>
      </c>
      <c r="C2257" s="46">
        <f t="shared" si="646"/>
        <v>23</v>
      </c>
      <c r="D2257" s="46">
        <f t="shared" si="647"/>
        <v>1</v>
      </c>
      <c r="E2257" s="85">
        <v>31800</v>
      </c>
      <c r="F2257" s="7" t="s">
        <v>3129</v>
      </c>
      <c r="G2257" s="50" t="s">
        <v>310</v>
      </c>
      <c r="H2257" s="50" t="s">
        <v>308</v>
      </c>
      <c r="I2257" s="50">
        <v>0</v>
      </c>
      <c r="J2257" s="50">
        <v>1</v>
      </c>
      <c r="L2257" s="171">
        <v>2597</v>
      </c>
      <c r="O2257" s="7">
        <v>24</v>
      </c>
      <c r="P2257" s="7">
        <v>7</v>
      </c>
      <c r="Q2257" s="7">
        <v>6</v>
      </c>
      <c r="R2257" s="7">
        <v>11</v>
      </c>
      <c r="S2257" s="7">
        <v>30</v>
      </c>
      <c r="T2257" s="7">
        <v>45</v>
      </c>
      <c r="U2257" s="7">
        <v>27</v>
      </c>
      <c r="BG2257" s="6">
        <f t="shared" si="637"/>
        <v>0</v>
      </c>
      <c r="BH2257" s="6">
        <f t="shared" si="635"/>
        <v>0</v>
      </c>
      <c r="BI2257" s="6">
        <f t="shared" si="638"/>
        <v>0</v>
      </c>
      <c r="BJ2257" s="6">
        <f t="shared" si="636"/>
        <v>0</v>
      </c>
      <c r="BK2257" s="6">
        <f t="shared" si="639"/>
        <v>1</v>
      </c>
      <c r="BL2257" s="6">
        <f t="shared" si="640"/>
        <v>1</v>
      </c>
      <c r="BM2257" s="6">
        <f t="shared" si="641"/>
        <v>0</v>
      </c>
      <c r="BN2257" s="6">
        <f t="shared" si="642"/>
        <v>0</v>
      </c>
      <c r="BO2257" s="6">
        <f t="shared" si="643"/>
        <v>1</v>
      </c>
      <c r="BP2257" s="6">
        <f t="shared" si="644"/>
        <v>1</v>
      </c>
      <c r="BQ2257" s="6">
        <f t="shared" si="648"/>
        <v>0</v>
      </c>
      <c r="BR2257" s="6">
        <f t="shared" si="649"/>
        <v>0</v>
      </c>
      <c r="BS2257" s="6">
        <f t="shared" si="651"/>
        <v>1</v>
      </c>
      <c r="BT2257" s="6">
        <f t="shared" si="652"/>
        <v>16</v>
      </c>
      <c r="CT2257" s="6">
        <f t="shared" si="650"/>
        <v>0</v>
      </c>
      <c r="CX2257" s="6" t="str">
        <f t="shared" si="631"/>
        <v>A</v>
      </c>
      <c r="CY2257" s="87">
        <f t="shared" si="632"/>
        <v>2597</v>
      </c>
      <c r="CZ2257" s="87">
        <f t="shared" si="633"/>
        <v>0</v>
      </c>
      <c r="DA2257" s="6" t="str">
        <f t="shared" si="634"/>
        <v>na</v>
      </c>
    </row>
    <row r="2258" spans="1:105" hidden="1" x14ac:dyDescent="0.2">
      <c r="A2258" s="46">
        <v>5125</v>
      </c>
      <c r="B2258" s="46">
        <f t="shared" si="645"/>
        <v>7</v>
      </c>
      <c r="C2258" s="46">
        <f t="shared" si="646"/>
        <v>7</v>
      </c>
      <c r="D2258" s="46">
        <f t="shared" si="647"/>
        <v>2</v>
      </c>
      <c r="E2258" s="85">
        <v>31815</v>
      </c>
      <c r="F2258" s="7" t="s">
        <v>3380</v>
      </c>
      <c r="G2258" s="50" t="s">
        <v>103</v>
      </c>
      <c r="H2258" s="50" t="s">
        <v>306</v>
      </c>
      <c r="I2258" s="50">
        <v>2</v>
      </c>
      <c r="J2258" s="50">
        <v>1</v>
      </c>
      <c r="L2258" s="171">
        <v>2845</v>
      </c>
      <c r="M2258" s="57" t="s">
        <v>564</v>
      </c>
      <c r="O2258" s="7">
        <v>25</v>
      </c>
      <c r="P2258" s="7">
        <v>8</v>
      </c>
      <c r="Q2258" s="7">
        <v>6</v>
      </c>
      <c r="R2258" s="7">
        <v>11</v>
      </c>
      <c r="S2258" s="7">
        <v>32</v>
      </c>
      <c r="T2258" s="7">
        <v>46</v>
      </c>
      <c r="U2258" s="7">
        <v>30</v>
      </c>
      <c r="BG2258" s="6">
        <f t="shared" si="637"/>
        <v>1</v>
      </c>
      <c r="BH2258" s="6">
        <f t="shared" si="635"/>
        <v>1</v>
      </c>
      <c r="BI2258" s="6">
        <f t="shared" si="638"/>
        <v>0</v>
      </c>
      <c r="BJ2258" s="6">
        <f t="shared" si="636"/>
        <v>0</v>
      </c>
      <c r="BK2258" s="6">
        <f t="shared" si="639"/>
        <v>0</v>
      </c>
      <c r="BL2258" s="6">
        <f t="shared" si="640"/>
        <v>0</v>
      </c>
      <c r="BM2258" s="6">
        <f t="shared" si="641"/>
        <v>1</v>
      </c>
      <c r="BN2258" s="6">
        <f t="shared" si="642"/>
        <v>1</v>
      </c>
      <c r="BO2258" s="6">
        <f t="shared" si="643"/>
        <v>0</v>
      </c>
      <c r="BP2258" s="6">
        <f t="shared" si="644"/>
        <v>0</v>
      </c>
      <c r="BQ2258" s="6">
        <f t="shared" si="648"/>
        <v>1</v>
      </c>
      <c r="BR2258" s="6">
        <f t="shared" si="649"/>
        <v>1</v>
      </c>
      <c r="BS2258" s="6">
        <f t="shared" si="651"/>
        <v>1</v>
      </c>
      <c r="BT2258" s="6">
        <f t="shared" si="652"/>
        <v>17</v>
      </c>
      <c r="CT2258" s="6">
        <f t="shared" si="650"/>
        <v>0</v>
      </c>
      <c r="CX2258" s="6" t="str">
        <f t="shared" si="631"/>
        <v>H</v>
      </c>
      <c r="CY2258" s="87">
        <f t="shared" si="632"/>
        <v>2845</v>
      </c>
      <c r="CZ2258" s="87">
        <f t="shared" si="633"/>
        <v>0</v>
      </c>
      <c r="DA2258" s="6">
        <f t="shared" si="634"/>
        <v>2845</v>
      </c>
    </row>
    <row r="2259" spans="1:105" hidden="1" x14ac:dyDescent="0.2">
      <c r="A2259" s="46">
        <v>5126</v>
      </c>
      <c r="B2259" s="46">
        <f t="shared" si="645"/>
        <v>7</v>
      </c>
      <c r="C2259" s="46">
        <f t="shared" si="646"/>
        <v>14</v>
      </c>
      <c r="D2259" s="46">
        <f t="shared" si="647"/>
        <v>2</v>
      </c>
      <c r="E2259" s="85">
        <v>31822</v>
      </c>
      <c r="F2259" s="7" t="s">
        <v>2907</v>
      </c>
      <c r="G2259" s="50" t="s">
        <v>310</v>
      </c>
      <c r="H2259" s="50" t="s">
        <v>308</v>
      </c>
      <c r="I2259" s="50">
        <v>0</v>
      </c>
      <c r="J2259" s="50">
        <v>1</v>
      </c>
      <c r="L2259" s="171">
        <v>2521</v>
      </c>
      <c r="O2259" s="7">
        <v>26</v>
      </c>
      <c r="P2259" s="7">
        <v>8</v>
      </c>
      <c r="Q2259" s="7">
        <v>6</v>
      </c>
      <c r="R2259" s="7">
        <v>12</v>
      </c>
      <c r="S2259" s="7">
        <v>32</v>
      </c>
      <c r="T2259" s="7">
        <v>47</v>
      </c>
      <c r="U2259" s="7">
        <v>30</v>
      </c>
      <c r="BG2259" s="6">
        <f t="shared" si="637"/>
        <v>0</v>
      </c>
      <c r="BH2259" s="6">
        <f t="shared" si="635"/>
        <v>0</v>
      </c>
      <c r="BI2259" s="6">
        <f t="shared" si="638"/>
        <v>0</v>
      </c>
      <c r="BJ2259" s="6">
        <f t="shared" si="636"/>
        <v>0</v>
      </c>
      <c r="BK2259" s="6">
        <f t="shared" si="639"/>
        <v>1</v>
      </c>
      <c r="BL2259" s="6">
        <f t="shared" si="640"/>
        <v>1</v>
      </c>
      <c r="BM2259" s="6">
        <f t="shared" si="641"/>
        <v>0</v>
      </c>
      <c r="BN2259" s="6">
        <f t="shared" si="642"/>
        <v>0</v>
      </c>
      <c r="BO2259" s="6">
        <f t="shared" si="643"/>
        <v>1</v>
      </c>
      <c r="BP2259" s="6">
        <f t="shared" si="644"/>
        <v>1</v>
      </c>
      <c r="BQ2259" s="6">
        <f t="shared" si="648"/>
        <v>0</v>
      </c>
      <c r="BR2259" s="6">
        <f t="shared" si="649"/>
        <v>0</v>
      </c>
      <c r="BS2259" s="6">
        <f t="shared" si="651"/>
        <v>1</v>
      </c>
      <c r="BT2259" s="6">
        <f t="shared" si="652"/>
        <v>18</v>
      </c>
      <c r="CT2259" s="6">
        <f t="shared" si="650"/>
        <v>0</v>
      </c>
      <c r="CX2259" s="6" t="str">
        <f t="shared" si="631"/>
        <v>A</v>
      </c>
      <c r="CY2259" s="87">
        <f t="shared" si="632"/>
        <v>2521</v>
      </c>
      <c r="CZ2259" s="87">
        <f t="shared" si="633"/>
        <v>0</v>
      </c>
      <c r="DA2259" s="6" t="str">
        <f t="shared" si="634"/>
        <v>na</v>
      </c>
    </row>
    <row r="2260" spans="1:105" hidden="1" x14ac:dyDescent="0.2">
      <c r="A2260" s="46">
        <v>5127</v>
      </c>
      <c r="B2260" s="46">
        <f t="shared" si="645"/>
        <v>7</v>
      </c>
      <c r="C2260" s="46">
        <f t="shared" si="646"/>
        <v>21</v>
      </c>
      <c r="D2260" s="46">
        <f t="shared" si="647"/>
        <v>2</v>
      </c>
      <c r="E2260" s="85">
        <v>31829</v>
      </c>
      <c r="F2260" s="7" t="s">
        <v>591</v>
      </c>
      <c r="G2260" s="50" t="s">
        <v>103</v>
      </c>
      <c r="H2260" s="50" t="s">
        <v>307</v>
      </c>
      <c r="I2260" s="50">
        <v>1</v>
      </c>
      <c r="J2260" s="50">
        <v>1</v>
      </c>
      <c r="L2260" s="171">
        <v>2807</v>
      </c>
      <c r="M2260" s="57" t="s">
        <v>61</v>
      </c>
      <c r="O2260" s="7">
        <v>27</v>
      </c>
      <c r="P2260" s="7">
        <v>8</v>
      </c>
      <c r="Q2260" s="7">
        <v>7</v>
      </c>
      <c r="R2260" s="7">
        <v>12</v>
      </c>
      <c r="S2260" s="7">
        <v>33</v>
      </c>
      <c r="T2260" s="7">
        <v>48</v>
      </c>
      <c r="U2260" s="7">
        <v>31</v>
      </c>
      <c r="BG2260" s="6">
        <f t="shared" si="637"/>
        <v>0</v>
      </c>
      <c r="BH2260" s="6">
        <f t="shared" si="635"/>
        <v>0</v>
      </c>
      <c r="BI2260" s="6">
        <f t="shared" si="638"/>
        <v>1</v>
      </c>
      <c r="BJ2260" s="6">
        <f t="shared" si="636"/>
        <v>1</v>
      </c>
      <c r="BK2260" s="6">
        <f t="shared" si="639"/>
        <v>0</v>
      </c>
      <c r="BL2260" s="6">
        <f t="shared" si="640"/>
        <v>0</v>
      </c>
      <c r="BM2260" s="6">
        <f t="shared" si="641"/>
        <v>1</v>
      </c>
      <c r="BN2260" s="6">
        <f t="shared" si="642"/>
        <v>1</v>
      </c>
      <c r="BO2260" s="6">
        <f t="shared" si="643"/>
        <v>1</v>
      </c>
      <c r="BP2260" s="6">
        <f t="shared" si="644"/>
        <v>2</v>
      </c>
      <c r="BQ2260" s="6">
        <f t="shared" si="648"/>
        <v>1</v>
      </c>
      <c r="BR2260" s="6">
        <f t="shared" si="649"/>
        <v>1</v>
      </c>
      <c r="BS2260" s="6">
        <f t="shared" si="651"/>
        <v>1</v>
      </c>
      <c r="BT2260" s="6">
        <f t="shared" si="652"/>
        <v>19</v>
      </c>
      <c r="CT2260" s="6">
        <f t="shared" si="650"/>
        <v>0</v>
      </c>
      <c r="CX2260" s="6" t="str">
        <f t="shared" si="631"/>
        <v>H</v>
      </c>
      <c r="CY2260" s="87">
        <f t="shared" si="632"/>
        <v>2807</v>
      </c>
      <c r="CZ2260" s="87">
        <f t="shared" si="633"/>
        <v>0</v>
      </c>
      <c r="DA2260" s="6">
        <f t="shared" si="634"/>
        <v>2807</v>
      </c>
    </row>
    <row r="2261" spans="1:105" hidden="1" x14ac:dyDescent="0.2">
      <c r="A2261" s="46">
        <v>5128</v>
      </c>
      <c r="B2261" s="46">
        <f t="shared" si="645"/>
        <v>3</v>
      </c>
      <c r="C2261" s="46">
        <f t="shared" si="646"/>
        <v>24</v>
      </c>
      <c r="D2261" s="46">
        <f t="shared" si="647"/>
        <v>2</v>
      </c>
      <c r="E2261" s="85">
        <v>31832</v>
      </c>
      <c r="F2261" s="7" t="s">
        <v>3382</v>
      </c>
      <c r="G2261" s="50" t="s">
        <v>310</v>
      </c>
      <c r="H2261" s="50" t="s">
        <v>307</v>
      </c>
      <c r="I2261" s="50">
        <v>2</v>
      </c>
      <c r="J2261" s="50">
        <v>2</v>
      </c>
      <c r="L2261" s="171">
        <v>1648</v>
      </c>
      <c r="M2261" s="57" t="s">
        <v>2667</v>
      </c>
      <c r="O2261" s="7">
        <v>28</v>
      </c>
      <c r="P2261" s="7">
        <v>8</v>
      </c>
      <c r="Q2261" s="7">
        <v>8</v>
      </c>
      <c r="R2261" s="7">
        <v>12</v>
      </c>
      <c r="S2261" s="7">
        <v>35</v>
      </c>
      <c r="T2261" s="7">
        <v>50</v>
      </c>
      <c r="U2261" s="7">
        <v>32</v>
      </c>
      <c r="BG2261" s="6">
        <f t="shared" si="637"/>
        <v>0</v>
      </c>
      <c r="BH2261" s="6">
        <f t="shared" si="635"/>
        <v>0</v>
      </c>
      <c r="BI2261" s="6">
        <f t="shared" si="638"/>
        <v>1</v>
      </c>
      <c r="BJ2261" s="6">
        <f t="shared" si="636"/>
        <v>2</v>
      </c>
      <c r="BK2261" s="6">
        <f t="shared" si="639"/>
        <v>0</v>
      </c>
      <c r="BL2261" s="6">
        <f t="shared" si="640"/>
        <v>0</v>
      </c>
      <c r="BM2261" s="6">
        <f t="shared" si="641"/>
        <v>1</v>
      </c>
      <c r="BN2261" s="6">
        <f t="shared" si="642"/>
        <v>2</v>
      </c>
      <c r="BO2261" s="6">
        <f t="shared" si="643"/>
        <v>1</v>
      </c>
      <c r="BP2261" s="6">
        <f t="shared" si="644"/>
        <v>3</v>
      </c>
      <c r="BQ2261" s="6">
        <f t="shared" si="648"/>
        <v>1</v>
      </c>
      <c r="BR2261" s="6">
        <f t="shared" si="649"/>
        <v>2</v>
      </c>
      <c r="BS2261" s="6">
        <f t="shared" si="651"/>
        <v>1</v>
      </c>
      <c r="BT2261" s="6">
        <f t="shared" si="652"/>
        <v>20</v>
      </c>
      <c r="CT2261" s="6">
        <f t="shared" si="650"/>
        <v>0</v>
      </c>
      <c r="CX2261" s="6" t="str">
        <f t="shared" si="631"/>
        <v>A</v>
      </c>
      <c r="CY2261" s="87">
        <f t="shared" si="632"/>
        <v>1648</v>
      </c>
      <c r="CZ2261" s="87">
        <f t="shared" si="633"/>
        <v>0</v>
      </c>
      <c r="DA2261" s="6" t="str">
        <f t="shared" si="634"/>
        <v>na</v>
      </c>
    </row>
    <row r="2262" spans="1:105" hidden="1" x14ac:dyDescent="0.2">
      <c r="A2262" s="46">
        <v>5129</v>
      </c>
      <c r="B2262" s="46">
        <f t="shared" si="645"/>
        <v>7</v>
      </c>
      <c r="C2262" s="46">
        <f t="shared" si="646"/>
        <v>28</v>
      </c>
      <c r="D2262" s="46">
        <f t="shared" si="647"/>
        <v>2</v>
      </c>
      <c r="E2262" s="85">
        <v>31836</v>
      </c>
      <c r="F2262" s="7" t="s">
        <v>1743</v>
      </c>
      <c r="G2262" s="50" t="s">
        <v>310</v>
      </c>
      <c r="H2262" s="50" t="s">
        <v>308</v>
      </c>
      <c r="I2262" s="50">
        <v>0</v>
      </c>
      <c r="J2262" s="50">
        <v>3</v>
      </c>
      <c r="L2262" s="171">
        <v>5804</v>
      </c>
      <c r="O2262" s="7">
        <v>29</v>
      </c>
      <c r="P2262" s="7">
        <v>8</v>
      </c>
      <c r="Q2262" s="7">
        <v>8</v>
      </c>
      <c r="R2262" s="7">
        <v>13</v>
      </c>
      <c r="S2262" s="7">
        <v>35</v>
      </c>
      <c r="T2262" s="7">
        <v>53</v>
      </c>
      <c r="U2262" s="7">
        <v>32</v>
      </c>
      <c r="BG2262" s="6">
        <f t="shared" si="637"/>
        <v>0</v>
      </c>
      <c r="BH2262" s="6">
        <f t="shared" si="635"/>
        <v>0</v>
      </c>
      <c r="BI2262" s="6">
        <f t="shared" si="638"/>
        <v>0</v>
      </c>
      <c r="BJ2262" s="6">
        <f t="shared" si="636"/>
        <v>0</v>
      </c>
      <c r="BK2262" s="6">
        <f t="shared" si="639"/>
        <v>1</v>
      </c>
      <c r="BL2262" s="6">
        <f t="shared" si="640"/>
        <v>1</v>
      </c>
      <c r="BM2262" s="6">
        <f t="shared" si="641"/>
        <v>0</v>
      </c>
      <c r="BN2262" s="6">
        <f t="shared" si="642"/>
        <v>0</v>
      </c>
      <c r="BO2262" s="6">
        <f t="shared" si="643"/>
        <v>1</v>
      </c>
      <c r="BP2262" s="6">
        <f t="shared" si="644"/>
        <v>4</v>
      </c>
      <c r="BQ2262" s="6">
        <f t="shared" si="648"/>
        <v>0</v>
      </c>
      <c r="BR2262" s="6">
        <f t="shared" si="649"/>
        <v>0</v>
      </c>
      <c r="BS2262" s="6">
        <f t="shared" si="651"/>
        <v>1</v>
      </c>
      <c r="BT2262" s="6">
        <f t="shared" si="652"/>
        <v>21</v>
      </c>
      <c r="CT2262" s="6">
        <f t="shared" si="650"/>
        <v>0</v>
      </c>
      <c r="CX2262" s="6" t="str">
        <f t="shared" si="631"/>
        <v>A</v>
      </c>
      <c r="CY2262" s="87">
        <f t="shared" si="632"/>
        <v>5804</v>
      </c>
      <c r="CZ2262" s="87">
        <f t="shared" si="633"/>
        <v>0</v>
      </c>
      <c r="DA2262" s="6" t="str">
        <f t="shared" si="634"/>
        <v>na</v>
      </c>
    </row>
    <row r="2263" spans="1:105" hidden="1" x14ac:dyDescent="0.2">
      <c r="A2263" s="46">
        <v>5130</v>
      </c>
      <c r="B2263" s="46">
        <f t="shared" si="645"/>
        <v>3</v>
      </c>
      <c r="C2263" s="46">
        <f t="shared" si="646"/>
        <v>3</v>
      </c>
      <c r="D2263" s="46">
        <f t="shared" si="647"/>
        <v>3</v>
      </c>
      <c r="E2263" s="85">
        <v>31839</v>
      </c>
      <c r="F2263" s="7" t="s">
        <v>181</v>
      </c>
      <c r="G2263" s="50" t="s">
        <v>103</v>
      </c>
      <c r="H2263" s="50" t="s">
        <v>308</v>
      </c>
      <c r="I2263" s="50">
        <v>0</v>
      </c>
      <c r="J2263" s="50">
        <v>3</v>
      </c>
      <c r="L2263" s="171">
        <v>2561</v>
      </c>
      <c r="O2263" s="7">
        <v>30</v>
      </c>
      <c r="P2263" s="7">
        <v>8</v>
      </c>
      <c r="Q2263" s="7">
        <v>8</v>
      </c>
      <c r="R2263" s="7">
        <v>14</v>
      </c>
      <c r="S2263" s="7">
        <v>35</v>
      </c>
      <c r="T2263" s="7">
        <v>56</v>
      </c>
      <c r="U2263" s="7">
        <v>32</v>
      </c>
      <c r="BG2263" s="6">
        <f t="shared" si="637"/>
        <v>0</v>
      </c>
      <c r="BH2263" s="6">
        <f t="shared" si="635"/>
        <v>0</v>
      </c>
      <c r="BI2263" s="6">
        <f t="shared" si="638"/>
        <v>0</v>
      </c>
      <c r="BJ2263" s="6">
        <f t="shared" si="636"/>
        <v>0</v>
      </c>
      <c r="BK2263" s="6">
        <f t="shared" si="639"/>
        <v>1</v>
      </c>
      <c r="BL2263" s="6">
        <f t="shared" si="640"/>
        <v>2</v>
      </c>
      <c r="BM2263" s="6">
        <f t="shared" si="641"/>
        <v>0</v>
      </c>
      <c r="BN2263" s="6">
        <f t="shared" si="642"/>
        <v>0</v>
      </c>
      <c r="BO2263" s="6">
        <f t="shared" si="643"/>
        <v>1</v>
      </c>
      <c r="BP2263" s="6">
        <f t="shared" si="644"/>
        <v>5</v>
      </c>
      <c r="BQ2263" s="6">
        <f t="shared" si="648"/>
        <v>0</v>
      </c>
      <c r="BR2263" s="6">
        <f t="shared" si="649"/>
        <v>0</v>
      </c>
      <c r="BS2263" s="6">
        <f t="shared" si="651"/>
        <v>1</v>
      </c>
      <c r="BT2263" s="6">
        <f t="shared" si="652"/>
        <v>22</v>
      </c>
      <c r="CT2263" s="6">
        <f t="shared" si="650"/>
        <v>0</v>
      </c>
      <c r="CX2263" s="6" t="str">
        <f t="shared" si="631"/>
        <v>H</v>
      </c>
      <c r="CY2263" s="87">
        <f t="shared" si="632"/>
        <v>2561</v>
      </c>
      <c r="CZ2263" s="87">
        <f t="shared" si="633"/>
        <v>0</v>
      </c>
      <c r="DA2263" s="6">
        <f t="shared" si="634"/>
        <v>2561</v>
      </c>
    </row>
    <row r="2264" spans="1:105" hidden="1" x14ac:dyDescent="0.2">
      <c r="A2264" s="46">
        <v>5131</v>
      </c>
      <c r="B2264" s="46">
        <f t="shared" si="645"/>
        <v>7</v>
      </c>
      <c r="C2264" s="46">
        <f t="shared" si="646"/>
        <v>7</v>
      </c>
      <c r="D2264" s="46">
        <f t="shared" si="647"/>
        <v>3</v>
      </c>
      <c r="E2264" s="85">
        <v>31843</v>
      </c>
      <c r="F2264" s="7" t="s">
        <v>261</v>
      </c>
      <c r="G2264" s="50" t="s">
        <v>310</v>
      </c>
      <c r="H2264" s="50" t="s">
        <v>307</v>
      </c>
      <c r="I2264" s="50">
        <v>0</v>
      </c>
      <c r="J2264" s="50">
        <v>0</v>
      </c>
      <c r="L2264" s="171">
        <v>2465</v>
      </c>
      <c r="O2264" s="7">
        <v>31</v>
      </c>
      <c r="P2264" s="7">
        <v>8</v>
      </c>
      <c r="Q2264" s="7">
        <v>9</v>
      </c>
      <c r="R2264" s="7">
        <v>14</v>
      </c>
      <c r="S2264" s="7">
        <v>35</v>
      </c>
      <c r="T2264" s="7">
        <v>56</v>
      </c>
      <c r="U2264" s="7">
        <v>33</v>
      </c>
      <c r="BG2264" s="6">
        <f t="shared" si="637"/>
        <v>0</v>
      </c>
      <c r="BH2264" s="6">
        <f t="shared" si="635"/>
        <v>0</v>
      </c>
      <c r="BI2264" s="6">
        <f t="shared" si="638"/>
        <v>1</v>
      </c>
      <c r="BJ2264" s="6">
        <f t="shared" si="636"/>
        <v>1</v>
      </c>
      <c r="BK2264" s="6">
        <f t="shared" si="639"/>
        <v>0</v>
      </c>
      <c r="BL2264" s="6">
        <f t="shared" si="640"/>
        <v>0</v>
      </c>
      <c r="BM2264" s="6">
        <f t="shared" si="641"/>
        <v>1</v>
      </c>
      <c r="BN2264" s="6">
        <f t="shared" si="642"/>
        <v>1</v>
      </c>
      <c r="BO2264" s="6">
        <f t="shared" si="643"/>
        <v>1</v>
      </c>
      <c r="BP2264" s="6">
        <f t="shared" si="644"/>
        <v>6</v>
      </c>
      <c r="BQ2264" s="6">
        <f t="shared" si="648"/>
        <v>0</v>
      </c>
      <c r="BR2264" s="6">
        <f t="shared" si="649"/>
        <v>0</v>
      </c>
      <c r="BS2264" s="6">
        <f t="shared" si="651"/>
        <v>0</v>
      </c>
      <c r="BT2264" s="6">
        <f t="shared" si="652"/>
        <v>0</v>
      </c>
      <c r="CT2264" s="6">
        <f t="shared" si="650"/>
        <v>0</v>
      </c>
      <c r="CX2264" s="6" t="str">
        <f t="shared" si="631"/>
        <v>A</v>
      </c>
      <c r="CY2264" s="87">
        <f t="shared" si="632"/>
        <v>2465</v>
      </c>
      <c r="CZ2264" s="87">
        <f t="shared" si="633"/>
        <v>0</v>
      </c>
      <c r="DA2264" s="6" t="str">
        <f t="shared" si="634"/>
        <v>na</v>
      </c>
    </row>
    <row r="2265" spans="1:105" hidden="1" x14ac:dyDescent="0.2">
      <c r="A2265" s="46">
        <v>5132</v>
      </c>
      <c r="B2265" s="46">
        <f t="shared" si="645"/>
        <v>7</v>
      </c>
      <c r="C2265" s="46">
        <f t="shared" si="646"/>
        <v>14</v>
      </c>
      <c r="D2265" s="46">
        <f t="shared" si="647"/>
        <v>3</v>
      </c>
      <c r="E2265" s="85">
        <v>31850</v>
      </c>
      <c r="F2265" s="7" t="s">
        <v>3386</v>
      </c>
      <c r="G2265" s="50" t="s">
        <v>103</v>
      </c>
      <c r="H2265" s="50" t="s">
        <v>306</v>
      </c>
      <c r="I2265" s="50">
        <v>2</v>
      </c>
      <c r="J2265" s="50">
        <v>1</v>
      </c>
      <c r="L2265" s="171">
        <v>2426</v>
      </c>
      <c r="M2265" s="57" t="s">
        <v>564</v>
      </c>
      <c r="O2265" s="7">
        <v>32</v>
      </c>
      <c r="P2265" s="7">
        <v>9</v>
      </c>
      <c r="Q2265" s="7">
        <v>9</v>
      </c>
      <c r="R2265" s="7">
        <v>14</v>
      </c>
      <c r="S2265" s="7">
        <v>37</v>
      </c>
      <c r="T2265" s="7">
        <v>57</v>
      </c>
      <c r="U2265" s="7">
        <v>36</v>
      </c>
      <c r="BG2265" s="6">
        <f t="shared" si="637"/>
        <v>1</v>
      </c>
      <c r="BH2265" s="6">
        <f t="shared" si="635"/>
        <v>1</v>
      </c>
      <c r="BI2265" s="6">
        <f t="shared" si="638"/>
        <v>0</v>
      </c>
      <c r="BJ2265" s="6">
        <f t="shared" si="636"/>
        <v>0</v>
      </c>
      <c r="BK2265" s="6">
        <f t="shared" si="639"/>
        <v>0</v>
      </c>
      <c r="BL2265" s="6">
        <f t="shared" si="640"/>
        <v>0</v>
      </c>
      <c r="BM2265" s="6">
        <f t="shared" si="641"/>
        <v>1</v>
      </c>
      <c r="BN2265" s="6">
        <f t="shared" si="642"/>
        <v>2</v>
      </c>
      <c r="BO2265" s="6">
        <f t="shared" si="643"/>
        <v>0</v>
      </c>
      <c r="BP2265" s="6">
        <f t="shared" si="644"/>
        <v>0</v>
      </c>
      <c r="BQ2265" s="6">
        <f t="shared" si="648"/>
        <v>1</v>
      </c>
      <c r="BR2265" s="6">
        <f t="shared" si="649"/>
        <v>1</v>
      </c>
      <c r="BS2265" s="6">
        <f t="shared" si="651"/>
        <v>1</v>
      </c>
      <c r="BT2265" s="6">
        <f t="shared" si="652"/>
        <v>1</v>
      </c>
      <c r="CT2265" s="6">
        <f t="shared" si="650"/>
        <v>0</v>
      </c>
      <c r="CX2265" s="6" t="str">
        <f t="shared" si="631"/>
        <v>H</v>
      </c>
      <c r="CY2265" s="87">
        <f t="shared" si="632"/>
        <v>2426</v>
      </c>
      <c r="CZ2265" s="87">
        <f t="shared" si="633"/>
        <v>0</v>
      </c>
      <c r="DA2265" s="6">
        <f t="shared" si="634"/>
        <v>2426</v>
      </c>
    </row>
    <row r="2266" spans="1:105" hidden="1" x14ac:dyDescent="0.2">
      <c r="A2266" s="46">
        <v>5133</v>
      </c>
      <c r="B2266" s="46">
        <f t="shared" si="645"/>
        <v>4</v>
      </c>
      <c r="C2266" s="46">
        <f t="shared" si="646"/>
        <v>18</v>
      </c>
      <c r="D2266" s="46">
        <f t="shared" si="647"/>
        <v>3</v>
      </c>
      <c r="E2266" s="85">
        <v>31854</v>
      </c>
      <c r="F2266" s="7" t="s">
        <v>394</v>
      </c>
      <c r="G2266" s="50" t="s">
        <v>310</v>
      </c>
      <c r="H2266" s="50" t="s">
        <v>308</v>
      </c>
      <c r="I2266" s="50">
        <v>1</v>
      </c>
      <c r="J2266" s="50">
        <v>2</v>
      </c>
      <c r="L2266" s="171">
        <v>2325</v>
      </c>
      <c r="M2266" s="57" t="s">
        <v>3031</v>
      </c>
      <c r="O2266" s="7">
        <v>33</v>
      </c>
      <c r="P2266" s="7">
        <v>9</v>
      </c>
      <c r="Q2266" s="7">
        <v>9</v>
      </c>
      <c r="R2266" s="7">
        <v>15</v>
      </c>
      <c r="S2266" s="7">
        <v>38</v>
      </c>
      <c r="T2266" s="7">
        <v>59</v>
      </c>
      <c r="U2266" s="7">
        <v>36</v>
      </c>
      <c r="BG2266" s="6">
        <f t="shared" si="637"/>
        <v>0</v>
      </c>
      <c r="BH2266" s="6">
        <f t="shared" si="635"/>
        <v>0</v>
      </c>
      <c r="BI2266" s="6">
        <f t="shared" si="638"/>
        <v>0</v>
      </c>
      <c r="BJ2266" s="6">
        <f t="shared" si="636"/>
        <v>0</v>
      </c>
      <c r="BK2266" s="6">
        <f t="shared" si="639"/>
        <v>1</v>
      </c>
      <c r="BL2266" s="6">
        <f t="shared" si="640"/>
        <v>1</v>
      </c>
      <c r="BM2266" s="6">
        <f t="shared" si="641"/>
        <v>0</v>
      </c>
      <c r="BN2266" s="6">
        <f t="shared" si="642"/>
        <v>0</v>
      </c>
      <c r="BO2266" s="6">
        <f t="shared" si="643"/>
        <v>1</v>
      </c>
      <c r="BP2266" s="6">
        <f t="shared" si="644"/>
        <v>1</v>
      </c>
      <c r="BQ2266" s="6">
        <f t="shared" si="648"/>
        <v>1</v>
      </c>
      <c r="BR2266" s="6">
        <f t="shared" si="649"/>
        <v>2</v>
      </c>
      <c r="BS2266" s="6">
        <f t="shared" si="651"/>
        <v>1</v>
      </c>
      <c r="BT2266" s="6">
        <f t="shared" si="652"/>
        <v>2</v>
      </c>
      <c r="CT2266" s="6">
        <f t="shared" si="650"/>
        <v>0</v>
      </c>
      <c r="CX2266" s="6" t="str">
        <f t="shared" ref="CX2266:CX2329" si="653">G2266</f>
        <v>A</v>
      </c>
      <c r="CY2266" s="87">
        <f t="shared" ref="CY2266:CY2329" si="654">L2266</f>
        <v>2325</v>
      </c>
      <c r="CZ2266" s="87">
        <f t="shared" ref="CZ2266:CZ2329" si="655">AY2266</f>
        <v>0</v>
      </c>
      <c r="DA2266" s="6" t="str">
        <f t="shared" ref="DA2266:DA2329" si="656">IF(CX2266="H",CY2266-CZ2266,"na")</f>
        <v>na</v>
      </c>
    </row>
    <row r="2267" spans="1:105" hidden="1" x14ac:dyDescent="0.2">
      <c r="A2267" s="46">
        <v>5134</v>
      </c>
      <c r="B2267" s="46">
        <f t="shared" si="645"/>
        <v>7</v>
      </c>
      <c r="C2267" s="46">
        <f t="shared" si="646"/>
        <v>21</v>
      </c>
      <c r="D2267" s="46">
        <f t="shared" si="647"/>
        <v>3</v>
      </c>
      <c r="E2267" s="85">
        <v>31857</v>
      </c>
      <c r="F2267" s="7" t="s">
        <v>1931</v>
      </c>
      <c r="G2267" s="50" t="s">
        <v>103</v>
      </c>
      <c r="H2267" s="50" t="s">
        <v>307</v>
      </c>
      <c r="I2267" s="50">
        <v>1</v>
      </c>
      <c r="J2267" s="50">
        <v>1</v>
      </c>
      <c r="L2267" s="171">
        <v>2874</v>
      </c>
      <c r="M2267" s="57" t="s">
        <v>3031</v>
      </c>
      <c r="O2267" s="7">
        <v>34</v>
      </c>
      <c r="P2267" s="7">
        <v>9</v>
      </c>
      <c r="Q2267" s="7">
        <v>10</v>
      </c>
      <c r="R2267" s="7">
        <v>15</v>
      </c>
      <c r="S2267" s="7">
        <v>39</v>
      </c>
      <c r="T2267" s="7">
        <v>60</v>
      </c>
      <c r="U2267" s="7">
        <v>37</v>
      </c>
      <c r="BG2267" s="6">
        <f t="shared" si="637"/>
        <v>0</v>
      </c>
      <c r="BH2267" s="6">
        <f t="shared" ref="BH2267:BH2330" si="657">IF(H2267="W",BH2266+1,0)</f>
        <v>0</v>
      </c>
      <c r="BI2267" s="6">
        <f t="shared" si="638"/>
        <v>1</v>
      </c>
      <c r="BJ2267" s="6">
        <f t="shared" ref="BJ2267:BJ2330" si="658">IF(H2267="D",BJ2266+1,0)</f>
        <v>1</v>
      </c>
      <c r="BK2267" s="6">
        <f t="shared" si="639"/>
        <v>0</v>
      </c>
      <c r="BL2267" s="6">
        <f t="shared" si="640"/>
        <v>0</v>
      </c>
      <c r="BM2267" s="6">
        <f t="shared" si="641"/>
        <v>1</v>
      </c>
      <c r="BN2267" s="6">
        <f t="shared" si="642"/>
        <v>1</v>
      </c>
      <c r="BO2267" s="6">
        <f t="shared" si="643"/>
        <v>1</v>
      </c>
      <c r="BP2267" s="6">
        <f t="shared" si="644"/>
        <v>2</v>
      </c>
      <c r="BQ2267" s="6">
        <f t="shared" si="648"/>
        <v>1</v>
      </c>
      <c r="BR2267" s="6">
        <f t="shared" si="649"/>
        <v>3</v>
      </c>
      <c r="BS2267" s="6">
        <f t="shared" si="651"/>
        <v>1</v>
      </c>
      <c r="BT2267" s="6">
        <f t="shared" si="652"/>
        <v>3</v>
      </c>
      <c r="CT2267" s="6">
        <f t="shared" si="650"/>
        <v>0</v>
      </c>
      <c r="CX2267" s="6" t="str">
        <f t="shared" si="653"/>
        <v>H</v>
      </c>
      <c r="CY2267" s="87">
        <f t="shared" si="654"/>
        <v>2874</v>
      </c>
      <c r="CZ2267" s="87">
        <f t="shared" si="655"/>
        <v>0</v>
      </c>
      <c r="DA2267" s="6">
        <f t="shared" si="656"/>
        <v>2874</v>
      </c>
    </row>
    <row r="2268" spans="1:105" hidden="1" x14ac:dyDescent="0.2">
      <c r="A2268" s="46">
        <v>5135</v>
      </c>
      <c r="B2268" s="46">
        <f t="shared" si="645"/>
        <v>3</v>
      </c>
      <c r="C2268" s="46">
        <f t="shared" si="646"/>
        <v>24</v>
      </c>
      <c r="D2268" s="46">
        <f t="shared" si="647"/>
        <v>3</v>
      </c>
      <c r="E2268" s="85">
        <v>31860</v>
      </c>
      <c r="F2268" s="7" t="s">
        <v>125</v>
      </c>
      <c r="G2268" s="50" t="s">
        <v>310</v>
      </c>
      <c r="H2268" s="50" t="s">
        <v>308</v>
      </c>
      <c r="I2268" s="50">
        <v>2</v>
      </c>
      <c r="J2268" s="50">
        <v>3</v>
      </c>
      <c r="L2268" s="171">
        <v>3811</v>
      </c>
      <c r="M2268" s="57" t="s">
        <v>2668</v>
      </c>
      <c r="O2268" s="7">
        <v>35</v>
      </c>
      <c r="P2268" s="7">
        <v>9</v>
      </c>
      <c r="Q2268" s="7">
        <v>10</v>
      </c>
      <c r="R2268" s="7">
        <v>16</v>
      </c>
      <c r="S2268" s="7">
        <v>41</v>
      </c>
      <c r="T2268" s="7">
        <v>63</v>
      </c>
      <c r="U2268" s="7">
        <v>37</v>
      </c>
      <c r="BG2268" s="6">
        <f t="shared" si="637"/>
        <v>0</v>
      </c>
      <c r="BH2268" s="6">
        <f t="shared" si="657"/>
        <v>0</v>
      </c>
      <c r="BI2268" s="6">
        <f t="shared" si="638"/>
        <v>0</v>
      </c>
      <c r="BJ2268" s="6">
        <f t="shared" si="658"/>
        <v>0</v>
      </c>
      <c r="BK2268" s="6">
        <f t="shared" si="639"/>
        <v>1</v>
      </c>
      <c r="BL2268" s="6">
        <f t="shared" si="640"/>
        <v>1</v>
      </c>
      <c r="BM2268" s="6">
        <f t="shared" si="641"/>
        <v>0</v>
      </c>
      <c r="BN2268" s="6">
        <f t="shared" si="642"/>
        <v>0</v>
      </c>
      <c r="BO2268" s="6">
        <f t="shared" si="643"/>
        <v>1</v>
      </c>
      <c r="BP2268" s="6">
        <f t="shared" si="644"/>
        <v>3</v>
      </c>
      <c r="BQ2268" s="6">
        <f t="shared" si="648"/>
        <v>1</v>
      </c>
      <c r="BR2268" s="6">
        <f t="shared" si="649"/>
        <v>4</v>
      </c>
      <c r="BS2268" s="6">
        <f t="shared" si="651"/>
        <v>1</v>
      </c>
      <c r="BT2268" s="6">
        <f t="shared" si="652"/>
        <v>4</v>
      </c>
      <c r="CT2268" s="6">
        <f t="shared" si="650"/>
        <v>0</v>
      </c>
      <c r="CX2268" s="6" t="str">
        <f t="shared" si="653"/>
        <v>A</v>
      </c>
      <c r="CY2268" s="87">
        <f t="shared" si="654"/>
        <v>3811</v>
      </c>
      <c r="CZ2268" s="87">
        <f t="shared" si="655"/>
        <v>0</v>
      </c>
      <c r="DA2268" s="6" t="str">
        <f t="shared" si="656"/>
        <v>na</v>
      </c>
    </row>
    <row r="2269" spans="1:105" hidden="1" x14ac:dyDescent="0.2">
      <c r="A2269" s="46">
        <v>5136</v>
      </c>
      <c r="B2269" s="46">
        <f t="shared" si="645"/>
        <v>7</v>
      </c>
      <c r="C2269" s="46">
        <f t="shared" si="646"/>
        <v>28</v>
      </c>
      <c r="D2269" s="46">
        <f t="shared" si="647"/>
        <v>3</v>
      </c>
      <c r="E2269" s="85">
        <v>31864</v>
      </c>
      <c r="F2269" s="7" t="s">
        <v>243</v>
      </c>
      <c r="G2269" s="50" t="s">
        <v>310</v>
      </c>
      <c r="H2269" s="50" t="s">
        <v>307</v>
      </c>
      <c r="I2269" s="50">
        <v>1</v>
      </c>
      <c r="J2269" s="50">
        <v>1</v>
      </c>
      <c r="L2269" s="171">
        <v>2326</v>
      </c>
      <c r="M2269" s="57" t="s">
        <v>872</v>
      </c>
      <c r="O2269" s="7">
        <v>36</v>
      </c>
      <c r="P2269" s="7">
        <v>9</v>
      </c>
      <c r="Q2269" s="7">
        <v>11</v>
      </c>
      <c r="R2269" s="7">
        <v>16</v>
      </c>
      <c r="S2269" s="7">
        <v>42</v>
      </c>
      <c r="T2269" s="7">
        <v>64</v>
      </c>
      <c r="U2269" s="7">
        <v>38</v>
      </c>
      <c r="BG2269" s="6">
        <f t="shared" si="637"/>
        <v>0</v>
      </c>
      <c r="BH2269" s="6">
        <f t="shared" si="657"/>
        <v>0</v>
      </c>
      <c r="BI2269" s="6">
        <f t="shared" si="638"/>
        <v>1</v>
      </c>
      <c r="BJ2269" s="6">
        <f t="shared" si="658"/>
        <v>1</v>
      </c>
      <c r="BK2269" s="6">
        <f t="shared" si="639"/>
        <v>0</v>
      </c>
      <c r="BL2269" s="6">
        <f t="shared" si="640"/>
        <v>0</v>
      </c>
      <c r="BM2269" s="6">
        <f t="shared" si="641"/>
        <v>1</v>
      </c>
      <c r="BN2269" s="6">
        <f t="shared" si="642"/>
        <v>1</v>
      </c>
      <c r="BO2269" s="6">
        <f t="shared" si="643"/>
        <v>1</v>
      </c>
      <c r="BP2269" s="6">
        <f t="shared" si="644"/>
        <v>4</v>
      </c>
      <c r="BQ2269" s="6">
        <f t="shared" si="648"/>
        <v>1</v>
      </c>
      <c r="BR2269" s="6">
        <f t="shared" si="649"/>
        <v>5</v>
      </c>
      <c r="BS2269" s="6">
        <f t="shared" si="651"/>
        <v>1</v>
      </c>
      <c r="BT2269" s="6">
        <f t="shared" si="652"/>
        <v>5</v>
      </c>
      <c r="CT2269" s="6">
        <f t="shared" si="650"/>
        <v>0</v>
      </c>
      <c r="CX2269" s="6" t="str">
        <f t="shared" si="653"/>
        <v>A</v>
      </c>
      <c r="CY2269" s="87">
        <f t="shared" si="654"/>
        <v>2326</v>
      </c>
      <c r="CZ2269" s="87">
        <f t="shared" si="655"/>
        <v>0</v>
      </c>
      <c r="DA2269" s="6" t="str">
        <f t="shared" si="656"/>
        <v>na</v>
      </c>
    </row>
    <row r="2270" spans="1:105" hidden="1" x14ac:dyDescent="0.2">
      <c r="A2270" s="46">
        <v>5137</v>
      </c>
      <c r="B2270" s="46">
        <f t="shared" si="645"/>
        <v>3</v>
      </c>
      <c r="C2270" s="46">
        <f t="shared" si="646"/>
        <v>31</v>
      </c>
      <c r="D2270" s="46">
        <f t="shared" si="647"/>
        <v>3</v>
      </c>
      <c r="E2270" s="85">
        <v>31867</v>
      </c>
      <c r="F2270" s="7" t="s">
        <v>104</v>
      </c>
      <c r="G2270" s="50" t="s">
        <v>103</v>
      </c>
      <c r="H2270" s="50" t="s">
        <v>306</v>
      </c>
      <c r="I2270" s="50">
        <v>2</v>
      </c>
      <c r="J2270" s="50">
        <v>0</v>
      </c>
      <c r="L2270" s="171">
        <v>2557</v>
      </c>
      <c r="M2270" s="57" t="s">
        <v>2549</v>
      </c>
      <c r="O2270" s="7">
        <v>37</v>
      </c>
      <c r="P2270" s="7">
        <v>10</v>
      </c>
      <c r="Q2270" s="7">
        <v>11</v>
      </c>
      <c r="R2270" s="7">
        <v>16</v>
      </c>
      <c r="S2270" s="7">
        <v>44</v>
      </c>
      <c r="T2270" s="7">
        <v>64</v>
      </c>
      <c r="U2270" s="7">
        <v>41</v>
      </c>
      <c r="BG2270" s="6">
        <f t="shared" si="637"/>
        <v>1</v>
      </c>
      <c r="BH2270" s="6">
        <f t="shared" si="657"/>
        <v>1</v>
      </c>
      <c r="BI2270" s="6">
        <f t="shared" si="638"/>
        <v>0</v>
      </c>
      <c r="BJ2270" s="6">
        <f t="shared" si="658"/>
        <v>0</v>
      </c>
      <c r="BK2270" s="6">
        <f t="shared" si="639"/>
        <v>0</v>
      </c>
      <c r="BL2270" s="6">
        <f t="shared" si="640"/>
        <v>0</v>
      </c>
      <c r="BM2270" s="6">
        <f t="shared" si="641"/>
        <v>1</v>
      </c>
      <c r="BN2270" s="6">
        <f t="shared" si="642"/>
        <v>2</v>
      </c>
      <c r="BO2270" s="6">
        <f t="shared" si="643"/>
        <v>0</v>
      </c>
      <c r="BP2270" s="6">
        <f t="shared" si="644"/>
        <v>0</v>
      </c>
      <c r="BQ2270" s="6">
        <f t="shared" si="648"/>
        <v>1</v>
      </c>
      <c r="BR2270" s="6">
        <f t="shared" si="649"/>
        <v>6</v>
      </c>
      <c r="BS2270" s="6">
        <f t="shared" si="651"/>
        <v>0</v>
      </c>
      <c r="BT2270" s="6">
        <f t="shared" si="652"/>
        <v>0</v>
      </c>
      <c r="CT2270" s="6">
        <f t="shared" si="650"/>
        <v>0</v>
      </c>
      <c r="CX2270" s="6" t="str">
        <f t="shared" si="653"/>
        <v>H</v>
      </c>
      <c r="CY2270" s="87">
        <f t="shared" si="654"/>
        <v>2557</v>
      </c>
      <c r="CZ2270" s="87">
        <f t="shared" si="655"/>
        <v>0</v>
      </c>
      <c r="DA2270" s="6">
        <f t="shared" si="656"/>
        <v>2557</v>
      </c>
    </row>
    <row r="2271" spans="1:105" hidden="1" x14ac:dyDescent="0.2">
      <c r="A2271" s="46">
        <v>5138</v>
      </c>
      <c r="B2271" s="46">
        <f t="shared" si="645"/>
        <v>7</v>
      </c>
      <c r="C2271" s="46">
        <f t="shared" si="646"/>
        <v>4</v>
      </c>
      <c r="D2271" s="46">
        <f t="shared" si="647"/>
        <v>4</v>
      </c>
      <c r="E2271" s="85">
        <v>31871</v>
      </c>
      <c r="F2271" s="7" t="s">
        <v>235</v>
      </c>
      <c r="G2271" s="50" t="s">
        <v>310</v>
      </c>
      <c r="H2271" s="50" t="s">
        <v>308</v>
      </c>
      <c r="I2271" s="50">
        <v>0</v>
      </c>
      <c r="J2271" s="50">
        <v>1</v>
      </c>
      <c r="L2271" s="171">
        <v>2120</v>
      </c>
      <c r="O2271" s="7">
        <v>38</v>
      </c>
      <c r="P2271" s="7">
        <v>10</v>
      </c>
      <c r="Q2271" s="7">
        <v>11</v>
      </c>
      <c r="R2271" s="7">
        <v>17</v>
      </c>
      <c r="S2271" s="7">
        <v>44</v>
      </c>
      <c r="T2271" s="7">
        <v>65</v>
      </c>
      <c r="U2271" s="7">
        <v>41</v>
      </c>
      <c r="BG2271" s="6">
        <f t="shared" si="637"/>
        <v>0</v>
      </c>
      <c r="BH2271" s="6">
        <f t="shared" si="657"/>
        <v>0</v>
      </c>
      <c r="BI2271" s="6">
        <f t="shared" si="638"/>
        <v>0</v>
      </c>
      <c r="BJ2271" s="6">
        <f t="shared" si="658"/>
        <v>0</v>
      </c>
      <c r="BK2271" s="6">
        <f t="shared" si="639"/>
        <v>1</v>
      </c>
      <c r="BL2271" s="6">
        <f t="shared" si="640"/>
        <v>1</v>
      </c>
      <c r="BM2271" s="6">
        <f t="shared" si="641"/>
        <v>0</v>
      </c>
      <c r="BN2271" s="6">
        <f t="shared" si="642"/>
        <v>0</v>
      </c>
      <c r="BO2271" s="6">
        <f t="shared" si="643"/>
        <v>1</v>
      </c>
      <c r="BP2271" s="6">
        <f t="shared" si="644"/>
        <v>1</v>
      </c>
      <c r="BQ2271" s="6">
        <f t="shared" si="648"/>
        <v>0</v>
      </c>
      <c r="BR2271" s="6">
        <f t="shared" si="649"/>
        <v>0</v>
      </c>
      <c r="BS2271" s="6">
        <f t="shared" si="651"/>
        <v>1</v>
      </c>
      <c r="BT2271" s="6">
        <f t="shared" si="652"/>
        <v>1</v>
      </c>
      <c r="CT2271" s="6">
        <f t="shared" si="650"/>
        <v>0</v>
      </c>
      <c r="CX2271" s="6" t="str">
        <f t="shared" si="653"/>
        <v>A</v>
      </c>
      <c r="CY2271" s="87">
        <f t="shared" si="654"/>
        <v>2120</v>
      </c>
      <c r="CZ2271" s="87">
        <f t="shared" si="655"/>
        <v>0</v>
      </c>
      <c r="DA2271" s="6" t="str">
        <f t="shared" si="656"/>
        <v>na</v>
      </c>
    </row>
    <row r="2272" spans="1:105" hidden="1" x14ac:dyDescent="0.2">
      <c r="A2272" s="46">
        <v>5139</v>
      </c>
      <c r="B2272" s="46">
        <f t="shared" si="645"/>
        <v>7</v>
      </c>
      <c r="C2272" s="46">
        <f t="shared" si="646"/>
        <v>11</v>
      </c>
      <c r="D2272" s="46">
        <f t="shared" si="647"/>
        <v>4</v>
      </c>
      <c r="E2272" s="85">
        <v>31878</v>
      </c>
      <c r="F2272" s="7" t="s">
        <v>538</v>
      </c>
      <c r="G2272" s="50" t="s">
        <v>103</v>
      </c>
      <c r="H2272" s="50" t="s">
        <v>306</v>
      </c>
      <c r="I2272" s="50">
        <v>3</v>
      </c>
      <c r="J2272" s="50">
        <v>0</v>
      </c>
      <c r="L2272" s="171">
        <v>2202</v>
      </c>
      <c r="M2272" s="57" t="s">
        <v>327</v>
      </c>
      <c r="O2272" s="7">
        <v>39</v>
      </c>
      <c r="P2272" s="7">
        <v>11</v>
      </c>
      <c r="Q2272" s="7">
        <v>11</v>
      </c>
      <c r="R2272" s="7">
        <v>17</v>
      </c>
      <c r="S2272" s="7">
        <v>47</v>
      </c>
      <c r="T2272" s="7">
        <v>65</v>
      </c>
      <c r="U2272" s="7">
        <v>44</v>
      </c>
      <c r="BG2272" s="6">
        <f t="shared" si="637"/>
        <v>1</v>
      </c>
      <c r="BH2272" s="6">
        <f t="shared" si="657"/>
        <v>1</v>
      </c>
      <c r="BI2272" s="6">
        <f t="shared" si="638"/>
        <v>0</v>
      </c>
      <c r="BJ2272" s="6">
        <f t="shared" si="658"/>
        <v>0</v>
      </c>
      <c r="BK2272" s="6">
        <f t="shared" si="639"/>
        <v>0</v>
      </c>
      <c r="BL2272" s="6">
        <f t="shared" si="640"/>
        <v>0</v>
      </c>
      <c r="BM2272" s="6">
        <f t="shared" si="641"/>
        <v>1</v>
      </c>
      <c r="BN2272" s="6">
        <f t="shared" si="642"/>
        <v>1</v>
      </c>
      <c r="BO2272" s="6">
        <f t="shared" si="643"/>
        <v>0</v>
      </c>
      <c r="BP2272" s="6">
        <f t="shared" si="644"/>
        <v>0</v>
      </c>
      <c r="BQ2272" s="6">
        <f t="shared" si="648"/>
        <v>1</v>
      </c>
      <c r="BR2272" s="6">
        <f t="shared" si="649"/>
        <v>1</v>
      </c>
      <c r="BS2272" s="6">
        <f t="shared" si="651"/>
        <v>0</v>
      </c>
      <c r="BT2272" s="6">
        <f t="shared" si="652"/>
        <v>0</v>
      </c>
      <c r="CT2272" s="6">
        <f t="shared" si="650"/>
        <v>0</v>
      </c>
      <c r="CX2272" s="6" t="str">
        <f t="shared" si="653"/>
        <v>H</v>
      </c>
      <c r="CY2272" s="87">
        <f t="shared" si="654"/>
        <v>2202</v>
      </c>
      <c r="CZ2272" s="87">
        <f t="shared" si="655"/>
        <v>0</v>
      </c>
      <c r="DA2272" s="6">
        <f t="shared" si="656"/>
        <v>2202</v>
      </c>
    </row>
    <row r="2273" spans="1:105" hidden="1" x14ac:dyDescent="0.2">
      <c r="A2273" s="46">
        <v>5140</v>
      </c>
      <c r="B2273" s="46">
        <f t="shared" si="645"/>
        <v>3</v>
      </c>
      <c r="C2273" s="46">
        <f t="shared" si="646"/>
        <v>14</v>
      </c>
      <c r="D2273" s="46">
        <f t="shared" si="647"/>
        <v>4</v>
      </c>
      <c r="E2273" s="85">
        <v>31881</v>
      </c>
      <c r="F2273" s="7" t="s">
        <v>321</v>
      </c>
      <c r="G2273" s="50" t="s">
        <v>103</v>
      </c>
      <c r="H2273" s="50" t="s">
        <v>308</v>
      </c>
      <c r="I2273" s="50">
        <v>1</v>
      </c>
      <c r="J2273" s="50">
        <v>4</v>
      </c>
      <c r="L2273" s="171">
        <v>2804</v>
      </c>
      <c r="M2273" s="57" t="s">
        <v>2670</v>
      </c>
      <c r="O2273" s="7">
        <v>40</v>
      </c>
      <c r="P2273" s="7">
        <v>11</v>
      </c>
      <c r="Q2273" s="7">
        <v>11</v>
      </c>
      <c r="R2273" s="7">
        <v>18</v>
      </c>
      <c r="S2273" s="7">
        <v>48</v>
      </c>
      <c r="T2273" s="7">
        <v>69</v>
      </c>
      <c r="U2273" s="7">
        <v>44</v>
      </c>
      <c r="BG2273" s="6">
        <f t="shared" si="637"/>
        <v>0</v>
      </c>
      <c r="BH2273" s="6">
        <f t="shared" si="657"/>
        <v>0</v>
      </c>
      <c r="BI2273" s="6">
        <f t="shared" si="638"/>
        <v>0</v>
      </c>
      <c r="BJ2273" s="6">
        <f t="shared" si="658"/>
        <v>0</v>
      </c>
      <c r="BK2273" s="6">
        <f t="shared" si="639"/>
        <v>1</v>
      </c>
      <c r="BL2273" s="6">
        <f t="shared" si="640"/>
        <v>1</v>
      </c>
      <c r="BM2273" s="6">
        <f t="shared" si="641"/>
        <v>0</v>
      </c>
      <c r="BN2273" s="6">
        <f t="shared" si="642"/>
        <v>0</v>
      </c>
      <c r="BO2273" s="6">
        <f t="shared" si="643"/>
        <v>1</v>
      </c>
      <c r="BP2273" s="6">
        <f t="shared" si="644"/>
        <v>1</v>
      </c>
      <c r="BQ2273" s="6">
        <f t="shared" si="648"/>
        <v>1</v>
      </c>
      <c r="BR2273" s="6">
        <f t="shared" si="649"/>
        <v>2</v>
      </c>
      <c r="BS2273" s="6">
        <f t="shared" si="651"/>
        <v>1</v>
      </c>
      <c r="BT2273" s="6">
        <f t="shared" si="652"/>
        <v>1</v>
      </c>
      <c r="CT2273" s="6">
        <f t="shared" si="650"/>
        <v>0</v>
      </c>
      <c r="CX2273" s="6" t="str">
        <f t="shared" si="653"/>
        <v>H</v>
      </c>
      <c r="CY2273" s="87">
        <f t="shared" si="654"/>
        <v>2804</v>
      </c>
      <c r="CZ2273" s="87">
        <f t="shared" si="655"/>
        <v>0</v>
      </c>
      <c r="DA2273" s="6">
        <f t="shared" si="656"/>
        <v>2804</v>
      </c>
    </row>
    <row r="2274" spans="1:105" hidden="1" x14ac:dyDescent="0.2">
      <c r="A2274" s="46">
        <v>5141</v>
      </c>
      <c r="B2274" s="46">
        <f t="shared" si="645"/>
        <v>7</v>
      </c>
      <c r="C2274" s="46">
        <f t="shared" si="646"/>
        <v>18</v>
      </c>
      <c r="D2274" s="46">
        <f t="shared" si="647"/>
        <v>4</v>
      </c>
      <c r="E2274" s="85">
        <v>31885</v>
      </c>
      <c r="F2274" s="7" t="s">
        <v>151</v>
      </c>
      <c r="G2274" s="50" t="s">
        <v>310</v>
      </c>
      <c r="H2274" s="50" t="s">
        <v>308</v>
      </c>
      <c r="I2274" s="50">
        <v>1</v>
      </c>
      <c r="J2274" s="50">
        <v>3</v>
      </c>
      <c r="L2274" s="171">
        <v>10546</v>
      </c>
      <c r="M2274" s="57" t="s">
        <v>872</v>
      </c>
      <c r="O2274" s="7">
        <v>41</v>
      </c>
      <c r="P2274" s="7">
        <v>11</v>
      </c>
      <c r="Q2274" s="7">
        <v>11</v>
      </c>
      <c r="R2274" s="7">
        <v>19</v>
      </c>
      <c r="S2274" s="7">
        <v>49</v>
      </c>
      <c r="T2274" s="7">
        <v>72</v>
      </c>
      <c r="U2274" s="7">
        <v>44</v>
      </c>
      <c r="BG2274" s="6">
        <f t="shared" si="637"/>
        <v>0</v>
      </c>
      <c r="BH2274" s="6">
        <f t="shared" si="657"/>
        <v>0</v>
      </c>
      <c r="BI2274" s="6">
        <f t="shared" si="638"/>
        <v>0</v>
      </c>
      <c r="BJ2274" s="6">
        <f t="shared" si="658"/>
        <v>0</v>
      </c>
      <c r="BK2274" s="6">
        <f t="shared" si="639"/>
        <v>1</v>
      </c>
      <c r="BL2274" s="6">
        <f t="shared" si="640"/>
        <v>2</v>
      </c>
      <c r="BM2274" s="6">
        <f t="shared" si="641"/>
        <v>0</v>
      </c>
      <c r="BN2274" s="6">
        <f t="shared" si="642"/>
        <v>0</v>
      </c>
      <c r="BO2274" s="6">
        <f t="shared" si="643"/>
        <v>1</v>
      </c>
      <c r="BP2274" s="6">
        <f t="shared" si="644"/>
        <v>2</v>
      </c>
      <c r="BQ2274" s="6">
        <f t="shared" si="648"/>
        <v>1</v>
      </c>
      <c r="BR2274" s="6">
        <f t="shared" si="649"/>
        <v>3</v>
      </c>
      <c r="BS2274" s="6">
        <f t="shared" si="651"/>
        <v>1</v>
      </c>
      <c r="BT2274" s="6">
        <f t="shared" si="652"/>
        <v>2</v>
      </c>
      <c r="CT2274" s="6">
        <f t="shared" si="650"/>
        <v>0</v>
      </c>
      <c r="CX2274" s="6" t="str">
        <f t="shared" si="653"/>
        <v>A</v>
      </c>
      <c r="CY2274" s="87">
        <f t="shared" si="654"/>
        <v>10546</v>
      </c>
      <c r="CZ2274" s="87">
        <f t="shared" si="655"/>
        <v>0</v>
      </c>
      <c r="DA2274" s="6" t="str">
        <f t="shared" si="656"/>
        <v>na</v>
      </c>
    </row>
    <row r="2275" spans="1:105" hidden="1" x14ac:dyDescent="0.2">
      <c r="A2275" s="46">
        <v>5142</v>
      </c>
      <c r="B2275" s="46">
        <f t="shared" si="645"/>
        <v>2</v>
      </c>
      <c r="C2275" s="46">
        <f t="shared" si="646"/>
        <v>20</v>
      </c>
      <c r="D2275" s="46">
        <f t="shared" si="647"/>
        <v>4</v>
      </c>
      <c r="E2275" s="85">
        <v>31887</v>
      </c>
      <c r="F2275" s="7" t="s">
        <v>121</v>
      </c>
      <c r="G2275" s="50" t="s">
        <v>103</v>
      </c>
      <c r="H2275" s="50" t="s">
        <v>307</v>
      </c>
      <c r="I2275" s="50">
        <v>1</v>
      </c>
      <c r="J2275" s="50">
        <v>1</v>
      </c>
      <c r="L2275" s="171">
        <v>2694</v>
      </c>
      <c r="M2275" s="57" t="s">
        <v>2671</v>
      </c>
      <c r="O2275" s="7">
        <v>42</v>
      </c>
      <c r="P2275" s="7">
        <v>11</v>
      </c>
      <c r="Q2275" s="7">
        <v>12</v>
      </c>
      <c r="R2275" s="7">
        <v>19</v>
      </c>
      <c r="S2275" s="7">
        <v>50</v>
      </c>
      <c r="T2275" s="7">
        <v>73</v>
      </c>
      <c r="U2275" s="7">
        <v>45</v>
      </c>
      <c r="BG2275" s="6">
        <f t="shared" si="637"/>
        <v>0</v>
      </c>
      <c r="BH2275" s="6">
        <f t="shared" si="657"/>
        <v>0</v>
      </c>
      <c r="BI2275" s="6">
        <f t="shared" si="638"/>
        <v>1</v>
      </c>
      <c r="BJ2275" s="6">
        <f t="shared" si="658"/>
        <v>1</v>
      </c>
      <c r="BK2275" s="6">
        <f t="shared" si="639"/>
        <v>0</v>
      </c>
      <c r="BL2275" s="6">
        <f t="shared" si="640"/>
        <v>0</v>
      </c>
      <c r="BM2275" s="6">
        <f t="shared" si="641"/>
        <v>1</v>
      </c>
      <c r="BN2275" s="6">
        <f t="shared" si="642"/>
        <v>1</v>
      </c>
      <c r="BO2275" s="6">
        <f t="shared" si="643"/>
        <v>1</v>
      </c>
      <c r="BP2275" s="6">
        <f t="shared" si="644"/>
        <v>3</v>
      </c>
      <c r="BQ2275" s="6">
        <f t="shared" si="648"/>
        <v>1</v>
      </c>
      <c r="BR2275" s="6">
        <f t="shared" si="649"/>
        <v>4</v>
      </c>
      <c r="BS2275" s="6">
        <f t="shared" si="651"/>
        <v>1</v>
      </c>
      <c r="BT2275" s="6">
        <f t="shared" si="652"/>
        <v>3</v>
      </c>
      <c r="CT2275" s="6">
        <f t="shared" si="650"/>
        <v>0</v>
      </c>
      <c r="CX2275" s="6" t="str">
        <f t="shared" si="653"/>
        <v>H</v>
      </c>
      <c r="CY2275" s="87">
        <f t="shared" si="654"/>
        <v>2694</v>
      </c>
      <c r="CZ2275" s="87">
        <f t="shared" si="655"/>
        <v>0</v>
      </c>
      <c r="DA2275" s="6">
        <f t="shared" si="656"/>
        <v>2694</v>
      </c>
    </row>
    <row r="2276" spans="1:105" hidden="1" x14ac:dyDescent="0.2">
      <c r="A2276" s="46">
        <v>5143</v>
      </c>
      <c r="B2276" s="46">
        <f t="shared" si="645"/>
        <v>7</v>
      </c>
      <c r="C2276" s="46">
        <f t="shared" si="646"/>
        <v>25</v>
      </c>
      <c r="D2276" s="46">
        <f t="shared" si="647"/>
        <v>4</v>
      </c>
      <c r="E2276" s="85">
        <v>31892</v>
      </c>
      <c r="F2276" s="7" t="s">
        <v>500</v>
      </c>
      <c r="G2276" s="50" t="s">
        <v>310</v>
      </c>
      <c r="H2276" s="50" t="s">
        <v>308</v>
      </c>
      <c r="I2276" s="50">
        <v>0</v>
      </c>
      <c r="J2276" s="50">
        <v>1</v>
      </c>
      <c r="L2276" s="171">
        <v>4107</v>
      </c>
      <c r="O2276" s="7">
        <v>43</v>
      </c>
      <c r="P2276" s="7">
        <v>11</v>
      </c>
      <c r="Q2276" s="7">
        <v>12</v>
      </c>
      <c r="R2276" s="7">
        <v>20</v>
      </c>
      <c r="S2276" s="7">
        <v>50</v>
      </c>
      <c r="T2276" s="7">
        <v>74</v>
      </c>
      <c r="U2276" s="7">
        <v>45</v>
      </c>
      <c r="BG2276" s="6">
        <f t="shared" si="637"/>
        <v>0</v>
      </c>
      <c r="BH2276" s="6">
        <f t="shared" si="657"/>
        <v>0</v>
      </c>
      <c r="BI2276" s="6">
        <f t="shared" si="638"/>
        <v>0</v>
      </c>
      <c r="BJ2276" s="6">
        <f t="shared" si="658"/>
        <v>0</v>
      </c>
      <c r="BK2276" s="6">
        <f t="shared" si="639"/>
        <v>1</v>
      </c>
      <c r="BL2276" s="6">
        <f t="shared" si="640"/>
        <v>1</v>
      </c>
      <c r="BM2276" s="6">
        <f t="shared" si="641"/>
        <v>0</v>
      </c>
      <c r="BN2276" s="6">
        <f t="shared" si="642"/>
        <v>0</v>
      </c>
      <c r="BO2276" s="6">
        <f t="shared" si="643"/>
        <v>1</v>
      </c>
      <c r="BP2276" s="6">
        <f t="shared" si="644"/>
        <v>4</v>
      </c>
      <c r="BQ2276" s="6">
        <f t="shared" si="648"/>
        <v>0</v>
      </c>
      <c r="BR2276" s="6">
        <f t="shared" si="649"/>
        <v>0</v>
      </c>
      <c r="BS2276" s="6">
        <f t="shared" si="651"/>
        <v>1</v>
      </c>
      <c r="BT2276" s="6">
        <f t="shared" si="652"/>
        <v>4</v>
      </c>
      <c r="CT2276" s="6">
        <f t="shared" si="650"/>
        <v>0</v>
      </c>
      <c r="CX2276" s="6" t="str">
        <f t="shared" si="653"/>
        <v>A</v>
      </c>
      <c r="CY2276" s="87">
        <f t="shared" si="654"/>
        <v>4107</v>
      </c>
      <c r="CZ2276" s="87">
        <f t="shared" si="655"/>
        <v>0</v>
      </c>
      <c r="DA2276" s="6" t="str">
        <f t="shared" si="656"/>
        <v>na</v>
      </c>
    </row>
    <row r="2277" spans="1:105" hidden="1" x14ac:dyDescent="0.2">
      <c r="A2277" s="46">
        <v>5144</v>
      </c>
      <c r="B2277" s="46">
        <f t="shared" si="645"/>
        <v>7</v>
      </c>
      <c r="C2277" s="46">
        <f t="shared" si="646"/>
        <v>2</v>
      </c>
      <c r="D2277" s="46">
        <f t="shared" si="647"/>
        <v>5</v>
      </c>
      <c r="E2277" s="85">
        <v>31899</v>
      </c>
      <c r="F2277" s="7" t="s">
        <v>1017</v>
      </c>
      <c r="G2277" s="50" t="s">
        <v>103</v>
      </c>
      <c r="H2277" s="50" t="s">
        <v>306</v>
      </c>
      <c r="I2277" s="50">
        <v>2</v>
      </c>
      <c r="J2277" s="50">
        <v>1</v>
      </c>
      <c r="L2277" s="171">
        <v>4079</v>
      </c>
      <c r="M2277" s="57" t="s">
        <v>595</v>
      </c>
      <c r="O2277" s="7">
        <v>44</v>
      </c>
      <c r="P2277" s="7">
        <v>12</v>
      </c>
      <c r="Q2277" s="7">
        <v>12</v>
      </c>
      <c r="R2277" s="7">
        <v>20</v>
      </c>
      <c r="S2277" s="7">
        <v>52</v>
      </c>
      <c r="T2277" s="7">
        <v>75</v>
      </c>
      <c r="U2277" s="7">
        <v>48</v>
      </c>
      <c r="BG2277" s="6">
        <f t="shared" si="637"/>
        <v>1</v>
      </c>
      <c r="BH2277" s="6">
        <f t="shared" si="657"/>
        <v>1</v>
      </c>
      <c r="BI2277" s="6">
        <f t="shared" si="638"/>
        <v>0</v>
      </c>
      <c r="BJ2277" s="6">
        <f t="shared" si="658"/>
        <v>0</v>
      </c>
      <c r="BK2277" s="6">
        <f t="shared" si="639"/>
        <v>0</v>
      </c>
      <c r="BL2277" s="6">
        <f t="shared" si="640"/>
        <v>0</v>
      </c>
      <c r="BM2277" s="6">
        <f t="shared" si="641"/>
        <v>1</v>
      </c>
      <c r="BN2277" s="6">
        <f t="shared" si="642"/>
        <v>1</v>
      </c>
      <c r="BO2277" s="6">
        <f t="shared" si="643"/>
        <v>0</v>
      </c>
      <c r="BP2277" s="6">
        <f t="shared" si="644"/>
        <v>0</v>
      </c>
      <c r="BQ2277" s="6">
        <f t="shared" si="648"/>
        <v>1</v>
      </c>
      <c r="BR2277" s="6">
        <f t="shared" si="649"/>
        <v>1</v>
      </c>
      <c r="BS2277" s="6">
        <f t="shared" si="651"/>
        <v>1</v>
      </c>
      <c r="BT2277" s="6">
        <f t="shared" si="652"/>
        <v>5</v>
      </c>
      <c r="CT2277" s="6">
        <f t="shared" si="650"/>
        <v>0</v>
      </c>
      <c r="CX2277" s="6" t="str">
        <f t="shared" si="653"/>
        <v>H</v>
      </c>
      <c r="CY2277" s="87">
        <f t="shared" si="654"/>
        <v>4079</v>
      </c>
      <c r="CZ2277" s="87">
        <f t="shared" si="655"/>
        <v>0</v>
      </c>
      <c r="DA2277" s="6">
        <f t="shared" si="656"/>
        <v>4079</v>
      </c>
    </row>
    <row r="2278" spans="1:105" hidden="1" x14ac:dyDescent="0.2">
      <c r="A2278" s="46">
        <v>5145</v>
      </c>
      <c r="B2278" s="46">
        <f t="shared" si="645"/>
        <v>2</v>
      </c>
      <c r="C2278" s="46">
        <f t="shared" si="646"/>
        <v>4</v>
      </c>
      <c r="D2278" s="46">
        <f t="shared" si="647"/>
        <v>5</v>
      </c>
      <c r="E2278" s="85">
        <v>31901</v>
      </c>
      <c r="F2278" s="7" t="s">
        <v>2387</v>
      </c>
      <c r="G2278" s="50" t="s">
        <v>310</v>
      </c>
      <c r="H2278" s="50" t="s">
        <v>308</v>
      </c>
      <c r="I2278" s="50">
        <v>2</v>
      </c>
      <c r="J2278" s="50">
        <v>3</v>
      </c>
      <c r="L2278" s="171">
        <v>3816</v>
      </c>
      <c r="M2278" s="57" t="s">
        <v>2549</v>
      </c>
      <c r="O2278" s="7">
        <v>45</v>
      </c>
      <c r="P2278" s="7">
        <v>12</v>
      </c>
      <c r="Q2278" s="7">
        <v>12</v>
      </c>
      <c r="R2278" s="7">
        <v>21</v>
      </c>
      <c r="S2278" s="7">
        <v>54</v>
      </c>
      <c r="T2278" s="7">
        <v>78</v>
      </c>
      <c r="U2278" s="7">
        <v>48</v>
      </c>
      <c r="BG2278" s="6">
        <f t="shared" si="637"/>
        <v>0</v>
      </c>
      <c r="BH2278" s="6">
        <f t="shared" si="657"/>
        <v>0</v>
      </c>
      <c r="BI2278" s="6">
        <f t="shared" si="638"/>
        <v>0</v>
      </c>
      <c r="BJ2278" s="6">
        <f t="shared" si="658"/>
        <v>0</v>
      </c>
      <c r="BK2278" s="6">
        <f t="shared" si="639"/>
        <v>1</v>
      </c>
      <c r="BL2278" s="6">
        <f t="shared" si="640"/>
        <v>1</v>
      </c>
      <c r="BM2278" s="6">
        <f t="shared" si="641"/>
        <v>0</v>
      </c>
      <c r="BN2278" s="6">
        <f t="shared" si="642"/>
        <v>0</v>
      </c>
      <c r="BO2278" s="6">
        <f t="shared" si="643"/>
        <v>1</v>
      </c>
      <c r="BP2278" s="6">
        <f t="shared" si="644"/>
        <v>1</v>
      </c>
      <c r="BQ2278" s="6">
        <f t="shared" si="648"/>
        <v>1</v>
      </c>
      <c r="BR2278" s="6">
        <f t="shared" si="649"/>
        <v>2</v>
      </c>
      <c r="BS2278" s="6">
        <f t="shared" si="651"/>
        <v>1</v>
      </c>
      <c r="BT2278" s="6">
        <f t="shared" si="652"/>
        <v>6</v>
      </c>
      <c r="CT2278" s="6">
        <f t="shared" si="650"/>
        <v>0</v>
      </c>
      <c r="CX2278" s="6" t="str">
        <f t="shared" si="653"/>
        <v>A</v>
      </c>
      <c r="CY2278" s="87">
        <f t="shared" si="654"/>
        <v>3816</v>
      </c>
      <c r="CZ2278" s="87">
        <f t="shared" si="655"/>
        <v>0</v>
      </c>
      <c r="DA2278" s="6" t="str">
        <f t="shared" si="656"/>
        <v>na</v>
      </c>
    </row>
    <row r="2279" spans="1:105" hidden="1" x14ac:dyDescent="0.2">
      <c r="A2279" s="46">
        <v>5146</v>
      </c>
      <c r="B2279" s="46">
        <f t="shared" si="645"/>
        <v>7</v>
      </c>
      <c r="C2279" s="46">
        <f t="shared" si="646"/>
        <v>9</v>
      </c>
      <c r="D2279" s="46">
        <f t="shared" si="647"/>
        <v>5</v>
      </c>
      <c r="E2279" s="85">
        <v>31906</v>
      </c>
      <c r="F2279" s="7" t="s">
        <v>2363</v>
      </c>
      <c r="G2279" s="50" t="s">
        <v>103</v>
      </c>
      <c r="H2279" s="50" t="s">
        <v>307</v>
      </c>
      <c r="I2279" s="50">
        <v>1</v>
      </c>
      <c r="J2279" s="50">
        <v>1</v>
      </c>
      <c r="L2279" s="171">
        <v>3760</v>
      </c>
      <c r="M2279" s="57" t="s">
        <v>1171</v>
      </c>
      <c r="N2279" s="46">
        <v>20</v>
      </c>
      <c r="O2279" s="5">
        <v>46</v>
      </c>
      <c r="P2279" s="5">
        <v>12</v>
      </c>
      <c r="Q2279" s="5">
        <v>13</v>
      </c>
      <c r="R2279" s="5">
        <v>21</v>
      </c>
      <c r="S2279" s="5">
        <v>55</v>
      </c>
      <c r="T2279" s="5">
        <v>79</v>
      </c>
      <c r="U2279" s="5">
        <v>49</v>
      </c>
      <c r="BG2279" s="6">
        <f t="shared" si="637"/>
        <v>0</v>
      </c>
      <c r="BH2279" s="6">
        <f t="shared" si="657"/>
        <v>0</v>
      </c>
      <c r="BI2279" s="6">
        <f t="shared" si="638"/>
        <v>1</v>
      </c>
      <c r="BJ2279" s="6">
        <f t="shared" si="658"/>
        <v>1</v>
      </c>
      <c r="BK2279" s="6">
        <f t="shared" si="639"/>
        <v>0</v>
      </c>
      <c r="BL2279" s="6">
        <f t="shared" si="640"/>
        <v>0</v>
      </c>
      <c r="BM2279" s="6">
        <f t="shared" si="641"/>
        <v>1</v>
      </c>
      <c r="BN2279" s="6">
        <f t="shared" si="642"/>
        <v>1</v>
      </c>
      <c r="BO2279" s="6">
        <f t="shared" si="643"/>
        <v>1</v>
      </c>
      <c r="BP2279" s="6">
        <f t="shared" si="644"/>
        <v>2</v>
      </c>
      <c r="BQ2279" s="6">
        <f t="shared" si="648"/>
        <v>1</v>
      </c>
      <c r="BR2279" s="6">
        <f t="shared" si="649"/>
        <v>3</v>
      </c>
      <c r="BS2279" s="6">
        <f t="shared" si="651"/>
        <v>1</v>
      </c>
      <c r="BT2279" s="6">
        <f t="shared" si="652"/>
        <v>7</v>
      </c>
      <c r="CT2279" s="6">
        <f t="shared" si="650"/>
        <v>0</v>
      </c>
      <c r="CX2279" s="6" t="str">
        <f t="shared" si="653"/>
        <v>H</v>
      </c>
      <c r="CY2279" s="87">
        <f t="shared" si="654"/>
        <v>3760</v>
      </c>
      <c r="CZ2279" s="87">
        <f t="shared" si="655"/>
        <v>0</v>
      </c>
      <c r="DA2279" s="6">
        <f t="shared" si="656"/>
        <v>3760</v>
      </c>
    </row>
    <row r="2280" spans="1:105" hidden="1" x14ac:dyDescent="0.2">
      <c r="A2280" s="46">
        <v>5201</v>
      </c>
      <c r="B2280" s="46">
        <f t="shared" si="645"/>
        <v>7</v>
      </c>
      <c r="C2280" s="46">
        <f t="shared" si="646"/>
        <v>15</v>
      </c>
      <c r="D2280" s="46">
        <f t="shared" si="647"/>
        <v>8</v>
      </c>
      <c r="E2280" s="85">
        <v>32004</v>
      </c>
      <c r="F2280" s="7" t="s">
        <v>572</v>
      </c>
      <c r="G2280" s="50" t="s">
        <v>310</v>
      </c>
      <c r="H2280" s="50" t="s">
        <v>308</v>
      </c>
      <c r="I2280" s="50">
        <v>0</v>
      </c>
      <c r="J2280" s="50">
        <v>1</v>
      </c>
      <c r="L2280" s="171">
        <v>6068</v>
      </c>
      <c r="O2280" s="7">
        <v>1</v>
      </c>
      <c r="P2280" s="7">
        <v>0</v>
      </c>
      <c r="Q2280" s="7">
        <v>0</v>
      </c>
      <c r="R2280" s="7">
        <v>1</v>
      </c>
      <c r="S2280" s="7">
        <v>0</v>
      </c>
      <c r="T2280" s="7">
        <v>1</v>
      </c>
      <c r="U2280" s="7">
        <v>0</v>
      </c>
      <c r="BG2280" s="6">
        <f t="shared" si="637"/>
        <v>0</v>
      </c>
      <c r="BH2280" s="6">
        <f t="shared" si="657"/>
        <v>0</v>
      </c>
      <c r="BI2280" s="6">
        <f t="shared" si="638"/>
        <v>0</v>
      </c>
      <c r="BJ2280" s="6">
        <f t="shared" si="658"/>
        <v>0</v>
      </c>
      <c r="BK2280" s="6">
        <f t="shared" si="639"/>
        <v>1</v>
      </c>
      <c r="BL2280" s="6">
        <f t="shared" si="640"/>
        <v>1</v>
      </c>
      <c r="BM2280" s="6">
        <f t="shared" si="641"/>
        <v>0</v>
      </c>
      <c r="BN2280" s="6">
        <f t="shared" si="642"/>
        <v>0</v>
      </c>
      <c r="BO2280" s="6">
        <f t="shared" si="643"/>
        <v>1</v>
      </c>
      <c r="BP2280" s="6">
        <f t="shared" si="644"/>
        <v>3</v>
      </c>
      <c r="BQ2280" s="6">
        <f t="shared" si="648"/>
        <v>0</v>
      </c>
      <c r="BR2280" s="6">
        <f t="shared" si="649"/>
        <v>0</v>
      </c>
      <c r="BS2280" s="6">
        <f t="shared" si="651"/>
        <v>1</v>
      </c>
      <c r="BT2280" s="6">
        <f t="shared" si="652"/>
        <v>8</v>
      </c>
      <c r="CT2280" s="6">
        <f t="shared" si="650"/>
        <v>0</v>
      </c>
      <c r="CX2280" s="6" t="str">
        <f t="shared" si="653"/>
        <v>A</v>
      </c>
      <c r="CY2280" s="87">
        <f t="shared" si="654"/>
        <v>6068</v>
      </c>
      <c r="CZ2280" s="87">
        <f t="shared" si="655"/>
        <v>0</v>
      </c>
      <c r="DA2280" s="6" t="str">
        <f t="shared" si="656"/>
        <v>na</v>
      </c>
    </row>
    <row r="2281" spans="1:105" hidden="1" x14ac:dyDescent="0.2">
      <c r="A2281" s="46">
        <v>5202</v>
      </c>
      <c r="B2281" s="46">
        <f t="shared" si="645"/>
        <v>7</v>
      </c>
      <c r="C2281" s="46">
        <f t="shared" si="646"/>
        <v>22</v>
      </c>
      <c r="D2281" s="46">
        <f t="shared" si="647"/>
        <v>8</v>
      </c>
      <c r="E2281" s="85">
        <v>32011</v>
      </c>
      <c r="F2281" s="7" t="s">
        <v>2363</v>
      </c>
      <c r="G2281" s="50" t="s">
        <v>103</v>
      </c>
      <c r="H2281" s="50" t="s">
        <v>308</v>
      </c>
      <c r="I2281" s="50">
        <v>3</v>
      </c>
      <c r="J2281" s="50">
        <v>5</v>
      </c>
      <c r="L2281" s="171">
        <v>2878</v>
      </c>
      <c r="M2281" s="57" t="s">
        <v>596</v>
      </c>
      <c r="O2281" s="7">
        <v>2</v>
      </c>
      <c r="P2281" s="7">
        <v>0</v>
      </c>
      <c r="Q2281" s="7">
        <v>0</v>
      </c>
      <c r="R2281" s="7">
        <v>2</v>
      </c>
      <c r="S2281" s="7">
        <v>3</v>
      </c>
      <c r="T2281" s="7">
        <v>6</v>
      </c>
      <c r="U2281" s="7">
        <v>0</v>
      </c>
      <c r="BG2281" s="6">
        <f t="shared" si="637"/>
        <v>0</v>
      </c>
      <c r="BH2281" s="6">
        <f t="shared" si="657"/>
        <v>0</v>
      </c>
      <c r="BI2281" s="6">
        <f t="shared" si="638"/>
        <v>0</v>
      </c>
      <c r="BJ2281" s="6">
        <f t="shared" si="658"/>
        <v>0</v>
      </c>
      <c r="BK2281" s="6">
        <f t="shared" si="639"/>
        <v>1</v>
      </c>
      <c r="BL2281" s="6">
        <f t="shared" si="640"/>
        <v>2</v>
      </c>
      <c r="BM2281" s="6">
        <f t="shared" si="641"/>
        <v>0</v>
      </c>
      <c r="BN2281" s="6">
        <f t="shared" si="642"/>
        <v>0</v>
      </c>
      <c r="BO2281" s="6">
        <f t="shared" si="643"/>
        <v>1</v>
      </c>
      <c r="BP2281" s="6">
        <f t="shared" si="644"/>
        <v>4</v>
      </c>
      <c r="BQ2281" s="6">
        <f t="shared" si="648"/>
        <v>1</v>
      </c>
      <c r="BR2281" s="6">
        <f t="shared" si="649"/>
        <v>1</v>
      </c>
      <c r="BS2281" s="6">
        <f t="shared" si="651"/>
        <v>1</v>
      </c>
      <c r="BT2281" s="6">
        <f t="shared" si="652"/>
        <v>9</v>
      </c>
      <c r="CT2281" s="6">
        <f t="shared" si="650"/>
        <v>0</v>
      </c>
      <c r="CX2281" s="6" t="str">
        <f t="shared" si="653"/>
        <v>H</v>
      </c>
      <c r="CY2281" s="87">
        <f t="shared" si="654"/>
        <v>2878</v>
      </c>
      <c r="CZ2281" s="87">
        <f t="shared" si="655"/>
        <v>0</v>
      </c>
      <c r="DA2281" s="6">
        <f t="shared" si="656"/>
        <v>2878</v>
      </c>
    </row>
    <row r="2282" spans="1:105" hidden="1" x14ac:dyDescent="0.2">
      <c r="A2282" s="46">
        <v>5203</v>
      </c>
      <c r="B2282" s="46">
        <f t="shared" si="645"/>
        <v>7</v>
      </c>
      <c r="C2282" s="46">
        <f t="shared" si="646"/>
        <v>29</v>
      </c>
      <c r="D2282" s="46">
        <f t="shared" si="647"/>
        <v>8</v>
      </c>
      <c r="E2282" s="85">
        <v>32018</v>
      </c>
      <c r="F2282" s="7" t="s">
        <v>394</v>
      </c>
      <c r="G2282" s="50" t="s">
        <v>310</v>
      </c>
      <c r="H2282" s="50" t="s">
        <v>308</v>
      </c>
      <c r="I2282" s="50">
        <v>0</v>
      </c>
      <c r="J2282" s="50">
        <v>1</v>
      </c>
      <c r="L2282" s="171">
        <v>2010</v>
      </c>
      <c r="O2282" s="7">
        <v>3</v>
      </c>
      <c r="P2282" s="7">
        <v>0</v>
      </c>
      <c r="Q2282" s="7">
        <v>0</v>
      </c>
      <c r="R2282" s="7">
        <v>3</v>
      </c>
      <c r="S2282" s="7">
        <v>3</v>
      </c>
      <c r="T2282" s="7">
        <v>7</v>
      </c>
      <c r="U2282" s="7">
        <v>0</v>
      </c>
      <c r="BG2282" s="6">
        <f t="shared" si="637"/>
        <v>0</v>
      </c>
      <c r="BH2282" s="6">
        <f t="shared" si="657"/>
        <v>0</v>
      </c>
      <c r="BI2282" s="6">
        <f t="shared" si="638"/>
        <v>0</v>
      </c>
      <c r="BJ2282" s="6">
        <f t="shared" si="658"/>
        <v>0</v>
      </c>
      <c r="BK2282" s="6">
        <f t="shared" si="639"/>
        <v>1</v>
      </c>
      <c r="BL2282" s="6">
        <f t="shared" si="640"/>
        <v>3</v>
      </c>
      <c r="BM2282" s="6">
        <f t="shared" si="641"/>
        <v>0</v>
      </c>
      <c r="BN2282" s="6">
        <f t="shared" si="642"/>
        <v>0</v>
      </c>
      <c r="BO2282" s="6">
        <f t="shared" si="643"/>
        <v>1</v>
      </c>
      <c r="BP2282" s="6">
        <f t="shared" si="644"/>
        <v>5</v>
      </c>
      <c r="BQ2282" s="6">
        <f t="shared" si="648"/>
        <v>0</v>
      </c>
      <c r="BR2282" s="6">
        <f t="shared" si="649"/>
        <v>0</v>
      </c>
      <c r="BS2282" s="6">
        <f t="shared" si="651"/>
        <v>1</v>
      </c>
      <c r="BT2282" s="6">
        <f t="shared" si="652"/>
        <v>10</v>
      </c>
      <c r="CT2282" s="6">
        <f t="shared" si="650"/>
        <v>0</v>
      </c>
      <c r="CX2282" s="6" t="str">
        <f t="shared" si="653"/>
        <v>A</v>
      </c>
      <c r="CY2282" s="87">
        <f t="shared" si="654"/>
        <v>2010</v>
      </c>
      <c r="CZ2282" s="87">
        <f t="shared" si="655"/>
        <v>0</v>
      </c>
      <c r="DA2282" s="6" t="str">
        <f t="shared" si="656"/>
        <v>na</v>
      </c>
    </row>
    <row r="2283" spans="1:105" hidden="1" x14ac:dyDescent="0.2">
      <c r="A2283" s="46">
        <v>5204</v>
      </c>
      <c r="B2283" s="46">
        <f t="shared" si="645"/>
        <v>2</v>
      </c>
      <c r="C2283" s="46">
        <f t="shared" si="646"/>
        <v>31</v>
      </c>
      <c r="D2283" s="46">
        <f t="shared" si="647"/>
        <v>8</v>
      </c>
      <c r="E2283" s="85">
        <v>32020</v>
      </c>
      <c r="F2283" s="7" t="s">
        <v>3097</v>
      </c>
      <c r="G2283" s="50" t="s">
        <v>103</v>
      </c>
      <c r="H2283" s="50" t="s">
        <v>308</v>
      </c>
      <c r="I2283" s="50">
        <v>1</v>
      </c>
      <c r="J2283" s="50">
        <v>3</v>
      </c>
      <c r="L2283" s="171">
        <v>2661</v>
      </c>
      <c r="M2283" s="57" t="s">
        <v>61</v>
      </c>
      <c r="O2283" s="7">
        <v>4</v>
      </c>
      <c r="P2283" s="7">
        <v>0</v>
      </c>
      <c r="Q2283" s="7">
        <v>0</v>
      </c>
      <c r="R2283" s="7">
        <v>4</v>
      </c>
      <c r="S2283" s="7">
        <v>4</v>
      </c>
      <c r="T2283" s="7">
        <v>10</v>
      </c>
      <c r="U2283" s="7">
        <v>0</v>
      </c>
      <c r="BG2283" s="6">
        <f t="shared" si="637"/>
        <v>0</v>
      </c>
      <c r="BH2283" s="6">
        <f t="shared" si="657"/>
        <v>0</v>
      </c>
      <c r="BI2283" s="6">
        <f t="shared" si="638"/>
        <v>0</v>
      </c>
      <c r="BJ2283" s="6">
        <f t="shared" si="658"/>
        <v>0</v>
      </c>
      <c r="BK2283" s="6">
        <f t="shared" si="639"/>
        <v>1</v>
      </c>
      <c r="BL2283" s="6">
        <f t="shared" si="640"/>
        <v>4</v>
      </c>
      <c r="BM2283" s="6">
        <f t="shared" si="641"/>
        <v>0</v>
      </c>
      <c r="BN2283" s="6">
        <f t="shared" si="642"/>
        <v>0</v>
      </c>
      <c r="BO2283" s="6">
        <f t="shared" si="643"/>
        <v>1</v>
      </c>
      <c r="BP2283" s="6">
        <f t="shared" si="644"/>
        <v>6</v>
      </c>
      <c r="BQ2283" s="6">
        <f t="shared" si="648"/>
        <v>1</v>
      </c>
      <c r="BR2283" s="6">
        <f t="shared" si="649"/>
        <v>1</v>
      </c>
      <c r="BS2283" s="6">
        <f t="shared" si="651"/>
        <v>1</v>
      </c>
      <c r="BT2283" s="6">
        <f t="shared" si="652"/>
        <v>11</v>
      </c>
      <c r="CT2283" s="6">
        <f t="shared" si="650"/>
        <v>0</v>
      </c>
      <c r="CX2283" s="6" t="str">
        <f t="shared" si="653"/>
        <v>H</v>
      </c>
      <c r="CY2283" s="87">
        <f t="shared" si="654"/>
        <v>2661</v>
      </c>
      <c r="CZ2283" s="87">
        <f t="shared" si="655"/>
        <v>0</v>
      </c>
      <c r="DA2283" s="6">
        <f t="shared" si="656"/>
        <v>2661</v>
      </c>
    </row>
    <row r="2284" spans="1:105" hidden="1" x14ac:dyDescent="0.2">
      <c r="A2284" s="46">
        <v>5205</v>
      </c>
      <c r="B2284" s="46">
        <f t="shared" si="645"/>
        <v>7</v>
      </c>
      <c r="C2284" s="46">
        <f t="shared" si="646"/>
        <v>5</v>
      </c>
      <c r="D2284" s="46">
        <f t="shared" si="647"/>
        <v>9</v>
      </c>
      <c r="E2284" s="85">
        <v>32025</v>
      </c>
      <c r="F2284" s="7" t="s">
        <v>2347</v>
      </c>
      <c r="G2284" s="50" t="s">
        <v>310</v>
      </c>
      <c r="H2284" s="50" t="s">
        <v>308</v>
      </c>
      <c r="I2284" s="50">
        <v>1</v>
      </c>
      <c r="J2284" s="50">
        <v>2</v>
      </c>
      <c r="L2284" s="171">
        <v>2711</v>
      </c>
      <c r="M2284" s="57" t="s">
        <v>3031</v>
      </c>
      <c r="O2284" s="7">
        <v>5</v>
      </c>
      <c r="P2284" s="7">
        <v>0</v>
      </c>
      <c r="Q2284" s="7">
        <v>0</v>
      </c>
      <c r="R2284" s="7">
        <v>5</v>
      </c>
      <c r="S2284" s="7">
        <v>5</v>
      </c>
      <c r="T2284" s="7">
        <v>12</v>
      </c>
      <c r="U2284" s="7">
        <v>0</v>
      </c>
      <c r="BG2284" s="6">
        <f t="shared" si="637"/>
        <v>0</v>
      </c>
      <c r="BH2284" s="6">
        <f t="shared" si="657"/>
        <v>0</v>
      </c>
      <c r="BI2284" s="6">
        <f t="shared" si="638"/>
        <v>0</v>
      </c>
      <c r="BJ2284" s="6">
        <f t="shared" si="658"/>
        <v>0</v>
      </c>
      <c r="BK2284" s="6">
        <f t="shared" si="639"/>
        <v>1</v>
      </c>
      <c r="BL2284" s="6">
        <f t="shared" si="640"/>
        <v>5</v>
      </c>
      <c r="BM2284" s="6">
        <f t="shared" si="641"/>
        <v>0</v>
      </c>
      <c r="BN2284" s="6">
        <f t="shared" si="642"/>
        <v>0</v>
      </c>
      <c r="BO2284" s="6">
        <f t="shared" si="643"/>
        <v>1</v>
      </c>
      <c r="BP2284" s="6">
        <f t="shared" si="644"/>
        <v>7</v>
      </c>
      <c r="BQ2284" s="6">
        <f t="shared" si="648"/>
        <v>1</v>
      </c>
      <c r="BR2284" s="6">
        <f t="shared" si="649"/>
        <v>2</v>
      </c>
      <c r="BS2284" s="6">
        <f t="shared" si="651"/>
        <v>1</v>
      </c>
      <c r="BT2284" s="6">
        <f t="shared" si="652"/>
        <v>12</v>
      </c>
      <c r="CT2284" s="6">
        <f t="shared" si="650"/>
        <v>0</v>
      </c>
      <c r="CX2284" s="6" t="str">
        <f t="shared" si="653"/>
        <v>A</v>
      </c>
      <c r="CY2284" s="87">
        <f t="shared" si="654"/>
        <v>2711</v>
      </c>
      <c r="CZ2284" s="87">
        <f t="shared" si="655"/>
        <v>0</v>
      </c>
      <c r="DA2284" s="6" t="str">
        <f t="shared" si="656"/>
        <v>na</v>
      </c>
    </row>
    <row r="2285" spans="1:105" hidden="1" x14ac:dyDescent="0.2">
      <c r="A2285" s="46">
        <v>5206</v>
      </c>
      <c r="B2285" s="46">
        <f t="shared" si="645"/>
        <v>7</v>
      </c>
      <c r="C2285" s="46">
        <f t="shared" si="646"/>
        <v>12</v>
      </c>
      <c r="D2285" s="46">
        <f t="shared" si="647"/>
        <v>9</v>
      </c>
      <c r="E2285" s="85">
        <v>32032</v>
      </c>
      <c r="F2285" s="7" t="s">
        <v>2120</v>
      </c>
      <c r="G2285" s="50" t="s">
        <v>103</v>
      </c>
      <c r="H2285" s="50" t="s">
        <v>307</v>
      </c>
      <c r="I2285" s="50">
        <v>1</v>
      </c>
      <c r="J2285" s="50">
        <v>1</v>
      </c>
      <c r="L2285" s="171">
        <v>3237</v>
      </c>
      <c r="M2285" s="57" t="s">
        <v>1385</v>
      </c>
      <c r="O2285" s="7">
        <v>6</v>
      </c>
      <c r="P2285" s="7">
        <v>0</v>
      </c>
      <c r="Q2285" s="7">
        <v>1</v>
      </c>
      <c r="R2285" s="7">
        <v>5</v>
      </c>
      <c r="S2285" s="7">
        <v>6</v>
      </c>
      <c r="T2285" s="7">
        <v>13</v>
      </c>
      <c r="U2285" s="7">
        <v>1</v>
      </c>
      <c r="BG2285" s="6">
        <f t="shared" si="637"/>
        <v>0</v>
      </c>
      <c r="BH2285" s="6">
        <f t="shared" si="657"/>
        <v>0</v>
      </c>
      <c r="BI2285" s="6">
        <f t="shared" si="638"/>
        <v>1</v>
      </c>
      <c r="BJ2285" s="6">
        <f t="shared" si="658"/>
        <v>1</v>
      </c>
      <c r="BK2285" s="6">
        <f t="shared" si="639"/>
        <v>0</v>
      </c>
      <c r="BL2285" s="6">
        <f t="shared" si="640"/>
        <v>0</v>
      </c>
      <c r="BM2285" s="6">
        <f t="shared" si="641"/>
        <v>1</v>
      </c>
      <c r="BN2285" s="6">
        <f t="shared" si="642"/>
        <v>1</v>
      </c>
      <c r="BO2285" s="6">
        <f t="shared" si="643"/>
        <v>1</v>
      </c>
      <c r="BP2285" s="6">
        <f t="shared" si="644"/>
        <v>8</v>
      </c>
      <c r="BQ2285" s="6">
        <f t="shared" si="648"/>
        <v>1</v>
      </c>
      <c r="BR2285" s="6">
        <f t="shared" si="649"/>
        <v>3</v>
      </c>
      <c r="BS2285" s="6">
        <f t="shared" si="651"/>
        <v>1</v>
      </c>
      <c r="BT2285" s="6">
        <f t="shared" si="652"/>
        <v>13</v>
      </c>
      <c r="CT2285" s="6">
        <f t="shared" si="650"/>
        <v>0</v>
      </c>
      <c r="CX2285" s="6" t="str">
        <f t="shared" si="653"/>
        <v>H</v>
      </c>
      <c r="CY2285" s="87">
        <f t="shared" si="654"/>
        <v>3237</v>
      </c>
      <c r="CZ2285" s="87">
        <f t="shared" si="655"/>
        <v>0</v>
      </c>
      <c r="DA2285" s="6">
        <f t="shared" si="656"/>
        <v>3237</v>
      </c>
    </row>
    <row r="2286" spans="1:105" hidden="1" x14ac:dyDescent="0.2">
      <c r="A2286" s="46">
        <v>5207</v>
      </c>
      <c r="B2286" s="46">
        <f t="shared" si="645"/>
        <v>4</v>
      </c>
      <c r="C2286" s="46">
        <f t="shared" si="646"/>
        <v>16</v>
      </c>
      <c r="D2286" s="46">
        <f t="shared" si="647"/>
        <v>9</v>
      </c>
      <c r="E2286" s="85">
        <v>32036</v>
      </c>
      <c r="F2286" s="7" t="s">
        <v>3129</v>
      </c>
      <c r="G2286" s="50" t="s">
        <v>310</v>
      </c>
      <c r="H2286" s="50" t="s">
        <v>308</v>
      </c>
      <c r="I2286" s="50">
        <v>1</v>
      </c>
      <c r="J2286" s="50">
        <v>2</v>
      </c>
      <c r="L2286" s="171">
        <v>3177</v>
      </c>
      <c r="M2286" s="57" t="s">
        <v>61</v>
      </c>
      <c r="O2286" s="7">
        <v>7</v>
      </c>
      <c r="P2286" s="7">
        <v>0</v>
      </c>
      <c r="Q2286" s="7">
        <v>1</v>
      </c>
      <c r="R2286" s="7">
        <v>6</v>
      </c>
      <c r="S2286" s="7">
        <v>7</v>
      </c>
      <c r="T2286" s="7">
        <v>15</v>
      </c>
      <c r="U2286" s="7">
        <v>1</v>
      </c>
      <c r="BG2286" s="6">
        <f t="shared" si="637"/>
        <v>0</v>
      </c>
      <c r="BH2286" s="6">
        <f t="shared" si="657"/>
        <v>0</v>
      </c>
      <c r="BI2286" s="6">
        <f t="shared" si="638"/>
        <v>0</v>
      </c>
      <c r="BJ2286" s="6">
        <f t="shared" si="658"/>
        <v>0</v>
      </c>
      <c r="BK2286" s="6">
        <f t="shared" si="639"/>
        <v>1</v>
      </c>
      <c r="BL2286" s="6">
        <f t="shared" si="640"/>
        <v>1</v>
      </c>
      <c r="BM2286" s="6">
        <f t="shared" si="641"/>
        <v>0</v>
      </c>
      <c r="BN2286" s="6">
        <f t="shared" si="642"/>
        <v>0</v>
      </c>
      <c r="BO2286" s="6">
        <f t="shared" si="643"/>
        <v>1</v>
      </c>
      <c r="BP2286" s="6">
        <f t="shared" si="644"/>
        <v>9</v>
      </c>
      <c r="BQ2286" s="6">
        <f t="shared" si="648"/>
        <v>1</v>
      </c>
      <c r="BR2286" s="6">
        <f t="shared" si="649"/>
        <v>4</v>
      </c>
      <c r="BS2286" s="6">
        <f t="shared" si="651"/>
        <v>1</v>
      </c>
      <c r="BT2286" s="6">
        <f t="shared" si="652"/>
        <v>14</v>
      </c>
      <c r="CT2286" s="6">
        <f t="shared" si="650"/>
        <v>0</v>
      </c>
      <c r="CX2286" s="6" t="str">
        <f t="shared" si="653"/>
        <v>A</v>
      </c>
      <c r="CY2286" s="87">
        <f t="shared" si="654"/>
        <v>3177</v>
      </c>
      <c r="CZ2286" s="87">
        <f t="shared" si="655"/>
        <v>0</v>
      </c>
      <c r="DA2286" s="6" t="str">
        <f t="shared" si="656"/>
        <v>na</v>
      </c>
    </row>
    <row r="2287" spans="1:105" hidden="1" x14ac:dyDescent="0.2">
      <c r="A2287" s="46">
        <v>5208</v>
      </c>
      <c r="B2287" s="46">
        <f t="shared" si="645"/>
        <v>7</v>
      </c>
      <c r="C2287" s="46">
        <f t="shared" si="646"/>
        <v>19</v>
      </c>
      <c r="D2287" s="46">
        <f t="shared" si="647"/>
        <v>9</v>
      </c>
      <c r="E2287" s="85">
        <v>32039</v>
      </c>
      <c r="F2287" s="7" t="s">
        <v>2456</v>
      </c>
      <c r="G2287" s="50" t="s">
        <v>310</v>
      </c>
      <c r="H2287" s="50" t="s">
        <v>308</v>
      </c>
      <c r="I2287" s="50">
        <v>1</v>
      </c>
      <c r="J2287" s="50">
        <v>3</v>
      </c>
      <c r="L2287" s="171">
        <v>5507</v>
      </c>
      <c r="M2287" s="57" t="s">
        <v>3649</v>
      </c>
      <c r="O2287" s="7">
        <v>8</v>
      </c>
      <c r="P2287" s="7">
        <v>0</v>
      </c>
      <c r="Q2287" s="7">
        <v>1</v>
      </c>
      <c r="R2287" s="7">
        <v>7</v>
      </c>
      <c r="S2287" s="7">
        <v>8</v>
      </c>
      <c r="T2287" s="7">
        <v>18</v>
      </c>
      <c r="U2287" s="7">
        <v>1</v>
      </c>
      <c r="BG2287" s="6">
        <f t="shared" si="637"/>
        <v>0</v>
      </c>
      <c r="BH2287" s="6">
        <f t="shared" si="657"/>
        <v>0</v>
      </c>
      <c r="BI2287" s="6">
        <f t="shared" si="638"/>
        <v>0</v>
      </c>
      <c r="BJ2287" s="6">
        <f t="shared" si="658"/>
        <v>0</v>
      </c>
      <c r="BK2287" s="6">
        <f t="shared" si="639"/>
        <v>1</v>
      </c>
      <c r="BL2287" s="6">
        <f t="shared" si="640"/>
        <v>2</v>
      </c>
      <c r="BM2287" s="6">
        <f t="shared" si="641"/>
        <v>0</v>
      </c>
      <c r="BN2287" s="6">
        <f t="shared" si="642"/>
        <v>0</v>
      </c>
      <c r="BO2287" s="6">
        <f t="shared" si="643"/>
        <v>1</v>
      </c>
      <c r="BP2287" s="6">
        <f t="shared" si="644"/>
        <v>10</v>
      </c>
      <c r="BQ2287" s="6">
        <f t="shared" si="648"/>
        <v>1</v>
      </c>
      <c r="BR2287" s="6">
        <f t="shared" si="649"/>
        <v>5</v>
      </c>
      <c r="BS2287" s="6">
        <f t="shared" si="651"/>
        <v>1</v>
      </c>
      <c r="BT2287" s="6">
        <f t="shared" si="652"/>
        <v>15</v>
      </c>
      <c r="CT2287" s="6">
        <f t="shared" si="650"/>
        <v>0</v>
      </c>
      <c r="CX2287" s="6" t="str">
        <f t="shared" si="653"/>
        <v>A</v>
      </c>
      <c r="CY2287" s="87">
        <f t="shared" si="654"/>
        <v>5507</v>
      </c>
      <c r="CZ2287" s="87">
        <f t="shared" si="655"/>
        <v>0</v>
      </c>
      <c r="DA2287" s="6" t="str">
        <f t="shared" si="656"/>
        <v>na</v>
      </c>
    </row>
    <row r="2288" spans="1:105" hidden="1" x14ac:dyDescent="0.2">
      <c r="A2288" s="46">
        <v>5209</v>
      </c>
      <c r="B2288" s="46">
        <f t="shared" si="645"/>
        <v>7</v>
      </c>
      <c r="C2288" s="46">
        <f t="shared" si="646"/>
        <v>26</v>
      </c>
      <c r="D2288" s="46">
        <f t="shared" si="647"/>
        <v>9</v>
      </c>
      <c r="E2288" s="85">
        <v>32046</v>
      </c>
      <c r="F2288" s="7" t="s">
        <v>591</v>
      </c>
      <c r="G2288" s="50" t="s">
        <v>103</v>
      </c>
      <c r="H2288" s="50" t="s">
        <v>307</v>
      </c>
      <c r="I2288" s="50">
        <v>1</v>
      </c>
      <c r="J2288" s="50">
        <v>1</v>
      </c>
      <c r="L2288" s="171">
        <v>2702</v>
      </c>
      <c r="M2288" s="57" t="s">
        <v>597</v>
      </c>
      <c r="O2288" s="7">
        <v>9</v>
      </c>
      <c r="P2288" s="7">
        <v>0</v>
      </c>
      <c r="Q2288" s="7">
        <v>2</v>
      </c>
      <c r="R2288" s="7">
        <v>7</v>
      </c>
      <c r="S2288" s="7">
        <v>9</v>
      </c>
      <c r="T2288" s="7">
        <v>19</v>
      </c>
      <c r="U2288" s="7">
        <v>2</v>
      </c>
      <c r="BG2288" s="6">
        <f t="shared" si="637"/>
        <v>0</v>
      </c>
      <c r="BH2288" s="6">
        <f t="shared" si="657"/>
        <v>0</v>
      </c>
      <c r="BI2288" s="6">
        <f t="shared" si="638"/>
        <v>1</v>
      </c>
      <c r="BJ2288" s="6">
        <f t="shared" si="658"/>
        <v>1</v>
      </c>
      <c r="BK2288" s="6">
        <f t="shared" si="639"/>
        <v>0</v>
      </c>
      <c r="BL2288" s="6">
        <f t="shared" si="640"/>
        <v>0</v>
      </c>
      <c r="BM2288" s="6">
        <f t="shared" si="641"/>
        <v>1</v>
      </c>
      <c r="BN2288" s="6">
        <f t="shared" si="642"/>
        <v>1</v>
      </c>
      <c r="BO2288" s="6">
        <f t="shared" si="643"/>
        <v>1</v>
      </c>
      <c r="BP2288" s="6">
        <f t="shared" si="644"/>
        <v>11</v>
      </c>
      <c r="BQ2288" s="6">
        <f t="shared" si="648"/>
        <v>1</v>
      </c>
      <c r="BR2288" s="6">
        <f t="shared" si="649"/>
        <v>6</v>
      </c>
      <c r="BS2288" s="6">
        <f t="shared" si="651"/>
        <v>1</v>
      </c>
      <c r="BT2288" s="6">
        <f t="shared" si="652"/>
        <v>16</v>
      </c>
      <c r="CT2288" s="6">
        <f t="shared" si="650"/>
        <v>0</v>
      </c>
      <c r="CX2288" s="6" t="str">
        <f t="shared" si="653"/>
        <v>H</v>
      </c>
      <c r="CY2288" s="87">
        <f t="shared" si="654"/>
        <v>2702</v>
      </c>
      <c r="CZ2288" s="87">
        <f t="shared" si="655"/>
        <v>0</v>
      </c>
      <c r="DA2288" s="6">
        <f t="shared" si="656"/>
        <v>2702</v>
      </c>
    </row>
    <row r="2289" spans="1:131" hidden="1" x14ac:dyDescent="0.2">
      <c r="A2289" s="46">
        <v>5210</v>
      </c>
      <c r="B2289" s="46">
        <f t="shared" si="645"/>
        <v>3</v>
      </c>
      <c r="C2289" s="46">
        <f t="shared" si="646"/>
        <v>29</v>
      </c>
      <c r="D2289" s="46">
        <f t="shared" si="647"/>
        <v>9</v>
      </c>
      <c r="E2289" s="85">
        <v>32049</v>
      </c>
      <c r="F2289" s="7" t="s">
        <v>121</v>
      </c>
      <c r="G2289" s="50" t="s">
        <v>103</v>
      </c>
      <c r="H2289" s="50" t="s">
        <v>308</v>
      </c>
      <c r="I2289" s="50">
        <v>1</v>
      </c>
      <c r="J2289" s="50">
        <v>3</v>
      </c>
      <c r="L2289" s="171">
        <v>2559</v>
      </c>
      <c r="M2289" s="57" t="s">
        <v>1871</v>
      </c>
      <c r="O2289" s="7">
        <v>10</v>
      </c>
      <c r="P2289" s="7">
        <v>0</v>
      </c>
      <c r="Q2289" s="7">
        <v>2</v>
      </c>
      <c r="R2289" s="7">
        <v>8</v>
      </c>
      <c r="S2289" s="7">
        <v>10</v>
      </c>
      <c r="T2289" s="7">
        <v>22</v>
      </c>
      <c r="U2289" s="7">
        <v>2</v>
      </c>
      <c r="BG2289" s="6">
        <f t="shared" si="637"/>
        <v>0</v>
      </c>
      <c r="BH2289" s="6">
        <f t="shared" si="657"/>
        <v>0</v>
      </c>
      <c r="BI2289" s="6">
        <f t="shared" si="638"/>
        <v>0</v>
      </c>
      <c r="BJ2289" s="6">
        <f t="shared" si="658"/>
        <v>0</v>
      </c>
      <c r="BK2289" s="6">
        <f t="shared" si="639"/>
        <v>1</v>
      </c>
      <c r="BL2289" s="6">
        <f t="shared" si="640"/>
        <v>1</v>
      </c>
      <c r="BM2289" s="6">
        <f t="shared" si="641"/>
        <v>0</v>
      </c>
      <c r="BN2289" s="6">
        <f t="shared" si="642"/>
        <v>0</v>
      </c>
      <c r="BO2289" s="6">
        <f t="shared" si="643"/>
        <v>1</v>
      </c>
      <c r="BP2289" s="6">
        <f t="shared" si="644"/>
        <v>12</v>
      </c>
      <c r="BQ2289" s="6">
        <f t="shared" si="648"/>
        <v>1</v>
      </c>
      <c r="BR2289" s="6">
        <f t="shared" si="649"/>
        <v>7</v>
      </c>
      <c r="BS2289" s="6">
        <f t="shared" si="651"/>
        <v>1</v>
      </c>
      <c r="BT2289" s="6">
        <f t="shared" si="652"/>
        <v>17</v>
      </c>
      <c r="CT2289" s="6">
        <f t="shared" si="650"/>
        <v>0</v>
      </c>
      <c r="CX2289" s="6" t="str">
        <f t="shared" si="653"/>
        <v>H</v>
      </c>
      <c r="CY2289" s="87">
        <f t="shared" si="654"/>
        <v>2559</v>
      </c>
      <c r="CZ2289" s="87">
        <f t="shared" si="655"/>
        <v>0</v>
      </c>
      <c r="DA2289" s="6">
        <f t="shared" si="656"/>
        <v>2559</v>
      </c>
    </row>
    <row r="2290" spans="1:131" hidden="1" x14ac:dyDescent="0.2">
      <c r="A2290" s="46">
        <v>5211</v>
      </c>
      <c r="B2290" s="46">
        <f t="shared" si="645"/>
        <v>7</v>
      </c>
      <c r="C2290" s="46">
        <f t="shared" si="646"/>
        <v>3</v>
      </c>
      <c r="D2290" s="46">
        <f t="shared" si="647"/>
        <v>10</v>
      </c>
      <c r="E2290" s="85">
        <v>32053</v>
      </c>
      <c r="F2290" s="7" t="s">
        <v>2387</v>
      </c>
      <c r="G2290" s="50" t="s">
        <v>310</v>
      </c>
      <c r="H2290" s="50" t="s">
        <v>307</v>
      </c>
      <c r="I2290" s="50">
        <v>1</v>
      </c>
      <c r="J2290" s="50">
        <v>1</v>
      </c>
      <c r="L2290" s="171">
        <v>2878</v>
      </c>
      <c r="M2290" s="57" t="s">
        <v>2670</v>
      </c>
      <c r="O2290" s="7">
        <v>11</v>
      </c>
      <c r="P2290" s="7">
        <v>0</v>
      </c>
      <c r="Q2290" s="7">
        <v>3</v>
      </c>
      <c r="R2290" s="7">
        <v>8</v>
      </c>
      <c r="S2290" s="7">
        <v>11</v>
      </c>
      <c r="T2290" s="7">
        <v>23</v>
      </c>
      <c r="U2290" s="7">
        <v>3</v>
      </c>
      <c r="BG2290" s="6">
        <f t="shared" si="637"/>
        <v>0</v>
      </c>
      <c r="BH2290" s="6">
        <f t="shared" si="657"/>
        <v>0</v>
      </c>
      <c r="BI2290" s="6">
        <f t="shared" si="638"/>
        <v>1</v>
      </c>
      <c r="BJ2290" s="6">
        <f t="shared" si="658"/>
        <v>1</v>
      </c>
      <c r="BK2290" s="6">
        <f t="shared" si="639"/>
        <v>0</v>
      </c>
      <c r="BL2290" s="6">
        <f t="shared" si="640"/>
        <v>0</v>
      </c>
      <c r="BM2290" s="6">
        <f t="shared" si="641"/>
        <v>1</v>
      </c>
      <c r="BN2290" s="6">
        <f t="shared" si="642"/>
        <v>1</v>
      </c>
      <c r="BO2290" s="6">
        <f t="shared" si="643"/>
        <v>1</v>
      </c>
      <c r="BP2290" s="6">
        <f t="shared" si="644"/>
        <v>13</v>
      </c>
      <c r="BQ2290" s="6">
        <f t="shared" si="648"/>
        <v>1</v>
      </c>
      <c r="BR2290" s="6">
        <f t="shared" si="649"/>
        <v>8</v>
      </c>
      <c r="BS2290" s="6">
        <f t="shared" si="651"/>
        <v>1</v>
      </c>
      <c r="BT2290" s="6">
        <f t="shared" si="652"/>
        <v>18</v>
      </c>
      <c r="CT2290" s="6">
        <f t="shared" si="650"/>
        <v>0</v>
      </c>
      <c r="CX2290" s="6" t="str">
        <f t="shared" si="653"/>
        <v>A</v>
      </c>
      <c r="CY2290" s="87">
        <f t="shared" si="654"/>
        <v>2878</v>
      </c>
      <c r="CZ2290" s="87">
        <f t="shared" si="655"/>
        <v>0</v>
      </c>
      <c r="DA2290" s="6" t="str">
        <f t="shared" si="656"/>
        <v>na</v>
      </c>
    </row>
    <row r="2291" spans="1:131" hidden="1" x14ac:dyDescent="0.2">
      <c r="A2291" s="46">
        <v>5212</v>
      </c>
      <c r="B2291" s="46">
        <f t="shared" si="645"/>
        <v>7</v>
      </c>
      <c r="C2291" s="46">
        <f t="shared" si="646"/>
        <v>10</v>
      </c>
      <c r="D2291" s="46">
        <f t="shared" si="647"/>
        <v>10</v>
      </c>
      <c r="E2291" s="85">
        <v>32060</v>
      </c>
      <c r="F2291" s="7" t="s">
        <v>500</v>
      </c>
      <c r="G2291" s="50" t="s">
        <v>310</v>
      </c>
      <c r="H2291" s="50" t="s">
        <v>308</v>
      </c>
      <c r="I2291" s="50">
        <v>1</v>
      </c>
      <c r="J2291" s="50">
        <v>3</v>
      </c>
      <c r="L2291" s="171">
        <v>4057</v>
      </c>
      <c r="M2291" s="57" t="s">
        <v>1871</v>
      </c>
      <c r="O2291" s="7">
        <v>12</v>
      </c>
      <c r="P2291" s="7">
        <v>0</v>
      </c>
      <c r="Q2291" s="7">
        <v>3</v>
      </c>
      <c r="R2291" s="7">
        <v>9</v>
      </c>
      <c r="S2291" s="7">
        <v>12</v>
      </c>
      <c r="T2291" s="7">
        <v>26</v>
      </c>
      <c r="U2291" s="7">
        <v>3</v>
      </c>
      <c r="BG2291" s="6">
        <f t="shared" si="637"/>
        <v>0</v>
      </c>
      <c r="BH2291" s="6">
        <f t="shared" si="657"/>
        <v>0</v>
      </c>
      <c r="BI2291" s="6">
        <f t="shared" si="638"/>
        <v>0</v>
      </c>
      <c r="BJ2291" s="6">
        <f t="shared" si="658"/>
        <v>0</v>
      </c>
      <c r="BK2291" s="6">
        <f t="shared" si="639"/>
        <v>1</v>
      </c>
      <c r="BL2291" s="6">
        <f t="shared" si="640"/>
        <v>1</v>
      </c>
      <c r="BM2291" s="6">
        <f t="shared" si="641"/>
        <v>0</v>
      </c>
      <c r="BN2291" s="6">
        <f t="shared" si="642"/>
        <v>0</v>
      </c>
      <c r="BO2291" s="6">
        <f t="shared" si="643"/>
        <v>1</v>
      </c>
      <c r="BP2291" s="6">
        <f t="shared" si="644"/>
        <v>14</v>
      </c>
      <c r="BQ2291" s="6">
        <f t="shared" si="648"/>
        <v>1</v>
      </c>
      <c r="BR2291" s="6">
        <f t="shared" si="649"/>
        <v>9</v>
      </c>
      <c r="BS2291" s="6">
        <f t="shared" si="651"/>
        <v>1</v>
      </c>
      <c r="BT2291" s="6">
        <f t="shared" si="652"/>
        <v>19</v>
      </c>
      <c r="CT2291" s="6">
        <f t="shared" si="650"/>
        <v>0</v>
      </c>
      <c r="CX2291" s="6" t="str">
        <f t="shared" si="653"/>
        <v>A</v>
      </c>
      <c r="CY2291" s="87">
        <f t="shared" si="654"/>
        <v>4057</v>
      </c>
      <c r="CZ2291" s="87">
        <f t="shared" si="655"/>
        <v>0</v>
      </c>
      <c r="DA2291" s="6" t="str">
        <f t="shared" si="656"/>
        <v>na</v>
      </c>
      <c r="DV2291" s="90"/>
      <c r="DY2291" s="57"/>
      <c r="EA2291" s="50"/>
    </row>
    <row r="2292" spans="1:131" hidden="1" x14ac:dyDescent="0.2">
      <c r="A2292" s="46">
        <v>5213</v>
      </c>
      <c r="B2292" s="46">
        <f t="shared" si="645"/>
        <v>7</v>
      </c>
      <c r="C2292" s="46">
        <f t="shared" si="646"/>
        <v>17</v>
      </c>
      <c r="D2292" s="46">
        <f t="shared" si="647"/>
        <v>10</v>
      </c>
      <c r="E2292" s="85">
        <v>32067</v>
      </c>
      <c r="F2292" s="7" t="s">
        <v>3633</v>
      </c>
      <c r="G2292" s="50" t="s">
        <v>103</v>
      </c>
      <c r="H2292" s="50" t="s">
        <v>307</v>
      </c>
      <c r="I2292" s="50">
        <v>2</v>
      </c>
      <c r="J2292" s="50">
        <v>2</v>
      </c>
      <c r="L2292" s="171">
        <v>1984</v>
      </c>
      <c r="M2292" s="57" t="s">
        <v>3177</v>
      </c>
      <c r="O2292" s="7">
        <v>13</v>
      </c>
      <c r="P2292" s="7">
        <v>0</v>
      </c>
      <c r="Q2292" s="7">
        <v>4</v>
      </c>
      <c r="R2292" s="7">
        <v>9</v>
      </c>
      <c r="S2292" s="7">
        <v>14</v>
      </c>
      <c r="T2292" s="7">
        <v>28</v>
      </c>
      <c r="U2292" s="7">
        <v>4</v>
      </c>
      <c r="BG2292" s="6">
        <f t="shared" si="637"/>
        <v>0</v>
      </c>
      <c r="BH2292" s="6">
        <f t="shared" si="657"/>
        <v>0</v>
      </c>
      <c r="BI2292" s="6">
        <f t="shared" si="638"/>
        <v>1</v>
      </c>
      <c r="BJ2292" s="6">
        <f t="shared" si="658"/>
        <v>1</v>
      </c>
      <c r="BK2292" s="6">
        <f t="shared" si="639"/>
        <v>0</v>
      </c>
      <c r="BL2292" s="6">
        <f t="shared" si="640"/>
        <v>0</v>
      </c>
      <c r="BM2292" s="6">
        <f t="shared" si="641"/>
        <v>1</v>
      </c>
      <c r="BN2292" s="6">
        <f t="shared" si="642"/>
        <v>1</v>
      </c>
      <c r="BO2292" s="6">
        <f t="shared" si="643"/>
        <v>1</v>
      </c>
      <c r="BP2292" s="6">
        <f t="shared" si="644"/>
        <v>15</v>
      </c>
      <c r="BQ2292" s="6">
        <f t="shared" si="648"/>
        <v>1</v>
      </c>
      <c r="BR2292" s="6">
        <f t="shared" si="649"/>
        <v>10</v>
      </c>
      <c r="BS2292" s="6">
        <f t="shared" si="651"/>
        <v>1</v>
      </c>
      <c r="BT2292" s="6">
        <f t="shared" si="652"/>
        <v>20</v>
      </c>
      <c r="CT2292" s="6">
        <f t="shared" si="650"/>
        <v>0</v>
      </c>
      <c r="CX2292" s="6" t="str">
        <f t="shared" si="653"/>
        <v>H</v>
      </c>
      <c r="CY2292" s="87">
        <f t="shared" si="654"/>
        <v>1984</v>
      </c>
      <c r="CZ2292" s="87">
        <f t="shared" si="655"/>
        <v>0</v>
      </c>
      <c r="DA2292" s="6">
        <f t="shared" si="656"/>
        <v>1984</v>
      </c>
      <c r="DV2292" s="90"/>
      <c r="DY2292" s="57"/>
      <c r="EA2292" s="50"/>
    </row>
    <row r="2293" spans="1:131" hidden="1" x14ac:dyDescent="0.2">
      <c r="A2293" s="46">
        <v>5214</v>
      </c>
      <c r="B2293" s="46">
        <f t="shared" si="645"/>
        <v>3</v>
      </c>
      <c r="C2293" s="46">
        <f t="shared" si="646"/>
        <v>20</v>
      </c>
      <c r="D2293" s="46">
        <f t="shared" si="647"/>
        <v>10</v>
      </c>
      <c r="E2293" s="85">
        <v>32070</v>
      </c>
      <c r="F2293" s="7" t="s">
        <v>663</v>
      </c>
      <c r="G2293" s="50" t="s">
        <v>103</v>
      </c>
      <c r="H2293" s="50" t="s">
        <v>308</v>
      </c>
      <c r="I2293" s="50">
        <v>1</v>
      </c>
      <c r="J2293" s="50">
        <v>2</v>
      </c>
      <c r="L2293" s="171">
        <v>1932</v>
      </c>
      <c r="M2293" s="57" t="s">
        <v>1385</v>
      </c>
      <c r="O2293" s="7">
        <v>14</v>
      </c>
      <c r="P2293" s="7">
        <v>0</v>
      </c>
      <c r="Q2293" s="7">
        <v>4</v>
      </c>
      <c r="R2293" s="7">
        <v>10</v>
      </c>
      <c r="S2293" s="7">
        <v>15</v>
      </c>
      <c r="T2293" s="7">
        <v>30</v>
      </c>
      <c r="U2293" s="7">
        <v>4</v>
      </c>
      <c r="BG2293" s="6">
        <f t="shared" si="637"/>
        <v>0</v>
      </c>
      <c r="BH2293" s="6">
        <f t="shared" si="657"/>
        <v>0</v>
      </c>
      <c r="BI2293" s="6">
        <f t="shared" si="638"/>
        <v>0</v>
      </c>
      <c r="BJ2293" s="6">
        <f t="shared" si="658"/>
        <v>0</v>
      </c>
      <c r="BK2293" s="6">
        <f t="shared" si="639"/>
        <v>1</v>
      </c>
      <c r="BL2293" s="6">
        <f t="shared" si="640"/>
        <v>1</v>
      </c>
      <c r="BM2293" s="6">
        <f t="shared" si="641"/>
        <v>0</v>
      </c>
      <c r="BN2293" s="6">
        <f t="shared" si="642"/>
        <v>0</v>
      </c>
      <c r="BO2293" s="6">
        <f t="shared" si="643"/>
        <v>1</v>
      </c>
      <c r="BP2293" s="6">
        <f t="shared" si="644"/>
        <v>16</v>
      </c>
      <c r="BQ2293" s="6">
        <f t="shared" si="648"/>
        <v>1</v>
      </c>
      <c r="BR2293" s="6">
        <f t="shared" si="649"/>
        <v>11</v>
      </c>
      <c r="BS2293" s="6">
        <f t="shared" si="651"/>
        <v>1</v>
      </c>
      <c r="BT2293" s="6">
        <f t="shared" si="652"/>
        <v>21</v>
      </c>
      <c r="CT2293" s="6">
        <f t="shared" si="650"/>
        <v>0</v>
      </c>
      <c r="CX2293" s="6" t="str">
        <f t="shared" si="653"/>
        <v>H</v>
      </c>
      <c r="CY2293" s="87">
        <f t="shared" si="654"/>
        <v>1932</v>
      </c>
      <c r="CZ2293" s="87">
        <f t="shared" si="655"/>
        <v>0</v>
      </c>
      <c r="DA2293" s="6">
        <f t="shared" si="656"/>
        <v>1932</v>
      </c>
      <c r="DV2293" s="90"/>
      <c r="DY2293" s="57"/>
      <c r="EA2293" s="50"/>
    </row>
    <row r="2294" spans="1:131" hidden="1" x14ac:dyDescent="0.2">
      <c r="A2294" s="46">
        <v>5215</v>
      </c>
      <c r="B2294" s="46">
        <f t="shared" si="645"/>
        <v>7</v>
      </c>
      <c r="C2294" s="46">
        <f t="shared" si="646"/>
        <v>24</v>
      </c>
      <c r="D2294" s="46">
        <f t="shared" si="647"/>
        <v>10</v>
      </c>
      <c r="E2294" s="85">
        <v>32074</v>
      </c>
      <c r="F2294" s="7" t="s">
        <v>1023</v>
      </c>
      <c r="G2294" s="50" t="s">
        <v>310</v>
      </c>
      <c r="H2294" s="50" t="s">
        <v>308</v>
      </c>
      <c r="I2294" s="50">
        <v>2</v>
      </c>
      <c r="J2294" s="50">
        <v>4</v>
      </c>
      <c r="L2294" s="171">
        <v>19314</v>
      </c>
      <c r="M2294" s="57" t="s">
        <v>421</v>
      </c>
      <c r="O2294" s="7">
        <v>15</v>
      </c>
      <c r="P2294" s="7">
        <v>0</v>
      </c>
      <c r="Q2294" s="7">
        <v>4</v>
      </c>
      <c r="R2294" s="7">
        <v>11</v>
      </c>
      <c r="S2294" s="7">
        <v>17</v>
      </c>
      <c r="T2294" s="7">
        <v>34</v>
      </c>
      <c r="U2294" s="7">
        <v>4</v>
      </c>
      <c r="BG2294" s="6">
        <f t="shared" si="637"/>
        <v>0</v>
      </c>
      <c r="BH2294" s="6">
        <f t="shared" si="657"/>
        <v>0</v>
      </c>
      <c r="BI2294" s="6">
        <f t="shared" si="638"/>
        <v>0</v>
      </c>
      <c r="BJ2294" s="6">
        <f t="shared" si="658"/>
        <v>0</v>
      </c>
      <c r="BK2294" s="6">
        <f t="shared" si="639"/>
        <v>1</v>
      </c>
      <c r="BL2294" s="6">
        <f t="shared" si="640"/>
        <v>2</v>
      </c>
      <c r="BM2294" s="6">
        <f t="shared" si="641"/>
        <v>0</v>
      </c>
      <c r="BN2294" s="6">
        <f t="shared" si="642"/>
        <v>0</v>
      </c>
      <c r="BO2294" s="6">
        <f t="shared" si="643"/>
        <v>1</v>
      </c>
      <c r="BP2294" s="89">
        <f t="shared" si="644"/>
        <v>17</v>
      </c>
      <c r="BQ2294" s="6">
        <f t="shared" si="648"/>
        <v>1</v>
      </c>
      <c r="BR2294" s="89">
        <f t="shared" si="649"/>
        <v>12</v>
      </c>
      <c r="BS2294" s="6">
        <f t="shared" si="651"/>
        <v>1</v>
      </c>
      <c r="BT2294" s="89">
        <f t="shared" si="652"/>
        <v>22</v>
      </c>
      <c r="CT2294" s="6">
        <f t="shared" si="650"/>
        <v>0</v>
      </c>
      <c r="CX2294" s="6" t="str">
        <f t="shared" si="653"/>
        <v>A</v>
      </c>
      <c r="CY2294" s="87">
        <f t="shared" si="654"/>
        <v>19314</v>
      </c>
      <c r="CZ2294" s="87">
        <f t="shared" si="655"/>
        <v>0</v>
      </c>
      <c r="DA2294" s="6" t="str">
        <f t="shared" si="656"/>
        <v>na</v>
      </c>
      <c r="DV2294" s="90"/>
      <c r="DY2294" s="57"/>
      <c r="EA2294" s="50"/>
    </row>
    <row r="2295" spans="1:131" hidden="1" x14ac:dyDescent="0.2">
      <c r="A2295" s="46">
        <v>5216</v>
      </c>
      <c r="B2295" s="46">
        <f t="shared" si="645"/>
        <v>7</v>
      </c>
      <c r="C2295" s="46">
        <f t="shared" si="646"/>
        <v>31</v>
      </c>
      <c r="D2295" s="46">
        <f t="shared" si="647"/>
        <v>10</v>
      </c>
      <c r="E2295" s="85">
        <v>32081</v>
      </c>
      <c r="F2295" s="7" t="s">
        <v>2231</v>
      </c>
      <c r="G2295" s="50" t="s">
        <v>103</v>
      </c>
      <c r="H2295" s="50" t="s">
        <v>306</v>
      </c>
      <c r="I2295" s="50">
        <v>1</v>
      </c>
      <c r="J2295" s="50">
        <v>0</v>
      </c>
      <c r="L2295" s="171">
        <v>2316</v>
      </c>
      <c r="M2295" s="57" t="s">
        <v>61</v>
      </c>
      <c r="O2295" s="7">
        <v>16</v>
      </c>
      <c r="P2295" s="7">
        <v>1</v>
      </c>
      <c r="Q2295" s="7">
        <v>4</v>
      </c>
      <c r="R2295" s="7">
        <v>11</v>
      </c>
      <c r="S2295" s="7">
        <v>18</v>
      </c>
      <c r="T2295" s="7">
        <v>34</v>
      </c>
      <c r="U2295" s="7">
        <v>7</v>
      </c>
      <c r="BG2295" s="6">
        <f t="shared" si="637"/>
        <v>1</v>
      </c>
      <c r="BH2295" s="6">
        <f t="shared" si="657"/>
        <v>1</v>
      </c>
      <c r="BI2295" s="6">
        <f t="shared" si="638"/>
        <v>0</v>
      </c>
      <c r="BJ2295" s="6">
        <f t="shared" si="658"/>
        <v>0</v>
      </c>
      <c r="BK2295" s="6">
        <f t="shared" si="639"/>
        <v>0</v>
      </c>
      <c r="BL2295" s="6">
        <f t="shared" si="640"/>
        <v>0</v>
      </c>
      <c r="BM2295" s="6">
        <f t="shared" si="641"/>
        <v>1</v>
      </c>
      <c r="BN2295" s="6">
        <f t="shared" si="642"/>
        <v>1</v>
      </c>
      <c r="BO2295" s="6">
        <f t="shared" si="643"/>
        <v>0</v>
      </c>
      <c r="BP2295" s="6">
        <f t="shared" si="644"/>
        <v>0</v>
      </c>
      <c r="BQ2295" s="6">
        <f t="shared" si="648"/>
        <v>1</v>
      </c>
      <c r="BR2295" s="6">
        <f t="shared" si="649"/>
        <v>13</v>
      </c>
      <c r="BS2295" s="6">
        <f t="shared" si="651"/>
        <v>0</v>
      </c>
      <c r="BT2295" s="6">
        <f t="shared" si="652"/>
        <v>0</v>
      </c>
      <c r="CT2295" s="6">
        <f t="shared" si="650"/>
        <v>0</v>
      </c>
      <c r="CX2295" s="6" t="str">
        <f t="shared" si="653"/>
        <v>H</v>
      </c>
      <c r="CY2295" s="87">
        <f t="shared" si="654"/>
        <v>2316</v>
      </c>
      <c r="CZ2295" s="87">
        <f t="shared" si="655"/>
        <v>0</v>
      </c>
      <c r="DA2295" s="6">
        <f t="shared" si="656"/>
        <v>2316</v>
      </c>
      <c r="DV2295" s="90"/>
      <c r="DY2295" s="57"/>
      <c r="EA2295" s="50"/>
    </row>
    <row r="2296" spans="1:131" hidden="1" x14ac:dyDescent="0.2">
      <c r="A2296" s="46">
        <v>5217</v>
      </c>
      <c r="B2296" s="46">
        <f t="shared" si="645"/>
        <v>4</v>
      </c>
      <c r="C2296" s="46">
        <f t="shared" si="646"/>
        <v>4</v>
      </c>
      <c r="D2296" s="46">
        <f t="shared" si="647"/>
        <v>11</v>
      </c>
      <c r="E2296" s="85">
        <v>32085</v>
      </c>
      <c r="F2296" s="7" t="s">
        <v>2454</v>
      </c>
      <c r="G2296" s="50" t="s">
        <v>310</v>
      </c>
      <c r="H2296" s="50" t="s">
        <v>307</v>
      </c>
      <c r="I2296" s="50">
        <v>0</v>
      </c>
      <c r="J2296" s="50">
        <v>0</v>
      </c>
      <c r="L2296" s="171">
        <v>4960</v>
      </c>
      <c r="O2296" s="7">
        <v>17</v>
      </c>
      <c r="P2296" s="7">
        <v>1</v>
      </c>
      <c r="Q2296" s="7">
        <v>5</v>
      </c>
      <c r="R2296" s="7">
        <v>11</v>
      </c>
      <c r="S2296" s="7">
        <v>18</v>
      </c>
      <c r="T2296" s="7">
        <v>34</v>
      </c>
      <c r="U2296" s="7">
        <v>8</v>
      </c>
      <c r="BG2296" s="6">
        <f t="shared" si="637"/>
        <v>0</v>
      </c>
      <c r="BH2296" s="6">
        <f t="shared" si="657"/>
        <v>0</v>
      </c>
      <c r="BI2296" s="6">
        <f t="shared" si="638"/>
        <v>1</v>
      </c>
      <c r="BJ2296" s="6">
        <f t="shared" si="658"/>
        <v>1</v>
      </c>
      <c r="BK2296" s="6">
        <f t="shared" si="639"/>
        <v>0</v>
      </c>
      <c r="BL2296" s="6">
        <f t="shared" si="640"/>
        <v>0</v>
      </c>
      <c r="BM2296" s="6">
        <f t="shared" si="641"/>
        <v>1</v>
      </c>
      <c r="BN2296" s="6">
        <f t="shared" si="642"/>
        <v>2</v>
      </c>
      <c r="BO2296" s="6">
        <f t="shared" si="643"/>
        <v>1</v>
      </c>
      <c r="BP2296" s="6">
        <f t="shared" si="644"/>
        <v>1</v>
      </c>
      <c r="BQ2296" s="6">
        <f t="shared" si="648"/>
        <v>0</v>
      </c>
      <c r="BR2296" s="6">
        <f t="shared" si="649"/>
        <v>0</v>
      </c>
      <c r="BS2296" s="6">
        <f t="shared" si="651"/>
        <v>0</v>
      </c>
      <c r="BT2296" s="6">
        <f t="shared" si="652"/>
        <v>0</v>
      </c>
      <c r="CT2296" s="6">
        <f t="shared" si="650"/>
        <v>0</v>
      </c>
      <c r="CX2296" s="6" t="str">
        <f t="shared" si="653"/>
        <v>A</v>
      </c>
      <c r="CY2296" s="87">
        <f t="shared" si="654"/>
        <v>4960</v>
      </c>
      <c r="CZ2296" s="87">
        <f t="shared" si="655"/>
        <v>0</v>
      </c>
      <c r="DA2296" s="6" t="str">
        <f t="shared" si="656"/>
        <v>na</v>
      </c>
      <c r="DV2296" s="90"/>
      <c r="DY2296" s="57"/>
      <c r="EA2296" s="91"/>
    </row>
    <row r="2297" spans="1:131" hidden="1" x14ac:dyDescent="0.2">
      <c r="A2297" s="46">
        <v>5218</v>
      </c>
      <c r="B2297" s="46">
        <f t="shared" si="645"/>
        <v>7</v>
      </c>
      <c r="C2297" s="46">
        <f t="shared" si="646"/>
        <v>7</v>
      </c>
      <c r="D2297" s="46">
        <f t="shared" si="647"/>
        <v>11</v>
      </c>
      <c r="E2297" s="85">
        <v>32088</v>
      </c>
      <c r="F2297" s="7" t="s">
        <v>2255</v>
      </c>
      <c r="G2297" s="50" t="s">
        <v>103</v>
      </c>
      <c r="H2297" s="50" t="s">
        <v>307</v>
      </c>
      <c r="I2297" s="50">
        <v>1</v>
      </c>
      <c r="J2297" s="50">
        <v>1</v>
      </c>
      <c r="L2297" s="171">
        <v>2641</v>
      </c>
      <c r="M2297" s="57" t="s">
        <v>3407</v>
      </c>
      <c r="O2297" s="7">
        <v>18</v>
      </c>
      <c r="P2297" s="7">
        <v>1</v>
      </c>
      <c r="Q2297" s="7">
        <v>6</v>
      </c>
      <c r="R2297" s="7">
        <v>11</v>
      </c>
      <c r="S2297" s="7">
        <v>19</v>
      </c>
      <c r="T2297" s="7">
        <v>35</v>
      </c>
      <c r="U2297" s="7">
        <v>9</v>
      </c>
      <c r="BG2297" s="6">
        <f t="shared" si="637"/>
        <v>0</v>
      </c>
      <c r="BH2297" s="6">
        <f t="shared" si="657"/>
        <v>0</v>
      </c>
      <c r="BI2297" s="6">
        <f t="shared" si="638"/>
        <v>1</v>
      </c>
      <c r="BJ2297" s="6">
        <f t="shared" si="658"/>
        <v>2</v>
      </c>
      <c r="BK2297" s="6">
        <f t="shared" si="639"/>
        <v>0</v>
      </c>
      <c r="BL2297" s="6">
        <f t="shared" si="640"/>
        <v>0</v>
      </c>
      <c r="BM2297" s="6">
        <f t="shared" si="641"/>
        <v>1</v>
      </c>
      <c r="BN2297" s="6">
        <f t="shared" si="642"/>
        <v>3</v>
      </c>
      <c r="BO2297" s="6">
        <f t="shared" si="643"/>
        <v>1</v>
      </c>
      <c r="BP2297" s="6">
        <f t="shared" si="644"/>
        <v>2</v>
      </c>
      <c r="BQ2297" s="6">
        <f t="shared" si="648"/>
        <v>1</v>
      </c>
      <c r="BR2297" s="6">
        <f t="shared" si="649"/>
        <v>1</v>
      </c>
      <c r="BS2297" s="6">
        <f t="shared" si="651"/>
        <v>1</v>
      </c>
      <c r="BT2297" s="6">
        <f t="shared" si="652"/>
        <v>1</v>
      </c>
      <c r="CT2297" s="6">
        <f t="shared" si="650"/>
        <v>0</v>
      </c>
      <c r="CX2297" s="6" t="str">
        <f t="shared" si="653"/>
        <v>H</v>
      </c>
      <c r="CY2297" s="87">
        <f t="shared" si="654"/>
        <v>2641</v>
      </c>
      <c r="CZ2297" s="87">
        <f t="shared" si="655"/>
        <v>0</v>
      </c>
      <c r="DA2297" s="6">
        <f t="shared" si="656"/>
        <v>2641</v>
      </c>
      <c r="DV2297" s="90"/>
      <c r="DY2297" s="57"/>
      <c r="EA2297" s="91"/>
    </row>
    <row r="2298" spans="1:131" hidden="1" x14ac:dyDescent="0.2">
      <c r="A2298" s="46">
        <v>5219</v>
      </c>
      <c r="B2298" s="46">
        <f t="shared" si="645"/>
        <v>7</v>
      </c>
      <c r="C2298" s="46">
        <f t="shared" si="646"/>
        <v>21</v>
      </c>
      <c r="D2298" s="46">
        <f t="shared" si="647"/>
        <v>11</v>
      </c>
      <c r="E2298" s="85">
        <v>32102</v>
      </c>
      <c r="F2298" s="7" t="s">
        <v>3229</v>
      </c>
      <c r="G2298" s="50" t="s">
        <v>310</v>
      </c>
      <c r="H2298" s="50" t="s">
        <v>308</v>
      </c>
      <c r="I2298" s="50">
        <v>1</v>
      </c>
      <c r="J2298" s="50">
        <v>5</v>
      </c>
      <c r="L2298" s="171">
        <v>2500</v>
      </c>
      <c r="M2298" s="57" t="s">
        <v>422</v>
      </c>
      <c r="O2298" s="7">
        <v>19</v>
      </c>
      <c r="P2298" s="7">
        <v>1</v>
      </c>
      <c r="Q2298" s="7">
        <v>6</v>
      </c>
      <c r="R2298" s="7">
        <v>12</v>
      </c>
      <c r="S2298" s="7">
        <v>20</v>
      </c>
      <c r="T2298" s="7">
        <v>40</v>
      </c>
      <c r="U2298" s="7">
        <v>9</v>
      </c>
      <c r="BG2298" s="6">
        <f t="shared" si="637"/>
        <v>0</v>
      </c>
      <c r="BH2298" s="6">
        <f t="shared" si="657"/>
        <v>0</v>
      </c>
      <c r="BI2298" s="6">
        <f t="shared" si="638"/>
        <v>0</v>
      </c>
      <c r="BJ2298" s="6">
        <f t="shared" si="658"/>
        <v>0</v>
      </c>
      <c r="BK2298" s="6">
        <f t="shared" si="639"/>
        <v>1</v>
      </c>
      <c r="BL2298" s="6">
        <f t="shared" si="640"/>
        <v>1</v>
      </c>
      <c r="BM2298" s="6">
        <f t="shared" si="641"/>
        <v>0</v>
      </c>
      <c r="BN2298" s="6">
        <f t="shared" si="642"/>
        <v>0</v>
      </c>
      <c r="BO2298" s="6">
        <f t="shared" si="643"/>
        <v>1</v>
      </c>
      <c r="BP2298" s="6">
        <f t="shared" si="644"/>
        <v>3</v>
      </c>
      <c r="BQ2298" s="6">
        <f t="shared" si="648"/>
        <v>1</v>
      </c>
      <c r="BR2298" s="6">
        <f t="shared" si="649"/>
        <v>2</v>
      </c>
      <c r="BS2298" s="6">
        <f t="shared" si="651"/>
        <v>1</v>
      </c>
      <c r="BT2298" s="6">
        <f t="shared" si="652"/>
        <v>2</v>
      </c>
      <c r="CT2298" s="6">
        <f t="shared" si="650"/>
        <v>0</v>
      </c>
      <c r="CX2298" s="6" t="str">
        <f t="shared" si="653"/>
        <v>A</v>
      </c>
      <c r="CY2298" s="87">
        <f t="shared" si="654"/>
        <v>2500</v>
      </c>
      <c r="CZ2298" s="87">
        <f t="shared" si="655"/>
        <v>0</v>
      </c>
      <c r="DA2298" s="6" t="str">
        <f t="shared" si="656"/>
        <v>na</v>
      </c>
      <c r="DV2298" s="90"/>
      <c r="DY2298" s="57"/>
      <c r="EA2298" s="91"/>
    </row>
    <row r="2299" spans="1:131" hidden="1" x14ac:dyDescent="0.2">
      <c r="A2299" s="46">
        <v>5220</v>
      </c>
      <c r="B2299" s="46">
        <f t="shared" si="645"/>
        <v>7</v>
      </c>
      <c r="C2299" s="46">
        <f t="shared" si="646"/>
        <v>28</v>
      </c>
      <c r="D2299" s="46">
        <f t="shared" si="647"/>
        <v>11</v>
      </c>
      <c r="E2299" s="85">
        <v>32109</v>
      </c>
      <c r="F2299" s="7" t="s">
        <v>10</v>
      </c>
      <c r="G2299" s="50" t="s">
        <v>103</v>
      </c>
      <c r="H2299" s="50" t="s">
        <v>308</v>
      </c>
      <c r="I2299" s="50">
        <v>0</v>
      </c>
      <c r="J2299" s="50">
        <v>3</v>
      </c>
      <c r="L2299" s="171">
        <v>2225</v>
      </c>
      <c r="O2299" s="7">
        <v>20</v>
      </c>
      <c r="P2299" s="7">
        <v>1</v>
      </c>
      <c r="Q2299" s="7">
        <v>6</v>
      </c>
      <c r="R2299" s="7">
        <v>13</v>
      </c>
      <c r="S2299" s="7">
        <v>20</v>
      </c>
      <c r="T2299" s="7">
        <v>43</v>
      </c>
      <c r="U2299" s="7">
        <v>9</v>
      </c>
      <c r="BG2299" s="6">
        <f t="shared" si="637"/>
        <v>0</v>
      </c>
      <c r="BH2299" s="6">
        <f t="shared" si="657"/>
        <v>0</v>
      </c>
      <c r="BI2299" s="6">
        <f t="shared" si="638"/>
        <v>0</v>
      </c>
      <c r="BJ2299" s="6">
        <f t="shared" si="658"/>
        <v>0</v>
      </c>
      <c r="BK2299" s="6">
        <f t="shared" si="639"/>
        <v>1</v>
      </c>
      <c r="BL2299" s="6">
        <f t="shared" si="640"/>
        <v>2</v>
      </c>
      <c r="BM2299" s="6">
        <f t="shared" si="641"/>
        <v>0</v>
      </c>
      <c r="BN2299" s="6">
        <f t="shared" si="642"/>
        <v>0</v>
      </c>
      <c r="BO2299" s="6">
        <f t="shared" si="643"/>
        <v>1</v>
      </c>
      <c r="BP2299" s="6">
        <f t="shared" si="644"/>
        <v>4</v>
      </c>
      <c r="BQ2299" s="6">
        <f t="shared" si="648"/>
        <v>0</v>
      </c>
      <c r="BR2299" s="6">
        <f t="shared" si="649"/>
        <v>0</v>
      </c>
      <c r="BS2299" s="6">
        <f t="shared" si="651"/>
        <v>1</v>
      </c>
      <c r="BT2299" s="6">
        <f t="shared" si="652"/>
        <v>3</v>
      </c>
      <c r="CT2299" s="6">
        <f t="shared" si="650"/>
        <v>0</v>
      </c>
      <c r="CX2299" s="6" t="str">
        <f t="shared" si="653"/>
        <v>H</v>
      </c>
      <c r="CY2299" s="87">
        <f t="shared" si="654"/>
        <v>2225</v>
      </c>
      <c r="CZ2299" s="87">
        <f t="shared" si="655"/>
        <v>0</v>
      </c>
      <c r="DA2299" s="6">
        <f t="shared" si="656"/>
        <v>2225</v>
      </c>
      <c r="DV2299" s="90"/>
      <c r="DY2299" s="57"/>
      <c r="EA2299" s="50"/>
    </row>
    <row r="2300" spans="1:131" hidden="1" x14ac:dyDescent="0.2">
      <c r="A2300" s="46">
        <v>5221</v>
      </c>
      <c r="B2300" s="46">
        <f t="shared" si="645"/>
        <v>7</v>
      </c>
      <c r="C2300" s="46">
        <f t="shared" si="646"/>
        <v>12</v>
      </c>
      <c r="D2300" s="46">
        <f t="shared" si="647"/>
        <v>12</v>
      </c>
      <c r="E2300" s="85">
        <v>32123</v>
      </c>
      <c r="F2300" s="7" t="s">
        <v>3080</v>
      </c>
      <c r="G2300" s="50" t="s">
        <v>310</v>
      </c>
      <c r="H2300" s="50" t="s">
        <v>308</v>
      </c>
      <c r="I2300" s="50">
        <v>2</v>
      </c>
      <c r="J2300" s="50">
        <v>3</v>
      </c>
      <c r="L2300" s="171">
        <v>6328</v>
      </c>
      <c r="M2300" s="57" t="s">
        <v>3177</v>
      </c>
      <c r="O2300" s="7">
        <v>21</v>
      </c>
      <c r="P2300" s="7">
        <v>1</v>
      </c>
      <c r="Q2300" s="7">
        <v>6</v>
      </c>
      <c r="R2300" s="7">
        <v>14</v>
      </c>
      <c r="S2300" s="7">
        <v>22</v>
      </c>
      <c r="T2300" s="7">
        <v>46</v>
      </c>
      <c r="U2300" s="7">
        <v>9</v>
      </c>
      <c r="BG2300" s="6">
        <f t="shared" si="637"/>
        <v>0</v>
      </c>
      <c r="BH2300" s="6">
        <f t="shared" si="657"/>
        <v>0</v>
      </c>
      <c r="BI2300" s="6">
        <f t="shared" si="638"/>
        <v>0</v>
      </c>
      <c r="BJ2300" s="6">
        <f t="shared" si="658"/>
        <v>0</v>
      </c>
      <c r="BK2300" s="6">
        <f t="shared" si="639"/>
        <v>1</v>
      </c>
      <c r="BL2300" s="6">
        <f t="shared" si="640"/>
        <v>3</v>
      </c>
      <c r="BM2300" s="6">
        <f t="shared" si="641"/>
        <v>0</v>
      </c>
      <c r="BN2300" s="6">
        <f t="shared" si="642"/>
        <v>0</v>
      </c>
      <c r="BO2300" s="6">
        <f t="shared" si="643"/>
        <v>1</v>
      </c>
      <c r="BP2300" s="6">
        <f t="shared" si="644"/>
        <v>5</v>
      </c>
      <c r="BQ2300" s="6">
        <f t="shared" si="648"/>
        <v>1</v>
      </c>
      <c r="BR2300" s="6">
        <f t="shared" si="649"/>
        <v>1</v>
      </c>
      <c r="BS2300" s="6">
        <f t="shared" si="651"/>
        <v>1</v>
      </c>
      <c r="BT2300" s="6">
        <f t="shared" si="652"/>
        <v>4</v>
      </c>
      <c r="CT2300" s="6">
        <f t="shared" si="650"/>
        <v>0</v>
      </c>
      <c r="CX2300" s="6" t="str">
        <f t="shared" si="653"/>
        <v>A</v>
      </c>
      <c r="CY2300" s="87">
        <f t="shared" si="654"/>
        <v>6328</v>
      </c>
      <c r="CZ2300" s="87">
        <f t="shared" si="655"/>
        <v>0</v>
      </c>
      <c r="DA2300" s="6" t="str">
        <f t="shared" si="656"/>
        <v>na</v>
      </c>
      <c r="DV2300" s="90"/>
      <c r="DY2300" s="57"/>
      <c r="EA2300" s="91"/>
    </row>
    <row r="2301" spans="1:131" hidden="1" x14ac:dyDescent="0.2">
      <c r="A2301" s="46">
        <v>5222</v>
      </c>
      <c r="B2301" s="46">
        <f t="shared" si="645"/>
        <v>6</v>
      </c>
      <c r="C2301" s="46">
        <f t="shared" si="646"/>
        <v>18</v>
      </c>
      <c r="D2301" s="46">
        <f t="shared" si="647"/>
        <v>12</v>
      </c>
      <c r="E2301" s="85">
        <v>32129</v>
      </c>
      <c r="F2301" s="7" t="s">
        <v>3386</v>
      </c>
      <c r="G2301" s="50" t="s">
        <v>103</v>
      </c>
      <c r="H2301" s="50" t="s">
        <v>307</v>
      </c>
      <c r="I2301" s="50">
        <v>1</v>
      </c>
      <c r="J2301" s="50">
        <v>1</v>
      </c>
      <c r="L2301" s="171">
        <v>1801</v>
      </c>
      <c r="M2301" s="57" t="s">
        <v>423</v>
      </c>
      <c r="O2301" s="7">
        <v>22</v>
      </c>
      <c r="P2301" s="7">
        <v>1</v>
      </c>
      <c r="Q2301" s="7">
        <v>7</v>
      </c>
      <c r="R2301" s="7">
        <v>14</v>
      </c>
      <c r="S2301" s="7">
        <v>23</v>
      </c>
      <c r="T2301" s="7">
        <v>47</v>
      </c>
      <c r="U2301" s="7">
        <v>10</v>
      </c>
      <c r="BG2301" s="6">
        <f t="shared" si="637"/>
        <v>0</v>
      </c>
      <c r="BH2301" s="6">
        <f t="shared" si="657"/>
        <v>0</v>
      </c>
      <c r="BI2301" s="6">
        <f t="shared" si="638"/>
        <v>1</v>
      </c>
      <c r="BJ2301" s="6">
        <f t="shared" si="658"/>
        <v>1</v>
      </c>
      <c r="BK2301" s="6">
        <f t="shared" si="639"/>
        <v>0</v>
      </c>
      <c r="BL2301" s="6">
        <f t="shared" si="640"/>
        <v>0</v>
      </c>
      <c r="BM2301" s="6">
        <f t="shared" si="641"/>
        <v>1</v>
      </c>
      <c r="BN2301" s="6">
        <f t="shared" si="642"/>
        <v>1</v>
      </c>
      <c r="BO2301" s="6">
        <f t="shared" si="643"/>
        <v>1</v>
      </c>
      <c r="BP2301" s="6">
        <f t="shared" si="644"/>
        <v>6</v>
      </c>
      <c r="BQ2301" s="6">
        <f t="shared" si="648"/>
        <v>1</v>
      </c>
      <c r="BR2301" s="6">
        <f t="shared" si="649"/>
        <v>2</v>
      </c>
      <c r="BS2301" s="6">
        <f t="shared" si="651"/>
        <v>1</v>
      </c>
      <c r="BT2301" s="6">
        <f t="shared" si="652"/>
        <v>5</v>
      </c>
      <c r="CT2301" s="6">
        <f t="shared" si="650"/>
        <v>0</v>
      </c>
      <c r="CX2301" s="6" t="str">
        <f t="shared" si="653"/>
        <v>H</v>
      </c>
      <c r="CY2301" s="87">
        <f t="shared" si="654"/>
        <v>1801</v>
      </c>
      <c r="CZ2301" s="87">
        <f t="shared" si="655"/>
        <v>0</v>
      </c>
      <c r="DA2301" s="6">
        <f t="shared" si="656"/>
        <v>1801</v>
      </c>
      <c r="DV2301" s="90"/>
      <c r="DY2301" s="57"/>
      <c r="EA2301" s="50"/>
    </row>
    <row r="2302" spans="1:131" hidden="1" x14ac:dyDescent="0.2">
      <c r="A2302" s="46">
        <v>5223</v>
      </c>
      <c r="B2302" s="46">
        <f t="shared" si="645"/>
        <v>7</v>
      </c>
      <c r="C2302" s="46">
        <f t="shared" si="646"/>
        <v>26</v>
      </c>
      <c r="D2302" s="46">
        <f t="shared" si="647"/>
        <v>12</v>
      </c>
      <c r="E2302" s="85">
        <v>32137</v>
      </c>
      <c r="F2302" s="7" t="s">
        <v>1632</v>
      </c>
      <c r="G2302" s="50" t="s">
        <v>310</v>
      </c>
      <c r="H2302" s="50" t="s">
        <v>308</v>
      </c>
      <c r="I2302" s="50">
        <v>0</v>
      </c>
      <c r="J2302" s="50">
        <v>2</v>
      </c>
      <c r="L2302" s="171">
        <v>2409</v>
      </c>
      <c r="O2302" s="7">
        <v>23</v>
      </c>
      <c r="P2302" s="7">
        <v>1</v>
      </c>
      <c r="Q2302" s="7">
        <v>7</v>
      </c>
      <c r="R2302" s="7">
        <v>15</v>
      </c>
      <c r="S2302" s="7">
        <v>23</v>
      </c>
      <c r="T2302" s="7">
        <v>49</v>
      </c>
      <c r="U2302" s="7">
        <v>10</v>
      </c>
      <c r="BG2302" s="6">
        <f t="shared" si="637"/>
        <v>0</v>
      </c>
      <c r="BH2302" s="6">
        <f t="shared" si="657"/>
        <v>0</v>
      </c>
      <c r="BI2302" s="6">
        <f t="shared" si="638"/>
        <v>0</v>
      </c>
      <c r="BJ2302" s="6">
        <f t="shared" si="658"/>
        <v>0</v>
      </c>
      <c r="BK2302" s="6">
        <f t="shared" si="639"/>
        <v>1</v>
      </c>
      <c r="BL2302" s="6">
        <f t="shared" si="640"/>
        <v>1</v>
      </c>
      <c r="BM2302" s="6">
        <f t="shared" si="641"/>
        <v>0</v>
      </c>
      <c r="BN2302" s="6">
        <f t="shared" si="642"/>
        <v>0</v>
      </c>
      <c r="BO2302" s="6">
        <f t="shared" si="643"/>
        <v>1</v>
      </c>
      <c r="BP2302" s="6">
        <f t="shared" si="644"/>
        <v>7</v>
      </c>
      <c r="BQ2302" s="6">
        <f t="shared" si="648"/>
        <v>0</v>
      </c>
      <c r="BR2302" s="6">
        <f t="shared" si="649"/>
        <v>0</v>
      </c>
      <c r="BS2302" s="6">
        <f t="shared" si="651"/>
        <v>1</v>
      </c>
      <c r="BT2302" s="6">
        <f t="shared" si="652"/>
        <v>6</v>
      </c>
      <c r="CT2302" s="6">
        <f t="shared" si="650"/>
        <v>0</v>
      </c>
      <c r="CX2302" s="6" t="str">
        <f t="shared" si="653"/>
        <v>A</v>
      </c>
      <c r="CY2302" s="87">
        <f t="shared" si="654"/>
        <v>2409</v>
      </c>
      <c r="CZ2302" s="87">
        <f t="shared" si="655"/>
        <v>0</v>
      </c>
      <c r="DA2302" s="6" t="str">
        <f t="shared" si="656"/>
        <v>na</v>
      </c>
      <c r="DV2302" s="90"/>
      <c r="DY2302" s="57"/>
      <c r="EA2302" s="50"/>
    </row>
    <row r="2303" spans="1:131" hidden="1" x14ac:dyDescent="0.2">
      <c r="A2303" s="46">
        <v>5224</v>
      </c>
      <c r="B2303" s="46">
        <f t="shared" si="645"/>
        <v>2</v>
      </c>
      <c r="C2303" s="46">
        <f t="shared" si="646"/>
        <v>28</v>
      </c>
      <c r="D2303" s="46">
        <f t="shared" si="647"/>
        <v>12</v>
      </c>
      <c r="E2303" s="85">
        <v>32139</v>
      </c>
      <c r="F2303" s="7" t="s">
        <v>3</v>
      </c>
      <c r="G2303" s="50" t="s">
        <v>103</v>
      </c>
      <c r="H2303" s="50" t="s">
        <v>307</v>
      </c>
      <c r="I2303" s="50">
        <v>2</v>
      </c>
      <c r="J2303" s="50">
        <v>2</v>
      </c>
      <c r="L2303" s="171">
        <v>2781</v>
      </c>
      <c r="M2303" s="57" t="s">
        <v>424</v>
      </c>
      <c r="O2303" s="7">
        <v>24</v>
      </c>
      <c r="P2303" s="7">
        <v>1</v>
      </c>
      <c r="Q2303" s="7">
        <v>8</v>
      </c>
      <c r="R2303" s="7">
        <v>15</v>
      </c>
      <c r="S2303" s="7">
        <v>25</v>
      </c>
      <c r="T2303" s="7">
        <v>51</v>
      </c>
      <c r="U2303" s="7">
        <v>11</v>
      </c>
      <c r="BG2303" s="6">
        <f t="shared" si="637"/>
        <v>0</v>
      </c>
      <c r="BH2303" s="6">
        <f t="shared" si="657"/>
        <v>0</v>
      </c>
      <c r="BI2303" s="6">
        <f t="shared" si="638"/>
        <v>1</v>
      </c>
      <c r="BJ2303" s="6">
        <f t="shared" si="658"/>
        <v>1</v>
      </c>
      <c r="BK2303" s="6">
        <f t="shared" si="639"/>
        <v>0</v>
      </c>
      <c r="BL2303" s="6">
        <f t="shared" si="640"/>
        <v>0</v>
      </c>
      <c r="BM2303" s="6">
        <f t="shared" si="641"/>
        <v>1</v>
      </c>
      <c r="BN2303" s="6">
        <f t="shared" si="642"/>
        <v>1</v>
      </c>
      <c r="BO2303" s="6">
        <f t="shared" si="643"/>
        <v>1</v>
      </c>
      <c r="BP2303" s="6">
        <f t="shared" si="644"/>
        <v>8</v>
      </c>
      <c r="BQ2303" s="6">
        <f t="shared" si="648"/>
        <v>1</v>
      </c>
      <c r="BR2303" s="6">
        <f t="shared" si="649"/>
        <v>1</v>
      </c>
      <c r="BS2303" s="6">
        <f t="shared" si="651"/>
        <v>1</v>
      </c>
      <c r="BT2303" s="6">
        <f t="shared" si="652"/>
        <v>7</v>
      </c>
      <c r="CT2303" s="6">
        <f t="shared" si="650"/>
        <v>0</v>
      </c>
      <c r="CX2303" s="6" t="str">
        <f t="shared" si="653"/>
        <v>H</v>
      </c>
      <c r="CY2303" s="87">
        <f t="shared" si="654"/>
        <v>2781</v>
      </c>
      <c r="CZ2303" s="87">
        <f t="shared" si="655"/>
        <v>0</v>
      </c>
      <c r="DA2303" s="6">
        <f t="shared" si="656"/>
        <v>2781</v>
      </c>
      <c r="DV2303" s="90"/>
      <c r="DY2303" s="57"/>
      <c r="EA2303" s="50"/>
    </row>
    <row r="2304" spans="1:131" hidden="1" x14ac:dyDescent="0.2">
      <c r="A2304" s="46">
        <v>5225</v>
      </c>
      <c r="B2304" s="46">
        <f t="shared" si="645"/>
        <v>6</v>
      </c>
      <c r="C2304" s="46">
        <f t="shared" si="646"/>
        <v>1</v>
      </c>
      <c r="D2304" s="46">
        <f t="shared" si="647"/>
        <v>1</v>
      </c>
      <c r="E2304" s="85">
        <v>32143</v>
      </c>
      <c r="F2304" s="7" t="s">
        <v>1705</v>
      </c>
      <c r="G2304" s="50" t="s">
        <v>103</v>
      </c>
      <c r="H2304" s="50" t="s">
        <v>306</v>
      </c>
      <c r="I2304" s="50">
        <v>2</v>
      </c>
      <c r="J2304" s="50">
        <v>0</v>
      </c>
      <c r="L2304" s="171">
        <v>2686</v>
      </c>
      <c r="M2304" s="57" t="s">
        <v>425</v>
      </c>
      <c r="O2304" s="7">
        <v>25</v>
      </c>
      <c r="P2304" s="7">
        <v>2</v>
      </c>
      <c r="Q2304" s="7">
        <v>8</v>
      </c>
      <c r="R2304" s="7">
        <v>15</v>
      </c>
      <c r="S2304" s="7">
        <v>27</v>
      </c>
      <c r="T2304" s="7">
        <v>51</v>
      </c>
      <c r="U2304" s="7">
        <v>14</v>
      </c>
      <c r="BG2304" s="6">
        <f t="shared" si="637"/>
        <v>1</v>
      </c>
      <c r="BH2304" s="6">
        <f t="shared" si="657"/>
        <v>1</v>
      </c>
      <c r="BI2304" s="6">
        <f t="shared" si="638"/>
        <v>0</v>
      </c>
      <c r="BJ2304" s="6">
        <f t="shared" si="658"/>
        <v>0</v>
      </c>
      <c r="BK2304" s="6">
        <f t="shared" si="639"/>
        <v>0</v>
      </c>
      <c r="BL2304" s="6">
        <f t="shared" si="640"/>
        <v>0</v>
      </c>
      <c r="BM2304" s="6">
        <f t="shared" si="641"/>
        <v>1</v>
      </c>
      <c r="BN2304" s="6">
        <f t="shared" si="642"/>
        <v>2</v>
      </c>
      <c r="BO2304" s="6">
        <f t="shared" si="643"/>
        <v>0</v>
      </c>
      <c r="BP2304" s="6">
        <f t="shared" si="644"/>
        <v>0</v>
      </c>
      <c r="BQ2304" s="6">
        <f t="shared" si="648"/>
        <v>1</v>
      </c>
      <c r="BR2304" s="6">
        <f t="shared" si="649"/>
        <v>2</v>
      </c>
      <c r="BS2304" s="6">
        <f t="shared" si="651"/>
        <v>0</v>
      </c>
      <c r="BT2304" s="6">
        <f t="shared" si="652"/>
        <v>0</v>
      </c>
      <c r="CT2304" s="6">
        <f t="shared" si="650"/>
        <v>0</v>
      </c>
      <c r="CX2304" s="6" t="str">
        <f t="shared" si="653"/>
        <v>H</v>
      </c>
      <c r="CY2304" s="87">
        <f t="shared" si="654"/>
        <v>2686</v>
      </c>
      <c r="CZ2304" s="87">
        <f t="shared" si="655"/>
        <v>0</v>
      </c>
      <c r="DA2304" s="6">
        <f t="shared" si="656"/>
        <v>2686</v>
      </c>
    </row>
    <row r="2305" spans="1:105" hidden="1" x14ac:dyDescent="0.2">
      <c r="A2305" s="46">
        <v>5226</v>
      </c>
      <c r="B2305" s="46">
        <f t="shared" si="645"/>
        <v>7</v>
      </c>
      <c r="C2305" s="46">
        <f t="shared" si="646"/>
        <v>2</v>
      </c>
      <c r="D2305" s="46">
        <f t="shared" si="647"/>
        <v>1</v>
      </c>
      <c r="E2305" s="85">
        <v>32144</v>
      </c>
      <c r="F2305" s="7" t="s">
        <v>1576</v>
      </c>
      <c r="G2305" s="50" t="s">
        <v>310</v>
      </c>
      <c r="H2305" s="50" t="s">
        <v>308</v>
      </c>
      <c r="I2305" s="50">
        <v>0</v>
      </c>
      <c r="J2305" s="50">
        <v>3</v>
      </c>
      <c r="L2305" s="171">
        <v>6302</v>
      </c>
      <c r="O2305" s="7">
        <v>26</v>
      </c>
      <c r="P2305" s="7">
        <v>2</v>
      </c>
      <c r="Q2305" s="7">
        <v>8</v>
      </c>
      <c r="R2305" s="7">
        <v>16</v>
      </c>
      <c r="S2305" s="7">
        <v>27</v>
      </c>
      <c r="T2305" s="7">
        <v>54</v>
      </c>
      <c r="U2305" s="7">
        <v>14</v>
      </c>
      <c r="BG2305" s="6">
        <f t="shared" si="637"/>
        <v>0</v>
      </c>
      <c r="BH2305" s="6">
        <f t="shared" si="657"/>
        <v>0</v>
      </c>
      <c r="BI2305" s="6">
        <f t="shared" si="638"/>
        <v>0</v>
      </c>
      <c r="BJ2305" s="6">
        <f t="shared" si="658"/>
        <v>0</v>
      </c>
      <c r="BK2305" s="6">
        <f t="shared" si="639"/>
        <v>1</v>
      </c>
      <c r="BL2305" s="6">
        <f t="shared" si="640"/>
        <v>1</v>
      </c>
      <c r="BM2305" s="6">
        <f t="shared" si="641"/>
        <v>0</v>
      </c>
      <c r="BN2305" s="6">
        <f t="shared" si="642"/>
        <v>0</v>
      </c>
      <c r="BO2305" s="6">
        <f t="shared" si="643"/>
        <v>1</v>
      </c>
      <c r="BP2305" s="6">
        <f t="shared" si="644"/>
        <v>1</v>
      </c>
      <c r="BQ2305" s="6">
        <f t="shared" si="648"/>
        <v>0</v>
      </c>
      <c r="BR2305" s="6">
        <f t="shared" si="649"/>
        <v>0</v>
      </c>
      <c r="BS2305" s="6">
        <f t="shared" si="651"/>
        <v>1</v>
      </c>
      <c r="BT2305" s="6">
        <f t="shared" si="652"/>
        <v>1</v>
      </c>
      <c r="CT2305" s="6">
        <f t="shared" si="650"/>
        <v>0</v>
      </c>
      <c r="CX2305" s="6" t="str">
        <f t="shared" si="653"/>
        <v>A</v>
      </c>
      <c r="CY2305" s="87">
        <f t="shared" si="654"/>
        <v>6302</v>
      </c>
      <c r="CZ2305" s="87">
        <f t="shared" si="655"/>
        <v>0</v>
      </c>
      <c r="DA2305" s="6" t="str">
        <f t="shared" si="656"/>
        <v>na</v>
      </c>
    </row>
    <row r="2306" spans="1:105" hidden="1" x14ac:dyDescent="0.2">
      <c r="A2306" s="46">
        <v>5227</v>
      </c>
      <c r="B2306" s="46">
        <f t="shared" si="645"/>
        <v>7</v>
      </c>
      <c r="C2306" s="46">
        <f t="shared" si="646"/>
        <v>9</v>
      </c>
      <c r="D2306" s="46">
        <f t="shared" si="647"/>
        <v>1</v>
      </c>
      <c r="E2306" s="85">
        <v>32151</v>
      </c>
      <c r="F2306" s="7" t="s">
        <v>2421</v>
      </c>
      <c r="G2306" s="50" t="s">
        <v>310</v>
      </c>
      <c r="H2306" s="50" t="s">
        <v>308</v>
      </c>
      <c r="I2306" s="50">
        <v>0</v>
      </c>
      <c r="J2306" s="50">
        <v>3</v>
      </c>
      <c r="L2306" s="171">
        <v>5924</v>
      </c>
      <c r="O2306" s="7">
        <v>27</v>
      </c>
      <c r="P2306" s="7">
        <v>2</v>
      </c>
      <c r="Q2306" s="7">
        <v>8</v>
      </c>
      <c r="R2306" s="7">
        <v>17</v>
      </c>
      <c r="S2306" s="7">
        <v>27</v>
      </c>
      <c r="T2306" s="7">
        <v>57</v>
      </c>
      <c r="U2306" s="7">
        <v>14</v>
      </c>
      <c r="BG2306" s="6">
        <f t="shared" ref="BG2306:BG2369" si="659">IF(H2306="W",1,0)</f>
        <v>0</v>
      </c>
      <c r="BH2306" s="6">
        <f t="shared" si="657"/>
        <v>0</v>
      </c>
      <c r="BI2306" s="6">
        <f t="shared" ref="BI2306:BI2369" si="660">IF(H2306="D",1,0)</f>
        <v>0</v>
      </c>
      <c r="BJ2306" s="6">
        <f t="shared" si="658"/>
        <v>0</v>
      </c>
      <c r="BK2306" s="6">
        <f t="shared" ref="BK2306:BK2369" si="661">IF(H2306="L",1,0)</f>
        <v>1</v>
      </c>
      <c r="BL2306" s="6">
        <f t="shared" ref="BL2306:BL2369" si="662">IF(H2306="L",BL2305+1,0)</f>
        <v>2</v>
      </c>
      <c r="BM2306" s="6">
        <f t="shared" ref="BM2306:BM2369" si="663">IF(OR(H2306="W",H2306="D"),1,0)</f>
        <v>0</v>
      </c>
      <c r="BN2306" s="6">
        <f t="shared" ref="BN2306:BN2369" si="664">IF(OR(H2306="W",H2306="D"),BN2305+1,0)</f>
        <v>0</v>
      </c>
      <c r="BO2306" s="6">
        <f t="shared" ref="BO2306:BO2369" si="665">IF(OR(H2306="L",H2306="D"),1,0)</f>
        <v>1</v>
      </c>
      <c r="BP2306" s="6">
        <f t="shared" ref="BP2306:BP2369" si="666">IF(OR(H2306="L",H2306="D"),BP2305+1,0)</f>
        <v>2</v>
      </c>
      <c r="BQ2306" s="6">
        <f t="shared" si="648"/>
        <v>0</v>
      </c>
      <c r="BR2306" s="6">
        <f t="shared" si="649"/>
        <v>0</v>
      </c>
      <c r="BS2306" s="6">
        <f t="shared" si="651"/>
        <v>1</v>
      </c>
      <c r="BT2306" s="6">
        <f t="shared" si="652"/>
        <v>2</v>
      </c>
      <c r="CT2306" s="6">
        <f t="shared" si="650"/>
        <v>0</v>
      </c>
      <c r="CX2306" s="6" t="str">
        <f t="shared" si="653"/>
        <v>A</v>
      </c>
      <c r="CY2306" s="87">
        <f t="shared" si="654"/>
        <v>5924</v>
      </c>
      <c r="CZ2306" s="87">
        <f t="shared" si="655"/>
        <v>0</v>
      </c>
      <c r="DA2306" s="6" t="str">
        <f t="shared" si="656"/>
        <v>na</v>
      </c>
    </row>
    <row r="2307" spans="1:105" hidden="1" x14ac:dyDescent="0.2">
      <c r="A2307" s="46">
        <v>5228</v>
      </c>
      <c r="B2307" s="46">
        <f t="shared" ref="B2307:B2370" si="667">WEEKDAY(E2307)</f>
        <v>7</v>
      </c>
      <c r="C2307" s="46">
        <f t="shared" ref="C2307:C2370" si="668">DAY(E2307)</f>
        <v>16</v>
      </c>
      <c r="D2307" s="46">
        <f t="shared" ref="D2307:D2370" si="669">MONTH(E2307)</f>
        <v>1</v>
      </c>
      <c r="E2307" s="85">
        <v>32158</v>
      </c>
      <c r="F2307" s="7" t="s">
        <v>3380</v>
      </c>
      <c r="G2307" s="50" t="s">
        <v>103</v>
      </c>
      <c r="H2307" s="50" t="s">
        <v>308</v>
      </c>
      <c r="I2307" s="50">
        <v>0</v>
      </c>
      <c r="J2307" s="50">
        <v>2</v>
      </c>
      <c r="L2307" s="171">
        <v>2129</v>
      </c>
      <c r="O2307" s="7">
        <v>28</v>
      </c>
      <c r="P2307" s="7">
        <v>2</v>
      </c>
      <c r="Q2307" s="7">
        <v>8</v>
      </c>
      <c r="R2307" s="7">
        <v>18</v>
      </c>
      <c r="S2307" s="7">
        <v>27</v>
      </c>
      <c r="T2307" s="7">
        <v>59</v>
      </c>
      <c r="U2307" s="7">
        <v>14</v>
      </c>
      <c r="BG2307" s="6">
        <f t="shared" si="659"/>
        <v>0</v>
      </c>
      <c r="BH2307" s="6">
        <f t="shared" si="657"/>
        <v>0</v>
      </c>
      <c r="BI2307" s="6">
        <f t="shared" si="660"/>
        <v>0</v>
      </c>
      <c r="BJ2307" s="6">
        <f t="shared" si="658"/>
        <v>0</v>
      </c>
      <c r="BK2307" s="6">
        <f t="shared" si="661"/>
        <v>1</v>
      </c>
      <c r="BL2307" s="6">
        <f t="shared" si="662"/>
        <v>3</v>
      </c>
      <c r="BM2307" s="6">
        <f t="shared" si="663"/>
        <v>0</v>
      </c>
      <c r="BN2307" s="6">
        <f t="shared" si="664"/>
        <v>0</v>
      </c>
      <c r="BO2307" s="6">
        <f t="shared" si="665"/>
        <v>1</v>
      </c>
      <c r="BP2307" s="6">
        <f t="shared" si="666"/>
        <v>3</v>
      </c>
      <c r="BQ2307" s="6">
        <f t="shared" ref="BQ2307:BQ2370" si="670">IF(I2307&gt;0,1,0)</f>
        <v>0</v>
      </c>
      <c r="BR2307" s="6">
        <f t="shared" ref="BR2307:BR2370" si="671">IF(I2307&gt;0,BR2306+1,0)</f>
        <v>0</v>
      </c>
      <c r="BS2307" s="6">
        <f t="shared" si="651"/>
        <v>1</v>
      </c>
      <c r="BT2307" s="6">
        <f t="shared" si="652"/>
        <v>3</v>
      </c>
      <c r="CT2307" s="6">
        <f t="shared" si="650"/>
        <v>0</v>
      </c>
      <c r="CX2307" s="6" t="str">
        <f t="shared" si="653"/>
        <v>H</v>
      </c>
      <c r="CY2307" s="87">
        <f t="shared" si="654"/>
        <v>2129</v>
      </c>
      <c r="CZ2307" s="87">
        <f t="shared" si="655"/>
        <v>0</v>
      </c>
      <c r="DA2307" s="6">
        <f t="shared" si="656"/>
        <v>2129</v>
      </c>
    </row>
    <row r="2308" spans="1:105" hidden="1" x14ac:dyDescent="0.2">
      <c r="A2308" s="46">
        <v>5229</v>
      </c>
      <c r="B2308" s="46">
        <f t="shared" si="667"/>
        <v>7</v>
      </c>
      <c r="C2308" s="46">
        <f t="shared" si="668"/>
        <v>30</v>
      </c>
      <c r="D2308" s="46">
        <f t="shared" si="669"/>
        <v>1</v>
      </c>
      <c r="E2308" s="85">
        <v>32172</v>
      </c>
      <c r="F2308" s="7" t="s">
        <v>125</v>
      </c>
      <c r="G2308" s="50" t="s">
        <v>310</v>
      </c>
      <c r="H2308" s="50" t="s">
        <v>308</v>
      </c>
      <c r="I2308" s="50">
        <v>1</v>
      </c>
      <c r="J2308" s="50">
        <v>2</v>
      </c>
      <c r="L2308" s="171">
        <v>4371</v>
      </c>
      <c r="M2308" s="57" t="s">
        <v>61</v>
      </c>
      <c r="O2308" s="7">
        <v>29</v>
      </c>
      <c r="P2308" s="7">
        <v>2</v>
      </c>
      <c r="Q2308" s="7">
        <v>8</v>
      </c>
      <c r="R2308" s="7">
        <v>19</v>
      </c>
      <c r="S2308" s="7">
        <v>28</v>
      </c>
      <c r="T2308" s="7">
        <v>61</v>
      </c>
      <c r="U2308" s="7">
        <v>14</v>
      </c>
      <c r="BG2308" s="6">
        <f t="shared" si="659"/>
        <v>0</v>
      </c>
      <c r="BH2308" s="6">
        <f t="shared" si="657"/>
        <v>0</v>
      </c>
      <c r="BI2308" s="6">
        <f t="shared" si="660"/>
        <v>0</v>
      </c>
      <c r="BJ2308" s="6">
        <f t="shared" si="658"/>
        <v>0</v>
      </c>
      <c r="BK2308" s="6">
        <f t="shared" si="661"/>
        <v>1</v>
      </c>
      <c r="BL2308" s="6">
        <f t="shared" si="662"/>
        <v>4</v>
      </c>
      <c r="BM2308" s="6">
        <f t="shared" si="663"/>
        <v>0</v>
      </c>
      <c r="BN2308" s="6">
        <f t="shared" si="664"/>
        <v>0</v>
      </c>
      <c r="BO2308" s="6">
        <f t="shared" si="665"/>
        <v>1</v>
      </c>
      <c r="BP2308" s="6">
        <f t="shared" si="666"/>
        <v>4</v>
      </c>
      <c r="BQ2308" s="6">
        <f t="shared" si="670"/>
        <v>1</v>
      </c>
      <c r="BR2308" s="6">
        <f t="shared" si="671"/>
        <v>1</v>
      </c>
      <c r="BS2308" s="6">
        <f t="shared" si="651"/>
        <v>1</v>
      </c>
      <c r="BT2308" s="6">
        <f t="shared" si="652"/>
        <v>4</v>
      </c>
      <c r="CT2308" s="6">
        <f t="shared" si="650"/>
        <v>0</v>
      </c>
      <c r="CX2308" s="6" t="str">
        <f t="shared" si="653"/>
        <v>A</v>
      </c>
      <c r="CY2308" s="87">
        <f t="shared" si="654"/>
        <v>4371</v>
      </c>
      <c r="CZ2308" s="87">
        <f t="shared" si="655"/>
        <v>0</v>
      </c>
      <c r="DA2308" s="6" t="str">
        <f t="shared" si="656"/>
        <v>na</v>
      </c>
    </row>
    <row r="2309" spans="1:105" hidden="1" x14ac:dyDescent="0.2">
      <c r="A2309" s="46">
        <v>5230</v>
      </c>
      <c r="B2309" s="46">
        <f t="shared" si="667"/>
        <v>7</v>
      </c>
      <c r="C2309" s="46">
        <f t="shared" si="668"/>
        <v>6</v>
      </c>
      <c r="D2309" s="46">
        <f t="shared" si="669"/>
        <v>2</v>
      </c>
      <c r="E2309" s="85">
        <v>32179</v>
      </c>
      <c r="F2309" s="7" t="s">
        <v>321</v>
      </c>
      <c r="G2309" s="50" t="s">
        <v>103</v>
      </c>
      <c r="H2309" s="50" t="s">
        <v>308</v>
      </c>
      <c r="I2309" s="50">
        <v>2</v>
      </c>
      <c r="J2309" s="50">
        <v>3</v>
      </c>
      <c r="L2309" s="171">
        <v>2420</v>
      </c>
      <c r="M2309" s="57" t="s">
        <v>426</v>
      </c>
      <c r="O2309" s="7">
        <v>30</v>
      </c>
      <c r="P2309" s="7">
        <v>2</v>
      </c>
      <c r="Q2309" s="7">
        <v>8</v>
      </c>
      <c r="R2309" s="7">
        <v>20</v>
      </c>
      <c r="S2309" s="7">
        <v>30</v>
      </c>
      <c r="T2309" s="7">
        <v>64</v>
      </c>
      <c r="U2309" s="7">
        <v>14</v>
      </c>
      <c r="BG2309" s="6">
        <f t="shared" si="659"/>
        <v>0</v>
      </c>
      <c r="BH2309" s="6">
        <f t="shared" si="657"/>
        <v>0</v>
      </c>
      <c r="BI2309" s="6">
        <f t="shared" si="660"/>
        <v>0</v>
      </c>
      <c r="BJ2309" s="6">
        <f t="shared" si="658"/>
        <v>0</v>
      </c>
      <c r="BK2309" s="6">
        <f t="shared" si="661"/>
        <v>1</v>
      </c>
      <c r="BL2309" s="6">
        <f t="shared" si="662"/>
        <v>5</v>
      </c>
      <c r="BM2309" s="6">
        <f t="shared" si="663"/>
        <v>0</v>
      </c>
      <c r="BN2309" s="6">
        <f t="shared" si="664"/>
        <v>0</v>
      </c>
      <c r="BO2309" s="6">
        <f t="shared" si="665"/>
        <v>1</v>
      </c>
      <c r="BP2309" s="6">
        <f t="shared" si="666"/>
        <v>5</v>
      </c>
      <c r="BQ2309" s="6">
        <f t="shared" si="670"/>
        <v>1</v>
      </c>
      <c r="BR2309" s="6">
        <f t="shared" si="671"/>
        <v>2</v>
      </c>
      <c r="BS2309" s="6">
        <f t="shared" si="651"/>
        <v>1</v>
      </c>
      <c r="BT2309" s="6">
        <f t="shared" si="652"/>
        <v>5</v>
      </c>
      <c r="CT2309" s="6">
        <f t="shared" si="650"/>
        <v>0</v>
      </c>
      <c r="CX2309" s="6" t="str">
        <f t="shared" si="653"/>
        <v>H</v>
      </c>
      <c r="CY2309" s="87">
        <f t="shared" si="654"/>
        <v>2420</v>
      </c>
      <c r="CZ2309" s="87">
        <f t="shared" si="655"/>
        <v>0</v>
      </c>
      <c r="DA2309" s="6">
        <f t="shared" si="656"/>
        <v>2420</v>
      </c>
    </row>
    <row r="2310" spans="1:105" hidden="1" x14ac:dyDescent="0.2">
      <c r="A2310" s="46">
        <v>5231</v>
      </c>
      <c r="B2310" s="46">
        <f t="shared" si="667"/>
        <v>7</v>
      </c>
      <c r="C2310" s="46">
        <f t="shared" si="668"/>
        <v>13</v>
      </c>
      <c r="D2310" s="46">
        <f t="shared" si="669"/>
        <v>2</v>
      </c>
      <c r="E2310" s="85">
        <v>32186</v>
      </c>
      <c r="F2310" s="7" t="s">
        <v>243</v>
      </c>
      <c r="G2310" s="50" t="s">
        <v>310</v>
      </c>
      <c r="H2310" s="50" t="s">
        <v>308</v>
      </c>
      <c r="I2310" s="50">
        <v>1</v>
      </c>
      <c r="J2310" s="50">
        <v>2</v>
      </c>
      <c r="L2310" s="171">
        <v>2749</v>
      </c>
      <c r="M2310" s="57" t="s">
        <v>3407</v>
      </c>
      <c r="O2310" s="7">
        <v>31</v>
      </c>
      <c r="P2310" s="7">
        <v>2</v>
      </c>
      <c r="Q2310" s="7">
        <v>8</v>
      </c>
      <c r="R2310" s="7">
        <v>21</v>
      </c>
      <c r="S2310" s="7">
        <v>31</v>
      </c>
      <c r="T2310" s="7">
        <v>66</v>
      </c>
      <c r="U2310" s="7">
        <v>14</v>
      </c>
      <c r="BG2310" s="6">
        <f t="shared" si="659"/>
        <v>0</v>
      </c>
      <c r="BH2310" s="6">
        <f t="shared" si="657"/>
        <v>0</v>
      </c>
      <c r="BI2310" s="6">
        <f t="shared" si="660"/>
        <v>0</v>
      </c>
      <c r="BJ2310" s="6">
        <f t="shared" si="658"/>
        <v>0</v>
      </c>
      <c r="BK2310" s="6">
        <f t="shared" si="661"/>
        <v>1</v>
      </c>
      <c r="BL2310" s="6">
        <f t="shared" si="662"/>
        <v>6</v>
      </c>
      <c r="BM2310" s="6">
        <f t="shared" si="663"/>
        <v>0</v>
      </c>
      <c r="BN2310" s="6">
        <f t="shared" si="664"/>
        <v>0</v>
      </c>
      <c r="BO2310" s="6">
        <f t="shared" si="665"/>
        <v>1</v>
      </c>
      <c r="BP2310" s="6">
        <f t="shared" si="666"/>
        <v>6</v>
      </c>
      <c r="BQ2310" s="6">
        <f t="shared" si="670"/>
        <v>1</v>
      </c>
      <c r="BR2310" s="6">
        <f t="shared" si="671"/>
        <v>3</v>
      </c>
      <c r="BS2310" s="6">
        <f t="shared" si="651"/>
        <v>1</v>
      </c>
      <c r="BT2310" s="6">
        <f t="shared" si="652"/>
        <v>6</v>
      </c>
      <c r="CT2310" s="6">
        <f t="shared" si="650"/>
        <v>0</v>
      </c>
      <c r="CX2310" s="6" t="str">
        <f t="shared" si="653"/>
        <v>A</v>
      </c>
      <c r="CY2310" s="87">
        <f t="shared" si="654"/>
        <v>2749</v>
      </c>
      <c r="CZ2310" s="87">
        <f t="shared" si="655"/>
        <v>0</v>
      </c>
      <c r="DA2310" s="6" t="str">
        <f t="shared" si="656"/>
        <v>na</v>
      </c>
    </row>
    <row r="2311" spans="1:105" hidden="1" x14ac:dyDescent="0.2">
      <c r="A2311" s="46">
        <v>5232</v>
      </c>
      <c r="B2311" s="46">
        <f t="shared" si="667"/>
        <v>7</v>
      </c>
      <c r="C2311" s="46">
        <f t="shared" si="668"/>
        <v>20</v>
      </c>
      <c r="D2311" s="46">
        <f t="shared" si="669"/>
        <v>2</v>
      </c>
      <c r="E2311" s="85">
        <v>32193</v>
      </c>
      <c r="F2311" s="7" t="s">
        <v>570</v>
      </c>
      <c r="G2311" s="50" t="s">
        <v>103</v>
      </c>
      <c r="H2311" s="50" t="s">
        <v>308</v>
      </c>
      <c r="I2311" s="50">
        <v>0</v>
      </c>
      <c r="J2311" s="50">
        <v>2</v>
      </c>
      <c r="L2311" s="171">
        <v>2576</v>
      </c>
      <c r="O2311" s="7">
        <v>32</v>
      </c>
      <c r="P2311" s="7">
        <v>2</v>
      </c>
      <c r="Q2311" s="7">
        <v>8</v>
      </c>
      <c r="R2311" s="7">
        <v>22</v>
      </c>
      <c r="S2311" s="7">
        <v>31</v>
      </c>
      <c r="T2311" s="7">
        <v>68</v>
      </c>
      <c r="U2311" s="7">
        <v>14</v>
      </c>
      <c r="BG2311" s="6">
        <f t="shared" si="659"/>
        <v>0</v>
      </c>
      <c r="BH2311" s="6">
        <f t="shared" si="657"/>
        <v>0</v>
      </c>
      <c r="BI2311" s="6">
        <f t="shared" si="660"/>
        <v>0</v>
      </c>
      <c r="BJ2311" s="6">
        <f t="shared" si="658"/>
        <v>0</v>
      </c>
      <c r="BK2311" s="6">
        <f t="shared" si="661"/>
        <v>1</v>
      </c>
      <c r="BL2311" s="6">
        <f t="shared" si="662"/>
        <v>7</v>
      </c>
      <c r="BM2311" s="6">
        <f t="shared" si="663"/>
        <v>0</v>
      </c>
      <c r="BN2311" s="6">
        <f t="shared" si="664"/>
        <v>0</v>
      </c>
      <c r="BO2311" s="6">
        <f t="shared" si="665"/>
        <v>1</v>
      </c>
      <c r="BP2311" s="6">
        <f t="shared" si="666"/>
        <v>7</v>
      </c>
      <c r="BQ2311" s="6">
        <f t="shared" si="670"/>
        <v>0</v>
      </c>
      <c r="BR2311" s="6">
        <f t="shared" si="671"/>
        <v>0</v>
      </c>
      <c r="BS2311" s="6">
        <f t="shared" si="651"/>
        <v>1</v>
      </c>
      <c r="BT2311" s="6">
        <f t="shared" si="652"/>
        <v>7</v>
      </c>
      <c r="CT2311" s="6">
        <f t="shared" si="650"/>
        <v>0</v>
      </c>
      <c r="CX2311" s="6" t="str">
        <f t="shared" si="653"/>
        <v>H</v>
      </c>
      <c r="CY2311" s="87">
        <f t="shared" si="654"/>
        <v>2576</v>
      </c>
      <c r="CZ2311" s="87">
        <f t="shared" si="655"/>
        <v>0</v>
      </c>
      <c r="DA2311" s="6">
        <f t="shared" si="656"/>
        <v>2576</v>
      </c>
    </row>
    <row r="2312" spans="1:105" hidden="1" x14ac:dyDescent="0.2">
      <c r="A2312" s="46">
        <v>5233</v>
      </c>
      <c r="B2312" s="46">
        <f t="shared" si="667"/>
        <v>7</v>
      </c>
      <c r="C2312" s="46">
        <f t="shared" si="668"/>
        <v>27</v>
      </c>
      <c r="D2312" s="46">
        <f t="shared" si="669"/>
        <v>2</v>
      </c>
      <c r="E2312" s="85">
        <v>32200</v>
      </c>
      <c r="F2312" s="7" t="s">
        <v>815</v>
      </c>
      <c r="G2312" s="50" t="s">
        <v>103</v>
      </c>
      <c r="H2312" s="50" t="s">
        <v>306</v>
      </c>
      <c r="I2312" s="50">
        <v>3</v>
      </c>
      <c r="J2312" s="50">
        <v>1</v>
      </c>
      <c r="L2312" s="171">
        <v>2366</v>
      </c>
      <c r="M2312" s="57" t="s">
        <v>427</v>
      </c>
      <c r="O2312" s="7">
        <v>33</v>
      </c>
      <c r="P2312" s="7">
        <v>3</v>
      </c>
      <c r="Q2312" s="7">
        <v>8</v>
      </c>
      <c r="R2312" s="7">
        <v>22</v>
      </c>
      <c r="S2312" s="7">
        <v>34</v>
      </c>
      <c r="T2312" s="7">
        <v>69</v>
      </c>
      <c r="U2312" s="7">
        <v>17</v>
      </c>
      <c r="BG2312" s="6">
        <f t="shared" si="659"/>
        <v>1</v>
      </c>
      <c r="BH2312" s="6">
        <f t="shared" si="657"/>
        <v>1</v>
      </c>
      <c r="BI2312" s="6">
        <f t="shared" si="660"/>
        <v>0</v>
      </c>
      <c r="BJ2312" s="6">
        <f t="shared" si="658"/>
        <v>0</v>
      </c>
      <c r="BK2312" s="6">
        <f t="shared" si="661"/>
        <v>0</v>
      </c>
      <c r="BL2312" s="6">
        <f t="shared" si="662"/>
        <v>0</v>
      </c>
      <c r="BM2312" s="6">
        <f t="shared" si="663"/>
        <v>1</v>
      </c>
      <c r="BN2312" s="6">
        <f t="shared" si="664"/>
        <v>1</v>
      </c>
      <c r="BO2312" s="6">
        <f t="shared" si="665"/>
        <v>0</v>
      </c>
      <c r="BP2312" s="6">
        <f t="shared" si="666"/>
        <v>0</v>
      </c>
      <c r="BQ2312" s="6">
        <f t="shared" si="670"/>
        <v>1</v>
      </c>
      <c r="BR2312" s="6">
        <f t="shared" si="671"/>
        <v>1</v>
      </c>
      <c r="BS2312" s="6">
        <f t="shared" si="651"/>
        <v>1</v>
      </c>
      <c r="BT2312" s="6">
        <f t="shared" si="652"/>
        <v>8</v>
      </c>
      <c r="CT2312" s="6">
        <f t="shared" si="650"/>
        <v>0</v>
      </c>
      <c r="CX2312" s="6" t="str">
        <f t="shared" si="653"/>
        <v>H</v>
      </c>
      <c r="CY2312" s="87">
        <f t="shared" si="654"/>
        <v>2366</v>
      </c>
      <c r="CZ2312" s="87">
        <f t="shared" si="655"/>
        <v>0</v>
      </c>
      <c r="DA2312" s="6">
        <f t="shared" si="656"/>
        <v>2366</v>
      </c>
    </row>
    <row r="2313" spans="1:105" hidden="1" x14ac:dyDescent="0.2">
      <c r="A2313" s="46">
        <v>5234</v>
      </c>
      <c r="B2313" s="46">
        <f t="shared" si="667"/>
        <v>3</v>
      </c>
      <c r="C2313" s="46">
        <f t="shared" si="668"/>
        <v>1</v>
      </c>
      <c r="D2313" s="46">
        <f t="shared" si="669"/>
        <v>3</v>
      </c>
      <c r="E2313" s="85">
        <v>32203</v>
      </c>
      <c r="F2313" s="7" t="s">
        <v>2118</v>
      </c>
      <c r="G2313" s="50" t="s">
        <v>310</v>
      </c>
      <c r="H2313" s="50" t="s">
        <v>308</v>
      </c>
      <c r="I2313" s="50">
        <v>1</v>
      </c>
      <c r="J2313" s="50">
        <v>2</v>
      </c>
      <c r="L2313" s="171">
        <v>2249</v>
      </c>
      <c r="M2313" s="57" t="s">
        <v>428</v>
      </c>
      <c r="O2313" s="7">
        <v>34</v>
      </c>
      <c r="P2313" s="7">
        <v>3</v>
      </c>
      <c r="Q2313" s="7">
        <v>8</v>
      </c>
      <c r="R2313" s="7">
        <v>23</v>
      </c>
      <c r="S2313" s="7">
        <v>35</v>
      </c>
      <c r="T2313" s="7">
        <v>71</v>
      </c>
      <c r="U2313" s="7">
        <v>17</v>
      </c>
      <c r="BG2313" s="6">
        <f t="shared" si="659"/>
        <v>0</v>
      </c>
      <c r="BH2313" s="6">
        <f t="shared" si="657"/>
        <v>0</v>
      </c>
      <c r="BI2313" s="6">
        <f t="shared" si="660"/>
        <v>0</v>
      </c>
      <c r="BJ2313" s="6">
        <f t="shared" si="658"/>
        <v>0</v>
      </c>
      <c r="BK2313" s="6">
        <f t="shared" si="661"/>
        <v>1</v>
      </c>
      <c r="BL2313" s="6">
        <f t="shared" si="662"/>
        <v>1</v>
      </c>
      <c r="BM2313" s="6">
        <f t="shared" si="663"/>
        <v>0</v>
      </c>
      <c r="BN2313" s="6">
        <f t="shared" si="664"/>
        <v>0</v>
      </c>
      <c r="BO2313" s="6">
        <f t="shared" si="665"/>
        <v>1</v>
      </c>
      <c r="BP2313" s="6">
        <f t="shared" si="666"/>
        <v>1</v>
      </c>
      <c r="BQ2313" s="6">
        <f t="shared" si="670"/>
        <v>1</v>
      </c>
      <c r="BR2313" s="6">
        <f t="shared" si="671"/>
        <v>2</v>
      </c>
      <c r="BS2313" s="6">
        <f t="shared" si="651"/>
        <v>1</v>
      </c>
      <c r="BT2313" s="6">
        <f t="shared" si="652"/>
        <v>9</v>
      </c>
      <c r="CT2313" s="6">
        <f t="shared" si="650"/>
        <v>0</v>
      </c>
      <c r="CX2313" s="6" t="str">
        <f t="shared" si="653"/>
        <v>A</v>
      </c>
      <c r="CY2313" s="87">
        <f t="shared" si="654"/>
        <v>2249</v>
      </c>
      <c r="CZ2313" s="87">
        <f t="shared" si="655"/>
        <v>0</v>
      </c>
      <c r="DA2313" s="6" t="str">
        <f t="shared" si="656"/>
        <v>na</v>
      </c>
    </row>
    <row r="2314" spans="1:105" hidden="1" x14ac:dyDescent="0.2">
      <c r="A2314" s="46">
        <v>5235</v>
      </c>
      <c r="B2314" s="46">
        <f t="shared" si="667"/>
        <v>7</v>
      </c>
      <c r="C2314" s="46">
        <f t="shared" si="668"/>
        <v>5</v>
      </c>
      <c r="D2314" s="46">
        <f t="shared" si="669"/>
        <v>3</v>
      </c>
      <c r="E2314" s="85">
        <v>32207</v>
      </c>
      <c r="F2314" s="7" t="s">
        <v>3095</v>
      </c>
      <c r="G2314" s="50" t="s">
        <v>310</v>
      </c>
      <c r="H2314" s="50" t="s">
        <v>306</v>
      </c>
      <c r="I2314" s="50">
        <v>2</v>
      </c>
      <c r="J2314" s="50">
        <v>1</v>
      </c>
      <c r="L2314" s="171">
        <v>2672</v>
      </c>
      <c r="M2314" s="57" t="s">
        <v>429</v>
      </c>
      <c r="O2314" s="7">
        <v>35</v>
      </c>
      <c r="P2314" s="7">
        <v>4</v>
      </c>
      <c r="Q2314" s="7">
        <v>8</v>
      </c>
      <c r="R2314" s="7">
        <v>23</v>
      </c>
      <c r="S2314" s="7">
        <v>37</v>
      </c>
      <c r="T2314" s="7">
        <v>72</v>
      </c>
      <c r="U2314" s="7">
        <v>20</v>
      </c>
      <c r="BG2314" s="6">
        <f t="shared" si="659"/>
        <v>1</v>
      </c>
      <c r="BH2314" s="6">
        <f t="shared" si="657"/>
        <v>1</v>
      </c>
      <c r="BI2314" s="6">
        <f t="shared" si="660"/>
        <v>0</v>
      </c>
      <c r="BJ2314" s="6">
        <f t="shared" si="658"/>
        <v>0</v>
      </c>
      <c r="BK2314" s="6">
        <f t="shared" si="661"/>
        <v>0</v>
      </c>
      <c r="BL2314" s="6">
        <f t="shared" si="662"/>
        <v>0</v>
      </c>
      <c r="BM2314" s="6">
        <f t="shared" si="663"/>
        <v>1</v>
      </c>
      <c r="BN2314" s="6">
        <f t="shared" si="664"/>
        <v>1</v>
      </c>
      <c r="BO2314" s="6">
        <f t="shared" si="665"/>
        <v>0</v>
      </c>
      <c r="BP2314" s="6">
        <f t="shared" si="666"/>
        <v>0</v>
      </c>
      <c r="BQ2314" s="6">
        <f t="shared" si="670"/>
        <v>1</v>
      </c>
      <c r="BR2314" s="6">
        <f t="shared" si="671"/>
        <v>3</v>
      </c>
      <c r="BS2314" s="6">
        <f t="shared" si="651"/>
        <v>1</v>
      </c>
      <c r="BT2314" s="6">
        <f t="shared" si="652"/>
        <v>10</v>
      </c>
      <c r="CT2314" s="6">
        <f t="shared" ref="CT2314:CT2377" si="672">V2314+X2314</f>
        <v>0</v>
      </c>
      <c r="CX2314" s="6" t="str">
        <f t="shared" si="653"/>
        <v>A</v>
      </c>
      <c r="CY2314" s="87">
        <f t="shared" si="654"/>
        <v>2672</v>
      </c>
      <c r="CZ2314" s="87">
        <f t="shared" si="655"/>
        <v>0</v>
      </c>
      <c r="DA2314" s="6" t="str">
        <f t="shared" si="656"/>
        <v>na</v>
      </c>
    </row>
    <row r="2315" spans="1:105" hidden="1" x14ac:dyDescent="0.2">
      <c r="A2315" s="46">
        <v>5236</v>
      </c>
      <c r="B2315" s="46">
        <f t="shared" si="667"/>
        <v>7</v>
      </c>
      <c r="C2315" s="46">
        <f t="shared" si="668"/>
        <v>12</v>
      </c>
      <c r="D2315" s="46">
        <f t="shared" si="669"/>
        <v>3</v>
      </c>
      <c r="E2315" s="85">
        <v>32214</v>
      </c>
      <c r="F2315" s="7" t="s">
        <v>1927</v>
      </c>
      <c r="G2315" s="50" t="s">
        <v>103</v>
      </c>
      <c r="H2315" s="50" t="s">
        <v>308</v>
      </c>
      <c r="I2315" s="50">
        <v>1</v>
      </c>
      <c r="J2315" s="50">
        <v>3</v>
      </c>
      <c r="L2315" s="171">
        <v>2560</v>
      </c>
      <c r="M2315" s="57" t="s">
        <v>16</v>
      </c>
      <c r="O2315" s="7">
        <v>36</v>
      </c>
      <c r="P2315" s="7">
        <v>4</v>
      </c>
      <c r="Q2315" s="7">
        <v>8</v>
      </c>
      <c r="R2315" s="7">
        <v>24</v>
      </c>
      <c r="S2315" s="7">
        <v>38</v>
      </c>
      <c r="T2315" s="7">
        <v>75</v>
      </c>
      <c r="U2315" s="7">
        <v>20</v>
      </c>
      <c r="BG2315" s="6">
        <f t="shared" si="659"/>
        <v>0</v>
      </c>
      <c r="BH2315" s="6">
        <f t="shared" si="657"/>
        <v>0</v>
      </c>
      <c r="BI2315" s="6">
        <f t="shared" si="660"/>
        <v>0</v>
      </c>
      <c r="BJ2315" s="6">
        <f t="shared" si="658"/>
        <v>0</v>
      </c>
      <c r="BK2315" s="6">
        <f t="shared" si="661"/>
        <v>1</v>
      </c>
      <c r="BL2315" s="6">
        <f t="shared" si="662"/>
        <v>1</v>
      </c>
      <c r="BM2315" s="6">
        <f t="shared" si="663"/>
        <v>0</v>
      </c>
      <c r="BN2315" s="6">
        <f t="shared" si="664"/>
        <v>0</v>
      </c>
      <c r="BO2315" s="6">
        <f t="shared" si="665"/>
        <v>1</v>
      </c>
      <c r="BP2315" s="6">
        <f t="shared" si="666"/>
        <v>1</v>
      </c>
      <c r="BQ2315" s="6">
        <f t="shared" si="670"/>
        <v>1</v>
      </c>
      <c r="BR2315" s="6">
        <f t="shared" si="671"/>
        <v>4</v>
      </c>
      <c r="BS2315" s="6">
        <f t="shared" ref="BS2315:BS2378" si="673">IF(J2315&gt;0,1,0)</f>
        <v>1</v>
      </c>
      <c r="BT2315" s="6">
        <f t="shared" ref="BT2315:BT2378" si="674">IF(J2315&gt;0,BT2314+1,0)</f>
        <v>11</v>
      </c>
      <c r="CT2315" s="6">
        <f t="shared" si="672"/>
        <v>0</v>
      </c>
      <c r="CX2315" s="6" t="str">
        <f t="shared" si="653"/>
        <v>H</v>
      </c>
      <c r="CY2315" s="87">
        <f t="shared" si="654"/>
        <v>2560</v>
      </c>
      <c r="CZ2315" s="87">
        <f t="shared" si="655"/>
        <v>0</v>
      </c>
      <c r="DA2315" s="6">
        <f t="shared" si="656"/>
        <v>2560</v>
      </c>
    </row>
    <row r="2316" spans="1:105" hidden="1" x14ac:dyDescent="0.2">
      <c r="A2316" s="46">
        <v>5237</v>
      </c>
      <c r="B2316" s="46">
        <f t="shared" si="667"/>
        <v>7</v>
      </c>
      <c r="C2316" s="46">
        <f t="shared" si="668"/>
        <v>19</v>
      </c>
      <c r="D2316" s="46">
        <f t="shared" si="669"/>
        <v>3</v>
      </c>
      <c r="E2316" s="85">
        <v>32221</v>
      </c>
      <c r="F2316" s="7" t="s">
        <v>235</v>
      </c>
      <c r="G2316" s="50" t="s">
        <v>310</v>
      </c>
      <c r="H2316" s="50" t="s">
        <v>308</v>
      </c>
      <c r="I2316" s="50">
        <v>1</v>
      </c>
      <c r="J2316" s="50">
        <v>2</v>
      </c>
      <c r="L2316" s="171">
        <v>1966</v>
      </c>
      <c r="M2316" s="57" t="s">
        <v>430</v>
      </c>
      <c r="O2316" s="7">
        <v>37</v>
      </c>
      <c r="P2316" s="7">
        <v>4</v>
      </c>
      <c r="Q2316" s="7">
        <v>8</v>
      </c>
      <c r="R2316" s="7">
        <v>25</v>
      </c>
      <c r="S2316" s="7">
        <v>39</v>
      </c>
      <c r="T2316" s="7">
        <v>77</v>
      </c>
      <c r="U2316" s="7">
        <v>20</v>
      </c>
      <c r="BG2316" s="6">
        <f t="shared" si="659"/>
        <v>0</v>
      </c>
      <c r="BH2316" s="6">
        <f t="shared" si="657"/>
        <v>0</v>
      </c>
      <c r="BI2316" s="6">
        <f t="shared" si="660"/>
        <v>0</v>
      </c>
      <c r="BJ2316" s="6">
        <f t="shared" si="658"/>
        <v>0</v>
      </c>
      <c r="BK2316" s="6">
        <f t="shared" si="661"/>
        <v>1</v>
      </c>
      <c r="BL2316" s="6">
        <f t="shared" si="662"/>
        <v>2</v>
      </c>
      <c r="BM2316" s="6">
        <f t="shared" si="663"/>
        <v>0</v>
      </c>
      <c r="BN2316" s="6">
        <f t="shared" si="664"/>
        <v>0</v>
      </c>
      <c r="BO2316" s="6">
        <f t="shared" si="665"/>
        <v>1</v>
      </c>
      <c r="BP2316" s="6">
        <f t="shared" si="666"/>
        <v>2</v>
      </c>
      <c r="BQ2316" s="6">
        <f t="shared" si="670"/>
        <v>1</v>
      </c>
      <c r="BR2316" s="6">
        <f t="shared" si="671"/>
        <v>5</v>
      </c>
      <c r="BS2316" s="6">
        <f t="shared" si="673"/>
        <v>1</v>
      </c>
      <c r="BT2316" s="6">
        <f t="shared" si="674"/>
        <v>12</v>
      </c>
      <c r="CT2316" s="6">
        <f t="shared" si="672"/>
        <v>0</v>
      </c>
      <c r="CX2316" s="6" t="str">
        <f t="shared" si="653"/>
        <v>A</v>
      </c>
      <c r="CY2316" s="87">
        <f t="shared" si="654"/>
        <v>1966</v>
      </c>
      <c r="CZ2316" s="87">
        <f t="shared" si="655"/>
        <v>0</v>
      </c>
      <c r="DA2316" s="6" t="str">
        <f t="shared" si="656"/>
        <v>na</v>
      </c>
    </row>
    <row r="2317" spans="1:105" hidden="1" x14ac:dyDescent="0.2">
      <c r="A2317" s="46">
        <v>5238</v>
      </c>
      <c r="B2317" s="46">
        <f t="shared" si="667"/>
        <v>7</v>
      </c>
      <c r="C2317" s="46">
        <f t="shared" si="668"/>
        <v>26</v>
      </c>
      <c r="D2317" s="46">
        <f t="shared" si="669"/>
        <v>3</v>
      </c>
      <c r="E2317" s="85">
        <v>32228</v>
      </c>
      <c r="F2317" s="7" t="s">
        <v>1021</v>
      </c>
      <c r="G2317" s="50" t="s">
        <v>103</v>
      </c>
      <c r="H2317" s="50" t="s">
        <v>306</v>
      </c>
      <c r="I2317" s="50">
        <v>2</v>
      </c>
      <c r="J2317" s="50">
        <v>1</v>
      </c>
      <c r="L2317" s="171">
        <v>9183</v>
      </c>
      <c r="M2317" s="57" t="s">
        <v>431</v>
      </c>
      <c r="O2317" s="7">
        <v>38</v>
      </c>
      <c r="P2317" s="7">
        <v>5</v>
      </c>
      <c r="Q2317" s="7">
        <v>8</v>
      </c>
      <c r="R2317" s="7">
        <v>25</v>
      </c>
      <c r="S2317" s="7">
        <v>41</v>
      </c>
      <c r="T2317" s="7">
        <v>78</v>
      </c>
      <c r="U2317" s="7">
        <v>23</v>
      </c>
      <c r="BG2317" s="6">
        <f t="shared" si="659"/>
        <v>1</v>
      </c>
      <c r="BH2317" s="6">
        <f t="shared" si="657"/>
        <v>1</v>
      </c>
      <c r="BI2317" s="6">
        <f t="shared" si="660"/>
        <v>0</v>
      </c>
      <c r="BJ2317" s="6">
        <f t="shared" si="658"/>
        <v>0</v>
      </c>
      <c r="BK2317" s="6">
        <f t="shared" si="661"/>
        <v>0</v>
      </c>
      <c r="BL2317" s="6">
        <f t="shared" si="662"/>
        <v>0</v>
      </c>
      <c r="BM2317" s="6">
        <f t="shared" si="663"/>
        <v>1</v>
      </c>
      <c r="BN2317" s="6">
        <f t="shared" si="664"/>
        <v>1</v>
      </c>
      <c r="BO2317" s="6">
        <f t="shared" si="665"/>
        <v>0</v>
      </c>
      <c r="BP2317" s="6">
        <f t="shared" si="666"/>
        <v>0</v>
      </c>
      <c r="BQ2317" s="6">
        <f t="shared" si="670"/>
        <v>1</v>
      </c>
      <c r="BR2317" s="6">
        <f t="shared" si="671"/>
        <v>6</v>
      </c>
      <c r="BS2317" s="6">
        <f t="shared" si="673"/>
        <v>1</v>
      </c>
      <c r="BT2317" s="6">
        <f t="shared" si="674"/>
        <v>13</v>
      </c>
      <c r="CT2317" s="6">
        <f t="shared" si="672"/>
        <v>0</v>
      </c>
      <c r="CX2317" s="6" t="str">
        <f t="shared" si="653"/>
        <v>H</v>
      </c>
      <c r="CY2317" s="87">
        <f t="shared" si="654"/>
        <v>9183</v>
      </c>
      <c r="CZ2317" s="87">
        <f t="shared" si="655"/>
        <v>0</v>
      </c>
      <c r="DA2317" s="6">
        <f t="shared" si="656"/>
        <v>9183</v>
      </c>
    </row>
    <row r="2318" spans="1:105" hidden="1" x14ac:dyDescent="0.2">
      <c r="A2318" s="46">
        <v>5239</v>
      </c>
      <c r="B2318" s="46">
        <f t="shared" si="667"/>
        <v>7</v>
      </c>
      <c r="C2318" s="46">
        <f t="shared" si="668"/>
        <v>2</v>
      </c>
      <c r="D2318" s="46">
        <f t="shared" si="669"/>
        <v>4</v>
      </c>
      <c r="E2318" s="85">
        <v>32235</v>
      </c>
      <c r="F2318" s="7" t="s">
        <v>2907</v>
      </c>
      <c r="G2318" s="50" t="s">
        <v>310</v>
      </c>
      <c r="H2318" s="50" t="s">
        <v>306</v>
      </c>
      <c r="I2318" s="50">
        <v>1</v>
      </c>
      <c r="J2318" s="50">
        <v>0</v>
      </c>
      <c r="L2318" s="171">
        <v>2277</v>
      </c>
      <c r="M2318" s="57" t="s">
        <v>423</v>
      </c>
      <c r="O2318" s="7">
        <v>39</v>
      </c>
      <c r="P2318" s="7">
        <v>6</v>
      </c>
      <c r="Q2318" s="7">
        <v>8</v>
      </c>
      <c r="R2318" s="7">
        <v>25</v>
      </c>
      <c r="S2318" s="7">
        <v>42</v>
      </c>
      <c r="T2318" s="7">
        <v>78</v>
      </c>
      <c r="U2318" s="7">
        <v>26</v>
      </c>
      <c r="BG2318" s="6">
        <f t="shared" si="659"/>
        <v>1</v>
      </c>
      <c r="BH2318" s="6">
        <f t="shared" si="657"/>
        <v>2</v>
      </c>
      <c r="BI2318" s="6">
        <f t="shared" si="660"/>
        <v>0</v>
      </c>
      <c r="BJ2318" s="6">
        <f t="shared" si="658"/>
        <v>0</v>
      </c>
      <c r="BK2318" s="6">
        <f t="shared" si="661"/>
        <v>0</v>
      </c>
      <c r="BL2318" s="6">
        <f t="shared" si="662"/>
        <v>0</v>
      </c>
      <c r="BM2318" s="6">
        <f t="shared" si="663"/>
        <v>1</v>
      </c>
      <c r="BN2318" s="6">
        <f t="shared" si="664"/>
        <v>2</v>
      </c>
      <c r="BO2318" s="6">
        <f t="shared" si="665"/>
        <v>0</v>
      </c>
      <c r="BP2318" s="6">
        <f t="shared" si="666"/>
        <v>0</v>
      </c>
      <c r="BQ2318" s="6">
        <f t="shared" si="670"/>
        <v>1</v>
      </c>
      <c r="BR2318" s="6">
        <f t="shared" si="671"/>
        <v>7</v>
      </c>
      <c r="BS2318" s="6">
        <f t="shared" si="673"/>
        <v>0</v>
      </c>
      <c r="BT2318" s="6">
        <f t="shared" si="674"/>
        <v>0</v>
      </c>
      <c r="CT2318" s="6">
        <f t="shared" si="672"/>
        <v>0</v>
      </c>
      <c r="CX2318" s="6" t="str">
        <f t="shared" si="653"/>
        <v>A</v>
      </c>
      <c r="CY2318" s="87">
        <f t="shared" si="654"/>
        <v>2277</v>
      </c>
      <c r="CZ2318" s="87">
        <f t="shared" si="655"/>
        <v>0</v>
      </c>
      <c r="DA2318" s="6" t="str">
        <f t="shared" si="656"/>
        <v>na</v>
      </c>
    </row>
    <row r="2319" spans="1:105" hidden="1" x14ac:dyDescent="0.2">
      <c r="A2319" s="46">
        <v>5240</v>
      </c>
      <c r="B2319" s="46">
        <f t="shared" si="667"/>
        <v>2</v>
      </c>
      <c r="C2319" s="46">
        <f t="shared" si="668"/>
        <v>4</v>
      </c>
      <c r="D2319" s="46">
        <f t="shared" si="669"/>
        <v>4</v>
      </c>
      <c r="E2319" s="85">
        <v>32237</v>
      </c>
      <c r="F2319" s="7" t="s">
        <v>124</v>
      </c>
      <c r="G2319" s="50" t="s">
        <v>103</v>
      </c>
      <c r="H2319" s="50" t="s">
        <v>308</v>
      </c>
      <c r="I2319" s="50">
        <v>0</v>
      </c>
      <c r="J2319" s="50">
        <v>2</v>
      </c>
      <c r="L2319" s="171">
        <v>3215</v>
      </c>
      <c r="O2319" s="7">
        <v>40</v>
      </c>
      <c r="P2319" s="7">
        <v>6</v>
      </c>
      <c r="Q2319" s="7">
        <v>8</v>
      </c>
      <c r="R2319" s="7">
        <v>26</v>
      </c>
      <c r="S2319" s="7">
        <v>42</v>
      </c>
      <c r="T2319" s="7">
        <v>80</v>
      </c>
      <c r="U2319" s="7">
        <v>26</v>
      </c>
      <c r="BG2319" s="6">
        <f t="shared" si="659"/>
        <v>0</v>
      </c>
      <c r="BH2319" s="6">
        <f t="shared" si="657"/>
        <v>0</v>
      </c>
      <c r="BI2319" s="6">
        <f t="shared" si="660"/>
        <v>0</v>
      </c>
      <c r="BJ2319" s="6">
        <f t="shared" si="658"/>
        <v>0</v>
      </c>
      <c r="BK2319" s="6">
        <f t="shared" si="661"/>
        <v>1</v>
      </c>
      <c r="BL2319" s="6">
        <f t="shared" si="662"/>
        <v>1</v>
      </c>
      <c r="BM2319" s="6">
        <f t="shared" si="663"/>
        <v>0</v>
      </c>
      <c r="BN2319" s="6">
        <f t="shared" si="664"/>
        <v>0</v>
      </c>
      <c r="BO2319" s="6">
        <f t="shared" si="665"/>
        <v>1</v>
      </c>
      <c r="BP2319" s="6">
        <f t="shared" si="666"/>
        <v>1</v>
      </c>
      <c r="BQ2319" s="6">
        <f t="shared" si="670"/>
        <v>0</v>
      </c>
      <c r="BR2319" s="6">
        <f t="shared" si="671"/>
        <v>0</v>
      </c>
      <c r="BS2319" s="6">
        <f t="shared" si="673"/>
        <v>1</v>
      </c>
      <c r="BT2319" s="6">
        <f t="shared" si="674"/>
        <v>1</v>
      </c>
      <c r="CT2319" s="6">
        <f t="shared" si="672"/>
        <v>0</v>
      </c>
      <c r="CX2319" s="6" t="str">
        <f t="shared" si="653"/>
        <v>H</v>
      </c>
      <c r="CY2319" s="87">
        <f t="shared" si="654"/>
        <v>3215</v>
      </c>
      <c r="CZ2319" s="87">
        <f t="shared" si="655"/>
        <v>0</v>
      </c>
      <c r="DA2319" s="6">
        <f t="shared" si="656"/>
        <v>3215</v>
      </c>
    </row>
    <row r="2320" spans="1:105" hidden="1" x14ac:dyDescent="0.2">
      <c r="A2320" s="46">
        <v>5241</v>
      </c>
      <c r="B2320" s="46">
        <f t="shared" si="667"/>
        <v>6</v>
      </c>
      <c r="C2320" s="46">
        <f t="shared" si="668"/>
        <v>8</v>
      </c>
      <c r="D2320" s="46">
        <f t="shared" si="669"/>
        <v>4</v>
      </c>
      <c r="E2320" s="85">
        <v>32241</v>
      </c>
      <c r="F2320" s="7" t="s">
        <v>261</v>
      </c>
      <c r="G2320" s="50" t="s">
        <v>310</v>
      </c>
      <c r="H2320" s="50" t="s">
        <v>306</v>
      </c>
      <c r="I2320" s="50">
        <v>1</v>
      </c>
      <c r="J2320" s="50">
        <v>0</v>
      </c>
      <c r="L2320" s="171">
        <v>2942</v>
      </c>
      <c r="M2320" s="57" t="s">
        <v>432</v>
      </c>
      <c r="O2320" s="7">
        <v>41</v>
      </c>
      <c r="P2320" s="7">
        <v>7</v>
      </c>
      <c r="Q2320" s="7">
        <v>8</v>
      </c>
      <c r="R2320" s="7">
        <v>26</v>
      </c>
      <c r="S2320" s="7">
        <v>43</v>
      </c>
      <c r="T2320" s="7">
        <v>80</v>
      </c>
      <c r="U2320" s="7">
        <v>29</v>
      </c>
      <c r="BG2320" s="6">
        <f t="shared" si="659"/>
        <v>1</v>
      </c>
      <c r="BH2320" s="6">
        <f t="shared" si="657"/>
        <v>1</v>
      </c>
      <c r="BI2320" s="6">
        <f t="shared" si="660"/>
        <v>0</v>
      </c>
      <c r="BJ2320" s="6">
        <f t="shared" si="658"/>
        <v>0</v>
      </c>
      <c r="BK2320" s="6">
        <f t="shared" si="661"/>
        <v>0</v>
      </c>
      <c r="BL2320" s="6">
        <f t="shared" si="662"/>
        <v>0</v>
      </c>
      <c r="BM2320" s="6">
        <f t="shared" si="663"/>
        <v>1</v>
      </c>
      <c r="BN2320" s="6">
        <f t="shared" si="664"/>
        <v>1</v>
      </c>
      <c r="BO2320" s="6">
        <f t="shared" si="665"/>
        <v>0</v>
      </c>
      <c r="BP2320" s="6">
        <f t="shared" si="666"/>
        <v>0</v>
      </c>
      <c r="BQ2320" s="6">
        <f t="shared" si="670"/>
        <v>1</v>
      </c>
      <c r="BR2320" s="6">
        <f t="shared" si="671"/>
        <v>1</v>
      </c>
      <c r="BS2320" s="6">
        <f t="shared" si="673"/>
        <v>0</v>
      </c>
      <c r="BT2320" s="6">
        <f t="shared" si="674"/>
        <v>0</v>
      </c>
      <c r="CT2320" s="6">
        <f t="shared" si="672"/>
        <v>0</v>
      </c>
      <c r="CX2320" s="6" t="str">
        <f t="shared" si="653"/>
        <v>A</v>
      </c>
      <c r="CY2320" s="87">
        <f t="shared" si="654"/>
        <v>2942</v>
      </c>
      <c r="CZ2320" s="87">
        <f t="shared" si="655"/>
        <v>0</v>
      </c>
      <c r="DA2320" s="6" t="str">
        <f t="shared" si="656"/>
        <v>na</v>
      </c>
    </row>
    <row r="2321" spans="1:105" hidden="1" x14ac:dyDescent="0.2">
      <c r="A2321" s="46">
        <v>5242</v>
      </c>
      <c r="B2321" s="46">
        <f t="shared" si="667"/>
        <v>6</v>
      </c>
      <c r="C2321" s="46">
        <f t="shared" si="668"/>
        <v>15</v>
      </c>
      <c r="D2321" s="46">
        <f t="shared" si="669"/>
        <v>4</v>
      </c>
      <c r="E2321" s="85">
        <v>32248</v>
      </c>
      <c r="F2321" s="7" t="s">
        <v>1763</v>
      </c>
      <c r="G2321" s="50" t="s">
        <v>103</v>
      </c>
      <c r="H2321" s="50" t="s">
        <v>308</v>
      </c>
      <c r="I2321" s="50">
        <v>0</v>
      </c>
      <c r="J2321" s="50">
        <v>4</v>
      </c>
      <c r="L2321" s="171">
        <v>1834</v>
      </c>
      <c r="O2321" s="7">
        <v>42</v>
      </c>
      <c r="P2321" s="7">
        <v>7</v>
      </c>
      <c r="Q2321" s="7">
        <v>8</v>
      </c>
      <c r="R2321" s="7">
        <v>27</v>
      </c>
      <c r="S2321" s="7">
        <v>43</v>
      </c>
      <c r="T2321" s="7">
        <v>84</v>
      </c>
      <c r="U2321" s="7">
        <v>29</v>
      </c>
      <c r="BG2321" s="6">
        <f t="shared" si="659"/>
        <v>0</v>
      </c>
      <c r="BH2321" s="6">
        <f t="shared" si="657"/>
        <v>0</v>
      </c>
      <c r="BI2321" s="6">
        <f t="shared" si="660"/>
        <v>0</v>
      </c>
      <c r="BJ2321" s="6">
        <f t="shared" si="658"/>
        <v>0</v>
      </c>
      <c r="BK2321" s="6">
        <f t="shared" si="661"/>
        <v>1</v>
      </c>
      <c r="BL2321" s="6">
        <f t="shared" si="662"/>
        <v>1</v>
      </c>
      <c r="BM2321" s="6">
        <f t="shared" si="663"/>
        <v>0</v>
      </c>
      <c r="BN2321" s="6">
        <f t="shared" si="664"/>
        <v>0</v>
      </c>
      <c r="BO2321" s="6">
        <f t="shared" si="665"/>
        <v>1</v>
      </c>
      <c r="BP2321" s="6">
        <f t="shared" si="666"/>
        <v>1</v>
      </c>
      <c r="BQ2321" s="6">
        <f t="shared" si="670"/>
        <v>0</v>
      </c>
      <c r="BR2321" s="6">
        <f t="shared" si="671"/>
        <v>0</v>
      </c>
      <c r="BS2321" s="6">
        <f t="shared" si="673"/>
        <v>1</v>
      </c>
      <c r="BT2321" s="6">
        <f t="shared" si="674"/>
        <v>1</v>
      </c>
      <c r="CT2321" s="6">
        <f t="shared" si="672"/>
        <v>0</v>
      </c>
      <c r="CX2321" s="6" t="str">
        <f t="shared" si="653"/>
        <v>H</v>
      </c>
      <c r="CY2321" s="87">
        <f t="shared" si="654"/>
        <v>1834</v>
      </c>
      <c r="CZ2321" s="87">
        <f t="shared" si="655"/>
        <v>0</v>
      </c>
      <c r="DA2321" s="6">
        <f t="shared" si="656"/>
        <v>1834</v>
      </c>
    </row>
    <row r="2322" spans="1:105" hidden="1" x14ac:dyDescent="0.2">
      <c r="A2322" s="46">
        <v>5243</v>
      </c>
      <c r="B2322" s="46">
        <f t="shared" si="667"/>
        <v>2</v>
      </c>
      <c r="C2322" s="46">
        <f t="shared" si="668"/>
        <v>25</v>
      </c>
      <c r="D2322" s="46">
        <f t="shared" si="669"/>
        <v>4</v>
      </c>
      <c r="E2322" s="85">
        <v>32258</v>
      </c>
      <c r="F2322" s="7" t="s">
        <v>1571</v>
      </c>
      <c r="G2322" s="50" t="s">
        <v>103</v>
      </c>
      <c r="H2322" s="50" t="s">
        <v>307</v>
      </c>
      <c r="I2322" s="50">
        <v>2</v>
      </c>
      <c r="J2322" s="50">
        <v>2</v>
      </c>
      <c r="L2322" s="171">
        <v>2048</v>
      </c>
      <c r="M2322" s="57" t="s">
        <v>433</v>
      </c>
      <c r="O2322" s="7">
        <v>43</v>
      </c>
      <c r="P2322" s="7">
        <v>7</v>
      </c>
      <c r="Q2322" s="7">
        <v>9</v>
      </c>
      <c r="R2322" s="7">
        <v>27</v>
      </c>
      <c r="S2322" s="7">
        <v>45</v>
      </c>
      <c r="T2322" s="7">
        <v>86</v>
      </c>
      <c r="U2322" s="7">
        <v>30</v>
      </c>
      <c r="BG2322" s="6">
        <f t="shared" si="659"/>
        <v>0</v>
      </c>
      <c r="BH2322" s="6">
        <f t="shared" si="657"/>
        <v>0</v>
      </c>
      <c r="BI2322" s="6">
        <f t="shared" si="660"/>
        <v>1</v>
      </c>
      <c r="BJ2322" s="6">
        <f t="shared" si="658"/>
        <v>1</v>
      </c>
      <c r="BK2322" s="6">
        <f t="shared" si="661"/>
        <v>0</v>
      </c>
      <c r="BL2322" s="6">
        <f t="shared" si="662"/>
        <v>0</v>
      </c>
      <c r="BM2322" s="6">
        <f t="shared" si="663"/>
        <v>1</v>
      </c>
      <c r="BN2322" s="6">
        <f t="shared" si="664"/>
        <v>1</v>
      </c>
      <c r="BO2322" s="6">
        <f t="shared" si="665"/>
        <v>1</v>
      </c>
      <c r="BP2322" s="6">
        <f t="shared" si="666"/>
        <v>2</v>
      </c>
      <c r="BQ2322" s="6">
        <f t="shared" si="670"/>
        <v>1</v>
      </c>
      <c r="BR2322" s="6">
        <f t="shared" si="671"/>
        <v>1</v>
      </c>
      <c r="BS2322" s="6">
        <f t="shared" si="673"/>
        <v>1</v>
      </c>
      <c r="BT2322" s="6">
        <f t="shared" si="674"/>
        <v>2</v>
      </c>
      <c r="CT2322" s="6">
        <f t="shared" si="672"/>
        <v>0</v>
      </c>
      <c r="CX2322" s="6" t="str">
        <f t="shared" si="653"/>
        <v>H</v>
      </c>
      <c r="CY2322" s="87">
        <f t="shared" si="654"/>
        <v>2048</v>
      </c>
      <c r="CZ2322" s="87">
        <f t="shared" si="655"/>
        <v>0</v>
      </c>
      <c r="DA2322" s="6">
        <f t="shared" si="656"/>
        <v>2048</v>
      </c>
    </row>
    <row r="2323" spans="1:105" hidden="1" x14ac:dyDescent="0.2">
      <c r="A2323" s="46">
        <v>5244</v>
      </c>
      <c r="B2323" s="46">
        <f t="shared" si="667"/>
        <v>6</v>
      </c>
      <c r="C2323" s="46">
        <f t="shared" si="668"/>
        <v>29</v>
      </c>
      <c r="D2323" s="46">
        <f t="shared" si="669"/>
        <v>4</v>
      </c>
      <c r="E2323" s="85">
        <v>32262</v>
      </c>
      <c r="F2323" s="7" t="s">
        <v>537</v>
      </c>
      <c r="G2323" s="50" t="s">
        <v>310</v>
      </c>
      <c r="H2323" s="50" t="s">
        <v>308</v>
      </c>
      <c r="I2323" s="50">
        <v>1</v>
      </c>
      <c r="J2323" s="50">
        <v>3</v>
      </c>
      <c r="L2323" s="171">
        <v>3768</v>
      </c>
      <c r="M2323" s="57" t="s">
        <v>3407</v>
      </c>
      <c r="O2323" s="7">
        <v>44</v>
      </c>
      <c r="P2323" s="7">
        <v>7</v>
      </c>
      <c r="Q2323" s="7">
        <v>9</v>
      </c>
      <c r="R2323" s="7">
        <v>28</v>
      </c>
      <c r="S2323" s="7">
        <v>46</v>
      </c>
      <c r="T2323" s="7">
        <v>89</v>
      </c>
      <c r="U2323" s="7">
        <v>30</v>
      </c>
      <c r="BG2323" s="6">
        <f t="shared" si="659"/>
        <v>0</v>
      </c>
      <c r="BH2323" s="6">
        <f t="shared" si="657"/>
        <v>0</v>
      </c>
      <c r="BI2323" s="6">
        <f t="shared" si="660"/>
        <v>0</v>
      </c>
      <c r="BJ2323" s="6">
        <f t="shared" si="658"/>
        <v>0</v>
      </c>
      <c r="BK2323" s="6">
        <f t="shared" si="661"/>
        <v>1</v>
      </c>
      <c r="BL2323" s="6">
        <f t="shared" si="662"/>
        <v>1</v>
      </c>
      <c r="BM2323" s="6">
        <f t="shared" si="663"/>
        <v>0</v>
      </c>
      <c r="BN2323" s="6">
        <f t="shared" si="664"/>
        <v>0</v>
      </c>
      <c r="BO2323" s="6">
        <f t="shared" si="665"/>
        <v>1</v>
      </c>
      <c r="BP2323" s="6">
        <f t="shared" si="666"/>
        <v>3</v>
      </c>
      <c r="BQ2323" s="6">
        <f t="shared" si="670"/>
        <v>1</v>
      </c>
      <c r="BR2323" s="6">
        <f t="shared" si="671"/>
        <v>2</v>
      </c>
      <c r="BS2323" s="6">
        <f t="shared" si="673"/>
        <v>1</v>
      </c>
      <c r="BT2323" s="6">
        <f t="shared" si="674"/>
        <v>3</v>
      </c>
      <c r="CT2323" s="6">
        <f t="shared" si="672"/>
        <v>0</v>
      </c>
      <c r="CX2323" s="6" t="str">
        <f t="shared" si="653"/>
        <v>A</v>
      </c>
      <c r="CY2323" s="87">
        <f t="shared" si="654"/>
        <v>3768</v>
      </c>
      <c r="CZ2323" s="87">
        <f t="shared" si="655"/>
        <v>0</v>
      </c>
      <c r="DA2323" s="6" t="str">
        <f t="shared" si="656"/>
        <v>na</v>
      </c>
    </row>
    <row r="2324" spans="1:105" hidden="1" x14ac:dyDescent="0.2">
      <c r="A2324" s="46">
        <v>5245</v>
      </c>
      <c r="B2324" s="46">
        <f t="shared" si="667"/>
        <v>2</v>
      </c>
      <c r="C2324" s="46">
        <f t="shared" si="668"/>
        <v>2</v>
      </c>
      <c r="D2324" s="46">
        <f t="shared" si="669"/>
        <v>5</v>
      </c>
      <c r="E2324" s="85">
        <v>32265</v>
      </c>
      <c r="F2324" s="7" t="s">
        <v>1931</v>
      </c>
      <c r="G2324" s="50" t="s">
        <v>103</v>
      </c>
      <c r="H2324" s="50" t="s">
        <v>308</v>
      </c>
      <c r="I2324" s="50">
        <v>0</v>
      </c>
      <c r="J2324" s="50">
        <v>1</v>
      </c>
      <c r="L2324" s="171">
        <v>2616</v>
      </c>
      <c r="O2324" s="7">
        <v>45</v>
      </c>
      <c r="P2324" s="7">
        <v>7</v>
      </c>
      <c r="Q2324" s="7">
        <v>9</v>
      </c>
      <c r="R2324" s="7">
        <v>29</v>
      </c>
      <c r="S2324" s="7">
        <v>46</v>
      </c>
      <c r="T2324" s="7">
        <v>90</v>
      </c>
      <c r="U2324" s="7">
        <v>30</v>
      </c>
      <c r="BG2324" s="6">
        <f t="shared" si="659"/>
        <v>0</v>
      </c>
      <c r="BH2324" s="6">
        <f t="shared" si="657"/>
        <v>0</v>
      </c>
      <c r="BI2324" s="6">
        <f t="shared" si="660"/>
        <v>0</v>
      </c>
      <c r="BJ2324" s="6">
        <f t="shared" si="658"/>
        <v>0</v>
      </c>
      <c r="BK2324" s="6">
        <f t="shared" si="661"/>
        <v>1</v>
      </c>
      <c r="BL2324" s="6">
        <f t="shared" si="662"/>
        <v>2</v>
      </c>
      <c r="BM2324" s="6">
        <f t="shared" si="663"/>
        <v>0</v>
      </c>
      <c r="BN2324" s="6">
        <f t="shared" si="664"/>
        <v>0</v>
      </c>
      <c r="BO2324" s="6">
        <f t="shared" si="665"/>
        <v>1</v>
      </c>
      <c r="BP2324" s="6">
        <f t="shared" si="666"/>
        <v>4</v>
      </c>
      <c r="BQ2324" s="6">
        <f t="shared" si="670"/>
        <v>0</v>
      </c>
      <c r="BR2324" s="6">
        <f t="shared" si="671"/>
        <v>0</v>
      </c>
      <c r="BS2324" s="6">
        <f t="shared" si="673"/>
        <v>1</v>
      </c>
      <c r="BT2324" s="6">
        <f t="shared" si="674"/>
        <v>4</v>
      </c>
      <c r="CT2324" s="6">
        <f t="shared" si="672"/>
        <v>0</v>
      </c>
      <c r="CX2324" s="6" t="str">
        <f t="shared" si="653"/>
        <v>H</v>
      </c>
      <c r="CY2324" s="87">
        <f t="shared" si="654"/>
        <v>2616</v>
      </c>
      <c r="CZ2324" s="87">
        <f t="shared" si="655"/>
        <v>0</v>
      </c>
      <c r="DA2324" s="6">
        <f t="shared" si="656"/>
        <v>2616</v>
      </c>
    </row>
    <row r="2325" spans="1:105" hidden="1" x14ac:dyDescent="0.2">
      <c r="A2325" s="46">
        <v>5246</v>
      </c>
      <c r="B2325" s="46">
        <f t="shared" si="667"/>
        <v>7</v>
      </c>
      <c r="C2325" s="46">
        <f t="shared" si="668"/>
        <v>7</v>
      </c>
      <c r="D2325" s="46">
        <f t="shared" si="669"/>
        <v>5</v>
      </c>
      <c r="E2325" s="85">
        <v>32270</v>
      </c>
      <c r="F2325" s="7" t="s">
        <v>3391</v>
      </c>
      <c r="G2325" s="50" t="s">
        <v>310</v>
      </c>
      <c r="H2325" s="50" t="s">
        <v>306</v>
      </c>
      <c r="I2325" s="50">
        <v>2</v>
      </c>
      <c r="J2325" s="50">
        <v>1</v>
      </c>
      <c r="L2325" s="171">
        <v>4180</v>
      </c>
      <c r="M2325" s="57" t="s">
        <v>1783</v>
      </c>
      <c r="N2325" s="46">
        <v>23</v>
      </c>
      <c r="O2325" s="5">
        <v>46</v>
      </c>
      <c r="P2325" s="5">
        <v>8</v>
      </c>
      <c r="Q2325" s="5">
        <v>9</v>
      </c>
      <c r="R2325" s="5">
        <v>29</v>
      </c>
      <c r="S2325" s="5">
        <v>48</v>
      </c>
      <c r="T2325" s="5">
        <v>91</v>
      </c>
      <c r="U2325" s="5">
        <v>33</v>
      </c>
      <c r="BG2325" s="6">
        <f t="shared" si="659"/>
        <v>1</v>
      </c>
      <c r="BH2325" s="6">
        <f t="shared" si="657"/>
        <v>1</v>
      </c>
      <c r="BI2325" s="6">
        <f t="shared" si="660"/>
        <v>0</v>
      </c>
      <c r="BJ2325" s="6">
        <f t="shared" si="658"/>
        <v>0</v>
      </c>
      <c r="BK2325" s="6">
        <f t="shared" si="661"/>
        <v>0</v>
      </c>
      <c r="BL2325" s="6">
        <f t="shared" si="662"/>
        <v>0</v>
      </c>
      <c r="BM2325" s="6">
        <f t="shared" si="663"/>
        <v>1</v>
      </c>
      <c r="BN2325" s="6">
        <f t="shared" si="664"/>
        <v>1</v>
      </c>
      <c r="BO2325" s="6">
        <f t="shared" si="665"/>
        <v>0</v>
      </c>
      <c r="BP2325" s="6">
        <f t="shared" si="666"/>
        <v>0</v>
      </c>
      <c r="BQ2325" s="6">
        <f t="shared" si="670"/>
        <v>1</v>
      </c>
      <c r="BR2325" s="6">
        <f t="shared" si="671"/>
        <v>1</v>
      </c>
      <c r="BS2325" s="6">
        <f t="shared" si="673"/>
        <v>1</v>
      </c>
      <c r="BT2325" s="6">
        <f t="shared" si="674"/>
        <v>5</v>
      </c>
      <c r="CT2325" s="6">
        <f t="shared" si="672"/>
        <v>0</v>
      </c>
      <c r="CX2325" s="6" t="str">
        <f t="shared" si="653"/>
        <v>A</v>
      </c>
      <c r="CY2325" s="87">
        <f t="shared" si="654"/>
        <v>4180</v>
      </c>
      <c r="CZ2325" s="87">
        <f t="shared" si="655"/>
        <v>0</v>
      </c>
      <c r="DA2325" s="6" t="str">
        <f t="shared" si="656"/>
        <v>na</v>
      </c>
    </row>
    <row r="2326" spans="1:105" hidden="1" x14ac:dyDescent="0.2">
      <c r="A2326" s="46">
        <v>5301</v>
      </c>
      <c r="B2326" s="46">
        <f t="shared" si="667"/>
        <v>7</v>
      </c>
      <c r="C2326" s="46">
        <f t="shared" si="668"/>
        <v>27</v>
      </c>
      <c r="D2326" s="46">
        <f t="shared" si="669"/>
        <v>8</v>
      </c>
      <c r="E2326" s="85">
        <v>32382</v>
      </c>
      <c r="F2326" s="7" t="s">
        <v>1607</v>
      </c>
      <c r="G2326" s="50" t="s">
        <v>310</v>
      </c>
      <c r="H2326" s="50" t="s">
        <v>308</v>
      </c>
      <c r="I2326" s="50">
        <v>0</v>
      </c>
      <c r="J2326" s="50">
        <v>1</v>
      </c>
      <c r="L2326" s="171">
        <v>1664</v>
      </c>
      <c r="O2326" s="7">
        <v>1</v>
      </c>
      <c r="P2326" s="7">
        <v>0</v>
      </c>
      <c r="Q2326" s="7">
        <v>0</v>
      </c>
      <c r="R2326" s="7">
        <v>1</v>
      </c>
      <c r="S2326" s="7">
        <v>0</v>
      </c>
      <c r="T2326" s="7">
        <v>1</v>
      </c>
      <c r="U2326" s="7">
        <v>0</v>
      </c>
      <c r="BG2326" s="6">
        <f t="shared" si="659"/>
        <v>0</v>
      </c>
      <c r="BH2326" s="6">
        <f t="shared" si="657"/>
        <v>0</v>
      </c>
      <c r="BI2326" s="6">
        <f t="shared" si="660"/>
        <v>0</v>
      </c>
      <c r="BJ2326" s="6">
        <f t="shared" si="658"/>
        <v>0</v>
      </c>
      <c r="BK2326" s="6">
        <f t="shared" si="661"/>
        <v>1</v>
      </c>
      <c r="BL2326" s="6">
        <f t="shared" si="662"/>
        <v>1</v>
      </c>
      <c r="BM2326" s="6">
        <f t="shared" si="663"/>
        <v>0</v>
      </c>
      <c r="BN2326" s="6">
        <f t="shared" si="664"/>
        <v>0</v>
      </c>
      <c r="BO2326" s="6">
        <f t="shared" si="665"/>
        <v>1</v>
      </c>
      <c r="BP2326" s="6">
        <f t="shared" si="666"/>
        <v>1</v>
      </c>
      <c r="BQ2326" s="6">
        <f t="shared" si="670"/>
        <v>0</v>
      </c>
      <c r="BR2326" s="6">
        <f t="shared" si="671"/>
        <v>0</v>
      </c>
      <c r="BS2326" s="6">
        <f t="shared" si="673"/>
        <v>1</v>
      </c>
      <c r="BT2326" s="6">
        <f t="shared" si="674"/>
        <v>6</v>
      </c>
      <c r="CT2326" s="6">
        <f t="shared" si="672"/>
        <v>0</v>
      </c>
      <c r="CX2326" s="6" t="str">
        <f t="shared" si="653"/>
        <v>A</v>
      </c>
      <c r="CY2326" s="87">
        <f t="shared" si="654"/>
        <v>1664</v>
      </c>
      <c r="CZ2326" s="87">
        <f t="shared" si="655"/>
        <v>0</v>
      </c>
      <c r="DA2326" s="6" t="str">
        <f t="shared" si="656"/>
        <v>na</v>
      </c>
    </row>
    <row r="2327" spans="1:105" hidden="1" x14ac:dyDescent="0.2">
      <c r="A2327" s="46">
        <v>5302</v>
      </c>
      <c r="B2327" s="46">
        <f t="shared" si="667"/>
        <v>7</v>
      </c>
      <c r="C2327" s="46">
        <f t="shared" si="668"/>
        <v>3</v>
      </c>
      <c r="D2327" s="46">
        <f t="shared" si="669"/>
        <v>9</v>
      </c>
      <c r="E2327" s="85">
        <v>32389</v>
      </c>
      <c r="F2327" s="7" t="s">
        <v>104</v>
      </c>
      <c r="G2327" s="50" t="s">
        <v>103</v>
      </c>
      <c r="H2327" s="50" t="s">
        <v>307</v>
      </c>
      <c r="I2327" s="50">
        <v>1</v>
      </c>
      <c r="J2327" s="50">
        <v>1</v>
      </c>
      <c r="L2327" s="171">
        <v>2303</v>
      </c>
      <c r="M2327" s="57" t="s">
        <v>2670</v>
      </c>
      <c r="O2327" s="7">
        <v>2</v>
      </c>
      <c r="P2327" s="7">
        <v>0</v>
      </c>
      <c r="Q2327" s="7">
        <v>1</v>
      </c>
      <c r="R2327" s="7">
        <v>1</v>
      </c>
      <c r="S2327" s="7">
        <v>1</v>
      </c>
      <c r="T2327" s="7">
        <v>2</v>
      </c>
      <c r="U2327" s="7">
        <v>1</v>
      </c>
      <c r="BG2327" s="6">
        <f t="shared" si="659"/>
        <v>0</v>
      </c>
      <c r="BH2327" s="6">
        <f t="shared" si="657"/>
        <v>0</v>
      </c>
      <c r="BI2327" s="6">
        <f t="shared" si="660"/>
        <v>1</v>
      </c>
      <c r="BJ2327" s="6">
        <f t="shared" si="658"/>
        <v>1</v>
      </c>
      <c r="BK2327" s="6">
        <f t="shared" si="661"/>
        <v>0</v>
      </c>
      <c r="BL2327" s="6">
        <f t="shared" si="662"/>
        <v>0</v>
      </c>
      <c r="BM2327" s="6">
        <f t="shared" si="663"/>
        <v>1</v>
      </c>
      <c r="BN2327" s="6">
        <f t="shared" si="664"/>
        <v>1</v>
      </c>
      <c r="BO2327" s="6">
        <f t="shared" si="665"/>
        <v>1</v>
      </c>
      <c r="BP2327" s="6">
        <f t="shared" si="666"/>
        <v>2</v>
      </c>
      <c r="BQ2327" s="6">
        <f t="shared" si="670"/>
        <v>1</v>
      </c>
      <c r="BR2327" s="6">
        <f t="shared" si="671"/>
        <v>1</v>
      </c>
      <c r="BS2327" s="6">
        <f t="shared" si="673"/>
        <v>1</v>
      </c>
      <c r="BT2327" s="6">
        <f t="shared" si="674"/>
        <v>7</v>
      </c>
      <c r="CT2327" s="6">
        <f t="shared" si="672"/>
        <v>0</v>
      </c>
      <c r="CX2327" s="6" t="str">
        <f t="shared" si="653"/>
        <v>H</v>
      </c>
      <c r="CY2327" s="87">
        <f t="shared" si="654"/>
        <v>2303</v>
      </c>
      <c r="CZ2327" s="87">
        <f t="shared" si="655"/>
        <v>0</v>
      </c>
      <c r="DA2327" s="6">
        <f t="shared" si="656"/>
        <v>2303</v>
      </c>
    </row>
    <row r="2328" spans="1:105" hidden="1" x14ac:dyDescent="0.2">
      <c r="A2328" s="46">
        <v>5303</v>
      </c>
      <c r="B2328" s="46">
        <f t="shared" si="667"/>
        <v>7</v>
      </c>
      <c r="C2328" s="46">
        <f t="shared" si="668"/>
        <v>10</v>
      </c>
      <c r="D2328" s="46">
        <f t="shared" si="669"/>
        <v>9</v>
      </c>
      <c r="E2328" s="85">
        <v>32396</v>
      </c>
      <c r="F2328" s="7" t="s">
        <v>3091</v>
      </c>
      <c r="G2328" s="50" t="s">
        <v>310</v>
      </c>
      <c r="H2328" s="50" t="s">
        <v>308</v>
      </c>
      <c r="I2328" s="50">
        <v>0</v>
      </c>
      <c r="J2328" s="50">
        <v>6</v>
      </c>
      <c r="L2328" s="171">
        <v>7238</v>
      </c>
      <c r="O2328" s="7">
        <v>3</v>
      </c>
      <c r="P2328" s="7">
        <v>0</v>
      </c>
      <c r="Q2328" s="7">
        <v>1</v>
      </c>
      <c r="R2328" s="7">
        <v>2</v>
      </c>
      <c r="S2328" s="7">
        <v>1</v>
      </c>
      <c r="T2328" s="7">
        <v>8</v>
      </c>
      <c r="U2328" s="7">
        <v>1</v>
      </c>
      <c r="BG2328" s="6">
        <f t="shared" si="659"/>
        <v>0</v>
      </c>
      <c r="BH2328" s="6">
        <f t="shared" si="657"/>
        <v>0</v>
      </c>
      <c r="BI2328" s="6">
        <f t="shared" si="660"/>
        <v>0</v>
      </c>
      <c r="BJ2328" s="6">
        <f t="shared" si="658"/>
        <v>0</v>
      </c>
      <c r="BK2328" s="6">
        <f t="shared" si="661"/>
        <v>1</v>
      </c>
      <c r="BL2328" s="6">
        <f t="shared" si="662"/>
        <v>1</v>
      </c>
      <c r="BM2328" s="6">
        <f t="shared" si="663"/>
        <v>0</v>
      </c>
      <c r="BN2328" s="6">
        <f t="shared" si="664"/>
        <v>0</v>
      </c>
      <c r="BO2328" s="6">
        <f t="shared" si="665"/>
        <v>1</v>
      </c>
      <c r="BP2328" s="6">
        <f t="shared" si="666"/>
        <v>3</v>
      </c>
      <c r="BQ2328" s="6">
        <f t="shared" si="670"/>
        <v>0</v>
      </c>
      <c r="BR2328" s="6">
        <f t="shared" si="671"/>
        <v>0</v>
      </c>
      <c r="BS2328" s="6">
        <f t="shared" si="673"/>
        <v>1</v>
      </c>
      <c r="BT2328" s="6">
        <f t="shared" si="674"/>
        <v>8</v>
      </c>
      <c r="CT2328" s="6">
        <f t="shared" si="672"/>
        <v>0</v>
      </c>
      <c r="CX2328" s="6" t="str">
        <f t="shared" si="653"/>
        <v>A</v>
      </c>
      <c r="CY2328" s="87">
        <f t="shared" si="654"/>
        <v>7238</v>
      </c>
      <c r="CZ2328" s="87">
        <f t="shared" si="655"/>
        <v>0</v>
      </c>
      <c r="DA2328" s="6" t="str">
        <f t="shared" si="656"/>
        <v>na</v>
      </c>
    </row>
    <row r="2329" spans="1:105" hidden="1" x14ac:dyDescent="0.2">
      <c r="A2329" s="46">
        <v>5304</v>
      </c>
      <c r="B2329" s="46">
        <f t="shared" si="667"/>
        <v>7</v>
      </c>
      <c r="C2329" s="46">
        <f t="shared" si="668"/>
        <v>17</v>
      </c>
      <c r="D2329" s="46">
        <f t="shared" si="669"/>
        <v>9</v>
      </c>
      <c r="E2329" s="85">
        <v>32403</v>
      </c>
      <c r="F2329" s="7" t="s">
        <v>441</v>
      </c>
      <c r="G2329" s="50" t="s">
        <v>103</v>
      </c>
      <c r="H2329" s="50" t="s">
        <v>308</v>
      </c>
      <c r="I2329" s="50">
        <v>1</v>
      </c>
      <c r="J2329" s="50">
        <v>2</v>
      </c>
      <c r="L2329" s="171">
        <v>2735</v>
      </c>
      <c r="M2329" s="57" t="s">
        <v>1784</v>
      </c>
      <c r="O2329" s="7">
        <v>4</v>
      </c>
      <c r="P2329" s="7">
        <v>0</v>
      </c>
      <c r="Q2329" s="7">
        <v>1</v>
      </c>
      <c r="R2329" s="7">
        <v>3</v>
      </c>
      <c r="S2329" s="7">
        <v>2</v>
      </c>
      <c r="T2329" s="7">
        <v>10</v>
      </c>
      <c r="U2329" s="7">
        <v>1</v>
      </c>
      <c r="BG2329" s="6">
        <f t="shared" si="659"/>
        <v>0</v>
      </c>
      <c r="BH2329" s="6">
        <f t="shared" si="657"/>
        <v>0</v>
      </c>
      <c r="BI2329" s="6">
        <f t="shared" si="660"/>
        <v>0</v>
      </c>
      <c r="BJ2329" s="6">
        <f t="shared" si="658"/>
        <v>0</v>
      </c>
      <c r="BK2329" s="6">
        <f t="shared" si="661"/>
        <v>1</v>
      </c>
      <c r="BL2329" s="6">
        <f t="shared" si="662"/>
        <v>2</v>
      </c>
      <c r="BM2329" s="6">
        <f t="shared" si="663"/>
        <v>0</v>
      </c>
      <c r="BN2329" s="6">
        <f t="shared" si="664"/>
        <v>0</v>
      </c>
      <c r="BO2329" s="6">
        <f t="shared" si="665"/>
        <v>1</v>
      </c>
      <c r="BP2329" s="6">
        <f t="shared" si="666"/>
        <v>4</v>
      </c>
      <c r="BQ2329" s="6">
        <f t="shared" si="670"/>
        <v>1</v>
      </c>
      <c r="BR2329" s="6">
        <f t="shared" si="671"/>
        <v>1</v>
      </c>
      <c r="BS2329" s="6">
        <f t="shared" si="673"/>
        <v>1</v>
      </c>
      <c r="BT2329" s="6">
        <f t="shared" si="674"/>
        <v>9</v>
      </c>
      <c r="CT2329" s="6">
        <f t="shared" si="672"/>
        <v>0</v>
      </c>
      <c r="CX2329" s="6" t="str">
        <f t="shared" si="653"/>
        <v>H</v>
      </c>
      <c r="CY2329" s="87">
        <f t="shared" si="654"/>
        <v>2735</v>
      </c>
      <c r="CZ2329" s="87">
        <f t="shared" si="655"/>
        <v>0</v>
      </c>
      <c r="DA2329" s="6">
        <f t="shared" si="656"/>
        <v>2735</v>
      </c>
    </row>
    <row r="2330" spans="1:105" hidden="1" x14ac:dyDescent="0.2">
      <c r="A2330" s="46">
        <v>5305</v>
      </c>
      <c r="B2330" s="46">
        <f t="shared" si="667"/>
        <v>3</v>
      </c>
      <c r="C2330" s="46">
        <f t="shared" si="668"/>
        <v>20</v>
      </c>
      <c r="D2330" s="46">
        <f t="shared" si="669"/>
        <v>9</v>
      </c>
      <c r="E2330" s="85">
        <v>32406</v>
      </c>
      <c r="F2330" s="7" t="s">
        <v>3455</v>
      </c>
      <c r="G2330" s="50" t="s">
        <v>103</v>
      </c>
      <c r="H2330" s="50" t="s">
        <v>308</v>
      </c>
      <c r="I2330" s="50">
        <v>2</v>
      </c>
      <c r="J2330" s="50">
        <v>3</v>
      </c>
      <c r="L2330" s="171">
        <v>2611</v>
      </c>
      <c r="M2330" s="57" t="s">
        <v>1785</v>
      </c>
      <c r="O2330" s="7">
        <v>5</v>
      </c>
      <c r="P2330" s="7">
        <v>0</v>
      </c>
      <c r="Q2330" s="7">
        <v>1</v>
      </c>
      <c r="R2330" s="7">
        <v>4</v>
      </c>
      <c r="S2330" s="7">
        <v>4</v>
      </c>
      <c r="T2330" s="7">
        <v>13</v>
      </c>
      <c r="U2330" s="7">
        <v>1</v>
      </c>
      <c r="BG2330" s="6">
        <f t="shared" si="659"/>
        <v>0</v>
      </c>
      <c r="BH2330" s="6">
        <f t="shared" si="657"/>
        <v>0</v>
      </c>
      <c r="BI2330" s="6">
        <f t="shared" si="660"/>
        <v>0</v>
      </c>
      <c r="BJ2330" s="6">
        <f t="shared" si="658"/>
        <v>0</v>
      </c>
      <c r="BK2330" s="6">
        <f t="shared" si="661"/>
        <v>1</v>
      </c>
      <c r="BL2330" s="6">
        <f t="shared" si="662"/>
        <v>3</v>
      </c>
      <c r="BM2330" s="6">
        <f t="shared" si="663"/>
        <v>0</v>
      </c>
      <c r="BN2330" s="6">
        <f t="shared" si="664"/>
        <v>0</v>
      </c>
      <c r="BO2330" s="6">
        <f t="shared" si="665"/>
        <v>1</v>
      </c>
      <c r="BP2330" s="6">
        <f t="shared" si="666"/>
        <v>5</v>
      </c>
      <c r="BQ2330" s="6">
        <f t="shared" si="670"/>
        <v>1</v>
      </c>
      <c r="BR2330" s="6">
        <f t="shared" si="671"/>
        <v>2</v>
      </c>
      <c r="BS2330" s="6">
        <f t="shared" si="673"/>
        <v>1</v>
      </c>
      <c r="BT2330" s="6">
        <f t="shared" si="674"/>
        <v>10</v>
      </c>
      <c r="CT2330" s="6">
        <f t="shared" si="672"/>
        <v>0</v>
      </c>
      <c r="CX2330" s="6" t="str">
        <f t="shared" ref="CX2330:CX2393" si="675">G2330</f>
        <v>H</v>
      </c>
      <c r="CY2330" s="87">
        <f t="shared" ref="CY2330:CY2393" si="676">L2330</f>
        <v>2611</v>
      </c>
      <c r="CZ2330" s="87">
        <f t="shared" ref="CZ2330:CZ2393" si="677">AY2330</f>
        <v>0</v>
      </c>
      <c r="DA2330" s="6">
        <f t="shared" ref="DA2330:DA2393" si="678">IF(CX2330="H",CY2330-CZ2330,"na")</f>
        <v>2611</v>
      </c>
    </row>
    <row r="2331" spans="1:105" hidden="1" x14ac:dyDescent="0.2">
      <c r="A2331" s="46">
        <v>5306</v>
      </c>
      <c r="B2331" s="46">
        <f t="shared" si="667"/>
        <v>7</v>
      </c>
      <c r="C2331" s="46">
        <f t="shared" si="668"/>
        <v>24</v>
      </c>
      <c r="D2331" s="46">
        <f t="shared" si="669"/>
        <v>9</v>
      </c>
      <c r="E2331" s="85">
        <v>32410</v>
      </c>
      <c r="F2331" s="7" t="s">
        <v>3426</v>
      </c>
      <c r="G2331" s="50" t="s">
        <v>310</v>
      </c>
      <c r="H2331" s="50" t="s">
        <v>306</v>
      </c>
      <c r="I2331" s="50">
        <v>1</v>
      </c>
      <c r="J2331" s="50">
        <v>0</v>
      </c>
      <c r="L2331" s="171">
        <v>2756</v>
      </c>
      <c r="M2331" s="57" t="s">
        <v>3407</v>
      </c>
      <c r="O2331" s="7">
        <v>6</v>
      </c>
      <c r="P2331" s="7">
        <v>1</v>
      </c>
      <c r="Q2331" s="7">
        <v>1</v>
      </c>
      <c r="R2331" s="7">
        <v>4</v>
      </c>
      <c r="S2331" s="7">
        <v>5</v>
      </c>
      <c r="T2331" s="7">
        <v>13</v>
      </c>
      <c r="U2331" s="7">
        <v>4</v>
      </c>
      <c r="BG2331" s="6">
        <f t="shared" si="659"/>
        <v>1</v>
      </c>
      <c r="BH2331" s="6">
        <f t="shared" ref="BH2331:BH2394" si="679">IF(H2331="W",BH2330+1,0)</f>
        <v>1</v>
      </c>
      <c r="BI2331" s="6">
        <f t="shared" si="660"/>
        <v>0</v>
      </c>
      <c r="BJ2331" s="6">
        <f t="shared" ref="BJ2331:BJ2394" si="680">IF(H2331="D",BJ2330+1,0)</f>
        <v>0</v>
      </c>
      <c r="BK2331" s="6">
        <f t="shared" si="661"/>
        <v>0</v>
      </c>
      <c r="BL2331" s="6">
        <f t="shared" si="662"/>
        <v>0</v>
      </c>
      <c r="BM2331" s="6">
        <f t="shared" si="663"/>
        <v>1</v>
      </c>
      <c r="BN2331" s="6">
        <f t="shared" si="664"/>
        <v>1</v>
      </c>
      <c r="BO2331" s="6">
        <f t="shared" si="665"/>
        <v>0</v>
      </c>
      <c r="BP2331" s="6">
        <f t="shared" si="666"/>
        <v>0</v>
      </c>
      <c r="BQ2331" s="6">
        <f t="shared" si="670"/>
        <v>1</v>
      </c>
      <c r="BR2331" s="6">
        <f t="shared" si="671"/>
        <v>3</v>
      </c>
      <c r="BS2331" s="6">
        <f t="shared" si="673"/>
        <v>0</v>
      </c>
      <c r="BT2331" s="6">
        <f t="shared" si="674"/>
        <v>0</v>
      </c>
      <c r="CT2331" s="6">
        <f t="shared" si="672"/>
        <v>0</v>
      </c>
      <c r="CX2331" s="6" t="str">
        <f t="shared" si="675"/>
        <v>A</v>
      </c>
      <c r="CY2331" s="87">
        <f t="shared" si="676"/>
        <v>2756</v>
      </c>
      <c r="CZ2331" s="87">
        <f t="shared" si="677"/>
        <v>0</v>
      </c>
      <c r="DA2331" s="6" t="str">
        <f t="shared" si="678"/>
        <v>na</v>
      </c>
    </row>
    <row r="2332" spans="1:105" hidden="1" x14ac:dyDescent="0.2">
      <c r="A2332" s="46">
        <v>5307</v>
      </c>
      <c r="B2332" s="46">
        <f t="shared" si="667"/>
        <v>7</v>
      </c>
      <c r="C2332" s="46">
        <f t="shared" si="668"/>
        <v>1</v>
      </c>
      <c r="D2332" s="46">
        <f t="shared" si="669"/>
        <v>10</v>
      </c>
      <c r="E2332" s="85">
        <v>32417</v>
      </c>
      <c r="F2332" s="7" t="s">
        <v>259</v>
      </c>
      <c r="G2332" s="50" t="s">
        <v>103</v>
      </c>
      <c r="H2332" s="50" t="s">
        <v>306</v>
      </c>
      <c r="I2332" s="50">
        <v>5</v>
      </c>
      <c r="J2332" s="50">
        <v>3</v>
      </c>
      <c r="L2332" s="171">
        <v>2238</v>
      </c>
      <c r="M2332" s="57" t="s">
        <v>3281</v>
      </c>
      <c r="O2332" s="7">
        <v>7</v>
      </c>
      <c r="P2332" s="7">
        <v>2</v>
      </c>
      <c r="Q2332" s="7">
        <v>1</v>
      </c>
      <c r="R2332" s="7">
        <v>4</v>
      </c>
      <c r="S2332" s="7">
        <v>10</v>
      </c>
      <c r="T2332" s="7">
        <v>16</v>
      </c>
      <c r="U2332" s="7">
        <v>7</v>
      </c>
      <c r="BG2332" s="6">
        <f t="shared" si="659"/>
        <v>1</v>
      </c>
      <c r="BH2332" s="6">
        <f t="shared" si="679"/>
        <v>2</v>
      </c>
      <c r="BI2332" s="6">
        <f t="shared" si="660"/>
        <v>0</v>
      </c>
      <c r="BJ2332" s="6">
        <f t="shared" si="680"/>
        <v>0</v>
      </c>
      <c r="BK2332" s="6">
        <f t="shared" si="661"/>
        <v>0</v>
      </c>
      <c r="BL2332" s="6">
        <f t="shared" si="662"/>
        <v>0</v>
      </c>
      <c r="BM2332" s="6">
        <f t="shared" si="663"/>
        <v>1</v>
      </c>
      <c r="BN2332" s="6">
        <f t="shared" si="664"/>
        <v>2</v>
      </c>
      <c r="BO2332" s="6">
        <f t="shared" si="665"/>
        <v>0</v>
      </c>
      <c r="BP2332" s="6">
        <f t="shared" si="666"/>
        <v>0</v>
      </c>
      <c r="BQ2332" s="6">
        <f t="shared" si="670"/>
        <v>1</v>
      </c>
      <c r="BR2332" s="6">
        <f t="shared" si="671"/>
        <v>4</v>
      </c>
      <c r="BS2332" s="6">
        <f t="shared" si="673"/>
        <v>1</v>
      </c>
      <c r="BT2332" s="6">
        <f t="shared" si="674"/>
        <v>1</v>
      </c>
      <c r="CT2332" s="6">
        <f t="shared" si="672"/>
        <v>0</v>
      </c>
      <c r="CX2332" s="6" t="str">
        <f t="shared" si="675"/>
        <v>H</v>
      </c>
      <c r="CY2332" s="87">
        <f t="shared" si="676"/>
        <v>2238</v>
      </c>
      <c r="CZ2332" s="87">
        <f t="shared" si="677"/>
        <v>0</v>
      </c>
      <c r="DA2332" s="6">
        <f t="shared" si="678"/>
        <v>2238</v>
      </c>
    </row>
    <row r="2333" spans="1:105" hidden="1" x14ac:dyDescent="0.2">
      <c r="A2333" s="46">
        <v>5308</v>
      </c>
      <c r="B2333" s="46">
        <f t="shared" si="667"/>
        <v>3</v>
      </c>
      <c r="C2333" s="46">
        <f t="shared" si="668"/>
        <v>4</v>
      </c>
      <c r="D2333" s="46">
        <f t="shared" si="669"/>
        <v>10</v>
      </c>
      <c r="E2333" s="85">
        <v>32420</v>
      </c>
      <c r="F2333" s="7" t="s">
        <v>3282</v>
      </c>
      <c r="G2333" s="50" t="s">
        <v>310</v>
      </c>
      <c r="H2333" s="50" t="s">
        <v>308</v>
      </c>
      <c r="I2333" s="50">
        <v>0</v>
      </c>
      <c r="J2333" s="50">
        <v>4</v>
      </c>
      <c r="L2333" s="171">
        <v>2467</v>
      </c>
      <c r="O2333" s="7">
        <v>8</v>
      </c>
      <c r="P2333" s="7">
        <v>2</v>
      </c>
      <c r="Q2333" s="7">
        <v>1</v>
      </c>
      <c r="R2333" s="7">
        <v>5</v>
      </c>
      <c r="S2333" s="7">
        <v>10</v>
      </c>
      <c r="T2333" s="7">
        <v>20</v>
      </c>
      <c r="U2333" s="7">
        <v>7</v>
      </c>
      <c r="BG2333" s="6">
        <f t="shared" si="659"/>
        <v>0</v>
      </c>
      <c r="BH2333" s="6">
        <f t="shared" si="679"/>
        <v>0</v>
      </c>
      <c r="BI2333" s="6">
        <f t="shared" si="660"/>
        <v>0</v>
      </c>
      <c r="BJ2333" s="6">
        <f t="shared" si="680"/>
        <v>0</v>
      </c>
      <c r="BK2333" s="6">
        <f t="shared" si="661"/>
        <v>1</v>
      </c>
      <c r="BL2333" s="6">
        <f t="shared" si="662"/>
        <v>1</v>
      </c>
      <c r="BM2333" s="6">
        <f t="shared" si="663"/>
        <v>0</v>
      </c>
      <c r="BN2333" s="6">
        <f t="shared" si="664"/>
        <v>0</v>
      </c>
      <c r="BO2333" s="6">
        <f t="shared" si="665"/>
        <v>1</v>
      </c>
      <c r="BP2333" s="6">
        <f t="shared" si="666"/>
        <v>1</v>
      </c>
      <c r="BQ2333" s="6">
        <f t="shared" si="670"/>
        <v>0</v>
      </c>
      <c r="BR2333" s="6">
        <f t="shared" si="671"/>
        <v>0</v>
      </c>
      <c r="BS2333" s="6">
        <f t="shared" si="673"/>
        <v>1</v>
      </c>
      <c r="BT2333" s="6">
        <f t="shared" si="674"/>
        <v>2</v>
      </c>
      <c r="CT2333" s="6">
        <f t="shared" si="672"/>
        <v>0</v>
      </c>
      <c r="CX2333" s="6" t="str">
        <f t="shared" si="675"/>
        <v>A</v>
      </c>
      <c r="CY2333" s="87">
        <f t="shared" si="676"/>
        <v>2467</v>
      </c>
      <c r="CZ2333" s="87">
        <f t="shared" si="677"/>
        <v>0</v>
      </c>
      <c r="DA2333" s="6" t="str">
        <f t="shared" si="678"/>
        <v>na</v>
      </c>
    </row>
    <row r="2334" spans="1:105" hidden="1" x14ac:dyDescent="0.2">
      <c r="A2334" s="46">
        <v>5309</v>
      </c>
      <c r="B2334" s="46">
        <f t="shared" si="667"/>
        <v>6</v>
      </c>
      <c r="C2334" s="46">
        <f t="shared" si="668"/>
        <v>7</v>
      </c>
      <c r="D2334" s="46">
        <f t="shared" si="669"/>
        <v>10</v>
      </c>
      <c r="E2334" s="85">
        <v>32423</v>
      </c>
      <c r="F2334" s="7" t="s">
        <v>1412</v>
      </c>
      <c r="G2334" s="50" t="s">
        <v>310</v>
      </c>
      <c r="H2334" s="50" t="s">
        <v>306</v>
      </c>
      <c r="I2334" s="50">
        <v>1</v>
      </c>
      <c r="J2334" s="50">
        <v>0</v>
      </c>
      <c r="L2334" s="171">
        <v>3054</v>
      </c>
      <c r="M2334" s="57" t="s">
        <v>3031</v>
      </c>
      <c r="O2334" s="7">
        <v>9</v>
      </c>
      <c r="P2334" s="7">
        <v>3</v>
      </c>
      <c r="Q2334" s="7">
        <v>1</v>
      </c>
      <c r="R2334" s="7">
        <v>5</v>
      </c>
      <c r="S2334" s="7">
        <v>11</v>
      </c>
      <c r="T2334" s="7">
        <v>20</v>
      </c>
      <c r="U2334" s="7">
        <v>10</v>
      </c>
      <c r="BG2334" s="6">
        <f t="shared" si="659"/>
        <v>1</v>
      </c>
      <c r="BH2334" s="6">
        <f t="shared" si="679"/>
        <v>1</v>
      </c>
      <c r="BI2334" s="6">
        <f t="shared" si="660"/>
        <v>0</v>
      </c>
      <c r="BJ2334" s="6">
        <f t="shared" si="680"/>
        <v>0</v>
      </c>
      <c r="BK2334" s="6">
        <f t="shared" si="661"/>
        <v>0</v>
      </c>
      <c r="BL2334" s="6">
        <f t="shared" si="662"/>
        <v>0</v>
      </c>
      <c r="BM2334" s="6">
        <f t="shared" si="663"/>
        <v>1</v>
      </c>
      <c r="BN2334" s="6">
        <f t="shared" si="664"/>
        <v>1</v>
      </c>
      <c r="BO2334" s="6">
        <f t="shared" si="665"/>
        <v>0</v>
      </c>
      <c r="BP2334" s="6">
        <f t="shared" si="666"/>
        <v>0</v>
      </c>
      <c r="BQ2334" s="6">
        <f t="shared" si="670"/>
        <v>1</v>
      </c>
      <c r="BR2334" s="6">
        <f t="shared" si="671"/>
        <v>1</v>
      </c>
      <c r="BS2334" s="6">
        <f t="shared" si="673"/>
        <v>0</v>
      </c>
      <c r="BT2334" s="6">
        <f t="shared" si="674"/>
        <v>0</v>
      </c>
      <c r="CT2334" s="6">
        <f t="shared" si="672"/>
        <v>0</v>
      </c>
      <c r="CX2334" s="6" t="str">
        <f t="shared" si="675"/>
        <v>A</v>
      </c>
      <c r="CY2334" s="87">
        <f t="shared" si="676"/>
        <v>3054</v>
      </c>
      <c r="CZ2334" s="87">
        <f t="shared" si="677"/>
        <v>0</v>
      </c>
      <c r="DA2334" s="6" t="str">
        <f t="shared" si="678"/>
        <v>na</v>
      </c>
    </row>
    <row r="2335" spans="1:105" hidden="1" x14ac:dyDescent="0.2">
      <c r="A2335" s="46">
        <v>5310</v>
      </c>
      <c r="B2335" s="46">
        <f t="shared" si="667"/>
        <v>7</v>
      </c>
      <c r="C2335" s="46">
        <f t="shared" si="668"/>
        <v>15</v>
      </c>
      <c r="D2335" s="46">
        <f t="shared" si="669"/>
        <v>10</v>
      </c>
      <c r="E2335" s="85">
        <v>32431</v>
      </c>
      <c r="F2335" s="7" t="s">
        <v>3369</v>
      </c>
      <c r="G2335" s="50" t="s">
        <v>103</v>
      </c>
      <c r="H2335" s="50" t="s">
        <v>306</v>
      </c>
      <c r="I2335" s="50">
        <v>4</v>
      </c>
      <c r="J2335" s="50">
        <v>1</v>
      </c>
      <c r="L2335" s="171">
        <v>2851</v>
      </c>
      <c r="M2335" s="57" t="s">
        <v>2173</v>
      </c>
      <c r="O2335" s="7">
        <v>10</v>
      </c>
      <c r="P2335" s="7">
        <v>4</v>
      </c>
      <c r="Q2335" s="7">
        <v>1</v>
      </c>
      <c r="R2335" s="7">
        <v>5</v>
      </c>
      <c r="S2335" s="7">
        <v>15</v>
      </c>
      <c r="T2335" s="7">
        <v>21</v>
      </c>
      <c r="U2335" s="7">
        <v>13</v>
      </c>
      <c r="BG2335" s="6">
        <f t="shared" si="659"/>
        <v>1</v>
      </c>
      <c r="BH2335" s="6">
        <f t="shared" si="679"/>
        <v>2</v>
      </c>
      <c r="BI2335" s="6">
        <f t="shared" si="660"/>
        <v>0</v>
      </c>
      <c r="BJ2335" s="6">
        <f t="shared" si="680"/>
        <v>0</v>
      </c>
      <c r="BK2335" s="6">
        <f t="shared" si="661"/>
        <v>0</v>
      </c>
      <c r="BL2335" s="6">
        <f t="shared" si="662"/>
        <v>0</v>
      </c>
      <c r="BM2335" s="6">
        <f t="shared" si="663"/>
        <v>1</v>
      </c>
      <c r="BN2335" s="6">
        <f t="shared" si="664"/>
        <v>2</v>
      </c>
      <c r="BO2335" s="6">
        <f t="shared" si="665"/>
        <v>0</v>
      </c>
      <c r="BP2335" s="6">
        <f t="shared" si="666"/>
        <v>0</v>
      </c>
      <c r="BQ2335" s="6">
        <f t="shared" si="670"/>
        <v>1</v>
      </c>
      <c r="BR2335" s="6">
        <f t="shared" si="671"/>
        <v>2</v>
      </c>
      <c r="BS2335" s="6">
        <f t="shared" si="673"/>
        <v>1</v>
      </c>
      <c r="BT2335" s="6">
        <f t="shared" si="674"/>
        <v>1</v>
      </c>
      <c r="CT2335" s="6">
        <f t="shared" si="672"/>
        <v>0</v>
      </c>
      <c r="CX2335" s="6" t="str">
        <f t="shared" si="675"/>
        <v>H</v>
      </c>
      <c r="CY2335" s="87">
        <f t="shared" si="676"/>
        <v>2851</v>
      </c>
      <c r="CZ2335" s="87">
        <f t="shared" si="677"/>
        <v>0</v>
      </c>
      <c r="DA2335" s="6">
        <f t="shared" si="678"/>
        <v>2851</v>
      </c>
    </row>
    <row r="2336" spans="1:105" hidden="1" x14ac:dyDescent="0.2">
      <c r="A2336" s="46">
        <v>5311</v>
      </c>
      <c r="B2336" s="46">
        <f t="shared" si="667"/>
        <v>7</v>
      </c>
      <c r="C2336" s="46">
        <f t="shared" si="668"/>
        <v>22</v>
      </c>
      <c r="D2336" s="46">
        <f t="shared" si="669"/>
        <v>10</v>
      </c>
      <c r="E2336" s="85">
        <v>32438</v>
      </c>
      <c r="F2336" s="7" t="s">
        <v>3229</v>
      </c>
      <c r="G2336" s="50" t="s">
        <v>310</v>
      </c>
      <c r="H2336" s="50" t="s">
        <v>308</v>
      </c>
      <c r="I2336" s="50">
        <v>0</v>
      </c>
      <c r="J2336" s="50">
        <v>2</v>
      </c>
      <c r="L2336" s="171">
        <v>2825</v>
      </c>
      <c r="O2336" s="7">
        <v>11</v>
      </c>
      <c r="P2336" s="7">
        <v>4</v>
      </c>
      <c r="Q2336" s="7">
        <v>1</v>
      </c>
      <c r="R2336" s="7">
        <v>6</v>
      </c>
      <c r="S2336" s="7">
        <v>15</v>
      </c>
      <c r="T2336" s="7">
        <v>23</v>
      </c>
      <c r="U2336" s="7">
        <v>13</v>
      </c>
      <c r="BG2336" s="6">
        <f t="shared" si="659"/>
        <v>0</v>
      </c>
      <c r="BH2336" s="6">
        <f t="shared" si="679"/>
        <v>0</v>
      </c>
      <c r="BI2336" s="6">
        <f t="shared" si="660"/>
        <v>0</v>
      </c>
      <c r="BJ2336" s="6">
        <f t="shared" si="680"/>
        <v>0</v>
      </c>
      <c r="BK2336" s="6">
        <f t="shared" si="661"/>
        <v>1</v>
      </c>
      <c r="BL2336" s="6">
        <f t="shared" si="662"/>
        <v>1</v>
      </c>
      <c r="BM2336" s="6">
        <f t="shared" si="663"/>
        <v>0</v>
      </c>
      <c r="BN2336" s="6">
        <f t="shared" si="664"/>
        <v>0</v>
      </c>
      <c r="BO2336" s="6">
        <f t="shared" si="665"/>
        <v>1</v>
      </c>
      <c r="BP2336" s="6">
        <f t="shared" si="666"/>
        <v>1</v>
      </c>
      <c r="BQ2336" s="6">
        <f t="shared" si="670"/>
        <v>0</v>
      </c>
      <c r="BR2336" s="6">
        <f t="shared" si="671"/>
        <v>0</v>
      </c>
      <c r="BS2336" s="6">
        <f t="shared" si="673"/>
        <v>1</v>
      </c>
      <c r="BT2336" s="6">
        <f t="shared" si="674"/>
        <v>2</v>
      </c>
      <c r="CT2336" s="6">
        <f t="shared" si="672"/>
        <v>0</v>
      </c>
      <c r="CX2336" s="6" t="str">
        <f t="shared" si="675"/>
        <v>A</v>
      </c>
      <c r="CY2336" s="87">
        <f t="shared" si="676"/>
        <v>2825</v>
      </c>
      <c r="CZ2336" s="87">
        <f t="shared" si="677"/>
        <v>0</v>
      </c>
      <c r="DA2336" s="6" t="str">
        <f t="shared" si="678"/>
        <v>na</v>
      </c>
    </row>
    <row r="2337" spans="1:105" hidden="1" x14ac:dyDescent="0.2">
      <c r="A2337" s="46">
        <v>5312</v>
      </c>
      <c r="B2337" s="46">
        <f t="shared" si="667"/>
        <v>3</v>
      </c>
      <c r="C2337" s="46">
        <f t="shared" si="668"/>
        <v>25</v>
      </c>
      <c r="D2337" s="46">
        <f t="shared" si="669"/>
        <v>10</v>
      </c>
      <c r="E2337" s="85">
        <v>32441</v>
      </c>
      <c r="F2337" s="7" t="s">
        <v>591</v>
      </c>
      <c r="G2337" s="50" t="s">
        <v>103</v>
      </c>
      <c r="H2337" s="50" t="s">
        <v>307</v>
      </c>
      <c r="I2337" s="50">
        <v>1</v>
      </c>
      <c r="J2337" s="50">
        <v>1</v>
      </c>
      <c r="L2337" s="171">
        <v>2957</v>
      </c>
      <c r="M2337" s="57" t="s">
        <v>2174</v>
      </c>
      <c r="O2337" s="7">
        <v>12</v>
      </c>
      <c r="P2337" s="7">
        <v>4</v>
      </c>
      <c r="Q2337" s="7">
        <v>2</v>
      </c>
      <c r="R2337" s="7">
        <v>6</v>
      </c>
      <c r="S2337" s="7">
        <v>16</v>
      </c>
      <c r="T2337" s="7">
        <v>24</v>
      </c>
      <c r="U2337" s="7">
        <v>14</v>
      </c>
      <c r="BG2337" s="6">
        <f t="shared" si="659"/>
        <v>0</v>
      </c>
      <c r="BH2337" s="6">
        <f t="shared" si="679"/>
        <v>0</v>
      </c>
      <c r="BI2337" s="6">
        <f t="shared" si="660"/>
        <v>1</v>
      </c>
      <c r="BJ2337" s="6">
        <f t="shared" si="680"/>
        <v>1</v>
      </c>
      <c r="BK2337" s="6">
        <f t="shared" si="661"/>
        <v>0</v>
      </c>
      <c r="BL2337" s="6">
        <f t="shared" si="662"/>
        <v>0</v>
      </c>
      <c r="BM2337" s="6">
        <f t="shared" si="663"/>
        <v>1</v>
      </c>
      <c r="BN2337" s="6">
        <f t="shared" si="664"/>
        <v>1</v>
      </c>
      <c r="BO2337" s="6">
        <f t="shared" si="665"/>
        <v>1</v>
      </c>
      <c r="BP2337" s="6">
        <f t="shared" si="666"/>
        <v>2</v>
      </c>
      <c r="BQ2337" s="6">
        <f t="shared" si="670"/>
        <v>1</v>
      </c>
      <c r="BR2337" s="6">
        <f t="shared" si="671"/>
        <v>1</v>
      </c>
      <c r="BS2337" s="6">
        <f t="shared" si="673"/>
        <v>1</v>
      </c>
      <c r="BT2337" s="6">
        <f t="shared" si="674"/>
        <v>3</v>
      </c>
      <c r="CT2337" s="6">
        <f t="shared" si="672"/>
        <v>0</v>
      </c>
      <c r="CX2337" s="6" t="str">
        <f t="shared" si="675"/>
        <v>H</v>
      </c>
      <c r="CY2337" s="87">
        <f t="shared" si="676"/>
        <v>2957</v>
      </c>
      <c r="CZ2337" s="87">
        <f t="shared" si="677"/>
        <v>0</v>
      </c>
      <c r="DA2337" s="6">
        <f t="shared" si="678"/>
        <v>2957</v>
      </c>
    </row>
    <row r="2338" spans="1:105" hidden="1" x14ac:dyDescent="0.2">
      <c r="A2338" s="46">
        <v>5313</v>
      </c>
      <c r="B2338" s="46">
        <f t="shared" si="667"/>
        <v>7</v>
      </c>
      <c r="C2338" s="46">
        <f t="shared" si="668"/>
        <v>29</v>
      </c>
      <c r="D2338" s="46">
        <f t="shared" si="669"/>
        <v>10</v>
      </c>
      <c r="E2338" s="85">
        <v>32445</v>
      </c>
      <c r="F2338" s="7" t="s">
        <v>2385</v>
      </c>
      <c r="G2338" s="50" t="s">
        <v>310</v>
      </c>
      <c r="H2338" s="50" t="s">
        <v>308</v>
      </c>
      <c r="I2338" s="50">
        <v>1</v>
      </c>
      <c r="J2338" s="50">
        <v>2</v>
      </c>
      <c r="L2338" s="171">
        <v>2014</v>
      </c>
      <c r="M2338" s="57" t="s">
        <v>914</v>
      </c>
      <c r="O2338" s="7">
        <v>13</v>
      </c>
      <c r="P2338" s="7">
        <v>4</v>
      </c>
      <c r="Q2338" s="7">
        <v>2</v>
      </c>
      <c r="R2338" s="7">
        <v>7</v>
      </c>
      <c r="S2338" s="7">
        <v>17</v>
      </c>
      <c r="T2338" s="7">
        <v>26</v>
      </c>
      <c r="U2338" s="7">
        <v>14</v>
      </c>
      <c r="BG2338" s="6">
        <f t="shared" si="659"/>
        <v>0</v>
      </c>
      <c r="BH2338" s="6">
        <f t="shared" si="679"/>
        <v>0</v>
      </c>
      <c r="BI2338" s="6">
        <f t="shared" si="660"/>
        <v>0</v>
      </c>
      <c r="BJ2338" s="6">
        <f t="shared" si="680"/>
        <v>0</v>
      </c>
      <c r="BK2338" s="6">
        <f t="shared" si="661"/>
        <v>1</v>
      </c>
      <c r="BL2338" s="6">
        <f t="shared" si="662"/>
        <v>1</v>
      </c>
      <c r="BM2338" s="6">
        <f t="shared" si="663"/>
        <v>0</v>
      </c>
      <c r="BN2338" s="6">
        <f t="shared" si="664"/>
        <v>0</v>
      </c>
      <c r="BO2338" s="6">
        <f t="shared" si="665"/>
        <v>1</v>
      </c>
      <c r="BP2338" s="6">
        <f t="shared" si="666"/>
        <v>3</v>
      </c>
      <c r="BQ2338" s="6">
        <f t="shared" si="670"/>
        <v>1</v>
      </c>
      <c r="BR2338" s="6">
        <f t="shared" si="671"/>
        <v>2</v>
      </c>
      <c r="BS2338" s="6">
        <f t="shared" si="673"/>
        <v>1</v>
      </c>
      <c r="BT2338" s="6">
        <f t="shared" si="674"/>
        <v>4</v>
      </c>
      <c r="CT2338" s="6">
        <f t="shared" si="672"/>
        <v>0</v>
      </c>
      <c r="CX2338" s="6" t="str">
        <f t="shared" si="675"/>
        <v>A</v>
      </c>
      <c r="CY2338" s="87">
        <f t="shared" si="676"/>
        <v>2014</v>
      </c>
      <c r="CZ2338" s="87">
        <f t="shared" si="677"/>
        <v>0</v>
      </c>
      <c r="DA2338" s="6" t="str">
        <f t="shared" si="678"/>
        <v>na</v>
      </c>
    </row>
    <row r="2339" spans="1:105" hidden="1" x14ac:dyDescent="0.2">
      <c r="A2339" s="46">
        <v>5314</v>
      </c>
      <c r="B2339" s="46">
        <f t="shared" si="667"/>
        <v>7</v>
      </c>
      <c r="C2339" s="46">
        <f t="shared" si="668"/>
        <v>5</v>
      </c>
      <c r="D2339" s="46">
        <f t="shared" si="669"/>
        <v>11</v>
      </c>
      <c r="E2339" s="85">
        <v>32452</v>
      </c>
      <c r="F2339" s="7" t="s">
        <v>1905</v>
      </c>
      <c r="G2339" s="50" t="s">
        <v>103</v>
      </c>
      <c r="H2339" s="50" t="s">
        <v>307</v>
      </c>
      <c r="I2339" s="50">
        <v>1</v>
      </c>
      <c r="J2339" s="50">
        <v>1</v>
      </c>
      <c r="L2339" s="171">
        <v>2007</v>
      </c>
      <c r="M2339" s="57" t="s">
        <v>2175</v>
      </c>
      <c r="O2339" s="7">
        <v>14</v>
      </c>
      <c r="P2339" s="7">
        <v>4</v>
      </c>
      <c r="Q2339" s="7">
        <v>3</v>
      </c>
      <c r="R2339" s="7">
        <v>7</v>
      </c>
      <c r="S2339" s="7">
        <v>18</v>
      </c>
      <c r="T2339" s="7">
        <v>27</v>
      </c>
      <c r="U2339" s="7">
        <v>15</v>
      </c>
      <c r="BG2339" s="6">
        <f t="shared" si="659"/>
        <v>0</v>
      </c>
      <c r="BH2339" s="6">
        <f t="shared" si="679"/>
        <v>0</v>
      </c>
      <c r="BI2339" s="6">
        <f t="shared" si="660"/>
        <v>1</v>
      </c>
      <c r="BJ2339" s="6">
        <f t="shared" si="680"/>
        <v>1</v>
      </c>
      <c r="BK2339" s="6">
        <f t="shared" si="661"/>
        <v>0</v>
      </c>
      <c r="BL2339" s="6">
        <f t="shared" si="662"/>
        <v>0</v>
      </c>
      <c r="BM2339" s="6">
        <f t="shared" si="663"/>
        <v>1</v>
      </c>
      <c r="BN2339" s="6">
        <f t="shared" si="664"/>
        <v>1</v>
      </c>
      <c r="BO2339" s="6">
        <f t="shared" si="665"/>
        <v>1</v>
      </c>
      <c r="BP2339" s="6">
        <f t="shared" si="666"/>
        <v>4</v>
      </c>
      <c r="BQ2339" s="6">
        <f t="shared" si="670"/>
        <v>1</v>
      </c>
      <c r="BR2339" s="6">
        <f t="shared" si="671"/>
        <v>3</v>
      </c>
      <c r="BS2339" s="6">
        <f t="shared" si="673"/>
        <v>1</v>
      </c>
      <c r="BT2339" s="6">
        <f t="shared" si="674"/>
        <v>5</v>
      </c>
      <c r="CT2339" s="6">
        <f t="shared" si="672"/>
        <v>0</v>
      </c>
      <c r="CX2339" s="6" t="str">
        <f t="shared" si="675"/>
        <v>H</v>
      </c>
      <c r="CY2339" s="87">
        <f t="shared" si="676"/>
        <v>2007</v>
      </c>
      <c r="CZ2339" s="87">
        <f t="shared" si="677"/>
        <v>0</v>
      </c>
      <c r="DA2339" s="6">
        <f t="shared" si="678"/>
        <v>2007</v>
      </c>
    </row>
    <row r="2340" spans="1:105" hidden="1" x14ac:dyDescent="0.2">
      <c r="A2340" s="46">
        <v>5315</v>
      </c>
      <c r="B2340" s="46">
        <f t="shared" si="667"/>
        <v>3</v>
      </c>
      <c r="C2340" s="46">
        <f t="shared" si="668"/>
        <v>8</v>
      </c>
      <c r="D2340" s="46">
        <f t="shared" si="669"/>
        <v>11</v>
      </c>
      <c r="E2340" s="85">
        <v>32455</v>
      </c>
      <c r="F2340" s="7" t="s">
        <v>2073</v>
      </c>
      <c r="G2340" s="50" t="s">
        <v>103</v>
      </c>
      <c r="H2340" s="50" t="s">
        <v>306</v>
      </c>
      <c r="I2340" s="50">
        <v>3</v>
      </c>
      <c r="J2340" s="50">
        <v>0</v>
      </c>
      <c r="L2340" s="171">
        <v>1980</v>
      </c>
      <c r="M2340" s="57" t="s">
        <v>2176</v>
      </c>
      <c r="O2340" s="7">
        <v>15</v>
      </c>
      <c r="P2340" s="7">
        <v>5</v>
      </c>
      <c r="Q2340" s="7">
        <v>3</v>
      </c>
      <c r="R2340" s="7">
        <v>7</v>
      </c>
      <c r="S2340" s="7">
        <v>21</v>
      </c>
      <c r="T2340" s="7">
        <v>27</v>
      </c>
      <c r="U2340" s="7">
        <v>18</v>
      </c>
      <c r="BG2340" s="6">
        <f t="shared" si="659"/>
        <v>1</v>
      </c>
      <c r="BH2340" s="6">
        <f t="shared" si="679"/>
        <v>1</v>
      </c>
      <c r="BI2340" s="6">
        <f t="shared" si="660"/>
        <v>0</v>
      </c>
      <c r="BJ2340" s="6">
        <f t="shared" si="680"/>
        <v>0</v>
      </c>
      <c r="BK2340" s="6">
        <f t="shared" si="661"/>
        <v>0</v>
      </c>
      <c r="BL2340" s="6">
        <f t="shared" si="662"/>
        <v>0</v>
      </c>
      <c r="BM2340" s="6">
        <f t="shared" si="663"/>
        <v>1</v>
      </c>
      <c r="BN2340" s="6">
        <f t="shared" si="664"/>
        <v>2</v>
      </c>
      <c r="BO2340" s="6">
        <f t="shared" si="665"/>
        <v>0</v>
      </c>
      <c r="BP2340" s="6">
        <f t="shared" si="666"/>
        <v>0</v>
      </c>
      <c r="BQ2340" s="6">
        <f t="shared" si="670"/>
        <v>1</v>
      </c>
      <c r="BR2340" s="6">
        <f t="shared" si="671"/>
        <v>4</v>
      </c>
      <c r="BS2340" s="6">
        <f t="shared" si="673"/>
        <v>0</v>
      </c>
      <c r="BT2340" s="6">
        <f t="shared" si="674"/>
        <v>0</v>
      </c>
      <c r="CT2340" s="6">
        <f t="shared" si="672"/>
        <v>0</v>
      </c>
      <c r="CX2340" s="6" t="str">
        <f t="shared" si="675"/>
        <v>H</v>
      </c>
      <c r="CY2340" s="87">
        <f t="shared" si="676"/>
        <v>1980</v>
      </c>
      <c r="CZ2340" s="87">
        <f t="shared" si="677"/>
        <v>0</v>
      </c>
      <c r="DA2340" s="6">
        <f t="shared" si="678"/>
        <v>1980</v>
      </c>
    </row>
    <row r="2341" spans="1:105" hidden="1" x14ac:dyDescent="0.2">
      <c r="A2341" s="46">
        <v>5316</v>
      </c>
      <c r="B2341" s="46">
        <f t="shared" si="667"/>
        <v>6</v>
      </c>
      <c r="C2341" s="46">
        <f t="shared" si="668"/>
        <v>11</v>
      </c>
      <c r="D2341" s="46">
        <f t="shared" si="669"/>
        <v>11</v>
      </c>
      <c r="E2341" s="85">
        <v>32458</v>
      </c>
      <c r="F2341" s="7" t="s">
        <v>2569</v>
      </c>
      <c r="G2341" s="50" t="s">
        <v>310</v>
      </c>
      <c r="H2341" s="50" t="s">
        <v>308</v>
      </c>
      <c r="I2341" s="50">
        <v>2</v>
      </c>
      <c r="J2341" s="50">
        <v>3</v>
      </c>
      <c r="L2341" s="171">
        <v>2477</v>
      </c>
      <c r="M2341" s="57" t="s">
        <v>2177</v>
      </c>
      <c r="O2341" s="7">
        <v>16</v>
      </c>
      <c r="P2341" s="7">
        <v>5</v>
      </c>
      <c r="Q2341" s="7">
        <v>3</v>
      </c>
      <c r="R2341" s="7">
        <v>8</v>
      </c>
      <c r="S2341" s="7">
        <v>23</v>
      </c>
      <c r="T2341" s="7">
        <v>30</v>
      </c>
      <c r="U2341" s="7">
        <v>18</v>
      </c>
      <c r="BG2341" s="6">
        <f t="shared" si="659"/>
        <v>0</v>
      </c>
      <c r="BH2341" s="6">
        <f t="shared" si="679"/>
        <v>0</v>
      </c>
      <c r="BI2341" s="6">
        <f t="shared" si="660"/>
        <v>0</v>
      </c>
      <c r="BJ2341" s="6">
        <f t="shared" si="680"/>
        <v>0</v>
      </c>
      <c r="BK2341" s="6">
        <f t="shared" si="661"/>
        <v>1</v>
      </c>
      <c r="BL2341" s="6">
        <f t="shared" si="662"/>
        <v>1</v>
      </c>
      <c r="BM2341" s="6">
        <f t="shared" si="663"/>
        <v>0</v>
      </c>
      <c r="BN2341" s="6">
        <f t="shared" si="664"/>
        <v>0</v>
      </c>
      <c r="BO2341" s="6">
        <f t="shared" si="665"/>
        <v>1</v>
      </c>
      <c r="BP2341" s="6">
        <f t="shared" si="666"/>
        <v>1</v>
      </c>
      <c r="BQ2341" s="6">
        <f t="shared" si="670"/>
        <v>1</v>
      </c>
      <c r="BR2341" s="6">
        <f t="shared" si="671"/>
        <v>5</v>
      </c>
      <c r="BS2341" s="6">
        <f t="shared" si="673"/>
        <v>1</v>
      </c>
      <c r="BT2341" s="6">
        <f t="shared" si="674"/>
        <v>1</v>
      </c>
      <c r="CT2341" s="6">
        <f t="shared" si="672"/>
        <v>0</v>
      </c>
      <c r="CX2341" s="6" t="str">
        <f t="shared" si="675"/>
        <v>A</v>
      </c>
      <c r="CY2341" s="87">
        <f t="shared" si="676"/>
        <v>2477</v>
      </c>
      <c r="CZ2341" s="87">
        <f t="shared" si="677"/>
        <v>0</v>
      </c>
      <c r="DA2341" s="6" t="str">
        <f t="shared" si="678"/>
        <v>na</v>
      </c>
    </row>
    <row r="2342" spans="1:105" hidden="1" x14ac:dyDescent="0.2">
      <c r="A2342" s="46">
        <v>5317</v>
      </c>
      <c r="B2342" s="46">
        <f t="shared" si="667"/>
        <v>7</v>
      </c>
      <c r="C2342" s="46">
        <f t="shared" si="668"/>
        <v>26</v>
      </c>
      <c r="D2342" s="46">
        <f t="shared" si="669"/>
        <v>11</v>
      </c>
      <c r="E2342" s="85">
        <v>32473</v>
      </c>
      <c r="F2342" s="7" t="s">
        <v>2348</v>
      </c>
      <c r="G2342" s="50" t="s">
        <v>310</v>
      </c>
      <c r="H2342" s="50" t="s">
        <v>308</v>
      </c>
      <c r="I2342" s="50">
        <v>0</v>
      </c>
      <c r="J2342" s="50">
        <v>2</v>
      </c>
      <c r="L2342" s="171">
        <v>1880</v>
      </c>
      <c r="O2342" s="7">
        <v>17</v>
      </c>
      <c r="P2342" s="7">
        <v>5</v>
      </c>
      <c r="Q2342" s="7">
        <v>3</v>
      </c>
      <c r="R2342" s="7">
        <v>9</v>
      </c>
      <c r="S2342" s="7">
        <v>23</v>
      </c>
      <c r="T2342" s="7">
        <v>32</v>
      </c>
      <c r="U2342" s="7">
        <v>18</v>
      </c>
      <c r="BG2342" s="6">
        <f t="shared" si="659"/>
        <v>0</v>
      </c>
      <c r="BH2342" s="6">
        <f t="shared" si="679"/>
        <v>0</v>
      </c>
      <c r="BI2342" s="6">
        <f t="shared" si="660"/>
        <v>0</v>
      </c>
      <c r="BJ2342" s="6">
        <f t="shared" si="680"/>
        <v>0</v>
      </c>
      <c r="BK2342" s="6">
        <f t="shared" si="661"/>
        <v>1</v>
      </c>
      <c r="BL2342" s="6">
        <f t="shared" si="662"/>
        <v>2</v>
      </c>
      <c r="BM2342" s="6">
        <f t="shared" si="663"/>
        <v>0</v>
      </c>
      <c r="BN2342" s="6">
        <f t="shared" si="664"/>
        <v>0</v>
      </c>
      <c r="BO2342" s="6">
        <f t="shared" si="665"/>
        <v>1</v>
      </c>
      <c r="BP2342" s="6">
        <f t="shared" si="666"/>
        <v>2</v>
      </c>
      <c r="BQ2342" s="6">
        <f t="shared" si="670"/>
        <v>0</v>
      </c>
      <c r="BR2342" s="6">
        <f t="shared" si="671"/>
        <v>0</v>
      </c>
      <c r="BS2342" s="6">
        <f t="shared" si="673"/>
        <v>1</v>
      </c>
      <c r="BT2342" s="6">
        <f t="shared" si="674"/>
        <v>2</v>
      </c>
      <c r="CT2342" s="6">
        <f t="shared" si="672"/>
        <v>0</v>
      </c>
      <c r="CX2342" s="6" t="str">
        <f t="shared" si="675"/>
        <v>A</v>
      </c>
      <c r="CY2342" s="87">
        <f t="shared" si="676"/>
        <v>1880</v>
      </c>
      <c r="CZ2342" s="87">
        <f t="shared" si="677"/>
        <v>0</v>
      </c>
      <c r="DA2342" s="6" t="str">
        <f t="shared" si="678"/>
        <v>na</v>
      </c>
    </row>
    <row r="2343" spans="1:105" hidden="1" x14ac:dyDescent="0.2">
      <c r="A2343" s="46">
        <v>5318</v>
      </c>
      <c r="B2343" s="46">
        <f t="shared" si="667"/>
        <v>7</v>
      </c>
      <c r="C2343" s="46">
        <f t="shared" si="668"/>
        <v>3</v>
      </c>
      <c r="D2343" s="46">
        <f t="shared" si="669"/>
        <v>12</v>
      </c>
      <c r="E2343" s="85">
        <v>32480</v>
      </c>
      <c r="F2343" s="7" t="s">
        <v>1918</v>
      </c>
      <c r="G2343" s="50" t="s">
        <v>103</v>
      </c>
      <c r="H2343" s="50" t="s">
        <v>306</v>
      </c>
      <c r="I2343" s="50">
        <v>4</v>
      </c>
      <c r="J2343" s="50">
        <v>1</v>
      </c>
      <c r="L2343" s="171">
        <v>1698</v>
      </c>
      <c r="M2343" s="57" t="s">
        <v>1855</v>
      </c>
      <c r="O2343" s="7">
        <v>18</v>
      </c>
      <c r="P2343" s="7">
        <v>6</v>
      </c>
      <c r="Q2343" s="7">
        <v>3</v>
      </c>
      <c r="R2343" s="7">
        <v>9</v>
      </c>
      <c r="S2343" s="7">
        <v>27</v>
      </c>
      <c r="T2343" s="7">
        <v>33</v>
      </c>
      <c r="U2343" s="7">
        <v>21</v>
      </c>
      <c r="BG2343" s="6">
        <f t="shared" si="659"/>
        <v>1</v>
      </c>
      <c r="BH2343" s="6">
        <f t="shared" si="679"/>
        <v>1</v>
      </c>
      <c r="BI2343" s="6">
        <f t="shared" si="660"/>
        <v>0</v>
      </c>
      <c r="BJ2343" s="6">
        <f t="shared" si="680"/>
        <v>0</v>
      </c>
      <c r="BK2343" s="6">
        <f t="shared" si="661"/>
        <v>0</v>
      </c>
      <c r="BL2343" s="6">
        <f t="shared" si="662"/>
        <v>0</v>
      </c>
      <c r="BM2343" s="6">
        <f t="shared" si="663"/>
        <v>1</v>
      </c>
      <c r="BN2343" s="6">
        <f t="shared" si="664"/>
        <v>1</v>
      </c>
      <c r="BO2343" s="6">
        <f t="shared" si="665"/>
        <v>0</v>
      </c>
      <c r="BP2343" s="6">
        <f t="shared" si="666"/>
        <v>0</v>
      </c>
      <c r="BQ2343" s="6">
        <f t="shared" si="670"/>
        <v>1</v>
      </c>
      <c r="BR2343" s="6">
        <f t="shared" si="671"/>
        <v>1</v>
      </c>
      <c r="BS2343" s="6">
        <f t="shared" si="673"/>
        <v>1</v>
      </c>
      <c r="BT2343" s="6">
        <f t="shared" si="674"/>
        <v>3</v>
      </c>
      <c r="CT2343" s="6">
        <f t="shared" si="672"/>
        <v>0</v>
      </c>
      <c r="CX2343" s="6" t="str">
        <f t="shared" si="675"/>
        <v>H</v>
      </c>
      <c r="CY2343" s="87">
        <f t="shared" si="676"/>
        <v>1698</v>
      </c>
      <c r="CZ2343" s="87">
        <f t="shared" si="677"/>
        <v>0</v>
      </c>
      <c r="DA2343" s="6">
        <f t="shared" si="678"/>
        <v>1698</v>
      </c>
    </row>
    <row r="2344" spans="1:105" hidden="1" x14ac:dyDescent="0.2">
      <c r="A2344" s="46">
        <v>5319</v>
      </c>
      <c r="B2344" s="46">
        <f t="shared" si="667"/>
        <v>6</v>
      </c>
      <c r="C2344" s="46">
        <f t="shared" si="668"/>
        <v>16</v>
      </c>
      <c r="D2344" s="46">
        <f t="shared" si="669"/>
        <v>12</v>
      </c>
      <c r="E2344" s="85">
        <v>32493</v>
      </c>
      <c r="F2344" s="7" t="s">
        <v>663</v>
      </c>
      <c r="G2344" s="50" t="s">
        <v>103</v>
      </c>
      <c r="H2344" s="50" t="s">
        <v>307</v>
      </c>
      <c r="I2344" s="50">
        <v>1</v>
      </c>
      <c r="J2344" s="50">
        <v>1</v>
      </c>
      <c r="L2344" s="171">
        <v>2656</v>
      </c>
      <c r="M2344" s="57" t="s">
        <v>2644</v>
      </c>
      <c r="O2344" s="7">
        <v>19</v>
      </c>
      <c r="P2344" s="7">
        <v>6</v>
      </c>
      <c r="Q2344" s="7">
        <v>4</v>
      </c>
      <c r="R2344" s="7">
        <v>9</v>
      </c>
      <c r="S2344" s="7">
        <v>28</v>
      </c>
      <c r="T2344" s="7">
        <v>34</v>
      </c>
      <c r="U2344" s="7">
        <v>22</v>
      </c>
      <c r="BG2344" s="6">
        <f t="shared" si="659"/>
        <v>0</v>
      </c>
      <c r="BH2344" s="6">
        <f t="shared" si="679"/>
        <v>0</v>
      </c>
      <c r="BI2344" s="6">
        <f t="shared" si="660"/>
        <v>1</v>
      </c>
      <c r="BJ2344" s="6">
        <f t="shared" si="680"/>
        <v>1</v>
      </c>
      <c r="BK2344" s="6">
        <f t="shared" si="661"/>
        <v>0</v>
      </c>
      <c r="BL2344" s="6">
        <f t="shared" si="662"/>
        <v>0</v>
      </c>
      <c r="BM2344" s="6">
        <f t="shared" si="663"/>
        <v>1</v>
      </c>
      <c r="BN2344" s="6">
        <f t="shared" si="664"/>
        <v>2</v>
      </c>
      <c r="BO2344" s="6">
        <f t="shared" si="665"/>
        <v>1</v>
      </c>
      <c r="BP2344" s="6">
        <f t="shared" si="666"/>
        <v>1</v>
      </c>
      <c r="BQ2344" s="6">
        <f t="shared" si="670"/>
        <v>1</v>
      </c>
      <c r="BR2344" s="6">
        <f t="shared" si="671"/>
        <v>2</v>
      </c>
      <c r="BS2344" s="6">
        <f t="shared" si="673"/>
        <v>1</v>
      </c>
      <c r="BT2344" s="6">
        <f t="shared" si="674"/>
        <v>4</v>
      </c>
      <c r="CT2344" s="6">
        <f t="shared" si="672"/>
        <v>0</v>
      </c>
      <c r="CX2344" s="6" t="str">
        <f t="shared" si="675"/>
        <v>H</v>
      </c>
      <c r="CY2344" s="87">
        <f t="shared" si="676"/>
        <v>2656</v>
      </c>
      <c r="CZ2344" s="87">
        <f t="shared" si="677"/>
        <v>0</v>
      </c>
      <c r="DA2344" s="6">
        <f t="shared" si="678"/>
        <v>2656</v>
      </c>
    </row>
    <row r="2345" spans="1:105" hidden="1" x14ac:dyDescent="0.2">
      <c r="A2345" s="46">
        <v>5320</v>
      </c>
      <c r="B2345" s="46">
        <f t="shared" si="667"/>
        <v>2</v>
      </c>
      <c r="C2345" s="46">
        <f t="shared" si="668"/>
        <v>26</v>
      </c>
      <c r="D2345" s="46">
        <f t="shared" si="669"/>
        <v>12</v>
      </c>
      <c r="E2345" s="85">
        <v>32503</v>
      </c>
      <c r="F2345" s="7" t="s">
        <v>3586</v>
      </c>
      <c r="G2345" s="50" t="s">
        <v>310</v>
      </c>
      <c r="H2345" s="50" t="s">
        <v>307</v>
      </c>
      <c r="I2345" s="50">
        <v>0</v>
      </c>
      <c r="J2345" s="50">
        <v>0</v>
      </c>
      <c r="L2345" s="171">
        <v>5057</v>
      </c>
      <c r="O2345" s="7">
        <v>20</v>
      </c>
      <c r="P2345" s="7">
        <v>6</v>
      </c>
      <c r="Q2345" s="7">
        <v>5</v>
      </c>
      <c r="R2345" s="7">
        <v>9</v>
      </c>
      <c r="S2345" s="7">
        <v>28</v>
      </c>
      <c r="T2345" s="7">
        <v>34</v>
      </c>
      <c r="U2345" s="7">
        <v>23</v>
      </c>
      <c r="BG2345" s="6">
        <f t="shared" si="659"/>
        <v>0</v>
      </c>
      <c r="BH2345" s="6">
        <f t="shared" si="679"/>
        <v>0</v>
      </c>
      <c r="BI2345" s="6">
        <f t="shared" si="660"/>
        <v>1</v>
      </c>
      <c r="BJ2345" s="6">
        <f t="shared" si="680"/>
        <v>2</v>
      </c>
      <c r="BK2345" s="6">
        <f t="shared" si="661"/>
        <v>0</v>
      </c>
      <c r="BL2345" s="6">
        <f t="shared" si="662"/>
        <v>0</v>
      </c>
      <c r="BM2345" s="6">
        <f t="shared" si="663"/>
        <v>1</v>
      </c>
      <c r="BN2345" s="6">
        <f t="shared" si="664"/>
        <v>3</v>
      </c>
      <c r="BO2345" s="6">
        <f t="shared" si="665"/>
        <v>1</v>
      </c>
      <c r="BP2345" s="6">
        <f t="shared" si="666"/>
        <v>2</v>
      </c>
      <c r="BQ2345" s="6">
        <f t="shared" si="670"/>
        <v>0</v>
      </c>
      <c r="BR2345" s="6">
        <f t="shared" si="671"/>
        <v>0</v>
      </c>
      <c r="BS2345" s="6">
        <f t="shared" si="673"/>
        <v>0</v>
      </c>
      <c r="BT2345" s="6">
        <f t="shared" si="674"/>
        <v>0</v>
      </c>
      <c r="CT2345" s="6">
        <f t="shared" si="672"/>
        <v>0</v>
      </c>
      <c r="CX2345" s="6" t="str">
        <f t="shared" si="675"/>
        <v>A</v>
      </c>
      <c r="CY2345" s="87">
        <f t="shared" si="676"/>
        <v>5057</v>
      </c>
      <c r="CZ2345" s="87">
        <f t="shared" si="677"/>
        <v>0</v>
      </c>
      <c r="DA2345" s="6" t="str">
        <f t="shared" si="678"/>
        <v>na</v>
      </c>
    </row>
    <row r="2346" spans="1:105" hidden="1" x14ac:dyDescent="0.2">
      <c r="A2346" s="46">
        <v>5321</v>
      </c>
      <c r="B2346" s="46">
        <f t="shared" si="667"/>
        <v>7</v>
      </c>
      <c r="C2346" s="46">
        <f t="shared" si="668"/>
        <v>31</v>
      </c>
      <c r="D2346" s="46">
        <f t="shared" si="669"/>
        <v>12</v>
      </c>
      <c r="E2346" s="85">
        <v>32508</v>
      </c>
      <c r="F2346" s="7" t="s">
        <v>2245</v>
      </c>
      <c r="G2346" s="50" t="s">
        <v>310</v>
      </c>
      <c r="H2346" s="50" t="s">
        <v>308</v>
      </c>
      <c r="I2346" s="50">
        <v>0</v>
      </c>
      <c r="J2346" s="50">
        <v>2</v>
      </c>
      <c r="L2346" s="171">
        <v>3092</v>
      </c>
      <c r="O2346" s="7">
        <v>21</v>
      </c>
      <c r="P2346" s="7">
        <v>6</v>
      </c>
      <c r="Q2346" s="7">
        <v>5</v>
      </c>
      <c r="R2346" s="7">
        <v>10</v>
      </c>
      <c r="S2346" s="7">
        <v>28</v>
      </c>
      <c r="T2346" s="7">
        <v>36</v>
      </c>
      <c r="U2346" s="7">
        <v>23</v>
      </c>
      <c r="BG2346" s="6">
        <f t="shared" si="659"/>
        <v>0</v>
      </c>
      <c r="BH2346" s="6">
        <f t="shared" si="679"/>
        <v>0</v>
      </c>
      <c r="BI2346" s="6">
        <f t="shared" si="660"/>
        <v>0</v>
      </c>
      <c r="BJ2346" s="6">
        <f t="shared" si="680"/>
        <v>0</v>
      </c>
      <c r="BK2346" s="6">
        <f t="shared" si="661"/>
        <v>1</v>
      </c>
      <c r="BL2346" s="6">
        <f t="shared" si="662"/>
        <v>1</v>
      </c>
      <c r="BM2346" s="6">
        <f t="shared" si="663"/>
        <v>0</v>
      </c>
      <c r="BN2346" s="6">
        <f t="shared" si="664"/>
        <v>0</v>
      </c>
      <c r="BO2346" s="6">
        <f t="shared" si="665"/>
        <v>1</v>
      </c>
      <c r="BP2346" s="6">
        <f t="shared" si="666"/>
        <v>3</v>
      </c>
      <c r="BQ2346" s="6">
        <f t="shared" si="670"/>
        <v>0</v>
      </c>
      <c r="BR2346" s="6">
        <f t="shared" si="671"/>
        <v>0</v>
      </c>
      <c r="BS2346" s="6">
        <f t="shared" si="673"/>
        <v>1</v>
      </c>
      <c r="BT2346" s="6">
        <f t="shared" si="674"/>
        <v>1</v>
      </c>
      <c r="CT2346" s="6">
        <f t="shared" si="672"/>
        <v>0</v>
      </c>
      <c r="CX2346" s="6" t="str">
        <f t="shared" si="675"/>
        <v>A</v>
      </c>
      <c r="CY2346" s="87">
        <f t="shared" si="676"/>
        <v>3092</v>
      </c>
      <c r="CZ2346" s="87">
        <f t="shared" si="677"/>
        <v>0</v>
      </c>
      <c r="DA2346" s="6" t="str">
        <f t="shared" si="678"/>
        <v>na</v>
      </c>
    </row>
    <row r="2347" spans="1:105" hidden="1" x14ac:dyDescent="0.2">
      <c r="A2347" s="46">
        <v>5322</v>
      </c>
      <c r="B2347" s="46">
        <f t="shared" si="667"/>
        <v>2</v>
      </c>
      <c r="C2347" s="46">
        <f t="shared" si="668"/>
        <v>2</v>
      </c>
      <c r="D2347" s="46">
        <f t="shared" si="669"/>
        <v>1</v>
      </c>
      <c r="E2347" s="85">
        <v>32510</v>
      </c>
      <c r="F2347" s="7" t="s">
        <v>2571</v>
      </c>
      <c r="G2347" s="50" t="s">
        <v>103</v>
      </c>
      <c r="H2347" s="50" t="s">
        <v>306</v>
      </c>
      <c r="I2347" s="50">
        <v>2</v>
      </c>
      <c r="J2347" s="50">
        <v>1</v>
      </c>
      <c r="L2347" s="171">
        <v>3589</v>
      </c>
      <c r="M2347" s="57" t="s">
        <v>1856</v>
      </c>
      <c r="O2347" s="7">
        <v>22</v>
      </c>
      <c r="P2347" s="7">
        <v>7</v>
      </c>
      <c r="Q2347" s="7">
        <v>5</v>
      </c>
      <c r="R2347" s="7">
        <v>10</v>
      </c>
      <c r="S2347" s="7">
        <v>30</v>
      </c>
      <c r="T2347" s="7">
        <v>37</v>
      </c>
      <c r="U2347" s="7">
        <v>26</v>
      </c>
      <c r="BG2347" s="6">
        <f t="shared" si="659"/>
        <v>1</v>
      </c>
      <c r="BH2347" s="6">
        <f t="shared" si="679"/>
        <v>1</v>
      </c>
      <c r="BI2347" s="6">
        <f t="shared" si="660"/>
        <v>0</v>
      </c>
      <c r="BJ2347" s="6">
        <f t="shared" si="680"/>
        <v>0</v>
      </c>
      <c r="BK2347" s="6">
        <f t="shared" si="661"/>
        <v>0</v>
      </c>
      <c r="BL2347" s="6">
        <f t="shared" si="662"/>
        <v>0</v>
      </c>
      <c r="BM2347" s="6">
        <f t="shared" si="663"/>
        <v>1</v>
      </c>
      <c r="BN2347" s="6">
        <f t="shared" si="664"/>
        <v>1</v>
      </c>
      <c r="BO2347" s="6">
        <f t="shared" si="665"/>
        <v>0</v>
      </c>
      <c r="BP2347" s="6">
        <f t="shared" si="666"/>
        <v>0</v>
      </c>
      <c r="BQ2347" s="6">
        <f t="shared" si="670"/>
        <v>1</v>
      </c>
      <c r="BR2347" s="6">
        <f t="shared" si="671"/>
        <v>1</v>
      </c>
      <c r="BS2347" s="6">
        <f t="shared" si="673"/>
        <v>1</v>
      </c>
      <c r="BT2347" s="6">
        <f t="shared" si="674"/>
        <v>2</v>
      </c>
      <c r="CT2347" s="6">
        <f t="shared" si="672"/>
        <v>0</v>
      </c>
      <c r="CX2347" s="6" t="str">
        <f t="shared" si="675"/>
        <v>H</v>
      </c>
      <c r="CY2347" s="87">
        <f t="shared" si="676"/>
        <v>3589</v>
      </c>
      <c r="CZ2347" s="87">
        <f t="shared" si="677"/>
        <v>0</v>
      </c>
      <c r="DA2347" s="6">
        <f t="shared" si="678"/>
        <v>3589</v>
      </c>
    </row>
    <row r="2348" spans="1:105" hidden="1" x14ac:dyDescent="0.2">
      <c r="A2348" s="46">
        <v>5323</v>
      </c>
      <c r="B2348" s="46">
        <f t="shared" si="667"/>
        <v>7</v>
      </c>
      <c r="C2348" s="46">
        <f t="shared" si="668"/>
        <v>14</v>
      </c>
      <c r="D2348" s="46">
        <f t="shared" si="669"/>
        <v>1</v>
      </c>
      <c r="E2348" s="85">
        <v>32522</v>
      </c>
      <c r="F2348" s="7" t="s">
        <v>2070</v>
      </c>
      <c r="G2348" s="50" t="s">
        <v>310</v>
      </c>
      <c r="H2348" s="50" t="s">
        <v>307</v>
      </c>
      <c r="I2348" s="50">
        <v>0</v>
      </c>
      <c r="J2348" s="50">
        <v>0</v>
      </c>
      <c r="L2348" s="171">
        <v>3462</v>
      </c>
      <c r="O2348" s="7">
        <v>23</v>
      </c>
      <c r="P2348" s="7">
        <v>7</v>
      </c>
      <c r="Q2348" s="7">
        <v>6</v>
      </c>
      <c r="R2348" s="7">
        <v>10</v>
      </c>
      <c r="S2348" s="7">
        <v>30</v>
      </c>
      <c r="T2348" s="7">
        <v>37</v>
      </c>
      <c r="U2348" s="7">
        <v>27</v>
      </c>
      <c r="BG2348" s="6">
        <f t="shared" si="659"/>
        <v>0</v>
      </c>
      <c r="BH2348" s="6">
        <f t="shared" si="679"/>
        <v>0</v>
      </c>
      <c r="BI2348" s="6">
        <f t="shared" si="660"/>
        <v>1</v>
      </c>
      <c r="BJ2348" s="6">
        <f t="shared" si="680"/>
        <v>1</v>
      </c>
      <c r="BK2348" s="6">
        <f t="shared" si="661"/>
        <v>0</v>
      </c>
      <c r="BL2348" s="6">
        <f t="shared" si="662"/>
        <v>0</v>
      </c>
      <c r="BM2348" s="6">
        <f t="shared" si="663"/>
        <v>1</v>
      </c>
      <c r="BN2348" s="6">
        <f t="shared" si="664"/>
        <v>2</v>
      </c>
      <c r="BO2348" s="6">
        <f t="shared" si="665"/>
        <v>1</v>
      </c>
      <c r="BP2348" s="6">
        <f t="shared" si="666"/>
        <v>1</v>
      </c>
      <c r="BQ2348" s="6">
        <f t="shared" si="670"/>
        <v>0</v>
      </c>
      <c r="BR2348" s="6">
        <f t="shared" si="671"/>
        <v>0</v>
      </c>
      <c r="BS2348" s="6">
        <f t="shared" si="673"/>
        <v>0</v>
      </c>
      <c r="BT2348" s="6">
        <f t="shared" si="674"/>
        <v>0</v>
      </c>
      <c r="CT2348" s="6">
        <f t="shared" si="672"/>
        <v>0</v>
      </c>
      <c r="CX2348" s="6" t="str">
        <f t="shared" si="675"/>
        <v>A</v>
      </c>
      <c r="CY2348" s="87">
        <f t="shared" si="676"/>
        <v>3462</v>
      </c>
      <c r="CZ2348" s="87">
        <f t="shared" si="677"/>
        <v>0</v>
      </c>
      <c r="DA2348" s="6" t="str">
        <f t="shared" si="678"/>
        <v>na</v>
      </c>
    </row>
    <row r="2349" spans="1:105" hidden="1" x14ac:dyDescent="0.2">
      <c r="A2349" s="46">
        <v>5324</v>
      </c>
      <c r="B2349" s="46">
        <f t="shared" si="667"/>
        <v>7</v>
      </c>
      <c r="C2349" s="46">
        <f t="shared" si="668"/>
        <v>21</v>
      </c>
      <c r="D2349" s="46">
        <f t="shared" si="669"/>
        <v>1</v>
      </c>
      <c r="E2349" s="85">
        <v>32529</v>
      </c>
      <c r="F2349" s="7" t="s">
        <v>176</v>
      </c>
      <c r="G2349" s="50" t="s">
        <v>103</v>
      </c>
      <c r="H2349" s="50" t="s">
        <v>306</v>
      </c>
      <c r="I2349" s="50">
        <v>2</v>
      </c>
      <c r="J2349" s="50">
        <v>0</v>
      </c>
      <c r="L2349" s="171">
        <v>2219</v>
      </c>
      <c r="M2349" s="57" t="s">
        <v>1493</v>
      </c>
      <c r="O2349" s="7">
        <v>24</v>
      </c>
      <c r="P2349" s="7">
        <v>8</v>
      </c>
      <c r="Q2349" s="7">
        <v>6</v>
      </c>
      <c r="R2349" s="7">
        <v>10</v>
      </c>
      <c r="S2349" s="7">
        <v>32</v>
      </c>
      <c r="T2349" s="7">
        <v>37</v>
      </c>
      <c r="U2349" s="7">
        <v>30</v>
      </c>
      <c r="BG2349" s="6">
        <f t="shared" si="659"/>
        <v>1</v>
      </c>
      <c r="BH2349" s="6">
        <f t="shared" si="679"/>
        <v>1</v>
      </c>
      <c r="BI2349" s="6">
        <f t="shared" si="660"/>
        <v>0</v>
      </c>
      <c r="BJ2349" s="6">
        <f t="shared" si="680"/>
        <v>0</v>
      </c>
      <c r="BK2349" s="6">
        <f t="shared" si="661"/>
        <v>0</v>
      </c>
      <c r="BL2349" s="6">
        <f t="shared" si="662"/>
        <v>0</v>
      </c>
      <c r="BM2349" s="6">
        <f t="shared" si="663"/>
        <v>1</v>
      </c>
      <c r="BN2349" s="6">
        <f t="shared" si="664"/>
        <v>3</v>
      </c>
      <c r="BO2349" s="6">
        <f t="shared" si="665"/>
        <v>0</v>
      </c>
      <c r="BP2349" s="6">
        <f t="shared" si="666"/>
        <v>0</v>
      </c>
      <c r="BQ2349" s="6">
        <f t="shared" si="670"/>
        <v>1</v>
      </c>
      <c r="BR2349" s="6">
        <f t="shared" si="671"/>
        <v>1</v>
      </c>
      <c r="BS2349" s="6">
        <f t="shared" si="673"/>
        <v>0</v>
      </c>
      <c r="BT2349" s="6">
        <f t="shared" si="674"/>
        <v>0</v>
      </c>
      <c r="CT2349" s="6">
        <f t="shared" si="672"/>
        <v>0</v>
      </c>
      <c r="CX2349" s="6" t="str">
        <f t="shared" si="675"/>
        <v>H</v>
      </c>
      <c r="CY2349" s="87">
        <f t="shared" si="676"/>
        <v>2219</v>
      </c>
      <c r="CZ2349" s="87">
        <f t="shared" si="677"/>
        <v>0</v>
      </c>
      <c r="DA2349" s="6">
        <f t="shared" si="678"/>
        <v>2219</v>
      </c>
    </row>
    <row r="2350" spans="1:105" hidden="1" x14ac:dyDescent="0.2">
      <c r="A2350" s="46">
        <v>5325</v>
      </c>
      <c r="B2350" s="46">
        <f t="shared" si="667"/>
        <v>7</v>
      </c>
      <c r="C2350" s="46">
        <f t="shared" si="668"/>
        <v>28</v>
      </c>
      <c r="D2350" s="46">
        <f t="shared" si="669"/>
        <v>1</v>
      </c>
      <c r="E2350" s="85">
        <v>32536</v>
      </c>
      <c r="F2350" s="7" t="s">
        <v>191</v>
      </c>
      <c r="G2350" s="50" t="s">
        <v>310</v>
      </c>
      <c r="H2350" s="50" t="s">
        <v>308</v>
      </c>
      <c r="I2350" s="50">
        <v>2</v>
      </c>
      <c r="J2350" s="50">
        <v>4</v>
      </c>
      <c r="L2350" s="171">
        <v>4196</v>
      </c>
      <c r="M2350" s="57" t="s">
        <v>1494</v>
      </c>
      <c r="O2350" s="7">
        <v>25</v>
      </c>
      <c r="P2350" s="7">
        <v>8</v>
      </c>
      <c r="Q2350" s="7">
        <v>6</v>
      </c>
      <c r="R2350" s="7">
        <v>11</v>
      </c>
      <c r="S2350" s="7">
        <v>34</v>
      </c>
      <c r="T2350" s="7">
        <v>41</v>
      </c>
      <c r="U2350" s="7">
        <v>30</v>
      </c>
      <c r="BG2350" s="6">
        <f t="shared" si="659"/>
        <v>0</v>
      </c>
      <c r="BH2350" s="6">
        <f t="shared" si="679"/>
        <v>0</v>
      </c>
      <c r="BI2350" s="6">
        <f t="shared" si="660"/>
        <v>0</v>
      </c>
      <c r="BJ2350" s="6">
        <f t="shared" si="680"/>
        <v>0</v>
      </c>
      <c r="BK2350" s="6">
        <f t="shared" si="661"/>
        <v>1</v>
      </c>
      <c r="BL2350" s="6">
        <f t="shared" si="662"/>
        <v>1</v>
      </c>
      <c r="BM2350" s="6">
        <f t="shared" si="663"/>
        <v>0</v>
      </c>
      <c r="BN2350" s="6">
        <f t="shared" si="664"/>
        <v>0</v>
      </c>
      <c r="BO2350" s="6">
        <f t="shared" si="665"/>
        <v>1</v>
      </c>
      <c r="BP2350" s="6">
        <f t="shared" si="666"/>
        <v>1</v>
      </c>
      <c r="BQ2350" s="6">
        <f t="shared" si="670"/>
        <v>1</v>
      </c>
      <c r="BR2350" s="6">
        <f t="shared" si="671"/>
        <v>2</v>
      </c>
      <c r="BS2350" s="6">
        <f t="shared" si="673"/>
        <v>1</v>
      </c>
      <c r="BT2350" s="6">
        <f t="shared" si="674"/>
        <v>1</v>
      </c>
      <c r="CT2350" s="6">
        <f t="shared" si="672"/>
        <v>0</v>
      </c>
      <c r="CX2350" s="6" t="str">
        <f t="shared" si="675"/>
        <v>A</v>
      </c>
      <c r="CY2350" s="87">
        <f t="shared" si="676"/>
        <v>4196</v>
      </c>
      <c r="CZ2350" s="87">
        <f t="shared" si="677"/>
        <v>0</v>
      </c>
      <c r="DA2350" s="6" t="str">
        <f t="shared" si="678"/>
        <v>na</v>
      </c>
    </row>
    <row r="2351" spans="1:105" hidden="1" x14ac:dyDescent="0.2">
      <c r="A2351" s="46">
        <v>5326</v>
      </c>
      <c r="B2351" s="46">
        <f t="shared" si="667"/>
        <v>7</v>
      </c>
      <c r="C2351" s="46">
        <f t="shared" si="668"/>
        <v>4</v>
      </c>
      <c r="D2351" s="46">
        <f t="shared" si="669"/>
        <v>2</v>
      </c>
      <c r="E2351" s="85">
        <v>32543</v>
      </c>
      <c r="F2351" s="7" t="s">
        <v>3453</v>
      </c>
      <c r="G2351" s="50" t="s">
        <v>310</v>
      </c>
      <c r="H2351" s="50" t="s">
        <v>306</v>
      </c>
      <c r="I2351" s="50">
        <v>1</v>
      </c>
      <c r="J2351" s="50">
        <v>0</v>
      </c>
      <c r="L2351" s="171">
        <v>2863</v>
      </c>
      <c r="M2351" s="57" t="s">
        <v>3407</v>
      </c>
      <c r="O2351" s="7">
        <v>26</v>
      </c>
      <c r="P2351" s="7">
        <v>9</v>
      </c>
      <c r="Q2351" s="7">
        <v>6</v>
      </c>
      <c r="R2351" s="7">
        <v>11</v>
      </c>
      <c r="S2351" s="7">
        <v>35</v>
      </c>
      <c r="T2351" s="7">
        <v>41</v>
      </c>
      <c r="U2351" s="7">
        <v>33</v>
      </c>
      <c r="BG2351" s="6">
        <f t="shared" si="659"/>
        <v>1</v>
      </c>
      <c r="BH2351" s="6">
        <f t="shared" si="679"/>
        <v>1</v>
      </c>
      <c r="BI2351" s="6">
        <f t="shared" si="660"/>
        <v>0</v>
      </c>
      <c r="BJ2351" s="6">
        <f t="shared" si="680"/>
        <v>0</v>
      </c>
      <c r="BK2351" s="6">
        <f t="shared" si="661"/>
        <v>0</v>
      </c>
      <c r="BL2351" s="6">
        <f t="shared" si="662"/>
        <v>0</v>
      </c>
      <c r="BM2351" s="6">
        <f t="shared" si="663"/>
        <v>1</v>
      </c>
      <c r="BN2351" s="6">
        <f t="shared" si="664"/>
        <v>1</v>
      </c>
      <c r="BO2351" s="6">
        <f t="shared" si="665"/>
        <v>0</v>
      </c>
      <c r="BP2351" s="6">
        <f t="shared" si="666"/>
        <v>0</v>
      </c>
      <c r="BQ2351" s="6">
        <f t="shared" si="670"/>
        <v>1</v>
      </c>
      <c r="BR2351" s="6">
        <f t="shared" si="671"/>
        <v>3</v>
      </c>
      <c r="BS2351" s="6">
        <f t="shared" si="673"/>
        <v>0</v>
      </c>
      <c r="BT2351" s="6">
        <f t="shared" si="674"/>
        <v>0</v>
      </c>
      <c r="CT2351" s="6">
        <f t="shared" si="672"/>
        <v>0</v>
      </c>
      <c r="CX2351" s="6" t="str">
        <f t="shared" si="675"/>
        <v>A</v>
      </c>
      <c r="CY2351" s="87">
        <f t="shared" si="676"/>
        <v>2863</v>
      </c>
      <c r="CZ2351" s="87">
        <f t="shared" si="677"/>
        <v>0</v>
      </c>
      <c r="DA2351" s="6" t="str">
        <f t="shared" si="678"/>
        <v>na</v>
      </c>
    </row>
    <row r="2352" spans="1:105" hidden="1" x14ac:dyDescent="0.2">
      <c r="A2352" s="46">
        <v>5327</v>
      </c>
      <c r="B2352" s="46">
        <f t="shared" si="667"/>
        <v>7</v>
      </c>
      <c r="C2352" s="46">
        <f t="shared" si="668"/>
        <v>11</v>
      </c>
      <c r="D2352" s="46">
        <f t="shared" si="669"/>
        <v>2</v>
      </c>
      <c r="E2352" s="85">
        <v>32550</v>
      </c>
      <c r="F2352" s="7" t="s">
        <v>1573</v>
      </c>
      <c r="G2352" s="50" t="s">
        <v>103</v>
      </c>
      <c r="H2352" s="50" t="s">
        <v>306</v>
      </c>
      <c r="I2352" s="50">
        <v>5</v>
      </c>
      <c r="J2352" s="50">
        <v>1</v>
      </c>
      <c r="L2352" s="171">
        <v>2438</v>
      </c>
      <c r="M2352" s="57" t="s">
        <v>1495</v>
      </c>
      <c r="O2352" s="7">
        <v>27</v>
      </c>
      <c r="P2352" s="7">
        <v>10</v>
      </c>
      <c r="Q2352" s="7">
        <v>6</v>
      </c>
      <c r="R2352" s="7">
        <v>11</v>
      </c>
      <c r="S2352" s="7">
        <v>40</v>
      </c>
      <c r="T2352" s="7">
        <v>42</v>
      </c>
      <c r="U2352" s="7">
        <v>36</v>
      </c>
      <c r="BG2352" s="6">
        <f t="shared" si="659"/>
        <v>1</v>
      </c>
      <c r="BH2352" s="6">
        <f t="shared" si="679"/>
        <v>2</v>
      </c>
      <c r="BI2352" s="6">
        <f t="shared" si="660"/>
        <v>0</v>
      </c>
      <c r="BJ2352" s="6">
        <f t="shared" si="680"/>
        <v>0</v>
      </c>
      <c r="BK2352" s="6">
        <f t="shared" si="661"/>
        <v>0</v>
      </c>
      <c r="BL2352" s="6">
        <f t="shared" si="662"/>
        <v>0</v>
      </c>
      <c r="BM2352" s="6">
        <f t="shared" si="663"/>
        <v>1</v>
      </c>
      <c r="BN2352" s="6">
        <f t="shared" si="664"/>
        <v>2</v>
      </c>
      <c r="BO2352" s="6">
        <f t="shared" si="665"/>
        <v>0</v>
      </c>
      <c r="BP2352" s="6">
        <f t="shared" si="666"/>
        <v>0</v>
      </c>
      <c r="BQ2352" s="6">
        <f t="shared" si="670"/>
        <v>1</v>
      </c>
      <c r="BR2352" s="6">
        <f t="shared" si="671"/>
        <v>4</v>
      </c>
      <c r="BS2352" s="6">
        <f t="shared" si="673"/>
        <v>1</v>
      </c>
      <c r="BT2352" s="6">
        <f t="shared" si="674"/>
        <v>1</v>
      </c>
      <c r="CT2352" s="6">
        <f t="shared" si="672"/>
        <v>0</v>
      </c>
      <c r="CX2352" s="6" t="str">
        <f t="shared" si="675"/>
        <v>H</v>
      </c>
      <c r="CY2352" s="87">
        <f t="shared" si="676"/>
        <v>2438</v>
      </c>
      <c r="CZ2352" s="87">
        <f t="shared" si="677"/>
        <v>0</v>
      </c>
      <c r="DA2352" s="6">
        <f t="shared" si="678"/>
        <v>2438</v>
      </c>
    </row>
    <row r="2353" spans="1:105" hidden="1" x14ac:dyDescent="0.2">
      <c r="A2353" s="46">
        <v>5328</v>
      </c>
      <c r="B2353" s="46">
        <f t="shared" si="667"/>
        <v>7</v>
      </c>
      <c r="C2353" s="46">
        <f t="shared" si="668"/>
        <v>18</v>
      </c>
      <c r="D2353" s="46">
        <f t="shared" si="669"/>
        <v>2</v>
      </c>
      <c r="E2353" s="85">
        <v>32557</v>
      </c>
      <c r="F2353" s="7" t="s">
        <v>661</v>
      </c>
      <c r="G2353" s="50" t="s">
        <v>103</v>
      </c>
      <c r="H2353" s="50" t="s">
        <v>308</v>
      </c>
      <c r="I2353" s="50">
        <v>0</v>
      </c>
      <c r="J2353" s="50">
        <v>1</v>
      </c>
      <c r="L2353" s="171">
        <v>2923</v>
      </c>
      <c r="O2353" s="7">
        <v>28</v>
      </c>
      <c r="P2353" s="7">
        <v>10</v>
      </c>
      <c r="Q2353" s="7">
        <v>6</v>
      </c>
      <c r="R2353" s="7">
        <v>12</v>
      </c>
      <c r="S2353" s="7">
        <v>40</v>
      </c>
      <c r="T2353" s="7">
        <v>43</v>
      </c>
      <c r="U2353" s="7">
        <v>36</v>
      </c>
      <c r="BG2353" s="6">
        <f t="shared" si="659"/>
        <v>0</v>
      </c>
      <c r="BH2353" s="6">
        <f t="shared" si="679"/>
        <v>0</v>
      </c>
      <c r="BI2353" s="6">
        <f t="shared" si="660"/>
        <v>0</v>
      </c>
      <c r="BJ2353" s="6">
        <f t="shared" si="680"/>
        <v>0</v>
      </c>
      <c r="BK2353" s="6">
        <f t="shared" si="661"/>
        <v>1</v>
      </c>
      <c r="BL2353" s="6">
        <f t="shared" si="662"/>
        <v>1</v>
      </c>
      <c r="BM2353" s="6">
        <f t="shared" si="663"/>
        <v>0</v>
      </c>
      <c r="BN2353" s="6">
        <f t="shared" si="664"/>
        <v>0</v>
      </c>
      <c r="BO2353" s="6">
        <f t="shared" si="665"/>
        <v>1</v>
      </c>
      <c r="BP2353" s="6">
        <f t="shared" si="666"/>
        <v>1</v>
      </c>
      <c r="BQ2353" s="6">
        <f t="shared" si="670"/>
        <v>0</v>
      </c>
      <c r="BR2353" s="6">
        <f t="shared" si="671"/>
        <v>0</v>
      </c>
      <c r="BS2353" s="6">
        <f t="shared" si="673"/>
        <v>1</v>
      </c>
      <c r="BT2353" s="6">
        <f t="shared" si="674"/>
        <v>2</v>
      </c>
      <c r="CT2353" s="6">
        <f t="shared" si="672"/>
        <v>0</v>
      </c>
      <c r="CX2353" s="6" t="str">
        <f t="shared" si="675"/>
        <v>H</v>
      </c>
      <c r="CY2353" s="87">
        <f t="shared" si="676"/>
        <v>2923</v>
      </c>
      <c r="CZ2353" s="87">
        <f t="shared" si="677"/>
        <v>0</v>
      </c>
      <c r="DA2353" s="6">
        <f t="shared" si="678"/>
        <v>2923</v>
      </c>
    </row>
    <row r="2354" spans="1:105" hidden="1" x14ac:dyDescent="0.2">
      <c r="A2354" s="46">
        <v>5329</v>
      </c>
      <c r="B2354" s="46">
        <f t="shared" si="667"/>
        <v>7</v>
      </c>
      <c r="C2354" s="46">
        <f t="shared" si="668"/>
        <v>25</v>
      </c>
      <c r="D2354" s="46">
        <f t="shared" si="669"/>
        <v>2</v>
      </c>
      <c r="E2354" s="85">
        <v>32564</v>
      </c>
      <c r="F2354" s="7" t="s">
        <v>3382</v>
      </c>
      <c r="G2354" s="50" t="s">
        <v>310</v>
      </c>
      <c r="H2354" s="50" t="s">
        <v>307</v>
      </c>
      <c r="I2354" s="50">
        <v>2</v>
      </c>
      <c r="J2354" s="50">
        <v>2</v>
      </c>
      <c r="L2354" s="171">
        <v>2504</v>
      </c>
      <c r="M2354" s="57" t="s">
        <v>1496</v>
      </c>
      <c r="O2354" s="7">
        <v>29</v>
      </c>
      <c r="P2354" s="7">
        <v>10</v>
      </c>
      <c r="Q2354" s="7">
        <v>7</v>
      </c>
      <c r="R2354" s="7">
        <v>12</v>
      </c>
      <c r="S2354" s="7">
        <v>42</v>
      </c>
      <c r="T2354" s="7">
        <v>45</v>
      </c>
      <c r="U2354" s="7">
        <v>37</v>
      </c>
      <c r="BG2354" s="6">
        <f t="shared" si="659"/>
        <v>0</v>
      </c>
      <c r="BH2354" s="6">
        <f t="shared" si="679"/>
        <v>0</v>
      </c>
      <c r="BI2354" s="6">
        <f t="shared" si="660"/>
        <v>1</v>
      </c>
      <c r="BJ2354" s="6">
        <f t="shared" si="680"/>
        <v>1</v>
      </c>
      <c r="BK2354" s="6">
        <f t="shared" si="661"/>
        <v>0</v>
      </c>
      <c r="BL2354" s="6">
        <f t="shared" si="662"/>
        <v>0</v>
      </c>
      <c r="BM2354" s="6">
        <f t="shared" si="663"/>
        <v>1</v>
      </c>
      <c r="BN2354" s="6">
        <f t="shared" si="664"/>
        <v>1</v>
      </c>
      <c r="BO2354" s="6">
        <f t="shared" si="665"/>
        <v>1</v>
      </c>
      <c r="BP2354" s="6">
        <f t="shared" si="666"/>
        <v>2</v>
      </c>
      <c r="BQ2354" s="6">
        <f t="shared" si="670"/>
        <v>1</v>
      </c>
      <c r="BR2354" s="6">
        <f t="shared" si="671"/>
        <v>1</v>
      </c>
      <c r="BS2354" s="6">
        <f t="shared" si="673"/>
        <v>1</v>
      </c>
      <c r="BT2354" s="6">
        <f t="shared" si="674"/>
        <v>3</v>
      </c>
      <c r="CT2354" s="6">
        <f t="shared" si="672"/>
        <v>0</v>
      </c>
      <c r="CX2354" s="6" t="str">
        <f t="shared" si="675"/>
        <v>A</v>
      </c>
      <c r="CY2354" s="87">
        <f t="shared" si="676"/>
        <v>2504</v>
      </c>
      <c r="CZ2354" s="87">
        <f t="shared" si="677"/>
        <v>0</v>
      </c>
      <c r="DA2354" s="6" t="str">
        <f t="shared" si="678"/>
        <v>na</v>
      </c>
    </row>
    <row r="2355" spans="1:105" hidden="1" x14ac:dyDescent="0.2">
      <c r="A2355" s="46">
        <v>5330</v>
      </c>
      <c r="B2355" s="46">
        <f t="shared" si="667"/>
        <v>3</v>
      </c>
      <c r="C2355" s="46">
        <f t="shared" si="668"/>
        <v>28</v>
      </c>
      <c r="D2355" s="46">
        <f t="shared" si="669"/>
        <v>2</v>
      </c>
      <c r="E2355" s="85">
        <v>32567</v>
      </c>
      <c r="F2355" s="7" t="s">
        <v>1632</v>
      </c>
      <c r="G2355" s="50" t="s">
        <v>310</v>
      </c>
      <c r="H2355" s="50" t="s">
        <v>306</v>
      </c>
      <c r="I2355" s="50">
        <v>2</v>
      </c>
      <c r="J2355" s="50">
        <v>1</v>
      </c>
      <c r="L2355" s="171">
        <v>1526</v>
      </c>
      <c r="M2355" s="57" t="s">
        <v>1497</v>
      </c>
      <c r="O2355" s="7">
        <v>30</v>
      </c>
      <c r="P2355" s="7">
        <v>11</v>
      </c>
      <c r="Q2355" s="7">
        <v>7</v>
      </c>
      <c r="R2355" s="7">
        <v>12</v>
      </c>
      <c r="S2355" s="7">
        <v>44</v>
      </c>
      <c r="T2355" s="7">
        <v>46</v>
      </c>
      <c r="U2355" s="7">
        <v>40</v>
      </c>
      <c r="BG2355" s="6">
        <f t="shared" si="659"/>
        <v>1</v>
      </c>
      <c r="BH2355" s="6">
        <f t="shared" si="679"/>
        <v>1</v>
      </c>
      <c r="BI2355" s="6">
        <f t="shared" si="660"/>
        <v>0</v>
      </c>
      <c r="BJ2355" s="6">
        <f t="shared" si="680"/>
        <v>0</v>
      </c>
      <c r="BK2355" s="6">
        <f t="shared" si="661"/>
        <v>0</v>
      </c>
      <c r="BL2355" s="6">
        <f t="shared" si="662"/>
        <v>0</v>
      </c>
      <c r="BM2355" s="6">
        <f t="shared" si="663"/>
        <v>1</v>
      </c>
      <c r="BN2355" s="6">
        <f t="shared" si="664"/>
        <v>2</v>
      </c>
      <c r="BO2355" s="6">
        <f t="shared" si="665"/>
        <v>0</v>
      </c>
      <c r="BP2355" s="6">
        <f t="shared" si="666"/>
        <v>0</v>
      </c>
      <c r="BQ2355" s="6">
        <f t="shared" si="670"/>
        <v>1</v>
      </c>
      <c r="BR2355" s="6">
        <f t="shared" si="671"/>
        <v>2</v>
      </c>
      <c r="BS2355" s="6">
        <f t="shared" si="673"/>
        <v>1</v>
      </c>
      <c r="BT2355" s="6">
        <f t="shared" si="674"/>
        <v>4</v>
      </c>
      <c r="CT2355" s="6">
        <f t="shared" si="672"/>
        <v>0</v>
      </c>
      <c r="CX2355" s="6" t="str">
        <f t="shared" si="675"/>
        <v>A</v>
      </c>
      <c r="CY2355" s="87">
        <f t="shared" si="676"/>
        <v>1526</v>
      </c>
      <c r="CZ2355" s="87">
        <f t="shared" si="677"/>
        <v>0</v>
      </c>
      <c r="DA2355" s="6" t="str">
        <f t="shared" si="678"/>
        <v>na</v>
      </c>
    </row>
    <row r="2356" spans="1:105" hidden="1" x14ac:dyDescent="0.2">
      <c r="A2356" s="46">
        <v>5331</v>
      </c>
      <c r="B2356" s="46">
        <f t="shared" si="667"/>
        <v>7</v>
      </c>
      <c r="C2356" s="46">
        <f t="shared" si="668"/>
        <v>4</v>
      </c>
      <c r="D2356" s="46">
        <f t="shared" si="669"/>
        <v>3</v>
      </c>
      <c r="E2356" s="85">
        <v>32571</v>
      </c>
      <c r="F2356" s="7" t="s">
        <v>124</v>
      </c>
      <c r="G2356" s="50" t="s">
        <v>103</v>
      </c>
      <c r="H2356" s="50" t="s">
        <v>308</v>
      </c>
      <c r="I2356" s="50">
        <v>0</v>
      </c>
      <c r="J2356" s="50">
        <v>3</v>
      </c>
      <c r="L2356" s="171">
        <v>3481</v>
      </c>
      <c r="O2356" s="7">
        <v>31</v>
      </c>
      <c r="P2356" s="7">
        <v>11</v>
      </c>
      <c r="Q2356" s="7">
        <v>7</v>
      </c>
      <c r="R2356" s="7">
        <v>13</v>
      </c>
      <c r="S2356" s="7">
        <v>44</v>
      </c>
      <c r="T2356" s="7">
        <v>49</v>
      </c>
      <c r="U2356" s="7">
        <v>40</v>
      </c>
      <c r="BG2356" s="6">
        <f t="shared" si="659"/>
        <v>0</v>
      </c>
      <c r="BH2356" s="6">
        <f t="shared" si="679"/>
        <v>0</v>
      </c>
      <c r="BI2356" s="6">
        <f t="shared" si="660"/>
        <v>0</v>
      </c>
      <c r="BJ2356" s="6">
        <f t="shared" si="680"/>
        <v>0</v>
      </c>
      <c r="BK2356" s="6">
        <f t="shared" si="661"/>
        <v>1</v>
      </c>
      <c r="BL2356" s="6">
        <f t="shared" si="662"/>
        <v>1</v>
      </c>
      <c r="BM2356" s="6">
        <f t="shared" si="663"/>
        <v>0</v>
      </c>
      <c r="BN2356" s="6">
        <f t="shared" si="664"/>
        <v>0</v>
      </c>
      <c r="BO2356" s="6">
        <f t="shared" si="665"/>
        <v>1</v>
      </c>
      <c r="BP2356" s="6">
        <f t="shared" si="666"/>
        <v>1</v>
      </c>
      <c r="BQ2356" s="6">
        <f t="shared" si="670"/>
        <v>0</v>
      </c>
      <c r="BR2356" s="6">
        <f t="shared" si="671"/>
        <v>0</v>
      </c>
      <c r="BS2356" s="6">
        <f t="shared" si="673"/>
        <v>1</v>
      </c>
      <c r="BT2356" s="6">
        <f t="shared" si="674"/>
        <v>5</v>
      </c>
      <c r="CT2356" s="6">
        <f t="shared" si="672"/>
        <v>0</v>
      </c>
      <c r="CX2356" s="6" t="str">
        <f t="shared" si="675"/>
        <v>H</v>
      </c>
      <c r="CY2356" s="87">
        <f t="shared" si="676"/>
        <v>3481</v>
      </c>
      <c r="CZ2356" s="87">
        <f t="shared" si="677"/>
        <v>0</v>
      </c>
      <c r="DA2356" s="6">
        <f t="shared" si="678"/>
        <v>3481</v>
      </c>
    </row>
    <row r="2357" spans="1:105" hidden="1" x14ac:dyDescent="0.2">
      <c r="A2357" s="46">
        <v>5332</v>
      </c>
      <c r="B2357" s="46">
        <f t="shared" si="667"/>
        <v>3</v>
      </c>
      <c r="C2357" s="46">
        <f t="shared" si="668"/>
        <v>14</v>
      </c>
      <c r="D2357" s="46">
        <f t="shared" si="669"/>
        <v>3</v>
      </c>
      <c r="E2357" s="85">
        <v>32581</v>
      </c>
      <c r="F2357" s="7" t="s">
        <v>234</v>
      </c>
      <c r="G2357" s="50" t="s">
        <v>103</v>
      </c>
      <c r="H2357" s="50" t="s">
        <v>306</v>
      </c>
      <c r="I2357" s="50">
        <v>1</v>
      </c>
      <c r="J2357" s="50">
        <v>0</v>
      </c>
      <c r="L2357" s="171">
        <v>2006</v>
      </c>
      <c r="M2357" s="57" t="s">
        <v>1498</v>
      </c>
      <c r="O2357" s="7">
        <v>32</v>
      </c>
      <c r="P2357" s="7">
        <v>12</v>
      </c>
      <c r="Q2357" s="7">
        <v>7</v>
      </c>
      <c r="R2357" s="7">
        <v>13</v>
      </c>
      <c r="S2357" s="7">
        <v>45</v>
      </c>
      <c r="T2357" s="7">
        <v>49</v>
      </c>
      <c r="U2357" s="7">
        <v>43</v>
      </c>
      <c r="BG2357" s="6">
        <f t="shared" si="659"/>
        <v>1</v>
      </c>
      <c r="BH2357" s="6">
        <f t="shared" si="679"/>
        <v>1</v>
      </c>
      <c r="BI2357" s="6">
        <f t="shared" si="660"/>
        <v>0</v>
      </c>
      <c r="BJ2357" s="6">
        <f t="shared" si="680"/>
        <v>0</v>
      </c>
      <c r="BK2357" s="6">
        <f t="shared" si="661"/>
        <v>0</v>
      </c>
      <c r="BL2357" s="6">
        <f t="shared" si="662"/>
        <v>0</v>
      </c>
      <c r="BM2357" s="6">
        <f t="shared" si="663"/>
        <v>1</v>
      </c>
      <c r="BN2357" s="6">
        <f t="shared" si="664"/>
        <v>1</v>
      </c>
      <c r="BO2357" s="6">
        <f t="shared" si="665"/>
        <v>0</v>
      </c>
      <c r="BP2357" s="6">
        <f t="shared" si="666"/>
        <v>0</v>
      </c>
      <c r="BQ2357" s="6">
        <f t="shared" si="670"/>
        <v>1</v>
      </c>
      <c r="BR2357" s="6">
        <f t="shared" si="671"/>
        <v>1</v>
      </c>
      <c r="BS2357" s="6">
        <f t="shared" si="673"/>
        <v>0</v>
      </c>
      <c r="BT2357" s="6">
        <f t="shared" si="674"/>
        <v>0</v>
      </c>
      <c r="CT2357" s="6">
        <f t="shared" si="672"/>
        <v>0</v>
      </c>
      <c r="CX2357" s="6" t="str">
        <f t="shared" si="675"/>
        <v>H</v>
      </c>
      <c r="CY2357" s="87">
        <f t="shared" si="676"/>
        <v>2006</v>
      </c>
      <c r="CZ2357" s="87">
        <f t="shared" si="677"/>
        <v>0</v>
      </c>
      <c r="DA2357" s="6">
        <f t="shared" si="678"/>
        <v>2006</v>
      </c>
    </row>
    <row r="2358" spans="1:105" hidden="1" x14ac:dyDescent="0.2">
      <c r="A2358" s="46">
        <v>5333</v>
      </c>
      <c r="B2358" s="46">
        <f t="shared" si="667"/>
        <v>7</v>
      </c>
      <c r="C2358" s="46">
        <f t="shared" si="668"/>
        <v>18</v>
      </c>
      <c r="D2358" s="46">
        <f t="shared" si="669"/>
        <v>3</v>
      </c>
      <c r="E2358" s="85">
        <v>32585</v>
      </c>
      <c r="F2358" s="7" t="s">
        <v>3096</v>
      </c>
      <c r="G2358" s="50" t="s">
        <v>103</v>
      </c>
      <c r="H2358" s="50" t="s">
        <v>307</v>
      </c>
      <c r="I2358" s="50">
        <v>0</v>
      </c>
      <c r="J2358" s="50">
        <v>0</v>
      </c>
      <c r="L2358" s="171">
        <v>3164</v>
      </c>
      <c r="O2358" s="7">
        <v>33</v>
      </c>
      <c r="P2358" s="7">
        <v>12</v>
      </c>
      <c r="Q2358" s="7">
        <v>8</v>
      </c>
      <c r="R2358" s="7">
        <v>13</v>
      </c>
      <c r="S2358" s="7">
        <v>45</v>
      </c>
      <c r="T2358" s="7">
        <v>49</v>
      </c>
      <c r="U2358" s="7">
        <v>44</v>
      </c>
      <c r="BG2358" s="6">
        <f t="shared" si="659"/>
        <v>0</v>
      </c>
      <c r="BH2358" s="6">
        <f t="shared" si="679"/>
        <v>0</v>
      </c>
      <c r="BI2358" s="6">
        <f t="shared" si="660"/>
        <v>1</v>
      </c>
      <c r="BJ2358" s="6">
        <f t="shared" si="680"/>
        <v>1</v>
      </c>
      <c r="BK2358" s="6">
        <f t="shared" si="661"/>
        <v>0</v>
      </c>
      <c r="BL2358" s="6">
        <f t="shared" si="662"/>
        <v>0</v>
      </c>
      <c r="BM2358" s="6">
        <f t="shared" si="663"/>
        <v>1</v>
      </c>
      <c r="BN2358" s="6">
        <f t="shared" si="664"/>
        <v>2</v>
      </c>
      <c r="BO2358" s="6">
        <f t="shared" si="665"/>
        <v>1</v>
      </c>
      <c r="BP2358" s="6">
        <f t="shared" si="666"/>
        <v>1</v>
      </c>
      <c r="BQ2358" s="6">
        <f t="shared" si="670"/>
        <v>0</v>
      </c>
      <c r="BR2358" s="6">
        <f t="shared" si="671"/>
        <v>0</v>
      </c>
      <c r="BS2358" s="6">
        <f t="shared" si="673"/>
        <v>0</v>
      </c>
      <c r="BT2358" s="6">
        <f t="shared" si="674"/>
        <v>0</v>
      </c>
      <c r="CT2358" s="6">
        <f t="shared" si="672"/>
        <v>0</v>
      </c>
      <c r="CX2358" s="6" t="str">
        <f t="shared" si="675"/>
        <v>H</v>
      </c>
      <c r="CY2358" s="87">
        <f t="shared" si="676"/>
        <v>3164</v>
      </c>
      <c r="CZ2358" s="87">
        <f t="shared" si="677"/>
        <v>0</v>
      </c>
      <c r="DA2358" s="6">
        <f t="shared" si="678"/>
        <v>3164</v>
      </c>
    </row>
    <row r="2359" spans="1:105" hidden="1" x14ac:dyDescent="0.2">
      <c r="A2359" s="46">
        <v>5334</v>
      </c>
      <c r="B2359" s="46">
        <f t="shared" si="667"/>
        <v>7</v>
      </c>
      <c r="C2359" s="46">
        <f t="shared" si="668"/>
        <v>25</v>
      </c>
      <c r="D2359" s="46">
        <f t="shared" si="669"/>
        <v>3</v>
      </c>
      <c r="E2359" s="85">
        <v>32592</v>
      </c>
      <c r="F2359" s="7" t="s">
        <v>660</v>
      </c>
      <c r="G2359" s="50" t="s">
        <v>310</v>
      </c>
      <c r="H2359" s="50" t="s">
        <v>308</v>
      </c>
      <c r="I2359" s="50">
        <v>1</v>
      </c>
      <c r="J2359" s="50">
        <v>2</v>
      </c>
      <c r="L2359" s="171">
        <v>3710</v>
      </c>
      <c r="M2359" s="57" t="s">
        <v>430</v>
      </c>
      <c r="O2359" s="7">
        <v>34</v>
      </c>
      <c r="P2359" s="7">
        <v>12</v>
      </c>
      <c r="Q2359" s="7">
        <v>8</v>
      </c>
      <c r="R2359" s="7">
        <v>14</v>
      </c>
      <c r="S2359" s="7">
        <v>46</v>
      </c>
      <c r="T2359" s="7">
        <v>51</v>
      </c>
      <c r="U2359" s="7">
        <v>44</v>
      </c>
      <c r="BG2359" s="6">
        <f t="shared" si="659"/>
        <v>0</v>
      </c>
      <c r="BH2359" s="6">
        <f t="shared" si="679"/>
        <v>0</v>
      </c>
      <c r="BI2359" s="6">
        <f t="shared" si="660"/>
        <v>0</v>
      </c>
      <c r="BJ2359" s="6">
        <f t="shared" si="680"/>
        <v>0</v>
      </c>
      <c r="BK2359" s="6">
        <f t="shared" si="661"/>
        <v>1</v>
      </c>
      <c r="BL2359" s="6">
        <f t="shared" si="662"/>
        <v>1</v>
      </c>
      <c r="BM2359" s="6">
        <f t="shared" si="663"/>
        <v>0</v>
      </c>
      <c r="BN2359" s="6">
        <f t="shared" si="664"/>
        <v>0</v>
      </c>
      <c r="BO2359" s="6">
        <f t="shared" si="665"/>
        <v>1</v>
      </c>
      <c r="BP2359" s="6">
        <f t="shared" si="666"/>
        <v>2</v>
      </c>
      <c r="BQ2359" s="6">
        <f t="shared" si="670"/>
        <v>1</v>
      </c>
      <c r="BR2359" s="6">
        <f t="shared" si="671"/>
        <v>1</v>
      </c>
      <c r="BS2359" s="6">
        <f t="shared" si="673"/>
        <v>1</v>
      </c>
      <c r="BT2359" s="6">
        <f t="shared" si="674"/>
        <v>1</v>
      </c>
      <c r="CT2359" s="6">
        <f t="shared" si="672"/>
        <v>0</v>
      </c>
      <c r="CX2359" s="6" t="str">
        <f t="shared" si="675"/>
        <v>A</v>
      </c>
      <c r="CY2359" s="87">
        <f t="shared" si="676"/>
        <v>3710</v>
      </c>
      <c r="CZ2359" s="87">
        <f t="shared" si="677"/>
        <v>0</v>
      </c>
      <c r="DA2359" s="6" t="str">
        <f t="shared" si="678"/>
        <v>na</v>
      </c>
    </row>
    <row r="2360" spans="1:105" hidden="1" x14ac:dyDescent="0.2">
      <c r="A2360" s="46">
        <v>5335</v>
      </c>
      <c r="B2360" s="46">
        <f t="shared" si="667"/>
        <v>2</v>
      </c>
      <c r="C2360" s="46">
        <f t="shared" si="668"/>
        <v>27</v>
      </c>
      <c r="D2360" s="46">
        <f t="shared" si="669"/>
        <v>3</v>
      </c>
      <c r="E2360" s="85">
        <v>32594</v>
      </c>
      <c r="F2360" s="7" t="s">
        <v>3089</v>
      </c>
      <c r="G2360" s="50" t="s">
        <v>103</v>
      </c>
      <c r="H2360" s="50" t="s">
        <v>307</v>
      </c>
      <c r="I2360" s="50">
        <v>0</v>
      </c>
      <c r="J2360" s="50">
        <v>0</v>
      </c>
      <c r="L2360" s="171">
        <v>4872</v>
      </c>
      <c r="O2360" s="7">
        <v>35</v>
      </c>
      <c r="P2360" s="7">
        <v>12</v>
      </c>
      <c r="Q2360" s="7">
        <v>9</v>
      </c>
      <c r="R2360" s="7">
        <v>14</v>
      </c>
      <c r="S2360" s="7">
        <v>46</v>
      </c>
      <c r="T2360" s="7">
        <v>51</v>
      </c>
      <c r="U2360" s="7">
        <v>45</v>
      </c>
      <c r="BG2360" s="6">
        <f t="shared" si="659"/>
        <v>0</v>
      </c>
      <c r="BH2360" s="6">
        <f t="shared" si="679"/>
        <v>0</v>
      </c>
      <c r="BI2360" s="6">
        <f t="shared" si="660"/>
        <v>1</v>
      </c>
      <c r="BJ2360" s="6">
        <f t="shared" si="680"/>
        <v>1</v>
      </c>
      <c r="BK2360" s="6">
        <f t="shared" si="661"/>
        <v>0</v>
      </c>
      <c r="BL2360" s="6">
        <f t="shared" si="662"/>
        <v>0</v>
      </c>
      <c r="BM2360" s="6">
        <f t="shared" si="663"/>
        <v>1</v>
      </c>
      <c r="BN2360" s="6">
        <f t="shared" si="664"/>
        <v>1</v>
      </c>
      <c r="BO2360" s="6">
        <f t="shared" si="665"/>
        <v>1</v>
      </c>
      <c r="BP2360" s="6">
        <f t="shared" si="666"/>
        <v>3</v>
      </c>
      <c r="BQ2360" s="6">
        <f t="shared" si="670"/>
        <v>0</v>
      </c>
      <c r="BR2360" s="6">
        <f t="shared" si="671"/>
        <v>0</v>
      </c>
      <c r="BS2360" s="6">
        <f t="shared" si="673"/>
        <v>0</v>
      </c>
      <c r="BT2360" s="6">
        <f t="shared" si="674"/>
        <v>0</v>
      </c>
      <c r="CT2360" s="6">
        <f t="shared" si="672"/>
        <v>0</v>
      </c>
      <c r="CX2360" s="6" t="str">
        <f t="shared" si="675"/>
        <v>H</v>
      </c>
      <c r="CY2360" s="87">
        <f t="shared" si="676"/>
        <v>4872</v>
      </c>
      <c r="CZ2360" s="87">
        <f t="shared" si="677"/>
        <v>0</v>
      </c>
      <c r="DA2360" s="6">
        <f t="shared" si="678"/>
        <v>4872</v>
      </c>
    </row>
    <row r="2361" spans="1:105" hidden="1" x14ac:dyDescent="0.2">
      <c r="A2361" s="46">
        <v>5336</v>
      </c>
      <c r="B2361" s="46">
        <f t="shared" si="667"/>
        <v>7</v>
      </c>
      <c r="C2361" s="46">
        <f t="shared" si="668"/>
        <v>1</v>
      </c>
      <c r="D2361" s="46">
        <f t="shared" si="669"/>
        <v>4</v>
      </c>
      <c r="E2361" s="85">
        <v>32599</v>
      </c>
      <c r="F2361" s="7" t="s">
        <v>261</v>
      </c>
      <c r="G2361" s="50" t="s">
        <v>310</v>
      </c>
      <c r="H2361" s="50" t="s">
        <v>306</v>
      </c>
      <c r="I2361" s="50">
        <v>1</v>
      </c>
      <c r="J2361" s="50">
        <v>0</v>
      </c>
      <c r="L2361" s="171">
        <v>5926</v>
      </c>
      <c r="M2361" s="57" t="s">
        <v>3031</v>
      </c>
      <c r="O2361" s="7">
        <v>36</v>
      </c>
      <c r="P2361" s="7">
        <v>13</v>
      </c>
      <c r="Q2361" s="7">
        <v>9</v>
      </c>
      <c r="R2361" s="7">
        <v>14</v>
      </c>
      <c r="S2361" s="7">
        <v>47</v>
      </c>
      <c r="T2361" s="7">
        <v>51</v>
      </c>
      <c r="U2361" s="7">
        <v>48</v>
      </c>
      <c r="BG2361" s="6">
        <f t="shared" si="659"/>
        <v>1</v>
      </c>
      <c r="BH2361" s="6">
        <f t="shared" si="679"/>
        <v>1</v>
      </c>
      <c r="BI2361" s="6">
        <f t="shared" si="660"/>
        <v>0</v>
      </c>
      <c r="BJ2361" s="6">
        <f t="shared" si="680"/>
        <v>0</v>
      </c>
      <c r="BK2361" s="6">
        <f t="shared" si="661"/>
        <v>0</v>
      </c>
      <c r="BL2361" s="6">
        <f t="shared" si="662"/>
        <v>0</v>
      </c>
      <c r="BM2361" s="6">
        <f t="shared" si="663"/>
        <v>1</v>
      </c>
      <c r="BN2361" s="6">
        <f t="shared" si="664"/>
        <v>2</v>
      </c>
      <c r="BO2361" s="6">
        <f t="shared" si="665"/>
        <v>0</v>
      </c>
      <c r="BP2361" s="6">
        <f t="shared" si="666"/>
        <v>0</v>
      </c>
      <c r="BQ2361" s="6">
        <f t="shared" si="670"/>
        <v>1</v>
      </c>
      <c r="BR2361" s="6">
        <f t="shared" si="671"/>
        <v>1</v>
      </c>
      <c r="BS2361" s="6">
        <f t="shared" si="673"/>
        <v>0</v>
      </c>
      <c r="BT2361" s="6">
        <f t="shared" si="674"/>
        <v>0</v>
      </c>
      <c r="CT2361" s="6">
        <f t="shared" si="672"/>
        <v>0</v>
      </c>
      <c r="CX2361" s="6" t="str">
        <f t="shared" si="675"/>
        <v>A</v>
      </c>
      <c r="CY2361" s="87">
        <f t="shared" si="676"/>
        <v>5926</v>
      </c>
      <c r="CZ2361" s="87">
        <f t="shared" si="677"/>
        <v>0</v>
      </c>
      <c r="DA2361" s="6" t="str">
        <f t="shared" si="678"/>
        <v>na</v>
      </c>
    </row>
    <row r="2362" spans="1:105" hidden="1" x14ac:dyDescent="0.2">
      <c r="A2362" s="46">
        <v>5337</v>
      </c>
      <c r="B2362" s="46">
        <f t="shared" si="667"/>
        <v>3</v>
      </c>
      <c r="C2362" s="46">
        <f t="shared" si="668"/>
        <v>4</v>
      </c>
      <c r="D2362" s="46">
        <f t="shared" si="669"/>
        <v>4</v>
      </c>
      <c r="E2362" s="85">
        <v>32602</v>
      </c>
      <c r="F2362" s="7" t="s">
        <v>3440</v>
      </c>
      <c r="G2362" s="50" t="s">
        <v>310</v>
      </c>
      <c r="H2362" s="50" t="s">
        <v>307</v>
      </c>
      <c r="I2362" s="50">
        <v>1</v>
      </c>
      <c r="J2362" s="50">
        <v>1</v>
      </c>
      <c r="L2362" s="171">
        <v>2668</v>
      </c>
      <c r="M2362" s="57" t="s">
        <v>1499</v>
      </c>
      <c r="O2362" s="7">
        <v>37</v>
      </c>
      <c r="P2362" s="7">
        <v>13</v>
      </c>
      <c r="Q2362" s="7">
        <v>10</v>
      </c>
      <c r="R2362" s="7">
        <v>14</v>
      </c>
      <c r="S2362" s="7">
        <v>48</v>
      </c>
      <c r="T2362" s="7">
        <v>52</v>
      </c>
      <c r="U2362" s="7">
        <v>49</v>
      </c>
      <c r="BG2362" s="6">
        <f t="shared" si="659"/>
        <v>0</v>
      </c>
      <c r="BH2362" s="6">
        <f t="shared" si="679"/>
        <v>0</v>
      </c>
      <c r="BI2362" s="6">
        <f t="shared" si="660"/>
        <v>1</v>
      </c>
      <c r="BJ2362" s="6">
        <f t="shared" si="680"/>
        <v>1</v>
      </c>
      <c r="BK2362" s="6">
        <f t="shared" si="661"/>
        <v>0</v>
      </c>
      <c r="BL2362" s="6">
        <f t="shared" si="662"/>
        <v>0</v>
      </c>
      <c r="BM2362" s="6">
        <f t="shared" si="663"/>
        <v>1</v>
      </c>
      <c r="BN2362" s="6">
        <f t="shared" si="664"/>
        <v>3</v>
      </c>
      <c r="BO2362" s="6">
        <f t="shared" si="665"/>
        <v>1</v>
      </c>
      <c r="BP2362" s="6">
        <f t="shared" si="666"/>
        <v>1</v>
      </c>
      <c r="BQ2362" s="6">
        <f t="shared" si="670"/>
        <v>1</v>
      </c>
      <c r="BR2362" s="6">
        <f t="shared" si="671"/>
        <v>2</v>
      </c>
      <c r="BS2362" s="6">
        <f t="shared" si="673"/>
        <v>1</v>
      </c>
      <c r="BT2362" s="6">
        <f t="shared" si="674"/>
        <v>1</v>
      </c>
      <c r="CT2362" s="6">
        <f t="shared" si="672"/>
        <v>0</v>
      </c>
      <c r="CX2362" s="6" t="str">
        <f t="shared" si="675"/>
        <v>A</v>
      </c>
      <c r="CY2362" s="87">
        <f t="shared" si="676"/>
        <v>2668</v>
      </c>
      <c r="CZ2362" s="87">
        <f t="shared" si="677"/>
        <v>0</v>
      </c>
      <c r="DA2362" s="6" t="str">
        <f t="shared" si="678"/>
        <v>na</v>
      </c>
    </row>
    <row r="2363" spans="1:105" hidden="1" x14ac:dyDescent="0.2">
      <c r="A2363" s="46">
        <v>5338</v>
      </c>
      <c r="B2363" s="46">
        <f t="shared" si="667"/>
        <v>7</v>
      </c>
      <c r="C2363" s="46">
        <f t="shared" si="668"/>
        <v>8</v>
      </c>
      <c r="D2363" s="46">
        <f t="shared" si="669"/>
        <v>4</v>
      </c>
      <c r="E2363" s="85">
        <v>32606</v>
      </c>
      <c r="F2363" s="7" t="s">
        <v>1820</v>
      </c>
      <c r="G2363" s="50" t="s">
        <v>103</v>
      </c>
      <c r="H2363" s="50" t="s">
        <v>306</v>
      </c>
      <c r="I2363" s="50">
        <v>3</v>
      </c>
      <c r="J2363" s="50">
        <v>1</v>
      </c>
      <c r="L2363" s="171">
        <v>2052</v>
      </c>
      <c r="M2363" s="57" t="s">
        <v>1500</v>
      </c>
      <c r="O2363" s="7">
        <v>38</v>
      </c>
      <c r="P2363" s="7">
        <v>14</v>
      </c>
      <c r="Q2363" s="7">
        <v>10</v>
      </c>
      <c r="R2363" s="7">
        <v>14</v>
      </c>
      <c r="S2363" s="7">
        <v>51</v>
      </c>
      <c r="T2363" s="7">
        <v>53</v>
      </c>
      <c r="U2363" s="7">
        <v>52</v>
      </c>
      <c r="BG2363" s="6">
        <f t="shared" si="659"/>
        <v>1</v>
      </c>
      <c r="BH2363" s="6">
        <f t="shared" si="679"/>
        <v>1</v>
      </c>
      <c r="BI2363" s="6">
        <f t="shared" si="660"/>
        <v>0</v>
      </c>
      <c r="BJ2363" s="6">
        <f t="shared" si="680"/>
        <v>0</v>
      </c>
      <c r="BK2363" s="6">
        <f t="shared" si="661"/>
        <v>0</v>
      </c>
      <c r="BL2363" s="6">
        <f t="shared" si="662"/>
        <v>0</v>
      </c>
      <c r="BM2363" s="6">
        <f t="shared" si="663"/>
        <v>1</v>
      </c>
      <c r="BN2363" s="6">
        <f t="shared" si="664"/>
        <v>4</v>
      </c>
      <c r="BO2363" s="6">
        <f t="shared" si="665"/>
        <v>0</v>
      </c>
      <c r="BP2363" s="6">
        <f t="shared" si="666"/>
        <v>0</v>
      </c>
      <c r="BQ2363" s="6">
        <f t="shared" si="670"/>
        <v>1</v>
      </c>
      <c r="BR2363" s="6">
        <f t="shared" si="671"/>
        <v>3</v>
      </c>
      <c r="BS2363" s="6">
        <f t="shared" si="673"/>
        <v>1</v>
      </c>
      <c r="BT2363" s="6">
        <f t="shared" si="674"/>
        <v>2</v>
      </c>
      <c r="CT2363" s="6">
        <f t="shared" si="672"/>
        <v>0</v>
      </c>
      <c r="CX2363" s="6" t="str">
        <f t="shared" si="675"/>
        <v>H</v>
      </c>
      <c r="CY2363" s="87">
        <f t="shared" si="676"/>
        <v>2052</v>
      </c>
      <c r="CZ2363" s="87">
        <f t="shared" si="677"/>
        <v>0</v>
      </c>
      <c r="DA2363" s="6">
        <f t="shared" si="678"/>
        <v>2052</v>
      </c>
    </row>
    <row r="2364" spans="1:105" hidden="1" x14ac:dyDescent="0.2">
      <c r="A2364" s="46">
        <v>5339</v>
      </c>
      <c r="B2364" s="46">
        <f t="shared" si="667"/>
        <v>6</v>
      </c>
      <c r="C2364" s="46">
        <f t="shared" si="668"/>
        <v>14</v>
      </c>
      <c r="D2364" s="46">
        <f t="shared" si="669"/>
        <v>4</v>
      </c>
      <c r="E2364" s="85">
        <v>32612</v>
      </c>
      <c r="F2364" s="7" t="s">
        <v>583</v>
      </c>
      <c r="G2364" s="50" t="s">
        <v>310</v>
      </c>
      <c r="H2364" s="50" t="s">
        <v>307</v>
      </c>
      <c r="I2364" s="50">
        <v>0</v>
      </c>
      <c r="J2364" s="50">
        <v>0</v>
      </c>
      <c r="L2364" s="171">
        <v>1875</v>
      </c>
      <c r="O2364" s="7">
        <v>39</v>
      </c>
      <c r="P2364" s="7">
        <v>14</v>
      </c>
      <c r="Q2364" s="7">
        <v>11</v>
      </c>
      <c r="R2364" s="7">
        <v>14</v>
      </c>
      <c r="S2364" s="7">
        <v>51</v>
      </c>
      <c r="T2364" s="7">
        <v>53</v>
      </c>
      <c r="U2364" s="7">
        <v>53</v>
      </c>
      <c r="BG2364" s="6">
        <f t="shared" si="659"/>
        <v>0</v>
      </c>
      <c r="BH2364" s="6">
        <f t="shared" si="679"/>
        <v>0</v>
      </c>
      <c r="BI2364" s="6">
        <f t="shared" si="660"/>
        <v>1</v>
      </c>
      <c r="BJ2364" s="6">
        <f t="shared" si="680"/>
        <v>1</v>
      </c>
      <c r="BK2364" s="6">
        <f t="shared" si="661"/>
        <v>0</v>
      </c>
      <c r="BL2364" s="6">
        <f t="shared" si="662"/>
        <v>0</v>
      </c>
      <c r="BM2364" s="6">
        <f t="shared" si="663"/>
        <v>1</v>
      </c>
      <c r="BN2364" s="6">
        <f t="shared" si="664"/>
        <v>5</v>
      </c>
      <c r="BO2364" s="6">
        <f t="shared" si="665"/>
        <v>1</v>
      </c>
      <c r="BP2364" s="6">
        <f t="shared" si="666"/>
        <v>1</v>
      </c>
      <c r="BQ2364" s="6">
        <f t="shared" si="670"/>
        <v>0</v>
      </c>
      <c r="BR2364" s="6">
        <f t="shared" si="671"/>
        <v>0</v>
      </c>
      <c r="BS2364" s="6">
        <f t="shared" si="673"/>
        <v>0</v>
      </c>
      <c r="BT2364" s="6">
        <f t="shared" si="674"/>
        <v>0</v>
      </c>
      <c r="CT2364" s="6">
        <f t="shared" si="672"/>
        <v>0</v>
      </c>
      <c r="CX2364" s="6" t="str">
        <f t="shared" si="675"/>
        <v>A</v>
      </c>
      <c r="CY2364" s="87">
        <f t="shared" si="676"/>
        <v>1875</v>
      </c>
      <c r="CZ2364" s="87">
        <f t="shared" si="677"/>
        <v>0</v>
      </c>
      <c r="DA2364" s="6" t="str">
        <f t="shared" si="678"/>
        <v>na</v>
      </c>
    </row>
    <row r="2365" spans="1:105" hidden="1" x14ac:dyDescent="0.2">
      <c r="A2365" s="46">
        <v>5340</v>
      </c>
      <c r="B2365" s="46">
        <f t="shared" si="667"/>
        <v>7</v>
      </c>
      <c r="C2365" s="46">
        <f t="shared" si="668"/>
        <v>22</v>
      </c>
      <c r="D2365" s="46">
        <f t="shared" si="669"/>
        <v>4</v>
      </c>
      <c r="E2365" s="85">
        <v>32620</v>
      </c>
      <c r="F2365" s="7" t="s">
        <v>1501</v>
      </c>
      <c r="G2365" s="50" t="s">
        <v>103</v>
      </c>
      <c r="H2365" s="50" t="s">
        <v>307</v>
      </c>
      <c r="I2365" s="50">
        <v>1</v>
      </c>
      <c r="J2365" s="50">
        <v>1</v>
      </c>
      <c r="L2365" s="171">
        <v>2744</v>
      </c>
      <c r="M2365" s="57" t="s">
        <v>2174</v>
      </c>
      <c r="O2365" s="7">
        <v>40</v>
      </c>
      <c r="P2365" s="7">
        <v>14</v>
      </c>
      <c r="Q2365" s="7">
        <v>12</v>
      </c>
      <c r="R2365" s="7">
        <v>14</v>
      </c>
      <c r="S2365" s="7">
        <v>52</v>
      </c>
      <c r="T2365" s="7">
        <v>54</v>
      </c>
      <c r="U2365" s="7">
        <v>54</v>
      </c>
      <c r="BG2365" s="6">
        <f t="shared" si="659"/>
        <v>0</v>
      </c>
      <c r="BH2365" s="6">
        <f t="shared" si="679"/>
        <v>0</v>
      </c>
      <c r="BI2365" s="6">
        <f t="shared" si="660"/>
        <v>1</v>
      </c>
      <c r="BJ2365" s="6">
        <f t="shared" si="680"/>
        <v>2</v>
      </c>
      <c r="BK2365" s="6">
        <f t="shared" si="661"/>
        <v>0</v>
      </c>
      <c r="BL2365" s="6">
        <f t="shared" si="662"/>
        <v>0</v>
      </c>
      <c r="BM2365" s="6">
        <f t="shared" si="663"/>
        <v>1</v>
      </c>
      <c r="BN2365" s="6">
        <f t="shared" si="664"/>
        <v>6</v>
      </c>
      <c r="BO2365" s="6">
        <f t="shared" si="665"/>
        <v>1</v>
      </c>
      <c r="BP2365" s="6">
        <f t="shared" si="666"/>
        <v>2</v>
      </c>
      <c r="BQ2365" s="6">
        <f t="shared" si="670"/>
        <v>1</v>
      </c>
      <c r="BR2365" s="6">
        <f t="shared" si="671"/>
        <v>1</v>
      </c>
      <c r="BS2365" s="6">
        <f t="shared" si="673"/>
        <v>1</v>
      </c>
      <c r="BT2365" s="6">
        <f t="shared" si="674"/>
        <v>1</v>
      </c>
      <c r="CT2365" s="6">
        <f t="shared" si="672"/>
        <v>0</v>
      </c>
      <c r="CX2365" s="6" t="str">
        <f t="shared" si="675"/>
        <v>H</v>
      </c>
      <c r="CY2365" s="87">
        <f t="shared" si="676"/>
        <v>2744</v>
      </c>
      <c r="CZ2365" s="87">
        <f t="shared" si="677"/>
        <v>0</v>
      </c>
      <c r="DA2365" s="6">
        <f t="shared" si="678"/>
        <v>2744</v>
      </c>
    </row>
    <row r="2366" spans="1:105" hidden="1" x14ac:dyDescent="0.2">
      <c r="A2366" s="46">
        <v>5341</v>
      </c>
      <c r="B2366" s="46">
        <f t="shared" si="667"/>
        <v>3</v>
      </c>
      <c r="C2366" s="46">
        <f t="shared" si="668"/>
        <v>25</v>
      </c>
      <c r="D2366" s="46">
        <f t="shared" si="669"/>
        <v>4</v>
      </c>
      <c r="E2366" s="85">
        <v>32623</v>
      </c>
      <c r="F2366" s="7" t="s">
        <v>1908</v>
      </c>
      <c r="G2366" s="50" t="s">
        <v>310</v>
      </c>
      <c r="H2366" s="50" t="s">
        <v>308</v>
      </c>
      <c r="I2366" s="50">
        <v>0</v>
      </c>
      <c r="J2366" s="50">
        <v>2</v>
      </c>
      <c r="L2366" s="171">
        <v>2015</v>
      </c>
      <c r="O2366" s="7">
        <v>41</v>
      </c>
      <c r="P2366" s="7">
        <v>14</v>
      </c>
      <c r="Q2366" s="7">
        <v>12</v>
      </c>
      <c r="R2366" s="7">
        <v>15</v>
      </c>
      <c r="S2366" s="7">
        <v>52</v>
      </c>
      <c r="T2366" s="7">
        <v>56</v>
      </c>
      <c r="U2366" s="7">
        <v>54</v>
      </c>
      <c r="BG2366" s="6">
        <f t="shared" si="659"/>
        <v>0</v>
      </c>
      <c r="BH2366" s="6">
        <f t="shared" si="679"/>
        <v>0</v>
      </c>
      <c r="BI2366" s="6">
        <f t="shared" si="660"/>
        <v>0</v>
      </c>
      <c r="BJ2366" s="6">
        <f t="shared" si="680"/>
        <v>0</v>
      </c>
      <c r="BK2366" s="6">
        <f t="shared" si="661"/>
        <v>1</v>
      </c>
      <c r="BL2366" s="6">
        <f t="shared" si="662"/>
        <v>1</v>
      </c>
      <c r="BM2366" s="6">
        <f t="shared" si="663"/>
        <v>0</v>
      </c>
      <c r="BN2366" s="6">
        <f t="shared" si="664"/>
        <v>0</v>
      </c>
      <c r="BO2366" s="6">
        <f t="shared" si="665"/>
        <v>1</v>
      </c>
      <c r="BP2366" s="6">
        <f t="shared" si="666"/>
        <v>3</v>
      </c>
      <c r="BQ2366" s="6">
        <f t="shared" si="670"/>
        <v>0</v>
      </c>
      <c r="BR2366" s="6">
        <f t="shared" si="671"/>
        <v>0</v>
      </c>
      <c r="BS2366" s="6">
        <f t="shared" si="673"/>
        <v>1</v>
      </c>
      <c r="BT2366" s="6">
        <f t="shared" si="674"/>
        <v>2</v>
      </c>
      <c r="CT2366" s="6">
        <f t="shared" si="672"/>
        <v>0</v>
      </c>
      <c r="CX2366" s="6" t="str">
        <f t="shared" si="675"/>
        <v>A</v>
      </c>
      <c r="CY2366" s="87">
        <f t="shared" si="676"/>
        <v>2015</v>
      </c>
      <c r="CZ2366" s="87">
        <f t="shared" si="677"/>
        <v>0</v>
      </c>
      <c r="DA2366" s="6" t="str">
        <f t="shared" si="678"/>
        <v>na</v>
      </c>
    </row>
    <row r="2367" spans="1:105" hidden="1" x14ac:dyDescent="0.2">
      <c r="A2367" s="46">
        <v>5342</v>
      </c>
      <c r="B2367" s="46">
        <f t="shared" si="667"/>
        <v>7</v>
      </c>
      <c r="C2367" s="46">
        <f t="shared" si="668"/>
        <v>29</v>
      </c>
      <c r="D2367" s="46">
        <f t="shared" si="669"/>
        <v>4</v>
      </c>
      <c r="E2367" s="85">
        <v>32627</v>
      </c>
      <c r="F2367" s="7" t="s">
        <v>3368</v>
      </c>
      <c r="G2367" s="50" t="s">
        <v>103</v>
      </c>
      <c r="H2367" s="50" t="s">
        <v>307</v>
      </c>
      <c r="I2367" s="50">
        <v>3</v>
      </c>
      <c r="J2367" s="50">
        <v>3</v>
      </c>
      <c r="L2367" s="171">
        <v>1920</v>
      </c>
      <c r="M2367" s="57" t="s">
        <v>1502</v>
      </c>
      <c r="O2367" s="7">
        <v>42</v>
      </c>
      <c r="P2367" s="7">
        <v>14</v>
      </c>
      <c r="Q2367" s="7">
        <v>13</v>
      </c>
      <c r="R2367" s="7">
        <v>15</v>
      </c>
      <c r="S2367" s="7">
        <v>55</v>
      </c>
      <c r="T2367" s="7">
        <v>59</v>
      </c>
      <c r="U2367" s="7">
        <v>55</v>
      </c>
      <c r="BG2367" s="6">
        <f t="shared" si="659"/>
        <v>0</v>
      </c>
      <c r="BH2367" s="6">
        <f t="shared" si="679"/>
        <v>0</v>
      </c>
      <c r="BI2367" s="6">
        <f t="shared" si="660"/>
        <v>1</v>
      </c>
      <c r="BJ2367" s="6">
        <f t="shared" si="680"/>
        <v>1</v>
      </c>
      <c r="BK2367" s="6">
        <f t="shared" si="661"/>
        <v>0</v>
      </c>
      <c r="BL2367" s="6">
        <f t="shared" si="662"/>
        <v>0</v>
      </c>
      <c r="BM2367" s="6">
        <f t="shared" si="663"/>
        <v>1</v>
      </c>
      <c r="BN2367" s="6">
        <f t="shared" si="664"/>
        <v>1</v>
      </c>
      <c r="BO2367" s="6">
        <f t="shared" si="665"/>
        <v>1</v>
      </c>
      <c r="BP2367" s="6">
        <f t="shared" si="666"/>
        <v>4</v>
      </c>
      <c r="BQ2367" s="6">
        <f t="shared" si="670"/>
        <v>1</v>
      </c>
      <c r="BR2367" s="6">
        <f t="shared" si="671"/>
        <v>1</v>
      </c>
      <c r="BS2367" s="6">
        <f t="shared" si="673"/>
        <v>1</v>
      </c>
      <c r="BT2367" s="6">
        <f t="shared" si="674"/>
        <v>3</v>
      </c>
      <c r="CT2367" s="6">
        <f t="shared" si="672"/>
        <v>0</v>
      </c>
      <c r="CX2367" s="6" t="str">
        <f t="shared" si="675"/>
        <v>H</v>
      </c>
      <c r="CY2367" s="87">
        <f t="shared" si="676"/>
        <v>1920</v>
      </c>
      <c r="CZ2367" s="87">
        <f t="shared" si="677"/>
        <v>0</v>
      </c>
      <c r="DA2367" s="6">
        <f t="shared" si="678"/>
        <v>1920</v>
      </c>
    </row>
    <row r="2368" spans="1:105" hidden="1" x14ac:dyDescent="0.2">
      <c r="A2368" s="46">
        <v>5343</v>
      </c>
      <c r="B2368" s="46">
        <f t="shared" si="667"/>
        <v>2</v>
      </c>
      <c r="C2368" s="46">
        <f t="shared" si="668"/>
        <v>1</v>
      </c>
      <c r="D2368" s="46">
        <f t="shared" si="669"/>
        <v>5</v>
      </c>
      <c r="E2368" s="85">
        <v>32629</v>
      </c>
      <c r="F2368" s="7" t="s">
        <v>109</v>
      </c>
      <c r="G2368" s="50" t="s">
        <v>310</v>
      </c>
      <c r="H2368" s="50" t="s">
        <v>306</v>
      </c>
      <c r="I2368" s="50">
        <v>2</v>
      </c>
      <c r="J2368" s="50">
        <v>1</v>
      </c>
      <c r="L2368" s="171">
        <v>3693</v>
      </c>
      <c r="M2368" s="57" t="s">
        <v>1217</v>
      </c>
      <c r="O2368" s="7">
        <v>43</v>
      </c>
      <c r="P2368" s="7">
        <v>15</v>
      </c>
      <c r="Q2368" s="7">
        <v>13</v>
      </c>
      <c r="R2368" s="7">
        <v>15</v>
      </c>
      <c r="S2368" s="7">
        <v>57</v>
      </c>
      <c r="T2368" s="7">
        <v>60</v>
      </c>
      <c r="U2368" s="7">
        <v>58</v>
      </c>
      <c r="BG2368" s="6">
        <f t="shared" si="659"/>
        <v>1</v>
      </c>
      <c r="BH2368" s="6">
        <f t="shared" si="679"/>
        <v>1</v>
      </c>
      <c r="BI2368" s="6">
        <f t="shared" si="660"/>
        <v>0</v>
      </c>
      <c r="BJ2368" s="6">
        <f t="shared" si="680"/>
        <v>0</v>
      </c>
      <c r="BK2368" s="6">
        <f t="shared" si="661"/>
        <v>0</v>
      </c>
      <c r="BL2368" s="6">
        <f t="shared" si="662"/>
        <v>0</v>
      </c>
      <c r="BM2368" s="6">
        <f t="shared" si="663"/>
        <v>1</v>
      </c>
      <c r="BN2368" s="6">
        <f t="shared" si="664"/>
        <v>2</v>
      </c>
      <c r="BO2368" s="6">
        <f t="shared" si="665"/>
        <v>0</v>
      </c>
      <c r="BP2368" s="6">
        <f t="shared" si="666"/>
        <v>0</v>
      </c>
      <c r="BQ2368" s="6">
        <f t="shared" si="670"/>
        <v>1</v>
      </c>
      <c r="BR2368" s="6">
        <f t="shared" si="671"/>
        <v>2</v>
      </c>
      <c r="BS2368" s="6">
        <f t="shared" si="673"/>
        <v>1</v>
      </c>
      <c r="BT2368" s="6">
        <f t="shared" si="674"/>
        <v>4</v>
      </c>
      <c r="CT2368" s="6">
        <f t="shared" si="672"/>
        <v>0</v>
      </c>
      <c r="CX2368" s="6" t="str">
        <f t="shared" si="675"/>
        <v>A</v>
      </c>
      <c r="CY2368" s="87">
        <f t="shared" si="676"/>
        <v>3693</v>
      </c>
      <c r="CZ2368" s="87">
        <f t="shared" si="677"/>
        <v>0</v>
      </c>
      <c r="DA2368" s="6" t="str">
        <f t="shared" si="678"/>
        <v>na</v>
      </c>
    </row>
    <row r="2369" spans="1:131" hidden="1" x14ac:dyDescent="0.2">
      <c r="A2369" s="46">
        <v>5344</v>
      </c>
      <c r="B2369" s="46">
        <f t="shared" si="667"/>
        <v>7</v>
      </c>
      <c r="C2369" s="46">
        <f t="shared" si="668"/>
        <v>6</v>
      </c>
      <c r="D2369" s="46">
        <f t="shared" si="669"/>
        <v>5</v>
      </c>
      <c r="E2369" s="85">
        <v>32634</v>
      </c>
      <c r="F2369" s="7" t="s">
        <v>1714</v>
      </c>
      <c r="G2369" s="50" t="s">
        <v>310</v>
      </c>
      <c r="H2369" s="50" t="s">
        <v>306</v>
      </c>
      <c r="I2369" s="50">
        <v>2</v>
      </c>
      <c r="J2369" s="50">
        <v>1</v>
      </c>
      <c r="L2369" s="171">
        <v>1819</v>
      </c>
      <c r="M2369" s="57" t="s">
        <v>1893</v>
      </c>
      <c r="O2369" s="7">
        <v>44</v>
      </c>
      <c r="P2369" s="7">
        <v>16</v>
      </c>
      <c r="Q2369" s="7">
        <v>13</v>
      </c>
      <c r="R2369" s="7">
        <v>15</v>
      </c>
      <c r="S2369" s="7">
        <v>59</v>
      </c>
      <c r="T2369" s="7">
        <v>61</v>
      </c>
      <c r="U2369" s="7">
        <v>61</v>
      </c>
      <c r="BG2369" s="6">
        <f t="shared" si="659"/>
        <v>1</v>
      </c>
      <c r="BH2369" s="6">
        <f t="shared" si="679"/>
        <v>2</v>
      </c>
      <c r="BI2369" s="6">
        <f t="shared" si="660"/>
        <v>0</v>
      </c>
      <c r="BJ2369" s="6">
        <f t="shared" si="680"/>
        <v>0</v>
      </c>
      <c r="BK2369" s="6">
        <f t="shared" si="661"/>
        <v>0</v>
      </c>
      <c r="BL2369" s="6">
        <f t="shared" si="662"/>
        <v>0</v>
      </c>
      <c r="BM2369" s="6">
        <f t="shared" si="663"/>
        <v>1</v>
      </c>
      <c r="BN2369" s="6">
        <f t="shared" si="664"/>
        <v>3</v>
      </c>
      <c r="BO2369" s="6">
        <f t="shared" si="665"/>
        <v>0</v>
      </c>
      <c r="BP2369" s="6">
        <f t="shared" si="666"/>
        <v>0</v>
      </c>
      <c r="BQ2369" s="6">
        <f t="shared" si="670"/>
        <v>1</v>
      </c>
      <c r="BR2369" s="6">
        <f t="shared" si="671"/>
        <v>3</v>
      </c>
      <c r="BS2369" s="6">
        <f t="shared" si="673"/>
        <v>1</v>
      </c>
      <c r="BT2369" s="6">
        <f t="shared" si="674"/>
        <v>5</v>
      </c>
      <c r="CT2369" s="6">
        <f t="shared" si="672"/>
        <v>0</v>
      </c>
      <c r="CX2369" s="6" t="str">
        <f t="shared" si="675"/>
        <v>A</v>
      </c>
      <c r="CY2369" s="87">
        <f t="shared" si="676"/>
        <v>1819</v>
      </c>
      <c r="CZ2369" s="87">
        <f t="shared" si="677"/>
        <v>0</v>
      </c>
      <c r="DA2369" s="6" t="str">
        <f t="shared" si="678"/>
        <v>na</v>
      </c>
    </row>
    <row r="2370" spans="1:131" hidden="1" x14ac:dyDescent="0.2">
      <c r="A2370" s="46">
        <v>5345</v>
      </c>
      <c r="B2370" s="46">
        <f t="shared" si="667"/>
        <v>3</v>
      </c>
      <c r="C2370" s="46">
        <f t="shared" si="668"/>
        <v>9</v>
      </c>
      <c r="D2370" s="46">
        <f t="shared" si="669"/>
        <v>5</v>
      </c>
      <c r="E2370" s="85">
        <v>32637</v>
      </c>
      <c r="F2370" s="7" t="s">
        <v>3512</v>
      </c>
      <c r="G2370" s="50" t="s">
        <v>103</v>
      </c>
      <c r="H2370" s="50" t="s">
        <v>308</v>
      </c>
      <c r="I2370" s="50">
        <v>1</v>
      </c>
      <c r="J2370" s="50">
        <v>2</v>
      </c>
      <c r="L2370" s="171">
        <v>2336</v>
      </c>
      <c r="M2370" s="57" t="s">
        <v>1498</v>
      </c>
      <c r="O2370" s="7">
        <v>45</v>
      </c>
      <c r="P2370" s="7">
        <v>16</v>
      </c>
      <c r="Q2370" s="7">
        <v>13</v>
      </c>
      <c r="R2370" s="7">
        <v>16</v>
      </c>
      <c r="S2370" s="7">
        <v>60</v>
      </c>
      <c r="T2370" s="7">
        <v>63</v>
      </c>
      <c r="U2370" s="7">
        <v>61</v>
      </c>
      <c r="BG2370" s="6">
        <f t="shared" ref="BG2370:BG2433" si="681">IF(H2370="W",1,0)</f>
        <v>0</v>
      </c>
      <c r="BH2370" s="6">
        <f t="shared" si="679"/>
        <v>0</v>
      </c>
      <c r="BI2370" s="6">
        <f t="shared" ref="BI2370:BI2433" si="682">IF(H2370="D",1,0)</f>
        <v>0</v>
      </c>
      <c r="BJ2370" s="6">
        <f t="shared" si="680"/>
        <v>0</v>
      </c>
      <c r="BK2370" s="6">
        <f t="shared" ref="BK2370:BK2433" si="683">IF(H2370="L",1,0)</f>
        <v>1</v>
      </c>
      <c r="BL2370" s="6">
        <f t="shared" ref="BL2370:BL2433" si="684">IF(H2370="L",BL2369+1,0)</f>
        <v>1</v>
      </c>
      <c r="BM2370" s="6">
        <f t="shared" ref="BM2370:BM2433" si="685">IF(OR(H2370="W",H2370="D"),1,0)</f>
        <v>0</v>
      </c>
      <c r="BN2370" s="6">
        <f t="shared" ref="BN2370:BN2433" si="686">IF(OR(H2370="W",H2370="D"),BN2369+1,0)</f>
        <v>0</v>
      </c>
      <c r="BO2370" s="6">
        <f t="shared" ref="BO2370:BO2433" si="687">IF(OR(H2370="L",H2370="D"),1,0)</f>
        <v>1</v>
      </c>
      <c r="BP2370" s="6">
        <f t="shared" ref="BP2370:BP2433" si="688">IF(OR(H2370="L",H2370="D"),BP2369+1,0)</f>
        <v>1</v>
      </c>
      <c r="BQ2370" s="6">
        <f t="shared" si="670"/>
        <v>1</v>
      </c>
      <c r="BR2370" s="6">
        <f t="shared" si="671"/>
        <v>4</v>
      </c>
      <c r="BS2370" s="6">
        <f t="shared" si="673"/>
        <v>1</v>
      </c>
      <c r="BT2370" s="6">
        <f t="shared" si="674"/>
        <v>6</v>
      </c>
      <c r="CT2370" s="6">
        <f t="shared" si="672"/>
        <v>0</v>
      </c>
      <c r="CX2370" s="6" t="str">
        <f t="shared" si="675"/>
        <v>H</v>
      </c>
      <c r="CY2370" s="87">
        <f t="shared" si="676"/>
        <v>2336</v>
      </c>
      <c r="CZ2370" s="87">
        <f t="shared" si="677"/>
        <v>0</v>
      </c>
      <c r="DA2370" s="6">
        <f t="shared" si="678"/>
        <v>2336</v>
      </c>
    </row>
    <row r="2371" spans="1:131" hidden="1" x14ac:dyDescent="0.2">
      <c r="A2371" s="46">
        <v>5346</v>
      </c>
      <c r="B2371" s="46">
        <f t="shared" ref="B2371:B2434" si="689">WEEKDAY(E2371)</f>
        <v>7</v>
      </c>
      <c r="C2371" s="46">
        <f t="shared" ref="C2371:C2434" si="690">DAY(E2371)</f>
        <v>13</v>
      </c>
      <c r="D2371" s="46">
        <f t="shared" ref="D2371:D2434" si="691">MONTH(E2371)</f>
        <v>5</v>
      </c>
      <c r="E2371" s="85">
        <v>32641</v>
      </c>
      <c r="F2371" s="7" t="s">
        <v>111</v>
      </c>
      <c r="G2371" s="50" t="s">
        <v>103</v>
      </c>
      <c r="H2371" s="50" t="s">
        <v>306</v>
      </c>
      <c r="I2371" s="50">
        <v>2</v>
      </c>
      <c r="J2371" s="50">
        <v>0</v>
      </c>
      <c r="L2371" s="171">
        <v>2327</v>
      </c>
      <c r="M2371" s="57" t="s">
        <v>2978</v>
      </c>
      <c r="N2371" s="46">
        <v>11</v>
      </c>
      <c r="O2371" s="5">
        <v>46</v>
      </c>
      <c r="P2371" s="5">
        <v>17</v>
      </c>
      <c r="Q2371" s="5">
        <v>13</v>
      </c>
      <c r="R2371" s="5">
        <v>16</v>
      </c>
      <c r="S2371" s="5">
        <v>62</v>
      </c>
      <c r="T2371" s="5">
        <v>63</v>
      </c>
      <c r="U2371" s="5">
        <v>64</v>
      </c>
      <c r="BG2371" s="6">
        <f t="shared" si="681"/>
        <v>1</v>
      </c>
      <c r="BH2371" s="6">
        <f t="shared" si="679"/>
        <v>1</v>
      </c>
      <c r="BI2371" s="6">
        <f t="shared" si="682"/>
        <v>0</v>
      </c>
      <c r="BJ2371" s="6">
        <f t="shared" si="680"/>
        <v>0</v>
      </c>
      <c r="BK2371" s="6">
        <f t="shared" si="683"/>
        <v>0</v>
      </c>
      <c r="BL2371" s="6">
        <f t="shared" si="684"/>
        <v>0</v>
      </c>
      <c r="BM2371" s="6">
        <f t="shared" si="685"/>
        <v>1</v>
      </c>
      <c r="BN2371" s="6">
        <f t="shared" si="686"/>
        <v>1</v>
      </c>
      <c r="BO2371" s="6">
        <f t="shared" si="687"/>
        <v>0</v>
      </c>
      <c r="BP2371" s="6">
        <f t="shared" si="688"/>
        <v>0</v>
      </c>
      <c r="BQ2371" s="6">
        <f t="shared" ref="BQ2371:BQ2434" si="692">IF(I2371&gt;0,1,0)</f>
        <v>1</v>
      </c>
      <c r="BR2371" s="6">
        <f t="shared" ref="BR2371:BR2434" si="693">IF(I2371&gt;0,BR2370+1,0)</f>
        <v>5</v>
      </c>
      <c r="BS2371" s="6">
        <f t="shared" si="673"/>
        <v>0</v>
      </c>
      <c r="BT2371" s="6">
        <f t="shared" si="674"/>
        <v>0</v>
      </c>
      <c r="CT2371" s="6">
        <f t="shared" si="672"/>
        <v>0</v>
      </c>
      <c r="CX2371" s="6" t="str">
        <f t="shared" si="675"/>
        <v>H</v>
      </c>
      <c r="CY2371" s="87">
        <f t="shared" si="676"/>
        <v>2327</v>
      </c>
      <c r="CZ2371" s="87">
        <f t="shared" si="677"/>
        <v>0</v>
      </c>
      <c r="DA2371" s="6">
        <f t="shared" si="678"/>
        <v>2327</v>
      </c>
    </row>
    <row r="2372" spans="1:131" ht="17.45" hidden="1" customHeight="1" x14ac:dyDescent="0.2">
      <c r="A2372" s="46">
        <v>5401</v>
      </c>
      <c r="B2372" s="46">
        <f t="shared" si="689"/>
        <v>7</v>
      </c>
      <c r="C2372" s="46">
        <f t="shared" si="690"/>
        <v>19</v>
      </c>
      <c r="D2372" s="46">
        <f t="shared" si="691"/>
        <v>8</v>
      </c>
      <c r="E2372" s="85">
        <v>32739</v>
      </c>
      <c r="F2372" s="7" t="s">
        <v>537</v>
      </c>
      <c r="G2372" s="50" t="s">
        <v>310</v>
      </c>
      <c r="H2372" s="50" t="s">
        <v>308</v>
      </c>
      <c r="I2372" s="50">
        <v>0</v>
      </c>
      <c r="J2372" s="50">
        <v>2</v>
      </c>
      <c r="L2372" s="171">
        <v>2725</v>
      </c>
      <c r="O2372" s="7">
        <v>1</v>
      </c>
      <c r="P2372" s="7">
        <v>0</v>
      </c>
      <c r="Q2372" s="7">
        <v>0</v>
      </c>
      <c r="R2372" s="7">
        <v>1</v>
      </c>
      <c r="S2372" s="7">
        <v>0</v>
      </c>
      <c r="T2372" s="7">
        <v>2</v>
      </c>
      <c r="U2372" s="7">
        <v>0</v>
      </c>
      <c r="BG2372" s="6">
        <f t="shared" si="681"/>
        <v>0</v>
      </c>
      <c r="BH2372" s="6">
        <f t="shared" si="679"/>
        <v>0</v>
      </c>
      <c r="BI2372" s="6">
        <f t="shared" si="682"/>
        <v>0</v>
      </c>
      <c r="BJ2372" s="6">
        <f t="shared" si="680"/>
        <v>0</v>
      </c>
      <c r="BK2372" s="6">
        <f t="shared" si="683"/>
        <v>1</v>
      </c>
      <c r="BL2372" s="6">
        <f t="shared" si="684"/>
        <v>1</v>
      </c>
      <c r="BM2372" s="6">
        <f t="shared" si="685"/>
        <v>0</v>
      </c>
      <c r="BN2372" s="6">
        <f t="shared" si="686"/>
        <v>0</v>
      </c>
      <c r="BO2372" s="6">
        <f t="shared" si="687"/>
        <v>1</v>
      </c>
      <c r="BP2372" s="6">
        <f t="shared" si="688"/>
        <v>1</v>
      </c>
      <c r="BQ2372" s="6">
        <f t="shared" si="692"/>
        <v>0</v>
      </c>
      <c r="BR2372" s="6">
        <f t="shared" si="693"/>
        <v>0</v>
      </c>
      <c r="BS2372" s="6">
        <f t="shared" si="673"/>
        <v>1</v>
      </c>
      <c r="BT2372" s="6">
        <f t="shared" si="674"/>
        <v>1</v>
      </c>
      <c r="CT2372" s="6">
        <f t="shared" si="672"/>
        <v>0</v>
      </c>
      <c r="CX2372" s="6" t="str">
        <f t="shared" si="675"/>
        <v>A</v>
      </c>
      <c r="CY2372" s="87">
        <f t="shared" si="676"/>
        <v>2725</v>
      </c>
      <c r="CZ2372" s="87">
        <f t="shared" si="677"/>
        <v>0</v>
      </c>
      <c r="DA2372" s="6" t="str">
        <f t="shared" si="678"/>
        <v>na</v>
      </c>
    </row>
    <row r="2373" spans="1:131" hidden="1" x14ac:dyDescent="0.2">
      <c r="A2373" s="46">
        <v>5402</v>
      </c>
      <c r="B2373" s="46">
        <f t="shared" si="689"/>
        <v>7</v>
      </c>
      <c r="C2373" s="46">
        <f t="shared" si="690"/>
        <v>26</v>
      </c>
      <c r="D2373" s="46">
        <f t="shared" si="691"/>
        <v>8</v>
      </c>
      <c r="E2373" s="85">
        <v>32746</v>
      </c>
      <c r="F2373" s="7" t="s">
        <v>1573</v>
      </c>
      <c r="G2373" s="50" t="s">
        <v>103</v>
      </c>
      <c r="H2373" s="50" t="s">
        <v>306</v>
      </c>
      <c r="I2373" s="50">
        <v>1</v>
      </c>
      <c r="J2373" s="50">
        <v>0</v>
      </c>
      <c r="L2373" s="171">
        <v>2569</v>
      </c>
      <c r="M2373" s="57" t="s">
        <v>3300</v>
      </c>
      <c r="O2373" s="7">
        <v>2</v>
      </c>
      <c r="P2373" s="7">
        <v>1</v>
      </c>
      <c r="Q2373" s="7">
        <v>0</v>
      </c>
      <c r="R2373" s="7">
        <v>1</v>
      </c>
      <c r="S2373" s="7">
        <v>1</v>
      </c>
      <c r="T2373" s="7">
        <v>2</v>
      </c>
      <c r="U2373" s="7">
        <v>3</v>
      </c>
      <c r="BG2373" s="6">
        <f t="shared" si="681"/>
        <v>1</v>
      </c>
      <c r="BH2373" s="6">
        <f t="shared" si="679"/>
        <v>1</v>
      </c>
      <c r="BI2373" s="6">
        <f t="shared" si="682"/>
        <v>0</v>
      </c>
      <c r="BJ2373" s="6">
        <f t="shared" si="680"/>
        <v>0</v>
      </c>
      <c r="BK2373" s="6">
        <f t="shared" si="683"/>
        <v>0</v>
      </c>
      <c r="BL2373" s="6">
        <f t="shared" si="684"/>
        <v>0</v>
      </c>
      <c r="BM2373" s="6">
        <f t="shared" si="685"/>
        <v>1</v>
      </c>
      <c r="BN2373" s="6">
        <f t="shared" si="686"/>
        <v>1</v>
      </c>
      <c r="BO2373" s="6">
        <f t="shared" si="687"/>
        <v>0</v>
      </c>
      <c r="BP2373" s="6">
        <f t="shared" si="688"/>
        <v>0</v>
      </c>
      <c r="BQ2373" s="6">
        <f t="shared" si="692"/>
        <v>1</v>
      </c>
      <c r="BR2373" s="6">
        <f t="shared" si="693"/>
        <v>1</v>
      </c>
      <c r="BS2373" s="6">
        <f t="shared" si="673"/>
        <v>0</v>
      </c>
      <c r="BT2373" s="6">
        <f t="shared" si="674"/>
        <v>0</v>
      </c>
      <c r="CT2373" s="6">
        <f t="shared" si="672"/>
        <v>0</v>
      </c>
      <c r="CX2373" s="6" t="str">
        <f t="shared" si="675"/>
        <v>H</v>
      </c>
      <c r="CY2373" s="87">
        <f t="shared" si="676"/>
        <v>2569</v>
      </c>
      <c r="CZ2373" s="87">
        <f t="shared" si="677"/>
        <v>0</v>
      </c>
      <c r="DA2373" s="6">
        <f t="shared" si="678"/>
        <v>2569</v>
      </c>
    </row>
    <row r="2374" spans="1:131" hidden="1" x14ac:dyDescent="0.2">
      <c r="A2374" s="46">
        <v>5403</v>
      </c>
      <c r="B2374" s="46">
        <f t="shared" si="689"/>
        <v>6</v>
      </c>
      <c r="C2374" s="46">
        <f t="shared" si="690"/>
        <v>1</v>
      </c>
      <c r="D2374" s="46">
        <f t="shared" si="691"/>
        <v>9</v>
      </c>
      <c r="E2374" s="85">
        <v>32752</v>
      </c>
      <c r="F2374" s="7" t="s">
        <v>2569</v>
      </c>
      <c r="G2374" s="50" t="s">
        <v>310</v>
      </c>
      <c r="H2374" s="50" t="s">
        <v>307</v>
      </c>
      <c r="I2374" s="50">
        <v>2</v>
      </c>
      <c r="J2374" s="50">
        <v>2</v>
      </c>
      <c r="L2374" s="171">
        <v>2793</v>
      </c>
      <c r="M2374" s="57" t="s">
        <v>2979</v>
      </c>
      <c r="O2374" s="7">
        <v>3</v>
      </c>
      <c r="P2374" s="7">
        <v>1</v>
      </c>
      <c r="Q2374" s="7">
        <v>1</v>
      </c>
      <c r="R2374" s="7">
        <v>1</v>
      </c>
      <c r="S2374" s="7">
        <v>3</v>
      </c>
      <c r="T2374" s="7">
        <v>4</v>
      </c>
      <c r="U2374" s="7">
        <v>4</v>
      </c>
      <c r="BG2374" s="6">
        <f t="shared" si="681"/>
        <v>0</v>
      </c>
      <c r="BH2374" s="6">
        <f t="shared" si="679"/>
        <v>0</v>
      </c>
      <c r="BI2374" s="6">
        <f t="shared" si="682"/>
        <v>1</v>
      </c>
      <c r="BJ2374" s="6">
        <f t="shared" si="680"/>
        <v>1</v>
      </c>
      <c r="BK2374" s="6">
        <f t="shared" si="683"/>
        <v>0</v>
      </c>
      <c r="BL2374" s="6">
        <f t="shared" si="684"/>
        <v>0</v>
      </c>
      <c r="BM2374" s="6">
        <f t="shared" si="685"/>
        <v>1</v>
      </c>
      <c r="BN2374" s="6">
        <f t="shared" si="686"/>
        <v>2</v>
      </c>
      <c r="BO2374" s="6">
        <f t="shared" si="687"/>
        <v>1</v>
      </c>
      <c r="BP2374" s="6">
        <f t="shared" si="688"/>
        <v>1</v>
      </c>
      <c r="BQ2374" s="6">
        <f t="shared" si="692"/>
        <v>1</v>
      </c>
      <c r="BR2374" s="6">
        <f t="shared" si="693"/>
        <v>2</v>
      </c>
      <c r="BS2374" s="6">
        <f t="shared" si="673"/>
        <v>1</v>
      </c>
      <c r="BT2374" s="6">
        <f t="shared" si="674"/>
        <v>1</v>
      </c>
      <c r="CT2374" s="6">
        <f t="shared" si="672"/>
        <v>0</v>
      </c>
      <c r="CX2374" s="6" t="str">
        <f t="shared" si="675"/>
        <v>A</v>
      </c>
      <c r="CY2374" s="87">
        <f t="shared" si="676"/>
        <v>2793</v>
      </c>
      <c r="CZ2374" s="87">
        <f t="shared" si="677"/>
        <v>0</v>
      </c>
      <c r="DA2374" s="6" t="str">
        <f t="shared" si="678"/>
        <v>na</v>
      </c>
    </row>
    <row r="2375" spans="1:131" hidden="1" x14ac:dyDescent="0.2">
      <c r="A2375" s="46">
        <v>5404</v>
      </c>
      <c r="B2375" s="46">
        <f t="shared" si="689"/>
        <v>7</v>
      </c>
      <c r="C2375" s="46">
        <f t="shared" si="690"/>
        <v>9</v>
      </c>
      <c r="D2375" s="46">
        <f t="shared" si="691"/>
        <v>9</v>
      </c>
      <c r="E2375" s="85">
        <v>32760</v>
      </c>
      <c r="F2375" s="7" t="s">
        <v>3368</v>
      </c>
      <c r="G2375" s="50" t="s">
        <v>103</v>
      </c>
      <c r="H2375" s="50" t="s">
        <v>306</v>
      </c>
      <c r="I2375" s="50">
        <v>1</v>
      </c>
      <c r="J2375" s="50">
        <v>0</v>
      </c>
      <c r="L2375" s="171">
        <v>2250</v>
      </c>
      <c r="M2375" s="57" t="s">
        <v>1498</v>
      </c>
      <c r="O2375" s="7">
        <v>4</v>
      </c>
      <c r="P2375" s="7">
        <v>2</v>
      </c>
      <c r="Q2375" s="7">
        <v>1</v>
      </c>
      <c r="R2375" s="7">
        <v>1</v>
      </c>
      <c r="S2375" s="7">
        <v>4</v>
      </c>
      <c r="T2375" s="7">
        <v>4</v>
      </c>
      <c r="U2375" s="7">
        <v>7</v>
      </c>
      <c r="BG2375" s="6">
        <f t="shared" si="681"/>
        <v>1</v>
      </c>
      <c r="BH2375" s="6">
        <f t="shared" si="679"/>
        <v>1</v>
      </c>
      <c r="BI2375" s="6">
        <f t="shared" si="682"/>
        <v>0</v>
      </c>
      <c r="BJ2375" s="6">
        <f t="shared" si="680"/>
        <v>0</v>
      </c>
      <c r="BK2375" s="6">
        <f t="shared" si="683"/>
        <v>0</v>
      </c>
      <c r="BL2375" s="6">
        <f t="shared" si="684"/>
        <v>0</v>
      </c>
      <c r="BM2375" s="6">
        <f t="shared" si="685"/>
        <v>1</v>
      </c>
      <c r="BN2375" s="6">
        <f t="shared" si="686"/>
        <v>3</v>
      </c>
      <c r="BO2375" s="6">
        <f t="shared" si="687"/>
        <v>0</v>
      </c>
      <c r="BP2375" s="6">
        <f t="shared" si="688"/>
        <v>0</v>
      </c>
      <c r="BQ2375" s="6">
        <f t="shared" si="692"/>
        <v>1</v>
      </c>
      <c r="BR2375" s="6">
        <f t="shared" si="693"/>
        <v>3</v>
      </c>
      <c r="BS2375" s="6">
        <f t="shared" si="673"/>
        <v>0</v>
      </c>
      <c r="BT2375" s="6">
        <f t="shared" si="674"/>
        <v>0</v>
      </c>
      <c r="CT2375" s="6">
        <f t="shared" si="672"/>
        <v>0</v>
      </c>
      <c r="CX2375" s="6" t="str">
        <f t="shared" si="675"/>
        <v>H</v>
      </c>
      <c r="CY2375" s="87">
        <f t="shared" si="676"/>
        <v>2250</v>
      </c>
      <c r="CZ2375" s="87">
        <f t="shared" si="677"/>
        <v>0</v>
      </c>
      <c r="DA2375" s="6">
        <f t="shared" si="678"/>
        <v>2250</v>
      </c>
    </row>
    <row r="2376" spans="1:131" hidden="1" x14ac:dyDescent="0.2">
      <c r="A2376" s="46">
        <v>5405</v>
      </c>
      <c r="B2376" s="46">
        <f t="shared" si="689"/>
        <v>7</v>
      </c>
      <c r="C2376" s="46">
        <f t="shared" si="690"/>
        <v>16</v>
      </c>
      <c r="D2376" s="46">
        <f t="shared" si="691"/>
        <v>9</v>
      </c>
      <c r="E2376" s="85">
        <v>32767</v>
      </c>
      <c r="F2376" s="7" t="s">
        <v>660</v>
      </c>
      <c r="G2376" s="50" t="s">
        <v>310</v>
      </c>
      <c r="H2376" s="50" t="s">
        <v>307</v>
      </c>
      <c r="I2376" s="50">
        <v>0</v>
      </c>
      <c r="J2376" s="50">
        <v>0</v>
      </c>
      <c r="L2376" s="171">
        <v>4149</v>
      </c>
      <c r="O2376" s="7">
        <v>5</v>
      </c>
      <c r="P2376" s="7">
        <v>2</v>
      </c>
      <c r="Q2376" s="7">
        <v>2</v>
      </c>
      <c r="R2376" s="7">
        <v>1</v>
      </c>
      <c r="S2376" s="7">
        <v>4</v>
      </c>
      <c r="T2376" s="7">
        <v>4</v>
      </c>
      <c r="U2376" s="7">
        <v>8</v>
      </c>
      <c r="BG2376" s="6">
        <f t="shared" si="681"/>
        <v>0</v>
      </c>
      <c r="BH2376" s="6">
        <f t="shared" si="679"/>
        <v>0</v>
      </c>
      <c r="BI2376" s="6">
        <f t="shared" si="682"/>
        <v>1</v>
      </c>
      <c r="BJ2376" s="6">
        <f t="shared" si="680"/>
        <v>1</v>
      </c>
      <c r="BK2376" s="6">
        <f t="shared" si="683"/>
        <v>0</v>
      </c>
      <c r="BL2376" s="6">
        <f t="shared" si="684"/>
        <v>0</v>
      </c>
      <c r="BM2376" s="6">
        <f t="shared" si="685"/>
        <v>1</v>
      </c>
      <c r="BN2376" s="6">
        <f t="shared" si="686"/>
        <v>4</v>
      </c>
      <c r="BO2376" s="6">
        <f t="shared" si="687"/>
        <v>1</v>
      </c>
      <c r="BP2376" s="6">
        <f t="shared" si="688"/>
        <v>1</v>
      </c>
      <c r="BQ2376" s="6">
        <f t="shared" si="692"/>
        <v>0</v>
      </c>
      <c r="BR2376" s="6">
        <f t="shared" si="693"/>
        <v>0</v>
      </c>
      <c r="BS2376" s="6">
        <f t="shared" si="673"/>
        <v>0</v>
      </c>
      <c r="BT2376" s="6">
        <f t="shared" si="674"/>
        <v>0</v>
      </c>
      <c r="CT2376" s="6">
        <f t="shared" si="672"/>
        <v>0</v>
      </c>
      <c r="CX2376" s="6" t="str">
        <f t="shared" si="675"/>
        <v>A</v>
      </c>
      <c r="CY2376" s="87">
        <f t="shared" si="676"/>
        <v>4149</v>
      </c>
      <c r="CZ2376" s="87">
        <f t="shared" si="677"/>
        <v>0</v>
      </c>
      <c r="DA2376" s="6" t="str">
        <f t="shared" si="678"/>
        <v>na</v>
      </c>
      <c r="DV2376" s="90"/>
      <c r="DY2376" s="57"/>
      <c r="EA2376" s="50"/>
    </row>
    <row r="2377" spans="1:131" hidden="1" x14ac:dyDescent="0.2">
      <c r="A2377" s="46">
        <v>5406</v>
      </c>
      <c r="B2377" s="46">
        <f t="shared" si="689"/>
        <v>7</v>
      </c>
      <c r="C2377" s="46">
        <f t="shared" si="690"/>
        <v>23</v>
      </c>
      <c r="D2377" s="46">
        <f t="shared" si="691"/>
        <v>9</v>
      </c>
      <c r="E2377" s="85">
        <v>32774</v>
      </c>
      <c r="F2377" s="7" t="s">
        <v>124</v>
      </c>
      <c r="G2377" s="50" t="s">
        <v>103</v>
      </c>
      <c r="H2377" s="50" t="s">
        <v>308</v>
      </c>
      <c r="I2377" s="50">
        <v>0</v>
      </c>
      <c r="J2377" s="50">
        <v>1</v>
      </c>
      <c r="L2377" s="171">
        <v>3366</v>
      </c>
      <c r="O2377" s="7">
        <v>6</v>
      </c>
      <c r="P2377" s="7">
        <v>2</v>
      </c>
      <c r="Q2377" s="7">
        <v>2</v>
      </c>
      <c r="R2377" s="7">
        <v>2</v>
      </c>
      <c r="S2377" s="7">
        <v>4</v>
      </c>
      <c r="T2377" s="7">
        <v>5</v>
      </c>
      <c r="U2377" s="7">
        <v>8</v>
      </c>
      <c r="BG2377" s="6">
        <f t="shared" si="681"/>
        <v>0</v>
      </c>
      <c r="BH2377" s="6">
        <f t="shared" si="679"/>
        <v>0</v>
      </c>
      <c r="BI2377" s="6">
        <f t="shared" si="682"/>
        <v>0</v>
      </c>
      <c r="BJ2377" s="6">
        <f t="shared" si="680"/>
        <v>0</v>
      </c>
      <c r="BK2377" s="6">
        <f t="shared" si="683"/>
        <v>1</v>
      </c>
      <c r="BL2377" s="6">
        <f t="shared" si="684"/>
        <v>1</v>
      </c>
      <c r="BM2377" s="6">
        <f t="shared" si="685"/>
        <v>0</v>
      </c>
      <c r="BN2377" s="6">
        <f t="shared" si="686"/>
        <v>0</v>
      </c>
      <c r="BO2377" s="6">
        <f t="shared" si="687"/>
        <v>1</v>
      </c>
      <c r="BP2377" s="6">
        <f t="shared" si="688"/>
        <v>2</v>
      </c>
      <c r="BQ2377" s="6">
        <f t="shared" si="692"/>
        <v>0</v>
      </c>
      <c r="BR2377" s="6">
        <f t="shared" si="693"/>
        <v>0</v>
      </c>
      <c r="BS2377" s="6">
        <f t="shared" si="673"/>
        <v>1</v>
      </c>
      <c r="BT2377" s="6">
        <f t="shared" si="674"/>
        <v>1</v>
      </c>
      <c r="CT2377" s="6">
        <f t="shared" si="672"/>
        <v>0</v>
      </c>
      <c r="CX2377" s="6" t="str">
        <f t="shared" si="675"/>
        <v>H</v>
      </c>
      <c r="CY2377" s="87">
        <f t="shared" si="676"/>
        <v>3366</v>
      </c>
      <c r="CZ2377" s="87">
        <f t="shared" si="677"/>
        <v>0</v>
      </c>
      <c r="DA2377" s="6">
        <f t="shared" si="678"/>
        <v>3366</v>
      </c>
      <c r="DV2377" s="90"/>
      <c r="DY2377" s="57"/>
      <c r="EA2377" s="50"/>
    </row>
    <row r="2378" spans="1:131" hidden="1" x14ac:dyDescent="0.2">
      <c r="A2378" s="46">
        <v>5407</v>
      </c>
      <c r="B2378" s="46">
        <f t="shared" si="689"/>
        <v>3</v>
      </c>
      <c r="C2378" s="46">
        <f t="shared" si="690"/>
        <v>26</v>
      </c>
      <c r="D2378" s="46">
        <f t="shared" si="691"/>
        <v>9</v>
      </c>
      <c r="E2378" s="85">
        <v>32777</v>
      </c>
      <c r="F2378" s="7" t="s">
        <v>3091</v>
      </c>
      <c r="G2378" s="50" t="s">
        <v>310</v>
      </c>
      <c r="H2378" s="50" t="s">
        <v>307</v>
      </c>
      <c r="I2378" s="50">
        <v>1</v>
      </c>
      <c r="J2378" s="50">
        <v>1</v>
      </c>
      <c r="L2378" s="171">
        <v>7896</v>
      </c>
      <c r="M2378" s="57" t="s">
        <v>62</v>
      </c>
      <c r="O2378" s="7">
        <v>7</v>
      </c>
      <c r="P2378" s="7">
        <v>2</v>
      </c>
      <c r="Q2378" s="7">
        <v>3</v>
      </c>
      <c r="R2378" s="7">
        <v>2</v>
      </c>
      <c r="S2378" s="7">
        <v>5</v>
      </c>
      <c r="T2378" s="7">
        <v>6</v>
      </c>
      <c r="U2378" s="7">
        <v>9</v>
      </c>
      <c r="BG2378" s="6">
        <f t="shared" si="681"/>
        <v>0</v>
      </c>
      <c r="BH2378" s="6">
        <f t="shared" si="679"/>
        <v>0</v>
      </c>
      <c r="BI2378" s="6">
        <f t="shared" si="682"/>
        <v>1</v>
      </c>
      <c r="BJ2378" s="6">
        <f t="shared" si="680"/>
        <v>1</v>
      </c>
      <c r="BK2378" s="6">
        <f t="shared" si="683"/>
        <v>0</v>
      </c>
      <c r="BL2378" s="6">
        <f t="shared" si="684"/>
        <v>0</v>
      </c>
      <c r="BM2378" s="6">
        <f t="shared" si="685"/>
        <v>1</v>
      </c>
      <c r="BN2378" s="6">
        <f t="shared" si="686"/>
        <v>1</v>
      </c>
      <c r="BO2378" s="6">
        <f t="shared" si="687"/>
        <v>1</v>
      </c>
      <c r="BP2378" s="6">
        <f t="shared" si="688"/>
        <v>3</v>
      </c>
      <c r="BQ2378" s="6">
        <f t="shared" si="692"/>
        <v>1</v>
      </c>
      <c r="BR2378" s="6">
        <f t="shared" si="693"/>
        <v>1</v>
      </c>
      <c r="BS2378" s="6">
        <f t="shared" si="673"/>
        <v>1</v>
      </c>
      <c r="BT2378" s="6">
        <f t="shared" si="674"/>
        <v>2</v>
      </c>
      <c r="CT2378" s="6">
        <f t="shared" ref="CT2378:CT2441" si="694">V2378+X2378</f>
        <v>0</v>
      </c>
      <c r="CX2378" s="6" t="str">
        <f t="shared" si="675"/>
        <v>A</v>
      </c>
      <c r="CY2378" s="87">
        <f t="shared" si="676"/>
        <v>7896</v>
      </c>
      <c r="CZ2378" s="87">
        <f t="shared" si="677"/>
        <v>0</v>
      </c>
      <c r="DA2378" s="6" t="str">
        <f t="shared" si="678"/>
        <v>na</v>
      </c>
      <c r="DV2378" s="90"/>
      <c r="DY2378" s="57"/>
      <c r="EA2378" s="50"/>
    </row>
    <row r="2379" spans="1:131" hidden="1" x14ac:dyDescent="0.2">
      <c r="A2379" s="46">
        <v>5408</v>
      </c>
      <c r="B2379" s="46">
        <f t="shared" si="689"/>
        <v>7</v>
      </c>
      <c r="C2379" s="46">
        <f t="shared" si="690"/>
        <v>30</v>
      </c>
      <c r="D2379" s="46">
        <f t="shared" si="691"/>
        <v>9</v>
      </c>
      <c r="E2379" s="85">
        <v>32781</v>
      </c>
      <c r="F2379" s="7" t="s">
        <v>234</v>
      </c>
      <c r="G2379" s="50" t="s">
        <v>103</v>
      </c>
      <c r="H2379" s="50" t="s">
        <v>306</v>
      </c>
      <c r="I2379" s="50">
        <v>1</v>
      </c>
      <c r="J2379" s="50">
        <v>0</v>
      </c>
      <c r="L2379" s="171">
        <v>2196</v>
      </c>
      <c r="M2379" s="57" t="s">
        <v>2174</v>
      </c>
      <c r="O2379" s="7">
        <v>8</v>
      </c>
      <c r="P2379" s="7">
        <v>3</v>
      </c>
      <c r="Q2379" s="7">
        <v>3</v>
      </c>
      <c r="R2379" s="7">
        <v>2</v>
      </c>
      <c r="S2379" s="7">
        <v>6</v>
      </c>
      <c r="T2379" s="7">
        <v>6</v>
      </c>
      <c r="U2379" s="7">
        <v>12</v>
      </c>
      <c r="BG2379" s="6">
        <f t="shared" si="681"/>
        <v>1</v>
      </c>
      <c r="BH2379" s="6">
        <f t="shared" si="679"/>
        <v>1</v>
      </c>
      <c r="BI2379" s="6">
        <f t="shared" si="682"/>
        <v>0</v>
      </c>
      <c r="BJ2379" s="6">
        <f t="shared" si="680"/>
        <v>0</v>
      </c>
      <c r="BK2379" s="6">
        <f t="shared" si="683"/>
        <v>0</v>
      </c>
      <c r="BL2379" s="6">
        <f t="shared" si="684"/>
        <v>0</v>
      </c>
      <c r="BM2379" s="6">
        <f t="shared" si="685"/>
        <v>1</v>
      </c>
      <c r="BN2379" s="6">
        <f t="shared" si="686"/>
        <v>2</v>
      </c>
      <c r="BO2379" s="6">
        <f t="shared" si="687"/>
        <v>0</v>
      </c>
      <c r="BP2379" s="6">
        <f t="shared" si="688"/>
        <v>0</v>
      </c>
      <c r="BQ2379" s="6">
        <f t="shared" si="692"/>
        <v>1</v>
      </c>
      <c r="BR2379" s="6">
        <f t="shared" si="693"/>
        <v>2</v>
      </c>
      <c r="BS2379" s="6">
        <f t="shared" ref="BS2379:BS2442" si="695">IF(J2379&gt;0,1,0)</f>
        <v>0</v>
      </c>
      <c r="BT2379" s="6">
        <f t="shared" ref="BT2379:BT2442" si="696">IF(J2379&gt;0,BT2378+1,0)</f>
        <v>0</v>
      </c>
      <c r="CT2379" s="6">
        <f t="shared" si="694"/>
        <v>0</v>
      </c>
      <c r="CX2379" s="6" t="str">
        <f t="shared" si="675"/>
        <v>H</v>
      </c>
      <c r="CY2379" s="87">
        <f t="shared" si="676"/>
        <v>2196</v>
      </c>
      <c r="CZ2379" s="87">
        <f t="shared" si="677"/>
        <v>0</v>
      </c>
      <c r="DA2379" s="6">
        <f t="shared" si="678"/>
        <v>2196</v>
      </c>
      <c r="DV2379" s="90"/>
      <c r="DY2379" s="57"/>
      <c r="EA2379" s="50"/>
    </row>
    <row r="2380" spans="1:131" hidden="1" x14ac:dyDescent="0.2">
      <c r="A2380" s="46">
        <v>5409</v>
      </c>
      <c r="B2380" s="46">
        <f t="shared" si="689"/>
        <v>7</v>
      </c>
      <c r="C2380" s="46">
        <f t="shared" si="690"/>
        <v>7</v>
      </c>
      <c r="D2380" s="46">
        <f t="shared" si="691"/>
        <v>10</v>
      </c>
      <c r="E2380" s="85">
        <v>32788</v>
      </c>
      <c r="F2380" s="7" t="s">
        <v>3512</v>
      </c>
      <c r="G2380" s="50" t="s">
        <v>103</v>
      </c>
      <c r="H2380" s="50" t="s">
        <v>306</v>
      </c>
      <c r="I2380" s="50">
        <v>4</v>
      </c>
      <c r="J2380" s="50">
        <v>2</v>
      </c>
      <c r="L2380" s="171">
        <v>2061</v>
      </c>
      <c r="M2380" s="57" t="s">
        <v>2980</v>
      </c>
      <c r="O2380" s="7">
        <v>9</v>
      </c>
      <c r="P2380" s="7">
        <v>4</v>
      </c>
      <c r="Q2380" s="7">
        <v>3</v>
      </c>
      <c r="R2380" s="7">
        <v>2</v>
      </c>
      <c r="S2380" s="7">
        <v>10</v>
      </c>
      <c r="T2380" s="7">
        <v>8</v>
      </c>
      <c r="U2380" s="7">
        <v>15</v>
      </c>
      <c r="BG2380" s="6">
        <f t="shared" si="681"/>
        <v>1</v>
      </c>
      <c r="BH2380" s="6">
        <f t="shared" si="679"/>
        <v>2</v>
      </c>
      <c r="BI2380" s="6">
        <f t="shared" si="682"/>
        <v>0</v>
      </c>
      <c r="BJ2380" s="6">
        <f t="shared" si="680"/>
        <v>0</v>
      </c>
      <c r="BK2380" s="6">
        <f t="shared" si="683"/>
        <v>0</v>
      </c>
      <c r="BL2380" s="6">
        <f t="shared" si="684"/>
        <v>0</v>
      </c>
      <c r="BM2380" s="6">
        <f t="shared" si="685"/>
        <v>1</v>
      </c>
      <c r="BN2380" s="6">
        <f t="shared" si="686"/>
        <v>3</v>
      </c>
      <c r="BO2380" s="6">
        <f t="shared" si="687"/>
        <v>0</v>
      </c>
      <c r="BP2380" s="6">
        <f t="shared" si="688"/>
        <v>0</v>
      </c>
      <c r="BQ2380" s="6">
        <f t="shared" si="692"/>
        <v>1</v>
      </c>
      <c r="BR2380" s="6">
        <f t="shared" si="693"/>
        <v>3</v>
      </c>
      <c r="BS2380" s="6">
        <f t="shared" si="695"/>
        <v>1</v>
      </c>
      <c r="BT2380" s="6">
        <f t="shared" si="696"/>
        <v>1</v>
      </c>
      <c r="CT2380" s="6">
        <f t="shared" si="694"/>
        <v>0</v>
      </c>
      <c r="CX2380" s="6" t="str">
        <f t="shared" si="675"/>
        <v>H</v>
      </c>
      <c r="CY2380" s="87">
        <f t="shared" si="676"/>
        <v>2061</v>
      </c>
      <c r="CZ2380" s="87">
        <f t="shared" si="677"/>
        <v>0</v>
      </c>
      <c r="DA2380" s="6">
        <f t="shared" si="678"/>
        <v>2061</v>
      </c>
      <c r="DV2380" s="90"/>
      <c r="DY2380" s="57"/>
      <c r="EA2380" s="91"/>
    </row>
    <row r="2381" spans="1:131" hidden="1" x14ac:dyDescent="0.2">
      <c r="A2381" s="46">
        <v>5410</v>
      </c>
      <c r="B2381" s="46">
        <f t="shared" si="689"/>
        <v>6</v>
      </c>
      <c r="C2381" s="46">
        <f t="shared" si="690"/>
        <v>13</v>
      </c>
      <c r="D2381" s="46">
        <f t="shared" si="691"/>
        <v>10</v>
      </c>
      <c r="E2381" s="85">
        <v>32794</v>
      </c>
      <c r="F2381" s="7" t="s">
        <v>1607</v>
      </c>
      <c r="G2381" s="50" t="s">
        <v>310</v>
      </c>
      <c r="H2381" s="50" t="s">
        <v>306</v>
      </c>
      <c r="I2381" s="50">
        <v>2</v>
      </c>
      <c r="J2381" s="50">
        <v>0</v>
      </c>
      <c r="L2381" s="171">
        <v>3274</v>
      </c>
      <c r="M2381" s="57" t="s">
        <v>2981</v>
      </c>
      <c r="O2381" s="7">
        <v>10</v>
      </c>
      <c r="P2381" s="7">
        <v>5</v>
      </c>
      <c r="Q2381" s="7">
        <v>3</v>
      </c>
      <c r="R2381" s="7">
        <v>2</v>
      </c>
      <c r="S2381" s="7">
        <v>12</v>
      </c>
      <c r="T2381" s="7">
        <v>8</v>
      </c>
      <c r="U2381" s="7">
        <v>18</v>
      </c>
      <c r="BG2381" s="6">
        <f t="shared" si="681"/>
        <v>1</v>
      </c>
      <c r="BH2381" s="6">
        <f t="shared" si="679"/>
        <v>3</v>
      </c>
      <c r="BI2381" s="6">
        <f t="shared" si="682"/>
        <v>0</v>
      </c>
      <c r="BJ2381" s="6">
        <f t="shared" si="680"/>
        <v>0</v>
      </c>
      <c r="BK2381" s="6">
        <f t="shared" si="683"/>
        <v>0</v>
      </c>
      <c r="BL2381" s="6">
        <f t="shared" si="684"/>
        <v>0</v>
      </c>
      <c r="BM2381" s="6">
        <f t="shared" si="685"/>
        <v>1</v>
      </c>
      <c r="BN2381" s="6">
        <f t="shared" si="686"/>
        <v>4</v>
      </c>
      <c r="BO2381" s="6">
        <f t="shared" si="687"/>
        <v>0</v>
      </c>
      <c r="BP2381" s="6">
        <f t="shared" si="688"/>
        <v>0</v>
      </c>
      <c r="BQ2381" s="6">
        <f t="shared" si="692"/>
        <v>1</v>
      </c>
      <c r="BR2381" s="6">
        <f t="shared" si="693"/>
        <v>4</v>
      </c>
      <c r="BS2381" s="6">
        <f t="shared" si="695"/>
        <v>0</v>
      </c>
      <c r="BT2381" s="6">
        <f t="shared" si="696"/>
        <v>0</v>
      </c>
      <c r="CT2381" s="6">
        <f t="shared" si="694"/>
        <v>0</v>
      </c>
      <c r="CX2381" s="6" t="str">
        <f t="shared" si="675"/>
        <v>A</v>
      </c>
      <c r="CY2381" s="87">
        <f t="shared" si="676"/>
        <v>3274</v>
      </c>
      <c r="CZ2381" s="87">
        <f t="shared" si="677"/>
        <v>0</v>
      </c>
      <c r="DA2381" s="6" t="str">
        <f t="shared" si="678"/>
        <v>na</v>
      </c>
      <c r="DV2381" s="90"/>
      <c r="DY2381" s="57"/>
      <c r="EA2381" s="50"/>
    </row>
    <row r="2382" spans="1:131" hidden="1" x14ac:dyDescent="0.2">
      <c r="A2382" s="46">
        <v>5411</v>
      </c>
      <c r="B2382" s="46">
        <f t="shared" si="689"/>
        <v>3</v>
      </c>
      <c r="C2382" s="46">
        <f t="shared" si="690"/>
        <v>17</v>
      </c>
      <c r="D2382" s="46">
        <f t="shared" si="691"/>
        <v>10</v>
      </c>
      <c r="E2382" s="85">
        <v>32798</v>
      </c>
      <c r="F2382" s="7" t="s">
        <v>3633</v>
      </c>
      <c r="G2382" s="50" t="s">
        <v>103</v>
      </c>
      <c r="H2382" s="50" t="s">
        <v>307</v>
      </c>
      <c r="I2382" s="50">
        <v>2</v>
      </c>
      <c r="J2382" s="50">
        <v>2</v>
      </c>
      <c r="L2382" s="171">
        <v>2788</v>
      </c>
      <c r="M2382" s="57" t="s">
        <v>3015</v>
      </c>
      <c r="O2382" s="7">
        <v>11</v>
      </c>
      <c r="P2382" s="7">
        <v>5</v>
      </c>
      <c r="Q2382" s="7">
        <v>4</v>
      </c>
      <c r="R2382" s="7">
        <v>2</v>
      </c>
      <c r="S2382" s="7">
        <v>14</v>
      </c>
      <c r="T2382" s="7">
        <v>10</v>
      </c>
      <c r="U2382" s="7">
        <v>19</v>
      </c>
      <c r="BG2382" s="6">
        <f t="shared" si="681"/>
        <v>0</v>
      </c>
      <c r="BH2382" s="6">
        <f t="shared" si="679"/>
        <v>0</v>
      </c>
      <c r="BI2382" s="6">
        <f t="shared" si="682"/>
        <v>1</v>
      </c>
      <c r="BJ2382" s="6">
        <f t="shared" si="680"/>
        <v>1</v>
      </c>
      <c r="BK2382" s="6">
        <f t="shared" si="683"/>
        <v>0</v>
      </c>
      <c r="BL2382" s="6">
        <f t="shared" si="684"/>
        <v>0</v>
      </c>
      <c r="BM2382" s="6">
        <f t="shared" si="685"/>
        <v>1</v>
      </c>
      <c r="BN2382" s="6">
        <f t="shared" si="686"/>
        <v>5</v>
      </c>
      <c r="BO2382" s="6">
        <f t="shared" si="687"/>
        <v>1</v>
      </c>
      <c r="BP2382" s="6">
        <f t="shared" si="688"/>
        <v>1</v>
      </c>
      <c r="BQ2382" s="6">
        <f t="shared" si="692"/>
        <v>1</v>
      </c>
      <c r="BR2382" s="6">
        <f t="shared" si="693"/>
        <v>5</v>
      </c>
      <c r="BS2382" s="6">
        <f t="shared" si="695"/>
        <v>1</v>
      </c>
      <c r="BT2382" s="6">
        <f t="shared" si="696"/>
        <v>1</v>
      </c>
      <c r="CT2382" s="6">
        <f t="shared" si="694"/>
        <v>0</v>
      </c>
      <c r="CX2382" s="6" t="str">
        <f t="shared" si="675"/>
        <v>H</v>
      </c>
      <c r="CY2382" s="87">
        <f t="shared" si="676"/>
        <v>2788</v>
      </c>
      <c r="CZ2382" s="87">
        <f t="shared" si="677"/>
        <v>0</v>
      </c>
      <c r="DA2382" s="6">
        <f t="shared" si="678"/>
        <v>2788</v>
      </c>
      <c r="DV2382" s="90"/>
      <c r="DY2382" s="57"/>
      <c r="EA2382" s="50"/>
    </row>
    <row r="2383" spans="1:131" hidden="1" x14ac:dyDescent="0.2">
      <c r="A2383" s="46">
        <v>5412</v>
      </c>
      <c r="B2383" s="46">
        <f t="shared" si="689"/>
        <v>7</v>
      </c>
      <c r="C2383" s="46">
        <f t="shared" si="690"/>
        <v>21</v>
      </c>
      <c r="D2383" s="46">
        <f t="shared" si="691"/>
        <v>10</v>
      </c>
      <c r="E2383" s="85">
        <v>32802</v>
      </c>
      <c r="F2383" s="7" t="s">
        <v>3453</v>
      </c>
      <c r="G2383" s="50" t="s">
        <v>310</v>
      </c>
      <c r="H2383" s="50" t="s">
        <v>306</v>
      </c>
      <c r="I2383" s="50">
        <v>2</v>
      </c>
      <c r="J2383" s="50">
        <v>1</v>
      </c>
      <c r="L2383" s="171">
        <v>2325</v>
      </c>
      <c r="M2383" s="57" t="s">
        <v>3016</v>
      </c>
      <c r="O2383" s="7">
        <v>12</v>
      </c>
      <c r="P2383" s="7">
        <v>6</v>
      </c>
      <c r="Q2383" s="7">
        <v>4</v>
      </c>
      <c r="R2383" s="7">
        <v>2</v>
      </c>
      <c r="S2383" s="7">
        <v>16</v>
      </c>
      <c r="T2383" s="7">
        <v>11</v>
      </c>
      <c r="U2383" s="7">
        <v>22</v>
      </c>
      <c r="BG2383" s="6">
        <f t="shared" si="681"/>
        <v>1</v>
      </c>
      <c r="BH2383" s="6">
        <f t="shared" si="679"/>
        <v>1</v>
      </c>
      <c r="BI2383" s="6">
        <f t="shared" si="682"/>
        <v>0</v>
      </c>
      <c r="BJ2383" s="6">
        <f t="shared" si="680"/>
        <v>0</v>
      </c>
      <c r="BK2383" s="6">
        <f t="shared" si="683"/>
        <v>0</v>
      </c>
      <c r="BL2383" s="6">
        <f t="shared" si="684"/>
        <v>0</v>
      </c>
      <c r="BM2383" s="6">
        <f t="shared" si="685"/>
        <v>1</v>
      </c>
      <c r="BN2383" s="6">
        <f t="shared" si="686"/>
        <v>6</v>
      </c>
      <c r="BO2383" s="6">
        <f t="shared" si="687"/>
        <v>0</v>
      </c>
      <c r="BP2383" s="6">
        <f t="shared" si="688"/>
        <v>0</v>
      </c>
      <c r="BQ2383" s="6">
        <f t="shared" si="692"/>
        <v>1</v>
      </c>
      <c r="BR2383" s="6">
        <f t="shared" si="693"/>
        <v>6</v>
      </c>
      <c r="BS2383" s="6">
        <f t="shared" si="695"/>
        <v>1</v>
      </c>
      <c r="BT2383" s="6">
        <f t="shared" si="696"/>
        <v>2</v>
      </c>
      <c r="CT2383" s="6">
        <f t="shared" si="694"/>
        <v>0</v>
      </c>
      <c r="CX2383" s="6" t="str">
        <f t="shared" si="675"/>
        <v>A</v>
      </c>
      <c r="CY2383" s="87">
        <f t="shared" si="676"/>
        <v>2325</v>
      </c>
      <c r="CZ2383" s="87">
        <f t="shared" si="677"/>
        <v>0</v>
      </c>
      <c r="DA2383" s="6" t="str">
        <f t="shared" si="678"/>
        <v>na</v>
      </c>
      <c r="DV2383" s="90"/>
      <c r="DY2383" s="57"/>
      <c r="EA2383" s="91"/>
    </row>
    <row r="2384" spans="1:131" hidden="1" x14ac:dyDescent="0.2">
      <c r="A2384" s="46">
        <v>5413</v>
      </c>
      <c r="B2384" s="46">
        <f t="shared" si="689"/>
        <v>7</v>
      </c>
      <c r="C2384" s="46">
        <f t="shared" si="690"/>
        <v>28</v>
      </c>
      <c r="D2384" s="46">
        <f t="shared" si="691"/>
        <v>10</v>
      </c>
      <c r="E2384" s="85">
        <v>32809</v>
      </c>
      <c r="F2384" s="7" t="s">
        <v>591</v>
      </c>
      <c r="G2384" s="50" t="s">
        <v>103</v>
      </c>
      <c r="H2384" s="50" t="s">
        <v>306</v>
      </c>
      <c r="I2384" s="50">
        <v>2</v>
      </c>
      <c r="J2384" s="50">
        <v>1</v>
      </c>
      <c r="L2384" s="171">
        <v>2978</v>
      </c>
      <c r="M2384" s="57" t="s">
        <v>3017</v>
      </c>
      <c r="O2384" s="7">
        <v>13</v>
      </c>
      <c r="P2384" s="7">
        <v>7</v>
      </c>
      <c r="Q2384" s="7">
        <v>4</v>
      </c>
      <c r="R2384" s="7">
        <v>2</v>
      </c>
      <c r="S2384" s="7">
        <v>18</v>
      </c>
      <c r="T2384" s="7">
        <v>12</v>
      </c>
      <c r="U2384" s="7">
        <v>25</v>
      </c>
      <c r="BG2384" s="6">
        <f t="shared" si="681"/>
        <v>1</v>
      </c>
      <c r="BH2384" s="6">
        <f t="shared" si="679"/>
        <v>2</v>
      </c>
      <c r="BI2384" s="6">
        <f t="shared" si="682"/>
        <v>0</v>
      </c>
      <c r="BJ2384" s="6">
        <f t="shared" si="680"/>
        <v>0</v>
      </c>
      <c r="BK2384" s="6">
        <f t="shared" si="683"/>
        <v>0</v>
      </c>
      <c r="BL2384" s="6">
        <f t="shared" si="684"/>
        <v>0</v>
      </c>
      <c r="BM2384" s="6">
        <f t="shared" si="685"/>
        <v>1</v>
      </c>
      <c r="BN2384" s="6">
        <f t="shared" si="686"/>
        <v>7</v>
      </c>
      <c r="BO2384" s="6">
        <f t="shared" si="687"/>
        <v>0</v>
      </c>
      <c r="BP2384" s="6">
        <f t="shared" si="688"/>
        <v>0</v>
      </c>
      <c r="BQ2384" s="6">
        <f t="shared" si="692"/>
        <v>1</v>
      </c>
      <c r="BR2384" s="6">
        <f t="shared" si="693"/>
        <v>7</v>
      </c>
      <c r="BS2384" s="6">
        <f t="shared" si="695"/>
        <v>1</v>
      </c>
      <c r="BT2384" s="6">
        <f t="shared" si="696"/>
        <v>3</v>
      </c>
      <c r="CT2384" s="6">
        <f t="shared" si="694"/>
        <v>0</v>
      </c>
      <c r="CX2384" s="6" t="str">
        <f t="shared" si="675"/>
        <v>H</v>
      </c>
      <c r="CY2384" s="87">
        <f t="shared" si="676"/>
        <v>2978</v>
      </c>
      <c r="CZ2384" s="87">
        <f t="shared" si="677"/>
        <v>0</v>
      </c>
      <c r="DA2384" s="6">
        <f t="shared" si="678"/>
        <v>2978</v>
      </c>
      <c r="DV2384" s="90"/>
      <c r="DY2384" s="57"/>
      <c r="EA2384" s="50"/>
    </row>
    <row r="2385" spans="1:131" hidden="1" x14ac:dyDescent="0.2">
      <c r="A2385" s="46">
        <v>5414</v>
      </c>
      <c r="B2385" s="46">
        <f t="shared" si="689"/>
        <v>3</v>
      </c>
      <c r="C2385" s="46">
        <f t="shared" si="690"/>
        <v>31</v>
      </c>
      <c r="D2385" s="46">
        <f t="shared" si="691"/>
        <v>10</v>
      </c>
      <c r="E2385" s="85">
        <v>32812</v>
      </c>
      <c r="F2385" s="7" t="s">
        <v>191</v>
      </c>
      <c r="G2385" s="50" t="s">
        <v>310</v>
      </c>
      <c r="H2385" s="50" t="s">
        <v>307</v>
      </c>
      <c r="I2385" s="50">
        <v>1</v>
      </c>
      <c r="J2385" s="50">
        <v>1</v>
      </c>
      <c r="L2385" s="171">
        <v>3800</v>
      </c>
      <c r="M2385" s="57" t="s">
        <v>3407</v>
      </c>
      <c r="O2385" s="7">
        <v>14</v>
      </c>
      <c r="P2385" s="7">
        <v>7</v>
      </c>
      <c r="Q2385" s="7">
        <v>5</v>
      </c>
      <c r="R2385" s="7">
        <v>2</v>
      </c>
      <c r="S2385" s="7">
        <v>19</v>
      </c>
      <c r="T2385" s="7">
        <v>13</v>
      </c>
      <c r="U2385" s="7">
        <v>26</v>
      </c>
      <c r="BG2385" s="6">
        <f t="shared" si="681"/>
        <v>0</v>
      </c>
      <c r="BH2385" s="6">
        <f t="shared" si="679"/>
        <v>0</v>
      </c>
      <c r="BI2385" s="6">
        <f t="shared" si="682"/>
        <v>1</v>
      </c>
      <c r="BJ2385" s="6">
        <f t="shared" si="680"/>
        <v>1</v>
      </c>
      <c r="BK2385" s="6">
        <f t="shared" si="683"/>
        <v>0</v>
      </c>
      <c r="BL2385" s="6">
        <f t="shared" si="684"/>
        <v>0</v>
      </c>
      <c r="BM2385" s="6">
        <f t="shared" si="685"/>
        <v>1</v>
      </c>
      <c r="BN2385" s="6">
        <f t="shared" si="686"/>
        <v>8</v>
      </c>
      <c r="BO2385" s="6">
        <f t="shared" si="687"/>
        <v>1</v>
      </c>
      <c r="BP2385" s="6">
        <f t="shared" si="688"/>
        <v>1</v>
      </c>
      <c r="BQ2385" s="6">
        <f t="shared" si="692"/>
        <v>1</v>
      </c>
      <c r="BR2385" s="6">
        <f t="shared" si="693"/>
        <v>8</v>
      </c>
      <c r="BS2385" s="6">
        <f t="shared" si="695"/>
        <v>1</v>
      </c>
      <c r="BT2385" s="6">
        <f t="shared" si="696"/>
        <v>4</v>
      </c>
      <c r="CT2385" s="6">
        <f t="shared" si="694"/>
        <v>0</v>
      </c>
      <c r="CX2385" s="6" t="str">
        <f t="shared" si="675"/>
        <v>A</v>
      </c>
      <c r="CY2385" s="87">
        <f t="shared" si="676"/>
        <v>3800</v>
      </c>
      <c r="CZ2385" s="87">
        <f t="shared" si="677"/>
        <v>0</v>
      </c>
      <c r="DA2385" s="6" t="str">
        <f t="shared" si="678"/>
        <v>na</v>
      </c>
      <c r="DV2385" s="90"/>
      <c r="DY2385" s="57"/>
      <c r="EA2385" s="50"/>
    </row>
    <row r="2386" spans="1:131" hidden="1" x14ac:dyDescent="0.2">
      <c r="A2386" s="46">
        <v>5415</v>
      </c>
      <c r="B2386" s="46">
        <f t="shared" si="689"/>
        <v>7</v>
      </c>
      <c r="C2386" s="46">
        <f t="shared" si="690"/>
        <v>4</v>
      </c>
      <c r="D2386" s="46">
        <f t="shared" si="691"/>
        <v>11</v>
      </c>
      <c r="E2386" s="85">
        <v>32816</v>
      </c>
      <c r="F2386" s="7" t="s">
        <v>1905</v>
      </c>
      <c r="G2386" s="50" t="s">
        <v>103</v>
      </c>
      <c r="H2386" s="50" t="s">
        <v>307</v>
      </c>
      <c r="I2386" s="50">
        <v>1</v>
      </c>
      <c r="J2386" s="50">
        <v>1</v>
      </c>
      <c r="L2386" s="171">
        <v>2496</v>
      </c>
      <c r="M2386" s="57" t="s">
        <v>3018</v>
      </c>
      <c r="O2386" s="7">
        <v>15</v>
      </c>
      <c r="P2386" s="7">
        <v>7</v>
      </c>
      <c r="Q2386" s="7">
        <v>6</v>
      </c>
      <c r="R2386" s="7">
        <v>2</v>
      </c>
      <c r="S2386" s="7">
        <v>20</v>
      </c>
      <c r="T2386" s="7">
        <v>14</v>
      </c>
      <c r="U2386" s="7">
        <v>27</v>
      </c>
      <c r="BG2386" s="6">
        <f t="shared" si="681"/>
        <v>0</v>
      </c>
      <c r="BH2386" s="6">
        <f t="shared" si="679"/>
        <v>0</v>
      </c>
      <c r="BI2386" s="6">
        <f t="shared" si="682"/>
        <v>1</v>
      </c>
      <c r="BJ2386" s="6">
        <f t="shared" si="680"/>
        <v>2</v>
      </c>
      <c r="BK2386" s="6">
        <f t="shared" si="683"/>
        <v>0</v>
      </c>
      <c r="BL2386" s="6">
        <f t="shared" si="684"/>
        <v>0</v>
      </c>
      <c r="BM2386" s="6">
        <f t="shared" si="685"/>
        <v>1</v>
      </c>
      <c r="BN2386" s="6">
        <f t="shared" si="686"/>
        <v>9</v>
      </c>
      <c r="BO2386" s="6">
        <f t="shared" si="687"/>
        <v>1</v>
      </c>
      <c r="BP2386" s="6">
        <f t="shared" si="688"/>
        <v>2</v>
      </c>
      <c r="BQ2386" s="6">
        <f t="shared" si="692"/>
        <v>1</v>
      </c>
      <c r="BR2386" s="6">
        <f t="shared" si="693"/>
        <v>9</v>
      </c>
      <c r="BS2386" s="6">
        <f t="shared" si="695"/>
        <v>1</v>
      </c>
      <c r="BT2386" s="6">
        <f t="shared" si="696"/>
        <v>5</v>
      </c>
      <c r="CT2386" s="6">
        <f t="shared" si="694"/>
        <v>0</v>
      </c>
      <c r="CX2386" s="6" t="str">
        <f t="shared" si="675"/>
        <v>H</v>
      </c>
      <c r="CY2386" s="87">
        <f t="shared" si="676"/>
        <v>2496</v>
      </c>
      <c r="CZ2386" s="87">
        <f t="shared" si="677"/>
        <v>0</v>
      </c>
      <c r="DA2386" s="6">
        <f t="shared" si="678"/>
        <v>2496</v>
      </c>
      <c r="DV2386" s="90"/>
      <c r="DY2386" s="57"/>
      <c r="EA2386" s="91"/>
    </row>
    <row r="2387" spans="1:131" hidden="1" x14ac:dyDescent="0.2">
      <c r="A2387" s="46">
        <v>5416</v>
      </c>
      <c r="B2387" s="46">
        <f t="shared" si="689"/>
        <v>7</v>
      </c>
      <c r="C2387" s="46">
        <f t="shared" si="690"/>
        <v>11</v>
      </c>
      <c r="D2387" s="46">
        <f t="shared" si="691"/>
        <v>11</v>
      </c>
      <c r="E2387" s="85">
        <v>32823</v>
      </c>
      <c r="F2387" s="7" t="s">
        <v>3019</v>
      </c>
      <c r="G2387" s="50" t="s">
        <v>310</v>
      </c>
      <c r="H2387" s="50" t="s">
        <v>308</v>
      </c>
      <c r="I2387" s="50">
        <v>0</v>
      </c>
      <c r="J2387" s="50">
        <v>1</v>
      </c>
      <c r="L2387" s="171">
        <v>2043</v>
      </c>
      <c r="O2387" s="7">
        <v>16</v>
      </c>
      <c r="P2387" s="7">
        <v>7</v>
      </c>
      <c r="Q2387" s="7">
        <v>6</v>
      </c>
      <c r="R2387" s="7">
        <v>3</v>
      </c>
      <c r="S2387" s="7">
        <v>20</v>
      </c>
      <c r="T2387" s="7">
        <v>15</v>
      </c>
      <c r="U2387" s="7">
        <v>27</v>
      </c>
      <c r="BG2387" s="6">
        <f t="shared" si="681"/>
        <v>0</v>
      </c>
      <c r="BH2387" s="6">
        <f t="shared" si="679"/>
        <v>0</v>
      </c>
      <c r="BI2387" s="6">
        <f t="shared" si="682"/>
        <v>0</v>
      </c>
      <c r="BJ2387" s="6">
        <f t="shared" si="680"/>
        <v>0</v>
      </c>
      <c r="BK2387" s="6">
        <f t="shared" si="683"/>
        <v>1</v>
      </c>
      <c r="BL2387" s="6">
        <f t="shared" si="684"/>
        <v>1</v>
      </c>
      <c r="BM2387" s="6">
        <f t="shared" si="685"/>
        <v>0</v>
      </c>
      <c r="BN2387" s="6">
        <f t="shared" si="686"/>
        <v>0</v>
      </c>
      <c r="BO2387" s="6">
        <f t="shared" si="687"/>
        <v>1</v>
      </c>
      <c r="BP2387" s="6">
        <f t="shared" si="688"/>
        <v>3</v>
      </c>
      <c r="BQ2387" s="6">
        <f t="shared" si="692"/>
        <v>0</v>
      </c>
      <c r="BR2387" s="6">
        <f t="shared" si="693"/>
        <v>0</v>
      </c>
      <c r="BS2387" s="6">
        <f t="shared" si="695"/>
        <v>1</v>
      </c>
      <c r="BT2387" s="6">
        <f t="shared" si="696"/>
        <v>6</v>
      </c>
      <c r="CT2387" s="6">
        <f t="shared" si="694"/>
        <v>0</v>
      </c>
      <c r="CX2387" s="6" t="str">
        <f t="shared" si="675"/>
        <v>A</v>
      </c>
      <c r="CY2387" s="87">
        <f t="shared" si="676"/>
        <v>2043</v>
      </c>
      <c r="CZ2387" s="87">
        <f t="shared" si="677"/>
        <v>0</v>
      </c>
      <c r="DA2387" s="6" t="str">
        <f t="shared" si="678"/>
        <v>na</v>
      </c>
      <c r="DV2387" s="90"/>
      <c r="DY2387" s="57"/>
      <c r="EA2387" s="50"/>
    </row>
    <row r="2388" spans="1:131" hidden="1" x14ac:dyDescent="0.2">
      <c r="A2388" s="46">
        <v>5417</v>
      </c>
      <c r="B2388" s="46">
        <f t="shared" si="689"/>
        <v>6</v>
      </c>
      <c r="C2388" s="46">
        <f t="shared" si="690"/>
        <v>24</v>
      </c>
      <c r="D2388" s="46">
        <f t="shared" si="691"/>
        <v>11</v>
      </c>
      <c r="E2388" s="85">
        <v>32836</v>
      </c>
      <c r="F2388" s="7" t="s">
        <v>3586</v>
      </c>
      <c r="G2388" s="50" t="s">
        <v>310</v>
      </c>
      <c r="H2388" s="50" t="s">
        <v>306</v>
      </c>
      <c r="I2388" s="50">
        <v>3</v>
      </c>
      <c r="J2388" s="50">
        <v>1</v>
      </c>
      <c r="L2388" s="171">
        <v>3602</v>
      </c>
      <c r="M2388" s="57" t="s">
        <v>3020</v>
      </c>
      <c r="O2388" s="7">
        <v>17</v>
      </c>
      <c r="P2388" s="7">
        <v>8</v>
      </c>
      <c r="Q2388" s="7">
        <v>6</v>
      </c>
      <c r="R2388" s="7">
        <v>3</v>
      </c>
      <c r="S2388" s="7">
        <v>23</v>
      </c>
      <c r="T2388" s="7">
        <v>16</v>
      </c>
      <c r="U2388" s="7">
        <v>30</v>
      </c>
      <c r="BG2388" s="6">
        <f t="shared" si="681"/>
        <v>1</v>
      </c>
      <c r="BH2388" s="6">
        <f t="shared" si="679"/>
        <v>1</v>
      </c>
      <c r="BI2388" s="6">
        <f t="shared" si="682"/>
        <v>0</v>
      </c>
      <c r="BJ2388" s="6">
        <f t="shared" si="680"/>
        <v>0</v>
      </c>
      <c r="BK2388" s="6">
        <f t="shared" si="683"/>
        <v>0</v>
      </c>
      <c r="BL2388" s="6">
        <f t="shared" si="684"/>
        <v>0</v>
      </c>
      <c r="BM2388" s="6">
        <f t="shared" si="685"/>
        <v>1</v>
      </c>
      <c r="BN2388" s="6">
        <f t="shared" si="686"/>
        <v>1</v>
      </c>
      <c r="BO2388" s="6">
        <f t="shared" si="687"/>
        <v>0</v>
      </c>
      <c r="BP2388" s="6">
        <f t="shared" si="688"/>
        <v>0</v>
      </c>
      <c r="BQ2388" s="6">
        <f t="shared" si="692"/>
        <v>1</v>
      </c>
      <c r="BR2388" s="6">
        <f t="shared" si="693"/>
        <v>1</v>
      </c>
      <c r="BS2388" s="6">
        <f t="shared" si="695"/>
        <v>1</v>
      </c>
      <c r="BT2388" s="6">
        <f t="shared" si="696"/>
        <v>7</v>
      </c>
      <c r="CT2388" s="6">
        <f t="shared" si="694"/>
        <v>0</v>
      </c>
      <c r="CX2388" s="6" t="str">
        <f t="shared" si="675"/>
        <v>A</v>
      </c>
      <c r="CY2388" s="87">
        <f t="shared" si="676"/>
        <v>3602</v>
      </c>
      <c r="CZ2388" s="87">
        <f t="shared" si="677"/>
        <v>0</v>
      </c>
      <c r="DA2388" s="6" t="str">
        <f t="shared" si="678"/>
        <v>na</v>
      </c>
      <c r="DV2388" s="90"/>
      <c r="DY2388" s="57"/>
      <c r="EA2388" s="50"/>
    </row>
    <row r="2389" spans="1:131" hidden="1" x14ac:dyDescent="0.2">
      <c r="A2389" s="46">
        <v>5418</v>
      </c>
      <c r="B2389" s="46">
        <f t="shared" si="689"/>
        <v>7</v>
      </c>
      <c r="C2389" s="46">
        <f t="shared" si="690"/>
        <v>9</v>
      </c>
      <c r="D2389" s="46">
        <f t="shared" si="691"/>
        <v>12</v>
      </c>
      <c r="E2389" s="85">
        <v>32851</v>
      </c>
      <c r="F2389" s="7" t="s">
        <v>3380</v>
      </c>
      <c r="G2389" s="50" t="s">
        <v>103</v>
      </c>
      <c r="H2389" s="50" t="s">
        <v>306</v>
      </c>
      <c r="I2389" s="50">
        <v>1</v>
      </c>
      <c r="J2389" s="50">
        <v>0</v>
      </c>
      <c r="L2389" s="171">
        <v>2134</v>
      </c>
      <c r="M2389" s="57" t="s">
        <v>3031</v>
      </c>
      <c r="O2389" s="7">
        <v>18</v>
      </c>
      <c r="P2389" s="7">
        <v>9</v>
      </c>
      <c r="Q2389" s="7">
        <v>6</v>
      </c>
      <c r="R2389" s="7">
        <v>3</v>
      </c>
      <c r="S2389" s="7">
        <v>24</v>
      </c>
      <c r="T2389" s="7">
        <v>16</v>
      </c>
      <c r="U2389" s="7">
        <v>33</v>
      </c>
      <c r="BG2389" s="6">
        <f t="shared" si="681"/>
        <v>1</v>
      </c>
      <c r="BH2389" s="6">
        <f t="shared" si="679"/>
        <v>2</v>
      </c>
      <c r="BI2389" s="6">
        <f t="shared" si="682"/>
        <v>0</v>
      </c>
      <c r="BJ2389" s="6">
        <f t="shared" si="680"/>
        <v>0</v>
      </c>
      <c r="BK2389" s="6">
        <f t="shared" si="683"/>
        <v>0</v>
      </c>
      <c r="BL2389" s="6">
        <f t="shared" si="684"/>
        <v>0</v>
      </c>
      <c r="BM2389" s="6">
        <f t="shared" si="685"/>
        <v>1</v>
      </c>
      <c r="BN2389" s="6">
        <f t="shared" si="686"/>
        <v>2</v>
      </c>
      <c r="BO2389" s="6">
        <f t="shared" si="687"/>
        <v>0</v>
      </c>
      <c r="BP2389" s="6">
        <f t="shared" si="688"/>
        <v>0</v>
      </c>
      <c r="BQ2389" s="6">
        <f t="shared" si="692"/>
        <v>1</v>
      </c>
      <c r="BR2389" s="6">
        <f t="shared" si="693"/>
        <v>2</v>
      </c>
      <c r="BS2389" s="6">
        <f t="shared" si="695"/>
        <v>0</v>
      </c>
      <c r="BT2389" s="6">
        <f t="shared" si="696"/>
        <v>0</v>
      </c>
      <c r="CT2389" s="6">
        <f t="shared" si="694"/>
        <v>0</v>
      </c>
      <c r="CX2389" s="6" t="str">
        <f t="shared" si="675"/>
        <v>H</v>
      </c>
      <c r="CY2389" s="87">
        <f t="shared" si="676"/>
        <v>2134</v>
      </c>
      <c r="CZ2389" s="87">
        <f t="shared" si="677"/>
        <v>0</v>
      </c>
      <c r="DA2389" s="6">
        <f t="shared" si="678"/>
        <v>2134</v>
      </c>
      <c r="DV2389" s="90"/>
      <c r="DY2389" s="57"/>
      <c r="EA2389" s="50"/>
    </row>
    <row r="2390" spans="1:131" hidden="1" x14ac:dyDescent="0.2">
      <c r="A2390" s="46">
        <v>5419</v>
      </c>
      <c r="B2390" s="46">
        <f t="shared" si="689"/>
        <v>7</v>
      </c>
      <c r="C2390" s="46">
        <f t="shared" si="690"/>
        <v>16</v>
      </c>
      <c r="D2390" s="46">
        <f t="shared" si="691"/>
        <v>12</v>
      </c>
      <c r="E2390" s="85">
        <v>32858</v>
      </c>
      <c r="F2390" s="7" t="s">
        <v>235</v>
      </c>
      <c r="G2390" s="50" t="s">
        <v>310</v>
      </c>
      <c r="H2390" s="50" t="s">
        <v>307</v>
      </c>
      <c r="I2390" s="50">
        <v>0</v>
      </c>
      <c r="J2390" s="50">
        <v>0</v>
      </c>
      <c r="L2390" s="171">
        <v>3383</v>
      </c>
      <c r="O2390" s="7">
        <v>19</v>
      </c>
      <c r="P2390" s="7">
        <v>9</v>
      </c>
      <c r="Q2390" s="7">
        <v>7</v>
      </c>
      <c r="R2390" s="7">
        <v>3</v>
      </c>
      <c r="S2390" s="7">
        <v>24</v>
      </c>
      <c r="T2390" s="7">
        <v>16</v>
      </c>
      <c r="U2390" s="7">
        <v>34</v>
      </c>
      <c r="BG2390" s="6">
        <f t="shared" si="681"/>
        <v>0</v>
      </c>
      <c r="BH2390" s="6">
        <f t="shared" si="679"/>
        <v>0</v>
      </c>
      <c r="BI2390" s="6">
        <f t="shared" si="682"/>
        <v>1</v>
      </c>
      <c r="BJ2390" s="6">
        <f t="shared" si="680"/>
        <v>1</v>
      </c>
      <c r="BK2390" s="6">
        <f t="shared" si="683"/>
        <v>0</v>
      </c>
      <c r="BL2390" s="6">
        <f t="shared" si="684"/>
        <v>0</v>
      </c>
      <c r="BM2390" s="6">
        <f t="shared" si="685"/>
        <v>1</v>
      </c>
      <c r="BN2390" s="6">
        <f t="shared" si="686"/>
        <v>3</v>
      </c>
      <c r="BO2390" s="6">
        <f t="shared" si="687"/>
        <v>1</v>
      </c>
      <c r="BP2390" s="6">
        <f t="shared" si="688"/>
        <v>1</v>
      </c>
      <c r="BQ2390" s="6">
        <f t="shared" si="692"/>
        <v>0</v>
      </c>
      <c r="BR2390" s="6">
        <f t="shared" si="693"/>
        <v>0</v>
      </c>
      <c r="BS2390" s="6">
        <f t="shared" si="695"/>
        <v>0</v>
      </c>
      <c r="BT2390" s="6">
        <f t="shared" si="696"/>
        <v>0</v>
      </c>
      <c r="CT2390" s="6">
        <f t="shared" si="694"/>
        <v>0</v>
      </c>
      <c r="CX2390" s="6" t="str">
        <f t="shared" si="675"/>
        <v>A</v>
      </c>
      <c r="CY2390" s="87">
        <f t="shared" si="676"/>
        <v>3383</v>
      </c>
      <c r="CZ2390" s="87">
        <f t="shared" si="677"/>
        <v>0</v>
      </c>
      <c r="DA2390" s="6" t="str">
        <f t="shared" si="678"/>
        <v>na</v>
      </c>
      <c r="DV2390" s="90"/>
      <c r="DY2390" s="57"/>
      <c r="EA2390" s="50"/>
    </row>
    <row r="2391" spans="1:131" hidden="1" x14ac:dyDescent="0.2">
      <c r="A2391" s="46">
        <v>5420</v>
      </c>
      <c r="B2391" s="46">
        <f t="shared" si="689"/>
        <v>3</v>
      </c>
      <c r="C2391" s="46">
        <f t="shared" si="690"/>
        <v>26</v>
      </c>
      <c r="D2391" s="46">
        <f t="shared" si="691"/>
        <v>12</v>
      </c>
      <c r="E2391" s="85">
        <v>32868</v>
      </c>
      <c r="F2391" s="7" t="s">
        <v>259</v>
      </c>
      <c r="G2391" s="50" t="s">
        <v>103</v>
      </c>
      <c r="H2391" s="50" t="s">
        <v>308</v>
      </c>
      <c r="I2391" s="50">
        <v>0</v>
      </c>
      <c r="J2391" s="50">
        <v>2</v>
      </c>
      <c r="L2391" s="171">
        <v>3665</v>
      </c>
      <c r="O2391" s="7">
        <v>20</v>
      </c>
      <c r="P2391" s="7">
        <v>9</v>
      </c>
      <c r="Q2391" s="7">
        <v>7</v>
      </c>
      <c r="R2391" s="7">
        <v>4</v>
      </c>
      <c r="S2391" s="7">
        <v>24</v>
      </c>
      <c r="T2391" s="7">
        <v>18</v>
      </c>
      <c r="U2391" s="7">
        <v>34</v>
      </c>
      <c r="BG2391" s="6">
        <f t="shared" si="681"/>
        <v>0</v>
      </c>
      <c r="BH2391" s="6">
        <f t="shared" si="679"/>
        <v>0</v>
      </c>
      <c r="BI2391" s="6">
        <f t="shared" si="682"/>
        <v>0</v>
      </c>
      <c r="BJ2391" s="6">
        <f t="shared" si="680"/>
        <v>0</v>
      </c>
      <c r="BK2391" s="6">
        <f t="shared" si="683"/>
        <v>1</v>
      </c>
      <c r="BL2391" s="6">
        <f t="shared" si="684"/>
        <v>1</v>
      </c>
      <c r="BM2391" s="6">
        <f t="shared" si="685"/>
        <v>0</v>
      </c>
      <c r="BN2391" s="6">
        <f t="shared" si="686"/>
        <v>0</v>
      </c>
      <c r="BO2391" s="6">
        <f t="shared" si="687"/>
        <v>1</v>
      </c>
      <c r="BP2391" s="6">
        <f t="shared" si="688"/>
        <v>2</v>
      </c>
      <c r="BQ2391" s="6">
        <f t="shared" si="692"/>
        <v>0</v>
      </c>
      <c r="BR2391" s="6">
        <f t="shared" si="693"/>
        <v>0</v>
      </c>
      <c r="BS2391" s="6">
        <f t="shared" si="695"/>
        <v>1</v>
      </c>
      <c r="BT2391" s="6">
        <f t="shared" si="696"/>
        <v>1</v>
      </c>
      <c r="CT2391" s="6">
        <f t="shared" si="694"/>
        <v>0</v>
      </c>
      <c r="CX2391" s="6" t="str">
        <f t="shared" si="675"/>
        <v>H</v>
      </c>
      <c r="CY2391" s="87">
        <f t="shared" si="676"/>
        <v>3665</v>
      </c>
      <c r="CZ2391" s="87">
        <f t="shared" si="677"/>
        <v>0</v>
      </c>
      <c r="DA2391" s="6">
        <f t="shared" si="678"/>
        <v>3665</v>
      </c>
      <c r="DV2391" s="90"/>
      <c r="DY2391" s="57"/>
      <c r="EA2391" s="50"/>
    </row>
    <row r="2392" spans="1:131" hidden="1" x14ac:dyDescent="0.2">
      <c r="A2392" s="46">
        <v>5421</v>
      </c>
      <c r="B2392" s="46">
        <f t="shared" si="689"/>
        <v>7</v>
      </c>
      <c r="C2392" s="46">
        <f t="shared" si="690"/>
        <v>30</v>
      </c>
      <c r="D2392" s="46">
        <f t="shared" si="691"/>
        <v>12</v>
      </c>
      <c r="E2392" s="85">
        <v>32872</v>
      </c>
      <c r="F2392" s="7" t="s">
        <v>1918</v>
      </c>
      <c r="G2392" s="50" t="s">
        <v>103</v>
      </c>
      <c r="H2392" s="50" t="s">
        <v>308</v>
      </c>
      <c r="I2392" s="50">
        <v>1</v>
      </c>
      <c r="J2392" s="50">
        <v>2</v>
      </c>
      <c r="L2392" s="171">
        <v>2405</v>
      </c>
      <c r="M2392" s="57" t="s">
        <v>711</v>
      </c>
      <c r="O2392" s="7">
        <v>21</v>
      </c>
      <c r="P2392" s="7">
        <v>9</v>
      </c>
      <c r="Q2392" s="7">
        <v>7</v>
      </c>
      <c r="R2392" s="7">
        <v>5</v>
      </c>
      <c r="S2392" s="7">
        <v>25</v>
      </c>
      <c r="T2392" s="7">
        <v>20</v>
      </c>
      <c r="U2392" s="7">
        <v>34</v>
      </c>
      <c r="BG2392" s="6">
        <f t="shared" si="681"/>
        <v>0</v>
      </c>
      <c r="BH2392" s="6">
        <f t="shared" si="679"/>
        <v>0</v>
      </c>
      <c r="BI2392" s="6">
        <f t="shared" si="682"/>
        <v>0</v>
      </c>
      <c r="BJ2392" s="6">
        <f t="shared" si="680"/>
        <v>0</v>
      </c>
      <c r="BK2392" s="6">
        <f t="shared" si="683"/>
        <v>1</v>
      </c>
      <c r="BL2392" s="6">
        <f t="shared" si="684"/>
        <v>2</v>
      </c>
      <c r="BM2392" s="6">
        <f t="shared" si="685"/>
        <v>0</v>
      </c>
      <c r="BN2392" s="6">
        <f t="shared" si="686"/>
        <v>0</v>
      </c>
      <c r="BO2392" s="6">
        <f t="shared" si="687"/>
        <v>1</v>
      </c>
      <c r="BP2392" s="6">
        <f t="shared" si="688"/>
        <v>3</v>
      </c>
      <c r="BQ2392" s="6">
        <f t="shared" si="692"/>
        <v>1</v>
      </c>
      <c r="BR2392" s="6">
        <f t="shared" si="693"/>
        <v>1</v>
      </c>
      <c r="BS2392" s="6">
        <f t="shared" si="695"/>
        <v>1</v>
      </c>
      <c r="BT2392" s="6">
        <f t="shared" si="696"/>
        <v>2</v>
      </c>
      <c r="CT2392" s="6">
        <f t="shared" si="694"/>
        <v>0</v>
      </c>
      <c r="CX2392" s="6" t="str">
        <f t="shared" si="675"/>
        <v>H</v>
      </c>
      <c r="CY2392" s="87">
        <f t="shared" si="676"/>
        <v>2405</v>
      </c>
      <c r="CZ2392" s="87">
        <f t="shared" si="677"/>
        <v>0</v>
      </c>
      <c r="DA2392" s="6">
        <f t="shared" si="678"/>
        <v>2405</v>
      </c>
      <c r="DV2392" s="90"/>
      <c r="DY2392" s="57"/>
      <c r="EA2392" s="91"/>
    </row>
    <row r="2393" spans="1:131" hidden="1" x14ac:dyDescent="0.2">
      <c r="A2393" s="46">
        <v>5422</v>
      </c>
      <c r="B2393" s="46">
        <f t="shared" si="689"/>
        <v>2</v>
      </c>
      <c r="C2393" s="46">
        <f t="shared" si="690"/>
        <v>1</v>
      </c>
      <c r="D2393" s="46">
        <f t="shared" si="691"/>
        <v>1</v>
      </c>
      <c r="E2393" s="85">
        <v>32874</v>
      </c>
      <c r="F2393" s="7" t="s">
        <v>2070</v>
      </c>
      <c r="G2393" s="50" t="s">
        <v>310</v>
      </c>
      <c r="H2393" s="50" t="s">
        <v>308</v>
      </c>
      <c r="I2393" s="50">
        <v>1</v>
      </c>
      <c r="J2393" s="50">
        <v>2</v>
      </c>
      <c r="L2393" s="171">
        <v>6510</v>
      </c>
      <c r="M2393" s="57" t="s">
        <v>3018</v>
      </c>
      <c r="O2393" s="7">
        <v>22</v>
      </c>
      <c r="P2393" s="7">
        <v>9</v>
      </c>
      <c r="Q2393" s="7">
        <v>7</v>
      </c>
      <c r="R2393" s="7">
        <v>6</v>
      </c>
      <c r="S2393" s="7">
        <v>26</v>
      </c>
      <c r="T2393" s="7">
        <v>22</v>
      </c>
      <c r="U2393" s="7">
        <v>34</v>
      </c>
      <c r="BG2393" s="6">
        <f t="shared" si="681"/>
        <v>0</v>
      </c>
      <c r="BH2393" s="6">
        <f t="shared" si="679"/>
        <v>0</v>
      </c>
      <c r="BI2393" s="6">
        <f t="shared" si="682"/>
        <v>0</v>
      </c>
      <c r="BJ2393" s="6">
        <f t="shared" si="680"/>
        <v>0</v>
      </c>
      <c r="BK2393" s="6">
        <f t="shared" si="683"/>
        <v>1</v>
      </c>
      <c r="BL2393" s="6">
        <f t="shared" si="684"/>
        <v>3</v>
      </c>
      <c r="BM2393" s="6">
        <f t="shared" si="685"/>
        <v>0</v>
      </c>
      <c r="BN2393" s="6">
        <f t="shared" si="686"/>
        <v>0</v>
      </c>
      <c r="BO2393" s="6">
        <f t="shared" si="687"/>
        <v>1</v>
      </c>
      <c r="BP2393" s="6">
        <f t="shared" si="688"/>
        <v>4</v>
      </c>
      <c r="BQ2393" s="6">
        <f t="shared" si="692"/>
        <v>1</v>
      </c>
      <c r="BR2393" s="6">
        <f t="shared" si="693"/>
        <v>2</v>
      </c>
      <c r="BS2393" s="6">
        <f t="shared" si="695"/>
        <v>1</v>
      </c>
      <c r="BT2393" s="6">
        <f t="shared" si="696"/>
        <v>3</v>
      </c>
      <c r="CT2393" s="6">
        <f t="shared" si="694"/>
        <v>0</v>
      </c>
      <c r="CX2393" s="6" t="str">
        <f t="shared" si="675"/>
        <v>A</v>
      </c>
      <c r="CY2393" s="87">
        <f t="shared" si="676"/>
        <v>6510</v>
      </c>
      <c r="CZ2393" s="87">
        <f t="shared" si="677"/>
        <v>0</v>
      </c>
      <c r="DA2393" s="6" t="str">
        <f t="shared" si="678"/>
        <v>na</v>
      </c>
      <c r="DV2393" s="90"/>
      <c r="DY2393" s="57"/>
      <c r="EA2393" s="50"/>
    </row>
    <row r="2394" spans="1:131" hidden="1" x14ac:dyDescent="0.2">
      <c r="A2394" s="46">
        <v>5423</v>
      </c>
      <c r="B2394" s="46">
        <f t="shared" si="689"/>
        <v>7</v>
      </c>
      <c r="C2394" s="46">
        <f t="shared" si="690"/>
        <v>13</v>
      </c>
      <c r="D2394" s="46">
        <f t="shared" si="691"/>
        <v>1</v>
      </c>
      <c r="E2394" s="85">
        <v>32886</v>
      </c>
      <c r="F2394" s="7" t="s">
        <v>3426</v>
      </c>
      <c r="G2394" s="50" t="s">
        <v>310</v>
      </c>
      <c r="H2394" s="50" t="s">
        <v>307</v>
      </c>
      <c r="I2394" s="50">
        <v>1</v>
      </c>
      <c r="J2394" s="50">
        <v>1</v>
      </c>
      <c r="L2394" s="171">
        <v>3678</v>
      </c>
      <c r="M2394" s="57" t="s">
        <v>3300</v>
      </c>
      <c r="O2394" s="7">
        <v>23</v>
      </c>
      <c r="P2394" s="7">
        <v>9</v>
      </c>
      <c r="Q2394" s="7">
        <v>8</v>
      </c>
      <c r="R2394" s="7">
        <v>6</v>
      </c>
      <c r="S2394" s="7">
        <v>27</v>
      </c>
      <c r="T2394" s="7">
        <v>23</v>
      </c>
      <c r="U2394" s="7">
        <v>35</v>
      </c>
      <c r="BG2394" s="6">
        <f t="shared" si="681"/>
        <v>0</v>
      </c>
      <c r="BH2394" s="6">
        <f t="shared" si="679"/>
        <v>0</v>
      </c>
      <c r="BI2394" s="6">
        <f t="shared" si="682"/>
        <v>1</v>
      </c>
      <c r="BJ2394" s="6">
        <f t="shared" si="680"/>
        <v>1</v>
      </c>
      <c r="BK2394" s="6">
        <f t="shared" si="683"/>
        <v>0</v>
      </c>
      <c r="BL2394" s="6">
        <f t="shared" si="684"/>
        <v>0</v>
      </c>
      <c r="BM2394" s="6">
        <f t="shared" si="685"/>
        <v>1</v>
      </c>
      <c r="BN2394" s="6">
        <f t="shared" si="686"/>
        <v>1</v>
      </c>
      <c r="BO2394" s="6">
        <f t="shared" si="687"/>
        <v>1</v>
      </c>
      <c r="BP2394" s="6">
        <f t="shared" si="688"/>
        <v>5</v>
      </c>
      <c r="BQ2394" s="6">
        <f t="shared" si="692"/>
        <v>1</v>
      </c>
      <c r="BR2394" s="6">
        <f t="shared" si="693"/>
        <v>3</v>
      </c>
      <c r="BS2394" s="6">
        <f t="shared" si="695"/>
        <v>1</v>
      </c>
      <c r="BT2394" s="6">
        <f t="shared" si="696"/>
        <v>4</v>
      </c>
      <c r="CT2394" s="6">
        <f t="shared" si="694"/>
        <v>0</v>
      </c>
      <c r="CX2394" s="6" t="str">
        <f t="shared" ref="CX2394:CX2457" si="697">G2394</f>
        <v>A</v>
      </c>
      <c r="CY2394" s="87">
        <f t="shared" ref="CY2394:CY2457" si="698">L2394</f>
        <v>3678</v>
      </c>
      <c r="CZ2394" s="87">
        <f t="shared" ref="CZ2394:CZ2457" si="699">AY2394</f>
        <v>0</v>
      </c>
      <c r="DA2394" s="6" t="str">
        <f t="shared" ref="DA2394:DA2457" si="700">IF(CX2394="H",CY2394-CZ2394,"na")</f>
        <v>na</v>
      </c>
      <c r="DV2394" s="90"/>
      <c r="DY2394" s="57"/>
      <c r="EA2394" s="50"/>
    </row>
    <row r="2395" spans="1:131" hidden="1" x14ac:dyDescent="0.2">
      <c r="A2395" s="46">
        <v>5424</v>
      </c>
      <c r="B2395" s="46">
        <f t="shared" si="689"/>
        <v>7</v>
      </c>
      <c r="C2395" s="46">
        <f t="shared" si="690"/>
        <v>20</v>
      </c>
      <c r="D2395" s="46">
        <f t="shared" si="691"/>
        <v>1</v>
      </c>
      <c r="E2395" s="85">
        <v>32893</v>
      </c>
      <c r="F2395" s="7" t="s">
        <v>10</v>
      </c>
      <c r="G2395" s="50" t="s">
        <v>103</v>
      </c>
      <c r="H2395" s="50" t="s">
        <v>306</v>
      </c>
      <c r="I2395" s="50">
        <v>2</v>
      </c>
      <c r="J2395" s="50">
        <v>1</v>
      </c>
      <c r="L2395" s="171">
        <v>2397</v>
      </c>
      <c r="M2395" s="57" t="s">
        <v>2978</v>
      </c>
      <c r="O2395" s="7">
        <v>24</v>
      </c>
      <c r="P2395" s="7">
        <v>10</v>
      </c>
      <c r="Q2395" s="7">
        <v>8</v>
      </c>
      <c r="R2395" s="7">
        <v>6</v>
      </c>
      <c r="S2395" s="7">
        <v>29</v>
      </c>
      <c r="T2395" s="7">
        <v>24</v>
      </c>
      <c r="U2395" s="7">
        <v>38</v>
      </c>
      <c r="BG2395" s="6">
        <f t="shared" si="681"/>
        <v>1</v>
      </c>
      <c r="BH2395" s="6">
        <f t="shared" ref="BH2395:BH2458" si="701">IF(H2395="W",BH2394+1,0)</f>
        <v>1</v>
      </c>
      <c r="BI2395" s="6">
        <f t="shared" si="682"/>
        <v>0</v>
      </c>
      <c r="BJ2395" s="6">
        <f t="shared" ref="BJ2395:BJ2458" si="702">IF(H2395="D",BJ2394+1,0)</f>
        <v>0</v>
      </c>
      <c r="BK2395" s="6">
        <f t="shared" si="683"/>
        <v>0</v>
      </c>
      <c r="BL2395" s="6">
        <f t="shared" si="684"/>
        <v>0</v>
      </c>
      <c r="BM2395" s="6">
        <f t="shared" si="685"/>
        <v>1</v>
      </c>
      <c r="BN2395" s="6">
        <f t="shared" si="686"/>
        <v>2</v>
      </c>
      <c r="BO2395" s="6">
        <f t="shared" si="687"/>
        <v>0</v>
      </c>
      <c r="BP2395" s="6">
        <f t="shared" si="688"/>
        <v>0</v>
      </c>
      <c r="BQ2395" s="6">
        <f t="shared" si="692"/>
        <v>1</v>
      </c>
      <c r="BR2395" s="6">
        <f t="shared" si="693"/>
        <v>4</v>
      </c>
      <c r="BS2395" s="6">
        <f t="shared" si="695"/>
        <v>1</v>
      </c>
      <c r="BT2395" s="6">
        <f t="shared" si="696"/>
        <v>5</v>
      </c>
      <c r="CT2395" s="6">
        <f t="shared" si="694"/>
        <v>0</v>
      </c>
      <c r="CX2395" s="6" t="str">
        <f t="shared" si="697"/>
        <v>H</v>
      </c>
      <c r="CY2395" s="87">
        <f t="shared" si="698"/>
        <v>2397</v>
      </c>
      <c r="CZ2395" s="87">
        <f t="shared" si="699"/>
        <v>0</v>
      </c>
      <c r="DA2395" s="6">
        <f t="shared" si="700"/>
        <v>2397</v>
      </c>
    </row>
    <row r="2396" spans="1:131" hidden="1" x14ac:dyDescent="0.2">
      <c r="A2396" s="46">
        <v>5425</v>
      </c>
      <c r="B2396" s="46">
        <f t="shared" si="689"/>
        <v>7</v>
      </c>
      <c r="C2396" s="46">
        <f t="shared" si="690"/>
        <v>27</v>
      </c>
      <c r="D2396" s="46">
        <f t="shared" si="691"/>
        <v>1</v>
      </c>
      <c r="E2396" s="85">
        <v>32900</v>
      </c>
      <c r="F2396" s="7" t="s">
        <v>176</v>
      </c>
      <c r="G2396" s="50" t="s">
        <v>103</v>
      </c>
      <c r="H2396" s="50" t="s">
        <v>306</v>
      </c>
      <c r="I2396" s="50">
        <v>3</v>
      </c>
      <c r="J2396" s="50">
        <v>1</v>
      </c>
      <c r="L2396" s="171">
        <v>2311</v>
      </c>
      <c r="M2396" s="57" t="s">
        <v>712</v>
      </c>
      <c r="O2396" s="7">
        <v>25</v>
      </c>
      <c r="P2396" s="7">
        <v>11</v>
      </c>
      <c r="Q2396" s="7">
        <v>8</v>
      </c>
      <c r="R2396" s="7">
        <v>6</v>
      </c>
      <c r="S2396" s="7">
        <v>32</v>
      </c>
      <c r="T2396" s="7">
        <v>25</v>
      </c>
      <c r="U2396" s="7">
        <v>41</v>
      </c>
      <c r="BG2396" s="6">
        <f t="shared" si="681"/>
        <v>1</v>
      </c>
      <c r="BH2396" s="6">
        <f t="shared" si="701"/>
        <v>2</v>
      </c>
      <c r="BI2396" s="6">
        <f t="shared" si="682"/>
        <v>0</v>
      </c>
      <c r="BJ2396" s="6">
        <f t="shared" si="702"/>
        <v>0</v>
      </c>
      <c r="BK2396" s="6">
        <f t="shared" si="683"/>
        <v>0</v>
      </c>
      <c r="BL2396" s="6">
        <f t="shared" si="684"/>
        <v>0</v>
      </c>
      <c r="BM2396" s="6">
        <f t="shared" si="685"/>
        <v>1</v>
      </c>
      <c r="BN2396" s="6">
        <f t="shared" si="686"/>
        <v>3</v>
      </c>
      <c r="BO2396" s="6">
        <f t="shared" si="687"/>
        <v>0</v>
      </c>
      <c r="BP2396" s="6">
        <f t="shared" si="688"/>
        <v>0</v>
      </c>
      <c r="BQ2396" s="6">
        <f t="shared" si="692"/>
        <v>1</v>
      </c>
      <c r="BR2396" s="6">
        <f t="shared" si="693"/>
        <v>5</v>
      </c>
      <c r="BS2396" s="6">
        <f t="shared" si="695"/>
        <v>1</v>
      </c>
      <c r="BT2396" s="6">
        <f t="shared" si="696"/>
        <v>6</v>
      </c>
      <c r="CT2396" s="6">
        <f t="shared" si="694"/>
        <v>0</v>
      </c>
      <c r="CX2396" s="6" t="str">
        <f t="shared" si="697"/>
        <v>H</v>
      </c>
      <c r="CY2396" s="87">
        <f t="shared" si="698"/>
        <v>2311</v>
      </c>
      <c r="CZ2396" s="87">
        <f t="shared" si="699"/>
        <v>0</v>
      </c>
      <c r="DA2396" s="6">
        <f t="shared" si="700"/>
        <v>2311</v>
      </c>
    </row>
    <row r="2397" spans="1:131" hidden="1" x14ac:dyDescent="0.2">
      <c r="A2397" s="46">
        <v>5426</v>
      </c>
      <c r="B2397" s="46">
        <f t="shared" si="689"/>
        <v>7</v>
      </c>
      <c r="C2397" s="46">
        <f t="shared" si="690"/>
        <v>3</v>
      </c>
      <c r="D2397" s="46">
        <f t="shared" si="691"/>
        <v>2</v>
      </c>
      <c r="E2397" s="85">
        <v>32907</v>
      </c>
      <c r="F2397" s="7" t="s">
        <v>3229</v>
      </c>
      <c r="G2397" s="50" t="s">
        <v>310</v>
      </c>
      <c r="H2397" s="50" t="s">
        <v>308</v>
      </c>
      <c r="I2397" s="50">
        <v>0</v>
      </c>
      <c r="J2397" s="50">
        <v>3</v>
      </c>
      <c r="L2397" s="171">
        <v>5049</v>
      </c>
      <c r="O2397" s="7">
        <v>26</v>
      </c>
      <c r="P2397" s="7">
        <v>11</v>
      </c>
      <c r="Q2397" s="7">
        <v>8</v>
      </c>
      <c r="R2397" s="7">
        <v>7</v>
      </c>
      <c r="S2397" s="7">
        <v>32</v>
      </c>
      <c r="T2397" s="7">
        <v>28</v>
      </c>
      <c r="U2397" s="7">
        <v>41</v>
      </c>
      <c r="BG2397" s="6">
        <f t="shared" si="681"/>
        <v>0</v>
      </c>
      <c r="BH2397" s="6">
        <f t="shared" si="701"/>
        <v>0</v>
      </c>
      <c r="BI2397" s="6">
        <f t="shared" si="682"/>
        <v>0</v>
      </c>
      <c r="BJ2397" s="6">
        <f t="shared" si="702"/>
        <v>0</v>
      </c>
      <c r="BK2397" s="6">
        <f t="shared" si="683"/>
        <v>1</v>
      </c>
      <c r="BL2397" s="6">
        <f t="shared" si="684"/>
        <v>1</v>
      </c>
      <c r="BM2397" s="6">
        <f t="shared" si="685"/>
        <v>0</v>
      </c>
      <c r="BN2397" s="6">
        <f t="shared" si="686"/>
        <v>0</v>
      </c>
      <c r="BO2397" s="6">
        <f t="shared" si="687"/>
        <v>1</v>
      </c>
      <c r="BP2397" s="6">
        <f t="shared" si="688"/>
        <v>1</v>
      </c>
      <c r="BQ2397" s="6">
        <f t="shared" si="692"/>
        <v>0</v>
      </c>
      <c r="BR2397" s="6">
        <f t="shared" si="693"/>
        <v>0</v>
      </c>
      <c r="BS2397" s="6">
        <f t="shared" si="695"/>
        <v>1</v>
      </c>
      <c r="BT2397" s="6">
        <f t="shared" si="696"/>
        <v>7</v>
      </c>
      <c r="CT2397" s="6">
        <f t="shared" si="694"/>
        <v>0</v>
      </c>
      <c r="CX2397" s="6" t="str">
        <f t="shared" si="697"/>
        <v>A</v>
      </c>
      <c r="CY2397" s="87">
        <f t="shared" si="698"/>
        <v>5049</v>
      </c>
      <c r="CZ2397" s="87">
        <f t="shared" si="699"/>
        <v>0</v>
      </c>
      <c r="DA2397" s="6" t="str">
        <f t="shared" si="700"/>
        <v>na</v>
      </c>
    </row>
    <row r="2398" spans="1:131" hidden="1" x14ac:dyDescent="0.2">
      <c r="A2398" s="46">
        <v>5427</v>
      </c>
      <c r="B2398" s="46">
        <f t="shared" si="689"/>
        <v>3</v>
      </c>
      <c r="C2398" s="46">
        <f t="shared" si="690"/>
        <v>6</v>
      </c>
      <c r="D2398" s="46">
        <f t="shared" si="691"/>
        <v>2</v>
      </c>
      <c r="E2398" s="85">
        <v>32910</v>
      </c>
      <c r="F2398" s="7" t="s">
        <v>2348</v>
      </c>
      <c r="G2398" s="50" t="s">
        <v>310</v>
      </c>
      <c r="H2398" s="50" t="s">
        <v>306</v>
      </c>
      <c r="I2398" s="50">
        <v>1</v>
      </c>
      <c r="J2398" s="50">
        <v>0</v>
      </c>
      <c r="L2398" s="171">
        <v>1821</v>
      </c>
      <c r="M2398" s="57" t="s">
        <v>3407</v>
      </c>
      <c r="O2398" s="7">
        <v>27</v>
      </c>
      <c r="P2398" s="7">
        <v>12</v>
      </c>
      <c r="Q2398" s="7">
        <v>8</v>
      </c>
      <c r="R2398" s="7">
        <v>7</v>
      </c>
      <c r="S2398" s="7">
        <v>33</v>
      </c>
      <c r="T2398" s="7">
        <v>28</v>
      </c>
      <c r="U2398" s="7">
        <v>44</v>
      </c>
      <c r="BG2398" s="6">
        <f t="shared" si="681"/>
        <v>1</v>
      </c>
      <c r="BH2398" s="6">
        <f t="shared" si="701"/>
        <v>1</v>
      </c>
      <c r="BI2398" s="6">
        <f t="shared" si="682"/>
        <v>0</v>
      </c>
      <c r="BJ2398" s="6">
        <f t="shared" si="702"/>
        <v>0</v>
      </c>
      <c r="BK2398" s="6">
        <f t="shared" si="683"/>
        <v>0</v>
      </c>
      <c r="BL2398" s="6">
        <f t="shared" si="684"/>
        <v>0</v>
      </c>
      <c r="BM2398" s="6">
        <f t="shared" si="685"/>
        <v>1</v>
      </c>
      <c r="BN2398" s="6">
        <f t="shared" si="686"/>
        <v>1</v>
      </c>
      <c r="BO2398" s="6">
        <f t="shared" si="687"/>
        <v>0</v>
      </c>
      <c r="BP2398" s="6">
        <f t="shared" si="688"/>
        <v>0</v>
      </c>
      <c r="BQ2398" s="6">
        <f t="shared" si="692"/>
        <v>1</v>
      </c>
      <c r="BR2398" s="6">
        <f t="shared" si="693"/>
        <v>1</v>
      </c>
      <c r="BS2398" s="6">
        <f t="shared" si="695"/>
        <v>0</v>
      </c>
      <c r="BT2398" s="6">
        <f t="shared" si="696"/>
        <v>0</v>
      </c>
      <c r="CT2398" s="6">
        <f t="shared" si="694"/>
        <v>0</v>
      </c>
      <c r="CX2398" s="6" t="str">
        <f t="shared" si="697"/>
        <v>A</v>
      </c>
      <c r="CY2398" s="87">
        <f t="shared" si="698"/>
        <v>1821</v>
      </c>
      <c r="CZ2398" s="87">
        <f t="shared" si="699"/>
        <v>0</v>
      </c>
      <c r="DA2398" s="6" t="str">
        <f t="shared" si="700"/>
        <v>na</v>
      </c>
    </row>
    <row r="2399" spans="1:131" hidden="1" x14ac:dyDescent="0.2">
      <c r="A2399" s="46">
        <v>5428</v>
      </c>
      <c r="B2399" s="46">
        <f t="shared" si="689"/>
        <v>7</v>
      </c>
      <c r="C2399" s="46">
        <f t="shared" si="690"/>
        <v>10</v>
      </c>
      <c r="D2399" s="46">
        <f t="shared" si="691"/>
        <v>2</v>
      </c>
      <c r="E2399" s="85">
        <v>32914</v>
      </c>
      <c r="F2399" s="7" t="s">
        <v>2571</v>
      </c>
      <c r="G2399" s="50" t="s">
        <v>103</v>
      </c>
      <c r="H2399" s="50" t="s">
        <v>307</v>
      </c>
      <c r="I2399" s="50">
        <v>0</v>
      </c>
      <c r="J2399" s="50">
        <v>0</v>
      </c>
      <c r="L2399" s="171">
        <v>2687</v>
      </c>
      <c r="O2399" s="7">
        <v>28</v>
      </c>
      <c r="P2399" s="7">
        <v>12</v>
      </c>
      <c r="Q2399" s="7">
        <v>9</v>
      </c>
      <c r="R2399" s="7">
        <v>7</v>
      </c>
      <c r="S2399" s="7">
        <v>33</v>
      </c>
      <c r="T2399" s="7">
        <v>28</v>
      </c>
      <c r="U2399" s="7">
        <v>45</v>
      </c>
      <c r="BG2399" s="6">
        <f t="shared" si="681"/>
        <v>0</v>
      </c>
      <c r="BH2399" s="6">
        <f t="shared" si="701"/>
        <v>0</v>
      </c>
      <c r="BI2399" s="6">
        <f t="shared" si="682"/>
        <v>1</v>
      </c>
      <c r="BJ2399" s="6">
        <f t="shared" si="702"/>
        <v>1</v>
      </c>
      <c r="BK2399" s="6">
        <f t="shared" si="683"/>
        <v>0</v>
      </c>
      <c r="BL2399" s="6">
        <f t="shared" si="684"/>
        <v>0</v>
      </c>
      <c r="BM2399" s="6">
        <f t="shared" si="685"/>
        <v>1</v>
      </c>
      <c r="BN2399" s="6">
        <f t="shared" si="686"/>
        <v>2</v>
      </c>
      <c r="BO2399" s="6">
        <f t="shared" si="687"/>
        <v>1</v>
      </c>
      <c r="BP2399" s="6">
        <f t="shared" si="688"/>
        <v>1</v>
      </c>
      <c r="BQ2399" s="6">
        <f t="shared" si="692"/>
        <v>0</v>
      </c>
      <c r="BR2399" s="6">
        <f t="shared" si="693"/>
        <v>0</v>
      </c>
      <c r="BS2399" s="6">
        <f t="shared" si="695"/>
        <v>0</v>
      </c>
      <c r="BT2399" s="6">
        <f t="shared" si="696"/>
        <v>0</v>
      </c>
      <c r="CT2399" s="6">
        <f t="shared" si="694"/>
        <v>0</v>
      </c>
      <c r="CX2399" s="6" t="str">
        <f t="shared" si="697"/>
        <v>H</v>
      </c>
      <c r="CY2399" s="87">
        <f t="shared" si="698"/>
        <v>2687</v>
      </c>
      <c r="CZ2399" s="87">
        <f t="shared" si="699"/>
        <v>0</v>
      </c>
      <c r="DA2399" s="6">
        <f t="shared" si="700"/>
        <v>2687</v>
      </c>
    </row>
    <row r="2400" spans="1:131" hidden="1" x14ac:dyDescent="0.2">
      <c r="A2400" s="46">
        <v>5429</v>
      </c>
      <c r="B2400" s="46">
        <f t="shared" si="689"/>
        <v>3</v>
      </c>
      <c r="C2400" s="46">
        <f t="shared" si="690"/>
        <v>13</v>
      </c>
      <c r="D2400" s="46">
        <f t="shared" si="691"/>
        <v>2</v>
      </c>
      <c r="E2400" s="85">
        <v>32917</v>
      </c>
      <c r="F2400" s="7" t="s">
        <v>111</v>
      </c>
      <c r="G2400" s="50" t="s">
        <v>103</v>
      </c>
      <c r="H2400" s="50" t="s">
        <v>308</v>
      </c>
      <c r="I2400" s="50">
        <v>0</v>
      </c>
      <c r="J2400" s="50">
        <v>3</v>
      </c>
      <c r="L2400" s="171">
        <v>2256</v>
      </c>
      <c r="O2400" s="7">
        <v>29</v>
      </c>
      <c r="P2400" s="7">
        <v>12</v>
      </c>
      <c r="Q2400" s="7">
        <v>9</v>
      </c>
      <c r="R2400" s="7">
        <v>8</v>
      </c>
      <c r="S2400" s="7">
        <v>33</v>
      </c>
      <c r="T2400" s="7">
        <v>31</v>
      </c>
      <c r="U2400" s="7">
        <v>45</v>
      </c>
      <c r="BG2400" s="6">
        <f t="shared" si="681"/>
        <v>0</v>
      </c>
      <c r="BH2400" s="6">
        <f t="shared" si="701"/>
        <v>0</v>
      </c>
      <c r="BI2400" s="6">
        <f t="shared" si="682"/>
        <v>0</v>
      </c>
      <c r="BJ2400" s="6">
        <f t="shared" si="702"/>
        <v>0</v>
      </c>
      <c r="BK2400" s="6">
        <f t="shared" si="683"/>
        <v>1</v>
      </c>
      <c r="BL2400" s="6">
        <f t="shared" si="684"/>
        <v>1</v>
      </c>
      <c r="BM2400" s="6">
        <f t="shared" si="685"/>
        <v>0</v>
      </c>
      <c r="BN2400" s="6">
        <f t="shared" si="686"/>
        <v>0</v>
      </c>
      <c r="BO2400" s="6">
        <f t="shared" si="687"/>
        <v>1</v>
      </c>
      <c r="BP2400" s="6">
        <f t="shared" si="688"/>
        <v>2</v>
      </c>
      <c r="BQ2400" s="6">
        <f t="shared" si="692"/>
        <v>0</v>
      </c>
      <c r="BR2400" s="6">
        <f t="shared" si="693"/>
        <v>0</v>
      </c>
      <c r="BS2400" s="6">
        <f t="shared" si="695"/>
        <v>1</v>
      </c>
      <c r="BT2400" s="6">
        <f t="shared" si="696"/>
        <v>1</v>
      </c>
      <c r="CT2400" s="6">
        <f t="shared" si="694"/>
        <v>0</v>
      </c>
      <c r="CX2400" s="6" t="str">
        <f t="shared" si="697"/>
        <v>H</v>
      </c>
      <c r="CY2400" s="87">
        <f t="shared" si="698"/>
        <v>2256</v>
      </c>
      <c r="CZ2400" s="87">
        <f t="shared" si="699"/>
        <v>0</v>
      </c>
      <c r="DA2400" s="6">
        <f t="shared" si="700"/>
        <v>2256</v>
      </c>
    </row>
    <row r="2401" spans="1:105" hidden="1" x14ac:dyDescent="0.2">
      <c r="A2401" s="46">
        <v>5430</v>
      </c>
      <c r="B2401" s="46">
        <f t="shared" si="689"/>
        <v>7</v>
      </c>
      <c r="C2401" s="46">
        <f t="shared" si="690"/>
        <v>17</v>
      </c>
      <c r="D2401" s="46">
        <f t="shared" si="691"/>
        <v>2</v>
      </c>
      <c r="E2401" s="85">
        <v>32921</v>
      </c>
      <c r="F2401" s="7" t="s">
        <v>2456</v>
      </c>
      <c r="G2401" s="50" t="s">
        <v>310</v>
      </c>
      <c r="H2401" s="50" t="s">
        <v>307</v>
      </c>
      <c r="I2401" s="50">
        <v>0</v>
      </c>
      <c r="J2401" s="50">
        <v>0</v>
      </c>
      <c r="L2401" s="171">
        <v>3653</v>
      </c>
      <c r="O2401" s="7">
        <v>30</v>
      </c>
      <c r="P2401" s="7">
        <v>12</v>
      </c>
      <c r="Q2401" s="7">
        <v>10</v>
      </c>
      <c r="R2401" s="7">
        <v>8</v>
      </c>
      <c r="S2401" s="7">
        <v>33</v>
      </c>
      <c r="T2401" s="7">
        <v>31</v>
      </c>
      <c r="U2401" s="7">
        <v>46</v>
      </c>
      <c r="BG2401" s="6">
        <f t="shared" si="681"/>
        <v>0</v>
      </c>
      <c r="BH2401" s="6">
        <f t="shared" si="701"/>
        <v>0</v>
      </c>
      <c r="BI2401" s="6">
        <f t="shared" si="682"/>
        <v>1</v>
      </c>
      <c r="BJ2401" s="6">
        <f t="shared" si="702"/>
        <v>1</v>
      </c>
      <c r="BK2401" s="6">
        <f t="shared" si="683"/>
        <v>0</v>
      </c>
      <c r="BL2401" s="6">
        <f t="shared" si="684"/>
        <v>0</v>
      </c>
      <c r="BM2401" s="6">
        <f t="shared" si="685"/>
        <v>1</v>
      </c>
      <c r="BN2401" s="6">
        <f t="shared" si="686"/>
        <v>1</v>
      </c>
      <c r="BO2401" s="6">
        <f t="shared" si="687"/>
        <v>1</v>
      </c>
      <c r="BP2401" s="6">
        <f t="shared" si="688"/>
        <v>3</v>
      </c>
      <c r="BQ2401" s="6">
        <f t="shared" si="692"/>
        <v>0</v>
      </c>
      <c r="BR2401" s="6">
        <f t="shared" si="693"/>
        <v>0</v>
      </c>
      <c r="BS2401" s="6">
        <f t="shared" si="695"/>
        <v>0</v>
      </c>
      <c r="BT2401" s="6">
        <f t="shared" si="696"/>
        <v>0</v>
      </c>
      <c r="CT2401" s="6">
        <f t="shared" si="694"/>
        <v>0</v>
      </c>
      <c r="CX2401" s="6" t="str">
        <f t="shared" si="697"/>
        <v>A</v>
      </c>
      <c r="CY2401" s="87">
        <f t="shared" si="698"/>
        <v>3653</v>
      </c>
      <c r="CZ2401" s="87">
        <f t="shared" si="699"/>
        <v>0</v>
      </c>
      <c r="DA2401" s="6" t="str">
        <f t="shared" si="700"/>
        <v>na</v>
      </c>
    </row>
    <row r="2402" spans="1:105" hidden="1" x14ac:dyDescent="0.2">
      <c r="A2402" s="46">
        <v>5431</v>
      </c>
      <c r="B2402" s="46">
        <f t="shared" si="689"/>
        <v>7</v>
      </c>
      <c r="C2402" s="46">
        <f t="shared" si="690"/>
        <v>24</v>
      </c>
      <c r="D2402" s="46">
        <f t="shared" si="691"/>
        <v>2</v>
      </c>
      <c r="E2402" s="85">
        <v>32928</v>
      </c>
      <c r="F2402" s="7" t="s">
        <v>3089</v>
      </c>
      <c r="G2402" s="50" t="s">
        <v>103</v>
      </c>
      <c r="H2402" s="50" t="s">
        <v>308</v>
      </c>
      <c r="I2402" s="50">
        <v>1</v>
      </c>
      <c r="J2402" s="50">
        <v>2</v>
      </c>
      <c r="L2402" s="171">
        <v>3551</v>
      </c>
      <c r="M2402" s="57" t="s">
        <v>3407</v>
      </c>
      <c r="O2402" s="7">
        <v>31</v>
      </c>
      <c r="P2402" s="7">
        <v>12</v>
      </c>
      <c r="Q2402" s="7">
        <v>10</v>
      </c>
      <c r="R2402" s="7">
        <v>9</v>
      </c>
      <c r="S2402" s="7">
        <v>34</v>
      </c>
      <c r="T2402" s="7">
        <v>33</v>
      </c>
      <c r="U2402" s="7">
        <v>46</v>
      </c>
      <c r="BG2402" s="6">
        <f t="shared" si="681"/>
        <v>0</v>
      </c>
      <c r="BH2402" s="6">
        <f t="shared" si="701"/>
        <v>0</v>
      </c>
      <c r="BI2402" s="6">
        <f t="shared" si="682"/>
        <v>0</v>
      </c>
      <c r="BJ2402" s="6">
        <f t="shared" si="702"/>
        <v>0</v>
      </c>
      <c r="BK2402" s="6">
        <f t="shared" si="683"/>
        <v>1</v>
      </c>
      <c r="BL2402" s="6">
        <f t="shared" si="684"/>
        <v>1</v>
      </c>
      <c r="BM2402" s="6">
        <f t="shared" si="685"/>
        <v>0</v>
      </c>
      <c r="BN2402" s="6">
        <f t="shared" si="686"/>
        <v>0</v>
      </c>
      <c r="BO2402" s="6">
        <f t="shared" si="687"/>
        <v>1</v>
      </c>
      <c r="BP2402" s="6">
        <f t="shared" si="688"/>
        <v>4</v>
      </c>
      <c r="BQ2402" s="6">
        <f t="shared" si="692"/>
        <v>1</v>
      </c>
      <c r="BR2402" s="6">
        <f t="shared" si="693"/>
        <v>1</v>
      </c>
      <c r="BS2402" s="6">
        <f t="shared" si="695"/>
        <v>1</v>
      </c>
      <c r="BT2402" s="6">
        <f t="shared" si="696"/>
        <v>1</v>
      </c>
      <c r="CT2402" s="6">
        <f t="shared" si="694"/>
        <v>0</v>
      </c>
      <c r="CX2402" s="6" t="str">
        <f t="shared" si="697"/>
        <v>H</v>
      </c>
      <c r="CY2402" s="87">
        <f t="shared" si="698"/>
        <v>3551</v>
      </c>
      <c r="CZ2402" s="87">
        <f t="shared" si="699"/>
        <v>0</v>
      </c>
      <c r="DA2402" s="6">
        <f t="shared" si="700"/>
        <v>3551</v>
      </c>
    </row>
    <row r="2403" spans="1:105" hidden="1" x14ac:dyDescent="0.2">
      <c r="A2403" s="46">
        <v>5432</v>
      </c>
      <c r="B2403" s="46">
        <f t="shared" si="689"/>
        <v>7</v>
      </c>
      <c r="C2403" s="46">
        <f t="shared" si="690"/>
        <v>3</v>
      </c>
      <c r="D2403" s="46">
        <f t="shared" si="691"/>
        <v>3</v>
      </c>
      <c r="E2403" s="85">
        <v>32935</v>
      </c>
      <c r="F2403" s="7" t="s">
        <v>2245</v>
      </c>
      <c r="G2403" s="50" t="s">
        <v>310</v>
      </c>
      <c r="H2403" s="50" t="s">
        <v>308</v>
      </c>
      <c r="I2403" s="50">
        <v>1</v>
      </c>
      <c r="J2403" s="50">
        <v>3</v>
      </c>
      <c r="L2403" s="171">
        <v>4632</v>
      </c>
      <c r="M2403" s="57" t="s">
        <v>1499</v>
      </c>
      <c r="O2403" s="7">
        <v>32</v>
      </c>
      <c r="P2403" s="7">
        <v>12</v>
      </c>
      <c r="Q2403" s="7">
        <v>10</v>
      </c>
      <c r="R2403" s="7">
        <v>10</v>
      </c>
      <c r="S2403" s="7">
        <v>35</v>
      </c>
      <c r="T2403" s="7">
        <v>36</v>
      </c>
      <c r="U2403" s="7">
        <v>46</v>
      </c>
      <c r="BG2403" s="6">
        <f t="shared" si="681"/>
        <v>0</v>
      </c>
      <c r="BH2403" s="6">
        <f t="shared" si="701"/>
        <v>0</v>
      </c>
      <c r="BI2403" s="6">
        <f t="shared" si="682"/>
        <v>0</v>
      </c>
      <c r="BJ2403" s="6">
        <f t="shared" si="702"/>
        <v>0</v>
      </c>
      <c r="BK2403" s="6">
        <f t="shared" si="683"/>
        <v>1</v>
      </c>
      <c r="BL2403" s="6">
        <f t="shared" si="684"/>
        <v>2</v>
      </c>
      <c r="BM2403" s="6">
        <f t="shared" si="685"/>
        <v>0</v>
      </c>
      <c r="BN2403" s="6">
        <f t="shared" si="686"/>
        <v>0</v>
      </c>
      <c r="BO2403" s="6">
        <f t="shared" si="687"/>
        <v>1</v>
      </c>
      <c r="BP2403" s="6">
        <f t="shared" si="688"/>
        <v>5</v>
      </c>
      <c r="BQ2403" s="6">
        <f t="shared" si="692"/>
        <v>1</v>
      </c>
      <c r="BR2403" s="6">
        <f t="shared" si="693"/>
        <v>2</v>
      </c>
      <c r="BS2403" s="6">
        <f t="shared" si="695"/>
        <v>1</v>
      </c>
      <c r="BT2403" s="6">
        <f t="shared" si="696"/>
        <v>2</v>
      </c>
      <c r="CT2403" s="6">
        <f t="shared" si="694"/>
        <v>0</v>
      </c>
      <c r="CX2403" s="6" t="str">
        <f t="shared" si="697"/>
        <v>A</v>
      </c>
      <c r="CY2403" s="87">
        <f t="shared" si="698"/>
        <v>4632</v>
      </c>
      <c r="CZ2403" s="87">
        <f t="shared" si="699"/>
        <v>0</v>
      </c>
      <c r="DA2403" s="6" t="str">
        <f t="shared" si="700"/>
        <v>na</v>
      </c>
    </row>
    <row r="2404" spans="1:105" hidden="1" x14ac:dyDescent="0.2">
      <c r="A2404" s="46">
        <v>5433</v>
      </c>
      <c r="B2404" s="46">
        <f t="shared" si="689"/>
        <v>3</v>
      </c>
      <c r="C2404" s="46">
        <f t="shared" si="690"/>
        <v>6</v>
      </c>
      <c r="D2404" s="46">
        <f t="shared" si="691"/>
        <v>3</v>
      </c>
      <c r="E2404" s="85">
        <v>32938</v>
      </c>
      <c r="F2404" s="7" t="s">
        <v>2385</v>
      </c>
      <c r="G2404" s="50" t="s">
        <v>310</v>
      </c>
      <c r="H2404" s="50" t="s">
        <v>308</v>
      </c>
      <c r="I2404" s="50">
        <v>0</v>
      </c>
      <c r="J2404" s="50">
        <v>2</v>
      </c>
      <c r="L2404" s="171">
        <v>1780</v>
      </c>
      <c r="O2404" s="7">
        <v>33</v>
      </c>
      <c r="P2404" s="7">
        <v>12</v>
      </c>
      <c r="Q2404" s="7">
        <v>10</v>
      </c>
      <c r="R2404" s="7">
        <v>11</v>
      </c>
      <c r="S2404" s="7">
        <v>35</v>
      </c>
      <c r="T2404" s="7">
        <v>38</v>
      </c>
      <c r="U2404" s="7">
        <v>46</v>
      </c>
      <c r="BG2404" s="6">
        <f t="shared" si="681"/>
        <v>0</v>
      </c>
      <c r="BH2404" s="6">
        <f t="shared" si="701"/>
        <v>0</v>
      </c>
      <c r="BI2404" s="6">
        <f t="shared" si="682"/>
        <v>0</v>
      </c>
      <c r="BJ2404" s="6">
        <f t="shared" si="702"/>
        <v>0</v>
      </c>
      <c r="BK2404" s="6">
        <f t="shared" si="683"/>
        <v>1</v>
      </c>
      <c r="BL2404" s="6">
        <f t="shared" si="684"/>
        <v>3</v>
      </c>
      <c r="BM2404" s="6">
        <f t="shared" si="685"/>
        <v>0</v>
      </c>
      <c r="BN2404" s="6">
        <f t="shared" si="686"/>
        <v>0</v>
      </c>
      <c r="BO2404" s="6">
        <f t="shared" si="687"/>
        <v>1</v>
      </c>
      <c r="BP2404" s="6">
        <f t="shared" si="688"/>
        <v>6</v>
      </c>
      <c r="BQ2404" s="6">
        <f t="shared" si="692"/>
        <v>0</v>
      </c>
      <c r="BR2404" s="6">
        <f t="shared" si="693"/>
        <v>0</v>
      </c>
      <c r="BS2404" s="6">
        <f t="shared" si="695"/>
        <v>1</v>
      </c>
      <c r="BT2404" s="6">
        <f t="shared" si="696"/>
        <v>3</v>
      </c>
      <c r="CT2404" s="6">
        <f t="shared" si="694"/>
        <v>0</v>
      </c>
      <c r="CX2404" s="6" t="str">
        <f t="shared" si="697"/>
        <v>A</v>
      </c>
      <c r="CY2404" s="87">
        <f t="shared" si="698"/>
        <v>1780</v>
      </c>
      <c r="CZ2404" s="87">
        <f t="shared" si="699"/>
        <v>0</v>
      </c>
      <c r="DA2404" s="6" t="str">
        <f t="shared" si="700"/>
        <v>na</v>
      </c>
    </row>
    <row r="2405" spans="1:105" hidden="1" x14ac:dyDescent="0.2">
      <c r="A2405" s="46">
        <v>5434</v>
      </c>
      <c r="B2405" s="46">
        <f t="shared" si="689"/>
        <v>7</v>
      </c>
      <c r="C2405" s="46">
        <f t="shared" si="690"/>
        <v>10</v>
      </c>
      <c r="D2405" s="46">
        <f t="shared" si="691"/>
        <v>3</v>
      </c>
      <c r="E2405" s="85">
        <v>32942</v>
      </c>
      <c r="F2405" s="7" t="s">
        <v>3096</v>
      </c>
      <c r="G2405" s="50" t="s">
        <v>103</v>
      </c>
      <c r="H2405" s="50" t="s">
        <v>308</v>
      </c>
      <c r="I2405" s="50">
        <v>1</v>
      </c>
      <c r="J2405" s="50">
        <v>3</v>
      </c>
      <c r="L2405" s="171">
        <v>3216</v>
      </c>
      <c r="M2405" s="57" t="s">
        <v>713</v>
      </c>
      <c r="O2405" s="7">
        <v>34</v>
      </c>
      <c r="P2405" s="7">
        <v>12</v>
      </c>
      <c r="Q2405" s="7">
        <v>10</v>
      </c>
      <c r="R2405" s="7">
        <v>12</v>
      </c>
      <c r="S2405" s="7">
        <v>36</v>
      </c>
      <c r="T2405" s="7">
        <v>41</v>
      </c>
      <c r="U2405" s="7">
        <v>46</v>
      </c>
      <c r="BG2405" s="6">
        <f t="shared" si="681"/>
        <v>0</v>
      </c>
      <c r="BH2405" s="6">
        <f t="shared" si="701"/>
        <v>0</v>
      </c>
      <c r="BI2405" s="6">
        <f t="shared" si="682"/>
        <v>0</v>
      </c>
      <c r="BJ2405" s="6">
        <f t="shared" si="702"/>
        <v>0</v>
      </c>
      <c r="BK2405" s="6">
        <f t="shared" si="683"/>
        <v>1</v>
      </c>
      <c r="BL2405" s="6">
        <f t="shared" si="684"/>
        <v>4</v>
      </c>
      <c r="BM2405" s="6">
        <f t="shared" si="685"/>
        <v>0</v>
      </c>
      <c r="BN2405" s="6">
        <f t="shared" si="686"/>
        <v>0</v>
      </c>
      <c r="BO2405" s="6">
        <f t="shared" si="687"/>
        <v>1</v>
      </c>
      <c r="BP2405" s="6">
        <f t="shared" si="688"/>
        <v>7</v>
      </c>
      <c r="BQ2405" s="6">
        <f t="shared" si="692"/>
        <v>1</v>
      </c>
      <c r="BR2405" s="6">
        <f t="shared" si="693"/>
        <v>1</v>
      </c>
      <c r="BS2405" s="6">
        <f t="shared" si="695"/>
        <v>1</v>
      </c>
      <c r="BT2405" s="6">
        <f t="shared" si="696"/>
        <v>4</v>
      </c>
      <c r="CT2405" s="6">
        <f t="shared" si="694"/>
        <v>0</v>
      </c>
      <c r="CX2405" s="6" t="str">
        <f t="shared" si="697"/>
        <v>H</v>
      </c>
      <c r="CY2405" s="87">
        <f t="shared" si="698"/>
        <v>3216</v>
      </c>
      <c r="CZ2405" s="87">
        <f t="shared" si="699"/>
        <v>0</v>
      </c>
      <c r="DA2405" s="6">
        <f t="shared" si="700"/>
        <v>3216</v>
      </c>
    </row>
    <row r="2406" spans="1:105" hidden="1" x14ac:dyDescent="0.2">
      <c r="A2406" s="46">
        <v>5435</v>
      </c>
      <c r="B2406" s="46">
        <f t="shared" si="689"/>
        <v>6</v>
      </c>
      <c r="C2406" s="46">
        <f t="shared" si="690"/>
        <v>16</v>
      </c>
      <c r="D2406" s="46">
        <f t="shared" si="691"/>
        <v>3</v>
      </c>
      <c r="E2406" s="85">
        <v>32948</v>
      </c>
      <c r="F2406" s="7" t="s">
        <v>3440</v>
      </c>
      <c r="G2406" s="50" t="s">
        <v>310</v>
      </c>
      <c r="H2406" s="50" t="s">
        <v>307</v>
      </c>
      <c r="I2406" s="50">
        <v>2</v>
      </c>
      <c r="J2406" s="50">
        <v>2</v>
      </c>
      <c r="L2406" s="171">
        <v>4621</v>
      </c>
      <c r="M2406" s="57" t="s">
        <v>714</v>
      </c>
      <c r="O2406" s="7">
        <v>35</v>
      </c>
      <c r="P2406" s="7">
        <v>12</v>
      </c>
      <c r="Q2406" s="7">
        <v>11</v>
      </c>
      <c r="R2406" s="7">
        <v>12</v>
      </c>
      <c r="S2406" s="7">
        <v>38</v>
      </c>
      <c r="T2406" s="7">
        <v>43</v>
      </c>
      <c r="U2406" s="7">
        <v>47</v>
      </c>
      <c r="BG2406" s="6">
        <f t="shared" si="681"/>
        <v>0</v>
      </c>
      <c r="BH2406" s="6">
        <f t="shared" si="701"/>
        <v>0</v>
      </c>
      <c r="BI2406" s="6">
        <f t="shared" si="682"/>
        <v>1</v>
      </c>
      <c r="BJ2406" s="6">
        <f t="shared" si="702"/>
        <v>1</v>
      </c>
      <c r="BK2406" s="6">
        <f t="shared" si="683"/>
        <v>0</v>
      </c>
      <c r="BL2406" s="6">
        <f t="shared" si="684"/>
        <v>0</v>
      </c>
      <c r="BM2406" s="6">
        <f t="shared" si="685"/>
        <v>1</v>
      </c>
      <c r="BN2406" s="6">
        <f t="shared" si="686"/>
        <v>1</v>
      </c>
      <c r="BO2406" s="6">
        <f t="shared" si="687"/>
        <v>1</v>
      </c>
      <c r="BP2406" s="6">
        <f t="shared" si="688"/>
        <v>8</v>
      </c>
      <c r="BQ2406" s="6">
        <f t="shared" si="692"/>
        <v>1</v>
      </c>
      <c r="BR2406" s="6">
        <f t="shared" si="693"/>
        <v>2</v>
      </c>
      <c r="BS2406" s="6">
        <f t="shared" si="695"/>
        <v>1</v>
      </c>
      <c r="BT2406" s="6">
        <f t="shared" si="696"/>
        <v>5</v>
      </c>
      <c r="CT2406" s="6">
        <f t="shared" si="694"/>
        <v>0</v>
      </c>
      <c r="CX2406" s="6" t="str">
        <f t="shared" si="697"/>
        <v>A</v>
      </c>
      <c r="CY2406" s="87">
        <f t="shared" si="698"/>
        <v>4621</v>
      </c>
      <c r="CZ2406" s="87">
        <f t="shared" si="699"/>
        <v>0</v>
      </c>
      <c r="DA2406" s="6" t="str">
        <f t="shared" si="700"/>
        <v>na</v>
      </c>
    </row>
    <row r="2407" spans="1:105" hidden="1" x14ac:dyDescent="0.2">
      <c r="A2407" s="46">
        <v>5436</v>
      </c>
      <c r="B2407" s="46">
        <f t="shared" si="689"/>
        <v>7</v>
      </c>
      <c r="C2407" s="46">
        <f t="shared" si="690"/>
        <v>24</v>
      </c>
      <c r="D2407" s="46">
        <f t="shared" si="691"/>
        <v>3</v>
      </c>
      <c r="E2407" s="85">
        <v>32956</v>
      </c>
      <c r="F2407" s="7" t="s">
        <v>3095</v>
      </c>
      <c r="G2407" s="50" t="s">
        <v>310</v>
      </c>
      <c r="H2407" s="50" t="s">
        <v>307</v>
      </c>
      <c r="I2407" s="50">
        <v>2</v>
      </c>
      <c r="J2407" s="50">
        <v>2</v>
      </c>
      <c r="L2407" s="171">
        <v>1556</v>
      </c>
      <c r="M2407" s="57" t="s">
        <v>715</v>
      </c>
      <c r="O2407" s="7">
        <v>36</v>
      </c>
      <c r="P2407" s="7">
        <v>12</v>
      </c>
      <c r="Q2407" s="7">
        <v>12</v>
      </c>
      <c r="R2407" s="7">
        <v>12</v>
      </c>
      <c r="S2407" s="7">
        <v>40</v>
      </c>
      <c r="T2407" s="7">
        <v>45</v>
      </c>
      <c r="U2407" s="7">
        <v>48</v>
      </c>
      <c r="BG2407" s="6">
        <f t="shared" si="681"/>
        <v>0</v>
      </c>
      <c r="BH2407" s="6">
        <f t="shared" si="701"/>
        <v>0</v>
      </c>
      <c r="BI2407" s="6">
        <f t="shared" si="682"/>
        <v>1</v>
      </c>
      <c r="BJ2407" s="6">
        <f t="shared" si="702"/>
        <v>2</v>
      </c>
      <c r="BK2407" s="6">
        <f t="shared" si="683"/>
        <v>0</v>
      </c>
      <c r="BL2407" s="6">
        <f t="shared" si="684"/>
        <v>0</v>
      </c>
      <c r="BM2407" s="6">
        <f t="shared" si="685"/>
        <v>1</v>
      </c>
      <c r="BN2407" s="6">
        <f t="shared" si="686"/>
        <v>2</v>
      </c>
      <c r="BO2407" s="6">
        <f t="shared" si="687"/>
        <v>1</v>
      </c>
      <c r="BP2407" s="6">
        <f t="shared" si="688"/>
        <v>9</v>
      </c>
      <c r="BQ2407" s="6">
        <f t="shared" si="692"/>
        <v>1</v>
      </c>
      <c r="BR2407" s="6">
        <f t="shared" si="693"/>
        <v>3</v>
      </c>
      <c r="BS2407" s="6">
        <f t="shared" si="695"/>
        <v>1</v>
      </c>
      <c r="BT2407" s="6">
        <f t="shared" si="696"/>
        <v>6</v>
      </c>
      <c r="CT2407" s="6">
        <f t="shared" si="694"/>
        <v>0</v>
      </c>
      <c r="CX2407" s="6" t="str">
        <f t="shared" si="697"/>
        <v>A</v>
      </c>
      <c r="CY2407" s="87">
        <f t="shared" si="698"/>
        <v>1556</v>
      </c>
      <c r="CZ2407" s="87">
        <f t="shared" si="699"/>
        <v>0</v>
      </c>
      <c r="DA2407" s="6" t="str">
        <f t="shared" si="700"/>
        <v>na</v>
      </c>
    </row>
    <row r="2408" spans="1:105" hidden="1" x14ac:dyDescent="0.2">
      <c r="A2408" s="46">
        <v>5437</v>
      </c>
      <c r="B2408" s="46">
        <f t="shared" si="689"/>
        <v>7</v>
      </c>
      <c r="C2408" s="46">
        <f t="shared" si="690"/>
        <v>31</v>
      </c>
      <c r="D2408" s="46">
        <f t="shared" si="691"/>
        <v>3</v>
      </c>
      <c r="E2408" s="85">
        <v>32963</v>
      </c>
      <c r="F2408" s="7" t="s">
        <v>3455</v>
      </c>
      <c r="G2408" s="50" t="s">
        <v>103</v>
      </c>
      <c r="H2408" s="50" t="s">
        <v>307</v>
      </c>
      <c r="I2408" s="50">
        <v>1</v>
      </c>
      <c r="J2408" s="50">
        <v>1</v>
      </c>
      <c r="L2408" s="171">
        <v>2891</v>
      </c>
      <c r="M2408" s="57" t="s">
        <v>1499</v>
      </c>
      <c r="O2408" s="7">
        <v>37</v>
      </c>
      <c r="P2408" s="7">
        <v>12</v>
      </c>
      <c r="Q2408" s="7">
        <v>13</v>
      </c>
      <c r="R2408" s="7">
        <v>12</v>
      </c>
      <c r="S2408" s="7">
        <v>41</v>
      </c>
      <c r="T2408" s="7">
        <v>46</v>
      </c>
      <c r="U2408" s="7">
        <v>49</v>
      </c>
      <c r="BG2408" s="6">
        <f t="shared" si="681"/>
        <v>0</v>
      </c>
      <c r="BH2408" s="6">
        <f t="shared" si="701"/>
        <v>0</v>
      </c>
      <c r="BI2408" s="6">
        <f t="shared" si="682"/>
        <v>1</v>
      </c>
      <c r="BJ2408" s="6">
        <f t="shared" si="702"/>
        <v>3</v>
      </c>
      <c r="BK2408" s="6">
        <f t="shared" si="683"/>
        <v>0</v>
      </c>
      <c r="BL2408" s="6">
        <f t="shared" si="684"/>
        <v>0</v>
      </c>
      <c r="BM2408" s="6">
        <f t="shared" si="685"/>
        <v>1</v>
      </c>
      <c r="BN2408" s="6">
        <f t="shared" si="686"/>
        <v>3</v>
      </c>
      <c r="BO2408" s="6">
        <f t="shared" si="687"/>
        <v>1</v>
      </c>
      <c r="BP2408" s="6">
        <f t="shared" si="688"/>
        <v>10</v>
      </c>
      <c r="BQ2408" s="6">
        <f t="shared" si="692"/>
        <v>1</v>
      </c>
      <c r="BR2408" s="6">
        <f t="shared" si="693"/>
        <v>4</v>
      </c>
      <c r="BS2408" s="6">
        <f t="shared" si="695"/>
        <v>1</v>
      </c>
      <c r="BT2408" s="6">
        <f t="shared" si="696"/>
        <v>7</v>
      </c>
      <c r="CT2408" s="6">
        <f t="shared" si="694"/>
        <v>0</v>
      </c>
      <c r="CX2408" s="6" t="str">
        <f t="shared" si="697"/>
        <v>H</v>
      </c>
      <c r="CY2408" s="87">
        <f t="shared" si="698"/>
        <v>2891</v>
      </c>
      <c r="CZ2408" s="87">
        <f t="shared" si="699"/>
        <v>0</v>
      </c>
      <c r="DA2408" s="6">
        <f t="shared" si="700"/>
        <v>2891</v>
      </c>
    </row>
    <row r="2409" spans="1:105" hidden="1" x14ac:dyDescent="0.2">
      <c r="A2409" s="46">
        <v>5438</v>
      </c>
      <c r="B2409" s="46">
        <f t="shared" si="689"/>
        <v>2</v>
      </c>
      <c r="C2409" s="46">
        <f t="shared" si="690"/>
        <v>2</v>
      </c>
      <c r="D2409" s="46">
        <f t="shared" si="691"/>
        <v>4</v>
      </c>
      <c r="E2409" s="85">
        <v>32965</v>
      </c>
      <c r="F2409" s="7" t="s">
        <v>1820</v>
      </c>
      <c r="G2409" s="50" t="s">
        <v>103</v>
      </c>
      <c r="H2409" s="50" t="s">
        <v>306</v>
      </c>
      <c r="I2409" s="50">
        <v>3</v>
      </c>
      <c r="J2409" s="50">
        <v>0</v>
      </c>
      <c r="L2409" s="171">
        <v>2091</v>
      </c>
      <c r="M2409" s="57" t="s">
        <v>716</v>
      </c>
      <c r="O2409" s="7">
        <v>38</v>
      </c>
      <c r="P2409" s="7">
        <v>13</v>
      </c>
      <c r="Q2409" s="7">
        <v>13</v>
      </c>
      <c r="R2409" s="7">
        <v>12</v>
      </c>
      <c r="S2409" s="7">
        <v>44</v>
      </c>
      <c r="T2409" s="7">
        <v>46</v>
      </c>
      <c r="U2409" s="7">
        <v>52</v>
      </c>
      <c r="BG2409" s="6">
        <f t="shared" si="681"/>
        <v>1</v>
      </c>
      <c r="BH2409" s="6">
        <f t="shared" si="701"/>
        <v>1</v>
      </c>
      <c r="BI2409" s="6">
        <f t="shared" si="682"/>
        <v>0</v>
      </c>
      <c r="BJ2409" s="6">
        <f t="shared" si="702"/>
        <v>0</v>
      </c>
      <c r="BK2409" s="6">
        <f t="shared" si="683"/>
        <v>0</v>
      </c>
      <c r="BL2409" s="6">
        <f t="shared" si="684"/>
        <v>0</v>
      </c>
      <c r="BM2409" s="6">
        <f t="shared" si="685"/>
        <v>1</v>
      </c>
      <c r="BN2409" s="6">
        <f t="shared" si="686"/>
        <v>4</v>
      </c>
      <c r="BO2409" s="6">
        <f t="shared" si="687"/>
        <v>0</v>
      </c>
      <c r="BP2409" s="6">
        <f t="shared" si="688"/>
        <v>0</v>
      </c>
      <c r="BQ2409" s="6">
        <f t="shared" si="692"/>
        <v>1</v>
      </c>
      <c r="BR2409" s="6">
        <f t="shared" si="693"/>
        <v>5</v>
      </c>
      <c r="BS2409" s="6">
        <f t="shared" si="695"/>
        <v>0</v>
      </c>
      <c r="BT2409" s="6">
        <f t="shared" si="696"/>
        <v>0</v>
      </c>
      <c r="CT2409" s="6">
        <f t="shared" si="694"/>
        <v>0</v>
      </c>
      <c r="CX2409" s="6" t="str">
        <f t="shared" si="697"/>
        <v>H</v>
      </c>
      <c r="CY2409" s="87">
        <f t="shared" si="698"/>
        <v>2091</v>
      </c>
      <c r="CZ2409" s="87">
        <f t="shared" si="699"/>
        <v>0</v>
      </c>
      <c r="DA2409" s="6">
        <f t="shared" si="700"/>
        <v>2091</v>
      </c>
    </row>
    <row r="2410" spans="1:105" hidden="1" x14ac:dyDescent="0.2">
      <c r="A2410" s="46">
        <v>5439</v>
      </c>
      <c r="B2410" s="46">
        <f t="shared" si="689"/>
        <v>7</v>
      </c>
      <c r="C2410" s="46">
        <f t="shared" si="690"/>
        <v>7</v>
      </c>
      <c r="D2410" s="46">
        <f t="shared" si="691"/>
        <v>4</v>
      </c>
      <c r="E2410" s="85">
        <v>32970</v>
      </c>
      <c r="F2410" s="7" t="s">
        <v>1632</v>
      </c>
      <c r="G2410" s="50" t="s">
        <v>310</v>
      </c>
      <c r="H2410" s="50" t="s">
        <v>306</v>
      </c>
      <c r="I2410" s="50">
        <v>2</v>
      </c>
      <c r="J2410" s="50">
        <v>1</v>
      </c>
      <c r="L2410" s="171">
        <v>2185</v>
      </c>
      <c r="M2410" s="57" t="s">
        <v>717</v>
      </c>
      <c r="O2410" s="7">
        <v>39</v>
      </c>
      <c r="P2410" s="7">
        <v>14</v>
      </c>
      <c r="Q2410" s="7">
        <v>13</v>
      </c>
      <c r="R2410" s="7">
        <v>12</v>
      </c>
      <c r="S2410" s="7">
        <v>46</v>
      </c>
      <c r="T2410" s="7">
        <v>47</v>
      </c>
      <c r="U2410" s="7">
        <v>55</v>
      </c>
      <c r="BG2410" s="6">
        <f t="shared" si="681"/>
        <v>1</v>
      </c>
      <c r="BH2410" s="6">
        <f t="shared" si="701"/>
        <v>2</v>
      </c>
      <c r="BI2410" s="6">
        <f t="shared" si="682"/>
        <v>0</v>
      </c>
      <c r="BJ2410" s="6">
        <f t="shared" si="702"/>
        <v>0</v>
      </c>
      <c r="BK2410" s="6">
        <f t="shared" si="683"/>
        <v>0</v>
      </c>
      <c r="BL2410" s="6">
        <f t="shared" si="684"/>
        <v>0</v>
      </c>
      <c r="BM2410" s="6">
        <f t="shared" si="685"/>
        <v>1</v>
      </c>
      <c r="BN2410" s="6">
        <f t="shared" si="686"/>
        <v>5</v>
      </c>
      <c r="BO2410" s="6">
        <f t="shared" si="687"/>
        <v>0</v>
      </c>
      <c r="BP2410" s="6">
        <f t="shared" si="688"/>
        <v>0</v>
      </c>
      <c r="BQ2410" s="6">
        <f t="shared" si="692"/>
        <v>1</v>
      </c>
      <c r="BR2410" s="6">
        <f t="shared" si="693"/>
        <v>6</v>
      </c>
      <c r="BS2410" s="6">
        <f t="shared" si="695"/>
        <v>1</v>
      </c>
      <c r="BT2410" s="6">
        <f t="shared" si="696"/>
        <v>1</v>
      </c>
      <c r="CT2410" s="6">
        <f t="shared" si="694"/>
        <v>0</v>
      </c>
      <c r="CX2410" s="6" t="str">
        <f t="shared" si="697"/>
        <v>A</v>
      </c>
      <c r="CY2410" s="87">
        <f t="shared" si="698"/>
        <v>2185</v>
      </c>
      <c r="CZ2410" s="87">
        <f t="shared" si="699"/>
        <v>0</v>
      </c>
      <c r="DA2410" s="6" t="str">
        <f t="shared" si="700"/>
        <v>na</v>
      </c>
    </row>
    <row r="2411" spans="1:105" hidden="1" x14ac:dyDescent="0.2">
      <c r="A2411" s="46">
        <v>5440</v>
      </c>
      <c r="B2411" s="46">
        <f t="shared" si="689"/>
        <v>3</v>
      </c>
      <c r="C2411" s="46">
        <f t="shared" si="690"/>
        <v>10</v>
      </c>
      <c r="D2411" s="46">
        <f t="shared" si="691"/>
        <v>4</v>
      </c>
      <c r="E2411" s="85">
        <v>32973</v>
      </c>
      <c r="F2411" s="7" t="s">
        <v>441</v>
      </c>
      <c r="G2411" s="50" t="s">
        <v>103</v>
      </c>
      <c r="H2411" s="50" t="s">
        <v>308</v>
      </c>
      <c r="I2411" s="50">
        <v>0</v>
      </c>
      <c r="J2411" s="50">
        <v>1</v>
      </c>
      <c r="L2411" s="171">
        <v>2232</v>
      </c>
      <c r="O2411" s="7">
        <v>40</v>
      </c>
      <c r="P2411" s="7">
        <v>14</v>
      </c>
      <c r="Q2411" s="7">
        <v>13</v>
      </c>
      <c r="R2411" s="7">
        <v>13</v>
      </c>
      <c r="S2411" s="7">
        <v>46</v>
      </c>
      <c r="T2411" s="7">
        <v>48</v>
      </c>
      <c r="U2411" s="7">
        <v>55</v>
      </c>
      <c r="BG2411" s="6">
        <f t="shared" si="681"/>
        <v>0</v>
      </c>
      <c r="BH2411" s="6">
        <f t="shared" si="701"/>
        <v>0</v>
      </c>
      <c r="BI2411" s="6">
        <f t="shared" si="682"/>
        <v>0</v>
      </c>
      <c r="BJ2411" s="6">
        <f t="shared" si="702"/>
        <v>0</v>
      </c>
      <c r="BK2411" s="6">
        <f t="shared" si="683"/>
        <v>1</v>
      </c>
      <c r="BL2411" s="6">
        <f t="shared" si="684"/>
        <v>1</v>
      </c>
      <c r="BM2411" s="6">
        <f t="shared" si="685"/>
        <v>0</v>
      </c>
      <c r="BN2411" s="6">
        <f t="shared" si="686"/>
        <v>0</v>
      </c>
      <c r="BO2411" s="6">
        <f t="shared" si="687"/>
        <v>1</v>
      </c>
      <c r="BP2411" s="6">
        <f t="shared" si="688"/>
        <v>1</v>
      </c>
      <c r="BQ2411" s="6">
        <f t="shared" si="692"/>
        <v>0</v>
      </c>
      <c r="BR2411" s="6">
        <f t="shared" si="693"/>
        <v>0</v>
      </c>
      <c r="BS2411" s="6">
        <f t="shared" si="695"/>
        <v>1</v>
      </c>
      <c r="BT2411" s="6">
        <f t="shared" si="696"/>
        <v>2</v>
      </c>
      <c r="CT2411" s="6">
        <f t="shared" si="694"/>
        <v>0</v>
      </c>
      <c r="CX2411" s="6" t="str">
        <f t="shared" si="697"/>
        <v>H</v>
      </c>
      <c r="CY2411" s="87">
        <f t="shared" si="698"/>
        <v>2232</v>
      </c>
      <c r="CZ2411" s="87">
        <f t="shared" si="699"/>
        <v>0</v>
      </c>
      <c r="DA2411" s="6">
        <f t="shared" si="700"/>
        <v>2232</v>
      </c>
    </row>
    <row r="2412" spans="1:105" hidden="1" x14ac:dyDescent="0.2">
      <c r="A2412" s="46">
        <v>5441</v>
      </c>
      <c r="B2412" s="46">
        <f t="shared" si="689"/>
        <v>7</v>
      </c>
      <c r="C2412" s="46">
        <f t="shared" si="690"/>
        <v>14</v>
      </c>
      <c r="D2412" s="46">
        <f t="shared" si="691"/>
        <v>4</v>
      </c>
      <c r="E2412" s="85">
        <v>32977</v>
      </c>
      <c r="F2412" s="7" t="s">
        <v>104</v>
      </c>
      <c r="G2412" s="50" t="s">
        <v>103</v>
      </c>
      <c r="H2412" s="50" t="s">
        <v>308</v>
      </c>
      <c r="I2412" s="50">
        <v>0</v>
      </c>
      <c r="J2412" s="50">
        <v>1</v>
      </c>
      <c r="L2412" s="171">
        <v>2805</v>
      </c>
      <c r="O2412" s="7">
        <v>41</v>
      </c>
      <c r="P2412" s="7">
        <v>14</v>
      </c>
      <c r="Q2412" s="7">
        <v>13</v>
      </c>
      <c r="R2412" s="7">
        <v>14</v>
      </c>
      <c r="S2412" s="7">
        <v>46</v>
      </c>
      <c r="T2412" s="7">
        <v>49</v>
      </c>
      <c r="U2412" s="7">
        <v>55</v>
      </c>
      <c r="BG2412" s="6">
        <f t="shared" si="681"/>
        <v>0</v>
      </c>
      <c r="BH2412" s="6">
        <f t="shared" si="701"/>
        <v>0</v>
      </c>
      <c r="BI2412" s="6">
        <f t="shared" si="682"/>
        <v>0</v>
      </c>
      <c r="BJ2412" s="6">
        <f t="shared" si="702"/>
        <v>0</v>
      </c>
      <c r="BK2412" s="6">
        <f t="shared" si="683"/>
        <v>1</v>
      </c>
      <c r="BL2412" s="6">
        <f t="shared" si="684"/>
        <v>2</v>
      </c>
      <c r="BM2412" s="6">
        <f t="shared" si="685"/>
        <v>0</v>
      </c>
      <c r="BN2412" s="6">
        <f t="shared" si="686"/>
        <v>0</v>
      </c>
      <c r="BO2412" s="6">
        <f t="shared" si="687"/>
        <v>1</v>
      </c>
      <c r="BP2412" s="6">
        <f t="shared" si="688"/>
        <v>2</v>
      </c>
      <c r="BQ2412" s="6">
        <f t="shared" si="692"/>
        <v>0</v>
      </c>
      <c r="BR2412" s="6">
        <f t="shared" si="693"/>
        <v>0</v>
      </c>
      <c r="BS2412" s="6">
        <f t="shared" si="695"/>
        <v>1</v>
      </c>
      <c r="BT2412" s="6">
        <f t="shared" si="696"/>
        <v>3</v>
      </c>
      <c r="CT2412" s="6">
        <f t="shared" si="694"/>
        <v>0</v>
      </c>
      <c r="CX2412" s="6" t="str">
        <f t="shared" si="697"/>
        <v>H</v>
      </c>
      <c r="CY2412" s="87">
        <f t="shared" si="698"/>
        <v>2805</v>
      </c>
      <c r="CZ2412" s="87">
        <f t="shared" si="699"/>
        <v>0</v>
      </c>
      <c r="DA2412" s="6">
        <f t="shared" si="700"/>
        <v>2805</v>
      </c>
    </row>
    <row r="2413" spans="1:105" hidden="1" x14ac:dyDescent="0.2">
      <c r="A2413" s="46">
        <v>5442</v>
      </c>
      <c r="B2413" s="46">
        <f t="shared" si="689"/>
        <v>2</v>
      </c>
      <c r="C2413" s="46">
        <f t="shared" si="690"/>
        <v>16</v>
      </c>
      <c r="D2413" s="46">
        <f t="shared" si="691"/>
        <v>4</v>
      </c>
      <c r="E2413" s="85">
        <v>32979</v>
      </c>
      <c r="F2413" s="7" t="s">
        <v>583</v>
      </c>
      <c r="G2413" s="50" t="s">
        <v>310</v>
      </c>
      <c r="H2413" s="50" t="s">
        <v>307</v>
      </c>
      <c r="I2413" s="50">
        <v>2</v>
      </c>
      <c r="J2413" s="50">
        <v>2</v>
      </c>
      <c r="L2413" s="171">
        <v>1605</v>
      </c>
      <c r="M2413" s="92" t="s">
        <v>718</v>
      </c>
      <c r="O2413" s="7">
        <v>42</v>
      </c>
      <c r="P2413" s="7">
        <v>14</v>
      </c>
      <c r="Q2413" s="7">
        <v>14</v>
      </c>
      <c r="R2413" s="7">
        <v>14</v>
      </c>
      <c r="S2413" s="7">
        <v>48</v>
      </c>
      <c r="T2413" s="7">
        <v>51</v>
      </c>
      <c r="U2413" s="7">
        <v>56</v>
      </c>
      <c r="BG2413" s="6">
        <f t="shared" si="681"/>
        <v>0</v>
      </c>
      <c r="BH2413" s="6">
        <f t="shared" si="701"/>
        <v>0</v>
      </c>
      <c r="BI2413" s="6">
        <f t="shared" si="682"/>
        <v>1</v>
      </c>
      <c r="BJ2413" s="6">
        <f t="shared" si="702"/>
        <v>1</v>
      </c>
      <c r="BK2413" s="6">
        <f t="shared" si="683"/>
        <v>0</v>
      </c>
      <c r="BL2413" s="6">
        <f t="shared" si="684"/>
        <v>0</v>
      </c>
      <c r="BM2413" s="6">
        <f t="shared" si="685"/>
        <v>1</v>
      </c>
      <c r="BN2413" s="6">
        <f t="shared" si="686"/>
        <v>1</v>
      </c>
      <c r="BO2413" s="6">
        <f t="shared" si="687"/>
        <v>1</v>
      </c>
      <c r="BP2413" s="6">
        <f t="shared" si="688"/>
        <v>3</v>
      </c>
      <c r="BQ2413" s="6">
        <f t="shared" si="692"/>
        <v>1</v>
      </c>
      <c r="BR2413" s="6">
        <f t="shared" si="693"/>
        <v>1</v>
      </c>
      <c r="BS2413" s="6">
        <f t="shared" si="695"/>
        <v>1</v>
      </c>
      <c r="BT2413" s="6">
        <f t="shared" si="696"/>
        <v>4</v>
      </c>
      <c r="CT2413" s="6">
        <f t="shared" si="694"/>
        <v>0</v>
      </c>
      <c r="CX2413" s="6" t="str">
        <f t="shared" si="697"/>
        <v>A</v>
      </c>
      <c r="CY2413" s="87">
        <f t="shared" si="698"/>
        <v>1605</v>
      </c>
      <c r="CZ2413" s="87">
        <f t="shared" si="699"/>
        <v>0</v>
      </c>
      <c r="DA2413" s="6" t="str">
        <f t="shared" si="700"/>
        <v>na</v>
      </c>
    </row>
    <row r="2414" spans="1:105" hidden="1" x14ac:dyDescent="0.2">
      <c r="A2414" s="46">
        <v>5443</v>
      </c>
      <c r="B2414" s="46">
        <f t="shared" si="689"/>
        <v>7</v>
      </c>
      <c r="C2414" s="46">
        <f t="shared" si="690"/>
        <v>21</v>
      </c>
      <c r="D2414" s="46">
        <f t="shared" si="691"/>
        <v>4</v>
      </c>
      <c r="E2414" s="85">
        <v>32984</v>
      </c>
      <c r="F2414" s="7" t="s">
        <v>2231</v>
      </c>
      <c r="G2414" s="50" t="s">
        <v>103</v>
      </c>
      <c r="H2414" s="50" t="s">
        <v>306</v>
      </c>
      <c r="I2414" s="50">
        <v>4</v>
      </c>
      <c r="J2414" s="50">
        <v>0</v>
      </c>
      <c r="L2414" s="171">
        <v>2374</v>
      </c>
      <c r="M2414" s="92" t="s">
        <v>719</v>
      </c>
      <c r="O2414" s="7">
        <v>43</v>
      </c>
      <c r="P2414" s="7">
        <v>15</v>
      </c>
      <c r="Q2414" s="7">
        <v>14</v>
      </c>
      <c r="R2414" s="7">
        <v>14</v>
      </c>
      <c r="S2414" s="7">
        <v>52</v>
      </c>
      <c r="T2414" s="7">
        <v>51</v>
      </c>
      <c r="U2414" s="7">
        <v>59</v>
      </c>
      <c r="BG2414" s="6">
        <f t="shared" si="681"/>
        <v>1</v>
      </c>
      <c r="BH2414" s="6">
        <f t="shared" si="701"/>
        <v>1</v>
      </c>
      <c r="BI2414" s="6">
        <f t="shared" si="682"/>
        <v>0</v>
      </c>
      <c r="BJ2414" s="6">
        <f t="shared" si="702"/>
        <v>0</v>
      </c>
      <c r="BK2414" s="6">
        <f t="shared" si="683"/>
        <v>0</v>
      </c>
      <c r="BL2414" s="6">
        <f t="shared" si="684"/>
        <v>0</v>
      </c>
      <c r="BM2414" s="6">
        <f t="shared" si="685"/>
        <v>1</v>
      </c>
      <c r="BN2414" s="6">
        <f t="shared" si="686"/>
        <v>2</v>
      </c>
      <c r="BO2414" s="6">
        <f t="shared" si="687"/>
        <v>0</v>
      </c>
      <c r="BP2414" s="6">
        <f t="shared" si="688"/>
        <v>0</v>
      </c>
      <c r="BQ2414" s="6">
        <f t="shared" si="692"/>
        <v>1</v>
      </c>
      <c r="BR2414" s="6">
        <f t="shared" si="693"/>
        <v>2</v>
      </c>
      <c r="BS2414" s="6">
        <f t="shared" si="695"/>
        <v>0</v>
      </c>
      <c r="BT2414" s="6">
        <f t="shared" si="696"/>
        <v>0</v>
      </c>
      <c r="CT2414" s="6">
        <f t="shared" si="694"/>
        <v>0</v>
      </c>
      <c r="CX2414" s="6" t="str">
        <f t="shared" si="697"/>
        <v>H</v>
      </c>
      <c r="CY2414" s="87">
        <f t="shared" si="698"/>
        <v>2374</v>
      </c>
      <c r="CZ2414" s="87">
        <f t="shared" si="699"/>
        <v>0</v>
      </c>
      <c r="DA2414" s="6">
        <f t="shared" si="700"/>
        <v>2374</v>
      </c>
    </row>
    <row r="2415" spans="1:105" hidden="1" x14ac:dyDescent="0.2">
      <c r="A2415" s="46">
        <v>5444</v>
      </c>
      <c r="B2415" s="46">
        <f t="shared" si="689"/>
        <v>4</v>
      </c>
      <c r="C2415" s="46">
        <f t="shared" si="690"/>
        <v>25</v>
      </c>
      <c r="D2415" s="46">
        <f t="shared" si="691"/>
        <v>4</v>
      </c>
      <c r="E2415" s="85">
        <v>32988</v>
      </c>
      <c r="F2415" s="7" t="s">
        <v>1714</v>
      </c>
      <c r="G2415" s="50" t="s">
        <v>310</v>
      </c>
      <c r="H2415" s="50" t="s">
        <v>306</v>
      </c>
      <c r="I2415" s="50">
        <v>2</v>
      </c>
      <c r="J2415" s="50">
        <v>1</v>
      </c>
      <c r="L2415" s="171">
        <v>2007</v>
      </c>
      <c r="M2415" s="92" t="s">
        <v>3191</v>
      </c>
      <c r="O2415" s="7">
        <v>44</v>
      </c>
      <c r="P2415" s="7">
        <v>16</v>
      </c>
      <c r="Q2415" s="7">
        <v>14</v>
      </c>
      <c r="R2415" s="7">
        <v>14</v>
      </c>
      <c r="S2415" s="7">
        <v>54</v>
      </c>
      <c r="T2415" s="7">
        <v>52</v>
      </c>
      <c r="U2415" s="7">
        <v>62</v>
      </c>
      <c r="BG2415" s="6">
        <f t="shared" si="681"/>
        <v>1</v>
      </c>
      <c r="BH2415" s="6">
        <f t="shared" si="701"/>
        <v>2</v>
      </c>
      <c r="BI2415" s="6">
        <f t="shared" si="682"/>
        <v>0</v>
      </c>
      <c r="BJ2415" s="6">
        <f t="shared" si="702"/>
        <v>0</v>
      </c>
      <c r="BK2415" s="6">
        <f t="shared" si="683"/>
        <v>0</v>
      </c>
      <c r="BL2415" s="6">
        <f t="shared" si="684"/>
        <v>0</v>
      </c>
      <c r="BM2415" s="6">
        <f t="shared" si="685"/>
        <v>1</v>
      </c>
      <c r="BN2415" s="6">
        <f t="shared" si="686"/>
        <v>3</v>
      </c>
      <c r="BO2415" s="6">
        <f t="shared" si="687"/>
        <v>0</v>
      </c>
      <c r="BP2415" s="6">
        <f t="shared" si="688"/>
        <v>0</v>
      </c>
      <c r="BQ2415" s="6">
        <f t="shared" si="692"/>
        <v>1</v>
      </c>
      <c r="BR2415" s="6">
        <f t="shared" si="693"/>
        <v>3</v>
      </c>
      <c r="BS2415" s="6">
        <f t="shared" si="695"/>
        <v>1</v>
      </c>
      <c r="BT2415" s="6">
        <f t="shared" si="696"/>
        <v>1</v>
      </c>
      <c r="CT2415" s="6">
        <f t="shared" si="694"/>
        <v>0</v>
      </c>
      <c r="CX2415" s="6" t="str">
        <f t="shared" si="697"/>
        <v>A</v>
      </c>
      <c r="CY2415" s="87">
        <f t="shared" si="698"/>
        <v>2007</v>
      </c>
      <c r="CZ2415" s="87">
        <f t="shared" si="699"/>
        <v>0</v>
      </c>
      <c r="DA2415" s="6" t="str">
        <f t="shared" si="700"/>
        <v>na</v>
      </c>
    </row>
    <row r="2416" spans="1:105" hidden="1" x14ac:dyDescent="0.2">
      <c r="A2416" s="46">
        <v>5445</v>
      </c>
      <c r="B2416" s="46">
        <f t="shared" si="689"/>
        <v>7</v>
      </c>
      <c r="C2416" s="46">
        <f t="shared" si="690"/>
        <v>28</v>
      </c>
      <c r="D2416" s="46">
        <f t="shared" si="691"/>
        <v>4</v>
      </c>
      <c r="E2416" s="85">
        <v>32991</v>
      </c>
      <c r="F2416" s="7" t="s">
        <v>569</v>
      </c>
      <c r="G2416" s="50" t="s">
        <v>103</v>
      </c>
      <c r="H2416" s="50" t="s">
        <v>307</v>
      </c>
      <c r="I2416" s="50">
        <v>0</v>
      </c>
      <c r="J2416" s="50">
        <v>0</v>
      </c>
      <c r="L2416" s="171">
        <v>2362</v>
      </c>
      <c r="M2416" s="92"/>
      <c r="O2416" s="7">
        <v>45</v>
      </c>
      <c r="P2416" s="7">
        <v>16</v>
      </c>
      <c r="Q2416" s="7">
        <v>15</v>
      </c>
      <c r="R2416" s="7">
        <v>14</v>
      </c>
      <c r="S2416" s="7">
        <v>54</v>
      </c>
      <c r="T2416" s="7">
        <v>52</v>
      </c>
      <c r="U2416" s="7">
        <v>63</v>
      </c>
      <c r="BG2416" s="6">
        <f t="shared" si="681"/>
        <v>0</v>
      </c>
      <c r="BH2416" s="6">
        <f t="shared" si="701"/>
        <v>0</v>
      </c>
      <c r="BI2416" s="6">
        <f t="shared" si="682"/>
        <v>1</v>
      </c>
      <c r="BJ2416" s="6">
        <f t="shared" si="702"/>
        <v>1</v>
      </c>
      <c r="BK2416" s="6">
        <f t="shared" si="683"/>
        <v>0</v>
      </c>
      <c r="BL2416" s="6">
        <f t="shared" si="684"/>
        <v>0</v>
      </c>
      <c r="BM2416" s="6">
        <f t="shared" si="685"/>
        <v>1</v>
      </c>
      <c r="BN2416" s="6">
        <f t="shared" si="686"/>
        <v>4</v>
      </c>
      <c r="BO2416" s="6">
        <f t="shared" si="687"/>
        <v>1</v>
      </c>
      <c r="BP2416" s="6">
        <f t="shared" si="688"/>
        <v>1</v>
      </c>
      <c r="BQ2416" s="6">
        <f t="shared" si="692"/>
        <v>0</v>
      </c>
      <c r="BR2416" s="6">
        <f t="shared" si="693"/>
        <v>0</v>
      </c>
      <c r="BS2416" s="6">
        <f t="shared" si="695"/>
        <v>0</v>
      </c>
      <c r="BT2416" s="6">
        <f t="shared" si="696"/>
        <v>0</v>
      </c>
      <c r="CT2416" s="6">
        <f t="shared" si="694"/>
        <v>0</v>
      </c>
      <c r="CX2416" s="6" t="str">
        <f t="shared" si="697"/>
        <v>H</v>
      </c>
      <c r="CY2416" s="87">
        <f t="shared" si="698"/>
        <v>2362</v>
      </c>
      <c r="CZ2416" s="87">
        <f t="shared" si="699"/>
        <v>0</v>
      </c>
      <c r="DA2416" s="6">
        <f t="shared" si="700"/>
        <v>2362</v>
      </c>
    </row>
    <row r="2417" spans="1:133" s="5" customFormat="1" hidden="1" x14ac:dyDescent="0.2">
      <c r="A2417" s="46">
        <v>5446</v>
      </c>
      <c r="B2417" s="46">
        <f t="shared" si="689"/>
        <v>7</v>
      </c>
      <c r="C2417" s="46">
        <f t="shared" si="690"/>
        <v>5</v>
      </c>
      <c r="D2417" s="46">
        <f t="shared" si="691"/>
        <v>5</v>
      </c>
      <c r="E2417" s="85">
        <v>32998</v>
      </c>
      <c r="F2417" s="94" t="s">
        <v>1908</v>
      </c>
      <c r="G2417" s="93" t="s">
        <v>310</v>
      </c>
      <c r="H2417" s="93" t="s">
        <v>307</v>
      </c>
      <c r="I2417" s="93">
        <v>1</v>
      </c>
      <c r="J2417" s="93">
        <v>1</v>
      </c>
      <c r="K2417" s="93"/>
      <c r="L2417" s="172">
        <v>1564</v>
      </c>
      <c r="M2417" s="92" t="s">
        <v>2644</v>
      </c>
      <c r="N2417" s="46">
        <v>13</v>
      </c>
      <c r="O2417" s="5">
        <v>46</v>
      </c>
      <c r="P2417" s="5">
        <v>16</v>
      </c>
      <c r="Q2417" s="5">
        <v>16</v>
      </c>
      <c r="R2417" s="5">
        <v>14</v>
      </c>
      <c r="S2417" s="5">
        <v>55</v>
      </c>
      <c r="T2417" s="5">
        <v>53</v>
      </c>
      <c r="U2417" s="5">
        <v>64</v>
      </c>
      <c r="AD2417" s="83"/>
      <c r="AE2417" s="83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84"/>
      <c r="AZ2417" s="2"/>
      <c r="BA2417" s="2"/>
      <c r="BB2417" s="2"/>
      <c r="BC2417" s="2"/>
      <c r="BD2417" s="2"/>
      <c r="BE2417" s="2"/>
      <c r="BF2417" s="2"/>
      <c r="BG2417" s="6">
        <f t="shared" si="681"/>
        <v>0</v>
      </c>
      <c r="BH2417" s="6">
        <f t="shared" si="701"/>
        <v>0</v>
      </c>
      <c r="BI2417" s="6">
        <f t="shared" si="682"/>
        <v>1</v>
      </c>
      <c r="BJ2417" s="6">
        <f t="shared" si="702"/>
        <v>2</v>
      </c>
      <c r="BK2417" s="6">
        <f t="shared" si="683"/>
        <v>0</v>
      </c>
      <c r="BL2417" s="6">
        <f t="shared" si="684"/>
        <v>0</v>
      </c>
      <c r="BM2417" s="6">
        <f t="shared" si="685"/>
        <v>1</v>
      </c>
      <c r="BN2417" s="6">
        <f t="shared" si="686"/>
        <v>5</v>
      </c>
      <c r="BO2417" s="6">
        <f t="shared" si="687"/>
        <v>1</v>
      </c>
      <c r="BP2417" s="6">
        <f t="shared" si="688"/>
        <v>2</v>
      </c>
      <c r="BQ2417" s="6">
        <f t="shared" si="692"/>
        <v>1</v>
      </c>
      <c r="BR2417" s="6">
        <f t="shared" si="693"/>
        <v>1</v>
      </c>
      <c r="BS2417" s="6">
        <f t="shared" si="695"/>
        <v>1</v>
      </c>
      <c r="BT2417" s="6">
        <f t="shared" si="696"/>
        <v>1</v>
      </c>
      <c r="BU2417" s="4"/>
      <c r="BV2417" s="2"/>
      <c r="BW2417" s="6"/>
      <c r="BX2417" s="6"/>
      <c r="BY2417" s="2"/>
      <c r="BZ2417" s="6"/>
      <c r="CA2417" s="6"/>
      <c r="CB2417" s="2"/>
      <c r="CC2417" s="6"/>
      <c r="CD2417" s="6"/>
      <c r="CE2417" s="2"/>
      <c r="CF2417" s="6"/>
      <c r="CG2417" s="6"/>
      <c r="CH2417" s="2"/>
      <c r="CI2417" s="6"/>
      <c r="CJ2417" s="6"/>
      <c r="CK2417" s="2"/>
      <c r="CL2417" s="6"/>
      <c r="CM2417" s="6"/>
      <c r="CN2417" s="2"/>
      <c r="CO2417" s="6"/>
      <c r="CP2417" s="2"/>
      <c r="CQ2417" s="2"/>
      <c r="CR2417" s="2"/>
      <c r="CS2417" s="2"/>
      <c r="CT2417" s="6">
        <f t="shared" si="694"/>
        <v>0</v>
      </c>
      <c r="CU2417" s="2"/>
      <c r="CV2417" s="2"/>
      <c r="CW2417" s="2"/>
      <c r="CX2417" s="6" t="str">
        <f t="shared" si="697"/>
        <v>A</v>
      </c>
      <c r="CY2417" s="87">
        <f t="shared" si="698"/>
        <v>1564</v>
      </c>
      <c r="CZ2417" s="87">
        <f t="shared" si="699"/>
        <v>0</v>
      </c>
      <c r="DA2417" s="6" t="str">
        <f t="shared" si="700"/>
        <v>na</v>
      </c>
      <c r="DB2417" s="2"/>
      <c r="DC2417" s="2"/>
      <c r="DD2417" s="2"/>
      <c r="DE2417" s="2"/>
      <c r="DF2417" s="4"/>
      <c r="DG2417" s="2"/>
      <c r="DH2417" s="2"/>
      <c r="DI2417" s="2"/>
      <c r="DJ2417" s="2"/>
      <c r="DT2417" s="7"/>
      <c r="EC2417" s="7"/>
    </row>
    <row r="2418" spans="1:133" ht="16.149999999999999" hidden="1" customHeight="1" x14ac:dyDescent="0.2">
      <c r="A2418" s="46">
        <v>5501</v>
      </c>
      <c r="B2418" s="46">
        <f t="shared" si="689"/>
        <v>7</v>
      </c>
      <c r="C2418" s="46">
        <f t="shared" si="690"/>
        <v>25</v>
      </c>
      <c r="D2418" s="46">
        <f t="shared" si="691"/>
        <v>8</v>
      </c>
      <c r="E2418" s="85">
        <v>33110</v>
      </c>
      <c r="F2418" s="94" t="s">
        <v>569</v>
      </c>
      <c r="G2418" s="93" t="s">
        <v>103</v>
      </c>
      <c r="H2418" s="93" t="s">
        <v>308</v>
      </c>
      <c r="I2418" s="93">
        <v>0</v>
      </c>
      <c r="J2418" s="93">
        <v>1</v>
      </c>
      <c r="K2418" s="93" t="s">
        <v>3298</v>
      </c>
      <c r="L2418" s="172">
        <v>2357</v>
      </c>
      <c r="M2418" s="92"/>
      <c r="O2418" s="7">
        <v>1</v>
      </c>
      <c r="P2418" s="7">
        <v>0</v>
      </c>
      <c r="Q2418" s="7">
        <v>0</v>
      </c>
      <c r="R2418" s="7">
        <v>1</v>
      </c>
      <c r="S2418" s="7">
        <v>0</v>
      </c>
      <c r="T2418" s="7">
        <v>1</v>
      </c>
      <c r="U2418" s="5">
        <v>0</v>
      </c>
      <c r="BG2418" s="6">
        <f t="shared" si="681"/>
        <v>0</v>
      </c>
      <c r="BH2418" s="6">
        <f t="shared" si="701"/>
        <v>0</v>
      </c>
      <c r="BI2418" s="6">
        <f t="shared" si="682"/>
        <v>0</v>
      </c>
      <c r="BJ2418" s="6">
        <f t="shared" si="702"/>
        <v>0</v>
      </c>
      <c r="BK2418" s="6">
        <f t="shared" si="683"/>
        <v>1</v>
      </c>
      <c r="BL2418" s="6">
        <f t="shared" si="684"/>
        <v>1</v>
      </c>
      <c r="BM2418" s="6">
        <f t="shared" si="685"/>
        <v>0</v>
      </c>
      <c r="BN2418" s="6">
        <f t="shared" si="686"/>
        <v>0</v>
      </c>
      <c r="BO2418" s="6">
        <f t="shared" si="687"/>
        <v>1</v>
      </c>
      <c r="BP2418" s="6">
        <f t="shared" si="688"/>
        <v>3</v>
      </c>
      <c r="BQ2418" s="6">
        <f t="shared" si="692"/>
        <v>0</v>
      </c>
      <c r="BR2418" s="6">
        <f t="shared" si="693"/>
        <v>0</v>
      </c>
      <c r="BS2418" s="6">
        <f t="shared" si="695"/>
        <v>1</v>
      </c>
      <c r="BT2418" s="6">
        <f t="shared" si="696"/>
        <v>2</v>
      </c>
      <c r="CT2418" s="6">
        <f t="shared" si="694"/>
        <v>0</v>
      </c>
      <c r="CX2418" s="6" t="str">
        <f t="shared" si="697"/>
        <v>H</v>
      </c>
      <c r="CY2418" s="87">
        <f t="shared" si="698"/>
        <v>2357</v>
      </c>
      <c r="CZ2418" s="87">
        <f t="shared" si="699"/>
        <v>0</v>
      </c>
      <c r="DA2418" s="6">
        <f t="shared" si="700"/>
        <v>2357</v>
      </c>
    </row>
    <row r="2419" spans="1:133" hidden="1" x14ac:dyDescent="0.2">
      <c r="A2419" s="46">
        <v>5502</v>
      </c>
      <c r="B2419" s="46">
        <f t="shared" si="689"/>
        <v>7</v>
      </c>
      <c r="C2419" s="46">
        <f t="shared" si="690"/>
        <v>1</v>
      </c>
      <c r="D2419" s="46">
        <f t="shared" si="691"/>
        <v>9</v>
      </c>
      <c r="E2419" s="85">
        <v>33117</v>
      </c>
      <c r="F2419" s="94" t="s">
        <v>1714</v>
      </c>
      <c r="G2419" s="93" t="s">
        <v>310</v>
      </c>
      <c r="H2419" s="93" t="s">
        <v>308</v>
      </c>
      <c r="I2419" s="93">
        <v>0</v>
      </c>
      <c r="J2419" s="93">
        <v>2</v>
      </c>
      <c r="K2419" s="93" t="s">
        <v>36</v>
      </c>
      <c r="L2419" s="172">
        <v>2422</v>
      </c>
      <c r="M2419" s="92"/>
      <c r="N2419" s="50">
        <v>24</v>
      </c>
      <c r="O2419" s="7">
        <v>2</v>
      </c>
      <c r="P2419" s="7">
        <v>0</v>
      </c>
      <c r="Q2419" s="7">
        <v>0</v>
      </c>
      <c r="R2419" s="7">
        <v>2</v>
      </c>
      <c r="S2419" s="7">
        <v>0</v>
      </c>
      <c r="T2419" s="7">
        <v>3</v>
      </c>
      <c r="U2419" s="7">
        <v>0</v>
      </c>
      <c r="BG2419" s="6">
        <f t="shared" si="681"/>
        <v>0</v>
      </c>
      <c r="BH2419" s="6">
        <f t="shared" si="701"/>
        <v>0</v>
      </c>
      <c r="BI2419" s="6">
        <f t="shared" si="682"/>
        <v>0</v>
      </c>
      <c r="BJ2419" s="6">
        <f t="shared" si="702"/>
        <v>0</v>
      </c>
      <c r="BK2419" s="6">
        <f t="shared" si="683"/>
        <v>1</v>
      </c>
      <c r="BL2419" s="6">
        <f t="shared" si="684"/>
        <v>2</v>
      </c>
      <c r="BM2419" s="6">
        <f t="shared" si="685"/>
        <v>0</v>
      </c>
      <c r="BN2419" s="6">
        <f t="shared" si="686"/>
        <v>0</v>
      </c>
      <c r="BO2419" s="6">
        <f t="shared" si="687"/>
        <v>1</v>
      </c>
      <c r="BP2419" s="6">
        <f t="shared" si="688"/>
        <v>4</v>
      </c>
      <c r="BQ2419" s="6">
        <f t="shared" si="692"/>
        <v>0</v>
      </c>
      <c r="BR2419" s="6">
        <f t="shared" si="693"/>
        <v>0</v>
      </c>
      <c r="BS2419" s="6">
        <f t="shared" si="695"/>
        <v>1</v>
      </c>
      <c r="BT2419" s="6">
        <f t="shared" si="696"/>
        <v>3</v>
      </c>
      <c r="CT2419" s="6">
        <f t="shared" si="694"/>
        <v>0</v>
      </c>
      <c r="CX2419" s="6" t="str">
        <f t="shared" si="697"/>
        <v>A</v>
      </c>
      <c r="CY2419" s="87">
        <f t="shared" si="698"/>
        <v>2422</v>
      </c>
      <c r="CZ2419" s="87">
        <f t="shared" si="699"/>
        <v>0</v>
      </c>
      <c r="DA2419" s="6" t="str">
        <f t="shared" si="700"/>
        <v>na</v>
      </c>
    </row>
    <row r="2420" spans="1:133" hidden="1" x14ac:dyDescent="0.2">
      <c r="A2420" s="46">
        <v>5503</v>
      </c>
      <c r="B2420" s="46">
        <f t="shared" si="689"/>
        <v>3</v>
      </c>
      <c r="C2420" s="46">
        <f t="shared" si="690"/>
        <v>18</v>
      </c>
      <c r="D2420" s="46">
        <f t="shared" si="691"/>
        <v>9</v>
      </c>
      <c r="E2420" s="85">
        <v>33134</v>
      </c>
      <c r="F2420" s="94" t="s">
        <v>3382</v>
      </c>
      <c r="G2420" s="93" t="s">
        <v>310</v>
      </c>
      <c r="H2420" s="93" t="s">
        <v>307</v>
      </c>
      <c r="I2420" s="93">
        <v>0</v>
      </c>
      <c r="J2420" s="93">
        <v>0</v>
      </c>
      <c r="K2420" s="93" t="s">
        <v>36</v>
      </c>
      <c r="L2420" s="172">
        <v>3582</v>
      </c>
      <c r="M2420" s="92"/>
      <c r="O2420" s="7">
        <v>3</v>
      </c>
      <c r="P2420" s="7">
        <v>0</v>
      </c>
      <c r="Q2420" s="7">
        <v>1</v>
      </c>
      <c r="R2420" s="7">
        <v>2</v>
      </c>
      <c r="S2420" s="7">
        <v>0</v>
      </c>
      <c r="T2420" s="7">
        <v>3</v>
      </c>
      <c r="U2420" s="7">
        <v>1</v>
      </c>
      <c r="BG2420" s="6">
        <f t="shared" si="681"/>
        <v>0</v>
      </c>
      <c r="BH2420" s="6">
        <f t="shared" si="701"/>
        <v>0</v>
      </c>
      <c r="BI2420" s="6">
        <f t="shared" si="682"/>
        <v>1</v>
      </c>
      <c r="BJ2420" s="6">
        <f t="shared" si="702"/>
        <v>1</v>
      </c>
      <c r="BK2420" s="6">
        <f t="shared" si="683"/>
        <v>0</v>
      </c>
      <c r="BL2420" s="6">
        <f t="shared" si="684"/>
        <v>0</v>
      </c>
      <c r="BM2420" s="6">
        <f t="shared" si="685"/>
        <v>1</v>
      </c>
      <c r="BN2420" s="6">
        <f t="shared" si="686"/>
        <v>1</v>
      </c>
      <c r="BO2420" s="6">
        <f t="shared" si="687"/>
        <v>1</v>
      </c>
      <c r="BP2420" s="6">
        <f t="shared" si="688"/>
        <v>5</v>
      </c>
      <c r="BQ2420" s="6">
        <f t="shared" si="692"/>
        <v>0</v>
      </c>
      <c r="BR2420" s="6">
        <f t="shared" si="693"/>
        <v>0</v>
      </c>
      <c r="BS2420" s="6">
        <f t="shared" si="695"/>
        <v>0</v>
      </c>
      <c r="BT2420" s="6">
        <f t="shared" si="696"/>
        <v>0</v>
      </c>
      <c r="CT2420" s="6">
        <f t="shared" si="694"/>
        <v>0</v>
      </c>
      <c r="CX2420" s="6" t="str">
        <f t="shared" si="697"/>
        <v>A</v>
      </c>
      <c r="CY2420" s="87">
        <f t="shared" si="698"/>
        <v>3582</v>
      </c>
      <c r="CZ2420" s="87">
        <f t="shared" si="699"/>
        <v>0</v>
      </c>
      <c r="DA2420" s="6" t="str">
        <f t="shared" si="700"/>
        <v>na</v>
      </c>
    </row>
    <row r="2421" spans="1:133" hidden="1" x14ac:dyDescent="0.2">
      <c r="A2421" s="46">
        <v>5504</v>
      </c>
      <c r="B2421" s="46">
        <f t="shared" si="689"/>
        <v>7</v>
      </c>
      <c r="C2421" s="46">
        <f t="shared" si="690"/>
        <v>22</v>
      </c>
      <c r="D2421" s="46">
        <f t="shared" si="691"/>
        <v>9</v>
      </c>
      <c r="E2421" s="85">
        <v>33138</v>
      </c>
      <c r="F2421" s="94" t="s">
        <v>591</v>
      </c>
      <c r="G2421" s="93" t="s">
        <v>103</v>
      </c>
      <c r="H2421" s="93" t="s">
        <v>306</v>
      </c>
      <c r="I2421" s="93">
        <v>3</v>
      </c>
      <c r="J2421" s="93">
        <v>1</v>
      </c>
      <c r="K2421" s="93" t="s">
        <v>1296</v>
      </c>
      <c r="L2421" s="172">
        <v>3742</v>
      </c>
      <c r="M2421" s="92" t="s">
        <v>3233</v>
      </c>
      <c r="N2421" s="50">
        <v>21</v>
      </c>
      <c r="O2421" s="7">
        <v>4</v>
      </c>
      <c r="P2421" s="7">
        <v>1</v>
      </c>
      <c r="Q2421" s="7">
        <v>1</v>
      </c>
      <c r="R2421" s="7">
        <v>2</v>
      </c>
      <c r="S2421" s="7">
        <v>3</v>
      </c>
      <c r="T2421" s="7">
        <v>4</v>
      </c>
      <c r="U2421" s="7">
        <v>4</v>
      </c>
      <c r="BG2421" s="6">
        <f t="shared" si="681"/>
        <v>1</v>
      </c>
      <c r="BH2421" s="6">
        <f t="shared" si="701"/>
        <v>1</v>
      </c>
      <c r="BI2421" s="6">
        <f t="shared" si="682"/>
        <v>0</v>
      </c>
      <c r="BJ2421" s="6">
        <f t="shared" si="702"/>
        <v>0</v>
      </c>
      <c r="BK2421" s="6">
        <f t="shared" si="683"/>
        <v>0</v>
      </c>
      <c r="BL2421" s="6">
        <f t="shared" si="684"/>
        <v>0</v>
      </c>
      <c r="BM2421" s="6">
        <f t="shared" si="685"/>
        <v>1</v>
      </c>
      <c r="BN2421" s="6">
        <f t="shared" si="686"/>
        <v>2</v>
      </c>
      <c r="BO2421" s="6">
        <f t="shared" si="687"/>
        <v>0</v>
      </c>
      <c r="BP2421" s="6">
        <f t="shared" si="688"/>
        <v>0</v>
      </c>
      <c r="BQ2421" s="6">
        <f t="shared" si="692"/>
        <v>1</v>
      </c>
      <c r="BR2421" s="6">
        <f t="shared" si="693"/>
        <v>1</v>
      </c>
      <c r="BS2421" s="6">
        <f t="shared" si="695"/>
        <v>1</v>
      </c>
      <c r="BT2421" s="6">
        <f t="shared" si="696"/>
        <v>1</v>
      </c>
      <c r="CT2421" s="6">
        <f t="shared" si="694"/>
        <v>0</v>
      </c>
      <c r="CX2421" s="6" t="str">
        <f t="shared" si="697"/>
        <v>H</v>
      </c>
      <c r="CY2421" s="87">
        <f t="shared" si="698"/>
        <v>3742</v>
      </c>
      <c r="CZ2421" s="87">
        <f t="shared" si="699"/>
        <v>0</v>
      </c>
      <c r="DA2421" s="6">
        <f t="shared" si="700"/>
        <v>3742</v>
      </c>
    </row>
    <row r="2422" spans="1:133" hidden="1" x14ac:dyDescent="0.2">
      <c r="A2422" s="46">
        <v>5505</v>
      </c>
      <c r="B2422" s="46">
        <f t="shared" si="689"/>
        <v>7</v>
      </c>
      <c r="C2422" s="46">
        <f t="shared" si="690"/>
        <v>29</v>
      </c>
      <c r="D2422" s="46">
        <f t="shared" si="691"/>
        <v>9</v>
      </c>
      <c r="E2422" s="85">
        <v>33145</v>
      </c>
      <c r="F2422" s="94" t="s">
        <v>3380</v>
      </c>
      <c r="G2422" s="93" t="s">
        <v>103</v>
      </c>
      <c r="H2422" s="93" t="s">
        <v>307</v>
      </c>
      <c r="I2422" s="93">
        <v>1</v>
      </c>
      <c r="J2422" s="93">
        <v>1</v>
      </c>
      <c r="K2422" s="93" t="s">
        <v>36</v>
      </c>
      <c r="L2422" s="172">
        <v>2259</v>
      </c>
      <c r="M2422" s="92" t="s">
        <v>2562</v>
      </c>
      <c r="N2422" s="50">
        <v>21</v>
      </c>
      <c r="O2422" s="7">
        <v>5</v>
      </c>
      <c r="P2422" s="7">
        <v>1</v>
      </c>
      <c r="Q2422" s="7">
        <v>2</v>
      </c>
      <c r="R2422" s="7">
        <v>2</v>
      </c>
      <c r="S2422" s="7">
        <v>4</v>
      </c>
      <c r="T2422" s="7">
        <v>5</v>
      </c>
      <c r="U2422" s="7">
        <v>5</v>
      </c>
      <c r="BG2422" s="6">
        <f t="shared" si="681"/>
        <v>0</v>
      </c>
      <c r="BH2422" s="6">
        <f t="shared" si="701"/>
        <v>0</v>
      </c>
      <c r="BI2422" s="6">
        <f t="shared" si="682"/>
        <v>1</v>
      </c>
      <c r="BJ2422" s="6">
        <f t="shared" si="702"/>
        <v>1</v>
      </c>
      <c r="BK2422" s="6">
        <f t="shared" si="683"/>
        <v>0</v>
      </c>
      <c r="BL2422" s="6">
        <f t="shared" si="684"/>
        <v>0</v>
      </c>
      <c r="BM2422" s="6">
        <f t="shared" si="685"/>
        <v>1</v>
      </c>
      <c r="BN2422" s="6">
        <f t="shared" si="686"/>
        <v>3</v>
      </c>
      <c r="BO2422" s="6">
        <f t="shared" si="687"/>
        <v>1</v>
      </c>
      <c r="BP2422" s="6">
        <f t="shared" si="688"/>
        <v>1</v>
      </c>
      <c r="BQ2422" s="6">
        <f t="shared" si="692"/>
        <v>1</v>
      </c>
      <c r="BR2422" s="6">
        <f t="shared" si="693"/>
        <v>2</v>
      </c>
      <c r="BS2422" s="6">
        <f t="shared" si="695"/>
        <v>1</v>
      </c>
      <c r="BT2422" s="6">
        <f t="shared" si="696"/>
        <v>2</v>
      </c>
      <c r="CT2422" s="6">
        <f t="shared" si="694"/>
        <v>0</v>
      </c>
      <c r="CX2422" s="6" t="str">
        <f t="shared" si="697"/>
        <v>H</v>
      </c>
      <c r="CY2422" s="87">
        <f t="shared" si="698"/>
        <v>2259</v>
      </c>
      <c r="CZ2422" s="87">
        <f t="shared" si="699"/>
        <v>0</v>
      </c>
      <c r="DA2422" s="6">
        <f t="shared" si="700"/>
        <v>2259</v>
      </c>
    </row>
    <row r="2423" spans="1:133" hidden="1" x14ac:dyDescent="0.2">
      <c r="A2423" s="46">
        <v>5506</v>
      </c>
      <c r="B2423" s="46">
        <f t="shared" si="689"/>
        <v>3</v>
      </c>
      <c r="C2423" s="46">
        <f t="shared" si="690"/>
        <v>2</v>
      </c>
      <c r="D2423" s="46">
        <f t="shared" si="691"/>
        <v>10</v>
      </c>
      <c r="E2423" s="85">
        <v>33148</v>
      </c>
      <c r="F2423" s="94" t="s">
        <v>235</v>
      </c>
      <c r="G2423" s="93" t="s">
        <v>310</v>
      </c>
      <c r="H2423" s="93" t="s">
        <v>307</v>
      </c>
      <c r="I2423" s="93">
        <v>2</v>
      </c>
      <c r="J2423" s="93">
        <v>2</v>
      </c>
      <c r="K2423" s="93" t="s">
        <v>2996</v>
      </c>
      <c r="L2423" s="172">
        <v>3572</v>
      </c>
      <c r="M2423" s="92" t="s">
        <v>2563</v>
      </c>
      <c r="O2423" s="7">
        <v>6</v>
      </c>
      <c r="P2423" s="7">
        <v>1</v>
      </c>
      <c r="Q2423" s="7">
        <v>3</v>
      </c>
      <c r="R2423" s="7">
        <v>2</v>
      </c>
      <c r="S2423" s="7">
        <v>6</v>
      </c>
      <c r="T2423" s="7">
        <v>7</v>
      </c>
      <c r="U2423" s="7">
        <v>6</v>
      </c>
      <c r="BG2423" s="6">
        <f t="shared" si="681"/>
        <v>0</v>
      </c>
      <c r="BH2423" s="6">
        <f t="shared" si="701"/>
        <v>0</v>
      </c>
      <c r="BI2423" s="6">
        <f t="shared" si="682"/>
        <v>1</v>
      </c>
      <c r="BJ2423" s="6">
        <f t="shared" si="702"/>
        <v>2</v>
      </c>
      <c r="BK2423" s="6">
        <f t="shared" si="683"/>
        <v>0</v>
      </c>
      <c r="BL2423" s="6">
        <f t="shared" si="684"/>
        <v>0</v>
      </c>
      <c r="BM2423" s="6">
        <f t="shared" si="685"/>
        <v>1</v>
      </c>
      <c r="BN2423" s="6">
        <f t="shared" si="686"/>
        <v>4</v>
      </c>
      <c r="BO2423" s="6">
        <f t="shared" si="687"/>
        <v>1</v>
      </c>
      <c r="BP2423" s="6">
        <f t="shared" si="688"/>
        <v>2</v>
      </c>
      <c r="BQ2423" s="6">
        <f t="shared" si="692"/>
        <v>1</v>
      </c>
      <c r="BR2423" s="6">
        <f t="shared" si="693"/>
        <v>3</v>
      </c>
      <c r="BS2423" s="6">
        <f t="shared" si="695"/>
        <v>1</v>
      </c>
      <c r="BT2423" s="6">
        <f t="shared" si="696"/>
        <v>3</v>
      </c>
      <c r="CT2423" s="6">
        <f t="shared" si="694"/>
        <v>0</v>
      </c>
      <c r="CX2423" s="6" t="str">
        <f t="shared" si="697"/>
        <v>A</v>
      </c>
      <c r="CY2423" s="87">
        <f t="shared" si="698"/>
        <v>3572</v>
      </c>
      <c r="CZ2423" s="87">
        <f t="shared" si="699"/>
        <v>0</v>
      </c>
      <c r="DA2423" s="6" t="str">
        <f t="shared" si="700"/>
        <v>na</v>
      </c>
    </row>
    <row r="2424" spans="1:133" hidden="1" x14ac:dyDescent="0.2">
      <c r="A2424" s="46">
        <v>5507</v>
      </c>
      <c r="B2424" s="46">
        <f t="shared" si="689"/>
        <v>7</v>
      </c>
      <c r="C2424" s="46">
        <f t="shared" si="690"/>
        <v>6</v>
      </c>
      <c r="D2424" s="46">
        <f t="shared" si="691"/>
        <v>10</v>
      </c>
      <c r="E2424" s="85">
        <v>33152</v>
      </c>
      <c r="F2424" s="94" t="s">
        <v>3091</v>
      </c>
      <c r="G2424" s="93" t="s">
        <v>310</v>
      </c>
      <c r="H2424" s="93" t="s">
        <v>307</v>
      </c>
      <c r="I2424" s="93">
        <v>0</v>
      </c>
      <c r="J2424" s="93">
        <v>0</v>
      </c>
      <c r="K2424" s="93" t="s">
        <v>36</v>
      </c>
      <c r="L2424" s="172">
        <v>6808</v>
      </c>
      <c r="M2424" s="92"/>
      <c r="N2424" s="50">
        <v>21</v>
      </c>
      <c r="O2424" s="7">
        <v>7</v>
      </c>
      <c r="P2424" s="7">
        <v>1</v>
      </c>
      <c r="Q2424" s="7">
        <v>4</v>
      </c>
      <c r="R2424" s="7">
        <v>2</v>
      </c>
      <c r="S2424" s="7">
        <v>6</v>
      </c>
      <c r="T2424" s="7">
        <v>7</v>
      </c>
      <c r="U2424" s="7">
        <v>7</v>
      </c>
      <c r="BG2424" s="6">
        <f t="shared" si="681"/>
        <v>0</v>
      </c>
      <c r="BH2424" s="6">
        <f t="shared" si="701"/>
        <v>0</v>
      </c>
      <c r="BI2424" s="6">
        <f t="shared" si="682"/>
        <v>1</v>
      </c>
      <c r="BJ2424" s="6">
        <f t="shared" si="702"/>
        <v>3</v>
      </c>
      <c r="BK2424" s="6">
        <f t="shared" si="683"/>
        <v>0</v>
      </c>
      <c r="BL2424" s="6">
        <f t="shared" si="684"/>
        <v>0</v>
      </c>
      <c r="BM2424" s="6">
        <f t="shared" si="685"/>
        <v>1</v>
      </c>
      <c r="BN2424" s="6">
        <f t="shared" si="686"/>
        <v>5</v>
      </c>
      <c r="BO2424" s="6">
        <f t="shared" si="687"/>
        <v>1</v>
      </c>
      <c r="BP2424" s="6">
        <f t="shared" si="688"/>
        <v>3</v>
      </c>
      <c r="BQ2424" s="6">
        <f t="shared" si="692"/>
        <v>0</v>
      </c>
      <c r="BR2424" s="6">
        <f t="shared" si="693"/>
        <v>0</v>
      </c>
      <c r="BS2424" s="6">
        <f t="shared" si="695"/>
        <v>0</v>
      </c>
      <c r="BT2424" s="6">
        <f t="shared" si="696"/>
        <v>0</v>
      </c>
      <c r="CT2424" s="6">
        <f t="shared" si="694"/>
        <v>0</v>
      </c>
      <c r="CX2424" s="6" t="str">
        <f t="shared" si="697"/>
        <v>A</v>
      </c>
      <c r="CY2424" s="87">
        <f t="shared" si="698"/>
        <v>6808</v>
      </c>
      <c r="CZ2424" s="87">
        <f t="shared" si="699"/>
        <v>0</v>
      </c>
      <c r="DA2424" s="6" t="str">
        <f t="shared" si="700"/>
        <v>na</v>
      </c>
    </row>
    <row r="2425" spans="1:133" hidden="1" x14ac:dyDescent="0.2">
      <c r="A2425" s="46">
        <v>5508</v>
      </c>
      <c r="B2425" s="46">
        <f t="shared" si="689"/>
        <v>7</v>
      </c>
      <c r="C2425" s="46">
        <f t="shared" si="690"/>
        <v>13</v>
      </c>
      <c r="D2425" s="46">
        <f t="shared" si="691"/>
        <v>10</v>
      </c>
      <c r="E2425" s="85">
        <v>33159</v>
      </c>
      <c r="F2425" s="94" t="s">
        <v>2151</v>
      </c>
      <c r="G2425" s="93" t="s">
        <v>103</v>
      </c>
      <c r="H2425" s="93" t="s">
        <v>308</v>
      </c>
      <c r="I2425" s="93">
        <v>1</v>
      </c>
      <c r="J2425" s="93">
        <v>2</v>
      </c>
      <c r="K2425" s="93" t="s">
        <v>36</v>
      </c>
      <c r="L2425" s="172">
        <v>2596</v>
      </c>
      <c r="M2425" s="92" t="s">
        <v>62</v>
      </c>
      <c r="N2425" s="50">
        <v>21</v>
      </c>
      <c r="O2425" s="7">
        <v>8</v>
      </c>
      <c r="P2425" s="7">
        <v>1</v>
      </c>
      <c r="Q2425" s="7">
        <v>4</v>
      </c>
      <c r="R2425" s="7">
        <v>3</v>
      </c>
      <c r="S2425" s="7">
        <v>7</v>
      </c>
      <c r="T2425" s="7">
        <v>9</v>
      </c>
      <c r="U2425" s="7">
        <v>7</v>
      </c>
      <c r="BG2425" s="6">
        <f t="shared" si="681"/>
        <v>0</v>
      </c>
      <c r="BH2425" s="6">
        <f t="shared" si="701"/>
        <v>0</v>
      </c>
      <c r="BI2425" s="6">
        <f t="shared" si="682"/>
        <v>0</v>
      </c>
      <c r="BJ2425" s="6">
        <f t="shared" si="702"/>
        <v>0</v>
      </c>
      <c r="BK2425" s="6">
        <f t="shared" si="683"/>
        <v>1</v>
      </c>
      <c r="BL2425" s="6">
        <f t="shared" si="684"/>
        <v>1</v>
      </c>
      <c r="BM2425" s="6">
        <f t="shared" si="685"/>
        <v>0</v>
      </c>
      <c r="BN2425" s="6">
        <f t="shared" si="686"/>
        <v>0</v>
      </c>
      <c r="BO2425" s="6">
        <f t="shared" si="687"/>
        <v>1</v>
      </c>
      <c r="BP2425" s="6">
        <f t="shared" si="688"/>
        <v>4</v>
      </c>
      <c r="BQ2425" s="6">
        <f t="shared" si="692"/>
        <v>1</v>
      </c>
      <c r="BR2425" s="6">
        <f t="shared" si="693"/>
        <v>1</v>
      </c>
      <c r="BS2425" s="6">
        <f t="shared" si="695"/>
        <v>1</v>
      </c>
      <c r="BT2425" s="6">
        <f t="shared" si="696"/>
        <v>1</v>
      </c>
      <c r="CT2425" s="6">
        <f t="shared" si="694"/>
        <v>0</v>
      </c>
      <c r="CX2425" s="6" t="str">
        <f t="shared" si="697"/>
        <v>H</v>
      </c>
      <c r="CY2425" s="87">
        <f t="shared" si="698"/>
        <v>2596</v>
      </c>
      <c r="CZ2425" s="87">
        <f t="shared" si="699"/>
        <v>0</v>
      </c>
      <c r="DA2425" s="6">
        <f t="shared" si="700"/>
        <v>2596</v>
      </c>
    </row>
    <row r="2426" spans="1:133" hidden="1" x14ac:dyDescent="0.2">
      <c r="A2426" s="46">
        <v>5509</v>
      </c>
      <c r="B2426" s="46">
        <f t="shared" si="689"/>
        <v>3</v>
      </c>
      <c r="C2426" s="46">
        <f t="shared" si="690"/>
        <v>16</v>
      </c>
      <c r="D2426" s="46">
        <f t="shared" si="691"/>
        <v>10</v>
      </c>
      <c r="E2426" s="85">
        <v>33162</v>
      </c>
      <c r="F2426" s="94" t="s">
        <v>3453</v>
      </c>
      <c r="G2426" s="93" t="s">
        <v>310</v>
      </c>
      <c r="H2426" s="93" t="s">
        <v>306</v>
      </c>
      <c r="I2426" s="93">
        <v>1</v>
      </c>
      <c r="J2426" s="93">
        <v>0</v>
      </c>
      <c r="K2426" s="93" t="s">
        <v>1296</v>
      </c>
      <c r="L2426" s="172">
        <v>2746</v>
      </c>
      <c r="M2426" s="92" t="s">
        <v>3407</v>
      </c>
      <c r="O2426" s="7">
        <v>9</v>
      </c>
      <c r="P2426" s="7">
        <v>2</v>
      </c>
      <c r="Q2426" s="7">
        <v>4</v>
      </c>
      <c r="R2426" s="7">
        <v>3</v>
      </c>
      <c r="S2426" s="7">
        <v>8</v>
      </c>
      <c r="T2426" s="7">
        <v>9</v>
      </c>
      <c r="U2426" s="7">
        <v>10</v>
      </c>
      <c r="BG2426" s="6">
        <f t="shared" si="681"/>
        <v>1</v>
      </c>
      <c r="BH2426" s="6">
        <f t="shared" si="701"/>
        <v>1</v>
      </c>
      <c r="BI2426" s="6">
        <f t="shared" si="682"/>
        <v>0</v>
      </c>
      <c r="BJ2426" s="6">
        <f t="shared" si="702"/>
        <v>0</v>
      </c>
      <c r="BK2426" s="6">
        <f t="shared" si="683"/>
        <v>0</v>
      </c>
      <c r="BL2426" s="6">
        <f t="shared" si="684"/>
        <v>0</v>
      </c>
      <c r="BM2426" s="6">
        <f t="shared" si="685"/>
        <v>1</v>
      </c>
      <c r="BN2426" s="6">
        <f t="shared" si="686"/>
        <v>1</v>
      </c>
      <c r="BO2426" s="6">
        <f t="shared" si="687"/>
        <v>0</v>
      </c>
      <c r="BP2426" s="6">
        <f t="shared" si="688"/>
        <v>0</v>
      </c>
      <c r="BQ2426" s="6">
        <f t="shared" si="692"/>
        <v>1</v>
      </c>
      <c r="BR2426" s="6">
        <f t="shared" si="693"/>
        <v>2</v>
      </c>
      <c r="BS2426" s="6">
        <f t="shared" si="695"/>
        <v>0</v>
      </c>
      <c r="BT2426" s="6">
        <f t="shared" si="696"/>
        <v>0</v>
      </c>
      <c r="CT2426" s="6">
        <f t="shared" si="694"/>
        <v>0</v>
      </c>
      <c r="CX2426" s="6" t="str">
        <f t="shared" si="697"/>
        <v>A</v>
      </c>
      <c r="CY2426" s="87">
        <f t="shared" si="698"/>
        <v>2746</v>
      </c>
      <c r="CZ2426" s="87">
        <f t="shared" si="699"/>
        <v>0</v>
      </c>
      <c r="DA2426" s="6" t="str">
        <f t="shared" si="700"/>
        <v>na</v>
      </c>
    </row>
    <row r="2427" spans="1:133" hidden="1" x14ac:dyDescent="0.2">
      <c r="A2427" s="46">
        <v>5510</v>
      </c>
      <c r="B2427" s="46">
        <f t="shared" si="689"/>
        <v>7</v>
      </c>
      <c r="C2427" s="46">
        <f t="shared" si="690"/>
        <v>20</v>
      </c>
      <c r="D2427" s="46">
        <f t="shared" si="691"/>
        <v>10</v>
      </c>
      <c r="E2427" s="85">
        <v>33166</v>
      </c>
      <c r="F2427" s="94" t="s">
        <v>259</v>
      </c>
      <c r="G2427" s="93" t="s">
        <v>103</v>
      </c>
      <c r="H2427" s="93" t="s">
        <v>307</v>
      </c>
      <c r="I2427" s="93">
        <v>3</v>
      </c>
      <c r="J2427" s="93">
        <v>3</v>
      </c>
      <c r="K2427" s="93" t="s">
        <v>1296</v>
      </c>
      <c r="L2427" s="172">
        <v>2601</v>
      </c>
      <c r="M2427" s="92" t="s">
        <v>2564</v>
      </c>
      <c r="N2427" s="50">
        <v>18</v>
      </c>
      <c r="O2427" s="7">
        <v>10</v>
      </c>
      <c r="P2427" s="7">
        <v>2</v>
      </c>
      <c r="Q2427" s="7">
        <v>5</v>
      </c>
      <c r="R2427" s="7">
        <v>3</v>
      </c>
      <c r="S2427" s="7">
        <v>11</v>
      </c>
      <c r="T2427" s="7">
        <v>12</v>
      </c>
      <c r="U2427" s="7">
        <v>11</v>
      </c>
      <c r="BG2427" s="6">
        <f t="shared" si="681"/>
        <v>0</v>
      </c>
      <c r="BH2427" s="6">
        <f t="shared" si="701"/>
        <v>0</v>
      </c>
      <c r="BI2427" s="6">
        <f t="shared" si="682"/>
        <v>1</v>
      </c>
      <c r="BJ2427" s="6">
        <f t="shared" si="702"/>
        <v>1</v>
      </c>
      <c r="BK2427" s="6">
        <f t="shared" si="683"/>
        <v>0</v>
      </c>
      <c r="BL2427" s="6">
        <f t="shared" si="684"/>
        <v>0</v>
      </c>
      <c r="BM2427" s="6">
        <f t="shared" si="685"/>
        <v>1</v>
      </c>
      <c r="BN2427" s="6">
        <f t="shared" si="686"/>
        <v>2</v>
      </c>
      <c r="BO2427" s="6">
        <f t="shared" si="687"/>
        <v>1</v>
      </c>
      <c r="BP2427" s="6">
        <f t="shared" si="688"/>
        <v>1</v>
      </c>
      <c r="BQ2427" s="6">
        <f t="shared" si="692"/>
        <v>1</v>
      </c>
      <c r="BR2427" s="6">
        <f t="shared" si="693"/>
        <v>3</v>
      </c>
      <c r="BS2427" s="6">
        <f t="shared" si="695"/>
        <v>1</v>
      </c>
      <c r="BT2427" s="6">
        <f t="shared" si="696"/>
        <v>1</v>
      </c>
      <c r="CT2427" s="6">
        <f t="shared" si="694"/>
        <v>0</v>
      </c>
      <c r="CX2427" s="6" t="str">
        <f t="shared" si="697"/>
        <v>H</v>
      </c>
      <c r="CY2427" s="87">
        <f t="shared" si="698"/>
        <v>2601</v>
      </c>
      <c r="CZ2427" s="87">
        <f t="shared" si="699"/>
        <v>0</v>
      </c>
      <c r="DA2427" s="6">
        <f t="shared" si="700"/>
        <v>2601</v>
      </c>
    </row>
    <row r="2428" spans="1:133" hidden="1" x14ac:dyDescent="0.2">
      <c r="A2428" s="46">
        <v>5511</v>
      </c>
      <c r="B2428" s="46">
        <f t="shared" si="689"/>
        <v>3</v>
      </c>
      <c r="C2428" s="46">
        <f t="shared" si="690"/>
        <v>23</v>
      </c>
      <c r="D2428" s="46">
        <f t="shared" si="691"/>
        <v>10</v>
      </c>
      <c r="E2428" s="85">
        <v>33169</v>
      </c>
      <c r="F2428" s="94" t="s">
        <v>125</v>
      </c>
      <c r="G2428" s="93" t="s">
        <v>310</v>
      </c>
      <c r="H2428" s="93" t="s">
        <v>307</v>
      </c>
      <c r="I2428" s="93">
        <v>1</v>
      </c>
      <c r="J2428" s="93">
        <v>1</v>
      </c>
      <c r="K2428" s="93" t="s">
        <v>1296</v>
      </c>
      <c r="L2428" s="172">
        <v>3761</v>
      </c>
      <c r="M2428" s="92" t="s">
        <v>1784</v>
      </c>
      <c r="O2428" s="7">
        <v>11</v>
      </c>
      <c r="P2428" s="7">
        <v>2</v>
      </c>
      <c r="Q2428" s="7">
        <v>6</v>
      </c>
      <c r="R2428" s="7">
        <v>3</v>
      </c>
      <c r="S2428" s="7">
        <v>12</v>
      </c>
      <c r="T2428" s="7">
        <v>13</v>
      </c>
      <c r="U2428" s="7">
        <v>12</v>
      </c>
      <c r="BG2428" s="6">
        <f t="shared" si="681"/>
        <v>0</v>
      </c>
      <c r="BH2428" s="6">
        <f t="shared" si="701"/>
        <v>0</v>
      </c>
      <c r="BI2428" s="6">
        <f t="shared" si="682"/>
        <v>1</v>
      </c>
      <c r="BJ2428" s="6">
        <f t="shared" si="702"/>
        <v>2</v>
      </c>
      <c r="BK2428" s="6">
        <f t="shared" si="683"/>
        <v>0</v>
      </c>
      <c r="BL2428" s="6">
        <f t="shared" si="684"/>
        <v>0</v>
      </c>
      <c r="BM2428" s="6">
        <f t="shared" si="685"/>
        <v>1</v>
      </c>
      <c r="BN2428" s="6">
        <f t="shared" si="686"/>
        <v>3</v>
      </c>
      <c r="BO2428" s="6">
        <f t="shared" si="687"/>
        <v>1</v>
      </c>
      <c r="BP2428" s="6">
        <f t="shared" si="688"/>
        <v>2</v>
      </c>
      <c r="BQ2428" s="6">
        <f t="shared" si="692"/>
        <v>1</v>
      </c>
      <c r="BR2428" s="6">
        <f t="shared" si="693"/>
        <v>4</v>
      </c>
      <c r="BS2428" s="6">
        <f t="shared" si="695"/>
        <v>1</v>
      </c>
      <c r="BT2428" s="6">
        <f t="shared" si="696"/>
        <v>2</v>
      </c>
      <c r="CT2428" s="6">
        <f t="shared" si="694"/>
        <v>0</v>
      </c>
      <c r="CX2428" s="6" t="str">
        <f t="shared" si="697"/>
        <v>A</v>
      </c>
      <c r="CY2428" s="87">
        <f t="shared" si="698"/>
        <v>3761</v>
      </c>
      <c r="CZ2428" s="87">
        <f t="shared" si="699"/>
        <v>0</v>
      </c>
      <c r="DA2428" s="6" t="str">
        <f t="shared" si="700"/>
        <v>na</v>
      </c>
    </row>
    <row r="2429" spans="1:133" hidden="1" x14ac:dyDescent="0.2">
      <c r="A2429" s="46">
        <v>5512</v>
      </c>
      <c r="B2429" s="46">
        <f t="shared" si="689"/>
        <v>6</v>
      </c>
      <c r="C2429" s="46">
        <f t="shared" si="690"/>
        <v>26</v>
      </c>
      <c r="D2429" s="46">
        <f t="shared" si="691"/>
        <v>10</v>
      </c>
      <c r="E2429" s="85">
        <v>33172</v>
      </c>
      <c r="F2429" s="94" t="s">
        <v>2569</v>
      </c>
      <c r="G2429" s="93" t="s">
        <v>310</v>
      </c>
      <c r="H2429" s="93" t="s">
        <v>308</v>
      </c>
      <c r="I2429" s="93">
        <v>0</v>
      </c>
      <c r="J2429" s="93">
        <v>2</v>
      </c>
      <c r="K2429" s="93" t="s">
        <v>3410</v>
      </c>
      <c r="L2429" s="172">
        <v>3196</v>
      </c>
      <c r="M2429" s="92"/>
      <c r="O2429" s="7">
        <v>12</v>
      </c>
      <c r="P2429" s="7">
        <v>2</v>
      </c>
      <c r="Q2429" s="7">
        <v>6</v>
      </c>
      <c r="R2429" s="7">
        <v>4</v>
      </c>
      <c r="S2429" s="7">
        <v>12</v>
      </c>
      <c r="T2429" s="7">
        <v>15</v>
      </c>
      <c r="U2429" s="7">
        <v>12</v>
      </c>
      <c r="BG2429" s="6">
        <f t="shared" si="681"/>
        <v>0</v>
      </c>
      <c r="BH2429" s="6">
        <f t="shared" si="701"/>
        <v>0</v>
      </c>
      <c r="BI2429" s="6">
        <f t="shared" si="682"/>
        <v>0</v>
      </c>
      <c r="BJ2429" s="6">
        <f t="shared" si="702"/>
        <v>0</v>
      </c>
      <c r="BK2429" s="6">
        <f t="shared" si="683"/>
        <v>1</v>
      </c>
      <c r="BL2429" s="6">
        <f t="shared" si="684"/>
        <v>1</v>
      </c>
      <c r="BM2429" s="6">
        <f t="shared" si="685"/>
        <v>0</v>
      </c>
      <c r="BN2429" s="6">
        <f t="shared" si="686"/>
        <v>0</v>
      </c>
      <c r="BO2429" s="6">
        <f t="shared" si="687"/>
        <v>1</v>
      </c>
      <c r="BP2429" s="6">
        <f t="shared" si="688"/>
        <v>3</v>
      </c>
      <c r="BQ2429" s="6">
        <f t="shared" si="692"/>
        <v>0</v>
      </c>
      <c r="BR2429" s="6">
        <f t="shared" si="693"/>
        <v>0</v>
      </c>
      <c r="BS2429" s="6">
        <f t="shared" si="695"/>
        <v>1</v>
      </c>
      <c r="BT2429" s="6">
        <f t="shared" si="696"/>
        <v>3</v>
      </c>
      <c r="CT2429" s="6">
        <f t="shared" si="694"/>
        <v>0</v>
      </c>
      <c r="CX2429" s="6" t="str">
        <f t="shared" si="697"/>
        <v>A</v>
      </c>
      <c r="CY2429" s="87">
        <f t="shared" si="698"/>
        <v>3196</v>
      </c>
      <c r="CZ2429" s="87">
        <f t="shared" si="699"/>
        <v>0</v>
      </c>
      <c r="DA2429" s="6" t="str">
        <f t="shared" si="700"/>
        <v>na</v>
      </c>
    </row>
    <row r="2430" spans="1:133" hidden="1" x14ac:dyDescent="0.2">
      <c r="A2430" s="46">
        <v>5513</v>
      </c>
      <c r="B2430" s="46">
        <f t="shared" si="689"/>
        <v>7</v>
      </c>
      <c r="C2430" s="46">
        <f t="shared" si="690"/>
        <v>3</v>
      </c>
      <c r="D2430" s="46">
        <f t="shared" si="691"/>
        <v>11</v>
      </c>
      <c r="E2430" s="85">
        <v>33180</v>
      </c>
      <c r="F2430" s="94" t="s">
        <v>1905</v>
      </c>
      <c r="G2430" s="93" t="s">
        <v>103</v>
      </c>
      <c r="H2430" s="93" t="s">
        <v>307</v>
      </c>
      <c r="I2430" s="93">
        <v>0</v>
      </c>
      <c r="J2430" s="93">
        <v>0</v>
      </c>
      <c r="K2430" s="93" t="s">
        <v>36</v>
      </c>
      <c r="L2430" s="172">
        <v>2412</v>
      </c>
      <c r="M2430" s="92"/>
      <c r="N2430" s="50">
        <v>20</v>
      </c>
      <c r="O2430" s="7">
        <v>13</v>
      </c>
      <c r="P2430" s="7">
        <v>2</v>
      </c>
      <c r="Q2430" s="7">
        <v>7</v>
      </c>
      <c r="R2430" s="7">
        <v>4</v>
      </c>
      <c r="S2430" s="7">
        <v>12</v>
      </c>
      <c r="T2430" s="7">
        <v>15</v>
      </c>
      <c r="U2430" s="7">
        <v>13</v>
      </c>
      <c r="BG2430" s="6">
        <f t="shared" si="681"/>
        <v>0</v>
      </c>
      <c r="BH2430" s="6">
        <f t="shared" si="701"/>
        <v>0</v>
      </c>
      <c r="BI2430" s="6">
        <f t="shared" si="682"/>
        <v>1</v>
      </c>
      <c r="BJ2430" s="6">
        <f t="shared" si="702"/>
        <v>1</v>
      </c>
      <c r="BK2430" s="6">
        <f t="shared" si="683"/>
        <v>0</v>
      </c>
      <c r="BL2430" s="6">
        <f t="shared" si="684"/>
        <v>0</v>
      </c>
      <c r="BM2430" s="6">
        <f t="shared" si="685"/>
        <v>1</v>
      </c>
      <c r="BN2430" s="6">
        <f t="shared" si="686"/>
        <v>1</v>
      </c>
      <c r="BO2430" s="6">
        <f t="shared" si="687"/>
        <v>1</v>
      </c>
      <c r="BP2430" s="6">
        <f t="shared" si="688"/>
        <v>4</v>
      </c>
      <c r="BQ2430" s="6">
        <f t="shared" si="692"/>
        <v>0</v>
      </c>
      <c r="BR2430" s="6">
        <f t="shared" si="693"/>
        <v>0</v>
      </c>
      <c r="BS2430" s="6">
        <f t="shared" si="695"/>
        <v>0</v>
      </c>
      <c r="BT2430" s="6">
        <f t="shared" si="696"/>
        <v>0</v>
      </c>
      <c r="CT2430" s="6">
        <f t="shared" si="694"/>
        <v>0</v>
      </c>
      <c r="CX2430" s="6" t="str">
        <f t="shared" si="697"/>
        <v>H</v>
      </c>
      <c r="CY2430" s="87">
        <f t="shared" si="698"/>
        <v>2412</v>
      </c>
      <c r="CZ2430" s="87">
        <f t="shared" si="699"/>
        <v>0</v>
      </c>
      <c r="DA2430" s="6">
        <f t="shared" si="700"/>
        <v>2412</v>
      </c>
    </row>
    <row r="2431" spans="1:133" hidden="1" x14ac:dyDescent="0.2">
      <c r="A2431" s="46">
        <v>5514</v>
      </c>
      <c r="B2431" s="46">
        <f t="shared" si="689"/>
        <v>7</v>
      </c>
      <c r="C2431" s="46">
        <f t="shared" si="690"/>
        <v>10</v>
      </c>
      <c r="D2431" s="46">
        <f t="shared" si="691"/>
        <v>11</v>
      </c>
      <c r="E2431" s="85">
        <v>33187</v>
      </c>
      <c r="F2431" s="94" t="s">
        <v>2070</v>
      </c>
      <c r="G2431" s="93" t="s">
        <v>310</v>
      </c>
      <c r="H2431" s="93" t="s">
        <v>308</v>
      </c>
      <c r="I2431" s="93">
        <v>0</v>
      </c>
      <c r="J2431" s="93">
        <v>1</v>
      </c>
      <c r="K2431" s="93" t="s">
        <v>36</v>
      </c>
      <c r="L2431" s="172">
        <v>2888</v>
      </c>
      <c r="M2431" s="92"/>
      <c r="N2431" s="50">
        <v>20</v>
      </c>
      <c r="O2431" s="7">
        <v>14</v>
      </c>
      <c r="P2431" s="7">
        <v>2</v>
      </c>
      <c r="Q2431" s="7">
        <v>7</v>
      </c>
      <c r="R2431" s="7">
        <v>5</v>
      </c>
      <c r="S2431" s="7">
        <v>12</v>
      </c>
      <c r="T2431" s="7">
        <v>16</v>
      </c>
      <c r="U2431" s="7">
        <v>13</v>
      </c>
      <c r="BG2431" s="6">
        <f t="shared" si="681"/>
        <v>0</v>
      </c>
      <c r="BH2431" s="6">
        <f t="shared" si="701"/>
        <v>0</v>
      </c>
      <c r="BI2431" s="6">
        <f t="shared" si="682"/>
        <v>0</v>
      </c>
      <c r="BJ2431" s="6">
        <f t="shared" si="702"/>
        <v>0</v>
      </c>
      <c r="BK2431" s="6">
        <f t="shared" si="683"/>
        <v>1</v>
      </c>
      <c r="BL2431" s="6">
        <f t="shared" si="684"/>
        <v>1</v>
      </c>
      <c r="BM2431" s="6">
        <f t="shared" si="685"/>
        <v>0</v>
      </c>
      <c r="BN2431" s="6">
        <f t="shared" si="686"/>
        <v>0</v>
      </c>
      <c r="BO2431" s="6">
        <f t="shared" si="687"/>
        <v>1</v>
      </c>
      <c r="BP2431" s="6">
        <f t="shared" si="688"/>
        <v>5</v>
      </c>
      <c r="BQ2431" s="6">
        <f t="shared" si="692"/>
        <v>0</v>
      </c>
      <c r="BR2431" s="6">
        <f t="shared" si="693"/>
        <v>0</v>
      </c>
      <c r="BS2431" s="6">
        <f t="shared" si="695"/>
        <v>1</v>
      </c>
      <c r="BT2431" s="6">
        <f t="shared" si="696"/>
        <v>1</v>
      </c>
      <c r="CT2431" s="6">
        <f t="shared" si="694"/>
        <v>0</v>
      </c>
      <c r="CX2431" s="6" t="str">
        <f t="shared" si="697"/>
        <v>A</v>
      </c>
      <c r="CY2431" s="87">
        <f t="shared" si="698"/>
        <v>2888</v>
      </c>
      <c r="CZ2431" s="87">
        <f t="shared" si="699"/>
        <v>0</v>
      </c>
      <c r="DA2431" s="6" t="str">
        <f t="shared" si="700"/>
        <v>na</v>
      </c>
    </row>
    <row r="2432" spans="1:133" hidden="1" x14ac:dyDescent="0.2">
      <c r="A2432" s="46">
        <v>5515</v>
      </c>
      <c r="B2432" s="46">
        <f t="shared" si="689"/>
        <v>7</v>
      </c>
      <c r="C2432" s="46">
        <f t="shared" si="690"/>
        <v>24</v>
      </c>
      <c r="D2432" s="46">
        <f t="shared" si="691"/>
        <v>11</v>
      </c>
      <c r="E2432" s="85">
        <v>33201</v>
      </c>
      <c r="F2432" s="94" t="s">
        <v>1571</v>
      </c>
      <c r="G2432" s="93" t="s">
        <v>103</v>
      </c>
      <c r="H2432" s="93" t="s">
        <v>308</v>
      </c>
      <c r="I2432" s="93">
        <v>0</v>
      </c>
      <c r="J2432" s="93">
        <v>1</v>
      </c>
      <c r="K2432" s="93" t="s">
        <v>36</v>
      </c>
      <c r="L2432" s="172">
        <v>2202</v>
      </c>
      <c r="M2432" s="92"/>
      <c r="N2432" s="50">
        <v>22</v>
      </c>
      <c r="O2432" s="7">
        <v>15</v>
      </c>
      <c r="P2432" s="7">
        <v>2</v>
      </c>
      <c r="Q2432" s="7">
        <v>7</v>
      </c>
      <c r="R2432" s="7">
        <v>6</v>
      </c>
      <c r="S2432" s="7">
        <v>12</v>
      </c>
      <c r="T2432" s="7">
        <v>17</v>
      </c>
      <c r="U2432" s="7">
        <v>13</v>
      </c>
      <c r="BG2432" s="6">
        <f t="shared" si="681"/>
        <v>0</v>
      </c>
      <c r="BH2432" s="6">
        <f t="shared" si="701"/>
        <v>0</v>
      </c>
      <c r="BI2432" s="6">
        <f t="shared" si="682"/>
        <v>0</v>
      </c>
      <c r="BJ2432" s="6">
        <f t="shared" si="702"/>
        <v>0</v>
      </c>
      <c r="BK2432" s="6">
        <f t="shared" si="683"/>
        <v>1</v>
      </c>
      <c r="BL2432" s="6">
        <f t="shared" si="684"/>
        <v>2</v>
      </c>
      <c r="BM2432" s="6">
        <f t="shared" si="685"/>
        <v>0</v>
      </c>
      <c r="BN2432" s="6">
        <f t="shared" si="686"/>
        <v>0</v>
      </c>
      <c r="BO2432" s="6">
        <f t="shared" si="687"/>
        <v>1</v>
      </c>
      <c r="BP2432" s="6">
        <f t="shared" si="688"/>
        <v>6</v>
      </c>
      <c r="BQ2432" s="6">
        <f t="shared" si="692"/>
        <v>0</v>
      </c>
      <c r="BR2432" s="6">
        <f t="shared" si="693"/>
        <v>0</v>
      </c>
      <c r="BS2432" s="6">
        <f t="shared" si="695"/>
        <v>1</v>
      </c>
      <c r="BT2432" s="6">
        <f t="shared" si="696"/>
        <v>2</v>
      </c>
      <c r="CT2432" s="6">
        <f t="shared" si="694"/>
        <v>0</v>
      </c>
      <c r="CX2432" s="6" t="str">
        <f t="shared" si="697"/>
        <v>H</v>
      </c>
      <c r="CY2432" s="87">
        <f t="shared" si="698"/>
        <v>2202</v>
      </c>
      <c r="CZ2432" s="87">
        <f t="shared" si="699"/>
        <v>0</v>
      </c>
      <c r="DA2432" s="6">
        <f t="shared" si="700"/>
        <v>2202</v>
      </c>
    </row>
    <row r="2433" spans="1:105" hidden="1" x14ac:dyDescent="0.2">
      <c r="A2433" s="46">
        <v>5516</v>
      </c>
      <c r="B2433" s="46">
        <f t="shared" si="689"/>
        <v>7</v>
      </c>
      <c r="C2433" s="46">
        <f t="shared" si="690"/>
        <v>1</v>
      </c>
      <c r="D2433" s="46">
        <f t="shared" si="691"/>
        <v>12</v>
      </c>
      <c r="E2433" s="85">
        <v>33208</v>
      </c>
      <c r="F2433" s="94" t="s">
        <v>441</v>
      </c>
      <c r="G2433" s="93" t="s">
        <v>103</v>
      </c>
      <c r="H2433" s="93" t="s">
        <v>307</v>
      </c>
      <c r="I2433" s="93">
        <v>2</v>
      </c>
      <c r="J2433" s="93">
        <v>2</v>
      </c>
      <c r="K2433" s="93" t="s">
        <v>2565</v>
      </c>
      <c r="L2433" s="172">
        <v>2495</v>
      </c>
      <c r="M2433" s="92" t="s">
        <v>2566</v>
      </c>
      <c r="N2433" s="50">
        <v>22</v>
      </c>
      <c r="O2433" s="7">
        <v>16</v>
      </c>
      <c r="P2433" s="7">
        <v>2</v>
      </c>
      <c r="Q2433" s="7">
        <v>8</v>
      </c>
      <c r="R2433" s="7">
        <v>6</v>
      </c>
      <c r="S2433" s="7">
        <v>14</v>
      </c>
      <c r="T2433" s="7">
        <v>19</v>
      </c>
      <c r="U2433" s="7">
        <v>14</v>
      </c>
      <c r="BG2433" s="6">
        <f t="shared" si="681"/>
        <v>0</v>
      </c>
      <c r="BH2433" s="6">
        <f t="shared" si="701"/>
        <v>0</v>
      </c>
      <c r="BI2433" s="6">
        <f t="shared" si="682"/>
        <v>1</v>
      </c>
      <c r="BJ2433" s="6">
        <f t="shared" si="702"/>
        <v>1</v>
      </c>
      <c r="BK2433" s="6">
        <f t="shared" si="683"/>
        <v>0</v>
      </c>
      <c r="BL2433" s="6">
        <f t="shared" si="684"/>
        <v>0</v>
      </c>
      <c r="BM2433" s="6">
        <f t="shared" si="685"/>
        <v>1</v>
      </c>
      <c r="BN2433" s="6">
        <f t="shared" si="686"/>
        <v>1</v>
      </c>
      <c r="BO2433" s="6">
        <f t="shared" si="687"/>
        <v>1</v>
      </c>
      <c r="BP2433" s="6">
        <f t="shared" si="688"/>
        <v>7</v>
      </c>
      <c r="BQ2433" s="6">
        <f t="shared" si="692"/>
        <v>1</v>
      </c>
      <c r="BR2433" s="6">
        <f t="shared" si="693"/>
        <v>1</v>
      </c>
      <c r="BS2433" s="6">
        <f t="shared" si="695"/>
        <v>1</v>
      </c>
      <c r="BT2433" s="6">
        <f t="shared" si="696"/>
        <v>3</v>
      </c>
      <c r="CT2433" s="6">
        <f t="shared" si="694"/>
        <v>0</v>
      </c>
      <c r="CX2433" s="6" t="str">
        <f t="shared" si="697"/>
        <v>H</v>
      </c>
      <c r="CY2433" s="87">
        <f t="shared" si="698"/>
        <v>2495</v>
      </c>
      <c r="CZ2433" s="87">
        <f t="shared" si="699"/>
        <v>0</v>
      </c>
      <c r="DA2433" s="6">
        <f t="shared" si="700"/>
        <v>2495</v>
      </c>
    </row>
    <row r="2434" spans="1:105" hidden="1" x14ac:dyDescent="0.2">
      <c r="A2434" s="46">
        <v>5517</v>
      </c>
      <c r="B2434" s="46">
        <f t="shared" si="689"/>
        <v>7</v>
      </c>
      <c r="C2434" s="46">
        <f t="shared" si="690"/>
        <v>15</v>
      </c>
      <c r="D2434" s="46">
        <f t="shared" si="691"/>
        <v>12</v>
      </c>
      <c r="E2434" s="85">
        <v>33222</v>
      </c>
      <c r="F2434" s="94" t="s">
        <v>3426</v>
      </c>
      <c r="G2434" s="93" t="s">
        <v>310</v>
      </c>
      <c r="H2434" s="93" t="s">
        <v>308</v>
      </c>
      <c r="I2434" s="93">
        <v>0</v>
      </c>
      <c r="J2434" s="93">
        <v>2</v>
      </c>
      <c r="K2434" s="93" t="s">
        <v>36</v>
      </c>
      <c r="L2434" s="172">
        <v>3335</v>
      </c>
      <c r="M2434" s="92"/>
      <c r="N2434" s="50">
        <v>23</v>
      </c>
      <c r="O2434" s="7">
        <v>17</v>
      </c>
      <c r="P2434" s="7">
        <v>2</v>
      </c>
      <c r="Q2434" s="7">
        <v>8</v>
      </c>
      <c r="R2434" s="7">
        <v>7</v>
      </c>
      <c r="S2434" s="7">
        <v>14</v>
      </c>
      <c r="T2434" s="7">
        <v>21</v>
      </c>
      <c r="U2434" s="7">
        <v>14</v>
      </c>
      <c r="BG2434" s="6">
        <f t="shared" ref="BG2434:BG2497" si="703">IF(H2434="W",1,0)</f>
        <v>0</v>
      </c>
      <c r="BH2434" s="6">
        <f t="shared" si="701"/>
        <v>0</v>
      </c>
      <c r="BI2434" s="6">
        <f t="shared" ref="BI2434:BI2497" si="704">IF(H2434="D",1,0)</f>
        <v>0</v>
      </c>
      <c r="BJ2434" s="6">
        <f t="shared" si="702"/>
        <v>0</v>
      </c>
      <c r="BK2434" s="6">
        <f t="shared" ref="BK2434:BK2497" si="705">IF(H2434="L",1,0)</f>
        <v>1</v>
      </c>
      <c r="BL2434" s="6">
        <f t="shared" ref="BL2434:BL2497" si="706">IF(H2434="L",BL2433+1,0)</f>
        <v>1</v>
      </c>
      <c r="BM2434" s="6">
        <f t="shared" ref="BM2434:BM2497" si="707">IF(OR(H2434="W",H2434="D"),1,0)</f>
        <v>0</v>
      </c>
      <c r="BN2434" s="6">
        <f t="shared" ref="BN2434:BN2497" si="708">IF(OR(H2434="W",H2434="D"),BN2433+1,0)</f>
        <v>0</v>
      </c>
      <c r="BO2434" s="6">
        <f t="shared" ref="BO2434:BO2497" si="709">IF(OR(H2434="L",H2434="D"),1,0)</f>
        <v>1</v>
      </c>
      <c r="BP2434" s="6">
        <f t="shared" ref="BP2434:BP2497" si="710">IF(OR(H2434="L",H2434="D"),BP2433+1,0)</f>
        <v>8</v>
      </c>
      <c r="BQ2434" s="6">
        <f t="shared" si="692"/>
        <v>0</v>
      </c>
      <c r="BR2434" s="6">
        <f t="shared" si="693"/>
        <v>0</v>
      </c>
      <c r="BS2434" s="6">
        <f t="shared" si="695"/>
        <v>1</v>
      </c>
      <c r="BT2434" s="6">
        <f t="shared" si="696"/>
        <v>4</v>
      </c>
      <c r="CT2434" s="6">
        <f t="shared" si="694"/>
        <v>0</v>
      </c>
      <c r="CX2434" s="6" t="str">
        <f t="shared" si="697"/>
        <v>A</v>
      </c>
      <c r="CY2434" s="87">
        <f t="shared" si="698"/>
        <v>3335</v>
      </c>
      <c r="CZ2434" s="87">
        <f t="shared" si="699"/>
        <v>0</v>
      </c>
      <c r="DA2434" s="6" t="str">
        <f t="shared" si="700"/>
        <v>na</v>
      </c>
    </row>
    <row r="2435" spans="1:105" hidden="1" x14ac:dyDescent="0.2">
      <c r="A2435" s="46">
        <v>5518</v>
      </c>
      <c r="B2435" s="46">
        <f t="shared" ref="B2435:B2498" si="711">WEEKDAY(E2435)</f>
        <v>6</v>
      </c>
      <c r="C2435" s="46">
        <f t="shared" ref="C2435:C2498" si="712">DAY(E2435)</f>
        <v>21</v>
      </c>
      <c r="D2435" s="46">
        <f t="shared" ref="D2435:D2498" si="713">MONTH(E2435)</f>
        <v>12</v>
      </c>
      <c r="E2435" s="85">
        <v>33228</v>
      </c>
      <c r="F2435" s="94" t="s">
        <v>3633</v>
      </c>
      <c r="G2435" s="93" t="s">
        <v>103</v>
      </c>
      <c r="H2435" s="93" t="s">
        <v>306</v>
      </c>
      <c r="I2435" s="93">
        <v>2</v>
      </c>
      <c r="J2435" s="93">
        <v>0</v>
      </c>
      <c r="K2435" s="93" t="s">
        <v>1296</v>
      </c>
      <c r="L2435" s="172">
        <v>1749</v>
      </c>
      <c r="M2435" s="92" t="s">
        <v>2978</v>
      </c>
      <c r="O2435" s="7">
        <v>18</v>
      </c>
      <c r="P2435" s="7">
        <v>3</v>
      </c>
      <c r="Q2435" s="7">
        <v>8</v>
      </c>
      <c r="R2435" s="7">
        <v>7</v>
      </c>
      <c r="S2435" s="7">
        <v>16</v>
      </c>
      <c r="T2435" s="7">
        <v>21</v>
      </c>
      <c r="U2435" s="7">
        <v>17</v>
      </c>
      <c r="BG2435" s="6">
        <f t="shared" si="703"/>
        <v>1</v>
      </c>
      <c r="BH2435" s="6">
        <f t="shared" si="701"/>
        <v>1</v>
      </c>
      <c r="BI2435" s="6">
        <f t="shared" si="704"/>
        <v>0</v>
      </c>
      <c r="BJ2435" s="6">
        <f t="shared" si="702"/>
        <v>0</v>
      </c>
      <c r="BK2435" s="6">
        <f t="shared" si="705"/>
        <v>0</v>
      </c>
      <c r="BL2435" s="6">
        <f t="shared" si="706"/>
        <v>0</v>
      </c>
      <c r="BM2435" s="6">
        <f t="shared" si="707"/>
        <v>1</v>
      </c>
      <c r="BN2435" s="6">
        <f t="shared" si="708"/>
        <v>1</v>
      </c>
      <c r="BO2435" s="6">
        <f t="shared" si="709"/>
        <v>0</v>
      </c>
      <c r="BP2435" s="6">
        <f t="shared" si="710"/>
        <v>0</v>
      </c>
      <c r="BQ2435" s="6">
        <f t="shared" ref="BQ2435:BQ2498" si="714">IF(I2435&gt;0,1,0)</f>
        <v>1</v>
      </c>
      <c r="BR2435" s="6">
        <f t="shared" ref="BR2435:BR2498" si="715">IF(I2435&gt;0,BR2434+1,0)</f>
        <v>1</v>
      </c>
      <c r="BS2435" s="6">
        <f t="shared" si="695"/>
        <v>0</v>
      </c>
      <c r="BT2435" s="6">
        <f t="shared" si="696"/>
        <v>0</v>
      </c>
      <c r="CT2435" s="6">
        <f t="shared" si="694"/>
        <v>0</v>
      </c>
      <c r="CX2435" s="6" t="str">
        <f t="shared" si="697"/>
        <v>H</v>
      </c>
      <c r="CY2435" s="87">
        <f t="shared" si="698"/>
        <v>1749</v>
      </c>
      <c r="CZ2435" s="87">
        <f t="shared" si="699"/>
        <v>0</v>
      </c>
      <c r="DA2435" s="6">
        <f t="shared" si="700"/>
        <v>1749</v>
      </c>
    </row>
    <row r="2436" spans="1:105" hidden="1" x14ac:dyDescent="0.2">
      <c r="A2436" s="46">
        <v>5519</v>
      </c>
      <c r="B2436" s="46">
        <f t="shared" si="711"/>
        <v>7</v>
      </c>
      <c r="C2436" s="46">
        <f t="shared" si="712"/>
        <v>29</v>
      </c>
      <c r="D2436" s="46">
        <f t="shared" si="713"/>
        <v>12</v>
      </c>
      <c r="E2436" s="85">
        <v>33236</v>
      </c>
      <c r="F2436" s="94" t="s">
        <v>2385</v>
      </c>
      <c r="G2436" s="93" t="s">
        <v>310</v>
      </c>
      <c r="H2436" s="93" t="s">
        <v>306</v>
      </c>
      <c r="I2436" s="93">
        <v>4</v>
      </c>
      <c r="J2436" s="93">
        <v>0</v>
      </c>
      <c r="K2436" s="93" t="s">
        <v>1296</v>
      </c>
      <c r="L2436" s="172">
        <v>1698</v>
      </c>
      <c r="M2436" s="92" t="s">
        <v>3332</v>
      </c>
      <c r="N2436" s="50">
        <v>19</v>
      </c>
      <c r="O2436" s="7">
        <v>19</v>
      </c>
      <c r="P2436" s="7">
        <v>4</v>
      </c>
      <c r="Q2436" s="7">
        <v>8</v>
      </c>
      <c r="R2436" s="7">
        <v>7</v>
      </c>
      <c r="S2436" s="7">
        <v>20</v>
      </c>
      <c r="T2436" s="7">
        <v>21</v>
      </c>
      <c r="U2436" s="7">
        <v>20</v>
      </c>
      <c r="BG2436" s="6">
        <f t="shared" si="703"/>
        <v>1</v>
      </c>
      <c r="BH2436" s="6">
        <f t="shared" si="701"/>
        <v>2</v>
      </c>
      <c r="BI2436" s="6">
        <f t="shared" si="704"/>
        <v>0</v>
      </c>
      <c r="BJ2436" s="6">
        <f t="shared" si="702"/>
        <v>0</v>
      </c>
      <c r="BK2436" s="6">
        <f t="shared" si="705"/>
        <v>0</v>
      </c>
      <c r="BL2436" s="6">
        <f t="shared" si="706"/>
        <v>0</v>
      </c>
      <c r="BM2436" s="6">
        <f t="shared" si="707"/>
        <v>1</v>
      </c>
      <c r="BN2436" s="6">
        <f t="shared" si="708"/>
        <v>2</v>
      </c>
      <c r="BO2436" s="6">
        <f t="shared" si="709"/>
        <v>0</v>
      </c>
      <c r="BP2436" s="6">
        <f t="shared" si="710"/>
        <v>0</v>
      </c>
      <c r="BQ2436" s="6">
        <f t="shared" si="714"/>
        <v>1</v>
      </c>
      <c r="BR2436" s="6">
        <f t="shared" si="715"/>
        <v>2</v>
      </c>
      <c r="BS2436" s="6">
        <f t="shared" si="695"/>
        <v>0</v>
      </c>
      <c r="BT2436" s="6">
        <f t="shared" si="696"/>
        <v>0</v>
      </c>
      <c r="CT2436" s="6">
        <f t="shared" si="694"/>
        <v>0</v>
      </c>
      <c r="CX2436" s="6" t="str">
        <f t="shared" si="697"/>
        <v>A</v>
      </c>
      <c r="CY2436" s="87">
        <f t="shared" si="698"/>
        <v>1698</v>
      </c>
      <c r="CZ2436" s="87">
        <f t="shared" si="699"/>
        <v>0</v>
      </c>
      <c r="DA2436" s="6" t="str">
        <f t="shared" si="700"/>
        <v>na</v>
      </c>
    </row>
    <row r="2437" spans="1:105" hidden="1" x14ac:dyDescent="0.2">
      <c r="A2437" s="46">
        <v>5520</v>
      </c>
      <c r="B2437" s="46">
        <f t="shared" si="711"/>
        <v>3</v>
      </c>
      <c r="C2437" s="46">
        <f t="shared" si="712"/>
        <v>1</v>
      </c>
      <c r="D2437" s="46">
        <f t="shared" si="713"/>
        <v>1</v>
      </c>
      <c r="E2437" s="85">
        <v>33239</v>
      </c>
      <c r="F2437" s="94" t="s">
        <v>121</v>
      </c>
      <c r="G2437" s="93" t="s">
        <v>103</v>
      </c>
      <c r="H2437" s="93" t="s">
        <v>308</v>
      </c>
      <c r="I2437" s="93">
        <v>0</v>
      </c>
      <c r="J2437" s="93">
        <v>1</v>
      </c>
      <c r="K2437" s="93" t="s">
        <v>3298</v>
      </c>
      <c r="L2437" s="172">
        <v>3115</v>
      </c>
      <c r="M2437" s="92"/>
      <c r="N2437" s="50">
        <v>20</v>
      </c>
      <c r="O2437" s="7">
        <v>20</v>
      </c>
      <c r="P2437" s="7">
        <v>4</v>
      </c>
      <c r="Q2437" s="7">
        <v>8</v>
      </c>
      <c r="R2437" s="7">
        <v>8</v>
      </c>
      <c r="S2437" s="7">
        <v>20</v>
      </c>
      <c r="T2437" s="7">
        <v>22</v>
      </c>
      <c r="U2437" s="7">
        <v>20</v>
      </c>
      <c r="BG2437" s="6">
        <f t="shared" si="703"/>
        <v>0</v>
      </c>
      <c r="BH2437" s="6">
        <f t="shared" si="701"/>
        <v>0</v>
      </c>
      <c r="BI2437" s="6">
        <f t="shared" si="704"/>
        <v>0</v>
      </c>
      <c r="BJ2437" s="6">
        <f t="shared" si="702"/>
        <v>0</v>
      </c>
      <c r="BK2437" s="6">
        <f t="shared" si="705"/>
        <v>1</v>
      </c>
      <c r="BL2437" s="6">
        <f t="shared" si="706"/>
        <v>1</v>
      </c>
      <c r="BM2437" s="6">
        <f t="shared" si="707"/>
        <v>0</v>
      </c>
      <c r="BN2437" s="6">
        <f t="shared" si="708"/>
        <v>0</v>
      </c>
      <c r="BO2437" s="6">
        <f t="shared" si="709"/>
        <v>1</v>
      </c>
      <c r="BP2437" s="6">
        <f t="shared" si="710"/>
        <v>1</v>
      </c>
      <c r="BQ2437" s="6">
        <f t="shared" si="714"/>
        <v>0</v>
      </c>
      <c r="BR2437" s="6">
        <f t="shared" si="715"/>
        <v>0</v>
      </c>
      <c r="BS2437" s="6">
        <f t="shared" si="695"/>
        <v>1</v>
      </c>
      <c r="BT2437" s="6">
        <f t="shared" si="696"/>
        <v>1</v>
      </c>
      <c r="CT2437" s="6">
        <f t="shared" si="694"/>
        <v>0</v>
      </c>
      <c r="CX2437" s="6" t="str">
        <f t="shared" si="697"/>
        <v>H</v>
      </c>
      <c r="CY2437" s="87">
        <f t="shared" si="698"/>
        <v>3115</v>
      </c>
      <c r="CZ2437" s="87">
        <f t="shared" si="699"/>
        <v>0</v>
      </c>
      <c r="DA2437" s="6">
        <f t="shared" si="700"/>
        <v>3115</v>
      </c>
    </row>
    <row r="2438" spans="1:105" hidden="1" x14ac:dyDescent="0.2">
      <c r="A2438" s="46">
        <v>5521</v>
      </c>
      <c r="B2438" s="46">
        <f t="shared" si="711"/>
        <v>7</v>
      </c>
      <c r="C2438" s="46">
        <f t="shared" si="712"/>
        <v>5</v>
      </c>
      <c r="D2438" s="46">
        <f t="shared" si="713"/>
        <v>1</v>
      </c>
      <c r="E2438" s="85">
        <v>33243</v>
      </c>
      <c r="F2438" s="94" t="s">
        <v>3586</v>
      </c>
      <c r="G2438" s="93" t="s">
        <v>310</v>
      </c>
      <c r="H2438" s="93" t="s">
        <v>307</v>
      </c>
      <c r="I2438" s="93">
        <v>2</v>
      </c>
      <c r="J2438" s="93">
        <v>2</v>
      </c>
      <c r="K2438" s="93" t="s">
        <v>2996</v>
      </c>
      <c r="L2438" s="172">
        <v>2404</v>
      </c>
      <c r="M2438" s="92" t="s">
        <v>3333</v>
      </c>
      <c r="N2438" s="50">
        <v>20</v>
      </c>
      <c r="O2438" s="7">
        <v>21</v>
      </c>
      <c r="P2438" s="7">
        <v>4</v>
      </c>
      <c r="Q2438" s="7">
        <v>9</v>
      </c>
      <c r="R2438" s="7">
        <v>8</v>
      </c>
      <c r="S2438" s="7">
        <v>22</v>
      </c>
      <c r="T2438" s="7">
        <v>24</v>
      </c>
      <c r="U2438" s="7">
        <v>21</v>
      </c>
      <c r="BG2438" s="6">
        <f t="shared" si="703"/>
        <v>0</v>
      </c>
      <c r="BH2438" s="6">
        <f t="shared" si="701"/>
        <v>0</v>
      </c>
      <c r="BI2438" s="6">
        <f t="shared" si="704"/>
        <v>1</v>
      </c>
      <c r="BJ2438" s="6">
        <f t="shared" si="702"/>
        <v>1</v>
      </c>
      <c r="BK2438" s="6">
        <f t="shared" si="705"/>
        <v>0</v>
      </c>
      <c r="BL2438" s="6">
        <f t="shared" si="706"/>
        <v>0</v>
      </c>
      <c r="BM2438" s="6">
        <f t="shared" si="707"/>
        <v>1</v>
      </c>
      <c r="BN2438" s="6">
        <f t="shared" si="708"/>
        <v>1</v>
      </c>
      <c r="BO2438" s="6">
        <f t="shared" si="709"/>
        <v>1</v>
      </c>
      <c r="BP2438" s="6">
        <f t="shared" si="710"/>
        <v>2</v>
      </c>
      <c r="BQ2438" s="6">
        <f t="shared" si="714"/>
        <v>1</v>
      </c>
      <c r="BR2438" s="6">
        <f t="shared" si="715"/>
        <v>1</v>
      </c>
      <c r="BS2438" s="6">
        <f t="shared" si="695"/>
        <v>1</v>
      </c>
      <c r="BT2438" s="6">
        <f t="shared" si="696"/>
        <v>2</v>
      </c>
      <c r="CT2438" s="6">
        <f t="shared" si="694"/>
        <v>0</v>
      </c>
      <c r="CX2438" s="6" t="str">
        <f t="shared" si="697"/>
        <v>A</v>
      </c>
      <c r="CY2438" s="87">
        <f t="shared" si="698"/>
        <v>2404</v>
      </c>
      <c r="CZ2438" s="87">
        <f t="shared" si="699"/>
        <v>0</v>
      </c>
      <c r="DA2438" s="6" t="str">
        <f t="shared" si="700"/>
        <v>na</v>
      </c>
    </row>
    <row r="2439" spans="1:105" hidden="1" x14ac:dyDescent="0.2">
      <c r="A2439" s="46">
        <v>5522</v>
      </c>
      <c r="B2439" s="46">
        <f t="shared" si="711"/>
        <v>7</v>
      </c>
      <c r="C2439" s="46">
        <f t="shared" si="712"/>
        <v>12</v>
      </c>
      <c r="D2439" s="46">
        <f t="shared" si="713"/>
        <v>1</v>
      </c>
      <c r="E2439" s="85">
        <v>33250</v>
      </c>
      <c r="F2439" s="94" t="s">
        <v>1918</v>
      </c>
      <c r="G2439" s="93" t="s">
        <v>103</v>
      </c>
      <c r="H2439" s="93" t="s">
        <v>306</v>
      </c>
      <c r="I2439" s="93">
        <v>1</v>
      </c>
      <c r="J2439" s="93">
        <v>0</v>
      </c>
      <c r="K2439" s="93" t="s">
        <v>36</v>
      </c>
      <c r="L2439" s="172">
        <v>1942</v>
      </c>
      <c r="M2439" s="92" t="s">
        <v>62</v>
      </c>
      <c r="N2439" s="50">
        <v>19</v>
      </c>
      <c r="O2439" s="7">
        <v>22</v>
      </c>
      <c r="P2439" s="7">
        <v>5</v>
      </c>
      <c r="Q2439" s="7">
        <v>9</v>
      </c>
      <c r="R2439" s="7">
        <v>8</v>
      </c>
      <c r="S2439" s="7">
        <v>23</v>
      </c>
      <c r="T2439" s="7">
        <v>24</v>
      </c>
      <c r="U2439" s="7">
        <v>24</v>
      </c>
      <c r="BG2439" s="6">
        <f t="shared" si="703"/>
        <v>1</v>
      </c>
      <c r="BH2439" s="6">
        <f t="shared" si="701"/>
        <v>1</v>
      </c>
      <c r="BI2439" s="6">
        <f t="shared" si="704"/>
        <v>0</v>
      </c>
      <c r="BJ2439" s="6">
        <f t="shared" si="702"/>
        <v>0</v>
      </c>
      <c r="BK2439" s="6">
        <f t="shared" si="705"/>
        <v>0</v>
      </c>
      <c r="BL2439" s="6">
        <f t="shared" si="706"/>
        <v>0</v>
      </c>
      <c r="BM2439" s="6">
        <f t="shared" si="707"/>
        <v>1</v>
      </c>
      <c r="BN2439" s="6">
        <f t="shared" si="708"/>
        <v>2</v>
      </c>
      <c r="BO2439" s="6">
        <f t="shared" si="709"/>
        <v>0</v>
      </c>
      <c r="BP2439" s="6">
        <f t="shared" si="710"/>
        <v>0</v>
      </c>
      <c r="BQ2439" s="6">
        <f t="shared" si="714"/>
        <v>1</v>
      </c>
      <c r="BR2439" s="6">
        <f t="shared" si="715"/>
        <v>2</v>
      </c>
      <c r="BS2439" s="6">
        <f t="shared" si="695"/>
        <v>0</v>
      </c>
      <c r="BT2439" s="6">
        <f t="shared" si="696"/>
        <v>0</v>
      </c>
      <c r="CT2439" s="6">
        <f t="shared" si="694"/>
        <v>0</v>
      </c>
      <c r="CX2439" s="6" t="str">
        <f t="shared" si="697"/>
        <v>H</v>
      </c>
      <c r="CY2439" s="87">
        <f t="shared" si="698"/>
        <v>1942</v>
      </c>
      <c r="CZ2439" s="87">
        <f t="shared" si="699"/>
        <v>0</v>
      </c>
      <c r="DA2439" s="6">
        <f t="shared" si="700"/>
        <v>1942</v>
      </c>
    </row>
    <row r="2440" spans="1:105" hidden="1" x14ac:dyDescent="0.2">
      <c r="A2440" s="46">
        <v>5523</v>
      </c>
      <c r="B2440" s="46">
        <f t="shared" si="711"/>
        <v>7</v>
      </c>
      <c r="C2440" s="46">
        <f t="shared" si="712"/>
        <v>19</v>
      </c>
      <c r="D2440" s="46">
        <f t="shared" si="713"/>
        <v>1</v>
      </c>
      <c r="E2440" s="85">
        <v>33257</v>
      </c>
      <c r="F2440" s="94" t="s">
        <v>3019</v>
      </c>
      <c r="G2440" s="93" t="s">
        <v>310</v>
      </c>
      <c r="H2440" s="93" t="s">
        <v>308</v>
      </c>
      <c r="I2440" s="93">
        <v>4</v>
      </c>
      <c r="J2440" s="93">
        <v>5</v>
      </c>
      <c r="K2440" s="93" t="s">
        <v>3334</v>
      </c>
      <c r="L2440" s="172">
        <v>1846</v>
      </c>
      <c r="M2440" s="92" t="s">
        <v>3335</v>
      </c>
      <c r="N2440" s="50">
        <v>19</v>
      </c>
      <c r="O2440" s="7">
        <v>23</v>
      </c>
      <c r="P2440" s="7">
        <v>5</v>
      </c>
      <c r="Q2440" s="7">
        <v>9</v>
      </c>
      <c r="R2440" s="7">
        <v>9</v>
      </c>
      <c r="S2440" s="7">
        <v>27</v>
      </c>
      <c r="T2440" s="7">
        <v>29</v>
      </c>
      <c r="U2440" s="7">
        <v>24</v>
      </c>
      <c r="BG2440" s="6">
        <f t="shared" si="703"/>
        <v>0</v>
      </c>
      <c r="BH2440" s="6">
        <f t="shared" si="701"/>
        <v>0</v>
      </c>
      <c r="BI2440" s="6">
        <f t="shared" si="704"/>
        <v>0</v>
      </c>
      <c r="BJ2440" s="6">
        <f t="shared" si="702"/>
        <v>0</v>
      </c>
      <c r="BK2440" s="6">
        <f t="shared" si="705"/>
        <v>1</v>
      </c>
      <c r="BL2440" s="6">
        <f t="shared" si="706"/>
        <v>1</v>
      </c>
      <c r="BM2440" s="6">
        <f t="shared" si="707"/>
        <v>0</v>
      </c>
      <c r="BN2440" s="6">
        <f t="shared" si="708"/>
        <v>0</v>
      </c>
      <c r="BO2440" s="6">
        <f t="shared" si="709"/>
        <v>1</v>
      </c>
      <c r="BP2440" s="6">
        <f t="shared" si="710"/>
        <v>1</v>
      </c>
      <c r="BQ2440" s="6">
        <f t="shared" si="714"/>
        <v>1</v>
      </c>
      <c r="BR2440" s="6">
        <f t="shared" si="715"/>
        <v>3</v>
      </c>
      <c r="BS2440" s="6">
        <f t="shared" si="695"/>
        <v>1</v>
      </c>
      <c r="BT2440" s="6">
        <f t="shared" si="696"/>
        <v>1</v>
      </c>
      <c r="CT2440" s="6">
        <f t="shared" si="694"/>
        <v>0</v>
      </c>
      <c r="CX2440" s="6" t="str">
        <f t="shared" si="697"/>
        <v>A</v>
      </c>
      <c r="CY2440" s="87">
        <f t="shared" si="698"/>
        <v>1846</v>
      </c>
      <c r="CZ2440" s="87">
        <f t="shared" si="699"/>
        <v>0</v>
      </c>
      <c r="DA2440" s="6" t="str">
        <f t="shared" si="700"/>
        <v>na</v>
      </c>
    </row>
    <row r="2441" spans="1:105" hidden="1" x14ac:dyDescent="0.2">
      <c r="A2441" s="46">
        <v>5524</v>
      </c>
      <c r="B2441" s="46">
        <f t="shared" si="711"/>
        <v>7</v>
      </c>
      <c r="C2441" s="46">
        <f t="shared" si="712"/>
        <v>26</v>
      </c>
      <c r="D2441" s="46">
        <f t="shared" si="713"/>
        <v>1</v>
      </c>
      <c r="E2441" s="85">
        <v>33264</v>
      </c>
      <c r="F2441" s="94" t="s">
        <v>3455</v>
      </c>
      <c r="G2441" s="93" t="s">
        <v>103</v>
      </c>
      <c r="H2441" s="93" t="s">
        <v>307</v>
      </c>
      <c r="I2441" s="93">
        <v>0</v>
      </c>
      <c r="J2441" s="93">
        <v>0</v>
      </c>
      <c r="K2441" s="93" t="s">
        <v>36</v>
      </c>
      <c r="L2441" s="172">
        <v>3075</v>
      </c>
      <c r="M2441" s="92"/>
      <c r="N2441" s="50">
        <v>20</v>
      </c>
      <c r="O2441" s="7">
        <v>24</v>
      </c>
      <c r="P2441" s="7">
        <v>5</v>
      </c>
      <c r="Q2441" s="7">
        <v>10</v>
      </c>
      <c r="R2441" s="7">
        <v>9</v>
      </c>
      <c r="S2441" s="7">
        <v>27</v>
      </c>
      <c r="T2441" s="7">
        <v>29</v>
      </c>
      <c r="U2441" s="7">
        <v>25</v>
      </c>
      <c r="BG2441" s="6">
        <f t="shared" si="703"/>
        <v>0</v>
      </c>
      <c r="BH2441" s="6">
        <f t="shared" si="701"/>
        <v>0</v>
      </c>
      <c r="BI2441" s="6">
        <f t="shared" si="704"/>
        <v>1</v>
      </c>
      <c r="BJ2441" s="6">
        <f t="shared" si="702"/>
        <v>1</v>
      </c>
      <c r="BK2441" s="6">
        <f t="shared" si="705"/>
        <v>0</v>
      </c>
      <c r="BL2441" s="6">
        <f t="shared" si="706"/>
        <v>0</v>
      </c>
      <c r="BM2441" s="6">
        <f t="shared" si="707"/>
        <v>1</v>
      </c>
      <c r="BN2441" s="6">
        <f t="shared" si="708"/>
        <v>1</v>
      </c>
      <c r="BO2441" s="6">
        <f t="shared" si="709"/>
        <v>1</v>
      </c>
      <c r="BP2441" s="6">
        <f t="shared" si="710"/>
        <v>2</v>
      </c>
      <c r="BQ2441" s="6">
        <f t="shared" si="714"/>
        <v>0</v>
      </c>
      <c r="BR2441" s="6">
        <f t="shared" si="715"/>
        <v>0</v>
      </c>
      <c r="BS2441" s="6">
        <f t="shared" si="695"/>
        <v>0</v>
      </c>
      <c r="BT2441" s="6">
        <f t="shared" si="696"/>
        <v>0</v>
      </c>
      <c r="CT2441" s="6">
        <f t="shared" si="694"/>
        <v>0</v>
      </c>
      <c r="CX2441" s="6" t="str">
        <f t="shared" si="697"/>
        <v>H</v>
      </c>
      <c r="CY2441" s="87">
        <f t="shared" si="698"/>
        <v>3075</v>
      </c>
      <c r="CZ2441" s="87">
        <f t="shared" si="699"/>
        <v>0</v>
      </c>
      <c r="DA2441" s="6">
        <f t="shared" si="700"/>
        <v>3075</v>
      </c>
    </row>
    <row r="2442" spans="1:105" hidden="1" x14ac:dyDescent="0.2">
      <c r="A2442" s="46">
        <v>5525</v>
      </c>
      <c r="B2442" s="46">
        <f t="shared" si="711"/>
        <v>7</v>
      </c>
      <c r="C2442" s="46">
        <f t="shared" si="712"/>
        <v>2</v>
      </c>
      <c r="D2442" s="46">
        <f t="shared" si="713"/>
        <v>2</v>
      </c>
      <c r="E2442" s="85">
        <v>33271</v>
      </c>
      <c r="F2442" s="94" t="s">
        <v>3369</v>
      </c>
      <c r="G2442" s="93" t="s">
        <v>103</v>
      </c>
      <c r="H2442" s="93" t="s">
        <v>308</v>
      </c>
      <c r="I2442" s="93">
        <v>0</v>
      </c>
      <c r="J2442" s="93">
        <v>1</v>
      </c>
      <c r="K2442" s="93" t="s">
        <v>3298</v>
      </c>
      <c r="L2442" s="172">
        <v>2925</v>
      </c>
      <c r="M2442" s="92"/>
      <c r="N2442" s="50">
        <v>21</v>
      </c>
      <c r="O2442" s="7">
        <v>25</v>
      </c>
      <c r="P2442" s="7">
        <v>5</v>
      </c>
      <c r="Q2442" s="7">
        <v>10</v>
      </c>
      <c r="R2442" s="7">
        <v>10</v>
      </c>
      <c r="S2442" s="7">
        <v>27</v>
      </c>
      <c r="T2442" s="7">
        <v>30</v>
      </c>
      <c r="U2442" s="7">
        <v>25</v>
      </c>
      <c r="BG2442" s="6">
        <f t="shared" si="703"/>
        <v>0</v>
      </c>
      <c r="BH2442" s="6">
        <f t="shared" si="701"/>
        <v>0</v>
      </c>
      <c r="BI2442" s="6">
        <f t="shared" si="704"/>
        <v>0</v>
      </c>
      <c r="BJ2442" s="6">
        <f t="shared" si="702"/>
        <v>0</v>
      </c>
      <c r="BK2442" s="6">
        <f t="shared" si="705"/>
        <v>1</v>
      </c>
      <c r="BL2442" s="6">
        <f t="shared" si="706"/>
        <v>1</v>
      </c>
      <c r="BM2442" s="6">
        <f t="shared" si="707"/>
        <v>0</v>
      </c>
      <c r="BN2442" s="6">
        <f t="shared" si="708"/>
        <v>0</v>
      </c>
      <c r="BO2442" s="6">
        <f t="shared" si="709"/>
        <v>1</v>
      </c>
      <c r="BP2442" s="6">
        <f t="shared" si="710"/>
        <v>3</v>
      </c>
      <c r="BQ2442" s="6">
        <f t="shared" si="714"/>
        <v>0</v>
      </c>
      <c r="BR2442" s="6">
        <f t="shared" si="715"/>
        <v>0</v>
      </c>
      <c r="BS2442" s="6">
        <f t="shared" si="695"/>
        <v>1</v>
      </c>
      <c r="BT2442" s="6">
        <f t="shared" si="696"/>
        <v>1</v>
      </c>
      <c r="CT2442" s="6">
        <f t="shared" ref="CT2442:CT2505" si="716">V2442+X2442</f>
        <v>0</v>
      </c>
      <c r="CX2442" s="6" t="str">
        <f t="shared" si="697"/>
        <v>H</v>
      </c>
      <c r="CY2442" s="87">
        <f t="shared" si="698"/>
        <v>2925</v>
      </c>
      <c r="CZ2442" s="87">
        <f t="shared" si="699"/>
        <v>0</v>
      </c>
      <c r="DA2442" s="6">
        <f t="shared" si="700"/>
        <v>2925</v>
      </c>
    </row>
    <row r="2443" spans="1:105" hidden="1" x14ac:dyDescent="0.2">
      <c r="A2443" s="46">
        <v>5526</v>
      </c>
      <c r="B2443" s="46">
        <f t="shared" si="711"/>
        <v>3</v>
      </c>
      <c r="C2443" s="46">
        <f t="shared" si="712"/>
        <v>5</v>
      </c>
      <c r="D2443" s="46">
        <f t="shared" si="713"/>
        <v>2</v>
      </c>
      <c r="E2443" s="85">
        <v>33274</v>
      </c>
      <c r="F2443" s="94" t="s">
        <v>1632</v>
      </c>
      <c r="G2443" s="93" t="s">
        <v>310</v>
      </c>
      <c r="H2443" s="93" t="s">
        <v>307</v>
      </c>
      <c r="I2443" s="93">
        <v>2</v>
      </c>
      <c r="J2443" s="93">
        <v>2</v>
      </c>
      <c r="K2443" s="93" t="s">
        <v>36</v>
      </c>
      <c r="L2443" s="172">
        <v>2916</v>
      </c>
      <c r="M2443" s="92" t="s">
        <v>3336</v>
      </c>
      <c r="O2443" s="7">
        <v>26</v>
      </c>
      <c r="P2443" s="7">
        <v>5</v>
      </c>
      <c r="Q2443" s="7">
        <v>11</v>
      </c>
      <c r="R2443" s="7">
        <v>10</v>
      </c>
      <c r="S2443" s="7">
        <v>29</v>
      </c>
      <c r="T2443" s="7">
        <v>32</v>
      </c>
      <c r="U2443" s="7">
        <v>26</v>
      </c>
      <c r="BG2443" s="6">
        <f t="shared" si="703"/>
        <v>0</v>
      </c>
      <c r="BH2443" s="6">
        <f t="shared" si="701"/>
        <v>0</v>
      </c>
      <c r="BI2443" s="6">
        <f t="shared" si="704"/>
        <v>1</v>
      </c>
      <c r="BJ2443" s="6">
        <f t="shared" si="702"/>
        <v>1</v>
      </c>
      <c r="BK2443" s="6">
        <f t="shared" si="705"/>
        <v>0</v>
      </c>
      <c r="BL2443" s="6">
        <f t="shared" si="706"/>
        <v>0</v>
      </c>
      <c r="BM2443" s="6">
        <f t="shared" si="707"/>
        <v>1</v>
      </c>
      <c r="BN2443" s="6">
        <f t="shared" si="708"/>
        <v>1</v>
      </c>
      <c r="BO2443" s="6">
        <f t="shared" si="709"/>
        <v>1</v>
      </c>
      <c r="BP2443" s="6">
        <f t="shared" si="710"/>
        <v>4</v>
      </c>
      <c r="BQ2443" s="6">
        <f t="shared" si="714"/>
        <v>1</v>
      </c>
      <c r="BR2443" s="6">
        <f t="shared" si="715"/>
        <v>1</v>
      </c>
      <c r="BS2443" s="6">
        <f t="shared" ref="BS2443:BS2506" si="717">IF(J2443&gt;0,1,0)</f>
        <v>1</v>
      </c>
      <c r="BT2443" s="6">
        <f t="shared" ref="BT2443:BT2506" si="718">IF(J2443&gt;0,BT2442+1,0)</f>
        <v>2</v>
      </c>
      <c r="CT2443" s="6">
        <f t="shared" si="716"/>
        <v>0</v>
      </c>
      <c r="CX2443" s="6" t="str">
        <f t="shared" si="697"/>
        <v>A</v>
      </c>
      <c r="CY2443" s="87">
        <f t="shared" si="698"/>
        <v>2916</v>
      </c>
      <c r="CZ2443" s="87">
        <f t="shared" si="699"/>
        <v>0</v>
      </c>
      <c r="DA2443" s="6" t="str">
        <f t="shared" si="700"/>
        <v>na</v>
      </c>
    </row>
    <row r="2444" spans="1:105" hidden="1" x14ac:dyDescent="0.2">
      <c r="A2444" s="46">
        <v>5527</v>
      </c>
      <c r="B2444" s="46">
        <f t="shared" si="711"/>
        <v>6</v>
      </c>
      <c r="C2444" s="46">
        <f t="shared" si="712"/>
        <v>15</v>
      </c>
      <c r="D2444" s="46">
        <f t="shared" si="713"/>
        <v>2</v>
      </c>
      <c r="E2444" s="85">
        <v>33284</v>
      </c>
      <c r="F2444" s="94" t="s">
        <v>2454</v>
      </c>
      <c r="G2444" s="93" t="s">
        <v>310</v>
      </c>
      <c r="H2444" s="93" t="s">
        <v>308</v>
      </c>
      <c r="I2444" s="93">
        <v>1</v>
      </c>
      <c r="J2444" s="93">
        <v>2</v>
      </c>
      <c r="K2444" s="93" t="s">
        <v>3337</v>
      </c>
      <c r="L2444" s="172">
        <v>2685</v>
      </c>
      <c r="M2444" s="92" t="s">
        <v>5220</v>
      </c>
      <c r="O2444" s="7">
        <v>27</v>
      </c>
      <c r="P2444" s="7">
        <v>5</v>
      </c>
      <c r="Q2444" s="7">
        <v>11</v>
      </c>
      <c r="R2444" s="7">
        <v>11</v>
      </c>
      <c r="S2444" s="7">
        <v>30</v>
      </c>
      <c r="T2444" s="7">
        <v>34</v>
      </c>
      <c r="U2444" s="7">
        <v>26</v>
      </c>
      <c r="BG2444" s="6">
        <f t="shared" si="703"/>
        <v>0</v>
      </c>
      <c r="BH2444" s="6">
        <f t="shared" si="701"/>
        <v>0</v>
      </c>
      <c r="BI2444" s="6">
        <f t="shared" si="704"/>
        <v>0</v>
      </c>
      <c r="BJ2444" s="6">
        <f t="shared" si="702"/>
        <v>0</v>
      </c>
      <c r="BK2444" s="6">
        <f t="shared" si="705"/>
        <v>1</v>
      </c>
      <c r="BL2444" s="6">
        <f t="shared" si="706"/>
        <v>1</v>
      </c>
      <c r="BM2444" s="6">
        <f t="shared" si="707"/>
        <v>0</v>
      </c>
      <c r="BN2444" s="6">
        <f t="shared" si="708"/>
        <v>0</v>
      </c>
      <c r="BO2444" s="6">
        <f t="shared" si="709"/>
        <v>1</v>
      </c>
      <c r="BP2444" s="6">
        <f t="shared" si="710"/>
        <v>5</v>
      </c>
      <c r="BQ2444" s="6">
        <f t="shared" si="714"/>
        <v>1</v>
      </c>
      <c r="BR2444" s="6">
        <f t="shared" si="715"/>
        <v>2</v>
      </c>
      <c r="BS2444" s="6">
        <f t="shared" si="717"/>
        <v>1</v>
      </c>
      <c r="BT2444" s="6">
        <f t="shared" si="718"/>
        <v>3</v>
      </c>
      <c r="CT2444" s="6">
        <f t="shared" si="716"/>
        <v>0</v>
      </c>
      <c r="CX2444" s="6" t="str">
        <f t="shared" si="697"/>
        <v>A</v>
      </c>
      <c r="CY2444" s="87">
        <f t="shared" si="698"/>
        <v>2685</v>
      </c>
      <c r="CZ2444" s="87">
        <f t="shared" si="699"/>
        <v>0</v>
      </c>
      <c r="DA2444" s="6" t="str">
        <f t="shared" si="700"/>
        <v>na</v>
      </c>
    </row>
    <row r="2445" spans="1:105" hidden="1" x14ac:dyDescent="0.2">
      <c r="A2445" s="46">
        <v>5528</v>
      </c>
      <c r="B2445" s="46">
        <f t="shared" si="711"/>
        <v>7</v>
      </c>
      <c r="C2445" s="46">
        <f t="shared" si="712"/>
        <v>23</v>
      </c>
      <c r="D2445" s="46">
        <f t="shared" si="713"/>
        <v>2</v>
      </c>
      <c r="E2445" s="85">
        <v>33292</v>
      </c>
      <c r="F2445" s="94" t="s">
        <v>104</v>
      </c>
      <c r="G2445" s="93" t="s">
        <v>103</v>
      </c>
      <c r="H2445" s="93" t="s">
        <v>306</v>
      </c>
      <c r="I2445" s="93">
        <v>2</v>
      </c>
      <c r="J2445" s="93">
        <v>0</v>
      </c>
      <c r="K2445" s="93" t="s">
        <v>36</v>
      </c>
      <c r="L2445" s="172">
        <v>2002</v>
      </c>
      <c r="M2445" s="92" t="s">
        <v>1640</v>
      </c>
      <c r="N2445" s="50">
        <v>19</v>
      </c>
      <c r="O2445" s="7">
        <v>28</v>
      </c>
      <c r="P2445" s="7">
        <v>6</v>
      </c>
      <c r="Q2445" s="7">
        <v>11</v>
      </c>
      <c r="R2445" s="7">
        <v>11</v>
      </c>
      <c r="S2445" s="7">
        <v>32</v>
      </c>
      <c r="T2445" s="7">
        <v>34</v>
      </c>
      <c r="U2445" s="7">
        <v>29</v>
      </c>
      <c r="BG2445" s="6">
        <f t="shared" si="703"/>
        <v>1</v>
      </c>
      <c r="BH2445" s="6">
        <f t="shared" si="701"/>
        <v>1</v>
      </c>
      <c r="BI2445" s="6">
        <f t="shared" si="704"/>
        <v>0</v>
      </c>
      <c r="BJ2445" s="6">
        <f t="shared" si="702"/>
        <v>0</v>
      </c>
      <c r="BK2445" s="6">
        <f t="shared" si="705"/>
        <v>0</v>
      </c>
      <c r="BL2445" s="6">
        <f t="shared" si="706"/>
        <v>0</v>
      </c>
      <c r="BM2445" s="6">
        <f t="shared" si="707"/>
        <v>1</v>
      </c>
      <c r="BN2445" s="6">
        <f t="shared" si="708"/>
        <v>1</v>
      </c>
      <c r="BO2445" s="6">
        <f t="shared" si="709"/>
        <v>0</v>
      </c>
      <c r="BP2445" s="6">
        <f t="shared" si="710"/>
        <v>0</v>
      </c>
      <c r="BQ2445" s="6">
        <f t="shared" si="714"/>
        <v>1</v>
      </c>
      <c r="BR2445" s="6">
        <f t="shared" si="715"/>
        <v>3</v>
      </c>
      <c r="BS2445" s="6">
        <f t="shared" si="717"/>
        <v>0</v>
      </c>
      <c r="BT2445" s="6">
        <f t="shared" si="718"/>
        <v>0</v>
      </c>
      <c r="CT2445" s="6">
        <f t="shared" si="716"/>
        <v>0</v>
      </c>
      <c r="CX2445" s="6" t="str">
        <f t="shared" si="697"/>
        <v>H</v>
      </c>
      <c r="CY2445" s="87">
        <f t="shared" si="698"/>
        <v>2002</v>
      </c>
      <c r="CZ2445" s="87">
        <f t="shared" si="699"/>
        <v>0</v>
      </c>
      <c r="DA2445" s="6">
        <f t="shared" si="700"/>
        <v>2002</v>
      </c>
    </row>
    <row r="2446" spans="1:105" hidden="1" x14ac:dyDescent="0.2">
      <c r="A2446" s="46">
        <v>5529</v>
      </c>
      <c r="B2446" s="46">
        <f t="shared" si="711"/>
        <v>3</v>
      </c>
      <c r="C2446" s="46">
        <f t="shared" si="712"/>
        <v>26</v>
      </c>
      <c r="D2446" s="46">
        <f t="shared" si="713"/>
        <v>2</v>
      </c>
      <c r="E2446" s="85">
        <v>33295</v>
      </c>
      <c r="F2446" s="94" t="s">
        <v>2571</v>
      </c>
      <c r="G2446" s="93" t="s">
        <v>103</v>
      </c>
      <c r="H2446" s="93" t="s">
        <v>306</v>
      </c>
      <c r="I2446" s="93">
        <v>1</v>
      </c>
      <c r="J2446" s="93">
        <v>0</v>
      </c>
      <c r="K2446" s="93" t="s">
        <v>36</v>
      </c>
      <c r="L2446" s="172">
        <v>1808</v>
      </c>
      <c r="M2446" s="92" t="s">
        <v>2174</v>
      </c>
      <c r="O2446" s="7">
        <v>29</v>
      </c>
      <c r="P2446" s="7">
        <v>7</v>
      </c>
      <c r="Q2446" s="7">
        <v>11</v>
      </c>
      <c r="R2446" s="7">
        <v>11</v>
      </c>
      <c r="S2446" s="7">
        <v>33</v>
      </c>
      <c r="T2446" s="7">
        <v>34</v>
      </c>
      <c r="U2446" s="7">
        <v>32</v>
      </c>
      <c r="BG2446" s="6">
        <f t="shared" si="703"/>
        <v>1</v>
      </c>
      <c r="BH2446" s="6">
        <f t="shared" si="701"/>
        <v>2</v>
      </c>
      <c r="BI2446" s="6">
        <f t="shared" si="704"/>
        <v>0</v>
      </c>
      <c r="BJ2446" s="6">
        <f t="shared" si="702"/>
        <v>0</v>
      </c>
      <c r="BK2446" s="6">
        <f t="shared" si="705"/>
        <v>0</v>
      </c>
      <c r="BL2446" s="6">
        <f t="shared" si="706"/>
        <v>0</v>
      </c>
      <c r="BM2446" s="6">
        <f t="shared" si="707"/>
        <v>1</v>
      </c>
      <c r="BN2446" s="6">
        <f t="shared" si="708"/>
        <v>2</v>
      </c>
      <c r="BO2446" s="6">
        <f t="shared" si="709"/>
        <v>0</v>
      </c>
      <c r="BP2446" s="6">
        <f t="shared" si="710"/>
        <v>0</v>
      </c>
      <c r="BQ2446" s="6">
        <f t="shared" si="714"/>
        <v>1</v>
      </c>
      <c r="BR2446" s="6">
        <f t="shared" si="715"/>
        <v>4</v>
      </c>
      <c r="BS2446" s="6">
        <f t="shared" si="717"/>
        <v>0</v>
      </c>
      <c r="BT2446" s="6">
        <f t="shared" si="718"/>
        <v>0</v>
      </c>
      <c r="CT2446" s="6">
        <f t="shared" si="716"/>
        <v>0</v>
      </c>
      <c r="CX2446" s="6" t="str">
        <f t="shared" si="697"/>
        <v>H</v>
      </c>
      <c r="CY2446" s="87">
        <f t="shared" si="698"/>
        <v>1808</v>
      </c>
      <c r="CZ2446" s="87">
        <f t="shared" si="699"/>
        <v>0</v>
      </c>
      <c r="DA2446" s="6">
        <f t="shared" si="700"/>
        <v>1808</v>
      </c>
    </row>
    <row r="2447" spans="1:105" hidden="1" x14ac:dyDescent="0.2">
      <c r="A2447" s="46">
        <v>5530</v>
      </c>
      <c r="B2447" s="46">
        <f t="shared" si="711"/>
        <v>7</v>
      </c>
      <c r="C2447" s="46">
        <f t="shared" si="712"/>
        <v>2</v>
      </c>
      <c r="D2447" s="46">
        <f t="shared" si="713"/>
        <v>3</v>
      </c>
      <c r="E2447" s="85">
        <v>33299</v>
      </c>
      <c r="F2447" s="94" t="s">
        <v>191</v>
      </c>
      <c r="G2447" s="93" t="s">
        <v>310</v>
      </c>
      <c r="H2447" s="93" t="s">
        <v>308</v>
      </c>
      <c r="I2447" s="93">
        <v>1</v>
      </c>
      <c r="J2447" s="93">
        <v>2</v>
      </c>
      <c r="K2447" s="93" t="s">
        <v>36</v>
      </c>
      <c r="L2447" s="172">
        <v>2860</v>
      </c>
      <c r="M2447" s="92" t="s">
        <v>1641</v>
      </c>
      <c r="N2447" s="50">
        <v>19</v>
      </c>
      <c r="O2447" s="7">
        <v>30</v>
      </c>
      <c r="P2447" s="7">
        <v>7</v>
      </c>
      <c r="Q2447" s="7">
        <v>11</v>
      </c>
      <c r="R2447" s="7">
        <v>12</v>
      </c>
      <c r="S2447" s="7">
        <v>34</v>
      </c>
      <c r="T2447" s="7">
        <v>36</v>
      </c>
      <c r="U2447" s="7">
        <v>32</v>
      </c>
      <c r="BG2447" s="6">
        <f t="shared" si="703"/>
        <v>0</v>
      </c>
      <c r="BH2447" s="6">
        <f t="shared" si="701"/>
        <v>0</v>
      </c>
      <c r="BI2447" s="6">
        <f t="shared" si="704"/>
        <v>0</v>
      </c>
      <c r="BJ2447" s="6">
        <f t="shared" si="702"/>
        <v>0</v>
      </c>
      <c r="BK2447" s="6">
        <f t="shared" si="705"/>
        <v>1</v>
      </c>
      <c r="BL2447" s="6">
        <f t="shared" si="706"/>
        <v>1</v>
      </c>
      <c r="BM2447" s="6">
        <f t="shared" si="707"/>
        <v>0</v>
      </c>
      <c r="BN2447" s="6">
        <f t="shared" si="708"/>
        <v>0</v>
      </c>
      <c r="BO2447" s="6">
        <f t="shared" si="709"/>
        <v>1</v>
      </c>
      <c r="BP2447" s="6">
        <f t="shared" si="710"/>
        <v>1</v>
      </c>
      <c r="BQ2447" s="6">
        <f t="shared" si="714"/>
        <v>1</v>
      </c>
      <c r="BR2447" s="6">
        <f t="shared" si="715"/>
        <v>5</v>
      </c>
      <c r="BS2447" s="6">
        <f t="shared" si="717"/>
        <v>1</v>
      </c>
      <c r="BT2447" s="6">
        <f t="shared" si="718"/>
        <v>1</v>
      </c>
      <c r="CT2447" s="6">
        <f t="shared" si="716"/>
        <v>0</v>
      </c>
      <c r="CX2447" s="6" t="str">
        <f t="shared" si="697"/>
        <v>A</v>
      </c>
      <c r="CY2447" s="87">
        <f t="shared" si="698"/>
        <v>2860</v>
      </c>
      <c r="CZ2447" s="87">
        <f t="shared" si="699"/>
        <v>0</v>
      </c>
      <c r="DA2447" s="6" t="str">
        <f t="shared" si="700"/>
        <v>na</v>
      </c>
    </row>
    <row r="2448" spans="1:105" hidden="1" x14ac:dyDescent="0.2">
      <c r="A2448" s="46">
        <v>5531</v>
      </c>
      <c r="B2448" s="46">
        <f t="shared" si="711"/>
        <v>7</v>
      </c>
      <c r="C2448" s="46">
        <f t="shared" si="712"/>
        <v>9</v>
      </c>
      <c r="D2448" s="46">
        <f t="shared" si="713"/>
        <v>3</v>
      </c>
      <c r="E2448" s="85">
        <v>33306</v>
      </c>
      <c r="F2448" s="94" t="s">
        <v>1573</v>
      </c>
      <c r="G2448" s="93" t="s">
        <v>103</v>
      </c>
      <c r="H2448" s="93" t="s">
        <v>308</v>
      </c>
      <c r="I2448" s="93">
        <v>0</v>
      </c>
      <c r="J2448" s="93">
        <v>4</v>
      </c>
      <c r="K2448" s="93" t="s">
        <v>2995</v>
      </c>
      <c r="L2448" s="172">
        <v>2511</v>
      </c>
      <c r="M2448" s="92"/>
      <c r="N2448" s="50">
        <v>20</v>
      </c>
      <c r="O2448" s="7">
        <v>31</v>
      </c>
      <c r="P2448" s="7">
        <v>7</v>
      </c>
      <c r="Q2448" s="7">
        <v>11</v>
      </c>
      <c r="R2448" s="7">
        <v>13</v>
      </c>
      <c r="S2448" s="7">
        <v>34</v>
      </c>
      <c r="T2448" s="7">
        <v>40</v>
      </c>
      <c r="U2448" s="7">
        <v>32</v>
      </c>
      <c r="BG2448" s="6">
        <f t="shared" si="703"/>
        <v>0</v>
      </c>
      <c r="BH2448" s="6">
        <f t="shared" si="701"/>
        <v>0</v>
      </c>
      <c r="BI2448" s="6">
        <f t="shared" si="704"/>
        <v>0</v>
      </c>
      <c r="BJ2448" s="6">
        <f t="shared" si="702"/>
        <v>0</v>
      </c>
      <c r="BK2448" s="6">
        <f t="shared" si="705"/>
        <v>1</v>
      </c>
      <c r="BL2448" s="6">
        <f t="shared" si="706"/>
        <v>2</v>
      </c>
      <c r="BM2448" s="6">
        <f t="shared" si="707"/>
        <v>0</v>
      </c>
      <c r="BN2448" s="6">
        <f t="shared" si="708"/>
        <v>0</v>
      </c>
      <c r="BO2448" s="6">
        <f t="shared" si="709"/>
        <v>1</v>
      </c>
      <c r="BP2448" s="6">
        <f t="shared" si="710"/>
        <v>2</v>
      </c>
      <c r="BQ2448" s="6">
        <f t="shared" si="714"/>
        <v>0</v>
      </c>
      <c r="BR2448" s="6">
        <f t="shared" si="715"/>
        <v>0</v>
      </c>
      <c r="BS2448" s="6">
        <f t="shared" si="717"/>
        <v>1</v>
      </c>
      <c r="BT2448" s="6">
        <f t="shared" si="718"/>
        <v>2</v>
      </c>
      <c r="CT2448" s="6">
        <f t="shared" si="716"/>
        <v>0</v>
      </c>
      <c r="CX2448" s="6" t="str">
        <f t="shared" si="697"/>
        <v>H</v>
      </c>
      <c r="CY2448" s="87">
        <f t="shared" si="698"/>
        <v>2511</v>
      </c>
      <c r="CZ2448" s="87">
        <f t="shared" si="699"/>
        <v>0</v>
      </c>
      <c r="DA2448" s="6">
        <f t="shared" si="700"/>
        <v>2511</v>
      </c>
    </row>
    <row r="2449" spans="1:133" hidden="1" x14ac:dyDescent="0.2">
      <c r="A2449" s="46">
        <v>5532</v>
      </c>
      <c r="B2449" s="46">
        <f t="shared" si="711"/>
        <v>3</v>
      </c>
      <c r="C2449" s="46">
        <f t="shared" si="712"/>
        <v>12</v>
      </c>
      <c r="D2449" s="46">
        <f t="shared" si="713"/>
        <v>3</v>
      </c>
      <c r="E2449" s="85">
        <v>33309</v>
      </c>
      <c r="F2449" s="94" t="s">
        <v>2231</v>
      </c>
      <c r="G2449" s="93" t="s">
        <v>103</v>
      </c>
      <c r="H2449" s="93" t="s">
        <v>308</v>
      </c>
      <c r="I2449" s="93">
        <v>0</v>
      </c>
      <c r="J2449" s="93">
        <v>2</v>
      </c>
      <c r="K2449" s="93" t="s">
        <v>3298</v>
      </c>
      <c r="L2449" s="172">
        <v>1751</v>
      </c>
      <c r="M2449" s="92"/>
      <c r="O2449" s="7">
        <v>32</v>
      </c>
      <c r="P2449" s="7">
        <v>7</v>
      </c>
      <c r="Q2449" s="7">
        <v>11</v>
      </c>
      <c r="R2449" s="7">
        <v>14</v>
      </c>
      <c r="S2449" s="7">
        <v>34</v>
      </c>
      <c r="T2449" s="7">
        <v>42</v>
      </c>
      <c r="U2449" s="7">
        <v>32</v>
      </c>
      <c r="BG2449" s="6">
        <f t="shared" si="703"/>
        <v>0</v>
      </c>
      <c r="BH2449" s="6">
        <f t="shared" si="701"/>
        <v>0</v>
      </c>
      <c r="BI2449" s="6">
        <f t="shared" si="704"/>
        <v>0</v>
      </c>
      <c r="BJ2449" s="6">
        <f t="shared" si="702"/>
        <v>0</v>
      </c>
      <c r="BK2449" s="6">
        <f t="shared" si="705"/>
        <v>1</v>
      </c>
      <c r="BL2449" s="6">
        <f t="shared" si="706"/>
        <v>3</v>
      </c>
      <c r="BM2449" s="6">
        <f t="shared" si="707"/>
        <v>0</v>
      </c>
      <c r="BN2449" s="6">
        <f t="shared" si="708"/>
        <v>0</v>
      </c>
      <c r="BO2449" s="6">
        <f t="shared" si="709"/>
        <v>1</v>
      </c>
      <c r="BP2449" s="6">
        <f t="shared" si="710"/>
        <v>3</v>
      </c>
      <c r="BQ2449" s="6">
        <f t="shared" si="714"/>
        <v>0</v>
      </c>
      <c r="BR2449" s="6">
        <f t="shared" si="715"/>
        <v>0</v>
      </c>
      <c r="BS2449" s="6">
        <f t="shared" si="717"/>
        <v>1</v>
      </c>
      <c r="BT2449" s="6">
        <f t="shared" si="718"/>
        <v>3</v>
      </c>
      <c r="CT2449" s="6">
        <f t="shared" si="716"/>
        <v>0</v>
      </c>
      <c r="CX2449" s="6" t="str">
        <f t="shared" si="697"/>
        <v>H</v>
      </c>
      <c r="CY2449" s="87">
        <f t="shared" si="698"/>
        <v>1751</v>
      </c>
      <c r="CZ2449" s="87">
        <f t="shared" si="699"/>
        <v>0</v>
      </c>
      <c r="DA2449" s="6">
        <f t="shared" si="700"/>
        <v>1751</v>
      </c>
    </row>
    <row r="2450" spans="1:133" hidden="1" x14ac:dyDescent="0.2">
      <c r="A2450" s="46">
        <v>5533</v>
      </c>
      <c r="B2450" s="46">
        <f t="shared" si="711"/>
        <v>7</v>
      </c>
      <c r="C2450" s="46">
        <f t="shared" si="712"/>
        <v>16</v>
      </c>
      <c r="D2450" s="46">
        <f t="shared" si="713"/>
        <v>3</v>
      </c>
      <c r="E2450" s="85">
        <v>33313</v>
      </c>
      <c r="F2450" s="94" t="s">
        <v>2456</v>
      </c>
      <c r="G2450" s="93" t="s">
        <v>310</v>
      </c>
      <c r="H2450" s="93" t="s">
        <v>307</v>
      </c>
      <c r="I2450" s="93">
        <v>0</v>
      </c>
      <c r="J2450" s="93">
        <v>0</v>
      </c>
      <c r="K2450" s="93" t="s">
        <v>36</v>
      </c>
      <c r="L2450" s="172">
        <v>3056</v>
      </c>
      <c r="M2450" s="92"/>
      <c r="N2450" s="50">
        <v>21</v>
      </c>
      <c r="O2450" s="7">
        <v>33</v>
      </c>
      <c r="P2450" s="7">
        <v>7</v>
      </c>
      <c r="Q2450" s="7">
        <v>12</v>
      </c>
      <c r="R2450" s="7">
        <v>14</v>
      </c>
      <c r="S2450" s="7">
        <v>34</v>
      </c>
      <c r="T2450" s="7">
        <v>42</v>
      </c>
      <c r="U2450" s="7">
        <v>33</v>
      </c>
      <c r="BG2450" s="6">
        <f t="shared" si="703"/>
        <v>0</v>
      </c>
      <c r="BH2450" s="6">
        <f t="shared" si="701"/>
        <v>0</v>
      </c>
      <c r="BI2450" s="6">
        <f t="shared" si="704"/>
        <v>1</v>
      </c>
      <c r="BJ2450" s="6">
        <f t="shared" si="702"/>
        <v>1</v>
      </c>
      <c r="BK2450" s="6">
        <f t="shared" si="705"/>
        <v>0</v>
      </c>
      <c r="BL2450" s="6">
        <f t="shared" si="706"/>
        <v>0</v>
      </c>
      <c r="BM2450" s="6">
        <f t="shared" si="707"/>
        <v>1</v>
      </c>
      <c r="BN2450" s="6">
        <f t="shared" si="708"/>
        <v>1</v>
      </c>
      <c r="BO2450" s="6">
        <f t="shared" si="709"/>
        <v>1</v>
      </c>
      <c r="BP2450" s="6">
        <f t="shared" si="710"/>
        <v>4</v>
      </c>
      <c r="BQ2450" s="6">
        <f t="shared" si="714"/>
        <v>0</v>
      </c>
      <c r="BR2450" s="6">
        <f t="shared" si="715"/>
        <v>0</v>
      </c>
      <c r="BS2450" s="6">
        <f t="shared" si="717"/>
        <v>0</v>
      </c>
      <c r="BT2450" s="6">
        <f t="shared" si="718"/>
        <v>0</v>
      </c>
      <c r="CT2450" s="6">
        <f t="shared" si="716"/>
        <v>0</v>
      </c>
      <c r="CX2450" s="6" t="str">
        <f t="shared" si="697"/>
        <v>A</v>
      </c>
      <c r="CY2450" s="87">
        <f t="shared" si="698"/>
        <v>3056</v>
      </c>
      <c r="CZ2450" s="87">
        <f t="shared" si="699"/>
        <v>0</v>
      </c>
      <c r="DA2450" s="6" t="str">
        <f t="shared" si="700"/>
        <v>na</v>
      </c>
    </row>
    <row r="2451" spans="1:133" hidden="1" x14ac:dyDescent="0.2">
      <c r="A2451" s="46">
        <v>5534</v>
      </c>
      <c r="B2451" s="46">
        <f t="shared" si="711"/>
        <v>3</v>
      </c>
      <c r="C2451" s="46">
        <f t="shared" si="712"/>
        <v>19</v>
      </c>
      <c r="D2451" s="46">
        <f t="shared" si="713"/>
        <v>3</v>
      </c>
      <c r="E2451" s="85">
        <v>33316</v>
      </c>
      <c r="F2451" s="94" t="s">
        <v>2261</v>
      </c>
      <c r="G2451" s="93" t="s">
        <v>310</v>
      </c>
      <c r="H2451" s="93" t="s">
        <v>308</v>
      </c>
      <c r="I2451" s="93">
        <v>1</v>
      </c>
      <c r="J2451" s="93">
        <v>2</v>
      </c>
      <c r="K2451" s="93" t="s">
        <v>3337</v>
      </c>
      <c r="L2451" s="172">
        <v>2620</v>
      </c>
      <c r="M2451" s="92" t="s">
        <v>3031</v>
      </c>
      <c r="O2451" s="7">
        <v>34</v>
      </c>
      <c r="P2451" s="7">
        <v>7</v>
      </c>
      <c r="Q2451" s="7">
        <v>12</v>
      </c>
      <c r="R2451" s="7">
        <v>15</v>
      </c>
      <c r="S2451" s="7">
        <v>35</v>
      </c>
      <c r="T2451" s="7">
        <v>44</v>
      </c>
      <c r="U2451" s="7">
        <v>33</v>
      </c>
      <c r="BG2451" s="6">
        <f t="shared" si="703"/>
        <v>0</v>
      </c>
      <c r="BH2451" s="6">
        <f t="shared" si="701"/>
        <v>0</v>
      </c>
      <c r="BI2451" s="6">
        <f t="shared" si="704"/>
        <v>0</v>
      </c>
      <c r="BJ2451" s="6">
        <f t="shared" si="702"/>
        <v>0</v>
      </c>
      <c r="BK2451" s="6">
        <f t="shared" si="705"/>
        <v>1</v>
      </c>
      <c r="BL2451" s="6">
        <f t="shared" si="706"/>
        <v>1</v>
      </c>
      <c r="BM2451" s="6">
        <f t="shared" si="707"/>
        <v>0</v>
      </c>
      <c r="BN2451" s="6">
        <f t="shared" si="708"/>
        <v>0</v>
      </c>
      <c r="BO2451" s="6">
        <f t="shared" si="709"/>
        <v>1</v>
      </c>
      <c r="BP2451" s="6">
        <f t="shared" si="710"/>
        <v>5</v>
      </c>
      <c r="BQ2451" s="6">
        <f t="shared" si="714"/>
        <v>1</v>
      </c>
      <c r="BR2451" s="6">
        <f t="shared" si="715"/>
        <v>1</v>
      </c>
      <c r="BS2451" s="6">
        <f t="shared" si="717"/>
        <v>1</v>
      </c>
      <c r="BT2451" s="6">
        <f t="shared" si="718"/>
        <v>1</v>
      </c>
      <c r="CT2451" s="6">
        <f t="shared" si="716"/>
        <v>0</v>
      </c>
      <c r="CX2451" s="6" t="str">
        <f t="shared" si="697"/>
        <v>A</v>
      </c>
      <c r="CY2451" s="87">
        <f t="shared" si="698"/>
        <v>2620</v>
      </c>
      <c r="CZ2451" s="87">
        <f t="shared" si="699"/>
        <v>0</v>
      </c>
      <c r="DA2451" s="6" t="str">
        <f t="shared" si="700"/>
        <v>na</v>
      </c>
    </row>
    <row r="2452" spans="1:133" hidden="1" x14ac:dyDescent="0.2">
      <c r="A2452" s="46">
        <v>5535</v>
      </c>
      <c r="B2452" s="46">
        <f t="shared" si="711"/>
        <v>7</v>
      </c>
      <c r="C2452" s="46">
        <f t="shared" si="712"/>
        <v>23</v>
      </c>
      <c r="D2452" s="46">
        <f t="shared" si="713"/>
        <v>3</v>
      </c>
      <c r="E2452" s="85">
        <v>33320</v>
      </c>
      <c r="F2452" s="94" t="s">
        <v>3096</v>
      </c>
      <c r="G2452" s="93" t="s">
        <v>103</v>
      </c>
      <c r="H2452" s="93" t="s">
        <v>306</v>
      </c>
      <c r="I2452" s="93">
        <v>2</v>
      </c>
      <c r="J2452" s="93">
        <v>0</v>
      </c>
      <c r="K2452" s="93" t="s">
        <v>2996</v>
      </c>
      <c r="L2452" s="172">
        <v>4407</v>
      </c>
      <c r="M2452" s="92" t="s">
        <v>1642</v>
      </c>
      <c r="N2452" s="50">
        <v>20</v>
      </c>
      <c r="O2452" s="7">
        <v>35</v>
      </c>
      <c r="P2452" s="7">
        <v>8</v>
      </c>
      <c r="Q2452" s="7">
        <v>12</v>
      </c>
      <c r="R2452" s="7">
        <v>15</v>
      </c>
      <c r="S2452" s="7">
        <v>37</v>
      </c>
      <c r="T2452" s="7">
        <v>44</v>
      </c>
      <c r="U2452" s="7">
        <v>36</v>
      </c>
      <c r="BG2452" s="6">
        <f t="shared" si="703"/>
        <v>1</v>
      </c>
      <c r="BH2452" s="6">
        <f t="shared" si="701"/>
        <v>1</v>
      </c>
      <c r="BI2452" s="6">
        <f t="shared" si="704"/>
        <v>0</v>
      </c>
      <c r="BJ2452" s="6">
        <f t="shared" si="702"/>
        <v>0</v>
      </c>
      <c r="BK2452" s="6">
        <f t="shared" si="705"/>
        <v>0</v>
      </c>
      <c r="BL2452" s="6">
        <f t="shared" si="706"/>
        <v>0</v>
      </c>
      <c r="BM2452" s="6">
        <f t="shared" si="707"/>
        <v>1</v>
      </c>
      <c r="BN2452" s="6">
        <f t="shared" si="708"/>
        <v>1</v>
      </c>
      <c r="BO2452" s="6">
        <f t="shared" si="709"/>
        <v>0</v>
      </c>
      <c r="BP2452" s="6">
        <f t="shared" si="710"/>
        <v>0</v>
      </c>
      <c r="BQ2452" s="6">
        <f t="shared" si="714"/>
        <v>1</v>
      </c>
      <c r="BR2452" s="6">
        <f t="shared" si="715"/>
        <v>2</v>
      </c>
      <c r="BS2452" s="6">
        <f t="shared" si="717"/>
        <v>0</v>
      </c>
      <c r="BT2452" s="6">
        <f t="shared" si="718"/>
        <v>0</v>
      </c>
      <c r="CT2452" s="6">
        <f t="shared" si="716"/>
        <v>0</v>
      </c>
      <c r="CX2452" s="6" t="str">
        <f t="shared" si="697"/>
        <v>H</v>
      </c>
      <c r="CY2452" s="87">
        <f t="shared" si="698"/>
        <v>4407</v>
      </c>
      <c r="CZ2452" s="87">
        <f t="shared" si="699"/>
        <v>0</v>
      </c>
      <c r="DA2452" s="6">
        <f t="shared" si="700"/>
        <v>4407</v>
      </c>
    </row>
    <row r="2453" spans="1:133" hidden="1" x14ac:dyDescent="0.2">
      <c r="A2453" s="46">
        <v>5536</v>
      </c>
      <c r="B2453" s="46">
        <f t="shared" si="711"/>
        <v>3</v>
      </c>
      <c r="C2453" s="46">
        <f t="shared" si="712"/>
        <v>26</v>
      </c>
      <c r="D2453" s="46">
        <f t="shared" si="713"/>
        <v>3</v>
      </c>
      <c r="E2453" s="85">
        <v>33323</v>
      </c>
      <c r="F2453" s="94" t="s">
        <v>660</v>
      </c>
      <c r="G2453" s="93" t="s">
        <v>310</v>
      </c>
      <c r="H2453" s="93" t="s">
        <v>308</v>
      </c>
      <c r="I2453" s="93">
        <v>1</v>
      </c>
      <c r="J2453" s="93">
        <v>2</v>
      </c>
      <c r="K2453" s="93" t="s">
        <v>3337</v>
      </c>
      <c r="L2453" s="172">
        <v>2564</v>
      </c>
      <c r="M2453" s="92" t="s">
        <v>2023</v>
      </c>
      <c r="O2453" s="7">
        <v>36</v>
      </c>
      <c r="P2453" s="7">
        <v>8</v>
      </c>
      <c r="Q2453" s="7">
        <v>12</v>
      </c>
      <c r="R2453" s="7">
        <v>16</v>
      </c>
      <c r="S2453" s="7">
        <v>38</v>
      </c>
      <c r="T2453" s="7">
        <v>46</v>
      </c>
      <c r="U2453" s="7">
        <v>36</v>
      </c>
      <c r="BG2453" s="6">
        <f t="shared" si="703"/>
        <v>0</v>
      </c>
      <c r="BH2453" s="6">
        <f t="shared" si="701"/>
        <v>0</v>
      </c>
      <c r="BI2453" s="6">
        <f t="shared" si="704"/>
        <v>0</v>
      </c>
      <c r="BJ2453" s="6">
        <f t="shared" si="702"/>
        <v>0</v>
      </c>
      <c r="BK2453" s="6">
        <f t="shared" si="705"/>
        <v>1</v>
      </c>
      <c r="BL2453" s="6">
        <f t="shared" si="706"/>
        <v>1</v>
      </c>
      <c r="BM2453" s="6">
        <f t="shared" si="707"/>
        <v>0</v>
      </c>
      <c r="BN2453" s="6">
        <f t="shared" si="708"/>
        <v>0</v>
      </c>
      <c r="BO2453" s="6">
        <f t="shared" si="709"/>
        <v>1</v>
      </c>
      <c r="BP2453" s="6">
        <f t="shared" si="710"/>
        <v>1</v>
      </c>
      <c r="BQ2453" s="6">
        <f t="shared" si="714"/>
        <v>1</v>
      </c>
      <c r="BR2453" s="6">
        <f t="shared" si="715"/>
        <v>3</v>
      </c>
      <c r="BS2453" s="6">
        <f t="shared" si="717"/>
        <v>1</v>
      </c>
      <c r="BT2453" s="6">
        <f t="shared" si="718"/>
        <v>1</v>
      </c>
      <c r="CT2453" s="6">
        <f t="shared" si="716"/>
        <v>0</v>
      </c>
      <c r="CX2453" s="6" t="str">
        <f t="shared" si="697"/>
        <v>A</v>
      </c>
      <c r="CY2453" s="87">
        <f t="shared" si="698"/>
        <v>2564</v>
      </c>
      <c r="CZ2453" s="87">
        <f t="shared" si="699"/>
        <v>0</v>
      </c>
      <c r="DA2453" s="6" t="str">
        <f t="shared" si="700"/>
        <v>na</v>
      </c>
    </row>
    <row r="2454" spans="1:133" hidden="1" x14ac:dyDescent="0.2">
      <c r="A2454" s="46">
        <v>5537</v>
      </c>
      <c r="B2454" s="46">
        <f t="shared" si="711"/>
        <v>7</v>
      </c>
      <c r="C2454" s="46">
        <f t="shared" si="712"/>
        <v>30</v>
      </c>
      <c r="D2454" s="46">
        <f t="shared" si="713"/>
        <v>3</v>
      </c>
      <c r="E2454" s="85">
        <v>33327</v>
      </c>
      <c r="F2454" s="94" t="s">
        <v>3368</v>
      </c>
      <c r="G2454" s="93" t="s">
        <v>103</v>
      </c>
      <c r="H2454" s="93" t="s">
        <v>308</v>
      </c>
      <c r="I2454" s="93">
        <v>0</v>
      </c>
      <c r="J2454" s="93">
        <v>2</v>
      </c>
      <c r="K2454" s="93" t="s">
        <v>3298</v>
      </c>
      <c r="L2454" s="172">
        <v>2120</v>
      </c>
      <c r="M2454" s="92"/>
      <c r="N2454" s="50">
        <v>21</v>
      </c>
      <c r="O2454" s="7">
        <v>37</v>
      </c>
      <c r="P2454" s="7">
        <v>8</v>
      </c>
      <c r="Q2454" s="7">
        <v>12</v>
      </c>
      <c r="R2454" s="7">
        <v>17</v>
      </c>
      <c r="S2454" s="7">
        <v>38</v>
      </c>
      <c r="T2454" s="7">
        <v>48</v>
      </c>
      <c r="U2454" s="7">
        <v>36</v>
      </c>
      <c r="BG2454" s="6">
        <f t="shared" si="703"/>
        <v>0</v>
      </c>
      <c r="BH2454" s="6">
        <f t="shared" si="701"/>
        <v>0</v>
      </c>
      <c r="BI2454" s="6">
        <f t="shared" si="704"/>
        <v>0</v>
      </c>
      <c r="BJ2454" s="6">
        <f t="shared" si="702"/>
        <v>0</v>
      </c>
      <c r="BK2454" s="6">
        <f t="shared" si="705"/>
        <v>1</v>
      </c>
      <c r="BL2454" s="6">
        <f t="shared" si="706"/>
        <v>2</v>
      </c>
      <c r="BM2454" s="6">
        <f t="shared" si="707"/>
        <v>0</v>
      </c>
      <c r="BN2454" s="6">
        <f t="shared" si="708"/>
        <v>0</v>
      </c>
      <c r="BO2454" s="6">
        <f t="shared" si="709"/>
        <v>1</v>
      </c>
      <c r="BP2454" s="6">
        <f t="shared" si="710"/>
        <v>2</v>
      </c>
      <c r="BQ2454" s="6">
        <f t="shared" si="714"/>
        <v>0</v>
      </c>
      <c r="BR2454" s="6">
        <f t="shared" si="715"/>
        <v>0</v>
      </c>
      <c r="BS2454" s="6">
        <f t="shared" si="717"/>
        <v>1</v>
      </c>
      <c r="BT2454" s="6">
        <f t="shared" si="718"/>
        <v>2</v>
      </c>
      <c r="CT2454" s="6">
        <f t="shared" si="716"/>
        <v>0</v>
      </c>
      <c r="CX2454" s="6" t="str">
        <f t="shared" si="697"/>
        <v>H</v>
      </c>
      <c r="CY2454" s="87">
        <f t="shared" si="698"/>
        <v>2120</v>
      </c>
      <c r="CZ2454" s="87">
        <f t="shared" si="699"/>
        <v>0</v>
      </c>
      <c r="DA2454" s="6">
        <f t="shared" si="700"/>
        <v>2120</v>
      </c>
    </row>
    <row r="2455" spans="1:133" hidden="1" x14ac:dyDescent="0.2">
      <c r="A2455" s="46">
        <v>5538</v>
      </c>
      <c r="B2455" s="46">
        <f t="shared" si="711"/>
        <v>2</v>
      </c>
      <c r="C2455" s="46">
        <f t="shared" si="712"/>
        <v>1</v>
      </c>
      <c r="D2455" s="46">
        <f t="shared" si="713"/>
        <v>4</v>
      </c>
      <c r="E2455" s="85">
        <v>33329</v>
      </c>
      <c r="F2455" s="94" t="s">
        <v>3095</v>
      </c>
      <c r="G2455" s="93" t="s">
        <v>310</v>
      </c>
      <c r="H2455" s="93" t="s">
        <v>306</v>
      </c>
      <c r="I2455" s="93">
        <v>1</v>
      </c>
      <c r="J2455" s="93">
        <v>0</v>
      </c>
      <c r="K2455" s="93" t="s">
        <v>36</v>
      </c>
      <c r="L2455" s="172">
        <v>1904</v>
      </c>
      <c r="M2455" s="92" t="s">
        <v>2024</v>
      </c>
      <c r="N2455" s="50">
        <v>20</v>
      </c>
      <c r="O2455" s="7">
        <v>38</v>
      </c>
      <c r="P2455" s="7">
        <v>9</v>
      </c>
      <c r="Q2455" s="7">
        <v>12</v>
      </c>
      <c r="R2455" s="7">
        <v>17</v>
      </c>
      <c r="S2455" s="7">
        <v>39</v>
      </c>
      <c r="T2455" s="7">
        <v>48</v>
      </c>
      <c r="U2455" s="7">
        <v>39</v>
      </c>
      <c r="BG2455" s="6">
        <f t="shared" si="703"/>
        <v>1</v>
      </c>
      <c r="BH2455" s="6">
        <f t="shared" si="701"/>
        <v>1</v>
      </c>
      <c r="BI2455" s="6">
        <f t="shared" si="704"/>
        <v>0</v>
      </c>
      <c r="BJ2455" s="6">
        <f t="shared" si="702"/>
        <v>0</v>
      </c>
      <c r="BK2455" s="6">
        <f t="shared" si="705"/>
        <v>0</v>
      </c>
      <c r="BL2455" s="6">
        <f t="shared" si="706"/>
        <v>0</v>
      </c>
      <c r="BM2455" s="6">
        <f t="shared" si="707"/>
        <v>1</v>
      </c>
      <c r="BN2455" s="6">
        <f t="shared" si="708"/>
        <v>1</v>
      </c>
      <c r="BO2455" s="6">
        <f t="shared" si="709"/>
        <v>0</v>
      </c>
      <c r="BP2455" s="6">
        <f t="shared" si="710"/>
        <v>0</v>
      </c>
      <c r="BQ2455" s="6">
        <f t="shared" si="714"/>
        <v>1</v>
      </c>
      <c r="BR2455" s="6">
        <f t="shared" si="715"/>
        <v>1</v>
      </c>
      <c r="BS2455" s="6">
        <f t="shared" si="717"/>
        <v>0</v>
      </c>
      <c r="BT2455" s="6">
        <f t="shared" si="718"/>
        <v>0</v>
      </c>
      <c r="CT2455" s="6">
        <f t="shared" si="716"/>
        <v>0</v>
      </c>
      <c r="CX2455" s="6" t="str">
        <f t="shared" si="697"/>
        <v>A</v>
      </c>
      <c r="CY2455" s="87">
        <f t="shared" si="698"/>
        <v>1904</v>
      </c>
      <c r="CZ2455" s="87">
        <f t="shared" si="699"/>
        <v>0</v>
      </c>
      <c r="DA2455" s="6" t="str">
        <f t="shared" si="700"/>
        <v>na</v>
      </c>
    </row>
    <row r="2456" spans="1:133" hidden="1" x14ac:dyDescent="0.2">
      <c r="A2456" s="46">
        <v>5539</v>
      </c>
      <c r="B2456" s="46">
        <f t="shared" si="711"/>
        <v>7</v>
      </c>
      <c r="C2456" s="46">
        <f t="shared" si="712"/>
        <v>6</v>
      </c>
      <c r="D2456" s="46">
        <f t="shared" si="713"/>
        <v>4</v>
      </c>
      <c r="E2456" s="85">
        <v>33334</v>
      </c>
      <c r="F2456" s="94" t="s">
        <v>234</v>
      </c>
      <c r="G2456" s="93" t="s">
        <v>103</v>
      </c>
      <c r="H2456" s="93" t="s">
        <v>307</v>
      </c>
      <c r="I2456" s="93">
        <v>0</v>
      </c>
      <c r="J2456" s="93">
        <v>0</v>
      </c>
      <c r="K2456" s="93" t="s">
        <v>36</v>
      </c>
      <c r="L2456" s="172">
        <v>1490</v>
      </c>
      <c r="M2456" s="92"/>
      <c r="N2456" s="50">
        <v>19</v>
      </c>
      <c r="O2456" s="7">
        <v>39</v>
      </c>
      <c r="P2456" s="7">
        <v>9</v>
      </c>
      <c r="Q2456" s="7">
        <v>13</v>
      </c>
      <c r="R2456" s="7">
        <v>17</v>
      </c>
      <c r="S2456" s="7">
        <v>39</v>
      </c>
      <c r="T2456" s="7">
        <v>48</v>
      </c>
      <c r="U2456" s="7">
        <v>40</v>
      </c>
      <c r="BG2456" s="6">
        <f t="shared" si="703"/>
        <v>0</v>
      </c>
      <c r="BH2456" s="6">
        <f t="shared" si="701"/>
        <v>0</v>
      </c>
      <c r="BI2456" s="6">
        <f t="shared" si="704"/>
        <v>1</v>
      </c>
      <c r="BJ2456" s="6">
        <f t="shared" si="702"/>
        <v>1</v>
      </c>
      <c r="BK2456" s="6">
        <f t="shared" si="705"/>
        <v>0</v>
      </c>
      <c r="BL2456" s="6">
        <f t="shared" si="706"/>
        <v>0</v>
      </c>
      <c r="BM2456" s="6">
        <f t="shared" si="707"/>
        <v>1</v>
      </c>
      <c r="BN2456" s="6">
        <f t="shared" si="708"/>
        <v>2</v>
      </c>
      <c r="BO2456" s="6">
        <f t="shared" si="709"/>
        <v>1</v>
      </c>
      <c r="BP2456" s="6">
        <f t="shared" si="710"/>
        <v>1</v>
      </c>
      <c r="BQ2456" s="6">
        <f t="shared" si="714"/>
        <v>0</v>
      </c>
      <c r="BR2456" s="6">
        <f t="shared" si="715"/>
        <v>0</v>
      </c>
      <c r="BS2456" s="6">
        <f t="shared" si="717"/>
        <v>0</v>
      </c>
      <c r="BT2456" s="6">
        <f t="shared" si="718"/>
        <v>0</v>
      </c>
      <c r="CT2456" s="6">
        <f t="shared" si="716"/>
        <v>0</v>
      </c>
      <c r="CX2456" s="6" t="str">
        <f t="shared" si="697"/>
        <v>H</v>
      </c>
      <c r="CY2456" s="87">
        <f t="shared" si="698"/>
        <v>1490</v>
      </c>
      <c r="CZ2456" s="87">
        <f t="shared" si="699"/>
        <v>0</v>
      </c>
      <c r="DA2456" s="6">
        <f t="shared" si="700"/>
        <v>1490</v>
      </c>
    </row>
    <row r="2457" spans="1:133" hidden="1" x14ac:dyDescent="0.2">
      <c r="A2457" s="46">
        <v>5540</v>
      </c>
      <c r="B2457" s="46">
        <f t="shared" si="711"/>
        <v>7</v>
      </c>
      <c r="C2457" s="46">
        <f t="shared" si="712"/>
        <v>13</v>
      </c>
      <c r="D2457" s="46">
        <f t="shared" si="713"/>
        <v>4</v>
      </c>
      <c r="E2457" s="85">
        <v>33341</v>
      </c>
      <c r="F2457" s="94" t="s">
        <v>2118</v>
      </c>
      <c r="G2457" s="93" t="s">
        <v>310</v>
      </c>
      <c r="H2457" s="93" t="s">
        <v>308</v>
      </c>
      <c r="I2457" s="93">
        <v>0</v>
      </c>
      <c r="J2457" s="93">
        <v>1</v>
      </c>
      <c r="K2457" s="93" t="s">
        <v>36</v>
      </c>
      <c r="L2457" s="172">
        <v>5086</v>
      </c>
      <c r="M2457" s="92"/>
      <c r="N2457" s="50">
        <v>20</v>
      </c>
      <c r="O2457" s="7">
        <v>40</v>
      </c>
      <c r="P2457" s="7">
        <v>9</v>
      </c>
      <c r="Q2457" s="7">
        <v>13</v>
      </c>
      <c r="R2457" s="7">
        <v>18</v>
      </c>
      <c r="S2457" s="7">
        <v>39</v>
      </c>
      <c r="T2457" s="7">
        <v>49</v>
      </c>
      <c r="U2457" s="7">
        <v>40</v>
      </c>
      <c r="BG2457" s="6">
        <f t="shared" si="703"/>
        <v>0</v>
      </c>
      <c r="BH2457" s="6">
        <f t="shared" si="701"/>
        <v>0</v>
      </c>
      <c r="BI2457" s="6">
        <f t="shared" si="704"/>
        <v>0</v>
      </c>
      <c r="BJ2457" s="6">
        <f t="shared" si="702"/>
        <v>0</v>
      </c>
      <c r="BK2457" s="6">
        <f t="shared" si="705"/>
        <v>1</v>
      </c>
      <c r="BL2457" s="6">
        <f t="shared" si="706"/>
        <v>1</v>
      </c>
      <c r="BM2457" s="6">
        <f t="shared" si="707"/>
        <v>0</v>
      </c>
      <c r="BN2457" s="6">
        <f t="shared" si="708"/>
        <v>0</v>
      </c>
      <c r="BO2457" s="6">
        <f t="shared" si="709"/>
        <v>1</v>
      </c>
      <c r="BP2457" s="6">
        <f t="shared" si="710"/>
        <v>2</v>
      </c>
      <c r="BQ2457" s="6">
        <f t="shared" si="714"/>
        <v>0</v>
      </c>
      <c r="BR2457" s="6">
        <f t="shared" si="715"/>
        <v>0</v>
      </c>
      <c r="BS2457" s="6">
        <f t="shared" si="717"/>
        <v>1</v>
      </c>
      <c r="BT2457" s="6">
        <f t="shared" si="718"/>
        <v>1</v>
      </c>
      <c r="CT2457" s="6">
        <f t="shared" si="716"/>
        <v>0</v>
      </c>
      <c r="CX2457" s="6" t="str">
        <f t="shared" si="697"/>
        <v>A</v>
      </c>
      <c r="CY2457" s="87">
        <f t="shared" si="698"/>
        <v>5086</v>
      </c>
      <c r="CZ2457" s="87">
        <f t="shared" si="699"/>
        <v>0</v>
      </c>
      <c r="DA2457" s="6" t="str">
        <f t="shared" si="700"/>
        <v>na</v>
      </c>
    </row>
    <row r="2458" spans="1:133" hidden="1" x14ac:dyDescent="0.2">
      <c r="A2458" s="46">
        <v>5541</v>
      </c>
      <c r="B2458" s="46">
        <f t="shared" si="711"/>
        <v>3</v>
      </c>
      <c r="C2458" s="46">
        <f t="shared" si="712"/>
        <v>16</v>
      </c>
      <c r="D2458" s="46">
        <f t="shared" si="713"/>
        <v>4</v>
      </c>
      <c r="E2458" s="85">
        <v>33344</v>
      </c>
      <c r="F2458" s="94" t="s">
        <v>2348</v>
      </c>
      <c r="G2458" s="93" t="s">
        <v>310</v>
      </c>
      <c r="H2458" s="93" t="s">
        <v>308</v>
      </c>
      <c r="I2458" s="93">
        <v>1</v>
      </c>
      <c r="J2458" s="93">
        <v>2</v>
      </c>
      <c r="K2458" s="93" t="s">
        <v>3298</v>
      </c>
      <c r="L2458" s="172">
        <v>1331</v>
      </c>
      <c r="M2458" s="92" t="s">
        <v>2025</v>
      </c>
      <c r="O2458" s="7">
        <v>41</v>
      </c>
      <c r="P2458" s="7">
        <v>9</v>
      </c>
      <c r="Q2458" s="7">
        <v>13</v>
      </c>
      <c r="R2458" s="7">
        <v>19</v>
      </c>
      <c r="S2458" s="7">
        <v>40</v>
      </c>
      <c r="T2458" s="7">
        <v>51</v>
      </c>
      <c r="U2458" s="7">
        <v>40</v>
      </c>
      <c r="BG2458" s="6">
        <f t="shared" si="703"/>
        <v>0</v>
      </c>
      <c r="BH2458" s="6">
        <f t="shared" si="701"/>
        <v>0</v>
      </c>
      <c r="BI2458" s="6">
        <f t="shared" si="704"/>
        <v>0</v>
      </c>
      <c r="BJ2458" s="6">
        <f t="shared" si="702"/>
        <v>0</v>
      </c>
      <c r="BK2458" s="6">
        <f t="shared" si="705"/>
        <v>1</v>
      </c>
      <c r="BL2458" s="6">
        <f t="shared" si="706"/>
        <v>2</v>
      </c>
      <c r="BM2458" s="6">
        <f t="shared" si="707"/>
        <v>0</v>
      </c>
      <c r="BN2458" s="6">
        <f t="shared" si="708"/>
        <v>0</v>
      </c>
      <c r="BO2458" s="6">
        <f t="shared" si="709"/>
        <v>1</v>
      </c>
      <c r="BP2458" s="6">
        <f t="shared" si="710"/>
        <v>3</v>
      </c>
      <c r="BQ2458" s="6">
        <f t="shared" si="714"/>
        <v>1</v>
      </c>
      <c r="BR2458" s="6">
        <f t="shared" si="715"/>
        <v>1</v>
      </c>
      <c r="BS2458" s="6">
        <f t="shared" si="717"/>
        <v>1</v>
      </c>
      <c r="BT2458" s="6">
        <f t="shared" si="718"/>
        <v>2</v>
      </c>
      <c r="CT2458" s="6">
        <f t="shared" si="716"/>
        <v>0</v>
      </c>
      <c r="CX2458" s="6" t="str">
        <f t="shared" ref="CX2458:CX2521" si="719">G2458</f>
        <v>A</v>
      </c>
      <c r="CY2458" s="87">
        <f t="shared" ref="CY2458:CY2521" si="720">L2458</f>
        <v>1331</v>
      </c>
      <c r="CZ2458" s="87">
        <f t="shared" ref="CZ2458:CZ2520" si="721">AY2458</f>
        <v>0</v>
      </c>
      <c r="DA2458" s="6" t="str">
        <f t="shared" ref="DA2458:DA2520" si="722">IF(CX2458="H",CY2458-CZ2458,"na")</f>
        <v>na</v>
      </c>
    </row>
    <row r="2459" spans="1:133" hidden="1" x14ac:dyDescent="0.2">
      <c r="A2459" s="46">
        <v>5542</v>
      </c>
      <c r="B2459" s="46">
        <f t="shared" si="711"/>
        <v>6</v>
      </c>
      <c r="C2459" s="46">
        <f t="shared" si="712"/>
        <v>19</v>
      </c>
      <c r="D2459" s="46">
        <f t="shared" si="713"/>
        <v>4</v>
      </c>
      <c r="E2459" s="85">
        <v>33347</v>
      </c>
      <c r="F2459" s="94" t="s">
        <v>583</v>
      </c>
      <c r="G2459" s="93" t="s">
        <v>310</v>
      </c>
      <c r="H2459" s="93" t="s">
        <v>308</v>
      </c>
      <c r="I2459" s="93">
        <v>1</v>
      </c>
      <c r="J2459" s="93">
        <v>2</v>
      </c>
      <c r="K2459" s="93" t="s">
        <v>3337</v>
      </c>
      <c r="L2459" s="172">
        <v>1421</v>
      </c>
      <c r="M2459" s="92" t="s">
        <v>2026</v>
      </c>
      <c r="O2459" s="7">
        <v>42</v>
      </c>
      <c r="P2459" s="7">
        <v>9</v>
      </c>
      <c r="Q2459" s="7">
        <v>13</v>
      </c>
      <c r="R2459" s="7">
        <v>20</v>
      </c>
      <c r="S2459" s="7">
        <v>41</v>
      </c>
      <c r="T2459" s="7">
        <v>53</v>
      </c>
      <c r="U2459" s="7">
        <v>40</v>
      </c>
      <c r="BG2459" s="6">
        <f t="shared" si="703"/>
        <v>0</v>
      </c>
      <c r="BH2459" s="6">
        <f t="shared" ref="BH2459:BH2522" si="723">IF(H2459="W",BH2458+1,0)</f>
        <v>0</v>
      </c>
      <c r="BI2459" s="6">
        <f t="shared" si="704"/>
        <v>0</v>
      </c>
      <c r="BJ2459" s="6">
        <f t="shared" ref="BJ2459:BJ2522" si="724">IF(H2459="D",BJ2458+1,0)</f>
        <v>0</v>
      </c>
      <c r="BK2459" s="6">
        <f t="shared" si="705"/>
        <v>1</v>
      </c>
      <c r="BL2459" s="6">
        <f t="shared" si="706"/>
        <v>3</v>
      </c>
      <c r="BM2459" s="6">
        <f t="shared" si="707"/>
        <v>0</v>
      </c>
      <c r="BN2459" s="6">
        <f t="shared" si="708"/>
        <v>0</v>
      </c>
      <c r="BO2459" s="6">
        <f t="shared" si="709"/>
        <v>1</v>
      </c>
      <c r="BP2459" s="6">
        <f t="shared" si="710"/>
        <v>4</v>
      </c>
      <c r="BQ2459" s="6">
        <f t="shared" si="714"/>
        <v>1</v>
      </c>
      <c r="BR2459" s="6">
        <f t="shared" si="715"/>
        <v>2</v>
      </c>
      <c r="BS2459" s="6">
        <f t="shared" si="717"/>
        <v>1</v>
      </c>
      <c r="BT2459" s="6">
        <f t="shared" si="718"/>
        <v>3</v>
      </c>
      <c r="CT2459" s="6">
        <f t="shared" si="716"/>
        <v>0</v>
      </c>
      <c r="CX2459" s="6" t="str">
        <f t="shared" si="719"/>
        <v>A</v>
      </c>
      <c r="CY2459" s="87">
        <f t="shared" si="720"/>
        <v>1421</v>
      </c>
      <c r="CZ2459" s="87">
        <f t="shared" si="721"/>
        <v>0</v>
      </c>
      <c r="DA2459" s="6" t="str">
        <f t="shared" si="722"/>
        <v>na</v>
      </c>
    </row>
    <row r="2460" spans="1:133" hidden="1" x14ac:dyDescent="0.2">
      <c r="A2460" s="46">
        <v>5543</v>
      </c>
      <c r="B2460" s="46">
        <f t="shared" si="711"/>
        <v>3</v>
      </c>
      <c r="C2460" s="46">
        <f t="shared" si="712"/>
        <v>23</v>
      </c>
      <c r="D2460" s="46">
        <f t="shared" si="713"/>
        <v>4</v>
      </c>
      <c r="E2460" s="85">
        <v>33351</v>
      </c>
      <c r="F2460" s="94" t="s">
        <v>3089</v>
      </c>
      <c r="G2460" s="93" t="s">
        <v>103</v>
      </c>
      <c r="H2460" s="93" t="s">
        <v>306</v>
      </c>
      <c r="I2460" s="93">
        <v>2</v>
      </c>
      <c r="J2460" s="93">
        <v>0</v>
      </c>
      <c r="K2460" s="93" t="s">
        <v>1296</v>
      </c>
      <c r="L2460" s="172">
        <v>3017</v>
      </c>
      <c r="M2460" s="92" t="s">
        <v>2992</v>
      </c>
      <c r="O2460" s="7">
        <v>43</v>
      </c>
      <c r="P2460" s="7">
        <v>10</v>
      </c>
      <c r="Q2460" s="7">
        <v>13</v>
      </c>
      <c r="R2460" s="7">
        <v>20</v>
      </c>
      <c r="S2460" s="7">
        <v>43</v>
      </c>
      <c r="T2460" s="7">
        <v>53</v>
      </c>
      <c r="U2460" s="7">
        <v>43</v>
      </c>
      <c r="BG2460" s="6">
        <f t="shared" si="703"/>
        <v>1</v>
      </c>
      <c r="BH2460" s="6">
        <f t="shared" si="723"/>
        <v>1</v>
      </c>
      <c r="BI2460" s="6">
        <f t="shared" si="704"/>
        <v>0</v>
      </c>
      <c r="BJ2460" s="6">
        <f t="shared" si="724"/>
        <v>0</v>
      </c>
      <c r="BK2460" s="6">
        <f t="shared" si="705"/>
        <v>0</v>
      </c>
      <c r="BL2460" s="6">
        <f t="shared" si="706"/>
        <v>0</v>
      </c>
      <c r="BM2460" s="6">
        <f t="shared" si="707"/>
        <v>1</v>
      </c>
      <c r="BN2460" s="6">
        <f t="shared" si="708"/>
        <v>1</v>
      </c>
      <c r="BO2460" s="6">
        <f t="shared" si="709"/>
        <v>0</v>
      </c>
      <c r="BP2460" s="6">
        <f t="shared" si="710"/>
        <v>0</v>
      </c>
      <c r="BQ2460" s="6">
        <f t="shared" si="714"/>
        <v>1</v>
      </c>
      <c r="BR2460" s="6">
        <f t="shared" si="715"/>
        <v>3</v>
      </c>
      <c r="BS2460" s="6">
        <f t="shared" si="717"/>
        <v>0</v>
      </c>
      <c r="BT2460" s="6">
        <f t="shared" si="718"/>
        <v>0</v>
      </c>
      <c r="CT2460" s="6">
        <f t="shared" si="716"/>
        <v>0</v>
      </c>
      <c r="CX2460" s="6" t="str">
        <f t="shared" si="719"/>
        <v>H</v>
      </c>
      <c r="CY2460" s="87">
        <f t="shared" si="720"/>
        <v>3017</v>
      </c>
      <c r="CZ2460" s="87">
        <f t="shared" si="721"/>
        <v>0</v>
      </c>
      <c r="DA2460" s="6">
        <f t="shared" si="722"/>
        <v>3017</v>
      </c>
    </row>
    <row r="2461" spans="1:133" hidden="1" x14ac:dyDescent="0.2">
      <c r="A2461" s="46">
        <v>5544</v>
      </c>
      <c r="B2461" s="46">
        <f t="shared" si="711"/>
        <v>6</v>
      </c>
      <c r="C2461" s="46">
        <f t="shared" si="712"/>
        <v>26</v>
      </c>
      <c r="D2461" s="46">
        <f t="shared" si="713"/>
        <v>4</v>
      </c>
      <c r="E2461" s="85">
        <v>33354</v>
      </c>
      <c r="F2461" s="94" t="s">
        <v>3097</v>
      </c>
      <c r="G2461" s="93" t="s">
        <v>103</v>
      </c>
      <c r="H2461" s="93" t="s">
        <v>306</v>
      </c>
      <c r="I2461" s="93">
        <v>1</v>
      </c>
      <c r="J2461" s="93">
        <v>0</v>
      </c>
      <c r="K2461" s="93" t="s">
        <v>1296</v>
      </c>
      <c r="L2461" s="172">
        <v>1717</v>
      </c>
      <c r="M2461" s="92" t="s">
        <v>2025</v>
      </c>
      <c r="O2461" s="7">
        <v>44</v>
      </c>
      <c r="P2461" s="7">
        <v>11</v>
      </c>
      <c r="Q2461" s="7">
        <v>13</v>
      </c>
      <c r="R2461" s="7">
        <v>20</v>
      </c>
      <c r="S2461" s="7">
        <v>44</v>
      </c>
      <c r="T2461" s="7">
        <v>53</v>
      </c>
      <c r="U2461" s="7">
        <v>46</v>
      </c>
      <c r="BG2461" s="6">
        <f t="shared" si="703"/>
        <v>1</v>
      </c>
      <c r="BH2461" s="6">
        <f t="shared" si="723"/>
        <v>2</v>
      </c>
      <c r="BI2461" s="6">
        <f t="shared" si="704"/>
        <v>0</v>
      </c>
      <c r="BJ2461" s="6">
        <f t="shared" si="724"/>
        <v>0</v>
      </c>
      <c r="BK2461" s="6">
        <f t="shared" si="705"/>
        <v>0</v>
      </c>
      <c r="BL2461" s="6">
        <f t="shared" si="706"/>
        <v>0</v>
      </c>
      <c r="BM2461" s="6">
        <f t="shared" si="707"/>
        <v>1</v>
      </c>
      <c r="BN2461" s="6">
        <f t="shared" si="708"/>
        <v>2</v>
      </c>
      <c r="BO2461" s="6">
        <f t="shared" si="709"/>
        <v>0</v>
      </c>
      <c r="BP2461" s="6">
        <f t="shared" si="710"/>
        <v>0</v>
      </c>
      <c r="BQ2461" s="6">
        <f t="shared" si="714"/>
        <v>1</v>
      </c>
      <c r="BR2461" s="6">
        <f t="shared" si="715"/>
        <v>4</v>
      </c>
      <c r="BS2461" s="6">
        <f t="shared" si="717"/>
        <v>0</v>
      </c>
      <c r="BT2461" s="6">
        <f t="shared" si="718"/>
        <v>0</v>
      </c>
      <c r="CT2461" s="6">
        <f t="shared" si="716"/>
        <v>0</v>
      </c>
      <c r="CX2461" s="6" t="str">
        <f t="shared" si="719"/>
        <v>H</v>
      </c>
      <c r="CY2461" s="87">
        <f t="shared" si="720"/>
        <v>1717</v>
      </c>
      <c r="CZ2461" s="87">
        <f t="shared" si="721"/>
        <v>0</v>
      </c>
      <c r="DA2461" s="6">
        <f t="shared" si="722"/>
        <v>1717</v>
      </c>
    </row>
    <row r="2462" spans="1:133" hidden="1" x14ac:dyDescent="0.2">
      <c r="A2462" s="46">
        <v>5545</v>
      </c>
      <c r="B2462" s="46">
        <f t="shared" si="711"/>
        <v>7</v>
      </c>
      <c r="C2462" s="46">
        <f t="shared" si="712"/>
        <v>4</v>
      </c>
      <c r="D2462" s="46">
        <f t="shared" si="713"/>
        <v>5</v>
      </c>
      <c r="E2462" s="85">
        <v>33362</v>
      </c>
      <c r="F2462" s="94" t="s">
        <v>111</v>
      </c>
      <c r="G2462" s="93" t="s">
        <v>103</v>
      </c>
      <c r="H2462" s="93" t="s">
        <v>308</v>
      </c>
      <c r="I2462" s="93">
        <v>0</v>
      </c>
      <c r="J2462" s="93">
        <v>2</v>
      </c>
      <c r="K2462" s="93" t="s">
        <v>36</v>
      </c>
      <c r="L2462" s="172">
        <v>3441</v>
      </c>
      <c r="M2462" s="92"/>
      <c r="N2462" s="50">
        <v>21</v>
      </c>
      <c r="O2462" s="7">
        <v>45</v>
      </c>
      <c r="P2462" s="7">
        <v>11</v>
      </c>
      <c r="Q2462" s="7">
        <v>13</v>
      </c>
      <c r="R2462" s="7">
        <v>21</v>
      </c>
      <c r="S2462" s="7">
        <v>44</v>
      </c>
      <c r="T2462" s="7">
        <v>55</v>
      </c>
      <c r="U2462" s="7">
        <v>46</v>
      </c>
      <c r="AH2462" s="29" t="s">
        <v>1525</v>
      </c>
      <c r="AI2462" s="29" t="s">
        <v>3031</v>
      </c>
      <c r="AJ2462" s="29" t="s">
        <v>3407</v>
      </c>
      <c r="AK2462" s="29" t="s">
        <v>1641</v>
      </c>
      <c r="AL2462" s="29" t="s">
        <v>2025</v>
      </c>
      <c r="AM2462" s="29" t="s">
        <v>2029</v>
      </c>
      <c r="AN2462" s="29" t="s">
        <v>62</v>
      </c>
      <c r="AO2462" s="29" t="s">
        <v>2174</v>
      </c>
      <c r="AP2462" s="29" t="s">
        <v>1784</v>
      </c>
      <c r="AQ2462" s="29" t="s">
        <v>2990</v>
      </c>
      <c r="AR2462" s="29" t="s">
        <v>2030</v>
      </c>
      <c r="AS2462" s="29" t="s">
        <v>3300</v>
      </c>
      <c r="AT2462" s="29" t="s">
        <v>2023</v>
      </c>
      <c r="AU2462" s="29" t="s">
        <v>2431</v>
      </c>
      <c r="AV2462" s="29" t="s">
        <v>2432</v>
      </c>
      <c r="BG2462" s="6">
        <f t="shared" si="703"/>
        <v>0</v>
      </c>
      <c r="BH2462" s="6">
        <f t="shared" si="723"/>
        <v>0</v>
      </c>
      <c r="BI2462" s="6">
        <f t="shared" si="704"/>
        <v>0</v>
      </c>
      <c r="BJ2462" s="6">
        <f t="shared" si="724"/>
        <v>0</v>
      </c>
      <c r="BK2462" s="6">
        <f t="shared" si="705"/>
        <v>1</v>
      </c>
      <c r="BL2462" s="6">
        <f t="shared" si="706"/>
        <v>1</v>
      </c>
      <c r="BM2462" s="6">
        <f t="shared" si="707"/>
        <v>0</v>
      </c>
      <c r="BN2462" s="6">
        <f t="shared" si="708"/>
        <v>0</v>
      </c>
      <c r="BO2462" s="6">
        <f t="shared" si="709"/>
        <v>1</v>
      </c>
      <c r="BP2462" s="6">
        <f t="shared" si="710"/>
        <v>1</v>
      </c>
      <c r="BQ2462" s="6">
        <f t="shared" si="714"/>
        <v>0</v>
      </c>
      <c r="BR2462" s="6">
        <f t="shared" si="715"/>
        <v>0</v>
      </c>
      <c r="BS2462" s="6">
        <f t="shared" si="717"/>
        <v>1</v>
      </c>
      <c r="BT2462" s="6">
        <f t="shared" si="718"/>
        <v>1</v>
      </c>
      <c r="CT2462" s="6">
        <f t="shared" si="716"/>
        <v>0</v>
      </c>
      <c r="CX2462" s="6" t="str">
        <f t="shared" si="719"/>
        <v>H</v>
      </c>
      <c r="CY2462" s="87">
        <f t="shared" si="720"/>
        <v>3441</v>
      </c>
      <c r="CZ2462" s="87">
        <f t="shared" si="721"/>
        <v>0</v>
      </c>
      <c r="DA2462" s="6">
        <f t="shared" si="722"/>
        <v>3441</v>
      </c>
    </row>
    <row r="2463" spans="1:133" s="5" customFormat="1" hidden="1" x14ac:dyDescent="0.2">
      <c r="A2463" s="46">
        <v>5546</v>
      </c>
      <c r="B2463" s="46">
        <f t="shared" si="711"/>
        <v>7</v>
      </c>
      <c r="C2463" s="46">
        <f t="shared" si="712"/>
        <v>11</v>
      </c>
      <c r="D2463" s="46">
        <f t="shared" si="713"/>
        <v>5</v>
      </c>
      <c r="E2463" s="85">
        <v>33369</v>
      </c>
      <c r="F2463" s="94" t="s">
        <v>1908</v>
      </c>
      <c r="G2463" s="93" t="s">
        <v>310</v>
      </c>
      <c r="H2463" s="93" t="s">
        <v>308</v>
      </c>
      <c r="I2463" s="93">
        <v>1</v>
      </c>
      <c r="J2463" s="93">
        <v>2</v>
      </c>
      <c r="K2463" s="93" t="s">
        <v>3410</v>
      </c>
      <c r="L2463" s="172">
        <v>4337</v>
      </c>
      <c r="M2463" s="92" t="s">
        <v>2029</v>
      </c>
      <c r="N2463" s="46">
        <v>21</v>
      </c>
      <c r="O2463" s="5">
        <v>46</v>
      </c>
      <c r="P2463" s="5">
        <v>11</v>
      </c>
      <c r="Q2463" s="5">
        <v>13</v>
      </c>
      <c r="R2463" s="5">
        <v>22</v>
      </c>
      <c r="S2463" s="5">
        <v>45</v>
      </c>
      <c r="T2463" s="5">
        <v>57</v>
      </c>
      <c r="U2463" s="5">
        <v>46</v>
      </c>
      <c r="AD2463" s="83"/>
      <c r="AE2463" s="83"/>
      <c r="AH2463" s="29">
        <f>SUM(AI2463:BF2463)</f>
        <v>48</v>
      </c>
      <c r="AI2463" s="29">
        <v>7</v>
      </c>
      <c r="AJ2463" s="29">
        <v>7</v>
      </c>
      <c r="AK2463" s="29">
        <v>6</v>
      </c>
      <c r="AL2463" s="29">
        <v>5</v>
      </c>
      <c r="AM2463" s="29">
        <v>4</v>
      </c>
      <c r="AN2463" s="29">
        <v>4</v>
      </c>
      <c r="AO2463" s="29">
        <v>3</v>
      </c>
      <c r="AP2463" s="29">
        <v>3</v>
      </c>
      <c r="AQ2463" s="29">
        <v>2</v>
      </c>
      <c r="AR2463" s="29">
        <v>1</v>
      </c>
      <c r="AS2463" s="29">
        <v>1</v>
      </c>
      <c r="AT2463" s="29">
        <v>1</v>
      </c>
      <c r="AU2463" s="29">
        <v>1</v>
      </c>
      <c r="AV2463" s="29">
        <v>3</v>
      </c>
      <c r="AW2463" s="2"/>
      <c r="AX2463" s="2"/>
      <c r="AY2463" s="84"/>
      <c r="AZ2463" s="2"/>
      <c r="BA2463" s="2"/>
      <c r="BB2463" s="2"/>
      <c r="BC2463" s="2"/>
      <c r="BD2463" s="2"/>
      <c r="BE2463" s="2"/>
      <c r="BF2463" s="2"/>
      <c r="BG2463" s="6">
        <f t="shared" si="703"/>
        <v>0</v>
      </c>
      <c r="BH2463" s="6">
        <f t="shared" si="723"/>
        <v>0</v>
      </c>
      <c r="BI2463" s="6">
        <f t="shared" si="704"/>
        <v>0</v>
      </c>
      <c r="BJ2463" s="6">
        <f t="shared" si="724"/>
        <v>0</v>
      </c>
      <c r="BK2463" s="6">
        <f t="shared" si="705"/>
        <v>1</v>
      </c>
      <c r="BL2463" s="6">
        <f t="shared" si="706"/>
        <v>2</v>
      </c>
      <c r="BM2463" s="6">
        <f t="shared" si="707"/>
        <v>0</v>
      </c>
      <c r="BN2463" s="6">
        <f t="shared" si="708"/>
        <v>0</v>
      </c>
      <c r="BO2463" s="6">
        <f t="shared" si="709"/>
        <v>1</v>
      </c>
      <c r="BP2463" s="6">
        <f t="shared" si="710"/>
        <v>2</v>
      </c>
      <c r="BQ2463" s="6">
        <f t="shared" si="714"/>
        <v>1</v>
      </c>
      <c r="BR2463" s="6">
        <f t="shared" si="715"/>
        <v>1</v>
      </c>
      <c r="BS2463" s="6">
        <f t="shared" si="717"/>
        <v>1</v>
      </c>
      <c r="BT2463" s="6">
        <f t="shared" si="718"/>
        <v>2</v>
      </c>
      <c r="BU2463" s="4"/>
      <c r="BV2463" s="2"/>
      <c r="BW2463" s="6"/>
      <c r="BX2463" s="6"/>
      <c r="BY2463" s="2"/>
      <c r="BZ2463" s="6"/>
      <c r="CA2463" s="6"/>
      <c r="CB2463" s="2"/>
      <c r="CC2463" s="6"/>
      <c r="CD2463" s="6"/>
      <c r="CE2463" s="2"/>
      <c r="CF2463" s="6"/>
      <c r="CG2463" s="6"/>
      <c r="CH2463" s="2"/>
      <c r="CI2463" s="6"/>
      <c r="CJ2463" s="6"/>
      <c r="CK2463" s="2"/>
      <c r="CL2463" s="6"/>
      <c r="CM2463" s="6"/>
      <c r="CN2463" s="2"/>
      <c r="CO2463" s="6"/>
      <c r="CP2463" s="2"/>
      <c r="CQ2463" s="2"/>
      <c r="CR2463" s="2"/>
      <c r="CS2463" s="2"/>
      <c r="CT2463" s="6">
        <f t="shared" si="716"/>
        <v>0</v>
      </c>
      <c r="CU2463" s="2"/>
      <c r="CV2463" s="2"/>
      <c r="CW2463" s="2"/>
      <c r="CX2463" s="6" t="str">
        <f t="shared" si="719"/>
        <v>A</v>
      </c>
      <c r="CY2463" s="87">
        <f t="shared" si="720"/>
        <v>4337</v>
      </c>
      <c r="CZ2463" s="87">
        <f t="shared" si="721"/>
        <v>0</v>
      </c>
      <c r="DA2463" s="6" t="str">
        <f t="shared" si="722"/>
        <v>na</v>
      </c>
      <c r="DB2463" s="2"/>
      <c r="DC2463" s="2"/>
      <c r="DD2463" s="2"/>
      <c r="DE2463" s="2"/>
      <c r="DF2463" s="4"/>
      <c r="DG2463" s="2"/>
      <c r="DH2463" s="2"/>
      <c r="DI2463" s="2"/>
      <c r="DJ2463" s="2"/>
      <c r="DT2463" s="7"/>
      <c r="EC2463" s="7"/>
    </row>
    <row r="2464" spans="1:133" ht="16.899999999999999" hidden="1" customHeight="1" x14ac:dyDescent="0.2">
      <c r="A2464" s="46">
        <v>5601</v>
      </c>
      <c r="B2464" s="46">
        <f t="shared" si="711"/>
        <v>7</v>
      </c>
      <c r="C2464" s="46">
        <f t="shared" si="712"/>
        <v>17</v>
      </c>
      <c r="D2464" s="46">
        <f t="shared" si="713"/>
        <v>8</v>
      </c>
      <c r="E2464" s="85">
        <v>33467</v>
      </c>
      <c r="F2464" s="94" t="s">
        <v>2348</v>
      </c>
      <c r="G2464" s="93" t="s">
        <v>310</v>
      </c>
      <c r="H2464" s="93" t="s">
        <v>307</v>
      </c>
      <c r="I2464" s="93">
        <v>1</v>
      </c>
      <c r="J2464" s="93">
        <v>1</v>
      </c>
      <c r="K2464" s="93" t="s">
        <v>2433</v>
      </c>
      <c r="L2464" s="172">
        <v>2247</v>
      </c>
      <c r="M2464" s="92" t="s">
        <v>5221</v>
      </c>
      <c r="O2464" s="7">
        <v>1</v>
      </c>
      <c r="P2464" s="7">
        <v>0</v>
      </c>
      <c r="Q2464" s="7">
        <v>1</v>
      </c>
      <c r="R2464" s="7">
        <v>0</v>
      </c>
      <c r="S2464" s="7">
        <v>1</v>
      </c>
      <c r="T2464" s="7">
        <v>1</v>
      </c>
      <c r="U2464" s="7">
        <v>1</v>
      </c>
      <c r="BG2464" s="6">
        <f t="shared" si="703"/>
        <v>0</v>
      </c>
      <c r="BH2464" s="6">
        <f t="shared" si="723"/>
        <v>0</v>
      </c>
      <c r="BI2464" s="6">
        <f t="shared" si="704"/>
        <v>1</v>
      </c>
      <c r="BJ2464" s="6">
        <f t="shared" si="724"/>
        <v>1</v>
      </c>
      <c r="BK2464" s="6">
        <f t="shared" si="705"/>
        <v>0</v>
      </c>
      <c r="BL2464" s="6">
        <f t="shared" si="706"/>
        <v>0</v>
      </c>
      <c r="BM2464" s="6">
        <f t="shared" si="707"/>
        <v>1</v>
      </c>
      <c r="BN2464" s="6">
        <f t="shared" si="708"/>
        <v>1</v>
      </c>
      <c r="BO2464" s="6">
        <f t="shared" si="709"/>
        <v>1</v>
      </c>
      <c r="BP2464" s="6">
        <f t="shared" si="710"/>
        <v>3</v>
      </c>
      <c r="BQ2464" s="6">
        <f t="shared" si="714"/>
        <v>1</v>
      </c>
      <c r="BR2464" s="6">
        <f t="shared" si="715"/>
        <v>2</v>
      </c>
      <c r="BS2464" s="6">
        <f t="shared" si="717"/>
        <v>1</v>
      </c>
      <c r="BT2464" s="6">
        <f t="shared" si="718"/>
        <v>3</v>
      </c>
      <c r="CT2464" s="6">
        <f t="shared" si="716"/>
        <v>0</v>
      </c>
      <c r="CX2464" s="6" t="str">
        <f t="shared" si="719"/>
        <v>A</v>
      </c>
      <c r="CY2464" s="87">
        <f t="shared" si="720"/>
        <v>2247</v>
      </c>
      <c r="CZ2464" s="87">
        <f t="shared" si="721"/>
        <v>0</v>
      </c>
      <c r="DA2464" s="6" t="str">
        <f t="shared" si="722"/>
        <v>na</v>
      </c>
    </row>
    <row r="2465" spans="1:131" hidden="1" x14ac:dyDescent="0.2">
      <c r="A2465" s="46">
        <v>5602</v>
      </c>
      <c r="B2465" s="46">
        <f t="shared" si="711"/>
        <v>7</v>
      </c>
      <c r="C2465" s="46">
        <f t="shared" si="712"/>
        <v>24</v>
      </c>
      <c r="D2465" s="46">
        <f t="shared" si="713"/>
        <v>8</v>
      </c>
      <c r="E2465" s="85">
        <v>33474</v>
      </c>
      <c r="F2465" s="94" t="s">
        <v>3380</v>
      </c>
      <c r="G2465" s="93" t="s">
        <v>103</v>
      </c>
      <c r="H2465" s="93" t="s">
        <v>307</v>
      </c>
      <c r="I2465" s="93">
        <v>1</v>
      </c>
      <c r="J2465" s="93">
        <v>1</v>
      </c>
      <c r="K2465" s="93" t="s">
        <v>2433</v>
      </c>
      <c r="L2465" s="172">
        <v>2324</v>
      </c>
      <c r="M2465" s="92" t="s">
        <v>5221</v>
      </c>
      <c r="O2465" s="7">
        <v>2</v>
      </c>
      <c r="P2465" s="7">
        <v>0</v>
      </c>
      <c r="Q2465" s="7">
        <v>2</v>
      </c>
      <c r="R2465" s="7">
        <v>0</v>
      </c>
      <c r="S2465" s="7">
        <v>2</v>
      </c>
      <c r="T2465" s="7">
        <v>2</v>
      </c>
      <c r="U2465" s="7">
        <v>2</v>
      </c>
      <c r="BG2465" s="6">
        <f t="shared" si="703"/>
        <v>0</v>
      </c>
      <c r="BH2465" s="6">
        <f t="shared" si="723"/>
        <v>0</v>
      </c>
      <c r="BI2465" s="6">
        <f t="shared" si="704"/>
        <v>1</v>
      </c>
      <c r="BJ2465" s="6">
        <f t="shared" si="724"/>
        <v>2</v>
      </c>
      <c r="BK2465" s="6">
        <f t="shared" si="705"/>
        <v>0</v>
      </c>
      <c r="BL2465" s="6">
        <f t="shared" si="706"/>
        <v>0</v>
      </c>
      <c r="BM2465" s="6">
        <f t="shared" si="707"/>
        <v>1</v>
      </c>
      <c r="BN2465" s="6">
        <f t="shared" si="708"/>
        <v>2</v>
      </c>
      <c r="BO2465" s="6">
        <f t="shared" si="709"/>
        <v>1</v>
      </c>
      <c r="BP2465" s="6">
        <f t="shared" si="710"/>
        <v>4</v>
      </c>
      <c r="BQ2465" s="6">
        <f t="shared" si="714"/>
        <v>1</v>
      </c>
      <c r="BR2465" s="6">
        <f t="shared" si="715"/>
        <v>3</v>
      </c>
      <c r="BS2465" s="6">
        <f t="shared" si="717"/>
        <v>1</v>
      </c>
      <c r="BT2465" s="6">
        <f t="shared" si="718"/>
        <v>4</v>
      </c>
      <c r="CT2465" s="6">
        <f t="shared" si="716"/>
        <v>0</v>
      </c>
      <c r="CX2465" s="6" t="str">
        <f t="shared" si="719"/>
        <v>H</v>
      </c>
      <c r="CY2465" s="87">
        <f t="shared" si="720"/>
        <v>2324</v>
      </c>
      <c r="CZ2465" s="87">
        <f t="shared" si="721"/>
        <v>0</v>
      </c>
      <c r="DA2465" s="6">
        <f t="shared" si="722"/>
        <v>2324</v>
      </c>
    </row>
    <row r="2466" spans="1:131" hidden="1" x14ac:dyDescent="0.2">
      <c r="A2466" s="46">
        <v>5603</v>
      </c>
      <c r="B2466" s="46">
        <f t="shared" si="711"/>
        <v>6</v>
      </c>
      <c r="C2466" s="46">
        <f t="shared" si="712"/>
        <v>30</v>
      </c>
      <c r="D2466" s="46">
        <f t="shared" si="713"/>
        <v>8</v>
      </c>
      <c r="E2466" s="85">
        <v>33480</v>
      </c>
      <c r="F2466" s="94" t="s">
        <v>583</v>
      </c>
      <c r="G2466" s="93" t="s">
        <v>310</v>
      </c>
      <c r="H2466" s="93" t="s">
        <v>307</v>
      </c>
      <c r="I2466" s="93">
        <v>0</v>
      </c>
      <c r="J2466" s="93">
        <v>0</v>
      </c>
      <c r="K2466" s="93" t="s">
        <v>2928</v>
      </c>
      <c r="L2466" s="172">
        <v>2167</v>
      </c>
      <c r="M2466" s="92" t="s">
        <v>4931</v>
      </c>
      <c r="O2466" s="7">
        <v>3</v>
      </c>
      <c r="P2466" s="7">
        <v>0</v>
      </c>
      <c r="Q2466" s="7">
        <v>3</v>
      </c>
      <c r="R2466" s="7">
        <v>0</v>
      </c>
      <c r="S2466" s="7">
        <v>2</v>
      </c>
      <c r="T2466" s="7">
        <v>2</v>
      </c>
      <c r="U2466" s="7">
        <v>3</v>
      </c>
      <c r="BG2466" s="6">
        <f t="shared" si="703"/>
        <v>0</v>
      </c>
      <c r="BH2466" s="6">
        <f t="shared" si="723"/>
        <v>0</v>
      </c>
      <c r="BI2466" s="6">
        <f t="shared" si="704"/>
        <v>1</v>
      </c>
      <c r="BJ2466" s="6">
        <f t="shared" si="724"/>
        <v>3</v>
      </c>
      <c r="BK2466" s="6">
        <f t="shared" si="705"/>
        <v>0</v>
      </c>
      <c r="BL2466" s="6">
        <f t="shared" si="706"/>
        <v>0</v>
      </c>
      <c r="BM2466" s="6">
        <f t="shared" si="707"/>
        <v>1</v>
      </c>
      <c r="BN2466" s="6">
        <f t="shared" si="708"/>
        <v>3</v>
      </c>
      <c r="BO2466" s="6">
        <f t="shared" si="709"/>
        <v>1</v>
      </c>
      <c r="BP2466" s="6">
        <f t="shared" si="710"/>
        <v>5</v>
      </c>
      <c r="BQ2466" s="6">
        <f t="shared" si="714"/>
        <v>0</v>
      </c>
      <c r="BR2466" s="6">
        <f t="shared" si="715"/>
        <v>0</v>
      </c>
      <c r="BS2466" s="6">
        <f t="shared" si="717"/>
        <v>0</v>
      </c>
      <c r="BT2466" s="6">
        <f t="shared" si="718"/>
        <v>0</v>
      </c>
      <c r="CT2466" s="6">
        <f t="shared" si="716"/>
        <v>0</v>
      </c>
      <c r="CX2466" s="6" t="str">
        <f t="shared" si="719"/>
        <v>A</v>
      </c>
      <c r="CY2466" s="87">
        <f t="shared" si="720"/>
        <v>2167</v>
      </c>
      <c r="CZ2466" s="87">
        <f t="shared" si="721"/>
        <v>0</v>
      </c>
      <c r="DA2466" s="6" t="str">
        <f t="shared" si="722"/>
        <v>na</v>
      </c>
    </row>
    <row r="2467" spans="1:131" hidden="1" x14ac:dyDescent="0.2">
      <c r="A2467" s="46">
        <v>5604</v>
      </c>
      <c r="B2467" s="46">
        <f t="shared" si="711"/>
        <v>3</v>
      </c>
      <c r="C2467" s="46">
        <f t="shared" si="712"/>
        <v>3</v>
      </c>
      <c r="D2467" s="46">
        <f t="shared" si="713"/>
        <v>9</v>
      </c>
      <c r="E2467" s="85">
        <v>33484</v>
      </c>
      <c r="F2467" s="94" t="s">
        <v>121</v>
      </c>
      <c r="G2467" s="93" t="s">
        <v>103</v>
      </c>
      <c r="H2467" s="93" t="s">
        <v>306</v>
      </c>
      <c r="I2467" s="93">
        <v>1</v>
      </c>
      <c r="J2467" s="93">
        <v>0</v>
      </c>
      <c r="K2467" s="93" t="s">
        <v>2928</v>
      </c>
      <c r="L2467" s="172">
        <v>2686</v>
      </c>
      <c r="M2467" s="92" t="s">
        <v>5222</v>
      </c>
      <c r="O2467" s="7">
        <v>4</v>
      </c>
      <c r="P2467" s="7">
        <v>1</v>
      </c>
      <c r="Q2467" s="7">
        <v>3</v>
      </c>
      <c r="R2467" s="7">
        <v>0</v>
      </c>
      <c r="S2467" s="7">
        <v>3</v>
      </c>
      <c r="T2467" s="7">
        <v>2</v>
      </c>
      <c r="U2467" s="7">
        <v>6</v>
      </c>
      <c r="BG2467" s="6">
        <f t="shared" si="703"/>
        <v>1</v>
      </c>
      <c r="BH2467" s="6">
        <f t="shared" si="723"/>
        <v>1</v>
      </c>
      <c r="BI2467" s="6">
        <f t="shared" si="704"/>
        <v>0</v>
      </c>
      <c r="BJ2467" s="6">
        <f t="shared" si="724"/>
        <v>0</v>
      </c>
      <c r="BK2467" s="6">
        <f t="shared" si="705"/>
        <v>0</v>
      </c>
      <c r="BL2467" s="6">
        <f t="shared" si="706"/>
        <v>0</v>
      </c>
      <c r="BM2467" s="6">
        <f t="shared" si="707"/>
        <v>1</v>
      </c>
      <c r="BN2467" s="6">
        <f t="shared" si="708"/>
        <v>4</v>
      </c>
      <c r="BO2467" s="6">
        <f t="shared" si="709"/>
        <v>0</v>
      </c>
      <c r="BP2467" s="6">
        <f t="shared" si="710"/>
        <v>0</v>
      </c>
      <c r="BQ2467" s="6">
        <f t="shared" si="714"/>
        <v>1</v>
      </c>
      <c r="BR2467" s="6">
        <f t="shared" si="715"/>
        <v>1</v>
      </c>
      <c r="BS2467" s="6">
        <f t="shared" si="717"/>
        <v>0</v>
      </c>
      <c r="BT2467" s="6">
        <f t="shared" si="718"/>
        <v>0</v>
      </c>
      <c r="CT2467" s="6">
        <f t="shared" si="716"/>
        <v>0</v>
      </c>
      <c r="CX2467" s="6" t="str">
        <f t="shared" si="719"/>
        <v>H</v>
      </c>
      <c r="CY2467" s="87">
        <f t="shared" si="720"/>
        <v>2686</v>
      </c>
      <c r="CZ2467" s="87">
        <f t="shared" si="721"/>
        <v>0</v>
      </c>
      <c r="DA2467" s="6">
        <f t="shared" si="722"/>
        <v>2686</v>
      </c>
      <c r="DV2467" s="90"/>
      <c r="DY2467" s="57"/>
      <c r="EA2467" s="50"/>
    </row>
    <row r="2468" spans="1:131" hidden="1" x14ac:dyDescent="0.2">
      <c r="A2468" s="46">
        <v>5605</v>
      </c>
      <c r="B2468" s="46">
        <f t="shared" si="711"/>
        <v>7</v>
      </c>
      <c r="C2468" s="46">
        <f t="shared" si="712"/>
        <v>7</v>
      </c>
      <c r="D2468" s="46">
        <f t="shared" si="713"/>
        <v>9</v>
      </c>
      <c r="E2468" s="85">
        <v>33488</v>
      </c>
      <c r="F2468" s="94" t="s">
        <v>2231</v>
      </c>
      <c r="G2468" s="93" t="s">
        <v>103</v>
      </c>
      <c r="H2468" s="93" t="s">
        <v>308</v>
      </c>
      <c r="I2468" s="93">
        <v>0</v>
      </c>
      <c r="J2468" s="93">
        <v>1</v>
      </c>
      <c r="K2468" s="93" t="s">
        <v>2237</v>
      </c>
      <c r="L2468" s="172">
        <v>2382</v>
      </c>
      <c r="M2468" s="92" t="s">
        <v>4931</v>
      </c>
      <c r="O2468" s="7">
        <v>5</v>
      </c>
      <c r="P2468" s="7">
        <v>1</v>
      </c>
      <c r="Q2468" s="7">
        <v>3</v>
      </c>
      <c r="R2468" s="7">
        <v>1</v>
      </c>
      <c r="S2468" s="7">
        <v>3</v>
      </c>
      <c r="T2468" s="7">
        <v>3</v>
      </c>
      <c r="U2468" s="7">
        <v>6</v>
      </c>
      <c r="BG2468" s="6">
        <f t="shared" si="703"/>
        <v>0</v>
      </c>
      <c r="BH2468" s="6">
        <f t="shared" si="723"/>
        <v>0</v>
      </c>
      <c r="BI2468" s="6">
        <f t="shared" si="704"/>
        <v>0</v>
      </c>
      <c r="BJ2468" s="6">
        <f t="shared" si="724"/>
        <v>0</v>
      </c>
      <c r="BK2468" s="6">
        <f t="shared" si="705"/>
        <v>1</v>
      </c>
      <c r="BL2468" s="6">
        <f t="shared" si="706"/>
        <v>1</v>
      </c>
      <c r="BM2468" s="6">
        <f t="shared" si="707"/>
        <v>0</v>
      </c>
      <c r="BN2468" s="6">
        <f t="shared" si="708"/>
        <v>0</v>
      </c>
      <c r="BO2468" s="6">
        <f t="shared" si="709"/>
        <v>1</v>
      </c>
      <c r="BP2468" s="6">
        <f t="shared" si="710"/>
        <v>1</v>
      </c>
      <c r="BQ2468" s="6">
        <f t="shared" si="714"/>
        <v>0</v>
      </c>
      <c r="BR2468" s="6">
        <f t="shared" si="715"/>
        <v>0</v>
      </c>
      <c r="BS2468" s="6">
        <f t="shared" si="717"/>
        <v>1</v>
      </c>
      <c r="BT2468" s="6">
        <f t="shared" si="718"/>
        <v>1</v>
      </c>
      <c r="CT2468" s="6">
        <f t="shared" si="716"/>
        <v>0</v>
      </c>
      <c r="CX2468" s="6" t="str">
        <f t="shared" si="719"/>
        <v>H</v>
      </c>
      <c r="CY2468" s="87">
        <f t="shared" si="720"/>
        <v>2382</v>
      </c>
      <c r="CZ2468" s="87">
        <f t="shared" si="721"/>
        <v>0</v>
      </c>
      <c r="DA2468" s="6">
        <f t="shared" si="722"/>
        <v>2382</v>
      </c>
      <c r="DV2468" s="90"/>
      <c r="DY2468" s="57"/>
      <c r="EA2468" s="50"/>
    </row>
    <row r="2469" spans="1:131" hidden="1" x14ac:dyDescent="0.2">
      <c r="A2469" s="46">
        <v>5606</v>
      </c>
      <c r="B2469" s="46">
        <f t="shared" si="711"/>
        <v>3</v>
      </c>
      <c r="C2469" s="46">
        <f t="shared" si="712"/>
        <v>17</v>
      </c>
      <c r="D2469" s="46">
        <f t="shared" si="713"/>
        <v>9</v>
      </c>
      <c r="E2469" s="85">
        <v>33498</v>
      </c>
      <c r="F2469" s="94" t="s">
        <v>1714</v>
      </c>
      <c r="G2469" s="93" t="s">
        <v>310</v>
      </c>
      <c r="H2469" s="93" t="s">
        <v>308</v>
      </c>
      <c r="I2469" s="93">
        <v>1</v>
      </c>
      <c r="J2469" s="93">
        <v>2</v>
      </c>
      <c r="K2469" s="93" t="s">
        <v>2927</v>
      </c>
      <c r="L2469" s="172">
        <v>3540</v>
      </c>
      <c r="M2469" s="92" t="s">
        <v>5223</v>
      </c>
      <c r="O2469" s="7">
        <v>6</v>
      </c>
      <c r="P2469" s="7">
        <v>1</v>
      </c>
      <c r="Q2469" s="7">
        <v>3</v>
      </c>
      <c r="R2469" s="7">
        <v>2</v>
      </c>
      <c r="S2469" s="7">
        <v>4</v>
      </c>
      <c r="T2469" s="7">
        <v>5</v>
      </c>
      <c r="U2469" s="7">
        <v>6</v>
      </c>
      <c r="BG2469" s="6">
        <f t="shared" si="703"/>
        <v>0</v>
      </c>
      <c r="BH2469" s="6">
        <f t="shared" si="723"/>
        <v>0</v>
      </c>
      <c r="BI2469" s="6">
        <f t="shared" si="704"/>
        <v>0</v>
      </c>
      <c r="BJ2469" s="6">
        <f t="shared" si="724"/>
        <v>0</v>
      </c>
      <c r="BK2469" s="6">
        <f t="shared" si="705"/>
        <v>1</v>
      </c>
      <c r="BL2469" s="6">
        <f t="shared" si="706"/>
        <v>2</v>
      </c>
      <c r="BM2469" s="6">
        <f t="shared" si="707"/>
        <v>0</v>
      </c>
      <c r="BN2469" s="6">
        <f t="shared" si="708"/>
        <v>0</v>
      </c>
      <c r="BO2469" s="6">
        <f t="shared" si="709"/>
        <v>1</v>
      </c>
      <c r="BP2469" s="6">
        <f t="shared" si="710"/>
        <v>2</v>
      </c>
      <c r="BQ2469" s="6">
        <f t="shared" si="714"/>
        <v>1</v>
      </c>
      <c r="BR2469" s="6">
        <f t="shared" si="715"/>
        <v>1</v>
      </c>
      <c r="BS2469" s="6">
        <f t="shared" si="717"/>
        <v>1</v>
      </c>
      <c r="BT2469" s="6">
        <f t="shared" si="718"/>
        <v>2</v>
      </c>
      <c r="CT2469" s="6">
        <f t="shared" si="716"/>
        <v>0</v>
      </c>
      <c r="CX2469" s="6" t="str">
        <f t="shared" si="719"/>
        <v>A</v>
      </c>
      <c r="CY2469" s="87">
        <f t="shared" si="720"/>
        <v>3540</v>
      </c>
      <c r="CZ2469" s="87">
        <f t="shared" si="721"/>
        <v>0</v>
      </c>
      <c r="DA2469" s="6" t="str">
        <f t="shared" si="722"/>
        <v>na</v>
      </c>
      <c r="DV2469" s="90"/>
      <c r="DY2469" s="57"/>
      <c r="EA2469" s="91"/>
    </row>
    <row r="2470" spans="1:131" hidden="1" x14ac:dyDescent="0.2">
      <c r="A2470" s="46">
        <v>5607</v>
      </c>
      <c r="B2470" s="46">
        <f t="shared" si="711"/>
        <v>7</v>
      </c>
      <c r="C2470" s="46">
        <f t="shared" si="712"/>
        <v>21</v>
      </c>
      <c r="D2470" s="46">
        <f t="shared" si="713"/>
        <v>9</v>
      </c>
      <c r="E2470" s="85">
        <v>33502</v>
      </c>
      <c r="F2470" s="94" t="s">
        <v>234</v>
      </c>
      <c r="G2470" s="93" t="s">
        <v>103</v>
      </c>
      <c r="H2470" s="93" t="s">
        <v>307</v>
      </c>
      <c r="I2470" s="93">
        <v>2</v>
      </c>
      <c r="J2470" s="93">
        <v>2</v>
      </c>
      <c r="K2470" s="93" t="s">
        <v>1313</v>
      </c>
      <c r="L2470" s="172">
        <v>1816</v>
      </c>
      <c r="M2470" s="92" t="s">
        <v>5211</v>
      </c>
      <c r="O2470" s="7">
        <v>7</v>
      </c>
      <c r="P2470" s="7">
        <v>1</v>
      </c>
      <c r="Q2470" s="7">
        <v>4</v>
      </c>
      <c r="R2470" s="7">
        <v>2</v>
      </c>
      <c r="S2470" s="7">
        <v>6</v>
      </c>
      <c r="T2470" s="7">
        <v>7</v>
      </c>
      <c r="U2470" s="7">
        <v>7</v>
      </c>
      <c r="BG2470" s="6">
        <f t="shared" si="703"/>
        <v>0</v>
      </c>
      <c r="BH2470" s="6">
        <f t="shared" si="723"/>
        <v>0</v>
      </c>
      <c r="BI2470" s="6">
        <f t="shared" si="704"/>
        <v>1</v>
      </c>
      <c r="BJ2470" s="6">
        <f t="shared" si="724"/>
        <v>1</v>
      </c>
      <c r="BK2470" s="6">
        <f t="shared" si="705"/>
        <v>0</v>
      </c>
      <c r="BL2470" s="6">
        <f t="shared" si="706"/>
        <v>0</v>
      </c>
      <c r="BM2470" s="6">
        <f t="shared" si="707"/>
        <v>1</v>
      </c>
      <c r="BN2470" s="6">
        <f t="shared" si="708"/>
        <v>1</v>
      </c>
      <c r="BO2470" s="6">
        <f t="shared" si="709"/>
        <v>1</v>
      </c>
      <c r="BP2470" s="6">
        <f t="shared" si="710"/>
        <v>3</v>
      </c>
      <c r="BQ2470" s="6">
        <f t="shared" si="714"/>
        <v>1</v>
      </c>
      <c r="BR2470" s="6">
        <f t="shared" si="715"/>
        <v>2</v>
      </c>
      <c r="BS2470" s="6">
        <f t="shared" si="717"/>
        <v>1</v>
      </c>
      <c r="BT2470" s="6">
        <f t="shared" si="718"/>
        <v>3</v>
      </c>
      <c r="CT2470" s="6">
        <f t="shared" si="716"/>
        <v>0</v>
      </c>
      <c r="CX2470" s="6" t="str">
        <f t="shared" si="719"/>
        <v>H</v>
      </c>
      <c r="CY2470" s="87">
        <f t="shared" si="720"/>
        <v>1816</v>
      </c>
      <c r="CZ2470" s="87">
        <f t="shared" si="721"/>
        <v>0</v>
      </c>
      <c r="DA2470" s="6">
        <f t="shared" si="722"/>
        <v>1816</v>
      </c>
      <c r="DV2470" s="90"/>
      <c r="DY2470" s="57"/>
      <c r="EA2470" s="50"/>
    </row>
    <row r="2471" spans="1:131" hidden="1" x14ac:dyDescent="0.2">
      <c r="A2471" s="46">
        <v>5608</v>
      </c>
      <c r="B2471" s="46">
        <f t="shared" si="711"/>
        <v>7</v>
      </c>
      <c r="C2471" s="46">
        <f t="shared" si="712"/>
        <v>28</v>
      </c>
      <c r="D2471" s="46">
        <f t="shared" si="713"/>
        <v>9</v>
      </c>
      <c r="E2471" s="85">
        <v>33509</v>
      </c>
      <c r="F2471" s="94" t="s">
        <v>3019</v>
      </c>
      <c r="G2471" s="93" t="s">
        <v>310</v>
      </c>
      <c r="H2471" s="93" t="s">
        <v>308</v>
      </c>
      <c r="I2471" s="93">
        <v>0</v>
      </c>
      <c r="J2471" s="93">
        <v>1</v>
      </c>
      <c r="K2471" s="93" t="s">
        <v>2237</v>
      </c>
      <c r="L2471" s="172">
        <v>1037</v>
      </c>
      <c r="M2471" s="92" t="s">
        <v>4931</v>
      </c>
      <c r="O2471" s="7">
        <v>8</v>
      </c>
      <c r="P2471" s="7">
        <v>1</v>
      </c>
      <c r="Q2471" s="7">
        <v>4</v>
      </c>
      <c r="R2471" s="7">
        <v>3</v>
      </c>
      <c r="S2471" s="7">
        <v>6</v>
      </c>
      <c r="T2471" s="7">
        <v>8</v>
      </c>
      <c r="U2471" s="7">
        <v>7</v>
      </c>
      <c r="BG2471" s="6">
        <f t="shared" si="703"/>
        <v>0</v>
      </c>
      <c r="BH2471" s="6">
        <f t="shared" si="723"/>
        <v>0</v>
      </c>
      <c r="BI2471" s="6">
        <f t="shared" si="704"/>
        <v>0</v>
      </c>
      <c r="BJ2471" s="6">
        <f t="shared" si="724"/>
        <v>0</v>
      </c>
      <c r="BK2471" s="6">
        <f t="shared" si="705"/>
        <v>1</v>
      </c>
      <c r="BL2471" s="6">
        <f t="shared" si="706"/>
        <v>1</v>
      </c>
      <c r="BM2471" s="6">
        <f t="shared" si="707"/>
        <v>0</v>
      </c>
      <c r="BN2471" s="6">
        <f t="shared" si="708"/>
        <v>0</v>
      </c>
      <c r="BO2471" s="6">
        <f t="shared" si="709"/>
        <v>1</v>
      </c>
      <c r="BP2471" s="6">
        <f t="shared" si="710"/>
        <v>4</v>
      </c>
      <c r="BQ2471" s="6">
        <f t="shared" si="714"/>
        <v>0</v>
      </c>
      <c r="BR2471" s="6">
        <f t="shared" si="715"/>
        <v>0</v>
      </c>
      <c r="BS2471" s="6">
        <f t="shared" si="717"/>
        <v>1</v>
      </c>
      <c r="BT2471" s="6">
        <f t="shared" si="718"/>
        <v>4</v>
      </c>
      <c r="CT2471" s="6">
        <f t="shared" si="716"/>
        <v>0</v>
      </c>
      <c r="CX2471" s="6" t="str">
        <f t="shared" si="719"/>
        <v>A</v>
      </c>
      <c r="CY2471" s="87">
        <f t="shared" si="720"/>
        <v>1037</v>
      </c>
      <c r="CZ2471" s="87">
        <f t="shared" si="721"/>
        <v>0</v>
      </c>
      <c r="DA2471" s="6" t="str">
        <f t="shared" si="722"/>
        <v>na</v>
      </c>
      <c r="DV2471" s="90"/>
      <c r="DY2471" s="57"/>
      <c r="EA2471" s="50"/>
    </row>
    <row r="2472" spans="1:131" hidden="1" x14ac:dyDescent="0.2">
      <c r="A2472" s="46">
        <v>5609</v>
      </c>
      <c r="B2472" s="46">
        <f t="shared" si="711"/>
        <v>7</v>
      </c>
      <c r="C2472" s="46">
        <f t="shared" si="712"/>
        <v>5</v>
      </c>
      <c r="D2472" s="46">
        <f t="shared" si="713"/>
        <v>10</v>
      </c>
      <c r="E2472" s="85">
        <v>33516</v>
      </c>
      <c r="F2472" s="94" t="s">
        <v>3089</v>
      </c>
      <c r="G2472" s="93" t="s">
        <v>103</v>
      </c>
      <c r="H2472" s="93" t="s">
        <v>306</v>
      </c>
      <c r="I2472" s="93">
        <v>4</v>
      </c>
      <c r="J2472" s="93">
        <v>1</v>
      </c>
      <c r="K2472" s="93" t="s">
        <v>1314</v>
      </c>
      <c r="L2472" s="172">
        <v>2971</v>
      </c>
      <c r="M2472" s="92" t="s">
        <v>2768</v>
      </c>
      <c r="O2472" s="7">
        <v>9</v>
      </c>
      <c r="P2472" s="7">
        <v>2</v>
      </c>
      <c r="Q2472" s="7">
        <v>4</v>
      </c>
      <c r="R2472" s="7">
        <v>3</v>
      </c>
      <c r="S2472" s="7">
        <v>10</v>
      </c>
      <c r="T2472" s="7">
        <v>9</v>
      </c>
      <c r="U2472" s="7">
        <v>10</v>
      </c>
      <c r="BG2472" s="6">
        <f t="shared" si="703"/>
        <v>1</v>
      </c>
      <c r="BH2472" s="6">
        <f t="shared" si="723"/>
        <v>1</v>
      </c>
      <c r="BI2472" s="6">
        <f t="shared" si="704"/>
        <v>0</v>
      </c>
      <c r="BJ2472" s="6">
        <f t="shared" si="724"/>
        <v>0</v>
      </c>
      <c r="BK2472" s="6">
        <f t="shared" si="705"/>
        <v>0</v>
      </c>
      <c r="BL2472" s="6">
        <f t="shared" si="706"/>
        <v>0</v>
      </c>
      <c r="BM2472" s="6">
        <f t="shared" si="707"/>
        <v>1</v>
      </c>
      <c r="BN2472" s="6">
        <f t="shared" si="708"/>
        <v>1</v>
      </c>
      <c r="BO2472" s="6">
        <f t="shared" si="709"/>
        <v>0</v>
      </c>
      <c r="BP2472" s="6">
        <f t="shared" si="710"/>
        <v>0</v>
      </c>
      <c r="BQ2472" s="6">
        <f t="shared" si="714"/>
        <v>1</v>
      </c>
      <c r="BR2472" s="6">
        <f t="shared" si="715"/>
        <v>1</v>
      </c>
      <c r="BS2472" s="6">
        <f t="shared" si="717"/>
        <v>1</v>
      </c>
      <c r="BT2472" s="6">
        <f t="shared" si="718"/>
        <v>5</v>
      </c>
      <c r="CT2472" s="6">
        <f t="shared" si="716"/>
        <v>0</v>
      </c>
      <c r="CX2472" s="6" t="str">
        <f t="shared" si="719"/>
        <v>H</v>
      </c>
      <c r="CY2472" s="87">
        <f t="shared" si="720"/>
        <v>2971</v>
      </c>
      <c r="CZ2472" s="87">
        <f t="shared" si="721"/>
        <v>0</v>
      </c>
      <c r="DA2472" s="6">
        <f t="shared" si="722"/>
        <v>2971</v>
      </c>
      <c r="DV2472" s="90"/>
      <c r="DY2472" s="57"/>
      <c r="EA2472" s="50"/>
    </row>
    <row r="2473" spans="1:131" hidden="1" x14ac:dyDescent="0.2">
      <c r="A2473" s="46">
        <v>5610</v>
      </c>
      <c r="B2473" s="46">
        <f t="shared" si="711"/>
        <v>7</v>
      </c>
      <c r="C2473" s="46">
        <f t="shared" si="712"/>
        <v>12</v>
      </c>
      <c r="D2473" s="46">
        <f t="shared" si="713"/>
        <v>10</v>
      </c>
      <c r="E2473" s="85">
        <v>33523</v>
      </c>
      <c r="F2473" s="94" t="s">
        <v>1177</v>
      </c>
      <c r="G2473" s="93" t="s">
        <v>310</v>
      </c>
      <c r="H2473" s="93" t="s">
        <v>308</v>
      </c>
      <c r="I2473" s="93">
        <v>0</v>
      </c>
      <c r="J2473" s="93">
        <v>2</v>
      </c>
      <c r="K2473" s="93" t="s">
        <v>2928</v>
      </c>
      <c r="L2473" s="172">
        <v>4774</v>
      </c>
      <c r="M2473" s="92" t="s">
        <v>4931</v>
      </c>
      <c r="O2473" s="7">
        <v>10</v>
      </c>
      <c r="P2473" s="7">
        <v>2</v>
      </c>
      <c r="Q2473" s="7">
        <v>4</v>
      </c>
      <c r="R2473" s="7">
        <v>4</v>
      </c>
      <c r="S2473" s="7">
        <v>10</v>
      </c>
      <c r="T2473" s="7">
        <v>11</v>
      </c>
      <c r="U2473" s="7">
        <v>10</v>
      </c>
      <c r="BG2473" s="6">
        <f t="shared" si="703"/>
        <v>0</v>
      </c>
      <c r="BH2473" s="6">
        <f t="shared" si="723"/>
        <v>0</v>
      </c>
      <c r="BI2473" s="6">
        <f t="shared" si="704"/>
        <v>0</v>
      </c>
      <c r="BJ2473" s="6">
        <f t="shared" si="724"/>
        <v>0</v>
      </c>
      <c r="BK2473" s="6">
        <f t="shared" si="705"/>
        <v>1</v>
      </c>
      <c r="BL2473" s="6">
        <f t="shared" si="706"/>
        <v>1</v>
      </c>
      <c r="BM2473" s="6">
        <f t="shared" si="707"/>
        <v>0</v>
      </c>
      <c r="BN2473" s="6">
        <f t="shared" si="708"/>
        <v>0</v>
      </c>
      <c r="BO2473" s="6">
        <f t="shared" si="709"/>
        <v>1</v>
      </c>
      <c r="BP2473" s="6">
        <f t="shared" si="710"/>
        <v>1</v>
      </c>
      <c r="BQ2473" s="6">
        <f t="shared" si="714"/>
        <v>0</v>
      </c>
      <c r="BR2473" s="6">
        <f t="shared" si="715"/>
        <v>0</v>
      </c>
      <c r="BS2473" s="6">
        <f t="shared" si="717"/>
        <v>1</v>
      </c>
      <c r="BT2473" s="6">
        <f t="shared" si="718"/>
        <v>6</v>
      </c>
      <c r="CT2473" s="6">
        <f t="shared" si="716"/>
        <v>0</v>
      </c>
      <c r="CX2473" s="6" t="str">
        <f t="shared" si="719"/>
        <v>A</v>
      </c>
      <c r="CY2473" s="87">
        <f t="shared" si="720"/>
        <v>4774</v>
      </c>
      <c r="CZ2473" s="87">
        <f t="shared" si="721"/>
        <v>0</v>
      </c>
      <c r="DA2473" s="6" t="str">
        <f t="shared" si="722"/>
        <v>na</v>
      </c>
      <c r="DV2473" s="90"/>
      <c r="DY2473" s="57"/>
      <c r="EA2473" s="91"/>
    </row>
    <row r="2474" spans="1:131" hidden="1" x14ac:dyDescent="0.2">
      <c r="A2474" s="46">
        <v>5611</v>
      </c>
      <c r="B2474" s="46">
        <f t="shared" si="711"/>
        <v>7</v>
      </c>
      <c r="C2474" s="46">
        <f t="shared" si="712"/>
        <v>19</v>
      </c>
      <c r="D2474" s="46">
        <f t="shared" si="713"/>
        <v>10</v>
      </c>
      <c r="E2474" s="85">
        <v>33530</v>
      </c>
      <c r="F2474" s="94" t="s">
        <v>2571</v>
      </c>
      <c r="G2474" s="93" t="s">
        <v>103</v>
      </c>
      <c r="H2474" s="93" t="s">
        <v>307</v>
      </c>
      <c r="I2474" s="93">
        <v>1</v>
      </c>
      <c r="J2474" s="93">
        <v>1</v>
      </c>
      <c r="K2474" s="93" t="s">
        <v>2928</v>
      </c>
      <c r="L2474" s="172">
        <v>1893</v>
      </c>
      <c r="M2474" s="92" t="s">
        <v>5222</v>
      </c>
      <c r="O2474" s="7">
        <v>11</v>
      </c>
      <c r="P2474" s="7">
        <v>2</v>
      </c>
      <c r="Q2474" s="7">
        <v>5</v>
      </c>
      <c r="R2474" s="7">
        <v>4</v>
      </c>
      <c r="S2474" s="7">
        <v>11</v>
      </c>
      <c r="T2474" s="7">
        <v>12</v>
      </c>
      <c r="U2474" s="7">
        <v>11</v>
      </c>
      <c r="BG2474" s="6">
        <f t="shared" si="703"/>
        <v>0</v>
      </c>
      <c r="BH2474" s="6">
        <f t="shared" si="723"/>
        <v>0</v>
      </c>
      <c r="BI2474" s="6">
        <f t="shared" si="704"/>
        <v>1</v>
      </c>
      <c r="BJ2474" s="6">
        <f t="shared" si="724"/>
        <v>1</v>
      </c>
      <c r="BK2474" s="6">
        <f t="shared" si="705"/>
        <v>0</v>
      </c>
      <c r="BL2474" s="6">
        <f t="shared" si="706"/>
        <v>0</v>
      </c>
      <c r="BM2474" s="6">
        <f t="shared" si="707"/>
        <v>1</v>
      </c>
      <c r="BN2474" s="6">
        <f t="shared" si="708"/>
        <v>1</v>
      </c>
      <c r="BO2474" s="6">
        <f t="shared" si="709"/>
        <v>1</v>
      </c>
      <c r="BP2474" s="6">
        <f t="shared" si="710"/>
        <v>2</v>
      </c>
      <c r="BQ2474" s="6">
        <f t="shared" si="714"/>
        <v>1</v>
      </c>
      <c r="BR2474" s="6">
        <f t="shared" si="715"/>
        <v>1</v>
      </c>
      <c r="BS2474" s="6">
        <f t="shared" si="717"/>
        <v>1</v>
      </c>
      <c r="BT2474" s="6">
        <f t="shared" si="718"/>
        <v>7</v>
      </c>
      <c r="CT2474" s="6">
        <f t="shared" si="716"/>
        <v>0</v>
      </c>
      <c r="CX2474" s="6" t="str">
        <f t="shared" si="719"/>
        <v>H</v>
      </c>
      <c r="CY2474" s="87">
        <f t="shared" si="720"/>
        <v>1893</v>
      </c>
      <c r="CZ2474" s="87">
        <f t="shared" si="721"/>
        <v>0</v>
      </c>
      <c r="DA2474" s="6">
        <f t="shared" si="722"/>
        <v>1893</v>
      </c>
    </row>
    <row r="2475" spans="1:131" hidden="1" x14ac:dyDescent="0.2">
      <c r="A2475" s="46">
        <v>5612</v>
      </c>
      <c r="B2475" s="46">
        <f t="shared" si="711"/>
        <v>6</v>
      </c>
      <c r="C2475" s="46">
        <f t="shared" si="712"/>
        <v>25</v>
      </c>
      <c r="D2475" s="46">
        <f t="shared" si="713"/>
        <v>10</v>
      </c>
      <c r="E2475" s="85">
        <v>33536</v>
      </c>
      <c r="F2475" s="94" t="s">
        <v>261</v>
      </c>
      <c r="G2475" s="93" t="s">
        <v>310</v>
      </c>
      <c r="H2475" s="93" t="s">
        <v>308</v>
      </c>
      <c r="I2475" s="93">
        <v>0</v>
      </c>
      <c r="J2475" s="93">
        <v>4</v>
      </c>
      <c r="K2475" s="93" t="s">
        <v>2927</v>
      </c>
      <c r="L2475" s="172">
        <v>4677</v>
      </c>
      <c r="M2475" s="92" t="s">
        <v>4931</v>
      </c>
      <c r="O2475" s="7">
        <v>12</v>
      </c>
      <c r="P2475" s="7">
        <v>2</v>
      </c>
      <c r="Q2475" s="7">
        <v>5</v>
      </c>
      <c r="R2475" s="7">
        <v>5</v>
      </c>
      <c r="S2475" s="7">
        <v>11</v>
      </c>
      <c r="T2475" s="7">
        <v>16</v>
      </c>
      <c r="U2475" s="7">
        <v>11</v>
      </c>
      <c r="BG2475" s="6">
        <f t="shared" si="703"/>
        <v>0</v>
      </c>
      <c r="BH2475" s="6">
        <f t="shared" si="723"/>
        <v>0</v>
      </c>
      <c r="BI2475" s="6">
        <f t="shared" si="704"/>
        <v>0</v>
      </c>
      <c r="BJ2475" s="6">
        <f t="shared" si="724"/>
        <v>0</v>
      </c>
      <c r="BK2475" s="6">
        <f t="shared" si="705"/>
        <v>1</v>
      </c>
      <c r="BL2475" s="6">
        <f t="shared" si="706"/>
        <v>1</v>
      </c>
      <c r="BM2475" s="6">
        <f t="shared" si="707"/>
        <v>0</v>
      </c>
      <c r="BN2475" s="6">
        <f t="shared" si="708"/>
        <v>0</v>
      </c>
      <c r="BO2475" s="6">
        <f t="shared" si="709"/>
        <v>1</v>
      </c>
      <c r="BP2475" s="6">
        <f t="shared" si="710"/>
        <v>3</v>
      </c>
      <c r="BQ2475" s="6">
        <f t="shared" si="714"/>
        <v>0</v>
      </c>
      <c r="BR2475" s="6">
        <f t="shared" si="715"/>
        <v>0</v>
      </c>
      <c r="BS2475" s="6">
        <f t="shared" si="717"/>
        <v>1</v>
      </c>
      <c r="BT2475" s="6">
        <f t="shared" si="718"/>
        <v>8</v>
      </c>
      <c r="CT2475" s="6">
        <f t="shared" si="716"/>
        <v>0</v>
      </c>
      <c r="CX2475" s="6" t="str">
        <f t="shared" si="719"/>
        <v>A</v>
      </c>
      <c r="CY2475" s="87">
        <f t="shared" si="720"/>
        <v>4677</v>
      </c>
      <c r="CZ2475" s="87">
        <f t="shared" si="721"/>
        <v>0</v>
      </c>
      <c r="DA2475" s="6" t="str">
        <f t="shared" si="722"/>
        <v>na</v>
      </c>
    </row>
    <row r="2476" spans="1:131" hidden="1" x14ac:dyDescent="0.2">
      <c r="A2476" s="46">
        <v>5613</v>
      </c>
      <c r="B2476" s="46">
        <f t="shared" si="711"/>
        <v>7</v>
      </c>
      <c r="C2476" s="46">
        <f t="shared" si="712"/>
        <v>2</v>
      </c>
      <c r="D2476" s="46">
        <f t="shared" si="713"/>
        <v>11</v>
      </c>
      <c r="E2476" s="85">
        <v>33544</v>
      </c>
      <c r="F2476" s="94" t="s">
        <v>3097</v>
      </c>
      <c r="G2476" s="93" t="s">
        <v>103</v>
      </c>
      <c r="H2476" s="93" t="s">
        <v>306</v>
      </c>
      <c r="I2476" s="93">
        <v>2</v>
      </c>
      <c r="J2476" s="93">
        <v>0</v>
      </c>
      <c r="K2476" s="93" t="s">
        <v>2928</v>
      </c>
      <c r="L2476" s="172">
        <v>1605</v>
      </c>
      <c r="M2476" s="92" t="s">
        <v>5224</v>
      </c>
      <c r="O2476" s="7">
        <v>13</v>
      </c>
      <c r="P2476" s="7">
        <v>3</v>
      </c>
      <c r="Q2476" s="7">
        <v>5</v>
      </c>
      <c r="R2476" s="7">
        <v>5</v>
      </c>
      <c r="S2476" s="7">
        <v>13</v>
      </c>
      <c r="T2476" s="7">
        <v>16</v>
      </c>
      <c r="U2476" s="7">
        <v>14</v>
      </c>
      <c r="BG2476" s="6">
        <f t="shared" si="703"/>
        <v>1</v>
      </c>
      <c r="BH2476" s="6">
        <f t="shared" si="723"/>
        <v>1</v>
      </c>
      <c r="BI2476" s="6">
        <f t="shared" si="704"/>
        <v>0</v>
      </c>
      <c r="BJ2476" s="6">
        <f t="shared" si="724"/>
        <v>0</v>
      </c>
      <c r="BK2476" s="6">
        <f t="shared" si="705"/>
        <v>0</v>
      </c>
      <c r="BL2476" s="6">
        <f t="shared" si="706"/>
        <v>0</v>
      </c>
      <c r="BM2476" s="6">
        <f t="shared" si="707"/>
        <v>1</v>
      </c>
      <c r="BN2476" s="6">
        <f t="shared" si="708"/>
        <v>1</v>
      </c>
      <c r="BO2476" s="6">
        <f t="shared" si="709"/>
        <v>0</v>
      </c>
      <c r="BP2476" s="6">
        <f t="shared" si="710"/>
        <v>0</v>
      </c>
      <c r="BQ2476" s="6">
        <f t="shared" si="714"/>
        <v>1</v>
      </c>
      <c r="BR2476" s="6">
        <f t="shared" si="715"/>
        <v>1</v>
      </c>
      <c r="BS2476" s="6">
        <f t="shared" si="717"/>
        <v>0</v>
      </c>
      <c r="BT2476" s="6">
        <f t="shared" si="718"/>
        <v>0</v>
      </c>
      <c r="CT2476" s="6">
        <f t="shared" si="716"/>
        <v>0</v>
      </c>
      <c r="CX2476" s="6" t="str">
        <f t="shared" si="719"/>
        <v>H</v>
      </c>
      <c r="CY2476" s="87">
        <f t="shared" si="720"/>
        <v>1605</v>
      </c>
      <c r="CZ2476" s="87">
        <f t="shared" si="721"/>
        <v>0</v>
      </c>
      <c r="DA2476" s="6">
        <f t="shared" si="722"/>
        <v>1605</v>
      </c>
    </row>
    <row r="2477" spans="1:131" hidden="1" x14ac:dyDescent="0.2">
      <c r="A2477" s="46">
        <v>5614</v>
      </c>
      <c r="B2477" s="46">
        <f t="shared" si="711"/>
        <v>3</v>
      </c>
      <c r="C2477" s="46">
        <f t="shared" si="712"/>
        <v>5</v>
      </c>
      <c r="D2477" s="46">
        <f t="shared" si="713"/>
        <v>11</v>
      </c>
      <c r="E2477" s="85">
        <v>33547</v>
      </c>
      <c r="F2477" s="94" t="s">
        <v>3091</v>
      </c>
      <c r="G2477" s="93" t="s">
        <v>310</v>
      </c>
      <c r="H2477" s="93" t="s">
        <v>308</v>
      </c>
      <c r="I2477" s="93">
        <v>1</v>
      </c>
      <c r="J2477" s="93">
        <v>3</v>
      </c>
      <c r="K2477" s="93" t="s">
        <v>1313</v>
      </c>
      <c r="L2477" s="172">
        <v>7389</v>
      </c>
      <c r="M2477" s="92" t="s">
        <v>5222</v>
      </c>
      <c r="O2477" s="7">
        <v>14</v>
      </c>
      <c r="P2477" s="7">
        <v>3</v>
      </c>
      <c r="Q2477" s="7">
        <v>5</v>
      </c>
      <c r="R2477" s="7">
        <v>6</v>
      </c>
      <c r="S2477" s="7">
        <v>14</v>
      </c>
      <c r="T2477" s="7">
        <v>19</v>
      </c>
      <c r="U2477" s="7">
        <v>14</v>
      </c>
      <c r="BG2477" s="6">
        <f t="shared" si="703"/>
        <v>0</v>
      </c>
      <c r="BH2477" s="6">
        <f t="shared" si="723"/>
        <v>0</v>
      </c>
      <c r="BI2477" s="6">
        <f t="shared" si="704"/>
        <v>0</v>
      </c>
      <c r="BJ2477" s="6">
        <f t="shared" si="724"/>
        <v>0</v>
      </c>
      <c r="BK2477" s="6">
        <f t="shared" si="705"/>
        <v>1</v>
      </c>
      <c r="BL2477" s="6">
        <f t="shared" si="706"/>
        <v>1</v>
      </c>
      <c r="BM2477" s="6">
        <f t="shared" si="707"/>
        <v>0</v>
      </c>
      <c r="BN2477" s="6">
        <f t="shared" si="708"/>
        <v>0</v>
      </c>
      <c r="BO2477" s="6">
        <f t="shared" si="709"/>
        <v>1</v>
      </c>
      <c r="BP2477" s="6">
        <f t="shared" si="710"/>
        <v>1</v>
      </c>
      <c r="BQ2477" s="6">
        <f t="shared" si="714"/>
        <v>1</v>
      </c>
      <c r="BR2477" s="6">
        <f t="shared" si="715"/>
        <v>2</v>
      </c>
      <c r="BS2477" s="6">
        <f t="shared" si="717"/>
        <v>1</v>
      </c>
      <c r="BT2477" s="6">
        <f t="shared" si="718"/>
        <v>1</v>
      </c>
      <c r="CT2477" s="6">
        <f t="shared" si="716"/>
        <v>0</v>
      </c>
      <c r="CX2477" s="6" t="str">
        <f t="shared" si="719"/>
        <v>A</v>
      </c>
      <c r="CY2477" s="87">
        <f t="shared" si="720"/>
        <v>7389</v>
      </c>
      <c r="CZ2477" s="87">
        <f t="shared" si="721"/>
        <v>0</v>
      </c>
      <c r="DA2477" s="6" t="str">
        <f t="shared" si="722"/>
        <v>na</v>
      </c>
    </row>
    <row r="2478" spans="1:131" hidden="1" x14ac:dyDescent="0.2">
      <c r="A2478" s="46">
        <v>5615</v>
      </c>
      <c r="B2478" s="46">
        <f t="shared" si="711"/>
        <v>6</v>
      </c>
      <c r="C2478" s="46">
        <f t="shared" si="712"/>
        <v>8</v>
      </c>
      <c r="D2478" s="46">
        <f t="shared" si="713"/>
        <v>11</v>
      </c>
      <c r="E2478" s="85">
        <v>33550</v>
      </c>
      <c r="F2478" s="94" t="s">
        <v>1632</v>
      </c>
      <c r="G2478" s="93" t="s">
        <v>310</v>
      </c>
      <c r="H2478" s="93" t="s">
        <v>306</v>
      </c>
      <c r="I2478" s="93">
        <v>1</v>
      </c>
      <c r="J2478" s="93">
        <v>0</v>
      </c>
      <c r="K2478" s="93" t="s">
        <v>2433</v>
      </c>
      <c r="L2478" s="172">
        <v>2144</v>
      </c>
      <c r="M2478" s="92" t="s">
        <v>5225</v>
      </c>
      <c r="O2478" s="7">
        <v>15</v>
      </c>
      <c r="P2478" s="7">
        <v>4</v>
      </c>
      <c r="Q2478" s="7">
        <v>5</v>
      </c>
      <c r="R2478" s="7">
        <v>6</v>
      </c>
      <c r="S2478" s="7">
        <v>15</v>
      </c>
      <c r="T2478" s="7">
        <v>19</v>
      </c>
      <c r="U2478" s="7">
        <v>17</v>
      </c>
      <c r="BG2478" s="6">
        <f t="shared" si="703"/>
        <v>1</v>
      </c>
      <c r="BH2478" s="6">
        <f t="shared" si="723"/>
        <v>1</v>
      </c>
      <c r="BI2478" s="6">
        <f t="shared" si="704"/>
        <v>0</v>
      </c>
      <c r="BJ2478" s="6">
        <f t="shared" si="724"/>
        <v>0</v>
      </c>
      <c r="BK2478" s="6">
        <f t="shared" si="705"/>
        <v>0</v>
      </c>
      <c r="BL2478" s="6">
        <f t="shared" si="706"/>
        <v>0</v>
      </c>
      <c r="BM2478" s="6">
        <f t="shared" si="707"/>
        <v>1</v>
      </c>
      <c r="BN2478" s="6">
        <f t="shared" si="708"/>
        <v>1</v>
      </c>
      <c r="BO2478" s="6">
        <f t="shared" si="709"/>
        <v>0</v>
      </c>
      <c r="BP2478" s="6">
        <f t="shared" si="710"/>
        <v>0</v>
      </c>
      <c r="BQ2478" s="6">
        <f t="shared" si="714"/>
        <v>1</v>
      </c>
      <c r="BR2478" s="6">
        <f t="shared" si="715"/>
        <v>3</v>
      </c>
      <c r="BS2478" s="6">
        <f t="shared" si="717"/>
        <v>0</v>
      </c>
      <c r="BT2478" s="6">
        <f t="shared" si="718"/>
        <v>0</v>
      </c>
      <c r="CT2478" s="6">
        <f t="shared" si="716"/>
        <v>0</v>
      </c>
      <c r="CX2478" s="6" t="str">
        <f t="shared" si="719"/>
        <v>A</v>
      </c>
      <c r="CY2478" s="87">
        <f t="shared" si="720"/>
        <v>2144</v>
      </c>
      <c r="CZ2478" s="87">
        <f t="shared" si="721"/>
        <v>0</v>
      </c>
      <c r="DA2478" s="6" t="str">
        <f t="shared" si="722"/>
        <v>na</v>
      </c>
    </row>
    <row r="2479" spans="1:131" hidden="1" x14ac:dyDescent="0.2">
      <c r="A2479" s="46">
        <v>5616</v>
      </c>
      <c r="B2479" s="46">
        <f t="shared" si="711"/>
        <v>7</v>
      </c>
      <c r="C2479" s="46">
        <f t="shared" si="712"/>
        <v>30</v>
      </c>
      <c r="D2479" s="46">
        <f t="shared" si="713"/>
        <v>11</v>
      </c>
      <c r="E2479" s="85">
        <v>33572</v>
      </c>
      <c r="F2479" s="94" t="s">
        <v>191</v>
      </c>
      <c r="G2479" s="93" t="s">
        <v>310</v>
      </c>
      <c r="H2479" s="93" t="s">
        <v>308</v>
      </c>
      <c r="I2479" s="93">
        <v>0</v>
      </c>
      <c r="J2479" s="93">
        <v>1</v>
      </c>
      <c r="K2479" s="93" t="s">
        <v>2928</v>
      </c>
      <c r="L2479" s="172">
        <v>2887</v>
      </c>
      <c r="M2479" s="92" t="s">
        <v>4931</v>
      </c>
      <c r="O2479" s="7">
        <v>16</v>
      </c>
      <c r="P2479" s="7">
        <v>4</v>
      </c>
      <c r="Q2479" s="7">
        <v>5</v>
      </c>
      <c r="R2479" s="7">
        <v>7</v>
      </c>
      <c r="S2479" s="7">
        <v>15</v>
      </c>
      <c r="T2479" s="7">
        <v>20</v>
      </c>
      <c r="U2479" s="7">
        <v>17</v>
      </c>
      <c r="BG2479" s="6">
        <f t="shared" si="703"/>
        <v>0</v>
      </c>
      <c r="BH2479" s="6">
        <f t="shared" si="723"/>
        <v>0</v>
      </c>
      <c r="BI2479" s="6">
        <f t="shared" si="704"/>
        <v>0</v>
      </c>
      <c r="BJ2479" s="6">
        <f t="shared" si="724"/>
        <v>0</v>
      </c>
      <c r="BK2479" s="6">
        <f t="shared" si="705"/>
        <v>1</v>
      </c>
      <c r="BL2479" s="6">
        <f t="shared" si="706"/>
        <v>1</v>
      </c>
      <c r="BM2479" s="6">
        <f t="shared" si="707"/>
        <v>0</v>
      </c>
      <c r="BN2479" s="6">
        <f t="shared" si="708"/>
        <v>0</v>
      </c>
      <c r="BO2479" s="6">
        <f t="shared" si="709"/>
        <v>1</v>
      </c>
      <c r="BP2479" s="6">
        <f t="shared" si="710"/>
        <v>1</v>
      </c>
      <c r="BQ2479" s="6">
        <f t="shared" si="714"/>
        <v>0</v>
      </c>
      <c r="BR2479" s="6">
        <f t="shared" si="715"/>
        <v>0</v>
      </c>
      <c r="BS2479" s="6">
        <f t="shared" si="717"/>
        <v>1</v>
      </c>
      <c r="BT2479" s="6">
        <f t="shared" si="718"/>
        <v>1</v>
      </c>
      <c r="CT2479" s="6">
        <f t="shared" si="716"/>
        <v>0</v>
      </c>
      <c r="CX2479" s="6" t="str">
        <f t="shared" si="719"/>
        <v>A</v>
      </c>
      <c r="CY2479" s="87">
        <f t="shared" si="720"/>
        <v>2887</v>
      </c>
      <c r="CZ2479" s="87">
        <f t="shared" si="721"/>
        <v>0</v>
      </c>
      <c r="DA2479" s="6" t="str">
        <f t="shared" si="722"/>
        <v>na</v>
      </c>
    </row>
    <row r="2480" spans="1:131" hidden="1" x14ac:dyDescent="0.2">
      <c r="A2480" s="46">
        <v>5617</v>
      </c>
      <c r="B2480" s="46">
        <f t="shared" si="711"/>
        <v>7</v>
      </c>
      <c r="C2480" s="46">
        <f t="shared" si="712"/>
        <v>14</v>
      </c>
      <c r="D2480" s="46">
        <f t="shared" si="713"/>
        <v>12</v>
      </c>
      <c r="E2480" s="85">
        <v>33586</v>
      </c>
      <c r="F2480" s="94" t="s">
        <v>2151</v>
      </c>
      <c r="G2480" s="93" t="s">
        <v>103</v>
      </c>
      <c r="H2480" s="93" t="s">
        <v>308</v>
      </c>
      <c r="I2480" s="93">
        <v>1</v>
      </c>
      <c r="J2480" s="93">
        <v>3</v>
      </c>
      <c r="K2480" s="93" t="s">
        <v>3337</v>
      </c>
      <c r="L2480" s="172">
        <v>1904</v>
      </c>
      <c r="M2480" s="92" t="s">
        <v>5225</v>
      </c>
      <c r="O2480" s="7">
        <v>17</v>
      </c>
      <c r="P2480" s="7">
        <v>4</v>
      </c>
      <c r="Q2480" s="7">
        <v>5</v>
      </c>
      <c r="R2480" s="7">
        <v>8</v>
      </c>
      <c r="S2480" s="7">
        <v>16</v>
      </c>
      <c r="T2480" s="7">
        <v>23</v>
      </c>
      <c r="U2480" s="7">
        <v>17</v>
      </c>
      <c r="BG2480" s="6">
        <f t="shared" si="703"/>
        <v>0</v>
      </c>
      <c r="BH2480" s="6">
        <f t="shared" si="723"/>
        <v>0</v>
      </c>
      <c r="BI2480" s="6">
        <f t="shared" si="704"/>
        <v>0</v>
      </c>
      <c r="BJ2480" s="6">
        <f t="shared" si="724"/>
        <v>0</v>
      </c>
      <c r="BK2480" s="6">
        <f t="shared" si="705"/>
        <v>1</v>
      </c>
      <c r="BL2480" s="6">
        <f t="shared" si="706"/>
        <v>2</v>
      </c>
      <c r="BM2480" s="6">
        <f t="shared" si="707"/>
        <v>0</v>
      </c>
      <c r="BN2480" s="6">
        <f t="shared" si="708"/>
        <v>0</v>
      </c>
      <c r="BO2480" s="6">
        <f t="shared" si="709"/>
        <v>1</v>
      </c>
      <c r="BP2480" s="6">
        <f t="shared" si="710"/>
        <v>2</v>
      </c>
      <c r="BQ2480" s="6">
        <f t="shared" si="714"/>
        <v>1</v>
      </c>
      <c r="BR2480" s="6">
        <f t="shared" si="715"/>
        <v>1</v>
      </c>
      <c r="BS2480" s="6">
        <f t="shared" si="717"/>
        <v>1</v>
      </c>
      <c r="BT2480" s="6">
        <f t="shared" si="718"/>
        <v>2</v>
      </c>
      <c r="CT2480" s="6">
        <f t="shared" si="716"/>
        <v>0</v>
      </c>
      <c r="CX2480" s="6" t="str">
        <f t="shared" si="719"/>
        <v>H</v>
      </c>
      <c r="CY2480" s="87">
        <f t="shared" si="720"/>
        <v>1904</v>
      </c>
      <c r="CZ2480" s="87">
        <f t="shared" si="721"/>
        <v>0</v>
      </c>
      <c r="DA2480" s="6">
        <f t="shared" si="722"/>
        <v>1904</v>
      </c>
    </row>
    <row r="2481" spans="1:105" hidden="1" x14ac:dyDescent="0.2">
      <c r="A2481" s="46">
        <v>5618</v>
      </c>
      <c r="B2481" s="46">
        <f t="shared" si="711"/>
        <v>7</v>
      </c>
      <c r="C2481" s="46">
        <f t="shared" si="712"/>
        <v>21</v>
      </c>
      <c r="D2481" s="46">
        <f t="shared" si="713"/>
        <v>12</v>
      </c>
      <c r="E2481" s="85">
        <v>33593</v>
      </c>
      <c r="F2481" s="94" t="s">
        <v>2456</v>
      </c>
      <c r="G2481" s="93" t="s">
        <v>310</v>
      </c>
      <c r="H2481" s="93" t="s">
        <v>307</v>
      </c>
      <c r="I2481" s="93">
        <v>1</v>
      </c>
      <c r="J2481" s="93">
        <v>1</v>
      </c>
      <c r="K2481" s="93" t="s">
        <v>2928</v>
      </c>
      <c r="L2481" s="172">
        <v>2771</v>
      </c>
      <c r="M2481" s="92" t="s">
        <v>5226</v>
      </c>
      <c r="O2481" s="7">
        <v>18</v>
      </c>
      <c r="P2481" s="7">
        <v>4</v>
      </c>
      <c r="Q2481" s="7">
        <v>6</v>
      </c>
      <c r="R2481" s="7">
        <v>8</v>
      </c>
      <c r="S2481" s="7">
        <v>17</v>
      </c>
      <c r="T2481" s="7">
        <v>24</v>
      </c>
      <c r="U2481" s="7">
        <v>18</v>
      </c>
      <c r="BG2481" s="6">
        <f t="shared" si="703"/>
        <v>0</v>
      </c>
      <c r="BH2481" s="6">
        <f t="shared" si="723"/>
        <v>0</v>
      </c>
      <c r="BI2481" s="6">
        <f t="shared" si="704"/>
        <v>1</v>
      </c>
      <c r="BJ2481" s="6">
        <f t="shared" si="724"/>
        <v>1</v>
      </c>
      <c r="BK2481" s="6">
        <f t="shared" si="705"/>
        <v>0</v>
      </c>
      <c r="BL2481" s="6">
        <f t="shared" si="706"/>
        <v>0</v>
      </c>
      <c r="BM2481" s="6">
        <f t="shared" si="707"/>
        <v>1</v>
      </c>
      <c r="BN2481" s="6">
        <f t="shared" si="708"/>
        <v>1</v>
      </c>
      <c r="BO2481" s="6">
        <f t="shared" si="709"/>
        <v>1</v>
      </c>
      <c r="BP2481" s="6">
        <f t="shared" si="710"/>
        <v>3</v>
      </c>
      <c r="BQ2481" s="6">
        <f t="shared" si="714"/>
        <v>1</v>
      </c>
      <c r="BR2481" s="6">
        <f t="shared" si="715"/>
        <v>2</v>
      </c>
      <c r="BS2481" s="6">
        <f t="shared" si="717"/>
        <v>1</v>
      </c>
      <c r="BT2481" s="6">
        <f t="shared" si="718"/>
        <v>3</v>
      </c>
      <c r="CT2481" s="6">
        <f t="shared" si="716"/>
        <v>0</v>
      </c>
      <c r="CX2481" s="6" t="str">
        <f t="shared" si="719"/>
        <v>A</v>
      </c>
      <c r="CY2481" s="87">
        <f t="shared" si="720"/>
        <v>2771</v>
      </c>
      <c r="CZ2481" s="87">
        <f t="shared" si="721"/>
        <v>0</v>
      </c>
      <c r="DA2481" s="6" t="str">
        <f t="shared" si="722"/>
        <v>na</v>
      </c>
    </row>
    <row r="2482" spans="1:105" hidden="1" x14ac:dyDescent="0.2">
      <c r="A2482" s="46">
        <v>5619</v>
      </c>
      <c r="B2482" s="46">
        <f t="shared" si="711"/>
        <v>5</v>
      </c>
      <c r="C2482" s="46">
        <f t="shared" si="712"/>
        <v>26</v>
      </c>
      <c r="D2482" s="46">
        <f t="shared" si="713"/>
        <v>12</v>
      </c>
      <c r="E2482" s="85">
        <v>33598</v>
      </c>
      <c r="F2482" s="94" t="s">
        <v>3368</v>
      </c>
      <c r="G2482" s="93" t="s">
        <v>103</v>
      </c>
      <c r="H2482" s="93" t="s">
        <v>308</v>
      </c>
      <c r="I2482" s="93">
        <v>0</v>
      </c>
      <c r="J2482" s="93">
        <v>1</v>
      </c>
      <c r="K2482" s="93" t="s">
        <v>2237</v>
      </c>
      <c r="L2482" s="172">
        <v>2754</v>
      </c>
      <c r="M2482" s="92" t="s">
        <v>4931</v>
      </c>
      <c r="O2482" s="7">
        <v>19</v>
      </c>
      <c r="P2482" s="7">
        <v>4</v>
      </c>
      <c r="Q2482" s="7">
        <v>6</v>
      </c>
      <c r="R2482" s="7">
        <v>9</v>
      </c>
      <c r="S2482" s="7">
        <v>17</v>
      </c>
      <c r="T2482" s="7">
        <v>25</v>
      </c>
      <c r="U2482" s="7">
        <v>18</v>
      </c>
      <c r="BG2482" s="6">
        <f t="shared" si="703"/>
        <v>0</v>
      </c>
      <c r="BH2482" s="6">
        <f t="shared" si="723"/>
        <v>0</v>
      </c>
      <c r="BI2482" s="6">
        <f t="shared" si="704"/>
        <v>0</v>
      </c>
      <c r="BJ2482" s="6">
        <f t="shared" si="724"/>
        <v>0</v>
      </c>
      <c r="BK2482" s="6">
        <f t="shared" si="705"/>
        <v>1</v>
      </c>
      <c r="BL2482" s="6">
        <f t="shared" si="706"/>
        <v>1</v>
      </c>
      <c r="BM2482" s="6">
        <f t="shared" si="707"/>
        <v>0</v>
      </c>
      <c r="BN2482" s="6">
        <f t="shared" si="708"/>
        <v>0</v>
      </c>
      <c r="BO2482" s="6">
        <f t="shared" si="709"/>
        <v>1</v>
      </c>
      <c r="BP2482" s="6">
        <f t="shared" si="710"/>
        <v>4</v>
      </c>
      <c r="BQ2482" s="6">
        <f t="shared" si="714"/>
        <v>0</v>
      </c>
      <c r="BR2482" s="6">
        <f t="shared" si="715"/>
        <v>0</v>
      </c>
      <c r="BS2482" s="6">
        <f t="shared" si="717"/>
        <v>1</v>
      </c>
      <c r="BT2482" s="6">
        <f t="shared" si="718"/>
        <v>4</v>
      </c>
      <c r="CT2482" s="6">
        <f t="shared" si="716"/>
        <v>0</v>
      </c>
      <c r="CX2482" s="6" t="str">
        <f t="shared" si="719"/>
        <v>H</v>
      </c>
      <c r="CY2482" s="87">
        <f t="shared" si="720"/>
        <v>2754</v>
      </c>
      <c r="CZ2482" s="87">
        <f t="shared" si="721"/>
        <v>0</v>
      </c>
      <c r="DA2482" s="6">
        <f t="shared" si="722"/>
        <v>2754</v>
      </c>
    </row>
    <row r="2483" spans="1:105" hidden="1" x14ac:dyDescent="0.2">
      <c r="A2483" s="46">
        <v>5620</v>
      </c>
      <c r="B2483" s="46">
        <f t="shared" si="711"/>
        <v>7</v>
      </c>
      <c r="C2483" s="46">
        <f t="shared" si="712"/>
        <v>28</v>
      </c>
      <c r="D2483" s="46">
        <f t="shared" si="713"/>
        <v>12</v>
      </c>
      <c r="E2483" s="85">
        <v>33600</v>
      </c>
      <c r="F2483" s="94" t="s">
        <v>259</v>
      </c>
      <c r="G2483" s="93" t="s">
        <v>103</v>
      </c>
      <c r="H2483" s="93" t="s">
        <v>307</v>
      </c>
      <c r="I2483" s="93">
        <v>1</v>
      </c>
      <c r="J2483" s="93">
        <v>1</v>
      </c>
      <c r="K2483" s="93" t="s">
        <v>2928</v>
      </c>
      <c r="L2483" s="172">
        <v>2396</v>
      </c>
      <c r="M2483" s="92" t="s">
        <v>5220</v>
      </c>
      <c r="O2483" s="7">
        <v>20</v>
      </c>
      <c r="P2483" s="7">
        <v>4</v>
      </c>
      <c r="Q2483" s="7">
        <v>7</v>
      </c>
      <c r="R2483" s="7">
        <v>9</v>
      </c>
      <c r="S2483" s="7">
        <v>18</v>
      </c>
      <c r="T2483" s="7">
        <v>26</v>
      </c>
      <c r="U2483" s="7">
        <v>19</v>
      </c>
      <c r="BG2483" s="6">
        <f t="shared" si="703"/>
        <v>0</v>
      </c>
      <c r="BH2483" s="6">
        <f t="shared" si="723"/>
        <v>0</v>
      </c>
      <c r="BI2483" s="6">
        <f t="shared" si="704"/>
        <v>1</v>
      </c>
      <c r="BJ2483" s="6">
        <f t="shared" si="724"/>
        <v>1</v>
      </c>
      <c r="BK2483" s="6">
        <f t="shared" si="705"/>
        <v>0</v>
      </c>
      <c r="BL2483" s="6">
        <f t="shared" si="706"/>
        <v>0</v>
      </c>
      <c r="BM2483" s="6">
        <f t="shared" si="707"/>
        <v>1</v>
      </c>
      <c r="BN2483" s="6">
        <f t="shared" si="708"/>
        <v>1</v>
      </c>
      <c r="BO2483" s="6">
        <f t="shared" si="709"/>
        <v>1</v>
      </c>
      <c r="BP2483" s="6">
        <f t="shared" si="710"/>
        <v>5</v>
      </c>
      <c r="BQ2483" s="6">
        <f t="shared" si="714"/>
        <v>1</v>
      </c>
      <c r="BR2483" s="6">
        <f t="shared" si="715"/>
        <v>1</v>
      </c>
      <c r="BS2483" s="6">
        <f t="shared" si="717"/>
        <v>1</v>
      </c>
      <c r="BT2483" s="6">
        <f t="shared" si="718"/>
        <v>5</v>
      </c>
      <c r="CT2483" s="6">
        <f t="shared" si="716"/>
        <v>0</v>
      </c>
      <c r="CX2483" s="6" t="str">
        <f t="shared" si="719"/>
        <v>H</v>
      </c>
      <c r="CY2483" s="87">
        <f t="shared" si="720"/>
        <v>2396</v>
      </c>
      <c r="CZ2483" s="87">
        <f t="shared" si="721"/>
        <v>0</v>
      </c>
      <c r="DA2483" s="6">
        <f t="shared" si="722"/>
        <v>2396</v>
      </c>
    </row>
    <row r="2484" spans="1:105" hidden="1" x14ac:dyDescent="0.2">
      <c r="A2484" s="46">
        <v>5621</v>
      </c>
      <c r="B2484" s="46">
        <f t="shared" si="711"/>
        <v>4</v>
      </c>
      <c r="C2484" s="46">
        <f t="shared" si="712"/>
        <v>1</v>
      </c>
      <c r="D2484" s="46">
        <f t="shared" si="713"/>
        <v>1</v>
      </c>
      <c r="E2484" s="85">
        <v>33604</v>
      </c>
      <c r="F2484" s="94" t="s">
        <v>2118</v>
      </c>
      <c r="G2484" s="93" t="s">
        <v>310</v>
      </c>
      <c r="H2484" s="93" t="s">
        <v>308</v>
      </c>
      <c r="I2484" s="93">
        <v>1</v>
      </c>
      <c r="J2484" s="93">
        <v>3</v>
      </c>
      <c r="K2484" s="93" t="s">
        <v>2927</v>
      </c>
      <c r="L2484" s="172">
        <v>3534</v>
      </c>
      <c r="M2484" s="92" t="s">
        <v>5227</v>
      </c>
      <c r="O2484" s="7">
        <v>21</v>
      </c>
      <c r="P2484" s="7">
        <v>4</v>
      </c>
      <c r="Q2484" s="7">
        <v>7</v>
      </c>
      <c r="R2484" s="7">
        <v>10</v>
      </c>
      <c r="S2484" s="7">
        <v>19</v>
      </c>
      <c r="T2484" s="7">
        <v>29</v>
      </c>
      <c r="U2484" s="7">
        <v>19</v>
      </c>
      <c r="BG2484" s="6">
        <f t="shared" si="703"/>
        <v>0</v>
      </c>
      <c r="BH2484" s="6">
        <f t="shared" si="723"/>
        <v>0</v>
      </c>
      <c r="BI2484" s="6">
        <f t="shared" si="704"/>
        <v>0</v>
      </c>
      <c r="BJ2484" s="6">
        <f t="shared" si="724"/>
        <v>0</v>
      </c>
      <c r="BK2484" s="6">
        <f t="shared" si="705"/>
        <v>1</v>
      </c>
      <c r="BL2484" s="6">
        <f t="shared" si="706"/>
        <v>1</v>
      </c>
      <c r="BM2484" s="6">
        <f t="shared" si="707"/>
        <v>0</v>
      </c>
      <c r="BN2484" s="6">
        <f t="shared" si="708"/>
        <v>0</v>
      </c>
      <c r="BO2484" s="6">
        <f t="shared" si="709"/>
        <v>1</v>
      </c>
      <c r="BP2484" s="6">
        <f t="shared" si="710"/>
        <v>6</v>
      </c>
      <c r="BQ2484" s="6">
        <f t="shared" si="714"/>
        <v>1</v>
      </c>
      <c r="BR2484" s="6">
        <f t="shared" si="715"/>
        <v>2</v>
      </c>
      <c r="BS2484" s="6">
        <f t="shared" si="717"/>
        <v>1</v>
      </c>
      <c r="BT2484" s="6">
        <f t="shared" si="718"/>
        <v>6</v>
      </c>
      <c r="CT2484" s="6">
        <f t="shared" si="716"/>
        <v>0</v>
      </c>
      <c r="CX2484" s="6" t="str">
        <f t="shared" si="719"/>
        <v>A</v>
      </c>
      <c r="CY2484" s="87">
        <f t="shared" si="720"/>
        <v>3534</v>
      </c>
      <c r="CZ2484" s="87">
        <f t="shared" si="721"/>
        <v>0</v>
      </c>
      <c r="DA2484" s="6" t="str">
        <f t="shared" si="722"/>
        <v>na</v>
      </c>
    </row>
    <row r="2485" spans="1:105" hidden="1" x14ac:dyDescent="0.2">
      <c r="A2485" s="46">
        <v>5622</v>
      </c>
      <c r="B2485" s="46">
        <f t="shared" si="711"/>
        <v>7</v>
      </c>
      <c r="C2485" s="46">
        <f t="shared" si="712"/>
        <v>4</v>
      </c>
      <c r="D2485" s="46">
        <f t="shared" si="713"/>
        <v>1</v>
      </c>
      <c r="E2485" s="85">
        <v>33607</v>
      </c>
      <c r="F2485" s="94" t="s">
        <v>3</v>
      </c>
      <c r="G2485" s="93" t="s">
        <v>103</v>
      </c>
      <c r="H2485" s="93" t="s">
        <v>308</v>
      </c>
      <c r="I2485" s="93">
        <v>1</v>
      </c>
      <c r="J2485" s="93">
        <v>2</v>
      </c>
      <c r="K2485" s="93" t="s">
        <v>2927</v>
      </c>
      <c r="L2485" s="172">
        <v>2660</v>
      </c>
      <c r="M2485" s="92" t="s">
        <v>5222</v>
      </c>
      <c r="O2485" s="7">
        <v>22</v>
      </c>
      <c r="P2485" s="7">
        <v>4</v>
      </c>
      <c r="Q2485" s="7">
        <v>7</v>
      </c>
      <c r="R2485" s="7">
        <v>11</v>
      </c>
      <c r="S2485" s="7">
        <v>20</v>
      </c>
      <c r="T2485" s="7">
        <v>31</v>
      </c>
      <c r="U2485" s="7">
        <v>19</v>
      </c>
      <c r="BG2485" s="6">
        <f t="shared" si="703"/>
        <v>0</v>
      </c>
      <c r="BH2485" s="6">
        <f t="shared" si="723"/>
        <v>0</v>
      </c>
      <c r="BI2485" s="6">
        <f t="shared" si="704"/>
        <v>0</v>
      </c>
      <c r="BJ2485" s="6">
        <f t="shared" si="724"/>
        <v>0</v>
      </c>
      <c r="BK2485" s="6">
        <f t="shared" si="705"/>
        <v>1</v>
      </c>
      <c r="BL2485" s="6">
        <f t="shared" si="706"/>
        <v>2</v>
      </c>
      <c r="BM2485" s="6">
        <f t="shared" si="707"/>
        <v>0</v>
      </c>
      <c r="BN2485" s="6">
        <f t="shared" si="708"/>
        <v>0</v>
      </c>
      <c r="BO2485" s="6">
        <f t="shared" si="709"/>
        <v>1</v>
      </c>
      <c r="BP2485" s="6">
        <f t="shared" si="710"/>
        <v>7</v>
      </c>
      <c r="BQ2485" s="6">
        <f t="shared" si="714"/>
        <v>1</v>
      </c>
      <c r="BR2485" s="6">
        <f t="shared" si="715"/>
        <v>3</v>
      </c>
      <c r="BS2485" s="6">
        <f t="shared" si="717"/>
        <v>1</v>
      </c>
      <c r="BT2485" s="6">
        <f t="shared" si="718"/>
        <v>7</v>
      </c>
      <c r="CT2485" s="6">
        <f t="shared" si="716"/>
        <v>0</v>
      </c>
      <c r="CX2485" s="6" t="str">
        <f t="shared" si="719"/>
        <v>H</v>
      </c>
      <c r="CY2485" s="87">
        <f t="shared" si="720"/>
        <v>2660</v>
      </c>
      <c r="CZ2485" s="87">
        <f t="shared" si="721"/>
        <v>0</v>
      </c>
      <c r="DA2485" s="6">
        <f t="shared" si="722"/>
        <v>2660</v>
      </c>
    </row>
    <row r="2486" spans="1:105" hidden="1" x14ac:dyDescent="0.2">
      <c r="A2486" s="46">
        <v>5623</v>
      </c>
      <c r="B2486" s="46">
        <f t="shared" si="711"/>
        <v>7</v>
      </c>
      <c r="C2486" s="46">
        <f t="shared" si="712"/>
        <v>11</v>
      </c>
      <c r="D2486" s="46">
        <f t="shared" si="713"/>
        <v>1</v>
      </c>
      <c r="E2486" s="85">
        <v>33614</v>
      </c>
      <c r="F2486" s="94" t="s">
        <v>2454</v>
      </c>
      <c r="G2486" s="93" t="s">
        <v>310</v>
      </c>
      <c r="H2486" s="93" t="s">
        <v>307</v>
      </c>
      <c r="I2486" s="93">
        <v>2</v>
      </c>
      <c r="J2486" s="93">
        <v>2</v>
      </c>
      <c r="K2486" s="93" t="s">
        <v>3497</v>
      </c>
      <c r="L2486" s="172">
        <v>3355</v>
      </c>
      <c r="M2486" s="92" t="s">
        <v>5228</v>
      </c>
      <c r="O2486" s="7">
        <v>23</v>
      </c>
      <c r="P2486" s="7">
        <v>4</v>
      </c>
      <c r="Q2486" s="7">
        <v>8</v>
      </c>
      <c r="R2486" s="7">
        <v>11</v>
      </c>
      <c r="S2486" s="7">
        <v>22</v>
      </c>
      <c r="T2486" s="7">
        <v>33</v>
      </c>
      <c r="U2486" s="7">
        <v>20</v>
      </c>
      <c r="BG2486" s="6">
        <f t="shared" si="703"/>
        <v>0</v>
      </c>
      <c r="BH2486" s="6">
        <f t="shared" si="723"/>
        <v>0</v>
      </c>
      <c r="BI2486" s="6">
        <f t="shared" si="704"/>
        <v>1</v>
      </c>
      <c r="BJ2486" s="6">
        <f t="shared" si="724"/>
        <v>1</v>
      </c>
      <c r="BK2486" s="6">
        <f t="shared" si="705"/>
        <v>0</v>
      </c>
      <c r="BL2486" s="6">
        <f t="shared" si="706"/>
        <v>0</v>
      </c>
      <c r="BM2486" s="6">
        <f t="shared" si="707"/>
        <v>1</v>
      </c>
      <c r="BN2486" s="6">
        <f t="shared" si="708"/>
        <v>1</v>
      </c>
      <c r="BO2486" s="6">
        <f t="shared" si="709"/>
        <v>1</v>
      </c>
      <c r="BP2486" s="6">
        <f t="shared" si="710"/>
        <v>8</v>
      </c>
      <c r="BQ2486" s="6">
        <f t="shared" si="714"/>
        <v>1</v>
      </c>
      <c r="BR2486" s="6">
        <f t="shared" si="715"/>
        <v>4</v>
      </c>
      <c r="BS2486" s="6">
        <f t="shared" si="717"/>
        <v>1</v>
      </c>
      <c r="BT2486" s="6">
        <f t="shared" si="718"/>
        <v>8</v>
      </c>
      <c r="CT2486" s="6">
        <f t="shared" si="716"/>
        <v>0</v>
      </c>
      <c r="CX2486" s="6" t="str">
        <f t="shared" si="719"/>
        <v>A</v>
      </c>
      <c r="CY2486" s="87">
        <f t="shared" si="720"/>
        <v>3355</v>
      </c>
      <c r="CZ2486" s="87">
        <f t="shared" si="721"/>
        <v>0</v>
      </c>
      <c r="DA2486" s="6" t="str">
        <f t="shared" si="722"/>
        <v>na</v>
      </c>
    </row>
    <row r="2487" spans="1:105" hidden="1" x14ac:dyDescent="0.2">
      <c r="A2487" s="46">
        <v>5624</v>
      </c>
      <c r="B2487" s="46">
        <f t="shared" si="711"/>
        <v>7</v>
      </c>
      <c r="C2487" s="46">
        <f t="shared" si="712"/>
        <v>18</v>
      </c>
      <c r="D2487" s="46">
        <f t="shared" si="713"/>
        <v>1</v>
      </c>
      <c r="E2487" s="85">
        <v>33621</v>
      </c>
      <c r="F2487" s="94" t="s">
        <v>104</v>
      </c>
      <c r="G2487" s="93" t="s">
        <v>103</v>
      </c>
      <c r="H2487" s="93" t="s">
        <v>306</v>
      </c>
      <c r="I2487" s="93">
        <v>2</v>
      </c>
      <c r="J2487" s="93">
        <v>0</v>
      </c>
      <c r="K2487" s="93" t="s">
        <v>2928</v>
      </c>
      <c r="L2487" s="172">
        <v>1953</v>
      </c>
      <c r="M2487" s="92" t="s">
        <v>5229</v>
      </c>
      <c r="O2487" s="7">
        <v>24</v>
      </c>
      <c r="P2487" s="7">
        <v>5</v>
      </c>
      <c r="Q2487" s="7">
        <v>8</v>
      </c>
      <c r="R2487" s="7">
        <v>11</v>
      </c>
      <c r="S2487" s="7">
        <v>24</v>
      </c>
      <c r="T2487" s="7">
        <v>33</v>
      </c>
      <c r="U2487" s="7">
        <v>23</v>
      </c>
      <c r="BG2487" s="6">
        <f t="shared" si="703"/>
        <v>1</v>
      </c>
      <c r="BH2487" s="6">
        <f t="shared" si="723"/>
        <v>1</v>
      </c>
      <c r="BI2487" s="6">
        <f t="shared" si="704"/>
        <v>0</v>
      </c>
      <c r="BJ2487" s="6">
        <f t="shared" si="724"/>
        <v>0</v>
      </c>
      <c r="BK2487" s="6">
        <f t="shared" si="705"/>
        <v>0</v>
      </c>
      <c r="BL2487" s="6">
        <f t="shared" si="706"/>
        <v>0</v>
      </c>
      <c r="BM2487" s="6">
        <f t="shared" si="707"/>
        <v>1</v>
      </c>
      <c r="BN2487" s="6">
        <f t="shared" si="708"/>
        <v>2</v>
      </c>
      <c r="BO2487" s="6">
        <f t="shared" si="709"/>
        <v>0</v>
      </c>
      <c r="BP2487" s="6">
        <f t="shared" si="710"/>
        <v>0</v>
      </c>
      <c r="BQ2487" s="6">
        <f t="shared" si="714"/>
        <v>1</v>
      </c>
      <c r="BR2487" s="6">
        <f t="shared" si="715"/>
        <v>5</v>
      </c>
      <c r="BS2487" s="6">
        <f t="shared" si="717"/>
        <v>0</v>
      </c>
      <c r="BT2487" s="6">
        <f t="shared" si="718"/>
        <v>0</v>
      </c>
      <c r="CT2487" s="6">
        <f t="shared" si="716"/>
        <v>0</v>
      </c>
      <c r="CX2487" s="6" t="str">
        <f t="shared" si="719"/>
        <v>H</v>
      </c>
      <c r="CY2487" s="87">
        <f t="shared" si="720"/>
        <v>1953</v>
      </c>
      <c r="CZ2487" s="87">
        <f t="shared" si="721"/>
        <v>0</v>
      </c>
      <c r="DA2487" s="6">
        <f t="shared" si="722"/>
        <v>1953</v>
      </c>
    </row>
    <row r="2488" spans="1:105" hidden="1" x14ac:dyDescent="0.2">
      <c r="A2488" s="46">
        <v>5625</v>
      </c>
      <c r="B2488" s="46">
        <f t="shared" si="711"/>
        <v>7</v>
      </c>
      <c r="C2488" s="46">
        <f t="shared" si="712"/>
        <v>8</v>
      </c>
      <c r="D2488" s="46">
        <f t="shared" si="713"/>
        <v>2</v>
      </c>
      <c r="E2488" s="85">
        <v>33642</v>
      </c>
      <c r="F2488" s="94" t="s">
        <v>663</v>
      </c>
      <c r="G2488" s="93" t="s">
        <v>103</v>
      </c>
      <c r="H2488" s="93" t="s">
        <v>307</v>
      </c>
      <c r="I2488" s="93">
        <v>1</v>
      </c>
      <c r="J2488" s="93">
        <v>1</v>
      </c>
      <c r="K2488" s="93" t="s">
        <v>2237</v>
      </c>
      <c r="L2488" s="172">
        <v>3526</v>
      </c>
      <c r="M2488" s="92" t="s">
        <v>5220</v>
      </c>
      <c r="O2488" s="7">
        <v>25</v>
      </c>
      <c r="P2488" s="7">
        <v>5</v>
      </c>
      <c r="Q2488" s="7">
        <v>9</v>
      </c>
      <c r="R2488" s="7">
        <v>11</v>
      </c>
      <c r="S2488" s="7">
        <v>25</v>
      </c>
      <c r="T2488" s="7">
        <v>34</v>
      </c>
      <c r="U2488" s="7">
        <v>24</v>
      </c>
      <c r="BG2488" s="6">
        <f t="shared" si="703"/>
        <v>0</v>
      </c>
      <c r="BH2488" s="6">
        <f t="shared" si="723"/>
        <v>0</v>
      </c>
      <c r="BI2488" s="6">
        <f t="shared" si="704"/>
        <v>1</v>
      </c>
      <c r="BJ2488" s="6">
        <f t="shared" si="724"/>
        <v>1</v>
      </c>
      <c r="BK2488" s="6">
        <f t="shared" si="705"/>
        <v>0</v>
      </c>
      <c r="BL2488" s="6">
        <f t="shared" si="706"/>
        <v>0</v>
      </c>
      <c r="BM2488" s="6">
        <f t="shared" si="707"/>
        <v>1</v>
      </c>
      <c r="BN2488" s="6">
        <f t="shared" si="708"/>
        <v>3</v>
      </c>
      <c r="BO2488" s="6">
        <f t="shared" si="709"/>
        <v>1</v>
      </c>
      <c r="BP2488" s="6">
        <f t="shared" si="710"/>
        <v>1</v>
      </c>
      <c r="BQ2488" s="6">
        <f t="shared" si="714"/>
        <v>1</v>
      </c>
      <c r="BR2488" s="6">
        <f t="shared" si="715"/>
        <v>6</v>
      </c>
      <c r="BS2488" s="6">
        <f t="shared" si="717"/>
        <v>1</v>
      </c>
      <c r="BT2488" s="6">
        <f t="shared" si="718"/>
        <v>1</v>
      </c>
      <c r="CT2488" s="6">
        <f t="shared" si="716"/>
        <v>0</v>
      </c>
      <c r="CX2488" s="6" t="str">
        <f t="shared" si="719"/>
        <v>H</v>
      </c>
      <c r="CY2488" s="87">
        <f t="shared" si="720"/>
        <v>3526</v>
      </c>
      <c r="CZ2488" s="87">
        <f t="shared" si="721"/>
        <v>0</v>
      </c>
      <c r="DA2488" s="6">
        <f t="shared" si="722"/>
        <v>3526</v>
      </c>
    </row>
    <row r="2489" spans="1:105" hidden="1" x14ac:dyDescent="0.2">
      <c r="A2489" s="46">
        <v>5626</v>
      </c>
      <c r="B2489" s="46">
        <f t="shared" si="711"/>
        <v>3</v>
      </c>
      <c r="C2489" s="46">
        <f t="shared" si="712"/>
        <v>11</v>
      </c>
      <c r="D2489" s="46">
        <f t="shared" si="713"/>
        <v>2</v>
      </c>
      <c r="E2489" s="85">
        <v>33645</v>
      </c>
      <c r="F2489" s="94" t="s">
        <v>441</v>
      </c>
      <c r="G2489" s="93" t="s">
        <v>103</v>
      </c>
      <c r="H2489" s="93" t="s">
        <v>306</v>
      </c>
      <c r="I2489" s="93">
        <v>3</v>
      </c>
      <c r="J2489" s="93">
        <v>0</v>
      </c>
      <c r="K2489" s="93" t="s">
        <v>2054</v>
      </c>
      <c r="L2489" s="172">
        <v>2255</v>
      </c>
      <c r="M2489" s="92" t="s">
        <v>5212</v>
      </c>
      <c r="O2489" s="7">
        <v>26</v>
      </c>
      <c r="P2489" s="7">
        <v>6</v>
      </c>
      <c r="Q2489" s="7">
        <v>9</v>
      </c>
      <c r="R2489" s="7">
        <v>11</v>
      </c>
      <c r="S2489" s="7">
        <v>28</v>
      </c>
      <c r="T2489" s="7">
        <v>34</v>
      </c>
      <c r="U2489" s="7">
        <v>27</v>
      </c>
      <c r="BG2489" s="6">
        <f t="shared" si="703"/>
        <v>1</v>
      </c>
      <c r="BH2489" s="6">
        <f t="shared" si="723"/>
        <v>1</v>
      </c>
      <c r="BI2489" s="6">
        <f t="shared" si="704"/>
        <v>0</v>
      </c>
      <c r="BJ2489" s="6">
        <f t="shared" si="724"/>
        <v>0</v>
      </c>
      <c r="BK2489" s="6">
        <f t="shared" si="705"/>
        <v>0</v>
      </c>
      <c r="BL2489" s="6">
        <f t="shared" si="706"/>
        <v>0</v>
      </c>
      <c r="BM2489" s="6">
        <f t="shared" si="707"/>
        <v>1</v>
      </c>
      <c r="BN2489" s="6">
        <f t="shared" si="708"/>
        <v>4</v>
      </c>
      <c r="BO2489" s="6">
        <f t="shared" si="709"/>
        <v>0</v>
      </c>
      <c r="BP2489" s="6">
        <f t="shared" si="710"/>
        <v>0</v>
      </c>
      <c r="BQ2489" s="6">
        <f t="shared" si="714"/>
        <v>1</v>
      </c>
      <c r="BR2489" s="6">
        <f t="shared" si="715"/>
        <v>7</v>
      </c>
      <c r="BS2489" s="6">
        <f t="shared" si="717"/>
        <v>0</v>
      </c>
      <c r="BT2489" s="6">
        <f t="shared" si="718"/>
        <v>0</v>
      </c>
      <c r="CT2489" s="6">
        <f t="shared" si="716"/>
        <v>0</v>
      </c>
      <c r="CX2489" s="6" t="str">
        <f t="shared" si="719"/>
        <v>H</v>
      </c>
      <c r="CY2489" s="87">
        <f t="shared" si="720"/>
        <v>2255</v>
      </c>
      <c r="CZ2489" s="87">
        <f t="shared" si="721"/>
        <v>0</v>
      </c>
      <c r="DA2489" s="6">
        <f t="shared" si="722"/>
        <v>2255</v>
      </c>
    </row>
    <row r="2490" spans="1:105" hidden="1" x14ac:dyDescent="0.2">
      <c r="A2490" s="46">
        <v>5627</v>
      </c>
      <c r="B2490" s="46">
        <f t="shared" si="711"/>
        <v>7</v>
      </c>
      <c r="C2490" s="46">
        <f t="shared" si="712"/>
        <v>15</v>
      </c>
      <c r="D2490" s="46">
        <f t="shared" si="713"/>
        <v>2</v>
      </c>
      <c r="E2490" s="85">
        <v>33649</v>
      </c>
      <c r="F2490" s="94" t="s">
        <v>2261</v>
      </c>
      <c r="G2490" s="93" t="s">
        <v>310</v>
      </c>
      <c r="H2490" s="93" t="s">
        <v>308</v>
      </c>
      <c r="I2490" s="93">
        <v>0</v>
      </c>
      <c r="J2490" s="93">
        <v>3</v>
      </c>
      <c r="K2490" s="93" t="s">
        <v>2928</v>
      </c>
      <c r="L2490" s="172">
        <v>8067</v>
      </c>
      <c r="M2490" s="92" t="s">
        <v>4931</v>
      </c>
      <c r="O2490" s="7">
        <v>27</v>
      </c>
      <c r="P2490" s="7">
        <v>6</v>
      </c>
      <c r="Q2490" s="7">
        <v>9</v>
      </c>
      <c r="R2490" s="7">
        <v>12</v>
      </c>
      <c r="S2490" s="7">
        <v>28</v>
      </c>
      <c r="T2490" s="7">
        <v>37</v>
      </c>
      <c r="U2490" s="7">
        <v>27</v>
      </c>
      <c r="BG2490" s="6">
        <f t="shared" si="703"/>
        <v>0</v>
      </c>
      <c r="BH2490" s="6">
        <f t="shared" si="723"/>
        <v>0</v>
      </c>
      <c r="BI2490" s="6">
        <f t="shared" si="704"/>
        <v>0</v>
      </c>
      <c r="BJ2490" s="6">
        <f t="shared" si="724"/>
        <v>0</v>
      </c>
      <c r="BK2490" s="6">
        <f t="shared" si="705"/>
        <v>1</v>
      </c>
      <c r="BL2490" s="6">
        <f t="shared" si="706"/>
        <v>1</v>
      </c>
      <c r="BM2490" s="6">
        <f t="shared" si="707"/>
        <v>0</v>
      </c>
      <c r="BN2490" s="6">
        <f t="shared" si="708"/>
        <v>0</v>
      </c>
      <c r="BO2490" s="6">
        <f t="shared" si="709"/>
        <v>1</v>
      </c>
      <c r="BP2490" s="6">
        <f t="shared" si="710"/>
        <v>1</v>
      </c>
      <c r="BQ2490" s="6">
        <f t="shared" si="714"/>
        <v>0</v>
      </c>
      <c r="BR2490" s="6">
        <f t="shared" si="715"/>
        <v>0</v>
      </c>
      <c r="BS2490" s="6">
        <f t="shared" si="717"/>
        <v>1</v>
      </c>
      <c r="BT2490" s="6">
        <f t="shared" si="718"/>
        <v>1</v>
      </c>
      <c r="CT2490" s="6">
        <f t="shared" si="716"/>
        <v>0</v>
      </c>
      <c r="CX2490" s="6" t="str">
        <f t="shared" si="719"/>
        <v>A</v>
      </c>
      <c r="CY2490" s="87">
        <f t="shared" si="720"/>
        <v>8067</v>
      </c>
      <c r="CZ2490" s="87">
        <f t="shared" si="721"/>
        <v>0</v>
      </c>
      <c r="DA2490" s="6" t="str">
        <f t="shared" si="722"/>
        <v>na</v>
      </c>
    </row>
    <row r="2491" spans="1:105" hidden="1" x14ac:dyDescent="0.2">
      <c r="A2491" s="46">
        <v>5628</v>
      </c>
      <c r="B2491" s="46">
        <f t="shared" si="711"/>
        <v>7</v>
      </c>
      <c r="C2491" s="46">
        <f t="shared" si="712"/>
        <v>22</v>
      </c>
      <c r="D2491" s="46">
        <f t="shared" si="713"/>
        <v>2</v>
      </c>
      <c r="E2491" s="85">
        <v>33656</v>
      </c>
      <c r="F2491" s="94" t="s">
        <v>1571</v>
      </c>
      <c r="G2491" s="93" t="s">
        <v>103</v>
      </c>
      <c r="H2491" s="93" t="s">
        <v>307</v>
      </c>
      <c r="I2491" s="93">
        <v>0</v>
      </c>
      <c r="J2491" s="93">
        <v>0</v>
      </c>
      <c r="K2491" s="93" t="s">
        <v>2928</v>
      </c>
      <c r="L2491" s="172">
        <v>2044</v>
      </c>
      <c r="M2491" s="92" t="s">
        <v>4931</v>
      </c>
      <c r="O2491" s="7">
        <v>28</v>
      </c>
      <c r="P2491" s="7">
        <v>6</v>
      </c>
      <c r="Q2491" s="7">
        <v>10</v>
      </c>
      <c r="R2491" s="7">
        <v>12</v>
      </c>
      <c r="S2491" s="7">
        <v>28</v>
      </c>
      <c r="T2491" s="7">
        <v>37</v>
      </c>
      <c r="U2491" s="7">
        <v>28</v>
      </c>
      <c r="BG2491" s="6">
        <f t="shared" si="703"/>
        <v>0</v>
      </c>
      <c r="BH2491" s="6">
        <f t="shared" si="723"/>
        <v>0</v>
      </c>
      <c r="BI2491" s="6">
        <f t="shared" si="704"/>
        <v>1</v>
      </c>
      <c r="BJ2491" s="6">
        <f t="shared" si="724"/>
        <v>1</v>
      </c>
      <c r="BK2491" s="6">
        <f t="shared" si="705"/>
        <v>0</v>
      </c>
      <c r="BL2491" s="6">
        <f t="shared" si="706"/>
        <v>0</v>
      </c>
      <c r="BM2491" s="6">
        <f t="shared" si="707"/>
        <v>1</v>
      </c>
      <c r="BN2491" s="6">
        <f t="shared" si="708"/>
        <v>1</v>
      </c>
      <c r="BO2491" s="6">
        <f t="shared" si="709"/>
        <v>1</v>
      </c>
      <c r="BP2491" s="6">
        <f t="shared" si="710"/>
        <v>2</v>
      </c>
      <c r="BQ2491" s="6">
        <f t="shared" si="714"/>
        <v>0</v>
      </c>
      <c r="BR2491" s="6">
        <f t="shared" si="715"/>
        <v>0</v>
      </c>
      <c r="BS2491" s="6">
        <f t="shared" si="717"/>
        <v>0</v>
      </c>
      <c r="BT2491" s="6">
        <f t="shared" si="718"/>
        <v>0</v>
      </c>
      <c r="CT2491" s="6">
        <f t="shared" si="716"/>
        <v>0</v>
      </c>
      <c r="CX2491" s="6" t="str">
        <f t="shared" si="719"/>
        <v>H</v>
      </c>
      <c r="CY2491" s="87">
        <f t="shared" si="720"/>
        <v>2044</v>
      </c>
      <c r="CZ2491" s="87">
        <f t="shared" si="721"/>
        <v>0</v>
      </c>
      <c r="DA2491" s="6">
        <f t="shared" si="722"/>
        <v>2044</v>
      </c>
    </row>
    <row r="2492" spans="1:105" hidden="1" x14ac:dyDescent="0.2">
      <c r="A2492" s="46">
        <v>5629</v>
      </c>
      <c r="B2492" s="46">
        <f t="shared" si="711"/>
        <v>3</v>
      </c>
      <c r="C2492" s="46">
        <f t="shared" si="712"/>
        <v>25</v>
      </c>
      <c r="D2492" s="46">
        <f t="shared" si="713"/>
        <v>2</v>
      </c>
      <c r="E2492" s="85">
        <v>33659</v>
      </c>
      <c r="F2492" s="94" t="s">
        <v>109</v>
      </c>
      <c r="G2492" s="93" t="s">
        <v>310</v>
      </c>
      <c r="H2492" s="93" t="s">
        <v>308</v>
      </c>
      <c r="I2492" s="93">
        <v>0</v>
      </c>
      <c r="J2492" s="93">
        <v>1</v>
      </c>
      <c r="K2492" s="93" t="s">
        <v>2237</v>
      </c>
      <c r="L2492" s="172">
        <v>3327</v>
      </c>
      <c r="M2492" s="92" t="s">
        <v>4931</v>
      </c>
      <c r="O2492" s="7">
        <v>29</v>
      </c>
      <c r="P2492" s="7">
        <v>6</v>
      </c>
      <c r="Q2492" s="7">
        <v>10</v>
      </c>
      <c r="R2492" s="7">
        <v>13</v>
      </c>
      <c r="S2492" s="7">
        <v>28</v>
      </c>
      <c r="T2492" s="7">
        <v>38</v>
      </c>
      <c r="U2492" s="7">
        <v>28</v>
      </c>
      <c r="BG2492" s="6">
        <f t="shared" si="703"/>
        <v>0</v>
      </c>
      <c r="BH2492" s="6">
        <f t="shared" si="723"/>
        <v>0</v>
      </c>
      <c r="BI2492" s="6">
        <f t="shared" si="704"/>
        <v>0</v>
      </c>
      <c r="BJ2492" s="6">
        <f t="shared" si="724"/>
        <v>0</v>
      </c>
      <c r="BK2492" s="6">
        <f t="shared" si="705"/>
        <v>1</v>
      </c>
      <c r="BL2492" s="6">
        <f t="shared" si="706"/>
        <v>1</v>
      </c>
      <c r="BM2492" s="6">
        <f t="shared" si="707"/>
        <v>0</v>
      </c>
      <c r="BN2492" s="6">
        <f t="shared" si="708"/>
        <v>0</v>
      </c>
      <c r="BO2492" s="6">
        <f t="shared" si="709"/>
        <v>1</v>
      </c>
      <c r="BP2492" s="6">
        <f t="shared" si="710"/>
        <v>3</v>
      </c>
      <c r="BQ2492" s="6">
        <f t="shared" si="714"/>
        <v>0</v>
      </c>
      <c r="BR2492" s="6">
        <f t="shared" si="715"/>
        <v>0</v>
      </c>
      <c r="BS2492" s="6">
        <f t="shared" si="717"/>
        <v>1</v>
      </c>
      <c r="BT2492" s="6">
        <f t="shared" si="718"/>
        <v>1</v>
      </c>
      <c r="CT2492" s="6">
        <f t="shared" si="716"/>
        <v>0</v>
      </c>
      <c r="CX2492" s="6" t="str">
        <f t="shared" si="719"/>
        <v>A</v>
      </c>
      <c r="CY2492" s="87">
        <f t="shared" si="720"/>
        <v>3327</v>
      </c>
      <c r="CZ2492" s="87">
        <f t="shared" si="721"/>
        <v>0</v>
      </c>
      <c r="DA2492" s="6" t="str">
        <f t="shared" si="722"/>
        <v>na</v>
      </c>
    </row>
    <row r="2493" spans="1:105" hidden="1" x14ac:dyDescent="0.2">
      <c r="A2493" s="46">
        <v>5630</v>
      </c>
      <c r="B2493" s="46">
        <f t="shared" si="711"/>
        <v>7</v>
      </c>
      <c r="C2493" s="46">
        <f t="shared" si="712"/>
        <v>29</v>
      </c>
      <c r="D2493" s="46">
        <f t="shared" si="713"/>
        <v>2</v>
      </c>
      <c r="E2493" s="85">
        <v>33663</v>
      </c>
      <c r="F2493" s="94" t="s">
        <v>243</v>
      </c>
      <c r="G2493" s="93" t="s">
        <v>310</v>
      </c>
      <c r="H2493" s="93" t="s">
        <v>308</v>
      </c>
      <c r="I2493" s="93">
        <v>2</v>
      </c>
      <c r="J2493" s="93">
        <v>5</v>
      </c>
      <c r="K2493" s="93" t="s">
        <v>3498</v>
      </c>
      <c r="L2493" s="172">
        <v>3290</v>
      </c>
      <c r="M2493" s="92" t="s">
        <v>5213</v>
      </c>
      <c r="O2493" s="7">
        <v>30</v>
      </c>
      <c r="P2493" s="7">
        <v>6</v>
      </c>
      <c r="Q2493" s="7">
        <v>10</v>
      </c>
      <c r="R2493" s="7">
        <v>14</v>
      </c>
      <c r="S2493" s="7">
        <v>30</v>
      </c>
      <c r="T2493" s="7">
        <v>43</v>
      </c>
      <c r="U2493" s="7">
        <v>28</v>
      </c>
      <c r="BG2493" s="6">
        <f t="shared" si="703"/>
        <v>0</v>
      </c>
      <c r="BH2493" s="6">
        <f t="shared" si="723"/>
        <v>0</v>
      </c>
      <c r="BI2493" s="6">
        <f t="shared" si="704"/>
        <v>0</v>
      </c>
      <c r="BJ2493" s="6">
        <f t="shared" si="724"/>
        <v>0</v>
      </c>
      <c r="BK2493" s="6">
        <f t="shared" si="705"/>
        <v>1</v>
      </c>
      <c r="BL2493" s="6">
        <f t="shared" si="706"/>
        <v>2</v>
      </c>
      <c r="BM2493" s="6">
        <f t="shared" si="707"/>
        <v>0</v>
      </c>
      <c r="BN2493" s="6">
        <f t="shared" si="708"/>
        <v>0</v>
      </c>
      <c r="BO2493" s="6">
        <f t="shared" si="709"/>
        <v>1</v>
      </c>
      <c r="BP2493" s="6">
        <f t="shared" si="710"/>
        <v>4</v>
      </c>
      <c r="BQ2493" s="6">
        <f t="shared" si="714"/>
        <v>1</v>
      </c>
      <c r="BR2493" s="6">
        <f t="shared" si="715"/>
        <v>1</v>
      </c>
      <c r="BS2493" s="6">
        <f t="shared" si="717"/>
        <v>1</v>
      </c>
      <c r="BT2493" s="6">
        <f t="shared" si="718"/>
        <v>2</v>
      </c>
      <c r="CT2493" s="6">
        <f t="shared" si="716"/>
        <v>0</v>
      </c>
      <c r="CX2493" s="6" t="str">
        <f t="shared" si="719"/>
        <v>A</v>
      </c>
      <c r="CY2493" s="87">
        <f t="shared" si="720"/>
        <v>3290</v>
      </c>
      <c r="CZ2493" s="87">
        <f t="shared" si="721"/>
        <v>0</v>
      </c>
      <c r="DA2493" s="6" t="str">
        <f t="shared" si="722"/>
        <v>na</v>
      </c>
    </row>
    <row r="2494" spans="1:105" hidden="1" x14ac:dyDescent="0.2">
      <c r="A2494" s="46">
        <v>5631</v>
      </c>
      <c r="B2494" s="46">
        <f t="shared" si="711"/>
        <v>3</v>
      </c>
      <c r="C2494" s="46">
        <f t="shared" si="712"/>
        <v>3</v>
      </c>
      <c r="D2494" s="46">
        <f t="shared" si="713"/>
        <v>3</v>
      </c>
      <c r="E2494" s="85">
        <v>33666</v>
      </c>
      <c r="F2494" s="94" t="s">
        <v>2070</v>
      </c>
      <c r="G2494" s="93" t="s">
        <v>310</v>
      </c>
      <c r="H2494" s="93" t="s">
        <v>307</v>
      </c>
      <c r="I2494" s="93">
        <v>1</v>
      </c>
      <c r="J2494" s="93">
        <v>1</v>
      </c>
      <c r="K2494" s="93" t="s">
        <v>3337</v>
      </c>
      <c r="L2494" s="172">
        <v>1681</v>
      </c>
      <c r="M2494" s="92" t="s">
        <v>5230</v>
      </c>
      <c r="O2494" s="7">
        <v>31</v>
      </c>
      <c r="P2494" s="7">
        <v>6</v>
      </c>
      <c r="Q2494" s="7">
        <v>11</v>
      </c>
      <c r="R2494" s="7">
        <v>14</v>
      </c>
      <c r="S2494" s="7">
        <v>31</v>
      </c>
      <c r="T2494" s="7">
        <v>44</v>
      </c>
      <c r="U2494" s="7">
        <v>29</v>
      </c>
      <c r="BG2494" s="6">
        <f t="shared" si="703"/>
        <v>0</v>
      </c>
      <c r="BH2494" s="6">
        <f t="shared" si="723"/>
        <v>0</v>
      </c>
      <c r="BI2494" s="6">
        <f t="shared" si="704"/>
        <v>1</v>
      </c>
      <c r="BJ2494" s="6">
        <f t="shared" si="724"/>
        <v>1</v>
      </c>
      <c r="BK2494" s="6">
        <f t="shared" si="705"/>
        <v>0</v>
      </c>
      <c r="BL2494" s="6">
        <f t="shared" si="706"/>
        <v>0</v>
      </c>
      <c r="BM2494" s="6">
        <f t="shared" si="707"/>
        <v>1</v>
      </c>
      <c r="BN2494" s="6">
        <f t="shared" si="708"/>
        <v>1</v>
      </c>
      <c r="BO2494" s="6">
        <f t="shared" si="709"/>
        <v>1</v>
      </c>
      <c r="BP2494" s="6">
        <f t="shared" si="710"/>
        <v>5</v>
      </c>
      <c r="BQ2494" s="6">
        <f t="shared" si="714"/>
        <v>1</v>
      </c>
      <c r="BR2494" s="6">
        <f t="shared" si="715"/>
        <v>2</v>
      </c>
      <c r="BS2494" s="6">
        <f t="shared" si="717"/>
        <v>1</v>
      </c>
      <c r="BT2494" s="6">
        <f t="shared" si="718"/>
        <v>3</v>
      </c>
      <c r="CT2494" s="6">
        <f t="shared" si="716"/>
        <v>0</v>
      </c>
      <c r="CX2494" s="6" t="str">
        <f t="shared" si="719"/>
        <v>A</v>
      </c>
      <c r="CY2494" s="87">
        <f t="shared" si="720"/>
        <v>1681</v>
      </c>
      <c r="CZ2494" s="87">
        <f t="shared" si="721"/>
        <v>0</v>
      </c>
      <c r="DA2494" s="6" t="str">
        <f t="shared" si="722"/>
        <v>na</v>
      </c>
    </row>
    <row r="2495" spans="1:105" hidden="1" x14ac:dyDescent="0.2">
      <c r="A2495" s="46">
        <v>5632</v>
      </c>
      <c r="B2495" s="46">
        <f t="shared" si="711"/>
        <v>7</v>
      </c>
      <c r="C2495" s="46">
        <f t="shared" si="712"/>
        <v>7</v>
      </c>
      <c r="D2495" s="46">
        <f t="shared" si="713"/>
        <v>3</v>
      </c>
      <c r="E2495" s="85">
        <v>33670</v>
      </c>
      <c r="F2495" s="94" t="s">
        <v>2073</v>
      </c>
      <c r="G2495" s="93" t="s">
        <v>103</v>
      </c>
      <c r="H2495" s="93" t="s">
        <v>307</v>
      </c>
      <c r="I2495" s="93">
        <v>1</v>
      </c>
      <c r="J2495" s="93">
        <v>1</v>
      </c>
      <c r="K2495" s="93" t="s">
        <v>3337</v>
      </c>
      <c r="L2495" s="172">
        <v>2208</v>
      </c>
      <c r="M2495" s="92" t="s">
        <v>5231</v>
      </c>
      <c r="O2495" s="7">
        <v>32</v>
      </c>
      <c r="P2495" s="7">
        <v>6</v>
      </c>
      <c r="Q2495" s="7">
        <v>12</v>
      </c>
      <c r="R2495" s="7">
        <v>14</v>
      </c>
      <c r="S2495" s="7">
        <v>32</v>
      </c>
      <c r="T2495" s="7">
        <v>45</v>
      </c>
      <c r="U2495" s="7">
        <v>30</v>
      </c>
      <c r="BG2495" s="6">
        <f t="shared" si="703"/>
        <v>0</v>
      </c>
      <c r="BH2495" s="6">
        <f t="shared" si="723"/>
        <v>0</v>
      </c>
      <c r="BI2495" s="6">
        <f t="shared" si="704"/>
        <v>1</v>
      </c>
      <c r="BJ2495" s="6">
        <f t="shared" si="724"/>
        <v>2</v>
      </c>
      <c r="BK2495" s="6">
        <f t="shared" si="705"/>
        <v>0</v>
      </c>
      <c r="BL2495" s="6">
        <f t="shared" si="706"/>
        <v>0</v>
      </c>
      <c r="BM2495" s="6">
        <f t="shared" si="707"/>
        <v>1</v>
      </c>
      <c r="BN2495" s="6">
        <f t="shared" si="708"/>
        <v>2</v>
      </c>
      <c r="BO2495" s="6">
        <f t="shared" si="709"/>
        <v>1</v>
      </c>
      <c r="BP2495" s="6">
        <f t="shared" si="710"/>
        <v>6</v>
      </c>
      <c r="BQ2495" s="6">
        <f t="shared" si="714"/>
        <v>1</v>
      </c>
      <c r="BR2495" s="6">
        <f t="shared" si="715"/>
        <v>3</v>
      </c>
      <c r="BS2495" s="6">
        <f t="shared" si="717"/>
        <v>1</v>
      </c>
      <c r="BT2495" s="6">
        <f t="shared" si="718"/>
        <v>4</v>
      </c>
      <c r="CT2495" s="6">
        <f t="shared" si="716"/>
        <v>0</v>
      </c>
      <c r="CX2495" s="6" t="str">
        <f t="shared" si="719"/>
        <v>H</v>
      </c>
      <c r="CY2495" s="87">
        <f t="shared" si="720"/>
        <v>2208</v>
      </c>
      <c r="CZ2495" s="87">
        <f t="shared" si="721"/>
        <v>0</v>
      </c>
      <c r="DA2495" s="6">
        <f t="shared" si="722"/>
        <v>2208</v>
      </c>
    </row>
    <row r="2496" spans="1:105" hidden="1" x14ac:dyDescent="0.2">
      <c r="A2496" s="46">
        <v>5633</v>
      </c>
      <c r="B2496" s="46">
        <f t="shared" si="711"/>
        <v>7</v>
      </c>
      <c r="C2496" s="46">
        <f t="shared" si="712"/>
        <v>14</v>
      </c>
      <c r="D2496" s="46">
        <f t="shared" si="713"/>
        <v>3</v>
      </c>
      <c r="E2496" s="85">
        <v>33677</v>
      </c>
      <c r="F2496" s="94" t="s">
        <v>125</v>
      </c>
      <c r="G2496" s="93" t="s">
        <v>310</v>
      </c>
      <c r="H2496" s="93" t="s">
        <v>307</v>
      </c>
      <c r="I2496" s="93">
        <v>1</v>
      </c>
      <c r="J2496" s="93">
        <v>1</v>
      </c>
      <c r="K2496" s="93" t="s">
        <v>3337</v>
      </c>
      <c r="L2496" s="172">
        <v>2541</v>
      </c>
      <c r="M2496" s="92" t="s">
        <v>5230</v>
      </c>
      <c r="O2496" s="7">
        <v>33</v>
      </c>
      <c r="P2496" s="7">
        <v>6</v>
      </c>
      <c r="Q2496" s="7">
        <v>13</v>
      </c>
      <c r="R2496" s="7">
        <v>14</v>
      </c>
      <c r="S2496" s="7">
        <v>33</v>
      </c>
      <c r="T2496" s="7">
        <v>46</v>
      </c>
      <c r="U2496" s="7">
        <v>31</v>
      </c>
      <c r="BG2496" s="6">
        <f t="shared" si="703"/>
        <v>0</v>
      </c>
      <c r="BH2496" s="6">
        <f t="shared" si="723"/>
        <v>0</v>
      </c>
      <c r="BI2496" s="6">
        <f t="shared" si="704"/>
        <v>1</v>
      </c>
      <c r="BJ2496" s="6">
        <f t="shared" si="724"/>
        <v>3</v>
      </c>
      <c r="BK2496" s="6">
        <f t="shared" si="705"/>
        <v>0</v>
      </c>
      <c r="BL2496" s="6">
        <f t="shared" si="706"/>
        <v>0</v>
      </c>
      <c r="BM2496" s="6">
        <f t="shared" si="707"/>
        <v>1</v>
      </c>
      <c r="BN2496" s="6">
        <f t="shared" si="708"/>
        <v>3</v>
      </c>
      <c r="BO2496" s="6">
        <f t="shared" si="709"/>
        <v>1</v>
      </c>
      <c r="BP2496" s="6">
        <f t="shared" si="710"/>
        <v>7</v>
      </c>
      <c r="BQ2496" s="6">
        <f t="shared" si="714"/>
        <v>1</v>
      </c>
      <c r="BR2496" s="6">
        <f t="shared" si="715"/>
        <v>4</v>
      </c>
      <c r="BS2496" s="6">
        <f t="shared" si="717"/>
        <v>1</v>
      </c>
      <c r="BT2496" s="6">
        <f t="shared" si="718"/>
        <v>5</v>
      </c>
      <c r="CT2496" s="6">
        <f t="shared" si="716"/>
        <v>0</v>
      </c>
      <c r="CX2496" s="6" t="str">
        <f t="shared" si="719"/>
        <v>A</v>
      </c>
      <c r="CY2496" s="87">
        <f t="shared" si="720"/>
        <v>2541</v>
      </c>
      <c r="CZ2496" s="87">
        <f t="shared" si="721"/>
        <v>0</v>
      </c>
      <c r="DA2496" s="6" t="str">
        <f t="shared" si="722"/>
        <v>na</v>
      </c>
    </row>
    <row r="2497" spans="1:133" hidden="1" x14ac:dyDescent="0.2">
      <c r="A2497" s="46">
        <v>5634</v>
      </c>
      <c r="B2497" s="46">
        <f t="shared" si="711"/>
        <v>4</v>
      </c>
      <c r="C2497" s="46">
        <f t="shared" si="712"/>
        <v>18</v>
      </c>
      <c r="D2497" s="46">
        <f t="shared" si="713"/>
        <v>3</v>
      </c>
      <c r="E2497" s="85">
        <v>33681</v>
      </c>
      <c r="F2497" s="94" t="s">
        <v>660</v>
      </c>
      <c r="G2497" s="93" t="s">
        <v>310</v>
      </c>
      <c r="H2497" s="93" t="s">
        <v>307</v>
      </c>
      <c r="I2497" s="93">
        <v>0</v>
      </c>
      <c r="J2497" s="93">
        <v>0</v>
      </c>
      <c r="K2497" s="93" t="s">
        <v>2928</v>
      </c>
      <c r="L2497" s="172">
        <v>1875</v>
      </c>
      <c r="M2497" s="92" t="s">
        <v>4931</v>
      </c>
      <c r="O2497" s="7">
        <v>34</v>
      </c>
      <c r="P2497" s="7">
        <v>6</v>
      </c>
      <c r="Q2497" s="7">
        <v>14</v>
      </c>
      <c r="R2497" s="7">
        <v>14</v>
      </c>
      <c r="S2497" s="7">
        <v>33</v>
      </c>
      <c r="T2497" s="7">
        <v>46</v>
      </c>
      <c r="U2497" s="7">
        <v>32</v>
      </c>
      <c r="BG2497" s="6">
        <f t="shared" si="703"/>
        <v>0</v>
      </c>
      <c r="BH2497" s="6">
        <f t="shared" si="723"/>
        <v>0</v>
      </c>
      <c r="BI2497" s="6">
        <f t="shared" si="704"/>
        <v>1</v>
      </c>
      <c r="BJ2497" s="6">
        <f t="shared" si="724"/>
        <v>4</v>
      </c>
      <c r="BK2497" s="6">
        <f t="shared" si="705"/>
        <v>0</v>
      </c>
      <c r="BL2497" s="6">
        <f t="shared" si="706"/>
        <v>0</v>
      </c>
      <c r="BM2497" s="6">
        <f t="shared" si="707"/>
        <v>1</v>
      </c>
      <c r="BN2497" s="6">
        <f t="shared" si="708"/>
        <v>4</v>
      </c>
      <c r="BO2497" s="6">
        <f t="shared" si="709"/>
        <v>1</v>
      </c>
      <c r="BP2497" s="6">
        <f t="shared" si="710"/>
        <v>8</v>
      </c>
      <c r="BQ2497" s="6">
        <f t="shared" si="714"/>
        <v>0</v>
      </c>
      <c r="BR2497" s="6">
        <f t="shared" si="715"/>
        <v>0</v>
      </c>
      <c r="BS2497" s="6">
        <f t="shared" si="717"/>
        <v>0</v>
      </c>
      <c r="BT2497" s="6">
        <f t="shared" si="718"/>
        <v>0</v>
      </c>
      <c r="CT2497" s="6">
        <f t="shared" si="716"/>
        <v>0</v>
      </c>
      <c r="CX2497" s="6" t="str">
        <f t="shared" si="719"/>
        <v>A</v>
      </c>
      <c r="CY2497" s="87">
        <f t="shared" si="720"/>
        <v>1875</v>
      </c>
      <c r="CZ2497" s="87">
        <f t="shared" si="721"/>
        <v>0</v>
      </c>
      <c r="DA2497" s="6" t="str">
        <f t="shared" si="722"/>
        <v>na</v>
      </c>
    </row>
    <row r="2498" spans="1:133" hidden="1" x14ac:dyDescent="0.2">
      <c r="A2498" s="46">
        <v>5635</v>
      </c>
      <c r="B2498" s="46">
        <f t="shared" si="711"/>
        <v>7</v>
      </c>
      <c r="C2498" s="46">
        <f t="shared" si="712"/>
        <v>21</v>
      </c>
      <c r="D2498" s="46">
        <f t="shared" si="713"/>
        <v>3</v>
      </c>
      <c r="E2498" s="85">
        <v>33684</v>
      </c>
      <c r="F2498" s="94" t="s">
        <v>591</v>
      </c>
      <c r="G2498" s="93" t="s">
        <v>103</v>
      </c>
      <c r="H2498" s="93" t="s">
        <v>307</v>
      </c>
      <c r="I2498" s="93">
        <v>1</v>
      </c>
      <c r="J2498" s="93">
        <v>1</v>
      </c>
      <c r="K2498" s="93" t="s">
        <v>2928</v>
      </c>
      <c r="L2498" s="172">
        <v>2127</v>
      </c>
      <c r="M2498" s="92" t="s">
        <v>5230</v>
      </c>
      <c r="O2498" s="7">
        <v>35</v>
      </c>
      <c r="P2498" s="7">
        <v>6</v>
      </c>
      <c r="Q2498" s="7">
        <v>15</v>
      </c>
      <c r="R2498" s="7">
        <v>14</v>
      </c>
      <c r="S2498" s="7">
        <v>34</v>
      </c>
      <c r="T2498" s="7">
        <v>47</v>
      </c>
      <c r="U2498" s="7">
        <v>33</v>
      </c>
      <c r="BG2498" s="6">
        <f t="shared" ref="BG2498:BG2561" si="725">IF(H2498="W",1,0)</f>
        <v>0</v>
      </c>
      <c r="BH2498" s="6">
        <f t="shared" si="723"/>
        <v>0</v>
      </c>
      <c r="BI2498" s="6">
        <f t="shared" ref="BI2498:BI2561" si="726">IF(H2498="D",1,0)</f>
        <v>1</v>
      </c>
      <c r="BJ2498" s="6">
        <f t="shared" si="724"/>
        <v>5</v>
      </c>
      <c r="BK2498" s="6">
        <f t="shared" ref="BK2498:BK2561" si="727">IF(H2498="L",1,0)</f>
        <v>0</v>
      </c>
      <c r="BL2498" s="6">
        <f t="shared" ref="BL2498:BL2561" si="728">IF(H2498="L",BL2497+1,0)</f>
        <v>0</v>
      </c>
      <c r="BM2498" s="6">
        <f t="shared" ref="BM2498:BM2561" si="729">IF(OR(H2498="W",H2498="D"),1,0)</f>
        <v>1</v>
      </c>
      <c r="BN2498" s="6">
        <f t="shared" ref="BN2498:BN2561" si="730">IF(OR(H2498="W",H2498="D"),BN2497+1,0)</f>
        <v>5</v>
      </c>
      <c r="BO2498" s="6">
        <f t="shared" ref="BO2498:BO2561" si="731">IF(OR(H2498="L",H2498="D"),1,0)</f>
        <v>1</v>
      </c>
      <c r="BP2498" s="6">
        <f t="shared" ref="BP2498:BP2561" si="732">IF(OR(H2498="L",H2498="D"),BP2497+1,0)</f>
        <v>9</v>
      </c>
      <c r="BQ2498" s="6">
        <f t="shared" si="714"/>
        <v>1</v>
      </c>
      <c r="BR2498" s="6">
        <f t="shared" si="715"/>
        <v>1</v>
      </c>
      <c r="BS2498" s="6">
        <f t="shared" si="717"/>
        <v>1</v>
      </c>
      <c r="BT2498" s="6">
        <f t="shared" si="718"/>
        <v>1</v>
      </c>
      <c r="CT2498" s="6">
        <f t="shared" si="716"/>
        <v>0</v>
      </c>
      <c r="CX2498" s="6" t="str">
        <f t="shared" si="719"/>
        <v>H</v>
      </c>
      <c r="CY2498" s="87">
        <f t="shared" si="720"/>
        <v>2127</v>
      </c>
      <c r="CZ2498" s="87">
        <f t="shared" si="721"/>
        <v>0</v>
      </c>
      <c r="DA2498" s="6">
        <f t="shared" si="722"/>
        <v>2127</v>
      </c>
    </row>
    <row r="2499" spans="1:133" hidden="1" x14ac:dyDescent="0.2">
      <c r="A2499" s="46">
        <v>5636</v>
      </c>
      <c r="B2499" s="46">
        <f t="shared" ref="B2499:B2562" si="733">WEEKDAY(E2499)</f>
        <v>7</v>
      </c>
      <c r="C2499" s="46">
        <f t="shared" ref="C2499:C2562" si="734">DAY(E2499)</f>
        <v>4</v>
      </c>
      <c r="D2499" s="46">
        <f t="shared" ref="D2499:D2562" si="735">MONTH(E2499)</f>
        <v>4</v>
      </c>
      <c r="E2499" s="85">
        <v>33698</v>
      </c>
      <c r="F2499" s="94" t="s">
        <v>235</v>
      </c>
      <c r="G2499" s="93" t="s">
        <v>310</v>
      </c>
      <c r="H2499" s="93" t="s">
        <v>306</v>
      </c>
      <c r="I2499" s="93">
        <v>3</v>
      </c>
      <c r="J2499" s="93">
        <v>1</v>
      </c>
      <c r="K2499" s="93" t="s">
        <v>2565</v>
      </c>
      <c r="L2499" s="172">
        <v>2461</v>
      </c>
      <c r="M2499" s="92" t="s">
        <v>5214</v>
      </c>
      <c r="O2499" s="7">
        <v>36</v>
      </c>
      <c r="P2499" s="7">
        <v>7</v>
      </c>
      <c r="Q2499" s="7">
        <v>15</v>
      </c>
      <c r="R2499" s="7">
        <v>14</v>
      </c>
      <c r="S2499" s="7">
        <v>37</v>
      </c>
      <c r="T2499" s="7">
        <v>48</v>
      </c>
      <c r="U2499" s="7">
        <v>36</v>
      </c>
      <c r="BG2499" s="6">
        <f t="shared" si="725"/>
        <v>1</v>
      </c>
      <c r="BH2499" s="6">
        <f t="shared" si="723"/>
        <v>1</v>
      </c>
      <c r="BI2499" s="6">
        <f t="shared" si="726"/>
        <v>0</v>
      </c>
      <c r="BJ2499" s="6">
        <f t="shared" si="724"/>
        <v>0</v>
      </c>
      <c r="BK2499" s="6">
        <f t="shared" si="727"/>
        <v>0</v>
      </c>
      <c r="BL2499" s="6">
        <f t="shared" si="728"/>
        <v>0</v>
      </c>
      <c r="BM2499" s="6">
        <f t="shared" si="729"/>
        <v>1</v>
      </c>
      <c r="BN2499" s="6">
        <f t="shared" si="730"/>
        <v>6</v>
      </c>
      <c r="BO2499" s="6">
        <f t="shared" si="731"/>
        <v>0</v>
      </c>
      <c r="BP2499" s="6">
        <f t="shared" si="732"/>
        <v>0</v>
      </c>
      <c r="BQ2499" s="6">
        <f t="shared" ref="BQ2499:BQ2562" si="736">IF(I2499&gt;0,1,0)</f>
        <v>1</v>
      </c>
      <c r="BR2499" s="6">
        <f t="shared" ref="BR2499:BR2562" si="737">IF(I2499&gt;0,BR2498+1,0)</f>
        <v>2</v>
      </c>
      <c r="BS2499" s="6">
        <f t="shared" si="717"/>
        <v>1</v>
      </c>
      <c r="BT2499" s="6">
        <f t="shared" si="718"/>
        <v>2</v>
      </c>
      <c r="CT2499" s="6">
        <f t="shared" si="716"/>
        <v>0</v>
      </c>
      <c r="CX2499" s="6" t="str">
        <f t="shared" si="719"/>
        <v>A</v>
      </c>
      <c r="CY2499" s="87">
        <f t="shared" si="720"/>
        <v>2461</v>
      </c>
      <c r="CZ2499" s="87">
        <f t="shared" si="721"/>
        <v>0</v>
      </c>
      <c r="DA2499" s="6" t="str">
        <f t="shared" si="722"/>
        <v>na</v>
      </c>
    </row>
    <row r="2500" spans="1:133" hidden="1" x14ac:dyDescent="0.2">
      <c r="A2500" s="46">
        <v>5637</v>
      </c>
      <c r="B2500" s="46">
        <f t="shared" si="733"/>
        <v>7</v>
      </c>
      <c r="C2500" s="46">
        <f t="shared" si="734"/>
        <v>11</v>
      </c>
      <c r="D2500" s="46">
        <f t="shared" si="735"/>
        <v>4</v>
      </c>
      <c r="E2500" s="85">
        <v>33705</v>
      </c>
      <c r="F2500" s="94" t="s">
        <v>1918</v>
      </c>
      <c r="G2500" s="93" t="s">
        <v>103</v>
      </c>
      <c r="H2500" s="93" t="s">
        <v>306</v>
      </c>
      <c r="I2500" s="93">
        <v>1</v>
      </c>
      <c r="J2500" s="93">
        <v>0</v>
      </c>
      <c r="K2500" s="93" t="s">
        <v>2433</v>
      </c>
      <c r="L2500" s="172">
        <v>1614</v>
      </c>
      <c r="M2500" s="92" t="s">
        <v>5230</v>
      </c>
      <c r="O2500" s="7">
        <v>37</v>
      </c>
      <c r="P2500" s="7">
        <v>8</v>
      </c>
      <c r="Q2500" s="7">
        <v>15</v>
      </c>
      <c r="R2500" s="7">
        <v>14</v>
      </c>
      <c r="S2500" s="7">
        <v>38</v>
      </c>
      <c r="T2500" s="7">
        <v>48</v>
      </c>
      <c r="U2500" s="7">
        <v>39</v>
      </c>
      <c r="BG2500" s="6">
        <f t="shared" si="725"/>
        <v>1</v>
      </c>
      <c r="BH2500" s="6">
        <f t="shared" si="723"/>
        <v>2</v>
      </c>
      <c r="BI2500" s="6">
        <f t="shared" si="726"/>
        <v>0</v>
      </c>
      <c r="BJ2500" s="6">
        <f t="shared" si="724"/>
        <v>0</v>
      </c>
      <c r="BK2500" s="6">
        <f t="shared" si="727"/>
        <v>0</v>
      </c>
      <c r="BL2500" s="6">
        <f t="shared" si="728"/>
        <v>0</v>
      </c>
      <c r="BM2500" s="6">
        <f t="shared" si="729"/>
        <v>1</v>
      </c>
      <c r="BN2500" s="6">
        <f t="shared" si="730"/>
        <v>7</v>
      </c>
      <c r="BO2500" s="6">
        <f t="shared" si="731"/>
        <v>0</v>
      </c>
      <c r="BP2500" s="6">
        <f t="shared" si="732"/>
        <v>0</v>
      </c>
      <c r="BQ2500" s="6">
        <f t="shared" si="736"/>
        <v>1</v>
      </c>
      <c r="BR2500" s="6">
        <f t="shared" si="737"/>
        <v>3</v>
      </c>
      <c r="BS2500" s="6">
        <f t="shared" si="717"/>
        <v>0</v>
      </c>
      <c r="BT2500" s="6">
        <f t="shared" si="718"/>
        <v>0</v>
      </c>
      <c r="CT2500" s="6">
        <f t="shared" si="716"/>
        <v>0</v>
      </c>
      <c r="CX2500" s="6" t="str">
        <f t="shared" si="719"/>
        <v>H</v>
      </c>
      <c r="CY2500" s="87">
        <f t="shared" si="720"/>
        <v>1614</v>
      </c>
      <c r="CZ2500" s="87">
        <f t="shared" si="721"/>
        <v>0</v>
      </c>
      <c r="DA2500" s="6">
        <f t="shared" si="722"/>
        <v>1614</v>
      </c>
    </row>
    <row r="2501" spans="1:133" hidden="1" x14ac:dyDescent="0.2">
      <c r="A2501" s="46">
        <v>5638</v>
      </c>
      <c r="B2501" s="46">
        <f t="shared" si="733"/>
        <v>7</v>
      </c>
      <c r="C2501" s="46">
        <f t="shared" si="734"/>
        <v>18</v>
      </c>
      <c r="D2501" s="46">
        <f t="shared" si="735"/>
        <v>4</v>
      </c>
      <c r="E2501" s="85">
        <v>33712</v>
      </c>
      <c r="F2501" s="94" t="s">
        <v>2385</v>
      </c>
      <c r="G2501" s="93" t="s">
        <v>310</v>
      </c>
      <c r="H2501" s="93" t="s">
        <v>308</v>
      </c>
      <c r="I2501" s="93">
        <v>1</v>
      </c>
      <c r="J2501" s="93">
        <v>2</v>
      </c>
      <c r="K2501" s="93" t="s">
        <v>2928</v>
      </c>
      <c r="L2501" s="172">
        <v>2261</v>
      </c>
      <c r="M2501" s="92" t="s">
        <v>5221</v>
      </c>
      <c r="O2501" s="7">
        <v>38</v>
      </c>
      <c r="P2501" s="7">
        <v>8</v>
      </c>
      <c r="Q2501" s="7">
        <v>15</v>
      </c>
      <c r="R2501" s="7">
        <v>15</v>
      </c>
      <c r="S2501" s="7">
        <v>39</v>
      </c>
      <c r="T2501" s="7">
        <v>50</v>
      </c>
      <c r="U2501" s="7">
        <v>39</v>
      </c>
      <c r="BG2501" s="6">
        <f t="shared" si="725"/>
        <v>0</v>
      </c>
      <c r="BH2501" s="6">
        <f t="shared" si="723"/>
        <v>0</v>
      </c>
      <c r="BI2501" s="6">
        <f t="shared" si="726"/>
        <v>0</v>
      </c>
      <c r="BJ2501" s="6">
        <f t="shared" si="724"/>
        <v>0</v>
      </c>
      <c r="BK2501" s="6">
        <f t="shared" si="727"/>
        <v>1</v>
      </c>
      <c r="BL2501" s="6">
        <f t="shared" si="728"/>
        <v>1</v>
      </c>
      <c r="BM2501" s="6">
        <f t="shared" si="729"/>
        <v>0</v>
      </c>
      <c r="BN2501" s="6">
        <f t="shared" si="730"/>
        <v>0</v>
      </c>
      <c r="BO2501" s="6">
        <f t="shared" si="731"/>
        <v>1</v>
      </c>
      <c r="BP2501" s="6">
        <f t="shared" si="732"/>
        <v>1</v>
      </c>
      <c r="BQ2501" s="6">
        <f t="shared" si="736"/>
        <v>1</v>
      </c>
      <c r="BR2501" s="6">
        <f t="shared" si="737"/>
        <v>4</v>
      </c>
      <c r="BS2501" s="6">
        <f t="shared" si="717"/>
        <v>1</v>
      </c>
      <c r="BT2501" s="6">
        <f t="shared" si="718"/>
        <v>1</v>
      </c>
      <c r="CT2501" s="6">
        <f t="shared" si="716"/>
        <v>0</v>
      </c>
      <c r="CX2501" s="6" t="str">
        <f t="shared" si="719"/>
        <v>A</v>
      </c>
      <c r="CY2501" s="87">
        <f t="shared" si="720"/>
        <v>2261</v>
      </c>
      <c r="CZ2501" s="87">
        <f t="shared" si="721"/>
        <v>0</v>
      </c>
      <c r="DA2501" s="6" t="str">
        <f t="shared" si="722"/>
        <v>na</v>
      </c>
    </row>
    <row r="2502" spans="1:133" hidden="1" x14ac:dyDescent="0.2">
      <c r="A2502" s="46">
        <v>5639</v>
      </c>
      <c r="B2502" s="46">
        <f t="shared" si="733"/>
        <v>2</v>
      </c>
      <c r="C2502" s="46">
        <f t="shared" si="734"/>
        <v>20</v>
      </c>
      <c r="D2502" s="46">
        <f t="shared" si="735"/>
        <v>4</v>
      </c>
      <c r="E2502" s="85">
        <v>33714</v>
      </c>
      <c r="F2502" s="94" t="s">
        <v>569</v>
      </c>
      <c r="G2502" s="93" t="s">
        <v>103</v>
      </c>
      <c r="H2502" s="93" t="s">
        <v>307</v>
      </c>
      <c r="I2502" s="93">
        <v>1</v>
      </c>
      <c r="J2502" s="93">
        <v>1</v>
      </c>
      <c r="K2502" s="93" t="s">
        <v>3337</v>
      </c>
      <c r="L2502" s="172">
        <v>1638</v>
      </c>
      <c r="M2502" s="92" t="s">
        <v>5221</v>
      </c>
      <c r="O2502" s="7">
        <v>39</v>
      </c>
      <c r="P2502" s="7">
        <v>8</v>
      </c>
      <c r="Q2502" s="7">
        <v>16</v>
      </c>
      <c r="R2502" s="7">
        <v>15</v>
      </c>
      <c r="S2502" s="7">
        <v>40</v>
      </c>
      <c r="T2502" s="7">
        <v>51</v>
      </c>
      <c r="U2502" s="7">
        <v>40</v>
      </c>
      <c r="BG2502" s="6">
        <f t="shared" si="725"/>
        <v>0</v>
      </c>
      <c r="BH2502" s="6">
        <f t="shared" si="723"/>
        <v>0</v>
      </c>
      <c r="BI2502" s="6">
        <f t="shared" si="726"/>
        <v>1</v>
      </c>
      <c r="BJ2502" s="6">
        <f t="shared" si="724"/>
        <v>1</v>
      </c>
      <c r="BK2502" s="6">
        <f t="shared" si="727"/>
        <v>0</v>
      </c>
      <c r="BL2502" s="6">
        <f t="shared" si="728"/>
        <v>0</v>
      </c>
      <c r="BM2502" s="6">
        <f t="shared" si="729"/>
        <v>1</v>
      </c>
      <c r="BN2502" s="6">
        <f t="shared" si="730"/>
        <v>1</v>
      </c>
      <c r="BO2502" s="6">
        <f t="shared" si="731"/>
        <v>1</v>
      </c>
      <c r="BP2502" s="6">
        <f t="shared" si="732"/>
        <v>2</v>
      </c>
      <c r="BQ2502" s="6">
        <f t="shared" si="736"/>
        <v>1</v>
      </c>
      <c r="BR2502" s="6">
        <f t="shared" si="737"/>
        <v>5</v>
      </c>
      <c r="BS2502" s="6">
        <f t="shared" si="717"/>
        <v>1</v>
      </c>
      <c r="BT2502" s="6">
        <f t="shared" si="718"/>
        <v>2</v>
      </c>
      <c r="CT2502" s="6">
        <f t="shared" si="716"/>
        <v>0</v>
      </c>
      <c r="CX2502" s="6" t="str">
        <f t="shared" si="719"/>
        <v>H</v>
      </c>
      <c r="CY2502" s="87">
        <f t="shared" si="720"/>
        <v>1638</v>
      </c>
      <c r="CZ2502" s="87">
        <f t="shared" si="721"/>
        <v>0</v>
      </c>
      <c r="DA2502" s="6">
        <f t="shared" si="722"/>
        <v>1638</v>
      </c>
    </row>
    <row r="2503" spans="1:133" hidden="1" x14ac:dyDescent="0.2">
      <c r="A2503" s="46">
        <v>5640</v>
      </c>
      <c r="B2503" s="46">
        <f t="shared" si="733"/>
        <v>7</v>
      </c>
      <c r="C2503" s="46">
        <f t="shared" si="734"/>
        <v>25</v>
      </c>
      <c r="D2503" s="46">
        <f t="shared" si="735"/>
        <v>4</v>
      </c>
      <c r="E2503" s="85">
        <v>33719</v>
      </c>
      <c r="F2503" s="94" t="s">
        <v>3586</v>
      </c>
      <c r="G2503" s="93" t="s">
        <v>310</v>
      </c>
      <c r="H2503" s="93" t="s">
        <v>308</v>
      </c>
      <c r="I2503" s="93">
        <v>0</v>
      </c>
      <c r="J2503" s="93">
        <v>1</v>
      </c>
      <c r="K2503" s="93" t="s">
        <v>2928</v>
      </c>
      <c r="L2503" s="172">
        <v>2108</v>
      </c>
      <c r="M2503" s="92" t="s">
        <v>4931</v>
      </c>
      <c r="O2503" s="7">
        <v>40</v>
      </c>
      <c r="P2503" s="7">
        <v>8</v>
      </c>
      <c r="Q2503" s="7">
        <v>16</v>
      </c>
      <c r="R2503" s="7">
        <v>16</v>
      </c>
      <c r="S2503" s="7">
        <v>40</v>
      </c>
      <c r="T2503" s="7">
        <v>52</v>
      </c>
      <c r="U2503" s="7">
        <v>40</v>
      </c>
      <c r="BG2503" s="6">
        <f t="shared" si="725"/>
        <v>0</v>
      </c>
      <c r="BH2503" s="6">
        <f t="shared" si="723"/>
        <v>0</v>
      </c>
      <c r="BI2503" s="6">
        <f t="shared" si="726"/>
        <v>0</v>
      </c>
      <c r="BJ2503" s="6">
        <f t="shared" si="724"/>
        <v>0</v>
      </c>
      <c r="BK2503" s="6">
        <f t="shared" si="727"/>
        <v>1</v>
      </c>
      <c r="BL2503" s="6">
        <f t="shared" si="728"/>
        <v>1</v>
      </c>
      <c r="BM2503" s="6">
        <f t="shared" si="729"/>
        <v>0</v>
      </c>
      <c r="BN2503" s="6">
        <f t="shared" si="730"/>
        <v>0</v>
      </c>
      <c r="BO2503" s="6">
        <f t="shared" si="731"/>
        <v>1</v>
      </c>
      <c r="BP2503" s="6">
        <f t="shared" si="732"/>
        <v>3</v>
      </c>
      <c r="BQ2503" s="6">
        <f t="shared" si="736"/>
        <v>0</v>
      </c>
      <c r="BR2503" s="6">
        <f t="shared" si="737"/>
        <v>0</v>
      </c>
      <c r="BS2503" s="6">
        <f t="shared" si="717"/>
        <v>1</v>
      </c>
      <c r="BT2503" s="6">
        <f t="shared" si="718"/>
        <v>3</v>
      </c>
      <c r="CT2503" s="6">
        <f t="shared" si="716"/>
        <v>0</v>
      </c>
      <c r="CX2503" s="6" t="str">
        <f t="shared" si="719"/>
        <v>A</v>
      </c>
      <c r="CY2503" s="87">
        <f t="shared" si="720"/>
        <v>2108</v>
      </c>
      <c r="CZ2503" s="87">
        <f t="shared" si="721"/>
        <v>0</v>
      </c>
      <c r="DA2503" s="6" t="str">
        <f t="shared" si="722"/>
        <v>na</v>
      </c>
    </row>
    <row r="2504" spans="1:133" hidden="1" x14ac:dyDescent="0.2">
      <c r="A2504" s="46">
        <v>5641</v>
      </c>
      <c r="B2504" s="46">
        <f t="shared" si="733"/>
        <v>3</v>
      </c>
      <c r="C2504" s="46">
        <f t="shared" si="734"/>
        <v>28</v>
      </c>
      <c r="D2504" s="46">
        <f t="shared" si="735"/>
        <v>4</v>
      </c>
      <c r="E2504" s="85">
        <v>33722</v>
      </c>
      <c r="F2504" s="94" t="s">
        <v>3096</v>
      </c>
      <c r="G2504" s="93" t="s">
        <v>103</v>
      </c>
      <c r="H2504" s="93" t="s">
        <v>308</v>
      </c>
      <c r="I2504" s="93">
        <v>1</v>
      </c>
      <c r="J2504" s="93">
        <v>2</v>
      </c>
      <c r="K2504" s="93" t="s">
        <v>2433</v>
      </c>
      <c r="L2504" s="172">
        <v>7620</v>
      </c>
      <c r="M2504" s="92" t="s">
        <v>5230</v>
      </c>
      <c r="O2504" s="7">
        <v>41</v>
      </c>
      <c r="P2504" s="7">
        <v>8</v>
      </c>
      <c r="Q2504" s="7">
        <v>16</v>
      </c>
      <c r="R2504" s="7">
        <v>17</v>
      </c>
      <c r="S2504" s="7">
        <v>41</v>
      </c>
      <c r="T2504" s="7">
        <v>54</v>
      </c>
      <c r="U2504" s="7">
        <v>40</v>
      </c>
      <c r="AH2504" s="29" t="s">
        <v>1525</v>
      </c>
      <c r="AI2504" s="29" t="s">
        <v>1641</v>
      </c>
      <c r="AJ2504" s="29" t="s">
        <v>2990</v>
      </c>
      <c r="AK2504" s="29" t="s">
        <v>2025</v>
      </c>
      <c r="AL2504" s="29" t="s">
        <v>3031</v>
      </c>
      <c r="AM2504" s="29" t="s">
        <v>3300</v>
      </c>
      <c r="AN2504" s="29" t="s">
        <v>2029</v>
      </c>
      <c r="AO2504" s="29" t="s">
        <v>3421</v>
      </c>
      <c r="AP2504" s="29" t="s">
        <v>3422</v>
      </c>
      <c r="AQ2504" s="29" t="s">
        <v>2431</v>
      </c>
      <c r="AR2504" s="29" t="s">
        <v>1499</v>
      </c>
      <c r="AS2504" s="29" t="s">
        <v>3423</v>
      </c>
      <c r="AT2504" s="29" t="s">
        <v>3424</v>
      </c>
      <c r="BG2504" s="6">
        <f t="shared" si="725"/>
        <v>0</v>
      </c>
      <c r="BH2504" s="6">
        <f t="shared" si="723"/>
        <v>0</v>
      </c>
      <c r="BI2504" s="6">
        <f t="shared" si="726"/>
        <v>0</v>
      </c>
      <c r="BJ2504" s="6">
        <f t="shared" si="724"/>
        <v>0</v>
      </c>
      <c r="BK2504" s="6">
        <f t="shared" si="727"/>
        <v>1</v>
      </c>
      <c r="BL2504" s="6">
        <f t="shared" si="728"/>
        <v>2</v>
      </c>
      <c r="BM2504" s="6">
        <f t="shared" si="729"/>
        <v>0</v>
      </c>
      <c r="BN2504" s="6">
        <f t="shared" si="730"/>
        <v>0</v>
      </c>
      <c r="BO2504" s="6">
        <f t="shared" si="731"/>
        <v>1</v>
      </c>
      <c r="BP2504" s="6">
        <f t="shared" si="732"/>
        <v>4</v>
      </c>
      <c r="BQ2504" s="6">
        <f t="shared" si="736"/>
        <v>1</v>
      </c>
      <c r="BR2504" s="6">
        <f t="shared" si="737"/>
        <v>1</v>
      </c>
      <c r="BS2504" s="6">
        <f t="shared" si="717"/>
        <v>1</v>
      </c>
      <c r="BT2504" s="6">
        <f t="shared" si="718"/>
        <v>4</v>
      </c>
      <c r="CT2504" s="6">
        <f t="shared" si="716"/>
        <v>0</v>
      </c>
      <c r="CX2504" s="6" t="str">
        <f t="shared" si="719"/>
        <v>H</v>
      </c>
      <c r="CY2504" s="87">
        <f t="shared" si="720"/>
        <v>7620</v>
      </c>
      <c r="CZ2504" s="87">
        <f t="shared" si="721"/>
        <v>0</v>
      </c>
      <c r="DA2504" s="6">
        <f t="shared" si="722"/>
        <v>7620</v>
      </c>
    </row>
    <row r="2505" spans="1:133" s="5" customFormat="1" hidden="1" x14ac:dyDescent="0.2">
      <c r="A2505" s="46">
        <v>5642</v>
      </c>
      <c r="B2505" s="46">
        <f t="shared" si="733"/>
        <v>7</v>
      </c>
      <c r="C2505" s="46">
        <f t="shared" si="734"/>
        <v>2</v>
      </c>
      <c r="D2505" s="46">
        <f t="shared" si="735"/>
        <v>5</v>
      </c>
      <c r="E2505" s="85">
        <v>33726</v>
      </c>
      <c r="F2505" s="94" t="s">
        <v>582</v>
      </c>
      <c r="G2505" s="93" t="s">
        <v>103</v>
      </c>
      <c r="H2505" s="93" t="s">
        <v>308</v>
      </c>
      <c r="I2505" s="93">
        <v>1</v>
      </c>
      <c r="J2505" s="93">
        <v>4</v>
      </c>
      <c r="K2505" s="93" t="s">
        <v>2928</v>
      </c>
      <c r="L2505" s="172">
        <v>2643</v>
      </c>
      <c r="M2505" s="92" t="s">
        <v>5230</v>
      </c>
      <c r="N2505" s="46">
        <v>19</v>
      </c>
      <c r="O2505" s="5">
        <v>42</v>
      </c>
      <c r="P2505" s="5">
        <v>8</v>
      </c>
      <c r="Q2505" s="5">
        <v>16</v>
      </c>
      <c r="R2505" s="5">
        <v>18</v>
      </c>
      <c r="S2505" s="5">
        <v>42</v>
      </c>
      <c r="T2505" s="5">
        <v>58</v>
      </c>
      <c r="U2505" s="5">
        <v>40</v>
      </c>
      <c r="AD2505" s="83"/>
      <c r="AE2505" s="83"/>
      <c r="AH2505" s="29">
        <f>SUM(AI2505:BF2505)</f>
        <v>50</v>
      </c>
      <c r="AI2505" s="29">
        <v>11</v>
      </c>
      <c r="AJ2505" s="29">
        <v>9</v>
      </c>
      <c r="AK2505" s="29">
        <v>8</v>
      </c>
      <c r="AL2505" s="29">
        <v>6</v>
      </c>
      <c r="AM2505" s="29">
        <v>4</v>
      </c>
      <c r="AN2505" s="29">
        <v>4</v>
      </c>
      <c r="AO2505" s="29">
        <v>3</v>
      </c>
      <c r="AP2505" s="29">
        <v>1</v>
      </c>
      <c r="AQ2505" s="29">
        <v>1</v>
      </c>
      <c r="AR2505" s="29">
        <v>1</v>
      </c>
      <c r="AS2505" s="29">
        <v>1</v>
      </c>
      <c r="AT2505" s="29">
        <v>1</v>
      </c>
      <c r="AU2505" s="2"/>
      <c r="AV2505" s="2"/>
      <c r="AW2505" s="2"/>
      <c r="AX2505" s="2"/>
      <c r="AY2505" s="84"/>
      <c r="AZ2505" s="2"/>
      <c r="BA2505" s="2"/>
      <c r="BB2505" s="2"/>
      <c r="BC2505" s="2"/>
      <c r="BD2505" s="2"/>
      <c r="BE2505" s="2"/>
      <c r="BF2505" s="2"/>
      <c r="BG2505" s="6">
        <f t="shared" si="725"/>
        <v>0</v>
      </c>
      <c r="BH2505" s="6">
        <f t="shared" si="723"/>
        <v>0</v>
      </c>
      <c r="BI2505" s="6">
        <f t="shared" si="726"/>
        <v>0</v>
      </c>
      <c r="BJ2505" s="6">
        <f t="shared" si="724"/>
        <v>0</v>
      </c>
      <c r="BK2505" s="6">
        <f t="shared" si="727"/>
        <v>1</v>
      </c>
      <c r="BL2505" s="6">
        <f t="shared" si="728"/>
        <v>3</v>
      </c>
      <c r="BM2505" s="6">
        <f t="shared" si="729"/>
        <v>0</v>
      </c>
      <c r="BN2505" s="6">
        <f t="shared" si="730"/>
        <v>0</v>
      </c>
      <c r="BO2505" s="6">
        <f t="shared" si="731"/>
        <v>1</v>
      </c>
      <c r="BP2505" s="6">
        <f t="shared" si="732"/>
        <v>5</v>
      </c>
      <c r="BQ2505" s="6">
        <f t="shared" si="736"/>
        <v>1</v>
      </c>
      <c r="BR2505" s="6">
        <f t="shared" si="737"/>
        <v>2</v>
      </c>
      <c r="BS2505" s="6">
        <f t="shared" si="717"/>
        <v>1</v>
      </c>
      <c r="BT2505" s="6">
        <f t="shared" si="718"/>
        <v>5</v>
      </c>
      <c r="BU2505" s="4"/>
      <c r="BV2505" s="2"/>
      <c r="BW2505" s="6"/>
      <c r="BX2505" s="6"/>
      <c r="BY2505" s="2"/>
      <c r="BZ2505" s="6"/>
      <c r="CA2505" s="6"/>
      <c r="CB2505" s="2"/>
      <c r="CC2505" s="6"/>
      <c r="CD2505" s="6"/>
      <c r="CE2505" s="2"/>
      <c r="CF2505" s="6"/>
      <c r="CG2505" s="6"/>
      <c r="CH2505" s="2"/>
      <c r="CI2505" s="6"/>
      <c r="CJ2505" s="6"/>
      <c r="CK2505" s="2"/>
      <c r="CL2505" s="6"/>
      <c r="CM2505" s="6"/>
      <c r="CN2505" s="2"/>
      <c r="CO2505" s="6"/>
      <c r="CP2505" s="2"/>
      <c r="CQ2505" s="2"/>
      <c r="CR2505" s="2"/>
      <c r="CS2505" s="2"/>
      <c r="CT2505" s="6">
        <f t="shared" si="716"/>
        <v>0</v>
      </c>
      <c r="CU2505" s="2"/>
      <c r="CV2505" s="2"/>
      <c r="CW2505" s="2"/>
      <c r="CX2505" s="6" t="str">
        <f t="shared" si="719"/>
        <v>H</v>
      </c>
      <c r="CY2505" s="87">
        <f t="shared" si="720"/>
        <v>2643</v>
      </c>
      <c r="CZ2505" s="87">
        <f t="shared" si="721"/>
        <v>0</v>
      </c>
      <c r="DA2505" s="6">
        <f t="shared" si="722"/>
        <v>2643</v>
      </c>
      <c r="DB2505" s="2"/>
      <c r="DC2505" s="2"/>
      <c r="DD2505" s="2"/>
      <c r="DE2505" s="2"/>
      <c r="DF2505" s="4"/>
      <c r="DG2505" s="2"/>
      <c r="DH2505" s="2"/>
      <c r="DI2505" s="2"/>
      <c r="DJ2505" s="2"/>
      <c r="DT2505" s="7"/>
      <c r="EC2505" s="7"/>
    </row>
    <row r="2506" spans="1:133" ht="18" hidden="1" customHeight="1" x14ac:dyDescent="0.2">
      <c r="A2506" s="46">
        <v>5701</v>
      </c>
      <c r="B2506" s="46">
        <f t="shared" si="733"/>
        <v>7</v>
      </c>
      <c r="C2506" s="46">
        <f t="shared" si="734"/>
        <v>15</v>
      </c>
      <c r="D2506" s="46">
        <f t="shared" si="735"/>
        <v>8</v>
      </c>
      <c r="E2506" s="85">
        <v>33831</v>
      </c>
      <c r="F2506" s="94" t="s">
        <v>447</v>
      </c>
      <c r="G2506" s="93" t="s">
        <v>103</v>
      </c>
      <c r="H2506" s="93" t="s">
        <v>306</v>
      </c>
      <c r="I2506" s="93">
        <v>2</v>
      </c>
      <c r="J2506" s="93">
        <v>0</v>
      </c>
      <c r="K2506" s="93" t="s">
        <v>2433</v>
      </c>
      <c r="L2506" s="172">
        <v>2414</v>
      </c>
      <c r="M2506" s="92" t="s">
        <v>5232</v>
      </c>
      <c r="N2506" s="50">
        <v>6</v>
      </c>
      <c r="O2506" s="7">
        <v>1</v>
      </c>
      <c r="P2506" s="7">
        <v>1</v>
      </c>
      <c r="Q2506" s="7">
        <v>0</v>
      </c>
      <c r="R2506" s="7">
        <v>0</v>
      </c>
      <c r="S2506" s="7">
        <v>2</v>
      </c>
      <c r="T2506" s="7">
        <v>0</v>
      </c>
      <c r="U2506" s="7">
        <v>3</v>
      </c>
      <c r="AY2506" s="95" t="s">
        <v>1895</v>
      </c>
      <c r="AZ2506" s="57">
        <v>3</v>
      </c>
      <c r="BA2506" s="57"/>
      <c r="BB2506" s="57"/>
      <c r="BC2506" s="57"/>
      <c r="BD2506" s="57"/>
      <c r="BE2506" s="57"/>
      <c r="BF2506" s="57"/>
      <c r="BG2506" s="6">
        <f t="shared" si="725"/>
        <v>1</v>
      </c>
      <c r="BH2506" s="6">
        <f t="shared" si="723"/>
        <v>1</v>
      </c>
      <c r="BI2506" s="6">
        <f t="shared" si="726"/>
        <v>0</v>
      </c>
      <c r="BJ2506" s="6">
        <f t="shared" si="724"/>
        <v>0</v>
      </c>
      <c r="BK2506" s="6">
        <f t="shared" si="727"/>
        <v>0</v>
      </c>
      <c r="BL2506" s="6">
        <f t="shared" si="728"/>
        <v>0</v>
      </c>
      <c r="BM2506" s="6">
        <f t="shared" si="729"/>
        <v>1</v>
      </c>
      <c r="BN2506" s="6">
        <f t="shared" si="730"/>
        <v>1</v>
      </c>
      <c r="BO2506" s="6">
        <f t="shared" si="731"/>
        <v>0</v>
      </c>
      <c r="BP2506" s="6">
        <f t="shared" si="732"/>
        <v>0</v>
      </c>
      <c r="BQ2506" s="6">
        <f t="shared" si="736"/>
        <v>1</v>
      </c>
      <c r="BR2506" s="6">
        <f t="shared" si="737"/>
        <v>3</v>
      </c>
      <c r="BS2506" s="6">
        <f t="shared" si="717"/>
        <v>0</v>
      </c>
      <c r="BT2506" s="6">
        <f t="shared" si="718"/>
        <v>0</v>
      </c>
      <c r="CT2506" s="6">
        <f t="shared" ref="CT2506:CT2569" si="738">V2506+X2506</f>
        <v>0</v>
      </c>
      <c r="CX2506" s="6" t="str">
        <f t="shared" si="719"/>
        <v>H</v>
      </c>
      <c r="CY2506" s="87">
        <f t="shared" si="720"/>
        <v>2414</v>
      </c>
      <c r="CZ2506" s="87"/>
    </row>
    <row r="2507" spans="1:133" hidden="1" x14ac:dyDescent="0.2">
      <c r="A2507" s="46">
        <v>5702</v>
      </c>
      <c r="B2507" s="46">
        <f t="shared" si="733"/>
        <v>7</v>
      </c>
      <c r="C2507" s="46">
        <f t="shared" si="734"/>
        <v>22</v>
      </c>
      <c r="D2507" s="46">
        <f t="shared" si="735"/>
        <v>8</v>
      </c>
      <c r="E2507" s="85">
        <v>33838</v>
      </c>
      <c r="F2507" s="94" t="s">
        <v>660</v>
      </c>
      <c r="G2507" s="93" t="s">
        <v>310</v>
      </c>
      <c r="H2507" s="93" t="s">
        <v>306</v>
      </c>
      <c r="I2507" s="93">
        <v>1</v>
      </c>
      <c r="J2507" s="93">
        <v>0</v>
      </c>
      <c r="K2507" s="93" t="s">
        <v>2433</v>
      </c>
      <c r="L2507" s="172">
        <v>3032</v>
      </c>
      <c r="M2507" s="92" t="s">
        <v>5256</v>
      </c>
      <c r="N2507" s="50">
        <v>3</v>
      </c>
      <c r="O2507" s="7">
        <v>2</v>
      </c>
      <c r="P2507" s="7">
        <v>2</v>
      </c>
      <c r="Q2507" s="7">
        <v>0</v>
      </c>
      <c r="R2507" s="7">
        <v>0</v>
      </c>
      <c r="S2507" s="7">
        <v>3</v>
      </c>
      <c r="T2507" s="7">
        <v>0</v>
      </c>
      <c r="U2507" s="7">
        <v>6</v>
      </c>
      <c r="AY2507" s="95" t="s">
        <v>1895</v>
      </c>
      <c r="AZ2507" s="57">
        <v>6</v>
      </c>
      <c r="BA2507" s="57"/>
      <c r="BB2507" s="57"/>
      <c r="BC2507" s="57"/>
      <c r="BD2507" s="57"/>
      <c r="BE2507" s="57"/>
      <c r="BF2507" s="57"/>
      <c r="BG2507" s="6">
        <f t="shared" si="725"/>
        <v>1</v>
      </c>
      <c r="BH2507" s="6">
        <f t="shared" si="723"/>
        <v>2</v>
      </c>
      <c r="BI2507" s="6">
        <f t="shared" si="726"/>
        <v>0</v>
      </c>
      <c r="BJ2507" s="6">
        <f t="shared" si="724"/>
        <v>0</v>
      </c>
      <c r="BK2507" s="6">
        <f t="shared" si="727"/>
        <v>0</v>
      </c>
      <c r="BL2507" s="6">
        <f t="shared" si="728"/>
        <v>0</v>
      </c>
      <c r="BM2507" s="6">
        <f t="shared" si="729"/>
        <v>1</v>
      </c>
      <c r="BN2507" s="6">
        <f t="shared" si="730"/>
        <v>2</v>
      </c>
      <c r="BO2507" s="6">
        <f t="shared" si="731"/>
        <v>0</v>
      </c>
      <c r="BP2507" s="6">
        <f t="shared" si="732"/>
        <v>0</v>
      </c>
      <c r="BQ2507" s="6">
        <f t="shared" si="736"/>
        <v>1</v>
      </c>
      <c r="BR2507" s="6">
        <f t="shared" si="737"/>
        <v>4</v>
      </c>
      <c r="BS2507" s="6">
        <f t="shared" ref="BS2507:BS2570" si="739">IF(J2507&gt;0,1,0)</f>
        <v>0</v>
      </c>
      <c r="BT2507" s="6">
        <f t="shared" ref="BT2507:BT2570" si="740">IF(J2507&gt;0,BT2506+1,0)</f>
        <v>0</v>
      </c>
      <c r="CT2507" s="6">
        <f t="shared" si="738"/>
        <v>0</v>
      </c>
      <c r="CX2507" s="6" t="str">
        <f t="shared" si="719"/>
        <v>A</v>
      </c>
      <c r="CY2507" s="87">
        <f t="shared" si="720"/>
        <v>3032</v>
      </c>
      <c r="CZ2507" s="87" t="str">
        <f t="shared" si="721"/>
        <v>YC</v>
      </c>
      <c r="DA2507" s="6" t="str">
        <f t="shared" si="722"/>
        <v>na</v>
      </c>
    </row>
    <row r="2508" spans="1:133" hidden="1" x14ac:dyDescent="0.2">
      <c r="A2508" s="46">
        <v>5703</v>
      </c>
      <c r="B2508" s="46">
        <f t="shared" si="733"/>
        <v>7</v>
      </c>
      <c r="C2508" s="46">
        <f t="shared" si="734"/>
        <v>29</v>
      </c>
      <c r="D2508" s="46">
        <f t="shared" si="735"/>
        <v>8</v>
      </c>
      <c r="E2508" s="85">
        <v>33845</v>
      </c>
      <c r="F2508" s="94" t="s">
        <v>234</v>
      </c>
      <c r="G2508" s="93" t="s">
        <v>103</v>
      </c>
      <c r="H2508" s="93" t="s">
        <v>306</v>
      </c>
      <c r="I2508" s="93">
        <v>4</v>
      </c>
      <c r="J2508" s="93">
        <v>0</v>
      </c>
      <c r="K2508" s="93" t="s">
        <v>2054</v>
      </c>
      <c r="L2508" s="172">
        <v>2554</v>
      </c>
      <c r="M2508" s="92" t="s">
        <v>5209</v>
      </c>
      <c r="N2508" s="50">
        <v>1</v>
      </c>
      <c r="O2508" s="7">
        <v>3</v>
      </c>
      <c r="P2508" s="7">
        <v>3</v>
      </c>
      <c r="Q2508" s="7">
        <v>0</v>
      </c>
      <c r="R2508" s="7">
        <v>0</v>
      </c>
      <c r="S2508" s="7">
        <v>7</v>
      </c>
      <c r="T2508" s="7">
        <v>0</v>
      </c>
      <c r="U2508" s="7">
        <v>9</v>
      </c>
      <c r="AY2508" s="95" t="s">
        <v>1895</v>
      </c>
      <c r="AZ2508" s="57">
        <v>9</v>
      </c>
      <c r="BA2508" s="57"/>
      <c r="BB2508" s="57"/>
      <c r="BC2508" s="57"/>
      <c r="BD2508" s="57"/>
      <c r="BE2508" s="57"/>
      <c r="BF2508" s="57"/>
      <c r="BG2508" s="6">
        <f t="shared" si="725"/>
        <v>1</v>
      </c>
      <c r="BH2508" s="6">
        <f t="shared" si="723"/>
        <v>3</v>
      </c>
      <c r="BI2508" s="6">
        <f t="shared" si="726"/>
        <v>0</v>
      </c>
      <c r="BJ2508" s="6">
        <f t="shared" si="724"/>
        <v>0</v>
      </c>
      <c r="BK2508" s="6">
        <f t="shared" si="727"/>
        <v>0</v>
      </c>
      <c r="BL2508" s="6">
        <f t="shared" si="728"/>
        <v>0</v>
      </c>
      <c r="BM2508" s="6">
        <f t="shared" si="729"/>
        <v>1</v>
      </c>
      <c r="BN2508" s="6">
        <f t="shared" si="730"/>
        <v>3</v>
      </c>
      <c r="BO2508" s="6">
        <f t="shared" si="731"/>
        <v>0</v>
      </c>
      <c r="BP2508" s="6">
        <f t="shared" si="732"/>
        <v>0</v>
      </c>
      <c r="BQ2508" s="6">
        <f t="shared" si="736"/>
        <v>1</v>
      </c>
      <c r="BR2508" s="6">
        <f t="shared" si="737"/>
        <v>5</v>
      </c>
      <c r="BS2508" s="6">
        <f t="shared" si="739"/>
        <v>0</v>
      </c>
      <c r="BT2508" s="6">
        <f t="shared" si="740"/>
        <v>0</v>
      </c>
      <c r="CT2508" s="6">
        <f t="shared" si="738"/>
        <v>0</v>
      </c>
      <c r="CX2508" s="6" t="str">
        <f t="shared" si="719"/>
        <v>H</v>
      </c>
      <c r="CY2508" s="87">
        <f t="shared" si="720"/>
        <v>2554</v>
      </c>
      <c r="CZ2508" s="87"/>
    </row>
    <row r="2509" spans="1:133" hidden="1" x14ac:dyDescent="0.2">
      <c r="A2509" s="46">
        <v>5704</v>
      </c>
      <c r="B2509" s="46">
        <f t="shared" si="733"/>
        <v>3</v>
      </c>
      <c r="C2509" s="46">
        <f t="shared" si="734"/>
        <v>1</v>
      </c>
      <c r="D2509" s="46">
        <f t="shared" si="735"/>
        <v>9</v>
      </c>
      <c r="E2509" s="85">
        <v>33848</v>
      </c>
      <c r="F2509" s="94" t="s">
        <v>1905</v>
      </c>
      <c r="G2509" s="93" t="s">
        <v>103</v>
      </c>
      <c r="H2509" s="93" t="s">
        <v>306</v>
      </c>
      <c r="I2509" s="93">
        <v>2</v>
      </c>
      <c r="J2509" s="93">
        <v>1</v>
      </c>
      <c r="K2509" s="93" t="s">
        <v>3337</v>
      </c>
      <c r="L2509" s="172">
        <v>3365</v>
      </c>
      <c r="M2509" s="92" t="s">
        <v>5233</v>
      </c>
      <c r="N2509" s="50">
        <v>1</v>
      </c>
      <c r="O2509" s="7">
        <v>4</v>
      </c>
      <c r="P2509" s="7">
        <v>4</v>
      </c>
      <c r="Q2509" s="7">
        <v>0</v>
      </c>
      <c r="R2509" s="7">
        <v>0</v>
      </c>
      <c r="S2509" s="7">
        <v>9</v>
      </c>
      <c r="T2509" s="7">
        <v>1</v>
      </c>
      <c r="U2509" s="7">
        <v>12</v>
      </c>
      <c r="AY2509" s="95" t="s">
        <v>1895</v>
      </c>
      <c r="AZ2509" s="57">
        <v>12</v>
      </c>
      <c r="BA2509" s="57"/>
      <c r="BB2509" s="57"/>
      <c r="BC2509" s="57"/>
      <c r="BD2509" s="57"/>
      <c r="BE2509" s="57"/>
      <c r="BF2509" s="57"/>
      <c r="BG2509" s="6">
        <f t="shared" si="725"/>
        <v>1</v>
      </c>
      <c r="BH2509" s="6">
        <f t="shared" si="723"/>
        <v>4</v>
      </c>
      <c r="BI2509" s="6">
        <f t="shared" si="726"/>
        <v>0</v>
      </c>
      <c r="BJ2509" s="6">
        <f t="shared" si="724"/>
        <v>0</v>
      </c>
      <c r="BK2509" s="6">
        <f t="shared" si="727"/>
        <v>0</v>
      </c>
      <c r="BL2509" s="6">
        <f t="shared" si="728"/>
        <v>0</v>
      </c>
      <c r="BM2509" s="6">
        <f t="shared" si="729"/>
        <v>1</v>
      </c>
      <c r="BN2509" s="6">
        <f t="shared" si="730"/>
        <v>4</v>
      </c>
      <c r="BO2509" s="6">
        <f t="shared" si="731"/>
        <v>0</v>
      </c>
      <c r="BP2509" s="6">
        <f t="shared" si="732"/>
        <v>0</v>
      </c>
      <c r="BQ2509" s="6">
        <f t="shared" si="736"/>
        <v>1</v>
      </c>
      <c r="BR2509" s="6">
        <f t="shared" si="737"/>
        <v>6</v>
      </c>
      <c r="BS2509" s="6">
        <f t="shared" si="739"/>
        <v>1</v>
      </c>
      <c r="BT2509" s="6">
        <f t="shared" si="740"/>
        <v>1</v>
      </c>
      <c r="CT2509" s="6">
        <f t="shared" si="738"/>
        <v>0</v>
      </c>
      <c r="CX2509" s="6" t="str">
        <f t="shared" si="719"/>
        <v>H</v>
      </c>
      <c r="CY2509" s="87">
        <f t="shared" si="720"/>
        <v>3365</v>
      </c>
      <c r="CZ2509" s="87"/>
    </row>
    <row r="2510" spans="1:133" hidden="1" x14ac:dyDescent="0.2">
      <c r="A2510" s="46">
        <v>5705</v>
      </c>
      <c r="B2510" s="46">
        <f t="shared" si="733"/>
        <v>7</v>
      </c>
      <c r="C2510" s="46">
        <f t="shared" si="734"/>
        <v>5</v>
      </c>
      <c r="D2510" s="46">
        <f t="shared" si="735"/>
        <v>9</v>
      </c>
      <c r="E2510" s="85">
        <v>33852</v>
      </c>
      <c r="F2510" s="94" t="s">
        <v>125</v>
      </c>
      <c r="G2510" s="93" t="s">
        <v>310</v>
      </c>
      <c r="H2510" s="93" t="s">
        <v>308</v>
      </c>
      <c r="I2510" s="93">
        <v>1</v>
      </c>
      <c r="J2510" s="93">
        <v>3</v>
      </c>
      <c r="K2510" s="93" t="s">
        <v>3337</v>
      </c>
      <c r="L2510" s="172">
        <v>3574</v>
      </c>
      <c r="M2510" s="92" t="s">
        <v>5257</v>
      </c>
      <c r="N2510" s="50">
        <v>1</v>
      </c>
      <c r="O2510" s="7">
        <v>5</v>
      </c>
      <c r="P2510" s="7">
        <v>4</v>
      </c>
      <c r="Q2510" s="7">
        <v>0</v>
      </c>
      <c r="R2510" s="7">
        <v>1</v>
      </c>
      <c r="S2510" s="7">
        <v>10</v>
      </c>
      <c r="T2510" s="7">
        <v>4</v>
      </c>
      <c r="U2510" s="7">
        <v>12</v>
      </c>
      <c r="AY2510" s="95" t="s">
        <v>1895</v>
      </c>
      <c r="AZ2510" s="57">
        <v>12</v>
      </c>
      <c r="BA2510" s="57"/>
      <c r="BB2510" s="57"/>
      <c r="BC2510" s="57"/>
      <c r="BD2510" s="57"/>
      <c r="BE2510" s="57"/>
      <c r="BF2510" s="57"/>
      <c r="BG2510" s="6">
        <f t="shared" si="725"/>
        <v>0</v>
      </c>
      <c r="BH2510" s="6">
        <f t="shared" si="723"/>
        <v>0</v>
      </c>
      <c r="BI2510" s="6">
        <f t="shared" si="726"/>
        <v>0</v>
      </c>
      <c r="BJ2510" s="6">
        <f t="shared" si="724"/>
        <v>0</v>
      </c>
      <c r="BK2510" s="6">
        <f t="shared" si="727"/>
        <v>1</v>
      </c>
      <c r="BL2510" s="6">
        <f t="shared" si="728"/>
        <v>1</v>
      </c>
      <c r="BM2510" s="6">
        <f t="shared" si="729"/>
        <v>0</v>
      </c>
      <c r="BN2510" s="6">
        <f t="shared" si="730"/>
        <v>0</v>
      </c>
      <c r="BO2510" s="6">
        <f t="shared" si="731"/>
        <v>1</v>
      </c>
      <c r="BP2510" s="6">
        <f t="shared" si="732"/>
        <v>1</v>
      </c>
      <c r="BQ2510" s="6">
        <f t="shared" si="736"/>
        <v>1</v>
      </c>
      <c r="BR2510" s="6">
        <f t="shared" si="737"/>
        <v>7</v>
      </c>
      <c r="BS2510" s="6">
        <f t="shared" si="739"/>
        <v>1</v>
      </c>
      <c r="BT2510" s="6">
        <f t="shared" si="740"/>
        <v>2</v>
      </c>
      <c r="CT2510" s="6">
        <f t="shared" si="738"/>
        <v>0</v>
      </c>
      <c r="CX2510" s="6" t="str">
        <f t="shared" si="719"/>
        <v>A</v>
      </c>
      <c r="CY2510" s="87">
        <f t="shared" si="720"/>
        <v>3574</v>
      </c>
      <c r="CZ2510" s="87" t="str">
        <f t="shared" si="721"/>
        <v>YC</v>
      </c>
      <c r="DA2510" s="6" t="str">
        <f t="shared" si="722"/>
        <v>na</v>
      </c>
    </row>
    <row r="2511" spans="1:133" hidden="1" x14ac:dyDescent="0.2">
      <c r="A2511" s="46">
        <v>5706</v>
      </c>
      <c r="B2511" s="46">
        <f t="shared" si="733"/>
        <v>7</v>
      </c>
      <c r="C2511" s="46">
        <f t="shared" si="734"/>
        <v>12</v>
      </c>
      <c r="D2511" s="46">
        <f t="shared" si="735"/>
        <v>9</v>
      </c>
      <c r="E2511" s="85">
        <v>33859</v>
      </c>
      <c r="F2511" s="94" t="s">
        <v>2070</v>
      </c>
      <c r="G2511" s="93" t="s">
        <v>310</v>
      </c>
      <c r="H2511" s="93" t="s">
        <v>306</v>
      </c>
      <c r="I2511" s="93">
        <v>2</v>
      </c>
      <c r="J2511" s="93">
        <v>1</v>
      </c>
      <c r="K2511" s="93" t="s">
        <v>2433</v>
      </c>
      <c r="L2511" s="172">
        <v>5355</v>
      </c>
      <c r="M2511" s="92" t="s">
        <v>5234</v>
      </c>
      <c r="N2511" s="50">
        <v>1</v>
      </c>
      <c r="O2511" s="7">
        <v>6</v>
      </c>
      <c r="P2511" s="7">
        <v>5</v>
      </c>
      <c r="Q2511" s="7">
        <v>0</v>
      </c>
      <c r="R2511" s="7">
        <v>1</v>
      </c>
      <c r="S2511" s="7">
        <v>12</v>
      </c>
      <c r="T2511" s="7">
        <v>5</v>
      </c>
      <c r="U2511" s="7">
        <v>15</v>
      </c>
      <c r="AY2511" s="95" t="s">
        <v>1895</v>
      </c>
      <c r="AZ2511" s="57">
        <v>15</v>
      </c>
      <c r="BA2511" s="57"/>
      <c r="BB2511" s="57"/>
      <c r="BC2511" s="57"/>
      <c r="BD2511" s="57"/>
      <c r="BE2511" s="57"/>
      <c r="BF2511" s="57"/>
      <c r="BG2511" s="6">
        <f t="shared" si="725"/>
        <v>1</v>
      </c>
      <c r="BH2511" s="6">
        <f t="shared" si="723"/>
        <v>1</v>
      </c>
      <c r="BI2511" s="6">
        <f t="shared" si="726"/>
        <v>0</v>
      </c>
      <c r="BJ2511" s="6">
        <f t="shared" si="724"/>
        <v>0</v>
      </c>
      <c r="BK2511" s="6">
        <f t="shared" si="727"/>
        <v>0</v>
      </c>
      <c r="BL2511" s="6">
        <f t="shared" si="728"/>
        <v>0</v>
      </c>
      <c r="BM2511" s="6">
        <f t="shared" si="729"/>
        <v>1</v>
      </c>
      <c r="BN2511" s="6">
        <f t="shared" si="730"/>
        <v>1</v>
      </c>
      <c r="BO2511" s="6">
        <f t="shared" si="731"/>
        <v>0</v>
      </c>
      <c r="BP2511" s="6">
        <f t="shared" si="732"/>
        <v>0</v>
      </c>
      <c r="BQ2511" s="6">
        <f t="shared" si="736"/>
        <v>1</v>
      </c>
      <c r="BR2511" s="6">
        <f t="shared" si="737"/>
        <v>8</v>
      </c>
      <c r="BS2511" s="6">
        <f t="shared" si="739"/>
        <v>1</v>
      </c>
      <c r="BT2511" s="6">
        <f t="shared" si="740"/>
        <v>3</v>
      </c>
      <c r="CT2511" s="6">
        <f t="shared" si="738"/>
        <v>0</v>
      </c>
      <c r="CX2511" s="6" t="str">
        <f t="shared" si="719"/>
        <v>A</v>
      </c>
      <c r="CY2511" s="87">
        <f t="shared" si="720"/>
        <v>5355</v>
      </c>
      <c r="CZ2511" s="87" t="str">
        <f t="shared" si="721"/>
        <v>YC</v>
      </c>
      <c r="DA2511" s="6" t="str">
        <f t="shared" si="722"/>
        <v>na</v>
      </c>
    </row>
    <row r="2512" spans="1:133" hidden="1" x14ac:dyDescent="0.2">
      <c r="A2512" s="46">
        <v>5707</v>
      </c>
      <c r="B2512" s="46">
        <f t="shared" si="733"/>
        <v>3</v>
      </c>
      <c r="C2512" s="46">
        <f t="shared" si="734"/>
        <v>15</v>
      </c>
      <c r="D2512" s="46">
        <f t="shared" si="735"/>
        <v>9</v>
      </c>
      <c r="E2512" s="85">
        <v>33862</v>
      </c>
      <c r="F2512" s="94" t="s">
        <v>1918</v>
      </c>
      <c r="G2512" s="93" t="s">
        <v>103</v>
      </c>
      <c r="H2512" s="93" t="s">
        <v>306</v>
      </c>
      <c r="I2512" s="93">
        <v>4</v>
      </c>
      <c r="J2512" s="93">
        <v>2</v>
      </c>
      <c r="K2512" s="93" t="s">
        <v>2433</v>
      </c>
      <c r="L2512" s="172">
        <v>3672</v>
      </c>
      <c r="M2512" s="92" t="s">
        <v>5215</v>
      </c>
      <c r="N2512" s="50">
        <v>1</v>
      </c>
      <c r="O2512" s="7">
        <v>7</v>
      </c>
      <c r="P2512" s="7">
        <v>6</v>
      </c>
      <c r="Q2512" s="7">
        <v>0</v>
      </c>
      <c r="R2512" s="7">
        <v>1</v>
      </c>
      <c r="S2512" s="7">
        <v>16</v>
      </c>
      <c r="T2512" s="7">
        <v>7</v>
      </c>
      <c r="U2512" s="7">
        <v>18</v>
      </c>
      <c r="AY2512" s="95" t="s">
        <v>1895</v>
      </c>
      <c r="AZ2512" s="57">
        <v>18</v>
      </c>
      <c r="BA2512" s="57"/>
      <c r="BB2512" s="57"/>
      <c r="BC2512" s="57"/>
      <c r="BD2512" s="57"/>
      <c r="BE2512" s="57"/>
      <c r="BF2512" s="57"/>
      <c r="BG2512" s="6">
        <f t="shared" si="725"/>
        <v>1</v>
      </c>
      <c r="BH2512" s="6">
        <f t="shared" si="723"/>
        <v>2</v>
      </c>
      <c r="BI2512" s="6">
        <f t="shared" si="726"/>
        <v>0</v>
      </c>
      <c r="BJ2512" s="6">
        <f t="shared" si="724"/>
        <v>0</v>
      </c>
      <c r="BK2512" s="6">
        <f t="shared" si="727"/>
        <v>0</v>
      </c>
      <c r="BL2512" s="6">
        <f t="shared" si="728"/>
        <v>0</v>
      </c>
      <c r="BM2512" s="6">
        <f t="shared" si="729"/>
        <v>1</v>
      </c>
      <c r="BN2512" s="6">
        <f t="shared" si="730"/>
        <v>2</v>
      </c>
      <c r="BO2512" s="6">
        <f t="shared" si="731"/>
        <v>0</v>
      </c>
      <c r="BP2512" s="6">
        <f t="shared" si="732"/>
        <v>0</v>
      </c>
      <c r="BQ2512" s="6">
        <f t="shared" si="736"/>
        <v>1</v>
      </c>
      <c r="BR2512" s="6">
        <f t="shared" si="737"/>
        <v>9</v>
      </c>
      <c r="BS2512" s="6">
        <f t="shared" si="739"/>
        <v>1</v>
      </c>
      <c r="BT2512" s="6">
        <f t="shared" si="740"/>
        <v>4</v>
      </c>
      <c r="CT2512" s="6">
        <f t="shared" si="738"/>
        <v>0</v>
      </c>
      <c r="CX2512" s="6" t="str">
        <f t="shared" si="719"/>
        <v>H</v>
      </c>
      <c r="CY2512" s="87">
        <f t="shared" si="720"/>
        <v>3672</v>
      </c>
      <c r="CZ2512" s="87"/>
    </row>
    <row r="2513" spans="1:105" hidden="1" x14ac:dyDescent="0.2">
      <c r="A2513" s="46">
        <v>5708</v>
      </c>
      <c r="B2513" s="46">
        <f t="shared" si="733"/>
        <v>7</v>
      </c>
      <c r="C2513" s="46">
        <f t="shared" si="734"/>
        <v>19</v>
      </c>
      <c r="D2513" s="46">
        <f t="shared" si="735"/>
        <v>9</v>
      </c>
      <c r="E2513" s="85">
        <v>33866</v>
      </c>
      <c r="F2513" s="94" t="s">
        <v>176</v>
      </c>
      <c r="G2513" s="93" t="s">
        <v>103</v>
      </c>
      <c r="H2513" s="93" t="s">
        <v>306</v>
      </c>
      <c r="I2513" s="93">
        <v>2</v>
      </c>
      <c r="J2513" s="93">
        <v>0</v>
      </c>
      <c r="K2513" s="93" t="s">
        <v>2433</v>
      </c>
      <c r="L2513" s="172">
        <v>3820</v>
      </c>
      <c r="M2513" s="92" t="s">
        <v>5235</v>
      </c>
      <c r="N2513" s="50">
        <v>1</v>
      </c>
      <c r="O2513" s="7">
        <v>8</v>
      </c>
      <c r="P2513" s="7">
        <v>7</v>
      </c>
      <c r="Q2513" s="7">
        <v>0</v>
      </c>
      <c r="R2513" s="7">
        <v>1</v>
      </c>
      <c r="S2513" s="7">
        <v>18</v>
      </c>
      <c r="T2513" s="7">
        <v>7</v>
      </c>
      <c r="U2513" s="7">
        <v>21</v>
      </c>
      <c r="AY2513" s="95" t="s">
        <v>1895</v>
      </c>
      <c r="AZ2513" s="57">
        <v>21</v>
      </c>
      <c r="BA2513" s="57"/>
      <c r="BB2513" s="57"/>
      <c r="BC2513" s="57"/>
      <c r="BD2513" s="57"/>
      <c r="BE2513" s="57"/>
      <c r="BF2513" s="57"/>
      <c r="BG2513" s="6">
        <f t="shared" si="725"/>
        <v>1</v>
      </c>
      <c r="BH2513" s="6">
        <f t="shared" si="723"/>
        <v>3</v>
      </c>
      <c r="BI2513" s="6">
        <f t="shared" si="726"/>
        <v>0</v>
      </c>
      <c r="BJ2513" s="6">
        <f t="shared" si="724"/>
        <v>0</v>
      </c>
      <c r="BK2513" s="6">
        <f t="shared" si="727"/>
        <v>0</v>
      </c>
      <c r="BL2513" s="6">
        <f t="shared" si="728"/>
        <v>0</v>
      </c>
      <c r="BM2513" s="6">
        <f t="shared" si="729"/>
        <v>1</v>
      </c>
      <c r="BN2513" s="6">
        <f t="shared" si="730"/>
        <v>3</v>
      </c>
      <c r="BO2513" s="6">
        <f t="shared" si="731"/>
        <v>0</v>
      </c>
      <c r="BP2513" s="6">
        <f t="shared" si="732"/>
        <v>0</v>
      </c>
      <c r="BQ2513" s="6">
        <f t="shared" si="736"/>
        <v>1</v>
      </c>
      <c r="BR2513" s="6">
        <f t="shared" si="737"/>
        <v>10</v>
      </c>
      <c r="BS2513" s="6">
        <f t="shared" si="739"/>
        <v>0</v>
      </c>
      <c r="BT2513" s="6">
        <f t="shared" si="740"/>
        <v>0</v>
      </c>
      <c r="CT2513" s="6">
        <f t="shared" si="738"/>
        <v>0</v>
      </c>
      <c r="CX2513" s="6" t="str">
        <f t="shared" si="719"/>
        <v>H</v>
      </c>
      <c r="CY2513" s="87">
        <f t="shared" si="720"/>
        <v>3820</v>
      </c>
      <c r="CZ2513" s="87"/>
    </row>
    <row r="2514" spans="1:105" hidden="1" x14ac:dyDescent="0.2">
      <c r="A2514" s="46">
        <v>5709</v>
      </c>
      <c r="B2514" s="46">
        <f t="shared" si="733"/>
        <v>6</v>
      </c>
      <c r="C2514" s="46">
        <f t="shared" si="734"/>
        <v>25</v>
      </c>
      <c r="D2514" s="46">
        <f t="shared" si="735"/>
        <v>9</v>
      </c>
      <c r="E2514" s="85">
        <v>33872</v>
      </c>
      <c r="F2514" s="94" t="s">
        <v>3382</v>
      </c>
      <c r="G2514" s="93" t="s">
        <v>310</v>
      </c>
      <c r="H2514" s="93" t="s">
        <v>306</v>
      </c>
      <c r="I2514" s="93">
        <v>1</v>
      </c>
      <c r="J2514" s="93">
        <v>0</v>
      </c>
      <c r="K2514" s="93" t="s">
        <v>2928</v>
      </c>
      <c r="L2514" s="172">
        <v>3787</v>
      </c>
      <c r="M2514" s="92" t="s">
        <v>5230</v>
      </c>
      <c r="N2514" s="50">
        <v>1</v>
      </c>
      <c r="O2514" s="7">
        <v>9</v>
      </c>
      <c r="P2514" s="7">
        <v>8</v>
      </c>
      <c r="Q2514" s="7">
        <v>0</v>
      </c>
      <c r="R2514" s="7">
        <v>1</v>
      </c>
      <c r="S2514" s="7">
        <v>19</v>
      </c>
      <c r="T2514" s="7">
        <v>7</v>
      </c>
      <c r="U2514" s="7">
        <v>24</v>
      </c>
      <c r="AY2514" s="95" t="s">
        <v>1895</v>
      </c>
      <c r="AZ2514" s="57">
        <v>24</v>
      </c>
      <c r="BA2514" s="57" t="s">
        <v>978</v>
      </c>
      <c r="BB2514" s="57">
        <v>17</v>
      </c>
      <c r="BC2514" s="57"/>
      <c r="BD2514" s="57"/>
      <c r="BE2514" s="57"/>
      <c r="BF2514" s="57"/>
      <c r="BG2514" s="6">
        <f t="shared" si="725"/>
        <v>1</v>
      </c>
      <c r="BH2514" s="6">
        <f t="shared" si="723"/>
        <v>4</v>
      </c>
      <c r="BI2514" s="6">
        <f t="shared" si="726"/>
        <v>0</v>
      </c>
      <c r="BJ2514" s="6">
        <f t="shared" si="724"/>
        <v>0</v>
      </c>
      <c r="BK2514" s="6">
        <f t="shared" si="727"/>
        <v>0</v>
      </c>
      <c r="BL2514" s="6">
        <f t="shared" si="728"/>
        <v>0</v>
      </c>
      <c r="BM2514" s="6">
        <f t="shared" si="729"/>
        <v>1</v>
      </c>
      <c r="BN2514" s="6">
        <f t="shared" si="730"/>
        <v>4</v>
      </c>
      <c r="BO2514" s="6">
        <f t="shared" si="731"/>
        <v>0</v>
      </c>
      <c r="BP2514" s="6">
        <f t="shared" si="732"/>
        <v>0</v>
      </c>
      <c r="BQ2514" s="6">
        <f t="shared" si="736"/>
        <v>1</v>
      </c>
      <c r="BR2514" s="6">
        <f t="shared" si="737"/>
        <v>11</v>
      </c>
      <c r="BS2514" s="6">
        <f t="shared" si="739"/>
        <v>0</v>
      </c>
      <c r="BT2514" s="6">
        <f t="shared" si="740"/>
        <v>0</v>
      </c>
      <c r="CT2514" s="6">
        <f t="shared" si="738"/>
        <v>0</v>
      </c>
      <c r="CX2514" s="6" t="str">
        <f t="shared" si="719"/>
        <v>A</v>
      </c>
      <c r="CY2514" s="87">
        <f t="shared" si="720"/>
        <v>3787</v>
      </c>
      <c r="CZ2514" s="87" t="str">
        <f t="shared" si="721"/>
        <v>YC</v>
      </c>
      <c r="DA2514" s="6" t="str">
        <f t="shared" si="722"/>
        <v>na</v>
      </c>
    </row>
    <row r="2515" spans="1:105" hidden="1" x14ac:dyDescent="0.2">
      <c r="A2515" s="46">
        <v>5710</v>
      </c>
      <c r="B2515" s="46">
        <f t="shared" si="733"/>
        <v>7</v>
      </c>
      <c r="C2515" s="46">
        <f t="shared" si="734"/>
        <v>3</v>
      </c>
      <c r="D2515" s="46">
        <f t="shared" si="735"/>
        <v>10</v>
      </c>
      <c r="E2515" s="85">
        <v>33880</v>
      </c>
      <c r="F2515" s="94" t="s">
        <v>591</v>
      </c>
      <c r="G2515" s="93" t="s">
        <v>103</v>
      </c>
      <c r="H2515" s="93" t="s">
        <v>307</v>
      </c>
      <c r="I2515" s="93">
        <v>1</v>
      </c>
      <c r="J2515" s="93">
        <v>1</v>
      </c>
      <c r="K2515" s="93" t="s">
        <v>2928</v>
      </c>
      <c r="L2515" s="172">
        <v>4611</v>
      </c>
      <c r="M2515" s="92" t="s">
        <v>5236</v>
      </c>
      <c r="N2515" s="50">
        <v>1</v>
      </c>
      <c r="O2515" s="7">
        <v>10</v>
      </c>
      <c r="P2515" s="7">
        <v>8</v>
      </c>
      <c r="Q2515" s="7">
        <v>1</v>
      </c>
      <c r="R2515" s="7">
        <v>1</v>
      </c>
      <c r="S2515" s="7">
        <v>20</v>
      </c>
      <c r="T2515" s="7">
        <v>8</v>
      </c>
      <c r="U2515" s="7">
        <v>25</v>
      </c>
      <c r="AY2515" s="95" t="s">
        <v>1895</v>
      </c>
      <c r="AZ2515" s="57">
        <v>25</v>
      </c>
      <c r="BA2515" s="57" t="s">
        <v>978</v>
      </c>
      <c r="BB2515" s="57">
        <v>20</v>
      </c>
      <c r="BC2515" s="57"/>
      <c r="BD2515" s="57"/>
      <c r="BE2515" s="57"/>
      <c r="BF2515" s="57"/>
      <c r="BG2515" s="6">
        <f t="shared" si="725"/>
        <v>0</v>
      </c>
      <c r="BH2515" s="6">
        <f t="shared" si="723"/>
        <v>0</v>
      </c>
      <c r="BI2515" s="6">
        <f t="shared" si="726"/>
        <v>1</v>
      </c>
      <c r="BJ2515" s="6">
        <f t="shared" si="724"/>
        <v>1</v>
      </c>
      <c r="BK2515" s="6">
        <f t="shared" si="727"/>
        <v>0</v>
      </c>
      <c r="BL2515" s="6">
        <f t="shared" si="728"/>
        <v>0</v>
      </c>
      <c r="BM2515" s="6">
        <f t="shared" si="729"/>
        <v>1</v>
      </c>
      <c r="BN2515" s="6">
        <f t="shared" si="730"/>
        <v>5</v>
      </c>
      <c r="BO2515" s="6">
        <f t="shared" si="731"/>
        <v>1</v>
      </c>
      <c r="BP2515" s="6">
        <f t="shared" si="732"/>
        <v>1</v>
      </c>
      <c r="BQ2515" s="6">
        <f t="shared" si="736"/>
        <v>1</v>
      </c>
      <c r="BR2515" s="6">
        <f t="shared" si="737"/>
        <v>12</v>
      </c>
      <c r="BS2515" s="6">
        <f t="shared" si="739"/>
        <v>1</v>
      </c>
      <c r="BT2515" s="6">
        <f t="shared" si="740"/>
        <v>1</v>
      </c>
      <c r="CT2515" s="6">
        <f t="shared" si="738"/>
        <v>0</v>
      </c>
      <c r="CX2515" s="6" t="str">
        <f t="shared" si="719"/>
        <v>H</v>
      </c>
      <c r="CY2515" s="87">
        <f t="shared" si="720"/>
        <v>4611</v>
      </c>
      <c r="CZ2515" s="87"/>
    </row>
    <row r="2516" spans="1:105" hidden="1" x14ac:dyDescent="0.2">
      <c r="A2516" s="46">
        <v>5711</v>
      </c>
      <c r="B2516" s="46">
        <f t="shared" si="733"/>
        <v>7</v>
      </c>
      <c r="C2516" s="46">
        <f t="shared" si="734"/>
        <v>10</v>
      </c>
      <c r="D2516" s="46">
        <f t="shared" si="735"/>
        <v>10</v>
      </c>
      <c r="E2516" s="85">
        <v>33887</v>
      </c>
      <c r="F2516" s="94" t="s">
        <v>191</v>
      </c>
      <c r="G2516" s="93" t="s">
        <v>310</v>
      </c>
      <c r="H2516" s="93" t="s">
        <v>306</v>
      </c>
      <c r="I2516" s="93">
        <v>2</v>
      </c>
      <c r="J2516" s="93">
        <v>1</v>
      </c>
      <c r="K2516" s="93" t="s">
        <v>3337</v>
      </c>
      <c r="L2516" s="172">
        <v>4114</v>
      </c>
      <c r="M2516" s="92" t="s">
        <v>5237</v>
      </c>
      <c r="N2516" s="50">
        <v>1</v>
      </c>
      <c r="O2516" s="7">
        <v>11</v>
      </c>
      <c r="P2516" s="7">
        <v>9</v>
      </c>
      <c r="Q2516" s="7">
        <v>1</v>
      </c>
      <c r="R2516" s="7">
        <v>1</v>
      </c>
      <c r="S2516" s="7">
        <v>22</v>
      </c>
      <c r="T2516" s="7">
        <v>9</v>
      </c>
      <c r="U2516" s="7">
        <v>28</v>
      </c>
      <c r="AY2516" s="95" t="s">
        <v>1895</v>
      </c>
      <c r="AZ2516" s="57">
        <v>28</v>
      </c>
      <c r="BA2516" s="57" t="s">
        <v>978</v>
      </c>
      <c r="BB2516" s="57">
        <v>21</v>
      </c>
      <c r="BC2516" s="57"/>
      <c r="BD2516" s="57"/>
      <c r="BE2516" s="57"/>
      <c r="BF2516" s="57"/>
      <c r="BG2516" s="6">
        <f t="shared" si="725"/>
        <v>1</v>
      </c>
      <c r="BH2516" s="6">
        <f t="shared" si="723"/>
        <v>1</v>
      </c>
      <c r="BI2516" s="6">
        <f t="shared" si="726"/>
        <v>0</v>
      </c>
      <c r="BJ2516" s="6">
        <f t="shared" si="724"/>
        <v>0</v>
      </c>
      <c r="BK2516" s="6">
        <f t="shared" si="727"/>
        <v>0</v>
      </c>
      <c r="BL2516" s="6">
        <f t="shared" si="728"/>
        <v>0</v>
      </c>
      <c r="BM2516" s="6">
        <f t="shared" si="729"/>
        <v>1</v>
      </c>
      <c r="BN2516" s="6">
        <f t="shared" si="730"/>
        <v>6</v>
      </c>
      <c r="BO2516" s="6">
        <f t="shared" si="731"/>
        <v>0</v>
      </c>
      <c r="BP2516" s="6">
        <f t="shared" si="732"/>
        <v>0</v>
      </c>
      <c r="BQ2516" s="6">
        <f t="shared" si="736"/>
        <v>1</v>
      </c>
      <c r="BR2516" s="6">
        <f t="shared" si="737"/>
        <v>13</v>
      </c>
      <c r="BS2516" s="6">
        <f t="shared" si="739"/>
        <v>1</v>
      </c>
      <c r="BT2516" s="6">
        <f t="shared" si="740"/>
        <v>2</v>
      </c>
      <c r="CT2516" s="6">
        <f t="shared" si="738"/>
        <v>0</v>
      </c>
      <c r="CX2516" s="6" t="str">
        <f t="shared" si="719"/>
        <v>A</v>
      </c>
      <c r="CY2516" s="87">
        <f t="shared" si="720"/>
        <v>4114</v>
      </c>
      <c r="CZ2516" s="87" t="str">
        <f t="shared" si="721"/>
        <v>YC</v>
      </c>
      <c r="DA2516" s="6" t="str">
        <f t="shared" si="722"/>
        <v>na</v>
      </c>
    </row>
    <row r="2517" spans="1:105" hidden="1" x14ac:dyDescent="0.2">
      <c r="A2517" s="46">
        <v>5712</v>
      </c>
      <c r="B2517" s="46">
        <f t="shared" si="733"/>
        <v>7</v>
      </c>
      <c r="C2517" s="46">
        <f t="shared" si="734"/>
        <v>17</v>
      </c>
      <c r="D2517" s="46">
        <f t="shared" si="735"/>
        <v>10</v>
      </c>
      <c r="E2517" s="85">
        <v>33894</v>
      </c>
      <c r="F2517" s="94" t="s">
        <v>3368</v>
      </c>
      <c r="G2517" s="93" t="s">
        <v>103</v>
      </c>
      <c r="H2517" s="93" t="s">
        <v>306</v>
      </c>
      <c r="I2517" s="93">
        <v>3</v>
      </c>
      <c r="J2517" s="93">
        <v>0</v>
      </c>
      <c r="K2517" s="93" t="s">
        <v>2433</v>
      </c>
      <c r="L2517" s="172">
        <v>4161</v>
      </c>
      <c r="M2517" s="92" t="s">
        <v>5238</v>
      </c>
      <c r="N2517" s="50">
        <v>1</v>
      </c>
      <c r="O2517" s="7">
        <v>12</v>
      </c>
      <c r="P2517" s="7">
        <v>10</v>
      </c>
      <c r="Q2517" s="7">
        <v>1</v>
      </c>
      <c r="R2517" s="7">
        <v>1</v>
      </c>
      <c r="S2517" s="7">
        <v>25</v>
      </c>
      <c r="T2517" s="7">
        <v>9</v>
      </c>
      <c r="U2517" s="7">
        <v>31</v>
      </c>
      <c r="AY2517" s="95" t="s">
        <v>1895</v>
      </c>
      <c r="AZ2517" s="57">
        <v>31</v>
      </c>
      <c r="BA2517" s="57" t="s">
        <v>978</v>
      </c>
      <c r="BB2517" s="57">
        <v>24</v>
      </c>
      <c r="BC2517" s="57"/>
      <c r="BD2517" s="57"/>
      <c r="BE2517" s="57"/>
      <c r="BF2517" s="57"/>
      <c r="BG2517" s="6">
        <f t="shared" si="725"/>
        <v>1</v>
      </c>
      <c r="BH2517" s="6">
        <f t="shared" si="723"/>
        <v>2</v>
      </c>
      <c r="BI2517" s="6">
        <f t="shared" si="726"/>
        <v>0</v>
      </c>
      <c r="BJ2517" s="6">
        <f t="shared" si="724"/>
        <v>0</v>
      </c>
      <c r="BK2517" s="6">
        <f t="shared" si="727"/>
        <v>0</v>
      </c>
      <c r="BL2517" s="6">
        <f t="shared" si="728"/>
        <v>0</v>
      </c>
      <c r="BM2517" s="6">
        <f t="shared" si="729"/>
        <v>1</v>
      </c>
      <c r="BN2517" s="6">
        <f t="shared" si="730"/>
        <v>7</v>
      </c>
      <c r="BO2517" s="6">
        <f t="shared" si="731"/>
        <v>0</v>
      </c>
      <c r="BP2517" s="6">
        <f t="shared" si="732"/>
        <v>0</v>
      </c>
      <c r="BQ2517" s="6">
        <f t="shared" si="736"/>
        <v>1</v>
      </c>
      <c r="BR2517" s="6">
        <f t="shared" si="737"/>
        <v>14</v>
      </c>
      <c r="BS2517" s="6">
        <f t="shared" si="739"/>
        <v>0</v>
      </c>
      <c r="BT2517" s="6">
        <f t="shared" si="740"/>
        <v>0</v>
      </c>
      <c r="CT2517" s="6">
        <f t="shared" si="738"/>
        <v>0</v>
      </c>
      <c r="CX2517" s="6" t="str">
        <f t="shared" si="719"/>
        <v>H</v>
      </c>
      <c r="CY2517" s="87">
        <f t="shared" si="720"/>
        <v>4161</v>
      </c>
      <c r="CZ2517" s="87"/>
    </row>
    <row r="2518" spans="1:105" hidden="1" x14ac:dyDescent="0.2">
      <c r="A2518" s="46">
        <v>5713</v>
      </c>
      <c r="B2518" s="46">
        <f t="shared" si="733"/>
        <v>7</v>
      </c>
      <c r="C2518" s="46">
        <f t="shared" si="734"/>
        <v>31</v>
      </c>
      <c r="D2518" s="46">
        <f t="shared" si="735"/>
        <v>10</v>
      </c>
      <c r="E2518" s="85">
        <v>33908</v>
      </c>
      <c r="F2518" s="94" t="s">
        <v>2907</v>
      </c>
      <c r="G2518" s="93" t="s">
        <v>310</v>
      </c>
      <c r="H2518" s="93" t="s">
        <v>307</v>
      </c>
      <c r="I2518" s="93">
        <v>1</v>
      </c>
      <c r="J2518" s="93">
        <v>1</v>
      </c>
      <c r="K2518" s="93" t="s">
        <v>2433</v>
      </c>
      <c r="L2518" s="172">
        <v>2763</v>
      </c>
      <c r="M2518" s="92" t="s">
        <v>5258</v>
      </c>
      <c r="N2518" s="50">
        <v>1</v>
      </c>
      <c r="O2518" s="7">
        <v>13</v>
      </c>
      <c r="P2518" s="7">
        <v>10</v>
      </c>
      <c r="Q2518" s="7">
        <v>2</v>
      </c>
      <c r="R2518" s="7">
        <v>1</v>
      </c>
      <c r="S2518" s="7">
        <v>26</v>
      </c>
      <c r="T2518" s="7">
        <v>10</v>
      </c>
      <c r="U2518" s="7">
        <v>32</v>
      </c>
      <c r="AY2518" s="95" t="s">
        <v>1895</v>
      </c>
      <c r="AZ2518" s="57">
        <v>32</v>
      </c>
      <c r="BA2518" s="57" t="s">
        <v>978</v>
      </c>
      <c r="BB2518" s="57">
        <v>27</v>
      </c>
      <c r="BC2518" s="57"/>
      <c r="BD2518" s="57"/>
      <c r="BE2518" s="57"/>
      <c r="BF2518" s="57"/>
      <c r="BG2518" s="6">
        <f t="shared" si="725"/>
        <v>0</v>
      </c>
      <c r="BH2518" s="6">
        <f t="shared" si="723"/>
        <v>0</v>
      </c>
      <c r="BI2518" s="6">
        <f t="shared" si="726"/>
        <v>1</v>
      </c>
      <c r="BJ2518" s="6">
        <f t="shared" si="724"/>
        <v>1</v>
      </c>
      <c r="BK2518" s="6">
        <f t="shared" si="727"/>
        <v>0</v>
      </c>
      <c r="BL2518" s="6">
        <f t="shared" si="728"/>
        <v>0</v>
      </c>
      <c r="BM2518" s="6">
        <f t="shared" si="729"/>
        <v>1</v>
      </c>
      <c r="BN2518" s="6">
        <f t="shared" si="730"/>
        <v>8</v>
      </c>
      <c r="BO2518" s="6">
        <f t="shared" si="731"/>
        <v>1</v>
      </c>
      <c r="BP2518" s="6">
        <f t="shared" si="732"/>
        <v>1</v>
      </c>
      <c r="BQ2518" s="6">
        <f t="shared" si="736"/>
        <v>1</v>
      </c>
      <c r="BR2518" s="6">
        <f t="shared" si="737"/>
        <v>15</v>
      </c>
      <c r="BS2518" s="6">
        <f t="shared" si="739"/>
        <v>1</v>
      </c>
      <c r="BT2518" s="6">
        <f t="shared" si="740"/>
        <v>1</v>
      </c>
      <c r="CT2518" s="6">
        <f t="shared" si="738"/>
        <v>0</v>
      </c>
      <c r="CX2518" s="6" t="str">
        <f t="shared" si="719"/>
        <v>A</v>
      </c>
      <c r="CY2518" s="87">
        <f t="shared" si="720"/>
        <v>2763</v>
      </c>
      <c r="CZ2518" s="87" t="str">
        <f t="shared" si="721"/>
        <v>YC</v>
      </c>
      <c r="DA2518" s="6" t="str">
        <f t="shared" si="722"/>
        <v>na</v>
      </c>
    </row>
    <row r="2519" spans="1:105" hidden="1" x14ac:dyDescent="0.2">
      <c r="A2519" s="46">
        <v>5714</v>
      </c>
      <c r="B2519" s="46">
        <f t="shared" si="733"/>
        <v>7</v>
      </c>
      <c r="C2519" s="46">
        <f t="shared" si="734"/>
        <v>7</v>
      </c>
      <c r="D2519" s="46">
        <f t="shared" si="735"/>
        <v>11</v>
      </c>
      <c r="E2519" s="85">
        <v>33915</v>
      </c>
      <c r="F2519" s="94" t="s">
        <v>582</v>
      </c>
      <c r="G2519" s="93" t="s">
        <v>103</v>
      </c>
      <c r="H2519" s="93" t="s">
        <v>306</v>
      </c>
      <c r="I2519" s="93">
        <v>2</v>
      </c>
      <c r="J2519" s="93">
        <v>0</v>
      </c>
      <c r="K2519" s="93" t="s">
        <v>2433</v>
      </c>
      <c r="L2519" s="172">
        <v>6425</v>
      </c>
      <c r="M2519" s="92" t="s">
        <v>5239</v>
      </c>
      <c r="N2519" s="50">
        <v>1</v>
      </c>
      <c r="O2519" s="7">
        <v>14</v>
      </c>
      <c r="P2519" s="7">
        <v>11</v>
      </c>
      <c r="Q2519" s="7">
        <v>2</v>
      </c>
      <c r="R2519" s="7">
        <v>1</v>
      </c>
      <c r="S2519" s="7">
        <v>28</v>
      </c>
      <c r="T2519" s="7">
        <v>10</v>
      </c>
      <c r="U2519" s="7">
        <v>35</v>
      </c>
      <c r="AY2519" s="95" t="s">
        <v>1895</v>
      </c>
      <c r="AZ2519" s="57">
        <v>35</v>
      </c>
      <c r="BA2519" s="57" t="s">
        <v>978</v>
      </c>
      <c r="BB2519" s="57">
        <v>30</v>
      </c>
      <c r="BC2519" s="57"/>
      <c r="BD2519" s="57"/>
      <c r="BE2519" s="57"/>
      <c r="BF2519" s="57"/>
      <c r="BG2519" s="6">
        <f t="shared" si="725"/>
        <v>1</v>
      </c>
      <c r="BH2519" s="6">
        <f t="shared" si="723"/>
        <v>1</v>
      </c>
      <c r="BI2519" s="6">
        <f t="shared" si="726"/>
        <v>0</v>
      </c>
      <c r="BJ2519" s="6">
        <f t="shared" si="724"/>
        <v>0</v>
      </c>
      <c r="BK2519" s="6">
        <f t="shared" si="727"/>
        <v>0</v>
      </c>
      <c r="BL2519" s="6">
        <f t="shared" si="728"/>
        <v>0</v>
      </c>
      <c r="BM2519" s="6">
        <f t="shared" si="729"/>
        <v>1</v>
      </c>
      <c r="BN2519" s="6">
        <f t="shared" si="730"/>
        <v>9</v>
      </c>
      <c r="BO2519" s="6">
        <f t="shared" si="731"/>
        <v>0</v>
      </c>
      <c r="BP2519" s="6">
        <f t="shared" si="732"/>
        <v>0</v>
      </c>
      <c r="BQ2519" s="6">
        <f t="shared" si="736"/>
        <v>1</v>
      </c>
      <c r="BR2519" s="6">
        <f t="shared" si="737"/>
        <v>16</v>
      </c>
      <c r="BS2519" s="6">
        <f t="shared" si="739"/>
        <v>0</v>
      </c>
      <c r="BT2519" s="6">
        <f t="shared" si="740"/>
        <v>0</v>
      </c>
      <c r="CT2519" s="6">
        <f t="shared" si="738"/>
        <v>0</v>
      </c>
      <c r="CX2519" s="6" t="str">
        <f t="shared" si="719"/>
        <v>H</v>
      </c>
      <c r="CY2519" s="87">
        <f t="shared" si="720"/>
        <v>6425</v>
      </c>
      <c r="CZ2519" s="87"/>
    </row>
    <row r="2520" spans="1:105" hidden="1" x14ac:dyDescent="0.2">
      <c r="A2520" s="46">
        <v>5715</v>
      </c>
      <c r="B2520" s="46">
        <f t="shared" si="733"/>
        <v>7</v>
      </c>
      <c r="C2520" s="46">
        <f t="shared" si="734"/>
        <v>21</v>
      </c>
      <c r="D2520" s="46">
        <f t="shared" si="735"/>
        <v>11</v>
      </c>
      <c r="E2520" s="85">
        <v>33929</v>
      </c>
      <c r="F2520" s="94" t="s">
        <v>2454</v>
      </c>
      <c r="G2520" s="93" t="s">
        <v>310</v>
      </c>
      <c r="H2520" s="93" t="s">
        <v>308</v>
      </c>
      <c r="I2520" s="93">
        <v>3</v>
      </c>
      <c r="J2520" s="93">
        <v>4</v>
      </c>
      <c r="K2520" s="93" t="s">
        <v>3331</v>
      </c>
      <c r="L2520" s="172">
        <v>2812</v>
      </c>
      <c r="M2520" s="92" t="s">
        <v>5240</v>
      </c>
      <c r="N2520" s="50">
        <v>1</v>
      </c>
      <c r="O2520" s="7">
        <v>15</v>
      </c>
      <c r="P2520" s="7">
        <v>11</v>
      </c>
      <c r="Q2520" s="7">
        <v>2</v>
      </c>
      <c r="R2520" s="7">
        <v>2</v>
      </c>
      <c r="S2520" s="7">
        <v>31</v>
      </c>
      <c r="T2520" s="7">
        <v>14</v>
      </c>
      <c r="U2520" s="7">
        <v>35</v>
      </c>
      <c r="AY2520" s="95" t="s">
        <v>1895</v>
      </c>
      <c r="AZ2520" s="57">
        <v>35</v>
      </c>
      <c r="BA2520" s="57" t="s">
        <v>978</v>
      </c>
      <c r="BB2520" s="57">
        <v>30</v>
      </c>
      <c r="BC2520" s="57"/>
      <c r="BD2520" s="57"/>
      <c r="BE2520" s="57"/>
      <c r="BF2520" s="57"/>
      <c r="BG2520" s="6">
        <f t="shared" si="725"/>
        <v>0</v>
      </c>
      <c r="BH2520" s="6">
        <f t="shared" si="723"/>
        <v>0</v>
      </c>
      <c r="BI2520" s="6">
        <f t="shared" si="726"/>
        <v>0</v>
      </c>
      <c r="BJ2520" s="6">
        <f t="shared" si="724"/>
        <v>0</v>
      </c>
      <c r="BK2520" s="6">
        <f t="shared" si="727"/>
        <v>1</v>
      </c>
      <c r="BL2520" s="6">
        <f t="shared" si="728"/>
        <v>1</v>
      </c>
      <c r="BM2520" s="6">
        <f t="shared" si="729"/>
        <v>0</v>
      </c>
      <c r="BN2520" s="6">
        <f t="shared" si="730"/>
        <v>0</v>
      </c>
      <c r="BO2520" s="6">
        <f t="shared" si="731"/>
        <v>1</v>
      </c>
      <c r="BP2520" s="6">
        <f t="shared" si="732"/>
        <v>1</v>
      </c>
      <c r="BQ2520" s="6">
        <f t="shared" si="736"/>
        <v>1</v>
      </c>
      <c r="BR2520" s="6">
        <f t="shared" si="737"/>
        <v>17</v>
      </c>
      <c r="BS2520" s="6">
        <f t="shared" si="739"/>
        <v>1</v>
      </c>
      <c r="BT2520" s="6">
        <f t="shared" si="740"/>
        <v>1</v>
      </c>
      <c r="CT2520" s="6">
        <f t="shared" si="738"/>
        <v>0</v>
      </c>
      <c r="CX2520" s="6" t="str">
        <f t="shared" si="719"/>
        <v>A</v>
      </c>
      <c r="CY2520" s="87">
        <f t="shared" si="720"/>
        <v>2812</v>
      </c>
      <c r="CZ2520" s="87" t="str">
        <f t="shared" si="721"/>
        <v>YC</v>
      </c>
      <c r="DA2520" s="6" t="str">
        <f t="shared" si="722"/>
        <v>na</v>
      </c>
    </row>
    <row r="2521" spans="1:105" hidden="1" x14ac:dyDescent="0.2">
      <c r="A2521" s="46">
        <v>5716</v>
      </c>
      <c r="B2521" s="46">
        <f t="shared" si="733"/>
        <v>7</v>
      </c>
      <c r="C2521" s="46">
        <f t="shared" si="734"/>
        <v>28</v>
      </c>
      <c r="D2521" s="46">
        <f t="shared" si="735"/>
        <v>11</v>
      </c>
      <c r="E2521" s="85">
        <v>33936</v>
      </c>
      <c r="F2521" s="94" t="s">
        <v>2073</v>
      </c>
      <c r="G2521" s="93" t="s">
        <v>103</v>
      </c>
      <c r="H2521" s="93" t="s">
        <v>306</v>
      </c>
      <c r="I2521" s="93">
        <v>3</v>
      </c>
      <c r="J2521" s="93">
        <v>1</v>
      </c>
      <c r="K2521" s="93" t="s">
        <v>2054</v>
      </c>
      <c r="L2521" s="172">
        <v>4190</v>
      </c>
      <c r="M2521" s="92" t="s">
        <v>5241</v>
      </c>
      <c r="N2521" s="50">
        <v>1</v>
      </c>
      <c r="O2521" s="7">
        <v>16</v>
      </c>
      <c r="P2521" s="7">
        <v>12</v>
      </c>
      <c r="Q2521" s="7">
        <v>2</v>
      </c>
      <c r="R2521" s="7">
        <v>2</v>
      </c>
      <c r="S2521" s="7">
        <v>34</v>
      </c>
      <c r="T2521" s="7">
        <v>15</v>
      </c>
      <c r="U2521" s="7">
        <v>38</v>
      </c>
      <c r="AY2521" s="95" t="s">
        <v>1895</v>
      </c>
      <c r="AZ2521" s="57">
        <v>38</v>
      </c>
      <c r="BA2521" s="57" t="s">
        <v>978</v>
      </c>
      <c r="BB2521" s="57">
        <v>33</v>
      </c>
      <c r="BC2521" s="57"/>
      <c r="BD2521" s="57"/>
      <c r="BE2521" s="57"/>
      <c r="BF2521" s="57"/>
      <c r="BG2521" s="6">
        <f t="shared" si="725"/>
        <v>1</v>
      </c>
      <c r="BH2521" s="6">
        <f t="shared" si="723"/>
        <v>1</v>
      </c>
      <c r="BI2521" s="6">
        <f t="shared" si="726"/>
        <v>0</v>
      </c>
      <c r="BJ2521" s="6">
        <f t="shared" si="724"/>
        <v>0</v>
      </c>
      <c r="BK2521" s="6">
        <f t="shared" si="727"/>
        <v>0</v>
      </c>
      <c r="BL2521" s="6">
        <f t="shared" si="728"/>
        <v>0</v>
      </c>
      <c r="BM2521" s="6">
        <f t="shared" si="729"/>
        <v>1</v>
      </c>
      <c r="BN2521" s="6">
        <f t="shared" si="730"/>
        <v>1</v>
      </c>
      <c r="BO2521" s="6">
        <f t="shared" si="731"/>
        <v>0</v>
      </c>
      <c r="BP2521" s="6">
        <f t="shared" si="732"/>
        <v>0</v>
      </c>
      <c r="BQ2521" s="6">
        <f t="shared" si="736"/>
        <v>1</v>
      </c>
      <c r="BR2521" s="6">
        <f t="shared" si="737"/>
        <v>18</v>
      </c>
      <c r="BS2521" s="6">
        <f t="shared" si="739"/>
        <v>1</v>
      </c>
      <c r="BT2521" s="6">
        <f t="shared" si="740"/>
        <v>2</v>
      </c>
      <c r="CT2521" s="6">
        <f t="shared" si="738"/>
        <v>0</v>
      </c>
      <c r="CX2521" s="6" t="str">
        <f t="shared" si="719"/>
        <v>H</v>
      </c>
      <c r="CY2521" s="87">
        <f t="shared" si="720"/>
        <v>4190</v>
      </c>
      <c r="CZ2521" s="87"/>
    </row>
    <row r="2522" spans="1:105" hidden="1" x14ac:dyDescent="0.2">
      <c r="A2522" s="46">
        <v>5717</v>
      </c>
      <c r="B2522" s="46">
        <f t="shared" si="733"/>
        <v>7</v>
      </c>
      <c r="C2522" s="46">
        <f t="shared" si="734"/>
        <v>12</v>
      </c>
      <c r="D2522" s="46">
        <f t="shared" si="735"/>
        <v>12</v>
      </c>
      <c r="E2522" s="85">
        <v>33950</v>
      </c>
      <c r="F2522" s="94" t="s">
        <v>2231</v>
      </c>
      <c r="G2522" s="93" t="s">
        <v>103</v>
      </c>
      <c r="H2522" s="93" t="s">
        <v>307</v>
      </c>
      <c r="I2522" s="93">
        <v>0</v>
      </c>
      <c r="J2522" s="93">
        <v>0</v>
      </c>
      <c r="K2522" s="93" t="s">
        <v>2928</v>
      </c>
      <c r="L2522" s="172">
        <v>3382</v>
      </c>
      <c r="M2522" s="92" t="s">
        <v>4931</v>
      </c>
      <c r="N2522" s="50">
        <v>2</v>
      </c>
      <c r="O2522" s="7">
        <v>17</v>
      </c>
      <c r="P2522" s="7">
        <v>12</v>
      </c>
      <c r="Q2522" s="7">
        <v>3</v>
      </c>
      <c r="R2522" s="7">
        <v>2</v>
      </c>
      <c r="S2522" s="7">
        <v>34</v>
      </c>
      <c r="T2522" s="7">
        <v>15</v>
      </c>
      <c r="U2522" s="7">
        <v>39</v>
      </c>
      <c r="AY2522" s="95" t="s">
        <v>978</v>
      </c>
      <c r="AZ2522" s="57">
        <v>39</v>
      </c>
      <c r="BA2522" s="57" t="s">
        <v>1895</v>
      </c>
      <c r="BB2522" s="57">
        <v>39</v>
      </c>
      <c r="BC2522" s="57"/>
      <c r="BD2522" s="57"/>
      <c r="BE2522" s="57"/>
      <c r="BF2522" s="57"/>
      <c r="BG2522" s="6">
        <f t="shared" si="725"/>
        <v>0</v>
      </c>
      <c r="BH2522" s="6">
        <f t="shared" si="723"/>
        <v>0</v>
      </c>
      <c r="BI2522" s="6">
        <f t="shared" si="726"/>
        <v>1</v>
      </c>
      <c r="BJ2522" s="6">
        <f t="shared" si="724"/>
        <v>1</v>
      </c>
      <c r="BK2522" s="6">
        <f t="shared" si="727"/>
        <v>0</v>
      </c>
      <c r="BL2522" s="6">
        <f t="shared" si="728"/>
        <v>0</v>
      </c>
      <c r="BM2522" s="6">
        <f t="shared" si="729"/>
        <v>1</v>
      </c>
      <c r="BN2522" s="6">
        <f t="shared" si="730"/>
        <v>2</v>
      </c>
      <c r="BO2522" s="6">
        <f t="shared" si="731"/>
        <v>1</v>
      </c>
      <c r="BP2522" s="6">
        <f t="shared" si="732"/>
        <v>1</v>
      </c>
      <c r="BQ2522" s="6">
        <f t="shared" si="736"/>
        <v>0</v>
      </c>
      <c r="BR2522" s="6">
        <f t="shared" si="737"/>
        <v>0</v>
      </c>
      <c r="BS2522" s="6">
        <f t="shared" si="739"/>
        <v>0</v>
      </c>
      <c r="BT2522" s="6">
        <f t="shared" si="740"/>
        <v>0</v>
      </c>
      <c r="CT2522" s="6">
        <f t="shared" si="738"/>
        <v>0</v>
      </c>
      <c r="CX2522" s="6" t="str">
        <f t="shared" ref="CX2522:CX2585" si="741">G2522</f>
        <v>H</v>
      </c>
      <c r="CY2522" s="87">
        <f t="shared" ref="CY2522:CY2585" si="742">L2522</f>
        <v>3382</v>
      </c>
      <c r="CZ2522" s="87"/>
    </row>
    <row r="2523" spans="1:105" hidden="1" x14ac:dyDescent="0.2">
      <c r="A2523" s="46">
        <v>5718</v>
      </c>
      <c r="B2523" s="46">
        <f t="shared" si="733"/>
        <v>7</v>
      </c>
      <c r="C2523" s="46">
        <f t="shared" si="734"/>
        <v>19</v>
      </c>
      <c r="D2523" s="46">
        <f t="shared" si="735"/>
        <v>12</v>
      </c>
      <c r="E2523" s="85">
        <v>33957</v>
      </c>
      <c r="F2523" s="94" t="s">
        <v>3586</v>
      </c>
      <c r="G2523" s="93" t="s">
        <v>310</v>
      </c>
      <c r="H2523" s="93" t="s">
        <v>308</v>
      </c>
      <c r="I2523" s="93">
        <v>2</v>
      </c>
      <c r="J2523" s="93">
        <v>4</v>
      </c>
      <c r="K2523" s="93" t="s">
        <v>293</v>
      </c>
      <c r="L2523" s="172">
        <v>3892</v>
      </c>
      <c r="M2523" s="92" t="s">
        <v>5242</v>
      </c>
      <c r="N2523" s="50">
        <v>1</v>
      </c>
      <c r="O2523" s="7">
        <v>18</v>
      </c>
      <c r="P2523" s="7">
        <v>12</v>
      </c>
      <c r="Q2523" s="7">
        <v>3</v>
      </c>
      <c r="R2523" s="7">
        <v>3</v>
      </c>
      <c r="S2523" s="7">
        <v>36</v>
      </c>
      <c r="T2523" s="7">
        <v>19</v>
      </c>
      <c r="U2523" s="7">
        <v>39</v>
      </c>
      <c r="AY2523" s="95" t="s">
        <v>1895</v>
      </c>
      <c r="AZ2523" s="57">
        <v>39</v>
      </c>
      <c r="BA2523" s="57" t="s">
        <v>978</v>
      </c>
      <c r="BB2523" s="57">
        <v>39</v>
      </c>
      <c r="BC2523" s="57"/>
      <c r="BD2523" s="57"/>
      <c r="BE2523" s="57"/>
      <c r="BF2523" s="57"/>
      <c r="BG2523" s="6">
        <f t="shared" si="725"/>
        <v>0</v>
      </c>
      <c r="BH2523" s="6">
        <f t="shared" ref="BH2523:BH2586" si="743">IF(H2523="W",BH2522+1,0)</f>
        <v>0</v>
      </c>
      <c r="BI2523" s="6">
        <f t="shared" si="726"/>
        <v>0</v>
      </c>
      <c r="BJ2523" s="6">
        <f t="shared" ref="BJ2523:BJ2586" si="744">IF(H2523="D",BJ2522+1,0)</f>
        <v>0</v>
      </c>
      <c r="BK2523" s="6">
        <f t="shared" si="727"/>
        <v>1</v>
      </c>
      <c r="BL2523" s="6">
        <f t="shared" si="728"/>
        <v>1</v>
      </c>
      <c r="BM2523" s="6">
        <f t="shared" si="729"/>
        <v>0</v>
      </c>
      <c r="BN2523" s="6">
        <f t="shared" si="730"/>
        <v>0</v>
      </c>
      <c r="BO2523" s="6">
        <f t="shared" si="731"/>
        <v>1</v>
      </c>
      <c r="BP2523" s="6">
        <f t="shared" si="732"/>
        <v>2</v>
      </c>
      <c r="BQ2523" s="6">
        <f t="shared" si="736"/>
        <v>1</v>
      </c>
      <c r="BR2523" s="6">
        <f t="shared" si="737"/>
        <v>1</v>
      </c>
      <c r="BS2523" s="6">
        <f t="shared" si="739"/>
        <v>1</v>
      </c>
      <c r="BT2523" s="6">
        <f t="shared" si="740"/>
        <v>1</v>
      </c>
      <c r="CT2523" s="6">
        <f t="shared" si="738"/>
        <v>0</v>
      </c>
      <c r="CX2523" s="6" t="str">
        <f t="shared" si="741"/>
        <v>A</v>
      </c>
      <c r="CY2523" s="87">
        <f t="shared" si="742"/>
        <v>3892</v>
      </c>
      <c r="CZ2523" s="87" t="str">
        <f t="shared" ref="CZ2523:CZ2585" si="745">AY2523</f>
        <v>YC</v>
      </c>
      <c r="DA2523" s="6" t="str">
        <f t="shared" ref="DA2523:DA2585" si="746">IF(CX2523="H",CY2523-CZ2523,"na")</f>
        <v>na</v>
      </c>
    </row>
    <row r="2524" spans="1:105" hidden="1" x14ac:dyDescent="0.2">
      <c r="A2524" s="46">
        <v>5719</v>
      </c>
      <c r="B2524" s="46">
        <f t="shared" si="733"/>
        <v>7</v>
      </c>
      <c r="C2524" s="46">
        <f t="shared" si="734"/>
        <v>26</v>
      </c>
      <c r="D2524" s="46">
        <f t="shared" si="735"/>
        <v>12</v>
      </c>
      <c r="E2524" s="85">
        <v>33964</v>
      </c>
      <c r="F2524" s="94" t="s">
        <v>2261</v>
      </c>
      <c r="G2524" s="93" t="s">
        <v>310</v>
      </c>
      <c r="H2524" s="93" t="s">
        <v>307</v>
      </c>
      <c r="I2524" s="93">
        <v>3</v>
      </c>
      <c r="J2524" s="93">
        <v>3</v>
      </c>
      <c r="K2524" s="93" t="s">
        <v>293</v>
      </c>
      <c r="L2524" s="172">
        <v>10411</v>
      </c>
      <c r="M2524" s="92" t="s">
        <v>5243</v>
      </c>
      <c r="N2524" s="50">
        <v>1</v>
      </c>
      <c r="O2524" s="7">
        <v>19</v>
      </c>
      <c r="P2524" s="7">
        <v>12</v>
      </c>
      <c r="Q2524" s="7">
        <v>4</v>
      </c>
      <c r="R2524" s="7">
        <v>3</v>
      </c>
      <c r="S2524" s="7">
        <v>39</v>
      </c>
      <c r="T2524" s="7">
        <v>22</v>
      </c>
      <c r="U2524" s="7">
        <v>40</v>
      </c>
      <c r="AY2524" s="95" t="s">
        <v>1895</v>
      </c>
      <c r="AZ2524" s="57">
        <v>40</v>
      </c>
      <c r="BA2524" s="57" t="s">
        <v>978</v>
      </c>
      <c r="BB2524" s="57">
        <v>39</v>
      </c>
      <c r="BC2524" s="57"/>
      <c r="BD2524" s="57"/>
      <c r="BE2524" s="57"/>
      <c r="BF2524" s="57"/>
      <c r="BG2524" s="6">
        <f t="shared" si="725"/>
        <v>0</v>
      </c>
      <c r="BH2524" s="6">
        <f t="shared" si="743"/>
        <v>0</v>
      </c>
      <c r="BI2524" s="6">
        <f t="shared" si="726"/>
        <v>1</v>
      </c>
      <c r="BJ2524" s="6">
        <f t="shared" si="744"/>
        <v>1</v>
      </c>
      <c r="BK2524" s="6">
        <f t="shared" si="727"/>
        <v>0</v>
      </c>
      <c r="BL2524" s="6">
        <f t="shared" si="728"/>
        <v>0</v>
      </c>
      <c r="BM2524" s="6">
        <f t="shared" si="729"/>
        <v>1</v>
      </c>
      <c r="BN2524" s="6">
        <f t="shared" si="730"/>
        <v>1</v>
      </c>
      <c r="BO2524" s="6">
        <f t="shared" si="731"/>
        <v>1</v>
      </c>
      <c r="BP2524" s="6">
        <f t="shared" si="732"/>
        <v>3</v>
      </c>
      <c r="BQ2524" s="6">
        <f t="shared" si="736"/>
        <v>1</v>
      </c>
      <c r="BR2524" s="6">
        <f t="shared" si="737"/>
        <v>2</v>
      </c>
      <c r="BS2524" s="6">
        <f t="shared" si="739"/>
        <v>1</v>
      </c>
      <c r="BT2524" s="6">
        <f t="shared" si="740"/>
        <v>2</v>
      </c>
      <c r="CT2524" s="6">
        <f t="shared" si="738"/>
        <v>0</v>
      </c>
      <c r="CX2524" s="6" t="str">
        <f t="shared" si="741"/>
        <v>A</v>
      </c>
      <c r="CY2524" s="87">
        <f t="shared" si="742"/>
        <v>10411</v>
      </c>
      <c r="CZ2524" s="87" t="str">
        <f t="shared" si="745"/>
        <v>YC</v>
      </c>
      <c r="DA2524" s="6" t="str">
        <f t="shared" si="746"/>
        <v>na</v>
      </c>
    </row>
    <row r="2525" spans="1:105" hidden="1" x14ac:dyDescent="0.2">
      <c r="A2525" s="46">
        <v>5720</v>
      </c>
      <c r="B2525" s="46">
        <f t="shared" si="733"/>
        <v>3</v>
      </c>
      <c r="C2525" s="46">
        <f t="shared" si="734"/>
        <v>29</v>
      </c>
      <c r="D2525" s="46">
        <f t="shared" si="735"/>
        <v>12</v>
      </c>
      <c r="E2525" s="85">
        <v>33967</v>
      </c>
      <c r="F2525" s="94" t="s">
        <v>259</v>
      </c>
      <c r="G2525" s="93" t="s">
        <v>103</v>
      </c>
      <c r="H2525" s="93" t="s">
        <v>307</v>
      </c>
      <c r="I2525" s="93">
        <v>1</v>
      </c>
      <c r="J2525" s="93">
        <v>1</v>
      </c>
      <c r="K2525" s="93" t="s">
        <v>2433</v>
      </c>
      <c r="L2525" s="172">
        <v>4068</v>
      </c>
      <c r="M2525" s="92" t="s">
        <v>5256</v>
      </c>
      <c r="N2525" s="50">
        <v>2</v>
      </c>
      <c r="O2525" s="7">
        <v>20</v>
      </c>
      <c r="P2525" s="7">
        <v>12</v>
      </c>
      <c r="Q2525" s="7">
        <v>5</v>
      </c>
      <c r="R2525" s="7">
        <v>3</v>
      </c>
      <c r="S2525" s="7">
        <v>40</v>
      </c>
      <c r="T2525" s="7">
        <v>23</v>
      </c>
      <c r="U2525" s="7">
        <v>41</v>
      </c>
      <c r="AY2525" s="95" t="s">
        <v>978</v>
      </c>
      <c r="AZ2525" s="57">
        <v>42</v>
      </c>
      <c r="BA2525" s="57" t="s">
        <v>1895</v>
      </c>
      <c r="BB2525" s="57">
        <v>41</v>
      </c>
      <c r="BC2525" s="57"/>
      <c r="BD2525" s="57"/>
      <c r="BE2525" s="57"/>
      <c r="BF2525" s="57"/>
      <c r="BG2525" s="6">
        <f t="shared" si="725"/>
        <v>0</v>
      </c>
      <c r="BH2525" s="6">
        <f t="shared" si="743"/>
        <v>0</v>
      </c>
      <c r="BI2525" s="6">
        <f t="shared" si="726"/>
        <v>1</v>
      </c>
      <c r="BJ2525" s="6">
        <f t="shared" si="744"/>
        <v>2</v>
      </c>
      <c r="BK2525" s="6">
        <f t="shared" si="727"/>
        <v>0</v>
      </c>
      <c r="BL2525" s="6">
        <f t="shared" si="728"/>
        <v>0</v>
      </c>
      <c r="BM2525" s="6">
        <f t="shared" si="729"/>
        <v>1</v>
      </c>
      <c r="BN2525" s="6">
        <f t="shared" si="730"/>
        <v>2</v>
      </c>
      <c r="BO2525" s="6">
        <f t="shared" si="731"/>
        <v>1</v>
      </c>
      <c r="BP2525" s="6">
        <f t="shared" si="732"/>
        <v>4</v>
      </c>
      <c r="BQ2525" s="6">
        <f t="shared" si="736"/>
        <v>1</v>
      </c>
      <c r="BR2525" s="6">
        <f t="shared" si="737"/>
        <v>3</v>
      </c>
      <c r="BS2525" s="6">
        <f t="shared" si="739"/>
        <v>1</v>
      </c>
      <c r="BT2525" s="6">
        <f t="shared" si="740"/>
        <v>3</v>
      </c>
      <c r="CT2525" s="6">
        <f t="shared" si="738"/>
        <v>0</v>
      </c>
      <c r="CX2525" s="6" t="str">
        <f t="shared" si="741"/>
        <v>H</v>
      </c>
      <c r="CY2525" s="87">
        <f t="shared" si="742"/>
        <v>4068</v>
      </c>
      <c r="CZ2525" s="87"/>
    </row>
    <row r="2526" spans="1:105" hidden="1" x14ac:dyDescent="0.2">
      <c r="A2526" s="46">
        <v>5721</v>
      </c>
      <c r="B2526" s="46">
        <f t="shared" si="733"/>
        <v>7</v>
      </c>
      <c r="C2526" s="46">
        <f t="shared" si="734"/>
        <v>9</v>
      </c>
      <c r="D2526" s="46">
        <f t="shared" si="735"/>
        <v>1</v>
      </c>
      <c r="E2526" s="85">
        <v>33978</v>
      </c>
      <c r="F2526" s="94" t="s">
        <v>1714</v>
      </c>
      <c r="G2526" s="93" t="s">
        <v>310</v>
      </c>
      <c r="H2526" s="93" t="s">
        <v>307</v>
      </c>
      <c r="I2526" s="93">
        <v>1</v>
      </c>
      <c r="J2526" s="93">
        <v>1</v>
      </c>
      <c r="K2526" s="93" t="s">
        <v>3337</v>
      </c>
      <c r="L2526" s="172">
        <v>1975</v>
      </c>
      <c r="M2526" s="92" t="s">
        <v>5258</v>
      </c>
      <c r="N2526" s="50">
        <v>2</v>
      </c>
      <c r="O2526" s="7">
        <v>21</v>
      </c>
      <c r="P2526" s="7">
        <v>12</v>
      </c>
      <c r="Q2526" s="7">
        <v>6</v>
      </c>
      <c r="R2526" s="7">
        <v>3</v>
      </c>
      <c r="S2526" s="7">
        <v>41</v>
      </c>
      <c r="T2526" s="7">
        <v>24</v>
      </c>
      <c r="U2526" s="7">
        <v>42</v>
      </c>
      <c r="AY2526" s="95" t="s">
        <v>978</v>
      </c>
      <c r="AZ2526" s="57">
        <v>44</v>
      </c>
      <c r="BA2526" s="57" t="s">
        <v>1895</v>
      </c>
      <c r="BB2526" s="57">
        <v>42</v>
      </c>
      <c r="BC2526" s="57"/>
      <c r="BD2526" s="57"/>
      <c r="BE2526" s="57"/>
      <c r="BF2526" s="57"/>
      <c r="BG2526" s="6">
        <f t="shared" si="725"/>
        <v>0</v>
      </c>
      <c r="BH2526" s="6">
        <f t="shared" si="743"/>
        <v>0</v>
      </c>
      <c r="BI2526" s="6">
        <f t="shared" si="726"/>
        <v>1</v>
      </c>
      <c r="BJ2526" s="6">
        <f t="shared" si="744"/>
        <v>3</v>
      </c>
      <c r="BK2526" s="6">
        <f t="shared" si="727"/>
        <v>0</v>
      </c>
      <c r="BL2526" s="6">
        <f t="shared" si="728"/>
        <v>0</v>
      </c>
      <c r="BM2526" s="6">
        <f t="shared" si="729"/>
        <v>1</v>
      </c>
      <c r="BN2526" s="6">
        <f t="shared" si="730"/>
        <v>3</v>
      </c>
      <c r="BO2526" s="6">
        <f t="shared" si="731"/>
        <v>1</v>
      </c>
      <c r="BP2526" s="6">
        <f t="shared" si="732"/>
        <v>5</v>
      </c>
      <c r="BQ2526" s="6">
        <f t="shared" si="736"/>
        <v>1</v>
      </c>
      <c r="BR2526" s="6">
        <f t="shared" si="737"/>
        <v>4</v>
      </c>
      <c r="BS2526" s="6">
        <f t="shared" si="739"/>
        <v>1</v>
      </c>
      <c r="BT2526" s="6">
        <f t="shared" si="740"/>
        <v>4</v>
      </c>
      <c r="CT2526" s="6">
        <f t="shared" si="738"/>
        <v>0</v>
      </c>
      <c r="CX2526" s="6" t="str">
        <f t="shared" si="741"/>
        <v>A</v>
      </c>
      <c r="CY2526" s="87">
        <f t="shared" si="742"/>
        <v>1975</v>
      </c>
      <c r="CZ2526" s="87" t="str">
        <f t="shared" si="745"/>
        <v>BAR</v>
      </c>
      <c r="DA2526" s="6" t="str">
        <f t="shared" si="746"/>
        <v>na</v>
      </c>
    </row>
    <row r="2527" spans="1:105" hidden="1" x14ac:dyDescent="0.2">
      <c r="A2527" s="46">
        <v>5722</v>
      </c>
      <c r="B2527" s="46">
        <f t="shared" si="733"/>
        <v>7</v>
      </c>
      <c r="C2527" s="46">
        <f t="shared" si="734"/>
        <v>16</v>
      </c>
      <c r="D2527" s="46">
        <f t="shared" si="735"/>
        <v>1</v>
      </c>
      <c r="E2527" s="85">
        <v>33985</v>
      </c>
      <c r="F2527" s="94" t="s">
        <v>3369</v>
      </c>
      <c r="G2527" s="93" t="s">
        <v>103</v>
      </c>
      <c r="H2527" s="93" t="s">
        <v>307</v>
      </c>
      <c r="I2527" s="93">
        <v>0</v>
      </c>
      <c r="J2527" s="93">
        <v>0</v>
      </c>
      <c r="K2527" s="93" t="s">
        <v>2928</v>
      </c>
      <c r="L2527" s="172">
        <v>3563</v>
      </c>
      <c r="M2527" s="92" t="s">
        <v>4931</v>
      </c>
      <c r="N2527" s="50">
        <v>2</v>
      </c>
      <c r="O2527" s="7">
        <v>22</v>
      </c>
      <c r="P2527" s="7">
        <v>12</v>
      </c>
      <c r="Q2527" s="7">
        <v>7</v>
      </c>
      <c r="R2527" s="7">
        <v>3</v>
      </c>
      <c r="S2527" s="7">
        <v>41</v>
      </c>
      <c r="T2527" s="7">
        <v>24</v>
      </c>
      <c r="U2527" s="7">
        <v>43</v>
      </c>
      <c r="AY2527" s="95" t="s">
        <v>978</v>
      </c>
      <c r="AZ2527" s="57">
        <v>47</v>
      </c>
      <c r="BA2527" s="57" t="s">
        <v>1895</v>
      </c>
      <c r="BB2527" s="57">
        <v>43</v>
      </c>
      <c r="BC2527" s="57"/>
      <c r="BD2527" s="57"/>
      <c r="BE2527" s="57"/>
      <c r="BF2527" s="57"/>
      <c r="BG2527" s="6">
        <f t="shared" si="725"/>
        <v>0</v>
      </c>
      <c r="BH2527" s="6">
        <f t="shared" si="743"/>
        <v>0</v>
      </c>
      <c r="BI2527" s="6">
        <f t="shared" si="726"/>
        <v>1</v>
      </c>
      <c r="BJ2527" s="6">
        <f t="shared" si="744"/>
        <v>4</v>
      </c>
      <c r="BK2527" s="6">
        <f t="shared" si="727"/>
        <v>0</v>
      </c>
      <c r="BL2527" s="6">
        <f t="shared" si="728"/>
        <v>0</v>
      </c>
      <c r="BM2527" s="6">
        <f t="shared" si="729"/>
        <v>1</v>
      </c>
      <c r="BN2527" s="6">
        <f t="shared" si="730"/>
        <v>4</v>
      </c>
      <c r="BO2527" s="6">
        <f t="shared" si="731"/>
        <v>1</v>
      </c>
      <c r="BP2527" s="6">
        <f t="shared" si="732"/>
        <v>6</v>
      </c>
      <c r="BQ2527" s="6">
        <f t="shared" si="736"/>
        <v>0</v>
      </c>
      <c r="BR2527" s="6">
        <f t="shared" si="737"/>
        <v>0</v>
      </c>
      <c r="BS2527" s="6">
        <f t="shared" si="739"/>
        <v>0</v>
      </c>
      <c r="BT2527" s="6">
        <f t="shared" si="740"/>
        <v>0</v>
      </c>
      <c r="CT2527" s="6">
        <f t="shared" si="738"/>
        <v>0</v>
      </c>
      <c r="CX2527" s="6" t="str">
        <f t="shared" si="741"/>
        <v>H</v>
      </c>
      <c r="CY2527" s="87">
        <f t="shared" si="742"/>
        <v>3563</v>
      </c>
      <c r="CZ2527" s="87"/>
    </row>
    <row r="2528" spans="1:105" hidden="1" x14ac:dyDescent="0.2">
      <c r="A2528" s="46">
        <v>5723</v>
      </c>
      <c r="B2528" s="46">
        <f t="shared" si="733"/>
        <v>3</v>
      </c>
      <c r="C2528" s="46">
        <f t="shared" si="734"/>
        <v>19</v>
      </c>
      <c r="D2528" s="46">
        <f t="shared" si="735"/>
        <v>1</v>
      </c>
      <c r="E2528" s="85">
        <v>33988</v>
      </c>
      <c r="F2528" s="94" t="s">
        <v>104</v>
      </c>
      <c r="G2528" s="93" t="s">
        <v>103</v>
      </c>
      <c r="H2528" s="93" t="s">
        <v>307</v>
      </c>
      <c r="I2528" s="93">
        <v>2</v>
      </c>
      <c r="J2528" s="93">
        <v>2</v>
      </c>
      <c r="K2528" s="93" t="s">
        <v>2433</v>
      </c>
      <c r="L2528" s="172">
        <v>3071</v>
      </c>
      <c r="M2528" s="92" t="s">
        <v>5244</v>
      </c>
      <c r="N2528" s="50">
        <v>2</v>
      </c>
      <c r="O2528" s="7">
        <v>23</v>
      </c>
      <c r="P2528" s="7">
        <v>12</v>
      </c>
      <c r="Q2528" s="7">
        <v>8</v>
      </c>
      <c r="R2528" s="7">
        <v>3</v>
      </c>
      <c r="S2528" s="7">
        <v>43</v>
      </c>
      <c r="T2528" s="7">
        <v>26</v>
      </c>
      <c r="U2528" s="7">
        <v>44</v>
      </c>
      <c r="AY2528" s="95" t="s">
        <v>978</v>
      </c>
      <c r="AZ2528" s="57">
        <v>47</v>
      </c>
      <c r="BA2528" s="57" t="s">
        <v>1895</v>
      </c>
      <c r="BB2528" s="57">
        <v>44</v>
      </c>
      <c r="BC2528" s="57"/>
      <c r="BD2528" s="57"/>
      <c r="BE2528" s="57"/>
      <c r="BF2528" s="57"/>
      <c r="BG2528" s="6">
        <f t="shared" si="725"/>
        <v>0</v>
      </c>
      <c r="BH2528" s="6">
        <f t="shared" si="743"/>
        <v>0</v>
      </c>
      <c r="BI2528" s="6">
        <f t="shared" si="726"/>
        <v>1</v>
      </c>
      <c r="BJ2528" s="6">
        <f t="shared" si="744"/>
        <v>5</v>
      </c>
      <c r="BK2528" s="6">
        <f t="shared" si="727"/>
        <v>0</v>
      </c>
      <c r="BL2528" s="6">
        <f t="shared" si="728"/>
        <v>0</v>
      </c>
      <c r="BM2528" s="6">
        <f t="shared" si="729"/>
        <v>1</v>
      </c>
      <c r="BN2528" s="6">
        <f t="shared" si="730"/>
        <v>5</v>
      </c>
      <c r="BO2528" s="6">
        <f t="shared" si="731"/>
        <v>1</v>
      </c>
      <c r="BP2528" s="6">
        <f t="shared" si="732"/>
        <v>7</v>
      </c>
      <c r="BQ2528" s="6">
        <f t="shared" si="736"/>
        <v>1</v>
      </c>
      <c r="BR2528" s="6">
        <f t="shared" si="737"/>
        <v>1</v>
      </c>
      <c r="BS2528" s="6">
        <f t="shared" si="739"/>
        <v>1</v>
      </c>
      <c r="BT2528" s="6">
        <f t="shared" si="740"/>
        <v>1</v>
      </c>
      <c r="CT2528" s="6">
        <f t="shared" si="738"/>
        <v>0</v>
      </c>
      <c r="CX2528" s="6" t="str">
        <f t="shared" si="741"/>
        <v>H</v>
      </c>
      <c r="CY2528" s="87">
        <f t="shared" si="742"/>
        <v>3071</v>
      </c>
      <c r="CZ2528" s="87"/>
    </row>
    <row r="2529" spans="1:105" hidden="1" x14ac:dyDescent="0.2">
      <c r="A2529" s="46">
        <v>5724</v>
      </c>
      <c r="B2529" s="46">
        <f t="shared" si="733"/>
        <v>6</v>
      </c>
      <c r="C2529" s="46">
        <f t="shared" si="734"/>
        <v>22</v>
      </c>
      <c r="D2529" s="46">
        <f t="shared" si="735"/>
        <v>1</v>
      </c>
      <c r="E2529" s="85">
        <v>33991</v>
      </c>
      <c r="F2529" s="94" t="s">
        <v>1607</v>
      </c>
      <c r="G2529" s="93" t="s">
        <v>310</v>
      </c>
      <c r="H2529" s="93" t="s">
        <v>307</v>
      </c>
      <c r="I2529" s="93">
        <v>0</v>
      </c>
      <c r="J2529" s="93">
        <v>0</v>
      </c>
      <c r="K2529" s="93" t="s">
        <v>2928</v>
      </c>
      <c r="L2529" s="172">
        <v>4528</v>
      </c>
      <c r="M2529" s="92" t="s">
        <v>4931</v>
      </c>
      <c r="N2529" s="50">
        <v>2</v>
      </c>
      <c r="O2529" s="7">
        <v>24</v>
      </c>
      <c r="P2529" s="7">
        <v>12</v>
      </c>
      <c r="Q2529" s="7">
        <v>9</v>
      </c>
      <c r="R2529" s="7">
        <v>3</v>
      </c>
      <c r="S2529" s="7">
        <v>43</v>
      </c>
      <c r="T2529" s="7">
        <v>26</v>
      </c>
      <c r="U2529" s="7">
        <v>45</v>
      </c>
      <c r="AY2529" s="95" t="s">
        <v>978</v>
      </c>
      <c r="AZ2529" s="57">
        <v>47</v>
      </c>
      <c r="BA2529" s="57" t="s">
        <v>1895</v>
      </c>
      <c r="BB2529" s="57">
        <v>45</v>
      </c>
      <c r="BC2529" s="57"/>
      <c r="BD2529" s="57"/>
      <c r="BE2529" s="57"/>
      <c r="BF2529" s="57"/>
      <c r="BG2529" s="6">
        <f t="shared" si="725"/>
        <v>0</v>
      </c>
      <c r="BH2529" s="6">
        <f t="shared" si="743"/>
        <v>0</v>
      </c>
      <c r="BI2529" s="6">
        <f t="shared" si="726"/>
        <v>1</v>
      </c>
      <c r="BJ2529" s="6">
        <f t="shared" si="744"/>
        <v>6</v>
      </c>
      <c r="BK2529" s="6">
        <f t="shared" si="727"/>
        <v>0</v>
      </c>
      <c r="BL2529" s="6">
        <f t="shared" si="728"/>
        <v>0</v>
      </c>
      <c r="BM2529" s="6">
        <f t="shared" si="729"/>
        <v>1</v>
      </c>
      <c r="BN2529" s="6">
        <f t="shared" si="730"/>
        <v>6</v>
      </c>
      <c r="BO2529" s="6">
        <f t="shared" si="731"/>
        <v>1</v>
      </c>
      <c r="BP2529" s="6">
        <f t="shared" si="732"/>
        <v>8</v>
      </c>
      <c r="BQ2529" s="6">
        <f t="shared" si="736"/>
        <v>0</v>
      </c>
      <c r="BR2529" s="6">
        <f t="shared" si="737"/>
        <v>0</v>
      </c>
      <c r="BS2529" s="6">
        <f t="shared" si="739"/>
        <v>0</v>
      </c>
      <c r="BT2529" s="6">
        <f t="shared" si="740"/>
        <v>0</v>
      </c>
      <c r="CT2529" s="6">
        <f t="shared" si="738"/>
        <v>0</v>
      </c>
      <c r="CX2529" s="6" t="str">
        <f t="shared" si="741"/>
        <v>A</v>
      </c>
      <c r="CY2529" s="87">
        <f t="shared" si="742"/>
        <v>4528</v>
      </c>
      <c r="CZ2529" s="87" t="str">
        <f t="shared" si="745"/>
        <v>BAR</v>
      </c>
      <c r="DA2529" s="6" t="str">
        <f t="shared" si="746"/>
        <v>na</v>
      </c>
    </row>
    <row r="2530" spans="1:105" hidden="1" x14ac:dyDescent="0.2">
      <c r="A2530" s="46">
        <v>5725</v>
      </c>
      <c r="B2530" s="46">
        <f t="shared" si="733"/>
        <v>3</v>
      </c>
      <c r="C2530" s="46">
        <f t="shared" si="734"/>
        <v>26</v>
      </c>
      <c r="D2530" s="46">
        <f t="shared" si="735"/>
        <v>1</v>
      </c>
      <c r="E2530" s="85">
        <v>33995</v>
      </c>
      <c r="F2530" s="94" t="s">
        <v>2385</v>
      </c>
      <c r="G2530" s="93" t="s">
        <v>310</v>
      </c>
      <c r="H2530" s="93" t="s">
        <v>308</v>
      </c>
      <c r="I2530" s="93">
        <v>0</v>
      </c>
      <c r="J2530" s="93">
        <v>3</v>
      </c>
      <c r="K2530" s="93" t="s">
        <v>2237</v>
      </c>
      <c r="L2530" s="172">
        <v>6894</v>
      </c>
      <c r="M2530" s="92" t="s">
        <v>4931</v>
      </c>
      <c r="N2530" s="50">
        <v>3</v>
      </c>
      <c r="O2530" s="7">
        <v>25</v>
      </c>
      <c r="P2530" s="7">
        <v>12</v>
      </c>
      <c r="Q2530" s="7">
        <v>9</v>
      </c>
      <c r="R2530" s="7">
        <v>4</v>
      </c>
      <c r="S2530" s="7">
        <v>43</v>
      </c>
      <c r="T2530" s="7">
        <v>29</v>
      </c>
      <c r="U2530" s="7">
        <v>45</v>
      </c>
      <c r="AY2530" s="95" t="s">
        <v>978</v>
      </c>
      <c r="AZ2530" s="57">
        <v>48</v>
      </c>
      <c r="BA2530" s="57" t="s">
        <v>1396</v>
      </c>
      <c r="BB2530" s="57">
        <v>45</v>
      </c>
      <c r="BC2530" s="57" t="s">
        <v>1895</v>
      </c>
      <c r="BD2530" s="57">
        <v>45</v>
      </c>
      <c r="BE2530" s="57"/>
      <c r="BF2530" s="57"/>
      <c r="BG2530" s="6">
        <f t="shared" si="725"/>
        <v>0</v>
      </c>
      <c r="BH2530" s="6">
        <f t="shared" si="743"/>
        <v>0</v>
      </c>
      <c r="BI2530" s="6">
        <f t="shared" si="726"/>
        <v>0</v>
      </c>
      <c r="BJ2530" s="6">
        <f t="shared" si="744"/>
        <v>0</v>
      </c>
      <c r="BK2530" s="6">
        <f t="shared" si="727"/>
        <v>1</v>
      </c>
      <c r="BL2530" s="6">
        <f t="shared" si="728"/>
        <v>1</v>
      </c>
      <c r="BM2530" s="6">
        <f t="shared" si="729"/>
        <v>0</v>
      </c>
      <c r="BN2530" s="6">
        <f t="shared" si="730"/>
        <v>0</v>
      </c>
      <c r="BO2530" s="6">
        <f t="shared" si="731"/>
        <v>1</v>
      </c>
      <c r="BP2530" s="6">
        <f t="shared" si="732"/>
        <v>9</v>
      </c>
      <c r="BQ2530" s="6">
        <f t="shared" si="736"/>
        <v>0</v>
      </c>
      <c r="BR2530" s="6">
        <f t="shared" si="737"/>
        <v>0</v>
      </c>
      <c r="BS2530" s="6">
        <f t="shared" si="739"/>
        <v>1</v>
      </c>
      <c r="BT2530" s="6">
        <f t="shared" si="740"/>
        <v>1</v>
      </c>
      <c r="CT2530" s="6">
        <f t="shared" si="738"/>
        <v>0</v>
      </c>
      <c r="CX2530" s="6" t="str">
        <f t="shared" si="741"/>
        <v>A</v>
      </c>
      <c r="CY2530" s="87">
        <f t="shared" si="742"/>
        <v>6894</v>
      </c>
      <c r="CZ2530" s="87" t="str">
        <f t="shared" si="745"/>
        <v>BAR</v>
      </c>
      <c r="DA2530" s="6" t="str">
        <f t="shared" si="746"/>
        <v>na</v>
      </c>
    </row>
    <row r="2531" spans="1:105" hidden="1" x14ac:dyDescent="0.2">
      <c r="A2531" s="46">
        <v>5726</v>
      </c>
      <c r="B2531" s="46">
        <f t="shared" si="733"/>
        <v>7</v>
      </c>
      <c r="C2531" s="46">
        <f t="shared" si="734"/>
        <v>30</v>
      </c>
      <c r="D2531" s="46">
        <f t="shared" si="735"/>
        <v>1</v>
      </c>
      <c r="E2531" s="85">
        <v>33999</v>
      </c>
      <c r="F2531" s="94" t="s">
        <v>2571</v>
      </c>
      <c r="G2531" s="93" t="s">
        <v>103</v>
      </c>
      <c r="H2531" s="93" t="s">
        <v>306</v>
      </c>
      <c r="I2531" s="93">
        <v>2</v>
      </c>
      <c r="J2531" s="93">
        <v>0</v>
      </c>
      <c r="K2531" s="93" t="s">
        <v>2433</v>
      </c>
      <c r="L2531" s="172">
        <v>3948</v>
      </c>
      <c r="M2531" s="92" t="s">
        <v>5245</v>
      </c>
      <c r="N2531" s="50">
        <v>3</v>
      </c>
      <c r="O2531" s="7">
        <v>26</v>
      </c>
      <c r="P2531" s="7">
        <v>13</v>
      </c>
      <c r="Q2531" s="7">
        <v>9</v>
      </c>
      <c r="R2531" s="7">
        <v>4</v>
      </c>
      <c r="S2531" s="7">
        <v>45</v>
      </c>
      <c r="T2531" s="7">
        <v>29</v>
      </c>
      <c r="U2531" s="7">
        <v>48</v>
      </c>
      <c r="AY2531" s="95" t="s">
        <v>978</v>
      </c>
      <c r="AZ2531" s="57">
        <v>51</v>
      </c>
      <c r="BA2531" s="57" t="s">
        <v>1396</v>
      </c>
      <c r="BB2531" s="57">
        <v>48</v>
      </c>
      <c r="BC2531" s="57" t="s">
        <v>1895</v>
      </c>
      <c r="BD2531" s="57">
        <v>48</v>
      </c>
      <c r="BE2531" s="57"/>
      <c r="BF2531" s="57"/>
      <c r="BG2531" s="6">
        <f t="shared" si="725"/>
        <v>1</v>
      </c>
      <c r="BH2531" s="6">
        <f t="shared" si="743"/>
        <v>1</v>
      </c>
      <c r="BI2531" s="6">
        <f t="shared" si="726"/>
        <v>0</v>
      </c>
      <c r="BJ2531" s="6">
        <f t="shared" si="744"/>
        <v>0</v>
      </c>
      <c r="BK2531" s="6">
        <f t="shared" si="727"/>
        <v>0</v>
      </c>
      <c r="BL2531" s="6">
        <f t="shared" si="728"/>
        <v>0</v>
      </c>
      <c r="BM2531" s="6">
        <f t="shared" si="729"/>
        <v>1</v>
      </c>
      <c r="BN2531" s="6">
        <f t="shared" si="730"/>
        <v>1</v>
      </c>
      <c r="BO2531" s="6">
        <f t="shared" si="731"/>
        <v>0</v>
      </c>
      <c r="BP2531" s="6">
        <f t="shared" si="732"/>
        <v>0</v>
      </c>
      <c r="BQ2531" s="6">
        <f t="shared" si="736"/>
        <v>1</v>
      </c>
      <c r="BR2531" s="6">
        <f t="shared" si="737"/>
        <v>1</v>
      </c>
      <c r="BS2531" s="6">
        <f t="shared" si="739"/>
        <v>0</v>
      </c>
      <c r="BT2531" s="6">
        <f t="shared" si="740"/>
        <v>0</v>
      </c>
      <c r="CT2531" s="6">
        <f t="shared" si="738"/>
        <v>0</v>
      </c>
      <c r="CX2531" s="6" t="str">
        <f t="shared" si="741"/>
        <v>H</v>
      </c>
      <c r="CY2531" s="87">
        <f t="shared" si="742"/>
        <v>3948</v>
      </c>
      <c r="CZ2531" s="87"/>
    </row>
    <row r="2532" spans="1:105" hidden="1" x14ac:dyDescent="0.2">
      <c r="A2532" s="46">
        <v>5727</v>
      </c>
      <c r="B2532" s="46">
        <f t="shared" si="733"/>
        <v>7</v>
      </c>
      <c r="C2532" s="46">
        <f t="shared" si="734"/>
        <v>6</v>
      </c>
      <c r="D2532" s="46">
        <f t="shared" si="735"/>
        <v>2</v>
      </c>
      <c r="E2532" s="85">
        <v>34006</v>
      </c>
      <c r="F2532" s="94" t="s">
        <v>193</v>
      </c>
      <c r="G2532" s="93" t="s">
        <v>310</v>
      </c>
      <c r="H2532" s="93" t="s">
        <v>307</v>
      </c>
      <c r="I2532" s="93">
        <v>1</v>
      </c>
      <c r="J2532" s="93">
        <v>1</v>
      </c>
      <c r="K2532" s="93" t="s">
        <v>2433</v>
      </c>
      <c r="L2532" s="172">
        <v>3532</v>
      </c>
      <c r="M2532" s="92" t="s">
        <v>5225</v>
      </c>
      <c r="N2532" s="50">
        <v>2</v>
      </c>
      <c r="O2532" s="7">
        <v>27</v>
      </c>
      <c r="P2532" s="7">
        <v>13</v>
      </c>
      <c r="Q2532" s="7">
        <v>10</v>
      </c>
      <c r="R2532" s="7">
        <v>4</v>
      </c>
      <c r="S2532" s="7">
        <v>46</v>
      </c>
      <c r="T2532" s="7">
        <v>30</v>
      </c>
      <c r="U2532" s="7">
        <v>49</v>
      </c>
      <c r="AY2532" s="95" t="s">
        <v>978</v>
      </c>
      <c r="AZ2532" s="57">
        <v>54</v>
      </c>
      <c r="BA2532" s="57" t="s">
        <v>1895</v>
      </c>
      <c r="BB2532" s="57">
        <v>49</v>
      </c>
      <c r="BC2532" s="57"/>
      <c r="BD2532" s="57"/>
      <c r="BE2532" s="57"/>
      <c r="BF2532" s="57"/>
      <c r="BG2532" s="6">
        <f t="shared" si="725"/>
        <v>0</v>
      </c>
      <c r="BH2532" s="6">
        <f t="shared" si="743"/>
        <v>0</v>
      </c>
      <c r="BI2532" s="6">
        <f t="shared" si="726"/>
        <v>1</v>
      </c>
      <c r="BJ2532" s="6">
        <f t="shared" si="744"/>
        <v>1</v>
      </c>
      <c r="BK2532" s="6">
        <f t="shared" si="727"/>
        <v>0</v>
      </c>
      <c r="BL2532" s="6">
        <f t="shared" si="728"/>
        <v>0</v>
      </c>
      <c r="BM2532" s="6">
        <f t="shared" si="729"/>
        <v>1</v>
      </c>
      <c r="BN2532" s="6">
        <f t="shared" si="730"/>
        <v>2</v>
      </c>
      <c r="BO2532" s="6">
        <f t="shared" si="731"/>
        <v>1</v>
      </c>
      <c r="BP2532" s="6">
        <f t="shared" si="732"/>
        <v>1</v>
      </c>
      <c r="BQ2532" s="6">
        <f t="shared" si="736"/>
        <v>1</v>
      </c>
      <c r="BR2532" s="6">
        <f t="shared" si="737"/>
        <v>2</v>
      </c>
      <c r="BS2532" s="6">
        <f t="shared" si="739"/>
        <v>1</v>
      </c>
      <c r="BT2532" s="6">
        <f t="shared" si="740"/>
        <v>1</v>
      </c>
      <c r="CT2532" s="6">
        <f t="shared" si="738"/>
        <v>0</v>
      </c>
      <c r="CX2532" s="6" t="str">
        <f t="shared" si="741"/>
        <v>A</v>
      </c>
      <c r="CY2532" s="87">
        <f t="shared" si="742"/>
        <v>3532</v>
      </c>
      <c r="CZ2532" s="87" t="str">
        <f t="shared" si="745"/>
        <v>BAR</v>
      </c>
      <c r="DA2532" s="6" t="str">
        <f t="shared" si="746"/>
        <v>na</v>
      </c>
    </row>
    <row r="2533" spans="1:105" hidden="1" x14ac:dyDescent="0.2">
      <c r="A2533" s="46">
        <v>5728</v>
      </c>
      <c r="B2533" s="46">
        <f t="shared" si="733"/>
        <v>7</v>
      </c>
      <c r="C2533" s="46">
        <f t="shared" si="734"/>
        <v>13</v>
      </c>
      <c r="D2533" s="46">
        <f t="shared" si="735"/>
        <v>2</v>
      </c>
      <c r="E2533" s="85">
        <v>34013</v>
      </c>
      <c r="F2533" s="94" t="s">
        <v>3097</v>
      </c>
      <c r="G2533" s="93" t="s">
        <v>103</v>
      </c>
      <c r="H2533" s="93" t="s">
        <v>308</v>
      </c>
      <c r="I2533" s="93">
        <v>0</v>
      </c>
      <c r="J2533" s="93">
        <v>1</v>
      </c>
      <c r="K2533" s="93" t="s">
        <v>2237</v>
      </c>
      <c r="L2533" s="172">
        <v>3467</v>
      </c>
      <c r="M2533" s="92" t="s">
        <v>4931</v>
      </c>
      <c r="N2533" s="50">
        <v>4</v>
      </c>
      <c r="O2533" s="7">
        <v>28</v>
      </c>
      <c r="P2533" s="7">
        <v>13</v>
      </c>
      <c r="Q2533" s="7">
        <v>10</v>
      </c>
      <c r="R2533" s="7">
        <v>5</v>
      </c>
      <c r="S2533" s="7">
        <v>46</v>
      </c>
      <c r="T2533" s="7">
        <v>31</v>
      </c>
      <c r="U2533" s="7">
        <v>49</v>
      </c>
      <c r="AY2533" s="95" t="s">
        <v>978</v>
      </c>
      <c r="AZ2533" s="57">
        <v>57</v>
      </c>
      <c r="BA2533" s="57" t="s">
        <v>115</v>
      </c>
      <c r="BB2533" s="57">
        <v>50</v>
      </c>
      <c r="BC2533" s="57" t="s">
        <v>1396</v>
      </c>
      <c r="BD2533" s="57">
        <v>49</v>
      </c>
      <c r="BE2533" s="57" t="s">
        <v>1895</v>
      </c>
      <c r="BF2533" s="57">
        <v>49</v>
      </c>
      <c r="BG2533" s="6">
        <f t="shared" si="725"/>
        <v>0</v>
      </c>
      <c r="BH2533" s="6">
        <f t="shared" si="743"/>
        <v>0</v>
      </c>
      <c r="BI2533" s="6">
        <f t="shared" si="726"/>
        <v>0</v>
      </c>
      <c r="BJ2533" s="6">
        <f t="shared" si="744"/>
        <v>0</v>
      </c>
      <c r="BK2533" s="6">
        <f t="shared" si="727"/>
        <v>1</v>
      </c>
      <c r="BL2533" s="6">
        <f t="shared" si="728"/>
        <v>1</v>
      </c>
      <c r="BM2533" s="6">
        <f t="shared" si="729"/>
        <v>0</v>
      </c>
      <c r="BN2533" s="6">
        <f t="shared" si="730"/>
        <v>0</v>
      </c>
      <c r="BO2533" s="6">
        <f t="shared" si="731"/>
        <v>1</v>
      </c>
      <c r="BP2533" s="6">
        <f t="shared" si="732"/>
        <v>2</v>
      </c>
      <c r="BQ2533" s="6">
        <f t="shared" si="736"/>
        <v>0</v>
      </c>
      <c r="BR2533" s="6">
        <f t="shared" si="737"/>
        <v>0</v>
      </c>
      <c r="BS2533" s="6">
        <f t="shared" si="739"/>
        <v>1</v>
      </c>
      <c r="BT2533" s="6">
        <f t="shared" si="740"/>
        <v>2</v>
      </c>
      <c r="CT2533" s="6">
        <f t="shared" si="738"/>
        <v>0</v>
      </c>
      <c r="CX2533" s="6" t="str">
        <f t="shared" si="741"/>
        <v>H</v>
      </c>
      <c r="CY2533" s="87">
        <f t="shared" si="742"/>
        <v>3467</v>
      </c>
      <c r="CZ2533" s="87"/>
    </row>
    <row r="2534" spans="1:105" hidden="1" x14ac:dyDescent="0.2">
      <c r="A2534" s="46">
        <v>5729</v>
      </c>
      <c r="B2534" s="46">
        <f t="shared" si="733"/>
        <v>7</v>
      </c>
      <c r="C2534" s="46">
        <f t="shared" si="734"/>
        <v>20</v>
      </c>
      <c r="D2534" s="46">
        <f t="shared" si="735"/>
        <v>2</v>
      </c>
      <c r="E2534" s="85">
        <v>34020</v>
      </c>
      <c r="F2534" s="94" t="s">
        <v>1908</v>
      </c>
      <c r="G2534" s="93" t="s">
        <v>310</v>
      </c>
      <c r="H2534" s="93" t="s">
        <v>308</v>
      </c>
      <c r="I2534" s="93">
        <v>0</v>
      </c>
      <c r="J2534" s="93">
        <v>1</v>
      </c>
      <c r="K2534" s="93" t="s">
        <v>2928</v>
      </c>
      <c r="L2534" s="172">
        <v>3119</v>
      </c>
      <c r="M2534" s="92" t="s">
        <v>4931</v>
      </c>
      <c r="N2534" s="50">
        <v>4</v>
      </c>
      <c r="O2534" s="7">
        <v>29</v>
      </c>
      <c r="P2534" s="7">
        <v>13</v>
      </c>
      <c r="Q2534" s="7">
        <v>10</v>
      </c>
      <c r="R2534" s="7">
        <v>6</v>
      </c>
      <c r="S2534" s="7">
        <v>46</v>
      </c>
      <c r="T2534" s="7">
        <v>32</v>
      </c>
      <c r="U2534" s="7">
        <v>49</v>
      </c>
      <c r="AY2534" s="95" t="s">
        <v>978</v>
      </c>
      <c r="AZ2534" s="57">
        <v>60</v>
      </c>
      <c r="BA2534" s="57" t="s">
        <v>115</v>
      </c>
      <c r="BB2534" s="57">
        <v>53</v>
      </c>
      <c r="BC2534" s="57" t="s">
        <v>1396</v>
      </c>
      <c r="BD2534" s="57">
        <v>52</v>
      </c>
      <c r="BE2534" s="57" t="s">
        <v>1895</v>
      </c>
      <c r="BF2534" s="57">
        <v>49</v>
      </c>
      <c r="BG2534" s="6">
        <f t="shared" si="725"/>
        <v>0</v>
      </c>
      <c r="BH2534" s="6">
        <f t="shared" si="743"/>
        <v>0</v>
      </c>
      <c r="BI2534" s="6">
        <f t="shared" si="726"/>
        <v>0</v>
      </c>
      <c r="BJ2534" s="6">
        <f t="shared" si="744"/>
        <v>0</v>
      </c>
      <c r="BK2534" s="6">
        <f t="shared" si="727"/>
        <v>1</v>
      </c>
      <c r="BL2534" s="6">
        <f t="shared" si="728"/>
        <v>2</v>
      </c>
      <c r="BM2534" s="6">
        <f t="shared" si="729"/>
        <v>0</v>
      </c>
      <c r="BN2534" s="6">
        <f t="shared" si="730"/>
        <v>0</v>
      </c>
      <c r="BO2534" s="6">
        <f t="shared" si="731"/>
        <v>1</v>
      </c>
      <c r="BP2534" s="6">
        <f t="shared" si="732"/>
        <v>3</v>
      </c>
      <c r="BQ2534" s="6">
        <f t="shared" si="736"/>
        <v>0</v>
      </c>
      <c r="BR2534" s="6">
        <f t="shared" si="737"/>
        <v>0</v>
      </c>
      <c r="BS2534" s="6">
        <f t="shared" si="739"/>
        <v>1</v>
      </c>
      <c r="BT2534" s="6">
        <f t="shared" si="740"/>
        <v>3</v>
      </c>
      <c r="CT2534" s="6">
        <f t="shared" si="738"/>
        <v>0</v>
      </c>
      <c r="CX2534" s="6" t="str">
        <f t="shared" si="741"/>
        <v>A</v>
      </c>
      <c r="CY2534" s="87">
        <f t="shared" si="742"/>
        <v>3119</v>
      </c>
      <c r="CZ2534" s="87" t="str">
        <f t="shared" si="745"/>
        <v>BAR</v>
      </c>
      <c r="DA2534" s="6" t="str">
        <f t="shared" si="746"/>
        <v>na</v>
      </c>
    </row>
    <row r="2535" spans="1:105" hidden="1" x14ac:dyDescent="0.2">
      <c r="A2535" s="46">
        <v>5730</v>
      </c>
      <c r="B2535" s="46">
        <f t="shared" si="733"/>
        <v>7</v>
      </c>
      <c r="C2535" s="46">
        <f t="shared" si="734"/>
        <v>27</v>
      </c>
      <c r="D2535" s="46">
        <f t="shared" si="735"/>
        <v>2</v>
      </c>
      <c r="E2535" s="85">
        <v>34027</v>
      </c>
      <c r="F2535" s="94" t="s">
        <v>441</v>
      </c>
      <c r="G2535" s="93" t="s">
        <v>103</v>
      </c>
      <c r="H2535" s="93" t="s">
        <v>306</v>
      </c>
      <c r="I2535" s="93">
        <v>5</v>
      </c>
      <c r="J2535" s="93">
        <v>1</v>
      </c>
      <c r="K2535" s="93" t="s">
        <v>2054</v>
      </c>
      <c r="L2535" s="172">
        <v>2990</v>
      </c>
      <c r="M2535" s="92" t="s">
        <v>5246</v>
      </c>
      <c r="N2535" s="50">
        <v>4</v>
      </c>
      <c r="O2535" s="7">
        <v>30</v>
      </c>
      <c r="P2535" s="7">
        <v>14</v>
      </c>
      <c r="Q2535" s="7">
        <v>10</v>
      </c>
      <c r="R2535" s="7">
        <v>6</v>
      </c>
      <c r="S2535" s="7">
        <v>51</v>
      </c>
      <c r="T2535" s="7">
        <v>33</v>
      </c>
      <c r="U2535" s="7">
        <v>52</v>
      </c>
      <c r="AY2535" s="95" t="s">
        <v>978</v>
      </c>
      <c r="AZ2535" s="57">
        <v>60</v>
      </c>
      <c r="BA2535" s="57" t="s">
        <v>115</v>
      </c>
      <c r="BB2535" s="57">
        <v>54</v>
      </c>
      <c r="BC2535" s="57" t="s">
        <v>1396</v>
      </c>
      <c r="BD2535" s="57">
        <v>52</v>
      </c>
      <c r="BE2535" s="57" t="s">
        <v>1895</v>
      </c>
      <c r="BF2535" s="57">
        <v>52</v>
      </c>
      <c r="BG2535" s="6">
        <f t="shared" si="725"/>
        <v>1</v>
      </c>
      <c r="BH2535" s="6">
        <f t="shared" si="743"/>
        <v>1</v>
      </c>
      <c r="BI2535" s="6">
        <f t="shared" si="726"/>
        <v>0</v>
      </c>
      <c r="BJ2535" s="6">
        <f t="shared" si="744"/>
        <v>0</v>
      </c>
      <c r="BK2535" s="6">
        <f t="shared" si="727"/>
        <v>0</v>
      </c>
      <c r="BL2535" s="6">
        <f t="shared" si="728"/>
        <v>0</v>
      </c>
      <c r="BM2535" s="6">
        <f t="shared" si="729"/>
        <v>1</v>
      </c>
      <c r="BN2535" s="6">
        <f t="shared" si="730"/>
        <v>1</v>
      </c>
      <c r="BO2535" s="6">
        <f t="shared" si="731"/>
        <v>0</v>
      </c>
      <c r="BP2535" s="6">
        <f t="shared" si="732"/>
        <v>0</v>
      </c>
      <c r="BQ2535" s="6">
        <f t="shared" si="736"/>
        <v>1</v>
      </c>
      <c r="BR2535" s="6">
        <f t="shared" si="737"/>
        <v>1</v>
      </c>
      <c r="BS2535" s="6">
        <f t="shared" si="739"/>
        <v>1</v>
      </c>
      <c r="BT2535" s="6">
        <f t="shared" si="740"/>
        <v>4</v>
      </c>
      <c r="CT2535" s="6">
        <f t="shared" si="738"/>
        <v>0</v>
      </c>
      <c r="CX2535" s="6" t="str">
        <f t="shared" si="741"/>
        <v>H</v>
      </c>
      <c r="CY2535" s="87">
        <f t="shared" si="742"/>
        <v>2990</v>
      </c>
      <c r="CZ2535" s="87"/>
    </row>
    <row r="2536" spans="1:105" hidden="1" x14ac:dyDescent="0.2">
      <c r="A2536" s="46">
        <v>5731</v>
      </c>
      <c r="B2536" s="46">
        <f t="shared" si="733"/>
        <v>6</v>
      </c>
      <c r="C2536" s="46">
        <f t="shared" si="734"/>
        <v>5</v>
      </c>
      <c r="D2536" s="46">
        <f t="shared" si="735"/>
        <v>3</v>
      </c>
      <c r="E2536" s="85">
        <v>34033</v>
      </c>
      <c r="F2536" s="94" t="s">
        <v>1632</v>
      </c>
      <c r="G2536" s="93" t="s">
        <v>310</v>
      </c>
      <c r="H2536" s="93" t="s">
        <v>306</v>
      </c>
      <c r="I2536" s="93">
        <v>1</v>
      </c>
      <c r="J2536" s="93">
        <v>0</v>
      </c>
      <c r="K2536" s="93" t="s">
        <v>2928</v>
      </c>
      <c r="L2536" s="172">
        <v>3188</v>
      </c>
      <c r="M2536" s="92" t="s">
        <v>5230</v>
      </c>
      <c r="N2536" s="50">
        <v>2</v>
      </c>
      <c r="O2536" s="7">
        <v>31</v>
      </c>
      <c r="P2536" s="7">
        <v>15</v>
      </c>
      <c r="Q2536" s="7">
        <v>10</v>
      </c>
      <c r="R2536" s="7">
        <v>6</v>
      </c>
      <c r="S2536" s="7">
        <v>52</v>
      </c>
      <c r="T2536" s="7">
        <v>33</v>
      </c>
      <c r="U2536" s="7">
        <v>55</v>
      </c>
      <c r="AY2536" s="95" t="s">
        <v>978</v>
      </c>
      <c r="AZ2536" s="57">
        <v>63</v>
      </c>
      <c r="BA2536" s="57" t="s">
        <v>1895</v>
      </c>
      <c r="BB2536" s="57">
        <v>55</v>
      </c>
      <c r="BC2536" s="57"/>
      <c r="BD2536" s="57"/>
      <c r="BE2536" s="57"/>
      <c r="BF2536" s="57"/>
      <c r="BG2536" s="6">
        <f t="shared" si="725"/>
        <v>1</v>
      </c>
      <c r="BH2536" s="6">
        <f t="shared" si="743"/>
        <v>2</v>
      </c>
      <c r="BI2536" s="6">
        <f t="shared" si="726"/>
        <v>0</v>
      </c>
      <c r="BJ2536" s="6">
        <f t="shared" si="744"/>
        <v>0</v>
      </c>
      <c r="BK2536" s="6">
        <f t="shared" si="727"/>
        <v>0</v>
      </c>
      <c r="BL2536" s="6">
        <f t="shared" si="728"/>
        <v>0</v>
      </c>
      <c r="BM2536" s="6">
        <f t="shared" si="729"/>
        <v>1</v>
      </c>
      <c r="BN2536" s="6">
        <f t="shared" si="730"/>
        <v>2</v>
      </c>
      <c r="BO2536" s="6">
        <f t="shared" si="731"/>
        <v>0</v>
      </c>
      <c r="BP2536" s="6">
        <f t="shared" si="732"/>
        <v>0</v>
      </c>
      <c r="BQ2536" s="6">
        <f t="shared" si="736"/>
        <v>1</v>
      </c>
      <c r="BR2536" s="6">
        <f t="shared" si="737"/>
        <v>2</v>
      </c>
      <c r="BS2536" s="6">
        <f t="shared" si="739"/>
        <v>0</v>
      </c>
      <c r="BT2536" s="6">
        <f t="shared" si="740"/>
        <v>0</v>
      </c>
      <c r="CT2536" s="6">
        <f t="shared" si="738"/>
        <v>0</v>
      </c>
      <c r="CX2536" s="6" t="str">
        <f t="shared" si="741"/>
        <v>A</v>
      </c>
      <c r="CY2536" s="87">
        <f t="shared" si="742"/>
        <v>3188</v>
      </c>
      <c r="CZ2536" s="87" t="str">
        <f t="shared" si="745"/>
        <v>BAR</v>
      </c>
      <c r="DA2536" s="6" t="str">
        <f t="shared" si="746"/>
        <v>na</v>
      </c>
    </row>
    <row r="2537" spans="1:105" hidden="1" x14ac:dyDescent="0.2">
      <c r="A2537" s="46">
        <v>5732</v>
      </c>
      <c r="B2537" s="46">
        <f t="shared" si="733"/>
        <v>3</v>
      </c>
      <c r="C2537" s="46">
        <f t="shared" si="734"/>
        <v>9</v>
      </c>
      <c r="D2537" s="46">
        <f t="shared" si="735"/>
        <v>3</v>
      </c>
      <c r="E2537" s="85">
        <v>34037</v>
      </c>
      <c r="F2537" s="94" t="s">
        <v>3380</v>
      </c>
      <c r="G2537" s="93" t="s">
        <v>103</v>
      </c>
      <c r="H2537" s="93" t="s">
        <v>307</v>
      </c>
      <c r="I2537" s="93">
        <v>1</v>
      </c>
      <c r="J2537" s="93">
        <v>1</v>
      </c>
      <c r="K2537" s="93" t="s">
        <v>2433</v>
      </c>
      <c r="L2537" s="172">
        <v>3327</v>
      </c>
      <c r="M2537" s="92" t="s">
        <v>5256</v>
      </c>
      <c r="N2537" s="50">
        <v>4</v>
      </c>
      <c r="O2537" s="7">
        <v>32</v>
      </c>
      <c r="P2537" s="7">
        <v>15</v>
      </c>
      <c r="Q2537" s="7">
        <v>11</v>
      </c>
      <c r="R2537" s="7">
        <v>6</v>
      </c>
      <c r="S2537" s="7">
        <v>53</v>
      </c>
      <c r="T2537" s="7">
        <v>34</v>
      </c>
      <c r="U2537" s="7">
        <v>56</v>
      </c>
      <c r="AY2537" s="95" t="s">
        <v>978</v>
      </c>
      <c r="AZ2537" s="57">
        <v>63</v>
      </c>
      <c r="BA2537" s="57" t="s">
        <v>115</v>
      </c>
      <c r="BB2537" s="57">
        <v>60</v>
      </c>
      <c r="BC2537" s="57" t="s">
        <v>1396</v>
      </c>
      <c r="BD2537" s="57">
        <v>56</v>
      </c>
      <c r="BE2537" s="57" t="s">
        <v>1895</v>
      </c>
      <c r="BF2537" s="57">
        <v>56</v>
      </c>
      <c r="BG2537" s="6">
        <f t="shared" si="725"/>
        <v>0</v>
      </c>
      <c r="BH2537" s="6">
        <f t="shared" si="743"/>
        <v>0</v>
      </c>
      <c r="BI2537" s="6">
        <f t="shared" si="726"/>
        <v>1</v>
      </c>
      <c r="BJ2537" s="6">
        <f t="shared" si="744"/>
        <v>1</v>
      </c>
      <c r="BK2537" s="6">
        <f t="shared" si="727"/>
        <v>0</v>
      </c>
      <c r="BL2537" s="6">
        <f t="shared" si="728"/>
        <v>0</v>
      </c>
      <c r="BM2537" s="6">
        <f t="shared" si="729"/>
        <v>1</v>
      </c>
      <c r="BN2537" s="6">
        <f t="shared" si="730"/>
        <v>3</v>
      </c>
      <c r="BO2537" s="6">
        <f t="shared" si="731"/>
        <v>1</v>
      </c>
      <c r="BP2537" s="6">
        <f t="shared" si="732"/>
        <v>1</v>
      </c>
      <c r="BQ2537" s="6">
        <f t="shared" si="736"/>
        <v>1</v>
      </c>
      <c r="BR2537" s="6">
        <f t="shared" si="737"/>
        <v>3</v>
      </c>
      <c r="BS2537" s="6">
        <f t="shared" si="739"/>
        <v>1</v>
      </c>
      <c r="BT2537" s="6">
        <f t="shared" si="740"/>
        <v>1</v>
      </c>
      <c r="CT2537" s="6">
        <f t="shared" si="738"/>
        <v>0</v>
      </c>
      <c r="CX2537" s="6" t="str">
        <f t="shared" si="741"/>
        <v>H</v>
      </c>
      <c r="CY2537" s="87">
        <f t="shared" si="742"/>
        <v>3327</v>
      </c>
      <c r="CZ2537" s="87"/>
    </row>
    <row r="2538" spans="1:105" hidden="1" x14ac:dyDescent="0.2">
      <c r="A2538" s="46">
        <v>5733</v>
      </c>
      <c r="B2538" s="46">
        <f t="shared" si="733"/>
        <v>7</v>
      </c>
      <c r="C2538" s="46">
        <f t="shared" si="734"/>
        <v>13</v>
      </c>
      <c r="D2538" s="46">
        <f t="shared" si="735"/>
        <v>3</v>
      </c>
      <c r="E2538" s="85">
        <v>34041</v>
      </c>
      <c r="F2538" s="94" t="s">
        <v>1177</v>
      </c>
      <c r="G2538" s="93" t="s">
        <v>310</v>
      </c>
      <c r="H2538" s="93" t="s">
        <v>306</v>
      </c>
      <c r="I2538" s="93">
        <v>5</v>
      </c>
      <c r="J2538" s="93">
        <v>1</v>
      </c>
      <c r="K2538" s="93" t="s">
        <v>2565</v>
      </c>
      <c r="L2538" s="172">
        <v>4985</v>
      </c>
      <c r="M2538" s="92" t="s">
        <v>5216</v>
      </c>
      <c r="N2538" s="50">
        <v>3</v>
      </c>
      <c r="O2538" s="7">
        <v>33</v>
      </c>
      <c r="P2538" s="7">
        <v>16</v>
      </c>
      <c r="Q2538" s="7">
        <v>11</v>
      </c>
      <c r="R2538" s="7">
        <v>6</v>
      </c>
      <c r="S2538" s="7">
        <v>58</v>
      </c>
      <c r="T2538" s="7">
        <v>35</v>
      </c>
      <c r="U2538" s="7">
        <v>59</v>
      </c>
      <c r="AY2538" s="95" t="s">
        <v>115</v>
      </c>
      <c r="AZ2538" s="57">
        <v>63</v>
      </c>
      <c r="BA2538" s="57" t="s">
        <v>978</v>
      </c>
      <c r="BB2538" s="57">
        <v>63</v>
      </c>
      <c r="BC2538" s="57" t="s">
        <v>1895</v>
      </c>
      <c r="BD2538" s="57">
        <v>59</v>
      </c>
      <c r="BE2538" s="57"/>
      <c r="BF2538" s="57"/>
      <c r="BG2538" s="6">
        <f t="shared" si="725"/>
        <v>1</v>
      </c>
      <c r="BH2538" s="6">
        <f t="shared" si="743"/>
        <v>1</v>
      </c>
      <c r="BI2538" s="6">
        <f t="shared" si="726"/>
        <v>0</v>
      </c>
      <c r="BJ2538" s="6">
        <f t="shared" si="744"/>
        <v>0</v>
      </c>
      <c r="BK2538" s="6">
        <f t="shared" si="727"/>
        <v>0</v>
      </c>
      <c r="BL2538" s="6">
        <f t="shared" si="728"/>
        <v>0</v>
      </c>
      <c r="BM2538" s="6">
        <f t="shared" si="729"/>
        <v>1</v>
      </c>
      <c r="BN2538" s="6">
        <f t="shared" si="730"/>
        <v>4</v>
      </c>
      <c r="BO2538" s="6">
        <f t="shared" si="731"/>
        <v>0</v>
      </c>
      <c r="BP2538" s="6">
        <f t="shared" si="732"/>
        <v>0</v>
      </c>
      <c r="BQ2538" s="6">
        <f t="shared" si="736"/>
        <v>1</v>
      </c>
      <c r="BR2538" s="6">
        <f t="shared" si="737"/>
        <v>4</v>
      </c>
      <c r="BS2538" s="6">
        <f t="shared" si="739"/>
        <v>1</v>
      </c>
      <c r="BT2538" s="6">
        <f t="shared" si="740"/>
        <v>2</v>
      </c>
      <c r="CT2538" s="6">
        <f t="shared" si="738"/>
        <v>0</v>
      </c>
      <c r="CX2538" s="6" t="str">
        <f t="shared" si="741"/>
        <v>A</v>
      </c>
      <c r="CY2538" s="87">
        <f t="shared" si="742"/>
        <v>4985</v>
      </c>
      <c r="CZ2538" s="87" t="str">
        <f t="shared" si="745"/>
        <v>CAD</v>
      </c>
      <c r="DA2538" s="6" t="str">
        <f t="shared" si="746"/>
        <v>na</v>
      </c>
    </row>
    <row r="2539" spans="1:105" hidden="1" x14ac:dyDescent="0.2">
      <c r="A2539" s="46">
        <v>5734</v>
      </c>
      <c r="B2539" s="46">
        <f t="shared" si="733"/>
        <v>7</v>
      </c>
      <c r="C2539" s="46">
        <f t="shared" si="734"/>
        <v>20</v>
      </c>
      <c r="D2539" s="46">
        <f t="shared" si="735"/>
        <v>3</v>
      </c>
      <c r="E2539" s="85">
        <v>34048</v>
      </c>
      <c r="F2539" s="94" t="s">
        <v>2255</v>
      </c>
      <c r="G2539" s="93" t="s">
        <v>103</v>
      </c>
      <c r="H2539" s="93" t="s">
        <v>308</v>
      </c>
      <c r="I2539" s="93">
        <v>1</v>
      </c>
      <c r="J2539" s="93">
        <v>2</v>
      </c>
      <c r="K2539" s="93" t="s">
        <v>2237</v>
      </c>
      <c r="L2539" s="172">
        <v>3985</v>
      </c>
      <c r="M2539" s="92" t="s">
        <v>5222</v>
      </c>
      <c r="N2539" s="50">
        <v>4</v>
      </c>
      <c r="O2539" s="7">
        <v>34</v>
      </c>
      <c r="P2539" s="7">
        <v>16</v>
      </c>
      <c r="Q2539" s="7">
        <v>11</v>
      </c>
      <c r="R2539" s="7">
        <v>7</v>
      </c>
      <c r="S2539" s="7">
        <v>59</v>
      </c>
      <c r="T2539" s="7">
        <v>37</v>
      </c>
      <c r="U2539" s="7">
        <v>59</v>
      </c>
      <c r="AY2539" s="95" t="s">
        <v>115</v>
      </c>
      <c r="AZ2539" s="57">
        <v>66</v>
      </c>
      <c r="BA2539" s="57" t="s">
        <v>978</v>
      </c>
      <c r="BB2539" s="57">
        <v>63</v>
      </c>
      <c r="BC2539" s="57" t="s">
        <v>1396</v>
      </c>
      <c r="BD2539" s="57">
        <v>60</v>
      </c>
      <c r="BE2539" s="57" t="s">
        <v>1895</v>
      </c>
      <c r="BF2539" s="57">
        <v>59</v>
      </c>
      <c r="BG2539" s="6">
        <f t="shared" si="725"/>
        <v>0</v>
      </c>
      <c r="BH2539" s="6">
        <f t="shared" si="743"/>
        <v>0</v>
      </c>
      <c r="BI2539" s="6">
        <f t="shared" si="726"/>
        <v>0</v>
      </c>
      <c r="BJ2539" s="6">
        <f t="shared" si="744"/>
        <v>0</v>
      </c>
      <c r="BK2539" s="6">
        <f t="shared" si="727"/>
        <v>1</v>
      </c>
      <c r="BL2539" s="6">
        <f t="shared" si="728"/>
        <v>1</v>
      </c>
      <c r="BM2539" s="6">
        <f t="shared" si="729"/>
        <v>0</v>
      </c>
      <c r="BN2539" s="6">
        <f t="shared" si="730"/>
        <v>0</v>
      </c>
      <c r="BO2539" s="6">
        <f t="shared" si="731"/>
        <v>1</v>
      </c>
      <c r="BP2539" s="6">
        <f t="shared" si="732"/>
        <v>1</v>
      </c>
      <c r="BQ2539" s="6">
        <f t="shared" si="736"/>
        <v>1</v>
      </c>
      <c r="BR2539" s="6">
        <f t="shared" si="737"/>
        <v>5</v>
      </c>
      <c r="BS2539" s="6">
        <f t="shared" si="739"/>
        <v>1</v>
      </c>
      <c r="BT2539" s="6">
        <f t="shared" si="740"/>
        <v>3</v>
      </c>
      <c r="CT2539" s="6">
        <f t="shared" si="738"/>
        <v>0</v>
      </c>
      <c r="CX2539" s="6" t="str">
        <f t="shared" si="741"/>
        <v>H</v>
      </c>
      <c r="CY2539" s="87">
        <f t="shared" si="742"/>
        <v>3985</v>
      </c>
      <c r="CZ2539" s="87"/>
    </row>
    <row r="2540" spans="1:105" hidden="1" x14ac:dyDescent="0.2">
      <c r="A2540" s="46">
        <v>5735</v>
      </c>
      <c r="B2540" s="46">
        <f t="shared" si="733"/>
        <v>3</v>
      </c>
      <c r="C2540" s="46">
        <f t="shared" si="734"/>
        <v>23</v>
      </c>
      <c r="D2540" s="46">
        <f t="shared" si="735"/>
        <v>3</v>
      </c>
      <c r="E2540" s="85">
        <v>34051</v>
      </c>
      <c r="F2540" s="94" t="s">
        <v>109</v>
      </c>
      <c r="G2540" s="93" t="s">
        <v>310</v>
      </c>
      <c r="H2540" s="93" t="s">
        <v>308</v>
      </c>
      <c r="I2540" s="93">
        <v>1</v>
      </c>
      <c r="J2540" s="93">
        <v>3</v>
      </c>
      <c r="K2540" s="93" t="s">
        <v>1313</v>
      </c>
      <c r="L2540" s="172">
        <v>3381</v>
      </c>
      <c r="M2540" s="92" t="s">
        <v>5222</v>
      </c>
      <c r="N2540" s="50">
        <v>4</v>
      </c>
      <c r="O2540" s="7">
        <v>35</v>
      </c>
      <c r="P2540" s="7">
        <v>16</v>
      </c>
      <c r="Q2540" s="7">
        <v>11</v>
      </c>
      <c r="R2540" s="7">
        <v>8</v>
      </c>
      <c r="S2540" s="7">
        <v>60</v>
      </c>
      <c r="T2540" s="7">
        <v>40</v>
      </c>
      <c r="U2540" s="7">
        <v>59</v>
      </c>
      <c r="AY2540" s="95" t="s">
        <v>115</v>
      </c>
      <c r="AZ2540" s="57">
        <v>66</v>
      </c>
      <c r="BA2540" s="57" t="s">
        <v>978</v>
      </c>
      <c r="BB2540" s="57">
        <v>63</v>
      </c>
      <c r="BC2540" s="57" t="s">
        <v>1396</v>
      </c>
      <c r="BD2540" s="57">
        <v>60</v>
      </c>
      <c r="BE2540" s="57" t="s">
        <v>1895</v>
      </c>
      <c r="BF2540" s="57">
        <v>59</v>
      </c>
      <c r="BG2540" s="6">
        <f t="shared" si="725"/>
        <v>0</v>
      </c>
      <c r="BH2540" s="6">
        <f t="shared" si="743"/>
        <v>0</v>
      </c>
      <c r="BI2540" s="6">
        <f t="shared" si="726"/>
        <v>0</v>
      </c>
      <c r="BJ2540" s="6">
        <f t="shared" si="744"/>
        <v>0</v>
      </c>
      <c r="BK2540" s="6">
        <f t="shared" si="727"/>
        <v>1</v>
      </c>
      <c r="BL2540" s="6">
        <f t="shared" si="728"/>
        <v>2</v>
      </c>
      <c r="BM2540" s="6">
        <f t="shared" si="729"/>
        <v>0</v>
      </c>
      <c r="BN2540" s="6">
        <f t="shared" si="730"/>
        <v>0</v>
      </c>
      <c r="BO2540" s="6">
        <f t="shared" si="731"/>
        <v>1</v>
      </c>
      <c r="BP2540" s="6">
        <f t="shared" si="732"/>
        <v>2</v>
      </c>
      <c r="BQ2540" s="6">
        <f t="shared" si="736"/>
        <v>1</v>
      </c>
      <c r="BR2540" s="6">
        <f t="shared" si="737"/>
        <v>6</v>
      </c>
      <c r="BS2540" s="6">
        <f t="shared" si="739"/>
        <v>1</v>
      </c>
      <c r="BT2540" s="6">
        <f t="shared" si="740"/>
        <v>4</v>
      </c>
      <c r="CT2540" s="6">
        <f t="shared" si="738"/>
        <v>0</v>
      </c>
      <c r="CX2540" s="6" t="str">
        <f t="shared" si="741"/>
        <v>A</v>
      </c>
      <c r="CY2540" s="87">
        <f t="shared" si="742"/>
        <v>3381</v>
      </c>
      <c r="CZ2540" s="87" t="str">
        <f t="shared" si="745"/>
        <v>CAD</v>
      </c>
      <c r="DA2540" s="6" t="str">
        <f t="shared" si="746"/>
        <v>na</v>
      </c>
    </row>
    <row r="2541" spans="1:105" hidden="1" x14ac:dyDescent="0.2">
      <c r="A2541" s="46">
        <v>5736</v>
      </c>
      <c r="B2541" s="46">
        <f t="shared" si="733"/>
        <v>6</v>
      </c>
      <c r="C2541" s="46">
        <f t="shared" si="734"/>
        <v>26</v>
      </c>
      <c r="D2541" s="46">
        <f t="shared" si="735"/>
        <v>3</v>
      </c>
      <c r="E2541" s="85">
        <v>34054</v>
      </c>
      <c r="F2541" s="94" t="s">
        <v>1571</v>
      </c>
      <c r="G2541" s="93" t="s">
        <v>103</v>
      </c>
      <c r="H2541" s="93" t="s">
        <v>306</v>
      </c>
      <c r="I2541" s="93">
        <v>2</v>
      </c>
      <c r="J2541" s="93">
        <v>1</v>
      </c>
      <c r="K2541" s="93" t="s">
        <v>2237</v>
      </c>
      <c r="L2541" s="172">
        <v>3334</v>
      </c>
      <c r="M2541" s="92" t="s">
        <v>5247</v>
      </c>
      <c r="N2541" s="50">
        <v>4</v>
      </c>
      <c r="O2541" s="7">
        <v>36</v>
      </c>
      <c r="P2541" s="7">
        <v>17</v>
      </c>
      <c r="Q2541" s="7">
        <v>11</v>
      </c>
      <c r="R2541" s="7">
        <v>8</v>
      </c>
      <c r="S2541" s="7">
        <v>62</v>
      </c>
      <c r="T2541" s="7">
        <v>41</v>
      </c>
      <c r="U2541" s="7">
        <v>62</v>
      </c>
      <c r="AY2541" s="95" t="s">
        <v>115</v>
      </c>
      <c r="AZ2541" s="57">
        <v>67</v>
      </c>
      <c r="BA2541" s="57" t="s">
        <v>978</v>
      </c>
      <c r="BB2541" s="57">
        <v>64</v>
      </c>
      <c r="BC2541" s="57" t="s">
        <v>1396</v>
      </c>
      <c r="BD2541" s="57">
        <v>63</v>
      </c>
      <c r="BE2541" s="57" t="s">
        <v>1895</v>
      </c>
      <c r="BF2541" s="57">
        <v>62</v>
      </c>
      <c r="BG2541" s="6">
        <f t="shared" si="725"/>
        <v>1</v>
      </c>
      <c r="BH2541" s="6">
        <f t="shared" si="743"/>
        <v>1</v>
      </c>
      <c r="BI2541" s="6">
        <f t="shared" si="726"/>
        <v>0</v>
      </c>
      <c r="BJ2541" s="6">
        <f t="shared" si="744"/>
        <v>0</v>
      </c>
      <c r="BK2541" s="6">
        <f t="shared" si="727"/>
        <v>0</v>
      </c>
      <c r="BL2541" s="6">
        <f t="shared" si="728"/>
        <v>0</v>
      </c>
      <c r="BM2541" s="6">
        <f t="shared" si="729"/>
        <v>1</v>
      </c>
      <c r="BN2541" s="6">
        <f t="shared" si="730"/>
        <v>1</v>
      </c>
      <c r="BO2541" s="6">
        <f t="shared" si="731"/>
        <v>0</v>
      </c>
      <c r="BP2541" s="6">
        <f t="shared" si="732"/>
        <v>0</v>
      </c>
      <c r="BQ2541" s="6">
        <f t="shared" si="736"/>
        <v>1</v>
      </c>
      <c r="BR2541" s="6">
        <f t="shared" si="737"/>
        <v>7</v>
      </c>
      <c r="BS2541" s="6">
        <f t="shared" si="739"/>
        <v>1</v>
      </c>
      <c r="BT2541" s="6">
        <f t="shared" si="740"/>
        <v>5</v>
      </c>
      <c r="CT2541" s="6">
        <f t="shared" si="738"/>
        <v>0</v>
      </c>
      <c r="CX2541" s="6" t="str">
        <f t="shared" si="741"/>
        <v>H</v>
      </c>
      <c r="CY2541" s="87">
        <f t="shared" si="742"/>
        <v>3334</v>
      </c>
      <c r="CZ2541" s="87"/>
    </row>
    <row r="2542" spans="1:105" hidden="1" x14ac:dyDescent="0.2">
      <c r="A2542" s="46">
        <v>5737</v>
      </c>
      <c r="B2542" s="46">
        <f t="shared" si="733"/>
        <v>6</v>
      </c>
      <c r="C2542" s="46">
        <f t="shared" si="734"/>
        <v>2</v>
      </c>
      <c r="D2542" s="46">
        <f t="shared" si="735"/>
        <v>4</v>
      </c>
      <c r="E2542" s="85">
        <v>34061</v>
      </c>
      <c r="F2542" s="94" t="s">
        <v>2456</v>
      </c>
      <c r="G2542" s="93" t="s">
        <v>310</v>
      </c>
      <c r="H2542" s="93" t="s">
        <v>306</v>
      </c>
      <c r="I2542" s="93">
        <v>4</v>
      </c>
      <c r="J2542" s="93">
        <v>1</v>
      </c>
      <c r="K2542" s="93" t="s">
        <v>2565</v>
      </c>
      <c r="L2542" s="172">
        <v>3912</v>
      </c>
      <c r="M2542" s="92" t="s">
        <v>5217</v>
      </c>
      <c r="N2542" s="50">
        <v>2</v>
      </c>
      <c r="O2542" s="7">
        <v>37</v>
      </c>
      <c r="P2542" s="7">
        <v>18</v>
      </c>
      <c r="Q2542" s="7">
        <v>11</v>
      </c>
      <c r="R2542" s="7">
        <v>8</v>
      </c>
      <c r="S2542" s="7">
        <v>66</v>
      </c>
      <c r="T2542" s="7">
        <v>42</v>
      </c>
      <c r="U2542" s="7">
        <v>65</v>
      </c>
      <c r="AY2542" s="95" t="s">
        <v>115</v>
      </c>
      <c r="AZ2542" s="57">
        <v>67</v>
      </c>
      <c r="BA2542" s="57" t="s">
        <v>1895</v>
      </c>
      <c r="BB2542" s="57">
        <v>65</v>
      </c>
      <c r="BC2542" s="57"/>
      <c r="BD2542" s="57"/>
      <c r="BE2542" s="57"/>
      <c r="BF2542" s="57"/>
      <c r="BG2542" s="6">
        <f t="shared" si="725"/>
        <v>1</v>
      </c>
      <c r="BH2542" s="6">
        <f t="shared" si="743"/>
        <v>2</v>
      </c>
      <c r="BI2542" s="6">
        <f t="shared" si="726"/>
        <v>0</v>
      </c>
      <c r="BJ2542" s="6">
        <f t="shared" si="744"/>
        <v>0</v>
      </c>
      <c r="BK2542" s="6">
        <f t="shared" si="727"/>
        <v>0</v>
      </c>
      <c r="BL2542" s="6">
        <f t="shared" si="728"/>
        <v>0</v>
      </c>
      <c r="BM2542" s="6">
        <f t="shared" si="729"/>
        <v>1</v>
      </c>
      <c r="BN2542" s="6">
        <f t="shared" si="730"/>
        <v>2</v>
      </c>
      <c r="BO2542" s="6">
        <f t="shared" si="731"/>
        <v>0</v>
      </c>
      <c r="BP2542" s="6">
        <f t="shared" si="732"/>
        <v>0</v>
      </c>
      <c r="BQ2542" s="6">
        <f t="shared" si="736"/>
        <v>1</v>
      </c>
      <c r="BR2542" s="6">
        <f t="shared" si="737"/>
        <v>8</v>
      </c>
      <c r="BS2542" s="6">
        <f t="shared" si="739"/>
        <v>1</v>
      </c>
      <c r="BT2542" s="6">
        <f t="shared" si="740"/>
        <v>6</v>
      </c>
      <c r="CT2542" s="6">
        <f t="shared" si="738"/>
        <v>0</v>
      </c>
      <c r="CX2542" s="6" t="str">
        <f t="shared" si="741"/>
        <v>A</v>
      </c>
      <c r="CY2542" s="87">
        <f t="shared" si="742"/>
        <v>3912</v>
      </c>
      <c r="CZ2542" s="87" t="str">
        <f t="shared" si="745"/>
        <v>CAD</v>
      </c>
      <c r="DA2542" s="6" t="str">
        <f t="shared" si="746"/>
        <v>na</v>
      </c>
    </row>
    <row r="2543" spans="1:105" hidden="1" x14ac:dyDescent="0.2">
      <c r="A2543" s="46">
        <v>5738</v>
      </c>
      <c r="B2543" s="46">
        <f t="shared" si="733"/>
        <v>3</v>
      </c>
      <c r="C2543" s="46">
        <f t="shared" si="734"/>
        <v>6</v>
      </c>
      <c r="D2543" s="46">
        <f t="shared" si="735"/>
        <v>4</v>
      </c>
      <c r="E2543" s="85">
        <v>34065</v>
      </c>
      <c r="F2543" s="94" t="s">
        <v>235</v>
      </c>
      <c r="G2543" s="93" t="s">
        <v>310</v>
      </c>
      <c r="H2543" s="93" t="s">
        <v>307</v>
      </c>
      <c r="I2543" s="93">
        <v>1</v>
      </c>
      <c r="J2543" s="93">
        <v>1</v>
      </c>
      <c r="K2543" s="93" t="s">
        <v>2237</v>
      </c>
      <c r="L2543" s="172">
        <v>3850</v>
      </c>
      <c r="M2543" s="92" t="s">
        <v>5256</v>
      </c>
      <c r="N2543" s="50">
        <v>3</v>
      </c>
      <c r="O2543" s="7">
        <v>38</v>
      </c>
      <c r="P2543" s="7">
        <v>18</v>
      </c>
      <c r="Q2543" s="7">
        <v>12</v>
      </c>
      <c r="R2543" s="7">
        <v>8</v>
      </c>
      <c r="S2543" s="7">
        <v>67</v>
      </c>
      <c r="T2543" s="7">
        <v>43</v>
      </c>
      <c r="U2543" s="7">
        <v>66</v>
      </c>
      <c r="AY2543" s="95" t="s">
        <v>115</v>
      </c>
      <c r="AZ2543" s="57">
        <v>71</v>
      </c>
      <c r="BA2543" s="57" t="s">
        <v>978</v>
      </c>
      <c r="BB2543" s="57">
        <v>69</v>
      </c>
      <c r="BC2543" s="57" t="s">
        <v>1895</v>
      </c>
      <c r="BD2543" s="57">
        <v>66</v>
      </c>
      <c r="BE2543" s="57"/>
      <c r="BF2543" s="57"/>
      <c r="BG2543" s="6">
        <f t="shared" si="725"/>
        <v>0</v>
      </c>
      <c r="BH2543" s="6">
        <f t="shared" si="743"/>
        <v>0</v>
      </c>
      <c r="BI2543" s="6">
        <f t="shared" si="726"/>
        <v>1</v>
      </c>
      <c r="BJ2543" s="6">
        <f t="shared" si="744"/>
        <v>1</v>
      </c>
      <c r="BK2543" s="6">
        <f t="shared" si="727"/>
        <v>0</v>
      </c>
      <c r="BL2543" s="6">
        <f t="shared" si="728"/>
        <v>0</v>
      </c>
      <c r="BM2543" s="6">
        <f t="shared" si="729"/>
        <v>1</v>
      </c>
      <c r="BN2543" s="6">
        <f t="shared" si="730"/>
        <v>3</v>
      </c>
      <c r="BO2543" s="6">
        <f t="shared" si="731"/>
        <v>1</v>
      </c>
      <c r="BP2543" s="6">
        <f t="shared" si="732"/>
        <v>1</v>
      </c>
      <c r="BQ2543" s="6">
        <f t="shared" si="736"/>
        <v>1</v>
      </c>
      <c r="BR2543" s="6">
        <f t="shared" si="737"/>
        <v>9</v>
      </c>
      <c r="BS2543" s="6">
        <f t="shared" si="739"/>
        <v>1</v>
      </c>
      <c r="BT2543" s="6">
        <f t="shared" si="740"/>
        <v>7</v>
      </c>
      <c r="CT2543" s="6">
        <f t="shared" si="738"/>
        <v>0</v>
      </c>
      <c r="CX2543" s="6" t="str">
        <f t="shared" si="741"/>
        <v>A</v>
      </c>
      <c r="CY2543" s="87">
        <f t="shared" si="742"/>
        <v>3850</v>
      </c>
      <c r="CZ2543" s="87" t="str">
        <f t="shared" si="745"/>
        <v>CAD</v>
      </c>
      <c r="DA2543" s="6" t="str">
        <f t="shared" si="746"/>
        <v>na</v>
      </c>
    </row>
    <row r="2544" spans="1:105" hidden="1" x14ac:dyDescent="0.2">
      <c r="A2544" s="46">
        <v>5739</v>
      </c>
      <c r="B2544" s="46">
        <f t="shared" si="733"/>
        <v>7</v>
      </c>
      <c r="C2544" s="46">
        <f t="shared" si="734"/>
        <v>10</v>
      </c>
      <c r="D2544" s="46">
        <f t="shared" si="735"/>
        <v>4</v>
      </c>
      <c r="E2544" s="85">
        <v>34069</v>
      </c>
      <c r="F2544" s="94" t="s">
        <v>2151</v>
      </c>
      <c r="G2544" s="93" t="s">
        <v>103</v>
      </c>
      <c r="H2544" s="93" t="s">
        <v>306</v>
      </c>
      <c r="I2544" s="93">
        <v>3</v>
      </c>
      <c r="J2544" s="93">
        <v>1</v>
      </c>
      <c r="K2544" s="93" t="s">
        <v>2054</v>
      </c>
      <c r="L2544" s="172">
        <v>6568</v>
      </c>
      <c r="M2544" s="92" t="s">
        <v>5218</v>
      </c>
      <c r="N2544" s="50">
        <v>3</v>
      </c>
      <c r="O2544" s="7">
        <v>39</v>
      </c>
      <c r="P2544" s="7">
        <v>19</v>
      </c>
      <c r="Q2544" s="7">
        <v>12</v>
      </c>
      <c r="R2544" s="7">
        <v>8</v>
      </c>
      <c r="S2544" s="7">
        <v>70</v>
      </c>
      <c r="T2544" s="7">
        <v>44</v>
      </c>
      <c r="U2544" s="7">
        <v>69</v>
      </c>
      <c r="AY2544" s="95" t="s">
        <v>978</v>
      </c>
      <c r="AZ2544" s="57">
        <v>72</v>
      </c>
      <c r="BA2544" s="57" t="s">
        <v>115</v>
      </c>
      <c r="BB2544" s="57">
        <v>71</v>
      </c>
      <c r="BC2544" s="57" t="s">
        <v>1895</v>
      </c>
      <c r="BD2544" s="57">
        <v>69</v>
      </c>
      <c r="BE2544" s="57"/>
      <c r="BF2544" s="57"/>
      <c r="BG2544" s="6">
        <f t="shared" si="725"/>
        <v>1</v>
      </c>
      <c r="BH2544" s="6">
        <f t="shared" si="743"/>
        <v>1</v>
      </c>
      <c r="BI2544" s="6">
        <f t="shared" si="726"/>
        <v>0</v>
      </c>
      <c r="BJ2544" s="6">
        <f t="shared" si="744"/>
        <v>0</v>
      </c>
      <c r="BK2544" s="6">
        <f t="shared" si="727"/>
        <v>0</v>
      </c>
      <c r="BL2544" s="6">
        <f t="shared" si="728"/>
        <v>0</v>
      </c>
      <c r="BM2544" s="6">
        <f t="shared" si="729"/>
        <v>1</v>
      </c>
      <c r="BN2544" s="6">
        <f t="shared" si="730"/>
        <v>4</v>
      </c>
      <c r="BO2544" s="6">
        <f t="shared" si="731"/>
        <v>0</v>
      </c>
      <c r="BP2544" s="6">
        <f t="shared" si="732"/>
        <v>0</v>
      </c>
      <c r="BQ2544" s="6">
        <f t="shared" si="736"/>
        <v>1</v>
      </c>
      <c r="BR2544" s="6">
        <f t="shared" si="737"/>
        <v>10</v>
      </c>
      <c r="BS2544" s="6">
        <f t="shared" si="739"/>
        <v>1</v>
      </c>
      <c r="BT2544" s="6">
        <f t="shared" si="740"/>
        <v>8</v>
      </c>
      <c r="CT2544" s="6">
        <f t="shared" si="738"/>
        <v>0</v>
      </c>
      <c r="CX2544" s="6" t="str">
        <f t="shared" si="741"/>
        <v>H</v>
      </c>
      <c r="CY2544" s="87">
        <f t="shared" si="742"/>
        <v>6568</v>
      </c>
      <c r="CZ2544" s="87"/>
    </row>
    <row r="2545" spans="1:133" hidden="1" x14ac:dyDescent="0.2">
      <c r="A2545" s="46">
        <v>5740</v>
      </c>
      <c r="B2545" s="46">
        <f t="shared" si="733"/>
        <v>2</v>
      </c>
      <c r="C2545" s="46">
        <f t="shared" si="734"/>
        <v>12</v>
      </c>
      <c r="D2545" s="46">
        <f t="shared" si="735"/>
        <v>4</v>
      </c>
      <c r="E2545" s="85">
        <v>34071</v>
      </c>
      <c r="F2545" s="94" t="s">
        <v>583</v>
      </c>
      <c r="G2545" s="93" t="s">
        <v>310</v>
      </c>
      <c r="H2545" s="93" t="s">
        <v>306</v>
      </c>
      <c r="I2545" s="93">
        <v>1</v>
      </c>
      <c r="J2545" s="93">
        <v>0</v>
      </c>
      <c r="K2545" s="93" t="s">
        <v>2928</v>
      </c>
      <c r="L2545" s="172">
        <v>3983</v>
      </c>
      <c r="M2545" s="92" t="s">
        <v>5256</v>
      </c>
      <c r="N2545" s="50">
        <v>2</v>
      </c>
      <c r="O2545" s="7">
        <v>40</v>
      </c>
      <c r="P2545" s="7">
        <v>20</v>
      </c>
      <c r="Q2545" s="7">
        <v>12</v>
      </c>
      <c r="R2545" s="7">
        <v>8</v>
      </c>
      <c r="S2545" s="7">
        <v>71</v>
      </c>
      <c r="T2545" s="7">
        <v>44</v>
      </c>
      <c r="U2545" s="7">
        <v>72</v>
      </c>
      <c r="AY2545" s="95" t="s">
        <v>115</v>
      </c>
      <c r="AZ2545" s="57">
        <v>74</v>
      </c>
      <c r="BA2545" s="57" t="s">
        <v>1895</v>
      </c>
      <c r="BB2545" s="57">
        <v>72</v>
      </c>
      <c r="BC2545" s="57"/>
      <c r="BD2545" s="57"/>
      <c r="BE2545" s="57"/>
      <c r="BF2545" s="57"/>
      <c r="BG2545" s="6">
        <f t="shared" si="725"/>
        <v>1</v>
      </c>
      <c r="BH2545" s="6">
        <f t="shared" si="743"/>
        <v>2</v>
      </c>
      <c r="BI2545" s="6">
        <f t="shared" si="726"/>
        <v>0</v>
      </c>
      <c r="BJ2545" s="6">
        <f t="shared" si="744"/>
        <v>0</v>
      </c>
      <c r="BK2545" s="6">
        <f t="shared" si="727"/>
        <v>0</v>
      </c>
      <c r="BL2545" s="6">
        <f t="shared" si="728"/>
        <v>0</v>
      </c>
      <c r="BM2545" s="6">
        <f t="shared" si="729"/>
        <v>1</v>
      </c>
      <c r="BN2545" s="6">
        <f t="shared" si="730"/>
        <v>5</v>
      </c>
      <c r="BO2545" s="6">
        <f t="shared" si="731"/>
        <v>0</v>
      </c>
      <c r="BP2545" s="6">
        <f t="shared" si="732"/>
        <v>0</v>
      </c>
      <c r="BQ2545" s="6">
        <f t="shared" si="736"/>
        <v>1</v>
      </c>
      <c r="BR2545" s="6">
        <f t="shared" si="737"/>
        <v>11</v>
      </c>
      <c r="BS2545" s="6">
        <f t="shared" si="739"/>
        <v>0</v>
      </c>
      <c r="BT2545" s="6">
        <f t="shared" si="740"/>
        <v>0</v>
      </c>
      <c r="CT2545" s="6">
        <f t="shared" si="738"/>
        <v>0</v>
      </c>
      <c r="CX2545" s="6" t="str">
        <f t="shared" si="741"/>
        <v>A</v>
      </c>
      <c r="CY2545" s="87">
        <f t="shared" si="742"/>
        <v>3983</v>
      </c>
      <c r="CZ2545" s="87" t="str">
        <f t="shared" si="745"/>
        <v>CAD</v>
      </c>
      <c r="DA2545" s="6" t="str">
        <f t="shared" si="746"/>
        <v>na</v>
      </c>
    </row>
    <row r="2546" spans="1:133" hidden="1" x14ac:dyDescent="0.2">
      <c r="A2546" s="46">
        <v>5741</v>
      </c>
      <c r="B2546" s="46">
        <f t="shared" si="733"/>
        <v>7</v>
      </c>
      <c r="C2546" s="46">
        <f t="shared" si="734"/>
        <v>17</v>
      </c>
      <c r="D2546" s="46">
        <f t="shared" si="735"/>
        <v>4</v>
      </c>
      <c r="E2546" s="85">
        <v>34076</v>
      </c>
      <c r="F2546" s="94" t="s">
        <v>3089</v>
      </c>
      <c r="G2546" s="93" t="s">
        <v>103</v>
      </c>
      <c r="H2546" s="93" t="s">
        <v>306</v>
      </c>
      <c r="I2546" s="93">
        <v>1</v>
      </c>
      <c r="J2546" s="93">
        <v>0</v>
      </c>
      <c r="K2546" s="93" t="s">
        <v>2433</v>
      </c>
      <c r="L2546" s="172">
        <v>5993</v>
      </c>
      <c r="M2546" s="92" t="s">
        <v>5236</v>
      </c>
      <c r="N2546" s="50">
        <v>2</v>
      </c>
      <c r="O2546" s="7">
        <v>41</v>
      </c>
      <c r="P2546" s="7">
        <v>21</v>
      </c>
      <c r="Q2546" s="7">
        <v>12</v>
      </c>
      <c r="R2546" s="7">
        <v>8</v>
      </c>
      <c r="S2546" s="7">
        <v>72</v>
      </c>
      <c r="T2546" s="7">
        <v>44</v>
      </c>
      <c r="U2546" s="7">
        <v>75</v>
      </c>
      <c r="AH2546" s="29" t="s">
        <v>1525</v>
      </c>
      <c r="AI2546" s="29" t="s">
        <v>3412</v>
      </c>
      <c r="AJ2546" s="29" t="s">
        <v>1641</v>
      </c>
      <c r="AK2546" s="29" t="s">
        <v>188</v>
      </c>
      <c r="AL2546" s="29" t="s">
        <v>2029</v>
      </c>
      <c r="AM2546" s="29" t="s">
        <v>2990</v>
      </c>
      <c r="AN2546" s="29" t="s">
        <v>3031</v>
      </c>
      <c r="AO2546" s="29" t="s">
        <v>62</v>
      </c>
      <c r="AP2546" s="29" t="s">
        <v>3422</v>
      </c>
      <c r="AQ2546" s="29" t="s">
        <v>954</v>
      </c>
      <c r="AR2546" s="29" t="s">
        <v>3300</v>
      </c>
      <c r="AS2546" s="29" t="s">
        <v>3423</v>
      </c>
      <c r="AT2546" s="29" t="s">
        <v>2432</v>
      </c>
      <c r="AY2546" s="95" t="s">
        <v>115</v>
      </c>
      <c r="AZ2546" s="57">
        <v>77</v>
      </c>
      <c r="BA2546" s="57" t="s">
        <v>1895</v>
      </c>
      <c r="BB2546" s="57">
        <v>75</v>
      </c>
      <c r="BC2546" s="57"/>
      <c r="BD2546" s="57"/>
      <c r="BE2546" s="57"/>
      <c r="BF2546" s="57"/>
      <c r="BG2546" s="6">
        <f t="shared" si="725"/>
        <v>1</v>
      </c>
      <c r="BH2546" s="6">
        <f t="shared" si="743"/>
        <v>3</v>
      </c>
      <c r="BI2546" s="6">
        <f t="shared" si="726"/>
        <v>0</v>
      </c>
      <c r="BJ2546" s="6">
        <f t="shared" si="744"/>
        <v>0</v>
      </c>
      <c r="BK2546" s="6">
        <f t="shared" si="727"/>
        <v>0</v>
      </c>
      <c r="BL2546" s="6">
        <f t="shared" si="728"/>
        <v>0</v>
      </c>
      <c r="BM2546" s="6">
        <f t="shared" si="729"/>
        <v>1</v>
      </c>
      <c r="BN2546" s="6">
        <f t="shared" si="730"/>
        <v>6</v>
      </c>
      <c r="BO2546" s="6">
        <f t="shared" si="731"/>
        <v>0</v>
      </c>
      <c r="BP2546" s="6">
        <f t="shared" si="732"/>
        <v>0</v>
      </c>
      <c r="BQ2546" s="6">
        <f t="shared" si="736"/>
        <v>1</v>
      </c>
      <c r="BR2546" s="6">
        <f t="shared" si="737"/>
        <v>12</v>
      </c>
      <c r="BS2546" s="6">
        <f t="shared" si="739"/>
        <v>0</v>
      </c>
      <c r="BT2546" s="6">
        <f t="shared" si="740"/>
        <v>0</v>
      </c>
      <c r="CT2546" s="6">
        <f t="shared" si="738"/>
        <v>0</v>
      </c>
      <c r="CX2546" s="6" t="str">
        <f t="shared" si="741"/>
        <v>H</v>
      </c>
      <c r="CY2546" s="87">
        <f t="shared" si="742"/>
        <v>5993</v>
      </c>
      <c r="CZ2546" s="87"/>
      <c r="DV2546" s="90"/>
      <c r="DY2546" s="57"/>
      <c r="EA2546" s="91"/>
    </row>
    <row r="2547" spans="1:133" s="5" customFormat="1" hidden="1" x14ac:dyDescent="0.2">
      <c r="A2547" s="46">
        <v>5742</v>
      </c>
      <c r="B2547" s="46">
        <f t="shared" si="733"/>
        <v>7</v>
      </c>
      <c r="C2547" s="46">
        <f t="shared" si="734"/>
        <v>24</v>
      </c>
      <c r="D2547" s="46">
        <f t="shared" si="735"/>
        <v>4</v>
      </c>
      <c r="E2547" s="85">
        <v>34083</v>
      </c>
      <c r="F2547" s="94" t="s">
        <v>2348</v>
      </c>
      <c r="G2547" s="93" t="s">
        <v>310</v>
      </c>
      <c r="H2547" s="93" t="s">
        <v>308</v>
      </c>
      <c r="I2547" s="93">
        <v>0</v>
      </c>
      <c r="J2547" s="93">
        <v>1</v>
      </c>
      <c r="K2547" s="93" t="s">
        <v>2928</v>
      </c>
      <c r="L2547" s="172">
        <v>3920</v>
      </c>
      <c r="M2547" s="92" t="s">
        <v>4931</v>
      </c>
      <c r="N2547" s="46">
        <v>3</v>
      </c>
      <c r="O2547" s="5">
        <v>42</v>
      </c>
      <c r="P2547" s="5">
        <v>21</v>
      </c>
      <c r="Q2547" s="5">
        <v>12</v>
      </c>
      <c r="R2547" s="5">
        <v>9</v>
      </c>
      <c r="S2547" s="5">
        <v>72</v>
      </c>
      <c r="T2547" s="5">
        <v>45</v>
      </c>
      <c r="U2547" s="5">
        <v>75</v>
      </c>
      <c r="AD2547" s="83"/>
      <c r="AE2547" s="83"/>
      <c r="AH2547" s="29">
        <f>SUM(AI2547:AX2547)</f>
        <v>76</v>
      </c>
      <c r="AI2547" s="29">
        <v>21</v>
      </c>
      <c r="AJ2547" s="29">
        <v>16</v>
      </c>
      <c r="AK2547" s="29">
        <v>8</v>
      </c>
      <c r="AL2547" s="29">
        <v>8</v>
      </c>
      <c r="AM2547" s="29">
        <v>7</v>
      </c>
      <c r="AN2547" s="29">
        <v>6</v>
      </c>
      <c r="AO2547" s="29">
        <v>3</v>
      </c>
      <c r="AP2547" s="29">
        <v>2</v>
      </c>
      <c r="AQ2547" s="29">
        <v>2</v>
      </c>
      <c r="AR2547" s="29">
        <v>1</v>
      </c>
      <c r="AS2547" s="29">
        <v>1</v>
      </c>
      <c r="AT2547" s="29">
        <v>1</v>
      </c>
      <c r="AY2547" s="95" t="s">
        <v>978</v>
      </c>
      <c r="AZ2547" s="57">
        <v>78</v>
      </c>
      <c r="BA2547" s="57" t="s">
        <v>115</v>
      </c>
      <c r="BB2547" s="57">
        <v>77</v>
      </c>
      <c r="BC2547" s="57" t="s">
        <v>1895</v>
      </c>
      <c r="BD2547" s="57">
        <v>75</v>
      </c>
      <c r="BE2547" s="57"/>
      <c r="BF2547" s="57"/>
      <c r="BG2547" s="6">
        <f t="shared" si="725"/>
        <v>0</v>
      </c>
      <c r="BH2547" s="6">
        <f t="shared" si="743"/>
        <v>0</v>
      </c>
      <c r="BI2547" s="6">
        <f t="shared" si="726"/>
        <v>0</v>
      </c>
      <c r="BJ2547" s="6">
        <f t="shared" si="744"/>
        <v>0</v>
      </c>
      <c r="BK2547" s="6">
        <f t="shared" si="727"/>
        <v>1</v>
      </c>
      <c r="BL2547" s="6">
        <f t="shared" si="728"/>
        <v>1</v>
      </c>
      <c r="BM2547" s="6">
        <f t="shared" si="729"/>
        <v>0</v>
      </c>
      <c r="BN2547" s="6">
        <f t="shared" si="730"/>
        <v>0</v>
      </c>
      <c r="BO2547" s="6">
        <f t="shared" si="731"/>
        <v>1</v>
      </c>
      <c r="BP2547" s="6">
        <f t="shared" si="732"/>
        <v>1</v>
      </c>
      <c r="BQ2547" s="6">
        <f t="shared" si="736"/>
        <v>0</v>
      </c>
      <c r="BR2547" s="6">
        <f t="shared" si="737"/>
        <v>0</v>
      </c>
      <c r="BS2547" s="6">
        <f t="shared" si="739"/>
        <v>1</v>
      </c>
      <c r="BT2547" s="6">
        <f t="shared" si="740"/>
        <v>1</v>
      </c>
      <c r="BV2547" s="2"/>
      <c r="BW2547" s="6"/>
      <c r="BX2547" s="6"/>
      <c r="BY2547" s="2"/>
      <c r="BZ2547" s="6"/>
      <c r="CA2547" s="6"/>
      <c r="CB2547" s="2"/>
      <c r="CC2547" s="6"/>
      <c r="CD2547" s="6"/>
      <c r="CE2547" s="2"/>
      <c r="CF2547" s="6"/>
      <c r="CG2547" s="6"/>
      <c r="CH2547" s="2"/>
      <c r="CI2547" s="6"/>
      <c r="CJ2547" s="6"/>
      <c r="CK2547" s="2"/>
      <c r="CL2547" s="6"/>
      <c r="CM2547" s="6"/>
      <c r="CN2547" s="2"/>
      <c r="CO2547" s="6"/>
      <c r="CP2547" s="2"/>
      <c r="CQ2547" s="2"/>
      <c r="CR2547" s="2"/>
      <c r="CS2547" s="2"/>
      <c r="CT2547" s="6">
        <f t="shared" si="738"/>
        <v>0</v>
      </c>
      <c r="CU2547" s="2"/>
      <c r="CV2547" s="2"/>
      <c r="CW2547" s="2"/>
      <c r="CX2547" s="6" t="str">
        <f t="shared" si="741"/>
        <v>A</v>
      </c>
      <c r="CY2547" s="87">
        <f t="shared" si="742"/>
        <v>3920</v>
      </c>
      <c r="CZ2547" s="87" t="str">
        <f t="shared" si="745"/>
        <v>BAR</v>
      </c>
      <c r="DA2547" s="6" t="str">
        <f t="shared" si="746"/>
        <v>na</v>
      </c>
      <c r="DB2547" s="2"/>
      <c r="DC2547" s="2"/>
      <c r="DD2547" s="2"/>
      <c r="DE2547" s="2"/>
      <c r="DF2547" s="4"/>
      <c r="DG2547" s="2"/>
      <c r="DH2547" s="2"/>
      <c r="DI2547" s="2"/>
      <c r="DJ2547" s="2"/>
      <c r="DT2547" s="7"/>
      <c r="DV2547" s="90"/>
      <c r="DW2547" s="7"/>
      <c r="DX2547" s="7"/>
      <c r="DY2547" s="57"/>
      <c r="DZ2547" s="7"/>
      <c r="EA2547" s="50"/>
      <c r="EB2547" s="7"/>
      <c r="EC2547" s="7"/>
    </row>
    <row r="2548" spans="1:133" ht="18" hidden="1" customHeight="1" x14ac:dyDescent="0.2">
      <c r="A2548" s="46">
        <v>5801</v>
      </c>
      <c r="B2548" s="46">
        <f t="shared" si="733"/>
        <v>7</v>
      </c>
      <c r="C2548" s="46">
        <f t="shared" si="734"/>
        <v>14</v>
      </c>
      <c r="D2548" s="46">
        <f t="shared" si="735"/>
        <v>8</v>
      </c>
      <c r="E2548" s="85">
        <v>34195</v>
      </c>
      <c r="F2548" s="94" t="s">
        <v>584</v>
      </c>
      <c r="G2548" s="93" t="s">
        <v>103</v>
      </c>
      <c r="H2548" s="93" t="s">
        <v>306</v>
      </c>
      <c r="I2548" s="93">
        <v>2</v>
      </c>
      <c r="J2548" s="93">
        <v>1</v>
      </c>
      <c r="K2548" s="93" t="s">
        <v>2433</v>
      </c>
      <c r="L2548" s="172">
        <v>4596</v>
      </c>
      <c r="M2548" s="92" t="s">
        <v>5259</v>
      </c>
      <c r="N2548" s="50">
        <v>6</v>
      </c>
      <c r="O2548" s="7">
        <v>1</v>
      </c>
      <c r="P2548" s="7">
        <v>1</v>
      </c>
      <c r="Q2548" s="7">
        <v>0</v>
      </c>
      <c r="R2548" s="7">
        <v>0</v>
      </c>
      <c r="S2548" s="7">
        <v>2</v>
      </c>
      <c r="T2548" s="7">
        <v>1</v>
      </c>
      <c r="U2548" s="7">
        <v>3</v>
      </c>
      <c r="BG2548" s="6">
        <f t="shared" si="725"/>
        <v>1</v>
      </c>
      <c r="BH2548" s="6">
        <f t="shared" si="743"/>
        <v>1</v>
      </c>
      <c r="BI2548" s="6">
        <f t="shared" si="726"/>
        <v>0</v>
      </c>
      <c r="BJ2548" s="6">
        <f t="shared" si="744"/>
        <v>0</v>
      </c>
      <c r="BK2548" s="6">
        <f t="shared" si="727"/>
        <v>0</v>
      </c>
      <c r="BL2548" s="6">
        <f t="shared" si="728"/>
        <v>0</v>
      </c>
      <c r="BM2548" s="6">
        <f t="shared" si="729"/>
        <v>1</v>
      </c>
      <c r="BN2548" s="6">
        <f t="shared" si="730"/>
        <v>1</v>
      </c>
      <c r="BO2548" s="6">
        <f t="shared" si="731"/>
        <v>0</v>
      </c>
      <c r="BP2548" s="6">
        <f t="shared" si="732"/>
        <v>0</v>
      </c>
      <c r="BQ2548" s="6">
        <f t="shared" si="736"/>
        <v>1</v>
      </c>
      <c r="BR2548" s="6">
        <f t="shared" si="737"/>
        <v>1</v>
      </c>
      <c r="BS2548" s="6">
        <f t="shared" si="739"/>
        <v>1</v>
      </c>
      <c r="BT2548" s="6">
        <f t="shared" si="740"/>
        <v>2</v>
      </c>
      <c r="CT2548" s="6">
        <f t="shared" si="738"/>
        <v>0</v>
      </c>
      <c r="CX2548" s="6" t="str">
        <f t="shared" si="741"/>
        <v>H</v>
      </c>
      <c r="CY2548" s="87">
        <f t="shared" si="742"/>
        <v>4596</v>
      </c>
      <c r="CZ2548" s="87">
        <f t="shared" si="745"/>
        <v>0</v>
      </c>
      <c r="DA2548" s="6">
        <f t="shared" si="746"/>
        <v>4596</v>
      </c>
      <c r="DV2548" s="90"/>
      <c r="DY2548" s="57"/>
      <c r="EA2548" s="50"/>
    </row>
    <row r="2549" spans="1:133" hidden="1" x14ac:dyDescent="0.2">
      <c r="A2549" s="46">
        <v>5802</v>
      </c>
      <c r="B2549" s="46">
        <f t="shared" si="733"/>
        <v>7</v>
      </c>
      <c r="C2549" s="46">
        <f t="shared" si="734"/>
        <v>21</v>
      </c>
      <c r="D2549" s="46">
        <f t="shared" si="735"/>
        <v>8</v>
      </c>
      <c r="E2549" s="85">
        <v>34202</v>
      </c>
      <c r="F2549" s="94" t="s">
        <v>2245</v>
      </c>
      <c r="G2549" s="93" t="s">
        <v>310</v>
      </c>
      <c r="H2549" s="93" t="s">
        <v>306</v>
      </c>
      <c r="I2549" s="93">
        <v>2</v>
      </c>
      <c r="J2549" s="93">
        <v>1</v>
      </c>
      <c r="K2549" s="93" t="s">
        <v>2433</v>
      </c>
      <c r="L2549" s="172">
        <v>2807</v>
      </c>
      <c r="M2549" s="92" t="s">
        <v>5260</v>
      </c>
      <c r="N2549" s="50">
        <v>4</v>
      </c>
      <c r="O2549" s="7">
        <v>2</v>
      </c>
      <c r="P2549" s="7">
        <v>2</v>
      </c>
      <c r="Q2549" s="7">
        <v>0</v>
      </c>
      <c r="R2549" s="7">
        <v>0</v>
      </c>
      <c r="S2549" s="7">
        <v>4</v>
      </c>
      <c r="T2549" s="7">
        <v>2</v>
      </c>
      <c r="U2549" s="7">
        <v>6</v>
      </c>
      <c r="BG2549" s="6">
        <f t="shared" si="725"/>
        <v>1</v>
      </c>
      <c r="BH2549" s="6">
        <f t="shared" si="743"/>
        <v>2</v>
      </c>
      <c r="BI2549" s="6">
        <f t="shared" si="726"/>
        <v>0</v>
      </c>
      <c r="BJ2549" s="6">
        <f t="shared" si="744"/>
        <v>0</v>
      </c>
      <c r="BK2549" s="6">
        <f t="shared" si="727"/>
        <v>0</v>
      </c>
      <c r="BL2549" s="6">
        <f t="shared" si="728"/>
        <v>0</v>
      </c>
      <c r="BM2549" s="6">
        <f t="shared" si="729"/>
        <v>1</v>
      </c>
      <c r="BN2549" s="6">
        <f t="shared" si="730"/>
        <v>2</v>
      </c>
      <c r="BO2549" s="6">
        <f t="shared" si="731"/>
        <v>0</v>
      </c>
      <c r="BP2549" s="6">
        <f t="shared" si="732"/>
        <v>0</v>
      </c>
      <c r="BQ2549" s="6">
        <f t="shared" si="736"/>
        <v>1</v>
      </c>
      <c r="BR2549" s="6">
        <f t="shared" si="737"/>
        <v>2</v>
      </c>
      <c r="BS2549" s="6">
        <f t="shared" si="739"/>
        <v>1</v>
      </c>
      <c r="BT2549" s="6">
        <f t="shared" si="740"/>
        <v>3</v>
      </c>
      <c r="CT2549" s="6">
        <f t="shared" si="738"/>
        <v>0</v>
      </c>
      <c r="CX2549" s="6" t="str">
        <f t="shared" si="741"/>
        <v>A</v>
      </c>
      <c r="CY2549" s="87">
        <f t="shared" si="742"/>
        <v>2807</v>
      </c>
      <c r="CZ2549" s="87">
        <f t="shared" si="745"/>
        <v>0</v>
      </c>
      <c r="DA2549" s="6" t="str">
        <f t="shared" si="746"/>
        <v>na</v>
      </c>
      <c r="DV2549" s="90"/>
      <c r="DY2549" s="57"/>
      <c r="EA2549" s="50"/>
    </row>
    <row r="2550" spans="1:133" hidden="1" x14ac:dyDescent="0.2">
      <c r="A2550" s="46">
        <v>5803</v>
      </c>
      <c r="B2550" s="46">
        <f t="shared" si="733"/>
        <v>7</v>
      </c>
      <c r="C2550" s="46">
        <f t="shared" si="734"/>
        <v>28</v>
      </c>
      <c r="D2550" s="46">
        <f t="shared" si="735"/>
        <v>8</v>
      </c>
      <c r="E2550" s="85">
        <v>34209</v>
      </c>
      <c r="F2550" s="94" t="s">
        <v>663</v>
      </c>
      <c r="G2550" s="93" t="s">
        <v>103</v>
      </c>
      <c r="H2550" s="93" t="s">
        <v>307</v>
      </c>
      <c r="I2550" s="93">
        <v>0</v>
      </c>
      <c r="J2550" s="93">
        <v>0</v>
      </c>
      <c r="K2550" s="93" t="s">
        <v>2928</v>
      </c>
      <c r="L2550" s="172">
        <v>4674</v>
      </c>
      <c r="M2550" s="92" t="s">
        <v>4931</v>
      </c>
      <c r="N2550" s="50">
        <v>5</v>
      </c>
      <c r="O2550" s="7">
        <v>3</v>
      </c>
      <c r="P2550" s="7">
        <v>2</v>
      </c>
      <c r="Q2550" s="7">
        <v>1</v>
      </c>
      <c r="R2550" s="7">
        <v>0</v>
      </c>
      <c r="S2550" s="7">
        <v>4</v>
      </c>
      <c r="T2550" s="7">
        <v>2</v>
      </c>
      <c r="U2550" s="7">
        <v>7</v>
      </c>
      <c r="BG2550" s="6">
        <f t="shared" si="725"/>
        <v>0</v>
      </c>
      <c r="BH2550" s="6">
        <f t="shared" si="743"/>
        <v>0</v>
      </c>
      <c r="BI2550" s="6">
        <f t="shared" si="726"/>
        <v>1</v>
      </c>
      <c r="BJ2550" s="6">
        <f t="shared" si="744"/>
        <v>1</v>
      </c>
      <c r="BK2550" s="6">
        <f t="shared" si="727"/>
        <v>0</v>
      </c>
      <c r="BL2550" s="6">
        <f t="shared" si="728"/>
        <v>0</v>
      </c>
      <c r="BM2550" s="6">
        <f t="shared" si="729"/>
        <v>1</v>
      </c>
      <c r="BN2550" s="6">
        <f t="shared" si="730"/>
        <v>3</v>
      </c>
      <c r="BO2550" s="6">
        <f t="shared" si="731"/>
        <v>1</v>
      </c>
      <c r="BP2550" s="6">
        <f t="shared" si="732"/>
        <v>1</v>
      </c>
      <c r="BQ2550" s="6">
        <f t="shared" si="736"/>
        <v>0</v>
      </c>
      <c r="BR2550" s="6">
        <f t="shared" si="737"/>
        <v>0</v>
      </c>
      <c r="BS2550" s="6">
        <f t="shared" si="739"/>
        <v>0</v>
      </c>
      <c r="BT2550" s="6">
        <f t="shared" si="740"/>
        <v>0</v>
      </c>
      <c r="CT2550" s="6">
        <f t="shared" si="738"/>
        <v>0</v>
      </c>
      <c r="CX2550" s="6" t="str">
        <f t="shared" si="741"/>
        <v>H</v>
      </c>
      <c r="CY2550" s="87">
        <f t="shared" si="742"/>
        <v>4674</v>
      </c>
      <c r="CZ2550" s="87">
        <f t="shared" si="745"/>
        <v>0</v>
      </c>
      <c r="DA2550" s="6">
        <f t="shared" si="746"/>
        <v>4674</v>
      </c>
      <c r="DV2550" s="90"/>
      <c r="DY2550" s="57"/>
      <c r="EA2550" s="50"/>
    </row>
    <row r="2551" spans="1:133" hidden="1" x14ac:dyDescent="0.2">
      <c r="A2551" s="46">
        <v>5804</v>
      </c>
      <c r="B2551" s="46">
        <f t="shared" si="733"/>
        <v>3</v>
      </c>
      <c r="C2551" s="46">
        <f t="shared" si="734"/>
        <v>31</v>
      </c>
      <c r="D2551" s="46">
        <f t="shared" si="735"/>
        <v>8</v>
      </c>
      <c r="E2551" s="85">
        <v>34212</v>
      </c>
      <c r="F2551" s="94" t="s">
        <v>1743</v>
      </c>
      <c r="G2551" s="93" t="s">
        <v>310</v>
      </c>
      <c r="H2551" s="93" t="s">
        <v>308</v>
      </c>
      <c r="I2551" s="93">
        <v>1</v>
      </c>
      <c r="J2551" s="93">
        <v>3</v>
      </c>
      <c r="K2551" s="93" t="s">
        <v>2237</v>
      </c>
      <c r="L2551" s="172">
        <v>4113</v>
      </c>
      <c r="M2551" s="92" t="s">
        <v>5225</v>
      </c>
      <c r="N2551" s="50">
        <v>8</v>
      </c>
      <c r="O2551" s="7">
        <v>4</v>
      </c>
      <c r="P2551" s="7">
        <v>2</v>
      </c>
      <c r="Q2551" s="7">
        <v>1</v>
      </c>
      <c r="R2551" s="7">
        <v>1</v>
      </c>
      <c r="S2551" s="7">
        <v>5</v>
      </c>
      <c r="T2551" s="7">
        <v>5</v>
      </c>
      <c r="U2551" s="7">
        <v>7</v>
      </c>
      <c r="BG2551" s="6">
        <f t="shared" si="725"/>
        <v>0</v>
      </c>
      <c r="BH2551" s="6">
        <f t="shared" si="743"/>
        <v>0</v>
      </c>
      <c r="BI2551" s="6">
        <f t="shared" si="726"/>
        <v>0</v>
      </c>
      <c r="BJ2551" s="6">
        <f t="shared" si="744"/>
        <v>0</v>
      </c>
      <c r="BK2551" s="6">
        <f t="shared" si="727"/>
        <v>1</v>
      </c>
      <c r="BL2551" s="6">
        <f t="shared" si="728"/>
        <v>1</v>
      </c>
      <c r="BM2551" s="6">
        <f t="shared" si="729"/>
        <v>0</v>
      </c>
      <c r="BN2551" s="6">
        <f t="shared" si="730"/>
        <v>0</v>
      </c>
      <c r="BO2551" s="6">
        <f t="shared" si="731"/>
        <v>1</v>
      </c>
      <c r="BP2551" s="6">
        <f t="shared" si="732"/>
        <v>2</v>
      </c>
      <c r="BQ2551" s="6">
        <f t="shared" si="736"/>
        <v>1</v>
      </c>
      <c r="BR2551" s="6">
        <f t="shared" si="737"/>
        <v>1</v>
      </c>
      <c r="BS2551" s="6">
        <f t="shared" si="739"/>
        <v>1</v>
      </c>
      <c r="BT2551" s="6">
        <f t="shared" si="740"/>
        <v>1</v>
      </c>
      <c r="CT2551" s="6">
        <f t="shared" si="738"/>
        <v>0</v>
      </c>
      <c r="CX2551" s="6" t="str">
        <f t="shared" si="741"/>
        <v>A</v>
      </c>
      <c r="CY2551" s="87">
        <f t="shared" si="742"/>
        <v>4113</v>
      </c>
      <c r="CZ2551" s="87">
        <f t="shared" si="745"/>
        <v>0</v>
      </c>
      <c r="DA2551" s="6" t="str">
        <f t="shared" si="746"/>
        <v>na</v>
      </c>
      <c r="DV2551" s="90"/>
      <c r="DY2551" s="57"/>
      <c r="EA2551" s="50"/>
    </row>
    <row r="2552" spans="1:133" hidden="1" x14ac:dyDescent="0.2">
      <c r="A2552" s="46">
        <v>5805</v>
      </c>
      <c r="B2552" s="46">
        <f t="shared" si="733"/>
        <v>7</v>
      </c>
      <c r="C2552" s="46">
        <f t="shared" si="734"/>
        <v>4</v>
      </c>
      <c r="D2552" s="46">
        <f t="shared" si="735"/>
        <v>9</v>
      </c>
      <c r="E2552" s="85">
        <v>34216</v>
      </c>
      <c r="F2552" s="94" t="s">
        <v>3282</v>
      </c>
      <c r="G2552" s="93" t="s">
        <v>310</v>
      </c>
      <c r="H2552" s="93" t="s">
        <v>308</v>
      </c>
      <c r="I2552" s="93">
        <v>0</v>
      </c>
      <c r="J2552" s="93">
        <v>2</v>
      </c>
      <c r="K2552" s="93" t="s">
        <v>2237</v>
      </c>
      <c r="L2552" s="172">
        <v>3698</v>
      </c>
      <c r="M2552" s="92" t="s">
        <v>4931</v>
      </c>
      <c r="N2552" s="50">
        <v>11</v>
      </c>
      <c r="O2552" s="7">
        <v>5</v>
      </c>
      <c r="P2552" s="7">
        <v>2</v>
      </c>
      <c r="Q2552" s="7">
        <v>1</v>
      </c>
      <c r="R2552" s="7">
        <v>2</v>
      </c>
      <c r="S2552" s="7">
        <v>5</v>
      </c>
      <c r="T2552" s="7">
        <v>7</v>
      </c>
      <c r="U2552" s="7">
        <v>7</v>
      </c>
      <c r="BG2552" s="6">
        <f t="shared" si="725"/>
        <v>0</v>
      </c>
      <c r="BH2552" s="6">
        <f t="shared" si="743"/>
        <v>0</v>
      </c>
      <c r="BI2552" s="6">
        <f t="shared" si="726"/>
        <v>0</v>
      </c>
      <c r="BJ2552" s="6">
        <f t="shared" si="744"/>
        <v>0</v>
      </c>
      <c r="BK2552" s="6">
        <f t="shared" si="727"/>
        <v>1</v>
      </c>
      <c r="BL2552" s="6">
        <f t="shared" si="728"/>
        <v>2</v>
      </c>
      <c r="BM2552" s="6">
        <f t="shared" si="729"/>
        <v>0</v>
      </c>
      <c r="BN2552" s="6">
        <f t="shared" si="730"/>
        <v>0</v>
      </c>
      <c r="BO2552" s="6">
        <f t="shared" si="731"/>
        <v>1</v>
      </c>
      <c r="BP2552" s="6">
        <f t="shared" si="732"/>
        <v>3</v>
      </c>
      <c r="BQ2552" s="6">
        <f t="shared" si="736"/>
        <v>0</v>
      </c>
      <c r="BR2552" s="6">
        <f t="shared" si="737"/>
        <v>0</v>
      </c>
      <c r="BS2552" s="6">
        <f t="shared" si="739"/>
        <v>1</v>
      </c>
      <c r="BT2552" s="6">
        <f t="shared" si="740"/>
        <v>2</v>
      </c>
      <c r="CT2552" s="6">
        <f t="shared" si="738"/>
        <v>0</v>
      </c>
      <c r="CX2552" s="6" t="str">
        <f t="shared" si="741"/>
        <v>A</v>
      </c>
      <c r="CY2552" s="87">
        <f t="shared" si="742"/>
        <v>3698</v>
      </c>
      <c r="CZ2552" s="87">
        <f t="shared" si="745"/>
        <v>0</v>
      </c>
      <c r="DA2552" s="6" t="str">
        <f t="shared" si="746"/>
        <v>na</v>
      </c>
      <c r="DV2552" s="90"/>
      <c r="DY2552" s="57"/>
      <c r="EA2552" s="50"/>
    </row>
    <row r="2553" spans="1:133" hidden="1" x14ac:dyDescent="0.2">
      <c r="A2553" s="46">
        <v>5806</v>
      </c>
      <c r="B2553" s="46">
        <f t="shared" si="733"/>
        <v>7</v>
      </c>
      <c r="C2553" s="46">
        <f t="shared" si="734"/>
        <v>11</v>
      </c>
      <c r="D2553" s="46">
        <f t="shared" si="735"/>
        <v>9</v>
      </c>
      <c r="E2553" s="85">
        <v>34223</v>
      </c>
      <c r="F2553" s="94" t="s">
        <v>570</v>
      </c>
      <c r="G2553" s="93" t="s">
        <v>103</v>
      </c>
      <c r="H2553" s="93" t="s">
        <v>306</v>
      </c>
      <c r="I2553" s="93">
        <v>3</v>
      </c>
      <c r="J2553" s="93">
        <v>1</v>
      </c>
      <c r="K2553" s="93" t="s">
        <v>2433</v>
      </c>
      <c r="L2553" s="172">
        <v>3446</v>
      </c>
      <c r="M2553" s="92" t="s">
        <v>5248</v>
      </c>
      <c r="N2553" s="50">
        <v>9</v>
      </c>
      <c r="O2553" s="7">
        <v>6</v>
      </c>
      <c r="P2553" s="7">
        <v>3</v>
      </c>
      <c r="Q2553" s="7">
        <v>1</v>
      </c>
      <c r="R2553" s="7">
        <v>2</v>
      </c>
      <c r="S2553" s="7">
        <v>8</v>
      </c>
      <c r="T2553" s="7">
        <v>8</v>
      </c>
      <c r="U2553" s="7">
        <v>10</v>
      </c>
      <c r="BG2553" s="6">
        <f t="shared" si="725"/>
        <v>1</v>
      </c>
      <c r="BH2553" s="6">
        <f t="shared" si="743"/>
        <v>1</v>
      </c>
      <c r="BI2553" s="6">
        <f t="shared" si="726"/>
        <v>0</v>
      </c>
      <c r="BJ2553" s="6">
        <f t="shared" si="744"/>
        <v>0</v>
      </c>
      <c r="BK2553" s="6">
        <f t="shared" si="727"/>
        <v>0</v>
      </c>
      <c r="BL2553" s="6">
        <f t="shared" si="728"/>
        <v>0</v>
      </c>
      <c r="BM2553" s="6">
        <f t="shared" si="729"/>
        <v>1</v>
      </c>
      <c r="BN2553" s="6">
        <f t="shared" si="730"/>
        <v>1</v>
      </c>
      <c r="BO2553" s="6">
        <f t="shared" si="731"/>
        <v>0</v>
      </c>
      <c r="BP2553" s="6">
        <f t="shared" si="732"/>
        <v>0</v>
      </c>
      <c r="BQ2553" s="6">
        <f t="shared" si="736"/>
        <v>1</v>
      </c>
      <c r="BR2553" s="6">
        <f t="shared" si="737"/>
        <v>1</v>
      </c>
      <c r="BS2553" s="6">
        <f t="shared" si="739"/>
        <v>1</v>
      </c>
      <c r="BT2553" s="6">
        <f t="shared" si="740"/>
        <v>3</v>
      </c>
      <c r="CT2553" s="6">
        <f t="shared" si="738"/>
        <v>0</v>
      </c>
      <c r="CX2553" s="6" t="str">
        <f t="shared" si="741"/>
        <v>H</v>
      </c>
      <c r="CY2553" s="87">
        <f t="shared" si="742"/>
        <v>3446</v>
      </c>
      <c r="CZ2553" s="87">
        <f t="shared" si="745"/>
        <v>0</v>
      </c>
      <c r="DA2553" s="6">
        <f t="shared" si="746"/>
        <v>3446</v>
      </c>
      <c r="DV2553" s="90"/>
      <c r="DY2553" s="57"/>
      <c r="EA2553" s="91"/>
    </row>
    <row r="2554" spans="1:133" hidden="1" x14ac:dyDescent="0.2">
      <c r="A2554" s="46">
        <v>5807</v>
      </c>
      <c r="B2554" s="46">
        <f t="shared" si="733"/>
        <v>2</v>
      </c>
      <c r="C2554" s="46">
        <f t="shared" si="734"/>
        <v>13</v>
      </c>
      <c r="D2554" s="46">
        <f t="shared" si="735"/>
        <v>9</v>
      </c>
      <c r="E2554" s="85">
        <v>34225</v>
      </c>
      <c r="F2554" s="94" t="s">
        <v>111</v>
      </c>
      <c r="G2554" s="93" t="s">
        <v>103</v>
      </c>
      <c r="H2554" s="93" t="s">
        <v>308</v>
      </c>
      <c r="I2554" s="93">
        <v>1</v>
      </c>
      <c r="J2554" s="93">
        <v>2</v>
      </c>
      <c r="K2554" s="93" t="s">
        <v>2927</v>
      </c>
      <c r="L2554" s="172">
        <v>3606</v>
      </c>
      <c r="M2554" s="92" t="s">
        <v>5261</v>
      </c>
      <c r="N2554" s="50">
        <v>11</v>
      </c>
      <c r="O2554" s="7">
        <v>7</v>
      </c>
      <c r="P2554" s="7">
        <v>3</v>
      </c>
      <c r="Q2554" s="7">
        <v>1</v>
      </c>
      <c r="R2554" s="7">
        <v>3</v>
      </c>
      <c r="S2554" s="7">
        <v>9</v>
      </c>
      <c r="T2554" s="7">
        <v>10</v>
      </c>
      <c r="U2554" s="7">
        <v>10</v>
      </c>
      <c r="BG2554" s="6">
        <f t="shared" si="725"/>
        <v>0</v>
      </c>
      <c r="BH2554" s="6">
        <f t="shared" si="743"/>
        <v>0</v>
      </c>
      <c r="BI2554" s="6">
        <f t="shared" si="726"/>
        <v>0</v>
      </c>
      <c r="BJ2554" s="6">
        <f t="shared" si="744"/>
        <v>0</v>
      </c>
      <c r="BK2554" s="6">
        <f t="shared" si="727"/>
        <v>1</v>
      </c>
      <c r="BL2554" s="6">
        <f t="shared" si="728"/>
        <v>1</v>
      </c>
      <c r="BM2554" s="6">
        <f t="shared" si="729"/>
        <v>0</v>
      </c>
      <c r="BN2554" s="6">
        <f t="shared" si="730"/>
        <v>0</v>
      </c>
      <c r="BO2554" s="6">
        <f t="shared" si="731"/>
        <v>1</v>
      </c>
      <c r="BP2554" s="6">
        <f t="shared" si="732"/>
        <v>1</v>
      </c>
      <c r="BQ2554" s="6">
        <f t="shared" si="736"/>
        <v>1</v>
      </c>
      <c r="BR2554" s="6">
        <f t="shared" si="737"/>
        <v>2</v>
      </c>
      <c r="BS2554" s="6">
        <f t="shared" si="739"/>
        <v>1</v>
      </c>
      <c r="BT2554" s="6">
        <f t="shared" si="740"/>
        <v>4</v>
      </c>
      <c r="CT2554" s="6">
        <f t="shared" si="738"/>
        <v>0</v>
      </c>
      <c r="CX2554" s="6" t="str">
        <f t="shared" si="741"/>
        <v>H</v>
      </c>
      <c r="CY2554" s="87">
        <f t="shared" si="742"/>
        <v>3606</v>
      </c>
      <c r="CZ2554" s="87">
        <f t="shared" si="745"/>
        <v>0</v>
      </c>
      <c r="DA2554" s="6">
        <f t="shared" si="746"/>
        <v>3606</v>
      </c>
      <c r="DV2554" s="90"/>
      <c r="DY2554" s="57"/>
      <c r="EA2554" s="50"/>
    </row>
    <row r="2555" spans="1:133" hidden="1" x14ac:dyDescent="0.2">
      <c r="A2555" s="46">
        <v>5808</v>
      </c>
      <c r="B2555" s="46">
        <f t="shared" si="733"/>
        <v>7</v>
      </c>
      <c r="C2555" s="46">
        <f t="shared" si="734"/>
        <v>18</v>
      </c>
      <c r="D2555" s="46">
        <f t="shared" si="735"/>
        <v>9</v>
      </c>
      <c r="E2555" s="85">
        <v>34230</v>
      </c>
      <c r="F2555" s="94" t="s">
        <v>500</v>
      </c>
      <c r="G2555" s="93" t="s">
        <v>310</v>
      </c>
      <c r="H2555" s="93" t="s">
        <v>306</v>
      </c>
      <c r="I2555" s="93">
        <v>1</v>
      </c>
      <c r="J2555" s="93">
        <v>0</v>
      </c>
      <c r="K2555" s="93" t="s">
        <v>2433</v>
      </c>
      <c r="L2555" s="172">
        <v>3595</v>
      </c>
      <c r="M2555" s="92" t="s">
        <v>5256</v>
      </c>
      <c r="N2555" s="50">
        <v>7</v>
      </c>
      <c r="O2555" s="7">
        <v>8</v>
      </c>
      <c r="P2555" s="7">
        <v>4</v>
      </c>
      <c r="Q2555" s="7">
        <v>1</v>
      </c>
      <c r="R2555" s="7">
        <v>3</v>
      </c>
      <c r="S2555" s="7">
        <v>10</v>
      </c>
      <c r="T2555" s="7">
        <v>10</v>
      </c>
      <c r="U2555" s="7">
        <v>13</v>
      </c>
      <c r="BG2555" s="6">
        <f t="shared" si="725"/>
        <v>1</v>
      </c>
      <c r="BH2555" s="6">
        <f t="shared" si="743"/>
        <v>1</v>
      </c>
      <c r="BI2555" s="6">
        <f t="shared" si="726"/>
        <v>0</v>
      </c>
      <c r="BJ2555" s="6">
        <f t="shared" si="744"/>
        <v>0</v>
      </c>
      <c r="BK2555" s="6">
        <f t="shared" si="727"/>
        <v>0</v>
      </c>
      <c r="BL2555" s="6">
        <f t="shared" si="728"/>
        <v>0</v>
      </c>
      <c r="BM2555" s="6">
        <f t="shared" si="729"/>
        <v>1</v>
      </c>
      <c r="BN2555" s="6">
        <f t="shared" si="730"/>
        <v>1</v>
      </c>
      <c r="BO2555" s="6">
        <f t="shared" si="731"/>
        <v>0</v>
      </c>
      <c r="BP2555" s="6">
        <f t="shared" si="732"/>
        <v>0</v>
      </c>
      <c r="BQ2555" s="6">
        <f t="shared" si="736"/>
        <v>1</v>
      </c>
      <c r="BR2555" s="6">
        <f t="shared" si="737"/>
        <v>3</v>
      </c>
      <c r="BS2555" s="6">
        <f t="shared" si="739"/>
        <v>0</v>
      </c>
      <c r="BT2555" s="6">
        <f t="shared" si="740"/>
        <v>0</v>
      </c>
      <c r="CT2555" s="6">
        <f t="shared" si="738"/>
        <v>0</v>
      </c>
      <c r="CX2555" s="6" t="str">
        <f t="shared" si="741"/>
        <v>A</v>
      </c>
      <c r="CY2555" s="87">
        <f t="shared" si="742"/>
        <v>3595</v>
      </c>
      <c r="CZ2555" s="87">
        <f t="shared" si="745"/>
        <v>0</v>
      </c>
      <c r="DA2555" s="6" t="str">
        <f t="shared" si="746"/>
        <v>na</v>
      </c>
      <c r="DV2555" s="90"/>
      <c r="DY2555" s="57"/>
      <c r="EA2555" s="91"/>
    </row>
    <row r="2556" spans="1:133" hidden="1" x14ac:dyDescent="0.2">
      <c r="A2556" s="46">
        <v>5809</v>
      </c>
      <c r="B2556" s="46">
        <f t="shared" si="733"/>
        <v>7</v>
      </c>
      <c r="C2556" s="46">
        <f t="shared" si="734"/>
        <v>25</v>
      </c>
      <c r="D2556" s="46">
        <f t="shared" si="735"/>
        <v>9</v>
      </c>
      <c r="E2556" s="85">
        <v>34237</v>
      </c>
      <c r="F2556" s="94" t="s">
        <v>3453</v>
      </c>
      <c r="G2556" s="93" t="s">
        <v>310</v>
      </c>
      <c r="H2556" s="93" t="s">
        <v>306</v>
      </c>
      <c r="I2556" s="93">
        <v>2</v>
      </c>
      <c r="J2556" s="93">
        <v>0</v>
      </c>
      <c r="K2556" s="93" t="s">
        <v>2433</v>
      </c>
      <c r="L2556" s="172">
        <v>3050</v>
      </c>
      <c r="M2556" s="92" t="s">
        <v>5249</v>
      </c>
      <c r="N2556" s="50">
        <v>6</v>
      </c>
      <c r="O2556" s="7">
        <v>9</v>
      </c>
      <c r="P2556" s="7">
        <v>5</v>
      </c>
      <c r="Q2556" s="7">
        <v>1</v>
      </c>
      <c r="R2556" s="7">
        <v>3</v>
      </c>
      <c r="S2556" s="7">
        <v>12</v>
      </c>
      <c r="T2556" s="7">
        <v>10</v>
      </c>
      <c r="U2556" s="7">
        <v>16</v>
      </c>
      <c r="BG2556" s="6">
        <f t="shared" si="725"/>
        <v>1</v>
      </c>
      <c r="BH2556" s="6">
        <f t="shared" si="743"/>
        <v>2</v>
      </c>
      <c r="BI2556" s="6">
        <f t="shared" si="726"/>
        <v>0</v>
      </c>
      <c r="BJ2556" s="6">
        <f t="shared" si="744"/>
        <v>0</v>
      </c>
      <c r="BK2556" s="6">
        <f t="shared" si="727"/>
        <v>0</v>
      </c>
      <c r="BL2556" s="6">
        <f t="shared" si="728"/>
        <v>0</v>
      </c>
      <c r="BM2556" s="6">
        <f t="shared" si="729"/>
        <v>1</v>
      </c>
      <c r="BN2556" s="6">
        <f t="shared" si="730"/>
        <v>2</v>
      </c>
      <c r="BO2556" s="6">
        <f t="shared" si="731"/>
        <v>0</v>
      </c>
      <c r="BP2556" s="6">
        <f t="shared" si="732"/>
        <v>0</v>
      </c>
      <c r="BQ2556" s="6">
        <f t="shared" si="736"/>
        <v>1</v>
      </c>
      <c r="BR2556" s="6">
        <f t="shared" si="737"/>
        <v>4</v>
      </c>
      <c r="BS2556" s="6">
        <f t="shared" si="739"/>
        <v>0</v>
      </c>
      <c r="BT2556" s="6">
        <f t="shared" si="740"/>
        <v>0</v>
      </c>
      <c r="CT2556" s="6">
        <f t="shared" si="738"/>
        <v>0</v>
      </c>
      <c r="CX2556" s="6" t="str">
        <f t="shared" si="741"/>
        <v>A</v>
      </c>
      <c r="CY2556" s="87">
        <f t="shared" si="742"/>
        <v>3050</v>
      </c>
      <c r="CZ2556" s="87">
        <f t="shared" si="745"/>
        <v>0</v>
      </c>
      <c r="DA2556" s="6" t="str">
        <f t="shared" si="746"/>
        <v>na</v>
      </c>
      <c r="DV2556" s="90"/>
      <c r="DY2556" s="57"/>
      <c r="EA2556" s="50"/>
    </row>
    <row r="2557" spans="1:133" hidden="1" x14ac:dyDescent="0.2">
      <c r="A2557" s="46">
        <v>5810</v>
      </c>
      <c r="B2557" s="46">
        <f t="shared" si="733"/>
        <v>7</v>
      </c>
      <c r="C2557" s="46">
        <f t="shared" si="734"/>
        <v>2</v>
      </c>
      <c r="D2557" s="46">
        <f t="shared" si="735"/>
        <v>10</v>
      </c>
      <c r="E2557" s="85">
        <v>34244</v>
      </c>
      <c r="F2557" s="94" t="s">
        <v>2151</v>
      </c>
      <c r="G2557" s="93" t="s">
        <v>103</v>
      </c>
      <c r="H2557" s="93" t="s">
        <v>306</v>
      </c>
      <c r="I2557" s="93">
        <v>5</v>
      </c>
      <c r="J2557" s="93">
        <v>0</v>
      </c>
      <c r="K2557" s="93" t="s">
        <v>3425</v>
      </c>
      <c r="L2557" s="172">
        <v>3762</v>
      </c>
      <c r="M2557" s="92" t="s">
        <v>5210</v>
      </c>
      <c r="N2557" s="50">
        <v>5</v>
      </c>
      <c r="O2557" s="7">
        <v>10</v>
      </c>
      <c r="P2557" s="7">
        <v>6</v>
      </c>
      <c r="Q2557" s="7">
        <v>1</v>
      </c>
      <c r="R2557" s="7">
        <v>3</v>
      </c>
      <c r="S2557" s="7">
        <v>17</v>
      </c>
      <c r="T2557" s="7">
        <v>10</v>
      </c>
      <c r="U2557" s="7">
        <v>19</v>
      </c>
      <c r="BG2557" s="6">
        <f t="shared" si="725"/>
        <v>1</v>
      </c>
      <c r="BH2557" s="6">
        <f t="shared" si="743"/>
        <v>3</v>
      </c>
      <c r="BI2557" s="6">
        <f t="shared" si="726"/>
        <v>0</v>
      </c>
      <c r="BJ2557" s="6">
        <f t="shared" si="744"/>
        <v>0</v>
      </c>
      <c r="BK2557" s="6">
        <f t="shared" si="727"/>
        <v>0</v>
      </c>
      <c r="BL2557" s="6">
        <f t="shared" si="728"/>
        <v>0</v>
      </c>
      <c r="BM2557" s="6">
        <f t="shared" si="729"/>
        <v>1</v>
      </c>
      <c r="BN2557" s="6">
        <f t="shared" si="730"/>
        <v>3</v>
      </c>
      <c r="BO2557" s="6">
        <f t="shared" si="731"/>
        <v>0</v>
      </c>
      <c r="BP2557" s="6">
        <f t="shared" si="732"/>
        <v>0</v>
      </c>
      <c r="BQ2557" s="6">
        <f t="shared" si="736"/>
        <v>1</v>
      </c>
      <c r="BR2557" s="6">
        <f t="shared" si="737"/>
        <v>5</v>
      </c>
      <c r="BS2557" s="6">
        <f t="shared" si="739"/>
        <v>0</v>
      </c>
      <c r="BT2557" s="6">
        <f t="shared" si="740"/>
        <v>0</v>
      </c>
      <c r="CT2557" s="6">
        <f t="shared" si="738"/>
        <v>0</v>
      </c>
      <c r="CX2557" s="6" t="str">
        <f t="shared" si="741"/>
        <v>H</v>
      </c>
      <c r="CY2557" s="87">
        <f t="shared" si="742"/>
        <v>3762</v>
      </c>
      <c r="CZ2557" s="87">
        <f t="shared" si="745"/>
        <v>0</v>
      </c>
      <c r="DA2557" s="6">
        <f t="shared" si="746"/>
        <v>3762</v>
      </c>
      <c r="DV2557" s="90"/>
      <c r="DY2557" s="57"/>
      <c r="EA2557" s="50"/>
    </row>
    <row r="2558" spans="1:133" hidden="1" x14ac:dyDescent="0.2">
      <c r="A2558" s="46">
        <v>5811</v>
      </c>
      <c r="B2558" s="46">
        <f t="shared" si="733"/>
        <v>7</v>
      </c>
      <c r="C2558" s="46">
        <f t="shared" si="734"/>
        <v>9</v>
      </c>
      <c r="D2558" s="46">
        <f t="shared" si="735"/>
        <v>10</v>
      </c>
      <c r="E2558" s="85">
        <v>34251</v>
      </c>
      <c r="F2558" s="94" t="s">
        <v>407</v>
      </c>
      <c r="G2558" s="93" t="s">
        <v>103</v>
      </c>
      <c r="H2558" s="93" t="s">
        <v>308</v>
      </c>
      <c r="I2558" s="93">
        <v>0</v>
      </c>
      <c r="J2558" s="93">
        <v>2</v>
      </c>
      <c r="K2558" s="93" t="s">
        <v>2237</v>
      </c>
      <c r="L2558" s="172">
        <v>6363</v>
      </c>
      <c r="M2558" s="92" t="s">
        <v>4931</v>
      </c>
      <c r="N2558" s="50">
        <v>7</v>
      </c>
      <c r="O2558" s="7">
        <v>11</v>
      </c>
      <c r="P2558" s="7">
        <v>6</v>
      </c>
      <c r="Q2558" s="7">
        <v>1</v>
      </c>
      <c r="R2558" s="7">
        <v>4</v>
      </c>
      <c r="S2558" s="7">
        <v>17</v>
      </c>
      <c r="T2558" s="7">
        <v>12</v>
      </c>
      <c r="U2558" s="7">
        <v>19</v>
      </c>
      <c r="BG2558" s="6">
        <f t="shared" si="725"/>
        <v>0</v>
      </c>
      <c r="BH2558" s="6">
        <f t="shared" si="743"/>
        <v>0</v>
      </c>
      <c r="BI2558" s="6">
        <f t="shared" si="726"/>
        <v>0</v>
      </c>
      <c r="BJ2558" s="6">
        <f t="shared" si="744"/>
        <v>0</v>
      </c>
      <c r="BK2558" s="6">
        <f t="shared" si="727"/>
        <v>1</v>
      </c>
      <c r="BL2558" s="6">
        <f t="shared" si="728"/>
        <v>1</v>
      </c>
      <c r="BM2558" s="6">
        <f t="shared" si="729"/>
        <v>0</v>
      </c>
      <c r="BN2558" s="6">
        <f t="shared" si="730"/>
        <v>0</v>
      </c>
      <c r="BO2558" s="6">
        <f t="shared" si="731"/>
        <v>1</v>
      </c>
      <c r="BP2558" s="6">
        <f t="shared" si="732"/>
        <v>1</v>
      </c>
      <c r="BQ2558" s="6">
        <f t="shared" si="736"/>
        <v>0</v>
      </c>
      <c r="BR2558" s="6">
        <f t="shared" si="737"/>
        <v>0</v>
      </c>
      <c r="BS2558" s="6">
        <f t="shared" si="739"/>
        <v>1</v>
      </c>
      <c r="BT2558" s="6">
        <f t="shared" si="740"/>
        <v>1</v>
      </c>
      <c r="CT2558" s="6">
        <f t="shared" si="738"/>
        <v>0</v>
      </c>
      <c r="CX2558" s="6" t="str">
        <f t="shared" si="741"/>
        <v>H</v>
      </c>
      <c r="CY2558" s="87">
        <f t="shared" si="742"/>
        <v>6363</v>
      </c>
      <c r="CZ2558" s="87">
        <f t="shared" si="745"/>
        <v>0</v>
      </c>
      <c r="DA2558" s="6">
        <f t="shared" si="746"/>
        <v>6363</v>
      </c>
      <c r="DV2558" s="90"/>
      <c r="DY2558" s="57"/>
      <c r="EA2558" s="50"/>
    </row>
    <row r="2559" spans="1:133" hidden="1" x14ac:dyDescent="0.2">
      <c r="A2559" s="46">
        <v>5812</v>
      </c>
      <c r="B2559" s="46">
        <f t="shared" si="733"/>
        <v>7</v>
      </c>
      <c r="C2559" s="46">
        <f t="shared" si="734"/>
        <v>16</v>
      </c>
      <c r="D2559" s="46">
        <f t="shared" si="735"/>
        <v>10</v>
      </c>
      <c r="E2559" s="85">
        <v>34258</v>
      </c>
      <c r="F2559" s="94" t="s">
        <v>3486</v>
      </c>
      <c r="G2559" s="93" t="s">
        <v>310</v>
      </c>
      <c r="H2559" s="93" t="s">
        <v>308</v>
      </c>
      <c r="I2559" s="93">
        <v>1</v>
      </c>
      <c r="J2559" s="93">
        <v>2</v>
      </c>
      <c r="K2559" s="93" t="s">
        <v>3337</v>
      </c>
      <c r="L2559" s="172">
        <v>5982</v>
      </c>
      <c r="M2559" s="92" t="s">
        <v>5256</v>
      </c>
      <c r="N2559" s="50">
        <v>10</v>
      </c>
      <c r="O2559" s="7">
        <v>12</v>
      </c>
      <c r="P2559" s="7">
        <v>6</v>
      </c>
      <c r="Q2559" s="7">
        <v>1</v>
      </c>
      <c r="R2559" s="7">
        <v>5</v>
      </c>
      <c r="S2559" s="7">
        <v>18</v>
      </c>
      <c r="T2559" s="7">
        <v>14</v>
      </c>
      <c r="U2559" s="7">
        <v>19</v>
      </c>
      <c r="BG2559" s="6">
        <f t="shared" si="725"/>
        <v>0</v>
      </c>
      <c r="BH2559" s="6">
        <f t="shared" si="743"/>
        <v>0</v>
      </c>
      <c r="BI2559" s="6">
        <f t="shared" si="726"/>
        <v>0</v>
      </c>
      <c r="BJ2559" s="6">
        <f t="shared" si="744"/>
        <v>0</v>
      </c>
      <c r="BK2559" s="6">
        <f t="shared" si="727"/>
        <v>1</v>
      </c>
      <c r="BL2559" s="6">
        <f t="shared" si="728"/>
        <v>2</v>
      </c>
      <c r="BM2559" s="6">
        <f t="shared" si="729"/>
        <v>0</v>
      </c>
      <c r="BN2559" s="6">
        <f t="shared" si="730"/>
        <v>0</v>
      </c>
      <c r="BO2559" s="6">
        <f t="shared" si="731"/>
        <v>1</v>
      </c>
      <c r="BP2559" s="6">
        <f t="shared" si="732"/>
        <v>2</v>
      </c>
      <c r="BQ2559" s="6">
        <f t="shared" si="736"/>
        <v>1</v>
      </c>
      <c r="BR2559" s="6">
        <f t="shared" si="737"/>
        <v>1</v>
      </c>
      <c r="BS2559" s="6">
        <f t="shared" si="739"/>
        <v>1</v>
      </c>
      <c r="BT2559" s="6">
        <f t="shared" si="740"/>
        <v>2</v>
      </c>
      <c r="CT2559" s="6">
        <f t="shared" si="738"/>
        <v>0</v>
      </c>
      <c r="CX2559" s="6" t="str">
        <f t="shared" si="741"/>
        <v>A</v>
      </c>
      <c r="CY2559" s="87">
        <f t="shared" si="742"/>
        <v>5982</v>
      </c>
      <c r="CZ2559" s="87">
        <f t="shared" si="745"/>
        <v>0</v>
      </c>
      <c r="DA2559" s="6" t="str">
        <f t="shared" si="746"/>
        <v>na</v>
      </c>
      <c r="DV2559" s="90"/>
      <c r="DY2559" s="57"/>
      <c r="EA2559" s="50"/>
    </row>
    <row r="2560" spans="1:133" hidden="1" x14ac:dyDescent="0.2">
      <c r="A2560" s="46">
        <v>5813</v>
      </c>
      <c r="B2560" s="46">
        <f t="shared" si="733"/>
        <v>7</v>
      </c>
      <c r="C2560" s="46">
        <f t="shared" si="734"/>
        <v>23</v>
      </c>
      <c r="D2560" s="46">
        <f t="shared" si="735"/>
        <v>10</v>
      </c>
      <c r="E2560" s="85">
        <v>34265</v>
      </c>
      <c r="F2560" s="94" t="s">
        <v>3386</v>
      </c>
      <c r="G2560" s="93" t="s">
        <v>103</v>
      </c>
      <c r="H2560" s="93" t="s">
        <v>308</v>
      </c>
      <c r="I2560" s="93">
        <v>0</v>
      </c>
      <c r="J2560" s="93">
        <v>2</v>
      </c>
      <c r="K2560" s="93" t="s">
        <v>2928</v>
      </c>
      <c r="L2560" s="172">
        <v>3513</v>
      </c>
      <c r="M2560" s="92" t="s">
        <v>4931</v>
      </c>
      <c r="N2560" s="50">
        <v>10</v>
      </c>
      <c r="O2560" s="7">
        <v>13</v>
      </c>
      <c r="P2560" s="7">
        <v>6</v>
      </c>
      <c r="Q2560" s="7">
        <v>1</v>
      </c>
      <c r="R2560" s="7">
        <v>6</v>
      </c>
      <c r="S2560" s="7">
        <v>18</v>
      </c>
      <c r="T2560" s="7">
        <v>16</v>
      </c>
      <c r="U2560" s="7">
        <v>19</v>
      </c>
      <c r="BG2560" s="6">
        <f t="shared" si="725"/>
        <v>0</v>
      </c>
      <c r="BH2560" s="6">
        <f t="shared" si="743"/>
        <v>0</v>
      </c>
      <c r="BI2560" s="6">
        <f t="shared" si="726"/>
        <v>0</v>
      </c>
      <c r="BJ2560" s="6">
        <f t="shared" si="744"/>
        <v>0</v>
      </c>
      <c r="BK2560" s="6">
        <f t="shared" si="727"/>
        <v>1</v>
      </c>
      <c r="BL2560" s="6">
        <f t="shared" si="728"/>
        <v>3</v>
      </c>
      <c r="BM2560" s="6">
        <f t="shared" si="729"/>
        <v>0</v>
      </c>
      <c r="BN2560" s="6">
        <f t="shared" si="730"/>
        <v>0</v>
      </c>
      <c r="BO2560" s="6">
        <f t="shared" si="731"/>
        <v>1</v>
      </c>
      <c r="BP2560" s="6">
        <f t="shared" si="732"/>
        <v>3</v>
      </c>
      <c r="BQ2560" s="6">
        <f t="shared" si="736"/>
        <v>0</v>
      </c>
      <c r="BR2560" s="6">
        <f t="shared" si="737"/>
        <v>0</v>
      </c>
      <c r="BS2560" s="6">
        <f t="shared" si="739"/>
        <v>1</v>
      </c>
      <c r="BT2560" s="6">
        <f t="shared" si="740"/>
        <v>3</v>
      </c>
      <c r="CT2560" s="6">
        <f t="shared" si="738"/>
        <v>0</v>
      </c>
      <c r="CX2560" s="6" t="str">
        <f t="shared" si="741"/>
        <v>H</v>
      </c>
      <c r="CY2560" s="87">
        <f t="shared" si="742"/>
        <v>3513</v>
      </c>
      <c r="CZ2560" s="87">
        <f t="shared" si="745"/>
        <v>0</v>
      </c>
      <c r="DA2560" s="6">
        <f t="shared" si="746"/>
        <v>3513</v>
      </c>
      <c r="DV2560" s="90"/>
      <c r="DY2560" s="57"/>
      <c r="EA2560" s="50"/>
    </row>
    <row r="2561" spans="1:131" hidden="1" x14ac:dyDescent="0.2">
      <c r="A2561" s="46">
        <v>5814</v>
      </c>
      <c r="B2561" s="46">
        <f t="shared" si="733"/>
        <v>7</v>
      </c>
      <c r="C2561" s="46">
        <f t="shared" si="734"/>
        <v>30</v>
      </c>
      <c r="D2561" s="46">
        <f t="shared" si="735"/>
        <v>10</v>
      </c>
      <c r="E2561" s="85">
        <v>34272</v>
      </c>
      <c r="F2561" s="94" t="s">
        <v>1701</v>
      </c>
      <c r="G2561" s="93" t="s">
        <v>310</v>
      </c>
      <c r="H2561" s="93" t="s">
        <v>307</v>
      </c>
      <c r="I2561" s="93">
        <v>0</v>
      </c>
      <c r="J2561" s="93">
        <v>0</v>
      </c>
      <c r="K2561" s="93" t="s">
        <v>2928</v>
      </c>
      <c r="L2561" s="172">
        <v>6729</v>
      </c>
      <c r="M2561" s="92" t="s">
        <v>4931</v>
      </c>
      <c r="N2561" s="50">
        <v>11</v>
      </c>
      <c r="O2561" s="7">
        <v>14</v>
      </c>
      <c r="P2561" s="7">
        <v>6</v>
      </c>
      <c r="Q2561" s="7">
        <v>2</v>
      </c>
      <c r="R2561" s="7">
        <v>6</v>
      </c>
      <c r="S2561" s="7">
        <v>18</v>
      </c>
      <c r="T2561" s="7">
        <v>16</v>
      </c>
      <c r="U2561" s="7">
        <v>20</v>
      </c>
      <c r="BG2561" s="6">
        <f t="shared" si="725"/>
        <v>0</v>
      </c>
      <c r="BH2561" s="6">
        <f t="shared" si="743"/>
        <v>0</v>
      </c>
      <c r="BI2561" s="6">
        <f t="shared" si="726"/>
        <v>1</v>
      </c>
      <c r="BJ2561" s="6">
        <f t="shared" si="744"/>
        <v>1</v>
      </c>
      <c r="BK2561" s="6">
        <f t="shared" si="727"/>
        <v>0</v>
      </c>
      <c r="BL2561" s="6">
        <f t="shared" si="728"/>
        <v>0</v>
      </c>
      <c r="BM2561" s="6">
        <f t="shared" si="729"/>
        <v>1</v>
      </c>
      <c r="BN2561" s="6">
        <f t="shared" si="730"/>
        <v>1</v>
      </c>
      <c r="BO2561" s="6">
        <f t="shared" si="731"/>
        <v>1</v>
      </c>
      <c r="BP2561" s="6">
        <f t="shared" si="732"/>
        <v>4</v>
      </c>
      <c r="BQ2561" s="6">
        <f t="shared" si="736"/>
        <v>0</v>
      </c>
      <c r="BR2561" s="6">
        <f t="shared" si="737"/>
        <v>0</v>
      </c>
      <c r="BS2561" s="6">
        <f t="shared" si="739"/>
        <v>0</v>
      </c>
      <c r="BT2561" s="6">
        <f t="shared" si="740"/>
        <v>0</v>
      </c>
      <c r="CT2561" s="6">
        <f t="shared" si="738"/>
        <v>0</v>
      </c>
      <c r="CX2561" s="6" t="str">
        <f t="shared" si="741"/>
        <v>A</v>
      </c>
      <c r="CY2561" s="87">
        <f t="shared" si="742"/>
        <v>6729</v>
      </c>
      <c r="CZ2561" s="87">
        <f t="shared" si="745"/>
        <v>0</v>
      </c>
      <c r="DA2561" s="6" t="str">
        <f t="shared" si="746"/>
        <v>na</v>
      </c>
      <c r="DV2561" s="90"/>
      <c r="DY2561" s="57"/>
      <c r="EA2561" s="50"/>
    </row>
    <row r="2562" spans="1:131" hidden="1" x14ac:dyDescent="0.2">
      <c r="A2562" s="46">
        <v>5815</v>
      </c>
      <c r="B2562" s="46">
        <f t="shared" si="733"/>
        <v>3</v>
      </c>
      <c r="C2562" s="46">
        <f t="shared" si="734"/>
        <v>2</v>
      </c>
      <c r="D2562" s="46">
        <f t="shared" si="735"/>
        <v>11</v>
      </c>
      <c r="E2562" s="85">
        <v>34275</v>
      </c>
      <c r="F2562" s="94" t="s">
        <v>1763</v>
      </c>
      <c r="G2562" s="93" t="s">
        <v>103</v>
      </c>
      <c r="H2562" s="93" t="s">
        <v>308</v>
      </c>
      <c r="I2562" s="93">
        <v>0</v>
      </c>
      <c r="J2562" s="93">
        <v>1</v>
      </c>
      <c r="K2562" s="93" t="s">
        <v>2928</v>
      </c>
      <c r="L2562" s="172">
        <v>3758</v>
      </c>
      <c r="M2562" s="92" t="s">
        <v>4931</v>
      </c>
      <c r="N2562" s="50">
        <v>15</v>
      </c>
      <c r="O2562" s="7">
        <v>15</v>
      </c>
      <c r="P2562" s="7">
        <v>6</v>
      </c>
      <c r="Q2562" s="7">
        <v>2</v>
      </c>
      <c r="R2562" s="7">
        <v>7</v>
      </c>
      <c r="S2562" s="7">
        <v>18</v>
      </c>
      <c r="T2562" s="7">
        <v>17</v>
      </c>
      <c r="U2562" s="7">
        <v>20</v>
      </c>
      <c r="BG2562" s="6">
        <f t="shared" ref="BG2562:BG2625" si="747">IF(H2562="W",1,0)</f>
        <v>0</v>
      </c>
      <c r="BH2562" s="6">
        <f t="shared" si="743"/>
        <v>0</v>
      </c>
      <c r="BI2562" s="6">
        <f t="shared" ref="BI2562:BI2625" si="748">IF(H2562="D",1,0)</f>
        <v>0</v>
      </c>
      <c r="BJ2562" s="6">
        <f t="shared" si="744"/>
        <v>0</v>
      </c>
      <c r="BK2562" s="6">
        <f t="shared" ref="BK2562:BK2625" si="749">IF(H2562="L",1,0)</f>
        <v>1</v>
      </c>
      <c r="BL2562" s="6">
        <f t="shared" ref="BL2562:BL2625" si="750">IF(H2562="L",BL2561+1,0)</f>
        <v>1</v>
      </c>
      <c r="BM2562" s="6">
        <f t="shared" ref="BM2562:BM2625" si="751">IF(OR(H2562="W",H2562="D"),1,0)</f>
        <v>0</v>
      </c>
      <c r="BN2562" s="6">
        <f t="shared" ref="BN2562:BN2625" si="752">IF(OR(H2562="W",H2562="D"),BN2561+1,0)</f>
        <v>0</v>
      </c>
      <c r="BO2562" s="6">
        <f t="shared" ref="BO2562:BO2625" si="753">IF(OR(H2562="L",H2562="D"),1,0)</f>
        <v>1</v>
      </c>
      <c r="BP2562" s="6">
        <f t="shared" ref="BP2562:BP2625" si="754">IF(OR(H2562="L",H2562="D"),BP2561+1,0)</f>
        <v>5</v>
      </c>
      <c r="BQ2562" s="6">
        <f t="shared" si="736"/>
        <v>0</v>
      </c>
      <c r="BR2562" s="6">
        <f t="shared" si="737"/>
        <v>0</v>
      </c>
      <c r="BS2562" s="6">
        <f t="shared" si="739"/>
        <v>1</v>
      </c>
      <c r="BT2562" s="6">
        <f t="shared" si="740"/>
        <v>1</v>
      </c>
      <c r="CT2562" s="6">
        <f t="shared" si="738"/>
        <v>0</v>
      </c>
      <c r="CX2562" s="6" t="str">
        <f t="shared" si="741"/>
        <v>H</v>
      </c>
      <c r="CY2562" s="87">
        <f t="shared" si="742"/>
        <v>3758</v>
      </c>
      <c r="CZ2562" s="87">
        <f t="shared" si="745"/>
        <v>0</v>
      </c>
      <c r="DA2562" s="6">
        <f t="shared" si="746"/>
        <v>3758</v>
      </c>
      <c r="DV2562" s="90"/>
      <c r="DY2562" s="57"/>
      <c r="EA2562" s="91"/>
    </row>
    <row r="2563" spans="1:131" hidden="1" x14ac:dyDescent="0.2">
      <c r="A2563" s="46">
        <v>5816</v>
      </c>
      <c r="B2563" s="46">
        <f t="shared" ref="B2563:B2626" si="755">WEEKDAY(E2563)</f>
        <v>7</v>
      </c>
      <c r="C2563" s="46">
        <f t="shared" ref="C2563:C2626" si="756">DAY(E2563)</f>
        <v>6</v>
      </c>
      <c r="D2563" s="46">
        <f t="shared" ref="D2563:D2626" si="757">MONTH(E2563)</f>
        <v>11</v>
      </c>
      <c r="E2563" s="85">
        <v>34279</v>
      </c>
      <c r="F2563" s="94" t="s">
        <v>3091</v>
      </c>
      <c r="G2563" s="93" t="s">
        <v>310</v>
      </c>
      <c r="H2563" s="93" t="s">
        <v>308</v>
      </c>
      <c r="I2563" s="93">
        <v>1</v>
      </c>
      <c r="J2563" s="93">
        <v>2</v>
      </c>
      <c r="K2563" s="93" t="s">
        <v>2237</v>
      </c>
      <c r="L2563" s="172">
        <v>10236</v>
      </c>
      <c r="M2563" s="92" t="s">
        <v>5256</v>
      </c>
      <c r="N2563" s="50">
        <v>17</v>
      </c>
      <c r="O2563" s="7">
        <v>16</v>
      </c>
      <c r="P2563" s="7">
        <v>6</v>
      </c>
      <c r="Q2563" s="7">
        <v>2</v>
      </c>
      <c r="R2563" s="7">
        <v>8</v>
      </c>
      <c r="S2563" s="7">
        <v>19</v>
      </c>
      <c r="T2563" s="7">
        <v>19</v>
      </c>
      <c r="U2563" s="7">
        <v>20</v>
      </c>
      <c r="BG2563" s="6">
        <f t="shared" si="747"/>
        <v>0</v>
      </c>
      <c r="BH2563" s="6">
        <f t="shared" si="743"/>
        <v>0</v>
      </c>
      <c r="BI2563" s="6">
        <f t="shared" si="748"/>
        <v>0</v>
      </c>
      <c r="BJ2563" s="6">
        <f t="shared" si="744"/>
        <v>0</v>
      </c>
      <c r="BK2563" s="6">
        <f t="shared" si="749"/>
        <v>1</v>
      </c>
      <c r="BL2563" s="6">
        <f t="shared" si="750"/>
        <v>2</v>
      </c>
      <c r="BM2563" s="6">
        <f t="shared" si="751"/>
        <v>0</v>
      </c>
      <c r="BN2563" s="6">
        <f t="shared" si="752"/>
        <v>0</v>
      </c>
      <c r="BO2563" s="6">
        <f t="shared" si="753"/>
        <v>1</v>
      </c>
      <c r="BP2563" s="6">
        <f t="shared" si="754"/>
        <v>6</v>
      </c>
      <c r="BQ2563" s="6">
        <f t="shared" ref="BQ2563:BQ2626" si="758">IF(I2563&gt;0,1,0)</f>
        <v>1</v>
      </c>
      <c r="BR2563" s="6">
        <f t="shared" ref="BR2563:BR2626" si="759">IF(I2563&gt;0,BR2562+1,0)</f>
        <v>1</v>
      </c>
      <c r="BS2563" s="6">
        <f t="shared" si="739"/>
        <v>1</v>
      </c>
      <c r="BT2563" s="6">
        <f t="shared" si="740"/>
        <v>2</v>
      </c>
      <c r="CT2563" s="6">
        <f t="shared" si="738"/>
        <v>0</v>
      </c>
      <c r="CX2563" s="6" t="str">
        <f t="shared" si="741"/>
        <v>A</v>
      </c>
      <c r="CY2563" s="87">
        <f t="shared" si="742"/>
        <v>10236</v>
      </c>
      <c r="CZ2563" s="87">
        <f t="shared" si="745"/>
        <v>0</v>
      </c>
      <c r="DA2563" s="6" t="str">
        <f t="shared" si="746"/>
        <v>na</v>
      </c>
      <c r="DV2563" s="90"/>
      <c r="DY2563" s="57"/>
      <c r="EA2563" s="50"/>
    </row>
    <row r="2564" spans="1:131" hidden="1" x14ac:dyDescent="0.2">
      <c r="A2564" s="46">
        <v>5817</v>
      </c>
      <c r="B2564" s="46">
        <f t="shared" si="755"/>
        <v>7</v>
      </c>
      <c r="C2564" s="46">
        <f t="shared" si="756"/>
        <v>20</v>
      </c>
      <c r="D2564" s="46">
        <f t="shared" si="757"/>
        <v>11</v>
      </c>
      <c r="E2564" s="85">
        <v>34293</v>
      </c>
      <c r="F2564" s="94" t="s">
        <v>582</v>
      </c>
      <c r="G2564" s="93" t="s">
        <v>103</v>
      </c>
      <c r="H2564" s="93" t="s">
        <v>307</v>
      </c>
      <c r="I2564" s="93">
        <v>1</v>
      </c>
      <c r="J2564" s="93">
        <v>1</v>
      </c>
      <c r="K2564" s="93" t="s">
        <v>2433</v>
      </c>
      <c r="L2564" s="172">
        <v>2966</v>
      </c>
      <c r="M2564" s="92" t="s">
        <v>5262</v>
      </c>
      <c r="N2564" s="50">
        <v>17</v>
      </c>
      <c r="O2564" s="7">
        <v>17</v>
      </c>
      <c r="P2564" s="7">
        <v>6</v>
      </c>
      <c r="Q2564" s="7">
        <v>3</v>
      </c>
      <c r="R2564" s="7">
        <v>8</v>
      </c>
      <c r="S2564" s="7">
        <v>20</v>
      </c>
      <c r="T2564" s="7">
        <v>20</v>
      </c>
      <c r="U2564" s="7">
        <v>21</v>
      </c>
      <c r="BG2564" s="6">
        <f t="shared" si="747"/>
        <v>0</v>
      </c>
      <c r="BH2564" s="6">
        <f t="shared" si="743"/>
        <v>0</v>
      </c>
      <c r="BI2564" s="6">
        <f t="shared" si="748"/>
        <v>1</v>
      </c>
      <c r="BJ2564" s="6">
        <f t="shared" si="744"/>
        <v>1</v>
      </c>
      <c r="BK2564" s="6">
        <f t="shared" si="749"/>
        <v>0</v>
      </c>
      <c r="BL2564" s="6">
        <f t="shared" si="750"/>
        <v>0</v>
      </c>
      <c r="BM2564" s="6">
        <f t="shared" si="751"/>
        <v>1</v>
      </c>
      <c r="BN2564" s="6">
        <f t="shared" si="752"/>
        <v>1</v>
      </c>
      <c r="BO2564" s="6">
        <f t="shared" si="753"/>
        <v>1</v>
      </c>
      <c r="BP2564" s="6">
        <f t="shared" si="754"/>
        <v>7</v>
      </c>
      <c r="BQ2564" s="6">
        <f t="shared" si="758"/>
        <v>1</v>
      </c>
      <c r="BR2564" s="6">
        <f t="shared" si="759"/>
        <v>2</v>
      </c>
      <c r="BS2564" s="6">
        <f t="shared" si="739"/>
        <v>1</v>
      </c>
      <c r="BT2564" s="6">
        <f t="shared" si="740"/>
        <v>3</v>
      </c>
      <c r="CT2564" s="6">
        <f t="shared" si="738"/>
        <v>0</v>
      </c>
      <c r="CX2564" s="6" t="str">
        <f t="shared" si="741"/>
        <v>H</v>
      </c>
      <c r="CY2564" s="87">
        <f t="shared" si="742"/>
        <v>2966</v>
      </c>
      <c r="CZ2564" s="87">
        <f t="shared" si="745"/>
        <v>0</v>
      </c>
      <c r="DA2564" s="6">
        <f t="shared" si="746"/>
        <v>2966</v>
      </c>
      <c r="DV2564" s="90"/>
      <c r="DY2564" s="57"/>
      <c r="EA2564" s="50"/>
    </row>
    <row r="2565" spans="1:131" hidden="1" x14ac:dyDescent="0.2">
      <c r="A2565" s="46">
        <v>5818</v>
      </c>
      <c r="B2565" s="46">
        <f t="shared" si="755"/>
        <v>7</v>
      </c>
      <c r="C2565" s="46">
        <f t="shared" si="756"/>
        <v>27</v>
      </c>
      <c r="D2565" s="46">
        <f t="shared" si="757"/>
        <v>11</v>
      </c>
      <c r="E2565" s="85">
        <v>34300</v>
      </c>
      <c r="F2565" s="94" t="s">
        <v>2385</v>
      </c>
      <c r="G2565" s="93" t="s">
        <v>310</v>
      </c>
      <c r="H2565" s="93" t="s">
        <v>307</v>
      </c>
      <c r="I2565" s="93">
        <v>1</v>
      </c>
      <c r="J2565" s="93">
        <v>1</v>
      </c>
      <c r="K2565" s="93" t="s">
        <v>3337</v>
      </c>
      <c r="L2565" s="172">
        <v>3574</v>
      </c>
      <c r="M2565" s="92" t="s">
        <v>5261</v>
      </c>
      <c r="N2565" s="50">
        <v>17</v>
      </c>
      <c r="O2565" s="7">
        <v>18</v>
      </c>
      <c r="P2565" s="7">
        <v>6</v>
      </c>
      <c r="Q2565" s="7">
        <v>4</v>
      </c>
      <c r="R2565" s="7">
        <v>8</v>
      </c>
      <c r="S2565" s="7">
        <v>21</v>
      </c>
      <c r="T2565" s="7">
        <v>21</v>
      </c>
      <c r="U2565" s="7">
        <v>22</v>
      </c>
      <c r="BG2565" s="6">
        <f t="shared" si="747"/>
        <v>0</v>
      </c>
      <c r="BH2565" s="6">
        <f t="shared" si="743"/>
        <v>0</v>
      </c>
      <c r="BI2565" s="6">
        <f t="shared" si="748"/>
        <v>1</v>
      </c>
      <c r="BJ2565" s="6">
        <f t="shared" si="744"/>
        <v>2</v>
      </c>
      <c r="BK2565" s="6">
        <f t="shared" si="749"/>
        <v>0</v>
      </c>
      <c r="BL2565" s="6">
        <f t="shared" si="750"/>
        <v>0</v>
      </c>
      <c r="BM2565" s="6">
        <f t="shared" si="751"/>
        <v>1</v>
      </c>
      <c r="BN2565" s="6">
        <f t="shared" si="752"/>
        <v>2</v>
      </c>
      <c r="BO2565" s="6">
        <f t="shared" si="753"/>
        <v>1</v>
      </c>
      <c r="BP2565" s="6">
        <f t="shared" si="754"/>
        <v>8</v>
      </c>
      <c r="BQ2565" s="6">
        <f t="shared" si="758"/>
        <v>1</v>
      </c>
      <c r="BR2565" s="6">
        <f t="shared" si="759"/>
        <v>3</v>
      </c>
      <c r="BS2565" s="6">
        <f t="shared" si="739"/>
        <v>1</v>
      </c>
      <c r="BT2565" s="6">
        <f t="shared" si="740"/>
        <v>4</v>
      </c>
      <c r="CT2565" s="6">
        <f t="shared" si="738"/>
        <v>0</v>
      </c>
      <c r="CX2565" s="6" t="str">
        <f t="shared" si="741"/>
        <v>A</v>
      </c>
      <c r="CY2565" s="87">
        <f t="shared" si="742"/>
        <v>3574</v>
      </c>
      <c r="CZ2565" s="87">
        <f t="shared" si="745"/>
        <v>0</v>
      </c>
      <c r="DA2565" s="6" t="str">
        <f t="shared" si="746"/>
        <v>na</v>
      </c>
      <c r="DV2565" s="90"/>
      <c r="DY2565" s="57"/>
      <c r="EA2565" s="50"/>
    </row>
    <row r="2566" spans="1:131" hidden="1" x14ac:dyDescent="0.2">
      <c r="A2566" s="46">
        <v>5819</v>
      </c>
      <c r="B2566" s="46">
        <f t="shared" si="755"/>
        <v>7</v>
      </c>
      <c r="C2566" s="46">
        <f t="shared" si="756"/>
        <v>11</v>
      </c>
      <c r="D2566" s="46">
        <f t="shared" si="757"/>
        <v>12</v>
      </c>
      <c r="E2566" s="85">
        <v>34314</v>
      </c>
      <c r="F2566" s="94" t="s">
        <v>1820</v>
      </c>
      <c r="G2566" s="93" t="s">
        <v>103</v>
      </c>
      <c r="H2566" s="93" t="s">
        <v>306</v>
      </c>
      <c r="I2566" s="93">
        <v>3</v>
      </c>
      <c r="J2566" s="93">
        <v>0</v>
      </c>
      <c r="K2566" s="93" t="s">
        <v>3425</v>
      </c>
      <c r="L2566" s="172">
        <v>2409</v>
      </c>
      <c r="M2566" s="92" t="s">
        <v>5250</v>
      </c>
      <c r="N2566" s="50">
        <v>14</v>
      </c>
      <c r="O2566" s="7">
        <v>19</v>
      </c>
      <c r="P2566" s="7">
        <v>7</v>
      </c>
      <c r="Q2566" s="7">
        <v>4</v>
      </c>
      <c r="R2566" s="7">
        <v>8</v>
      </c>
      <c r="S2566" s="7">
        <v>24</v>
      </c>
      <c r="T2566" s="7">
        <v>21</v>
      </c>
      <c r="U2566" s="7">
        <v>25</v>
      </c>
      <c r="BG2566" s="6">
        <f t="shared" si="747"/>
        <v>1</v>
      </c>
      <c r="BH2566" s="6">
        <f t="shared" si="743"/>
        <v>1</v>
      </c>
      <c r="BI2566" s="6">
        <f t="shared" si="748"/>
        <v>0</v>
      </c>
      <c r="BJ2566" s="6">
        <f t="shared" si="744"/>
        <v>0</v>
      </c>
      <c r="BK2566" s="6">
        <f t="shared" si="749"/>
        <v>0</v>
      </c>
      <c r="BL2566" s="6">
        <f t="shared" si="750"/>
        <v>0</v>
      </c>
      <c r="BM2566" s="6">
        <f t="shared" si="751"/>
        <v>1</v>
      </c>
      <c r="BN2566" s="6">
        <f t="shared" si="752"/>
        <v>3</v>
      </c>
      <c r="BO2566" s="6">
        <f t="shared" si="753"/>
        <v>0</v>
      </c>
      <c r="BP2566" s="6">
        <f t="shared" si="754"/>
        <v>0</v>
      </c>
      <c r="BQ2566" s="6">
        <f t="shared" si="758"/>
        <v>1</v>
      </c>
      <c r="BR2566" s="6">
        <f t="shared" si="759"/>
        <v>4</v>
      </c>
      <c r="BS2566" s="6">
        <f t="shared" si="739"/>
        <v>0</v>
      </c>
      <c r="BT2566" s="6">
        <f t="shared" si="740"/>
        <v>0</v>
      </c>
      <c r="CT2566" s="6">
        <f t="shared" si="738"/>
        <v>0</v>
      </c>
      <c r="CX2566" s="6" t="str">
        <f t="shared" si="741"/>
        <v>H</v>
      </c>
      <c r="CY2566" s="87">
        <f t="shared" si="742"/>
        <v>2409</v>
      </c>
      <c r="CZ2566" s="87">
        <f t="shared" si="745"/>
        <v>0</v>
      </c>
      <c r="DA2566" s="6">
        <f t="shared" si="746"/>
        <v>2409</v>
      </c>
    </row>
    <row r="2567" spans="1:131" hidden="1" x14ac:dyDescent="0.2">
      <c r="A2567" s="46">
        <v>5820</v>
      </c>
      <c r="B2567" s="46">
        <f t="shared" si="755"/>
        <v>7</v>
      </c>
      <c r="C2567" s="46">
        <f t="shared" si="756"/>
        <v>18</v>
      </c>
      <c r="D2567" s="46">
        <f t="shared" si="757"/>
        <v>12</v>
      </c>
      <c r="E2567" s="85">
        <v>34321</v>
      </c>
      <c r="F2567" s="94" t="s">
        <v>773</v>
      </c>
      <c r="G2567" s="93" t="s">
        <v>310</v>
      </c>
      <c r="H2567" s="93" t="s">
        <v>306</v>
      </c>
      <c r="I2567" s="93">
        <v>2</v>
      </c>
      <c r="J2567" s="93">
        <v>1</v>
      </c>
      <c r="K2567" s="93" t="s">
        <v>2433</v>
      </c>
      <c r="L2567" s="172">
        <v>2749</v>
      </c>
      <c r="M2567" s="92" t="s">
        <v>5263</v>
      </c>
      <c r="N2567" s="50">
        <v>12</v>
      </c>
      <c r="O2567" s="7">
        <v>20</v>
      </c>
      <c r="P2567" s="7">
        <v>8</v>
      </c>
      <c r="Q2567" s="7">
        <v>4</v>
      </c>
      <c r="R2567" s="7">
        <v>8</v>
      </c>
      <c r="S2567" s="7">
        <v>26</v>
      </c>
      <c r="T2567" s="7">
        <v>22</v>
      </c>
      <c r="U2567" s="7">
        <v>28</v>
      </c>
      <c r="BG2567" s="6">
        <f t="shared" si="747"/>
        <v>1</v>
      </c>
      <c r="BH2567" s="6">
        <f t="shared" si="743"/>
        <v>2</v>
      </c>
      <c r="BI2567" s="6">
        <f t="shared" si="748"/>
        <v>0</v>
      </c>
      <c r="BJ2567" s="6">
        <f t="shared" si="744"/>
        <v>0</v>
      </c>
      <c r="BK2567" s="6">
        <f t="shared" si="749"/>
        <v>0</v>
      </c>
      <c r="BL2567" s="6">
        <f t="shared" si="750"/>
        <v>0</v>
      </c>
      <c r="BM2567" s="6">
        <f t="shared" si="751"/>
        <v>1</v>
      </c>
      <c r="BN2567" s="6">
        <f t="shared" si="752"/>
        <v>4</v>
      </c>
      <c r="BO2567" s="6">
        <f t="shared" si="753"/>
        <v>0</v>
      </c>
      <c r="BP2567" s="6">
        <f t="shared" si="754"/>
        <v>0</v>
      </c>
      <c r="BQ2567" s="6">
        <f t="shared" si="758"/>
        <v>1</v>
      </c>
      <c r="BR2567" s="6">
        <f t="shared" si="759"/>
        <v>5</v>
      </c>
      <c r="BS2567" s="6">
        <f t="shared" si="739"/>
        <v>1</v>
      </c>
      <c r="BT2567" s="6">
        <f t="shared" si="740"/>
        <v>1</v>
      </c>
      <c r="CT2567" s="6">
        <f t="shared" si="738"/>
        <v>0</v>
      </c>
      <c r="CX2567" s="6" t="str">
        <f t="shared" si="741"/>
        <v>A</v>
      </c>
      <c r="CY2567" s="87">
        <f t="shared" si="742"/>
        <v>2749</v>
      </c>
      <c r="CZ2567" s="87">
        <f t="shared" si="745"/>
        <v>0</v>
      </c>
      <c r="DA2567" s="6" t="str">
        <f t="shared" si="746"/>
        <v>na</v>
      </c>
    </row>
    <row r="2568" spans="1:131" hidden="1" x14ac:dyDescent="0.2">
      <c r="A2568" s="46">
        <v>5821</v>
      </c>
      <c r="B2568" s="46">
        <f t="shared" si="755"/>
        <v>2</v>
      </c>
      <c r="C2568" s="46">
        <f t="shared" si="756"/>
        <v>27</v>
      </c>
      <c r="D2568" s="46">
        <f t="shared" si="757"/>
        <v>12</v>
      </c>
      <c r="E2568" s="85">
        <v>34330</v>
      </c>
      <c r="F2568" s="94" t="s">
        <v>2851</v>
      </c>
      <c r="G2568" s="93" t="s">
        <v>103</v>
      </c>
      <c r="H2568" s="93" t="s">
        <v>307</v>
      </c>
      <c r="I2568" s="93">
        <v>0</v>
      </c>
      <c r="J2568" s="93">
        <v>0</v>
      </c>
      <c r="K2568" s="93" t="s">
        <v>2928</v>
      </c>
      <c r="L2568" s="172">
        <v>8481</v>
      </c>
      <c r="M2568" s="92" t="s">
        <v>4931</v>
      </c>
      <c r="N2568" s="50">
        <v>13</v>
      </c>
      <c r="O2568" s="7">
        <v>21</v>
      </c>
      <c r="P2568" s="7">
        <v>8</v>
      </c>
      <c r="Q2568" s="7">
        <v>5</v>
      </c>
      <c r="R2568" s="7">
        <v>8</v>
      </c>
      <c r="S2568" s="7">
        <v>26</v>
      </c>
      <c r="T2568" s="7">
        <v>22</v>
      </c>
      <c r="U2568" s="7">
        <v>29</v>
      </c>
      <c r="BG2568" s="6">
        <f t="shared" si="747"/>
        <v>0</v>
      </c>
      <c r="BH2568" s="6">
        <f t="shared" si="743"/>
        <v>0</v>
      </c>
      <c r="BI2568" s="6">
        <f t="shared" si="748"/>
        <v>1</v>
      </c>
      <c r="BJ2568" s="6">
        <f t="shared" si="744"/>
        <v>1</v>
      </c>
      <c r="BK2568" s="6">
        <f t="shared" si="749"/>
        <v>0</v>
      </c>
      <c r="BL2568" s="6">
        <f t="shared" si="750"/>
        <v>0</v>
      </c>
      <c r="BM2568" s="6">
        <f t="shared" si="751"/>
        <v>1</v>
      </c>
      <c r="BN2568" s="6">
        <f t="shared" si="752"/>
        <v>5</v>
      </c>
      <c r="BO2568" s="6">
        <f t="shared" si="753"/>
        <v>1</v>
      </c>
      <c r="BP2568" s="6">
        <f t="shared" si="754"/>
        <v>1</v>
      </c>
      <c r="BQ2568" s="6">
        <f t="shared" si="758"/>
        <v>0</v>
      </c>
      <c r="BR2568" s="6">
        <f t="shared" si="759"/>
        <v>0</v>
      </c>
      <c r="BS2568" s="6">
        <f t="shared" si="739"/>
        <v>0</v>
      </c>
      <c r="BT2568" s="6">
        <f t="shared" si="740"/>
        <v>0</v>
      </c>
      <c r="CT2568" s="6">
        <f t="shared" si="738"/>
        <v>0</v>
      </c>
      <c r="CX2568" s="6" t="str">
        <f t="shared" si="741"/>
        <v>H</v>
      </c>
      <c r="CY2568" s="87">
        <f t="shared" si="742"/>
        <v>8481</v>
      </c>
      <c r="CZ2568" s="87">
        <f t="shared" si="745"/>
        <v>0</v>
      </c>
      <c r="DA2568" s="6">
        <f t="shared" si="746"/>
        <v>8481</v>
      </c>
    </row>
    <row r="2569" spans="1:131" hidden="1" x14ac:dyDescent="0.2">
      <c r="A2569" s="46">
        <v>5822</v>
      </c>
      <c r="B2569" s="46">
        <f t="shared" si="755"/>
        <v>3</v>
      </c>
      <c r="C2569" s="46">
        <f t="shared" si="756"/>
        <v>28</v>
      </c>
      <c r="D2569" s="46">
        <f t="shared" si="757"/>
        <v>12</v>
      </c>
      <c r="E2569" s="85">
        <v>34331</v>
      </c>
      <c r="F2569" s="94" t="s">
        <v>2118</v>
      </c>
      <c r="G2569" s="93" t="s">
        <v>310</v>
      </c>
      <c r="H2569" s="93" t="s">
        <v>306</v>
      </c>
      <c r="I2569" s="93">
        <v>5</v>
      </c>
      <c r="J2569" s="93">
        <v>0</v>
      </c>
      <c r="K2569" s="93" t="s">
        <v>2054</v>
      </c>
      <c r="L2569" s="172">
        <v>4501</v>
      </c>
      <c r="M2569" s="92" t="s">
        <v>5219</v>
      </c>
      <c r="N2569" s="50">
        <v>11</v>
      </c>
      <c r="O2569" s="7">
        <v>22</v>
      </c>
      <c r="P2569" s="7">
        <v>9</v>
      </c>
      <c r="Q2569" s="7">
        <v>5</v>
      </c>
      <c r="R2569" s="7">
        <v>8</v>
      </c>
      <c r="S2569" s="7">
        <v>31</v>
      </c>
      <c r="T2569" s="7">
        <v>22</v>
      </c>
      <c r="U2569" s="7">
        <v>32</v>
      </c>
      <c r="BG2569" s="6">
        <f t="shared" si="747"/>
        <v>1</v>
      </c>
      <c r="BH2569" s="6">
        <f t="shared" si="743"/>
        <v>1</v>
      </c>
      <c r="BI2569" s="6">
        <f t="shared" si="748"/>
        <v>0</v>
      </c>
      <c r="BJ2569" s="6">
        <f t="shared" si="744"/>
        <v>0</v>
      </c>
      <c r="BK2569" s="6">
        <f t="shared" si="749"/>
        <v>0</v>
      </c>
      <c r="BL2569" s="6">
        <f t="shared" si="750"/>
        <v>0</v>
      </c>
      <c r="BM2569" s="6">
        <f t="shared" si="751"/>
        <v>1</v>
      </c>
      <c r="BN2569" s="6">
        <f t="shared" si="752"/>
        <v>6</v>
      </c>
      <c r="BO2569" s="6">
        <f t="shared" si="753"/>
        <v>0</v>
      </c>
      <c r="BP2569" s="6">
        <f t="shared" si="754"/>
        <v>0</v>
      </c>
      <c r="BQ2569" s="6">
        <f t="shared" si="758"/>
        <v>1</v>
      </c>
      <c r="BR2569" s="6">
        <f t="shared" si="759"/>
        <v>1</v>
      </c>
      <c r="BS2569" s="6">
        <f t="shared" si="739"/>
        <v>0</v>
      </c>
      <c r="BT2569" s="6">
        <f t="shared" si="740"/>
        <v>0</v>
      </c>
      <c r="CT2569" s="6">
        <f t="shared" si="738"/>
        <v>0</v>
      </c>
      <c r="CX2569" s="6" t="str">
        <f t="shared" si="741"/>
        <v>A</v>
      </c>
      <c r="CY2569" s="87">
        <f t="shared" si="742"/>
        <v>4501</v>
      </c>
      <c r="CZ2569" s="87">
        <f t="shared" si="745"/>
        <v>0</v>
      </c>
      <c r="DA2569" s="6" t="str">
        <f t="shared" si="746"/>
        <v>na</v>
      </c>
    </row>
    <row r="2570" spans="1:131" hidden="1" x14ac:dyDescent="0.2">
      <c r="A2570" s="46">
        <v>5823</v>
      </c>
      <c r="B2570" s="46">
        <f t="shared" si="755"/>
        <v>7</v>
      </c>
      <c r="C2570" s="46">
        <f t="shared" si="756"/>
        <v>1</v>
      </c>
      <c r="D2570" s="46">
        <f t="shared" si="757"/>
        <v>1</v>
      </c>
      <c r="E2570" s="85">
        <v>34335</v>
      </c>
      <c r="F2570" s="94" t="s">
        <v>321</v>
      </c>
      <c r="G2570" s="93" t="s">
        <v>103</v>
      </c>
      <c r="H2570" s="93" t="s">
        <v>306</v>
      </c>
      <c r="I2570" s="93">
        <v>1</v>
      </c>
      <c r="J2570" s="93">
        <v>0</v>
      </c>
      <c r="K2570" s="93" t="s">
        <v>2928</v>
      </c>
      <c r="L2570" s="172">
        <v>5903</v>
      </c>
      <c r="M2570" s="92" t="s">
        <v>5256</v>
      </c>
      <c r="N2570" s="50">
        <v>9</v>
      </c>
      <c r="O2570" s="7">
        <v>23</v>
      </c>
      <c r="P2570" s="7">
        <v>10</v>
      </c>
      <c r="Q2570" s="7">
        <v>5</v>
      </c>
      <c r="R2570" s="7">
        <v>8</v>
      </c>
      <c r="S2570" s="7">
        <v>32</v>
      </c>
      <c r="T2570" s="7">
        <v>22</v>
      </c>
      <c r="U2570" s="7">
        <v>35</v>
      </c>
      <c r="BG2570" s="6">
        <f t="shared" si="747"/>
        <v>1</v>
      </c>
      <c r="BH2570" s="6">
        <f t="shared" si="743"/>
        <v>2</v>
      </c>
      <c r="BI2570" s="6">
        <f t="shared" si="748"/>
        <v>0</v>
      </c>
      <c r="BJ2570" s="6">
        <f t="shared" si="744"/>
        <v>0</v>
      </c>
      <c r="BK2570" s="6">
        <f t="shared" si="749"/>
        <v>0</v>
      </c>
      <c r="BL2570" s="6">
        <f t="shared" si="750"/>
        <v>0</v>
      </c>
      <c r="BM2570" s="6">
        <f t="shared" si="751"/>
        <v>1</v>
      </c>
      <c r="BN2570" s="6">
        <f t="shared" si="752"/>
        <v>7</v>
      </c>
      <c r="BO2570" s="6">
        <f t="shared" si="753"/>
        <v>0</v>
      </c>
      <c r="BP2570" s="6">
        <f t="shared" si="754"/>
        <v>0</v>
      </c>
      <c r="BQ2570" s="6">
        <f t="shared" si="758"/>
        <v>1</v>
      </c>
      <c r="BR2570" s="6">
        <f t="shared" si="759"/>
        <v>2</v>
      </c>
      <c r="BS2570" s="6">
        <f t="shared" si="739"/>
        <v>0</v>
      </c>
      <c r="BT2570" s="6">
        <f t="shared" si="740"/>
        <v>0</v>
      </c>
      <c r="CT2570" s="6">
        <f t="shared" ref="CT2570:CT2633" si="760">V2570+X2570</f>
        <v>0</v>
      </c>
      <c r="CX2570" s="6" t="str">
        <f t="shared" si="741"/>
        <v>H</v>
      </c>
      <c r="CY2570" s="87">
        <f t="shared" si="742"/>
        <v>5903</v>
      </c>
      <c r="CZ2570" s="87">
        <f t="shared" si="745"/>
        <v>0</v>
      </c>
      <c r="DA2570" s="6">
        <f t="shared" si="746"/>
        <v>5903</v>
      </c>
    </row>
    <row r="2571" spans="1:131" hidden="1" x14ac:dyDescent="0.2">
      <c r="A2571" s="46">
        <v>5824</v>
      </c>
      <c r="B2571" s="46">
        <f t="shared" si="755"/>
        <v>2</v>
      </c>
      <c r="C2571" s="46">
        <f t="shared" si="756"/>
        <v>3</v>
      </c>
      <c r="D2571" s="46">
        <f t="shared" si="757"/>
        <v>1</v>
      </c>
      <c r="E2571" s="85">
        <v>34337</v>
      </c>
      <c r="F2571" s="94" t="s">
        <v>465</v>
      </c>
      <c r="G2571" s="93" t="s">
        <v>310</v>
      </c>
      <c r="H2571" s="93" t="s">
        <v>308</v>
      </c>
      <c r="I2571" s="93">
        <v>1</v>
      </c>
      <c r="J2571" s="93">
        <v>2</v>
      </c>
      <c r="K2571" s="93" t="s">
        <v>3337</v>
      </c>
      <c r="L2571" s="172">
        <v>7199</v>
      </c>
      <c r="M2571" s="92" t="s">
        <v>5264</v>
      </c>
      <c r="N2571" s="50">
        <v>10</v>
      </c>
      <c r="O2571" s="7">
        <v>24</v>
      </c>
      <c r="P2571" s="7">
        <v>10</v>
      </c>
      <c r="Q2571" s="7">
        <v>5</v>
      </c>
      <c r="R2571" s="7">
        <v>9</v>
      </c>
      <c r="S2571" s="7">
        <v>33</v>
      </c>
      <c r="T2571" s="7">
        <v>24</v>
      </c>
      <c r="U2571" s="7">
        <v>35</v>
      </c>
      <c r="BG2571" s="6">
        <f t="shared" si="747"/>
        <v>0</v>
      </c>
      <c r="BH2571" s="6">
        <f t="shared" si="743"/>
        <v>0</v>
      </c>
      <c r="BI2571" s="6">
        <f t="shared" si="748"/>
        <v>0</v>
      </c>
      <c r="BJ2571" s="6">
        <f t="shared" si="744"/>
        <v>0</v>
      </c>
      <c r="BK2571" s="6">
        <f t="shared" si="749"/>
        <v>1</v>
      </c>
      <c r="BL2571" s="6">
        <f t="shared" si="750"/>
        <v>1</v>
      </c>
      <c r="BM2571" s="6">
        <f t="shared" si="751"/>
        <v>0</v>
      </c>
      <c r="BN2571" s="6">
        <f t="shared" si="752"/>
        <v>0</v>
      </c>
      <c r="BO2571" s="6">
        <f t="shared" si="753"/>
        <v>1</v>
      </c>
      <c r="BP2571" s="6">
        <f t="shared" si="754"/>
        <v>1</v>
      </c>
      <c r="BQ2571" s="6">
        <f t="shared" si="758"/>
        <v>1</v>
      </c>
      <c r="BR2571" s="6">
        <f t="shared" si="759"/>
        <v>3</v>
      </c>
      <c r="BS2571" s="6">
        <f t="shared" ref="BS2571:BS2634" si="761">IF(J2571&gt;0,1,0)</f>
        <v>1</v>
      </c>
      <c r="BT2571" s="6">
        <f t="shared" ref="BT2571:BT2634" si="762">IF(J2571&gt;0,BT2570+1,0)</f>
        <v>1</v>
      </c>
      <c r="CT2571" s="6">
        <f t="shared" si="760"/>
        <v>0</v>
      </c>
      <c r="CX2571" s="6" t="str">
        <f t="shared" si="741"/>
        <v>A</v>
      </c>
      <c r="CY2571" s="87">
        <f t="shared" si="742"/>
        <v>7199</v>
      </c>
      <c r="CZ2571" s="87">
        <f t="shared" si="745"/>
        <v>0</v>
      </c>
      <c r="DA2571" s="6" t="str">
        <f t="shared" si="746"/>
        <v>na</v>
      </c>
    </row>
    <row r="2572" spans="1:131" hidden="1" x14ac:dyDescent="0.2">
      <c r="A2572" s="46">
        <v>5825</v>
      </c>
      <c r="B2572" s="46">
        <f t="shared" si="755"/>
        <v>7</v>
      </c>
      <c r="C2572" s="46">
        <f t="shared" si="756"/>
        <v>8</v>
      </c>
      <c r="D2572" s="46">
        <f t="shared" si="757"/>
        <v>1</v>
      </c>
      <c r="E2572" s="85">
        <v>34342</v>
      </c>
      <c r="F2572" s="94" t="s">
        <v>3440</v>
      </c>
      <c r="G2572" s="93" t="s">
        <v>310</v>
      </c>
      <c r="H2572" s="93" t="s">
        <v>306</v>
      </c>
      <c r="I2572" s="93">
        <v>2</v>
      </c>
      <c r="J2572" s="93">
        <v>0</v>
      </c>
      <c r="K2572" s="93" t="s">
        <v>2054</v>
      </c>
      <c r="L2572" s="172">
        <v>3534</v>
      </c>
      <c r="M2572" s="92" t="s">
        <v>5265</v>
      </c>
      <c r="N2572" s="50">
        <v>9</v>
      </c>
      <c r="O2572" s="7">
        <v>25</v>
      </c>
      <c r="P2572" s="7">
        <v>11</v>
      </c>
      <c r="Q2572" s="7">
        <v>5</v>
      </c>
      <c r="R2572" s="7">
        <v>9</v>
      </c>
      <c r="S2572" s="7">
        <v>35</v>
      </c>
      <c r="T2572" s="7">
        <v>24</v>
      </c>
      <c r="U2572" s="7">
        <v>38</v>
      </c>
      <c r="BG2572" s="6">
        <f t="shared" si="747"/>
        <v>1</v>
      </c>
      <c r="BH2572" s="6">
        <f t="shared" si="743"/>
        <v>1</v>
      </c>
      <c r="BI2572" s="6">
        <f t="shared" si="748"/>
        <v>0</v>
      </c>
      <c r="BJ2572" s="6">
        <f t="shared" si="744"/>
        <v>0</v>
      </c>
      <c r="BK2572" s="6">
        <f t="shared" si="749"/>
        <v>0</v>
      </c>
      <c r="BL2572" s="6">
        <f t="shared" si="750"/>
        <v>0</v>
      </c>
      <c r="BM2572" s="6">
        <f t="shared" si="751"/>
        <v>1</v>
      </c>
      <c r="BN2572" s="6">
        <f t="shared" si="752"/>
        <v>1</v>
      </c>
      <c r="BO2572" s="6">
        <f t="shared" si="753"/>
        <v>0</v>
      </c>
      <c r="BP2572" s="6">
        <f t="shared" si="754"/>
        <v>0</v>
      </c>
      <c r="BQ2572" s="6">
        <f t="shared" si="758"/>
        <v>1</v>
      </c>
      <c r="BR2572" s="6">
        <f t="shared" si="759"/>
        <v>4</v>
      </c>
      <c r="BS2572" s="6">
        <f t="shared" si="761"/>
        <v>0</v>
      </c>
      <c r="BT2572" s="6">
        <f t="shared" si="762"/>
        <v>0</v>
      </c>
      <c r="CT2572" s="6">
        <f t="shared" si="760"/>
        <v>0</v>
      </c>
      <c r="CX2572" s="6" t="str">
        <f t="shared" si="741"/>
        <v>A</v>
      </c>
      <c r="CY2572" s="87">
        <f t="shared" si="742"/>
        <v>3534</v>
      </c>
      <c r="CZ2572" s="87">
        <f t="shared" si="745"/>
        <v>0</v>
      </c>
      <c r="DA2572" s="6" t="str">
        <f t="shared" si="746"/>
        <v>na</v>
      </c>
    </row>
    <row r="2573" spans="1:131" hidden="1" x14ac:dyDescent="0.2">
      <c r="A2573" s="46">
        <v>5826</v>
      </c>
      <c r="B2573" s="46">
        <f t="shared" si="755"/>
        <v>7</v>
      </c>
      <c r="C2573" s="46">
        <f t="shared" si="756"/>
        <v>15</v>
      </c>
      <c r="D2573" s="46">
        <f t="shared" si="757"/>
        <v>1</v>
      </c>
      <c r="E2573" s="85">
        <v>34349</v>
      </c>
      <c r="F2573" s="94" t="s">
        <v>845</v>
      </c>
      <c r="G2573" s="93" t="s">
        <v>103</v>
      </c>
      <c r="H2573" s="93" t="s">
        <v>307</v>
      </c>
      <c r="I2573" s="93">
        <v>0</v>
      </c>
      <c r="J2573" s="93">
        <v>0</v>
      </c>
      <c r="K2573" s="93" t="s">
        <v>2928</v>
      </c>
      <c r="L2573" s="172">
        <v>4115</v>
      </c>
      <c r="M2573" s="92" t="s">
        <v>4931</v>
      </c>
      <c r="N2573" s="50">
        <v>9</v>
      </c>
      <c r="O2573" s="7">
        <v>26</v>
      </c>
      <c r="P2573" s="7">
        <v>11</v>
      </c>
      <c r="Q2573" s="7">
        <v>6</v>
      </c>
      <c r="R2573" s="7">
        <v>9</v>
      </c>
      <c r="S2573" s="7">
        <v>35</v>
      </c>
      <c r="T2573" s="7">
        <v>24</v>
      </c>
      <c r="U2573" s="7">
        <v>39</v>
      </c>
      <c r="BG2573" s="6">
        <f t="shared" si="747"/>
        <v>0</v>
      </c>
      <c r="BH2573" s="6">
        <f t="shared" si="743"/>
        <v>0</v>
      </c>
      <c r="BI2573" s="6">
        <f t="shared" si="748"/>
        <v>1</v>
      </c>
      <c r="BJ2573" s="6">
        <f t="shared" si="744"/>
        <v>1</v>
      </c>
      <c r="BK2573" s="6">
        <f t="shared" si="749"/>
        <v>0</v>
      </c>
      <c r="BL2573" s="6">
        <f t="shared" si="750"/>
        <v>0</v>
      </c>
      <c r="BM2573" s="6">
        <f t="shared" si="751"/>
        <v>1</v>
      </c>
      <c r="BN2573" s="6">
        <f t="shared" si="752"/>
        <v>2</v>
      </c>
      <c r="BO2573" s="6">
        <f t="shared" si="753"/>
        <v>1</v>
      </c>
      <c r="BP2573" s="6">
        <f t="shared" si="754"/>
        <v>1</v>
      </c>
      <c r="BQ2573" s="6">
        <f t="shared" si="758"/>
        <v>0</v>
      </c>
      <c r="BR2573" s="6">
        <f t="shared" si="759"/>
        <v>0</v>
      </c>
      <c r="BS2573" s="6">
        <f t="shared" si="761"/>
        <v>0</v>
      </c>
      <c r="BT2573" s="6">
        <f t="shared" si="762"/>
        <v>0</v>
      </c>
      <c r="CT2573" s="6">
        <f t="shared" si="760"/>
        <v>0</v>
      </c>
      <c r="CX2573" s="6" t="str">
        <f t="shared" si="741"/>
        <v>H</v>
      </c>
      <c r="CY2573" s="87">
        <f t="shared" si="742"/>
        <v>4115</v>
      </c>
      <c r="CZ2573" s="87">
        <f t="shared" si="745"/>
        <v>0</v>
      </c>
      <c r="DA2573" s="6">
        <f t="shared" si="746"/>
        <v>4115</v>
      </c>
    </row>
    <row r="2574" spans="1:131" hidden="1" x14ac:dyDescent="0.2">
      <c r="A2574" s="46">
        <v>5827</v>
      </c>
      <c r="B2574" s="46">
        <f t="shared" si="755"/>
        <v>7</v>
      </c>
      <c r="C2574" s="46">
        <f t="shared" si="756"/>
        <v>22</v>
      </c>
      <c r="D2574" s="46">
        <f t="shared" si="757"/>
        <v>1</v>
      </c>
      <c r="E2574" s="85">
        <v>34356</v>
      </c>
      <c r="F2574" s="94" t="s">
        <v>409</v>
      </c>
      <c r="G2574" s="93" t="s">
        <v>310</v>
      </c>
      <c r="H2574" s="93" t="s">
        <v>308</v>
      </c>
      <c r="I2574" s="93">
        <v>2</v>
      </c>
      <c r="J2574" s="93">
        <v>3</v>
      </c>
      <c r="K2574" s="93" t="s">
        <v>3337</v>
      </c>
      <c r="L2574" s="172">
        <v>6802</v>
      </c>
      <c r="M2574" s="92" t="s">
        <v>5259</v>
      </c>
      <c r="N2574" s="50">
        <v>9</v>
      </c>
      <c r="O2574" s="7">
        <v>27</v>
      </c>
      <c r="P2574" s="7">
        <v>11</v>
      </c>
      <c r="Q2574" s="7">
        <v>6</v>
      </c>
      <c r="R2574" s="7">
        <v>10</v>
      </c>
      <c r="S2574" s="7">
        <v>37</v>
      </c>
      <c r="T2574" s="7">
        <v>27</v>
      </c>
      <c r="U2574" s="7">
        <v>39</v>
      </c>
      <c r="BG2574" s="6">
        <f t="shared" si="747"/>
        <v>0</v>
      </c>
      <c r="BH2574" s="6">
        <f t="shared" si="743"/>
        <v>0</v>
      </c>
      <c r="BI2574" s="6">
        <f t="shared" si="748"/>
        <v>0</v>
      </c>
      <c r="BJ2574" s="6">
        <f t="shared" si="744"/>
        <v>0</v>
      </c>
      <c r="BK2574" s="6">
        <f t="shared" si="749"/>
        <v>1</v>
      </c>
      <c r="BL2574" s="6">
        <f t="shared" si="750"/>
        <v>1</v>
      </c>
      <c r="BM2574" s="6">
        <f t="shared" si="751"/>
        <v>0</v>
      </c>
      <c r="BN2574" s="6">
        <f t="shared" si="752"/>
        <v>0</v>
      </c>
      <c r="BO2574" s="6">
        <f t="shared" si="753"/>
        <v>1</v>
      </c>
      <c r="BP2574" s="6">
        <f t="shared" si="754"/>
        <v>2</v>
      </c>
      <c r="BQ2574" s="6">
        <f t="shared" si="758"/>
        <v>1</v>
      </c>
      <c r="BR2574" s="6">
        <f t="shared" si="759"/>
        <v>1</v>
      </c>
      <c r="BS2574" s="6">
        <f t="shared" si="761"/>
        <v>1</v>
      </c>
      <c r="BT2574" s="6">
        <f t="shared" si="762"/>
        <v>1</v>
      </c>
      <c r="CT2574" s="6">
        <f t="shared" si="760"/>
        <v>0</v>
      </c>
      <c r="CX2574" s="6" t="str">
        <f t="shared" si="741"/>
        <v>A</v>
      </c>
      <c r="CY2574" s="87">
        <f t="shared" si="742"/>
        <v>6802</v>
      </c>
      <c r="CZ2574" s="87">
        <f t="shared" si="745"/>
        <v>0</v>
      </c>
      <c r="DA2574" s="6" t="str">
        <f t="shared" si="746"/>
        <v>na</v>
      </c>
    </row>
    <row r="2575" spans="1:131" hidden="1" x14ac:dyDescent="0.2">
      <c r="A2575" s="46">
        <v>5828</v>
      </c>
      <c r="B2575" s="46">
        <f t="shared" si="755"/>
        <v>7</v>
      </c>
      <c r="C2575" s="46">
        <f t="shared" si="756"/>
        <v>29</v>
      </c>
      <c r="D2575" s="46">
        <f t="shared" si="757"/>
        <v>1</v>
      </c>
      <c r="E2575" s="85">
        <v>34363</v>
      </c>
      <c r="F2575" s="94" t="s">
        <v>1699</v>
      </c>
      <c r="G2575" s="93" t="s">
        <v>103</v>
      </c>
      <c r="H2575" s="93" t="s">
        <v>307</v>
      </c>
      <c r="I2575" s="93">
        <v>1</v>
      </c>
      <c r="J2575" s="93">
        <v>1</v>
      </c>
      <c r="K2575" s="93" t="s">
        <v>3337</v>
      </c>
      <c r="L2575" s="172">
        <v>5985</v>
      </c>
      <c r="M2575" s="92" t="s">
        <v>5262</v>
      </c>
      <c r="N2575" s="50">
        <v>9</v>
      </c>
      <c r="O2575" s="7">
        <v>28</v>
      </c>
      <c r="P2575" s="7">
        <v>11</v>
      </c>
      <c r="Q2575" s="7">
        <v>7</v>
      </c>
      <c r="R2575" s="7">
        <v>10</v>
      </c>
      <c r="S2575" s="7">
        <v>38</v>
      </c>
      <c r="T2575" s="7">
        <v>28</v>
      </c>
      <c r="U2575" s="7">
        <v>40</v>
      </c>
      <c r="BG2575" s="6">
        <f t="shared" si="747"/>
        <v>0</v>
      </c>
      <c r="BH2575" s="6">
        <f t="shared" si="743"/>
        <v>0</v>
      </c>
      <c r="BI2575" s="6">
        <f t="shared" si="748"/>
        <v>1</v>
      </c>
      <c r="BJ2575" s="6">
        <f t="shared" si="744"/>
        <v>1</v>
      </c>
      <c r="BK2575" s="6">
        <f t="shared" si="749"/>
        <v>0</v>
      </c>
      <c r="BL2575" s="6">
        <f t="shared" si="750"/>
        <v>0</v>
      </c>
      <c r="BM2575" s="6">
        <f t="shared" si="751"/>
        <v>1</v>
      </c>
      <c r="BN2575" s="6">
        <f t="shared" si="752"/>
        <v>1</v>
      </c>
      <c r="BO2575" s="6">
        <f t="shared" si="753"/>
        <v>1</v>
      </c>
      <c r="BP2575" s="6">
        <f t="shared" si="754"/>
        <v>3</v>
      </c>
      <c r="BQ2575" s="6">
        <f t="shared" si="758"/>
        <v>1</v>
      </c>
      <c r="BR2575" s="6">
        <f t="shared" si="759"/>
        <v>2</v>
      </c>
      <c r="BS2575" s="6">
        <f t="shared" si="761"/>
        <v>1</v>
      </c>
      <c r="BT2575" s="6">
        <f t="shared" si="762"/>
        <v>2</v>
      </c>
      <c r="CT2575" s="6">
        <f t="shared" si="760"/>
        <v>0</v>
      </c>
      <c r="CX2575" s="6" t="str">
        <f t="shared" si="741"/>
        <v>H</v>
      </c>
      <c r="CY2575" s="87">
        <f t="shared" si="742"/>
        <v>5985</v>
      </c>
      <c r="CZ2575" s="87">
        <f t="shared" si="745"/>
        <v>0</v>
      </c>
      <c r="DA2575" s="6">
        <f t="shared" si="746"/>
        <v>5985</v>
      </c>
    </row>
    <row r="2576" spans="1:131" hidden="1" x14ac:dyDescent="0.2">
      <c r="A2576" s="46">
        <v>5829</v>
      </c>
      <c r="B2576" s="46">
        <f t="shared" si="755"/>
        <v>7</v>
      </c>
      <c r="C2576" s="46">
        <f t="shared" si="756"/>
        <v>5</v>
      </c>
      <c r="D2576" s="46">
        <f t="shared" si="757"/>
        <v>2</v>
      </c>
      <c r="E2576" s="85">
        <v>34370</v>
      </c>
      <c r="F2576" s="94" t="s">
        <v>3391</v>
      </c>
      <c r="G2576" s="93" t="s">
        <v>310</v>
      </c>
      <c r="H2576" s="93" t="s">
        <v>307</v>
      </c>
      <c r="I2576" s="93">
        <v>1</v>
      </c>
      <c r="J2576" s="93">
        <v>1</v>
      </c>
      <c r="K2576" s="93" t="s">
        <v>2433</v>
      </c>
      <c r="L2576" s="172">
        <v>5710</v>
      </c>
      <c r="M2576" s="92" t="s">
        <v>5256</v>
      </c>
      <c r="N2576" s="50">
        <v>10</v>
      </c>
      <c r="O2576" s="7">
        <v>29</v>
      </c>
      <c r="P2576" s="7">
        <v>11</v>
      </c>
      <c r="Q2576" s="7">
        <v>8</v>
      </c>
      <c r="R2576" s="7">
        <v>10</v>
      </c>
      <c r="S2576" s="7">
        <v>39</v>
      </c>
      <c r="T2576" s="7">
        <v>29</v>
      </c>
      <c r="U2576" s="7">
        <v>41</v>
      </c>
      <c r="BG2576" s="6">
        <f t="shared" si="747"/>
        <v>0</v>
      </c>
      <c r="BH2576" s="6">
        <f t="shared" si="743"/>
        <v>0</v>
      </c>
      <c r="BI2576" s="6">
        <f t="shared" si="748"/>
        <v>1</v>
      </c>
      <c r="BJ2576" s="6">
        <f t="shared" si="744"/>
        <v>2</v>
      </c>
      <c r="BK2576" s="6">
        <f t="shared" si="749"/>
        <v>0</v>
      </c>
      <c r="BL2576" s="6">
        <f t="shared" si="750"/>
        <v>0</v>
      </c>
      <c r="BM2576" s="6">
        <f t="shared" si="751"/>
        <v>1</v>
      </c>
      <c r="BN2576" s="6">
        <f t="shared" si="752"/>
        <v>2</v>
      </c>
      <c r="BO2576" s="6">
        <f t="shared" si="753"/>
        <v>1</v>
      </c>
      <c r="BP2576" s="6">
        <f t="shared" si="754"/>
        <v>4</v>
      </c>
      <c r="BQ2576" s="6">
        <f t="shared" si="758"/>
        <v>1</v>
      </c>
      <c r="BR2576" s="6">
        <f t="shared" si="759"/>
        <v>3</v>
      </c>
      <c r="BS2576" s="6">
        <f t="shared" si="761"/>
        <v>1</v>
      </c>
      <c r="BT2576" s="6">
        <f t="shared" si="762"/>
        <v>3</v>
      </c>
      <c r="CT2576" s="6">
        <f t="shared" si="760"/>
        <v>0</v>
      </c>
      <c r="CX2576" s="6" t="str">
        <f t="shared" si="741"/>
        <v>A</v>
      </c>
      <c r="CY2576" s="87">
        <f t="shared" si="742"/>
        <v>5710</v>
      </c>
      <c r="CZ2576" s="87">
        <f t="shared" si="745"/>
        <v>0</v>
      </c>
      <c r="DA2576" s="6" t="str">
        <f t="shared" si="746"/>
        <v>na</v>
      </c>
    </row>
    <row r="2577" spans="1:105" hidden="1" x14ac:dyDescent="0.2">
      <c r="A2577" s="46">
        <v>5830</v>
      </c>
      <c r="B2577" s="46">
        <f t="shared" si="755"/>
        <v>7</v>
      </c>
      <c r="C2577" s="46">
        <f t="shared" si="756"/>
        <v>12</v>
      </c>
      <c r="D2577" s="46">
        <f t="shared" si="757"/>
        <v>2</v>
      </c>
      <c r="E2577" s="85">
        <v>34377</v>
      </c>
      <c r="F2577" s="94" t="s">
        <v>3512</v>
      </c>
      <c r="G2577" s="93" t="s">
        <v>103</v>
      </c>
      <c r="H2577" s="93" t="s">
        <v>306</v>
      </c>
      <c r="I2577" s="93">
        <v>2</v>
      </c>
      <c r="J2577" s="93">
        <v>0</v>
      </c>
      <c r="K2577" s="93" t="s">
        <v>2928</v>
      </c>
      <c r="L2577" s="172">
        <v>3334</v>
      </c>
      <c r="M2577" s="92" t="s">
        <v>5259</v>
      </c>
      <c r="N2577" s="50">
        <v>8</v>
      </c>
      <c r="O2577" s="7">
        <v>30</v>
      </c>
      <c r="P2577" s="7">
        <v>12</v>
      </c>
      <c r="Q2577" s="7">
        <v>8</v>
      </c>
      <c r="R2577" s="7">
        <v>10</v>
      </c>
      <c r="S2577" s="7">
        <v>41</v>
      </c>
      <c r="T2577" s="7">
        <v>29</v>
      </c>
      <c r="U2577" s="7">
        <v>44</v>
      </c>
      <c r="BG2577" s="6">
        <f t="shared" si="747"/>
        <v>1</v>
      </c>
      <c r="BH2577" s="6">
        <f t="shared" si="743"/>
        <v>1</v>
      </c>
      <c r="BI2577" s="6">
        <f t="shared" si="748"/>
        <v>0</v>
      </c>
      <c r="BJ2577" s="6">
        <f t="shared" si="744"/>
        <v>0</v>
      </c>
      <c r="BK2577" s="6">
        <f t="shared" si="749"/>
        <v>0</v>
      </c>
      <c r="BL2577" s="6">
        <f t="shared" si="750"/>
        <v>0</v>
      </c>
      <c r="BM2577" s="6">
        <f t="shared" si="751"/>
        <v>1</v>
      </c>
      <c r="BN2577" s="6">
        <f t="shared" si="752"/>
        <v>3</v>
      </c>
      <c r="BO2577" s="6">
        <f t="shared" si="753"/>
        <v>0</v>
      </c>
      <c r="BP2577" s="6">
        <f t="shared" si="754"/>
        <v>0</v>
      </c>
      <c r="BQ2577" s="6">
        <f t="shared" si="758"/>
        <v>1</v>
      </c>
      <c r="BR2577" s="6">
        <f t="shared" si="759"/>
        <v>4</v>
      </c>
      <c r="BS2577" s="6">
        <f t="shared" si="761"/>
        <v>0</v>
      </c>
      <c r="BT2577" s="6">
        <f t="shared" si="762"/>
        <v>0</v>
      </c>
      <c r="CT2577" s="6">
        <f t="shared" si="760"/>
        <v>0</v>
      </c>
      <c r="CX2577" s="6" t="str">
        <f t="shared" si="741"/>
        <v>H</v>
      </c>
      <c r="CY2577" s="87">
        <f t="shared" si="742"/>
        <v>3334</v>
      </c>
      <c r="CZ2577" s="87">
        <f t="shared" si="745"/>
        <v>0</v>
      </c>
      <c r="DA2577" s="6">
        <f t="shared" si="746"/>
        <v>3334</v>
      </c>
    </row>
    <row r="2578" spans="1:105" hidden="1" x14ac:dyDescent="0.2">
      <c r="A2578" s="46">
        <v>5831</v>
      </c>
      <c r="B2578" s="46">
        <f t="shared" si="755"/>
        <v>7</v>
      </c>
      <c r="C2578" s="46">
        <f t="shared" si="756"/>
        <v>19</v>
      </c>
      <c r="D2578" s="46">
        <f t="shared" si="757"/>
        <v>2</v>
      </c>
      <c r="E2578" s="85">
        <v>34384</v>
      </c>
      <c r="F2578" s="94" t="s">
        <v>261</v>
      </c>
      <c r="G2578" s="93" t="s">
        <v>310</v>
      </c>
      <c r="H2578" s="93" t="s">
        <v>308</v>
      </c>
      <c r="I2578" s="93">
        <v>1</v>
      </c>
      <c r="J2578" s="93">
        <v>2</v>
      </c>
      <c r="K2578" s="93" t="s">
        <v>2237</v>
      </c>
      <c r="L2578" s="172">
        <v>3816</v>
      </c>
      <c r="M2578" s="92" t="s">
        <v>5230</v>
      </c>
      <c r="N2578" s="50">
        <v>10</v>
      </c>
      <c r="O2578" s="7">
        <v>31</v>
      </c>
      <c r="P2578" s="7">
        <v>12</v>
      </c>
      <c r="Q2578" s="7">
        <v>8</v>
      </c>
      <c r="R2578" s="7">
        <v>11</v>
      </c>
      <c r="S2578" s="7">
        <v>42</v>
      </c>
      <c r="T2578" s="7">
        <v>31</v>
      </c>
      <c r="U2578" s="7">
        <v>44</v>
      </c>
      <c r="BG2578" s="6">
        <f t="shared" si="747"/>
        <v>0</v>
      </c>
      <c r="BH2578" s="6">
        <f t="shared" si="743"/>
        <v>0</v>
      </c>
      <c r="BI2578" s="6">
        <f t="shared" si="748"/>
        <v>0</v>
      </c>
      <c r="BJ2578" s="6">
        <f t="shared" si="744"/>
        <v>0</v>
      </c>
      <c r="BK2578" s="6">
        <f t="shared" si="749"/>
        <v>1</v>
      </c>
      <c r="BL2578" s="6">
        <f t="shared" si="750"/>
        <v>1</v>
      </c>
      <c r="BM2578" s="6">
        <f t="shared" si="751"/>
        <v>0</v>
      </c>
      <c r="BN2578" s="6">
        <f t="shared" si="752"/>
        <v>0</v>
      </c>
      <c r="BO2578" s="6">
        <f t="shared" si="753"/>
        <v>1</v>
      </c>
      <c r="BP2578" s="6">
        <f t="shared" si="754"/>
        <v>1</v>
      </c>
      <c r="BQ2578" s="6">
        <f t="shared" si="758"/>
        <v>1</v>
      </c>
      <c r="BR2578" s="6">
        <f t="shared" si="759"/>
        <v>5</v>
      </c>
      <c r="BS2578" s="6">
        <f t="shared" si="761"/>
        <v>1</v>
      </c>
      <c r="BT2578" s="6">
        <f t="shared" si="762"/>
        <v>1</v>
      </c>
      <c r="CT2578" s="6">
        <f t="shared" si="760"/>
        <v>0</v>
      </c>
      <c r="CX2578" s="6" t="str">
        <f t="shared" si="741"/>
        <v>A</v>
      </c>
      <c r="CY2578" s="87">
        <f t="shared" si="742"/>
        <v>3816</v>
      </c>
      <c r="CZ2578" s="87">
        <f t="shared" si="745"/>
        <v>0</v>
      </c>
      <c r="DA2578" s="6" t="str">
        <f t="shared" si="746"/>
        <v>na</v>
      </c>
    </row>
    <row r="2579" spans="1:105" hidden="1" x14ac:dyDescent="0.2">
      <c r="A2579" s="46">
        <v>5832</v>
      </c>
      <c r="B2579" s="46">
        <f t="shared" si="755"/>
        <v>7</v>
      </c>
      <c r="C2579" s="46">
        <f t="shared" si="756"/>
        <v>26</v>
      </c>
      <c r="D2579" s="46">
        <f t="shared" si="757"/>
        <v>2</v>
      </c>
      <c r="E2579" s="85">
        <v>34391</v>
      </c>
      <c r="F2579" s="94" t="s">
        <v>1501</v>
      </c>
      <c r="G2579" s="93" t="s">
        <v>103</v>
      </c>
      <c r="H2579" s="93" t="s">
        <v>306</v>
      </c>
      <c r="I2579" s="93">
        <v>3</v>
      </c>
      <c r="J2579" s="93">
        <v>0</v>
      </c>
      <c r="K2579" s="93" t="s">
        <v>2054</v>
      </c>
      <c r="L2579" s="172">
        <v>3414</v>
      </c>
      <c r="M2579" s="92" t="s">
        <v>5243</v>
      </c>
      <c r="N2579" s="50">
        <v>9</v>
      </c>
      <c r="O2579" s="7">
        <v>32</v>
      </c>
      <c r="P2579" s="7">
        <v>13</v>
      </c>
      <c r="Q2579" s="7">
        <v>8</v>
      </c>
      <c r="R2579" s="7">
        <v>11</v>
      </c>
      <c r="S2579" s="7">
        <v>45</v>
      </c>
      <c r="T2579" s="7">
        <v>31</v>
      </c>
      <c r="U2579" s="7">
        <v>47</v>
      </c>
      <c r="BG2579" s="6">
        <f t="shared" si="747"/>
        <v>1</v>
      </c>
      <c r="BH2579" s="6">
        <f t="shared" si="743"/>
        <v>1</v>
      </c>
      <c r="BI2579" s="6">
        <f t="shared" si="748"/>
        <v>0</v>
      </c>
      <c r="BJ2579" s="6">
        <f t="shared" si="744"/>
        <v>0</v>
      </c>
      <c r="BK2579" s="6">
        <f t="shared" si="749"/>
        <v>0</v>
      </c>
      <c r="BL2579" s="6">
        <f t="shared" si="750"/>
        <v>0</v>
      </c>
      <c r="BM2579" s="6">
        <f t="shared" si="751"/>
        <v>1</v>
      </c>
      <c r="BN2579" s="6">
        <f t="shared" si="752"/>
        <v>1</v>
      </c>
      <c r="BO2579" s="6">
        <f t="shared" si="753"/>
        <v>0</v>
      </c>
      <c r="BP2579" s="6">
        <f t="shared" si="754"/>
        <v>0</v>
      </c>
      <c r="BQ2579" s="6">
        <f t="shared" si="758"/>
        <v>1</v>
      </c>
      <c r="BR2579" s="6">
        <f t="shared" si="759"/>
        <v>6</v>
      </c>
      <c r="BS2579" s="6">
        <f t="shared" si="761"/>
        <v>0</v>
      </c>
      <c r="BT2579" s="6">
        <f t="shared" si="762"/>
        <v>0</v>
      </c>
      <c r="CT2579" s="6">
        <f t="shared" si="760"/>
        <v>0</v>
      </c>
      <c r="CX2579" s="6" t="str">
        <f t="shared" si="741"/>
        <v>H</v>
      </c>
      <c r="CY2579" s="87">
        <f t="shared" si="742"/>
        <v>3414</v>
      </c>
      <c r="CZ2579" s="87">
        <f t="shared" si="745"/>
        <v>0</v>
      </c>
      <c r="DA2579" s="6">
        <f t="shared" si="746"/>
        <v>3414</v>
      </c>
    </row>
    <row r="2580" spans="1:105" hidden="1" x14ac:dyDescent="0.2">
      <c r="A2580" s="46">
        <v>5833</v>
      </c>
      <c r="B2580" s="46">
        <f t="shared" si="755"/>
        <v>7</v>
      </c>
      <c r="C2580" s="46">
        <f t="shared" si="756"/>
        <v>5</v>
      </c>
      <c r="D2580" s="46">
        <f t="shared" si="757"/>
        <v>3</v>
      </c>
      <c r="E2580" s="85">
        <v>34398</v>
      </c>
      <c r="F2580" s="94" t="s">
        <v>572</v>
      </c>
      <c r="G2580" s="93" t="s">
        <v>310</v>
      </c>
      <c r="H2580" s="93" t="s">
        <v>308</v>
      </c>
      <c r="I2580" s="93">
        <v>0</v>
      </c>
      <c r="J2580" s="93">
        <v>2</v>
      </c>
      <c r="K2580" s="93" t="s">
        <v>2237</v>
      </c>
      <c r="L2580" s="172">
        <v>8302</v>
      </c>
      <c r="M2580" s="92" t="s">
        <v>4931</v>
      </c>
      <c r="N2580" s="50">
        <v>11</v>
      </c>
      <c r="O2580" s="7">
        <v>33</v>
      </c>
      <c r="P2580" s="7">
        <v>13</v>
      </c>
      <c r="Q2580" s="7">
        <v>8</v>
      </c>
      <c r="R2580" s="7">
        <v>12</v>
      </c>
      <c r="S2580" s="7">
        <v>45</v>
      </c>
      <c r="T2580" s="7">
        <v>33</v>
      </c>
      <c r="U2580" s="7">
        <v>47</v>
      </c>
      <c r="BG2580" s="6">
        <f t="shared" si="747"/>
        <v>0</v>
      </c>
      <c r="BH2580" s="6">
        <f t="shared" si="743"/>
        <v>0</v>
      </c>
      <c r="BI2580" s="6">
        <f t="shared" si="748"/>
        <v>0</v>
      </c>
      <c r="BJ2580" s="6">
        <f t="shared" si="744"/>
        <v>0</v>
      </c>
      <c r="BK2580" s="6">
        <f t="shared" si="749"/>
        <v>1</v>
      </c>
      <c r="BL2580" s="6">
        <f t="shared" si="750"/>
        <v>1</v>
      </c>
      <c r="BM2580" s="6">
        <f t="shared" si="751"/>
        <v>0</v>
      </c>
      <c r="BN2580" s="6">
        <f t="shared" si="752"/>
        <v>0</v>
      </c>
      <c r="BO2580" s="6">
        <f t="shared" si="753"/>
        <v>1</v>
      </c>
      <c r="BP2580" s="6">
        <f t="shared" si="754"/>
        <v>1</v>
      </c>
      <c r="BQ2580" s="6">
        <f t="shared" si="758"/>
        <v>0</v>
      </c>
      <c r="BR2580" s="6">
        <f t="shared" si="759"/>
        <v>0</v>
      </c>
      <c r="BS2580" s="6">
        <f t="shared" si="761"/>
        <v>1</v>
      </c>
      <c r="BT2580" s="6">
        <f t="shared" si="762"/>
        <v>1</v>
      </c>
      <c r="CT2580" s="6">
        <f t="shared" si="760"/>
        <v>0</v>
      </c>
      <c r="CX2580" s="6" t="str">
        <f t="shared" si="741"/>
        <v>A</v>
      </c>
      <c r="CY2580" s="87">
        <f t="shared" si="742"/>
        <v>8302</v>
      </c>
      <c r="CZ2580" s="87">
        <f t="shared" si="745"/>
        <v>0</v>
      </c>
      <c r="DA2580" s="6" t="str">
        <f t="shared" si="746"/>
        <v>na</v>
      </c>
    </row>
    <row r="2581" spans="1:105" hidden="1" x14ac:dyDescent="0.2">
      <c r="A2581" s="46">
        <v>5834</v>
      </c>
      <c r="B2581" s="46">
        <f t="shared" si="755"/>
        <v>7</v>
      </c>
      <c r="C2581" s="46">
        <f t="shared" si="756"/>
        <v>12</v>
      </c>
      <c r="D2581" s="46">
        <f t="shared" si="757"/>
        <v>3</v>
      </c>
      <c r="E2581" s="85">
        <v>34405</v>
      </c>
      <c r="F2581" s="94" t="s">
        <v>1927</v>
      </c>
      <c r="G2581" s="93" t="s">
        <v>103</v>
      </c>
      <c r="H2581" s="93" t="s">
        <v>306</v>
      </c>
      <c r="I2581" s="93">
        <v>2</v>
      </c>
      <c r="J2581" s="93">
        <v>0</v>
      </c>
      <c r="K2581" s="93" t="s">
        <v>2928</v>
      </c>
      <c r="L2581" s="172">
        <v>3572</v>
      </c>
      <c r="M2581" s="92" t="s">
        <v>5251</v>
      </c>
      <c r="N2581" s="50">
        <v>10</v>
      </c>
      <c r="O2581" s="7">
        <v>34</v>
      </c>
      <c r="P2581" s="7">
        <v>14</v>
      </c>
      <c r="Q2581" s="7">
        <v>8</v>
      </c>
      <c r="R2581" s="7">
        <v>12</v>
      </c>
      <c r="S2581" s="7">
        <v>47</v>
      </c>
      <c r="T2581" s="7">
        <v>33</v>
      </c>
      <c r="U2581" s="7">
        <v>50</v>
      </c>
      <c r="BG2581" s="6">
        <f t="shared" si="747"/>
        <v>1</v>
      </c>
      <c r="BH2581" s="6">
        <f t="shared" si="743"/>
        <v>1</v>
      </c>
      <c r="BI2581" s="6">
        <f t="shared" si="748"/>
        <v>0</v>
      </c>
      <c r="BJ2581" s="6">
        <f t="shared" si="744"/>
        <v>0</v>
      </c>
      <c r="BK2581" s="6">
        <f t="shared" si="749"/>
        <v>0</v>
      </c>
      <c r="BL2581" s="6">
        <f t="shared" si="750"/>
        <v>0</v>
      </c>
      <c r="BM2581" s="6">
        <f t="shared" si="751"/>
        <v>1</v>
      </c>
      <c r="BN2581" s="6">
        <f t="shared" si="752"/>
        <v>1</v>
      </c>
      <c r="BO2581" s="6">
        <f t="shared" si="753"/>
        <v>0</v>
      </c>
      <c r="BP2581" s="6">
        <f t="shared" si="754"/>
        <v>0</v>
      </c>
      <c r="BQ2581" s="6">
        <f t="shared" si="758"/>
        <v>1</v>
      </c>
      <c r="BR2581" s="6">
        <f t="shared" si="759"/>
        <v>1</v>
      </c>
      <c r="BS2581" s="6">
        <f t="shared" si="761"/>
        <v>0</v>
      </c>
      <c r="BT2581" s="6">
        <f t="shared" si="762"/>
        <v>0</v>
      </c>
      <c r="CT2581" s="6">
        <f t="shared" si="760"/>
        <v>0</v>
      </c>
      <c r="CX2581" s="6" t="str">
        <f t="shared" si="741"/>
        <v>H</v>
      </c>
      <c r="CY2581" s="87">
        <f t="shared" si="742"/>
        <v>3572</v>
      </c>
      <c r="CZ2581" s="87">
        <f t="shared" si="745"/>
        <v>0</v>
      </c>
      <c r="DA2581" s="6">
        <f t="shared" si="746"/>
        <v>3572</v>
      </c>
    </row>
    <row r="2582" spans="1:105" hidden="1" x14ac:dyDescent="0.2">
      <c r="A2582" s="46">
        <v>5835</v>
      </c>
      <c r="B2582" s="46">
        <f t="shared" si="755"/>
        <v>3</v>
      </c>
      <c r="C2582" s="46">
        <f t="shared" si="756"/>
        <v>15</v>
      </c>
      <c r="D2582" s="46">
        <f t="shared" si="757"/>
        <v>3</v>
      </c>
      <c r="E2582" s="85">
        <v>34408</v>
      </c>
      <c r="F2582" s="94" t="s">
        <v>2569</v>
      </c>
      <c r="G2582" s="93" t="s">
        <v>310</v>
      </c>
      <c r="H2582" s="93" t="s">
        <v>306</v>
      </c>
      <c r="I2582" s="93">
        <v>2</v>
      </c>
      <c r="J2582" s="93">
        <v>1</v>
      </c>
      <c r="K2582" s="93" t="s">
        <v>2054</v>
      </c>
      <c r="L2582" s="172">
        <v>3899</v>
      </c>
      <c r="M2582" s="92" t="s">
        <v>5259</v>
      </c>
      <c r="N2582" s="50">
        <v>9</v>
      </c>
      <c r="O2582" s="7">
        <v>35</v>
      </c>
      <c r="P2582" s="7">
        <v>15</v>
      </c>
      <c r="Q2582" s="7">
        <v>8</v>
      </c>
      <c r="R2582" s="7">
        <v>12</v>
      </c>
      <c r="S2582" s="7">
        <v>49</v>
      </c>
      <c r="T2582" s="7">
        <v>34</v>
      </c>
      <c r="U2582" s="7">
        <v>53</v>
      </c>
      <c r="BG2582" s="6">
        <f t="shared" si="747"/>
        <v>1</v>
      </c>
      <c r="BH2582" s="6">
        <f t="shared" si="743"/>
        <v>2</v>
      </c>
      <c r="BI2582" s="6">
        <f t="shared" si="748"/>
        <v>0</v>
      </c>
      <c r="BJ2582" s="6">
        <f t="shared" si="744"/>
        <v>0</v>
      </c>
      <c r="BK2582" s="6">
        <f t="shared" si="749"/>
        <v>0</v>
      </c>
      <c r="BL2582" s="6">
        <f t="shared" si="750"/>
        <v>0</v>
      </c>
      <c r="BM2582" s="6">
        <f t="shared" si="751"/>
        <v>1</v>
      </c>
      <c r="BN2582" s="6">
        <f t="shared" si="752"/>
        <v>2</v>
      </c>
      <c r="BO2582" s="6">
        <f t="shared" si="753"/>
        <v>0</v>
      </c>
      <c r="BP2582" s="6">
        <f t="shared" si="754"/>
        <v>0</v>
      </c>
      <c r="BQ2582" s="6">
        <f t="shared" si="758"/>
        <v>1</v>
      </c>
      <c r="BR2582" s="6">
        <f t="shared" si="759"/>
        <v>2</v>
      </c>
      <c r="BS2582" s="6">
        <f t="shared" si="761"/>
        <v>1</v>
      </c>
      <c r="BT2582" s="6">
        <f t="shared" si="762"/>
        <v>1</v>
      </c>
      <c r="CT2582" s="6">
        <f t="shared" si="760"/>
        <v>0</v>
      </c>
      <c r="CX2582" s="6" t="str">
        <f t="shared" si="741"/>
        <v>A</v>
      </c>
      <c r="CY2582" s="87">
        <f t="shared" si="742"/>
        <v>3899</v>
      </c>
      <c r="CZ2582" s="87">
        <f t="shared" si="745"/>
        <v>0</v>
      </c>
      <c r="DA2582" s="6" t="str">
        <f t="shared" si="746"/>
        <v>na</v>
      </c>
    </row>
    <row r="2583" spans="1:105" hidden="1" x14ac:dyDescent="0.2">
      <c r="A2583" s="46">
        <v>5836</v>
      </c>
      <c r="B2583" s="46">
        <f t="shared" si="755"/>
        <v>7</v>
      </c>
      <c r="C2583" s="46">
        <f t="shared" si="756"/>
        <v>19</v>
      </c>
      <c r="D2583" s="46">
        <f t="shared" si="757"/>
        <v>3</v>
      </c>
      <c r="E2583" s="85">
        <v>34412</v>
      </c>
      <c r="F2583" s="94" t="s">
        <v>3455</v>
      </c>
      <c r="G2583" s="93" t="s">
        <v>103</v>
      </c>
      <c r="H2583" s="93" t="s">
        <v>306</v>
      </c>
      <c r="I2583" s="93">
        <v>3</v>
      </c>
      <c r="J2583" s="93">
        <v>0</v>
      </c>
      <c r="K2583" s="93" t="s">
        <v>2433</v>
      </c>
      <c r="L2583" s="172">
        <v>3191</v>
      </c>
      <c r="M2583" s="92" t="s">
        <v>5252</v>
      </c>
      <c r="N2583" s="50">
        <v>8</v>
      </c>
      <c r="O2583" s="7">
        <v>36</v>
      </c>
      <c r="P2583" s="7">
        <v>16</v>
      </c>
      <c r="Q2583" s="7">
        <v>8</v>
      </c>
      <c r="R2583" s="7">
        <v>12</v>
      </c>
      <c r="S2583" s="7">
        <v>52</v>
      </c>
      <c r="T2583" s="7">
        <v>34</v>
      </c>
      <c r="U2583" s="7">
        <v>56</v>
      </c>
      <c r="BG2583" s="6">
        <f t="shared" si="747"/>
        <v>1</v>
      </c>
      <c r="BH2583" s="6">
        <f t="shared" si="743"/>
        <v>3</v>
      </c>
      <c r="BI2583" s="6">
        <f t="shared" si="748"/>
        <v>0</v>
      </c>
      <c r="BJ2583" s="6">
        <f t="shared" si="744"/>
        <v>0</v>
      </c>
      <c r="BK2583" s="6">
        <f t="shared" si="749"/>
        <v>0</v>
      </c>
      <c r="BL2583" s="6">
        <f t="shared" si="750"/>
        <v>0</v>
      </c>
      <c r="BM2583" s="6">
        <f t="shared" si="751"/>
        <v>1</v>
      </c>
      <c r="BN2583" s="6">
        <f t="shared" si="752"/>
        <v>3</v>
      </c>
      <c r="BO2583" s="6">
        <f t="shared" si="753"/>
        <v>0</v>
      </c>
      <c r="BP2583" s="6">
        <f t="shared" si="754"/>
        <v>0</v>
      </c>
      <c r="BQ2583" s="6">
        <f t="shared" si="758"/>
        <v>1</v>
      </c>
      <c r="BR2583" s="6">
        <f t="shared" si="759"/>
        <v>3</v>
      </c>
      <c r="BS2583" s="6">
        <f t="shared" si="761"/>
        <v>0</v>
      </c>
      <c r="BT2583" s="6">
        <f t="shared" si="762"/>
        <v>0</v>
      </c>
      <c r="CT2583" s="6">
        <f t="shared" si="760"/>
        <v>0</v>
      </c>
      <c r="CX2583" s="6" t="str">
        <f t="shared" si="741"/>
        <v>H</v>
      </c>
      <c r="CY2583" s="87">
        <f t="shared" si="742"/>
        <v>3191</v>
      </c>
      <c r="CZ2583" s="87">
        <f t="shared" si="745"/>
        <v>0</v>
      </c>
      <c r="DA2583" s="6">
        <f t="shared" si="746"/>
        <v>3191</v>
      </c>
    </row>
    <row r="2584" spans="1:105" hidden="1" x14ac:dyDescent="0.2">
      <c r="A2584" s="46">
        <v>5837</v>
      </c>
      <c r="B2584" s="46">
        <f t="shared" si="755"/>
        <v>3</v>
      </c>
      <c r="C2584" s="46">
        <f t="shared" si="756"/>
        <v>22</v>
      </c>
      <c r="D2584" s="46">
        <f t="shared" si="757"/>
        <v>3</v>
      </c>
      <c r="E2584" s="85">
        <v>34415</v>
      </c>
      <c r="F2584" s="94" t="s">
        <v>118</v>
      </c>
      <c r="G2584" s="93" t="s">
        <v>103</v>
      </c>
      <c r="H2584" s="93" t="s">
        <v>306</v>
      </c>
      <c r="I2584" s="93">
        <v>2</v>
      </c>
      <c r="J2584" s="93">
        <v>0</v>
      </c>
      <c r="K2584" s="93" t="s">
        <v>2433</v>
      </c>
      <c r="L2584" s="172">
        <v>3648</v>
      </c>
      <c r="M2584" s="92" t="s">
        <v>5253</v>
      </c>
      <c r="N2584" s="50">
        <v>5</v>
      </c>
      <c r="O2584" s="7">
        <v>37</v>
      </c>
      <c r="P2584" s="7">
        <v>17</v>
      </c>
      <c r="Q2584" s="7">
        <v>8</v>
      </c>
      <c r="R2584" s="7">
        <v>12</v>
      </c>
      <c r="S2584" s="7">
        <v>54</v>
      </c>
      <c r="T2584" s="7">
        <v>34</v>
      </c>
      <c r="U2584" s="7">
        <v>59</v>
      </c>
      <c r="BG2584" s="6">
        <f t="shared" si="747"/>
        <v>1</v>
      </c>
      <c r="BH2584" s="6">
        <f t="shared" si="743"/>
        <v>4</v>
      </c>
      <c r="BI2584" s="6">
        <f t="shared" si="748"/>
        <v>0</v>
      </c>
      <c r="BJ2584" s="6">
        <f t="shared" si="744"/>
        <v>0</v>
      </c>
      <c r="BK2584" s="6">
        <f t="shared" si="749"/>
        <v>0</v>
      </c>
      <c r="BL2584" s="6">
        <f t="shared" si="750"/>
        <v>0</v>
      </c>
      <c r="BM2584" s="6">
        <f t="shared" si="751"/>
        <v>1</v>
      </c>
      <c r="BN2584" s="6">
        <f t="shared" si="752"/>
        <v>4</v>
      </c>
      <c r="BO2584" s="6">
        <f t="shared" si="753"/>
        <v>0</v>
      </c>
      <c r="BP2584" s="6">
        <f t="shared" si="754"/>
        <v>0</v>
      </c>
      <c r="BQ2584" s="6">
        <f t="shared" si="758"/>
        <v>1</v>
      </c>
      <c r="BR2584" s="6">
        <f t="shared" si="759"/>
        <v>4</v>
      </c>
      <c r="BS2584" s="6">
        <f t="shared" si="761"/>
        <v>0</v>
      </c>
      <c r="BT2584" s="6">
        <f t="shared" si="762"/>
        <v>0</v>
      </c>
      <c r="CT2584" s="6">
        <f t="shared" si="760"/>
        <v>0</v>
      </c>
      <c r="CX2584" s="6" t="str">
        <f t="shared" si="741"/>
        <v>H</v>
      </c>
      <c r="CY2584" s="87">
        <f t="shared" si="742"/>
        <v>3648</v>
      </c>
      <c r="CZ2584" s="87">
        <f t="shared" si="745"/>
        <v>0</v>
      </c>
      <c r="DA2584" s="6">
        <f t="shared" si="746"/>
        <v>3648</v>
      </c>
    </row>
    <row r="2585" spans="1:105" hidden="1" x14ac:dyDescent="0.2">
      <c r="A2585" s="46">
        <v>5838</v>
      </c>
      <c r="B2585" s="46">
        <f t="shared" si="755"/>
        <v>7</v>
      </c>
      <c r="C2585" s="46">
        <f t="shared" si="756"/>
        <v>26</v>
      </c>
      <c r="D2585" s="46">
        <f t="shared" si="757"/>
        <v>3</v>
      </c>
      <c r="E2585" s="85">
        <v>34419</v>
      </c>
      <c r="F2585" s="94" t="s">
        <v>2261</v>
      </c>
      <c r="G2585" s="93" t="s">
        <v>310</v>
      </c>
      <c r="H2585" s="93" t="s">
        <v>307</v>
      </c>
      <c r="I2585" s="93">
        <v>0</v>
      </c>
      <c r="J2585" s="93">
        <v>0</v>
      </c>
      <c r="K2585" s="93" t="s">
        <v>2928</v>
      </c>
      <c r="L2585" s="172">
        <v>4806</v>
      </c>
      <c r="M2585" s="92" t="s">
        <v>4931</v>
      </c>
      <c r="N2585" s="50">
        <v>5</v>
      </c>
      <c r="O2585" s="7">
        <v>38</v>
      </c>
      <c r="P2585" s="7">
        <v>17</v>
      </c>
      <c r="Q2585" s="7">
        <v>9</v>
      </c>
      <c r="R2585" s="7">
        <v>12</v>
      </c>
      <c r="S2585" s="7">
        <v>54</v>
      </c>
      <c r="T2585" s="7">
        <v>34</v>
      </c>
      <c r="U2585" s="7">
        <v>60</v>
      </c>
      <c r="BG2585" s="6">
        <f t="shared" si="747"/>
        <v>0</v>
      </c>
      <c r="BH2585" s="6">
        <f t="shared" si="743"/>
        <v>0</v>
      </c>
      <c r="BI2585" s="6">
        <f t="shared" si="748"/>
        <v>1</v>
      </c>
      <c r="BJ2585" s="6">
        <f t="shared" si="744"/>
        <v>1</v>
      </c>
      <c r="BK2585" s="6">
        <f t="shared" si="749"/>
        <v>0</v>
      </c>
      <c r="BL2585" s="6">
        <f t="shared" si="750"/>
        <v>0</v>
      </c>
      <c r="BM2585" s="6">
        <f t="shared" si="751"/>
        <v>1</v>
      </c>
      <c r="BN2585" s="6">
        <f t="shared" si="752"/>
        <v>5</v>
      </c>
      <c r="BO2585" s="6">
        <f t="shared" si="753"/>
        <v>1</v>
      </c>
      <c r="BP2585" s="6">
        <f t="shared" si="754"/>
        <v>1</v>
      </c>
      <c r="BQ2585" s="6">
        <f t="shared" si="758"/>
        <v>0</v>
      </c>
      <c r="BR2585" s="6">
        <f t="shared" si="759"/>
        <v>0</v>
      </c>
      <c r="BS2585" s="6">
        <f t="shared" si="761"/>
        <v>0</v>
      </c>
      <c r="BT2585" s="6">
        <f t="shared" si="762"/>
        <v>0</v>
      </c>
      <c r="CT2585" s="6">
        <f t="shared" si="760"/>
        <v>0</v>
      </c>
      <c r="CX2585" s="6" t="str">
        <f t="shared" si="741"/>
        <v>A</v>
      </c>
      <c r="CY2585" s="87">
        <f t="shared" si="742"/>
        <v>4806</v>
      </c>
      <c r="CZ2585" s="87">
        <f t="shared" si="745"/>
        <v>0</v>
      </c>
      <c r="DA2585" s="6" t="str">
        <f t="shared" si="746"/>
        <v>na</v>
      </c>
    </row>
    <row r="2586" spans="1:105" hidden="1" x14ac:dyDescent="0.2">
      <c r="A2586" s="46">
        <v>5839</v>
      </c>
      <c r="B2586" s="46">
        <f t="shared" si="755"/>
        <v>3</v>
      </c>
      <c r="C2586" s="46">
        <f t="shared" si="756"/>
        <v>29</v>
      </c>
      <c r="D2586" s="46">
        <f t="shared" si="757"/>
        <v>3</v>
      </c>
      <c r="E2586" s="85">
        <v>34422</v>
      </c>
      <c r="F2586" s="94" t="s">
        <v>459</v>
      </c>
      <c r="G2586" s="93" t="s">
        <v>103</v>
      </c>
      <c r="H2586" s="93" t="s">
        <v>306</v>
      </c>
      <c r="I2586" s="93">
        <v>1</v>
      </c>
      <c r="J2586" s="93">
        <v>0</v>
      </c>
      <c r="K2586" s="93" t="s">
        <v>2433</v>
      </c>
      <c r="L2586" s="172">
        <v>5558</v>
      </c>
      <c r="M2586" s="92" t="s">
        <v>5266</v>
      </c>
      <c r="N2586" s="50">
        <v>5</v>
      </c>
      <c r="O2586" s="7">
        <v>39</v>
      </c>
      <c r="P2586" s="7">
        <v>18</v>
      </c>
      <c r="Q2586" s="7">
        <v>9</v>
      </c>
      <c r="R2586" s="7">
        <v>12</v>
      </c>
      <c r="S2586" s="7">
        <v>55</v>
      </c>
      <c r="T2586" s="7">
        <v>34</v>
      </c>
      <c r="U2586" s="7">
        <v>63</v>
      </c>
      <c r="BG2586" s="6">
        <f t="shared" si="747"/>
        <v>1</v>
      </c>
      <c r="BH2586" s="6">
        <f t="shared" si="743"/>
        <v>1</v>
      </c>
      <c r="BI2586" s="6">
        <f t="shared" si="748"/>
        <v>0</v>
      </c>
      <c r="BJ2586" s="6">
        <f t="shared" si="744"/>
        <v>0</v>
      </c>
      <c r="BK2586" s="6">
        <f t="shared" si="749"/>
        <v>0</v>
      </c>
      <c r="BL2586" s="6">
        <f t="shared" si="750"/>
        <v>0</v>
      </c>
      <c r="BM2586" s="6">
        <f t="shared" si="751"/>
        <v>1</v>
      </c>
      <c r="BN2586" s="6">
        <f t="shared" si="752"/>
        <v>6</v>
      </c>
      <c r="BO2586" s="6">
        <f t="shared" si="753"/>
        <v>0</v>
      </c>
      <c r="BP2586" s="6">
        <f t="shared" si="754"/>
        <v>0</v>
      </c>
      <c r="BQ2586" s="6">
        <f t="shared" si="758"/>
        <v>1</v>
      </c>
      <c r="BR2586" s="6">
        <f t="shared" si="759"/>
        <v>1</v>
      </c>
      <c r="BS2586" s="6">
        <f t="shared" si="761"/>
        <v>0</v>
      </c>
      <c r="BT2586" s="6">
        <f t="shared" si="762"/>
        <v>0</v>
      </c>
      <c r="CT2586" s="6">
        <f t="shared" si="760"/>
        <v>0</v>
      </c>
      <c r="CX2586" s="6" t="str">
        <f t="shared" ref="CX2586:CX2649" si="763">G2586</f>
        <v>H</v>
      </c>
      <c r="CY2586" s="87">
        <f t="shared" ref="CY2586:CY2649" si="764">L2586</f>
        <v>5558</v>
      </c>
      <c r="CZ2586" s="87">
        <f t="shared" ref="CZ2586:CZ2649" si="765">AY2586</f>
        <v>0</v>
      </c>
      <c r="DA2586" s="6">
        <f t="shared" ref="DA2586:DA2649" si="766">IF(CX2586="H",CY2586-CZ2586,"na")</f>
        <v>5558</v>
      </c>
    </row>
    <row r="2587" spans="1:105" hidden="1" x14ac:dyDescent="0.2">
      <c r="A2587" s="46">
        <v>5840</v>
      </c>
      <c r="B2587" s="46">
        <f t="shared" si="755"/>
        <v>7</v>
      </c>
      <c r="C2587" s="46">
        <f t="shared" si="756"/>
        <v>2</v>
      </c>
      <c r="D2587" s="46">
        <f t="shared" si="757"/>
        <v>4</v>
      </c>
      <c r="E2587" s="85">
        <v>34426</v>
      </c>
      <c r="F2587" s="94" t="s">
        <v>2853</v>
      </c>
      <c r="G2587" s="93" t="s">
        <v>310</v>
      </c>
      <c r="H2587" s="93" t="s">
        <v>307</v>
      </c>
      <c r="I2587" s="93">
        <v>1</v>
      </c>
      <c r="J2587" s="93">
        <v>1</v>
      </c>
      <c r="K2587" s="93" t="s">
        <v>2928</v>
      </c>
      <c r="L2587" s="172">
        <v>8190</v>
      </c>
      <c r="M2587" s="92" t="s">
        <v>5222</v>
      </c>
      <c r="N2587" s="50">
        <v>5</v>
      </c>
      <c r="O2587" s="7">
        <v>40</v>
      </c>
      <c r="P2587" s="7">
        <v>18</v>
      </c>
      <c r="Q2587" s="7">
        <v>10</v>
      </c>
      <c r="R2587" s="7">
        <v>12</v>
      </c>
      <c r="S2587" s="7">
        <v>56</v>
      </c>
      <c r="T2587" s="7">
        <v>35</v>
      </c>
      <c r="U2587" s="7">
        <v>64</v>
      </c>
      <c r="BG2587" s="6">
        <f t="shared" si="747"/>
        <v>0</v>
      </c>
      <c r="BH2587" s="6">
        <f t="shared" ref="BH2587:BH2650" si="767">IF(H2587="W",BH2586+1,0)</f>
        <v>0</v>
      </c>
      <c r="BI2587" s="6">
        <f t="shared" si="748"/>
        <v>1</v>
      </c>
      <c r="BJ2587" s="6">
        <f t="shared" ref="BJ2587:BJ2650" si="768">IF(H2587="D",BJ2586+1,0)</f>
        <v>1</v>
      </c>
      <c r="BK2587" s="6">
        <f t="shared" si="749"/>
        <v>0</v>
      </c>
      <c r="BL2587" s="6">
        <f t="shared" si="750"/>
        <v>0</v>
      </c>
      <c r="BM2587" s="6">
        <f t="shared" si="751"/>
        <v>1</v>
      </c>
      <c r="BN2587" s="6">
        <f t="shared" si="752"/>
        <v>7</v>
      </c>
      <c r="BO2587" s="6">
        <f t="shared" si="753"/>
        <v>1</v>
      </c>
      <c r="BP2587" s="6">
        <f t="shared" si="754"/>
        <v>1</v>
      </c>
      <c r="BQ2587" s="6">
        <f t="shared" si="758"/>
        <v>1</v>
      </c>
      <c r="BR2587" s="6">
        <f t="shared" si="759"/>
        <v>2</v>
      </c>
      <c r="BS2587" s="6">
        <f t="shared" si="761"/>
        <v>1</v>
      </c>
      <c r="BT2587" s="6">
        <f t="shared" si="762"/>
        <v>1</v>
      </c>
      <c r="CT2587" s="6">
        <f t="shared" si="760"/>
        <v>0</v>
      </c>
      <c r="CX2587" s="6" t="str">
        <f t="shared" si="763"/>
        <v>A</v>
      </c>
      <c r="CY2587" s="87">
        <f t="shared" si="764"/>
        <v>8190</v>
      </c>
      <c r="CZ2587" s="87">
        <f t="shared" si="765"/>
        <v>0</v>
      </c>
      <c r="DA2587" s="6" t="str">
        <f t="shared" si="766"/>
        <v>na</v>
      </c>
    </row>
    <row r="2588" spans="1:105" hidden="1" x14ac:dyDescent="0.2">
      <c r="A2588" s="46">
        <v>5841</v>
      </c>
      <c r="B2588" s="46">
        <f t="shared" si="755"/>
        <v>2</v>
      </c>
      <c r="C2588" s="46">
        <f t="shared" si="756"/>
        <v>4</v>
      </c>
      <c r="D2588" s="46">
        <f t="shared" si="757"/>
        <v>4</v>
      </c>
      <c r="E2588" s="85">
        <v>34428</v>
      </c>
      <c r="F2588" s="94" t="s">
        <v>121</v>
      </c>
      <c r="G2588" s="93" t="s">
        <v>103</v>
      </c>
      <c r="H2588" s="93" t="s">
        <v>306</v>
      </c>
      <c r="I2588" s="93">
        <v>2</v>
      </c>
      <c r="J2588" s="93">
        <v>1</v>
      </c>
      <c r="K2588" s="93" t="s">
        <v>2565</v>
      </c>
      <c r="L2588" s="172">
        <v>5740</v>
      </c>
      <c r="M2588" s="92" t="s">
        <v>5254</v>
      </c>
      <c r="N2588" s="50">
        <v>5</v>
      </c>
      <c r="O2588" s="7">
        <v>41</v>
      </c>
      <c r="P2588" s="7">
        <v>19</v>
      </c>
      <c r="Q2588" s="7">
        <v>10</v>
      </c>
      <c r="R2588" s="7">
        <v>12</v>
      </c>
      <c r="S2588" s="7">
        <v>58</v>
      </c>
      <c r="T2588" s="7">
        <v>36</v>
      </c>
      <c r="U2588" s="7">
        <v>67</v>
      </c>
      <c r="BG2588" s="6">
        <f t="shared" si="747"/>
        <v>1</v>
      </c>
      <c r="BH2588" s="6">
        <f t="shared" si="767"/>
        <v>1</v>
      </c>
      <c r="BI2588" s="6">
        <f t="shared" si="748"/>
        <v>0</v>
      </c>
      <c r="BJ2588" s="6">
        <f t="shared" si="768"/>
        <v>0</v>
      </c>
      <c r="BK2588" s="6">
        <f t="shared" si="749"/>
        <v>0</v>
      </c>
      <c r="BL2588" s="6">
        <f t="shared" si="750"/>
        <v>0</v>
      </c>
      <c r="BM2588" s="6">
        <f t="shared" si="751"/>
        <v>1</v>
      </c>
      <c r="BN2588" s="6">
        <f t="shared" si="752"/>
        <v>8</v>
      </c>
      <c r="BO2588" s="6">
        <f t="shared" si="753"/>
        <v>0</v>
      </c>
      <c r="BP2588" s="6">
        <f t="shared" si="754"/>
        <v>0</v>
      </c>
      <c r="BQ2588" s="6">
        <f t="shared" si="758"/>
        <v>1</v>
      </c>
      <c r="BR2588" s="6">
        <f t="shared" si="759"/>
        <v>3</v>
      </c>
      <c r="BS2588" s="6">
        <f t="shared" si="761"/>
        <v>1</v>
      </c>
      <c r="BT2588" s="6">
        <f t="shared" si="762"/>
        <v>2</v>
      </c>
      <c r="CT2588" s="6">
        <f t="shared" si="760"/>
        <v>0</v>
      </c>
      <c r="CX2588" s="6" t="str">
        <f t="shared" si="763"/>
        <v>H</v>
      </c>
      <c r="CY2588" s="87">
        <f t="shared" si="764"/>
        <v>5740</v>
      </c>
      <c r="CZ2588" s="87">
        <f t="shared" si="765"/>
        <v>0</v>
      </c>
      <c r="DA2588" s="6">
        <f t="shared" si="766"/>
        <v>5740</v>
      </c>
    </row>
    <row r="2589" spans="1:105" hidden="1" x14ac:dyDescent="0.2">
      <c r="A2589" s="46">
        <v>5842</v>
      </c>
      <c r="B2589" s="46">
        <f t="shared" si="755"/>
        <v>7</v>
      </c>
      <c r="C2589" s="46">
        <f t="shared" si="756"/>
        <v>16</v>
      </c>
      <c r="D2589" s="46">
        <f t="shared" si="757"/>
        <v>4</v>
      </c>
      <c r="E2589" s="85">
        <v>34440</v>
      </c>
      <c r="F2589" s="94" t="s">
        <v>3129</v>
      </c>
      <c r="G2589" s="93" t="s">
        <v>310</v>
      </c>
      <c r="H2589" s="93" t="s">
        <v>306</v>
      </c>
      <c r="I2589" s="93">
        <v>1</v>
      </c>
      <c r="J2589" s="93">
        <v>0</v>
      </c>
      <c r="K2589" s="93" t="s">
        <v>2928</v>
      </c>
      <c r="L2589" s="172">
        <v>5007</v>
      </c>
      <c r="M2589" s="92" t="s">
        <v>5262</v>
      </c>
      <c r="N2589" s="50">
        <v>5</v>
      </c>
      <c r="O2589" s="7">
        <v>42</v>
      </c>
      <c r="P2589" s="7">
        <v>20</v>
      </c>
      <c r="Q2589" s="7">
        <v>10</v>
      </c>
      <c r="R2589" s="7">
        <v>12</v>
      </c>
      <c r="S2589" s="7">
        <v>59</v>
      </c>
      <c r="T2589" s="7">
        <v>36</v>
      </c>
      <c r="U2589" s="7">
        <v>70</v>
      </c>
      <c r="BG2589" s="6">
        <f t="shared" si="747"/>
        <v>1</v>
      </c>
      <c r="BH2589" s="6">
        <f t="shared" si="767"/>
        <v>2</v>
      </c>
      <c r="BI2589" s="6">
        <f t="shared" si="748"/>
        <v>0</v>
      </c>
      <c r="BJ2589" s="6">
        <f t="shared" si="768"/>
        <v>0</v>
      </c>
      <c r="BK2589" s="6">
        <f t="shared" si="749"/>
        <v>0</v>
      </c>
      <c r="BL2589" s="6">
        <f t="shared" si="750"/>
        <v>0</v>
      </c>
      <c r="BM2589" s="6">
        <f t="shared" si="751"/>
        <v>1</v>
      </c>
      <c r="BN2589" s="89">
        <f t="shared" si="752"/>
        <v>9</v>
      </c>
      <c r="BO2589" s="6">
        <f t="shared" si="753"/>
        <v>0</v>
      </c>
      <c r="BP2589" s="6">
        <f t="shared" si="754"/>
        <v>0</v>
      </c>
      <c r="BQ2589" s="6">
        <f t="shared" si="758"/>
        <v>1</v>
      </c>
      <c r="BR2589" s="6">
        <f t="shared" si="759"/>
        <v>4</v>
      </c>
      <c r="BS2589" s="6">
        <f t="shared" si="761"/>
        <v>0</v>
      </c>
      <c r="BT2589" s="6">
        <f t="shared" si="762"/>
        <v>0</v>
      </c>
      <c r="CT2589" s="6">
        <f t="shared" si="760"/>
        <v>0</v>
      </c>
      <c r="CX2589" s="6" t="str">
        <f t="shared" si="763"/>
        <v>A</v>
      </c>
      <c r="CY2589" s="87">
        <f t="shared" si="764"/>
        <v>5007</v>
      </c>
      <c r="CZ2589" s="87">
        <f t="shared" si="765"/>
        <v>0</v>
      </c>
      <c r="DA2589" s="6" t="str">
        <f t="shared" si="766"/>
        <v>na</v>
      </c>
    </row>
    <row r="2590" spans="1:105" hidden="1" x14ac:dyDescent="0.2">
      <c r="A2590" s="46">
        <v>5843</v>
      </c>
      <c r="B2590" s="46">
        <f t="shared" si="755"/>
        <v>5</v>
      </c>
      <c r="C2590" s="46">
        <f t="shared" si="756"/>
        <v>21</v>
      </c>
      <c r="D2590" s="46">
        <f t="shared" si="757"/>
        <v>4</v>
      </c>
      <c r="E2590" s="85">
        <v>34445</v>
      </c>
      <c r="F2590" s="94" t="s">
        <v>2347</v>
      </c>
      <c r="G2590" s="93" t="s">
        <v>310</v>
      </c>
      <c r="H2590" s="93" t="s">
        <v>308</v>
      </c>
      <c r="I2590" s="93">
        <v>1</v>
      </c>
      <c r="J2590" s="93">
        <v>2</v>
      </c>
      <c r="K2590" s="93" t="s">
        <v>2237</v>
      </c>
      <c r="L2590" s="172">
        <v>8703</v>
      </c>
      <c r="M2590" s="92" t="s">
        <v>5267</v>
      </c>
      <c r="N2590" s="50">
        <v>5</v>
      </c>
      <c r="O2590" s="7">
        <v>43</v>
      </c>
      <c r="P2590" s="7">
        <v>20</v>
      </c>
      <c r="Q2590" s="7">
        <v>10</v>
      </c>
      <c r="R2590" s="7">
        <v>13</v>
      </c>
      <c r="S2590" s="7">
        <v>60</v>
      </c>
      <c r="T2590" s="7">
        <v>38</v>
      </c>
      <c r="U2590" s="7">
        <v>70</v>
      </c>
      <c r="BG2590" s="6">
        <f t="shared" si="747"/>
        <v>0</v>
      </c>
      <c r="BH2590" s="6">
        <f t="shared" si="767"/>
        <v>0</v>
      </c>
      <c r="BI2590" s="6">
        <f t="shared" si="748"/>
        <v>0</v>
      </c>
      <c r="BJ2590" s="6">
        <f t="shared" si="768"/>
        <v>0</v>
      </c>
      <c r="BK2590" s="6">
        <f t="shared" si="749"/>
        <v>1</v>
      </c>
      <c r="BL2590" s="6">
        <f t="shared" si="750"/>
        <v>1</v>
      </c>
      <c r="BM2590" s="6">
        <f t="shared" si="751"/>
        <v>0</v>
      </c>
      <c r="BN2590" s="6">
        <f t="shared" si="752"/>
        <v>0</v>
      </c>
      <c r="BO2590" s="6">
        <f t="shared" si="753"/>
        <v>1</v>
      </c>
      <c r="BP2590" s="6">
        <f t="shared" si="754"/>
        <v>1</v>
      </c>
      <c r="BQ2590" s="6">
        <f t="shared" si="758"/>
        <v>1</v>
      </c>
      <c r="BR2590" s="6">
        <f t="shared" si="759"/>
        <v>5</v>
      </c>
      <c r="BS2590" s="6">
        <f t="shared" si="761"/>
        <v>1</v>
      </c>
      <c r="BT2590" s="6">
        <f t="shared" si="762"/>
        <v>1</v>
      </c>
      <c r="CT2590" s="6">
        <f t="shared" si="760"/>
        <v>0</v>
      </c>
      <c r="CX2590" s="6" t="str">
        <f t="shared" si="763"/>
        <v>A</v>
      </c>
      <c r="CY2590" s="87">
        <f t="shared" si="764"/>
        <v>8703</v>
      </c>
      <c r="CZ2590" s="87">
        <f t="shared" si="765"/>
        <v>0</v>
      </c>
      <c r="DA2590" s="6" t="str">
        <f t="shared" si="766"/>
        <v>na</v>
      </c>
    </row>
    <row r="2591" spans="1:105" hidden="1" x14ac:dyDescent="0.2">
      <c r="A2591" s="46">
        <v>5844</v>
      </c>
      <c r="B2591" s="46">
        <f t="shared" si="755"/>
        <v>7</v>
      </c>
      <c r="C2591" s="46">
        <f t="shared" si="756"/>
        <v>23</v>
      </c>
      <c r="D2591" s="46">
        <f t="shared" si="757"/>
        <v>4</v>
      </c>
      <c r="E2591" s="85">
        <v>34447</v>
      </c>
      <c r="F2591" s="94" t="s">
        <v>3096</v>
      </c>
      <c r="G2591" s="93" t="s">
        <v>103</v>
      </c>
      <c r="H2591" s="93" t="s">
        <v>307</v>
      </c>
      <c r="I2591" s="93">
        <v>0</v>
      </c>
      <c r="J2591" s="93">
        <v>0</v>
      </c>
      <c r="K2591" s="93" t="s">
        <v>2928</v>
      </c>
      <c r="L2591" s="172">
        <v>8642</v>
      </c>
      <c r="M2591" s="92"/>
      <c r="N2591" s="50">
        <v>5</v>
      </c>
      <c r="O2591" s="7">
        <v>44</v>
      </c>
      <c r="P2591" s="7">
        <v>20</v>
      </c>
      <c r="Q2591" s="7">
        <v>11</v>
      </c>
      <c r="R2591" s="7">
        <v>13</v>
      </c>
      <c r="S2591" s="7">
        <v>60</v>
      </c>
      <c r="T2591" s="7">
        <v>38</v>
      </c>
      <c r="U2591" s="7">
        <v>71</v>
      </c>
      <c r="BG2591" s="6">
        <f t="shared" si="747"/>
        <v>0</v>
      </c>
      <c r="BH2591" s="6">
        <f t="shared" si="767"/>
        <v>0</v>
      </c>
      <c r="BI2591" s="6">
        <f t="shared" si="748"/>
        <v>1</v>
      </c>
      <c r="BJ2591" s="6">
        <f t="shared" si="768"/>
        <v>1</v>
      </c>
      <c r="BK2591" s="6">
        <f t="shared" si="749"/>
        <v>0</v>
      </c>
      <c r="BL2591" s="6">
        <f t="shared" si="750"/>
        <v>0</v>
      </c>
      <c r="BM2591" s="6">
        <f t="shared" si="751"/>
        <v>1</v>
      </c>
      <c r="BN2591" s="6">
        <f t="shared" si="752"/>
        <v>1</v>
      </c>
      <c r="BO2591" s="6">
        <f t="shared" si="753"/>
        <v>1</v>
      </c>
      <c r="BP2591" s="6">
        <f t="shared" si="754"/>
        <v>2</v>
      </c>
      <c r="BQ2591" s="6">
        <f t="shared" si="758"/>
        <v>0</v>
      </c>
      <c r="BR2591" s="6">
        <f t="shared" si="759"/>
        <v>0</v>
      </c>
      <c r="BS2591" s="6">
        <f t="shared" si="761"/>
        <v>0</v>
      </c>
      <c r="BT2591" s="6">
        <f t="shared" si="762"/>
        <v>0</v>
      </c>
      <c r="CT2591" s="6">
        <f t="shared" si="760"/>
        <v>0</v>
      </c>
      <c r="CX2591" s="6" t="str">
        <f t="shared" si="763"/>
        <v>H</v>
      </c>
      <c r="CY2591" s="87">
        <f t="shared" si="764"/>
        <v>8642</v>
      </c>
      <c r="CZ2591" s="87">
        <f t="shared" si="765"/>
        <v>0</v>
      </c>
      <c r="DA2591" s="6">
        <f t="shared" si="766"/>
        <v>8642</v>
      </c>
    </row>
    <row r="2592" spans="1:105" hidden="1" x14ac:dyDescent="0.2">
      <c r="A2592" s="46">
        <v>5845</v>
      </c>
      <c r="B2592" s="46">
        <f t="shared" si="755"/>
        <v>7</v>
      </c>
      <c r="C2592" s="46">
        <f t="shared" si="756"/>
        <v>30</v>
      </c>
      <c r="D2592" s="46">
        <f t="shared" si="757"/>
        <v>4</v>
      </c>
      <c r="E2592" s="85">
        <v>34454</v>
      </c>
      <c r="F2592" s="94" t="s">
        <v>1177</v>
      </c>
      <c r="G2592" s="93" t="s">
        <v>310</v>
      </c>
      <c r="H2592" s="93" t="s">
        <v>306</v>
      </c>
      <c r="I2592" s="93">
        <v>3</v>
      </c>
      <c r="J2592" s="93">
        <v>1</v>
      </c>
      <c r="K2592" s="93" t="s">
        <v>2565</v>
      </c>
      <c r="L2592" s="172">
        <v>2363</v>
      </c>
      <c r="M2592" s="92" t="s">
        <v>5255</v>
      </c>
      <c r="N2592" s="50">
        <v>5</v>
      </c>
      <c r="O2592" s="7">
        <v>45</v>
      </c>
      <c r="P2592" s="7">
        <v>21</v>
      </c>
      <c r="Q2592" s="7">
        <v>11</v>
      </c>
      <c r="R2592" s="7">
        <v>13</v>
      </c>
      <c r="S2592" s="7">
        <v>63</v>
      </c>
      <c r="T2592" s="7">
        <v>39</v>
      </c>
      <c r="U2592" s="7">
        <v>74</v>
      </c>
      <c r="AH2592" s="29" t="s">
        <v>1525</v>
      </c>
      <c r="AI2592" s="29" t="s">
        <v>3412</v>
      </c>
      <c r="AJ2592" s="29" t="s">
        <v>2990</v>
      </c>
      <c r="AK2592" s="29" t="s">
        <v>1641</v>
      </c>
      <c r="AL2592" s="29" t="s">
        <v>2839</v>
      </c>
      <c r="AM2592" s="29" t="s">
        <v>1996</v>
      </c>
      <c r="AN2592" s="29" t="s">
        <v>3031</v>
      </c>
      <c r="AO2592" s="29" t="s">
        <v>954</v>
      </c>
      <c r="AP2592" s="29" t="s">
        <v>3424</v>
      </c>
      <c r="AQ2592" s="29" t="s">
        <v>2030</v>
      </c>
      <c r="AR2592" s="29" t="s">
        <v>3300</v>
      </c>
      <c r="AS2592" s="29" t="s">
        <v>2025</v>
      </c>
      <c r="AT2592" s="29" t="s">
        <v>3423</v>
      </c>
      <c r="AU2592" s="29" t="s">
        <v>2432</v>
      </c>
      <c r="BG2592" s="6">
        <f t="shared" si="747"/>
        <v>1</v>
      </c>
      <c r="BH2592" s="6">
        <f t="shared" si="767"/>
        <v>1</v>
      </c>
      <c r="BI2592" s="6">
        <f t="shared" si="748"/>
        <v>0</v>
      </c>
      <c r="BJ2592" s="6">
        <f t="shared" si="768"/>
        <v>0</v>
      </c>
      <c r="BK2592" s="6">
        <f t="shared" si="749"/>
        <v>0</v>
      </c>
      <c r="BL2592" s="6">
        <f t="shared" si="750"/>
        <v>0</v>
      </c>
      <c r="BM2592" s="6">
        <f t="shared" si="751"/>
        <v>1</v>
      </c>
      <c r="BN2592" s="6">
        <f t="shared" si="752"/>
        <v>2</v>
      </c>
      <c r="BO2592" s="6">
        <f t="shared" si="753"/>
        <v>0</v>
      </c>
      <c r="BP2592" s="6">
        <f t="shared" si="754"/>
        <v>0</v>
      </c>
      <c r="BQ2592" s="6">
        <f t="shared" si="758"/>
        <v>1</v>
      </c>
      <c r="BR2592" s="6">
        <f t="shared" si="759"/>
        <v>1</v>
      </c>
      <c r="BS2592" s="6">
        <f t="shared" si="761"/>
        <v>1</v>
      </c>
      <c r="BT2592" s="6">
        <f t="shared" si="762"/>
        <v>1</v>
      </c>
      <c r="CT2592" s="6">
        <f t="shared" si="760"/>
        <v>0</v>
      </c>
      <c r="CX2592" s="6" t="str">
        <f t="shared" si="763"/>
        <v>A</v>
      </c>
      <c r="CY2592" s="87">
        <f t="shared" si="764"/>
        <v>2363</v>
      </c>
      <c r="CZ2592" s="87">
        <f t="shared" si="765"/>
        <v>0</v>
      </c>
      <c r="DA2592" s="6" t="str">
        <f t="shared" si="766"/>
        <v>na</v>
      </c>
    </row>
    <row r="2593" spans="1:133" s="5" customFormat="1" hidden="1" x14ac:dyDescent="0.2">
      <c r="A2593" s="46">
        <v>5846</v>
      </c>
      <c r="B2593" s="46">
        <f t="shared" si="755"/>
        <v>7</v>
      </c>
      <c r="C2593" s="46">
        <f t="shared" si="756"/>
        <v>7</v>
      </c>
      <c r="D2593" s="46">
        <f t="shared" si="757"/>
        <v>5</v>
      </c>
      <c r="E2593" s="85">
        <v>34461</v>
      </c>
      <c r="F2593" s="94" t="s">
        <v>234</v>
      </c>
      <c r="G2593" s="93" t="s">
        <v>103</v>
      </c>
      <c r="H2593" s="93" t="s">
        <v>307</v>
      </c>
      <c r="I2593" s="93">
        <v>1</v>
      </c>
      <c r="J2593" s="93">
        <v>1</v>
      </c>
      <c r="K2593" s="93" t="s">
        <v>3337</v>
      </c>
      <c r="L2593" s="172">
        <v>5894</v>
      </c>
      <c r="M2593" s="92" t="s">
        <v>5225</v>
      </c>
      <c r="N2593" s="46">
        <v>5</v>
      </c>
      <c r="O2593" s="5">
        <v>46</v>
      </c>
      <c r="P2593" s="5">
        <v>21</v>
      </c>
      <c r="Q2593" s="5">
        <v>12</v>
      </c>
      <c r="R2593" s="5">
        <v>13</v>
      </c>
      <c r="S2593" s="5">
        <v>64</v>
      </c>
      <c r="T2593" s="5">
        <v>40</v>
      </c>
      <c r="U2593" s="5">
        <v>75</v>
      </c>
      <c r="AD2593" s="83"/>
      <c r="AE2593" s="83"/>
      <c r="AH2593" s="29">
        <f>SUM(AI2593:AX2593)</f>
        <v>70</v>
      </c>
      <c r="AI2593" s="29">
        <v>25</v>
      </c>
      <c r="AJ2593" s="29">
        <v>9</v>
      </c>
      <c r="AK2593" s="29">
        <v>7</v>
      </c>
      <c r="AL2593" s="29">
        <v>5</v>
      </c>
      <c r="AM2593" s="29">
        <v>5</v>
      </c>
      <c r="AN2593" s="29">
        <v>4</v>
      </c>
      <c r="AO2593" s="29">
        <v>4</v>
      </c>
      <c r="AP2593" s="29">
        <v>4</v>
      </c>
      <c r="AQ2593" s="29">
        <v>2</v>
      </c>
      <c r="AR2593" s="29">
        <v>1</v>
      </c>
      <c r="AS2593" s="29">
        <v>1</v>
      </c>
      <c r="AT2593" s="29">
        <v>1</v>
      </c>
      <c r="AU2593" s="29">
        <v>2</v>
      </c>
      <c r="AV2593" s="2"/>
      <c r="AW2593" s="2"/>
      <c r="AX2593" s="2"/>
      <c r="AY2593" s="84"/>
      <c r="AZ2593" s="2"/>
      <c r="BA2593" s="2"/>
      <c r="BB2593" s="2"/>
      <c r="BC2593" s="2"/>
      <c r="BD2593" s="2"/>
      <c r="BE2593" s="2"/>
      <c r="BF2593" s="2"/>
      <c r="BG2593" s="6">
        <f t="shared" si="747"/>
        <v>0</v>
      </c>
      <c r="BH2593" s="6">
        <f t="shared" si="767"/>
        <v>0</v>
      </c>
      <c r="BI2593" s="6">
        <f t="shared" si="748"/>
        <v>1</v>
      </c>
      <c r="BJ2593" s="6">
        <f t="shared" si="768"/>
        <v>1</v>
      </c>
      <c r="BK2593" s="6">
        <f t="shared" si="749"/>
        <v>0</v>
      </c>
      <c r="BL2593" s="6">
        <f t="shared" si="750"/>
        <v>0</v>
      </c>
      <c r="BM2593" s="6">
        <f t="shared" si="751"/>
        <v>1</v>
      </c>
      <c r="BN2593" s="6">
        <f t="shared" si="752"/>
        <v>3</v>
      </c>
      <c r="BO2593" s="6">
        <f t="shared" si="753"/>
        <v>1</v>
      </c>
      <c r="BP2593" s="6">
        <f t="shared" si="754"/>
        <v>1</v>
      </c>
      <c r="BQ2593" s="6">
        <f t="shared" si="758"/>
        <v>1</v>
      </c>
      <c r="BR2593" s="6">
        <f t="shared" si="759"/>
        <v>2</v>
      </c>
      <c r="BS2593" s="6">
        <f t="shared" si="761"/>
        <v>1</v>
      </c>
      <c r="BT2593" s="6">
        <f t="shared" si="762"/>
        <v>2</v>
      </c>
      <c r="BU2593" s="4"/>
      <c r="BV2593" s="2"/>
      <c r="BW2593" s="6"/>
      <c r="BX2593" s="6"/>
      <c r="BY2593" s="2"/>
      <c r="BZ2593" s="6"/>
      <c r="CA2593" s="6"/>
      <c r="CB2593" s="2"/>
      <c r="CC2593" s="6"/>
      <c r="CD2593" s="6"/>
      <c r="CE2593" s="2"/>
      <c r="CF2593" s="6"/>
      <c r="CG2593" s="6"/>
      <c r="CH2593" s="2"/>
      <c r="CI2593" s="6"/>
      <c r="CJ2593" s="6"/>
      <c r="CK2593" s="2"/>
      <c r="CL2593" s="6"/>
      <c r="CM2593" s="6"/>
      <c r="CN2593" s="2"/>
      <c r="CO2593" s="6"/>
      <c r="CP2593" s="2"/>
      <c r="CQ2593" s="2"/>
      <c r="CR2593" s="2"/>
      <c r="CS2593" s="2"/>
      <c r="CT2593" s="6">
        <f t="shared" si="760"/>
        <v>0</v>
      </c>
      <c r="CU2593" s="2"/>
      <c r="CV2593" s="2"/>
      <c r="CW2593" s="2"/>
      <c r="CX2593" s="6" t="str">
        <f t="shared" si="763"/>
        <v>H</v>
      </c>
      <c r="CY2593" s="87">
        <f t="shared" si="764"/>
        <v>5894</v>
      </c>
      <c r="CZ2593" s="87">
        <f t="shared" si="765"/>
        <v>0</v>
      </c>
      <c r="DA2593" s="6">
        <f t="shared" si="766"/>
        <v>5894</v>
      </c>
      <c r="DB2593" s="2"/>
      <c r="DC2593" s="2"/>
      <c r="DD2593" s="2"/>
      <c r="DE2593" s="2"/>
      <c r="DF2593" s="4"/>
      <c r="DG2593" s="2"/>
      <c r="DH2593" s="2"/>
      <c r="DI2593" s="2"/>
      <c r="DJ2593" s="2"/>
      <c r="DT2593" s="7"/>
      <c r="EC2593" s="7"/>
    </row>
    <row r="2594" spans="1:133" ht="16.899999999999999" hidden="1" customHeight="1" x14ac:dyDescent="0.2">
      <c r="A2594" s="46">
        <v>5901</v>
      </c>
      <c r="B2594" s="46">
        <f t="shared" si="755"/>
        <v>7</v>
      </c>
      <c r="C2594" s="46">
        <f t="shared" si="756"/>
        <v>13</v>
      </c>
      <c r="D2594" s="46">
        <f t="shared" si="757"/>
        <v>8</v>
      </c>
      <c r="E2594" s="85">
        <v>34559</v>
      </c>
      <c r="F2594" s="94" t="s">
        <v>2073</v>
      </c>
      <c r="G2594" s="93" t="s">
        <v>103</v>
      </c>
      <c r="H2594" s="93" t="s">
        <v>308</v>
      </c>
      <c r="I2594" s="93">
        <v>1</v>
      </c>
      <c r="J2594" s="93">
        <v>2</v>
      </c>
      <c r="K2594" s="93" t="s">
        <v>36</v>
      </c>
      <c r="L2594" s="172">
        <v>4420</v>
      </c>
      <c r="M2594" s="92" t="s">
        <v>1997</v>
      </c>
      <c r="N2594" s="50">
        <v>15</v>
      </c>
      <c r="O2594" s="7">
        <v>1</v>
      </c>
      <c r="P2594" s="7">
        <v>0</v>
      </c>
      <c r="Q2594" s="7">
        <v>0</v>
      </c>
      <c r="R2594" s="7">
        <v>1</v>
      </c>
      <c r="S2594" s="7">
        <v>1</v>
      </c>
      <c r="T2594" s="7">
        <v>2</v>
      </c>
      <c r="U2594" s="7">
        <v>0</v>
      </c>
      <c r="BG2594" s="6">
        <f t="shared" si="747"/>
        <v>0</v>
      </c>
      <c r="BH2594" s="6">
        <f t="shared" si="767"/>
        <v>0</v>
      </c>
      <c r="BI2594" s="6">
        <f t="shared" si="748"/>
        <v>0</v>
      </c>
      <c r="BJ2594" s="6">
        <f t="shared" si="768"/>
        <v>0</v>
      </c>
      <c r="BK2594" s="6">
        <f t="shared" si="749"/>
        <v>1</v>
      </c>
      <c r="BL2594" s="6">
        <f t="shared" si="750"/>
        <v>1</v>
      </c>
      <c r="BM2594" s="6">
        <f t="shared" si="751"/>
        <v>0</v>
      </c>
      <c r="BN2594" s="6">
        <f t="shared" si="752"/>
        <v>0</v>
      </c>
      <c r="BO2594" s="6">
        <f t="shared" si="753"/>
        <v>1</v>
      </c>
      <c r="BP2594" s="6">
        <f t="shared" si="754"/>
        <v>2</v>
      </c>
      <c r="BQ2594" s="6">
        <f t="shared" si="758"/>
        <v>1</v>
      </c>
      <c r="BR2594" s="6">
        <f t="shared" si="759"/>
        <v>3</v>
      </c>
      <c r="BS2594" s="6">
        <f t="shared" si="761"/>
        <v>1</v>
      </c>
      <c r="BT2594" s="6">
        <f t="shared" si="762"/>
        <v>3</v>
      </c>
      <c r="CT2594" s="6">
        <f t="shared" si="760"/>
        <v>0</v>
      </c>
      <c r="CX2594" s="6" t="str">
        <f t="shared" si="763"/>
        <v>H</v>
      </c>
      <c r="CY2594" s="87">
        <f t="shared" si="764"/>
        <v>4420</v>
      </c>
      <c r="CZ2594" s="87">
        <f t="shared" si="765"/>
        <v>0</v>
      </c>
      <c r="DA2594" s="6">
        <f t="shared" si="766"/>
        <v>4420</v>
      </c>
    </row>
    <row r="2595" spans="1:133" hidden="1" x14ac:dyDescent="0.2">
      <c r="A2595" s="46">
        <v>5902</v>
      </c>
      <c r="B2595" s="46">
        <f t="shared" si="755"/>
        <v>7</v>
      </c>
      <c r="C2595" s="46">
        <f t="shared" si="756"/>
        <v>20</v>
      </c>
      <c r="D2595" s="46">
        <f t="shared" si="757"/>
        <v>8</v>
      </c>
      <c r="E2595" s="85">
        <v>34566</v>
      </c>
      <c r="F2595" s="94" t="s">
        <v>3129</v>
      </c>
      <c r="G2595" s="93" t="s">
        <v>310</v>
      </c>
      <c r="H2595" s="93" t="s">
        <v>308</v>
      </c>
      <c r="I2595" s="93">
        <v>1</v>
      </c>
      <c r="J2595" s="93">
        <v>3</v>
      </c>
      <c r="K2595" s="93" t="s">
        <v>3337</v>
      </c>
      <c r="L2595" s="172">
        <v>3957</v>
      </c>
      <c r="M2595" s="92" t="s">
        <v>1998</v>
      </c>
      <c r="N2595" s="50">
        <v>19</v>
      </c>
      <c r="O2595" s="7">
        <v>2</v>
      </c>
      <c r="P2595" s="7">
        <v>0</v>
      </c>
      <c r="Q2595" s="7">
        <v>0</v>
      </c>
      <c r="R2595" s="7">
        <v>2</v>
      </c>
      <c r="S2595" s="7">
        <v>2</v>
      </c>
      <c r="T2595" s="7">
        <v>5</v>
      </c>
      <c r="U2595" s="7">
        <v>0</v>
      </c>
      <c r="BG2595" s="6">
        <f t="shared" si="747"/>
        <v>0</v>
      </c>
      <c r="BH2595" s="6">
        <f t="shared" si="767"/>
        <v>0</v>
      </c>
      <c r="BI2595" s="6">
        <f t="shared" si="748"/>
        <v>0</v>
      </c>
      <c r="BJ2595" s="6">
        <f t="shared" si="768"/>
        <v>0</v>
      </c>
      <c r="BK2595" s="6">
        <f t="shared" si="749"/>
        <v>1</v>
      </c>
      <c r="BL2595" s="6">
        <f t="shared" si="750"/>
        <v>2</v>
      </c>
      <c r="BM2595" s="6">
        <f t="shared" si="751"/>
        <v>0</v>
      </c>
      <c r="BN2595" s="6">
        <f t="shared" si="752"/>
        <v>0</v>
      </c>
      <c r="BO2595" s="6">
        <f t="shared" si="753"/>
        <v>1</v>
      </c>
      <c r="BP2595" s="6">
        <f t="shared" si="754"/>
        <v>3</v>
      </c>
      <c r="BQ2595" s="6">
        <f t="shared" si="758"/>
        <v>1</v>
      </c>
      <c r="BR2595" s="6">
        <f t="shared" si="759"/>
        <v>4</v>
      </c>
      <c r="BS2595" s="6">
        <f t="shared" si="761"/>
        <v>1</v>
      </c>
      <c r="BT2595" s="6">
        <f t="shared" si="762"/>
        <v>4</v>
      </c>
      <c r="CT2595" s="6">
        <f t="shared" si="760"/>
        <v>0</v>
      </c>
      <c r="CX2595" s="6" t="str">
        <f t="shared" si="763"/>
        <v>A</v>
      </c>
      <c r="CY2595" s="87">
        <f t="shared" si="764"/>
        <v>3957</v>
      </c>
      <c r="CZ2595" s="87">
        <f t="shared" si="765"/>
        <v>0</v>
      </c>
      <c r="DA2595" s="6" t="str">
        <f t="shared" si="766"/>
        <v>na</v>
      </c>
    </row>
    <row r="2596" spans="1:133" hidden="1" x14ac:dyDescent="0.2">
      <c r="A2596" s="46">
        <v>5903</v>
      </c>
      <c r="B2596" s="46">
        <f t="shared" si="755"/>
        <v>7</v>
      </c>
      <c r="C2596" s="46">
        <f t="shared" si="756"/>
        <v>27</v>
      </c>
      <c r="D2596" s="46">
        <f t="shared" si="757"/>
        <v>8</v>
      </c>
      <c r="E2596" s="85">
        <v>34573</v>
      </c>
      <c r="F2596" s="94" t="s">
        <v>2151</v>
      </c>
      <c r="G2596" s="93" t="s">
        <v>103</v>
      </c>
      <c r="H2596" s="93" t="s">
        <v>307</v>
      </c>
      <c r="I2596" s="93">
        <v>1</v>
      </c>
      <c r="J2596" s="93">
        <v>1</v>
      </c>
      <c r="K2596" s="93" t="s">
        <v>36</v>
      </c>
      <c r="L2596" s="172">
        <v>2861</v>
      </c>
      <c r="M2596" s="92" t="s">
        <v>1999</v>
      </c>
      <c r="N2596" s="50">
        <v>18</v>
      </c>
      <c r="O2596" s="7">
        <v>3</v>
      </c>
      <c r="P2596" s="7">
        <v>0</v>
      </c>
      <c r="Q2596" s="7">
        <v>1</v>
      </c>
      <c r="R2596" s="7">
        <v>2</v>
      </c>
      <c r="S2596" s="7">
        <v>3</v>
      </c>
      <c r="T2596" s="7">
        <v>6</v>
      </c>
      <c r="U2596" s="7">
        <v>1</v>
      </c>
      <c r="BG2596" s="6">
        <f t="shared" si="747"/>
        <v>0</v>
      </c>
      <c r="BH2596" s="6">
        <f t="shared" si="767"/>
        <v>0</v>
      </c>
      <c r="BI2596" s="6">
        <f t="shared" si="748"/>
        <v>1</v>
      </c>
      <c r="BJ2596" s="6">
        <f t="shared" si="768"/>
        <v>1</v>
      </c>
      <c r="BK2596" s="6">
        <f t="shared" si="749"/>
        <v>0</v>
      </c>
      <c r="BL2596" s="6">
        <f t="shared" si="750"/>
        <v>0</v>
      </c>
      <c r="BM2596" s="6">
        <f t="shared" si="751"/>
        <v>1</v>
      </c>
      <c r="BN2596" s="6">
        <f t="shared" si="752"/>
        <v>1</v>
      </c>
      <c r="BO2596" s="6">
        <f t="shared" si="753"/>
        <v>1</v>
      </c>
      <c r="BP2596" s="6">
        <f t="shared" si="754"/>
        <v>4</v>
      </c>
      <c r="BQ2596" s="6">
        <f t="shared" si="758"/>
        <v>1</v>
      </c>
      <c r="BR2596" s="6">
        <f t="shared" si="759"/>
        <v>5</v>
      </c>
      <c r="BS2596" s="6">
        <f t="shared" si="761"/>
        <v>1</v>
      </c>
      <c r="BT2596" s="6">
        <f t="shared" si="762"/>
        <v>5</v>
      </c>
      <c r="CT2596" s="6">
        <f t="shared" si="760"/>
        <v>0</v>
      </c>
      <c r="CX2596" s="6" t="str">
        <f t="shared" si="763"/>
        <v>H</v>
      </c>
      <c r="CY2596" s="87">
        <f t="shared" si="764"/>
        <v>2861</v>
      </c>
      <c r="CZ2596" s="87">
        <f t="shared" si="765"/>
        <v>0</v>
      </c>
      <c r="DA2596" s="6">
        <f t="shared" si="766"/>
        <v>2861</v>
      </c>
    </row>
    <row r="2597" spans="1:133" hidden="1" x14ac:dyDescent="0.2">
      <c r="A2597" s="46">
        <v>5904</v>
      </c>
      <c r="B2597" s="46">
        <f t="shared" si="755"/>
        <v>4</v>
      </c>
      <c r="C2597" s="46">
        <f t="shared" si="756"/>
        <v>31</v>
      </c>
      <c r="D2597" s="46">
        <f t="shared" si="757"/>
        <v>8</v>
      </c>
      <c r="E2597" s="85">
        <v>34577</v>
      </c>
      <c r="F2597" s="94" t="s">
        <v>572</v>
      </c>
      <c r="G2597" s="93" t="s">
        <v>310</v>
      </c>
      <c r="H2597" s="93" t="s">
        <v>308</v>
      </c>
      <c r="I2597" s="93">
        <v>0</v>
      </c>
      <c r="J2597" s="93">
        <v>1</v>
      </c>
      <c r="K2597" s="93" t="s">
        <v>36</v>
      </c>
      <c r="L2597" s="172">
        <v>6996</v>
      </c>
      <c r="M2597" s="92"/>
      <c r="N2597" s="50">
        <v>21</v>
      </c>
      <c r="O2597" s="7">
        <v>4</v>
      </c>
      <c r="P2597" s="7">
        <v>0</v>
      </c>
      <c r="Q2597" s="7">
        <v>1</v>
      </c>
      <c r="R2597" s="7">
        <v>3</v>
      </c>
      <c r="S2597" s="7">
        <v>3</v>
      </c>
      <c r="T2597" s="7">
        <v>7</v>
      </c>
      <c r="U2597" s="7">
        <v>1</v>
      </c>
      <c r="BG2597" s="6">
        <f t="shared" si="747"/>
        <v>0</v>
      </c>
      <c r="BH2597" s="6">
        <f t="shared" si="767"/>
        <v>0</v>
      </c>
      <c r="BI2597" s="6">
        <f t="shared" si="748"/>
        <v>0</v>
      </c>
      <c r="BJ2597" s="6">
        <f t="shared" si="768"/>
        <v>0</v>
      </c>
      <c r="BK2597" s="6">
        <f t="shared" si="749"/>
        <v>1</v>
      </c>
      <c r="BL2597" s="6">
        <f t="shared" si="750"/>
        <v>1</v>
      </c>
      <c r="BM2597" s="6">
        <f t="shared" si="751"/>
        <v>0</v>
      </c>
      <c r="BN2597" s="6">
        <f t="shared" si="752"/>
        <v>0</v>
      </c>
      <c r="BO2597" s="6">
        <f t="shared" si="753"/>
        <v>1</v>
      </c>
      <c r="BP2597" s="6">
        <f t="shared" si="754"/>
        <v>5</v>
      </c>
      <c r="BQ2597" s="6">
        <f t="shared" si="758"/>
        <v>0</v>
      </c>
      <c r="BR2597" s="6">
        <f t="shared" si="759"/>
        <v>0</v>
      </c>
      <c r="BS2597" s="6">
        <f t="shared" si="761"/>
        <v>1</v>
      </c>
      <c r="BT2597" s="6">
        <f t="shared" si="762"/>
        <v>6</v>
      </c>
      <c r="CT2597" s="6">
        <f t="shared" si="760"/>
        <v>0</v>
      </c>
      <c r="CX2597" s="6" t="str">
        <f t="shared" si="763"/>
        <v>A</v>
      </c>
      <c r="CY2597" s="87">
        <f t="shared" si="764"/>
        <v>6996</v>
      </c>
      <c r="CZ2597" s="87">
        <f t="shared" si="765"/>
        <v>0</v>
      </c>
      <c r="DA2597" s="6" t="str">
        <f t="shared" si="766"/>
        <v>na</v>
      </c>
    </row>
    <row r="2598" spans="1:133" hidden="1" x14ac:dyDescent="0.2">
      <c r="A2598" s="46">
        <v>5905</v>
      </c>
      <c r="B2598" s="46">
        <f t="shared" si="755"/>
        <v>7</v>
      </c>
      <c r="C2598" s="46">
        <f t="shared" si="756"/>
        <v>3</v>
      </c>
      <c r="D2598" s="46">
        <f t="shared" si="757"/>
        <v>9</v>
      </c>
      <c r="E2598" s="85">
        <v>34580</v>
      </c>
      <c r="F2598" s="94" t="s">
        <v>1743</v>
      </c>
      <c r="G2598" s="93" t="s">
        <v>310</v>
      </c>
      <c r="H2598" s="93" t="s">
        <v>306</v>
      </c>
      <c r="I2598" s="93">
        <v>4</v>
      </c>
      <c r="J2598" s="93">
        <v>1</v>
      </c>
      <c r="K2598" s="93" t="s">
        <v>36</v>
      </c>
      <c r="L2598" s="172">
        <v>3181</v>
      </c>
      <c r="M2598" s="92" t="s">
        <v>2000</v>
      </c>
      <c r="N2598" s="50">
        <v>18</v>
      </c>
      <c r="O2598" s="7">
        <v>5</v>
      </c>
      <c r="P2598" s="7">
        <v>1</v>
      </c>
      <c r="Q2598" s="7">
        <v>1</v>
      </c>
      <c r="R2598" s="7">
        <v>3</v>
      </c>
      <c r="S2598" s="7">
        <v>7</v>
      </c>
      <c r="T2598" s="7">
        <v>8</v>
      </c>
      <c r="U2598" s="7">
        <v>4</v>
      </c>
      <c r="BG2598" s="6">
        <f t="shared" si="747"/>
        <v>1</v>
      </c>
      <c r="BH2598" s="6">
        <f t="shared" si="767"/>
        <v>1</v>
      </c>
      <c r="BI2598" s="6">
        <f t="shared" si="748"/>
        <v>0</v>
      </c>
      <c r="BJ2598" s="6">
        <f t="shared" si="768"/>
        <v>0</v>
      </c>
      <c r="BK2598" s="6">
        <f t="shared" si="749"/>
        <v>0</v>
      </c>
      <c r="BL2598" s="6">
        <f t="shared" si="750"/>
        <v>0</v>
      </c>
      <c r="BM2598" s="6">
        <f t="shared" si="751"/>
        <v>1</v>
      </c>
      <c r="BN2598" s="6">
        <f t="shared" si="752"/>
        <v>1</v>
      </c>
      <c r="BO2598" s="6">
        <f t="shared" si="753"/>
        <v>0</v>
      </c>
      <c r="BP2598" s="6">
        <f t="shared" si="754"/>
        <v>0</v>
      </c>
      <c r="BQ2598" s="6">
        <f t="shared" si="758"/>
        <v>1</v>
      </c>
      <c r="BR2598" s="6">
        <f t="shared" si="759"/>
        <v>1</v>
      </c>
      <c r="BS2598" s="6">
        <f t="shared" si="761"/>
        <v>1</v>
      </c>
      <c r="BT2598" s="6">
        <f t="shared" si="762"/>
        <v>7</v>
      </c>
      <c r="CT2598" s="6">
        <f t="shared" si="760"/>
        <v>0</v>
      </c>
      <c r="CX2598" s="6" t="str">
        <f t="shared" si="763"/>
        <v>A</v>
      </c>
      <c r="CY2598" s="87">
        <f t="shared" si="764"/>
        <v>3181</v>
      </c>
      <c r="CZ2598" s="87">
        <f t="shared" si="765"/>
        <v>0</v>
      </c>
      <c r="DA2598" s="6" t="str">
        <f t="shared" si="766"/>
        <v>na</v>
      </c>
    </row>
    <row r="2599" spans="1:133" hidden="1" x14ac:dyDescent="0.2">
      <c r="A2599" s="46">
        <v>5906</v>
      </c>
      <c r="B2599" s="46">
        <f t="shared" si="755"/>
        <v>7</v>
      </c>
      <c r="C2599" s="46">
        <f t="shared" si="756"/>
        <v>10</v>
      </c>
      <c r="D2599" s="46">
        <f t="shared" si="757"/>
        <v>9</v>
      </c>
      <c r="E2599" s="85">
        <v>34587</v>
      </c>
      <c r="F2599" s="94" t="s">
        <v>447</v>
      </c>
      <c r="G2599" s="93" t="s">
        <v>103</v>
      </c>
      <c r="H2599" s="93" t="s">
        <v>306</v>
      </c>
      <c r="I2599" s="93">
        <v>3</v>
      </c>
      <c r="J2599" s="93">
        <v>0</v>
      </c>
      <c r="K2599" s="93" t="s">
        <v>1296</v>
      </c>
      <c r="L2599" s="172">
        <v>3196</v>
      </c>
      <c r="M2599" s="92" t="s">
        <v>2001</v>
      </c>
      <c r="N2599" s="50">
        <v>14</v>
      </c>
      <c r="O2599" s="7">
        <v>6</v>
      </c>
      <c r="P2599" s="7">
        <v>2</v>
      </c>
      <c r="Q2599" s="7">
        <v>1</v>
      </c>
      <c r="R2599" s="7">
        <v>3</v>
      </c>
      <c r="S2599" s="7">
        <v>10</v>
      </c>
      <c r="T2599" s="7">
        <v>8</v>
      </c>
      <c r="U2599" s="7">
        <v>7</v>
      </c>
      <c r="BG2599" s="6">
        <f t="shared" si="747"/>
        <v>1</v>
      </c>
      <c r="BH2599" s="6">
        <f t="shared" si="767"/>
        <v>2</v>
      </c>
      <c r="BI2599" s="6">
        <f t="shared" si="748"/>
        <v>0</v>
      </c>
      <c r="BJ2599" s="6">
        <f t="shared" si="768"/>
        <v>0</v>
      </c>
      <c r="BK2599" s="6">
        <f t="shared" si="749"/>
        <v>0</v>
      </c>
      <c r="BL2599" s="6">
        <f t="shared" si="750"/>
        <v>0</v>
      </c>
      <c r="BM2599" s="6">
        <f t="shared" si="751"/>
        <v>1</v>
      </c>
      <c r="BN2599" s="6">
        <f t="shared" si="752"/>
        <v>2</v>
      </c>
      <c r="BO2599" s="6">
        <f t="shared" si="753"/>
        <v>0</v>
      </c>
      <c r="BP2599" s="6">
        <f t="shared" si="754"/>
        <v>0</v>
      </c>
      <c r="BQ2599" s="6">
        <f t="shared" si="758"/>
        <v>1</v>
      </c>
      <c r="BR2599" s="6">
        <f t="shared" si="759"/>
        <v>2</v>
      </c>
      <c r="BS2599" s="6">
        <f t="shared" si="761"/>
        <v>0</v>
      </c>
      <c r="BT2599" s="6">
        <f t="shared" si="762"/>
        <v>0</v>
      </c>
      <c r="CT2599" s="6">
        <f t="shared" si="760"/>
        <v>0</v>
      </c>
      <c r="CX2599" s="6" t="str">
        <f t="shared" si="763"/>
        <v>H</v>
      </c>
      <c r="CY2599" s="87">
        <f t="shared" si="764"/>
        <v>3196</v>
      </c>
      <c r="CZ2599" s="87">
        <f t="shared" si="765"/>
        <v>0</v>
      </c>
      <c r="DA2599" s="6">
        <f t="shared" si="766"/>
        <v>3196</v>
      </c>
    </row>
    <row r="2600" spans="1:133" hidden="1" x14ac:dyDescent="0.2">
      <c r="A2600" s="46">
        <v>5907</v>
      </c>
      <c r="B2600" s="46">
        <f t="shared" si="755"/>
        <v>3</v>
      </c>
      <c r="C2600" s="46">
        <f t="shared" si="756"/>
        <v>13</v>
      </c>
      <c r="D2600" s="46">
        <f t="shared" si="757"/>
        <v>9</v>
      </c>
      <c r="E2600" s="85">
        <v>34590</v>
      </c>
      <c r="F2600" s="94" t="s">
        <v>3386</v>
      </c>
      <c r="G2600" s="93" t="s">
        <v>103</v>
      </c>
      <c r="H2600" s="93" t="s">
        <v>306</v>
      </c>
      <c r="I2600" s="93">
        <v>2</v>
      </c>
      <c r="J2600" s="93">
        <v>1</v>
      </c>
      <c r="K2600" s="93" t="s">
        <v>3337</v>
      </c>
      <c r="L2600" s="172">
        <v>2836</v>
      </c>
      <c r="M2600" s="92" t="s">
        <v>2002</v>
      </c>
      <c r="N2600" s="50">
        <v>13</v>
      </c>
      <c r="O2600" s="7">
        <v>7</v>
      </c>
      <c r="P2600" s="7">
        <v>3</v>
      </c>
      <c r="Q2600" s="7">
        <v>1</v>
      </c>
      <c r="R2600" s="7">
        <v>3</v>
      </c>
      <c r="S2600" s="7">
        <v>12</v>
      </c>
      <c r="T2600" s="7">
        <v>9</v>
      </c>
      <c r="U2600" s="7">
        <v>10</v>
      </c>
      <c r="BG2600" s="6">
        <f t="shared" si="747"/>
        <v>1</v>
      </c>
      <c r="BH2600" s="6">
        <f t="shared" si="767"/>
        <v>3</v>
      </c>
      <c r="BI2600" s="6">
        <f t="shared" si="748"/>
        <v>0</v>
      </c>
      <c r="BJ2600" s="6">
        <f t="shared" si="768"/>
        <v>0</v>
      </c>
      <c r="BK2600" s="6">
        <f t="shared" si="749"/>
        <v>0</v>
      </c>
      <c r="BL2600" s="6">
        <f t="shared" si="750"/>
        <v>0</v>
      </c>
      <c r="BM2600" s="6">
        <f t="shared" si="751"/>
        <v>1</v>
      </c>
      <c r="BN2600" s="6">
        <f t="shared" si="752"/>
        <v>3</v>
      </c>
      <c r="BO2600" s="6">
        <f t="shared" si="753"/>
        <v>0</v>
      </c>
      <c r="BP2600" s="6">
        <f t="shared" si="754"/>
        <v>0</v>
      </c>
      <c r="BQ2600" s="6">
        <f t="shared" si="758"/>
        <v>1</v>
      </c>
      <c r="BR2600" s="6">
        <f t="shared" si="759"/>
        <v>3</v>
      </c>
      <c r="BS2600" s="6">
        <f t="shared" si="761"/>
        <v>1</v>
      </c>
      <c r="BT2600" s="6">
        <f t="shared" si="762"/>
        <v>1</v>
      </c>
      <c r="CT2600" s="6">
        <f t="shared" si="760"/>
        <v>0</v>
      </c>
      <c r="CX2600" s="6" t="str">
        <f t="shared" si="763"/>
        <v>H</v>
      </c>
      <c r="CY2600" s="87">
        <f t="shared" si="764"/>
        <v>2836</v>
      </c>
      <c r="CZ2600" s="87">
        <f t="shared" si="765"/>
        <v>0</v>
      </c>
      <c r="DA2600" s="6">
        <f t="shared" si="766"/>
        <v>2836</v>
      </c>
    </row>
    <row r="2601" spans="1:133" hidden="1" x14ac:dyDescent="0.2">
      <c r="A2601" s="46">
        <v>5908</v>
      </c>
      <c r="B2601" s="46">
        <f t="shared" si="755"/>
        <v>7</v>
      </c>
      <c r="C2601" s="46">
        <f t="shared" si="756"/>
        <v>17</v>
      </c>
      <c r="D2601" s="46">
        <f t="shared" si="757"/>
        <v>9</v>
      </c>
      <c r="E2601" s="85">
        <v>34594</v>
      </c>
      <c r="F2601" s="94" t="s">
        <v>1701</v>
      </c>
      <c r="G2601" s="93" t="s">
        <v>310</v>
      </c>
      <c r="H2601" s="93" t="s">
        <v>307</v>
      </c>
      <c r="I2601" s="93">
        <v>0</v>
      </c>
      <c r="J2601" s="93">
        <v>0</v>
      </c>
      <c r="K2601" s="93" t="s">
        <v>36</v>
      </c>
      <c r="L2601" s="172">
        <v>8670</v>
      </c>
      <c r="M2601" s="92"/>
      <c r="N2601" s="50">
        <v>13</v>
      </c>
      <c r="O2601" s="7">
        <v>8</v>
      </c>
      <c r="P2601" s="7">
        <v>3</v>
      </c>
      <c r="Q2601" s="7">
        <v>2</v>
      </c>
      <c r="R2601" s="7">
        <v>3</v>
      </c>
      <c r="S2601" s="7">
        <v>12</v>
      </c>
      <c r="T2601" s="7">
        <v>9</v>
      </c>
      <c r="U2601" s="7">
        <v>11</v>
      </c>
      <c r="BG2601" s="6">
        <f t="shared" si="747"/>
        <v>0</v>
      </c>
      <c r="BH2601" s="6">
        <f t="shared" si="767"/>
        <v>0</v>
      </c>
      <c r="BI2601" s="6">
        <f t="shared" si="748"/>
        <v>1</v>
      </c>
      <c r="BJ2601" s="6">
        <f t="shared" si="768"/>
        <v>1</v>
      </c>
      <c r="BK2601" s="6">
        <f t="shared" si="749"/>
        <v>0</v>
      </c>
      <c r="BL2601" s="6">
        <f t="shared" si="750"/>
        <v>0</v>
      </c>
      <c r="BM2601" s="6">
        <f t="shared" si="751"/>
        <v>1</v>
      </c>
      <c r="BN2601" s="6">
        <f t="shared" si="752"/>
        <v>4</v>
      </c>
      <c r="BO2601" s="6">
        <f t="shared" si="753"/>
        <v>1</v>
      </c>
      <c r="BP2601" s="6">
        <f t="shared" si="754"/>
        <v>1</v>
      </c>
      <c r="BQ2601" s="6">
        <f t="shared" si="758"/>
        <v>0</v>
      </c>
      <c r="BR2601" s="6">
        <f t="shared" si="759"/>
        <v>0</v>
      </c>
      <c r="BS2601" s="6">
        <f t="shared" si="761"/>
        <v>0</v>
      </c>
      <c r="BT2601" s="6">
        <f t="shared" si="762"/>
        <v>0</v>
      </c>
      <c r="CT2601" s="6">
        <f t="shared" si="760"/>
        <v>0</v>
      </c>
      <c r="CX2601" s="6" t="str">
        <f t="shared" si="763"/>
        <v>A</v>
      </c>
      <c r="CY2601" s="87">
        <f t="shared" si="764"/>
        <v>8670</v>
      </c>
      <c r="CZ2601" s="87">
        <f t="shared" si="765"/>
        <v>0</v>
      </c>
      <c r="DA2601" s="6" t="str">
        <f t="shared" si="766"/>
        <v>na</v>
      </c>
    </row>
    <row r="2602" spans="1:133" hidden="1" x14ac:dyDescent="0.2">
      <c r="A2602" s="46">
        <v>5909</v>
      </c>
      <c r="B2602" s="46">
        <f t="shared" si="755"/>
        <v>7</v>
      </c>
      <c r="C2602" s="46">
        <f t="shared" si="756"/>
        <v>24</v>
      </c>
      <c r="D2602" s="46">
        <f t="shared" si="757"/>
        <v>9</v>
      </c>
      <c r="E2602" s="85">
        <v>34601</v>
      </c>
      <c r="F2602" s="94" t="s">
        <v>773</v>
      </c>
      <c r="G2602" s="93" t="s">
        <v>310</v>
      </c>
      <c r="H2602" s="93" t="s">
        <v>307</v>
      </c>
      <c r="I2602" s="93">
        <v>0</v>
      </c>
      <c r="J2602" s="93">
        <v>0</v>
      </c>
      <c r="K2602" s="93" t="s">
        <v>36</v>
      </c>
      <c r="L2602" s="172">
        <v>2875</v>
      </c>
      <c r="M2602" s="92"/>
      <c r="N2602" s="50">
        <v>15</v>
      </c>
      <c r="O2602" s="7">
        <v>9</v>
      </c>
      <c r="P2602" s="7">
        <v>3</v>
      </c>
      <c r="Q2602" s="7">
        <v>3</v>
      </c>
      <c r="R2602" s="7">
        <v>3</v>
      </c>
      <c r="S2602" s="7">
        <v>12</v>
      </c>
      <c r="T2602" s="7">
        <v>9</v>
      </c>
      <c r="U2602" s="7">
        <v>12</v>
      </c>
      <c r="BG2602" s="6">
        <f t="shared" si="747"/>
        <v>0</v>
      </c>
      <c r="BH2602" s="6">
        <f t="shared" si="767"/>
        <v>0</v>
      </c>
      <c r="BI2602" s="6">
        <f t="shared" si="748"/>
        <v>1</v>
      </c>
      <c r="BJ2602" s="6">
        <f t="shared" si="768"/>
        <v>2</v>
      </c>
      <c r="BK2602" s="6">
        <f t="shared" si="749"/>
        <v>0</v>
      </c>
      <c r="BL2602" s="6">
        <f t="shared" si="750"/>
        <v>0</v>
      </c>
      <c r="BM2602" s="6">
        <f t="shared" si="751"/>
        <v>1</v>
      </c>
      <c r="BN2602" s="6">
        <f t="shared" si="752"/>
        <v>5</v>
      </c>
      <c r="BO2602" s="6">
        <f t="shared" si="753"/>
        <v>1</v>
      </c>
      <c r="BP2602" s="6">
        <f t="shared" si="754"/>
        <v>2</v>
      </c>
      <c r="BQ2602" s="6">
        <f t="shared" si="758"/>
        <v>0</v>
      </c>
      <c r="BR2602" s="6">
        <f t="shared" si="759"/>
        <v>0</v>
      </c>
      <c r="BS2602" s="6">
        <f t="shared" si="761"/>
        <v>0</v>
      </c>
      <c r="BT2602" s="6">
        <f t="shared" si="762"/>
        <v>0</v>
      </c>
      <c r="CT2602" s="6">
        <f t="shared" si="760"/>
        <v>0</v>
      </c>
      <c r="CX2602" s="6" t="str">
        <f t="shared" si="763"/>
        <v>A</v>
      </c>
      <c r="CY2602" s="87">
        <f t="shared" si="764"/>
        <v>2875</v>
      </c>
      <c r="CZ2602" s="87">
        <f t="shared" si="765"/>
        <v>0</v>
      </c>
      <c r="DA2602" s="6" t="str">
        <f t="shared" si="766"/>
        <v>na</v>
      </c>
    </row>
    <row r="2603" spans="1:133" hidden="1" x14ac:dyDescent="0.2">
      <c r="A2603" s="46">
        <v>5910</v>
      </c>
      <c r="B2603" s="46">
        <f t="shared" si="755"/>
        <v>7</v>
      </c>
      <c r="C2603" s="46">
        <f t="shared" si="756"/>
        <v>1</v>
      </c>
      <c r="D2603" s="46">
        <f t="shared" si="757"/>
        <v>10</v>
      </c>
      <c r="E2603" s="85">
        <v>34608</v>
      </c>
      <c r="F2603" s="94" t="s">
        <v>111</v>
      </c>
      <c r="G2603" s="93" t="s">
        <v>103</v>
      </c>
      <c r="H2603" s="93" t="s">
        <v>308</v>
      </c>
      <c r="I2603" s="93">
        <v>2</v>
      </c>
      <c r="J2603" s="93">
        <v>4</v>
      </c>
      <c r="K2603" s="96" t="s">
        <v>3416</v>
      </c>
      <c r="L2603" s="172">
        <v>3790</v>
      </c>
      <c r="M2603" s="92" t="s">
        <v>2003</v>
      </c>
      <c r="N2603" s="50">
        <v>16</v>
      </c>
      <c r="O2603" s="7">
        <v>10</v>
      </c>
      <c r="P2603" s="7">
        <v>3</v>
      </c>
      <c r="Q2603" s="7">
        <v>3</v>
      </c>
      <c r="R2603" s="7">
        <v>4</v>
      </c>
      <c r="S2603" s="7">
        <v>14</v>
      </c>
      <c r="T2603" s="7">
        <v>13</v>
      </c>
      <c r="U2603" s="7">
        <v>12</v>
      </c>
      <c r="BG2603" s="6">
        <f t="shared" si="747"/>
        <v>0</v>
      </c>
      <c r="BH2603" s="6">
        <f t="shared" si="767"/>
        <v>0</v>
      </c>
      <c r="BI2603" s="6">
        <f t="shared" si="748"/>
        <v>0</v>
      </c>
      <c r="BJ2603" s="6">
        <f t="shared" si="768"/>
        <v>0</v>
      </c>
      <c r="BK2603" s="6">
        <f t="shared" si="749"/>
        <v>1</v>
      </c>
      <c r="BL2603" s="6">
        <f t="shared" si="750"/>
        <v>1</v>
      </c>
      <c r="BM2603" s="6">
        <f t="shared" si="751"/>
        <v>0</v>
      </c>
      <c r="BN2603" s="6">
        <f t="shared" si="752"/>
        <v>0</v>
      </c>
      <c r="BO2603" s="6">
        <f t="shared" si="753"/>
        <v>1</v>
      </c>
      <c r="BP2603" s="6">
        <f t="shared" si="754"/>
        <v>3</v>
      </c>
      <c r="BQ2603" s="6">
        <f t="shared" si="758"/>
        <v>1</v>
      </c>
      <c r="BR2603" s="6">
        <f t="shared" si="759"/>
        <v>1</v>
      </c>
      <c r="BS2603" s="6">
        <f t="shared" si="761"/>
        <v>1</v>
      </c>
      <c r="BT2603" s="6">
        <f t="shared" si="762"/>
        <v>1</v>
      </c>
      <c r="CT2603" s="6">
        <f t="shared" si="760"/>
        <v>0</v>
      </c>
      <c r="CX2603" s="6" t="str">
        <f t="shared" si="763"/>
        <v>H</v>
      </c>
      <c r="CY2603" s="87">
        <f t="shared" si="764"/>
        <v>3790</v>
      </c>
      <c r="CZ2603" s="87">
        <f t="shared" si="765"/>
        <v>0</v>
      </c>
      <c r="DA2603" s="6">
        <f t="shared" si="766"/>
        <v>3790</v>
      </c>
    </row>
    <row r="2604" spans="1:133" hidden="1" x14ac:dyDescent="0.2">
      <c r="A2604" s="46">
        <v>5911</v>
      </c>
      <c r="B2604" s="46">
        <f t="shared" si="755"/>
        <v>7</v>
      </c>
      <c r="C2604" s="46">
        <f t="shared" si="756"/>
        <v>8</v>
      </c>
      <c r="D2604" s="46">
        <f t="shared" si="757"/>
        <v>10</v>
      </c>
      <c r="E2604" s="85">
        <v>34615</v>
      </c>
      <c r="F2604" s="94" t="s">
        <v>1573</v>
      </c>
      <c r="G2604" s="93" t="s">
        <v>103</v>
      </c>
      <c r="H2604" s="93" t="s">
        <v>307</v>
      </c>
      <c r="I2604" s="93">
        <v>1</v>
      </c>
      <c r="J2604" s="93">
        <v>1</v>
      </c>
      <c r="K2604" s="93" t="s">
        <v>36</v>
      </c>
      <c r="L2604" s="172">
        <v>3601</v>
      </c>
      <c r="M2604" s="92" t="s">
        <v>2004</v>
      </c>
      <c r="N2604" s="50">
        <v>16</v>
      </c>
      <c r="O2604" s="7">
        <v>11</v>
      </c>
      <c r="P2604" s="7">
        <v>3</v>
      </c>
      <c r="Q2604" s="7">
        <v>4</v>
      </c>
      <c r="R2604" s="7">
        <v>4</v>
      </c>
      <c r="S2604" s="7">
        <v>15</v>
      </c>
      <c r="T2604" s="7">
        <v>14</v>
      </c>
      <c r="U2604" s="7">
        <v>13</v>
      </c>
      <c r="BG2604" s="6">
        <f t="shared" si="747"/>
        <v>0</v>
      </c>
      <c r="BH2604" s="6">
        <f t="shared" si="767"/>
        <v>0</v>
      </c>
      <c r="BI2604" s="6">
        <f t="shared" si="748"/>
        <v>1</v>
      </c>
      <c r="BJ2604" s="6">
        <f t="shared" si="768"/>
        <v>1</v>
      </c>
      <c r="BK2604" s="6">
        <f t="shared" si="749"/>
        <v>0</v>
      </c>
      <c r="BL2604" s="6">
        <f t="shared" si="750"/>
        <v>0</v>
      </c>
      <c r="BM2604" s="6">
        <f t="shared" si="751"/>
        <v>1</v>
      </c>
      <c r="BN2604" s="6">
        <f t="shared" si="752"/>
        <v>1</v>
      </c>
      <c r="BO2604" s="6">
        <f t="shared" si="753"/>
        <v>1</v>
      </c>
      <c r="BP2604" s="6">
        <f t="shared" si="754"/>
        <v>4</v>
      </c>
      <c r="BQ2604" s="6">
        <f t="shared" si="758"/>
        <v>1</v>
      </c>
      <c r="BR2604" s="6">
        <f t="shared" si="759"/>
        <v>2</v>
      </c>
      <c r="BS2604" s="6">
        <f t="shared" si="761"/>
        <v>1</v>
      </c>
      <c r="BT2604" s="6">
        <f t="shared" si="762"/>
        <v>2</v>
      </c>
      <c r="CT2604" s="6">
        <f t="shared" si="760"/>
        <v>0</v>
      </c>
      <c r="CX2604" s="6" t="str">
        <f t="shared" si="763"/>
        <v>H</v>
      </c>
      <c r="CY2604" s="87">
        <f t="shared" si="764"/>
        <v>3601</v>
      </c>
      <c r="CZ2604" s="87">
        <f t="shared" si="765"/>
        <v>0</v>
      </c>
      <c r="DA2604" s="6">
        <f t="shared" si="766"/>
        <v>3601</v>
      </c>
    </row>
    <row r="2605" spans="1:133" hidden="1" x14ac:dyDescent="0.2">
      <c r="A2605" s="46">
        <v>5912</v>
      </c>
      <c r="B2605" s="46">
        <f t="shared" si="755"/>
        <v>7</v>
      </c>
      <c r="C2605" s="46">
        <f t="shared" si="756"/>
        <v>15</v>
      </c>
      <c r="D2605" s="46">
        <f t="shared" si="757"/>
        <v>10</v>
      </c>
      <c r="E2605" s="85">
        <v>34622</v>
      </c>
      <c r="F2605" s="94" t="s">
        <v>261</v>
      </c>
      <c r="G2605" s="93" t="s">
        <v>310</v>
      </c>
      <c r="H2605" s="93" t="s">
        <v>308</v>
      </c>
      <c r="I2605" s="93">
        <v>1</v>
      </c>
      <c r="J2605" s="93">
        <v>2</v>
      </c>
      <c r="K2605" s="93" t="s">
        <v>3410</v>
      </c>
      <c r="L2605" s="172">
        <v>3380</v>
      </c>
      <c r="M2605" s="92" t="s">
        <v>2005</v>
      </c>
      <c r="N2605" s="50">
        <v>16</v>
      </c>
      <c r="O2605" s="7">
        <v>12</v>
      </c>
      <c r="P2605" s="7">
        <v>3</v>
      </c>
      <c r="Q2605" s="7">
        <v>4</v>
      </c>
      <c r="R2605" s="7">
        <v>5</v>
      </c>
      <c r="S2605" s="7">
        <v>16</v>
      </c>
      <c r="T2605" s="7">
        <v>16</v>
      </c>
      <c r="U2605" s="7">
        <v>13</v>
      </c>
      <c r="BG2605" s="6">
        <f t="shared" si="747"/>
        <v>0</v>
      </c>
      <c r="BH2605" s="6">
        <f t="shared" si="767"/>
        <v>0</v>
      </c>
      <c r="BI2605" s="6">
        <f t="shared" si="748"/>
        <v>0</v>
      </c>
      <c r="BJ2605" s="6">
        <f t="shared" si="768"/>
        <v>0</v>
      </c>
      <c r="BK2605" s="6">
        <f t="shared" si="749"/>
        <v>1</v>
      </c>
      <c r="BL2605" s="6">
        <f t="shared" si="750"/>
        <v>1</v>
      </c>
      <c r="BM2605" s="6">
        <f t="shared" si="751"/>
        <v>0</v>
      </c>
      <c r="BN2605" s="6">
        <f t="shared" si="752"/>
        <v>0</v>
      </c>
      <c r="BO2605" s="6">
        <f t="shared" si="753"/>
        <v>1</v>
      </c>
      <c r="BP2605" s="6">
        <f t="shared" si="754"/>
        <v>5</v>
      </c>
      <c r="BQ2605" s="6">
        <f t="shared" si="758"/>
        <v>1</v>
      </c>
      <c r="BR2605" s="6">
        <f t="shared" si="759"/>
        <v>3</v>
      </c>
      <c r="BS2605" s="6">
        <f t="shared" si="761"/>
        <v>1</v>
      </c>
      <c r="BT2605" s="6">
        <f t="shared" si="762"/>
        <v>3</v>
      </c>
      <c r="CT2605" s="6">
        <f t="shared" si="760"/>
        <v>0</v>
      </c>
      <c r="CX2605" s="6" t="str">
        <f t="shared" si="763"/>
        <v>A</v>
      </c>
      <c r="CY2605" s="87">
        <f t="shared" si="764"/>
        <v>3380</v>
      </c>
      <c r="CZ2605" s="87">
        <f t="shared" si="765"/>
        <v>0</v>
      </c>
      <c r="DA2605" s="6" t="str">
        <f t="shared" si="766"/>
        <v>na</v>
      </c>
    </row>
    <row r="2606" spans="1:133" hidden="1" x14ac:dyDescent="0.2">
      <c r="A2606" s="46">
        <v>5913</v>
      </c>
      <c r="B2606" s="46">
        <f t="shared" si="755"/>
        <v>7</v>
      </c>
      <c r="C2606" s="46">
        <f t="shared" si="756"/>
        <v>22</v>
      </c>
      <c r="D2606" s="46">
        <f t="shared" si="757"/>
        <v>10</v>
      </c>
      <c r="E2606" s="85">
        <v>34629</v>
      </c>
      <c r="F2606" s="94" t="s">
        <v>1705</v>
      </c>
      <c r="G2606" s="93" t="s">
        <v>103</v>
      </c>
      <c r="H2606" s="93" t="s">
        <v>306</v>
      </c>
      <c r="I2606" s="93">
        <v>2</v>
      </c>
      <c r="J2606" s="93">
        <v>0</v>
      </c>
      <c r="K2606" s="93" t="s">
        <v>1296</v>
      </c>
      <c r="L2606" s="172">
        <v>2820</v>
      </c>
      <c r="M2606" s="92" t="s">
        <v>2006</v>
      </c>
      <c r="N2606" s="50">
        <v>14</v>
      </c>
      <c r="O2606" s="7">
        <v>13</v>
      </c>
      <c r="P2606" s="7">
        <v>4</v>
      </c>
      <c r="Q2606" s="7">
        <v>4</v>
      </c>
      <c r="R2606" s="7">
        <v>5</v>
      </c>
      <c r="S2606" s="7">
        <v>18</v>
      </c>
      <c r="T2606" s="7">
        <v>16</v>
      </c>
      <c r="U2606" s="7">
        <v>16</v>
      </c>
      <c r="BG2606" s="6">
        <f t="shared" si="747"/>
        <v>1</v>
      </c>
      <c r="BH2606" s="6">
        <f t="shared" si="767"/>
        <v>1</v>
      </c>
      <c r="BI2606" s="6">
        <f t="shared" si="748"/>
        <v>0</v>
      </c>
      <c r="BJ2606" s="6">
        <f t="shared" si="768"/>
        <v>0</v>
      </c>
      <c r="BK2606" s="6">
        <f t="shared" si="749"/>
        <v>0</v>
      </c>
      <c r="BL2606" s="6">
        <f t="shared" si="750"/>
        <v>0</v>
      </c>
      <c r="BM2606" s="6">
        <f t="shared" si="751"/>
        <v>1</v>
      </c>
      <c r="BN2606" s="6">
        <f t="shared" si="752"/>
        <v>1</v>
      </c>
      <c r="BO2606" s="6">
        <f t="shared" si="753"/>
        <v>0</v>
      </c>
      <c r="BP2606" s="6">
        <f t="shared" si="754"/>
        <v>0</v>
      </c>
      <c r="BQ2606" s="6">
        <f t="shared" si="758"/>
        <v>1</v>
      </c>
      <c r="BR2606" s="6">
        <f t="shared" si="759"/>
        <v>4</v>
      </c>
      <c r="BS2606" s="6">
        <f t="shared" si="761"/>
        <v>0</v>
      </c>
      <c r="BT2606" s="6">
        <f t="shared" si="762"/>
        <v>0</v>
      </c>
      <c r="CT2606" s="6">
        <f t="shared" si="760"/>
        <v>0</v>
      </c>
      <c r="CX2606" s="6" t="str">
        <f t="shared" si="763"/>
        <v>H</v>
      </c>
      <c r="CY2606" s="87">
        <f t="shared" si="764"/>
        <v>2820</v>
      </c>
      <c r="CZ2606" s="87">
        <f t="shared" si="765"/>
        <v>0</v>
      </c>
      <c r="DA2606" s="6">
        <f t="shared" si="766"/>
        <v>2820</v>
      </c>
    </row>
    <row r="2607" spans="1:133" hidden="1" x14ac:dyDescent="0.2">
      <c r="A2607" s="46">
        <v>5914</v>
      </c>
      <c r="B2607" s="46">
        <f t="shared" si="755"/>
        <v>7</v>
      </c>
      <c r="C2607" s="46">
        <f t="shared" si="756"/>
        <v>29</v>
      </c>
      <c r="D2607" s="46">
        <f t="shared" si="757"/>
        <v>10</v>
      </c>
      <c r="E2607" s="85">
        <v>34636</v>
      </c>
      <c r="F2607" s="94" t="s">
        <v>2007</v>
      </c>
      <c r="G2607" s="93" t="s">
        <v>310</v>
      </c>
      <c r="H2607" s="93" t="s">
        <v>307</v>
      </c>
      <c r="I2607" s="93">
        <v>0</v>
      </c>
      <c r="J2607" s="93">
        <v>0</v>
      </c>
      <c r="K2607" s="93" t="s">
        <v>36</v>
      </c>
      <c r="L2607" s="172">
        <v>7140</v>
      </c>
      <c r="M2607" s="92"/>
      <c r="N2607" s="50">
        <v>13</v>
      </c>
      <c r="O2607" s="7">
        <v>14</v>
      </c>
      <c r="P2607" s="7">
        <v>4</v>
      </c>
      <c r="Q2607" s="7">
        <v>5</v>
      </c>
      <c r="R2607" s="7">
        <v>5</v>
      </c>
      <c r="S2607" s="7">
        <v>18</v>
      </c>
      <c r="T2607" s="7">
        <v>16</v>
      </c>
      <c r="U2607" s="7">
        <v>17</v>
      </c>
      <c r="BG2607" s="6">
        <f t="shared" si="747"/>
        <v>0</v>
      </c>
      <c r="BH2607" s="6">
        <f t="shared" si="767"/>
        <v>0</v>
      </c>
      <c r="BI2607" s="6">
        <f t="shared" si="748"/>
        <v>1</v>
      </c>
      <c r="BJ2607" s="6">
        <f t="shared" si="768"/>
        <v>1</v>
      </c>
      <c r="BK2607" s="6">
        <f t="shared" si="749"/>
        <v>0</v>
      </c>
      <c r="BL2607" s="6">
        <f t="shared" si="750"/>
        <v>0</v>
      </c>
      <c r="BM2607" s="6">
        <f t="shared" si="751"/>
        <v>1</v>
      </c>
      <c r="BN2607" s="6">
        <f t="shared" si="752"/>
        <v>2</v>
      </c>
      <c r="BO2607" s="6">
        <f t="shared" si="753"/>
        <v>1</v>
      </c>
      <c r="BP2607" s="6">
        <f t="shared" si="754"/>
        <v>1</v>
      </c>
      <c r="BQ2607" s="6">
        <f t="shared" si="758"/>
        <v>0</v>
      </c>
      <c r="BR2607" s="6">
        <f t="shared" si="759"/>
        <v>0</v>
      </c>
      <c r="BS2607" s="6">
        <f t="shared" si="761"/>
        <v>0</v>
      </c>
      <c r="BT2607" s="6">
        <f t="shared" si="762"/>
        <v>0</v>
      </c>
      <c r="CT2607" s="6">
        <f t="shared" si="760"/>
        <v>0</v>
      </c>
      <c r="CX2607" s="6" t="str">
        <f t="shared" si="763"/>
        <v>A</v>
      </c>
      <c r="CY2607" s="87">
        <f t="shared" si="764"/>
        <v>7140</v>
      </c>
      <c r="CZ2607" s="87">
        <f t="shared" si="765"/>
        <v>0</v>
      </c>
      <c r="DA2607" s="6" t="str">
        <f t="shared" si="766"/>
        <v>na</v>
      </c>
    </row>
    <row r="2608" spans="1:133" hidden="1" x14ac:dyDescent="0.2">
      <c r="A2608" s="46">
        <v>5915</v>
      </c>
      <c r="B2608" s="46">
        <f t="shared" si="755"/>
        <v>3</v>
      </c>
      <c r="C2608" s="46">
        <f t="shared" si="756"/>
        <v>1</v>
      </c>
      <c r="D2608" s="46">
        <f t="shared" si="757"/>
        <v>11</v>
      </c>
      <c r="E2608" s="85">
        <v>34639</v>
      </c>
      <c r="F2608" s="94" t="s">
        <v>2853</v>
      </c>
      <c r="G2608" s="93" t="s">
        <v>310</v>
      </c>
      <c r="H2608" s="93" t="s">
        <v>308</v>
      </c>
      <c r="I2608" s="93">
        <v>0</v>
      </c>
      <c r="J2608" s="93">
        <v>3</v>
      </c>
      <c r="K2608" s="93" t="s">
        <v>2995</v>
      </c>
      <c r="L2608" s="172">
        <v>6551</v>
      </c>
      <c r="M2608" s="92"/>
      <c r="N2608" s="50">
        <v>16</v>
      </c>
      <c r="O2608" s="7">
        <v>15</v>
      </c>
      <c r="P2608" s="7">
        <v>4</v>
      </c>
      <c r="Q2608" s="7">
        <v>5</v>
      </c>
      <c r="R2608" s="7">
        <v>6</v>
      </c>
      <c r="S2608" s="7">
        <v>18</v>
      </c>
      <c r="T2608" s="7">
        <v>19</v>
      </c>
      <c r="U2608" s="7">
        <v>17</v>
      </c>
      <c r="BG2608" s="6">
        <f t="shared" si="747"/>
        <v>0</v>
      </c>
      <c r="BH2608" s="6">
        <f t="shared" si="767"/>
        <v>0</v>
      </c>
      <c r="BI2608" s="6">
        <f t="shared" si="748"/>
        <v>0</v>
      </c>
      <c r="BJ2608" s="6">
        <f t="shared" si="768"/>
        <v>0</v>
      </c>
      <c r="BK2608" s="6">
        <f t="shared" si="749"/>
        <v>1</v>
      </c>
      <c r="BL2608" s="6">
        <f t="shared" si="750"/>
        <v>1</v>
      </c>
      <c r="BM2608" s="6">
        <f t="shared" si="751"/>
        <v>0</v>
      </c>
      <c r="BN2608" s="6">
        <f t="shared" si="752"/>
        <v>0</v>
      </c>
      <c r="BO2608" s="6">
        <f t="shared" si="753"/>
        <v>1</v>
      </c>
      <c r="BP2608" s="6">
        <f t="shared" si="754"/>
        <v>2</v>
      </c>
      <c r="BQ2608" s="6">
        <f t="shared" si="758"/>
        <v>0</v>
      </c>
      <c r="BR2608" s="6">
        <f t="shared" si="759"/>
        <v>0</v>
      </c>
      <c r="BS2608" s="6">
        <f t="shared" si="761"/>
        <v>1</v>
      </c>
      <c r="BT2608" s="6">
        <f t="shared" si="762"/>
        <v>1</v>
      </c>
      <c r="CT2608" s="6">
        <f t="shared" si="760"/>
        <v>0</v>
      </c>
      <c r="CX2608" s="6" t="str">
        <f t="shared" si="763"/>
        <v>A</v>
      </c>
      <c r="CY2608" s="87">
        <f t="shared" si="764"/>
        <v>6551</v>
      </c>
      <c r="CZ2608" s="87">
        <f t="shared" si="765"/>
        <v>0</v>
      </c>
      <c r="DA2608" s="6" t="str">
        <f t="shared" si="766"/>
        <v>na</v>
      </c>
    </row>
    <row r="2609" spans="1:105" hidden="1" x14ac:dyDescent="0.2">
      <c r="A2609" s="46">
        <v>5916</v>
      </c>
      <c r="B2609" s="46">
        <f t="shared" si="755"/>
        <v>7</v>
      </c>
      <c r="C2609" s="46">
        <f t="shared" si="756"/>
        <v>5</v>
      </c>
      <c r="D2609" s="46">
        <f t="shared" si="757"/>
        <v>11</v>
      </c>
      <c r="E2609" s="85">
        <v>34643</v>
      </c>
      <c r="F2609" s="94" t="s">
        <v>407</v>
      </c>
      <c r="G2609" s="93" t="s">
        <v>103</v>
      </c>
      <c r="H2609" s="93" t="s">
        <v>306</v>
      </c>
      <c r="I2609" s="93">
        <v>3</v>
      </c>
      <c r="J2609" s="93">
        <v>0</v>
      </c>
      <c r="K2609" s="93" t="s">
        <v>2996</v>
      </c>
      <c r="L2609" s="172">
        <v>6345</v>
      </c>
      <c r="M2609" s="92" t="s">
        <v>397</v>
      </c>
      <c r="N2609" s="50">
        <v>15</v>
      </c>
      <c r="O2609" s="7">
        <v>16</v>
      </c>
      <c r="P2609" s="7">
        <v>5</v>
      </c>
      <c r="Q2609" s="7">
        <v>5</v>
      </c>
      <c r="R2609" s="7">
        <v>6</v>
      </c>
      <c r="S2609" s="7">
        <v>21</v>
      </c>
      <c r="T2609" s="7">
        <v>19</v>
      </c>
      <c r="U2609" s="7">
        <v>20</v>
      </c>
      <c r="BG2609" s="6">
        <f t="shared" si="747"/>
        <v>1</v>
      </c>
      <c r="BH2609" s="6">
        <f t="shared" si="767"/>
        <v>1</v>
      </c>
      <c r="BI2609" s="6">
        <f t="shared" si="748"/>
        <v>0</v>
      </c>
      <c r="BJ2609" s="6">
        <f t="shared" si="768"/>
        <v>0</v>
      </c>
      <c r="BK2609" s="6">
        <f t="shared" si="749"/>
        <v>0</v>
      </c>
      <c r="BL2609" s="6">
        <f t="shared" si="750"/>
        <v>0</v>
      </c>
      <c r="BM2609" s="6">
        <f t="shared" si="751"/>
        <v>1</v>
      </c>
      <c r="BN2609" s="6">
        <f t="shared" si="752"/>
        <v>1</v>
      </c>
      <c r="BO2609" s="6">
        <f t="shared" si="753"/>
        <v>0</v>
      </c>
      <c r="BP2609" s="6">
        <f t="shared" si="754"/>
        <v>0</v>
      </c>
      <c r="BQ2609" s="6">
        <f t="shared" si="758"/>
        <v>1</v>
      </c>
      <c r="BR2609" s="6">
        <f t="shared" si="759"/>
        <v>1</v>
      </c>
      <c r="BS2609" s="6">
        <f t="shared" si="761"/>
        <v>0</v>
      </c>
      <c r="BT2609" s="6">
        <f t="shared" si="762"/>
        <v>0</v>
      </c>
      <c r="CT2609" s="6">
        <f t="shared" si="760"/>
        <v>0</v>
      </c>
      <c r="CX2609" s="6" t="str">
        <f t="shared" si="763"/>
        <v>H</v>
      </c>
      <c r="CY2609" s="87">
        <f t="shared" si="764"/>
        <v>6345</v>
      </c>
      <c r="CZ2609" s="87">
        <f t="shared" si="765"/>
        <v>0</v>
      </c>
      <c r="DA2609" s="6">
        <f t="shared" si="766"/>
        <v>6345</v>
      </c>
    </row>
    <row r="2610" spans="1:105" hidden="1" x14ac:dyDescent="0.2">
      <c r="A2610" s="46">
        <v>5917</v>
      </c>
      <c r="B2610" s="46">
        <f t="shared" si="755"/>
        <v>7</v>
      </c>
      <c r="C2610" s="46">
        <f t="shared" si="756"/>
        <v>19</v>
      </c>
      <c r="D2610" s="46">
        <f t="shared" si="757"/>
        <v>11</v>
      </c>
      <c r="E2610" s="85">
        <v>34657</v>
      </c>
      <c r="F2610" s="94" t="s">
        <v>3282</v>
      </c>
      <c r="G2610" s="93" t="s">
        <v>310</v>
      </c>
      <c r="H2610" s="93" t="s">
        <v>306</v>
      </c>
      <c r="I2610" s="93">
        <v>1</v>
      </c>
      <c r="J2610" s="93">
        <v>0</v>
      </c>
      <c r="K2610" s="93" t="s">
        <v>36</v>
      </c>
      <c r="L2610" s="172">
        <v>3532</v>
      </c>
      <c r="M2610" s="92" t="s">
        <v>398</v>
      </c>
      <c r="N2610" s="50">
        <v>15</v>
      </c>
      <c r="O2610" s="7">
        <v>17</v>
      </c>
      <c r="P2610" s="7">
        <v>6</v>
      </c>
      <c r="Q2610" s="7">
        <v>5</v>
      </c>
      <c r="R2610" s="7">
        <v>6</v>
      </c>
      <c r="S2610" s="7">
        <v>22</v>
      </c>
      <c r="T2610" s="7">
        <v>19</v>
      </c>
      <c r="U2610" s="7">
        <v>23</v>
      </c>
      <c r="BG2610" s="6">
        <f t="shared" si="747"/>
        <v>1</v>
      </c>
      <c r="BH2610" s="6">
        <f t="shared" si="767"/>
        <v>2</v>
      </c>
      <c r="BI2610" s="6">
        <f t="shared" si="748"/>
        <v>0</v>
      </c>
      <c r="BJ2610" s="6">
        <f t="shared" si="768"/>
        <v>0</v>
      </c>
      <c r="BK2610" s="6">
        <f t="shared" si="749"/>
        <v>0</v>
      </c>
      <c r="BL2610" s="6">
        <f t="shared" si="750"/>
        <v>0</v>
      </c>
      <c r="BM2610" s="6">
        <f t="shared" si="751"/>
        <v>1</v>
      </c>
      <c r="BN2610" s="6">
        <f t="shared" si="752"/>
        <v>2</v>
      </c>
      <c r="BO2610" s="6">
        <f t="shared" si="753"/>
        <v>0</v>
      </c>
      <c r="BP2610" s="6">
        <f t="shared" si="754"/>
        <v>0</v>
      </c>
      <c r="BQ2610" s="6">
        <f t="shared" si="758"/>
        <v>1</v>
      </c>
      <c r="BR2610" s="6">
        <f t="shared" si="759"/>
        <v>2</v>
      </c>
      <c r="BS2610" s="6">
        <f t="shared" si="761"/>
        <v>0</v>
      </c>
      <c r="BT2610" s="6">
        <f t="shared" si="762"/>
        <v>0</v>
      </c>
      <c r="CT2610" s="6">
        <f t="shared" si="760"/>
        <v>0</v>
      </c>
      <c r="CX2610" s="6" t="str">
        <f t="shared" si="763"/>
        <v>A</v>
      </c>
      <c r="CY2610" s="87">
        <f t="shared" si="764"/>
        <v>3532</v>
      </c>
      <c r="CZ2610" s="87">
        <f t="shared" si="765"/>
        <v>0</v>
      </c>
      <c r="DA2610" s="6" t="str">
        <f t="shared" si="766"/>
        <v>na</v>
      </c>
    </row>
    <row r="2611" spans="1:105" hidden="1" x14ac:dyDescent="0.2">
      <c r="A2611" s="46">
        <v>5918</v>
      </c>
      <c r="B2611" s="46">
        <f t="shared" si="755"/>
        <v>7</v>
      </c>
      <c r="C2611" s="46">
        <f t="shared" si="756"/>
        <v>26</v>
      </c>
      <c r="D2611" s="46">
        <f t="shared" si="757"/>
        <v>11</v>
      </c>
      <c r="E2611" s="85">
        <v>34664</v>
      </c>
      <c r="F2611" s="94" t="s">
        <v>845</v>
      </c>
      <c r="G2611" s="93" t="s">
        <v>103</v>
      </c>
      <c r="H2611" s="93" t="s">
        <v>306</v>
      </c>
      <c r="I2611" s="93">
        <v>1</v>
      </c>
      <c r="J2611" s="93">
        <v>0</v>
      </c>
      <c r="K2611" s="93" t="s">
        <v>36</v>
      </c>
      <c r="L2611" s="172">
        <v>3185</v>
      </c>
      <c r="M2611" s="92" t="s">
        <v>399</v>
      </c>
      <c r="N2611" s="50">
        <v>14</v>
      </c>
      <c r="O2611" s="7">
        <v>18</v>
      </c>
      <c r="P2611" s="7">
        <v>7</v>
      </c>
      <c r="Q2611" s="7">
        <v>5</v>
      </c>
      <c r="R2611" s="7">
        <v>6</v>
      </c>
      <c r="S2611" s="7">
        <v>23</v>
      </c>
      <c r="T2611" s="7">
        <v>19</v>
      </c>
      <c r="U2611" s="7">
        <v>26</v>
      </c>
      <c r="BG2611" s="6">
        <f t="shared" si="747"/>
        <v>1</v>
      </c>
      <c r="BH2611" s="6">
        <f t="shared" si="767"/>
        <v>3</v>
      </c>
      <c r="BI2611" s="6">
        <f t="shared" si="748"/>
        <v>0</v>
      </c>
      <c r="BJ2611" s="6">
        <f t="shared" si="768"/>
        <v>0</v>
      </c>
      <c r="BK2611" s="6">
        <f t="shared" si="749"/>
        <v>0</v>
      </c>
      <c r="BL2611" s="6">
        <f t="shared" si="750"/>
        <v>0</v>
      </c>
      <c r="BM2611" s="6">
        <f t="shared" si="751"/>
        <v>1</v>
      </c>
      <c r="BN2611" s="6">
        <f t="shared" si="752"/>
        <v>3</v>
      </c>
      <c r="BO2611" s="6">
        <f t="shared" si="753"/>
        <v>0</v>
      </c>
      <c r="BP2611" s="6">
        <f t="shared" si="754"/>
        <v>0</v>
      </c>
      <c r="BQ2611" s="6">
        <f t="shared" si="758"/>
        <v>1</v>
      </c>
      <c r="BR2611" s="6">
        <f t="shared" si="759"/>
        <v>3</v>
      </c>
      <c r="BS2611" s="6">
        <f t="shared" si="761"/>
        <v>0</v>
      </c>
      <c r="BT2611" s="6">
        <f t="shared" si="762"/>
        <v>0</v>
      </c>
      <c r="CT2611" s="6">
        <f t="shared" si="760"/>
        <v>0</v>
      </c>
      <c r="CX2611" s="6" t="str">
        <f t="shared" si="763"/>
        <v>H</v>
      </c>
      <c r="CY2611" s="87">
        <f t="shared" si="764"/>
        <v>3185</v>
      </c>
      <c r="CZ2611" s="87">
        <f t="shared" si="765"/>
        <v>0</v>
      </c>
      <c r="DA2611" s="6">
        <f t="shared" si="766"/>
        <v>3185</v>
      </c>
    </row>
    <row r="2612" spans="1:105" hidden="1" x14ac:dyDescent="0.2">
      <c r="A2612" s="46">
        <v>5919</v>
      </c>
      <c r="B2612" s="46">
        <f t="shared" si="755"/>
        <v>7</v>
      </c>
      <c r="C2612" s="46">
        <f t="shared" si="756"/>
        <v>10</v>
      </c>
      <c r="D2612" s="46">
        <f t="shared" si="757"/>
        <v>12</v>
      </c>
      <c r="E2612" s="85">
        <v>34678</v>
      </c>
      <c r="F2612" s="94" t="s">
        <v>1763</v>
      </c>
      <c r="G2612" s="93" t="s">
        <v>103</v>
      </c>
      <c r="H2612" s="93" t="s">
        <v>308</v>
      </c>
      <c r="I2612" s="93">
        <v>0</v>
      </c>
      <c r="J2612" s="93">
        <v>3</v>
      </c>
      <c r="K2612" s="93" t="s">
        <v>3298</v>
      </c>
      <c r="L2612" s="172">
        <v>3094</v>
      </c>
      <c r="M2612" s="92"/>
      <c r="N2612" s="50">
        <v>15</v>
      </c>
      <c r="O2612" s="7">
        <v>19</v>
      </c>
      <c r="P2612" s="7">
        <v>7</v>
      </c>
      <c r="Q2612" s="7">
        <v>5</v>
      </c>
      <c r="R2612" s="7">
        <v>7</v>
      </c>
      <c r="S2612" s="7">
        <v>23</v>
      </c>
      <c r="T2612" s="7">
        <v>22</v>
      </c>
      <c r="U2612" s="7">
        <v>26</v>
      </c>
      <c r="BG2612" s="6">
        <f t="shared" si="747"/>
        <v>0</v>
      </c>
      <c r="BH2612" s="6">
        <f t="shared" si="767"/>
        <v>0</v>
      </c>
      <c r="BI2612" s="6">
        <f t="shared" si="748"/>
        <v>0</v>
      </c>
      <c r="BJ2612" s="6">
        <f t="shared" si="768"/>
        <v>0</v>
      </c>
      <c r="BK2612" s="6">
        <f t="shared" si="749"/>
        <v>1</v>
      </c>
      <c r="BL2612" s="6">
        <f t="shared" si="750"/>
        <v>1</v>
      </c>
      <c r="BM2612" s="6">
        <f t="shared" si="751"/>
        <v>0</v>
      </c>
      <c r="BN2612" s="6">
        <f t="shared" si="752"/>
        <v>0</v>
      </c>
      <c r="BO2612" s="6">
        <f t="shared" si="753"/>
        <v>1</v>
      </c>
      <c r="BP2612" s="6">
        <f t="shared" si="754"/>
        <v>1</v>
      </c>
      <c r="BQ2612" s="6">
        <f t="shared" si="758"/>
        <v>0</v>
      </c>
      <c r="BR2612" s="6">
        <f t="shared" si="759"/>
        <v>0</v>
      </c>
      <c r="BS2612" s="6">
        <f t="shared" si="761"/>
        <v>1</v>
      </c>
      <c r="BT2612" s="6">
        <f t="shared" si="762"/>
        <v>1</v>
      </c>
      <c r="CT2612" s="6">
        <f t="shared" si="760"/>
        <v>0</v>
      </c>
      <c r="CX2612" s="6" t="str">
        <f t="shared" si="763"/>
        <v>H</v>
      </c>
      <c r="CY2612" s="87">
        <f t="shared" si="764"/>
        <v>3094</v>
      </c>
      <c r="CZ2612" s="87">
        <f t="shared" si="765"/>
        <v>0</v>
      </c>
      <c r="DA2612" s="6">
        <f t="shared" si="766"/>
        <v>3094</v>
      </c>
    </row>
    <row r="2613" spans="1:105" hidden="1" x14ac:dyDescent="0.2">
      <c r="A2613" s="46">
        <v>5920</v>
      </c>
      <c r="B2613" s="46">
        <f t="shared" si="755"/>
        <v>6</v>
      </c>
      <c r="C2613" s="46">
        <f t="shared" si="756"/>
        <v>16</v>
      </c>
      <c r="D2613" s="46">
        <f t="shared" si="757"/>
        <v>12</v>
      </c>
      <c r="E2613" s="85">
        <v>34684</v>
      </c>
      <c r="F2613" s="94" t="s">
        <v>109</v>
      </c>
      <c r="G2613" s="93" t="s">
        <v>310</v>
      </c>
      <c r="H2613" s="93" t="s">
        <v>308</v>
      </c>
      <c r="I2613" s="93">
        <v>1</v>
      </c>
      <c r="J2613" s="93">
        <v>2</v>
      </c>
      <c r="K2613" s="93" t="s">
        <v>3410</v>
      </c>
      <c r="L2613" s="172">
        <v>3432</v>
      </c>
      <c r="M2613" s="92" t="s">
        <v>400</v>
      </c>
      <c r="N2613" s="50">
        <v>15</v>
      </c>
      <c r="O2613" s="7">
        <v>20</v>
      </c>
      <c r="P2613" s="7">
        <v>7</v>
      </c>
      <c r="Q2613" s="7">
        <v>5</v>
      </c>
      <c r="R2613" s="7">
        <v>8</v>
      </c>
      <c r="S2613" s="7">
        <v>24</v>
      </c>
      <c r="T2613" s="7">
        <v>24</v>
      </c>
      <c r="U2613" s="7">
        <v>26</v>
      </c>
      <c r="BG2613" s="6">
        <f t="shared" si="747"/>
        <v>0</v>
      </c>
      <c r="BH2613" s="6">
        <f t="shared" si="767"/>
        <v>0</v>
      </c>
      <c r="BI2613" s="6">
        <f t="shared" si="748"/>
        <v>0</v>
      </c>
      <c r="BJ2613" s="6">
        <f t="shared" si="768"/>
        <v>0</v>
      </c>
      <c r="BK2613" s="6">
        <f t="shared" si="749"/>
        <v>1</v>
      </c>
      <c r="BL2613" s="6">
        <f t="shared" si="750"/>
        <v>2</v>
      </c>
      <c r="BM2613" s="6">
        <f t="shared" si="751"/>
        <v>0</v>
      </c>
      <c r="BN2613" s="6">
        <f t="shared" si="752"/>
        <v>0</v>
      </c>
      <c r="BO2613" s="6">
        <f t="shared" si="753"/>
        <v>1</v>
      </c>
      <c r="BP2613" s="6">
        <f t="shared" si="754"/>
        <v>2</v>
      </c>
      <c r="BQ2613" s="6">
        <f t="shared" si="758"/>
        <v>1</v>
      </c>
      <c r="BR2613" s="6">
        <f t="shared" si="759"/>
        <v>1</v>
      </c>
      <c r="BS2613" s="6">
        <f t="shared" si="761"/>
        <v>1</v>
      </c>
      <c r="BT2613" s="6">
        <f t="shared" si="762"/>
        <v>2</v>
      </c>
      <c r="CT2613" s="6">
        <f t="shared" si="760"/>
        <v>0</v>
      </c>
      <c r="CX2613" s="6" t="str">
        <f t="shared" si="763"/>
        <v>A</v>
      </c>
      <c r="CY2613" s="87">
        <f t="shared" si="764"/>
        <v>3432</v>
      </c>
      <c r="CZ2613" s="87">
        <f t="shared" si="765"/>
        <v>0</v>
      </c>
      <c r="DA2613" s="6" t="str">
        <f t="shared" si="766"/>
        <v>na</v>
      </c>
    </row>
    <row r="2614" spans="1:105" hidden="1" x14ac:dyDescent="0.2">
      <c r="A2614" s="46">
        <v>5921</v>
      </c>
      <c r="B2614" s="46">
        <f t="shared" si="755"/>
        <v>2</v>
      </c>
      <c r="C2614" s="46">
        <f t="shared" si="756"/>
        <v>26</v>
      </c>
      <c r="D2614" s="46">
        <f t="shared" si="757"/>
        <v>12</v>
      </c>
      <c r="E2614" s="85">
        <v>34694</v>
      </c>
      <c r="F2614" s="94" t="s">
        <v>121</v>
      </c>
      <c r="G2614" s="93" t="s">
        <v>103</v>
      </c>
      <c r="H2614" s="93" t="s">
        <v>306</v>
      </c>
      <c r="I2614" s="93">
        <v>4</v>
      </c>
      <c r="J2614" s="93">
        <v>0</v>
      </c>
      <c r="K2614" s="93" t="s">
        <v>2996</v>
      </c>
      <c r="L2614" s="172">
        <v>4542</v>
      </c>
      <c r="M2614" s="92" t="s">
        <v>401</v>
      </c>
      <c r="N2614" s="50">
        <v>14</v>
      </c>
      <c r="O2614" s="7">
        <v>21</v>
      </c>
      <c r="P2614" s="7">
        <v>8</v>
      </c>
      <c r="Q2614" s="7">
        <v>5</v>
      </c>
      <c r="R2614" s="7">
        <v>8</v>
      </c>
      <c r="S2614" s="7">
        <v>28</v>
      </c>
      <c r="T2614" s="7">
        <v>24</v>
      </c>
      <c r="U2614" s="7">
        <v>29</v>
      </c>
      <c r="BG2614" s="6">
        <f t="shared" si="747"/>
        <v>1</v>
      </c>
      <c r="BH2614" s="6">
        <f t="shared" si="767"/>
        <v>1</v>
      </c>
      <c r="BI2614" s="6">
        <f t="shared" si="748"/>
        <v>0</v>
      </c>
      <c r="BJ2614" s="6">
        <f t="shared" si="768"/>
        <v>0</v>
      </c>
      <c r="BK2614" s="6">
        <f t="shared" si="749"/>
        <v>0</v>
      </c>
      <c r="BL2614" s="6">
        <f t="shared" si="750"/>
        <v>0</v>
      </c>
      <c r="BM2614" s="6">
        <f t="shared" si="751"/>
        <v>1</v>
      </c>
      <c r="BN2614" s="6">
        <f t="shared" si="752"/>
        <v>1</v>
      </c>
      <c r="BO2614" s="6">
        <f t="shared" si="753"/>
        <v>0</v>
      </c>
      <c r="BP2614" s="6">
        <f t="shared" si="754"/>
        <v>0</v>
      </c>
      <c r="BQ2614" s="6">
        <f t="shared" si="758"/>
        <v>1</v>
      </c>
      <c r="BR2614" s="6">
        <f t="shared" si="759"/>
        <v>2</v>
      </c>
      <c r="BS2614" s="6">
        <f t="shared" si="761"/>
        <v>0</v>
      </c>
      <c r="BT2614" s="6">
        <f t="shared" si="762"/>
        <v>0</v>
      </c>
      <c r="CT2614" s="6">
        <f t="shared" si="760"/>
        <v>0</v>
      </c>
      <c r="CX2614" s="6" t="str">
        <f t="shared" si="763"/>
        <v>H</v>
      </c>
      <c r="CY2614" s="87">
        <f t="shared" si="764"/>
        <v>4542</v>
      </c>
      <c r="CZ2614" s="87">
        <f t="shared" si="765"/>
        <v>0</v>
      </c>
      <c r="DA2614" s="6">
        <f t="shared" si="766"/>
        <v>4542</v>
      </c>
    </row>
    <row r="2615" spans="1:105" hidden="1" x14ac:dyDescent="0.2">
      <c r="A2615" s="46">
        <v>5922</v>
      </c>
      <c r="B2615" s="46">
        <f t="shared" si="755"/>
        <v>4</v>
      </c>
      <c r="C2615" s="46">
        <f t="shared" si="756"/>
        <v>28</v>
      </c>
      <c r="D2615" s="46">
        <f t="shared" si="757"/>
        <v>12</v>
      </c>
      <c r="E2615" s="85">
        <v>34696</v>
      </c>
      <c r="F2615" s="94" t="s">
        <v>3440</v>
      </c>
      <c r="G2615" s="93" t="s">
        <v>310</v>
      </c>
      <c r="H2615" s="93" t="s">
        <v>308</v>
      </c>
      <c r="I2615" s="93">
        <v>0</v>
      </c>
      <c r="J2615" s="93">
        <v>1</v>
      </c>
      <c r="K2615" s="93" t="s">
        <v>36</v>
      </c>
      <c r="L2615" s="172">
        <v>3285</v>
      </c>
      <c r="M2615" s="92"/>
      <c r="N2615" s="50">
        <v>15</v>
      </c>
      <c r="O2615" s="7">
        <v>22</v>
      </c>
      <c r="P2615" s="7">
        <v>8</v>
      </c>
      <c r="Q2615" s="7">
        <v>5</v>
      </c>
      <c r="R2615" s="7">
        <v>9</v>
      </c>
      <c r="S2615" s="7">
        <v>28</v>
      </c>
      <c r="T2615" s="7">
        <v>25</v>
      </c>
      <c r="U2615" s="7">
        <v>29</v>
      </c>
      <c r="BG2615" s="6">
        <f t="shared" si="747"/>
        <v>0</v>
      </c>
      <c r="BH2615" s="6">
        <f t="shared" si="767"/>
        <v>0</v>
      </c>
      <c r="BI2615" s="6">
        <f t="shared" si="748"/>
        <v>0</v>
      </c>
      <c r="BJ2615" s="6">
        <f t="shared" si="768"/>
        <v>0</v>
      </c>
      <c r="BK2615" s="6">
        <f t="shared" si="749"/>
        <v>1</v>
      </c>
      <c r="BL2615" s="6">
        <f t="shared" si="750"/>
        <v>1</v>
      </c>
      <c r="BM2615" s="6">
        <f t="shared" si="751"/>
        <v>0</v>
      </c>
      <c r="BN2615" s="6">
        <f t="shared" si="752"/>
        <v>0</v>
      </c>
      <c r="BO2615" s="6">
        <f t="shared" si="753"/>
        <v>1</v>
      </c>
      <c r="BP2615" s="6">
        <f t="shared" si="754"/>
        <v>1</v>
      </c>
      <c r="BQ2615" s="6">
        <f t="shared" si="758"/>
        <v>0</v>
      </c>
      <c r="BR2615" s="6">
        <f t="shared" si="759"/>
        <v>0</v>
      </c>
      <c r="BS2615" s="6">
        <f t="shared" si="761"/>
        <v>1</v>
      </c>
      <c r="BT2615" s="6">
        <f t="shared" si="762"/>
        <v>1</v>
      </c>
      <c r="CT2615" s="6">
        <f t="shared" si="760"/>
        <v>0</v>
      </c>
      <c r="CX2615" s="6" t="str">
        <f t="shared" si="763"/>
        <v>A</v>
      </c>
      <c r="CY2615" s="87">
        <f t="shared" si="764"/>
        <v>3285</v>
      </c>
      <c r="CZ2615" s="87">
        <f t="shared" si="765"/>
        <v>0</v>
      </c>
      <c r="DA2615" s="6" t="str">
        <f t="shared" si="766"/>
        <v>na</v>
      </c>
    </row>
    <row r="2616" spans="1:105" hidden="1" x14ac:dyDescent="0.2">
      <c r="A2616" s="46">
        <v>5923</v>
      </c>
      <c r="B2616" s="46">
        <f t="shared" si="755"/>
        <v>2</v>
      </c>
      <c r="C2616" s="46">
        <f t="shared" si="756"/>
        <v>2</v>
      </c>
      <c r="D2616" s="46">
        <f t="shared" si="757"/>
        <v>1</v>
      </c>
      <c r="E2616" s="85">
        <v>34701</v>
      </c>
      <c r="F2616" s="94" t="s">
        <v>415</v>
      </c>
      <c r="G2616" s="93" t="s">
        <v>310</v>
      </c>
      <c r="H2616" s="93" t="s">
        <v>306</v>
      </c>
      <c r="I2616" s="93">
        <v>2</v>
      </c>
      <c r="J2616" s="93">
        <v>0</v>
      </c>
      <c r="K2616" s="93" t="s">
        <v>1296</v>
      </c>
      <c r="L2616" s="172">
        <v>6386</v>
      </c>
      <c r="M2616" s="92" t="s">
        <v>402</v>
      </c>
      <c r="N2616" s="50">
        <v>14</v>
      </c>
      <c r="O2616" s="7">
        <v>23</v>
      </c>
      <c r="P2616" s="7">
        <v>9</v>
      </c>
      <c r="Q2616" s="7">
        <v>5</v>
      </c>
      <c r="R2616" s="7">
        <v>9</v>
      </c>
      <c r="S2616" s="7">
        <v>30</v>
      </c>
      <c r="T2616" s="7">
        <v>25</v>
      </c>
      <c r="U2616" s="7">
        <v>32</v>
      </c>
      <c r="BG2616" s="6">
        <f t="shared" si="747"/>
        <v>1</v>
      </c>
      <c r="BH2616" s="6">
        <f t="shared" si="767"/>
        <v>1</v>
      </c>
      <c r="BI2616" s="6">
        <f t="shared" si="748"/>
        <v>0</v>
      </c>
      <c r="BJ2616" s="6">
        <f t="shared" si="768"/>
        <v>0</v>
      </c>
      <c r="BK2616" s="6">
        <f t="shared" si="749"/>
        <v>0</v>
      </c>
      <c r="BL2616" s="6">
        <f t="shared" si="750"/>
        <v>0</v>
      </c>
      <c r="BM2616" s="6">
        <f t="shared" si="751"/>
        <v>1</v>
      </c>
      <c r="BN2616" s="6">
        <f t="shared" si="752"/>
        <v>1</v>
      </c>
      <c r="BO2616" s="6">
        <f t="shared" si="753"/>
        <v>0</v>
      </c>
      <c r="BP2616" s="6">
        <f t="shared" si="754"/>
        <v>0</v>
      </c>
      <c r="BQ2616" s="6">
        <f t="shared" si="758"/>
        <v>1</v>
      </c>
      <c r="BR2616" s="6">
        <f t="shared" si="759"/>
        <v>1</v>
      </c>
      <c r="BS2616" s="6">
        <f t="shared" si="761"/>
        <v>0</v>
      </c>
      <c r="BT2616" s="6">
        <f t="shared" si="762"/>
        <v>0</v>
      </c>
      <c r="CT2616" s="6">
        <f t="shared" si="760"/>
        <v>0</v>
      </c>
      <c r="CX2616" s="6" t="str">
        <f t="shared" si="763"/>
        <v>A</v>
      </c>
      <c r="CY2616" s="87">
        <f t="shared" si="764"/>
        <v>6386</v>
      </c>
      <c r="CZ2616" s="87">
        <f t="shared" si="765"/>
        <v>0</v>
      </c>
      <c r="DA2616" s="6" t="str">
        <f t="shared" si="766"/>
        <v>na</v>
      </c>
    </row>
    <row r="2617" spans="1:105" hidden="1" x14ac:dyDescent="0.2">
      <c r="A2617" s="46">
        <v>5924</v>
      </c>
      <c r="B2617" s="46">
        <f t="shared" si="755"/>
        <v>7</v>
      </c>
      <c r="C2617" s="46">
        <f t="shared" si="756"/>
        <v>7</v>
      </c>
      <c r="D2617" s="46">
        <f t="shared" si="757"/>
        <v>1</v>
      </c>
      <c r="E2617" s="85">
        <v>34706</v>
      </c>
      <c r="F2617" s="94" t="s">
        <v>394</v>
      </c>
      <c r="G2617" s="93" t="s">
        <v>310</v>
      </c>
      <c r="H2617" s="93" t="s">
        <v>306</v>
      </c>
      <c r="I2617" s="93">
        <v>4</v>
      </c>
      <c r="J2617" s="93">
        <v>0</v>
      </c>
      <c r="K2617" s="93" t="s">
        <v>36</v>
      </c>
      <c r="L2617" s="172">
        <v>1844</v>
      </c>
      <c r="M2617" s="92" t="s">
        <v>403</v>
      </c>
      <c r="N2617" s="50">
        <v>13</v>
      </c>
      <c r="O2617" s="7">
        <v>24</v>
      </c>
      <c r="P2617" s="7">
        <v>10</v>
      </c>
      <c r="Q2617" s="7">
        <v>5</v>
      </c>
      <c r="R2617" s="7">
        <v>9</v>
      </c>
      <c r="S2617" s="7">
        <v>34</v>
      </c>
      <c r="T2617" s="7">
        <v>25</v>
      </c>
      <c r="U2617" s="7">
        <v>35</v>
      </c>
      <c r="BG2617" s="6">
        <f t="shared" si="747"/>
        <v>1</v>
      </c>
      <c r="BH2617" s="6">
        <f t="shared" si="767"/>
        <v>2</v>
      </c>
      <c r="BI2617" s="6">
        <f t="shared" si="748"/>
        <v>0</v>
      </c>
      <c r="BJ2617" s="6">
        <f t="shared" si="768"/>
        <v>0</v>
      </c>
      <c r="BK2617" s="6">
        <f t="shared" si="749"/>
        <v>0</v>
      </c>
      <c r="BL2617" s="6">
        <f t="shared" si="750"/>
        <v>0</v>
      </c>
      <c r="BM2617" s="6">
        <f t="shared" si="751"/>
        <v>1</v>
      </c>
      <c r="BN2617" s="6">
        <f t="shared" si="752"/>
        <v>2</v>
      </c>
      <c r="BO2617" s="6">
        <f t="shared" si="753"/>
        <v>0</v>
      </c>
      <c r="BP2617" s="6">
        <f t="shared" si="754"/>
        <v>0</v>
      </c>
      <c r="BQ2617" s="6">
        <f t="shared" si="758"/>
        <v>1</v>
      </c>
      <c r="BR2617" s="6">
        <f t="shared" si="759"/>
        <v>2</v>
      </c>
      <c r="BS2617" s="6">
        <f t="shared" si="761"/>
        <v>0</v>
      </c>
      <c r="BT2617" s="6">
        <f t="shared" si="762"/>
        <v>0</v>
      </c>
      <c r="CT2617" s="6">
        <f t="shared" si="760"/>
        <v>0</v>
      </c>
      <c r="CX2617" s="6" t="str">
        <f t="shared" si="763"/>
        <v>A</v>
      </c>
      <c r="CY2617" s="87">
        <f t="shared" si="764"/>
        <v>1844</v>
      </c>
      <c r="CZ2617" s="87">
        <f t="shared" si="765"/>
        <v>0</v>
      </c>
      <c r="DA2617" s="6" t="str">
        <f t="shared" si="766"/>
        <v>na</v>
      </c>
    </row>
    <row r="2618" spans="1:105" hidden="1" x14ac:dyDescent="0.2">
      <c r="A2618" s="46">
        <v>5925</v>
      </c>
      <c r="B2618" s="46">
        <f t="shared" si="755"/>
        <v>7</v>
      </c>
      <c r="C2618" s="46">
        <f t="shared" si="756"/>
        <v>14</v>
      </c>
      <c r="D2618" s="46">
        <f t="shared" si="757"/>
        <v>1</v>
      </c>
      <c r="E2618" s="85">
        <v>34713</v>
      </c>
      <c r="F2618" s="94" t="s">
        <v>1108</v>
      </c>
      <c r="G2618" s="93" t="s">
        <v>103</v>
      </c>
      <c r="H2618" s="93" t="s">
        <v>306</v>
      </c>
      <c r="I2618" s="93">
        <v>2</v>
      </c>
      <c r="J2618" s="93">
        <v>0</v>
      </c>
      <c r="K2618" s="93" t="s">
        <v>1296</v>
      </c>
      <c r="L2618" s="172">
        <v>6828</v>
      </c>
      <c r="M2618" s="92" t="s">
        <v>2649</v>
      </c>
      <c r="N2618" s="50">
        <v>12</v>
      </c>
      <c r="O2618" s="7">
        <v>25</v>
      </c>
      <c r="P2618" s="7">
        <v>11</v>
      </c>
      <c r="Q2618" s="7">
        <v>5</v>
      </c>
      <c r="R2618" s="7">
        <v>9</v>
      </c>
      <c r="S2618" s="7">
        <v>36</v>
      </c>
      <c r="T2618" s="7">
        <v>25</v>
      </c>
      <c r="U2618" s="7">
        <v>38</v>
      </c>
      <c r="BG2618" s="6">
        <f t="shared" si="747"/>
        <v>1</v>
      </c>
      <c r="BH2618" s="6">
        <f t="shared" si="767"/>
        <v>3</v>
      </c>
      <c r="BI2618" s="6">
        <f t="shared" si="748"/>
        <v>0</v>
      </c>
      <c r="BJ2618" s="6">
        <f t="shared" si="768"/>
        <v>0</v>
      </c>
      <c r="BK2618" s="6">
        <f t="shared" si="749"/>
        <v>0</v>
      </c>
      <c r="BL2618" s="6">
        <f t="shared" si="750"/>
        <v>0</v>
      </c>
      <c r="BM2618" s="6">
        <f t="shared" si="751"/>
        <v>1</v>
      </c>
      <c r="BN2618" s="6">
        <f t="shared" si="752"/>
        <v>3</v>
      </c>
      <c r="BO2618" s="6">
        <f t="shared" si="753"/>
        <v>0</v>
      </c>
      <c r="BP2618" s="6">
        <f t="shared" si="754"/>
        <v>0</v>
      </c>
      <c r="BQ2618" s="6">
        <f t="shared" si="758"/>
        <v>1</v>
      </c>
      <c r="BR2618" s="6">
        <f t="shared" si="759"/>
        <v>3</v>
      </c>
      <c r="BS2618" s="6">
        <f t="shared" si="761"/>
        <v>0</v>
      </c>
      <c r="BT2618" s="6">
        <f t="shared" si="762"/>
        <v>0</v>
      </c>
      <c r="CT2618" s="6">
        <f t="shared" si="760"/>
        <v>0</v>
      </c>
      <c r="CX2618" s="6" t="str">
        <f t="shared" si="763"/>
        <v>H</v>
      </c>
      <c r="CY2618" s="87">
        <f t="shared" si="764"/>
        <v>6828</v>
      </c>
      <c r="CZ2618" s="87">
        <f t="shared" si="765"/>
        <v>0</v>
      </c>
      <c r="DA2618" s="6">
        <f t="shared" si="766"/>
        <v>6828</v>
      </c>
    </row>
    <row r="2619" spans="1:105" hidden="1" x14ac:dyDescent="0.2">
      <c r="A2619" s="46">
        <v>5926</v>
      </c>
      <c r="B2619" s="46">
        <f t="shared" si="755"/>
        <v>7</v>
      </c>
      <c r="C2619" s="46">
        <f t="shared" si="756"/>
        <v>4</v>
      </c>
      <c r="D2619" s="46">
        <f t="shared" si="757"/>
        <v>2</v>
      </c>
      <c r="E2619" s="85">
        <v>34734</v>
      </c>
      <c r="F2619" s="94" t="s">
        <v>3486</v>
      </c>
      <c r="G2619" s="93" t="s">
        <v>310</v>
      </c>
      <c r="H2619" s="93" t="s">
        <v>306</v>
      </c>
      <c r="I2619" s="93">
        <v>2</v>
      </c>
      <c r="J2619" s="93">
        <v>1</v>
      </c>
      <c r="K2619" s="93" t="s">
        <v>3298</v>
      </c>
      <c r="L2619" s="172">
        <v>5572</v>
      </c>
      <c r="M2619" s="92" t="s">
        <v>2650</v>
      </c>
      <c r="N2619" s="50">
        <v>11</v>
      </c>
      <c r="O2619" s="7">
        <v>26</v>
      </c>
      <c r="P2619" s="7">
        <v>12</v>
      </c>
      <c r="Q2619" s="7">
        <v>5</v>
      </c>
      <c r="R2619" s="7">
        <v>9</v>
      </c>
      <c r="S2619" s="7">
        <v>38</v>
      </c>
      <c r="T2619" s="7">
        <v>26</v>
      </c>
      <c r="U2619" s="7">
        <v>41</v>
      </c>
      <c r="BG2619" s="6">
        <f t="shared" si="747"/>
        <v>1</v>
      </c>
      <c r="BH2619" s="6">
        <f t="shared" si="767"/>
        <v>4</v>
      </c>
      <c r="BI2619" s="6">
        <f t="shared" si="748"/>
        <v>0</v>
      </c>
      <c r="BJ2619" s="6">
        <f t="shared" si="768"/>
        <v>0</v>
      </c>
      <c r="BK2619" s="6">
        <f t="shared" si="749"/>
        <v>0</v>
      </c>
      <c r="BL2619" s="6">
        <f t="shared" si="750"/>
        <v>0</v>
      </c>
      <c r="BM2619" s="6">
        <f t="shared" si="751"/>
        <v>1</v>
      </c>
      <c r="BN2619" s="6">
        <f t="shared" si="752"/>
        <v>4</v>
      </c>
      <c r="BO2619" s="6">
        <f t="shared" si="753"/>
        <v>0</v>
      </c>
      <c r="BP2619" s="6">
        <f t="shared" si="754"/>
        <v>0</v>
      </c>
      <c r="BQ2619" s="6">
        <f t="shared" si="758"/>
        <v>1</v>
      </c>
      <c r="BR2619" s="6">
        <f t="shared" si="759"/>
        <v>4</v>
      </c>
      <c r="BS2619" s="6">
        <f t="shared" si="761"/>
        <v>1</v>
      </c>
      <c r="BT2619" s="6">
        <f t="shared" si="762"/>
        <v>1</v>
      </c>
      <c r="CT2619" s="6">
        <f t="shared" si="760"/>
        <v>0</v>
      </c>
      <c r="CX2619" s="6" t="str">
        <f t="shared" si="763"/>
        <v>A</v>
      </c>
      <c r="CY2619" s="87">
        <f t="shared" si="764"/>
        <v>5572</v>
      </c>
      <c r="CZ2619" s="87">
        <f t="shared" si="765"/>
        <v>0</v>
      </c>
      <c r="DA2619" s="6" t="str">
        <f t="shared" si="766"/>
        <v>na</v>
      </c>
    </row>
    <row r="2620" spans="1:105" hidden="1" x14ac:dyDescent="0.2">
      <c r="A2620" s="46">
        <v>5927</v>
      </c>
      <c r="B2620" s="46">
        <f t="shared" si="755"/>
        <v>3</v>
      </c>
      <c r="C2620" s="46">
        <f t="shared" si="756"/>
        <v>7</v>
      </c>
      <c r="D2620" s="46">
        <f t="shared" si="757"/>
        <v>2</v>
      </c>
      <c r="E2620" s="85">
        <v>34737</v>
      </c>
      <c r="F2620" s="94" t="s">
        <v>234</v>
      </c>
      <c r="G2620" s="93" t="s">
        <v>103</v>
      </c>
      <c r="H2620" s="93" t="s">
        <v>308</v>
      </c>
      <c r="I2620" s="93">
        <v>0</v>
      </c>
      <c r="J2620" s="93">
        <v>1</v>
      </c>
      <c r="K2620" s="93" t="s">
        <v>3298</v>
      </c>
      <c r="L2620" s="172">
        <v>3140</v>
      </c>
      <c r="M2620" s="92"/>
      <c r="N2620" s="50">
        <v>13</v>
      </c>
      <c r="O2620" s="7">
        <v>27</v>
      </c>
      <c r="P2620" s="7">
        <v>12</v>
      </c>
      <c r="Q2620" s="7">
        <v>5</v>
      </c>
      <c r="R2620" s="7">
        <v>10</v>
      </c>
      <c r="S2620" s="7">
        <v>38</v>
      </c>
      <c r="T2620" s="7">
        <v>27</v>
      </c>
      <c r="U2620" s="7">
        <v>41</v>
      </c>
      <c r="BG2620" s="6">
        <f t="shared" si="747"/>
        <v>0</v>
      </c>
      <c r="BH2620" s="6">
        <f t="shared" si="767"/>
        <v>0</v>
      </c>
      <c r="BI2620" s="6">
        <f t="shared" si="748"/>
        <v>0</v>
      </c>
      <c r="BJ2620" s="6">
        <f t="shared" si="768"/>
        <v>0</v>
      </c>
      <c r="BK2620" s="6">
        <f t="shared" si="749"/>
        <v>1</v>
      </c>
      <c r="BL2620" s="6">
        <f t="shared" si="750"/>
        <v>1</v>
      </c>
      <c r="BM2620" s="6">
        <f t="shared" si="751"/>
        <v>0</v>
      </c>
      <c r="BN2620" s="6">
        <f t="shared" si="752"/>
        <v>0</v>
      </c>
      <c r="BO2620" s="6">
        <f t="shared" si="753"/>
        <v>1</v>
      </c>
      <c r="BP2620" s="6">
        <f t="shared" si="754"/>
        <v>1</v>
      </c>
      <c r="BQ2620" s="6">
        <f t="shared" si="758"/>
        <v>0</v>
      </c>
      <c r="BR2620" s="6">
        <f t="shared" si="759"/>
        <v>0</v>
      </c>
      <c r="BS2620" s="6">
        <f t="shared" si="761"/>
        <v>1</v>
      </c>
      <c r="BT2620" s="6">
        <f t="shared" si="762"/>
        <v>2</v>
      </c>
      <c r="CT2620" s="6">
        <f t="shared" si="760"/>
        <v>0</v>
      </c>
      <c r="CX2620" s="6" t="str">
        <f t="shared" si="763"/>
        <v>H</v>
      </c>
      <c r="CY2620" s="87">
        <f t="shared" si="764"/>
        <v>3140</v>
      </c>
      <c r="CZ2620" s="87">
        <f t="shared" si="765"/>
        <v>0</v>
      </c>
      <c r="DA2620" s="6">
        <f t="shared" si="766"/>
        <v>3140</v>
      </c>
    </row>
    <row r="2621" spans="1:105" hidden="1" x14ac:dyDescent="0.2">
      <c r="A2621" s="46">
        <v>5928</v>
      </c>
      <c r="B2621" s="46">
        <f t="shared" si="755"/>
        <v>7</v>
      </c>
      <c r="C2621" s="46">
        <f t="shared" si="756"/>
        <v>18</v>
      </c>
      <c r="D2621" s="46">
        <f t="shared" si="757"/>
        <v>2</v>
      </c>
      <c r="E2621" s="85">
        <v>34748</v>
      </c>
      <c r="F2621" s="94" t="s">
        <v>2651</v>
      </c>
      <c r="G2621" s="93" t="s">
        <v>310</v>
      </c>
      <c r="H2621" s="93" t="s">
        <v>308</v>
      </c>
      <c r="I2621" s="93">
        <v>2</v>
      </c>
      <c r="J2621" s="93">
        <v>4</v>
      </c>
      <c r="K2621" s="93" t="s">
        <v>3410</v>
      </c>
      <c r="L2621" s="172">
        <v>14846</v>
      </c>
      <c r="M2621" s="92" t="s">
        <v>2652</v>
      </c>
      <c r="N2621" s="50">
        <v>13</v>
      </c>
      <c r="O2621" s="7">
        <v>28</v>
      </c>
      <c r="P2621" s="7">
        <v>12</v>
      </c>
      <c r="Q2621" s="7">
        <v>5</v>
      </c>
      <c r="R2621" s="7">
        <v>11</v>
      </c>
      <c r="S2621" s="7">
        <v>40</v>
      </c>
      <c r="T2621" s="7">
        <v>31</v>
      </c>
      <c r="U2621" s="7">
        <v>41</v>
      </c>
      <c r="BG2621" s="6">
        <f t="shared" si="747"/>
        <v>0</v>
      </c>
      <c r="BH2621" s="6">
        <f t="shared" si="767"/>
        <v>0</v>
      </c>
      <c r="BI2621" s="6">
        <f t="shared" si="748"/>
        <v>0</v>
      </c>
      <c r="BJ2621" s="6">
        <f t="shared" si="768"/>
        <v>0</v>
      </c>
      <c r="BK2621" s="6">
        <f t="shared" si="749"/>
        <v>1</v>
      </c>
      <c r="BL2621" s="6">
        <f t="shared" si="750"/>
        <v>2</v>
      </c>
      <c r="BM2621" s="6">
        <f t="shared" si="751"/>
        <v>0</v>
      </c>
      <c r="BN2621" s="6">
        <f t="shared" si="752"/>
        <v>0</v>
      </c>
      <c r="BO2621" s="6">
        <f t="shared" si="753"/>
        <v>1</v>
      </c>
      <c r="BP2621" s="6">
        <f t="shared" si="754"/>
        <v>2</v>
      </c>
      <c r="BQ2621" s="6">
        <f t="shared" si="758"/>
        <v>1</v>
      </c>
      <c r="BR2621" s="6">
        <f t="shared" si="759"/>
        <v>1</v>
      </c>
      <c r="BS2621" s="6">
        <f t="shared" si="761"/>
        <v>1</v>
      </c>
      <c r="BT2621" s="6">
        <f t="shared" si="762"/>
        <v>3</v>
      </c>
      <c r="CT2621" s="6">
        <f t="shared" si="760"/>
        <v>0</v>
      </c>
      <c r="CX2621" s="6" t="str">
        <f t="shared" si="763"/>
        <v>A</v>
      </c>
      <c r="CY2621" s="87">
        <f t="shared" si="764"/>
        <v>14846</v>
      </c>
      <c r="CZ2621" s="87">
        <f t="shared" si="765"/>
        <v>0</v>
      </c>
      <c r="DA2621" s="6" t="str">
        <f t="shared" si="766"/>
        <v>na</v>
      </c>
    </row>
    <row r="2622" spans="1:105" hidden="1" x14ac:dyDescent="0.2">
      <c r="A2622" s="46">
        <v>5929</v>
      </c>
      <c r="B2622" s="46">
        <f t="shared" si="755"/>
        <v>3</v>
      </c>
      <c r="C2622" s="46">
        <f t="shared" si="756"/>
        <v>21</v>
      </c>
      <c r="D2622" s="46">
        <f t="shared" si="757"/>
        <v>2</v>
      </c>
      <c r="E2622" s="85">
        <v>34751</v>
      </c>
      <c r="F2622" s="94" t="s">
        <v>1501</v>
      </c>
      <c r="G2622" s="93" t="s">
        <v>103</v>
      </c>
      <c r="H2622" s="93" t="s">
        <v>306</v>
      </c>
      <c r="I2622" s="93">
        <v>4</v>
      </c>
      <c r="J2622" s="93">
        <v>1</v>
      </c>
      <c r="K2622" s="93" t="s">
        <v>2565</v>
      </c>
      <c r="L2622" s="172">
        <v>2926</v>
      </c>
      <c r="M2622" s="92" t="s">
        <v>437</v>
      </c>
      <c r="N2622" s="50">
        <v>12</v>
      </c>
      <c r="O2622" s="7">
        <v>29</v>
      </c>
      <c r="P2622" s="7">
        <v>13</v>
      </c>
      <c r="Q2622" s="7">
        <v>5</v>
      </c>
      <c r="R2622" s="7">
        <v>11</v>
      </c>
      <c r="S2622" s="7">
        <v>44</v>
      </c>
      <c r="T2622" s="7">
        <v>32</v>
      </c>
      <c r="U2622" s="7">
        <v>44</v>
      </c>
      <c r="BG2622" s="6">
        <f t="shared" si="747"/>
        <v>1</v>
      </c>
      <c r="BH2622" s="6">
        <f t="shared" si="767"/>
        <v>1</v>
      </c>
      <c r="BI2622" s="6">
        <f t="shared" si="748"/>
        <v>0</v>
      </c>
      <c r="BJ2622" s="6">
        <f t="shared" si="768"/>
        <v>0</v>
      </c>
      <c r="BK2622" s="6">
        <f t="shared" si="749"/>
        <v>0</v>
      </c>
      <c r="BL2622" s="6">
        <f t="shared" si="750"/>
        <v>0</v>
      </c>
      <c r="BM2622" s="6">
        <f t="shared" si="751"/>
        <v>1</v>
      </c>
      <c r="BN2622" s="6">
        <f t="shared" si="752"/>
        <v>1</v>
      </c>
      <c r="BO2622" s="6">
        <f t="shared" si="753"/>
        <v>0</v>
      </c>
      <c r="BP2622" s="6">
        <f t="shared" si="754"/>
        <v>0</v>
      </c>
      <c r="BQ2622" s="6">
        <f t="shared" si="758"/>
        <v>1</v>
      </c>
      <c r="BR2622" s="6">
        <f t="shared" si="759"/>
        <v>2</v>
      </c>
      <c r="BS2622" s="6">
        <f t="shared" si="761"/>
        <v>1</v>
      </c>
      <c r="BT2622" s="6">
        <f t="shared" si="762"/>
        <v>4</v>
      </c>
      <c r="CT2622" s="6">
        <f t="shared" si="760"/>
        <v>0</v>
      </c>
      <c r="CX2622" s="6" t="str">
        <f t="shared" si="763"/>
        <v>H</v>
      </c>
      <c r="CY2622" s="87">
        <f t="shared" si="764"/>
        <v>2926</v>
      </c>
      <c r="CZ2622" s="87">
        <f t="shared" si="765"/>
        <v>0</v>
      </c>
      <c r="DA2622" s="6">
        <f t="shared" si="766"/>
        <v>2926</v>
      </c>
    </row>
    <row r="2623" spans="1:105" hidden="1" x14ac:dyDescent="0.2">
      <c r="A2623" s="46">
        <v>5930</v>
      </c>
      <c r="B2623" s="46">
        <f t="shared" si="755"/>
        <v>7</v>
      </c>
      <c r="C2623" s="46">
        <f t="shared" si="756"/>
        <v>25</v>
      </c>
      <c r="D2623" s="46">
        <f t="shared" si="757"/>
        <v>2</v>
      </c>
      <c r="E2623" s="85">
        <v>34755</v>
      </c>
      <c r="F2623" s="94" t="s">
        <v>2569</v>
      </c>
      <c r="G2623" s="93" t="s">
        <v>310</v>
      </c>
      <c r="H2623" s="93" t="s">
        <v>306</v>
      </c>
      <c r="I2623" s="93">
        <v>3</v>
      </c>
      <c r="J2623" s="93">
        <v>2</v>
      </c>
      <c r="K2623" s="93" t="s">
        <v>2565</v>
      </c>
      <c r="L2623" s="172">
        <v>3570</v>
      </c>
      <c r="M2623" s="92" t="s">
        <v>628</v>
      </c>
      <c r="N2623" s="50">
        <v>10</v>
      </c>
      <c r="O2623" s="7">
        <v>30</v>
      </c>
      <c r="P2623" s="7">
        <v>14</v>
      </c>
      <c r="Q2623" s="7">
        <v>5</v>
      </c>
      <c r="R2623" s="7">
        <v>11</v>
      </c>
      <c r="S2623" s="7">
        <v>47</v>
      </c>
      <c r="T2623" s="7">
        <v>34</v>
      </c>
      <c r="U2623" s="7">
        <v>47</v>
      </c>
      <c r="BG2623" s="6">
        <f t="shared" si="747"/>
        <v>1</v>
      </c>
      <c r="BH2623" s="6">
        <f t="shared" si="767"/>
        <v>2</v>
      </c>
      <c r="BI2623" s="6">
        <f t="shared" si="748"/>
        <v>0</v>
      </c>
      <c r="BJ2623" s="6">
        <f t="shared" si="768"/>
        <v>0</v>
      </c>
      <c r="BK2623" s="6">
        <f t="shared" si="749"/>
        <v>0</v>
      </c>
      <c r="BL2623" s="6">
        <f t="shared" si="750"/>
        <v>0</v>
      </c>
      <c r="BM2623" s="6">
        <f t="shared" si="751"/>
        <v>1</v>
      </c>
      <c r="BN2623" s="6">
        <f t="shared" si="752"/>
        <v>2</v>
      </c>
      <c r="BO2623" s="6">
        <f t="shared" si="753"/>
        <v>0</v>
      </c>
      <c r="BP2623" s="6">
        <f t="shared" si="754"/>
        <v>0</v>
      </c>
      <c r="BQ2623" s="6">
        <f t="shared" si="758"/>
        <v>1</v>
      </c>
      <c r="BR2623" s="6">
        <f t="shared" si="759"/>
        <v>3</v>
      </c>
      <c r="BS2623" s="6">
        <f t="shared" si="761"/>
        <v>1</v>
      </c>
      <c r="BT2623" s="6">
        <f t="shared" si="762"/>
        <v>5</v>
      </c>
      <c r="CT2623" s="6">
        <f t="shared" si="760"/>
        <v>0</v>
      </c>
      <c r="CX2623" s="6" t="str">
        <f t="shared" si="763"/>
        <v>A</v>
      </c>
      <c r="CY2623" s="87">
        <f t="shared" si="764"/>
        <v>3570</v>
      </c>
      <c r="CZ2623" s="87">
        <f t="shared" si="765"/>
        <v>0</v>
      </c>
      <c r="DA2623" s="6" t="str">
        <f t="shared" si="766"/>
        <v>na</v>
      </c>
    </row>
    <row r="2624" spans="1:105" hidden="1" x14ac:dyDescent="0.2">
      <c r="A2624" s="46">
        <v>5931</v>
      </c>
      <c r="B2624" s="46">
        <f t="shared" si="755"/>
        <v>3</v>
      </c>
      <c r="C2624" s="46">
        <f t="shared" si="756"/>
        <v>28</v>
      </c>
      <c r="D2624" s="46">
        <f t="shared" si="757"/>
        <v>2</v>
      </c>
      <c r="E2624" s="85">
        <v>34758</v>
      </c>
      <c r="F2624" s="94" t="s">
        <v>409</v>
      </c>
      <c r="G2624" s="93" t="s">
        <v>310</v>
      </c>
      <c r="H2624" s="93" t="s">
        <v>308</v>
      </c>
      <c r="I2624" s="93">
        <v>0</v>
      </c>
      <c r="J2624" s="93">
        <v>3</v>
      </c>
      <c r="K2624" s="93" t="s">
        <v>3298</v>
      </c>
      <c r="L2624" s="172">
        <v>10468</v>
      </c>
      <c r="M2624" s="92"/>
      <c r="N2624" s="50">
        <v>10</v>
      </c>
      <c r="O2624" s="7">
        <v>31</v>
      </c>
      <c r="P2624" s="7">
        <v>14</v>
      </c>
      <c r="Q2624" s="7">
        <v>5</v>
      </c>
      <c r="R2624" s="7">
        <v>12</v>
      </c>
      <c r="S2624" s="7">
        <v>47</v>
      </c>
      <c r="T2624" s="7">
        <v>37</v>
      </c>
      <c r="U2624" s="7">
        <v>47</v>
      </c>
      <c r="BG2624" s="6">
        <f t="shared" si="747"/>
        <v>0</v>
      </c>
      <c r="BH2624" s="6">
        <f t="shared" si="767"/>
        <v>0</v>
      </c>
      <c r="BI2624" s="6">
        <f t="shared" si="748"/>
        <v>0</v>
      </c>
      <c r="BJ2624" s="6">
        <f t="shared" si="768"/>
        <v>0</v>
      </c>
      <c r="BK2624" s="6">
        <f t="shared" si="749"/>
        <v>1</v>
      </c>
      <c r="BL2624" s="6">
        <f t="shared" si="750"/>
        <v>1</v>
      </c>
      <c r="BM2624" s="6">
        <f t="shared" si="751"/>
        <v>0</v>
      </c>
      <c r="BN2624" s="6">
        <f t="shared" si="752"/>
        <v>0</v>
      </c>
      <c r="BO2624" s="6">
        <f t="shared" si="753"/>
        <v>1</v>
      </c>
      <c r="BP2624" s="6">
        <f t="shared" si="754"/>
        <v>1</v>
      </c>
      <c r="BQ2624" s="6">
        <f t="shared" si="758"/>
        <v>0</v>
      </c>
      <c r="BR2624" s="6">
        <f t="shared" si="759"/>
        <v>0</v>
      </c>
      <c r="BS2624" s="6">
        <f t="shared" si="761"/>
        <v>1</v>
      </c>
      <c r="BT2624" s="6">
        <f t="shared" si="762"/>
        <v>6</v>
      </c>
      <c r="CT2624" s="6">
        <f t="shared" si="760"/>
        <v>0</v>
      </c>
      <c r="CX2624" s="6" t="str">
        <f t="shared" si="763"/>
        <v>A</v>
      </c>
      <c r="CY2624" s="87">
        <f t="shared" si="764"/>
        <v>10468</v>
      </c>
      <c r="CZ2624" s="87">
        <f t="shared" si="765"/>
        <v>0</v>
      </c>
      <c r="DA2624" s="6" t="str">
        <f t="shared" si="766"/>
        <v>na</v>
      </c>
    </row>
    <row r="2625" spans="1:133" hidden="1" x14ac:dyDescent="0.2">
      <c r="A2625" s="46">
        <v>5932</v>
      </c>
      <c r="B2625" s="46">
        <f t="shared" si="755"/>
        <v>7</v>
      </c>
      <c r="C2625" s="46">
        <f t="shared" si="756"/>
        <v>4</v>
      </c>
      <c r="D2625" s="46">
        <f t="shared" si="757"/>
        <v>3</v>
      </c>
      <c r="E2625" s="85">
        <v>34762</v>
      </c>
      <c r="F2625" s="94" t="s">
        <v>584</v>
      </c>
      <c r="G2625" s="93" t="s">
        <v>103</v>
      </c>
      <c r="H2625" s="93" t="s">
        <v>308</v>
      </c>
      <c r="I2625" s="93">
        <v>2</v>
      </c>
      <c r="J2625" s="93">
        <v>4</v>
      </c>
      <c r="K2625" s="93" t="s">
        <v>3337</v>
      </c>
      <c r="L2625" s="172">
        <v>2920</v>
      </c>
      <c r="M2625" s="92" t="s">
        <v>629</v>
      </c>
      <c r="N2625" s="50">
        <v>12</v>
      </c>
      <c r="O2625" s="7">
        <v>32</v>
      </c>
      <c r="P2625" s="7">
        <v>14</v>
      </c>
      <c r="Q2625" s="7">
        <v>5</v>
      </c>
      <c r="R2625" s="7">
        <v>13</v>
      </c>
      <c r="S2625" s="7">
        <v>49</v>
      </c>
      <c r="T2625" s="7">
        <v>41</v>
      </c>
      <c r="U2625" s="7">
        <v>47</v>
      </c>
      <c r="BG2625" s="6">
        <f t="shared" si="747"/>
        <v>0</v>
      </c>
      <c r="BH2625" s="6">
        <f t="shared" si="767"/>
        <v>0</v>
      </c>
      <c r="BI2625" s="6">
        <f t="shared" si="748"/>
        <v>0</v>
      </c>
      <c r="BJ2625" s="6">
        <f t="shared" si="768"/>
        <v>0</v>
      </c>
      <c r="BK2625" s="6">
        <f t="shared" si="749"/>
        <v>1</v>
      </c>
      <c r="BL2625" s="6">
        <f t="shared" si="750"/>
        <v>2</v>
      </c>
      <c r="BM2625" s="6">
        <f t="shared" si="751"/>
        <v>0</v>
      </c>
      <c r="BN2625" s="6">
        <f t="shared" si="752"/>
        <v>0</v>
      </c>
      <c r="BO2625" s="6">
        <f t="shared" si="753"/>
        <v>1</v>
      </c>
      <c r="BP2625" s="6">
        <f t="shared" si="754"/>
        <v>2</v>
      </c>
      <c r="BQ2625" s="6">
        <f t="shared" si="758"/>
        <v>1</v>
      </c>
      <c r="BR2625" s="6">
        <f t="shared" si="759"/>
        <v>1</v>
      </c>
      <c r="BS2625" s="6">
        <f t="shared" si="761"/>
        <v>1</v>
      </c>
      <c r="BT2625" s="6">
        <f t="shared" si="762"/>
        <v>7</v>
      </c>
      <c r="CT2625" s="6">
        <f t="shared" si="760"/>
        <v>0</v>
      </c>
      <c r="CX2625" s="6" t="str">
        <f t="shared" si="763"/>
        <v>H</v>
      </c>
      <c r="CY2625" s="87">
        <f t="shared" si="764"/>
        <v>2920</v>
      </c>
      <c r="CZ2625" s="87">
        <f t="shared" si="765"/>
        <v>0</v>
      </c>
      <c r="DA2625" s="6">
        <f t="shared" si="766"/>
        <v>2920</v>
      </c>
    </row>
    <row r="2626" spans="1:133" hidden="1" x14ac:dyDescent="0.2">
      <c r="A2626" s="46">
        <v>5933</v>
      </c>
      <c r="B2626" s="46">
        <f t="shared" si="755"/>
        <v>3</v>
      </c>
      <c r="C2626" s="46">
        <f t="shared" si="756"/>
        <v>7</v>
      </c>
      <c r="D2626" s="46">
        <f t="shared" si="757"/>
        <v>3</v>
      </c>
      <c r="E2626" s="85">
        <v>34765</v>
      </c>
      <c r="F2626" s="94" t="s">
        <v>118</v>
      </c>
      <c r="G2626" s="93" t="s">
        <v>103</v>
      </c>
      <c r="H2626" s="93" t="s">
        <v>306</v>
      </c>
      <c r="I2626" s="93">
        <v>1</v>
      </c>
      <c r="J2626" s="93">
        <v>0</v>
      </c>
      <c r="K2626" s="93" t="s">
        <v>36</v>
      </c>
      <c r="L2626" s="172">
        <v>2301</v>
      </c>
      <c r="M2626" s="92" t="s">
        <v>3371</v>
      </c>
      <c r="N2626" s="50">
        <v>12</v>
      </c>
      <c r="O2626" s="7">
        <v>33</v>
      </c>
      <c r="P2626" s="7">
        <v>15</v>
      </c>
      <c r="Q2626" s="7">
        <v>5</v>
      </c>
      <c r="R2626" s="7">
        <v>13</v>
      </c>
      <c r="S2626" s="7">
        <v>50</v>
      </c>
      <c r="T2626" s="7">
        <v>41</v>
      </c>
      <c r="U2626" s="7">
        <v>50</v>
      </c>
      <c r="BG2626" s="6">
        <f t="shared" ref="BG2626:BG2689" si="769">IF(H2626="W",1,0)</f>
        <v>1</v>
      </c>
      <c r="BH2626" s="6">
        <f t="shared" si="767"/>
        <v>1</v>
      </c>
      <c r="BI2626" s="6">
        <f t="shared" ref="BI2626:BI2689" si="770">IF(H2626="D",1,0)</f>
        <v>0</v>
      </c>
      <c r="BJ2626" s="6">
        <f t="shared" si="768"/>
        <v>0</v>
      </c>
      <c r="BK2626" s="6">
        <f t="shared" ref="BK2626:BK2689" si="771">IF(H2626="L",1,0)</f>
        <v>0</v>
      </c>
      <c r="BL2626" s="6">
        <f t="shared" ref="BL2626:BL2689" si="772">IF(H2626="L",BL2625+1,0)</f>
        <v>0</v>
      </c>
      <c r="BM2626" s="6">
        <f t="shared" ref="BM2626:BM2689" si="773">IF(OR(H2626="W",H2626="D"),1,0)</f>
        <v>1</v>
      </c>
      <c r="BN2626" s="6">
        <f t="shared" ref="BN2626:BN2689" si="774">IF(OR(H2626="W",H2626="D"),BN2625+1,0)</f>
        <v>1</v>
      </c>
      <c r="BO2626" s="6">
        <f t="shared" ref="BO2626:BO2689" si="775">IF(OR(H2626="L",H2626="D"),1,0)</f>
        <v>0</v>
      </c>
      <c r="BP2626" s="6">
        <f t="shared" ref="BP2626:BP2689" si="776">IF(OR(H2626="L",H2626="D"),BP2625+1,0)</f>
        <v>0</v>
      </c>
      <c r="BQ2626" s="6">
        <f t="shared" si="758"/>
        <v>1</v>
      </c>
      <c r="BR2626" s="6">
        <f t="shared" si="759"/>
        <v>2</v>
      </c>
      <c r="BS2626" s="6">
        <f t="shared" si="761"/>
        <v>0</v>
      </c>
      <c r="BT2626" s="6">
        <f t="shared" si="762"/>
        <v>0</v>
      </c>
      <c r="CT2626" s="6">
        <f t="shared" si="760"/>
        <v>0</v>
      </c>
      <c r="CX2626" s="6" t="str">
        <f t="shared" si="763"/>
        <v>H</v>
      </c>
      <c r="CY2626" s="87">
        <f t="shared" si="764"/>
        <v>2301</v>
      </c>
      <c r="CZ2626" s="87">
        <f t="shared" si="765"/>
        <v>0</v>
      </c>
      <c r="DA2626" s="6">
        <f t="shared" si="766"/>
        <v>2301</v>
      </c>
    </row>
    <row r="2627" spans="1:133" hidden="1" x14ac:dyDescent="0.2">
      <c r="A2627" s="46">
        <v>5934</v>
      </c>
      <c r="B2627" s="46">
        <f t="shared" ref="B2627:B2690" si="777">WEEKDAY(E2627)</f>
        <v>7</v>
      </c>
      <c r="C2627" s="46">
        <f t="shared" ref="C2627:C2690" si="778">DAY(E2627)</f>
        <v>11</v>
      </c>
      <c r="D2627" s="46">
        <f t="shared" ref="D2627:D2690" si="779">MONTH(E2627)</f>
        <v>3</v>
      </c>
      <c r="E2627" s="85">
        <v>34769</v>
      </c>
      <c r="F2627" s="94" t="s">
        <v>2261</v>
      </c>
      <c r="G2627" s="93" t="s">
        <v>310</v>
      </c>
      <c r="H2627" s="93" t="s">
        <v>306</v>
      </c>
      <c r="I2627" s="93">
        <v>2</v>
      </c>
      <c r="J2627" s="93">
        <v>1</v>
      </c>
      <c r="K2627" s="93" t="s">
        <v>2565</v>
      </c>
      <c r="L2627" s="172">
        <v>2689</v>
      </c>
      <c r="M2627" s="92" t="s">
        <v>3372</v>
      </c>
      <c r="N2627" s="50">
        <v>12</v>
      </c>
      <c r="O2627" s="7">
        <v>34</v>
      </c>
      <c r="P2627" s="7">
        <v>16</v>
      </c>
      <c r="Q2627" s="7">
        <v>5</v>
      </c>
      <c r="R2627" s="7">
        <v>13</v>
      </c>
      <c r="S2627" s="7">
        <v>52</v>
      </c>
      <c r="T2627" s="7">
        <v>42</v>
      </c>
      <c r="U2627" s="7">
        <v>53</v>
      </c>
      <c r="BG2627" s="6">
        <f t="shared" si="769"/>
        <v>1</v>
      </c>
      <c r="BH2627" s="6">
        <f t="shared" si="767"/>
        <v>2</v>
      </c>
      <c r="BI2627" s="6">
        <f t="shared" si="770"/>
        <v>0</v>
      </c>
      <c r="BJ2627" s="6">
        <f t="shared" si="768"/>
        <v>0</v>
      </c>
      <c r="BK2627" s="6">
        <f t="shared" si="771"/>
        <v>0</v>
      </c>
      <c r="BL2627" s="6">
        <f t="shared" si="772"/>
        <v>0</v>
      </c>
      <c r="BM2627" s="6">
        <f t="shared" si="773"/>
        <v>1</v>
      </c>
      <c r="BN2627" s="6">
        <f t="shared" si="774"/>
        <v>2</v>
      </c>
      <c r="BO2627" s="6">
        <f t="shared" si="775"/>
        <v>0</v>
      </c>
      <c r="BP2627" s="6">
        <f t="shared" si="776"/>
        <v>0</v>
      </c>
      <c r="BQ2627" s="6">
        <f t="shared" ref="BQ2627:BQ2690" si="780">IF(I2627&gt;0,1,0)</f>
        <v>1</v>
      </c>
      <c r="BR2627" s="6">
        <f t="shared" ref="BR2627:BR2690" si="781">IF(I2627&gt;0,BR2626+1,0)</f>
        <v>3</v>
      </c>
      <c r="BS2627" s="6">
        <f t="shared" si="761"/>
        <v>1</v>
      </c>
      <c r="BT2627" s="6">
        <f t="shared" si="762"/>
        <v>1</v>
      </c>
      <c r="CT2627" s="6">
        <f t="shared" si="760"/>
        <v>0</v>
      </c>
      <c r="CX2627" s="6" t="str">
        <f t="shared" si="763"/>
        <v>A</v>
      </c>
      <c r="CY2627" s="87">
        <f t="shared" si="764"/>
        <v>2689</v>
      </c>
      <c r="CZ2627" s="87">
        <f t="shared" si="765"/>
        <v>0</v>
      </c>
      <c r="DA2627" s="6" t="str">
        <f t="shared" si="766"/>
        <v>na</v>
      </c>
    </row>
    <row r="2628" spans="1:133" hidden="1" x14ac:dyDescent="0.2">
      <c r="A2628" s="46">
        <v>5935</v>
      </c>
      <c r="B2628" s="46">
        <f t="shared" si="777"/>
        <v>3</v>
      </c>
      <c r="C2628" s="46">
        <f t="shared" si="778"/>
        <v>14</v>
      </c>
      <c r="D2628" s="46">
        <f t="shared" si="779"/>
        <v>3</v>
      </c>
      <c r="E2628" s="85">
        <v>34772</v>
      </c>
      <c r="F2628" s="94" t="s">
        <v>2548</v>
      </c>
      <c r="G2628" s="93" t="s">
        <v>103</v>
      </c>
      <c r="H2628" s="93" t="s">
        <v>307</v>
      </c>
      <c r="I2628" s="93">
        <v>0</v>
      </c>
      <c r="J2628" s="93">
        <v>0</v>
      </c>
      <c r="K2628" s="93" t="s">
        <v>36</v>
      </c>
      <c r="L2628" s="172">
        <v>2800</v>
      </c>
      <c r="M2628" s="92"/>
      <c r="N2628" s="50">
        <v>10</v>
      </c>
      <c r="O2628" s="7">
        <v>35</v>
      </c>
      <c r="P2628" s="7">
        <v>16</v>
      </c>
      <c r="Q2628" s="7">
        <v>6</v>
      </c>
      <c r="R2628" s="7">
        <v>13</v>
      </c>
      <c r="S2628" s="7">
        <v>52</v>
      </c>
      <c r="T2628" s="7">
        <v>42</v>
      </c>
      <c r="U2628" s="7">
        <v>54</v>
      </c>
      <c r="BG2628" s="6">
        <f t="shared" si="769"/>
        <v>0</v>
      </c>
      <c r="BH2628" s="6">
        <f t="shared" si="767"/>
        <v>0</v>
      </c>
      <c r="BI2628" s="6">
        <f t="shared" si="770"/>
        <v>1</v>
      </c>
      <c r="BJ2628" s="6">
        <f t="shared" si="768"/>
        <v>1</v>
      </c>
      <c r="BK2628" s="6">
        <f t="shared" si="771"/>
        <v>0</v>
      </c>
      <c r="BL2628" s="6">
        <f t="shared" si="772"/>
        <v>0</v>
      </c>
      <c r="BM2628" s="6">
        <f t="shared" si="773"/>
        <v>1</v>
      </c>
      <c r="BN2628" s="6">
        <f t="shared" si="774"/>
        <v>3</v>
      </c>
      <c r="BO2628" s="6">
        <f t="shared" si="775"/>
        <v>1</v>
      </c>
      <c r="BP2628" s="6">
        <f t="shared" si="776"/>
        <v>1</v>
      </c>
      <c r="BQ2628" s="6">
        <f t="shared" si="780"/>
        <v>0</v>
      </c>
      <c r="BR2628" s="6">
        <f t="shared" si="781"/>
        <v>0</v>
      </c>
      <c r="BS2628" s="6">
        <f t="shared" si="761"/>
        <v>0</v>
      </c>
      <c r="BT2628" s="6">
        <f t="shared" si="762"/>
        <v>0</v>
      </c>
      <c r="CT2628" s="6">
        <f t="shared" si="760"/>
        <v>0</v>
      </c>
      <c r="CX2628" s="6" t="str">
        <f t="shared" si="763"/>
        <v>H</v>
      </c>
      <c r="CY2628" s="87">
        <f t="shared" si="764"/>
        <v>2800</v>
      </c>
      <c r="CZ2628" s="87">
        <f t="shared" si="765"/>
        <v>0</v>
      </c>
      <c r="DA2628" s="6">
        <f t="shared" si="766"/>
        <v>2800</v>
      </c>
    </row>
    <row r="2629" spans="1:133" hidden="1" x14ac:dyDescent="0.2">
      <c r="A2629" s="46">
        <v>5936</v>
      </c>
      <c r="B2629" s="46">
        <f t="shared" si="777"/>
        <v>7</v>
      </c>
      <c r="C2629" s="46">
        <f t="shared" si="778"/>
        <v>18</v>
      </c>
      <c r="D2629" s="46">
        <f t="shared" si="779"/>
        <v>3</v>
      </c>
      <c r="E2629" s="85">
        <v>34776</v>
      </c>
      <c r="F2629" s="94" t="s">
        <v>570</v>
      </c>
      <c r="G2629" s="93" t="s">
        <v>103</v>
      </c>
      <c r="H2629" s="93" t="s">
        <v>306</v>
      </c>
      <c r="I2629" s="93">
        <v>1</v>
      </c>
      <c r="J2629" s="93">
        <v>0</v>
      </c>
      <c r="K2629" s="93" t="s">
        <v>1296</v>
      </c>
      <c r="L2629" s="172">
        <v>2915</v>
      </c>
      <c r="M2629" s="92" t="s">
        <v>3373</v>
      </c>
      <c r="N2629" s="50">
        <v>8</v>
      </c>
      <c r="O2629" s="7">
        <v>36</v>
      </c>
      <c r="P2629" s="7">
        <v>17</v>
      </c>
      <c r="Q2629" s="7">
        <v>6</v>
      </c>
      <c r="R2629" s="7">
        <v>13</v>
      </c>
      <c r="S2629" s="7">
        <v>53</v>
      </c>
      <c r="T2629" s="7">
        <v>42</v>
      </c>
      <c r="U2629" s="7">
        <v>57</v>
      </c>
      <c r="BG2629" s="6">
        <f t="shared" si="769"/>
        <v>1</v>
      </c>
      <c r="BH2629" s="6">
        <f t="shared" si="767"/>
        <v>1</v>
      </c>
      <c r="BI2629" s="6">
        <f t="shared" si="770"/>
        <v>0</v>
      </c>
      <c r="BJ2629" s="6">
        <f t="shared" si="768"/>
        <v>0</v>
      </c>
      <c r="BK2629" s="6">
        <f t="shared" si="771"/>
        <v>0</v>
      </c>
      <c r="BL2629" s="6">
        <f t="shared" si="772"/>
        <v>0</v>
      </c>
      <c r="BM2629" s="6">
        <f t="shared" si="773"/>
        <v>1</v>
      </c>
      <c r="BN2629" s="6">
        <f t="shared" si="774"/>
        <v>4</v>
      </c>
      <c r="BO2629" s="6">
        <f t="shared" si="775"/>
        <v>0</v>
      </c>
      <c r="BP2629" s="6">
        <f t="shared" si="776"/>
        <v>0</v>
      </c>
      <c r="BQ2629" s="6">
        <f t="shared" si="780"/>
        <v>1</v>
      </c>
      <c r="BR2629" s="6">
        <f t="shared" si="781"/>
        <v>1</v>
      </c>
      <c r="BS2629" s="6">
        <f t="shared" si="761"/>
        <v>0</v>
      </c>
      <c r="BT2629" s="6">
        <f t="shared" si="762"/>
        <v>0</v>
      </c>
      <c r="CT2629" s="6">
        <f t="shared" si="760"/>
        <v>0</v>
      </c>
      <c r="CX2629" s="6" t="str">
        <f t="shared" si="763"/>
        <v>H</v>
      </c>
      <c r="CY2629" s="87">
        <f t="shared" si="764"/>
        <v>2915</v>
      </c>
      <c r="CZ2629" s="87">
        <f t="shared" si="765"/>
        <v>0</v>
      </c>
      <c r="DA2629" s="6">
        <f t="shared" si="766"/>
        <v>2915</v>
      </c>
    </row>
    <row r="2630" spans="1:133" hidden="1" x14ac:dyDescent="0.2">
      <c r="A2630" s="46">
        <v>5937</v>
      </c>
      <c r="B2630" s="46">
        <f t="shared" si="777"/>
        <v>3</v>
      </c>
      <c r="C2630" s="46">
        <f t="shared" si="778"/>
        <v>21</v>
      </c>
      <c r="D2630" s="46">
        <f t="shared" si="779"/>
        <v>3</v>
      </c>
      <c r="E2630" s="85">
        <v>34779</v>
      </c>
      <c r="F2630" s="94" t="s">
        <v>193</v>
      </c>
      <c r="G2630" s="93" t="s">
        <v>310</v>
      </c>
      <c r="H2630" s="93" t="s">
        <v>308</v>
      </c>
      <c r="I2630" s="93">
        <v>0</v>
      </c>
      <c r="J2630" s="93">
        <v>1</v>
      </c>
      <c r="K2630" s="93" t="s">
        <v>3298</v>
      </c>
      <c r="L2630" s="172">
        <v>2849</v>
      </c>
      <c r="M2630" s="92"/>
      <c r="N2630" s="50">
        <v>10</v>
      </c>
      <c r="O2630" s="7">
        <v>37</v>
      </c>
      <c r="P2630" s="7">
        <v>17</v>
      </c>
      <c r="Q2630" s="7">
        <v>6</v>
      </c>
      <c r="R2630" s="7">
        <v>14</v>
      </c>
      <c r="S2630" s="7">
        <v>53</v>
      </c>
      <c r="T2630" s="7">
        <v>43</v>
      </c>
      <c r="U2630" s="7">
        <v>57</v>
      </c>
      <c r="BG2630" s="6">
        <f t="shared" si="769"/>
        <v>0</v>
      </c>
      <c r="BH2630" s="6">
        <f t="shared" si="767"/>
        <v>0</v>
      </c>
      <c r="BI2630" s="6">
        <f t="shared" si="770"/>
        <v>0</v>
      </c>
      <c r="BJ2630" s="6">
        <f t="shared" si="768"/>
        <v>0</v>
      </c>
      <c r="BK2630" s="6">
        <f t="shared" si="771"/>
        <v>1</v>
      </c>
      <c r="BL2630" s="6">
        <f t="shared" si="772"/>
        <v>1</v>
      </c>
      <c r="BM2630" s="6">
        <f t="shared" si="773"/>
        <v>0</v>
      </c>
      <c r="BN2630" s="6">
        <f t="shared" si="774"/>
        <v>0</v>
      </c>
      <c r="BO2630" s="6">
        <f t="shared" si="775"/>
        <v>1</v>
      </c>
      <c r="BP2630" s="6">
        <f t="shared" si="776"/>
        <v>1</v>
      </c>
      <c r="BQ2630" s="6">
        <f t="shared" si="780"/>
        <v>0</v>
      </c>
      <c r="BR2630" s="6">
        <f t="shared" si="781"/>
        <v>0</v>
      </c>
      <c r="BS2630" s="6">
        <f t="shared" si="761"/>
        <v>1</v>
      </c>
      <c r="BT2630" s="6">
        <f t="shared" si="762"/>
        <v>1</v>
      </c>
      <c r="CT2630" s="6">
        <f t="shared" si="760"/>
        <v>0</v>
      </c>
      <c r="CX2630" s="6" t="str">
        <f t="shared" si="763"/>
        <v>A</v>
      </c>
      <c r="CY2630" s="87">
        <f t="shared" si="764"/>
        <v>2849</v>
      </c>
      <c r="CZ2630" s="87">
        <f t="shared" si="765"/>
        <v>0</v>
      </c>
      <c r="DA2630" s="6" t="str">
        <f t="shared" si="766"/>
        <v>na</v>
      </c>
    </row>
    <row r="2631" spans="1:133" hidden="1" x14ac:dyDescent="0.2">
      <c r="A2631" s="46">
        <v>5938</v>
      </c>
      <c r="B2631" s="46">
        <f t="shared" si="777"/>
        <v>7</v>
      </c>
      <c r="C2631" s="46">
        <f t="shared" si="778"/>
        <v>25</v>
      </c>
      <c r="D2631" s="46">
        <f t="shared" si="779"/>
        <v>3</v>
      </c>
      <c r="E2631" s="85">
        <v>34783</v>
      </c>
      <c r="F2631" s="94" t="s">
        <v>1699</v>
      </c>
      <c r="G2631" s="93" t="s">
        <v>103</v>
      </c>
      <c r="H2631" s="93" t="s">
        <v>307</v>
      </c>
      <c r="I2631" s="93">
        <v>0</v>
      </c>
      <c r="J2631" s="93">
        <v>0</v>
      </c>
      <c r="K2631" s="93" t="s">
        <v>36</v>
      </c>
      <c r="L2631" s="172">
        <v>5431</v>
      </c>
      <c r="M2631" s="92"/>
      <c r="N2631" s="50">
        <v>9</v>
      </c>
      <c r="O2631" s="7">
        <v>38</v>
      </c>
      <c r="P2631" s="7">
        <v>17</v>
      </c>
      <c r="Q2631" s="7">
        <v>7</v>
      </c>
      <c r="R2631" s="7">
        <v>14</v>
      </c>
      <c r="S2631" s="7">
        <v>53</v>
      </c>
      <c r="T2631" s="7">
        <v>43</v>
      </c>
      <c r="U2631" s="7">
        <v>58</v>
      </c>
      <c r="BG2631" s="6">
        <f t="shared" si="769"/>
        <v>0</v>
      </c>
      <c r="BH2631" s="6">
        <f t="shared" si="767"/>
        <v>0</v>
      </c>
      <c r="BI2631" s="6">
        <f t="shared" si="770"/>
        <v>1</v>
      </c>
      <c r="BJ2631" s="6">
        <f t="shared" si="768"/>
        <v>1</v>
      </c>
      <c r="BK2631" s="6">
        <f t="shared" si="771"/>
        <v>0</v>
      </c>
      <c r="BL2631" s="6">
        <f t="shared" si="772"/>
        <v>0</v>
      </c>
      <c r="BM2631" s="6">
        <f t="shared" si="773"/>
        <v>1</v>
      </c>
      <c r="BN2631" s="6">
        <f t="shared" si="774"/>
        <v>1</v>
      </c>
      <c r="BO2631" s="6">
        <f t="shared" si="775"/>
        <v>1</v>
      </c>
      <c r="BP2631" s="6">
        <f t="shared" si="776"/>
        <v>2</v>
      </c>
      <c r="BQ2631" s="6">
        <f t="shared" si="780"/>
        <v>0</v>
      </c>
      <c r="BR2631" s="6">
        <f t="shared" si="781"/>
        <v>0</v>
      </c>
      <c r="BS2631" s="6">
        <f t="shared" si="761"/>
        <v>0</v>
      </c>
      <c r="BT2631" s="6">
        <f t="shared" si="762"/>
        <v>0</v>
      </c>
      <c r="CT2631" s="6">
        <f t="shared" si="760"/>
        <v>0</v>
      </c>
      <c r="CX2631" s="6" t="str">
        <f t="shared" si="763"/>
        <v>H</v>
      </c>
      <c r="CY2631" s="87">
        <f t="shared" si="764"/>
        <v>5431</v>
      </c>
      <c r="CZ2631" s="87">
        <f t="shared" si="765"/>
        <v>0</v>
      </c>
      <c r="DA2631" s="6">
        <f t="shared" si="766"/>
        <v>5431</v>
      </c>
    </row>
    <row r="2632" spans="1:133" hidden="1" x14ac:dyDescent="0.2">
      <c r="A2632" s="46">
        <v>5939</v>
      </c>
      <c r="B2632" s="46">
        <f t="shared" si="777"/>
        <v>7</v>
      </c>
      <c r="C2632" s="46">
        <f t="shared" si="778"/>
        <v>1</v>
      </c>
      <c r="D2632" s="46">
        <f t="shared" si="779"/>
        <v>4</v>
      </c>
      <c r="E2632" s="85">
        <v>34790</v>
      </c>
      <c r="F2632" s="94" t="s">
        <v>3391</v>
      </c>
      <c r="G2632" s="93" t="s">
        <v>310</v>
      </c>
      <c r="H2632" s="93" t="s">
        <v>308</v>
      </c>
      <c r="I2632" s="93">
        <v>0</v>
      </c>
      <c r="J2632" s="93">
        <v>3</v>
      </c>
      <c r="K2632" s="93" t="s">
        <v>3298</v>
      </c>
      <c r="L2632" s="172">
        <v>6474</v>
      </c>
      <c r="M2632" s="92"/>
      <c r="N2632" s="50">
        <v>12</v>
      </c>
      <c r="O2632" s="7">
        <v>39</v>
      </c>
      <c r="P2632" s="7">
        <v>17</v>
      </c>
      <c r="Q2632" s="7">
        <v>7</v>
      </c>
      <c r="R2632" s="7">
        <v>15</v>
      </c>
      <c r="S2632" s="7">
        <v>53</v>
      </c>
      <c r="T2632" s="7">
        <v>46</v>
      </c>
      <c r="U2632" s="7">
        <v>58</v>
      </c>
      <c r="BG2632" s="6">
        <f t="shared" si="769"/>
        <v>0</v>
      </c>
      <c r="BH2632" s="6">
        <f t="shared" si="767"/>
        <v>0</v>
      </c>
      <c r="BI2632" s="6">
        <f t="shared" si="770"/>
        <v>0</v>
      </c>
      <c r="BJ2632" s="6">
        <f t="shared" si="768"/>
        <v>0</v>
      </c>
      <c r="BK2632" s="6">
        <f t="shared" si="771"/>
        <v>1</v>
      </c>
      <c r="BL2632" s="6">
        <f t="shared" si="772"/>
        <v>1</v>
      </c>
      <c r="BM2632" s="6">
        <f t="shared" si="773"/>
        <v>0</v>
      </c>
      <c r="BN2632" s="6">
        <f t="shared" si="774"/>
        <v>0</v>
      </c>
      <c r="BO2632" s="6">
        <f t="shared" si="775"/>
        <v>1</v>
      </c>
      <c r="BP2632" s="6">
        <f t="shared" si="776"/>
        <v>3</v>
      </c>
      <c r="BQ2632" s="6">
        <f t="shared" si="780"/>
        <v>0</v>
      </c>
      <c r="BR2632" s="6">
        <f t="shared" si="781"/>
        <v>0</v>
      </c>
      <c r="BS2632" s="6">
        <f t="shared" si="761"/>
        <v>1</v>
      </c>
      <c r="BT2632" s="6">
        <f t="shared" si="762"/>
        <v>1</v>
      </c>
      <c r="CT2632" s="6">
        <f t="shared" si="760"/>
        <v>0</v>
      </c>
      <c r="CX2632" s="6" t="str">
        <f t="shared" si="763"/>
        <v>A</v>
      </c>
      <c r="CY2632" s="87">
        <f t="shared" si="764"/>
        <v>6474</v>
      </c>
      <c r="CZ2632" s="87">
        <f t="shared" si="765"/>
        <v>0</v>
      </c>
      <c r="DA2632" s="6" t="str">
        <f t="shared" si="766"/>
        <v>na</v>
      </c>
    </row>
    <row r="2633" spans="1:133" hidden="1" x14ac:dyDescent="0.2">
      <c r="A2633" s="46">
        <v>5940</v>
      </c>
      <c r="B2633" s="46">
        <f t="shared" si="777"/>
        <v>3</v>
      </c>
      <c r="C2633" s="46">
        <f t="shared" si="778"/>
        <v>4</v>
      </c>
      <c r="D2633" s="46">
        <f t="shared" si="779"/>
        <v>4</v>
      </c>
      <c r="E2633" s="85">
        <v>34793</v>
      </c>
      <c r="F2633" s="94" t="s">
        <v>2851</v>
      </c>
      <c r="G2633" s="93" t="s">
        <v>103</v>
      </c>
      <c r="H2633" s="93" t="s">
        <v>306</v>
      </c>
      <c r="I2633" s="93">
        <v>3</v>
      </c>
      <c r="J2633" s="93">
        <v>1</v>
      </c>
      <c r="K2633" s="93" t="s">
        <v>1296</v>
      </c>
      <c r="L2633" s="172">
        <v>4612</v>
      </c>
      <c r="M2633" s="92" t="s">
        <v>3374</v>
      </c>
      <c r="N2633" s="50">
        <v>11</v>
      </c>
      <c r="O2633" s="7">
        <v>40</v>
      </c>
      <c r="P2633" s="7">
        <v>18</v>
      </c>
      <c r="Q2633" s="7">
        <v>7</v>
      </c>
      <c r="R2633" s="7">
        <v>15</v>
      </c>
      <c r="S2633" s="7">
        <v>56</v>
      </c>
      <c r="T2633" s="7">
        <v>47</v>
      </c>
      <c r="U2633" s="7">
        <v>61</v>
      </c>
      <c r="BG2633" s="6">
        <f t="shared" si="769"/>
        <v>1</v>
      </c>
      <c r="BH2633" s="6">
        <f t="shared" si="767"/>
        <v>1</v>
      </c>
      <c r="BI2633" s="6">
        <f t="shared" si="770"/>
        <v>0</v>
      </c>
      <c r="BJ2633" s="6">
        <f t="shared" si="768"/>
        <v>0</v>
      </c>
      <c r="BK2633" s="6">
        <f t="shared" si="771"/>
        <v>0</v>
      </c>
      <c r="BL2633" s="6">
        <f t="shared" si="772"/>
        <v>0</v>
      </c>
      <c r="BM2633" s="6">
        <f t="shared" si="773"/>
        <v>1</v>
      </c>
      <c r="BN2633" s="6">
        <f t="shared" si="774"/>
        <v>1</v>
      </c>
      <c r="BO2633" s="6">
        <f t="shared" si="775"/>
        <v>0</v>
      </c>
      <c r="BP2633" s="6">
        <f t="shared" si="776"/>
        <v>0</v>
      </c>
      <c r="BQ2633" s="6">
        <f t="shared" si="780"/>
        <v>1</v>
      </c>
      <c r="BR2633" s="6">
        <f t="shared" si="781"/>
        <v>1</v>
      </c>
      <c r="BS2633" s="6">
        <f t="shared" si="761"/>
        <v>1</v>
      </c>
      <c r="BT2633" s="6">
        <f t="shared" si="762"/>
        <v>2</v>
      </c>
      <c r="CT2633" s="6">
        <f t="shared" si="760"/>
        <v>0</v>
      </c>
      <c r="CX2633" s="6" t="str">
        <f t="shared" si="763"/>
        <v>H</v>
      </c>
      <c r="CY2633" s="87">
        <f t="shared" si="764"/>
        <v>4612</v>
      </c>
      <c r="CZ2633" s="87">
        <f t="shared" si="765"/>
        <v>0</v>
      </c>
      <c r="DA2633" s="6">
        <f t="shared" si="766"/>
        <v>4612</v>
      </c>
    </row>
    <row r="2634" spans="1:133" hidden="1" x14ac:dyDescent="0.2">
      <c r="A2634" s="46">
        <v>5941</v>
      </c>
      <c r="B2634" s="46">
        <f t="shared" si="777"/>
        <v>7</v>
      </c>
      <c r="C2634" s="46">
        <f t="shared" si="778"/>
        <v>8</v>
      </c>
      <c r="D2634" s="46">
        <f t="shared" si="779"/>
        <v>4</v>
      </c>
      <c r="E2634" s="85">
        <v>34797</v>
      </c>
      <c r="F2634" s="94" t="s">
        <v>2385</v>
      </c>
      <c r="G2634" s="93" t="s">
        <v>310</v>
      </c>
      <c r="H2634" s="93" t="s">
        <v>307</v>
      </c>
      <c r="I2634" s="93">
        <v>1</v>
      </c>
      <c r="J2634" s="93">
        <v>1</v>
      </c>
      <c r="K2634" s="93" t="s">
        <v>36</v>
      </c>
      <c r="L2634" s="172">
        <v>2558</v>
      </c>
      <c r="M2634" s="92" t="s">
        <v>1008</v>
      </c>
      <c r="N2634" s="50">
        <v>8</v>
      </c>
      <c r="O2634" s="7">
        <v>41</v>
      </c>
      <c r="P2634" s="7">
        <v>18</v>
      </c>
      <c r="Q2634" s="7">
        <v>8</v>
      </c>
      <c r="R2634" s="7">
        <v>15</v>
      </c>
      <c r="S2634" s="7">
        <v>57</v>
      </c>
      <c r="T2634" s="7">
        <v>48</v>
      </c>
      <c r="U2634" s="7">
        <v>62</v>
      </c>
      <c r="BG2634" s="6">
        <f t="shared" si="769"/>
        <v>0</v>
      </c>
      <c r="BH2634" s="6">
        <f t="shared" si="767"/>
        <v>0</v>
      </c>
      <c r="BI2634" s="6">
        <f t="shared" si="770"/>
        <v>1</v>
      </c>
      <c r="BJ2634" s="6">
        <f t="shared" si="768"/>
        <v>1</v>
      </c>
      <c r="BK2634" s="6">
        <f t="shared" si="771"/>
        <v>0</v>
      </c>
      <c r="BL2634" s="6">
        <f t="shared" si="772"/>
        <v>0</v>
      </c>
      <c r="BM2634" s="6">
        <f t="shared" si="773"/>
        <v>1</v>
      </c>
      <c r="BN2634" s="6">
        <f t="shared" si="774"/>
        <v>2</v>
      </c>
      <c r="BO2634" s="6">
        <f t="shared" si="775"/>
        <v>1</v>
      </c>
      <c r="BP2634" s="6">
        <f t="shared" si="776"/>
        <v>1</v>
      </c>
      <c r="BQ2634" s="6">
        <f t="shared" si="780"/>
        <v>1</v>
      </c>
      <c r="BR2634" s="6">
        <f t="shared" si="781"/>
        <v>2</v>
      </c>
      <c r="BS2634" s="6">
        <f t="shared" si="761"/>
        <v>1</v>
      </c>
      <c r="BT2634" s="6">
        <f t="shared" si="762"/>
        <v>3</v>
      </c>
      <c r="CT2634" s="6">
        <f t="shared" ref="CT2634:CT2697" si="782">V2634+X2634</f>
        <v>0</v>
      </c>
      <c r="CX2634" s="6" t="str">
        <f t="shared" si="763"/>
        <v>A</v>
      </c>
      <c r="CY2634" s="87">
        <f t="shared" si="764"/>
        <v>2558</v>
      </c>
      <c r="CZ2634" s="87">
        <f t="shared" si="765"/>
        <v>0</v>
      </c>
      <c r="DA2634" s="6" t="str">
        <f t="shared" si="766"/>
        <v>na</v>
      </c>
    </row>
    <row r="2635" spans="1:133" hidden="1" x14ac:dyDescent="0.2">
      <c r="A2635" s="46">
        <v>5942</v>
      </c>
      <c r="B2635" s="46">
        <f t="shared" si="777"/>
        <v>7</v>
      </c>
      <c r="C2635" s="46">
        <f t="shared" si="778"/>
        <v>15</v>
      </c>
      <c r="D2635" s="46">
        <f t="shared" si="779"/>
        <v>4</v>
      </c>
      <c r="E2635" s="85">
        <v>34804</v>
      </c>
      <c r="F2635" s="94" t="s">
        <v>3512</v>
      </c>
      <c r="G2635" s="93" t="s">
        <v>103</v>
      </c>
      <c r="H2635" s="93" t="s">
        <v>306</v>
      </c>
      <c r="I2635" s="93">
        <v>2</v>
      </c>
      <c r="J2635" s="93">
        <v>0</v>
      </c>
      <c r="K2635" s="93" t="s">
        <v>1296</v>
      </c>
      <c r="L2635" s="172">
        <v>3278</v>
      </c>
      <c r="M2635" s="92" t="s">
        <v>1009</v>
      </c>
      <c r="N2635" s="50">
        <v>8</v>
      </c>
      <c r="O2635" s="7">
        <v>42</v>
      </c>
      <c r="P2635" s="7">
        <v>19</v>
      </c>
      <c r="Q2635" s="7">
        <v>8</v>
      </c>
      <c r="R2635" s="7">
        <v>15</v>
      </c>
      <c r="S2635" s="7">
        <v>59</v>
      </c>
      <c r="T2635" s="7">
        <v>48</v>
      </c>
      <c r="U2635" s="7">
        <v>65</v>
      </c>
      <c r="BG2635" s="6">
        <f t="shared" si="769"/>
        <v>1</v>
      </c>
      <c r="BH2635" s="6">
        <f t="shared" si="767"/>
        <v>1</v>
      </c>
      <c r="BI2635" s="6">
        <f t="shared" si="770"/>
        <v>0</v>
      </c>
      <c r="BJ2635" s="6">
        <f t="shared" si="768"/>
        <v>0</v>
      </c>
      <c r="BK2635" s="6">
        <f t="shared" si="771"/>
        <v>0</v>
      </c>
      <c r="BL2635" s="6">
        <f t="shared" si="772"/>
        <v>0</v>
      </c>
      <c r="BM2635" s="6">
        <f t="shared" si="773"/>
        <v>1</v>
      </c>
      <c r="BN2635" s="6">
        <f t="shared" si="774"/>
        <v>3</v>
      </c>
      <c r="BO2635" s="6">
        <f t="shared" si="775"/>
        <v>0</v>
      </c>
      <c r="BP2635" s="6">
        <f t="shared" si="776"/>
        <v>0</v>
      </c>
      <c r="BQ2635" s="6">
        <f t="shared" si="780"/>
        <v>1</v>
      </c>
      <c r="BR2635" s="6">
        <f t="shared" si="781"/>
        <v>3</v>
      </c>
      <c r="BS2635" s="6">
        <f t="shared" ref="BS2635:BS2698" si="783">IF(J2635&gt;0,1,0)</f>
        <v>0</v>
      </c>
      <c r="BT2635" s="6">
        <f t="shared" ref="BT2635:BT2698" si="784">IF(J2635&gt;0,BT2634+1,0)</f>
        <v>0</v>
      </c>
      <c r="CT2635" s="6">
        <f t="shared" si="782"/>
        <v>0</v>
      </c>
      <c r="CX2635" s="6" t="str">
        <f t="shared" si="763"/>
        <v>H</v>
      </c>
      <c r="CY2635" s="87">
        <f t="shared" si="764"/>
        <v>3278</v>
      </c>
      <c r="CZ2635" s="87">
        <f t="shared" si="765"/>
        <v>0</v>
      </c>
      <c r="DA2635" s="6">
        <f t="shared" si="766"/>
        <v>3278</v>
      </c>
    </row>
    <row r="2636" spans="1:133" hidden="1" x14ac:dyDescent="0.2">
      <c r="A2636" s="46">
        <v>5943</v>
      </c>
      <c r="B2636" s="46">
        <f t="shared" si="777"/>
        <v>3</v>
      </c>
      <c r="C2636" s="46">
        <f t="shared" si="778"/>
        <v>18</v>
      </c>
      <c r="D2636" s="46">
        <f t="shared" si="779"/>
        <v>4</v>
      </c>
      <c r="E2636" s="85">
        <v>34807</v>
      </c>
      <c r="F2636" s="94" t="s">
        <v>2118</v>
      </c>
      <c r="G2636" s="93" t="s">
        <v>310</v>
      </c>
      <c r="H2636" s="93" t="s">
        <v>306</v>
      </c>
      <c r="I2636" s="93">
        <v>5</v>
      </c>
      <c r="J2636" s="93">
        <v>0</v>
      </c>
      <c r="K2636" s="93" t="s">
        <v>1010</v>
      </c>
      <c r="L2636" s="172">
        <v>3517</v>
      </c>
      <c r="M2636" s="92" t="s">
        <v>2605</v>
      </c>
      <c r="N2636" s="50">
        <v>8</v>
      </c>
      <c r="O2636" s="7">
        <v>43</v>
      </c>
      <c r="P2636" s="7">
        <v>20</v>
      </c>
      <c r="Q2636" s="7">
        <v>8</v>
      </c>
      <c r="R2636" s="7">
        <v>15</v>
      </c>
      <c r="S2636" s="7">
        <v>64</v>
      </c>
      <c r="T2636" s="7">
        <v>48</v>
      </c>
      <c r="U2636" s="7">
        <v>68</v>
      </c>
      <c r="BG2636" s="6">
        <f t="shared" si="769"/>
        <v>1</v>
      </c>
      <c r="BH2636" s="6">
        <f t="shared" si="767"/>
        <v>2</v>
      </c>
      <c r="BI2636" s="6">
        <f t="shared" si="770"/>
        <v>0</v>
      </c>
      <c r="BJ2636" s="6">
        <f t="shared" si="768"/>
        <v>0</v>
      </c>
      <c r="BK2636" s="6">
        <f t="shared" si="771"/>
        <v>0</v>
      </c>
      <c r="BL2636" s="6">
        <f t="shared" si="772"/>
        <v>0</v>
      </c>
      <c r="BM2636" s="6">
        <f t="shared" si="773"/>
        <v>1</v>
      </c>
      <c r="BN2636" s="6">
        <f t="shared" si="774"/>
        <v>4</v>
      </c>
      <c r="BO2636" s="6">
        <f t="shared" si="775"/>
        <v>0</v>
      </c>
      <c r="BP2636" s="6">
        <f t="shared" si="776"/>
        <v>0</v>
      </c>
      <c r="BQ2636" s="6">
        <f t="shared" si="780"/>
        <v>1</v>
      </c>
      <c r="BR2636" s="6">
        <f t="shared" si="781"/>
        <v>4</v>
      </c>
      <c r="BS2636" s="6">
        <f t="shared" si="783"/>
        <v>0</v>
      </c>
      <c r="BT2636" s="6">
        <f t="shared" si="784"/>
        <v>0</v>
      </c>
      <c r="CT2636" s="6">
        <f t="shared" si="782"/>
        <v>0</v>
      </c>
      <c r="CX2636" s="6" t="str">
        <f t="shared" si="763"/>
        <v>A</v>
      </c>
      <c r="CY2636" s="87">
        <f t="shared" si="764"/>
        <v>3517</v>
      </c>
      <c r="CZ2636" s="87">
        <f t="shared" si="765"/>
        <v>0</v>
      </c>
      <c r="DA2636" s="6" t="str">
        <f t="shared" si="766"/>
        <v>na</v>
      </c>
    </row>
    <row r="2637" spans="1:133" hidden="1" x14ac:dyDescent="0.2">
      <c r="A2637" s="46">
        <v>5944</v>
      </c>
      <c r="B2637" s="46">
        <f t="shared" si="777"/>
        <v>7</v>
      </c>
      <c r="C2637" s="46">
        <f t="shared" si="778"/>
        <v>22</v>
      </c>
      <c r="D2637" s="46">
        <f t="shared" si="779"/>
        <v>4</v>
      </c>
      <c r="E2637" s="85">
        <v>34811</v>
      </c>
      <c r="F2637" s="94" t="s">
        <v>2400</v>
      </c>
      <c r="G2637" s="93" t="s">
        <v>103</v>
      </c>
      <c r="H2637" s="93" t="s">
        <v>308</v>
      </c>
      <c r="I2637" s="93">
        <v>0</v>
      </c>
      <c r="J2637" s="93">
        <v>2</v>
      </c>
      <c r="K2637" s="93" t="s">
        <v>3298</v>
      </c>
      <c r="L2637" s="172">
        <v>3732</v>
      </c>
      <c r="M2637" s="92"/>
      <c r="N2637" s="50">
        <v>8</v>
      </c>
      <c r="O2637" s="7">
        <v>44</v>
      </c>
      <c r="P2637" s="7">
        <v>20</v>
      </c>
      <c r="Q2637" s="7">
        <v>8</v>
      </c>
      <c r="R2637" s="7">
        <v>16</v>
      </c>
      <c r="S2637" s="7">
        <v>64</v>
      </c>
      <c r="T2637" s="7">
        <v>50</v>
      </c>
      <c r="U2637" s="7">
        <v>68</v>
      </c>
      <c r="BG2637" s="6">
        <f t="shared" si="769"/>
        <v>0</v>
      </c>
      <c r="BH2637" s="6">
        <f t="shared" si="767"/>
        <v>0</v>
      </c>
      <c r="BI2637" s="6">
        <f t="shared" si="770"/>
        <v>0</v>
      </c>
      <c r="BJ2637" s="6">
        <f t="shared" si="768"/>
        <v>0</v>
      </c>
      <c r="BK2637" s="6">
        <f t="shared" si="771"/>
        <v>1</v>
      </c>
      <c r="BL2637" s="6">
        <f t="shared" si="772"/>
        <v>1</v>
      </c>
      <c r="BM2637" s="6">
        <f t="shared" si="773"/>
        <v>0</v>
      </c>
      <c r="BN2637" s="6">
        <f t="shared" si="774"/>
        <v>0</v>
      </c>
      <c r="BO2637" s="6">
        <f t="shared" si="775"/>
        <v>1</v>
      </c>
      <c r="BP2637" s="6">
        <f t="shared" si="776"/>
        <v>1</v>
      </c>
      <c r="BQ2637" s="6">
        <f t="shared" si="780"/>
        <v>0</v>
      </c>
      <c r="BR2637" s="6">
        <f t="shared" si="781"/>
        <v>0</v>
      </c>
      <c r="BS2637" s="6">
        <f t="shared" si="783"/>
        <v>1</v>
      </c>
      <c r="BT2637" s="6">
        <f t="shared" si="784"/>
        <v>1</v>
      </c>
      <c r="CT2637" s="6">
        <f t="shared" si="782"/>
        <v>0</v>
      </c>
      <c r="CX2637" s="6" t="str">
        <f t="shared" si="763"/>
        <v>H</v>
      </c>
      <c r="CY2637" s="87">
        <f t="shared" si="764"/>
        <v>3732</v>
      </c>
      <c r="CZ2637" s="87">
        <f t="shared" si="765"/>
        <v>0</v>
      </c>
      <c r="DA2637" s="6">
        <f t="shared" si="766"/>
        <v>3732</v>
      </c>
    </row>
    <row r="2638" spans="1:133" hidden="1" x14ac:dyDescent="0.2">
      <c r="A2638" s="46">
        <v>5945</v>
      </c>
      <c r="B2638" s="46">
        <f t="shared" si="777"/>
        <v>7</v>
      </c>
      <c r="C2638" s="46">
        <f t="shared" si="778"/>
        <v>29</v>
      </c>
      <c r="D2638" s="46">
        <f t="shared" si="779"/>
        <v>4</v>
      </c>
      <c r="E2638" s="85">
        <v>34818</v>
      </c>
      <c r="F2638" s="94" t="s">
        <v>663</v>
      </c>
      <c r="G2638" s="93" t="s">
        <v>103</v>
      </c>
      <c r="H2638" s="93" t="s">
        <v>306</v>
      </c>
      <c r="I2638" s="93">
        <v>2</v>
      </c>
      <c r="J2638" s="93">
        <v>0</v>
      </c>
      <c r="K2638" s="93" t="s">
        <v>36</v>
      </c>
      <c r="L2638" s="172">
        <v>3183</v>
      </c>
      <c r="M2638" s="92" t="s">
        <v>2606</v>
      </c>
      <c r="N2638" s="50">
        <v>8</v>
      </c>
      <c r="O2638" s="7">
        <v>45</v>
      </c>
      <c r="P2638" s="7">
        <v>21</v>
      </c>
      <c r="Q2638" s="7">
        <v>8</v>
      </c>
      <c r="R2638" s="7">
        <v>16</v>
      </c>
      <c r="S2638" s="7">
        <v>66</v>
      </c>
      <c r="T2638" s="7">
        <v>50</v>
      </c>
      <c r="U2638" s="7">
        <v>71</v>
      </c>
      <c r="AH2638" s="29" t="s">
        <v>1525</v>
      </c>
      <c r="AI2638" s="29" t="s">
        <v>3412</v>
      </c>
      <c r="AJ2638" s="29" t="s">
        <v>1690</v>
      </c>
      <c r="AK2638" s="29" t="s">
        <v>2025</v>
      </c>
      <c r="AL2638" s="29" t="s">
        <v>2990</v>
      </c>
      <c r="AM2638" s="29" t="s">
        <v>2029</v>
      </c>
      <c r="AN2638" s="29" t="s">
        <v>2607</v>
      </c>
      <c r="AO2638" s="29" t="s">
        <v>3031</v>
      </c>
      <c r="AP2638" s="29" t="s">
        <v>1996</v>
      </c>
      <c r="AQ2638" s="29" t="s">
        <v>2608</v>
      </c>
      <c r="AR2638" s="29" t="s">
        <v>2609</v>
      </c>
      <c r="AS2638" s="29" t="s">
        <v>2839</v>
      </c>
      <c r="AT2638" s="29" t="s">
        <v>2431</v>
      </c>
      <c r="AU2638" s="29" t="s">
        <v>2610</v>
      </c>
      <c r="AV2638" s="29" t="s">
        <v>2432</v>
      </c>
      <c r="BG2638" s="6">
        <f t="shared" si="769"/>
        <v>1</v>
      </c>
      <c r="BH2638" s="6">
        <f t="shared" si="767"/>
        <v>1</v>
      </c>
      <c r="BI2638" s="6">
        <f t="shared" si="770"/>
        <v>0</v>
      </c>
      <c r="BJ2638" s="6">
        <f t="shared" si="768"/>
        <v>0</v>
      </c>
      <c r="BK2638" s="6">
        <f t="shared" si="771"/>
        <v>0</v>
      </c>
      <c r="BL2638" s="6">
        <f t="shared" si="772"/>
        <v>0</v>
      </c>
      <c r="BM2638" s="6">
        <f t="shared" si="773"/>
        <v>1</v>
      </c>
      <c r="BN2638" s="6">
        <f t="shared" si="774"/>
        <v>1</v>
      </c>
      <c r="BO2638" s="6">
        <f t="shared" si="775"/>
        <v>0</v>
      </c>
      <c r="BP2638" s="6">
        <f t="shared" si="776"/>
        <v>0</v>
      </c>
      <c r="BQ2638" s="6">
        <f t="shared" si="780"/>
        <v>1</v>
      </c>
      <c r="BR2638" s="6">
        <f t="shared" si="781"/>
        <v>1</v>
      </c>
      <c r="BS2638" s="6">
        <f t="shared" si="783"/>
        <v>0</v>
      </c>
      <c r="BT2638" s="6">
        <f t="shared" si="784"/>
        <v>0</v>
      </c>
      <c r="CT2638" s="6">
        <f t="shared" si="782"/>
        <v>0</v>
      </c>
      <c r="CX2638" s="6" t="str">
        <f t="shared" si="763"/>
        <v>H</v>
      </c>
      <c r="CY2638" s="87">
        <f t="shared" si="764"/>
        <v>3183</v>
      </c>
      <c r="CZ2638" s="87">
        <f t="shared" si="765"/>
        <v>0</v>
      </c>
      <c r="DA2638" s="6">
        <f t="shared" si="766"/>
        <v>3183</v>
      </c>
      <c r="DV2638" s="90"/>
      <c r="DY2638" s="57"/>
      <c r="EA2638" s="50"/>
    </row>
    <row r="2639" spans="1:133" s="5" customFormat="1" hidden="1" x14ac:dyDescent="0.2">
      <c r="A2639" s="46">
        <v>5946</v>
      </c>
      <c r="B2639" s="46">
        <f t="shared" si="777"/>
        <v>7</v>
      </c>
      <c r="C2639" s="46">
        <f t="shared" si="778"/>
        <v>6</v>
      </c>
      <c r="D2639" s="46">
        <f t="shared" si="779"/>
        <v>5</v>
      </c>
      <c r="E2639" s="85">
        <v>34825</v>
      </c>
      <c r="F2639" s="94" t="s">
        <v>3426</v>
      </c>
      <c r="G2639" s="93" t="s">
        <v>310</v>
      </c>
      <c r="H2639" s="93" t="s">
        <v>307</v>
      </c>
      <c r="I2639" s="93">
        <v>1</v>
      </c>
      <c r="J2639" s="93">
        <v>1</v>
      </c>
      <c r="K2639" s="93" t="s">
        <v>36</v>
      </c>
      <c r="L2639" s="172">
        <v>3983</v>
      </c>
      <c r="M2639" s="92" t="s">
        <v>2611</v>
      </c>
      <c r="N2639" s="46">
        <v>9</v>
      </c>
      <c r="O2639" s="5">
        <v>46</v>
      </c>
      <c r="P2639" s="5">
        <v>21</v>
      </c>
      <c r="Q2639" s="5">
        <v>9</v>
      </c>
      <c r="R2639" s="5">
        <v>16</v>
      </c>
      <c r="S2639" s="5">
        <v>67</v>
      </c>
      <c r="T2639" s="5">
        <v>51</v>
      </c>
      <c r="U2639" s="5">
        <v>72</v>
      </c>
      <c r="AD2639" s="83"/>
      <c r="AE2639" s="83"/>
      <c r="AH2639" s="29">
        <f>SUM(AI2639:AX2639)</f>
        <v>74</v>
      </c>
      <c r="AI2639" s="29">
        <v>17</v>
      </c>
      <c r="AJ2639" s="29">
        <v>14</v>
      </c>
      <c r="AK2639" s="29">
        <v>11</v>
      </c>
      <c r="AL2639" s="29">
        <v>10</v>
      </c>
      <c r="AM2639" s="29">
        <v>5</v>
      </c>
      <c r="AN2639" s="29">
        <v>3</v>
      </c>
      <c r="AO2639" s="29">
        <v>2</v>
      </c>
      <c r="AP2639" s="29">
        <v>2</v>
      </c>
      <c r="AQ2639" s="29">
        <v>2</v>
      </c>
      <c r="AR2639" s="29">
        <v>1</v>
      </c>
      <c r="AS2639" s="29">
        <v>1</v>
      </c>
      <c r="AT2639" s="29">
        <v>1</v>
      </c>
      <c r="AU2639" s="29">
        <v>1</v>
      </c>
      <c r="AV2639" s="29">
        <v>4</v>
      </c>
      <c r="AW2639" s="2"/>
      <c r="AX2639" s="2"/>
      <c r="AY2639" s="84"/>
      <c r="AZ2639" s="2"/>
      <c r="BA2639" s="2"/>
      <c r="BB2639" s="2"/>
      <c r="BC2639" s="2"/>
      <c r="BD2639" s="2"/>
      <c r="BE2639" s="2"/>
      <c r="BF2639" s="2"/>
      <c r="BG2639" s="6">
        <f t="shared" si="769"/>
        <v>0</v>
      </c>
      <c r="BH2639" s="6">
        <f t="shared" si="767"/>
        <v>0</v>
      </c>
      <c r="BI2639" s="6">
        <f t="shared" si="770"/>
        <v>1</v>
      </c>
      <c r="BJ2639" s="6">
        <f t="shared" si="768"/>
        <v>1</v>
      </c>
      <c r="BK2639" s="6">
        <f t="shared" si="771"/>
        <v>0</v>
      </c>
      <c r="BL2639" s="6">
        <f t="shared" si="772"/>
        <v>0</v>
      </c>
      <c r="BM2639" s="6">
        <f t="shared" si="773"/>
        <v>1</v>
      </c>
      <c r="BN2639" s="6">
        <f t="shared" si="774"/>
        <v>2</v>
      </c>
      <c r="BO2639" s="6">
        <f t="shared" si="775"/>
        <v>1</v>
      </c>
      <c r="BP2639" s="6">
        <f t="shared" si="776"/>
        <v>1</v>
      </c>
      <c r="BQ2639" s="6">
        <f t="shared" si="780"/>
        <v>1</v>
      </c>
      <c r="BR2639" s="6">
        <f t="shared" si="781"/>
        <v>2</v>
      </c>
      <c r="BS2639" s="6">
        <f t="shared" si="783"/>
        <v>1</v>
      </c>
      <c r="BT2639" s="6">
        <f t="shared" si="784"/>
        <v>1</v>
      </c>
      <c r="BU2639" s="4"/>
      <c r="BV2639" s="2"/>
      <c r="BW2639" s="6"/>
      <c r="BX2639" s="6"/>
      <c r="BY2639" s="2"/>
      <c r="BZ2639" s="6"/>
      <c r="CA2639" s="6"/>
      <c r="CB2639" s="2"/>
      <c r="CC2639" s="6"/>
      <c r="CD2639" s="6"/>
      <c r="CE2639" s="2"/>
      <c r="CF2639" s="6"/>
      <c r="CG2639" s="6"/>
      <c r="CH2639" s="2"/>
      <c r="CI2639" s="6"/>
      <c r="CJ2639" s="6"/>
      <c r="CK2639" s="2"/>
      <c r="CL2639" s="6"/>
      <c r="CM2639" s="6"/>
      <c r="CN2639" s="2"/>
      <c r="CO2639" s="6"/>
      <c r="CP2639" s="2"/>
      <c r="CQ2639" s="2"/>
      <c r="CR2639" s="2"/>
      <c r="CS2639" s="2"/>
      <c r="CT2639" s="6">
        <f t="shared" si="782"/>
        <v>0</v>
      </c>
      <c r="CU2639" s="2"/>
      <c r="CV2639" s="2"/>
      <c r="CW2639" s="2"/>
      <c r="CX2639" s="6" t="str">
        <f t="shared" si="763"/>
        <v>A</v>
      </c>
      <c r="CY2639" s="87">
        <f t="shared" si="764"/>
        <v>3983</v>
      </c>
      <c r="CZ2639" s="87">
        <f t="shared" si="765"/>
        <v>0</v>
      </c>
      <c r="DA2639" s="6" t="str">
        <f t="shared" si="766"/>
        <v>na</v>
      </c>
      <c r="DB2639" s="2"/>
      <c r="DC2639" s="2"/>
      <c r="DD2639" s="2"/>
      <c r="DE2639" s="2"/>
      <c r="DF2639" s="4"/>
      <c r="DG2639" s="2"/>
      <c r="DH2639" s="2"/>
      <c r="DI2639" s="2"/>
      <c r="DJ2639" s="2"/>
      <c r="DT2639" s="7"/>
      <c r="DV2639" s="90"/>
      <c r="DW2639" s="7"/>
      <c r="DX2639" s="7"/>
      <c r="DY2639" s="57"/>
      <c r="DZ2639" s="7"/>
      <c r="EA2639" s="50"/>
      <c r="EB2639" s="7"/>
      <c r="EC2639" s="7"/>
    </row>
    <row r="2640" spans="1:133" ht="16.149999999999999" hidden="1" customHeight="1" x14ac:dyDescent="0.2">
      <c r="A2640" s="46">
        <v>6001</v>
      </c>
      <c r="B2640" s="46">
        <f t="shared" si="777"/>
        <v>7</v>
      </c>
      <c r="C2640" s="46">
        <f t="shared" si="778"/>
        <v>12</v>
      </c>
      <c r="D2640" s="46">
        <f t="shared" si="779"/>
        <v>8</v>
      </c>
      <c r="E2640" s="85">
        <v>34923</v>
      </c>
      <c r="F2640" s="94" t="s">
        <v>3386</v>
      </c>
      <c r="G2640" s="93" t="s">
        <v>103</v>
      </c>
      <c r="H2640" s="93" t="s">
        <v>307</v>
      </c>
      <c r="I2640" s="93">
        <v>2</v>
      </c>
      <c r="J2640" s="93">
        <v>2</v>
      </c>
      <c r="K2640" s="93" t="s">
        <v>3298</v>
      </c>
      <c r="L2640" s="172">
        <v>3239</v>
      </c>
      <c r="M2640" s="92" t="s">
        <v>2612</v>
      </c>
      <c r="N2640" s="50">
        <v>15</v>
      </c>
      <c r="O2640" s="7">
        <v>1</v>
      </c>
      <c r="P2640" s="7">
        <v>0</v>
      </c>
      <c r="Q2640" s="7">
        <v>1</v>
      </c>
      <c r="R2640" s="7">
        <v>0</v>
      </c>
      <c r="S2640" s="7">
        <v>2</v>
      </c>
      <c r="T2640" s="7">
        <v>2</v>
      </c>
      <c r="U2640" s="7">
        <v>1</v>
      </c>
      <c r="BG2640" s="6">
        <f t="shared" si="769"/>
        <v>0</v>
      </c>
      <c r="BH2640" s="6">
        <f t="shared" si="767"/>
        <v>0</v>
      </c>
      <c r="BI2640" s="6">
        <f t="shared" si="770"/>
        <v>1</v>
      </c>
      <c r="BJ2640" s="6">
        <f t="shared" si="768"/>
        <v>2</v>
      </c>
      <c r="BK2640" s="6">
        <f t="shared" si="771"/>
        <v>0</v>
      </c>
      <c r="BL2640" s="6">
        <f t="shared" si="772"/>
        <v>0</v>
      </c>
      <c r="BM2640" s="6">
        <f t="shared" si="773"/>
        <v>1</v>
      </c>
      <c r="BN2640" s="6">
        <f t="shared" si="774"/>
        <v>3</v>
      </c>
      <c r="BO2640" s="6">
        <f t="shared" si="775"/>
        <v>1</v>
      </c>
      <c r="BP2640" s="6">
        <f t="shared" si="776"/>
        <v>2</v>
      </c>
      <c r="BQ2640" s="6">
        <f t="shared" si="780"/>
        <v>1</v>
      </c>
      <c r="BR2640" s="6">
        <f t="shared" si="781"/>
        <v>3</v>
      </c>
      <c r="BS2640" s="6">
        <f t="shared" si="783"/>
        <v>1</v>
      </c>
      <c r="BT2640" s="6">
        <f t="shared" si="784"/>
        <v>2</v>
      </c>
      <c r="CT2640" s="6">
        <f t="shared" si="782"/>
        <v>0</v>
      </c>
      <c r="CX2640" s="6" t="str">
        <f t="shared" si="763"/>
        <v>H</v>
      </c>
      <c r="CY2640" s="87">
        <f t="shared" si="764"/>
        <v>3239</v>
      </c>
      <c r="CZ2640" s="87">
        <f t="shared" si="765"/>
        <v>0</v>
      </c>
      <c r="DA2640" s="6">
        <f t="shared" si="766"/>
        <v>3239</v>
      </c>
      <c r="DV2640" s="90"/>
      <c r="DY2640" s="57"/>
      <c r="EA2640" s="50"/>
    </row>
    <row r="2641" spans="1:131" hidden="1" x14ac:dyDescent="0.2">
      <c r="A2641" s="46">
        <v>6002</v>
      </c>
      <c r="B2641" s="46">
        <f t="shared" si="777"/>
        <v>7</v>
      </c>
      <c r="C2641" s="46">
        <f t="shared" si="778"/>
        <v>19</v>
      </c>
      <c r="D2641" s="46">
        <f t="shared" si="779"/>
        <v>8</v>
      </c>
      <c r="E2641" s="85">
        <v>34930</v>
      </c>
      <c r="F2641" s="94" t="s">
        <v>3143</v>
      </c>
      <c r="G2641" s="93" t="s">
        <v>310</v>
      </c>
      <c r="H2641" s="93" t="s">
        <v>308</v>
      </c>
      <c r="I2641" s="93">
        <v>0</v>
      </c>
      <c r="J2641" s="93">
        <v>3</v>
      </c>
      <c r="K2641" s="93" t="s">
        <v>3410</v>
      </c>
      <c r="L2641" s="172">
        <v>7746</v>
      </c>
      <c r="M2641" s="92"/>
      <c r="N2641" s="50">
        <v>19</v>
      </c>
      <c r="O2641" s="7">
        <v>2</v>
      </c>
      <c r="P2641" s="7">
        <v>0</v>
      </c>
      <c r="Q2641" s="7">
        <v>1</v>
      </c>
      <c r="R2641" s="7">
        <v>1</v>
      </c>
      <c r="S2641" s="7">
        <v>2</v>
      </c>
      <c r="T2641" s="7">
        <v>5</v>
      </c>
      <c r="U2641" s="7">
        <v>1</v>
      </c>
      <c r="BG2641" s="6">
        <f t="shared" si="769"/>
        <v>0</v>
      </c>
      <c r="BH2641" s="6">
        <f t="shared" si="767"/>
        <v>0</v>
      </c>
      <c r="BI2641" s="6">
        <f t="shared" si="770"/>
        <v>0</v>
      </c>
      <c r="BJ2641" s="6">
        <f t="shared" si="768"/>
        <v>0</v>
      </c>
      <c r="BK2641" s="6">
        <f t="shared" si="771"/>
        <v>1</v>
      </c>
      <c r="BL2641" s="6">
        <f t="shared" si="772"/>
        <v>1</v>
      </c>
      <c r="BM2641" s="6">
        <f t="shared" si="773"/>
        <v>0</v>
      </c>
      <c r="BN2641" s="6">
        <f t="shared" si="774"/>
        <v>0</v>
      </c>
      <c r="BO2641" s="6">
        <f t="shared" si="775"/>
        <v>1</v>
      </c>
      <c r="BP2641" s="6">
        <f t="shared" si="776"/>
        <v>3</v>
      </c>
      <c r="BQ2641" s="6">
        <f t="shared" si="780"/>
        <v>0</v>
      </c>
      <c r="BR2641" s="6">
        <f t="shared" si="781"/>
        <v>0</v>
      </c>
      <c r="BS2641" s="6">
        <f t="shared" si="783"/>
        <v>1</v>
      </c>
      <c r="BT2641" s="6">
        <f t="shared" si="784"/>
        <v>3</v>
      </c>
      <c r="CT2641" s="6">
        <f t="shared" si="782"/>
        <v>0</v>
      </c>
      <c r="CX2641" s="6" t="str">
        <f t="shared" si="763"/>
        <v>A</v>
      </c>
      <c r="CY2641" s="87">
        <f t="shared" si="764"/>
        <v>7746</v>
      </c>
      <c r="CZ2641" s="87">
        <f t="shared" si="765"/>
        <v>0</v>
      </c>
      <c r="DA2641" s="6" t="str">
        <f t="shared" si="766"/>
        <v>na</v>
      </c>
      <c r="DV2641" s="90"/>
      <c r="DY2641" s="57"/>
      <c r="EA2641" s="50"/>
    </row>
    <row r="2642" spans="1:131" hidden="1" x14ac:dyDescent="0.2">
      <c r="A2642" s="46">
        <v>6003</v>
      </c>
      <c r="B2642" s="46">
        <f t="shared" si="777"/>
        <v>7</v>
      </c>
      <c r="C2642" s="46">
        <f t="shared" si="778"/>
        <v>26</v>
      </c>
      <c r="D2642" s="46">
        <f t="shared" si="779"/>
        <v>8</v>
      </c>
      <c r="E2642" s="85">
        <v>34937</v>
      </c>
      <c r="F2642" s="94" t="s">
        <v>2073</v>
      </c>
      <c r="G2642" s="93" t="s">
        <v>103</v>
      </c>
      <c r="H2642" s="93" t="s">
        <v>308</v>
      </c>
      <c r="I2642" s="93">
        <v>2</v>
      </c>
      <c r="J2642" s="93">
        <v>3</v>
      </c>
      <c r="K2642" s="93" t="s">
        <v>3337</v>
      </c>
      <c r="L2642" s="172">
        <v>3880</v>
      </c>
      <c r="M2642" s="92" t="s">
        <v>2561</v>
      </c>
      <c r="N2642" s="50">
        <v>21</v>
      </c>
      <c r="O2642" s="7">
        <v>3</v>
      </c>
      <c r="P2642" s="7">
        <v>0</v>
      </c>
      <c r="Q2642" s="7">
        <v>1</v>
      </c>
      <c r="R2642" s="7">
        <v>2</v>
      </c>
      <c r="S2642" s="7">
        <v>4</v>
      </c>
      <c r="T2642" s="7">
        <v>8</v>
      </c>
      <c r="U2642" s="7">
        <v>1</v>
      </c>
      <c r="BG2642" s="6">
        <f t="shared" si="769"/>
        <v>0</v>
      </c>
      <c r="BH2642" s="6">
        <f t="shared" si="767"/>
        <v>0</v>
      </c>
      <c r="BI2642" s="6">
        <f t="shared" si="770"/>
        <v>0</v>
      </c>
      <c r="BJ2642" s="6">
        <f t="shared" si="768"/>
        <v>0</v>
      </c>
      <c r="BK2642" s="6">
        <f t="shared" si="771"/>
        <v>1</v>
      </c>
      <c r="BL2642" s="6">
        <f t="shared" si="772"/>
        <v>2</v>
      </c>
      <c r="BM2642" s="6">
        <f t="shared" si="773"/>
        <v>0</v>
      </c>
      <c r="BN2642" s="6">
        <f t="shared" si="774"/>
        <v>0</v>
      </c>
      <c r="BO2642" s="6">
        <f t="shared" si="775"/>
        <v>1</v>
      </c>
      <c r="BP2642" s="6">
        <f t="shared" si="776"/>
        <v>4</v>
      </c>
      <c r="BQ2642" s="6">
        <f t="shared" si="780"/>
        <v>1</v>
      </c>
      <c r="BR2642" s="6">
        <f t="shared" si="781"/>
        <v>1</v>
      </c>
      <c r="BS2642" s="6">
        <f t="shared" si="783"/>
        <v>1</v>
      </c>
      <c r="BT2642" s="6">
        <f t="shared" si="784"/>
        <v>4</v>
      </c>
      <c r="CT2642" s="6">
        <f t="shared" si="782"/>
        <v>0</v>
      </c>
      <c r="CX2642" s="6" t="str">
        <f t="shared" si="763"/>
        <v>H</v>
      </c>
      <c r="CY2642" s="87">
        <f t="shared" si="764"/>
        <v>3880</v>
      </c>
      <c r="CZ2642" s="87">
        <f t="shared" si="765"/>
        <v>0</v>
      </c>
      <c r="DA2642" s="6">
        <f t="shared" si="766"/>
        <v>3880</v>
      </c>
      <c r="DV2642" s="90"/>
      <c r="DY2642" s="57"/>
      <c r="EA2642" s="50"/>
    </row>
    <row r="2643" spans="1:131" hidden="1" x14ac:dyDescent="0.2">
      <c r="A2643" s="46">
        <v>6004</v>
      </c>
      <c r="B2643" s="46">
        <f t="shared" si="777"/>
        <v>3</v>
      </c>
      <c r="C2643" s="46">
        <f t="shared" si="778"/>
        <v>29</v>
      </c>
      <c r="D2643" s="46">
        <f t="shared" si="779"/>
        <v>8</v>
      </c>
      <c r="E2643" s="85">
        <v>34940</v>
      </c>
      <c r="F2643" s="94" t="s">
        <v>235</v>
      </c>
      <c r="G2643" s="93" t="s">
        <v>310</v>
      </c>
      <c r="H2643" s="93" t="s">
        <v>308</v>
      </c>
      <c r="I2643" s="93">
        <v>1</v>
      </c>
      <c r="J2643" s="93">
        <v>2</v>
      </c>
      <c r="K2643" s="93" t="s">
        <v>1296</v>
      </c>
      <c r="L2643" s="172">
        <v>3419</v>
      </c>
      <c r="M2643" s="92" t="s">
        <v>2167</v>
      </c>
      <c r="N2643" s="50">
        <v>23</v>
      </c>
      <c r="O2643" s="7">
        <v>4</v>
      </c>
      <c r="P2643" s="7">
        <v>0</v>
      </c>
      <c r="Q2643" s="7">
        <v>1</v>
      </c>
      <c r="R2643" s="7">
        <v>3</v>
      </c>
      <c r="S2643" s="7">
        <v>5</v>
      </c>
      <c r="T2643" s="7">
        <v>10</v>
      </c>
      <c r="U2643" s="7">
        <v>1</v>
      </c>
      <c r="BG2643" s="6">
        <f t="shared" si="769"/>
        <v>0</v>
      </c>
      <c r="BH2643" s="6">
        <f t="shared" si="767"/>
        <v>0</v>
      </c>
      <c r="BI2643" s="6">
        <f t="shared" si="770"/>
        <v>0</v>
      </c>
      <c r="BJ2643" s="6">
        <f t="shared" si="768"/>
        <v>0</v>
      </c>
      <c r="BK2643" s="6">
        <f t="shared" si="771"/>
        <v>1</v>
      </c>
      <c r="BL2643" s="6">
        <f t="shared" si="772"/>
        <v>3</v>
      </c>
      <c r="BM2643" s="6">
        <f t="shared" si="773"/>
        <v>0</v>
      </c>
      <c r="BN2643" s="6">
        <f t="shared" si="774"/>
        <v>0</v>
      </c>
      <c r="BO2643" s="6">
        <f t="shared" si="775"/>
        <v>1</v>
      </c>
      <c r="BP2643" s="6">
        <f t="shared" si="776"/>
        <v>5</v>
      </c>
      <c r="BQ2643" s="6">
        <f t="shared" si="780"/>
        <v>1</v>
      </c>
      <c r="BR2643" s="6">
        <f t="shared" si="781"/>
        <v>2</v>
      </c>
      <c r="BS2643" s="6">
        <f t="shared" si="783"/>
        <v>1</v>
      </c>
      <c r="BT2643" s="6">
        <f t="shared" si="784"/>
        <v>5</v>
      </c>
      <c r="CT2643" s="6">
        <f t="shared" si="782"/>
        <v>0</v>
      </c>
      <c r="CX2643" s="6" t="str">
        <f t="shared" si="763"/>
        <v>A</v>
      </c>
      <c r="CY2643" s="87">
        <f t="shared" si="764"/>
        <v>3419</v>
      </c>
      <c r="CZ2643" s="87">
        <f t="shared" si="765"/>
        <v>0</v>
      </c>
      <c r="DA2643" s="6" t="str">
        <f t="shared" si="766"/>
        <v>na</v>
      </c>
      <c r="DV2643" s="90"/>
      <c r="DY2643" s="57"/>
      <c r="EA2643" s="50"/>
    </row>
    <row r="2644" spans="1:131" hidden="1" x14ac:dyDescent="0.2">
      <c r="A2644" s="46">
        <v>6005</v>
      </c>
      <c r="B2644" s="46">
        <f t="shared" si="777"/>
        <v>1</v>
      </c>
      <c r="C2644" s="46">
        <f t="shared" si="778"/>
        <v>3</v>
      </c>
      <c r="D2644" s="46">
        <f t="shared" si="779"/>
        <v>9</v>
      </c>
      <c r="E2644" s="85">
        <v>34945</v>
      </c>
      <c r="F2644" s="94" t="s">
        <v>415</v>
      </c>
      <c r="G2644" s="93" t="s">
        <v>310</v>
      </c>
      <c r="H2644" s="93" t="s">
        <v>308</v>
      </c>
      <c r="I2644" s="93">
        <v>0</v>
      </c>
      <c r="J2644" s="93">
        <v>2</v>
      </c>
      <c r="K2644" s="93" t="s">
        <v>3410</v>
      </c>
      <c r="L2644" s="172">
        <v>4304</v>
      </c>
      <c r="M2644" s="92"/>
      <c r="N2644" s="50">
        <v>24</v>
      </c>
      <c r="O2644" s="7">
        <v>5</v>
      </c>
      <c r="P2644" s="7">
        <v>0</v>
      </c>
      <c r="Q2644" s="7">
        <v>1</v>
      </c>
      <c r="R2644" s="7">
        <v>4</v>
      </c>
      <c r="S2644" s="7">
        <v>5</v>
      </c>
      <c r="T2644" s="7">
        <v>12</v>
      </c>
      <c r="U2644" s="7">
        <v>1</v>
      </c>
      <c r="BG2644" s="6">
        <f t="shared" si="769"/>
        <v>0</v>
      </c>
      <c r="BH2644" s="6">
        <f t="shared" si="767"/>
        <v>0</v>
      </c>
      <c r="BI2644" s="6">
        <f t="shared" si="770"/>
        <v>0</v>
      </c>
      <c r="BJ2644" s="6">
        <f t="shared" si="768"/>
        <v>0</v>
      </c>
      <c r="BK2644" s="6">
        <f t="shared" si="771"/>
        <v>1</v>
      </c>
      <c r="BL2644" s="6">
        <f t="shared" si="772"/>
        <v>4</v>
      </c>
      <c r="BM2644" s="6">
        <f t="shared" si="773"/>
        <v>0</v>
      </c>
      <c r="BN2644" s="6">
        <f t="shared" si="774"/>
        <v>0</v>
      </c>
      <c r="BO2644" s="6">
        <f t="shared" si="775"/>
        <v>1</v>
      </c>
      <c r="BP2644" s="6">
        <f t="shared" si="776"/>
        <v>6</v>
      </c>
      <c r="BQ2644" s="6">
        <f t="shared" si="780"/>
        <v>0</v>
      </c>
      <c r="BR2644" s="6">
        <f t="shared" si="781"/>
        <v>0</v>
      </c>
      <c r="BS2644" s="6">
        <f t="shared" si="783"/>
        <v>1</v>
      </c>
      <c r="BT2644" s="6">
        <f t="shared" si="784"/>
        <v>6</v>
      </c>
      <c r="CT2644" s="6">
        <f t="shared" si="782"/>
        <v>0</v>
      </c>
      <c r="CX2644" s="6" t="str">
        <f t="shared" si="763"/>
        <v>A</v>
      </c>
      <c r="CY2644" s="87">
        <f t="shared" si="764"/>
        <v>4304</v>
      </c>
      <c r="CZ2644" s="87">
        <f t="shared" si="765"/>
        <v>0</v>
      </c>
      <c r="DA2644" s="6" t="str">
        <f t="shared" si="766"/>
        <v>na</v>
      </c>
      <c r="DV2644" s="90"/>
      <c r="DY2644" s="57"/>
      <c r="EA2644" s="50"/>
    </row>
    <row r="2645" spans="1:131" hidden="1" x14ac:dyDescent="0.2">
      <c r="A2645" s="46">
        <v>6006</v>
      </c>
      <c r="B2645" s="46">
        <f t="shared" si="777"/>
        <v>7</v>
      </c>
      <c r="C2645" s="46">
        <f t="shared" si="778"/>
        <v>9</v>
      </c>
      <c r="D2645" s="46">
        <f t="shared" si="779"/>
        <v>9</v>
      </c>
      <c r="E2645" s="85">
        <v>34951</v>
      </c>
      <c r="F2645" s="94" t="s">
        <v>1763</v>
      </c>
      <c r="G2645" s="93" t="s">
        <v>103</v>
      </c>
      <c r="H2645" s="93" t="s">
        <v>308</v>
      </c>
      <c r="I2645" s="93">
        <v>0</v>
      </c>
      <c r="J2645" s="93">
        <v>1</v>
      </c>
      <c r="K2645" s="93" t="s">
        <v>36</v>
      </c>
      <c r="L2645" s="172">
        <v>4047</v>
      </c>
      <c r="M2645" s="92"/>
      <c r="N2645" s="50">
        <v>24</v>
      </c>
      <c r="O2645" s="7">
        <v>6</v>
      </c>
      <c r="P2645" s="7">
        <v>0</v>
      </c>
      <c r="Q2645" s="7">
        <v>1</v>
      </c>
      <c r="R2645" s="7">
        <v>5</v>
      </c>
      <c r="S2645" s="7">
        <v>5</v>
      </c>
      <c r="T2645" s="7">
        <v>13</v>
      </c>
      <c r="U2645" s="7">
        <v>1</v>
      </c>
      <c r="BG2645" s="6">
        <f t="shared" si="769"/>
        <v>0</v>
      </c>
      <c r="BH2645" s="6">
        <f t="shared" si="767"/>
        <v>0</v>
      </c>
      <c r="BI2645" s="6">
        <f t="shared" si="770"/>
        <v>0</v>
      </c>
      <c r="BJ2645" s="6">
        <f t="shared" si="768"/>
        <v>0</v>
      </c>
      <c r="BK2645" s="6">
        <f t="shared" si="771"/>
        <v>1</v>
      </c>
      <c r="BL2645" s="6">
        <f t="shared" si="772"/>
        <v>5</v>
      </c>
      <c r="BM2645" s="6">
        <f t="shared" si="773"/>
        <v>0</v>
      </c>
      <c r="BN2645" s="6">
        <f t="shared" si="774"/>
        <v>0</v>
      </c>
      <c r="BO2645" s="6">
        <f t="shared" si="775"/>
        <v>1</v>
      </c>
      <c r="BP2645" s="6">
        <f t="shared" si="776"/>
        <v>7</v>
      </c>
      <c r="BQ2645" s="6">
        <f t="shared" si="780"/>
        <v>0</v>
      </c>
      <c r="BR2645" s="6">
        <f t="shared" si="781"/>
        <v>0</v>
      </c>
      <c r="BS2645" s="6">
        <f t="shared" si="783"/>
        <v>1</v>
      </c>
      <c r="BT2645" s="6">
        <f t="shared" si="784"/>
        <v>7</v>
      </c>
      <c r="CT2645" s="6">
        <f t="shared" si="782"/>
        <v>0</v>
      </c>
      <c r="CX2645" s="6" t="str">
        <f t="shared" si="763"/>
        <v>H</v>
      </c>
      <c r="CY2645" s="87">
        <f t="shared" si="764"/>
        <v>4047</v>
      </c>
      <c r="CZ2645" s="87">
        <f t="shared" si="765"/>
        <v>0</v>
      </c>
      <c r="DA2645" s="6">
        <f t="shared" si="766"/>
        <v>4047</v>
      </c>
      <c r="DV2645" s="90"/>
      <c r="DY2645" s="57"/>
      <c r="EA2645" s="50"/>
    </row>
    <row r="2646" spans="1:131" hidden="1" x14ac:dyDescent="0.2">
      <c r="A2646" s="46">
        <v>6007</v>
      </c>
      <c r="B2646" s="46">
        <f t="shared" si="777"/>
        <v>3</v>
      </c>
      <c r="C2646" s="46">
        <f t="shared" si="778"/>
        <v>12</v>
      </c>
      <c r="D2646" s="46">
        <f t="shared" si="779"/>
        <v>9</v>
      </c>
      <c r="E2646" s="85">
        <v>34954</v>
      </c>
      <c r="F2646" s="94" t="s">
        <v>3096</v>
      </c>
      <c r="G2646" s="93" t="s">
        <v>103</v>
      </c>
      <c r="H2646" s="93" t="s">
        <v>307</v>
      </c>
      <c r="I2646" s="93">
        <v>1</v>
      </c>
      <c r="J2646" s="93">
        <v>1</v>
      </c>
      <c r="K2646" s="93" t="s">
        <v>3298</v>
      </c>
      <c r="L2646" s="172">
        <v>4684</v>
      </c>
      <c r="M2646" s="92" t="s">
        <v>2168</v>
      </c>
      <c r="N2646" s="50">
        <v>24</v>
      </c>
      <c r="O2646" s="7">
        <v>7</v>
      </c>
      <c r="P2646" s="7">
        <v>0</v>
      </c>
      <c r="Q2646" s="7">
        <v>2</v>
      </c>
      <c r="R2646" s="7">
        <v>5</v>
      </c>
      <c r="S2646" s="7">
        <v>6</v>
      </c>
      <c r="T2646" s="7">
        <v>14</v>
      </c>
      <c r="U2646" s="7">
        <v>2</v>
      </c>
      <c r="BG2646" s="6">
        <f t="shared" si="769"/>
        <v>0</v>
      </c>
      <c r="BH2646" s="6">
        <f t="shared" si="767"/>
        <v>0</v>
      </c>
      <c r="BI2646" s="6">
        <f t="shared" si="770"/>
        <v>1</v>
      </c>
      <c r="BJ2646" s="6">
        <f t="shared" si="768"/>
        <v>1</v>
      </c>
      <c r="BK2646" s="6">
        <f t="shared" si="771"/>
        <v>0</v>
      </c>
      <c r="BL2646" s="6">
        <f t="shared" si="772"/>
        <v>0</v>
      </c>
      <c r="BM2646" s="6">
        <f t="shared" si="773"/>
        <v>1</v>
      </c>
      <c r="BN2646" s="6">
        <f t="shared" si="774"/>
        <v>1</v>
      </c>
      <c r="BO2646" s="6">
        <f t="shared" si="775"/>
        <v>1</v>
      </c>
      <c r="BP2646" s="6">
        <f t="shared" si="776"/>
        <v>8</v>
      </c>
      <c r="BQ2646" s="6">
        <f t="shared" si="780"/>
        <v>1</v>
      </c>
      <c r="BR2646" s="6">
        <f t="shared" si="781"/>
        <v>1</v>
      </c>
      <c r="BS2646" s="6">
        <f t="shared" si="783"/>
        <v>1</v>
      </c>
      <c r="BT2646" s="6">
        <f t="shared" si="784"/>
        <v>8</v>
      </c>
      <c r="CT2646" s="6">
        <f t="shared" si="782"/>
        <v>0</v>
      </c>
      <c r="CX2646" s="6" t="str">
        <f t="shared" si="763"/>
        <v>H</v>
      </c>
      <c r="CY2646" s="87">
        <f t="shared" si="764"/>
        <v>4684</v>
      </c>
      <c r="CZ2646" s="87">
        <f t="shared" si="765"/>
        <v>0</v>
      </c>
      <c r="DA2646" s="6">
        <f t="shared" si="766"/>
        <v>4684</v>
      </c>
      <c r="DV2646" s="90"/>
      <c r="DY2646" s="57"/>
      <c r="EA2646" s="50"/>
    </row>
    <row r="2647" spans="1:131" hidden="1" x14ac:dyDescent="0.2">
      <c r="A2647" s="46">
        <v>6008</v>
      </c>
      <c r="B2647" s="46">
        <f t="shared" si="777"/>
        <v>7</v>
      </c>
      <c r="C2647" s="46">
        <f t="shared" si="778"/>
        <v>16</v>
      </c>
      <c r="D2647" s="46">
        <f t="shared" si="779"/>
        <v>9</v>
      </c>
      <c r="E2647" s="85">
        <v>34958</v>
      </c>
      <c r="F2647" s="94" t="s">
        <v>773</v>
      </c>
      <c r="G2647" s="93" t="s">
        <v>310</v>
      </c>
      <c r="H2647" s="93" t="s">
        <v>306</v>
      </c>
      <c r="I2647" s="93">
        <v>1</v>
      </c>
      <c r="J2647" s="93">
        <v>0</v>
      </c>
      <c r="K2647" s="93" t="s">
        <v>1296</v>
      </c>
      <c r="L2647" s="172">
        <v>2422</v>
      </c>
      <c r="M2647" s="92" t="s">
        <v>2169</v>
      </c>
      <c r="N2647" s="50">
        <v>23</v>
      </c>
      <c r="O2647" s="7">
        <v>8</v>
      </c>
      <c r="P2647" s="7">
        <v>1</v>
      </c>
      <c r="Q2647" s="7">
        <v>2</v>
      </c>
      <c r="R2647" s="7">
        <v>5</v>
      </c>
      <c r="S2647" s="7">
        <v>7</v>
      </c>
      <c r="T2647" s="7">
        <v>14</v>
      </c>
      <c r="U2647" s="7">
        <v>5</v>
      </c>
      <c r="BG2647" s="6">
        <f t="shared" si="769"/>
        <v>1</v>
      </c>
      <c r="BH2647" s="6">
        <f t="shared" si="767"/>
        <v>1</v>
      </c>
      <c r="BI2647" s="6">
        <f t="shared" si="770"/>
        <v>0</v>
      </c>
      <c r="BJ2647" s="6">
        <f t="shared" si="768"/>
        <v>0</v>
      </c>
      <c r="BK2647" s="6">
        <f t="shared" si="771"/>
        <v>0</v>
      </c>
      <c r="BL2647" s="6">
        <f t="shared" si="772"/>
        <v>0</v>
      </c>
      <c r="BM2647" s="6">
        <f t="shared" si="773"/>
        <v>1</v>
      </c>
      <c r="BN2647" s="6">
        <f t="shared" si="774"/>
        <v>2</v>
      </c>
      <c r="BO2647" s="6">
        <f t="shared" si="775"/>
        <v>0</v>
      </c>
      <c r="BP2647" s="6">
        <f t="shared" si="776"/>
        <v>0</v>
      </c>
      <c r="BQ2647" s="6">
        <f t="shared" si="780"/>
        <v>1</v>
      </c>
      <c r="BR2647" s="6">
        <f t="shared" si="781"/>
        <v>2</v>
      </c>
      <c r="BS2647" s="6">
        <f t="shared" si="783"/>
        <v>0</v>
      </c>
      <c r="BT2647" s="6">
        <f t="shared" si="784"/>
        <v>0</v>
      </c>
      <c r="CT2647" s="6">
        <f t="shared" si="782"/>
        <v>0</v>
      </c>
      <c r="CX2647" s="6" t="str">
        <f t="shared" si="763"/>
        <v>A</v>
      </c>
      <c r="CY2647" s="87">
        <f t="shared" si="764"/>
        <v>2422</v>
      </c>
      <c r="CZ2647" s="87">
        <f t="shared" si="765"/>
        <v>0</v>
      </c>
      <c r="DA2647" s="6" t="str">
        <f t="shared" si="766"/>
        <v>na</v>
      </c>
      <c r="DV2647" s="90"/>
      <c r="DY2647" s="57"/>
      <c r="EA2647" s="50"/>
    </row>
    <row r="2648" spans="1:131" hidden="1" x14ac:dyDescent="0.2">
      <c r="A2648" s="46">
        <v>6009</v>
      </c>
      <c r="B2648" s="46">
        <f t="shared" si="777"/>
        <v>7</v>
      </c>
      <c r="C2648" s="46">
        <f t="shared" si="778"/>
        <v>23</v>
      </c>
      <c r="D2648" s="46">
        <f t="shared" si="779"/>
        <v>9</v>
      </c>
      <c r="E2648" s="85">
        <v>34965</v>
      </c>
      <c r="F2648" s="94" t="s">
        <v>3097</v>
      </c>
      <c r="G2648" s="93" t="s">
        <v>103</v>
      </c>
      <c r="H2648" s="93" t="s">
        <v>306</v>
      </c>
      <c r="I2648" s="93">
        <v>1</v>
      </c>
      <c r="J2648" s="93">
        <v>0</v>
      </c>
      <c r="K2648" s="93" t="s">
        <v>36</v>
      </c>
      <c r="L2648" s="172">
        <v>3541</v>
      </c>
      <c r="M2648" s="92" t="s">
        <v>1881</v>
      </c>
      <c r="N2648" s="50">
        <v>20</v>
      </c>
      <c r="O2648" s="7">
        <v>9</v>
      </c>
      <c r="P2648" s="7">
        <v>2</v>
      </c>
      <c r="Q2648" s="7">
        <v>2</v>
      </c>
      <c r="R2648" s="7">
        <v>5</v>
      </c>
      <c r="S2648" s="7">
        <v>8</v>
      </c>
      <c r="T2648" s="7">
        <v>14</v>
      </c>
      <c r="U2648" s="7">
        <v>8</v>
      </c>
      <c r="BG2648" s="6">
        <f t="shared" si="769"/>
        <v>1</v>
      </c>
      <c r="BH2648" s="6">
        <f t="shared" si="767"/>
        <v>2</v>
      </c>
      <c r="BI2648" s="6">
        <f t="shared" si="770"/>
        <v>0</v>
      </c>
      <c r="BJ2648" s="6">
        <f t="shared" si="768"/>
        <v>0</v>
      </c>
      <c r="BK2648" s="6">
        <f t="shared" si="771"/>
        <v>0</v>
      </c>
      <c r="BL2648" s="6">
        <f t="shared" si="772"/>
        <v>0</v>
      </c>
      <c r="BM2648" s="6">
        <f t="shared" si="773"/>
        <v>1</v>
      </c>
      <c r="BN2648" s="6">
        <f t="shared" si="774"/>
        <v>3</v>
      </c>
      <c r="BO2648" s="6">
        <f t="shared" si="775"/>
        <v>0</v>
      </c>
      <c r="BP2648" s="6">
        <f t="shared" si="776"/>
        <v>0</v>
      </c>
      <c r="BQ2648" s="6">
        <f t="shared" si="780"/>
        <v>1</v>
      </c>
      <c r="BR2648" s="6">
        <f t="shared" si="781"/>
        <v>3</v>
      </c>
      <c r="BS2648" s="6">
        <f t="shared" si="783"/>
        <v>0</v>
      </c>
      <c r="BT2648" s="6">
        <f t="shared" si="784"/>
        <v>0</v>
      </c>
      <c r="CT2648" s="6">
        <f t="shared" si="782"/>
        <v>0</v>
      </c>
      <c r="CX2648" s="6" t="str">
        <f t="shared" si="763"/>
        <v>H</v>
      </c>
      <c r="CY2648" s="87">
        <f t="shared" si="764"/>
        <v>3541</v>
      </c>
      <c r="CZ2648" s="87">
        <f t="shared" si="765"/>
        <v>0</v>
      </c>
      <c r="DA2648" s="6">
        <f t="shared" si="766"/>
        <v>3541</v>
      </c>
      <c r="DV2648" s="90"/>
      <c r="DY2648" s="57"/>
      <c r="EA2648" s="50"/>
    </row>
    <row r="2649" spans="1:131" hidden="1" x14ac:dyDescent="0.2">
      <c r="A2649" s="46">
        <v>6010</v>
      </c>
      <c r="B2649" s="46">
        <f t="shared" si="777"/>
        <v>7</v>
      </c>
      <c r="C2649" s="46">
        <f t="shared" si="778"/>
        <v>30</v>
      </c>
      <c r="D2649" s="46">
        <f t="shared" si="779"/>
        <v>9</v>
      </c>
      <c r="E2649" s="85">
        <v>34972</v>
      </c>
      <c r="F2649" s="94" t="s">
        <v>2853</v>
      </c>
      <c r="G2649" s="93" t="s">
        <v>310</v>
      </c>
      <c r="H2649" s="93" t="s">
        <v>306</v>
      </c>
      <c r="I2649" s="93">
        <v>3</v>
      </c>
      <c r="J2649" s="93">
        <v>0</v>
      </c>
      <c r="K2649" s="93" t="s">
        <v>2996</v>
      </c>
      <c r="L2649" s="172">
        <v>5273</v>
      </c>
      <c r="M2649" s="92" t="s">
        <v>1882</v>
      </c>
      <c r="N2649" s="50">
        <v>17</v>
      </c>
      <c r="O2649" s="7">
        <v>10</v>
      </c>
      <c r="P2649" s="7">
        <v>3</v>
      </c>
      <c r="Q2649" s="7">
        <v>2</v>
      </c>
      <c r="R2649" s="7">
        <v>5</v>
      </c>
      <c r="S2649" s="7">
        <v>11</v>
      </c>
      <c r="T2649" s="7">
        <v>14</v>
      </c>
      <c r="U2649" s="7">
        <v>11</v>
      </c>
      <c r="BG2649" s="6">
        <f t="shared" si="769"/>
        <v>1</v>
      </c>
      <c r="BH2649" s="6">
        <f t="shared" si="767"/>
        <v>3</v>
      </c>
      <c r="BI2649" s="6">
        <f t="shared" si="770"/>
        <v>0</v>
      </c>
      <c r="BJ2649" s="6">
        <f t="shared" si="768"/>
        <v>0</v>
      </c>
      <c r="BK2649" s="6">
        <f t="shared" si="771"/>
        <v>0</v>
      </c>
      <c r="BL2649" s="6">
        <f t="shared" si="772"/>
        <v>0</v>
      </c>
      <c r="BM2649" s="6">
        <f t="shared" si="773"/>
        <v>1</v>
      </c>
      <c r="BN2649" s="6">
        <f t="shared" si="774"/>
        <v>4</v>
      </c>
      <c r="BO2649" s="6">
        <f t="shared" si="775"/>
        <v>0</v>
      </c>
      <c r="BP2649" s="6">
        <f t="shared" si="776"/>
        <v>0</v>
      </c>
      <c r="BQ2649" s="6">
        <f t="shared" si="780"/>
        <v>1</v>
      </c>
      <c r="BR2649" s="6">
        <f t="shared" si="781"/>
        <v>4</v>
      </c>
      <c r="BS2649" s="6">
        <f t="shared" si="783"/>
        <v>0</v>
      </c>
      <c r="BT2649" s="6">
        <f t="shared" si="784"/>
        <v>0</v>
      </c>
      <c r="CT2649" s="6">
        <f t="shared" si="782"/>
        <v>0</v>
      </c>
      <c r="CX2649" s="6" t="str">
        <f t="shared" si="763"/>
        <v>A</v>
      </c>
      <c r="CY2649" s="87">
        <f t="shared" si="764"/>
        <v>5273</v>
      </c>
      <c r="CZ2649" s="87">
        <f t="shared" si="765"/>
        <v>0</v>
      </c>
      <c r="DA2649" s="6" t="str">
        <f t="shared" si="766"/>
        <v>na</v>
      </c>
      <c r="DV2649" s="90"/>
      <c r="DY2649" s="57"/>
      <c r="EA2649" s="50"/>
    </row>
    <row r="2650" spans="1:131" hidden="1" x14ac:dyDescent="0.2">
      <c r="A2650" s="46">
        <v>6011</v>
      </c>
      <c r="B2650" s="46">
        <f t="shared" si="777"/>
        <v>7</v>
      </c>
      <c r="C2650" s="46">
        <f t="shared" si="778"/>
        <v>7</v>
      </c>
      <c r="D2650" s="46">
        <f t="shared" si="779"/>
        <v>10</v>
      </c>
      <c r="E2650" s="85">
        <v>34979</v>
      </c>
      <c r="F2650" s="94" t="s">
        <v>234</v>
      </c>
      <c r="G2650" s="93" t="s">
        <v>103</v>
      </c>
      <c r="H2650" s="93" t="s">
        <v>306</v>
      </c>
      <c r="I2650" s="93">
        <v>1</v>
      </c>
      <c r="J2650" s="93">
        <v>0</v>
      </c>
      <c r="K2650" s="93" t="s">
        <v>36</v>
      </c>
      <c r="L2650" s="172">
        <v>3512</v>
      </c>
      <c r="M2650" s="92" t="s">
        <v>1883</v>
      </c>
      <c r="N2650" s="50">
        <v>14</v>
      </c>
      <c r="O2650" s="7">
        <v>11</v>
      </c>
      <c r="P2650" s="7">
        <v>4</v>
      </c>
      <c r="Q2650" s="7">
        <v>2</v>
      </c>
      <c r="R2650" s="7">
        <v>5</v>
      </c>
      <c r="S2650" s="7">
        <v>12</v>
      </c>
      <c r="T2650" s="7">
        <v>14</v>
      </c>
      <c r="U2650" s="7">
        <v>14</v>
      </c>
      <c r="BG2650" s="6">
        <f t="shared" si="769"/>
        <v>1</v>
      </c>
      <c r="BH2650" s="6">
        <f t="shared" si="767"/>
        <v>4</v>
      </c>
      <c r="BI2650" s="6">
        <f t="shared" si="770"/>
        <v>0</v>
      </c>
      <c r="BJ2650" s="6">
        <f t="shared" si="768"/>
        <v>0</v>
      </c>
      <c r="BK2650" s="6">
        <f t="shared" si="771"/>
        <v>0</v>
      </c>
      <c r="BL2650" s="6">
        <f t="shared" si="772"/>
        <v>0</v>
      </c>
      <c r="BM2650" s="6">
        <f t="shared" si="773"/>
        <v>1</v>
      </c>
      <c r="BN2650" s="6">
        <f t="shared" si="774"/>
        <v>5</v>
      </c>
      <c r="BO2650" s="6">
        <f t="shared" si="775"/>
        <v>0</v>
      </c>
      <c r="BP2650" s="6">
        <f t="shared" si="776"/>
        <v>0</v>
      </c>
      <c r="BQ2650" s="6">
        <f t="shared" si="780"/>
        <v>1</v>
      </c>
      <c r="BR2650" s="6">
        <f t="shared" si="781"/>
        <v>5</v>
      </c>
      <c r="BS2650" s="6">
        <f t="shared" si="783"/>
        <v>0</v>
      </c>
      <c r="BT2650" s="6">
        <f t="shared" si="784"/>
        <v>0</v>
      </c>
      <c r="CT2650" s="6">
        <f t="shared" si="782"/>
        <v>0</v>
      </c>
      <c r="CX2650" s="6" t="str">
        <f t="shared" ref="CX2650:CX2713" si="785">G2650</f>
        <v>H</v>
      </c>
      <c r="CY2650" s="87">
        <f t="shared" ref="CY2650:CY2713" si="786">L2650</f>
        <v>3512</v>
      </c>
      <c r="CZ2650" s="87">
        <f t="shared" ref="CZ2650:CZ2713" si="787">AY2650</f>
        <v>0</v>
      </c>
      <c r="DA2650" s="6">
        <f t="shared" ref="DA2650:DA2713" si="788">IF(CX2650="H",CY2650-CZ2650,"na")</f>
        <v>3512</v>
      </c>
      <c r="DV2650" s="90"/>
      <c r="DY2650" s="57"/>
      <c r="EA2650" s="91"/>
    </row>
    <row r="2651" spans="1:131" hidden="1" x14ac:dyDescent="0.2">
      <c r="A2651" s="46">
        <v>6012</v>
      </c>
      <c r="B2651" s="46">
        <f t="shared" si="777"/>
        <v>7</v>
      </c>
      <c r="C2651" s="46">
        <f t="shared" si="778"/>
        <v>14</v>
      </c>
      <c r="D2651" s="46">
        <f t="shared" si="779"/>
        <v>10</v>
      </c>
      <c r="E2651" s="85">
        <v>34986</v>
      </c>
      <c r="F2651" s="94" t="s">
        <v>193</v>
      </c>
      <c r="G2651" s="93" t="s">
        <v>310</v>
      </c>
      <c r="H2651" s="93" t="s">
        <v>308</v>
      </c>
      <c r="I2651" s="93">
        <v>1</v>
      </c>
      <c r="J2651" s="93">
        <v>2</v>
      </c>
      <c r="K2651" s="93" t="s">
        <v>3298</v>
      </c>
      <c r="L2651" s="172">
        <v>2827</v>
      </c>
      <c r="M2651" s="92" t="s">
        <v>2005</v>
      </c>
      <c r="N2651" s="50">
        <v>17</v>
      </c>
      <c r="O2651" s="7">
        <v>12</v>
      </c>
      <c r="P2651" s="7">
        <v>4</v>
      </c>
      <c r="Q2651" s="7">
        <v>2</v>
      </c>
      <c r="R2651" s="7">
        <v>6</v>
      </c>
      <c r="S2651" s="7">
        <v>13</v>
      </c>
      <c r="T2651" s="7">
        <v>16</v>
      </c>
      <c r="U2651" s="7">
        <v>14</v>
      </c>
      <c r="BG2651" s="6">
        <f t="shared" si="769"/>
        <v>0</v>
      </c>
      <c r="BH2651" s="6">
        <f t="shared" ref="BH2651:BH2714" si="789">IF(H2651="W",BH2650+1,0)</f>
        <v>0</v>
      </c>
      <c r="BI2651" s="6">
        <f t="shared" si="770"/>
        <v>0</v>
      </c>
      <c r="BJ2651" s="6">
        <f t="shared" ref="BJ2651:BJ2714" si="790">IF(H2651="D",BJ2650+1,0)</f>
        <v>0</v>
      </c>
      <c r="BK2651" s="6">
        <f t="shared" si="771"/>
        <v>1</v>
      </c>
      <c r="BL2651" s="6">
        <f t="shared" si="772"/>
        <v>1</v>
      </c>
      <c r="BM2651" s="6">
        <f t="shared" si="773"/>
        <v>0</v>
      </c>
      <c r="BN2651" s="6">
        <f t="shared" si="774"/>
        <v>0</v>
      </c>
      <c r="BO2651" s="6">
        <f t="shared" si="775"/>
        <v>1</v>
      </c>
      <c r="BP2651" s="6">
        <f t="shared" si="776"/>
        <v>1</v>
      </c>
      <c r="BQ2651" s="6">
        <f t="shared" si="780"/>
        <v>1</v>
      </c>
      <c r="BR2651" s="6">
        <f t="shared" si="781"/>
        <v>6</v>
      </c>
      <c r="BS2651" s="6">
        <f t="shared" si="783"/>
        <v>1</v>
      </c>
      <c r="BT2651" s="6">
        <f t="shared" si="784"/>
        <v>1</v>
      </c>
      <c r="CT2651" s="6">
        <f t="shared" si="782"/>
        <v>0</v>
      </c>
      <c r="CX2651" s="6" t="str">
        <f t="shared" si="785"/>
        <v>A</v>
      </c>
      <c r="CY2651" s="87">
        <f t="shared" si="786"/>
        <v>2827</v>
      </c>
      <c r="CZ2651" s="87">
        <f t="shared" si="787"/>
        <v>0</v>
      </c>
      <c r="DA2651" s="6" t="str">
        <f t="shared" si="788"/>
        <v>na</v>
      </c>
      <c r="DV2651" s="90"/>
      <c r="DY2651" s="57"/>
      <c r="EA2651" s="50"/>
    </row>
    <row r="2652" spans="1:131" hidden="1" x14ac:dyDescent="0.2">
      <c r="A2652" s="46">
        <v>6013</v>
      </c>
      <c r="B2652" s="46">
        <f t="shared" si="777"/>
        <v>7</v>
      </c>
      <c r="C2652" s="46">
        <f t="shared" si="778"/>
        <v>21</v>
      </c>
      <c r="D2652" s="46">
        <f t="shared" si="779"/>
        <v>10</v>
      </c>
      <c r="E2652" s="85">
        <v>34993</v>
      </c>
      <c r="F2652" s="94" t="s">
        <v>1931</v>
      </c>
      <c r="G2652" s="93" t="s">
        <v>103</v>
      </c>
      <c r="H2652" s="93" t="s">
        <v>308</v>
      </c>
      <c r="I2652" s="93">
        <v>0</v>
      </c>
      <c r="J2652" s="93">
        <v>1</v>
      </c>
      <c r="K2652" s="93" t="s">
        <v>3298</v>
      </c>
      <c r="L2652" s="172">
        <v>3367</v>
      </c>
      <c r="M2652" s="92"/>
      <c r="N2652" s="50">
        <v>18</v>
      </c>
      <c r="O2652" s="7">
        <v>13</v>
      </c>
      <c r="P2652" s="7">
        <v>4</v>
      </c>
      <c r="Q2652" s="7">
        <v>2</v>
      </c>
      <c r="R2652" s="7">
        <v>7</v>
      </c>
      <c r="S2652" s="7">
        <v>13</v>
      </c>
      <c r="T2652" s="7">
        <v>17</v>
      </c>
      <c r="U2652" s="7">
        <v>14</v>
      </c>
      <c r="BG2652" s="6">
        <f t="shared" si="769"/>
        <v>0</v>
      </c>
      <c r="BH2652" s="6">
        <f t="shared" si="789"/>
        <v>0</v>
      </c>
      <c r="BI2652" s="6">
        <f t="shared" si="770"/>
        <v>0</v>
      </c>
      <c r="BJ2652" s="6">
        <f t="shared" si="790"/>
        <v>0</v>
      </c>
      <c r="BK2652" s="6">
        <f t="shared" si="771"/>
        <v>1</v>
      </c>
      <c r="BL2652" s="6">
        <f t="shared" si="772"/>
        <v>2</v>
      </c>
      <c r="BM2652" s="6">
        <f t="shared" si="773"/>
        <v>0</v>
      </c>
      <c r="BN2652" s="6">
        <f t="shared" si="774"/>
        <v>0</v>
      </c>
      <c r="BO2652" s="6">
        <f t="shared" si="775"/>
        <v>1</v>
      </c>
      <c r="BP2652" s="6">
        <f t="shared" si="776"/>
        <v>2</v>
      </c>
      <c r="BQ2652" s="6">
        <f t="shared" si="780"/>
        <v>0</v>
      </c>
      <c r="BR2652" s="6">
        <f t="shared" si="781"/>
        <v>0</v>
      </c>
      <c r="BS2652" s="6">
        <f t="shared" si="783"/>
        <v>1</v>
      </c>
      <c r="BT2652" s="6">
        <f t="shared" si="784"/>
        <v>2</v>
      </c>
      <c r="CT2652" s="6">
        <f t="shared" si="782"/>
        <v>0</v>
      </c>
      <c r="CX2652" s="6" t="str">
        <f t="shared" si="785"/>
        <v>H</v>
      </c>
      <c r="CY2652" s="87">
        <f t="shared" si="786"/>
        <v>3367</v>
      </c>
      <c r="CZ2652" s="87">
        <f t="shared" si="787"/>
        <v>0</v>
      </c>
      <c r="DA2652" s="6">
        <f t="shared" si="788"/>
        <v>3367</v>
      </c>
      <c r="DV2652" s="90"/>
      <c r="DY2652" s="57"/>
      <c r="EA2652" s="50"/>
    </row>
    <row r="2653" spans="1:131" hidden="1" x14ac:dyDescent="0.2">
      <c r="A2653" s="46">
        <v>6014</v>
      </c>
      <c r="B2653" s="46">
        <f t="shared" si="777"/>
        <v>7</v>
      </c>
      <c r="C2653" s="46">
        <f t="shared" si="778"/>
        <v>28</v>
      </c>
      <c r="D2653" s="46">
        <f t="shared" si="779"/>
        <v>10</v>
      </c>
      <c r="E2653" s="85">
        <v>35000</v>
      </c>
      <c r="F2653" s="94" t="s">
        <v>3426</v>
      </c>
      <c r="G2653" s="93" t="s">
        <v>310</v>
      </c>
      <c r="H2653" s="93" t="s">
        <v>308</v>
      </c>
      <c r="I2653" s="93">
        <v>1</v>
      </c>
      <c r="J2653" s="93">
        <v>6</v>
      </c>
      <c r="K2653" s="93" t="s">
        <v>1884</v>
      </c>
      <c r="L2653" s="172">
        <v>4605</v>
      </c>
      <c r="M2653" s="92" t="s">
        <v>1885</v>
      </c>
      <c r="N2653" s="50">
        <v>20</v>
      </c>
      <c r="O2653" s="7">
        <v>14</v>
      </c>
      <c r="P2653" s="7">
        <v>4</v>
      </c>
      <c r="Q2653" s="7">
        <v>2</v>
      </c>
      <c r="R2653" s="7">
        <v>8</v>
      </c>
      <c r="S2653" s="7">
        <v>14</v>
      </c>
      <c r="T2653" s="7">
        <v>23</v>
      </c>
      <c r="U2653" s="7">
        <v>14</v>
      </c>
      <c r="BG2653" s="6">
        <f t="shared" si="769"/>
        <v>0</v>
      </c>
      <c r="BH2653" s="6">
        <f t="shared" si="789"/>
        <v>0</v>
      </c>
      <c r="BI2653" s="6">
        <f t="shared" si="770"/>
        <v>0</v>
      </c>
      <c r="BJ2653" s="6">
        <f t="shared" si="790"/>
        <v>0</v>
      </c>
      <c r="BK2653" s="6">
        <f t="shared" si="771"/>
        <v>1</v>
      </c>
      <c r="BL2653" s="6">
        <f t="shared" si="772"/>
        <v>3</v>
      </c>
      <c r="BM2653" s="6">
        <f t="shared" si="773"/>
        <v>0</v>
      </c>
      <c r="BN2653" s="6">
        <f t="shared" si="774"/>
        <v>0</v>
      </c>
      <c r="BO2653" s="6">
        <f t="shared" si="775"/>
        <v>1</v>
      </c>
      <c r="BP2653" s="6">
        <f t="shared" si="776"/>
        <v>3</v>
      </c>
      <c r="BQ2653" s="6">
        <f t="shared" si="780"/>
        <v>1</v>
      </c>
      <c r="BR2653" s="6">
        <f t="shared" si="781"/>
        <v>1</v>
      </c>
      <c r="BS2653" s="6">
        <f t="shared" si="783"/>
        <v>1</v>
      </c>
      <c r="BT2653" s="6">
        <f t="shared" si="784"/>
        <v>3</v>
      </c>
      <c r="CT2653" s="6">
        <f t="shared" si="782"/>
        <v>0</v>
      </c>
      <c r="CX2653" s="6" t="str">
        <f t="shared" si="785"/>
        <v>A</v>
      </c>
      <c r="CY2653" s="87">
        <f t="shared" si="786"/>
        <v>4605</v>
      </c>
      <c r="CZ2653" s="87">
        <f t="shared" si="787"/>
        <v>0</v>
      </c>
      <c r="DA2653" s="6" t="str">
        <f t="shared" si="788"/>
        <v>na</v>
      </c>
      <c r="DV2653" s="90"/>
      <c r="DY2653" s="57"/>
      <c r="EA2653" s="50"/>
    </row>
    <row r="2654" spans="1:131" hidden="1" x14ac:dyDescent="0.2">
      <c r="A2654" s="46">
        <v>6015</v>
      </c>
      <c r="B2654" s="46">
        <f t="shared" si="777"/>
        <v>3</v>
      </c>
      <c r="C2654" s="46">
        <f t="shared" si="778"/>
        <v>31</v>
      </c>
      <c r="D2654" s="46">
        <f t="shared" si="779"/>
        <v>10</v>
      </c>
      <c r="E2654" s="85">
        <v>35003</v>
      </c>
      <c r="F2654" s="94" t="s">
        <v>2007</v>
      </c>
      <c r="G2654" s="93" t="s">
        <v>310</v>
      </c>
      <c r="H2654" s="93" t="s">
        <v>308</v>
      </c>
      <c r="I2654" s="93">
        <v>1</v>
      </c>
      <c r="J2654" s="93">
        <v>2</v>
      </c>
      <c r="K2654" s="93" t="s">
        <v>1884</v>
      </c>
      <c r="L2654" s="172">
        <v>4038</v>
      </c>
      <c r="M2654" s="92" t="s">
        <v>1886</v>
      </c>
      <c r="N2654" s="50">
        <v>21</v>
      </c>
      <c r="O2654" s="7">
        <v>15</v>
      </c>
      <c r="P2654" s="7">
        <v>4</v>
      </c>
      <c r="Q2654" s="7">
        <v>2</v>
      </c>
      <c r="R2654" s="7">
        <v>9</v>
      </c>
      <c r="S2654" s="7">
        <v>15</v>
      </c>
      <c r="T2654" s="7">
        <v>25</v>
      </c>
      <c r="U2654" s="7">
        <v>14</v>
      </c>
      <c r="BG2654" s="6">
        <f t="shared" si="769"/>
        <v>0</v>
      </c>
      <c r="BH2654" s="6">
        <f t="shared" si="789"/>
        <v>0</v>
      </c>
      <c r="BI2654" s="6">
        <f t="shared" si="770"/>
        <v>0</v>
      </c>
      <c r="BJ2654" s="6">
        <f t="shared" si="790"/>
        <v>0</v>
      </c>
      <c r="BK2654" s="6">
        <f t="shared" si="771"/>
        <v>1</v>
      </c>
      <c r="BL2654" s="6">
        <f t="shared" si="772"/>
        <v>4</v>
      </c>
      <c r="BM2654" s="6">
        <f t="shared" si="773"/>
        <v>0</v>
      </c>
      <c r="BN2654" s="6">
        <f t="shared" si="774"/>
        <v>0</v>
      </c>
      <c r="BO2654" s="6">
        <f t="shared" si="775"/>
        <v>1</v>
      </c>
      <c r="BP2654" s="6">
        <f t="shared" si="776"/>
        <v>4</v>
      </c>
      <c r="BQ2654" s="6">
        <f t="shared" si="780"/>
        <v>1</v>
      </c>
      <c r="BR2654" s="6">
        <f t="shared" si="781"/>
        <v>2</v>
      </c>
      <c r="BS2654" s="6">
        <f t="shared" si="783"/>
        <v>1</v>
      </c>
      <c r="BT2654" s="6">
        <f t="shared" si="784"/>
        <v>4</v>
      </c>
      <c r="CT2654" s="6">
        <f t="shared" si="782"/>
        <v>0</v>
      </c>
      <c r="CX2654" s="6" t="str">
        <f t="shared" si="785"/>
        <v>A</v>
      </c>
      <c r="CY2654" s="87">
        <f t="shared" si="786"/>
        <v>4038</v>
      </c>
      <c r="CZ2654" s="87">
        <f t="shared" si="787"/>
        <v>0</v>
      </c>
      <c r="DA2654" s="6" t="str">
        <f t="shared" si="788"/>
        <v>na</v>
      </c>
      <c r="DV2654" s="90"/>
      <c r="DY2654" s="57"/>
      <c r="EA2654" s="50"/>
    </row>
    <row r="2655" spans="1:131" hidden="1" x14ac:dyDescent="0.2">
      <c r="A2655" s="46">
        <v>6016</v>
      </c>
      <c r="B2655" s="46">
        <f t="shared" si="777"/>
        <v>7</v>
      </c>
      <c r="C2655" s="46">
        <f t="shared" si="778"/>
        <v>4</v>
      </c>
      <c r="D2655" s="46">
        <f t="shared" si="779"/>
        <v>11</v>
      </c>
      <c r="E2655" s="85">
        <v>35007</v>
      </c>
      <c r="F2655" s="94" t="s">
        <v>111</v>
      </c>
      <c r="G2655" s="93" t="s">
        <v>103</v>
      </c>
      <c r="H2655" s="93" t="s">
        <v>307</v>
      </c>
      <c r="I2655" s="93">
        <v>2</v>
      </c>
      <c r="J2655" s="93">
        <v>2</v>
      </c>
      <c r="K2655" s="93"/>
      <c r="L2655" s="172">
        <v>3101</v>
      </c>
      <c r="M2655" s="92" t="s">
        <v>1188</v>
      </c>
      <c r="N2655" s="50">
        <v>20</v>
      </c>
      <c r="O2655" s="7">
        <v>16</v>
      </c>
      <c r="P2655" s="7">
        <v>4</v>
      </c>
      <c r="Q2655" s="7">
        <v>3</v>
      </c>
      <c r="R2655" s="7">
        <v>9</v>
      </c>
      <c r="S2655" s="7">
        <v>17</v>
      </c>
      <c r="T2655" s="7">
        <v>27</v>
      </c>
      <c r="U2655" s="7">
        <v>15</v>
      </c>
      <c r="BG2655" s="6">
        <f t="shared" si="769"/>
        <v>0</v>
      </c>
      <c r="BH2655" s="6">
        <f t="shared" si="789"/>
        <v>0</v>
      </c>
      <c r="BI2655" s="6">
        <f t="shared" si="770"/>
        <v>1</v>
      </c>
      <c r="BJ2655" s="6">
        <f t="shared" si="790"/>
        <v>1</v>
      </c>
      <c r="BK2655" s="6">
        <f t="shared" si="771"/>
        <v>0</v>
      </c>
      <c r="BL2655" s="6">
        <f t="shared" si="772"/>
        <v>0</v>
      </c>
      <c r="BM2655" s="6">
        <f t="shared" si="773"/>
        <v>1</v>
      </c>
      <c r="BN2655" s="6">
        <f t="shared" si="774"/>
        <v>1</v>
      </c>
      <c r="BO2655" s="6">
        <f t="shared" si="775"/>
        <v>1</v>
      </c>
      <c r="BP2655" s="6">
        <f t="shared" si="776"/>
        <v>5</v>
      </c>
      <c r="BQ2655" s="6">
        <f t="shared" si="780"/>
        <v>1</v>
      </c>
      <c r="BR2655" s="6">
        <f t="shared" si="781"/>
        <v>3</v>
      </c>
      <c r="BS2655" s="6">
        <f t="shared" si="783"/>
        <v>1</v>
      </c>
      <c r="BT2655" s="6">
        <f t="shared" si="784"/>
        <v>5</v>
      </c>
      <c r="CT2655" s="6">
        <f t="shared" si="782"/>
        <v>0</v>
      </c>
      <c r="CX2655" s="6" t="str">
        <f t="shared" si="785"/>
        <v>H</v>
      </c>
      <c r="CY2655" s="87">
        <f t="shared" si="786"/>
        <v>3101</v>
      </c>
      <c r="CZ2655" s="87">
        <f t="shared" si="787"/>
        <v>0</v>
      </c>
      <c r="DA2655" s="6">
        <f t="shared" si="788"/>
        <v>3101</v>
      </c>
      <c r="DV2655" s="90"/>
      <c r="DY2655" s="57"/>
      <c r="EA2655" s="91"/>
    </row>
    <row r="2656" spans="1:131" hidden="1" x14ac:dyDescent="0.2">
      <c r="A2656" s="46">
        <v>6017</v>
      </c>
      <c r="B2656" s="46">
        <f t="shared" si="777"/>
        <v>7</v>
      </c>
      <c r="C2656" s="46">
        <f t="shared" si="778"/>
        <v>18</v>
      </c>
      <c r="D2656" s="46">
        <f t="shared" si="779"/>
        <v>11</v>
      </c>
      <c r="E2656" s="85">
        <v>35021</v>
      </c>
      <c r="F2656" s="94" t="s">
        <v>2118</v>
      </c>
      <c r="G2656" s="93" t="s">
        <v>310</v>
      </c>
      <c r="H2656" s="93" t="s">
        <v>306</v>
      </c>
      <c r="I2656" s="93">
        <v>3</v>
      </c>
      <c r="J2656" s="93">
        <v>1</v>
      </c>
      <c r="K2656" s="93"/>
      <c r="L2656" s="172">
        <v>4514</v>
      </c>
      <c r="M2656" s="92" t="s">
        <v>3318</v>
      </c>
      <c r="N2656" s="50">
        <v>18</v>
      </c>
      <c r="O2656" s="7">
        <v>17</v>
      </c>
      <c r="P2656" s="7">
        <v>5</v>
      </c>
      <c r="Q2656" s="7">
        <v>3</v>
      </c>
      <c r="R2656" s="7">
        <v>9</v>
      </c>
      <c r="S2656" s="7">
        <v>20</v>
      </c>
      <c r="T2656" s="7">
        <v>28</v>
      </c>
      <c r="U2656" s="7">
        <v>18</v>
      </c>
      <c r="BG2656" s="6">
        <f t="shared" si="769"/>
        <v>1</v>
      </c>
      <c r="BH2656" s="6">
        <f t="shared" si="789"/>
        <v>1</v>
      </c>
      <c r="BI2656" s="6">
        <f t="shared" si="770"/>
        <v>0</v>
      </c>
      <c r="BJ2656" s="6">
        <f t="shared" si="790"/>
        <v>0</v>
      </c>
      <c r="BK2656" s="6">
        <f t="shared" si="771"/>
        <v>0</v>
      </c>
      <c r="BL2656" s="6">
        <f t="shared" si="772"/>
        <v>0</v>
      </c>
      <c r="BM2656" s="6">
        <f t="shared" si="773"/>
        <v>1</v>
      </c>
      <c r="BN2656" s="6">
        <f t="shared" si="774"/>
        <v>2</v>
      </c>
      <c r="BO2656" s="6">
        <f t="shared" si="775"/>
        <v>0</v>
      </c>
      <c r="BP2656" s="6">
        <f t="shared" si="776"/>
        <v>0</v>
      </c>
      <c r="BQ2656" s="6">
        <f t="shared" si="780"/>
        <v>1</v>
      </c>
      <c r="BR2656" s="6">
        <f t="shared" si="781"/>
        <v>4</v>
      </c>
      <c r="BS2656" s="6">
        <f t="shared" si="783"/>
        <v>1</v>
      </c>
      <c r="BT2656" s="6">
        <f t="shared" si="784"/>
        <v>6</v>
      </c>
      <c r="CT2656" s="6">
        <f t="shared" si="782"/>
        <v>0</v>
      </c>
      <c r="CX2656" s="6" t="str">
        <f t="shared" si="785"/>
        <v>A</v>
      </c>
      <c r="CY2656" s="87">
        <f t="shared" si="786"/>
        <v>4514</v>
      </c>
      <c r="CZ2656" s="87">
        <f t="shared" si="787"/>
        <v>0</v>
      </c>
      <c r="DA2656" s="6" t="str">
        <f t="shared" si="788"/>
        <v>na</v>
      </c>
      <c r="DV2656" s="90"/>
      <c r="DY2656" s="57"/>
      <c r="EA2656" s="50"/>
    </row>
    <row r="2657" spans="1:131" hidden="1" x14ac:dyDescent="0.2">
      <c r="A2657" s="46">
        <v>6018</v>
      </c>
      <c r="B2657" s="46">
        <f t="shared" si="777"/>
        <v>7</v>
      </c>
      <c r="C2657" s="46">
        <f t="shared" si="778"/>
        <v>25</v>
      </c>
      <c r="D2657" s="46">
        <f t="shared" si="779"/>
        <v>11</v>
      </c>
      <c r="E2657" s="85">
        <v>35028</v>
      </c>
      <c r="F2657" s="94" t="s">
        <v>570</v>
      </c>
      <c r="G2657" s="93" t="s">
        <v>103</v>
      </c>
      <c r="H2657" s="93" t="s">
        <v>306</v>
      </c>
      <c r="I2657" s="93">
        <v>3</v>
      </c>
      <c r="J2657" s="93">
        <v>1</v>
      </c>
      <c r="K2657" s="93" t="s">
        <v>3298</v>
      </c>
      <c r="L2657" s="172">
        <v>3105</v>
      </c>
      <c r="M2657" s="92" t="s">
        <v>900</v>
      </c>
      <c r="N2657" s="50">
        <v>16</v>
      </c>
      <c r="O2657" s="7">
        <v>18</v>
      </c>
      <c r="P2657" s="7">
        <v>6</v>
      </c>
      <c r="Q2657" s="7">
        <v>3</v>
      </c>
      <c r="R2657" s="7">
        <v>9</v>
      </c>
      <c r="S2657" s="7">
        <v>23</v>
      </c>
      <c r="T2657" s="7">
        <v>29</v>
      </c>
      <c r="U2657" s="7">
        <v>21</v>
      </c>
      <c r="BG2657" s="6">
        <f t="shared" si="769"/>
        <v>1</v>
      </c>
      <c r="BH2657" s="6">
        <f t="shared" si="789"/>
        <v>2</v>
      </c>
      <c r="BI2657" s="6">
        <f t="shared" si="770"/>
        <v>0</v>
      </c>
      <c r="BJ2657" s="6">
        <f t="shared" si="790"/>
        <v>0</v>
      </c>
      <c r="BK2657" s="6">
        <f t="shared" si="771"/>
        <v>0</v>
      </c>
      <c r="BL2657" s="6">
        <f t="shared" si="772"/>
        <v>0</v>
      </c>
      <c r="BM2657" s="6">
        <f t="shared" si="773"/>
        <v>1</v>
      </c>
      <c r="BN2657" s="6">
        <f t="shared" si="774"/>
        <v>3</v>
      </c>
      <c r="BO2657" s="6">
        <f t="shared" si="775"/>
        <v>0</v>
      </c>
      <c r="BP2657" s="6">
        <f t="shared" si="776"/>
        <v>0</v>
      </c>
      <c r="BQ2657" s="6">
        <f t="shared" si="780"/>
        <v>1</v>
      </c>
      <c r="BR2657" s="6">
        <f t="shared" si="781"/>
        <v>5</v>
      </c>
      <c r="BS2657" s="6">
        <f t="shared" si="783"/>
        <v>1</v>
      </c>
      <c r="BT2657" s="6">
        <f t="shared" si="784"/>
        <v>7</v>
      </c>
      <c r="CT2657" s="6">
        <f t="shared" si="782"/>
        <v>0</v>
      </c>
      <c r="CX2657" s="6" t="str">
        <f t="shared" si="785"/>
        <v>H</v>
      </c>
      <c r="CY2657" s="87">
        <f t="shared" si="786"/>
        <v>3105</v>
      </c>
      <c r="CZ2657" s="87">
        <f t="shared" si="787"/>
        <v>0</v>
      </c>
      <c r="DA2657" s="6">
        <f t="shared" si="788"/>
        <v>3105</v>
      </c>
      <c r="DV2657" s="90"/>
      <c r="DY2657" s="57"/>
      <c r="EA2657" s="50"/>
    </row>
    <row r="2658" spans="1:131" hidden="1" x14ac:dyDescent="0.2">
      <c r="A2658" s="46">
        <v>6019</v>
      </c>
      <c r="B2658" s="46">
        <f t="shared" si="777"/>
        <v>7</v>
      </c>
      <c r="C2658" s="46">
        <f t="shared" si="778"/>
        <v>9</v>
      </c>
      <c r="D2658" s="46">
        <f t="shared" si="779"/>
        <v>12</v>
      </c>
      <c r="E2658" s="85">
        <v>35042</v>
      </c>
      <c r="F2658" s="94" t="s">
        <v>125</v>
      </c>
      <c r="G2658" s="93" t="s">
        <v>310</v>
      </c>
      <c r="H2658" s="93" t="s">
        <v>308</v>
      </c>
      <c r="I2658" s="93">
        <v>0</v>
      </c>
      <c r="J2658" s="93">
        <v>2</v>
      </c>
      <c r="K2658" s="93" t="s">
        <v>3410</v>
      </c>
      <c r="L2658" s="172">
        <v>3193</v>
      </c>
      <c r="M2658" s="92"/>
      <c r="N2658" s="50">
        <v>18</v>
      </c>
      <c r="O2658" s="7">
        <v>19</v>
      </c>
      <c r="P2658" s="7">
        <v>6</v>
      </c>
      <c r="Q2658" s="7">
        <v>3</v>
      </c>
      <c r="R2658" s="7">
        <v>10</v>
      </c>
      <c r="S2658" s="7">
        <v>23</v>
      </c>
      <c r="T2658" s="7">
        <v>31</v>
      </c>
      <c r="U2658" s="7">
        <v>21</v>
      </c>
      <c r="BG2658" s="6">
        <f t="shared" si="769"/>
        <v>0</v>
      </c>
      <c r="BH2658" s="6">
        <f t="shared" si="789"/>
        <v>0</v>
      </c>
      <c r="BI2658" s="6">
        <f t="shared" si="770"/>
        <v>0</v>
      </c>
      <c r="BJ2658" s="6">
        <f t="shared" si="790"/>
        <v>0</v>
      </c>
      <c r="BK2658" s="6">
        <f t="shared" si="771"/>
        <v>1</v>
      </c>
      <c r="BL2658" s="6">
        <f t="shared" si="772"/>
        <v>1</v>
      </c>
      <c r="BM2658" s="6">
        <f t="shared" si="773"/>
        <v>0</v>
      </c>
      <c r="BN2658" s="6">
        <f t="shared" si="774"/>
        <v>0</v>
      </c>
      <c r="BO2658" s="6">
        <f t="shared" si="775"/>
        <v>1</v>
      </c>
      <c r="BP2658" s="6">
        <f t="shared" si="776"/>
        <v>1</v>
      </c>
      <c r="BQ2658" s="6">
        <f t="shared" si="780"/>
        <v>0</v>
      </c>
      <c r="BR2658" s="6">
        <f t="shared" si="781"/>
        <v>0</v>
      </c>
      <c r="BS2658" s="6">
        <f t="shared" si="783"/>
        <v>1</v>
      </c>
      <c r="BT2658" s="6">
        <f t="shared" si="784"/>
        <v>8</v>
      </c>
      <c r="CT2658" s="6">
        <f t="shared" si="782"/>
        <v>0</v>
      </c>
      <c r="CX2658" s="6" t="str">
        <f t="shared" si="785"/>
        <v>A</v>
      </c>
      <c r="CY2658" s="87">
        <f t="shared" si="786"/>
        <v>3193</v>
      </c>
      <c r="CZ2658" s="87">
        <f t="shared" si="787"/>
        <v>0</v>
      </c>
      <c r="DA2658" s="6" t="str">
        <f t="shared" si="788"/>
        <v>na</v>
      </c>
      <c r="DV2658" s="90"/>
      <c r="DY2658" s="57"/>
      <c r="EA2658" s="50"/>
    </row>
    <row r="2659" spans="1:131" hidden="1" x14ac:dyDescent="0.2">
      <c r="A2659" s="46">
        <v>6020</v>
      </c>
      <c r="B2659" s="46">
        <f t="shared" si="777"/>
        <v>7</v>
      </c>
      <c r="C2659" s="46">
        <f t="shared" si="778"/>
        <v>16</v>
      </c>
      <c r="D2659" s="46">
        <f t="shared" si="779"/>
        <v>12</v>
      </c>
      <c r="E2659" s="85">
        <v>35049</v>
      </c>
      <c r="F2659" s="94" t="s">
        <v>2851</v>
      </c>
      <c r="G2659" s="93" t="s">
        <v>103</v>
      </c>
      <c r="H2659" s="93" t="s">
        <v>308</v>
      </c>
      <c r="I2659" s="93">
        <v>0</v>
      </c>
      <c r="J2659" s="93">
        <v>1</v>
      </c>
      <c r="K2659" s="93" t="s">
        <v>36</v>
      </c>
      <c r="L2659" s="172">
        <v>3593</v>
      </c>
      <c r="M2659" s="92"/>
      <c r="N2659" s="50">
        <v>19</v>
      </c>
      <c r="O2659" s="7">
        <v>20</v>
      </c>
      <c r="P2659" s="7">
        <v>6</v>
      </c>
      <c r="Q2659" s="7">
        <v>3</v>
      </c>
      <c r="R2659" s="7">
        <v>11</v>
      </c>
      <c r="S2659" s="7">
        <v>23</v>
      </c>
      <c r="T2659" s="7">
        <v>32</v>
      </c>
      <c r="U2659" s="7">
        <v>21</v>
      </c>
      <c r="BG2659" s="6">
        <f t="shared" si="769"/>
        <v>0</v>
      </c>
      <c r="BH2659" s="6">
        <f t="shared" si="789"/>
        <v>0</v>
      </c>
      <c r="BI2659" s="6">
        <f t="shared" si="770"/>
        <v>0</v>
      </c>
      <c r="BJ2659" s="6">
        <f t="shared" si="790"/>
        <v>0</v>
      </c>
      <c r="BK2659" s="6">
        <f t="shared" si="771"/>
        <v>1</v>
      </c>
      <c r="BL2659" s="6">
        <f t="shared" si="772"/>
        <v>2</v>
      </c>
      <c r="BM2659" s="6">
        <f t="shared" si="773"/>
        <v>0</v>
      </c>
      <c r="BN2659" s="6">
        <f t="shared" si="774"/>
        <v>0</v>
      </c>
      <c r="BO2659" s="6">
        <f t="shared" si="775"/>
        <v>1</v>
      </c>
      <c r="BP2659" s="6">
        <f t="shared" si="776"/>
        <v>2</v>
      </c>
      <c r="BQ2659" s="6">
        <f t="shared" si="780"/>
        <v>0</v>
      </c>
      <c r="BR2659" s="6">
        <f t="shared" si="781"/>
        <v>0</v>
      </c>
      <c r="BS2659" s="6">
        <f t="shared" si="783"/>
        <v>1</v>
      </c>
      <c r="BT2659" s="6">
        <f t="shared" si="784"/>
        <v>9</v>
      </c>
      <c r="CT2659" s="6">
        <f t="shared" si="782"/>
        <v>0</v>
      </c>
      <c r="CX2659" s="6" t="str">
        <f t="shared" si="785"/>
        <v>H</v>
      </c>
      <c r="CY2659" s="87">
        <f t="shared" si="786"/>
        <v>3593</v>
      </c>
      <c r="CZ2659" s="87">
        <f t="shared" si="787"/>
        <v>0</v>
      </c>
      <c r="DA2659" s="6">
        <f t="shared" si="788"/>
        <v>3593</v>
      </c>
      <c r="DV2659" s="90"/>
      <c r="DY2659" s="57"/>
      <c r="EA2659" s="50"/>
    </row>
    <row r="2660" spans="1:131" hidden="1" x14ac:dyDescent="0.2">
      <c r="A2660" s="46">
        <v>6021</v>
      </c>
      <c r="B2660" s="46">
        <f t="shared" si="777"/>
        <v>3</v>
      </c>
      <c r="C2660" s="46">
        <f t="shared" si="778"/>
        <v>26</v>
      </c>
      <c r="D2660" s="46">
        <f t="shared" si="779"/>
        <v>12</v>
      </c>
      <c r="E2660" s="85">
        <v>35059</v>
      </c>
      <c r="F2660" s="94" t="s">
        <v>1699</v>
      </c>
      <c r="G2660" s="93" t="s">
        <v>103</v>
      </c>
      <c r="H2660" s="93" t="s">
        <v>308</v>
      </c>
      <c r="I2660" s="93">
        <v>0</v>
      </c>
      <c r="J2660" s="93">
        <v>3</v>
      </c>
      <c r="K2660" s="93" t="s">
        <v>3298</v>
      </c>
      <c r="L2660" s="172">
        <v>5213</v>
      </c>
      <c r="M2660" s="92"/>
      <c r="N2660" s="50">
        <v>21</v>
      </c>
      <c r="O2660" s="7">
        <v>21</v>
      </c>
      <c r="P2660" s="7">
        <v>6</v>
      </c>
      <c r="Q2660" s="7">
        <v>3</v>
      </c>
      <c r="R2660" s="7">
        <v>12</v>
      </c>
      <c r="S2660" s="7">
        <v>23</v>
      </c>
      <c r="T2660" s="7">
        <v>35</v>
      </c>
      <c r="U2660" s="7">
        <v>21</v>
      </c>
      <c r="BG2660" s="6">
        <f t="shared" si="769"/>
        <v>0</v>
      </c>
      <c r="BH2660" s="6">
        <f t="shared" si="789"/>
        <v>0</v>
      </c>
      <c r="BI2660" s="6">
        <f t="shared" si="770"/>
        <v>0</v>
      </c>
      <c r="BJ2660" s="6">
        <f t="shared" si="790"/>
        <v>0</v>
      </c>
      <c r="BK2660" s="6">
        <f t="shared" si="771"/>
        <v>1</v>
      </c>
      <c r="BL2660" s="6">
        <f t="shared" si="772"/>
        <v>3</v>
      </c>
      <c r="BM2660" s="6">
        <f t="shared" si="773"/>
        <v>0</v>
      </c>
      <c r="BN2660" s="6">
        <f t="shared" si="774"/>
        <v>0</v>
      </c>
      <c r="BO2660" s="6">
        <f t="shared" si="775"/>
        <v>1</v>
      </c>
      <c r="BP2660" s="6">
        <f t="shared" si="776"/>
        <v>3</v>
      </c>
      <c r="BQ2660" s="6">
        <f t="shared" si="780"/>
        <v>0</v>
      </c>
      <c r="BR2660" s="6">
        <f t="shared" si="781"/>
        <v>0</v>
      </c>
      <c r="BS2660" s="6">
        <f t="shared" si="783"/>
        <v>1</v>
      </c>
      <c r="BT2660" s="6">
        <f t="shared" si="784"/>
        <v>10</v>
      </c>
      <c r="CT2660" s="6">
        <f t="shared" si="782"/>
        <v>0</v>
      </c>
      <c r="CX2660" s="6" t="str">
        <f t="shared" si="785"/>
        <v>H</v>
      </c>
      <c r="CY2660" s="87">
        <f t="shared" si="786"/>
        <v>5213</v>
      </c>
      <c r="CZ2660" s="87">
        <f t="shared" si="787"/>
        <v>0</v>
      </c>
      <c r="DA2660" s="6">
        <f t="shared" si="788"/>
        <v>5213</v>
      </c>
      <c r="DV2660" s="90"/>
      <c r="DY2660" s="57"/>
      <c r="EA2660" s="50"/>
    </row>
    <row r="2661" spans="1:131" hidden="1" x14ac:dyDescent="0.2">
      <c r="A2661" s="46">
        <v>6022</v>
      </c>
      <c r="B2661" s="46">
        <f t="shared" si="777"/>
        <v>7</v>
      </c>
      <c r="C2661" s="46">
        <f t="shared" si="778"/>
        <v>6</v>
      </c>
      <c r="D2661" s="46">
        <f t="shared" si="779"/>
        <v>1</v>
      </c>
      <c r="E2661" s="85">
        <v>35070</v>
      </c>
      <c r="F2661" s="94" t="s">
        <v>261</v>
      </c>
      <c r="G2661" s="93" t="s">
        <v>310</v>
      </c>
      <c r="H2661" s="93" t="s">
        <v>307</v>
      </c>
      <c r="I2661" s="93">
        <v>2</v>
      </c>
      <c r="J2661" s="93">
        <v>2</v>
      </c>
      <c r="K2661" s="93" t="s">
        <v>3410</v>
      </c>
      <c r="L2661" s="172">
        <v>2695</v>
      </c>
      <c r="M2661" s="92" t="s">
        <v>901</v>
      </c>
      <c r="N2661" s="50">
        <v>19</v>
      </c>
      <c r="O2661" s="7">
        <v>22</v>
      </c>
      <c r="P2661" s="7">
        <v>6</v>
      </c>
      <c r="Q2661" s="7">
        <v>4</v>
      </c>
      <c r="R2661" s="7">
        <v>12</v>
      </c>
      <c r="S2661" s="7">
        <v>25</v>
      </c>
      <c r="T2661" s="7">
        <v>37</v>
      </c>
      <c r="U2661" s="7">
        <v>22</v>
      </c>
      <c r="BG2661" s="6">
        <f t="shared" si="769"/>
        <v>0</v>
      </c>
      <c r="BH2661" s="6">
        <f t="shared" si="789"/>
        <v>0</v>
      </c>
      <c r="BI2661" s="6">
        <f t="shared" si="770"/>
        <v>1</v>
      </c>
      <c r="BJ2661" s="6">
        <f t="shared" si="790"/>
        <v>1</v>
      </c>
      <c r="BK2661" s="6">
        <f t="shared" si="771"/>
        <v>0</v>
      </c>
      <c r="BL2661" s="6">
        <f t="shared" si="772"/>
        <v>0</v>
      </c>
      <c r="BM2661" s="6">
        <f t="shared" si="773"/>
        <v>1</v>
      </c>
      <c r="BN2661" s="6">
        <f t="shared" si="774"/>
        <v>1</v>
      </c>
      <c r="BO2661" s="6">
        <f t="shared" si="775"/>
        <v>1</v>
      </c>
      <c r="BP2661" s="6">
        <f t="shared" si="776"/>
        <v>4</v>
      </c>
      <c r="BQ2661" s="6">
        <f t="shared" si="780"/>
        <v>1</v>
      </c>
      <c r="BR2661" s="6">
        <f t="shared" si="781"/>
        <v>1</v>
      </c>
      <c r="BS2661" s="6">
        <f t="shared" si="783"/>
        <v>1</v>
      </c>
      <c r="BT2661" s="6">
        <f t="shared" si="784"/>
        <v>11</v>
      </c>
      <c r="CT2661" s="6">
        <f t="shared" si="782"/>
        <v>0</v>
      </c>
      <c r="CX2661" s="6" t="str">
        <f t="shared" si="785"/>
        <v>A</v>
      </c>
      <c r="CY2661" s="87">
        <f t="shared" si="786"/>
        <v>2695</v>
      </c>
      <c r="CZ2661" s="87">
        <f t="shared" si="787"/>
        <v>0</v>
      </c>
      <c r="DA2661" s="6" t="str">
        <f t="shared" si="788"/>
        <v>na</v>
      </c>
      <c r="DV2661" s="90"/>
      <c r="DY2661" s="57"/>
      <c r="EA2661" s="50"/>
    </row>
    <row r="2662" spans="1:131" hidden="1" x14ac:dyDescent="0.2">
      <c r="A2662" s="46">
        <v>6023</v>
      </c>
      <c r="B2662" s="46">
        <f t="shared" si="777"/>
        <v>7</v>
      </c>
      <c r="C2662" s="46">
        <f t="shared" si="778"/>
        <v>13</v>
      </c>
      <c r="D2662" s="46">
        <f t="shared" si="779"/>
        <v>1</v>
      </c>
      <c r="E2662" s="85">
        <v>35077</v>
      </c>
      <c r="F2662" s="94" t="s">
        <v>181</v>
      </c>
      <c r="G2662" s="93" t="s">
        <v>103</v>
      </c>
      <c r="H2662" s="93" t="s">
        <v>306</v>
      </c>
      <c r="I2662" s="93">
        <v>2</v>
      </c>
      <c r="J2662" s="93">
        <v>0</v>
      </c>
      <c r="K2662" s="93" t="s">
        <v>36</v>
      </c>
      <c r="L2662" s="172">
        <v>3613</v>
      </c>
      <c r="M2662" s="92" t="s">
        <v>902</v>
      </c>
      <c r="N2662" s="50">
        <v>19</v>
      </c>
      <c r="O2662" s="7">
        <v>23</v>
      </c>
      <c r="P2662" s="7">
        <v>7</v>
      </c>
      <c r="Q2662" s="7">
        <v>4</v>
      </c>
      <c r="R2662" s="7">
        <v>12</v>
      </c>
      <c r="S2662" s="7">
        <v>27</v>
      </c>
      <c r="T2662" s="7">
        <v>37</v>
      </c>
      <c r="U2662" s="7">
        <v>25</v>
      </c>
      <c r="BG2662" s="6">
        <f t="shared" si="769"/>
        <v>1</v>
      </c>
      <c r="BH2662" s="6">
        <f t="shared" si="789"/>
        <v>1</v>
      </c>
      <c r="BI2662" s="6">
        <f t="shared" si="770"/>
        <v>0</v>
      </c>
      <c r="BJ2662" s="6">
        <f t="shared" si="790"/>
        <v>0</v>
      </c>
      <c r="BK2662" s="6">
        <f t="shared" si="771"/>
        <v>0</v>
      </c>
      <c r="BL2662" s="6">
        <f t="shared" si="772"/>
        <v>0</v>
      </c>
      <c r="BM2662" s="6">
        <f t="shared" si="773"/>
        <v>1</v>
      </c>
      <c r="BN2662" s="6">
        <f t="shared" si="774"/>
        <v>2</v>
      </c>
      <c r="BO2662" s="6">
        <f t="shared" si="775"/>
        <v>0</v>
      </c>
      <c r="BP2662" s="6">
        <f t="shared" si="776"/>
        <v>0</v>
      </c>
      <c r="BQ2662" s="6">
        <f t="shared" si="780"/>
        <v>1</v>
      </c>
      <c r="BR2662" s="6">
        <f t="shared" si="781"/>
        <v>2</v>
      </c>
      <c r="BS2662" s="6">
        <f t="shared" si="783"/>
        <v>0</v>
      </c>
      <c r="BT2662" s="6">
        <f t="shared" si="784"/>
        <v>0</v>
      </c>
      <c r="CT2662" s="6">
        <f t="shared" si="782"/>
        <v>0</v>
      </c>
      <c r="CX2662" s="6" t="str">
        <f t="shared" si="785"/>
        <v>H</v>
      </c>
      <c r="CY2662" s="87">
        <f t="shared" si="786"/>
        <v>3613</v>
      </c>
      <c r="CZ2662" s="87">
        <f t="shared" si="787"/>
        <v>0</v>
      </c>
      <c r="DA2662" s="6">
        <f t="shared" si="788"/>
        <v>3613</v>
      </c>
      <c r="DV2662" s="90"/>
      <c r="DY2662" s="57"/>
      <c r="EA2662" s="91"/>
    </row>
    <row r="2663" spans="1:131" hidden="1" x14ac:dyDescent="0.2">
      <c r="A2663" s="46">
        <v>6024</v>
      </c>
      <c r="B2663" s="46">
        <f t="shared" si="777"/>
        <v>7</v>
      </c>
      <c r="C2663" s="46">
        <f t="shared" si="778"/>
        <v>20</v>
      </c>
      <c r="D2663" s="46">
        <f t="shared" si="779"/>
        <v>1</v>
      </c>
      <c r="E2663" s="85">
        <v>35084</v>
      </c>
      <c r="F2663" s="94" t="s">
        <v>3391</v>
      </c>
      <c r="G2663" s="93" t="s">
        <v>310</v>
      </c>
      <c r="H2663" s="93" t="s">
        <v>308</v>
      </c>
      <c r="I2663" s="93">
        <v>0</v>
      </c>
      <c r="J2663" s="93">
        <v>2</v>
      </c>
      <c r="K2663" s="93" t="s">
        <v>3298</v>
      </c>
      <c r="L2663" s="172">
        <v>3915</v>
      </c>
      <c r="M2663" s="92"/>
      <c r="N2663" s="50">
        <v>20</v>
      </c>
      <c r="O2663" s="7">
        <v>24</v>
      </c>
      <c r="P2663" s="7">
        <v>7</v>
      </c>
      <c r="Q2663" s="7">
        <v>4</v>
      </c>
      <c r="R2663" s="7">
        <v>13</v>
      </c>
      <c r="S2663" s="7">
        <v>27</v>
      </c>
      <c r="T2663" s="7">
        <v>39</v>
      </c>
      <c r="U2663" s="7">
        <v>25</v>
      </c>
      <c r="BG2663" s="6">
        <f t="shared" si="769"/>
        <v>0</v>
      </c>
      <c r="BH2663" s="6">
        <f t="shared" si="789"/>
        <v>0</v>
      </c>
      <c r="BI2663" s="6">
        <f t="shared" si="770"/>
        <v>0</v>
      </c>
      <c r="BJ2663" s="6">
        <f t="shared" si="790"/>
        <v>0</v>
      </c>
      <c r="BK2663" s="6">
        <f t="shared" si="771"/>
        <v>1</v>
      </c>
      <c r="BL2663" s="6">
        <f t="shared" si="772"/>
        <v>1</v>
      </c>
      <c r="BM2663" s="6">
        <f t="shared" si="773"/>
        <v>0</v>
      </c>
      <c r="BN2663" s="6">
        <f t="shared" si="774"/>
        <v>0</v>
      </c>
      <c r="BO2663" s="6">
        <f t="shared" si="775"/>
        <v>1</v>
      </c>
      <c r="BP2663" s="6">
        <f t="shared" si="776"/>
        <v>1</v>
      </c>
      <c r="BQ2663" s="6">
        <f t="shared" si="780"/>
        <v>0</v>
      </c>
      <c r="BR2663" s="6">
        <f t="shared" si="781"/>
        <v>0</v>
      </c>
      <c r="BS2663" s="6">
        <f t="shared" si="783"/>
        <v>1</v>
      </c>
      <c r="BT2663" s="6">
        <f t="shared" si="784"/>
        <v>1</v>
      </c>
      <c r="CT2663" s="6">
        <f t="shared" si="782"/>
        <v>0</v>
      </c>
      <c r="CX2663" s="6" t="str">
        <f t="shared" si="785"/>
        <v>A</v>
      </c>
      <c r="CY2663" s="87">
        <f t="shared" si="786"/>
        <v>3915</v>
      </c>
      <c r="CZ2663" s="87">
        <f t="shared" si="787"/>
        <v>0</v>
      </c>
      <c r="DA2663" s="6" t="str">
        <f t="shared" si="788"/>
        <v>na</v>
      </c>
      <c r="DV2663" s="90"/>
      <c r="DY2663" s="57"/>
      <c r="EA2663" s="50"/>
    </row>
    <row r="2664" spans="1:131" hidden="1" x14ac:dyDescent="0.2">
      <c r="A2664" s="46">
        <v>6025</v>
      </c>
      <c r="B2664" s="46">
        <f t="shared" si="777"/>
        <v>7</v>
      </c>
      <c r="C2664" s="46">
        <f t="shared" si="778"/>
        <v>10</v>
      </c>
      <c r="D2664" s="46">
        <f t="shared" si="779"/>
        <v>2</v>
      </c>
      <c r="E2664" s="85">
        <v>35105</v>
      </c>
      <c r="F2664" s="94" t="s">
        <v>663</v>
      </c>
      <c r="G2664" s="93" t="s">
        <v>103</v>
      </c>
      <c r="H2664" s="93" t="s">
        <v>307</v>
      </c>
      <c r="I2664" s="93">
        <v>2</v>
      </c>
      <c r="J2664" s="93">
        <v>2</v>
      </c>
      <c r="K2664" s="93" t="s">
        <v>1296</v>
      </c>
      <c r="L2664" s="172">
        <v>3299</v>
      </c>
      <c r="M2664" s="92" t="s">
        <v>2998</v>
      </c>
      <c r="N2664" s="50">
        <v>21</v>
      </c>
      <c r="O2664" s="7">
        <v>25</v>
      </c>
      <c r="P2664" s="7">
        <v>7</v>
      </c>
      <c r="Q2664" s="7">
        <v>5</v>
      </c>
      <c r="R2664" s="7">
        <v>13</v>
      </c>
      <c r="S2664" s="7">
        <v>29</v>
      </c>
      <c r="T2664" s="7">
        <v>41</v>
      </c>
      <c r="U2664" s="7">
        <v>26</v>
      </c>
      <c r="BG2664" s="6">
        <f t="shared" si="769"/>
        <v>0</v>
      </c>
      <c r="BH2664" s="6">
        <f t="shared" si="789"/>
        <v>0</v>
      </c>
      <c r="BI2664" s="6">
        <f t="shared" si="770"/>
        <v>1</v>
      </c>
      <c r="BJ2664" s="6">
        <f t="shared" si="790"/>
        <v>1</v>
      </c>
      <c r="BK2664" s="6">
        <f t="shared" si="771"/>
        <v>0</v>
      </c>
      <c r="BL2664" s="6">
        <f t="shared" si="772"/>
        <v>0</v>
      </c>
      <c r="BM2664" s="6">
        <f t="shared" si="773"/>
        <v>1</v>
      </c>
      <c r="BN2664" s="6">
        <f t="shared" si="774"/>
        <v>1</v>
      </c>
      <c r="BO2664" s="6">
        <f t="shared" si="775"/>
        <v>1</v>
      </c>
      <c r="BP2664" s="6">
        <f t="shared" si="776"/>
        <v>2</v>
      </c>
      <c r="BQ2664" s="6">
        <f t="shared" si="780"/>
        <v>1</v>
      </c>
      <c r="BR2664" s="6">
        <f t="shared" si="781"/>
        <v>1</v>
      </c>
      <c r="BS2664" s="6">
        <f t="shared" si="783"/>
        <v>1</v>
      </c>
      <c r="BT2664" s="6">
        <f t="shared" si="784"/>
        <v>2</v>
      </c>
      <c r="CT2664" s="6">
        <f t="shared" si="782"/>
        <v>0</v>
      </c>
      <c r="CX2664" s="6" t="str">
        <f t="shared" si="785"/>
        <v>H</v>
      </c>
      <c r="CY2664" s="87">
        <f t="shared" si="786"/>
        <v>3299</v>
      </c>
      <c r="CZ2664" s="87">
        <f t="shared" si="787"/>
        <v>0</v>
      </c>
      <c r="DA2664" s="6">
        <f t="shared" si="788"/>
        <v>3299</v>
      </c>
      <c r="DV2664" s="90"/>
      <c r="DY2664" s="57"/>
      <c r="EA2664" s="91"/>
    </row>
    <row r="2665" spans="1:131" hidden="1" x14ac:dyDescent="0.2">
      <c r="A2665" s="46">
        <v>6026</v>
      </c>
      <c r="B2665" s="46">
        <f t="shared" si="777"/>
        <v>7</v>
      </c>
      <c r="C2665" s="46">
        <f t="shared" si="778"/>
        <v>17</v>
      </c>
      <c r="D2665" s="46">
        <f t="shared" si="779"/>
        <v>2</v>
      </c>
      <c r="E2665" s="85">
        <v>35112</v>
      </c>
      <c r="F2665" s="94" t="s">
        <v>3091</v>
      </c>
      <c r="G2665" s="93" t="s">
        <v>310</v>
      </c>
      <c r="H2665" s="93" t="s">
        <v>307</v>
      </c>
      <c r="I2665" s="93">
        <v>3</v>
      </c>
      <c r="J2665" s="93">
        <v>3</v>
      </c>
      <c r="K2665" s="93" t="s">
        <v>2996</v>
      </c>
      <c r="L2665" s="172">
        <v>8731</v>
      </c>
      <c r="M2665" s="92" t="s">
        <v>153</v>
      </c>
      <c r="N2665" s="50">
        <v>21</v>
      </c>
      <c r="O2665" s="7">
        <v>26</v>
      </c>
      <c r="P2665" s="7">
        <v>7</v>
      </c>
      <c r="Q2665" s="7">
        <v>6</v>
      </c>
      <c r="R2665" s="7">
        <v>13</v>
      </c>
      <c r="S2665" s="7">
        <v>32</v>
      </c>
      <c r="T2665" s="7">
        <v>44</v>
      </c>
      <c r="U2665" s="7">
        <v>27</v>
      </c>
      <c r="BG2665" s="6">
        <f t="shared" si="769"/>
        <v>0</v>
      </c>
      <c r="BH2665" s="6">
        <f t="shared" si="789"/>
        <v>0</v>
      </c>
      <c r="BI2665" s="6">
        <f t="shared" si="770"/>
        <v>1</v>
      </c>
      <c r="BJ2665" s="6">
        <f t="shared" si="790"/>
        <v>2</v>
      </c>
      <c r="BK2665" s="6">
        <f t="shared" si="771"/>
        <v>0</v>
      </c>
      <c r="BL2665" s="6">
        <f t="shared" si="772"/>
        <v>0</v>
      </c>
      <c r="BM2665" s="6">
        <f t="shared" si="773"/>
        <v>1</v>
      </c>
      <c r="BN2665" s="6">
        <f t="shared" si="774"/>
        <v>2</v>
      </c>
      <c r="BO2665" s="6">
        <f t="shared" si="775"/>
        <v>1</v>
      </c>
      <c r="BP2665" s="6">
        <f t="shared" si="776"/>
        <v>3</v>
      </c>
      <c r="BQ2665" s="6">
        <f t="shared" si="780"/>
        <v>1</v>
      </c>
      <c r="BR2665" s="6">
        <f t="shared" si="781"/>
        <v>2</v>
      </c>
      <c r="BS2665" s="6">
        <f t="shared" si="783"/>
        <v>1</v>
      </c>
      <c r="BT2665" s="6">
        <f t="shared" si="784"/>
        <v>3</v>
      </c>
      <c r="CT2665" s="6">
        <f t="shared" si="782"/>
        <v>0</v>
      </c>
      <c r="CX2665" s="6" t="str">
        <f t="shared" si="785"/>
        <v>A</v>
      </c>
      <c r="CY2665" s="87">
        <f t="shared" si="786"/>
        <v>8731</v>
      </c>
      <c r="CZ2665" s="87">
        <f t="shared" si="787"/>
        <v>0</v>
      </c>
      <c r="DA2665" s="6" t="str">
        <f t="shared" si="788"/>
        <v>na</v>
      </c>
      <c r="DV2665" s="90"/>
      <c r="DY2665" s="57"/>
      <c r="EA2665" s="50"/>
    </row>
    <row r="2666" spans="1:131" hidden="1" x14ac:dyDescent="0.2">
      <c r="A2666" s="46">
        <v>6027</v>
      </c>
      <c r="B2666" s="46">
        <f t="shared" si="777"/>
        <v>3</v>
      </c>
      <c r="C2666" s="46">
        <f t="shared" si="778"/>
        <v>20</v>
      </c>
      <c r="D2666" s="46">
        <f t="shared" si="779"/>
        <v>2</v>
      </c>
      <c r="E2666" s="85">
        <v>35115</v>
      </c>
      <c r="F2666" s="94" t="s">
        <v>2400</v>
      </c>
      <c r="G2666" s="93" t="s">
        <v>103</v>
      </c>
      <c r="H2666" s="93" t="s">
        <v>306</v>
      </c>
      <c r="I2666" s="93">
        <v>1</v>
      </c>
      <c r="J2666" s="93">
        <v>0</v>
      </c>
      <c r="K2666" s="93" t="s">
        <v>36</v>
      </c>
      <c r="L2666" s="172">
        <v>2112</v>
      </c>
      <c r="M2666" s="92" t="s">
        <v>154</v>
      </c>
      <c r="N2666" s="50">
        <v>21</v>
      </c>
      <c r="O2666" s="7">
        <v>27</v>
      </c>
      <c r="P2666" s="7">
        <v>8</v>
      </c>
      <c r="Q2666" s="7">
        <v>6</v>
      </c>
      <c r="R2666" s="7">
        <v>13</v>
      </c>
      <c r="S2666" s="7">
        <v>33</v>
      </c>
      <c r="T2666" s="7">
        <v>44</v>
      </c>
      <c r="U2666" s="7">
        <v>30</v>
      </c>
      <c r="BG2666" s="6">
        <f t="shared" si="769"/>
        <v>1</v>
      </c>
      <c r="BH2666" s="6">
        <f t="shared" si="789"/>
        <v>1</v>
      </c>
      <c r="BI2666" s="6">
        <f t="shared" si="770"/>
        <v>0</v>
      </c>
      <c r="BJ2666" s="6">
        <f t="shared" si="790"/>
        <v>0</v>
      </c>
      <c r="BK2666" s="6">
        <f t="shared" si="771"/>
        <v>0</v>
      </c>
      <c r="BL2666" s="6">
        <f t="shared" si="772"/>
        <v>0</v>
      </c>
      <c r="BM2666" s="6">
        <f t="shared" si="773"/>
        <v>1</v>
      </c>
      <c r="BN2666" s="6">
        <f t="shared" si="774"/>
        <v>3</v>
      </c>
      <c r="BO2666" s="6">
        <f t="shared" si="775"/>
        <v>0</v>
      </c>
      <c r="BP2666" s="6">
        <f t="shared" si="776"/>
        <v>0</v>
      </c>
      <c r="BQ2666" s="6">
        <f t="shared" si="780"/>
        <v>1</v>
      </c>
      <c r="BR2666" s="6">
        <f t="shared" si="781"/>
        <v>3</v>
      </c>
      <c r="BS2666" s="6">
        <f t="shared" si="783"/>
        <v>0</v>
      </c>
      <c r="BT2666" s="6">
        <f t="shared" si="784"/>
        <v>0</v>
      </c>
      <c r="CT2666" s="6">
        <f t="shared" si="782"/>
        <v>0</v>
      </c>
      <c r="CX2666" s="6" t="str">
        <f t="shared" si="785"/>
        <v>H</v>
      </c>
      <c r="CY2666" s="87">
        <f t="shared" si="786"/>
        <v>2112</v>
      </c>
      <c r="CZ2666" s="87">
        <f t="shared" si="787"/>
        <v>0</v>
      </c>
      <c r="DA2666" s="6">
        <f t="shared" si="788"/>
        <v>2112</v>
      </c>
      <c r="DV2666" s="90"/>
      <c r="DY2666" s="57"/>
      <c r="EA2666" s="50"/>
    </row>
    <row r="2667" spans="1:131" hidden="1" x14ac:dyDescent="0.2">
      <c r="A2667" s="46">
        <v>6028</v>
      </c>
      <c r="B2667" s="46">
        <f t="shared" si="777"/>
        <v>7</v>
      </c>
      <c r="C2667" s="46">
        <f t="shared" si="778"/>
        <v>24</v>
      </c>
      <c r="D2667" s="46">
        <f t="shared" si="779"/>
        <v>2</v>
      </c>
      <c r="E2667" s="85">
        <v>35119</v>
      </c>
      <c r="F2667" s="94" t="s">
        <v>584</v>
      </c>
      <c r="G2667" s="93" t="s">
        <v>103</v>
      </c>
      <c r="H2667" s="93" t="s">
        <v>307</v>
      </c>
      <c r="I2667" s="93">
        <v>0</v>
      </c>
      <c r="J2667" s="93">
        <v>0</v>
      </c>
      <c r="K2667" s="93" t="s">
        <v>36</v>
      </c>
      <c r="L2667" s="172">
        <v>2786</v>
      </c>
      <c r="M2667" s="92"/>
      <c r="N2667" s="50">
        <v>21</v>
      </c>
      <c r="O2667" s="7">
        <v>28</v>
      </c>
      <c r="P2667" s="7">
        <v>8</v>
      </c>
      <c r="Q2667" s="7">
        <v>7</v>
      </c>
      <c r="R2667" s="7">
        <v>13</v>
      </c>
      <c r="S2667" s="7">
        <v>33</v>
      </c>
      <c r="T2667" s="7">
        <v>44</v>
      </c>
      <c r="U2667" s="7">
        <v>31</v>
      </c>
      <c r="BG2667" s="6">
        <f t="shared" si="769"/>
        <v>0</v>
      </c>
      <c r="BH2667" s="6">
        <f t="shared" si="789"/>
        <v>0</v>
      </c>
      <c r="BI2667" s="6">
        <f t="shared" si="770"/>
        <v>1</v>
      </c>
      <c r="BJ2667" s="6">
        <f t="shared" si="790"/>
        <v>1</v>
      </c>
      <c r="BK2667" s="6">
        <f t="shared" si="771"/>
        <v>0</v>
      </c>
      <c r="BL2667" s="6">
        <f t="shared" si="772"/>
        <v>0</v>
      </c>
      <c r="BM2667" s="6">
        <f t="shared" si="773"/>
        <v>1</v>
      </c>
      <c r="BN2667" s="6">
        <f t="shared" si="774"/>
        <v>4</v>
      </c>
      <c r="BO2667" s="6">
        <f t="shared" si="775"/>
        <v>1</v>
      </c>
      <c r="BP2667" s="6">
        <f t="shared" si="776"/>
        <v>1</v>
      </c>
      <c r="BQ2667" s="6">
        <f t="shared" si="780"/>
        <v>0</v>
      </c>
      <c r="BR2667" s="6">
        <f t="shared" si="781"/>
        <v>0</v>
      </c>
      <c r="BS2667" s="6">
        <f t="shared" si="783"/>
        <v>0</v>
      </c>
      <c r="BT2667" s="6">
        <f t="shared" si="784"/>
        <v>0</v>
      </c>
      <c r="CT2667" s="6">
        <f t="shared" si="782"/>
        <v>0</v>
      </c>
      <c r="CX2667" s="6" t="str">
        <f t="shared" si="785"/>
        <v>H</v>
      </c>
      <c r="CY2667" s="87">
        <f t="shared" si="786"/>
        <v>2786</v>
      </c>
      <c r="CZ2667" s="87">
        <f t="shared" si="787"/>
        <v>0</v>
      </c>
      <c r="DA2667" s="6">
        <f t="shared" si="788"/>
        <v>2786</v>
      </c>
      <c r="DV2667" s="90"/>
      <c r="DY2667" s="57"/>
      <c r="EA2667" s="50"/>
    </row>
    <row r="2668" spans="1:131" hidden="1" x14ac:dyDescent="0.2">
      <c r="A2668" s="46">
        <v>6029</v>
      </c>
      <c r="B2668" s="46">
        <f t="shared" si="777"/>
        <v>3</v>
      </c>
      <c r="C2668" s="46">
        <f t="shared" si="778"/>
        <v>27</v>
      </c>
      <c r="D2668" s="46">
        <f t="shared" si="779"/>
        <v>2</v>
      </c>
      <c r="E2668" s="85">
        <v>35122</v>
      </c>
      <c r="F2668" s="94" t="s">
        <v>3129</v>
      </c>
      <c r="G2668" s="93" t="s">
        <v>310</v>
      </c>
      <c r="H2668" s="93" t="s">
        <v>308</v>
      </c>
      <c r="I2668" s="93">
        <v>0</v>
      </c>
      <c r="J2668" s="93">
        <v>1</v>
      </c>
      <c r="K2668" s="93" t="s">
        <v>3298</v>
      </c>
      <c r="L2668" s="172">
        <v>4013</v>
      </c>
      <c r="M2668" s="92"/>
      <c r="N2668" s="50">
        <v>21</v>
      </c>
      <c r="O2668" s="7">
        <v>29</v>
      </c>
      <c r="P2668" s="7">
        <v>8</v>
      </c>
      <c r="Q2668" s="7">
        <v>7</v>
      </c>
      <c r="R2668" s="7">
        <v>14</v>
      </c>
      <c r="S2668" s="7">
        <v>33</v>
      </c>
      <c r="T2668" s="7">
        <v>45</v>
      </c>
      <c r="U2668" s="7">
        <v>31</v>
      </c>
      <c r="BG2668" s="6">
        <f t="shared" si="769"/>
        <v>0</v>
      </c>
      <c r="BH2668" s="6">
        <f t="shared" si="789"/>
        <v>0</v>
      </c>
      <c r="BI2668" s="6">
        <f t="shared" si="770"/>
        <v>0</v>
      </c>
      <c r="BJ2668" s="6">
        <f t="shared" si="790"/>
        <v>0</v>
      </c>
      <c r="BK2668" s="6">
        <f t="shared" si="771"/>
        <v>1</v>
      </c>
      <c r="BL2668" s="6">
        <f t="shared" si="772"/>
        <v>1</v>
      </c>
      <c r="BM2668" s="6">
        <f t="shared" si="773"/>
        <v>0</v>
      </c>
      <c r="BN2668" s="6">
        <f t="shared" si="774"/>
        <v>0</v>
      </c>
      <c r="BO2668" s="6">
        <f t="shared" si="775"/>
        <v>1</v>
      </c>
      <c r="BP2668" s="6">
        <f t="shared" si="776"/>
        <v>2</v>
      </c>
      <c r="BQ2668" s="6">
        <f t="shared" si="780"/>
        <v>0</v>
      </c>
      <c r="BR2668" s="6">
        <f t="shared" si="781"/>
        <v>0</v>
      </c>
      <c r="BS2668" s="6">
        <f t="shared" si="783"/>
        <v>1</v>
      </c>
      <c r="BT2668" s="6">
        <f t="shared" si="784"/>
        <v>1</v>
      </c>
      <c r="CT2668" s="6">
        <f t="shared" si="782"/>
        <v>0</v>
      </c>
      <c r="CX2668" s="6" t="str">
        <f t="shared" si="785"/>
        <v>A</v>
      </c>
      <c r="CY2668" s="87">
        <f t="shared" si="786"/>
        <v>4013</v>
      </c>
      <c r="CZ2668" s="87">
        <f t="shared" si="787"/>
        <v>0</v>
      </c>
      <c r="DA2668" s="6" t="str">
        <f t="shared" si="788"/>
        <v>na</v>
      </c>
      <c r="DV2668" s="90"/>
      <c r="DY2668" s="57"/>
      <c r="EA2668" s="50"/>
    </row>
    <row r="2669" spans="1:131" hidden="1" x14ac:dyDescent="0.2">
      <c r="A2669" s="46">
        <v>6030</v>
      </c>
      <c r="B2669" s="46">
        <f t="shared" si="777"/>
        <v>7</v>
      </c>
      <c r="C2669" s="46">
        <f t="shared" si="778"/>
        <v>2</v>
      </c>
      <c r="D2669" s="46">
        <f t="shared" si="779"/>
        <v>3</v>
      </c>
      <c r="E2669" s="85">
        <v>35126</v>
      </c>
      <c r="F2669" s="94" t="s">
        <v>1701</v>
      </c>
      <c r="G2669" s="93" t="s">
        <v>310</v>
      </c>
      <c r="H2669" s="93" t="s">
        <v>307</v>
      </c>
      <c r="I2669" s="93">
        <v>2</v>
      </c>
      <c r="J2669" s="93">
        <v>2</v>
      </c>
      <c r="K2669" s="93" t="s">
        <v>1313</v>
      </c>
      <c r="L2669" s="172">
        <v>5208</v>
      </c>
      <c r="M2669" s="92" t="s">
        <v>155</v>
      </c>
      <c r="N2669" s="50">
        <v>20</v>
      </c>
      <c r="O2669" s="7">
        <v>30</v>
      </c>
      <c r="P2669" s="7">
        <v>8</v>
      </c>
      <c r="Q2669" s="7">
        <v>8</v>
      </c>
      <c r="R2669" s="7">
        <v>14</v>
      </c>
      <c r="S2669" s="7">
        <v>35</v>
      </c>
      <c r="T2669" s="7">
        <v>47</v>
      </c>
      <c r="U2669" s="7">
        <v>32</v>
      </c>
      <c r="BG2669" s="6">
        <f t="shared" si="769"/>
        <v>0</v>
      </c>
      <c r="BH2669" s="6">
        <f t="shared" si="789"/>
        <v>0</v>
      </c>
      <c r="BI2669" s="6">
        <f t="shared" si="770"/>
        <v>1</v>
      </c>
      <c r="BJ2669" s="6">
        <f t="shared" si="790"/>
        <v>1</v>
      </c>
      <c r="BK2669" s="6">
        <f t="shared" si="771"/>
        <v>0</v>
      </c>
      <c r="BL2669" s="6">
        <f t="shared" si="772"/>
        <v>0</v>
      </c>
      <c r="BM2669" s="6">
        <f t="shared" si="773"/>
        <v>1</v>
      </c>
      <c r="BN2669" s="6">
        <f t="shared" si="774"/>
        <v>1</v>
      </c>
      <c r="BO2669" s="6">
        <f t="shared" si="775"/>
        <v>1</v>
      </c>
      <c r="BP2669" s="6">
        <f t="shared" si="776"/>
        <v>3</v>
      </c>
      <c r="BQ2669" s="6">
        <f t="shared" si="780"/>
        <v>1</v>
      </c>
      <c r="BR2669" s="6">
        <f t="shared" si="781"/>
        <v>1</v>
      </c>
      <c r="BS2669" s="6">
        <f t="shared" si="783"/>
        <v>1</v>
      </c>
      <c r="BT2669" s="6">
        <f t="shared" si="784"/>
        <v>2</v>
      </c>
      <c r="CT2669" s="6">
        <f t="shared" si="782"/>
        <v>0</v>
      </c>
      <c r="CX2669" s="6" t="str">
        <f t="shared" si="785"/>
        <v>A</v>
      </c>
      <c r="CY2669" s="87">
        <f t="shared" si="786"/>
        <v>5208</v>
      </c>
      <c r="CZ2669" s="87">
        <f t="shared" si="787"/>
        <v>0</v>
      </c>
      <c r="DA2669" s="6" t="str">
        <f t="shared" si="788"/>
        <v>na</v>
      </c>
      <c r="DV2669" s="90"/>
      <c r="DY2669" s="57"/>
      <c r="EA2669" s="91"/>
    </row>
    <row r="2670" spans="1:131" hidden="1" x14ac:dyDescent="0.2">
      <c r="A2670" s="46">
        <v>6031</v>
      </c>
      <c r="B2670" s="46">
        <f t="shared" si="777"/>
        <v>3</v>
      </c>
      <c r="C2670" s="46">
        <f t="shared" si="778"/>
        <v>5</v>
      </c>
      <c r="D2670" s="46">
        <f t="shared" si="779"/>
        <v>3</v>
      </c>
      <c r="E2670" s="85">
        <v>35129</v>
      </c>
      <c r="F2670" s="94" t="s">
        <v>109</v>
      </c>
      <c r="G2670" s="93" t="s">
        <v>310</v>
      </c>
      <c r="H2670" s="93" t="s">
        <v>307</v>
      </c>
      <c r="I2670" s="93">
        <v>1</v>
      </c>
      <c r="J2670" s="93">
        <v>1</v>
      </c>
      <c r="K2670" s="93" t="s">
        <v>1296</v>
      </c>
      <c r="L2670" s="172">
        <v>3431</v>
      </c>
      <c r="M2670" s="92" t="s">
        <v>156</v>
      </c>
      <c r="N2670" s="50">
        <v>20</v>
      </c>
      <c r="O2670" s="7">
        <v>31</v>
      </c>
      <c r="P2670" s="7">
        <v>8</v>
      </c>
      <c r="Q2670" s="7">
        <v>9</v>
      </c>
      <c r="R2670" s="7">
        <v>14</v>
      </c>
      <c r="S2670" s="7">
        <v>36</v>
      </c>
      <c r="T2670" s="7">
        <v>48</v>
      </c>
      <c r="U2670" s="7">
        <v>33</v>
      </c>
      <c r="BG2670" s="6">
        <f t="shared" si="769"/>
        <v>0</v>
      </c>
      <c r="BH2670" s="6">
        <f t="shared" si="789"/>
        <v>0</v>
      </c>
      <c r="BI2670" s="6">
        <f t="shared" si="770"/>
        <v>1</v>
      </c>
      <c r="BJ2670" s="6">
        <f t="shared" si="790"/>
        <v>2</v>
      </c>
      <c r="BK2670" s="6">
        <f t="shared" si="771"/>
        <v>0</v>
      </c>
      <c r="BL2670" s="6">
        <f t="shared" si="772"/>
        <v>0</v>
      </c>
      <c r="BM2670" s="6">
        <f t="shared" si="773"/>
        <v>1</v>
      </c>
      <c r="BN2670" s="6">
        <f t="shared" si="774"/>
        <v>2</v>
      </c>
      <c r="BO2670" s="6">
        <f t="shared" si="775"/>
        <v>1</v>
      </c>
      <c r="BP2670" s="6">
        <f t="shared" si="776"/>
        <v>4</v>
      </c>
      <c r="BQ2670" s="6">
        <f t="shared" si="780"/>
        <v>1</v>
      </c>
      <c r="BR2670" s="6">
        <f t="shared" si="781"/>
        <v>2</v>
      </c>
      <c r="BS2670" s="6">
        <f t="shared" si="783"/>
        <v>1</v>
      </c>
      <c r="BT2670" s="6">
        <f t="shared" si="784"/>
        <v>3</v>
      </c>
      <c r="CT2670" s="6">
        <f t="shared" si="782"/>
        <v>0</v>
      </c>
      <c r="CX2670" s="6" t="str">
        <f t="shared" si="785"/>
        <v>A</v>
      </c>
      <c r="CY2670" s="87">
        <f t="shared" si="786"/>
        <v>3431</v>
      </c>
      <c r="CZ2670" s="87">
        <f t="shared" si="787"/>
        <v>0</v>
      </c>
      <c r="DA2670" s="6" t="str">
        <f t="shared" si="788"/>
        <v>na</v>
      </c>
    </row>
    <row r="2671" spans="1:131" hidden="1" x14ac:dyDescent="0.2">
      <c r="A2671" s="46">
        <v>6032</v>
      </c>
      <c r="B2671" s="46">
        <f t="shared" si="777"/>
        <v>7</v>
      </c>
      <c r="C2671" s="46">
        <f t="shared" si="778"/>
        <v>9</v>
      </c>
      <c r="D2671" s="46">
        <f t="shared" si="779"/>
        <v>3</v>
      </c>
      <c r="E2671" s="85">
        <v>35133</v>
      </c>
      <c r="F2671" s="94" t="s">
        <v>104</v>
      </c>
      <c r="G2671" s="93" t="s">
        <v>103</v>
      </c>
      <c r="H2671" s="93" t="s">
        <v>307</v>
      </c>
      <c r="I2671" s="93">
        <v>1</v>
      </c>
      <c r="J2671" s="93">
        <v>1</v>
      </c>
      <c r="K2671" s="93" t="s">
        <v>3298</v>
      </c>
      <c r="L2671" s="172">
        <v>3965</v>
      </c>
      <c r="M2671" s="92" t="s">
        <v>2467</v>
      </c>
      <c r="N2671" s="50">
        <v>20</v>
      </c>
      <c r="O2671" s="7">
        <v>32</v>
      </c>
      <c r="P2671" s="7">
        <v>8</v>
      </c>
      <c r="Q2671" s="7">
        <v>10</v>
      </c>
      <c r="R2671" s="7">
        <v>14</v>
      </c>
      <c r="S2671" s="7">
        <v>37</v>
      </c>
      <c r="T2671" s="7">
        <v>49</v>
      </c>
      <c r="U2671" s="7">
        <v>34</v>
      </c>
      <c r="BG2671" s="6">
        <f t="shared" si="769"/>
        <v>0</v>
      </c>
      <c r="BH2671" s="6">
        <f t="shared" si="789"/>
        <v>0</v>
      </c>
      <c r="BI2671" s="6">
        <f t="shared" si="770"/>
        <v>1</v>
      </c>
      <c r="BJ2671" s="6">
        <f t="shared" si="790"/>
        <v>3</v>
      </c>
      <c r="BK2671" s="6">
        <f t="shared" si="771"/>
        <v>0</v>
      </c>
      <c r="BL2671" s="6">
        <f t="shared" si="772"/>
        <v>0</v>
      </c>
      <c r="BM2671" s="6">
        <f t="shared" si="773"/>
        <v>1</v>
      </c>
      <c r="BN2671" s="6">
        <f t="shared" si="774"/>
        <v>3</v>
      </c>
      <c r="BO2671" s="6">
        <f t="shared" si="775"/>
        <v>1</v>
      </c>
      <c r="BP2671" s="6">
        <f t="shared" si="776"/>
        <v>5</v>
      </c>
      <c r="BQ2671" s="6">
        <f t="shared" si="780"/>
        <v>1</v>
      </c>
      <c r="BR2671" s="6">
        <f t="shared" si="781"/>
        <v>3</v>
      </c>
      <c r="BS2671" s="6">
        <f t="shared" si="783"/>
        <v>1</v>
      </c>
      <c r="BT2671" s="6">
        <f t="shared" si="784"/>
        <v>4</v>
      </c>
      <c r="CT2671" s="6">
        <f t="shared" si="782"/>
        <v>0</v>
      </c>
      <c r="CX2671" s="6" t="str">
        <f t="shared" si="785"/>
        <v>H</v>
      </c>
      <c r="CY2671" s="87">
        <f t="shared" si="786"/>
        <v>3965</v>
      </c>
      <c r="CZ2671" s="87">
        <f t="shared" si="787"/>
        <v>0</v>
      </c>
      <c r="DA2671" s="6">
        <f t="shared" si="788"/>
        <v>3965</v>
      </c>
    </row>
    <row r="2672" spans="1:131" hidden="1" x14ac:dyDescent="0.2">
      <c r="A2672" s="46">
        <v>6033</v>
      </c>
      <c r="B2672" s="46">
        <f t="shared" si="777"/>
        <v>3</v>
      </c>
      <c r="C2672" s="46">
        <f t="shared" si="778"/>
        <v>12</v>
      </c>
      <c r="D2672" s="46">
        <f t="shared" si="779"/>
        <v>3</v>
      </c>
      <c r="E2672" s="85">
        <v>35136</v>
      </c>
      <c r="F2672" s="94" t="s">
        <v>2421</v>
      </c>
      <c r="G2672" s="93" t="s">
        <v>310</v>
      </c>
      <c r="H2672" s="93" t="s">
        <v>307</v>
      </c>
      <c r="I2672" s="93">
        <v>2</v>
      </c>
      <c r="J2672" s="93">
        <v>2</v>
      </c>
      <c r="K2672" s="96" t="s">
        <v>3416</v>
      </c>
      <c r="L2672" s="172">
        <v>3462</v>
      </c>
      <c r="M2672" s="92" t="s">
        <v>2468</v>
      </c>
      <c r="N2672" s="50">
        <v>21</v>
      </c>
      <c r="O2672" s="7">
        <v>33</v>
      </c>
      <c r="P2672" s="7">
        <v>8</v>
      </c>
      <c r="Q2672" s="7">
        <v>11</v>
      </c>
      <c r="R2672" s="7">
        <v>14</v>
      </c>
      <c r="S2672" s="7">
        <v>39</v>
      </c>
      <c r="T2672" s="7">
        <v>51</v>
      </c>
      <c r="U2672" s="7">
        <v>35</v>
      </c>
      <c r="BG2672" s="6">
        <f t="shared" si="769"/>
        <v>0</v>
      </c>
      <c r="BH2672" s="6">
        <f t="shared" si="789"/>
        <v>0</v>
      </c>
      <c r="BI2672" s="6">
        <f t="shared" si="770"/>
        <v>1</v>
      </c>
      <c r="BJ2672" s="6">
        <f t="shared" si="790"/>
        <v>4</v>
      </c>
      <c r="BK2672" s="6">
        <f t="shared" si="771"/>
        <v>0</v>
      </c>
      <c r="BL2672" s="6">
        <f t="shared" si="772"/>
        <v>0</v>
      </c>
      <c r="BM2672" s="6">
        <f t="shared" si="773"/>
        <v>1</v>
      </c>
      <c r="BN2672" s="6">
        <f t="shared" si="774"/>
        <v>4</v>
      </c>
      <c r="BO2672" s="6">
        <f t="shared" si="775"/>
        <v>1</v>
      </c>
      <c r="BP2672" s="6">
        <f t="shared" si="776"/>
        <v>6</v>
      </c>
      <c r="BQ2672" s="6">
        <f t="shared" si="780"/>
        <v>1</v>
      </c>
      <c r="BR2672" s="6">
        <f t="shared" si="781"/>
        <v>4</v>
      </c>
      <c r="BS2672" s="6">
        <f t="shared" si="783"/>
        <v>1</v>
      </c>
      <c r="BT2672" s="6">
        <f t="shared" si="784"/>
        <v>5</v>
      </c>
      <c r="CT2672" s="6">
        <f t="shared" si="782"/>
        <v>0</v>
      </c>
      <c r="CX2672" s="6" t="str">
        <f t="shared" si="785"/>
        <v>A</v>
      </c>
      <c r="CY2672" s="87">
        <f t="shared" si="786"/>
        <v>3462</v>
      </c>
      <c r="CZ2672" s="87">
        <f t="shared" si="787"/>
        <v>0</v>
      </c>
      <c r="DA2672" s="6" t="str">
        <f t="shared" si="788"/>
        <v>na</v>
      </c>
    </row>
    <row r="2673" spans="1:133" hidden="1" x14ac:dyDescent="0.2">
      <c r="A2673" s="46">
        <v>6034</v>
      </c>
      <c r="B2673" s="46">
        <f t="shared" si="777"/>
        <v>7</v>
      </c>
      <c r="C2673" s="46">
        <f t="shared" si="778"/>
        <v>16</v>
      </c>
      <c r="D2673" s="46">
        <f t="shared" si="779"/>
        <v>3</v>
      </c>
      <c r="E2673" s="85">
        <v>35140</v>
      </c>
      <c r="F2673" s="94" t="s">
        <v>1743</v>
      </c>
      <c r="G2673" s="93" t="s">
        <v>310</v>
      </c>
      <c r="H2673" s="93" t="s">
        <v>307</v>
      </c>
      <c r="I2673" s="93">
        <v>2</v>
      </c>
      <c r="J2673" s="93">
        <v>2</v>
      </c>
      <c r="K2673" s="93" t="s">
        <v>3298</v>
      </c>
      <c r="L2673" s="172">
        <v>3505</v>
      </c>
      <c r="M2673" s="92" t="s">
        <v>286</v>
      </c>
      <c r="N2673" s="50">
        <v>20</v>
      </c>
      <c r="O2673" s="7">
        <v>34</v>
      </c>
      <c r="P2673" s="7">
        <v>8</v>
      </c>
      <c r="Q2673" s="7">
        <v>12</v>
      </c>
      <c r="R2673" s="7">
        <v>14</v>
      </c>
      <c r="S2673" s="7">
        <v>41</v>
      </c>
      <c r="T2673" s="7">
        <v>53</v>
      </c>
      <c r="U2673" s="7">
        <v>36</v>
      </c>
      <c r="BG2673" s="6">
        <f t="shared" si="769"/>
        <v>0</v>
      </c>
      <c r="BH2673" s="6">
        <f t="shared" si="789"/>
        <v>0</v>
      </c>
      <c r="BI2673" s="6">
        <f t="shared" si="770"/>
        <v>1</v>
      </c>
      <c r="BJ2673" s="6">
        <f t="shared" si="790"/>
        <v>5</v>
      </c>
      <c r="BK2673" s="6">
        <f t="shared" si="771"/>
        <v>0</v>
      </c>
      <c r="BL2673" s="6">
        <f t="shared" si="772"/>
        <v>0</v>
      </c>
      <c r="BM2673" s="6">
        <f t="shared" si="773"/>
        <v>1</v>
      </c>
      <c r="BN2673" s="6">
        <f t="shared" si="774"/>
        <v>5</v>
      </c>
      <c r="BO2673" s="6">
        <f t="shared" si="775"/>
        <v>1</v>
      </c>
      <c r="BP2673" s="6">
        <f t="shared" si="776"/>
        <v>7</v>
      </c>
      <c r="BQ2673" s="6">
        <f t="shared" si="780"/>
        <v>1</v>
      </c>
      <c r="BR2673" s="6">
        <f t="shared" si="781"/>
        <v>5</v>
      </c>
      <c r="BS2673" s="6">
        <f t="shared" si="783"/>
        <v>1</v>
      </c>
      <c r="BT2673" s="6">
        <f t="shared" si="784"/>
        <v>6</v>
      </c>
      <c r="CT2673" s="6">
        <f t="shared" si="782"/>
        <v>0</v>
      </c>
      <c r="CX2673" s="6" t="str">
        <f t="shared" si="785"/>
        <v>A</v>
      </c>
      <c r="CY2673" s="87">
        <f t="shared" si="786"/>
        <v>3505</v>
      </c>
      <c r="CZ2673" s="87">
        <f t="shared" si="787"/>
        <v>0</v>
      </c>
      <c r="DA2673" s="6" t="str">
        <f t="shared" si="788"/>
        <v>na</v>
      </c>
    </row>
    <row r="2674" spans="1:133" hidden="1" x14ac:dyDescent="0.2">
      <c r="A2674" s="46">
        <v>6035</v>
      </c>
      <c r="B2674" s="46">
        <f t="shared" si="777"/>
        <v>7</v>
      </c>
      <c r="C2674" s="46">
        <f t="shared" si="778"/>
        <v>23</v>
      </c>
      <c r="D2674" s="46">
        <f t="shared" si="779"/>
        <v>3</v>
      </c>
      <c r="E2674" s="85">
        <v>35147</v>
      </c>
      <c r="F2674" s="94" t="s">
        <v>2363</v>
      </c>
      <c r="G2674" s="93" t="s">
        <v>103</v>
      </c>
      <c r="H2674" s="93" t="s">
        <v>308</v>
      </c>
      <c r="I2674" s="93">
        <v>1</v>
      </c>
      <c r="J2674" s="93">
        <v>3</v>
      </c>
      <c r="K2674" s="93" t="s">
        <v>3337</v>
      </c>
      <c r="L2674" s="172">
        <v>3126</v>
      </c>
      <c r="M2674" s="92" t="s">
        <v>287</v>
      </c>
      <c r="N2674" s="50">
        <v>21</v>
      </c>
      <c r="O2674" s="7">
        <v>35</v>
      </c>
      <c r="P2674" s="7">
        <v>8</v>
      </c>
      <c r="Q2674" s="7">
        <v>12</v>
      </c>
      <c r="R2674" s="7">
        <v>15</v>
      </c>
      <c r="S2674" s="7">
        <v>42</v>
      </c>
      <c r="T2674" s="7">
        <v>56</v>
      </c>
      <c r="U2674" s="7">
        <v>36</v>
      </c>
      <c r="BG2674" s="6">
        <f t="shared" si="769"/>
        <v>0</v>
      </c>
      <c r="BH2674" s="6">
        <f t="shared" si="789"/>
        <v>0</v>
      </c>
      <c r="BI2674" s="6">
        <f t="shared" si="770"/>
        <v>0</v>
      </c>
      <c r="BJ2674" s="6">
        <f t="shared" si="790"/>
        <v>0</v>
      </c>
      <c r="BK2674" s="6">
        <f t="shared" si="771"/>
        <v>1</v>
      </c>
      <c r="BL2674" s="6">
        <f t="shared" si="772"/>
        <v>1</v>
      </c>
      <c r="BM2674" s="6">
        <f t="shared" si="773"/>
        <v>0</v>
      </c>
      <c r="BN2674" s="6">
        <f t="shared" si="774"/>
        <v>0</v>
      </c>
      <c r="BO2674" s="6">
        <f t="shared" si="775"/>
        <v>1</v>
      </c>
      <c r="BP2674" s="6">
        <f t="shared" si="776"/>
        <v>8</v>
      </c>
      <c r="BQ2674" s="6">
        <f t="shared" si="780"/>
        <v>1</v>
      </c>
      <c r="BR2674" s="6">
        <f t="shared" si="781"/>
        <v>6</v>
      </c>
      <c r="BS2674" s="6">
        <f t="shared" si="783"/>
        <v>1</v>
      </c>
      <c r="BT2674" s="6">
        <f t="shared" si="784"/>
        <v>7</v>
      </c>
      <c r="CT2674" s="6">
        <f t="shared" si="782"/>
        <v>0</v>
      </c>
      <c r="CX2674" s="6" t="str">
        <f t="shared" si="785"/>
        <v>H</v>
      </c>
      <c r="CY2674" s="87">
        <f t="shared" si="786"/>
        <v>3126</v>
      </c>
      <c r="CZ2674" s="87">
        <f t="shared" si="787"/>
        <v>0</v>
      </c>
      <c r="DA2674" s="6">
        <f t="shared" si="788"/>
        <v>3126</v>
      </c>
    </row>
    <row r="2675" spans="1:133" hidden="1" x14ac:dyDescent="0.2">
      <c r="A2675" s="46">
        <v>6036</v>
      </c>
      <c r="B2675" s="46">
        <f t="shared" si="777"/>
        <v>3</v>
      </c>
      <c r="C2675" s="46">
        <f t="shared" si="778"/>
        <v>26</v>
      </c>
      <c r="D2675" s="46">
        <f t="shared" si="779"/>
        <v>3</v>
      </c>
      <c r="E2675" s="85">
        <v>35150</v>
      </c>
      <c r="F2675" s="94" t="s">
        <v>118</v>
      </c>
      <c r="G2675" s="93" t="s">
        <v>103</v>
      </c>
      <c r="H2675" s="93" t="s">
        <v>306</v>
      </c>
      <c r="I2675" s="93">
        <v>3</v>
      </c>
      <c r="J2675" s="93">
        <v>1</v>
      </c>
      <c r="K2675" s="93" t="s">
        <v>1296</v>
      </c>
      <c r="L2675" s="172">
        <v>2055</v>
      </c>
      <c r="M2675" s="92" t="s">
        <v>920</v>
      </c>
      <c r="N2675" s="50">
        <v>20</v>
      </c>
      <c r="O2675" s="7">
        <v>36</v>
      </c>
      <c r="P2675" s="7">
        <v>9</v>
      </c>
      <c r="Q2675" s="7">
        <v>12</v>
      </c>
      <c r="R2675" s="7">
        <v>15</v>
      </c>
      <c r="S2675" s="7">
        <v>45</v>
      </c>
      <c r="T2675" s="7">
        <v>57</v>
      </c>
      <c r="U2675" s="7">
        <v>39</v>
      </c>
      <c r="BG2675" s="6">
        <f t="shared" si="769"/>
        <v>1</v>
      </c>
      <c r="BH2675" s="6">
        <f t="shared" si="789"/>
        <v>1</v>
      </c>
      <c r="BI2675" s="6">
        <f t="shared" si="770"/>
        <v>0</v>
      </c>
      <c r="BJ2675" s="6">
        <f t="shared" si="790"/>
        <v>0</v>
      </c>
      <c r="BK2675" s="6">
        <f t="shared" si="771"/>
        <v>0</v>
      </c>
      <c r="BL2675" s="6">
        <f t="shared" si="772"/>
        <v>0</v>
      </c>
      <c r="BM2675" s="6">
        <f t="shared" si="773"/>
        <v>1</v>
      </c>
      <c r="BN2675" s="6">
        <f t="shared" si="774"/>
        <v>1</v>
      </c>
      <c r="BO2675" s="6">
        <f t="shared" si="775"/>
        <v>0</v>
      </c>
      <c r="BP2675" s="6">
        <f t="shared" si="776"/>
        <v>0</v>
      </c>
      <c r="BQ2675" s="6">
        <f t="shared" si="780"/>
        <v>1</v>
      </c>
      <c r="BR2675" s="6">
        <f t="shared" si="781"/>
        <v>7</v>
      </c>
      <c r="BS2675" s="6">
        <f t="shared" si="783"/>
        <v>1</v>
      </c>
      <c r="BT2675" s="6">
        <f t="shared" si="784"/>
        <v>8</v>
      </c>
      <c r="CT2675" s="6">
        <f t="shared" si="782"/>
        <v>0</v>
      </c>
      <c r="CX2675" s="6" t="str">
        <f t="shared" si="785"/>
        <v>H</v>
      </c>
      <c r="CY2675" s="87">
        <f t="shared" si="786"/>
        <v>2055</v>
      </c>
      <c r="CZ2675" s="87">
        <f t="shared" si="787"/>
        <v>0</v>
      </c>
      <c r="DA2675" s="6">
        <f t="shared" si="788"/>
        <v>2055</v>
      </c>
    </row>
    <row r="2676" spans="1:133" hidden="1" x14ac:dyDescent="0.2">
      <c r="A2676" s="46">
        <v>6037</v>
      </c>
      <c r="B2676" s="46">
        <f t="shared" si="777"/>
        <v>7</v>
      </c>
      <c r="C2676" s="46">
        <f t="shared" si="778"/>
        <v>30</v>
      </c>
      <c r="D2676" s="46">
        <f t="shared" si="779"/>
        <v>3</v>
      </c>
      <c r="E2676" s="85">
        <v>35154</v>
      </c>
      <c r="F2676" s="94" t="s">
        <v>2385</v>
      </c>
      <c r="G2676" s="93" t="s">
        <v>310</v>
      </c>
      <c r="H2676" s="93" t="s">
        <v>306</v>
      </c>
      <c r="I2676" s="93">
        <v>3</v>
      </c>
      <c r="J2676" s="93">
        <v>2</v>
      </c>
      <c r="K2676" s="93" t="s">
        <v>2565</v>
      </c>
      <c r="L2676" s="172">
        <v>2923</v>
      </c>
      <c r="M2676" s="92" t="s">
        <v>921</v>
      </c>
      <c r="N2676" s="50">
        <v>19</v>
      </c>
      <c r="O2676" s="7">
        <v>37</v>
      </c>
      <c r="P2676" s="7">
        <v>10</v>
      </c>
      <c r="Q2676" s="7">
        <v>12</v>
      </c>
      <c r="R2676" s="7">
        <v>15</v>
      </c>
      <c r="S2676" s="7">
        <v>48</v>
      </c>
      <c r="T2676" s="7">
        <v>59</v>
      </c>
      <c r="U2676" s="7">
        <v>42</v>
      </c>
      <c r="BG2676" s="6">
        <f t="shared" si="769"/>
        <v>1</v>
      </c>
      <c r="BH2676" s="6">
        <f t="shared" si="789"/>
        <v>2</v>
      </c>
      <c r="BI2676" s="6">
        <f t="shared" si="770"/>
        <v>0</v>
      </c>
      <c r="BJ2676" s="6">
        <f t="shared" si="790"/>
        <v>0</v>
      </c>
      <c r="BK2676" s="6">
        <f t="shared" si="771"/>
        <v>0</v>
      </c>
      <c r="BL2676" s="6">
        <f t="shared" si="772"/>
        <v>0</v>
      </c>
      <c r="BM2676" s="6">
        <f t="shared" si="773"/>
        <v>1</v>
      </c>
      <c r="BN2676" s="6">
        <f t="shared" si="774"/>
        <v>2</v>
      </c>
      <c r="BO2676" s="6">
        <f t="shared" si="775"/>
        <v>0</v>
      </c>
      <c r="BP2676" s="6">
        <f t="shared" si="776"/>
        <v>0</v>
      </c>
      <c r="BQ2676" s="6">
        <f t="shared" si="780"/>
        <v>1</v>
      </c>
      <c r="BR2676" s="6">
        <f t="shared" si="781"/>
        <v>8</v>
      </c>
      <c r="BS2676" s="6">
        <f t="shared" si="783"/>
        <v>1</v>
      </c>
      <c r="BT2676" s="6">
        <f t="shared" si="784"/>
        <v>9</v>
      </c>
      <c r="CT2676" s="6">
        <f t="shared" si="782"/>
        <v>0</v>
      </c>
      <c r="CX2676" s="6" t="str">
        <f t="shared" si="785"/>
        <v>A</v>
      </c>
      <c r="CY2676" s="87">
        <f t="shared" si="786"/>
        <v>2923</v>
      </c>
      <c r="CZ2676" s="87">
        <f t="shared" si="787"/>
        <v>0</v>
      </c>
      <c r="DA2676" s="6" t="str">
        <f t="shared" si="788"/>
        <v>na</v>
      </c>
    </row>
    <row r="2677" spans="1:133" hidden="1" x14ac:dyDescent="0.2">
      <c r="A2677" s="46">
        <v>6038</v>
      </c>
      <c r="B2677" s="46">
        <f t="shared" si="777"/>
        <v>3</v>
      </c>
      <c r="C2677" s="46">
        <f t="shared" si="778"/>
        <v>2</v>
      </c>
      <c r="D2677" s="46">
        <f t="shared" si="779"/>
        <v>4</v>
      </c>
      <c r="E2677" s="85">
        <v>35157</v>
      </c>
      <c r="F2677" s="94" t="s">
        <v>447</v>
      </c>
      <c r="G2677" s="93" t="s">
        <v>103</v>
      </c>
      <c r="H2677" s="93" t="s">
        <v>308</v>
      </c>
      <c r="I2677" s="93">
        <v>1</v>
      </c>
      <c r="J2677" s="93">
        <v>2</v>
      </c>
      <c r="K2677" s="93" t="s">
        <v>3337</v>
      </c>
      <c r="L2677" s="172">
        <v>2676</v>
      </c>
      <c r="M2677" s="92" t="s">
        <v>922</v>
      </c>
      <c r="N2677" s="50">
        <v>20</v>
      </c>
      <c r="O2677" s="7">
        <v>38</v>
      </c>
      <c r="P2677" s="7">
        <v>10</v>
      </c>
      <c r="Q2677" s="7">
        <v>12</v>
      </c>
      <c r="R2677" s="7">
        <v>16</v>
      </c>
      <c r="S2677" s="7">
        <v>49</v>
      </c>
      <c r="T2677" s="7">
        <v>61</v>
      </c>
      <c r="U2677" s="7">
        <v>42</v>
      </c>
      <c r="BG2677" s="6">
        <f t="shared" si="769"/>
        <v>0</v>
      </c>
      <c r="BH2677" s="6">
        <f t="shared" si="789"/>
        <v>0</v>
      </c>
      <c r="BI2677" s="6">
        <f t="shared" si="770"/>
        <v>0</v>
      </c>
      <c r="BJ2677" s="6">
        <f t="shared" si="790"/>
        <v>0</v>
      </c>
      <c r="BK2677" s="6">
        <f t="shared" si="771"/>
        <v>1</v>
      </c>
      <c r="BL2677" s="6">
        <f t="shared" si="772"/>
        <v>1</v>
      </c>
      <c r="BM2677" s="6">
        <f t="shared" si="773"/>
        <v>0</v>
      </c>
      <c r="BN2677" s="6">
        <f t="shared" si="774"/>
        <v>0</v>
      </c>
      <c r="BO2677" s="6">
        <f t="shared" si="775"/>
        <v>1</v>
      </c>
      <c r="BP2677" s="6">
        <f t="shared" si="776"/>
        <v>1</v>
      </c>
      <c r="BQ2677" s="6">
        <f t="shared" si="780"/>
        <v>1</v>
      </c>
      <c r="BR2677" s="6">
        <f t="shared" si="781"/>
        <v>9</v>
      </c>
      <c r="BS2677" s="6">
        <f t="shared" si="783"/>
        <v>1</v>
      </c>
      <c r="BT2677" s="6">
        <f t="shared" si="784"/>
        <v>10</v>
      </c>
      <c r="CT2677" s="6">
        <f t="shared" si="782"/>
        <v>0</v>
      </c>
      <c r="CX2677" s="6" t="str">
        <f t="shared" si="785"/>
        <v>H</v>
      </c>
      <c r="CY2677" s="87">
        <f t="shared" si="786"/>
        <v>2676</v>
      </c>
      <c r="CZ2677" s="87">
        <f t="shared" si="787"/>
        <v>0</v>
      </c>
      <c r="DA2677" s="6">
        <f t="shared" si="788"/>
        <v>2676</v>
      </c>
    </row>
    <row r="2678" spans="1:133" hidden="1" x14ac:dyDescent="0.2">
      <c r="A2678" s="46">
        <v>6039</v>
      </c>
      <c r="B2678" s="46">
        <f t="shared" si="777"/>
        <v>7</v>
      </c>
      <c r="C2678" s="46">
        <f t="shared" si="778"/>
        <v>6</v>
      </c>
      <c r="D2678" s="46">
        <f t="shared" si="779"/>
        <v>4</v>
      </c>
      <c r="E2678" s="85">
        <v>35161</v>
      </c>
      <c r="F2678" s="94" t="s">
        <v>1573</v>
      </c>
      <c r="G2678" s="93" t="s">
        <v>103</v>
      </c>
      <c r="H2678" s="93" t="s">
        <v>306</v>
      </c>
      <c r="I2678" s="93">
        <v>3</v>
      </c>
      <c r="J2678" s="93">
        <v>1</v>
      </c>
      <c r="K2678" s="93" t="s">
        <v>2565</v>
      </c>
      <c r="L2678" s="172">
        <v>3261</v>
      </c>
      <c r="M2678" s="92" t="s">
        <v>923</v>
      </c>
      <c r="N2678" s="50">
        <v>19</v>
      </c>
      <c r="O2678" s="7">
        <v>39</v>
      </c>
      <c r="P2678" s="7">
        <v>11</v>
      </c>
      <c r="Q2678" s="7">
        <v>12</v>
      </c>
      <c r="R2678" s="7">
        <v>16</v>
      </c>
      <c r="S2678" s="7">
        <v>52</v>
      </c>
      <c r="T2678" s="7">
        <v>62</v>
      </c>
      <c r="U2678" s="7">
        <v>45</v>
      </c>
      <c r="BG2678" s="6">
        <f t="shared" si="769"/>
        <v>1</v>
      </c>
      <c r="BH2678" s="6">
        <f t="shared" si="789"/>
        <v>1</v>
      </c>
      <c r="BI2678" s="6">
        <f t="shared" si="770"/>
        <v>0</v>
      </c>
      <c r="BJ2678" s="6">
        <f t="shared" si="790"/>
        <v>0</v>
      </c>
      <c r="BK2678" s="6">
        <f t="shared" si="771"/>
        <v>0</v>
      </c>
      <c r="BL2678" s="6">
        <f t="shared" si="772"/>
        <v>0</v>
      </c>
      <c r="BM2678" s="6">
        <f t="shared" si="773"/>
        <v>1</v>
      </c>
      <c r="BN2678" s="6">
        <f t="shared" si="774"/>
        <v>1</v>
      </c>
      <c r="BO2678" s="6">
        <f t="shared" si="775"/>
        <v>0</v>
      </c>
      <c r="BP2678" s="6">
        <f t="shared" si="776"/>
        <v>0</v>
      </c>
      <c r="BQ2678" s="6">
        <f t="shared" si="780"/>
        <v>1</v>
      </c>
      <c r="BR2678" s="6">
        <f t="shared" si="781"/>
        <v>10</v>
      </c>
      <c r="BS2678" s="6">
        <f t="shared" si="783"/>
        <v>1</v>
      </c>
      <c r="BT2678" s="6">
        <f t="shared" si="784"/>
        <v>11</v>
      </c>
      <c r="CT2678" s="6">
        <f t="shared" si="782"/>
        <v>0</v>
      </c>
      <c r="CX2678" s="6" t="str">
        <f t="shared" si="785"/>
        <v>H</v>
      </c>
      <c r="CY2678" s="87">
        <f t="shared" si="786"/>
        <v>3261</v>
      </c>
      <c r="CZ2678" s="87">
        <f t="shared" si="787"/>
        <v>0</v>
      </c>
      <c r="DA2678" s="6">
        <f t="shared" si="788"/>
        <v>3261</v>
      </c>
    </row>
    <row r="2679" spans="1:133" hidden="1" x14ac:dyDescent="0.2">
      <c r="A2679" s="46">
        <v>6040</v>
      </c>
      <c r="B2679" s="46">
        <f t="shared" si="777"/>
        <v>2</v>
      </c>
      <c r="C2679" s="46">
        <f t="shared" si="778"/>
        <v>8</v>
      </c>
      <c r="D2679" s="46">
        <f t="shared" si="779"/>
        <v>4</v>
      </c>
      <c r="E2679" s="85">
        <v>35163</v>
      </c>
      <c r="F2679" s="94" t="s">
        <v>3080</v>
      </c>
      <c r="G2679" s="93" t="s">
        <v>310</v>
      </c>
      <c r="H2679" s="93" t="s">
        <v>307</v>
      </c>
      <c r="I2679" s="93">
        <v>1</v>
      </c>
      <c r="J2679" s="93">
        <v>1</v>
      </c>
      <c r="K2679" s="93" t="s">
        <v>36</v>
      </c>
      <c r="L2679" s="172">
        <v>7649</v>
      </c>
      <c r="M2679" s="92" t="s">
        <v>924</v>
      </c>
      <c r="N2679" s="50">
        <v>19</v>
      </c>
      <c r="O2679" s="7">
        <v>40</v>
      </c>
      <c r="P2679" s="7">
        <v>11</v>
      </c>
      <c r="Q2679" s="7">
        <v>13</v>
      </c>
      <c r="R2679" s="7">
        <v>16</v>
      </c>
      <c r="S2679" s="7">
        <v>53</v>
      </c>
      <c r="T2679" s="7">
        <v>63</v>
      </c>
      <c r="U2679" s="7">
        <v>46</v>
      </c>
      <c r="BG2679" s="6">
        <f t="shared" si="769"/>
        <v>0</v>
      </c>
      <c r="BH2679" s="6">
        <f t="shared" si="789"/>
        <v>0</v>
      </c>
      <c r="BI2679" s="6">
        <f t="shared" si="770"/>
        <v>1</v>
      </c>
      <c r="BJ2679" s="6">
        <f t="shared" si="790"/>
        <v>1</v>
      </c>
      <c r="BK2679" s="6">
        <f t="shared" si="771"/>
        <v>0</v>
      </c>
      <c r="BL2679" s="6">
        <f t="shared" si="772"/>
        <v>0</v>
      </c>
      <c r="BM2679" s="6">
        <f t="shared" si="773"/>
        <v>1</v>
      </c>
      <c r="BN2679" s="6">
        <f t="shared" si="774"/>
        <v>2</v>
      </c>
      <c r="BO2679" s="6">
        <f t="shared" si="775"/>
        <v>1</v>
      </c>
      <c r="BP2679" s="6">
        <f t="shared" si="776"/>
        <v>1</v>
      </c>
      <c r="BQ2679" s="6">
        <f t="shared" si="780"/>
        <v>1</v>
      </c>
      <c r="BR2679" s="6">
        <f t="shared" si="781"/>
        <v>11</v>
      </c>
      <c r="BS2679" s="6">
        <f t="shared" si="783"/>
        <v>1</v>
      </c>
      <c r="BT2679" s="6">
        <f t="shared" si="784"/>
        <v>12</v>
      </c>
      <c r="CT2679" s="6">
        <f t="shared" si="782"/>
        <v>0</v>
      </c>
      <c r="CX2679" s="6" t="str">
        <f t="shared" si="785"/>
        <v>A</v>
      </c>
      <c r="CY2679" s="87">
        <f t="shared" si="786"/>
        <v>7649</v>
      </c>
      <c r="CZ2679" s="87">
        <f t="shared" si="787"/>
        <v>0</v>
      </c>
      <c r="DA2679" s="6" t="str">
        <f t="shared" si="788"/>
        <v>na</v>
      </c>
    </row>
    <row r="2680" spans="1:133" hidden="1" x14ac:dyDescent="0.2">
      <c r="A2680" s="46">
        <v>6041</v>
      </c>
      <c r="B2680" s="46">
        <f t="shared" si="777"/>
        <v>7</v>
      </c>
      <c r="C2680" s="46">
        <f t="shared" si="778"/>
        <v>13</v>
      </c>
      <c r="D2680" s="46">
        <f t="shared" si="779"/>
        <v>4</v>
      </c>
      <c r="E2680" s="85">
        <v>35168</v>
      </c>
      <c r="F2680" s="94" t="s">
        <v>2548</v>
      </c>
      <c r="G2680" s="93" t="s">
        <v>103</v>
      </c>
      <c r="H2680" s="93" t="s">
        <v>306</v>
      </c>
      <c r="I2680" s="93">
        <v>2</v>
      </c>
      <c r="J2680" s="93">
        <v>1</v>
      </c>
      <c r="K2680" s="93" t="s">
        <v>3337</v>
      </c>
      <c r="L2680" s="172">
        <v>3113</v>
      </c>
      <c r="M2680" s="92" t="s">
        <v>925</v>
      </c>
      <c r="N2680" s="50">
        <v>16</v>
      </c>
      <c r="O2680" s="7">
        <v>41</v>
      </c>
      <c r="P2680" s="7">
        <v>12</v>
      </c>
      <c r="Q2680" s="7">
        <v>13</v>
      </c>
      <c r="R2680" s="7">
        <v>16</v>
      </c>
      <c r="S2680" s="7">
        <v>55</v>
      </c>
      <c r="T2680" s="7">
        <v>64</v>
      </c>
      <c r="U2680" s="7">
        <v>49</v>
      </c>
      <c r="BG2680" s="6">
        <f t="shared" si="769"/>
        <v>1</v>
      </c>
      <c r="BH2680" s="6">
        <f t="shared" si="789"/>
        <v>1</v>
      </c>
      <c r="BI2680" s="6">
        <f t="shared" si="770"/>
        <v>0</v>
      </c>
      <c r="BJ2680" s="6">
        <f t="shared" si="790"/>
        <v>0</v>
      </c>
      <c r="BK2680" s="6">
        <f t="shared" si="771"/>
        <v>0</v>
      </c>
      <c r="BL2680" s="6">
        <f t="shared" si="772"/>
        <v>0</v>
      </c>
      <c r="BM2680" s="6">
        <f t="shared" si="773"/>
        <v>1</v>
      </c>
      <c r="BN2680" s="6">
        <f t="shared" si="774"/>
        <v>3</v>
      </c>
      <c r="BO2680" s="6">
        <f t="shared" si="775"/>
        <v>0</v>
      </c>
      <c r="BP2680" s="6">
        <f t="shared" si="776"/>
        <v>0</v>
      </c>
      <c r="BQ2680" s="6">
        <f t="shared" si="780"/>
        <v>1</v>
      </c>
      <c r="BR2680" s="6">
        <f t="shared" si="781"/>
        <v>12</v>
      </c>
      <c r="BS2680" s="6">
        <f t="shared" si="783"/>
        <v>1</v>
      </c>
      <c r="BT2680" s="6">
        <f t="shared" si="784"/>
        <v>13</v>
      </c>
      <c r="CT2680" s="6">
        <f t="shared" si="782"/>
        <v>0</v>
      </c>
      <c r="CX2680" s="6" t="str">
        <f t="shared" si="785"/>
        <v>H</v>
      </c>
      <c r="CY2680" s="87">
        <f t="shared" si="786"/>
        <v>3113</v>
      </c>
      <c r="CZ2680" s="87">
        <f t="shared" si="787"/>
        <v>0</v>
      </c>
      <c r="DA2680" s="6">
        <f t="shared" si="788"/>
        <v>3113</v>
      </c>
    </row>
    <row r="2681" spans="1:133" hidden="1" x14ac:dyDescent="0.2">
      <c r="A2681" s="46">
        <v>6042</v>
      </c>
      <c r="B2681" s="46">
        <f t="shared" si="777"/>
        <v>7</v>
      </c>
      <c r="C2681" s="46">
        <f t="shared" si="778"/>
        <v>20</v>
      </c>
      <c r="D2681" s="46">
        <f t="shared" si="779"/>
        <v>4</v>
      </c>
      <c r="E2681" s="85">
        <v>35175</v>
      </c>
      <c r="F2681" s="94" t="s">
        <v>2569</v>
      </c>
      <c r="G2681" s="93" t="s">
        <v>310</v>
      </c>
      <c r="H2681" s="93" t="s">
        <v>308</v>
      </c>
      <c r="I2681" s="93">
        <v>0</v>
      </c>
      <c r="J2681" s="93">
        <v>3</v>
      </c>
      <c r="K2681" s="93" t="s">
        <v>3410</v>
      </c>
      <c r="L2681" s="172">
        <v>6282</v>
      </c>
      <c r="M2681" s="92"/>
      <c r="N2681" s="50">
        <v>19</v>
      </c>
      <c r="O2681" s="7">
        <v>42</v>
      </c>
      <c r="P2681" s="7">
        <v>12</v>
      </c>
      <c r="Q2681" s="7">
        <v>13</v>
      </c>
      <c r="R2681" s="7">
        <v>17</v>
      </c>
      <c r="S2681" s="7">
        <v>55</v>
      </c>
      <c r="T2681" s="7">
        <v>67</v>
      </c>
      <c r="U2681" s="7">
        <v>49</v>
      </c>
      <c r="BG2681" s="6">
        <f t="shared" si="769"/>
        <v>0</v>
      </c>
      <c r="BH2681" s="6">
        <f t="shared" si="789"/>
        <v>0</v>
      </c>
      <c r="BI2681" s="6">
        <f t="shared" si="770"/>
        <v>0</v>
      </c>
      <c r="BJ2681" s="6">
        <f t="shared" si="790"/>
        <v>0</v>
      </c>
      <c r="BK2681" s="6">
        <f t="shared" si="771"/>
        <v>1</v>
      </c>
      <c r="BL2681" s="6">
        <f t="shared" si="772"/>
        <v>1</v>
      </c>
      <c r="BM2681" s="6">
        <f t="shared" si="773"/>
        <v>0</v>
      </c>
      <c r="BN2681" s="6">
        <f t="shared" si="774"/>
        <v>0</v>
      </c>
      <c r="BO2681" s="6">
        <f t="shared" si="775"/>
        <v>1</v>
      </c>
      <c r="BP2681" s="6">
        <f t="shared" si="776"/>
        <v>1</v>
      </c>
      <c r="BQ2681" s="6">
        <f t="shared" si="780"/>
        <v>0</v>
      </c>
      <c r="BR2681" s="6">
        <f t="shared" si="781"/>
        <v>0</v>
      </c>
      <c r="BS2681" s="6">
        <f t="shared" si="783"/>
        <v>1</v>
      </c>
      <c r="BT2681" s="6">
        <f t="shared" si="784"/>
        <v>14</v>
      </c>
      <c r="CT2681" s="6">
        <f t="shared" si="782"/>
        <v>0</v>
      </c>
      <c r="CX2681" s="6" t="str">
        <f t="shared" si="785"/>
        <v>A</v>
      </c>
      <c r="CY2681" s="87">
        <f t="shared" si="786"/>
        <v>6282</v>
      </c>
      <c r="CZ2681" s="87">
        <f t="shared" si="787"/>
        <v>0</v>
      </c>
      <c r="DA2681" s="6" t="str">
        <f t="shared" si="788"/>
        <v>na</v>
      </c>
    </row>
    <row r="2682" spans="1:133" hidden="1" x14ac:dyDescent="0.2">
      <c r="A2682" s="46">
        <v>6043</v>
      </c>
      <c r="B2682" s="46">
        <f t="shared" si="777"/>
        <v>3</v>
      </c>
      <c r="C2682" s="46">
        <f t="shared" si="778"/>
        <v>23</v>
      </c>
      <c r="D2682" s="46">
        <f t="shared" si="779"/>
        <v>4</v>
      </c>
      <c r="E2682" s="85">
        <v>35178</v>
      </c>
      <c r="F2682" s="94" t="s">
        <v>2070</v>
      </c>
      <c r="G2682" s="93" t="s">
        <v>310</v>
      </c>
      <c r="H2682" s="93" t="s">
        <v>308</v>
      </c>
      <c r="I2682" s="93">
        <v>0</v>
      </c>
      <c r="J2682" s="93">
        <v>2</v>
      </c>
      <c r="K2682" s="93" t="s">
        <v>3410</v>
      </c>
      <c r="L2682" s="172">
        <v>4813</v>
      </c>
      <c r="M2682" s="92"/>
      <c r="N2682" s="50">
        <v>20</v>
      </c>
      <c r="O2682" s="7">
        <v>43</v>
      </c>
      <c r="P2682" s="7">
        <v>12</v>
      </c>
      <c r="Q2682" s="7">
        <v>13</v>
      </c>
      <c r="R2682" s="7">
        <v>18</v>
      </c>
      <c r="S2682" s="7">
        <v>55</v>
      </c>
      <c r="T2682" s="7">
        <v>69</v>
      </c>
      <c r="U2682" s="7">
        <v>49</v>
      </c>
      <c r="BG2682" s="6">
        <f t="shared" si="769"/>
        <v>0</v>
      </c>
      <c r="BH2682" s="6">
        <f t="shared" si="789"/>
        <v>0</v>
      </c>
      <c r="BI2682" s="6">
        <f t="shared" si="770"/>
        <v>0</v>
      </c>
      <c r="BJ2682" s="6">
        <f t="shared" si="790"/>
        <v>0</v>
      </c>
      <c r="BK2682" s="6">
        <f t="shared" si="771"/>
        <v>1</v>
      </c>
      <c r="BL2682" s="6">
        <f t="shared" si="772"/>
        <v>2</v>
      </c>
      <c r="BM2682" s="6">
        <f t="shared" si="773"/>
        <v>0</v>
      </c>
      <c r="BN2682" s="6">
        <f t="shared" si="774"/>
        <v>0</v>
      </c>
      <c r="BO2682" s="6">
        <f t="shared" si="775"/>
        <v>1</v>
      </c>
      <c r="BP2682" s="6">
        <f t="shared" si="776"/>
        <v>2</v>
      </c>
      <c r="BQ2682" s="6">
        <f t="shared" si="780"/>
        <v>0</v>
      </c>
      <c r="BR2682" s="6">
        <f t="shared" si="781"/>
        <v>0</v>
      </c>
      <c r="BS2682" s="6">
        <f t="shared" si="783"/>
        <v>1</v>
      </c>
      <c r="BT2682" s="6">
        <f t="shared" si="784"/>
        <v>15</v>
      </c>
      <c r="CT2682" s="6">
        <f t="shared" si="782"/>
        <v>0</v>
      </c>
      <c r="CX2682" s="6" t="str">
        <f t="shared" si="785"/>
        <v>A</v>
      </c>
      <c r="CY2682" s="87">
        <f t="shared" si="786"/>
        <v>4813</v>
      </c>
      <c r="CZ2682" s="87">
        <f t="shared" si="787"/>
        <v>0</v>
      </c>
      <c r="DA2682" s="6" t="str">
        <f t="shared" si="788"/>
        <v>na</v>
      </c>
    </row>
    <row r="2683" spans="1:133" hidden="1" x14ac:dyDescent="0.2">
      <c r="A2683" s="46">
        <v>6044</v>
      </c>
      <c r="B2683" s="46">
        <f t="shared" si="777"/>
        <v>3</v>
      </c>
      <c r="C2683" s="46">
        <f t="shared" si="778"/>
        <v>30</v>
      </c>
      <c r="D2683" s="46">
        <f t="shared" si="779"/>
        <v>4</v>
      </c>
      <c r="E2683" s="85">
        <v>35185</v>
      </c>
      <c r="F2683" s="94" t="s">
        <v>2231</v>
      </c>
      <c r="G2683" s="93" t="s">
        <v>103</v>
      </c>
      <c r="H2683" s="93" t="s">
        <v>308</v>
      </c>
      <c r="I2683" s="93">
        <v>0</v>
      </c>
      <c r="J2683" s="93">
        <v>1</v>
      </c>
      <c r="K2683" s="93" t="s">
        <v>36</v>
      </c>
      <c r="L2683" s="172">
        <v>2839</v>
      </c>
      <c r="M2683" s="92"/>
      <c r="N2683" s="50">
        <v>20</v>
      </c>
      <c r="O2683" s="7">
        <v>44</v>
      </c>
      <c r="P2683" s="7">
        <v>12</v>
      </c>
      <c r="Q2683" s="7">
        <v>13</v>
      </c>
      <c r="R2683" s="7">
        <v>19</v>
      </c>
      <c r="S2683" s="7">
        <v>55</v>
      </c>
      <c r="T2683" s="7">
        <v>70</v>
      </c>
      <c r="U2683" s="7">
        <v>49</v>
      </c>
      <c r="BG2683" s="6">
        <f t="shared" si="769"/>
        <v>0</v>
      </c>
      <c r="BH2683" s="6">
        <f t="shared" si="789"/>
        <v>0</v>
      </c>
      <c r="BI2683" s="6">
        <f t="shared" si="770"/>
        <v>0</v>
      </c>
      <c r="BJ2683" s="6">
        <f t="shared" si="790"/>
        <v>0</v>
      </c>
      <c r="BK2683" s="6">
        <f t="shared" si="771"/>
        <v>1</v>
      </c>
      <c r="BL2683" s="6">
        <f t="shared" si="772"/>
        <v>3</v>
      </c>
      <c r="BM2683" s="6">
        <f t="shared" si="773"/>
        <v>0</v>
      </c>
      <c r="BN2683" s="6">
        <f t="shared" si="774"/>
        <v>0</v>
      </c>
      <c r="BO2683" s="6">
        <f t="shared" si="775"/>
        <v>1</v>
      </c>
      <c r="BP2683" s="6">
        <f t="shared" si="776"/>
        <v>3</v>
      </c>
      <c r="BQ2683" s="6">
        <f t="shared" si="780"/>
        <v>0</v>
      </c>
      <c r="BR2683" s="6">
        <f t="shared" si="781"/>
        <v>0</v>
      </c>
      <c r="BS2683" s="6">
        <f t="shared" si="783"/>
        <v>1</v>
      </c>
      <c r="BT2683" s="6">
        <f t="shared" si="784"/>
        <v>16</v>
      </c>
      <c r="CT2683" s="6">
        <f t="shared" si="782"/>
        <v>0</v>
      </c>
      <c r="CX2683" s="6" t="str">
        <f t="shared" si="785"/>
        <v>H</v>
      </c>
      <c r="CY2683" s="87">
        <f t="shared" si="786"/>
        <v>2839</v>
      </c>
      <c r="CZ2683" s="87">
        <f t="shared" si="787"/>
        <v>0</v>
      </c>
      <c r="DA2683" s="6">
        <f t="shared" si="788"/>
        <v>2839</v>
      </c>
    </row>
    <row r="2684" spans="1:133" hidden="1" x14ac:dyDescent="0.2">
      <c r="A2684" s="46">
        <v>6045</v>
      </c>
      <c r="B2684" s="46">
        <f t="shared" si="777"/>
        <v>7</v>
      </c>
      <c r="C2684" s="46">
        <f t="shared" si="778"/>
        <v>4</v>
      </c>
      <c r="D2684" s="46">
        <f t="shared" si="779"/>
        <v>5</v>
      </c>
      <c r="E2684" s="85">
        <v>35189</v>
      </c>
      <c r="F2684" s="94" t="s">
        <v>121</v>
      </c>
      <c r="G2684" s="93" t="s">
        <v>103</v>
      </c>
      <c r="H2684" s="93" t="s">
        <v>308</v>
      </c>
      <c r="I2684" s="93">
        <v>0</v>
      </c>
      <c r="J2684" s="93">
        <v>2</v>
      </c>
      <c r="K2684" s="93" t="s">
        <v>3298</v>
      </c>
      <c r="L2684" s="172">
        <v>7147</v>
      </c>
      <c r="M2684" s="92"/>
      <c r="N2684" s="50">
        <v>21</v>
      </c>
      <c r="O2684" s="7">
        <v>45</v>
      </c>
      <c r="P2684" s="7">
        <v>12</v>
      </c>
      <c r="Q2684" s="7">
        <v>13</v>
      </c>
      <c r="R2684" s="7">
        <v>20</v>
      </c>
      <c r="S2684" s="7">
        <v>55</v>
      </c>
      <c r="T2684" s="7">
        <v>72</v>
      </c>
      <c r="U2684" s="7">
        <v>49</v>
      </c>
      <c r="AH2684" s="29" t="s">
        <v>1525</v>
      </c>
      <c r="AI2684" s="29" t="s">
        <v>3412</v>
      </c>
      <c r="AJ2684" s="29" t="s">
        <v>2029</v>
      </c>
      <c r="AK2684" s="29" t="s">
        <v>926</v>
      </c>
      <c r="AL2684" s="29" t="s">
        <v>1690</v>
      </c>
      <c r="AM2684" s="29" t="s">
        <v>2025</v>
      </c>
      <c r="AN2684" s="29" t="s">
        <v>2609</v>
      </c>
      <c r="AO2684" s="29" t="s">
        <v>2610</v>
      </c>
      <c r="AP2684" s="29" t="s">
        <v>1792</v>
      </c>
      <c r="AQ2684" s="29" t="s">
        <v>2607</v>
      </c>
      <c r="AR2684" s="29" t="s">
        <v>2608</v>
      </c>
      <c r="AS2684" s="29" t="s">
        <v>1793</v>
      </c>
      <c r="AT2684" s="29" t="s">
        <v>430</v>
      </c>
      <c r="AU2684" s="29" t="s">
        <v>1794</v>
      </c>
      <c r="AV2684" s="29" t="s">
        <v>2431</v>
      </c>
      <c r="AW2684" s="29" t="s">
        <v>1795</v>
      </c>
      <c r="AX2684" s="29" t="s">
        <v>2432</v>
      </c>
      <c r="BG2684" s="6">
        <f t="shared" si="769"/>
        <v>0</v>
      </c>
      <c r="BH2684" s="6">
        <f t="shared" si="789"/>
        <v>0</v>
      </c>
      <c r="BI2684" s="6">
        <f t="shared" si="770"/>
        <v>0</v>
      </c>
      <c r="BJ2684" s="6">
        <f t="shared" si="790"/>
        <v>0</v>
      </c>
      <c r="BK2684" s="6">
        <f t="shared" si="771"/>
        <v>1</v>
      </c>
      <c r="BL2684" s="6">
        <f t="shared" si="772"/>
        <v>4</v>
      </c>
      <c r="BM2684" s="6">
        <f t="shared" si="773"/>
        <v>0</v>
      </c>
      <c r="BN2684" s="6">
        <f t="shared" si="774"/>
        <v>0</v>
      </c>
      <c r="BO2684" s="6">
        <f t="shared" si="775"/>
        <v>1</v>
      </c>
      <c r="BP2684" s="6">
        <f t="shared" si="776"/>
        <v>4</v>
      </c>
      <c r="BQ2684" s="6">
        <f t="shared" si="780"/>
        <v>0</v>
      </c>
      <c r="BR2684" s="6">
        <f t="shared" si="781"/>
        <v>0</v>
      </c>
      <c r="BS2684" s="6">
        <f t="shared" si="783"/>
        <v>1</v>
      </c>
      <c r="BT2684" s="6">
        <f t="shared" si="784"/>
        <v>17</v>
      </c>
      <c r="CT2684" s="6">
        <f t="shared" si="782"/>
        <v>0</v>
      </c>
      <c r="CX2684" s="6" t="str">
        <f t="shared" si="785"/>
        <v>H</v>
      </c>
      <c r="CY2684" s="87">
        <f t="shared" si="786"/>
        <v>7147</v>
      </c>
      <c r="CZ2684" s="87">
        <f t="shared" si="787"/>
        <v>0</v>
      </c>
      <c r="DA2684" s="6">
        <f t="shared" si="788"/>
        <v>7147</v>
      </c>
    </row>
    <row r="2685" spans="1:133" s="5" customFormat="1" hidden="1" x14ac:dyDescent="0.2">
      <c r="A2685" s="46">
        <v>6046</v>
      </c>
      <c r="B2685" s="46">
        <f t="shared" si="777"/>
        <v>5</v>
      </c>
      <c r="C2685" s="46">
        <f t="shared" si="778"/>
        <v>9</v>
      </c>
      <c r="D2685" s="46">
        <f t="shared" si="779"/>
        <v>5</v>
      </c>
      <c r="E2685" s="85">
        <v>35194</v>
      </c>
      <c r="F2685" s="94" t="s">
        <v>572</v>
      </c>
      <c r="G2685" s="93" t="s">
        <v>310</v>
      </c>
      <c r="H2685" s="93" t="s">
        <v>306</v>
      </c>
      <c r="I2685" s="93">
        <v>3</v>
      </c>
      <c r="J2685" s="93">
        <v>1</v>
      </c>
      <c r="K2685" s="93" t="s">
        <v>3298</v>
      </c>
      <c r="L2685" s="172">
        <v>2106</v>
      </c>
      <c r="M2685" s="92" t="s">
        <v>1809</v>
      </c>
      <c r="N2685" s="46">
        <v>20</v>
      </c>
      <c r="O2685" s="5">
        <v>46</v>
      </c>
      <c r="P2685" s="5">
        <v>13</v>
      </c>
      <c r="Q2685" s="5">
        <v>13</v>
      </c>
      <c r="R2685" s="5">
        <v>20</v>
      </c>
      <c r="S2685" s="5">
        <v>58</v>
      </c>
      <c r="T2685" s="5">
        <v>73</v>
      </c>
      <c r="U2685" s="5">
        <v>52</v>
      </c>
      <c r="AD2685" s="83"/>
      <c r="AE2685" s="83"/>
      <c r="AH2685" s="29">
        <f>SUM(AI2685:AX2685)</f>
        <v>75</v>
      </c>
      <c r="AI2685" s="29">
        <v>22</v>
      </c>
      <c r="AJ2685" s="29">
        <v>9</v>
      </c>
      <c r="AK2685" s="29">
        <v>8</v>
      </c>
      <c r="AL2685" s="29">
        <v>7</v>
      </c>
      <c r="AM2685" s="29">
        <v>7</v>
      </c>
      <c r="AN2685" s="29">
        <v>5</v>
      </c>
      <c r="AO2685" s="29">
        <v>3</v>
      </c>
      <c r="AP2685" s="29">
        <v>3</v>
      </c>
      <c r="AQ2685" s="29">
        <v>2</v>
      </c>
      <c r="AR2685" s="29">
        <v>2</v>
      </c>
      <c r="AS2685" s="29">
        <v>1</v>
      </c>
      <c r="AT2685" s="29">
        <v>1</v>
      </c>
      <c r="AU2685" s="29">
        <v>1</v>
      </c>
      <c r="AV2685" s="29">
        <v>1</v>
      </c>
      <c r="AW2685" s="29">
        <v>1</v>
      </c>
      <c r="AX2685" s="29">
        <v>2</v>
      </c>
      <c r="AY2685" s="84"/>
      <c r="AZ2685" s="2"/>
      <c r="BA2685" s="2"/>
      <c r="BB2685" s="2"/>
      <c r="BC2685" s="2"/>
      <c r="BD2685" s="2"/>
      <c r="BE2685" s="2"/>
      <c r="BF2685" s="2"/>
      <c r="BG2685" s="6">
        <f t="shared" si="769"/>
        <v>1</v>
      </c>
      <c r="BH2685" s="6">
        <f t="shared" si="789"/>
        <v>1</v>
      </c>
      <c r="BI2685" s="6">
        <f t="shared" si="770"/>
        <v>0</v>
      </c>
      <c r="BJ2685" s="6">
        <f t="shared" si="790"/>
        <v>0</v>
      </c>
      <c r="BK2685" s="6">
        <f t="shared" si="771"/>
        <v>0</v>
      </c>
      <c r="BL2685" s="6">
        <f t="shared" si="772"/>
        <v>0</v>
      </c>
      <c r="BM2685" s="6">
        <f t="shared" si="773"/>
        <v>1</v>
      </c>
      <c r="BN2685" s="6">
        <f t="shared" si="774"/>
        <v>1</v>
      </c>
      <c r="BO2685" s="6">
        <f t="shared" si="775"/>
        <v>0</v>
      </c>
      <c r="BP2685" s="6">
        <f t="shared" si="776"/>
        <v>0</v>
      </c>
      <c r="BQ2685" s="6">
        <f t="shared" si="780"/>
        <v>1</v>
      </c>
      <c r="BR2685" s="6">
        <f t="shared" si="781"/>
        <v>1</v>
      </c>
      <c r="BS2685" s="6">
        <f t="shared" si="783"/>
        <v>1</v>
      </c>
      <c r="BT2685" s="6">
        <f t="shared" si="784"/>
        <v>18</v>
      </c>
      <c r="BU2685" s="4"/>
      <c r="BV2685" s="2"/>
      <c r="BW2685" s="6"/>
      <c r="BX2685" s="6"/>
      <c r="BY2685" s="2"/>
      <c r="BZ2685" s="6"/>
      <c r="CA2685" s="6"/>
      <c r="CB2685" s="2"/>
      <c r="CC2685" s="6"/>
      <c r="CD2685" s="6"/>
      <c r="CE2685" s="2"/>
      <c r="CF2685" s="6"/>
      <c r="CG2685" s="6"/>
      <c r="CH2685" s="2"/>
      <c r="CI2685" s="6"/>
      <c r="CJ2685" s="6"/>
      <c r="CK2685" s="2"/>
      <c r="CL2685" s="6"/>
      <c r="CM2685" s="6"/>
      <c r="CN2685" s="2"/>
      <c r="CO2685" s="6"/>
      <c r="CP2685" s="2"/>
      <c r="CQ2685" s="2"/>
      <c r="CR2685" s="2"/>
      <c r="CS2685" s="2"/>
      <c r="CT2685" s="6">
        <f t="shared" si="782"/>
        <v>0</v>
      </c>
      <c r="CU2685" s="2"/>
      <c r="CV2685" s="2"/>
      <c r="CW2685" s="2"/>
      <c r="CX2685" s="6" t="str">
        <f t="shared" si="785"/>
        <v>A</v>
      </c>
      <c r="CY2685" s="87">
        <f t="shared" si="786"/>
        <v>2106</v>
      </c>
      <c r="CZ2685" s="87">
        <f t="shared" si="787"/>
        <v>0</v>
      </c>
      <c r="DA2685" s="6" t="str">
        <f t="shared" si="788"/>
        <v>na</v>
      </c>
      <c r="DB2685" s="2"/>
      <c r="DC2685" s="2"/>
      <c r="DD2685" s="2"/>
      <c r="DE2685" s="2"/>
      <c r="DF2685" s="4"/>
      <c r="DG2685" s="2"/>
      <c r="DH2685" s="2"/>
      <c r="DI2685" s="2"/>
      <c r="DJ2685" s="2"/>
      <c r="DT2685" s="7"/>
      <c r="EC2685" s="7"/>
    </row>
    <row r="2686" spans="1:133" ht="16.899999999999999" hidden="1" customHeight="1" x14ac:dyDescent="0.2">
      <c r="A2686" s="46">
        <v>6101</v>
      </c>
      <c r="B2686" s="46">
        <f t="shared" si="777"/>
        <v>7</v>
      </c>
      <c r="C2686" s="46">
        <f t="shared" si="778"/>
        <v>17</v>
      </c>
      <c r="D2686" s="46">
        <f t="shared" si="779"/>
        <v>8</v>
      </c>
      <c r="E2686" s="85">
        <v>35294</v>
      </c>
      <c r="F2686" s="94" t="s">
        <v>3486</v>
      </c>
      <c r="G2686" s="93" t="s">
        <v>310</v>
      </c>
      <c r="H2686" s="93" t="s">
        <v>308</v>
      </c>
      <c r="I2686" s="93">
        <v>1</v>
      </c>
      <c r="J2686" s="93">
        <v>2</v>
      </c>
      <c r="K2686" s="93" t="s">
        <v>36</v>
      </c>
      <c r="L2686" s="172">
        <v>9035</v>
      </c>
      <c r="M2686" s="92" t="s">
        <v>269</v>
      </c>
      <c r="O2686" s="7">
        <v>1</v>
      </c>
      <c r="P2686" s="7">
        <v>0</v>
      </c>
      <c r="Q2686" s="7">
        <v>0</v>
      </c>
      <c r="R2686" s="7">
        <v>1</v>
      </c>
      <c r="S2686" s="7">
        <v>1</v>
      </c>
      <c r="T2686" s="7">
        <v>2</v>
      </c>
      <c r="U2686" s="7">
        <v>0</v>
      </c>
      <c r="BG2686" s="6">
        <f t="shared" si="769"/>
        <v>0</v>
      </c>
      <c r="BH2686" s="6">
        <f t="shared" si="789"/>
        <v>0</v>
      </c>
      <c r="BI2686" s="6">
        <f t="shared" si="770"/>
        <v>0</v>
      </c>
      <c r="BJ2686" s="6">
        <f t="shared" si="790"/>
        <v>0</v>
      </c>
      <c r="BK2686" s="6">
        <f t="shared" si="771"/>
        <v>1</v>
      </c>
      <c r="BL2686" s="6">
        <f t="shared" si="772"/>
        <v>1</v>
      </c>
      <c r="BM2686" s="6">
        <f t="shared" si="773"/>
        <v>0</v>
      </c>
      <c r="BN2686" s="6">
        <f t="shared" si="774"/>
        <v>0</v>
      </c>
      <c r="BO2686" s="6">
        <f t="shared" si="775"/>
        <v>1</v>
      </c>
      <c r="BP2686" s="6">
        <f t="shared" si="776"/>
        <v>1</v>
      </c>
      <c r="BQ2686" s="6">
        <f t="shared" si="780"/>
        <v>1</v>
      </c>
      <c r="BR2686" s="6">
        <f t="shared" si="781"/>
        <v>2</v>
      </c>
      <c r="BS2686" s="6">
        <f t="shared" si="783"/>
        <v>1</v>
      </c>
      <c r="BT2686" s="6">
        <f t="shared" si="784"/>
        <v>19</v>
      </c>
      <c r="CT2686" s="6">
        <f t="shared" si="782"/>
        <v>0</v>
      </c>
      <c r="CX2686" s="6" t="str">
        <f t="shared" si="785"/>
        <v>A</v>
      </c>
      <c r="CY2686" s="87">
        <f t="shared" si="786"/>
        <v>9035</v>
      </c>
      <c r="CZ2686" s="87">
        <f t="shared" si="787"/>
        <v>0</v>
      </c>
      <c r="DA2686" s="6" t="str">
        <f t="shared" si="788"/>
        <v>na</v>
      </c>
    </row>
    <row r="2687" spans="1:133" hidden="1" x14ac:dyDescent="0.2">
      <c r="A2687" s="46">
        <v>6102</v>
      </c>
      <c r="B2687" s="46">
        <f t="shared" si="777"/>
        <v>7</v>
      </c>
      <c r="C2687" s="46">
        <f t="shared" si="778"/>
        <v>24</v>
      </c>
      <c r="D2687" s="46">
        <f t="shared" si="779"/>
        <v>8</v>
      </c>
      <c r="E2687" s="85">
        <v>35301</v>
      </c>
      <c r="F2687" s="94" t="s">
        <v>118</v>
      </c>
      <c r="G2687" s="93" t="s">
        <v>103</v>
      </c>
      <c r="H2687" s="93" t="s">
        <v>308</v>
      </c>
      <c r="I2687" s="93">
        <v>1</v>
      </c>
      <c r="J2687" s="93">
        <v>2</v>
      </c>
      <c r="K2687" s="93" t="s">
        <v>36</v>
      </c>
      <c r="L2687" s="172">
        <v>2804</v>
      </c>
      <c r="M2687" s="92" t="s">
        <v>270</v>
      </c>
      <c r="N2687" s="50">
        <v>24</v>
      </c>
      <c r="O2687" s="7">
        <v>2</v>
      </c>
      <c r="P2687" s="7">
        <v>0</v>
      </c>
      <c r="Q2687" s="7">
        <v>0</v>
      </c>
      <c r="R2687" s="7">
        <v>2</v>
      </c>
      <c r="S2687" s="7">
        <v>2</v>
      </c>
      <c r="T2687" s="7">
        <v>4</v>
      </c>
      <c r="U2687" s="7">
        <v>0</v>
      </c>
      <c r="BG2687" s="6">
        <f t="shared" si="769"/>
        <v>0</v>
      </c>
      <c r="BH2687" s="6">
        <f t="shared" si="789"/>
        <v>0</v>
      </c>
      <c r="BI2687" s="6">
        <f t="shared" si="770"/>
        <v>0</v>
      </c>
      <c r="BJ2687" s="6">
        <f t="shared" si="790"/>
        <v>0</v>
      </c>
      <c r="BK2687" s="6">
        <f t="shared" si="771"/>
        <v>1</v>
      </c>
      <c r="BL2687" s="6">
        <f t="shared" si="772"/>
        <v>2</v>
      </c>
      <c r="BM2687" s="6">
        <f t="shared" si="773"/>
        <v>0</v>
      </c>
      <c r="BN2687" s="6">
        <f t="shared" si="774"/>
        <v>0</v>
      </c>
      <c r="BO2687" s="6">
        <f t="shared" si="775"/>
        <v>1</v>
      </c>
      <c r="BP2687" s="6">
        <f t="shared" si="776"/>
        <v>2</v>
      </c>
      <c r="BQ2687" s="6">
        <f t="shared" si="780"/>
        <v>1</v>
      </c>
      <c r="BR2687" s="6">
        <f t="shared" si="781"/>
        <v>3</v>
      </c>
      <c r="BS2687" s="6">
        <f t="shared" si="783"/>
        <v>1</v>
      </c>
      <c r="BT2687" s="6">
        <f t="shared" si="784"/>
        <v>20</v>
      </c>
      <c r="CT2687" s="6">
        <f t="shared" si="782"/>
        <v>0</v>
      </c>
      <c r="CX2687" s="6" t="str">
        <f t="shared" si="785"/>
        <v>H</v>
      </c>
      <c r="CY2687" s="87">
        <f t="shared" si="786"/>
        <v>2804</v>
      </c>
      <c r="CZ2687" s="87">
        <f t="shared" si="787"/>
        <v>0</v>
      </c>
      <c r="DA2687" s="6">
        <f t="shared" si="788"/>
        <v>2804</v>
      </c>
    </row>
    <row r="2688" spans="1:133" hidden="1" x14ac:dyDescent="0.2">
      <c r="A2688" s="46">
        <v>6103</v>
      </c>
      <c r="B2688" s="46">
        <f t="shared" si="777"/>
        <v>3</v>
      </c>
      <c r="C2688" s="46">
        <f t="shared" si="778"/>
        <v>27</v>
      </c>
      <c r="D2688" s="46">
        <f t="shared" si="779"/>
        <v>8</v>
      </c>
      <c r="E2688" s="85">
        <v>35304</v>
      </c>
      <c r="F2688" s="94" t="s">
        <v>1569</v>
      </c>
      <c r="G2688" s="93" t="s">
        <v>103</v>
      </c>
      <c r="H2688" s="93" t="s">
        <v>306</v>
      </c>
      <c r="I2688" s="93">
        <v>3</v>
      </c>
      <c r="J2688" s="93">
        <v>2</v>
      </c>
      <c r="K2688" s="93" t="s">
        <v>3410</v>
      </c>
      <c r="L2688" s="172">
        <v>3108</v>
      </c>
      <c r="M2688" s="92" t="s">
        <v>271</v>
      </c>
      <c r="N2688" s="50">
        <v>16</v>
      </c>
      <c r="O2688" s="7">
        <v>3</v>
      </c>
      <c r="P2688" s="7">
        <v>1</v>
      </c>
      <c r="Q2688" s="7">
        <v>0</v>
      </c>
      <c r="R2688" s="7">
        <v>2</v>
      </c>
      <c r="S2688" s="7">
        <v>5</v>
      </c>
      <c r="T2688" s="7">
        <v>6</v>
      </c>
      <c r="U2688" s="7">
        <v>3</v>
      </c>
      <c r="BG2688" s="6">
        <f t="shared" si="769"/>
        <v>1</v>
      </c>
      <c r="BH2688" s="6">
        <f t="shared" si="789"/>
        <v>1</v>
      </c>
      <c r="BI2688" s="6">
        <f t="shared" si="770"/>
        <v>0</v>
      </c>
      <c r="BJ2688" s="6">
        <f t="shared" si="790"/>
        <v>0</v>
      </c>
      <c r="BK2688" s="6">
        <f t="shared" si="771"/>
        <v>0</v>
      </c>
      <c r="BL2688" s="6">
        <f t="shared" si="772"/>
        <v>0</v>
      </c>
      <c r="BM2688" s="6">
        <f t="shared" si="773"/>
        <v>1</v>
      </c>
      <c r="BN2688" s="6">
        <f t="shared" si="774"/>
        <v>1</v>
      </c>
      <c r="BO2688" s="6">
        <f t="shared" si="775"/>
        <v>0</v>
      </c>
      <c r="BP2688" s="6">
        <f t="shared" si="776"/>
        <v>0</v>
      </c>
      <c r="BQ2688" s="6">
        <f t="shared" si="780"/>
        <v>1</v>
      </c>
      <c r="BR2688" s="6">
        <f t="shared" si="781"/>
        <v>4</v>
      </c>
      <c r="BS2688" s="6">
        <f t="shared" si="783"/>
        <v>1</v>
      </c>
      <c r="BT2688" s="6">
        <f t="shared" si="784"/>
        <v>21</v>
      </c>
      <c r="CT2688" s="6">
        <f t="shared" si="782"/>
        <v>0</v>
      </c>
      <c r="CX2688" s="6" t="str">
        <f t="shared" si="785"/>
        <v>H</v>
      </c>
      <c r="CY2688" s="87">
        <f t="shared" si="786"/>
        <v>3108</v>
      </c>
      <c r="CZ2688" s="87">
        <f t="shared" si="787"/>
        <v>0</v>
      </c>
      <c r="DA2688" s="6">
        <f t="shared" si="788"/>
        <v>3108</v>
      </c>
    </row>
    <row r="2689" spans="1:105" hidden="1" x14ac:dyDescent="0.2">
      <c r="A2689" s="46">
        <v>6104</v>
      </c>
      <c r="B2689" s="46">
        <f t="shared" si="777"/>
        <v>7</v>
      </c>
      <c r="C2689" s="46">
        <f t="shared" si="778"/>
        <v>31</v>
      </c>
      <c r="D2689" s="46">
        <f t="shared" si="779"/>
        <v>8</v>
      </c>
      <c r="E2689" s="85">
        <v>35308</v>
      </c>
      <c r="F2689" s="94" t="s">
        <v>2421</v>
      </c>
      <c r="G2689" s="93" t="s">
        <v>310</v>
      </c>
      <c r="H2689" s="93" t="s">
        <v>306</v>
      </c>
      <c r="I2689" s="93">
        <v>1</v>
      </c>
      <c r="J2689" s="93">
        <v>0</v>
      </c>
      <c r="K2689" s="93" t="s">
        <v>1296</v>
      </c>
      <c r="L2689" s="172">
        <v>4600</v>
      </c>
      <c r="M2689" s="92" t="s">
        <v>272</v>
      </c>
      <c r="N2689" s="50">
        <v>8</v>
      </c>
      <c r="O2689" s="7">
        <v>4</v>
      </c>
      <c r="P2689" s="7">
        <v>2</v>
      </c>
      <c r="Q2689" s="7">
        <v>0</v>
      </c>
      <c r="R2689" s="7">
        <v>2</v>
      </c>
      <c r="S2689" s="7">
        <v>6</v>
      </c>
      <c r="T2689" s="7">
        <v>6</v>
      </c>
      <c r="U2689" s="7">
        <v>6</v>
      </c>
      <c r="BG2689" s="6">
        <f t="shared" si="769"/>
        <v>1</v>
      </c>
      <c r="BH2689" s="6">
        <f t="shared" si="789"/>
        <v>2</v>
      </c>
      <c r="BI2689" s="6">
        <f t="shared" si="770"/>
        <v>0</v>
      </c>
      <c r="BJ2689" s="6">
        <f t="shared" si="790"/>
        <v>0</v>
      </c>
      <c r="BK2689" s="6">
        <f t="shared" si="771"/>
        <v>0</v>
      </c>
      <c r="BL2689" s="6">
        <f t="shared" si="772"/>
        <v>0</v>
      </c>
      <c r="BM2689" s="6">
        <f t="shared" si="773"/>
        <v>1</v>
      </c>
      <c r="BN2689" s="6">
        <f t="shared" si="774"/>
        <v>2</v>
      </c>
      <c r="BO2689" s="6">
        <f t="shared" si="775"/>
        <v>0</v>
      </c>
      <c r="BP2689" s="6">
        <f t="shared" si="776"/>
        <v>0</v>
      </c>
      <c r="BQ2689" s="6">
        <f t="shared" si="780"/>
        <v>1</v>
      </c>
      <c r="BR2689" s="6">
        <f t="shared" si="781"/>
        <v>5</v>
      </c>
      <c r="BS2689" s="6">
        <f t="shared" si="783"/>
        <v>0</v>
      </c>
      <c r="BT2689" s="6">
        <f t="shared" si="784"/>
        <v>0</v>
      </c>
      <c r="CT2689" s="6">
        <f t="shared" si="782"/>
        <v>0</v>
      </c>
      <c r="CX2689" s="6" t="str">
        <f t="shared" si="785"/>
        <v>A</v>
      </c>
      <c r="CY2689" s="87">
        <f t="shared" si="786"/>
        <v>4600</v>
      </c>
      <c r="CZ2689" s="87">
        <f t="shared" si="787"/>
        <v>0</v>
      </c>
      <c r="DA2689" s="6" t="str">
        <f t="shared" si="788"/>
        <v>na</v>
      </c>
    </row>
    <row r="2690" spans="1:105" hidden="1" x14ac:dyDescent="0.2">
      <c r="A2690" s="46">
        <v>6105</v>
      </c>
      <c r="B2690" s="46">
        <f t="shared" si="777"/>
        <v>7</v>
      </c>
      <c r="C2690" s="46">
        <f t="shared" si="778"/>
        <v>7</v>
      </c>
      <c r="D2690" s="46">
        <f t="shared" si="779"/>
        <v>9</v>
      </c>
      <c r="E2690" s="85">
        <v>35315</v>
      </c>
      <c r="F2690" s="94" t="s">
        <v>447</v>
      </c>
      <c r="G2690" s="93" t="s">
        <v>103</v>
      </c>
      <c r="H2690" s="93" t="s">
        <v>307</v>
      </c>
      <c r="I2690" s="93">
        <v>0</v>
      </c>
      <c r="J2690" s="93">
        <v>0</v>
      </c>
      <c r="K2690" s="93" t="s">
        <v>36</v>
      </c>
      <c r="L2690" s="172">
        <v>2911</v>
      </c>
      <c r="M2690" s="92"/>
      <c r="N2690" s="50">
        <v>9</v>
      </c>
      <c r="O2690" s="7">
        <v>5</v>
      </c>
      <c r="P2690" s="7">
        <v>2</v>
      </c>
      <c r="Q2690" s="7">
        <v>1</v>
      </c>
      <c r="R2690" s="7">
        <v>2</v>
      </c>
      <c r="S2690" s="7">
        <v>6</v>
      </c>
      <c r="T2690" s="7">
        <v>6</v>
      </c>
      <c r="U2690" s="7">
        <v>7</v>
      </c>
      <c r="BG2690" s="6">
        <f t="shared" ref="BG2690:BG2753" si="791">IF(H2690="W",1,0)</f>
        <v>0</v>
      </c>
      <c r="BH2690" s="6">
        <f t="shared" si="789"/>
        <v>0</v>
      </c>
      <c r="BI2690" s="6">
        <f t="shared" ref="BI2690:BI2753" si="792">IF(H2690="D",1,0)</f>
        <v>1</v>
      </c>
      <c r="BJ2690" s="6">
        <f t="shared" si="790"/>
        <v>1</v>
      </c>
      <c r="BK2690" s="6">
        <f t="shared" ref="BK2690:BK2753" si="793">IF(H2690="L",1,0)</f>
        <v>0</v>
      </c>
      <c r="BL2690" s="6">
        <f t="shared" ref="BL2690:BL2753" si="794">IF(H2690="L",BL2689+1,0)</f>
        <v>0</v>
      </c>
      <c r="BM2690" s="6">
        <f t="shared" ref="BM2690:BM2753" si="795">IF(OR(H2690="W",H2690="D"),1,0)</f>
        <v>1</v>
      </c>
      <c r="BN2690" s="6">
        <f t="shared" ref="BN2690:BN2753" si="796">IF(OR(H2690="W",H2690="D"),BN2689+1,0)</f>
        <v>3</v>
      </c>
      <c r="BO2690" s="6">
        <f t="shared" ref="BO2690:BO2753" si="797">IF(OR(H2690="L",H2690="D"),1,0)</f>
        <v>1</v>
      </c>
      <c r="BP2690" s="6">
        <f t="shared" ref="BP2690:BP2753" si="798">IF(OR(H2690="L",H2690="D"),BP2689+1,0)</f>
        <v>1</v>
      </c>
      <c r="BQ2690" s="6">
        <f t="shared" si="780"/>
        <v>0</v>
      </c>
      <c r="BR2690" s="6">
        <f t="shared" si="781"/>
        <v>0</v>
      </c>
      <c r="BS2690" s="6">
        <f t="shared" si="783"/>
        <v>0</v>
      </c>
      <c r="BT2690" s="6">
        <f t="shared" si="784"/>
        <v>0</v>
      </c>
      <c r="CT2690" s="6">
        <f t="shared" si="782"/>
        <v>0</v>
      </c>
      <c r="CX2690" s="6" t="str">
        <f t="shared" si="785"/>
        <v>H</v>
      </c>
      <c r="CY2690" s="87">
        <f t="shared" si="786"/>
        <v>2911</v>
      </c>
      <c r="CZ2690" s="87">
        <f t="shared" si="787"/>
        <v>0</v>
      </c>
      <c r="DA2690" s="6">
        <f t="shared" si="788"/>
        <v>2911</v>
      </c>
    </row>
    <row r="2691" spans="1:105" hidden="1" x14ac:dyDescent="0.2">
      <c r="A2691" s="46">
        <v>6106</v>
      </c>
      <c r="B2691" s="46">
        <f t="shared" ref="B2691:B2754" si="799">WEEKDAY(E2691)</f>
        <v>3</v>
      </c>
      <c r="C2691" s="46">
        <f t="shared" ref="C2691:C2754" si="800">DAY(E2691)</f>
        <v>10</v>
      </c>
      <c r="D2691" s="46">
        <f t="shared" ref="D2691:D2754" si="801">MONTH(E2691)</f>
        <v>9</v>
      </c>
      <c r="E2691" s="85">
        <v>35318</v>
      </c>
      <c r="F2691" s="94" t="s">
        <v>1576</v>
      </c>
      <c r="G2691" s="93" t="s">
        <v>310</v>
      </c>
      <c r="H2691" s="93" t="s">
        <v>308</v>
      </c>
      <c r="I2691" s="93">
        <v>0</v>
      </c>
      <c r="J2691" s="93">
        <v>1</v>
      </c>
      <c r="K2691" s="93" t="s">
        <v>36</v>
      </c>
      <c r="L2691" s="172">
        <v>7608</v>
      </c>
      <c r="M2691" s="92"/>
      <c r="N2691" s="50">
        <v>14</v>
      </c>
      <c r="O2691" s="7">
        <v>6</v>
      </c>
      <c r="P2691" s="7">
        <v>2</v>
      </c>
      <c r="Q2691" s="7">
        <v>1</v>
      </c>
      <c r="R2691" s="7">
        <v>3</v>
      </c>
      <c r="S2691" s="7">
        <v>6</v>
      </c>
      <c r="T2691" s="7">
        <v>7</v>
      </c>
      <c r="U2691" s="7">
        <v>7</v>
      </c>
      <c r="BG2691" s="6">
        <f t="shared" si="791"/>
        <v>0</v>
      </c>
      <c r="BH2691" s="6">
        <f t="shared" si="789"/>
        <v>0</v>
      </c>
      <c r="BI2691" s="6">
        <f t="shared" si="792"/>
        <v>0</v>
      </c>
      <c r="BJ2691" s="6">
        <f t="shared" si="790"/>
        <v>0</v>
      </c>
      <c r="BK2691" s="6">
        <f t="shared" si="793"/>
        <v>1</v>
      </c>
      <c r="BL2691" s="6">
        <f t="shared" si="794"/>
        <v>1</v>
      </c>
      <c r="BM2691" s="6">
        <f t="shared" si="795"/>
        <v>0</v>
      </c>
      <c r="BN2691" s="6">
        <f t="shared" si="796"/>
        <v>0</v>
      </c>
      <c r="BO2691" s="6">
        <f t="shared" si="797"/>
        <v>1</v>
      </c>
      <c r="BP2691" s="6">
        <f t="shared" si="798"/>
        <v>2</v>
      </c>
      <c r="BQ2691" s="6">
        <f t="shared" ref="BQ2691:BQ2754" si="802">IF(I2691&gt;0,1,0)</f>
        <v>0</v>
      </c>
      <c r="BR2691" s="6">
        <f t="shared" ref="BR2691:BR2754" si="803">IF(I2691&gt;0,BR2690+1,0)</f>
        <v>0</v>
      </c>
      <c r="BS2691" s="6">
        <f t="shared" si="783"/>
        <v>1</v>
      </c>
      <c r="BT2691" s="6">
        <f t="shared" si="784"/>
        <v>1</v>
      </c>
      <c r="CT2691" s="6">
        <f t="shared" si="782"/>
        <v>0</v>
      </c>
      <c r="CX2691" s="6" t="str">
        <f t="shared" si="785"/>
        <v>A</v>
      </c>
      <c r="CY2691" s="87">
        <f t="shared" si="786"/>
        <v>7608</v>
      </c>
      <c r="CZ2691" s="87">
        <f t="shared" si="787"/>
        <v>0</v>
      </c>
      <c r="DA2691" s="6" t="str">
        <f t="shared" si="788"/>
        <v>na</v>
      </c>
    </row>
    <row r="2692" spans="1:105" hidden="1" x14ac:dyDescent="0.2">
      <c r="A2692" s="46">
        <v>6107</v>
      </c>
      <c r="B2692" s="46">
        <f t="shared" si="799"/>
        <v>7</v>
      </c>
      <c r="C2692" s="46">
        <f t="shared" si="800"/>
        <v>14</v>
      </c>
      <c r="D2692" s="46">
        <f t="shared" si="801"/>
        <v>9</v>
      </c>
      <c r="E2692" s="85">
        <v>35322</v>
      </c>
      <c r="F2692" s="94" t="s">
        <v>3426</v>
      </c>
      <c r="G2692" s="93" t="s">
        <v>310</v>
      </c>
      <c r="H2692" s="93" t="s">
        <v>307</v>
      </c>
      <c r="I2692" s="93">
        <v>2</v>
      </c>
      <c r="J2692" s="93">
        <v>2</v>
      </c>
      <c r="K2692" s="93" t="s">
        <v>36</v>
      </c>
      <c r="L2692" s="172">
        <v>5613</v>
      </c>
      <c r="M2692" s="92" t="s">
        <v>1302</v>
      </c>
      <c r="N2692" s="50">
        <v>13</v>
      </c>
      <c r="O2692" s="7">
        <v>7</v>
      </c>
      <c r="P2692" s="7">
        <v>2</v>
      </c>
      <c r="Q2692" s="7">
        <v>2</v>
      </c>
      <c r="R2692" s="7">
        <v>3</v>
      </c>
      <c r="S2692" s="7">
        <v>8</v>
      </c>
      <c r="T2692" s="7">
        <v>9</v>
      </c>
      <c r="U2692" s="7">
        <v>8</v>
      </c>
      <c r="BG2692" s="6">
        <f t="shared" si="791"/>
        <v>0</v>
      </c>
      <c r="BH2692" s="6">
        <f t="shared" si="789"/>
        <v>0</v>
      </c>
      <c r="BI2692" s="6">
        <f t="shared" si="792"/>
        <v>1</v>
      </c>
      <c r="BJ2692" s="6">
        <f t="shared" si="790"/>
        <v>1</v>
      </c>
      <c r="BK2692" s="6">
        <f t="shared" si="793"/>
        <v>0</v>
      </c>
      <c r="BL2692" s="6">
        <f t="shared" si="794"/>
        <v>0</v>
      </c>
      <c r="BM2692" s="6">
        <f t="shared" si="795"/>
        <v>1</v>
      </c>
      <c r="BN2692" s="6">
        <f t="shared" si="796"/>
        <v>1</v>
      </c>
      <c r="BO2692" s="6">
        <f t="shared" si="797"/>
        <v>1</v>
      </c>
      <c r="BP2692" s="6">
        <f t="shared" si="798"/>
        <v>3</v>
      </c>
      <c r="BQ2692" s="6">
        <f t="shared" si="802"/>
        <v>1</v>
      </c>
      <c r="BR2692" s="6">
        <f t="shared" si="803"/>
        <v>1</v>
      </c>
      <c r="BS2692" s="6">
        <f t="shared" si="783"/>
        <v>1</v>
      </c>
      <c r="BT2692" s="6">
        <f t="shared" si="784"/>
        <v>2</v>
      </c>
      <c r="CT2692" s="6">
        <f t="shared" si="782"/>
        <v>0</v>
      </c>
      <c r="CX2692" s="6" t="str">
        <f t="shared" si="785"/>
        <v>A</v>
      </c>
      <c r="CY2692" s="87">
        <f t="shared" si="786"/>
        <v>5613</v>
      </c>
      <c r="CZ2692" s="87">
        <f t="shared" si="787"/>
        <v>0</v>
      </c>
      <c r="DA2692" s="6" t="str">
        <f t="shared" si="788"/>
        <v>na</v>
      </c>
    </row>
    <row r="2693" spans="1:105" hidden="1" x14ac:dyDescent="0.2">
      <c r="A2693" s="46">
        <v>6108</v>
      </c>
      <c r="B2693" s="46">
        <f t="shared" si="799"/>
        <v>7</v>
      </c>
      <c r="C2693" s="46">
        <f t="shared" si="800"/>
        <v>21</v>
      </c>
      <c r="D2693" s="46">
        <f t="shared" si="801"/>
        <v>9</v>
      </c>
      <c r="E2693" s="85">
        <v>35329</v>
      </c>
      <c r="F2693" s="94" t="s">
        <v>111</v>
      </c>
      <c r="G2693" s="93" t="s">
        <v>103</v>
      </c>
      <c r="H2693" s="93" t="s">
        <v>308</v>
      </c>
      <c r="I2693" s="93">
        <v>1</v>
      </c>
      <c r="J2693" s="93">
        <v>2</v>
      </c>
      <c r="K2693" s="93" t="s">
        <v>36</v>
      </c>
      <c r="L2693" s="172">
        <v>3061</v>
      </c>
      <c r="M2693" s="92" t="s">
        <v>1303</v>
      </c>
      <c r="N2693" s="50">
        <v>18</v>
      </c>
      <c r="O2693" s="7">
        <v>8</v>
      </c>
      <c r="P2693" s="7">
        <v>2</v>
      </c>
      <c r="Q2693" s="7">
        <v>2</v>
      </c>
      <c r="R2693" s="7">
        <v>4</v>
      </c>
      <c r="S2693" s="7">
        <v>9</v>
      </c>
      <c r="T2693" s="7">
        <v>11</v>
      </c>
      <c r="U2693" s="7">
        <v>8</v>
      </c>
      <c r="BG2693" s="6">
        <f t="shared" si="791"/>
        <v>0</v>
      </c>
      <c r="BH2693" s="6">
        <f t="shared" si="789"/>
        <v>0</v>
      </c>
      <c r="BI2693" s="6">
        <f t="shared" si="792"/>
        <v>0</v>
      </c>
      <c r="BJ2693" s="6">
        <f t="shared" si="790"/>
        <v>0</v>
      </c>
      <c r="BK2693" s="6">
        <f t="shared" si="793"/>
        <v>1</v>
      </c>
      <c r="BL2693" s="6">
        <f t="shared" si="794"/>
        <v>1</v>
      </c>
      <c r="BM2693" s="6">
        <f t="shared" si="795"/>
        <v>0</v>
      </c>
      <c r="BN2693" s="6">
        <f t="shared" si="796"/>
        <v>0</v>
      </c>
      <c r="BO2693" s="6">
        <f t="shared" si="797"/>
        <v>1</v>
      </c>
      <c r="BP2693" s="6">
        <f t="shared" si="798"/>
        <v>4</v>
      </c>
      <c r="BQ2693" s="6">
        <f t="shared" si="802"/>
        <v>1</v>
      </c>
      <c r="BR2693" s="6">
        <f t="shared" si="803"/>
        <v>2</v>
      </c>
      <c r="BS2693" s="6">
        <f t="shared" si="783"/>
        <v>1</v>
      </c>
      <c r="BT2693" s="6">
        <f t="shared" si="784"/>
        <v>3</v>
      </c>
      <c r="CT2693" s="6">
        <f t="shared" si="782"/>
        <v>0</v>
      </c>
      <c r="CX2693" s="6" t="str">
        <f t="shared" si="785"/>
        <v>H</v>
      </c>
      <c r="CY2693" s="87">
        <f t="shared" si="786"/>
        <v>3061</v>
      </c>
      <c r="CZ2693" s="87">
        <f t="shared" si="787"/>
        <v>0</v>
      </c>
      <c r="DA2693" s="6">
        <f t="shared" si="788"/>
        <v>3061</v>
      </c>
    </row>
    <row r="2694" spans="1:105" hidden="1" x14ac:dyDescent="0.2">
      <c r="A2694" s="46">
        <v>6109</v>
      </c>
      <c r="B2694" s="46">
        <f t="shared" si="799"/>
        <v>7</v>
      </c>
      <c r="C2694" s="46">
        <f t="shared" si="800"/>
        <v>28</v>
      </c>
      <c r="D2694" s="46">
        <f t="shared" si="801"/>
        <v>9</v>
      </c>
      <c r="E2694" s="85">
        <v>35336</v>
      </c>
      <c r="F2694" s="94" t="s">
        <v>3391</v>
      </c>
      <c r="G2694" s="93" t="s">
        <v>310</v>
      </c>
      <c r="H2694" s="93" t="s">
        <v>307</v>
      </c>
      <c r="I2694" s="93">
        <v>3</v>
      </c>
      <c r="J2694" s="93">
        <v>3</v>
      </c>
      <c r="K2694" s="93" t="s">
        <v>1296</v>
      </c>
      <c r="L2694" s="172">
        <v>5243</v>
      </c>
      <c r="M2694" s="92" t="s">
        <v>491</v>
      </c>
      <c r="N2694" s="50">
        <v>19</v>
      </c>
      <c r="O2694" s="7">
        <v>9</v>
      </c>
      <c r="P2694" s="7">
        <v>2</v>
      </c>
      <c r="Q2694" s="7">
        <v>3</v>
      </c>
      <c r="R2694" s="7">
        <v>4</v>
      </c>
      <c r="S2694" s="7">
        <v>12</v>
      </c>
      <c r="T2694" s="7">
        <v>14</v>
      </c>
      <c r="U2694" s="7">
        <v>9</v>
      </c>
      <c r="BG2694" s="6">
        <f t="shared" si="791"/>
        <v>0</v>
      </c>
      <c r="BH2694" s="6">
        <f t="shared" si="789"/>
        <v>0</v>
      </c>
      <c r="BI2694" s="6">
        <f t="shared" si="792"/>
        <v>1</v>
      </c>
      <c r="BJ2694" s="6">
        <f t="shared" si="790"/>
        <v>1</v>
      </c>
      <c r="BK2694" s="6">
        <f t="shared" si="793"/>
        <v>0</v>
      </c>
      <c r="BL2694" s="6">
        <f t="shared" si="794"/>
        <v>0</v>
      </c>
      <c r="BM2694" s="6">
        <f t="shared" si="795"/>
        <v>1</v>
      </c>
      <c r="BN2694" s="6">
        <f t="shared" si="796"/>
        <v>1</v>
      </c>
      <c r="BO2694" s="6">
        <f t="shared" si="797"/>
        <v>1</v>
      </c>
      <c r="BP2694" s="6">
        <f t="shared" si="798"/>
        <v>5</v>
      </c>
      <c r="BQ2694" s="6">
        <f t="shared" si="802"/>
        <v>1</v>
      </c>
      <c r="BR2694" s="6">
        <f t="shared" si="803"/>
        <v>3</v>
      </c>
      <c r="BS2694" s="6">
        <f t="shared" si="783"/>
        <v>1</v>
      </c>
      <c r="BT2694" s="6">
        <f t="shared" si="784"/>
        <v>4</v>
      </c>
      <c r="CT2694" s="6">
        <f t="shared" si="782"/>
        <v>0</v>
      </c>
      <c r="CX2694" s="6" t="str">
        <f t="shared" si="785"/>
        <v>A</v>
      </c>
      <c r="CY2694" s="87">
        <f t="shared" si="786"/>
        <v>5243</v>
      </c>
      <c r="CZ2694" s="87">
        <f t="shared" si="787"/>
        <v>0</v>
      </c>
      <c r="DA2694" s="6" t="str">
        <f t="shared" si="788"/>
        <v>na</v>
      </c>
    </row>
    <row r="2695" spans="1:105" hidden="1" x14ac:dyDescent="0.2">
      <c r="A2695" s="46">
        <v>6110</v>
      </c>
      <c r="B2695" s="46">
        <f t="shared" si="799"/>
        <v>3</v>
      </c>
      <c r="C2695" s="46">
        <f t="shared" si="800"/>
        <v>1</v>
      </c>
      <c r="D2695" s="46">
        <f t="shared" si="801"/>
        <v>10</v>
      </c>
      <c r="E2695" s="85">
        <v>35339</v>
      </c>
      <c r="F2695" s="94" t="s">
        <v>1763</v>
      </c>
      <c r="G2695" s="93" t="s">
        <v>103</v>
      </c>
      <c r="H2695" s="93" t="s">
        <v>307</v>
      </c>
      <c r="I2695" s="93">
        <v>2</v>
      </c>
      <c r="J2695" s="93">
        <v>2</v>
      </c>
      <c r="K2695" s="93" t="s">
        <v>1313</v>
      </c>
      <c r="L2695" s="172">
        <v>3714</v>
      </c>
      <c r="M2695" s="92" t="s">
        <v>492</v>
      </c>
      <c r="N2695" s="50">
        <v>19</v>
      </c>
      <c r="O2695" s="7">
        <v>10</v>
      </c>
      <c r="P2695" s="7">
        <v>2</v>
      </c>
      <c r="Q2695" s="7">
        <v>4</v>
      </c>
      <c r="R2695" s="7">
        <v>4</v>
      </c>
      <c r="S2695" s="7">
        <v>14</v>
      </c>
      <c r="T2695" s="7">
        <v>16</v>
      </c>
      <c r="U2695" s="7">
        <v>10</v>
      </c>
      <c r="BG2695" s="6">
        <f t="shared" si="791"/>
        <v>0</v>
      </c>
      <c r="BH2695" s="6">
        <f t="shared" si="789"/>
        <v>0</v>
      </c>
      <c r="BI2695" s="6">
        <f t="shared" si="792"/>
        <v>1</v>
      </c>
      <c r="BJ2695" s="6">
        <f t="shared" si="790"/>
        <v>2</v>
      </c>
      <c r="BK2695" s="6">
        <f t="shared" si="793"/>
        <v>0</v>
      </c>
      <c r="BL2695" s="6">
        <f t="shared" si="794"/>
        <v>0</v>
      </c>
      <c r="BM2695" s="6">
        <f t="shared" si="795"/>
        <v>1</v>
      </c>
      <c r="BN2695" s="6">
        <f t="shared" si="796"/>
        <v>2</v>
      </c>
      <c r="BO2695" s="6">
        <f t="shared" si="797"/>
        <v>1</v>
      </c>
      <c r="BP2695" s="6">
        <f t="shared" si="798"/>
        <v>6</v>
      </c>
      <c r="BQ2695" s="6">
        <f t="shared" si="802"/>
        <v>1</v>
      </c>
      <c r="BR2695" s="6">
        <f t="shared" si="803"/>
        <v>4</v>
      </c>
      <c r="BS2695" s="6">
        <f t="shared" si="783"/>
        <v>1</v>
      </c>
      <c r="BT2695" s="6">
        <f t="shared" si="784"/>
        <v>5</v>
      </c>
      <c r="CT2695" s="6">
        <f t="shared" si="782"/>
        <v>0</v>
      </c>
      <c r="CX2695" s="6" t="str">
        <f t="shared" si="785"/>
        <v>H</v>
      </c>
      <c r="CY2695" s="87">
        <f t="shared" si="786"/>
        <v>3714</v>
      </c>
      <c r="CZ2695" s="87">
        <f t="shared" si="787"/>
        <v>0</v>
      </c>
      <c r="DA2695" s="6">
        <f t="shared" si="788"/>
        <v>3714</v>
      </c>
    </row>
    <row r="2696" spans="1:105" hidden="1" x14ac:dyDescent="0.2">
      <c r="A2696" s="46">
        <v>6111</v>
      </c>
      <c r="B2696" s="46">
        <f t="shared" si="799"/>
        <v>7</v>
      </c>
      <c r="C2696" s="46">
        <f t="shared" si="800"/>
        <v>5</v>
      </c>
      <c r="D2696" s="46">
        <f t="shared" si="801"/>
        <v>10</v>
      </c>
      <c r="E2696" s="85">
        <v>35343</v>
      </c>
      <c r="F2696" s="94" t="s">
        <v>461</v>
      </c>
      <c r="G2696" s="93" t="s">
        <v>103</v>
      </c>
      <c r="H2696" s="93" t="s">
        <v>308</v>
      </c>
      <c r="I2696" s="93">
        <v>1</v>
      </c>
      <c r="J2696" s="93">
        <v>2</v>
      </c>
      <c r="K2696" s="93" t="s">
        <v>3410</v>
      </c>
      <c r="L2696" s="172">
        <v>5232</v>
      </c>
      <c r="M2696" s="92" t="s">
        <v>1082</v>
      </c>
      <c r="N2696" s="50">
        <v>19</v>
      </c>
      <c r="O2696" s="7">
        <v>11</v>
      </c>
      <c r="P2696" s="7">
        <v>2</v>
      </c>
      <c r="Q2696" s="7">
        <v>4</v>
      </c>
      <c r="R2696" s="7">
        <v>5</v>
      </c>
      <c r="S2696" s="7">
        <v>15</v>
      </c>
      <c r="T2696" s="7">
        <v>18</v>
      </c>
      <c r="U2696" s="7">
        <v>10</v>
      </c>
      <c r="BG2696" s="6">
        <f t="shared" si="791"/>
        <v>0</v>
      </c>
      <c r="BH2696" s="6">
        <f t="shared" si="789"/>
        <v>0</v>
      </c>
      <c r="BI2696" s="6">
        <f t="shared" si="792"/>
        <v>0</v>
      </c>
      <c r="BJ2696" s="6">
        <f t="shared" si="790"/>
        <v>0</v>
      </c>
      <c r="BK2696" s="6">
        <f t="shared" si="793"/>
        <v>1</v>
      </c>
      <c r="BL2696" s="6">
        <f t="shared" si="794"/>
        <v>1</v>
      </c>
      <c r="BM2696" s="6">
        <f t="shared" si="795"/>
        <v>0</v>
      </c>
      <c r="BN2696" s="6">
        <f t="shared" si="796"/>
        <v>0</v>
      </c>
      <c r="BO2696" s="6">
        <f t="shared" si="797"/>
        <v>1</v>
      </c>
      <c r="BP2696" s="6">
        <f t="shared" si="798"/>
        <v>7</v>
      </c>
      <c r="BQ2696" s="6">
        <f t="shared" si="802"/>
        <v>1</v>
      </c>
      <c r="BR2696" s="6">
        <f t="shared" si="803"/>
        <v>5</v>
      </c>
      <c r="BS2696" s="6">
        <f t="shared" si="783"/>
        <v>1</v>
      </c>
      <c r="BT2696" s="6">
        <f t="shared" si="784"/>
        <v>6</v>
      </c>
      <c r="CT2696" s="6">
        <f t="shared" si="782"/>
        <v>0</v>
      </c>
      <c r="CX2696" s="6" t="str">
        <f t="shared" si="785"/>
        <v>H</v>
      </c>
      <c r="CY2696" s="87">
        <f t="shared" si="786"/>
        <v>5232</v>
      </c>
      <c r="CZ2696" s="87">
        <f t="shared" si="787"/>
        <v>0</v>
      </c>
      <c r="DA2696" s="6">
        <f t="shared" si="788"/>
        <v>5232</v>
      </c>
    </row>
    <row r="2697" spans="1:105" hidden="1" x14ac:dyDescent="0.2">
      <c r="A2697" s="46">
        <v>6112</v>
      </c>
      <c r="B2697" s="46">
        <f t="shared" si="799"/>
        <v>6</v>
      </c>
      <c r="C2697" s="46">
        <f t="shared" si="800"/>
        <v>11</v>
      </c>
      <c r="D2697" s="46">
        <f t="shared" si="801"/>
        <v>10</v>
      </c>
      <c r="E2697" s="85">
        <v>35349</v>
      </c>
      <c r="F2697" s="94" t="s">
        <v>3080</v>
      </c>
      <c r="G2697" s="93" t="s">
        <v>310</v>
      </c>
      <c r="H2697" s="93" t="s">
        <v>308</v>
      </c>
      <c r="I2697" s="93">
        <v>0</v>
      </c>
      <c r="J2697" s="93">
        <v>2</v>
      </c>
      <c r="K2697" s="93" t="s">
        <v>3298</v>
      </c>
      <c r="L2697" s="172">
        <v>9308</v>
      </c>
      <c r="M2697" s="92"/>
      <c r="N2697" s="50">
        <v>21</v>
      </c>
      <c r="O2697" s="7">
        <v>12</v>
      </c>
      <c r="P2697" s="7">
        <v>2</v>
      </c>
      <c r="Q2697" s="7">
        <v>4</v>
      </c>
      <c r="R2697" s="7">
        <v>6</v>
      </c>
      <c r="S2697" s="7">
        <v>15</v>
      </c>
      <c r="T2697" s="7">
        <v>20</v>
      </c>
      <c r="U2697" s="7">
        <v>10</v>
      </c>
      <c r="BG2697" s="6">
        <f t="shared" si="791"/>
        <v>0</v>
      </c>
      <c r="BH2697" s="6">
        <f t="shared" si="789"/>
        <v>0</v>
      </c>
      <c r="BI2697" s="6">
        <f t="shared" si="792"/>
        <v>0</v>
      </c>
      <c r="BJ2697" s="6">
        <f t="shared" si="790"/>
        <v>0</v>
      </c>
      <c r="BK2697" s="6">
        <f t="shared" si="793"/>
        <v>1</v>
      </c>
      <c r="BL2697" s="6">
        <f t="shared" si="794"/>
        <v>2</v>
      </c>
      <c r="BM2697" s="6">
        <f t="shared" si="795"/>
        <v>0</v>
      </c>
      <c r="BN2697" s="6">
        <f t="shared" si="796"/>
        <v>0</v>
      </c>
      <c r="BO2697" s="6">
        <f t="shared" si="797"/>
        <v>1</v>
      </c>
      <c r="BP2697" s="6">
        <f t="shared" si="798"/>
        <v>8</v>
      </c>
      <c r="BQ2697" s="6">
        <f t="shared" si="802"/>
        <v>0</v>
      </c>
      <c r="BR2697" s="6">
        <f t="shared" si="803"/>
        <v>0</v>
      </c>
      <c r="BS2697" s="6">
        <f t="shared" si="783"/>
        <v>1</v>
      </c>
      <c r="BT2697" s="6">
        <f t="shared" si="784"/>
        <v>7</v>
      </c>
      <c r="CT2697" s="6">
        <f t="shared" si="782"/>
        <v>0</v>
      </c>
      <c r="CX2697" s="6" t="str">
        <f t="shared" si="785"/>
        <v>A</v>
      </c>
      <c r="CY2697" s="87">
        <f t="shared" si="786"/>
        <v>9308</v>
      </c>
      <c r="CZ2697" s="87">
        <f t="shared" si="787"/>
        <v>0</v>
      </c>
      <c r="DA2697" s="6" t="str">
        <f t="shared" si="788"/>
        <v>na</v>
      </c>
    </row>
    <row r="2698" spans="1:105" hidden="1" x14ac:dyDescent="0.2">
      <c r="A2698" s="46">
        <v>6113</v>
      </c>
      <c r="B2698" s="46">
        <f t="shared" si="799"/>
        <v>3</v>
      </c>
      <c r="C2698" s="46">
        <f t="shared" si="800"/>
        <v>15</v>
      </c>
      <c r="D2698" s="46">
        <f t="shared" si="801"/>
        <v>10</v>
      </c>
      <c r="E2698" s="85">
        <v>35353</v>
      </c>
      <c r="F2698" s="94" t="s">
        <v>109</v>
      </c>
      <c r="G2698" s="93" t="s">
        <v>310</v>
      </c>
      <c r="H2698" s="93" t="s">
        <v>306</v>
      </c>
      <c r="I2698" s="93">
        <v>1</v>
      </c>
      <c r="J2698" s="93">
        <v>0</v>
      </c>
      <c r="K2698" s="93" t="s">
        <v>36</v>
      </c>
      <c r="L2698" s="172">
        <v>3463</v>
      </c>
      <c r="M2698" s="92" t="s">
        <v>1083</v>
      </c>
      <c r="N2698" s="50">
        <v>21</v>
      </c>
      <c r="O2698" s="7">
        <v>13</v>
      </c>
      <c r="P2698" s="7">
        <v>3</v>
      </c>
      <c r="Q2698" s="7">
        <v>4</v>
      </c>
      <c r="R2698" s="7">
        <v>6</v>
      </c>
      <c r="S2698" s="7">
        <v>16</v>
      </c>
      <c r="T2698" s="7">
        <v>20</v>
      </c>
      <c r="U2698" s="7">
        <v>13</v>
      </c>
      <c r="BG2698" s="6">
        <f t="shared" si="791"/>
        <v>1</v>
      </c>
      <c r="BH2698" s="6">
        <f t="shared" si="789"/>
        <v>1</v>
      </c>
      <c r="BI2698" s="6">
        <f t="shared" si="792"/>
        <v>0</v>
      </c>
      <c r="BJ2698" s="6">
        <f t="shared" si="790"/>
        <v>0</v>
      </c>
      <c r="BK2698" s="6">
        <f t="shared" si="793"/>
        <v>0</v>
      </c>
      <c r="BL2698" s="6">
        <f t="shared" si="794"/>
        <v>0</v>
      </c>
      <c r="BM2698" s="6">
        <f t="shared" si="795"/>
        <v>1</v>
      </c>
      <c r="BN2698" s="6">
        <f t="shared" si="796"/>
        <v>1</v>
      </c>
      <c r="BO2698" s="6">
        <f t="shared" si="797"/>
        <v>0</v>
      </c>
      <c r="BP2698" s="6">
        <f t="shared" si="798"/>
        <v>0</v>
      </c>
      <c r="BQ2698" s="6">
        <f t="shared" si="802"/>
        <v>1</v>
      </c>
      <c r="BR2698" s="6">
        <f t="shared" si="803"/>
        <v>1</v>
      </c>
      <c r="BS2698" s="6">
        <f t="shared" si="783"/>
        <v>0</v>
      </c>
      <c r="BT2698" s="6">
        <f t="shared" si="784"/>
        <v>0</v>
      </c>
      <c r="CT2698" s="6">
        <f t="shared" ref="CT2698:CT2761" si="804">V2698+X2698</f>
        <v>0</v>
      </c>
      <c r="CX2698" s="6" t="str">
        <f t="shared" si="785"/>
        <v>A</v>
      </c>
      <c r="CY2698" s="87">
        <f t="shared" si="786"/>
        <v>3463</v>
      </c>
      <c r="CZ2698" s="87">
        <f t="shared" si="787"/>
        <v>0</v>
      </c>
      <c r="DA2698" s="6" t="str">
        <f t="shared" si="788"/>
        <v>na</v>
      </c>
    </row>
    <row r="2699" spans="1:105" hidden="1" x14ac:dyDescent="0.2">
      <c r="A2699" s="46">
        <v>6114</v>
      </c>
      <c r="B2699" s="46">
        <f t="shared" si="799"/>
        <v>7</v>
      </c>
      <c r="C2699" s="46">
        <f t="shared" si="800"/>
        <v>19</v>
      </c>
      <c r="D2699" s="46">
        <f t="shared" si="801"/>
        <v>10</v>
      </c>
      <c r="E2699" s="85">
        <v>35357</v>
      </c>
      <c r="F2699" s="94" t="s">
        <v>663</v>
      </c>
      <c r="G2699" s="93" t="s">
        <v>103</v>
      </c>
      <c r="H2699" s="93" t="s">
        <v>306</v>
      </c>
      <c r="I2699" s="93">
        <v>2</v>
      </c>
      <c r="J2699" s="93">
        <v>1</v>
      </c>
      <c r="K2699" s="93" t="s">
        <v>36</v>
      </c>
      <c r="L2699" s="172">
        <v>3410</v>
      </c>
      <c r="M2699" s="92" t="s">
        <v>2680</v>
      </c>
      <c r="N2699" s="50">
        <v>16</v>
      </c>
      <c r="O2699" s="7">
        <v>14</v>
      </c>
      <c r="P2699" s="7">
        <v>4</v>
      </c>
      <c r="Q2699" s="7">
        <v>4</v>
      </c>
      <c r="R2699" s="7">
        <v>6</v>
      </c>
      <c r="S2699" s="7">
        <v>18</v>
      </c>
      <c r="T2699" s="7">
        <v>21</v>
      </c>
      <c r="U2699" s="7">
        <v>16</v>
      </c>
      <c r="BG2699" s="6">
        <f t="shared" si="791"/>
        <v>1</v>
      </c>
      <c r="BH2699" s="6">
        <f t="shared" si="789"/>
        <v>2</v>
      </c>
      <c r="BI2699" s="6">
        <f t="shared" si="792"/>
        <v>0</v>
      </c>
      <c r="BJ2699" s="6">
        <f t="shared" si="790"/>
        <v>0</v>
      </c>
      <c r="BK2699" s="6">
        <f t="shared" si="793"/>
        <v>0</v>
      </c>
      <c r="BL2699" s="6">
        <f t="shared" si="794"/>
        <v>0</v>
      </c>
      <c r="BM2699" s="6">
        <f t="shared" si="795"/>
        <v>1</v>
      </c>
      <c r="BN2699" s="6">
        <f t="shared" si="796"/>
        <v>2</v>
      </c>
      <c r="BO2699" s="6">
        <f t="shared" si="797"/>
        <v>0</v>
      </c>
      <c r="BP2699" s="6">
        <f t="shared" si="798"/>
        <v>0</v>
      </c>
      <c r="BQ2699" s="6">
        <f t="shared" si="802"/>
        <v>1</v>
      </c>
      <c r="BR2699" s="6">
        <f t="shared" si="803"/>
        <v>2</v>
      </c>
      <c r="BS2699" s="6">
        <f t="shared" ref="BS2699:BS2762" si="805">IF(J2699&gt;0,1,0)</f>
        <v>1</v>
      </c>
      <c r="BT2699" s="6">
        <f t="shared" ref="BT2699:BT2762" si="806">IF(J2699&gt;0,BT2698+1,0)</f>
        <v>1</v>
      </c>
      <c r="CT2699" s="6">
        <f t="shared" si="804"/>
        <v>0</v>
      </c>
      <c r="CX2699" s="6" t="str">
        <f t="shared" si="785"/>
        <v>H</v>
      </c>
      <c r="CY2699" s="87">
        <f t="shared" si="786"/>
        <v>3410</v>
      </c>
      <c r="CZ2699" s="87">
        <f t="shared" si="787"/>
        <v>0</v>
      </c>
      <c r="DA2699" s="6">
        <f t="shared" si="788"/>
        <v>3410</v>
      </c>
    </row>
    <row r="2700" spans="1:105" hidden="1" x14ac:dyDescent="0.2">
      <c r="A2700" s="46">
        <v>6115</v>
      </c>
      <c r="B2700" s="46">
        <f t="shared" si="799"/>
        <v>7</v>
      </c>
      <c r="C2700" s="46">
        <f t="shared" si="800"/>
        <v>26</v>
      </c>
      <c r="D2700" s="46">
        <f t="shared" si="801"/>
        <v>10</v>
      </c>
      <c r="E2700" s="85">
        <v>35364</v>
      </c>
      <c r="F2700" s="94" t="s">
        <v>235</v>
      </c>
      <c r="G2700" s="93" t="s">
        <v>310</v>
      </c>
      <c r="H2700" s="93" t="s">
        <v>308</v>
      </c>
      <c r="I2700" s="93">
        <v>0</v>
      </c>
      <c r="J2700" s="93">
        <v>2</v>
      </c>
      <c r="K2700" s="93" t="s">
        <v>36</v>
      </c>
      <c r="L2700" s="172">
        <v>4009</v>
      </c>
      <c r="M2700" s="92"/>
      <c r="N2700" s="50">
        <v>16</v>
      </c>
      <c r="O2700" s="7">
        <v>15</v>
      </c>
      <c r="P2700" s="7">
        <v>4</v>
      </c>
      <c r="Q2700" s="7">
        <v>4</v>
      </c>
      <c r="R2700" s="7">
        <v>7</v>
      </c>
      <c r="S2700" s="7">
        <v>18</v>
      </c>
      <c r="T2700" s="7">
        <v>23</v>
      </c>
      <c r="U2700" s="7">
        <v>16</v>
      </c>
      <c r="BG2700" s="6">
        <f t="shared" si="791"/>
        <v>0</v>
      </c>
      <c r="BH2700" s="6">
        <f t="shared" si="789"/>
        <v>0</v>
      </c>
      <c r="BI2700" s="6">
        <f t="shared" si="792"/>
        <v>0</v>
      </c>
      <c r="BJ2700" s="6">
        <f t="shared" si="790"/>
        <v>0</v>
      </c>
      <c r="BK2700" s="6">
        <f t="shared" si="793"/>
        <v>1</v>
      </c>
      <c r="BL2700" s="6">
        <f t="shared" si="794"/>
        <v>1</v>
      </c>
      <c r="BM2700" s="6">
        <f t="shared" si="795"/>
        <v>0</v>
      </c>
      <c r="BN2700" s="6">
        <f t="shared" si="796"/>
        <v>0</v>
      </c>
      <c r="BO2700" s="6">
        <f t="shared" si="797"/>
        <v>1</v>
      </c>
      <c r="BP2700" s="6">
        <f t="shared" si="798"/>
        <v>1</v>
      </c>
      <c r="BQ2700" s="6">
        <f t="shared" si="802"/>
        <v>0</v>
      </c>
      <c r="BR2700" s="6">
        <f t="shared" si="803"/>
        <v>0</v>
      </c>
      <c r="BS2700" s="6">
        <f t="shared" si="805"/>
        <v>1</v>
      </c>
      <c r="BT2700" s="6">
        <f t="shared" si="806"/>
        <v>2</v>
      </c>
      <c r="CT2700" s="6">
        <f t="shared" si="804"/>
        <v>0</v>
      </c>
      <c r="CX2700" s="6" t="str">
        <f t="shared" si="785"/>
        <v>A</v>
      </c>
      <c r="CY2700" s="87">
        <f t="shared" si="786"/>
        <v>4009</v>
      </c>
      <c r="CZ2700" s="87">
        <f t="shared" si="787"/>
        <v>0</v>
      </c>
      <c r="DA2700" s="6" t="str">
        <f t="shared" si="788"/>
        <v>na</v>
      </c>
    </row>
    <row r="2701" spans="1:105" hidden="1" x14ac:dyDescent="0.2">
      <c r="A2701" s="46">
        <v>6116</v>
      </c>
      <c r="B2701" s="46">
        <f t="shared" si="799"/>
        <v>3</v>
      </c>
      <c r="C2701" s="46">
        <f t="shared" si="800"/>
        <v>29</v>
      </c>
      <c r="D2701" s="46">
        <f t="shared" si="801"/>
        <v>10</v>
      </c>
      <c r="E2701" s="85">
        <v>35367</v>
      </c>
      <c r="F2701" s="94" t="s">
        <v>2548</v>
      </c>
      <c r="G2701" s="93" t="s">
        <v>103</v>
      </c>
      <c r="H2701" s="93" t="s">
        <v>306</v>
      </c>
      <c r="I2701" s="93">
        <v>2</v>
      </c>
      <c r="J2701" s="93">
        <v>0</v>
      </c>
      <c r="K2701" s="93" t="s">
        <v>1296</v>
      </c>
      <c r="L2701" s="172">
        <v>2254</v>
      </c>
      <c r="M2701" s="92" t="s">
        <v>2681</v>
      </c>
      <c r="N2701" s="50">
        <v>14</v>
      </c>
      <c r="O2701" s="7">
        <v>16</v>
      </c>
      <c r="P2701" s="7">
        <v>5</v>
      </c>
      <c r="Q2701" s="7">
        <v>4</v>
      </c>
      <c r="R2701" s="7">
        <v>7</v>
      </c>
      <c r="S2701" s="7">
        <v>20</v>
      </c>
      <c r="T2701" s="7">
        <v>23</v>
      </c>
      <c r="U2701" s="7">
        <v>19</v>
      </c>
      <c r="BG2701" s="6">
        <f t="shared" si="791"/>
        <v>1</v>
      </c>
      <c r="BH2701" s="6">
        <f t="shared" si="789"/>
        <v>1</v>
      </c>
      <c r="BI2701" s="6">
        <f t="shared" si="792"/>
        <v>0</v>
      </c>
      <c r="BJ2701" s="6">
        <f t="shared" si="790"/>
        <v>0</v>
      </c>
      <c r="BK2701" s="6">
        <f t="shared" si="793"/>
        <v>0</v>
      </c>
      <c r="BL2701" s="6">
        <f t="shared" si="794"/>
        <v>0</v>
      </c>
      <c r="BM2701" s="6">
        <f t="shared" si="795"/>
        <v>1</v>
      </c>
      <c r="BN2701" s="6">
        <f t="shared" si="796"/>
        <v>1</v>
      </c>
      <c r="BO2701" s="6">
        <f t="shared" si="797"/>
        <v>0</v>
      </c>
      <c r="BP2701" s="6">
        <f t="shared" si="798"/>
        <v>0</v>
      </c>
      <c r="BQ2701" s="6">
        <f t="shared" si="802"/>
        <v>1</v>
      </c>
      <c r="BR2701" s="6">
        <f t="shared" si="803"/>
        <v>1</v>
      </c>
      <c r="BS2701" s="6">
        <f t="shared" si="805"/>
        <v>0</v>
      </c>
      <c r="BT2701" s="6">
        <f t="shared" si="806"/>
        <v>0</v>
      </c>
      <c r="CT2701" s="6">
        <f t="shared" si="804"/>
        <v>0</v>
      </c>
      <c r="CX2701" s="6" t="str">
        <f t="shared" si="785"/>
        <v>H</v>
      </c>
      <c r="CY2701" s="87">
        <f t="shared" si="786"/>
        <v>2254</v>
      </c>
      <c r="CZ2701" s="87">
        <f t="shared" si="787"/>
        <v>0</v>
      </c>
      <c r="DA2701" s="6">
        <f t="shared" si="788"/>
        <v>2254</v>
      </c>
    </row>
    <row r="2702" spans="1:105" hidden="1" x14ac:dyDescent="0.2">
      <c r="A2702" s="46">
        <v>6117</v>
      </c>
      <c r="B2702" s="46">
        <f t="shared" si="799"/>
        <v>7</v>
      </c>
      <c r="C2702" s="46">
        <f t="shared" si="800"/>
        <v>2</v>
      </c>
      <c r="D2702" s="46">
        <f t="shared" si="801"/>
        <v>11</v>
      </c>
      <c r="E2702" s="85">
        <v>35371</v>
      </c>
      <c r="F2702" s="94" t="s">
        <v>3096</v>
      </c>
      <c r="G2702" s="93" t="s">
        <v>103</v>
      </c>
      <c r="H2702" s="93" t="s">
        <v>306</v>
      </c>
      <c r="I2702" s="93">
        <v>1</v>
      </c>
      <c r="J2702" s="93">
        <v>0</v>
      </c>
      <c r="K2702" s="93" t="s">
        <v>36</v>
      </c>
      <c r="L2702" s="172">
        <v>5958</v>
      </c>
      <c r="M2702" s="92" t="s">
        <v>2682</v>
      </c>
      <c r="N2702" s="50">
        <v>13</v>
      </c>
      <c r="O2702" s="7">
        <v>17</v>
      </c>
      <c r="P2702" s="7">
        <v>6</v>
      </c>
      <c r="Q2702" s="7">
        <v>4</v>
      </c>
      <c r="R2702" s="7">
        <v>7</v>
      </c>
      <c r="S2702" s="7">
        <v>21</v>
      </c>
      <c r="T2702" s="7">
        <v>23</v>
      </c>
      <c r="U2702" s="7">
        <v>22</v>
      </c>
      <c r="BG2702" s="6">
        <f t="shared" si="791"/>
        <v>1</v>
      </c>
      <c r="BH2702" s="6">
        <f t="shared" si="789"/>
        <v>2</v>
      </c>
      <c r="BI2702" s="6">
        <f t="shared" si="792"/>
        <v>0</v>
      </c>
      <c r="BJ2702" s="6">
        <f t="shared" si="790"/>
        <v>0</v>
      </c>
      <c r="BK2702" s="6">
        <f t="shared" si="793"/>
        <v>0</v>
      </c>
      <c r="BL2702" s="6">
        <f t="shared" si="794"/>
        <v>0</v>
      </c>
      <c r="BM2702" s="6">
        <f t="shared" si="795"/>
        <v>1</v>
      </c>
      <c r="BN2702" s="6">
        <f t="shared" si="796"/>
        <v>2</v>
      </c>
      <c r="BO2702" s="6">
        <f t="shared" si="797"/>
        <v>0</v>
      </c>
      <c r="BP2702" s="6">
        <f t="shared" si="798"/>
        <v>0</v>
      </c>
      <c r="BQ2702" s="6">
        <f t="shared" si="802"/>
        <v>1</v>
      </c>
      <c r="BR2702" s="6">
        <f t="shared" si="803"/>
        <v>2</v>
      </c>
      <c r="BS2702" s="6">
        <f t="shared" si="805"/>
        <v>0</v>
      </c>
      <c r="BT2702" s="6">
        <f t="shared" si="806"/>
        <v>0</v>
      </c>
      <c r="CT2702" s="6">
        <f t="shared" si="804"/>
        <v>0</v>
      </c>
      <c r="CX2702" s="6" t="str">
        <f t="shared" si="785"/>
        <v>H</v>
      </c>
      <c r="CY2702" s="87">
        <f t="shared" si="786"/>
        <v>5958</v>
      </c>
      <c r="CZ2702" s="87">
        <f t="shared" si="787"/>
        <v>0</v>
      </c>
      <c r="DA2702" s="6">
        <f t="shared" si="788"/>
        <v>5958</v>
      </c>
    </row>
    <row r="2703" spans="1:105" hidden="1" x14ac:dyDescent="0.2">
      <c r="A2703" s="46">
        <v>6118</v>
      </c>
      <c r="B2703" s="46">
        <f t="shared" si="799"/>
        <v>7</v>
      </c>
      <c r="C2703" s="46">
        <f t="shared" si="800"/>
        <v>9</v>
      </c>
      <c r="D2703" s="46">
        <f t="shared" si="801"/>
        <v>11</v>
      </c>
      <c r="E2703" s="85">
        <v>35378</v>
      </c>
      <c r="F2703" s="94" t="s">
        <v>2907</v>
      </c>
      <c r="G2703" s="93" t="s">
        <v>310</v>
      </c>
      <c r="H2703" s="93" t="s">
        <v>308</v>
      </c>
      <c r="I2703" s="93">
        <v>1</v>
      </c>
      <c r="J2703" s="93">
        <v>4</v>
      </c>
      <c r="K2703" s="93" t="s">
        <v>1313</v>
      </c>
      <c r="L2703" s="172">
        <v>4021</v>
      </c>
      <c r="M2703" s="92" t="s">
        <v>2683</v>
      </c>
      <c r="N2703" s="50">
        <v>13</v>
      </c>
      <c r="O2703" s="7">
        <v>18</v>
      </c>
      <c r="P2703" s="7">
        <v>6</v>
      </c>
      <c r="Q2703" s="7">
        <v>4</v>
      </c>
      <c r="R2703" s="7">
        <v>8</v>
      </c>
      <c r="S2703" s="7">
        <v>22</v>
      </c>
      <c r="T2703" s="7">
        <v>27</v>
      </c>
      <c r="U2703" s="7">
        <v>22</v>
      </c>
      <c r="BG2703" s="6">
        <f t="shared" si="791"/>
        <v>0</v>
      </c>
      <c r="BH2703" s="6">
        <f t="shared" si="789"/>
        <v>0</v>
      </c>
      <c r="BI2703" s="6">
        <f t="shared" si="792"/>
        <v>0</v>
      </c>
      <c r="BJ2703" s="6">
        <f t="shared" si="790"/>
        <v>0</v>
      </c>
      <c r="BK2703" s="6">
        <f t="shared" si="793"/>
        <v>1</v>
      </c>
      <c r="BL2703" s="6">
        <f t="shared" si="794"/>
        <v>1</v>
      </c>
      <c r="BM2703" s="6">
        <f t="shared" si="795"/>
        <v>0</v>
      </c>
      <c r="BN2703" s="6">
        <f t="shared" si="796"/>
        <v>0</v>
      </c>
      <c r="BO2703" s="6">
        <f t="shared" si="797"/>
        <v>1</v>
      </c>
      <c r="BP2703" s="6">
        <f t="shared" si="798"/>
        <v>1</v>
      </c>
      <c r="BQ2703" s="6">
        <f t="shared" si="802"/>
        <v>1</v>
      </c>
      <c r="BR2703" s="6">
        <f t="shared" si="803"/>
        <v>3</v>
      </c>
      <c r="BS2703" s="6">
        <f t="shared" si="805"/>
        <v>1</v>
      </c>
      <c r="BT2703" s="6">
        <f t="shared" si="806"/>
        <v>1</v>
      </c>
      <c r="CT2703" s="6">
        <f t="shared" si="804"/>
        <v>0</v>
      </c>
      <c r="CX2703" s="6" t="str">
        <f t="shared" si="785"/>
        <v>A</v>
      </c>
      <c r="CY2703" s="87">
        <f t="shared" si="786"/>
        <v>4021</v>
      </c>
      <c r="CZ2703" s="87">
        <f t="shared" si="787"/>
        <v>0</v>
      </c>
      <c r="DA2703" s="6" t="str">
        <f t="shared" si="788"/>
        <v>na</v>
      </c>
    </row>
    <row r="2704" spans="1:105" hidden="1" x14ac:dyDescent="0.2">
      <c r="A2704" s="46">
        <v>6119</v>
      </c>
      <c r="B2704" s="46">
        <f t="shared" si="799"/>
        <v>7</v>
      </c>
      <c r="C2704" s="46">
        <f t="shared" si="800"/>
        <v>23</v>
      </c>
      <c r="D2704" s="46">
        <f t="shared" si="801"/>
        <v>11</v>
      </c>
      <c r="E2704" s="85">
        <v>35392</v>
      </c>
      <c r="F2704" s="94" t="s">
        <v>2456</v>
      </c>
      <c r="G2704" s="93" t="s">
        <v>310</v>
      </c>
      <c r="H2704" s="93" t="s">
        <v>306</v>
      </c>
      <c r="I2704" s="93">
        <v>1</v>
      </c>
      <c r="J2704" s="93">
        <v>0</v>
      </c>
      <c r="K2704" s="93" t="s">
        <v>1296</v>
      </c>
      <c r="L2704" s="172">
        <v>5048</v>
      </c>
      <c r="M2704" s="92" t="s">
        <v>272</v>
      </c>
      <c r="N2704" s="50">
        <v>13</v>
      </c>
      <c r="O2704" s="7">
        <v>19</v>
      </c>
      <c r="P2704" s="7">
        <v>7</v>
      </c>
      <c r="Q2704" s="7">
        <v>4</v>
      </c>
      <c r="R2704" s="7">
        <v>8</v>
      </c>
      <c r="S2704" s="7">
        <v>23</v>
      </c>
      <c r="T2704" s="7">
        <v>27</v>
      </c>
      <c r="U2704" s="7">
        <v>25</v>
      </c>
      <c r="BG2704" s="6">
        <f t="shared" si="791"/>
        <v>1</v>
      </c>
      <c r="BH2704" s="6">
        <f t="shared" si="789"/>
        <v>1</v>
      </c>
      <c r="BI2704" s="6">
        <f t="shared" si="792"/>
        <v>0</v>
      </c>
      <c r="BJ2704" s="6">
        <f t="shared" si="790"/>
        <v>0</v>
      </c>
      <c r="BK2704" s="6">
        <f t="shared" si="793"/>
        <v>0</v>
      </c>
      <c r="BL2704" s="6">
        <f t="shared" si="794"/>
        <v>0</v>
      </c>
      <c r="BM2704" s="6">
        <f t="shared" si="795"/>
        <v>1</v>
      </c>
      <c r="BN2704" s="6">
        <f t="shared" si="796"/>
        <v>1</v>
      </c>
      <c r="BO2704" s="6">
        <f t="shared" si="797"/>
        <v>0</v>
      </c>
      <c r="BP2704" s="6">
        <f t="shared" si="798"/>
        <v>0</v>
      </c>
      <c r="BQ2704" s="6">
        <f t="shared" si="802"/>
        <v>1</v>
      </c>
      <c r="BR2704" s="6">
        <f t="shared" si="803"/>
        <v>4</v>
      </c>
      <c r="BS2704" s="6">
        <f t="shared" si="805"/>
        <v>0</v>
      </c>
      <c r="BT2704" s="6">
        <f t="shared" si="806"/>
        <v>0</v>
      </c>
      <c r="CT2704" s="6">
        <f t="shared" si="804"/>
        <v>0</v>
      </c>
      <c r="CX2704" s="6" t="str">
        <f t="shared" si="785"/>
        <v>A</v>
      </c>
      <c r="CY2704" s="87">
        <f t="shared" si="786"/>
        <v>5048</v>
      </c>
      <c r="CZ2704" s="87">
        <f t="shared" si="787"/>
        <v>0</v>
      </c>
      <c r="DA2704" s="6" t="str">
        <f t="shared" si="788"/>
        <v>na</v>
      </c>
    </row>
    <row r="2705" spans="1:105" hidden="1" x14ac:dyDescent="0.2">
      <c r="A2705" s="46">
        <v>6120</v>
      </c>
      <c r="B2705" s="46">
        <f t="shared" si="799"/>
        <v>7</v>
      </c>
      <c r="C2705" s="46">
        <f t="shared" si="800"/>
        <v>30</v>
      </c>
      <c r="D2705" s="46">
        <f t="shared" si="801"/>
        <v>11</v>
      </c>
      <c r="E2705" s="85">
        <v>35399</v>
      </c>
      <c r="F2705" s="94" t="s">
        <v>2231</v>
      </c>
      <c r="G2705" s="93" t="s">
        <v>103</v>
      </c>
      <c r="H2705" s="93" t="s">
        <v>307</v>
      </c>
      <c r="I2705" s="93">
        <v>0</v>
      </c>
      <c r="J2705" s="93">
        <v>0</v>
      </c>
      <c r="K2705" s="93" t="s">
        <v>36</v>
      </c>
      <c r="L2705" s="172">
        <v>3328</v>
      </c>
      <c r="M2705" s="92"/>
      <c r="N2705" s="50">
        <v>14</v>
      </c>
      <c r="O2705" s="7">
        <v>20</v>
      </c>
      <c r="P2705" s="7">
        <v>7</v>
      </c>
      <c r="Q2705" s="7">
        <v>5</v>
      </c>
      <c r="R2705" s="7">
        <v>8</v>
      </c>
      <c r="S2705" s="7">
        <v>23</v>
      </c>
      <c r="T2705" s="7">
        <v>27</v>
      </c>
      <c r="U2705" s="7">
        <v>26</v>
      </c>
      <c r="BG2705" s="6">
        <f t="shared" si="791"/>
        <v>0</v>
      </c>
      <c r="BH2705" s="6">
        <f t="shared" si="789"/>
        <v>0</v>
      </c>
      <c r="BI2705" s="6">
        <f t="shared" si="792"/>
        <v>1</v>
      </c>
      <c r="BJ2705" s="6">
        <f t="shared" si="790"/>
        <v>1</v>
      </c>
      <c r="BK2705" s="6">
        <f t="shared" si="793"/>
        <v>0</v>
      </c>
      <c r="BL2705" s="6">
        <f t="shared" si="794"/>
        <v>0</v>
      </c>
      <c r="BM2705" s="6">
        <f t="shared" si="795"/>
        <v>1</v>
      </c>
      <c r="BN2705" s="6">
        <f t="shared" si="796"/>
        <v>2</v>
      </c>
      <c r="BO2705" s="6">
        <f t="shared" si="797"/>
        <v>1</v>
      </c>
      <c r="BP2705" s="6">
        <f t="shared" si="798"/>
        <v>1</v>
      </c>
      <c r="BQ2705" s="6">
        <f t="shared" si="802"/>
        <v>0</v>
      </c>
      <c r="BR2705" s="6">
        <f t="shared" si="803"/>
        <v>0</v>
      </c>
      <c r="BS2705" s="6">
        <f t="shared" si="805"/>
        <v>0</v>
      </c>
      <c r="BT2705" s="6">
        <f t="shared" si="806"/>
        <v>0</v>
      </c>
      <c r="CT2705" s="6">
        <f t="shared" si="804"/>
        <v>0</v>
      </c>
      <c r="CX2705" s="6" t="str">
        <f t="shared" si="785"/>
        <v>H</v>
      </c>
      <c r="CY2705" s="87">
        <f t="shared" si="786"/>
        <v>3328</v>
      </c>
      <c r="CZ2705" s="87">
        <f t="shared" si="787"/>
        <v>0</v>
      </c>
      <c r="DA2705" s="6">
        <f t="shared" si="788"/>
        <v>3328</v>
      </c>
    </row>
    <row r="2706" spans="1:105" hidden="1" x14ac:dyDescent="0.2">
      <c r="A2706" s="46">
        <v>6121</v>
      </c>
      <c r="B2706" s="46">
        <f t="shared" si="799"/>
        <v>3</v>
      </c>
      <c r="C2706" s="46">
        <f t="shared" si="800"/>
        <v>3</v>
      </c>
      <c r="D2706" s="46">
        <f t="shared" si="801"/>
        <v>12</v>
      </c>
      <c r="E2706" s="85">
        <v>35402</v>
      </c>
      <c r="F2706" s="94" t="s">
        <v>1406</v>
      </c>
      <c r="G2706" s="93" t="s">
        <v>310</v>
      </c>
      <c r="H2706" s="93" t="s">
        <v>308</v>
      </c>
      <c r="I2706" s="93">
        <v>0</v>
      </c>
      <c r="J2706" s="93">
        <v>2</v>
      </c>
      <c r="K2706" s="93" t="s">
        <v>36</v>
      </c>
      <c r="L2706" s="172">
        <v>4401</v>
      </c>
      <c r="M2706" s="92"/>
      <c r="N2706" s="50">
        <v>14</v>
      </c>
      <c r="O2706" s="7">
        <v>21</v>
      </c>
      <c r="P2706" s="7">
        <v>7</v>
      </c>
      <c r="Q2706" s="7">
        <v>5</v>
      </c>
      <c r="R2706" s="7">
        <v>9</v>
      </c>
      <c r="S2706" s="7">
        <v>23</v>
      </c>
      <c r="T2706" s="7">
        <v>29</v>
      </c>
      <c r="U2706" s="7">
        <v>26</v>
      </c>
      <c r="BG2706" s="6">
        <f t="shared" si="791"/>
        <v>0</v>
      </c>
      <c r="BH2706" s="6">
        <f t="shared" si="789"/>
        <v>0</v>
      </c>
      <c r="BI2706" s="6">
        <f t="shared" si="792"/>
        <v>0</v>
      </c>
      <c r="BJ2706" s="6">
        <f t="shared" si="790"/>
        <v>0</v>
      </c>
      <c r="BK2706" s="6">
        <f t="shared" si="793"/>
        <v>1</v>
      </c>
      <c r="BL2706" s="6">
        <f t="shared" si="794"/>
        <v>1</v>
      </c>
      <c r="BM2706" s="6">
        <f t="shared" si="795"/>
        <v>0</v>
      </c>
      <c r="BN2706" s="6">
        <f t="shared" si="796"/>
        <v>0</v>
      </c>
      <c r="BO2706" s="6">
        <f t="shared" si="797"/>
        <v>1</v>
      </c>
      <c r="BP2706" s="6">
        <f t="shared" si="798"/>
        <v>2</v>
      </c>
      <c r="BQ2706" s="6">
        <f t="shared" si="802"/>
        <v>0</v>
      </c>
      <c r="BR2706" s="6">
        <f t="shared" si="803"/>
        <v>0</v>
      </c>
      <c r="BS2706" s="6">
        <f t="shared" si="805"/>
        <v>1</v>
      </c>
      <c r="BT2706" s="6">
        <f t="shared" si="806"/>
        <v>1</v>
      </c>
      <c r="CT2706" s="6">
        <f t="shared" si="804"/>
        <v>0</v>
      </c>
      <c r="CX2706" s="6" t="str">
        <f t="shared" si="785"/>
        <v>A</v>
      </c>
      <c r="CY2706" s="87">
        <f t="shared" si="786"/>
        <v>4401</v>
      </c>
      <c r="CZ2706" s="87">
        <f t="shared" si="787"/>
        <v>0</v>
      </c>
      <c r="DA2706" s="6" t="str">
        <f t="shared" si="788"/>
        <v>na</v>
      </c>
    </row>
    <row r="2707" spans="1:105" hidden="1" x14ac:dyDescent="0.2">
      <c r="A2707" s="46">
        <v>6122</v>
      </c>
      <c r="B2707" s="46">
        <f t="shared" si="799"/>
        <v>7</v>
      </c>
      <c r="C2707" s="46">
        <f t="shared" si="800"/>
        <v>14</v>
      </c>
      <c r="D2707" s="46">
        <f t="shared" si="801"/>
        <v>12</v>
      </c>
      <c r="E2707" s="85">
        <v>35413</v>
      </c>
      <c r="F2707" s="94" t="s">
        <v>234</v>
      </c>
      <c r="G2707" s="93" t="s">
        <v>103</v>
      </c>
      <c r="H2707" s="93" t="s">
        <v>306</v>
      </c>
      <c r="I2707" s="93">
        <v>1</v>
      </c>
      <c r="J2707" s="93">
        <v>0</v>
      </c>
      <c r="K2707" s="93" t="s">
        <v>36</v>
      </c>
      <c r="L2707" s="172">
        <v>2600</v>
      </c>
      <c r="M2707" s="92" t="s">
        <v>2684</v>
      </c>
      <c r="N2707" s="50">
        <v>12</v>
      </c>
      <c r="O2707" s="7">
        <v>22</v>
      </c>
      <c r="P2707" s="7">
        <v>8</v>
      </c>
      <c r="Q2707" s="7">
        <v>5</v>
      </c>
      <c r="R2707" s="7">
        <v>9</v>
      </c>
      <c r="S2707" s="7">
        <v>24</v>
      </c>
      <c r="T2707" s="7">
        <v>29</v>
      </c>
      <c r="U2707" s="7">
        <v>29</v>
      </c>
      <c r="BG2707" s="6">
        <f t="shared" si="791"/>
        <v>1</v>
      </c>
      <c r="BH2707" s="6">
        <f t="shared" si="789"/>
        <v>1</v>
      </c>
      <c r="BI2707" s="6">
        <f t="shared" si="792"/>
        <v>0</v>
      </c>
      <c r="BJ2707" s="6">
        <f t="shared" si="790"/>
        <v>0</v>
      </c>
      <c r="BK2707" s="6">
        <f t="shared" si="793"/>
        <v>0</v>
      </c>
      <c r="BL2707" s="6">
        <f t="shared" si="794"/>
        <v>0</v>
      </c>
      <c r="BM2707" s="6">
        <f t="shared" si="795"/>
        <v>1</v>
      </c>
      <c r="BN2707" s="6">
        <f t="shared" si="796"/>
        <v>1</v>
      </c>
      <c r="BO2707" s="6">
        <f t="shared" si="797"/>
        <v>0</v>
      </c>
      <c r="BP2707" s="6">
        <f t="shared" si="798"/>
        <v>0</v>
      </c>
      <c r="BQ2707" s="6">
        <f t="shared" si="802"/>
        <v>1</v>
      </c>
      <c r="BR2707" s="6">
        <f t="shared" si="803"/>
        <v>1</v>
      </c>
      <c r="BS2707" s="6">
        <f t="shared" si="805"/>
        <v>0</v>
      </c>
      <c r="BT2707" s="6">
        <f t="shared" si="806"/>
        <v>0</v>
      </c>
      <c r="CT2707" s="6">
        <f t="shared" si="804"/>
        <v>0</v>
      </c>
      <c r="CX2707" s="6" t="str">
        <f t="shared" si="785"/>
        <v>H</v>
      </c>
      <c r="CY2707" s="87">
        <f t="shared" si="786"/>
        <v>2600</v>
      </c>
      <c r="CZ2707" s="87">
        <f t="shared" si="787"/>
        <v>0</v>
      </c>
      <c r="DA2707" s="6">
        <f t="shared" si="788"/>
        <v>2600</v>
      </c>
    </row>
    <row r="2708" spans="1:105" hidden="1" x14ac:dyDescent="0.2">
      <c r="A2708" s="46">
        <v>6123</v>
      </c>
      <c r="B2708" s="46">
        <f t="shared" si="799"/>
        <v>7</v>
      </c>
      <c r="C2708" s="46">
        <f t="shared" si="800"/>
        <v>21</v>
      </c>
      <c r="D2708" s="46">
        <f t="shared" si="801"/>
        <v>12</v>
      </c>
      <c r="E2708" s="85">
        <v>35420</v>
      </c>
      <c r="F2708" s="94" t="s">
        <v>2118</v>
      </c>
      <c r="G2708" s="93" t="s">
        <v>310</v>
      </c>
      <c r="H2708" s="93" t="s">
        <v>308</v>
      </c>
      <c r="I2708" s="93">
        <v>0</v>
      </c>
      <c r="J2708" s="93">
        <v>3</v>
      </c>
      <c r="K2708" s="93" t="s">
        <v>3298</v>
      </c>
      <c r="L2708" s="172">
        <v>3432</v>
      </c>
      <c r="M2708" s="92"/>
      <c r="N2708" s="50">
        <v>15</v>
      </c>
      <c r="O2708" s="7">
        <v>23</v>
      </c>
      <c r="P2708" s="7">
        <v>8</v>
      </c>
      <c r="Q2708" s="7">
        <v>5</v>
      </c>
      <c r="R2708" s="7">
        <v>10</v>
      </c>
      <c r="S2708" s="7">
        <v>24</v>
      </c>
      <c r="T2708" s="7">
        <v>32</v>
      </c>
      <c r="U2708" s="7">
        <v>29</v>
      </c>
      <c r="BG2708" s="6">
        <f t="shared" si="791"/>
        <v>0</v>
      </c>
      <c r="BH2708" s="6">
        <f t="shared" si="789"/>
        <v>0</v>
      </c>
      <c r="BI2708" s="6">
        <f t="shared" si="792"/>
        <v>0</v>
      </c>
      <c r="BJ2708" s="6">
        <f t="shared" si="790"/>
        <v>0</v>
      </c>
      <c r="BK2708" s="6">
        <f t="shared" si="793"/>
        <v>1</v>
      </c>
      <c r="BL2708" s="6">
        <f t="shared" si="794"/>
        <v>1</v>
      </c>
      <c r="BM2708" s="6">
        <f t="shared" si="795"/>
        <v>0</v>
      </c>
      <c r="BN2708" s="6">
        <f t="shared" si="796"/>
        <v>0</v>
      </c>
      <c r="BO2708" s="6">
        <f t="shared" si="797"/>
        <v>1</v>
      </c>
      <c r="BP2708" s="6">
        <f t="shared" si="798"/>
        <v>1</v>
      </c>
      <c r="BQ2708" s="6">
        <f t="shared" si="802"/>
        <v>0</v>
      </c>
      <c r="BR2708" s="6">
        <f t="shared" si="803"/>
        <v>0</v>
      </c>
      <c r="BS2708" s="6">
        <f t="shared" si="805"/>
        <v>1</v>
      </c>
      <c r="BT2708" s="6">
        <f t="shared" si="806"/>
        <v>1</v>
      </c>
      <c r="CT2708" s="6">
        <f t="shared" si="804"/>
        <v>0</v>
      </c>
      <c r="CX2708" s="6" t="str">
        <f t="shared" si="785"/>
        <v>A</v>
      </c>
      <c r="CY2708" s="87">
        <f t="shared" si="786"/>
        <v>3432</v>
      </c>
      <c r="CZ2708" s="87">
        <f t="shared" si="787"/>
        <v>0</v>
      </c>
      <c r="DA2708" s="6" t="str">
        <f t="shared" si="788"/>
        <v>na</v>
      </c>
    </row>
    <row r="2709" spans="1:105" hidden="1" x14ac:dyDescent="0.2">
      <c r="A2709" s="46">
        <v>6124</v>
      </c>
      <c r="B2709" s="46">
        <f t="shared" si="799"/>
        <v>7</v>
      </c>
      <c r="C2709" s="46">
        <f t="shared" si="800"/>
        <v>28</v>
      </c>
      <c r="D2709" s="46">
        <f t="shared" si="801"/>
        <v>12</v>
      </c>
      <c r="E2709" s="85">
        <v>35427</v>
      </c>
      <c r="F2709" s="94" t="s">
        <v>193</v>
      </c>
      <c r="G2709" s="93" t="s">
        <v>310</v>
      </c>
      <c r="H2709" s="93" t="s">
        <v>308</v>
      </c>
      <c r="I2709" s="93">
        <v>0</v>
      </c>
      <c r="J2709" s="93">
        <v>2</v>
      </c>
      <c r="K2709" s="93" t="s">
        <v>3298</v>
      </c>
      <c r="L2709" s="172">
        <v>3189</v>
      </c>
      <c r="M2709" s="92"/>
      <c r="N2709" s="50">
        <v>17</v>
      </c>
      <c r="O2709" s="7">
        <v>24</v>
      </c>
      <c r="P2709" s="7">
        <v>8</v>
      </c>
      <c r="Q2709" s="7">
        <v>5</v>
      </c>
      <c r="R2709" s="7">
        <v>11</v>
      </c>
      <c r="S2709" s="7">
        <v>24</v>
      </c>
      <c r="T2709" s="7">
        <v>34</v>
      </c>
      <c r="U2709" s="7">
        <v>29</v>
      </c>
      <c r="BG2709" s="6">
        <f t="shared" si="791"/>
        <v>0</v>
      </c>
      <c r="BH2709" s="6">
        <f t="shared" si="789"/>
        <v>0</v>
      </c>
      <c r="BI2709" s="6">
        <f t="shared" si="792"/>
        <v>0</v>
      </c>
      <c r="BJ2709" s="6">
        <f t="shared" si="790"/>
        <v>0</v>
      </c>
      <c r="BK2709" s="6">
        <f t="shared" si="793"/>
        <v>1</v>
      </c>
      <c r="BL2709" s="6">
        <f t="shared" si="794"/>
        <v>2</v>
      </c>
      <c r="BM2709" s="6">
        <f t="shared" si="795"/>
        <v>0</v>
      </c>
      <c r="BN2709" s="6">
        <f t="shared" si="796"/>
        <v>0</v>
      </c>
      <c r="BO2709" s="6">
        <f t="shared" si="797"/>
        <v>1</v>
      </c>
      <c r="BP2709" s="6">
        <f t="shared" si="798"/>
        <v>2</v>
      </c>
      <c r="BQ2709" s="6">
        <f t="shared" si="802"/>
        <v>0</v>
      </c>
      <c r="BR2709" s="6">
        <f t="shared" si="803"/>
        <v>0</v>
      </c>
      <c r="BS2709" s="6">
        <f t="shared" si="805"/>
        <v>1</v>
      </c>
      <c r="BT2709" s="6">
        <f t="shared" si="806"/>
        <v>2</v>
      </c>
      <c r="CT2709" s="6">
        <f t="shared" si="804"/>
        <v>0</v>
      </c>
      <c r="CX2709" s="6" t="str">
        <f t="shared" si="785"/>
        <v>A</v>
      </c>
      <c r="CY2709" s="87">
        <f t="shared" si="786"/>
        <v>3189</v>
      </c>
      <c r="CZ2709" s="87">
        <f t="shared" si="787"/>
        <v>0</v>
      </c>
      <c r="DA2709" s="6" t="str">
        <f t="shared" si="788"/>
        <v>na</v>
      </c>
    </row>
    <row r="2710" spans="1:105" hidden="1" x14ac:dyDescent="0.2">
      <c r="A2710" s="46">
        <v>6125</v>
      </c>
      <c r="B2710" s="46">
        <f t="shared" si="799"/>
        <v>7</v>
      </c>
      <c r="C2710" s="46">
        <f t="shared" si="800"/>
        <v>11</v>
      </c>
      <c r="D2710" s="46">
        <f t="shared" si="801"/>
        <v>1</v>
      </c>
      <c r="E2710" s="85">
        <v>35441</v>
      </c>
      <c r="F2710" s="94" t="s">
        <v>3386</v>
      </c>
      <c r="G2710" s="93" t="s">
        <v>103</v>
      </c>
      <c r="H2710" s="93" t="s">
        <v>308</v>
      </c>
      <c r="I2710" s="93">
        <v>2</v>
      </c>
      <c r="J2710" s="93">
        <v>4</v>
      </c>
      <c r="K2710" s="93" t="s">
        <v>1313</v>
      </c>
      <c r="L2710" s="172">
        <v>3085</v>
      </c>
      <c r="M2710" s="92" t="s">
        <v>2685</v>
      </c>
      <c r="N2710" s="50">
        <v>19</v>
      </c>
      <c r="O2710" s="7">
        <v>25</v>
      </c>
      <c r="P2710" s="7">
        <v>8</v>
      </c>
      <c r="Q2710" s="7">
        <v>5</v>
      </c>
      <c r="R2710" s="7">
        <v>12</v>
      </c>
      <c r="S2710" s="7">
        <v>26</v>
      </c>
      <c r="T2710" s="7">
        <v>38</v>
      </c>
      <c r="U2710" s="7">
        <v>29</v>
      </c>
      <c r="BG2710" s="6">
        <f t="shared" si="791"/>
        <v>0</v>
      </c>
      <c r="BH2710" s="6">
        <f t="shared" si="789"/>
        <v>0</v>
      </c>
      <c r="BI2710" s="6">
        <f t="shared" si="792"/>
        <v>0</v>
      </c>
      <c r="BJ2710" s="6">
        <f t="shared" si="790"/>
        <v>0</v>
      </c>
      <c r="BK2710" s="6">
        <f t="shared" si="793"/>
        <v>1</v>
      </c>
      <c r="BL2710" s="6">
        <f t="shared" si="794"/>
        <v>3</v>
      </c>
      <c r="BM2710" s="6">
        <f t="shared" si="795"/>
        <v>0</v>
      </c>
      <c r="BN2710" s="6">
        <f t="shared" si="796"/>
        <v>0</v>
      </c>
      <c r="BO2710" s="6">
        <f t="shared" si="797"/>
        <v>1</v>
      </c>
      <c r="BP2710" s="6">
        <f t="shared" si="798"/>
        <v>3</v>
      </c>
      <c r="BQ2710" s="6">
        <f t="shared" si="802"/>
        <v>1</v>
      </c>
      <c r="BR2710" s="6">
        <f t="shared" si="803"/>
        <v>1</v>
      </c>
      <c r="BS2710" s="6">
        <f t="shared" si="805"/>
        <v>1</v>
      </c>
      <c r="BT2710" s="6">
        <f t="shared" si="806"/>
        <v>3</v>
      </c>
      <c r="CT2710" s="6">
        <f t="shared" si="804"/>
        <v>0</v>
      </c>
      <c r="CX2710" s="6" t="str">
        <f t="shared" si="785"/>
        <v>H</v>
      </c>
      <c r="CY2710" s="87">
        <f t="shared" si="786"/>
        <v>3085</v>
      </c>
      <c r="CZ2710" s="87">
        <f t="shared" si="787"/>
        <v>0</v>
      </c>
      <c r="DA2710" s="6">
        <f t="shared" si="788"/>
        <v>3085</v>
      </c>
    </row>
    <row r="2711" spans="1:105" hidden="1" x14ac:dyDescent="0.2">
      <c r="A2711" s="46">
        <v>6126</v>
      </c>
      <c r="B2711" s="46">
        <f t="shared" si="799"/>
        <v>7</v>
      </c>
      <c r="C2711" s="46">
        <f t="shared" si="800"/>
        <v>18</v>
      </c>
      <c r="D2711" s="46">
        <f t="shared" si="801"/>
        <v>1</v>
      </c>
      <c r="E2711" s="85">
        <v>35448</v>
      </c>
      <c r="F2711" s="94" t="s">
        <v>3129</v>
      </c>
      <c r="G2711" s="93" t="s">
        <v>310</v>
      </c>
      <c r="H2711" s="93" t="s">
        <v>307</v>
      </c>
      <c r="I2711" s="93">
        <v>1</v>
      </c>
      <c r="J2711" s="93">
        <v>1</v>
      </c>
      <c r="K2711" s="93" t="s">
        <v>1296</v>
      </c>
      <c r="L2711" s="172">
        <v>4470</v>
      </c>
      <c r="M2711" s="92" t="s">
        <v>2686</v>
      </c>
      <c r="N2711" s="50">
        <v>19</v>
      </c>
      <c r="O2711" s="7">
        <v>26</v>
      </c>
      <c r="P2711" s="7">
        <v>8</v>
      </c>
      <c r="Q2711" s="7">
        <v>6</v>
      </c>
      <c r="R2711" s="7">
        <v>12</v>
      </c>
      <c r="S2711" s="7">
        <v>27</v>
      </c>
      <c r="T2711" s="7">
        <v>39</v>
      </c>
      <c r="U2711" s="7">
        <v>30</v>
      </c>
      <c r="BG2711" s="6">
        <f t="shared" si="791"/>
        <v>0</v>
      </c>
      <c r="BH2711" s="6">
        <f t="shared" si="789"/>
        <v>0</v>
      </c>
      <c r="BI2711" s="6">
        <f t="shared" si="792"/>
        <v>1</v>
      </c>
      <c r="BJ2711" s="6">
        <f t="shared" si="790"/>
        <v>1</v>
      </c>
      <c r="BK2711" s="6">
        <f t="shared" si="793"/>
        <v>0</v>
      </c>
      <c r="BL2711" s="6">
        <f t="shared" si="794"/>
        <v>0</v>
      </c>
      <c r="BM2711" s="6">
        <f t="shared" si="795"/>
        <v>1</v>
      </c>
      <c r="BN2711" s="6">
        <f t="shared" si="796"/>
        <v>1</v>
      </c>
      <c r="BO2711" s="6">
        <f t="shared" si="797"/>
        <v>1</v>
      </c>
      <c r="BP2711" s="6">
        <f t="shared" si="798"/>
        <v>4</v>
      </c>
      <c r="BQ2711" s="6">
        <f t="shared" si="802"/>
        <v>1</v>
      </c>
      <c r="BR2711" s="6">
        <f t="shared" si="803"/>
        <v>2</v>
      </c>
      <c r="BS2711" s="6">
        <f t="shared" si="805"/>
        <v>1</v>
      </c>
      <c r="BT2711" s="6">
        <f t="shared" si="806"/>
        <v>4</v>
      </c>
      <c r="CT2711" s="6">
        <f t="shared" si="804"/>
        <v>0</v>
      </c>
      <c r="CX2711" s="6" t="str">
        <f t="shared" si="785"/>
        <v>A</v>
      </c>
      <c r="CY2711" s="87">
        <f t="shared" si="786"/>
        <v>4470</v>
      </c>
      <c r="CZ2711" s="87">
        <f t="shared" si="787"/>
        <v>0</v>
      </c>
      <c r="DA2711" s="6" t="str">
        <f t="shared" si="788"/>
        <v>na</v>
      </c>
    </row>
    <row r="2712" spans="1:105" hidden="1" x14ac:dyDescent="0.2">
      <c r="A2712" s="46">
        <v>6127</v>
      </c>
      <c r="B2712" s="46">
        <f t="shared" si="799"/>
        <v>7</v>
      </c>
      <c r="C2712" s="46">
        <f t="shared" si="800"/>
        <v>25</v>
      </c>
      <c r="D2712" s="46">
        <f t="shared" si="801"/>
        <v>1</v>
      </c>
      <c r="E2712" s="85">
        <v>35455</v>
      </c>
      <c r="F2712" s="94" t="s">
        <v>2007</v>
      </c>
      <c r="G2712" s="93" t="s">
        <v>310</v>
      </c>
      <c r="H2712" s="93" t="s">
        <v>308</v>
      </c>
      <c r="I2712" s="93">
        <v>1</v>
      </c>
      <c r="J2712" s="93">
        <v>3</v>
      </c>
      <c r="K2712" s="93" t="s">
        <v>3298</v>
      </c>
      <c r="L2712" s="172">
        <v>4193</v>
      </c>
      <c r="M2712" s="92" t="s">
        <v>2687</v>
      </c>
      <c r="N2712" s="50">
        <v>20</v>
      </c>
      <c r="O2712" s="7">
        <v>27</v>
      </c>
      <c r="P2712" s="7">
        <v>8</v>
      </c>
      <c r="Q2712" s="7">
        <v>6</v>
      </c>
      <c r="R2712" s="7">
        <v>13</v>
      </c>
      <c r="S2712" s="7">
        <v>28</v>
      </c>
      <c r="T2712" s="7">
        <v>42</v>
      </c>
      <c r="U2712" s="7">
        <v>30</v>
      </c>
      <c r="BG2712" s="6">
        <f t="shared" si="791"/>
        <v>0</v>
      </c>
      <c r="BH2712" s="6">
        <f t="shared" si="789"/>
        <v>0</v>
      </c>
      <c r="BI2712" s="6">
        <f t="shared" si="792"/>
        <v>0</v>
      </c>
      <c r="BJ2712" s="6">
        <f t="shared" si="790"/>
        <v>0</v>
      </c>
      <c r="BK2712" s="6">
        <f t="shared" si="793"/>
        <v>1</v>
      </c>
      <c r="BL2712" s="6">
        <f t="shared" si="794"/>
        <v>1</v>
      </c>
      <c r="BM2712" s="6">
        <f t="shared" si="795"/>
        <v>0</v>
      </c>
      <c r="BN2712" s="6">
        <f t="shared" si="796"/>
        <v>0</v>
      </c>
      <c r="BO2712" s="6">
        <f t="shared" si="797"/>
        <v>1</v>
      </c>
      <c r="BP2712" s="6">
        <f t="shared" si="798"/>
        <v>5</v>
      </c>
      <c r="BQ2712" s="6">
        <f t="shared" si="802"/>
        <v>1</v>
      </c>
      <c r="BR2712" s="6">
        <f t="shared" si="803"/>
        <v>3</v>
      </c>
      <c r="BS2712" s="6">
        <f t="shared" si="805"/>
        <v>1</v>
      </c>
      <c r="BT2712" s="6">
        <f t="shared" si="806"/>
        <v>5</v>
      </c>
      <c r="CT2712" s="6">
        <f t="shared" si="804"/>
        <v>0</v>
      </c>
      <c r="CX2712" s="6" t="str">
        <f t="shared" si="785"/>
        <v>A</v>
      </c>
      <c r="CY2712" s="87">
        <f t="shared" si="786"/>
        <v>4193</v>
      </c>
      <c r="CZ2712" s="87">
        <f t="shared" si="787"/>
        <v>0</v>
      </c>
      <c r="DA2712" s="6" t="str">
        <f t="shared" si="788"/>
        <v>na</v>
      </c>
    </row>
    <row r="2713" spans="1:105" hidden="1" x14ac:dyDescent="0.2">
      <c r="A2713" s="46">
        <v>6128</v>
      </c>
      <c r="B2713" s="46">
        <f t="shared" si="799"/>
        <v>7</v>
      </c>
      <c r="C2713" s="46">
        <f t="shared" si="800"/>
        <v>1</v>
      </c>
      <c r="D2713" s="46">
        <f t="shared" si="801"/>
        <v>2</v>
      </c>
      <c r="E2713" s="85">
        <v>35462</v>
      </c>
      <c r="F2713" s="94" t="s">
        <v>2255</v>
      </c>
      <c r="G2713" s="93" t="s">
        <v>103</v>
      </c>
      <c r="H2713" s="93" t="s">
        <v>308</v>
      </c>
      <c r="I2713" s="93">
        <v>0</v>
      </c>
      <c r="J2713" s="93">
        <v>2</v>
      </c>
      <c r="K2713" s="93" t="s">
        <v>3298</v>
      </c>
      <c r="L2713" s="172">
        <v>3423</v>
      </c>
      <c r="M2713" s="92"/>
      <c r="N2713" s="50">
        <v>20</v>
      </c>
      <c r="O2713" s="7">
        <v>28</v>
      </c>
      <c r="P2713" s="7">
        <v>8</v>
      </c>
      <c r="Q2713" s="7">
        <v>6</v>
      </c>
      <c r="R2713" s="7">
        <v>14</v>
      </c>
      <c r="S2713" s="7">
        <v>28</v>
      </c>
      <c r="T2713" s="7">
        <v>44</v>
      </c>
      <c r="U2713" s="7">
        <v>30</v>
      </c>
      <c r="BG2713" s="6">
        <f t="shared" si="791"/>
        <v>0</v>
      </c>
      <c r="BH2713" s="6">
        <f t="shared" si="789"/>
        <v>0</v>
      </c>
      <c r="BI2713" s="6">
        <f t="shared" si="792"/>
        <v>0</v>
      </c>
      <c r="BJ2713" s="6">
        <f t="shared" si="790"/>
        <v>0</v>
      </c>
      <c r="BK2713" s="6">
        <f t="shared" si="793"/>
        <v>1</v>
      </c>
      <c r="BL2713" s="6">
        <f t="shared" si="794"/>
        <v>2</v>
      </c>
      <c r="BM2713" s="6">
        <f t="shared" si="795"/>
        <v>0</v>
      </c>
      <c r="BN2713" s="6">
        <f t="shared" si="796"/>
        <v>0</v>
      </c>
      <c r="BO2713" s="6">
        <f t="shared" si="797"/>
        <v>1</v>
      </c>
      <c r="BP2713" s="6">
        <f t="shared" si="798"/>
        <v>6</v>
      </c>
      <c r="BQ2713" s="6">
        <f t="shared" si="802"/>
        <v>0</v>
      </c>
      <c r="BR2713" s="6">
        <f t="shared" si="803"/>
        <v>0</v>
      </c>
      <c r="BS2713" s="6">
        <f t="shared" si="805"/>
        <v>1</v>
      </c>
      <c r="BT2713" s="6">
        <f t="shared" si="806"/>
        <v>6</v>
      </c>
      <c r="CT2713" s="6">
        <f t="shared" si="804"/>
        <v>0</v>
      </c>
      <c r="CX2713" s="6" t="str">
        <f t="shared" si="785"/>
        <v>H</v>
      </c>
      <c r="CY2713" s="87">
        <f t="shared" si="786"/>
        <v>3423</v>
      </c>
      <c r="CZ2713" s="87">
        <f t="shared" si="787"/>
        <v>0</v>
      </c>
      <c r="DA2713" s="6">
        <f t="shared" si="788"/>
        <v>3423</v>
      </c>
    </row>
    <row r="2714" spans="1:105" hidden="1" x14ac:dyDescent="0.2">
      <c r="A2714" s="46">
        <v>6129</v>
      </c>
      <c r="B2714" s="46">
        <f t="shared" si="799"/>
        <v>7</v>
      </c>
      <c r="C2714" s="46">
        <f t="shared" si="800"/>
        <v>8</v>
      </c>
      <c r="D2714" s="46">
        <f t="shared" si="801"/>
        <v>2</v>
      </c>
      <c r="E2714" s="85">
        <v>35469</v>
      </c>
      <c r="F2714" s="94" t="s">
        <v>3091</v>
      </c>
      <c r="G2714" s="93" t="s">
        <v>310</v>
      </c>
      <c r="H2714" s="93" t="s">
        <v>306</v>
      </c>
      <c r="I2714" s="93">
        <v>2</v>
      </c>
      <c r="J2714" s="93">
        <v>1</v>
      </c>
      <c r="K2714" s="93" t="s">
        <v>3337</v>
      </c>
      <c r="L2714" s="172">
        <v>8951</v>
      </c>
      <c r="M2714" s="92" t="s">
        <v>2688</v>
      </c>
      <c r="N2714" s="50">
        <v>20</v>
      </c>
      <c r="O2714" s="7">
        <v>29</v>
      </c>
      <c r="P2714" s="7">
        <v>9</v>
      </c>
      <c r="Q2714" s="7">
        <v>6</v>
      </c>
      <c r="R2714" s="7">
        <v>14</v>
      </c>
      <c r="S2714" s="7">
        <v>30</v>
      </c>
      <c r="T2714" s="7">
        <v>45</v>
      </c>
      <c r="U2714" s="7">
        <v>33</v>
      </c>
      <c r="BG2714" s="6">
        <f t="shared" si="791"/>
        <v>1</v>
      </c>
      <c r="BH2714" s="6">
        <f t="shared" si="789"/>
        <v>1</v>
      </c>
      <c r="BI2714" s="6">
        <f t="shared" si="792"/>
        <v>0</v>
      </c>
      <c r="BJ2714" s="6">
        <f t="shared" si="790"/>
        <v>0</v>
      </c>
      <c r="BK2714" s="6">
        <f t="shared" si="793"/>
        <v>0</v>
      </c>
      <c r="BL2714" s="6">
        <f t="shared" si="794"/>
        <v>0</v>
      </c>
      <c r="BM2714" s="6">
        <f t="shared" si="795"/>
        <v>1</v>
      </c>
      <c r="BN2714" s="6">
        <f t="shared" si="796"/>
        <v>1</v>
      </c>
      <c r="BO2714" s="6">
        <f t="shared" si="797"/>
        <v>0</v>
      </c>
      <c r="BP2714" s="6">
        <f t="shared" si="798"/>
        <v>0</v>
      </c>
      <c r="BQ2714" s="6">
        <f t="shared" si="802"/>
        <v>1</v>
      </c>
      <c r="BR2714" s="6">
        <f t="shared" si="803"/>
        <v>1</v>
      </c>
      <c r="BS2714" s="6">
        <f t="shared" si="805"/>
        <v>1</v>
      </c>
      <c r="BT2714" s="6">
        <f t="shared" si="806"/>
        <v>7</v>
      </c>
      <c r="CT2714" s="6">
        <f t="shared" si="804"/>
        <v>0</v>
      </c>
      <c r="CX2714" s="6" t="str">
        <f t="shared" ref="CX2714:CX2777" si="807">G2714</f>
        <v>A</v>
      </c>
      <c r="CY2714" s="87">
        <f t="shared" ref="CY2714:CY2777" si="808">L2714</f>
        <v>8951</v>
      </c>
      <c r="CZ2714" s="87">
        <f t="shared" ref="CZ2714:CZ2776" si="809">AY2714</f>
        <v>0</v>
      </c>
      <c r="DA2714" s="6" t="str">
        <f t="shared" ref="DA2714:DA2776" si="810">IF(CX2714="H",CY2714-CZ2714,"na")</f>
        <v>na</v>
      </c>
    </row>
    <row r="2715" spans="1:105" hidden="1" x14ac:dyDescent="0.2">
      <c r="A2715" s="46">
        <v>6130</v>
      </c>
      <c r="B2715" s="46">
        <f t="shared" si="799"/>
        <v>3</v>
      </c>
      <c r="C2715" s="46">
        <f t="shared" si="800"/>
        <v>11</v>
      </c>
      <c r="D2715" s="46">
        <f t="shared" si="801"/>
        <v>2</v>
      </c>
      <c r="E2715" s="85">
        <v>35472</v>
      </c>
      <c r="F2715" s="94" t="s">
        <v>3097</v>
      </c>
      <c r="G2715" s="93" t="s">
        <v>103</v>
      </c>
      <c r="H2715" s="93" t="s">
        <v>308</v>
      </c>
      <c r="I2715" s="93">
        <v>0</v>
      </c>
      <c r="J2715" s="93">
        <v>2</v>
      </c>
      <c r="K2715" s="93" t="s">
        <v>36</v>
      </c>
      <c r="L2715" s="172">
        <v>2136</v>
      </c>
      <c r="M2715" s="92"/>
      <c r="N2715" s="50">
        <v>20</v>
      </c>
      <c r="O2715" s="7">
        <v>30</v>
      </c>
      <c r="P2715" s="7">
        <v>9</v>
      </c>
      <c r="Q2715" s="7">
        <v>6</v>
      </c>
      <c r="R2715" s="7">
        <v>15</v>
      </c>
      <c r="S2715" s="7">
        <v>30</v>
      </c>
      <c r="T2715" s="7">
        <v>47</v>
      </c>
      <c r="U2715" s="7">
        <v>33</v>
      </c>
      <c r="BG2715" s="6">
        <f t="shared" si="791"/>
        <v>0</v>
      </c>
      <c r="BH2715" s="6">
        <f t="shared" ref="BH2715:BH2778" si="811">IF(H2715="W",BH2714+1,0)</f>
        <v>0</v>
      </c>
      <c r="BI2715" s="6">
        <f t="shared" si="792"/>
        <v>0</v>
      </c>
      <c r="BJ2715" s="6">
        <f t="shared" ref="BJ2715:BJ2778" si="812">IF(H2715="D",BJ2714+1,0)</f>
        <v>0</v>
      </c>
      <c r="BK2715" s="6">
        <f t="shared" si="793"/>
        <v>1</v>
      </c>
      <c r="BL2715" s="6">
        <f t="shared" si="794"/>
        <v>1</v>
      </c>
      <c r="BM2715" s="6">
        <f t="shared" si="795"/>
        <v>0</v>
      </c>
      <c r="BN2715" s="6">
        <f t="shared" si="796"/>
        <v>0</v>
      </c>
      <c r="BO2715" s="6">
        <f t="shared" si="797"/>
        <v>1</v>
      </c>
      <c r="BP2715" s="6">
        <f t="shared" si="798"/>
        <v>1</v>
      </c>
      <c r="BQ2715" s="6">
        <f t="shared" si="802"/>
        <v>0</v>
      </c>
      <c r="BR2715" s="6">
        <f t="shared" si="803"/>
        <v>0</v>
      </c>
      <c r="BS2715" s="6">
        <f t="shared" si="805"/>
        <v>1</v>
      </c>
      <c r="BT2715" s="6">
        <f t="shared" si="806"/>
        <v>8</v>
      </c>
      <c r="CT2715" s="6">
        <f t="shared" si="804"/>
        <v>0</v>
      </c>
      <c r="CX2715" s="6" t="str">
        <f t="shared" si="807"/>
        <v>H</v>
      </c>
      <c r="CY2715" s="87">
        <f t="shared" si="808"/>
        <v>2136</v>
      </c>
      <c r="CZ2715" s="87">
        <f t="shared" si="809"/>
        <v>0</v>
      </c>
      <c r="DA2715" s="6">
        <f t="shared" si="810"/>
        <v>2136</v>
      </c>
    </row>
    <row r="2716" spans="1:105" hidden="1" x14ac:dyDescent="0.2">
      <c r="A2716" s="46">
        <v>6131</v>
      </c>
      <c r="B2716" s="46">
        <f t="shared" si="799"/>
        <v>7</v>
      </c>
      <c r="C2716" s="46">
        <f t="shared" si="800"/>
        <v>15</v>
      </c>
      <c r="D2716" s="46">
        <f t="shared" si="801"/>
        <v>2</v>
      </c>
      <c r="E2716" s="85">
        <v>35476</v>
      </c>
      <c r="F2716" s="94" t="s">
        <v>3380</v>
      </c>
      <c r="G2716" s="93" t="s">
        <v>103</v>
      </c>
      <c r="H2716" s="93" t="s">
        <v>308</v>
      </c>
      <c r="I2716" s="93">
        <v>2</v>
      </c>
      <c r="J2716" s="93">
        <v>3</v>
      </c>
      <c r="K2716" s="93" t="s">
        <v>3337</v>
      </c>
      <c r="L2716" s="172">
        <v>2748</v>
      </c>
      <c r="M2716" s="92" t="s">
        <v>2689</v>
      </c>
      <c r="N2716" s="50">
        <v>20</v>
      </c>
      <c r="O2716" s="7">
        <v>31</v>
      </c>
      <c r="P2716" s="7">
        <v>9</v>
      </c>
      <c r="Q2716" s="7">
        <v>6</v>
      </c>
      <c r="R2716" s="7">
        <v>16</v>
      </c>
      <c r="S2716" s="7">
        <v>32</v>
      </c>
      <c r="T2716" s="7">
        <v>50</v>
      </c>
      <c r="U2716" s="7">
        <v>33</v>
      </c>
      <c r="BG2716" s="6">
        <f t="shared" si="791"/>
        <v>0</v>
      </c>
      <c r="BH2716" s="6">
        <f t="shared" si="811"/>
        <v>0</v>
      </c>
      <c r="BI2716" s="6">
        <f t="shared" si="792"/>
        <v>0</v>
      </c>
      <c r="BJ2716" s="6">
        <f t="shared" si="812"/>
        <v>0</v>
      </c>
      <c r="BK2716" s="6">
        <f t="shared" si="793"/>
        <v>1</v>
      </c>
      <c r="BL2716" s="6">
        <f t="shared" si="794"/>
        <v>2</v>
      </c>
      <c r="BM2716" s="6">
        <f t="shared" si="795"/>
        <v>0</v>
      </c>
      <c r="BN2716" s="6">
        <f t="shared" si="796"/>
        <v>0</v>
      </c>
      <c r="BO2716" s="6">
        <f t="shared" si="797"/>
        <v>1</v>
      </c>
      <c r="BP2716" s="6">
        <f t="shared" si="798"/>
        <v>2</v>
      </c>
      <c r="BQ2716" s="6">
        <f t="shared" si="802"/>
        <v>1</v>
      </c>
      <c r="BR2716" s="6">
        <f t="shared" si="803"/>
        <v>1</v>
      </c>
      <c r="BS2716" s="6">
        <f t="shared" si="805"/>
        <v>1</v>
      </c>
      <c r="BT2716" s="6">
        <f t="shared" si="806"/>
        <v>9</v>
      </c>
      <c r="CT2716" s="6">
        <f t="shared" si="804"/>
        <v>0</v>
      </c>
      <c r="CX2716" s="6" t="str">
        <f t="shared" si="807"/>
        <v>H</v>
      </c>
      <c r="CY2716" s="87">
        <f t="shared" si="808"/>
        <v>2748</v>
      </c>
      <c r="CZ2716" s="87">
        <f t="shared" si="809"/>
        <v>0</v>
      </c>
      <c r="DA2716" s="6">
        <f t="shared" si="810"/>
        <v>2748</v>
      </c>
    </row>
    <row r="2717" spans="1:105" hidden="1" x14ac:dyDescent="0.2">
      <c r="A2717" s="46">
        <v>6132</v>
      </c>
      <c r="B2717" s="46">
        <f t="shared" si="799"/>
        <v>7</v>
      </c>
      <c r="C2717" s="46">
        <f t="shared" si="800"/>
        <v>22</v>
      </c>
      <c r="D2717" s="46">
        <f t="shared" si="801"/>
        <v>2</v>
      </c>
      <c r="E2717" s="85">
        <v>35483</v>
      </c>
      <c r="F2717" s="94" t="s">
        <v>125</v>
      </c>
      <c r="G2717" s="93" t="s">
        <v>310</v>
      </c>
      <c r="H2717" s="93" t="s">
        <v>307</v>
      </c>
      <c r="I2717" s="93">
        <v>1</v>
      </c>
      <c r="J2717" s="93">
        <v>1</v>
      </c>
      <c r="K2717" s="93" t="s">
        <v>1296</v>
      </c>
      <c r="L2717" s="172">
        <v>3664</v>
      </c>
      <c r="M2717" s="92" t="s">
        <v>2690</v>
      </c>
      <c r="N2717" s="50">
        <v>20</v>
      </c>
      <c r="O2717" s="7">
        <v>32</v>
      </c>
      <c r="P2717" s="7">
        <v>9</v>
      </c>
      <c r="Q2717" s="7">
        <v>7</v>
      </c>
      <c r="R2717" s="7">
        <v>16</v>
      </c>
      <c r="S2717" s="7">
        <v>33</v>
      </c>
      <c r="T2717" s="7">
        <v>51</v>
      </c>
      <c r="U2717" s="7">
        <v>34</v>
      </c>
      <c r="BG2717" s="6">
        <f t="shared" si="791"/>
        <v>0</v>
      </c>
      <c r="BH2717" s="6">
        <f t="shared" si="811"/>
        <v>0</v>
      </c>
      <c r="BI2717" s="6">
        <f t="shared" si="792"/>
        <v>1</v>
      </c>
      <c r="BJ2717" s="6">
        <f t="shared" si="812"/>
        <v>1</v>
      </c>
      <c r="BK2717" s="6">
        <f t="shared" si="793"/>
        <v>0</v>
      </c>
      <c r="BL2717" s="6">
        <f t="shared" si="794"/>
        <v>0</v>
      </c>
      <c r="BM2717" s="6">
        <f t="shared" si="795"/>
        <v>1</v>
      </c>
      <c r="BN2717" s="6">
        <f t="shared" si="796"/>
        <v>1</v>
      </c>
      <c r="BO2717" s="6">
        <f t="shared" si="797"/>
        <v>1</v>
      </c>
      <c r="BP2717" s="6">
        <f t="shared" si="798"/>
        <v>3</v>
      </c>
      <c r="BQ2717" s="6">
        <f t="shared" si="802"/>
        <v>1</v>
      </c>
      <c r="BR2717" s="6">
        <f t="shared" si="803"/>
        <v>2</v>
      </c>
      <c r="BS2717" s="6">
        <f t="shared" si="805"/>
        <v>1</v>
      </c>
      <c r="BT2717" s="6">
        <f t="shared" si="806"/>
        <v>10</v>
      </c>
      <c r="CT2717" s="6">
        <f t="shared" si="804"/>
        <v>0</v>
      </c>
      <c r="CX2717" s="6" t="str">
        <f t="shared" si="807"/>
        <v>A</v>
      </c>
      <c r="CY2717" s="87">
        <f t="shared" si="808"/>
        <v>3664</v>
      </c>
      <c r="CZ2717" s="87">
        <f t="shared" si="809"/>
        <v>0</v>
      </c>
      <c r="DA2717" s="6" t="str">
        <f t="shared" si="810"/>
        <v>na</v>
      </c>
    </row>
    <row r="2718" spans="1:105" hidden="1" x14ac:dyDescent="0.2">
      <c r="A2718" s="46">
        <v>6133</v>
      </c>
      <c r="B2718" s="46">
        <f t="shared" si="799"/>
        <v>3</v>
      </c>
      <c r="C2718" s="46">
        <f t="shared" si="800"/>
        <v>25</v>
      </c>
      <c r="D2718" s="46">
        <f t="shared" si="801"/>
        <v>2</v>
      </c>
      <c r="E2718" s="85">
        <v>35486</v>
      </c>
      <c r="F2718" s="94" t="s">
        <v>2120</v>
      </c>
      <c r="G2718" s="93" t="s">
        <v>103</v>
      </c>
      <c r="H2718" s="93" t="s">
        <v>306</v>
      </c>
      <c r="I2718" s="93">
        <v>3</v>
      </c>
      <c r="J2718" s="93">
        <v>1</v>
      </c>
      <c r="K2718" s="93" t="s">
        <v>36</v>
      </c>
      <c r="L2718" s="172">
        <v>2515</v>
      </c>
      <c r="M2718" s="92" t="s">
        <v>2691</v>
      </c>
      <c r="N2718" s="50">
        <v>20</v>
      </c>
      <c r="O2718" s="7">
        <v>33</v>
      </c>
      <c r="P2718" s="7">
        <v>10</v>
      </c>
      <c r="Q2718" s="7">
        <v>7</v>
      </c>
      <c r="R2718" s="7">
        <v>16</v>
      </c>
      <c r="S2718" s="7">
        <v>36</v>
      </c>
      <c r="T2718" s="7">
        <v>52</v>
      </c>
      <c r="U2718" s="7">
        <v>37</v>
      </c>
      <c r="BG2718" s="6">
        <f t="shared" si="791"/>
        <v>1</v>
      </c>
      <c r="BH2718" s="6">
        <f t="shared" si="811"/>
        <v>1</v>
      </c>
      <c r="BI2718" s="6">
        <f t="shared" si="792"/>
        <v>0</v>
      </c>
      <c r="BJ2718" s="6">
        <f t="shared" si="812"/>
        <v>0</v>
      </c>
      <c r="BK2718" s="6">
        <f t="shared" si="793"/>
        <v>0</v>
      </c>
      <c r="BL2718" s="6">
        <f t="shared" si="794"/>
        <v>0</v>
      </c>
      <c r="BM2718" s="6">
        <f t="shared" si="795"/>
        <v>1</v>
      </c>
      <c r="BN2718" s="6">
        <f t="shared" si="796"/>
        <v>2</v>
      </c>
      <c r="BO2718" s="6">
        <f t="shared" si="797"/>
        <v>0</v>
      </c>
      <c r="BP2718" s="6">
        <f t="shared" si="798"/>
        <v>0</v>
      </c>
      <c r="BQ2718" s="6">
        <f t="shared" si="802"/>
        <v>1</v>
      </c>
      <c r="BR2718" s="6">
        <f t="shared" si="803"/>
        <v>3</v>
      </c>
      <c r="BS2718" s="6">
        <f t="shared" si="805"/>
        <v>1</v>
      </c>
      <c r="BT2718" s="6">
        <f t="shared" si="806"/>
        <v>11</v>
      </c>
      <c r="CT2718" s="6">
        <f t="shared" si="804"/>
        <v>0</v>
      </c>
      <c r="CX2718" s="6" t="str">
        <f t="shared" si="807"/>
        <v>H</v>
      </c>
      <c r="CY2718" s="87">
        <f t="shared" si="808"/>
        <v>2515</v>
      </c>
      <c r="CZ2718" s="87">
        <f t="shared" si="809"/>
        <v>0</v>
      </c>
      <c r="DA2718" s="6">
        <f t="shared" si="810"/>
        <v>2515</v>
      </c>
    </row>
    <row r="2719" spans="1:105" hidden="1" x14ac:dyDescent="0.2">
      <c r="A2719" s="46">
        <v>6134</v>
      </c>
      <c r="B2719" s="46">
        <f t="shared" si="799"/>
        <v>7</v>
      </c>
      <c r="C2719" s="46">
        <f t="shared" si="800"/>
        <v>1</v>
      </c>
      <c r="D2719" s="46">
        <f t="shared" si="801"/>
        <v>3</v>
      </c>
      <c r="E2719" s="85">
        <v>35490</v>
      </c>
      <c r="F2719" s="94" t="s">
        <v>3630</v>
      </c>
      <c r="G2719" s="93" t="s">
        <v>103</v>
      </c>
      <c r="H2719" s="93" t="s">
        <v>307</v>
      </c>
      <c r="I2719" s="93">
        <v>1</v>
      </c>
      <c r="J2719" s="93">
        <v>1</v>
      </c>
      <c r="K2719" s="93" t="s">
        <v>3298</v>
      </c>
      <c r="L2719" s="172">
        <v>3788</v>
      </c>
      <c r="M2719" s="92" t="s">
        <v>1303</v>
      </c>
      <c r="N2719" s="50">
        <v>20</v>
      </c>
      <c r="O2719" s="7">
        <v>34</v>
      </c>
      <c r="P2719" s="7">
        <v>10</v>
      </c>
      <c r="Q2719" s="7">
        <v>8</v>
      </c>
      <c r="R2719" s="7">
        <v>16</v>
      </c>
      <c r="S2719" s="7">
        <v>37</v>
      </c>
      <c r="T2719" s="7">
        <v>53</v>
      </c>
      <c r="U2719" s="7">
        <v>38</v>
      </c>
      <c r="BG2719" s="6">
        <f t="shared" si="791"/>
        <v>0</v>
      </c>
      <c r="BH2719" s="6">
        <f t="shared" si="811"/>
        <v>0</v>
      </c>
      <c r="BI2719" s="6">
        <f t="shared" si="792"/>
        <v>1</v>
      </c>
      <c r="BJ2719" s="6">
        <f t="shared" si="812"/>
        <v>1</v>
      </c>
      <c r="BK2719" s="6">
        <f t="shared" si="793"/>
        <v>0</v>
      </c>
      <c r="BL2719" s="6">
        <f t="shared" si="794"/>
        <v>0</v>
      </c>
      <c r="BM2719" s="6">
        <f t="shared" si="795"/>
        <v>1</v>
      </c>
      <c r="BN2719" s="6">
        <f t="shared" si="796"/>
        <v>3</v>
      </c>
      <c r="BO2719" s="6">
        <f t="shared" si="797"/>
        <v>1</v>
      </c>
      <c r="BP2719" s="6">
        <f t="shared" si="798"/>
        <v>1</v>
      </c>
      <c r="BQ2719" s="6">
        <f t="shared" si="802"/>
        <v>1</v>
      </c>
      <c r="BR2719" s="6">
        <f t="shared" si="803"/>
        <v>4</v>
      </c>
      <c r="BS2719" s="6">
        <f t="shared" si="805"/>
        <v>1</v>
      </c>
      <c r="BT2719" s="6">
        <f t="shared" si="806"/>
        <v>12</v>
      </c>
      <c r="CT2719" s="6">
        <f t="shared" si="804"/>
        <v>0</v>
      </c>
      <c r="CX2719" s="6" t="str">
        <f t="shared" si="807"/>
        <v>H</v>
      </c>
      <c r="CY2719" s="87">
        <f t="shared" si="808"/>
        <v>3788</v>
      </c>
      <c r="CZ2719" s="87">
        <f t="shared" si="809"/>
        <v>0</v>
      </c>
      <c r="DA2719" s="6">
        <f t="shared" si="810"/>
        <v>3788</v>
      </c>
    </row>
    <row r="2720" spans="1:105" hidden="1" x14ac:dyDescent="0.2">
      <c r="A2720" s="46">
        <v>6135</v>
      </c>
      <c r="B2720" s="46">
        <f t="shared" si="799"/>
        <v>7</v>
      </c>
      <c r="C2720" s="46">
        <f t="shared" si="800"/>
        <v>8</v>
      </c>
      <c r="D2720" s="46">
        <f t="shared" si="801"/>
        <v>3</v>
      </c>
      <c r="E2720" s="85">
        <v>35497</v>
      </c>
      <c r="F2720" s="94" t="s">
        <v>121</v>
      </c>
      <c r="G2720" s="93" t="s">
        <v>103</v>
      </c>
      <c r="H2720" s="93" t="s">
        <v>306</v>
      </c>
      <c r="I2720" s="93">
        <v>1</v>
      </c>
      <c r="J2720" s="93">
        <v>0</v>
      </c>
      <c r="K2720" s="93" t="s">
        <v>1296</v>
      </c>
      <c r="L2720" s="172">
        <v>3639</v>
      </c>
      <c r="M2720" s="92" t="s">
        <v>2692</v>
      </c>
      <c r="N2720" s="50">
        <v>19</v>
      </c>
      <c r="O2720" s="7">
        <v>35</v>
      </c>
      <c r="P2720" s="7">
        <v>11</v>
      </c>
      <c r="Q2720" s="7">
        <v>8</v>
      </c>
      <c r="R2720" s="7">
        <v>16</v>
      </c>
      <c r="S2720" s="7">
        <v>38</v>
      </c>
      <c r="T2720" s="7">
        <v>53</v>
      </c>
      <c r="U2720" s="7">
        <v>41</v>
      </c>
      <c r="BG2720" s="6">
        <f t="shared" si="791"/>
        <v>1</v>
      </c>
      <c r="BH2720" s="6">
        <f t="shared" si="811"/>
        <v>1</v>
      </c>
      <c r="BI2720" s="6">
        <f t="shared" si="792"/>
        <v>0</v>
      </c>
      <c r="BJ2720" s="6">
        <f t="shared" si="812"/>
        <v>0</v>
      </c>
      <c r="BK2720" s="6">
        <f t="shared" si="793"/>
        <v>0</v>
      </c>
      <c r="BL2720" s="6">
        <f t="shared" si="794"/>
        <v>0</v>
      </c>
      <c r="BM2720" s="6">
        <f t="shared" si="795"/>
        <v>1</v>
      </c>
      <c r="BN2720" s="6">
        <f t="shared" si="796"/>
        <v>4</v>
      </c>
      <c r="BO2720" s="6">
        <f t="shared" si="797"/>
        <v>0</v>
      </c>
      <c r="BP2720" s="6">
        <f t="shared" si="798"/>
        <v>0</v>
      </c>
      <c r="BQ2720" s="6">
        <f t="shared" si="802"/>
        <v>1</v>
      </c>
      <c r="BR2720" s="6">
        <f t="shared" si="803"/>
        <v>5</v>
      </c>
      <c r="BS2720" s="6">
        <f t="shared" si="805"/>
        <v>0</v>
      </c>
      <c r="BT2720" s="6">
        <f t="shared" si="806"/>
        <v>0</v>
      </c>
      <c r="CT2720" s="6">
        <f t="shared" si="804"/>
        <v>0</v>
      </c>
      <c r="CX2720" s="6" t="str">
        <f t="shared" si="807"/>
        <v>H</v>
      </c>
      <c r="CY2720" s="87">
        <f t="shared" si="808"/>
        <v>3639</v>
      </c>
      <c r="CZ2720" s="87">
        <f t="shared" si="809"/>
        <v>0</v>
      </c>
      <c r="DA2720" s="6">
        <f t="shared" si="810"/>
        <v>3639</v>
      </c>
    </row>
    <row r="2721" spans="1:133" hidden="1" x14ac:dyDescent="0.2">
      <c r="A2721" s="46">
        <v>6136</v>
      </c>
      <c r="B2721" s="46">
        <f t="shared" si="799"/>
        <v>7</v>
      </c>
      <c r="C2721" s="46">
        <f t="shared" si="800"/>
        <v>15</v>
      </c>
      <c r="D2721" s="46">
        <f t="shared" si="801"/>
        <v>3</v>
      </c>
      <c r="E2721" s="85">
        <v>35504</v>
      </c>
      <c r="F2721" s="94" t="s">
        <v>2385</v>
      </c>
      <c r="G2721" s="93" t="s">
        <v>310</v>
      </c>
      <c r="H2721" s="93" t="s">
        <v>307</v>
      </c>
      <c r="I2721" s="93">
        <v>0</v>
      </c>
      <c r="J2721" s="93">
        <v>0</v>
      </c>
      <c r="K2721" s="93" t="s">
        <v>36</v>
      </c>
      <c r="L2721" s="172">
        <v>3874</v>
      </c>
      <c r="M2721" s="92"/>
      <c r="N2721" s="50">
        <v>19</v>
      </c>
      <c r="O2721" s="7">
        <v>36</v>
      </c>
      <c r="P2721" s="7">
        <v>11</v>
      </c>
      <c r="Q2721" s="7">
        <v>9</v>
      </c>
      <c r="R2721" s="7">
        <v>16</v>
      </c>
      <c r="S2721" s="7">
        <v>38</v>
      </c>
      <c r="T2721" s="7">
        <v>53</v>
      </c>
      <c r="U2721" s="7">
        <v>42</v>
      </c>
      <c r="BG2721" s="6">
        <f t="shared" si="791"/>
        <v>0</v>
      </c>
      <c r="BH2721" s="6">
        <f t="shared" si="811"/>
        <v>0</v>
      </c>
      <c r="BI2721" s="6">
        <f t="shared" si="792"/>
        <v>1</v>
      </c>
      <c r="BJ2721" s="6">
        <f t="shared" si="812"/>
        <v>1</v>
      </c>
      <c r="BK2721" s="6">
        <f t="shared" si="793"/>
        <v>0</v>
      </c>
      <c r="BL2721" s="6">
        <f t="shared" si="794"/>
        <v>0</v>
      </c>
      <c r="BM2721" s="6">
        <f t="shared" si="795"/>
        <v>1</v>
      </c>
      <c r="BN2721" s="6">
        <f t="shared" si="796"/>
        <v>5</v>
      </c>
      <c r="BO2721" s="6">
        <f t="shared" si="797"/>
        <v>1</v>
      </c>
      <c r="BP2721" s="6">
        <f t="shared" si="798"/>
        <v>1</v>
      </c>
      <c r="BQ2721" s="6">
        <f t="shared" si="802"/>
        <v>0</v>
      </c>
      <c r="BR2721" s="6">
        <f t="shared" si="803"/>
        <v>0</v>
      </c>
      <c r="BS2721" s="6">
        <f t="shared" si="805"/>
        <v>0</v>
      </c>
      <c r="BT2721" s="6">
        <f t="shared" si="806"/>
        <v>0</v>
      </c>
      <c r="CT2721" s="6">
        <f t="shared" si="804"/>
        <v>0</v>
      </c>
      <c r="CX2721" s="6" t="str">
        <f t="shared" si="807"/>
        <v>A</v>
      </c>
      <c r="CY2721" s="87">
        <f t="shared" si="808"/>
        <v>3874</v>
      </c>
      <c r="CZ2721" s="87">
        <f t="shared" si="809"/>
        <v>0</v>
      </c>
      <c r="DA2721" s="6" t="str">
        <f t="shared" si="810"/>
        <v>na</v>
      </c>
    </row>
    <row r="2722" spans="1:133" hidden="1" x14ac:dyDescent="0.2">
      <c r="A2722" s="46">
        <v>6137</v>
      </c>
      <c r="B2722" s="46">
        <f t="shared" si="799"/>
        <v>7</v>
      </c>
      <c r="C2722" s="46">
        <f t="shared" si="800"/>
        <v>22</v>
      </c>
      <c r="D2722" s="46">
        <f t="shared" si="801"/>
        <v>3</v>
      </c>
      <c r="E2722" s="85">
        <v>35511</v>
      </c>
      <c r="F2722" s="94" t="s">
        <v>1743</v>
      </c>
      <c r="G2722" s="93" t="s">
        <v>310</v>
      </c>
      <c r="H2722" s="93" t="s">
        <v>307</v>
      </c>
      <c r="I2722" s="93">
        <v>1</v>
      </c>
      <c r="J2722" s="93">
        <v>1</v>
      </c>
      <c r="K2722" s="93" t="s">
        <v>3298</v>
      </c>
      <c r="L2722" s="172">
        <v>4367</v>
      </c>
      <c r="M2722" s="92" t="s">
        <v>1047</v>
      </c>
      <c r="N2722" s="50">
        <v>18</v>
      </c>
      <c r="O2722" s="7">
        <v>37</v>
      </c>
      <c r="P2722" s="7">
        <v>11</v>
      </c>
      <c r="Q2722" s="7">
        <v>10</v>
      </c>
      <c r="R2722" s="7">
        <v>16</v>
      </c>
      <c r="S2722" s="7">
        <v>39</v>
      </c>
      <c r="T2722" s="7">
        <v>54</v>
      </c>
      <c r="U2722" s="7">
        <v>43</v>
      </c>
      <c r="BG2722" s="6">
        <f t="shared" si="791"/>
        <v>0</v>
      </c>
      <c r="BH2722" s="6">
        <f t="shared" si="811"/>
        <v>0</v>
      </c>
      <c r="BI2722" s="6">
        <f t="shared" si="792"/>
        <v>1</v>
      </c>
      <c r="BJ2722" s="6">
        <f t="shared" si="812"/>
        <v>2</v>
      </c>
      <c r="BK2722" s="6">
        <f t="shared" si="793"/>
        <v>0</v>
      </c>
      <c r="BL2722" s="6">
        <f t="shared" si="794"/>
        <v>0</v>
      </c>
      <c r="BM2722" s="6">
        <f t="shared" si="795"/>
        <v>1</v>
      </c>
      <c r="BN2722" s="6">
        <f t="shared" si="796"/>
        <v>6</v>
      </c>
      <c r="BO2722" s="6">
        <f t="shared" si="797"/>
        <v>1</v>
      </c>
      <c r="BP2722" s="6">
        <f t="shared" si="798"/>
        <v>2</v>
      </c>
      <c r="BQ2722" s="6">
        <f t="shared" si="802"/>
        <v>1</v>
      </c>
      <c r="BR2722" s="6">
        <f t="shared" si="803"/>
        <v>1</v>
      </c>
      <c r="BS2722" s="6">
        <f t="shared" si="805"/>
        <v>1</v>
      </c>
      <c r="BT2722" s="6">
        <f t="shared" si="806"/>
        <v>1</v>
      </c>
      <c r="CT2722" s="6">
        <f t="shared" si="804"/>
        <v>0</v>
      </c>
      <c r="CX2722" s="6" t="str">
        <f t="shared" si="807"/>
        <v>A</v>
      </c>
      <c r="CY2722" s="87">
        <f t="shared" si="808"/>
        <v>4367</v>
      </c>
      <c r="CZ2722" s="87">
        <f t="shared" si="809"/>
        <v>0</v>
      </c>
      <c r="DA2722" s="6" t="str">
        <f t="shared" si="810"/>
        <v>na</v>
      </c>
    </row>
    <row r="2723" spans="1:133" hidden="1" x14ac:dyDescent="0.2">
      <c r="A2723" s="46">
        <v>6138</v>
      </c>
      <c r="B2723" s="46">
        <f t="shared" si="799"/>
        <v>7</v>
      </c>
      <c r="C2723" s="46">
        <f t="shared" si="800"/>
        <v>29</v>
      </c>
      <c r="D2723" s="46">
        <f t="shared" si="801"/>
        <v>3</v>
      </c>
      <c r="E2723" s="85">
        <v>35518</v>
      </c>
      <c r="F2723" s="94" t="s">
        <v>845</v>
      </c>
      <c r="G2723" s="93" t="s">
        <v>103</v>
      </c>
      <c r="H2723" s="93" t="s">
        <v>307</v>
      </c>
      <c r="I2723" s="93">
        <v>1</v>
      </c>
      <c r="J2723" s="93">
        <v>1</v>
      </c>
      <c r="K2723" s="93" t="s">
        <v>36</v>
      </c>
      <c r="L2723" s="172">
        <v>3917</v>
      </c>
      <c r="M2723" s="92" t="s">
        <v>1048</v>
      </c>
      <c r="N2723" s="50">
        <v>19</v>
      </c>
      <c r="O2723" s="7">
        <v>38</v>
      </c>
      <c r="P2723" s="7">
        <v>11</v>
      </c>
      <c r="Q2723" s="7">
        <v>11</v>
      </c>
      <c r="R2723" s="7">
        <v>16</v>
      </c>
      <c r="S2723" s="7">
        <v>40</v>
      </c>
      <c r="T2723" s="7">
        <v>55</v>
      </c>
      <c r="U2723" s="7">
        <v>44</v>
      </c>
      <c r="BG2723" s="6">
        <f t="shared" si="791"/>
        <v>0</v>
      </c>
      <c r="BH2723" s="6">
        <f t="shared" si="811"/>
        <v>0</v>
      </c>
      <c r="BI2723" s="6">
        <f t="shared" si="792"/>
        <v>1</v>
      </c>
      <c r="BJ2723" s="6">
        <f t="shared" si="812"/>
        <v>3</v>
      </c>
      <c r="BK2723" s="6">
        <f t="shared" si="793"/>
        <v>0</v>
      </c>
      <c r="BL2723" s="6">
        <f t="shared" si="794"/>
        <v>0</v>
      </c>
      <c r="BM2723" s="6">
        <f t="shared" si="795"/>
        <v>1</v>
      </c>
      <c r="BN2723" s="6">
        <f t="shared" si="796"/>
        <v>7</v>
      </c>
      <c r="BO2723" s="6">
        <f t="shared" si="797"/>
        <v>1</v>
      </c>
      <c r="BP2723" s="6">
        <f t="shared" si="798"/>
        <v>3</v>
      </c>
      <c r="BQ2723" s="6">
        <f t="shared" si="802"/>
        <v>1</v>
      </c>
      <c r="BR2723" s="6">
        <f t="shared" si="803"/>
        <v>2</v>
      </c>
      <c r="BS2723" s="6">
        <f t="shared" si="805"/>
        <v>1</v>
      </c>
      <c r="BT2723" s="6">
        <f t="shared" si="806"/>
        <v>2</v>
      </c>
      <c r="CT2723" s="6">
        <f t="shared" si="804"/>
        <v>0</v>
      </c>
      <c r="CX2723" s="6" t="str">
        <f t="shared" si="807"/>
        <v>H</v>
      </c>
      <c r="CY2723" s="87">
        <f t="shared" si="808"/>
        <v>3917</v>
      </c>
      <c r="CZ2723" s="87">
        <f t="shared" si="809"/>
        <v>0</v>
      </c>
      <c r="DA2723" s="6">
        <f t="shared" si="810"/>
        <v>3917</v>
      </c>
    </row>
    <row r="2724" spans="1:133" hidden="1" x14ac:dyDescent="0.2">
      <c r="A2724" s="46">
        <v>6139</v>
      </c>
      <c r="B2724" s="46">
        <f t="shared" si="799"/>
        <v>4</v>
      </c>
      <c r="C2724" s="46">
        <f t="shared" si="800"/>
        <v>2</v>
      </c>
      <c r="D2724" s="46">
        <f t="shared" si="801"/>
        <v>4</v>
      </c>
      <c r="E2724" s="85">
        <v>35522</v>
      </c>
      <c r="F2724" s="94" t="s">
        <v>1868</v>
      </c>
      <c r="G2724" s="93" t="s">
        <v>310</v>
      </c>
      <c r="H2724" s="93" t="s">
        <v>307</v>
      </c>
      <c r="I2724" s="93">
        <v>1</v>
      </c>
      <c r="J2724" s="93">
        <v>1</v>
      </c>
      <c r="K2724" s="93" t="s">
        <v>36</v>
      </c>
      <c r="L2724" s="172">
        <v>6161</v>
      </c>
      <c r="M2724" s="92" t="s">
        <v>1303</v>
      </c>
      <c r="N2724" s="50">
        <v>20</v>
      </c>
      <c r="O2724" s="7">
        <v>39</v>
      </c>
      <c r="P2724" s="7">
        <v>11</v>
      </c>
      <c r="Q2724" s="7">
        <v>12</v>
      </c>
      <c r="R2724" s="7">
        <v>16</v>
      </c>
      <c r="S2724" s="7">
        <v>41</v>
      </c>
      <c r="T2724" s="7">
        <v>56</v>
      </c>
      <c r="U2724" s="7">
        <v>45</v>
      </c>
      <c r="BG2724" s="6">
        <f t="shared" si="791"/>
        <v>0</v>
      </c>
      <c r="BH2724" s="6">
        <f t="shared" si="811"/>
        <v>0</v>
      </c>
      <c r="BI2724" s="6">
        <f t="shared" si="792"/>
        <v>1</v>
      </c>
      <c r="BJ2724" s="6">
        <f t="shared" si="812"/>
        <v>4</v>
      </c>
      <c r="BK2724" s="6">
        <f t="shared" si="793"/>
        <v>0</v>
      </c>
      <c r="BL2724" s="6">
        <f t="shared" si="794"/>
        <v>0</v>
      </c>
      <c r="BM2724" s="6">
        <f t="shared" si="795"/>
        <v>1</v>
      </c>
      <c r="BN2724" s="72">
        <f t="shared" si="796"/>
        <v>8</v>
      </c>
      <c r="BO2724" s="6">
        <f t="shared" si="797"/>
        <v>1</v>
      </c>
      <c r="BP2724" s="6">
        <f t="shared" si="798"/>
        <v>4</v>
      </c>
      <c r="BQ2724" s="6">
        <f t="shared" si="802"/>
        <v>1</v>
      </c>
      <c r="BR2724" s="6">
        <f t="shared" si="803"/>
        <v>3</v>
      </c>
      <c r="BS2724" s="6">
        <f t="shared" si="805"/>
        <v>1</v>
      </c>
      <c r="BT2724" s="6">
        <f t="shared" si="806"/>
        <v>3</v>
      </c>
      <c r="CT2724" s="6">
        <f t="shared" si="804"/>
        <v>0</v>
      </c>
      <c r="CX2724" s="6" t="str">
        <f t="shared" si="807"/>
        <v>A</v>
      </c>
      <c r="CY2724" s="87">
        <f t="shared" si="808"/>
        <v>6161</v>
      </c>
      <c r="CZ2724" s="87">
        <f t="shared" si="809"/>
        <v>0</v>
      </c>
      <c r="DA2724" s="6" t="str">
        <f t="shared" si="810"/>
        <v>na</v>
      </c>
    </row>
    <row r="2725" spans="1:133" hidden="1" x14ac:dyDescent="0.2">
      <c r="A2725" s="46">
        <v>6140</v>
      </c>
      <c r="B2725" s="46">
        <f t="shared" si="799"/>
        <v>7</v>
      </c>
      <c r="C2725" s="46">
        <f t="shared" si="800"/>
        <v>5</v>
      </c>
      <c r="D2725" s="46">
        <f t="shared" si="801"/>
        <v>4</v>
      </c>
      <c r="E2725" s="85">
        <v>35525</v>
      </c>
      <c r="F2725" s="94" t="s">
        <v>2363</v>
      </c>
      <c r="G2725" s="93" t="s">
        <v>103</v>
      </c>
      <c r="H2725" s="93" t="s">
        <v>308</v>
      </c>
      <c r="I2725" s="93">
        <v>1</v>
      </c>
      <c r="J2725" s="93">
        <v>2</v>
      </c>
      <c r="K2725" s="93" t="s">
        <v>3298</v>
      </c>
      <c r="L2725" s="172">
        <v>3115</v>
      </c>
      <c r="M2725" s="92" t="s">
        <v>1049</v>
      </c>
      <c r="N2725" s="50">
        <v>20</v>
      </c>
      <c r="O2725" s="7">
        <v>40</v>
      </c>
      <c r="P2725" s="7">
        <v>11</v>
      </c>
      <c r="Q2725" s="7">
        <v>12</v>
      </c>
      <c r="R2725" s="7">
        <v>17</v>
      </c>
      <c r="S2725" s="7">
        <v>42</v>
      </c>
      <c r="T2725" s="7">
        <v>58</v>
      </c>
      <c r="U2725" s="7">
        <v>45</v>
      </c>
      <c r="BG2725" s="6">
        <f t="shared" si="791"/>
        <v>0</v>
      </c>
      <c r="BH2725" s="6">
        <f t="shared" si="811"/>
        <v>0</v>
      </c>
      <c r="BI2725" s="6">
        <f t="shared" si="792"/>
        <v>0</v>
      </c>
      <c r="BJ2725" s="6">
        <f t="shared" si="812"/>
        <v>0</v>
      </c>
      <c r="BK2725" s="6">
        <f t="shared" si="793"/>
        <v>1</v>
      </c>
      <c r="BL2725" s="6">
        <f t="shared" si="794"/>
        <v>1</v>
      </c>
      <c r="BM2725" s="6">
        <f t="shared" si="795"/>
        <v>0</v>
      </c>
      <c r="BN2725" s="6">
        <f t="shared" si="796"/>
        <v>0</v>
      </c>
      <c r="BO2725" s="6">
        <f t="shared" si="797"/>
        <v>1</v>
      </c>
      <c r="BP2725" s="6">
        <f t="shared" si="798"/>
        <v>5</v>
      </c>
      <c r="BQ2725" s="6">
        <f t="shared" si="802"/>
        <v>1</v>
      </c>
      <c r="BR2725" s="6">
        <f t="shared" si="803"/>
        <v>4</v>
      </c>
      <c r="BS2725" s="6">
        <f t="shared" si="805"/>
        <v>1</v>
      </c>
      <c r="BT2725" s="6">
        <f t="shared" si="806"/>
        <v>4</v>
      </c>
      <c r="CT2725" s="6">
        <f t="shared" si="804"/>
        <v>0</v>
      </c>
      <c r="CX2725" s="6" t="str">
        <f t="shared" si="807"/>
        <v>H</v>
      </c>
      <c r="CY2725" s="87">
        <f t="shared" si="808"/>
        <v>3115</v>
      </c>
      <c r="CZ2725" s="87">
        <f t="shared" si="809"/>
        <v>0</v>
      </c>
      <c r="DA2725" s="6">
        <f t="shared" si="810"/>
        <v>3115</v>
      </c>
    </row>
    <row r="2726" spans="1:133" hidden="1" x14ac:dyDescent="0.2">
      <c r="A2726" s="46">
        <v>6141</v>
      </c>
      <c r="B2726" s="46">
        <f t="shared" si="799"/>
        <v>3</v>
      </c>
      <c r="C2726" s="46">
        <f t="shared" si="800"/>
        <v>8</v>
      </c>
      <c r="D2726" s="46">
        <f t="shared" si="801"/>
        <v>4</v>
      </c>
      <c r="E2726" s="85">
        <v>35528</v>
      </c>
      <c r="F2726" s="94" t="s">
        <v>1573</v>
      </c>
      <c r="G2726" s="93" t="s">
        <v>103</v>
      </c>
      <c r="H2726" s="93" t="s">
        <v>306</v>
      </c>
      <c r="I2726" s="93">
        <v>1</v>
      </c>
      <c r="J2726" s="93">
        <v>0</v>
      </c>
      <c r="K2726" s="93" t="s">
        <v>1296</v>
      </c>
      <c r="L2726" s="172">
        <v>2790</v>
      </c>
      <c r="M2726" s="92" t="s">
        <v>1050</v>
      </c>
      <c r="N2726" s="50">
        <v>19</v>
      </c>
      <c r="O2726" s="7">
        <v>41</v>
      </c>
      <c r="P2726" s="7">
        <v>12</v>
      </c>
      <c r="Q2726" s="7">
        <v>12</v>
      </c>
      <c r="R2726" s="7">
        <v>17</v>
      </c>
      <c r="S2726" s="7">
        <v>43</v>
      </c>
      <c r="T2726" s="7">
        <v>58</v>
      </c>
      <c r="U2726" s="7">
        <v>48</v>
      </c>
      <c r="BG2726" s="6">
        <f t="shared" si="791"/>
        <v>1</v>
      </c>
      <c r="BH2726" s="6">
        <f t="shared" si="811"/>
        <v>1</v>
      </c>
      <c r="BI2726" s="6">
        <f t="shared" si="792"/>
        <v>0</v>
      </c>
      <c r="BJ2726" s="6">
        <f t="shared" si="812"/>
        <v>0</v>
      </c>
      <c r="BK2726" s="6">
        <f t="shared" si="793"/>
        <v>0</v>
      </c>
      <c r="BL2726" s="6">
        <f t="shared" si="794"/>
        <v>0</v>
      </c>
      <c r="BM2726" s="6">
        <f t="shared" si="795"/>
        <v>1</v>
      </c>
      <c r="BN2726" s="6">
        <f t="shared" si="796"/>
        <v>1</v>
      </c>
      <c r="BO2726" s="6">
        <f t="shared" si="797"/>
        <v>0</v>
      </c>
      <c r="BP2726" s="6">
        <f t="shared" si="798"/>
        <v>0</v>
      </c>
      <c r="BQ2726" s="6">
        <f t="shared" si="802"/>
        <v>1</v>
      </c>
      <c r="BR2726" s="6">
        <f t="shared" si="803"/>
        <v>5</v>
      </c>
      <c r="BS2726" s="6">
        <f t="shared" si="805"/>
        <v>0</v>
      </c>
      <c r="BT2726" s="6">
        <f t="shared" si="806"/>
        <v>0</v>
      </c>
      <c r="CT2726" s="6">
        <f t="shared" si="804"/>
        <v>0</v>
      </c>
      <c r="CX2726" s="6" t="str">
        <f t="shared" si="807"/>
        <v>H</v>
      </c>
      <c r="CY2726" s="87">
        <f t="shared" si="808"/>
        <v>2790</v>
      </c>
      <c r="CZ2726" s="87">
        <f t="shared" si="809"/>
        <v>0</v>
      </c>
      <c r="DA2726" s="6">
        <f t="shared" si="810"/>
        <v>2790</v>
      </c>
    </row>
    <row r="2727" spans="1:133" hidden="1" x14ac:dyDescent="0.2">
      <c r="A2727" s="46">
        <v>6142</v>
      </c>
      <c r="B2727" s="46">
        <f t="shared" si="799"/>
        <v>7</v>
      </c>
      <c r="C2727" s="46">
        <f t="shared" si="800"/>
        <v>12</v>
      </c>
      <c r="D2727" s="46">
        <f t="shared" si="801"/>
        <v>4</v>
      </c>
      <c r="E2727" s="85">
        <v>35532</v>
      </c>
      <c r="F2727" s="94" t="s">
        <v>463</v>
      </c>
      <c r="G2727" s="93" t="s">
        <v>310</v>
      </c>
      <c r="H2727" s="93" t="s">
        <v>308</v>
      </c>
      <c r="I2727" s="93">
        <v>0</v>
      </c>
      <c r="J2727" s="93">
        <v>4</v>
      </c>
      <c r="K2727" s="93" t="s">
        <v>2995</v>
      </c>
      <c r="L2727" s="172">
        <v>7645</v>
      </c>
      <c r="M2727" s="92"/>
      <c r="N2727" s="50">
        <v>19</v>
      </c>
      <c r="O2727" s="7">
        <v>42</v>
      </c>
      <c r="P2727" s="7">
        <v>12</v>
      </c>
      <c r="Q2727" s="7">
        <v>12</v>
      </c>
      <c r="R2727" s="7">
        <v>18</v>
      </c>
      <c r="S2727" s="7">
        <v>43</v>
      </c>
      <c r="T2727" s="7">
        <v>62</v>
      </c>
      <c r="U2727" s="7">
        <v>48</v>
      </c>
      <c r="BG2727" s="6">
        <f t="shared" si="791"/>
        <v>0</v>
      </c>
      <c r="BH2727" s="6">
        <f t="shared" si="811"/>
        <v>0</v>
      </c>
      <c r="BI2727" s="6">
        <f t="shared" si="792"/>
        <v>0</v>
      </c>
      <c r="BJ2727" s="6">
        <f t="shared" si="812"/>
        <v>0</v>
      </c>
      <c r="BK2727" s="6">
        <f t="shared" si="793"/>
        <v>1</v>
      </c>
      <c r="BL2727" s="6">
        <f t="shared" si="794"/>
        <v>1</v>
      </c>
      <c r="BM2727" s="6">
        <f t="shared" si="795"/>
        <v>0</v>
      </c>
      <c r="BN2727" s="6">
        <f t="shared" si="796"/>
        <v>0</v>
      </c>
      <c r="BO2727" s="6">
        <f t="shared" si="797"/>
        <v>1</v>
      </c>
      <c r="BP2727" s="6">
        <f t="shared" si="798"/>
        <v>1</v>
      </c>
      <c r="BQ2727" s="6">
        <f t="shared" si="802"/>
        <v>0</v>
      </c>
      <c r="BR2727" s="6">
        <f t="shared" si="803"/>
        <v>0</v>
      </c>
      <c r="BS2727" s="6">
        <f t="shared" si="805"/>
        <v>1</v>
      </c>
      <c r="BT2727" s="6">
        <f t="shared" si="806"/>
        <v>1</v>
      </c>
      <c r="CT2727" s="6">
        <f t="shared" si="804"/>
        <v>0</v>
      </c>
      <c r="CX2727" s="6" t="str">
        <f t="shared" si="807"/>
        <v>A</v>
      </c>
      <c r="CY2727" s="87">
        <f t="shared" si="808"/>
        <v>7645</v>
      </c>
      <c r="CZ2727" s="87">
        <f t="shared" si="809"/>
        <v>0</v>
      </c>
      <c r="DA2727" s="6" t="str">
        <f t="shared" si="810"/>
        <v>na</v>
      </c>
    </row>
    <row r="2728" spans="1:133" hidden="1" x14ac:dyDescent="0.2">
      <c r="A2728" s="46">
        <v>6143</v>
      </c>
      <c r="B2728" s="46">
        <f t="shared" si="799"/>
        <v>7</v>
      </c>
      <c r="C2728" s="46">
        <f t="shared" si="800"/>
        <v>19</v>
      </c>
      <c r="D2728" s="46">
        <f t="shared" si="801"/>
        <v>4</v>
      </c>
      <c r="E2728" s="85">
        <v>35539</v>
      </c>
      <c r="F2728" s="94" t="s">
        <v>1931</v>
      </c>
      <c r="G2728" s="93" t="s">
        <v>103</v>
      </c>
      <c r="H2728" s="93" t="s">
        <v>308</v>
      </c>
      <c r="I2728" s="93">
        <v>0</v>
      </c>
      <c r="J2728" s="93">
        <v>3</v>
      </c>
      <c r="K2728" s="93" t="s">
        <v>3298</v>
      </c>
      <c r="L2728" s="172">
        <v>3344</v>
      </c>
      <c r="M2728" s="92"/>
      <c r="N2728" s="50">
        <v>20</v>
      </c>
      <c r="O2728" s="7">
        <v>43</v>
      </c>
      <c r="P2728" s="7">
        <v>12</v>
      </c>
      <c r="Q2728" s="7">
        <v>12</v>
      </c>
      <c r="R2728" s="7">
        <v>19</v>
      </c>
      <c r="S2728" s="7">
        <v>43</v>
      </c>
      <c r="T2728" s="7">
        <v>65</v>
      </c>
      <c r="U2728" s="7">
        <v>48</v>
      </c>
      <c r="BG2728" s="6">
        <f t="shared" si="791"/>
        <v>0</v>
      </c>
      <c r="BH2728" s="6">
        <f t="shared" si="811"/>
        <v>0</v>
      </c>
      <c r="BI2728" s="6">
        <f t="shared" si="792"/>
        <v>0</v>
      </c>
      <c r="BJ2728" s="6">
        <f t="shared" si="812"/>
        <v>0</v>
      </c>
      <c r="BK2728" s="6">
        <f t="shared" si="793"/>
        <v>1</v>
      </c>
      <c r="BL2728" s="6">
        <f t="shared" si="794"/>
        <v>2</v>
      </c>
      <c r="BM2728" s="6">
        <f t="shared" si="795"/>
        <v>0</v>
      </c>
      <c r="BN2728" s="6">
        <f t="shared" si="796"/>
        <v>0</v>
      </c>
      <c r="BO2728" s="6">
        <f t="shared" si="797"/>
        <v>1</v>
      </c>
      <c r="BP2728" s="6">
        <f t="shared" si="798"/>
        <v>2</v>
      </c>
      <c r="BQ2728" s="6">
        <f t="shared" si="802"/>
        <v>0</v>
      </c>
      <c r="BR2728" s="6">
        <f t="shared" si="803"/>
        <v>0</v>
      </c>
      <c r="BS2728" s="6">
        <f t="shared" si="805"/>
        <v>1</v>
      </c>
      <c r="BT2728" s="6">
        <f t="shared" si="806"/>
        <v>2</v>
      </c>
      <c r="CT2728" s="6">
        <f t="shared" si="804"/>
        <v>0</v>
      </c>
      <c r="CX2728" s="6" t="str">
        <f t="shared" si="807"/>
        <v>H</v>
      </c>
      <c r="CY2728" s="87">
        <f t="shared" si="808"/>
        <v>3344</v>
      </c>
      <c r="CZ2728" s="87">
        <f t="shared" si="809"/>
        <v>0</v>
      </c>
      <c r="DA2728" s="6">
        <f t="shared" si="810"/>
        <v>3344</v>
      </c>
    </row>
    <row r="2729" spans="1:133" hidden="1" x14ac:dyDescent="0.2">
      <c r="A2729" s="46">
        <v>6144</v>
      </c>
      <c r="B2729" s="46">
        <f t="shared" si="799"/>
        <v>3</v>
      </c>
      <c r="C2729" s="46">
        <f t="shared" si="800"/>
        <v>22</v>
      </c>
      <c r="D2729" s="46">
        <f t="shared" si="801"/>
        <v>4</v>
      </c>
      <c r="E2729" s="85">
        <v>35542</v>
      </c>
      <c r="F2729" s="94" t="s">
        <v>2569</v>
      </c>
      <c r="G2729" s="93" t="s">
        <v>310</v>
      </c>
      <c r="H2729" s="93" t="s">
        <v>308</v>
      </c>
      <c r="I2729" s="93">
        <v>1</v>
      </c>
      <c r="J2729" s="93">
        <v>2</v>
      </c>
      <c r="K2729" s="93" t="s">
        <v>3337</v>
      </c>
      <c r="L2729" s="172">
        <v>6654</v>
      </c>
      <c r="M2729" s="92" t="s">
        <v>1051</v>
      </c>
      <c r="N2729" s="50">
        <v>20</v>
      </c>
      <c r="O2729" s="7">
        <v>44</v>
      </c>
      <c r="P2729" s="7">
        <v>12</v>
      </c>
      <c r="Q2729" s="7">
        <v>12</v>
      </c>
      <c r="R2729" s="7">
        <v>20</v>
      </c>
      <c r="S2729" s="7">
        <v>44</v>
      </c>
      <c r="T2729" s="7">
        <v>67</v>
      </c>
      <c r="U2729" s="7">
        <v>48</v>
      </c>
      <c r="BG2729" s="6">
        <f t="shared" si="791"/>
        <v>0</v>
      </c>
      <c r="BH2729" s="6">
        <f t="shared" si="811"/>
        <v>0</v>
      </c>
      <c r="BI2729" s="6">
        <f t="shared" si="792"/>
        <v>0</v>
      </c>
      <c r="BJ2729" s="6">
        <f t="shared" si="812"/>
        <v>0</v>
      </c>
      <c r="BK2729" s="6">
        <f t="shared" si="793"/>
        <v>1</v>
      </c>
      <c r="BL2729" s="6">
        <f t="shared" si="794"/>
        <v>3</v>
      </c>
      <c r="BM2729" s="6">
        <f t="shared" si="795"/>
        <v>0</v>
      </c>
      <c r="BN2729" s="6">
        <f t="shared" si="796"/>
        <v>0</v>
      </c>
      <c r="BO2729" s="6">
        <f t="shared" si="797"/>
        <v>1</v>
      </c>
      <c r="BP2729" s="6">
        <f t="shared" si="798"/>
        <v>3</v>
      </c>
      <c r="BQ2729" s="6">
        <f t="shared" si="802"/>
        <v>1</v>
      </c>
      <c r="BR2729" s="6">
        <f t="shared" si="803"/>
        <v>1</v>
      </c>
      <c r="BS2729" s="6">
        <f t="shared" si="805"/>
        <v>1</v>
      </c>
      <c r="BT2729" s="6">
        <f t="shared" si="806"/>
        <v>3</v>
      </c>
      <c r="CT2729" s="6">
        <f t="shared" si="804"/>
        <v>0</v>
      </c>
      <c r="CX2729" s="6" t="str">
        <f t="shared" si="807"/>
        <v>A</v>
      </c>
      <c r="CY2729" s="87">
        <f t="shared" si="808"/>
        <v>6654</v>
      </c>
      <c r="CZ2729" s="87">
        <f t="shared" si="809"/>
        <v>0</v>
      </c>
      <c r="DA2729" s="6" t="str">
        <f t="shared" si="810"/>
        <v>na</v>
      </c>
    </row>
    <row r="2730" spans="1:133" hidden="1" x14ac:dyDescent="0.2">
      <c r="A2730" s="46">
        <v>6145</v>
      </c>
      <c r="B2730" s="46">
        <f t="shared" si="799"/>
        <v>7</v>
      </c>
      <c r="C2730" s="46">
        <f t="shared" si="800"/>
        <v>26</v>
      </c>
      <c r="D2730" s="46">
        <f t="shared" si="801"/>
        <v>4</v>
      </c>
      <c r="E2730" s="85">
        <v>35546</v>
      </c>
      <c r="F2730" s="94" t="s">
        <v>261</v>
      </c>
      <c r="G2730" s="93" t="s">
        <v>310</v>
      </c>
      <c r="H2730" s="93" t="s">
        <v>306</v>
      </c>
      <c r="I2730" s="93">
        <v>2</v>
      </c>
      <c r="J2730" s="93">
        <v>0</v>
      </c>
      <c r="K2730" s="93" t="s">
        <v>1296</v>
      </c>
      <c r="L2730" s="172">
        <v>3122</v>
      </c>
      <c r="M2730" s="92" t="s">
        <v>1052</v>
      </c>
      <c r="N2730" s="50">
        <v>20</v>
      </c>
      <c r="O2730" s="7">
        <v>45</v>
      </c>
      <c r="P2730" s="7">
        <v>13</v>
      </c>
      <c r="Q2730" s="7">
        <v>12</v>
      </c>
      <c r="R2730" s="7">
        <v>20</v>
      </c>
      <c r="S2730" s="7">
        <v>46</v>
      </c>
      <c r="T2730" s="7">
        <v>67</v>
      </c>
      <c r="U2730" s="7">
        <v>51</v>
      </c>
      <c r="AH2730" s="29" t="s">
        <v>1525</v>
      </c>
      <c r="AI2730" s="29" t="s">
        <v>1053</v>
      </c>
      <c r="AJ2730" s="29" t="s">
        <v>2029</v>
      </c>
      <c r="AK2730" s="29" t="s">
        <v>2839</v>
      </c>
      <c r="AL2730" s="29" t="s">
        <v>430</v>
      </c>
      <c r="AM2730" s="29" t="s">
        <v>926</v>
      </c>
      <c r="AN2730" s="29" t="s">
        <v>2608</v>
      </c>
      <c r="AO2730" s="29" t="s">
        <v>1054</v>
      </c>
      <c r="AP2730" s="29" t="s">
        <v>2609</v>
      </c>
      <c r="AQ2730" s="29" t="s">
        <v>360</v>
      </c>
      <c r="AR2730" s="29" t="s">
        <v>2687</v>
      </c>
      <c r="AS2730" s="29" t="s">
        <v>1055</v>
      </c>
      <c r="AT2730" s="29" t="s">
        <v>2607</v>
      </c>
      <c r="AU2730" s="29" t="s">
        <v>1056</v>
      </c>
      <c r="AV2730" s="29" t="s">
        <v>1057</v>
      </c>
      <c r="AW2730" s="29" t="s">
        <v>1792</v>
      </c>
      <c r="AX2730" s="29" t="s">
        <v>2227</v>
      </c>
      <c r="AY2730" s="42" t="s">
        <v>2432</v>
      </c>
      <c r="BG2730" s="6">
        <f t="shared" si="791"/>
        <v>1</v>
      </c>
      <c r="BH2730" s="6">
        <f t="shared" si="811"/>
        <v>1</v>
      </c>
      <c r="BI2730" s="6">
        <f t="shared" si="792"/>
        <v>0</v>
      </c>
      <c r="BJ2730" s="6">
        <f t="shared" si="812"/>
        <v>0</v>
      </c>
      <c r="BK2730" s="6">
        <f t="shared" si="793"/>
        <v>0</v>
      </c>
      <c r="BL2730" s="6">
        <f t="shared" si="794"/>
        <v>0</v>
      </c>
      <c r="BM2730" s="6">
        <f t="shared" si="795"/>
        <v>1</v>
      </c>
      <c r="BN2730" s="6">
        <f t="shared" si="796"/>
        <v>1</v>
      </c>
      <c r="BO2730" s="6">
        <f t="shared" si="797"/>
        <v>0</v>
      </c>
      <c r="BP2730" s="6">
        <f t="shared" si="798"/>
        <v>0</v>
      </c>
      <c r="BQ2730" s="6">
        <f t="shared" si="802"/>
        <v>1</v>
      </c>
      <c r="BR2730" s="6">
        <f t="shared" si="803"/>
        <v>2</v>
      </c>
      <c r="BS2730" s="6">
        <f t="shared" si="805"/>
        <v>0</v>
      </c>
      <c r="BT2730" s="6">
        <f t="shared" si="806"/>
        <v>0</v>
      </c>
      <c r="CT2730" s="6">
        <f t="shared" si="804"/>
        <v>0</v>
      </c>
      <c r="CX2730" s="6" t="str">
        <f t="shared" si="807"/>
        <v>A</v>
      </c>
      <c r="CY2730" s="87">
        <f t="shared" si="808"/>
        <v>3122</v>
      </c>
      <c r="CZ2730" s="87" t="str">
        <f t="shared" si="809"/>
        <v>OG</v>
      </c>
      <c r="DA2730" s="6" t="str">
        <f t="shared" si="810"/>
        <v>na</v>
      </c>
    </row>
    <row r="2731" spans="1:133" s="5" customFormat="1" hidden="1" x14ac:dyDescent="0.2">
      <c r="A2731" s="46">
        <v>6146</v>
      </c>
      <c r="B2731" s="46">
        <f t="shared" si="799"/>
        <v>7</v>
      </c>
      <c r="C2731" s="46">
        <f t="shared" si="800"/>
        <v>3</v>
      </c>
      <c r="D2731" s="46">
        <f t="shared" si="801"/>
        <v>5</v>
      </c>
      <c r="E2731" s="85">
        <v>35553</v>
      </c>
      <c r="F2731" s="94" t="s">
        <v>2073</v>
      </c>
      <c r="G2731" s="93" t="s">
        <v>103</v>
      </c>
      <c r="H2731" s="93" t="s">
        <v>307</v>
      </c>
      <c r="I2731" s="93">
        <v>1</v>
      </c>
      <c r="J2731" s="93">
        <v>1</v>
      </c>
      <c r="K2731" s="93" t="s">
        <v>1296</v>
      </c>
      <c r="L2731" s="172">
        <v>4366</v>
      </c>
      <c r="M2731" s="92" t="s">
        <v>1810</v>
      </c>
      <c r="N2731" s="46">
        <v>20</v>
      </c>
      <c r="O2731" s="5">
        <v>46</v>
      </c>
      <c r="P2731" s="5">
        <v>13</v>
      </c>
      <c r="Q2731" s="5">
        <v>13</v>
      </c>
      <c r="R2731" s="5">
        <v>20</v>
      </c>
      <c r="S2731" s="5">
        <v>47</v>
      </c>
      <c r="T2731" s="5">
        <v>68</v>
      </c>
      <c r="U2731" s="5">
        <v>52</v>
      </c>
      <c r="AD2731" s="83"/>
      <c r="AE2731" s="83"/>
      <c r="AH2731" s="29">
        <f>SUM(AI2731:AX2731)</f>
        <v>59</v>
      </c>
      <c r="AI2731" s="29">
        <v>17</v>
      </c>
      <c r="AJ2731" s="29">
        <v>14</v>
      </c>
      <c r="AK2731" s="29">
        <v>4</v>
      </c>
      <c r="AL2731" s="29">
        <v>4</v>
      </c>
      <c r="AM2731" s="29">
        <v>3</v>
      </c>
      <c r="AN2731" s="29">
        <v>3</v>
      </c>
      <c r="AO2731" s="29">
        <v>3</v>
      </c>
      <c r="AP2731" s="29">
        <v>2</v>
      </c>
      <c r="AQ2731" s="29">
        <v>2</v>
      </c>
      <c r="AR2731" s="29">
        <v>1</v>
      </c>
      <c r="AS2731" s="29">
        <v>1</v>
      </c>
      <c r="AT2731" s="29">
        <v>1</v>
      </c>
      <c r="AU2731" s="29">
        <v>1</v>
      </c>
      <c r="AV2731" s="29">
        <v>1</v>
      </c>
      <c r="AW2731" s="29">
        <v>1</v>
      </c>
      <c r="AX2731" s="29">
        <v>1</v>
      </c>
      <c r="AY2731" s="42">
        <v>2</v>
      </c>
      <c r="AZ2731" s="2"/>
      <c r="BA2731" s="2"/>
      <c r="BB2731" s="2"/>
      <c r="BC2731" s="2"/>
      <c r="BD2731" s="2"/>
      <c r="BE2731" s="2"/>
      <c r="BF2731" s="2"/>
      <c r="BG2731" s="6">
        <f t="shared" si="791"/>
        <v>0</v>
      </c>
      <c r="BH2731" s="6">
        <f t="shared" si="811"/>
        <v>0</v>
      </c>
      <c r="BI2731" s="6">
        <f t="shared" si="792"/>
        <v>1</v>
      </c>
      <c r="BJ2731" s="6">
        <f t="shared" si="812"/>
        <v>1</v>
      </c>
      <c r="BK2731" s="6">
        <f t="shared" si="793"/>
        <v>0</v>
      </c>
      <c r="BL2731" s="6">
        <f t="shared" si="794"/>
        <v>0</v>
      </c>
      <c r="BM2731" s="6">
        <f t="shared" si="795"/>
        <v>1</v>
      </c>
      <c r="BN2731" s="6">
        <f t="shared" si="796"/>
        <v>2</v>
      </c>
      <c r="BO2731" s="6">
        <f t="shared" si="797"/>
        <v>1</v>
      </c>
      <c r="BP2731" s="6">
        <f t="shared" si="798"/>
        <v>1</v>
      </c>
      <c r="BQ2731" s="6">
        <f t="shared" si="802"/>
        <v>1</v>
      </c>
      <c r="BR2731" s="6">
        <f t="shared" si="803"/>
        <v>3</v>
      </c>
      <c r="BS2731" s="6">
        <f t="shared" si="805"/>
        <v>1</v>
      </c>
      <c r="BT2731" s="6">
        <f t="shared" si="806"/>
        <v>1</v>
      </c>
      <c r="BU2731" s="4"/>
      <c r="BV2731" s="2"/>
      <c r="BW2731" s="6"/>
      <c r="BX2731" s="6"/>
      <c r="BY2731" s="2"/>
      <c r="BZ2731" s="6"/>
      <c r="CA2731" s="6"/>
      <c r="CB2731" s="2"/>
      <c r="CC2731" s="6"/>
      <c r="CD2731" s="6"/>
      <c r="CE2731" s="2"/>
      <c r="CF2731" s="6"/>
      <c r="CG2731" s="6"/>
      <c r="CH2731" s="2"/>
      <c r="CI2731" s="6"/>
      <c r="CJ2731" s="6"/>
      <c r="CK2731" s="2"/>
      <c r="CL2731" s="6"/>
      <c r="CM2731" s="6"/>
      <c r="CN2731" s="2"/>
      <c r="CO2731" s="6"/>
      <c r="CP2731" s="2"/>
      <c r="CQ2731" s="2"/>
      <c r="CR2731" s="2"/>
      <c r="CS2731" s="2"/>
      <c r="CT2731" s="6">
        <f t="shared" si="804"/>
        <v>0</v>
      </c>
      <c r="CU2731" s="2"/>
      <c r="CV2731" s="2"/>
      <c r="CW2731" s="2"/>
      <c r="CX2731" s="6" t="str">
        <f t="shared" si="807"/>
        <v>H</v>
      </c>
      <c r="CY2731" s="87">
        <f t="shared" si="808"/>
        <v>4366</v>
      </c>
      <c r="CZ2731" s="87"/>
      <c r="DA2731" s="6"/>
      <c r="DB2731" s="2"/>
      <c r="DC2731" s="2"/>
      <c r="DD2731" s="2"/>
      <c r="DE2731" s="2"/>
      <c r="DF2731" s="4"/>
      <c r="DG2731" s="2"/>
      <c r="DH2731" s="2"/>
      <c r="DI2731" s="2"/>
      <c r="DJ2731" s="2"/>
      <c r="DT2731" s="7"/>
      <c r="EC2731" s="7"/>
    </row>
    <row r="2732" spans="1:133" ht="16.899999999999999" hidden="1" customHeight="1" x14ac:dyDescent="0.2">
      <c r="A2732" s="46">
        <v>6201</v>
      </c>
      <c r="B2732" s="46">
        <f t="shared" si="799"/>
        <v>7</v>
      </c>
      <c r="C2732" s="46">
        <f t="shared" si="800"/>
        <v>9</v>
      </c>
      <c r="D2732" s="46">
        <f t="shared" si="801"/>
        <v>8</v>
      </c>
      <c r="E2732" s="85">
        <v>35651</v>
      </c>
      <c r="F2732" s="94" t="s">
        <v>3153</v>
      </c>
      <c r="G2732" s="93" t="s">
        <v>310</v>
      </c>
      <c r="H2732" s="93" t="s">
        <v>308</v>
      </c>
      <c r="I2732" s="93">
        <v>1</v>
      </c>
      <c r="J2732" s="93">
        <v>3</v>
      </c>
      <c r="K2732" s="93" t="s">
        <v>3298</v>
      </c>
      <c r="L2732" s="172">
        <v>6474</v>
      </c>
      <c r="M2732" s="92" t="s">
        <v>1811</v>
      </c>
      <c r="N2732" s="50">
        <v>19</v>
      </c>
      <c r="O2732" s="7">
        <v>1</v>
      </c>
      <c r="P2732" s="7">
        <v>0</v>
      </c>
      <c r="Q2732" s="7">
        <v>0</v>
      </c>
      <c r="R2732" s="7">
        <v>1</v>
      </c>
      <c r="S2732" s="7">
        <v>1</v>
      </c>
      <c r="T2732" s="7">
        <v>3</v>
      </c>
      <c r="U2732" s="7">
        <v>0</v>
      </c>
      <c r="V2732" s="7">
        <v>3</v>
      </c>
      <c r="W2732" s="7">
        <v>4</v>
      </c>
      <c r="Z2732" s="7">
        <v>5</v>
      </c>
      <c r="AA2732" s="7">
        <v>5</v>
      </c>
      <c r="BG2732" s="6">
        <f t="shared" si="791"/>
        <v>0</v>
      </c>
      <c r="BH2732" s="6">
        <f t="shared" si="811"/>
        <v>0</v>
      </c>
      <c r="BI2732" s="6">
        <f t="shared" si="792"/>
        <v>0</v>
      </c>
      <c r="BJ2732" s="6">
        <f t="shared" si="812"/>
        <v>0</v>
      </c>
      <c r="BK2732" s="6">
        <f t="shared" si="793"/>
        <v>1</v>
      </c>
      <c r="BL2732" s="6">
        <f t="shared" si="794"/>
        <v>1</v>
      </c>
      <c r="BM2732" s="6">
        <f t="shared" si="795"/>
        <v>0</v>
      </c>
      <c r="BN2732" s="6">
        <f t="shared" si="796"/>
        <v>0</v>
      </c>
      <c r="BO2732" s="6">
        <f t="shared" si="797"/>
        <v>1</v>
      </c>
      <c r="BP2732" s="6">
        <f t="shared" si="798"/>
        <v>2</v>
      </c>
      <c r="BQ2732" s="6">
        <f t="shared" si="802"/>
        <v>1</v>
      </c>
      <c r="BR2732" s="6">
        <f t="shared" si="803"/>
        <v>4</v>
      </c>
      <c r="BS2732" s="6">
        <f t="shared" si="805"/>
        <v>1</v>
      </c>
      <c r="BT2732" s="6">
        <f t="shared" si="806"/>
        <v>2</v>
      </c>
      <c r="CT2732" s="6">
        <f t="shared" si="804"/>
        <v>3</v>
      </c>
      <c r="CX2732" s="6" t="str">
        <f t="shared" si="807"/>
        <v>A</v>
      </c>
      <c r="CY2732" s="87">
        <f t="shared" si="808"/>
        <v>6474</v>
      </c>
      <c r="CZ2732" s="87">
        <f t="shared" si="809"/>
        <v>0</v>
      </c>
      <c r="DA2732" s="6" t="str">
        <f t="shared" si="810"/>
        <v>na</v>
      </c>
    </row>
    <row r="2733" spans="1:133" hidden="1" x14ac:dyDescent="0.2">
      <c r="A2733" s="46">
        <v>6202</v>
      </c>
      <c r="B2733" s="46">
        <f t="shared" si="799"/>
        <v>7</v>
      </c>
      <c r="C2733" s="46">
        <f t="shared" si="800"/>
        <v>16</v>
      </c>
      <c r="D2733" s="46">
        <f t="shared" si="801"/>
        <v>8</v>
      </c>
      <c r="E2733" s="85">
        <v>35658</v>
      </c>
      <c r="F2733" s="94" t="s">
        <v>1763</v>
      </c>
      <c r="G2733" s="93" t="s">
        <v>103</v>
      </c>
      <c r="H2733" s="93" t="s">
        <v>308</v>
      </c>
      <c r="I2733" s="93">
        <v>0</v>
      </c>
      <c r="J2733" s="93">
        <v>1</v>
      </c>
      <c r="K2733" s="93" t="s">
        <v>36</v>
      </c>
      <c r="L2733" s="172">
        <v>3307</v>
      </c>
      <c r="M2733" s="92"/>
      <c r="N2733" s="50">
        <v>23</v>
      </c>
      <c r="O2733" s="7">
        <v>2</v>
      </c>
      <c r="P2733" s="7">
        <v>0</v>
      </c>
      <c r="Q2733" s="7">
        <v>0</v>
      </c>
      <c r="R2733" s="7">
        <v>2</v>
      </c>
      <c r="S2733" s="7">
        <v>1</v>
      </c>
      <c r="T2733" s="7">
        <v>4</v>
      </c>
      <c r="U2733" s="7">
        <v>0</v>
      </c>
      <c r="V2733" s="7">
        <v>2</v>
      </c>
      <c r="W2733" s="7">
        <v>4</v>
      </c>
      <c r="Z2733" s="7">
        <v>5</v>
      </c>
      <c r="AA2733" s="7">
        <v>3</v>
      </c>
      <c r="BG2733" s="6">
        <f t="shared" si="791"/>
        <v>0</v>
      </c>
      <c r="BH2733" s="6">
        <f t="shared" si="811"/>
        <v>0</v>
      </c>
      <c r="BI2733" s="6">
        <f t="shared" si="792"/>
        <v>0</v>
      </c>
      <c r="BJ2733" s="6">
        <f t="shared" si="812"/>
        <v>0</v>
      </c>
      <c r="BK2733" s="6">
        <f t="shared" si="793"/>
        <v>1</v>
      </c>
      <c r="BL2733" s="6">
        <f t="shared" si="794"/>
        <v>2</v>
      </c>
      <c r="BM2733" s="6">
        <f t="shared" si="795"/>
        <v>0</v>
      </c>
      <c r="BN2733" s="6">
        <f t="shared" si="796"/>
        <v>0</v>
      </c>
      <c r="BO2733" s="6">
        <f t="shared" si="797"/>
        <v>1</v>
      </c>
      <c r="BP2733" s="6">
        <f t="shared" si="798"/>
        <v>3</v>
      </c>
      <c r="BQ2733" s="6">
        <f t="shared" si="802"/>
        <v>0</v>
      </c>
      <c r="BR2733" s="6">
        <f t="shared" si="803"/>
        <v>0</v>
      </c>
      <c r="BS2733" s="6">
        <f t="shared" si="805"/>
        <v>1</v>
      </c>
      <c r="BT2733" s="6">
        <f t="shared" si="806"/>
        <v>3</v>
      </c>
      <c r="CT2733" s="6">
        <f t="shared" si="804"/>
        <v>2</v>
      </c>
      <c r="CX2733" s="6" t="str">
        <f t="shared" si="807"/>
        <v>H</v>
      </c>
      <c r="CY2733" s="87">
        <f t="shared" si="808"/>
        <v>3307</v>
      </c>
      <c r="CZ2733" s="87">
        <f t="shared" si="809"/>
        <v>0</v>
      </c>
      <c r="DA2733" s="6">
        <f t="shared" si="810"/>
        <v>3307</v>
      </c>
    </row>
    <row r="2734" spans="1:133" hidden="1" x14ac:dyDescent="0.2">
      <c r="A2734" s="46">
        <v>6203</v>
      </c>
      <c r="B2734" s="46">
        <f t="shared" si="799"/>
        <v>7</v>
      </c>
      <c r="C2734" s="46">
        <f t="shared" si="800"/>
        <v>23</v>
      </c>
      <c r="D2734" s="46">
        <f t="shared" si="801"/>
        <v>8</v>
      </c>
      <c r="E2734" s="85">
        <v>35665</v>
      </c>
      <c r="F2734" s="94" t="s">
        <v>1868</v>
      </c>
      <c r="G2734" s="93" t="s">
        <v>310</v>
      </c>
      <c r="H2734" s="93" t="s">
        <v>306</v>
      </c>
      <c r="I2734" s="93">
        <v>3</v>
      </c>
      <c r="J2734" s="93">
        <v>2</v>
      </c>
      <c r="K2734" s="93" t="s">
        <v>3337</v>
      </c>
      <c r="L2734" s="172">
        <v>6583</v>
      </c>
      <c r="M2734" s="92" t="s">
        <v>1447</v>
      </c>
      <c r="N2734" s="50">
        <v>18</v>
      </c>
      <c r="O2734" s="7">
        <v>3</v>
      </c>
      <c r="P2734" s="7">
        <v>1</v>
      </c>
      <c r="Q2734" s="7">
        <v>0</v>
      </c>
      <c r="R2734" s="7">
        <v>2</v>
      </c>
      <c r="S2734" s="7">
        <v>4</v>
      </c>
      <c r="T2734" s="7">
        <v>6</v>
      </c>
      <c r="U2734" s="7">
        <v>3</v>
      </c>
      <c r="BG2734" s="6">
        <f t="shared" si="791"/>
        <v>1</v>
      </c>
      <c r="BH2734" s="6">
        <f t="shared" si="811"/>
        <v>1</v>
      </c>
      <c r="BI2734" s="6">
        <f t="shared" si="792"/>
        <v>0</v>
      </c>
      <c r="BJ2734" s="6">
        <f t="shared" si="812"/>
        <v>0</v>
      </c>
      <c r="BK2734" s="6">
        <f t="shared" si="793"/>
        <v>0</v>
      </c>
      <c r="BL2734" s="6">
        <f t="shared" si="794"/>
        <v>0</v>
      </c>
      <c r="BM2734" s="6">
        <f t="shared" si="795"/>
        <v>1</v>
      </c>
      <c r="BN2734" s="6">
        <f t="shared" si="796"/>
        <v>1</v>
      </c>
      <c r="BO2734" s="6">
        <f t="shared" si="797"/>
        <v>0</v>
      </c>
      <c r="BP2734" s="6">
        <f t="shared" si="798"/>
        <v>0</v>
      </c>
      <c r="BQ2734" s="6">
        <f t="shared" si="802"/>
        <v>1</v>
      </c>
      <c r="BR2734" s="6">
        <f t="shared" si="803"/>
        <v>1</v>
      </c>
      <c r="BS2734" s="6">
        <f t="shared" si="805"/>
        <v>1</v>
      </c>
      <c r="BT2734" s="6">
        <f t="shared" si="806"/>
        <v>4</v>
      </c>
      <c r="CT2734" s="6">
        <f t="shared" si="804"/>
        <v>0</v>
      </c>
      <c r="CX2734" s="6" t="str">
        <f t="shared" si="807"/>
        <v>A</v>
      </c>
      <c r="CY2734" s="87">
        <f t="shared" si="808"/>
        <v>6583</v>
      </c>
      <c r="CZ2734" s="87">
        <f t="shared" si="809"/>
        <v>0</v>
      </c>
      <c r="DA2734" s="6" t="str">
        <f t="shared" si="810"/>
        <v>na</v>
      </c>
    </row>
    <row r="2735" spans="1:133" hidden="1" x14ac:dyDescent="0.2">
      <c r="A2735" s="46">
        <v>6204</v>
      </c>
      <c r="B2735" s="46">
        <f t="shared" si="799"/>
        <v>7</v>
      </c>
      <c r="C2735" s="46">
        <f t="shared" si="800"/>
        <v>30</v>
      </c>
      <c r="D2735" s="46">
        <f t="shared" si="801"/>
        <v>8</v>
      </c>
      <c r="E2735" s="85">
        <v>35672</v>
      </c>
      <c r="F2735" s="94" t="s">
        <v>3380</v>
      </c>
      <c r="G2735" s="93" t="s">
        <v>103</v>
      </c>
      <c r="H2735" s="93" t="s">
        <v>306</v>
      </c>
      <c r="I2735" s="93">
        <v>2</v>
      </c>
      <c r="J2735" s="93">
        <v>1</v>
      </c>
      <c r="K2735" s="93" t="s">
        <v>36</v>
      </c>
      <c r="L2735" s="172">
        <v>2853</v>
      </c>
      <c r="M2735" s="92" t="s">
        <v>1448</v>
      </c>
      <c r="N2735" s="50">
        <v>10</v>
      </c>
      <c r="O2735" s="7">
        <v>4</v>
      </c>
      <c r="P2735" s="7">
        <v>2</v>
      </c>
      <c r="Q2735" s="7">
        <v>0</v>
      </c>
      <c r="R2735" s="7">
        <v>2</v>
      </c>
      <c r="S2735" s="7">
        <v>6</v>
      </c>
      <c r="T2735" s="7">
        <v>7</v>
      </c>
      <c r="U2735" s="7">
        <v>6</v>
      </c>
      <c r="V2735" s="7">
        <v>8</v>
      </c>
      <c r="W2735" s="7">
        <v>6</v>
      </c>
      <c r="Z2735" s="7">
        <v>2</v>
      </c>
      <c r="AA2735" s="7">
        <v>2</v>
      </c>
      <c r="BG2735" s="6">
        <f t="shared" si="791"/>
        <v>1</v>
      </c>
      <c r="BH2735" s="6">
        <f t="shared" si="811"/>
        <v>2</v>
      </c>
      <c r="BI2735" s="6">
        <f t="shared" si="792"/>
        <v>0</v>
      </c>
      <c r="BJ2735" s="6">
        <f t="shared" si="812"/>
        <v>0</v>
      </c>
      <c r="BK2735" s="6">
        <f t="shared" si="793"/>
        <v>0</v>
      </c>
      <c r="BL2735" s="6">
        <f t="shared" si="794"/>
        <v>0</v>
      </c>
      <c r="BM2735" s="6">
        <f t="shared" si="795"/>
        <v>1</v>
      </c>
      <c r="BN2735" s="6">
        <f t="shared" si="796"/>
        <v>2</v>
      </c>
      <c r="BO2735" s="6">
        <f t="shared" si="797"/>
        <v>0</v>
      </c>
      <c r="BP2735" s="6">
        <f t="shared" si="798"/>
        <v>0</v>
      </c>
      <c r="BQ2735" s="6">
        <f t="shared" si="802"/>
        <v>1</v>
      </c>
      <c r="BR2735" s="6">
        <f t="shared" si="803"/>
        <v>2</v>
      </c>
      <c r="BS2735" s="6">
        <f t="shared" si="805"/>
        <v>1</v>
      </c>
      <c r="BT2735" s="6">
        <f t="shared" si="806"/>
        <v>5</v>
      </c>
      <c r="CT2735" s="6">
        <f t="shared" si="804"/>
        <v>8</v>
      </c>
      <c r="CX2735" s="6" t="str">
        <f t="shared" si="807"/>
        <v>H</v>
      </c>
      <c r="CY2735" s="87">
        <f t="shared" si="808"/>
        <v>2853</v>
      </c>
      <c r="CZ2735" s="87">
        <f t="shared" si="809"/>
        <v>0</v>
      </c>
      <c r="DA2735" s="6">
        <f t="shared" si="810"/>
        <v>2853</v>
      </c>
    </row>
    <row r="2736" spans="1:133" hidden="1" x14ac:dyDescent="0.2">
      <c r="A2736" s="46">
        <v>6205</v>
      </c>
      <c r="B2736" s="46">
        <f t="shared" si="799"/>
        <v>3</v>
      </c>
      <c r="C2736" s="46">
        <f t="shared" si="800"/>
        <v>2</v>
      </c>
      <c r="D2736" s="46">
        <f t="shared" si="801"/>
        <v>9</v>
      </c>
      <c r="E2736" s="85">
        <v>35675</v>
      </c>
      <c r="F2736" s="94" t="s">
        <v>2231</v>
      </c>
      <c r="G2736" s="93" t="s">
        <v>103</v>
      </c>
      <c r="H2736" s="93" t="s">
        <v>308</v>
      </c>
      <c r="I2736" s="93">
        <v>0</v>
      </c>
      <c r="J2736" s="93">
        <v>1</v>
      </c>
      <c r="K2736" s="93" t="s">
        <v>3298</v>
      </c>
      <c r="L2736" s="172">
        <v>3284</v>
      </c>
      <c r="M2736" s="92"/>
      <c r="N2736" s="50">
        <v>14</v>
      </c>
      <c r="O2736" s="7">
        <v>5</v>
      </c>
      <c r="P2736" s="7">
        <v>2</v>
      </c>
      <c r="Q2736" s="7">
        <v>0</v>
      </c>
      <c r="R2736" s="7">
        <v>3</v>
      </c>
      <c r="S2736" s="7">
        <v>6</v>
      </c>
      <c r="T2736" s="7">
        <v>8</v>
      </c>
      <c r="U2736" s="7">
        <v>6</v>
      </c>
      <c r="V2736" s="7">
        <v>5</v>
      </c>
      <c r="W2736" s="7">
        <v>6</v>
      </c>
      <c r="Z2736" s="7">
        <v>8</v>
      </c>
      <c r="AA2736" s="7">
        <v>1</v>
      </c>
      <c r="BG2736" s="6">
        <f t="shared" si="791"/>
        <v>0</v>
      </c>
      <c r="BH2736" s="6">
        <f t="shared" si="811"/>
        <v>0</v>
      </c>
      <c r="BI2736" s="6">
        <f t="shared" si="792"/>
        <v>0</v>
      </c>
      <c r="BJ2736" s="6">
        <f t="shared" si="812"/>
        <v>0</v>
      </c>
      <c r="BK2736" s="6">
        <f t="shared" si="793"/>
        <v>1</v>
      </c>
      <c r="BL2736" s="6">
        <f t="shared" si="794"/>
        <v>1</v>
      </c>
      <c r="BM2736" s="6">
        <f t="shared" si="795"/>
        <v>0</v>
      </c>
      <c r="BN2736" s="6">
        <f t="shared" si="796"/>
        <v>0</v>
      </c>
      <c r="BO2736" s="6">
        <f t="shared" si="797"/>
        <v>1</v>
      </c>
      <c r="BP2736" s="6">
        <f t="shared" si="798"/>
        <v>1</v>
      </c>
      <c r="BQ2736" s="6">
        <f t="shared" si="802"/>
        <v>0</v>
      </c>
      <c r="BR2736" s="6">
        <f t="shared" si="803"/>
        <v>0</v>
      </c>
      <c r="BS2736" s="6">
        <f t="shared" si="805"/>
        <v>1</v>
      </c>
      <c r="BT2736" s="6">
        <f t="shared" si="806"/>
        <v>6</v>
      </c>
      <c r="CT2736" s="6">
        <f t="shared" si="804"/>
        <v>5</v>
      </c>
      <c r="CX2736" s="6" t="str">
        <f t="shared" si="807"/>
        <v>H</v>
      </c>
      <c r="CY2736" s="87">
        <f t="shared" si="808"/>
        <v>3284</v>
      </c>
      <c r="CZ2736" s="87">
        <f t="shared" si="809"/>
        <v>0</v>
      </c>
      <c r="DA2736" s="6">
        <f t="shared" si="810"/>
        <v>3284</v>
      </c>
    </row>
    <row r="2737" spans="1:131" hidden="1" x14ac:dyDescent="0.2">
      <c r="A2737" s="46">
        <v>6206</v>
      </c>
      <c r="B2737" s="46">
        <f t="shared" si="799"/>
        <v>3</v>
      </c>
      <c r="C2737" s="46">
        <f t="shared" si="800"/>
        <v>9</v>
      </c>
      <c r="D2737" s="46">
        <f t="shared" si="801"/>
        <v>9</v>
      </c>
      <c r="E2737" s="85">
        <v>35682</v>
      </c>
      <c r="F2737" s="94" t="s">
        <v>3229</v>
      </c>
      <c r="G2737" s="93" t="s">
        <v>310</v>
      </c>
      <c r="H2737" s="93" t="s">
        <v>307</v>
      </c>
      <c r="I2737" s="93">
        <v>0</v>
      </c>
      <c r="J2737" s="93">
        <v>0</v>
      </c>
      <c r="K2737" s="93" t="s">
        <v>36</v>
      </c>
      <c r="L2737" s="172">
        <v>5308</v>
      </c>
      <c r="M2737" s="92"/>
      <c r="N2737" s="50">
        <v>16</v>
      </c>
      <c r="O2737" s="7">
        <v>6</v>
      </c>
      <c r="P2737" s="7">
        <v>2</v>
      </c>
      <c r="Q2737" s="7">
        <v>1</v>
      </c>
      <c r="R2737" s="7">
        <v>3</v>
      </c>
      <c r="S2737" s="7">
        <v>6</v>
      </c>
      <c r="T2737" s="7">
        <v>8</v>
      </c>
      <c r="U2737" s="7">
        <v>7</v>
      </c>
      <c r="V2737" s="7">
        <v>7</v>
      </c>
      <c r="W2737" s="7">
        <v>3</v>
      </c>
      <c r="Z2737" s="7">
        <v>6</v>
      </c>
      <c r="AA2737" s="7">
        <v>7</v>
      </c>
      <c r="BG2737" s="6">
        <f t="shared" si="791"/>
        <v>0</v>
      </c>
      <c r="BH2737" s="6">
        <f t="shared" si="811"/>
        <v>0</v>
      </c>
      <c r="BI2737" s="6">
        <f t="shared" si="792"/>
        <v>1</v>
      </c>
      <c r="BJ2737" s="6">
        <f t="shared" si="812"/>
        <v>1</v>
      </c>
      <c r="BK2737" s="6">
        <f t="shared" si="793"/>
        <v>0</v>
      </c>
      <c r="BL2737" s="6">
        <f t="shared" si="794"/>
        <v>0</v>
      </c>
      <c r="BM2737" s="6">
        <f t="shared" si="795"/>
        <v>1</v>
      </c>
      <c r="BN2737" s="6">
        <f t="shared" si="796"/>
        <v>1</v>
      </c>
      <c r="BO2737" s="6">
        <f t="shared" si="797"/>
        <v>1</v>
      </c>
      <c r="BP2737" s="6">
        <f t="shared" si="798"/>
        <v>2</v>
      </c>
      <c r="BQ2737" s="6">
        <f t="shared" si="802"/>
        <v>0</v>
      </c>
      <c r="BR2737" s="6">
        <f t="shared" si="803"/>
        <v>0</v>
      </c>
      <c r="BS2737" s="6">
        <f t="shared" si="805"/>
        <v>0</v>
      </c>
      <c r="BT2737" s="6">
        <f t="shared" si="806"/>
        <v>0</v>
      </c>
      <c r="CT2737" s="6">
        <f t="shared" si="804"/>
        <v>7</v>
      </c>
      <c r="CX2737" s="6" t="str">
        <f t="shared" si="807"/>
        <v>A</v>
      </c>
      <c r="CY2737" s="87">
        <f t="shared" si="808"/>
        <v>5308</v>
      </c>
      <c r="CZ2737" s="87">
        <f t="shared" si="809"/>
        <v>0</v>
      </c>
      <c r="DA2737" s="6" t="str">
        <f t="shared" si="810"/>
        <v>na</v>
      </c>
    </row>
    <row r="2738" spans="1:131" hidden="1" x14ac:dyDescent="0.2">
      <c r="A2738" s="46">
        <v>6207</v>
      </c>
      <c r="B2738" s="46">
        <f t="shared" si="799"/>
        <v>7</v>
      </c>
      <c r="C2738" s="46">
        <f t="shared" si="800"/>
        <v>13</v>
      </c>
      <c r="D2738" s="46">
        <f t="shared" si="801"/>
        <v>9</v>
      </c>
      <c r="E2738" s="85">
        <v>35686</v>
      </c>
      <c r="F2738" s="94" t="s">
        <v>3096</v>
      </c>
      <c r="G2738" s="93" t="s">
        <v>103</v>
      </c>
      <c r="H2738" s="93" t="s">
        <v>306</v>
      </c>
      <c r="I2738" s="93">
        <v>3</v>
      </c>
      <c r="J2738" s="93">
        <v>1</v>
      </c>
      <c r="K2738" s="93" t="s">
        <v>3298</v>
      </c>
      <c r="L2738" s="172">
        <v>5424</v>
      </c>
      <c r="M2738" s="92" t="s">
        <v>1449</v>
      </c>
      <c r="N2738" s="50">
        <v>12</v>
      </c>
      <c r="O2738" s="7">
        <v>7</v>
      </c>
      <c r="P2738" s="7">
        <v>3</v>
      </c>
      <c r="Q2738" s="7">
        <v>1</v>
      </c>
      <c r="R2738" s="7">
        <v>3</v>
      </c>
      <c r="S2738" s="7">
        <v>9</v>
      </c>
      <c r="T2738" s="7">
        <v>9</v>
      </c>
      <c r="U2738" s="7">
        <v>10</v>
      </c>
      <c r="V2738" s="7">
        <v>8</v>
      </c>
      <c r="W2738" s="7">
        <v>2</v>
      </c>
      <c r="Z2738" s="7">
        <v>5</v>
      </c>
      <c r="AA2738" s="7">
        <v>4</v>
      </c>
      <c r="BG2738" s="6">
        <f t="shared" si="791"/>
        <v>1</v>
      </c>
      <c r="BH2738" s="6">
        <f t="shared" si="811"/>
        <v>1</v>
      </c>
      <c r="BI2738" s="6">
        <f t="shared" si="792"/>
        <v>0</v>
      </c>
      <c r="BJ2738" s="6">
        <f t="shared" si="812"/>
        <v>0</v>
      </c>
      <c r="BK2738" s="6">
        <f t="shared" si="793"/>
        <v>0</v>
      </c>
      <c r="BL2738" s="6">
        <f t="shared" si="794"/>
        <v>0</v>
      </c>
      <c r="BM2738" s="6">
        <f t="shared" si="795"/>
        <v>1</v>
      </c>
      <c r="BN2738" s="6">
        <f t="shared" si="796"/>
        <v>2</v>
      </c>
      <c r="BO2738" s="6">
        <f t="shared" si="797"/>
        <v>0</v>
      </c>
      <c r="BP2738" s="6">
        <f t="shared" si="798"/>
        <v>0</v>
      </c>
      <c r="BQ2738" s="6">
        <f t="shared" si="802"/>
        <v>1</v>
      </c>
      <c r="BR2738" s="6">
        <f t="shared" si="803"/>
        <v>1</v>
      </c>
      <c r="BS2738" s="6">
        <f t="shared" si="805"/>
        <v>1</v>
      </c>
      <c r="BT2738" s="6">
        <f t="shared" si="806"/>
        <v>1</v>
      </c>
      <c r="CT2738" s="6">
        <f t="shared" si="804"/>
        <v>8</v>
      </c>
      <c r="CX2738" s="6" t="str">
        <f t="shared" si="807"/>
        <v>H</v>
      </c>
      <c r="CY2738" s="87">
        <f t="shared" si="808"/>
        <v>5424</v>
      </c>
      <c r="CZ2738" s="87">
        <f t="shared" si="809"/>
        <v>0</v>
      </c>
      <c r="DA2738" s="6">
        <f t="shared" si="810"/>
        <v>5424</v>
      </c>
    </row>
    <row r="2739" spans="1:131" hidden="1" x14ac:dyDescent="0.2">
      <c r="A2739" s="46">
        <v>6208</v>
      </c>
      <c r="B2739" s="46">
        <f t="shared" si="799"/>
        <v>7</v>
      </c>
      <c r="C2739" s="46">
        <f t="shared" si="800"/>
        <v>20</v>
      </c>
      <c r="D2739" s="46">
        <f t="shared" si="801"/>
        <v>9</v>
      </c>
      <c r="E2739" s="85">
        <v>35693</v>
      </c>
      <c r="F2739" s="94" t="s">
        <v>125</v>
      </c>
      <c r="G2739" s="93" t="s">
        <v>310</v>
      </c>
      <c r="H2739" s="93" t="s">
        <v>308</v>
      </c>
      <c r="I2739" s="93">
        <v>0</v>
      </c>
      <c r="J2739" s="93">
        <v>2</v>
      </c>
      <c r="K2739" s="93" t="s">
        <v>36</v>
      </c>
      <c r="L2739" s="172">
        <v>2972</v>
      </c>
      <c r="M2739" s="92"/>
      <c r="N2739" s="50">
        <v>15</v>
      </c>
      <c r="O2739" s="7">
        <v>8</v>
      </c>
      <c r="P2739" s="7">
        <v>3</v>
      </c>
      <c r="Q2739" s="7">
        <v>1</v>
      </c>
      <c r="R2739" s="7">
        <v>4</v>
      </c>
      <c r="S2739" s="7">
        <v>9</v>
      </c>
      <c r="T2739" s="7">
        <v>11</v>
      </c>
      <c r="U2739" s="7">
        <v>10</v>
      </c>
      <c r="V2739" s="7">
        <v>2</v>
      </c>
      <c r="W2739" s="7">
        <v>5</v>
      </c>
      <c r="Z2739" s="7">
        <v>3</v>
      </c>
      <c r="AA2739" s="7">
        <v>5</v>
      </c>
      <c r="BG2739" s="6">
        <f t="shared" si="791"/>
        <v>0</v>
      </c>
      <c r="BH2739" s="6">
        <f t="shared" si="811"/>
        <v>0</v>
      </c>
      <c r="BI2739" s="6">
        <f t="shared" si="792"/>
        <v>0</v>
      </c>
      <c r="BJ2739" s="6">
        <f t="shared" si="812"/>
        <v>0</v>
      </c>
      <c r="BK2739" s="6">
        <f t="shared" si="793"/>
        <v>1</v>
      </c>
      <c r="BL2739" s="6">
        <f t="shared" si="794"/>
        <v>1</v>
      </c>
      <c r="BM2739" s="6">
        <f t="shared" si="795"/>
        <v>0</v>
      </c>
      <c r="BN2739" s="6">
        <f t="shared" si="796"/>
        <v>0</v>
      </c>
      <c r="BO2739" s="6">
        <f t="shared" si="797"/>
        <v>1</v>
      </c>
      <c r="BP2739" s="6">
        <f t="shared" si="798"/>
        <v>1</v>
      </c>
      <c r="BQ2739" s="6">
        <f t="shared" si="802"/>
        <v>0</v>
      </c>
      <c r="BR2739" s="6">
        <f t="shared" si="803"/>
        <v>0</v>
      </c>
      <c r="BS2739" s="6">
        <f t="shared" si="805"/>
        <v>1</v>
      </c>
      <c r="BT2739" s="6">
        <f t="shared" si="806"/>
        <v>2</v>
      </c>
      <c r="CT2739" s="6">
        <f t="shared" si="804"/>
        <v>2</v>
      </c>
      <c r="CX2739" s="6" t="str">
        <f t="shared" si="807"/>
        <v>A</v>
      </c>
      <c r="CY2739" s="87">
        <f t="shared" si="808"/>
        <v>2972</v>
      </c>
      <c r="CZ2739" s="87">
        <f t="shared" si="809"/>
        <v>0</v>
      </c>
      <c r="DA2739" s="6" t="str">
        <f t="shared" si="810"/>
        <v>na</v>
      </c>
    </row>
    <row r="2740" spans="1:131" hidden="1" x14ac:dyDescent="0.2">
      <c r="A2740" s="46">
        <v>6209</v>
      </c>
      <c r="B2740" s="46">
        <f t="shared" si="799"/>
        <v>7</v>
      </c>
      <c r="C2740" s="46">
        <f t="shared" si="800"/>
        <v>27</v>
      </c>
      <c r="D2740" s="46">
        <f t="shared" si="801"/>
        <v>9</v>
      </c>
      <c r="E2740" s="85">
        <v>35700</v>
      </c>
      <c r="F2740" s="94" t="s">
        <v>463</v>
      </c>
      <c r="G2740" s="93" t="s">
        <v>310</v>
      </c>
      <c r="H2740" s="93" t="s">
        <v>307</v>
      </c>
      <c r="I2740" s="93">
        <v>1</v>
      </c>
      <c r="J2740" s="93">
        <v>1</v>
      </c>
      <c r="K2740" s="93" t="s">
        <v>1296</v>
      </c>
      <c r="L2740" s="172">
        <v>13812</v>
      </c>
      <c r="M2740" s="92" t="s">
        <v>1450</v>
      </c>
      <c r="N2740" s="50">
        <v>17</v>
      </c>
      <c r="O2740" s="7">
        <v>9</v>
      </c>
      <c r="P2740" s="7">
        <v>3</v>
      </c>
      <c r="Q2740" s="7">
        <v>2</v>
      </c>
      <c r="R2740" s="7">
        <v>4</v>
      </c>
      <c r="S2740" s="7">
        <v>10</v>
      </c>
      <c r="T2740" s="7">
        <v>12</v>
      </c>
      <c r="U2740" s="7">
        <v>11</v>
      </c>
      <c r="V2740" s="7">
        <v>5</v>
      </c>
      <c r="W2740" s="7">
        <v>8</v>
      </c>
      <c r="Z2740" s="7">
        <v>5</v>
      </c>
      <c r="AA2740" s="7">
        <v>5</v>
      </c>
      <c r="BG2740" s="6">
        <f t="shared" si="791"/>
        <v>0</v>
      </c>
      <c r="BH2740" s="6">
        <f t="shared" si="811"/>
        <v>0</v>
      </c>
      <c r="BI2740" s="6">
        <f t="shared" si="792"/>
        <v>1</v>
      </c>
      <c r="BJ2740" s="6">
        <f t="shared" si="812"/>
        <v>1</v>
      </c>
      <c r="BK2740" s="6">
        <f t="shared" si="793"/>
        <v>0</v>
      </c>
      <c r="BL2740" s="6">
        <f t="shared" si="794"/>
        <v>0</v>
      </c>
      <c r="BM2740" s="6">
        <f t="shared" si="795"/>
        <v>1</v>
      </c>
      <c r="BN2740" s="6">
        <f t="shared" si="796"/>
        <v>1</v>
      </c>
      <c r="BO2740" s="6">
        <f t="shared" si="797"/>
        <v>1</v>
      </c>
      <c r="BP2740" s="6">
        <f t="shared" si="798"/>
        <v>2</v>
      </c>
      <c r="BQ2740" s="6">
        <f t="shared" si="802"/>
        <v>1</v>
      </c>
      <c r="BR2740" s="6">
        <f t="shared" si="803"/>
        <v>1</v>
      </c>
      <c r="BS2740" s="6">
        <f t="shared" si="805"/>
        <v>1</v>
      </c>
      <c r="BT2740" s="6">
        <f t="shared" si="806"/>
        <v>3</v>
      </c>
      <c r="CT2740" s="6">
        <f t="shared" si="804"/>
        <v>5</v>
      </c>
      <c r="CX2740" s="6" t="str">
        <f t="shared" si="807"/>
        <v>A</v>
      </c>
      <c r="CY2740" s="87">
        <f t="shared" si="808"/>
        <v>13812</v>
      </c>
      <c r="CZ2740" s="87">
        <f t="shared" si="809"/>
        <v>0</v>
      </c>
      <c r="DA2740" s="6" t="str">
        <f t="shared" si="810"/>
        <v>na</v>
      </c>
    </row>
    <row r="2741" spans="1:131" hidden="1" x14ac:dyDescent="0.2">
      <c r="A2741" s="46">
        <v>6210</v>
      </c>
      <c r="B2741" s="46">
        <f t="shared" si="799"/>
        <v>7</v>
      </c>
      <c r="C2741" s="46">
        <f t="shared" si="800"/>
        <v>4</v>
      </c>
      <c r="D2741" s="46">
        <f t="shared" si="801"/>
        <v>10</v>
      </c>
      <c r="E2741" s="85">
        <v>35707</v>
      </c>
      <c r="F2741" s="94" t="s">
        <v>845</v>
      </c>
      <c r="G2741" s="93" t="s">
        <v>103</v>
      </c>
      <c r="H2741" s="93" t="s">
        <v>306</v>
      </c>
      <c r="I2741" s="93">
        <v>1</v>
      </c>
      <c r="J2741" s="93">
        <v>0</v>
      </c>
      <c r="K2741" s="93" t="s">
        <v>1296</v>
      </c>
      <c r="L2741" s="172">
        <v>2894</v>
      </c>
      <c r="M2741" s="92" t="s">
        <v>1451</v>
      </c>
      <c r="N2741" s="50">
        <v>9</v>
      </c>
      <c r="O2741" s="7">
        <v>10</v>
      </c>
      <c r="P2741" s="7">
        <v>4</v>
      </c>
      <c r="Q2741" s="7">
        <v>2</v>
      </c>
      <c r="R2741" s="7">
        <v>4</v>
      </c>
      <c r="S2741" s="7">
        <v>11</v>
      </c>
      <c r="T2741" s="7">
        <v>12</v>
      </c>
      <c r="U2741" s="7">
        <v>14</v>
      </c>
      <c r="V2741" s="7">
        <v>3</v>
      </c>
      <c r="W2741" s="7">
        <v>3</v>
      </c>
      <c r="Z2741" s="7">
        <v>4</v>
      </c>
      <c r="AA2741" s="7">
        <v>5</v>
      </c>
      <c r="BG2741" s="6">
        <f t="shared" si="791"/>
        <v>1</v>
      </c>
      <c r="BH2741" s="6">
        <f t="shared" si="811"/>
        <v>1</v>
      </c>
      <c r="BI2741" s="6">
        <f t="shared" si="792"/>
        <v>0</v>
      </c>
      <c r="BJ2741" s="6">
        <f t="shared" si="812"/>
        <v>0</v>
      </c>
      <c r="BK2741" s="6">
        <f t="shared" si="793"/>
        <v>0</v>
      </c>
      <c r="BL2741" s="6">
        <f t="shared" si="794"/>
        <v>0</v>
      </c>
      <c r="BM2741" s="6">
        <f t="shared" si="795"/>
        <v>1</v>
      </c>
      <c r="BN2741" s="6">
        <f t="shared" si="796"/>
        <v>2</v>
      </c>
      <c r="BO2741" s="6">
        <f t="shared" si="797"/>
        <v>0</v>
      </c>
      <c r="BP2741" s="6">
        <f t="shared" si="798"/>
        <v>0</v>
      </c>
      <c r="BQ2741" s="6">
        <f t="shared" si="802"/>
        <v>1</v>
      </c>
      <c r="BR2741" s="6">
        <f t="shared" si="803"/>
        <v>2</v>
      </c>
      <c r="BS2741" s="6">
        <f t="shared" si="805"/>
        <v>0</v>
      </c>
      <c r="BT2741" s="6">
        <f t="shared" si="806"/>
        <v>0</v>
      </c>
      <c r="CT2741" s="6">
        <f t="shared" si="804"/>
        <v>3</v>
      </c>
      <c r="CX2741" s="6" t="str">
        <f t="shared" si="807"/>
        <v>H</v>
      </c>
      <c r="CY2741" s="87">
        <f t="shared" si="808"/>
        <v>2894</v>
      </c>
      <c r="CZ2741" s="87">
        <f t="shared" si="809"/>
        <v>0</v>
      </c>
      <c r="DA2741" s="6">
        <f t="shared" si="810"/>
        <v>2894</v>
      </c>
    </row>
    <row r="2742" spans="1:131" hidden="1" x14ac:dyDescent="0.2">
      <c r="A2742" s="46">
        <v>6211</v>
      </c>
      <c r="B2742" s="46">
        <f t="shared" si="799"/>
        <v>7</v>
      </c>
      <c r="C2742" s="46">
        <f t="shared" si="800"/>
        <v>11</v>
      </c>
      <c r="D2742" s="46">
        <f t="shared" si="801"/>
        <v>10</v>
      </c>
      <c r="E2742" s="85">
        <v>35714</v>
      </c>
      <c r="F2742" s="94" t="s">
        <v>3386</v>
      </c>
      <c r="G2742" s="93" t="s">
        <v>103</v>
      </c>
      <c r="H2742" s="93" t="s">
        <v>306</v>
      </c>
      <c r="I2742" s="93">
        <v>3</v>
      </c>
      <c r="J2742" s="93">
        <v>1</v>
      </c>
      <c r="K2742" s="93" t="s">
        <v>1296</v>
      </c>
      <c r="L2742" s="172">
        <v>2831</v>
      </c>
      <c r="M2742" s="92" t="s">
        <v>1452</v>
      </c>
      <c r="N2742" s="50">
        <v>6</v>
      </c>
      <c r="O2742" s="7">
        <v>11</v>
      </c>
      <c r="P2742" s="7">
        <v>5</v>
      </c>
      <c r="Q2742" s="7">
        <v>2</v>
      </c>
      <c r="R2742" s="7">
        <v>4</v>
      </c>
      <c r="S2742" s="7">
        <v>14</v>
      </c>
      <c r="T2742" s="7">
        <v>13</v>
      </c>
      <c r="U2742" s="7">
        <v>17</v>
      </c>
      <c r="V2742" s="7">
        <v>7</v>
      </c>
      <c r="W2742" s="7">
        <v>2</v>
      </c>
      <c r="Z2742" s="7">
        <v>6</v>
      </c>
      <c r="AA2742" s="7">
        <v>4</v>
      </c>
      <c r="BG2742" s="6">
        <f t="shared" si="791"/>
        <v>1</v>
      </c>
      <c r="BH2742" s="6">
        <f t="shared" si="811"/>
        <v>2</v>
      </c>
      <c r="BI2742" s="6">
        <f t="shared" si="792"/>
        <v>0</v>
      </c>
      <c r="BJ2742" s="6">
        <f t="shared" si="812"/>
        <v>0</v>
      </c>
      <c r="BK2742" s="6">
        <f t="shared" si="793"/>
        <v>0</v>
      </c>
      <c r="BL2742" s="6">
        <f t="shared" si="794"/>
        <v>0</v>
      </c>
      <c r="BM2742" s="6">
        <f t="shared" si="795"/>
        <v>1</v>
      </c>
      <c r="BN2742" s="6">
        <f t="shared" si="796"/>
        <v>3</v>
      </c>
      <c r="BO2742" s="6">
        <f t="shared" si="797"/>
        <v>0</v>
      </c>
      <c r="BP2742" s="6">
        <f t="shared" si="798"/>
        <v>0</v>
      </c>
      <c r="BQ2742" s="6">
        <f t="shared" si="802"/>
        <v>1</v>
      </c>
      <c r="BR2742" s="6">
        <f t="shared" si="803"/>
        <v>3</v>
      </c>
      <c r="BS2742" s="6">
        <f t="shared" si="805"/>
        <v>1</v>
      </c>
      <c r="BT2742" s="6">
        <f t="shared" si="806"/>
        <v>1</v>
      </c>
      <c r="CT2742" s="6">
        <f t="shared" si="804"/>
        <v>7</v>
      </c>
      <c r="CX2742" s="6" t="str">
        <f t="shared" si="807"/>
        <v>H</v>
      </c>
      <c r="CY2742" s="87">
        <f t="shared" si="808"/>
        <v>2831</v>
      </c>
      <c r="CZ2742" s="87">
        <f t="shared" si="809"/>
        <v>0</v>
      </c>
      <c r="DA2742" s="6">
        <f t="shared" si="810"/>
        <v>2831</v>
      </c>
      <c r="DV2742" s="90"/>
      <c r="DY2742" s="57"/>
      <c r="EA2742" s="50"/>
    </row>
    <row r="2743" spans="1:131" hidden="1" x14ac:dyDescent="0.2">
      <c r="A2743" s="46">
        <v>6212</v>
      </c>
      <c r="B2743" s="46">
        <f t="shared" si="799"/>
        <v>6</v>
      </c>
      <c r="C2743" s="46">
        <f t="shared" si="800"/>
        <v>17</v>
      </c>
      <c r="D2743" s="46">
        <f t="shared" si="801"/>
        <v>10</v>
      </c>
      <c r="E2743" s="85">
        <v>35720</v>
      </c>
      <c r="F2743" s="94" t="s">
        <v>3080</v>
      </c>
      <c r="G2743" s="93" t="s">
        <v>310</v>
      </c>
      <c r="H2743" s="93" t="s">
        <v>308</v>
      </c>
      <c r="I2743" s="93">
        <v>1</v>
      </c>
      <c r="J2743" s="93">
        <v>2</v>
      </c>
      <c r="K2743" s="93" t="s">
        <v>1296</v>
      </c>
      <c r="L2743" s="172">
        <v>9568</v>
      </c>
      <c r="M2743" s="92" t="s">
        <v>1453</v>
      </c>
      <c r="N2743" s="50">
        <v>11</v>
      </c>
      <c r="O2743" s="7">
        <v>12</v>
      </c>
      <c r="P2743" s="7">
        <v>5</v>
      </c>
      <c r="Q2743" s="7">
        <v>2</v>
      </c>
      <c r="R2743" s="7">
        <v>5</v>
      </c>
      <c r="S2743" s="7">
        <v>15</v>
      </c>
      <c r="T2743" s="7">
        <v>15</v>
      </c>
      <c r="U2743" s="7">
        <v>17</v>
      </c>
      <c r="V2743" s="7">
        <v>4</v>
      </c>
      <c r="W2743" s="7">
        <v>5</v>
      </c>
      <c r="Z2743" s="7">
        <v>2</v>
      </c>
      <c r="AA2743" s="7">
        <v>5</v>
      </c>
      <c r="BG2743" s="6">
        <f t="shared" si="791"/>
        <v>0</v>
      </c>
      <c r="BH2743" s="6">
        <f t="shared" si="811"/>
        <v>0</v>
      </c>
      <c r="BI2743" s="6">
        <f t="shared" si="792"/>
        <v>0</v>
      </c>
      <c r="BJ2743" s="6">
        <f t="shared" si="812"/>
        <v>0</v>
      </c>
      <c r="BK2743" s="6">
        <f t="shared" si="793"/>
        <v>1</v>
      </c>
      <c r="BL2743" s="6">
        <f t="shared" si="794"/>
        <v>1</v>
      </c>
      <c r="BM2743" s="6">
        <f t="shared" si="795"/>
        <v>0</v>
      </c>
      <c r="BN2743" s="6">
        <f t="shared" si="796"/>
        <v>0</v>
      </c>
      <c r="BO2743" s="6">
        <f t="shared" si="797"/>
        <v>1</v>
      </c>
      <c r="BP2743" s="6">
        <f t="shared" si="798"/>
        <v>1</v>
      </c>
      <c r="BQ2743" s="6">
        <f t="shared" si="802"/>
        <v>1</v>
      </c>
      <c r="BR2743" s="6">
        <f t="shared" si="803"/>
        <v>4</v>
      </c>
      <c r="BS2743" s="6">
        <f t="shared" si="805"/>
        <v>1</v>
      </c>
      <c r="BT2743" s="6">
        <f t="shared" si="806"/>
        <v>2</v>
      </c>
      <c r="CT2743" s="6">
        <f t="shared" si="804"/>
        <v>4</v>
      </c>
      <c r="CX2743" s="6" t="str">
        <f t="shared" si="807"/>
        <v>A</v>
      </c>
      <c r="CY2743" s="87">
        <f t="shared" si="808"/>
        <v>9568</v>
      </c>
      <c r="CZ2743" s="87">
        <f t="shared" si="809"/>
        <v>0</v>
      </c>
      <c r="DA2743" s="6" t="str">
        <f t="shared" si="810"/>
        <v>na</v>
      </c>
      <c r="DV2743" s="90"/>
      <c r="DY2743" s="57"/>
      <c r="EA2743" s="50"/>
    </row>
    <row r="2744" spans="1:131" hidden="1" x14ac:dyDescent="0.2">
      <c r="A2744" s="46">
        <v>6213</v>
      </c>
      <c r="B2744" s="46">
        <f t="shared" si="799"/>
        <v>3</v>
      </c>
      <c r="C2744" s="46">
        <f t="shared" si="800"/>
        <v>21</v>
      </c>
      <c r="D2744" s="46">
        <f t="shared" si="801"/>
        <v>10</v>
      </c>
      <c r="E2744" s="85">
        <v>35724</v>
      </c>
      <c r="F2744" s="94" t="s">
        <v>2454</v>
      </c>
      <c r="G2744" s="93" t="s">
        <v>310</v>
      </c>
      <c r="H2744" s="93" t="s">
        <v>307</v>
      </c>
      <c r="I2744" s="93">
        <v>1</v>
      </c>
      <c r="J2744" s="93">
        <v>1</v>
      </c>
      <c r="K2744" s="93" t="s">
        <v>3298</v>
      </c>
      <c r="L2744" s="172">
        <v>6059</v>
      </c>
      <c r="M2744" s="92" t="s">
        <v>1454</v>
      </c>
      <c r="N2744" s="50">
        <v>11</v>
      </c>
      <c r="O2744" s="7">
        <v>13</v>
      </c>
      <c r="P2744" s="7">
        <v>5</v>
      </c>
      <c r="Q2744" s="7">
        <v>3</v>
      </c>
      <c r="R2744" s="7">
        <v>5</v>
      </c>
      <c r="S2744" s="7">
        <v>16</v>
      </c>
      <c r="T2744" s="7">
        <v>16</v>
      </c>
      <c r="U2744" s="7">
        <v>18</v>
      </c>
      <c r="V2744" s="7">
        <v>8</v>
      </c>
      <c r="W2744" s="7">
        <v>3</v>
      </c>
      <c r="Z2744" s="7">
        <v>10</v>
      </c>
      <c r="AA2744" s="7">
        <v>2</v>
      </c>
      <c r="BG2744" s="6">
        <f t="shared" si="791"/>
        <v>0</v>
      </c>
      <c r="BH2744" s="6">
        <f t="shared" si="811"/>
        <v>0</v>
      </c>
      <c r="BI2744" s="6">
        <f t="shared" si="792"/>
        <v>1</v>
      </c>
      <c r="BJ2744" s="6">
        <f t="shared" si="812"/>
        <v>1</v>
      </c>
      <c r="BK2744" s="6">
        <f t="shared" si="793"/>
        <v>0</v>
      </c>
      <c r="BL2744" s="6">
        <f t="shared" si="794"/>
        <v>0</v>
      </c>
      <c r="BM2744" s="6">
        <f t="shared" si="795"/>
        <v>1</v>
      </c>
      <c r="BN2744" s="6">
        <f t="shared" si="796"/>
        <v>1</v>
      </c>
      <c r="BO2744" s="6">
        <f t="shared" si="797"/>
        <v>1</v>
      </c>
      <c r="BP2744" s="6">
        <f t="shared" si="798"/>
        <v>2</v>
      </c>
      <c r="BQ2744" s="6">
        <f t="shared" si="802"/>
        <v>1</v>
      </c>
      <c r="BR2744" s="6">
        <f t="shared" si="803"/>
        <v>5</v>
      </c>
      <c r="BS2744" s="6">
        <f t="shared" si="805"/>
        <v>1</v>
      </c>
      <c r="BT2744" s="6">
        <f t="shared" si="806"/>
        <v>3</v>
      </c>
      <c r="CT2744" s="6">
        <f t="shared" si="804"/>
        <v>8</v>
      </c>
      <c r="CX2744" s="6" t="str">
        <f t="shared" si="807"/>
        <v>A</v>
      </c>
      <c r="CY2744" s="87">
        <f t="shared" si="808"/>
        <v>6059</v>
      </c>
      <c r="CZ2744" s="87">
        <f t="shared" si="809"/>
        <v>0</v>
      </c>
      <c r="DA2744" s="6" t="str">
        <f t="shared" si="810"/>
        <v>na</v>
      </c>
      <c r="DV2744" s="90"/>
      <c r="DY2744" s="57"/>
      <c r="EA2744" s="50"/>
    </row>
    <row r="2745" spans="1:131" hidden="1" x14ac:dyDescent="0.2">
      <c r="A2745" s="46">
        <v>6214</v>
      </c>
      <c r="B2745" s="46">
        <f t="shared" si="799"/>
        <v>7</v>
      </c>
      <c r="C2745" s="46">
        <f t="shared" si="800"/>
        <v>25</v>
      </c>
      <c r="D2745" s="46">
        <f t="shared" si="801"/>
        <v>10</v>
      </c>
      <c r="E2745" s="85">
        <v>35728</v>
      </c>
      <c r="F2745" s="94" t="s">
        <v>104</v>
      </c>
      <c r="G2745" s="93" t="s">
        <v>103</v>
      </c>
      <c r="H2745" s="93" t="s">
        <v>306</v>
      </c>
      <c r="I2745" s="93">
        <v>4</v>
      </c>
      <c r="J2745" s="93">
        <v>3</v>
      </c>
      <c r="K2745" s="93" t="s">
        <v>1313</v>
      </c>
      <c r="L2745" s="172">
        <v>3700</v>
      </c>
      <c r="M2745" s="92" t="s">
        <v>1455</v>
      </c>
      <c r="N2745" s="50">
        <v>6</v>
      </c>
      <c r="O2745" s="7">
        <v>14</v>
      </c>
      <c r="P2745" s="7">
        <v>6</v>
      </c>
      <c r="Q2745" s="7">
        <v>3</v>
      </c>
      <c r="R2745" s="7">
        <v>5</v>
      </c>
      <c r="S2745" s="7">
        <v>20</v>
      </c>
      <c r="T2745" s="7">
        <v>19</v>
      </c>
      <c r="U2745" s="7">
        <v>21</v>
      </c>
      <c r="V2745" s="7">
        <v>8</v>
      </c>
      <c r="W2745" s="7">
        <v>6</v>
      </c>
      <c r="Z2745" s="7">
        <v>6</v>
      </c>
      <c r="AA2745" s="7">
        <v>5</v>
      </c>
      <c r="BG2745" s="6">
        <f t="shared" si="791"/>
        <v>1</v>
      </c>
      <c r="BH2745" s="6">
        <f t="shared" si="811"/>
        <v>1</v>
      </c>
      <c r="BI2745" s="6">
        <f t="shared" si="792"/>
        <v>0</v>
      </c>
      <c r="BJ2745" s="6">
        <f t="shared" si="812"/>
        <v>0</v>
      </c>
      <c r="BK2745" s="6">
        <f t="shared" si="793"/>
        <v>0</v>
      </c>
      <c r="BL2745" s="6">
        <f t="shared" si="794"/>
        <v>0</v>
      </c>
      <c r="BM2745" s="6">
        <f t="shared" si="795"/>
        <v>1</v>
      </c>
      <c r="BN2745" s="6">
        <f t="shared" si="796"/>
        <v>2</v>
      </c>
      <c r="BO2745" s="6">
        <f t="shared" si="797"/>
        <v>0</v>
      </c>
      <c r="BP2745" s="6">
        <f t="shared" si="798"/>
        <v>0</v>
      </c>
      <c r="BQ2745" s="6">
        <f t="shared" si="802"/>
        <v>1</v>
      </c>
      <c r="BR2745" s="6">
        <f t="shared" si="803"/>
        <v>6</v>
      </c>
      <c r="BS2745" s="6">
        <f t="shared" si="805"/>
        <v>1</v>
      </c>
      <c r="BT2745" s="6">
        <f t="shared" si="806"/>
        <v>4</v>
      </c>
      <c r="CT2745" s="6">
        <f t="shared" si="804"/>
        <v>8</v>
      </c>
      <c r="CX2745" s="6" t="str">
        <f t="shared" si="807"/>
        <v>H</v>
      </c>
      <c r="CY2745" s="87">
        <f t="shared" si="808"/>
        <v>3700</v>
      </c>
      <c r="CZ2745" s="87">
        <f t="shared" si="809"/>
        <v>0</v>
      </c>
      <c r="DA2745" s="6">
        <f t="shared" si="810"/>
        <v>3700</v>
      </c>
      <c r="DV2745" s="90"/>
      <c r="DY2745" s="57"/>
      <c r="EA2745" s="50"/>
    </row>
    <row r="2746" spans="1:131" hidden="1" x14ac:dyDescent="0.2">
      <c r="A2746" s="46">
        <v>6215</v>
      </c>
      <c r="B2746" s="46">
        <f t="shared" si="799"/>
        <v>7</v>
      </c>
      <c r="C2746" s="46">
        <f t="shared" si="800"/>
        <v>1</v>
      </c>
      <c r="D2746" s="46">
        <f t="shared" si="801"/>
        <v>11</v>
      </c>
      <c r="E2746" s="85">
        <v>35735</v>
      </c>
      <c r="F2746" s="94" t="s">
        <v>2387</v>
      </c>
      <c r="G2746" s="93" t="s">
        <v>310</v>
      </c>
      <c r="H2746" s="93" t="s">
        <v>307</v>
      </c>
      <c r="I2746" s="93">
        <v>1</v>
      </c>
      <c r="J2746" s="93">
        <v>1</v>
      </c>
      <c r="K2746" s="93" t="s">
        <v>36</v>
      </c>
      <c r="L2746" s="172">
        <v>3701</v>
      </c>
      <c r="M2746" s="92" t="s">
        <v>1456</v>
      </c>
      <c r="N2746" s="50">
        <v>6</v>
      </c>
      <c r="O2746" s="7">
        <v>15</v>
      </c>
      <c r="P2746" s="7">
        <v>6</v>
      </c>
      <c r="Q2746" s="7">
        <v>4</v>
      </c>
      <c r="R2746" s="7">
        <v>5</v>
      </c>
      <c r="S2746" s="7">
        <v>21</v>
      </c>
      <c r="T2746" s="7">
        <v>20</v>
      </c>
      <c r="U2746" s="7">
        <v>22</v>
      </c>
      <c r="V2746" s="7">
        <v>5</v>
      </c>
      <c r="W2746" s="7">
        <v>8</v>
      </c>
      <c r="X2746" s="7">
        <v>6</v>
      </c>
      <c r="Y2746" s="7">
        <v>4</v>
      </c>
      <c r="Z2746" s="7">
        <v>8</v>
      </c>
      <c r="AA2746" s="7">
        <v>5</v>
      </c>
      <c r="AB2746" s="7">
        <v>14</v>
      </c>
      <c r="AC2746" s="7">
        <v>10</v>
      </c>
      <c r="BG2746" s="6">
        <f t="shared" si="791"/>
        <v>0</v>
      </c>
      <c r="BH2746" s="6">
        <f t="shared" si="811"/>
        <v>0</v>
      </c>
      <c r="BI2746" s="6">
        <f t="shared" si="792"/>
        <v>1</v>
      </c>
      <c r="BJ2746" s="6">
        <f t="shared" si="812"/>
        <v>1</v>
      </c>
      <c r="BK2746" s="6">
        <f t="shared" si="793"/>
        <v>0</v>
      </c>
      <c r="BL2746" s="6">
        <f t="shared" si="794"/>
        <v>0</v>
      </c>
      <c r="BM2746" s="6">
        <f t="shared" si="795"/>
        <v>1</v>
      </c>
      <c r="BN2746" s="6">
        <f t="shared" si="796"/>
        <v>3</v>
      </c>
      <c r="BO2746" s="6">
        <f t="shared" si="797"/>
        <v>1</v>
      </c>
      <c r="BP2746" s="6">
        <f t="shared" si="798"/>
        <v>1</v>
      </c>
      <c r="BQ2746" s="6">
        <f t="shared" si="802"/>
        <v>1</v>
      </c>
      <c r="BR2746" s="6">
        <f t="shared" si="803"/>
        <v>7</v>
      </c>
      <c r="BS2746" s="6">
        <f t="shared" si="805"/>
        <v>1</v>
      </c>
      <c r="BT2746" s="6">
        <f t="shared" si="806"/>
        <v>5</v>
      </c>
      <c r="CT2746" s="6">
        <f t="shared" si="804"/>
        <v>11</v>
      </c>
      <c r="CX2746" s="6" t="str">
        <f t="shared" si="807"/>
        <v>A</v>
      </c>
      <c r="CY2746" s="87">
        <f t="shared" si="808"/>
        <v>3701</v>
      </c>
      <c r="CZ2746" s="87">
        <f t="shared" si="809"/>
        <v>0</v>
      </c>
      <c r="DA2746" s="6" t="str">
        <f t="shared" si="810"/>
        <v>na</v>
      </c>
      <c r="DV2746" s="90"/>
      <c r="DY2746" s="57"/>
      <c r="EA2746" s="50"/>
    </row>
    <row r="2747" spans="1:131" hidden="1" x14ac:dyDescent="0.2">
      <c r="A2747" s="46">
        <v>6216</v>
      </c>
      <c r="B2747" s="46">
        <f t="shared" si="799"/>
        <v>3</v>
      </c>
      <c r="C2747" s="46">
        <f t="shared" si="800"/>
        <v>4</v>
      </c>
      <c r="D2747" s="46">
        <f t="shared" si="801"/>
        <v>11</v>
      </c>
      <c r="E2747" s="85">
        <v>35738</v>
      </c>
      <c r="F2747" s="94" t="s">
        <v>2120</v>
      </c>
      <c r="G2747" s="93" t="s">
        <v>103</v>
      </c>
      <c r="H2747" s="93" t="s">
        <v>306</v>
      </c>
      <c r="I2747" s="93">
        <v>1</v>
      </c>
      <c r="J2747" s="93">
        <v>0</v>
      </c>
      <c r="K2747" s="93" t="s">
        <v>36</v>
      </c>
      <c r="L2747" s="172">
        <v>3370</v>
      </c>
      <c r="M2747" s="92" t="s">
        <v>1457</v>
      </c>
      <c r="N2747" s="50">
        <v>6</v>
      </c>
      <c r="O2747" s="7">
        <v>16</v>
      </c>
      <c r="P2747" s="7">
        <v>7</v>
      </c>
      <c r="Q2747" s="7">
        <v>4</v>
      </c>
      <c r="R2747" s="7">
        <v>5</v>
      </c>
      <c r="S2747" s="7">
        <v>22</v>
      </c>
      <c r="T2747" s="7">
        <v>20</v>
      </c>
      <c r="U2747" s="7">
        <v>25</v>
      </c>
      <c r="V2747" s="7">
        <v>9</v>
      </c>
      <c r="W2747" s="7">
        <v>8</v>
      </c>
      <c r="Z2747" s="7">
        <v>6</v>
      </c>
      <c r="AA2747" s="7">
        <v>6</v>
      </c>
      <c r="BG2747" s="6">
        <f t="shared" si="791"/>
        <v>1</v>
      </c>
      <c r="BH2747" s="6">
        <f t="shared" si="811"/>
        <v>1</v>
      </c>
      <c r="BI2747" s="6">
        <f t="shared" si="792"/>
        <v>0</v>
      </c>
      <c r="BJ2747" s="6">
        <f t="shared" si="812"/>
        <v>0</v>
      </c>
      <c r="BK2747" s="6">
        <f t="shared" si="793"/>
        <v>0</v>
      </c>
      <c r="BL2747" s="6">
        <f t="shared" si="794"/>
        <v>0</v>
      </c>
      <c r="BM2747" s="6">
        <f t="shared" si="795"/>
        <v>1</v>
      </c>
      <c r="BN2747" s="6">
        <f t="shared" si="796"/>
        <v>4</v>
      </c>
      <c r="BO2747" s="6">
        <f t="shared" si="797"/>
        <v>0</v>
      </c>
      <c r="BP2747" s="6">
        <f t="shared" si="798"/>
        <v>0</v>
      </c>
      <c r="BQ2747" s="6">
        <f t="shared" si="802"/>
        <v>1</v>
      </c>
      <c r="BR2747" s="6">
        <f t="shared" si="803"/>
        <v>8</v>
      </c>
      <c r="BS2747" s="6">
        <f t="shared" si="805"/>
        <v>0</v>
      </c>
      <c r="BT2747" s="6">
        <f t="shared" si="806"/>
        <v>0</v>
      </c>
      <c r="CT2747" s="6">
        <f t="shared" si="804"/>
        <v>9</v>
      </c>
      <c r="CX2747" s="6" t="str">
        <f t="shared" si="807"/>
        <v>H</v>
      </c>
      <c r="CY2747" s="87">
        <f t="shared" si="808"/>
        <v>3370</v>
      </c>
      <c r="CZ2747" s="87">
        <f t="shared" si="809"/>
        <v>0</v>
      </c>
      <c r="DA2747" s="6">
        <f t="shared" si="810"/>
        <v>3370</v>
      </c>
      <c r="DV2747" s="90"/>
      <c r="DY2747" s="57"/>
      <c r="EA2747" s="50"/>
    </row>
    <row r="2748" spans="1:131" hidden="1" x14ac:dyDescent="0.2">
      <c r="A2748" s="46">
        <v>6217</v>
      </c>
      <c r="B2748" s="46">
        <f t="shared" si="799"/>
        <v>7</v>
      </c>
      <c r="C2748" s="46">
        <f t="shared" si="800"/>
        <v>8</v>
      </c>
      <c r="D2748" s="46">
        <f t="shared" si="801"/>
        <v>11</v>
      </c>
      <c r="E2748" s="85">
        <v>35742</v>
      </c>
      <c r="F2748" s="94" t="s">
        <v>2548</v>
      </c>
      <c r="G2748" s="93" t="s">
        <v>103</v>
      </c>
      <c r="H2748" s="93" t="s">
        <v>306</v>
      </c>
      <c r="I2748" s="93">
        <v>2</v>
      </c>
      <c r="J2748" s="93">
        <v>0</v>
      </c>
      <c r="K2748" s="93" t="s">
        <v>1296</v>
      </c>
      <c r="L2748" s="172">
        <v>3343</v>
      </c>
      <c r="M2748" s="92" t="s">
        <v>568</v>
      </c>
      <c r="N2748" s="50">
        <v>3</v>
      </c>
      <c r="O2748" s="7">
        <v>17</v>
      </c>
      <c r="P2748" s="7">
        <v>8</v>
      </c>
      <c r="Q2748" s="7">
        <v>4</v>
      </c>
      <c r="R2748" s="7">
        <v>5</v>
      </c>
      <c r="S2748" s="7">
        <v>24</v>
      </c>
      <c r="T2748" s="7">
        <v>20</v>
      </c>
      <c r="U2748" s="7">
        <v>28</v>
      </c>
      <c r="V2748" s="7">
        <v>4</v>
      </c>
      <c r="W2748" s="7">
        <v>1</v>
      </c>
      <c r="Z2748" s="7">
        <v>9</v>
      </c>
      <c r="AA2748" s="7">
        <v>3</v>
      </c>
      <c r="BG2748" s="6">
        <f t="shared" si="791"/>
        <v>1</v>
      </c>
      <c r="BH2748" s="6">
        <f t="shared" si="811"/>
        <v>2</v>
      </c>
      <c r="BI2748" s="6">
        <f t="shared" si="792"/>
        <v>0</v>
      </c>
      <c r="BJ2748" s="6">
        <f t="shared" si="812"/>
        <v>0</v>
      </c>
      <c r="BK2748" s="6">
        <f t="shared" si="793"/>
        <v>0</v>
      </c>
      <c r="BL2748" s="6">
        <f t="shared" si="794"/>
        <v>0</v>
      </c>
      <c r="BM2748" s="6">
        <f t="shared" si="795"/>
        <v>1</v>
      </c>
      <c r="BN2748" s="6">
        <f t="shared" si="796"/>
        <v>5</v>
      </c>
      <c r="BO2748" s="6">
        <f t="shared" si="797"/>
        <v>0</v>
      </c>
      <c r="BP2748" s="6">
        <f t="shared" si="798"/>
        <v>0</v>
      </c>
      <c r="BQ2748" s="6">
        <f t="shared" si="802"/>
        <v>1</v>
      </c>
      <c r="BR2748" s="6">
        <f t="shared" si="803"/>
        <v>9</v>
      </c>
      <c r="BS2748" s="6">
        <f t="shared" si="805"/>
        <v>0</v>
      </c>
      <c r="BT2748" s="6">
        <f t="shared" si="806"/>
        <v>0</v>
      </c>
      <c r="CT2748" s="6">
        <f t="shared" si="804"/>
        <v>4</v>
      </c>
      <c r="CX2748" s="6" t="str">
        <f t="shared" si="807"/>
        <v>H</v>
      </c>
      <c r="CY2748" s="87">
        <f t="shared" si="808"/>
        <v>3343</v>
      </c>
      <c r="CZ2748" s="87">
        <f t="shared" si="809"/>
        <v>0</v>
      </c>
      <c r="DA2748" s="6">
        <f t="shared" si="810"/>
        <v>3343</v>
      </c>
      <c r="DV2748" s="90"/>
      <c r="DY2748" s="57"/>
      <c r="EA2748" s="50"/>
    </row>
    <row r="2749" spans="1:131" hidden="1" x14ac:dyDescent="0.2">
      <c r="A2749" s="46">
        <v>6218</v>
      </c>
      <c r="B2749" s="46">
        <f t="shared" si="799"/>
        <v>3</v>
      </c>
      <c r="C2749" s="46">
        <f t="shared" si="800"/>
        <v>18</v>
      </c>
      <c r="D2749" s="46">
        <f t="shared" si="801"/>
        <v>11</v>
      </c>
      <c r="E2749" s="85">
        <v>35752</v>
      </c>
      <c r="F2749" s="94" t="s">
        <v>500</v>
      </c>
      <c r="G2749" s="93" t="s">
        <v>310</v>
      </c>
      <c r="H2749" s="93" t="s">
        <v>307</v>
      </c>
      <c r="I2749" s="93">
        <v>1</v>
      </c>
      <c r="J2749" s="93">
        <v>1</v>
      </c>
      <c r="K2749" s="93" t="s">
        <v>1296</v>
      </c>
      <c r="L2749" s="172">
        <v>5521</v>
      </c>
      <c r="M2749" s="92" t="s">
        <v>3353</v>
      </c>
      <c r="N2749" s="50">
        <v>5</v>
      </c>
      <c r="O2749" s="7">
        <v>18</v>
      </c>
      <c r="P2749" s="7">
        <v>8</v>
      </c>
      <c r="Q2749" s="7">
        <v>5</v>
      </c>
      <c r="R2749" s="7">
        <v>5</v>
      </c>
      <c r="S2749" s="7">
        <v>25</v>
      </c>
      <c r="T2749" s="7">
        <v>21</v>
      </c>
      <c r="U2749" s="7">
        <v>29</v>
      </c>
      <c r="V2749" s="7">
        <v>2</v>
      </c>
      <c r="W2749" s="7">
        <v>9</v>
      </c>
      <c r="X2749" s="7">
        <v>0</v>
      </c>
      <c r="Y2749" s="7">
        <v>7</v>
      </c>
      <c r="Z2749" s="7">
        <v>6</v>
      </c>
      <c r="AA2749" s="7">
        <v>2</v>
      </c>
      <c r="AB2749" s="7">
        <v>13</v>
      </c>
      <c r="AC2749" s="7">
        <v>9</v>
      </c>
      <c r="BG2749" s="6">
        <f t="shared" si="791"/>
        <v>0</v>
      </c>
      <c r="BH2749" s="6">
        <f t="shared" si="811"/>
        <v>0</v>
      </c>
      <c r="BI2749" s="6">
        <f t="shared" si="792"/>
        <v>1</v>
      </c>
      <c r="BJ2749" s="6">
        <f t="shared" si="812"/>
        <v>1</v>
      </c>
      <c r="BK2749" s="6">
        <f t="shared" si="793"/>
        <v>0</v>
      </c>
      <c r="BL2749" s="6">
        <f t="shared" si="794"/>
        <v>0</v>
      </c>
      <c r="BM2749" s="6">
        <f t="shared" si="795"/>
        <v>1</v>
      </c>
      <c r="BN2749" s="6">
        <f t="shared" si="796"/>
        <v>6</v>
      </c>
      <c r="BO2749" s="6">
        <f t="shared" si="797"/>
        <v>1</v>
      </c>
      <c r="BP2749" s="6">
        <f t="shared" si="798"/>
        <v>1</v>
      </c>
      <c r="BQ2749" s="6">
        <f t="shared" si="802"/>
        <v>1</v>
      </c>
      <c r="BR2749" s="6">
        <f t="shared" si="803"/>
        <v>10</v>
      </c>
      <c r="BS2749" s="6">
        <f t="shared" si="805"/>
        <v>1</v>
      </c>
      <c r="BT2749" s="6">
        <f t="shared" si="806"/>
        <v>1</v>
      </c>
      <c r="CT2749" s="6">
        <f t="shared" si="804"/>
        <v>2</v>
      </c>
      <c r="CX2749" s="6" t="str">
        <f t="shared" si="807"/>
        <v>A</v>
      </c>
      <c r="CY2749" s="87">
        <f t="shared" si="808"/>
        <v>5521</v>
      </c>
      <c r="CZ2749" s="87">
        <f t="shared" si="809"/>
        <v>0</v>
      </c>
      <c r="DA2749" s="6" t="str">
        <f t="shared" si="810"/>
        <v>na</v>
      </c>
      <c r="DV2749" s="90"/>
      <c r="DY2749" s="57"/>
      <c r="EA2749" s="50"/>
    </row>
    <row r="2750" spans="1:131" hidden="1" x14ac:dyDescent="0.2">
      <c r="A2750" s="46">
        <v>6219</v>
      </c>
      <c r="B2750" s="46">
        <f t="shared" si="799"/>
        <v>7</v>
      </c>
      <c r="C2750" s="46">
        <f t="shared" si="800"/>
        <v>22</v>
      </c>
      <c r="D2750" s="46">
        <f t="shared" si="801"/>
        <v>11</v>
      </c>
      <c r="E2750" s="85">
        <v>35756</v>
      </c>
      <c r="F2750" s="94" t="s">
        <v>2118</v>
      </c>
      <c r="G2750" s="93" t="s">
        <v>310</v>
      </c>
      <c r="H2750" s="93" t="s">
        <v>308</v>
      </c>
      <c r="I2750" s="93">
        <v>0</v>
      </c>
      <c r="J2750" s="93">
        <v>1</v>
      </c>
      <c r="K2750" s="93" t="s">
        <v>36</v>
      </c>
      <c r="L2750" s="172">
        <v>4508</v>
      </c>
      <c r="M2750" s="92"/>
      <c r="N2750" s="50">
        <v>5</v>
      </c>
      <c r="O2750" s="7">
        <v>19</v>
      </c>
      <c r="P2750" s="7">
        <v>8</v>
      </c>
      <c r="Q2750" s="7">
        <v>5</v>
      </c>
      <c r="R2750" s="7">
        <v>6</v>
      </c>
      <c r="S2750" s="7">
        <v>25</v>
      </c>
      <c r="T2750" s="7">
        <v>22</v>
      </c>
      <c r="U2750" s="7">
        <v>29</v>
      </c>
      <c r="V2750" s="7">
        <v>6</v>
      </c>
      <c r="W2750" s="7">
        <v>9</v>
      </c>
      <c r="Z2750" s="7">
        <v>10</v>
      </c>
      <c r="AA2750" s="7">
        <v>5</v>
      </c>
      <c r="AB2750" s="7">
        <v>7</v>
      </c>
      <c r="AC2750" s="7">
        <v>2</v>
      </c>
      <c r="BG2750" s="6">
        <f t="shared" si="791"/>
        <v>0</v>
      </c>
      <c r="BH2750" s="6">
        <f t="shared" si="811"/>
        <v>0</v>
      </c>
      <c r="BI2750" s="6">
        <f t="shared" si="792"/>
        <v>0</v>
      </c>
      <c r="BJ2750" s="6">
        <f t="shared" si="812"/>
        <v>0</v>
      </c>
      <c r="BK2750" s="6">
        <f t="shared" si="793"/>
        <v>1</v>
      </c>
      <c r="BL2750" s="6">
        <f t="shared" si="794"/>
        <v>1</v>
      </c>
      <c r="BM2750" s="6">
        <f t="shared" si="795"/>
        <v>0</v>
      </c>
      <c r="BN2750" s="6">
        <f t="shared" si="796"/>
        <v>0</v>
      </c>
      <c r="BO2750" s="6">
        <f t="shared" si="797"/>
        <v>1</v>
      </c>
      <c r="BP2750" s="6">
        <f t="shared" si="798"/>
        <v>2</v>
      </c>
      <c r="BQ2750" s="6">
        <f t="shared" si="802"/>
        <v>0</v>
      </c>
      <c r="BR2750" s="6">
        <f t="shared" si="803"/>
        <v>0</v>
      </c>
      <c r="BS2750" s="6">
        <f t="shared" si="805"/>
        <v>1</v>
      </c>
      <c r="BT2750" s="6">
        <f t="shared" si="806"/>
        <v>2</v>
      </c>
      <c r="CT2750" s="6">
        <f t="shared" si="804"/>
        <v>6</v>
      </c>
      <c r="CX2750" s="6" t="str">
        <f t="shared" si="807"/>
        <v>A</v>
      </c>
      <c r="CY2750" s="87">
        <f t="shared" si="808"/>
        <v>4508</v>
      </c>
      <c r="CZ2750" s="87">
        <f t="shared" si="809"/>
        <v>0</v>
      </c>
      <c r="DA2750" s="6" t="str">
        <f t="shared" si="810"/>
        <v>na</v>
      </c>
      <c r="DV2750" s="90"/>
      <c r="DY2750" s="57"/>
      <c r="EA2750" s="50"/>
    </row>
    <row r="2751" spans="1:131" hidden="1" x14ac:dyDescent="0.2">
      <c r="A2751" s="46">
        <v>6220</v>
      </c>
      <c r="B2751" s="46">
        <f t="shared" si="799"/>
        <v>7</v>
      </c>
      <c r="C2751" s="46">
        <f t="shared" si="800"/>
        <v>29</v>
      </c>
      <c r="D2751" s="46">
        <f t="shared" si="801"/>
        <v>11</v>
      </c>
      <c r="E2751" s="85">
        <v>35763</v>
      </c>
      <c r="F2751" s="94" t="s">
        <v>3630</v>
      </c>
      <c r="G2751" s="93" t="s">
        <v>103</v>
      </c>
      <c r="H2751" s="93" t="s">
        <v>308</v>
      </c>
      <c r="I2751" s="93">
        <v>1</v>
      </c>
      <c r="J2751" s="93">
        <v>2</v>
      </c>
      <c r="K2751" s="93" t="s">
        <v>3298</v>
      </c>
      <c r="L2751" s="172">
        <v>3636</v>
      </c>
      <c r="M2751" s="92" t="s">
        <v>3354</v>
      </c>
      <c r="N2751" s="50">
        <v>7</v>
      </c>
      <c r="O2751" s="7">
        <v>20</v>
      </c>
      <c r="P2751" s="7">
        <v>8</v>
      </c>
      <c r="Q2751" s="7">
        <v>5</v>
      </c>
      <c r="R2751" s="7">
        <v>7</v>
      </c>
      <c r="S2751" s="7">
        <v>26</v>
      </c>
      <c r="T2751" s="7">
        <v>24</v>
      </c>
      <c r="U2751" s="7">
        <v>29</v>
      </c>
      <c r="V2751" s="7">
        <v>6</v>
      </c>
      <c r="W2751" s="7">
        <v>5</v>
      </c>
      <c r="X2751" s="7">
        <v>3</v>
      </c>
      <c r="Y2751" s="7">
        <v>5</v>
      </c>
      <c r="Z2751" s="7">
        <v>7</v>
      </c>
      <c r="AA2751" s="7">
        <v>3</v>
      </c>
      <c r="AB2751" s="7">
        <v>12</v>
      </c>
      <c r="AC2751" s="7">
        <v>10</v>
      </c>
      <c r="BG2751" s="6">
        <f t="shared" si="791"/>
        <v>0</v>
      </c>
      <c r="BH2751" s="6">
        <f t="shared" si="811"/>
        <v>0</v>
      </c>
      <c r="BI2751" s="6">
        <f t="shared" si="792"/>
        <v>0</v>
      </c>
      <c r="BJ2751" s="6">
        <f t="shared" si="812"/>
        <v>0</v>
      </c>
      <c r="BK2751" s="6">
        <f t="shared" si="793"/>
        <v>1</v>
      </c>
      <c r="BL2751" s="6">
        <f t="shared" si="794"/>
        <v>2</v>
      </c>
      <c r="BM2751" s="6">
        <f t="shared" si="795"/>
        <v>0</v>
      </c>
      <c r="BN2751" s="6">
        <f t="shared" si="796"/>
        <v>0</v>
      </c>
      <c r="BO2751" s="6">
        <f t="shared" si="797"/>
        <v>1</v>
      </c>
      <c r="BP2751" s="6">
        <f t="shared" si="798"/>
        <v>3</v>
      </c>
      <c r="BQ2751" s="6">
        <f t="shared" si="802"/>
        <v>1</v>
      </c>
      <c r="BR2751" s="6">
        <f t="shared" si="803"/>
        <v>1</v>
      </c>
      <c r="BS2751" s="6">
        <f t="shared" si="805"/>
        <v>1</v>
      </c>
      <c r="BT2751" s="6">
        <f t="shared" si="806"/>
        <v>3</v>
      </c>
      <c r="CT2751" s="6">
        <f t="shared" si="804"/>
        <v>9</v>
      </c>
      <c r="CX2751" s="6" t="str">
        <f t="shared" si="807"/>
        <v>H</v>
      </c>
      <c r="CY2751" s="87">
        <f t="shared" si="808"/>
        <v>3636</v>
      </c>
      <c r="CZ2751" s="87">
        <f t="shared" si="809"/>
        <v>0</v>
      </c>
      <c r="DA2751" s="6">
        <f t="shared" si="810"/>
        <v>3636</v>
      </c>
      <c r="DV2751" s="90"/>
      <c r="DY2751" s="57"/>
      <c r="EA2751" s="50"/>
    </row>
    <row r="2752" spans="1:131" hidden="1" x14ac:dyDescent="0.2">
      <c r="A2752" s="46">
        <v>6221</v>
      </c>
      <c r="B2752" s="46">
        <f t="shared" si="799"/>
        <v>3</v>
      </c>
      <c r="C2752" s="46">
        <f t="shared" si="800"/>
        <v>2</v>
      </c>
      <c r="D2752" s="46">
        <f t="shared" si="801"/>
        <v>12</v>
      </c>
      <c r="E2752" s="85">
        <v>35766</v>
      </c>
      <c r="F2752" s="94" t="s">
        <v>1743</v>
      </c>
      <c r="G2752" s="93" t="s">
        <v>310</v>
      </c>
      <c r="H2752" s="93" t="s">
        <v>307</v>
      </c>
      <c r="I2752" s="93">
        <v>0</v>
      </c>
      <c r="J2752" s="93">
        <v>0</v>
      </c>
      <c r="K2752" s="93" t="s">
        <v>36</v>
      </c>
      <c r="L2752" s="172">
        <v>3365</v>
      </c>
      <c r="M2752" s="92"/>
      <c r="N2752" s="50">
        <v>7</v>
      </c>
      <c r="O2752" s="7">
        <v>21</v>
      </c>
      <c r="P2752" s="7">
        <v>8</v>
      </c>
      <c r="Q2752" s="7">
        <v>6</v>
      </c>
      <c r="R2752" s="7">
        <v>7</v>
      </c>
      <c r="S2752" s="7">
        <v>26</v>
      </c>
      <c r="T2752" s="7">
        <v>24</v>
      </c>
      <c r="U2752" s="7">
        <v>30</v>
      </c>
      <c r="BG2752" s="6">
        <f t="shared" si="791"/>
        <v>0</v>
      </c>
      <c r="BH2752" s="6">
        <f t="shared" si="811"/>
        <v>0</v>
      </c>
      <c r="BI2752" s="6">
        <f t="shared" si="792"/>
        <v>1</v>
      </c>
      <c r="BJ2752" s="6">
        <f t="shared" si="812"/>
        <v>1</v>
      </c>
      <c r="BK2752" s="6">
        <f t="shared" si="793"/>
        <v>0</v>
      </c>
      <c r="BL2752" s="6">
        <f t="shared" si="794"/>
        <v>0</v>
      </c>
      <c r="BM2752" s="6">
        <f t="shared" si="795"/>
        <v>1</v>
      </c>
      <c r="BN2752" s="6">
        <f t="shared" si="796"/>
        <v>1</v>
      </c>
      <c r="BO2752" s="6">
        <f t="shared" si="797"/>
        <v>1</v>
      </c>
      <c r="BP2752" s="6">
        <f t="shared" si="798"/>
        <v>4</v>
      </c>
      <c r="BQ2752" s="6">
        <f t="shared" si="802"/>
        <v>0</v>
      </c>
      <c r="BR2752" s="6">
        <f t="shared" si="803"/>
        <v>0</v>
      </c>
      <c r="BS2752" s="6">
        <f t="shared" si="805"/>
        <v>0</v>
      </c>
      <c r="BT2752" s="6">
        <f t="shared" si="806"/>
        <v>0</v>
      </c>
      <c r="CT2752" s="6">
        <f t="shared" si="804"/>
        <v>0</v>
      </c>
      <c r="CX2752" s="6" t="str">
        <f t="shared" si="807"/>
        <v>A</v>
      </c>
      <c r="CY2752" s="87">
        <f t="shared" si="808"/>
        <v>3365</v>
      </c>
      <c r="CZ2752" s="87">
        <f t="shared" si="809"/>
        <v>0</v>
      </c>
      <c r="DA2752" s="6" t="str">
        <f t="shared" si="810"/>
        <v>na</v>
      </c>
      <c r="DV2752" s="90"/>
      <c r="DY2752" s="57"/>
      <c r="EA2752" s="50"/>
    </row>
    <row r="2753" spans="1:131" hidden="1" x14ac:dyDescent="0.2">
      <c r="A2753" s="46">
        <v>6222</v>
      </c>
      <c r="B2753" s="46">
        <f t="shared" si="799"/>
        <v>7</v>
      </c>
      <c r="C2753" s="46">
        <f t="shared" si="800"/>
        <v>13</v>
      </c>
      <c r="D2753" s="46">
        <f t="shared" si="801"/>
        <v>12</v>
      </c>
      <c r="E2753" s="85">
        <v>35777</v>
      </c>
      <c r="F2753" s="94" t="s">
        <v>234</v>
      </c>
      <c r="G2753" s="93" t="s">
        <v>103</v>
      </c>
      <c r="H2753" s="93" t="s">
        <v>306</v>
      </c>
      <c r="I2753" s="93">
        <v>1</v>
      </c>
      <c r="J2753" s="93">
        <v>0</v>
      </c>
      <c r="K2753" s="93" t="s">
        <v>36</v>
      </c>
      <c r="L2753" s="172">
        <v>2871</v>
      </c>
      <c r="M2753" s="92" t="s">
        <v>1039</v>
      </c>
      <c r="N2753" s="50">
        <v>5</v>
      </c>
      <c r="O2753" s="7">
        <v>22</v>
      </c>
      <c r="P2753" s="7">
        <v>9</v>
      </c>
      <c r="Q2753" s="7">
        <v>6</v>
      </c>
      <c r="R2753" s="7">
        <v>7</v>
      </c>
      <c r="S2753" s="7">
        <v>27</v>
      </c>
      <c r="T2753" s="7">
        <v>24</v>
      </c>
      <c r="U2753" s="7">
        <v>33</v>
      </c>
      <c r="V2753" s="7">
        <v>5</v>
      </c>
      <c r="W2753" s="7">
        <v>3</v>
      </c>
      <c r="Z2753" s="7">
        <v>10</v>
      </c>
      <c r="AA2753" s="7">
        <v>5</v>
      </c>
      <c r="BG2753" s="6">
        <f t="shared" si="791"/>
        <v>1</v>
      </c>
      <c r="BH2753" s="6">
        <f t="shared" si="811"/>
        <v>1</v>
      </c>
      <c r="BI2753" s="6">
        <f t="shared" si="792"/>
        <v>0</v>
      </c>
      <c r="BJ2753" s="6">
        <f t="shared" si="812"/>
        <v>0</v>
      </c>
      <c r="BK2753" s="6">
        <f t="shared" si="793"/>
        <v>0</v>
      </c>
      <c r="BL2753" s="6">
        <f t="shared" si="794"/>
        <v>0</v>
      </c>
      <c r="BM2753" s="6">
        <f t="shared" si="795"/>
        <v>1</v>
      </c>
      <c r="BN2753" s="6">
        <f t="shared" si="796"/>
        <v>2</v>
      </c>
      <c r="BO2753" s="6">
        <f t="shared" si="797"/>
        <v>0</v>
      </c>
      <c r="BP2753" s="6">
        <f t="shared" si="798"/>
        <v>0</v>
      </c>
      <c r="BQ2753" s="6">
        <f t="shared" si="802"/>
        <v>1</v>
      </c>
      <c r="BR2753" s="6">
        <f t="shared" si="803"/>
        <v>1</v>
      </c>
      <c r="BS2753" s="6">
        <f t="shared" si="805"/>
        <v>0</v>
      </c>
      <c r="BT2753" s="6">
        <f t="shared" si="806"/>
        <v>0</v>
      </c>
      <c r="CT2753" s="6">
        <f t="shared" si="804"/>
        <v>5</v>
      </c>
      <c r="CX2753" s="6" t="str">
        <f t="shared" si="807"/>
        <v>H</v>
      </c>
      <c r="CY2753" s="87">
        <f t="shared" si="808"/>
        <v>2871</v>
      </c>
      <c r="CZ2753" s="87">
        <f t="shared" si="809"/>
        <v>0</v>
      </c>
      <c r="DA2753" s="6">
        <f t="shared" si="810"/>
        <v>2871</v>
      </c>
      <c r="DV2753" s="90"/>
      <c r="DY2753" s="57"/>
      <c r="EA2753" s="50"/>
    </row>
    <row r="2754" spans="1:131" hidden="1" x14ac:dyDescent="0.2">
      <c r="A2754" s="46">
        <v>6223</v>
      </c>
      <c r="B2754" s="46">
        <f t="shared" si="799"/>
        <v>6</v>
      </c>
      <c r="C2754" s="46">
        <f t="shared" si="800"/>
        <v>19</v>
      </c>
      <c r="D2754" s="46">
        <f t="shared" si="801"/>
        <v>12</v>
      </c>
      <c r="E2754" s="85">
        <v>35783</v>
      </c>
      <c r="F2754" s="94" t="s">
        <v>537</v>
      </c>
      <c r="G2754" s="93" t="s">
        <v>310</v>
      </c>
      <c r="H2754" s="93" t="s">
        <v>307</v>
      </c>
      <c r="I2754" s="93">
        <v>4</v>
      </c>
      <c r="J2754" s="93">
        <v>4</v>
      </c>
      <c r="K2754" s="96" t="s">
        <v>3416</v>
      </c>
      <c r="L2754" s="172">
        <v>3215</v>
      </c>
      <c r="M2754" s="92" t="s">
        <v>1040</v>
      </c>
      <c r="N2754" s="50">
        <v>4</v>
      </c>
      <c r="O2754" s="7">
        <v>23</v>
      </c>
      <c r="P2754" s="7">
        <v>9</v>
      </c>
      <c r="Q2754" s="7">
        <v>7</v>
      </c>
      <c r="R2754" s="7">
        <v>7</v>
      </c>
      <c r="S2754" s="7">
        <v>31</v>
      </c>
      <c r="T2754" s="7">
        <v>28</v>
      </c>
      <c r="U2754" s="7">
        <v>34</v>
      </c>
      <c r="V2754" s="7">
        <v>7</v>
      </c>
      <c r="W2754" s="7">
        <v>6</v>
      </c>
      <c r="Z2754" s="7">
        <v>4</v>
      </c>
      <c r="AA2754" s="7">
        <v>3</v>
      </c>
      <c r="BG2754" s="6">
        <f t="shared" ref="BG2754:BG2817" si="813">IF(H2754="W",1,0)</f>
        <v>0</v>
      </c>
      <c r="BH2754" s="6">
        <f t="shared" si="811"/>
        <v>0</v>
      </c>
      <c r="BI2754" s="6">
        <f t="shared" ref="BI2754:BI2817" si="814">IF(H2754="D",1,0)</f>
        <v>1</v>
      </c>
      <c r="BJ2754" s="6">
        <f t="shared" si="812"/>
        <v>1</v>
      </c>
      <c r="BK2754" s="6">
        <f t="shared" ref="BK2754:BK2817" si="815">IF(H2754="L",1,0)</f>
        <v>0</v>
      </c>
      <c r="BL2754" s="6">
        <f t="shared" ref="BL2754:BL2817" si="816">IF(H2754="L",BL2753+1,0)</f>
        <v>0</v>
      </c>
      <c r="BM2754" s="6">
        <f t="shared" ref="BM2754:BM2817" si="817">IF(OR(H2754="W",H2754="D"),1,0)</f>
        <v>1</v>
      </c>
      <c r="BN2754" s="6">
        <f t="shared" ref="BN2754:BN2817" si="818">IF(OR(H2754="W",H2754="D"),BN2753+1,0)</f>
        <v>3</v>
      </c>
      <c r="BO2754" s="6">
        <f t="shared" ref="BO2754:BO2817" si="819">IF(OR(H2754="L",H2754="D"),1,0)</f>
        <v>1</v>
      </c>
      <c r="BP2754" s="6">
        <f t="shared" ref="BP2754:BP2817" si="820">IF(OR(H2754="L",H2754="D"),BP2753+1,0)</f>
        <v>1</v>
      </c>
      <c r="BQ2754" s="6">
        <f t="shared" si="802"/>
        <v>1</v>
      </c>
      <c r="BR2754" s="6">
        <f t="shared" si="803"/>
        <v>2</v>
      </c>
      <c r="BS2754" s="6">
        <f t="shared" si="805"/>
        <v>1</v>
      </c>
      <c r="BT2754" s="6">
        <f t="shared" si="806"/>
        <v>1</v>
      </c>
      <c r="CT2754" s="6">
        <f t="shared" si="804"/>
        <v>7</v>
      </c>
      <c r="CX2754" s="6" t="str">
        <f t="shared" si="807"/>
        <v>A</v>
      </c>
      <c r="CY2754" s="87">
        <f t="shared" si="808"/>
        <v>3215</v>
      </c>
      <c r="CZ2754" s="87">
        <f t="shared" si="809"/>
        <v>0</v>
      </c>
      <c r="DA2754" s="6" t="str">
        <f t="shared" si="810"/>
        <v>na</v>
      </c>
      <c r="DV2754" s="90"/>
      <c r="DY2754" s="57"/>
      <c r="EA2754" s="50"/>
    </row>
    <row r="2755" spans="1:131" hidden="1" x14ac:dyDescent="0.2">
      <c r="A2755" s="46">
        <v>6224</v>
      </c>
      <c r="B2755" s="46">
        <f t="shared" ref="B2755:B2818" si="821">WEEKDAY(E2755)</f>
        <v>6</v>
      </c>
      <c r="C2755" s="46">
        <f t="shared" ref="C2755:C2818" si="822">DAY(E2755)</f>
        <v>26</v>
      </c>
      <c r="D2755" s="46">
        <f t="shared" ref="D2755:D2818" si="823">MONTH(E2755)</f>
        <v>12</v>
      </c>
      <c r="E2755" s="85">
        <v>35790</v>
      </c>
      <c r="F2755" s="94" t="s">
        <v>124</v>
      </c>
      <c r="G2755" s="93" t="s">
        <v>103</v>
      </c>
      <c r="H2755" s="93" t="s">
        <v>307</v>
      </c>
      <c r="I2755" s="93">
        <v>0</v>
      </c>
      <c r="J2755" s="93">
        <v>0</v>
      </c>
      <c r="K2755" s="93" t="s">
        <v>36</v>
      </c>
      <c r="L2755" s="172">
        <v>7093</v>
      </c>
      <c r="M2755" s="92"/>
      <c r="N2755" s="50">
        <v>5</v>
      </c>
      <c r="O2755" s="7">
        <v>24</v>
      </c>
      <c r="P2755" s="7">
        <v>9</v>
      </c>
      <c r="Q2755" s="7">
        <v>8</v>
      </c>
      <c r="R2755" s="7">
        <v>7</v>
      </c>
      <c r="S2755" s="7">
        <v>31</v>
      </c>
      <c r="T2755" s="7">
        <v>28</v>
      </c>
      <c r="U2755" s="7">
        <v>35</v>
      </c>
      <c r="BG2755" s="6">
        <f t="shared" si="813"/>
        <v>0</v>
      </c>
      <c r="BH2755" s="6">
        <f t="shared" si="811"/>
        <v>0</v>
      </c>
      <c r="BI2755" s="6">
        <f t="shared" si="814"/>
        <v>1</v>
      </c>
      <c r="BJ2755" s="6">
        <f t="shared" si="812"/>
        <v>2</v>
      </c>
      <c r="BK2755" s="6">
        <f t="shared" si="815"/>
        <v>0</v>
      </c>
      <c r="BL2755" s="6">
        <f t="shared" si="816"/>
        <v>0</v>
      </c>
      <c r="BM2755" s="6">
        <f t="shared" si="817"/>
        <v>1</v>
      </c>
      <c r="BN2755" s="6">
        <f t="shared" si="818"/>
        <v>4</v>
      </c>
      <c r="BO2755" s="6">
        <f t="shared" si="819"/>
        <v>1</v>
      </c>
      <c r="BP2755" s="6">
        <f t="shared" si="820"/>
        <v>2</v>
      </c>
      <c r="BQ2755" s="6">
        <f t="shared" ref="BQ2755:BQ2818" si="824">IF(I2755&gt;0,1,0)</f>
        <v>0</v>
      </c>
      <c r="BR2755" s="6">
        <f t="shared" ref="BR2755:BR2818" si="825">IF(I2755&gt;0,BR2754+1,0)</f>
        <v>0</v>
      </c>
      <c r="BS2755" s="6">
        <f t="shared" si="805"/>
        <v>0</v>
      </c>
      <c r="BT2755" s="6">
        <f t="shared" si="806"/>
        <v>0</v>
      </c>
      <c r="CT2755" s="6">
        <f t="shared" si="804"/>
        <v>0</v>
      </c>
      <c r="CX2755" s="6" t="str">
        <f t="shared" si="807"/>
        <v>H</v>
      </c>
      <c r="CY2755" s="87">
        <f t="shared" si="808"/>
        <v>7093</v>
      </c>
      <c r="CZ2755" s="87">
        <f t="shared" si="809"/>
        <v>0</v>
      </c>
      <c r="DA2755" s="6">
        <f t="shared" si="810"/>
        <v>7093</v>
      </c>
      <c r="DV2755" s="90"/>
      <c r="DY2755" s="57"/>
      <c r="EA2755" s="50"/>
    </row>
    <row r="2756" spans="1:131" hidden="1" x14ac:dyDescent="0.2">
      <c r="A2756" s="46">
        <v>6225</v>
      </c>
      <c r="B2756" s="46">
        <f t="shared" si="821"/>
        <v>1</v>
      </c>
      <c r="C2756" s="46">
        <f t="shared" si="822"/>
        <v>28</v>
      </c>
      <c r="D2756" s="46">
        <f t="shared" si="823"/>
        <v>12</v>
      </c>
      <c r="E2756" s="85">
        <v>35792</v>
      </c>
      <c r="F2756" s="94" t="s">
        <v>235</v>
      </c>
      <c r="G2756" s="93" t="s">
        <v>310</v>
      </c>
      <c r="H2756" s="93" t="s">
        <v>307</v>
      </c>
      <c r="I2756" s="93">
        <v>1</v>
      </c>
      <c r="J2756" s="93">
        <v>1</v>
      </c>
      <c r="K2756" s="93" t="s">
        <v>36</v>
      </c>
      <c r="L2756" s="172">
        <v>5320</v>
      </c>
      <c r="M2756" s="92" t="s">
        <v>1041</v>
      </c>
      <c r="N2756" s="50">
        <v>8</v>
      </c>
      <c r="O2756" s="7">
        <v>25</v>
      </c>
      <c r="P2756" s="7">
        <v>9</v>
      </c>
      <c r="Q2756" s="7">
        <v>9</v>
      </c>
      <c r="R2756" s="7">
        <v>7</v>
      </c>
      <c r="S2756" s="7">
        <v>32</v>
      </c>
      <c r="T2756" s="7">
        <v>29</v>
      </c>
      <c r="U2756" s="7">
        <v>36</v>
      </c>
      <c r="V2756" s="7">
        <v>3</v>
      </c>
      <c r="W2756" s="7">
        <v>4</v>
      </c>
      <c r="X2756" s="7">
        <v>6</v>
      </c>
      <c r="Y2756" s="7">
        <v>7</v>
      </c>
      <c r="Z2756" s="7">
        <v>12</v>
      </c>
      <c r="AA2756" s="7">
        <v>4</v>
      </c>
      <c r="AB2756" s="7">
        <v>12</v>
      </c>
      <c r="AC2756" s="7">
        <v>10</v>
      </c>
      <c r="BG2756" s="6">
        <f t="shared" si="813"/>
        <v>0</v>
      </c>
      <c r="BH2756" s="6">
        <f t="shared" si="811"/>
        <v>0</v>
      </c>
      <c r="BI2756" s="6">
        <f t="shared" si="814"/>
        <v>1</v>
      </c>
      <c r="BJ2756" s="6">
        <f t="shared" si="812"/>
        <v>3</v>
      </c>
      <c r="BK2756" s="6">
        <f t="shared" si="815"/>
        <v>0</v>
      </c>
      <c r="BL2756" s="6">
        <f t="shared" si="816"/>
        <v>0</v>
      </c>
      <c r="BM2756" s="6">
        <f t="shared" si="817"/>
        <v>1</v>
      </c>
      <c r="BN2756" s="6">
        <f t="shared" si="818"/>
        <v>5</v>
      </c>
      <c r="BO2756" s="6">
        <f t="shared" si="819"/>
        <v>1</v>
      </c>
      <c r="BP2756" s="6">
        <f t="shared" si="820"/>
        <v>3</v>
      </c>
      <c r="BQ2756" s="6">
        <f t="shared" si="824"/>
        <v>1</v>
      </c>
      <c r="BR2756" s="6">
        <f t="shared" si="825"/>
        <v>1</v>
      </c>
      <c r="BS2756" s="6">
        <f t="shared" si="805"/>
        <v>1</v>
      </c>
      <c r="BT2756" s="6">
        <f t="shared" si="806"/>
        <v>1</v>
      </c>
      <c r="CT2756" s="6">
        <f t="shared" si="804"/>
        <v>9</v>
      </c>
      <c r="CX2756" s="6" t="str">
        <f t="shared" si="807"/>
        <v>A</v>
      </c>
      <c r="CY2756" s="87">
        <f t="shared" si="808"/>
        <v>5320</v>
      </c>
      <c r="CZ2756" s="87">
        <f t="shared" si="809"/>
        <v>0</v>
      </c>
      <c r="DA2756" s="6" t="str">
        <f t="shared" si="810"/>
        <v>na</v>
      </c>
      <c r="DV2756" s="90"/>
      <c r="DY2756" s="57"/>
      <c r="EA2756" s="50"/>
    </row>
    <row r="2757" spans="1:131" hidden="1" x14ac:dyDescent="0.2">
      <c r="A2757" s="46">
        <v>6226</v>
      </c>
      <c r="B2757" s="46">
        <f t="shared" si="821"/>
        <v>7</v>
      </c>
      <c r="C2757" s="46">
        <f t="shared" si="822"/>
        <v>10</v>
      </c>
      <c r="D2757" s="46">
        <f t="shared" si="823"/>
        <v>1</v>
      </c>
      <c r="E2757" s="85">
        <v>35805</v>
      </c>
      <c r="F2757" s="94" t="s">
        <v>112</v>
      </c>
      <c r="G2757" s="93" t="s">
        <v>103</v>
      </c>
      <c r="H2757" s="93" t="s">
        <v>307</v>
      </c>
      <c r="I2757" s="93">
        <v>0</v>
      </c>
      <c r="J2757" s="93">
        <v>0</v>
      </c>
      <c r="K2757" s="93" t="s">
        <v>36</v>
      </c>
      <c r="L2757" s="172">
        <v>4454</v>
      </c>
      <c r="M2757" s="92"/>
      <c r="N2757" s="50">
        <v>9</v>
      </c>
      <c r="O2757" s="7">
        <v>26</v>
      </c>
      <c r="P2757" s="7">
        <v>9</v>
      </c>
      <c r="Q2757" s="7">
        <v>10</v>
      </c>
      <c r="R2757" s="7">
        <v>7</v>
      </c>
      <c r="S2757" s="7">
        <v>32</v>
      </c>
      <c r="T2757" s="7">
        <v>29</v>
      </c>
      <c r="U2757" s="7">
        <v>37</v>
      </c>
      <c r="V2757" s="7">
        <v>5</v>
      </c>
      <c r="W2757" s="7">
        <v>5</v>
      </c>
      <c r="Z2757" s="7">
        <v>8</v>
      </c>
      <c r="AA2757" s="7">
        <v>2</v>
      </c>
      <c r="BG2757" s="6">
        <f t="shared" si="813"/>
        <v>0</v>
      </c>
      <c r="BH2757" s="6">
        <f t="shared" si="811"/>
        <v>0</v>
      </c>
      <c r="BI2757" s="6">
        <f t="shared" si="814"/>
        <v>1</v>
      </c>
      <c r="BJ2757" s="6">
        <f t="shared" si="812"/>
        <v>4</v>
      </c>
      <c r="BK2757" s="6">
        <f t="shared" si="815"/>
        <v>0</v>
      </c>
      <c r="BL2757" s="6">
        <f t="shared" si="816"/>
        <v>0</v>
      </c>
      <c r="BM2757" s="6">
        <f t="shared" si="817"/>
        <v>1</v>
      </c>
      <c r="BN2757" s="6">
        <f t="shared" si="818"/>
        <v>6</v>
      </c>
      <c r="BO2757" s="6">
        <f t="shared" si="819"/>
        <v>1</v>
      </c>
      <c r="BP2757" s="6">
        <f t="shared" si="820"/>
        <v>4</v>
      </c>
      <c r="BQ2757" s="6">
        <f t="shared" si="824"/>
        <v>0</v>
      </c>
      <c r="BR2757" s="6">
        <f t="shared" si="825"/>
        <v>0</v>
      </c>
      <c r="BS2757" s="6">
        <f t="shared" si="805"/>
        <v>0</v>
      </c>
      <c r="BT2757" s="6">
        <f t="shared" si="806"/>
        <v>0</v>
      </c>
      <c r="CT2757" s="6">
        <f t="shared" si="804"/>
        <v>5</v>
      </c>
      <c r="CX2757" s="6" t="str">
        <f t="shared" si="807"/>
        <v>H</v>
      </c>
      <c r="CY2757" s="87">
        <f t="shared" si="808"/>
        <v>4454</v>
      </c>
      <c r="CZ2757" s="87">
        <f t="shared" si="809"/>
        <v>0</v>
      </c>
      <c r="DA2757" s="6">
        <f t="shared" si="810"/>
        <v>4454</v>
      </c>
      <c r="DV2757" s="90"/>
      <c r="DY2757" s="57"/>
      <c r="EA2757" s="50"/>
    </row>
    <row r="2758" spans="1:131" hidden="1" x14ac:dyDescent="0.2">
      <c r="A2758" s="46">
        <v>6227</v>
      </c>
      <c r="B2758" s="46">
        <f t="shared" si="821"/>
        <v>7</v>
      </c>
      <c r="C2758" s="46">
        <f t="shared" si="822"/>
        <v>17</v>
      </c>
      <c r="D2758" s="46">
        <f t="shared" si="823"/>
        <v>1</v>
      </c>
      <c r="E2758" s="85">
        <v>35812</v>
      </c>
      <c r="F2758" s="94" t="s">
        <v>2456</v>
      </c>
      <c r="G2758" s="93" t="s">
        <v>310</v>
      </c>
      <c r="H2758" s="93" t="s">
        <v>307</v>
      </c>
      <c r="I2758" s="93">
        <v>0</v>
      </c>
      <c r="J2758" s="93">
        <v>0</v>
      </c>
      <c r="K2758" s="93" t="s">
        <v>36</v>
      </c>
      <c r="L2758" s="172">
        <v>5891</v>
      </c>
      <c r="M2758" s="92"/>
      <c r="N2758" s="50">
        <v>10</v>
      </c>
      <c r="O2758" s="7">
        <v>27</v>
      </c>
      <c r="P2758" s="7">
        <v>9</v>
      </c>
      <c r="Q2758" s="7">
        <v>11</v>
      </c>
      <c r="R2758" s="7">
        <v>7</v>
      </c>
      <c r="S2758" s="7">
        <v>32</v>
      </c>
      <c r="T2758" s="7">
        <v>29</v>
      </c>
      <c r="U2758" s="7">
        <v>38</v>
      </c>
      <c r="V2758" s="7">
        <v>1</v>
      </c>
      <c r="W2758" s="7">
        <v>3</v>
      </c>
      <c r="X2758" s="7">
        <v>2</v>
      </c>
      <c r="Y2758" s="7">
        <v>6</v>
      </c>
      <c r="Z2758" s="7">
        <v>2</v>
      </c>
      <c r="AA2758" s="7">
        <v>5</v>
      </c>
      <c r="AB2758" s="7">
        <v>18</v>
      </c>
      <c r="AC2758" s="7">
        <v>21</v>
      </c>
      <c r="BG2758" s="89">
        <f t="shared" si="813"/>
        <v>0</v>
      </c>
      <c r="BH2758" s="6">
        <f t="shared" si="811"/>
        <v>0</v>
      </c>
      <c r="BI2758" s="89">
        <f t="shared" si="814"/>
        <v>1</v>
      </c>
      <c r="BJ2758" s="89">
        <f t="shared" si="812"/>
        <v>5</v>
      </c>
      <c r="BK2758" s="89">
        <f t="shared" si="815"/>
        <v>0</v>
      </c>
      <c r="BL2758" s="6">
        <f t="shared" si="816"/>
        <v>0</v>
      </c>
      <c r="BM2758" s="6">
        <f t="shared" si="817"/>
        <v>1</v>
      </c>
      <c r="BN2758" s="6">
        <f t="shared" si="818"/>
        <v>7</v>
      </c>
      <c r="BO2758" s="6">
        <f t="shared" si="819"/>
        <v>1</v>
      </c>
      <c r="BP2758" s="6">
        <f t="shared" si="820"/>
        <v>5</v>
      </c>
      <c r="BQ2758" s="6">
        <f t="shared" si="824"/>
        <v>0</v>
      </c>
      <c r="BR2758" s="6">
        <f t="shared" si="825"/>
        <v>0</v>
      </c>
      <c r="BS2758" s="6">
        <f t="shared" si="805"/>
        <v>0</v>
      </c>
      <c r="BT2758" s="6">
        <f t="shared" si="806"/>
        <v>0</v>
      </c>
      <c r="CT2758" s="6">
        <f t="shared" si="804"/>
        <v>3</v>
      </c>
      <c r="CX2758" s="6" t="str">
        <f t="shared" si="807"/>
        <v>A</v>
      </c>
      <c r="CY2758" s="87">
        <f t="shared" si="808"/>
        <v>5891</v>
      </c>
      <c r="CZ2758" s="87">
        <f t="shared" si="809"/>
        <v>0</v>
      </c>
      <c r="DA2758" s="6" t="str">
        <f t="shared" si="810"/>
        <v>na</v>
      </c>
      <c r="DV2758" s="90"/>
      <c r="DY2758" s="57"/>
      <c r="EA2758" s="91"/>
    </row>
    <row r="2759" spans="1:131" hidden="1" x14ac:dyDescent="0.2">
      <c r="A2759" s="46">
        <v>6228</v>
      </c>
      <c r="B2759" s="46">
        <f t="shared" si="821"/>
        <v>7</v>
      </c>
      <c r="C2759" s="46">
        <f t="shared" si="822"/>
        <v>24</v>
      </c>
      <c r="D2759" s="46">
        <f t="shared" si="823"/>
        <v>1</v>
      </c>
      <c r="E2759" s="85">
        <v>35819</v>
      </c>
      <c r="F2759" s="94" t="s">
        <v>1569</v>
      </c>
      <c r="G2759" s="93" t="s">
        <v>103</v>
      </c>
      <c r="H2759" s="93" t="s">
        <v>308</v>
      </c>
      <c r="I2759" s="93">
        <v>2</v>
      </c>
      <c r="J2759" s="93">
        <v>3</v>
      </c>
      <c r="K2759" s="93" t="s">
        <v>1296</v>
      </c>
      <c r="L2759" s="172">
        <v>3508</v>
      </c>
      <c r="M2759" s="92" t="s">
        <v>1042</v>
      </c>
      <c r="N2759" s="50">
        <v>10</v>
      </c>
      <c r="O2759" s="7">
        <v>28</v>
      </c>
      <c r="P2759" s="7">
        <v>9</v>
      </c>
      <c r="Q2759" s="7">
        <v>11</v>
      </c>
      <c r="R2759" s="7">
        <v>8</v>
      </c>
      <c r="S2759" s="7">
        <v>34</v>
      </c>
      <c r="T2759" s="7">
        <v>32</v>
      </c>
      <c r="U2759" s="7">
        <v>38</v>
      </c>
      <c r="V2759" s="7">
        <v>6</v>
      </c>
      <c r="W2759" s="7">
        <v>7</v>
      </c>
      <c r="X2759" s="7">
        <v>2</v>
      </c>
      <c r="Y2759" s="7">
        <v>3</v>
      </c>
      <c r="Z2759" s="7">
        <v>12</v>
      </c>
      <c r="AA2759" s="7">
        <v>6</v>
      </c>
      <c r="AB2759" s="7">
        <v>13</v>
      </c>
      <c r="AC2759" s="7">
        <v>8</v>
      </c>
      <c r="BG2759" s="6">
        <f t="shared" si="813"/>
        <v>0</v>
      </c>
      <c r="BH2759" s="6">
        <f t="shared" si="811"/>
        <v>0</v>
      </c>
      <c r="BI2759" s="6">
        <f t="shared" si="814"/>
        <v>0</v>
      </c>
      <c r="BJ2759" s="6">
        <f t="shared" si="812"/>
        <v>0</v>
      </c>
      <c r="BK2759" s="6">
        <f t="shared" si="815"/>
        <v>1</v>
      </c>
      <c r="BL2759" s="6">
        <f t="shared" si="816"/>
        <v>1</v>
      </c>
      <c r="BM2759" s="6">
        <f t="shared" si="817"/>
        <v>0</v>
      </c>
      <c r="BN2759" s="6">
        <f t="shared" si="818"/>
        <v>0</v>
      </c>
      <c r="BO2759" s="6">
        <f t="shared" si="819"/>
        <v>1</v>
      </c>
      <c r="BP2759" s="6">
        <f t="shared" si="820"/>
        <v>6</v>
      </c>
      <c r="BQ2759" s="6">
        <f t="shared" si="824"/>
        <v>1</v>
      </c>
      <c r="BR2759" s="6">
        <f t="shared" si="825"/>
        <v>1</v>
      </c>
      <c r="BS2759" s="6">
        <f t="shared" si="805"/>
        <v>1</v>
      </c>
      <c r="BT2759" s="6">
        <f t="shared" si="806"/>
        <v>1</v>
      </c>
      <c r="CT2759" s="6">
        <f t="shared" si="804"/>
        <v>8</v>
      </c>
      <c r="CX2759" s="6" t="str">
        <f t="shared" si="807"/>
        <v>H</v>
      </c>
      <c r="CY2759" s="87">
        <f t="shared" si="808"/>
        <v>3508</v>
      </c>
      <c r="CZ2759" s="87">
        <f t="shared" si="809"/>
        <v>0</v>
      </c>
      <c r="DA2759" s="6">
        <f t="shared" si="810"/>
        <v>3508</v>
      </c>
      <c r="DV2759" s="90"/>
      <c r="DY2759" s="57"/>
      <c r="EA2759" s="50"/>
    </row>
    <row r="2760" spans="1:131" hidden="1" x14ac:dyDescent="0.2">
      <c r="A2760" s="46">
        <v>6229</v>
      </c>
      <c r="B2760" s="46">
        <f t="shared" si="821"/>
        <v>7</v>
      </c>
      <c r="C2760" s="46">
        <f t="shared" si="822"/>
        <v>31</v>
      </c>
      <c r="D2760" s="46">
        <f t="shared" si="823"/>
        <v>1</v>
      </c>
      <c r="E2760" s="85">
        <v>35826</v>
      </c>
      <c r="F2760" s="94" t="s">
        <v>3091</v>
      </c>
      <c r="G2760" s="93" t="s">
        <v>310</v>
      </c>
      <c r="H2760" s="93" t="s">
        <v>308</v>
      </c>
      <c r="I2760" s="93">
        <v>2</v>
      </c>
      <c r="J2760" s="93">
        <v>7</v>
      </c>
      <c r="K2760" s="93" t="s">
        <v>1313</v>
      </c>
      <c r="L2760" s="172">
        <v>9975</v>
      </c>
      <c r="M2760" s="92" t="s">
        <v>1043</v>
      </c>
      <c r="N2760" s="50">
        <v>12</v>
      </c>
      <c r="O2760" s="7">
        <v>29</v>
      </c>
      <c r="P2760" s="7">
        <v>9</v>
      </c>
      <c r="Q2760" s="7">
        <v>11</v>
      </c>
      <c r="R2760" s="7">
        <v>9</v>
      </c>
      <c r="S2760" s="7">
        <v>36</v>
      </c>
      <c r="T2760" s="7">
        <v>39</v>
      </c>
      <c r="U2760" s="7">
        <v>38</v>
      </c>
      <c r="V2760" s="7">
        <v>4</v>
      </c>
      <c r="W2760" s="7">
        <v>7</v>
      </c>
      <c r="Z2760" s="7">
        <v>8</v>
      </c>
      <c r="AA2760" s="7">
        <v>7</v>
      </c>
      <c r="BG2760" s="6">
        <f t="shared" si="813"/>
        <v>0</v>
      </c>
      <c r="BH2760" s="6">
        <f t="shared" si="811"/>
        <v>0</v>
      </c>
      <c r="BI2760" s="6">
        <f t="shared" si="814"/>
        <v>0</v>
      </c>
      <c r="BJ2760" s="6">
        <f t="shared" si="812"/>
        <v>0</v>
      </c>
      <c r="BK2760" s="6">
        <f t="shared" si="815"/>
        <v>1</v>
      </c>
      <c r="BL2760" s="6">
        <f t="shared" si="816"/>
        <v>2</v>
      </c>
      <c r="BM2760" s="6">
        <f t="shared" si="817"/>
        <v>0</v>
      </c>
      <c r="BN2760" s="6">
        <f t="shared" si="818"/>
        <v>0</v>
      </c>
      <c r="BO2760" s="6">
        <f t="shared" si="819"/>
        <v>1</v>
      </c>
      <c r="BP2760" s="6">
        <f t="shared" si="820"/>
        <v>7</v>
      </c>
      <c r="BQ2760" s="6">
        <f t="shared" si="824"/>
        <v>1</v>
      </c>
      <c r="BR2760" s="6">
        <f t="shared" si="825"/>
        <v>2</v>
      </c>
      <c r="BS2760" s="6">
        <f t="shared" si="805"/>
        <v>1</v>
      </c>
      <c r="BT2760" s="6">
        <f t="shared" si="806"/>
        <v>2</v>
      </c>
      <c r="CT2760" s="6">
        <f t="shared" si="804"/>
        <v>4</v>
      </c>
      <c r="CX2760" s="6" t="str">
        <f t="shared" si="807"/>
        <v>A</v>
      </c>
      <c r="CY2760" s="87">
        <f t="shared" si="808"/>
        <v>9975</v>
      </c>
      <c r="CZ2760" s="87">
        <f t="shared" si="809"/>
        <v>0</v>
      </c>
      <c r="DA2760" s="6" t="str">
        <f t="shared" si="810"/>
        <v>na</v>
      </c>
      <c r="DV2760" s="90"/>
      <c r="DY2760" s="57"/>
      <c r="EA2760" s="50"/>
    </row>
    <row r="2761" spans="1:131" hidden="1" x14ac:dyDescent="0.2">
      <c r="A2761" s="46">
        <v>6230</v>
      </c>
      <c r="B2761" s="46">
        <f t="shared" si="821"/>
        <v>7</v>
      </c>
      <c r="C2761" s="46">
        <f t="shared" si="822"/>
        <v>7</v>
      </c>
      <c r="D2761" s="46">
        <f t="shared" si="823"/>
        <v>2</v>
      </c>
      <c r="E2761" s="85">
        <v>35833</v>
      </c>
      <c r="F2761" s="94" t="s">
        <v>3097</v>
      </c>
      <c r="G2761" s="93" t="s">
        <v>103</v>
      </c>
      <c r="H2761" s="93" t="s">
        <v>306</v>
      </c>
      <c r="I2761" s="93">
        <v>1</v>
      </c>
      <c r="J2761" s="93">
        <v>0</v>
      </c>
      <c r="K2761" s="93" t="s">
        <v>1296</v>
      </c>
      <c r="L2761" s="172">
        <v>2959</v>
      </c>
      <c r="M2761" s="92" t="s">
        <v>1044</v>
      </c>
      <c r="N2761" s="50">
        <v>9</v>
      </c>
      <c r="O2761" s="7">
        <v>30</v>
      </c>
      <c r="P2761" s="7">
        <v>10</v>
      </c>
      <c r="Q2761" s="7">
        <v>11</v>
      </c>
      <c r="R2761" s="7">
        <v>9</v>
      </c>
      <c r="S2761" s="7">
        <v>37</v>
      </c>
      <c r="T2761" s="7">
        <v>39</v>
      </c>
      <c r="U2761" s="7">
        <v>41</v>
      </c>
      <c r="V2761" s="7">
        <v>7</v>
      </c>
      <c r="W2761" s="7">
        <v>5</v>
      </c>
      <c r="Z2761" s="7">
        <v>1</v>
      </c>
      <c r="AA2761" s="7">
        <v>4</v>
      </c>
      <c r="BG2761" s="6">
        <f t="shared" si="813"/>
        <v>1</v>
      </c>
      <c r="BH2761" s="6">
        <f t="shared" si="811"/>
        <v>1</v>
      </c>
      <c r="BI2761" s="6">
        <f t="shared" si="814"/>
        <v>0</v>
      </c>
      <c r="BJ2761" s="6">
        <f t="shared" si="812"/>
        <v>0</v>
      </c>
      <c r="BK2761" s="6">
        <f t="shared" si="815"/>
        <v>0</v>
      </c>
      <c r="BL2761" s="6">
        <f t="shared" si="816"/>
        <v>0</v>
      </c>
      <c r="BM2761" s="6">
        <f t="shared" si="817"/>
        <v>1</v>
      </c>
      <c r="BN2761" s="6">
        <f t="shared" si="818"/>
        <v>1</v>
      </c>
      <c r="BO2761" s="6">
        <f t="shared" si="819"/>
        <v>0</v>
      </c>
      <c r="BP2761" s="6">
        <f t="shared" si="820"/>
        <v>0</v>
      </c>
      <c r="BQ2761" s="6">
        <f t="shared" si="824"/>
        <v>1</v>
      </c>
      <c r="BR2761" s="6">
        <f t="shared" si="825"/>
        <v>3</v>
      </c>
      <c r="BS2761" s="6">
        <f t="shared" si="805"/>
        <v>0</v>
      </c>
      <c r="BT2761" s="6">
        <f t="shared" si="806"/>
        <v>0</v>
      </c>
      <c r="CT2761" s="6">
        <f t="shared" si="804"/>
        <v>7</v>
      </c>
      <c r="CX2761" s="6" t="str">
        <f t="shared" si="807"/>
        <v>H</v>
      </c>
      <c r="CY2761" s="87">
        <f t="shared" si="808"/>
        <v>2959</v>
      </c>
      <c r="CZ2761" s="87">
        <f t="shared" si="809"/>
        <v>0</v>
      </c>
      <c r="DA2761" s="6">
        <f t="shared" si="810"/>
        <v>2959</v>
      </c>
      <c r="DV2761" s="90"/>
      <c r="DY2761" s="57"/>
      <c r="EA2761" s="50"/>
    </row>
    <row r="2762" spans="1:131" hidden="1" x14ac:dyDescent="0.2">
      <c r="A2762" s="46">
        <v>6231</v>
      </c>
      <c r="B2762" s="46">
        <f t="shared" si="821"/>
        <v>7</v>
      </c>
      <c r="C2762" s="46">
        <f t="shared" si="822"/>
        <v>14</v>
      </c>
      <c r="D2762" s="46">
        <f t="shared" si="823"/>
        <v>2</v>
      </c>
      <c r="E2762" s="85">
        <v>35840</v>
      </c>
      <c r="F2762" s="94" t="s">
        <v>3486</v>
      </c>
      <c r="G2762" s="93" t="s">
        <v>310</v>
      </c>
      <c r="H2762" s="93" t="s">
        <v>307</v>
      </c>
      <c r="I2762" s="93">
        <v>0</v>
      </c>
      <c r="J2762" s="93">
        <v>0</v>
      </c>
      <c r="K2762" s="93" t="s">
        <v>36</v>
      </c>
      <c r="L2762" s="172">
        <v>4382</v>
      </c>
      <c r="M2762" s="92"/>
      <c r="N2762" s="50">
        <v>12</v>
      </c>
      <c r="O2762" s="7">
        <v>31</v>
      </c>
      <c r="P2762" s="7">
        <v>10</v>
      </c>
      <c r="Q2762" s="7">
        <v>12</v>
      </c>
      <c r="R2762" s="7">
        <v>9</v>
      </c>
      <c r="S2762" s="7">
        <v>37</v>
      </c>
      <c r="T2762" s="7">
        <v>39</v>
      </c>
      <c r="U2762" s="7">
        <v>42</v>
      </c>
      <c r="V2762" s="7">
        <v>1</v>
      </c>
      <c r="W2762" s="7">
        <v>5</v>
      </c>
      <c r="X2762" s="7">
        <v>8</v>
      </c>
      <c r="Y2762" s="7">
        <v>5</v>
      </c>
      <c r="Z2762" s="7">
        <v>5</v>
      </c>
      <c r="AA2762" s="7">
        <v>4</v>
      </c>
      <c r="AB2762" s="7">
        <v>9</v>
      </c>
      <c r="AC2762" s="7">
        <v>9</v>
      </c>
      <c r="BG2762" s="6">
        <f t="shared" si="813"/>
        <v>0</v>
      </c>
      <c r="BH2762" s="6">
        <f t="shared" si="811"/>
        <v>0</v>
      </c>
      <c r="BI2762" s="6">
        <f t="shared" si="814"/>
        <v>1</v>
      </c>
      <c r="BJ2762" s="6">
        <f t="shared" si="812"/>
        <v>1</v>
      </c>
      <c r="BK2762" s="6">
        <f t="shared" si="815"/>
        <v>0</v>
      </c>
      <c r="BL2762" s="6">
        <f t="shared" si="816"/>
        <v>0</v>
      </c>
      <c r="BM2762" s="6">
        <f t="shared" si="817"/>
        <v>1</v>
      </c>
      <c r="BN2762" s="6">
        <f t="shared" si="818"/>
        <v>2</v>
      </c>
      <c r="BO2762" s="6">
        <f t="shared" si="819"/>
        <v>1</v>
      </c>
      <c r="BP2762" s="6">
        <f t="shared" si="820"/>
        <v>1</v>
      </c>
      <c r="BQ2762" s="6">
        <f t="shared" si="824"/>
        <v>0</v>
      </c>
      <c r="BR2762" s="6">
        <f t="shared" si="825"/>
        <v>0</v>
      </c>
      <c r="BS2762" s="6">
        <f t="shared" si="805"/>
        <v>0</v>
      </c>
      <c r="BT2762" s="6">
        <f t="shared" si="806"/>
        <v>0</v>
      </c>
      <c r="CT2762" s="6">
        <f t="shared" ref="CT2762:CT2825" si="826">V2762+X2762</f>
        <v>9</v>
      </c>
      <c r="CX2762" s="6" t="str">
        <f t="shared" si="807"/>
        <v>A</v>
      </c>
      <c r="CY2762" s="87">
        <f t="shared" si="808"/>
        <v>4382</v>
      </c>
      <c r="CZ2762" s="87">
        <f t="shared" si="809"/>
        <v>0</v>
      </c>
      <c r="DA2762" s="6" t="str">
        <f t="shared" si="810"/>
        <v>na</v>
      </c>
      <c r="DV2762" s="90"/>
      <c r="DY2762" s="57"/>
      <c r="EA2762" s="50"/>
    </row>
    <row r="2763" spans="1:131" hidden="1" x14ac:dyDescent="0.2">
      <c r="A2763" s="46">
        <v>6232</v>
      </c>
      <c r="B2763" s="46">
        <f t="shared" si="821"/>
        <v>7</v>
      </c>
      <c r="C2763" s="46">
        <f t="shared" si="822"/>
        <v>21</v>
      </c>
      <c r="D2763" s="46">
        <f t="shared" si="823"/>
        <v>2</v>
      </c>
      <c r="E2763" s="85">
        <v>35847</v>
      </c>
      <c r="F2763" s="94" t="s">
        <v>461</v>
      </c>
      <c r="G2763" s="93" t="s">
        <v>103</v>
      </c>
      <c r="H2763" s="93" t="s">
        <v>307</v>
      </c>
      <c r="I2763" s="93">
        <v>1</v>
      </c>
      <c r="J2763" s="93">
        <v>1</v>
      </c>
      <c r="K2763" s="93" t="s">
        <v>1296</v>
      </c>
      <c r="L2763" s="172">
        <v>4890</v>
      </c>
      <c r="M2763" s="92" t="s">
        <v>2769</v>
      </c>
      <c r="N2763" s="50">
        <v>13</v>
      </c>
      <c r="O2763" s="7">
        <v>32</v>
      </c>
      <c r="P2763" s="7">
        <v>10</v>
      </c>
      <c r="Q2763" s="7">
        <v>13</v>
      </c>
      <c r="R2763" s="7">
        <v>9</v>
      </c>
      <c r="S2763" s="7">
        <v>38</v>
      </c>
      <c r="T2763" s="7">
        <v>40</v>
      </c>
      <c r="U2763" s="7">
        <v>43</v>
      </c>
      <c r="V2763" s="7">
        <v>10</v>
      </c>
      <c r="W2763" s="7">
        <v>3</v>
      </c>
      <c r="X2763" s="7">
        <v>2</v>
      </c>
      <c r="Y2763" s="7">
        <v>5</v>
      </c>
      <c r="Z2763" s="7">
        <v>9</v>
      </c>
      <c r="AA2763" s="7">
        <v>7</v>
      </c>
      <c r="AB2763" s="7">
        <v>9</v>
      </c>
      <c r="AC2763" s="7">
        <v>10</v>
      </c>
      <c r="BG2763" s="6">
        <f t="shared" si="813"/>
        <v>0</v>
      </c>
      <c r="BH2763" s="6">
        <f t="shared" si="811"/>
        <v>0</v>
      </c>
      <c r="BI2763" s="6">
        <f t="shared" si="814"/>
        <v>1</v>
      </c>
      <c r="BJ2763" s="6">
        <f t="shared" si="812"/>
        <v>2</v>
      </c>
      <c r="BK2763" s="6">
        <f t="shared" si="815"/>
        <v>0</v>
      </c>
      <c r="BL2763" s="6">
        <f t="shared" si="816"/>
        <v>0</v>
      </c>
      <c r="BM2763" s="6">
        <f t="shared" si="817"/>
        <v>1</v>
      </c>
      <c r="BN2763" s="6">
        <f t="shared" si="818"/>
        <v>3</v>
      </c>
      <c r="BO2763" s="6">
        <f t="shared" si="819"/>
        <v>1</v>
      </c>
      <c r="BP2763" s="6">
        <f t="shared" si="820"/>
        <v>2</v>
      </c>
      <c r="BQ2763" s="6">
        <f t="shared" si="824"/>
        <v>1</v>
      </c>
      <c r="BR2763" s="6">
        <f t="shared" si="825"/>
        <v>1</v>
      </c>
      <c r="BS2763" s="6">
        <f t="shared" ref="BS2763:BS2826" si="827">IF(J2763&gt;0,1,0)</f>
        <v>1</v>
      </c>
      <c r="BT2763" s="6">
        <f t="shared" ref="BT2763:BT2826" si="828">IF(J2763&gt;0,BT2762+1,0)</f>
        <v>1</v>
      </c>
      <c r="CT2763" s="6">
        <f t="shared" si="826"/>
        <v>12</v>
      </c>
      <c r="CX2763" s="6" t="str">
        <f t="shared" si="807"/>
        <v>H</v>
      </c>
      <c r="CY2763" s="87">
        <f t="shared" si="808"/>
        <v>4890</v>
      </c>
      <c r="CZ2763" s="87">
        <f t="shared" si="809"/>
        <v>0</v>
      </c>
      <c r="DA2763" s="6">
        <f t="shared" si="810"/>
        <v>4890</v>
      </c>
      <c r="DV2763" s="90"/>
      <c r="DY2763" s="57"/>
      <c r="EA2763" s="50"/>
    </row>
    <row r="2764" spans="1:131" hidden="1" x14ac:dyDescent="0.2">
      <c r="A2764" s="46">
        <v>6233</v>
      </c>
      <c r="B2764" s="46">
        <f t="shared" si="821"/>
        <v>3</v>
      </c>
      <c r="C2764" s="46">
        <f t="shared" si="822"/>
        <v>24</v>
      </c>
      <c r="D2764" s="46">
        <f t="shared" si="823"/>
        <v>2</v>
      </c>
      <c r="E2764" s="85">
        <v>35850</v>
      </c>
      <c r="F2764" s="94" t="s">
        <v>1931</v>
      </c>
      <c r="G2764" s="93" t="s">
        <v>103</v>
      </c>
      <c r="H2764" s="93" t="s">
        <v>308</v>
      </c>
      <c r="I2764" s="93">
        <v>0</v>
      </c>
      <c r="J2764" s="93">
        <v>1</v>
      </c>
      <c r="K2764" s="93" t="s">
        <v>36</v>
      </c>
      <c r="L2764" s="172">
        <v>3770</v>
      </c>
      <c r="M2764" s="92"/>
      <c r="N2764" s="50">
        <v>13</v>
      </c>
      <c r="O2764" s="7">
        <v>33</v>
      </c>
      <c r="P2764" s="7">
        <v>10</v>
      </c>
      <c r="Q2764" s="7">
        <v>13</v>
      </c>
      <c r="R2764" s="7">
        <v>10</v>
      </c>
      <c r="S2764" s="7">
        <v>38</v>
      </c>
      <c r="T2764" s="7">
        <v>41</v>
      </c>
      <c r="U2764" s="7">
        <v>43</v>
      </c>
      <c r="V2764" s="7">
        <v>6</v>
      </c>
      <c r="W2764" s="7">
        <v>4</v>
      </c>
      <c r="X2764" s="7">
        <v>7</v>
      </c>
      <c r="Y2764" s="7">
        <v>2</v>
      </c>
      <c r="Z2764" s="7">
        <v>9</v>
      </c>
      <c r="AA2764" s="7">
        <v>3</v>
      </c>
      <c r="AB2764" s="7">
        <v>16</v>
      </c>
      <c r="AC2764" s="7">
        <v>11</v>
      </c>
      <c r="BG2764" s="6">
        <f t="shared" si="813"/>
        <v>0</v>
      </c>
      <c r="BH2764" s="6">
        <f t="shared" si="811"/>
        <v>0</v>
      </c>
      <c r="BI2764" s="6">
        <f t="shared" si="814"/>
        <v>0</v>
      </c>
      <c r="BJ2764" s="6">
        <f t="shared" si="812"/>
        <v>0</v>
      </c>
      <c r="BK2764" s="6">
        <f t="shared" si="815"/>
        <v>1</v>
      </c>
      <c r="BL2764" s="6">
        <f t="shared" si="816"/>
        <v>1</v>
      </c>
      <c r="BM2764" s="6">
        <f t="shared" si="817"/>
        <v>0</v>
      </c>
      <c r="BN2764" s="6">
        <f t="shared" si="818"/>
        <v>0</v>
      </c>
      <c r="BO2764" s="6">
        <f t="shared" si="819"/>
        <v>1</v>
      </c>
      <c r="BP2764" s="6">
        <f t="shared" si="820"/>
        <v>3</v>
      </c>
      <c r="BQ2764" s="6">
        <f t="shared" si="824"/>
        <v>0</v>
      </c>
      <c r="BR2764" s="6">
        <f t="shared" si="825"/>
        <v>0</v>
      </c>
      <c r="BS2764" s="6">
        <f t="shared" si="827"/>
        <v>1</v>
      </c>
      <c r="BT2764" s="6">
        <f t="shared" si="828"/>
        <v>2</v>
      </c>
      <c r="CT2764" s="6">
        <f t="shared" si="826"/>
        <v>13</v>
      </c>
      <c r="CX2764" s="6" t="str">
        <f t="shared" si="807"/>
        <v>H</v>
      </c>
      <c r="CY2764" s="87">
        <f t="shared" si="808"/>
        <v>3770</v>
      </c>
      <c r="CZ2764" s="87">
        <f t="shared" si="809"/>
        <v>0</v>
      </c>
      <c r="DA2764" s="6">
        <f t="shared" si="810"/>
        <v>3770</v>
      </c>
      <c r="DV2764" s="90"/>
      <c r="DY2764" s="57"/>
      <c r="EA2764" s="50"/>
    </row>
    <row r="2765" spans="1:131" hidden="1" x14ac:dyDescent="0.2">
      <c r="A2765" s="46">
        <v>6234</v>
      </c>
      <c r="B2765" s="46">
        <f t="shared" si="821"/>
        <v>7</v>
      </c>
      <c r="C2765" s="46">
        <f t="shared" si="822"/>
        <v>28</v>
      </c>
      <c r="D2765" s="46">
        <f t="shared" si="823"/>
        <v>2</v>
      </c>
      <c r="E2765" s="85">
        <v>35854</v>
      </c>
      <c r="F2765" s="94" t="s">
        <v>3391</v>
      </c>
      <c r="G2765" s="93" t="s">
        <v>310</v>
      </c>
      <c r="H2765" s="93" t="s">
        <v>306</v>
      </c>
      <c r="I2765" s="93">
        <v>2</v>
      </c>
      <c r="J2765" s="93">
        <v>1</v>
      </c>
      <c r="K2765" s="93" t="s">
        <v>36</v>
      </c>
      <c r="L2765" s="172">
        <v>4490</v>
      </c>
      <c r="M2765" s="92" t="s">
        <v>541</v>
      </c>
      <c r="N2765" s="50">
        <v>13</v>
      </c>
      <c r="O2765" s="7">
        <v>34</v>
      </c>
      <c r="P2765" s="7">
        <v>11</v>
      </c>
      <c r="Q2765" s="7">
        <v>13</v>
      </c>
      <c r="R2765" s="7">
        <v>10</v>
      </c>
      <c r="S2765" s="7">
        <v>40</v>
      </c>
      <c r="T2765" s="7">
        <v>42</v>
      </c>
      <c r="U2765" s="7">
        <v>46</v>
      </c>
      <c r="V2765" s="7">
        <v>11</v>
      </c>
      <c r="W2765" s="7">
        <v>4</v>
      </c>
      <c r="X2765" s="7">
        <v>6</v>
      </c>
      <c r="Y2765" s="7">
        <v>8</v>
      </c>
      <c r="Z2765" s="7">
        <v>11</v>
      </c>
      <c r="AA2765" s="7">
        <v>5</v>
      </c>
      <c r="AB2765" s="7">
        <v>18</v>
      </c>
      <c r="AC2765" s="7">
        <v>6</v>
      </c>
      <c r="BG2765" s="6">
        <f t="shared" si="813"/>
        <v>1</v>
      </c>
      <c r="BH2765" s="6">
        <f t="shared" si="811"/>
        <v>1</v>
      </c>
      <c r="BI2765" s="6">
        <f t="shared" si="814"/>
        <v>0</v>
      </c>
      <c r="BJ2765" s="6">
        <f t="shared" si="812"/>
        <v>0</v>
      </c>
      <c r="BK2765" s="6">
        <f t="shared" si="815"/>
        <v>0</v>
      </c>
      <c r="BL2765" s="6">
        <f t="shared" si="816"/>
        <v>0</v>
      </c>
      <c r="BM2765" s="6">
        <f t="shared" si="817"/>
        <v>1</v>
      </c>
      <c r="BN2765" s="6">
        <f t="shared" si="818"/>
        <v>1</v>
      </c>
      <c r="BO2765" s="6">
        <f t="shared" si="819"/>
        <v>0</v>
      </c>
      <c r="BP2765" s="6">
        <f t="shared" si="820"/>
        <v>0</v>
      </c>
      <c r="BQ2765" s="6">
        <f t="shared" si="824"/>
        <v>1</v>
      </c>
      <c r="BR2765" s="6">
        <f t="shared" si="825"/>
        <v>1</v>
      </c>
      <c r="BS2765" s="6">
        <f t="shared" si="827"/>
        <v>1</v>
      </c>
      <c r="BT2765" s="6">
        <f t="shared" si="828"/>
        <v>3</v>
      </c>
      <c r="CT2765" s="6">
        <f t="shared" si="826"/>
        <v>17</v>
      </c>
      <c r="CX2765" s="6" t="str">
        <f t="shared" si="807"/>
        <v>A</v>
      </c>
      <c r="CY2765" s="87">
        <f t="shared" si="808"/>
        <v>4490</v>
      </c>
      <c r="CZ2765" s="87">
        <f t="shared" si="809"/>
        <v>0</v>
      </c>
      <c r="DA2765" s="6" t="str">
        <f t="shared" si="810"/>
        <v>na</v>
      </c>
      <c r="DV2765" s="90"/>
      <c r="DY2765" s="57"/>
      <c r="EA2765" s="50"/>
    </row>
    <row r="2766" spans="1:131" hidden="1" x14ac:dyDescent="0.2">
      <c r="A2766" s="46">
        <v>6235</v>
      </c>
      <c r="B2766" s="46">
        <f t="shared" si="821"/>
        <v>3</v>
      </c>
      <c r="C2766" s="46">
        <f t="shared" si="822"/>
        <v>3</v>
      </c>
      <c r="D2766" s="46">
        <f t="shared" si="823"/>
        <v>3</v>
      </c>
      <c r="E2766" s="85">
        <v>35857</v>
      </c>
      <c r="F2766" s="94" t="s">
        <v>2007</v>
      </c>
      <c r="G2766" s="93" t="s">
        <v>310</v>
      </c>
      <c r="H2766" s="93" t="s">
        <v>308</v>
      </c>
      <c r="I2766" s="93">
        <v>0</v>
      </c>
      <c r="J2766" s="93">
        <v>1</v>
      </c>
      <c r="K2766" s="93" t="s">
        <v>36</v>
      </c>
      <c r="L2766" s="172">
        <v>3768</v>
      </c>
      <c r="M2766" s="92"/>
      <c r="N2766" s="50">
        <v>14</v>
      </c>
      <c r="O2766" s="7">
        <v>35</v>
      </c>
      <c r="P2766" s="7">
        <v>11</v>
      </c>
      <c r="Q2766" s="7">
        <v>13</v>
      </c>
      <c r="R2766" s="7">
        <v>11</v>
      </c>
      <c r="S2766" s="7">
        <v>40</v>
      </c>
      <c r="T2766" s="7">
        <v>43</v>
      </c>
      <c r="U2766" s="7">
        <v>46</v>
      </c>
      <c r="V2766" s="7">
        <v>8</v>
      </c>
      <c r="W2766" s="7">
        <v>5</v>
      </c>
      <c r="X2766" s="7">
        <v>5</v>
      </c>
      <c r="Y2766" s="7">
        <v>5</v>
      </c>
      <c r="Z2766" s="7">
        <v>6</v>
      </c>
      <c r="AA2766" s="7">
        <v>5</v>
      </c>
      <c r="AB2766" s="7">
        <v>14</v>
      </c>
      <c r="AC2766" s="7">
        <v>12</v>
      </c>
      <c r="BG2766" s="6">
        <f t="shared" si="813"/>
        <v>0</v>
      </c>
      <c r="BH2766" s="6">
        <f t="shared" si="811"/>
        <v>0</v>
      </c>
      <c r="BI2766" s="6">
        <f t="shared" si="814"/>
        <v>0</v>
      </c>
      <c r="BJ2766" s="6">
        <f t="shared" si="812"/>
        <v>0</v>
      </c>
      <c r="BK2766" s="6">
        <f t="shared" si="815"/>
        <v>1</v>
      </c>
      <c r="BL2766" s="6">
        <f t="shared" si="816"/>
        <v>1</v>
      </c>
      <c r="BM2766" s="6">
        <f t="shared" si="817"/>
        <v>0</v>
      </c>
      <c r="BN2766" s="6">
        <f t="shared" si="818"/>
        <v>0</v>
      </c>
      <c r="BO2766" s="6">
        <f t="shared" si="819"/>
        <v>1</v>
      </c>
      <c r="BP2766" s="6">
        <f t="shared" si="820"/>
        <v>1</v>
      </c>
      <c r="BQ2766" s="6">
        <f t="shared" si="824"/>
        <v>0</v>
      </c>
      <c r="BR2766" s="6">
        <f t="shared" si="825"/>
        <v>0</v>
      </c>
      <c r="BS2766" s="6">
        <f t="shared" si="827"/>
        <v>1</v>
      </c>
      <c r="BT2766" s="6">
        <f t="shared" si="828"/>
        <v>4</v>
      </c>
      <c r="CT2766" s="6">
        <f t="shared" si="826"/>
        <v>13</v>
      </c>
      <c r="CX2766" s="6" t="str">
        <f t="shared" si="807"/>
        <v>A</v>
      </c>
      <c r="CY2766" s="87">
        <f t="shared" si="808"/>
        <v>3768</v>
      </c>
      <c r="CZ2766" s="87">
        <f t="shared" si="809"/>
        <v>0</v>
      </c>
      <c r="DA2766" s="6" t="str">
        <f t="shared" si="810"/>
        <v>na</v>
      </c>
      <c r="DV2766" s="90"/>
      <c r="DY2766" s="57"/>
      <c r="EA2766" s="50"/>
    </row>
    <row r="2767" spans="1:131" hidden="1" x14ac:dyDescent="0.2">
      <c r="A2767" s="46">
        <v>6236</v>
      </c>
      <c r="B2767" s="46">
        <f t="shared" si="821"/>
        <v>7</v>
      </c>
      <c r="C2767" s="46">
        <f t="shared" si="822"/>
        <v>7</v>
      </c>
      <c r="D2767" s="46">
        <f t="shared" si="823"/>
        <v>3</v>
      </c>
      <c r="E2767" s="85">
        <v>35861</v>
      </c>
      <c r="F2767" s="94" t="s">
        <v>815</v>
      </c>
      <c r="G2767" s="93" t="s">
        <v>103</v>
      </c>
      <c r="H2767" s="93" t="s">
        <v>307</v>
      </c>
      <c r="I2767" s="93">
        <v>2</v>
      </c>
      <c r="J2767" s="93">
        <v>2</v>
      </c>
      <c r="K2767" s="93" t="s">
        <v>3298</v>
      </c>
      <c r="L2767" s="172">
        <v>3536</v>
      </c>
      <c r="M2767" s="92" t="s">
        <v>542</v>
      </c>
      <c r="N2767" s="50">
        <v>13</v>
      </c>
      <c r="O2767" s="7">
        <v>36</v>
      </c>
      <c r="P2767" s="7">
        <v>11</v>
      </c>
      <c r="Q2767" s="7">
        <v>14</v>
      </c>
      <c r="R2767" s="7">
        <v>11</v>
      </c>
      <c r="S2767" s="7">
        <v>42</v>
      </c>
      <c r="T2767" s="7">
        <v>45</v>
      </c>
      <c r="U2767" s="7">
        <v>47</v>
      </c>
      <c r="BG2767" s="6">
        <f t="shared" si="813"/>
        <v>0</v>
      </c>
      <c r="BH2767" s="6">
        <f t="shared" si="811"/>
        <v>0</v>
      </c>
      <c r="BI2767" s="6">
        <f t="shared" si="814"/>
        <v>1</v>
      </c>
      <c r="BJ2767" s="6">
        <f t="shared" si="812"/>
        <v>1</v>
      </c>
      <c r="BK2767" s="6">
        <f t="shared" si="815"/>
        <v>0</v>
      </c>
      <c r="BL2767" s="6">
        <f t="shared" si="816"/>
        <v>0</v>
      </c>
      <c r="BM2767" s="6">
        <f t="shared" si="817"/>
        <v>1</v>
      </c>
      <c r="BN2767" s="6">
        <f t="shared" si="818"/>
        <v>1</v>
      </c>
      <c r="BO2767" s="6">
        <f t="shared" si="819"/>
        <v>1</v>
      </c>
      <c r="BP2767" s="6">
        <f t="shared" si="820"/>
        <v>2</v>
      </c>
      <c r="BQ2767" s="6">
        <f t="shared" si="824"/>
        <v>1</v>
      </c>
      <c r="BR2767" s="6">
        <f t="shared" si="825"/>
        <v>1</v>
      </c>
      <c r="BS2767" s="6">
        <f t="shared" si="827"/>
        <v>1</v>
      </c>
      <c r="BT2767" s="6">
        <f t="shared" si="828"/>
        <v>5</v>
      </c>
      <c r="CT2767" s="6">
        <f t="shared" si="826"/>
        <v>0</v>
      </c>
      <c r="CX2767" s="6" t="str">
        <f t="shared" si="807"/>
        <v>H</v>
      </c>
      <c r="CY2767" s="87">
        <f t="shared" si="808"/>
        <v>3536</v>
      </c>
      <c r="CZ2767" s="87">
        <f t="shared" si="809"/>
        <v>0</v>
      </c>
      <c r="DA2767" s="6">
        <f t="shared" si="810"/>
        <v>3536</v>
      </c>
      <c r="DV2767" s="90"/>
      <c r="DY2767" s="57"/>
      <c r="EA2767" s="50"/>
    </row>
    <row r="2768" spans="1:131" hidden="1" x14ac:dyDescent="0.2">
      <c r="A2768" s="46">
        <v>6237</v>
      </c>
      <c r="B2768" s="46">
        <f t="shared" si="821"/>
        <v>3</v>
      </c>
      <c r="C2768" s="46">
        <f t="shared" si="822"/>
        <v>10</v>
      </c>
      <c r="D2768" s="46">
        <f t="shared" si="823"/>
        <v>3</v>
      </c>
      <c r="E2768" s="85">
        <v>35864</v>
      </c>
      <c r="F2768" s="94" t="s">
        <v>3129</v>
      </c>
      <c r="G2768" s="93" t="s">
        <v>310</v>
      </c>
      <c r="H2768" s="93" t="s">
        <v>306</v>
      </c>
      <c r="I2768" s="93">
        <v>2</v>
      </c>
      <c r="J2768" s="93">
        <v>1</v>
      </c>
      <c r="K2768" s="93" t="s">
        <v>1296</v>
      </c>
      <c r="L2768" s="172">
        <v>4289</v>
      </c>
      <c r="M2768" s="92" t="s">
        <v>543</v>
      </c>
      <c r="N2768" s="50">
        <v>10</v>
      </c>
      <c r="O2768" s="7">
        <v>37</v>
      </c>
      <c r="P2768" s="7">
        <v>12</v>
      </c>
      <c r="Q2768" s="7">
        <v>14</v>
      </c>
      <c r="R2768" s="7">
        <v>11</v>
      </c>
      <c r="S2768" s="7">
        <v>44</v>
      </c>
      <c r="T2768" s="7">
        <v>46</v>
      </c>
      <c r="U2768" s="7">
        <v>50</v>
      </c>
      <c r="V2768" s="7">
        <v>3</v>
      </c>
      <c r="W2768" s="7">
        <v>4</v>
      </c>
      <c r="X2768" s="7">
        <v>2</v>
      </c>
      <c r="Y2768" s="7">
        <v>3</v>
      </c>
      <c r="Z2768" s="7">
        <v>4</v>
      </c>
      <c r="AA2768" s="7">
        <v>4</v>
      </c>
      <c r="AB2768" s="7">
        <v>13</v>
      </c>
      <c r="AC2768" s="7">
        <v>6</v>
      </c>
      <c r="BG2768" s="6">
        <f t="shared" si="813"/>
        <v>1</v>
      </c>
      <c r="BH2768" s="6">
        <f t="shared" si="811"/>
        <v>1</v>
      </c>
      <c r="BI2768" s="6">
        <f t="shared" si="814"/>
        <v>0</v>
      </c>
      <c r="BJ2768" s="6">
        <f t="shared" si="812"/>
        <v>0</v>
      </c>
      <c r="BK2768" s="6">
        <f t="shared" si="815"/>
        <v>0</v>
      </c>
      <c r="BL2768" s="6">
        <f t="shared" si="816"/>
        <v>0</v>
      </c>
      <c r="BM2768" s="6">
        <f t="shared" si="817"/>
        <v>1</v>
      </c>
      <c r="BN2768" s="6">
        <f t="shared" si="818"/>
        <v>2</v>
      </c>
      <c r="BO2768" s="6">
        <f t="shared" si="819"/>
        <v>0</v>
      </c>
      <c r="BP2768" s="6">
        <f t="shared" si="820"/>
        <v>0</v>
      </c>
      <c r="BQ2768" s="6">
        <f t="shared" si="824"/>
        <v>1</v>
      </c>
      <c r="BR2768" s="6">
        <f t="shared" si="825"/>
        <v>2</v>
      </c>
      <c r="BS2768" s="6">
        <f t="shared" si="827"/>
        <v>1</v>
      </c>
      <c r="BT2768" s="6">
        <f t="shared" si="828"/>
        <v>6</v>
      </c>
      <c r="CT2768" s="6">
        <f t="shared" si="826"/>
        <v>5</v>
      </c>
      <c r="CX2768" s="6" t="str">
        <f t="shared" si="807"/>
        <v>A</v>
      </c>
      <c r="CY2768" s="87">
        <f t="shared" si="808"/>
        <v>4289</v>
      </c>
      <c r="CZ2768" s="87">
        <f t="shared" si="809"/>
        <v>0</v>
      </c>
      <c r="DA2768" s="6" t="str">
        <f t="shared" si="810"/>
        <v>na</v>
      </c>
      <c r="DV2768" s="90"/>
      <c r="DY2768" s="57"/>
      <c r="EA2768" s="50"/>
    </row>
    <row r="2769" spans="1:133" hidden="1" x14ac:dyDescent="0.2">
      <c r="A2769" s="46">
        <v>6238</v>
      </c>
      <c r="B2769" s="46">
        <f t="shared" si="821"/>
        <v>7</v>
      </c>
      <c r="C2769" s="46">
        <f t="shared" si="822"/>
        <v>14</v>
      </c>
      <c r="D2769" s="46">
        <f t="shared" si="823"/>
        <v>3</v>
      </c>
      <c r="E2769" s="85">
        <v>35868</v>
      </c>
      <c r="F2769" s="94" t="s">
        <v>1576</v>
      </c>
      <c r="G2769" s="93" t="s">
        <v>310</v>
      </c>
      <c r="H2769" s="93" t="s">
        <v>308</v>
      </c>
      <c r="I2769" s="93">
        <v>2</v>
      </c>
      <c r="J2769" s="93">
        <v>3</v>
      </c>
      <c r="K2769" s="93" t="s">
        <v>1296</v>
      </c>
      <c r="L2769" s="172">
        <v>7664</v>
      </c>
      <c r="M2769" s="92" t="s">
        <v>544</v>
      </c>
      <c r="N2769" s="50">
        <v>11</v>
      </c>
      <c r="O2769" s="7">
        <v>38</v>
      </c>
      <c r="P2769" s="7">
        <v>12</v>
      </c>
      <c r="Q2769" s="7">
        <v>14</v>
      </c>
      <c r="R2769" s="7">
        <v>12</v>
      </c>
      <c r="S2769" s="7">
        <v>46</v>
      </c>
      <c r="T2769" s="7">
        <v>49</v>
      </c>
      <c r="U2769" s="7">
        <v>50</v>
      </c>
      <c r="BG2769" s="6">
        <f t="shared" si="813"/>
        <v>0</v>
      </c>
      <c r="BH2769" s="6">
        <f t="shared" si="811"/>
        <v>0</v>
      </c>
      <c r="BI2769" s="6">
        <f t="shared" si="814"/>
        <v>0</v>
      </c>
      <c r="BJ2769" s="6">
        <f t="shared" si="812"/>
        <v>0</v>
      </c>
      <c r="BK2769" s="6">
        <f t="shared" si="815"/>
        <v>1</v>
      </c>
      <c r="BL2769" s="6">
        <f t="shared" si="816"/>
        <v>1</v>
      </c>
      <c r="BM2769" s="6">
        <f t="shared" si="817"/>
        <v>0</v>
      </c>
      <c r="BN2769" s="6">
        <f t="shared" si="818"/>
        <v>0</v>
      </c>
      <c r="BO2769" s="6">
        <f t="shared" si="819"/>
        <v>1</v>
      </c>
      <c r="BP2769" s="6">
        <f t="shared" si="820"/>
        <v>1</v>
      </c>
      <c r="BQ2769" s="6">
        <f t="shared" si="824"/>
        <v>1</v>
      </c>
      <c r="BR2769" s="6">
        <f t="shared" si="825"/>
        <v>3</v>
      </c>
      <c r="BS2769" s="6">
        <f t="shared" si="827"/>
        <v>1</v>
      </c>
      <c r="BT2769" s="6">
        <f t="shared" si="828"/>
        <v>7</v>
      </c>
      <c r="CT2769" s="6">
        <f t="shared" si="826"/>
        <v>0</v>
      </c>
      <c r="CX2769" s="6" t="str">
        <f t="shared" si="807"/>
        <v>A</v>
      </c>
      <c r="CY2769" s="87">
        <f t="shared" si="808"/>
        <v>7664</v>
      </c>
      <c r="CZ2769" s="87">
        <f t="shared" si="809"/>
        <v>0</v>
      </c>
      <c r="DA2769" s="6" t="str">
        <f t="shared" si="810"/>
        <v>na</v>
      </c>
      <c r="DV2769" s="90"/>
      <c r="DY2769" s="57"/>
      <c r="EA2769" s="50"/>
    </row>
    <row r="2770" spans="1:133" hidden="1" x14ac:dyDescent="0.2">
      <c r="A2770" s="46">
        <v>6239</v>
      </c>
      <c r="B2770" s="46">
        <f t="shared" si="821"/>
        <v>7</v>
      </c>
      <c r="C2770" s="46">
        <f t="shared" si="822"/>
        <v>21</v>
      </c>
      <c r="D2770" s="46">
        <f t="shared" si="823"/>
        <v>3</v>
      </c>
      <c r="E2770" s="85">
        <v>35875</v>
      </c>
      <c r="F2770" s="94" t="s">
        <v>1927</v>
      </c>
      <c r="G2770" s="93" t="s">
        <v>103</v>
      </c>
      <c r="H2770" s="93" t="s">
        <v>308</v>
      </c>
      <c r="I2770" s="93">
        <v>0</v>
      </c>
      <c r="J2770" s="93">
        <v>1</v>
      </c>
      <c r="K2770" s="93" t="s">
        <v>36</v>
      </c>
      <c r="L2770" s="172">
        <v>4871</v>
      </c>
      <c r="M2770" s="92"/>
      <c r="N2770" s="50">
        <v>15</v>
      </c>
      <c r="O2770" s="7">
        <v>39</v>
      </c>
      <c r="P2770" s="7">
        <v>12</v>
      </c>
      <c r="Q2770" s="7">
        <v>14</v>
      </c>
      <c r="R2770" s="7">
        <v>13</v>
      </c>
      <c r="S2770" s="7">
        <v>46</v>
      </c>
      <c r="T2770" s="7">
        <v>50</v>
      </c>
      <c r="U2770" s="7">
        <v>50</v>
      </c>
      <c r="BG2770" s="6">
        <f t="shared" si="813"/>
        <v>0</v>
      </c>
      <c r="BH2770" s="6">
        <f t="shared" si="811"/>
        <v>0</v>
      </c>
      <c r="BI2770" s="6">
        <f t="shared" si="814"/>
        <v>0</v>
      </c>
      <c r="BJ2770" s="6">
        <f t="shared" si="812"/>
        <v>0</v>
      </c>
      <c r="BK2770" s="6">
        <f t="shared" si="815"/>
        <v>1</v>
      </c>
      <c r="BL2770" s="6">
        <f t="shared" si="816"/>
        <v>2</v>
      </c>
      <c r="BM2770" s="6">
        <f t="shared" si="817"/>
        <v>0</v>
      </c>
      <c r="BN2770" s="6">
        <f t="shared" si="818"/>
        <v>0</v>
      </c>
      <c r="BO2770" s="6">
        <f t="shared" si="819"/>
        <v>1</v>
      </c>
      <c r="BP2770" s="6">
        <f t="shared" si="820"/>
        <v>2</v>
      </c>
      <c r="BQ2770" s="6">
        <f t="shared" si="824"/>
        <v>0</v>
      </c>
      <c r="BR2770" s="6">
        <f t="shared" si="825"/>
        <v>0</v>
      </c>
      <c r="BS2770" s="6">
        <f t="shared" si="827"/>
        <v>1</v>
      </c>
      <c r="BT2770" s="6">
        <f t="shared" si="828"/>
        <v>8</v>
      </c>
      <c r="CT2770" s="6">
        <f t="shared" si="826"/>
        <v>0</v>
      </c>
      <c r="CX2770" s="6" t="str">
        <f t="shared" si="807"/>
        <v>H</v>
      </c>
      <c r="CY2770" s="87">
        <f t="shared" si="808"/>
        <v>4871</v>
      </c>
      <c r="CZ2770" s="87">
        <f t="shared" si="809"/>
        <v>0</v>
      </c>
      <c r="DA2770" s="6">
        <f t="shared" si="810"/>
        <v>4871</v>
      </c>
      <c r="DV2770" s="90"/>
      <c r="DY2770" s="57"/>
      <c r="EA2770" s="50"/>
    </row>
    <row r="2771" spans="1:133" hidden="1" x14ac:dyDescent="0.2">
      <c r="A2771" s="46">
        <v>6240</v>
      </c>
      <c r="B2771" s="46">
        <f t="shared" si="821"/>
        <v>7</v>
      </c>
      <c r="C2771" s="46">
        <f t="shared" si="822"/>
        <v>28</v>
      </c>
      <c r="D2771" s="46">
        <f t="shared" si="823"/>
        <v>3</v>
      </c>
      <c r="E2771" s="85">
        <v>35882</v>
      </c>
      <c r="F2771" s="94" t="s">
        <v>121</v>
      </c>
      <c r="G2771" s="93" t="s">
        <v>103</v>
      </c>
      <c r="H2771" s="93" t="s">
        <v>307</v>
      </c>
      <c r="I2771" s="93">
        <v>1</v>
      </c>
      <c r="J2771" s="93">
        <v>1</v>
      </c>
      <c r="K2771" s="93" t="s">
        <v>3298</v>
      </c>
      <c r="L2771" s="172">
        <v>3650</v>
      </c>
      <c r="M2771" s="92" t="s">
        <v>545</v>
      </c>
      <c r="N2771" s="50">
        <v>12</v>
      </c>
      <c r="O2771" s="7">
        <v>40</v>
      </c>
      <c r="P2771" s="7">
        <v>12</v>
      </c>
      <c r="Q2771" s="7">
        <v>15</v>
      </c>
      <c r="R2771" s="7">
        <v>13</v>
      </c>
      <c r="S2771" s="7">
        <v>47</v>
      </c>
      <c r="T2771" s="7">
        <v>51</v>
      </c>
      <c r="U2771" s="7">
        <v>51</v>
      </c>
      <c r="BG2771" s="6">
        <f t="shared" si="813"/>
        <v>0</v>
      </c>
      <c r="BH2771" s="6">
        <f t="shared" si="811"/>
        <v>0</v>
      </c>
      <c r="BI2771" s="6">
        <f t="shared" si="814"/>
        <v>1</v>
      </c>
      <c r="BJ2771" s="6">
        <f t="shared" si="812"/>
        <v>1</v>
      </c>
      <c r="BK2771" s="6">
        <f t="shared" si="815"/>
        <v>0</v>
      </c>
      <c r="BL2771" s="6">
        <f t="shared" si="816"/>
        <v>0</v>
      </c>
      <c r="BM2771" s="6">
        <f t="shared" si="817"/>
        <v>1</v>
      </c>
      <c r="BN2771" s="6">
        <f t="shared" si="818"/>
        <v>1</v>
      </c>
      <c r="BO2771" s="6">
        <f t="shared" si="819"/>
        <v>1</v>
      </c>
      <c r="BP2771" s="6">
        <f t="shared" si="820"/>
        <v>3</v>
      </c>
      <c r="BQ2771" s="6">
        <f t="shared" si="824"/>
        <v>1</v>
      </c>
      <c r="BR2771" s="6">
        <f t="shared" si="825"/>
        <v>1</v>
      </c>
      <c r="BS2771" s="6">
        <f t="shared" si="827"/>
        <v>1</v>
      </c>
      <c r="BT2771" s="6">
        <f t="shared" si="828"/>
        <v>9</v>
      </c>
      <c r="CT2771" s="6">
        <f t="shared" si="826"/>
        <v>0</v>
      </c>
      <c r="CX2771" s="6" t="str">
        <f t="shared" si="807"/>
        <v>H</v>
      </c>
      <c r="CY2771" s="87">
        <f t="shared" si="808"/>
        <v>3650</v>
      </c>
      <c r="CZ2771" s="87">
        <f t="shared" si="809"/>
        <v>0</v>
      </c>
      <c r="DA2771" s="6">
        <f t="shared" si="810"/>
        <v>3650</v>
      </c>
      <c r="DV2771" s="90"/>
      <c r="DY2771" s="57"/>
      <c r="EA2771" s="50"/>
    </row>
    <row r="2772" spans="1:133" hidden="1" x14ac:dyDescent="0.2">
      <c r="A2772" s="46">
        <v>6241</v>
      </c>
      <c r="B2772" s="46">
        <f t="shared" si="821"/>
        <v>7</v>
      </c>
      <c r="C2772" s="46">
        <f t="shared" si="822"/>
        <v>4</v>
      </c>
      <c r="D2772" s="46">
        <f t="shared" si="823"/>
        <v>4</v>
      </c>
      <c r="E2772" s="85">
        <v>35889</v>
      </c>
      <c r="F2772" s="94" t="s">
        <v>1406</v>
      </c>
      <c r="G2772" s="93" t="s">
        <v>310</v>
      </c>
      <c r="H2772" s="93" t="s">
        <v>308</v>
      </c>
      <c r="I2772" s="93">
        <v>0</v>
      </c>
      <c r="J2772" s="93">
        <v>3</v>
      </c>
      <c r="K2772" s="93" t="s">
        <v>3410</v>
      </c>
      <c r="L2772" s="172">
        <v>5541</v>
      </c>
      <c r="M2772" s="92"/>
      <c r="N2772" s="50">
        <v>15</v>
      </c>
      <c r="O2772" s="7">
        <v>41</v>
      </c>
      <c r="P2772" s="7">
        <v>12</v>
      </c>
      <c r="Q2772" s="7">
        <v>15</v>
      </c>
      <c r="R2772" s="7">
        <v>14</v>
      </c>
      <c r="S2772" s="7">
        <v>47</v>
      </c>
      <c r="T2772" s="7">
        <v>54</v>
      </c>
      <c r="U2772" s="7">
        <v>51</v>
      </c>
      <c r="V2772" s="7">
        <v>2</v>
      </c>
      <c r="W2772" s="7">
        <v>6</v>
      </c>
      <c r="X2772" s="7">
        <v>7</v>
      </c>
      <c r="Y2772" s="7">
        <v>7</v>
      </c>
      <c r="Z2772" s="7">
        <v>3</v>
      </c>
      <c r="AA2772" s="7">
        <v>6</v>
      </c>
      <c r="AB2772" s="7">
        <v>19</v>
      </c>
      <c r="AC2772" s="7">
        <v>7</v>
      </c>
      <c r="BG2772" s="6">
        <f t="shared" si="813"/>
        <v>0</v>
      </c>
      <c r="BH2772" s="6">
        <f t="shared" si="811"/>
        <v>0</v>
      </c>
      <c r="BI2772" s="6">
        <f t="shared" si="814"/>
        <v>0</v>
      </c>
      <c r="BJ2772" s="6">
        <f t="shared" si="812"/>
        <v>0</v>
      </c>
      <c r="BK2772" s="6">
        <f t="shared" si="815"/>
        <v>1</v>
      </c>
      <c r="BL2772" s="6">
        <f t="shared" si="816"/>
        <v>1</v>
      </c>
      <c r="BM2772" s="6">
        <f t="shared" si="817"/>
        <v>0</v>
      </c>
      <c r="BN2772" s="6">
        <f t="shared" si="818"/>
        <v>0</v>
      </c>
      <c r="BO2772" s="6">
        <f t="shared" si="819"/>
        <v>1</v>
      </c>
      <c r="BP2772" s="6">
        <f t="shared" si="820"/>
        <v>4</v>
      </c>
      <c r="BQ2772" s="6">
        <f t="shared" si="824"/>
        <v>0</v>
      </c>
      <c r="BR2772" s="6">
        <f t="shared" si="825"/>
        <v>0</v>
      </c>
      <c r="BS2772" s="6">
        <f t="shared" si="827"/>
        <v>1</v>
      </c>
      <c r="BT2772" s="6">
        <f t="shared" si="828"/>
        <v>10</v>
      </c>
      <c r="CT2772" s="6">
        <f t="shared" si="826"/>
        <v>9</v>
      </c>
      <c r="CX2772" s="6" t="str">
        <f t="shared" si="807"/>
        <v>A</v>
      </c>
      <c r="CY2772" s="87">
        <f t="shared" si="808"/>
        <v>5541</v>
      </c>
      <c r="CZ2772" s="87">
        <f t="shared" si="809"/>
        <v>0</v>
      </c>
      <c r="DA2772" s="6" t="str">
        <f t="shared" si="810"/>
        <v>na</v>
      </c>
      <c r="DV2772" s="90"/>
      <c r="DY2772" s="57"/>
      <c r="EA2772" s="91"/>
    </row>
    <row r="2773" spans="1:133" hidden="1" x14ac:dyDescent="0.2">
      <c r="A2773" s="46">
        <v>6242</v>
      </c>
      <c r="B2773" s="46">
        <f t="shared" si="821"/>
        <v>7</v>
      </c>
      <c r="C2773" s="46">
        <f t="shared" si="822"/>
        <v>11</v>
      </c>
      <c r="D2773" s="46">
        <f t="shared" si="823"/>
        <v>4</v>
      </c>
      <c r="E2773" s="85">
        <v>35896</v>
      </c>
      <c r="F2773" s="94" t="s">
        <v>118</v>
      </c>
      <c r="G2773" s="93" t="s">
        <v>103</v>
      </c>
      <c r="H2773" s="93" t="s">
        <v>308</v>
      </c>
      <c r="I2773" s="93">
        <v>0</v>
      </c>
      <c r="J2773" s="93">
        <v>1</v>
      </c>
      <c r="K2773" s="93" t="s">
        <v>3298</v>
      </c>
      <c r="L2773" s="172">
        <v>2840</v>
      </c>
      <c r="M2773" s="92"/>
      <c r="N2773" s="50">
        <v>18</v>
      </c>
      <c r="O2773" s="7">
        <v>42</v>
      </c>
      <c r="P2773" s="7">
        <v>12</v>
      </c>
      <c r="Q2773" s="7">
        <v>15</v>
      </c>
      <c r="R2773" s="7">
        <v>15</v>
      </c>
      <c r="S2773" s="7">
        <v>47</v>
      </c>
      <c r="T2773" s="7">
        <v>55</v>
      </c>
      <c r="U2773" s="7">
        <v>51</v>
      </c>
      <c r="V2773" s="7">
        <v>2</v>
      </c>
      <c r="W2773" s="7">
        <v>2</v>
      </c>
      <c r="X2773" s="7">
        <v>6</v>
      </c>
      <c r="Y2773" s="7">
        <v>1</v>
      </c>
      <c r="Z2773" s="7">
        <v>7</v>
      </c>
      <c r="AA2773" s="7">
        <v>1</v>
      </c>
      <c r="AB2773" s="7">
        <v>13</v>
      </c>
      <c r="AC2773" s="7">
        <v>13</v>
      </c>
      <c r="BG2773" s="6">
        <f t="shared" si="813"/>
        <v>0</v>
      </c>
      <c r="BH2773" s="6">
        <f t="shared" si="811"/>
        <v>0</v>
      </c>
      <c r="BI2773" s="6">
        <f t="shared" si="814"/>
        <v>0</v>
      </c>
      <c r="BJ2773" s="6">
        <f t="shared" si="812"/>
        <v>0</v>
      </c>
      <c r="BK2773" s="6">
        <f t="shared" si="815"/>
        <v>1</v>
      </c>
      <c r="BL2773" s="6">
        <f t="shared" si="816"/>
        <v>2</v>
      </c>
      <c r="BM2773" s="6">
        <f t="shared" si="817"/>
        <v>0</v>
      </c>
      <c r="BN2773" s="6">
        <f t="shared" si="818"/>
        <v>0</v>
      </c>
      <c r="BO2773" s="6">
        <f t="shared" si="819"/>
        <v>1</v>
      </c>
      <c r="BP2773" s="6">
        <f t="shared" si="820"/>
        <v>5</v>
      </c>
      <c r="BQ2773" s="6">
        <f t="shared" si="824"/>
        <v>0</v>
      </c>
      <c r="BR2773" s="6">
        <f t="shared" si="825"/>
        <v>0</v>
      </c>
      <c r="BS2773" s="6">
        <f t="shared" si="827"/>
        <v>1</v>
      </c>
      <c r="BT2773" s="6">
        <f t="shared" si="828"/>
        <v>11</v>
      </c>
      <c r="CT2773" s="6">
        <f t="shared" si="826"/>
        <v>8</v>
      </c>
      <c r="CX2773" s="6" t="str">
        <f t="shared" si="807"/>
        <v>H</v>
      </c>
      <c r="CY2773" s="87">
        <f t="shared" si="808"/>
        <v>2840</v>
      </c>
      <c r="CZ2773" s="87">
        <f t="shared" si="809"/>
        <v>0</v>
      </c>
      <c r="DA2773" s="6">
        <f t="shared" si="810"/>
        <v>2840</v>
      </c>
      <c r="DV2773" s="90"/>
      <c r="DY2773" s="57"/>
      <c r="EA2773" s="50"/>
    </row>
    <row r="2774" spans="1:133" hidden="1" x14ac:dyDescent="0.2">
      <c r="A2774" s="46">
        <v>6243</v>
      </c>
      <c r="B2774" s="46">
        <f t="shared" si="821"/>
        <v>2</v>
      </c>
      <c r="C2774" s="46">
        <f t="shared" si="822"/>
        <v>13</v>
      </c>
      <c r="D2774" s="46">
        <f t="shared" si="823"/>
        <v>4</v>
      </c>
      <c r="E2774" s="85">
        <v>35898</v>
      </c>
      <c r="F2774" s="94" t="s">
        <v>2385</v>
      </c>
      <c r="G2774" s="93" t="s">
        <v>310</v>
      </c>
      <c r="H2774" s="93" t="s">
        <v>306</v>
      </c>
      <c r="I2774" s="93">
        <v>2</v>
      </c>
      <c r="J2774" s="93">
        <v>1</v>
      </c>
      <c r="K2774" s="93" t="s">
        <v>36</v>
      </c>
      <c r="L2774" s="172">
        <v>5231</v>
      </c>
      <c r="M2774" s="92" t="s">
        <v>1486</v>
      </c>
      <c r="N2774" s="50">
        <v>15</v>
      </c>
      <c r="O2774" s="7">
        <v>43</v>
      </c>
      <c r="P2774" s="7">
        <v>13</v>
      </c>
      <c r="Q2774" s="7">
        <v>15</v>
      </c>
      <c r="R2774" s="7">
        <v>15</v>
      </c>
      <c r="S2774" s="7">
        <v>49</v>
      </c>
      <c r="T2774" s="7">
        <v>56</v>
      </c>
      <c r="U2774" s="7">
        <v>54</v>
      </c>
      <c r="V2774" s="7">
        <v>5</v>
      </c>
      <c r="W2774" s="7">
        <v>2</v>
      </c>
      <c r="X2774" s="7">
        <v>4</v>
      </c>
      <c r="Y2774" s="7">
        <v>6</v>
      </c>
      <c r="Z2774" s="7">
        <v>6</v>
      </c>
      <c r="AA2774" s="7">
        <v>2</v>
      </c>
      <c r="AB2774" s="7">
        <v>16</v>
      </c>
      <c r="AC2774" s="7">
        <v>15</v>
      </c>
      <c r="BG2774" s="6">
        <f t="shared" si="813"/>
        <v>1</v>
      </c>
      <c r="BH2774" s="6">
        <f t="shared" si="811"/>
        <v>1</v>
      </c>
      <c r="BI2774" s="6">
        <f t="shared" si="814"/>
        <v>0</v>
      </c>
      <c r="BJ2774" s="6">
        <f t="shared" si="812"/>
        <v>0</v>
      </c>
      <c r="BK2774" s="6">
        <f t="shared" si="815"/>
        <v>0</v>
      </c>
      <c r="BL2774" s="6">
        <f t="shared" si="816"/>
        <v>0</v>
      </c>
      <c r="BM2774" s="6">
        <f t="shared" si="817"/>
        <v>1</v>
      </c>
      <c r="BN2774" s="6">
        <f t="shared" si="818"/>
        <v>1</v>
      </c>
      <c r="BO2774" s="6">
        <f t="shared" si="819"/>
        <v>0</v>
      </c>
      <c r="BP2774" s="6">
        <f t="shared" si="820"/>
        <v>0</v>
      </c>
      <c r="BQ2774" s="6">
        <f t="shared" si="824"/>
        <v>1</v>
      </c>
      <c r="BR2774" s="6">
        <f t="shared" si="825"/>
        <v>1</v>
      </c>
      <c r="BS2774" s="6">
        <f t="shared" si="827"/>
        <v>1</v>
      </c>
      <c r="BT2774" s="6">
        <f t="shared" si="828"/>
        <v>12</v>
      </c>
      <c r="CT2774" s="6">
        <f t="shared" si="826"/>
        <v>9</v>
      </c>
      <c r="CX2774" s="6" t="str">
        <f t="shared" si="807"/>
        <v>A</v>
      </c>
      <c r="CY2774" s="87">
        <f t="shared" si="808"/>
        <v>5231</v>
      </c>
      <c r="CZ2774" s="87">
        <f t="shared" si="809"/>
        <v>0</v>
      </c>
      <c r="DA2774" s="6" t="str">
        <f t="shared" si="810"/>
        <v>na</v>
      </c>
      <c r="DV2774" s="90"/>
      <c r="DY2774" s="57"/>
      <c r="EA2774" s="50"/>
    </row>
    <row r="2775" spans="1:133" hidden="1" x14ac:dyDescent="0.2">
      <c r="A2775" s="46">
        <v>6244</v>
      </c>
      <c r="B2775" s="46">
        <f t="shared" si="821"/>
        <v>7</v>
      </c>
      <c r="C2775" s="46">
        <f t="shared" si="822"/>
        <v>18</v>
      </c>
      <c r="D2775" s="46">
        <f t="shared" si="823"/>
        <v>4</v>
      </c>
      <c r="E2775" s="85">
        <v>35903</v>
      </c>
      <c r="F2775" s="94" t="s">
        <v>10</v>
      </c>
      <c r="G2775" s="93" t="s">
        <v>103</v>
      </c>
      <c r="H2775" s="93" t="s">
        <v>307</v>
      </c>
      <c r="I2775" s="93">
        <v>1</v>
      </c>
      <c r="J2775" s="93">
        <v>1</v>
      </c>
      <c r="K2775" s="93" t="s">
        <v>3298</v>
      </c>
      <c r="L2775" s="172">
        <v>2850</v>
      </c>
      <c r="M2775" s="92" t="s">
        <v>1487</v>
      </c>
      <c r="N2775" s="50">
        <v>15</v>
      </c>
      <c r="O2775" s="7">
        <v>44</v>
      </c>
      <c r="P2775" s="7">
        <v>13</v>
      </c>
      <c r="Q2775" s="7">
        <v>16</v>
      </c>
      <c r="R2775" s="7">
        <v>15</v>
      </c>
      <c r="S2775" s="7">
        <v>50</v>
      </c>
      <c r="T2775" s="7">
        <v>57</v>
      </c>
      <c r="U2775" s="7">
        <v>55</v>
      </c>
      <c r="BG2775" s="6">
        <f t="shared" si="813"/>
        <v>0</v>
      </c>
      <c r="BH2775" s="6">
        <f t="shared" si="811"/>
        <v>0</v>
      </c>
      <c r="BI2775" s="6">
        <f t="shared" si="814"/>
        <v>1</v>
      </c>
      <c r="BJ2775" s="6">
        <f t="shared" si="812"/>
        <v>1</v>
      </c>
      <c r="BK2775" s="6">
        <f t="shared" si="815"/>
        <v>0</v>
      </c>
      <c r="BL2775" s="6">
        <f t="shared" si="816"/>
        <v>0</v>
      </c>
      <c r="BM2775" s="6">
        <f t="shared" si="817"/>
        <v>1</v>
      </c>
      <c r="BN2775" s="6">
        <f t="shared" si="818"/>
        <v>2</v>
      </c>
      <c r="BO2775" s="6">
        <f t="shared" si="819"/>
        <v>1</v>
      </c>
      <c r="BP2775" s="6">
        <f t="shared" si="820"/>
        <v>1</v>
      </c>
      <c r="BQ2775" s="6">
        <f t="shared" si="824"/>
        <v>1</v>
      </c>
      <c r="BR2775" s="6">
        <f t="shared" si="825"/>
        <v>2</v>
      </c>
      <c r="BS2775" s="6">
        <f t="shared" si="827"/>
        <v>1</v>
      </c>
      <c r="BT2775" s="6">
        <f t="shared" si="828"/>
        <v>13</v>
      </c>
      <c r="CT2775" s="6">
        <f t="shared" si="826"/>
        <v>0</v>
      </c>
      <c r="CX2775" s="6" t="str">
        <f t="shared" si="807"/>
        <v>H</v>
      </c>
      <c r="CY2775" s="87">
        <f t="shared" si="808"/>
        <v>2850</v>
      </c>
      <c r="CZ2775" s="87">
        <f t="shared" si="809"/>
        <v>0</v>
      </c>
      <c r="DA2775" s="6">
        <f t="shared" si="810"/>
        <v>2850</v>
      </c>
      <c r="DV2775" s="90"/>
      <c r="DY2775" s="57"/>
      <c r="EA2775" s="50"/>
    </row>
    <row r="2776" spans="1:133" hidden="1" x14ac:dyDescent="0.2">
      <c r="A2776" s="46">
        <v>6245</v>
      </c>
      <c r="B2776" s="46">
        <f t="shared" si="821"/>
        <v>7</v>
      </c>
      <c r="C2776" s="46">
        <f t="shared" si="822"/>
        <v>25</v>
      </c>
      <c r="D2776" s="46">
        <f t="shared" si="823"/>
        <v>4</v>
      </c>
      <c r="E2776" s="85">
        <v>35910</v>
      </c>
      <c r="F2776" s="94" t="s">
        <v>2070</v>
      </c>
      <c r="G2776" s="93" t="s">
        <v>310</v>
      </c>
      <c r="H2776" s="93" t="s">
        <v>306</v>
      </c>
      <c r="I2776" s="93">
        <v>2</v>
      </c>
      <c r="J2776" s="93">
        <v>1</v>
      </c>
      <c r="K2776" s="93" t="s">
        <v>3298</v>
      </c>
      <c r="L2776" s="172">
        <v>3897</v>
      </c>
      <c r="M2776" s="92" t="s">
        <v>950</v>
      </c>
      <c r="N2776" s="50">
        <v>13</v>
      </c>
      <c r="O2776" s="7">
        <v>45</v>
      </c>
      <c r="P2776" s="7">
        <v>14</v>
      </c>
      <c r="Q2776" s="7">
        <v>16</v>
      </c>
      <c r="R2776" s="7">
        <v>15</v>
      </c>
      <c r="S2776" s="7">
        <v>52</v>
      </c>
      <c r="T2776" s="7">
        <v>58</v>
      </c>
      <c r="U2776" s="7">
        <v>58</v>
      </c>
      <c r="AH2776" s="29" t="s">
        <v>1525</v>
      </c>
      <c r="AI2776" s="29" t="s">
        <v>1054</v>
      </c>
      <c r="AJ2776" s="29" t="s">
        <v>2609</v>
      </c>
      <c r="AK2776" s="29" t="s">
        <v>1056</v>
      </c>
      <c r="AL2776" s="29" t="s">
        <v>1792</v>
      </c>
      <c r="AM2776" s="29" t="s">
        <v>1793</v>
      </c>
      <c r="AN2776" s="29" t="s">
        <v>2227</v>
      </c>
      <c r="AO2776" s="29" t="s">
        <v>2839</v>
      </c>
      <c r="AP2776" s="29" t="s">
        <v>1053</v>
      </c>
      <c r="AQ2776" s="29" t="s">
        <v>926</v>
      </c>
      <c r="AR2776" s="29" t="s">
        <v>951</v>
      </c>
      <c r="AS2776" s="29" t="s">
        <v>729</v>
      </c>
      <c r="AT2776" s="29" t="s">
        <v>2608</v>
      </c>
      <c r="AU2776" s="29" t="s">
        <v>2884</v>
      </c>
      <c r="AV2776" s="29" t="s">
        <v>106</v>
      </c>
      <c r="AW2776" s="29" t="s">
        <v>3649</v>
      </c>
      <c r="AX2776" s="29" t="s">
        <v>2431</v>
      </c>
      <c r="AY2776" s="42" t="s">
        <v>2432</v>
      </c>
      <c r="BG2776" s="6">
        <f t="shared" si="813"/>
        <v>1</v>
      </c>
      <c r="BH2776" s="6">
        <f t="shared" si="811"/>
        <v>1</v>
      </c>
      <c r="BI2776" s="6">
        <f t="shared" si="814"/>
        <v>0</v>
      </c>
      <c r="BJ2776" s="6">
        <f t="shared" si="812"/>
        <v>0</v>
      </c>
      <c r="BK2776" s="6">
        <f t="shared" si="815"/>
        <v>0</v>
      </c>
      <c r="BL2776" s="6">
        <f t="shared" si="816"/>
        <v>0</v>
      </c>
      <c r="BM2776" s="6">
        <f t="shared" si="817"/>
        <v>1</v>
      </c>
      <c r="BN2776" s="6">
        <f t="shared" si="818"/>
        <v>3</v>
      </c>
      <c r="BO2776" s="6">
        <f t="shared" si="819"/>
        <v>0</v>
      </c>
      <c r="BP2776" s="6">
        <f t="shared" si="820"/>
        <v>0</v>
      </c>
      <c r="BQ2776" s="6">
        <f t="shared" si="824"/>
        <v>1</v>
      </c>
      <c r="BR2776" s="6">
        <f t="shared" si="825"/>
        <v>3</v>
      </c>
      <c r="BS2776" s="6">
        <f t="shared" si="827"/>
        <v>1</v>
      </c>
      <c r="BT2776" s="6">
        <f t="shared" si="828"/>
        <v>14</v>
      </c>
      <c r="CT2776" s="6">
        <f t="shared" si="826"/>
        <v>0</v>
      </c>
      <c r="CX2776" s="6" t="str">
        <f t="shared" si="807"/>
        <v>A</v>
      </c>
      <c r="CY2776" s="87">
        <f t="shared" si="808"/>
        <v>3897</v>
      </c>
      <c r="CZ2776" s="87" t="str">
        <f t="shared" si="809"/>
        <v>OG</v>
      </c>
      <c r="DA2776" s="6" t="str">
        <f t="shared" si="810"/>
        <v>na</v>
      </c>
      <c r="DV2776" s="90"/>
      <c r="DY2776" s="57"/>
      <c r="EA2776" s="50"/>
    </row>
    <row r="2777" spans="1:133" s="5" customFormat="1" hidden="1" x14ac:dyDescent="0.2">
      <c r="A2777" s="46">
        <v>6246</v>
      </c>
      <c r="B2777" s="46">
        <f t="shared" si="821"/>
        <v>7</v>
      </c>
      <c r="C2777" s="46">
        <f t="shared" si="822"/>
        <v>2</v>
      </c>
      <c r="D2777" s="46">
        <f t="shared" si="823"/>
        <v>5</v>
      </c>
      <c r="E2777" s="85">
        <v>35917</v>
      </c>
      <c r="F2777" s="94" t="s">
        <v>1571</v>
      </c>
      <c r="G2777" s="93" t="s">
        <v>103</v>
      </c>
      <c r="H2777" s="93" t="s">
        <v>307</v>
      </c>
      <c r="I2777" s="93">
        <v>0</v>
      </c>
      <c r="J2777" s="93">
        <v>0</v>
      </c>
      <c r="K2777" s="93" t="s">
        <v>36</v>
      </c>
      <c r="L2777" s="172">
        <v>6688</v>
      </c>
      <c r="M2777" s="92"/>
      <c r="N2777" s="46">
        <v>16</v>
      </c>
      <c r="O2777" s="5">
        <v>46</v>
      </c>
      <c r="P2777" s="5">
        <v>14</v>
      </c>
      <c r="Q2777" s="5">
        <v>17</v>
      </c>
      <c r="R2777" s="5">
        <v>15</v>
      </c>
      <c r="S2777" s="5">
        <v>52</v>
      </c>
      <c r="T2777" s="5">
        <v>58</v>
      </c>
      <c r="U2777" s="5">
        <v>59</v>
      </c>
      <c r="AD2777" s="83"/>
      <c r="AE2777" s="83"/>
      <c r="AH2777" s="29">
        <f>SUM(AI2777:AX2777)</f>
        <v>61</v>
      </c>
      <c r="AI2777" s="29">
        <v>16</v>
      </c>
      <c r="AJ2777" s="29">
        <v>7</v>
      </c>
      <c r="AK2777" s="29">
        <v>6</v>
      </c>
      <c r="AL2777" s="29">
        <v>5</v>
      </c>
      <c r="AM2777" s="29">
        <v>4</v>
      </c>
      <c r="AN2777" s="29">
        <v>4</v>
      </c>
      <c r="AO2777" s="29">
        <v>3</v>
      </c>
      <c r="AP2777" s="29">
        <v>3</v>
      </c>
      <c r="AQ2777" s="29">
        <v>2</v>
      </c>
      <c r="AR2777" s="29">
        <v>2</v>
      </c>
      <c r="AS2777" s="29">
        <v>2</v>
      </c>
      <c r="AT2777" s="29">
        <v>2</v>
      </c>
      <c r="AU2777" s="29">
        <v>2</v>
      </c>
      <c r="AV2777" s="29">
        <v>1</v>
      </c>
      <c r="AW2777" s="29">
        <v>1</v>
      </c>
      <c r="AX2777" s="29">
        <v>1</v>
      </c>
      <c r="AY2777" s="42">
        <v>2</v>
      </c>
      <c r="AZ2777" s="2"/>
      <c r="BA2777" s="2"/>
      <c r="BB2777" s="2"/>
      <c r="BC2777" s="2"/>
      <c r="BD2777" s="2"/>
      <c r="BE2777" s="2"/>
      <c r="BF2777" s="2"/>
      <c r="BG2777" s="6">
        <f t="shared" si="813"/>
        <v>0</v>
      </c>
      <c r="BH2777" s="6">
        <f t="shared" si="811"/>
        <v>0</v>
      </c>
      <c r="BI2777" s="6">
        <f t="shared" si="814"/>
        <v>1</v>
      </c>
      <c r="BJ2777" s="6">
        <f t="shared" si="812"/>
        <v>1</v>
      </c>
      <c r="BK2777" s="6">
        <f t="shared" si="815"/>
        <v>0</v>
      </c>
      <c r="BL2777" s="6">
        <f t="shared" si="816"/>
        <v>0</v>
      </c>
      <c r="BM2777" s="6">
        <f t="shared" si="817"/>
        <v>1</v>
      </c>
      <c r="BN2777" s="6">
        <f t="shared" si="818"/>
        <v>4</v>
      </c>
      <c r="BO2777" s="6">
        <f t="shared" si="819"/>
        <v>1</v>
      </c>
      <c r="BP2777" s="6">
        <f t="shared" si="820"/>
        <v>1</v>
      </c>
      <c r="BQ2777" s="6">
        <f t="shared" si="824"/>
        <v>0</v>
      </c>
      <c r="BR2777" s="6">
        <f t="shared" si="825"/>
        <v>0</v>
      </c>
      <c r="BS2777" s="6">
        <f t="shared" si="827"/>
        <v>0</v>
      </c>
      <c r="BT2777" s="6">
        <f t="shared" si="828"/>
        <v>0</v>
      </c>
      <c r="BU2777" s="4"/>
      <c r="BV2777" s="2"/>
      <c r="BW2777" s="6"/>
      <c r="BX2777" s="6"/>
      <c r="BY2777" s="2"/>
      <c r="BZ2777" s="6"/>
      <c r="CA2777" s="6"/>
      <c r="CB2777" s="2"/>
      <c r="CC2777" s="6"/>
      <c r="CD2777" s="6"/>
      <c r="CE2777" s="2"/>
      <c r="CF2777" s="6"/>
      <c r="CG2777" s="6"/>
      <c r="CH2777" s="2"/>
      <c r="CI2777" s="6"/>
      <c r="CJ2777" s="6"/>
      <c r="CK2777" s="2"/>
      <c r="CL2777" s="6"/>
      <c r="CM2777" s="6"/>
      <c r="CN2777" s="2"/>
      <c r="CO2777" s="6"/>
      <c r="CP2777" s="2"/>
      <c r="CQ2777" s="2"/>
      <c r="CR2777" s="2"/>
      <c r="CS2777" s="2"/>
      <c r="CT2777" s="6">
        <f t="shared" si="826"/>
        <v>0</v>
      </c>
      <c r="CU2777" s="2"/>
      <c r="CV2777" s="2"/>
      <c r="CW2777" s="2"/>
      <c r="CX2777" s="6" t="str">
        <f t="shared" si="807"/>
        <v>H</v>
      </c>
      <c r="CY2777" s="87">
        <f t="shared" si="808"/>
        <v>6688</v>
      </c>
      <c r="CZ2777" s="87"/>
      <c r="DA2777" s="6"/>
      <c r="DB2777" s="2"/>
      <c r="DC2777" s="2"/>
      <c r="DD2777" s="2"/>
      <c r="DE2777" s="2"/>
      <c r="DF2777" s="4"/>
      <c r="DG2777" s="2"/>
      <c r="DH2777" s="2"/>
      <c r="DI2777" s="2"/>
      <c r="DJ2777" s="2"/>
      <c r="DT2777" s="7"/>
      <c r="DV2777" s="90"/>
      <c r="DW2777" s="7"/>
      <c r="DX2777" s="7"/>
      <c r="DY2777" s="57"/>
      <c r="DZ2777" s="7"/>
      <c r="EA2777" s="50"/>
      <c r="EB2777" s="7"/>
      <c r="EC2777" s="7"/>
    </row>
    <row r="2778" spans="1:133" ht="15.6" hidden="1" customHeight="1" x14ac:dyDescent="0.2">
      <c r="A2778" s="46">
        <v>6301</v>
      </c>
      <c r="B2778" s="46">
        <f t="shared" si="821"/>
        <v>7</v>
      </c>
      <c r="C2778" s="46">
        <f t="shared" si="822"/>
        <v>8</v>
      </c>
      <c r="D2778" s="46">
        <f t="shared" si="823"/>
        <v>8</v>
      </c>
      <c r="E2778" s="85">
        <v>36015</v>
      </c>
      <c r="F2778" s="94" t="s">
        <v>1576</v>
      </c>
      <c r="G2778" s="93" t="s">
        <v>310</v>
      </c>
      <c r="H2778" s="93" t="s">
        <v>308</v>
      </c>
      <c r="I2778" s="93">
        <v>0</v>
      </c>
      <c r="J2778" s="93">
        <v>3</v>
      </c>
      <c r="K2778" s="93" t="s">
        <v>2927</v>
      </c>
      <c r="L2778" s="97">
        <v>8656</v>
      </c>
      <c r="M2778" s="92"/>
      <c r="N2778" s="50">
        <v>22</v>
      </c>
      <c r="O2778" s="7">
        <v>1</v>
      </c>
      <c r="P2778" s="7">
        <v>0</v>
      </c>
      <c r="Q2778" s="7">
        <v>0</v>
      </c>
      <c r="R2778" s="7">
        <v>1</v>
      </c>
      <c r="S2778" s="7">
        <v>0</v>
      </c>
      <c r="T2778" s="7">
        <v>3</v>
      </c>
      <c r="U2778" s="7">
        <v>0</v>
      </c>
      <c r="V2778" s="7">
        <v>3</v>
      </c>
      <c r="W2778" s="7">
        <v>6</v>
      </c>
      <c r="Z2778" s="7">
        <v>15</v>
      </c>
      <c r="AA2778" s="7">
        <v>4</v>
      </c>
      <c r="BG2778" s="6">
        <f t="shared" si="813"/>
        <v>0</v>
      </c>
      <c r="BH2778" s="6">
        <f t="shared" si="811"/>
        <v>0</v>
      </c>
      <c r="BI2778" s="6">
        <f t="shared" si="814"/>
        <v>0</v>
      </c>
      <c r="BJ2778" s="6">
        <f t="shared" si="812"/>
        <v>0</v>
      </c>
      <c r="BK2778" s="6">
        <f t="shared" si="815"/>
        <v>1</v>
      </c>
      <c r="BL2778" s="6">
        <f t="shared" si="816"/>
        <v>1</v>
      </c>
      <c r="BM2778" s="6">
        <f t="shared" si="817"/>
        <v>0</v>
      </c>
      <c r="BN2778" s="6">
        <f t="shared" si="818"/>
        <v>0</v>
      </c>
      <c r="BO2778" s="6">
        <f t="shared" si="819"/>
        <v>1</v>
      </c>
      <c r="BP2778" s="6">
        <f t="shared" si="820"/>
        <v>2</v>
      </c>
      <c r="BQ2778" s="6">
        <f t="shared" si="824"/>
        <v>0</v>
      </c>
      <c r="BR2778" s="6">
        <f t="shared" si="825"/>
        <v>0</v>
      </c>
      <c r="BS2778" s="6">
        <f t="shared" si="827"/>
        <v>1</v>
      </c>
      <c r="BT2778" s="6">
        <f t="shared" si="828"/>
        <v>1</v>
      </c>
      <c r="CT2778" s="6">
        <f t="shared" si="826"/>
        <v>3</v>
      </c>
      <c r="CX2778" s="6" t="str">
        <f t="shared" ref="CX2778:CX2841" si="829">G2778</f>
        <v>A</v>
      </c>
      <c r="CY2778" s="87">
        <f t="shared" ref="CY2778:CY2841" si="830">L2778</f>
        <v>8656</v>
      </c>
      <c r="CZ2778" s="87">
        <f t="shared" ref="CZ2778:CZ2841" si="831">AY2778</f>
        <v>0</v>
      </c>
      <c r="DA2778" s="6" t="str">
        <f t="shared" ref="DA2778:DA2841" si="832">IF(CX2778="H",CY2778-CZ2778,"na")</f>
        <v>na</v>
      </c>
      <c r="DV2778" s="90"/>
      <c r="DY2778" s="57"/>
      <c r="EA2778" s="50"/>
    </row>
    <row r="2779" spans="1:133" hidden="1" x14ac:dyDescent="0.2">
      <c r="A2779" s="46">
        <v>6302</v>
      </c>
      <c r="B2779" s="46">
        <f t="shared" si="821"/>
        <v>7</v>
      </c>
      <c r="C2779" s="46">
        <f t="shared" si="822"/>
        <v>15</v>
      </c>
      <c r="D2779" s="46">
        <f t="shared" si="823"/>
        <v>8</v>
      </c>
      <c r="E2779" s="85">
        <v>36022</v>
      </c>
      <c r="F2779" s="94" t="s">
        <v>3380</v>
      </c>
      <c r="G2779" s="93" t="s">
        <v>103</v>
      </c>
      <c r="H2779" s="93" t="s">
        <v>307</v>
      </c>
      <c r="I2779" s="93">
        <v>1</v>
      </c>
      <c r="J2779" s="93">
        <v>1</v>
      </c>
      <c r="K2779" s="93" t="s">
        <v>3337</v>
      </c>
      <c r="L2779" s="97">
        <v>2634</v>
      </c>
      <c r="M2779" s="92" t="s">
        <v>1865</v>
      </c>
      <c r="N2779" s="50">
        <v>19</v>
      </c>
      <c r="O2779" s="7">
        <v>2</v>
      </c>
      <c r="P2779" s="7">
        <v>0</v>
      </c>
      <c r="Q2779" s="7">
        <v>1</v>
      </c>
      <c r="R2779" s="7">
        <v>1</v>
      </c>
      <c r="S2779" s="7">
        <v>1</v>
      </c>
      <c r="T2779" s="7">
        <v>4</v>
      </c>
      <c r="U2779" s="7">
        <v>1</v>
      </c>
      <c r="V2779" s="7">
        <v>7</v>
      </c>
      <c r="W2779" s="7">
        <v>3</v>
      </c>
      <c r="Z2779" s="7">
        <v>7</v>
      </c>
      <c r="AA2779" s="7">
        <v>9</v>
      </c>
      <c r="BG2779" s="6">
        <f t="shared" si="813"/>
        <v>0</v>
      </c>
      <c r="BH2779" s="6">
        <f t="shared" ref="BH2779:BH2842" si="833">IF(H2779="W",BH2778+1,0)</f>
        <v>0</v>
      </c>
      <c r="BI2779" s="6">
        <f t="shared" si="814"/>
        <v>1</v>
      </c>
      <c r="BJ2779" s="6">
        <f t="shared" ref="BJ2779:BJ2842" si="834">IF(H2779="D",BJ2778+1,0)</f>
        <v>1</v>
      </c>
      <c r="BK2779" s="6">
        <f t="shared" si="815"/>
        <v>0</v>
      </c>
      <c r="BL2779" s="6">
        <f t="shared" si="816"/>
        <v>0</v>
      </c>
      <c r="BM2779" s="6">
        <f t="shared" si="817"/>
        <v>1</v>
      </c>
      <c r="BN2779" s="6">
        <f t="shared" si="818"/>
        <v>1</v>
      </c>
      <c r="BO2779" s="6">
        <f t="shared" si="819"/>
        <v>1</v>
      </c>
      <c r="BP2779" s="6">
        <f t="shared" si="820"/>
        <v>3</v>
      </c>
      <c r="BQ2779" s="6">
        <f t="shared" si="824"/>
        <v>1</v>
      </c>
      <c r="BR2779" s="6">
        <f t="shared" si="825"/>
        <v>1</v>
      </c>
      <c r="BS2779" s="6">
        <f t="shared" si="827"/>
        <v>1</v>
      </c>
      <c r="BT2779" s="6">
        <f t="shared" si="828"/>
        <v>2</v>
      </c>
      <c r="CT2779" s="6">
        <f t="shared" si="826"/>
        <v>7</v>
      </c>
      <c r="CX2779" s="6" t="str">
        <f t="shared" si="829"/>
        <v>H</v>
      </c>
      <c r="CY2779" s="87">
        <f t="shared" si="830"/>
        <v>2634</v>
      </c>
      <c r="CZ2779" s="87">
        <f t="shared" si="831"/>
        <v>0</v>
      </c>
      <c r="DA2779" s="6">
        <f t="shared" si="832"/>
        <v>2634</v>
      </c>
      <c r="DV2779" s="90"/>
      <c r="DY2779" s="57"/>
      <c r="EA2779" s="50"/>
    </row>
    <row r="2780" spans="1:133" hidden="1" x14ac:dyDescent="0.2">
      <c r="A2780" s="46">
        <v>6303</v>
      </c>
      <c r="B2780" s="46">
        <f t="shared" si="821"/>
        <v>7</v>
      </c>
      <c r="C2780" s="46">
        <f t="shared" si="822"/>
        <v>22</v>
      </c>
      <c r="D2780" s="46">
        <f t="shared" si="823"/>
        <v>8</v>
      </c>
      <c r="E2780" s="85">
        <v>36029</v>
      </c>
      <c r="F2780" s="94" t="s">
        <v>3091</v>
      </c>
      <c r="G2780" s="93" t="s">
        <v>310</v>
      </c>
      <c r="H2780" s="93" t="s">
        <v>306</v>
      </c>
      <c r="I2780" s="93">
        <v>1</v>
      </c>
      <c r="J2780" s="93">
        <v>0</v>
      </c>
      <c r="K2780" s="93" t="s">
        <v>2433</v>
      </c>
      <c r="L2780" s="97">
        <v>9715</v>
      </c>
      <c r="M2780" s="92" t="s">
        <v>1866</v>
      </c>
      <c r="N2780" s="50">
        <v>13</v>
      </c>
      <c r="O2780" s="7">
        <v>3</v>
      </c>
      <c r="P2780" s="7">
        <v>1</v>
      </c>
      <c r="Q2780" s="7">
        <v>1</v>
      </c>
      <c r="R2780" s="7">
        <v>1</v>
      </c>
      <c r="S2780" s="7">
        <v>2</v>
      </c>
      <c r="T2780" s="7">
        <v>4</v>
      </c>
      <c r="U2780" s="7">
        <v>4</v>
      </c>
      <c r="V2780" s="7">
        <v>8</v>
      </c>
      <c r="W2780" s="7">
        <v>2</v>
      </c>
      <c r="Z2780" s="7">
        <v>4</v>
      </c>
      <c r="AA2780" s="7">
        <v>7</v>
      </c>
      <c r="BG2780" s="6">
        <f t="shared" si="813"/>
        <v>1</v>
      </c>
      <c r="BH2780" s="6">
        <f t="shared" si="833"/>
        <v>1</v>
      </c>
      <c r="BI2780" s="6">
        <f t="shared" si="814"/>
        <v>0</v>
      </c>
      <c r="BJ2780" s="6">
        <f t="shared" si="834"/>
        <v>0</v>
      </c>
      <c r="BK2780" s="6">
        <f t="shared" si="815"/>
        <v>0</v>
      </c>
      <c r="BL2780" s="6">
        <f t="shared" si="816"/>
        <v>0</v>
      </c>
      <c r="BM2780" s="6">
        <f t="shared" si="817"/>
        <v>1</v>
      </c>
      <c r="BN2780" s="6">
        <f t="shared" si="818"/>
        <v>2</v>
      </c>
      <c r="BO2780" s="6">
        <f t="shared" si="819"/>
        <v>0</v>
      </c>
      <c r="BP2780" s="6">
        <f t="shared" si="820"/>
        <v>0</v>
      </c>
      <c r="BQ2780" s="6">
        <f t="shared" si="824"/>
        <v>1</v>
      </c>
      <c r="BR2780" s="6">
        <f t="shared" si="825"/>
        <v>2</v>
      </c>
      <c r="BS2780" s="6">
        <f t="shared" si="827"/>
        <v>0</v>
      </c>
      <c r="BT2780" s="6">
        <f t="shared" si="828"/>
        <v>0</v>
      </c>
      <c r="CT2780" s="6">
        <f t="shared" si="826"/>
        <v>8</v>
      </c>
      <c r="CX2780" s="6" t="str">
        <f t="shared" si="829"/>
        <v>A</v>
      </c>
      <c r="CY2780" s="87">
        <f t="shared" si="830"/>
        <v>9715</v>
      </c>
      <c r="CZ2780" s="87">
        <f t="shared" si="831"/>
        <v>0</v>
      </c>
      <c r="DA2780" s="6" t="str">
        <f t="shared" si="832"/>
        <v>na</v>
      </c>
      <c r="DV2780" s="90"/>
      <c r="DY2780" s="57"/>
      <c r="EA2780" s="50"/>
    </row>
    <row r="2781" spans="1:133" hidden="1" x14ac:dyDescent="0.2">
      <c r="A2781" s="46">
        <v>6304</v>
      </c>
      <c r="B2781" s="46">
        <f t="shared" si="821"/>
        <v>7</v>
      </c>
      <c r="C2781" s="46">
        <f t="shared" si="822"/>
        <v>29</v>
      </c>
      <c r="D2781" s="46">
        <f t="shared" si="823"/>
        <v>8</v>
      </c>
      <c r="E2781" s="85">
        <v>36036</v>
      </c>
      <c r="F2781" s="94" t="s">
        <v>2548</v>
      </c>
      <c r="G2781" s="93" t="s">
        <v>103</v>
      </c>
      <c r="H2781" s="93" t="s">
        <v>306</v>
      </c>
      <c r="I2781" s="93">
        <v>3</v>
      </c>
      <c r="J2781" s="93">
        <v>0</v>
      </c>
      <c r="K2781" s="93" t="s">
        <v>2433</v>
      </c>
      <c r="L2781" s="97">
        <v>2775</v>
      </c>
      <c r="M2781" s="92" t="s">
        <v>1024</v>
      </c>
      <c r="N2781" s="50">
        <v>8</v>
      </c>
      <c r="O2781" s="7">
        <v>4</v>
      </c>
      <c r="P2781" s="7">
        <v>2</v>
      </c>
      <c r="Q2781" s="7">
        <v>1</v>
      </c>
      <c r="R2781" s="7">
        <v>1</v>
      </c>
      <c r="S2781" s="7">
        <v>5</v>
      </c>
      <c r="T2781" s="7">
        <v>4</v>
      </c>
      <c r="U2781" s="7">
        <v>7</v>
      </c>
      <c r="V2781" s="7">
        <v>6</v>
      </c>
      <c r="W2781" s="7">
        <v>5</v>
      </c>
      <c r="Z2781" s="7">
        <v>7</v>
      </c>
      <c r="AA2781" s="7">
        <v>5</v>
      </c>
      <c r="BG2781" s="6">
        <f t="shared" si="813"/>
        <v>1</v>
      </c>
      <c r="BH2781" s="6">
        <f t="shared" si="833"/>
        <v>2</v>
      </c>
      <c r="BI2781" s="6">
        <f t="shared" si="814"/>
        <v>0</v>
      </c>
      <c r="BJ2781" s="6">
        <f t="shared" si="834"/>
        <v>0</v>
      </c>
      <c r="BK2781" s="6">
        <f t="shared" si="815"/>
        <v>0</v>
      </c>
      <c r="BL2781" s="6">
        <f t="shared" si="816"/>
        <v>0</v>
      </c>
      <c r="BM2781" s="6">
        <f t="shared" si="817"/>
        <v>1</v>
      </c>
      <c r="BN2781" s="6">
        <f t="shared" si="818"/>
        <v>3</v>
      </c>
      <c r="BO2781" s="6">
        <f t="shared" si="819"/>
        <v>0</v>
      </c>
      <c r="BP2781" s="6">
        <f t="shared" si="820"/>
        <v>0</v>
      </c>
      <c r="BQ2781" s="6">
        <f t="shared" si="824"/>
        <v>1</v>
      </c>
      <c r="BR2781" s="6">
        <f t="shared" si="825"/>
        <v>3</v>
      </c>
      <c r="BS2781" s="6">
        <f t="shared" si="827"/>
        <v>0</v>
      </c>
      <c r="BT2781" s="6">
        <f t="shared" si="828"/>
        <v>0</v>
      </c>
      <c r="CT2781" s="6">
        <f t="shared" si="826"/>
        <v>6</v>
      </c>
      <c r="CX2781" s="6" t="str">
        <f t="shared" si="829"/>
        <v>H</v>
      </c>
      <c r="CY2781" s="87">
        <f t="shared" si="830"/>
        <v>2775</v>
      </c>
      <c r="CZ2781" s="87">
        <f t="shared" si="831"/>
        <v>0</v>
      </c>
      <c r="DA2781" s="6">
        <f t="shared" si="832"/>
        <v>2775</v>
      </c>
      <c r="DV2781" s="90"/>
      <c r="DY2781" s="57"/>
      <c r="EA2781" s="50"/>
    </row>
    <row r="2782" spans="1:133" hidden="1" x14ac:dyDescent="0.2">
      <c r="A2782" s="46">
        <v>6305</v>
      </c>
      <c r="B2782" s="46">
        <f t="shared" si="821"/>
        <v>7</v>
      </c>
      <c r="C2782" s="46">
        <f t="shared" si="822"/>
        <v>5</v>
      </c>
      <c r="D2782" s="46">
        <f t="shared" si="823"/>
        <v>9</v>
      </c>
      <c r="E2782" s="85">
        <v>36043</v>
      </c>
      <c r="F2782" s="94" t="s">
        <v>176</v>
      </c>
      <c r="G2782" s="93" t="s">
        <v>103</v>
      </c>
      <c r="H2782" s="93" t="s">
        <v>308</v>
      </c>
      <c r="I2782" s="93">
        <v>1</v>
      </c>
      <c r="J2782" s="93">
        <v>2</v>
      </c>
      <c r="K2782" s="93" t="s">
        <v>2237</v>
      </c>
      <c r="L2782" s="97">
        <v>2699</v>
      </c>
      <c r="M2782" s="92" t="s">
        <v>1025</v>
      </c>
      <c r="N2782" s="50">
        <v>15</v>
      </c>
      <c r="O2782" s="7">
        <v>5</v>
      </c>
      <c r="P2782" s="7">
        <v>2</v>
      </c>
      <c r="Q2782" s="7">
        <v>1</v>
      </c>
      <c r="R2782" s="7">
        <v>2</v>
      </c>
      <c r="S2782" s="7">
        <v>6</v>
      </c>
      <c r="T2782" s="7">
        <v>6</v>
      </c>
      <c r="U2782" s="7">
        <v>7</v>
      </c>
      <c r="V2782" s="7">
        <v>6</v>
      </c>
      <c r="W2782" s="7">
        <v>3</v>
      </c>
      <c r="Z2782" s="7">
        <v>10</v>
      </c>
      <c r="AA2782" s="7">
        <v>8</v>
      </c>
      <c r="BG2782" s="6">
        <f t="shared" si="813"/>
        <v>0</v>
      </c>
      <c r="BH2782" s="6">
        <f t="shared" si="833"/>
        <v>0</v>
      </c>
      <c r="BI2782" s="6">
        <f t="shared" si="814"/>
        <v>0</v>
      </c>
      <c r="BJ2782" s="6">
        <f t="shared" si="834"/>
        <v>0</v>
      </c>
      <c r="BK2782" s="6">
        <f t="shared" si="815"/>
        <v>1</v>
      </c>
      <c r="BL2782" s="6">
        <f t="shared" si="816"/>
        <v>1</v>
      </c>
      <c r="BM2782" s="6">
        <f t="shared" si="817"/>
        <v>0</v>
      </c>
      <c r="BN2782" s="6">
        <f t="shared" si="818"/>
        <v>0</v>
      </c>
      <c r="BO2782" s="6">
        <f t="shared" si="819"/>
        <v>1</v>
      </c>
      <c r="BP2782" s="6">
        <f t="shared" si="820"/>
        <v>1</v>
      </c>
      <c r="BQ2782" s="6">
        <f t="shared" si="824"/>
        <v>1</v>
      </c>
      <c r="BR2782" s="6">
        <f t="shared" si="825"/>
        <v>4</v>
      </c>
      <c r="BS2782" s="6">
        <f t="shared" si="827"/>
        <v>1</v>
      </c>
      <c r="BT2782" s="6">
        <f t="shared" si="828"/>
        <v>1</v>
      </c>
      <c r="CT2782" s="6">
        <f t="shared" si="826"/>
        <v>6</v>
      </c>
      <c r="CX2782" s="6" t="str">
        <f t="shared" si="829"/>
        <v>H</v>
      </c>
      <c r="CY2782" s="87">
        <f t="shared" si="830"/>
        <v>2699</v>
      </c>
      <c r="CZ2782" s="87">
        <f t="shared" si="831"/>
        <v>0</v>
      </c>
      <c r="DA2782" s="6">
        <f t="shared" si="832"/>
        <v>2699</v>
      </c>
      <c r="DV2782" s="90"/>
      <c r="DY2782" s="57"/>
      <c r="EA2782" s="50"/>
    </row>
    <row r="2783" spans="1:133" hidden="1" x14ac:dyDescent="0.2">
      <c r="A2783" s="46">
        <v>6306</v>
      </c>
      <c r="B2783" s="46">
        <f t="shared" si="821"/>
        <v>3</v>
      </c>
      <c r="C2783" s="46">
        <f t="shared" si="822"/>
        <v>8</v>
      </c>
      <c r="D2783" s="46">
        <f t="shared" si="823"/>
        <v>9</v>
      </c>
      <c r="E2783" s="85">
        <v>36046</v>
      </c>
      <c r="F2783" s="94" t="s">
        <v>125</v>
      </c>
      <c r="G2783" s="93" t="s">
        <v>310</v>
      </c>
      <c r="H2783" s="93" t="s">
        <v>306</v>
      </c>
      <c r="I2783" s="93">
        <v>3</v>
      </c>
      <c r="J2783" s="93">
        <v>2</v>
      </c>
      <c r="K2783" s="93" t="s">
        <v>2565</v>
      </c>
      <c r="L2783" s="97">
        <v>3098</v>
      </c>
      <c r="M2783" s="92" t="s">
        <v>1026</v>
      </c>
      <c r="N2783" s="50">
        <v>11</v>
      </c>
      <c r="O2783" s="7">
        <v>6</v>
      </c>
      <c r="P2783" s="7">
        <v>3</v>
      </c>
      <c r="Q2783" s="7">
        <v>1</v>
      </c>
      <c r="R2783" s="7">
        <v>2</v>
      </c>
      <c r="S2783" s="7">
        <v>9</v>
      </c>
      <c r="T2783" s="7">
        <v>8</v>
      </c>
      <c r="U2783" s="7">
        <v>10</v>
      </c>
      <c r="V2783" s="7">
        <v>10</v>
      </c>
      <c r="W2783" s="7">
        <v>5</v>
      </c>
      <c r="Z2783" s="7">
        <v>3</v>
      </c>
      <c r="AA2783" s="7">
        <v>4</v>
      </c>
      <c r="BG2783" s="6">
        <f t="shared" si="813"/>
        <v>1</v>
      </c>
      <c r="BH2783" s="6">
        <f t="shared" si="833"/>
        <v>1</v>
      </c>
      <c r="BI2783" s="6">
        <f t="shared" si="814"/>
        <v>0</v>
      </c>
      <c r="BJ2783" s="6">
        <f t="shared" si="834"/>
        <v>0</v>
      </c>
      <c r="BK2783" s="6">
        <f t="shared" si="815"/>
        <v>0</v>
      </c>
      <c r="BL2783" s="6">
        <f t="shared" si="816"/>
        <v>0</v>
      </c>
      <c r="BM2783" s="6">
        <f t="shared" si="817"/>
        <v>1</v>
      </c>
      <c r="BN2783" s="6">
        <f t="shared" si="818"/>
        <v>1</v>
      </c>
      <c r="BO2783" s="6">
        <f t="shared" si="819"/>
        <v>0</v>
      </c>
      <c r="BP2783" s="6">
        <f t="shared" si="820"/>
        <v>0</v>
      </c>
      <c r="BQ2783" s="6">
        <f t="shared" si="824"/>
        <v>1</v>
      </c>
      <c r="BR2783" s="6">
        <f t="shared" si="825"/>
        <v>5</v>
      </c>
      <c r="BS2783" s="6">
        <f t="shared" si="827"/>
        <v>1</v>
      </c>
      <c r="BT2783" s="6">
        <f t="shared" si="828"/>
        <v>2</v>
      </c>
      <c r="CT2783" s="6">
        <f t="shared" si="826"/>
        <v>10</v>
      </c>
      <c r="CX2783" s="6" t="str">
        <f t="shared" si="829"/>
        <v>A</v>
      </c>
      <c r="CY2783" s="87">
        <f t="shared" si="830"/>
        <v>3098</v>
      </c>
      <c r="CZ2783" s="87">
        <f t="shared" si="831"/>
        <v>0</v>
      </c>
      <c r="DA2783" s="6" t="str">
        <f t="shared" si="832"/>
        <v>na</v>
      </c>
      <c r="DV2783" s="90"/>
      <c r="DY2783" s="57"/>
      <c r="EA2783" s="50"/>
    </row>
    <row r="2784" spans="1:133" hidden="1" x14ac:dyDescent="0.2">
      <c r="A2784" s="46">
        <v>6307</v>
      </c>
      <c r="B2784" s="46">
        <f t="shared" si="821"/>
        <v>7</v>
      </c>
      <c r="C2784" s="46">
        <f t="shared" si="822"/>
        <v>12</v>
      </c>
      <c r="D2784" s="46">
        <f t="shared" si="823"/>
        <v>9</v>
      </c>
      <c r="E2784" s="85">
        <v>36050</v>
      </c>
      <c r="F2784" s="94" t="s">
        <v>234</v>
      </c>
      <c r="G2784" s="93" t="s">
        <v>103</v>
      </c>
      <c r="H2784" s="93" t="s">
        <v>307</v>
      </c>
      <c r="I2784" s="93">
        <v>1</v>
      </c>
      <c r="J2784" s="93">
        <v>1</v>
      </c>
      <c r="K2784" s="93" t="s">
        <v>2237</v>
      </c>
      <c r="L2784" s="97">
        <v>2856</v>
      </c>
      <c r="M2784" s="92" t="s">
        <v>1027</v>
      </c>
      <c r="N2784" s="50">
        <v>12</v>
      </c>
      <c r="O2784" s="7">
        <v>7</v>
      </c>
      <c r="P2784" s="7">
        <v>3</v>
      </c>
      <c r="Q2784" s="7">
        <v>2</v>
      </c>
      <c r="R2784" s="7">
        <v>2</v>
      </c>
      <c r="S2784" s="7">
        <v>10</v>
      </c>
      <c r="T2784" s="7">
        <v>9</v>
      </c>
      <c r="U2784" s="7">
        <v>11</v>
      </c>
      <c r="BG2784" s="6">
        <f t="shared" si="813"/>
        <v>0</v>
      </c>
      <c r="BH2784" s="6">
        <f t="shared" si="833"/>
        <v>0</v>
      </c>
      <c r="BI2784" s="6">
        <f t="shared" si="814"/>
        <v>1</v>
      </c>
      <c r="BJ2784" s="6">
        <f t="shared" si="834"/>
        <v>1</v>
      </c>
      <c r="BK2784" s="6">
        <f t="shared" si="815"/>
        <v>0</v>
      </c>
      <c r="BL2784" s="6">
        <f t="shared" si="816"/>
        <v>0</v>
      </c>
      <c r="BM2784" s="6">
        <f t="shared" si="817"/>
        <v>1</v>
      </c>
      <c r="BN2784" s="6">
        <f t="shared" si="818"/>
        <v>2</v>
      </c>
      <c r="BO2784" s="6">
        <f t="shared" si="819"/>
        <v>1</v>
      </c>
      <c r="BP2784" s="6">
        <f t="shared" si="820"/>
        <v>1</v>
      </c>
      <c r="BQ2784" s="6">
        <f t="shared" si="824"/>
        <v>1</v>
      </c>
      <c r="BR2784" s="6">
        <f t="shared" si="825"/>
        <v>6</v>
      </c>
      <c r="BS2784" s="6">
        <f t="shared" si="827"/>
        <v>1</v>
      </c>
      <c r="BT2784" s="6">
        <f t="shared" si="828"/>
        <v>3</v>
      </c>
      <c r="CT2784" s="6">
        <f t="shared" si="826"/>
        <v>0</v>
      </c>
      <c r="CX2784" s="6" t="str">
        <f t="shared" si="829"/>
        <v>H</v>
      </c>
      <c r="CY2784" s="87">
        <f t="shared" si="830"/>
        <v>2856</v>
      </c>
      <c r="CZ2784" s="87">
        <f t="shared" si="831"/>
        <v>0</v>
      </c>
      <c r="DA2784" s="6">
        <f t="shared" si="832"/>
        <v>2856</v>
      </c>
      <c r="DV2784" s="90"/>
      <c r="DY2784" s="57"/>
      <c r="EA2784" s="50"/>
    </row>
    <row r="2785" spans="1:131" hidden="1" x14ac:dyDescent="0.2">
      <c r="A2785" s="46">
        <v>6308</v>
      </c>
      <c r="B2785" s="46">
        <f t="shared" si="821"/>
        <v>7</v>
      </c>
      <c r="C2785" s="46">
        <f t="shared" si="822"/>
        <v>19</v>
      </c>
      <c r="D2785" s="46">
        <f t="shared" si="823"/>
        <v>9</v>
      </c>
      <c r="E2785" s="85">
        <v>36057</v>
      </c>
      <c r="F2785" s="94" t="s">
        <v>500</v>
      </c>
      <c r="G2785" s="93" t="s">
        <v>310</v>
      </c>
      <c r="H2785" s="93" t="s">
        <v>307</v>
      </c>
      <c r="I2785" s="93">
        <v>3</v>
      </c>
      <c r="J2785" s="93">
        <v>3</v>
      </c>
      <c r="K2785" s="93" t="s">
        <v>1313</v>
      </c>
      <c r="L2785" s="97">
        <v>9071</v>
      </c>
      <c r="M2785" s="92" t="s">
        <v>1028</v>
      </c>
      <c r="N2785" s="50">
        <v>11</v>
      </c>
      <c r="O2785" s="7">
        <v>8</v>
      </c>
      <c r="P2785" s="7">
        <v>3</v>
      </c>
      <c r="Q2785" s="7">
        <v>3</v>
      </c>
      <c r="R2785" s="7">
        <v>2</v>
      </c>
      <c r="S2785" s="7">
        <v>13</v>
      </c>
      <c r="T2785" s="7">
        <v>12</v>
      </c>
      <c r="U2785" s="7">
        <v>12</v>
      </c>
      <c r="BG2785" s="6">
        <f t="shared" si="813"/>
        <v>0</v>
      </c>
      <c r="BH2785" s="6">
        <f t="shared" si="833"/>
        <v>0</v>
      </c>
      <c r="BI2785" s="6">
        <f t="shared" si="814"/>
        <v>1</v>
      </c>
      <c r="BJ2785" s="6">
        <f t="shared" si="834"/>
        <v>2</v>
      </c>
      <c r="BK2785" s="6">
        <f t="shared" si="815"/>
        <v>0</v>
      </c>
      <c r="BL2785" s="6">
        <f t="shared" si="816"/>
        <v>0</v>
      </c>
      <c r="BM2785" s="6">
        <f t="shared" si="817"/>
        <v>1</v>
      </c>
      <c r="BN2785" s="6">
        <f t="shared" si="818"/>
        <v>3</v>
      </c>
      <c r="BO2785" s="6">
        <f t="shared" si="819"/>
        <v>1</v>
      </c>
      <c r="BP2785" s="6">
        <f t="shared" si="820"/>
        <v>2</v>
      </c>
      <c r="BQ2785" s="6">
        <f t="shared" si="824"/>
        <v>1</v>
      </c>
      <c r="BR2785" s="6">
        <f t="shared" si="825"/>
        <v>7</v>
      </c>
      <c r="BS2785" s="6">
        <f t="shared" si="827"/>
        <v>1</v>
      </c>
      <c r="BT2785" s="6">
        <f t="shared" si="828"/>
        <v>4</v>
      </c>
      <c r="CT2785" s="6">
        <f t="shared" si="826"/>
        <v>0</v>
      </c>
      <c r="CX2785" s="6" t="str">
        <f t="shared" si="829"/>
        <v>A</v>
      </c>
      <c r="CY2785" s="87">
        <f t="shared" si="830"/>
        <v>9071</v>
      </c>
      <c r="CZ2785" s="87">
        <f t="shared" si="831"/>
        <v>0</v>
      </c>
      <c r="DA2785" s="6" t="str">
        <f t="shared" si="832"/>
        <v>na</v>
      </c>
      <c r="DV2785" s="90"/>
      <c r="DY2785" s="57"/>
      <c r="EA2785" s="50"/>
    </row>
    <row r="2786" spans="1:131" hidden="1" x14ac:dyDescent="0.2">
      <c r="A2786" s="46">
        <v>6309</v>
      </c>
      <c r="B2786" s="46">
        <f t="shared" si="821"/>
        <v>7</v>
      </c>
      <c r="C2786" s="46">
        <f t="shared" si="822"/>
        <v>26</v>
      </c>
      <c r="D2786" s="46">
        <f t="shared" si="823"/>
        <v>9</v>
      </c>
      <c r="E2786" s="85">
        <v>36064</v>
      </c>
      <c r="F2786" s="94" t="s">
        <v>1763</v>
      </c>
      <c r="G2786" s="93" t="s">
        <v>103</v>
      </c>
      <c r="H2786" s="93" t="s">
        <v>306</v>
      </c>
      <c r="I2786" s="93">
        <v>1</v>
      </c>
      <c r="J2786" s="93">
        <v>0</v>
      </c>
      <c r="K2786" s="93" t="s">
        <v>2928</v>
      </c>
      <c r="L2786" s="97">
        <v>3305</v>
      </c>
      <c r="M2786" s="92" t="s">
        <v>1030</v>
      </c>
      <c r="N2786" s="50">
        <v>9</v>
      </c>
      <c r="O2786" s="7">
        <v>9</v>
      </c>
      <c r="P2786" s="7">
        <v>4</v>
      </c>
      <c r="Q2786" s="7">
        <v>3</v>
      </c>
      <c r="R2786" s="7">
        <v>2</v>
      </c>
      <c r="S2786" s="7">
        <v>14</v>
      </c>
      <c r="T2786" s="7">
        <v>12</v>
      </c>
      <c r="U2786" s="7">
        <v>15</v>
      </c>
      <c r="V2786" s="7">
        <v>5</v>
      </c>
      <c r="W2786" s="7">
        <v>6</v>
      </c>
      <c r="Z2786" s="7">
        <v>3</v>
      </c>
      <c r="AA2786" s="7">
        <v>9</v>
      </c>
      <c r="BG2786" s="6">
        <f t="shared" si="813"/>
        <v>1</v>
      </c>
      <c r="BH2786" s="6">
        <f t="shared" si="833"/>
        <v>1</v>
      </c>
      <c r="BI2786" s="6">
        <f t="shared" si="814"/>
        <v>0</v>
      </c>
      <c r="BJ2786" s="6">
        <f t="shared" si="834"/>
        <v>0</v>
      </c>
      <c r="BK2786" s="6">
        <f t="shared" si="815"/>
        <v>0</v>
      </c>
      <c r="BL2786" s="6">
        <f t="shared" si="816"/>
        <v>0</v>
      </c>
      <c r="BM2786" s="6">
        <f t="shared" si="817"/>
        <v>1</v>
      </c>
      <c r="BN2786" s="6">
        <f t="shared" si="818"/>
        <v>4</v>
      </c>
      <c r="BO2786" s="6">
        <f t="shared" si="819"/>
        <v>0</v>
      </c>
      <c r="BP2786" s="6">
        <f t="shared" si="820"/>
        <v>0</v>
      </c>
      <c r="BQ2786" s="6">
        <f t="shared" si="824"/>
        <v>1</v>
      </c>
      <c r="BR2786" s="6">
        <f t="shared" si="825"/>
        <v>8</v>
      </c>
      <c r="BS2786" s="6">
        <f t="shared" si="827"/>
        <v>0</v>
      </c>
      <c r="BT2786" s="6">
        <f t="shared" si="828"/>
        <v>0</v>
      </c>
      <c r="CT2786" s="6">
        <f t="shared" si="826"/>
        <v>5</v>
      </c>
      <c r="CX2786" s="6" t="str">
        <f t="shared" si="829"/>
        <v>H</v>
      </c>
      <c r="CY2786" s="87">
        <f t="shared" si="830"/>
        <v>3305</v>
      </c>
      <c r="CZ2786" s="87">
        <f t="shared" si="831"/>
        <v>0</v>
      </c>
      <c r="DA2786" s="6">
        <f t="shared" si="832"/>
        <v>3305</v>
      </c>
      <c r="DV2786" s="90"/>
      <c r="DY2786" s="57"/>
      <c r="EA2786" s="50"/>
    </row>
    <row r="2787" spans="1:131" hidden="1" x14ac:dyDescent="0.2">
      <c r="A2787" s="46">
        <v>6310</v>
      </c>
      <c r="B2787" s="46">
        <f t="shared" si="821"/>
        <v>7</v>
      </c>
      <c r="C2787" s="46">
        <f t="shared" si="822"/>
        <v>3</v>
      </c>
      <c r="D2787" s="46">
        <f t="shared" si="823"/>
        <v>10</v>
      </c>
      <c r="E2787" s="85">
        <v>36071</v>
      </c>
      <c r="F2787" s="94" t="s">
        <v>2118</v>
      </c>
      <c r="G2787" s="93" t="s">
        <v>310</v>
      </c>
      <c r="H2787" s="93" t="s">
        <v>306</v>
      </c>
      <c r="I2787" s="93">
        <v>2</v>
      </c>
      <c r="J2787" s="93">
        <v>1</v>
      </c>
      <c r="K2787" s="93" t="s">
        <v>2433</v>
      </c>
      <c r="L2787" s="97">
        <v>5633</v>
      </c>
      <c r="M2787" s="92" t="s">
        <v>1015</v>
      </c>
      <c r="N2787" s="50">
        <v>9</v>
      </c>
      <c r="O2787" s="7">
        <v>10</v>
      </c>
      <c r="P2787" s="7">
        <v>5</v>
      </c>
      <c r="Q2787" s="7">
        <v>3</v>
      </c>
      <c r="R2787" s="7">
        <v>2</v>
      </c>
      <c r="S2787" s="7">
        <v>16</v>
      </c>
      <c r="T2787" s="7">
        <v>13</v>
      </c>
      <c r="U2787" s="7">
        <v>18</v>
      </c>
      <c r="V2787" s="7">
        <v>6</v>
      </c>
      <c r="W2787" s="7">
        <v>3</v>
      </c>
      <c r="Z2787" s="7">
        <v>4</v>
      </c>
      <c r="AA2787" s="7">
        <v>0</v>
      </c>
      <c r="BG2787" s="6">
        <f t="shared" si="813"/>
        <v>1</v>
      </c>
      <c r="BH2787" s="6">
        <f t="shared" si="833"/>
        <v>2</v>
      </c>
      <c r="BI2787" s="6">
        <f t="shared" si="814"/>
        <v>0</v>
      </c>
      <c r="BJ2787" s="6">
        <f t="shared" si="834"/>
        <v>0</v>
      </c>
      <c r="BK2787" s="6">
        <f t="shared" si="815"/>
        <v>0</v>
      </c>
      <c r="BL2787" s="6">
        <f t="shared" si="816"/>
        <v>0</v>
      </c>
      <c r="BM2787" s="6">
        <f t="shared" si="817"/>
        <v>1</v>
      </c>
      <c r="BN2787" s="6">
        <f t="shared" si="818"/>
        <v>5</v>
      </c>
      <c r="BO2787" s="6">
        <f t="shared" si="819"/>
        <v>0</v>
      </c>
      <c r="BP2787" s="6">
        <f t="shared" si="820"/>
        <v>0</v>
      </c>
      <c r="BQ2787" s="6">
        <f t="shared" si="824"/>
        <v>1</v>
      </c>
      <c r="BR2787" s="6">
        <f t="shared" si="825"/>
        <v>9</v>
      </c>
      <c r="BS2787" s="6">
        <f t="shared" si="827"/>
        <v>1</v>
      </c>
      <c r="BT2787" s="6">
        <f t="shared" si="828"/>
        <v>1</v>
      </c>
      <c r="CT2787" s="6">
        <f t="shared" si="826"/>
        <v>6</v>
      </c>
      <c r="CX2787" s="6" t="str">
        <f t="shared" si="829"/>
        <v>A</v>
      </c>
      <c r="CY2787" s="87">
        <f t="shared" si="830"/>
        <v>5633</v>
      </c>
      <c r="CZ2787" s="87">
        <f t="shared" si="831"/>
        <v>0</v>
      </c>
      <c r="DA2787" s="6" t="str">
        <f t="shared" si="832"/>
        <v>na</v>
      </c>
      <c r="DV2787" s="90"/>
      <c r="DY2787" s="57"/>
      <c r="EA2787" s="91"/>
    </row>
    <row r="2788" spans="1:131" hidden="1" x14ac:dyDescent="0.2">
      <c r="A2788" s="46">
        <v>6311</v>
      </c>
      <c r="B2788" s="46">
        <f t="shared" si="821"/>
        <v>7</v>
      </c>
      <c r="C2788" s="46">
        <f t="shared" si="822"/>
        <v>10</v>
      </c>
      <c r="D2788" s="46">
        <f t="shared" si="823"/>
        <v>10</v>
      </c>
      <c r="E2788" s="85">
        <v>36078</v>
      </c>
      <c r="F2788" s="94" t="s">
        <v>3630</v>
      </c>
      <c r="G2788" s="93" t="s">
        <v>103</v>
      </c>
      <c r="H2788" s="93" t="s">
        <v>307</v>
      </c>
      <c r="I2788" s="93">
        <v>3</v>
      </c>
      <c r="J2788" s="93">
        <v>3</v>
      </c>
      <c r="K2788" s="93" t="s">
        <v>3497</v>
      </c>
      <c r="L2788" s="97">
        <v>3780</v>
      </c>
      <c r="M2788" s="92" t="s">
        <v>1016</v>
      </c>
      <c r="N2788" s="50">
        <v>8</v>
      </c>
      <c r="O2788" s="7">
        <v>11</v>
      </c>
      <c r="P2788" s="7">
        <v>5</v>
      </c>
      <c r="Q2788" s="7">
        <v>4</v>
      </c>
      <c r="R2788" s="7">
        <v>2</v>
      </c>
      <c r="S2788" s="7">
        <v>19</v>
      </c>
      <c r="T2788" s="7">
        <v>16</v>
      </c>
      <c r="U2788" s="7">
        <v>19</v>
      </c>
      <c r="V2788" s="7">
        <v>7</v>
      </c>
      <c r="W2788" s="7">
        <v>8</v>
      </c>
      <c r="Z2788" s="7">
        <v>7</v>
      </c>
      <c r="AA2788" s="7">
        <v>1</v>
      </c>
      <c r="BG2788" s="6">
        <f t="shared" si="813"/>
        <v>0</v>
      </c>
      <c r="BH2788" s="6">
        <f t="shared" si="833"/>
        <v>0</v>
      </c>
      <c r="BI2788" s="6">
        <f t="shared" si="814"/>
        <v>1</v>
      </c>
      <c r="BJ2788" s="6">
        <f t="shared" si="834"/>
        <v>1</v>
      </c>
      <c r="BK2788" s="6">
        <f t="shared" si="815"/>
        <v>0</v>
      </c>
      <c r="BL2788" s="6">
        <f t="shared" si="816"/>
        <v>0</v>
      </c>
      <c r="BM2788" s="6">
        <f t="shared" si="817"/>
        <v>1</v>
      </c>
      <c r="BN2788" s="6">
        <f t="shared" si="818"/>
        <v>6</v>
      </c>
      <c r="BO2788" s="6">
        <f t="shared" si="819"/>
        <v>1</v>
      </c>
      <c r="BP2788" s="6">
        <f t="shared" si="820"/>
        <v>1</v>
      </c>
      <c r="BQ2788" s="6">
        <f t="shared" si="824"/>
        <v>1</v>
      </c>
      <c r="BR2788" s="6">
        <f t="shared" si="825"/>
        <v>10</v>
      </c>
      <c r="BS2788" s="6">
        <f t="shared" si="827"/>
        <v>1</v>
      </c>
      <c r="BT2788" s="6">
        <f t="shared" si="828"/>
        <v>2</v>
      </c>
      <c r="CT2788" s="6">
        <f t="shared" si="826"/>
        <v>7</v>
      </c>
      <c r="CX2788" s="6" t="str">
        <f t="shared" si="829"/>
        <v>H</v>
      </c>
      <c r="CY2788" s="87">
        <f t="shared" si="830"/>
        <v>3780</v>
      </c>
      <c r="CZ2788" s="87">
        <f t="shared" si="831"/>
        <v>0</v>
      </c>
      <c r="DA2788" s="6">
        <f t="shared" si="832"/>
        <v>3780</v>
      </c>
      <c r="DV2788" s="90"/>
      <c r="DY2788" s="57"/>
      <c r="EA2788" s="50"/>
    </row>
    <row r="2789" spans="1:131" hidden="1" x14ac:dyDescent="0.2">
      <c r="A2789" s="46">
        <v>6312</v>
      </c>
      <c r="B2789" s="46">
        <f t="shared" si="821"/>
        <v>7</v>
      </c>
      <c r="C2789" s="46">
        <f t="shared" si="822"/>
        <v>17</v>
      </c>
      <c r="D2789" s="46">
        <f t="shared" si="823"/>
        <v>10</v>
      </c>
      <c r="E2789" s="85">
        <v>36085</v>
      </c>
      <c r="F2789" s="94" t="s">
        <v>235</v>
      </c>
      <c r="G2789" s="93" t="s">
        <v>310</v>
      </c>
      <c r="H2789" s="93" t="s">
        <v>308</v>
      </c>
      <c r="I2789" s="93">
        <v>1</v>
      </c>
      <c r="J2789" s="93">
        <v>2</v>
      </c>
      <c r="K2789" s="93" t="s">
        <v>3337</v>
      </c>
      <c r="L2789" s="97">
        <v>4113</v>
      </c>
      <c r="M2789" s="92" t="s">
        <v>1095</v>
      </c>
      <c r="N2789" s="50">
        <v>9</v>
      </c>
      <c r="O2789" s="7">
        <v>12</v>
      </c>
      <c r="P2789" s="7">
        <v>5</v>
      </c>
      <c r="Q2789" s="7">
        <v>4</v>
      </c>
      <c r="R2789" s="7">
        <v>3</v>
      </c>
      <c r="S2789" s="7">
        <v>20</v>
      </c>
      <c r="T2789" s="7">
        <v>18</v>
      </c>
      <c r="U2789" s="7">
        <v>19</v>
      </c>
      <c r="V2789" s="7">
        <v>5</v>
      </c>
      <c r="W2789" s="7">
        <v>4</v>
      </c>
      <c r="X2789" s="7">
        <v>5</v>
      </c>
      <c r="Y2789" s="7">
        <v>4</v>
      </c>
      <c r="Z2789" s="7">
        <v>10</v>
      </c>
      <c r="AA2789" s="7">
        <v>9</v>
      </c>
      <c r="AB2789" s="7">
        <v>15</v>
      </c>
      <c r="AC2789" s="7">
        <v>11</v>
      </c>
      <c r="BG2789" s="6">
        <f t="shared" si="813"/>
        <v>0</v>
      </c>
      <c r="BH2789" s="6">
        <f t="shared" si="833"/>
        <v>0</v>
      </c>
      <c r="BI2789" s="6">
        <f t="shared" si="814"/>
        <v>0</v>
      </c>
      <c r="BJ2789" s="6">
        <f t="shared" si="834"/>
        <v>0</v>
      </c>
      <c r="BK2789" s="6">
        <f t="shared" si="815"/>
        <v>1</v>
      </c>
      <c r="BL2789" s="6">
        <f t="shared" si="816"/>
        <v>1</v>
      </c>
      <c r="BM2789" s="6">
        <f t="shared" si="817"/>
        <v>0</v>
      </c>
      <c r="BN2789" s="6">
        <f t="shared" si="818"/>
        <v>0</v>
      </c>
      <c r="BO2789" s="6">
        <f t="shared" si="819"/>
        <v>1</v>
      </c>
      <c r="BP2789" s="6">
        <f t="shared" si="820"/>
        <v>2</v>
      </c>
      <c r="BQ2789" s="6">
        <f t="shared" si="824"/>
        <v>1</v>
      </c>
      <c r="BR2789" s="6">
        <f t="shared" si="825"/>
        <v>11</v>
      </c>
      <c r="BS2789" s="6">
        <f t="shared" si="827"/>
        <v>1</v>
      </c>
      <c r="BT2789" s="6">
        <f t="shared" si="828"/>
        <v>3</v>
      </c>
      <c r="CT2789" s="6">
        <f t="shared" si="826"/>
        <v>10</v>
      </c>
      <c r="CX2789" s="6" t="str">
        <f t="shared" si="829"/>
        <v>A</v>
      </c>
      <c r="CY2789" s="87">
        <f t="shared" si="830"/>
        <v>4113</v>
      </c>
      <c r="CZ2789" s="87">
        <f t="shared" si="831"/>
        <v>0</v>
      </c>
      <c r="DA2789" s="6" t="str">
        <f t="shared" si="832"/>
        <v>na</v>
      </c>
      <c r="DV2789" s="90"/>
      <c r="DY2789" s="57"/>
      <c r="EA2789" s="50"/>
    </row>
    <row r="2790" spans="1:131" hidden="1" x14ac:dyDescent="0.2">
      <c r="A2790" s="46">
        <v>6313</v>
      </c>
      <c r="B2790" s="46">
        <f t="shared" si="821"/>
        <v>4</v>
      </c>
      <c r="C2790" s="46">
        <f t="shared" si="822"/>
        <v>21</v>
      </c>
      <c r="D2790" s="46">
        <f t="shared" si="823"/>
        <v>10</v>
      </c>
      <c r="E2790" s="85">
        <v>36089</v>
      </c>
      <c r="F2790" s="94" t="s">
        <v>1868</v>
      </c>
      <c r="G2790" s="93" t="s">
        <v>310</v>
      </c>
      <c r="H2790" s="93" t="s">
        <v>308</v>
      </c>
      <c r="I2790" s="93">
        <v>1</v>
      </c>
      <c r="J2790" s="93">
        <v>3</v>
      </c>
      <c r="K2790" s="93" t="s">
        <v>2237</v>
      </c>
      <c r="L2790" s="97">
        <v>4249</v>
      </c>
      <c r="M2790" s="92" t="s">
        <v>1096</v>
      </c>
      <c r="N2790" s="50">
        <v>11</v>
      </c>
      <c r="O2790" s="7">
        <v>13</v>
      </c>
      <c r="P2790" s="7">
        <v>5</v>
      </c>
      <c r="Q2790" s="7">
        <v>4</v>
      </c>
      <c r="R2790" s="7">
        <v>4</v>
      </c>
      <c r="S2790" s="7">
        <v>21</v>
      </c>
      <c r="T2790" s="7">
        <v>21</v>
      </c>
      <c r="U2790" s="7">
        <v>19</v>
      </c>
      <c r="V2790" s="7">
        <v>5</v>
      </c>
      <c r="W2790" s="7">
        <v>5</v>
      </c>
      <c r="X2790" s="7">
        <v>12</v>
      </c>
      <c r="Y2790" s="7">
        <v>2</v>
      </c>
      <c r="Z2790" s="7">
        <v>9</v>
      </c>
      <c r="AA2790" s="7">
        <v>6</v>
      </c>
      <c r="AB2790" s="7">
        <v>17</v>
      </c>
      <c r="AC2790" s="7">
        <v>10</v>
      </c>
      <c r="BG2790" s="6">
        <f t="shared" si="813"/>
        <v>0</v>
      </c>
      <c r="BH2790" s="6">
        <f t="shared" si="833"/>
        <v>0</v>
      </c>
      <c r="BI2790" s="6">
        <f t="shared" si="814"/>
        <v>0</v>
      </c>
      <c r="BJ2790" s="6">
        <f t="shared" si="834"/>
        <v>0</v>
      </c>
      <c r="BK2790" s="6">
        <f t="shared" si="815"/>
        <v>1</v>
      </c>
      <c r="BL2790" s="6">
        <f t="shared" si="816"/>
        <v>2</v>
      </c>
      <c r="BM2790" s="6">
        <f t="shared" si="817"/>
        <v>0</v>
      </c>
      <c r="BN2790" s="6">
        <f t="shared" si="818"/>
        <v>0</v>
      </c>
      <c r="BO2790" s="6">
        <f t="shared" si="819"/>
        <v>1</v>
      </c>
      <c r="BP2790" s="6">
        <f t="shared" si="820"/>
        <v>3</v>
      </c>
      <c r="BQ2790" s="6">
        <f t="shared" si="824"/>
        <v>1</v>
      </c>
      <c r="BR2790" s="6">
        <f t="shared" si="825"/>
        <v>12</v>
      </c>
      <c r="BS2790" s="6">
        <f t="shared" si="827"/>
        <v>1</v>
      </c>
      <c r="BT2790" s="6">
        <f t="shared" si="828"/>
        <v>4</v>
      </c>
      <c r="CT2790" s="6">
        <f t="shared" si="826"/>
        <v>17</v>
      </c>
      <c r="CX2790" s="6" t="str">
        <f t="shared" si="829"/>
        <v>A</v>
      </c>
      <c r="CY2790" s="87">
        <f t="shared" si="830"/>
        <v>4249</v>
      </c>
      <c r="CZ2790" s="87">
        <f t="shared" si="831"/>
        <v>0</v>
      </c>
      <c r="DA2790" s="6" t="str">
        <f t="shared" si="832"/>
        <v>na</v>
      </c>
      <c r="DV2790" s="90"/>
      <c r="DY2790" s="57"/>
      <c r="EA2790" s="50"/>
    </row>
    <row r="2791" spans="1:131" hidden="1" x14ac:dyDescent="0.2">
      <c r="A2791" s="46">
        <v>6314</v>
      </c>
      <c r="B2791" s="46">
        <f t="shared" si="821"/>
        <v>7</v>
      </c>
      <c r="C2791" s="46">
        <f t="shared" si="822"/>
        <v>31</v>
      </c>
      <c r="D2791" s="46">
        <f t="shared" si="823"/>
        <v>10</v>
      </c>
      <c r="E2791" s="85">
        <v>36099</v>
      </c>
      <c r="F2791" s="94" t="s">
        <v>2387</v>
      </c>
      <c r="G2791" s="93" t="s">
        <v>310</v>
      </c>
      <c r="H2791" s="93" t="s">
        <v>308</v>
      </c>
      <c r="I2791" s="93">
        <v>0</v>
      </c>
      <c r="J2791" s="93">
        <v>5</v>
      </c>
      <c r="K2791" s="93" t="s">
        <v>2927</v>
      </c>
      <c r="L2791" s="97">
        <v>3583</v>
      </c>
      <c r="M2791" s="92"/>
      <c r="N2791" s="50">
        <v>17</v>
      </c>
      <c r="O2791" s="7">
        <v>14</v>
      </c>
      <c r="P2791" s="7">
        <v>5</v>
      </c>
      <c r="Q2791" s="7">
        <v>4</v>
      </c>
      <c r="R2791" s="7">
        <v>5</v>
      </c>
      <c r="S2791" s="7">
        <v>21</v>
      </c>
      <c r="T2791" s="7">
        <v>26</v>
      </c>
      <c r="U2791" s="7">
        <v>19</v>
      </c>
      <c r="BG2791" s="6">
        <f t="shared" si="813"/>
        <v>0</v>
      </c>
      <c r="BH2791" s="6">
        <f t="shared" si="833"/>
        <v>0</v>
      </c>
      <c r="BI2791" s="6">
        <f t="shared" si="814"/>
        <v>0</v>
      </c>
      <c r="BJ2791" s="6">
        <f t="shared" si="834"/>
        <v>0</v>
      </c>
      <c r="BK2791" s="6">
        <f t="shared" si="815"/>
        <v>1</v>
      </c>
      <c r="BL2791" s="6">
        <f t="shared" si="816"/>
        <v>3</v>
      </c>
      <c r="BM2791" s="6">
        <f t="shared" si="817"/>
        <v>0</v>
      </c>
      <c r="BN2791" s="6">
        <f t="shared" si="818"/>
        <v>0</v>
      </c>
      <c r="BO2791" s="6">
        <f t="shared" si="819"/>
        <v>1</v>
      </c>
      <c r="BP2791" s="6">
        <f t="shared" si="820"/>
        <v>4</v>
      </c>
      <c r="BQ2791" s="6">
        <f t="shared" si="824"/>
        <v>0</v>
      </c>
      <c r="BR2791" s="6">
        <f t="shared" si="825"/>
        <v>0</v>
      </c>
      <c r="BS2791" s="6">
        <f t="shared" si="827"/>
        <v>1</v>
      </c>
      <c r="BT2791" s="6">
        <f t="shared" si="828"/>
        <v>5</v>
      </c>
      <c r="CT2791" s="6">
        <f t="shared" si="826"/>
        <v>0</v>
      </c>
      <c r="CX2791" s="6" t="str">
        <f t="shared" si="829"/>
        <v>A</v>
      </c>
      <c r="CY2791" s="87">
        <f t="shared" si="830"/>
        <v>3583</v>
      </c>
      <c r="CZ2791" s="87">
        <f t="shared" si="831"/>
        <v>0</v>
      </c>
      <c r="DA2791" s="6" t="str">
        <f t="shared" si="832"/>
        <v>na</v>
      </c>
      <c r="DV2791" s="90"/>
      <c r="DY2791" s="57"/>
      <c r="EA2791" s="50"/>
    </row>
    <row r="2792" spans="1:131" hidden="1" x14ac:dyDescent="0.2">
      <c r="A2792" s="46">
        <v>6315</v>
      </c>
      <c r="B2792" s="46">
        <f t="shared" si="821"/>
        <v>4</v>
      </c>
      <c r="C2792" s="46">
        <f t="shared" si="822"/>
        <v>4</v>
      </c>
      <c r="D2792" s="46">
        <f t="shared" si="823"/>
        <v>11</v>
      </c>
      <c r="E2792" s="85">
        <v>36103</v>
      </c>
      <c r="F2792" s="94" t="s">
        <v>465</v>
      </c>
      <c r="G2792" s="93" t="s">
        <v>310</v>
      </c>
      <c r="H2792" s="93" t="s">
        <v>308</v>
      </c>
      <c r="I2792" s="93">
        <v>0</v>
      </c>
      <c r="J2792" s="93">
        <v>1</v>
      </c>
      <c r="K2792" s="93" t="s">
        <v>2237</v>
      </c>
      <c r="L2792" s="97">
        <v>7914</v>
      </c>
      <c r="M2792" s="92"/>
      <c r="N2792" s="50">
        <v>18</v>
      </c>
      <c r="O2792" s="7">
        <v>15</v>
      </c>
      <c r="P2792" s="7">
        <v>5</v>
      </c>
      <c r="Q2792" s="7">
        <v>4</v>
      </c>
      <c r="R2792" s="7">
        <v>6</v>
      </c>
      <c r="S2792" s="7">
        <v>21</v>
      </c>
      <c r="T2792" s="7">
        <v>27</v>
      </c>
      <c r="U2792" s="7">
        <v>19</v>
      </c>
      <c r="V2792" s="7">
        <v>1</v>
      </c>
      <c r="W2792" s="7">
        <v>4</v>
      </c>
      <c r="X2792" s="7">
        <v>5</v>
      </c>
      <c r="Y2792" s="7">
        <v>2</v>
      </c>
      <c r="Z2792" s="7">
        <v>1</v>
      </c>
      <c r="AA2792" s="7">
        <v>4</v>
      </c>
      <c r="AB2792" s="7">
        <v>16</v>
      </c>
      <c r="AC2792" s="7">
        <v>14</v>
      </c>
      <c r="BG2792" s="6">
        <f t="shared" si="813"/>
        <v>0</v>
      </c>
      <c r="BH2792" s="6">
        <f t="shared" si="833"/>
        <v>0</v>
      </c>
      <c r="BI2792" s="6">
        <f t="shared" si="814"/>
        <v>0</v>
      </c>
      <c r="BJ2792" s="6">
        <f t="shared" si="834"/>
        <v>0</v>
      </c>
      <c r="BK2792" s="6">
        <f t="shared" si="815"/>
        <v>1</v>
      </c>
      <c r="BL2792" s="6">
        <f t="shared" si="816"/>
        <v>4</v>
      </c>
      <c r="BM2792" s="6">
        <f t="shared" si="817"/>
        <v>0</v>
      </c>
      <c r="BN2792" s="6">
        <f t="shared" si="818"/>
        <v>0</v>
      </c>
      <c r="BO2792" s="6">
        <f t="shared" si="819"/>
        <v>1</v>
      </c>
      <c r="BP2792" s="6">
        <f t="shared" si="820"/>
        <v>5</v>
      </c>
      <c r="BQ2792" s="6">
        <f t="shared" si="824"/>
        <v>0</v>
      </c>
      <c r="BR2792" s="6">
        <f t="shared" si="825"/>
        <v>0</v>
      </c>
      <c r="BS2792" s="6">
        <f t="shared" si="827"/>
        <v>1</v>
      </c>
      <c r="BT2792" s="6">
        <f t="shared" si="828"/>
        <v>6</v>
      </c>
      <c r="CT2792" s="6">
        <f t="shared" si="826"/>
        <v>6</v>
      </c>
      <c r="CX2792" s="6" t="str">
        <f t="shared" si="829"/>
        <v>A</v>
      </c>
      <c r="CY2792" s="87">
        <f t="shared" si="830"/>
        <v>7914</v>
      </c>
      <c r="CZ2792" s="87">
        <f t="shared" si="831"/>
        <v>0</v>
      </c>
      <c r="DA2792" s="6" t="str">
        <f t="shared" si="832"/>
        <v>na</v>
      </c>
      <c r="DV2792" s="90"/>
      <c r="DY2792" s="57"/>
      <c r="EA2792" s="50"/>
    </row>
    <row r="2793" spans="1:131" hidden="1" x14ac:dyDescent="0.2">
      <c r="A2793" s="46">
        <v>6316</v>
      </c>
      <c r="B2793" s="46">
        <f t="shared" si="821"/>
        <v>7</v>
      </c>
      <c r="C2793" s="46">
        <f t="shared" si="822"/>
        <v>7</v>
      </c>
      <c r="D2793" s="46">
        <f t="shared" si="823"/>
        <v>11</v>
      </c>
      <c r="E2793" s="85">
        <v>36106</v>
      </c>
      <c r="F2793" s="94" t="s">
        <v>2363</v>
      </c>
      <c r="G2793" s="93" t="s">
        <v>103</v>
      </c>
      <c r="H2793" s="93" t="s">
        <v>307</v>
      </c>
      <c r="I2793" s="93">
        <v>1</v>
      </c>
      <c r="J2793" s="93">
        <v>1</v>
      </c>
      <c r="K2793" s="93" t="s">
        <v>2928</v>
      </c>
      <c r="L2793" s="97">
        <v>3391</v>
      </c>
      <c r="M2793" s="92" t="s">
        <v>1439</v>
      </c>
      <c r="N2793" s="50">
        <v>16</v>
      </c>
      <c r="O2793" s="7">
        <v>16</v>
      </c>
      <c r="P2793" s="7">
        <v>5</v>
      </c>
      <c r="Q2793" s="7">
        <v>5</v>
      </c>
      <c r="R2793" s="7">
        <v>6</v>
      </c>
      <c r="S2793" s="7">
        <v>22</v>
      </c>
      <c r="T2793" s="7">
        <v>28</v>
      </c>
      <c r="U2793" s="7">
        <v>20</v>
      </c>
      <c r="V2793" s="7">
        <v>4</v>
      </c>
      <c r="W2793" s="7">
        <v>3</v>
      </c>
      <c r="Z2793" s="7">
        <v>4</v>
      </c>
      <c r="AA2793" s="7">
        <v>4</v>
      </c>
      <c r="BG2793" s="6">
        <f t="shared" si="813"/>
        <v>0</v>
      </c>
      <c r="BH2793" s="6">
        <f t="shared" si="833"/>
        <v>0</v>
      </c>
      <c r="BI2793" s="6">
        <f t="shared" si="814"/>
        <v>1</v>
      </c>
      <c r="BJ2793" s="6">
        <f t="shared" si="834"/>
        <v>1</v>
      </c>
      <c r="BK2793" s="6">
        <f t="shared" si="815"/>
        <v>0</v>
      </c>
      <c r="BL2793" s="6">
        <f t="shared" si="816"/>
        <v>0</v>
      </c>
      <c r="BM2793" s="6">
        <f t="shared" si="817"/>
        <v>1</v>
      </c>
      <c r="BN2793" s="6">
        <f t="shared" si="818"/>
        <v>1</v>
      </c>
      <c r="BO2793" s="6">
        <f t="shared" si="819"/>
        <v>1</v>
      </c>
      <c r="BP2793" s="6">
        <f t="shared" si="820"/>
        <v>6</v>
      </c>
      <c r="BQ2793" s="6">
        <f t="shared" si="824"/>
        <v>1</v>
      </c>
      <c r="BR2793" s="6">
        <f t="shared" si="825"/>
        <v>1</v>
      </c>
      <c r="BS2793" s="6">
        <f t="shared" si="827"/>
        <v>1</v>
      </c>
      <c r="BT2793" s="6">
        <f t="shared" si="828"/>
        <v>7</v>
      </c>
      <c r="CT2793" s="6">
        <f t="shared" si="826"/>
        <v>4</v>
      </c>
      <c r="CX2793" s="6" t="str">
        <f t="shared" si="829"/>
        <v>H</v>
      </c>
      <c r="CY2793" s="87">
        <f t="shared" si="830"/>
        <v>3391</v>
      </c>
      <c r="CZ2793" s="87">
        <f t="shared" si="831"/>
        <v>0</v>
      </c>
      <c r="DA2793" s="6">
        <f t="shared" si="832"/>
        <v>3391</v>
      </c>
      <c r="DV2793" s="90"/>
      <c r="DY2793" s="57"/>
      <c r="EA2793" s="50"/>
    </row>
    <row r="2794" spans="1:131" hidden="1" x14ac:dyDescent="0.2">
      <c r="A2794" s="46">
        <v>6317</v>
      </c>
      <c r="B2794" s="46">
        <f t="shared" si="821"/>
        <v>3</v>
      </c>
      <c r="C2794" s="46">
        <f t="shared" si="822"/>
        <v>10</v>
      </c>
      <c r="D2794" s="46">
        <f t="shared" si="823"/>
        <v>11</v>
      </c>
      <c r="E2794" s="85">
        <v>36109</v>
      </c>
      <c r="F2794" s="94" t="s">
        <v>874</v>
      </c>
      <c r="G2794" s="93" t="s">
        <v>103</v>
      </c>
      <c r="H2794" s="93" t="s">
        <v>308</v>
      </c>
      <c r="I2794" s="93">
        <v>0</v>
      </c>
      <c r="J2794" s="93">
        <v>2</v>
      </c>
      <c r="K2794" s="93" t="s">
        <v>2927</v>
      </c>
      <c r="L2794" s="97">
        <v>2713</v>
      </c>
      <c r="M2794" s="92"/>
      <c r="N2794" s="50">
        <v>16</v>
      </c>
      <c r="O2794" s="7">
        <v>17</v>
      </c>
      <c r="P2794" s="7">
        <v>5</v>
      </c>
      <c r="Q2794" s="7">
        <v>5</v>
      </c>
      <c r="R2794" s="7">
        <v>7</v>
      </c>
      <c r="S2794" s="7">
        <v>22</v>
      </c>
      <c r="T2794" s="7">
        <v>30</v>
      </c>
      <c r="U2794" s="7">
        <v>20</v>
      </c>
      <c r="V2794" s="7">
        <v>10</v>
      </c>
      <c r="W2794" s="7">
        <v>3</v>
      </c>
      <c r="X2794" s="7">
        <v>7</v>
      </c>
      <c r="Y2794" s="7">
        <v>5</v>
      </c>
      <c r="Z2794" s="7">
        <v>9</v>
      </c>
      <c r="AA2794" s="7">
        <v>4</v>
      </c>
      <c r="AB2794" s="7">
        <v>9</v>
      </c>
      <c r="AC2794" s="7">
        <v>6</v>
      </c>
      <c r="BG2794" s="6">
        <f t="shared" si="813"/>
        <v>0</v>
      </c>
      <c r="BH2794" s="6">
        <f t="shared" si="833"/>
        <v>0</v>
      </c>
      <c r="BI2794" s="6">
        <f t="shared" si="814"/>
        <v>0</v>
      </c>
      <c r="BJ2794" s="6">
        <f t="shared" si="834"/>
        <v>0</v>
      </c>
      <c r="BK2794" s="6">
        <f t="shared" si="815"/>
        <v>1</v>
      </c>
      <c r="BL2794" s="6">
        <f t="shared" si="816"/>
        <v>1</v>
      </c>
      <c r="BM2794" s="6">
        <f t="shared" si="817"/>
        <v>0</v>
      </c>
      <c r="BN2794" s="6">
        <f t="shared" si="818"/>
        <v>0</v>
      </c>
      <c r="BO2794" s="6">
        <f t="shared" si="819"/>
        <v>1</v>
      </c>
      <c r="BP2794" s="6">
        <f t="shared" si="820"/>
        <v>7</v>
      </c>
      <c r="BQ2794" s="6">
        <f t="shared" si="824"/>
        <v>0</v>
      </c>
      <c r="BR2794" s="6">
        <f t="shared" si="825"/>
        <v>0</v>
      </c>
      <c r="BS2794" s="6">
        <f t="shared" si="827"/>
        <v>1</v>
      </c>
      <c r="BT2794" s="6">
        <f t="shared" si="828"/>
        <v>8</v>
      </c>
      <c r="CT2794" s="6">
        <f t="shared" si="826"/>
        <v>17</v>
      </c>
      <c r="CX2794" s="6" t="str">
        <f t="shared" si="829"/>
        <v>H</v>
      </c>
      <c r="CY2794" s="87">
        <f t="shared" si="830"/>
        <v>2713</v>
      </c>
      <c r="CZ2794" s="87">
        <f t="shared" si="831"/>
        <v>0</v>
      </c>
      <c r="DA2794" s="6">
        <f t="shared" si="832"/>
        <v>2713</v>
      </c>
      <c r="DV2794" s="90"/>
      <c r="DY2794" s="57"/>
      <c r="EA2794" s="50"/>
    </row>
    <row r="2795" spans="1:131" hidden="1" x14ac:dyDescent="0.2">
      <c r="A2795" s="46">
        <v>6318</v>
      </c>
      <c r="B2795" s="46">
        <f t="shared" si="821"/>
        <v>7</v>
      </c>
      <c r="C2795" s="46">
        <f t="shared" si="822"/>
        <v>21</v>
      </c>
      <c r="D2795" s="46">
        <f t="shared" si="823"/>
        <v>11</v>
      </c>
      <c r="E2795" s="85">
        <v>36120</v>
      </c>
      <c r="F2795" s="94" t="s">
        <v>816</v>
      </c>
      <c r="G2795" s="93" t="s">
        <v>310</v>
      </c>
      <c r="H2795" s="93" t="s">
        <v>308</v>
      </c>
      <c r="I2795" s="93">
        <v>0</v>
      </c>
      <c r="J2795" s="93">
        <v>2</v>
      </c>
      <c r="K2795" s="93" t="s">
        <v>2927</v>
      </c>
      <c r="L2795" s="97">
        <v>11795</v>
      </c>
      <c r="M2795" s="92"/>
      <c r="N2795" s="50">
        <v>18</v>
      </c>
      <c r="O2795" s="7">
        <v>18</v>
      </c>
      <c r="P2795" s="7">
        <v>5</v>
      </c>
      <c r="Q2795" s="7">
        <v>5</v>
      </c>
      <c r="R2795" s="7">
        <v>8</v>
      </c>
      <c r="S2795" s="7">
        <v>22</v>
      </c>
      <c r="T2795" s="7">
        <v>32</v>
      </c>
      <c r="U2795" s="7">
        <v>20</v>
      </c>
      <c r="V2795" s="7">
        <v>3</v>
      </c>
      <c r="W2795" s="7">
        <v>3</v>
      </c>
      <c r="X2795" s="7">
        <v>5</v>
      </c>
      <c r="Y2795" s="7">
        <v>5</v>
      </c>
      <c r="Z2795" s="7">
        <v>4</v>
      </c>
      <c r="AA2795" s="7">
        <v>2</v>
      </c>
      <c r="AB2795" s="7">
        <v>10</v>
      </c>
      <c r="AC2795" s="7">
        <v>10</v>
      </c>
      <c r="BG2795" s="6">
        <f t="shared" si="813"/>
        <v>0</v>
      </c>
      <c r="BH2795" s="6">
        <f t="shared" si="833"/>
        <v>0</v>
      </c>
      <c r="BI2795" s="6">
        <f t="shared" si="814"/>
        <v>0</v>
      </c>
      <c r="BJ2795" s="6">
        <f t="shared" si="834"/>
        <v>0</v>
      </c>
      <c r="BK2795" s="6">
        <f t="shared" si="815"/>
        <v>1</v>
      </c>
      <c r="BL2795" s="6">
        <f t="shared" si="816"/>
        <v>2</v>
      </c>
      <c r="BM2795" s="6">
        <f t="shared" si="817"/>
        <v>0</v>
      </c>
      <c r="BN2795" s="6">
        <f t="shared" si="818"/>
        <v>0</v>
      </c>
      <c r="BO2795" s="6">
        <f t="shared" si="819"/>
        <v>1</v>
      </c>
      <c r="BP2795" s="6">
        <f t="shared" si="820"/>
        <v>8</v>
      </c>
      <c r="BQ2795" s="6">
        <f t="shared" si="824"/>
        <v>0</v>
      </c>
      <c r="BR2795" s="6">
        <f t="shared" si="825"/>
        <v>0</v>
      </c>
      <c r="BS2795" s="6">
        <f t="shared" si="827"/>
        <v>1</v>
      </c>
      <c r="BT2795" s="6">
        <f t="shared" si="828"/>
        <v>9</v>
      </c>
      <c r="CT2795" s="6">
        <f t="shared" si="826"/>
        <v>8</v>
      </c>
      <c r="CX2795" s="6" t="str">
        <f t="shared" si="829"/>
        <v>A</v>
      </c>
      <c r="CY2795" s="87">
        <f t="shared" si="830"/>
        <v>11795</v>
      </c>
      <c r="CZ2795" s="87">
        <f t="shared" si="831"/>
        <v>0</v>
      </c>
      <c r="DA2795" s="6" t="str">
        <f t="shared" si="832"/>
        <v>na</v>
      </c>
    </row>
    <row r="2796" spans="1:131" hidden="1" x14ac:dyDescent="0.2">
      <c r="A2796" s="46">
        <v>6319</v>
      </c>
      <c r="B2796" s="46">
        <f t="shared" si="821"/>
        <v>7</v>
      </c>
      <c r="C2796" s="46">
        <f t="shared" si="822"/>
        <v>28</v>
      </c>
      <c r="D2796" s="46">
        <f t="shared" si="823"/>
        <v>11</v>
      </c>
      <c r="E2796" s="85">
        <v>36127</v>
      </c>
      <c r="F2796" s="94" t="s">
        <v>1571</v>
      </c>
      <c r="G2796" s="93" t="s">
        <v>103</v>
      </c>
      <c r="H2796" s="93" t="s">
        <v>307</v>
      </c>
      <c r="I2796" s="93">
        <v>1</v>
      </c>
      <c r="J2796" s="93">
        <v>1</v>
      </c>
      <c r="K2796" s="93" t="s">
        <v>2928</v>
      </c>
      <c r="L2796" s="97">
        <v>2656</v>
      </c>
      <c r="M2796" s="92" t="s">
        <v>2357</v>
      </c>
      <c r="N2796" s="50">
        <v>18</v>
      </c>
      <c r="O2796" s="7">
        <v>19</v>
      </c>
      <c r="P2796" s="7">
        <v>5</v>
      </c>
      <c r="Q2796" s="7">
        <v>6</v>
      </c>
      <c r="R2796" s="7">
        <v>8</v>
      </c>
      <c r="S2796" s="7">
        <v>23</v>
      </c>
      <c r="T2796" s="7">
        <v>33</v>
      </c>
      <c r="U2796" s="7">
        <v>21</v>
      </c>
      <c r="V2796" s="7">
        <v>8</v>
      </c>
      <c r="W2796" s="7">
        <v>2</v>
      </c>
      <c r="Z2796" s="7">
        <v>11</v>
      </c>
      <c r="AA2796" s="7">
        <v>5</v>
      </c>
      <c r="BG2796" s="6">
        <f t="shared" si="813"/>
        <v>0</v>
      </c>
      <c r="BH2796" s="6">
        <f t="shared" si="833"/>
        <v>0</v>
      </c>
      <c r="BI2796" s="6">
        <f t="shared" si="814"/>
        <v>1</v>
      </c>
      <c r="BJ2796" s="6">
        <f t="shared" si="834"/>
        <v>1</v>
      </c>
      <c r="BK2796" s="6">
        <f t="shared" si="815"/>
        <v>0</v>
      </c>
      <c r="BL2796" s="6">
        <f t="shared" si="816"/>
        <v>0</v>
      </c>
      <c r="BM2796" s="6">
        <f t="shared" si="817"/>
        <v>1</v>
      </c>
      <c r="BN2796" s="6">
        <f t="shared" si="818"/>
        <v>1</v>
      </c>
      <c r="BO2796" s="6">
        <f t="shared" si="819"/>
        <v>1</v>
      </c>
      <c r="BP2796" s="6">
        <f t="shared" si="820"/>
        <v>9</v>
      </c>
      <c r="BQ2796" s="6">
        <f t="shared" si="824"/>
        <v>1</v>
      </c>
      <c r="BR2796" s="6">
        <f t="shared" si="825"/>
        <v>1</v>
      </c>
      <c r="BS2796" s="6">
        <f t="shared" si="827"/>
        <v>1</v>
      </c>
      <c r="BT2796" s="6">
        <f t="shared" si="828"/>
        <v>10</v>
      </c>
      <c r="CT2796" s="6">
        <f t="shared" si="826"/>
        <v>8</v>
      </c>
      <c r="CX2796" s="6" t="str">
        <f t="shared" si="829"/>
        <v>H</v>
      </c>
      <c r="CY2796" s="87">
        <f t="shared" si="830"/>
        <v>2656</v>
      </c>
      <c r="CZ2796" s="87">
        <f t="shared" si="831"/>
        <v>0</v>
      </c>
      <c r="DA2796" s="6">
        <f t="shared" si="832"/>
        <v>2656</v>
      </c>
    </row>
    <row r="2797" spans="1:131" hidden="1" x14ac:dyDescent="0.2">
      <c r="A2797" s="46">
        <v>6320</v>
      </c>
      <c r="B2797" s="46">
        <f t="shared" si="821"/>
        <v>3</v>
      </c>
      <c r="C2797" s="46">
        <f t="shared" si="822"/>
        <v>8</v>
      </c>
      <c r="D2797" s="46">
        <f t="shared" si="823"/>
        <v>12</v>
      </c>
      <c r="E2797" s="85">
        <v>36137</v>
      </c>
      <c r="F2797" s="94" t="s">
        <v>2571</v>
      </c>
      <c r="G2797" s="93" t="s">
        <v>103</v>
      </c>
      <c r="H2797" s="93" t="s">
        <v>306</v>
      </c>
      <c r="I2797" s="93">
        <v>2</v>
      </c>
      <c r="J2797" s="93">
        <v>1</v>
      </c>
      <c r="K2797" s="93" t="s">
        <v>3337</v>
      </c>
      <c r="L2797" s="97">
        <v>2075</v>
      </c>
      <c r="M2797" s="92" t="s">
        <v>2358</v>
      </c>
      <c r="N2797" s="50">
        <v>14</v>
      </c>
      <c r="O2797" s="7">
        <v>20</v>
      </c>
      <c r="P2797" s="7">
        <v>6</v>
      </c>
      <c r="Q2797" s="7">
        <v>6</v>
      </c>
      <c r="R2797" s="7">
        <v>8</v>
      </c>
      <c r="S2797" s="7">
        <v>25</v>
      </c>
      <c r="T2797" s="7">
        <v>34</v>
      </c>
      <c r="U2797" s="7">
        <v>24</v>
      </c>
      <c r="V2797" s="7">
        <v>4</v>
      </c>
      <c r="W2797" s="7">
        <v>2</v>
      </c>
      <c r="Z2797" s="7">
        <v>8</v>
      </c>
      <c r="AA2797" s="7">
        <v>2</v>
      </c>
      <c r="BG2797" s="6">
        <f t="shared" si="813"/>
        <v>1</v>
      </c>
      <c r="BH2797" s="6">
        <f t="shared" si="833"/>
        <v>1</v>
      </c>
      <c r="BI2797" s="6">
        <f t="shared" si="814"/>
        <v>0</v>
      </c>
      <c r="BJ2797" s="6">
        <f t="shared" si="834"/>
        <v>0</v>
      </c>
      <c r="BK2797" s="6">
        <f t="shared" si="815"/>
        <v>0</v>
      </c>
      <c r="BL2797" s="6">
        <f t="shared" si="816"/>
        <v>0</v>
      </c>
      <c r="BM2797" s="6">
        <f t="shared" si="817"/>
        <v>1</v>
      </c>
      <c r="BN2797" s="6">
        <f t="shared" si="818"/>
        <v>2</v>
      </c>
      <c r="BO2797" s="6">
        <f t="shared" si="819"/>
        <v>0</v>
      </c>
      <c r="BP2797" s="6">
        <f t="shared" si="820"/>
        <v>0</v>
      </c>
      <c r="BQ2797" s="6">
        <f t="shared" si="824"/>
        <v>1</v>
      </c>
      <c r="BR2797" s="6">
        <f t="shared" si="825"/>
        <v>2</v>
      </c>
      <c r="BS2797" s="6">
        <f t="shared" si="827"/>
        <v>1</v>
      </c>
      <c r="BT2797" s="6">
        <f t="shared" si="828"/>
        <v>11</v>
      </c>
      <c r="CT2797" s="6">
        <f t="shared" si="826"/>
        <v>4</v>
      </c>
      <c r="CX2797" s="6" t="str">
        <f t="shared" si="829"/>
        <v>H</v>
      </c>
      <c r="CY2797" s="87">
        <f t="shared" si="830"/>
        <v>2075</v>
      </c>
      <c r="CZ2797" s="87">
        <f t="shared" si="831"/>
        <v>0</v>
      </c>
      <c r="DA2797" s="6">
        <f t="shared" si="832"/>
        <v>2075</v>
      </c>
    </row>
    <row r="2798" spans="1:131" hidden="1" x14ac:dyDescent="0.2">
      <c r="A2798" s="46">
        <v>6321</v>
      </c>
      <c r="B2798" s="46">
        <f t="shared" si="821"/>
        <v>7</v>
      </c>
      <c r="C2798" s="46">
        <f t="shared" si="822"/>
        <v>12</v>
      </c>
      <c r="D2798" s="46">
        <f t="shared" si="823"/>
        <v>12</v>
      </c>
      <c r="E2798" s="85">
        <v>36141</v>
      </c>
      <c r="F2798" s="94" t="s">
        <v>1743</v>
      </c>
      <c r="G2798" s="93" t="s">
        <v>310</v>
      </c>
      <c r="H2798" s="93" t="s">
        <v>308</v>
      </c>
      <c r="I2798" s="93">
        <v>1</v>
      </c>
      <c r="J2798" s="93">
        <v>2</v>
      </c>
      <c r="K2798" s="93" t="s">
        <v>2433</v>
      </c>
      <c r="L2798" s="97">
        <v>4863</v>
      </c>
      <c r="M2798" s="92" t="s">
        <v>42</v>
      </c>
      <c r="N2798" s="50">
        <v>16</v>
      </c>
      <c r="O2798" s="7">
        <v>21</v>
      </c>
      <c r="P2798" s="7">
        <v>6</v>
      </c>
      <c r="Q2798" s="7">
        <v>6</v>
      </c>
      <c r="R2798" s="7">
        <v>9</v>
      </c>
      <c r="S2798" s="7">
        <v>26</v>
      </c>
      <c r="T2798" s="7">
        <v>36</v>
      </c>
      <c r="U2798" s="7">
        <v>24</v>
      </c>
      <c r="V2798" s="7">
        <v>4</v>
      </c>
      <c r="W2798" s="7">
        <v>7</v>
      </c>
      <c r="Z2798" s="7">
        <v>4</v>
      </c>
      <c r="AA2798" s="7">
        <v>8</v>
      </c>
      <c r="BG2798" s="6">
        <f t="shared" si="813"/>
        <v>0</v>
      </c>
      <c r="BH2798" s="6">
        <f t="shared" si="833"/>
        <v>0</v>
      </c>
      <c r="BI2798" s="6">
        <f t="shared" si="814"/>
        <v>0</v>
      </c>
      <c r="BJ2798" s="6">
        <f t="shared" si="834"/>
        <v>0</v>
      </c>
      <c r="BK2798" s="6">
        <f t="shared" si="815"/>
        <v>1</v>
      </c>
      <c r="BL2798" s="6">
        <f t="shared" si="816"/>
        <v>1</v>
      </c>
      <c r="BM2798" s="6">
        <f t="shared" si="817"/>
        <v>0</v>
      </c>
      <c r="BN2798" s="6">
        <f t="shared" si="818"/>
        <v>0</v>
      </c>
      <c r="BO2798" s="6">
        <f t="shared" si="819"/>
        <v>1</v>
      </c>
      <c r="BP2798" s="6">
        <f t="shared" si="820"/>
        <v>1</v>
      </c>
      <c r="BQ2798" s="6">
        <f t="shared" si="824"/>
        <v>1</v>
      </c>
      <c r="BR2798" s="6">
        <f t="shared" si="825"/>
        <v>3</v>
      </c>
      <c r="BS2798" s="6">
        <f t="shared" si="827"/>
        <v>1</v>
      </c>
      <c r="BT2798" s="6">
        <f t="shared" si="828"/>
        <v>12</v>
      </c>
      <c r="CT2798" s="6">
        <f t="shared" si="826"/>
        <v>4</v>
      </c>
      <c r="CX2798" s="6" t="str">
        <f t="shared" si="829"/>
        <v>A</v>
      </c>
      <c r="CY2798" s="87">
        <f t="shared" si="830"/>
        <v>4863</v>
      </c>
      <c r="CZ2798" s="87">
        <f t="shared" si="831"/>
        <v>0</v>
      </c>
      <c r="DA2798" s="6" t="str">
        <f t="shared" si="832"/>
        <v>na</v>
      </c>
    </row>
    <row r="2799" spans="1:131" hidden="1" x14ac:dyDescent="0.2">
      <c r="A2799" s="46">
        <v>6322</v>
      </c>
      <c r="B2799" s="46">
        <f t="shared" si="821"/>
        <v>7</v>
      </c>
      <c r="C2799" s="46">
        <f t="shared" si="822"/>
        <v>19</v>
      </c>
      <c r="D2799" s="46">
        <f t="shared" si="823"/>
        <v>12</v>
      </c>
      <c r="E2799" s="85">
        <v>36148</v>
      </c>
      <c r="F2799" s="94" t="s">
        <v>1515</v>
      </c>
      <c r="G2799" s="93" t="s">
        <v>103</v>
      </c>
      <c r="H2799" s="93" t="s">
        <v>306</v>
      </c>
      <c r="I2799" s="93">
        <v>2</v>
      </c>
      <c r="J2799" s="93">
        <v>1</v>
      </c>
      <c r="K2799" s="93" t="s">
        <v>3337</v>
      </c>
      <c r="L2799" s="97">
        <v>7527</v>
      </c>
      <c r="M2799" s="92" t="s">
        <v>1286</v>
      </c>
      <c r="N2799" s="50">
        <v>14</v>
      </c>
      <c r="O2799" s="7">
        <v>22</v>
      </c>
      <c r="P2799" s="7">
        <v>7</v>
      </c>
      <c r="Q2799" s="7">
        <v>6</v>
      </c>
      <c r="R2799" s="7">
        <v>9</v>
      </c>
      <c r="S2799" s="7">
        <v>28</v>
      </c>
      <c r="T2799" s="7">
        <v>37</v>
      </c>
      <c r="U2799" s="7">
        <v>27</v>
      </c>
      <c r="V2799" s="7">
        <v>4</v>
      </c>
      <c r="W2799" s="7">
        <v>5</v>
      </c>
      <c r="Z2799" s="7">
        <v>2</v>
      </c>
      <c r="AA2799" s="7">
        <v>10</v>
      </c>
      <c r="BG2799" s="6">
        <f t="shared" si="813"/>
        <v>1</v>
      </c>
      <c r="BH2799" s="6">
        <f t="shared" si="833"/>
        <v>1</v>
      </c>
      <c r="BI2799" s="6">
        <f t="shared" si="814"/>
        <v>0</v>
      </c>
      <c r="BJ2799" s="6">
        <f t="shared" si="834"/>
        <v>0</v>
      </c>
      <c r="BK2799" s="6">
        <f t="shared" si="815"/>
        <v>0</v>
      </c>
      <c r="BL2799" s="6">
        <f t="shared" si="816"/>
        <v>0</v>
      </c>
      <c r="BM2799" s="6">
        <f t="shared" si="817"/>
        <v>1</v>
      </c>
      <c r="BN2799" s="6">
        <f t="shared" si="818"/>
        <v>1</v>
      </c>
      <c r="BO2799" s="6">
        <f t="shared" si="819"/>
        <v>0</v>
      </c>
      <c r="BP2799" s="6">
        <f t="shared" si="820"/>
        <v>0</v>
      </c>
      <c r="BQ2799" s="6">
        <f t="shared" si="824"/>
        <v>1</v>
      </c>
      <c r="BR2799" s="6">
        <f t="shared" si="825"/>
        <v>4</v>
      </c>
      <c r="BS2799" s="6">
        <f t="shared" si="827"/>
        <v>1</v>
      </c>
      <c r="BT2799" s="6">
        <f t="shared" si="828"/>
        <v>13</v>
      </c>
      <c r="CT2799" s="6">
        <f t="shared" si="826"/>
        <v>4</v>
      </c>
      <c r="CX2799" s="6" t="str">
        <f t="shared" si="829"/>
        <v>H</v>
      </c>
      <c r="CY2799" s="87">
        <f t="shared" si="830"/>
        <v>7527</v>
      </c>
      <c r="CZ2799" s="87">
        <f t="shared" si="831"/>
        <v>0</v>
      </c>
      <c r="DA2799" s="6">
        <f t="shared" si="832"/>
        <v>7527</v>
      </c>
    </row>
    <row r="2800" spans="1:131" hidden="1" x14ac:dyDescent="0.2">
      <c r="A2800" s="46">
        <v>6323</v>
      </c>
      <c r="B2800" s="46">
        <f t="shared" si="821"/>
        <v>7</v>
      </c>
      <c r="C2800" s="46">
        <f t="shared" si="822"/>
        <v>26</v>
      </c>
      <c r="D2800" s="46">
        <f t="shared" si="823"/>
        <v>12</v>
      </c>
      <c r="E2800" s="85">
        <v>36155</v>
      </c>
      <c r="F2800" s="94" t="s">
        <v>3096</v>
      </c>
      <c r="G2800" s="93" t="s">
        <v>103</v>
      </c>
      <c r="H2800" s="93" t="s">
        <v>307</v>
      </c>
      <c r="I2800" s="93">
        <v>3</v>
      </c>
      <c r="J2800" s="93">
        <v>3</v>
      </c>
      <c r="K2800" s="93" t="s">
        <v>2237</v>
      </c>
      <c r="L2800" s="97">
        <v>5630</v>
      </c>
      <c r="M2800" s="92" t="s">
        <v>1287</v>
      </c>
      <c r="N2800" s="50">
        <v>14</v>
      </c>
      <c r="O2800" s="7">
        <v>23</v>
      </c>
      <c r="P2800" s="7">
        <v>7</v>
      </c>
      <c r="Q2800" s="7">
        <v>7</v>
      </c>
      <c r="R2800" s="7">
        <v>9</v>
      </c>
      <c r="S2800" s="7">
        <v>31</v>
      </c>
      <c r="T2800" s="7">
        <v>40</v>
      </c>
      <c r="U2800" s="7">
        <v>28</v>
      </c>
      <c r="V2800" s="7">
        <v>5</v>
      </c>
      <c r="W2800" s="7">
        <v>6</v>
      </c>
      <c r="Z2800" s="7">
        <v>7</v>
      </c>
      <c r="AA2800" s="7">
        <v>2</v>
      </c>
      <c r="BG2800" s="6">
        <f t="shared" si="813"/>
        <v>0</v>
      </c>
      <c r="BH2800" s="6">
        <f t="shared" si="833"/>
        <v>0</v>
      </c>
      <c r="BI2800" s="6">
        <f t="shared" si="814"/>
        <v>1</v>
      </c>
      <c r="BJ2800" s="6">
        <f t="shared" si="834"/>
        <v>1</v>
      </c>
      <c r="BK2800" s="6">
        <f t="shared" si="815"/>
        <v>0</v>
      </c>
      <c r="BL2800" s="6">
        <f t="shared" si="816"/>
        <v>0</v>
      </c>
      <c r="BM2800" s="6">
        <f t="shared" si="817"/>
        <v>1</v>
      </c>
      <c r="BN2800" s="6">
        <f t="shared" si="818"/>
        <v>2</v>
      </c>
      <c r="BO2800" s="6">
        <f t="shared" si="819"/>
        <v>1</v>
      </c>
      <c r="BP2800" s="6">
        <f t="shared" si="820"/>
        <v>1</v>
      </c>
      <c r="BQ2800" s="6">
        <f t="shared" si="824"/>
        <v>1</v>
      </c>
      <c r="BR2800" s="6">
        <f t="shared" si="825"/>
        <v>5</v>
      </c>
      <c r="BS2800" s="6">
        <f t="shared" si="827"/>
        <v>1</v>
      </c>
      <c r="BT2800" s="6">
        <f t="shared" si="828"/>
        <v>14</v>
      </c>
      <c r="CT2800" s="6">
        <f t="shared" si="826"/>
        <v>5</v>
      </c>
      <c r="CX2800" s="6" t="str">
        <f t="shared" si="829"/>
        <v>H</v>
      </c>
      <c r="CY2800" s="87">
        <f t="shared" si="830"/>
        <v>5630</v>
      </c>
      <c r="CZ2800" s="87">
        <f t="shared" si="831"/>
        <v>0</v>
      </c>
      <c r="DA2800" s="6">
        <f t="shared" si="832"/>
        <v>5630</v>
      </c>
    </row>
    <row r="2801" spans="1:133" hidden="1" x14ac:dyDescent="0.2">
      <c r="A2801" s="46">
        <v>6324</v>
      </c>
      <c r="B2801" s="46">
        <f t="shared" si="821"/>
        <v>2</v>
      </c>
      <c r="C2801" s="46">
        <f t="shared" si="822"/>
        <v>28</v>
      </c>
      <c r="D2801" s="46">
        <f t="shared" si="823"/>
        <v>12</v>
      </c>
      <c r="E2801" s="85">
        <v>36157</v>
      </c>
      <c r="F2801" s="94" t="s">
        <v>3153</v>
      </c>
      <c r="G2801" s="93" t="s">
        <v>310</v>
      </c>
      <c r="H2801" s="93" t="s">
        <v>306</v>
      </c>
      <c r="I2801" s="93">
        <v>2</v>
      </c>
      <c r="J2801" s="93">
        <v>0</v>
      </c>
      <c r="K2801" s="93" t="s">
        <v>2433</v>
      </c>
      <c r="L2801" s="97">
        <v>5343</v>
      </c>
      <c r="M2801" s="92" t="s">
        <v>2426</v>
      </c>
      <c r="N2801" s="50">
        <v>13</v>
      </c>
      <c r="O2801" s="7">
        <v>24</v>
      </c>
      <c r="P2801" s="7">
        <v>8</v>
      </c>
      <c r="Q2801" s="7">
        <v>7</v>
      </c>
      <c r="R2801" s="7">
        <v>9</v>
      </c>
      <c r="S2801" s="7">
        <v>33</v>
      </c>
      <c r="T2801" s="7">
        <v>40</v>
      </c>
      <c r="U2801" s="7">
        <v>31</v>
      </c>
      <c r="V2801" s="7">
        <v>7</v>
      </c>
      <c r="W2801" s="7">
        <v>2</v>
      </c>
      <c r="Z2801" s="7">
        <v>4</v>
      </c>
      <c r="AA2801" s="7">
        <v>5</v>
      </c>
      <c r="BG2801" s="6">
        <f t="shared" si="813"/>
        <v>1</v>
      </c>
      <c r="BH2801" s="6">
        <f t="shared" si="833"/>
        <v>1</v>
      </c>
      <c r="BI2801" s="6">
        <f t="shared" si="814"/>
        <v>0</v>
      </c>
      <c r="BJ2801" s="6">
        <f t="shared" si="834"/>
        <v>0</v>
      </c>
      <c r="BK2801" s="6">
        <f t="shared" si="815"/>
        <v>0</v>
      </c>
      <c r="BL2801" s="6">
        <f t="shared" si="816"/>
        <v>0</v>
      </c>
      <c r="BM2801" s="6">
        <f t="shared" si="817"/>
        <v>1</v>
      </c>
      <c r="BN2801" s="6">
        <f t="shared" si="818"/>
        <v>3</v>
      </c>
      <c r="BO2801" s="6">
        <f t="shared" si="819"/>
        <v>0</v>
      </c>
      <c r="BP2801" s="6">
        <f t="shared" si="820"/>
        <v>0</v>
      </c>
      <c r="BQ2801" s="6">
        <f t="shared" si="824"/>
        <v>1</v>
      </c>
      <c r="BR2801" s="6">
        <f t="shared" si="825"/>
        <v>6</v>
      </c>
      <c r="BS2801" s="6">
        <f t="shared" si="827"/>
        <v>0</v>
      </c>
      <c r="BT2801" s="6">
        <f t="shared" si="828"/>
        <v>0</v>
      </c>
      <c r="CT2801" s="6">
        <f t="shared" si="826"/>
        <v>7</v>
      </c>
      <c r="CX2801" s="6" t="str">
        <f t="shared" si="829"/>
        <v>A</v>
      </c>
      <c r="CY2801" s="87">
        <f t="shared" si="830"/>
        <v>5343</v>
      </c>
      <c r="CZ2801" s="87">
        <f t="shared" si="831"/>
        <v>0</v>
      </c>
      <c r="DA2801" s="6" t="str">
        <f t="shared" si="832"/>
        <v>na</v>
      </c>
    </row>
    <row r="2802" spans="1:133" hidden="1" x14ac:dyDescent="0.2">
      <c r="A2802" s="46">
        <v>6325</v>
      </c>
      <c r="B2802" s="46">
        <f t="shared" si="821"/>
        <v>7</v>
      </c>
      <c r="C2802" s="46">
        <f t="shared" si="822"/>
        <v>2</v>
      </c>
      <c r="D2802" s="46">
        <f t="shared" si="823"/>
        <v>1</v>
      </c>
      <c r="E2802" s="85">
        <v>36162</v>
      </c>
      <c r="F2802" s="94" t="s">
        <v>2007</v>
      </c>
      <c r="G2802" s="93" t="s">
        <v>310</v>
      </c>
      <c r="H2802" s="93" t="s">
        <v>306</v>
      </c>
      <c r="I2802" s="93">
        <v>2</v>
      </c>
      <c r="J2802" s="93">
        <v>1</v>
      </c>
      <c r="K2802" s="93" t="s">
        <v>2928</v>
      </c>
      <c r="L2802" s="97">
        <v>4612</v>
      </c>
      <c r="M2802" s="92" t="s">
        <v>2427</v>
      </c>
      <c r="N2802" s="50">
        <v>9</v>
      </c>
      <c r="O2802" s="7">
        <v>25</v>
      </c>
      <c r="P2802" s="7">
        <v>9</v>
      </c>
      <c r="Q2802" s="7">
        <v>7</v>
      </c>
      <c r="R2802" s="7">
        <v>9</v>
      </c>
      <c r="S2802" s="7">
        <v>35</v>
      </c>
      <c r="T2802" s="7">
        <v>41</v>
      </c>
      <c r="U2802" s="7">
        <v>34</v>
      </c>
      <c r="V2802" s="7">
        <v>4</v>
      </c>
      <c r="W2802" s="7">
        <v>3</v>
      </c>
      <c r="Z2802" s="7">
        <v>8</v>
      </c>
      <c r="AA2802" s="7">
        <v>4</v>
      </c>
      <c r="BG2802" s="6">
        <f t="shared" si="813"/>
        <v>1</v>
      </c>
      <c r="BH2802" s="6">
        <f t="shared" si="833"/>
        <v>2</v>
      </c>
      <c r="BI2802" s="6">
        <f t="shared" si="814"/>
        <v>0</v>
      </c>
      <c r="BJ2802" s="6">
        <f t="shared" si="834"/>
        <v>0</v>
      </c>
      <c r="BK2802" s="6">
        <f t="shared" si="815"/>
        <v>0</v>
      </c>
      <c r="BL2802" s="6">
        <f t="shared" si="816"/>
        <v>0</v>
      </c>
      <c r="BM2802" s="6">
        <f t="shared" si="817"/>
        <v>1</v>
      </c>
      <c r="BN2802" s="6">
        <f t="shared" si="818"/>
        <v>4</v>
      </c>
      <c r="BO2802" s="6">
        <f t="shared" si="819"/>
        <v>0</v>
      </c>
      <c r="BP2802" s="6">
        <f t="shared" si="820"/>
        <v>0</v>
      </c>
      <c r="BQ2802" s="6">
        <f t="shared" si="824"/>
        <v>1</v>
      </c>
      <c r="BR2802" s="6">
        <f t="shared" si="825"/>
        <v>7</v>
      </c>
      <c r="BS2802" s="6">
        <f t="shared" si="827"/>
        <v>1</v>
      </c>
      <c r="BT2802" s="6">
        <f t="shared" si="828"/>
        <v>1</v>
      </c>
      <c r="CT2802" s="6">
        <f t="shared" si="826"/>
        <v>4</v>
      </c>
      <c r="CX2802" s="6" t="str">
        <f t="shared" si="829"/>
        <v>A</v>
      </c>
      <c r="CY2802" s="87">
        <f t="shared" si="830"/>
        <v>4612</v>
      </c>
      <c r="CZ2802" s="87">
        <f t="shared" si="831"/>
        <v>0</v>
      </c>
      <c r="DA2802" s="6" t="str">
        <f t="shared" si="832"/>
        <v>na</v>
      </c>
    </row>
    <row r="2803" spans="1:133" hidden="1" x14ac:dyDescent="0.2">
      <c r="A2803" s="46">
        <v>6326</v>
      </c>
      <c r="B2803" s="46">
        <f t="shared" si="821"/>
        <v>7</v>
      </c>
      <c r="C2803" s="46">
        <f t="shared" si="822"/>
        <v>9</v>
      </c>
      <c r="D2803" s="46">
        <f t="shared" si="823"/>
        <v>1</v>
      </c>
      <c r="E2803" s="85">
        <v>36169</v>
      </c>
      <c r="F2803" s="94" t="s">
        <v>2120</v>
      </c>
      <c r="G2803" s="93" t="s">
        <v>103</v>
      </c>
      <c r="H2803" s="93" t="s">
        <v>308</v>
      </c>
      <c r="I2803" s="93">
        <v>0</v>
      </c>
      <c r="J2803" s="93">
        <v>1</v>
      </c>
      <c r="K2803" s="93" t="s">
        <v>2928</v>
      </c>
      <c r="L2803" s="97">
        <v>5744</v>
      </c>
      <c r="M2803" s="92"/>
      <c r="N2803" s="50">
        <v>11</v>
      </c>
      <c r="O2803" s="7">
        <v>26</v>
      </c>
      <c r="P2803" s="7">
        <v>9</v>
      </c>
      <c r="Q2803" s="7">
        <v>7</v>
      </c>
      <c r="R2803" s="7">
        <v>10</v>
      </c>
      <c r="S2803" s="7">
        <v>35</v>
      </c>
      <c r="T2803" s="7">
        <v>42</v>
      </c>
      <c r="U2803" s="7">
        <v>34</v>
      </c>
      <c r="V2803" s="7">
        <v>2</v>
      </c>
      <c r="W2803" s="7">
        <v>2</v>
      </c>
      <c r="Z2803" s="7">
        <v>4</v>
      </c>
      <c r="AA2803" s="7">
        <v>2</v>
      </c>
      <c r="BG2803" s="6">
        <f t="shared" si="813"/>
        <v>0</v>
      </c>
      <c r="BH2803" s="6">
        <f t="shared" si="833"/>
        <v>0</v>
      </c>
      <c r="BI2803" s="6">
        <f t="shared" si="814"/>
        <v>0</v>
      </c>
      <c r="BJ2803" s="6">
        <f t="shared" si="834"/>
        <v>0</v>
      </c>
      <c r="BK2803" s="6">
        <f t="shared" si="815"/>
        <v>1</v>
      </c>
      <c r="BL2803" s="6">
        <f t="shared" si="816"/>
        <v>1</v>
      </c>
      <c r="BM2803" s="6">
        <f t="shared" si="817"/>
        <v>0</v>
      </c>
      <c r="BN2803" s="6">
        <f t="shared" si="818"/>
        <v>0</v>
      </c>
      <c r="BO2803" s="6">
        <f t="shared" si="819"/>
        <v>1</v>
      </c>
      <c r="BP2803" s="6">
        <f t="shared" si="820"/>
        <v>1</v>
      </c>
      <c r="BQ2803" s="6">
        <f t="shared" si="824"/>
        <v>0</v>
      </c>
      <c r="BR2803" s="6">
        <f t="shared" si="825"/>
        <v>0</v>
      </c>
      <c r="BS2803" s="6">
        <f t="shared" si="827"/>
        <v>1</v>
      </c>
      <c r="BT2803" s="6">
        <f t="shared" si="828"/>
        <v>2</v>
      </c>
      <c r="CT2803" s="6">
        <f t="shared" si="826"/>
        <v>2</v>
      </c>
      <c r="CX2803" s="6" t="str">
        <f t="shared" si="829"/>
        <v>H</v>
      </c>
      <c r="CY2803" s="87">
        <f t="shared" si="830"/>
        <v>5744</v>
      </c>
      <c r="CZ2803" s="87">
        <f t="shared" si="831"/>
        <v>0</v>
      </c>
      <c r="DA2803" s="6">
        <f t="shared" si="832"/>
        <v>5744</v>
      </c>
    </row>
    <row r="2804" spans="1:133" hidden="1" x14ac:dyDescent="0.2">
      <c r="A2804" s="46">
        <v>6327</v>
      </c>
      <c r="B2804" s="46">
        <f t="shared" si="821"/>
        <v>7</v>
      </c>
      <c r="C2804" s="46">
        <f t="shared" si="822"/>
        <v>16</v>
      </c>
      <c r="D2804" s="46">
        <f t="shared" si="823"/>
        <v>1</v>
      </c>
      <c r="E2804" s="85">
        <v>36176</v>
      </c>
      <c r="F2804" s="94" t="s">
        <v>2456</v>
      </c>
      <c r="G2804" s="93" t="s">
        <v>310</v>
      </c>
      <c r="H2804" s="93" t="s">
        <v>308</v>
      </c>
      <c r="I2804" s="93">
        <v>1</v>
      </c>
      <c r="J2804" s="93">
        <v>3</v>
      </c>
      <c r="K2804" s="93" t="s">
        <v>2237</v>
      </c>
      <c r="L2804" s="97">
        <v>6242</v>
      </c>
      <c r="M2804" s="92" t="s">
        <v>2164</v>
      </c>
      <c r="N2804" s="50">
        <v>11</v>
      </c>
      <c r="O2804" s="7">
        <v>27</v>
      </c>
      <c r="P2804" s="7">
        <v>9</v>
      </c>
      <c r="Q2804" s="7">
        <v>7</v>
      </c>
      <c r="R2804" s="7">
        <v>11</v>
      </c>
      <c r="S2804" s="7">
        <v>36</v>
      </c>
      <c r="T2804" s="7">
        <v>45</v>
      </c>
      <c r="U2804" s="7">
        <v>34</v>
      </c>
      <c r="V2804" s="7">
        <v>2</v>
      </c>
      <c r="W2804" s="7">
        <v>3</v>
      </c>
      <c r="X2804" s="7">
        <v>4</v>
      </c>
      <c r="Y2804" s="7">
        <v>8</v>
      </c>
      <c r="Z2804" s="7">
        <v>4</v>
      </c>
      <c r="AA2804" s="7">
        <v>7</v>
      </c>
      <c r="AB2804" s="7">
        <v>17</v>
      </c>
      <c r="AC2804" s="7">
        <v>13</v>
      </c>
      <c r="BG2804" s="6">
        <f t="shared" si="813"/>
        <v>0</v>
      </c>
      <c r="BH2804" s="6">
        <f t="shared" si="833"/>
        <v>0</v>
      </c>
      <c r="BI2804" s="6">
        <f t="shared" si="814"/>
        <v>0</v>
      </c>
      <c r="BJ2804" s="6">
        <f t="shared" si="834"/>
        <v>0</v>
      </c>
      <c r="BK2804" s="6">
        <f t="shared" si="815"/>
        <v>1</v>
      </c>
      <c r="BL2804" s="6">
        <f t="shared" si="816"/>
        <v>2</v>
      </c>
      <c r="BM2804" s="6">
        <f t="shared" si="817"/>
        <v>0</v>
      </c>
      <c r="BN2804" s="6">
        <f t="shared" si="818"/>
        <v>0</v>
      </c>
      <c r="BO2804" s="6">
        <f t="shared" si="819"/>
        <v>1</v>
      </c>
      <c r="BP2804" s="6">
        <f t="shared" si="820"/>
        <v>2</v>
      </c>
      <c r="BQ2804" s="6">
        <f t="shared" si="824"/>
        <v>1</v>
      </c>
      <c r="BR2804" s="6">
        <f t="shared" si="825"/>
        <v>1</v>
      </c>
      <c r="BS2804" s="6">
        <f t="shared" si="827"/>
        <v>1</v>
      </c>
      <c r="BT2804" s="6">
        <f t="shared" si="828"/>
        <v>3</v>
      </c>
      <c r="CT2804" s="6">
        <f t="shared" si="826"/>
        <v>6</v>
      </c>
      <c r="CX2804" s="6" t="str">
        <f t="shared" si="829"/>
        <v>A</v>
      </c>
      <c r="CY2804" s="87">
        <f t="shared" si="830"/>
        <v>6242</v>
      </c>
      <c r="CZ2804" s="87">
        <f t="shared" si="831"/>
        <v>0</v>
      </c>
      <c r="DA2804" s="6" t="str">
        <f t="shared" si="832"/>
        <v>na</v>
      </c>
    </row>
    <row r="2805" spans="1:133" hidden="1" x14ac:dyDescent="0.2">
      <c r="A2805" s="46">
        <v>6328</v>
      </c>
      <c r="B2805" s="46">
        <f t="shared" si="821"/>
        <v>7</v>
      </c>
      <c r="C2805" s="46">
        <f t="shared" si="822"/>
        <v>23</v>
      </c>
      <c r="D2805" s="46">
        <f t="shared" si="823"/>
        <v>1</v>
      </c>
      <c r="E2805" s="85">
        <v>36183</v>
      </c>
      <c r="F2805" s="94" t="s">
        <v>459</v>
      </c>
      <c r="G2805" s="93" t="s">
        <v>103</v>
      </c>
      <c r="H2805" s="93" t="s">
        <v>307</v>
      </c>
      <c r="I2805" s="93">
        <v>1</v>
      </c>
      <c r="J2805" s="93">
        <v>1</v>
      </c>
      <c r="K2805" s="93" t="s">
        <v>2928</v>
      </c>
      <c r="L2805" s="97">
        <v>3274</v>
      </c>
      <c r="M2805" s="92" t="s">
        <v>2165</v>
      </c>
      <c r="N2805" s="50">
        <v>12</v>
      </c>
      <c r="O2805" s="7">
        <v>28</v>
      </c>
      <c r="P2805" s="7">
        <v>9</v>
      </c>
      <c r="Q2805" s="7">
        <v>8</v>
      </c>
      <c r="R2805" s="7">
        <v>11</v>
      </c>
      <c r="S2805" s="7">
        <v>37</v>
      </c>
      <c r="T2805" s="7">
        <v>46</v>
      </c>
      <c r="U2805" s="7">
        <v>35</v>
      </c>
      <c r="V2805" s="7">
        <v>4</v>
      </c>
      <c r="W2805" s="7">
        <v>2</v>
      </c>
      <c r="Z2805" s="7">
        <v>9</v>
      </c>
      <c r="AA2805" s="7">
        <v>2</v>
      </c>
      <c r="BG2805" s="6">
        <f t="shared" si="813"/>
        <v>0</v>
      </c>
      <c r="BH2805" s="6">
        <f t="shared" si="833"/>
        <v>0</v>
      </c>
      <c r="BI2805" s="6">
        <f t="shared" si="814"/>
        <v>1</v>
      </c>
      <c r="BJ2805" s="6">
        <f t="shared" si="834"/>
        <v>1</v>
      </c>
      <c r="BK2805" s="6">
        <f t="shared" si="815"/>
        <v>0</v>
      </c>
      <c r="BL2805" s="6">
        <f t="shared" si="816"/>
        <v>0</v>
      </c>
      <c r="BM2805" s="6">
        <f t="shared" si="817"/>
        <v>1</v>
      </c>
      <c r="BN2805" s="6">
        <f t="shared" si="818"/>
        <v>1</v>
      </c>
      <c r="BO2805" s="6">
        <f t="shared" si="819"/>
        <v>1</v>
      </c>
      <c r="BP2805" s="6">
        <f t="shared" si="820"/>
        <v>3</v>
      </c>
      <c r="BQ2805" s="6">
        <f t="shared" si="824"/>
        <v>1</v>
      </c>
      <c r="BR2805" s="6">
        <f t="shared" si="825"/>
        <v>2</v>
      </c>
      <c r="BS2805" s="6">
        <f t="shared" si="827"/>
        <v>1</v>
      </c>
      <c r="BT2805" s="6">
        <f t="shared" si="828"/>
        <v>4</v>
      </c>
      <c r="CT2805" s="6">
        <f t="shared" si="826"/>
        <v>4</v>
      </c>
      <c r="CX2805" s="6" t="str">
        <f t="shared" si="829"/>
        <v>H</v>
      </c>
      <c r="CY2805" s="87">
        <f t="shared" si="830"/>
        <v>3274</v>
      </c>
      <c r="CZ2805" s="87">
        <f t="shared" si="831"/>
        <v>0</v>
      </c>
      <c r="DA2805" s="6">
        <f t="shared" si="832"/>
        <v>3274</v>
      </c>
    </row>
    <row r="2806" spans="1:133" hidden="1" x14ac:dyDescent="0.2">
      <c r="A2806" s="46">
        <v>6329</v>
      </c>
      <c r="B2806" s="46">
        <f t="shared" si="821"/>
        <v>7</v>
      </c>
      <c r="C2806" s="46">
        <f t="shared" si="822"/>
        <v>30</v>
      </c>
      <c r="D2806" s="46">
        <f t="shared" si="823"/>
        <v>1</v>
      </c>
      <c r="E2806" s="85">
        <v>36190</v>
      </c>
      <c r="F2806" s="94" t="s">
        <v>112</v>
      </c>
      <c r="G2806" s="93" t="s">
        <v>103</v>
      </c>
      <c r="H2806" s="93" t="s">
        <v>308</v>
      </c>
      <c r="I2806" s="93">
        <v>0</v>
      </c>
      <c r="J2806" s="93">
        <v>1</v>
      </c>
      <c r="K2806" s="93" t="s">
        <v>2237</v>
      </c>
      <c r="L2806" s="97">
        <v>3760</v>
      </c>
      <c r="M2806" s="92"/>
      <c r="N2806" s="50">
        <v>13</v>
      </c>
      <c r="O2806" s="7">
        <v>29</v>
      </c>
      <c r="P2806" s="7">
        <v>9</v>
      </c>
      <c r="Q2806" s="7">
        <v>8</v>
      </c>
      <c r="R2806" s="7">
        <v>12</v>
      </c>
      <c r="S2806" s="7">
        <v>37</v>
      </c>
      <c r="T2806" s="7">
        <v>47</v>
      </c>
      <c r="U2806" s="7">
        <v>35</v>
      </c>
      <c r="V2806" s="7">
        <v>3</v>
      </c>
      <c r="W2806" s="7">
        <v>4</v>
      </c>
      <c r="Z2806" s="7">
        <v>2</v>
      </c>
      <c r="AA2806" s="7">
        <v>5</v>
      </c>
      <c r="BG2806" s="6">
        <f t="shared" si="813"/>
        <v>0</v>
      </c>
      <c r="BH2806" s="6">
        <f t="shared" si="833"/>
        <v>0</v>
      </c>
      <c r="BI2806" s="6">
        <f t="shared" si="814"/>
        <v>0</v>
      </c>
      <c r="BJ2806" s="6">
        <f t="shared" si="834"/>
        <v>0</v>
      </c>
      <c r="BK2806" s="6">
        <f t="shared" si="815"/>
        <v>1</v>
      </c>
      <c r="BL2806" s="6">
        <f t="shared" si="816"/>
        <v>1</v>
      </c>
      <c r="BM2806" s="6">
        <f t="shared" si="817"/>
        <v>0</v>
      </c>
      <c r="BN2806" s="6">
        <f t="shared" si="818"/>
        <v>0</v>
      </c>
      <c r="BO2806" s="6">
        <f t="shared" si="819"/>
        <v>1</v>
      </c>
      <c r="BP2806" s="6">
        <f t="shared" si="820"/>
        <v>4</v>
      </c>
      <c r="BQ2806" s="6">
        <f t="shared" si="824"/>
        <v>0</v>
      </c>
      <c r="BR2806" s="6">
        <f t="shared" si="825"/>
        <v>0</v>
      </c>
      <c r="BS2806" s="6">
        <f t="shared" si="827"/>
        <v>1</v>
      </c>
      <c r="BT2806" s="6">
        <f t="shared" si="828"/>
        <v>5</v>
      </c>
      <c r="CT2806" s="6">
        <f t="shared" si="826"/>
        <v>3</v>
      </c>
      <c r="CX2806" s="6" t="str">
        <f t="shared" si="829"/>
        <v>H</v>
      </c>
      <c r="CY2806" s="87">
        <f t="shared" si="830"/>
        <v>3760</v>
      </c>
      <c r="CZ2806" s="87">
        <f t="shared" si="831"/>
        <v>0</v>
      </c>
      <c r="DA2806" s="6">
        <f t="shared" si="832"/>
        <v>3760</v>
      </c>
      <c r="DT2806" s="5"/>
      <c r="EC2806" s="5"/>
    </row>
    <row r="2807" spans="1:133" hidden="1" x14ac:dyDescent="0.2">
      <c r="A2807" s="46">
        <v>6330</v>
      </c>
      <c r="B2807" s="46">
        <f t="shared" si="821"/>
        <v>6</v>
      </c>
      <c r="C2807" s="46">
        <f t="shared" si="822"/>
        <v>5</v>
      </c>
      <c r="D2807" s="46">
        <f t="shared" si="823"/>
        <v>2</v>
      </c>
      <c r="E2807" s="85">
        <v>36196</v>
      </c>
      <c r="F2807" s="94" t="s">
        <v>1607</v>
      </c>
      <c r="G2807" s="93" t="s">
        <v>310</v>
      </c>
      <c r="H2807" s="93" t="s">
        <v>308</v>
      </c>
      <c r="I2807" s="93">
        <v>1</v>
      </c>
      <c r="J2807" s="93">
        <v>2</v>
      </c>
      <c r="K2807" s="93" t="s">
        <v>2927</v>
      </c>
      <c r="L2807" s="97">
        <v>3982</v>
      </c>
      <c r="M2807" s="92" t="s">
        <v>2166</v>
      </c>
      <c r="N2807" s="50">
        <v>13</v>
      </c>
      <c r="O2807" s="7">
        <v>30</v>
      </c>
      <c r="P2807" s="7">
        <v>9</v>
      </c>
      <c r="Q2807" s="7">
        <v>8</v>
      </c>
      <c r="R2807" s="7">
        <v>13</v>
      </c>
      <c r="S2807" s="7">
        <v>38</v>
      </c>
      <c r="T2807" s="7">
        <v>49</v>
      </c>
      <c r="U2807" s="7">
        <v>35</v>
      </c>
      <c r="V2807" s="7">
        <v>2</v>
      </c>
      <c r="W2807" s="7">
        <v>6</v>
      </c>
      <c r="Z2807" s="7">
        <v>7</v>
      </c>
      <c r="AA2807" s="7">
        <v>2</v>
      </c>
      <c r="BG2807" s="6">
        <f t="shared" si="813"/>
        <v>0</v>
      </c>
      <c r="BH2807" s="6">
        <f t="shared" si="833"/>
        <v>0</v>
      </c>
      <c r="BI2807" s="6">
        <f t="shared" si="814"/>
        <v>0</v>
      </c>
      <c r="BJ2807" s="6">
        <f t="shared" si="834"/>
        <v>0</v>
      </c>
      <c r="BK2807" s="6">
        <f t="shared" si="815"/>
        <v>1</v>
      </c>
      <c r="BL2807" s="6">
        <f t="shared" si="816"/>
        <v>2</v>
      </c>
      <c r="BM2807" s="6">
        <f t="shared" si="817"/>
        <v>0</v>
      </c>
      <c r="BN2807" s="6">
        <f t="shared" si="818"/>
        <v>0</v>
      </c>
      <c r="BO2807" s="6">
        <f t="shared" si="819"/>
        <v>1</v>
      </c>
      <c r="BP2807" s="6">
        <f t="shared" si="820"/>
        <v>5</v>
      </c>
      <c r="BQ2807" s="6">
        <f t="shared" si="824"/>
        <v>1</v>
      </c>
      <c r="BR2807" s="6">
        <f t="shared" si="825"/>
        <v>1</v>
      </c>
      <c r="BS2807" s="6">
        <f t="shared" si="827"/>
        <v>1</v>
      </c>
      <c r="BT2807" s="6">
        <f t="shared" si="828"/>
        <v>6</v>
      </c>
      <c r="CT2807" s="6">
        <f t="shared" si="826"/>
        <v>2</v>
      </c>
      <c r="CX2807" s="6" t="str">
        <f t="shared" si="829"/>
        <v>A</v>
      </c>
      <c r="CY2807" s="87">
        <f t="shared" si="830"/>
        <v>3982</v>
      </c>
      <c r="CZ2807" s="87">
        <f t="shared" si="831"/>
        <v>0</v>
      </c>
      <c r="DA2807" s="6" t="str">
        <f t="shared" si="832"/>
        <v>na</v>
      </c>
    </row>
    <row r="2808" spans="1:133" hidden="1" x14ac:dyDescent="0.2">
      <c r="A2808" s="46">
        <v>6331</v>
      </c>
      <c r="B2808" s="46">
        <f t="shared" si="821"/>
        <v>7</v>
      </c>
      <c r="C2808" s="46">
        <f t="shared" si="822"/>
        <v>13</v>
      </c>
      <c r="D2808" s="46">
        <f t="shared" si="823"/>
        <v>2</v>
      </c>
      <c r="E2808" s="85">
        <v>36204</v>
      </c>
      <c r="F2808" s="94" t="s">
        <v>3097</v>
      </c>
      <c r="G2808" s="93" t="s">
        <v>103</v>
      </c>
      <c r="H2808" s="93" t="s">
        <v>308</v>
      </c>
      <c r="I2808" s="93">
        <v>1</v>
      </c>
      <c r="J2808" s="93">
        <v>2</v>
      </c>
      <c r="K2808" s="93" t="s">
        <v>2237</v>
      </c>
      <c r="L2808" s="97">
        <v>2969</v>
      </c>
      <c r="M2808" s="92" t="s">
        <v>53</v>
      </c>
      <c r="N2808" s="50">
        <v>14</v>
      </c>
      <c r="O2808" s="7">
        <v>31</v>
      </c>
      <c r="P2808" s="7">
        <v>9</v>
      </c>
      <c r="Q2808" s="7">
        <v>8</v>
      </c>
      <c r="R2808" s="7">
        <v>14</v>
      </c>
      <c r="S2808" s="7">
        <v>39</v>
      </c>
      <c r="T2808" s="7">
        <v>51</v>
      </c>
      <c r="U2808" s="7">
        <v>35</v>
      </c>
      <c r="V2808" s="7">
        <v>3</v>
      </c>
      <c r="W2808" s="7">
        <v>4</v>
      </c>
      <c r="X2808" s="7">
        <v>8</v>
      </c>
      <c r="Y2808" s="7">
        <v>5</v>
      </c>
      <c r="Z2808" s="7">
        <v>7</v>
      </c>
      <c r="AA2808" s="7">
        <v>3</v>
      </c>
      <c r="AB2808" s="7">
        <v>10</v>
      </c>
      <c r="AC2808" s="7">
        <v>9</v>
      </c>
      <c r="BG2808" s="6">
        <f t="shared" si="813"/>
        <v>0</v>
      </c>
      <c r="BH2808" s="6">
        <f t="shared" si="833"/>
        <v>0</v>
      </c>
      <c r="BI2808" s="6">
        <f t="shared" si="814"/>
        <v>0</v>
      </c>
      <c r="BJ2808" s="6">
        <f t="shared" si="834"/>
        <v>0</v>
      </c>
      <c r="BK2808" s="6">
        <f t="shared" si="815"/>
        <v>1</v>
      </c>
      <c r="BL2808" s="6">
        <f t="shared" si="816"/>
        <v>3</v>
      </c>
      <c r="BM2808" s="6">
        <f t="shared" si="817"/>
        <v>0</v>
      </c>
      <c r="BN2808" s="6">
        <f t="shared" si="818"/>
        <v>0</v>
      </c>
      <c r="BO2808" s="6">
        <f t="shared" si="819"/>
        <v>1</v>
      </c>
      <c r="BP2808" s="6">
        <f t="shared" si="820"/>
        <v>6</v>
      </c>
      <c r="BQ2808" s="6">
        <f t="shared" si="824"/>
        <v>1</v>
      </c>
      <c r="BR2808" s="6">
        <f t="shared" si="825"/>
        <v>2</v>
      </c>
      <c r="BS2808" s="6">
        <f t="shared" si="827"/>
        <v>1</v>
      </c>
      <c r="BT2808" s="6">
        <f t="shared" si="828"/>
        <v>7</v>
      </c>
      <c r="CT2808" s="6">
        <f t="shared" si="826"/>
        <v>11</v>
      </c>
      <c r="CX2808" s="6" t="str">
        <f t="shared" si="829"/>
        <v>H</v>
      </c>
      <c r="CY2808" s="87">
        <f t="shared" si="830"/>
        <v>2969</v>
      </c>
      <c r="CZ2808" s="87">
        <f t="shared" si="831"/>
        <v>0</v>
      </c>
      <c r="DA2808" s="6">
        <f t="shared" si="832"/>
        <v>2969</v>
      </c>
    </row>
    <row r="2809" spans="1:133" hidden="1" x14ac:dyDescent="0.2">
      <c r="A2809" s="46">
        <v>6332</v>
      </c>
      <c r="B2809" s="46">
        <f t="shared" si="821"/>
        <v>7</v>
      </c>
      <c r="C2809" s="46">
        <f t="shared" si="822"/>
        <v>20</v>
      </c>
      <c r="D2809" s="46">
        <f t="shared" si="823"/>
        <v>2</v>
      </c>
      <c r="E2809" s="85">
        <v>36211</v>
      </c>
      <c r="F2809" s="94" t="s">
        <v>2385</v>
      </c>
      <c r="G2809" s="93" t="s">
        <v>310</v>
      </c>
      <c r="H2809" s="93" t="s">
        <v>307</v>
      </c>
      <c r="I2809" s="93">
        <v>1</v>
      </c>
      <c r="J2809" s="93">
        <v>1</v>
      </c>
      <c r="K2809" s="93" t="s">
        <v>2237</v>
      </c>
      <c r="L2809" s="97">
        <v>2890</v>
      </c>
      <c r="M2809" s="92" t="s">
        <v>281</v>
      </c>
      <c r="N2809" s="50">
        <v>15</v>
      </c>
      <c r="O2809" s="7">
        <v>32</v>
      </c>
      <c r="P2809" s="7">
        <v>9</v>
      </c>
      <c r="Q2809" s="7">
        <v>9</v>
      </c>
      <c r="R2809" s="7">
        <v>14</v>
      </c>
      <c r="S2809" s="7">
        <v>40</v>
      </c>
      <c r="T2809" s="7">
        <v>52</v>
      </c>
      <c r="U2809" s="7">
        <v>36</v>
      </c>
      <c r="V2809" s="7">
        <v>6</v>
      </c>
      <c r="W2809" s="7">
        <v>3</v>
      </c>
      <c r="Z2809" s="7">
        <v>4</v>
      </c>
      <c r="AA2809" s="7">
        <v>4</v>
      </c>
      <c r="BG2809" s="6">
        <f t="shared" si="813"/>
        <v>0</v>
      </c>
      <c r="BH2809" s="6">
        <f t="shared" si="833"/>
        <v>0</v>
      </c>
      <c r="BI2809" s="6">
        <f t="shared" si="814"/>
        <v>1</v>
      </c>
      <c r="BJ2809" s="6">
        <f t="shared" si="834"/>
        <v>1</v>
      </c>
      <c r="BK2809" s="6">
        <f t="shared" si="815"/>
        <v>0</v>
      </c>
      <c r="BL2809" s="6">
        <f t="shared" si="816"/>
        <v>0</v>
      </c>
      <c r="BM2809" s="6">
        <f t="shared" si="817"/>
        <v>1</v>
      </c>
      <c r="BN2809" s="6">
        <f t="shared" si="818"/>
        <v>1</v>
      </c>
      <c r="BO2809" s="6">
        <f t="shared" si="819"/>
        <v>1</v>
      </c>
      <c r="BP2809" s="6">
        <f t="shared" si="820"/>
        <v>7</v>
      </c>
      <c r="BQ2809" s="6">
        <f t="shared" si="824"/>
        <v>1</v>
      </c>
      <c r="BR2809" s="6">
        <f t="shared" si="825"/>
        <v>3</v>
      </c>
      <c r="BS2809" s="6">
        <f t="shared" si="827"/>
        <v>1</v>
      </c>
      <c r="BT2809" s="6">
        <f t="shared" si="828"/>
        <v>8</v>
      </c>
      <c r="CT2809" s="6">
        <f t="shared" si="826"/>
        <v>6</v>
      </c>
      <c r="CX2809" s="6" t="str">
        <f t="shared" si="829"/>
        <v>A</v>
      </c>
      <c r="CY2809" s="87">
        <f t="shared" si="830"/>
        <v>2890</v>
      </c>
      <c r="CZ2809" s="87">
        <f t="shared" si="831"/>
        <v>0</v>
      </c>
      <c r="DA2809" s="6" t="str">
        <f t="shared" si="832"/>
        <v>na</v>
      </c>
    </row>
    <row r="2810" spans="1:133" hidden="1" x14ac:dyDescent="0.2">
      <c r="A2810" s="46">
        <v>6333</v>
      </c>
      <c r="B2810" s="46">
        <f t="shared" si="821"/>
        <v>7</v>
      </c>
      <c r="C2810" s="46">
        <f t="shared" si="822"/>
        <v>27</v>
      </c>
      <c r="D2810" s="46">
        <f t="shared" si="823"/>
        <v>2</v>
      </c>
      <c r="E2810" s="85">
        <v>36218</v>
      </c>
      <c r="F2810" s="94" t="s">
        <v>1927</v>
      </c>
      <c r="G2810" s="93" t="s">
        <v>103</v>
      </c>
      <c r="H2810" s="93" t="s">
        <v>308</v>
      </c>
      <c r="I2810" s="93">
        <v>0</v>
      </c>
      <c r="J2810" s="93">
        <v>3</v>
      </c>
      <c r="K2810" s="93" t="s">
        <v>2927</v>
      </c>
      <c r="L2810" s="97">
        <v>6169</v>
      </c>
      <c r="M2810" s="92"/>
      <c r="N2810" s="50">
        <v>17</v>
      </c>
      <c r="O2810" s="7">
        <v>33</v>
      </c>
      <c r="P2810" s="7">
        <v>9</v>
      </c>
      <c r="Q2810" s="7">
        <v>9</v>
      </c>
      <c r="R2810" s="7">
        <v>15</v>
      </c>
      <c r="S2810" s="7">
        <v>40</v>
      </c>
      <c r="T2810" s="7">
        <v>55</v>
      </c>
      <c r="U2810" s="7">
        <v>36</v>
      </c>
      <c r="V2810" s="7">
        <v>6</v>
      </c>
      <c r="W2810" s="7">
        <v>3</v>
      </c>
      <c r="X2810" s="7">
        <v>3</v>
      </c>
      <c r="Y2810" s="7">
        <v>3</v>
      </c>
      <c r="Z2810" s="7">
        <v>8</v>
      </c>
      <c r="AA2810" s="7">
        <v>6</v>
      </c>
      <c r="AB2810" s="7">
        <v>16</v>
      </c>
      <c r="AC2810" s="7">
        <v>10</v>
      </c>
      <c r="BG2810" s="6">
        <f t="shared" si="813"/>
        <v>0</v>
      </c>
      <c r="BH2810" s="6">
        <f t="shared" si="833"/>
        <v>0</v>
      </c>
      <c r="BI2810" s="6">
        <f t="shared" si="814"/>
        <v>0</v>
      </c>
      <c r="BJ2810" s="6">
        <f t="shared" si="834"/>
        <v>0</v>
      </c>
      <c r="BK2810" s="6">
        <f t="shared" si="815"/>
        <v>1</v>
      </c>
      <c r="BL2810" s="6">
        <f t="shared" si="816"/>
        <v>1</v>
      </c>
      <c r="BM2810" s="6">
        <f t="shared" si="817"/>
        <v>0</v>
      </c>
      <c r="BN2810" s="6">
        <f t="shared" si="818"/>
        <v>0</v>
      </c>
      <c r="BO2810" s="6">
        <f t="shared" si="819"/>
        <v>1</v>
      </c>
      <c r="BP2810" s="6">
        <f t="shared" si="820"/>
        <v>8</v>
      </c>
      <c r="BQ2810" s="6">
        <f t="shared" si="824"/>
        <v>0</v>
      </c>
      <c r="BR2810" s="6">
        <f t="shared" si="825"/>
        <v>0</v>
      </c>
      <c r="BS2810" s="6">
        <f t="shared" si="827"/>
        <v>1</v>
      </c>
      <c r="BT2810" s="6">
        <f t="shared" si="828"/>
        <v>9</v>
      </c>
      <c r="CT2810" s="6">
        <f t="shared" si="826"/>
        <v>9</v>
      </c>
      <c r="CX2810" s="6" t="str">
        <f t="shared" si="829"/>
        <v>H</v>
      </c>
      <c r="CY2810" s="87">
        <f t="shared" si="830"/>
        <v>6169</v>
      </c>
      <c r="CZ2810" s="87">
        <f t="shared" si="831"/>
        <v>0</v>
      </c>
      <c r="DA2810" s="6">
        <f t="shared" si="832"/>
        <v>6169</v>
      </c>
    </row>
    <row r="2811" spans="1:133" hidden="1" x14ac:dyDescent="0.2">
      <c r="A2811" s="46">
        <v>6334</v>
      </c>
      <c r="B2811" s="46">
        <f t="shared" si="821"/>
        <v>7</v>
      </c>
      <c r="C2811" s="46">
        <f t="shared" si="822"/>
        <v>6</v>
      </c>
      <c r="D2811" s="46">
        <f t="shared" si="823"/>
        <v>3</v>
      </c>
      <c r="E2811" s="85">
        <v>36225</v>
      </c>
      <c r="F2811" s="94" t="s">
        <v>3129</v>
      </c>
      <c r="G2811" s="93" t="s">
        <v>310</v>
      </c>
      <c r="H2811" s="93" t="s">
        <v>308</v>
      </c>
      <c r="I2811" s="93">
        <v>0</v>
      </c>
      <c r="J2811" s="93">
        <v>2</v>
      </c>
      <c r="K2811" s="93" t="s">
        <v>2237</v>
      </c>
      <c r="L2811" s="97">
        <v>5749</v>
      </c>
      <c r="M2811" s="92"/>
      <c r="N2811" s="50">
        <v>17</v>
      </c>
      <c r="O2811" s="7">
        <v>34</v>
      </c>
      <c r="P2811" s="7">
        <v>9</v>
      </c>
      <c r="Q2811" s="7">
        <v>9</v>
      </c>
      <c r="R2811" s="7">
        <v>16</v>
      </c>
      <c r="S2811" s="7">
        <v>40</v>
      </c>
      <c r="T2811" s="7">
        <v>57</v>
      </c>
      <c r="U2811" s="7">
        <v>36</v>
      </c>
      <c r="V2811" s="7">
        <v>2</v>
      </c>
      <c r="W2811" s="7">
        <v>5</v>
      </c>
      <c r="X2811" s="7">
        <v>3</v>
      </c>
      <c r="Y2811" s="7">
        <v>2</v>
      </c>
      <c r="Z2811" s="7">
        <v>4</v>
      </c>
      <c r="AA2811" s="7">
        <v>7</v>
      </c>
      <c r="AB2811" s="7">
        <v>14</v>
      </c>
      <c r="AC2811" s="7">
        <v>15</v>
      </c>
      <c r="BG2811" s="6">
        <f t="shared" si="813"/>
        <v>0</v>
      </c>
      <c r="BH2811" s="6">
        <f t="shared" si="833"/>
        <v>0</v>
      </c>
      <c r="BI2811" s="6">
        <f t="shared" si="814"/>
        <v>0</v>
      </c>
      <c r="BJ2811" s="6">
        <f t="shared" si="834"/>
        <v>0</v>
      </c>
      <c r="BK2811" s="6">
        <f t="shared" si="815"/>
        <v>1</v>
      </c>
      <c r="BL2811" s="6">
        <f t="shared" si="816"/>
        <v>2</v>
      </c>
      <c r="BM2811" s="6">
        <f t="shared" si="817"/>
        <v>0</v>
      </c>
      <c r="BN2811" s="6">
        <f t="shared" si="818"/>
        <v>0</v>
      </c>
      <c r="BO2811" s="6">
        <f t="shared" si="819"/>
        <v>1</v>
      </c>
      <c r="BP2811" s="6">
        <f t="shared" si="820"/>
        <v>9</v>
      </c>
      <c r="BQ2811" s="6">
        <f t="shared" si="824"/>
        <v>0</v>
      </c>
      <c r="BR2811" s="6">
        <f t="shared" si="825"/>
        <v>0</v>
      </c>
      <c r="BS2811" s="6">
        <f t="shared" si="827"/>
        <v>1</v>
      </c>
      <c r="BT2811" s="6">
        <f t="shared" si="828"/>
        <v>10</v>
      </c>
      <c r="CT2811" s="6">
        <f t="shared" si="826"/>
        <v>5</v>
      </c>
      <c r="CX2811" s="6" t="str">
        <f t="shared" si="829"/>
        <v>A</v>
      </c>
      <c r="CY2811" s="87">
        <f t="shared" si="830"/>
        <v>5749</v>
      </c>
      <c r="CZ2811" s="87">
        <f t="shared" si="831"/>
        <v>0</v>
      </c>
      <c r="DA2811" s="6" t="str">
        <f t="shared" si="832"/>
        <v>na</v>
      </c>
    </row>
    <row r="2812" spans="1:133" hidden="1" x14ac:dyDescent="0.2">
      <c r="A2812" s="46">
        <v>6335</v>
      </c>
      <c r="B2812" s="46">
        <f t="shared" si="821"/>
        <v>7</v>
      </c>
      <c r="C2812" s="46">
        <f t="shared" si="822"/>
        <v>13</v>
      </c>
      <c r="D2812" s="46">
        <f t="shared" si="823"/>
        <v>3</v>
      </c>
      <c r="E2812" s="85">
        <v>36232</v>
      </c>
      <c r="F2812" s="94" t="s">
        <v>2421</v>
      </c>
      <c r="G2812" s="93" t="s">
        <v>310</v>
      </c>
      <c r="H2812" s="93" t="s">
        <v>308</v>
      </c>
      <c r="I2812" s="93">
        <v>2</v>
      </c>
      <c r="J2812" s="93">
        <v>4</v>
      </c>
      <c r="K2812" s="93" t="s">
        <v>3498</v>
      </c>
      <c r="L2812" s="97">
        <v>5400</v>
      </c>
      <c r="M2812" s="92" t="s">
        <v>2521</v>
      </c>
      <c r="N2812" s="50">
        <v>19</v>
      </c>
      <c r="O2812" s="7">
        <v>35</v>
      </c>
      <c r="P2812" s="7">
        <v>9</v>
      </c>
      <c r="Q2812" s="7">
        <v>9</v>
      </c>
      <c r="R2812" s="7">
        <v>17</v>
      </c>
      <c r="S2812" s="7">
        <v>42</v>
      </c>
      <c r="T2812" s="7">
        <v>61</v>
      </c>
      <c r="U2812" s="7">
        <v>36</v>
      </c>
      <c r="V2812" s="7">
        <v>5</v>
      </c>
      <c r="W2812" s="7">
        <v>8</v>
      </c>
      <c r="X2812" s="7">
        <v>3</v>
      </c>
      <c r="Y2812" s="7">
        <v>2</v>
      </c>
      <c r="Z2812" s="7">
        <v>7</v>
      </c>
      <c r="AA2812" s="7">
        <v>5</v>
      </c>
      <c r="AB2812" s="7">
        <v>15</v>
      </c>
      <c r="AC2812" s="7">
        <v>4</v>
      </c>
      <c r="BG2812" s="6">
        <f t="shared" si="813"/>
        <v>0</v>
      </c>
      <c r="BH2812" s="6">
        <f t="shared" si="833"/>
        <v>0</v>
      </c>
      <c r="BI2812" s="6">
        <f t="shared" si="814"/>
        <v>0</v>
      </c>
      <c r="BJ2812" s="6">
        <f t="shared" si="834"/>
        <v>0</v>
      </c>
      <c r="BK2812" s="6">
        <f t="shared" si="815"/>
        <v>1</v>
      </c>
      <c r="BL2812" s="6">
        <f t="shared" si="816"/>
        <v>3</v>
      </c>
      <c r="BM2812" s="6">
        <f t="shared" si="817"/>
        <v>0</v>
      </c>
      <c r="BN2812" s="6">
        <f t="shared" si="818"/>
        <v>0</v>
      </c>
      <c r="BO2812" s="6">
        <f t="shared" si="819"/>
        <v>1</v>
      </c>
      <c r="BP2812" s="6">
        <f t="shared" si="820"/>
        <v>10</v>
      </c>
      <c r="BQ2812" s="6">
        <f t="shared" si="824"/>
        <v>1</v>
      </c>
      <c r="BR2812" s="6">
        <f t="shared" si="825"/>
        <v>1</v>
      </c>
      <c r="BS2812" s="6">
        <f t="shared" si="827"/>
        <v>1</v>
      </c>
      <c r="BT2812" s="6">
        <f t="shared" si="828"/>
        <v>11</v>
      </c>
      <c r="CT2812" s="6">
        <f t="shared" si="826"/>
        <v>8</v>
      </c>
      <c r="CX2812" s="6" t="str">
        <f t="shared" si="829"/>
        <v>A</v>
      </c>
      <c r="CY2812" s="87">
        <f t="shared" si="830"/>
        <v>5400</v>
      </c>
      <c r="CZ2812" s="87">
        <f t="shared" si="831"/>
        <v>0</v>
      </c>
      <c r="DA2812" s="6" t="str">
        <f t="shared" si="832"/>
        <v>na</v>
      </c>
    </row>
    <row r="2813" spans="1:133" hidden="1" x14ac:dyDescent="0.2">
      <c r="A2813" s="46">
        <v>6336</v>
      </c>
      <c r="B2813" s="46">
        <f t="shared" si="821"/>
        <v>7</v>
      </c>
      <c r="C2813" s="46">
        <f t="shared" si="822"/>
        <v>20</v>
      </c>
      <c r="D2813" s="46">
        <f t="shared" si="823"/>
        <v>3</v>
      </c>
      <c r="E2813" s="85">
        <v>36239</v>
      </c>
      <c r="F2813" s="94" t="s">
        <v>815</v>
      </c>
      <c r="G2813" s="93" t="s">
        <v>103</v>
      </c>
      <c r="H2813" s="93" t="s">
        <v>308</v>
      </c>
      <c r="I2813" s="93">
        <v>1</v>
      </c>
      <c r="J2813" s="93">
        <v>3</v>
      </c>
      <c r="K2813" s="93" t="s">
        <v>3498</v>
      </c>
      <c r="L2813" s="97">
        <v>3356</v>
      </c>
      <c r="M2813" s="92" t="s">
        <v>2522</v>
      </c>
      <c r="N2813" s="50">
        <v>19</v>
      </c>
      <c r="O2813" s="7">
        <v>36</v>
      </c>
      <c r="P2813" s="7">
        <v>9</v>
      </c>
      <c r="Q2813" s="7">
        <v>9</v>
      </c>
      <c r="R2813" s="7">
        <v>18</v>
      </c>
      <c r="S2813" s="7">
        <v>43</v>
      </c>
      <c r="T2813" s="7">
        <v>64</v>
      </c>
      <c r="U2813" s="7">
        <v>36</v>
      </c>
      <c r="V2813" s="7">
        <v>8</v>
      </c>
      <c r="W2813" s="7">
        <v>5</v>
      </c>
      <c r="Z2813" s="7">
        <v>6</v>
      </c>
      <c r="AA2813" s="7">
        <v>2</v>
      </c>
      <c r="BG2813" s="6">
        <f t="shared" si="813"/>
        <v>0</v>
      </c>
      <c r="BH2813" s="6">
        <f t="shared" si="833"/>
        <v>0</v>
      </c>
      <c r="BI2813" s="6">
        <f t="shared" si="814"/>
        <v>0</v>
      </c>
      <c r="BJ2813" s="6">
        <f t="shared" si="834"/>
        <v>0</v>
      </c>
      <c r="BK2813" s="6">
        <f t="shared" si="815"/>
        <v>1</v>
      </c>
      <c r="BL2813" s="6">
        <f t="shared" si="816"/>
        <v>4</v>
      </c>
      <c r="BM2813" s="6">
        <f t="shared" si="817"/>
        <v>0</v>
      </c>
      <c r="BN2813" s="6">
        <f t="shared" si="818"/>
        <v>0</v>
      </c>
      <c r="BO2813" s="6">
        <f t="shared" si="819"/>
        <v>1</v>
      </c>
      <c r="BP2813" s="89">
        <f t="shared" si="820"/>
        <v>11</v>
      </c>
      <c r="BQ2813" s="6">
        <f t="shared" si="824"/>
        <v>1</v>
      </c>
      <c r="BR2813" s="89">
        <f t="shared" si="825"/>
        <v>2</v>
      </c>
      <c r="BS2813" s="6">
        <f t="shared" si="827"/>
        <v>1</v>
      </c>
      <c r="BT2813" s="89">
        <f t="shared" si="828"/>
        <v>12</v>
      </c>
      <c r="CT2813" s="6">
        <f t="shared" si="826"/>
        <v>8</v>
      </c>
      <c r="CX2813" s="6" t="str">
        <f t="shared" si="829"/>
        <v>H</v>
      </c>
      <c r="CY2813" s="87">
        <f t="shared" si="830"/>
        <v>3356</v>
      </c>
      <c r="CZ2813" s="87">
        <f t="shared" si="831"/>
        <v>0</v>
      </c>
      <c r="DA2813" s="6">
        <f t="shared" si="832"/>
        <v>3356</v>
      </c>
    </row>
    <row r="2814" spans="1:133" hidden="1" x14ac:dyDescent="0.2">
      <c r="A2814" s="46">
        <v>6337</v>
      </c>
      <c r="B2814" s="46">
        <f t="shared" si="821"/>
        <v>1</v>
      </c>
      <c r="C2814" s="46">
        <f t="shared" si="822"/>
        <v>28</v>
      </c>
      <c r="D2814" s="46">
        <f t="shared" si="823"/>
        <v>3</v>
      </c>
      <c r="E2814" s="85">
        <v>36247</v>
      </c>
      <c r="F2814" s="94" t="s">
        <v>660</v>
      </c>
      <c r="G2814" s="93" t="s">
        <v>310</v>
      </c>
      <c r="H2814" s="93" t="s">
        <v>306</v>
      </c>
      <c r="I2814" s="93">
        <v>2</v>
      </c>
      <c r="J2814" s="93">
        <v>1</v>
      </c>
      <c r="K2814" s="93" t="s">
        <v>2237</v>
      </c>
      <c r="L2814" s="97">
        <v>5504</v>
      </c>
      <c r="M2814" s="57" t="s">
        <v>2523</v>
      </c>
      <c r="N2814" s="50">
        <v>17</v>
      </c>
      <c r="O2814" s="7">
        <v>37</v>
      </c>
      <c r="P2814" s="7">
        <v>10</v>
      </c>
      <c r="Q2814" s="7">
        <v>9</v>
      </c>
      <c r="R2814" s="7">
        <v>18</v>
      </c>
      <c r="S2814" s="7">
        <v>45</v>
      </c>
      <c r="T2814" s="7">
        <v>65</v>
      </c>
      <c r="U2814" s="7">
        <v>39</v>
      </c>
      <c r="V2814" s="7">
        <v>7</v>
      </c>
      <c r="W2814" s="7">
        <v>2</v>
      </c>
      <c r="X2814" s="7">
        <v>6</v>
      </c>
      <c r="Y2814" s="7">
        <v>4</v>
      </c>
      <c r="Z2814" s="7">
        <v>8</v>
      </c>
      <c r="AA2814" s="7">
        <v>5</v>
      </c>
      <c r="AB2814" s="7">
        <v>12</v>
      </c>
      <c r="AC2814" s="7">
        <v>11</v>
      </c>
      <c r="BG2814" s="6">
        <f t="shared" si="813"/>
        <v>1</v>
      </c>
      <c r="BH2814" s="6">
        <f t="shared" si="833"/>
        <v>1</v>
      </c>
      <c r="BI2814" s="6">
        <f t="shared" si="814"/>
        <v>0</v>
      </c>
      <c r="BJ2814" s="6">
        <f t="shared" si="834"/>
        <v>0</v>
      </c>
      <c r="BK2814" s="6">
        <f t="shared" si="815"/>
        <v>0</v>
      </c>
      <c r="BL2814" s="6">
        <f t="shared" si="816"/>
        <v>0</v>
      </c>
      <c r="BM2814" s="6">
        <f t="shared" si="817"/>
        <v>1</v>
      </c>
      <c r="BN2814" s="6">
        <f t="shared" si="818"/>
        <v>1</v>
      </c>
      <c r="BO2814" s="6">
        <f t="shared" si="819"/>
        <v>0</v>
      </c>
      <c r="BP2814" s="6">
        <f t="shared" si="820"/>
        <v>0</v>
      </c>
      <c r="BQ2814" s="6">
        <f t="shared" si="824"/>
        <v>1</v>
      </c>
      <c r="BR2814" s="6">
        <f t="shared" si="825"/>
        <v>3</v>
      </c>
      <c r="BS2814" s="6">
        <f t="shared" si="827"/>
        <v>1</v>
      </c>
      <c r="BT2814" s="6">
        <f t="shared" si="828"/>
        <v>13</v>
      </c>
      <c r="CT2814" s="6">
        <f t="shared" si="826"/>
        <v>13</v>
      </c>
      <c r="CX2814" s="6" t="str">
        <f t="shared" si="829"/>
        <v>A</v>
      </c>
      <c r="CY2814" s="87">
        <f t="shared" si="830"/>
        <v>5504</v>
      </c>
      <c r="CZ2814" s="87">
        <f t="shared" si="831"/>
        <v>0</v>
      </c>
      <c r="DA2814" s="6" t="str">
        <f t="shared" si="832"/>
        <v>na</v>
      </c>
    </row>
    <row r="2815" spans="1:133" hidden="1" x14ac:dyDescent="0.2">
      <c r="A2815" s="46">
        <v>6338</v>
      </c>
      <c r="B2815" s="46">
        <f t="shared" si="821"/>
        <v>7</v>
      </c>
      <c r="C2815" s="46">
        <f t="shared" si="822"/>
        <v>3</v>
      </c>
      <c r="D2815" s="46">
        <f t="shared" si="823"/>
        <v>4</v>
      </c>
      <c r="E2815" s="85">
        <v>36253</v>
      </c>
      <c r="F2815" s="94" t="s">
        <v>2231</v>
      </c>
      <c r="G2815" s="93" t="s">
        <v>103</v>
      </c>
      <c r="H2815" s="93" t="s">
        <v>308</v>
      </c>
      <c r="I2815" s="93">
        <v>1</v>
      </c>
      <c r="J2815" s="93">
        <v>2</v>
      </c>
      <c r="K2815" s="93" t="s">
        <v>2237</v>
      </c>
      <c r="L2815" s="97">
        <v>3356</v>
      </c>
      <c r="M2815" s="57" t="s">
        <v>2524</v>
      </c>
      <c r="N2815" s="50">
        <v>18</v>
      </c>
      <c r="O2815" s="7">
        <v>38</v>
      </c>
      <c r="P2815" s="7">
        <v>10</v>
      </c>
      <c r="Q2815" s="7">
        <v>9</v>
      </c>
      <c r="R2815" s="7">
        <v>19</v>
      </c>
      <c r="S2815" s="7">
        <v>46</v>
      </c>
      <c r="T2815" s="7">
        <v>67</v>
      </c>
      <c r="U2815" s="7">
        <v>39</v>
      </c>
      <c r="V2815" s="7">
        <v>2</v>
      </c>
      <c r="W2815" s="7">
        <v>2</v>
      </c>
      <c r="X2815" s="7">
        <v>4</v>
      </c>
      <c r="Y2815" s="7">
        <v>3</v>
      </c>
      <c r="Z2815" s="7">
        <v>4</v>
      </c>
      <c r="AA2815" s="7">
        <v>1</v>
      </c>
      <c r="AB2815" s="7">
        <v>13</v>
      </c>
      <c r="AC2815" s="7">
        <v>11</v>
      </c>
      <c r="BG2815" s="6">
        <f t="shared" si="813"/>
        <v>0</v>
      </c>
      <c r="BH2815" s="6">
        <f t="shared" si="833"/>
        <v>0</v>
      </c>
      <c r="BI2815" s="6">
        <f t="shared" si="814"/>
        <v>0</v>
      </c>
      <c r="BJ2815" s="6">
        <f t="shared" si="834"/>
        <v>0</v>
      </c>
      <c r="BK2815" s="6">
        <f t="shared" si="815"/>
        <v>1</v>
      </c>
      <c r="BL2815" s="6">
        <f t="shared" si="816"/>
        <v>1</v>
      </c>
      <c r="BM2815" s="6">
        <f t="shared" si="817"/>
        <v>0</v>
      </c>
      <c r="BN2815" s="6">
        <f t="shared" si="818"/>
        <v>0</v>
      </c>
      <c r="BO2815" s="6">
        <f t="shared" si="819"/>
        <v>1</v>
      </c>
      <c r="BP2815" s="6">
        <f t="shared" si="820"/>
        <v>1</v>
      </c>
      <c r="BQ2815" s="6">
        <f t="shared" si="824"/>
        <v>1</v>
      </c>
      <c r="BR2815" s="6">
        <f t="shared" si="825"/>
        <v>4</v>
      </c>
      <c r="BS2815" s="6">
        <f t="shared" si="827"/>
        <v>1</v>
      </c>
      <c r="BT2815" s="6">
        <f t="shared" si="828"/>
        <v>14</v>
      </c>
      <c r="CT2815" s="6">
        <f t="shared" si="826"/>
        <v>6</v>
      </c>
      <c r="CX2815" s="6" t="str">
        <f t="shared" si="829"/>
        <v>H</v>
      </c>
      <c r="CY2815" s="87">
        <f t="shared" si="830"/>
        <v>3356</v>
      </c>
      <c r="CZ2815" s="87">
        <f t="shared" si="831"/>
        <v>0</v>
      </c>
      <c r="DA2815" s="6">
        <f t="shared" si="832"/>
        <v>3356</v>
      </c>
    </row>
    <row r="2816" spans="1:133" hidden="1" x14ac:dyDescent="0.2">
      <c r="A2816" s="46">
        <v>6339</v>
      </c>
      <c r="B2816" s="46">
        <f t="shared" si="821"/>
        <v>3</v>
      </c>
      <c r="C2816" s="46">
        <f t="shared" si="822"/>
        <v>6</v>
      </c>
      <c r="D2816" s="46">
        <f t="shared" si="823"/>
        <v>4</v>
      </c>
      <c r="E2816" s="85">
        <v>36256</v>
      </c>
      <c r="F2816" s="94" t="s">
        <v>1406</v>
      </c>
      <c r="G2816" s="93" t="s">
        <v>310</v>
      </c>
      <c r="H2816" s="93" t="s">
        <v>308</v>
      </c>
      <c r="I2816" s="93">
        <v>1</v>
      </c>
      <c r="J2816" s="93">
        <v>2</v>
      </c>
      <c r="K2816" s="93" t="s">
        <v>2433</v>
      </c>
      <c r="L2816" s="97">
        <v>4667</v>
      </c>
      <c r="M2816" s="57" t="s">
        <v>1657</v>
      </c>
      <c r="N2816" s="50">
        <v>19</v>
      </c>
      <c r="O2816" s="7">
        <v>39</v>
      </c>
      <c r="P2816" s="7">
        <v>10</v>
      </c>
      <c r="Q2816" s="7">
        <v>9</v>
      </c>
      <c r="R2816" s="7">
        <v>20</v>
      </c>
      <c r="S2816" s="7">
        <v>47</v>
      </c>
      <c r="T2816" s="7">
        <v>69</v>
      </c>
      <c r="U2816" s="7">
        <v>39</v>
      </c>
      <c r="V2816" s="7">
        <v>3</v>
      </c>
      <c r="W2816" s="7">
        <v>5</v>
      </c>
      <c r="X2816" s="7">
        <v>3</v>
      </c>
      <c r="Y2816" s="7">
        <v>1</v>
      </c>
      <c r="Z2816" s="7">
        <v>5</v>
      </c>
      <c r="AA2816" s="7">
        <v>5</v>
      </c>
      <c r="AB2816" s="7">
        <v>13</v>
      </c>
      <c r="AC2816" s="7">
        <v>13</v>
      </c>
      <c r="BG2816" s="6">
        <f t="shared" si="813"/>
        <v>0</v>
      </c>
      <c r="BH2816" s="6">
        <f t="shared" si="833"/>
        <v>0</v>
      </c>
      <c r="BI2816" s="6">
        <f t="shared" si="814"/>
        <v>0</v>
      </c>
      <c r="BJ2816" s="6">
        <f t="shared" si="834"/>
        <v>0</v>
      </c>
      <c r="BK2816" s="6">
        <f t="shared" si="815"/>
        <v>1</v>
      </c>
      <c r="BL2816" s="6">
        <f t="shared" si="816"/>
        <v>2</v>
      </c>
      <c r="BM2816" s="6">
        <f t="shared" si="817"/>
        <v>0</v>
      </c>
      <c r="BN2816" s="6">
        <f t="shared" si="818"/>
        <v>0</v>
      </c>
      <c r="BO2816" s="6">
        <f t="shared" si="819"/>
        <v>1</v>
      </c>
      <c r="BP2816" s="6">
        <f t="shared" si="820"/>
        <v>2</v>
      </c>
      <c r="BQ2816" s="6">
        <f t="shared" si="824"/>
        <v>1</v>
      </c>
      <c r="BR2816" s="6">
        <f t="shared" si="825"/>
        <v>5</v>
      </c>
      <c r="BS2816" s="6">
        <f t="shared" si="827"/>
        <v>1</v>
      </c>
      <c r="BT2816" s="6">
        <f t="shared" si="828"/>
        <v>15</v>
      </c>
      <c r="CT2816" s="6">
        <f t="shared" si="826"/>
        <v>6</v>
      </c>
      <c r="CX2816" s="6" t="str">
        <f t="shared" si="829"/>
        <v>A</v>
      </c>
      <c r="CY2816" s="87">
        <f t="shared" si="830"/>
        <v>4667</v>
      </c>
      <c r="CZ2816" s="87">
        <f t="shared" si="831"/>
        <v>0</v>
      </c>
      <c r="DA2816" s="6" t="str">
        <f t="shared" si="832"/>
        <v>na</v>
      </c>
    </row>
    <row r="2817" spans="1:133" hidden="1" x14ac:dyDescent="0.2">
      <c r="A2817" s="46">
        <v>6340</v>
      </c>
      <c r="B2817" s="46">
        <f t="shared" si="821"/>
        <v>7</v>
      </c>
      <c r="C2817" s="46">
        <f t="shared" si="822"/>
        <v>10</v>
      </c>
      <c r="D2817" s="46">
        <f t="shared" si="823"/>
        <v>4</v>
      </c>
      <c r="E2817" s="85">
        <v>36260</v>
      </c>
      <c r="F2817" s="94" t="s">
        <v>1569</v>
      </c>
      <c r="G2817" s="93" t="s">
        <v>103</v>
      </c>
      <c r="H2817" s="93" t="s">
        <v>306</v>
      </c>
      <c r="I2817" s="93">
        <v>2</v>
      </c>
      <c r="J2817" s="93">
        <v>1</v>
      </c>
      <c r="K2817" s="93" t="s">
        <v>2928</v>
      </c>
      <c r="L2817" s="97">
        <v>2572</v>
      </c>
      <c r="M2817" s="57" t="s">
        <v>1658</v>
      </c>
      <c r="N2817" s="50">
        <v>19</v>
      </c>
      <c r="O2817" s="7">
        <v>40</v>
      </c>
      <c r="P2817" s="7">
        <v>11</v>
      </c>
      <c r="Q2817" s="7">
        <v>9</v>
      </c>
      <c r="R2817" s="7">
        <v>20</v>
      </c>
      <c r="S2817" s="7">
        <v>49</v>
      </c>
      <c r="T2817" s="7">
        <v>70</v>
      </c>
      <c r="U2817" s="7">
        <v>42</v>
      </c>
      <c r="V2817" s="7">
        <v>10</v>
      </c>
      <c r="W2817" s="7">
        <v>4</v>
      </c>
      <c r="X2817" s="7">
        <v>7</v>
      </c>
      <c r="Y2817" s="7">
        <v>3</v>
      </c>
      <c r="Z2817" s="7">
        <v>7</v>
      </c>
      <c r="AA2817" s="7">
        <v>5</v>
      </c>
      <c r="AB2817" s="7">
        <v>19</v>
      </c>
      <c r="AC2817" s="7">
        <v>13</v>
      </c>
      <c r="BG2817" s="6">
        <f t="shared" si="813"/>
        <v>1</v>
      </c>
      <c r="BH2817" s="6">
        <f t="shared" si="833"/>
        <v>1</v>
      </c>
      <c r="BI2817" s="6">
        <f t="shared" si="814"/>
        <v>0</v>
      </c>
      <c r="BJ2817" s="6">
        <f t="shared" si="834"/>
        <v>0</v>
      </c>
      <c r="BK2817" s="6">
        <f t="shared" si="815"/>
        <v>0</v>
      </c>
      <c r="BL2817" s="6">
        <f t="shared" si="816"/>
        <v>0</v>
      </c>
      <c r="BM2817" s="6">
        <f t="shared" si="817"/>
        <v>1</v>
      </c>
      <c r="BN2817" s="6">
        <f t="shared" si="818"/>
        <v>1</v>
      </c>
      <c r="BO2817" s="6">
        <f t="shared" si="819"/>
        <v>0</v>
      </c>
      <c r="BP2817" s="6">
        <f t="shared" si="820"/>
        <v>0</v>
      </c>
      <c r="BQ2817" s="6">
        <f t="shared" si="824"/>
        <v>1</v>
      </c>
      <c r="BR2817" s="6">
        <f t="shared" si="825"/>
        <v>6</v>
      </c>
      <c r="BS2817" s="6">
        <f t="shared" si="827"/>
        <v>1</v>
      </c>
      <c r="BT2817" s="6">
        <f t="shared" si="828"/>
        <v>16</v>
      </c>
      <c r="CT2817" s="6">
        <f t="shared" si="826"/>
        <v>17</v>
      </c>
      <c r="CX2817" s="6" t="str">
        <f t="shared" si="829"/>
        <v>H</v>
      </c>
      <c r="CY2817" s="87">
        <f t="shared" si="830"/>
        <v>2572</v>
      </c>
      <c r="CZ2817" s="87">
        <f t="shared" si="831"/>
        <v>0</v>
      </c>
      <c r="DA2817" s="6">
        <f t="shared" si="832"/>
        <v>2572</v>
      </c>
    </row>
    <row r="2818" spans="1:133" hidden="1" x14ac:dyDescent="0.2">
      <c r="A2818" s="46">
        <v>6341</v>
      </c>
      <c r="B2818" s="46">
        <f t="shared" si="821"/>
        <v>3</v>
      </c>
      <c r="C2818" s="46">
        <f t="shared" si="822"/>
        <v>13</v>
      </c>
      <c r="D2818" s="46">
        <f t="shared" si="823"/>
        <v>4</v>
      </c>
      <c r="E2818" s="85">
        <v>36263</v>
      </c>
      <c r="F2818" s="94" t="s">
        <v>2454</v>
      </c>
      <c r="G2818" s="93" t="s">
        <v>310</v>
      </c>
      <c r="H2818" s="93" t="s">
        <v>307</v>
      </c>
      <c r="I2818" s="93">
        <v>2</v>
      </c>
      <c r="J2818" s="93">
        <v>2</v>
      </c>
      <c r="K2818" s="93" t="s">
        <v>3337</v>
      </c>
      <c r="L2818" s="97">
        <v>5220</v>
      </c>
      <c r="M2818" s="57" t="s">
        <v>1330</v>
      </c>
      <c r="N2818" s="50">
        <v>19</v>
      </c>
      <c r="O2818" s="7">
        <v>41</v>
      </c>
      <c r="P2818" s="7">
        <v>11</v>
      </c>
      <c r="Q2818" s="7">
        <v>10</v>
      </c>
      <c r="R2818" s="7">
        <v>20</v>
      </c>
      <c r="S2818" s="7">
        <v>51</v>
      </c>
      <c r="T2818" s="7">
        <v>72</v>
      </c>
      <c r="U2818" s="7">
        <v>43</v>
      </c>
      <c r="V2818" s="7">
        <v>4</v>
      </c>
      <c r="W2818" s="7">
        <v>4</v>
      </c>
      <c r="X2818" s="7">
        <v>1</v>
      </c>
      <c r="Y2818" s="7">
        <v>7</v>
      </c>
      <c r="Z2818" s="7">
        <v>5</v>
      </c>
      <c r="AA2818" s="7">
        <v>5</v>
      </c>
      <c r="AB2818" s="7">
        <v>18</v>
      </c>
      <c r="AC2818" s="7">
        <v>8</v>
      </c>
      <c r="BG2818" s="6">
        <f t="shared" ref="BG2818:BG2881" si="835">IF(H2818="W",1,0)</f>
        <v>0</v>
      </c>
      <c r="BH2818" s="6">
        <f t="shared" si="833"/>
        <v>0</v>
      </c>
      <c r="BI2818" s="6">
        <f t="shared" ref="BI2818:BI2881" si="836">IF(H2818="D",1,0)</f>
        <v>1</v>
      </c>
      <c r="BJ2818" s="6">
        <f t="shared" si="834"/>
        <v>1</v>
      </c>
      <c r="BK2818" s="6">
        <f t="shared" ref="BK2818:BK2881" si="837">IF(H2818="L",1,0)</f>
        <v>0</v>
      </c>
      <c r="BL2818" s="6">
        <f t="shared" ref="BL2818:BL2881" si="838">IF(H2818="L",BL2817+1,0)</f>
        <v>0</v>
      </c>
      <c r="BM2818" s="6">
        <f t="shared" ref="BM2818:BM2881" si="839">IF(OR(H2818="W",H2818="D"),1,0)</f>
        <v>1</v>
      </c>
      <c r="BN2818" s="6">
        <f t="shared" ref="BN2818:BN2881" si="840">IF(OR(H2818="W",H2818="D"),BN2817+1,0)</f>
        <v>2</v>
      </c>
      <c r="BO2818" s="6">
        <f t="shared" ref="BO2818:BO2881" si="841">IF(OR(H2818="L",H2818="D"),1,0)</f>
        <v>1</v>
      </c>
      <c r="BP2818" s="6">
        <f t="shared" ref="BP2818:BP2881" si="842">IF(OR(H2818="L",H2818="D"),BP2817+1,0)</f>
        <v>1</v>
      </c>
      <c r="BQ2818" s="6">
        <f t="shared" si="824"/>
        <v>1</v>
      </c>
      <c r="BR2818" s="6">
        <f t="shared" si="825"/>
        <v>7</v>
      </c>
      <c r="BS2818" s="6">
        <f t="shared" si="827"/>
        <v>1</v>
      </c>
      <c r="BT2818" s="6">
        <f t="shared" si="828"/>
        <v>17</v>
      </c>
      <c r="CT2818" s="6">
        <f t="shared" si="826"/>
        <v>5</v>
      </c>
      <c r="CX2818" s="6" t="str">
        <f t="shared" si="829"/>
        <v>A</v>
      </c>
      <c r="CY2818" s="87">
        <f t="shared" si="830"/>
        <v>5220</v>
      </c>
      <c r="CZ2818" s="87">
        <f t="shared" si="831"/>
        <v>0</v>
      </c>
      <c r="DA2818" s="6" t="str">
        <f t="shared" si="832"/>
        <v>na</v>
      </c>
    </row>
    <row r="2819" spans="1:133" hidden="1" x14ac:dyDescent="0.2">
      <c r="A2819" s="46">
        <v>6342</v>
      </c>
      <c r="B2819" s="46">
        <f t="shared" ref="B2819:B2882" si="843">WEEKDAY(E2819)</f>
        <v>7</v>
      </c>
      <c r="C2819" s="46">
        <f t="shared" ref="C2819:C2882" si="844">DAY(E2819)</f>
        <v>17</v>
      </c>
      <c r="D2819" s="46">
        <f t="shared" ref="D2819:D2882" si="845">MONTH(E2819)</f>
        <v>4</v>
      </c>
      <c r="E2819" s="85">
        <v>36267</v>
      </c>
      <c r="F2819" s="94" t="s">
        <v>2588</v>
      </c>
      <c r="G2819" s="93" t="s">
        <v>103</v>
      </c>
      <c r="H2819" s="93" t="s">
        <v>307</v>
      </c>
      <c r="I2819" s="93">
        <v>2</v>
      </c>
      <c r="J2819" s="93">
        <v>2</v>
      </c>
      <c r="K2819" s="93" t="s">
        <v>2237</v>
      </c>
      <c r="L2819" s="97">
        <v>4142</v>
      </c>
      <c r="M2819" s="57" t="s">
        <v>1331</v>
      </c>
      <c r="N2819" s="50">
        <v>20</v>
      </c>
      <c r="O2819" s="7">
        <v>42</v>
      </c>
      <c r="P2819" s="7">
        <v>11</v>
      </c>
      <c r="Q2819" s="7">
        <v>11</v>
      </c>
      <c r="R2819" s="7">
        <v>20</v>
      </c>
      <c r="S2819" s="7">
        <v>53</v>
      </c>
      <c r="T2819" s="7">
        <v>74</v>
      </c>
      <c r="U2819" s="7">
        <v>44</v>
      </c>
      <c r="V2819" s="7">
        <v>6</v>
      </c>
      <c r="W2819" s="7">
        <v>2</v>
      </c>
      <c r="X2819" s="7">
        <v>9</v>
      </c>
      <c r="Y2819" s="7">
        <v>1</v>
      </c>
      <c r="Z2819" s="7">
        <v>9</v>
      </c>
      <c r="AA2819" s="7">
        <v>2</v>
      </c>
      <c r="AB2819" s="7">
        <v>10</v>
      </c>
      <c r="AC2819" s="7">
        <v>4</v>
      </c>
      <c r="BG2819" s="6">
        <f t="shared" si="835"/>
        <v>0</v>
      </c>
      <c r="BH2819" s="6">
        <f t="shared" si="833"/>
        <v>0</v>
      </c>
      <c r="BI2819" s="6">
        <f t="shared" si="836"/>
        <v>1</v>
      </c>
      <c r="BJ2819" s="6">
        <f t="shared" si="834"/>
        <v>2</v>
      </c>
      <c r="BK2819" s="6">
        <f t="shared" si="837"/>
        <v>0</v>
      </c>
      <c r="BL2819" s="6">
        <f t="shared" si="838"/>
        <v>0</v>
      </c>
      <c r="BM2819" s="6">
        <f t="shared" si="839"/>
        <v>1</v>
      </c>
      <c r="BN2819" s="6">
        <f t="shared" si="840"/>
        <v>3</v>
      </c>
      <c r="BO2819" s="6">
        <f t="shared" si="841"/>
        <v>1</v>
      </c>
      <c r="BP2819" s="6">
        <f t="shared" si="842"/>
        <v>2</v>
      </c>
      <c r="BQ2819" s="6">
        <f t="shared" ref="BQ2819:BQ2882" si="846">IF(I2819&gt;0,1,0)</f>
        <v>1</v>
      </c>
      <c r="BR2819" s="6">
        <f t="shared" ref="BR2819:BR2882" si="847">IF(I2819&gt;0,BR2818+1,0)</f>
        <v>8</v>
      </c>
      <c r="BS2819" s="6">
        <f t="shared" si="827"/>
        <v>1</v>
      </c>
      <c r="BT2819" s="6">
        <f t="shared" si="828"/>
        <v>18</v>
      </c>
      <c r="CT2819" s="6">
        <f t="shared" si="826"/>
        <v>15</v>
      </c>
      <c r="CX2819" s="6" t="str">
        <f t="shared" si="829"/>
        <v>H</v>
      </c>
      <c r="CY2819" s="87">
        <f t="shared" si="830"/>
        <v>4142</v>
      </c>
      <c r="CZ2819" s="87">
        <f t="shared" si="831"/>
        <v>0</v>
      </c>
      <c r="DA2819" s="6">
        <f t="shared" si="832"/>
        <v>4142</v>
      </c>
    </row>
    <row r="2820" spans="1:133" hidden="1" x14ac:dyDescent="0.2">
      <c r="A2820" s="46">
        <v>6343</v>
      </c>
      <c r="B2820" s="46">
        <f t="shared" si="843"/>
        <v>7</v>
      </c>
      <c r="C2820" s="46">
        <f t="shared" si="844"/>
        <v>24</v>
      </c>
      <c r="D2820" s="46">
        <f t="shared" si="845"/>
        <v>4</v>
      </c>
      <c r="E2820" s="85">
        <v>36274</v>
      </c>
      <c r="F2820" s="94" t="s">
        <v>873</v>
      </c>
      <c r="G2820" s="93" t="s">
        <v>310</v>
      </c>
      <c r="H2820" s="93" t="s">
        <v>306</v>
      </c>
      <c r="I2820" s="93">
        <v>2</v>
      </c>
      <c r="J2820" s="93">
        <v>1</v>
      </c>
      <c r="K2820" s="93" t="s">
        <v>2054</v>
      </c>
      <c r="L2820" s="97">
        <v>3077</v>
      </c>
      <c r="M2820" s="57" t="s">
        <v>2373</v>
      </c>
      <c r="N2820" s="50">
        <v>19</v>
      </c>
      <c r="O2820" s="7">
        <v>43</v>
      </c>
      <c r="P2820" s="7">
        <v>12</v>
      </c>
      <c r="Q2820" s="7">
        <v>11</v>
      </c>
      <c r="R2820" s="7">
        <v>20</v>
      </c>
      <c r="S2820" s="7">
        <v>55</v>
      </c>
      <c r="T2820" s="7">
        <v>75</v>
      </c>
      <c r="U2820" s="7">
        <v>47</v>
      </c>
      <c r="V2820" s="7">
        <v>6</v>
      </c>
      <c r="W2820" s="7">
        <v>4</v>
      </c>
      <c r="X2820" s="7">
        <v>8</v>
      </c>
      <c r="Y2820" s="7">
        <v>5</v>
      </c>
      <c r="Z2820" s="7">
        <v>3</v>
      </c>
      <c r="AA2820" s="7">
        <v>5</v>
      </c>
      <c r="AB2820" s="7">
        <v>15</v>
      </c>
      <c r="AC2820" s="7">
        <v>9</v>
      </c>
      <c r="BG2820" s="6">
        <f t="shared" si="835"/>
        <v>1</v>
      </c>
      <c r="BH2820" s="6">
        <f t="shared" si="833"/>
        <v>1</v>
      </c>
      <c r="BI2820" s="6">
        <f t="shared" si="836"/>
        <v>0</v>
      </c>
      <c r="BJ2820" s="6">
        <f t="shared" si="834"/>
        <v>0</v>
      </c>
      <c r="BK2820" s="6">
        <f t="shared" si="837"/>
        <v>0</v>
      </c>
      <c r="BL2820" s="6">
        <f t="shared" si="838"/>
        <v>0</v>
      </c>
      <c r="BM2820" s="6">
        <f t="shared" si="839"/>
        <v>1</v>
      </c>
      <c r="BN2820" s="6">
        <f t="shared" si="840"/>
        <v>4</v>
      </c>
      <c r="BO2820" s="6">
        <f t="shared" si="841"/>
        <v>0</v>
      </c>
      <c r="BP2820" s="6">
        <f t="shared" si="842"/>
        <v>0</v>
      </c>
      <c r="BQ2820" s="6">
        <f t="shared" si="846"/>
        <v>1</v>
      </c>
      <c r="BR2820" s="6">
        <f t="shared" si="847"/>
        <v>9</v>
      </c>
      <c r="BS2820" s="6">
        <f t="shared" si="827"/>
        <v>1</v>
      </c>
      <c r="BT2820" s="6">
        <f t="shared" si="828"/>
        <v>19</v>
      </c>
      <c r="CT2820" s="6">
        <f t="shared" si="826"/>
        <v>14</v>
      </c>
      <c r="CX2820" s="6" t="str">
        <f t="shared" si="829"/>
        <v>A</v>
      </c>
      <c r="CY2820" s="87">
        <f t="shared" si="830"/>
        <v>3077</v>
      </c>
      <c r="CZ2820" s="87">
        <f t="shared" si="831"/>
        <v>0</v>
      </c>
      <c r="DA2820" s="6" t="str">
        <f t="shared" si="832"/>
        <v>na</v>
      </c>
    </row>
    <row r="2821" spans="1:133" hidden="1" x14ac:dyDescent="0.2">
      <c r="A2821" s="46">
        <v>6344</v>
      </c>
      <c r="B2821" s="46">
        <f t="shared" si="843"/>
        <v>3</v>
      </c>
      <c r="C2821" s="46">
        <f t="shared" si="844"/>
        <v>27</v>
      </c>
      <c r="D2821" s="46">
        <f t="shared" si="845"/>
        <v>4</v>
      </c>
      <c r="E2821" s="85">
        <v>36277</v>
      </c>
      <c r="F2821" s="94" t="s">
        <v>121</v>
      </c>
      <c r="G2821" s="93" t="s">
        <v>103</v>
      </c>
      <c r="H2821" s="93" t="s">
        <v>306</v>
      </c>
      <c r="I2821" s="93">
        <v>1</v>
      </c>
      <c r="J2821" s="93">
        <v>0</v>
      </c>
      <c r="K2821" s="93" t="s">
        <v>2433</v>
      </c>
      <c r="L2821" s="97">
        <v>2971</v>
      </c>
      <c r="M2821" s="57" t="s">
        <v>2809</v>
      </c>
      <c r="N2821" s="50">
        <v>18</v>
      </c>
      <c r="O2821" s="7">
        <v>44</v>
      </c>
      <c r="P2821" s="7">
        <v>13</v>
      </c>
      <c r="Q2821" s="7">
        <v>11</v>
      </c>
      <c r="R2821" s="7">
        <v>20</v>
      </c>
      <c r="S2821" s="7">
        <v>56</v>
      </c>
      <c r="T2821" s="7">
        <v>75</v>
      </c>
      <c r="U2821" s="7">
        <v>50</v>
      </c>
      <c r="BG2821" s="6">
        <f t="shared" si="835"/>
        <v>1</v>
      </c>
      <c r="BH2821" s="6">
        <f t="shared" si="833"/>
        <v>2</v>
      </c>
      <c r="BI2821" s="6">
        <f t="shared" si="836"/>
        <v>0</v>
      </c>
      <c r="BJ2821" s="6">
        <f t="shared" si="834"/>
        <v>0</v>
      </c>
      <c r="BK2821" s="6">
        <f t="shared" si="837"/>
        <v>0</v>
      </c>
      <c r="BL2821" s="6">
        <f t="shared" si="838"/>
        <v>0</v>
      </c>
      <c r="BM2821" s="6">
        <f t="shared" si="839"/>
        <v>1</v>
      </c>
      <c r="BN2821" s="6">
        <f t="shared" si="840"/>
        <v>5</v>
      </c>
      <c r="BO2821" s="6">
        <f t="shared" si="841"/>
        <v>0</v>
      </c>
      <c r="BP2821" s="6">
        <f t="shared" si="842"/>
        <v>0</v>
      </c>
      <c r="BQ2821" s="6">
        <f t="shared" si="846"/>
        <v>1</v>
      </c>
      <c r="BR2821" s="6">
        <f t="shared" si="847"/>
        <v>10</v>
      </c>
      <c r="BS2821" s="6">
        <f t="shared" si="827"/>
        <v>0</v>
      </c>
      <c r="BT2821" s="6">
        <f t="shared" si="828"/>
        <v>0</v>
      </c>
      <c r="CT2821" s="6">
        <f t="shared" si="826"/>
        <v>0</v>
      </c>
      <c r="CX2821" s="6" t="str">
        <f t="shared" si="829"/>
        <v>H</v>
      </c>
      <c r="CY2821" s="87">
        <f t="shared" si="830"/>
        <v>2971</v>
      </c>
      <c r="CZ2821" s="87">
        <f t="shared" si="831"/>
        <v>0</v>
      </c>
      <c r="DA2821" s="6">
        <f t="shared" si="832"/>
        <v>2971</v>
      </c>
    </row>
    <row r="2822" spans="1:133" hidden="1" x14ac:dyDescent="0.2">
      <c r="A2822" s="46">
        <v>6345</v>
      </c>
      <c r="B2822" s="46">
        <f t="shared" si="843"/>
        <v>7</v>
      </c>
      <c r="C2822" s="46">
        <f t="shared" si="844"/>
        <v>1</v>
      </c>
      <c r="D2822" s="46">
        <f t="shared" si="845"/>
        <v>5</v>
      </c>
      <c r="E2822" s="85">
        <v>36281</v>
      </c>
      <c r="F2822" s="94" t="s">
        <v>118</v>
      </c>
      <c r="G2822" s="93" t="s">
        <v>103</v>
      </c>
      <c r="H2822" s="93" t="s">
        <v>308</v>
      </c>
      <c r="I2822" s="93">
        <v>0</v>
      </c>
      <c r="J2822" s="93">
        <v>1</v>
      </c>
      <c r="K2822" s="93" t="s">
        <v>2928</v>
      </c>
      <c r="L2822" s="97">
        <v>3503</v>
      </c>
      <c r="N2822" s="50">
        <v>19</v>
      </c>
      <c r="O2822" s="7">
        <v>45</v>
      </c>
      <c r="P2822" s="7">
        <v>13</v>
      </c>
      <c r="Q2822" s="7">
        <v>11</v>
      </c>
      <c r="R2822" s="7">
        <v>21</v>
      </c>
      <c r="S2822" s="7">
        <v>56</v>
      </c>
      <c r="T2822" s="7">
        <v>76</v>
      </c>
      <c r="U2822" s="7">
        <v>50</v>
      </c>
      <c r="AH2822" s="29" t="s">
        <v>1525</v>
      </c>
      <c r="AI2822" s="29" t="s">
        <v>1793</v>
      </c>
      <c r="AJ2822" s="29" t="s">
        <v>1054</v>
      </c>
      <c r="AK2822" s="29" t="s">
        <v>2607</v>
      </c>
      <c r="AL2822" s="29" t="s">
        <v>2884</v>
      </c>
      <c r="AM2822" s="29" t="s">
        <v>168</v>
      </c>
      <c r="AN2822" s="29" t="s">
        <v>1053</v>
      </c>
      <c r="AO2822" s="29" t="s">
        <v>169</v>
      </c>
      <c r="AP2822" s="29" t="s">
        <v>2781</v>
      </c>
      <c r="AQ2822" s="29" t="s">
        <v>729</v>
      </c>
      <c r="AR2822" s="29" t="s">
        <v>2227</v>
      </c>
      <c r="AS2822" s="29" t="s">
        <v>170</v>
      </c>
      <c r="AT2822" s="29" t="s">
        <v>171</v>
      </c>
      <c r="AU2822" s="29" t="s">
        <v>3300</v>
      </c>
      <c r="AV2822" s="29" t="s">
        <v>1056</v>
      </c>
      <c r="AW2822" s="29" t="s">
        <v>2432</v>
      </c>
      <c r="BG2822" s="6">
        <f t="shared" si="835"/>
        <v>0</v>
      </c>
      <c r="BH2822" s="6">
        <f t="shared" si="833"/>
        <v>0</v>
      </c>
      <c r="BI2822" s="6">
        <f t="shared" si="836"/>
        <v>0</v>
      </c>
      <c r="BJ2822" s="6">
        <f t="shared" si="834"/>
        <v>0</v>
      </c>
      <c r="BK2822" s="6">
        <f t="shared" si="837"/>
        <v>1</v>
      </c>
      <c r="BL2822" s="6">
        <f t="shared" si="838"/>
        <v>1</v>
      </c>
      <c r="BM2822" s="6">
        <f t="shared" si="839"/>
        <v>0</v>
      </c>
      <c r="BN2822" s="6">
        <f t="shared" si="840"/>
        <v>0</v>
      </c>
      <c r="BO2822" s="6">
        <f t="shared" si="841"/>
        <v>1</v>
      </c>
      <c r="BP2822" s="6">
        <f t="shared" si="842"/>
        <v>1</v>
      </c>
      <c r="BQ2822" s="6">
        <f t="shared" si="846"/>
        <v>0</v>
      </c>
      <c r="BR2822" s="6">
        <f t="shared" si="847"/>
        <v>0</v>
      </c>
      <c r="BS2822" s="6">
        <f t="shared" si="827"/>
        <v>1</v>
      </c>
      <c r="BT2822" s="6">
        <f t="shared" si="828"/>
        <v>1</v>
      </c>
      <c r="CT2822" s="6">
        <f t="shared" si="826"/>
        <v>0</v>
      </c>
      <c r="CX2822" s="6" t="str">
        <f t="shared" si="829"/>
        <v>H</v>
      </c>
      <c r="CY2822" s="87">
        <f t="shared" si="830"/>
        <v>3503</v>
      </c>
      <c r="CZ2822" s="87">
        <f t="shared" si="831"/>
        <v>0</v>
      </c>
      <c r="DA2822" s="6">
        <f t="shared" si="832"/>
        <v>3503</v>
      </c>
    </row>
    <row r="2823" spans="1:133" s="5" customFormat="1" ht="11.25" hidden="1" customHeight="1" x14ac:dyDescent="0.2">
      <c r="A2823" s="46">
        <v>6346</v>
      </c>
      <c r="B2823" s="46">
        <f t="shared" si="843"/>
        <v>7</v>
      </c>
      <c r="C2823" s="46">
        <f t="shared" si="844"/>
        <v>8</v>
      </c>
      <c r="D2823" s="46">
        <f t="shared" si="845"/>
        <v>5</v>
      </c>
      <c r="E2823" s="85">
        <v>36288</v>
      </c>
      <c r="F2823" s="94" t="s">
        <v>1517</v>
      </c>
      <c r="G2823" s="93" t="s">
        <v>310</v>
      </c>
      <c r="H2823" s="93" t="s">
        <v>308</v>
      </c>
      <c r="I2823" s="93">
        <v>0</v>
      </c>
      <c r="J2823" s="93">
        <v>4</v>
      </c>
      <c r="K2823" s="93" t="s">
        <v>2928</v>
      </c>
      <c r="L2823" s="97">
        <v>32471</v>
      </c>
      <c r="M2823" s="4"/>
      <c r="N2823" s="46">
        <v>21</v>
      </c>
      <c r="O2823" s="5">
        <v>46</v>
      </c>
      <c r="P2823" s="5">
        <v>13</v>
      </c>
      <c r="Q2823" s="5">
        <v>11</v>
      </c>
      <c r="R2823" s="5">
        <v>22</v>
      </c>
      <c r="S2823" s="5">
        <v>56</v>
      </c>
      <c r="T2823" s="5">
        <v>80</v>
      </c>
      <c r="U2823" s="5">
        <v>50</v>
      </c>
      <c r="V2823" s="5">
        <v>5</v>
      </c>
      <c r="W2823" s="5">
        <v>6</v>
      </c>
      <c r="X2823" s="5">
        <v>4</v>
      </c>
      <c r="Y2823" s="5">
        <v>10</v>
      </c>
      <c r="Z2823" s="5">
        <v>6</v>
      </c>
      <c r="AA2823" s="5">
        <v>7</v>
      </c>
      <c r="AB2823" s="5">
        <v>12</v>
      </c>
      <c r="AC2823" s="5">
        <v>10</v>
      </c>
      <c r="AD2823" s="83"/>
      <c r="AE2823" s="83"/>
      <c r="AH2823" s="29">
        <f>SUM(AI2823:AX2823)</f>
        <v>64</v>
      </c>
      <c r="AI2823" s="29">
        <v>19</v>
      </c>
      <c r="AJ2823" s="29">
        <v>8</v>
      </c>
      <c r="AK2823" s="29">
        <v>7</v>
      </c>
      <c r="AL2823" s="29">
        <v>7</v>
      </c>
      <c r="AM2823" s="29">
        <v>4</v>
      </c>
      <c r="AN2823" s="29">
        <v>4</v>
      </c>
      <c r="AO2823" s="29">
        <v>4</v>
      </c>
      <c r="AP2823" s="29">
        <v>2</v>
      </c>
      <c r="AQ2823" s="29">
        <v>2</v>
      </c>
      <c r="AR2823" s="29">
        <v>2</v>
      </c>
      <c r="AS2823" s="29">
        <v>1</v>
      </c>
      <c r="AT2823" s="29">
        <v>1</v>
      </c>
      <c r="AU2823" s="29">
        <v>1</v>
      </c>
      <c r="AV2823" s="29">
        <v>1</v>
      </c>
      <c r="AW2823" s="29">
        <v>1</v>
      </c>
      <c r="AX2823" s="2"/>
      <c r="AY2823" s="84"/>
      <c r="AZ2823" s="2"/>
      <c r="BA2823" s="2"/>
      <c r="BB2823" s="2"/>
      <c r="BC2823" s="2"/>
      <c r="BD2823" s="2"/>
      <c r="BE2823" s="2"/>
      <c r="BF2823" s="2"/>
      <c r="BG2823" s="6">
        <f t="shared" si="835"/>
        <v>0</v>
      </c>
      <c r="BH2823" s="6">
        <f t="shared" si="833"/>
        <v>0</v>
      </c>
      <c r="BI2823" s="6">
        <f t="shared" si="836"/>
        <v>0</v>
      </c>
      <c r="BJ2823" s="6">
        <f t="shared" si="834"/>
        <v>0</v>
      </c>
      <c r="BK2823" s="6">
        <f t="shared" si="837"/>
        <v>1</v>
      </c>
      <c r="BL2823" s="6">
        <f t="shared" si="838"/>
        <v>2</v>
      </c>
      <c r="BM2823" s="6">
        <f t="shared" si="839"/>
        <v>0</v>
      </c>
      <c r="BN2823" s="6">
        <f t="shared" si="840"/>
        <v>0</v>
      </c>
      <c r="BO2823" s="6">
        <f t="shared" si="841"/>
        <v>1</v>
      </c>
      <c r="BP2823" s="6">
        <f t="shared" si="842"/>
        <v>2</v>
      </c>
      <c r="BQ2823" s="6">
        <f t="shared" si="846"/>
        <v>0</v>
      </c>
      <c r="BR2823" s="6">
        <f t="shared" si="847"/>
        <v>0</v>
      </c>
      <c r="BS2823" s="6">
        <f t="shared" si="827"/>
        <v>1</v>
      </c>
      <c r="BT2823" s="6">
        <f t="shared" si="828"/>
        <v>2</v>
      </c>
      <c r="BU2823" s="4"/>
      <c r="BV2823" s="2"/>
      <c r="BW2823" s="6"/>
      <c r="BX2823" s="6"/>
      <c r="BY2823" s="2"/>
      <c r="BZ2823" s="6"/>
      <c r="CA2823" s="6"/>
      <c r="CB2823" s="2"/>
      <c r="CC2823" s="6"/>
      <c r="CD2823" s="6"/>
      <c r="CE2823" s="2"/>
      <c r="CF2823" s="6"/>
      <c r="CG2823" s="6"/>
      <c r="CH2823" s="2"/>
      <c r="CI2823" s="6"/>
      <c r="CJ2823" s="6"/>
      <c r="CK2823" s="2"/>
      <c r="CL2823" s="6"/>
      <c r="CM2823" s="6"/>
      <c r="CN2823" s="2"/>
      <c r="CO2823" s="6"/>
      <c r="CP2823" s="2"/>
      <c r="CQ2823" s="2"/>
      <c r="CR2823" s="2"/>
      <c r="CS2823" s="2"/>
      <c r="CT2823" s="6">
        <f t="shared" si="826"/>
        <v>9</v>
      </c>
      <c r="CU2823" s="2"/>
      <c r="CV2823" s="2"/>
      <c r="CW2823" s="2"/>
      <c r="CX2823" s="6" t="str">
        <f t="shared" si="829"/>
        <v>A</v>
      </c>
      <c r="CY2823" s="87">
        <f t="shared" si="830"/>
        <v>32471</v>
      </c>
      <c r="CZ2823" s="87">
        <f t="shared" si="831"/>
        <v>0</v>
      </c>
      <c r="DA2823" s="6" t="str">
        <f t="shared" si="832"/>
        <v>na</v>
      </c>
      <c r="DB2823" s="2"/>
      <c r="DC2823" s="2"/>
      <c r="DD2823" s="2"/>
      <c r="DE2823" s="2"/>
      <c r="DF2823" s="4"/>
      <c r="DG2823" s="2"/>
      <c r="DH2823" s="2"/>
      <c r="DI2823" s="2"/>
      <c r="DJ2823" s="2"/>
      <c r="DT2823" s="7"/>
      <c r="EC2823" s="7"/>
    </row>
    <row r="2824" spans="1:133" ht="11.25" hidden="1" customHeight="1" x14ac:dyDescent="0.2">
      <c r="A2824" s="46">
        <v>6401</v>
      </c>
      <c r="B2824" s="46">
        <f t="shared" si="843"/>
        <v>7</v>
      </c>
      <c r="C2824" s="46">
        <f t="shared" si="844"/>
        <v>7</v>
      </c>
      <c r="D2824" s="46">
        <f t="shared" si="845"/>
        <v>8</v>
      </c>
      <c r="E2824" s="85">
        <v>36379</v>
      </c>
      <c r="F2824" s="94" t="s">
        <v>584</v>
      </c>
      <c r="G2824" s="93" t="s">
        <v>103</v>
      </c>
      <c r="H2824" s="93" t="s">
        <v>306</v>
      </c>
      <c r="I2824" s="93">
        <v>1</v>
      </c>
      <c r="J2824" s="93">
        <v>0</v>
      </c>
      <c r="K2824" s="93" t="s">
        <v>2433</v>
      </c>
      <c r="L2824" s="172">
        <v>3036</v>
      </c>
      <c r="M2824" s="57" t="s">
        <v>172</v>
      </c>
      <c r="N2824" s="50">
        <v>9</v>
      </c>
      <c r="O2824" s="7">
        <v>1</v>
      </c>
      <c r="P2824" s="7">
        <v>1</v>
      </c>
      <c r="Q2824" s="7">
        <v>0</v>
      </c>
      <c r="R2824" s="7">
        <v>0</v>
      </c>
      <c r="S2824" s="7">
        <v>1</v>
      </c>
      <c r="T2824" s="7">
        <v>0</v>
      </c>
      <c r="U2824" s="7">
        <v>3</v>
      </c>
      <c r="V2824" s="94">
        <v>4</v>
      </c>
      <c r="W2824" s="94">
        <v>4</v>
      </c>
      <c r="X2824" s="94"/>
      <c r="Y2824" s="94"/>
      <c r="Z2824" s="94">
        <v>7</v>
      </c>
      <c r="AA2824" s="94">
        <v>12</v>
      </c>
      <c r="AB2824" s="94">
        <v>8</v>
      </c>
      <c r="AC2824" s="94">
        <v>11</v>
      </c>
      <c r="AL2824" s="98"/>
      <c r="BG2824" s="6">
        <f t="shared" si="835"/>
        <v>1</v>
      </c>
      <c r="BH2824" s="6">
        <f t="shared" si="833"/>
        <v>1</v>
      </c>
      <c r="BI2824" s="6">
        <f t="shared" si="836"/>
        <v>0</v>
      </c>
      <c r="BJ2824" s="6">
        <f t="shared" si="834"/>
        <v>0</v>
      </c>
      <c r="BK2824" s="6">
        <f t="shared" si="837"/>
        <v>0</v>
      </c>
      <c r="BL2824" s="6">
        <f t="shared" si="838"/>
        <v>0</v>
      </c>
      <c r="BM2824" s="6">
        <f t="shared" si="839"/>
        <v>1</v>
      </c>
      <c r="BN2824" s="6">
        <f t="shared" si="840"/>
        <v>1</v>
      </c>
      <c r="BO2824" s="6">
        <f t="shared" si="841"/>
        <v>0</v>
      </c>
      <c r="BP2824" s="6">
        <f t="shared" si="842"/>
        <v>0</v>
      </c>
      <c r="BQ2824" s="6">
        <f t="shared" si="846"/>
        <v>1</v>
      </c>
      <c r="BR2824" s="6">
        <f t="shared" si="847"/>
        <v>1</v>
      </c>
      <c r="BS2824" s="6">
        <f t="shared" si="827"/>
        <v>0</v>
      </c>
      <c r="BT2824" s="6">
        <f t="shared" si="828"/>
        <v>0</v>
      </c>
      <c r="CT2824" s="6">
        <f t="shared" si="826"/>
        <v>4</v>
      </c>
      <c r="CX2824" s="6" t="str">
        <f t="shared" si="829"/>
        <v>H</v>
      </c>
      <c r="CY2824" s="87">
        <f t="shared" si="830"/>
        <v>3036</v>
      </c>
      <c r="CZ2824" s="87">
        <f t="shared" si="831"/>
        <v>0</v>
      </c>
      <c r="DA2824" s="6">
        <f t="shared" si="832"/>
        <v>3036</v>
      </c>
    </row>
    <row r="2825" spans="1:133" hidden="1" x14ac:dyDescent="0.2">
      <c r="A2825" s="46">
        <v>6402</v>
      </c>
      <c r="B2825" s="46">
        <f t="shared" si="843"/>
        <v>7</v>
      </c>
      <c r="C2825" s="46">
        <f t="shared" si="844"/>
        <v>14</v>
      </c>
      <c r="D2825" s="46">
        <f t="shared" si="845"/>
        <v>8</v>
      </c>
      <c r="E2825" s="85">
        <v>36386</v>
      </c>
      <c r="F2825" s="94" t="s">
        <v>1908</v>
      </c>
      <c r="G2825" s="93" t="s">
        <v>310</v>
      </c>
      <c r="H2825" s="93" t="s">
        <v>307</v>
      </c>
      <c r="I2825" s="93">
        <v>0</v>
      </c>
      <c r="J2825" s="93">
        <v>0</v>
      </c>
      <c r="K2825" s="93" t="s">
        <v>2928</v>
      </c>
      <c r="L2825" s="172">
        <v>3005</v>
      </c>
      <c r="N2825" s="50">
        <v>9</v>
      </c>
      <c r="O2825" s="7">
        <v>2</v>
      </c>
      <c r="P2825" s="7">
        <v>1</v>
      </c>
      <c r="Q2825" s="7">
        <v>1</v>
      </c>
      <c r="R2825" s="7">
        <v>0</v>
      </c>
      <c r="S2825" s="7">
        <v>1</v>
      </c>
      <c r="T2825" s="7">
        <v>0</v>
      </c>
      <c r="U2825" s="7">
        <v>4</v>
      </c>
      <c r="V2825" s="72">
        <v>1</v>
      </c>
      <c r="W2825" s="72">
        <v>2</v>
      </c>
      <c r="X2825" s="72"/>
      <c r="Y2825" s="72"/>
      <c r="Z2825" s="72">
        <v>2</v>
      </c>
      <c r="AA2825" s="72">
        <v>4</v>
      </c>
      <c r="AB2825" s="72">
        <v>10</v>
      </c>
      <c r="AC2825" s="72">
        <v>14</v>
      </c>
      <c r="AD2825" s="99"/>
      <c r="AE2825" s="99"/>
      <c r="AF2825" s="2"/>
      <c r="AG2825" s="2"/>
      <c r="AH2825" s="2"/>
      <c r="AL2825" s="98"/>
      <c r="AM2825" s="98"/>
      <c r="AN2825" s="98"/>
      <c r="BG2825" s="6">
        <f t="shared" si="835"/>
        <v>0</v>
      </c>
      <c r="BH2825" s="6">
        <f t="shared" si="833"/>
        <v>0</v>
      </c>
      <c r="BI2825" s="6">
        <f t="shared" si="836"/>
        <v>1</v>
      </c>
      <c r="BJ2825" s="6">
        <f t="shared" si="834"/>
        <v>1</v>
      </c>
      <c r="BK2825" s="6">
        <f t="shared" si="837"/>
        <v>0</v>
      </c>
      <c r="BL2825" s="6">
        <f t="shared" si="838"/>
        <v>0</v>
      </c>
      <c r="BM2825" s="6">
        <f t="shared" si="839"/>
        <v>1</v>
      </c>
      <c r="BN2825" s="6">
        <f t="shared" si="840"/>
        <v>2</v>
      </c>
      <c r="BO2825" s="6">
        <f t="shared" si="841"/>
        <v>1</v>
      </c>
      <c r="BP2825" s="6">
        <f t="shared" si="842"/>
        <v>1</v>
      </c>
      <c r="BQ2825" s="6">
        <f t="shared" si="846"/>
        <v>0</v>
      </c>
      <c r="BR2825" s="6">
        <f t="shared" si="847"/>
        <v>0</v>
      </c>
      <c r="BS2825" s="6">
        <f t="shared" si="827"/>
        <v>0</v>
      </c>
      <c r="BT2825" s="6">
        <f t="shared" si="828"/>
        <v>0</v>
      </c>
      <c r="CT2825" s="6">
        <f t="shared" si="826"/>
        <v>1</v>
      </c>
      <c r="CX2825" s="6" t="str">
        <f t="shared" si="829"/>
        <v>A</v>
      </c>
      <c r="CY2825" s="87">
        <f t="shared" si="830"/>
        <v>3005</v>
      </c>
      <c r="CZ2825" s="87">
        <f t="shared" si="831"/>
        <v>0</v>
      </c>
      <c r="DA2825" s="6" t="str">
        <f t="shared" si="832"/>
        <v>na</v>
      </c>
    </row>
    <row r="2826" spans="1:133" hidden="1" x14ac:dyDescent="0.2">
      <c r="A2826" s="46">
        <v>6403</v>
      </c>
      <c r="B2826" s="46">
        <f t="shared" si="843"/>
        <v>7</v>
      </c>
      <c r="C2826" s="46">
        <f t="shared" si="844"/>
        <v>21</v>
      </c>
      <c r="D2826" s="46">
        <f t="shared" si="845"/>
        <v>8</v>
      </c>
      <c r="E2826" s="85">
        <v>36393</v>
      </c>
      <c r="F2826" s="94" t="s">
        <v>3368</v>
      </c>
      <c r="G2826" s="93" t="s">
        <v>103</v>
      </c>
      <c r="H2826" s="93" t="s">
        <v>308</v>
      </c>
      <c r="I2826" s="93">
        <v>0</v>
      </c>
      <c r="J2826" s="93">
        <v>3</v>
      </c>
      <c r="K2826" s="93" t="s">
        <v>3298</v>
      </c>
      <c r="L2826" s="172">
        <v>3034</v>
      </c>
      <c r="N2826" s="50">
        <v>13</v>
      </c>
      <c r="O2826" s="7">
        <v>3</v>
      </c>
      <c r="P2826" s="7">
        <v>1</v>
      </c>
      <c r="Q2826" s="7">
        <v>1</v>
      </c>
      <c r="R2826" s="7">
        <v>1</v>
      </c>
      <c r="S2826" s="7">
        <v>1</v>
      </c>
      <c r="T2826" s="7">
        <v>3</v>
      </c>
      <c r="U2826" s="7">
        <v>4</v>
      </c>
      <c r="V2826" s="94">
        <v>3</v>
      </c>
      <c r="W2826" s="94">
        <v>8</v>
      </c>
      <c r="X2826" s="94"/>
      <c r="Y2826" s="94"/>
      <c r="Z2826" s="94">
        <v>7</v>
      </c>
      <c r="AA2826" s="94">
        <v>4</v>
      </c>
      <c r="AB2826" s="94">
        <v>7</v>
      </c>
      <c r="AC2826" s="94">
        <v>6</v>
      </c>
      <c r="AH2826" s="2"/>
      <c r="AL2826" s="98"/>
      <c r="AM2826" s="98"/>
      <c r="AN2826" s="98"/>
      <c r="BG2826" s="6">
        <f t="shared" si="835"/>
        <v>0</v>
      </c>
      <c r="BH2826" s="6">
        <f t="shared" si="833"/>
        <v>0</v>
      </c>
      <c r="BI2826" s="6">
        <f t="shared" si="836"/>
        <v>0</v>
      </c>
      <c r="BJ2826" s="6">
        <f t="shared" si="834"/>
        <v>0</v>
      </c>
      <c r="BK2826" s="6">
        <f t="shared" si="837"/>
        <v>1</v>
      </c>
      <c r="BL2826" s="6">
        <f t="shared" si="838"/>
        <v>1</v>
      </c>
      <c r="BM2826" s="6">
        <f t="shared" si="839"/>
        <v>0</v>
      </c>
      <c r="BN2826" s="6">
        <f t="shared" si="840"/>
        <v>0</v>
      </c>
      <c r="BO2826" s="6">
        <f t="shared" si="841"/>
        <v>1</v>
      </c>
      <c r="BP2826" s="6">
        <f t="shared" si="842"/>
        <v>2</v>
      </c>
      <c r="BQ2826" s="6">
        <f t="shared" si="846"/>
        <v>0</v>
      </c>
      <c r="BR2826" s="6">
        <f t="shared" si="847"/>
        <v>0</v>
      </c>
      <c r="BS2826" s="6">
        <f t="shared" si="827"/>
        <v>1</v>
      </c>
      <c r="BT2826" s="6">
        <f t="shared" si="828"/>
        <v>1</v>
      </c>
      <c r="CT2826" s="6">
        <f t="shared" ref="CT2826:CT2889" si="848">V2826+X2826</f>
        <v>3</v>
      </c>
      <c r="CX2826" s="6" t="str">
        <f t="shared" si="829"/>
        <v>H</v>
      </c>
      <c r="CY2826" s="87">
        <f t="shared" si="830"/>
        <v>3034</v>
      </c>
      <c r="CZ2826" s="87">
        <f t="shared" si="831"/>
        <v>0</v>
      </c>
      <c r="DA2826" s="6">
        <f t="shared" si="832"/>
        <v>3034</v>
      </c>
    </row>
    <row r="2827" spans="1:133" hidden="1" x14ac:dyDescent="0.2">
      <c r="A2827" s="46">
        <v>6404</v>
      </c>
      <c r="B2827" s="46">
        <f t="shared" si="843"/>
        <v>7</v>
      </c>
      <c r="C2827" s="46">
        <f t="shared" si="844"/>
        <v>28</v>
      </c>
      <c r="D2827" s="46">
        <f t="shared" si="845"/>
        <v>8</v>
      </c>
      <c r="E2827" s="85">
        <v>36400</v>
      </c>
      <c r="F2827" s="94" t="s">
        <v>1177</v>
      </c>
      <c r="G2827" s="93" t="s">
        <v>310</v>
      </c>
      <c r="H2827" s="93" t="s">
        <v>308</v>
      </c>
      <c r="I2827" s="93">
        <v>3</v>
      </c>
      <c r="J2827" s="93">
        <v>6</v>
      </c>
      <c r="K2827" s="100" t="s">
        <v>646</v>
      </c>
      <c r="L2827" s="172">
        <v>1896</v>
      </c>
      <c r="M2827" s="57" t="s">
        <v>757</v>
      </c>
      <c r="N2827" s="50">
        <v>17</v>
      </c>
      <c r="O2827" s="7">
        <v>4</v>
      </c>
      <c r="P2827" s="7">
        <v>1</v>
      </c>
      <c r="Q2827" s="7">
        <v>1</v>
      </c>
      <c r="R2827" s="7">
        <v>2</v>
      </c>
      <c r="S2827" s="7">
        <v>4</v>
      </c>
      <c r="T2827" s="7">
        <v>9</v>
      </c>
      <c r="U2827" s="7">
        <v>4</v>
      </c>
      <c r="V2827" s="94">
        <v>5</v>
      </c>
      <c r="W2827" s="94">
        <v>10</v>
      </c>
      <c r="X2827" s="94"/>
      <c r="Y2827" s="94"/>
      <c r="Z2827" s="94">
        <v>3</v>
      </c>
      <c r="AA2827" s="94">
        <v>9</v>
      </c>
      <c r="AB2827" s="94">
        <v>8</v>
      </c>
      <c r="AC2827" s="94">
        <v>11</v>
      </c>
      <c r="AL2827" s="98"/>
      <c r="AM2827" s="98"/>
      <c r="AN2827" s="98"/>
      <c r="BG2827" s="6">
        <f t="shared" si="835"/>
        <v>0</v>
      </c>
      <c r="BH2827" s="6">
        <f t="shared" si="833"/>
        <v>0</v>
      </c>
      <c r="BI2827" s="6">
        <f t="shared" si="836"/>
        <v>0</v>
      </c>
      <c r="BJ2827" s="6">
        <f t="shared" si="834"/>
        <v>0</v>
      </c>
      <c r="BK2827" s="6">
        <f t="shared" si="837"/>
        <v>1</v>
      </c>
      <c r="BL2827" s="6">
        <f t="shared" si="838"/>
        <v>2</v>
      </c>
      <c r="BM2827" s="6">
        <f t="shared" si="839"/>
        <v>0</v>
      </c>
      <c r="BN2827" s="6">
        <f t="shared" si="840"/>
        <v>0</v>
      </c>
      <c r="BO2827" s="6">
        <f t="shared" si="841"/>
        <v>1</v>
      </c>
      <c r="BP2827" s="6">
        <f t="shared" si="842"/>
        <v>3</v>
      </c>
      <c r="BQ2827" s="6">
        <f t="shared" si="846"/>
        <v>1</v>
      </c>
      <c r="BR2827" s="6">
        <f t="shared" si="847"/>
        <v>1</v>
      </c>
      <c r="BS2827" s="6">
        <f t="shared" ref="BS2827:BS2890" si="849">IF(J2827&gt;0,1,0)</f>
        <v>1</v>
      </c>
      <c r="BT2827" s="6">
        <f t="shared" ref="BT2827:BT2890" si="850">IF(J2827&gt;0,BT2826+1,0)</f>
        <v>2</v>
      </c>
      <c r="CT2827" s="6">
        <f t="shared" si="848"/>
        <v>5</v>
      </c>
      <c r="CX2827" s="6" t="str">
        <f t="shared" si="829"/>
        <v>A</v>
      </c>
      <c r="CY2827" s="87">
        <f t="shared" si="830"/>
        <v>1896</v>
      </c>
      <c r="CZ2827" s="87">
        <f t="shared" si="831"/>
        <v>0</v>
      </c>
      <c r="DA2827" s="6" t="str">
        <f t="shared" si="832"/>
        <v>na</v>
      </c>
    </row>
    <row r="2828" spans="1:133" hidden="1" x14ac:dyDescent="0.2">
      <c r="A2828" s="46">
        <v>6405</v>
      </c>
      <c r="B2828" s="46">
        <f t="shared" si="843"/>
        <v>2</v>
      </c>
      <c r="C2828" s="46">
        <f t="shared" si="844"/>
        <v>30</v>
      </c>
      <c r="D2828" s="46">
        <f t="shared" si="845"/>
        <v>8</v>
      </c>
      <c r="E2828" s="85">
        <v>36402</v>
      </c>
      <c r="F2828" s="94" t="s">
        <v>1571</v>
      </c>
      <c r="G2828" s="93" t="s">
        <v>103</v>
      </c>
      <c r="H2828" s="93" t="s">
        <v>308</v>
      </c>
      <c r="I2828" s="93">
        <v>0</v>
      </c>
      <c r="J2828" s="93">
        <v>1</v>
      </c>
      <c r="K2828" s="93" t="s">
        <v>2928</v>
      </c>
      <c r="L2828" s="172">
        <v>2597</v>
      </c>
      <c r="N2828" s="50">
        <v>18</v>
      </c>
      <c r="O2828" s="7">
        <v>5</v>
      </c>
      <c r="P2828" s="7">
        <v>1</v>
      </c>
      <c r="Q2828" s="7">
        <v>1</v>
      </c>
      <c r="R2828" s="7">
        <v>3</v>
      </c>
      <c r="S2828" s="7">
        <v>4</v>
      </c>
      <c r="T2828" s="7">
        <v>10</v>
      </c>
      <c r="U2828" s="7">
        <v>4</v>
      </c>
      <c r="V2828" s="94">
        <v>4</v>
      </c>
      <c r="W2828" s="94">
        <v>2</v>
      </c>
      <c r="X2828" s="94"/>
      <c r="Y2828" s="94"/>
      <c r="Z2828" s="94">
        <v>3</v>
      </c>
      <c r="AA2828" s="94">
        <v>5</v>
      </c>
      <c r="AB2828" s="94">
        <v>16</v>
      </c>
      <c r="AC2828" s="94">
        <v>12</v>
      </c>
      <c r="AL2828" s="98"/>
      <c r="AM2828" s="98"/>
      <c r="AN2828" s="98"/>
      <c r="BG2828" s="6">
        <f t="shared" si="835"/>
        <v>0</v>
      </c>
      <c r="BH2828" s="6">
        <f t="shared" si="833"/>
        <v>0</v>
      </c>
      <c r="BI2828" s="6">
        <f t="shared" si="836"/>
        <v>0</v>
      </c>
      <c r="BJ2828" s="6">
        <f t="shared" si="834"/>
        <v>0</v>
      </c>
      <c r="BK2828" s="6">
        <f t="shared" si="837"/>
        <v>1</v>
      </c>
      <c r="BL2828" s="6">
        <f t="shared" si="838"/>
        <v>3</v>
      </c>
      <c r="BM2828" s="6">
        <f t="shared" si="839"/>
        <v>0</v>
      </c>
      <c r="BN2828" s="6">
        <f t="shared" si="840"/>
        <v>0</v>
      </c>
      <c r="BO2828" s="6">
        <f t="shared" si="841"/>
        <v>1</v>
      </c>
      <c r="BP2828" s="6">
        <f t="shared" si="842"/>
        <v>4</v>
      </c>
      <c r="BQ2828" s="6">
        <f t="shared" si="846"/>
        <v>0</v>
      </c>
      <c r="BR2828" s="6">
        <f t="shared" si="847"/>
        <v>0</v>
      </c>
      <c r="BS2828" s="6">
        <f t="shared" si="849"/>
        <v>1</v>
      </c>
      <c r="BT2828" s="6">
        <f t="shared" si="850"/>
        <v>3</v>
      </c>
      <c r="CT2828" s="6">
        <f t="shared" si="848"/>
        <v>4</v>
      </c>
      <c r="CX2828" s="6" t="str">
        <f t="shared" si="829"/>
        <v>H</v>
      </c>
      <c r="CY2828" s="87">
        <f t="shared" si="830"/>
        <v>2597</v>
      </c>
      <c r="CZ2828" s="87">
        <f t="shared" si="831"/>
        <v>0</v>
      </c>
      <c r="DA2828" s="6">
        <f t="shared" si="832"/>
        <v>2597</v>
      </c>
    </row>
    <row r="2829" spans="1:133" hidden="1" x14ac:dyDescent="0.2">
      <c r="A2829" s="46">
        <v>6406</v>
      </c>
      <c r="B2829" s="46">
        <f t="shared" si="843"/>
        <v>7</v>
      </c>
      <c r="C2829" s="46">
        <f t="shared" si="844"/>
        <v>4</v>
      </c>
      <c r="D2829" s="46">
        <f t="shared" si="845"/>
        <v>9</v>
      </c>
      <c r="E2829" s="85">
        <v>36407</v>
      </c>
      <c r="F2829" s="94" t="s">
        <v>261</v>
      </c>
      <c r="G2829" s="93" t="s">
        <v>310</v>
      </c>
      <c r="H2829" s="93" t="s">
        <v>308</v>
      </c>
      <c r="I2829" s="93">
        <v>0</v>
      </c>
      <c r="J2829" s="93">
        <v>1</v>
      </c>
      <c r="K2829" s="93" t="s">
        <v>2928</v>
      </c>
      <c r="L2829" s="172">
        <v>3171</v>
      </c>
      <c r="N2829" s="50">
        <v>22</v>
      </c>
      <c r="O2829" s="7">
        <v>6</v>
      </c>
      <c r="P2829" s="7">
        <v>1</v>
      </c>
      <c r="Q2829" s="7">
        <v>1</v>
      </c>
      <c r="R2829" s="7">
        <v>4</v>
      </c>
      <c r="S2829" s="7">
        <v>4</v>
      </c>
      <c r="T2829" s="7">
        <v>11</v>
      </c>
      <c r="U2829" s="7">
        <v>4</v>
      </c>
      <c r="V2829" s="94">
        <v>4</v>
      </c>
      <c r="W2829" s="94">
        <v>5</v>
      </c>
      <c r="X2829" s="94"/>
      <c r="Y2829" s="94"/>
      <c r="Z2829" s="94">
        <v>2</v>
      </c>
      <c r="AA2829" s="94">
        <v>7</v>
      </c>
      <c r="AB2829" s="94">
        <v>10</v>
      </c>
      <c r="AC2829" s="94">
        <v>12</v>
      </c>
      <c r="AL2829" s="98"/>
      <c r="AM2829" s="98"/>
      <c r="AN2829" s="98"/>
      <c r="BG2829" s="6">
        <f t="shared" si="835"/>
        <v>0</v>
      </c>
      <c r="BH2829" s="6">
        <f t="shared" si="833"/>
        <v>0</v>
      </c>
      <c r="BI2829" s="6">
        <f t="shared" si="836"/>
        <v>0</v>
      </c>
      <c r="BJ2829" s="6">
        <f t="shared" si="834"/>
        <v>0</v>
      </c>
      <c r="BK2829" s="6">
        <f t="shared" si="837"/>
        <v>1</v>
      </c>
      <c r="BL2829" s="6">
        <f t="shared" si="838"/>
        <v>4</v>
      </c>
      <c r="BM2829" s="6">
        <f t="shared" si="839"/>
        <v>0</v>
      </c>
      <c r="BN2829" s="6">
        <f t="shared" si="840"/>
        <v>0</v>
      </c>
      <c r="BO2829" s="6">
        <f t="shared" si="841"/>
        <v>1</v>
      </c>
      <c r="BP2829" s="6">
        <f t="shared" si="842"/>
        <v>5</v>
      </c>
      <c r="BQ2829" s="6">
        <f t="shared" si="846"/>
        <v>0</v>
      </c>
      <c r="BR2829" s="6">
        <f t="shared" si="847"/>
        <v>0</v>
      </c>
      <c r="BS2829" s="6">
        <f t="shared" si="849"/>
        <v>1</v>
      </c>
      <c r="BT2829" s="6">
        <f t="shared" si="850"/>
        <v>4</v>
      </c>
      <c r="CT2829" s="6">
        <f t="shared" si="848"/>
        <v>4</v>
      </c>
      <c r="CX2829" s="6" t="str">
        <f t="shared" si="829"/>
        <v>A</v>
      </c>
      <c r="CY2829" s="87">
        <f t="shared" si="830"/>
        <v>3171</v>
      </c>
      <c r="CZ2829" s="87">
        <f t="shared" si="831"/>
        <v>0</v>
      </c>
      <c r="DA2829" s="6" t="str">
        <f t="shared" si="832"/>
        <v>na</v>
      </c>
    </row>
    <row r="2830" spans="1:133" hidden="1" x14ac:dyDescent="0.2">
      <c r="A2830" s="46">
        <v>6407</v>
      </c>
      <c r="B2830" s="46">
        <f t="shared" si="843"/>
        <v>7</v>
      </c>
      <c r="C2830" s="46">
        <f t="shared" si="844"/>
        <v>11</v>
      </c>
      <c r="D2830" s="46">
        <f t="shared" si="845"/>
        <v>9</v>
      </c>
      <c r="E2830" s="85">
        <v>36414</v>
      </c>
      <c r="F2830" s="94" t="s">
        <v>1573</v>
      </c>
      <c r="G2830" s="93" t="s">
        <v>103</v>
      </c>
      <c r="H2830" s="93" t="s">
        <v>307</v>
      </c>
      <c r="I2830" s="93">
        <v>0</v>
      </c>
      <c r="J2830" s="93">
        <v>0</v>
      </c>
      <c r="K2830" s="93" t="s">
        <v>2928</v>
      </c>
      <c r="L2830" s="172">
        <v>2832</v>
      </c>
      <c r="N2830" s="50">
        <v>22</v>
      </c>
      <c r="O2830" s="7">
        <v>7</v>
      </c>
      <c r="P2830" s="7">
        <v>1</v>
      </c>
      <c r="Q2830" s="7">
        <v>2</v>
      </c>
      <c r="R2830" s="7">
        <v>4</v>
      </c>
      <c r="S2830" s="7">
        <v>4</v>
      </c>
      <c r="T2830" s="7">
        <v>11</v>
      </c>
      <c r="U2830" s="7">
        <v>5</v>
      </c>
      <c r="V2830" s="94">
        <v>4</v>
      </c>
      <c r="W2830" s="94">
        <v>2</v>
      </c>
      <c r="X2830" s="94"/>
      <c r="Y2830" s="94"/>
      <c r="Z2830" s="94">
        <v>2</v>
      </c>
      <c r="AA2830" s="94">
        <v>3</v>
      </c>
      <c r="AB2830" s="94">
        <v>12</v>
      </c>
      <c r="AC2830" s="94">
        <v>20</v>
      </c>
      <c r="AL2830" s="98"/>
      <c r="AM2830" s="98"/>
      <c r="AN2830" s="98"/>
      <c r="BG2830" s="6">
        <f t="shared" si="835"/>
        <v>0</v>
      </c>
      <c r="BH2830" s="6">
        <f t="shared" si="833"/>
        <v>0</v>
      </c>
      <c r="BI2830" s="6">
        <f t="shared" si="836"/>
        <v>1</v>
      </c>
      <c r="BJ2830" s="6">
        <f t="shared" si="834"/>
        <v>1</v>
      </c>
      <c r="BK2830" s="6">
        <f t="shared" si="837"/>
        <v>0</v>
      </c>
      <c r="BL2830" s="6">
        <f t="shared" si="838"/>
        <v>0</v>
      </c>
      <c r="BM2830" s="6">
        <f t="shared" si="839"/>
        <v>1</v>
      </c>
      <c r="BN2830" s="6">
        <f t="shared" si="840"/>
        <v>1</v>
      </c>
      <c r="BO2830" s="6">
        <f t="shared" si="841"/>
        <v>1</v>
      </c>
      <c r="BP2830" s="6">
        <f t="shared" si="842"/>
        <v>6</v>
      </c>
      <c r="BQ2830" s="6">
        <f t="shared" si="846"/>
        <v>0</v>
      </c>
      <c r="BR2830" s="6">
        <f t="shared" si="847"/>
        <v>0</v>
      </c>
      <c r="BS2830" s="6">
        <f t="shared" si="849"/>
        <v>0</v>
      </c>
      <c r="BT2830" s="6">
        <f t="shared" si="850"/>
        <v>0</v>
      </c>
      <c r="CT2830" s="6">
        <f t="shared" si="848"/>
        <v>4</v>
      </c>
      <c r="CX2830" s="6" t="str">
        <f t="shared" si="829"/>
        <v>H</v>
      </c>
      <c r="CY2830" s="87">
        <f t="shared" si="830"/>
        <v>2832</v>
      </c>
      <c r="CZ2830" s="87">
        <f t="shared" si="831"/>
        <v>0</v>
      </c>
      <c r="DA2830" s="6">
        <f t="shared" si="832"/>
        <v>2832</v>
      </c>
    </row>
    <row r="2831" spans="1:133" hidden="1" x14ac:dyDescent="0.2">
      <c r="A2831" s="46">
        <v>6408</v>
      </c>
      <c r="B2831" s="46">
        <f t="shared" si="843"/>
        <v>7</v>
      </c>
      <c r="C2831" s="46">
        <f t="shared" si="844"/>
        <v>18</v>
      </c>
      <c r="D2831" s="46">
        <f t="shared" si="845"/>
        <v>9</v>
      </c>
      <c r="E2831" s="85">
        <v>36421</v>
      </c>
      <c r="F2831" s="94" t="s">
        <v>2245</v>
      </c>
      <c r="G2831" s="93" t="s">
        <v>310</v>
      </c>
      <c r="H2831" s="93" t="s">
        <v>308</v>
      </c>
      <c r="I2831" s="93">
        <v>1</v>
      </c>
      <c r="J2831" s="93">
        <v>2</v>
      </c>
      <c r="K2831" s="93" t="s">
        <v>3337</v>
      </c>
      <c r="L2831" s="172">
        <v>2904</v>
      </c>
      <c r="M2831" s="57" t="s">
        <v>1292</v>
      </c>
      <c r="N2831" s="50">
        <v>23</v>
      </c>
      <c r="O2831" s="7">
        <v>8</v>
      </c>
      <c r="P2831" s="7">
        <v>1</v>
      </c>
      <c r="Q2831" s="7">
        <v>2</v>
      </c>
      <c r="R2831" s="7">
        <v>5</v>
      </c>
      <c r="S2831" s="7">
        <v>5</v>
      </c>
      <c r="T2831" s="7">
        <v>13</v>
      </c>
      <c r="U2831" s="7">
        <v>5</v>
      </c>
      <c r="V2831" s="94">
        <v>4</v>
      </c>
      <c r="W2831" s="94">
        <v>5</v>
      </c>
      <c r="X2831" s="94"/>
      <c r="Y2831" s="94"/>
      <c r="Z2831" s="94">
        <v>1</v>
      </c>
      <c r="AA2831" s="94">
        <v>4</v>
      </c>
      <c r="AB2831" s="94">
        <v>12</v>
      </c>
      <c r="AC2831" s="94">
        <v>17</v>
      </c>
      <c r="AL2831" s="98"/>
      <c r="AM2831" s="98"/>
      <c r="AN2831" s="98"/>
      <c r="BG2831" s="6">
        <f t="shared" si="835"/>
        <v>0</v>
      </c>
      <c r="BH2831" s="6">
        <f t="shared" si="833"/>
        <v>0</v>
      </c>
      <c r="BI2831" s="6">
        <f t="shared" si="836"/>
        <v>0</v>
      </c>
      <c r="BJ2831" s="6">
        <f t="shared" si="834"/>
        <v>0</v>
      </c>
      <c r="BK2831" s="6">
        <f t="shared" si="837"/>
        <v>1</v>
      </c>
      <c r="BL2831" s="6">
        <f t="shared" si="838"/>
        <v>1</v>
      </c>
      <c r="BM2831" s="6">
        <f t="shared" si="839"/>
        <v>0</v>
      </c>
      <c r="BN2831" s="6">
        <f t="shared" si="840"/>
        <v>0</v>
      </c>
      <c r="BO2831" s="6">
        <f t="shared" si="841"/>
        <v>1</v>
      </c>
      <c r="BP2831" s="6">
        <f t="shared" si="842"/>
        <v>7</v>
      </c>
      <c r="BQ2831" s="6">
        <f t="shared" si="846"/>
        <v>1</v>
      </c>
      <c r="BR2831" s="6">
        <f t="shared" si="847"/>
        <v>1</v>
      </c>
      <c r="BS2831" s="6">
        <f t="shared" si="849"/>
        <v>1</v>
      </c>
      <c r="BT2831" s="6">
        <f t="shared" si="850"/>
        <v>1</v>
      </c>
      <c r="CT2831" s="6">
        <f t="shared" si="848"/>
        <v>4</v>
      </c>
      <c r="CX2831" s="6" t="str">
        <f t="shared" si="829"/>
        <v>A</v>
      </c>
      <c r="CY2831" s="87">
        <f t="shared" si="830"/>
        <v>2904</v>
      </c>
      <c r="CZ2831" s="87">
        <f t="shared" si="831"/>
        <v>0</v>
      </c>
      <c r="DA2831" s="6" t="str">
        <f t="shared" si="832"/>
        <v>na</v>
      </c>
    </row>
    <row r="2832" spans="1:133" hidden="1" x14ac:dyDescent="0.2">
      <c r="A2832" s="46">
        <v>6409</v>
      </c>
      <c r="B2832" s="46">
        <f t="shared" si="843"/>
        <v>7</v>
      </c>
      <c r="C2832" s="46">
        <f t="shared" si="844"/>
        <v>25</v>
      </c>
      <c r="D2832" s="46">
        <f t="shared" si="845"/>
        <v>9</v>
      </c>
      <c r="E2832" s="85">
        <v>36428</v>
      </c>
      <c r="F2832" s="94" t="s">
        <v>2853</v>
      </c>
      <c r="G2832" s="93" t="s">
        <v>310</v>
      </c>
      <c r="H2832" s="93" t="s">
        <v>307</v>
      </c>
      <c r="I2832" s="93">
        <v>1</v>
      </c>
      <c r="J2832" s="93">
        <v>1</v>
      </c>
      <c r="K2832" s="93" t="s">
        <v>3337</v>
      </c>
      <c r="L2832" s="172">
        <v>8293</v>
      </c>
      <c r="M2832" s="4" t="s">
        <v>4187</v>
      </c>
      <c r="N2832" s="50">
        <v>23</v>
      </c>
      <c r="O2832" s="7">
        <v>9</v>
      </c>
      <c r="P2832" s="7">
        <v>1</v>
      </c>
      <c r="Q2832" s="7">
        <v>3</v>
      </c>
      <c r="R2832" s="7">
        <v>5</v>
      </c>
      <c r="S2832" s="7">
        <v>6</v>
      </c>
      <c r="T2832" s="7">
        <v>14</v>
      </c>
      <c r="U2832" s="7">
        <v>6</v>
      </c>
      <c r="V2832" s="94"/>
      <c r="W2832" s="94"/>
      <c r="X2832" s="94"/>
      <c r="Y2832" s="94"/>
      <c r="Z2832" s="94"/>
      <c r="AA2832" s="94"/>
      <c r="AB2832" s="94"/>
      <c r="AC2832" s="94"/>
      <c r="AL2832" s="98"/>
      <c r="AM2832" s="98"/>
      <c r="AN2832" s="98"/>
      <c r="BG2832" s="6">
        <f t="shared" si="835"/>
        <v>0</v>
      </c>
      <c r="BH2832" s="6">
        <f t="shared" si="833"/>
        <v>0</v>
      </c>
      <c r="BI2832" s="6">
        <f t="shared" si="836"/>
        <v>1</v>
      </c>
      <c r="BJ2832" s="6">
        <f t="shared" si="834"/>
        <v>1</v>
      </c>
      <c r="BK2832" s="6">
        <f t="shared" si="837"/>
        <v>0</v>
      </c>
      <c r="BL2832" s="6">
        <f t="shared" si="838"/>
        <v>0</v>
      </c>
      <c r="BM2832" s="6">
        <f t="shared" si="839"/>
        <v>1</v>
      </c>
      <c r="BN2832" s="6">
        <f t="shared" si="840"/>
        <v>1</v>
      </c>
      <c r="BO2832" s="6">
        <f t="shared" si="841"/>
        <v>1</v>
      </c>
      <c r="BP2832" s="6">
        <f t="shared" si="842"/>
        <v>8</v>
      </c>
      <c r="BQ2832" s="6">
        <f t="shared" si="846"/>
        <v>1</v>
      </c>
      <c r="BR2832" s="6">
        <f t="shared" si="847"/>
        <v>2</v>
      </c>
      <c r="BS2832" s="6">
        <f t="shared" si="849"/>
        <v>1</v>
      </c>
      <c r="BT2832" s="6">
        <f t="shared" si="850"/>
        <v>2</v>
      </c>
      <c r="CT2832" s="6">
        <f t="shared" si="848"/>
        <v>0</v>
      </c>
      <c r="CX2832" s="6" t="str">
        <f t="shared" si="829"/>
        <v>A</v>
      </c>
      <c r="CY2832" s="87">
        <f t="shared" si="830"/>
        <v>8293</v>
      </c>
      <c r="CZ2832" s="87">
        <f t="shared" si="831"/>
        <v>0</v>
      </c>
      <c r="DA2832" s="6" t="str">
        <f t="shared" si="832"/>
        <v>na</v>
      </c>
    </row>
    <row r="2833" spans="1:105" hidden="1" x14ac:dyDescent="0.2">
      <c r="A2833" s="46">
        <v>6410</v>
      </c>
      <c r="B2833" s="46">
        <f t="shared" si="843"/>
        <v>7</v>
      </c>
      <c r="C2833" s="46">
        <f t="shared" si="844"/>
        <v>2</v>
      </c>
      <c r="D2833" s="46">
        <f t="shared" si="845"/>
        <v>10</v>
      </c>
      <c r="E2833" s="85">
        <v>36435</v>
      </c>
      <c r="F2833" s="94" t="s">
        <v>1705</v>
      </c>
      <c r="G2833" s="93" t="s">
        <v>103</v>
      </c>
      <c r="H2833" s="93" t="s">
        <v>307</v>
      </c>
      <c r="I2833" s="93">
        <v>2</v>
      </c>
      <c r="J2833" s="93">
        <v>2</v>
      </c>
      <c r="K2833" s="93" t="s">
        <v>2928</v>
      </c>
      <c r="L2833" s="172">
        <v>2452</v>
      </c>
      <c r="M2833" s="4" t="s">
        <v>4188</v>
      </c>
      <c r="N2833" s="50">
        <v>23</v>
      </c>
      <c r="O2833" s="7">
        <v>10</v>
      </c>
      <c r="P2833" s="7">
        <v>1</v>
      </c>
      <c r="Q2833" s="7">
        <v>4</v>
      </c>
      <c r="R2833" s="7">
        <v>5</v>
      </c>
      <c r="S2833" s="7">
        <v>8</v>
      </c>
      <c r="T2833" s="7">
        <v>16</v>
      </c>
      <c r="U2833" s="7">
        <v>7</v>
      </c>
      <c r="V2833" s="94"/>
      <c r="W2833" s="94"/>
      <c r="X2833" s="94"/>
      <c r="Y2833" s="94"/>
      <c r="Z2833" s="94"/>
      <c r="AA2833" s="94"/>
      <c r="AB2833" s="94"/>
      <c r="AC2833" s="94"/>
      <c r="AL2833" s="98"/>
      <c r="AM2833" s="98"/>
      <c r="AN2833" s="98"/>
      <c r="BG2833" s="6">
        <f t="shared" si="835"/>
        <v>0</v>
      </c>
      <c r="BH2833" s="6">
        <f t="shared" si="833"/>
        <v>0</v>
      </c>
      <c r="BI2833" s="6">
        <f t="shared" si="836"/>
        <v>1</v>
      </c>
      <c r="BJ2833" s="6">
        <f t="shared" si="834"/>
        <v>2</v>
      </c>
      <c r="BK2833" s="6">
        <f t="shared" si="837"/>
        <v>0</v>
      </c>
      <c r="BL2833" s="6">
        <f t="shared" si="838"/>
        <v>0</v>
      </c>
      <c r="BM2833" s="6">
        <f t="shared" si="839"/>
        <v>1</v>
      </c>
      <c r="BN2833" s="6">
        <f t="shared" si="840"/>
        <v>2</v>
      </c>
      <c r="BO2833" s="6">
        <f t="shared" si="841"/>
        <v>1</v>
      </c>
      <c r="BP2833" s="6">
        <f t="shared" si="842"/>
        <v>9</v>
      </c>
      <c r="BQ2833" s="6">
        <f t="shared" si="846"/>
        <v>1</v>
      </c>
      <c r="BR2833" s="6">
        <f t="shared" si="847"/>
        <v>3</v>
      </c>
      <c r="BS2833" s="6">
        <f t="shared" si="849"/>
        <v>1</v>
      </c>
      <c r="BT2833" s="6">
        <f t="shared" si="850"/>
        <v>3</v>
      </c>
      <c r="CT2833" s="6">
        <f t="shared" si="848"/>
        <v>0</v>
      </c>
      <c r="CX2833" s="6" t="str">
        <f t="shared" si="829"/>
        <v>H</v>
      </c>
      <c r="CY2833" s="87">
        <f t="shared" si="830"/>
        <v>2452</v>
      </c>
      <c r="CZ2833" s="87">
        <f t="shared" si="831"/>
        <v>0</v>
      </c>
      <c r="DA2833" s="6">
        <f t="shared" si="832"/>
        <v>2452</v>
      </c>
    </row>
    <row r="2834" spans="1:105" hidden="1" x14ac:dyDescent="0.2">
      <c r="A2834" s="46">
        <v>6411</v>
      </c>
      <c r="B2834" s="46">
        <f t="shared" si="843"/>
        <v>7</v>
      </c>
      <c r="C2834" s="46">
        <f t="shared" si="844"/>
        <v>9</v>
      </c>
      <c r="D2834" s="46">
        <f t="shared" si="845"/>
        <v>10</v>
      </c>
      <c r="E2834" s="85">
        <v>36442</v>
      </c>
      <c r="F2834" s="94" t="s">
        <v>1501</v>
      </c>
      <c r="G2834" s="93" t="s">
        <v>103</v>
      </c>
      <c r="H2834" s="93" t="s">
        <v>306</v>
      </c>
      <c r="I2834" s="93">
        <v>2</v>
      </c>
      <c r="J2834" s="93">
        <v>1</v>
      </c>
      <c r="K2834" s="93" t="s">
        <v>3298</v>
      </c>
      <c r="L2834" s="172">
        <v>2320</v>
      </c>
      <c r="M2834" s="4" t="s">
        <v>4189</v>
      </c>
      <c r="N2834" s="50">
        <v>22</v>
      </c>
      <c r="O2834" s="7">
        <v>11</v>
      </c>
      <c r="P2834" s="7">
        <v>2</v>
      </c>
      <c r="Q2834" s="7">
        <v>4</v>
      </c>
      <c r="R2834" s="7">
        <v>5</v>
      </c>
      <c r="S2834" s="7">
        <v>10</v>
      </c>
      <c r="T2834" s="7">
        <v>17</v>
      </c>
      <c r="U2834" s="7">
        <v>10</v>
      </c>
      <c r="V2834" s="94">
        <v>6</v>
      </c>
      <c r="W2834" s="94">
        <v>6</v>
      </c>
      <c r="X2834" s="94"/>
      <c r="Y2834" s="94"/>
      <c r="Z2834" s="94">
        <v>3</v>
      </c>
      <c r="AA2834" s="94">
        <v>3</v>
      </c>
      <c r="AB2834" s="94">
        <v>10</v>
      </c>
      <c r="AC2834" s="94">
        <v>12</v>
      </c>
      <c r="AL2834" s="98"/>
      <c r="AM2834" s="98"/>
      <c r="AN2834" s="98"/>
      <c r="BG2834" s="6">
        <f t="shared" si="835"/>
        <v>1</v>
      </c>
      <c r="BH2834" s="6">
        <f t="shared" si="833"/>
        <v>1</v>
      </c>
      <c r="BI2834" s="6">
        <f t="shared" si="836"/>
        <v>0</v>
      </c>
      <c r="BJ2834" s="6">
        <f t="shared" si="834"/>
        <v>0</v>
      </c>
      <c r="BK2834" s="6">
        <f t="shared" si="837"/>
        <v>0</v>
      </c>
      <c r="BL2834" s="6">
        <f t="shared" si="838"/>
        <v>0</v>
      </c>
      <c r="BM2834" s="6">
        <f t="shared" si="839"/>
        <v>1</v>
      </c>
      <c r="BN2834" s="6">
        <f t="shared" si="840"/>
        <v>3</v>
      </c>
      <c r="BO2834" s="6">
        <f t="shared" si="841"/>
        <v>0</v>
      </c>
      <c r="BP2834" s="6">
        <f t="shared" si="842"/>
        <v>0</v>
      </c>
      <c r="BQ2834" s="6">
        <f t="shared" si="846"/>
        <v>1</v>
      </c>
      <c r="BR2834" s="6">
        <f t="shared" si="847"/>
        <v>4</v>
      </c>
      <c r="BS2834" s="6">
        <f t="shared" si="849"/>
        <v>1</v>
      </c>
      <c r="BT2834" s="6">
        <f t="shared" si="850"/>
        <v>4</v>
      </c>
      <c r="CT2834" s="6">
        <f t="shared" si="848"/>
        <v>6</v>
      </c>
      <c r="CX2834" s="6" t="str">
        <f t="shared" si="829"/>
        <v>H</v>
      </c>
      <c r="CY2834" s="87">
        <f t="shared" si="830"/>
        <v>2320</v>
      </c>
      <c r="CZ2834" s="87">
        <f t="shared" si="831"/>
        <v>0</v>
      </c>
      <c r="DA2834" s="6">
        <f t="shared" si="832"/>
        <v>2320</v>
      </c>
    </row>
    <row r="2835" spans="1:105" hidden="1" x14ac:dyDescent="0.2">
      <c r="A2835" s="46">
        <v>6412</v>
      </c>
      <c r="B2835" s="46">
        <f t="shared" si="843"/>
        <v>7</v>
      </c>
      <c r="C2835" s="46">
        <f t="shared" si="844"/>
        <v>16</v>
      </c>
      <c r="D2835" s="46">
        <f t="shared" si="845"/>
        <v>10</v>
      </c>
      <c r="E2835" s="85">
        <v>36449</v>
      </c>
      <c r="F2835" s="94" t="s">
        <v>572</v>
      </c>
      <c r="G2835" s="93" t="s">
        <v>310</v>
      </c>
      <c r="H2835" s="93" t="s">
        <v>306</v>
      </c>
      <c r="I2835" s="93">
        <v>1</v>
      </c>
      <c r="J2835" s="93">
        <v>0</v>
      </c>
      <c r="K2835" s="93" t="s">
        <v>2928</v>
      </c>
      <c r="L2835" s="172">
        <v>5862</v>
      </c>
      <c r="M2835" s="57" t="s">
        <v>655</v>
      </c>
      <c r="N2835" s="50">
        <v>17</v>
      </c>
      <c r="O2835" s="7">
        <v>12</v>
      </c>
      <c r="P2835" s="7">
        <v>3</v>
      </c>
      <c r="Q2835" s="7">
        <v>4</v>
      </c>
      <c r="R2835" s="7">
        <v>5</v>
      </c>
      <c r="S2835" s="7">
        <v>11</v>
      </c>
      <c r="T2835" s="7">
        <v>17</v>
      </c>
      <c r="U2835" s="7">
        <v>13</v>
      </c>
      <c r="V2835" s="94">
        <v>2</v>
      </c>
      <c r="W2835" s="94">
        <v>5</v>
      </c>
      <c r="X2835" s="94">
        <v>3</v>
      </c>
      <c r="Y2835" s="94">
        <v>4</v>
      </c>
      <c r="Z2835" s="94">
        <v>7</v>
      </c>
      <c r="AA2835" s="94">
        <v>10</v>
      </c>
      <c r="AB2835" s="94">
        <v>23</v>
      </c>
      <c r="AC2835" s="94">
        <v>15</v>
      </c>
      <c r="AL2835" s="98"/>
      <c r="AM2835" s="98"/>
      <c r="AN2835" s="98"/>
      <c r="BG2835" s="6">
        <f t="shared" si="835"/>
        <v>1</v>
      </c>
      <c r="BH2835" s="6">
        <f t="shared" si="833"/>
        <v>2</v>
      </c>
      <c r="BI2835" s="6">
        <f t="shared" si="836"/>
        <v>0</v>
      </c>
      <c r="BJ2835" s="6">
        <f t="shared" si="834"/>
        <v>0</v>
      </c>
      <c r="BK2835" s="6">
        <f t="shared" si="837"/>
        <v>0</v>
      </c>
      <c r="BL2835" s="6">
        <f t="shared" si="838"/>
        <v>0</v>
      </c>
      <c r="BM2835" s="6">
        <f t="shared" si="839"/>
        <v>1</v>
      </c>
      <c r="BN2835" s="6">
        <f t="shared" si="840"/>
        <v>4</v>
      </c>
      <c r="BO2835" s="6">
        <f t="shared" si="841"/>
        <v>0</v>
      </c>
      <c r="BP2835" s="6">
        <f t="shared" si="842"/>
        <v>0</v>
      </c>
      <c r="BQ2835" s="6">
        <f t="shared" si="846"/>
        <v>1</v>
      </c>
      <c r="BR2835" s="6">
        <f t="shared" si="847"/>
        <v>5</v>
      </c>
      <c r="BS2835" s="6">
        <f t="shared" si="849"/>
        <v>0</v>
      </c>
      <c r="BT2835" s="6">
        <f t="shared" si="850"/>
        <v>0</v>
      </c>
      <c r="CT2835" s="6">
        <f t="shared" si="848"/>
        <v>5</v>
      </c>
      <c r="CX2835" s="6" t="str">
        <f t="shared" si="829"/>
        <v>A</v>
      </c>
      <c r="CY2835" s="87">
        <f t="shared" si="830"/>
        <v>5862</v>
      </c>
      <c r="CZ2835" s="87">
        <f t="shared" si="831"/>
        <v>0</v>
      </c>
      <c r="DA2835" s="6" t="str">
        <f t="shared" si="832"/>
        <v>na</v>
      </c>
    </row>
    <row r="2836" spans="1:105" hidden="1" x14ac:dyDescent="0.2">
      <c r="A2836" s="46">
        <v>6413</v>
      </c>
      <c r="B2836" s="46">
        <f t="shared" si="843"/>
        <v>3</v>
      </c>
      <c r="C2836" s="46">
        <f t="shared" si="844"/>
        <v>19</v>
      </c>
      <c r="D2836" s="46">
        <f t="shared" si="845"/>
        <v>10</v>
      </c>
      <c r="E2836" s="85">
        <v>36452</v>
      </c>
      <c r="F2836" s="94" t="s">
        <v>583</v>
      </c>
      <c r="G2836" s="93" t="s">
        <v>310</v>
      </c>
      <c r="H2836" s="93" t="s">
        <v>306</v>
      </c>
      <c r="I2836" s="93">
        <v>2</v>
      </c>
      <c r="J2836" s="93">
        <v>0</v>
      </c>
      <c r="K2836" s="93" t="s">
        <v>2054</v>
      </c>
      <c r="L2836" s="172">
        <v>2963</v>
      </c>
      <c r="M2836" s="57" t="s">
        <v>656</v>
      </c>
      <c r="N2836" s="50">
        <v>17</v>
      </c>
      <c r="O2836" s="7">
        <v>13</v>
      </c>
      <c r="P2836" s="7">
        <v>4</v>
      </c>
      <c r="Q2836" s="7">
        <v>4</v>
      </c>
      <c r="R2836" s="7">
        <v>5</v>
      </c>
      <c r="S2836" s="7">
        <v>13</v>
      </c>
      <c r="T2836" s="7">
        <v>17</v>
      </c>
      <c r="U2836" s="7">
        <v>16</v>
      </c>
      <c r="V2836" s="94">
        <v>4</v>
      </c>
      <c r="W2836" s="94">
        <v>3</v>
      </c>
      <c r="X2836" s="94"/>
      <c r="Y2836" s="94"/>
      <c r="Z2836" s="94">
        <v>3</v>
      </c>
      <c r="AA2836" s="94">
        <v>9</v>
      </c>
      <c r="AB2836" s="94">
        <v>7</v>
      </c>
      <c r="AC2836" s="94">
        <v>18</v>
      </c>
      <c r="AL2836" s="98"/>
      <c r="AM2836" s="98"/>
      <c r="AN2836" s="98"/>
      <c r="BG2836" s="6">
        <f t="shared" si="835"/>
        <v>1</v>
      </c>
      <c r="BH2836" s="6">
        <f t="shared" si="833"/>
        <v>3</v>
      </c>
      <c r="BI2836" s="6">
        <f t="shared" si="836"/>
        <v>0</v>
      </c>
      <c r="BJ2836" s="6">
        <f t="shared" si="834"/>
        <v>0</v>
      </c>
      <c r="BK2836" s="6">
        <f t="shared" si="837"/>
        <v>0</v>
      </c>
      <c r="BL2836" s="6">
        <f t="shared" si="838"/>
        <v>0</v>
      </c>
      <c r="BM2836" s="6">
        <f t="shared" si="839"/>
        <v>1</v>
      </c>
      <c r="BN2836" s="6">
        <f t="shared" si="840"/>
        <v>5</v>
      </c>
      <c r="BO2836" s="6">
        <f t="shared" si="841"/>
        <v>0</v>
      </c>
      <c r="BP2836" s="6">
        <f t="shared" si="842"/>
        <v>0</v>
      </c>
      <c r="BQ2836" s="6">
        <f t="shared" si="846"/>
        <v>1</v>
      </c>
      <c r="BR2836" s="6">
        <f t="shared" si="847"/>
        <v>6</v>
      </c>
      <c r="BS2836" s="6">
        <f t="shared" si="849"/>
        <v>0</v>
      </c>
      <c r="BT2836" s="6">
        <f t="shared" si="850"/>
        <v>0</v>
      </c>
      <c r="CT2836" s="6">
        <f t="shared" si="848"/>
        <v>4</v>
      </c>
      <c r="CX2836" s="6" t="str">
        <f t="shared" si="829"/>
        <v>A</v>
      </c>
      <c r="CY2836" s="87">
        <f t="shared" si="830"/>
        <v>2963</v>
      </c>
      <c r="CZ2836" s="87">
        <f t="shared" si="831"/>
        <v>0</v>
      </c>
      <c r="DA2836" s="6" t="str">
        <f t="shared" si="832"/>
        <v>na</v>
      </c>
    </row>
    <row r="2837" spans="1:105" hidden="1" x14ac:dyDescent="0.2">
      <c r="A2837" s="46">
        <v>6414</v>
      </c>
      <c r="B2837" s="46">
        <f t="shared" si="843"/>
        <v>7</v>
      </c>
      <c r="C2837" s="46">
        <f t="shared" si="844"/>
        <v>23</v>
      </c>
      <c r="D2837" s="46">
        <f t="shared" si="845"/>
        <v>10</v>
      </c>
      <c r="E2837" s="85">
        <v>36456</v>
      </c>
      <c r="F2837" s="94" t="s">
        <v>2851</v>
      </c>
      <c r="G2837" s="93" t="s">
        <v>103</v>
      </c>
      <c r="H2837" s="93" t="s">
        <v>307</v>
      </c>
      <c r="I2837" s="93">
        <v>1</v>
      </c>
      <c r="J2837" s="93">
        <v>1</v>
      </c>
      <c r="K2837" s="93" t="s">
        <v>2433</v>
      </c>
      <c r="L2837" s="172">
        <v>5109</v>
      </c>
      <c r="M2837" s="57" t="s">
        <v>4190</v>
      </c>
      <c r="N2837" s="50">
        <v>17</v>
      </c>
      <c r="O2837" s="7">
        <v>14</v>
      </c>
      <c r="P2837" s="7">
        <v>4</v>
      </c>
      <c r="Q2837" s="7">
        <v>5</v>
      </c>
      <c r="R2837" s="7">
        <v>5</v>
      </c>
      <c r="S2837" s="7">
        <v>14</v>
      </c>
      <c r="T2837" s="7">
        <v>18</v>
      </c>
      <c r="U2837" s="7">
        <v>17</v>
      </c>
      <c r="V2837" s="94">
        <v>4</v>
      </c>
      <c r="W2837" s="94">
        <v>6</v>
      </c>
      <c r="X2837" s="94"/>
      <c r="Y2837" s="94"/>
      <c r="Z2837" s="94">
        <v>8</v>
      </c>
      <c r="AA2837" s="94">
        <v>5</v>
      </c>
      <c r="AB2837" s="94">
        <v>7</v>
      </c>
      <c r="AC2837" s="94">
        <v>12</v>
      </c>
      <c r="AL2837" s="98"/>
      <c r="AM2837" s="98"/>
      <c r="AN2837" s="98"/>
      <c r="BG2837" s="6">
        <f t="shared" si="835"/>
        <v>0</v>
      </c>
      <c r="BH2837" s="6">
        <f t="shared" si="833"/>
        <v>0</v>
      </c>
      <c r="BI2837" s="6">
        <f t="shared" si="836"/>
        <v>1</v>
      </c>
      <c r="BJ2837" s="6">
        <f t="shared" si="834"/>
        <v>1</v>
      </c>
      <c r="BK2837" s="6">
        <f t="shared" si="837"/>
        <v>0</v>
      </c>
      <c r="BL2837" s="6">
        <f t="shared" si="838"/>
        <v>0</v>
      </c>
      <c r="BM2837" s="6">
        <f t="shared" si="839"/>
        <v>1</v>
      </c>
      <c r="BN2837" s="6">
        <f t="shared" si="840"/>
        <v>6</v>
      </c>
      <c r="BO2837" s="6">
        <f t="shared" si="841"/>
        <v>1</v>
      </c>
      <c r="BP2837" s="6">
        <f t="shared" si="842"/>
        <v>1</v>
      </c>
      <c r="BQ2837" s="6">
        <f t="shared" si="846"/>
        <v>1</v>
      </c>
      <c r="BR2837" s="6">
        <f t="shared" si="847"/>
        <v>7</v>
      </c>
      <c r="BS2837" s="6">
        <f t="shared" si="849"/>
        <v>1</v>
      </c>
      <c r="BT2837" s="6">
        <f t="shared" si="850"/>
        <v>1</v>
      </c>
      <c r="CT2837" s="6">
        <f t="shared" si="848"/>
        <v>4</v>
      </c>
      <c r="CX2837" s="6" t="str">
        <f t="shared" si="829"/>
        <v>H</v>
      </c>
      <c r="CY2837" s="87">
        <f t="shared" si="830"/>
        <v>5109</v>
      </c>
      <c r="CZ2837" s="87">
        <f t="shared" si="831"/>
        <v>0</v>
      </c>
      <c r="DA2837" s="6">
        <f t="shared" si="832"/>
        <v>5109</v>
      </c>
    </row>
    <row r="2838" spans="1:105" hidden="1" x14ac:dyDescent="0.2">
      <c r="A2838" s="46">
        <v>6415</v>
      </c>
      <c r="B2838" s="46">
        <f t="shared" si="843"/>
        <v>3</v>
      </c>
      <c r="C2838" s="46">
        <f t="shared" si="844"/>
        <v>2</v>
      </c>
      <c r="D2838" s="46">
        <f t="shared" si="845"/>
        <v>11</v>
      </c>
      <c r="E2838" s="85">
        <v>36466</v>
      </c>
      <c r="F2838" s="94" t="s">
        <v>2070</v>
      </c>
      <c r="G2838" s="93" t="s">
        <v>310</v>
      </c>
      <c r="H2838" s="93" t="s">
        <v>306</v>
      </c>
      <c r="I2838" s="93">
        <v>1</v>
      </c>
      <c r="J2838" s="93">
        <v>0</v>
      </c>
      <c r="K2838" s="93" t="s">
        <v>2433</v>
      </c>
      <c r="L2838" s="172">
        <v>2512</v>
      </c>
      <c r="M2838" s="57" t="s">
        <v>657</v>
      </c>
      <c r="N2838" s="50">
        <v>17</v>
      </c>
      <c r="O2838" s="7">
        <v>15</v>
      </c>
      <c r="P2838" s="7">
        <v>5</v>
      </c>
      <c r="Q2838" s="7">
        <v>5</v>
      </c>
      <c r="R2838" s="7">
        <v>5</v>
      </c>
      <c r="S2838" s="7">
        <v>15</v>
      </c>
      <c r="T2838" s="7">
        <v>18</v>
      </c>
      <c r="U2838" s="7">
        <v>20</v>
      </c>
      <c r="V2838" s="94">
        <v>4</v>
      </c>
      <c r="W2838" s="94">
        <v>3</v>
      </c>
      <c r="X2838" s="94">
        <v>4</v>
      </c>
      <c r="Y2838" s="94">
        <v>9</v>
      </c>
      <c r="Z2838" s="94">
        <v>2</v>
      </c>
      <c r="AA2838" s="94">
        <v>8</v>
      </c>
      <c r="AB2838" s="94">
        <v>10</v>
      </c>
      <c r="AC2838" s="94">
        <v>17</v>
      </c>
      <c r="AL2838" s="98"/>
      <c r="AM2838" s="98"/>
      <c r="AN2838" s="98"/>
      <c r="BG2838" s="6">
        <f t="shared" si="835"/>
        <v>1</v>
      </c>
      <c r="BH2838" s="6">
        <f t="shared" si="833"/>
        <v>1</v>
      </c>
      <c r="BI2838" s="6">
        <f t="shared" si="836"/>
        <v>0</v>
      </c>
      <c r="BJ2838" s="6">
        <f t="shared" si="834"/>
        <v>0</v>
      </c>
      <c r="BK2838" s="6">
        <f t="shared" si="837"/>
        <v>0</v>
      </c>
      <c r="BL2838" s="6">
        <f t="shared" si="838"/>
        <v>0</v>
      </c>
      <c r="BM2838" s="6">
        <f t="shared" si="839"/>
        <v>1</v>
      </c>
      <c r="BN2838" s="6">
        <f t="shared" si="840"/>
        <v>7</v>
      </c>
      <c r="BO2838" s="6">
        <f t="shared" si="841"/>
        <v>0</v>
      </c>
      <c r="BP2838" s="6">
        <f t="shared" si="842"/>
        <v>0</v>
      </c>
      <c r="BQ2838" s="6">
        <f t="shared" si="846"/>
        <v>1</v>
      </c>
      <c r="BR2838" s="6">
        <f t="shared" si="847"/>
        <v>8</v>
      </c>
      <c r="BS2838" s="6">
        <f t="shared" si="849"/>
        <v>0</v>
      </c>
      <c r="BT2838" s="6">
        <f t="shared" si="850"/>
        <v>0</v>
      </c>
      <c r="CT2838" s="6">
        <f t="shared" si="848"/>
        <v>8</v>
      </c>
      <c r="CX2838" s="6" t="str">
        <f t="shared" si="829"/>
        <v>A</v>
      </c>
      <c r="CY2838" s="87">
        <f t="shared" si="830"/>
        <v>2512</v>
      </c>
      <c r="CZ2838" s="87">
        <f t="shared" si="831"/>
        <v>0</v>
      </c>
      <c r="DA2838" s="6" t="str">
        <f t="shared" si="832"/>
        <v>na</v>
      </c>
    </row>
    <row r="2839" spans="1:105" hidden="1" x14ac:dyDescent="0.2">
      <c r="A2839" s="46">
        <v>6416</v>
      </c>
      <c r="B2839" s="46">
        <f t="shared" si="843"/>
        <v>7</v>
      </c>
      <c r="C2839" s="46">
        <f t="shared" si="844"/>
        <v>6</v>
      </c>
      <c r="D2839" s="46">
        <f t="shared" si="845"/>
        <v>11</v>
      </c>
      <c r="E2839" s="85">
        <v>36470</v>
      </c>
      <c r="F2839" s="94" t="s">
        <v>874</v>
      </c>
      <c r="G2839" s="93" t="s">
        <v>103</v>
      </c>
      <c r="H2839" s="93" t="s">
        <v>308</v>
      </c>
      <c r="I2839" s="93">
        <v>0</v>
      </c>
      <c r="J2839" s="93">
        <v>2</v>
      </c>
      <c r="K2839" s="93" t="s">
        <v>3298</v>
      </c>
      <c r="L2839" s="172">
        <v>2469</v>
      </c>
      <c r="M2839" s="4" t="s">
        <v>658</v>
      </c>
      <c r="N2839" s="50">
        <v>17</v>
      </c>
      <c r="O2839" s="7">
        <v>16</v>
      </c>
      <c r="P2839" s="7">
        <v>5</v>
      </c>
      <c r="Q2839" s="7">
        <v>5</v>
      </c>
      <c r="R2839" s="7">
        <v>6</v>
      </c>
      <c r="S2839" s="7">
        <v>15</v>
      </c>
      <c r="T2839" s="7">
        <v>20</v>
      </c>
      <c r="U2839" s="7">
        <v>20</v>
      </c>
      <c r="V2839" s="94">
        <v>1</v>
      </c>
      <c r="W2839" s="94">
        <v>11</v>
      </c>
      <c r="X2839" s="94">
        <v>7</v>
      </c>
      <c r="Y2839" s="94">
        <v>6</v>
      </c>
      <c r="Z2839" s="94">
        <v>3</v>
      </c>
      <c r="AA2839" s="94">
        <v>6</v>
      </c>
      <c r="AB2839" s="94">
        <v>8</v>
      </c>
      <c r="AC2839" s="94">
        <v>17</v>
      </c>
      <c r="AL2839" s="98"/>
      <c r="AM2839" s="98"/>
      <c r="AN2839" s="98"/>
      <c r="BG2839" s="6">
        <f t="shared" si="835"/>
        <v>0</v>
      </c>
      <c r="BH2839" s="6">
        <f t="shared" si="833"/>
        <v>0</v>
      </c>
      <c r="BI2839" s="6">
        <f t="shared" si="836"/>
        <v>0</v>
      </c>
      <c r="BJ2839" s="6">
        <f t="shared" si="834"/>
        <v>0</v>
      </c>
      <c r="BK2839" s="6">
        <f t="shared" si="837"/>
        <v>1</v>
      </c>
      <c r="BL2839" s="6">
        <f t="shared" si="838"/>
        <v>1</v>
      </c>
      <c r="BM2839" s="6">
        <f t="shared" si="839"/>
        <v>0</v>
      </c>
      <c r="BN2839" s="6">
        <f t="shared" si="840"/>
        <v>0</v>
      </c>
      <c r="BO2839" s="6">
        <f t="shared" si="841"/>
        <v>1</v>
      </c>
      <c r="BP2839" s="6">
        <f t="shared" si="842"/>
        <v>1</v>
      </c>
      <c r="BQ2839" s="6">
        <f t="shared" si="846"/>
        <v>0</v>
      </c>
      <c r="BR2839" s="6">
        <f t="shared" si="847"/>
        <v>0</v>
      </c>
      <c r="BS2839" s="6">
        <f t="shared" si="849"/>
        <v>1</v>
      </c>
      <c r="BT2839" s="6">
        <f t="shared" si="850"/>
        <v>1</v>
      </c>
      <c r="CT2839" s="6">
        <f t="shared" si="848"/>
        <v>8</v>
      </c>
      <c r="CX2839" s="6" t="str">
        <f t="shared" si="829"/>
        <v>H</v>
      </c>
      <c r="CY2839" s="87">
        <f t="shared" si="830"/>
        <v>2469</v>
      </c>
      <c r="CZ2839" s="87">
        <f t="shared" si="831"/>
        <v>0</v>
      </c>
      <c r="DA2839" s="6">
        <f t="shared" si="832"/>
        <v>2469</v>
      </c>
    </row>
    <row r="2840" spans="1:105" hidden="1" x14ac:dyDescent="0.2">
      <c r="A2840" s="46">
        <v>6417</v>
      </c>
      <c r="B2840" s="46">
        <f t="shared" si="843"/>
        <v>6</v>
      </c>
      <c r="C2840" s="46">
        <f t="shared" si="844"/>
        <v>12</v>
      </c>
      <c r="D2840" s="46">
        <f t="shared" si="845"/>
        <v>11</v>
      </c>
      <c r="E2840" s="85">
        <v>36476</v>
      </c>
      <c r="F2840" s="94" t="s">
        <v>660</v>
      </c>
      <c r="G2840" s="93" t="s">
        <v>310</v>
      </c>
      <c r="H2840" s="93" t="s">
        <v>308</v>
      </c>
      <c r="I2840" s="93">
        <v>2</v>
      </c>
      <c r="J2840" s="93">
        <v>4</v>
      </c>
      <c r="K2840" s="93" t="s">
        <v>3337</v>
      </c>
      <c r="L2840" s="172">
        <v>2956</v>
      </c>
      <c r="M2840" s="57" t="s">
        <v>4191</v>
      </c>
      <c r="N2840" s="50">
        <v>18</v>
      </c>
      <c r="O2840" s="7">
        <v>17</v>
      </c>
      <c r="P2840" s="7">
        <v>5</v>
      </c>
      <c r="Q2840" s="7">
        <v>5</v>
      </c>
      <c r="R2840" s="7">
        <v>7</v>
      </c>
      <c r="S2840" s="7">
        <v>17</v>
      </c>
      <c r="T2840" s="7">
        <v>24</v>
      </c>
      <c r="U2840" s="7">
        <v>20</v>
      </c>
      <c r="V2840" s="94">
        <v>6</v>
      </c>
      <c r="W2840" s="94">
        <v>7</v>
      </c>
      <c r="X2840" s="94">
        <v>7</v>
      </c>
      <c r="Y2840" s="94">
        <v>2</v>
      </c>
      <c r="Z2840" s="94">
        <v>7</v>
      </c>
      <c r="AA2840" s="94">
        <v>6</v>
      </c>
      <c r="AB2840" s="94">
        <v>15</v>
      </c>
      <c r="AC2840" s="94">
        <v>13</v>
      </c>
      <c r="AL2840" s="98"/>
      <c r="AM2840" s="98"/>
      <c r="AN2840" s="98"/>
      <c r="BG2840" s="6">
        <f t="shared" si="835"/>
        <v>0</v>
      </c>
      <c r="BH2840" s="6">
        <f t="shared" si="833"/>
        <v>0</v>
      </c>
      <c r="BI2840" s="6">
        <f t="shared" si="836"/>
        <v>0</v>
      </c>
      <c r="BJ2840" s="6">
        <f t="shared" si="834"/>
        <v>0</v>
      </c>
      <c r="BK2840" s="6">
        <f t="shared" si="837"/>
        <v>1</v>
      </c>
      <c r="BL2840" s="6">
        <f t="shared" si="838"/>
        <v>2</v>
      </c>
      <c r="BM2840" s="6">
        <f t="shared" si="839"/>
        <v>0</v>
      </c>
      <c r="BN2840" s="6">
        <f t="shared" si="840"/>
        <v>0</v>
      </c>
      <c r="BO2840" s="6">
        <f t="shared" si="841"/>
        <v>1</v>
      </c>
      <c r="BP2840" s="6">
        <f t="shared" si="842"/>
        <v>2</v>
      </c>
      <c r="BQ2840" s="6">
        <f t="shared" si="846"/>
        <v>1</v>
      </c>
      <c r="BR2840" s="6">
        <f t="shared" si="847"/>
        <v>1</v>
      </c>
      <c r="BS2840" s="6">
        <f t="shared" si="849"/>
        <v>1</v>
      </c>
      <c r="BT2840" s="6">
        <f t="shared" si="850"/>
        <v>2</v>
      </c>
      <c r="CT2840" s="6">
        <f t="shared" si="848"/>
        <v>13</v>
      </c>
      <c r="CX2840" s="6" t="str">
        <f t="shared" si="829"/>
        <v>A</v>
      </c>
      <c r="CY2840" s="87">
        <f t="shared" si="830"/>
        <v>2956</v>
      </c>
      <c r="CZ2840" s="87">
        <f t="shared" si="831"/>
        <v>0</v>
      </c>
      <c r="DA2840" s="6" t="str">
        <f t="shared" si="832"/>
        <v>na</v>
      </c>
    </row>
    <row r="2841" spans="1:105" hidden="1" x14ac:dyDescent="0.2">
      <c r="A2841" s="46">
        <v>6418</v>
      </c>
      <c r="B2841" s="46">
        <f t="shared" si="843"/>
        <v>3</v>
      </c>
      <c r="C2841" s="46">
        <f t="shared" si="844"/>
        <v>23</v>
      </c>
      <c r="D2841" s="46">
        <f t="shared" si="845"/>
        <v>11</v>
      </c>
      <c r="E2841" s="85">
        <v>36487</v>
      </c>
      <c r="F2841" s="94" t="s">
        <v>447</v>
      </c>
      <c r="G2841" s="93" t="s">
        <v>103</v>
      </c>
      <c r="H2841" s="93" t="s">
        <v>306</v>
      </c>
      <c r="I2841" s="93">
        <v>1</v>
      </c>
      <c r="J2841" s="93">
        <v>0</v>
      </c>
      <c r="K2841" s="93" t="s">
        <v>2433</v>
      </c>
      <c r="L2841" s="172">
        <v>1857</v>
      </c>
      <c r="M2841" s="57" t="s">
        <v>412</v>
      </c>
      <c r="N2841" s="50">
        <v>16</v>
      </c>
      <c r="O2841" s="7">
        <v>18</v>
      </c>
      <c r="P2841" s="7">
        <v>6</v>
      </c>
      <c r="Q2841" s="7">
        <v>5</v>
      </c>
      <c r="R2841" s="7">
        <v>7</v>
      </c>
      <c r="S2841" s="7">
        <v>18</v>
      </c>
      <c r="T2841" s="7">
        <v>24</v>
      </c>
      <c r="U2841" s="7">
        <v>23</v>
      </c>
      <c r="V2841" s="94">
        <v>4</v>
      </c>
      <c r="W2841" s="94">
        <v>1</v>
      </c>
      <c r="X2841" s="94">
        <v>8</v>
      </c>
      <c r="Y2841" s="94">
        <v>2</v>
      </c>
      <c r="Z2841" s="94">
        <v>6</v>
      </c>
      <c r="AA2841" s="94">
        <v>5</v>
      </c>
      <c r="AB2841" s="94">
        <v>8</v>
      </c>
      <c r="AC2841" s="94">
        <v>13</v>
      </c>
      <c r="AL2841" s="98"/>
      <c r="AM2841" s="98"/>
      <c r="AN2841" s="98"/>
      <c r="BG2841" s="6">
        <f t="shared" si="835"/>
        <v>1</v>
      </c>
      <c r="BH2841" s="6">
        <f t="shared" si="833"/>
        <v>1</v>
      </c>
      <c r="BI2841" s="6">
        <f t="shared" si="836"/>
        <v>0</v>
      </c>
      <c r="BJ2841" s="6">
        <f t="shared" si="834"/>
        <v>0</v>
      </c>
      <c r="BK2841" s="6">
        <f t="shared" si="837"/>
        <v>0</v>
      </c>
      <c r="BL2841" s="6">
        <f t="shared" si="838"/>
        <v>0</v>
      </c>
      <c r="BM2841" s="6">
        <f t="shared" si="839"/>
        <v>1</v>
      </c>
      <c r="BN2841" s="6">
        <f t="shared" si="840"/>
        <v>1</v>
      </c>
      <c r="BO2841" s="6">
        <f t="shared" si="841"/>
        <v>0</v>
      </c>
      <c r="BP2841" s="6">
        <f t="shared" si="842"/>
        <v>0</v>
      </c>
      <c r="BQ2841" s="6">
        <f t="shared" si="846"/>
        <v>1</v>
      </c>
      <c r="BR2841" s="6">
        <f t="shared" si="847"/>
        <v>2</v>
      </c>
      <c r="BS2841" s="6">
        <f t="shared" si="849"/>
        <v>0</v>
      </c>
      <c r="BT2841" s="6">
        <f t="shared" si="850"/>
        <v>0</v>
      </c>
      <c r="CT2841" s="6">
        <f t="shared" si="848"/>
        <v>12</v>
      </c>
      <c r="CX2841" s="6" t="str">
        <f t="shared" si="829"/>
        <v>H</v>
      </c>
      <c r="CY2841" s="87">
        <f t="shared" si="830"/>
        <v>1857</v>
      </c>
      <c r="CZ2841" s="87">
        <f t="shared" si="831"/>
        <v>0</v>
      </c>
      <c r="DA2841" s="6">
        <f t="shared" si="832"/>
        <v>1857</v>
      </c>
    </row>
    <row r="2842" spans="1:105" hidden="1" x14ac:dyDescent="0.2">
      <c r="A2842" s="46">
        <v>6419</v>
      </c>
      <c r="B2842" s="46">
        <f t="shared" si="843"/>
        <v>7</v>
      </c>
      <c r="C2842" s="46">
        <f t="shared" si="844"/>
        <v>27</v>
      </c>
      <c r="D2842" s="46">
        <f t="shared" si="845"/>
        <v>11</v>
      </c>
      <c r="E2842" s="85">
        <v>36491</v>
      </c>
      <c r="F2842" s="94" t="s">
        <v>845</v>
      </c>
      <c r="G2842" s="93" t="s">
        <v>103</v>
      </c>
      <c r="H2842" s="93" t="s">
        <v>307</v>
      </c>
      <c r="I2842" s="93">
        <v>0</v>
      </c>
      <c r="J2842" s="93">
        <v>0</v>
      </c>
      <c r="K2842" s="93" t="s">
        <v>2928</v>
      </c>
      <c r="L2842" s="172">
        <v>2745</v>
      </c>
      <c r="N2842" s="50">
        <v>18</v>
      </c>
      <c r="O2842" s="7">
        <v>19</v>
      </c>
      <c r="P2842" s="7">
        <v>6</v>
      </c>
      <c r="Q2842" s="7">
        <v>6</v>
      </c>
      <c r="R2842" s="7">
        <v>7</v>
      </c>
      <c r="S2842" s="7">
        <v>18</v>
      </c>
      <c r="T2842" s="7">
        <v>24</v>
      </c>
      <c r="U2842" s="7">
        <v>24</v>
      </c>
      <c r="V2842" s="94">
        <v>3</v>
      </c>
      <c r="W2842" s="94">
        <v>2</v>
      </c>
      <c r="X2842" s="94">
        <v>9</v>
      </c>
      <c r="Y2842" s="94">
        <v>4</v>
      </c>
      <c r="Z2842" s="94">
        <v>5</v>
      </c>
      <c r="AA2842" s="94">
        <v>4</v>
      </c>
      <c r="AB2842" s="94">
        <v>4</v>
      </c>
      <c r="AC2842" s="94">
        <v>15</v>
      </c>
      <c r="AL2842" s="98"/>
      <c r="AM2842" s="98"/>
      <c r="AN2842" s="98"/>
      <c r="BG2842" s="6">
        <f t="shared" si="835"/>
        <v>0</v>
      </c>
      <c r="BH2842" s="6">
        <f t="shared" si="833"/>
        <v>0</v>
      </c>
      <c r="BI2842" s="6">
        <f t="shared" si="836"/>
        <v>1</v>
      </c>
      <c r="BJ2842" s="6">
        <f t="shared" si="834"/>
        <v>1</v>
      </c>
      <c r="BK2842" s="6">
        <f t="shared" si="837"/>
        <v>0</v>
      </c>
      <c r="BL2842" s="6">
        <f t="shared" si="838"/>
        <v>0</v>
      </c>
      <c r="BM2842" s="6">
        <f t="shared" si="839"/>
        <v>1</v>
      </c>
      <c r="BN2842" s="6">
        <f t="shared" si="840"/>
        <v>2</v>
      </c>
      <c r="BO2842" s="6">
        <f t="shared" si="841"/>
        <v>1</v>
      </c>
      <c r="BP2842" s="6">
        <f t="shared" si="842"/>
        <v>1</v>
      </c>
      <c r="BQ2842" s="6">
        <f t="shared" si="846"/>
        <v>0</v>
      </c>
      <c r="BR2842" s="6">
        <f t="shared" si="847"/>
        <v>0</v>
      </c>
      <c r="BS2842" s="6">
        <f t="shared" si="849"/>
        <v>0</v>
      </c>
      <c r="BT2842" s="6">
        <f t="shared" si="850"/>
        <v>0</v>
      </c>
      <c r="CT2842" s="6">
        <f t="shared" si="848"/>
        <v>12</v>
      </c>
      <c r="CX2842" s="6" t="str">
        <f t="shared" ref="CX2842:CX2905" si="851">G2842</f>
        <v>H</v>
      </c>
      <c r="CY2842" s="87">
        <f t="shared" ref="CY2842:CY2905" si="852">L2842</f>
        <v>2745</v>
      </c>
      <c r="CZ2842" s="87">
        <f t="shared" ref="CZ2842:CZ2905" si="853">AY2842</f>
        <v>0</v>
      </c>
      <c r="DA2842" s="6">
        <f t="shared" ref="DA2842:DA2905" si="854">IF(CX2842="H",CY2842-CZ2842,"na")</f>
        <v>2745</v>
      </c>
    </row>
    <row r="2843" spans="1:105" hidden="1" x14ac:dyDescent="0.2">
      <c r="A2843" s="46">
        <v>6420</v>
      </c>
      <c r="B2843" s="46">
        <f t="shared" si="843"/>
        <v>7</v>
      </c>
      <c r="C2843" s="46">
        <f t="shared" si="844"/>
        <v>4</v>
      </c>
      <c r="D2843" s="46">
        <f t="shared" si="845"/>
        <v>12</v>
      </c>
      <c r="E2843" s="85">
        <v>36498</v>
      </c>
      <c r="F2843" s="94" t="s">
        <v>773</v>
      </c>
      <c r="G2843" s="93" t="s">
        <v>310</v>
      </c>
      <c r="H2843" s="93" t="s">
        <v>308</v>
      </c>
      <c r="I2843" s="93">
        <v>0</v>
      </c>
      <c r="J2843" s="93">
        <v>1</v>
      </c>
      <c r="K2843" s="93" t="s">
        <v>2928</v>
      </c>
      <c r="L2843" s="172">
        <v>3812</v>
      </c>
      <c r="M2843" s="4">
        <v>50</v>
      </c>
      <c r="N2843" s="50">
        <v>18</v>
      </c>
      <c r="O2843" s="7">
        <v>20</v>
      </c>
      <c r="P2843" s="7">
        <v>6</v>
      </c>
      <c r="Q2843" s="7">
        <v>6</v>
      </c>
      <c r="R2843" s="7">
        <v>8</v>
      </c>
      <c r="S2843" s="7">
        <v>18</v>
      </c>
      <c r="T2843" s="7">
        <v>25</v>
      </c>
      <c r="U2843" s="7">
        <v>24</v>
      </c>
      <c r="V2843" s="94">
        <v>3</v>
      </c>
      <c r="W2843" s="94">
        <v>8</v>
      </c>
      <c r="X2843" s="94">
        <v>4</v>
      </c>
      <c r="Y2843" s="94">
        <v>8</v>
      </c>
      <c r="Z2843" s="94">
        <v>2</v>
      </c>
      <c r="AA2843" s="94">
        <v>9</v>
      </c>
      <c r="AB2843" s="94">
        <v>9</v>
      </c>
      <c r="AC2843" s="94">
        <v>16</v>
      </c>
      <c r="AL2843" s="98"/>
      <c r="AM2843" s="98"/>
      <c r="AN2843" s="98"/>
      <c r="BG2843" s="6">
        <f t="shared" si="835"/>
        <v>0</v>
      </c>
      <c r="BH2843" s="6">
        <f t="shared" ref="BH2843:BH2906" si="855">IF(H2843="W",BH2842+1,0)</f>
        <v>0</v>
      </c>
      <c r="BI2843" s="6">
        <f t="shared" si="836"/>
        <v>0</v>
      </c>
      <c r="BJ2843" s="6">
        <f t="shared" ref="BJ2843:BJ2906" si="856">IF(H2843="D",BJ2842+1,0)</f>
        <v>0</v>
      </c>
      <c r="BK2843" s="6">
        <f t="shared" si="837"/>
        <v>1</v>
      </c>
      <c r="BL2843" s="6">
        <f t="shared" si="838"/>
        <v>1</v>
      </c>
      <c r="BM2843" s="6">
        <f t="shared" si="839"/>
        <v>0</v>
      </c>
      <c r="BN2843" s="6">
        <f t="shared" si="840"/>
        <v>0</v>
      </c>
      <c r="BO2843" s="6">
        <f t="shared" si="841"/>
        <v>1</v>
      </c>
      <c r="BP2843" s="6">
        <f t="shared" si="842"/>
        <v>2</v>
      </c>
      <c r="BQ2843" s="6">
        <f t="shared" si="846"/>
        <v>0</v>
      </c>
      <c r="BR2843" s="6">
        <f t="shared" si="847"/>
        <v>0</v>
      </c>
      <c r="BS2843" s="6">
        <f t="shared" si="849"/>
        <v>1</v>
      </c>
      <c r="BT2843" s="6">
        <f t="shared" si="850"/>
        <v>1</v>
      </c>
      <c r="CT2843" s="6">
        <f t="shared" si="848"/>
        <v>7</v>
      </c>
      <c r="CX2843" s="6" t="str">
        <f t="shared" si="851"/>
        <v>A</v>
      </c>
      <c r="CY2843" s="87">
        <f t="shared" si="852"/>
        <v>3812</v>
      </c>
      <c r="CZ2843" s="87">
        <f t="shared" si="853"/>
        <v>0</v>
      </c>
      <c r="DA2843" s="6" t="str">
        <f t="shared" si="854"/>
        <v>na</v>
      </c>
    </row>
    <row r="2844" spans="1:105" hidden="1" x14ac:dyDescent="0.2">
      <c r="A2844" s="46">
        <v>6421</v>
      </c>
      <c r="B2844" s="46">
        <f t="shared" si="843"/>
        <v>6</v>
      </c>
      <c r="C2844" s="46">
        <f t="shared" si="844"/>
        <v>17</v>
      </c>
      <c r="D2844" s="46">
        <f t="shared" si="845"/>
        <v>12</v>
      </c>
      <c r="E2844" s="85">
        <v>36511</v>
      </c>
      <c r="F2844" s="94" t="s">
        <v>10</v>
      </c>
      <c r="G2844" s="93" t="s">
        <v>103</v>
      </c>
      <c r="H2844" s="93" t="s">
        <v>307</v>
      </c>
      <c r="I2844" s="93">
        <v>2</v>
      </c>
      <c r="J2844" s="93">
        <v>2</v>
      </c>
      <c r="K2844" s="93" t="s">
        <v>3298</v>
      </c>
      <c r="L2844" s="172">
        <v>2233</v>
      </c>
      <c r="M2844" s="4" t="s">
        <v>4192</v>
      </c>
      <c r="N2844" s="50">
        <v>19</v>
      </c>
      <c r="O2844" s="7">
        <v>21</v>
      </c>
      <c r="P2844" s="7">
        <v>6</v>
      </c>
      <c r="Q2844" s="7">
        <v>7</v>
      </c>
      <c r="R2844" s="7">
        <v>8</v>
      </c>
      <c r="S2844" s="7">
        <v>20</v>
      </c>
      <c r="T2844" s="7">
        <v>27</v>
      </c>
      <c r="U2844" s="7">
        <v>25</v>
      </c>
      <c r="V2844" s="94">
        <v>5</v>
      </c>
      <c r="W2844" s="94">
        <v>5</v>
      </c>
      <c r="X2844" s="94">
        <v>6</v>
      </c>
      <c r="Y2844" s="94">
        <v>5</v>
      </c>
      <c r="Z2844" s="94">
        <v>9</v>
      </c>
      <c r="AA2844" s="94">
        <v>6</v>
      </c>
      <c r="AB2844" s="94">
        <v>14</v>
      </c>
      <c r="AC2844" s="94">
        <v>13</v>
      </c>
      <c r="AL2844" s="98"/>
      <c r="AM2844" s="98"/>
      <c r="AN2844" s="98"/>
      <c r="BG2844" s="6">
        <f t="shared" si="835"/>
        <v>0</v>
      </c>
      <c r="BH2844" s="6">
        <f t="shared" si="855"/>
        <v>0</v>
      </c>
      <c r="BI2844" s="6">
        <f t="shared" si="836"/>
        <v>1</v>
      </c>
      <c r="BJ2844" s="6">
        <f t="shared" si="856"/>
        <v>1</v>
      </c>
      <c r="BK2844" s="6">
        <f t="shared" si="837"/>
        <v>0</v>
      </c>
      <c r="BL2844" s="6">
        <f t="shared" si="838"/>
        <v>0</v>
      </c>
      <c r="BM2844" s="6">
        <f t="shared" si="839"/>
        <v>1</v>
      </c>
      <c r="BN2844" s="6">
        <f t="shared" si="840"/>
        <v>1</v>
      </c>
      <c r="BO2844" s="6">
        <f t="shared" si="841"/>
        <v>1</v>
      </c>
      <c r="BP2844" s="6">
        <f t="shared" si="842"/>
        <v>3</v>
      </c>
      <c r="BQ2844" s="6">
        <f t="shared" si="846"/>
        <v>1</v>
      </c>
      <c r="BR2844" s="6">
        <f t="shared" si="847"/>
        <v>1</v>
      </c>
      <c r="BS2844" s="6">
        <f t="shared" si="849"/>
        <v>1</v>
      </c>
      <c r="BT2844" s="6">
        <f t="shared" si="850"/>
        <v>2</v>
      </c>
      <c r="CT2844" s="6">
        <f t="shared" si="848"/>
        <v>11</v>
      </c>
      <c r="CX2844" s="6" t="str">
        <f t="shared" si="851"/>
        <v>H</v>
      </c>
      <c r="CY2844" s="87">
        <f t="shared" si="852"/>
        <v>2233</v>
      </c>
      <c r="CZ2844" s="87">
        <f t="shared" si="853"/>
        <v>0</v>
      </c>
      <c r="DA2844" s="6">
        <f t="shared" si="854"/>
        <v>2233</v>
      </c>
    </row>
    <row r="2845" spans="1:105" hidden="1" x14ac:dyDescent="0.2">
      <c r="A2845" s="46">
        <v>6422</v>
      </c>
      <c r="B2845" s="46">
        <f t="shared" si="843"/>
        <v>1</v>
      </c>
      <c r="C2845" s="46">
        <f t="shared" si="844"/>
        <v>26</v>
      </c>
      <c r="D2845" s="46">
        <f t="shared" si="845"/>
        <v>12</v>
      </c>
      <c r="E2845" s="85">
        <v>36520</v>
      </c>
      <c r="F2845" s="94" t="s">
        <v>3453</v>
      </c>
      <c r="G2845" s="93" t="s">
        <v>310</v>
      </c>
      <c r="H2845" s="93" t="s">
        <v>308</v>
      </c>
      <c r="I2845" s="93">
        <v>1</v>
      </c>
      <c r="J2845" s="93">
        <v>2</v>
      </c>
      <c r="K2845" s="93" t="s">
        <v>3298</v>
      </c>
      <c r="L2845" s="172">
        <v>4668</v>
      </c>
      <c r="M2845" s="4" t="s">
        <v>4193</v>
      </c>
      <c r="N2845" s="50">
        <v>20</v>
      </c>
      <c r="O2845" s="7">
        <v>22</v>
      </c>
      <c r="P2845" s="7">
        <v>6</v>
      </c>
      <c r="Q2845" s="7">
        <v>7</v>
      </c>
      <c r="R2845" s="7">
        <v>9</v>
      </c>
      <c r="S2845" s="7">
        <v>21</v>
      </c>
      <c r="T2845" s="7">
        <v>29</v>
      </c>
      <c r="U2845" s="7">
        <v>25</v>
      </c>
      <c r="V2845" s="94"/>
      <c r="W2845" s="94"/>
      <c r="X2845" s="94"/>
      <c r="Y2845" s="94"/>
      <c r="Z2845" s="94"/>
      <c r="AA2845" s="94"/>
      <c r="AB2845" s="94"/>
      <c r="AC2845" s="94"/>
      <c r="AL2845" s="98"/>
      <c r="AM2845" s="98"/>
      <c r="AN2845" s="98"/>
      <c r="BG2845" s="6">
        <f t="shared" si="835"/>
        <v>0</v>
      </c>
      <c r="BH2845" s="6">
        <f t="shared" si="855"/>
        <v>0</v>
      </c>
      <c r="BI2845" s="6">
        <f t="shared" si="836"/>
        <v>0</v>
      </c>
      <c r="BJ2845" s="6">
        <f t="shared" si="856"/>
        <v>0</v>
      </c>
      <c r="BK2845" s="6">
        <f t="shared" si="837"/>
        <v>1</v>
      </c>
      <c r="BL2845" s="6">
        <f t="shared" si="838"/>
        <v>1</v>
      </c>
      <c r="BM2845" s="6">
        <f t="shared" si="839"/>
        <v>0</v>
      </c>
      <c r="BN2845" s="6">
        <f t="shared" si="840"/>
        <v>0</v>
      </c>
      <c r="BO2845" s="6">
        <f t="shared" si="841"/>
        <v>1</v>
      </c>
      <c r="BP2845" s="6">
        <f t="shared" si="842"/>
        <v>4</v>
      </c>
      <c r="BQ2845" s="6">
        <f t="shared" si="846"/>
        <v>1</v>
      </c>
      <c r="BR2845" s="6">
        <f t="shared" si="847"/>
        <v>2</v>
      </c>
      <c r="BS2845" s="6">
        <f t="shared" si="849"/>
        <v>1</v>
      </c>
      <c r="BT2845" s="6">
        <f t="shared" si="850"/>
        <v>3</v>
      </c>
      <c r="CT2845" s="6">
        <f t="shared" si="848"/>
        <v>0</v>
      </c>
      <c r="CX2845" s="6" t="str">
        <f t="shared" si="851"/>
        <v>A</v>
      </c>
      <c r="CY2845" s="87">
        <f t="shared" si="852"/>
        <v>4668</v>
      </c>
      <c r="CZ2845" s="87">
        <f t="shared" si="853"/>
        <v>0</v>
      </c>
      <c r="DA2845" s="6" t="str">
        <f t="shared" si="854"/>
        <v>na</v>
      </c>
    </row>
    <row r="2846" spans="1:105" hidden="1" x14ac:dyDescent="0.2">
      <c r="A2846" s="46">
        <v>6423</v>
      </c>
      <c r="B2846" s="46">
        <f t="shared" si="843"/>
        <v>3</v>
      </c>
      <c r="C2846" s="46">
        <f t="shared" si="844"/>
        <v>28</v>
      </c>
      <c r="D2846" s="46">
        <f t="shared" si="845"/>
        <v>12</v>
      </c>
      <c r="E2846" s="85">
        <v>36522</v>
      </c>
      <c r="F2846" s="94" t="s">
        <v>3514</v>
      </c>
      <c r="G2846" s="93" t="s">
        <v>103</v>
      </c>
      <c r="H2846" s="93" t="s">
        <v>308</v>
      </c>
      <c r="I2846" s="93">
        <v>1</v>
      </c>
      <c r="J2846" s="93">
        <v>2</v>
      </c>
      <c r="K2846" s="93" t="s">
        <v>2927</v>
      </c>
      <c r="L2846" s="172">
        <v>2946</v>
      </c>
      <c r="M2846" s="4" t="s">
        <v>4194</v>
      </c>
      <c r="N2846" s="50">
        <v>20</v>
      </c>
      <c r="O2846" s="7">
        <v>23</v>
      </c>
      <c r="P2846" s="7">
        <v>6</v>
      </c>
      <c r="Q2846" s="7">
        <v>7</v>
      </c>
      <c r="R2846" s="7">
        <v>10</v>
      </c>
      <c r="S2846" s="7">
        <v>22</v>
      </c>
      <c r="T2846" s="7">
        <v>31</v>
      </c>
      <c r="U2846" s="7">
        <v>25</v>
      </c>
      <c r="V2846" s="94">
        <v>4</v>
      </c>
      <c r="W2846" s="94">
        <v>5</v>
      </c>
      <c r="X2846" s="94">
        <v>5</v>
      </c>
      <c r="Y2846" s="94">
        <v>1</v>
      </c>
      <c r="Z2846" s="94">
        <v>10</v>
      </c>
      <c r="AA2846" s="94">
        <v>9</v>
      </c>
      <c r="AB2846" s="94">
        <v>4</v>
      </c>
      <c r="AC2846" s="94">
        <v>12</v>
      </c>
      <c r="AL2846" s="98"/>
      <c r="AM2846" s="98"/>
      <c r="AN2846" s="98"/>
      <c r="BG2846" s="6">
        <f t="shared" si="835"/>
        <v>0</v>
      </c>
      <c r="BH2846" s="6">
        <f t="shared" si="855"/>
        <v>0</v>
      </c>
      <c r="BI2846" s="6">
        <f t="shared" si="836"/>
        <v>0</v>
      </c>
      <c r="BJ2846" s="6">
        <f t="shared" si="856"/>
        <v>0</v>
      </c>
      <c r="BK2846" s="6">
        <f t="shared" si="837"/>
        <v>1</v>
      </c>
      <c r="BL2846" s="6">
        <f t="shared" si="838"/>
        <v>2</v>
      </c>
      <c r="BM2846" s="6">
        <f t="shared" si="839"/>
        <v>0</v>
      </c>
      <c r="BN2846" s="6">
        <f t="shared" si="840"/>
        <v>0</v>
      </c>
      <c r="BO2846" s="6">
        <f t="shared" si="841"/>
        <v>1</v>
      </c>
      <c r="BP2846" s="6">
        <f t="shared" si="842"/>
        <v>5</v>
      </c>
      <c r="BQ2846" s="6">
        <f t="shared" si="846"/>
        <v>1</v>
      </c>
      <c r="BR2846" s="6">
        <f t="shared" si="847"/>
        <v>3</v>
      </c>
      <c r="BS2846" s="6">
        <f t="shared" si="849"/>
        <v>1</v>
      </c>
      <c r="BT2846" s="6">
        <f t="shared" si="850"/>
        <v>4</v>
      </c>
      <c r="CT2846" s="6">
        <f t="shared" si="848"/>
        <v>9</v>
      </c>
      <c r="CX2846" s="6" t="str">
        <f t="shared" si="851"/>
        <v>H</v>
      </c>
      <c r="CY2846" s="87">
        <f t="shared" si="852"/>
        <v>2946</v>
      </c>
      <c r="CZ2846" s="87">
        <f t="shared" si="853"/>
        <v>0</v>
      </c>
      <c r="DA2846" s="6">
        <f t="shared" si="854"/>
        <v>2946</v>
      </c>
    </row>
    <row r="2847" spans="1:105" hidden="1" x14ac:dyDescent="0.2">
      <c r="A2847" s="46">
        <v>6424</v>
      </c>
      <c r="B2847" s="46">
        <f t="shared" si="843"/>
        <v>7</v>
      </c>
      <c r="C2847" s="46">
        <f t="shared" si="844"/>
        <v>8</v>
      </c>
      <c r="D2847" s="46">
        <f t="shared" si="845"/>
        <v>1</v>
      </c>
      <c r="E2847" s="85">
        <v>36533</v>
      </c>
      <c r="F2847" s="94" t="s">
        <v>3</v>
      </c>
      <c r="G2847" s="93" t="s">
        <v>103</v>
      </c>
      <c r="H2847" s="93" t="s">
        <v>308</v>
      </c>
      <c r="I2847" s="93">
        <v>0</v>
      </c>
      <c r="J2847" s="93">
        <v>1</v>
      </c>
      <c r="K2847" s="93" t="s">
        <v>3298</v>
      </c>
      <c r="L2847" s="172">
        <v>2458</v>
      </c>
      <c r="M2847" s="4">
        <v>45</v>
      </c>
      <c r="N2847" s="50">
        <v>20</v>
      </c>
      <c r="O2847" s="7">
        <v>24</v>
      </c>
      <c r="P2847" s="7">
        <v>6</v>
      </c>
      <c r="Q2847" s="7">
        <v>7</v>
      </c>
      <c r="R2847" s="7">
        <v>11</v>
      </c>
      <c r="S2847" s="7">
        <v>22</v>
      </c>
      <c r="T2847" s="7">
        <v>32</v>
      </c>
      <c r="U2847" s="7">
        <v>25</v>
      </c>
      <c r="V2847" s="94">
        <v>5</v>
      </c>
      <c r="W2847" s="94">
        <v>5</v>
      </c>
      <c r="X2847" s="94">
        <v>8</v>
      </c>
      <c r="Y2847" s="94">
        <v>6</v>
      </c>
      <c r="Z2847" s="94">
        <v>10</v>
      </c>
      <c r="AA2847" s="94">
        <v>5</v>
      </c>
      <c r="AB2847" s="94">
        <v>7</v>
      </c>
      <c r="AC2847" s="94">
        <v>13</v>
      </c>
      <c r="AL2847" s="98"/>
      <c r="AM2847" s="98"/>
      <c r="AN2847" s="98"/>
      <c r="BG2847" s="6">
        <f t="shared" si="835"/>
        <v>0</v>
      </c>
      <c r="BH2847" s="6">
        <f t="shared" si="855"/>
        <v>0</v>
      </c>
      <c r="BI2847" s="6">
        <f t="shared" si="836"/>
        <v>0</v>
      </c>
      <c r="BJ2847" s="6">
        <f t="shared" si="856"/>
        <v>0</v>
      </c>
      <c r="BK2847" s="6">
        <f t="shared" si="837"/>
        <v>1</v>
      </c>
      <c r="BL2847" s="6">
        <f t="shared" si="838"/>
        <v>3</v>
      </c>
      <c r="BM2847" s="6">
        <f t="shared" si="839"/>
        <v>0</v>
      </c>
      <c r="BN2847" s="6">
        <f t="shared" si="840"/>
        <v>0</v>
      </c>
      <c r="BO2847" s="6">
        <f t="shared" si="841"/>
        <v>1</v>
      </c>
      <c r="BP2847" s="6">
        <f t="shared" si="842"/>
        <v>6</v>
      </c>
      <c r="BQ2847" s="6">
        <f t="shared" si="846"/>
        <v>0</v>
      </c>
      <c r="BR2847" s="6">
        <f t="shared" si="847"/>
        <v>0</v>
      </c>
      <c r="BS2847" s="6">
        <f t="shared" si="849"/>
        <v>1</v>
      </c>
      <c r="BT2847" s="6">
        <f t="shared" si="850"/>
        <v>5</v>
      </c>
      <c r="CT2847" s="6">
        <f t="shared" si="848"/>
        <v>13</v>
      </c>
      <c r="CX2847" s="6" t="str">
        <f t="shared" si="851"/>
        <v>H</v>
      </c>
      <c r="CY2847" s="87">
        <f t="shared" si="852"/>
        <v>2458</v>
      </c>
      <c r="CZ2847" s="87">
        <f t="shared" si="853"/>
        <v>0</v>
      </c>
      <c r="DA2847" s="6">
        <f t="shared" si="854"/>
        <v>2458</v>
      </c>
    </row>
    <row r="2848" spans="1:105" hidden="1" x14ac:dyDescent="0.2">
      <c r="A2848" s="46">
        <v>6425</v>
      </c>
      <c r="B2848" s="46">
        <f t="shared" si="843"/>
        <v>7</v>
      </c>
      <c r="C2848" s="46">
        <f t="shared" si="844"/>
        <v>15</v>
      </c>
      <c r="D2848" s="46">
        <f t="shared" si="845"/>
        <v>1</v>
      </c>
      <c r="E2848" s="85">
        <v>36540</v>
      </c>
      <c r="F2848" s="94" t="s">
        <v>1905</v>
      </c>
      <c r="G2848" s="93" t="s">
        <v>103</v>
      </c>
      <c r="H2848" s="93" t="s">
        <v>307</v>
      </c>
      <c r="I2848" s="93">
        <v>2</v>
      </c>
      <c r="J2848" s="93">
        <v>2</v>
      </c>
      <c r="K2848" s="93" t="s">
        <v>3337</v>
      </c>
      <c r="L2848" s="172">
        <v>2427</v>
      </c>
      <c r="M2848" s="57" t="s">
        <v>4195</v>
      </c>
      <c r="N2848" s="50">
        <v>20</v>
      </c>
      <c r="O2848" s="7">
        <v>25</v>
      </c>
      <c r="P2848" s="7">
        <v>6</v>
      </c>
      <c r="Q2848" s="7">
        <v>8</v>
      </c>
      <c r="R2848" s="7">
        <v>11</v>
      </c>
      <c r="S2848" s="7">
        <v>24</v>
      </c>
      <c r="T2848" s="7">
        <v>34</v>
      </c>
      <c r="U2848" s="7">
        <v>26</v>
      </c>
      <c r="V2848" s="94">
        <v>5</v>
      </c>
      <c r="W2848" s="94">
        <v>8</v>
      </c>
      <c r="X2848" s="94">
        <v>7</v>
      </c>
      <c r="Y2848" s="94">
        <v>3</v>
      </c>
      <c r="Z2848" s="94">
        <v>2</v>
      </c>
      <c r="AA2848" s="94">
        <v>7</v>
      </c>
      <c r="AB2848" s="94">
        <v>11</v>
      </c>
      <c r="AC2848" s="94">
        <v>16</v>
      </c>
      <c r="AL2848" s="98"/>
      <c r="AM2848" s="98"/>
      <c r="AN2848" s="98"/>
      <c r="BG2848" s="6">
        <f t="shared" si="835"/>
        <v>0</v>
      </c>
      <c r="BH2848" s="6">
        <f t="shared" si="855"/>
        <v>0</v>
      </c>
      <c r="BI2848" s="6">
        <f t="shared" si="836"/>
        <v>1</v>
      </c>
      <c r="BJ2848" s="6">
        <f t="shared" si="856"/>
        <v>1</v>
      </c>
      <c r="BK2848" s="6">
        <f t="shared" si="837"/>
        <v>0</v>
      </c>
      <c r="BL2848" s="6">
        <f t="shared" si="838"/>
        <v>0</v>
      </c>
      <c r="BM2848" s="6">
        <f t="shared" si="839"/>
        <v>1</v>
      </c>
      <c r="BN2848" s="6">
        <f t="shared" si="840"/>
        <v>1</v>
      </c>
      <c r="BO2848" s="6">
        <f t="shared" si="841"/>
        <v>1</v>
      </c>
      <c r="BP2848" s="6">
        <f t="shared" si="842"/>
        <v>7</v>
      </c>
      <c r="BQ2848" s="6">
        <f t="shared" si="846"/>
        <v>1</v>
      </c>
      <c r="BR2848" s="6">
        <f t="shared" si="847"/>
        <v>1</v>
      </c>
      <c r="BS2848" s="6">
        <f t="shared" si="849"/>
        <v>1</v>
      </c>
      <c r="BT2848" s="6">
        <f t="shared" si="850"/>
        <v>6</v>
      </c>
      <c r="CT2848" s="6">
        <f t="shared" si="848"/>
        <v>12</v>
      </c>
      <c r="CX2848" s="6" t="str">
        <f t="shared" si="851"/>
        <v>H</v>
      </c>
      <c r="CY2848" s="87">
        <f t="shared" si="852"/>
        <v>2427</v>
      </c>
      <c r="CZ2848" s="87">
        <f t="shared" si="853"/>
        <v>0</v>
      </c>
      <c r="DA2848" s="6">
        <f t="shared" si="854"/>
        <v>2427</v>
      </c>
    </row>
    <row r="2849" spans="1:133" hidden="1" x14ac:dyDescent="0.2">
      <c r="A2849" s="46">
        <v>6426</v>
      </c>
      <c r="B2849" s="46">
        <f t="shared" si="843"/>
        <v>3</v>
      </c>
      <c r="C2849" s="46">
        <f t="shared" si="844"/>
        <v>18</v>
      </c>
      <c r="D2849" s="46">
        <f t="shared" si="845"/>
        <v>1</v>
      </c>
      <c r="E2849" s="85">
        <v>36543</v>
      </c>
      <c r="F2849" s="94" t="s">
        <v>3382</v>
      </c>
      <c r="G2849" s="93" t="s">
        <v>310</v>
      </c>
      <c r="H2849" s="93" t="s">
        <v>307</v>
      </c>
      <c r="I2849" s="93">
        <v>2</v>
      </c>
      <c r="J2849" s="93">
        <v>2</v>
      </c>
      <c r="K2849" s="93" t="s">
        <v>1313</v>
      </c>
      <c r="L2849" s="172">
        <v>5704</v>
      </c>
      <c r="M2849" s="57" t="s">
        <v>4196</v>
      </c>
      <c r="N2849" s="50">
        <v>20</v>
      </c>
      <c r="O2849" s="7">
        <v>26</v>
      </c>
      <c r="P2849" s="7">
        <v>6</v>
      </c>
      <c r="Q2849" s="7">
        <v>9</v>
      </c>
      <c r="R2849" s="7">
        <v>11</v>
      </c>
      <c r="S2849" s="7">
        <v>26</v>
      </c>
      <c r="T2849" s="7">
        <v>36</v>
      </c>
      <c r="U2849" s="7">
        <v>27</v>
      </c>
      <c r="V2849" s="94">
        <v>5</v>
      </c>
      <c r="W2849" s="94">
        <v>5</v>
      </c>
      <c r="X2849" s="94"/>
      <c r="Y2849" s="94"/>
      <c r="Z2849" s="94">
        <v>7</v>
      </c>
      <c r="AA2849" s="94">
        <v>5</v>
      </c>
      <c r="AB2849" s="94">
        <v>13</v>
      </c>
      <c r="AC2849" s="94">
        <v>16</v>
      </c>
      <c r="AL2849" s="98"/>
      <c r="AM2849" s="98"/>
      <c r="AN2849" s="98"/>
      <c r="BG2849" s="6">
        <f t="shared" si="835"/>
        <v>0</v>
      </c>
      <c r="BH2849" s="6">
        <f t="shared" si="855"/>
        <v>0</v>
      </c>
      <c r="BI2849" s="6">
        <f t="shared" si="836"/>
        <v>1</v>
      </c>
      <c r="BJ2849" s="6">
        <f t="shared" si="856"/>
        <v>2</v>
      </c>
      <c r="BK2849" s="6">
        <f t="shared" si="837"/>
        <v>0</v>
      </c>
      <c r="BL2849" s="6">
        <f t="shared" si="838"/>
        <v>0</v>
      </c>
      <c r="BM2849" s="6">
        <f t="shared" si="839"/>
        <v>1</v>
      </c>
      <c r="BN2849" s="6">
        <f t="shared" si="840"/>
        <v>2</v>
      </c>
      <c r="BO2849" s="6">
        <f t="shared" si="841"/>
        <v>1</v>
      </c>
      <c r="BP2849" s="6">
        <f t="shared" si="842"/>
        <v>8</v>
      </c>
      <c r="BQ2849" s="6">
        <f t="shared" si="846"/>
        <v>1</v>
      </c>
      <c r="BR2849" s="6">
        <f t="shared" si="847"/>
        <v>2</v>
      </c>
      <c r="BS2849" s="6">
        <f t="shared" si="849"/>
        <v>1</v>
      </c>
      <c r="BT2849" s="6">
        <f t="shared" si="850"/>
        <v>7</v>
      </c>
      <c r="CT2849" s="6">
        <f t="shared" si="848"/>
        <v>5</v>
      </c>
      <c r="CX2849" s="6" t="str">
        <f t="shared" si="851"/>
        <v>A</v>
      </c>
      <c r="CY2849" s="87">
        <f t="shared" si="852"/>
        <v>5704</v>
      </c>
      <c r="CZ2849" s="87">
        <f t="shared" si="853"/>
        <v>0</v>
      </c>
      <c r="DA2849" s="6" t="str">
        <f t="shared" si="854"/>
        <v>na</v>
      </c>
    </row>
    <row r="2850" spans="1:133" hidden="1" x14ac:dyDescent="0.2">
      <c r="A2850" s="46">
        <v>6427</v>
      </c>
      <c r="B2850" s="46">
        <f t="shared" si="843"/>
        <v>7</v>
      </c>
      <c r="C2850" s="46">
        <f t="shared" si="844"/>
        <v>22</v>
      </c>
      <c r="D2850" s="46">
        <f t="shared" si="845"/>
        <v>1</v>
      </c>
      <c r="E2850" s="85">
        <v>36547</v>
      </c>
      <c r="F2850" s="94" t="s">
        <v>2348</v>
      </c>
      <c r="G2850" s="93" t="s">
        <v>310</v>
      </c>
      <c r="H2850" s="93" t="s">
        <v>308</v>
      </c>
      <c r="I2850" s="93">
        <v>1</v>
      </c>
      <c r="J2850" s="93">
        <v>2</v>
      </c>
      <c r="K2850" s="93" t="s">
        <v>2433</v>
      </c>
      <c r="L2850" s="172">
        <v>2580</v>
      </c>
      <c r="M2850" s="57" t="s">
        <v>4197</v>
      </c>
      <c r="N2850" s="50">
        <v>19</v>
      </c>
      <c r="O2850" s="7">
        <v>27</v>
      </c>
      <c r="P2850" s="7">
        <v>6</v>
      </c>
      <c r="Q2850" s="7">
        <v>9</v>
      </c>
      <c r="R2850" s="7">
        <v>12</v>
      </c>
      <c r="S2850" s="7">
        <v>27</v>
      </c>
      <c r="T2850" s="7">
        <v>38</v>
      </c>
      <c r="U2850" s="7">
        <v>27</v>
      </c>
      <c r="V2850" s="94">
        <v>2</v>
      </c>
      <c r="W2850" s="94">
        <v>4</v>
      </c>
      <c r="X2850" s="94"/>
      <c r="Y2850" s="94"/>
      <c r="Z2850" s="94">
        <v>5</v>
      </c>
      <c r="AA2850" s="94">
        <v>5</v>
      </c>
      <c r="AB2850" s="94">
        <v>12</v>
      </c>
      <c r="AC2850" s="94">
        <v>13</v>
      </c>
      <c r="AL2850" s="98"/>
      <c r="AM2850" s="98"/>
      <c r="AN2850" s="98"/>
      <c r="BG2850" s="6">
        <f t="shared" si="835"/>
        <v>0</v>
      </c>
      <c r="BH2850" s="6">
        <f t="shared" si="855"/>
        <v>0</v>
      </c>
      <c r="BI2850" s="6">
        <f t="shared" si="836"/>
        <v>0</v>
      </c>
      <c r="BJ2850" s="6">
        <f t="shared" si="856"/>
        <v>0</v>
      </c>
      <c r="BK2850" s="6">
        <f t="shared" si="837"/>
        <v>1</v>
      </c>
      <c r="BL2850" s="6">
        <f t="shared" si="838"/>
        <v>1</v>
      </c>
      <c r="BM2850" s="6">
        <f t="shared" si="839"/>
        <v>0</v>
      </c>
      <c r="BN2850" s="6">
        <f t="shared" si="840"/>
        <v>0</v>
      </c>
      <c r="BO2850" s="6">
        <f t="shared" si="841"/>
        <v>1</v>
      </c>
      <c r="BP2850" s="89">
        <f t="shared" si="842"/>
        <v>9</v>
      </c>
      <c r="BQ2850" s="6">
        <f t="shared" si="846"/>
        <v>1</v>
      </c>
      <c r="BR2850" s="89">
        <f t="shared" si="847"/>
        <v>3</v>
      </c>
      <c r="BS2850" s="6">
        <f t="shared" si="849"/>
        <v>1</v>
      </c>
      <c r="BT2850" s="89">
        <f t="shared" si="850"/>
        <v>8</v>
      </c>
      <c r="CT2850" s="6">
        <f t="shared" si="848"/>
        <v>2</v>
      </c>
      <c r="CX2850" s="6" t="str">
        <f t="shared" si="851"/>
        <v>A</v>
      </c>
      <c r="CY2850" s="87">
        <f t="shared" si="852"/>
        <v>2580</v>
      </c>
      <c r="CZ2850" s="87">
        <f t="shared" si="853"/>
        <v>0</v>
      </c>
      <c r="DA2850" s="6" t="str">
        <f t="shared" si="854"/>
        <v>na</v>
      </c>
    </row>
    <row r="2851" spans="1:133" hidden="1" x14ac:dyDescent="0.2">
      <c r="A2851" s="46">
        <v>6428</v>
      </c>
      <c r="B2851" s="46">
        <f t="shared" si="843"/>
        <v>7</v>
      </c>
      <c r="C2851" s="46">
        <f t="shared" si="844"/>
        <v>29</v>
      </c>
      <c r="D2851" s="46">
        <f t="shared" si="845"/>
        <v>1</v>
      </c>
      <c r="E2851" s="85">
        <v>36554</v>
      </c>
      <c r="F2851" s="94" t="s">
        <v>582</v>
      </c>
      <c r="G2851" s="93" t="s">
        <v>103</v>
      </c>
      <c r="H2851" s="93" t="s">
        <v>306</v>
      </c>
      <c r="I2851" s="93">
        <v>1</v>
      </c>
      <c r="J2851" s="93">
        <v>0</v>
      </c>
      <c r="K2851" s="93" t="s">
        <v>2433</v>
      </c>
      <c r="L2851" s="172">
        <v>2497</v>
      </c>
      <c r="M2851" s="57" t="s">
        <v>3459</v>
      </c>
      <c r="N2851" s="50">
        <v>19</v>
      </c>
      <c r="O2851" s="7">
        <v>28</v>
      </c>
      <c r="P2851" s="7">
        <v>7</v>
      </c>
      <c r="Q2851" s="7">
        <v>9</v>
      </c>
      <c r="R2851" s="7">
        <v>12</v>
      </c>
      <c r="S2851" s="7">
        <v>28</v>
      </c>
      <c r="T2851" s="7">
        <v>38</v>
      </c>
      <c r="U2851" s="7">
        <v>30</v>
      </c>
      <c r="V2851" s="94">
        <v>4</v>
      </c>
      <c r="W2851" s="94">
        <v>1</v>
      </c>
      <c r="X2851" s="94">
        <v>12</v>
      </c>
      <c r="Y2851" s="94">
        <v>10</v>
      </c>
      <c r="Z2851" s="94">
        <v>3</v>
      </c>
      <c r="AA2851" s="94">
        <v>6</v>
      </c>
      <c r="AB2851" s="94">
        <v>8</v>
      </c>
      <c r="AC2851" s="94">
        <v>5</v>
      </c>
      <c r="AL2851" s="98"/>
      <c r="AM2851" s="98"/>
      <c r="AN2851" s="98"/>
      <c r="BG2851" s="6">
        <f t="shared" si="835"/>
        <v>1</v>
      </c>
      <c r="BH2851" s="6">
        <f t="shared" si="855"/>
        <v>1</v>
      </c>
      <c r="BI2851" s="6">
        <f t="shared" si="836"/>
        <v>0</v>
      </c>
      <c r="BJ2851" s="6">
        <f t="shared" si="856"/>
        <v>0</v>
      </c>
      <c r="BK2851" s="6">
        <f t="shared" si="837"/>
        <v>0</v>
      </c>
      <c r="BL2851" s="6">
        <f t="shared" si="838"/>
        <v>0</v>
      </c>
      <c r="BM2851" s="6">
        <f t="shared" si="839"/>
        <v>1</v>
      </c>
      <c r="BN2851" s="6">
        <f t="shared" si="840"/>
        <v>1</v>
      </c>
      <c r="BO2851" s="6">
        <f t="shared" si="841"/>
        <v>0</v>
      </c>
      <c r="BP2851" s="6">
        <f t="shared" si="842"/>
        <v>0</v>
      </c>
      <c r="BQ2851" s="6">
        <f t="shared" si="846"/>
        <v>1</v>
      </c>
      <c r="BR2851" s="6">
        <f t="shared" si="847"/>
        <v>4</v>
      </c>
      <c r="BS2851" s="6">
        <f t="shared" si="849"/>
        <v>0</v>
      </c>
      <c r="BT2851" s="6">
        <f t="shared" si="850"/>
        <v>0</v>
      </c>
      <c r="CT2851" s="6">
        <f t="shared" si="848"/>
        <v>16</v>
      </c>
      <c r="CX2851" s="6" t="str">
        <f t="shared" si="851"/>
        <v>H</v>
      </c>
      <c r="CY2851" s="87">
        <f t="shared" si="852"/>
        <v>2497</v>
      </c>
      <c r="CZ2851" s="87">
        <f t="shared" si="853"/>
        <v>0</v>
      </c>
      <c r="DA2851" s="6">
        <f t="shared" si="854"/>
        <v>2497</v>
      </c>
    </row>
    <row r="2852" spans="1:133" hidden="1" x14ac:dyDescent="0.2">
      <c r="A2852" s="46">
        <v>6429</v>
      </c>
      <c r="B2852" s="46">
        <f t="shared" si="843"/>
        <v>7</v>
      </c>
      <c r="C2852" s="46">
        <f t="shared" si="844"/>
        <v>5</v>
      </c>
      <c r="D2852" s="46">
        <f t="shared" si="845"/>
        <v>2</v>
      </c>
      <c r="E2852" s="85">
        <v>36561</v>
      </c>
      <c r="F2852" s="94" t="s">
        <v>2454</v>
      </c>
      <c r="G2852" s="93" t="s">
        <v>310</v>
      </c>
      <c r="H2852" s="93" t="s">
        <v>308</v>
      </c>
      <c r="I2852" s="93">
        <v>0</v>
      </c>
      <c r="J2852" s="93">
        <v>3</v>
      </c>
      <c r="K2852" s="93" t="s">
        <v>3298</v>
      </c>
      <c r="L2852" s="97">
        <v>4958</v>
      </c>
      <c r="M2852" s="4" t="s">
        <v>3460</v>
      </c>
      <c r="N2852" s="50">
        <v>21</v>
      </c>
      <c r="O2852" s="7">
        <v>29</v>
      </c>
      <c r="P2852" s="7">
        <v>7</v>
      </c>
      <c r="Q2852" s="7">
        <v>9</v>
      </c>
      <c r="R2852" s="7">
        <v>13</v>
      </c>
      <c r="S2852" s="7">
        <v>28</v>
      </c>
      <c r="T2852" s="7">
        <v>41</v>
      </c>
      <c r="U2852" s="7">
        <v>30</v>
      </c>
      <c r="V2852" s="94">
        <v>4</v>
      </c>
      <c r="W2852" s="94">
        <v>4</v>
      </c>
      <c r="X2852" s="94">
        <v>5</v>
      </c>
      <c r="Y2852" s="94">
        <v>4</v>
      </c>
      <c r="Z2852" s="94">
        <v>3</v>
      </c>
      <c r="AA2852" s="94">
        <v>4</v>
      </c>
      <c r="AB2852" s="94">
        <v>4</v>
      </c>
      <c r="AC2852" s="94">
        <v>14</v>
      </c>
      <c r="AL2852" s="98"/>
      <c r="AM2852" s="98"/>
      <c r="AN2852" s="98"/>
      <c r="BG2852" s="6">
        <f t="shared" si="835"/>
        <v>0</v>
      </c>
      <c r="BH2852" s="6">
        <f t="shared" si="855"/>
        <v>0</v>
      </c>
      <c r="BI2852" s="6">
        <f t="shared" si="836"/>
        <v>0</v>
      </c>
      <c r="BJ2852" s="6">
        <f t="shared" si="856"/>
        <v>0</v>
      </c>
      <c r="BK2852" s="6">
        <f t="shared" si="837"/>
        <v>1</v>
      </c>
      <c r="BL2852" s="6">
        <f t="shared" si="838"/>
        <v>1</v>
      </c>
      <c r="BM2852" s="6">
        <f t="shared" si="839"/>
        <v>0</v>
      </c>
      <c r="BN2852" s="6">
        <f t="shared" si="840"/>
        <v>0</v>
      </c>
      <c r="BO2852" s="6">
        <f t="shared" si="841"/>
        <v>1</v>
      </c>
      <c r="BP2852" s="6">
        <f t="shared" si="842"/>
        <v>1</v>
      </c>
      <c r="BQ2852" s="6">
        <f t="shared" si="846"/>
        <v>0</v>
      </c>
      <c r="BR2852" s="6">
        <f t="shared" si="847"/>
        <v>0</v>
      </c>
      <c r="BS2852" s="6">
        <f t="shared" si="849"/>
        <v>1</v>
      </c>
      <c r="BT2852" s="6">
        <f t="shared" si="850"/>
        <v>1</v>
      </c>
      <c r="CT2852" s="6">
        <f t="shared" si="848"/>
        <v>9</v>
      </c>
      <c r="CX2852" s="6" t="str">
        <f t="shared" si="851"/>
        <v>A</v>
      </c>
      <c r="CY2852" s="87">
        <f t="shared" si="852"/>
        <v>4958</v>
      </c>
      <c r="CZ2852" s="87">
        <f t="shared" si="853"/>
        <v>0</v>
      </c>
      <c r="DA2852" s="6" t="str">
        <f t="shared" si="854"/>
        <v>na</v>
      </c>
    </row>
    <row r="2853" spans="1:133" hidden="1" x14ac:dyDescent="0.2">
      <c r="A2853" s="46">
        <v>6430</v>
      </c>
      <c r="B2853" s="46">
        <f t="shared" si="843"/>
        <v>3</v>
      </c>
      <c r="C2853" s="46">
        <f t="shared" si="844"/>
        <v>8</v>
      </c>
      <c r="D2853" s="46">
        <f t="shared" si="845"/>
        <v>2</v>
      </c>
      <c r="E2853" s="85">
        <v>36564</v>
      </c>
      <c r="F2853" s="94" t="s">
        <v>243</v>
      </c>
      <c r="G2853" s="93" t="s">
        <v>310</v>
      </c>
      <c r="H2853" s="93" t="s">
        <v>308</v>
      </c>
      <c r="I2853" s="93">
        <v>0</v>
      </c>
      <c r="J2853" s="93">
        <v>1</v>
      </c>
      <c r="K2853" s="93" t="s">
        <v>2928</v>
      </c>
      <c r="L2853" s="97">
        <v>2571</v>
      </c>
      <c r="M2853" s="4">
        <v>57</v>
      </c>
      <c r="N2853" s="50">
        <v>21</v>
      </c>
      <c r="O2853" s="7">
        <v>30</v>
      </c>
      <c r="P2853" s="7">
        <v>7</v>
      </c>
      <c r="Q2853" s="7">
        <v>9</v>
      </c>
      <c r="R2853" s="7">
        <v>14</v>
      </c>
      <c r="S2853" s="7">
        <v>28</v>
      </c>
      <c r="T2853" s="7">
        <v>42</v>
      </c>
      <c r="U2853" s="7">
        <v>30</v>
      </c>
      <c r="V2853" s="94">
        <v>8</v>
      </c>
      <c r="W2853" s="94">
        <v>7</v>
      </c>
      <c r="X2853" s="94"/>
      <c r="Y2853" s="94"/>
      <c r="Z2853" s="94">
        <v>6</v>
      </c>
      <c r="AA2853" s="94">
        <v>3</v>
      </c>
      <c r="AB2853" s="94">
        <v>7</v>
      </c>
      <c r="AC2853" s="94">
        <v>10</v>
      </c>
      <c r="AL2853" s="98"/>
      <c r="AM2853" s="98"/>
      <c r="AN2853" s="98"/>
      <c r="BG2853" s="6">
        <f t="shared" si="835"/>
        <v>0</v>
      </c>
      <c r="BH2853" s="6">
        <f t="shared" si="855"/>
        <v>0</v>
      </c>
      <c r="BI2853" s="6">
        <f t="shared" si="836"/>
        <v>0</v>
      </c>
      <c r="BJ2853" s="6">
        <f t="shared" si="856"/>
        <v>0</v>
      </c>
      <c r="BK2853" s="6">
        <f t="shared" si="837"/>
        <v>1</v>
      </c>
      <c r="BL2853" s="6">
        <f t="shared" si="838"/>
        <v>2</v>
      </c>
      <c r="BM2853" s="6">
        <f t="shared" si="839"/>
        <v>0</v>
      </c>
      <c r="BN2853" s="6">
        <f t="shared" si="840"/>
        <v>0</v>
      </c>
      <c r="BO2853" s="6">
        <f t="shared" si="841"/>
        <v>1</v>
      </c>
      <c r="BP2853" s="6">
        <f t="shared" si="842"/>
        <v>2</v>
      </c>
      <c r="BQ2853" s="6">
        <f t="shared" si="846"/>
        <v>0</v>
      </c>
      <c r="BR2853" s="6">
        <f t="shared" si="847"/>
        <v>0</v>
      </c>
      <c r="BS2853" s="6">
        <f t="shared" si="849"/>
        <v>1</v>
      </c>
      <c r="BT2853" s="6">
        <f t="shared" si="850"/>
        <v>2</v>
      </c>
      <c r="CT2853" s="6">
        <f t="shared" si="848"/>
        <v>8</v>
      </c>
      <c r="CX2853" s="6" t="str">
        <f t="shared" si="851"/>
        <v>A</v>
      </c>
      <c r="CY2853" s="87">
        <f t="shared" si="852"/>
        <v>2571</v>
      </c>
      <c r="CZ2853" s="87">
        <f t="shared" si="853"/>
        <v>0</v>
      </c>
      <c r="DA2853" s="6" t="str">
        <f t="shared" si="854"/>
        <v>na</v>
      </c>
    </row>
    <row r="2854" spans="1:133" hidden="1" x14ac:dyDescent="0.2">
      <c r="A2854" s="46">
        <v>6431</v>
      </c>
      <c r="B2854" s="46">
        <f t="shared" si="843"/>
        <v>7</v>
      </c>
      <c r="C2854" s="46">
        <f t="shared" si="844"/>
        <v>12</v>
      </c>
      <c r="D2854" s="46">
        <f t="shared" si="845"/>
        <v>2</v>
      </c>
      <c r="E2854" s="85">
        <v>36568</v>
      </c>
      <c r="F2854" s="94" t="s">
        <v>663</v>
      </c>
      <c r="G2854" s="93" t="s">
        <v>103</v>
      </c>
      <c r="H2854" s="93" t="s">
        <v>308</v>
      </c>
      <c r="I2854" s="93">
        <v>1</v>
      </c>
      <c r="J2854" s="93">
        <v>2</v>
      </c>
      <c r="K2854" s="93" t="s">
        <v>3298</v>
      </c>
      <c r="L2854" s="97">
        <v>4531</v>
      </c>
      <c r="M2854" s="4" t="s">
        <v>4198</v>
      </c>
      <c r="N2854" s="50">
        <v>21</v>
      </c>
      <c r="O2854" s="7">
        <v>31</v>
      </c>
      <c r="P2854" s="7">
        <v>7</v>
      </c>
      <c r="Q2854" s="7">
        <v>9</v>
      </c>
      <c r="R2854" s="7">
        <v>15</v>
      </c>
      <c r="S2854" s="7">
        <v>29</v>
      </c>
      <c r="T2854" s="7">
        <v>44</v>
      </c>
      <c r="U2854" s="7">
        <v>30</v>
      </c>
      <c r="V2854" s="94">
        <v>9</v>
      </c>
      <c r="W2854" s="94">
        <v>3</v>
      </c>
      <c r="X2854" s="94"/>
      <c r="Y2854" s="94"/>
      <c r="Z2854" s="94">
        <v>10</v>
      </c>
      <c r="AA2854" s="94">
        <v>10</v>
      </c>
      <c r="AB2854" s="94">
        <v>9</v>
      </c>
      <c r="AC2854" s="94">
        <v>10</v>
      </c>
      <c r="AL2854" s="98"/>
      <c r="AM2854" s="98"/>
      <c r="AN2854" s="98"/>
      <c r="BG2854" s="6">
        <f t="shared" si="835"/>
        <v>0</v>
      </c>
      <c r="BH2854" s="6">
        <f t="shared" si="855"/>
        <v>0</v>
      </c>
      <c r="BI2854" s="6">
        <f t="shared" si="836"/>
        <v>0</v>
      </c>
      <c r="BJ2854" s="6">
        <f t="shared" si="856"/>
        <v>0</v>
      </c>
      <c r="BK2854" s="6">
        <f t="shared" si="837"/>
        <v>1</v>
      </c>
      <c r="BL2854" s="6">
        <f t="shared" si="838"/>
        <v>3</v>
      </c>
      <c r="BM2854" s="6">
        <f t="shared" si="839"/>
        <v>0</v>
      </c>
      <c r="BN2854" s="6">
        <f t="shared" si="840"/>
        <v>0</v>
      </c>
      <c r="BO2854" s="6">
        <f t="shared" si="841"/>
        <v>1</v>
      </c>
      <c r="BP2854" s="6">
        <f t="shared" si="842"/>
        <v>3</v>
      </c>
      <c r="BQ2854" s="6">
        <f t="shared" si="846"/>
        <v>1</v>
      </c>
      <c r="BR2854" s="6">
        <f t="shared" si="847"/>
        <v>1</v>
      </c>
      <c r="BS2854" s="6">
        <f t="shared" si="849"/>
        <v>1</v>
      </c>
      <c r="BT2854" s="6">
        <f t="shared" si="850"/>
        <v>3</v>
      </c>
      <c r="CT2854" s="6">
        <f t="shared" si="848"/>
        <v>9</v>
      </c>
      <c r="CX2854" s="6" t="str">
        <f t="shared" si="851"/>
        <v>H</v>
      </c>
      <c r="CY2854" s="87">
        <f t="shared" si="852"/>
        <v>4531</v>
      </c>
      <c r="CZ2854" s="87">
        <f t="shared" si="853"/>
        <v>0</v>
      </c>
      <c r="DA2854" s="6">
        <f t="shared" si="854"/>
        <v>4531</v>
      </c>
      <c r="DT2854" s="5"/>
      <c r="EC2854" s="5"/>
    </row>
    <row r="2855" spans="1:133" hidden="1" x14ac:dyDescent="0.2">
      <c r="A2855" s="46">
        <v>6432</v>
      </c>
      <c r="B2855" s="46">
        <f t="shared" si="843"/>
        <v>7</v>
      </c>
      <c r="C2855" s="46">
        <f t="shared" si="844"/>
        <v>19</v>
      </c>
      <c r="D2855" s="46">
        <f t="shared" si="845"/>
        <v>2</v>
      </c>
      <c r="E2855" s="85">
        <v>36575</v>
      </c>
      <c r="F2855" s="94" t="s">
        <v>3486</v>
      </c>
      <c r="G2855" s="93" t="s">
        <v>310</v>
      </c>
      <c r="H2855" s="93" t="s">
        <v>308</v>
      </c>
      <c r="I2855" s="93">
        <v>0</v>
      </c>
      <c r="J2855" s="93">
        <v>2</v>
      </c>
      <c r="K2855" s="93" t="s">
        <v>2927</v>
      </c>
      <c r="L2855" s="97">
        <v>4343</v>
      </c>
      <c r="M2855" s="4" t="s">
        <v>3461</v>
      </c>
      <c r="N2855" s="50">
        <v>21</v>
      </c>
      <c r="O2855" s="7">
        <v>32</v>
      </c>
      <c r="P2855" s="7">
        <v>7</v>
      </c>
      <c r="Q2855" s="7">
        <v>9</v>
      </c>
      <c r="R2855" s="7">
        <v>16</v>
      </c>
      <c r="S2855" s="7">
        <v>29</v>
      </c>
      <c r="T2855" s="7">
        <v>46</v>
      </c>
      <c r="U2855" s="7">
        <v>30</v>
      </c>
      <c r="V2855" s="94">
        <v>3</v>
      </c>
      <c r="W2855" s="94">
        <v>5</v>
      </c>
      <c r="X2855" s="94"/>
      <c r="Y2855" s="94"/>
      <c r="Z2855" s="94">
        <v>6</v>
      </c>
      <c r="AA2855" s="94">
        <v>5</v>
      </c>
      <c r="AB2855" s="94">
        <v>10</v>
      </c>
      <c r="AC2855" s="94">
        <v>10</v>
      </c>
      <c r="AL2855" s="98"/>
      <c r="AM2855" s="98"/>
      <c r="AN2855" s="98"/>
      <c r="BG2855" s="6">
        <f t="shared" si="835"/>
        <v>0</v>
      </c>
      <c r="BH2855" s="6">
        <f t="shared" si="855"/>
        <v>0</v>
      </c>
      <c r="BI2855" s="6">
        <f t="shared" si="836"/>
        <v>0</v>
      </c>
      <c r="BJ2855" s="6">
        <f t="shared" si="856"/>
        <v>0</v>
      </c>
      <c r="BK2855" s="6">
        <f t="shared" si="837"/>
        <v>1</v>
      </c>
      <c r="BL2855" s="6">
        <f t="shared" si="838"/>
        <v>4</v>
      </c>
      <c r="BM2855" s="6">
        <f t="shared" si="839"/>
        <v>0</v>
      </c>
      <c r="BN2855" s="6">
        <f t="shared" si="840"/>
        <v>0</v>
      </c>
      <c r="BO2855" s="6">
        <f t="shared" si="841"/>
        <v>1</v>
      </c>
      <c r="BP2855" s="6">
        <f t="shared" si="842"/>
        <v>4</v>
      </c>
      <c r="BQ2855" s="6">
        <f t="shared" si="846"/>
        <v>0</v>
      </c>
      <c r="BR2855" s="6">
        <f t="shared" si="847"/>
        <v>0</v>
      </c>
      <c r="BS2855" s="6">
        <f t="shared" si="849"/>
        <v>1</v>
      </c>
      <c r="BT2855" s="6">
        <f t="shared" si="850"/>
        <v>4</v>
      </c>
      <c r="CT2855" s="6">
        <f t="shared" si="848"/>
        <v>3</v>
      </c>
      <c r="CX2855" s="6" t="str">
        <f t="shared" si="851"/>
        <v>A</v>
      </c>
      <c r="CY2855" s="87">
        <f t="shared" si="852"/>
        <v>4343</v>
      </c>
      <c r="CZ2855" s="87">
        <f t="shared" si="853"/>
        <v>0</v>
      </c>
      <c r="DA2855" s="6" t="str">
        <f t="shared" si="854"/>
        <v>na</v>
      </c>
    </row>
    <row r="2856" spans="1:133" hidden="1" x14ac:dyDescent="0.2">
      <c r="A2856" s="46">
        <v>6433</v>
      </c>
      <c r="B2856" s="46">
        <f t="shared" si="843"/>
        <v>7</v>
      </c>
      <c r="C2856" s="46">
        <f t="shared" si="844"/>
        <v>26</v>
      </c>
      <c r="D2856" s="46">
        <f t="shared" si="845"/>
        <v>2</v>
      </c>
      <c r="E2856" s="85">
        <v>36582</v>
      </c>
      <c r="F2856" s="94" t="s">
        <v>1820</v>
      </c>
      <c r="G2856" s="93" t="s">
        <v>103</v>
      </c>
      <c r="H2856" s="93" t="s">
        <v>307</v>
      </c>
      <c r="I2856" s="93">
        <v>0</v>
      </c>
      <c r="J2856" s="93">
        <v>0</v>
      </c>
      <c r="K2856" s="93" t="s">
        <v>2928</v>
      </c>
      <c r="L2856" s="97">
        <v>3066</v>
      </c>
      <c r="N2856" s="50">
        <v>21</v>
      </c>
      <c r="O2856" s="7">
        <v>33</v>
      </c>
      <c r="P2856" s="7">
        <v>7</v>
      </c>
      <c r="Q2856" s="7">
        <v>10</v>
      </c>
      <c r="R2856" s="7">
        <v>16</v>
      </c>
      <c r="S2856" s="7">
        <v>29</v>
      </c>
      <c r="T2856" s="7">
        <v>46</v>
      </c>
      <c r="U2856" s="7">
        <v>31</v>
      </c>
      <c r="V2856" s="94">
        <v>4</v>
      </c>
      <c r="W2856" s="94">
        <v>2</v>
      </c>
      <c r="X2856" s="94">
        <v>11</v>
      </c>
      <c r="Y2856" s="94">
        <v>2</v>
      </c>
      <c r="Z2856" s="94">
        <v>8</v>
      </c>
      <c r="AA2856" s="94">
        <v>3</v>
      </c>
      <c r="AB2856" s="94">
        <v>15</v>
      </c>
      <c r="AC2856" s="94">
        <v>18</v>
      </c>
      <c r="AL2856" s="98"/>
      <c r="AM2856" s="98"/>
      <c r="AN2856" s="98"/>
      <c r="BG2856" s="6">
        <f t="shared" si="835"/>
        <v>0</v>
      </c>
      <c r="BH2856" s="6">
        <f t="shared" si="855"/>
        <v>0</v>
      </c>
      <c r="BI2856" s="6">
        <f t="shared" si="836"/>
        <v>1</v>
      </c>
      <c r="BJ2856" s="6">
        <f t="shared" si="856"/>
        <v>1</v>
      </c>
      <c r="BK2856" s="6">
        <f t="shared" si="837"/>
        <v>0</v>
      </c>
      <c r="BL2856" s="6">
        <f t="shared" si="838"/>
        <v>0</v>
      </c>
      <c r="BM2856" s="6">
        <f t="shared" si="839"/>
        <v>1</v>
      </c>
      <c r="BN2856" s="6">
        <f t="shared" si="840"/>
        <v>1</v>
      </c>
      <c r="BO2856" s="6">
        <f t="shared" si="841"/>
        <v>1</v>
      </c>
      <c r="BP2856" s="6">
        <f t="shared" si="842"/>
        <v>5</v>
      </c>
      <c r="BQ2856" s="6">
        <f t="shared" si="846"/>
        <v>0</v>
      </c>
      <c r="BR2856" s="6">
        <f t="shared" si="847"/>
        <v>0</v>
      </c>
      <c r="BS2856" s="6">
        <f t="shared" si="849"/>
        <v>0</v>
      </c>
      <c r="BT2856" s="6">
        <f t="shared" si="850"/>
        <v>0</v>
      </c>
      <c r="CT2856" s="6">
        <f t="shared" si="848"/>
        <v>15</v>
      </c>
      <c r="CX2856" s="6" t="str">
        <f t="shared" si="851"/>
        <v>H</v>
      </c>
      <c r="CY2856" s="87">
        <f t="shared" si="852"/>
        <v>3066</v>
      </c>
      <c r="CZ2856" s="87">
        <f t="shared" si="853"/>
        <v>0</v>
      </c>
      <c r="DA2856" s="6">
        <f t="shared" si="854"/>
        <v>3066</v>
      </c>
    </row>
    <row r="2857" spans="1:133" hidden="1" x14ac:dyDescent="0.2">
      <c r="A2857" s="46">
        <v>6434</v>
      </c>
      <c r="B2857" s="46">
        <f t="shared" si="843"/>
        <v>7</v>
      </c>
      <c r="C2857" s="46">
        <f t="shared" si="844"/>
        <v>4</v>
      </c>
      <c r="D2857" s="46">
        <f t="shared" si="845"/>
        <v>3</v>
      </c>
      <c r="E2857" s="85">
        <v>36589</v>
      </c>
      <c r="F2857" s="94" t="s">
        <v>3426</v>
      </c>
      <c r="G2857" s="93" t="s">
        <v>310</v>
      </c>
      <c r="H2857" s="93" t="s">
        <v>308</v>
      </c>
      <c r="I2857" s="93">
        <v>0</v>
      </c>
      <c r="J2857" s="93">
        <v>2</v>
      </c>
      <c r="K2857" s="93" t="s">
        <v>3298</v>
      </c>
      <c r="L2857" s="97">
        <v>5578</v>
      </c>
      <c r="M2857" s="4" t="s">
        <v>3165</v>
      </c>
      <c r="N2857" s="50">
        <v>21</v>
      </c>
      <c r="O2857" s="7">
        <v>34</v>
      </c>
      <c r="P2857" s="7">
        <v>7</v>
      </c>
      <c r="Q2857" s="7">
        <v>10</v>
      </c>
      <c r="R2857" s="7">
        <v>17</v>
      </c>
      <c r="S2857" s="7">
        <v>29</v>
      </c>
      <c r="T2857" s="7">
        <v>48</v>
      </c>
      <c r="U2857" s="7">
        <v>31</v>
      </c>
      <c r="V2857" s="94">
        <v>1</v>
      </c>
      <c r="W2857" s="94">
        <v>5</v>
      </c>
      <c r="X2857" s="94">
        <v>4</v>
      </c>
      <c r="Y2857" s="94">
        <v>9</v>
      </c>
      <c r="Z2857" s="94">
        <v>2</v>
      </c>
      <c r="AA2857" s="94">
        <v>9</v>
      </c>
      <c r="AB2857" s="94">
        <v>15</v>
      </c>
      <c r="AC2857" s="94">
        <v>11</v>
      </c>
      <c r="AL2857" s="98"/>
      <c r="AM2857" s="98"/>
      <c r="AN2857" s="98"/>
      <c r="BG2857" s="6">
        <f t="shared" si="835"/>
        <v>0</v>
      </c>
      <c r="BH2857" s="6">
        <f t="shared" si="855"/>
        <v>0</v>
      </c>
      <c r="BI2857" s="6">
        <f t="shared" si="836"/>
        <v>0</v>
      </c>
      <c r="BJ2857" s="6">
        <f t="shared" si="856"/>
        <v>0</v>
      </c>
      <c r="BK2857" s="6">
        <f t="shared" si="837"/>
        <v>1</v>
      </c>
      <c r="BL2857" s="6">
        <f t="shared" si="838"/>
        <v>1</v>
      </c>
      <c r="BM2857" s="6">
        <f t="shared" si="839"/>
        <v>0</v>
      </c>
      <c r="BN2857" s="6">
        <f t="shared" si="840"/>
        <v>0</v>
      </c>
      <c r="BO2857" s="6">
        <f t="shared" si="841"/>
        <v>1</v>
      </c>
      <c r="BP2857" s="6">
        <f t="shared" si="842"/>
        <v>6</v>
      </c>
      <c r="BQ2857" s="6">
        <f t="shared" si="846"/>
        <v>0</v>
      </c>
      <c r="BR2857" s="6">
        <f t="shared" si="847"/>
        <v>0</v>
      </c>
      <c r="BS2857" s="6">
        <f t="shared" si="849"/>
        <v>1</v>
      </c>
      <c r="BT2857" s="6">
        <f t="shared" si="850"/>
        <v>1</v>
      </c>
      <c r="CT2857" s="6">
        <f t="shared" si="848"/>
        <v>5</v>
      </c>
      <c r="CX2857" s="6" t="str">
        <f t="shared" si="851"/>
        <v>A</v>
      </c>
      <c r="CY2857" s="87">
        <f t="shared" si="852"/>
        <v>5578</v>
      </c>
      <c r="CZ2857" s="87">
        <f t="shared" si="853"/>
        <v>0</v>
      </c>
      <c r="DA2857" s="6" t="str">
        <f t="shared" si="854"/>
        <v>na</v>
      </c>
    </row>
    <row r="2858" spans="1:133" hidden="1" x14ac:dyDescent="0.2">
      <c r="A2858" s="46">
        <v>6435</v>
      </c>
      <c r="B2858" s="46">
        <f t="shared" si="843"/>
        <v>3</v>
      </c>
      <c r="C2858" s="46">
        <f t="shared" si="844"/>
        <v>7</v>
      </c>
      <c r="D2858" s="46">
        <f t="shared" si="845"/>
        <v>3</v>
      </c>
      <c r="E2858" s="85">
        <v>36592</v>
      </c>
      <c r="F2858" s="94" t="s">
        <v>873</v>
      </c>
      <c r="G2858" s="93" t="s">
        <v>310</v>
      </c>
      <c r="H2858" s="93" t="s">
        <v>307</v>
      </c>
      <c r="I2858" s="93">
        <v>1</v>
      </c>
      <c r="J2858" s="93">
        <v>1</v>
      </c>
      <c r="K2858" s="93" t="s">
        <v>3337</v>
      </c>
      <c r="L2858" s="97">
        <v>1581</v>
      </c>
      <c r="M2858" s="4" t="s">
        <v>4199</v>
      </c>
      <c r="N2858" s="50">
        <v>21</v>
      </c>
      <c r="O2858" s="7">
        <v>35</v>
      </c>
      <c r="P2858" s="7">
        <v>7</v>
      </c>
      <c r="Q2858" s="7">
        <v>11</v>
      </c>
      <c r="R2858" s="7">
        <v>17</v>
      </c>
      <c r="S2858" s="7">
        <v>30</v>
      </c>
      <c r="T2858" s="7">
        <v>49</v>
      </c>
      <c r="U2858" s="7">
        <v>32</v>
      </c>
      <c r="V2858" s="94">
        <v>3</v>
      </c>
      <c r="W2858" s="94">
        <v>4</v>
      </c>
      <c r="X2858" s="94">
        <v>6</v>
      </c>
      <c r="Y2858" s="94">
        <v>3</v>
      </c>
      <c r="Z2858" s="94">
        <v>5</v>
      </c>
      <c r="AA2858" s="94">
        <v>5</v>
      </c>
      <c r="AB2858" s="94">
        <v>7</v>
      </c>
      <c r="AC2858" s="94">
        <v>8</v>
      </c>
      <c r="AL2858" s="98"/>
      <c r="AM2858" s="98"/>
      <c r="AN2858" s="98"/>
      <c r="BG2858" s="6">
        <f t="shared" si="835"/>
        <v>0</v>
      </c>
      <c r="BH2858" s="6">
        <f t="shared" si="855"/>
        <v>0</v>
      </c>
      <c r="BI2858" s="6">
        <f t="shared" si="836"/>
        <v>1</v>
      </c>
      <c r="BJ2858" s="6">
        <f t="shared" si="856"/>
        <v>1</v>
      </c>
      <c r="BK2858" s="6">
        <f t="shared" si="837"/>
        <v>0</v>
      </c>
      <c r="BL2858" s="6">
        <f t="shared" si="838"/>
        <v>0</v>
      </c>
      <c r="BM2858" s="6">
        <f t="shared" si="839"/>
        <v>1</v>
      </c>
      <c r="BN2858" s="6">
        <f t="shared" si="840"/>
        <v>1</v>
      </c>
      <c r="BO2858" s="6">
        <f t="shared" si="841"/>
        <v>1</v>
      </c>
      <c r="BP2858" s="6">
        <f t="shared" si="842"/>
        <v>7</v>
      </c>
      <c r="BQ2858" s="6">
        <f t="shared" si="846"/>
        <v>1</v>
      </c>
      <c r="BR2858" s="6">
        <f t="shared" si="847"/>
        <v>1</v>
      </c>
      <c r="BS2858" s="6">
        <f t="shared" si="849"/>
        <v>1</v>
      </c>
      <c r="BT2858" s="6">
        <f t="shared" si="850"/>
        <v>2</v>
      </c>
      <c r="CT2858" s="6">
        <f t="shared" si="848"/>
        <v>9</v>
      </c>
      <c r="CX2858" s="6" t="str">
        <f t="shared" si="851"/>
        <v>A</v>
      </c>
      <c r="CY2858" s="87">
        <f t="shared" si="852"/>
        <v>1581</v>
      </c>
      <c r="CZ2858" s="87">
        <f t="shared" si="853"/>
        <v>0</v>
      </c>
      <c r="DA2858" s="6" t="str">
        <f t="shared" si="854"/>
        <v>na</v>
      </c>
    </row>
    <row r="2859" spans="1:133" hidden="1" x14ac:dyDescent="0.2">
      <c r="A2859" s="46">
        <v>6436</v>
      </c>
      <c r="B2859" s="46">
        <f t="shared" si="843"/>
        <v>7</v>
      </c>
      <c r="C2859" s="46">
        <f t="shared" si="844"/>
        <v>11</v>
      </c>
      <c r="D2859" s="46">
        <f t="shared" si="845"/>
        <v>3</v>
      </c>
      <c r="E2859" s="85">
        <v>36596</v>
      </c>
      <c r="F2859" s="94" t="s">
        <v>104</v>
      </c>
      <c r="G2859" s="93" t="s">
        <v>103</v>
      </c>
      <c r="H2859" s="93" t="s">
        <v>307</v>
      </c>
      <c r="I2859" s="93">
        <v>1</v>
      </c>
      <c r="J2859" s="93">
        <v>1</v>
      </c>
      <c r="K2859" s="93" t="s">
        <v>2928</v>
      </c>
      <c r="L2859" s="97">
        <v>2976</v>
      </c>
      <c r="M2859" s="4" t="s">
        <v>4200</v>
      </c>
      <c r="N2859" s="50">
        <v>21</v>
      </c>
      <c r="O2859" s="7">
        <v>36</v>
      </c>
      <c r="P2859" s="7">
        <v>7</v>
      </c>
      <c r="Q2859" s="7">
        <v>12</v>
      </c>
      <c r="R2859" s="7">
        <v>17</v>
      </c>
      <c r="S2859" s="7">
        <v>31</v>
      </c>
      <c r="T2859" s="7">
        <v>50</v>
      </c>
      <c r="U2859" s="7">
        <v>33</v>
      </c>
      <c r="V2859" s="94">
        <v>6</v>
      </c>
      <c r="W2859" s="94">
        <v>3</v>
      </c>
      <c r="X2859" s="94"/>
      <c r="Y2859" s="94"/>
      <c r="Z2859" s="94">
        <v>6</v>
      </c>
      <c r="AA2859" s="94">
        <v>3</v>
      </c>
      <c r="AB2859" s="94">
        <v>11</v>
      </c>
      <c r="AC2859" s="94">
        <v>16</v>
      </c>
      <c r="AL2859" s="98"/>
      <c r="AM2859" s="98"/>
      <c r="AN2859" s="98"/>
      <c r="BG2859" s="6">
        <f t="shared" si="835"/>
        <v>0</v>
      </c>
      <c r="BH2859" s="6">
        <f t="shared" si="855"/>
        <v>0</v>
      </c>
      <c r="BI2859" s="6">
        <f t="shared" si="836"/>
        <v>1</v>
      </c>
      <c r="BJ2859" s="6">
        <f t="shared" si="856"/>
        <v>2</v>
      </c>
      <c r="BK2859" s="6">
        <f t="shared" si="837"/>
        <v>0</v>
      </c>
      <c r="BL2859" s="6">
        <f t="shared" si="838"/>
        <v>0</v>
      </c>
      <c r="BM2859" s="6">
        <f t="shared" si="839"/>
        <v>1</v>
      </c>
      <c r="BN2859" s="6">
        <f t="shared" si="840"/>
        <v>2</v>
      </c>
      <c r="BO2859" s="6">
        <f t="shared" si="841"/>
        <v>1</v>
      </c>
      <c r="BP2859" s="89">
        <f t="shared" si="842"/>
        <v>8</v>
      </c>
      <c r="BQ2859" s="6">
        <f t="shared" si="846"/>
        <v>1</v>
      </c>
      <c r="BR2859" s="89">
        <f t="shared" si="847"/>
        <v>2</v>
      </c>
      <c r="BS2859" s="6">
        <f t="shared" si="849"/>
        <v>1</v>
      </c>
      <c r="BT2859" s="89">
        <f t="shared" si="850"/>
        <v>3</v>
      </c>
      <c r="CT2859" s="6">
        <f t="shared" si="848"/>
        <v>6</v>
      </c>
      <c r="CX2859" s="6" t="str">
        <f t="shared" si="851"/>
        <v>H</v>
      </c>
      <c r="CY2859" s="87">
        <f t="shared" si="852"/>
        <v>2976</v>
      </c>
      <c r="CZ2859" s="87">
        <f t="shared" si="853"/>
        <v>0</v>
      </c>
      <c r="DA2859" s="6">
        <f t="shared" si="854"/>
        <v>2976</v>
      </c>
    </row>
    <row r="2860" spans="1:133" hidden="1" x14ac:dyDescent="0.2">
      <c r="A2860" s="46">
        <v>6437</v>
      </c>
      <c r="B2860" s="46">
        <f t="shared" si="843"/>
        <v>7</v>
      </c>
      <c r="C2860" s="46">
        <f t="shared" si="844"/>
        <v>18</v>
      </c>
      <c r="D2860" s="46">
        <f t="shared" si="845"/>
        <v>3</v>
      </c>
      <c r="E2860" s="85">
        <v>36603</v>
      </c>
      <c r="F2860" s="94" t="s">
        <v>193</v>
      </c>
      <c r="G2860" s="93" t="s">
        <v>310</v>
      </c>
      <c r="H2860" s="93" t="s">
        <v>306</v>
      </c>
      <c r="I2860" s="93">
        <v>1</v>
      </c>
      <c r="J2860" s="93">
        <v>0</v>
      </c>
      <c r="K2860" s="93" t="s">
        <v>2433</v>
      </c>
      <c r="L2860" s="97">
        <v>2149</v>
      </c>
      <c r="M2860" s="57" t="s">
        <v>3103</v>
      </c>
      <c r="N2860" s="50">
        <v>20</v>
      </c>
      <c r="O2860" s="7">
        <v>37</v>
      </c>
      <c r="P2860" s="7">
        <v>8</v>
      </c>
      <c r="Q2860" s="7">
        <v>12</v>
      </c>
      <c r="R2860" s="7">
        <v>17</v>
      </c>
      <c r="S2860" s="7">
        <v>32</v>
      </c>
      <c r="T2860" s="7">
        <v>50</v>
      </c>
      <c r="U2860" s="7">
        <v>36</v>
      </c>
      <c r="V2860" s="94">
        <v>4</v>
      </c>
      <c r="W2860" s="94">
        <v>4</v>
      </c>
      <c r="X2860" s="94">
        <v>4</v>
      </c>
      <c r="Y2860" s="94">
        <v>4</v>
      </c>
      <c r="Z2860" s="94">
        <v>4</v>
      </c>
      <c r="AA2860" s="94">
        <v>7</v>
      </c>
      <c r="AB2860" s="94">
        <v>4</v>
      </c>
      <c r="AC2860" s="94">
        <v>6</v>
      </c>
      <c r="AL2860" s="98"/>
      <c r="AM2860" s="98"/>
      <c r="AN2860" s="98"/>
      <c r="BG2860" s="6">
        <f t="shared" si="835"/>
        <v>1</v>
      </c>
      <c r="BH2860" s="6">
        <f t="shared" si="855"/>
        <v>1</v>
      </c>
      <c r="BI2860" s="6">
        <f t="shared" si="836"/>
        <v>0</v>
      </c>
      <c r="BJ2860" s="6">
        <f t="shared" si="856"/>
        <v>0</v>
      </c>
      <c r="BK2860" s="6">
        <f t="shared" si="837"/>
        <v>0</v>
      </c>
      <c r="BL2860" s="6">
        <f t="shared" si="838"/>
        <v>0</v>
      </c>
      <c r="BM2860" s="6">
        <f t="shared" si="839"/>
        <v>1</v>
      </c>
      <c r="BN2860" s="6">
        <f t="shared" si="840"/>
        <v>3</v>
      </c>
      <c r="BO2860" s="6">
        <f t="shared" si="841"/>
        <v>0</v>
      </c>
      <c r="BP2860" s="6">
        <f t="shared" si="842"/>
        <v>0</v>
      </c>
      <c r="BQ2860" s="6">
        <f t="shared" si="846"/>
        <v>1</v>
      </c>
      <c r="BR2860" s="6">
        <f t="shared" si="847"/>
        <v>3</v>
      </c>
      <c r="BS2860" s="6">
        <f t="shared" si="849"/>
        <v>0</v>
      </c>
      <c r="BT2860" s="6">
        <f t="shared" si="850"/>
        <v>0</v>
      </c>
      <c r="CT2860" s="6">
        <f t="shared" si="848"/>
        <v>8</v>
      </c>
      <c r="CX2860" s="6" t="str">
        <f t="shared" si="851"/>
        <v>A</v>
      </c>
      <c r="CY2860" s="87">
        <f t="shared" si="852"/>
        <v>2149</v>
      </c>
      <c r="CZ2860" s="87">
        <f t="shared" si="853"/>
        <v>0</v>
      </c>
      <c r="DA2860" s="6" t="str">
        <f t="shared" si="854"/>
        <v>na</v>
      </c>
    </row>
    <row r="2861" spans="1:133" hidden="1" x14ac:dyDescent="0.2">
      <c r="A2861" s="46">
        <v>6438</v>
      </c>
      <c r="B2861" s="46">
        <f t="shared" si="843"/>
        <v>3</v>
      </c>
      <c r="C2861" s="46">
        <f t="shared" si="844"/>
        <v>21</v>
      </c>
      <c r="D2861" s="46">
        <f t="shared" si="845"/>
        <v>3</v>
      </c>
      <c r="E2861" s="85">
        <v>36606</v>
      </c>
      <c r="F2861" s="94" t="s">
        <v>2571</v>
      </c>
      <c r="G2861" s="93" t="s">
        <v>103</v>
      </c>
      <c r="H2861" s="93" t="s">
        <v>306</v>
      </c>
      <c r="I2861" s="93">
        <v>2</v>
      </c>
      <c r="J2861" s="93">
        <v>0</v>
      </c>
      <c r="K2861" s="93" t="s">
        <v>2928</v>
      </c>
      <c r="L2861" s="97">
        <v>2449</v>
      </c>
      <c r="M2861" s="57" t="s">
        <v>3104</v>
      </c>
      <c r="N2861" s="50">
        <v>20</v>
      </c>
      <c r="O2861" s="7">
        <v>38</v>
      </c>
      <c r="P2861" s="7">
        <v>9</v>
      </c>
      <c r="Q2861" s="7">
        <v>12</v>
      </c>
      <c r="R2861" s="7">
        <v>17</v>
      </c>
      <c r="S2861" s="7">
        <v>34</v>
      </c>
      <c r="T2861" s="7">
        <v>50</v>
      </c>
      <c r="U2861" s="7">
        <v>39</v>
      </c>
      <c r="V2861" s="94">
        <v>9</v>
      </c>
      <c r="W2861" s="94">
        <v>1</v>
      </c>
      <c r="X2861" s="94">
        <v>6</v>
      </c>
      <c r="Y2861" s="94">
        <v>5</v>
      </c>
      <c r="Z2861" s="94">
        <v>5</v>
      </c>
      <c r="AA2861" s="94">
        <v>2</v>
      </c>
      <c r="AB2861" s="94">
        <v>8</v>
      </c>
      <c r="AC2861" s="94">
        <v>12</v>
      </c>
      <c r="AL2861" s="98"/>
      <c r="AM2861" s="98"/>
      <c r="AN2861" s="98"/>
      <c r="BG2861" s="6">
        <f t="shared" si="835"/>
        <v>1</v>
      </c>
      <c r="BH2861" s="6">
        <f t="shared" si="855"/>
        <v>2</v>
      </c>
      <c r="BI2861" s="6">
        <f t="shared" si="836"/>
        <v>0</v>
      </c>
      <c r="BJ2861" s="6">
        <f t="shared" si="856"/>
        <v>0</v>
      </c>
      <c r="BK2861" s="6">
        <f t="shared" si="837"/>
        <v>0</v>
      </c>
      <c r="BL2861" s="6">
        <f t="shared" si="838"/>
        <v>0</v>
      </c>
      <c r="BM2861" s="6">
        <f t="shared" si="839"/>
        <v>1</v>
      </c>
      <c r="BN2861" s="6">
        <f t="shared" si="840"/>
        <v>4</v>
      </c>
      <c r="BO2861" s="6">
        <f t="shared" si="841"/>
        <v>0</v>
      </c>
      <c r="BP2861" s="6">
        <f t="shared" si="842"/>
        <v>0</v>
      </c>
      <c r="BQ2861" s="6">
        <f t="shared" si="846"/>
        <v>1</v>
      </c>
      <c r="BR2861" s="6">
        <f t="shared" si="847"/>
        <v>4</v>
      </c>
      <c r="BS2861" s="6">
        <f t="shared" si="849"/>
        <v>0</v>
      </c>
      <c r="BT2861" s="6">
        <f t="shared" si="850"/>
        <v>0</v>
      </c>
      <c r="CT2861" s="6">
        <f t="shared" si="848"/>
        <v>15</v>
      </c>
      <c r="CX2861" s="6" t="str">
        <f t="shared" si="851"/>
        <v>H</v>
      </c>
      <c r="CY2861" s="87">
        <f t="shared" si="852"/>
        <v>2449</v>
      </c>
      <c r="CZ2861" s="87">
        <f t="shared" si="853"/>
        <v>0</v>
      </c>
      <c r="DA2861" s="6">
        <f t="shared" si="854"/>
        <v>2449</v>
      </c>
    </row>
    <row r="2862" spans="1:133" hidden="1" x14ac:dyDescent="0.2">
      <c r="A2862" s="46">
        <v>6439</v>
      </c>
      <c r="B2862" s="46">
        <f t="shared" si="843"/>
        <v>7</v>
      </c>
      <c r="C2862" s="46">
        <f t="shared" si="844"/>
        <v>25</v>
      </c>
      <c r="D2862" s="46">
        <f t="shared" si="845"/>
        <v>3</v>
      </c>
      <c r="E2862" s="85">
        <v>36610</v>
      </c>
      <c r="F2862" s="94" t="s">
        <v>3455</v>
      </c>
      <c r="G2862" s="93" t="s">
        <v>103</v>
      </c>
      <c r="H2862" s="93" t="s">
        <v>306</v>
      </c>
      <c r="I2862" s="93">
        <v>2</v>
      </c>
      <c r="J2862" s="93">
        <v>1</v>
      </c>
      <c r="K2862" s="93" t="s">
        <v>2433</v>
      </c>
      <c r="L2862" s="97">
        <v>4079</v>
      </c>
      <c r="M2862" s="57" t="s">
        <v>4201</v>
      </c>
      <c r="N2862" s="50">
        <v>20</v>
      </c>
      <c r="O2862" s="7">
        <v>39</v>
      </c>
      <c r="P2862" s="7">
        <v>10</v>
      </c>
      <c r="Q2862" s="7">
        <v>12</v>
      </c>
      <c r="R2862" s="7">
        <v>17</v>
      </c>
      <c r="S2862" s="7">
        <v>36</v>
      </c>
      <c r="T2862" s="7">
        <v>51</v>
      </c>
      <c r="U2862" s="7">
        <v>42</v>
      </c>
      <c r="V2862" s="94">
        <v>8</v>
      </c>
      <c r="W2862" s="94">
        <v>4</v>
      </c>
      <c r="X2862" s="94">
        <v>3</v>
      </c>
      <c r="Y2862" s="94">
        <v>4</v>
      </c>
      <c r="Z2862" s="94">
        <v>7</v>
      </c>
      <c r="AA2862" s="94">
        <v>4</v>
      </c>
      <c r="AB2862" s="94">
        <v>10</v>
      </c>
      <c r="AC2862" s="94">
        <v>13</v>
      </c>
      <c r="AL2862" s="98"/>
      <c r="AM2862" s="98"/>
      <c r="AN2862" s="98"/>
      <c r="BG2862" s="6">
        <f t="shared" si="835"/>
        <v>1</v>
      </c>
      <c r="BH2862" s="89">
        <f t="shared" si="855"/>
        <v>3</v>
      </c>
      <c r="BI2862" s="6">
        <f t="shared" si="836"/>
        <v>0</v>
      </c>
      <c r="BJ2862" s="6">
        <f t="shared" si="856"/>
        <v>0</v>
      </c>
      <c r="BK2862" s="6">
        <f t="shared" si="837"/>
        <v>0</v>
      </c>
      <c r="BL2862" s="6">
        <f t="shared" si="838"/>
        <v>0</v>
      </c>
      <c r="BM2862" s="6">
        <f t="shared" si="839"/>
        <v>1</v>
      </c>
      <c r="BN2862" s="6">
        <f t="shared" si="840"/>
        <v>5</v>
      </c>
      <c r="BO2862" s="6">
        <f t="shared" si="841"/>
        <v>0</v>
      </c>
      <c r="BP2862" s="6">
        <f t="shared" si="842"/>
        <v>0</v>
      </c>
      <c r="BQ2862" s="6">
        <f t="shared" si="846"/>
        <v>1</v>
      </c>
      <c r="BR2862" s="6">
        <f t="shared" si="847"/>
        <v>5</v>
      </c>
      <c r="BS2862" s="6">
        <f t="shared" si="849"/>
        <v>1</v>
      </c>
      <c r="BT2862" s="6">
        <f t="shared" si="850"/>
        <v>1</v>
      </c>
      <c r="CT2862" s="6">
        <f t="shared" si="848"/>
        <v>11</v>
      </c>
      <c r="CX2862" s="6" t="str">
        <f t="shared" si="851"/>
        <v>H</v>
      </c>
      <c r="CY2862" s="87">
        <f t="shared" si="852"/>
        <v>4079</v>
      </c>
      <c r="CZ2862" s="87">
        <f t="shared" si="853"/>
        <v>0</v>
      </c>
      <c r="DA2862" s="6">
        <f t="shared" si="854"/>
        <v>4079</v>
      </c>
    </row>
    <row r="2863" spans="1:133" hidden="1" x14ac:dyDescent="0.2">
      <c r="A2863" s="46">
        <v>6440</v>
      </c>
      <c r="B2863" s="46">
        <f t="shared" si="843"/>
        <v>7</v>
      </c>
      <c r="C2863" s="46">
        <f t="shared" si="844"/>
        <v>1</v>
      </c>
      <c r="D2863" s="46">
        <f t="shared" si="845"/>
        <v>4</v>
      </c>
      <c r="E2863" s="85">
        <v>36617</v>
      </c>
      <c r="F2863" s="94" t="s">
        <v>537</v>
      </c>
      <c r="G2863" s="93" t="s">
        <v>310</v>
      </c>
      <c r="H2863" s="93" t="s">
        <v>307</v>
      </c>
      <c r="I2863" s="93">
        <v>0</v>
      </c>
      <c r="J2863" s="93">
        <v>0</v>
      </c>
      <c r="K2863" s="93" t="s">
        <v>2928</v>
      </c>
      <c r="L2863" s="97">
        <v>3364</v>
      </c>
      <c r="N2863" s="50">
        <v>20</v>
      </c>
      <c r="O2863" s="7">
        <v>40</v>
      </c>
      <c r="P2863" s="7">
        <v>10</v>
      </c>
      <c r="Q2863" s="7">
        <v>13</v>
      </c>
      <c r="R2863" s="7">
        <v>17</v>
      </c>
      <c r="S2863" s="7">
        <v>36</v>
      </c>
      <c r="T2863" s="7">
        <v>51</v>
      </c>
      <c r="U2863" s="7">
        <v>43</v>
      </c>
      <c r="V2863" s="94">
        <v>1</v>
      </c>
      <c r="W2863" s="94">
        <v>4</v>
      </c>
      <c r="X2863" s="94">
        <v>3</v>
      </c>
      <c r="Y2863" s="94">
        <v>3</v>
      </c>
      <c r="Z2863" s="94">
        <v>5</v>
      </c>
      <c r="AA2863" s="94">
        <v>10</v>
      </c>
      <c r="AB2863" s="94">
        <v>9</v>
      </c>
      <c r="AC2863" s="94">
        <v>17</v>
      </c>
      <c r="AL2863" s="98"/>
      <c r="AM2863" s="98"/>
      <c r="AN2863" s="98"/>
      <c r="BG2863" s="6">
        <f t="shared" si="835"/>
        <v>0</v>
      </c>
      <c r="BH2863" s="6">
        <f t="shared" si="855"/>
        <v>0</v>
      </c>
      <c r="BI2863" s="6">
        <f t="shared" si="836"/>
        <v>1</v>
      </c>
      <c r="BJ2863" s="6">
        <f t="shared" si="856"/>
        <v>1</v>
      </c>
      <c r="BK2863" s="6">
        <f t="shared" si="837"/>
        <v>0</v>
      </c>
      <c r="BL2863" s="6">
        <f t="shared" si="838"/>
        <v>0</v>
      </c>
      <c r="BM2863" s="6">
        <f t="shared" si="839"/>
        <v>1</v>
      </c>
      <c r="BN2863" s="6">
        <f t="shared" si="840"/>
        <v>6</v>
      </c>
      <c r="BO2863" s="6">
        <f t="shared" si="841"/>
        <v>1</v>
      </c>
      <c r="BP2863" s="6">
        <f t="shared" si="842"/>
        <v>1</v>
      </c>
      <c r="BQ2863" s="6">
        <f t="shared" si="846"/>
        <v>0</v>
      </c>
      <c r="BR2863" s="6">
        <f t="shared" si="847"/>
        <v>0</v>
      </c>
      <c r="BS2863" s="6">
        <f t="shared" si="849"/>
        <v>0</v>
      </c>
      <c r="BT2863" s="6">
        <f t="shared" si="850"/>
        <v>0</v>
      </c>
      <c r="CT2863" s="6">
        <f t="shared" si="848"/>
        <v>4</v>
      </c>
      <c r="CX2863" s="6" t="str">
        <f t="shared" si="851"/>
        <v>A</v>
      </c>
      <c r="CY2863" s="87">
        <f t="shared" si="852"/>
        <v>3364</v>
      </c>
      <c r="CZ2863" s="87">
        <f t="shared" si="853"/>
        <v>0</v>
      </c>
      <c r="DA2863" s="6" t="str">
        <f t="shared" si="854"/>
        <v>na</v>
      </c>
    </row>
    <row r="2864" spans="1:133" hidden="1" x14ac:dyDescent="0.2">
      <c r="A2864" s="46">
        <v>6441</v>
      </c>
      <c r="B2864" s="46">
        <f t="shared" si="843"/>
        <v>7</v>
      </c>
      <c r="C2864" s="46">
        <f t="shared" si="844"/>
        <v>8</v>
      </c>
      <c r="D2864" s="46">
        <f t="shared" si="845"/>
        <v>4</v>
      </c>
      <c r="E2864" s="85">
        <v>36624</v>
      </c>
      <c r="F2864" s="94" t="s">
        <v>3369</v>
      </c>
      <c r="G2864" s="93" t="s">
        <v>103</v>
      </c>
      <c r="H2864" s="93" t="s">
        <v>307</v>
      </c>
      <c r="I2864" s="93">
        <v>0</v>
      </c>
      <c r="J2864" s="93">
        <v>0</v>
      </c>
      <c r="K2864" s="93" t="s">
        <v>2928</v>
      </c>
      <c r="L2864" s="97">
        <v>5308</v>
      </c>
      <c r="N2864" s="50">
        <v>20</v>
      </c>
      <c r="O2864" s="7">
        <v>41</v>
      </c>
      <c r="P2864" s="7">
        <v>10</v>
      </c>
      <c r="Q2864" s="7">
        <v>14</v>
      </c>
      <c r="R2864" s="7">
        <v>17</v>
      </c>
      <c r="S2864" s="7">
        <v>36</v>
      </c>
      <c r="T2864" s="7">
        <v>51</v>
      </c>
      <c r="U2864" s="7">
        <v>44</v>
      </c>
      <c r="V2864" s="94">
        <v>2</v>
      </c>
      <c r="W2864" s="94">
        <v>2</v>
      </c>
      <c r="X2864" s="94">
        <v>2</v>
      </c>
      <c r="Y2864" s="94">
        <v>4</v>
      </c>
      <c r="Z2864" s="94">
        <v>5</v>
      </c>
      <c r="AA2864" s="94">
        <v>5</v>
      </c>
      <c r="AB2864" s="94">
        <v>11</v>
      </c>
      <c r="AC2864" s="94">
        <v>16</v>
      </c>
      <c r="AL2864" s="98"/>
      <c r="AM2864" s="98"/>
      <c r="AN2864" s="98"/>
      <c r="BG2864" s="6">
        <f t="shared" si="835"/>
        <v>0</v>
      </c>
      <c r="BH2864" s="6">
        <f t="shared" si="855"/>
        <v>0</v>
      </c>
      <c r="BI2864" s="6">
        <f t="shared" si="836"/>
        <v>1</v>
      </c>
      <c r="BJ2864" s="6">
        <f t="shared" si="856"/>
        <v>2</v>
      </c>
      <c r="BK2864" s="6">
        <f t="shared" si="837"/>
        <v>0</v>
      </c>
      <c r="BL2864" s="6">
        <f t="shared" si="838"/>
        <v>0</v>
      </c>
      <c r="BM2864" s="6">
        <f t="shared" si="839"/>
        <v>1</v>
      </c>
      <c r="BN2864" s="72">
        <f t="shared" si="840"/>
        <v>7</v>
      </c>
      <c r="BO2864" s="6">
        <f t="shared" si="841"/>
        <v>1</v>
      </c>
      <c r="BP2864" s="6">
        <f t="shared" si="842"/>
        <v>2</v>
      </c>
      <c r="BQ2864" s="6">
        <f t="shared" si="846"/>
        <v>0</v>
      </c>
      <c r="BR2864" s="6">
        <f t="shared" si="847"/>
        <v>0</v>
      </c>
      <c r="BS2864" s="6">
        <f t="shared" si="849"/>
        <v>0</v>
      </c>
      <c r="BT2864" s="6">
        <f t="shared" si="850"/>
        <v>0</v>
      </c>
      <c r="CT2864" s="6">
        <f t="shared" si="848"/>
        <v>4</v>
      </c>
      <c r="CX2864" s="6" t="str">
        <f t="shared" si="851"/>
        <v>H</v>
      </c>
      <c r="CY2864" s="87">
        <f t="shared" si="852"/>
        <v>5308</v>
      </c>
      <c r="CZ2864" s="87">
        <f t="shared" si="853"/>
        <v>0</v>
      </c>
      <c r="DA2864" s="6">
        <f t="shared" si="854"/>
        <v>5308</v>
      </c>
    </row>
    <row r="2865" spans="1:131" hidden="1" x14ac:dyDescent="0.2">
      <c r="A2865" s="46">
        <v>6442</v>
      </c>
      <c r="B2865" s="46">
        <f t="shared" si="843"/>
        <v>7</v>
      </c>
      <c r="C2865" s="46">
        <f t="shared" si="844"/>
        <v>15</v>
      </c>
      <c r="D2865" s="46">
        <f t="shared" si="845"/>
        <v>4</v>
      </c>
      <c r="E2865" s="85">
        <v>36631</v>
      </c>
      <c r="F2865" s="94" t="s">
        <v>3105</v>
      </c>
      <c r="G2865" s="93" t="s">
        <v>310</v>
      </c>
      <c r="H2865" s="93" t="s">
        <v>306</v>
      </c>
      <c r="I2865" s="93">
        <v>1</v>
      </c>
      <c r="J2865" s="93">
        <v>0</v>
      </c>
      <c r="K2865" s="93" t="s">
        <v>2928</v>
      </c>
      <c r="L2865" s="97">
        <v>4722</v>
      </c>
      <c r="M2865" s="57" t="s">
        <v>3106</v>
      </c>
      <c r="N2865" s="50">
        <v>19</v>
      </c>
      <c r="O2865" s="7">
        <v>42</v>
      </c>
      <c r="P2865" s="7">
        <v>11</v>
      </c>
      <c r="Q2865" s="7">
        <v>14</v>
      </c>
      <c r="R2865" s="7">
        <v>17</v>
      </c>
      <c r="S2865" s="7">
        <v>37</v>
      </c>
      <c r="T2865" s="7">
        <v>51</v>
      </c>
      <c r="U2865" s="7">
        <v>47</v>
      </c>
      <c r="V2865" s="94">
        <v>4</v>
      </c>
      <c r="W2865" s="94">
        <v>4</v>
      </c>
      <c r="X2865" s="94">
        <v>2</v>
      </c>
      <c r="Y2865" s="94">
        <v>8</v>
      </c>
      <c r="Z2865" s="94">
        <v>2</v>
      </c>
      <c r="AA2865" s="94">
        <v>9</v>
      </c>
      <c r="AB2865" s="94">
        <v>17</v>
      </c>
      <c r="AC2865" s="94">
        <v>14</v>
      </c>
      <c r="AL2865" s="98"/>
      <c r="AM2865" s="98"/>
      <c r="AN2865" s="98"/>
      <c r="BG2865" s="6">
        <f t="shared" si="835"/>
        <v>1</v>
      </c>
      <c r="BH2865" s="6">
        <f t="shared" si="855"/>
        <v>1</v>
      </c>
      <c r="BI2865" s="6">
        <f t="shared" si="836"/>
        <v>0</v>
      </c>
      <c r="BJ2865" s="6">
        <f t="shared" si="856"/>
        <v>0</v>
      </c>
      <c r="BK2865" s="6">
        <f t="shared" si="837"/>
        <v>0</v>
      </c>
      <c r="BL2865" s="6">
        <f t="shared" si="838"/>
        <v>0</v>
      </c>
      <c r="BM2865" s="6">
        <f t="shared" si="839"/>
        <v>1</v>
      </c>
      <c r="BN2865" s="72">
        <f t="shared" si="840"/>
        <v>8</v>
      </c>
      <c r="BO2865" s="6">
        <f t="shared" si="841"/>
        <v>0</v>
      </c>
      <c r="BP2865" s="6">
        <f t="shared" si="842"/>
        <v>0</v>
      </c>
      <c r="BQ2865" s="6">
        <f t="shared" si="846"/>
        <v>1</v>
      </c>
      <c r="BR2865" s="6">
        <f t="shared" si="847"/>
        <v>1</v>
      </c>
      <c r="BS2865" s="6">
        <f t="shared" si="849"/>
        <v>0</v>
      </c>
      <c r="BT2865" s="6">
        <f t="shared" si="850"/>
        <v>0</v>
      </c>
      <c r="CT2865" s="6">
        <f t="shared" si="848"/>
        <v>6</v>
      </c>
      <c r="CX2865" s="6" t="str">
        <f t="shared" si="851"/>
        <v>A</v>
      </c>
      <c r="CY2865" s="87">
        <f t="shared" si="852"/>
        <v>4722</v>
      </c>
      <c r="CZ2865" s="87">
        <f t="shared" si="853"/>
        <v>0</v>
      </c>
      <c r="DA2865" s="6" t="str">
        <f t="shared" si="854"/>
        <v>na</v>
      </c>
    </row>
    <row r="2866" spans="1:131" hidden="1" x14ac:dyDescent="0.2">
      <c r="A2866" s="46">
        <v>6443</v>
      </c>
      <c r="B2866" s="46">
        <f t="shared" si="843"/>
        <v>7</v>
      </c>
      <c r="C2866" s="46">
        <f t="shared" si="844"/>
        <v>22</v>
      </c>
      <c r="D2866" s="46">
        <f t="shared" si="845"/>
        <v>4</v>
      </c>
      <c r="E2866" s="85">
        <v>36638</v>
      </c>
      <c r="F2866" s="94" t="s">
        <v>570</v>
      </c>
      <c r="G2866" s="93" t="s">
        <v>103</v>
      </c>
      <c r="H2866" s="93" t="s">
        <v>307</v>
      </c>
      <c r="I2866" s="93">
        <v>0</v>
      </c>
      <c r="J2866" s="93">
        <v>0</v>
      </c>
      <c r="K2866" s="93" t="s">
        <v>2928</v>
      </c>
      <c r="L2866" s="97">
        <v>3613</v>
      </c>
      <c r="N2866" s="50">
        <v>19</v>
      </c>
      <c r="O2866" s="7">
        <v>43</v>
      </c>
      <c r="P2866" s="7">
        <v>11</v>
      </c>
      <c r="Q2866" s="7">
        <v>15</v>
      </c>
      <c r="R2866" s="7">
        <v>17</v>
      </c>
      <c r="S2866" s="7">
        <v>37</v>
      </c>
      <c r="T2866" s="7">
        <v>51</v>
      </c>
      <c r="U2866" s="7">
        <v>48</v>
      </c>
      <c r="V2866" s="94">
        <v>1</v>
      </c>
      <c r="W2866" s="94">
        <v>2</v>
      </c>
      <c r="X2866" s="94">
        <v>6</v>
      </c>
      <c r="Y2866" s="94">
        <v>3</v>
      </c>
      <c r="Z2866" s="94">
        <v>3</v>
      </c>
      <c r="AA2866" s="94">
        <v>11</v>
      </c>
      <c r="AB2866" s="94">
        <v>12</v>
      </c>
      <c r="AC2866" s="94">
        <v>6</v>
      </c>
      <c r="AL2866" s="98"/>
      <c r="AM2866" s="98"/>
      <c r="AN2866" s="98"/>
      <c r="BG2866" s="6">
        <f t="shared" si="835"/>
        <v>0</v>
      </c>
      <c r="BH2866" s="6">
        <f t="shared" si="855"/>
        <v>0</v>
      </c>
      <c r="BI2866" s="6">
        <f t="shared" si="836"/>
        <v>1</v>
      </c>
      <c r="BJ2866" s="6">
        <f t="shared" si="856"/>
        <v>1</v>
      </c>
      <c r="BK2866" s="6">
        <f t="shared" si="837"/>
        <v>0</v>
      </c>
      <c r="BL2866" s="6">
        <f t="shared" si="838"/>
        <v>0</v>
      </c>
      <c r="BM2866" s="6">
        <f t="shared" si="839"/>
        <v>1</v>
      </c>
      <c r="BN2866" s="89">
        <f t="shared" si="840"/>
        <v>9</v>
      </c>
      <c r="BO2866" s="6">
        <f t="shared" si="841"/>
        <v>1</v>
      </c>
      <c r="BP2866" s="6">
        <f t="shared" si="842"/>
        <v>1</v>
      </c>
      <c r="BQ2866" s="6">
        <f t="shared" si="846"/>
        <v>0</v>
      </c>
      <c r="BR2866" s="6">
        <f t="shared" si="847"/>
        <v>0</v>
      </c>
      <c r="BS2866" s="6">
        <f t="shared" si="849"/>
        <v>0</v>
      </c>
      <c r="BT2866" s="6">
        <f t="shared" si="850"/>
        <v>0</v>
      </c>
      <c r="CT2866" s="6">
        <f t="shared" si="848"/>
        <v>7</v>
      </c>
      <c r="CX2866" s="6" t="str">
        <f t="shared" si="851"/>
        <v>H</v>
      </c>
      <c r="CY2866" s="87">
        <f t="shared" si="852"/>
        <v>3613</v>
      </c>
      <c r="CZ2866" s="87">
        <f t="shared" si="853"/>
        <v>0</v>
      </c>
      <c r="DA2866" s="6">
        <f t="shared" si="854"/>
        <v>3613</v>
      </c>
      <c r="DV2866" s="90"/>
      <c r="DY2866" s="57"/>
      <c r="EA2866" s="50"/>
    </row>
    <row r="2867" spans="1:131" hidden="1" x14ac:dyDescent="0.2">
      <c r="A2867" s="46">
        <v>6444</v>
      </c>
      <c r="B2867" s="46">
        <f t="shared" si="843"/>
        <v>2</v>
      </c>
      <c r="C2867" s="46">
        <f t="shared" si="844"/>
        <v>24</v>
      </c>
      <c r="D2867" s="46">
        <f t="shared" si="845"/>
        <v>4</v>
      </c>
      <c r="E2867" s="85">
        <v>36640</v>
      </c>
      <c r="F2867" s="94" t="s">
        <v>394</v>
      </c>
      <c r="G2867" s="93" t="s">
        <v>310</v>
      </c>
      <c r="H2867" s="93" t="s">
        <v>308</v>
      </c>
      <c r="I2867" s="93">
        <v>0</v>
      </c>
      <c r="J2867" s="93">
        <v>2</v>
      </c>
      <c r="K2867" s="93" t="s">
        <v>2928</v>
      </c>
      <c r="L2867" s="97">
        <v>3503</v>
      </c>
      <c r="M2867" s="4" t="s">
        <v>3107</v>
      </c>
      <c r="N2867" s="50">
        <v>20</v>
      </c>
      <c r="O2867" s="7">
        <v>44</v>
      </c>
      <c r="P2867" s="7">
        <v>11</v>
      </c>
      <c r="Q2867" s="7">
        <v>15</v>
      </c>
      <c r="R2867" s="7">
        <v>18</v>
      </c>
      <c r="S2867" s="7">
        <v>37</v>
      </c>
      <c r="T2867" s="7">
        <v>53</v>
      </c>
      <c r="U2867" s="7">
        <v>48</v>
      </c>
      <c r="V2867" s="94">
        <v>3</v>
      </c>
      <c r="W2867" s="94">
        <v>7</v>
      </c>
      <c r="X2867" s="94">
        <v>5</v>
      </c>
      <c r="Y2867" s="94">
        <v>3</v>
      </c>
      <c r="Z2867" s="94">
        <v>3</v>
      </c>
      <c r="AA2867" s="94">
        <v>4</v>
      </c>
      <c r="AB2867" s="94">
        <v>7</v>
      </c>
      <c r="AC2867" s="94">
        <v>12</v>
      </c>
      <c r="AL2867" s="98"/>
      <c r="AM2867" s="98"/>
      <c r="AN2867" s="98"/>
      <c r="BG2867" s="6">
        <f t="shared" si="835"/>
        <v>0</v>
      </c>
      <c r="BH2867" s="6">
        <f t="shared" si="855"/>
        <v>0</v>
      </c>
      <c r="BI2867" s="6">
        <f t="shared" si="836"/>
        <v>0</v>
      </c>
      <c r="BJ2867" s="6">
        <f t="shared" si="856"/>
        <v>0</v>
      </c>
      <c r="BK2867" s="6">
        <f t="shared" si="837"/>
        <v>1</v>
      </c>
      <c r="BL2867" s="6">
        <f t="shared" si="838"/>
        <v>1</v>
      </c>
      <c r="BM2867" s="6">
        <f t="shared" si="839"/>
        <v>0</v>
      </c>
      <c r="BN2867" s="6">
        <f t="shared" si="840"/>
        <v>0</v>
      </c>
      <c r="BO2867" s="6">
        <f t="shared" si="841"/>
        <v>1</v>
      </c>
      <c r="BP2867" s="6">
        <f t="shared" si="842"/>
        <v>2</v>
      </c>
      <c r="BQ2867" s="6">
        <f t="shared" si="846"/>
        <v>0</v>
      </c>
      <c r="BR2867" s="6">
        <f t="shared" si="847"/>
        <v>0</v>
      </c>
      <c r="BS2867" s="6">
        <f t="shared" si="849"/>
        <v>1</v>
      </c>
      <c r="BT2867" s="6">
        <f t="shared" si="850"/>
        <v>1</v>
      </c>
      <c r="CT2867" s="6">
        <f t="shared" si="848"/>
        <v>8</v>
      </c>
      <c r="CX2867" s="6" t="str">
        <f t="shared" si="851"/>
        <v>A</v>
      </c>
      <c r="CY2867" s="87">
        <f t="shared" si="852"/>
        <v>3503</v>
      </c>
      <c r="CZ2867" s="87">
        <f t="shared" si="853"/>
        <v>0</v>
      </c>
      <c r="DA2867" s="6" t="str">
        <f t="shared" si="854"/>
        <v>na</v>
      </c>
      <c r="DV2867" s="90"/>
      <c r="DY2867" s="57"/>
      <c r="EA2867" s="50"/>
    </row>
    <row r="2868" spans="1:131" hidden="1" x14ac:dyDescent="0.2">
      <c r="A2868" s="46">
        <v>6445</v>
      </c>
      <c r="B2868" s="46">
        <f t="shared" si="843"/>
        <v>7</v>
      </c>
      <c r="C2868" s="46">
        <f t="shared" si="844"/>
        <v>29</v>
      </c>
      <c r="D2868" s="46">
        <f t="shared" si="845"/>
        <v>4</v>
      </c>
      <c r="E2868" s="85">
        <v>36645</v>
      </c>
      <c r="F2868" s="94" t="s">
        <v>259</v>
      </c>
      <c r="G2868" s="93" t="s">
        <v>103</v>
      </c>
      <c r="H2868" s="93" t="s">
        <v>306</v>
      </c>
      <c r="I2868" s="93">
        <v>2</v>
      </c>
      <c r="J2868" s="93">
        <v>0</v>
      </c>
      <c r="K2868" s="93" t="s">
        <v>2928</v>
      </c>
      <c r="L2868" s="97">
        <v>3079</v>
      </c>
      <c r="M2868" s="57" t="s">
        <v>3108</v>
      </c>
      <c r="N2868" s="50">
        <v>20</v>
      </c>
      <c r="O2868" s="7">
        <v>45</v>
      </c>
      <c r="P2868" s="7">
        <v>12</v>
      </c>
      <c r="Q2868" s="7">
        <v>15</v>
      </c>
      <c r="R2868" s="7">
        <v>18</v>
      </c>
      <c r="S2868" s="7">
        <v>39</v>
      </c>
      <c r="T2868" s="7">
        <v>53</v>
      </c>
      <c r="U2868" s="7">
        <v>51</v>
      </c>
      <c r="V2868" s="94">
        <v>6</v>
      </c>
      <c r="W2868" s="94">
        <v>1</v>
      </c>
      <c r="X2868" s="94"/>
      <c r="Y2868" s="94"/>
      <c r="Z2868" s="94">
        <v>7</v>
      </c>
      <c r="AA2868" s="94">
        <v>3</v>
      </c>
      <c r="AB2868" s="94">
        <v>13</v>
      </c>
      <c r="AC2868" s="94">
        <v>7</v>
      </c>
      <c r="AH2868" s="29" t="s">
        <v>1525</v>
      </c>
      <c r="AI2868" s="29" t="s">
        <v>3109</v>
      </c>
      <c r="AJ2868" s="29" t="s">
        <v>169</v>
      </c>
      <c r="AK2868" s="29" t="s">
        <v>1149</v>
      </c>
      <c r="AL2868" s="29" t="s">
        <v>3110</v>
      </c>
      <c r="AM2868" s="29" t="s">
        <v>2607</v>
      </c>
      <c r="AN2868" s="29" t="s">
        <v>3111</v>
      </c>
      <c r="AO2868" s="29" t="s">
        <v>3112</v>
      </c>
      <c r="AP2868" s="29" t="s">
        <v>1154</v>
      </c>
      <c r="AQ2868" s="29" t="s">
        <v>3113</v>
      </c>
      <c r="AR2868" s="29" t="s">
        <v>1054</v>
      </c>
      <c r="AS2868" s="29" t="s">
        <v>729</v>
      </c>
      <c r="AT2868" s="29" t="s">
        <v>2637</v>
      </c>
      <c r="AU2868" s="29" t="s">
        <v>1151</v>
      </c>
      <c r="AV2868" s="29" t="s">
        <v>3114</v>
      </c>
      <c r="AW2868" s="29" t="s">
        <v>2432</v>
      </c>
      <c r="BG2868" s="6">
        <f t="shared" si="835"/>
        <v>1</v>
      </c>
      <c r="BH2868" s="6">
        <f t="shared" si="855"/>
        <v>1</v>
      </c>
      <c r="BI2868" s="6">
        <f t="shared" si="836"/>
        <v>0</v>
      </c>
      <c r="BJ2868" s="6">
        <f t="shared" si="856"/>
        <v>0</v>
      </c>
      <c r="BK2868" s="6">
        <f t="shared" si="837"/>
        <v>0</v>
      </c>
      <c r="BL2868" s="6">
        <f t="shared" si="838"/>
        <v>0</v>
      </c>
      <c r="BM2868" s="6">
        <f t="shared" si="839"/>
        <v>1</v>
      </c>
      <c r="BN2868" s="6">
        <f t="shared" si="840"/>
        <v>1</v>
      </c>
      <c r="BO2868" s="6">
        <f t="shared" si="841"/>
        <v>0</v>
      </c>
      <c r="BP2868" s="6">
        <f t="shared" si="842"/>
        <v>0</v>
      </c>
      <c r="BQ2868" s="6">
        <f t="shared" si="846"/>
        <v>1</v>
      </c>
      <c r="BR2868" s="6">
        <f t="shared" si="847"/>
        <v>1</v>
      </c>
      <c r="BS2868" s="6">
        <f t="shared" si="849"/>
        <v>0</v>
      </c>
      <c r="BT2868" s="6">
        <f t="shared" si="850"/>
        <v>0</v>
      </c>
      <c r="CT2868" s="6">
        <f t="shared" si="848"/>
        <v>6</v>
      </c>
      <c r="CX2868" s="6" t="str">
        <f t="shared" si="851"/>
        <v>H</v>
      </c>
      <c r="CY2868" s="87">
        <f t="shared" si="852"/>
        <v>3079</v>
      </c>
      <c r="CZ2868" s="87">
        <f t="shared" si="853"/>
        <v>0</v>
      </c>
      <c r="DA2868" s="6">
        <f t="shared" si="854"/>
        <v>3079</v>
      </c>
      <c r="DV2868" s="90"/>
      <c r="DY2868" s="57"/>
      <c r="EA2868" s="50"/>
    </row>
    <row r="2869" spans="1:131" hidden="1" x14ac:dyDescent="0.2">
      <c r="A2869" s="46">
        <v>6446</v>
      </c>
      <c r="B2869" s="46">
        <f t="shared" si="843"/>
        <v>7</v>
      </c>
      <c r="C2869" s="46">
        <f t="shared" si="844"/>
        <v>6</v>
      </c>
      <c r="D2869" s="46">
        <f t="shared" si="845"/>
        <v>5</v>
      </c>
      <c r="E2869" s="85">
        <v>36652</v>
      </c>
      <c r="F2869" s="94" t="s">
        <v>3282</v>
      </c>
      <c r="G2869" s="93" t="s">
        <v>310</v>
      </c>
      <c r="H2869" s="93" t="s">
        <v>307</v>
      </c>
      <c r="I2869" s="93">
        <v>0</v>
      </c>
      <c r="J2869" s="93">
        <v>0</v>
      </c>
      <c r="K2869" s="93" t="s">
        <v>2928</v>
      </c>
      <c r="L2869" s="97">
        <v>4594</v>
      </c>
      <c r="M2869" s="4"/>
      <c r="N2869" s="46">
        <v>20</v>
      </c>
      <c r="O2869" s="5">
        <v>46</v>
      </c>
      <c r="P2869" s="5">
        <v>12</v>
      </c>
      <c r="Q2869" s="5">
        <v>16</v>
      </c>
      <c r="R2869" s="5">
        <v>18</v>
      </c>
      <c r="S2869" s="5">
        <v>39</v>
      </c>
      <c r="T2869" s="5">
        <v>53</v>
      </c>
      <c r="U2869" s="5">
        <v>52</v>
      </c>
      <c r="V2869" s="94">
        <v>2</v>
      </c>
      <c r="W2869" s="94">
        <v>3</v>
      </c>
      <c r="X2869" s="94"/>
      <c r="Y2869" s="94"/>
      <c r="Z2869" s="94">
        <v>4</v>
      </c>
      <c r="AA2869" s="94">
        <v>4</v>
      </c>
      <c r="AB2869" s="94">
        <v>6</v>
      </c>
      <c r="AC2869" s="94">
        <v>6</v>
      </c>
      <c r="AH2869" s="29">
        <f>SUM(AI2869:AX2869)</f>
        <v>40</v>
      </c>
      <c r="AI2869" s="29">
        <v>11</v>
      </c>
      <c r="AJ2869" s="29">
        <v>5</v>
      </c>
      <c r="AK2869" s="29">
        <v>4</v>
      </c>
      <c r="AL2869" s="29">
        <v>3</v>
      </c>
      <c r="AM2869" s="29">
        <v>2</v>
      </c>
      <c r="AN2869" s="29">
        <v>2</v>
      </c>
      <c r="AO2869" s="29">
        <v>2</v>
      </c>
      <c r="AP2869" s="29">
        <v>2</v>
      </c>
      <c r="AQ2869" s="29">
        <v>2</v>
      </c>
      <c r="AR2869" s="29">
        <v>1</v>
      </c>
      <c r="AS2869" s="29">
        <v>1</v>
      </c>
      <c r="AT2869" s="29">
        <v>1</v>
      </c>
      <c r="AU2869" s="29">
        <v>1</v>
      </c>
      <c r="AV2869" s="29">
        <v>1</v>
      </c>
      <c r="AW2869" s="29">
        <v>2</v>
      </c>
      <c r="BG2869" s="6">
        <f t="shared" si="835"/>
        <v>0</v>
      </c>
      <c r="BH2869" s="6">
        <f t="shared" si="855"/>
        <v>0</v>
      </c>
      <c r="BI2869" s="6">
        <f t="shared" si="836"/>
        <v>1</v>
      </c>
      <c r="BJ2869" s="6">
        <f t="shared" si="856"/>
        <v>1</v>
      </c>
      <c r="BK2869" s="6">
        <f t="shared" si="837"/>
        <v>0</v>
      </c>
      <c r="BL2869" s="6">
        <f t="shared" si="838"/>
        <v>0</v>
      </c>
      <c r="BM2869" s="6">
        <f t="shared" si="839"/>
        <v>1</v>
      </c>
      <c r="BN2869" s="6">
        <f t="shared" si="840"/>
        <v>2</v>
      </c>
      <c r="BO2869" s="6">
        <f t="shared" si="841"/>
        <v>1</v>
      </c>
      <c r="BP2869" s="6">
        <f t="shared" si="842"/>
        <v>1</v>
      </c>
      <c r="BQ2869" s="6">
        <f t="shared" si="846"/>
        <v>0</v>
      </c>
      <c r="BR2869" s="6">
        <f t="shared" si="847"/>
        <v>0</v>
      </c>
      <c r="BS2869" s="6">
        <f t="shared" si="849"/>
        <v>0</v>
      </c>
      <c r="BT2869" s="6">
        <f t="shared" si="850"/>
        <v>0</v>
      </c>
      <c r="CT2869" s="6">
        <f t="shared" si="848"/>
        <v>2</v>
      </c>
      <c r="CX2869" s="6" t="str">
        <f t="shared" si="851"/>
        <v>A</v>
      </c>
      <c r="CY2869" s="87">
        <f t="shared" si="852"/>
        <v>4594</v>
      </c>
      <c r="CZ2869" s="87">
        <f t="shared" si="853"/>
        <v>0</v>
      </c>
      <c r="DA2869" s="6" t="str">
        <f t="shared" si="854"/>
        <v>na</v>
      </c>
      <c r="DV2869" s="90"/>
      <c r="DY2869" s="57"/>
      <c r="EA2869" s="91"/>
    </row>
    <row r="2870" spans="1:131" ht="16.899999999999999" hidden="1" customHeight="1" x14ac:dyDescent="0.2">
      <c r="A2870" s="46">
        <v>6501</v>
      </c>
      <c r="B2870" s="46">
        <f t="shared" si="843"/>
        <v>7</v>
      </c>
      <c r="C2870" s="46">
        <f t="shared" si="844"/>
        <v>12</v>
      </c>
      <c r="D2870" s="46">
        <f t="shared" si="845"/>
        <v>8</v>
      </c>
      <c r="E2870" s="85">
        <v>36750</v>
      </c>
      <c r="F2870" s="94" t="s">
        <v>235</v>
      </c>
      <c r="G2870" s="93" t="s">
        <v>310</v>
      </c>
      <c r="H2870" s="93" t="s">
        <v>308</v>
      </c>
      <c r="I2870" s="93">
        <v>1</v>
      </c>
      <c r="J2870" s="93">
        <v>4</v>
      </c>
      <c r="K2870" s="93" t="s">
        <v>1296</v>
      </c>
      <c r="L2870" s="97">
        <v>4745</v>
      </c>
      <c r="M2870" s="92" t="s">
        <v>4202</v>
      </c>
      <c r="N2870" s="50">
        <v>23</v>
      </c>
      <c r="O2870" s="7">
        <v>1</v>
      </c>
      <c r="P2870" s="7">
        <v>0</v>
      </c>
      <c r="Q2870" s="7">
        <v>0</v>
      </c>
      <c r="R2870" s="7">
        <v>1</v>
      </c>
      <c r="S2870" s="7">
        <v>1</v>
      </c>
      <c r="T2870" s="7">
        <v>4</v>
      </c>
      <c r="U2870" s="7">
        <v>0</v>
      </c>
      <c r="V2870" s="94">
        <v>3</v>
      </c>
      <c r="W2870" s="94">
        <v>10</v>
      </c>
      <c r="X2870" s="94">
        <v>6</v>
      </c>
      <c r="Y2870" s="94">
        <v>7</v>
      </c>
      <c r="Z2870" s="94">
        <v>1</v>
      </c>
      <c r="AA2870" s="94">
        <v>5</v>
      </c>
      <c r="AB2870" s="94">
        <v>11</v>
      </c>
      <c r="AC2870" s="94">
        <v>12</v>
      </c>
      <c r="AD2870" s="83">
        <v>0</v>
      </c>
      <c r="AE2870" s="83">
        <v>4</v>
      </c>
      <c r="AF2870" s="5">
        <v>1</v>
      </c>
      <c r="AG2870" s="5">
        <v>0</v>
      </c>
      <c r="AH2870" s="4" t="s">
        <v>1526</v>
      </c>
      <c r="AL2870" s="98"/>
      <c r="AM2870" s="98">
        <f>IF(G2870="A",L2870)</f>
        <v>4745</v>
      </c>
      <c r="AN2870" s="98">
        <f>AM2870/COUNTIF(G$2870:G2870,"A")</f>
        <v>4745</v>
      </c>
      <c r="BG2870" s="6">
        <f t="shared" si="835"/>
        <v>0</v>
      </c>
      <c r="BH2870" s="6">
        <f t="shared" si="855"/>
        <v>0</v>
      </c>
      <c r="BI2870" s="6">
        <f t="shared" si="836"/>
        <v>0</v>
      </c>
      <c r="BJ2870" s="6">
        <f t="shared" si="856"/>
        <v>0</v>
      </c>
      <c r="BK2870" s="6">
        <f t="shared" si="837"/>
        <v>1</v>
      </c>
      <c r="BL2870" s="6">
        <f t="shared" si="838"/>
        <v>1</v>
      </c>
      <c r="BM2870" s="6">
        <f t="shared" si="839"/>
        <v>0</v>
      </c>
      <c r="BN2870" s="6">
        <f t="shared" si="840"/>
        <v>0</v>
      </c>
      <c r="BO2870" s="6">
        <f t="shared" si="841"/>
        <v>1</v>
      </c>
      <c r="BP2870" s="6">
        <f t="shared" si="842"/>
        <v>2</v>
      </c>
      <c r="BQ2870" s="6">
        <f t="shared" si="846"/>
        <v>1</v>
      </c>
      <c r="BR2870" s="6">
        <f t="shared" si="847"/>
        <v>1</v>
      </c>
      <c r="BS2870" s="6">
        <f t="shared" si="849"/>
        <v>1</v>
      </c>
      <c r="BT2870" s="6">
        <f t="shared" si="850"/>
        <v>1</v>
      </c>
      <c r="CT2870" s="6">
        <f t="shared" si="848"/>
        <v>9</v>
      </c>
      <c r="CX2870" s="6" t="str">
        <f t="shared" si="851"/>
        <v>A</v>
      </c>
      <c r="CY2870" s="87">
        <f t="shared" si="852"/>
        <v>4745</v>
      </c>
      <c r="CZ2870" s="87">
        <f t="shared" si="853"/>
        <v>0</v>
      </c>
      <c r="DA2870" s="6" t="str">
        <f t="shared" si="854"/>
        <v>na</v>
      </c>
      <c r="DV2870" s="90"/>
      <c r="DY2870" s="57"/>
      <c r="EA2870" s="50"/>
    </row>
    <row r="2871" spans="1:131" hidden="1" x14ac:dyDescent="0.2">
      <c r="A2871" s="46">
        <v>6502</v>
      </c>
      <c r="B2871" s="46">
        <f t="shared" si="843"/>
        <v>7</v>
      </c>
      <c r="C2871" s="46">
        <f t="shared" si="844"/>
        <v>19</v>
      </c>
      <c r="D2871" s="46">
        <f t="shared" si="845"/>
        <v>8</v>
      </c>
      <c r="E2871" s="85">
        <v>36757</v>
      </c>
      <c r="F2871" s="94" t="s">
        <v>3514</v>
      </c>
      <c r="G2871" s="93" t="s">
        <v>103</v>
      </c>
      <c r="H2871" s="93" t="s">
        <v>308</v>
      </c>
      <c r="I2871" s="93">
        <v>0</v>
      </c>
      <c r="J2871" s="93">
        <v>2</v>
      </c>
      <c r="K2871" s="93" t="s">
        <v>3298</v>
      </c>
      <c r="L2871" s="97">
        <v>2793</v>
      </c>
      <c r="M2871" s="4" t="s">
        <v>1982</v>
      </c>
      <c r="N2871" s="50">
        <v>24</v>
      </c>
      <c r="O2871" s="7">
        <v>2</v>
      </c>
      <c r="P2871" s="7">
        <v>0</v>
      </c>
      <c r="Q2871" s="7">
        <v>0</v>
      </c>
      <c r="R2871" s="7">
        <v>2</v>
      </c>
      <c r="S2871" s="7">
        <v>1</v>
      </c>
      <c r="T2871" s="7">
        <v>6</v>
      </c>
      <c r="U2871" s="7">
        <v>0</v>
      </c>
      <c r="V2871" s="7">
        <v>5</v>
      </c>
      <c r="W2871" s="7">
        <v>10</v>
      </c>
      <c r="X2871" s="7">
        <v>5</v>
      </c>
      <c r="Y2871" s="7">
        <v>5</v>
      </c>
      <c r="Z2871" s="7">
        <v>9</v>
      </c>
      <c r="AA2871" s="7">
        <v>9</v>
      </c>
      <c r="AB2871" s="7">
        <v>16</v>
      </c>
      <c r="AC2871" s="7">
        <v>6</v>
      </c>
      <c r="AD2871" s="83">
        <v>3</v>
      </c>
      <c r="AE2871" s="83">
        <v>1</v>
      </c>
      <c r="AF2871" s="5">
        <v>0</v>
      </c>
      <c r="AG2871" s="5">
        <v>0</v>
      </c>
      <c r="AH2871" s="83" t="s">
        <v>347</v>
      </c>
      <c r="AK2871" s="6">
        <f t="shared" ref="AK2871:AK2912" si="857">IF(G2871="H",L2871+AK2870,AK2870)</f>
        <v>2793</v>
      </c>
      <c r="AL2871" s="98">
        <f>AK2871/COUNTIF(G$2870:G2871,"H")</f>
        <v>2793</v>
      </c>
      <c r="AM2871" s="98">
        <f t="shared" ref="AM2871:AM2912" si="858">IF(G2871="A",L2871+AM2870,AM2870)</f>
        <v>4745</v>
      </c>
      <c r="AN2871" s="98">
        <f>AM2871/COUNTIF(G$2870:G2871,"A")</f>
        <v>4745</v>
      </c>
      <c r="BG2871" s="6">
        <f t="shared" si="835"/>
        <v>0</v>
      </c>
      <c r="BH2871" s="6">
        <f t="shared" si="855"/>
        <v>0</v>
      </c>
      <c r="BI2871" s="6">
        <f t="shared" si="836"/>
        <v>0</v>
      </c>
      <c r="BJ2871" s="6">
        <f t="shared" si="856"/>
        <v>0</v>
      </c>
      <c r="BK2871" s="6">
        <f t="shared" si="837"/>
        <v>1</v>
      </c>
      <c r="BL2871" s="6">
        <f t="shared" si="838"/>
        <v>2</v>
      </c>
      <c r="BM2871" s="6">
        <f t="shared" si="839"/>
        <v>0</v>
      </c>
      <c r="BN2871" s="6">
        <f t="shared" si="840"/>
        <v>0</v>
      </c>
      <c r="BO2871" s="6">
        <f t="shared" si="841"/>
        <v>1</v>
      </c>
      <c r="BP2871" s="6">
        <f t="shared" si="842"/>
        <v>3</v>
      </c>
      <c r="BQ2871" s="6">
        <f t="shared" si="846"/>
        <v>0</v>
      </c>
      <c r="BR2871" s="6">
        <f t="shared" si="847"/>
        <v>0</v>
      </c>
      <c r="BS2871" s="6">
        <f t="shared" si="849"/>
        <v>1</v>
      </c>
      <c r="BT2871" s="6">
        <f t="shared" si="850"/>
        <v>2</v>
      </c>
      <c r="CT2871" s="6">
        <f t="shared" si="848"/>
        <v>10</v>
      </c>
      <c r="CX2871" s="6" t="str">
        <f t="shared" si="851"/>
        <v>H</v>
      </c>
      <c r="CY2871" s="87">
        <f t="shared" si="852"/>
        <v>2793</v>
      </c>
      <c r="CZ2871" s="87">
        <f t="shared" si="853"/>
        <v>0</v>
      </c>
      <c r="DA2871" s="6">
        <f t="shared" si="854"/>
        <v>2793</v>
      </c>
      <c r="DV2871" s="90"/>
      <c r="DY2871" s="57"/>
      <c r="EA2871" s="50"/>
    </row>
    <row r="2872" spans="1:131" hidden="1" x14ac:dyDescent="0.2">
      <c r="A2872" s="46">
        <v>6503</v>
      </c>
      <c r="B2872" s="46">
        <f t="shared" si="843"/>
        <v>6</v>
      </c>
      <c r="C2872" s="46">
        <f t="shared" si="844"/>
        <v>25</v>
      </c>
      <c r="D2872" s="46">
        <f t="shared" si="845"/>
        <v>8</v>
      </c>
      <c r="E2872" s="85">
        <v>36763</v>
      </c>
      <c r="F2872" s="94" t="s">
        <v>2070</v>
      </c>
      <c r="G2872" s="93" t="s">
        <v>310</v>
      </c>
      <c r="H2872" s="93" t="s">
        <v>307</v>
      </c>
      <c r="I2872" s="93">
        <v>1</v>
      </c>
      <c r="J2872" s="93">
        <v>1</v>
      </c>
      <c r="K2872" s="93" t="s">
        <v>36</v>
      </c>
      <c r="L2872" s="97">
        <v>4087</v>
      </c>
      <c r="M2872" s="57" t="s">
        <v>4203</v>
      </c>
      <c r="N2872" s="50">
        <v>23</v>
      </c>
      <c r="O2872" s="7">
        <v>3</v>
      </c>
      <c r="P2872" s="7">
        <v>0</v>
      </c>
      <c r="Q2872" s="7">
        <v>1</v>
      </c>
      <c r="R2872" s="7">
        <v>2</v>
      </c>
      <c r="S2872" s="7">
        <v>2</v>
      </c>
      <c r="T2872" s="7">
        <v>7</v>
      </c>
      <c r="U2872" s="7">
        <v>1</v>
      </c>
      <c r="V2872" s="7">
        <v>3</v>
      </c>
      <c r="W2872" s="7">
        <v>4</v>
      </c>
      <c r="X2872" s="7">
        <v>5</v>
      </c>
      <c r="Y2872" s="7">
        <v>8</v>
      </c>
      <c r="Z2872" s="7">
        <v>8</v>
      </c>
      <c r="AA2872" s="7">
        <v>11</v>
      </c>
      <c r="AB2872" s="7">
        <v>11</v>
      </c>
      <c r="AC2872" s="7">
        <v>19</v>
      </c>
      <c r="AD2872" s="83">
        <v>5</v>
      </c>
      <c r="AE2872" s="83">
        <v>1</v>
      </c>
      <c r="AF2872" s="5">
        <v>0</v>
      </c>
      <c r="AG2872" s="5">
        <v>0</v>
      </c>
      <c r="AH2872" s="83" t="s">
        <v>1148</v>
      </c>
      <c r="AK2872" s="6">
        <f t="shared" si="857"/>
        <v>2793</v>
      </c>
      <c r="AL2872" s="98">
        <f>AK2872/COUNTIF(G$2870:G2872,"H")</f>
        <v>2793</v>
      </c>
      <c r="AM2872" s="98">
        <f t="shared" si="858"/>
        <v>8832</v>
      </c>
      <c r="AN2872" s="98">
        <f>AM2872/COUNTIF(G$2870:G2872,"A")</f>
        <v>4416</v>
      </c>
      <c r="BG2872" s="6">
        <f t="shared" si="835"/>
        <v>0</v>
      </c>
      <c r="BH2872" s="6">
        <f t="shared" si="855"/>
        <v>0</v>
      </c>
      <c r="BI2872" s="6">
        <f t="shared" si="836"/>
        <v>1</v>
      </c>
      <c r="BJ2872" s="6">
        <f t="shared" si="856"/>
        <v>1</v>
      </c>
      <c r="BK2872" s="6">
        <f t="shared" si="837"/>
        <v>0</v>
      </c>
      <c r="BL2872" s="6">
        <f t="shared" si="838"/>
        <v>0</v>
      </c>
      <c r="BM2872" s="6">
        <f t="shared" si="839"/>
        <v>1</v>
      </c>
      <c r="BN2872" s="6">
        <f t="shared" si="840"/>
        <v>1</v>
      </c>
      <c r="BO2872" s="6">
        <f t="shared" si="841"/>
        <v>1</v>
      </c>
      <c r="BP2872" s="6">
        <f t="shared" si="842"/>
        <v>4</v>
      </c>
      <c r="BQ2872" s="6">
        <f t="shared" si="846"/>
        <v>1</v>
      </c>
      <c r="BR2872" s="6">
        <f t="shared" si="847"/>
        <v>1</v>
      </c>
      <c r="BS2872" s="6">
        <f t="shared" si="849"/>
        <v>1</v>
      </c>
      <c r="BT2872" s="6">
        <f t="shared" si="850"/>
        <v>3</v>
      </c>
      <c r="CT2872" s="6">
        <f t="shared" si="848"/>
        <v>8</v>
      </c>
      <c r="CX2872" s="6" t="str">
        <f t="shared" si="851"/>
        <v>A</v>
      </c>
      <c r="CY2872" s="87">
        <f t="shared" si="852"/>
        <v>4087</v>
      </c>
      <c r="CZ2872" s="87">
        <f t="shared" si="853"/>
        <v>0</v>
      </c>
      <c r="DA2872" s="6" t="str">
        <f t="shared" si="854"/>
        <v>na</v>
      </c>
      <c r="DV2872" s="90"/>
      <c r="DY2872" s="57"/>
      <c r="EA2872" s="50"/>
    </row>
    <row r="2873" spans="1:131" hidden="1" x14ac:dyDescent="0.2">
      <c r="A2873" s="46">
        <v>6504</v>
      </c>
      <c r="B2873" s="46">
        <f t="shared" si="843"/>
        <v>2</v>
      </c>
      <c r="C2873" s="46">
        <f t="shared" si="844"/>
        <v>28</v>
      </c>
      <c r="D2873" s="46">
        <f t="shared" si="845"/>
        <v>8</v>
      </c>
      <c r="E2873" s="85">
        <v>36766</v>
      </c>
      <c r="F2873" s="94" t="s">
        <v>582</v>
      </c>
      <c r="G2873" s="93" t="s">
        <v>103</v>
      </c>
      <c r="H2873" s="93" t="s">
        <v>306</v>
      </c>
      <c r="I2873" s="93">
        <v>1</v>
      </c>
      <c r="J2873" s="93">
        <v>0</v>
      </c>
      <c r="K2873" s="93" t="s">
        <v>36</v>
      </c>
      <c r="L2873" s="97">
        <v>1981</v>
      </c>
      <c r="M2873" s="57" t="s">
        <v>1983</v>
      </c>
      <c r="N2873" s="50">
        <v>16</v>
      </c>
      <c r="O2873" s="7">
        <v>4</v>
      </c>
      <c r="P2873" s="7">
        <v>1</v>
      </c>
      <c r="Q2873" s="7">
        <v>1</v>
      </c>
      <c r="R2873" s="7">
        <v>2</v>
      </c>
      <c r="S2873" s="7">
        <v>3</v>
      </c>
      <c r="T2873" s="7">
        <v>7</v>
      </c>
      <c r="U2873" s="7">
        <v>4</v>
      </c>
      <c r="V2873" s="7">
        <v>5</v>
      </c>
      <c r="W2873" s="7">
        <v>1</v>
      </c>
      <c r="X2873" s="7">
        <v>3</v>
      </c>
      <c r="Y2873" s="7">
        <v>6</v>
      </c>
      <c r="Z2873" s="7">
        <v>7</v>
      </c>
      <c r="AA2873" s="7">
        <v>6</v>
      </c>
      <c r="AB2873" s="7">
        <v>12</v>
      </c>
      <c r="AC2873" s="7">
        <v>9</v>
      </c>
      <c r="AD2873" s="83">
        <v>0</v>
      </c>
      <c r="AE2873" s="83">
        <v>0</v>
      </c>
      <c r="AF2873" s="5">
        <v>0</v>
      </c>
      <c r="AG2873" s="5">
        <v>0</v>
      </c>
      <c r="AK2873" s="6">
        <f t="shared" si="857"/>
        <v>4774</v>
      </c>
      <c r="AL2873" s="98">
        <f>AK2873/COUNTIF(G$2870:G2873,"H")</f>
        <v>2387</v>
      </c>
      <c r="AM2873" s="98">
        <f t="shared" si="858"/>
        <v>8832</v>
      </c>
      <c r="AN2873" s="98">
        <f>AM2873/COUNTIF(G$2870:G2873,"A")</f>
        <v>4416</v>
      </c>
      <c r="BG2873" s="6">
        <f t="shared" si="835"/>
        <v>1</v>
      </c>
      <c r="BH2873" s="6">
        <f t="shared" si="855"/>
        <v>1</v>
      </c>
      <c r="BI2873" s="6">
        <f t="shared" si="836"/>
        <v>0</v>
      </c>
      <c r="BJ2873" s="6">
        <f t="shared" si="856"/>
        <v>0</v>
      </c>
      <c r="BK2873" s="6">
        <f t="shared" si="837"/>
        <v>0</v>
      </c>
      <c r="BL2873" s="6">
        <f t="shared" si="838"/>
        <v>0</v>
      </c>
      <c r="BM2873" s="6">
        <f t="shared" si="839"/>
        <v>1</v>
      </c>
      <c r="BN2873" s="6">
        <f t="shared" si="840"/>
        <v>2</v>
      </c>
      <c r="BO2873" s="6">
        <f t="shared" si="841"/>
        <v>0</v>
      </c>
      <c r="BP2873" s="6">
        <f t="shared" si="842"/>
        <v>0</v>
      </c>
      <c r="BQ2873" s="6">
        <f t="shared" si="846"/>
        <v>1</v>
      </c>
      <c r="BR2873" s="6">
        <f t="shared" si="847"/>
        <v>2</v>
      </c>
      <c r="BS2873" s="6">
        <f t="shared" si="849"/>
        <v>0</v>
      </c>
      <c r="BT2873" s="6">
        <f t="shared" si="850"/>
        <v>0</v>
      </c>
      <c r="CT2873" s="6">
        <f t="shared" si="848"/>
        <v>8</v>
      </c>
      <c r="CX2873" s="6" t="str">
        <f t="shared" si="851"/>
        <v>H</v>
      </c>
      <c r="CY2873" s="87">
        <f t="shared" si="852"/>
        <v>1981</v>
      </c>
      <c r="CZ2873" s="87">
        <f t="shared" si="853"/>
        <v>0</v>
      </c>
      <c r="DA2873" s="6">
        <f t="shared" si="854"/>
        <v>1981</v>
      </c>
      <c r="DV2873" s="90"/>
      <c r="DY2873" s="57"/>
      <c r="EA2873" s="50"/>
    </row>
    <row r="2874" spans="1:131" hidden="1" x14ac:dyDescent="0.2">
      <c r="A2874" s="46">
        <v>6505</v>
      </c>
      <c r="B2874" s="46">
        <f t="shared" si="843"/>
        <v>7</v>
      </c>
      <c r="C2874" s="46">
        <f t="shared" si="844"/>
        <v>2</v>
      </c>
      <c r="D2874" s="46">
        <f t="shared" si="845"/>
        <v>9</v>
      </c>
      <c r="E2874" s="85">
        <v>36771</v>
      </c>
      <c r="F2874" s="94" t="s">
        <v>3382</v>
      </c>
      <c r="G2874" s="93" t="s">
        <v>310</v>
      </c>
      <c r="H2874" s="93" t="s">
        <v>307</v>
      </c>
      <c r="I2874" s="93">
        <v>1</v>
      </c>
      <c r="J2874" s="93">
        <v>1</v>
      </c>
      <c r="K2874" s="93" t="s">
        <v>3337</v>
      </c>
      <c r="L2874" s="97">
        <v>5170</v>
      </c>
      <c r="M2874" s="57" t="s">
        <v>4204</v>
      </c>
      <c r="N2874" s="50">
        <v>17</v>
      </c>
      <c r="O2874" s="7">
        <v>5</v>
      </c>
      <c r="P2874" s="7">
        <v>1</v>
      </c>
      <c r="Q2874" s="7">
        <v>2</v>
      </c>
      <c r="R2874" s="7">
        <v>2</v>
      </c>
      <c r="S2874" s="7">
        <v>4</v>
      </c>
      <c r="T2874" s="7">
        <v>8</v>
      </c>
      <c r="U2874" s="7">
        <v>5</v>
      </c>
      <c r="V2874" s="7">
        <v>4</v>
      </c>
      <c r="W2874" s="7">
        <v>5</v>
      </c>
      <c r="X2874" s="7">
        <v>8</v>
      </c>
      <c r="Y2874" s="7">
        <v>7</v>
      </c>
      <c r="Z2874" s="7">
        <v>4</v>
      </c>
      <c r="AA2874" s="7">
        <v>4</v>
      </c>
      <c r="AB2874" s="7">
        <v>8</v>
      </c>
      <c r="AC2874" s="7">
        <v>9</v>
      </c>
      <c r="AD2874" s="83">
        <v>1</v>
      </c>
      <c r="AE2874" s="83">
        <v>4</v>
      </c>
      <c r="AF2874" s="5">
        <v>0</v>
      </c>
      <c r="AG2874" s="5">
        <v>0</v>
      </c>
      <c r="AH2874" s="83" t="s">
        <v>1149</v>
      </c>
      <c r="AK2874" s="6">
        <f t="shared" si="857"/>
        <v>4774</v>
      </c>
      <c r="AL2874" s="98">
        <f>AK2874/COUNTIF(G$2870:G2874,"H")</f>
        <v>2387</v>
      </c>
      <c r="AM2874" s="98">
        <f t="shared" si="858"/>
        <v>14002</v>
      </c>
      <c r="AN2874" s="98">
        <f>AM2874/COUNTIF(G$2870:G2874,"A")</f>
        <v>4667.333333333333</v>
      </c>
      <c r="BG2874" s="6">
        <f t="shared" si="835"/>
        <v>0</v>
      </c>
      <c r="BH2874" s="6">
        <f t="shared" si="855"/>
        <v>0</v>
      </c>
      <c r="BI2874" s="6">
        <f t="shared" si="836"/>
        <v>1</v>
      </c>
      <c r="BJ2874" s="6">
        <f t="shared" si="856"/>
        <v>1</v>
      </c>
      <c r="BK2874" s="6">
        <f t="shared" si="837"/>
        <v>0</v>
      </c>
      <c r="BL2874" s="6">
        <f t="shared" si="838"/>
        <v>0</v>
      </c>
      <c r="BM2874" s="6">
        <f t="shared" si="839"/>
        <v>1</v>
      </c>
      <c r="BN2874" s="6">
        <f t="shared" si="840"/>
        <v>3</v>
      </c>
      <c r="BO2874" s="6">
        <f t="shared" si="841"/>
        <v>1</v>
      </c>
      <c r="BP2874" s="6">
        <f t="shared" si="842"/>
        <v>1</v>
      </c>
      <c r="BQ2874" s="6">
        <f t="shared" si="846"/>
        <v>1</v>
      </c>
      <c r="BR2874" s="6">
        <f t="shared" si="847"/>
        <v>3</v>
      </c>
      <c r="BS2874" s="6">
        <f t="shared" si="849"/>
        <v>1</v>
      </c>
      <c r="BT2874" s="6">
        <f t="shared" si="850"/>
        <v>1</v>
      </c>
      <c r="CT2874" s="6">
        <f t="shared" si="848"/>
        <v>12</v>
      </c>
      <c r="CX2874" s="6" t="str">
        <f t="shared" si="851"/>
        <v>A</v>
      </c>
      <c r="CY2874" s="87">
        <f t="shared" si="852"/>
        <v>5170</v>
      </c>
      <c r="CZ2874" s="87">
        <f t="shared" si="853"/>
        <v>0</v>
      </c>
      <c r="DA2874" s="6" t="str">
        <f t="shared" si="854"/>
        <v>na</v>
      </c>
      <c r="DV2874" s="90"/>
      <c r="DY2874" s="57"/>
      <c r="EA2874" s="91"/>
    </row>
    <row r="2875" spans="1:131" hidden="1" x14ac:dyDescent="0.2">
      <c r="A2875" s="46">
        <v>6506</v>
      </c>
      <c r="B2875" s="46">
        <f t="shared" si="843"/>
        <v>7</v>
      </c>
      <c r="C2875" s="46">
        <f t="shared" si="844"/>
        <v>9</v>
      </c>
      <c r="D2875" s="46">
        <f t="shared" si="845"/>
        <v>9</v>
      </c>
      <c r="E2875" s="85">
        <v>36778</v>
      </c>
      <c r="F2875" s="94" t="s">
        <v>441</v>
      </c>
      <c r="G2875" s="93" t="s">
        <v>103</v>
      </c>
      <c r="H2875" s="93" t="s">
        <v>306</v>
      </c>
      <c r="I2875" s="93">
        <v>2</v>
      </c>
      <c r="J2875" s="93">
        <v>0</v>
      </c>
      <c r="K2875" s="93" t="s">
        <v>36</v>
      </c>
      <c r="L2875" s="97">
        <v>3370</v>
      </c>
      <c r="M2875" s="57" t="s">
        <v>2813</v>
      </c>
      <c r="N2875" s="50">
        <v>13</v>
      </c>
      <c r="O2875" s="7">
        <v>6</v>
      </c>
      <c r="P2875" s="7">
        <v>2</v>
      </c>
      <c r="Q2875" s="7">
        <v>2</v>
      </c>
      <c r="R2875" s="7">
        <v>2</v>
      </c>
      <c r="S2875" s="7">
        <v>6</v>
      </c>
      <c r="T2875" s="7">
        <v>8</v>
      </c>
      <c r="U2875" s="7">
        <v>8</v>
      </c>
      <c r="V2875" s="7">
        <v>3</v>
      </c>
      <c r="W2875" s="7">
        <v>6</v>
      </c>
      <c r="X2875" s="7">
        <v>12</v>
      </c>
      <c r="Y2875" s="7">
        <v>3</v>
      </c>
      <c r="Z2875" s="7">
        <v>9</v>
      </c>
      <c r="AA2875" s="7">
        <v>5</v>
      </c>
      <c r="AB2875" s="7">
        <v>14</v>
      </c>
      <c r="AC2875" s="7">
        <v>20</v>
      </c>
      <c r="AD2875" s="83">
        <v>2</v>
      </c>
      <c r="AE2875" s="83">
        <v>0</v>
      </c>
      <c r="AF2875" s="5">
        <v>0</v>
      </c>
      <c r="AG2875" s="5">
        <v>1</v>
      </c>
      <c r="AH2875" s="83" t="s">
        <v>1150</v>
      </c>
      <c r="AK2875" s="6">
        <f t="shared" si="857"/>
        <v>8144</v>
      </c>
      <c r="AL2875" s="98">
        <f>AK2875/COUNTIF(G$2870:G2875,"H")</f>
        <v>2714.6666666666665</v>
      </c>
      <c r="AM2875" s="98">
        <f t="shared" si="858"/>
        <v>14002</v>
      </c>
      <c r="AN2875" s="98">
        <f>AM2875/COUNTIF(G$2870:G2875,"A")</f>
        <v>4667.333333333333</v>
      </c>
      <c r="BG2875" s="6">
        <f t="shared" si="835"/>
        <v>1</v>
      </c>
      <c r="BH2875" s="6">
        <f t="shared" si="855"/>
        <v>1</v>
      </c>
      <c r="BI2875" s="6">
        <f t="shared" si="836"/>
        <v>0</v>
      </c>
      <c r="BJ2875" s="6">
        <f t="shared" si="856"/>
        <v>0</v>
      </c>
      <c r="BK2875" s="6">
        <f t="shared" si="837"/>
        <v>0</v>
      </c>
      <c r="BL2875" s="6">
        <f t="shared" si="838"/>
        <v>0</v>
      </c>
      <c r="BM2875" s="6">
        <f t="shared" si="839"/>
        <v>1</v>
      </c>
      <c r="BN2875" s="6">
        <f t="shared" si="840"/>
        <v>4</v>
      </c>
      <c r="BO2875" s="6">
        <f t="shared" si="841"/>
        <v>0</v>
      </c>
      <c r="BP2875" s="6">
        <f t="shared" si="842"/>
        <v>0</v>
      </c>
      <c r="BQ2875" s="6">
        <f t="shared" si="846"/>
        <v>1</v>
      </c>
      <c r="BR2875" s="6">
        <f t="shared" si="847"/>
        <v>4</v>
      </c>
      <c r="BS2875" s="6">
        <f t="shared" si="849"/>
        <v>0</v>
      </c>
      <c r="BT2875" s="6">
        <f t="shared" si="850"/>
        <v>0</v>
      </c>
      <c r="CT2875" s="6">
        <f t="shared" si="848"/>
        <v>15</v>
      </c>
      <c r="CX2875" s="6" t="str">
        <f t="shared" si="851"/>
        <v>H</v>
      </c>
      <c r="CY2875" s="87">
        <f t="shared" si="852"/>
        <v>3370</v>
      </c>
      <c r="CZ2875" s="87">
        <f t="shared" si="853"/>
        <v>0</v>
      </c>
      <c r="DA2875" s="6">
        <f t="shared" si="854"/>
        <v>3370</v>
      </c>
      <c r="DV2875" s="90"/>
      <c r="DY2875" s="57"/>
      <c r="EA2875" s="50"/>
    </row>
    <row r="2876" spans="1:131" hidden="1" x14ac:dyDescent="0.2">
      <c r="A2876" s="46">
        <v>6507</v>
      </c>
      <c r="B2876" s="46">
        <f t="shared" si="843"/>
        <v>3</v>
      </c>
      <c r="C2876" s="46">
        <f t="shared" si="844"/>
        <v>12</v>
      </c>
      <c r="D2876" s="46">
        <f t="shared" si="845"/>
        <v>9</v>
      </c>
      <c r="E2876" s="85">
        <v>36781</v>
      </c>
      <c r="F2876" s="94" t="s">
        <v>3368</v>
      </c>
      <c r="G2876" s="93" t="s">
        <v>103</v>
      </c>
      <c r="H2876" s="93" t="s">
        <v>308</v>
      </c>
      <c r="I2876" s="93">
        <v>0</v>
      </c>
      <c r="J2876" s="93">
        <v>2</v>
      </c>
      <c r="K2876" s="93" t="s">
        <v>3410</v>
      </c>
      <c r="L2876" s="97">
        <v>2215</v>
      </c>
      <c r="M2876" s="4" t="s">
        <v>2814</v>
      </c>
      <c r="N2876" s="50">
        <v>17</v>
      </c>
      <c r="O2876" s="7">
        <v>7</v>
      </c>
      <c r="P2876" s="7">
        <v>2</v>
      </c>
      <c r="Q2876" s="7">
        <v>2</v>
      </c>
      <c r="R2876" s="7">
        <v>3</v>
      </c>
      <c r="S2876" s="7">
        <v>6</v>
      </c>
      <c r="T2876" s="7">
        <v>10</v>
      </c>
      <c r="U2876" s="7">
        <v>8</v>
      </c>
      <c r="V2876" s="7">
        <v>1</v>
      </c>
      <c r="W2876" s="7">
        <v>9</v>
      </c>
      <c r="X2876" s="7">
        <v>4</v>
      </c>
      <c r="Y2876" s="7">
        <v>6</v>
      </c>
      <c r="Z2876" s="7">
        <v>11</v>
      </c>
      <c r="AA2876" s="7">
        <v>4</v>
      </c>
      <c r="AB2876" s="7">
        <v>7</v>
      </c>
      <c r="AC2876" s="7">
        <v>10</v>
      </c>
      <c r="AD2876" s="83">
        <v>1</v>
      </c>
      <c r="AE2876" s="83">
        <v>0</v>
      </c>
      <c r="AF2876" s="5">
        <v>0</v>
      </c>
      <c r="AG2876" s="5">
        <v>0</v>
      </c>
      <c r="AH2876" s="83" t="s">
        <v>1151</v>
      </c>
      <c r="AK2876" s="6">
        <f t="shared" si="857"/>
        <v>10359</v>
      </c>
      <c r="AL2876" s="98">
        <f>AK2876/COUNTIF(G$2870:G2876,"H")</f>
        <v>2589.75</v>
      </c>
      <c r="AM2876" s="98">
        <f t="shared" si="858"/>
        <v>14002</v>
      </c>
      <c r="AN2876" s="98">
        <f>AM2876/COUNTIF(G$2870:G2876,"A")</f>
        <v>4667.333333333333</v>
      </c>
      <c r="BG2876" s="6">
        <f t="shared" si="835"/>
        <v>0</v>
      </c>
      <c r="BH2876" s="6">
        <f t="shared" si="855"/>
        <v>0</v>
      </c>
      <c r="BI2876" s="6">
        <f t="shared" si="836"/>
        <v>0</v>
      </c>
      <c r="BJ2876" s="6">
        <f t="shared" si="856"/>
        <v>0</v>
      </c>
      <c r="BK2876" s="6">
        <f t="shared" si="837"/>
        <v>1</v>
      </c>
      <c r="BL2876" s="6">
        <f t="shared" si="838"/>
        <v>1</v>
      </c>
      <c r="BM2876" s="6">
        <f t="shared" si="839"/>
        <v>0</v>
      </c>
      <c r="BN2876" s="6">
        <f t="shared" si="840"/>
        <v>0</v>
      </c>
      <c r="BO2876" s="6">
        <f t="shared" si="841"/>
        <v>1</v>
      </c>
      <c r="BP2876" s="6">
        <f t="shared" si="842"/>
        <v>1</v>
      </c>
      <c r="BQ2876" s="6">
        <f t="shared" si="846"/>
        <v>0</v>
      </c>
      <c r="BR2876" s="6">
        <f t="shared" si="847"/>
        <v>0</v>
      </c>
      <c r="BS2876" s="6">
        <f t="shared" si="849"/>
        <v>1</v>
      </c>
      <c r="BT2876" s="6">
        <f t="shared" si="850"/>
        <v>1</v>
      </c>
      <c r="CT2876" s="6">
        <f t="shared" si="848"/>
        <v>5</v>
      </c>
      <c r="CX2876" s="6" t="str">
        <f t="shared" si="851"/>
        <v>H</v>
      </c>
      <c r="CY2876" s="87">
        <f t="shared" si="852"/>
        <v>2215</v>
      </c>
      <c r="CZ2876" s="87">
        <f t="shared" si="853"/>
        <v>0</v>
      </c>
      <c r="DA2876" s="6">
        <f t="shared" si="854"/>
        <v>2215</v>
      </c>
      <c r="DV2876" s="90"/>
      <c r="DY2876" s="57"/>
      <c r="EA2876" s="50"/>
    </row>
    <row r="2877" spans="1:131" hidden="1" x14ac:dyDescent="0.2">
      <c r="A2877" s="46">
        <v>6508</v>
      </c>
      <c r="B2877" s="46">
        <f t="shared" si="843"/>
        <v>7</v>
      </c>
      <c r="C2877" s="46">
        <f t="shared" si="844"/>
        <v>16</v>
      </c>
      <c r="D2877" s="46">
        <f t="shared" si="845"/>
        <v>9</v>
      </c>
      <c r="E2877" s="85">
        <v>36785</v>
      </c>
      <c r="F2877" s="94" t="s">
        <v>2245</v>
      </c>
      <c r="G2877" s="93" t="s">
        <v>310</v>
      </c>
      <c r="H2877" s="93" t="s">
        <v>308</v>
      </c>
      <c r="I2877" s="93">
        <v>1</v>
      </c>
      <c r="J2877" s="93">
        <v>3</v>
      </c>
      <c r="K2877" s="93" t="s">
        <v>3498</v>
      </c>
      <c r="L2877" s="97">
        <v>2904</v>
      </c>
      <c r="M2877" s="4" t="s">
        <v>4205</v>
      </c>
      <c r="N2877" s="50">
        <v>21</v>
      </c>
      <c r="O2877" s="7">
        <v>8</v>
      </c>
      <c r="P2877" s="7">
        <v>2</v>
      </c>
      <c r="Q2877" s="7">
        <v>2</v>
      </c>
      <c r="R2877" s="7">
        <v>4</v>
      </c>
      <c r="S2877" s="7">
        <v>7</v>
      </c>
      <c r="T2877" s="7">
        <v>13</v>
      </c>
      <c r="U2877" s="7">
        <v>8</v>
      </c>
      <c r="V2877" s="7">
        <v>6</v>
      </c>
      <c r="W2877" s="7">
        <v>5</v>
      </c>
      <c r="X2877" s="7">
        <v>6</v>
      </c>
      <c r="Y2877" s="7">
        <v>5</v>
      </c>
      <c r="Z2877" s="7">
        <v>11</v>
      </c>
      <c r="AA2877" s="7">
        <v>10</v>
      </c>
      <c r="AB2877" s="7">
        <v>18</v>
      </c>
      <c r="AC2877" s="7">
        <v>10</v>
      </c>
      <c r="AD2877" s="83">
        <v>2</v>
      </c>
      <c r="AE2877" s="83">
        <v>1</v>
      </c>
      <c r="AF2877" s="5">
        <v>0</v>
      </c>
      <c r="AG2877" s="5">
        <v>0</v>
      </c>
      <c r="AH2877" s="83" t="s">
        <v>1152</v>
      </c>
      <c r="AK2877" s="6">
        <f t="shared" si="857"/>
        <v>10359</v>
      </c>
      <c r="AL2877" s="98">
        <f>AK2877/COUNTIF(G$2870:G2877,"H")</f>
        <v>2589.75</v>
      </c>
      <c r="AM2877" s="98">
        <f t="shared" si="858"/>
        <v>16906</v>
      </c>
      <c r="AN2877" s="98">
        <f>AM2877/COUNTIF(G$2870:G2877,"A")</f>
        <v>4226.5</v>
      </c>
      <c r="BG2877" s="6">
        <f t="shared" si="835"/>
        <v>0</v>
      </c>
      <c r="BH2877" s="6">
        <f t="shared" si="855"/>
        <v>0</v>
      </c>
      <c r="BI2877" s="6">
        <f t="shared" si="836"/>
        <v>0</v>
      </c>
      <c r="BJ2877" s="6">
        <f t="shared" si="856"/>
        <v>0</v>
      </c>
      <c r="BK2877" s="6">
        <f t="shared" si="837"/>
        <v>1</v>
      </c>
      <c r="BL2877" s="6">
        <f t="shared" si="838"/>
        <v>2</v>
      </c>
      <c r="BM2877" s="6">
        <f t="shared" si="839"/>
        <v>0</v>
      </c>
      <c r="BN2877" s="6">
        <f t="shared" si="840"/>
        <v>0</v>
      </c>
      <c r="BO2877" s="6">
        <f t="shared" si="841"/>
        <v>1</v>
      </c>
      <c r="BP2877" s="6">
        <f t="shared" si="842"/>
        <v>2</v>
      </c>
      <c r="BQ2877" s="6">
        <f t="shared" si="846"/>
        <v>1</v>
      </c>
      <c r="BR2877" s="6">
        <f t="shared" si="847"/>
        <v>1</v>
      </c>
      <c r="BS2877" s="6">
        <f t="shared" si="849"/>
        <v>1</v>
      </c>
      <c r="BT2877" s="6">
        <f t="shared" si="850"/>
        <v>2</v>
      </c>
      <c r="CT2877" s="6">
        <f t="shared" si="848"/>
        <v>12</v>
      </c>
      <c r="CX2877" s="6" t="str">
        <f t="shared" si="851"/>
        <v>A</v>
      </c>
      <c r="CY2877" s="87">
        <f t="shared" si="852"/>
        <v>2904</v>
      </c>
      <c r="CZ2877" s="87">
        <f t="shared" si="853"/>
        <v>0</v>
      </c>
      <c r="DA2877" s="6" t="str">
        <f t="shared" si="854"/>
        <v>na</v>
      </c>
      <c r="DV2877" s="90"/>
      <c r="DY2877" s="57"/>
      <c r="EA2877" s="50"/>
    </row>
    <row r="2878" spans="1:131" hidden="1" x14ac:dyDescent="0.2">
      <c r="A2878" s="46">
        <v>6509</v>
      </c>
      <c r="B2878" s="46">
        <f t="shared" si="843"/>
        <v>7</v>
      </c>
      <c r="C2878" s="46">
        <f t="shared" si="844"/>
        <v>23</v>
      </c>
      <c r="D2878" s="46">
        <f t="shared" si="845"/>
        <v>9</v>
      </c>
      <c r="E2878" s="85">
        <v>36792</v>
      </c>
      <c r="F2878" s="94" t="s">
        <v>570</v>
      </c>
      <c r="G2878" s="93" t="s">
        <v>103</v>
      </c>
      <c r="H2878" s="93" t="s">
        <v>308</v>
      </c>
      <c r="I2878" s="93">
        <v>0</v>
      </c>
      <c r="J2878" s="93">
        <v>1</v>
      </c>
      <c r="K2878" s="93" t="s">
        <v>3298</v>
      </c>
      <c r="L2878" s="97">
        <v>3178</v>
      </c>
      <c r="M2878" s="4">
        <v>31</v>
      </c>
      <c r="N2878" s="50">
        <v>21</v>
      </c>
      <c r="O2878" s="7">
        <v>9</v>
      </c>
      <c r="P2878" s="7">
        <v>2</v>
      </c>
      <c r="Q2878" s="7">
        <v>2</v>
      </c>
      <c r="R2878" s="7">
        <v>5</v>
      </c>
      <c r="S2878" s="7">
        <v>7</v>
      </c>
      <c r="T2878" s="7">
        <v>14</v>
      </c>
      <c r="U2878" s="7">
        <v>8</v>
      </c>
      <c r="V2878" s="7">
        <v>6</v>
      </c>
      <c r="W2878" s="7">
        <v>6</v>
      </c>
      <c r="X2878" s="7">
        <v>6</v>
      </c>
      <c r="Y2878" s="7">
        <v>9</v>
      </c>
      <c r="Z2878" s="7">
        <v>7</v>
      </c>
      <c r="AA2878" s="7">
        <v>5</v>
      </c>
      <c r="AB2878" s="7">
        <v>10</v>
      </c>
      <c r="AC2878" s="7">
        <v>14</v>
      </c>
      <c r="AD2878" s="83">
        <v>2</v>
      </c>
      <c r="AE2878" s="83">
        <v>1</v>
      </c>
      <c r="AF2878" s="5">
        <v>1</v>
      </c>
      <c r="AG2878" s="5">
        <v>0</v>
      </c>
      <c r="AH2878" s="101" t="s">
        <v>4206</v>
      </c>
      <c r="AK2878" s="6">
        <f t="shared" si="857"/>
        <v>13537</v>
      </c>
      <c r="AL2878" s="98">
        <f>AK2878/COUNTIF(G$2870:G2878,"H")</f>
        <v>2707.4</v>
      </c>
      <c r="AM2878" s="98">
        <f t="shared" si="858"/>
        <v>16906</v>
      </c>
      <c r="AN2878" s="98">
        <f>AM2878/COUNTIF(G$2870:G2878,"A")</f>
        <v>4226.5</v>
      </c>
      <c r="BG2878" s="6">
        <f t="shared" si="835"/>
        <v>0</v>
      </c>
      <c r="BH2878" s="6">
        <f t="shared" si="855"/>
        <v>0</v>
      </c>
      <c r="BI2878" s="6">
        <f t="shared" si="836"/>
        <v>0</v>
      </c>
      <c r="BJ2878" s="6">
        <f t="shared" si="856"/>
        <v>0</v>
      </c>
      <c r="BK2878" s="6">
        <f t="shared" si="837"/>
        <v>1</v>
      </c>
      <c r="BL2878" s="6">
        <f t="shared" si="838"/>
        <v>3</v>
      </c>
      <c r="BM2878" s="6">
        <f t="shared" si="839"/>
        <v>0</v>
      </c>
      <c r="BN2878" s="6">
        <f t="shared" si="840"/>
        <v>0</v>
      </c>
      <c r="BO2878" s="6">
        <f t="shared" si="841"/>
        <v>1</v>
      </c>
      <c r="BP2878" s="6">
        <f t="shared" si="842"/>
        <v>3</v>
      </c>
      <c r="BQ2878" s="6">
        <f t="shared" si="846"/>
        <v>0</v>
      </c>
      <c r="BR2878" s="6">
        <f t="shared" si="847"/>
        <v>0</v>
      </c>
      <c r="BS2878" s="6">
        <f t="shared" si="849"/>
        <v>1</v>
      </c>
      <c r="BT2878" s="6">
        <f t="shared" si="850"/>
        <v>3</v>
      </c>
      <c r="CT2878" s="6">
        <f t="shared" si="848"/>
        <v>12</v>
      </c>
      <c r="CX2878" s="6" t="str">
        <f t="shared" si="851"/>
        <v>H</v>
      </c>
      <c r="CY2878" s="87">
        <f t="shared" si="852"/>
        <v>3178</v>
      </c>
      <c r="CZ2878" s="87">
        <f t="shared" si="853"/>
        <v>0</v>
      </c>
      <c r="DA2878" s="6">
        <f t="shared" si="854"/>
        <v>3178</v>
      </c>
      <c r="DV2878" s="90"/>
      <c r="DY2878" s="57"/>
      <c r="EA2878" s="50"/>
    </row>
    <row r="2879" spans="1:131" hidden="1" x14ac:dyDescent="0.2">
      <c r="A2879" s="46">
        <v>6510</v>
      </c>
      <c r="B2879" s="46">
        <f t="shared" si="843"/>
        <v>7</v>
      </c>
      <c r="C2879" s="46">
        <f t="shared" si="844"/>
        <v>30</v>
      </c>
      <c r="D2879" s="46">
        <f t="shared" si="845"/>
        <v>9</v>
      </c>
      <c r="E2879" s="85">
        <v>36799</v>
      </c>
      <c r="F2879" s="94" t="s">
        <v>3453</v>
      </c>
      <c r="G2879" s="93" t="s">
        <v>310</v>
      </c>
      <c r="H2879" s="93" t="s">
        <v>308</v>
      </c>
      <c r="I2879" s="93">
        <v>0</v>
      </c>
      <c r="J2879" s="93">
        <v>1</v>
      </c>
      <c r="K2879" s="93" t="s">
        <v>3298</v>
      </c>
      <c r="L2879" s="97">
        <v>3130</v>
      </c>
      <c r="M2879" s="4">
        <v>32</v>
      </c>
      <c r="N2879" s="50">
        <v>22</v>
      </c>
      <c r="O2879" s="7">
        <v>10</v>
      </c>
      <c r="P2879" s="7">
        <v>2</v>
      </c>
      <c r="Q2879" s="7">
        <v>2</v>
      </c>
      <c r="R2879" s="7">
        <v>6</v>
      </c>
      <c r="S2879" s="7">
        <v>7</v>
      </c>
      <c r="T2879" s="7">
        <v>15</v>
      </c>
      <c r="U2879" s="7">
        <v>8</v>
      </c>
      <c r="V2879" s="7">
        <v>3</v>
      </c>
      <c r="W2879" s="7">
        <v>9</v>
      </c>
      <c r="X2879" s="7">
        <v>0</v>
      </c>
      <c r="Y2879" s="7">
        <v>5</v>
      </c>
      <c r="Z2879" s="7">
        <v>2</v>
      </c>
      <c r="AA2879" s="7">
        <v>7</v>
      </c>
      <c r="AB2879" s="7">
        <v>16</v>
      </c>
      <c r="AC2879" s="7">
        <v>12</v>
      </c>
      <c r="AD2879" s="83">
        <v>1</v>
      </c>
      <c r="AE2879" s="83">
        <v>2</v>
      </c>
      <c r="AF2879" s="5">
        <v>1</v>
      </c>
      <c r="AG2879" s="5">
        <v>0</v>
      </c>
      <c r="AH2879" s="101" t="s">
        <v>4207</v>
      </c>
      <c r="AK2879" s="6">
        <f t="shared" si="857"/>
        <v>13537</v>
      </c>
      <c r="AL2879" s="98">
        <f>AK2879/COUNTIF(G$2870:G2879,"H")</f>
        <v>2707.4</v>
      </c>
      <c r="AM2879" s="98">
        <f t="shared" si="858"/>
        <v>20036</v>
      </c>
      <c r="AN2879" s="98">
        <f>AM2879/COUNTIF(G$2870:G2879,"A")</f>
        <v>4007.2</v>
      </c>
      <c r="BG2879" s="6">
        <f t="shared" si="835"/>
        <v>0</v>
      </c>
      <c r="BH2879" s="6">
        <f t="shared" si="855"/>
        <v>0</v>
      </c>
      <c r="BI2879" s="6">
        <f t="shared" si="836"/>
        <v>0</v>
      </c>
      <c r="BJ2879" s="6">
        <f t="shared" si="856"/>
        <v>0</v>
      </c>
      <c r="BK2879" s="6">
        <f t="shared" si="837"/>
        <v>1</v>
      </c>
      <c r="BL2879" s="6">
        <f t="shared" si="838"/>
        <v>4</v>
      </c>
      <c r="BM2879" s="6">
        <f t="shared" si="839"/>
        <v>0</v>
      </c>
      <c r="BN2879" s="6">
        <f t="shared" si="840"/>
        <v>0</v>
      </c>
      <c r="BO2879" s="6">
        <f t="shared" si="841"/>
        <v>1</v>
      </c>
      <c r="BP2879" s="6">
        <f t="shared" si="842"/>
        <v>4</v>
      </c>
      <c r="BQ2879" s="6">
        <f t="shared" si="846"/>
        <v>0</v>
      </c>
      <c r="BR2879" s="6">
        <f t="shared" si="847"/>
        <v>0</v>
      </c>
      <c r="BS2879" s="6">
        <f t="shared" si="849"/>
        <v>1</v>
      </c>
      <c r="BT2879" s="6">
        <f t="shared" si="850"/>
        <v>4</v>
      </c>
      <c r="CT2879" s="6">
        <f t="shared" si="848"/>
        <v>3</v>
      </c>
      <c r="CX2879" s="6" t="str">
        <f t="shared" si="851"/>
        <v>A</v>
      </c>
      <c r="CY2879" s="87">
        <f t="shared" si="852"/>
        <v>3130</v>
      </c>
      <c r="CZ2879" s="87">
        <f t="shared" si="853"/>
        <v>0</v>
      </c>
      <c r="DA2879" s="6" t="str">
        <f t="shared" si="854"/>
        <v>na</v>
      </c>
      <c r="DV2879" s="90"/>
      <c r="DY2879" s="57"/>
      <c r="EA2879" s="50"/>
    </row>
    <row r="2880" spans="1:131" hidden="1" x14ac:dyDescent="0.2">
      <c r="A2880" s="46">
        <v>6511</v>
      </c>
      <c r="B2880" s="46">
        <f t="shared" si="843"/>
        <v>6</v>
      </c>
      <c r="C2880" s="46">
        <f t="shared" si="844"/>
        <v>6</v>
      </c>
      <c r="D2880" s="46">
        <f t="shared" si="845"/>
        <v>10</v>
      </c>
      <c r="E2880" s="85">
        <v>36805</v>
      </c>
      <c r="F2880" s="94" t="s">
        <v>3</v>
      </c>
      <c r="G2880" s="93" t="s">
        <v>103</v>
      </c>
      <c r="H2880" s="93" t="s">
        <v>306</v>
      </c>
      <c r="I2880" s="93">
        <v>2</v>
      </c>
      <c r="J2880" s="93">
        <v>1</v>
      </c>
      <c r="K2880" s="93" t="s">
        <v>3337</v>
      </c>
      <c r="L2880" s="97">
        <v>2681</v>
      </c>
      <c r="M2880" s="4" t="s">
        <v>4208</v>
      </c>
      <c r="N2880" s="50">
        <v>18</v>
      </c>
      <c r="O2880" s="7">
        <v>11</v>
      </c>
      <c r="P2880" s="7">
        <v>3</v>
      </c>
      <c r="Q2880" s="7">
        <v>2</v>
      </c>
      <c r="R2880" s="7">
        <v>6</v>
      </c>
      <c r="S2880" s="7">
        <v>9</v>
      </c>
      <c r="T2880" s="7">
        <v>16</v>
      </c>
      <c r="U2880" s="7">
        <v>11</v>
      </c>
      <c r="V2880" s="7">
        <v>7</v>
      </c>
      <c r="W2880" s="7">
        <v>8</v>
      </c>
      <c r="X2880" s="7">
        <v>9</v>
      </c>
      <c r="Y2880" s="7">
        <v>6</v>
      </c>
      <c r="Z2880" s="7">
        <v>7</v>
      </c>
      <c r="AA2880" s="7">
        <v>8</v>
      </c>
      <c r="AB2880" s="7">
        <v>8</v>
      </c>
      <c r="AC2880" s="7">
        <v>10</v>
      </c>
      <c r="AD2880" s="83">
        <v>0</v>
      </c>
      <c r="AE2880" s="83">
        <v>0</v>
      </c>
      <c r="AF2880" s="5">
        <v>0</v>
      </c>
      <c r="AG2880" s="5">
        <v>0</v>
      </c>
      <c r="AK2880" s="6">
        <f t="shared" si="857"/>
        <v>16218</v>
      </c>
      <c r="AL2880" s="98">
        <f>AK2880/COUNTIF(G$2870:G2880,"H")</f>
        <v>2703</v>
      </c>
      <c r="AM2880" s="98">
        <f t="shared" si="858"/>
        <v>20036</v>
      </c>
      <c r="AN2880" s="98">
        <f>AM2880/COUNTIF(G$2870:G2880,"A")</f>
        <v>4007.2</v>
      </c>
      <c r="BG2880" s="6">
        <f t="shared" si="835"/>
        <v>1</v>
      </c>
      <c r="BH2880" s="6">
        <f t="shared" si="855"/>
        <v>1</v>
      </c>
      <c r="BI2880" s="6">
        <f t="shared" si="836"/>
        <v>0</v>
      </c>
      <c r="BJ2880" s="6">
        <f t="shared" si="856"/>
        <v>0</v>
      </c>
      <c r="BK2880" s="6">
        <f t="shared" si="837"/>
        <v>0</v>
      </c>
      <c r="BL2880" s="6">
        <f t="shared" si="838"/>
        <v>0</v>
      </c>
      <c r="BM2880" s="6">
        <f t="shared" si="839"/>
        <v>1</v>
      </c>
      <c r="BN2880" s="6">
        <f t="shared" si="840"/>
        <v>1</v>
      </c>
      <c r="BO2880" s="6">
        <f t="shared" si="841"/>
        <v>0</v>
      </c>
      <c r="BP2880" s="6">
        <f t="shared" si="842"/>
        <v>0</v>
      </c>
      <c r="BQ2880" s="6">
        <f t="shared" si="846"/>
        <v>1</v>
      </c>
      <c r="BR2880" s="6">
        <f t="shared" si="847"/>
        <v>1</v>
      </c>
      <c r="BS2880" s="6">
        <f t="shared" si="849"/>
        <v>1</v>
      </c>
      <c r="BT2880" s="6">
        <f t="shared" si="850"/>
        <v>5</v>
      </c>
      <c r="CT2880" s="6">
        <f t="shared" si="848"/>
        <v>16</v>
      </c>
      <c r="CX2880" s="6" t="str">
        <f t="shared" si="851"/>
        <v>H</v>
      </c>
      <c r="CY2880" s="87">
        <f t="shared" si="852"/>
        <v>2681</v>
      </c>
      <c r="CZ2880" s="87">
        <f t="shared" si="853"/>
        <v>0</v>
      </c>
      <c r="DA2880" s="6">
        <f t="shared" si="854"/>
        <v>2681</v>
      </c>
      <c r="DV2880" s="90"/>
      <c r="DY2880" s="57"/>
      <c r="EA2880" s="50"/>
    </row>
    <row r="2881" spans="1:131" hidden="1" x14ac:dyDescent="0.2">
      <c r="A2881" s="46">
        <v>6512</v>
      </c>
      <c r="B2881" s="46">
        <f t="shared" si="843"/>
        <v>7</v>
      </c>
      <c r="C2881" s="46">
        <f t="shared" si="844"/>
        <v>14</v>
      </c>
      <c r="D2881" s="46">
        <f t="shared" si="845"/>
        <v>10</v>
      </c>
      <c r="E2881" s="85">
        <v>36813</v>
      </c>
      <c r="F2881" s="94" t="s">
        <v>537</v>
      </c>
      <c r="G2881" s="93" t="s">
        <v>310</v>
      </c>
      <c r="H2881" s="93" t="s">
        <v>308</v>
      </c>
      <c r="I2881" s="93">
        <v>0</v>
      </c>
      <c r="J2881" s="93">
        <v>1</v>
      </c>
      <c r="K2881" s="93" t="s">
        <v>3298</v>
      </c>
      <c r="L2881" s="97">
        <v>4724</v>
      </c>
      <c r="M2881" s="4">
        <v>14</v>
      </c>
      <c r="N2881" s="50">
        <v>20</v>
      </c>
      <c r="O2881" s="7">
        <v>12</v>
      </c>
      <c r="P2881" s="7">
        <v>3</v>
      </c>
      <c r="Q2881" s="7">
        <v>2</v>
      </c>
      <c r="R2881" s="7">
        <v>7</v>
      </c>
      <c r="S2881" s="7">
        <v>9</v>
      </c>
      <c r="T2881" s="7">
        <v>17</v>
      </c>
      <c r="U2881" s="7">
        <v>11</v>
      </c>
      <c r="V2881" s="7">
        <v>4</v>
      </c>
      <c r="W2881" s="7">
        <v>5</v>
      </c>
      <c r="X2881" s="7">
        <v>4</v>
      </c>
      <c r="Y2881" s="7">
        <v>9</v>
      </c>
      <c r="Z2881" s="7">
        <v>4</v>
      </c>
      <c r="AA2881" s="7">
        <v>8</v>
      </c>
      <c r="AB2881" s="7">
        <v>13</v>
      </c>
      <c r="AC2881" s="7">
        <v>6</v>
      </c>
      <c r="AD2881" s="83">
        <v>0</v>
      </c>
      <c r="AE2881" s="83">
        <v>2</v>
      </c>
      <c r="AF2881" s="5">
        <v>0</v>
      </c>
      <c r="AG2881" s="5">
        <v>0</v>
      </c>
      <c r="AK2881" s="6">
        <f t="shared" si="857"/>
        <v>16218</v>
      </c>
      <c r="AL2881" s="98">
        <f>AK2881/COUNTIF(G$2870:G2881,"H")</f>
        <v>2703</v>
      </c>
      <c r="AM2881" s="98">
        <f t="shared" si="858"/>
        <v>24760</v>
      </c>
      <c r="AN2881" s="98">
        <f>AM2881/COUNTIF(G$2870:G2881,"A")</f>
        <v>4126.666666666667</v>
      </c>
      <c r="BG2881" s="6">
        <f t="shared" si="835"/>
        <v>0</v>
      </c>
      <c r="BH2881" s="6">
        <f t="shared" si="855"/>
        <v>0</v>
      </c>
      <c r="BI2881" s="6">
        <f t="shared" si="836"/>
        <v>0</v>
      </c>
      <c r="BJ2881" s="6">
        <f t="shared" si="856"/>
        <v>0</v>
      </c>
      <c r="BK2881" s="6">
        <f t="shared" si="837"/>
        <v>1</v>
      </c>
      <c r="BL2881" s="6">
        <f t="shared" si="838"/>
        <v>1</v>
      </c>
      <c r="BM2881" s="6">
        <f t="shared" si="839"/>
        <v>0</v>
      </c>
      <c r="BN2881" s="6">
        <f t="shared" si="840"/>
        <v>0</v>
      </c>
      <c r="BO2881" s="6">
        <f t="shared" si="841"/>
        <v>1</v>
      </c>
      <c r="BP2881" s="6">
        <f t="shared" si="842"/>
        <v>1</v>
      </c>
      <c r="BQ2881" s="6">
        <f t="shared" si="846"/>
        <v>0</v>
      </c>
      <c r="BR2881" s="6">
        <f t="shared" si="847"/>
        <v>0</v>
      </c>
      <c r="BS2881" s="6">
        <f t="shared" si="849"/>
        <v>1</v>
      </c>
      <c r="BT2881" s="6">
        <f t="shared" si="850"/>
        <v>6</v>
      </c>
      <c r="CT2881" s="6">
        <f t="shared" si="848"/>
        <v>8</v>
      </c>
      <c r="CX2881" s="6" t="str">
        <f t="shared" si="851"/>
        <v>A</v>
      </c>
      <c r="CY2881" s="87">
        <f t="shared" si="852"/>
        <v>4724</v>
      </c>
      <c r="CZ2881" s="87">
        <f t="shared" si="853"/>
        <v>0</v>
      </c>
      <c r="DA2881" s="6" t="str">
        <f t="shared" si="854"/>
        <v>na</v>
      </c>
      <c r="DV2881" s="90"/>
      <c r="DY2881" s="57"/>
      <c r="EA2881" s="50"/>
    </row>
    <row r="2882" spans="1:131" hidden="1" x14ac:dyDescent="0.2">
      <c r="A2882" s="46">
        <v>6513</v>
      </c>
      <c r="B2882" s="46">
        <f t="shared" si="843"/>
        <v>3</v>
      </c>
      <c r="C2882" s="46">
        <f t="shared" si="844"/>
        <v>17</v>
      </c>
      <c r="D2882" s="46">
        <f t="shared" si="845"/>
        <v>10</v>
      </c>
      <c r="E2882" s="85">
        <v>36816</v>
      </c>
      <c r="F2882" s="94" t="s">
        <v>660</v>
      </c>
      <c r="G2882" s="93" t="s">
        <v>310</v>
      </c>
      <c r="H2882" s="93" t="s">
        <v>308</v>
      </c>
      <c r="I2882" s="93">
        <v>1</v>
      </c>
      <c r="J2882" s="93">
        <v>2</v>
      </c>
      <c r="K2882" s="93" t="s">
        <v>3337</v>
      </c>
      <c r="L2882" s="97">
        <v>2051</v>
      </c>
      <c r="M2882" s="4" t="s">
        <v>4209</v>
      </c>
      <c r="N2882" s="50">
        <v>21</v>
      </c>
      <c r="O2882" s="7">
        <v>13</v>
      </c>
      <c r="P2882" s="7">
        <v>3</v>
      </c>
      <c r="Q2882" s="7">
        <v>2</v>
      </c>
      <c r="R2882" s="7">
        <v>8</v>
      </c>
      <c r="S2882" s="7">
        <v>10</v>
      </c>
      <c r="T2882" s="7">
        <v>19</v>
      </c>
      <c r="U2882" s="7">
        <v>11</v>
      </c>
      <c r="V2882" s="7">
        <v>2</v>
      </c>
      <c r="W2882" s="7">
        <v>8</v>
      </c>
      <c r="X2882" s="7">
        <v>3</v>
      </c>
      <c r="Y2882" s="7">
        <v>5</v>
      </c>
      <c r="Z2882" s="7">
        <v>5</v>
      </c>
      <c r="AA2882" s="7">
        <v>10</v>
      </c>
      <c r="AB2882" s="7">
        <v>17</v>
      </c>
      <c r="AC2882" s="7">
        <v>20</v>
      </c>
      <c r="AD2882" s="83">
        <v>1</v>
      </c>
      <c r="AE2882" s="83">
        <v>1</v>
      </c>
      <c r="AF2882" s="5">
        <v>0</v>
      </c>
      <c r="AG2882" s="5">
        <v>0</v>
      </c>
      <c r="AH2882" s="83" t="s">
        <v>1153</v>
      </c>
      <c r="AK2882" s="6">
        <f t="shared" si="857"/>
        <v>16218</v>
      </c>
      <c r="AL2882" s="98">
        <f>AK2882/COUNTIF(G$2870:G2882,"H")</f>
        <v>2703</v>
      </c>
      <c r="AM2882" s="98">
        <f t="shared" si="858"/>
        <v>26811</v>
      </c>
      <c r="AN2882" s="98">
        <f>AM2882/COUNTIF(G$2870:G2882,"A")</f>
        <v>3830.1428571428573</v>
      </c>
      <c r="BG2882" s="6">
        <f t="shared" ref="BG2882:BG2945" si="859">IF(H2882="W",1,0)</f>
        <v>0</v>
      </c>
      <c r="BH2882" s="6">
        <f t="shared" si="855"/>
        <v>0</v>
      </c>
      <c r="BI2882" s="6">
        <f t="shared" ref="BI2882:BI2945" si="860">IF(H2882="D",1,0)</f>
        <v>0</v>
      </c>
      <c r="BJ2882" s="6">
        <f t="shared" si="856"/>
        <v>0</v>
      </c>
      <c r="BK2882" s="6">
        <f t="shared" ref="BK2882:BK2945" si="861">IF(H2882="L",1,0)</f>
        <v>1</v>
      </c>
      <c r="BL2882" s="6">
        <f t="shared" ref="BL2882:BL2945" si="862">IF(H2882="L",BL2881+1,0)</f>
        <v>2</v>
      </c>
      <c r="BM2882" s="6">
        <f t="shared" ref="BM2882:BM2945" si="863">IF(OR(H2882="W",H2882="D"),1,0)</f>
        <v>0</v>
      </c>
      <c r="BN2882" s="6">
        <f t="shared" ref="BN2882:BN2945" si="864">IF(OR(H2882="W",H2882="D"),BN2881+1,0)</f>
        <v>0</v>
      </c>
      <c r="BO2882" s="6">
        <f t="shared" ref="BO2882:BO2945" si="865">IF(OR(H2882="L",H2882="D"),1,0)</f>
        <v>1</v>
      </c>
      <c r="BP2882" s="6">
        <f t="shared" ref="BP2882:BP2945" si="866">IF(OR(H2882="L",H2882="D"),BP2881+1,0)</f>
        <v>2</v>
      </c>
      <c r="BQ2882" s="6">
        <f t="shared" si="846"/>
        <v>1</v>
      </c>
      <c r="BR2882" s="6">
        <f t="shared" si="847"/>
        <v>1</v>
      </c>
      <c r="BS2882" s="6">
        <f t="shared" si="849"/>
        <v>1</v>
      </c>
      <c r="BT2882" s="6">
        <f t="shared" si="850"/>
        <v>7</v>
      </c>
      <c r="CT2882" s="6">
        <f t="shared" si="848"/>
        <v>5</v>
      </c>
      <c r="CX2882" s="6" t="str">
        <f t="shared" si="851"/>
        <v>A</v>
      </c>
      <c r="CY2882" s="87">
        <f t="shared" si="852"/>
        <v>2051</v>
      </c>
      <c r="CZ2882" s="87">
        <f t="shared" si="853"/>
        <v>0</v>
      </c>
      <c r="DA2882" s="6" t="str">
        <f t="shared" si="854"/>
        <v>na</v>
      </c>
      <c r="DV2882" s="90"/>
      <c r="DW2882" s="57"/>
      <c r="EA2882" s="50"/>
    </row>
    <row r="2883" spans="1:131" hidden="1" x14ac:dyDescent="0.2">
      <c r="A2883" s="46">
        <v>6514</v>
      </c>
      <c r="B2883" s="46">
        <f t="shared" ref="B2883:B2946" si="867">WEEKDAY(E2883)</f>
        <v>7</v>
      </c>
      <c r="C2883" s="46">
        <f t="shared" ref="C2883:C2946" si="868">DAY(E2883)</f>
        <v>21</v>
      </c>
      <c r="D2883" s="46">
        <f t="shared" ref="D2883:D2946" si="869">MONTH(E2883)</f>
        <v>10</v>
      </c>
      <c r="E2883" s="85">
        <v>36820</v>
      </c>
      <c r="F2883" s="94" t="s">
        <v>1501</v>
      </c>
      <c r="G2883" s="93" t="s">
        <v>103</v>
      </c>
      <c r="H2883" s="93" t="s">
        <v>307</v>
      </c>
      <c r="I2883" s="93">
        <v>1</v>
      </c>
      <c r="J2883" s="93">
        <v>1</v>
      </c>
      <c r="K2883" s="93" t="s">
        <v>3298</v>
      </c>
      <c r="L2883" s="97">
        <v>2744</v>
      </c>
      <c r="M2883" s="4" t="s">
        <v>4210</v>
      </c>
      <c r="N2883" s="50">
        <v>21</v>
      </c>
      <c r="O2883" s="7">
        <v>14</v>
      </c>
      <c r="P2883" s="7">
        <v>3</v>
      </c>
      <c r="Q2883" s="7">
        <v>3</v>
      </c>
      <c r="R2883" s="7">
        <v>8</v>
      </c>
      <c r="S2883" s="7">
        <v>11</v>
      </c>
      <c r="T2883" s="7">
        <v>20</v>
      </c>
      <c r="U2883" s="7">
        <v>12</v>
      </c>
      <c r="V2883" s="7">
        <v>6</v>
      </c>
      <c r="W2883" s="7">
        <v>4</v>
      </c>
      <c r="X2883" s="7">
        <v>7</v>
      </c>
      <c r="Y2883" s="7">
        <v>8</v>
      </c>
      <c r="Z2883" s="7">
        <v>5</v>
      </c>
      <c r="AA2883" s="7">
        <v>3</v>
      </c>
      <c r="AB2883" s="7">
        <v>11</v>
      </c>
      <c r="AC2883" s="7">
        <v>13</v>
      </c>
      <c r="AD2883" s="83">
        <v>1</v>
      </c>
      <c r="AE2883" s="83">
        <v>0</v>
      </c>
      <c r="AF2883" s="5">
        <v>0</v>
      </c>
      <c r="AG2883" s="5">
        <v>0</v>
      </c>
      <c r="AH2883" s="83" t="s">
        <v>2781</v>
      </c>
      <c r="AK2883" s="6">
        <f t="shared" si="857"/>
        <v>18962</v>
      </c>
      <c r="AL2883" s="98">
        <f>AK2883/COUNTIF(G$2870:G2883,"H")</f>
        <v>2708.8571428571427</v>
      </c>
      <c r="AM2883" s="98">
        <f t="shared" si="858"/>
        <v>26811</v>
      </c>
      <c r="AN2883" s="98">
        <f>AM2883/COUNTIF(G$2870:G2883,"A")</f>
        <v>3830.1428571428573</v>
      </c>
      <c r="BG2883" s="6">
        <f t="shared" si="859"/>
        <v>0</v>
      </c>
      <c r="BH2883" s="6">
        <f t="shared" si="855"/>
        <v>0</v>
      </c>
      <c r="BI2883" s="6">
        <f t="shared" si="860"/>
        <v>1</v>
      </c>
      <c r="BJ2883" s="6">
        <f t="shared" si="856"/>
        <v>1</v>
      </c>
      <c r="BK2883" s="6">
        <f t="shared" si="861"/>
        <v>0</v>
      </c>
      <c r="BL2883" s="6">
        <f t="shared" si="862"/>
        <v>0</v>
      </c>
      <c r="BM2883" s="6">
        <f t="shared" si="863"/>
        <v>1</v>
      </c>
      <c r="BN2883" s="6">
        <f t="shared" si="864"/>
        <v>1</v>
      </c>
      <c r="BO2883" s="6">
        <f t="shared" si="865"/>
        <v>1</v>
      </c>
      <c r="BP2883" s="6">
        <f t="shared" si="866"/>
        <v>3</v>
      </c>
      <c r="BQ2883" s="6">
        <f t="shared" ref="BQ2883:BQ2946" si="870">IF(I2883&gt;0,1,0)</f>
        <v>1</v>
      </c>
      <c r="BR2883" s="6">
        <f t="shared" ref="BR2883:BR2946" si="871">IF(I2883&gt;0,BR2882+1,0)</f>
        <v>2</v>
      </c>
      <c r="BS2883" s="6">
        <f t="shared" si="849"/>
        <v>1</v>
      </c>
      <c r="BT2883" s="6">
        <f t="shared" si="850"/>
        <v>8</v>
      </c>
      <c r="CT2883" s="6">
        <f t="shared" si="848"/>
        <v>13</v>
      </c>
      <c r="CX2883" s="6" t="str">
        <f t="shared" si="851"/>
        <v>H</v>
      </c>
      <c r="CY2883" s="87">
        <f t="shared" si="852"/>
        <v>2744</v>
      </c>
      <c r="CZ2883" s="87">
        <f t="shared" si="853"/>
        <v>0</v>
      </c>
      <c r="DA2883" s="6">
        <f t="shared" si="854"/>
        <v>2744</v>
      </c>
      <c r="DV2883" s="90"/>
      <c r="DW2883" s="57"/>
      <c r="EA2883" s="50"/>
    </row>
    <row r="2884" spans="1:131" hidden="1" x14ac:dyDescent="0.2">
      <c r="A2884" s="46">
        <v>6515</v>
      </c>
      <c r="B2884" s="46">
        <f t="shared" si="867"/>
        <v>3</v>
      </c>
      <c r="C2884" s="46">
        <f t="shared" si="868"/>
        <v>24</v>
      </c>
      <c r="D2884" s="46">
        <f t="shared" si="869"/>
        <v>10</v>
      </c>
      <c r="E2884" s="85">
        <v>36823</v>
      </c>
      <c r="F2884" s="94" t="s">
        <v>583</v>
      </c>
      <c r="G2884" s="93" t="s">
        <v>310</v>
      </c>
      <c r="H2884" s="93" t="s">
        <v>306</v>
      </c>
      <c r="I2884" s="93">
        <v>3</v>
      </c>
      <c r="J2884" s="93">
        <v>1</v>
      </c>
      <c r="K2884" s="93" t="s">
        <v>2054</v>
      </c>
      <c r="L2884" s="97">
        <v>1894</v>
      </c>
      <c r="M2884" s="57" t="s">
        <v>4211</v>
      </c>
      <c r="N2884" s="50">
        <v>21</v>
      </c>
      <c r="O2884" s="7">
        <v>15</v>
      </c>
      <c r="P2884" s="7">
        <v>4</v>
      </c>
      <c r="Q2884" s="7">
        <v>3</v>
      </c>
      <c r="R2884" s="7">
        <v>8</v>
      </c>
      <c r="S2884" s="7">
        <v>14</v>
      </c>
      <c r="T2884" s="7">
        <v>21</v>
      </c>
      <c r="U2884" s="7">
        <v>15</v>
      </c>
      <c r="V2884" s="7">
        <v>7</v>
      </c>
      <c r="W2884" s="7">
        <v>5</v>
      </c>
      <c r="X2884" s="7">
        <v>5</v>
      </c>
      <c r="Y2884" s="7">
        <v>4</v>
      </c>
      <c r="Z2884" s="7">
        <v>3</v>
      </c>
      <c r="AA2884" s="7">
        <v>6</v>
      </c>
      <c r="AB2884" s="7">
        <v>7</v>
      </c>
      <c r="AC2884" s="7">
        <v>12</v>
      </c>
      <c r="AD2884" s="83">
        <v>1</v>
      </c>
      <c r="AE2884" s="83">
        <v>2</v>
      </c>
      <c r="AF2884" s="5">
        <v>0</v>
      </c>
      <c r="AG2884" s="5">
        <v>0</v>
      </c>
      <c r="AH2884" s="83" t="s">
        <v>2781</v>
      </c>
      <c r="AK2884" s="6">
        <f t="shared" si="857"/>
        <v>18962</v>
      </c>
      <c r="AL2884" s="98">
        <f>AK2884/COUNTIF(G$2870:G2884,"H")</f>
        <v>2708.8571428571427</v>
      </c>
      <c r="AM2884" s="98">
        <f t="shared" si="858"/>
        <v>28705</v>
      </c>
      <c r="AN2884" s="98">
        <f>AM2884/COUNTIF(G$2870:G2884,"A")</f>
        <v>3588.125</v>
      </c>
      <c r="BG2884" s="6">
        <f t="shared" si="859"/>
        <v>1</v>
      </c>
      <c r="BH2884" s="6">
        <f t="shared" si="855"/>
        <v>1</v>
      </c>
      <c r="BI2884" s="6">
        <f t="shared" si="860"/>
        <v>0</v>
      </c>
      <c r="BJ2884" s="6">
        <f t="shared" si="856"/>
        <v>0</v>
      </c>
      <c r="BK2884" s="6">
        <f t="shared" si="861"/>
        <v>0</v>
      </c>
      <c r="BL2884" s="6">
        <f t="shared" si="862"/>
        <v>0</v>
      </c>
      <c r="BM2884" s="6">
        <f t="shared" si="863"/>
        <v>1</v>
      </c>
      <c r="BN2884" s="6">
        <f t="shared" si="864"/>
        <v>2</v>
      </c>
      <c r="BO2884" s="6">
        <f t="shared" si="865"/>
        <v>0</v>
      </c>
      <c r="BP2884" s="6">
        <f t="shared" si="866"/>
        <v>0</v>
      </c>
      <c r="BQ2884" s="6">
        <f t="shared" si="870"/>
        <v>1</v>
      </c>
      <c r="BR2884" s="6">
        <f t="shared" si="871"/>
        <v>3</v>
      </c>
      <c r="BS2884" s="6">
        <f t="shared" si="849"/>
        <v>1</v>
      </c>
      <c r="BT2884" s="6">
        <f t="shared" si="850"/>
        <v>9</v>
      </c>
      <c r="CT2884" s="6">
        <f t="shared" si="848"/>
        <v>12</v>
      </c>
      <c r="CX2884" s="6" t="str">
        <f t="shared" si="851"/>
        <v>A</v>
      </c>
      <c r="CY2884" s="87">
        <f t="shared" si="852"/>
        <v>1894</v>
      </c>
      <c r="CZ2884" s="87">
        <f t="shared" si="853"/>
        <v>0</v>
      </c>
      <c r="DA2884" s="6" t="str">
        <f t="shared" si="854"/>
        <v>na</v>
      </c>
      <c r="DV2884" s="90"/>
      <c r="DW2884" s="57"/>
      <c r="EA2884" s="50"/>
    </row>
    <row r="2885" spans="1:131" hidden="1" x14ac:dyDescent="0.2">
      <c r="A2885" s="46">
        <v>6516</v>
      </c>
      <c r="B2885" s="46">
        <f t="shared" si="867"/>
        <v>7</v>
      </c>
      <c r="C2885" s="46">
        <f t="shared" si="868"/>
        <v>28</v>
      </c>
      <c r="D2885" s="46">
        <f t="shared" si="869"/>
        <v>10</v>
      </c>
      <c r="E2885" s="85">
        <v>36827</v>
      </c>
      <c r="F2885" s="94" t="s">
        <v>2851</v>
      </c>
      <c r="G2885" s="93" t="s">
        <v>103</v>
      </c>
      <c r="H2885" s="93" t="s">
        <v>307</v>
      </c>
      <c r="I2885" s="93">
        <v>0</v>
      </c>
      <c r="J2885" s="93">
        <v>0</v>
      </c>
      <c r="K2885" s="93" t="s">
        <v>36</v>
      </c>
      <c r="L2885" s="97">
        <v>5493</v>
      </c>
      <c r="N2885" s="50">
        <v>20</v>
      </c>
      <c r="O2885" s="7">
        <v>16</v>
      </c>
      <c r="P2885" s="7">
        <v>4</v>
      </c>
      <c r="Q2885" s="7">
        <v>4</v>
      </c>
      <c r="R2885" s="7">
        <v>8</v>
      </c>
      <c r="S2885" s="7">
        <v>14</v>
      </c>
      <c r="T2885" s="7">
        <v>21</v>
      </c>
      <c r="U2885" s="7">
        <v>16</v>
      </c>
      <c r="V2885" s="7">
        <v>5</v>
      </c>
      <c r="W2885" s="7">
        <v>4</v>
      </c>
      <c r="X2885" s="7">
        <v>11</v>
      </c>
      <c r="Y2885" s="7">
        <v>7</v>
      </c>
      <c r="Z2885" s="7">
        <v>4</v>
      </c>
      <c r="AA2885" s="7">
        <v>7</v>
      </c>
      <c r="AB2885" s="7">
        <v>7</v>
      </c>
      <c r="AC2885" s="7">
        <v>6</v>
      </c>
      <c r="AD2885" s="83">
        <v>1</v>
      </c>
      <c r="AE2885" s="83">
        <v>2</v>
      </c>
      <c r="AF2885" s="5">
        <v>0</v>
      </c>
      <c r="AG2885" s="5">
        <v>0</v>
      </c>
      <c r="AH2885" s="83" t="s">
        <v>1154</v>
      </c>
      <c r="AK2885" s="6">
        <f t="shared" si="857"/>
        <v>24455</v>
      </c>
      <c r="AL2885" s="98">
        <f>AK2885/COUNTIF(G$2870:G2885,"H")</f>
        <v>3056.875</v>
      </c>
      <c r="AM2885" s="98">
        <f t="shared" si="858"/>
        <v>28705</v>
      </c>
      <c r="AN2885" s="98">
        <f>AM2885/COUNTIF(G$2870:G2885,"A")</f>
        <v>3588.125</v>
      </c>
      <c r="BG2885" s="6">
        <f t="shared" si="859"/>
        <v>0</v>
      </c>
      <c r="BH2885" s="6">
        <f t="shared" si="855"/>
        <v>0</v>
      </c>
      <c r="BI2885" s="6">
        <f t="shared" si="860"/>
        <v>1</v>
      </c>
      <c r="BJ2885" s="6">
        <f t="shared" si="856"/>
        <v>1</v>
      </c>
      <c r="BK2885" s="6">
        <f t="shared" si="861"/>
        <v>0</v>
      </c>
      <c r="BL2885" s="6">
        <f t="shared" si="862"/>
        <v>0</v>
      </c>
      <c r="BM2885" s="6">
        <f t="shared" si="863"/>
        <v>1</v>
      </c>
      <c r="BN2885" s="6">
        <f t="shared" si="864"/>
        <v>3</v>
      </c>
      <c r="BO2885" s="6">
        <f t="shared" si="865"/>
        <v>1</v>
      </c>
      <c r="BP2885" s="6">
        <f t="shared" si="866"/>
        <v>1</v>
      </c>
      <c r="BQ2885" s="6">
        <f t="shared" si="870"/>
        <v>0</v>
      </c>
      <c r="BR2885" s="6">
        <f t="shared" si="871"/>
        <v>0</v>
      </c>
      <c r="BS2885" s="6">
        <f t="shared" si="849"/>
        <v>0</v>
      </c>
      <c r="BT2885" s="6">
        <f t="shared" si="850"/>
        <v>0</v>
      </c>
      <c r="CT2885" s="6">
        <f t="shared" si="848"/>
        <v>16</v>
      </c>
      <c r="CX2885" s="6" t="str">
        <f t="shared" si="851"/>
        <v>H</v>
      </c>
      <c r="CY2885" s="87">
        <f t="shared" si="852"/>
        <v>5493</v>
      </c>
      <c r="CZ2885" s="87">
        <f t="shared" si="853"/>
        <v>0</v>
      </c>
      <c r="DA2885" s="6">
        <f t="shared" si="854"/>
        <v>5493</v>
      </c>
      <c r="DV2885" s="90"/>
      <c r="DW2885" s="57"/>
      <c r="EA2885" s="50"/>
    </row>
    <row r="2886" spans="1:131" hidden="1" x14ac:dyDescent="0.2">
      <c r="A2886" s="46">
        <v>6517</v>
      </c>
      <c r="B2886" s="46">
        <f t="shared" si="867"/>
        <v>7</v>
      </c>
      <c r="C2886" s="46">
        <f t="shared" si="868"/>
        <v>4</v>
      </c>
      <c r="D2886" s="46">
        <f t="shared" si="869"/>
        <v>11</v>
      </c>
      <c r="E2886" s="85">
        <v>36834</v>
      </c>
      <c r="F2886" s="94" t="s">
        <v>2261</v>
      </c>
      <c r="G2886" s="93" t="s">
        <v>310</v>
      </c>
      <c r="H2886" s="93" t="s">
        <v>308</v>
      </c>
      <c r="I2886" s="93">
        <v>0</v>
      </c>
      <c r="J2886" s="93">
        <v>4</v>
      </c>
      <c r="K2886" s="93" t="s">
        <v>293</v>
      </c>
      <c r="L2886" s="97">
        <v>6101</v>
      </c>
      <c r="M2886" s="4" t="s">
        <v>3234</v>
      </c>
      <c r="N2886" s="50">
        <v>21</v>
      </c>
      <c r="O2886" s="7">
        <v>17</v>
      </c>
      <c r="P2886" s="7">
        <v>4</v>
      </c>
      <c r="Q2886" s="7">
        <v>4</v>
      </c>
      <c r="R2886" s="7">
        <v>9</v>
      </c>
      <c r="S2886" s="7">
        <v>14</v>
      </c>
      <c r="T2886" s="7">
        <v>25</v>
      </c>
      <c r="U2886" s="7">
        <v>16</v>
      </c>
      <c r="V2886" s="7">
        <v>2</v>
      </c>
      <c r="W2886" s="7">
        <v>13</v>
      </c>
      <c r="X2886" s="7">
        <v>5</v>
      </c>
      <c r="Y2886" s="7">
        <v>6</v>
      </c>
      <c r="Z2886" s="7">
        <v>5</v>
      </c>
      <c r="AA2886" s="7">
        <v>7</v>
      </c>
      <c r="AB2886" s="7">
        <v>15</v>
      </c>
      <c r="AC2886" s="7">
        <v>11</v>
      </c>
      <c r="AD2886" s="83">
        <v>3</v>
      </c>
      <c r="AE2886" s="83">
        <v>1</v>
      </c>
      <c r="AF2886" s="5">
        <v>0</v>
      </c>
      <c r="AG2886" s="5">
        <v>0</v>
      </c>
      <c r="AH2886" s="83" t="s">
        <v>1139</v>
      </c>
      <c r="AK2886" s="6">
        <f t="shared" si="857"/>
        <v>24455</v>
      </c>
      <c r="AL2886" s="98">
        <f>AK2886/COUNTIF(G$2870:G2886,"H")</f>
        <v>3056.875</v>
      </c>
      <c r="AM2886" s="98">
        <f t="shared" si="858"/>
        <v>34806</v>
      </c>
      <c r="AN2886" s="98">
        <f>AM2886/COUNTIF(G$2870:G2886,"A")</f>
        <v>3867.3333333333335</v>
      </c>
      <c r="BG2886" s="6">
        <f t="shared" si="859"/>
        <v>0</v>
      </c>
      <c r="BH2886" s="6">
        <f t="shared" si="855"/>
        <v>0</v>
      </c>
      <c r="BI2886" s="6">
        <f t="shared" si="860"/>
        <v>0</v>
      </c>
      <c r="BJ2886" s="6">
        <f t="shared" si="856"/>
        <v>0</v>
      </c>
      <c r="BK2886" s="6">
        <f t="shared" si="861"/>
        <v>1</v>
      </c>
      <c r="BL2886" s="6">
        <f t="shared" si="862"/>
        <v>1</v>
      </c>
      <c r="BM2886" s="6">
        <f t="shared" si="863"/>
        <v>0</v>
      </c>
      <c r="BN2886" s="6">
        <f t="shared" si="864"/>
        <v>0</v>
      </c>
      <c r="BO2886" s="6">
        <f t="shared" si="865"/>
        <v>1</v>
      </c>
      <c r="BP2886" s="6">
        <f t="shared" si="866"/>
        <v>2</v>
      </c>
      <c r="BQ2886" s="6">
        <f t="shared" si="870"/>
        <v>0</v>
      </c>
      <c r="BR2886" s="6">
        <f t="shared" si="871"/>
        <v>0</v>
      </c>
      <c r="BS2886" s="6">
        <f t="shared" si="849"/>
        <v>1</v>
      </c>
      <c r="BT2886" s="6">
        <f t="shared" si="850"/>
        <v>1</v>
      </c>
      <c r="CT2886" s="6">
        <f t="shared" si="848"/>
        <v>7</v>
      </c>
      <c r="CX2886" s="6" t="str">
        <f t="shared" si="851"/>
        <v>A</v>
      </c>
      <c r="CY2886" s="87">
        <f t="shared" si="852"/>
        <v>6101</v>
      </c>
      <c r="CZ2886" s="87">
        <f t="shared" si="853"/>
        <v>0</v>
      </c>
      <c r="DA2886" s="6" t="str">
        <f t="shared" si="854"/>
        <v>na</v>
      </c>
      <c r="DV2886" s="90"/>
      <c r="DW2886" s="57"/>
      <c r="EA2886" s="50"/>
    </row>
    <row r="2887" spans="1:131" hidden="1" x14ac:dyDescent="0.2">
      <c r="A2887" s="46">
        <v>6518</v>
      </c>
      <c r="B2887" s="46">
        <f t="shared" si="867"/>
        <v>7</v>
      </c>
      <c r="C2887" s="46">
        <f t="shared" si="868"/>
        <v>11</v>
      </c>
      <c r="D2887" s="46">
        <f t="shared" si="869"/>
        <v>11</v>
      </c>
      <c r="E2887" s="85">
        <v>36841</v>
      </c>
      <c r="F2887" s="94" t="s">
        <v>1905</v>
      </c>
      <c r="G2887" s="93" t="s">
        <v>103</v>
      </c>
      <c r="H2887" s="93" t="s">
        <v>306</v>
      </c>
      <c r="I2887" s="93">
        <v>3</v>
      </c>
      <c r="J2887" s="93">
        <v>2</v>
      </c>
      <c r="K2887" s="93" t="s">
        <v>3497</v>
      </c>
      <c r="L2887" s="97">
        <v>2514</v>
      </c>
      <c r="M2887" s="4" t="s">
        <v>4212</v>
      </c>
      <c r="N2887" s="50">
        <v>19</v>
      </c>
      <c r="O2887" s="7">
        <v>18</v>
      </c>
      <c r="P2887" s="7">
        <v>5</v>
      </c>
      <c r="Q2887" s="7">
        <v>4</v>
      </c>
      <c r="R2887" s="7">
        <v>9</v>
      </c>
      <c r="S2887" s="7">
        <v>17</v>
      </c>
      <c r="T2887" s="7">
        <v>27</v>
      </c>
      <c r="U2887" s="7">
        <v>19</v>
      </c>
      <c r="V2887" s="7">
        <v>8</v>
      </c>
      <c r="W2887" s="7">
        <v>3</v>
      </c>
      <c r="X2887" s="7">
        <v>14</v>
      </c>
      <c r="Y2887" s="7">
        <v>5</v>
      </c>
      <c r="Z2887" s="7">
        <v>7</v>
      </c>
      <c r="AA2887" s="7">
        <v>3</v>
      </c>
      <c r="AB2887" s="7">
        <v>11</v>
      </c>
      <c r="AC2887" s="7">
        <v>13</v>
      </c>
      <c r="AD2887" s="83">
        <v>0</v>
      </c>
      <c r="AE2887" s="83">
        <v>1</v>
      </c>
      <c r="AF2887" s="5">
        <v>0</v>
      </c>
      <c r="AG2887" s="5">
        <v>0</v>
      </c>
      <c r="AH2887" s="83"/>
      <c r="AK2887" s="6">
        <f t="shared" si="857"/>
        <v>26969</v>
      </c>
      <c r="AL2887" s="98">
        <f>AK2887/COUNTIF(G$2870:G2887,"H")</f>
        <v>2996.5555555555557</v>
      </c>
      <c r="AM2887" s="98">
        <f t="shared" si="858"/>
        <v>34806</v>
      </c>
      <c r="AN2887" s="98">
        <f>AM2887/COUNTIF(G$2870:G2887,"A")</f>
        <v>3867.3333333333335</v>
      </c>
      <c r="BG2887" s="6">
        <f t="shared" si="859"/>
        <v>1</v>
      </c>
      <c r="BH2887" s="6">
        <f t="shared" si="855"/>
        <v>1</v>
      </c>
      <c r="BI2887" s="6">
        <f t="shared" si="860"/>
        <v>0</v>
      </c>
      <c r="BJ2887" s="6">
        <f t="shared" si="856"/>
        <v>0</v>
      </c>
      <c r="BK2887" s="6">
        <f t="shared" si="861"/>
        <v>0</v>
      </c>
      <c r="BL2887" s="6">
        <f t="shared" si="862"/>
        <v>0</v>
      </c>
      <c r="BM2887" s="6">
        <f t="shared" si="863"/>
        <v>1</v>
      </c>
      <c r="BN2887" s="6">
        <f t="shared" si="864"/>
        <v>1</v>
      </c>
      <c r="BO2887" s="6">
        <f t="shared" si="865"/>
        <v>0</v>
      </c>
      <c r="BP2887" s="6">
        <f t="shared" si="866"/>
        <v>0</v>
      </c>
      <c r="BQ2887" s="6">
        <f t="shared" si="870"/>
        <v>1</v>
      </c>
      <c r="BR2887" s="6">
        <f t="shared" si="871"/>
        <v>1</v>
      </c>
      <c r="BS2887" s="6">
        <f t="shared" si="849"/>
        <v>1</v>
      </c>
      <c r="BT2887" s="6">
        <f t="shared" si="850"/>
        <v>2</v>
      </c>
      <c r="CT2887" s="6">
        <f t="shared" si="848"/>
        <v>22</v>
      </c>
      <c r="CX2887" s="6" t="str">
        <f t="shared" si="851"/>
        <v>H</v>
      </c>
      <c r="CY2887" s="87">
        <f t="shared" si="852"/>
        <v>2514</v>
      </c>
      <c r="CZ2887" s="87">
        <f t="shared" si="853"/>
        <v>0</v>
      </c>
      <c r="DA2887" s="6">
        <f t="shared" si="854"/>
        <v>2514</v>
      </c>
      <c r="DV2887" s="90"/>
      <c r="DW2887" s="57"/>
      <c r="EA2887" s="50"/>
    </row>
    <row r="2888" spans="1:131" hidden="1" x14ac:dyDescent="0.2">
      <c r="A2888" s="46">
        <v>6519</v>
      </c>
      <c r="B2888" s="46">
        <f t="shared" si="867"/>
        <v>7</v>
      </c>
      <c r="C2888" s="46">
        <f t="shared" si="868"/>
        <v>25</v>
      </c>
      <c r="D2888" s="46">
        <f t="shared" si="869"/>
        <v>11</v>
      </c>
      <c r="E2888" s="85">
        <v>36855</v>
      </c>
      <c r="F2888" s="94" t="s">
        <v>3366</v>
      </c>
      <c r="G2888" s="93" t="s">
        <v>310</v>
      </c>
      <c r="H2888" s="93" t="s">
        <v>308</v>
      </c>
      <c r="I2888" s="93">
        <v>1</v>
      </c>
      <c r="J2888" s="93">
        <v>3</v>
      </c>
      <c r="K2888" s="93" t="s">
        <v>3498</v>
      </c>
      <c r="L2888" s="97">
        <v>2602</v>
      </c>
      <c r="M2888" s="4" t="s">
        <v>4213</v>
      </c>
      <c r="N2888" s="50">
        <v>20</v>
      </c>
      <c r="O2888" s="7">
        <v>19</v>
      </c>
      <c r="P2888" s="7">
        <v>5</v>
      </c>
      <c r="Q2888" s="7">
        <v>4</v>
      </c>
      <c r="R2888" s="7">
        <v>10</v>
      </c>
      <c r="S2888" s="7">
        <v>18</v>
      </c>
      <c r="T2888" s="7">
        <v>30</v>
      </c>
      <c r="U2888" s="7">
        <v>19</v>
      </c>
      <c r="V2888" s="7">
        <v>6</v>
      </c>
      <c r="W2888" s="7">
        <v>7</v>
      </c>
      <c r="X2888" s="7">
        <v>7</v>
      </c>
      <c r="Y2888" s="7">
        <v>2</v>
      </c>
      <c r="Z2888" s="7">
        <v>2</v>
      </c>
      <c r="AA2888" s="7">
        <v>10</v>
      </c>
      <c r="AB2888" s="7">
        <v>11</v>
      </c>
      <c r="AC2888" s="7">
        <v>18</v>
      </c>
      <c r="AD2888" s="83">
        <v>1</v>
      </c>
      <c r="AE2888" s="83">
        <v>2</v>
      </c>
      <c r="AF2888" s="5">
        <v>0</v>
      </c>
      <c r="AG2888" s="5">
        <v>0</v>
      </c>
      <c r="AH2888" s="83" t="s">
        <v>3367</v>
      </c>
      <c r="AK2888" s="6">
        <f t="shared" si="857"/>
        <v>26969</v>
      </c>
      <c r="AL2888" s="98">
        <f>AK2888/COUNTIF(G$2870:G2888,"H")</f>
        <v>2996.5555555555557</v>
      </c>
      <c r="AM2888" s="98">
        <f t="shared" si="858"/>
        <v>37408</v>
      </c>
      <c r="AN2888" s="98">
        <f>AM2888/COUNTIF(G$2870:G2888,"A")</f>
        <v>3740.8</v>
      </c>
      <c r="BG2888" s="6">
        <f t="shared" si="859"/>
        <v>0</v>
      </c>
      <c r="BH2888" s="6">
        <f t="shared" si="855"/>
        <v>0</v>
      </c>
      <c r="BI2888" s="6">
        <f t="shared" si="860"/>
        <v>0</v>
      </c>
      <c r="BJ2888" s="6">
        <f t="shared" si="856"/>
        <v>0</v>
      </c>
      <c r="BK2888" s="6">
        <f t="shared" si="861"/>
        <v>1</v>
      </c>
      <c r="BL2888" s="6">
        <f t="shared" si="862"/>
        <v>1</v>
      </c>
      <c r="BM2888" s="6">
        <f t="shared" si="863"/>
        <v>0</v>
      </c>
      <c r="BN2888" s="6">
        <f t="shared" si="864"/>
        <v>0</v>
      </c>
      <c r="BO2888" s="6">
        <f t="shared" si="865"/>
        <v>1</v>
      </c>
      <c r="BP2888" s="6">
        <f t="shared" si="866"/>
        <v>1</v>
      </c>
      <c r="BQ2888" s="6">
        <f t="shared" si="870"/>
        <v>1</v>
      </c>
      <c r="BR2888" s="6">
        <f t="shared" si="871"/>
        <v>2</v>
      </c>
      <c r="BS2888" s="6">
        <f t="shared" si="849"/>
        <v>1</v>
      </c>
      <c r="BT2888" s="6">
        <f t="shared" si="850"/>
        <v>3</v>
      </c>
      <c r="CT2888" s="6">
        <f t="shared" si="848"/>
        <v>13</v>
      </c>
      <c r="CX2888" s="6" t="str">
        <f t="shared" si="851"/>
        <v>A</v>
      </c>
      <c r="CY2888" s="87">
        <f t="shared" si="852"/>
        <v>2602</v>
      </c>
      <c r="CZ2888" s="87">
        <f t="shared" si="853"/>
        <v>0</v>
      </c>
      <c r="DA2888" s="6" t="str">
        <f t="shared" si="854"/>
        <v>na</v>
      </c>
      <c r="DV2888" s="90"/>
      <c r="DW2888" s="57"/>
      <c r="EA2888" s="50"/>
    </row>
    <row r="2889" spans="1:131" hidden="1" x14ac:dyDescent="0.2">
      <c r="A2889" s="46">
        <v>6520</v>
      </c>
      <c r="B2889" s="46">
        <f t="shared" si="867"/>
        <v>7</v>
      </c>
      <c r="C2889" s="46">
        <f t="shared" si="868"/>
        <v>2</v>
      </c>
      <c r="D2889" s="46">
        <f t="shared" si="869"/>
        <v>12</v>
      </c>
      <c r="E2889" s="85">
        <v>36862</v>
      </c>
      <c r="F2889" s="94" t="s">
        <v>447</v>
      </c>
      <c r="G2889" s="93" t="s">
        <v>103</v>
      </c>
      <c r="H2889" s="93" t="s">
        <v>306</v>
      </c>
      <c r="I2889" s="93">
        <v>2</v>
      </c>
      <c r="J2889" s="93">
        <v>1</v>
      </c>
      <c r="K2889" s="93" t="s">
        <v>3337</v>
      </c>
      <c r="L2889" s="97">
        <v>2313</v>
      </c>
      <c r="M2889" s="57" t="s">
        <v>4214</v>
      </c>
      <c r="N2889" s="50">
        <v>18</v>
      </c>
      <c r="O2889" s="7">
        <v>20</v>
      </c>
      <c r="P2889" s="7">
        <v>6</v>
      </c>
      <c r="Q2889" s="7">
        <v>4</v>
      </c>
      <c r="R2889" s="7">
        <v>10</v>
      </c>
      <c r="S2889" s="7">
        <v>20</v>
      </c>
      <c r="T2889" s="7">
        <v>31</v>
      </c>
      <c r="U2889" s="7">
        <v>22</v>
      </c>
      <c r="V2889" s="7">
        <v>4</v>
      </c>
      <c r="W2889" s="7">
        <v>3</v>
      </c>
      <c r="X2889" s="7">
        <v>3</v>
      </c>
      <c r="Y2889" s="7">
        <v>4</v>
      </c>
      <c r="Z2889" s="7">
        <v>4</v>
      </c>
      <c r="AA2889" s="7">
        <v>7</v>
      </c>
      <c r="AB2889" s="7">
        <v>11</v>
      </c>
      <c r="AC2889" s="7">
        <v>20</v>
      </c>
      <c r="AD2889" s="83">
        <v>2</v>
      </c>
      <c r="AE2889" s="83">
        <v>1</v>
      </c>
      <c r="AF2889" s="5">
        <v>0</v>
      </c>
      <c r="AG2889" s="5">
        <v>0</v>
      </c>
      <c r="AH2889" s="83" t="s">
        <v>3558</v>
      </c>
      <c r="AK2889" s="6">
        <f t="shared" si="857"/>
        <v>29282</v>
      </c>
      <c r="AL2889" s="98">
        <f>AK2889/COUNTIF(G$2870:G2889,"H")</f>
        <v>2928.2</v>
      </c>
      <c r="AM2889" s="98">
        <f t="shared" si="858"/>
        <v>37408</v>
      </c>
      <c r="AN2889" s="98">
        <f>AM2889/COUNTIF(G$2870:G2889,"A")</f>
        <v>3740.8</v>
      </c>
      <c r="BG2889" s="6">
        <f t="shared" si="859"/>
        <v>1</v>
      </c>
      <c r="BH2889" s="6">
        <f t="shared" si="855"/>
        <v>1</v>
      </c>
      <c r="BI2889" s="6">
        <f t="shared" si="860"/>
        <v>0</v>
      </c>
      <c r="BJ2889" s="6">
        <f t="shared" si="856"/>
        <v>0</v>
      </c>
      <c r="BK2889" s="6">
        <f t="shared" si="861"/>
        <v>0</v>
      </c>
      <c r="BL2889" s="6">
        <f t="shared" si="862"/>
        <v>0</v>
      </c>
      <c r="BM2889" s="6">
        <f t="shared" si="863"/>
        <v>1</v>
      </c>
      <c r="BN2889" s="6">
        <f t="shared" si="864"/>
        <v>1</v>
      </c>
      <c r="BO2889" s="6">
        <f t="shared" si="865"/>
        <v>0</v>
      </c>
      <c r="BP2889" s="6">
        <f t="shared" si="866"/>
        <v>0</v>
      </c>
      <c r="BQ2889" s="6">
        <f t="shared" si="870"/>
        <v>1</v>
      </c>
      <c r="BR2889" s="6">
        <f t="shared" si="871"/>
        <v>3</v>
      </c>
      <c r="BS2889" s="6">
        <f t="shared" si="849"/>
        <v>1</v>
      </c>
      <c r="BT2889" s="6">
        <f t="shared" si="850"/>
        <v>4</v>
      </c>
      <c r="CT2889" s="6">
        <f t="shared" si="848"/>
        <v>7</v>
      </c>
      <c r="CX2889" s="6" t="str">
        <f t="shared" si="851"/>
        <v>H</v>
      </c>
      <c r="CY2889" s="87">
        <f t="shared" si="852"/>
        <v>2313</v>
      </c>
      <c r="CZ2889" s="87">
        <f t="shared" si="853"/>
        <v>0</v>
      </c>
      <c r="DA2889" s="6">
        <f t="shared" si="854"/>
        <v>2313</v>
      </c>
      <c r="DV2889" s="90"/>
      <c r="DW2889" s="57"/>
      <c r="EA2889" s="50"/>
    </row>
    <row r="2890" spans="1:131" hidden="1" x14ac:dyDescent="0.2">
      <c r="A2890" s="46">
        <v>6521</v>
      </c>
      <c r="B2890" s="46">
        <f t="shared" si="867"/>
        <v>7</v>
      </c>
      <c r="C2890" s="46">
        <f t="shared" si="868"/>
        <v>16</v>
      </c>
      <c r="D2890" s="46">
        <f t="shared" si="869"/>
        <v>12</v>
      </c>
      <c r="E2890" s="85">
        <v>36876</v>
      </c>
      <c r="F2890" s="94" t="s">
        <v>3486</v>
      </c>
      <c r="G2890" s="93" t="s">
        <v>310</v>
      </c>
      <c r="H2890" s="93" t="s">
        <v>308</v>
      </c>
      <c r="I2890" s="93">
        <v>0</v>
      </c>
      <c r="J2890" s="93">
        <v>1</v>
      </c>
      <c r="K2890" s="93" t="s">
        <v>3298</v>
      </c>
      <c r="L2890" s="97">
        <v>3830</v>
      </c>
      <c r="M2890" s="4">
        <v>3</v>
      </c>
      <c r="N2890" s="50">
        <v>19</v>
      </c>
      <c r="O2890" s="7">
        <v>21</v>
      </c>
      <c r="P2890" s="7">
        <v>6</v>
      </c>
      <c r="Q2890" s="7">
        <v>4</v>
      </c>
      <c r="R2890" s="7">
        <v>11</v>
      </c>
      <c r="S2890" s="7">
        <v>20</v>
      </c>
      <c r="T2890" s="7">
        <v>32</v>
      </c>
      <c r="U2890" s="7">
        <v>22</v>
      </c>
      <c r="V2890" s="7">
        <v>3</v>
      </c>
      <c r="W2890" s="7">
        <v>2</v>
      </c>
      <c r="X2890" s="7">
        <v>7</v>
      </c>
      <c r="Y2890" s="7">
        <v>2</v>
      </c>
      <c r="Z2890" s="7">
        <v>10</v>
      </c>
      <c r="AA2890" s="7">
        <v>2</v>
      </c>
      <c r="AB2890" s="7">
        <v>11</v>
      </c>
      <c r="AC2890" s="7">
        <v>12</v>
      </c>
      <c r="AD2890" s="83">
        <v>1</v>
      </c>
      <c r="AE2890" s="83">
        <v>2</v>
      </c>
      <c r="AF2890" s="5">
        <v>0</v>
      </c>
      <c r="AG2890" s="5">
        <v>1</v>
      </c>
      <c r="AH2890" s="83" t="s">
        <v>1151</v>
      </c>
      <c r="AK2890" s="6">
        <f t="shared" si="857"/>
        <v>29282</v>
      </c>
      <c r="AL2890" s="98">
        <f>AK2890/COUNTIF(G$2870:G2890,"H")</f>
        <v>2928.2</v>
      </c>
      <c r="AM2890" s="98">
        <f t="shared" si="858"/>
        <v>41238</v>
      </c>
      <c r="AN2890" s="98">
        <f>AM2890/COUNTIF(G$2870:G2890,"A")</f>
        <v>3748.909090909091</v>
      </c>
      <c r="BG2890" s="6">
        <f t="shared" si="859"/>
        <v>0</v>
      </c>
      <c r="BH2890" s="6">
        <f t="shared" si="855"/>
        <v>0</v>
      </c>
      <c r="BI2890" s="6">
        <f t="shared" si="860"/>
        <v>0</v>
      </c>
      <c r="BJ2890" s="6">
        <f t="shared" si="856"/>
        <v>0</v>
      </c>
      <c r="BK2890" s="6">
        <f t="shared" si="861"/>
        <v>1</v>
      </c>
      <c r="BL2890" s="6">
        <f t="shared" si="862"/>
        <v>1</v>
      </c>
      <c r="BM2890" s="6">
        <f t="shared" si="863"/>
        <v>0</v>
      </c>
      <c r="BN2890" s="6">
        <f t="shared" si="864"/>
        <v>0</v>
      </c>
      <c r="BO2890" s="6">
        <f t="shared" si="865"/>
        <v>1</v>
      </c>
      <c r="BP2890" s="6">
        <f t="shared" si="866"/>
        <v>1</v>
      </c>
      <c r="BQ2890" s="6">
        <f t="shared" si="870"/>
        <v>0</v>
      </c>
      <c r="BR2890" s="6">
        <f t="shared" si="871"/>
        <v>0</v>
      </c>
      <c r="BS2890" s="6">
        <f t="shared" si="849"/>
        <v>1</v>
      </c>
      <c r="BT2890" s="6">
        <f t="shared" si="850"/>
        <v>5</v>
      </c>
      <c r="CT2890" s="6">
        <f t="shared" ref="CT2890:CT2953" si="872">V2890+X2890</f>
        <v>10</v>
      </c>
      <c r="CX2890" s="6" t="str">
        <f t="shared" si="851"/>
        <v>A</v>
      </c>
      <c r="CY2890" s="87">
        <f t="shared" si="852"/>
        <v>3830</v>
      </c>
      <c r="CZ2890" s="87">
        <f t="shared" si="853"/>
        <v>0</v>
      </c>
      <c r="DA2890" s="6" t="str">
        <f t="shared" si="854"/>
        <v>na</v>
      </c>
      <c r="DV2890" s="90"/>
      <c r="DW2890" s="57"/>
      <c r="EA2890" s="50"/>
    </row>
    <row r="2891" spans="1:131" hidden="1" x14ac:dyDescent="0.2">
      <c r="A2891" s="46">
        <v>6522</v>
      </c>
      <c r="B2891" s="46">
        <f t="shared" si="867"/>
        <v>6</v>
      </c>
      <c r="C2891" s="46">
        <f t="shared" si="868"/>
        <v>22</v>
      </c>
      <c r="D2891" s="46">
        <f t="shared" si="869"/>
        <v>12</v>
      </c>
      <c r="E2891" s="85">
        <v>36882</v>
      </c>
      <c r="F2891" s="94" t="s">
        <v>121</v>
      </c>
      <c r="G2891" s="93" t="s">
        <v>103</v>
      </c>
      <c r="H2891" s="93" t="s">
        <v>308</v>
      </c>
      <c r="I2891" s="93">
        <v>0</v>
      </c>
      <c r="J2891" s="93">
        <v>2</v>
      </c>
      <c r="K2891" s="93" t="s">
        <v>3298</v>
      </c>
      <c r="L2891" s="97">
        <v>2705</v>
      </c>
      <c r="M2891" s="4" t="s">
        <v>3559</v>
      </c>
      <c r="N2891" s="50">
        <v>19</v>
      </c>
      <c r="O2891" s="7">
        <v>22</v>
      </c>
      <c r="P2891" s="7">
        <v>6</v>
      </c>
      <c r="Q2891" s="7">
        <v>4</v>
      </c>
      <c r="R2891" s="7">
        <v>12</v>
      </c>
      <c r="S2891" s="7">
        <v>20</v>
      </c>
      <c r="T2891" s="7">
        <v>34</v>
      </c>
      <c r="U2891" s="7">
        <v>22</v>
      </c>
      <c r="V2891" s="7">
        <v>3</v>
      </c>
      <c r="W2891" s="7">
        <v>7</v>
      </c>
      <c r="X2891" s="7">
        <v>7</v>
      </c>
      <c r="Y2891" s="7">
        <v>6</v>
      </c>
      <c r="Z2891" s="7">
        <v>5</v>
      </c>
      <c r="AA2891" s="7">
        <v>1</v>
      </c>
      <c r="AB2891" s="7">
        <v>9</v>
      </c>
      <c r="AC2891" s="7">
        <v>10</v>
      </c>
      <c r="AD2891" s="83">
        <v>1</v>
      </c>
      <c r="AE2891" s="83">
        <v>1</v>
      </c>
      <c r="AF2891" s="5">
        <v>0</v>
      </c>
      <c r="AG2891" s="5">
        <v>0</v>
      </c>
      <c r="AH2891" s="83" t="s">
        <v>1765</v>
      </c>
      <c r="AK2891" s="6">
        <f t="shared" si="857"/>
        <v>31987</v>
      </c>
      <c r="AL2891" s="98">
        <f>AK2891/COUNTIF(G$2870:G2891,"H")</f>
        <v>2907.909090909091</v>
      </c>
      <c r="AM2891" s="98">
        <f t="shared" si="858"/>
        <v>41238</v>
      </c>
      <c r="AN2891" s="98">
        <f>AM2891/COUNTIF(G$2870:G2891,"A")</f>
        <v>3748.909090909091</v>
      </c>
      <c r="BG2891" s="6">
        <f t="shared" si="859"/>
        <v>0</v>
      </c>
      <c r="BH2891" s="6">
        <f t="shared" si="855"/>
        <v>0</v>
      </c>
      <c r="BI2891" s="6">
        <f t="shared" si="860"/>
        <v>0</v>
      </c>
      <c r="BJ2891" s="6">
        <f t="shared" si="856"/>
        <v>0</v>
      </c>
      <c r="BK2891" s="6">
        <f t="shared" si="861"/>
        <v>1</v>
      </c>
      <c r="BL2891" s="6">
        <f t="shared" si="862"/>
        <v>2</v>
      </c>
      <c r="BM2891" s="6">
        <f t="shared" si="863"/>
        <v>0</v>
      </c>
      <c r="BN2891" s="6">
        <f t="shared" si="864"/>
        <v>0</v>
      </c>
      <c r="BO2891" s="6">
        <f t="shared" si="865"/>
        <v>1</v>
      </c>
      <c r="BP2891" s="6">
        <f t="shared" si="866"/>
        <v>2</v>
      </c>
      <c r="BQ2891" s="6">
        <f t="shared" si="870"/>
        <v>0</v>
      </c>
      <c r="BR2891" s="6">
        <f t="shared" si="871"/>
        <v>0</v>
      </c>
      <c r="BS2891" s="6">
        <f t="shared" ref="BS2891:BS2954" si="873">IF(J2891&gt;0,1,0)</f>
        <v>1</v>
      </c>
      <c r="BT2891" s="6">
        <f t="shared" ref="BT2891:BT2954" si="874">IF(J2891&gt;0,BT2890+1,0)</f>
        <v>6</v>
      </c>
      <c r="CT2891" s="6">
        <f t="shared" si="872"/>
        <v>10</v>
      </c>
      <c r="CX2891" s="6" t="str">
        <f t="shared" si="851"/>
        <v>H</v>
      </c>
      <c r="CY2891" s="87">
        <f t="shared" si="852"/>
        <v>2705</v>
      </c>
      <c r="CZ2891" s="87">
        <f t="shared" si="853"/>
        <v>0</v>
      </c>
      <c r="DA2891" s="6">
        <f t="shared" si="854"/>
        <v>2705</v>
      </c>
      <c r="DV2891" s="90"/>
      <c r="DW2891" s="57"/>
      <c r="EA2891" s="91"/>
    </row>
    <row r="2892" spans="1:131" hidden="1" x14ac:dyDescent="0.2">
      <c r="A2892" s="46">
        <v>6523</v>
      </c>
      <c r="B2892" s="46">
        <f t="shared" si="867"/>
        <v>3</v>
      </c>
      <c r="C2892" s="46">
        <f t="shared" si="868"/>
        <v>26</v>
      </c>
      <c r="D2892" s="46">
        <f t="shared" si="869"/>
        <v>12</v>
      </c>
      <c r="E2892" s="85">
        <v>36886</v>
      </c>
      <c r="F2892" s="94" t="s">
        <v>873</v>
      </c>
      <c r="G2892" s="93" t="s">
        <v>310</v>
      </c>
      <c r="H2892" s="93" t="s">
        <v>306</v>
      </c>
      <c r="I2892" s="93">
        <v>1</v>
      </c>
      <c r="J2892" s="93">
        <v>0</v>
      </c>
      <c r="K2892" s="93" t="s">
        <v>36</v>
      </c>
      <c r="L2892" s="97">
        <v>2001</v>
      </c>
      <c r="M2892" s="57" t="s">
        <v>1766</v>
      </c>
      <c r="N2892" s="50">
        <v>18</v>
      </c>
      <c r="O2892" s="7">
        <v>23</v>
      </c>
      <c r="P2892" s="7">
        <v>7</v>
      </c>
      <c r="Q2892" s="7">
        <v>4</v>
      </c>
      <c r="R2892" s="7">
        <v>12</v>
      </c>
      <c r="S2892" s="7">
        <v>21</v>
      </c>
      <c r="T2892" s="7">
        <v>34</v>
      </c>
      <c r="U2892" s="7">
        <v>25</v>
      </c>
      <c r="V2892" s="7">
        <v>2</v>
      </c>
      <c r="W2892" s="7">
        <v>8</v>
      </c>
      <c r="X2892" s="7">
        <v>4</v>
      </c>
      <c r="Y2892" s="7">
        <v>8</v>
      </c>
      <c r="Z2892" s="7">
        <v>1</v>
      </c>
      <c r="AA2892" s="7">
        <v>10</v>
      </c>
      <c r="AB2892" s="7">
        <v>9</v>
      </c>
      <c r="AC2892" s="7">
        <v>14</v>
      </c>
      <c r="AD2892" s="83">
        <v>0</v>
      </c>
      <c r="AE2892" s="83">
        <v>2</v>
      </c>
      <c r="AF2892" s="5">
        <v>0</v>
      </c>
      <c r="AG2892" s="5">
        <v>0</v>
      </c>
      <c r="AH2892" s="83"/>
      <c r="AK2892" s="6">
        <f t="shared" si="857"/>
        <v>31987</v>
      </c>
      <c r="AL2892" s="98">
        <f>AK2892/COUNTIF(G$2870:G2892,"H")</f>
        <v>2907.909090909091</v>
      </c>
      <c r="AM2892" s="98">
        <f t="shared" si="858"/>
        <v>43239</v>
      </c>
      <c r="AN2892" s="98">
        <f>AM2892/COUNTIF(G$2870:G2892,"A")</f>
        <v>3603.25</v>
      </c>
      <c r="BG2892" s="6">
        <f t="shared" si="859"/>
        <v>1</v>
      </c>
      <c r="BH2892" s="6">
        <f t="shared" si="855"/>
        <v>1</v>
      </c>
      <c r="BI2892" s="6">
        <f t="shared" si="860"/>
        <v>0</v>
      </c>
      <c r="BJ2892" s="6">
        <f t="shared" si="856"/>
        <v>0</v>
      </c>
      <c r="BK2892" s="6">
        <f t="shared" si="861"/>
        <v>0</v>
      </c>
      <c r="BL2892" s="6">
        <f t="shared" si="862"/>
        <v>0</v>
      </c>
      <c r="BM2892" s="6">
        <f t="shared" si="863"/>
        <v>1</v>
      </c>
      <c r="BN2892" s="6">
        <f t="shared" si="864"/>
        <v>1</v>
      </c>
      <c r="BO2892" s="6">
        <f t="shared" si="865"/>
        <v>0</v>
      </c>
      <c r="BP2892" s="6">
        <f t="shared" si="866"/>
        <v>0</v>
      </c>
      <c r="BQ2892" s="6">
        <f t="shared" si="870"/>
        <v>1</v>
      </c>
      <c r="BR2892" s="6">
        <f t="shared" si="871"/>
        <v>1</v>
      </c>
      <c r="BS2892" s="6">
        <f t="shared" si="873"/>
        <v>0</v>
      </c>
      <c r="BT2892" s="6">
        <f t="shared" si="874"/>
        <v>0</v>
      </c>
      <c r="CT2892" s="6">
        <f t="shared" si="872"/>
        <v>6</v>
      </c>
      <c r="CX2892" s="6" t="str">
        <f t="shared" si="851"/>
        <v>A</v>
      </c>
      <c r="CY2892" s="87">
        <f t="shared" si="852"/>
        <v>2001</v>
      </c>
      <c r="CZ2892" s="87">
        <f t="shared" si="853"/>
        <v>0</v>
      </c>
      <c r="DA2892" s="6" t="str">
        <f t="shared" si="854"/>
        <v>na</v>
      </c>
      <c r="DV2892" s="90"/>
      <c r="DW2892" s="57"/>
      <c r="EA2892" s="50"/>
    </row>
    <row r="2893" spans="1:131" hidden="1" x14ac:dyDescent="0.2">
      <c r="A2893" s="46">
        <v>6524</v>
      </c>
      <c r="B2893" s="46">
        <f t="shared" si="867"/>
        <v>7</v>
      </c>
      <c r="C2893" s="46">
        <f t="shared" si="868"/>
        <v>13</v>
      </c>
      <c r="D2893" s="46">
        <f t="shared" si="869"/>
        <v>1</v>
      </c>
      <c r="E2893" s="85">
        <v>36904</v>
      </c>
      <c r="F2893" s="94" t="s">
        <v>1177</v>
      </c>
      <c r="G2893" s="93" t="s">
        <v>310</v>
      </c>
      <c r="H2893" s="93" t="s">
        <v>308</v>
      </c>
      <c r="I2893" s="93">
        <v>0</v>
      </c>
      <c r="J2893" s="93">
        <v>2</v>
      </c>
      <c r="K2893" s="93" t="s">
        <v>3298</v>
      </c>
      <c r="L2893" s="97">
        <v>2731</v>
      </c>
      <c r="M2893" s="4" t="s">
        <v>1767</v>
      </c>
      <c r="N2893" s="50">
        <v>21</v>
      </c>
      <c r="O2893" s="7">
        <v>24</v>
      </c>
      <c r="P2893" s="7">
        <v>7</v>
      </c>
      <c r="Q2893" s="7">
        <v>4</v>
      </c>
      <c r="R2893" s="7">
        <v>13</v>
      </c>
      <c r="S2893" s="7">
        <v>21</v>
      </c>
      <c r="T2893" s="7">
        <v>36</v>
      </c>
      <c r="U2893" s="7">
        <v>25</v>
      </c>
      <c r="V2893" s="7">
        <v>5</v>
      </c>
      <c r="W2893" s="7">
        <v>5</v>
      </c>
      <c r="X2893" s="7">
        <v>0</v>
      </c>
      <c r="Y2893" s="7">
        <v>2</v>
      </c>
      <c r="Z2893" s="7">
        <v>3</v>
      </c>
      <c r="AA2893" s="7">
        <v>3</v>
      </c>
      <c r="AB2893" s="7">
        <v>12</v>
      </c>
      <c r="AC2893" s="7">
        <v>10</v>
      </c>
      <c r="AD2893" s="83">
        <v>1</v>
      </c>
      <c r="AE2893" s="83">
        <v>1</v>
      </c>
      <c r="AF2893" s="5">
        <v>0</v>
      </c>
      <c r="AG2893" s="5">
        <v>0</v>
      </c>
      <c r="AH2893" s="83" t="s">
        <v>1151</v>
      </c>
      <c r="AK2893" s="6">
        <f t="shared" si="857"/>
        <v>31987</v>
      </c>
      <c r="AL2893" s="98">
        <f>AK2893/COUNTIF(G$2870:G2893,"H")</f>
        <v>2907.909090909091</v>
      </c>
      <c r="AM2893" s="98">
        <f t="shared" si="858"/>
        <v>45970</v>
      </c>
      <c r="AN2893" s="98">
        <f>AM2893/COUNTIF(G$2870:G2893,"A")</f>
        <v>3536.1538461538462</v>
      </c>
      <c r="BG2893" s="6">
        <f t="shared" si="859"/>
        <v>0</v>
      </c>
      <c r="BH2893" s="6">
        <f t="shared" si="855"/>
        <v>0</v>
      </c>
      <c r="BI2893" s="6">
        <f t="shared" si="860"/>
        <v>0</v>
      </c>
      <c r="BJ2893" s="6">
        <f t="shared" si="856"/>
        <v>0</v>
      </c>
      <c r="BK2893" s="6">
        <f t="shared" si="861"/>
        <v>1</v>
      </c>
      <c r="BL2893" s="6">
        <f t="shared" si="862"/>
        <v>1</v>
      </c>
      <c r="BM2893" s="6">
        <f t="shared" si="863"/>
        <v>0</v>
      </c>
      <c r="BN2893" s="6">
        <f t="shared" si="864"/>
        <v>0</v>
      </c>
      <c r="BO2893" s="6">
        <f t="shared" si="865"/>
        <v>1</v>
      </c>
      <c r="BP2893" s="6">
        <f t="shared" si="866"/>
        <v>1</v>
      </c>
      <c r="BQ2893" s="6">
        <f t="shared" si="870"/>
        <v>0</v>
      </c>
      <c r="BR2893" s="6">
        <f t="shared" si="871"/>
        <v>0</v>
      </c>
      <c r="BS2893" s="6">
        <f t="shared" si="873"/>
        <v>1</v>
      </c>
      <c r="BT2893" s="6">
        <f t="shared" si="874"/>
        <v>1</v>
      </c>
      <c r="CT2893" s="6">
        <f t="shared" si="872"/>
        <v>5</v>
      </c>
      <c r="CX2893" s="6" t="str">
        <f t="shared" si="851"/>
        <v>A</v>
      </c>
      <c r="CY2893" s="87">
        <f t="shared" si="852"/>
        <v>2731</v>
      </c>
      <c r="CZ2893" s="87">
        <f t="shared" si="853"/>
        <v>0</v>
      </c>
      <c r="DA2893" s="6" t="str">
        <f t="shared" si="854"/>
        <v>na</v>
      </c>
      <c r="DV2893" s="90"/>
      <c r="DW2893" s="57"/>
      <c r="EA2893" s="50"/>
    </row>
    <row r="2894" spans="1:131" hidden="1" x14ac:dyDescent="0.2">
      <c r="A2894" s="46">
        <v>6525</v>
      </c>
      <c r="B2894" s="46">
        <f t="shared" si="867"/>
        <v>7</v>
      </c>
      <c r="C2894" s="46">
        <f t="shared" si="868"/>
        <v>20</v>
      </c>
      <c r="D2894" s="46">
        <f t="shared" si="869"/>
        <v>1</v>
      </c>
      <c r="E2894" s="85">
        <v>36911</v>
      </c>
      <c r="F2894" s="94" t="s">
        <v>874</v>
      </c>
      <c r="G2894" s="93" t="s">
        <v>103</v>
      </c>
      <c r="H2894" s="93" t="s">
        <v>308</v>
      </c>
      <c r="I2894" s="93">
        <v>1</v>
      </c>
      <c r="J2894" s="93">
        <v>3</v>
      </c>
      <c r="K2894" s="93" t="s">
        <v>3337</v>
      </c>
      <c r="L2894" s="97">
        <v>2287</v>
      </c>
      <c r="M2894" s="4" t="s">
        <v>4215</v>
      </c>
      <c r="N2894" s="50">
        <v>22</v>
      </c>
      <c r="O2894" s="7">
        <v>25</v>
      </c>
      <c r="P2894" s="7">
        <v>7</v>
      </c>
      <c r="Q2894" s="7">
        <v>4</v>
      </c>
      <c r="R2894" s="7">
        <v>14</v>
      </c>
      <c r="S2894" s="7">
        <v>22</v>
      </c>
      <c r="T2894" s="7">
        <v>39</v>
      </c>
      <c r="U2894" s="7">
        <v>25</v>
      </c>
      <c r="V2894" s="7">
        <v>4</v>
      </c>
      <c r="W2894" s="7">
        <v>6</v>
      </c>
      <c r="X2894" s="7">
        <v>6</v>
      </c>
      <c r="Y2894" s="7">
        <v>5</v>
      </c>
      <c r="Z2894" s="7">
        <v>7</v>
      </c>
      <c r="AA2894" s="7">
        <v>6</v>
      </c>
      <c r="AB2894" s="7">
        <v>16</v>
      </c>
      <c r="AC2894" s="7">
        <v>13</v>
      </c>
      <c r="AD2894" s="83">
        <v>0</v>
      </c>
      <c r="AE2894" s="83">
        <v>2</v>
      </c>
      <c r="AF2894" s="5">
        <v>0</v>
      </c>
      <c r="AG2894" s="5">
        <v>0</v>
      </c>
      <c r="AH2894" s="83"/>
      <c r="AK2894" s="6">
        <f t="shared" si="857"/>
        <v>34274</v>
      </c>
      <c r="AL2894" s="98">
        <f>AK2894/COUNTIF(G$2870:G2894,"H")</f>
        <v>2856.1666666666665</v>
      </c>
      <c r="AM2894" s="98">
        <f t="shared" si="858"/>
        <v>45970</v>
      </c>
      <c r="AN2894" s="98">
        <f>AM2894/COUNTIF(G$2870:G2894,"A")</f>
        <v>3536.1538461538462</v>
      </c>
      <c r="BG2894" s="6">
        <f t="shared" si="859"/>
        <v>0</v>
      </c>
      <c r="BH2894" s="6">
        <f t="shared" si="855"/>
        <v>0</v>
      </c>
      <c r="BI2894" s="6">
        <f t="shared" si="860"/>
        <v>0</v>
      </c>
      <c r="BJ2894" s="6">
        <f t="shared" si="856"/>
        <v>0</v>
      </c>
      <c r="BK2894" s="6">
        <f t="shared" si="861"/>
        <v>1</v>
      </c>
      <c r="BL2894" s="6">
        <f t="shared" si="862"/>
        <v>2</v>
      </c>
      <c r="BM2894" s="6">
        <f t="shared" si="863"/>
        <v>0</v>
      </c>
      <c r="BN2894" s="6">
        <f t="shared" si="864"/>
        <v>0</v>
      </c>
      <c r="BO2894" s="6">
        <f t="shared" si="865"/>
        <v>1</v>
      </c>
      <c r="BP2894" s="6">
        <f t="shared" si="866"/>
        <v>2</v>
      </c>
      <c r="BQ2894" s="6">
        <f t="shared" si="870"/>
        <v>1</v>
      </c>
      <c r="BR2894" s="6">
        <f t="shared" si="871"/>
        <v>1</v>
      </c>
      <c r="BS2894" s="6">
        <f t="shared" si="873"/>
        <v>1</v>
      </c>
      <c r="BT2894" s="6">
        <f t="shared" si="874"/>
        <v>2</v>
      </c>
      <c r="CT2894" s="6">
        <f t="shared" si="872"/>
        <v>10</v>
      </c>
      <c r="CX2894" s="6" t="str">
        <f t="shared" si="851"/>
        <v>H</v>
      </c>
      <c r="CY2894" s="87">
        <f t="shared" si="852"/>
        <v>2287</v>
      </c>
      <c r="CZ2894" s="87">
        <f t="shared" si="853"/>
        <v>0</v>
      </c>
      <c r="DA2894" s="6">
        <f t="shared" si="854"/>
        <v>2287</v>
      </c>
      <c r="DV2894" s="90"/>
      <c r="DW2894" s="57"/>
      <c r="EA2894" s="50"/>
    </row>
    <row r="2895" spans="1:131" hidden="1" x14ac:dyDescent="0.2">
      <c r="A2895" s="46">
        <v>6526</v>
      </c>
      <c r="B2895" s="46">
        <f t="shared" si="867"/>
        <v>3</v>
      </c>
      <c r="C2895" s="46">
        <f t="shared" si="868"/>
        <v>23</v>
      </c>
      <c r="D2895" s="46">
        <f t="shared" si="869"/>
        <v>1</v>
      </c>
      <c r="E2895" s="85">
        <v>36914</v>
      </c>
      <c r="F2895" s="94" t="s">
        <v>2231</v>
      </c>
      <c r="G2895" s="93" t="s">
        <v>103</v>
      </c>
      <c r="H2895" s="93" t="s">
        <v>308</v>
      </c>
      <c r="I2895" s="93">
        <v>0</v>
      </c>
      <c r="J2895" s="93">
        <v>1</v>
      </c>
      <c r="K2895" s="93" t="s">
        <v>36</v>
      </c>
      <c r="L2895" s="97">
        <v>2570</v>
      </c>
      <c r="M2895" s="4">
        <v>51</v>
      </c>
      <c r="N2895" s="50">
        <v>22</v>
      </c>
      <c r="O2895" s="7">
        <v>26</v>
      </c>
      <c r="P2895" s="7">
        <v>7</v>
      </c>
      <c r="Q2895" s="7">
        <v>4</v>
      </c>
      <c r="R2895" s="7">
        <v>15</v>
      </c>
      <c r="S2895" s="7">
        <v>22</v>
      </c>
      <c r="T2895" s="7">
        <v>40</v>
      </c>
      <c r="U2895" s="7">
        <v>25</v>
      </c>
      <c r="V2895" s="7">
        <v>4</v>
      </c>
      <c r="W2895" s="7">
        <v>6</v>
      </c>
      <c r="X2895" s="7">
        <v>6</v>
      </c>
      <c r="Y2895" s="7">
        <v>3</v>
      </c>
      <c r="Z2895" s="7">
        <v>3</v>
      </c>
      <c r="AA2895" s="7">
        <v>5</v>
      </c>
      <c r="AB2895" s="7">
        <v>12</v>
      </c>
      <c r="AC2895" s="7">
        <v>13</v>
      </c>
      <c r="AD2895" s="83">
        <v>3</v>
      </c>
      <c r="AE2895" s="83">
        <v>1</v>
      </c>
      <c r="AF2895" s="5">
        <v>1</v>
      </c>
      <c r="AG2895" s="5">
        <v>0</v>
      </c>
      <c r="AH2895" s="101" t="s">
        <v>4216</v>
      </c>
      <c r="AK2895" s="6">
        <f t="shared" si="857"/>
        <v>36844</v>
      </c>
      <c r="AL2895" s="98">
        <f>AK2895/COUNTIF(G$2870:G2895,"H")</f>
        <v>2834.1538461538462</v>
      </c>
      <c r="AM2895" s="98">
        <f t="shared" si="858"/>
        <v>45970</v>
      </c>
      <c r="AN2895" s="98">
        <f>AM2895/COUNTIF(G$2870:G2895,"A")</f>
        <v>3536.1538461538462</v>
      </c>
      <c r="BG2895" s="6">
        <f t="shared" si="859"/>
        <v>0</v>
      </c>
      <c r="BH2895" s="6">
        <f t="shared" si="855"/>
        <v>0</v>
      </c>
      <c r="BI2895" s="6">
        <f t="shared" si="860"/>
        <v>0</v>
      </c>
      <c r="BJ2895" s="6">
        <f t="shared" si="856"/>
        <v>0</v>
      </c>
      <c r="BK2895" s="6">
        <f t="shared" si="861"/>
        <v>1</v>
      </c>
      <c r="BL2895" s="6">
        <f t="shared" si="862"/>
        <v>3</v>
      </c>
      <c r="BM2895" s="6">
        <f t="shared" si="863"/>
        <v>0</v>
      </c>
      <c r="BN2895" s="6">
        <f t="shared" si="864"/>
        <v>0</v>
      </c>
      <c r="BO2895" s="6">
        <f t="shared" si="865"/>
        <v>1</v>
      </c>
      <c r="BP2895" s="6">
        <f t="shared" si="866"/>
        <v>3</v>
      </c>
      <c r="BQ2895" s="6">
        <f t="shared" si="870"/>
        <v>0</v>
      </c>
      <c r="BR2895" s="6">
        <f t="shared" si="871"/>
        <v>0</v>
      </c>
      <c r="BS2895" s="6">
        <f t="shared" si="873"/>
        <v>1</v>
      </c>
      <c r="BT2895" s="6">
        <f t="shared" si="874"/>
        <v>3</v>
      </c>
      <c r="CT2895" s="6">
        <f t="shared" si="872"/>
        <v>10</v>
      </c>
      <c r="CX2895" s="6" t="str">
        <f t="shared" si="851"/>
        <v>H</v>
      </c>
      <c r="CY2895" s="87">
        <f t="shared" si="852"/>
        <v>2570</v>
      </c>
      <c r="CZ2895" s="87">
        <f t="shared" si="853"/>
        <v>0</v>
      </c>
      <c r="DA2895" s="6">
        <f t="shared" si="854"/>
        <v>2570</v>
      </c>
      <c r="DV2895" s="90"/>
      <c r="DW2895" s="57"/>
      <c r="EA2895" s="91"/>
    </row>
    <row r="2896" spans="1:131" hidden="1" x14ac:dyDescent="0.2">
      <c r="A2896" s="46">
        <v>6527</v>
      </c>
      <c r="B2896" s="46">
        <f t="shared" si="867"/>
        <v>7</v>
      </c>
      <c r="C2896" s="46">
        <f t="shared" si="868"/>
        <v>27</v>
      </c>
      <c r="D2896" s="46">
        <f t="shared" si="869"/>
        <v>1</v>
      </c>
      <c r="E2896" s="85">
        <v>36918</v>
      </c>
      <c r="F2896" s="94" t="s">
        <v>2118</v>
      </c>
      <c r="G2896" s="93" t="s">
        <v>310</v>
      </c>
      <c r="H2896" s="93" t="s">
        <v>308</v>
      </c>
      <c r="I2896" s="93">
        <v>0</v>
      </c>
      <c r="J2896" s="93">
        <v>1</v>
      </c>
      <c r="K2896" s="93" t="s">
        <v>36</v>
      </c>
      <c r="L2896" s="97">
        <v>3938</v>
      </c>
      <c r="M2896" s="4">
        <v>73</v>
      </c>
      <c r="N2896" s="50">
        <v>22</v>
      </c>
      <c r="O2896" s="7">
        <v>27</v>
      </c>
      <c r="P2896" s="7">
        <v>7</v>
      </c>
      <c r="Q2896" s="7">
        <v>4</v>
      </c>
      <c r="R2896" s="7">
        <v>16</v>
      </c>
      <c r="S2896" s="7">
        <v>22</v>
      </c>
      <c r="T2896" s="7">
        <v>41</v>
      </c>
      <c r="U2896" s="7">
        <v>25</v>
      </c>
      <c r="V2896" s="7">
        <v>2</v>
      </c>
      <c r="W2896" s="7">
        <v>4</v>
      </c>
      <c r="X2896" s="7">
        <v>2</v>
      </c>
      <c r="Y2896" s="7">
        <v>2</v>
      </c>
      <c r="Z2896" s="7">
        <v>4</v>
      </c>
      <c r="AA2896" s="7">
        <v>5</v>
      </c>
      <c r="AB2896" s="7">
        <v>6</v>
      </c>
      <c r="AC2896" s="7">
        <v>11</v>
      </c>
      <c r="AD2896" s="83">
        <v>1</v>
      </c>
      <c r="AE2896" s="83">
        <v>2</v>
      </c>
      <c r="AF2896" s="5">
        <v>0</v>
      </c>
      <c r="AG2896" s="5">
        <v>0</v>
      </c>
      <c r="AH2896" s="83" t="s">
        <v>2500</v>
      </c>
      <c r="AK2896" s="6">
        <f t="shared" si="857"/>
        <v>36844</v>
      </c>
      <c r="AL2896" s="98">
        <f>AK2896/COUNTIF(G$2870:G2896,"H")</f>
        <v>2834.1538461538462</v>
      </c>
      <c r="AM2896" s="98">
        <f t="shared" si="858"/>
        <v>49908</v>
      </c>
      <c r="AN2896" s="98">
        <f>AM2896/COUNTIF(G$2870:G2896,"A")</f>
        <v>3564.8571428571427</v>
      </c>
      <c r="BG2896" s="6">
        <f t="shared" si="859"/>
        <v>0</v>
      </c>
      <c r="BH2896" s="6">
        <f t="shared" si="855"/>
        <v>0</v>
      </c>
      <c r="BI2896" s="6">
        <f t="shared" si="860"/>
        <v>0</v>
      </c>
      <c r="BJ2896" s="6">
        <f t="shared" si="856"/>
        <v>0</v>
      </c>
      <c r="BK2896" s="6">
        <f t="shared" si="861"/>
        <v>1</v>
      </c>
      <c r="BL2896" s="6">
        <f t="shared" si="862"/>
        <v>4</v>
      </c>
      <c r="BM2896" s="6">
        <f t="shared" si="863"/>
        <v>0</v>
      </c>
      <c r="BN2896" s="6">
        <f t="shared" si="864"/>
        <v>0</v>
      </c>
      <c r="BO2896" s="6">
        <f t="shared" si="865"/>
        <v>1</v>
      </c>
      <c r="BP2896" s="6">
        <f t="shared" si="866"/>
        <v>4</v>
      </c>
      <c r="BQ2896" s="6">
        <f t="shared" si="870"/>
        <v>0</v>
      </c>
      <c r="BR2896" s="6">
        <f t="shared" si="871"/>
        <v>0</v>
      </c>
      <c r="BS2896" s="6">
        <f t="shared" si="873"/>
        <v>1</v>
      </c>
      <c r="BT2896" s="6">
        <f t="shared" si="874"/>
        <v>4</v>
      </c>
      <c r="CT2896" s="6">
        <f t="shared" si="872"/>
        <v>4</v>
      </c>
      <c r="CX2896" s="6" t="str">
        <f t="shared" si="851"/>
        <v>A</v>
      </c>
      <c r="CY2896" s="87">
        <f t="shared" si="852"/>
        <v>3938</v>
      </c>
      <c r="CZ2896" s="87">
        <f t="shared" si="853"/>
        <v>0</v>
      </c>
      <c r="DA2896" s="6" t="str">
        <f t="shared" si="854"/>
        <v>na</v>
      </c>
      <c r="DV2896" s="90"/>
      <c r="DW2896" s="57"/>
      <c r="EA2896" s="102"/>
    </row>
    <row r="2897" spans="1:131" hidden="1" x14ac:dyDescent="0.2">
      <c r="A2897" s="46">
        <v>6528</v>
      </c>
      <c r="B2897" s="46">
        <f t="shared" si="867"/>
        <v>3</v>
      </c>
      <c r="C2897" s="46">
        <f t="shared" si="868"/>
        <v>30</v>
      </c>
      <c r="D2897" s="46">
        <f t="shared" si="869"/>
        <v>1</v>
      </c>
      <c r="E2897" s="85">
        <v>36921</v>
      </c>
      <c r="F2897" s="94" t="s">
        <v>104</v>
      </c>
      <c r="G2897" s="93" t="s">
        <v>103</v>
      </c>
      <c r="H2897" s="93" t="s">
        <v>307</v>
      </c>
      <c r="I2897" s="93">
        <v>0</v>
      </c>
      <c r="J2897" s="93">
        <v>0</v>
      </c>
      <c r="K2897" s="93" t="s">
        <v>36</v>
      </c>
      <c r="L2897" s="97">
        <v>2750</v>
      </c>
      <c r="N2897" s="50">
        <v>22</v>
      </c>
      <c r="O2897" s="7">
        <v>28</v>
      </c>
      <c r="P2897" s="7">
        <v>7</v>
      </c>
      <c r="Q2897" s="7">
        <v>5</v>
      </c>
      <c r="R2897" s="7">
        <v>16</v>
      </c>
      <c r="S2897" s="7">
        <v>22</v>
      </c>
      <c r="T2897" s="7">
        <v>41</v>
      </c>
      <c r="U2897" s="7">
        <v>26</v>
      </c>
      <c r="V2897" s="7">
        <v>3</v>
      </c>
      <c r="W2897" s="7">
        <v>4</v>
      </c>
      <c r="X2897" s="7">
        <v>5</v>
      </c>
      <c r="Y2897" s="7">
        <v>2</v>
      </c>
      <c r="Z2897" s="7">
        <v>7</v>
      </c>
      <c r="AA2897" s="7">
        <v>1</v>
      </c>
      <c r="AB2897" s="7">
        <v>1</v>
      </c>
      <c r="AC2897" s="7">
        <v>7</v>
      </c>
      <c r="AD2897" s="83">
        <v>0</v>
      </c>
      <c r="AE2897" s="83">
        <v>0</v>
      </c>
      <c r="AF2897" s="5">
        <v>0</v>
      </c>
      <c r="AG2897" s="5">
        <v>0</v>
      </c>
      <c r="AH2897" s="83"/>
      <c r="AK2897" s="6">
        <f t="shared" si="857"/>
        <v>39594</v>
      </c>
      <c r="AL2897" s="98">
        <f>AK2897/COUNTIF(G$2870:G2897,"H")</f>
        <v>2828.1428571428573</v>
      </c>
      <c r="AM2897" s="98">
        <f t="shared" si="858"/>
        <v>49908</v>
      </c>
      <c r="AN2897" s="98">
        <f>AM2897/COUNTIF(G$2870:G2897,"A")</f>
        <v>3564.8571428571427</v>
      </c>
      <c r="BG2897" s="6">
        <f t="shared" si="859"/>
        <v>0</v>
      </c>
      <c r="BH2897" s="6">
        <f t="shared" si="855"/>
        <v>0</v>
      </c>
      <c r="BI2897" s="6">
        <f t="shared" si="860"/>
        <v>1</v>
      </c>
      <c r="BJ2897" s="6">
        <f t="shared" si="856"/>
        <v>1</v>
      </c>
      <c r="BK2897" s="6">
        <f t="shared" si="861"/>
        <v>0</v>
      </c>
      <c r="BL2897" s="6">
        <f t="shared" si="862"/>
        <v>0</v>
      </c>
      <c r="BM2897" s="6">
        <f t="shared" si="863"/>
        <v>1</v>
      </c>
      <c r="BN2897" s="6">
        <f t="shared" si="864"/>
        <v>1</v>
      </c>
      <c r="BO2897" s="6">
        <f t="shared" si="865"/>
        <v>1</v>
      </c>
      <c r="BP2897" s="6">
        <f t="shared" si="866"/>
        <v>5</v>
      </c>
      <c r="BQ2897" s="6">
        <f t="shared" si="870"/>
        <v>0</v>
      </c>
      <c r="BR2897" s="6">
        <f t="shared" si="871"/>
        <v>0</v>
      </c>
      <c r="BS2897" s="6">
        <f t="shared" si="873"/>
        <v>0</v>
      </c>
      <c r="BT2897" s="6">
        <f t="shared" si="874"/>
        <v>0</v>
      </c>
      <c r="CT2897" s="6">
        <f t="shared" si="872"/>
        <v>8</v>
      </c>
      <c r="CX2897" s="6" t="str">
        <f t="shared" si="851"/>
        <v>H</v>
      </c>
      <c r="CY2897" s="87">
        <f t="shared" si="852"/>
        <v>2750</v>
      </c>
      <c r="CZ2897" s="87">
        <f t="shared" si="853"/>
        <v>0</v>
      </c>
      <c r="DA2897" s="6">
        <f t="shared" si="854"/>
        <v>2750</v>
      </c>
      <c r="DV2897" s="90"/>
      <c r="DW2897" s="57"/>
      <c r="EA2897" s="91"/>
    </row>
    <row r="2898" spans="1:131" hidden="1" x14ac:dyDescent="0.2">
      <c r="A2898" s="46">
        <v>6529</v>
      </c>
      <c r="B2898" s="46">
        <f t="shared" si="867"/>
        <v>7</v>
      </c>
      <c r="C2898" s="46">
        <f t="shared" si="868"/>
        <v>10</v>
      </c>
      <c r="D2898" s="46">
        <f t="shared" si="869"/>
        <v>2</v>
      </c>
      <c r="E2898" s="85">
        <v>36932</v>
      </c>
      <c r="F2898" s="94" t="s">
        <v>191</v>
      </c>
      <c r="G2898" s="93" t="s">
        <v>310</v>
      </c>
      <c r="H2898" s="93" t="s">
        <v>308</v>
      </c>
      <c r="I2898" s="93">
        <v>0</v>
      </c>
      <c r="J2898" s="93">
        <v>4</v>
      </c>
      <c r="K2898" s="93" t="s">
        <v>3298</v>
      </c>
      <c r="L2898" s="97">
        <v>3164</v>
      </c>
      <c r="M2898" s="4" t="s">
        <v>2501</v>
      </c>
      <c r="N2898" s="50">
        <v>22</v>
      </c>
      <c r="O2898" s="7">
        <v>29</v>
      </c>
      <c r="P2898" s="7">
        <v>7</v>
      </c>
      <c r="Q2898" s="7">
        <v>5</v>
      </c>
      <c r="R2898" s="7">
        <v>17</v>
      </c>
      <c r="S2898" s="7">
        <v>22</v>
      </c>
      <c r="T2898" s="7">
        <v>45</v>
      </c>
      <c r="U2898" s="7">
        <v>26</v>
      </c>
      <c r="V2898" s="7">
        <v>1</v>
      </c>
      <c r="W2898" s="7">
        <v>11</v>
      </c>
      <c r="X2898" s="7">
        <v>5</v>
      </c>
      <c r="Y2898" s="7">
        <v>6</v>
      </c>
      <c r="Z2898" s="7">
        <v>9</v>
      </c>
      <c r="AA2898" s="7">
        <v>3</v>
      </c>
      <c r="AB2898" s="7">
        <v>10</v>
      </c>
      <c r="AC2898" s="7">
        <v>12</v>
      </c>
      <c r="AD2898" s="83">
        <v>0</v>
      </c>
      <c r="AE2898" s="83">
        <v>0</v>
      </c>
      <c r="AF2898" s="5">
        <v>0</v>
      </c>
      <c r="AG2898" s="5">
        <v>0</v>
      </c>
      <c r="AH2898" s="83"/>
      <c r="AK2898" s="6">
        <f t="shared" si="857"/>
        <v>39594</v>
      </c>
      <c r="AL2898" s="98">
        <f>AK2898/COUNTIF(G$2870:G2898,"H")</f>
        <v>2828.1428571428573</v>
      </c>
      <c r="AM2898" s="98">
        <f t="shared" si="858"/>
        <v>53072</v>
      </c>
      <c r="AN2898" s="98">
        <f>AM2898/COUNTIF(G$2870:G2898,"A")</f>
        <v>3538.1333333333332</v>
      </c>
      <c r="BG2898" s="6">
        <f t="shared" si="859"/>
        <v>0</v>
      </c>
      <c r="BH2898" s="6">
        <f t="shared" si="855"/>
        <v>0</v>
      </c>
      <c r="BI2898" s="6">
        <f t="shared" si="860"/>
        <v>0</v>
      </c>
      <c r="BJ2898" s="6">
        <f t="shared" si="856"/>
        <v>0</v>
      </c>
      <c r="BK2898" s="6">
        <f t="shared" si="861"/>
        <v>1</v>
      </c>
      <c r="BL2898" s="6">
        <f t="shared" si="862"/>
        <v>1</v>
      </c>
      <c r="BM2898" s="6">
        <f t="shared" si="863"/>
        <v>0</v>
      </c>
      <c r="BN2898" s="6">
        <f t="shared" si="864"/>
        <v>0</v>
      </c>
      <c r="BO2898" s="6">
        <f t="shared" si="865"/>
        <v>1</v>
      </c>
      <c r="BP2898" s="6">
        <f t="shared" si="866"/>
        <v>6</v>
      </c>
      <c r="BQ2898" s="6">
        <f t="shared" si="870"/>
        <v>0</v>
      </c>
      <c r="BR2898" s="6">
        <f t="shared" si="871"/>
        <v>0</v>
      </c>
      <c r="BS2898" s="6">
        <f t="shared" si="873"/>
        <v>1</v>
      </c>
      <c r="BT2898" s="6">
        <f t="shared" si="874"/>
        <v>1</v>
      </c>
      <c r="CT2898" s="6">
        <f t="shared" si="872"/>
        <v>6</v>
      </c>
      <c r="CX2898" s="6" t="str">
        <f t="shared" si="851"/>
        <v>A</v>
      </c>
      <c r="CY2898" s="87">
        <f t="shared" si="852"/>
        <v>3164</v>
      </c>
      <c r="CZ2898" s="87">
        <f t="shared" si="853"/>
        <v>0</v>
      </c>
      <c r="DA2898" s="6" t="str">
        <f t="shared" si="854"/>
        <v>na</v>
      </c>
      <c r="DV2898" s="90"/>
      <c r="DW2898" s="57"/>
      <c r="EA2898" s="91"/>
    </row>
    <row r="2899" spans="1:131" hidden="1" x14ac:dyDescent="0.2">
      <c r="A2899" s="46">
        <v>6530</v>
      </c>
      <c r="B2899" s="46">
        <f t="shared" si="867"/>
        <v>7</v>
      </c>
      <c r="C2899" s="46">
        <f t="shared" si="868"/>
        <v>17</v>
      </c>
      <c r="D2899" s="46">
        <f t="shared" si="869"/>
        <v>2</v>
      </c>
      <c r="E2899" s="85">
        <v>36939</v>
      </c>
      <c r="F2899" s="94" t="s">
        <v>1820</v>
      </c>
      <c r="G2899" s="93" t="s">
        <v>103</v>
      </c>
      <c r="H2899" s="93" t="s">
        <v>308</v>
      </c>
      <c r="I2899" s="93">
        <v>0</v>
      </c>
      <c r="J2899" s="93">
        <v>3</v>
      </c>
      <c r="K2899" s="93" t="s">
        <v>3410</v>
      </c>
      <c r="L2899" s="97">
        <v>3030</v>
      </c>
      <c r="M2899" s="4" t="s">
        <v>2502</v>
      </c>
      <c r="N2899" s="50">
        <v>24</v>
      </c>
      <c r="O2899" s="7">
        <v>30</v>
      </c>
      <c r="P2899" s="7">
        <v>7</v>
      </c>
      <c r="Q2899" s="7">
        <v>5</v>
      </c>
      <c r="R2899" s="7">
        <v>18</v>
      </c>
      <c r="S2899" s="7">
        <v>22</v>
      </c>
      <c r="T2899" s="7">
        <v>48</v>
      </c>
      <c r="U2899" s="7">
        <v>26</v>
      </c>
      <c r="V2899" s="7">
        <v>2</v>
      </c>
      <c r="W2899" s="7">
        <v>4</v>
      </c>
      <c r="X2899" s="7">
        <v>9</v>
      </c>
      <c r="Y2899" s="7">
        <v>1</v>
      </c>
      <c r="Z2899" s="7">
        <v>7</v>
      </c>
      <c r="AA2899" s="7">
        <v>1</v>
      </c>
      <c r="AB2899" s="7">
        <v>16</v>
      </c>
      <c r="AC2899" s="7">
        <v>8</v>
      </c>
      <c r="AD2899" s="83">
        <v>2</v>
      </c>
      <c r="AE2899" s="83">
        <v>0</v>
      </c>
      <c r="AF2899" s="5">
        <v>0</v>
      </c>
      <c r="AG2899" s="5">
        <v>0</v>
      </c>
      <c r="AH2899" s="83" t="s">
        <v>2503</v>
      </c>
      <c r="AK2899" s="6">
        <f t="shared" si="857"/>
        <v>42624</v>
      </c>
      <c r="AL2899" s="98">
        <f>AK2899/COUNTIF(G$2870:G2899,"H")</f>
        <v>2841.6</v>
      </c>
      <c r="AM2899" s="98">
        <f t="shared" si="858"/>
        <v>53072</v>
      </c>
      <c r="AN2899" s="98">
        <f>AM2899/COUNTIF(G$2870:G2899,"A")</f>
        <v>3538.1333333333332</v>
      </c>
      <c r="BG2899" s="6">
        <f t="shared" si="859"/>
        <v>0</v>
      </c>
      <c r="BH2899" s="6">
        <f t="shared" si="855"/>
        <v>0</v>
      </c>
      <c r="BI2899" s="6">
        <f t="shared" si="860"/>
        <v>0</v>
      </c>
      <c r="BJ2899" s="6">
        <f t="shared" si="856"/>
        <v>0</v>
      </c>
      <c r="BK2899" s="6">
        <f t="shared" si="861"/>
        <v>1</v>
      </c>
      <c r="BL2899" s="6">
        <f t="shared" si="862"/>
        <v>2</v>
      </c>
      <c r="BM2899" s="6">
        <f t="shared" si="863"/>
        <v>0</v>
      </c>
      <c r="BN2899" s="6">
        <f t="shared" si="864"/>
        <v>0</v>
      </c>
      <c r="BO2899" s="6">
        <f t="shared" si="865"/>
        <v>1</v>
      </c>
      <c r="BP2899" s="6">
        <f t="shared" si="866"/>
        <v>7</v>
      </c>
      <c r="BQ2899" s="6">
        <f t="shared" si="870"/>
        <v>0</v>
      </c>
      <c r="BR2899" s="6">
        <f t="shared" si="871"/>
        <v>0</v>
      </c>
      <c r="BS2899" s="6">
        <f t="shared" si="873"/>
        <v>1</v>
      </c>
      <c r="BT2899" s="6">
        <f t="shared" si="874"/>
        <v>2</v>
      </c>
      <c r="CT2899" s="6">
        <f t="shared" si="872"/>
        <v>11</v>
      </c>
      <c r="CX2899" s="6" t="str">
        <f t="shared" si="851"/>
        <v>H</v>
      </c>
      <c r="CY2899" s="87">
        <f t="shared" si="852"/>
        <v>3030</v>
      </c>
      <c r="CZ2899" s="87">
        <f t="shared" si="853"/>
        <v>0</v>
      </c>
      <c r="DA2899" s="6">
        <f t="shared" si="854"/>
        <v>3030</v>
      </c>
      <c r="DV2899" s="90"/>
      <c r="DW2899" s="57"/>
      <c r="EA2899" s="50"/>
    </row>
    <row r="2900" spans="1:131" hidden="1" x14ac:dyDescent="0.2">
      <c r="A2900" s="46">
        <v>6531</v>
      </c>
      <c r="B2900" s="46">
        <f t="shared" si="867"/>
        <v>3</v>
      </c>
      <c r="C2900" s="46">
        <f t="shared" si="868"/>
        <v>20</v>
      </c>
      <c r="D2900" s="46">
        <f t="shared" si="869"/>
        <v>2</v>
      </c>
      <c r="E2900" s="85">
        <v>36942</v>
      </c>
      <c r="F2900" s="94" t="s">
        <v>2348</v>
      </c>
      <c r="G2900" s="93" t="s">
        <v>310</v>
      </c>
      <c r="H2900" s="93" t="s">
        <v>306</v>
      </c>
      <c r="I2900" s="93">
        <v>1</v>
      </c>
      <c r="J2900" s="93">
        <v>0</v>
      </c>
      <c r="K2900" s="93" t="s">
        <v>36</v>
      </c>
      <c r="L2900" s="97">
        <v>2807</v>
      </c>
      <c r="M2900" s="57" t="s">
        <v>2504</v>
      </c>
      <c r="N2900" s="50">
        <v>22</v>
      </c>
      <c r="O2900" s="7">
        <v>31</v>
      </c>
      <c r="P2900" s="7">
        <v>8</v>
      </c>
      <c r="Q2900" s="7">
        <v>5</v>
      </c>
      <c r="R2900" s="7">
        <v>18</v>
      </c>
      <c r="S2900" s="7">
        <v>23</v>
      </c>
      <c r="T2900" s="7">
        <v>48</v>
      </c>
      <c r="U2900" s="7">
        <v>29</v>
      </c>
      <c r="V2900" s="7">
        <v>3</v>
      </c>
      <c r="W2900" s="7">
        <v>5</v>
      </c>
      <c r="X2900" s="7">
        <v>1</v>
      </c>
      <c r="Y2900" s="7">
        <v>8</v>
      </c>
      <c r="Z2900" s="7">
        <v>4</v>
      </c>
      <c r="AA2900" s="7">
        <v>6</v>
      </c>
      <c r="AB2900" s="7">
        <v>12</v>
      </c>
      <c r="AC2900" s="7">
        <v>8</v>
      </c>
      <c r="AD2900" s="83">
        <v>1</v>
      </c>
      <c r="AE2900" s="83">
        <v>3</v>
      </c>
      <c r="AF2900" s="5">
        <v>0</v>
      </c>
      <c r="AG2900" s="5">
        <v>0</v>
      </c>
      <c r="AH2900" s="83" t="s">
        <v>1928</v>
      </c>
      <c r="AK2900" s="6">
        <f t="shared" si="857"/>
        <v>42624</v>
      </c>
      <c r="AL2900" s="98">
        <f>AK2900/COUNTIF(G$2870:G2900,"H")</f>
        <v>2841.6</v>
      </c>
      <c r="AM2900" s="98">
        <f t="shared" si="858"/>
        <v>55879</v>
      </c>
      <c r="AN2900" s="98">
        <f>AM2900/COUNTIF(G$2870:G2900,"A")</f>
        <v>3492.4375</v>
      </c>
      <c r="BG2900" s="6">
        <f t="shared" si="859"/>
        <v>1</v>
      </c>
      <c r="BH2900" s="6">
        <f t="shared" si="855"/>
        <v>1</v>
      </c>
      <c r="BI2900" s="6">
        <f t="shared" si="860"/>
        <v>0</v>
      </c>
      <c r="BJ2900" s="6">
        <f t="shared" si="856"/>
        <v>0</v>
      </c>
      <c r="BK2900" s="6">
        <f t="shared" si="861"/>
        <v>0</v>
      </c>
      <c r="BL2900" s="6">
        <f t="shared" si="862"/>
        <v>0</v>
      </c>
      <c r="BM2900" s="6">
        <f t="shared" si="863"/>
        <v>1</v>
      </c>
      <c r="BN2900" s="6">
        <f t="shared" si="864"/>
        <v>1</v>
      </c>
      <c r="BO2900" s="6">
        <f t="shared" si="865"/>
        <v>0</v>
      </c>
      <c r="BP2900" s="6">
        <f t="shared" si="866"/>
        <v>0</v>
      </c>
      <c r="BQ2900" s="6">
        <f t="shared" si="870"/>
        <v>1</v>
      </c>
      <c r="BR2900" s="6">
        <f t="shared" si="871"/>
        <v>1</v>
      </c>
      <c r="BS2900" s="6">
        <f t="shared" si="873"/>
        <v>0</v>
      </c>
      <c r="BT2900" s="6">
        <f t="shared" si="874"/>
        <v>0</v>
      </c>
      <c r="CT2900" s="6">
        <f t="shared" si="872"/>
        <v>4</v>
      </c>
      <c r="CX2900" s="6" t="str">
        <f t="shared" si="851"/>
        <v>A</v>
      </c>
      <c r="CY2900" s="87">
        <f t="shared" si="852"/>
        <v>2807</v>
      </c>
      <c r="CZ2900" s="87">
        <f t="shared" si="853"/>
        <v>0</v>
      </c>
      <c r="DA2900" s="6" t="str">
        <f t="shared" si="854"/>
        <v>na</v>
      </c>
      <c r="DV2900" s="90"/>
      <c r="DW2900" s="57"/>
      <c r="EA2900" s="50"/>
    </row>
    <row r="2901" spans="1:131" hidden="1" x14ac:dyDescent="0.2">
      <c r="A2901" s="46">
        <v>6532</v>
      </c>
      <c r="B2901" s="46">
        <f t="shared" si="867"/>
        <v>7</v>
      </c>
      <c r="C2901" s="46">
        <f t="shared" si="868"/>
        <v>24</v>
      </c>
      <c r="D2901" s="46">
        <f t="shared" si="869"/>
        <v>2</v>
      </c>
      <c r="E2901" s="85">
        <v>36946</v>
      </c>
      <c r="F2901" s="94" t="s">
        <v>572</v>
      </c>
      <c r="G2901" s="93" t="s">
        <v>310</v>
      </c>
      <c r="H2901" s="93" t="s">
        <v>307</v>
      </c>
      <c r="I2901" s="93">
        <v>1</v>
      </c>
      <c r="J2901" s="93">
        <v>1</v>
      </c>
      <c r="K2901" s="93" t="s">
        <v>36</v>
      </c>
      <c r="L2901" s="97">
        <v>6555</v>
      </c>
      <c r="M2901" s="4" t="s">
        <v>4217</v>
      </c>
      <c r="N2901" s="50">
        <v>22</v>
      </c>
      <c r="O2901" s="7">
        <v>32</v>
      </c>
      <c r="P2901" s="7">
        <v>8</v>
      </c>
      <c r="Q2901" s="7">
        <v>6</v>
      </c>
      <c r="R2901" s="7">
        <v>18</v>
      </c>
      <c r="S2901" s="7">
        <v>24</v>
      </c>
      <c r="T2901" s="7">
        <v>49</v>
      </c>
      <c r="U2901" s="7">
        <v>30</v>
      </c>
      <c r="V2901" s="7">
        <v>3</v>
      </c>
      <c r="W2901" s="7">
        <v>6</v>
      </c>
      <c r="X2901" s="7">
        <v>0</v>
      </c>
      <c r="Y2901" s="7">
        <v>3</v>
      </c>
      <c r="Z2901" s="7">
        <v>6</v>
      </c>
      <c r="AA2901" s="7">
        <v>9</v>
      </c>
      <c r="AB2901" s="7">
        <v>13</v>
      </c>
      <c r="AC2901" s="7">
        <v>11</v>
      </c>
      <c r="AD2901" s="83">
        <v>1</v>
      </c>
      <c r="AE2901" s="83">
        <v>1</v>
      </c>
      <c r="AF2901" s="5">
        <v>0</v>
      </c>
      <c r="AG2901" s="5">
        <v>0</v>
      </c>
      <c r="AH2901" s="83" t="s">
        <v>2884</v>
      </c>
      <c r="AK2901" s="6">
        <f t="shared" si="857"/>
        <v>42624</v>
      </c>
      <c r="AL2901" s="98">
        <f>AK2901/COUNTIF(G$2870:G2901,"H")</f>
        <v>2841.6</v>
      </c>
      <c r="AM2901" s="98">
        <f t="shared" si="858"/>
        <v>62434</v>
      </c>
      <c r="AN2901" s="98">
        <f>AM2901/COUNTIF(G$2870:G2901,"A")</f>
        <v>3672.5882352941176</v>
      </c>
      <c r="BG2901" s="6">
        <f t="shared" si="859"/>
        <v>0</v>
      </c>
      <c r="BH2901" s="6">
        <f t="shared" si="855"/>
        <v>0</v>
      </c>
      <c r="BI2901" s="6">
        <f t="shared" si="860"/>
        <v>1</v>
      </c>
      <c r="BJ2901" s="6">
        <f t="shared" si="856"/>
        <v>1</v>
      </c>
      <c r="BK2901" s="6">
        <f t="shared" si="861"/>
        <v>0</v>
      </c>
      <c r="BL2901" s="6">
        <f t="shared" si="862"/>
        <v>0</v>
      </c>
      <c r="BM2901" s="6">
        <f t="shared" si="863"/>
        <v>1</v>
      </c>
      <c r="BN2901" s="6">
        <f t="shared" si="864"/>
        <v>2</v>
      </c>
      <c r="BO2901" s="6">
        <f t="shared" si="865"/>
        <v>1</v>
      </c>
      <c r="BP2901" s="6">
        <f t="shared" si="866"/>
        <v>1</v>
      </c>
      <c r="BQ2901" s="6">
        <f t="shared" si="870"/>
        <v>1</v>
      </c>
      <c r="BR2901" s="6">
        <f t="shared" si="871"/>
        <v>2</v>
      </c>
      <c r="BS2901" s="6">
        <f t="shared" si="873"/>
        <v>1</v>
      </c>
      <c r="BT2901" s="6">
        <f t="shared" si="874"/>
        <v>1</v>
      </c>
      <c r="CT2901" s="6">
        <f t="shared" si="872"/>
        <v>3</v>
      </c>
      <c r="CX2901" s="6" t="str">
        <f t="shared" si="851"/>
        <v>A</v>
      </c>
      <c r="CY2901" s="87">
        <f t="shared" si="852"/>
        <v>6555</v>
      </c>
      <c r="CZ2901" s="87">
        <f t="shared" si="853"/>
        <v>0</v>
      </c>
      <c r="DA2901" s="6" t="str">
        <f t="shared" si="854"/>
        <v>na</v>
      </c>
      <c r="DV2901" s="90"/>
      <c r="DW2901" s="57"/>
      <c r="EA2901" s="50"/>
    </row>
    <row r="2902" spans="1:131" hidden="1" x14ac:dyDescent="0.2">
      <c r="A2902" s="46">
        <v>6533</v>
      </c>
      <c r="B2902" s="46">
        <f t="shared" si="867"/>
        <v>7</v>
      </c>
      <c r="C2902" s="46">
        <f t="shared" si="868"/>
        <v>3</v>
      </c>
      <c r="D2902" s="46">
        <f t="shared" si="869"/>
        <v>3</v>
      </c>
      <c r="E2902" s="85">
        <v>36953</v>
      </c>
      <c r="F2902" s="94" t="s">
        <v>3455</v>
      </c>
      <c r="G2902" s="93" t="s">
        <v>103</v>
      </c>
      <c r="H2902" s="93" t="s">
        <v>307</v>
      </c>
      <c r="I2902" s="93">
        <v>1</v>
      </c>
      <c r="J2902" s="93">
        <v>1</v>
      </c>
      <c r="K2902" s="93" t="s">
        <v>3298</v>
      </c>
      <c r="L2902" s="97">
        <v>4553</v>
      </c>
      <c r="M2902" s="4" t="s">
        <v>4218</v>
      </c>
      <c r="N2902" s="50">
        <v>23</v>
      </c>
      <c r="O2902" s="7">
        <v>33</v>
      </c>
      <c r="P2902" s="7">
        <v>8</v>
      </c>
      <c r="Q2902" s="7">
        <v>7</v>
      </c>
      <c r="R2902" s="7">
        <v>18</v>
      </c>
      <c r="S2902" s="7">
        <v>25</v>
      </c>
      <c r="T2902" s="7">
        <v>50</v>
      </c>
      <c r="U2902" s="7">
        <v>31</v>
      </c>
      <c r="V2902" s="7">
        <v>5</v>
      </c>
      <c r="W2902" s="7">
        <v>2</v>
      </c>
      <c r="X2902" s="7">
        <v>7</v>
      </c>
      <c r="Y2902" s="7">
        <v>4</v>
      </c>
      <c r="Z2902" s="7">
        <v>9</v>
      </c>
      <c r="AA2902" s="7">
        <v>0</v>
      </c>
      <c r="AB2902" s="7">
        <v>17</v>
      </c>
      <c r="AC2902" s="7">
        <v>11</v>
      </c>
      <c r="AD2902" s="83">
        <v>0</v>
      </c>
      <c r="AE2902" s="83">
        <v>0</v>
      </c>
      <c r="AF2902" s="5">
        <v>0</v>
      </c>
      <c r="AG2902" s="5">
        <v>0</v>
      </c>
      <c r="AH2902" s="83"/>
      <c r="AK2902" s="6">
        <f t="shared" si="857"/>
        <v>47177</v>
      </c>
      <c r="AL2902" s="98">
        <f>AK2902/COUNTIF(G$2870:G2902,"H")</f>
        <v>2948.5625</v>
      </c>
      <c r="AM2902" s="98">
        <f t="shared" si="858"/>
        <v>62434</v>
      </c>
      <c r="AN2902" s="98">
        <f>AM2902/COUNTIF(G$2870:G2902,"A")</f>
        <v>3672.5882352941176</v>
      </c>
      <c r="BG2902" s="6">
        <f t="shared" si="859"/>
        <v>0</v>
      </c>
      <c r="BH2902" s="6">
        <f t="shared" si="855"/>
        <v>0</v>
      </c>
      <c r="BI2902" s="6">
        <f t="shared" si="860"/>
        <v>1</v>
      </c>
      <c r="BJ2902" s="6">
        <f t="shared" si="856"/>
        <v>2</v>
      </c>
      <c r="BK2902" s="6">
        <f t="shared" si="861"/>
        <v>0</v>
      </c>
      <c r="BL2902" s="6">
        <f t="shared" si="862"/>
        <v>0</v>
      </c>
      <c r="BM2902" s="6">
        <f t="shared" si="863"/>
        <v>1</v>
      </c>
      <c r="BN2902" s="6">
        <f t="shared" si="864"/>
        <v>3</v>
      </c>
      <c r="BO2902" s="6">
        <f t="shared" si="865"/>
        <v>1</v>
      </c>
      <c r="BP2902" s="6">
        <f t="shared" si="866"/>
        <v>2</v>
      </c>
      <c r="BQ2902" s="6">
        <f t="shared" si="870"/>
        <v>1</v>
      </c>
      <c r="BR2902" s="6">
        <f t="shared" si="871"/>
        <v>3</v>
      </c>
      <c r="BS2902" s="6">
        <f t="shared" si="873"/>
        <v>1</v>
      </c>
      <c r="BT2902" s="6">
        <f t="shared" si="874"/>
        <v>2</v>
      </c>
      <c r="CT2902" s="6">
        <f t="shared" si="872"/>
        <v>12</v>
      </c>
      <c r="CX2902" s="6" t="str">
        <f t="shared" si="851"/>
        <v>H</v>
      </c>
      <c r="CY2902" s="87">
        <f t="shared" si="852"/>
        <v>4553</v>
      </c>
      <c r="CZ2902" s="87">
        <f t="shared" si="853"/>
        <v>0</v>
      </c>
      <c r="DA2902" s="6">
        <f t="shared" si="854"/>
        <v>4553</v>
      </c>
      <c r="DV2902" s="90"/>
      <c r="DW2902" s="57"/>
      <c r="EA2902" s="50"/>
    </row>
    <row r="2903" spans="1:131" hidden="1" x14ac:dyDescent="0.2">
      <c r="A2903" s="46">
        <v>6534</v>
      </c>
      <c r="B2903" s="46">
        <f t="shared" si="867"/>
        <v>3</v>
      </c>
      <c r="C2903" s="46">
        <f t="shared" si="868"/>
        <v>6</v>
      </c>
      <c r="D2903" s="46">
        <f t="shared" si="869"/>
        <v>3</v>
      </c>
      <c r="E2903" s="85">
        <v>36956</v>
      </c>
      <c r="F2903" s="94" t="s">
        <v>10</v>
      </c>
      <c r="G2903" s="93" t="s">
        <v>103</v>
      </c>
      <c r="H2903" s="93" t="s">
        <v>306</v>
      </c>
      <c r="I2903" s="93">
        <v>1</v>
      </c>
      <c r="J2903" s="93">
        <v>0</v>
      </c>
      <c r="K2903" s="93" t="s">
        <v>1296</v>
      </c>
      <c r="L2903" s="97">
        <v>2144</v>
      </c>
      <c r="M2903" s="57" t="s">
        <v>2505</v>
      </c>
      <c r="N2903" s="50">
        <v>21</v>
      </c>
      <c r="O2903" s="7">
        <v>34</v>
      </c>
      <c r="P2903" s="7">
        <v>9</v>
      </c>
      <c r="Q2903" s="7">
        <v>7</v>
      </c>
      <c r="R2903" s="7">
        <v>18</v>
      </c>
      <c r="S2903" s="7">
        <v>26</v>
      </c>
      <c r="T2903" s="7">
        <v>50</v>
      </c>
      <c r="U2903" s="7">
        <v>34</v>
      </c>
      <c r="V2903" s="7">
        <v>7</v>
      </c>
      <c r="W2903" s="7">
        <v>3</v>
      </c>
      <c r="X2903" s="7">
        <v>6</v>
      </c>
      <c r="Y2903" s="7">
        <v>3</v>
      </c>
      <c r="Z2903" s="7">
        <v>7</v>
      </c>
      <c r="AA2903" s="7">
        <v>3</v>
      </c>
      <c r="AB2903" s="7">
        <v>10</v>
      </c>
      <c r="AC2903" s="7">
        <v>9</v>
      </c>
      <c r="AD2903" s="83">
        <v>0</v>
      </c>
      <c r="AE2903" s="83">
        <v>1</v>
      </c>
      <c r="AF2903" s="5">
        <v>0</v>
      </c>
      <c r="AG2903" s="5">
        <v>1</v>
      </c>
      <c r="AH2903" s="83"/>
      <c r="AK2903" s="6">
        <f t="shared" si="857"/>
        <v>49321</v>
      </c>
      <c r="AL2903" s="98">
        <f>AK2903/COUNTIF(G$2870:G2903,"H")</f>
        <v>2901.2352941176468</v>
      </c>
      <c r="AM2903" s="98">
        <f t="shared" si="858"/>
        <v>62434</v>
      </c>
      <c r="AN2903" s="98">
        <f>AM2903/COUNTIF(G$2870:G2903,"A")</f>
        <v>3672.5882352941176</v>
      </c>
      <c r="BG2903" s="6">
        <f t="shared" si="859"/>
        <v>1</v>
      </c>
      <c r="BH2903" s="6">
        <f t="shared" si="855"/>
        <v>1</v>
      </c>
      <c r="BI2903" s="6">
        <f t="shared" si="860"/>
        <v>0</v>
      </c>
      <c r="BJ2903" s="6">
        <f t="shared" si="856"/>
        <v>0</v>
      </c>
      <c r="BK2903" s="6">
        <f t="shared" si="861"/>
        <v>0</v>
      </c>
      <c r="BL2903" s="6">
        <f t="shared" si="862"/>
        <v>0</v>
      </c>
      <c r="BM2903" s="6">
        <f t="shared" si="863"/>
        <v>1</v>
      </c>
      <c r="BN2903" s="6">
        <f t="shared" si="864"/>
        <v>4</v>
      </c>
      <c r="BO2903" s="6">
        <f t="shared" si="865"/>
        <v>0</v>
      </c>
      <c r="BP2903" s="6">
        <f t="shared" si="866"/>
        <v>0</v>
      </c>
      <c r="BQ2903" s="6">
        <f t="shared" si="870"/>
        <v>1</v>
      </c>
      <c r="BR2903" s="6">
        <f t="shared" si="871"/>
        <v>4</v>
      </c>
      <c r="BS2903" s="6">
        <f t="shared" si="873"/>
        <v>0</v>
      </c>
      <c r="BT2903" s="6">
        <f t="shared" si="874"/>
        <v>0</v>
      </c>
      <c r="CT2903" s="6">
        <f t="shared" si="872"/>
        <v>13</v>
      </c>
      <c r="CX2903" s="6" t="str">
        <f t="shared" si="851"/>
        <v>H</v>
      </c>
      <c r="CY2903" s="87">
        <f t="shared" si="852"/>
        <v>2144</v>
      </c>
      <c r="CZ2903" s="87">
        <f t="shared" si="853"/>
        <v>0</v>
      </c>
      <c r="DA2903" s="6">
        <f t="shared" si="854"/>
        <v>2144</v>
      </c>
      <c r="DV2903" s="90"/>
      <c r="DW2903" s="57"/>
      <c r="EA2903" s="50"/>
    </row>
    <row r="2904" spans="1:131" hidden="1" x14ac:dyDescent="0.2">
      <c r="A2904" s="46">
        <v>6535</v>
      </c>
      <c r="B2904" s="46">
        <f t="shared" si="867"/>
        <v>7</v>
      </c>
      <c r="C2904" s="46">
        <f t="shared" si="868"/>
        <v>10</v>
      </c>
      <c r="D2904" s="46">
        <f t="shared" si="869"/>
        <v>3</v>
      </c>
      <c r="E2904" s="85">
        <v>36960</v>
      </c>
      <c r="F2904" s="94" t="s">
        <v>243</v>
      </c>
      <c r="G2904" s="93" t="s">
        <v>310</v>
      </c>
      <c r="H2904" s="93" t="s">
        <v>306</v>
      </c>
      <c r="I2904" s="93">
        <v>3</v>
      </c>
      <c r="J2904" s="93">
        <v>1</v>
      </c>
      <c r="K2904" s="93" t="s">
        <v>3298</v>
      </c>
      <c r="L2904" s="97">
        <v>2405</v>
      </c>
      <c r="M2904" s="4" t="s">
        <v>4219</v>
      </c>
      <c r="N2904" s="50">
        <v>20</v>
      </c>
      <c r="O2904" s="7">
        <v>35</v>
      </c>
      <c r="P2904" s="7">
        <v>10</v>
      </c>
      <c r="Q2904" s="7">
        <v>7</v>
      </c>
      <c r="R2904" s="7">
        <v>18</v>
      </c>
      <c r="S2904" s="7">
        <v>29</v>
      </c>
      <c r="T2904" s="7">
        <v>51</v>
      </c>
      <c r="U2904" s="7">
        <v>37</v>
      </c>
      <c r="V2904" s="7">
        <v>9</v>
      </c>
      <c r="W2904" s="7">
        <v>4</v>
      </c>
      <c r="X2904" s="7">
        <v>4</v>
      </c>
      <c r="Y2904" s="7">
        <v>7</v>
      </c>
      <c r="Z2904" s="7">
        <v>4</v>
      </c>
      <c r="AA2904" s="7">
        <v>5</v>
      </c>
      <c r="AB2904" s="7">
        <v>16</v>
      </c>
      <c r="AC2904" s="7">
        <v>9</v>
      </c>
      <c r="AD2904" s="83">
        <v>2</v>
      </c>
      <c r="AE2904" s="83">
        <v>1</v>
      </c>
      <c r="AF2904" s="5">
        <v>0</v>
      </c>
      <c r="AG2904" s="5">
        <v>0</v>
      </c>
      <c r="AH2904" s="83" t="s">
        <v>2506</v>
      </c>
      <c r="AK2904" s="6">
        <f t="shared" si="857"/>
        <v>49321</v>
      </c>
      <c r="AL2904" s="98">
        <f>AK2904/COUNTIF(G$2870:G2904,"H")</f>
        <v>2901.2352941176468</v>
      </c>
      <c r="AM2904" s="98">
        <f t="shared" si="858"/>
        <v>64839</v>
      </c>
      <c r="AN2904" s="98">
        <f>AM2904/COUNTIF(G$2870:G2904,"A")</f>
        <v>3602.1666666666665</v>
      </c>
      <c r="BG2904" s="6">
        <f t="shared" si="859"/>
        <v>1</v>
      </c>
      <c r="BH2904" s="6">
        <f t="shared" si="855"/>
        <v>2</v>
      </c>
      <c r="BI2904" s="6">
        <f t="shared" si="860"/>
        <v>0</v>
      </c>
      <c r="BJ2904" s="6">
        <f t="shared" si="856"/>
        <v>0</v>
      </c>
      <c r="BK2904" s="6">
        <f t="shared" si="861"/>
        <v>0</v>
      </c>
      <c r="BL2904" s="6">
        <f t="shared" si="862"/>
        <v>0</v>
      </c>
      <c r="BM2904" s="6">
        <f t="shared" si="863"/>
        <v>1</v>
      </c>
      <c r="BN2904" s="6">
        <f t="shared" si="864"/>
        <v>5</v>
      </c>
      <c r="BO2904" s="6">
        <f t="shared" si="865"/>
        <v>0</v>
      </c>
      <c r="BP2904" s="6">
        <f t="shared" si="866"/>
        <v>0</v>
      </c>
      <c r="BQ2904" s="6">
        <f t="shared" si="870"/>
        <v>1</v>
      </c>
      <c r="BR2904" s="6">
        <f t="shared" si="871"/>
        <v>5</v>
      </c>
      <c r="BS2904" s="6">
        <f t="shared" si="873"/>
        <v>1</v>
      </c>
      <c r="BT2904" s="6">
        <f t="shared" si="874"/>
        <v>1</v>
      </c>
      <c r="CT2904" s="6">
        <f t="shared" si="872"/>
        <v>13</v>
      </c>
      <c r="CX2904" s="6" t="str">
        <f t="shared" si="851"/>
        <v>A</v>
      </c>
      <c r="CY2904" s="87">
        <f t="shared" si="852"/>
        <v>2405</v>
      </c>
      <c r="CZ2904" s="87">
        <f t="shared" si="853"/>
        <v>0</v>
      </c>
      <c r="DA2904" s="6" t="str">
        <f t="shared" si="854"/>
        <v>na</v>
      </c>
      <c r="DV2904" s="90"/>
      <c r="DW2904" s="57"/>
      <c r="EA2904" s="50"/>
    </row>
    <row r="2905" spans="1:131" hidden="1" x14ac:dyDescent="0.2">
      <c r="A2905" s="46">
        <v>6536</v>
      </c>
      <c r="B2905" s="46">
        <f t="shared" si="867"/>
        <v>3</v>
      </c>
      <c r="C2905" s="46">
        <f t="shared" si="868"/>
        <v>13</v>
      </c>
      <c r="D2905" s="46">
        <f t="shared" si="869"/>
        <v>3</v>
      </c>
      <c r="E2905" s="85">
        <v>36963</v>
      </c>
      <c r="F2905" s="94" t="s">
        <v>3369</v>
      </c>
      <c r="G2905" s="93" t="s">
        <v>103</v>
      </c>
      <c r="H2905" s="93" t="s">
        <v>306</v>
      </c>
      <c r="I2905" s="93">
        <v>2</v>
      </c>
      <c r="J2905" s="93">
        <v>0</v>
      </c>
      <c r="K2905" s="93" t="s">
        <v>1296</v>
      </c>
      <c r="L2905" s="97">
        <v>3244</v>
      </c>
      <c r="M2905" s="57" t="s">
        <v>1320</v>
      </c>
      <c r="N2905" s="50">
        <v>17</v>
      </c>
      <c r="O2905" s="7">
        <v>36</v>
      </c>
      <c r="P2905" s="7">
        <v>11</v>
      </c>
      <c r="Q2905" s="7">
        <v>7</v>
      </c>
      <c r="R2905" s="7">
        <v>18</v>
      </c>
      <c r="S2905" s="7">
        <v>31</v>
      </c>
      <c r="T2905" s="7">
        <v>51</v>
      </c>
      <c r="U2905" s="7">
        <v>40</v>
      </c>
      <c r="V2905" s="7">
        <v>7</v>
      </c>
      <c r="W2905" s="7">
        <v>5</v>
      </c>
      <c r="X2905" s="7">
        <v>1</v>
      </c>
      <c r="Y2905" s="7">
        <v>5</v>
      </c>
      <c r="Z2905" s="7">
        <v>8</v>
      </c>
      <c r="AA2905" s="7">
        <v>7</v>
      </c>
      <c r="AB2905" s="7">
        <v>10</v>
      </c>
      <c r="AC2905" s="7">
        <v>18</v>
      </c>
      <c r="AD2905" s="83">
        <v>1</v>
      </c>
      <c r="AE2905" s="83">
        <v>3</v>
      </c>
      <c r="AF2905" s="5">
        <v>0</v>
      </c>
      <c r="AG2905" s="5">
        <v>0</v>
      </c>
      <c r="AH2905" s="83" t="s">
        <v>1996</v>
      </c>
      <c r="AK2905" s="6">
        <f t="shared" si="857"/>
        <v>52565</v>
      </c>
      <c r="AL2905" s="98">
        <f>AK2905/COUNTIF(G$2870:G2905,"H")</f>
        <v>2920.2777777777778</v>
      </c>
      <c r="AM2905" s="98">
        <f t="shared" si="858"/>
        <v>64839</v>
      </c>
      <c r="AN2905" s="98">
        <f>AM2905/COUNTIF(G$2870:G2905,"A")</f>
        <v>3602.1666666666665</v>
      </c>
      <c r="BG2905" s="6">
        <f t="shared" si="859"/>
        <v>1</v>
      </c>
      <c r="BH2905" s="6">
        <f t="shared" si="855"/>
        <v>3</v>
      </c>
      <c r="BI2905" s="6">
        <f t="shared" si="860"/>
        <v>0</v>
      </c>
      <c r="BJ2905" s="6">
        <f t="shared" si="856"/>
        <v>0</v>
      </c>
      <c r="BK2905" s="6">
        <f t="shared" si="861"/>
        <v>0</v>
      </c>
      <c r="BL2905" s="6">
        <f t="shared" si="862"/>
        <v>0</v>
      </c>
      <c r="BM2905" s="6">
        <f t="shared" si="863"/>
        <v>1</v>
      </c>
      <c r="BN2905" s="6">
        <f t="shared" si="864"/>
        <v>6</v>
      </c>
      <c r="BO2905" s="6">
        <f t="shared" si="865"/>
        <v>0</v>
      </c>
      <c r="BP2905" s="6">
        <f t="shared" si="866"/>
        <v>0</v>
      </c>
      <c r="BQ2905" s="6">
        <f t="shared" si="870"/>
        <v>1</v>
      </c>
      <c r="BR2905" s="6">
        <f t="shared" si="871"/>
        <v>6</v>
      </c>
      <c r="BS2905" s="6">
        <f t="shared" si="873"/>
        <v>0</v>
      </c>
      <c r="BT2905" s="6">
        <f t="shared" si="874"/>
        <v>0</v>
      </c>
      <c r="CT2905" s="6">
        <f t="shared" si="872"/>
        <v>8</v>
      </c>
      <c r="CX2905" s="6" t="str">
        <f t="shared" si="851"/>
        <v>H</v>
      </c>
      <c r="CY2905" s="87">
        <f t="shared" si="852"/>
        <v>3244</v>
      </c>
      <c r="CZ2905" s="87">
        <f t="shared" si="853"/>
        <v>0</v>
      </c>
      <c r="DA2905" s="6">
        <f t="shared" si="854"/>
        <v>3244</v>
      </c>
      <c r="DV2905" s="90"/>
      <c r="DW2905" s="57"/>
      <c r="EA2905" s="91"/>
    </row>
    <row r="2906" spans="1:131" hidden="1" x14ac:dyDescent="0.2">
      <c r="A2906" s="46">
        <v>6537</v>
      </c>
      <c r="B2906" s="46">
        <f t="shared" si="867"/>
        <v>7</v>
      </c>
      <c r="C2906" s="46">
        <f t="shared" si="868"/>
        <v>17</v>
      </c>
      <c r="D2906" s="46">
        <f t="shared" si="869"/>
        <v>3</v>
      </c>
      <c r="E2906" s="85">
        <v>36967</v>
      </c>
      <c r="F2906" s="94" t="s">
        <v>2571</v>
      </c>
      <c r="G2906" s="93" t="s">
        <v>103</v>
      </c>
      <c r="H2906" s="93" t="s">
        <v>307</v>
      </c>
      <c r="I2906" s="93">
        <v>0</v>
      </c>
      <c r="J2906" s="93">
        <v>0</v>
      </c>
      <c r="K2906" s="93" t="s">
        <v>36</v>
      </c>
      <c r="L2906" s="97">
        <v>3506</v>
      </c>
      <c r="N2906" s="50">
        <v>18</v>
      </c>
      <c r="O2906" s="7">
        <v>37</v>
      </c>
      <c r="P2906" s="7">
        <v>11</v>
      </c>
      <c r="Q2906" s="7">
        <v>8</v>
      </c>
      <c r="R2906" s="7">
        <v>18</v>
      </c>
      <c r="S2906" s="7">
        <v>31</v>
      </c>
      <c r="T2906" s="7">
        <v>51</v>
      </c>
      <c r="U2906" s="7">
        <v>41</v>
      </c>
      <c r="V2906" s="7">
        <v>3</v>
      </c>
      <c r="W2906" s="7">
        <v>4</v>
      </c>
      <c r="X2906" s="7">
        <v>7</v>
      </c>
      <c r="Y2906" s="7">
        <v>3</v>
      </c>
      <c r="Z2906" s="7">
        <v>8</v>
      </c>
      <c r="AA2906" s="7">
        <v>3</v>
      </c>
      <c r="AB2906" s="7">
        <v>18</v>
      </c>
      <c r="AC2906" s="7">
        <v>12</v>
      </c>
      <c r="AD2906" s="83">
        <v>2</v>
      </c>
      <c r="AE2906" s="83">
        <v>1</v>
      </c>
      <c r="AF2906" s="5">
        <v>0</v>
      </c>
      <c r="AG2906" s="5">
        <v>0</v>
      </c>
      <c r="AH2906" s="83" t="s">
        <v>1321</v>
      </c>
      <c r="AK2906" s="6">
        <f t="shared" si="857"/>
        <v>56071</v>
      </c>
      <c r="AL2906" s="98">
        <f>AK2906/COUNTIF(G$2870:G2906,"H")</f>
        <v>2951.1052631578946</v>
      </c>
      <c r="AM2906" s="98">
        <f t="shared" si="858"/>
        <v>64839</v>
      </c>
      <c r="AN2906" s="98">
        <f>AM2906/COUNTIF(G$2870:G2906,"A")</f>
        <v>3602.1666666666665</v>
      </c>
      <c r="BG2906" s="6">
        <f t="shared" si="859"/>
        <v>0</v>
      </c>
      <c r="BH2906" s="6">
        <f t="shared" si="855"/>
        <v>0</v>
      </c>
      <c r="BI2906" s="6">
        <f t="shared" si="860"/>
        <v>1</v>
      </c>
      <c r="BJ2906" s="6">
        <f t="shared" si="856"/>
        <v>1</v>
      </c>
      <c r="BK2906" s="6">
        <f t="shared" si="861"/>
        <v>0</v>
      </c>
      <c r="BL2906" s="6">
        <f t="shared" si="862"/>
        <v>0</v>
      </c>
      <c r="BM2906" s="6">
        <f t="shared" si="863"/>
        <v>1</v>
      </c>
      <c r="BN2906" s="6">
        <f t="shared" si="864"/>
        <v>7</v>
      </c>
      <c r="BO2906" s="6">
        <f t="shared" si="865"/>
        <v>1</v>
      </c>
      <c r="BP2906" s="6">
        <f t="shared" si="866"/>
        <v>1</v>
      </c>
      <c r="BQ2906" s="6">
        <f t="shared" si="870"/>
        <v>0</v>
      </c>
      <c r="BR2906" s="6">
        <f t="shared" si="871"/>
        <v>0</v>
      </c>
      <c r="BS2906" s="6">
        <f t="shared" si="873"/>
        <v>0</v>
      </c>
      <c r="BT2906" s="6">
        <f t="shared" si="874"/>
        <v>0</v>
      </c>
      <c r="CT2906" s="6">
        <f t="shared" si="872"/>
        <v>10</v>
      </c>
      <c r="CX2906" s="6" t="str">
        <f t="shared" ref="CX2906:CX2969" si="875">G2906</f>
        <v>H</v>
      </c>
      <c r="CY2906" s="87">
        <f t="shared" ref="CY2906:CY2969" si="876">L2906</f>
        <v>3506</v>
      </c>
      <c r="CZ2906" s="87">
        <f t="shared" ref="CZ2906:CZ2969" si="877">AY2906</f>
        <v>0</v>
      </c>
      <c r="DA2906" s="6">
        <f t="shared" ref="DA2906:DA2969" si="878">IF(CX2906="H",CY2906-CZ2906,"na")</f>
        <v>3506</v>
      </c>
      <c r="DV2906" s="90"/>
      <c r="DW2906" s="57"/>
      <c r="EA2906" s="91"/>
    </row>
    <row r="2907" spans="1:131" hidden="1" x14ac:dyDescent="0.2">
      <c r="A2907" s="46">
        <v>6538</v>
      </c>
      <c r="B2907" s="46">
        <f t="shared" si="867"/>
        <v>3</v>
      </c>
      <c r="C2907" s="46">
        <f t="shared" si="868"/>
        <v>20</v>
      </c>
      <c r="D2907" s="46">
        <f t="shared" si="869"/>
        <v>3</v>
      </c>
      <c r="E2907" s="85">
        <v>36970</v>
      </c>
      <c r="F2907" s="94" t="s">
        <v>3105</v>
      </c>
      <c r="G2907" s="93" t="s">
        <v>310</v>
      </c>
      <c r="H2907" s="93" t="s">
        <v>307</v>
      </c>
      <c r="I2907" s="93">
        <v>1</v>
      </c>
      <c r="J2907" s="93">
        <v>1</v>
      </c>
      <c r="K2907" s="93" t="s">
        <v>1296</v>
      </c>
      <c r="L2907" s="97">
        <v>2669</v>
      </c>
      <c r="M2907" s="57" t="s">
        <v>4220</v>
      </c>
      <c r="N2907" s="50">
        <v>17</v>
      </c>
      <c r="O2907" s="7">
        <v>38</v>
      </c>
      <c r="P2907" s="7">
        <v>11</v>
      </c>
      <c r="Q2907" s="7">
        <v>9</v>
      </c>
      <c r="R2907" s="7">
        <v>18</v>
      </c>
      <c r="S2907" s="7">
        <v>32</v>
      </c>
      <c r="T2907" s="7">
        <v>52</v>
      </c>
      <c r="U2907" s="7">
        <v>42</v>
      </c>
      <c r="V2907" s="7">
        <v>2</v>
      </c>
      <c r="W2907" s="7">
        <v>6</v>
      </c>
      <c r="X2907" s="7">
        <v>0</v>
      </c>
      <c r="Y2907" s="7">
        <v>6</v>
      </c>
      <c r="Z2907" s="7">
        <v>1</v>
      </c>
      <c r="AA2907" s="7">
        <v>7</v>
      </c>
      <c r="AB2907" s="7">
        <v>14</v>
      </c>
      <c r="AC2907" s="7">
        <v>8</v>
      </c>
      <c r="AD2907" s="83">
        <v>1</v>
      </c>
      <c r="AE2907" s="83">
        <v>0</v>
      </c>
      <c r="AF2907" s="5">
        <v>0</v>
      </c>
      <c r="AG2907" s="5">
        <v>0</v>
      </c>
      <c r="AH2907" s="83" t="s">
        <v>1928</v>
      </c>
      <c r="AK2907" s="6">
        <f t="shared" si="857"/>
        <v>56071</v>
      </c>
      <c r="AL2907" s="98">
        <f>AK2907/COUNTIF(G$2870:G2907,"H")</f>
        <v>2951.1052631578946</v>
      </c>
      <c r="AM2907" s="98">
        <f t="shared" si="858"/>
        <v>67508</v>
      </c>
      <c r="AN2907" s="98">
        <f>AM2907/COUNTIF(G$2870:G2907,"A")</f>
        <v>3553.0526315789475</v>
      </c>
      <c r="BG2907" s="6">
        <f t="shared" si="859"/>
        <v>0</v>
      </c>
      <c r="BH2907" s="6">
        <f t="shared" ref="BH2907:BH2970" si="879">IF(H2907="W",BH2906+1,0)</f>
        <v>0</v>
      </c>
      <c r="BI2907" s="6">
        <f t="shared" si="860"/>
        <v>1</v>
      </c>
      <c r="BJ2907" s="6">
        <f t="shared" ref="BJ2907:BJ2970" si="880">IF(H2907="D",BJ2906+1,0)</f>
        <v>2</v>
      </c>
      <c r="BK2907" s="6">
        <f t="shared" si="861"/>
        <v>0</v>
      </c>
      <c r="BL2907" s="6">
        <f t="shared" si="862"/>
        <v>0</v>
      </c>
      <c r="BM2907" s="6">
        <f t="shared" si="863"/>
        <v>1</v>
      </c>
      <c r="BN2907" s="6">
        <f t="shared" si="864"/>
        <v>8</v>
      </c>
      <c r="BO2907" s="6">
        <f t="shared" si="865"/>
        <v>1</v>
      </c>
      <c r="BP2907" s="6">
        <f t="shared" si="866"/>
        <v>2</v>
      </c>
      <c r="BQ2907" s="6">
        <f t="shared" si="870"/>
        <v>1</v>
      </c>
      <c r="BR2907" s="6">
        <f t="shared" si="871"/>
        <v>1</v>
      </c>
      <c r="BS2907" s="6">
        <f t="shared" si="873"/>
        <v>1</v>
      </c>
      <c r="BT2907" s="6">
        <f t="shared" si="874"/>
        <v>1</v>
      </c>
      <c r="CT2907" s="6">
        <f t="shared" si="872"/>
        <v>2</v>
      </c>
      <c r="CX2907" s="6" t="str">
        <f t="shared" si="875"/>
        <v>A</v>
      </c>
      <c r="CY2907" s="87">
        <f t="shared" si="876"/>
        <v>2669</v>
      </c>
      <c r="CZ2907" s="87">
        <f t="shared" si="877"/>
        <v>0</v>
      </c>
      <c r="DA2907" s="6" t="str">
        <f t="shared" si="878"/>
        <v>na</v>
      </c>
      <c r="DV2907" s="90"/>
      <c r="DW2907" s="57"/>
      <c r="EA2907" s="50"/>
    </row>
    <row r="2908" spans="1:131" hidden="1" x14ac:dyDescent="0.2">
      <c r="A2908" s="46">
        <v>6539</v>
      </c>
      <c r="B2908" s="46">
        <f t="shared" si="867"/>
        <v>7</v>
      </c>
      <c r="C2908" s="46">
        <f t="shared" si="868"/>
        <v>24</v>
      </c>
      <c r="D2908" s="46">
        <f t="shared" si="869"/>
        <v>3</v>
      </c>
      <c r="E2908" s="85">
        <v>36974</v>
      </c>
      <c r="F2908" s="94" t="s">
        <v>3282</v>
      </c>
      <c r="G2908" s="93" t="s">
        <v>310</v>
      </c>
      <c r="H2908" s="93" t="s">
        <v>307</v>
      </c>
      <c r="I2908" s="93">
        <v>1</v>
      </c>
      <c r="J2908" s="93">
        <v>1</v>
      </c>
      <c r="K2908" s="93" t="s">
        <v>3337</v>
      </c>
      <c r="L2908" s="97">
        <v>4085</v>
      </c>
      <c r="M2908" s="57" t="s">
        <v>4221</v>
      </c>
      <c r="N2908" s="50">
        <v>17</v>
      </c>
      <c r="O2908" s="7">
        <v>39</v>
      </c>
      <c r="P2908" s="7">
        <v>11</v>
      </c>
      <c r="Q2908" s="7">
        <v>10</v>
      </c>
      <c r="R2908" s="7">
        <v>18</v>
      </c>
      <c r="S2908" s="7">
        <v>33</v>
      </c>
      <c r="T2908" s="7">
        <v>53</v>
      </c>
      <c r="U2908" s="7">
        <v>43</v>
      </c>
      <c r="V2908" s="7">
        <v>4</v>
      </c>
      <c r="W2908" s="7">
        <v>4</v>
      </c>
      <c r="X2908" s="7">
        <v>4</v>
      </c>
      <c r="Y2908" s="7">
        <v>3</v>
      </c>
      <c r="Z2908" s="7">
        <v>3</v>
      </c>
      <c r="AA2908" s="7">
        <v>5</v>
      </c>
      <c r="AB2908" s="7">
        <v>9</v>
      </c>
      <c r="AC2908" s="7">
        <v>19</v>
      </c>
      <c r="AD2908" s="83">
        <v>3</v>
      </c>
      <c r="AE2908" s="83">
        <v>2</v>
      </c>
      <c r="AF2908" s="5">
        <v>0</v>
      </c>
      <c r="AG2908" s="5">
        <v>0</v>
      </c>
      <c r="AH2908" s="83" t="s">
        <v>183</v>
      </c>
      <c r="AK2908" s="6">
        <f t="shared" si="857"/>
        <v>56071</v>
      </c>
      <c r="AL2908" s="98">
        <f>AK2908/COUNTIF(G$2870:G2908,"H")</f>
        <v>2951.1052631578946</v>
      </c>
      <c r="AM2908" s="98">
        <f t="shared" si="858"/>
        <v>71593</v>
      </c>
      <c r="AN2908" s="98">
        <f>AM2908/COUNTIF(G$2870:G2908,"A")</f>
        <v>3579.65</v>
      </c>
      <c r="BG2908" s="6">
        <f t="shared" si="859"/>
        <v>0</v>
      </c>
      <c r="BH2908" s="6">
        <f t="shared" si="879"/>
        <v>0</v>
      </c>
      <c r="BI2908" s="6">
        <f t="shared" si="860"/>
        <v>1</v>
      </c>
      <c r="BJ2908" s="6">
        <f t="shared" si="880"/>
        <v>3</v>
      </c>
      <c r="BK2908" s="6">
        <f t="shared" si="861"/>
        <v>0</v>
      </c>
      <c r="BL2908" s="6">
        <f t="shared" si="862"/>
        <v>0</v>
      </c>
      <c r="BM2908" s="6">
        <f t="shared" si="863"/>
        <v>1</v>
      </c>
      <c r="BN2908" s="6">
        <f t="shared" si="864"/>
        <v>9</v>
      </c>
      <c r="BO2908" s="6">
        <f t="shared" si="865"/>
        <v>1</v>
      </c>
      <c r="BP2908" s="6">
        <f t="shared" si="866"/>
        <v>3</v>
      </c>
      <c r="BQ2908" s="6">
        <f t="shared" si="870"/>
        <v>1</v>
      </c>
      <c r="BR2908" s="6">
        <f t="shared" si="871"/>
        <v>2</v>
      </c>
      <c r="BS2908" s="6">
        <f t="shared" si="873"/>
        <v>1</v>
      </c>
      <c r="BT2908" s="6">
        <f t="shared" si="874"/>
        <v>2</v>
      </c>
      <c r="CT2908" s="6">
        <f t="shared" si="872"/>
        <v>8</v>
      </c>
      <c r="CX2908" s="6" t="str">
        <f t="shared" si="875"/>
        <v>A</v>
      </c>
      <c r="CY2908" s="87">
        <f t="shared" si="876"/>
        <v>4085</v>
      </c>
      <c r="CZ2908" s="87">
        <f t="shared" si="877"/>
        <v>0</v>
      </c>
      <c r="DA2908" s="6" t="str">
        <f t="shared" si="878"/>
        <v>na</v>
      </c>
      <c r="DV2908" s="90"/>
      <c r="DW2908" s="57"/>
      <c r="EA2908" s="102"/>
    </row>
    <row r="2909" spans="1:131" hidden="1" x14ac:dyDescent="0.2">
      <c r="A2909" s="46">
        <v>6540</v>
      </c>
      <c r="B2909" s="46">
        <f t="shared" si="867"/>
        <v>7</v>
      </c>
      <c r="C2909" s="46">
        <f t="shared" si="868"/>
        <v>31</v>
      </c>
      <c r="D2909" s="46">
        <f t="shared" si="869"/>
        <v>3</v>
      </c>
      <c r="E2909" s="85">
        <v>36981</v>
      </c>
      <c r="F2909" s="94" t="s">
        <v>845</v>
      </c>
      <c r="G2909" s="93" t="s">
        <v>103</v>
      </c>
      <c r="H2909" s="93" t="s">
        <v>308</v>
      </c>
      <c r="I2909" s="93">
        <v>1</v>
      </c>
      <c r="J2909" s="93">
        <v>2</v>
      </c>
      <c r="K2909" s="93" t="s">
        <v>3337</v>
      </c>
      <c r="L2909" s="97">
        <v>3083</v>
      </c>
      <c r="M2909" s="57" t="s">
        <v>4222</v>
      </c>
      <c r="N2909" s="50">
        <v>18</v>
      </c>
      <c r="O2909" s="7">
        <v>40</v>
      </c>
      <c r="P2909" s="7">
        <v>11</v>
      </c>
      <c r="Q2909" s="7">
        <v>10</v>
      </c>
      <c r="R2909" s="7">
        <v>19</v>
      </c>
      <c r="S2909" s="7">
        <v>34</v>
      </c>
      <c r="T2909" s="7">
        <v>55</v>
      </c>
      <c r="U2909" s="7">
        <v>43</v>
      </c>
      <c r="V2909" s="7">
        <v>3</v>
      </c>
      <c r="W2909" s="7">
        <v>5</v>
      </c>
      <c r="X2909" s="7">
        <v>7</v>
      </c>
      <c r="Y2909" s="7">
        <v>3</v>
      </c>
      <c r="Z2909" s="7">
        <v>8</v>
      </c>
      <c r="AA2909" s="7">
        <v>4</v>
      </c>
      <c r="AB2909" s="7">
        <v>16</v>
      </c>
      <c r="AC2909" s="7">
        <v>10</v>
      </c>
      <c r="AD2909" s="83">
        <v>1</v>
      </c>
      <c r="AE2909" s="83">
        <v>1</v>
      </c>
      <c r="AF2909" s="5">
        <v>0</v>
      </c>
      <c r="AG2909" s="5">
        <v>0</v>
      </c>
      <c r="AH2909" s="83" t="s">
        <v>184</v>
      </c>
      <c r="AK2909" s="6">
        <f t="shared" si="857"/>
        <v>59154</v>
      </c>
      <c r="AL2909" s="98">
        <f>AK2909/COUNTIF(G$2870:G2909,"H")</f>
        <v>2957.7</v>
      </c>
      <c r="AM2909" s="98">
        <f t="shared" si="858"/>
        <v>71593</v>
      </c>
      <c r="AN2909" s="98">
        <f>AM2909/COUNTIF(G$2870:G2909,"A")</f>
        <v>3579.65</v>
      </c>
      <c r="BG2909" s="6">
        <f t="shared" si="859"/>
        <v>0</v>
      </c>
      <c r="BH2909" s="6">
        <f t="shared" si="879"/>
        <v>0</v>
      </c>
      <c r="BI2909" s="6">
        <f t="shared" si="860"/>
        <v>0</v>
      </c>
      <c r="BJ2909" s="6">
        <f t="shared" si="880"/>
        <v>0</v>
      </c>
      <c r="BK2909" s="6">
        <f t="shared" si="861"/>
        <v>1</v>
      </c>
      <c r="BL2909" s="6">
        <f t="shared" si="862"/>
        <v>1</v>
      </c>
      <c r="BM2909" s="6">
        <f t="shared" si="863"/>
        <v>0</v>
      </c>
      <c r="BN2909" s="6">
        <f t="shared" si="864"/>
        <v>0</v>
      </c>
      <c r="BO2909" s="6">
        <f t="shared" si="865"/>
        <v>1</v>
      </c>
      <c r="BP2909" s="6">
        <f t="shared" si="866"/>
        <v>4</v>
      </c>
      <c r="BQ2909" s="6">
        <f t="shared" si="870"/>
        <v>1</v>
      </c>
      <c r="BR2909" s="6">
        <f t="shared" si="871"/>
        <v>3</v>
      </c>
      <c r="BS2909" s="6">
        <f t="shared" si="873"/>
        <v>1</v>
      </c>
      <c r="BT2909" s="6">
        <f t="shared" si="874"/>
        <v>3</v>
      </c>
      <c r="CT2909" s="6">
        <f t="shared" si="872"/>
        <v>10</v>
      </c>
      <c r="CX2909" s="6" t="str">
        <f t="shared" si="875"/>
        <v>H</v>
      </c>
      <c r="CY2909" s="87">
        <f t="shared" si="876"/>
        <v>3083</v>
      </c>
      <c r="CZ2909" s="87">
        <f t="shared" si="877"/>
        <v>0</v>
      </c>
      <c r="DA2909" s="6">
        <f t="shared" si="878"/>
        <v>3083</v>
      </c>
      <c r="DV2909" s="90"/>
      <c r="DW2909" s="57"/>
      <c r="EA2909" s="50"/>
    </row>
    <row r="2910" spans="1:131" hidden="1" x14ac:dyDescent="0.2">
      <c r="A2910" s="46">
        <v>6541</v>
      </c>
      <c r="B2910" s="46">
        <f t="shared" si="867"/>
        <v>7</v>
      </c>
      <c r="C2910" s="46">
        <f t="shared" si="868"/>
        <v>14</v>
      </c>
      <c r="D2910" s="46">
        <f t="shared" si="869"/>
        <v>4</v>
      </c>
      <c r="E2910" s="85">
        <v>36995</v>
      </c>
      <c r="F2910" s="94" t="s">
        <v>259</v>
      </c>
      <c r="G2910" s="93" t="s">
        <v>103</v>
      </c>
      <c r="H2910" s="93" t="s">
        <v>306</v>
      </c>
      <c r="I2910" s="93">
        <v>2</v>
      </c>
      <c r="J2910" s="93">
        <v>1</v>
      </c>
      <c r="K2910" s="93" t="s">
        <v>2054</v>
      </c>
      <c r="L2910" s="97">
        <v>3465</v>
      </c>
      <c r="M2910" s="57" t="s">
        <v>4223</v>
      </c>
      <c r="N2910" s="50">
        <v>17</v>
      </c>
      <c r="O2910" s="7">
        <v>41</v>
      </c>
      <c r="P2910" s="7">
        <v>12</v>
      </c>
      <c r="Q2910" s="7">
        <v>10</v>
      </c>
      <c r="R2910" s="7">
        <v>19</v>
      </c>
      <c r="S2910" s="7">
        <v>36</v>
      </c>
      <c r="T2910" s="7">
        <v>56</v>
      </c>
      <c r="U2910" s="7">
        <v>46</v>
      </c>
      <c r="V2910" s="7">
        <v>3</v>
      </c>
      <c r="W2910" s="7">
        <v>4</v>
      </c>
      <c r="X2910" s="7">
        <v>5</v>
      </c>
      <c r="Y2910" s="7">
        <v>2</v>
      </c>
      <c r="Z2910" s="7">
        <v>11</v>
      </c>
      <c r="AA2910" s="7">
        <v>3</v>
      </c>
      <c r="AB2910" s="7">
        <v>16</v>
      </c>
      <c r="AC2910" s="7">
        <v>17</v>
      </c>
      <c r="AD2910" s="83">
        <v>1</v>
      </c>
      <c r="AE2910" s="83">
        <v>3</v>
      </c>
      <c r="AF2910" s="5">
        <v>0</v>
      </c>
      <c r="AG2910" s="5">
        <v>0</v>
      </c>
      <c r="AH2910" s="83" t="s">
        <v>3367</v>
      </c>
      <c r="AK2910" s="6">
        <f t="shared" si="857"/>
        <v>62619</v>
      </c>
      <c r="AL2910" s="98">
        <f>AK2910/COUNTIF(G$2870:G2910,"H")</f>
        <v>2981.8571428571427</v>
      </c>
      <c r="AM2910" s="98">
        <f t="shared" si="858"/>
        <v>71593</v>
      </c>
      <c r="AN2910" s="98">
        <f>AM2910/COUNTIF(G$2870:G2910,"A")</f>
        <v>3579.65</v>
      </c>
      <c r="BG2910" s="6">
        <f t="shared" si="859"/>
        <v>1</v>
      </c>
      <c r="BH2910" s="6">
        <f t="shared" si="879"/>
        <v>1</v>
      </c>
      <c r="BI2910" s="6">
        <f t="shared" si="860"/>
        <v>0</v>
      </c>
      <c r="BJ2910" s="6">
        <f t="shared" si="880"/>
        <v>0</v>
      </c>
      <c r="BK2910" s="6">
        <f t="shared" si="861"/>
        <v>0</v>
      </c>
      <c r="BL2910" s="6">
        <f t="shared" si="862"/>
        <v>0</v>
      </c>
      <c r="BM2910" s="6">
        <f t="shared" si="863"/>
        <v>1</v>
      </c>
      <c r="BN2910" s="6">
        <f t="shared" si="864"/>
        <v>1</v>
      </c>
      <c r="BO2910" s="6">
        <f t="shared" si="865"/>
        <v>0</v>
      </c>
      <c r="BP2910" s="6">
        <f t="shared" si="866"/>
        <v>0</v>
      </c>
      <c r="BQ2910" s="6">
        <f t="shared" si="870"/>
        <v>1</v>
      </c>
      <c r="BR2910" s="6">
        <f t="shared" si="871"/>
        <v>4</v>
      </c>
      <c r="BS2910" s="6">
        <f t="shared" si="873"/>
        <v>1</v>
      </c>
      <c r="BT2910" s="6">
        <f t="shared" si="874"/>
        <v>4</v>
      </c>
      <c r="CT2910" s="6">
        <f t="shared" si="872"/>
        <v>8</v>
      </c>
      <c r="CX2910" s="6" t="str">
        <f t="shared" si="875"/>
        <v>H</v>
      </c>
      <c r="CY2910" s="87">
        <f t="shared" si="876"/>
        <v>3465</v>
      </c>
      <c r="CZ2910" s="87">
        <f t="shared" si="877"/>
        <v>0</v>
      </c>
      <c r="DA2910" s="6">
        <f t="shared" si="878"/>
        <v>3465</v>
      </c>
      <c r="DV2910" s="90"/>
      <c r="DW2910" s="57"/>
      <c r="EA2910" s="102"/>
    </row>
    <row r="2911" spans="1:131" hidden="1" x14ac:dyDescent="0.2">
      <c r="A2911" s="46">
        <v>6542</v>
      </c>
      <c r="B2911" s="46">
        <f t="shared" si="867"/>
        <v>2</v>
      </c>
      <c r="C2911" s="46">
        <f t="shared" si="868"/>
        <v>16</v>
      </c>
      <c r="D2911" s="46">
        <f t="shared" si="869"/>
        <v>4</v>
      </c>
      <c r="E2911" s="85">
        <v>36997</v>
      </c>
      <c r="F2911" s="94" t="s">
        <v>2853</v>
      </c>
      <c r="G2911" s="93" t="s">
        <v>310</v>
      </c>
      <c r="H2911" s="93" t="s">
        <v>307</v>
      </c>
      <c r="I2911" s="93">
        <v>0</v>
      </c>
      <c r="J2911" s="93">
        <v>0</v>
      </c>
      <c r="K2911" s="93" t="s">
        <v>36</v>
      </c>
      <c r="L2911" s="97">
        <v>11820</v>
      </c>
      <c r="N2911" s="50">
        <v>16</v>
      </c>
      <c r="O2911" s="7">
        <v>42</v>
      </c>
      <c r="P2911" s="7">
        <v>12</v>
      </c>
      <c r="Q2911" s="7">
        <v>11</v>
      </c>
      <c r="R2911" s="7">
        <v>19</v>
      </c>
      <c r="S2911" s="7">
        <v>36</v>
      </c>
      <c r="T2911" s="7">
        <v>56</v>
      </c>
      <c r="U2911" s="7">
        <v>47</v>
      </c>
      <c r="V2911" s="7">
        <v>2</v>
      </c>
      <c r="W2911" s="7">
        <v>3</v>
      </c>
      <c r="X2911" s="7">
        <v>3</v>
      </c>
      <c r="Y2911" s="7">
        <v>5</v>
      </c>
      <c r="Z2911" s="7">
        <v>5</v>
      </c>
      <c r="AA2911" s="7">
        <v>5</v>
      </c>
      <c r="AB2911" s="7">
        <v>13</v>
      </c>
      <c r="AC2911" s="7">
        <v>15</v>
      </c>
      <c r="AD2911" s="83">
        <v>3</v>
      </c>
      <c r="AE2911" s="83">
        <v>1</v>
      </c>
      <c r="AF2911" s="5">
        <v>0</v>
      </c>
      <c r="AG2911" s="5">
        <v>0</v>
      </c>
      <c r="AH2911" s="83" t="s">
        <v>990</v>
      </c>
      <c r="AK2911" s="6">
        <f t="shared" si="857"/>
        <v>62619</v>
      </c>
      <c r="AL2911" s="98">
        <f>AK2911/COUNTIF(G$2870:G2911,"H")</f>
        <v>2981.8571428571427</v>
      </c>
      <c r="AM2911" s="98">
        <f t="shared" si="858"/>
        <v>83413</v>
      </c>
      <c r="AN2911" s="98">
        <f>AM2911/COUNTIF(G$2870:G2911,"A")</f>
        <v>3972.0476190476193</v>
      </c>
      <c r="BG2911" s="6">
        <f t="shared" si="859"/>
        <v>0</v>
      </c>
      <c r="BH2911" s="6">
        <f t="shared" si="879"/>
        <v>0</v>
      </c>
      <c r="BI2911" s="6">
        <f t="shared" si="860"/>
        <v>1</v>
      </c>
      <c r="BJ2911" s="6">
        <f t="shared" si="880"/>
        <v>1</v>
      </c>
      <c r="BK2911" s="6">
        <f t="shared" si="861"/>
        <v>0</v>
      </c>
      <c r="BL2911" s="6">
        <f t="shared" si="862"/>
        <v>0</v>
      </c>
      <c r="BM2911" s="6">
        <f t="shared" si="863"/>
        <v>1</v>
      </c>
      <c r="BN2911" s="6">
        <f t="shared" si="864"/>
        <v>2</v>
      </c>
      <c r="BO2911" s="6">
        <f t="shared" si="865"/>
        <v>1</v>
      </c>
      <c r="BP2911" s="6">
        <f t="shared" si="866"/>
        <v>1</v>
      </c>
      <c r="BQ2911" s="6">
        <f t="shared" si="870"/>
        <v>0</v>
      </c>
      <c r="BR2911" s="6">
        <f t="shared" si="871"/>
        <v>0</v>
      </c>
      <c r="BS2911" s="6">
        <f t="shared" si="873"/>
        <v>0</v>
      </c>
      <c r="BT2911" s="6">
        <f t="shared" si="874"/>
        <v>0</v>
      </c>
      <c r="CT2911" s="6">
        <f t="shared" si="872"/>
        <v>5</v>
      </c>
      <c r="CX2911" s="6" t="str">
        <f t="shared" si="875"/>
        <v>A</v>
      </c>
      <c r="CY2911" s="87">
        <f t="shared" si="876"/>
        <v>11820</v>
      </c>
      <c r="CZ2911" s="87">
        <f t="shared" si="877"/>
        <v>0</v>
      </c>
      <c r="DA2911" s="6" t="str">
        <f t="shared" si="878"/>
        <v>na</v>
      </c>
      <c r="DV2911" s="90"/>
      <c r="DW2911" s="57"/>
      <c r="EA2911" s="91"/>
    </row>
    <row r="2912" spans="1:131" hidden="1" x14ac:dyDescent="0.2">
      <c r="A2912" s="46">
        <v>6543</v>
      </c>
      <c r="B2912" s="46">
        <f t="shared" si="867"/>
        <v>7</v>
      </c>
      <c r="C2912" s="46">
        <f t="shared" si="868"/>
        <v>21</v>
      </c>
      <c r="D2912" s="46">
        <f t="shared" si="869"/>
        <v>4</v>
      </c>
      <c r="E2912" s="85">
        <v>37002</v>
      </c>
      <c r="F2912" s="94" t="s">
        <v>2151</v>
      </c>
      <c r="G2912" s="93" t="s">
        <v>103</v>
      </c>
      <c r="H2912" s="93" t="s">
        <v>307</v>
      </c>
      <c r="I2912" s="93">
        <v>3</v>
      </c>
      <c r="J2912" s="93">
        <v>3</v>
      </c>
      <c r="K2912" s="93" t="s">
        <v>1313</v>
      </c>
      <c r="L2912" s="97">
        <v>3881</v>
      </c>
      <c r="M2912" s="4" t="s">
        <v>5208</v>
      </c>
      <c r="N2912" s="50">
        <v>18</v>
      </c>
      <c r="O2912" s="7">
        <v>43</v>
      </c>
      <c r="P2912" s="7">
        <v>12</v>
      </c>
      <c r="Q2912" s="7">
        <v>12</v>
      </c>
      <c r="R2912" s="7">
        <v>19</v>
      </c>
      <c r="S2912" s="7">
        <v>39</v>
      </c>
      <c r="T2912" s="7">
        <v>59</v>
      </c>
      <c r="U2912" s="7">
        <v>48</v>
      </c>
      <c r="V2912" s="7">
        <v>8</v>
      </c>
      <c r="W2912" s="7">
        <v>6</v>
      </c>
      <c r="X2912" s="7">
        <v>4</v>
      </c>
      <c r="Y2912" s="7">
        <v>7</v>
      </c>
      <c r="Z2912" s="7">
        <v>2</v>
      </c>
      <c r="AA2912" s="7">
        <v>4</v>
      </c>
      <c r="AB2912" s="7">
        <v>16</v>
      </c>
      <c r="AC2912" s="7">
        <v>14</v>
      </c>
      <c r="AD2912" s="83">
        <v>1</v>
      </c>
      <c r="AE2912" s="83">
        <v>2</v>
      </c>
      <c r="AF2912" s="5">
        <v>0</v>
      </c>
      <c r="AG2912" s="5">
        <v>0</v>
      </c>
      <c r="AH2912" s="83" t="s">
        <v>1316</v>
      </c>
      <c r="AK2912" s="6">
        <f t="shared" si="857"/>
        <v>66500</v>
      </c>
      <c r="AL2912" s="98">
        <f>AK2912/COUNTIF(G$2870:G2912,"H")</f>
        <v>3022.7272727272725</v>
      </c>
      <c r="AM2912" s="98">
        <f t="shared" si="858"/>
        <v>83413</v>
      </c>
      <c r="AN2912" s="98">
        <f>AM2912/COUNTIF(G$2870:G2912,"A")</f>
        <v>3972.0476190476193</v>
      </c>
      <c r="BG2912" s="6">
        <f t="shared" si="859"/>
        <v>0</v>
      </c>
      <c r="BH2912" s="6">
        <f t="shared" si="879"/>
        <v>0</v>
      </c>
      <c r="BI2912" s="6">
        <f t="shared" si="860"/>
        <v>1</v>
      </c>
      <c r="BJ2912" s="6">
        <f t="shared" si="880"/>
        <v>2</v>
      </c>
      <c r="BK2912" s="6">
        <f t="shared" si="861"/>
        <v>0</v>
      </c>
      <c r="BL2912" s="6">
        <f t="shared" si="862"/>
        <v>0</v>
      </c>
      <c r="BM2912" s="6">
        <f t="shared" si="863"/>
        <v>1</v>
      </c>
      <c r="BN2912" s="6">
        <f t="shared" si="864"/>
        <v>3</v>
      </c>
      <c r="BO2912" s="6">
        <f t="shared" si="865"/>
        <v>1</v>
      </c>
      <c r="BP2912" s="6">
        <f t="shared" si="866"/>
        <v>2</v>
      </c>
      <c r="BQ2912" s="6">
        <f t="shared" si="870"/>
        <v>1</v>
      </c>
      <c r="BR2912" s="6">
        <f t="shared" si="871"/>
        <v>1</v>
      </c>
      <c r="BS2912" s="6">
        <f t="shared" si="873"/>
        <v>1</v>
      </c>
      <c r="BT2912" s="6">
        <f t="shared" si="874"/>
        <v>1</v>
      </c>
      <c r="CT2912" s="6">
        <f t="shared" si="872"/>
        <v>12</v>
      </c>
      <c r="CX2912" s="6" t="str">
        <f t="shared" si="875"/>
        <v>H</v>
      </c>
      <c r="CY2912" s="87">
        <f t="shared" si="876"/>
        <v>3881</v>
      </c>
      <c r="CZ2912" s="87">
        <f t="shared" si="877"/>
        <v>0</v>
      </c>
      <c r="DA2912" s="6">
        <f t="shared" si="878"/>
        <v>3881</v>
      </c>
      <c r="DV2912" s="90"/>
      <c r="DW2912" s="57"/>
      <c r="EA2912" s="50"/>
    </row>
    <row r="2913" spans="1:131" hidden="1" x14ac:dyDescent="0.2">
      <c r="A2913" s="46">
        <v>6544</v>
      </c>
      <c r="B2913" s="46">
        <f t="shared" si="867"/>
        <v>7</v>
      </c>
      <c r="C2913" s="46">
        <f t="shared" si="868"/>
        <v>28</v>
      </c>
      <c r="D2913" s="46">
        <f t="shared" si="869"/>
        <v>4</v>
      </c>
      <c r="E2913" s="85">
        <v>37009</v>
      </c>
      <c r="F2913" s="94" t="s">
        <v>1908</v>
      </c>
      <c r="G2913" s="93" t="s">
        <v>310</v>
      </c>
      <c r="H2913" s="93" t="s">
        <v>307</v>
      </c>
      <c r="I2913" s="93">
        <v>2</v>
      </c>
      <c r="J2913" s="93">
        <v>2</v>
      </c>
      <c r="K2913" s="93" t="s">
        <v>1296</v>
      </c>
      <c r="L2913" s="97">
        <v>4505</v>
      </c>
      <c r="M2913" s="57" t="s">
        <v>4224</v>
      </c>
      <c r="N2913" s="50">
        <v>18</v>
      </c>
      <c r="O2913" s="7">
        <v>44</v>
      </c>
      <c r="P2913" s="7">
        <v>12</v>
      </c>
      <c r="Q2913" s="7">
        <v>13</v>
      </c>
      <c r="R2913" s="7">
        <v>19</v>
      </c>
      <c r="S2913" s="7">
        <v>41</v>
      </c>
      <c r="T2913" s="7">
        <v>61</v>
      </c>
      <c r="U2913" s="7">
        <v>49</v>
      </c>
      <c r="V2913" s="7">
        <v>4</v>
      </c>
      <c r="W2913" s="7">
        <v>7</v>
      </c>
      <c r="X2913" s="7">
        <v>5</v>
      </c>
      <c r="Y2913" s="7">
        <v>3</v>
      </c>
      <c r="Z2913" s="7">
        <v>7</v>
      </c>
      <c r="AA2913" s="7">
        <v>8</v>
      </c>
      <c r="AB2913" s="7">
        <v>12</v>
      </c>
      <c r="AC2913" s="7">
        <v>16</v>
      </c>
      <c r="AD2913" s="83">
        <v>1</v>
      </c>
      <c r="AE2913" s="83">
        <v>1</v>
      </c>
      <c r="AF2913" s="5">
        <v>0</v>
      </c>
      <c r="AG2913" s="5">
        <v>0</v>
      </c>
      <c r="AH2913" s="83" t="s">
        <v>1996</v>
      </c>
      <c r="AK2913" s="6">
        <f>IF(G2914="H",L2913+AK2912,AK2912)</f>
        <v>66500</v>
      </c>
      <c r="AL2913" s="98">
        <f>AK2913/COUNTIF(G$2870:G2913,"H")</f>
        <v>3022.7272727272725</v>
      </c>
      <c r="AM2913" s="98">
        <f>IF(G2914="A",L2913+AM2912,AM2912)</f>
        <v>87918</v>
      </c>
      <c r="AN2913" s="98">
        <f>AM2913/COUNTIF(G$2870:G2913,"A")</f>
        <v>3996.2727272727275</v>
      </c>
      <c r="BG2913" s="6">
        <f t="shared" si="859"/>
        <v>0</v>
      </c>
      <c r="BH2913" s="6">
        <f t="shared" si="879"/>
        <v>0</v>
      </c>
      <c r="BI2913" s="6">
        <f t="shared" si="860"/>
        <v>1</v>
      </c>
      <c r="BJ2913" s="6">
        <f t="shared" si="880"/>
        <v>3</v>
      </c>
      <c r="BK2913" s="6">
        <f t="shared" si="861"/>
        <v>0</v>
      </c>
      <c r="BL2913" s="6">
        <f t="shared" si="862"/>
        <v>0</v>
      </c>
      <c r="BM2913" s="6">
        <f t="shared" si="863"/>
        <v>1</v>
      </c>
      <c r="BN2913" s="6">
        <f t="shared" si="864"/>
        <v>4</v>
      </c>
      <c r="BO2913" s="6">
        <f t="shared" si="865"/>
        <v>1</v>
      </c>
      <c r="BP2913" s="6">
        <f t="shared" si="866"/>
        <v>3</v>
      </c>
      <c r="BQ2913" s="6">
        <f t="shared" si="870"/>
        <v>1</v>
      </c>
      <c r="BR2913" s="6">
        <f t="shared" si="871"/>
        <v>2</v>
      </c>
      <c r="BS2913" s="6">
        <f t="shared" si="873"/>
        <v>1</v>
      </c>
      <c r="BT2913" s="6">
        <f t="shared" si="874"/>
        <v>2</v>
      </c>
      <c r="CT2913" s="6">
        <f t="shared" si="872"/>
        <v>9</v>
      </c>
      <c r="CX2913" s="6" t="str">
        <f t="shared" si="875"/>
        <v>A</v>
      </c>
      <c r="CY2913" s="87">
        <f t="shared" si="876"/>
        <v>4505</v>
      </c>
      <c r="CZ2913" s="87">
        <f t="shared" si="877"/>
        <v>0</v>
      </c>
      <c r="DA2913" s="6" t="str">
        <f t="shared" si="878"/>
        <v>na</v>
      </c>
      <c r="DV2913" s="90"/>
      <c r="DW2913" s="57"/>
      <c r="EA2913" s="50"/>
    </row>
    <row r="2914" spans="1:131" hidden="1" x14ac:dyDescent="0.2">
      <c r="A2914" s="46">
        <v>6545</v>
      </c>
      <c r="B2914" s="46">
        <f t="shared" si="867"/>
        <v>3</v>
      </c>
      <c r="C2914" s="46">
        <f t="shared" si="868"/>
        <v>1</v>
      </c>
      <c r="D2914" s="46">
        <f t="shared" si="869"/>
        <v>5</v>
      </c>
      <c r="E2914" s="85">
        <v>37012</v>
      </c>
      <c r="F2914" s="94" t="s">
        <v>193</v>
      </c>
      <c r="G2914" s="93" t="s">
        <v>310</v>
      </c>
      <c r="H2914" s="93" t="s">
        <v>308</v>
      </c>
      <c r="I2914" s="93">
        <v>0</v>
      </c>
      <c r="J2914" s="93">
        <v>2</v>
      </c>
      <c r="K2914" s="93" t="s">
        <v>3298</v>
      </c>
      <c r="L2914" s="97">
        <v>2058</v>
      </c>
      <c r="M2914" s="4" t="s">
        <v>133</v>
      </c>
      <c r="N2914" s="50">
        <v>20</v>
      </c>
      <c r="O2914" s="7">
        <v>45</v>
      </c>
      <c r="P2914" s="7">
        <v>12</v>
      </c>
      <c r="Q2914" s="7">
        <v>13</v>
      </c>
      <c r="R2914" s="7">
        <v>20</v>
      </c>
      <c r="S2914" s="7">
        <v>41</v>
      </c>
      <c r="T2914" s="7">
        <v>63</v>
      </c>
      <c r="U2914" s="7">
        <v>49</v>
      </c>
      <c r="V2914" s="7">
        <v>3</v>
      </c>
      <c r="W2914" s="7">
        <v>3</v>
      </c>
      <c r="X2914" s="7">
        <v>2</v>
      </c>
      <c r="Y2914" s="7">
        <v>4</v>
      </c>
      <c r="Z2914" s="7">
        <v>4</v>
      </c>
      <c r="AA2914" s="7">
        <v>3</v>
      </c>
      <c r="AB2914" s="7">
        <v>11</v>
      </c>
      <c r="AC2914" s="7">
        <v>12</v>
      </c>
      <c r="AD2914" s="83">
        <v>3</v>
      </c>
      <c r="AE2914" s="83">
        <v>3</v>
      </c>
      <c r="AF2914" s="5">
        <v>1</v>
      </c>
      <c r="AG2914" s="5">
        <v>0</v>
      </c>
      <c r="AH2914" s="5" t="s">
        <v>1996</v>
      </c>
      <c r="AK2914" s="6">
        <f>IF(G2913="H",L2914+AK2913,AK2913)</f>
        <v>66500</v>
      </c>
      <c r="AL2914" s="98">
        <f>AK2914/COUNTIF(G$2870:G2914,"H")</f>
        <v>3022.7272727272725</v>
      </c>
      <c r="AM2914" s="98">
        <f>IF(G2913="A",L2914+AM2913,AM2913)</f>
        <v>89976</v>
      </c>
      <c r="AN2914" s="98">
        <f>AM2914/COUNTIF(G$2870:G2914,"A")</f>
        <v>3912</v>
      </c>
      <c r="BG2914" s="6">
        <f t="shared" si="859"/>
        <v>0</v>
      </c>
      <c r="BH2914" s="6">
        <f t="shared" si="879"/>
        <v>0</v>
      </c>
      <c r="BI2914" s="6">
        <f t="shared" si="860"/>
        <v>0</v>
      </c>
      <c r="BJ2914" s="6">
        <f t="shared" si="880"/>
        <v>0</v>
      </c>
      <c r="BK2914" s="6">
        <f t="shared" si="861"/>
        <v>1</v>
      </c>
      <c r="BL2914" s="6">
        <f t="shared" si="862"/>
        <v>1</v>
      </c>
      <c r="BM2914" s="6">
        <f t="shared" si="863"/>
        <v>0</v>
      </c>
      <c r="BN2914" s="6">
        <f t="shared" si="864"/>
        <v>0</v>
      </c>
      <c r="BO2914" s="6">
        <f t="shared" si="865"/>
        <v>1</v>
      </c>
      <c r="BP2914" s="6">
        <f t="shared" si="866"/>
        <v>4</v>
      </c>
      <c r="BQ2914" s="6">
        <f t="shared" si="870"/>
        <v>0</v>
      </c>
      <c r="BR2914" s="6">
        <f t="shared" si="871"/>
        <v>0</v>
      </c>
      <c r="BS2914" s="6">
        <f t="shared" si="873"/>
        <v>1</v>
      </c>
      <c r="BT2914" s="6">
        <f t="shared" si="874"/>
        <v>3</v>
      </c>
      <c r="CT2914" s="6">
        <f t="shared" si="872"/>
        <v>5</v>
      </c>
      <c r="CX2914" s="6" t="str">
        <f t="shared" si="875"/>
        <v>A</v>
      </c>
      <c r="CY2914" s="87">
        <f t="shared" si="876"/>
        <v>2058</v>
      </c>
      <c r="CZ2914" s="87">
        <f t="shared" si="877"/>
        <v>0</v>
      </c>
      <c r="DA2914" s="6" t="str">
        <f t="shared" si="878"/>
        <v>na</v>
      </c>
      <c r="DV2914" s="90"/>
      <c r="DW2914" s="57"/>
      <c r="EA2914" s="50"/>
    </row>
    <row r="2915" spans="1:131" hidden="1" x14ac:dyDescent="0.2">
      <c r="A2915" s="46">
        <v>6546</v>
      </c>
      <c r="B2915" s="46">
        <f t="shared" si="867"/>
        <v>7</v>
      </c>
      <c r="C2915" s="46">
        <f t="shared" si="868"/>
        <v>5</v>
      </c>
      <c r="D2915" s="46">
        <f t="shared" si="869"/>
        <v>5</v>
      </c>
      <c r="E2915" s="85">
        <v>37016</v>
      </c>
      <c r="F2915" s="94" t="s">
        <v>3515</v>
      </c>
      <c r="G2915" s="93" t="s">
        <v>103</v>
      </c>
      <c r="H2915" s="93" t="s">
        <v>306</v>
      </c>
      <c r="I2915" s="93">
        <v>1</v>
      </c>
      <c r="J2915" s="93">
        <v>0</v>
      </c>
      <c r="K2915" s="93" t="s">
        <v>36</v>
      </c>
      <c r="L2915" s="97">
        <v>3185</v>
      </c>
      <c r="M2915" s="57" t="s">
        <v>134</v>
      </c>
      <c r="N2915" s="46">
        <v>17</v>
      </c>
      <c r="O2915" s="5">
        <v>46</v>
      </c>
      <c r="P2915" s="5">
        <v>13</v>
      </c>
      <c r="Q2915" s="5">
        <v>13</v>
      </c>
      <c r="R2915" s="5">
        <v>20</v>
      </c>
      <c r="S2915" s="5">
        <v>42</v>
      </c>
      <c r="T2915" s="5">
        <v>63</v>
      </c>
      <c r="U2915" s="5">
        <v>52</v>
      </c>
      <c r="AH2915" s="83"/>
      <c r="AK2915" s="6">
        <f>IF(G2915="H",L2915+AK2914,AK2914)</f>
        <v>69685</v>
      </c>
      <c r="AL2915" s="98">
        <f>AK2915/COUNTIF(G$2870:G2915,"H")</f>
        <v>3029.782608695652</v>
      </c>
      <c r="AM2915" s="98">
        <f>IF(G2915="A",L2915+AM2914,AM2914)</f>
        <v>89976</v>
      </c>
      <c r="AN2915" s="98">
        <f>AM2915/COUNTIF(G$2870:G2915,"A")</f>
        <v>3912</v>
      </c>
      <c r="BG2915" s="6">
        <f t="shared" si="859"/>
        <v>1</v>
      </c>
      <c r="BH2915" s="6">
        <f t="shared" si="879"/>
        <v>1</v>
      </c>
      <c r="BI2915" s="6">
        <f t="shared" si="860"/>
        <v>0</v>
      </c>
      <c r="BJ2915" s="6">
        <f t="shared" si="880"/>
        <v>0</v>
      </c>
      <c r="BK2915" s="6">
        <f t="shared" si="861"/>
        <v>0</v>
      </c>
      <c r="BL2915" s="6">
        <f t="shared" si="862"/>
        <v>0</v>
      </c>
      <c r="BM2915" s="6">
        <f t="shared" si="863"/>
        <v>1</v>
      </c>
      <c r="BN2915" s="6">
        <f t="shared" si="864"/>
        <v>1</v>
      </c>
      <c r="BO2915" s="6">
        <f t="shared" si="865"/>
        <v>0</v>
      </c>
      <c r="BP2915" s="6">
        <f t="shared" si="866"/>
        <v>0</v>
      </c>
      <c r="BQ2915" s="6">
        <f t="shared" si="870"/>
        <v>1</v>
      </c>
      <c r="BR2915" s="6">
        <f t="shared" si="871"/>
        <v>1</v>
      </c>
      <c r="BS2915" s="6">
        <f t="shared" si="873"/>
        <v>0</v>
      </c>
      <c r="BT2915" s="6">
        <f t="shared" si="874"/>
        <v>0</v>
      </c>
      <c r="CT2915" s="6">
        <f t="shared" si="872"/>
        <v>0</v>
      </c>
      <c r="CX2915" s="6" t="str">
        <f t="shared" si="875"/>
        <v>H</v>
      </c>
      <c r="CY2915" s="87">
        <f t="shared" si="876"/>
        <v>3185</v>
      </c>
      <c r="CZ2915" s="87">
        <f t="shared" si="877"/>
        <v>0</v>
      </c>
      <c r="DA2915" s="6">
        <f t="shared" si="878"/>
        <v>3185</v>
      </c>
      <c r="DV2915" s="90"/>
      <c r="DW2915" s="57"/>
      <c r="EA2915" s="50"/>
    </row>
    <row r="2916" spans="1:131" ht="16.149999999999999" hidden="1" customHeight="1" x14ac:dyDescent="0.2">
      <c r="A2916" s="46">
        <v>6601</v>
      </c>
      <c r="B2916" s="46">
        <f t="shared" si="867"/>
        <v>7</v>
      </c>
      <c r="C2916" s="46">
        <f t="shared" si="868"/>
        <v>11</v>
      </c>
      <c r="D2916" s="46">
        <f t="shared" si="869"/>
        <v>8</v>
      </c>
      <c r="E2916" s="85">
        <v>37114</v>
      </c>
      <c r="F2916" s="7" t="s">
        <v>1031</v>
      </c>
      <c r="G2916" s="50" t="s">
        <v>103</v>
      </c>
      <c r="H2916" s="50" t="s">
        <v>308</v>
      </c>
      <c r="I2916" s="50">
        <v>0</v>
      </c>
      <c r="J2916" s="50">
        <v>1</v>
      </c>
      <c r="K2916" s="93" t="s">
        <v>3298</v>
      </c>
      <c r="L2916" s="97">
        <v>4703</v>
      </c>
      <c r="M2916" s="4">
        <v>27</v>
      </c>
      <c r="N2916" s="50">
        <v>18</v>
      </c>
      <c r="O2916" s="7">
        <f t="shared" ref="O2916:O2960" si="881">SUM(P2916:R2916)</f>
        <v>1</v>
      </c>
      <c r="P2916" s="7">
        <v>0</v>
      </c>
      <c r="Q2916" s="7">
        <v>0</v>
      </c>
      <c r="R2916" s="7">
        <v>1</v>
      </c>
      <c r="S2916" s="7">
        <v>0</v>
      </c>
      <c r="T2916" s="7">
        <v>1</v>
      </c>
      <c r="U2916" s="7">
        <f t="shared" ref="U2916:U2960" si="882">P2916*3+Q2916</f>
        <v>0</v>
      </c>
      <c r="V2916" s="7">
        <v>8</v>
      </c>
      <c r="W2916" s="7">
        <v>3</v>
      </c>
      <c r="X2916" s="7">
        <v>6</v>
      </c>
      <c r="Y2916" s="7">
        <v>6</v>
      </c>
      <c r="Z2916" s="7">
        <v>7</v>
      </c>
      <c r="AA2916" s="7">
        <v>3</v>
      </c>
      <c r="AB2916" s="7">
        <v>11</v>
      </c>
      <c r="AC2916" s="7">
        <v>13</v>
      </c>
      <c r="AD2916" s="83">
        <v>0</v>
      </c>
      <c r="AE2916" s="83">
        <v>1</v>
      </c>
      <c r="AF2916" s="5">
        <v>0</v>
      </c>
      <c r="AG2916" s="5">
        <v>0</v>
      </c>
      <c r="AH2916" s="83"/>
      <c r="AI2916" s="83"/>
      <c r="AK2916" s="6">
        <f>IF(G2916="H",L2916)</f>
        <v>4703</v>
      </c>
      <c r="AL2916" s="98">
        <f>AK2916/COUNTIF(G$2916:G2916,"H")</f>
        <v>4703</v>
      </c>
      <c r="AM2916" s="98"/>
      <c r="AN2916" s="98"/>
      <c r="AP2916" s="6">
        <v>3</v>
      </c>
      <c r="AQ2916" s="6">
        <v>3</v>
      </c>
      <c r="AR2916" s="6">
        <v>3</v>
      </c>
      <c r="AS2916" s="6">
        <v>0</v>
      </c>
      <c r="AT2916" s="70">
        <f t="shared" ref="AT2916:AT2979" si="883">U2916</f>
        <v>0</v>
      </c>
      <c r="AU2916" s="2">
        <f t="shared" ref="AU2916:AU2979" si="884">N2916</f>
        <v>18</v>
      </c>
      <c r="AV2916" s="6">
        <f t="shared" ref="AV2916:AV2961" si="885">AR2916-AT2916</f>
        <v>3</v>
      </c>
      <c r="BG2916" s="6">
        <f t="shared" si="859"/>
        <v>0</v>
      </c>
      <c r="BH2916" s="6">
        <f t="shared" si="879"/>
        <v>0</v>
      </c>
      <c r="BI2916" s="6">
        <f t="shared" si="860"/>
        <v>0</v>
      </c>
      <c r="BJ2916" s="6">
        <f t="shared" si="880"/>
        <v>0</v>
      </c>
      <c r="BK2916" s="6">
        <f t="shared" si="861"/>
        <v>1</v>
      </c>
      <c r="BL2916" s="6">
        <f t="shared" si="862"/>
        <v>1</v>
      </c>
      <c r="BM2916" s="6">
        <f t="shared" si="863"/>
        <v>0</v>
      </c>
      <c r="BN2916" s="6">
        <f t="shared" si="864"/>
        <v>0</v>
      </c>
      <c r="BO2916" s="6">
        <f t="shared" si="865"/>
        <v>1</v>
      </c>
      <c r="BP2916" s="6">
        <f t="shared" si="866"/>
        <v>1</v>
      </c>
      <c r="BQ2916" s="6">
        <f t="shared" si="870"/>
        <v>0</v>
      </c>
      <c r="BR2916" s="6">
        <f t="shared" si="871"/>
        <v>0</v>
      </c>
      <c r="BS2916" s="6">
        <f t="shared" si="873"/>
        <v>1</v>
      </c>
      <c r="BT2916" s="6">
        <f t="shared" si="874"/>
        <v>1</v>
      </c>
      <c r="CT2916" s="6">
        <f t="shared" si="872"/>
        <v>14</v>
      </c>
      <c r="CX2916" s="6" t="str">
        <f t="shared" si="875"/>
        <v>H</v>
      </c>
      <c r="CY2916" s="87">
        <f t="shared" si="876"/>
        <v>4703</v>
      </c>
      <c r="CZ2916" s="87">
        <f t="shared" si="877"/>
        <v>0</v>
      </c>
      <c r="DA2916" s="6">
        <f t="shared" si="878"/>
        <v>4703</v>
      </c>
      <c r="DV2916" s="90"/>
      <c r="DW2916" s="57"/>
      <c r="EA2916" s="50"/>
    </row>
    <row r="2917" spans="1:131" hidden="1" x14ac:dyDescent="0.2">
      <c r="A2917" s="46">
        <v>6602</v>
      </c>
      <c r="B2917" s="46">
        <f t="shared" si="867"/>
        <v>7</v>
      </c>
      <c r="C2917" s="46">
        <f t="shared" si="868"/>
        <v>18</v>
      </c>
      <c r="D2917" s="46">
        <f t="shared" si="869"/>
        <v>8</v>
      </c>
      <c r="E2917" s="85">
        <v>37121</v>
      </c>
      <c r="F2917" s="7" t="s">
        <v>1908</v>
      </c>
      <c r="G2917" s="50" t="s">
        <v>310</v>
      </c>
      <c r="H2917" s="50" t="s">
        <v>306</v>
      </c>
      <c r="I2917" s="50">
        <v>3</v>
      </c>
      <c r="J2917" s="50">
        <v>0</v>
      </c>
      <c r="K2917" s="93" t="s">
        <v>2054</v>
      </c>
      <c r="L2917" s="97">
        <v>2659</v>
      </c>
      <c r="M2917" s="57" t="s">
        <v>135</v>
      </c>
      <c r="N2917" s="50">
        <v>10</v>
      </c>
      <c r="O2917" s="7">
        <f t="shared" si="881"/>
        <v>2</v>
      </c>
      <c r="P2917" s="7">
        <v>1</v>
      </c>
      <c r="Q2917" s="7">
        <v>0</v>
      </c>
      <c r="R2917" s="7">
        <v>1</v>
      </c>
      <c r="S2917" s="7">
        <v>3</v>
      </c>
      <c r="T2917" s="7">
        <v>1</v>
      </c>
      <c r="U2917" s="7">
        <f t="shared" si="882"/>
        <v>3</v>
      </c>
      <c r="V2917" s="7">
        <v>5</v>
      </c>
      <c r="W2917" s="7">
        <v>4</v>
      </c>
      <c r="X2917" s="7">
        <v>3</v>
      </c>
      <c r="Y2917" s="7">
        <v>10</v>
      </c>
      <c r="Z2917" s="7">
        <v>3</v>
      </c>
      <c r="AA2917" s="7">
        <v>14</v>
      </c>
      <c r="AB2917" s="7">
        <v>14</v>
      </c>
      <c r="AC2917" s="7">
        <v>17</v>
      </c>
      <c r="AD2917" s="83">
        <v>2</v>
      </c>
      <c r="AE2917" s="83">
        <v>1</v>
      </c>
      <c r="AF2917" s="5">
        <v>0</v>
      </c>
      <c r="AG2917" s="5">
        <v>0</v>
      </c>
      <c r="AH2917" s="83" t="s">
        <v>136</v>
      </c>
      <c r="AI2917" s="83"/>
      <c r="AK2917" s="6">
        <f t="shared" ref="AK2917:AK2961" si="886">IF(G2917="H",L2917+AK2916,AK2916)</f>
        <v>4703</v>
      </c>
      <c r="AL2917" s="98">
        <f>AK2917/COUNTIF(G$2916:G2917,"H")</f>
        <v>4703</v>
      </c>
      <c r="AM2917" s="98">
        <f t="shared" ref="AM2917:AM2961" si="887">IF(G2917="A",L2917+AM2916,AM2916)</f>
        <v>2659</v>
      </c>
      <c r="AN2917" s="98">
        <f>AM2917/COUNTIF(G$2916:G2917,"A")</f>
        <v>2659</v>
      </c>
      <c r="AP2917" s="6">
        <v>6</v>
      </c>
      <c r="AQ2917" s="6">
        <v>4</v>
      </c>
      <c r="AR2917" s="6">
        <v>4</v>
      </c>
      <c r="AS2917" s="6">
        <v>0</v>
      </c>
      <c r="AT2917" s="70">
        <f t="shared" si="883"/>
        <v>3</v>
      </c>
      <c r="AU2917" s="2">
        <f t="shared" si="884"/>
        <v>10</v>
      </c>
      <c r="AV2917" s="6">
        <f t="shared" si="885"/>
        <v>1</v>
      </c>
      <c r="BG2917" s="6">
        <f t="shared" si="859"/>
        <v>1</v>
      </c>
      <c r="BH2917" s="6">
        <f t="shared" si="879"/>
        <v>1</v>
      </c>
      <c r="BI2917" s="6">
        <f t="shared" si="860"/>
        <v>0</v>
      </c>
      <c r="BJ2917" s="6">
        <f t="shared" si="880"/>
        <v>0</v>
      </c>
      <c r="BK2917" s="6">
        <f t="shared" si="861"/>
        <v>0</v>
      </c>
      <c r="BL2917" s="6">
        <f t="shared" si="862"/>
        <v>0</v>
      </c>
      <c r="BM2917" s="6">
        <f t="shared" si="863"/>
        <v>1</v>
      </c>
      <c r="BN2917" s="6">
        <f t="shared" si="864"/>
        <v>1</v>
      </c>
      <c r="BO2917" s="6">
        <f t="shared" si="865"/>
        <v>0</v>
      </c>
      <c r="BP2917" s="6">
        <f t="shared" si="866"/>
        <v>0</v>
      </c>
      <c r="BQ2917" s="6">
        <f t="shared" si="870"/>
        <v>1</v>
      </c>
      <c r="BR2917" s="6">
        <f t="shared" si="871"/>
        <v>1</v>
      </c>
      <c r="BS2917" s="6">
        <f t="shared" si="873"/>
        <v>0</v>
      </c>
      <c r="BT2917" s="6">
        <f t="shared" si="874"/>
        <v>0</v>
      </c>
      <c r="CT2917" s="6">
        <f t="shared" si="872"/>
        <v>8</v>
      </c>
      <c r="CX2917" s="6" t="str">
        <f t="shared" si="875"/>
        <v>A</v>
      </c>
      <c r="CY2917" s="87">
        <f t="shared" si="876"/>
        <v>2659</v>
      </c>
      <c r="CZ2917" s="87">
        <f t="shared" si="877"/>
        <v>0</v>
      </c>
      <c r="DA2917" s="6" t="str">
        <f t="shared" si="878"/>
        <v>na</v>
      </c>
      <c r="DV2917" s="90"/>
      <c r="DW2917" s="57"/>
      <c r="EA2917" s="50"/>
    </row>
    <row r="2918" spans="1:131" hidden="1" x14ac:dyDescent="0.2">
      <c r="A2918" s="46">
        <v>6603</v>
      </c>
      <c r="B2918" s="46">
        <f t="shared" si="867"/>
        <v>7</v>
      </c>
      <c r="C2918" s="46">
        <f t="shared" si="868"/>
        <v>25</v>
      </c>
      <c r="D2918" s="46">
        <f t="shared" si="869"/>
        <v>8</v>
      </c>
      <c r="E2918" s="85">
        <v>37128</v>
      </c>
      <c r="F2918" s="7" t="s">
        <v>1501</v>
      </c>
      <c r="G2918" s="50" t="s">
        <v>103</v>
      </c>
      <c r="H2918" s="50" t="s">
        <v>306</v>
      </c>
      <c r="I2918" s="50">
        <v>2</v>
      </c>
      <c r="J2918" s="50">
        <v>1</v>
      </c>
      <c r="K2918" s="93" t="s">
        <v>1296</v>
      </c>
      <c r="L2918" s="97">
        <v>2661</v>
      </c>
      <c r="M2918" s="57" t="s">
        <v>4225</v>
      </c>
      <c r="N2918" s="50">
        <v>4</v>
      </c>
      <c r="O2918" s="7">
        <f t="shared" si="881"/>
        <v>3</v>
      </c>
      <c r="P2918" s="7">
        <v>2</v>
      </c>
      <c r="Q2918" s="7">
        <v>0</v>
      </c>
      <c r="R2918" s="7">
        <v>1</v>
      </c>
      <c r="S2918" s="7">
        <v>5</v>
      </c>
      <c r="T2918" s="7">
        <v>2</v>
      </c>
      <c r="U2918" s="7">
        <f t="shared" si="882"/>
        <v>6</v>
      </c>
      <c r="V2918" s="7">
        <v>3</v>
      </c>
      <c r="W2918" s="7">
        <v>3</v>
      </c>
      <c r="X2918" s="7">
        <v>7</v>
      </c>
      <c r="Y2918" s="7">
        <v>5</v>
      </c>
      <c r="Z2918" s="7">
        <v>5</v>
      </c>
      <c r="AA2918" s="7">
        <v>3</v>
      </c>
      <c r="AB2918" s="7">
        <v>7</v>
      </c>
      <c r="AC2918" s="7">
        <v>4</v>
      </c>
      <c r="AD2918" s="83">
        <v>1</v>
      </c>
      <c r="AE2918" s="83">
        <v>3</v>
      </c>
      <c r="AF2918" s="5">
        <v>0</v>
      </c>
      <c r="AG2918" s="5">
        <v>0</v>
      </c>
      <c r="AH2918" s="83" t="s">
        <v>1337</v>
      </c>
      <c r="AI2918" s="83"/>
      <c r="AK2918" s="6">
        <f t="shared" si="886"/>
        <v>7364</v>
      </c>
      <c r="AL2918" s="98">
        <f>AK2918/COUNTIF(G$2916:G2918,"H")</f>
        <v>3682</v>
      </c>
      <c r="AM2918" s="98">
        <f t="shared" si="887"/>
        <v>2659</v>
      </c>
      <c r="AN2918" s="98">
        <f>AM2918/COUNTIF(G$2916:G2918,"A")</f>
        <v>2659</v>
      </c>
      <c r="AP2918" s="6">
        <v>9</v>
      </c>
      <c r="AQ2918" s="6">
        <v>7</v>
      </c>
      <c r="AR2918" s="6">
        <v>6</v>
      </c>
      <c r="AS2918" s="6">
        <v>0</v>
      </c>
      <c r="AT2918" s="70">
        <f t="shared" si="883"/>
        <v>6</v>
      </c>
      <c r="AU2918" s="2">
        <f t="shared" si="884"/>
        <v>4</v>
      </c>
      <c r="AV2918" s="6">
        <f t="shared" si="885"/>
        <v>0</v>
      </c>
      <c r="BG2918" s="6">
        <f t="shared" si="859"/>
        <v>1</v>
      </c>
      <c r="BH2918" s="6">
        <f t="shared" si="879"/>
        <v>2</v>
      </c>
      <c r="BI2918" s="6">
        <f t="shared" si="860"/>
        <v>0</v>
      </c>
      <c r="BJ2918" s="6">
        <f t="shared" si="880"/>
        <v>0</v>
      </c>
      <c r="BK2918" s="6">
        <f t="shared" si="861"/>
        <v>0</v>
      </c>
      <c r="BL2918" s="6">
        <f t="shared" si="862"/>
        <v>0</v>
      </c>
      <c r="BM2918" s="6">
        <f t="shared" si="863"/>
        <v>1</v>
      </c>
      <c r="BN2918" s="6">
        <f t="shared" si="864"/>
        <v>2</v>
      </c>
      <c r="BO2918" s="6">
        <f t="shared" si="865"/>
        <v>0</v>
      </c>
      <c r="BP2918" s="6">
        <f t="shared" si="866"/>
        <v>0</v>
      </c>
      <c r="BQ2918" s="6">
        <f t="shared" si="870"/>
        <v>1</v>
      </c>
      <c r="BR2918" s="6">
        <f t="shared" si="871"/>
        <v>2</v>
      </c>
      <c r="BS2918" s="6">
        <f t="shared" si="873"/>
        <v>1</v>
      </c>
      <c r="BT2918" s="6">
        <f t="shared" si="874"/>
        <v>1</v>
      </c>
      <c r="CT2918" s="6">
        <f t="shared" si="872"/>
        <v>10</v>
      </c>
      <c r="CX2918" s="6" t="str">
        <f t="shared" si="875"/>
        <v>H</v>
      </c>
      <c r="CY2918" s="87">
        <f t="shared" si="876"/>
        <v>2661</v>
      </c>
      <c r="CZ2918" s="87">
        <f t="shared" si="877"/>
        <v>0</v>
      </c>
      <c r="DA2918" s="6">
        <f t="shared" si="878"/>
        <v>2661</v>
      </c>
      <c r="DV2918" s="90"/>
      <c r="DW2918" s="57"/>
      <c r="EA2918" s="50"/>
    </row>
    <row r="2919" spans="1:131" hidden="1" x14ac:dyDescent="0.2">
      <c r="A2919" s="46">
        <v>6604</v>
      </c>
      <c r="B2919" s="46">
        <f t="shared" si="867"/>
        <v>3</v>
      </c>
      <c r="C2919" s="46">
        <f t="shared" si="868"/>
        <v>28</v>
      </c>
      <c r="D2919" s="46">
        <f t="shared" si="869"/>
        <v>8</v>
      </c>
      <c r="E2919" s="85">
        <v>37131</v>
      </c>
      <c r="F2919" s="7" t="s">
        <v>193</v>
      </c>
      <c r="G2919" s="50" t="s">
        <v>310</v>
      </c>
      <c r="H2919" s="50" t="s">
        <v>308</v>
      </c>
      <c r="I2919" s="50">
        <v>2</v>
      </c>
      <c r="J2919" s="50">
        <v>3</v>
      </c>
      <c r="K2919" s="93" t="s">
        <v>3298</v>
      </c>
      <c r="L2919" s="97">
        <v>3002</v>
      </c>
      <c r="M2919" s="4" t="s">
        <v>4226</v>
      </c>
      <c r="N2919" s="50">
        <v>9</v>
      </c>
      <c r="O2919" s="7">
        <f t="shared" si="881"/>
        <v>4</v>
      </c>
      <c r="P2919" s="7">
        <v>2</v>
      </c>
      <c r="Q2919" s="7">
        <v>0</v>
      </c>
      <c r="R2919" s="7">
        <v>2</v>
      </c>
      <c r="S2919" s="7">
        <v>7</v>
      </c>
      <c r="T2919" s="7">
        <v>5</v>
      </c>
      <c r="U2919" s="7">
        <f t="shared" si="882"/>
        <v>6</v>
      </c>
      <c r="V2919" s="7">
        <v>6</v>
      </c>
      <c r="W2919" s="7">
        <v>5</v>
      </c>
      <c r="X2919" s="7">
        <v>3</v>
      </c>
      <c r="Y2919" s="7">
        <v>5</v>
      </c>
      <c r="Z2919" s="7">
        <v>7</v>
      </c>
      <c r="AA2919" s="7">
        <v>3</v>
      </c>
      <c r="AB2919" s="7">
        <v>14</v>
      </c>
      <c r="AC2919" s="7">
        <v>14</v>
      </c>
      <c r="AD2919" s="83">
        <v>3</v>
      </c>
      <c r="AE2919" s="83">
        <v>0</v>
      </c>
      <c r="AF2919" s="5">
        <v>0</v>
      </c>
      <c r="AG2919" s="5">
        <v>0</v>
      </c>
      <c r="AH2919" s="83" t="s">
        <v>1338</v>
      </c>
      <c r="AI2919" s="83"/>
      <c r="AK2919" s="6">
        <f t="shared" si="886"/>
        <v>7364</v>
      </c>
      <c r="AL2919" s="98">
        <f>AK2919/COUNTIF(G$2916:G2919,"H")</f>
        <v>3682</v>
      </c>
      <c r="AM2919" s="98">
        <f t="shared" si="887"/>
        <v>5661</v>
      </c>
      <c r="AN2919" s="98">
        <f>AM2919/COUNTIF(G$2916:G2919,"A")</f>
        <v>2830.5</v>
      </c>
      <c r="AP2919" s="6">
        <v>10</v>
      </c>
      <c r="AQ2919" s="6">
        <v>9</v>
      </c>
      <c r="AR2919" s="6">
        <v>8</v>
      </c>
      <c r="AS2919" s="6">
        <v>1</v>
      </c>
      <c r="AT2919" s="70">
        <f t="shared" si="883"/>
        <v>6</v>
      </c>
      <c r="AU2919" s="2">
        <f t="shared" si="884"/>
        <v>9</v>
      </c>
      <c r="AV2919" s="6">
        <f t="shared" si="885"/>
        <v>2</v>
      </c>
      <c r="BG2919" s="6">
        <f t="shared" si="859"/>
        <v>0</v>
      </c>
      <c r="BH2919" s="6">
        <f t="shared" si="879"/>
        <v>0</v>
      </c>
      <c r="BI2919" s="6">
        <f t="shared" si="860"/>
        <v>0</v>
      </c>
      <c r="BJ2919" s="6">
        <f t="shared" si="880"/>
        <v>0</v>
      </c>
      <c r="BK2919" s="6">
        <f t="shared" si="861"/>
        <v>1</v>
      </c>
      <c r="BL2919" s="6">
        <f t="shared" si="862"/>
        <v>1</v>
      </c>
      <c r="BM2919" s="6">
        <f t="shared" si="863"/>
        <v>0</v>
      </c>
      <c r="BN2919" s="6">
        <f t="shared" si="864"/>
        <v>0</v>
      </c>
      <c r="BO2919" s="6">
        <f t="shared" si="865"/>
        <v>1</v>
      </c>
      <c r="BP2919" s="6">
        <f t="shared" si="866"/>
        <v>1</v>
      </c>
      <c r="BQ2919" s="6">
        <f t="shared" si="870"/>
        <v>1</v>
      </c>
      <c r="BR2919" s="6">
        <f t="shared" si="871"/>
        <v>3</v>
      </c>
      <c r="BS2919" s="6">
        <f t="shared" si="873"/>
        <v>1</v>
      </c>
      <c r="BT2919" s="6">
        <f t="shared" si="874"/>
        <v>2</v>
      </c>
      <c r="CT2919" s="6">
        <f t="shared" si="872"/>
        <v>9</v>
      </c>
      <c r="CX2919" s="6" t="str">
        <f t="shared" si="875"/>
        <v>A</v>
      </c>
      <c r="CY2919" s="87">
        <f t="shared" si="876"/>
        <v>3002</v>
      </c>
      <c r="CZ2919" s="87">
        <f t="shared" si="877"/>
        <v>0</v>
      </c>
      <c r="DA2919" s="6" t="str">
        <f t="shared" si="878"/>
        <v>na</v>
      </c>
    </row>
    <row r="2920" spans="1:131" hidden="1" x14ac:dyDescent="0.2">
      <c r="A2920" s="46">
        <v>6605</v>
      </c>
      <c r="B2920" s="46">
        <f t="shared" si="867"/>
        <v>7</v>
      </c>
      <c r="C2920" s="46">
        <f t="shared" si="868"/>
        <v>1</v>
      </c>
      <c r="D2920" s="46">
        <f t="shared" si="869"/>
        <v>9</v>
      </c>
      <c r="E2920" s="85">
        <v>37135</v>
      </c>
      <c r="F2920" s="7" t="s">
        <v>259</v>
      </c>
      <c r="G2920" s="50" t="s">
        <v>103</v>
      </c>
      <c r="H2920" s="50" t="s">
        <v>306</v>
      </c>
      <c r="I2920" s="50">
        <v>1</v>
      </c>
      <c r="J2920" s="50">
        <v>0</v>
      </c>
      <c r="K2920" s="93" t="s">
        <v>36</v>
      </c>
      <c r="L2920" s="97">
        <v>2646</v>
      </c>
      <c r="M2920" s="57" t="s">
        <v>1339</v>
      </c>
      <c r="N2920" s="50">
        <v>7</v>
      </c>
      <c r="O2920" s="7">
        <f t="shared" si="881"/>
        <v>5</v>
      </c>
      <c r="P2920" s="7">
        <v>3</v>
      </c>
      <c r="Q2920" s="7">
        <v>0</v>
      </c>
      <c r="R2920" s="7">
        <v>2</v>
      </c>
      <c r="S2920" s="7">
        <v>8</v>
      </c>
      <c r="T2920" s="7">
        <v>5</v>
      </c>
      <c r="U2920" s="7">
        <f t="shared" si="882"/>
        <v>9</v>
      </c>
      <c r="V2920" s="7">
        <v>6</v>
      </c>
      <c r="W2920" s="7">
        <v>1</v>
      </c>
      <c r="X2920" s="7">
        <v>11</v>
      </c>
      <c r="Y2920" s="7">
        <v>6</v>
      </c>
      <c r="Z2920" s="7">
        <v>8</v>
      </c>
      <c r="AA2920" s="7">
        <v>1</v>
      </c>
      <c r="AB2920" s="7">
        <v>19</v>
      </c>
      <c r="AC2920" s="7">
        <v>8</v>
      </c>
      <c r="AD2920" s="83">
        <v>0</v>
      </c>
      <c r="AE2920" s="83">
        <v>3</v>
      </c>
      <c r="AF2920" s="5">
        <v>0</v>
      </c>
      <c r="AG2920" s="5">
        <v>0</v>
      </c>
      <c r="AH2920" s="83"/>
      <c r="AI2920" s="83"/>
      <c r="AK2920" s="6">
        <f t="shared" si="886"/>
        <v>10010</v>
      </c>
      <c r="AL2920" s="98">
        <f>AK2920/COUNTIF(G$2916:G2920,"H")</f>
        <v>3336.6666666666665</v>
      </c>
      <c r="AM2920" s="98">
        <f t="shared" si="887"/>
        <v>5661</v>
      </c>
      <c r="AN2920" s="98">
        <f>AM2920/COUNTIF(G$2916:G2920,"A")</f>
        <v>2830.5</v>
      </c>
      <c r="AP2920" s="6">
        <v>13</v>
      </c>
      <c r="AQ2920" s="6">
        <v>10</v>
      </c>
      <c r="AR2920" s="6">
        <v>9</v>
      </c>
      <c r="AS2920" s="6">
        <v>2</v>
      </c>
      <c r="AT2920" s="70">
        <f t="shared" si="883"/>
        <v>9</v>
      </c>
      <c r="AU2920" s="2">
        <f t="shared" si="884"/>
        <v>7</v>
      </c>
      <c r="AV2920" s="6">
        <f t="shared" si="885"/>
        <v>0</v>
      </c>
      <c r="BG2920" s="6">
        <f t="shared" si="859"/>
        <v>1</v>
      </c>
      <c r="BH2920" s="6">
        <f t="shared" si="879"/>
        <v>1</v>
      </c>
      <c r="BI2920" s="6">
        <f t="shared" si="860"/>
        <v>0</v>
      </c>
      <c r="BJ2920" s="6">
        <f t="shared" si="880"/>
        <v>0</v>
      </c>
      <c r="BK2920" s="6">
        <f t="shared" si="861"/>
        <v>0</v>
      </c>
      <c r="BL2920" s="6">
        <f t="shared" si="862"/>
        <v>0</v>
      </c>
      <c r="BM2920" s="6">
        <f t="shared" si="863"/>
        <v>1</v>
      </c>
      <c r="BN2920" s="6">
        <f t="shared" si="864"/>
        <v>1</v>
      </c>
      <c r="BO2920" s="6">
        <f t="shared" si="865"/>
        <v>0</v>
      </c>
      <c r="BP2920" s="6">
        <f t="shared" si="866"/>
        <v>0</v>
      </c>
      <c r="BQ2920" s="6">
        <f t="shared" si="870"/>
        <v>1</v>
      </c>
      <c r="BR2920" s="6">
        <f t="shared" si="871"/>
        <v>4</v>
      </c>
      <c r="BS2920" s="6">
        <f t="shared" si="873"/>
        <v>0</v>
      </c>
      <c r="BT2920" s="6">
        <f t="shared" si="874"/>
        <v>0</v>
      </c>
      <c r="CT2920" s="6">
        <f t="shared" si="872"/>
        <v>17</v>
      </c>
      <c r="CX2920" s="6" t="str">
        <f t="shared" si="875"/>
        <v>H</v>
      </c>
      <c r="CY2920" s="87">
        <f t="shared" si="876"/>
        <v>2646</v>
      </c>
      <c r="CZ2920" s="87">
        <f t="shared" si="877"/>
        <v>0</v>
      </c>
      <c r="DA2920" s="6">
        <f t="shared" si="878"/>
        <v>2646</v>
      </c>
    </row>
    <row r="2921" spans="1:131" hidden="1" x14ac:dyDescent="0.2">
      <c r="A2921" s="46">
        <v>6606</v>
      </c>
      <c r="B2921" s="46">
        <f t="shared" si="867"/>
        <v>7</v>
      </c>
      <c r="C2921" s="46">
        <f t="shared" si="868"/>
        <v>8</v>
      </c>
      <c r="D2921" s="46">
        <f t="shared" si="869"/>
        <v>9</v>
      </c>
      <c r="E2921" s="85">
        <v>37142</v>
      </c>
      <c r="F2921" s="7" t="s">
        <v>2853</v>
      </c>
      <c r="G2921" s="50" t="s">
        <v>310</v>
      </c>
      <c r="H2921" s="50" t="s">
        <v>308</v>
      </c>
      <c r="I2921" s="50">
        <v>0</v>
      </c>
      <c r="J2921" s="50">
        <v>4</v>
      </c>
      <c r="K2921" s="93" t="s">
        <v>3298</v>
      </c>
      <c r="L2921" s="97">
        <v>9737</v>
      </c>
      <c r="M2921" s="4" t="s">
        <v>1340</v>
      </c>
      <c r="N2921" s="50">
        <v>10</v>
      </c>
      <c r="O2921" s="7">
        <f t="shared" si="881"/>
        <v>6</v>
      </c>
      <c r="P2921" s="7">
        <v>3</v>
      </c>
      <c r="Q2921" s="7">
        <v>0</v>
      </c>
      <c r="R2921" s="7">
        <v>3</v>
      </c>
      <c r="S2921" s="7">
        <v>8</v>
      </c>
      <c r="T2921" s="7">
        <v>9</v>
      </c>
      <c r="U2921" s="7">
        <f t="shared" si="882"/>
        <v>9</v>
      </c>
      <c r="V2921" s="7">
        <v>5</v>
      </c>
      <c r="W2921" s="7">
        <v>8</v>
      </c>
      <c r="X2921" s="7">
        <v>5</v>
      </c>
      <c r="Y2921" s="7">
        <v>9</v>
      </c>
      <c r="Z2921" s="7">
        <v>6</v>
      </c>
      <c r="AA2921" s="7">
        <v>9</v>
      </c>
      <c r="AB2921" s="7">
        <v>11</v>
      </c>
      <c r="AC2921" s="7">
        <v>10</v>
      </c>
      <c r="AD2921" s="83">
        <v>0</v>
      </c>
      <c r="AE2921" s="83">
        <v>1</v>
      </c>
      <c r="AF2921" s="5">
        <v>0</v>
      </c>
      <c r="AG2921" s="5">
        <v>0</v>
      </c>
      <c r="AH2921" s="83"/>
      <c r="AI2921" s="83"/>
      <c r="AK2921" s="6">
        <f t="shared" si="886"/>
        <v>10010</v>
      </c>
      <c r="AL2921" s="98">
        <f>AK2921/COUNTIF(G$2916:G2921,"H")</f>
        <v>3336.6666666666665</v>
      </c>
      <c r="AM2921" s="98">
        <f t="shared" si="887"/>
        <v>15398</v>
      </c>
      <c r="AN2921" s="98">
        <f>AM2921/COUNTIF(G$2916:G2921,"A")</f>
        <v>5132.666666666667</v>
      </c>
      <c r="AP2921" s="6">
        <v>16</v>
      </c>
      <c r="AQ2921" s="6">
        <v>12</v>
      </c>
      <c r="AR2921" s="6">
        <v>11</v>
      </c>
      <c r="AS2921" s="6">
        <v>2</v>
      </c>
      <c r="AT2921" s="70">
        <f t="shared" si="883"/>
        <v>9</v>
      </c>
      <c r="AU2921" s="2">
        <f t="shared" si="884"/>
        <v>10</v>
      </c>
      <c r="AV2921" s="6">
        <f t="shared" si="885"/>
        <v>2</v>
      </c>
      <c r="BG2921" s="6">
        <f t="shared" si="859"/>
        <v>0</v>
      </c>
      <c r="BH2921" s="6">
        <f t="shared" si="879"/>
        <v>0</v>
      </c>
      <c r="BI2921" s="6">
        <f t="shared" si="860"/>
        <v>0</v>
      </c>
      <c r="BJ2921" s="6">
        <f t="shared" si="880"/>
        <v>0</v>
      </c>
      <c r="BK2921" s="6">
        <f t="shared" si="861"/>
        <v>1</v>
      </c>
      <c r="BL2921" s="6">
        <f t="shared" si="862"/>
        <v>1</v>
      </c>
      <c r="BM2921" s="6">
        <f t="shared" si="863"/>
        <v>0</v>
      </c>
      <c r="BN2921" s="6">
        <f t="shared" si="864"/>
        <v>0</v>
      </c>
      <c r="BO2921" s="6">
        <f t="shared" si="865"/>
        <v>1</v>
      </c>
      <c r="BP2921" s="6">
        <f t="shared" si="866"/>
        <v>1</v>
      </c>
      <c r="BQ2921" s="6">
        <f t="shared" si="870"/>
        <v>0</v>
      </c>
      <c r="BR2921" s="6">
        <f t="shared" si="871"/>
        <v>0</v>
      </c>
      <c r="BS2921" s="6">
        <f t="shared" si="873"/>
        <v>1</v>
      </c>
      <c r="BT2921" s="6">
        <f t="shared" si="874"/>
        <v>1</v>
      </c>
      <c r="CT2921" s="6">
        <f t="shared" si="872"/>
        <v>10</v>
      </c>
      <c r="CX2921" s="6" t="str">
        <f t="shared" si="875"/>
        <v>A</v>
      </c>
      <c r="CY2921" s="87">
        <f t="shared" si="876"/>
        <v>9737</v>
      </c>
      <c r="CZ2921" s="87">
        <f t="shared" si="877"/>
        <v>0</v>
      </c>
      <c r="DA2921" s="6" t="str">
        <f t="shared" si="878"/>
        <v>na</v>
      </c>
    </row>
    <row r="2922" spans="1:131" hidden="1" x14ac:dyDescent="0.2">
      <c r="A2922" s="46">
        <v>6607</v>
      </c>
      <c r="B2922" s="46">
        <f t="shared" si="867"/>
        <v>7</v>
      </c>
      <c r="C2922" s="46">
        <f t="shared" si="868"/>
        <v>15</v>
      </c>
      <c r="D2922" s="46">
        <f t="shared" si="869"/>
        <v>9</v>
      </c>
      <c r="E2922" s="85">
        <v>37149</v>
      </c>
      <c r="F2922" s="94" t="s">
        <v>3630</v>
      </c>
      <c r="G2922" s="50" t="s">
        <v>103</v>
      </c>
      <c r="H2922" s="50" t="s">
        <v>308</v>
      </c>
      <c r="I2922" s="50">
        <v>1</v>
      </c>
      <c r="J2922" s="50">
        <v>2</v>
      </c>
      <c r="K2922" s="93" t="s">
        <v>1296</v>
      </c>
      <c r="L2922" s="97">
        <v>3247</v>
      </c>
      <c r="M2922" s="57" t="s">
        <v>4227</v>
      </c>
      <c r="N2922" s="50">
        <v>11</v>
      </c>
      <c r="O2922" s="7">
        <f t="shared" si="881"/>
        <v>7</v>
      </c>
      <c r="P2922" s="7">
        <v>3</v>
      </c>
      <c r="Q2922" s="7">
        <v>0</v>
      </c>
      <c r="R2922" s="7">
        <v>4</v>
      </c>
      <c r="S2922" s="7">
        <v>9</v>
      </c>
      <c r="T2922" s="7">
        <v>11</v>
      </c>
      <c r="U2922" s="7">
        <f t="shared" si="882"/>
        <v>9</v>
      </c>
      <c r="V2922" s="7">
        <v>4</v>
      </c>
      <c r="W2922" s="7">
        <v>6</v>
      </c>
      <c r="X2922" s="7">
        <v>6</v>
      </c>
      <c r="Y2922" s="7">
        <v>6</v>
      </c>
      <c r="Z2922" s="7">
        <v>6</v>
      </c>
      <c r="AA2922" s="7">
        <v>4</v>
      </c>
      <c r="AB2922" s="7">
        <v>18</v>
      </c>
      <c r="AC2922" s="7">
        <v>14</v>
      </c>
      <c r="AD2922" s="83">
        <v>2</v>
      </c>
      <c r="AE2922" s="83">
        <v>3</v>
      </c>
      <c r="AF2922" s="5">
        <v>0</v>
      </c>
      <c r="AG2922" s="5">
        <v>0</v>
      </c>
      <c r="AH2922" s="83" t="s">
        <v>766</v>
      </c>
      <c r="AI2922" s="83"/>
      <c r="AK2922" s="6">
        <f t="shared" si="886"/>
        <v>13257</v>
      </c>
      <c r="AL2922" s="98">
        <f>AK2922/COUNTIF(G$2916:G2922,"H")</f>
        <v>3314.25</v>
      </c>
      <c r="AM2922" s="98">
        <f t="shared" si="887"/>
        <v>15398</v>
      </c>
      <c r="AN2922" s="98">
        <f>AM2922/COUNTIF(G$2916:G2922,"A")</f>
        <v>5132.666666666667</v>
      </c>
      <c r="AP2922" s="6">
        <v>17</v>
      </c>
      <c r="AQ2922" s="6">
        <v>14</v>
      </c>
      <c r="AR2922" s="6">
        <v>12</v>
      </c>
      <c r="AS2922" s="6">
        <v>3</v>
      </c>
      <c r="AT2922" s="70">
        <f t="shared" si="883"/>
        <v>9</v>
      </c>
      <c r="AU2922" s="2">
        <f t="shared" si="884"/>
        <v>11</v>
      </c>
      <c r="AV2922" s="6">
        <f t="shared" si="885"/>
        <v>3</v>
      </c>
      <c r="BG2922" s="6">
        <f t="shared" si="859"/>
        <v>0</v>
      </c>
      <c r="BH2922" s="6">
        <f t="shared" si="879"/>
        <v>0</v>
      </c>
      <c r="BI2922" s="6">
        <f t="shared" si="860"/>
        <v>0</v>
      </c>
      <c r="BJ2922" s="6">
        <f t="shared" si="880"/>
        <v>0</v>
      </c>
      <c r="BK2922" s="6">
        <f t="shared" si="861"/>
        <v>1</v>
      </c>
      <c r="BL2922" s="6">
        <f t="shared" si="862"/>
        <v>2</v>
      </c>
      <c r="BM2922" s="6">
        <f t="shared" si="863"/>
        <v>0</v>
      </c>
      <c r="BN2922" s="6">
        <f t="shared" si="864"/>
        <v>0</v>
      </c>
      <c r="BO2922" s="6">
        <f t="shared" si="865"/>
        <v>1</v>
      </c>
      <c r="BP2922" s="6">
        <f t="shared" si="866"/>
        <v>2</v>
      </c>
      <c r="BQ2922" s="6">
        <f t="shared" si="870"/>
        <v>1</v>
      </c>
      <c r="BR2922" s="6">
        <f t="shared" si="871"/>
        <v>1</v>
      </c>
      <c r="BS2922" s="6">
        <f t="shared" si="873"/>
        <v>1</v>
      </c>
      <c r="BT2922" s="6">
        <f t="shared" si="874"/>
        <v>2</v>
      </c>
      <c r="CT2922" s="6">
        <f t="shared" si="872"/>
        <v>10</v>
      </c>
      <c r="CX2922" s="6" t="str">
        <f t="shared" si="875"/>
        <v>H</v>
      </c>
      <c r="CY2922" s="87">
        <f t="shared" si="876"/>
        <v>3247</v>
      </c>
      <c r="CZ2922" s="87">
        <f t="shared" si="877"/>
        <v>0</v>
      </c>
      <c r="DA2922" s="6">
        <f t="shared" si="878"/>
        <v>3247</v>
      </c>
    </row>
    <row r="2923" spans="1:131" hidden="1" x14ac:dyDescent="0.2">
      <c r="A2923" s="46">
        <v>6608</v>
      </c>
      <c r="B2923" s="46">
        <f t="shared" si="867"/>
        <v>3</v>
      </c>
      <c r="C2923" s="46">
        <f t="shared" si="868"/>
        <v>18</v>
      </c>
      <c r="D2923" s="46">
        <f t="shared" si="869"/>
        <v>9</v>
      </c>
      <c r="E2923" s="85">
        <v>37152</v>
      </c>
      <c r="F2923" s="94" t="s">
        <v>2070</v>
      </c>
      <c r="G2923" s="50" t="s">
        <v>310</v>
      </c>
      <c r="H2923" s="50" t="s">
        <v>308</v>
      </c>
      <c r="I2923" s="50">
        <v>1</v>
      </c>
      <c r="J2923" s="50">
        <v>2</v>
      </c>
      <c r="K2923" s="93" t="s">
        <v>3298</v>
      </c>
      <c r="L2923" s="97">
        <v>2705</v>
      </c>
      <c r="M2923" s="4" t="s">
        <v>4228</v>
      </c>
      <c r="N2923" s="50">
        <v>16</v>
      </c>
      <c r="O2923" s="7">
        <f t="shared" si="881"/>
        <v>8</v>
      </c>
      <c r="P2923" s="7">
        <v>3</v>
      </c>
      <c r="Q2923" s="7">
        <v>0</v>
      </c>
      <c r="R2923" s="7">
        <v>5</v>
      </c>
      <c r="S2923" s="7">
        <v>10</v>
      </c>
      <c r="T2923" s="7">
        <v>13</v>
      </c>
      <c r="U2923" s="7">
        <f t="shared" si="882"/>
        <v>9</v>
      </c>
      <c r="V2923" s="7">
        <v>2</v>
      </c>
      <c r="W2923" s="7">
        <v>6</v>
      </c>
      <c r="X2923" s="7">
        <v>2</v>
      </c>
      <c r="Y2923" s="7">
        <v>9</v>
      </c>
      <c r="Z2923" s="7">
        <v>1</v>
      </c>
      <c r="AA2923" s="7">
        <v>7</v>
      </c>
      <c r="AB2923" s="7">
        <v>17</v>
      </c>
      <c r="AC2923" s="7">
        <v>20</v>
      </c>
      <c r="AD2923" s="83">
        <v>1</v>
      </c>
      <c r="AE2923" s="83">
        <v>1</v>
      </c>
      <c r="AF2923" s="5">
        <v>0</v>
      </c>
      <c r="AG2923" s="5">
        <v>0</v>
      </c>
      <c r="AH2923" s="83" t="s">
        <v>767</v>
      </c>
      <c r="AI2923" s="83"/>
      <c r="AK2923" s="6">
        <f t="shared" si="886"/>
        <v>13257</v>
      </c>
      <c r="AL2923" s="98">
        <f>AK2923/COUNTIF(G$2916:G2923,"H")</f>
        <v>3314.25</v>
      </c>
      <c r="AM2923" s="98">
        <f t="shared" si="887"/>
        <v>18103</v>
      </c>
      <c r="AN2923" s="98">
        <f>AM2923/COUNTIF(G$2916:G2923,"A")</f>
        <v>4525.75</v>
      </c>
      <c r="AP2923" s="6">
        <v>17</v>
      </c>
      <c r="AQ2923" s="6">
        <v>16</v>
      </c>
      <c r="AR2923" s="6">
        <v>14</v>
      </c>
      <c r="AS2923" s="6">
        <v>5</v>
      </c>
      <c r="AT2923" s="70">
        <f t="shared" si="883"/>
        <v>9</v>
      </c>
      <c r="AU2923" s="2">
        <f t="shared" si="884"/>
        <v>16</v>
      </c>
      <c r="AV2923" s="6">
        <f t="shared" si="885"/>
        <v>5</v>
      </c>
      <c r="BG2923" s="6">
        <f t="shared" si="859"/>
        <v>0</v>
      </c>
      <c r="BH2923" s="6">
        <f t="shared" si="879"/>
        <v>0</v>
      </c>
      <c r="BI2923" s="6">
        <f t="shared" si="860"/>
        <v>0</v>
      </c>
      <c r="BJ2923" s="6">
        <f t="shared" si="880"/>
        <v>0</v>
      </c>
      <c r="BK2923" s="6">
        <f t="shared" si="861"/>
        <v>1</v>
      </c>
      <c r="BL2923" s="6">
        <f t="shared" si="862"/>
        <v>3</v>
      </c>
      <c r="BM2923" s="6">
        <f t="shared" si="863"/>
        <v>0</v>
      </c>
      <c r="BN2923" s="6">
        <f t="shared" si="864"/>
        <v>0</v>
      </c>
      <c r="BO2923" s="6">
        <f t="shared" si="865"/>
        <v>1</v>
      </c>
      <c r="BP2923" s="6">
        <f t="shared" si="866"/>
        <v>3</v>
      </c>
      <c r="BQ2923" s="6">
        <f t="shared" si="870"/>
        <v>1</v>
      </c>
      <c r="BR2923" s="6">
        <f t="shared" si="871"/>
        <v>2</v>
      </c>
      <c r="BS2923" s="6">
        <f t="shared" si="873"/>
        <v>1</v>
      </c>
      <c r="BT2923" s="6">
        <f t="shared" si="874"/>
        <v>3</v>
      </c>
      <c r="CT2923" s="6">
        <f t="shared" si="872"/>
        <v>4</v>
      </c>
      <c r="CX2923" s="6" t="str">
        <f t="shared" si="875"/>
        <v>A</v>
      </c>
      <c r="CY2923" s="87">
        <f t="shared" si="876"/>
        <v>2705</v>
      </c>
      <c r="CZ2923" s="87">
        <f t="shared" si="877"/>
        <v>0</v>
      </c>
      <c r="DA2923" s="6" t="str">
        <f t="shared" si="878"/>
        <v>na</v>
      </c>
    </row>
    <row r="2924" spans="1:131" hidden="1" x14ac:dyDescent="0.2">
      <c r="A2924" s="46">
        <v>6609</v>
      </c>
      <c r="B2924" s="46">
        <f t="shared" si="867"/>
        <v>7</v>
      </c>
      <c r="C2924" s="46">
        <f t="shared" si="868"/>
        <v>22</v>
      </c>
      <c r="D2924" s="46">
        <f t="shared" si="869"/>
        <v>9</v>
      </c>
      <c r="E2924" s="85">
        <v>37156</v>
      </c>
      <c r="F2924" s="94" t="s">
        <v>3129</v>
      </c>
      <c r="G2924" s="50" t="s">
        <v>310</v>
      </c>
      <c r="H2924" s="50" t="s">
        <v>307</v>
      </c>
      <c r="I2924" s="50">
        <v>2</v>
      </c>
      <c r="J2924" s="50">
        <v>2</v>
      </c>
      <c r="K2924" s="93" t="s">
        <v>36</v>
      </c>
      <c r="L2924" s="97">
        <v>6933</v>
      </c>
      <c r="M2924" s="4" t="s">
        <v>4229</v>
      </c>
      <c r="N2924" s="50">
        <v>14</v>
      </c>
      <c r="O2924" s="7">
        <f t="shared" si="881"/>
        <v>9</v>
      </c>
      <c r="P2924" s="7">
        <v>3</v>
      </c>
      <c r="Q2924" s="7">
        <v>1</v>
      </c>
      <c r="R2924" s="7">
        <v>5</v>
      </c>
      <c r="S2924" s="7">
        <v>12</v>
      </c>
      <c r="T2924" s="7">
        <v>15</v>
      </c>
      <c r="U2924" s="7">
        <f t="shared" si="882"/>
        <v>10</v>
      </c>
      <c r="V2924" s="7">
        <v>3</v>
      </c>
      <c r="W2924" s="7">
        <v>5</v>
      </c>
      <c r="X2924" s="7">
        <v>2</v>
      </c>
      <c r="Y2924" s="7">
        <v>7</v>
      </c>
      <c r="Z2924" s="7">
        <v>2</v>
      </c>
      <c r="AA2924" s="7">
        <v>4</v>
      </c>
      <c r="AB2924" s="7">
        <v>14</v>
      </c>
      <c r="AC2924" s="7">
        <v>17</v>
      </c>
      <c r="AD2924" s="83">
        <v>2</v>
      </c>
      <c r="AE2924" s="83">
        <v>1</v>
      </c>
      <c r="AF2924" s="5">
        <v>0</v>
      </c>
      <c r="AG2924" s="5">
        <v>0</v>
      </c>
      <c r="AH2924" s="83" t="s">
        <v>3590</v>
      </c>
      <c r="AI2924" s="83"/>
      <c r="AK2924" s="6">
        <f t="shared" si="886"/>
        <v>13257</v>
      </c>
      <c r="AL2924" s="98">
        <f>AK2924/COUNTIF(G$2916:G2924,"H")</f>
        <v>3314.25</v>
      </c>
      <c r="AM2924" s="98">
        <f t="shared" si="887"/>
        <v>25036</v>
      </c>
      <c r="AN2924" s="98">
        <f>AM2924/COUNTIF(G$2916:G2924,"A")</f>
        <v>5007.2</v>
      </c>
      <c r="AP2924" s="6">
        <v>19</v>
      </c>
      <c r="AQ2924" s="6">
        <v>18</v>
      </c>
      <c r="AR2924" s="6">
        <v>17</v>
      </c>
      <c r="AS2924" s="6">
        <v>5</v>
      </c>
      <c r="AT2924" s="70">
        <f t="shared" si="883"/>
        <v>10</v>
      </c>
      <c r="AU2924" s="2">
        <f t="shared" si="884"/>
        <v>14</v>
      </c>
      <c r="AV2924" s="6">
        <f t="shared" si="885"/>
        <v>7</v>
      </c>
      <c r="BG2924" s="6">
        <f t="shared" si="859"/>
        <v>0</v>
      </c>
      <c r="BH2924" s="6">
        <f t="shared" si="879"/>
        <v>0</v>
      </c>
      <c r="BI2924" s="6">
        <f t="shared" si="860"/>
        <v>1</v>
      </c>
      <c r="BJ2924" s="6">
        <f t="shared" si="880"/>
        <v>1</v>
      </c>
      <c r="BK2924" s="6">
        <f t="shared" si="861"/>
        <v>0</v>
      </c>
      <c r="BL2924" s="6">
        <f t="shared" si="862"/>
        <v>0</v>
      </c>
      <c r="BM2924" s="6">
        <f t="shared" si="863"/>
        <v>1</v>
      </c>
      <c r="BN2924" s="6">
        <f t="shared" si="864"/>
        <v>1</v>
      </c>
      <c r="BO2924" s="6">
        <f t="shared" si="865"/>
        <v>1</v>
      </c>
      <c r="BP2924" s="6">
        <f t="shared" si="866"/>
        <v>4</v>
      </c>
      <c r="BQ2924" s="6">
        <f t="shared" si="870"/>
        <v>1</v>
      </c>
      <c r="BR2924" s="6">
        <f t="shared" si="871"/>
        <v>3</v>
      </c>
      <c r="BS2924" s="6">
        <f t="shared" si="873"/>
        <v>1</v>
      </c>
      <c r="BT2924" s="6">
        <f t="shared" si="874"/>
        <v>4</v>
      </c>
      <c r="CT2924" s="6">
        <f t="shared" si="872"/>
        <v>5</v>
      </c>
      <c r="CX2924" s="6" t="str">
        <f t="shared" si="875"/>
        <v>A</v>
      </c>
      <c r="CY2924" s="87">
        <f t="shared" si="876"/>
        <v>6933</v>
      </c>
      <c r="CZ2924" s="87">
        <f t="shared" si="877"/>
        <v>0</v>
      </c>
      <c r="DA2924" s="6" t="str">
        <f t="shared" si="878"/>
        <v>na</v>
      </c>
    </row>
    <row r="2925" spans="1:131" hidden="1" x14ac:dyDescent="0.2">
      <c r="A2925" s="46">
        <v>6610</v>
      </c>
      <c r="B2925" s="46">
        <f t="shared" si="867"/>
        <v>3</v>
      </c>
      <c r="C2925" s="46">
        <f t="shared" si="868"/>
        <v>25</v>
      </c>
      <c r="D2925" s="46">
        <f t="shared" si="869"/>
        <v>9</v>
      </c>
      <c r="E2925" s="85">
        <v>37159</v>
      </c>
      <c r="F2925" s="94" t="s">
        <v>845</v>
      </c>
      <c r="G2925" s="50" t="s">
        <v>103</v>
      </c>
      <c r="H2925" s="50" t="s">
        <v>307</v>
      </c>
      <c r="I2925" s="50">
        <v>0</v>
      </c>
      <c r="J2925" s="50">
        <v>0</v>
      </c>
      <c r="K2925" s="93" t="s">
        <v>36</v>
      </c>
      <c r="L2925" s="97">
        <v>2282</v>
      </c>
      <c r="N2925" s="50">
        <v>15</v>
      </c>
      <c r="O2925" s="7">
        <f t="shared" si="881"/>
        <v>10</v>
      </c>
      <c r="P2925" s="7">
        <v>3</v>
      </c>
      <c r="Q2925" s="7">
        <v>2</v>
      </c>
      <c r="R2925" s="7">
        <v>5</v>
      </c>
      <c r="S2925" s="7">
        <v>12</v>
      </c>
      <c r="T2925" s="7">
        <v>15</v>
      </c>
      <c r="U2925" s="7">
        <f t="shared" si="882"/>
        <v>11</v>
      </c>
      <c r="V2925" s="7">
        <v>4</v>
      </c>
      <c r="W2925" s="7">
        <v>5</v>
      </c>
      <c r="X2925" s="7">
        <v>6</v>
      </c>
      <c r="Y2925" s="7">
        <v>8</v>
      </c>
      <c r="Z2925" s="7">
        <v>9</v>
      </c>
      <c r="AA2925" s="7">
        <v>5</v>
      </c>
      <c r="AB2925" s="7">
        <v>6</v>
      </c>
      <c r="AC2925" s="7">
        <v>11</v>
      </c>
      <c r="AD2925" s="83">
        <v>2</v>
      </c>
      <c r="AE2925" s="83">
        <v>2</v>
      </c>
      <c r="AF2925" s="5">
        <v>0</v>
      </c>
      <c r="AG2925" s="5">
        <v>0</v>
      </c>
      <c r="AH2925" s="83" t="s">
        <v>3045</v>
      </c>
      <c r="AI2925" s="83"/>
      <c r="AK2925" s="6">
        <f t="shared" si="886"/>
        <v>15539</v>
      </c>
      <c r="AL2925" s="98">
        <f>AK2925/COUNTIF(G$2916:G2925,"H")</f>
        <v>3107.8</v>
      </c>
      <c r="AM2925" s="98">
        <f t="shared" si="887"/>
        <v>25036</v>
      </c>
      <c r="AN2925" s="98">
        <f>AM2925/COUNTIF(G$2916:G2925,"A")</f>
        <v>5007.2</v>
      </c>
      <c r="AP2925" s="6">
        <v>21</v>
      </c>
      <c r="AQ2925" s="6">
        <v>20</v>
      </c>
      <c r="AR2925" s="6">
        <v>18</v>
      </c>
      <c r="AS2925" s="6">
        <v>6</v>
      </c>
      <c r="AT2925" s="70">
        <f t="shared" si="883"/>
        <v>11</v>
      </c>
      <c r="AU2925" s="2">
        <f t="shared" si="884"/>
        <v>15</v>
      </c>
      <c r="AV2925" s="6">
        <f t="shared" si="885"/>
        <v>7</v>
      </c>
      <c r="BG2925" s="6">
        <f t="shared" si="859"/>
        <v>0</v>
      </c>
      <c r="BH2925" s="6">
        <f t="shared" si="879"/>
        <v>0</v>
      </c>
      <c r="BI2925" s="6">
        <f t="shared" si="860"/>
        <v>1</v>
      </c>
      <c r="BJ2925" s="6">
        <f t="shared" si="880"/>
        <v>2</v>
      </c>
      <c r="BK2925" s="6">
        <f t="shared" si="861"/>
        <v>0</v>
      </c>
      <c r="BL2925" s="6">
        <f t="shared" si="862"/>
        <v>0</v>
      </c>
      <c r="BM2925" s="6">
        <f t="shared" si="863"/>
        <v>1</v>
      </c>
      <c r="BN2925" s="6">
        <f t="shared" si="864"/>
        <v>2</v>
      </c>
      <c r="BO2925" s="6">
        <f t="shared" si="865"/>
        <v>1</v>
      </c>
      <c r="BP2925" s="6">
        <f t="shared" si="866"/>
        <v>5</v>
      </c>
      <c r="BQ2925" s="6">
        <f t="shared" si="870"/>
        <v>0</v>
      </c>
      <c r="BR2925" s="6">
        <f t="shared" si="871"/>
        <v>0</v>
      </c>
      <c r="BS2925" s="6">
        <f t="shared" si="873"/>
        <v>0</v>
      </c>
      <c r="BT2925" s="6">
        <f t="shared" si="874"/>
        <v>0</v>
      </c>
      <c r="CT2925" s="6">
        <f t="shared" si="872"/>
        <v>10</v>
      </c>
      <c r="CX2925" s="6" t="str">
        <f t="shared" si="875"/>
        <v>H</v>
      </c>
      <c r="CY2925" s="87">
        <f t="shared" si="876"/>
        <v>2282</v>
      </c>
      <c r="CZ2925" s="87">
        <f t="shared" si="877"/>
        <v>0</v>
      </c>
      <c r="DA2925" s="6">
        <f t="shared" si="878"/>
        <v>2282</v>
      </c>
    </row>
    <row r="2926" spans="1:131" hidden="1" x14ac:dyDescent="0.2">
      <c r="A2926" s="46">
        <v>6611</v>
      </c>
      <c r="B2926" s="46">
        <f t="shared" si="867"/>
        <v>7</v>
      </c>
      <c r="C2926" s="46">
        <f t="shared" si="868"/>
        <v>29</v>
      </c>
      <c r="D2926" s="46">
        <f t="shared" si="869"/>
        <v>9</v>
      </c>
      <c r="E2926" s="85">
        <v>37163</v>
      </c>
      <c r="F2926" s="94" t="s">
        <v>660</v>
      </c>
      <c r="G2926" s="50" t="s">
        <v>310</v>
      </c>
      <c r="H2926" s="50" t="s">
        <v>306</v>
      </c>
      <c r="I2926" s="50">
        <v>3</v>
      </c>
      <c r="J2926" s="50">
        <v>1</v>
      </c>
      <c r="K2926" s="93" t="s">
        <v>2054</v>
      </c>
      <c r="L2926" s="97">
        <v>2994</v>
      </c>
      <c r="M2926" s="92" t="s">
        <v>4230</v>
      </c>
      <c r="N2926" s="50">
        <v>11</v>
      </c>
      <c r="O2926" s="7">
        <f t="shared" si="881"/>
        <v>11</v>
      </c>
      <c r="P2926" s="7">
        <v>4</v>
      </c>
      <c r="Q2926" s="7">
        <v>2</v>
      </c>
      <c r="R2926" s="7">
        <v>5</v>
      </c>
      <c r="S2926" s="7">
        <v>15</v>
      </c>
      <c r="T2926" s="7">
        <v>16</v>
      </c>
      <c r="U2926" s="7">
        <f t="shared" si="882"/>
        <v>14</v>
      </c>
      <c r="V2926" s="7">
        <v>9</v>
      </c>
      <c r="W2926" s="7">
        <v>5</v>
      </c>
      <c r="X2926" s="7">
        <v>3</v>
      </c>
      <c r="Y2926" s="7">
        <v>12</v>
      </c>
      <c r="Z2926" s="7">
        <v>10</v>
      </c>
      <c r="AA2926" s="7">
        <v>7</v>
      </c>
      <c r="AB2926" s="7">
        <v>11</v>
      </c>
      <c r="AC2926" s="7">
        <v>10</v>
      </c>
      <c r="AD2926" s="83">
        <v>0</v>
      </c>
      <c r="AE2926" s="83">
        <v>1</v>
      </c>
      <c r="AF2926" s="5">
        <v>0</v>
      </c>
      <c r="AG2926" s="5">
        <v>0</v>
      </c>
      <c r="AH2926" s="83"/>
      <c r="AI2926" s="83"/>
      <c r="AK2926" s="6">
        <f t="shared" si="886"/>
        <v>15539</v>
      </c>
      <c r="AL2926" s="98">
        <f>AK2926/COUNTIF(G$2916:G2926,"H")</f>
        <v>3107.8</v>
      </c>
      <c r="AM2926" s="98">
        <f t="shared" si="887"/>
        <v>28030</v>
      </c>
      <c r="AN2926" s="98">
        <f>AM2926/COUNTIF(G$2916:G2926,"A")</f>
        <v>4671.666666666667</v>
      </c>
      <c r="AP2926" s="6">
        <v>23</v>
      </c>
      <c r="AQ2926" s="6">
        <v>21</v>
      </c>
      <c r="AR2926" s="6">
        <v>19</v>
      </c>
      <c r="AS2926" s="6">
        <v>7</v>
      </c>
      <c r="AT2926" s="70">
        <f t="shared" si="883"/>
        <v>14</v>
      </c>
      <c r="AU2926" s="2">
        <f t="shared" si="884"/>
        <v>11</v>
      </c>
      <c r="AV2926" s="6">
        <f t="shared" si="885"/>
        <v>5</v>
      </c>
      <c r="BG2926" s="6">
        <f t="shared" si="859"/>
        <v>1</v>
      </c>
      <c r="BH2926" s="6">
        <f t="shared" si="879"/>
        <v>1</v>
      </c>
      <c r="BI2926" s="6">
        <f t="shared" si="860"/>
        <v>0</v>
      </c>
      <c r="BJ2926" s="6">
        <f t="shared" si="880"/>
        <v>0</v>
      </c>
      <c r="BK2926" s="6">
        <f t="shared" si="861"/>
        <v>0</v>
      </c>
      <c r="BL2926" s="6">
        <f t="shared" si="862"/>
        <v>0</v>
      </c>
      <c r="BM2926" s="6">
        <f t="shared" si="863"/>
        <v>1</v>
      </c>
      <c r="BN2926" s="6">
        <f t="shared" si="864"/>
        <v>3</v>
      </c>
      <c r="BO2926" s="6">
        <f t="shared" si="865"/>
        <v>0</v>
      </c>
      <c r="BP2926" s="6">
        <f t="shared" si="866"/>
        <v>0</v>
      </c>
      <c r="BQ2926" s="6">
        <f t="shared" si="870"/>
        <v>1</v>
      </c>
      <c r="BR2926" s="6">
        <f t="shared" si="871"/>
        <v>1</v>
      </c>
      <c r="BS2926" s="6">
        <f t="shared" si="873"/>
        <v>1</v>
      </c>
      <c r="BT2926" s="6">
        <f t="shared" si="874"/>
        <v>1</v>
      </c>
      <c r="CT2926" s="6">
        <f t="shared" si="872"/>
        <v>12</v>
      </c>
      <c r="CX2926" s="6" t="str">
        <f t="shared" si="875"/>
        <v>A</v>
      </c>
      <c r="CY2926" s="87">
        <f t="shared" si="876"/>
        <v>2994</v>
      </c>
      <c r="CZ2926" s="87">
        <f t="shared" si="877"/>
        <v>0</v>
      </c>
      <c r="DA2926" s="6" t="str">
        <f t="shared" si="878"/>
        <v>na</v>
      </c>
    </row>
    <row r="2927" spans="1:131" hidden="1" x14ac:dyDescent="0.2">
      <c r="A2927" s="46">
        <v>6612</v>
      </c>
      <c r="B2927" s="46">
        <f t="shared" si="867"/>
        <v>7</v>
      </c>
      <c r="C2927" s="46">
        <f t="shared" si="868"/>
        <v>6</v>
      </c>
      <c r="D2927" s="46">
        <f t="shared" si="869"/>
        <v>10</v>
      </c>
      <c r="E2927" s="85">
        <v>37170</v>
      </c>
      <c r="F2927" s="7" t="s">
        <v>1820</v>
      </c>
      <c r="G2927" s="50" t="s">
        <v>103</v>
      </c>
      <c r="H2927" s="50" t="s">
        <v>308</v>
      </c>
      <c r="I2927" s="50">
        <v>2</v>
      </c>
      <c r="J2927" s="50">
        <v>3</v>
      </c>
      <c r="K2927" s="93" t="s">
        <v>3410</v>
      </c>
      <c r="L2927" s="97">
        <v>2054</v>
      </c>
      <c r="M2927" s="4" t="s">
        <v>4231</v>
      </c>
      <c r="N2927" s="50">
        <v>15</v>
      </c>
      <c r="O2927" s="7">
        <f t="shared" si="881"/>
        <v>12</v>
      </c>
      <c r="P2927" s="7">
        <v>4</v>
      </c>
      <c r="Q2927" s="7">
        <v>2</v>
      </c>
      <c r="R2927" s="7">
        <v>6</v>
      </c>
      <c r="S2927" s="7">
        <v>17</v>
      </c>
      <c r="T2927" s="7">
        <v>19</v>
      </c>
      <c r="U2927" s="7">
        <f t="shared" si="882"/>
        <v>14</v>
      </c>
      <c r="V2927" s="7">
        <v>8</v>
      </c>
      <c r="W2927" s="7">
        <v>5</v>
      </c>
      <c r="X2927" s="7">
        <v>6</v>
      </c>
      <c r="Y2927" s="7">
        <v>3</v>
      </c>
      <c r="Z2927" s="7">
        <v>8</v>
      </c>
      <c r="AA2927" s="7">
        <v>4</v>
      </c>
      <c r="AB2927" s="7">
        <v>17</v>
      </c>
      <c r="AC2927" s="7">
        <v>16</v>
      </c>
      <c r="AD2927" s="83">
        <v>2</v>
      </c>
      <c r="AE2927" s="83">
        <v>1</v>
      </c>
      <c r="AF2927" s="5">
        <v>0</v>
      </c>
      <c r="AG2927" s="5">
        <v>0</v>
      </c>
      <c r="AH2927" s="83" t="s">
        <v>1167</v>
      </c>
      <c r="AI2927" s="83"/>
      <c r="AK2927" s="6">
        <f t="shared" si="886"/>
        <v>17593</v>
      </c>
      <c r="AL2927" s="98">
        <f>AK2927/COUNTIF(G$2916:G2927,"H")</f>
        <v>2932.1666666666665</v>
      </c>
      <c r="AM2927" s="98">
        <f t="shared" si="887"/>
        <v>28030</v>
      </c>
      <c r="AN2927" s="98">
        <f>AM2927/COUNTIF(G$2916:G2927,"A")</f>
        <v>4671.666666666667</v>
      </c>
      <c r="AP2927" s="6">
        <v>24</v>
      </c>
      <c r="AQ2927" s="6">
        <v>22</v>
      </c>
      <c r="AR2927" s="6">
        <v>19</v>
      </c>
      <c r="AS2927" s="6">
        <v>9</v>
      </c>
      <c r="AT2927" s="70">
        <f t="shared" si="883"/>
        <v>14</v>
      </c>
      <c r="AU2927" s="2">
        <f t="shared" si="884"/>
        <v>15</v>
      </c>
      <c r="AV2927" s="6">
        <f t="shared" si="885"/>
        <v>5</v>
      </c>
      <c r="BG2927" s="6">
        <f t="shared" si="859"/>
        <v>0</v>
      </c>
      <c r="BH2927" s="6">
        <f t="shared" si="879"/>
        <v>0</v>
      </c>
      <c r="BI2927" s="6">
        <f t="shared" si="860"/>
        <v>0</v>
      </c>
      <c r="BJ2927" s="6">
        <f t="shared" si="880"/>
        <v>0</v>
      </c>
      <c r="BK2927" s="6">
        <f t="shared" si="861"/>
        <v>1</v>
      </c>
      <c r="BL2927" s="6">
        <f t="shared" si="862"/>
        <v>1</v>
      </c>
      <c r="BM2927" s="6">
        <f t="shared" si="863"/>
        <v>0</v>
      </c>
      <c r="BN2927" s="6">
        <f t="shared" si="864"/>
        <v>0</v>
      </c>
      <c r="BO2927" s="6">
        <f t="shared" si="865"/>
        <v>1</v>
      </c>
      <c r="BP2927" s="6">
        <f t="shared" si="866"/>
        <v>1</v>
      </c>
      <c r="BQ2927" s="6">
        <f t="shared" si="870"/>
        <v>1</v>
      </c>
      <c r="BR2927" s="6">
        <f t="shared" si="871"/>
        <v>2</v>
      </c>
      <c r="BS2927" s="6">
        <f t="shared" si="873"/>
        <v>1</v>
      </c>
      <c r="BT2927" s="6">
        <f t="shared" si="874"/>
        <v>2</v>
      </c>
      <c r="CT2927" s="6">
        <f t="shared" si="872"/>
        <v>14</v>
      </c>
      <c r="CX2927" s="6" t="str">
        <f t="shared" si="875"/>
        <v>H</v>
      </c>
      <c r="CY2927" s="87">
        <f t="shared" si="876"/>
        <v>2054</v>
      </c>
      <c r="CZ2927" s="87">
        <f t="shared" si="877"/>
        <v>0</v>
      </c>
      <c r="DA2927" s="6">
        <f t="shared" si="878"/>
        <v>2054</v>
      </c>
    </row>
    <row r="2928" spans="1:131" hidden="1" x14ac:dyDescent="0.2">
      <c r="A2928" s="46">
        <v>6613</v>
      </c>
      <c r="B2928" s="46">
        <f t="shared" si="867"/>
        <v>7</v>
      </c>
      <c r="C2928" s="46">
        <f t="shared" si="868"/>
        <v>13</v>
      </c>
      <c r="D2928" s="46">
        <f t="shared" si="869"/>
        <v>10</v>
      </c>
      <c r="E2928" s="85">
        <v>37177</v>
      </c>
      <c r="F2928" s="94" t="s">
        <v>3453</v>
      </c>
      <c r="G2928" s="50" t="s">
        <v>310</v>
      </c>
      <c r="H2928" s="50" t="s">
        <v>308</v>
      </c>
      <c r="I2928" s="50">
        <v>0</v>
      </c>
      <c r="J2928" s="50">
        <v>3</v>
      </c>
      <c r="K2928" s="93" t="s">
        <v>3298</v>
      </c>
      <c r="L2928" s="97">
        <v>3603</v>
      </c>
      <c r="M2928" s="4" t="s">
        <v>2855</v>
      </c>
      <c r="N2928" s="50">
        <v>18</v>
      </c>
      <c r="O2928" s="7">
        <f t="shared" si="881"/>
        <v>13</v>
      </c>
      <c r="P2928" s="7">
        <v>4</v>
      </c>
      <c r="Q2928" s="7">
        <v>2</v>
      </c>
      <c r="R2928" s="7">
        <v>7</v>
      </c>
      <c r="S2928" s="7">
        <v>17</v>
      </c>
      <c r="T2928" s="7">
        <v>22</v>
      </c>
      <c r="U2928" s="7">
        <f t="shared" si="882"/>
        <v>14</v>
      </c>
      <c r="V2928" s="7">
        <v>1</v>
      </c>
      <c r="W2928" s="7">
        <v>7</v>
      </c>
      <c r="X2928" s="7">
        <v>2</v>
      </c>
      <c r="Y2928" s="7">
        <v>6</v>
      </c>
      <c r="Z2928" s="7">
        <v>10</v>
      </c>
      <c r="AA2928" s="7">
        <v>11</v>
      </c>
      <c r="AB2928" s="7">
        <v>9</v>
      </c>
      <c r="AC2928" s="7">
        <v>3</v>
      </c>
      <c r="AD2928" s="83">
        <v>0</v>
      </c>
      <c r="AE2928" s="83">
        <v>1</v>
      </c>
      <c r="AF2928" s="5">
        <v>0</v>
      </c>
      <c r="AG2928" s="5">
        <v>0</v>
      </c>
      <c r="AH2928" s="83"/>
      <c r="AI2928" s="83"/>
      <c r="AK2928" s="6">
        <f t="shared" si="886"/>
        <v>17593</v>
      </c>
      <c r="AL2928" s="98">
        <f>AK2928/COUNTIF(G$2916:G2928,"H")</f>
        <v>2932.1666666666665</v>
      </c>
      <c r="AM2928" s="98">
        <f t="shared" si="887"/>
        <v>31633</v>
      </c>
      <c r="AN2928" s="98">
        <f>AM2928/COUNTIF(G$2916:G2928,"A")</f>
        <v>4519</v>
      </c>
      <c r="AP2928" s="6">
        <v>27</v>
      </c>
      <c r="AQ2928" s="6">
        <v>25</v>
      </c>
      <c r="AR2928" s="6">
        <v>19</v>
      </c>
      <c r="AS2928" s="6">
        <v>10</v>
      </c>
      <c r="AT2928" s="70">
        <f t="shared" si="883"/>
        <v>14</v>
      </c>
      <c r="AU2928" s="2">
        <f t="shared" si="884"/>
        <v>18</v>
      </c>
      <c r="AV2928" s="6">
        <f t="shared" si="885"/>
        <v>5</v>
      </c>
      <c r="BG2928" s="6">
        <f t="shared" si="859"/>
        <v>0</v>
      </c>
      <c r="BH2928" s="6">
        <f t="shared" si="879"/>
        <v>0</v>
      </c>
      <c r="BI2928" s="6">
        <f t="shared" si="860"/>
        <v>0</v>
      </c>
      <c r="BJ2928" s="6">
        <f t="shared" si="880"/>
        <v>0</v>
      </c>
      <c r="BK2928" s="6">
        <f t="shared" si="861"/>
        <v>1</v>
      </c>
      <c r="BL2928" s="6">
        <f t="shared" si="862"/>
        <v>2</v>
      </c>
      <c r="BM2928" s="6">
        <f t="shared" si="863"/>
        <v>0</v>
      </c>
      <c r="BN2928" s="6">
        <f t="shared" si="864"/>
        <v>0</v>
      </c>
      <c r="BO2928" s="6">
        <f t="shared" si="865"/>
        <v>1</v>
      </c>
      <c r="BP2928" s="6">
        <f t="shared" si="866"/>
        <v>2</v>
      </c>
      <c r="BQ2928" s="6">
        <f t="shared" si="870"/>
        <v>0</v>
      </c>
      <c r="BR2928" s="6">
        <f t="shared" si="871"/>
        <v>0</v>
      </c>
      <c r="BS2928" s="6">
        <f t="shared" si="873"/>
        <v>1</v>
      </c>
      <c r="BT2928" s="6">
        <f t="shared" si="874"/>
        <v>3</v>
      </c>
      <c r="CT2928" s="6">
        <f t="shared" si="872"/>
        <v>3</v>
      </c>
      <c r="CX2928" s="6" t="str">
        <f t="shared" si="875"/>
        <v>A</v>
      </c>
      <c r="CY2928" s="87">
        <f t="shared" si="876"/>
        <v>3603</v>
      </c>
      <c r="CZ2928" s="87">
        <f t="shared" si="877"/>
        <v>0</v>
      </c>
      <c r="DA2928" s="6" t="str">
        <f t="shared" si="878"/>
        <v>na</v>
      </c>
    </row>
    <row r="2929" spans="1:133" hidden="1" x14ac:dyDescent="0.2">
      <c r="A2929" s="46">
        <v>6614</v>
      </c>
      <c r="B2929" s="46">
        <f t="shared" si="867"/>
        <v>7</v>
      </c>
      <c r="C2929" s="46">
        <f t="shared" si="868"/>
        <v>20</v>
      </c>
      <c r="D2929" s="46">
        <f t="shared" si="869"/>
        <v>10</v>
      </c>
      <c r="E2929" s="85">
        <v>37184</v>
      </c>
      <c r="F2929" s="7" t="s">
        <v>10</v>
      </c>
      <c r="G2929" s="50" t="s">
        <v>103</v>
      </c>
      <c r="H2929" s="50" t="s">
        <v>306</v>
      </c>
      <c r="I2929" s="50">
        <v>2</v>
      </c>
      <c r="J2929" s="50">
        <v>1</v>
      </c>
      <c r="K2929" s="93" t="s">
        <v>3337</v>
      </c>
      <c r="L2929" s="97">
        <v>2270</v>
      </c>
      <c r="M2929" s="4" t="s">
        <v>4232</v>
      </c>
      <c r="N2929" s="50">
        <v>15</v>
      </c>
      <c r="O2929" s="7">
        <f t="shared" si="881"/>
        <v>14</v>
      </c>
      <c r="P2929" s="7">
        <v>5</v>
      </c>
      <c r="Q2929" s="7">
        <v>2</v>
      </c>
      <c r="R2929" s="7">
        <v>7</v>
      </c>
      <c r="S2929" s="7">
        <v>19</v>
      </c>
      <c r="T2929" s="7">
        <v>23</v>
      </c>
      <c r="U2929" s="7">
        <f t="shared" si="882"/>
        <v>17</v>
      </c>
      <c r="V2929" s="7">
        <v>7</v>
      </c>
      <c r="W2929" s="7">
        <v>7</v>
      </c>
      <c r="X2929" s="7">
        <v>3</v>
      </c>
      <c r="Y2929" s="7">
        <v>10</v>
      </c>
      <c r="Z2929" s="7">
        <v>2</v>
      </c>
      <c r="AA2929" s="7">
        <v>8</v>
      </c>
      <c r="AB2929" s="7">
        <v>4</v>
      </c>
      <c r="AC2929" s="7">
        <v>7</v>
      </c>
      <c r="AD2929" s="83">
        <v>0</v>
      </c>
      <c r="AE2929" s="83">
        <v>0</v>
      </c>
      <c r="AF2929" s="5">
        <v>0</v>
      </c>
      <c r="AG2929" s="5">
        <v>0</v>
      </c>
      <c r="AH2929" s="83"/>
      <c r="AI2929" s="83"/>
      <c r="AK2929" s="6">
        <f t="shared" si="886"/>
        <v>19863</v>
      </c>
      <c r="AL2929" s="98">
        <f>AK2929/COUNTIF(G$2916:G2929,"H")</f>
        <v>2837.5714285714284</v>
      </c>
      <c r="AM2929" s="98">
        <f t="shared" si="887"/>
        <v>31633</v>
      </c>
      <c r="AN2929" s="98">
        <f>AM2929/COUNTIF(G$2916:G2929,"A")</f>
        <v>4519</v>
      </c>
      <c r="AP2929" s="6">
        <v>30</v>
      </c>
      <c r="AQ2929" s="6">
        <v>27</v>
      </c>
      <c r="AR2929" s="6">
        <v>19</v>
      </c>
      <c r="AS2929" s="6">
        <v>12</v>
      </c>
      <c r="AT2929" s="70">
        <f t="shared" si="883"/>
        <v>17</v>
      </c>
      <c r="AU2929" s="2">
        <f t="shared" si="884"/>
        <v>15</v>
      </c>
      <c r="AV2929" s="6">
        <f t="shared" si="885"/>
        <v>2</v>
      </c>
      <c r="BG2929" s="6">
        <f t="shared" si="859"/>
        <v>1</v>
      </c>
      <c r="BH2929" s="6">
        <f t="shared" si="879"/>
        <v>1</v>
      </c>
      <c r="BI2929" s="6">
        <f t="shared" si="860"/>
        <v>0</v>
      </c>
      <c r="BJ2929" s="6">
        <f t="shared" si="880"/>
        <v>0</v>
      </c>
      <c r="BK2929" s="6">
        <f t="shared" si="861"/>
        <v>0</v>
      </c>
      <c r="BL2929" s="6">
        <f t="shared" si="862"/>
        <v>0</v>
      </c>
      <c r="BM2929" s="6">
        <f t="shared" si="863"/>
        <v>1</v>
      </c>
      <c r="BN2929" s="6">
        <f t="shared" si="864"/>
        <v>1</v>
      </c>
      <c r="BO2929" s="6">
        <f t="shared" si="865"/>
        <v>0</v>
      </c>
      <c r="BP2929" s="6">
        <f t="shared" si="866"/>
        <v>0</v>
      </c>
      <c r="BQ2929" s="6">
        <f t="shared" si="870"/>
        <v>1</v>
      </c>
      <c r="BR2929" s="6">
        <f t="shared" si="871"/>
        <v>1</v>
      </c>
      <c r="BS2929" s="6">
        <f t="shared" si="873"/>
        <v>1</v>
      </c>
      <c r="BT2929" s="6">
        <f t="shared" si="874"/>
        <v>4</v>
      </c>
      <c r="CT2929" s="6">
        <f t="shared" si="872"/>
        <v>10</v>
      </c>
      <c r="CX2929" s="6" t="str">
        <f t="shared" si="875"/>
        <v>H</v>
      </c>
      <c r="CY2929" s="87">
        <f t="shared" si="876"/>
        <v>2270</v>
      </c>
      <c r="CZ2929" s="87">
        <f t="shared" si="877"/>
        <v>0</v>
      </c>
      <c r="DA2929" s="6">
        <f t="shared" si="878"/>
        <v>2270</v>
      </c>
    </row>
    <row r="2930" spans="1:133" hidden="1" x14ac:dyDescent="0.2">
      <c r="A2930" s="46">
        <v>6615</v>
      </c>
      <c r="B2930" s="46">
        <f t="shared" si="867"/>
        <v>3</v>
      </c>
      <c r="C2930" s="46">
        <f t="shared" si="868"/>
        <v>23</v>
      </c>
      <c r="D2930" s="46">
        <f t="shared" si="869"/>
        <v>10</v>
      </c>
      <c r="E2930" s="85">
        <v>37187</v>
      </c>
      <c r="F2930" s="7" t="s">
        <v>3366</v>
      </c>
      <c r="G2930" s="50" t="s">
        <v>310</v>
      </c>
      <c r="H2930" s="50" t="s">
        <v>308</v>
      </c>
      <c r="I2930" s="50">
        <v>1</v>
      </c>
      <c r="J2930" s="50">
        <v>4</v>
      </c>
      <c r="K2930" s="93" t="s">
        <v>3337</v>
      </c>
      <c r="L2930" s="97">
        <v>2002</v>
      </c>
      <c r="M2930" s="4" t="s">
        <v>4233</v>
      </c>
      <c r="N2930" s="50">
        <v>17</v>
      </c>
      <c r="O2930" s="7">
        <f t="shared" si="881"/>
        <v>15</v>
      </c>
      <c r="P2930" s="7">
        <v>5</v>
      </c>
      <c r="Q2930" s="7">
        <v>2</v>
      </c>
      <c r="R2930" s="7">
        <v>8</v>
      </c>
      <c r="S2930" s="7">
        <v>20</v>
      </c>
      <c r="T2930" s="7">
        <v>27</v>
      </c>
      <c r="U2930" s="7">
        <f t="shared" si="882"/>
        <v>17</v>
      </c>
      <c r="V2930" s="7">
        <v>6</v>
      </c>
      <c r="W2930" s="7">
        <v>15</v>
      </c>
      <c r="X2930" s="7">
        <v>1</v>
      </c>
      <c r="Y2930" s="7">
        <v>6</v>
      </c>
      <c r="Z2930" s="7">
        <v>9</v>
      </c>
      <c r="AA2930" s="7">
        <v>12</v>
      </c>
      <c r="AB2930" s="7">
        <v>14</v>
      </c>
      <c r="AC2930" s="7">
        <v>8</v>
      </c>
      <c r="AD2930" s="83">
        <v>2</v>
      </c>
      <c r="AE2930" s="83">
        <v>1</v>
      </c>
      <c r="AF2930" s="5">
        <v>0</v>
      </c>
      <c r="AG2930" s="5">
        <v>0</v>
      </c>
      <c r="AH2930" s="83" t="s">
        <v>510</v>
      </c>
      <c r="AI2930" s="83"/>
      <c r="AK2930" s="6">
        <f t="shared" si="886"/>
        <v>19863</v>
      </c>
      <c r="AL2930" s="98">
        <f>AK2930/COUNTIF(G$2916:G2930,"H")</f>
        <v>2837.5714285714284</v>
      </c>
      <c r="AM2930" s="98">
        <f t="shared" si="887"/>
        <v>33635</v>
      </c>
      <c r="AN2930" s="98">
        <f>AM2930/COUNTIF(G$2916:G2930,"A")</f>
        <v>4204.375</v>
      </c>
      <c r="AP2930" s="6">
        <v>31</v>
      </c>
      <c r="AQ2930" s="6">
        <v>30</v>
      </c>
      <c r="AR2930" s="6">
        <v>21</v>
      </c>
      <c r="AS2930" s="6">
        <v>14</v>
      </c>
      <c r="AT2930" s="70">
        <f t="shared" si="883"/>
        <v>17</v>
      </c>
      <c r="AU2930" s="2">
        <f t="shared" si="884"/>
        <v>17</v>
      </c>
      <c r="AV2930" s="6">
        <f t="shared" si="885"/>
        <v>4</v>
      </c>
      <c r="BG2930" s="6">
        <f t="shared" si="859"/>
        <v>0</v>
      </c>
      <c r="BH2930" s="6">
        <f t="shared" si="879"/>
        <v>0</v>
      </c>
      <c r="BI2930" s="6">
        <f t="shared" si="860"/>
        <v>0</v>
      </c>
      <c r="BJ2930" s="6">
        <f t="shared" si="880"/>
        <v>0</v>
      </c>
      <c r="BK2930" s="6">
        <f t="shared" si="861"/>
        <v>1</v>
      </c>
      <c r="BL2930" s="6">
        <f t="shared" si="862"/>
        <v>1</v>
      </c>
      <c r="BM2930" s="6">
        <f t="shared" si="863"/>
        <v>0</v>
      </c>
      <c r="BN2930" s="6">
        <f t="shared" si="864"/>
        <v>0</v>
      </c>
      <c r="BO2930" s="6">
        <f t="shared" si="865"/>
        <v>1</v>
      </c>
      <c r="BP2930" s="6">
        <f t="shared" si="866"/>
        <v>1</v>
      </c>
      <c r="BQ2930" s="6">
        <f t="shared" si="870"/>
        <v>1</v>
      </c>
      <c r="BR2930" s="6">
        <f t="shared" si="871"/>
        <v>2</v>
      </c>
      <c r="BS2930" s="6">
        <f t="shared" si="873"/>
        <v>1</v>
      </c>
      <c r="BT2930" s="6">
        <f t="shared" si="874"/>
        <v>5</v>
      </c>
      <c r="CT2930" s="6">
        <f t="shared" si="872"/>
        <v>7</v>
      </c>
      <c r="CX2930" s="6" t="str">
        <f t="shared" si="875"/>
        <v>A</v>
      </c>
      <c r="CY2930" s="87">
        <f t="shared" si="876"/>
        <v>2002</v>
      </c>
      <c r="CZ2930" s="87">
        <f t="shared" si="877"/>
        <v>0</v>
      </c>
      <c r="DA2930" s="6" t="str">
        <f t="shared" si="878"/>
        <v>na</v>
      </c>
    </row>
    <row r="2931" spans="1:133" hidden="1" x14ac:dyDescent="0.2">
      <c r="A2931" s="46">
        <v>6616</v>
      </c>
      <c r="B2931" s="46">
        <f t="shared" si="867"/>
        <v>7</v>
      </c>
      <c r="C2931" s="46">
        <f t="shared" si="868"/>
        <v>27</v>
      </c>
      <c r="D2931" s="46">
        <f t="shared" si="869"/>
        <v>10</v>
      </c>
      <c r="E2931" s="85">
        <v>37191</v>
      </c>
      <c r="F2931" s="94" t="s">
        <v>874</v>
      </c>
      <c r="G2931" s="50" t="s">
        <v>103</v>
      </c>
      <c r="H2931" s="50" t="s">
        <v>306</v>
      </c>
      <c r="I2931" s="50">
        <v>1</v>
      </c>
      <c r="J2931" s="50">
        <v>0</v>
      </c>
      <c r="K2931" s="93" t="s">
        <v>36</v>
      </c>
      <c r="L2931" s="97">
        <v>2253</v>
      </c>
      <c r="M2931" s="57" t="s">
        <v>1339</v>
      </c>
      <c r="N2931" s="50">
        <v>13</v>
      </c>
      <c r="O2931" s="7">
        <f t="shared" si="881"/>
        <v>16</v>
      </c>
      <c r="P2931" s="7">
        <v>6</v>
      </c>
      <c r="Q2931" s="7">
        <v>2</v>
      </c>
      <c r="R2931" s="7">
        <v>8</v>
      </c>
      <c r="S2931" s="7">
        <v>21</v>
      </c>
      <c r="T2931" s="7">
        <v>27</v>
      </c>
      <c r="U2931" s="7">
        <f t="shared" si="882"/>
        <v>20</v>
      </c>
      <c r="V2931" s="7">
        <v>7</v>
      </c>
      <c r="W2931" s="7">
        <v>8</v>
      </c>
      <c r="X2931" s="7">
        <v>8</v>
      </c>
      <c r="Y2931" s="7">
        <v>4</v>
      </c>
      <c r="Z2931" s="7">
        <v>4</v>
      </c>
      <c r="AA2931" s="7">
        <v>4</v>
      </c>
      <c r="AB2931" s="7">
        <v>7</v>
      </c>
      <c r="AC2931" s="7">
        <v>15</v>
      </c>
      <c r="AD2931" s="83">
        <v>0</v>
      </c>
      <c r="AE2931" s="83">
        <v>1</v>
      </c>
      <c r="AF2931" s="5">
        <v>0</v>
      </c>
      <c r="AG2931" s="5">
        <v>0</v>
      </c>
      <c r="AH2931" s="83"/>
      <c r="AI2931" s="83"/>
      <c r="AK2931" s="6">
        <f t="shared" si="886"/>
        <v>22116</v>
      </c>
      <c r="AL2931" s="98">
        <f>AK2931/COUNTIF(G$2916:G2931,"H")</f>
        <v>2764.5</v>
      </c>
      <c r="AM2931" s="98">
        <f t="shared" si="887"/>
        <v>33635</v>
      </c>
      <c r="AN2931" s="98">
        <f>AM2931/COUNTIF(G$2916:G2931,"A")</f>
        <v>4204.375</v>
      </c>
      <c r="AP2931" s="6">
        <v>33</v>
      </c>
      <c r="AQ2931" s="6">
        <v>31</v>
      </c>
      <c r="AR2931" s="6">
        <v>22</v>
      </c>
      <c r="AS2931" s="6">
        <v>15</v>
      </c>
      <c r="AT2931" s="70">
        <f t="shared" si="883"/>
        <v>20</v>
      </c>
      <c r="AU2931" s="2">
        <f t="shared" si="884"/>
        <v>13</v>
      </c>
      <c r="AV2931" s="6">
        <f t="shared" si="885"/>
        <v>2</v>
      </c>
      <c r="BG2931" s="6">
        <f t="shared" si="859"/>
        <v>1</v>
      </c>
      <c r="BH2931" s="6">
        <f t="shared" si="879"/>
        <v>1</v>
      </c>
      <c r="BI2931" s="6">
        <f t="shared" si="860"/>
        <v>0</v>
      </c>
      <c r="BJ2931" s="6">
        <f t="shared" si="880"/>
        <v>0</v>
      </c>
      <c r="BK2931" s="6">
        <f t="shared" si="861"/>
        <v>0</v>
      </c>
      <c r="BL2931" s="6">
        <f t="shared" si="862"/>
        <v>0</v>
      </c>
      <c r="BM2931" s="6">
        <f t="shared" si="863"/>
        <v>1</v>
      </c>
      <c r="BN2931" s="6">
        <f t="shared" si="864"/>
        <v>1</v>
      </c>
      <c r="BO2931" s="6">
        <f t="shared" si="865"/>
        <v>0</v>
      </c>
      <c r="BP2931" s="6">
        <f t="shared" si="866"/>
        <v>0</v>
      </c>
      <c r="BQ2931" s="6">
        <f t="shared" si="870"/>
        <v>1</v>
      </c>
      <c r="BR2931" s="6">
        <f t="shared" si="871"/>
        <v>3</v>
      </c>
      <c r="BS2931" s="6">
        <f t="shared" si="873"/>
        <v>0</v>
      </c>
      <c r="BT2931" s="6">
        <f t="shared" si="874"/>
        <v>0</v>
      </c>
      <c r="CT2931" s="6">
        <f t="shared" si="872"/>
        <v>15</v>
      </c>
      <c r="CX2931" s="6" t="str">
        <f t="shared" si="875"/>
        <v>H</v>
      </c>
      <c r="CY2931" s="87">
        <f t="shared" si="876"/>
        <v>2253</v>
      </c>
      <c r="CZ2931" s="87">
        <f t="shared" si="877"/>
        <v>0</v>
      </c>
      <c r="DA2931" s="6">
        <f t="shared" si="878"/>
        <v>2253</v>
      </c>
    </row>
    <row r="2932" spans="1:133" hidden="1" x14ac:dyDescent="0.2">
      <c r="A2932" s="46">
        <v>6617</v>
      </c>
      <c r="B2932" s="46">
        <f t="shared" si="867"/>
        <v>7</v>
      </c>
      <c r="C2932" s="46">
        <f t="shared" si="868"/>
        <v>3</v>
      </c>
      <c r="D2932" s="46">
        <f t="shared" si="869"/>
        <v>11</v>
      </c>
      <c r="E2932" s="85">
        <v>37198</v>
      </c>
      <c r="F2932" s="7" t="s">
        <v>415</v>
      </c>
      <c r="G2932" s="50" t="s">
        <v>310</v>
      </c>
      <c r="H2932" s="50" t="s">
        <v>307</v>
      </c>
      <c r="I2932" s="50">
        <v>2</v>
      </c>
      <c r="J2932" s="50">
        <v>2</v>
      </c>
      <c r="K2932" s="93" t="s">
        <v>1296</v>
      </c>
      <c r="L2932" s="97">
        <v>5487</v>
      </c>
      <c r="M2932" s="57" t="s">
        <v>4234</v>
      </c>
      <c r="N2932" s="50">
        <v>11</v>
      </c>
      <c r="O2932" s="7">
        <f t="shared" si="881"/>
        <v>17</v>
      </c>
      <c r="P2932" s="7">
        <v>6</v>
      </c>
      <c r="Q2932" s="7">
        <v>3</v>
      </c>
      <c r="R2932" s="7">
        <v>8</v>
      </c>
      <c r="S2932" s="7">
        <v>23</v>
      </c>
      <c r="T2932" s="7">
        <v>29</v>
      </c>
      <c r="U2932" s="7">
        <f t="shared" si="882"/>
        <v>21</v>
      </c>
      <c r="V2932" s="7">
        <v>4</v>
      </c>
      <c r="W2932" s="7">
        <v>8</v>
      </c>
      <c r="X2932" s="7">
        <v>6</v>
      </c>
      <c r="Y2932" s="7">
        <v>9</v>
      </c>
      <c r="Z2932" s="7">
        <v>4</v>
      </c>
      <c r="AA2932" s="7">
        <v>10</v>
      </c>
      <c r="AB2932" s="7">
        <v>18</v>
      </c>
      <c r="AC2932" s="7">
        <v>13</v>
      </c>
      <c r="AD2932" s="83">
        <v>3</v>
      </c>
      <c r="AE2932" s="83">
        <v>1</v>
      </c>
      <c r="AF2932" s="5">
        <v>0</v>
      </c>
      <c r="AG2932" s="5">
        <v>0</v>
      </c>
      <c r="AH2932" s="83" t="s">
        <v>1888</v>
      </c>
      <c r="AI2932" s="83"/>
      <c r="AK2932" s="6">
        <f t="shared" si="886"/>
        <v>22116</v>
      </c>
      <c r="AL2932" s="98">
        <f>AK2932/COUNTIF(G$2916:G2932,"H")</f>
        <v>2764.5</v>
      </c>
      <c r="AM2932" s="98">
        <f t="shared" si="887"/>
        <v>39122</v>
      </c>
      <c r="AN2932" s="98">
        <f>AM2932/COUNTIF(G$2916:G2932,"A")</f>
        <v>4346.8888888888887</v>
      </c>
      <c r="AP2932" s="6">
        <v>37</v>
      </c>
      <c r="AQ2932" s="6">
        <v>33</v>
      </c>
      <c r="AR2932" s="6">
        <v>25</v>
      </c>
      <c r="AS2932" s="6">
        <v>15</v>
      </c>
      <c r="AT2932" s="70">
        <f t="shared" si="883"/>
        <v>21</v>
      </c>
      <c r="AU2932" s="2">
        <f t="shared" si="884"/>
        <v>11</v>
      </c>
      <c r="AV2932" s="6">
        <f t="shared" si="885"/>
        <v>4</v>
      </c>
      <c r="BG2932" s="6">
        <f t="shared" si="859"/>
        <v>0</v>
      </c>
      <c r="BH2932" s="6">
        <f t="shared" si="879"/>
        <v>0</v>
      </c>
      <c r="BI2932" s="6">
        <f t="shared" si="860"/>
        <v>1</v>
      </c>
      <c r="BJ2932" s="6">
        <f t="shared" si="880"/>
        <v>1</v>
      </c>
      <c r="BK2932" s="6">
        <f t="shared" si="861"/>
        <v>0</v>
      </c>
      <c r="BL2932" s="6">
        <f t="shared" si="862"/>
        <v>0</v>
      </c>
      <c r="BM2932" s="6">
        <f t="shared" si="863"/>
        <v>1</v>
      </c>
      <c r="BN2932" s="6">
        <f t="shared" si="864"/>
        <v>2</v>
      </c>
      <c r="BO2932" s="6">
        <f t="shared" si="865"/>
        <v>1</v>
      </c>
      <c r="BP2932" s="6">
        <f t="shared" si="866"/>
        <v>1</v>
      </c>
      <c r="BQ2932" s="6">
        <f t="shared" si="870"/>
        <v>1</v>
      </c>
      <c r="BR2932" s="6">
        <f t="shared" si="871"/>
        <v>4</v>
      </c>
      <c r="BS2932" s="6">
        <f t="shared" si="873"/>
        <v>1</v>
      </c>
      <c r="BT2932" s="6">
        <f t="shared" si="874"/>
        <v>1</v>
      </c>
      <c r="CT2932" s="6">
        <f t="shared" si="872"/>
        <v>10</v>
      </c>
      <c r="CX2932" s="6" t="str">
        <f t="shared" si="875"/>
        <v>A</v>
      </c>
      <c r="CY2932" s="87">
        <f t="shared" si="876"/>
        <v>5487</v>
      </c>
      <c r="CZ2932" s="87">
        <f t="shared" si="877"/>
        <v>0</v>
      </c>
      <c r="DA2932" s="6" t="str">
        <f t="shared" si="878"/>
        <v>na</v>
      </c>
    </row>
    <row r="2933" spans="1:133" hidden="1" x14ac:dyDescent="0.2">
      <c r="A2933" s="46">
        <v>6618</v>
      </c>
      <c r="B2933" s="46">
        <f t="shared" si="867"/>
        <v>6</v>
      </c>
      <c r="C2933" s="46">
        <f t="shared" si="868"/>
        <v>9</v>
      </c>
      <c r="D2933" s="46">
        <f t="shared" si="869"/>
        <v>11</v>
      </c>
      <c r="E2933" s="85">
        <v>37204</v>
      </c>
      <c r="F2933" s="7" t="s">
        <v>441</v>
      </c>
      <c r="G2933" s="50" t="s">
        <v>103</v>
      </c>
      <c r="H2933" s="50" t="s">
        <v>308</v>
      </c>
      <c r="I2933" s="50">
        <v>0</v>
      </c>
      <c r="J2933" s="50">
        <v>2</v>
      </c>
      <c r="K2933" s="93" t="s">
        <v>36</v>
      </c>
      <c r="L2933" s="97">
        <v>3192</v>
      </c>
      <c r="M2933" s="4" t="s">
        <v>1889</v>
      </c>
      <c r="N2933" s="50">
        <v>16</v>
      </c>
      <c r="O2933" s="7">
        <f t="shared" si="881"/>
        <v>18</v>
      </c>
      <c r="P2933" s="7">
        <v>6</v>
      </c>
      <c r="Q2933" s="7">
        <v>3</v>
      </c>
      <c r="R2933" s="7">
        <v>9</v>
      </c>
      <c r="S2933" s="7">
        <v>23</v>
      </c>
      <c r="T2933" s="7">
        <v>31</v>
      </c>
      <c r="U2933" s="7">
        <f t="shared" si="882"/>
        <v>21</v>
      </c>
      <c r="V2933" s="7">
        <v>8</v>
      </c>
      <c r="W2933" s="7">
        <v>10</v>
      </c>
      <c r="X2933" s="7">
        <v>8</v>
      </c>
      <c r="Y2933" s="7">
        <v>7</v>
      </c>
      <c r="Z2933" s="7">
        <v>5</v>
      </c>
      <c r="AA2933" s="7">
        <v>5</v>
      </c>
      <c r="AB2933" s="7">
        <v>12</v>
      </c>
      <c r="AC2933" s="7">
        <v>14</v>
      </c>
      <c r="AD2933" s="83">
        <v>5</v>
      </c>
      <c r="AE2933" s="83">
        <v>3</v>
      </c>
      <c r="AF2933" s="5">
        <v>1</v>
      </c>
      <c r="AG2933" s="5">
        <v>0</v>
      </c>
      <c r="AH2933" s="83" t="s">
        <v>4235</v>
      </c>
      <c r="AI2933" s="83"/>
      <c r="AK2933" s="6">
        <f t="shared" si="886"/>
        <v>25308</v>
      </c>
      <c r="AL2933" s="98">
        <f>AK2933/COUNTIF(G$2916:G2933,"H")</f>
        <v>2812</v>
      </c>
      <c r="AM2933" s="98">
        <f t="shared" si="887"/>
        <v>39122</v>
      </c>
      <c r="AN2933" s="98">
        <f>AM2933/COUNTIF(G$2916:G2933,"A")</f>
        <v>4346.8888888888887</v>
      </c>
      <c r="AP2933" s="6">
        <v>38</v>
      </c>
      <c r="AQ2933" s="6">
        <v>36</v>
      </c>
      <c r="AR2933" s="6">
        <v>28</v>
      </c>
      <c r="AS2933" s="6">
        <v>15</v>
      </c>
      <c r="AT2933" s="70">
        <f t="shared" si="883"/>
        <v>21</v>
      </c>
      <c r="AU2933" s="2">
        <f t="shared" si="884"/>
        <v>16</v>
      </c>
      <c r="AV2933" s="6">
        <f t="shared" si="885"/>
        <v>7</v>
      </c>
      <c r="BG2933" s="6">
        <f t="shared" si="859"/>
        <v>0</v>
      </c>
      <c r="BH2933" s="6">
        <f t="shared" si="879"/>
        <v>0</v>
      </c>
      <c r="BI2933" s="6">
        <f t="shared" si="860"/>
        <v>0</v>
      </c>
      <c r="BJ2933" s="6">
        <f t="shared" si="880"/>
        <v>0</v>
      </c>
      <c r="BK2933" s="6">
        <f t="shared" si="861"/>
        <v>1</v>
      </c>
      <c r="BL2933" s="6">
        <f t="shared" si="862"/>
        <v>1</v>
      </c>
      <c r="BM2933" s="6">
        <f t="shared" si="863"/>
        <v>0</v>
      </c>
      <c r="BN2933" s="6">
        <f t="shared" si="864"/>
        <v>0</v>
      </c>
      <c r="BO2933" s="6">
        <f t="shared" si="865"/>
        <v>1</v>
      </c>
      <c r="BP2933" s="6">
        <f t="shared" si="866"/>
        <v>2</v>
      </c>
      <c r="BQ2933" s="6">
        <f t="shared" si="870"/>
        <v>0</v>
      </c>
      <c r="BR2933" s="6">
        <f t="shared" si="871"/>
        <v>0</v>
      </c>
      <c r="BS2933" s="6">
        <f t="shared" si="873"/>
        <v>1</v>
      </c>
      <c r="BT2933" s="6">
        <f t="shared" si="874"/>
        <v>2</v>
      </c>
      <c r="CT2933" s="6">
        <f t="shared" si="872"/>
        <v>16</v>
      </c>
      <c r="CX2933" s="6" t="str">
        <f t="shared" si="875"/>
        <v>H</v>
      </c>
      <c r="CY2933" s="87">
        <f t="shared" si="876"/>
        <v>3192</v>
      </c>
      <c r="CZ2933" s="87">
        <f t="shared" si="877"/>
        <v>0</v>
      </c>
      <c r="DA2933" s="6">
        <f t="shared" si="878"/>
        <v>3192</v>
      </c>
    </row>
    <row r="2934" spans="1:133" hidden="1" x14ac:dyDescent="0.2">
      <c r="A2934" s="46">
        <v>6619</v>
      </c>
      <c r="B2934" s="46">
        <f t="shared" si="867"/>
        <v>3</v>
      </c>
      <c r="C2934" s="46">
        <f t="shared" si="868"/>
        <v>20</v>
      </c>
      <c r="D2934" s="46">
        <f t="shared" si="869"/>
        <v>11</v>
      </c>
      <c r="E2934" s="85">
        <v>37215</v>
      </c>
      <c r="F2934" s="7" t="s">
        <v>584</v>
      </c>
      <c r="G2934" s="50" t="s">
        <v>103</v>
      </c>
      <c r="H2934" s="50" t="s">
        <v>308</v>
      </c>
      <c r="I2934" s="50">
        <v>0</v>
      </c>
      <c r="J2934" s="50">
        <v>2</v>
      </c>
      <c r="K2934" s="93" t="s">
        <v>3298</v>
      </c>
      <c r="L2934" s="97">
        <v>1840</v>
      </c>
      <c r="M2934" s="4" t="s">
        <v>435</v>
      </c>
      <c r="N2934" s="50">
        <v>18</v>
      </c>
      <c r="O2934" s="7">
        <f t="shared" si="881"/>
        <v>19</v>
      </c>
      <c r="P2934" s="7">
        <v>6</v>
      </c>
      <c r="Q2934" s="7">
        <v>3</v>
      </c>
      <c r="R2934" s="7">
        <v>10</v>
      </c>
      <c r="S2934" s="7">
        <v>23</v>
      </c>
      <c r="T2934" s="7">
        <v>33</v>
      </c>
      <c r="U2934" s="7">
        <f t="shared" si="882"/>
        <v>21</v>
      </c>
      <c r="V2934" s="7">
        <v>2</v>
      </c>
      <c r="W2934" s="7">
        <v>5</v>
      </c>
      <c r="X2934" s="7">
        <v>7</v>
      </c>
      <c r="Y2934" s="7">
        <v>2</v>
      </c>
      <c r="Z2934" s="7">
        <v>5</v>
      </c>
      <c r="AA2934" s="7">
        <v>4</v>
      </c>
      <c r="AB2934" s="7">
        <v>17</v>
      </c>
      <c r="AC2934" s="7">
        <v>8</v>
      </c>
      <c r="AD2934" s="83">
        <v>1</v>
      </c>
      <c r="AE2934" s="83">
        <v>1</v>
      </c>
      <c r="AF2934" s="5">
        <v>0</v>
      </c>
      <c r="AG2934" s="5">
        <v>1</v>
      </c>
      <c r="AH2934" s="83" t="s">
        <v>1316</v>
      </c>
      <c r="AI2934" s="83"/>
      <c r="AK2934" s="6">
        <f t="shared" si="886"/>
        <v>27148</v>
      </c>
      <c r="AL2934" s="98">
        <f>AK2934/COUNTIF(G$2916:G2934,"H")</f>
        <v>2714.8</v>
      </c>
      <c r="AM2934" s="98">
        <f t="shared" si="887"/>
        <v>39122</v>
      </c>
      <c r="AN2934" s="98">
        <f>AM2934/COUNTIF(G$2916:G2934,"A")</f>
        <v>4346.8888888888887</v>
      </c>
      <c r="AP2934" s="6">
        <v>41</v>
      </c>
      <c r="AQ2934" s="6">
        <v>36</v>
      </c>
      <c r="AR2934" s="6">
        <v>29</v>
      </c>
      <c r="AS2934" s="6">
        <v>16</v>
      </c>
      <c r="AT2934" s="70">
        <f t="shared" si="883"/>
        <v>21</v>
      </c>
      <c r="AU2934" s="2">
        <f t="shared" si="884"/>
        <v>18</v>
      </c>
      <c r="AV2934" s="6">
        <f t="shared" si="885"/>
        <v>8</v>
      </c>
      <c r="BG2934" s="6">
        <f t="shared" si="859"/>
        <v>0</v>
      </c>
      <c r="BH2934" s="6">
        <f t="shared" si="879"/>
        <v>0</v>
      </c>
      <c r="BI2934" s="6">
        <f t="shared" si="860"/>
        <v>0</v>
      </c>
      <c r="BJ2934" s="6">
        <f t="shared" si="880"/>
        <v>0</v>
      </c>
      <c r="BK2934" s="6">
        <f t="shared" si="861"/>
        <v>1</v>
      </c>
      <c r="BL2934" s="6">
        <f t="shared" si="862"/>
        <v>2</v>
      </c>
      <c r="BM2934" s="6">
        <f t="shared" si="863"/>
        <v>0</v>
      </c>
      <c r="BN2934" s="6">
        <f t="shared" si="864"/>
        <v>0</v>
      </c>
      <c r="BO2934" s="6">
        <f t="shared" si="865"/>
        <v>1</v>
      </c>
      <c r="BP2934" s="6">
        <f t="shared" si="866"/>
        <v>3</v>
      </c>
      <c r="BQ2934" s="6">
        <f t="shared" si="870"/>
        <v>0</v>
      </c>
      <c r="BR2934" s="6">
        <f t="shared" si="871"/>
        <v>0</v>
      </c>
      <c r="BS2934" s="6">
        <f t="shared" si="873"/>
        <v>1</v>
      </c>
      <c r="BT2934" s="6">
        <f t="shared" si="874"/>
        <v>3</v>
      </c>
      <c r="CT2934" s="6">
        <f t="shared" si="872"/>
        <v>9</v>
      </c>
      <c r="CX2934" s="6" t="str">
        <f t="shared" si="875"/>
        <v>H</v>
      </c>
      <c r="CY2934" s="87">
        <f t="shared" si="876"/>
        <v>1840</v>
      </c>
      <c r="CZ2934" s="87">
        <f t="shared" si="877"/>
        <v>0</v>
      </c>
      <c r="DA2934" s="6">
        <f t="shared" si="878"/>
        <v>1840</v>
      </c>
    </row>
    <row r="2935" spans="1:133" hidden="1" x14ac:dyDescent="0.2">
      <c r="A2935" s="46">
        <v>6620</v>
      </c>
      <c r="B2935" s="46">
        <f t="shared" si="867"/>
        <v>6</v>
      </c>
      <c r="C2935" s="46">
        <f t="shared" si="868"/>
        <v>23</v>
      </c>
      <c r="D2935" s="46">
        <f t="shared" si="869"/>
        <v>11</v>
      </c>
      <c r="E2935" s="85">
        <v>37218</v>
      </c>
      <c r="F2935" s="7" t="s">
        <v>243</v>
      </c>
      <c r="G2935" s="50" t="s">
        <v>310</v>
      </c>
      <c r="H2935" s="50" t="s">
        <v>307</v>
      </c>
      <c r="I2935" s="50">
        <v>1</v>
      </c>
      <c r="J2935" s="50">
        <v>1</v>
      </c>
      <c r="K2935" s="93" t="s">
        <v>36</v>
      </c>
      <c r="L2935" s="97">
        <v>4877</v>
      </c>
      <c r="M2935" s="57" t="s">
        <v>4236</v>
      </c>
      <c r="N2935" s="50">
        <v>19</v>
      </c>
      <c r="O2935" s="7">
        <f t="shared" si="881"/>
        <v>20</v>
      </c>
      <c r="P2935" s="7">
        <v>6</v>
      </c>
      <c r="Q2935" s="7">
        <v>4</v>
      </c>
      <c r="R2935" s="7">
        <v>10</v>
      </c>
      <c r="S2935" s="7">
        <v>24</v>
      </c>
      <c r="T2935" s="7">
        <v>34</v>
      </c>
      <c r="U2935" s="7">
        <f t="shared" si="882"/>
        <v>22</v>
      </c>
      <c r="V2935" s="7">
        <v>6</v>
      </c>
      <c r="W2935" s="7">
        <v>5</v>
      </c>
      <c r="X2935" s="7">
        <v>3</v>
      </c>
      <c r="Y2935" s="7">
        <v>10</v>
      </c>
      <c r="Z2935" s="7">
        <v>3</v>
      </c>
      <c r="AA2935" s="7">
        <v>7</v>
      </c>
      <c r="AB2935" s="7">
        <v>16</v>
      </c>
      <c r="AC2935" s="7">
        <v>12</v>
      </c>
      <c r="AD2935" s="83">
        <v>4</v>
      </c>
      <c r="AE2935" s="83">
        <v>0</v>
      </c>
      <c r="AF2935" s="5">
        <v>0</v>
      </c>
      <c r="AG2935" s="5">
        <v>0</v>
      </c>
      <c r="AH2935" s="83" t="s">
        <v>436</v>
      </c>
      <c r="AI2935" s="83"/>
      <c r="AK2935" s="6">
        <f t="shared" si="886"/>
        <v>27148</v>
      </c>
      <c r="AL2935" s="98">
        <f>AK2935/COUNTIF(G$2916:G2935,"H")</f>
        <v>2714.8</v>
      </c>
      <c r="AM2935" s="98">
        <f t="shared" si="887"/>
        <v>43999</v>
      </c>
      <c r="AN2935" s="98">
        <f>AM2935/COUNTIF(G$2916:G2935,"A")</f>
        <v>4399.8999999999996</v>
      </c>
      <c r="AP2935" s="6">
        <v>44</v>
      </c>
      <c r="AQ2935" s="6">
        <v>38</v>
      </c>
      <c r="AR2935" s="6">
        <v>32</v>
      </c>
      <c r="AS2935" s="6">
        <v>16</v>
      </c>
      <c r="AT2935" s="70">
        <f t="shared" si="883"/>
        <v>22</v>
      </c>
      <c r="AU2935" s="2">
        <f t="shared" si="884"/>
        <v>19</v>
      </c>
      <c r="AV2935" s="6">
        <f t="shared" si="885"/>
        <v>10</v>
      </c>
      <c r="BG2935" s="6">
        <f t="shared" si="859"/>
        <v>0</v>
      </c>
      <c r="BH2935" s="6">
        <f t="shared" si="879"/>
        <v>0</v>
      </c>
      <c r="BI2935" s="6">
        <f t="shared" si="860"/>
        <v>1</v>
      </c>
      <c r="BJ2935" s="6">
        <f t="shared" si="880"/>
        <v>1</v>
      </c>
      <c r="BK2935" s="6">
        <f t="shared" si="861"/>
        <v>0</v>
      </c>
      <c r="BL2935" s="6">
        <f t="shared" si="862"/>
        <v>0</v>
      </c>
      <c r="BM2935" s="6">
        <f t="shared" si="863"/>
        <v>1</v>
      </c>
      <c r="BN2935" s="6">
        <f t="shared" si="864"/>
        <v>1</v>
      </c>
      <c r="BO2935" s="6">
        <f t="shared" si="865"/>
        <v>1</v>
      </c>
      <c r="BP2935" s="6">
        <f t="shared" si="866"/>
        <v>4</v>
      </c>
      <c r="BQ2935" s="6">
        <f t="shared" si="870"/>
        <v>1</v>
      </c>
      <c r="BR2935" s="6">
        <f t="shared" si="871"/>
        <v>1</v>
      </c>
      <c r="BS2935" s="6">
        <f t="shared" si="873"/>
        <v>1</v>
      </c>
      <c r="BT2935" s="6">
        <f t="shared" si="874"/>
        <v>4</v>
      </c>
      <c r="CT2935" s="6">
        <f t="shared" si="872"/>
        <v>9</v>
      </c>
      <c r="CX2935" s="6" t="str">
        <f t="shared" si="875"/>
        <v>A</v>
      </c>
      <c r="CY2935" s="87">
        <f t="shared" si="876"/>
        <v>4877</v>
      </c>
      <c r="CZ2935" s="87">
        <f t="shared" si="877"/>
        <v>0</v>
      </c>
      <c r="DA2935" s="6" t="str">
        <f t="shared" si="878"/>
        <v>na</v>
      </c>
    </row>
    <row r="2936" spans="1:133" hidden="1" x14ac:dyDescent="0.2">
      <c r="A2936" s="46">
        <v>6621</v>
      </c>
      <c r="B2936" s="46">
        <f t="shared" si="867"/>
        <v>7</v>
      </c>
      <c r="C2936" s="46">
        <f t="shared" si="868"/>
        <v>1</v>
      </c>
      <c r="D2936" s="46">
        <f t="shared" si="869"/>
        <v>12</v>
      </c>
      <c r="E2936" s="85">
        <v>37226</v>
      </c>
      <c r="F2936" s="7" t="s">
        <v>3382</v>
      </c>
      <c r="G2936" s="50" t="s">
        <v>310</v>
      </c>
      <c r="H2936" s="50" t="s">
        <v>308</v>
      </c>
      <c r="I2936" s="50">
        <v>1</v>
      </c>
      <c r="J2936" s="50">
        <v>3</v>
      </c>
      <c r="K2936" s="93" t="s">
        <v>3410</v>
      </c>
      <c r="L2936" s="97">
        <v>4014</v>
      </c>
      <c r="M2936" s="4" t="s">
        <v>4237</v>
      </c>
      <c r="N2936" s="50">
        <v>20</v>
      </c>
      <c r="O2936" s="7">
        <f t="shared" si="881"/>
        <v>21</v>
      </c>
      <c r="P2936" s="7">
        <v>6</v>
      </c>
      <c r="Q2936" s="7">
        <v>4</v>
      </c>
      <c r="R2936" s="7">
        <v>11</v>
      </c>
      <c r="S2936" s="7">
        <v>25</v>
      </c>
      <c r="T2936" s="7">
        <v>37</v>
      </c>
      <c r="U2936" s="7">
        <f t="shared" si="882"/>
        <v>22</v>
      </c>
      <c r="AD2936" s="83">
        <v>1</v>
      </c>
      <c r="AE2936" s="83">
        <v>3</v>
      </c>
      <c r="AF2936" s="5">
        <v>0</v>
      </c>
      <c r="AG2936" s="5">
        <v>0</v>
      </c>
      <c r="AH2936" s="83" t="s">
        <v>767</v>
      </c>
      <c r="AI2936" s="83"/>
      <c r="AK2936" s="6">
        <f t="shared" si="886"/>
        <v>27148</v>
      </c>
      <c r="AL2936" s="98">
        <f>AK2936/COUNTIF(G$2916:G2936,"H")</f>
        <v>2714.8</v>
      </c>
      <c r="AM2936" s="98">
        <f t="shared" si="887"/>
        <v>48013</v>
      </c>
      <c r="AN2936" s="98">
        <f>AM2936/COUNTIF(G$2916:G2936,"A")</f>
        <v>4364.818181818182</v>
      </c>
      <c r="AP2936" s="6">
        <v>45</v>
      </c>
      <c r="AQ2936" s="6">
        <v>40</v>
      </c>
      <c r="AR2936" s="6">
        <v>32</v>
      </c>
      <c r="AS2936" s="6">
        <v>19</v>
      </c>
      <c r="AT2936" s="70">
        <f t="shared" si="883"/>
        <v>22</v>
      </c>
      <c r="AU2936" s="2">
        <f t="shared" si="884"/>
        <v>20</v>
      </c>
      <c r="AV2936" s="6">
        <f t="shared" si="885"/>
        <v>10</v>
      </c>
      <c r="BG2936" s="6">
        <f t="shared" si="859"/>
        <v>0</v>
      </c>
      <c r="BH2936" s="6">
        <f t="shared" si="879"/>
        <v>0</v>
      </c>
      <c r="BI2936" s="6">
        <f t="shared" si="860"/>
        <v>0</v>
      </c>
      <c r="BJ2936" s="6">
        <f t="shared" si="880"/>
        <v>0</v>
      </c>
      <c r="BK2936" s="6">
        <f t="shared" si="861"/>
        <v>1</v>
      </c>
      <c r="BL2936" s="6">
        <f t="shared" si="862"/>
        <v>1</v>
      </c>
      <c r="BM2936" s="6">
        <f t="shared" si="863"/>
        <v>0</v>
      </c>
      <c r="BN2936" s="6">
        <f t="shared" si="864"/>
        <v>0</v>
      </c>
      <c r="BO2936" s="6">
        <f t="shared" si="865"/>
        <v>1</v>
      </c>
      <c r="BP2936" s="6">
        <f t="shared" si="866"/>
        <v>5</v>
      </c>
      <c r="BQ2936" s="6">
        <f t="shared" si="870"/>
        <v>1</v>
      </c>
      <c r="BR2936" s="6">
        <f t="shared" si="871"/>
        <v>2</v>
      </c>
      <c r="BS2936" s="6">
        <f t="shared" si="873"/>
        <v>1</v>
      </c>
      <c r="BT2936" s="6">
        <f t="shared" si="874"/>
        <v>5</v>
      </c>
      <c r="CT2936" s="6">
        <f t="shared" si="872"/>
        <v>0</v>
      </c>
      <c r="CX2936" s="6" t="str">
        <f t="shared" si="875"/>
        <v>A</v>
      </c>
      <c r="CY2936" s="87">
        <f t="shared" si="876"/>
        <v>4014</v>
      </c>
      <c r="CZ2936" s="87">
        <f t="shared" si="877"/>
        <v>0</v>
      </c>
      <c r="DA2936" s="6" t="str">
        <f t="shared" si="878"/>
        <v>na</v>
      </c>
    </row>
    <row r="2937" spans="1:133" hidden="1" x14ac:dyDescent="0.2">
      <c r="A2937" s="46">
        <v>6622</v>
      </c>
      <c r="B2937" s="46">
        <f t="shared" si="867"/>
        <v>7</v>
      </c>
      <c r="C2937" s="46">
        <f t="shared" si="868"/>
        <v>15</v>
      </c>
      <c r="D2937" s="46">
        <f t="shared" si="869"/>
        <v>12</v>
      </c>
      <c r="E2937" s="85">
        <v>37240</v>
      </c>
      <c r="F2937" s="7" t="s">
        <v>3514</v>
      </c>
      <c r="G2937" s="50" t="s">
        <v>103</v>
      </c>
      <c r="H2937" s="50" t="s">
        <v>308</v>
      </c>
      <c r="I2937" s="50">
        <v>1</v>
      </c>
      <c r="J2937" s="50">
        <v>3</v>
      </c>
      <c r="K2937" s="93" t="s">
        <v>1313</v>
      </c>
      <c r="L2937" s="97">
        <v>2082</v>
      </c>
      <c r="M2937" s="4" t="s">
        <v>4238</v>
      </c>
      <c r="N2937" s="50">
        <v>20</v>
      </c>
      <c r="O2937" s="7">
        <f t="shared" si="881"/>
        <v>22</v>
      </c>
      <c r="P2937" s="7">
        <v>6</v>
      </c>
      <c r="Q2937" s="7">
        <v>4</v>
      </c>
      <c r="R2937" s="7">
        <v>12</v>
      </c>
      <c r="S2937" s="7">
        <v>26</v>
      </c>
      <c r="T2937" s="7">
        <v>40</v>
      </c>
      <c r="U2937" s="7">
        <f t="shared" si="882"/>
        <v>22</v>
      </c>
      <c r="AD2937" s="83">
        <v>0</v>
      </c>
      <c r="AE2937" s="83">
        <v>0</v>
      </c>
      <c r="AF2937" s="5">
        <v>0</v>
      </c>
      <c r="AG2937" s="5">
        <v>0</v>
      </c>
      <c r="AH2937" s="83"/>
      <c r="AI2937" s="83"/>
      <c r="AK2937" s="6">
        <f t="shared" si="886"/>
        <v>29230</v>
      </c>
      <c r="AL2937" s="98">
        <f>AK2937/COUNTIF(G$2916:G2937,"H")</f>
        <v>2657.2727272727275</v>
      </c>
      <c r="AM2937" s="98">
        <f t="shared" si="887"/>
        <v>48013</v>
      </c>
      <c r="AN2937" s="98">
        <f>AM2937/COUNTIF(G$2916:G2937,"A")</f>
        <v>4364.818181818182</v>
      </c>
      <c r="AP2937" s="6">
        <v>48</v>
      </c>
      <c r="AQ2937" s="6">
        <v>41</v>
      </c>
      <c r="AR2937" s="6">
        <v>35</v>
      </c>
      <c r="AS2937" s="6">
        <v>19</v>
      </c>
      <c r="AT2937" s="70">
        <f t="shared" si="883"/>
        <v>22</v>
      </c>
      <c r="AU2937" s="2">
        <f t="shared" si="884"/>
        <v>20</v>
      </c>
      <c r="AV2937" s="6">
        <f t="shared" si="885"/>
        <v>13</v>
      </c>
      <c r="BG2937" s="6">
        <f t="shared" si="859"/>
        <v>0</v>
      </c>
      <c r="BH2937" s="6">
        <f t="shared" si="879"/>
        <v>0</v>
      </c>
      <c r="BI2937" s="6">
        <f t="shared" si="860"/>
        <v>0</v>
      </c>
      <c r="BJ2937" s="6">
        <f t="shared" si="880"/>
        <v>0</v>
      </c>
      <c r="BK2937" s="6">
        <f t="shared" si="861"/>
        <v>1</v>
      </c>
      <c r="BL2937" s="6">
        <f t="shared" si="862"/>
        <v>2</v>
      </c>
      <c r="BM2937" s="6">
        <f t="shared" si="863"/>
        <v>0</v>
      </c>
      <c r="BN2937" s="6">
        <f t="shared" si="864"/>
        <v>0</v>
      </c>
      <c r="BO2937" s="6">
        <f t="shared" si="865"/>
        <v>1</v>
      </c>
      <c r="BP2937" s="6">
        <f t="shared" si="866"/>
        <v>6</v>
      </c>
      <c r="BQ2937" s="6">
        <f t="shared" si="870"/>
        <v>1</v>
      </c>
      <c r="BR2937" s="6">
        <f t="shared" si="871"/>
        <v>3</v>
      </c>
      <c r="BS2937" s="6">
        <f t="shared" si="873"/>
        <v>1</v>
      </c>
      <c r="BT2937" s="6">
        <f t="shared" si="874"/>
        <v>6</v>
      </c>
      <c r="CT2937" s="6">
        <f t="shared" si="872"/>
        <v>0</v>
      </c>
      <c r="CX2937" s="6" t="str">
        <f t="shared" si="875"/>
        <v>H</v>
      </c>
      <c r="CY2937" s="87">
        <f t="shared" si="876"/>
        <v>2082</v>
      </c>
      <c r="CZ2937" s="87">
        <f t="shared" si="877"/>
        <v>0</v>
      </c>
      <c r="DA2937" s="6">
        <f t="shared" si="878"/>
        <v>2082</v>
      </c>
    </row>
    <row r="2938" spans="1:133" hidden="1" x14ac:dyDescent="0.2">
      <c r="A2938" s="46">
        <v>6623</v>
      </c>
      <c r="B2938" s="46">
        <f t="shared" si="867"/>
        <v>7</v>
      </c>
      <c r="C2938" s="46">
        <f t="shared" si="868"/>
        <v>29</v>
      </c>
      <c r="D2938" s="46">
        <f t="shared" si="869"/>
        <v>12</v>
      </c>
      <c r="E2938" s="85">
        <v>37254</v>
      </c>
      <c r="F2938" s="7" t="s">
        <v>447</v>
      </c>
      <c r="G2938" s="50" t="s">
        <v>103</v>
      </c>
      <c r="H2938" s="50" t="s">
        <v>307</v>
      </c>
      <c r="I2938" s="50">
        <v>1</v>
      </c>
      <c r="J2938" s="50">
        <v>1</v>
      </c>
      <c r="K2938" s="93" t="s">
        <v>3298</v>
      </c>
      <c r="L2938" s="97">
        <v>2413</v>
      </c>
      <c r="M2938" s="4" t="s">
        <v>4239</v>
      </c>
      <c r="N2938" s="50">
        <v>22</v>
      </c>
      <c r="O2938" s="7">
        <f t="shared" si="881"/>
        <v>23</v>
      </c>
      <c r="P2938" s="7">
        <v>6</v>
      </c>
      <c r="Q2938" s="7">
        <v>5</v>
      </c>
      <c r="R2938" s="7">
        <v>12</v>
      </c>
      <c r="S2938" s="7">
        <v>27</v>
      </c>
      <c r="T2938" s="7">
        <v>41</v>
      </c>
      <c r="U2938" s="7">
        <f t="shared" si="882"/>
        <v>23</v>
      </c>
      <c r="AD2938" s="83">
        <v>1</v>
      </c>
      <c r="AE2938" s="83">
        <v>1</v>
      </c>
      <c r="AF2938" s="5">
        <v>0</v>
      </c>
      <c r="AG2938" s="5">
        <v>1</v>
      </c>
      <c r="AH2938" s="83" t="s">
        <v>1153</v>
      </c>
      <c r="AI2938" s="83"/>
      <c r="AK2938" s="6">
        <f t="shared" si="886"/>
        <v>31643</v>
      </c>
      <c r="AL2938" s="98">
        <f>AK2938/COUNTIF(G$2916:G2938,"H")</f>
        <v>2636.9166666666665</v>
      </c>
      <c r="AM2938" s="98">
        <f t="shared" si="887"/>
        <v>48013</v>
      </c>
      <c r="AN2938" s="98">
        <f>AM2938/COUNTIF(G$2916:G2938,"A")</f>
        <v>4364.818181818182</v>
      </c>
      <c r="AP2938" s="6">
        <v>52</v>
      </c>
      <c r="AQ2938" s="6">
        <v>44</v>
      </c>
      <c r="AR2938" s="6">
        <v>38</v>
      </c>
      <c r="AS2938" s="6">
        <v>20</v>
      </c>
      <c r="AT2938" s="70">
        <f t="shared" si="883"/>
        <v>23</v>
      </c>
      <c r="AU2938" s="2">
        <f t="shared" si="884"/>
        <v>22</v>
      </c>
      <c r="AV2938" s="6">
        <f t="shared" si="885"/>
        <v>15</v>
      </c>
      <c r="BG2938" s="6">
        <f t="shared" si="859"/>
        <v>0</v>
      </c>
      <c r="BH2938" s="6">
        <f t="shared" si="879"/>
        <v>0</v>
      </c>
      <c r="BI2938" s="6">
        <f t="shared" si="860"/>
        <v>1</v>
      </c>
      <c r="BJ2938" s="6">
        <f t="shared" si="880"/>
        <v>1</v>
      </c>
      <c r="BK2938" s="6">
        <f t="shared" si="861"/>
        <v>0</v>
      </c>
      <c r="BL2938" s="6">
        <f t="shared" si="862"/>
        <v>0</v>
      </c>
      <c r="BM2938" s="6">
        <f t="shared" si="863"/>
        <v>1</v>
      </c>
      <c r="BN2938" s="6">
        <f t="shared" si="864"/>
        <v>1</v>
      </c>
      <c r="BO2938" s="6">
        <f t="shared" si="865"/>
        <v>1</v>
      </c>
      <c r="BP2938" s="6">
        <f t="shared" si="866"/>
        <v>7</v>
      </c>
      <c r="BQ2938" s="6">
        <f t="shared" si="870"/>
        <v>1</v>
      </c>
      <c r="BR2938" s="6">
        <f t="shared" si="871"/>
        <v>4</v>
      </c>
      <c r="BS2938" s="6">
        <f t="shared" si="873"/>
        <v>1</v>
      </c>
      <c r="BT2938" s="6">
        <f t="shared" si="874"/>
        <v>7</v>
      </c>
      <c r="CT2938" s="6">
        <f t="shared" si="872"/>
        <v>0</v>
      </c>
      <c r="CX2938" s="6" t="str">
        <f t="shared" si="875"/>
        <v>H</v>
      </c>
      <c r="CY2938" s="87">
        <f t="shared" si="876"/>
        <v>2413</v>
      </c>
      <c r="CZ2938" s="87">
        <f t="shared" si="877"/>
        <v>0</v>
      </c>
      <c r="DA2938" s="6">
        <f t="shared" si="878"/>
        <v>2413</v>
      </c>
    </row>
    <row r="2939" spans="1:133" hidden="1" x14ac:dyDescent="0.2">
      <c r="A2939" s="46">
        <v>6624</v>
      </c>
      <c r="B2939" s="46">
        <f t="shared" si="867"/>
        <v>7</v>
      </c>
      <c r="C2939" s="46">
        <f t="shared" si="868"/>
        <v>12</v>
      </c>
      <c r="D2939" s="46">
        <f t="shared" si="869"/>
        <v>1</v>
      </c>
      <c r="E2939" s="85">
        <v>37268</v>
      </c>
      <c r="F2939" s="7" t="s">
        <v>1905</v>
      </c>
      <c r="G2939" s="50" t="s">
        <v>103</v>
      </c>
      <c r="H2939" s="50" t="s">
        <v>307</v>
      </c>
      <c r="I2939" s="50">
        <v>1</v>
      </c>
      <c r="J2939" s="50">
        <v>1</v>
      </c>
      <c r="K2939" s="93" t="s">
        <v>1296</v>
      </c>
      <c r="L2939" s="97">
        <v>3445</v>
      </c>
      <c r="M2939" s="92" t="s">
        <v>4240</v>
      </c>
      <c r="N2939" s="50">
        <v>22</v>
      </c>
      <c r="O2939" s="7">
        <f t="shared" si="881"/>
        <v>24</v>
      </c>
      <c r="P2939" s="7">
        <v>6</v>
      </c>
      <c r="Q2939" s="7">
        <v>6</v>
      </c>
      <c r="R2939" s="7">
        <v>12</v>
      </c>
      <c r="S2939" s="7">
        <v>28</v>
      </c>
      <c r="T2939" s="7">
        <v>42</v>
      </c>
      <c r="U2939" s="7">
        <f t="shared" si="882"/>
        <v>24</v>
      </c>
      <c r="AD2939" s="83">
        <v>2</v>
      </c>
      <c r="AE2939" s="83">
        <v>1</v>
      </c>
      <c r="AF2939" s="5">
        <v>0</v>
      </c>
      <c r="AG2939" s="5">
        <v>0</v>
      </c>
      <c r="AH2939" s="83" t="s">
        <v>1805</v>
      </c>
      <c r="AI2939" s="83"/>
      <c r="AK2939" s="6">
        <f t="shared" si="886"/>
        <v>35088</v>
      </c>
      <c r="AL2939" s="98">
        <f>AK2939/COUNTIF(G$2916:G2939,"H")</f>
        <v>2699.0769230769229</v>
      </c>
      <c r="AM2939" s="98">
        <f t="shared" si="887"/>
        <v>48013</v>
      </c>
      <c r="AN2939" s="98">
        <f>AM2939/COUNTIF(G$2916:G2939,"A")</f>
        <v>4364.818181818182</v>
      </c>
      <c r="AP2939" s="6">
        <v>55</v>
      </c>
      <c r="AQ2939" s="6">
        <v>44</v>
      </c>
      <c r="AR2939" s="6">
        <v>41</v>
      </c>
      <c r="AS2939" s="6">
        <v>21</v>
      </c>
      <c r="AT2939" s="70">
        <f t="shared" si="883"/>
        <v>24</v>
      </c>
      <c r="AU2939" s="2">
        <f t="shared" si="884"/>
        <v>22</v>
      </c>
      <c r="AV2939" s="6">
        <f t="shared" si="885"/>
        <v>17</v>
      </c>
      <c r="BG2939" s="6">
        <f t="shared" si="859"/>
        <v>0</v>
      </c>
      <c r="BH2939" s="6">
        <f t="shared" si="879"/>
        <v>0</v>
      </c>
      <c r="BI2939" s="6">
        <f t="shared" si="860"/>
        <v>1</v>
      </c>
      <c r="BJ2939" s="6">
        <f t="shared" si="880"/>
        <v>2</v>
      </c>
      <c r="BK2939" s="6">
        <f t="shared" si="861"/>
        <v>0</v>
      </c>
      <c r="BL2939" s="6">
        <f t="shared" si="862"/>
        <v>0</v>
      </c>
      <c r="BM2939" s="6">
        <f t="shared" si="863"/>
        <v>1</v>
      </c>
      <c r="BN2939" s="6">
        <f t="shared" si="864"/>
        <v>2</v>
      </c>
      <c r="BO2939" s="6">
        <f t="shared" si="865"/>
        <v>1</v>
      </c>
      <c r="BP2939" s="6">
        <f t="shared" si="866"/>
        <v>8</v>
      </c>
      <c r="BQ2939" s="6">
        <f t="shared" si="870"/>
        <v>1</v>
      </c>
      <c r="BR2939" s="6">
        <f t="shared" si="871"/>
        <v>5</v>
      </c>
      <c r="BS2939" s="6">
        <f t="shared" si="873"/>
        <v>1</v>
      </c>
      <c r="BT2939" s="6">
        <f t="shared" si="874"/>
        <v>8</v>
      </c>
      <c r="CT2939" s="6">
        <f t="shared" si="872"/>
        <v>0</v>
      </c>
      <c r="CX2939" s="6" t="str">
        <f t="shared" si="875"/>
        <v>H</v>
      </c>
      <c r="CY2939" s="87">
        <f t="shared" si="876"/>
        <v>3445</v>
      </c>
      <c r="CZ2939" s="87">
        <f t="shared" si="877"/>
        <v>0</v>
      </c>
      <c r="DA2939" s="6">
        <f t="shared" si="878"/>
        <v>3445</v>
      </c>
    </row>
    <row r="2940" spans="1:133" hidden="1" x14ac:dyDescent="0.2">
      <c r="A2940" s="46">
        <v>6625</v>
      </c>
      <c r="B2940" s="46">
        <f t="shared" si="867"/>
        <v>7</v>
      </c>
      <c r="C2940" s="46">
        <f t="shared" si="868"/>
        <v>19</v>
      </c>
      <c r="D2940" s="46">
        <f t="shared" si="869"/>
        <v>1</v>
      </c>
      <c r="E2940" s="85">
        <v>37275</v>
      </c>
      <c r="F2940" s="7" t="s">
        <v>1806</v>
      </c>
      <c r="G2940" s="50" t="s">
        <v>310</v>
      </c>
      <c r="H2940" s="50" t="s">
        <v>308</v>
      </c>
      <c r="I2940" s="50">
        <v>0</v>
      </c>
      <c r="J2940" s="50">
        <v>3</v>
      </c>
      <c r="K2940" s="93" t="s">
        <v>3410</v>
      </c>
      <c r="L2940" s="97">
        <v>4605</v>
      </c>
      <c r="M2940" s="4" t="s">
        <v>1807</v>
      </c>
      <c r="N2940" s="50">
        <v>23</v>
      </c>
      <c r="O2940" s="7">
        <f t="shared" si="881"/>
        <v>25</v>
      </c>
      <c r="P2940" s="7">
        <v>6</v>
      </c>
      <c r="Q2940" s="7">
        <v>6</v>
      </c>
      <c r="R2940" s="7">
        <v>13</v>
      </c>
      <c r="S2940" s="7">
        <v>28</v>
      </c>
      <c r="T2940" s="7">
        <v>45</v>
      </c>
      <c r="U2940" s="7">
        <f t="shared" si="882"/>
        <v>24</v>
      </c>
      <c r="V2940" s="7">
        <v>5</v>
      </c>
      <c r="W2940" s="7">
        <v>8</v>
      </c>
      <c r="X2940" s="7">
        <v>4</v>
      </c>
      <c r="Y2940" s="7">
        <v>7</v>
      </c>
      <c r="Z2940" s="7">
        <v>5</v>
      </c>
      <c r="AA2940" s="7">
        <v>8</v>
      </c>
      <c r="AB2940" s="7">
        <v>12</v>
      </c>
      <c r="AC2940" s="7">
        <v>6</v>
      </c>
      <c r="AD2940" s="83">
        <v>1</v>
      </c>
      <c r="AE2940" s="83">
        <v>1</v>
      </c>
      <c r="AF2940" s="5">
        <v>1</v>
      </c>
      <c r="AG2940" s="5">
        <v>0</v>
      </c>
      <c r="AH2940" s="5" t="s">
        <v>4241</v>
      </c>
      <c r="AI2940" s="83"/>
      <c r="AK2940" s="6">
        <f t="shared" si="886"/>
        <v>35088</v>
      </c>
      <c r="AL2940" s="98">
        <f>AK2940/COUNTIF(G$2916:G2940,"H")</f>
        <v>2699.0769230769229</v>
      </c>
      <c r="AM2940" s="98">
        <f t="shared" si="887"/>
        <v>52618</v>
      </c>
      <c r="AN2940" s="98">
        <f>AM2940/COUNTIF(G$2916:G2940,"A")</f>
        <v>4384.833333333333</v>
      </c>
      <c r="AP2940" s="6">
        <v>58</v>
      </c>
      <c r="AQ2940" s="6">
        <v>45</v>
      </c>
      <c r="AR2940" s="6">
        <v>43</v>
      </c>
      <c r="AS2940" s="6">
        <v>24</v>
      </c>
      <c r="AT2940" s="70">
        <f t="shared" si="883"/>
        <v>24</v>
      </c>
      <c r="AU2940" s="2">
        <f t="shared" si="884"/>
        <v>23</v>
      </c>
      <c r="AV2940" s="6">
        <f t="shared" si="885"/>
        <v>19</v>
      </c>
      <c r="BG2940" s="6">
        <f t="shared" si="859"/>
        <v>0</v>
      </c>
      <c r="BH2940" s="6">
        <f t="shared" si="879"/>
        <v>0</v>
      </c>
      <c r="BI2940" s="6">
        <f t="shared" si="860"/>
        <v>0</v>
      </c>
      <c r="BJ2940" s="6">
        <f t="shared" si="880"/>
        <v>0</v>
      </c>
      <c r="BK2940" s="6">
        <f t="shared" si="861"/>
        <v>1</v>
      </c>
      <c r="BL2940" s="6">
        <f t="shared" si="862"/>
        <v>1</v>
      </c>
      <c r="BM2940" s="6">
        <f t="shared" si="863"/>
        <v>0</v>
      </c>
      <c r="BN2940" s="6">
        <f t="shared" si="864"/>
        <v>0</v>
      </c>
      <c r="BO2940" s="6">
        <f t="shared" si="865"/>
        <v>1</v>
      </c>
      <c r="BP2940" s="6">
        <f t="shared" si="866"/>
        <v>9</v>
      </c>
      <c r="BQ2940" s="6">
        <f t="shared" si="870"/>
        <v>0</v>
      </c>
      <c r="BR2940" s="6">
        <f t="shared" si="871"/>
        <v>0</v>
      </c>
      <c r="BS2940" s="6">
        <f t="shared" si="873"/>
        <v>1</v>
      </c>
      <c r="BT2940" s="6">
        <f t="shared" si="874"/>
        <v>9</v>
      </c>
      <c r="CT2940" s="6">
        <f t="shared" si="872"/>
        <v>9</v>
      </c>
      <c r="CX2940" s="6" t="str">
        <f t="shared" si="875"/>
        <v>A</v>
      </c>
      <c r="CY2940" s="87">
        <f t="shared" si="876"/>
        <v>4605</v>
      </c>
      <c r="CZ2940" s="87">
        <f t="shared" si="877"/>
        <v>0</v>
      </c>
      <c r="DA2940" s="6" t="str">
        <f t="shared" si="878"/>
        <v>na</v>
      </c>
    </row>
    <row r="2941" spans="1:133" hidden="1" x14ac:dyDescent="0.2">
      <c r="A2941" s="46">
        <v>6626</v>
      </c>
      <c r="B2941" s="46">
        <f t="shared" si="867"/>
        <v>3</v>
      </c>
      <c r="C2941" s="46">
        <f t="shared" si="868"/>
        <v>22</v>
      </c>
      <c r="D2941" s="46">
        <f t="shared" si="869"/>
        <v>1</v>
      </c>
      <c r="E2941" s="85">
        <v>37278</v>
      </c>
      <c r="F2941" s="7" t="s">
        <v>3368</v>
      </c>
      <c r="G2941" s="50" t="s">
        <v>103</v>
      </c>
      <c r="H2941" s="50" t="s">
        <v>307</v>
      </c>
      <c r="I2941" s="50">
        <v>0</v>
      </c>
      <c r="J2941" s="50">
        <v>0</v>
      </c>
      <c r="K2941" s="93" t="s">
        <v>36</v>
      </c>
      <c r="L2941" s="97">
        <v>2317</v>
      </c>
      <c r="N2941" s="50">
        <v>23</v>
      </c>
      <c r="O2941" s="7">
        <f t="shared" si="881"/>
        <v>26</v>
      </c>
      <c r="P2941" s="7">
        <v>6</v>
      </c>
      <c r="Q2941" s="7">
        <v>7</v>
      </c>
      <c r="R2941" s="7">
        <v>13</v>
      </c>
      <c r="S2941" s="7">
        <v>28</v>
      </c>
      <c r="T2941" s="7">
        <v>45</v>
      </c>
      <c r="U2941" s="7">
        <f t="shared" si="882"/>
        <v>25</v>
      </c>
      <c r="V2941" s="7">
        <v>6</v>
      </c>
      <c r="W2941" s="7">
        <v>2</v>
      </c>
      <c r="X2941" s="7">
        <v>6</v>
      </c>
      <c r="Y2941" s="7">
        <v>5</v>
      </c>
      <c r="Z2941" s="7">
        <v>5</v>
      </c>
      <c r="AA2941" s="7">
        <v>3</v>
      </c>
      <c r="AB2941" s="7">
        <v>18</v>
      </c>
      <c r="AC2941" s="7">
        <v>17</v>
      </c>
      <c r="AD2941" s="83">
        <v>1</v>
      </c>
      <c r="AE2941" s="83">
        <v>3</v>
      </c>
      <c r="AF2941" s="5">
        <v>0</v>
      </c>
      <c r="AG2941" s="5">
        <v>1</v>
      </c>
      <c r="AH2941" s="83" t="s">
        <v>1808</v>
      </c>
      <c r="AI2941" s="83"/>
      <c r="AK2941" s="6">
        <f t="shared" si="886"/>
        <v>37405</v>
      </c>
      <c r="AL2941" s="98">
        <f>AK2941/COUNTIF(G$2916:G2941,"H")</f>
        <v>2671.7857142857142</v>
      </c>
      <c r="AM2941" s="98">
        <f t="shared" si="887"/>
        <v>52618</v>
      </c>
      <c r="AN2941" s="98">
        <f>AM2941/COUNTIF(G$2916:G2941,"A")</f>
        <v>4384.833333333333</v>
      </c>
      <c r="AP2941" s="6">
        <v>61</v>
      </c>
      <c r="AQ2941" s="6">
        <v>48</v>
      </c>
      <c r="AR2941" s="6">
        <v>44</v>
      </c>
      <c r="AS2941" s="6">
        <v>24</v>
      </c>
      <c r="AT2941" s="70">
        <f t="shared" si="883"/>
        <v>25</v>
      </c>
      <c r="AU2941" s="2">
        <f t="shared" si="884"/>
        <v>23</v>
      </c>
      <c r="AV2941" s="6">
        <f t="shared" si="885"/>
        <v>19</v>
      </c>
      <c r="BG2941" s="6">
        <f t="shared" si="859"/>
        <v>0</v>
      </c>
      <c r="BH2941" s="6">
        <f t="shared" si="879"/>
        <v>0</v>
      </c>
      <c r="BI2941" s="6">
        <f t="shared" si="860"/>
        <v>1</v>
      </c>
      <c r="BJ2941" s="6">
        <f t="shared" si="880"/>
        <v>1</v>
      </c>
      <c r="BK2941" s="6">
        <f t="shared" si="861"/>
        <v>0</v>
      </c>
      <c r="BL2941" s="6">
        <f t="shared" si="862"/>
        <v>0</v>
      </c>
      <c r="BM2941" s="6">
        <f t="shared" si="863"/>
        <v>1</v>
      </c>
      <c r="BN2941" s="6">
        <f t="shared" si="864"/>
        <v>1</v>
      </c>
      <c r="BO2941" s="6">
        <f t="shared" si="865"/>
        <v>1</v>
      </c>
      <c r="BP2941" s="6">
        <f t="shared" si="866"/>
        <v>10</v>
      </c>
      <c r="BQ2941" s="6">
        <f t="shared" si="870"/>
        <v>0</v>
      </c>
      <c r="BR2941" s="6">
        <f t="shared" si="871"/>
        <v>0</v>
      </c>
      <c r="BS2941" s="6">
        <f t="shared" si="873"/>
        <v>0</v>
      </c>
      <c r="BT2941" s="6">
        <f t="shared" si="874"/>
        <v>0</v>
      </c>
      <c r="CT2941" s="6">
        <f t="shared" si="872"/>
        <v>12</v>
      </c>
      <c r="CX2941" s="6" t="str">
        <f t="shared" si="875"/>
        <v>H</v>
      </c>
      <c r="CY2941" s="87">
        <f t="shared" si="876"/>
        <v>2317</v>
      </c>
      <c r="CZ2941" s="87">
        <f t="shared" si="877"/>
        <v>0</v>
      </c>
      <c r="DA2941" s="6">
        <f t="shared" si="878"/>
        <v>2317</v>
      </c>
    </row>
    <row r="2942" spans="1:133" hidden="1" x14ac:dyDescent="0.2">
      <c r="A2942" s="46">
        <v>6627</v>
      </c>
      <c r="B2942" s="46">
        <f t="shared" si="867"/>
        <v>3</v>
      </c>
      <c r="C2942" s="46">
        <f t="shared" si="868"/>
        <v>29</v>
      </c>
      <c r="D2942" s="46">
        <f t="shared" si="869"/>
        <v>1</v>
      </c>
      <c r="E2942" s="85">
        <v>37285</v>
      </c>
      <c r="F2942" s="7" t="s">
        <v>2851</v>
      </c>
      <c r="G2942" s="50" t="s">
        <v>103</v>
      </c>
      <c r="H2942" s="50" t="s">
        <v>306</v>
      </c>
      <c r="I2942" s="50">
        <v>2</v>
      </c>
      <c r="J2942" s="50">
        <v>1</v>
      </c>
      <c r="K2942" s="93" t="s">
        <v>2054</v>
      </c>
      <c r="L2942" s="97">
        <v>6495</v>
      </c>
      <c r="M2942" s="57" t="s">
        <v>4242</v>
      </c>
      <c r="N2942" s="50">
        <v>23</v>
      </c>
      <c r="O2942" s="7">
        <f t="shared" si="881"/>
        <v>27</v>
      </c>
      <c r="P2942" s="7">
        <v>7</v>
      </c>
      <c r="Q2942" s="7">
        <v>7</v>
      </c>
      <c r="R2942" s="7">
        <v>13</v>
      </c>
      <c r="S2942" s="7">
        <v>30</v>
      </c>
      <c r="T2942" s="7">
        <v>46</v>
      </c>
      <c r="U2942" s="7">
        <f t="shared" si="882"/>
        <v>28</v>
      </c>
      <c r="AD2942" s="83">
        <v>0</v>
      </c>
      <c r="AE2942" s="83">
        <v>0</v>
      </c>
      <c r="AF2942" s="5">
        <v>0</v>
      </c>
      <c r="AG2942" s="5">
        <v>0</v>
      </c>
      <c r="AH2942" s="83"/>
      <c r="AI2942" s="83"/>
      <c r="AK2942" s="6">
        <f t="shared" si="886"/>
        <v>43900</v>
      </c>
      <c r="AL2942" s="98">
        <f>AK2942/COUNTIF(G$2916:G2942,"H")</f>
        <v>2926.6666666666665</v>
      </c>
      <c r="AM2942" s="98">
        <f t="shared" si="887"/>
        <v>52618</v>
      </c>
      <c r="AN2942" s="98">
        <f>AM2942/COUNTIF(G$2916:G2942,"A")</f>
        <v>4384.833333333333</v>
      </c>
      <c r="AP2942" s="6">
        <v>61</v>
      </c>
      <c r="AQ2942" s="6">
        <v>51</v>
      </c>
      <c r="AR2942" s="6">
        <v>45</v>
      </c>
      <c r="AS2942" s="6">
        <v>25</v>
      </c>
      <c r="AT2942" s="70">
        <f t="shared" si="883"/>
        <v>28</v>
      </c>
      <c r="AU2942" s="2">
        <f t="shared" si="884"/>
        <v>23</v>
      </c>
      <c r="AV2942" s="6">
        <f t="shared" si="885"/>
        <v>17</v>
      </c>
      <c r="BG2942" s="6">
        <f t="shared" si="859"/>
        <v>1</v>
      </c>
      <c r="BH2942" s="6">
        <f t="shared" si="879"/>
        <v>1</v>
      </c>
      <c r="BI2942" s="6">
        <f t="shared" si="860"/>
        <v>0</v>
      </c>
      <c r="BJ2942" s="6">
        <f t="shared" si="880"/>
        <v>0</v>
      </c>
      <c r="BK2942" s="6">
        <f t="shared" si="861"/>
        <v>0</v>
      </c>
      <c r="BL2942" s="6">
        <f t="shared" si="862"/>
        <v>0</v>
      </c>
      <c r="BM2942" s="6">
        <f t="shared" si="863"/>
        <v>1</v>
      </c>
      <c r="BN2942" s="6">
        <f t="shared" si="864"/>
        <v>2</v>
      </c>
      <c r="BO2942" s="6">
        <f t="shared" si="865"/>
        <v>0</v>
      </c>
      <c r="BP2942" s="6">
        <f t="shared" si="866"/>
        <v>0</v>
      </c>
      <c r="BQ2942" s="6">
        <f t="shared" si="870"/>
        <v>1</v>
      </c>
      <c r="BR2942" s="6">
        <f t="shared" si="871"/>
        <v>1</v>
      </c>
      <c r="BS2942" s="6">
        <f t="shared" si="873"/>
        <v>1</v>
      </c>
      <c r="BT2942" s="6">
        <f t="shared" si="874"/>
        <v>1</v>
      </c>
      <c r="CT2942" s="6">
        <f t="shared" si="872"/>
        <v>0</v>
      </c>
      <c r="CX2942" s="6" t="str">
        <f t="shared" si="875"/>
        <v>H</v>
      </c>
      <c r="CY2942" s="87">
        <f t="shared" si="876"/>
        <v>6495</v>
      </c>
      <c r="CZ2942" s="87">
        <f t="shared" si="877"/>
        <v>0</v>
      </c>
      <c r="DA2942" s="6">
        <f t="shared" si="878"/>
        <v>6495</v>
      </c>
    </row>
    <row r="2943" spans="1:133" hidden="1" x14ac:dyDescent="0.2">
      <c r="A2943" s="46">
        <v>6628</v>
      </c>
      <c r="B2943" s="46">
        <f t="shared" si="867"/>
        <v>3</v>
      </c>
      <c r="C2943" s="46">
        <f t="shared" si="868"/>
        <v>5</v>
      </c>
      <c r="D2943" s="46">
        <f t="shared" si="869"/>
        <v>2</v>
      </c>
      <c r="E2943" s="85">
        <v>37292</v>
      </c>
      <c r="F2943" s="7" t="s">
        <v>2348</v>
      </c>
      <c r="G2943" s="50" t="s">
        <v>310</v>
      </c>
      <c r="H2943" s="50" t="s">
        <v>308</v>
      </c>
      <c r="I2943" s="50">
        <v>4</v>
      </c>
      <c r="J2943" s="50">
        <v>5</v>
      </c>
      <c r="K2943" s="93" t="s">
        <v>3497</v>
      </c>
      <c r="L2943" s="97">
        <v>2383</v>
      </c>
      <c r="M2943" s="57" t="s">
        <v>4243</v>
      </c>
      <c r="N2943" s="50">
        <v>23</v>
      </c>
      <c r="O2943" s="7">
        <f t="shared" si="881"/>
        <v>28</v>
      </c>
      <c r="P2943" s="7">
        <v>7</v>
      </c>
      <c r="Q2943" s="7">
        <v>7</v>
      </c>
      <c r="R2943" s="7">
        <v>14</v>
      </c>
      <c r="S2943" s="7">
        <v>34</v>
      </c>
      <c r="T2943" s="7">
        <v>51</v>
      </c>
      <c r="U2943" s="7">
        <f t="shared" si="882"/>
        <v>28</v>
      </c>
      <c r="AD2943" s="83">
        <v>2</v>
      </c>
      <c r="AE2943" s="83">
        <v>0</v>
      </c>
      <c r="AF2943" s="5">
        <v>0</v>
      </c>
      <c r="AG2943" s="5">
        <v>0</v>
      </c>
      <c r="AH2943" s="83" t="s">
        <v>2805</v>
      </c>
      <c r="AI2943" s="83"/>
      <c r="AK2943" s="6">
        <f t="shared" si="886"/>
        <v>43900</v>
      </c>
      <c r="AL2943" s="98">
        <f>AK2943/COUNTIF(G$2916:G2943,"H")</f>
        <v>2926.6666666666665</v>
      </c>
      <c r="AM2943" s="98">
        <f t="shared" si="887"/>
        <v>55001</v>
      </c>
      <c r="AN2943" s="98">
        <f>AM2943/COUNTIF(G$2916:G2943,"A")</f>
        <v>4230.8461538461543</v>
      </c>
      <c r="AP2943" s="6">
        <v>64</v>
      </c>
      <c r="AQ2943" s="6">
        <v>54</v>
      </c>
      <c r="AR2943" s="6">
        <v>47</v>
      </c>
      <c r="AS2943" s="6">
        <v>25</v>
      </c>
      <c r="AT2943" s="70">
        <f t="shared" si="883"/>
        <v>28</v>
      </c>
      <c r="AU2943" s="2">
        <f t="shared" si="884"/>
        <v>23</v>
      </c>
      <c r="AV2943" s="6">
        <f t="shared" si="885"/>
        <v>19</v>
      </c>
      <c r="BG2943" s="6">
        <f t="shared" si="859"/>
        <v>0</v>
      </c>
      <c r="BH2943" s="6">
        <f t="shared" si="879"/>
        <v>0</v>
      </c>
      <c r="BI2943" s="6">
        <f t="shared" si="860"/>
        <v>0</v>
      </c>
      <c r="BJ2943" s="6">
        <f t="shared" si="880"/>
        <v>0</v>
      </c>
      <c r="BK2943" s="6">
        <f t="shared" si="861"/>
        <v>1</v>
      </c>
      <c r="BL2943" s="6">
        <f t="shared" si="862"/>
        <v>1</v>
      </c>
      <c r="BM2943" s="6">
        <f t="shared" si="863"/>
        <v>0</v>
      </c>
      <c r="BN2943" s="6">
        <f t="shared" si="864"/>
        <v>0</v>
      </c>
      <c r="BO2943" s="6">
        <f t="shared" si="865"/>
        <v>1</v>
      </c>
      <c r="BP2943" s="6">
        <f t="shared" si="866"/>
        <v>1</v>
      </c>
      <c r="BQ2943" s="6">
        <f t="shared" si="870"/>
        <v>1</v>
      </c>
      <c r="BR2943" s="6">
        <f t="shared" si="871"/>
        <v>2</v>
      </c>
      <c r="BS2943" s="6">
        <f t="shared" si="873"/>
        <v>1</v>
      </c>
      <c r="BT2943" s="6">
        <f t="shared" si="874"/>
        <v>2</v>
      </c>
      <c r="CT2943" s="6">
        <f t="shared" si="872"/>
        <v>0</v>
      </c>
      <c r="CX2943" s="6" t="str">
        <f t="shared" si="875"/>
        <v>A</v>
      </c>
      <c r="CY2943" s="87">
        <f t="shared" si="876"/>
        <v>2383</v>
      </c>
      <c r="CZ2943" s="87">
        <f t="shared" si="877"/>
        <v>0</v>
      </c>
      <c r="DA2943" s="6" t="str">
        <f t="shared" si="878"/>
        <v>na</v>
      </c>
    </row>
    <row r="2944" spans="1:133" hidden="1" x14ac:dyDescent="0.2">
      <c r="A2944" s="46">
        <v>6629</v>
      </c>
      <c r="B2944" s="46">
        <f t="shared" si="867"/>
        <v>7</v>
      </c>
      <c r="C2944" s="46">
        <f t="shared" si="868"/>
        <v>9</v>
      </c>
      <c r="D2944" s="46">
        <f t="shared" si="869"/>
        <v>2</v>
      </c>
      <c r="E2944" s="85">
        <v>37296</v>
      </c>
      <c r="F2944" s="7" t="s">
        <v>537</v>
      </c>
      <c r="G2944" s="50" t="s">
        <v>310</v>
      </c>
      <c r="H2944" s="50" t="s">
        <v>306</v>
      </c>
      <c r="I2944" s="50">
        <v>1</v>
      </c>
      <c r="J2944" s="50">
        <v>0</v>
      </c>
      <c r="K2944" s="93" t="s">
        <v>36</v>
      </c>
      <c r="L2944" s="97">
        <v>3967</v>
      </c>
      <c r="M2944" s="57" t="s">
        <v>2806</v>
      </c>
      <c r="N2944" s="50">
        <v>22</v>
      </c>
      <c r="O2944" s="7">
        <f t="shared" si="881"/>
        <v>29</v>
      </c>
      <c r="P2944" s="7">
        <v>8</v>
      </c>
      <c r="Q2944" s="7">
        <v>7</v>
      </c>
      <c r="R2944" s="7">
        <v>14</v>
      </c>
      <c r="S2944" s="7">
        <v>35</v>
      </c>
      <c r="T2944" s="7">
        <v>51</v>
      </c>
      <c r="U2944" s="7">
        <f t="shared" si="882"/>
        <v>31</v>
      </c>
      <c r="V2944" s="7">
        <v>4</v>
      </c>
      <c r="W2944" s="7">
        <v>7</v>
      </c>
      <c r="Z2944" s="7">
        <v>4</v>
      </c>
      <c r="AA2944" s="7">
        <v>5</v>
      </c>
      <c r="AB2944" s="7">
        <v>14</v>
      </c>
      <c r="AC2944" s="7">
        <v>13</v>
      </c>
      <c r="AD2944" s="83">
        <v>3</v>
      </c>
      <c r="AE2944" s="83">
        <v>2</v>
      </c>
      <c r="AF2944" s="5">
        <v>0</v>
      </c>
      <c r="AG2944" s="5">
        <v>1</v>
      </c>
      <c r="AH2944" s="83" t="s">
        <v>2807</v>
      </c>
      <c r="AI2944" s="83"/>
      <c r="AK2944" s="6">
        <f t="shared" si="886"/>
        <v>43900</v>
      </c>
      <c r="AL2944" s="98">
        <f>AK2944/COUNTIF(G$2916:G2944,"H")</f>
        <v>2926.6666666666665</v>
      </c>
      <c r="AM2944" s="98">
        <f t="shared" si="887"/>
        <v>58968</v>
      </c>
      <c r="AN2944" s="98">
        <f>AM2944/COUNTIF(G$2916:G2944,"A")</f>
        <v>4212</v>
      </c>
      <c r="AP2944" s="6">
        <v>67</v>
      </c>
      <c r="AQ2944" s="6">
        <v>55</v>
      </c>
      <c r="AR2944" s="6">
        <v>48</v>
      </c>
      <c r="AS2944" s="6">
        <v>25</v>
      </c>
      <c r="AT2944" s="70">
        <f t="shared" si="883"/>
        <v>31</v>
      </c>
      <c r="AU2944" s="2">
        <f t="shared" si="884"/>
        <v>22</v>
      </c>
      <c r="AV2944" s="6">
        <f t="shared" si="885"/>
        <v>17</v>
      </c>
      <c r="BG2944" s="6">
        <f t="shared" si="859"/>
        <v>1</v>
      </c>
      <c r="BH2944" s="6">
        <f t="shared" si="879"/>
        <v>1</v>
      </c>
      <c r="BI2944" s="6">
        <f t="shared" si="860"/>
        <v>0</v>
      </c>
      <c r="BJ2944" s="6">
        <f t="shared" si="880"/>
        <v>0</v>
      </c>
      <c r="BK2944" s="6">
        <f t="shared" si="861"/>
        <v>0</v>
      </c>
      <c r="BL2944" s="6">
        <f t="shared" si="862"/>
        <v>0</v>
      </c>
      <c r="BM2944" s="6">
        <f t="shared" si="863"/>
        <v>1</v>
      </c>
      <c r="BN2944" s="6">
        <f t="shared" si="864"/>
        <v>1</v>
      </c>
      <c r="BO2944" s="6">
        <f t="shared" si="865"/>
        <v>0</v>
      </c>
      <c r="BP2944" s="6">
        <f t="shared" si="866"/>
        <v>0</v>
      </c>
      <c r="BQ2944" s="6">
        <f t="shared" si="870"/>
        <v>1</v>
      </c>
      <c r="BR2944" s="6">
        <f t="shared" si="871"/>
        <v>3</v>
      </c>
      <c r="BS2944" s="6">
        <f t="shared" si="873"/>
        <v>0</v>
      </c>
      <c r="BT2944" s="6">
        <f t="shared" si="874"/>
        <v>0</v>
      </c>
      <c r="CT2944" s="6">
        <f t="shared" si="872"/>
        <v>4</v>
      </c>
      <c r="CX2944" s="6" t="str">
        <f t="shared" si="875"/>
        <v>A</v>
      </c>
      <c r="CY2944" s="87">
        <f t="shared" si="876"/>
        <v>3967</v>
      </c>
      <c r="CZ2944" s="87">
        <f t="shared" si="877"/>
        <v>0</v>
      </c>
      <c r="DA2944" s="6" t="str">
        <f t="shared" si="878"/>
        <v>na</v>
      </c>
      <c r="DT2944" s="5"/>
      <c r="EC2944" s="5"/>
    </row>
    <row r="2945" spans="1:105" hidden="1" x14ac:dyDescent="0.2">
      <c r="A2945" s="46">
        <v>6630</v>
      </c>
      <c r="B2945" s="46">
        <f t="shared" si="867"/>
        <v>3</v>
      </c>
      <c r="C2945" s="46">
        <f t="shared" si="868"/>
        <v>12</v>
      </c>
      <c r="D2945" s="46">
        <f t="shared" si="869"/>
        <v>2</v>
      </c>
      <c r="E2945" s="85">
        <v>37299</v>
      </c>
      <c r="F2945" s="7" t="s">
        <v>583</v>
      </c>
      <c r="G2945" s="50" t="s">
        <v>310</v>
      </c>
      <c r="H2945" s="50" t="s">
        <v>307</v>
      </c>
      <c r="I2945" s="50">
        <v>1</v>
      </c>
      <c r="J2945" s="50">
        <v>1</v>
      </c>
      <c r="K2945" s="93" t="s">
        <v>3298</v>
      </c>
      <c r="L2945" s="97">
        <v>2818</v>
      </c>
      <c r="M2945" s="4" t="s">
        <v>4244</v>
      </c>
      <c r="N2945" s="50">
        <v>22</v>
      </c>
      <c r="O2945" s="7">
        <f t="shared" si="881"/>
        <v>30</v>
      </c>
      <c r="P2945" s="7">
        <v>8</v>
      </c>
      <c r="Q2945" s="7">
        <v>8</v>
      </c>
      <c r="R2945" s="7">
        <v>14</v>
      </c>
      <c r="S2945" s="7">
        <v>36</v>
      </c>
      <c r="T2945" s="7">
        <v>52</v>
      </c>
      <c r="U2945" s="7">
        <f t="shared" si="882"/>
        <v>32</v>
      </c>
      <c r="AD2945" s="83">
        <v>2</v>
      </c>
      <c r="AE2945" s="83">
        <v>1</v>
      </c>
      <c r="AF2945" s="5">
        <v>0</v>
      </c>
      <c r="AG2945" s="5">
        <v>0</v>
      </c>
      <c r="AH2945" s="83" t="s">
        <v>964</v>
      </c>
      <c r="AI2945" s="83"/>
      <c r="AK2945" s="6">
        <f t="shared" si="886"/>
        <v>43900</v>
      </c>
      <c r="AL2945" s="98">
        <f>AK2945/COUNTIF(G$2916:G2945,"H")</f>
        <v>2926.6666666666665</v>
      </c>
      <c r="AM2945" s="98">
        <f t="shared" si="887"/>
        <v>61786</v>
      </c>
      <c r="AN2945" s="98">
        <f>AM2945/COUNTIF(G$2916:G2945,"A")</f>
        <v>4119.0666666666666</v>
      </c>
      <c r="AP2945" s="6">
        <v>67</v>
      </c>
      <c r="AQ2945" s="6">
        <v>57</v>
      </c>
      <c r="AR2945" s="6">
        <v>50</v>
      </c>
      <c r="AS2945" s="6">
        <v>26</v>
      </c>
      <c r="AT2945" s="70">
        <f t="shared" si="883"/>
        <v>32</v>
      </c>
      <c r="AU2945" s="2">
        <f t="shared" si="884"/>
        <v>22</v>
      </c>
      <c r="AV2945" s="6">
        <f t="shared" si="885"/>
        <v>18</v>
      </c>
      <c r="BG2945" s="6">
        <f t="shared" si="859"/>
        <v>0</v>
      </c>
      <c r="BH2945" s="6">
        <f t="shared" si="879"/>
        <v>0</v>
      </c>
      <c r="BI2945" s="6">
        <f t="shared" si="860"/>
        <v>1</v>
      </c>
      <c r="BJ2945" s="6">
        <f t="shared" si="880"/>
        <v>1</v>
      </c>
      <c r="BK2945" s="6">
        <f t="shared" si="861"/>
        <v>0</v>
      </c>
      <c r="BL2945" s="6">
        <f t="shared" si="862"/>
        <v>0</v>
      </c>
      <c r="BM2945" s="6">
        <f t="shared" si="863"/>
        <v>1</v>
      </c>
      <c r="BN2945" s="6">
        <f t="shared" si="864"/>
        <v>2</v>
      </c>
      <c r="BO2945" s="6">
        <f t="shared" si="865"/>
        <v>1</v>
      </c>
      <c r="BP2945" s="6">
        <f t="shared" si="866"/>
        <v>1</v>
      </c>
      <c r="BQ2945" s="6">
        <f t="shared" si="870"/>
        <v>1</v>
      </c>
      <c r="BR2945" s="6">
        <f t="shared" si="871"/>
        <v>4</v>
      </c>
      <c r="BS2945" s="6">
        <f t="shared" si="873"/>
        <v>1</v>
      </c>
      <c r="BT2945" s="6">
        <f t="shared" si="874"/>
        <v>1</v>
      </c>
      <c r="CT2945" s="6">
        <f t="shared" si="872"/>
        <v>0</v>
      </c>
      <c r="CX2945" s="6" t="str">
        <f t="shared" si="875"/>
        <v>A</v>
      </c>
      <c r="CY2945" s="87">
        <f t="shared" si="876"/>
        <v>2818</v>
      </c>
      <c r="CZ2945" s="87">
        <f t="shared" si="877"/>
        <v>0</v>
      </c>
      <c r="DA2945" s="6" t="str">
        <f t="shared" si="878"/>
        <v>na</v>
      </c>
    </row>
    <row r="2946" spans="1:105" hidden="1" x14ac:dyDescent="0.2">
      <c r="A2946" s="46">
        <v>6631</v>
      </c>
      <c r="B2946" s="46">
        <f t="shared" si="867"/>
        <v>7</v>
      </c>
      <c r="C2946" s="46">
        <f t="shared" si="868"/>
        <v>16</v>
      </c>
      <c r="D2946" s="46">
        <f t="shared" si="869"/>
        <v>2</v>
      </c>
      <c r="E2946" s="85">
        <v>37303</v>
      </c>
      <c r="F2946" s="7" t="s">
        <v>3455</v>
      </c>
      <c r="G2946" s="50" t="s">
        <v>103</v>
      </c>
      <c r="H2946" s="50" t="s">
        <v>306</v>
      </c>
      <c r="I2946" s="50">
        <v>1</v>
      </c>
      <c r="J2946" s="50">
        <v>0</v>
      </c>
      <c r="K2946" s="93" t="s">
        <v>36</v>
      </c>
      <c r="L2946" s="97">
        <v>4823</v>
      </c>
      <c r="M2946" s="57" t="s">
        <v>965</v>
      </c>
      <c r="N2946" s="50">
        <v>21</v>
      </c>
      <c r="O2946" s="7">
        <f t="shared" si="881"/>
        <v>31</v>
      </c>
      <c r="P2946" s="7">
        <v>9</v>
      </c>
      <c r="Q2946" s="7">
        <v>8</v>
      </c>
      <c r="R2946" s="7">
        <v>14</v>
      </c>
      <c r="S2946" s="7">
        <v>37</v>
      </c>
      <c r="T2946" s="7">
        <v>52</v>
      </c>
      <c r="U2946" s="7">
        <f t="shared" si="882"/>
        <v>35</v>
      </c>
      <c r="AH2946" s="83"/>
      <c r="AI2946" s="83"/>
      <c r="AK2946" s="6">
        <f t="shared" si="886"/>
        <v>48723</v>
      </c>
      <c r="AL2946" s="98">
        <f>AK2946/COUNTIF(G$2916:G2946,"H")</f>
        <v>3045.1875</v>
      </c>
      <c r="AM2946" s="98">
        <f t="shared" si="887"/>
        <v>61786</v>
      </c>
      <c r="AN2946" s="98">
        <f>AM2946/COUNTIF(G$2916:G2946,"A")</f>
        <v>4119.0666666666666</v>
      </c>
      <c r="AP2946" s="6">
        <v>70</v>
      </c>
      <c r="AQ2946" s="6">
        <v>57</v>
      </c>
      <c r="AR2946" s="6">
        <v>51</v>
      </c>
      <c r="AS2946" s="6">
        <v>26</v>
      </c>
      <c r="AT2946" s="70">
        <f t="shared" si="883"/>
        <v>35</v>
      </c>
      <c r="AU2946" s="2">
        <f t="shared" si="884"/>
        <v>21</v>
      </c>
      <c r="AV2946" s="6">
        <f t="shared" si="885"/>
        <v>16</v>
      </c>
      <c r="BG2946" s="6">
        <f t="shared" ref="BG2946:BG3009" si="888">IF(H2946="W",1,0)</f>
        <v>1</v>
      </c>
      <c r="BH2946" s="6">
        <f t="shared" si="879"/>
        <v>1</v>
      </c>
      <c r="BI2946" s="6">
        <f t="shared" ref="BI2946:BI3009" si="889">IF(H2946="D",1,0)</f>
        <v>0</v>
      </c>
      <c r="BJ2946" s="6">
        <f t="shared" si="880"/>
        <v>0</v>
      </c>
      <c r="BK2946" s="6">
        <f t="shared" ref="BK2946:BK3009" si="890">IF(H2946="L",1,0)</f>
        <v>0</v>
      </c>
      <c r="BL2946" s="6">
        <f t="shared" ref="BL2946:BL3009" si="891">IF(H2946="L",BL2945+1,0)</f>
        <v>0</v>
      </c>
      <c r="BM2946" s="6">
        <f t="shared" ref="BM2946:BM3009" si="892">IF(OR(H2946="W",H2946="D"),1,0)</f>
        <v>1</v>
      </c>
      <c r="BN2946" s="6">
        <f t="shared" ref="BN2946:BN3009" si="893">IF(OR(H2946="W",H2946="D"),BN2945+1,0)</f>
        <v>3</v>
      </c>
      <c r="BO2946" s="6">
        <f t="shared" ref="BO2946:BO3009" si="894">IF(OR(H2946="L",H2946="D"),1,0)</f>
        <v>0</v>
      </c>
      <c r="BP2946" s="6">
        <f t="shared" ref="BP2946:BP3009" si="895">IF(OR(H2946="L",H2946="D"),BP2945+1,0)</f>
        <v>0</v>
      </c>
      <c r="BQ2946" s="6">
        <f t="shared" si="870"/>
        <v>1</v>
      </c>
      <c r="BR2946" s="6">
        <f t="shared" si="871"/>
        <v>5</v>
      </c>
      <c r="BS2946" s="6">
        <f t="shared" si="873"/>
        <v>0</v>
      </c>
      <c r="BT2946" s="6">
        <f t="shared" si="874"/>
        <v>0</v>
      </c>
      <c r="CT2946" s="6">
        <f t="shared" si="872"/>
        <v>0</v>
      </c>
      <c r="CX2946" s="6" t="str">
        <f t="shared" si="875"/>
        <v>H</v>
      </c>
      <c r="CY2946" s="87">
        <f t="shared" si="876"/>
        <v>4823</v>
      </c>
      <c r="CZ2946" s="87">
        <f t="shared" si="877"/>
        <v>0</v>
      </c>
      <c r="DA2946" s="6">
        <f t="shared" si="878"/>
        <v>4823</v>
      </c>
    </row>
    <row r="2947" spans="1:105" hidden="1" x14ac:dyDescent="0.2">
      <c r="A2947" s="46">
        <v>6632</v>
      </c>
      <c r="B2947" s="46">
        <f t="shared" ref="B2947:B3010" si="896">WEEKDAY(E2947)</f>
        <v>3</v>
      </c>
      <c r="C2947" s="46">
        <f t="shared" ref="C2947:C3010" si="897">DAY(E2947)</f>
        <v>19</v>
      </c>
      <c r="D2947" s="46">
        <f t="shared" ref="D2947:D3010" si="898">MONTH(E2947)</f>
        <v>2</v>
      </c>
      <c r="E2947" s="85">
        <v>37306</v>
      </c>
      <c r="F2947" s="7" t="s">
        <v>3282</v>
      </c>
      <c r="G2947" s="50" t="s">
        <v>310</v>
      </c>
      <c r="H2947" s="50" t="s">
        <v>306</v>
      </c>
      <c r="I2947" s="50">
        <v>2</v>
      </c>
      <c r="J2947" s="50">
        <v>1</v>
      </c>
      <c r="K2947" s="93" t="s">
        <v>1296</v>
      </c>
      <c r="L2947" s="97">
        <v>3663</v>
      </c>
      <c r="M2947" s="57" t="s">
        <v>4245</v>
      </c>
      <c r="N2947" s="50">
        <v>20</v>
      </c>
      <c r="O2947" s="7">
        <f t="shared" si="881"/>
        <v>32</v>
      </c>
      <c r="P2947" s="7">
        <v>10</v>
      </c>
      <c r="Q2947" s="7">
        <v>8</v>
      </c>
      <c r="R2947" s="7">
        <v>14</v>
      </c>
      <c r="S2947" s="7">
        <v>39</v>
      </c>
      <c r="T2947" s="7">
        <v>53</v>
      </c>
      <c r="U2947" s="7">
        <f t="shared" si="882"/>
        <v>38</v>
      </c>
      <c r="AD2947" s="83">
        <v>2</v>
      </c>
      <c r="AE2947" s="83">
        <v>2</v>
      </c>
      <c r="AF2947" s="5">
        <v>0</v>
      </c>
      <c r="AG2947" s="5">
        <v>0</v>
      </c>
      <c r="AH2947" s="83" t="s">
        <v>1875</v>
      </c>
      <c r="AI2947" s="83"/>
      <c r="AK2947" s="6">
        <f t="shared" si="886"/>
        <v>48723</v>
      </c>
      <c r="AL2947" s="98">
        <f>AK2947/COUNTIF(G$2916:G2947,"H")</f>
        <v>3045.1875</v>
      </c>
      <c r="AM2947" s="98">
        <f t="shared" si="887"/>
        <v>65449</v>
      </c>
      <c r="AN2947" s="98">
        <f>AM2947/COUNTIF(G$2916:G2947,"A")</f>
        <v>4090.5625</v>
      </c>
      <c r="AP2947" s="6">
        <v>70</v>
      </c>
      <c r="AQ2947" s="6">
        <v>60</v>
      </c>
      <c r="AR2947" s="6">
        <v>51</v>
      </c>
      <c r="AS2947" s="6">
        <v>26</v>
      </c>
      <c r="AT2947" s="70">
        <f t="shared" si="883"/>
        <v>38</v>
      </c>
      <c r="AU2947" s="2">
        <f t="shared" si="884"/>
        <v>20</v>
      </c>
      <c r="AV2947" s="6">
        <f t="shared" si="885"/>
        <v>13</v>
      </c>
      <c r="BG2947" s="6">
        <f t="shared" si="888"/>
        <v>1</v>
      </c>
      <c r="BH2947" s="6">
        <f t="shared" si="879"/>
        <v>2</v>
      </c>
      <c r="BI2947" s="6">
        <f t="shared" si="889"/>
        <v>0</v>
      </c>
      <c r="BJ2947" s="6">
        <f t="shared" si="880"/>
        <v>0</v>
      </c>
      <c r="BK2947" s="6">
        <f t="shared" si="890"/>
        <v>0</v>
      </c>
      <c r="BL2947" s="6">
        <f t="shared" si="891"/>
        <v>0</v>
      </c>
      <c r="BM2947" s="6">
        <f t="shared" si="892"/>
        <v>1</v>
      </c>
      <c r="BN2947" s="6">
        <f t="shared" si="893"/>
        <v>4</v>
      </c>
      <c r="BO2947" s="6">
        <f t="shared" si="894"/>
        <v>0</v>
      </c>
      <c r="BP2947" s="6">
        <f t="shared" si="895"/>
        <v>0</v>
      </c>
      <c r="BQ2947" s="6">
        <f t="shared" ref="BQ2947:BQ3010" si="899">IF(I2947&gt;0,1,0)</f>
        <v>1</v>
      </c>
      <c r="BR2947" s="6">
        <f t="shared" ref="BR2947:BR3010" si="900">IF(I2947&gt;0,BR2946+1,0)</f>
        <v>6</v>
      </c>
      <c r="BS2947" s="6">
        <f t="shared" si="873"/>
        <v>1</v>
      </c>
      <c r="BT2947" s="6">
        <f t="shared" si="874"/>
        <v>1</v>
      </c>
      <c r="CT2947" s="6">
        <f t="shared" si="872"/>
        <v>0</v>
      </c>
      <c r="CX2947" s="6" t="str">
        <f t="shared" si="875"/>
        <v>A</v>
      </c>
      <c r="CY2947" s="87">
        <f t="shared" si="876"/>
        <v>3663</v>
      </c>
      <c r="CZ2947" s="87">
        <f t="shared" si="877"/>
        <v>0</v>
      </c>
      <c r="DA2947" s="6" t="str">
        <f t="shared" si="878"/>
        <v>na</v>
      </c>
    </row>
    <row r="2948" spans="1:105" hidden="1" x14ac:dyDescent="0.2">
      <c r="A2948" s="46">
        <v>6633</v>
      </c>
      <c r="B2948" s="46">
        <f t="shared" si="896"/>
        <v>7</v>
      </c>
      <c r="C2948" s="46">
        <f t="shared" si="897"/>
        <v>23</v>
      </c>
      <c r="D2948" s="46">
        <f t="shared" si="898"/>
        <v>2</v>
      </c>
      <c r="E2948" s="85">
        <v>37310</v>
      </c>
      <c r="F2948" s="7" t="s">
        <v>1406</v>
      </c>
      <c r="G2948" s="50" t="s">
        <v>310</v>
      </c>
      <c r="H2948" s="50" t="s">
        <v>308</v>
      </c>
      <c r="I2948" s="50">
        <v>1</v>
      </c>
      <c r="J2948" s="50">
        <v>2</v>
      </c>
      <c r="K2948" s="93" t="s">
        <v>3337</v>
      </c>
      <c r="L2948" s="97">
        <v>6188</v>
      </c>
      <c r="M2948" s="57" t="s">
        <v>4246</v>
      </c>
      <c r="N2948" s="50">
        <v>21</v>
      </c>
      <c r="O2948" s="7">
        <f t="shared" si="881"/>
        <v>33</v>
      </c>
      <c r="P2948" s="7">
        <v>10</v>
      </c>
      <c r="Q2948" s="7">
        <v>8</v>
      </c>
      <c r="R2948" s="7">
        <v>15</v>
      </c>
      <c r="S2948" s="7">
        <v>40</v>
      </c>
      <c r="T2948" s="7">
        <v>55</v>
      </c>
      <c r="U2948" s="7">
        <f t="shared" si="882"/>
        <v>38</v>
      </c>
      <c r="V2948" s="7">
        <v>4</v>
      </c>
      <c r="W2948" s="7">
        <v>8</v>
      </c>
      <c r="X2948" s="7">
        <v>2</v>
      </c>
      <c r="Y2948" s="7">
        <v>6</v>
      </c>
      <c r="Z2948" s="7">
        <v>5</v>
      </c>
      <c r="AA2948" s="7">
        <v>9</v>
      </c>
      <c r="AB2948" s="7">
        <v>25</v>
      </c>
      <c r="AC2948" s="7">
        <v>10</v>
      </c>
      <c r="AD2948" s="83">
        <v>4</v>
      </c>
      <c r="AE2948" s="83">
        <v>1</v>
      </c>
      <c r="AF2948" s="5">
        <v>0</v>
      </c>
      <c r="AG2948" s="5">
        <v>0</v>
      </c>
      <c r="AH2948" s="83" t="s">
        <v>532</v>
      </c>
      <c r="AI2948" s="83"/>
      <c r="AK2948" s="6">
        <f t="shared" si="886"/>
        <v>48723</v>
      </c>
      <c r="AL2948" s="98">
        <f>AK2948/COUNTIF(G$2916:G2948,"H")</f>
        <v>3045.1875</v>
      </c>
      <c r="AM2948" s="98">
        <f t="shared" si="887"/>
        <v>71637</v>
      </c>
      <c r="AN2948" s="98">
        <f>AM2948/COUNTIF(G$2916:G2948,"A")</f>
        <v>4213.9411764705883</v>
      </c>
      <c r="AP2948" s="6">
        <v>73</v>
      </c>
      <c r="AQ2948" s="6">
        <v>60</v>
      </c>
      <c r="AR2948" s="6">
        <v>54</v>
      </c>
      <c r="AS2948" s="6">
        <v>26</v>
      </c>
      <c r="AT2948" s="70">
        <f t="shared" si="883"/>
        <v>38</v>
      </c>
      <c r="AU2948" s="2">
        <f t="shared" si="884"/>
        <v>21</v>
      </c>
      <c r="AV2948" s="6">
        <f t="shared" si="885"/>
        <v>16</v>
      </c>
      <c r="BG2948" s="6">
        <f t="shared" si="888"/>
        <v>0</v>
      </c>
      <c r="BH2948" s="6">
        <f t="shared" si="879"/>
        <v>0</v>
      </c>
      <c r="BI2948" s="6">
        <f t="shared" si="889"/>
        <v>0</v>
      </c>
      <c r="BJ2948" s="6">
        <f t="shared" si="880"/>
        <v>0</v>
      </c>
      <c r="BK2948" s="6">
        <f t="shared" si="890"/>
        <v>1</v>
      </c>
      <c r="BL2948" s="6">
        <f t="shared" si="891"/>
        <v>1</v>
      </c>
      <c r="BM2948" s="6">
        <f t="shared" si="892"/>
        <v>0</v>
      </c>
      <c r="BN2948" s="6">
        <f t="shared" si="893"/>
        <v>0</v>
      </c>
      <c r="BO2948" s="6">
        <f t="shared" si="894"/>
        <v>1</v>
      </c>
      <c r="BP2948" s="6">
        <f t="shared" si="895"/>
        <v>1</v>
      </c>
      <c r="BQ2948" s="6">
        <f t="shared" si="899"/>
        <v>1</v>
      </c>
      <c r="BR2948" s="6">
        <f t="shared" si="900"/>
        <v>7</v>
      </c>
      <c r="BS2948" s="6">
        <f t="shared" si="873"/>
        <v>1</v>
      </c>
      <c r="BT2948" s="6">
        <f t="shared" si="874"/>
        <v>2</v>
      </c>
      <c r="CT2948" s="6">
        <f t="shared" si="872"/>
        <v>6</v>
      </c>
      <c r="CX2948" s="6" t="str">
        <f t="shared" si="875"/>
        <v>A</v>
      </c>
      <c r="CY2948" s="87">
        <f t="shared" si="876"/>
        <v>6188</v>
      </c>
      <c r="CZ2948" s="87">
        <f t="shared" si="877"/>
        <v>0</v>
      </c>
      <c r="DA2948" s="6" t="str">
        <f t="shared" si="878"/>
        <v>na</v>
      </c>
    </row>
    <row r="2949" spans="1:105" hidden="1" x14ac:dyDescent="0.2">
      <c r="A2949" s="46">
        <v>6634</v>
      </c>
      <c r="B2949" s="46">
        <f t="shared" si="896"/>
        <v>3</v>
      </c>
      <c r="C2949" s="46">
        <f t="shared" si="897"/>
        <v>5</v>
      </c>
      <c r="D2949" s="46">
        <f t="shared" si="898"/>
        <v>3</v>
      </c>
      <c r="E2949" s="85">
        <v>37320</v>
      </c>
      <c r="F2949" s="7" t="s">
        <v>3486</v>
      </c>
      <c r="G2949" s="50" t="s">
        <v>310</v>
      </c>
      <c r="H2949" s="50" t="s">
        <v>308</v>
      </c>
      <c r="I2949" s="50">
        <v>0</v>
      </c>
      <c r="J2949" s="50">
        <v>1</v>
      </c>
      <c r="K2949" s="93" t="s">
        <v>3298</v>
      </c>
      <c r="L2949" s="97">
        <v>10801</v>
      </c>
      <c r="M2949" s="4">
        <v>45</v>
      </c>
      <c r="N2949" s="50">
        <v>21</v>
      </c>
      <c r="O2949" s="7">
        <f t="shared" si="881"/>
        <v>34</v>
      </c>
      <c r="P2949" s="7">
        <v>10</v>
      </c>
      <c r="Q2949" s="7">
        <v>8</v>
      </c>
      <c r="R2949" s="7">
        <v>16</v>
      </c>
      <c r="S2949" s="7">
        <v>40</v>
      </c>
      <c r="T2949" s="7">
        <v>56</v>
      </c>
      <c r="U2949" s="7">
        <f t="shared" si="882"/>
        <v>38</v>
      </c>
      <c r="AH2949" s="83"/>
      <c r="AI2949" s="83"/>
      <c r="AK2949" s="6">
        <f t="shared" si="886"/>
        <v>48723</v>
      </c>
      <c r="AL2949" s="98">
        <f>AK2949/COUNTIF(G$2916:G2949,"H")</f>
        <v>3045.1875</v>
      </c>
      <c r="AM2949" s="98">
        <f t="shared" si="887"/>
        <v>82438</v>
      </c>
      <c r="AN2949" s="98">
        <f>AM2949/COUNTIF(G$2916:G2949,"A")</f>
        <v>4579.8888888888887</v>
      </c>
      <c r="AP2949" s="6">
        <v>76</v>
      </c>
      <c r="AQ2949" s="6">
        <v>63</v>
      </c>
      <c r="AR2949" s="6">
        <v>57</v>
      </c>
      <c r="AS2949" s="6">
        <v>26</v>
      </c>
      <c r="AT2949" s="70">
        <f t="shared" si="883"/>
        <v>38</v>
      </c>
      <c r="AU2949" s="2">
        <f t="shared" si="884"/>
        <v>21</v>
      </c>
      <c r="AV2949" s="6">
        <f t="shared" si="885"/>
        <v>19</v>
      </c>
      <c r="BG2949" s="6">
        <f t="shared" si="888"/>
        <v>0</v>
      </c>
      <c r="BH2949" s="6">
        <f t="shared" si="879"/>
        <v>0</v>
      </c>
      <c r="BI2949" s="6">
        <f t="shared" si="889"/>
        <v>0</v>
      </c>
      <c r="BJ2949" s="6">
        <f t="shared" si="880"/>
        <v>0</v>
      </c>
      <c r="BK2949" s="6">
        <f t="shared" si="890"/>
        <v>1</v>
      </c>
      <c r="BL2949" s="6">
        <f t="shared" si="891"/>
        <v>2</v>
      </c>
      <c r="BM2949" s="6">
        <f t="shared" si="892"/>
        <v>0</v>
      </c>
      <c r="BN2949" s="6">
        <f t="shared" si="893"/>
        <v>0</v>
      </c>
      <c r="BO2949" s="6">
        <f t="shared" si="894"/>
        <v>1</v>
      </c>
      <c r="BP2949" s="6">
        <f t="shared" si="895"/>
        <v>2</v>
      </c>
      <c r="BQ2949" s="6">
        <f t="shared" si="899"/>
        <v>0</v>
      </c>
      <c r="BR2949" s="6">
        <f t="shared" si="900"/>
        <v>0</v>
      </c>
      <c r="BS2949" s="6">
        <f t="shared" si="873"/>
        <v>1</v>
      </c>
      <c r="BT2949" s="6">
        <f t="shared" si="874"/>
        <v>3</v>
      </c>
      <c r="CT2949" s="6">
        <f t="shared" si="872"/>
        <v>0</v>
      </c>
      <c r="CX2949" s="6" t="str">
        <f t="shared" si="875"/>
        <v>A</v>
      </c>
      <c r="CY2949" s="87">
        <f t="shared" si="876"/>
        <v>10801</v>
      </c>
      <c r="CZ2949" s="87">
        <f t="shared" si="877"/>
        <v>0</v>
      </c>
      <c r="DA2949" s="6" t="str">
        <f t="shared" si="878"/>
        <v>na</v>
      </c>
    </row>
    <row r="2950" spans="1:105" hidden="1" x14ac:dyDescent="0.2">
      <c r="A2950" s="46">
        <v>6635</v>
      </c>
      <c r="B2950" s="46">
        <f t="shared" si="896"/>
        <v>7</v>
      </c>
      <c r="C2950" s="46">
        <f t="shared" si="897"/>
        <v>9</v>
      </c>
      <c r="D2950" s="46">
        <f t="shared" si="898"/>
        <v>3</v>
      </c>
      <c r="E2950" s="85">
        <v>37324</v>
      </c>
      <c r="F2950" s="7" t="s">
        <v>3105</v>
      </c>
      <c r="G2950" s="50" t="s">
        <v>310</v>
      </c>
      <c r="H2950" s="50" t="s">
        <v>308</v>
      </c>
      <c r="I2950" s="50">
        <v>0</v>
      </c>
      <c r="J2950" s="50">
        <v>4</v>
      </c>
      <c r="K2950" s="93" t="s">
        <v>3298</v>
      </c>
      <c r="L2950" s="97">
        <v>3958</v>
      </c>
      <c r="M2950" s="4" t="s">
        <v>533</v>
      </c>
      <c r="N2950" s="50">
        <v>23</v>
      </c>
      <c r="O2950" s="7">
        <f t="shared" si="881"/>
        <v>35</v>
      </c>
      <c r="P2950" s="7">
        <v>10</v>
      </c>
      <c r="Q2950" s="7">
        <v>8</v>
      </c>
      <c r="R2950" s="7">
        <v>17</v>
      </c>
      <c r="S2950" s="7">
        <v>40</v>
      </c>
      <c r="T2950" s="7">
        <v>60</v>
      </c>
      <c r="U2950" s="7">
        <f t="shared" si="882"/>
        <v>38</v>
      </c>
      <c r="AD2950" s="83">
        <v>0</v>
      </c>
      <c r="AE2950" s="83">
        <v>0</v>
      </c>
      <c r="AF2950" s="5">
        <v>0</v>
      </c>
      <c r="AG2950" s="5">
        <v>0</v>
      </c>
      <c r="AH2950" s="83"/>
      <c r="AI2950" s="83"/>
      <c r="AK2950" s="6">
        <f t="shared" si="886"/>
        <v>48723</v>
      </c>
      <c r="AL2950" s="98">
        <f>AK2950/COUNTIF(G$2916:G2950,"H")</f>
        <v>3045.1875</v>
      </c>
      <c r="AM2950" s="98">
        <f t="shared" si="887"/>
        <v>86396</v>
      </c>
      <c r="AN2950" s="98">
        <f>AM2950/COUNTIF(G$2916:G2950,"A")</f>
        <v>4547.1578947368425</v>
      </c>
      <c r="AP2950" s="6">
        <v>79</v>
      </c>
      <c r="AQ2950" s="6">
        <v>66</v>
      </c>
      <c r="AR2950" s="6">
        <v>60</v>
      </c>
      <c r="AS2950" s="6">
        <v>26</v>
      </c>
      <c r="AT2950" s="70">
        <f t="shared" si="883"/>
        <v>38</v>
      </c>
      <c r="AU2950" s="2">
        <f t="shared" si="884"/>
        <v>23</v>
      </c>
      <c r="AV2950" s="6">
        <f t="shared" si="885"/>
        <v>22</v>
      </c>
      <c r="BG2950" s="6">
        <f t="shared" si="888"/>
        <v>0</v>
      </c>
      <c r="BH2950" s="6">
        <f t="shared" si="879"/>
        <v>0</v>
      </c>
      <c r="BI2950" s="6">
        <f t="shared" si="889"/>
        <v>0</v>
      </c>
      <c r="BJ2950" s="6">
        <f t="shared" si="880"/>
        <v>0</v>
      </c>
      <c r="BK2950" s="6">
        <f t="shared" si="890"/>
        <v>1</v>
      </c>
      <c r="BL2950" s="6">
        <f t="shared" si="891"/>
        <v>3</v>
      </c>
      <c r="BM2950" s="6">
        <f t="shared" si="892"/>
        <v>0</v>
      </c>
      <c r="BN2950" s="6">
        <f t="shared" si="893"/>
        <v>0</v>
      </c>
      <c r="BO2950" s="6">
        <f t="shared" si="894"/>
        <v>1</v>
      </c>
      <c r="BP2950" s="6">
        <f t="shared" si="895"/>
        <v>3</v>
      </c>
      <c r="BQ2950" s="6">
        <f t="shared" si="899"/>
        <v>0</v>
      </c>
      <c r="BR2950" s="6">
        <f t="shared" si="900"/>
        <v>0</v>
      </c>
      <c r="BS2950" s="6">
        <f t="shared" si="873"/>
        <v>1</v>
      </c>
      <c r="BT2950" s="6">
        <f t="shared" si="874"/>
        <v>4</v>
      </c>
      <c r="CT2950" s="6">
        <f t="shared" si="872"/>
        <v>0</v>
      </c>
      <c r="CX2950" s="6" t="str">
        <f t="shared" si="875"/>
        <v>A</v>
      </c>
      <c r="CY2950" s="87">
        <f t="shared" si="876"/>
        <v>3958</v>
      </c>
      <c r="CZ2950" s="87">
        <f t="shared" si="877"/>
        <v>0</v>
      </c>
      <c r="DA2950" s="6" t="str">
        <f t="shared" si="878"/>
        <v>na</v>
      </c>
    </row>
    <row r="2951" spans="1:105" hidden="1" x14ac:dyDescent="0.2">
      <c r="A2951" s="46">
        <v>6636</v>
      </c>
      <c r="B2951" s="46">
        <f t="shared" si="896"/>
        <v>7</v>
      </c>
      <c r="C2951" s="46">
        <f t="shared" si="897"/>
        <v>16</v>
      </c>
      <c r="D2951" s="46">
        <f t="shared" si="898"/>
        <v>3</v>
      </c>
      <c r="E2951" s="85">
        <v>37331</v>
      </c>
      <c r="F2951" s="7" t="s">
        <v>3369</v>
      </c>
      <c r="G2951" s="50" t="s">
        <v>103</v>
      </c>
      <c r="H2951" s="50" t="s">
        <v>306</v>
      </c>
      <c r="I2951" s="50">
        <v>2</v>
      </c>
      <c r="J2951" s="50">
        <v>0</v>
      </c>
      <c r="K2951" s="93" t="s">
        <v>36</v>
      </c>
      <c r="L2951" s="97">
        <v>3903</v>
      </c>
      <c r="M2951" s="57" t="s">
        <v>534</v>
      </c>
      <c r="N2951" s="50">
        <v>22</v>
      </c>
      <c r="O2951" s="7">
        <f t="shared" si="881"/>
        <v>36</v>
      </c>
      <c r="P2951" s="7">
        <v>11</v>
      </c>
      <c r="Q2951" s="7">
        <v>8</v>
      </c>
      <c r="R2951" s="7">
        <v>17</v>
      </c>
      <c r="S2951" s="7">
        <v>42</v>
      </c>
      <c r="T2951" s="7">
        <v>60</v>
      </c>
      <c r="U2951" s="7">
        <f t="shared" si="882"/>
        <v>41</v>
      </c>
      <c r="AH2951" s="83"/>
      <c r="AI2951" s="83"/>
      <c r="AK2951" s="6">
        <f t="shared" si="886"/>
        <v>52626</v>
      </c>
      <c r="AL2951" s="98">
        <f>AK2951/COUNTIF(G$2916:G2951,"H")</f>
        <v>3095.6470588235293</v>
      </c>
      <c r="AM2951" s="98">
        <f t="shared" si="887"/>
        <v>86396</v>
      </c>
      <c r="AN2951" s="98">
        <f>AM2951/COUNTIF(G$2916:G2951,"A")</f>
        <v>4547.1578947368425</v>
      </c>
      <c r="AP2951" s="6">
        <v>83</v>
      </c>
      <c r="AQ2951" s="6">
        <v>69</v>
      </c>
      <c r="AR2951" s="6">
        <v>61</v>
      </c>
      <c r="AS2951" s="6">
        <v>32</v>
      </c>
      <c r="AT2951" s="70">
        <f t="shared" si="883"/>
        <v>41</v>
      </c>
      <c r="AU2951" s="2">
        <f t="shared" si="884"/>
        <v>22</v>
      </c>
      <c r="AV2951" s="6">
        <f t="shared" si="885"/>
        <v>20</v>
      </c>
      <c r="BG2951" s="6">
        <f t="shared" si="888"/>
        <v>1</v>
      </c>
      <c r="BH2951" s="6">
        <f t="shared" si="879"/>
        <v>1</v>
      </c>
      <c r="BI2951" s="6">
        <f t="shared" si="889"/>
        <v>0</v>
      </c>
      <c r="BJ2951" s="6">
        <f t="shared" si="880"/>
        <v>0</v>
      </c>
      <c r="BK2951" s="6">
        <f t="shared" si="890"/>
        <v>0</v>
      </c>
      <c r="BL2951" s="6">
        <f t="shared" si="891"/>
        <v>0</v>
      </c>
      <c r="BM2951" s="6">
        <f t="shared" si="892"/>
        <v>1</v>
      </c>
      <c r="BN2951" s="6">
        <f t="shared" si="893"/>
        <v>1</v>
      </c>
      <c r="BO2951" s="6">
        <f t="shared" si="894"/>
        <v>0</v>
      </c>
      <c r="BP2951" s="6">
        <f t="shared" si="895"/>
        <v>0</v>
      </c>
      <c r="BQ2951" s="6">
        <f t="shared" si="899"/>
        <v>1</v>
      </c>
      <c r="BR2951" s="6">
        <f t="shared" si="900"/>
        <v>1</v>
      </c>
      <c r="BS2951" s="6">
        <f t="shared" si="873"/>
        <v>0</v>
      </c>
      <c r="BT2951" s="6">
        <f t="shared" si="874"/>
        <v>0</v>
      </c>
      <c r="CT2951" s="6">
        <f t="shared" si="872"/>
        <v>0</v>
      </c>
      <c r="CX2951" s="6" t="str">
        <f t="shared" si="875"/>
        <v>H</v>
      </c>
      <c r="CY2951" s="87">
        <f t="shared" si="876"/>
        <v>3903</v>
      </c>
      <c r="CZ2951" s="87">
        <f t="shared" si="877"/>
        <v>0</v>
      </c>
      <c r="DA2951" s="6">
        <f t="shared" si="878"/>
        <v>3903</v>
      </c>
    </row>
    <row r="2952" spans="1:105" hidden="1" x14ac:dyDescent="0.2">
      <c r="A2952" s="46">
        <v>6637</v>
      </c>
      <c r="B2952" s="46">
        <f t="shared" si="896"/>
        <v>3</v>
      </c>
      <c r="C2952" s="46">
        <f t="shared" si="897"/>
        <v>19</v>
      </c>
      <c r="D2952" s="46">
        <f t="shared" si="898"/>
        <v>3</v>
      </c>
      <c r="E2952" s="85">
        <v>37334</v>
      </c>
      <c r="F2952" s="94" t="s">
        <v>2245</v>
      </c>
      <c r="G2952" s="50" t="s">
        <v>310</v>
      </c>
      <c r="H2952" s="50" t="s">
        <v>308</v>
      </c>
      <c r="I2952" s="50">
        <v>1</v>
      </c>
      <c r="J2952" s="50">
        <v>2</v>
      </c>
      <c r="K2952" s="93" t="s">
        <v>36</v>
      </c>
      <c r="L2952" s="97">
        <v>2038</v>
      </c>
      <c r="M2952" s="57" t="s">
        <v>4247</v>
      </c>
      <c r="N2952" s="50">
        <v>22</v>
      </c>
      <c r="O2952" s="7">
        <f t="shared" si="881"/>
        <v>37</v>
      </c>
      <c r="P2952" s="7">
        <v>11</v>
      </c>
      <c r="Q2952" s="7">
        <v>8</v>
      </c>
      <c r="R2952" s="7">
        <v>18</v>
      </c>
      <c r="S2952" s="7">
        <v>43</v>
      </c>
      <c r="T2952" s="7">
        <v>62</v>
      </c>
      <c r="U2952" s="7">
        <f t="shared" si="882"/>
        <v>41</v>
      </c>
      <c r="AH2952" s="83"/>
      <c r="AI2952" s="83"/>
      <c r="AK2952" s="6">
        <f t="shared" si="886"/>
        <v>52626</v>
      </c>
      <c r="AL2952" s="98">
        <f>AK2952/COUNTIF(G$2916:G2952,"H")</f>
        <v>3095.6470588235293</v>
      </c>
      <c r="AM2952" s="98">
        <f t="shared" si="887"/>
        <v>88434</v>
      </c>
      <c r="AN2952" s="98">
        <f>AM2952/COUNTIF(G$2916:G2952,"A")</f>
        <v>4421.7</v>
      </c>
      <c r="AP2952" s="6">
        <v>83</v>
      </c>
      <c r="AQ2952" s="6">
        <v>69</v>
      </c>
      <c r="AR2952" s="6">
        <v>61</v>
      </c>
      <c r="AS2952" s="6">
        <v>32</v>
      </c>
      <c r="AT2952" s="70">
        <f t="shared" si="883"/>
        <v>41</v>
      </c>
      <c r="AU2952" s="2">
        <f t="shared" si="884"/>
        <v>22</v>
      </c>
      <c r="AV2952" s="6">
        <f t="shared" si="885"/>
        <v>20</v>
      </c>
      <c r="BG2952" s="6">
        <f t="shared" si="888"/>
        <v>0</v>
      </c>
      <c r="BH2952" s="6">
        <f t="shared" si="879"/>
        <v>0</v>
      </c>
      <c r="BI2952" s="6">
        <f t="shared" si="889"/>
        <v>0</v>
      </c>
      <c r="BJ2952" s="6">
        <f t="shared" si="880"/>
        <v>0</v>
      </c>
      <c r="BK2952" s="6">
        <f t="shared" si="890"/>
        <v>1</v>
      </c>
      <c r="BL2952" s="6">
        <f t="shared" si="891"/>
        <v>1</v>
      </c>
      <c r="BM2952" s="6">
        <f t="shared" si="892"/>
        <v>0</v>
      </c>
      <c r="BN2952" s="6">
        <f t="shared" si="893"/>
        <v>0</v>
      </c>
      <c r="BO2952" s="6">
        <f t="shared" si="894"/>
        <v>1</v>
      </c>
      <c r="BP2952" s="6">
        <f t="shared" si="895"/>
        <v>1</v>
      </c>
      <c r="BQ2952" s="6">
        <f t="shared" si="899"/>
        <v>1</v>
      </c>
      <c r="BR2952" s="6">
        <f t="shared" si="900"/>
        <v>2</v>
      </c>
      <c r="BS2952" s="6">
        <f t="shared" si="873"/>
        <v>1</v>
      </c>
      <c r="BT2952" s="6">
        <f t="shared" si="874"/>
        <v>1</v>
      </c>
      <c r="CT2952" s="6">
        <f t="shared" si="872"/>
        <v>0</v>
      </c>
      <c r="CX2952" s="6" t="str">
        <f t="shared" si="875"/>
        <v>A</v>
      </c>
      <c r="CY2952" s="87">
        <f t="shared" si="876"/>
        <v>2038</v>
      </c>
      <c r="CZ2952" s="87">
        <f t="shared" si="877"/>
        <v>0</v>
      </c>
      <c r="DA2952" s="6" t="str">
        <f t="shared" si="878"/>
        <v>na</v>
      </c>
    </row>
    <row r="2953" spans="1:105" hidden="1" x14ac:dyDescent="0.2">
      <c r="A2953" s="46">
        <v>6638</v>
      </c>
      <c r="B2953" s="46">
        <f t="shared" si="896"/>
        <v>7</v>
      </c>
      <c r="C2953" s="46">
        <f t="shared" si="897"/>
        <v>23</v>
      </c>
      <c r="D2953" s="46">
        <f t="shared" si="898"/>
        <v>3</v>
      </c>
      <c r="E2953" s="85">
        <v>37338</v>
      </c>
      <c r="F2953" s="7" t="s">
        <v>3515</v>
      </c>
      <c r="G2953" s="50" t="s">
        <v>103</v>
      </c>
      <c r="H2953" s="50" t="s">
        <v>308</v>
      </c>
      <c r="I2953" s="50">
        <v>0</v>
      </c>
      <c r="J2953" s="50">
        <v>1</v>
      </c>
      <c r="K2953" s="93" t="s">
        <v>36</v>
      </c>
      <c r="L2953" s="97">
        <v>2787</v>
      </c>
      <c r="M2953" s="4">
        <v>81</v>
      </c>
      <c r="N2953" s="50">
        <v>23</v>
      </c>
      <c r="O2953" s="7">
        <f t="shared" si="881"/>
        <v>38</v>
      </c>
      <c r="P2953" s="7">
        <v>11</v>
      </c>
      <c r="Q2953" s="7">
        <v>8</v>
      </c>
      <c r="R2953" s="7">
        <v>19</v>
      </c>
      <c r="S2953" s="7">
        <v>43</v>
      </c>
      <c r="T2953" s="7">
        <v>63</v>
      </c>
      <c r="U2953" s="7">
        <f t="shared" si="882"/>
        <v>41</v>
      </c>
      <c r="AH2953" s="83"/>
      <c r="AI2953" s="83"/>
      <c r="AK2953" s="6">
        <f t="shared" si="886"/>
        <v>55413</v>
      </c>
      <c r="AL2953" s="98">
        <f>AK2953/COUNTIF(G$2916:G2953,"H")</f>
        <v>3078.5</v>
      </c>
      <c r="AM2953" s="98">
        <f t="shared" si="887"/>
        <v>88434</v>
      </c>
      <c r="AN2953" s="98">
        <f>AM2953/COUNTIF(G$2916:G2953,"A")</f>
        <v>4421.7</v>
      </c>
      <c r="AP2953" s="6">
        <v>86</v>
      </c>
      <c r="AQ2953" s="6">
        <v>70</v>
      </c>
      <c r="AR2953" s="6">
        <v>63</v>
      </c>
      <c r="AS2953" s="6">
        <v>32</v>
      </c>
      <c r="AT2953" s="70">
        <f t="shared" si="883"/>
        <v>41</v>
      </c>
      <c r="AU2953" s="2">
        <f t="shared" si="884"/>
        <v>23</v>
      </c>
      <c r="AV2953" s="6">
        <f t="shared" si="885"/>
        <v>22</v>
      </c>
      <c r="BG2953" s="6">
        <f t="shared" si="888"/>
        <v>0</v>
      </c>
      <c r="BH2953" s="6">
        <f t="shared" si="879"/>
        <v>0</v>
      </c>
      <c r="BI2953" s="6">
        <f t="shared" si="889"/>
        <v>0</v>
      </c>
      <c r="BJ2953" s="6">
        <f t="shared" si="880"/>
        <v>0</v>
      </c>
      <c r="BK2953" s="6">
        <f t="shared" si="890"/>
        <v>1</v>
      </c>
      <c r="BL2953" s="6">
        <f t="shared" si="891"/>
        <v>2</v>
      </c>
      <c r="BM2953" s="6">
        <f t="shared" si="892"/>
        <v>0</v>
      </c>
      <c r="BN2953" s="6">
        <f t="shared" si="893"/>
        <v>0</v>
      </c>
      <c r="BO2953" s="6">
        <f t="shared" si="894"/>
        <v>1</v>
      </c>
      <c r="BP2953" s="6">
        <f t="shared" si="895"/>
        <v>2</v>
      </c>
      <c r="BQ2953" s="6">
        <f t="shared" si="899"/>
        <v>0</v>
      </c>
      <c r="BR2953" s="6">
        <f t="shared" si="900"/>
        <v>0</v>
      </c>
      <c r="BS2953" s="6">
        <f t="shared" si="873"/>
        <v>1</v>
      </c>
      <c r="BT2953" s="6">
        <f t="shared" si="874"/>
        <v>2</v>
      </c>
      <c r="CT2953" s="6">
        <f t="shared" si="872"/>
        <v>0</v>
      </c>
      <c r="CX2953" s="6" t="str">
        <f t="shared" si="875"/>
        <v>H</v>
      </c>
      <c r="CY2953" s="87">
        <f t="shared" si="876"/>
        <v>2787</v>
      </c>
      <c r="CZ2953" s="87">
        <f t="shared" si="877"/>
        <v>0</v>
      </c>
      <c r="DA2953" s="6">
        <f t="shared" si="878"/>
        <v>2787</v>
      </c>
    </row>
    <row r="2954" spans="1:105" hidden="1" x14ac:dyDescent="0.2">
      <c r="A2954" s="46">
        <v>6639</v>
      </c>
      <c r="B2954" s="46">
        <f t="shared" si="896"/>
        <v>3</v>
      </c>
      <c r="C2954" s="46">
        <f t="shared" si="897"/>
        <v>26</v>
      </c>
      <c r="D2954" s="46">
        <f t="shared" si="898"/>
        <v>3</v>
      </c>
      <c r="E2954" s="85">
        <v>37341</v>
      </c>
      <c r="F2954" s="7" t="s">
        <v>2571</v>
      </c>
      <c r="G2954" s="50" t="s">
        <v>103</v>
      </c>
      <c r="H2954" s="50" t="s">
        <v>306</v>
      </c>
      <c r="I2954" s="50">
        <v>2</v>
      </c>
      <c r="J2954" s="50">
        <v>0</v>
      </c>
      <c r="K2954" s="93" t="s">
        <v>2054</v>
      </c>
      <c r="L2954" s="97">
        <v>2755</v>
      </c>
      <c r="M2954" s="57" t="s">
        <v>535</v>
      </c>
      <c r="N2954" s="50">
        <v>20</v>
      </c>
      <c r="O2954" s="7">
        <f t="shared" si="881"/>
        <v>39</v>
      </c>
      <c r="P2954" s="7">
        <v>12</v>
      </c>
      <c r="Q2954" s="7">
        <v>8</v>
      </c>
      <c r="R2954" s="7">
        <v>19</v>
      </c>
      <c r="S2954" s="7">
        <v>45</v>
      </c>
      <c r="T2954" s="7">
        <v>63</v>
      </c>
      <c r="U2954" s="7">
        <f t="shared" si="882"/>
        <v>44</v>
      </c>
      <c r="AD2954" s="83">
        <v>1</v>
      </c>
      <c r="AE2954" s="83">
        <v>0</v>
      </c>
      <c r="AF2954" s="5">
        <v>0</v>
      </c>
      <c r="AG2954" s="5">
        <v>0</v>
      </c>
      <c r="AH2954" s="83" t="s">
        <v>184</v>
      </c>
      <c r="AI2954" s="83"/>
      <c r="AK2954" s="6">
        <f t="shared" si="886"/>
        <v>58168</v>
      </c>
      <c r="AL2954" s="98">
        <f>AK2954/COUNTIF(G$2916:G2954,"H")</f>
        <v>3061.4736842105262</v>
      </c>
      <c r="AM2954" s="98">
        <f t="shared" si="887"/>
        <v>88434</v>
      </c>
      <c r="AN2954" s="98">
        <f>AM2954/COUNTIF(G$2916:G2954,"A")</f>
        <v>4421.7</v>
      </c>
      <c r="AP2954" s="6">
        <v>89</v>
      </c>
      <c r="AQ2954" s="6">
        <v>70</v>
      </c>
      <c r="AR2954" s="6">
        <v>63</v>
      </c>
      <c r="AS2954" s="6">
        <v>32</v>
      </c>
      <c r="AT2954" s="70">
        <f t="shared" si="883"/>
        <v>44</v>
      </c>
      <c r="AU2954" s="2">
        <f t="shared" si="884"/>
        <v>20</v>
      </c>
      <c r="AV2954" s="6">
        <f t="shared" si="885"/>
        <v>19</v>
      </c>
      <c r="BG2954" s="6">
        <f t="shared" si="888"/>
        <v>1</v>
      </c>
      <c r="BH2954" s="6">
        <f t="shared" si="879"/>
        <v>1</v>
      </c>
      <c r="BI2954" s="6">
        <f t="shared" si="889"/>
        <v>0</v>
      </c>
      <c r="BJ2954" s="6">
        <f t="shared" si="880"/>
        <v>0</v>
      </c>
      <c r="BK2954" s="6">
        <f t="shared" si="890"/>
        <v>0</v>
      </c>
      <c r="BL2954" s="6">
        <f t="shared" si="891"/>
        <v>0</v>
      </c>
      <c r="BM2954" s="6">
        <f t="shared" si="892"/>
        <v>1</v>
      </c>
      <c r="BN2954" s="6">
        <f t="shared" si="893"/>
        <v>1</v>
      </c>
      <c r="BO2954" s="6">
        <f t="shared" si="894"/>
        <v>0</v>
      </c>
      <c r="BP2954" s="6">
        <f t="shared" si="895"/>
        <v>0</v>
      </c>
      <c r="BQ2954" s="6">
        <f t="shared" si="899"/>
        <v>1</v>
      </c>
      <c r="BR2954" s="6">
        <f t="shared" si="900"/>
        <v>1</v>
      </c>
      <c r="BS2954" s="6">
        <f t="shared" si="873"/>
        <v>0</v>
      </c>
      <c r="BT2954" s="6">
        <f t="shared" si="874"/>
        <v>0</v>
      </c>
      <c r="CT2954" s="6">
        <f t="shared" ref="CT2954:CT3017" si="901">V2954+X2954</f>
        <v>0</v>
      </c>
      <c r="CX2954" s="6" t="str">
        <f t="shared" si="875"/>
        <v>H</v>
      </c>
      <c r="CY2954" s="87">
        <f t="shared" si="876"/>
        <v>2755</v>
      </c>
      <c r="CZ2954" s="87">
        <f t="shared" si="877"/>
        <v>0</v>
      </c>
      <c r="DA2954" s="6">
        <f t="shared" si="878"/>
        <v>2755</v>
      </c>
    </row>
    <row r="2955" spans="1:105" hidden="1" x14ac:dyDescent="0.2">
      <c r="A2955" s="46">
        <v>6640</v>
      </c>
      <c r="B2955" s="46">
        <f t="shared" si="896"/>
        <v>7</v>
      </c>
      <c r="C2955" s="46">
        <f t="shared" si="897"/>
        <v>30</v>
      </c>
      <c r="D2955" s="46">
        <f t="shared" si="898"/>
        <v>3</v>
      </c>
      <c r="E2955" s="85">
        <v>37345</v>
      </c>
      <c r="F2955" s="94" t="s">
        <v>873</v>
      </c>
      <c r="G2955" s="50" t="s">
        <v>310</v>
      </c>
      <c r="H2955" s="50" t="s">
        <v>308</v>
      </c>
      <c r="I2955" s="50">
        <v>1</v>
      </c>
      <c r="J2955" s="50">
        <v>2</v>
      </c>
      <c r="K2955" s="93" t="s">
        <v>3337</v>
      </c>
      <c r="L2955" s="97">
        <v>1928</v>
      </c>
      <c r="M2955" s="57" t="s">
        <v>4248</v>
      </c>
      <c r="N2955" s="50">
        <v>21</v>
      </c>
      <c r="O2955" s="7">
        <f t="shared" si="881"/>
        <v>40</v>
      </c>
      <c r="P2955" s="7">
        <v>12</v>
      </c>
      <c r="Q2955" s="7">
        <v>8</v>
      </c>
      <c r="R2955" s="7">
        <v>20</v>
      </c>
      <c r="S2955" s="7">
        <v>46</v>
      </c>
      <c r="T2955" s="7">
        <v>65</v>
      </c>
      <c r="U2955" s="7">
        <f t="shared" si="882"/>
        <v>44</v>
      </c>
      <c r="AD2955" s="83">
        <v>0</v>
      </c>
      <c r="AE2955" s="83">
        <v>0</v>
      </c>
      <c r="AF2955" s="5">
        <v>0</v>
      </c>
      <c r="AG2955" s="5">
        <v>0</v>
      </c>
      <c r="AH2955" s="83"/>
      <c r="AI2955" s="83"/>
      <c r="AK2955" s="6">
        <f t="shared" si="886"/>
        <v>58168</v>
      </c>
      <c r="AL2955" s="98">
        <f>AK2955/COUNTIF(G$2916:G2955,"H")</f>
        <v>3061.4736842105262</v>
      </c>
      <c r="AM2955" s="98">
        <f t="shared" si="887"/>
        <v>90362</v>
      </c>
      <c r="AN2955" s="98">
        <f>AM2955/COUNTIF(G$2916:G2955,"A")</f>
        <v>4302.9523809523807</v>
      </c>
      <c r="AP2955" s="6">
        <v>92</v>
      </c>
      <c r="AQ2955" s="6">
        <v>71</v>
      </c>
      <c r="AR2955" s="6">
        <v>66</v>
      </c>
      <c r="AS2955" s="6">
        <v>33</v>
      </c>
      <c r="AT2955" s="70">
        <f t="shared" si="883"/>
        <v>44</v>
      </c>
      <c r="AU2955" s="2">
        <f t="shared" si="884"/>
        <v>21</v>
      </c>
      <c r="AV2955" s="6">
        <f t="shared" si="885"/>
        <v>22</v>
      </c>
      <c r="BG2955" s="6">
        <f t="shared" si="888"/>
        <v>0</v>
      </c>
      <c r="BH2955" s="6">
        <f t="shared" si="879"/>
        <v>0</v>
      </c>
      <c r="BI2955" s="6">
        <f t="shared" si="889"/>
        <v>0</v>
      </c>
      <c r="BJ2955" s="6">
        <f t="shared" si="880"/>
        <v>0</v>
      </c>
      <c r="BK2955" s="6">
        <f t="shared" si="890"/>
        <v>1</v>
      </c>
      <c r="BL2955" s="6">
        <f t="shared" si="891"/>
        <v>1</v>
      </c>
      <c r="BM2955" s="6">
        <f t="shared" si="892"/>
        <v>0</v>
      </c>
      <c r="BN2955" s="6">
        <f t="shared" si="893"/>
        <v>0</v>
      </c>
      <c r="BO2955" s="6">
        <f t="shared" si="894"/>
        <v>1</v>
      </c>
      <c r="BP2955" s="6">
        <f t="shared" si="895"/>
        <v>1</v>
      </c>
      <c r="BQ2955" s="6">
        <f t="shared" si="899"/>
        <v>1</v>
      </c>
      <c r="BR2955" s="6">
        <f t="shared" si="900"/>
        <v>2</v>
      </c>
      <c r="BS2955" s="6">
        <f t="shared" ref="BS2955:BS3018" si="902">IF(J2955&gt;0,1,0)</f>
        <v>1</v>
      </c>
      <c r="BT2955" s="6">
        <f t="shared" ref="BT2955:BT3018" si="903">IF(J2955&gt;0,BT2954+1,0)</f>
        <v>1</v>
      </c>
      <c r="CT2955" s="6">
        <f t="shared" si="901"/>
        <v>0</v>
      </c>
      <c r="CX2955" s="6" t="str">
        <f t="shared" si="875"/>
        <v>A</v>
      </c>
      <c r="CY2955" s="87">
        <f t="shared" si="876"/>
        <v>1928</v>
      </c>
      <c r="CZ2955" s="87">
        <f t="shared" si="877"/>
        <v>0</v>
      </c>
      <c r="DA2955" s="6" t="str">
        <f t="shared" si="878"/>
        <v>na</v>
      </c>
    </row>
    <row r="2956" spans="1:105" hidden="1" x14ac:dyDescent="0.2">
      <c r="A2956" s="46">
        <v>6641</v>
      </c>
      <c r="B2956" s="46">
        <f t="shared" si="896"/>
        <v>2</v>
      </c>
      <c r="C2956" s="46">
        <f t="shared" si="897"/>
        <v>1</v>
      </c>
      <c r="D2956" s="46">
        <f t="shared" si="898"/>
        <v>4</v>
      </c>
      <c r="E2956" s="85">
        <v>37347</v>
      </c>
      <c r="F2956" s="7" t="s">
        <v>2400</v>
      </c>
      <c r="G2956" s="50" t="s">
        <v>103</v>
      </c>
      <c r="H2956" s="50" t="s">
        <v>306</v>
      </c>
      <c r="I2956" s="50">
        <v>1</v>
      </c>
      <c r="J2956" s="50">
        <v>0</v>
      </c>
      <c r="K2956" s="93" t="s">
        <v>36</v>
      </c>
      <c r="L2956" s="97">
        <v>3290</v>
      </c>
      <c r="M2956" s="57" t="s">
        <v>536</v>
      </c>
      <c r="N2956" s="50">
        <v>20</v>
      </c>
      <c r="O2956" s="7">
        <f t="shared" si="881"/>
        <v>41</v>
      </c>
      <c r="P2956" s="7">
        <v>13</v>
      </c>
      <c r="Q2956" s="7">
        <v>8</v>
      </c>
      <c r="R2956" s="7">
        <v>20</v>
      </c>
      <c r="S2956" s="7">
        <v>47</v>
      </c>
      <c r="T2956" s="7">
        <v>65</v>
      </c>
      <c r="U2956" s="7">
        <f t="shared" si="882"/>
        <v>47</v>
      </c>
      <c r="AD2956" s="83">
        <v>3</v>
      </c>
      <c r="AE2956" s="83">
        <v>0</v>
      </c>
      <c r="AF2956" s="5">
        <v>0</v>
      </c>
      <c r="AG2956" s="5">
        <v>0</v>
      </c>
      <c r="AH2956" s="83" t="s">
        <v>145</v>
      </c>
      <c r="AI2956" s="83"/>
      <c r="AK2956" s="6">
        <f t="shared" si="886"/>
        <v>61458</v>
      </c>
      <c r="AL2956" s="98">
        <f>AK2956/COUNTIF(G$2916:G2956,"H")</f>
        <v>3072.9</v>
      </c>
      <c r="AM2956" s="98">
        <f t="shared" si="887"/>
        <v>90362</v>
      </c>
      <c r="AN2956" s="98">
        <f>AM2956/COUNTIF(G$2916:G2956,"A")</f>
        <v>4302.9523809523807</v>
      </c>
      <c r="AP2956" s="6">
        <v>92</v>
      </c>
      <c r="AQ2956" s="6">
        <v>74</v>
      </c>
      <c r="AR2956" s="6">
        <v>67</v>
      </c>
      <c r="AS2956" s="6">
        <v>33</v>
      </c>
      <c r="AT2956" s="70">
        <f t="shared" si="883"/>
        <v>47</v>
      </c>
      <c r="AU2956" s="2">
        <f t="shared" si="884"/>
        <v>20</v>
      </c>
      <c r="AV2956" s="6">
        <f t="shared" si="885"/>
        <v>20</v>
      </c>
      <c r="BG2956" s="6">
        <f t="shared" si="888"/>
        <v>1</v>
      </c>
      <c r="BH2956" s="6">
        <f t="shared" si="879"/>
        <v>1</v>
      </c>
      <c r="BI2956" s="6">
        <f t="shared" si="889"/>
        <v>0</v>
      </c>
      <c r="BJ2956" s="6">
        <f t="shared" si="880"/>
        <v>0</v>
      </c>
      <c r="BK2956" s="6">
        <f t="shared" si="890"/>
        <v>0</v>
      </c>
      <c r="BL2956" s="6">
        <f t="shared" si="891"/>
        <v>0</v>
      </c>
      <c r="BM2956" s="6">
        <f t="shared" si="892"/>
        <v>1</v>
      </c>
      <c r="BN2956" s="6">
        <f t="shared" si="893"/>
        <v>1</v>
      </c>
      <c r="BO2956" s="6">
        <f t="shared" si="894"/>
        <v>0</v>
      </c>
      <c r="BP2956" s="6">
        <f t="shared" si="895"/>
        <v>0</v>
      </c>
      <c r="BQ2956" s="6">
        <f t="shared" si="899"/>
        <v>1</v>
      </c>
      <c r="BR2956" s="6">
        <f t="shared" si="900"/>
        <v>3</v>
      </c>
      <c r="BS2956" s="6">
        <f t="shared" si="902"/>
        <v>0</v>
      </c>
      <c r="BT2956" s="6">
        <f t="shared" si="903"/>
        <v>0</v>
      </c>
      <c r="CT2956" s="6">
        <f t="shared" si="901"/>
        <v>0</v>
      </c>
      <c r="CX2956" s="6" t="str">
        <f t="shared" si="875"/>
        <v>H</v>
      </c>
      <c r="CY2956" s="87">
        <f t="shared" si="876"/>
        <v>3290</v>
      </c>
      <c r="CZ2956" s="87">
        <f t="shared" si="877"/>
        <v>0</v>
      </c>
      <c r="DA2956" s="6">
        <f t="shared" si="878"/>
        <v>3290</v>
      </c>
    </row>
    <row r="2957" spans="1:105" hidden="1" x14ac:dyDescent="0.2">
      <c r="A2957" s="46">
        <v>6642</v>
      </c>
      <c r="B2957" s="46">
        <f t="shared" si="896"/>
        <v>7</v>
      </c>
      <c r="C2957" s="46">
        <f t="shared" si="897"/>
        <v>6</v>
      </c>
      <c r="D2957" s="46">
        <f t="shared" si="898"/>
        <v>4</v>
      </c>
      <c r="E2957" s="85">
        <v>37352</v>
      </c>
      <c r="F2957" s="7" t="s">
        <v>773</v>
      </c>
      <c r="G2957" s="50" t="s">
        <v>310</v>
      </c>
      <c r="H2957" s="50" t="s">
        <v>306</v>
      </c>
      <c r="I2957" s="50">
        <v>1</v>
      </c>
      <c r="J2957" s="50">
        <v>0</v>
      </c>
      <c r="K2957" s="93" t="s">
        <v>36</v>
      </c>
      <c r="L2957" s="97">
        <v>2667</v>
      </c>
      <c r="M2957" s="57" t="s">
        <v>146</v>
      </c>
      <c r="N2957" s="50">
        <v>18</v>
      </c>
      <c r="O2957" s="7">
        <f t="shared" si="881"/>
        <v>42</v>
      </c>
      <c r="P2957" s="7">
        <v>14</v>
      </c>
      <c r="Q2957" s="7">
        <v>8</v>
      </c>
      <c r="R2957" s="7">
        <v>20</v>
      </c>
      <c r="S2957" s="7">
        <v>48</v>
      </c>
      <c r="T2957" s="7">
        <v>65</v>
      </c>
      <c r="U2957" s="7">
        <f t="shared" si="882"/>
        <v>50</v>
      </c>
      <c r="AH2957" s="83"/>
      <c r="AI2957" s="83"/>
      <c r="AK2957" s="6">
        <f t="shared" si="886"/>
        <v>61458</v>
      </c>
      <c r="AL2957" s="98">
        <f>AK2957/COUNTIF(G$2916:G2957,"H")</f>
        <v>3072.9</v>
      </c>
      <c r="AM2957" s="98">
        <f t="shared" si="887"/>
        <v>93029</v>
      </c>
      <c r="AN2957" s="98">
        <f>AM2957/COUNTIF(G$2916:G2957,"A")</f>
        <v>4228.590909090909</v>
      </c>
      <c r="AP2957" s="6">
        <v>93</v>
      </c>
      <c r="AQ2957" s="6">
        <v>74</v>
      </c>
      <c r="AR2957" s="6">
        <v>68</v>
      </c>
      <c r="AS2957" s="6">
        <v>33</v>
      </c>
      <c r="AT2957" s="70">
        <f t="shared" si="883"/>
        <v>50</v>
      </c>
      <c r="AU2957" s="2">
        <f t="shared" si="884"/>
        <v>18</v>
      </c>
      <c r="AV2957" s="6">
        <f t="shared" si="885"/>
        <v>18</v>
      </c>
      <c r="BG2957" s="6">
        <f t="shared" si="888"/>
        <v>1</v>
      </c>
      <c r="BH2957" s="6">
        <f t="shared" si="879"/>
        <v>2</v>
      </c>
      <c r="BI2957" s="6">
        <f t="shared" si="889"/>
        <v>0</v>
      </c>
      <c r="BJ2957" s="6">
        <f t="shared" si="880"/>
        <v>0</v>
      </c>
      <c r="BK2957" s="6">
        <f t="shared" si="890"/>
        <v>0</v>
      </c>
      <c r="BL2957" s="6">
        <f t="shared" si="891"/>
        <v>0</v>
      </c>
      <c r="BM2957" s="6">
        <f t="shared" si="892"/>
        <v>1</v>
      </c>
      <c r="BN2957" s="6">
        <f t="shared" si="893"/>
        <v>2</v>
      </c>
      <c r="BO2957" s="6">
        <f t="shared" si="894"/>
        <v>0</v>
      </c>
      <c r="BP2957" s="6">
        <f t="shared" si="895"/>
        <v>0</v>
      </c>
      <c r="BQ2957" s="6">
        <f t="shared" si="899"/>
        <v>1</v>
      </c>
      <c r="BR2957" s="6">
        <f t="shared" si="900"/>
        <v>4</v>
      </c>
      <c r="BS2957" s="6">
        <f t="shared" si="902"/>
        <v>0</v>
      </c>
      <c r="BT2957" s="6">
        <f t="shared" si="903"/>
        <v>0</v>
      </c>
      <c r="CT2957" s="6">
        <f t="shared" si="901"/>
        <v>0</v>
      </c>
      <c r="CX2957" s="6" t="str">
        <f t="shared" si="875"/>
        <v>A</v>
      </c>
      <c r="CY2957" s="87">
        <f t="shared" si="876"/>
        <v>2667</v>
      </c>
      <c r="CZ2957" s="87">
        <f t="shared" si="877"/>
        <v>0</v>
      </c>
      <c r="DA2957" s="6" t="str">
        <f t="shared" si="878"/>
        <v>na</v>
      </c>
    </row>
    <row r="2958" spans="1:105" hidden="1" x14ac:dyDescent="0.2">
      <c r="A2958" s="46">
        <v>6643</v>
      </c>
      <c r="B2958" s="46">
        <f t="shared" si="896"/>
        <v>3</v>
      </c>
      <c r="C2958" s="46">
        <f t="shared" si="897"/>
        <v>9</v>
      </c>
      <c r="D2958" s="46">
        <f t="shared" si="898"/>
        <v>4</v>
      </c>
      <c r="E2958" s="85">
        <v>37355</v>
      </c>
      <c r="F2958" s="7" t="s">
        <v>104</v>
      </c>
      <c r="G2958" s="50" t="s">
        <v>103</v>
      </c>
      <c r="H2958" s="50" t="s">
        <v>307</v>
      </c>
      <c r="I2958" s="50">
        <v>0</v>
      </c>
      <c r="J2958" s="50">
        <v>0</v>
      </c>
      <c r="K2958" s="93" t="s">
        <v>36</v>
      </c>
      <c r="L2958" s="97">
        <v>2809</v>
      </c>
      <c r="N2958" s="50">
        <v>16</v>
      </c>
      <c r="O2958" s="7">
        <f t="shared" si="881"/>
        <v>43</v>
      </c>
      <c r="P2958" s="7">
        <v>14</v>
      </c>
      <c r="Q2958" s="7">
        <v>9</v>
      </c>
      <c r="R2958" s="7">
        <v>20</v>
      </c>
      <c r="S2958" s="7">
        <v>48</v>
      </c>
      <c r="T2958" s="7">
        <v>65</v>
      </c>
      <c r="U2958" s="7">
        <f t="shared" si="882"/>
        <v>51</v>
      </c>
      <c r="AH2958" s="83"/>
      <c r="AI2958" s="83"/>
      <c r="AK2958" s="6">
        <f t="shared" si="886"/>
        <v>64267</v>
      </c>
      <c r="AL2958" s="98">
        <f>AK2958/COUNTIF(G$2916:G2958,"H")</f>
        <v>3060.3333333333335</v>
      </c>
      <c r="AM2958" s="98">
        <f t="shared" si="887"/>
        <v>93029</v>
      </c>
      <c r="AN2958" s="98">
        <f>AM2958/COUNTIF(G$2916:G2958,"A")</f>
        <v>4228.590909090909</v>
      </c>
      <c r="AP2958" s="6">
        <v>93</v>
      </c>
      <c r="AQ2958" s="6">
        <v>76</v>
      </c>
      <c r="AR2958" s="6">
        <v>68</v>
      </c>
      <c r="AS2958" s="6">
        <v>33</v>
      </c>
      <c r="AT2958" s="70">
        <f t="shared" si="883"/>
        <v>51</v>
      </c>
      <c r="AU2958" s="2">
        <f t="shared" si="884"/>
        <v>16</v>
      </c>
      <c r="AV2958" s="6">
        <f t="shared" si="885"/>
        <v>17</v>
      </c>
      <c r="BG2958" s="6">
        <f t="shared" si="888"/>
        <v>0</v>
      </c>
      <c r="BH2958" s="6">
        <f t="shared" si="879"/>
        <v>0</v>
      </c>
      <c r="BI2958" s="6">
        <f t="shared" si="889"/>
        <v>1</v>
      </c>
      <c r="BJ2958" s="6">
        <f t="shared" si="880"/>
        <v>1</v>
      </c>
      <c r="BK2958" s="6">
        <f t="shared" si="890"/>
        <v>0</v>
      </c>
      <c r="BL2958" s="6">
        <f t="shared" si="891"/>
        <v>0</v>
      </c>
      <c r="BM2958" s="6">
        <f t="shared" si="892"/>
        <v>1</v>
      </c>
      <c r="BN2958" s="6">
        <f t="shared" si="893"/>
        <v>3</v>
      </c>
      <c r="BO2958" s="6">
        <f t="shared" si="894"/>
        <v>1</v>
      </c>
      <c r="BP2958" s="6">
        <f t="shared" si="895"/>
        <v>1</v>
      </c>
      <c r="BQ2958" s="6">
        <f t="shared" si="899"/>
        <v>0</v>
      </c>
      <c r="BR2958" s="6">
        <f t="shared" si="900"/>
        <v>0</v>
      </c>
      <c r="BS2958" s="6">
        <f t="shared" si="902"/>
        <v>0</v>
      </c>
      <c r="BT2958" s="6">
        <f t="shared" si="903"/>
        <v>0</v>
      </c>
      <c r="CT2958" s="6">
        <f t="shared" si="901"/>
        <v>0</v>
      </c>
      <c r="CX2958" s="6" t="str">
        <f t="shared" si="875"/>
        <v>H</v>
      </c>
      <c r="CY2958" s="87">
        <f t="shared" si="876"/>
        <v>2809</v>
      </c>
      <c r="CZ2958" s="87">
        <f t="shared" si="877"/>
        <v>0</v>
      </c>
      <c r="DA2958" s="6">
        <f t="shared" si="878"/>
        <v>2809</v>
      </c>
    </row>
    <row r="2959" spans="1:105" hidden="1" x14ac:dyDescent="0.2">
      <c r="A2959" s="46">
        <v>6644</v>
      </c>
      <c r="B2959" s="46">
        <f t="shared" si="896"/>
        <v>7</v>
      </c>
      <c r="C2959" s="46">
        <f t="shared" si="897"/>
        <v>13</v>
      </c>
      <c r="D2959" s="46">
        <f t="shared" si="898"/>
        <v>4</v>
      </c>
      <c r="E2959" s="85">
        <v>37359</v>
      </c>
      <c r="F2959" s="7" t="s">
        <v>3</v>
      </c>
      <c r="G2959" s="50" t="s">
        <v>103</v>
      </c>
      <c r="H2959" s="50" t="s">
        <v>306</v>
      </c>
      <c r="I2959" s="50">
        <v>3</v>
      </c>
      <c r="J2959" s="50">
        <v>1</v>
      </c>
      <c r="K2959" s="93" t="s">
        <v>3337</v>
      </c>
      <c r="L2959" s="97">
        <v>5460</v>
      </c>
      <c r="M2959" s="4" t="s">
        <v>4249</v>
      </c>
      <c r="N2959" s="50">
        <v>15</v>
      </c>
      <c r="O2959" s="7">
        <f t="shared" si="881"/>
        <v>44</v>
      </c>
      <c r="P2959" s="7">
        <v>15</v>
      </c>
      <c r="Q2959" s="7">
        <v>9</v>
      </c>
      <c r="R2959" s="7">
        <v>20</v>
      </c>
      <c r="S2959" s="7">
        <v>51</v>
      </c>
      <c r="T2959" s="7">
        <v>66</v>
      </c>
      <c r="U2959" s="7">
        <f t="shared" si="882"/>
        <v>54</v>
      </c>
      <c r="AH2959" s="83"/>
      <c r="AI2959" s="83"/>
      <c r="AK2959" s="6">
        <f t="shared" si="886"/>
        <v>69727</v>
      </c>
      <c r="AL2959" s="98">
        <f>AK2959/COUNTIF(G$2916:G2959,"H")</f>
        <v>3169.409090909091</v>
      </c>
      <c r="AM2959" s="98">
        <f t="shared" si="887"/>
        <v>93029</v>
      </c>
      <c r="AN2959" s="98">
        <f>AM2959/COUNTIF(G$2916:G2959,"A")</f>
        <v>4228.590909090909</v>
      </c>
      <c r="AP2959" s="6">
        <v>96</v>
      </c>
      <c r="AQ2959" s="6">
        <v>77</v>
      </c>
      <c r="AR2959" s="6">
        <v>70</v>
      </c>
      <c r="AS2959" s="6">
        <v>36</v>
      </c>
      <c r="AT2959" s="70">
        <f t="shared" si="883"/>
        <v>54</v>
      </c>
      <c r="AU2959" s="2">
        <f t="shared" si="884"/>
        <v>15</v>
      </c>
      <c r="AV2959" s="6">
        <f t="shared" si="885"/>
        <v>16</v>
      </c>
      <c r="BG2959" s="6">
        <f t="shared" si="888"/>
        <v>1</v>
      </c>
      <c r="BH2959" s="6">
        <f t="shared" si="879"/>
        <v>1</v>
      </c>
      <c r="BI2959" s="6">
        <f t="shared" si="889"/>
        <v>0</v>
      </c>
      <c r="BJ2959" s="6">
        <f t="shared" si="880"/>
        <v>0</v>
      </c>
      <c r="BK2959" s="6">
        <f t="shared" si="890"/>
        <v>0</v>
      </c>
      <c r="BL2959" s="6">
        <f t="shared" si="891"/>
        <v>0</v>
      </c>
      <c r="BM2959" s="6">
        <f t="shared" si="892"/>
        <v>1</v>
      </c>
      <c r="BN2959" s="6">
        <f t="shared" si="893"/>
        <v>4</v>
      </c>
      <c r="BO2959" s="6">
        <f t="shared" si="894"/>
        <v>0</v>
      </c>
      <c r="BP2959" s="6">
        <f t="shared" si="895"/>
        <v>0</v>
      </c>
      <c r="BQ2959" s="6">
        <f t="shared" si="899"/>
        <v>1</v>
      </c>
      <c r="BR2959" s="6">
        <f t="shared" si="900"/>
        <v>1</v>
      </c>
      <c r="BS2959" s="6">
        <f t="shared" si="902"/>
        <v>1</v>
      </c>
      <c r="BT2959" s="6">
        <f t="shared" si="903"/>
        <v>1</v>
      </c>
      <c r="CT2959" s="6">
        <f t="shared" si="901"/>
        <v>0</v>
      </c>
      <c r="CX2959" s="6" t="str">
        <f t="shared" si="875"/>
        <v>H</v>
      </c>
      <c r="CY2959" s="87">
        <f t="shared" si="876"/>
        <v>5460</v>
      </c>
      <c r="CZ2959" s="87">
        <f t="shared" si="877"/>
        <v>0</v>
      </c>
      <c r="DA2959" s="6">
        <f t="shared" si="878"/>
        <v>5460</v>
      </c>
    </row>
    <row r="2960" spans="1:105" hidden="1" x14ac:dyDescent="0.2">
      <c r="A2960" s="46">
        <v>6645</v>
      </c>
      <c r="B2960" s="46">
        <f t="shared" si="896"/>
        <v>3</v>
      </c>
      <c r="C2960" s="46">
        <f t="shared" si="897"/>
        <v>16</v>
      </c>
      <c r="D2960" s="46">
        <f t="shared" si="898"/>
        <v>4</v>
      </c>
      <c r="E2960" s="85">
        <v>37362</v>
      </c>
      <c r="F2960" s="7" t="s">
        <v>1763</v>
      </c>
      <c r="G2960" s="50" t="s">
        <v>103</v>
      </c>
      <c r="H2960" s="50" t="s">
        <v>306</v>
      </c>
      <c r="I2960" s="50">
        <v>3</v>
      </c>
      <c r="J2960" s="50">
        <v>0</v>
      </c>
      <c r="K2960" s="93" t="s">
        <v>2054</v>
      </c>
      <c r="L2960" s="97">
        <v>2983</v>
      </c>
      <c r="M2960" s="57" t="s">
        <v>300</v>
      </c>
      <c r="N2960" s="50">
        <v>14</v>
      </c>
      <c r="O2960" s="7">
        <f t="shared" si="881"/>
        <v>45</v>
      </c>
      <c r="P2960" s="7">
        <v>16</v>
      </c>
      <c r="Q2960" s="7">
        <v>9</v>
      </c>
      <c r="R2960" s="7">
        <v>20</v>
      </c>
      <c r="S2960" s="7">
        <v>54</v>
      </c>
      <c r="T2960" s="7">
        <v>66</v>
      </c>
      <c r="U2960" s="7">
        <f t="shared" si="882"/>
        <v>57</v>
      </c>
      <c r="V2960" s="7">
        <v>5</v>
      </c>
      <c r="W2960" s="7">
        <v>4</v>
      </c>
      <c r="X2960" s="7">
        <v>5</v>
      </c>
      <c r="Y2960" s="7">
        <v>4</v>
      </c>
      <c r="Z2960" s="7">
        <v>5</v>
      </c>
      <c r="AA2960" s="7">
        <v>3</v>
      </c>
      <c r="AB2960" s="7">
        <v>9</v>
      </c>
      <c r="AC2960" s="7">
        <v>11</v>
      </c>
      <c r="AD2960" s="83">
        <v>2</v>
      </c>
      <c r="AE2960" s="83">
        <v>0</v>
      </c>
      <c r="AF2960" s="5">
        <v>0</v>
      </c>
      <c r="AG2960" s="5">
        <v>0</v>
      </c>
      <c r="AH2960" s="83" t="s">
        <v>301</v>
      </c>
      <c r="AI2960" s="83"/>
      <c r="AK2960" s="6">
        <f t="shared" si="886"/>
        <v>72710</v>
      </c>
      <c r="AL2960" s="98">
        <f>AK2960/COUNTIF(G$2916:G2960,"H")</f>
        <v>3161.304347826087</v>
      </c>
      <c r="AM2960" s="98">
        <f t="shared" si="887"/>
        <v>93029</v>
      </c>
      <c r="AN2960" s="98">
        <f>AM2960/COUNTIF(G$2916:G2960,"A")</f>
        <v>4228.590909090909</v>
      </c>
      <c r="AP2960" s="6">
        <v>99</v>
      </c>
      <c r="AQ2960" s="6">
        <v>78</v>
      </c>
      <c r="AR2960" s="6">
        <v>70</v>
      </c>
      <c r="AS2960" s="6">
        <v>36</v>
      </c>
      <c r="AT2960" s="70">
        <f t="shared" si="883"/>
        <v>57</v>
      </c>
      <c r="AU2960" s="2">
        <f t="shared" si="884"/>
        <v>14</v>
      </c>
      <c r="AV2960" s="6">
        <f t="shared" si="885"/>
        <v>13</v>
      </c>
      <c r="BG2960" s="6">
        <f t="shared" si="888"/>
        <v>1</v>
      </c>
      <c r="BH2960" s="6">
        <f t="shared" si="879"/>
        <v>2</v>
      </c>
      <c r="BI2960" s="6">
        <f t="shared" si="889"/>
        <v>0</v>
      </c>
      <c r="BJ2960" s="6">
        <f t="shared" si="880"/>
        <v>0</v>
      </c>
      <c r="BK2960" s="6">
        <f t="shared" si="890"/>
        <v>0</v>
      </c>
      <c r="BL2960" s="6">
        <f t="shared" si="891"/>
        <v>0</v>
      </c>
      <c r="BM2960" s="6">
        <f t="shared" si="892"/>
        <v>1</v>
      </c>
      <c r="BN2960" s="6">
        <f t="shared" si="893"/>
        <v>5</v>
      </c>
      <c r="BO2960" s="6">
        <f t="shared" si="894"/>
        <v>0</v>
      </c>
      <c r="BP2960" s="6">
        <f t="shared" si="895"/>
        <v>0</v>
      </c>
      <c r="BQ2960" s="6">
        <f t="shared" si="899"/>
        <v>1</v>
      </c>
      <c r="BR2960" s="6">
        <f t="shared" si="900"/>
        <v>2</v>
      </c>
      <c r="BS2960" s="6">
        <f t="shared" si="902"/>
        <v>0</v>
      </c>
      <c r="BT2960" s="6">
        <f t="shared" si="903"/>
        <v>0</v>
      </c>
      <c r="CT2960" s="6">
        <f t="shared" si="901"/>
        <v>10</v>
      </c>
      <c r="CX2960" s="6" t="str">
        <f t="shared" si="875"/>
        <v>H</v>
      </c>
      <c r="CY2960" s="87">
        <f t="shared" si="876"/>
        <v>2983</v>
      </c>
      <c r="CZ2960" s="87">
        <f t="shared" si="877"/>
        <v>0</v>
      </c>
      <c r="DA2960" s="6">
        <f t="shared" si="878"/>
        <v>2983</v>
      </c>
    </row>
    <row r="2961" spans="1:105" hidden="1" x14ac:dyDescent="0.2">
      <c r="A2961" s="46">
        <v>6646</v>
      </c>
      <c r="B2961" s="46">
        <f t="shared" si="896"/>
        <v>7</v>
      </c>
      <c r="C2961" s="46">
        <f t="shared" si="897"/>
        <v>20</v>
      </c>
      <c r="D2961" s="46">
        <f t="shared" si="898"/>
        <v>4</v>
      </c>
      <c r="E2961" s="85">
        <v>37366</v>
      </c>
      <c r="F2961" s="7" t="s">
        <v>191</v>
      </c>
      <c r="G2961" s="50" t="s">
        <v>310</v>
      </c>
      <c r="H2961" s="50" t="s">
        <v>308</v>
      </c>
      <c r="I2961" s="50">
        <v>0</v>
      </c>
      <c r="J2961" s="50">
        <v>1</v>
      </c>
      <c r="K2961" s="93" t="s">
        <v>36</v>
      </c>
      <c r="L2961" s="97">
        <v>5159</v>
      </c>
      <c r="M2961" s="4">
        <v>92</v>
      </c>
      <c r="N2961" s="46">
        <v>14</v>
      </c>
      <c r="O2961" s="5">
        <f t="shared" ref="O2961:O2966" si="904">SUM(P2961:R2961)</f>
        <v>46</v>
      </c>
      <c r="P2961" s="5">
        <v>16</v>
      </c>
      <c r="Q2961" s="5">
        <v>9</v>
      </c>
      <c r="R2961" s="5">
        <v>21</v>
      </c>
      <c r="S2961" s="5">
        <v>54</v>
      </c>
      <c r="T2961" s="5">
        <v>67</v>
      </c>
      <c r="U2961" s="5">
        <f t="shared" ref="U2961:U2966" si="905">P2961*3+Q2961</f>
        <v>57</v>
      </c>
      <c r="V2961" s="7">
        <v>3</v>
      </c>
      <c r="W2961" s="7">
        <v>7</v>
      </c>
      <c r="Z2961" s="7">
        <v>2</v>
      </c>
      <c r="AA2961" s="7">
        <v>17</v>
      </c>
      <c r="AB2961" s="7">
        <v>17</v>
      </c>
      <c r="AC2961" s="7">
        <v>12</v>
      </c>
      <c r="AD2961" s="83">
        <v>2</v>
      </c>
      <c r="AE2961" s="83">
        <v>3</v>
      </c>
      <c r="AF2961" s="5">
        <v>0</v>
      </c>
      <c r="AG2961" s="5">
        <v>0</v>
      </c>
      <c r="AH2961" s="83" t="s">
        <v>2252</v>
      </c>
      <c r="AI2961" s="83"/>
      <c r="AK2961" s="6">
        <f t="shared" si="886"/>
        <v>72710</v>
      </c>
      <c r="AL2961" s="98">
        <f>AK2961/COUNTIF(G$2916:G2961,"H")</f>
        <v>3161.304347826087</v>
      </c>
      <c r="AM2961" s="98">
        <f t="shared" si="887"/>
        <v>98188</v>
      </c>
      <c r="AN2961" s="98">
        <f>AM2961/COUNTIF(G$2916:G2961,"A")</f>
        <v>4269.04347826087</v>
      </c>
      <c r="AP2961" s="6">
        <v>102</v>
      </c>
      <c r="AQ2961" s="6">
        <v>79</v>
      </c>
      <c r="AR2961" s="6">
        <v>71</v>
      </c>
      <c r="AS2961" s="6">
        <v>36</v>
      </c>
      <c r="AT2961" s="70">
        <f t="shared" si="883"/>
        <v>57</v>
      </c>
      <c r="AU2961" s="2">
        <f t="shared" si="884"/>
        <v>14</v>
      </c>
      <c r="AV2961" s="6">
        <f t="shared" si="885"/>
        <v>14</v>
      </c>
      <c r="BG2961" s="6">
        <f t="shared" si="888"/>
        <v>0</v>
      </c>
      <c r="BH2961" s="6">
        <f t="shared" si="879"/>
        <v>0</v>
      </c>
      <c r="BI2961" s="6">
        <f t="shared" si="889"/>
        <v>0</v>
      </c>
      <c r="BJ2961" s="6">
        <f t="shared" si="880"/>
        <v>0</v>
      </c>
      <c r="BK2961" s="6">
        <f t="shared" si="890"/>
        <v>1</v>
      </c>
      <c r="BL2961" s="6">
        <f t="shared" si="891"/>
        <v>1</v>
      </c>
      <c r="BM2961" s="6">
        <f t="shared" si="892"/>
        <v>0</v>
      </c>
      <c r="BN2961" s="6">
        <f t="shared" si="893"/>
        <v>0</v>
      </c>
      <c r="BO2961" s="6">
        <f t="shared" si="894"/>
        <v>1</v>
      </c>
      <c r="BP2961" s="6">
        <f t="shared" si="895"/>
        <v>1</v>
      </c>
      <c r="BQ2961" s="6">
        <f t="shared" si="899"/>
        <v>0</v>
      </c>
      <c r="BR2961" s="6">
        <f t="shared" si="900"/>
        <v>0</v>
      </c>
      <c r="BS2961" s="6">
        <f t="shared" si="902"/>
        <v>1</v>
      </c>
      <c r="BT2961" s="6">
        <f t="shared" si="903"/>
        <v>1</v>
      </c>
      <c r="CT2961" s="6">
        <f t="shared" si="901"/>
        <v>3</v>
      </c>
      <c r="CX2961" s="6" t="str">
        <f t="shared" si="875"/>
        <v>A</v>
      </c>
      <c r="CY2961" s="87">
        <f t="shared" si="876"/>
        <v>5159</v>
      </c>
      <c r="CZ2961" s="87">
        <f t="shared" si="877"/>
        <v>0</v>
      </c>
      <c r="DA2961" s="6" t="str">
        <f t="shared" si="878"/>
        <v>na</v>
      </c>
    </row>
    <row r="2962" spans="1:105" ht="16.149999999999999" hidden="1" customHeight="1" x14ac:dyDescent="0.2">
      <c r="A2962" s="46">
        <v>6701</v>
      </c>
      <c r="B2962" s="46">
        <f t="shared" si="896"/>
        <v>7</v>
      </c>
      <c r="C2962" s="46">
        <f t="shared" si="897"/>
        <v>10</v>
      </c>
      <c r="D2962" s="46">
        <f t="shared" si="898"/>
        <v>8</v>
      </c>
      <c r="E2962" s="85">
        <v>37478</v>
      </c>
      <c r="F2962" s="94" t="s">
        <v>873</v>
      </c>
      <c r="G2962" s="50" t="s">
        <v>310</v>
      </c>
      <c r="H2962" s="50" t="s">
        <v>307</v>
      </c>
      <c r="I2962" s="50">
        <v>1</v>
      </c>
      <c r="J2962" s="50">
        <v>1</v>
      </c>
      <c r="K2962" s="93" t="s">
        <v>3298</v>
      </c>
      <c r="L2962" s="97">
        <v>2586</v>
      </c>
      <c r="M2962" s="4" t="s">
        <v>4250</v>
      </c>
      <c r="N2962" s="93">
        <v>13</v>
      </c>
      <c r="O2962" s="7">
        <f t="shared" si="904"/>
        <v>1</v>
      </c>
      <c r="P2962" s="7">
        <f>COUNTIF($H$2962:H2962,"=W")</f>
        <v>0</v>
      </c>
      <c r="Q2962" s="7">
        <f>COUNTIF($H$2962:I2962,"=D")</f>
        <v>1</v>
      </c>
      <c r="R2962" s="7">
        <f>COUNTIF($H$2962:J2962,"=L")</f>
        <v>0</v>
      </c>
      <c r="S2962" s="7">
        <f>I2962</f>
        <v>1</v>
      </c>
      <c r="T2962" s="7">
        <f>J2962</f>
        <v>1</v>
      </c>
      <c r="U2962" s="7">
        <f t="shared" si="905"/>
        <v>1</v>
      </c>
      <c r="AD2962" s="83">
        <v>3</v>
      </c>
      <c r="AE2962" s="83">
        <v>2</v>
      </c>
      <c r="AF2962" s="5">
        <v>0</v>
      </c>
      <c r="AG2962" s="5">
        <v>0</v>
      </c>
      <c r="AH2962" s="83" t="s">
        <v>3543</v>
      </c>
      <c r="AI2962" s="83"/>
      <c r="AL2962" s="98"/>
      <c r="AM2962" s="98">
        <f>L2962</f>
        <v>2586</v>
      </c>
      <c r="AN2962" s="98">
        <f>AM2962/COUNTIF(G$2962:G2962,"A")</f>
        <v>2586</v>
      </c>
      <c r="AP2962" s="6">
        <v>3</v>
      </c>
      <c r="AQ2962" s="6">
        <v>3</v>
      </c>
      <c r="AR2962" s="6">
        <v>1</v>
      </c>
      <c r="AS2962" s="6">
        <v>-3</v>
      </c>
      <c r="AT2962" s="70">
        <f t="shared" si="883"/>
        <v>1</v>
      </c>
      <c r="AU2962" s="2">
        <f t="shared" si="884"/>
        <v>13</v>
      </c>
      <c r="AV2962" s="6">
        <f t="shared" ref="AV2962:AV2968" si="906">AR2962-AT2962</f>
        <v>0</v>
      </c>
      <c r="BG2962" s="6">
        <f t="shared" si="888"/>
        <v>0</v>
      </c>
      <c r="BH2962" s="6">
        <f t="shared" si="879"/>
        <v>0</v>
      </c>
      <c r="BI2962" s="6">
        <f t="shared" si="889"/>
        <v>1</v>
      </c>
      <c r="BJ2962" s="6">
        <f t="shared" si="880"/>
        <v>1</v>
      </c>
      <c r="BK2962" s="6">
        <f t="shared" si="890"/>
        <v>0</v>
      </c>
      <c r="BL2962" s="6">
        <f t="shared" si="891"/>
        <v>0</v>
      </c>
      <c r="BM2962" s="6">
        <f t="shared" si="892"/>
        <v>1</v>
      </c>
      <c r="BN2962" s="6">
        <f t="shared" si="893"/>
        <v>1</v>
      </c>
      <c r="BO2962" s="6">
        <f t="shared" si="894"/>
        <v>1</v>
      </c>
      <c r="BP2962" s="6">
        <f t="shared" si="895"/>
        <v>2</v>
      </c>
      <c r="BQ2962" s="6">
        <f t="shared" si="899"/>
        <v>1</v>
      </c>
      <c r="BR2962" s="6">
        <f t="shared" si="900"/>
        <v>1</v>
      </c>
      <c r="BS2962" s="6">
        <f t="shared" si="902"/>
        <v>1</v>
      </c>
      <c r="BT2962" s="6">
        <f t="shared" si="903"/>
        <v>2</v>
      </c>
      <c r="CT2962" s="6">
        <f t="shared" si="901"/>
        <v>0</v>
      </c>
      <c r="CX2962" s="6" t="str">
        <f t="shared" si="875"/>
        <v>A</v>
      </c>
      <c r="CY2962" s="87">
        <f t="shared" si="876"/>
        <v>2586</v>
      </c>
      <c r="CZ2962" s="87">
        <f t="shared" si="877"/>
        <v>0</v>
      </c>
      <c r="DA2962" s="6" t="str">
        <f t="shared" si="878"/>
        <v>na</v>
      </c>
    </row>
    <row r="2963" spans="1:105" hidden="1" x14ac:dyDescent="0.2">
      <c r="A2963" s="46">
        <v>6702</v>
      </c>
      <c r="B2963" s="46">
        <f t="shared" si="896"/>
        <v>3</v>
      </c>
      <c r="C2963" s="46">
        <f t="shared" si="897"/>
        <v>13</v>
      </c>
      <c r="D2963" s="46">
        <f t="shared" si="898"/>
        <v>8</v>
      </c>
      <c r="E2963" s="85">
        <v>37481</v>
      </c>
      <c r="F2963" s="7" t="s">
        <v>447</v>
      </c>
      <c r="G2963" s="50" t="s">
        <v>103</v>
      </c>
      <c r="H2963" s="50" t="s">
        <v>306</v>
      </c>
      <c r="I2963" s="50">
        <v>2</v>
      </c>
      <c r="J2963" s="50">
        <v>1</v>
      </c>
      <c r="K2963" s="93" t="s">
        <v>3298</v>
      </c>
      <c r="L2963" s="97">
        <v>3463</v>
      </c>
      <c r="M2963" s="4" t="s">
        <v>4251</v>
      </c>
      <c r="N2963" s="93">
        <v>5</v>
      </c>
      <c r="O2963" s="7">
        <f t="shared" si="904"/>
        <v>2</v>
      </c>
      <c r="P2963" s="7">
        <f>COUNTIF($H$2962:H2963,"=W")</f>
        <v>1</v>
      </c>
      <c r="Q2963" s="7">
        <f>COUNTIF($H$2962:I2963,"=D")</f>
        <v>1</v>
      </c>
      <c r="R2963" s="7">
        <f>COUNTIF($H$2962:J2963,"=L")</f>
        <v>0</v>
      </c>
      <c r="S2963" s="7">
        <f>S2962+I2963</f>
        <v>3</v>
      </c>
      <c r="T2963" s="7">
        <f>T2962+J2963</f>
        <v>2</v>
      </c>
      <c r="U2963" s="7">
        <f t="shared" si="905"/>
        <v>4</v>
      </c>
      <c r="AD2963" s="83">
        <v>1</v>
      </c>
      <c r="AE2963" s="83">
        <v>2</v>
      </c>
      <c r="AF2963" s="5">
        <v>0</v>
      </c>
      <c r="AG2963" s="5">
        <v>0</v>
      </c>
      <c r="AH2963" s="83" t="s">
        <v>3542</v>
      </c>
      <c r="AI2963" s="83"/>
      <c r="AK2963" s="6">
        <f t="shared" ref="AK2963:AK3007" si="907">IF(G2963="H",L2963+AK2962,AK2962)</f>
        <v>3463</v>
      </c>
      <c r="AL2963" s="98">
        <f>AK2963/COUNTIF(G$2962:G2963,"H")</f>
        <v>3463</v>
      </c>
      <c r="AM2963" s="98">
        <f t="shared" ref="AM2963:AM3007" si="908">IF(G2963="A",L2963+AM2962,AM2962)</f>
        <v>2586</v>
      </c>
      <c r="AN2963" s="98">
        <f>AM2963/COUNTIF(G$2962:G2963,"A")</f>
        <v>2586</v>
      </c>
      <c r="AP2963" s="6">
        <v>6</v>
      </c>
      <c r="AQ2963" s="6">
        <v>4</v>
      </c>
      <c r="AR2963" s="6">
        <v>3</v>
      </c>
      <c r="AS2963" s="6">
        <v>-3</v>
      </c>
      <c r="AT2963" s="70">
        <f t="shared" si="883"/>
        <v>4</v>
      </c>
      <c r="AU2963" s="2">
        <f t="shared" si="884"/>
        <v>5</v>
      </c>
      <c r="AV2963" s="6">
        <f t="shared" si="906"/>
        <v>-1</v>
      </c>
      <c r="BG2963" s="6">
        <f t="shared" si="888"/>
        <v>1</v>
      </c>
      <c r="BH2963" s="6">
        <f t="shared" si="879"/>
        <v>1</v>
      </c>
      <c r="BI2963" s="6">
        <f t="shared" si="889"/>
        <v>0</v>
      </c>
      <c r="BJ2963" s="6">
        <f t="shared" si="880"/>
        <v>0</v>
      </c>
      <c r="BK2963" s="6">
        <f t="shared" si="890"/>
        <v>0</v>
      </c>
      <c r="BL2963" s="6">
        <f t="shared" si="891"/>
        <v>0</v>
      </c>
      <c r="BM2963" s="6">
        <f t="shared" si="892"/>
        <v>1</v>
      </c>
      <c r="BN2963" s="6">
        <f t="shared" si="893"/>
        <v>2</v>
      </c>
      <c r="BO2963" s="6">
        <f t="shared" si="894"/>
        <v>0</v>
      </c>
      <c r="BP2963" s="6">
        <f t="shared" si="895"/>
        <v>0</v>
      </c>
      <c r="BQ2963" s="6">
        <f t="shared" si="899"/>
        <v>1</v>
      </c>
      <c r="BR2963" s="6">
        <f t="shared" si="900"/>
        <v>2</v>
      </c>
      <c r="BS2963" s="6">
        <f t="shared" si="902"/>
        <v>1</v>
      </c>
      <c r="BT2963" s="6">
        <f t="shared" si="903"/>
        <v>3</v>
      </c>
      <c r="CT2963" s="6">
        <f t="shared" si="901"/>
        <v>0</v>
      </c>
      <c r="CX2963" s="6" t="str">
        <f t="shared" si="875"/>
        <v>H</v>
      </c>
      <c r="CY2963" s="87">
        <f t="shared" si="876"/>
        <v>3463</v>
      </c>
      <c r="CZ2963" s="87">
        <f t="shared" si="877"/>
        <v>0</v>
      </c>
      <c r="DA2963" s="6">
        <f t="shared" si="878"/>
        <v>3463</v>
      </c>
    </row>
    <row r="2964" spans="1:105" hidden="1" x14ac:dyDescent="0.2">
      <c r="A2964" s="46">
        <v>6703</v>
      </c>
      <c r="B2964" s="46">
        <f t="shared" si="896"/>
        <v>7</v>
      </c>
      <c r="C2964" s="46">
        <f t="shared" si="897"/>
        <v>17</v>
      </c>
      <c r="D2964" s="46">
        <f t="shared" si="898"/>
        <v>8</v>
      </c>
      <c r="E2964" s="85">
        <v>37485</v>
      </c>
      <c r="F2964" s="7" t="s">
        <v>1905</v>
      </c>
      <c r="G2964" s="50" t="s">
        <v>103</v>
      </c>
      <c r="H2964" s="50" t="s">
        <v>306</v>
      </c>
      <c r="I2964" s="50">
        <v>4</v>
      </c>
      <c r="J2964" s="50">
        <v>3</v>
      </c>
      <c r="K2964" s="93" t="s">
        <v>1296</v>
      </c>
      <c r="L2964" s="97">
        <v>3203</v>
      </c>
      <c r="M2964" s="92" t="s">
        <v>4252</v>
      </c>
      <c r="N2964" s="93">
        <v>2</v>
      </c>
      <c r="O2964" s="7">
        <f t="shared" si="904"/>
        <v>3</v>
      </c>
      <c r="P2964" s="7">
        <f>COUNTIF($H$2962:H2964,"=W")</f>
        <v>2</v>
      </c>
      <c r="Q2964" s="7">
        <f>COUNTIF($H$2962:I2964,"=D")</f>
        <v>1</v>
      </c>
      <c r="R2964" s="7">
        <f>COUNTIF($H$2962:J2964,"=L")</f>
        <v>0</v>
      </c>
      <c r="S2964" s="7">
        <f t="shared" ref="S2964:S2980" si="909">S2963+I2964</f>
        <v>7</v>
      </c>
      <c r="T2964" s="7">
        <f t="shared" ref="T2964:T2980" si="910">T2963+J2964</f>
        <v>5</v>
      </c>
      <c r="U2964" s="7">
        <f t="shared" si="905"/>
        <v>7</v>
      </c>
      <c r="AD2964" s="83">
        <v>1</v>
      </c>
      <c r="AE2964" s="83">
        <v>2</v>
      </c>
      <c r="AF2964" s="5">
        <v>0</v>
      </c>
      <c r="AG2964" s="5">
        <v>0</v>
      </c>
      <c r="AH2964" s="83" t="s">
        <v>729</v>
      </c>
      <c r="AI2964" s="83"/>
      <c r="AK2964" s="6">
        <f t="shared" si="907"/>
        <v>6666</v>
      </c>
      <c r="AL2964" s="98">
        <f>AK2964/COUNTIF(G$2962:G2964,"H")</f>
        <v>3333</v>
      </c>
      <c r="AM2964" s="98">
        <f t="shared" si="908"/>
        <v>2586</v>
      </c>
      <c r="AN2964" s="98">
        <f>AM2964/COUNTIF(G$2962:G2964,"A")</f>
        <v>2586</v>
      </c>
      <c r="AP2964" s="6">
        <v>7</v>
      </c>
      <c r="AQ2964" s="6">
        <v>6</v>
      </c>
      <c r="AR2964" s="6">
        <v>6</v>
      </c>
      <c r="AS2964" s="6">
        <v>-2</v>
      </c>
      <c r="AT2964" s="70">
        <f t="shared" si="883"/>
        <v>7</v>
      </c>
      <c r="AU2964" s="2">
        <f t="shared" si="884"/>
        <v>2</v>
      </c>
      <c r="AV2964" s="6">
        <f t="shared" si="906"/>
        <v>-1</v>
      </c>
      <c r="BG2964" s="6">
        <f t="shared" si="888"/>
        <v>1</v>
      </c>
      <c r="BH2964" s="6">
        <f t="shared" si="879"/>
        <v>2</v>
      </c>
      <c r="BI2964" s="6">
        <f t="shared" si="889"/>
        <v>0</v>
      </c>
      <c r="BJ2964" s="6">
        <f t="shared" si="880"/>
        <v>0</v>
      </c>
      <c r="BK2964" s="6">
        <f t="shared" si="890"/>
        <v>0</v>
      </c>
      <c r="BL2964" s="6">
        <f t="shared" si="891"/>
        <v>0</v>
      </c>
      <c r="BM2964" s="6">
        <f t="shared" si="892"/>
        <v>1</v>
      </c>
      <c r="BN2964" s="6">
        <f t="shared" si="893"/>
        <v>3</v>
      </c>
      <c r="BO2964" s="6">
        <f t="shared" si="894"/>
        <v>0</v>
      </c>
      <c r="BP2964" s="6">
        <f t="shared" si="895"/>
        <v>0</v>
      </c>
      <c r="BQ2964" s="6">
        <f t="shared" si="899"/>
        <v>1</v>
      </c>
      <c r="BR2964" s="6">
        <f t="shared" si="900"/>
        <v>3</v>
      </c>
      <c r="BS2964" s="6">
        <f t="shared" si="902"/>
        <v>1</v>
      </c>
      <c r="BT2964" s="6">
        <f t="shared" si="903"/>
        <v>4</v>
      </c>
      <c r="CT2964" s="6">
        <f t="shared" si="901"/>
        <v>0</v>
      </c>
      <c r="CX2964" s="6" t="str">
        <f t="shared" si="875"/>
        <v>H</v>
      </c>
      <c r="CY2964" s="87">
        <f t="shared" si="876"/>
        <v>3203</v>
      </c>
      <c r="CZ2964" s="87">
        <f t="shared" si="877"/>
        <v>0</v>
      </c>
      <c r="DA2964" s="6">
        <f t="shared" si="878"/>
        <v>3203</v>
      </c>
    </row>
    <row r="2965" spans="1:105" hidden="1" x14ac:dyDescent="0.2">
      <c r="A2965" s="46">
        <v>6704</v>
      </c>
      <c r="B2965" s="46">
        <f t="shared" si="896"/>
        <v>7</v>
      </c>
      <c r="C2965" s="46">
        <f t="shared" si="897"/>
        <v>24</v>
      </c>
      <c r="D2965" s="46">
        <f t="shared" si="898"/>
        <v>8</v>
      </c>
      <c r="E2965" s="85">
        <v>37492</v>
      </c>
      <c r="F2965" s="7" t="s">
        <v>191</v>
      </c>
      <c r="G2965" s="50" t="s">
        <v>310</v>
      </c>
      <c r="H2965" s="50" t="s">
        <v>308</v>
      </c>
      <c r="I2965" s="50">
        <v>1</v>
      </c>
      <c r="J2965" s="50">
        <v>2</v>
      </c>
      <c r="K2965" s="93" t="s">
        <v>1313</v>
      </c>
      <c r="L2965" s="97">
        <v>3540</v>
      </c>
      <c r="M2965" s="4" t="s">
        <v>4253</v>
      </c>
      <c r="N2965" s="93">
        <v>4</v>
      </c>
      <c r="O2965" s="7">
        <f t="shared" si="904"/>
        <v>4</v>
      </c>
      <c r="P2965" s="7">
        <f>COUNTIF($H$2962:H2965,"=W")</f>
        <v>2</v>
      </c>
      <c r="Q2965" s="7">
        <f>COUNTIF($H$2962:I2965,"=D")</f>
        <v>1</v>
      </c>
      <c r="R2965" s="7">
        <f>COUNTIF($H$2962:J2965,"=L")</f>
        <v>1</v>
      </c>
      <c r="S2965" s="7">
        <f t="shared" si="909"/>
        <v>8</v>
      </c>
      <c r="T2965" s="7">
        <f t="shared" si="910"/>
        <v>7</v>
      </c>
      <c r="U2965" s="7">
        <f t="shared" si="905"/>
        <v>7</v>
      </c>
      <c r="AD2965" s="83">
        <v>2</v>
      </c>
      <c r="AE2965" s="83">
        <v>2</v>
      </c>
      <c r="AF2965" s="5">
        <v>0</v>
      </c>
      <c r="AG2965" s="5">
        <v>0</v>
      </c>
      <c r="AH2965" s="83" t="s">
        <v>116</v>
      </c>
      <c r="AI2965" s="83"/>
      <c r="AK2965" s="6">
        <f t="shared" si="907"/>
        <v>6666</v>
      </c>
      <c r="AL2965" s="98">
        <f>AK2965/COUNTIF(G$2962:G2965,"H")</f>
        <v>3333</v>
      </c>
      <c r="AM2965" s="98">
        <f t="shared" si="908"/>
        <v>6126</v>
      </c>
      <c r="AN2965" s="98">
        <f>AM2965/COUNTIF(G$2962:G2965,"A")</f>
        <v>3063</v>
      </c>
      <c r="AP2965" s="6">
        <v>8</v>
      </c>
      <c r="AQ2965" s="6">
        <v>7</v>
      </c>
      <c r="AR2965" s="6">
        <v>7</v>
      </c>
      <c r="AS2965" s="6">
        <v>1</v>
      </c>
      <c r="AT2965" s="70">
        <f t="shared" si="883"/>
        <v>7</v>
      </c>
      <c r="AU2965" s="2">
        <f t="shared" si="884"/>
        <v>4</v>
      </c>
      <c r="AV2965" s="6">
        <f t="shared" si="906"/>
        <v>0</v>
      </c>
      <c r="BG2965" s="6">
        <f t="shared" si="888"/>
        <v>0</v>
      </c>
      <c r="BH2965" s="6">
        <f t="shared" si="879"/>
        <v>0</v>
      </c>
      <c r="BI2965" s="6">
        <f t="shared" si="889"/>
        <v>0</v>
      </c>
      <c r="BJ2965" s="6">
        <f t="shared" si="880"/>
        <v>0</v>
      </c>
      <c r="BK2965" s="6">
        <f t="shared" si="890"/>
        <v>1</v>
      </c>
      <c r="BL2965" s="6">
        <f t="shared" si="891"/>
        <v>1</v>
      </c>
      <c r="BM2965" s="6">
        <f t="shared" si="892"/>
        <v>0</v>
      </c>
      <c r="BN2965" s="6">
        <f t="shared" si="893"/>
        <v>0</v>
      </c>
      <c r="BO2965" s="6">
        <f t="shared" si="894"/>
        <v>1</v>
      </c>
      <c r="BP2965" s="6">
        <f t="shared" si="895"/>
        <v>1</v>
      </c>
      <c r="BQ2965" s="6">
        <f t="shared" si="899"/>
        <v>1</v>
      </c>
      <c r="BR2965" s="6">
        <f t="shared" si="900"/>
        <v>4</v>
      </c>
      <c r="BS2965" s="6">
        <f t="shared" si="902"/>
        <v>1</v>
      </c>
      <c r="BT2965" s="6">
        <f t="shared" si="903"/>
        <v>5</v>
      </c>
      <c r="CT2965" s="6">
        <f t="shared" si="901"/>
        <v>0</v>
      </c>
      <c r="CX2965" s="6" t="str">
        <f t="shared" si="875"/>
        <v>A</v>
      </c>
      <c r="CY2965" s="87">
        <f t="shared" si="876"/>
        <v>3540</v>
      </c>
      <c r="CZ2965" s="87">
        <f t="shared" si="877"/>
        <v>0</v>
      </c>
      <c r="DA2965" s="6" t="str">
        <f t="shared" si="878"/>
        <v>na</v>
      </c>
    </row>
    <row r="2966" spans="1:105" hidden="1" x14ac:dyDescent="0.2">
      <c r="A2966" s="46">
        <v>6705</v>
      </c>
      <c r="B2966" s="46">
        <f t="shared" si="896"/>
        <v>2</v>
      </c>
      <c r="C2966" s="46">
        <f t="shared" si="897"/>
        <v>26</v>
      </c>
      <c r="D2966" s="46">
        <f t="shared" si="898"/>
        <v>8</v>
      </c>
      <c r="E2966" s="85">
        <v>37494</v>
      </c>
      <c r="F2966" s="7" t="s">
        <v>546</v>
      </c>
      <c r="G2966" s="50" t="s">
        <v>103</v>
      </c>
      <c r="H2966" s="50" t="s">
        <v>306</v>
      </c>
      <c r="I2966" s="50">
        <v>2</v>
      </c>
      <c r="J2966" s="50">
        <v>0</v>
      </c>
      <c r="K2966" s="93" t="s">
        <v>1296</v>
      </c>
      <c r="L2966" s="97">
        <v>4228</v>
      </c>
      <c r="M2966" s="92" t="s">
        <v>3060</v>
      </c>
      <c r="N2966" s="93">
        <v>3</v>
      </c>
      <c r="O2966" s="7">
        <f t="shared" si="904"/>
        <v>5</v>
      </c>
      <c r="P2966" s="7">
        <f>COUNTIF($H$2962:H2966,"=W")</f>
        <v>3</v>
      </c>
      <c r="Q2966" s="7">
        <f>COUNTIF($H$2962:I2966,"=D")</f>
        <v>1</v>
      </c>
      <c r="R2966" s="7">
        <f>COUNTIF($H$2962:J2966,"=L")</f>
        <v>1</v>
      </c>
      <c r="S2966" s="7">
        <f t="shared" si="909"/>
        <v>10</v>
      </c>
      <c r="T2966" s="7">
        <f t="shared" si="910"/>
        <v>7</v>
      </c>
      <c r="U2966" s="7">
        <f t="shared" si="905"/>
        <v>10</v>
      </c>
      <c r="AD2966" s="83">
        <v>2</v>
      </c>
      <c r="AE2966" s="83">
        <v>5</v>
      </c>
      <c r="AF2966" s="5">
        <v>0</v>
      </c>
      <c r="AG2966" s="5">
        <v>0</v>
      </c>
      <c r="AH2966" s="83" t="s">
        <v>201</v>
      </c>
      <c r="AI2966" s="83"/>
      <c r="AK2966" s="6">
        <f t="shared" si="907"/>
        <v>10894</v>
      </c>
      <c r="AL2966" s="98">
        <f>AK2966/COUNTIF(G$2962:G2966,"H")</f>
        <v>3631.3333333333335</v>
      </c>
      <c r="AM2966" s="98">
        <f t="shared" si="908"/>
        <v>6126</v>
      </c>
      <c r="AN2966" s="98">
        <f>AM2966/COUNTIF(G$2962:G2966,"A")</f>
        <v>3063</v>
      </c>
      <c r="AP2966" s="6">
        <v>11</v>
      </c>
      <c r="AQ2966" s="6">
        <v>10</v>
      </c>
      <c r="AR2966" s="6">
        <v>7</v>
      </c>
      <c r="AS2966" s="6">
        <v>1</v>
      </c>
      <c r="AT2966" s="70">
        <f t="shared" si="883"/>
        <v>10</v>
      </c>
      <c r="AU2966" s="2">
        <f t="shared" si="884"/>
        <v>3</v>
      </c>
      <c r="AV2966" s="6">
        <f t="shared" si="906"/>
        <v>-3</v>
      </c>
      <c r="BG2966" s="6">
        <f t="shared" si="888"/>
        <v>1</v>
      </c>
      <c r="BH2966" s="6">
        <f t="shared" si="879"/>
        <v>1</v>
      </c>
      <c r="BI2966" s="6">
        <f t="shared" si="889"/>
        <v>0</v>
      </c>
      <c r="BJ2966" s="6">
        <f t="shared" si="880"/>
        <v>0</v>
      </c>
      <c r="BK2966" s="6">
        <f t="shared" si="890"/>
        <v>0</v>
      </c>
      <c r="BL2966" s="6">
        <f t="shared" si="891"/>
        <v>0</v>
      </c>
      <c r="BM2966" s="6">
        <f t="shared" si="892"/>
        <v>1</v>
      </c>
      <c r="BN2966" s="6">
        <f t="shared" si="893"/>
        <v>1</v>
      </c>
      <c r="BO2966" s="6">
        <f t="shared" si="894"/>
        <v>0</v>
      </c>
      <c r="BP2966" s="6">
        <f t="shared" si="895"/>
        <v>0</v>
      </c>
      <c r="BQ2966" s="6">
        <f t="shared" si="899"/>
        <v>1</v>
      </c>
      <c r="BR2966" s="6">
        <f t="shared" si="900"/>
        <v>5</v>
      </c>
      <c r="BS2966" s="6">
        <f t="shared" si="902"/>
        <v>0</v>
      </c>
      <c r="BT2966" s="6">
        <f t="shared" si="903"/>
        <v>0</v>
      </c>
      <c r="CT2966" s="6">
        <f t="shared" si="901"/>
        <v>0</v>
      </c>
      <c r="CX2966" s="6" t="str">
        <f t="shared" si="875"/>
        <v>H</v>
      </c>
      <c r="CY2966" s="87">
        <f t="shared" si="876"/>
        <v>4228</v>
      </c>
      <c r="CZ2966" s="87">
        <f t="shared" si="877"/>
        <v>0</v>
      </c>
      <c r="DA2966" s="6">
        <f t="shared" si="878"/>
        <v>4228</v>
      </c>
    </row>
    <row r="2967" spans="1:105" hidden="1" x14ac:dyDescent="0.2">
      <c r="A2967" s="46">
        <v>6706</v>
      </c>
      <c r="B2967" s="46">
        <f t="shared" si="896"/>
        <v>7</v>
      </c>
      <c r="C2967" s="46">
        <f t="shared" si="897"/>
        <v>31</v>
      </c>
      <c r="D2967" s="46">
        <f t="shared" si="898"/>
        <v>8</v>
      </c>
      <c r="E2967" s="85">
        <v>37499</v>
      </c>
      <c r="F2967" s="7" t="s">
        <v>773</v>
      </c>
      <c r="G2967" s="50" t="s">
        <v>310</v>
      </c>
      <c r="H2967" s="50" t="s">
        <v>306</v>
      </c>
      <c r="I2967" s="50">
        <v>2</v>
      </c>
      <c r="J2967" s="50">
        <v>1</v>
      </c>
      <c r="K2967" s="93" t="s">
        <v>1296</v>
      </c>
      <c r="L2967" s="97">
        <v>4086</v>
      </c>
      <c r="M2967" s="92" t="s">
        <v>4254</v>
      </c>
      <c r="N2967" s="93">
        <v>2</v>
      </c>
      <c r="O2967" s="7">
        <f t="shared" ref="O2967:O2974" si="911">SUM(P2967:R2967)</f>
        <v>6</v>
      </c>
      <c r="P2967" s="7">
        <f>COUNTIF($H$2962:H2967,"=W")</f>
        <v>4</v>
      </c>
      <c r="Q2967" s="7">
        <f>COUNTIF($H$2962:I2967,"=D")</f>
        <v>1</v>
      </c>
      <c r="R2967" s="7">
        <f>COUNTIF($H$2962:J2967,"=L")</f>
        <v>1</v>
      </c>
      <c r="S2967" s="7">
        <f t="shared" si="909"/>
        <v>12</v>
      </c>
      <c r="T2967" s="7">
        <f t="shared" si="910"/>
        <v>8</v>
      </c>
      <c r="U2967" s="7">
        <f t="shared" ref="U2967:U2974" si="912">P2967*3+Q2967</f>
        <v>13</v>
      </c>
      <c r="AD2967" s="83">
        <v>2</v>
      </c>
      <c r="AE2967" s="83">
        <v>3</v>
      </c>
      <c r="AF2967" s="5">
        <v>0</v>
      </c>
      <c r="AG2967" s="5">
        <v>0</v>
      </c>
      <c r="AH2967" s="83" t="s">
        <v>2010</v>
      </c>
      <c r="AI2967" s="83"/>
      <c r="AK2967" s="6">
        <f t="shared" si="907"/>
        <v>10894</v>
      </c>
      <c r="AL2967" s="98">
        <f>AK2967/COUNTIF(G$2962:G2967,"H")</f>
        <v>3631.3333333333335</v>
      </c>
      <c r="AM2967" s="98">
        <f t="shared" si="908"/>
        <v>10212</v>
      </c>
      <c r="AN2967" s="98">
        <f>AM2967/COUNTIF(G$2962:G2967,"A")</f>
        <v>3404</v>
      </c>
      <c r="AP2967" s="6">
        <v>13</v>
      </c>
      <c r="AQ2967" s="6">
        <v>11</v>
      </c>
      <c r="AR2967" s="6">
        <v>10</v>
      </c>
      <c r="AS2967" s="6">
        <v>2</v>
      </c>
      <c r="AT2967" s="70">
        <f t="shared" si="883"/>
        <v>13</v>
      </c>
      <c r="AU2967" s="2">
        <f t="shared" si="884"/>
        <v>2</v>
      </c>
      <c r="AV2967" s="6">
        <f t="shared" si="906"/>
        <v>-3</v>
      </c>
      <c r="BG2967" s="6">
        <f t="shared" si="888"/>
        <v>1</v>
      </c>
      <c r="BH2967" s="6">
        <f t="shared" si="879"/>
        <v>2</v>
      </c>
      <c r="BI2967" s="6">
        <f t="shared" si="889"/>
        <v>0</v>
      </c>
      <c r="BJ2967" s="6">
        <f t="shared" si="880"/>
        <v>0</v>
      </c>
      <c r="BK2967" s="6">
        <f t="shared" si="890"/>
        <v>0</v>
      </c>
      <c r="BL2967" s="6">
        <f t="shared" si="891"/>
        <v>0</v>
      </c>
      <c r="BM2967" s="6">
        <f t="shared" si="892"/>
        <v>1</v>
      </c>
      <c r="BN2967" s="6">
        <f t="shared" si="893"/>
        <v>2</v>
      </c>
      <c r="BO2967" s="6">
        <f t="shared" si="894"/>
        <v>0</v>
      </c>
      <c r="BP2967" s="6">
        <f t="shared" si="895"/>
        <v>0</v>
      </c>
      <c r="BQ2967" s="6">
        <f t="shared" si="899"/>
        <v>1</v>
      </c>
      <c r="BR2967" s="6">
        <f t="shared" si="900"/>
        <v>6</v>
      </c>
      <c r="BS2967" s="6">
        <f t="shared" si="902"/>
        <v>1</v>
      </c>
      <c r="BT2967" s="6">
        <f t="shared" si="903"/>
        <v>1</v>
      </c>
      <c r="CT2967" s="6">
        <f t="shared" si="901"/>
        <v>0</v>
      </c>
      <c r="CX2967" s="6" t="str">
        <f t="shared" si="875"/>
        <v>A</v>
      </c>
      <c r="CY2967" s="87">
        <f t="shared" si="876"/>
        <v>4086</v>
      </c>
      <c r="CZ2967" s="87">
        <f t="shared" si="877"/>
        <v>0</v>
      </c>
      <c r="DA2967" s="6" t="str">
        <f t="shared" si="878"/>
        <v>na</v>
      </c>
    </row>
    <row r="2968" spans="1:105" hidden="1" x14ac:dyDescent="0.2">
      <c r="A2968" s="46">
        <v>6707</v>
      </c>
      <c r="B2968" s="46">
        <f t="shared" si="896"/>
        <v>6</v>
      </c>
      <c r="C2968" s="46">
        <f t="shared" si="897"/>
        <v>6</v>
      </c>
      <c r="D2968" s="46">
        <f t="shared" si="898"/>
        <v>9</v>
      </c>
      <c r="E2968" s="85">
        <v>37505</v>
      </c>
      <c r="F2968" s="7" t="s">
        <v>2907</v>
      </c>
      <c r="G2968" s="50" t="s">
        <v>310</v>
      </c>
      <c r="H2968" s="50" t="s">
        <v>308</v>
      </c>
      <c r="I2968" s="50">
        <v>1</v>
      </c>
      <c r="J2968" s="50">
        <v>2</v>
      </c>
      <c r="K2968" s="93" t="s">
        <v>3410</v>
      </c>
      <c r="L2968" s="97">
        <v>3294</v>
      </c>
      <c r="M2968" s="4" t="s">
        <v>4255</v>
      </c>
      <c r="N2968" s="93">
        <v>3</v>
      </c>
      <c r="O2968" s="7">
        <f t="shared" si="911"/>
        <v>7</v>
      </c>
      <c r="P2968" s="7">
        <f>COUNTIF($H$2962:H2968,"=W")</f>
        <v>4</v>
      </c>
      <c r="Q2968" s="7">
        <f>COUNTIF($H$2962:I2968,"=D")</f>
        <v>1</v>
      </c>
      <c r="R2968" s="7">
        <f>COUNTIF($H$2962:J2968,"=L")</f>
        <v>2</v>
      </c>
      <c r="S2968" s="7">
        <f t="shared" si="909"/>
        <v>13</v>
      </c>
      <c r="T2968" s="7">
        <f t="shared" si="910"/>
        <v>10</v>
      </c>
      <c r="U2968" s="7">
        <f t="shared" si="912"/>
        <v>13</v>
      </c>
      <c r="AD2968" s="83">
        <v>4</v>
      </c>
      <c r="AE2968" s="83">
        <v>1</v>
      </c>
      <c r="AF2968" s="5">
        <v>0</v>
      </c>
      <c r="AG2968" s="5">
        <v>0</v>
      </c>
      <c r="AH2968" s="83" t="s">
        <v>458</v>
      </c>
      <c r="AI2968" s="83"/>
      <c r="AK2968" s="6">
        <f t="shared" si="907"/>
        <v>10894</v>
      </c>
      <c r="AL2968" s="98">
        <f>AK2968/COUNTIF(G$2962:G2968,"H")</f>
        <v>3631.3333333333335</v>
      </c>
      <c r="AM2968" s="98">
        <f t="shared" si="908"/>
        <v>13506</v>
      </c>
      <c r="AN2968" s="98">
        <f>AM2968/COUNTIF(G$2962:G2968,"A")</f>
        <v>3376.5</v>
      </c>
      <c r="AP2968" s="6">
        <v>13</v>
      </c>
      <c r="AQ2968" s="6">
        <v>13</v>
      </c>
      <c r="AR2968" s="6">
        <v>10</v>
      </c>
      <c r="AS2968" s="6">
        <v>2</v>
      </c>
      <c r="AT2968" s="70">
        <f t="shared" si="883"/>
        <v>13</v>
      </c>
      <c r="AU2968" s="2">
        <f t="shared" si="884"/>
        <v>3</v>
      </c>
      <c r="AV2968" s="6">
        <f t="shared" si="906"/>
        <v>-3</v>
      </c>
      <c r="BG2968" s="6">
        <f t="shared" si="888"/>
        <v>0</v>
      </c>
      <c r="BH2968" s="6">
        <f t="shared" si="879"/>
        <v>0</v>
      </c>
      <c r="BI2968" s="6">
        <f t="shared" si="889"/>
        <v>0</v>
      </c>
      <c r="BJ2968" s="6">
        <f t="shared" si="880"/>
        <v>0</v>
      </c>
      <c r="BK2968" s="6">
        <f t="shared" si="890"/>
        <v>1</v>
      </c>
      <c r="BL2968" s="6">
        <f t="shared" si="891"/>
        <v>1</v>
      </c>
      <c r="BM2968" s="6">
        <f t="shared" si="892"/>
        <v>0</v>
      </c>
      <c r="BN2968" s="6">
        <f t="shared" si="893"/>
        <v>0</v>
      </c>
      <c r="BO2968" s="6">
        <f t="shared" si="894"/>
        <v>1</v>
      </c>
      <c r="BP2968" s="6">
        <f t="shared" si="895"/>
        <v>1</v>
      </c>
      <c r="BQ2968" s="6">
        <f t="shared" si="899"/>
        <v>1</v>
      </c>
      <c r="BR2968" s="6">
        <f t="shared" si="900"/>
        <v>7</v>
      </c>
      <c r="BS2968" s="6">
        <f t="shared" si="902"/>
        <v>1</v>
      </c>
      <c r="BT2968" s="6">
        <f t="shared" si="903"/>
        <v>2</v>
      </c>
      <c r="CT2968" s="6">
        <f t="shared" si="901"/>
        <v>0</v>
      </c>
      <c r="CX2968" s="6" t="str">
        <f t="shared" si="875"/>
        <v>A</v>
      </c>
      <c r="CY2968" s="87">
        <f t="shared" si="876"/>
        <v>3294</v>
      </c>
      <c r="CZ2968" s="87">
        <f t="shared" si="877"/>
        <v>0</v>
      </c>
      <c r="DA2968" s="6" t="str">
        <f t="shared" si="878"/>
        <v>na</v>
      </c>
    </row>
    <row r="2969" spans="1:105" hidden="1" x14ac:dyDescent="0.2">
      <c r="A2969" s="46">
        <v>6708</v>
      </c>
      <c r="B2969" s="46">
        <f t="shared" si="896"/>
        <v>7</v>
      </c>
      <c r="C2969" s="46">
        <f t="shared" si="897"/>
        <v>14</v>
      </c>
      <c r="D2969" s="46">
        <f t="shared" si="898"/>
        <v>9</v>
      </c>
      <c r="E2969" s="85">
        <v>37513</v>
      </c>
      <c r="F2969" s="7" t="s">
        <v>1031</v>
      </c>
      <c r="G2969" s="50" t="s">
        <v>103</v>
      </c>
      <c r="H2969" s="50" t="s">
        <v>307</v>
      </c>
      <c r="I2969" s="50">
        <v>0</v>
      </c>
      <c r="J2969" s="50">
        <v>0</v>
      </c>
      <c r="K2969" s="93" t="s">
        <v>36</v>
      </c>
      <c r="L2969" s="97">
        <v>4102</v>
      </c>
      <c r="M2969" s="92"/>
      <c r="N2969" s="93">
        <v>5</v>
      </c>
      <c r="O2969" s="7">
        <f t="shared" si="911"/>
        <v>8</v>
      </c>
      <c r="P2969" s="7">
        <f>COUNTIF($H$2962:H2969,"=W")</f>
        <v>4</v>
      </c>
      <c r="Q2969" s="7">
        <f>COUNTIF($H$2962:I2969,"=D")</f>
        <v>2</v>
      </c>
      <c r="R2969" s="7">
        <f>COUNTIF($H$2962:J2969,"=L")</f>
        <v>2</v>
      </c>
      <c r="S2969" s="7">
        <f t="shared" si="909"/>
        <v>13</v>
      </c>
      <c r="T2969" s="7">
        <f t="shared" si="910"/>
        <v>10</v>
      </c>
      <c r="U2969" s="7">
        <f t="shared" si="912"/>
        <v>14</v>
      </c>
      <c r="AD2969" s="83">
        <v>0</v>
      </c>
      <c r="AE2969" s="83">
        <v>0</v>
      </c>
      <c r="AF2969" s="5">
        <v>0</v>
      </c>
      <c r="AG2969" s="5">
        <v>0</v>
      </c>
      <c r="AH2969" s="83"/>
      <c r="AI2969" s="83"/>
      <c r="AK2969" s="6">
        <f t="shared" si="907"/>
        <v>14996</v>
      </c>
      <c r="AL2969" s="98">
        <f>AK2969/COUNTIF(G$2962:G2969,"H")</f>
        <v>3749</v>
      </c>
      <c r="AM2969" s="98">
        <f t="shared" si="908"/>
        <v>13506</v>
      </c>
      <c r="AN2969" s="98">
        <f>AM2969/COUNTIF(G$2962:G2969,"A")</f>
        <v>3376.5</v>
      </c>
      <c r="AP2969" s="6">
        <v>17</v>
      </c>
      <c r="AQ2969" s="6">
        <v>14</v>
      </c>
      <c r="AR2969" s="6">
        <v>14</v>
      </c>
      <c r="AS2969" s="6">
        <v>3</v>
      </c>
      <c r="AT2969" s="70">
        <f t="shared" si="883"/>
        <v>14</v>
      </c>
      <c r="AU2969" s="2">
        <f t="shared" si="884"/>
        <v>5</v>
      </c>
      <c r="AV2969" s="6">
        <f t="shared" ref="AV2969:AV2974" si="913">AR2969-AT2969</f>
        <v>0</v>
      </c>
      <c r="BG2969" s="6">
        <f t="shared" si="888"/>
        <v>0</v>
      </c>
      <c r="BH2969" s="6">
        <f t="shared" si="879"/>
        <v>0</v>
      </c>
      <c r="BI2969" s="6">
        <f t="shared" si="889"/>
        <v>1</v>
      </c>
      <c r="BJ2969" s="6">
        <f t="shared" si="880"/>
        <v>1</v>
      </c>
      <c r="BK2969" s="6">
        <f t="shared" si="890"/>
        <v>0</v>
      </c>
      <c r="BL2969" s="6">
        <f t="shared" si="891"/>
        <v>0</v>
      </c>
      <c r="BM2969" s="6">
        <f t="shared" si="892"/>
        <v>1</v>
      </c>
      <c r="BN2969" s="6">
        <f t="shared" si="893"/>
        <v>1</v>
      </c>
      <c r="BO2969" s="6">
        <f t="shared" si="894"/>
        <v>1</v>
      </c>
      <c r="BP2969" s="6">
        <f t="shared" si="895"/>
        <v>2</v>
      </c>
      <c r="BQ2969" s="6">
        <f t="shared" si="899"/>
        <v>0</v>
      </c>
      <c r="BR2969" s="6">
        <f t="shared" si="900"/>
        <v>0</v>
      </c>
      <c r="BS2969" s="6">
        <f t="shared" si="902"/>
        <v>0</v>
      </c>
      <c r="BT2969" s="6">
        <f t="shared" si="903"/>
        <v>0</v>
      </c>
      <c r="CT2969" s="6">
        <f t="shared" si="901"/>
        <v>0</v>
      </c>
      <c r="CX2969" s="6" t="str">
        <f t="shared" si="875"/>
        <v>H</v>
      </c>
      <c r="CY2969" s="87">
        <f t="shared" si="876"/>
        <v>4102</v>
      </c>
      <c r="CZ2969" s="87">
        <f t="shared" si="877"/>
        <v>0</v>
      </c>
      <c r="DA2969" s="6">
        <f t="shared" si="878"/>
        <v>4102</v>
      </c>
    </row>
    <row r="2970" spans="1:105" hidden="1" x14ac:dyDescent="0.2">
      <c r="A2970" s="46">
        <v>6709</v>
      </c>
      <c r="B2970" s="46">
        <f t="shared" si="896"/>
        <v>3</v>
      </c>
      <c r="C2970" s="46">
        <f t="shared" si="897"/>
        <v>17</v>
      </c>
      <c r="D2970" s="46">
        <f t="shared" si="898"/>
        <v>9</v>
      </c>
      <c r="E2970" s="85">
        <v>37516</v>
      </c>
      <c r="F2970" s="7" t="s">
        <v>3369</v>
      </c>
      <c r="G2970" s="50" t="s">
        <v>103</v>
      </c>
      <c r="H2970" s="50" t="s">
        <v>306</v>
      </c>
      <c r="I2970" s="50">
        <v>1</v>
      </c>
      <c r="J2970" s="50">
        <v>0</v>
      </c>
      <c r="K2970" s="93" t="s">
        <v>36</v>
      </c>
      <c r="L2970" s="97">
        <v>4128</v>
      </c>
      <c r="M2970" s="92" t="s">
        <v>2360</v>
      </c>
      <c r="N2970" s="93">
        <v>3</v>
      </c>
      <c r="O2970" s="7">
        <f t="shared" si="911"/>
        <v>9</v>
      </c>
      <c r="P2970" s="7">
        <f>COUNTIF($H$2962:H2970,"=W")</f>
        <v>5</v>
      </c>
      <c r="Q2970" s="7">
        <f>COUNTIF($H$2962:I2970,"=D")</f>
        <v>2</v>
      </c>
      <c r="R2970" s="7">
        <f>COUNTIF($H$2962:J2970,"=L")</f>
        <v>2</v>
      </c>
      <c r="S2970" s="7">
        <f t="shared" si="909"/>
        <v>14</v>
      </c>
      <c r="T2970" s="7">
        <f t="shared" si="910"/>
        <v>10</v>
      </c>
      <c r="U2970" s="7">
        <f t="shared" si="912"/>
        <v>17</v>
      </c>
      <c r="V2970" s="7">
        <v>3</v>
      </c>
      <c r="W2970" s="7">
        <v>3</v>
      </c>
      <c r="X2970" s="7">
        <v>4</v>
      </c>
      <c r="Y2970" s="7">
        <v>5</v>
      </c>
      <c r="Z2970" s="7">
        <v>6</v>
      </c>
      <c r="AA2970" s="7">
        <v>4</v>
      </c>
      <c r="AB2970" s="7">
        <v>18</v>
      </c>
      <c r="AC2970" s="7">
        <v>17</v>
      </c>
      <c r="AD2970" s="83">
        <v>5</v>
      </c>
      <c r="AE2970" s="83">
        <v>3</v>
      </c>
      <c r="AF2970" s="5">
        <v>0</v>
      </c>
      <c r="AG2970" s="5">
        <v>0</v>
      </c>
      <c r="AH2970" s="83" t="s">
        <v>3557</v>
      </c>
      <c r="AI2970" s="83"/>
      <c r="AK2970" s="6">
        <f t="shared" si="907"/>
        <v>19124</v>
      </c>
      <c r="AL2970" s="98">
        <f>AK2970/COUNTIF(G$2962:G2970,"H")</f>
        <v>3824.8</v>
      </c>
      <c r="AM2970" s="98">
        <f t="shared" si="908"/>
        <v>13506</v>
      </c>
      <c r="AN2970" s="98">
        <f>AM2970/COUNTIF(G$2962:G2970,"A")</f>
        <v>3376.5</v>
      </c>
      <c r="AP2970" s="6">
        <v>20</v>
      </c>
      <c r="AQ2970" s="6">
        <v>17</v>
      </c>
      <c r="AR2970" s="6">
        <v>14</v>
      </c>
      <c r="AS2970" s="6">
        <v>3</v>
      </c>
      <c r="AT2970" s="70">
        <f t="shared" si="883"/>
        <v>17</v>
      </c>
      <c r="AU2970" s="2">
        <f t="shared" si="884"/>
        <v>3</v>
      </c>
      <c r="AV2970" s="6">
        <f t="shared" si="913"/>
        <v>-3</v>
      </c>
      <c r="BG2970" s="6">
        <f t="shared" si="888"/>
        <v>1</v>
      </c>
      <c r="BH2970" s="6">
        <f t="shared" si="879"/>
        <v>1</v>
      </c>
      <c r="BI2970" s="6">
        <f t="shared" si="889"/>
        <v>0</v>
      </c>
      <c r="BJ2970" s="6">
        <f t="shared" si="880"/>
        <v>0</v>
      </c>
      <c r="BK2970" s="6">
        <f t="shared" si="890"/>
        <v>0</v>
      </c>
      <c r="BL2970" s="6">
        <f t="shared" si="891"/>
        <v>0</v>
      </c>
      <c r="BM2970" s="6">
        <f t="shared" si="892"/>
        <v>1</v>
      </c>
      <c r="BN2970" s="6">
        <f t="shared" si="893"/>
        <v>2</v>
      </c>
      <c r="BO2970" s="6">
        <f t="shared" si="894"/>
        <v>0</v>
      </c>
      <c r="BP2970" s="6">
        <f t="shared" si="895"/>
        <v>0</v>
      </c>
      <c r="BQ2970" s="6">
        <f t="shared" si="899"/>
        <v>1</v>
      </c>
      <c r="BR2970" s="6">
        <f t="shared" si="900"/>
        <v>1</v>
      </c>
      <c r="BS2970" s="6">
        <f t="shared" si="902"/>
        <v>0</v>
      </c>
      <c r="BT2970" s="6">
        <f t="shared" si="903"/>
        <v>0</v>
      </c>
      <c r="CT2970" s="6">
        <f t="shared" si="901"/>
        <v>7</v>
      </c>
      <c r="CX2970" s="6" t="str">
        <f t="shared" ref="CX2970:CX3033" si="914">G2970</f>
        <v>H</v>
      </c>
      <c r="CY2970" s="87">
        <f t="shared" ref="CY2970:CY3033" si="915">L2970</f>
        <v>4128</v>
      </c>
      <c r="CZ2970" s="87">
        <f t="shared" ref="CZ2970:CZ3033" si="916">AY2970</f>
        <v>0</v>
      </c>
      <c r="DA2970" s="6">
        <f t="shared" ref="DA2970:DA3033" si="917">IF(CX2970="H",CY2970-CZ2970,"na")</f>
        <v>4128</v>
      </c>
    </row>
    <row r="2971" spans="1:105" hidden="1" x14ac:dyDescent="0.2">
      <c r="A2971" s="46">
        <v>6710</v>
      </c>
      <c r="B2971" s="46">
        <f t="shared" si="896"/>
        <v>7</v>
      </c>
      <c r="C2971" s="46">
        <f t="shared" si="897"/>
        <v>21</v>
      </c>
      <c r="D2971" s="46">
        <f t="shared" si="898"/>
        <v>9</v>
      </c>
      <c r="E2971" s="85">
        <v>37520</v>
      </c>
      <c r="F2971" s="7" t="s">
        <v>3440</v>
      </c>
      <c r="G2971" s="50" t="s">
        <v>310</v>
      </c>
      <c r="H2971" s="50" t="s">
        <v>308</v>
      </c>
      <c r="I2971" s="50">
        <v>0</v>
      </c>
      <c r="J2971" s="50">
        <v>3</v>
      </c>
      <c r="K2971" s="93" t="s">
        <v>3298</v>
      </c>
      <c r="L2971" s="97">
        <v>4204</v>
      </c>
      <c r="M2971" s="4" t="s">
        <v>748</v>
      </c>
      <c r="N2971" s="93">
        <v>5</v>
      </c>
      <c r="O2971" s="7">
        <f t="shared" si="911"/>
        <v>10</v>
      </c>
      <c r="P2971" s="7">
        <f>COUNTIF($H$2962:H2971,"=W")</f>
        <v>5</v>
      </c>
      <c r="Q2971" s="7">
        <f>COUNTIF($H$2962:I2971,"=D")</f>
        <v>2</v>
      </c>
      <c r="R2971" s="7">
        <f>COUNTIF($H$2962:J2971,"=L")</f>
        <v>3</v>
      </c>
      <c r="S2971" s="7">
        <f t="shared" si="909"/>
        <v>14</v>
      </c>
      <c r="T2971" s="7">
        <f t="shared" si="910"/>
        <v>13</v>
      </c>
      <c r="U2971" s="7">
        <f t="shared" si="912"/>
        <v>17</v>
      </c>
      <c r="AD2971" s="83">
        <v>1</v>
      </c>
      <c r="AE2971" s="83">
        <v>2</v>
      </c>
      <c r="AF2971" s="5">
        <v>0</v>
      </c>
      <c r="AG2971" s="5">
        <v>0</v>
      </c>
      <c r="AH2971" s="83" t="s">
        <v>749</v>
      </c>
      <c r="AI2971" s="83"/>
      <c r="AK2971" s="6">
        <f t="shared" si="907"/>
        <v>19124</v>
      </c>
      <c r="AL2971" s="98">
        <f>AK2971/COUNTIF(G$2962:G2971,"H")</f>
        <v>3824.8</v>
      </c>
      <c r="AM2971" s="98">
        <f t="shared" si="908"/>
        <v>17710</v>
      </c>
      <c r="AN2971" s="98">
        <f>AM2971/COUNTIF(G$2962:G2971,"A")</f>
        <v>3542</v>
      </c>
      <c r="AP2971" s="6">
        <v>21</v>
      </c>
      <c r="AQ2971" s="6">
        <v>18</v>
      </c>
      <c r="AR2971" s="6">
        <v>15</v>
      </c>
      <c r="AS2971" s="6">
        <v>6</v>
      </c>
      <c r="AT2971" s="70">
        <f t="shared" si="883"/>
        <v>17</v>
      </c>
      <c r="AU2971" s="2">
        <f t="shared" si="884"/>
        <v>5</v>
      </c>
      <c r="AV2971" s="6">
        <f t="shared" si="913"/>
        <v>-2</v>
      </c>
      <c r="BG2971" s="6">
        <f t="shared" si="888"/>
        <v>0</v>
      </c>
      <c r="BH2971" s="6">
        <f t="shared" ref="BH2971:BH3034" si="918">IF(H2971="W",BH2970+1,0)</f>
        <v>0</v>
      </c>
      <c r="BI2971" s="6">
        <f t="shared" si="889"/>
        <v>0</v>
      </c>
      <c r="BJ2971" s="6">
        <f t="shared" ref="BJ2971:BJ3034" si="919">IF(H2971="D",BJ2970+1,0)</f>
        <v>0</v>
      </c>
      <c r="BK2971" s="6">
        <f t="shared" si="890"/>
        <v>1</v>
      </c>
      <c r="BL2971" s="6">
        <f t="shared" si="891"/>
        <v>1</v>
      </c>
      <c r="BM2971" s="6">
        <f t="shared" si="892"/>
        <v>0</v>
      </c>
      <c r="BN2971" s="6">
        <f t="shared" si="893"/>
        <v>0</v>
      </c>
      <c r="BO2971" s="6">
        <f t="shared" si="894"/>
        <v>1</v>
      </c>
      <c r="BP2971" s="6">
        <f t="shared" si="895"/>
        <v>1</v>
      </c>
      <c r="BQ2971" s="6">
        <f t="shared" si="899"/>
        <v>0</v>
      </c>
      <c r="BR2971" s="6">
        <f t="shared" si="900"/>
        <v>0</v>
      </c>
      <c r="BS2971" s="6">
        <f t="shared" si="902"/>
        <v>1</v>
      </c>
      <c r="BT2971" s="6">
        <f t="shared" si="903"/>
        <v>1</v>
      </c>
      <c r="CT2971" s="6">
        <f t="shared" si="901"/>
        <v>0</v>
      </c>
      <c r="CX2971" s="6" t="str">
        <f t="shared" si="914"/>
        <v>A</v>
      </c>
      <c r="CY2971" s="87">
        <f t="shared" si="915"/>
        <v>4204</v>
      </c>
      <c r="CZ2971" s="87">
        <f t="shared" si="916"/>
        <v>0</v>
      </c>
      <c r="DA2971" s="6" t="str">
        <f t="shared" si="917"/>
        <v>na</v>
      </c>
    </row>
    <row r="2972" spans="1:105" hidden="1" x14ac:dyDescent="0.2">
      <c r="A2972" s="46">
        <v>6711</v>
      </c>
      <c r="B2972" s="46">
        <f t="shared" si="896"/>
        <v>7</v>
      </c>
      <c r="C2972" s="46">
        <f t="shared" si="897"/>
        <v>28</v>
      </c>
      <c r="D2972" s="46">
        <f t="shared" si="898"/>
        <v>9</v>
      </c>
      <c r="E2972" s="85">
        <v>37527</v>
      </c>
      <c r="F2972" s="7" t="s">
        <v>2400</v>
      </c>
      <c r="G2972" s="50" t="s">
        <v>103</v>
      </c>
      <c r="H2972" s="50" t="s">
        <v>308</v>
      </c>
      <c r="I2972" s="50">
        <v>0</v>
      </c>
      <c r="J2972" s="50">
        <v>1</v>
      </c>
      <c r="K2972" s="93" t="s">
        <v>36</v>
      </c>
      <c r="L2972" s="97">
        <v>3962</v>
      </c>
      <c r="M2972" s="4">
        <v>61</v>
      </c>
      <c r="N2972" s="93">
        <v>9</v>
      </c>
      <c r="O2972" s="7">
        <f t="shared" si="911"/>
        <v>11</v>
      </c>
      <c r="P2972" s="7">
        <f>COUNTIF($H$2962:H2972,"=W")</f>
        <v>5</v>
      </c>
      <c r="Q2972" s="7">
        <f>COUNTIF($H$2962:I2972,"=D")</f>
        <v>2</v>
      </c>
      <c r="R2972" s="7">
        <f>COUNTIF($H$2962:J2972,"=L")</f>
        <v>4</v>
      </c>
      <c r="S2972" s="7">
        <f t="shared" si="909"/>
        <v>14</v>
      </c>
      <c r="T2972" s="7">
        <f t="shared" si="910"/>
        <v>14</v>
      </c>
      <c r="U2972" s="7">
        <f t="shared" si="912"/>
        <v>17</v>
      </c>
      <c r="AD2972" s="83">
        <v>0</v>
      </c>
      <c r="AE2972" s="83">
        <v>0</v>
      </c>
      <c r="AF2972" s="5">
        <v>0</v>
      </c>
      <c r="AG2972" s="5">
        <v>0</v>
      </c>
      <c r="AH2972" s="83"/>
      <c r="AI2972" s="83"/>
      <c r="AK2972" s="6">
        <f t="shared" si="907"/>
        <v>23086</v>
      </c>
      <c r="AL2972" s="98">
        <f>AK2972/COUNTIF(G$2962:G2972,"H")</f>
        <v>3847.6666666666665</v>
      </c>
      <c r="AM2972" s="98">
        <f t="shared" si="908"/>
        <v>17710</v>
      </c>
      <c r="AN2972" s="98">
        <f>AM2972/COUNTIF(G$2962:G2972,"A")</f>
        <v>3542</v>
      </c>
      <c r="AP2972" s="6">
        <v>21</v>
      </c>
      <c r="AQ2972" s="6">
        <v>21</v>
      </c>
      <c r="AR2972" s="6">
        <v>18</v>
      </c>
      <c r="AS2972" s="6">
        <v>6</v>
      </c>
      <c r="AT2972" s="70">
        <f t="shared" si="883"/>
        <v>17</v>
      </c>
      <c r="AU2972" s="2">
        <f t="shared" si="884"/>
        <v>9</v>
      </c>
      <c r="AV2972" s="6">
        <f t="shared" si="913"/>
        <v>1</v>
      </c>
      <c r="BG2972" s="6">
        <f t="shared" si="888"/>
        <v>0</v>
      </c>
      <c r="BH2972" s="6">
        <f t="shared" si="918"/>
        <v>0</v>
      </c>
      <c r="BI2972" s="6">
        <f t="shared" si="889"/>
        <v>0</v>
      </c>
      <c r="BJ2972" s="6">
        <f t="shared" si="919"/>
        <v>0</v>
      </c>
      <c r="BK2972" s="6">
        <f t="shared" si="890"/>
        <v>1</v>
      </c>
      <c r="BL2972" s="6">
        <f t="shared" si="891"/>
        <v>2</v>
      </c>
      <c r="BM2972" s="6">
        <f t="shared" si="892"/>
        <v>0</v>
      </c>
      <c r="BN2972" s="6">
        <f t="shared" si="893"/>
        <v>0</v>
      </c>
      <c r="BO2972" s="6">
        <f t="shared" si="894"/>
        <v>1</v>
      </c>
      <c r="BP2972" s="6">
        <f t="shared" si="895"/>
        <v>2</v>
      </c>
      <c r="BQ2972" s="6">
        <f t="shared" si="899"/>
        <v>0</v>
      </c>
      <c r="BR2972" s="6">
        <f t="shared" si="900"/>
        <v>0</v>
      </c>
      <c r="BS2972" s="6">
        <f t="shared" si="902"/>
        <v>1</v>
      </c>
      <c r="BT2972" s="6">
        <f t="shared" si="903"/>
        <v>2</v>
      </c>
      <c r="CT2972" s="6">
        <f t="shared" si="901"/>
        <v>0</v>
      </c>
      <c r="CX2972" s="6" t="str">
        <f t="shared" si="914"/>
        <v>H</v>
      </c>
      <c r="CY2972" s="87">
        <f t="shared" si="915"/>
        <v>3962</v>
      </c>
      <c r="CZ2972" s="87">
        <f t="shared" si="916"/>
        <v>0</v>
      </c>
      <c r="DA2972" s="6">
        <f t="shared" si="917"/>
        <v>3962</v>
      </c>
    </row>
    <row r="2973" spans="1:105" hidden="1" x14ac:dyDescent="0.2">
      <c r="A2973" s="46">
        <v>6712</v>
      </c>
      <c r="B2973" s="46">
        <f t="shared" si="896"/>
        <v>7</v>
      </c>
      <c r="C2973" s="46">
        <f t="shared" si="897"/>
        <v>5</v>
      </c>
      <c r="D2973" s="46">
        <f t="shared" si="898"/>
        <v>10</v>
      </c>
      <c r="E2973" s="85">
        <v>37534</v>
      </c>
      <c r="F2973" s="7" t="s">
        <v>2245</v>
      </c>
      <c r="G2973" s="50" t="s">
        <v>310</v>
      </c>
      <c r="H2973" s="50" t="s">
        <v>306</v>
      </c>
      <c r="I2973" s="50">
        <v>1</v>
      </c>
      <c r="J2973" s="50">
        <v>0</v>
      </c>
      <c r="K2973" s="93" t="s">
        <v>1296</v>
      </c>
      <c r="L2973" s="97">
        <v>3187</v>
      </c>
      <c r="M2973" s="92" t="s">
        <v>747</v>
      </c>
      <c r="N2973" s="93">
        <v>7</v>
      </c>
      <c r="O2973" s="7">
        <f t="shared" si="911"/>
        <v>12</v>
      </c>
      <c r="P2973" s="7">
        <f>COUNTIF($H$2962:H2973,"=W")</f>
        <v>6</v>
      </c>
      <c r="Q2973" s="7">
        <f>COUNTIF($H$2962:I2973,"=D")</f>
        <v>2</v>
      </c>
      <c r="R2973" s="7">
        <f>COUNTIF($H$2962:J2973,"=L")</f>
        <v>4</v>
      </c>
      <c r="S2973" s="7">
        <f t="shared" si="909"/>
        <v>15</v>
      </c>
      <c r="T2973" s="7">
        <f t="shared" si="910"/>
        <v>14</v>
      </c>
      <c r="U2973" s="7">
        <f t="shared" si="912"/>
        <v>20</v>
      </c>
      <c r="AD2973" s="83">
        <v>2</v>
      </c>
      <c r="AE2973" s="83">
        <v>1</v>
      </c>
      <c r="AF2973" s="5">
        <v>0</v>
      </c>
      <c r="AG2973" s="5">
        <v>0</v>
      </c>
      <c r="AH2973" s="83" t="s">
        <v>457</v>
      </c>
      <c r="AI2973" s="83"/>
      <c r="AK2973" s="6">
        <f t="shared" si="907"/>
        <v>23086</v>
      </c>
      <c r="AL2973" s="98">
        <f>AK2973/COUNTIF(G$2962:G2973,"H")</f>
        <v>3847.6666666666665</v>
      </c>
      <c r="AM2973" s="98">
        <f t="shared" si="908"/>
        <v>20897</v>
      </c>
      <c r="AN2973" s="98">
        <f>AM2973/COUNTIF(G$2962:G2973,"A")</f>
        <v>3482.8333333333335</v>
      </c>
      <c r="AP2973" s="6">
        <v>24</v>
      </c>
      <c r="AQ2973" s="6">
        <v>22</v>
      </c>
      <c r="AR2973" s="6">
        <v>20</v>
      </c>
      <c r="AS2973" s="6">
        <v>6</v>
      </c>
      <c r="AT2973" s="70">
        <f t="shared" si="883"/>
        <v>20</v>
      </c>
      <c r="AU2973" s="2">
        <f t="shared" si="884"/>
        <v>7</v>
      </c>
      <c r="AV2973" s="6">
        <f t="shared" si="913"/>
        <v>0</v>
      </c>
      <c r="BG2973" s="6">
        <f t="shared" si="888"/>
        <v>1</v>
      </c>
      <c r="BH2973" s="6">
        <f t="shared" si="918"/>
        <v>1</v>
      </c>
      <c r="BI2973" s="6">
        <f t="shared" si="889"/>
        <v>0</v>
      </c>
      <c r="BJ2973" s="6">
        <f t="shared" si="919"/>
        <v>0</v>
      </c>
      <c r="BK2973" s="6">
        <f t="shared" si="890"/>
        <v>0</v>
      </c>
      <c r="BL2973" s="6">
        <f t="shared" si="891"/>
        <v>0</v>
      </c>
      <c r="BM2973" s="6">
        <f t="shared" si="892"/>
        <v>1</v>
      </c>
      <c r="BN2973" s="6">
        <f t="shared" si="893"/>
        <v>1</v>
      </c>
      <c r="BO2973" s="6">
        <f t="shared" si="894"/>
        <v>0</v>
      </c>
      <c r="BP2973" s="6">
        <f t="shared" si="895"/>
        <v>0</v>
      </c>
      <c r="BQ2973" s="6">
        <f t="shared" si="899"/>
        <v>1</v>
      </c>
      <c r="BR2973" s="6">
        <f t="shared" si="900"/>
        <v>1</v>
      </c>
      <c r="BS2973" s="6">
        <f t="shared" si="902"/>
        <v>0</v>
      </c>
      <c r="BT2973" s="6">
        <f t="shared" si="903"/>
        <v>0</v>
      </c>
      <c r="CT2973" s="6">
        <f t="shared" si="901"/>
        <v>0</v>
      </c>
      <c r="CX2973" s="6" t="str">
        <f t="shared" si="914"/>
        <v>A</v>
      </c>
      <c r="CY2973" s="87">
        <f t="shared" si="915"/>
        <v>3187</v>
      </c>
      <c r="CZ2973" s="87">
        <f t="shared" si="916"/>
        <v>0</v>
      </c>
      <c r="DA2973" s="6" t="str">
        <f t="shared" si="917"/>
        <v>na</v>
      </c>
    </row>
    <row r="2974" spans="1:105" hidden="1" x14ac:dyDescent="0.2">
      <c r="A2974" s="46">
        <v>6713</v>
      </c>
      <c r="B2974" s="46">
        <f t="shared" si="896"/>
        <v>7</v>
      </c>
      <c r="C2974" s="46">
        <f t="shared" si="897"/>
        <v>12</v>
      </c>
      <c r="D2974" s="46">
        <f t="shared" si="898"/>
        <v>10</v>
      </c>
      <c r="E2974" s="85">
        <v>37541</v>
      </c>
      <c r="F2974" s="7" t="s">
        <v>537</v>
      </c>
      <c r="G2974" s="50" t="s">
        <v>310</v>
      </c>
      <c r="H2974" s="50" t="s">
        <v>308</v>
      </c>
      <c r="I2974" s="50">
        <v>0</v>
      </c>
      <c r="J2974" s="50">
        <v>1</v>
      </c>
      <c r="K2974" s="93" t="s">
        <v>36</v>
      </c>
      <c r="L2974" s="97">
        <v>4411</v>
      </c>
      <c r="M2974" s="4">
        <v>93</v>
      </c>
      <c r="N2974" s="93">
        <v>10</v>
      </c>
      <c r="O2974" s="7">
        <f t="shared" si="911"/>
        <v>13</v>
      </c>
      <c r="P2974" s="7">
        <f>COUNTIF($H$2962:H2974,"=W")</f>
        <v>6</v>
      </c>
      <c r="Q2974" s="7">
        <f>COUNTIF($H$2962:I2974,"=D")</f>
        <v>2</v>
      </c>
      <c r="R2974" s="7">
        <f>COUNTIF($H$2962:J2974,"=L")</f>
        <v>5</v>
      </c>
      <c r="S2974" s="7">
        <f t="shared" si="909"/>
        <v>15</v>
      </c>
      <c r="T2974" s="7">
        <f t="shared" si="910"/>
        <v>15</v>
      </c>
      <c r="U2974" s="7">
        <f t="shared" si="912"/>
        <v>20</v>
      </c>
      <c r="AD2974" s="83">
        <v>0</v>
      </c>
      <c r="AE2974" s="83">
        <v>0</v>
      </c>
      <c r="AF2974" s="5">
        <v>0</v>
      </c>
      <c r="AG2974" s="5">
        <v>0</v>
      </c>
      <c r="AH2974" s="83"/>
      <c r="AI2974" s="83"/>
      <c r="AK2974" s="6">
        <f t="shared" si="907"/>
        <v>23086</v>
      </c>
      <c r="AL2974" s="98">
        <f>AK2974/COUNTIF(G$2962:G2974,"H")</f>
        <v>3847.6666666666665</v>
      </c>
      <c r="AM2974" s="98">
        <f t="shared" si="908"/>
        <v>25308</v>
      </c>
      <c r="AN2974" s="98">
        <f>AM2974/COUNTIF(G$2962:G2974,"A")</f>
        <v>3615.4285714285716</v>
      </c>
      <c r="AP2974" s="6">
        <v>24</v>
      </c>
      <c r="AQ2974" s="6">
        <v>23</v>
      </c>
      <c r="AR2974" s="6">
        <v>21</v>
      </c>
      <c r="AS2974" s="6">
        <v>8</v>
      </c>
      <c r="AT2974" s="70">
        <f t="shared" si="883"/>
        <v>20</v>
      </c>
      <c r="AU2974" s="2">
        <f t="shared" si="884"/>
        <v>10</v>
      </c>
      <c r="AV2974" s="6">
        <f t="shared" si="913"/>
        <v>1</v>
      </c>
      <c r="BG2974" s="6">
        <f t="shared" si="888"/>
        <v>0</v>
      </c>
      <c r="BH2974" s="6">
        <f t="shared" si="918"/>
        <v>0</v>
      </c>
      <c r="BI2974" s="6">
        <f t="shared" si="889"/>
        <v>0</v>
      </c>
      <c r="BJ2974" s="6">
        <f t="shared" si="919"/>
        <v>0</v>
      </c>
      <c r="BK2974" s="6">
        <f t="shared" si="890"/>
        <v>1</v>
      </c>
      <c r="BL2974" s="6">
        <f t="shared" si="891"/>
        <v>1</v>
      </c>
      <c r="BM2974" s="6">
        <f t="shared" si="892"/>
        <v>0</v>
      </c>
      <c r="BN2974" s="6">
        <f t="shared" si="893"/>
        <v>0</v>
      </c>
      <c r="BO2974" s="6">
        <f t="shared" si="894"/>
        <v>1</v>
      </c>
      <c r="BP2974" s="6">
        <f t="shared" si="895"/>
        <v>1</v>
      </c>
      <c r="BQ2974" s="6">
        <f t="shared" si="899"/>
        <v>0</v>
      </c>
      <c r="BR2974" s="6">
        <f t="shared" si="900"/>
        <v>0</v>
      </c>
      <c r="BS2974" s="6">
        <f t="shared" si="902"/>
        <v>1</v>
      </c>
      <c r="BT2974" s="6">
        <f t="shared" si="903"/>
        <v>1</v>
      </c>
      <c r="CT2974" s="6">
        <f t="shared" si="901"/>
        <v>0</v>
      </c>
      <c r="CX2974" s="6" t="str">
        <f t="shared" si="914"/>
        <v>A</v>
      </c>
      <c r="CY2974" s="87">
        <f t="shared" si="915"/>
        <v>4411</v>
      </c>
      <c r="CZ2974" s="87">
        <f t="shared" si="916"/>
        <v>0</v>
      </c>
      <c r="DA2974" s="6" t="str">
        <f t="shared" si="917"/>
        <v>na</v>
      </c>
    </row>
    <row r="2975" spans="1:105" hidden="1" x14ac:dyDescent="0.2">
      <c r="A2975" s="46">
        <v>6714</v>
      </c>
      <c r="B2975" s="46">
        <f t="shared" si="896"/>
        <v>7</v>
      </c>
      <c r="C2975" s="46">
        <f t="shared" si="897"/>
        <v>19</v>
      </c>
      <c r="D2975" s="46">
        <f t="shared" si="898"/>
        <v>10</v>
      </c>
      <c r="E2975" s="85">
        <v>37548</v>
      </c>
      <c r="F2975" s="7" t="s">
        <v>1763</v>
      </c>
      <c r="G2975" s="50" t="s">
        <v>103</v>
      </c>
      <c r="H2975" s="50" t="s">
        <v>307</v>
      </c>
      <c r="I2975" s="50">
        <v>2</v>
      </c>
      <c r="J2975" s="50">
        <v>2</v>
      </c>
      <c r="K2975" s="93" t="s">
        <v>1313</v>
      </c>
      <c r="L2975" s="97">
        <v>3616</v>
      </c>
      <c r="M2975" s="92" t="s">
        <v>4256</v>
      </c>
      <c r="N2975" s="93">
        <v>12</v>
      </c>
      <c r="O2975" s="7">
        <f t="shared" ref="O2975:O2980" si="920">SUM(P2975:R2975)</f>
        <v>14</v>
      </c>
      <c r="P2975" s="7">
        <f>COUNTIF($H$2962:H2975,"=W")</f>
        <v>6</v>
      </c>
      <c r="Q2975" s="7">
        <f>COUNTIF($H$2962:I2975,"=D")</f>
        <v>3</v>
      </c>
      <c r="R2975" s="7">
        <f>COUNTIF($H$2962:J2975,"=L")</f>
        <v>5</v>
      </c>
      <c r="S2975" s="7">
        <f t="shared" si="909"/>
        <v>17</v>
      </c>
      <c r="T2975" s="7">
        <f t="shared" si="910"/>
        <v>17</v>
      </c>
      <c r="U2975" s="7">
        <f t="shared" ref="U2975:U2980" si="921">P2975*3+Q2975</f>
        <v>21</v>
      </c>
      <c r="AD2975" s="83">
        <v>1</v>
      </c>
      <c r="AE2975" s="83">
        <v>3</v>
      </c>
      <c r="AF2975" s="5">
        <v>0</v>
      </c>
      <c r="AG2975" s="5">
        <v>0</v>
      </c>
      <c r="AH2975" s="83" t="s">
        <v>914</v>
      </c>
      <c r="AI2975" s="83"/>
      <c r="AK2975" s="6">
        <f t="shared" si="907"/>
        <v>26702</v>
      </c>
      <c r="AL2975" s="98">
        <f>AK2975/COUNTIF(G$2962:G2975,"H")</f>
        <v>3814.5714285714284</v>
      </c>
      <c r="AM2975" s="98">
        <f t="shared" si="908"/>
        <v>25308</v>
      </c>
      <c r="AN2975" s="98">
        <f>AM2975/COUNTIF(G$2962:G2975,"A")</f>
        <v>3615.4285714285716</v>
      </c>
      <c r="AP2975" s="6">
        <v>27</v>
      </c>
      <c r="AQ2975" s="6">
        <v>24</v>
      </c>
      <c r="AR2975" s="6">
        <v>22</v>
      </c>
      <c r="AS2975" s="6">
        <v>11</v>
      </c>
      <c r="AT2975" s="70">
        <f t="shared" si="883"/>
        <v>21</v>
      </c>
      <c r="AU2975" s="2">
        <f t="shared" si="884"/>
        <v>12</v>
      </c>
      <c r="AV2975" s="6">
        <f t="shared" ref="AV2975:AV2980" si="922">AR2975-AT2975</f>
        <v>1</v>
      </c>
      <c r="BG2975" s="6">
        <f t="shared" si="888"/>
        <v>0</v>
      </c>
      <c r="BH2975" s="6">
        <f t="shared" si="918"/>
        <v>0</v>
      </c>
      <c r="BI2975" s="6">
        <f t="shared" si="889"/>
        <v>1</v>
      </c>
      <c r="BJ2975" s="6">
        <f t="shared" si="919"/>
        <v>1</v>
      </c>
      <c r="BK2975" s="6">
        <f t="shared" si="890"/>
        <v>0</v>
      </c>
      <c r="BL2975" s="6">
        <f t="shared" si="891"/>
        <v>0</v>
      </c>
      <c r="BM2975" s="6">
        <f t="shared" si="892"/>
        <v>1</v>
      </c>
      <c r="BN2975" s="6">
        <f t="shared" si="893"/>
        <v>1</v>
      </c>
      <c r="BO2975" s="6">
        <f t="shared" si="894"/>
        <v>1</v>
      </c>
      <c r="BP2975" s="6">
        <f t="shared" si="895"/>
        <v>2</v>
      </c>
      <c r="BQ2975" s="6">
        <f t="shared" si="899"/>
        <v>1</v>
      </c>
      <c r="BR2975" s="6">
        <f t="shared" si="900"/>
        <v>1</v>
      </c>
      <c r="BS2975" s="6">
        <f t="shared" si="902"/>
        <v>1</v>
      </c>
      <c r="BT2975" s="6">
        <f t="shared" si="903"/>
        <v>2</v>
      </c>
      <c r="CT2975" s="6">
        <f t="shared" si="901"/>
        <v>0</v>
      </c>
      <c r="CX2975" s="6" t="str">
        <f t="shared" si="914"/>
        <v>H</v>
      </c>
      <c r="CY2975" s="87">
        <f t="shared" si="915"/>
        <v>3616</v>
      </c>
      <c r="CZ2975" s="87">
        <f t="shared" si="916"/>
        <v>0</v>
      </c>
      <c r="DA2975" s="6">
        <f t="shared" si="917"/>
        <v>3616</v>
      </c>
    </row>
    <row r="2976" spans="1:105" hidden="1" x14ac:dyDescent="0.2">
      <c r="A2976" s="46">
        <v>6715</v>
      </c>
      <c r="B2976" s="46">
        <f t="shared" si="896"/>
        <v>7</v>
      </c>
      <c r="C2976" s="46">
        <f t="shared" si="897"/>
        <v>26</v>
      </c>
      <c r="D2976" s="46">
        <f t="shared" si="898"/>
        <v>10</v>
      </c>
      <c r="E2976" s="85">
        <v>37555</v>
      </c>
      <c r="F2976" s="7" t="s">
        <v>1743</v>
      </c>
      <c r="G2976" s="50" t="s">
        <v>310</v>
      </c>
      <c r="H2976" s="50" t="s">
        <v>308</v>
      </c>
      <c r="I2976" s="50">
        <v>0</v>
      </c>
      <c r="J2976" s="50">
        <v>1</v>
      </c>
      <c r="K2976" s="93" t="s">
        <v>36</v>
      </c>
      <c r="L2976" s="97">
        <v>5755</v>
      </c>
      <c r="M2976" s="4">
        <v>76</v>
      </c>
      <c r="N2976" s="93">
        <v>14</v>
      </c>
      <c r="O2976" s="7">
        <f t="shared" si="920"/>
        <v>15</v>
      </c>
      <c r="P2976" s="7">
        <f>COUNTIF($H$2962:H2976,"=W")</f>
        <v>6</v>
      </c>
      <c r="Q2976" s="7">
        <f>COUNTIF($H$2962:I2976,"=D")</f>
        <v>3</v>
      </c>
      <c r="R2976" s="7">
        <f>COUNTIF($H$2962:J2976,"=L")</f>
        <v>6</v>
      </c>
      <c r="S2976" s="7">
        <f t="shared" si="909"/>
        <v>17</v>
      </c>
      <c r="T2976" s="7">
        <f t="shared" si="910"/>
        <v>18</v>
      </c>
      <c r="U2976" s="7">
        <f t="shared" si="921"/>
        <v>21</v>
      </c>
      <c r="V2976" s="7">
        <v>2</v>
      </c>
      <c r="W2976" s="7">
        <v>5</v>
      </c>
      <c r="X2976" s="7">
        <v>4</v>
      </c>
      <c r="Y2976" s="7">
        <v>6</v>
      </c>
      <c r="Z2976" s="7">
        <v>4</v>
      </c>
      <c r="AA2976" s="7">
        <v>6</v>
      </c>
      <c r="AB2976" s="7">
        <v>8</v>
      </c>
      <c r="AC2976" s="7">
        <v>9</v>
      </c>
      <c r="AD2976" s="83">
        <v>1</v>
      </c>
      <c r="AE2976" s="83">
        <v>0</v>
      </c>
      <c r="AF2976" s="5">
        <v>0</v>
      </c>
      <c r="AG2976" s="5">
        <v>0</v>
      </c>
      <c r="AH2976" s="83" t="s">
        <v>683</v>
      </c>
      <c r="AI2976" s="83"/>
      <c r="AK2976" s="6">
        <f t="shared" si="907"/>
        <v>26702</v>
      </c>
      <c r="AL2976" s="98">
        <f>AK2976/COUNTIF(G$2962:G2976,"H")</f>
        <v>3814.5714285714284</v>
      </c>
      <c r="AM2976" s="98">
        <f t="shared" si="908"/>
        <v>31063</v>
      </c>
      <c r="AN2976" s="98">
        <f>AM2976/COUNTIF(G$2962:G2976,"A")</f>
        <v>3882.875</v>
      </c>
      <c r="AP2976" s="6">
        <v>30</v>
      </c>
      <c r="AQ2976" s="6">
        <v>25</v>
      </c>
      <c r="AR2976" s="6">
        <v>23</v>
      </c>
      <c r="AS2976" s="6">
        <v>12</v>
      </c>
      <c r="AT2976" s="70">
        <f t="shared" si="883"/>
        <v>21</v>
      </c>
      <c r="AU2976" s="2">
        <f t="shared" si="884"/>
        <v>14</v>
      </c>
      <c r="AV2976" s="6">
        <f t="shared" si="922"/>
        <v>2</v>
      </c>
      <c r="BG2976" s="6">
        <f t="shared" si="888"/>
        <v>0</v>
      </c>
      <c r="BH2976" s="6">
        <f t="shared" si="918"/>
        <v>0</v>
      </c>
      <c r="BI2976" s="6">
        <f t="shared" si="889"/>
        <v>0</v>
      </c>
      <c r="BJ2976" s="6">
        <f t="shared" si="919"/>
        <v>0</v>
      </c>
      <c r="BK2976" s="6">
        <f t="shared" si="890"/>
        <v>1</v>
      </c>
      <c r="BL2976" s="6">
        <f t="shared" si="891"/>
        <v>1</v>
      </c>
      <c r="BM2976" s="6">
        <f t="shared" si="892"/>
        <v>0</v>
      </c>
      <c r="BN2976" s="6">
        <f t="shared" si="893"/>
        <v>0</v>
      </c>
      <c r="BO2976" s="6">
        <f t="shared" si="894"/>
        <v>1</v>
      </c>
      <c r="BP2976" s="6">
        <f t="shared" si="895"/>
        <v>3</v>
      </c>
      <c r="BQ2976" s="6">
        <f t="shared" si="899"/>
        <v>0</v>
      </c>
      <c r="BR2976" s="6">
        <f t="shared" si="900"/>
        <v>0</v>
      </c>
      <c r="BS2976" s="6">
        <f t="shared" si="902"/>
        <v>1</v>
      </c>
      <c r="BT2976" s="6">
        <f t="shared" si="903"/>
        <v>3</v>
      </c>
      <c r="CT2976" s="6">
        <f t="shared" si="901"/>
        <v>6</v>
      </c>
      <c r="CX2976" s="6" t="str">
        <f t="shared" si="914"/>
        <v>A</v>
      </c>
      <c r="CY2976" s="87">
        <f t="shared" si="915"/>
        <v>5755</v>
      </c>
      <c r="CZ2976" s="87">
        <f t="shared" si="916"/>
        <v>0</v>
      </c>
      <c r="DA2976" s="6" t="str">
        <f t="shared" si="917"/>
        <v>na</v>
      </c>
    </row>
    <row r="2977" spans="1:105" hidden="1" x14ac:dyDescent="0.2">
      <c r="A2977" s="46">
        <v>6716</v>
      </c>
      <c r="B2977" s="46">
        <f t="shared" si="896"/>
        <v>3</v>
      </c>
      <c r="C2977" s="46">
        <f t="shared" si="897"/>
        <v>29</v>
      </c>
      <c r="D2977" s="46">
        <f t="shared" si="898"/>
        <v>10</v>
      </c>
      <c r="E2977" s="85">
        <v>37558</v>
      </c>
      <c r="F2977" s="7" t="s">
        <v>234</v>
      </c>
      <c r="G2977" s="50" t="s">
        <v>103</v>
      </c>
      <c r="H2977" s="50" t="s">
        <v>307</v>
      </c>
      <c r="I2977" s="50">
        <v>1</v>
      </c>
      <c r="J2977" s="50">
        <v>1</v>
      </c>
      <c r="K2977" s="93" t="s">
        <v>3298</v>
      </c>
      <c r="L2977" s="97">
        <v>2970</v>
      </c>
      <c r="M2977" s="4" t="s">
        <v>4257</v>
      </c>
      <c r="N2977" s="93">
        <v>13</v>
      </c>
      <c r="O2977" s="7">
        <f t="shared" si="920"/>
        <v>16</v>
      </c>
      <c r="P2977" s="7">
        <f>COUNTIF($H$2962:H2977,"=W")</f>
        <v>6</v>
      </c>
      <c r="Q2977" s="7">
        <f>COUNTIF($H$2962:I2977,"=D")</f>
        <v>4</v>
      </c>
      <c r="R2977" s="7">
        <f>COUNTIF($H$2962:J2977,"=L")</f>
        <v>6</v>
      </c>
      <c r="S2977" s="7">
        <f t="shared" si="909"/>
        <v>18</v>
      </c>
      <c r="T2977" s="7">
        <f t="shared" si="910"/>
        <v>19</v>
      </c>
      <c r="U2977" s="7">
        <f t="shared" si="921"/>
        <v>22</v>
      </c>
      <c r="AD2977" s="83">
        <v>2</v>
      </c>
      <c r="AE2977" s="83">
        <v>1</v>
      </c>
      <c r="AF2977" s="5">
        <v>0</v>
      </c>
      <c r="AG2977" s="5">
        <v>0</v>
      </c>
      <c r="AH2977" s="83" t="s">
        <v>1155</v>
      </c>
      <c r="AI2977" s="83"/>
      <c r="AK2977" s="6">
        <f t="shared" si="907"/>
        <v>29672</v>
      </c>
      <c r="AL2977" s="98">
        <f>AK2977/COUNTIF(G$2962:G2977,"H")</f>
        <v>3709</v>
      </c>
      <c r="AM2977" s="98">
        <f t="shared" si="908"/>
        <v>31063</v>
      </c>
      <c r="AN2977" s="98">
        <f>AM2977/COUNTIF(G$2962:G2977,"A")</f>
        <v>3882.875</v>
      </c>
      <c r="AP2977" s="6">
        <v>33</v>
      </c>
      <c r="AQ2977" s="6">
        <v>27</v>
      </c>
      <c r="AR2977" s="6">
        <v>24</v>
      </c>
      <c r="AS2977" s="6">
        <v>12</v>
      </c>
      <c r="AT2977" s="70">
        <f t="shared" si="883"/>
        <v>22</v>
      </c>
      <c r="AU2977" s="2">
        <f t="shared" si="884"/>
        <v>13</v>
      </c>
      <c r="AV2977" s="6">
        <f t="shared" si="922"/>
        <v>2</v>
      </c>
      <c r="BG2977" s="6">
        <f t="shared" si="888"/>
        <v>0</v>
      </c>
      <c r="BH2977" s="6">
        <f t="shared" si="918"/>
        <v>0</v>
      </c>
      <c r="BI2977" s="6">
        <f t="shared" si="889"/>
        <v>1</v>
      </c>
      <c r="BJ2977" s="6">
        <f t="shared" si="919"/>
        <v>1</v>
      </c>
      <c r="BK2977" s="6">
        <f t="shared" si="890"/>
        <v>0</v>
      </c>
      <c r="BL2977" s="6">
        <f t="shared" si="891"/>
        <v>0</v>
      </c>
      <c r="BM2977" s="6">
        <f t="shared" si="892"/>
        <v>1</v>
      </c>
      <c r="BN2977" s="6">
        <f t="shared" si="893"/>
        <v>1</v>
      </c>
      <c r="BO2977" s="6">
        <f t="shared" si="894"/>
        <v>1</v>
      </c>
      <c r="BP2977" s="6">
        <f t="shared" si="895"/>
        <v>4</v>
      </c>
      <c r="BQ2977" s="6">
        <f t="shared" si="899"/>
        <v>1</v>
      </c>
      <c r="BR2977" s="6">
        <f t="shared" si="900"/>
        <v>1</v>
      </c>
      <c r="BS2977" s="6">
        <f t="shared" si="902"/>
        <v>1</v>
      </c>
      <c r="BT2977" s="6">
        <f t="shared" si="903"/>
        <v>4</v>
      </c>
      <c r="CT2977" s="6">
        <f t="shared" si="901"/>
        <v>0</v>
      </c>
      <c r="CX2977" s="6" t="str">
        <f t="shared" si="914"/>
        <v>H</v>
      </c>
      <c r="CY2977" s="87">
        <f t="shared" si="915"/>
        <v>2970</v>
      </c>
      <c r="CZ2977" s="87">
        <f t="shared" si="916"/>
        <v>0</v>
      </c>
      <c r="DA2977" s="6">
        <f t="shared" si="917"/>
        <v>2970</v>
      </c>
    </row>
    <row r="2978" spans="1:105" hidden="1" x14ac:dyDescent="0.2">
      <c r="A2978" s="46">
        <v>6717</v>
      </c>
      <c r="B2978" s="46">
        <f t="shared" si="896"/>
        <v>6</v>
      </c>
      <c r="C2978" s="46">
        <f t="shared" si="897"/>
        <v>1</v>
      </c>
      <c r="D2978" s="46">
        <f t="shared" si="898"/>
        <v>11</v>
      </c>
      <c r="E2978" s="85">
        <v>37561</v>
      </c>
      <c r="F2978" s="7" t="s">
        <v>3453</v>
      </c>
      <c r="G2978" s="50" t="s">
        <v>310</v>
      </c>
      <c r="H2978" s="50" t="s">
        <v>307</v>
      </c>
      <c r="I2978" s="50">
        <v>0</v>
      </c>
      <c r="J2978" s="50">
        <v>0</v>
      </c>
      <c r="K2978" s="93" t="s">
        <v>36</v>
      </c>
      <c r="L2978" s="97">
        <v>5789</v>
      </c>
      <c r="M2978" s="4"/>
      <c r="N2978" s="93">
        <v>12</v>
      </c>
      <c r="O2978" s="7">
        <f t="shared" si="920"/>
        <v>17</v>
      </c>
      <c r="P2978" s="7">
        <f>COUNTIF($H$2962:H2978,"=W")</f>
        <v>6</v>
      </c>
      <c r="Q2978" s="7">
        <f>COUNTIF($H$2962:I2978,"=D")</f>
        <v>5</v>
      </c>
      <c r="R2978" s="7">
        <f>COUNTIF($H$2962:J2978,"=L")</f>
        <v>6</v>
      </c>
      <c r="S2978" s="7">
        <f t="shared" si="909"/>
        <v>18</v>
      </c>
      <c r="T2978" s="7">
        <f t="shared" si="910"/>
        <v>19</v>
      </c>
      <c r="U2978" s="7">
        <f t="shared" si="921"/>
        <v>23</v>
      </c>
      <c r="AD2978" s="83">
        <v>5</v>
      </c>
      <c r="AE2978" s="83">
        <v>1</v>
      </c>
      <c r="AF2978" s="5">
        <v>0</v>
      </c>
      <c r="AG2978" s="5">
        <v>0</v>
      </c>
      <c r="AH2978" s="83" t="s">
        <v>3495</v>
      </c>
      <c r="AI2978" s="83"/>
      <c r="AK2978" s="6">
        <f t="shared" si="907"/>
        <v>29672</v>
      </c>
      <c r="AL2978" s="98">
        <f>AK2978/COUNTIF(G$2962:G2978,"H")</f>
        <v>3709</v>
      </c>
      <c r="AM2978" s="98">
        <f t="shared" si="908"/>
        <v>36852</v>
      </c>
      <c r="AN2978" s="98">
        <f>AM2978/COUNTIF(G$2962:G2978,"A")</f>
        <v>4094.6666666666665</v>
      </c>
      <c r="AP2978" s="6">
        <v>34</v>
      </c>
      <c r="AQ2978" s="6">
        <v>27</v>
      </c>
      <c r="AR2978" s="6">
        <v>24</v>
      </c>
      <c r="AS2978" s="6">
        <v>12</v>
      </c>
      <c r="AT2978" s="70">
        <f t="shared" si="883"/>
        <v>23</v>
      </c>
      <c r="AU2978" s="2">
        <f t="shared" si="884"/>
        <v>12</v>
      </c>
      <c r="AV2978" s="6">
        <f t="shared" si="922"/>
        <v>1</v>
      </c>
      <c r="BG2978" s="6">
        <f t="shared" si="888"/>
        <v>0</v>
      </c>
      <c r="BH2978" s="6">
        <f t="shared" si="918"/>
        <v>0</v>
      </c>
      <c r="BI2978" s="6">
        <f t="shared" si="889"/>
        <v>1</v>
      </c>
      <c r="BJ2978" s="6">
        <f t="shared" si="919"/>
        <v>2</v>
      </c>
      <c r="BK2978" s="6">
        <f t="shared" si="890"/>
        <v>0</v>
      </c>
      <c r="BL2978" s="6">
        <f t="shared" si="891"/>
        <v>0</v>
      </c>
      <c r="BM2978" s="6">
        <f t="shared" si="892"/>
        <v>1</v>
      </c>
      <c r="BN2978" s="6">
        <f t="shared" si="893"/>
        <v>2</v>
      </c>
      <c r="BO2978" s="6">
        <f t="shared" si="894"/>
        <v>1</v>
      </c>
      <c r="BP2978" s="6">
        <f t="shared" si="895"/>
        <v>5</v>
      </c>
      <c r="BQ2978" s="6">
        <f t="shared" si="899"/>
        <v>0</v>
      </c>
      <c r="BR2978" s="6">
        <f t="shared" si="900"/>
        <v>0</v>
      </c>
      <c r="BS2978" s="6">
        <f t="shared" si="902"/>
        <v>0</v>
      </c>
      <c r="BT2978" s="6">
        <f t="shared" si="903"/>
        <v>0</v>
      </c>
      <c r="CT2978" s="6">
        <f t="shared" si="901"/>
        <v>0</v>
      </c>
      <c r="CX2978" s="6" t="str">
        <f t="shared" si="914"/>
        <v>A</v>
      </c>
      <c r="CY2978" s="87">
        <f t="shared" si="915"/>
        <v>5789</v>
      </c>
      <c r="CZ2978" s="87">
        <f t="shared" si="916"/>
        <v>0</v>
      </c>
      <c r="DA2978" s="6" t="str">
        <f t="shared" si="917"/>
        <v>na</v>
      </c>
    </row>
    <row r="2979" spans="1:105" hidden="1" x14ac:dyDescent="0.2">
      <c r="A2979" s="46">
        <v>6718</v>
      </c>
      <c r="B2979" s="46">
        <f t="shared" si="896"/>
        <v>7</v>
      </c>
      <c r="C2979" s="46">
        <f t="shared" si="897"/>
        <v>9</v>
      </c>
      <c r="D2979" s="46">
        <f t="shared" si="898"/>
        <v>11</v>
      </c>
      <c r="E2979" s="85">
        <v>37569</v>
      </c>
      <c r="F2979" s="7" t="s">
        <v>1501</v>
      </c>
      <c r="G2979" s="50" t="s">
        <v>103</v>
      </c>
      <c r="H2979" s="50" t="s">
        <v>306</v>
      </c>
      <c r="I2979" s="50">
        <v>3</v>
      </c>
      <c r="J2979" s="50">
        <v>2</v>
      </c>
      <c r="K2979" s="93" t="s">
        <v>3337</v>
      </c>
      <c r="L2979" s="97">
        <v>3304</v>
      </c>
      <c r="M2979" s="4" t="s">
        <v>4258</v>
      </c>
      <c r="N2979" s="93">
        <v>12</v>
      </c>
      <c r="O2979" s="7">
        <f t="shared" si="920"/>
        <v>18</v>
      </c>
      <c r="P2979" s="7">
        <f>COUNTIF($H$2962:H2979,"=W")</f>
        <v>7</v>
      </c>
      <c r="Q2979" s="7">
        <f>COUNTIF($H$2962:I2979,"=D")</f>
        <v>5</v>
      </c>
      <c r="R2979" s="7">
        <f>COUNTIF($H$2962:J2979,"=L")</f>
        <v>6</v>
      </c>
      <c r="S2979" s="7">
        <f t="shared" si="909"/>
        <v>21</v>
      </c>
      <c r="T2979" s="7">
        <f t="shared" si="910"/>
        <v>21</v>
      </c>
      <c r="U2979" s="7">
        <f t="shared" si="921"/>
        <v>26</v>
      </c>
      <c r="V2979" s="7">
        <v>4</v>
      </c>
      <c r="W2979" s="7">
        <v>5</v>
      </c>
      <c r="X2979" s="7">
        <v>3</v>
      </c>
      <c r="Y2979" s="7">
        <v>2</v>
      </c>
      <c r="Z2979" s="7">
        <v>11</v>
      </c>
      <c r="AA2979" s="7">
        <v>1</v>
      </c>
      <c r="AB2979" s="7">
        <v>14</v>
      </c>
      <c r="AC2979" s="7">
        <v>11</v>
      </c>
      <c r="AD2979" s="83">
        <v>1</v>
      </c>
      <c r="AE2979" s="83">
        <v>5</v>
      </c>
      <c r="AF2979" s="5">
        <v>0</v>
      </c>
      <c r="AG2979" s="5">
        <v>1</v>
      </c>
      <c r="AH2979" s="83" t="s">
        <v>2990</v>
      </c>
      <c r="AI2979" s="83"/>
      <c r="AK2979" s="6">
        <f t="shared" si="907"/>
        <v>32976</v>
      </c>
      <c r="AL2979" s="98">
        <f>AK2979/COUNTIF(G$2962:G2979,"H")</f>
        <v>3664</v>
      </c>
      <c r="AM2979" s="98">
        <f t="shared" si="908"/>
        <v>36852</v>
      </c>
      <c r="AN2979" s="98">
        <f>AM2979/COUNTIF(G$2962:G2979,"A")</f>
        <v>4094.6666666666665</v>
      </c>
      <c r="AP2979" s="6">
        <v>37</v>
      </c>
      <c r="AQ2979" s="6">
        <v>30</v>
      </c>
      <c r="AR2979" s="6">
        <v>27</v>
      </c>
      <c r="AS2979" s="6">
        <v>15</v>
      </c>
      <c r="AT2979" s="70">
        <f t="shared" si="883"/>
        <v>26</v>
      </c>
      <c r="AU2979" s="2">
        <f t="shared" si="884"/>
        <v>12</v>
      </c>
      <c r="AV2979" s="6">
        <f t="shared" si="922"/>
        <v>1</v>
      </c>
      <c r="BG2979" s="6">
        <f t="shared" si="888"/>
        <v>1</v>
      </c>
      <c r="BH2979" s="6">
        <f t="shared" si="918"/>
        <v>1</v>
      </c>
      <c r="BI2979" s="6">
        <f t="shared" si="889"/>
        <v>0</v>
      </c>
      <c r="BJ2979" s="6">
        <f t="shared" si="919"/>
        <v>0</v>
      </c>
      <c r="BK2979" s="6">
        <f t="shared" si="890"/>
        <v>0</v>
      </c>
      <c r="BL2979" s="6">
        <f t="shared" si="891"/>
        <v>0</v>
      </c>
      <c r="BM2979" s="6">
        <f t="shared" si="892"/>
        <v>1</v>
      </c>
      <c r="BN2979" s="6">
        <f t="shared" si="893"/>
        <v>3</v>
      </c>
      <c r="BO2979" s="6">
        <f t="shared" si="894"/>
        <v>0</v>
      </c>
      <c r="BP2979" s="6">
        <f t="shared" si="895"/>
        <v>0</v>
      </c>
      <c r="BQ2979" s="6">
        <f t="shared" si="899"/>
        <v>1</v>
      </c>
      <c r="BR2979" s="6">
        <f t="shared" si="900"/>
        <v>1</v>
      </c>
      <c r="BS2979" s="6">
        <f t="shared" si="902"/>
        <v>1</v>
      </c>
      <c r="BT2979" s="6">
        <f t="shared" si="903"/>
        <v>1</v>
      </c>
      <c r="CT2979" s="6">
        <f t="shared" si="901"/>
        <v>7</v>
      </c>
      <c r="CX2979" s="6" t="str">
        <f t="shared" si="914"/>
        <v>H</v>
      </c>
      <c r="CY2979" s="87">
        <f t="shared" si="915"/>
        <v>3304</v>
      </c>
      <c r="CZ2979" s="87">
        <f t="shared" si="916"/>
        <v>0</v>
      </c>
      <c r="DA2979" s="6">
        <f t="shared" si="917"/>
        <v>3304</v>
      </c>
    </row>
    <row r="2980" spans="1:105" hidden="1" x14ac:dyDescent="0.2">
      <c r="A2980" s="46">
        <v>6719</v>
      </c>
      <c r="B2980" s="46">
        <f t="shared" si="896"/>
        <v>7</v>
      </c>
      <c r="C2980" s="46">
        <f t="shared" si="897"/>
        <v>23</v>
      </c>
      <c r="D2980" s="46">
        <f t="shared" si="898"/>
        <v>11</v>
      </c>
      <c r="E2980" s="85">
        <v>37583</v>
      </c>
      <c r="F2980" s="7" t="s">
        <v>2348</v>
      </c>
      <c r="G2980" s="50" t="s">
        <v>310</v>
      </c>
      <c r="H2980" s="50" t="s">
        <v>306</v>
      </c>
      <c r="I2980" s="50">
        <v>1</v>
      </c>
      <c r="J2980" s="50">
        <v>0</v>
      </c>
      <c r="K2980" s="93" t="s">
        <v>36</v>
      </c>
      <c r="L2980" s="97">
        <v>3056</v>
      </c>
      <c r="M2980" s="92" t="s">
        <v>1597</v>
      </c>
      <c r="N2980" s="93">
        <v>10</v>
      </c>
      <c r="O2980" s="7">
        <f t="shared" si="920"/>
        <v>19</v>
      </c>
      <c r="P2980" s="7">
        <f>COUNTIF($H$2962:H2980,"=W")</f>
        <v>8</v>
      </c>
      <c r="Q2980" s="7">
        <f>COUNTIF($H$2962:I2980,"=D")</f>
        <v>5</v>
      </c>
      <c r="R2980" s="7">
        <f>COUNTIF($H$2962:J2980,"=L")</f>
        <v>6</v>
      </c>
      <c r="S2980" s="7">
        <f t="shared" si="909"/>
        <v>22</v>
      </c>
      <c r="T2980" s="7">
        <f t="shared" si="910"/>
        <v>21</v>
      </c>
      <c r="U2980" s="7">
        <f t="shared" si="921"/>
        <v>29</v>
      </c>
      <c r="AD2980" s="83">
        <v>0</v>
      </c>
      <c r="AE2980" s="83">
        <v>0</v>
      </c>
      <c r="AF2980" s="5">
        <v>0</v>
      </c>
      <c r="AG2980" s="5">
        <v>0</v>
      </c>
      <c r="AH2980" s="83"/>
      <c r="AI2980" s="83"/>
      <c r="AK2980" s="6">
        <f t="shared" si="907"/>
        <v>32976</v>
      </c>
      <c r="AL2980" s="98">
        <f>AK2980/COUNTIF(G$2962:G2980,"H")</f>
        <v>3664</v>
      </c>
      <c r="AM2980" s="98">
        <f t="shared" si="908"/>
        <v>39908</v>
      </c>
      <c r="AN2980" s="98">
        <f>AM2980/COUNTIF(G$2962:G2980,"A")</f>
        <v>3990.8</v>
      </c>
      <c r="AP2980" s="6">
        <v>40</v>
      </c>
      <c r="AQ2980" s="6">
        <v>33</v>
      </c>
      <c r="AR2980" s="6">
        <v>30</v>
      </c>
      <c r="AS2980" s="6">
        <v>15</v>
      </c>
      <c r="AT2980" s="70">
        <f t="shared" ref="AT2980:AT3043" si="923">U2980</f>
        <v>29</v>
      </c>
      <c r="AU2980" s="2">
        <f t="shared" ref="AU2980:AU3043" si="924">N2980</f>
        <v>10</v>
      </c>
      <c r="AV2980" s="6">
        <f t="shared" si="922"/>
        <v>1</v>
      </c>
      <c r="BG2980" s="6">
        <f t="shared" si="888"/>
        <v>1</v>
      </c>
      <c r="BH2980" s="6">
        <f t="shared" si="918"/>
        <v>2</v>
      </c>
      <c r="BI2980" s="6">
        <f t="shared" si="889"/>
        <v>0</v>
      </c>
      <c r="BJ2980" s="6">
        <f t="shared" si="919"/>
        <v>0</v>
      </c>
      <c r="BK2980" s="6">
        <f t="shared" si="890"/>
        <v>0</v>
      </c>
      <c r="BL2980" s="6">
        <f t="shared" si="891"/>
        <v>0</v>
      </c>
      <c r="BM2980" s="6">
        <f t="shared" si="892"/>
        <v>1</v>
      </c>
      <c r="BN2980" s="6">
        <f t="shared" si="893"/>
        <v>4</v>
      </c>
      <c r="BO2980" s="6">
        <f t="shared" si="894"/>
        <v>0</v>
      </c>
      <c r="BP2980" s="6">
        <f t="shared" si="895"/>
        <v>0</v>
      </c>
      <c r="BQ2980" s="6">
        <f t="shared" si="899"/>
        <v>1</v>
      </c>
      <c r="BR2980" s="6">
        <f t="shared" si="900"/>
        <v>2</v>
      </c>
      <c r="BS2980" s="6">
        <f t="shared" si="902"/>
        <v>0</v>
      </c>
      <c r="BT2980" s="6">
        <f t="shared" si="903"/>
        <v>0</v>
      </c>
      <c r="CT2980" s="6">
        <f t="shared" si="901"/>
        <v>0</v>
      </c>
      <c r="CX2980" s="6" t="str">
        <f t="shared" si="914"/>
        <v>A</v>
      </c>
      <c r="CY2980" s="87">
        <f t="shared" si="915"/>
        <v>3056</v>
      </c>
      <c r="CZ2980" s="87">
        <f t="shared" si="916"/>
        <v>0</v>
      </c>
      <c r="DA2980" s="6" t="str">
        <f t="shared" si="917"/>
        <v>na</v>
      </c>
    </row>
    <row r="2981" spans="1:105" hidden="1" x14ac:dyDescent="0.2">
      <c r="A2981" s="46">
        <v>6720</v>
      </c>
      <c r="B2981" s="46">
        <f t="shared" si="896"/>
        <v>7</v>
      </c>
      <c r="C2981" s="46">
        <f t="shared" si="897"/>
        <v>30</v>
      </c>
      <c r="D2981" s="46">
        <f t="shared" si="898"/>
        <v>11</v>
      </c>
      <c r="E2981" s="85">
        <v>37590</v>
      </c>
      <c r="F2981" s="7" t="s">
        <v>104</v>
      </c>
      <c r="G2981" s="50" t="s">
        <v>103</v>
      </c>
      <c r="H2981" s="50" t="s">
        <v>306</v>
      </c>
      <c r="I2981" s="50">
        <v>2</v>
      </c>
      <c r="J2981" s="50">
        <v>1</v>
      </c>
      <c r="K2981" s="93" t="s">
        <v>1296</v>
      </c>
      <c r="L2981" s="97">
        <v>4335</v>
      </c>
      <c r="M2981" s="92" t="s">
        <v>4259</v>
      </c>
      <c r="N2981" s="93">
        <v>8</v>
      </c>
      <c r="O2981" s="7">
        <f t="shared" ref="O2981:O2987" si="925">SUM(P2981:R2981)</f>
        <v>20</v>
      </c>
      <c r="P2981" s="7">
        <f>COUNTIF($H$2962:H2981,"=W")</f>
        <v>9</v>
      </c>
      <c r="Q2981" s="7">
        <f>COUNTIF($H$2962:I2981,"=D")</f>
        <v>5</v>
      </c>
      <c r="R2981" s="7">
        <f>COUNTIF($H$2962:J2981,"=L")</f>
        <v>6</v>
      </c>
      <c r="S2981" s="7">
        <f t="shared" ref="S2981:T2983" si="926">S2980+I2981</f>
        <v>24</v>
      </c>
      <c r="T2981" s="7">
        <f t="shared" si="926"/>
        <v>22</v>
      </c>
      <c r="U2981" s="7">
        <f t="shared" ref="U2981:U2987" si="927">P2981*3+Q2981</f>
        <v>32</v>
      </c>
      <c r="AF2981" s="5">
        <v>0</v>
      </c>
      <c r="AG2981" s="5">
        <v>0</v>
      </c>
      <c r="AH2981" s="83"/>
      <c r="AI2981" s="83"/>
      <c r="AK2981" s="6">
        <f t="shared" si="907"/>
        <v>37311</v>
      </c>
      <c r="AL2981" s="98">
        <f>AK2981/COUNTIF(G$2962:G2981,"H")</f>
        <v>3731.1</v>
      </c>
      <c r="AM2981" s="98">
        <f t="shared" si="908"/>
        <v>39908</v>
      </c>
      <c r="AN2981" s="98">
        <f>AM2981/COUNTIF(G$2962:G2981,"A")</f>
        <v>3990.8</v>
      </c>
      <c r="AP2981" s="6">
        <v>43</v>
      </c>
      <c r="AQ2981" s="6">
        <v>36</v>
      </c>
      <c r="AR2981" s="6">
        <v>32</v>
      </c>
      <c r="AS2981" s="6">
        <v>15</v>
      </c>
      <c r="AT2981" s="70">
        <f t="shared" si="923"/>
        <v>32</v>
      </c>
      <c r="AU2981" s="2">
        <f t="shared" si="924"/>
        <v>8</v>
      </c>
      <c r="AV2981" s="6">
        <f t="shared" ref="AV2981:AV2987" si="928">AR2981-AT2981</f>
        <v>0</v>
      </c>
      <c r="BG2981" s="6">
        <f t="shared" si="888"/>
        <v>1</v>
      </c>
      <c r="BH2981" s="6">
        <f t="shared" si="918"/>
        <v>3</v>
      </c>
      <c r="BI2981" s="6">
        <f t="shared" si="889"/>
        <v>0</v>
      </c>
      <c r="BJ2981" s="6">
        <f t="shared" si="919"/>
        <v>0</v>
      </c>
      <c r="BK2981" s="6">
        <f t="shared" si="890"/>
        <v>0</v>
      </c>
      <c r="BL2981" s="6">
        <f t="shared" si="891"/>
        <v>0</v>
      </c>
      <c r="BM2981" s="6">
        <f t="shared" si="892"/>
        <v>1</v>
      </c>
      <c r="BN2981" s="6">
        <f t="shared" si="893"/>
        <v>5</v>
      </c>
      <c r="BO2981" s="6">
        <f t="shared" si="894"/>
        <v>0</v>
      </c>
      <c r="BP2981" s="6">
        <f t="shared" si="895"/>
        <v>0</v>
      </c>
      <c r="BQ2981" s="6">
        <f t="shared" si="899"/>
        <v>1</v>
      </c>
      <c r="BR2981" s="6">
        <f t="shared" si="900"/>
        <v>3</v>
      </c>
      <c r="BS2981" s="6">
        <f t="shared" si="902"/>
        <v>1</v>
      </c>
      <c r="BT2981" s="6">
        <f t="shared" si="903"/>
        <v>1</v>
      </c>
      <c r="CT2981" s="6">
        <f t="shared" si="901"/>
        <v>0</v>
      </c>
      <c r="CX2981" s="6" t="str">
        <f t="shared" si="914"/>
        <v>H</v>
      </c>
      <c r="CY2981" s="87">
        <f t="shared" si="915"/>
        <v>4335</v>
      </c>
      <c r="CZ2981" s="87">
        <f t="shared" si="916"/>
        <v>0</v>
      </c>
      <c r="DA2981" s="6">
        <f t="shared" si="917"/>
        <v>4335</v>
      </c>
    </row>
    <row r="2982" spans="1:105" hidden="1" x14ac:dyDescent="0.2">
      <c r="A2982" s="46">
        <v>6721</v>
      </c>
      <c r="B2982" s="46">
        <f t="shared" si="896"/>
        <v>7</v>
      </c>
      <c r="C2982" s="46">
        <f t="shared" si="897"/>
        <v>14</v>
      </c>
      <c r="D2982" s="46">
        <f t="shared" si="898"/>
        <v>12</v>
      </c>
      <c r="E2982" s="85">
        <v>37604</v>
      </c>
      <c r="F2982" s="7" t="s">
        <v>3366</v>
      </c>
      <c r="G2982" s="50" t="s">
        <v>310</v>
      </c>
      <c r="H2982" s="50" t="s">
        <v>306</v>
      </c>
      <c r="I2982" s="50">
        <v>2</v>
      </c>
      <c r="J2982" s="50">
        <v>1</v>
      </c>
      <c r="K2982" s="93" t="s">
        <v>3337</v>
      </c>
      <c r="L2982" s="97">
        <v>2304</v>
      </c>
      <c r="M2982" s="92" t="s">
        <v>4260</v>
      </c>
      <c r="N2982" s="93">
        <v>6</v>
      </c>
      <c r="O2982" s="7">
        <f t="shared" si="925"/>
        <v>21</v>
      </c>
      <c r="P2982" s="7">
        <f>COUNTIF($H$2962:H2982,"=W")</f>
        <v>10</v>
      </c>
      <c r="Q2982" s="7">
        <f>COUNTIF($H$2962:I2982,"=D")</f>
        <v>5</v>
      </c>
      <c r="R2982" s="7">
        <f>COUNTIF($H$2962:J2982,"=L")</f>
        <v>6</v>
      </c>
      <c r="S2982" s="7">
        <f t="shared" si="926"/>
        <v>26</v>
      </c>
      <c r="T2982" s="7">
        <f t="shared" si="926"/>
        <v>23</v>
      </c>
      <c r="U2982" s="7">
        <f t="shared" si="927"/>
        <v>35</v>
      </c>
      <c r="V2982" s="7">
        <v>8</v>
      </c>
      <c r="W2982" s="7">
        <v>6</v>
      </c>
      <c r="X2982" s="7">
        <v>1</v>
      </c>
      <c r="Y2982" s="7">
        <v>5</v>
      </c>
      <c r="Z2982" s="7">
        <v>8</v>
      </c>
      <c r="AA2982" s="7">
        <v>6</v>
      </c>
      <c r="AB2982" s="7">
        <v>12</v>
      </c>
      <c r="AC2982" s="7">
        <v>17</v>
      </c>
      <c r="AD2982" s="83">
        <v>5</v>
      </c>
      <c r="AE2982" s="83">
        <v>4</v>
      </c>
      <c r="AF2982" s="5">
        <v>0</v>
      </c>
      <c r="AG2982" s="5">
        <v>1</v>
      </c>
      <c r="AH2982" s="83" t="s">
        <v>2908</v>
      </c>
      <c r="AI2982" s="83"/>
      <c r="AK2982" s="6">
        <f t="shared" si="907"/>
        <v>37311</v>
      </c>
      <c r="AL2982" s="98">
        <f>AK2982/COUNTIF(G$2962:G2982,"H")</f>
        <v>3731.1</v>
      </c>
      <c r="AM2982" s="98">
        <f t="shared" si="908"/>
        <v>42212</v>
      </c>
      <c r="AN2982" s="98">
        <f>AM2982/COUNTIF(G$2962:G2982,"A")</f>
        <v>3837.4545454545455</v>
      </c>
      <c r="AP2982" s="6">
        <v>43</v>
      </c>
      <c r="AQ2982" s="6">
        <v>37</v>
      </c>
      <c r="AR2982" s="6">
        <v>34</v>
      </c>
      <c r="AS2982" s="6">
        <v>15</v>
      </c>
      <c r="AT2982" s="70">
        <f t="shared" si="923"/>
        <v>35</v>
      </c>
      <c r="AU2982" s="2">
        <f t="shared" si="924"/>
        <v>6</v>
      </c>
      <c r="AV2982" s="6">
        <f t="shared" si="928"/>
        <v>-1</v>
      </c>
      <c r="BG2982" s="6">
        <f t="shared" si="888"/>
        <v>1</v>
      </c>
      <c r="BH2982" s="6">
        <f t="shared" si="918"/>
        <v>4</v>
      </c>
      <c r="BI2982" s="6">
        <f t="shared" si="889"/>
        <v>0</v>
      </c>
      <c r="BJ2982" s="6">
        <f t="shared" si="919"/>
        <v>0</v>
      </c>
      <c r="BK2982" s="6">
        <f t="shared" si="890"/>
        <v>0</v>
      </c>
      <c r="BL2982" s="6">
        <f t="shared" si="891"/>
        <v>0</v>
      </c>
      <c r="BM2982" s="6">
        <f t="shared" si="892"/>
        <v>1</v>
      </c>
      <c r="BN2982" s="6">
        <f t="shared" si="893"/>
        <v>6</v>
      </c>
      <c r="BO2982" s="6">
        <f t="shared" si="894"/>
        <v>0</v>
      </c>
      <c r="BP2982" s="6">
        <f t="shared" si="895"/>
        <v>0</v>
      </c>
      <c r="BQ2982" s="6">
        <f t="shared" si="899"/>
        <v>1</v>
      </c>
      <c r="BR2982" s="6">
        <f t="shared" si="900"/>
        <v>4</v>
      </c>
      <c r="BS2982" s="6">
        <f t="shared" si="902"/>
        <v>1</v>
      </c>
      <c r="BT2982" s="6">
        <f t="shared" si="903"/>
        <v>2</v>
      </c>
      <c r="CT2982" s="6">
        <f t="shared" si="901"/>
        <v>9</v>
      </c>
      <c r="CX2982" s="6" t="str">
        <f t="shared" si="914"/>
        <v>A</v>
      </c>
      <c r="CY2982" s="87">
        <f t="shared" si="915"/>
        <v>2304</v>
      </c>
      <c r="CZ2982" s="87">
        <f t="shared" si="916"/>
        <v>0</v>
      </c>
      <c r="DA2982" s="6" t="str">
        <f t="shared" si="917"/>
        <v>na</v>
      </c>
    </row>
    <row r="2983" spans="1:105" hidden="1" x14ac:dyDescent="0.2">
      <c r="A2983" s="46">
        <v>6722</v>
      </c>
      <c r="B2983" s="46">
        <f t="shared" si="896"/>
        <v>6</v>
      </c>
      <c r="C2983" s="46">
        <f t="shared" si="897"/>
        <v>20</v>
      </c>
      <c r="D2983" s="46">
        <f t="shared" si="898"/>
        <v>12</v>
      </c>
      <c r="E2983" s="85">
        <v>37610</v>
      </c>
      <c r="F2983" s="7" t="s">
        <v>2571</v>
      </c>
      <c r="G2983" s="50" t="s">
        <v>103</v>
      </c>
      <c r="H2983" s="50" t="s">
        <v>307</v>
      </c>
      <c r="I2983" s="50">
        <v>1</v>
      </c>
      <c r="J2983" s="50">
        <v>1</v>
      </c>
      <c r="K2983" s="93" t="s">
        <v>3298</v>
      </c>
      <c r="L2983" s="97">
        <v>3411</v>
      </c>
      <c r="M2983" s="4" t="s">
        <v>4261</v>
      </c>
      <c r="N2983" s="93">
        <v>5</v>
      </c>
      <c r="O2983" s="7">
        <f t="shared" si="925"/>
        <v>22</v>
      </c>
      <c r="P2983" s="7">
        <f>COUNTIF($H$2962:H2983,"=W")</f>
        <v>10</v>
      </c>
      <c r="Q2983" s="7">
        <f>COUNTIF($H$2962:I2983,"=D")</f>
        <v>6</v>
      </c>
      <c r="R2983" s="7">
        <f>COUNTIF($H$2962:J2983,"=L")</f>
        <v>6</v>
      </c>
      <c r="S2983" s="7">
        <f t="shared" si="926"/>
        <v>27</v>
      </c>
      <c r="T2983" s="7">
        <f t="shared" si="926"/>
        <v>24</v>
      </c>
      <c r="U2983" s="7">
        <f t="shared" si="927"/>
        <v>36</v>
      </c>
      <c r="V2983" s="7">
        <v>8</v>
      </c>
      <c r="W2983" s="7">
        <v>2</v>
      </c>
      <c r="X2983" s="7">
        <v>5</v>
      </c>
      <c r="Y2983" s="7">
        <v>6</v>
      </c>
      <c r="Z2983" s="7">
        <v>8</v>
      </c>
      <c r="AA2983" s="7">
        <v>1</v>
      </c>
      <c r="AB2983" s="7">
        <v>21</v>
      </c>
      <c r="AC2983" s="7">
        <v>10</v>
      </c>
      <c r="AD2983" s="83">
        <v>0</v>
      </c>
      <c r="AE2983" s="83">
        <v>0</v>
      </c>
      <c r="AF2983" s="5">
        <v>0</v>
      </c>
      <c r="AG2983" s="5">
        <v>0</v>
      </c>
      <c r="AH2983" s="83"/>
      <c r="AI2983" s="83"/>
      <c r="AK2983" s="6">
        <f t="shared" si="907"/>
        <v>40722</v>
      </c>
      <c r="AL2983" s="98">
        <f>AK2983/COUNTIF(G$2962:G2983,"H")</f>
        <v>3702</v>
      </c>
      <c r="AM2983" s="98">
        <f t="shared" si="908"/>
        <v>42212</v>
      </c>
      <c r="AN2983" s="98">
        <f>AM2983/COUNTIF(G$2962:G2983,"A")</f>
        <v>3837.4545454545455</v>
      </c>
      <c r="AP2983" s="6">
        <v>44</v>
      </c>
      <c r="AQ2983" s="6">
        <v>38</v>
      </c>
      <c r="AR2983" s="6">
        <v>36</v>
      </c>
      <c r="AS2983" s="6">
        <v>17</v>
      </c>
      <c r="AT2983" s="70">
        <f t="shared" si="923"/>
        <v>36</v>
      </c>
      <c r="AU2983" s="2">
        <f t="shared" si="924"/>
        <v>5</v>
      </c>
      <c r="AV2983" s="6">
        <f t="shared" si="928"/>
        <v>0</v>
      </c>
      <c r="BG2983" s="6">
        <f t="shared" si="888"/>
        <v>0</v>
      </c>
      <c r="BH2983" s="6">
        <f t="shared" si="918"/>
        <v>0</v>
      </c>
      <c r="BI2983" s="6">
        <f t="shared" si="889"/>
        <v>1</v>
      </c>
      <c r="BJ2983" s="6">
        <f t="shared" si="919"/>
        <v>1</v>
      </c>
      <c r="BK2983" s="6">
        <f t="shared" si="890"/>
        <v>0</v>
      </c>
      <c r="BL2983" s="6">
        <f t="shared" si="891"/>
        <v>0</v>
      </c>
      <c r="BM2983" s="6">
        <f t="shared" si="892"/>
        <v>1</v>
      </c>
      <c r="BN2983" s="6">
        <f t="shared" si="893"/>
        <v>7</v>
      </c>
      <c r="BO2983" s="6">
        <f t="shared" si="894"/>
        <v>1</v>
      </c>
      <c r="BP2983" s="6">
        <f t="shared" si="895"/>
        <v>1</v>
      </c>
      <c r="BQ2983" s="6">
        <f t="shared" si="899"/>
        <v>1</v>
      </c>
      <c r="BR2983" s="6">
        <f t="shared" si="900"/>
        <v>5</v>
      </c>
      <c r="BS2983" s="6">
        <f t="shared" si="902"/>
        <v>1</v>
      </c>
      <c r="BT2983" s="6">
        <f t="shared" si="903"/>
        <v>3</v>
      </c>
      <c r="CT2983" s="6">
        <f t="shared" si="901"/>
        <v>13</v>
      </c>
      <c r="CX2983" s="6" t="str">
        <f t="shared" si="914"/>
        <v>H</v>
      </c>
      <c r="CY2983" s="87">
        <f t="shared" si="915"/>
        <v>3411</v>
      </c>
      <c r="CZ2983" s="87">
        <f t="shared" si="916"/>
        <v>0</v>
      </c>
      <c r="DA2983" s="6">
        <f t="shared" si="917"/>
        <v>3411</v>
      </c>
    </row>
    <row r="2984" spans="1:105" hidden="1" x14ac:dyDescent="0.2">
      <c r="A2984" s="46">
        <v>6723</v>
      </c>
      <c r="B2984" s="46">
        <f t="shared" si="896"/>
        <v>5</v>
      </c>
      <c r="C2984" s="46">
        <f t="shared" si="897"/>
        <v>26</v>
      </c>
      <c r="D2984" s="46">
        <f t="shared" si="898"/>
        <v>12</v>
      </c>
      <c r="E2984" s="85">
        <v>37616</v>
      </c>
      <c r="F2984" s="7" t="s">
        <v>33</v>
      </c>
      <c r="G2984" s="50" t="s">
        <v>310</v>
      </c>
      <c r="H2984" s="50" t="s">
        <v>308</v>
      </c>
      <c r="I2984" s="50">
        <v>0</v>
      </c>
      <c r="J2984" s="50">
        <v>3</v>
      </c>
      <c r="K2984" s="93" t="s">
        <v>3298</v>
      </c>
      <c r="L2984" s="97">
        <v>3864</v>
      </c>
      <c r="M2984" s="4" t="s">
        <v>991</v>
      </c>
      <c r="N2984" s="93">
        <v>9</v>
      </c>
      <c r="O2984" s="7">
        <f t="shared" si="925"/>
        <v>23</v>
      </c>
      <c r="P2984" s="7">
        <f>COUNTIF($H$2962:H2984,"=W")</f>
        <v>10</v>
      </c>
      <c r="Q2984" s="7">
        <f>COUNTIF($H$2962:I2984,"=D")</f>
        <v>6</v>
      </c>
      <c r="R2984" s="7">
        <f>COUNTIF($H$2962:J2984,"=L")</f>
        <v>7</v>
      </c>
      <c r="S2984" s="7">
        <f t="shared" ref="S2984:T2987" si="929">S2983+I2984</f>
        <v>27</v>
      </c>
      <c r="T2984" s="7">
        <f t="shared" si="929"/>
        <v>27</v>
      </c>
      <c r="U2984" s="7">
        <f t="shared" si="927"/>
        <v>36</v>
      </c>
      <c r="V2984" s="7">
        <v>6</v>
      </c>
      <c r="W2984" s="7">
        <v>11</v>
      </c>
      <c r="X2984" s="7">
        <v>6</v>
      </c>
      <c r="Y2984" s="7">
        <v>8</v>
      </c>
      <c r="Z2984" s="7">
        <v>6</v>
      </c>
      <c r="AA2984" s="7">
        <v>11</v>
      </c>
      <c r="AB2984" s="7">
        <v>16</v>
      </c>
      <c r="AC2984" s="7">
        <v>8</v>
      </c>
      <c r="AD2984" s="83">
        <v>1</v>
      </c>
      <c r="AE2984" s="83">
        <v>2</v>
      </c>
      <c r="AF2984" s="5">
        <v>0</v>
      </c>
      <c r="AG2984" s="5">
        <v>0</v>
      </c>
      <c r="AH2984" s="83" t="s">
        <v>992</v>
      </c>
      <c r="AI2984" s="83"/>
      <c r="AK2984" s="6">
        <f t="shared" si="907"/>
        <v>40722</v>
      </c>
      <c r="AL2984" s="98">
        <f>AK2984/COUNTIF(G$2962:G2984,"H")</f>
        <v>3702</v>
      </c>
      <c r="AM2984" s="98">
        <f t="shared" si="908"/>
        <v>46076</v>
      </c>
      <c r="AN2984" s="98">
        <f>AM2984/COUNTIF(G$2962:G2984,"A")</f>
        <v>3839.6666666666665</v>
      </c>
      <c r="AP2984" s="6">
        <v>44</v>
      </c>
      <c r="AQ2984" s="6">
        <v>38</v>
      </c>
      <c r="AR2984" s="6">
        <v>36</v>
      </c>
      <c r="AS2984" s="6">
        <v>18</v>
      </c>
      <c r="AT2984" s="70">
        <f t="shared" si="923"/>
        <v>36</v>
      </c>
      <c r="AU2984" s="2">
        <f t="shared" si="924"/>
        <v>9</v>
      </c>
      <c r="AV2984" s="6">
        <f t="shared" si="928"/>
        <v>0</v>
      </c>
      <c r="BG2984" s="6">
        <f t="shared" si="888"/>
        <v>0</v>
      </c>
      <c r="BH2984" s="6">
        <f t="shared" si="918"/>
        <v>0</v>
      </c>
      <c r="BI2984" s="6">
        <f t="shared" si="889"/>
        <v>0</v>
      </c>
      <c r="BJ2984" s="6">
        <f t="shared" si="919"/>
        <v>0</v>
      </c>
      <c r="BK2984" s="6">
        <f t="shared" si="890"/>
        <v>1</v>
      </c>
      <c r="BL2984" s="6">
        <f t="shared" si="891"/>
        <v>1</v>
      </c>
      <c r="BM2984" s="6">
        <f t="shared" si="892"/>
        <v>0</v>
      </c>
      <c r="BN2984" s="6">
        <f t="shared" si="893"/>
        <v>0</v>
      </c>
      <c r="BO2984" s="6">
        <f t="shared" si="894"/>
        <v>1</v>
      </c>
      <c r="BP2984" s="6">
        <f t="shared" si="895"/>
        <v>2</v>
      </c>
      <c r="BQ2984" s="6">
        <f t="shared" si="899"/>
        <v>0</v>
      </c>
      <c r="BR2984" s="6">
        <f t="shared" si="900"/>
        <v>0</v>
      </c>
      <c r="BS2984" s="6">
        <f t="shared" si="902"/>
        <v>1</v>
      </c>
      <c r="BT2984" s="6">
        <f t="shared" si="903"/>
        <v>4</v>
      </c>
      <c r="CT2984" s="6">
        <f t="shared" si="901"/>
        <v>12</v>
      </c>
      <c r="CX2984" s="6" t="str">
        <f t="shared" si="914"/>
        <v>A</v>
      </c>
      <c r="CY2984" s="87">
        <f t="shared" si="915"/>
        <v>3864</v>
      </c>
      <c r="CZ2984" s="87">
        <f t="shared" si="916"/>
        <v>0</v>
      </c>
      <c r="DA2984" s="6" t="str">
        <f t="shared" si="917"/>
        <v>na</v>
      </c>
    </row>
    <row r="2985" spans="1:105" hidden="1" x14ac:dyDescent="0.2">
      <c r="A2985" s="46">
        <v>6724</v>
      </c>
      <c r="B2985" s="46">
        <f t="shared" si="896"/>
        <v>7</v>
      </c>
      <c r="C2985" s="46">
        <f t="shared" si="897"/>
        <v>28</v>
      </c>
      <c r="D2985" s="46">
        <f t="shared" si="898"/>
        <v>12</v>
      </c>
      <c r="E2985" s="85">
        <v>37618</v>
      </c>
      <c r="F2985" s="7" t="s">
        <v>2851</v>
      </c>
      <c r="G2985" s="50" t="s">
        <v>103</v>
      </c>
      <c r="H2985" s="50" t="s">
        <v>307</v>
      </c>
      <c r="I2985" s="50">
        <v>1</v>
      </c>
      <c r="J2985" s="50">
        <v>1</v>
      </c>
      <c r="K2985" s="93" t="s">
        <v>1296</v>
      </c>
      <c r="L2985" s="97">
        <v>7856</v>
      </c>
      <c r="M2985" s="92" t="s">
        <v>4262</v>
      </c>
      <c r="N2985" s="93">
        <v>8</v>
      </c>
      <c r="O2985" s="7">
        <f t="shared" si="925"/>
        <v>24</v>
      </c>
      <c r="P2985" s="7">
        <f>COUNTIF($H$2962:H2985,"=W")</f>
        <v>10</v>
      </c>
      <c r="Q2985" s="7">
        <f>COUNTIF($H$2962:I2985,"=D")</f>
        <v>7</v>
      </c>
      <c r="R2985" s="7">
        <f>COUNTIF($H$2962:J2985,"=L")</f>
        <v>7</v>
      </c>
      <c r="S2985" s="7">
        <f t="shared" si="929"/>
        <v>28</v>
      </c>
      <c r="T2985" s="7">
        <f t="shared" si="929"/>
        <v>28</v>
      </c>
      <c r="U2985" s="7">
        <f t="shared" si="927"/>
        <v>37</v>
      </c>
      <c r="AD2985" s="83">
        <v>0</v>
      </c>
      <c r="AE2985" s="83">
        <v>0</v>
      </c>
      <c r="AF2985" s="5">
        <v>1</v>
      </c>
      <c r="AG2985" s="5">
        <v>0</v>
      </c>
      <c r="AH2985" s="5" t="s">
        <v>914</v>
      </c>
      <c r="AI2985" s="83"/>
      <c r="AK2985" s="6">
        <f t="shared" si="907"/>
        <v>48578</v>
      </c>
      <c r="AL2985" s="98">
        <f>AK2985/COUNTIF(G$2962:G2985,"H")</f>
        <v>4048.1666666666665</v>
      </c>
      <c r="AM2985" s="98">
        <f t="shared" si="908"/>
        <v>46076</v>
      </c>
      <c r="AN2985" s="98">
        <f>AM2985/COUNTIF(G$2962:G2985,"A")</f>
        <v>3839.6666666666665</v>
      </c>
      <c r="AP2985" s="6">
        <v>47</v>
      </c>
      <c r="AQ2985" s="6">
        <v>39</v>
      </c>
      <c r="AR2985" s="6">
        <v>37</v>
      </c>
      <c r="AS2985" s="6">
        <v>18</v>
      </c>
      <c r="AT2985" s="70">
        <f t="shared" si="923"/>
        <v>37</v>
      </c>
      <c r="AU2985" s="2">
        <f t="shared" si="924"/>
        <v>8</v>
      </c>
      <c r="AV2985" s="6">
        <f t="shared" si="928"/>
        <v>0</v>
      </c>
      <c r="BG2985" s="6">
        <f t="shared" si="888"/>
        <v>0</v>
      </c>
      <c r="BH2985" s="6">
        <f t="shared" si="918"/>
        <v>0</v>
      </c>
      <c r="BI2985" s="6">
        <f t="shared" si="889"/>
        <v>1</v>
      </c>
      <c r="BJ2985" s="6">
        <f t="shared" si="919"/>
        <v>1</v>
      </c>
      <c r="BK2985" s="6">
        <f t="shared" si="890"/>
        <v>0</v>
      </c>
      <c r="BL2985" s="6">
        <f t="shared" si="891"/>
        <v>0</v>
      </c>
      <c r="BM2985" s="6">
        <f t="shared" si="892"/>
        <v>1</v>
      </c>
      <c r="BN2985" s="6">
        <f t="shared" si="893"/>
        <v>1</v>
      </c>
      <c r="BO2985" s="6">
        <f t="shared" si="894"/>
        <v>1</v>
      </c>
      <c r="BP2985" s="6">
        <f t="shared" si="895"/>
        <v>3</v>
      </c>
      <c r="BQ2985" s="6">
        <f t="shared" si="899"/>
        <v>1</v>
      </c>
      <c r="BR2985" s="6">
        <f t="shared" si="900"/>
        <v>1</v>
      </c>
      <c r="BS2985" s="6">
        <f t="shared" si="902"/>
        <v>1</v>
      </c>
      <c r="BT2985" s="6">
        <f t="shared" si="903"/>
        <v>5</v>
      </c>
      <c r="CT2985" s="6">
        <f t="shared" si="901"/>
        <v>0</v>
      </c>
      <c r="CX2985" s="6" t="str">
        <f t="shared" si="914"/>
        <v>H</v>
      </c>
      <c r="CY2985" s="87">
        <f t="shared" si="915"/>
        <v>7856</v>
      </c>
      <c r="CZ2985" s="87">
        <f t="shared" si="916"/>
        <v>0</v>
      </c>
      <c r="DA2985" s="6">
        <f t="shared" si="917"/>
        <v>7856</v>
      </c>
    </row>
    <row r="2986" spans="1:105" hidden="1" x14ac:dyDescent="0.2">
      <c r="A2986" s="46">
        <v>6725</v>
      </c>
      <c r="B2986" s="46">
        <f t="shared" si="896"/>
        <v>4</v>
      </c>
      <c r="C2986" s="46">
        <f t="shared" si="897"/>
        <v>1</v>
      </c>
      <c r="D2986" s="46">
        <f t="shared" si="898"/>
        <v>1</v>
      </c>
      <c r="E2986" s="85">
        <v>37622</v>
      </c>
      <c r="F2986" s="7" t="s">
        <v>441</v>
      </c>
      <c r="G2986" s="50" t="s">
        <v>103</v>
      </c>
      <c r="H2986" s="50" t="s">
        <v>308</v>
      </c>
      <c r="I2986" s="50">
        <v>1</v>
      </c>
      <c r="J2986" s="50">
        <v>3</v>
      </c>
      <c r="K2986" s="93" t="s">
        <v>1313</v>
      </c>
      <c r="L2986" s="97">
        <v>4554</v>
      </c>
      <c r="M2986" s="4" t="s">
        <v>4263</v>
      </c>
      <c r="N2986" s="50">
        <v>9</v>
      </c>
      <c r="O2986" s="7">
        <f t="shared" si="925"/>
        <v>25</v>
      </c>
      <c r="P2986" s="7">
        <f>COUNTIF($H$2962:H2986,"=W")</f>
        <v>10</v>
      </c>
      <c r="Q2986" s="7">
        <f>COUNTIF($H$2962:I2986,"=D")</f>
        <v>7</v>
      </c>
      <c r="R2986" s="7">
        <f>COUNTIF($H$2962:J2986,"=L")</f>
        <v>8</v>
      </c>
      <c r="S2986" s="7">
        <f t="shared" si="929"/>
        <v>29</v>
      </c>
      <c r="T2986" s="7">
        <f t="shared" si="929"/>
        <v>31</v>
      </c>
      <c r="U2986" s="7">
        <f t="shared" si="927"/>
        <v>37</v>
      </c>
      <c r="V2986" s="7">
        <v>9</v>
      </c>
      <c r="W2986" s="7">
        <v>4</v>
      </c>
      <c r="X2986" s="7">
        <v>6</v>
      </c>
      <c r="Y2986" s="7">
        <v>1</v>
      </c>
      <c r="Z2986" s="7">
        <v>9</v>
      </c>
      <c r="AA2986" s="7">
        <v>7</v>
      </c>
      <c r="AB2986" s="7">
        <v>12</v>
      </c>
      <c r="AC2986" s="7">
        <v>9</v>
      </c>
      <c r="AD2986" s="83">
        <v>2</v>
      </c>
      <c r="AE2986" s="83">
        <v>4</v>
      </c>
      <c r="AF2986" s="5">
        <v>0</v>
      </c>
      <c r="AG2986" s="5">
        <v>1</v>
      </c>
      <c r="AH2986" s="83" t="s">
        <v>1749</v>
      </c>
      <c r="AI2986" s="83"/>
      <c r="AK2986" s="6">
        <f t="shared" si="907"/>
        <v>53132</v>
      </c>
      <c r="AL2986" s="98">
        <f>AK2986/COUNTIF(G$2962:G2986,"H")</f>
        <v>4087.0769230769229</v>
      </c>
      <c r="AM2986" s="98">
        <f t="shared" si="908"/>
        <v>46076</v>
      </c>
      <c r="AN2986" s="98">
        <f>AM2986/COUNTIF(G$2962:G2986,"A")</f>
        <v>3839.6666666666665</v>
      </c>
      <c r="AP2986" s="6">
        <v>50</v>
      </c>
      <c r="AQ2986" s="6">
        <v>41</v>
      </c>
      <c r="AR2986" s="6">
        <v>38</v>
      </c>
      <c r="AS2986" s="6">
        <v>18</v>
      </c>
      <c r="AT2986" s="70">
        <f t="shared" si="923"/>
        <v>37</v>
      </c>
      <c r="AU2986" s="2">
        <f t="shared" si="924"/>
        <v>9</v>
      </c>
      <c r="AV2986" s="6">
        <f t="shared" si="928"/>
        <v>1</v>
      </c>
      <c r="BG2986" s="6">
        <f t="shared" si="888"/>
        <v>0</v>
      </c>
      <c r="BH2986" s="6">
        <f t="shared" si="918"/>
        <v>0</v>
      </c>
      <c r="BI2986" s="6">
        <f t="shared" si="889"/>
        <v>0</v>
      </c>
      <c r="BJ2986" s="6">
        <f t="shared" si="919"/>
        <v>0</v>
      </c>
      <c r="BK2986" s="6">
        <f t="shared" si="890"/>
        <v>1</v>
      </c>
      <c r="BL2986" s="6">
        <f t="shared" si="891"/>
        <v>1</v>
      </c>
      <c r="BM2986" s="6">
        <f t="shared" si="892"/>
        <v>0</v>
      </c>
      <c r="BN2986" s="6">
        <f t="shared" si="893"/>
        <v>0</v>
      </c>
      <c r="BO2986" s="6">
        <f t="shared" si="894"/>
        <v>1</v>
      </c>
      <c r="BP2986" s="6">
        <f t="shared" si="895"/>
        <v>4</v>
      </c>
      <c r="BQ2986" s="6">
        <f t="shared" si="899"/>
        <v>1</v>
      </c>
      <c r="BR2986" s="6">
        <f t="shared" si="900"/>
        <v>2</v>
      </c>
      <c r="BS2986" s="6">
        <f t="shared" si="902"/>
        <v>1</v>
      </c>
      <c r="BT2986" s="6">
        <f t="shared" si="903"/>
        <v>6</v>
      </c>
      <c r="CT2986" s="6">
        <f t="shared" si="901"/>
        <v>15</v>
      </c>
      <c r="CX2986" s="6" t="str">
        <f t="shared" si="914"/>
        <v>H</v>
      </c>
      <c r="CY2986" s="87">
        <f t="shared" si="915"/>
        <v>4554</v>
      </c>
      <c r="CZ2986" s="87">
        <f t="shared" si="916"/>
        <v>0</v>
      </c>
      <c r="DA2986" s="6">
        <f t="shared" si="917"/>
        <v>4554</v>
      </c>
    </row>
    <row r="2987" spans="1:105" hidden="1" x14ac:dyDescent="0.2">
      <c r="A2987" s="46">
        <v>6726</v>
      </c>
      <c r="B2987" s="46">
        <f t="shared" si="896"/>
        <v>7</v>
      </c>
      <c r="C2987" s="46">
        <f t="shared" si="897"/>
        <v>11</v>
      </c>
      <c r="D2987" s="46">
        <f t="shared" si="898"/>
        <v>1</v>
      </c>
      <c r="E2987" s="85">
        <v>37632</v>
      </c>
      <c r="F2987" s="7" t="s">
        <v>1908</v>
      </c>
      <c r="G2987" s="50" t="s">
        <v>310</v>
      </c>
      <c r="H2987" s="50" t="s">
        <v>308</v>
      </c>
      <c r="I2987" s="50">
        <v>1</v>
      </c>
      <c r="J2987" s="50">
        <v>3</v>
      </c>
      <c r="K2987" s="93" t="s">
        <v>3498</v>
      </c>
      <c r="L2987" s="97">
        <v>2663</v>
      </c>
      <c r="M2987" s="92" t="s">
        <v>4264</v>
      </c>
      <c r="N2987" s="93">
        <v>10</v>
      </c>
      <c r="O2987" s="7">
        <f t="shared" si="925"/>
        <v>26</v>
      </c>
      <c r="P2987" s="7">
        <f>COUNTIF($H$2962:H2987,"=W")</f>
        <v>10</v>
      </c>
      <c r="Q2987" s="7">
        <f>COUNTIF($H$2962:I2987,"=D")</f>
        <v>7</v>
      </c>
      <c r="R2987" s="7">
        <f>COUNTIF($H$2962:J2987,"=L")</f>
        <v>9</v>
      </c>
      <c r="S2987" s="7">
        <f t="shared" si="929"/>
        <v>30</v>
      </c>
      <c r="T2987" s="7">
        <f t="shared" si="929"/>
        <v>34</v>
      </c>
      <c r="U2987" s="7">
        <f t="shared" si="927"/>
        <v>37</v>
      </c>
      <c r="AD2987" s="83">
        <v>4</v>
      </c>
      <c r="AE2987" s="83">
        <v>3</v>
      </c>
      <c r="AF2987" s="5">
        <v>0</v>
      </c>
      <c r="AG2987" s="5">
        <v>0</v>
      </c>
      <c r="AH2987" s="83" t="s">
        <v>3570</v>
      </c>
      <c r="AI2987" s="83"/>
      <c r="AK2987" s="6">
        <f t="shared" si="907"/>
        <v>53132</v>
      </c>
      <c r="AL2987" s="98">
        <f>AK2987/COUNTIF(G$2962:G2987,"H")</f>
        <v>4087.0769230769229</v>
      </c>
      <c r="AM2987" s="98">
        <f t="shared" si="908"/>
        <v>48739</v>
      </c>
      <c r="AN2987" s="98">
        <f>AM2987/COUNTIF(G$2962:G2987,"A")</f>
        <v>3749.1538461538462</v>
      </c>
      <c r="AP2987" s="6">
        <v>53</v>
      </c>
      <c r="AQ2987" s="6">
        <v>41</v>
      </c>
      <c r="AR2987" s="6">
        <v>39</v>
      </c>
      <c r="AS2987" s="6">
        <v>18</v>
      </c>
      <c r="AT2987" s="70">
        <f t="shared" si="923"/>
        <v>37</v>
      </c>
      <c r="AU2987" s="2">
        <f t="shared" si="924"/>
        <v>10</v>
      </c>
      <c r="AV2987" s="6">
        <f t="shared" si="928"/>
        <v>2</v>
      </c>
      <c r="BG2987" s="6">
        <f t="shared" si="888"/>
        <v>0</v>
      </c>
      <c r="BH2987" s="6">
        <f t="shared" si="918"/>
        <v>0</v>
      </c>
      <c r="BI2987" s="6">
        <f t="shared" si="889"/>
        <v>0</v>
      </c>
      <c r="BJ2987" s="6">
        <f t="shared" si="919"/>
        <v>0</v>
      </c>
      <c r="BK2987" s="6">
        <f t="shared" si="890"/>
        <v>1</v>
      </c>
      <c r="BL2987" s="6">
        <f t="shared" si="891"/>
        <v>2</v>
      </c>
      <c r="BM2987" s="6">
        <f t="shared" si="892"/>
        <v>0</v>
      </c>
      <c r="BN2987" s="6">
        <f t="shared" si="893"/>
        <v>0</v>
      </c>
      <c r="BO2987" s="6">
        <f t="shared" si="894"/>
        <v>1</v>
      </c>
      <c r="BP2987" s="6">
        <f t="shared" si="895"/>
        <v>5</v>
      </c>
      <c r="BQ2987" s="6">
        <f t="shared" si="899"/>
        <v>1</v>
      </c>
      <c r="BR2987" s="6">
        <f t="shared" si="900"/>
        <v>3</v>
      </c>
      <c r="BS2987" s="6">
        <f t="shared" si="902"/>
        <v>1</v>
      </c>
      <c r="BT2987" s="6">
        <f t="shared" si="903"/>
        <v>7</v>
      </c>
      <c r="CT2987" s="6">
        <f t="shared" si="901"/>
        <v>0</v>
      </c>
      <c r="CX2987" s="6" t="str">
        <f t="shared" si="914"/>
        <v>A</v>
      </c>
      <c r="CY2987" s="87">
        <f t="shared" si="915"/>
        <v>2663</v>
      </c>
      <c r="CZ2987" s="87">
        <f t="shared" si="916"/>
        <v>0</v>
      </c>
      <c r="DA2987" s="6" t="str">
        <f t="shared" si="917"/>
        <v>na</v>
      </c>
    </row>
    <row r="2988" spans="1:105" hidden="1" x14ac:dyDescent="0.2">
      <c r="A2988" s="46">
        <v>6727</v>
      </c>
      <c r="B2988" s="46">
        <f t="shared" si="896"/>
        <v>7</v>
      </c>
      <c r="C2988" s="46">
        <f t="shared" si="897"/>
        <v>18</v>
      </c>
      <c r="D2988" s="46">
        <f t="shared" si="898"/>
        <v>1</v>
      </c>
      <c r="E2988" s="85">
        <v>37639</v>
      </c>
      <c r="F2988" s="7" t="s">
        <v>584</v>
      </c>
      <c r="G2988" s="50" t="s">
        <v>103</v>
      </c>
      <c r="H2988" s="50" t="s">
        <v>306</v>
      </c>
      <c r="I2988" s="50">
        <v>3</v>
      </c>
      <c r="J2988" s="50">
        <v>1</v>
      </c>
      <c r="K2988" s="93" t="s">
        <v>2565</v>
      </c>
      <c r="L2988" s="97">
        <v>4611</v>
      </c>
      <c r="M2988" s="92" t="s">
        <v>4265</v>
      </c>
      <c r="N2988" s="50">
        <v>8</v>
      </c>
      <c r="O2988" s="7">
        <f t="shared" ref="O2988:O2993" si="930">SUM(P2988:R2988)</f>
        <v>27</v>
      </c>
      <c r="P2988" s="7">
        <f>COUNTIF($H$2962:H2988,"=W")</f>
        <v>11</v>
      </c>
      <c r="Q2988" s="7">
        <f>COUNTIF($H$2962:I2988,"=D")</f>
        <v>7</v>
      </c>
      <c r="R2988" s="7">
        <f>COUNTIF($H$2962:J2988,"=L")</f>
        <v>9</v>
      </c>
      <c r="S2988" s="7">
        <f t="shared" ref="S2988:T2990" si="931">S2987+I2988</f>
        <v>33</v>
      </c>
      <c r="T2988" s="7">
        <f t="shared" si="931"/>
        <v>35</v>
      </c>
      <c r="U2988" s="7">
        <f t="shared" ref="U2988:U2993" si="932">P2988*3+Q2988</f>
        <v>40</v>
      </c>
      <c r="AD2988" s="83">
        <v>1</v>
      </c>
      <c r="AE2988" s="83">
        <v>4</v>
      </c>
      <c r="AF2988" s="5">
        <v>0</v>
      </c>
      <c r="AG2988" s="5">
        <v>0</v>
      </c>
      <c r="AH2988" s="83" t="s">
        <v>1833</v>
      </c>
      <c r="AI2988" s="83"/>
      <c r="AK2988" s="6">
        <f t="shared" si="907"/>
        <v>57743</v>
      </c>
      <c r="AL2988" s="98">
        <f>AK2988/COUNTIF(G$2962:G2988,"H")</f>
        <v>4124.5</v>
      </c>
      <c r="AM2988" s="98">
        <f t="shared" si="908"/>
        <v>48739</v>
      </c>
      <c r="AN2988" s="98">
        <f>AM2988/COUNTIF(G$2962:G2988,"A")</f>
        <v>3749.1538461538462</v>
      </c>
      <c r="AP2988" s="6">
        <v>56</v>
      </c>
      <c r="AQ2988" s="6">
        <v>45</v>
      </c>
      <c r="AR2988" s="6">
        <v>40</v>
      </c>
      <c r="AS2988" s="6">
        <v>18</v>
      </c>
      <c r="AT2988" s="70">
        <f t="shared" si="923"/>
        <v>40</v>
      </c>
      <c r="AU2988" s="2">
        <f t="shared" si="924"/>
        <v>8</v>
      </c>
      <c r="AV2988" s="6">
        <f t="shared" ref="AV2988:AV2993" si="933">AR2988-AT2988</f>
        <v>0</v>
      </c>
      <c r="BG2988" s="6">
        <f t="shared" si="888"/>
        <v>1</v>
      </c>
      <c r="BH2988" s="6">
        <f t="shared" si="918"/>
        <v>1</v>
      </c>
      <c r="BI2988" s="6">
        <f t="shared" si="889"/>
        <v>0</v>
      </c>
      <c r="BJ2988" s="6">
        <f t="shared" si="919"/>
        <v>0</v>
      </c>
      <c r="BK2988" s="6">
        <f t="shared" si="890"/>
        <v>0</v>
      </c>
      <c r="BL2988" s="6">
        <f t="shared" si="891"/>
        <v>0</v>
      </c>
      <c r="BM2988" s="6">
        <f t="shared" si="892"/>
        <v>1</v>
      </c>
      <c r="BN2988" s="6">
        <f t="shared" si="893"/>
        <v>1</v>
      </c>
      <c r="BO2988" s="6">
        <f t="shared" si="894"/>
        <v>0</v>
      </c>
      <c r="BP2988" s="6">
        <f t="shared" si="895"/>
        <v>0</v>
      </c>
      <c r="BQ2988" s="6">
        <f t="shared" si="899"/>
        <v>1</v>
      </c>
      <c r="BR2988" s="6">
        <f t="shared" si="900"/>
        <v>4</v>
      </c>
      <c r="BS2988" s="6">
        <f t="shared" si="902"/>
        <v>1</v>
      </c>
      <c r="BT2988" s="6">
        <f t="shared" si="903"/>
        <v>8</v>
      </c>
      <c r="CT2988" s="6">
        <f t="shared" si="901"/>
        <v>0</v>
      </c>
      <c r="CX2988" s="6" t="str">
        <f t="shared" si="914"/>
        <v>H</v>
      </c>
      <c r="CY2988" s="87">
        <f t="shared" si="915"/>
        <v>4611</v>
      </c>
      <c r="CZ2988" s="87">
        <f t="shared" si="916"/>
        <v>0</v>
      </c>
      <c r="DA2988" s="6">
        <f t="shared" si="917"/>
        <v>4611</v>
      </c>
    </row>
    <row r="2989" spans="1:105" hidden="1" x14ac:dyDescent="0.2">
      <c r="A2989" s="46">
        <v>6728</v>
      </c>
      <c r="B2989" s="46">
        <f t="shared" si="896"/>
        <v>7</v>
      </c>
      <c r="C2989" s="46">
        <f t="shared" si="897"/>
        <v>25</v>
      </c>
      <c r="D2989" s="46">
        <f t="shared" si="898"/>
        <v>1</v>
      </c>
      <c r="E2989" s="85">
        <v>37646</v>
      </c>
      <c r="F2989" s="7" t="s">
        <v>2853</v>
      </c>
      <c r="G2989" s="50" t="s">
        <v>310</v>
      </c>
      <c r="H2989" s="50" t="s">
        <v>307</v>
      </c>
      <c r="I2989" s="50">
        <v>0</v>
      </c>
      <c r="J2989" s="50">
        <v>0</v>
      </c>
      <c r="K2989" s="93" t="s">
        <v>36</v>
      </c>
      <c r="L2989" s="97">
        <v>18437</v>
      </c>
      <c r="M2989" s="92"/>
      <c r="N2989" s="93">
        <v>7</v>
      </c>
      <c r="O2989" s="7">
        <f t="shared" si="930"/>
        <v>28</v>
      </c>
      <c r="P2989" s="7">
        <f>COUNTIF($H$2962:H2989,"=W")</f>
        <v>11</v>
      </c>
      <c r="Q2989" s="7">
        <f>COUNTIF($H$2962:I2989,"=D")</f>
        <v>8</v>
      </c>
      <c r="R2989" s="7">
        <f>COUNTIF($H$2962:J2989,"=L")</f>
        <v>9</v>
      </c>
      <c r="S2989" s="7">
        <f t="shared" si="931"/>
        <v>33</v>
      </c>
      <c r="T2989" s="7">
        <f t="shared" si="931"/>
        <v>35</v>
      </c>
      <c r="U2989" s="7">
        <f t="shared" si="932"/>
        <v>41</v>
      </c>
      <c r="V2989" s="7">
        <v>1</v>
      </c>
      <c r="W2989" s="7">
        <v>3</v>
      </c>
      <c r="X2989" s="7">
        <v>3</v>
      </c>
      <c r="Y2989" s="7">
        <v>7</v>
      </c>
      <c r="Z2989" s="7">
        <v>6</v>
      </c>
      <c r="AA2989" s="7">
        <v>9</v>
      </c>
      <c r="AB2989" s="7">
        <v>10</v>
      </c>
      <c r="AC2989" s="7">
        <v>10</v>
      </c>
      <c r="AD2989" s="83">
        <v>3</v>
      </c>
      <c r="AE2989" s="83">
        <v>1</v>
      </c>
      <c r="AF2989" s="5">
        <v>0</v>
      </c>
      <c r="AG2989" s="5">
        <v>0</v>
      </c>
      <c r="AH2989" s="83" t="s">
        <v>1718</v>
      </c>
      <c r="AI2989" s="83"/>
      <c r="AK2989" s="6">
        <f t="shared" si="907"/>
        <v>57743</v>
      </c>
      <c r="AL2989" s="98">
        <f>AK2989/COUNTIF(G$2962:G2989,"H")</f>
        <v>4124.5</v>
      </c>
      <c r="AM2989" s="98">
        <f t="shared" si="908"/>
        <v>67176</v>
      </c>
      <c r="AN2989" s="98">
        <f>AM2989/COUNTIF(G$2962:G2989,"A")</f>
        <v>4798.2857142857147</v>
      </c>
      <c r="AP2989" s="6">
        <v>60</v>
      </c>
      <c r="AQ2989" s="6">
        <v>45</v>
      </c>
      <c r="AR2989" s="6">
        <v>41</v>
      </c>
      <c r="AS2989" s="6">
        <v>21</v>
      </c>
      <c r="AT2989" s="70">
        <f t="shared" si="923"/>
        <v>41</v>
      </c>
      <c r="AU2989" s="2">
        <f t="shared" si="924"/>
        <v>7</v>
      </c>
      <c r="AV2989" s="6">
        <f t="shared" si="933"/>
        <v>0</v>
      </c>
      <c r="BG2989" s="6">
        <f t="shared" si="888"/>
        <v>0</v>
      </c>
      <c r="BH2989" s="6">
        <f t="shared" si="918"/>
        <v>0</v>
      </c>
      <c r="BI2989" s="6">
        <f t="shared" si="889"/>
        <v>1</v>
      </c>
      <c r="BJ2989" s="6">
        <f t="shared" si="919"/>
        <v>1</v>
      </c>
      <c r="BK2989" s="6">
        <f t="shared" si="890"/>
        <v>0</v>
      </c>
      <c r="BL2989" s="6">
        <f t="shared" si="891"/>
        <v>0</v>
      </c>
      <c r="BM2989" s="6">
        <f t="shared" si="892"/>
        <v>1</v>
      </c>
      <c r="BN2989" s="6">
        <f t="shared" si="893"/>
        <v>2</v>
      </c>
      <c r="BO2989" s="6">
        <f t="shared" si="894"/>
        <v>1</v>
      </c>
      <c r="BP2989" s="6">
        <f t="shared" si="895"/>
        <v>1</v>
      </c>
      <c r="BQ2989" s="6">
        <f t="shared" si="899"/>
        <v>0</v>
      </c>
      <c r="BR2989" s="6">
        <f t="shared" si="900"/>
        <v>0</v>
      </c>
      <c r="BS2989" s="6">
        <f t="shared" si="902"/>
        <v>0</v>
      </c>
      <c r="BT2989" s="6">
        <f t="shared" si="903"/>
        <v>0</v>
      </c>
      <c r="CT2989" s="6">
        <f t="shared" si="901"/>
        <v>4</v>
      </c>
      <c r="CX2989" s="6" t="str">
        <f t="shared" si="914"/>
        <v>A</v>
      </c>
      <c r="CY2989" s="87">
        <f t="shared" si="915"/>
        <v>18437</v>
      </c>
      <c r="CZ2989" s="87">
        <f t="shared" si="916"/>
        <v>0</v>
      </c>
      <c r="DA2989" s="6" t="str">
        <f t="shared" si="917"/>
        <v>na</v>
      </c>
    </row>
    <row r="2990" spans="1:105" hidden="1" x14ac:dyDescent="0.2">
      <c r="A2990" s="46">
        <v>6729</v>
      </c>
      <c r="B2990" s="46">
        <f t="shared" si="896"/>
        <v>1</v>
      </c>
      <c r="C2990" s="46">
        <f t="shared" si="897"/>
        <v>2</v>
      </c>
      <c r="D2990" s="46">
        <f t="shared" si="898"/>
        <v>2</v>
      </c>
      <c r="E2990" s="85">
        <v>37654</v>
      </c>
      <c r="F2990" s="94" t="s">
        <v>874</v>
      </c>
      <c r="G2990" s="50" t="s">
        <v>103</v>
      </c>
      <c r="H2990" s="50" t="s">
        <v>306</v>
      </c>
      <c r="I2990" s="50">
        <v>2</v>
      </c>
      <c r="J2990" s="50">
        <v>1</v>
      </c>
      <c r="K2990" s="93" t="s">
        <v>1296</v>
      </c>
      <c r="L2990" s="97">
        <v>4009</v>
      </c>
      <c r="M2990" s="92" t="s">
        <v>4266</v>
      </c>
      <c r="N2990" s="50">
        <v>7</v>
      </c>
      <c r="O2990" s="7">
        <f t="shared" si="930"/>
        <v>29</v>
      </c>
      <c r="P2990" s="7">
        <f>COUNTIF($H$2962:H2990,"=W")</f>
        <v>12</v>
      </c>
      <c r="Q2990" s="7">
        <f>COUNTIF($H$2962:I2990,"=D")</f>
        <v>8</v>
      </c>
      <c r="R2990" s="7">
        <f>COUNTIF($H$2962:J2990,"=L")</f>
        <v>9</v>
      </c>
      <c r="S2990" s="7">
        <f t="shared" si="931"/>
        <v>35</v>
      </c>
      <c r="T2990" s="7">
        <f t="shared" si="931"/>
        <v>36</v>
      </c>
      <c r="U2990" s="7">
        <f t="shared" si="932"/>
        <v>44</v>
      </c>
      <c r="V2990" s="7">
        <v>6</v>
      </c>
      <c r="W2990" s="7">
        <v>2</v>
      </c>
      <c r="X2990" s="7">
        <v>7</v>
      </c>
      <c r="Y2990" s="7">
        <v>5</v>
      </c>
      <c r="Z2990" s="7">
        <v>4</v>
      </c>
      <c r="AA2990" s="7">
        <v>2</v>
      </c>
      <c r="AB2990" s="7">
        <v>12</v>
      </c>
      <c r="AC2990" s="7">
        <v>18</v>
      </c>
      <c r="AD2990" s="83">
        <v>2</v>
      </c>
      <c r="AE2990" s="83">
        <v>2</v>
      </c>
      <c r="AF2990" s="5">
        <v>0</v>
      </c>
      <c r="AG2990" s="5">
        <v>0</v>
      </c>
      <c r="AH2990" s="83" t="s">
        <v>2238</v>
      </c>
      <c r="AI2990" s="83"/>
      <c r="AK2990" s="6">
        <f t="shared" si="907"/>
        <v>61752</v>
      </c>
      <c r="AL2990" s="98">
        <f>AK2990/COUNTIF(G$2962:G2990,"H")</f>
        <v>4116.8</v>
      </c>
      <c r="AM2990" s="98">
        <f t="shared" si="908"/>
        <v>67176</v>
      </c>
      <c r="AN2990" s="98">
        <f>AM2990/COUNTIF(G$2962:G2990,"A")</f>
        <v>4798.2857142857147</v>
      </c>
      <c r="AP2990" s="6">
        <v>63</v>
      </c>
      <c r="AQ2990" s="6">
        <v>48</v>
      </c>
      <c r="AR2990" s="6">
        <v>44</v>
      </c>
      <c r="AS2990" s="6">
        <v>24</v>
      </c>
      <c r="AT2990" s="70">
        <f t="shared" si="923"/>
        <v>44</v>
      </c>
      <c r="AU2990" s="2">
        <f t="shared" si="924"/>
        <v>7</v>
      </c>
      <c r="AV2990" s="6">
        <f t="shared" si="933"/>
        <v>0</v>
      </c>
      <c r="BG2990" s="6">
        <f t="shared" si="888"/>
        <v>1</v>
      </c>
      <c r="BH2990" s="6">
        <f t="shared" si="918"/>
        <v>1</v>
      </c>
      <c r="BI2990" s="6">
        <f t="shared" si="889"/>
        <v>0</v>
      </c>
      <c r="BJ2990" s="6">
        <f t="shared" si="919"/>
        <v>0</v>
      </c>
      <c r="BK2990" s="6">
        <f t="shared" si="890"/>
        <v>0</v>
      </c>
      <c r="BL2990" s="6">
        <f t="shared" si="891"/>
        <v>0</v>
      </c>
      <c r="BM2990" s="6">
        <f t="shared" si="892"/>
        <v>1</v>
      </c>
      <c r="BN2990" s="6">
        <f t="shared" si="893"/>
        <v>3</v>
      </c>
      <c r="BO2990" s="6">
        <f t="shared" si="894"/>
        <v>0</v>
      </c>
      <c r="BP2990" s="6">
        <f t="shared" si="895"/>
        <v>0</v>
      </c>
      <c r="BQ2990" s="6">
        <f t="shared" si="899"/>
        <v>1</v>
      </c>
      <c r="BR2990" s="6">
        <f t="shared" si="900"/>
        <v>1</v>
      </c>
      <c r="BS2990" s="6">
        <f t="shared" si="902"/>
        <v>1</v>
      </c>
      <c r="BT2990" s="6">
        <f t="shared" si="903"/>
        <v>1</v>
      </c>
      <c r="CT2990" s="6">
        <f t="shared" si="901"/>
        <v>13</v>
      </c>
      <c r="CX2990" s="6" t="str">
        <f t="shared" si="914"/>
        <v>H</v>
      </c>
      <c r="CY2990" s="87">
        <f t="shared" si="915"/>
        <v>4009</v>
      </c>
      <c r="CZ2990" s="87">
        <f t="shared" si="916"/>
        <v>0</v>
      </c>
      <c r="DA2990" s="6">
        <f t="shared" si="917"/>
        <v>4009</v>
      </c>
    </row>
    <row r="2991" spans="1:105" hidden="1" x14ac:dyDescent="0.2">
      <c r="A2991" s="46">
        <v>6730</v>
      </c>
      <c r="B2991" s="46">
        <f t="shared" si="896"/>
        <v>7</v>
      </c>
      <c r="C2991" s="46">
        <f t="shared" si="897"/>
        <v>8</v>
      </c>
      <c r="D2991" s="46">
        <f t="shared" si="898"/>
        <v>2</v>
      </c>
      <c r="E2991" s="85">
        <v>37660</v>
      </c>
      <c r="F2991" s="7" t="s">
        <v>3282</v>
      </c>
      <c r="G2991" s="50" t="s">
        <v>310</v>
      </c>
      <c r="H2991" s="50" t="s">
        <v>306</v>
      </c>
      <c r="I2991" s="50">
        <v>1</v>
      </c>
      <c r="J2991" s="50">
        <v>0</v>
      </c>
      <c r="K2991" s="93" t="s">
        <v>36</v>
      </c>
      <c r="L2991" s="97">
        <v>4260</v>
      </c>
      <c r="M2991" s="92" t="s">
        <v>1679</v>
      </c>
      <c r="N2991" s="93">
        <v>4</v>
      </c>
      <c r="O2991" s="7">
        <f t="shared" si="930"/>
        <v>30</v>
      </c>
      <c r="P2991" s="7">
        <f>COUNTIF($H$2962:H2991,"=W")</f>
        <v>13</v>
      </c>
      <c r="Q2991" s="7">
        <f>COUNTIF($H$2962:I2991,"=D")</f>
        <v>8</v>
      </c>
      <c r="R2991" s="7">
        <f>COUNTIF($H$2962:J2991,"=L")</f>
        <v>9</v>
      </c>
      <c r="S2991" s="7">
        <f t="shared" ref="S2991:T2993" si="934">S2990+I2991</f>
        <v>36</v>
      </c>
      <c r="T2991" s="7">
        <f t="shared" si="934"/>
        <v>36</v>
      </c>
      <c r="U2991" s="7">
        <f t="shared" si="932"/>
        <v>47</v>
      </c>
      <c r="V2991" s="7">
        <v>5</v>
      </c>
      <c r="W2991" s="7">
        <v>5</v>
      </c>
      <c r="X2991" s="7">
        <v>2</v>
      </c>
      <c r="Y2991" s="7">
        <v>6</v>
      </c>
      <c r="Z2991" s="7">
        <v>5</v>
      </c>
      <c r="AA2991" s="7">
        <v>6</v>
      </c>
      <c r="AB2991" s="7">
        <v>9</v>
      </c>
      <c r="AC2991" s="7">
        <v>13</v>
      </c>
      <c r="AD2991" s="83">
        <v>1</v>
      </c>
      <c r="AE2991" s="83">
        <v>0</v>
      </c>
      <c r="AF2991" s="5">
        <v>0</v>
      </c>
      <c r="AG2991" s="5">
        <v>0</v>
      </c>
      <c r="AH2991" s="83" t="s">
        <v>1316</v>
      </c>
      <c r="AI2991" s="83"/>
      <c r="AK2991" s="6">
        <f t="shared" si="907"/>
        <v>61752</v>
      </c>
      <c r="AL2991" s="98">
        <f>AK2991/COUNTIF(G$2962:G2991,"H")</f>
        <v>4116.8</v>
      </c>
      <c r="AM2991" s="98">
        <f t="shared" si="908"/>
        <v>71436</v>
      </c>
      <c r="AN2991" s="98">
        <f>AM2991/COUNTIF(G$2962:G2991,"A")</f>
        <v>4762.3999999999996</v>
      </c>
      <c r="AP2991" s="6">
        <v>66</v>
      </c>
      <c r="AQ2991" s="6">
        <v>49</v>
      </c>
      <c r="AR2991" s="6">
        <v>46</v>
      </c>
      <c r="AS2991" s="6">
        <v>27</v>
      </c>
      <c r="AT2991" s="70">
        <f t="shared" si="923"/>
        <v>47</v>
      </c>
      <c r="AU2991" s="2">
        <f t="shared" si="924"/>
        <v>4</v>
      </c>
      <c r="AV2991" s="6">
        <f t="shared" si="933"/>
        <v>-1</v>
      </c>
      <c r="BG2991" s="6">
        <f t="shared" si="888"/>
        <v>1</v>
      </c>
      <c r="BH2991" s="6">
        <f t="shared" si="918"/>
        <v>2</v>
      </c>
      <c r="BI2991" s="6">
        <f t="shared" si="889"/>
        <v>0</v>
      </c>
      <c r="BJ2991" s="6">
        <f t="shared" si="919"/>
        <v>0</v>
      </c>
      <c r="BK2991" s="6">
        <f t="shared" si="890"/>
        <v>0</v>
      </c>
      <c r="BL2991" s="6">
        <f t="shared" si="891"/>
        <v>0</v>
      </c>
      <c r="BM2991" s="6">
        <f t="shared" si="892"/>
        <v>1</v>
      </c>
      <c r="BN2991" s="6">
        <f t="shared" si="893"/>
        <v>4</v>
      </c>
      <c r="BO2991" s="6">
        <f t="shared" si="894"/>
        <v>0</v>
      </c>
      <c r="BP2991" s="6">
        <f t="shared" si="895"/>
        <v>0</v>
      </c>
      <c r="BQ2991" s="6">
        <f t="shared" si="899"/>
        <v>1</v>
      </c>
      <c r="BR2991" s="6">
        <f t="shared" si="900"/>
        <v>2</v>
      </c>
      <c r="BS2991" s="6">
        <f t="shared" si="902"/>
        <v>0</v>
      </c>
      <c r="BT2991" s="6">
        <f t="shared" si="903"/>
        <v>0</v>
      </c>
      <c r="CT2991" s="6">
        <f t="shared" si="901"/>
        <v>7</v>
      </c>
      <c r="CX2991" s="6" t="str">
        <f t="shared" si="914"/>
        <v>A</v>
      </c>
      <c r="CY2991" s="87">
        <f t="shared" si="915"/>
        <v>4260</v>
      </c>
      <c r="CZ2991" s="87">
        <f t="shared" si="916"/>
        <v>0</v>
      </c>
      <c r="DA2991" s="6" t="str">
        <f t="shared" si="917"/>
        <v>na</v>
      </c>
    </row>
    <row r="2992" spans="1:105" hidden="1" x14ac:dyDescent="0.2">
      <c r="A2992" s="46">
        <v>6731</v>
      </c>
      <c r="B2992" s="46">
        <f t="shared" si="896"/>
        <v>3</v>
      </c>
      <c r="C2992" s="46">
        <f t="shared" si="897"/>
        <v>11</v>
      </c>
      <c r="D2992" s="46">
        <f t="shared" si="898"/>
        <v>2</v>
      </c>
      <c r="E2992" s="85">
        <v>37663</v>
      </c>
      <c r="F2992" s="7" t="s">
        <v>193</v>
      </c>
      <c r="G2992" s="50" t="s">
        <v>310</v>
      </c>
      <c r="H2992" s="50" t="s">
        <v>307</v>
      </c>
      <c r="I2992" s="50">
        <v>2</v>
      </c>
      <c r="J2992" s="50">
        <v>2</v>
      </c>
      <c r="K2992" s="93" t="s">
        <v>3298</v>
      </c>
      <c r="L2992" s="97">
        <v>2599</v>
      </c>
      <c r="M2992" s="4" t="s">
        <v>4267</v>
      </c>
      <c r="N2992" s="93">
        <v>6</v>
      </c>
      <c r="O2992" s="7">
        <f t="shared" si="930"/>
        <v>31</v>
      </c>
      <c r="P2992" s="7">
        <f>COUNTIF($H$2962:H2992,"=W")</f>
        <v>13</v>
      </c>
      <c r="Q2992" s="7">
        <f>COUNTIF($H$2962:I2992,"=D")</f>
        <v>9</v>
      </c>
      <c r="R2992" s="7">
        <f>COUNTIF($H$2962:J2992,"=L")</f>
        <v>9</v>
      </c>
      <c r="S2992" s="7">
        <f t="shared" si="934"/>
        <v>38</v>
      </c>
      <c r="T2992" s="7">
        <f t="shared" si="934"/>
        <v>38</v>
      </c>
      <c r="U2992" s="7">
        <f t="shared" si="932"/>
        <v>48</v>
      </c>
      <c r="AF2992" s="5">
        <v>0</v>
      </c>
      <c r="AG2992" s="5">
        <v>0</v>
      </c>
      <c r="AH2992" s="83"/>
      <c r="AI2992" s="83"/>
      <c r="AK2992" s="6">
        <f t="shared" si="907"/>
        <v>61752</v>
      </c>
      <c r="AL2992" s="98">
        <f>AK2992/COUNTIF(G$2962:G2992,"H")</f>
        <v>4116.8</v>
      </c>
      <c r="AM2992" s="98">
        <f t="shared" si="908"/>
        <v>74035</v>
      </c>
      <c r="AN2992" s="98">
        <f>AM2992/COUNTIF(G$2962:G2992,"A")</f>
        <v>4627.1875</v>
      </c>
      <c r="AP2992" s="6">
        <v>66</v>
      </c>
      <c r="AQ2992" s="6">
        <v>49</v>
      </c>
      <c r="AR2992" s="6">
        <v>46</v>
      </c>
      <c r="AS2992" s="6">
        <v>27</v>
      </c>
      <c r="AT2992" s="70">
        <f t="shared" si="923"/>
        <v>48</v>
      </c>
      <c r="AU2992" s="2">
        <f t="shared" si="924"/>
        <v>6</v>
      </c>
      <c r="AV2992" s="6">
        <f t="shared" si="933"/>
        <v>-2</v>
      </c>
      <c r="BG2992" s="6">
        <f t="shared" si="888"/>
        <v>0</v>
      </c>
      <c r="BH2992" s="6">
        <f t="shared" si="918"/>
        <v>0</v>
      </c>
      <c r="BI2992" s="6">
        <f t="shared" si="889"/>
        <v>1</v>
      </c>
      <c r="BJ2992" s="6">
        <f t="shared" si="919"/>
        <v>1</v>
      </c>
      <c r="BK2992" s="6">
        <f t="shared" si="890"/>
        <v>0</v>
      </c>
      <c r="BL2992" s="6">
        <f t="shared" si="891"/>
        <v>0</v>
      </c>
      <c r="BM2992" s="6">
        <f t="shared" si="892"/>
        <v>1</v>
      </c>
      <c r="BN2992" s="6">
        <f t="shared" si="893"/>
        <v>5</v>
      </c>
      <c r="BO2992" s="6">
        <f t="shared" si="894"/>
        <v>1</v>
      </c>
      <c r="BP2992" s="6">
        <f t="shared" si="895"/>
        <v>1</v>
      </c>
      <c r="BQ2992" s="6">
        <f t="shared" si="899"/>
        <v>1</v>
      </c>
      <c r="BR2992" s="6">
        <f t="shared" si="900"/>
        <v>3</v>
      </c>
      <c r="BS2992" s="6">
        <f t="shared" si="902"/>
        <v>1</v>
      </c>
      <c r="BT2992" s="6">
        <f t="shared" si="903"/>
        <v>1</v>
      </c>
      <c r="CT2992" s="6">
        <f t="shared" si="901"/>
        <v>0</v>
      </c>
      <c r="CX2992" s="6" t="str">
        <f t="shared" si="914"/>
        <v>A</v>
      </c>
      <c r="CY2992" s="87">
        <f t="shared" si="915"/>
        <v>2599</v>
      </c>
      <c r="CZ2992" s="87">
        <f t="shared" si="916"/>
        <v>0</v>
      </c>
      <c r="DA2992" s="6" t="str">
        <f t="shared" si="917"/>
        <v>na</v>
      </c>
    </row>
    <row r="2993" spans="1:105" hidden="1" x14ac:dyDescent="0.2">
      <c r="A2993" s="46">
        <v>6732</v>
      </c>
      <c r="B2993" s="46">
        <f t="shared" si="896"/>
        <v>7</v>
      </c>
      <c r="C2993" s="46">
        <f t="shared" si="897"/>
        <v>15</v>
      </c>
      <c r="D2993" s="46">
        <f t="shared" si="898"/>
        <v>2</v>
      </c>
      <c r="E2993" s="85">
        <v>37667</v>
      </c>
      <c r="F2993" s="7" t="s">
        <v>3455</v>
      </c>
      <c r="G2993" s="50" t="s">
        <v>103</v>
      </c>
      <c r="H2993" s="50" t="s">
        <v>307</v>
      </c>
      <c r="I2993" s="50">
        <v>0</v>
      </c>
      <c r="J2993" s="50">
        <v>0</v>
      </c>
      <c r="K2993" s="93" t="s">
        <v>36</v>
      </c>
      <c r="L2993" s="97">
        <v>5953</v>
      </c>
      <c r="M2993" s="92"/>
      <c r="N2993" s="50">
        <v>6</v>
      </c>
      <c r="O2993" s="7">
        <f t="shared" si="930"/>
        <v>32</v>
      </c>
      <c r="P2993" s="7">
        <f>COUNTIF($H$2962:H2993,"=W")</f>
        <v>13</v>
      </c>
      <c r="Q2993" s="7">
        <f>COUNTIF($H$2962:I2993,"=D")</f>
        <v>10</v>
      </c>
      <c r="R2993" s="7">
        <f>COUNTIF($H$2962:J2993,"=L")</f>
        <v>9</v>
      </c>
      <c r="S2993" s="7">
        <f t="shared" si="934"/>
        <v>38</v>
      </c>
      <c r="T2993" s="7">
        <f t="shared" si="934"/>
        <v>38</v>
      </c>
      <c r="U2993" s="7">
        <f t="shared" si="932"/>
        <v>49</v>
      </c>
      <c r="V2993" s="7">
        <v>3</v>
      </c>
      <c r="W2993" s="7">
        <v>5</v>
      </c>
      <c r="X2993" s="7">
        <v>2</v>
      </c>
      <c r="Y2993" s="7">
        <v>5</v>
      </c>
      <c r="Z2993" s="7">
        <v>4</v>
      </c>
      <c r="AA2993" s="7">
        <v>6</v>
      </c>
      <c r="AB2993" s="7">
        <v>4</v>
      </c>
      <c r="AC2993" s="7">
        <v>7</v>
      </c>
      <c r="AD2993" s="83">
        <v>0</v>
      </c>
      <c r="AE2993" s="83">
        <v>0</v>
      </c>
      <c r="AF2993" s="5">
        <v>0</v>
      </c>
      <c r="AG2993" s="5">
        <v>0</v>
      </c>
      <c r="AH2993" s="83"/>
      <c r="AI2993" s="83"/>
      <c r="AK2993" s="6">
        <f t="shared" si="907"/>
        <v>67705</v>
      </c>
      <c r="AL2993" s="98">
        <f>AK2993/COUNTIF(G$2962:G2993,"H")</f>
        <v>4231.5625</v>
      </c>
      <c r="AM2993" s="98">
        <f t="shared" si="908"/>
        <v>74035</v>
      </c>
      <c r="AN2993" s="98">
        <f>AM2993/COUNTIF(G$2962:G2993,"A")</f>
        <v>4627.1875</v>
      </c>
      <c r="AP2993" s="6">
        <v>67</v>
      </c>
      <c r="AQ2993" s="6">
        <v>50</v>
      </c>
      <c r="AR2993" s="6">
        <v>48</v>
      </c>
      <c r="AS2993" s="6">
        <v>28</v>
      </c>
      <c r="AT2993" s="70">
        <f t="shared" si="923"/>
        <v>49</v>
      </c>
      <c r="AU2993" s="2">
        <f t="shared" si="924"/>
        <v>6</v>
      </c>
      <c r="AV2993" s="6">
        <f t="shared" si="933"/>
        <v>-1</v>
      </c>
      <c r="BG2993" s="6">
        <f t="shared" si="888"/>
        <v>0</v>
      </c>
      <c r="BH2993" s="6">
        <f t="shared" si="918"/>
        <v>0</v>
      </c>
      <c r="BI2993" s="6">
        <f t="shared" si="889"/>
        <v>1</v>
      </c>
      <c r="BJ2993" s="6">
        <f t="shared" si="919"/>
        <v>2</v>
      </c>
      <c r="BK2993" s="6">
        <f t="shared" si="890"/>
        <v>0</v>
      </c>
      <c r="BL2993" s="6">
        <f t="shared" si="891"/>
        <v>0</v>
      </c>
      <c r="BM2993" s="6">
        <f t="shared" si="892"/>
        <v>1</v>
      </c>
      <c r="BN2993" s="6">
        <f t="shared" si="893"/>
        <v>6</v>
      </c>
      <c r="BO2993" s="6">
        <f t="shared" si="894"/>
        <v>1</v>
      </c>
      <c r="BP2993" s="6">
        <f t="shared" si="895"/>
        <v>2</v>
      </c>
      <c r="BQ2993" s="6">
        <f t="shared" si="899"/>
        <v>0</v>
      </c>
      <c r="BR2993" s="6">
        <f t="shared" si="900"/>
        <v>0</v>
      </c>
      <c r="BS2993" s="6">
        <f t="shared" si="902"/>
        <v>0</v>
      </c>
      <c r="BT2993" s="6">
        <f t="shared" si="903"/>
        <v>0</v>
      </c>
      <c r="CT2993" s="6">
        <f t="shared" si="901"/>
        <v>5</v>
      </c>
      <c r="CX2993" s="6" t="str">
        <f t="shared" si="914"/>
        <v>H</v>
      </c>
      <c r="CY2993" s="87">
        <f t="shared" si="915"/>
        <v>5953</v>
      </c>
      <c r="CZ2993" s="87">
        <f t="shared" si="916"/>
        <v>0</v>
      </c>
      <c r="DA2993" s="6">
        <f t="shared" si="917"/>
        <v>5953</v>
      </c>
    </row>
    <row r="2994" spans="1:105" hidden="1" x14ac:dyDescent="0.2">
      <c r="A2994" s="46">
        <v>6733</v>
      </c>
      <c r="B2994" s="46">
        <f t="shared" si="896"/>
        <v>7</v>
      </c>
      <c r="C2994" s="46">
        <f t="shared" si="897"/>
        <v>22</v>
      </c>
      <c r="D2994" s="46">
        <f t="shared" si="898"/>
        <v>2</v>
      </c>
      <c r="E2994" s="85">
        <v>37674</v>
      </c>
      <c r="F2994" s="7" t="s">
        <v>2255</v>
      </c>
      <c r="G2994" s="50" t="s">
        <v>103</v>
      </c>
      <c r="H2994" s="50" t="s">
        <v>307</v>
      </c>
      <c r="I2994" s="50">
        <v>1</v>
      </c>
      <c r="J2994" s="50">
        <v>1</v>
      </c>
      <c r="K2994" s="93" t="s">
        <v>36</v>
      </c>
      <c r="L2994" s="97">
        <v>4115</v>
      </c>
      <c r="M2994" s="92" t="s">
        <v>4268</v>
      </c>
      <c r="N2994" s="50">
        <v>5</v>
      </c>
      <c r="O2994" s="7">
        <f>SUM(P2994:R2994)</f>
        <v>33</v>
      </c>
      <c r="P2994" s="7">
        <f>COUNTIF($H$2962:H2994,"=W")</f>
        <v>13</v>
      </c>
      <c r="Q2994" s="7">
        <f>COUNTIF($H$2962:I2994,"=D")</f>
        <v>11</v>
      </c>
      <c r="R2994" s="7">
        <f>COUNTIF($H$2962:J2994,"=L")</f>
        <v>9</v>
      </c>
      <c r="S2994" s="7">
        <f t="shared" ref="S2994:T2996" si="935">S2993+I2994</f>
        <v>39</v>
      </c>
      <c r="T2994" s="7">
        <f t="shared" si="935"/>
        <v>39</v>
      </c>
      <c r="U2994" s="7">
        <f>P2994*3+Q2994</f>
        <v>50</v>
      </c>
      <c r="AD2994" s="83">
        <v>3</v>
      </c>
      <c r="AE2994" s="83">
        <v>1</v>
      </c>
      <c r="AF2994" s="5">
        <v>0</v>
      </c>
      <c r="AG2994" s="5">
        <v>0</v>
      </c>
      <c r="AH2994" s="83" t="s">
        <v>1311</v>
      </c>
      <c r="AI2994" s="83"/>
      <c r="AK2994" s="6">
        <f t="shared" si="907"/>
        <v>71820</v>
      </c>
      <c r="AL2994" s="98">
        <f>AK2994/COUNTIF(G$2962:G2994,"H")</f>
        <v>4224.7058823529414</v>
      </c>
      <c r="AM2994" s="98">
        <f t="shared" si="908"/>
        <v>74035</v>
      </c>
      <c r="AN2994" s="98">
        <f>AM2994/COUNTIF(G$2962:G2994,"A")</f>
        <v>4627.1875</v>
      </c>
      <c r="AP2994" s="6">
        <v>70</v>
      </c>
      <c r="AQ2994" s="6">
        <v>53</v>
      </c>
      <c r="AR2994" s="6">
        <v>49</v>
      </c>
      <c r="AS2994" s="6">
        <v>28</v>
      </c>
      <c r="AT2994" s="70">
        <f t="shared" si="923"/>
        <v>50</v>
      </c>
      <c r="AU2994" s="2">
        <f t="shared" si="924"/>
        <v>5</v>
      </c>
      <c r="AV2994" s="6">
        <f>AR2994-AT2994</f>
        <v>-1</v>
      </c>
      <c r="BG2994" s="6">
        <f t="shared" si="888"/>
        <v>0</v>
      </c>
      <c r="BH2994" s="6">
        <f t="shared" si="918"/>
        <v>0</v>
      </c>
      <c r="BI2994" s="6">
        <f t="shared" si="889"/>
        <v>1</v>
      </c>
      <c r="BJ2994" s="6">
        <f t="shared" si="919"/>
        <v>3</v>
      </c>
      <c r="BK2994" s="6">
        <f t="shared" si="890"/>
        <v>0</v>
      </c>
      <c r="BL2994" s="6">
        <f t="shared" si="891"/>
        <v>0</v>
      </c>
      <c r="BM2994" s="6">
        <f t="shared" si="892"/>
        <v>1</v>
      </c>
      <c r="BN2994" s="6">
        <f t="shared" si="893"/>
        <v>7</v>
      </c>
      <c r="BO2994" s="6">
        <f t="shared" si="894"/>
        <v>1</v>
      </c>
      <c r="BP2994" s="6">
        <f t="shared" si="895"/>
        <v>3</v>
      </c>
      <c r="BQ2994" s="6">
        <f t="shared" si="899"/>
        <v>1</v>
      </c>
      <c r="BR2994" s="6">
        <f t="shared" si="900"/>
        <v>1</v>
      </c>
      <c r="BS2994" s="6">
        <f t="shared" si="902"/>
        <v>1</v>
      </c>
      <c r="BT2994" s="6">
        <f t="shared" si="903"/>
        <v>1</v>
      </c>
      <c r="CT2994" s="6">
        <f t="shared" si="901"/>
        <v>0</v>
      </c>
      <c r="CX2994" s="6" t="str">
        <f t="shared" si="914"/>
        <v>H</v>
      </c>
      <c r="CY2994" s="87">
        <f t="shared" si="915"/>
        <v>4115</v>
      </c>
      <c r="CZ2994" s="87">
        <f t="shared" si="916"/>
        <v>0</v>
      </c>
      <c r="DA2994" s="6">
        <f t="shared" si="917"/>
        <v>4115</v>
      </c>
    </row>
    <row r="2995" spans="1:105" hidden="1" x14ac:dyDescent="0.2">
      <c r="A2995" s="46">
        <v>6734</v>
      </c>
      <c r="B2995" s="46">
        <f t="shared" si="896"/>
        <v>7</v>
      </c>
      <c r="C2995" s="46">
        <f t="shared" si="897"/>
        <v>1</v>
      </c>
      <c r="D2995" s="46">
        <f t="shared" si="898"/>
        <v>3</v>
      </c>
      <c r="E2995" s="85">
        <v>37681</v>
      </c>
      <c r="F2995" s="7" t="s">
        <v>1806</v>
      </c>
      <c r="G2995" s="50" t="s">
        <v>310</v>
      </c>
      <c r="H2995" s="50" t="s">
        <v>308</v>
      </c>
      <c r="I2995" s="50">
        <v>1</v>
      </c>
      <c r="J2995" s="50">
        <v>2</v>
      </c>
      <c r="K2995" s="93" t="s">
        <v>3298</v>
      </c>
      <c r="L2995" s="97">
        <v>4463</v>
      </c>
      <c r="M2995" s="4" t="s">
        <v>4269</v>
      </c>
      <c r="N2995" s="50">
        <v>9</v>
      </c>
      <c r="O2995" s="7">
        <f>SUM(P2995:R2995)</f>
        <v>34</v>
      </c>
      <c r="P2995" s="7">
        <f>COUNTIF($H$2962:H2995,"=W")</f>
        <v>13</v>
      </c>
      <c r="Q2995" s="7">
        <f>COUNTIF($H$2962:I2995,"=D")</f>
        <v>11</v>
      </c>
      <c r="R2995" s="7">
        <f>COUNTIF($H$2962:J2995,"=L")</f>
        <v>10</v>
      </c>
      <c r="S2995" s="7">
        <f t="shared" si="935"/>
        <v>40</v>
      </c>
      <c r="T2995" s="7">
        <f t="shared" si="935"/>
        <v>41</v>
      </c>
      <c r="U2995" s="7">
        <f>P2995*3+Q2995</f>
        <v>50</v>
      </c>
      <c r="V2995" s="7">
        <v>6</v>
      </c>
      <c r="W2995" s="7">
        <v>6</v>
      </c>
      <c r="X2995" s="7">
        <v>2</v>
      </c>
      <c r="Y2995" s="7">
        <v>4</v>
      </c>
      <c r="Z2995" s="7">
        <v>5</v>
      </c>
      <c r="AA2995" s="7">
        <v>1</v>
      </c>
      <c r="AB2995" s="7">
        <v>11</v>
      </c>
      <c r="AC2995" s="7">
        <v>18</v>
      </c>
      <c r="AD2995" s="83">
        <v>3</v>
      </c>
      <c r="AE2995" s="83">
        <v>2</v>
      </c>
      <c r="AF2995" s="5">
        <v>0</v>
      </c>
      <c r="AG2995" s="5">
        <v>0</v>
      </c>
      <c r="AH2995" s="83" t="s">
        <v>1312</v>
      </c>
      <c r="AI2995" s="83"/>
      <c r="AK2995" s="6">
        <f t="shared" si="907"/>
        <v>71820</v>
      </c>
      <c r="AL2995" s="98">
        <f>AK2995/COUNTIF(G$2962:G2995,"H")</f>
        <v>4224.7058823529414</v>
      </c>
      <c r="AM2995" s="98">
        <f t="shared" si="908"/>
        <v>78498</v>
      </c>
      <c r="AN2995" s="98">
        <f>AM2995/COUNTIF(G$2962:G2995,"A")</f>
        <v>4617.5294117647063</v>
      </c>
      <c r="AP2995" s="6">
        <v>71</v>
      </c>
      <c r="AQ2995" s="6">
        <v>53</v>
      </c>
      <c r="AR2995" s="6">
        <v>52</v>
      </c>
      <c r="AS2995" s="6">
        <v>29</v>
      </c>
      <c r="AT2995" s="70">
        <f t="shared" si="923"/>
        <v>50</v>
      </c>
      <c r="AU2995" s="2">
        <f t="shared" si="924"/>
        <v>9</v>
      </c>
      <c r="AV2995" s="6">
        <f>AR2995-AT2995</f>
        <v>2</v>
      </c>
      <c r="BG2995" s="6">
        <f t="shared" si="888"/>
        <v>0</v>
      </c>
      <c r="BH2995" s="6">
        <f t="shared" si="918"/>
        <v>0</v>
      </c>
      <c r="BI2995" s="6">
        <f t="shared" si="889"/>
        <v>0</v>
      </c>
      <c r="BJ2995" s="6">
        <f t="shared" si="919"/>
        <v>0</v>
      </c>
      <c r="BK2995" s="6">
        <f t="shared" si="890"/>
        <v>1</v>
      </c>
      <c r="BL2995" s="6">
        <f t="shared" si="891"/>
        <v>1</v>
      </c>
      <c r="BM2995" s="6">
        <f t="shared" si="892"/>
        <v>0</v>
      </c>
      <c r="BN2995" s="6">
        <f t="shared" si="893"/>
        <v>0</v>
      </c>
      <c r="BO2995" s="6">
        <f t="shared" si="894"/>
        <v>1</v>
      </c>
      <c r="BP2995" s="6">
        <f t="shared" si="895"/>
        <v>4</v>
      </c>
      <c r="BQ2995" s="6">
        <f t="shared" si="899"/>
        <v>1</v>
      </c>
      <c r="BR2995" s="6">
        <f t="shared" si="900"/>
        <v>2</v>
      </c>
      <c r="BS2995" s="6">
        <f t="shared" si="902"/>
        <v>1</v>
      </c>
      <c r="BT2995" s="6">
        <f t="shared" si="903"/>
        <v>2</v>
      </c>
      <c r="CT2995" s="6">
        <f t="shared" si="901"/>
        <v>8</v>
      </c>
      <c r="CX2995" s="6" t="str">
        <f t="shared" si="914"/>
        <v>A</v>
      </c>
      <c r="CY2995" s="87">
        <f t="shared" si="915"/>
        <v>4463</v>
      </c>
      <c r="CZ2995" s="87">
        <f t="shared" si="916"/>
        <v>0</v>
      </c>
      <c r="DA2995" s="6" t="str">
        <f t="shared" si="917"/>
        <v>na</v>
      </c>
    </row>
    <row r="2996" spans="1:105" hidden="1" x14ac:dyDescent="0.2">
      <c r="A2996" s="46">
        <v>6735</v>
      </c>
      <c r="B2996" s="46">
        <f t="shared" si="896"/>
        <v>3</v>
      </c>
      <c r="C2996" s="46">
        <f t="shared" si="897"/>
        <v>4</v>
      </c>
      <c r="D2996" s="46">
        <f t="shared" si="898"/>
        <v>3</v>
      </c>
      <c r="E2996" s="85">
        <v>37684</v>
      </c>
      <c r="F2996" s="7" t="s">
        <v>3382</v>
      </c>
      <c r="G2996" s="50" t="s">
        <v>310</v>
      </c>
      <c r="H2996" s="50" t="s">
        <v>308</v>
      </c>
      <c r="I2996" s="50">
        <v>1</v>
      </c>
      <c r="J2996" s="50">
        <v>2</v>
      </c>
      <c r="K2996" s="93" t="s">
        <v>3298</v>
      </c>
      <c r="L2996" s="97">
        <v>3434</v>
      </c>
      <c r="M2996" s="4" t="s">
        <v>4270</v>
      </c>
      <c r="N2996" s="50">
        <v>11</v>
      </c>
      <c r="O2996" s="7">
        <f>SUM(P2996:R2996)</f>
        <v>35</v>
      </c>
      <c r="P2996" s="7">
        <f>COUNTIF($H$2962:H2996,"=W")</f>
        <v>13</v>
      </c>
      <c r="Q2996" s="7">
        <f>COUNTIF($H$2962:I2996,"=D")</f>
        <v>11</v>
      </c>
      <c r="R2996" s="7">
        <f>COUNTIF($H$2962:J2996,"=L")</f>
        <v>11</v>
      </c>
      <c r="S2996" s="7">
        <f t="shared" si="935"/>
        <v>41</v>
      </c>
      <c r="T2996" s="7">
        <f t="shared" si="935"/>
        <v>43</v>
      </c>
      <c r="U2996" s="7">
        <f>P2996*3+Q2996</f>
        <v>50</v>
      </c>
      <c r="AF2996" s="5">
        <v>0</v>
      </c>
      <c r="AG2996" s="5">
        <v>0</v>
      </c>
      <c r="AH2996" s="83"/>
      <c r="AI2996" s="83"/>
      <c r="AK2996" s="6">
        <f t="shared" si="907"/>
        <v>71820</v>
      </c>
      <c r="AL2996" s="98">
        <f>AK2996/COUNTIF(G$2962:G2996,"H")</f>
        <v>4224.7058823529414</v>
      </c>
      <c r="AM2996" s="98">
        <f t="shared" si="908"/>
        <v>81932</v>
      </c>
      <c r="AN2996" s="98">
        <f>AM2996/COUNTIF(G$2962:G2996,"A")</f>
        <v>4551.7777777777774</v>
      </c>
      <c r="AP2996" s="6">
        <v>71</v>
      </c>
      <c r="AQ2996" s="6">
        <v>53</v>
      </c>
      <c r="AR2996" s="6">
        <v>52</v>
      </c>
      <c r="AS2996" s="6">
        <v>32</v>
      </c>
      <c r="AT2996" s="70">
        <f t="shared" si="923"/>
        <v>50</v>
      </c>
      <c r="AU2996" s="2">
        <f t="shared" si="924"/>
        <v>11</v>
      </c>
      <c r="AV2996" s="6">
        <f>AR2996-AT2996</f>
        <v>2</v>
      </c>
      <c r="BG2996" s="6">
        <f t="shared" si="888"/>
        <v>0</v>
      </c>
      <c r="BH2996" s="6">
        <f t="shared" si="918"/>
        <v>0</v>
      </c>
      <c r="BI2996" s="6">
        <f t="shared" si="889"/>
        <v>0</v>
      </c>
      <c r="BJ2996" s="6">
        <f t="shared" si="919"/>
        <v>0</v>
      </c>
      <c r="BK2996" s="6">
        <f t="shared" si="890"/>
        <v>1</v>
      </c>
      <c r="BL2996" s="6">
        <f t="shared" si="891"/>
        <v>2</v>
      </c>
      <c r="BM2996" s="6">
        <f t="shared" si="892"/>
        <v>0</v>
      </c>
      <c r="BN2996" s="6">
        <f t="shared" si="893"/>
        <v>0</v>
      </c>
      <c r="BO2996" s="6">
        <f t="shared" si="894"/>
        <v>1</v>
      </c>
      <c r="BP2996" s="6">
        <f t="shared" si="895"/>
        <v>5</v>
      </c>
      <c r="BQ2996" s="6">
        <f t="shared" si="899"/>
        <v>1</v>
      </c>
      <c r="BR2996" s="6">
        <f t="shared" si="900"/>
        <v>3</v>
      </c>
      <c r="BS2996" s="6">
        <f t="shared" si="902"/>
        <v>1</v>
      </c>
      <c r="BT2996" s="6">
        <f t="shared" si="903"/>
        <v>3</v>
      </c>
      <c r="CT2996" s="6">
        <f t="shared" si="901"/>
        <v>0</v>
      </c>
      <c r="CX2996" s="6" t="str">
        <f t="shared" si="914"/>
        <v>A</v>
      </c>
      <c r="CY2996" s="87">
        <f t="shared" si="915"/>
        <v>3434</v>
      </c>
      <c r="CZ2996" s="87">
        <f t="shared" si="916"/>
        <v>0</v>
      </c>
      <c r="DA2996" s="6" t="str">
        <f t="shared" si="917"/>
        <v>na</v>
      </c>
    </row>
    <row r="2997" spans="1:105" hidden="1" x14ac:dyDescent="0.2">
      <c r="A2997" s="46">
        <v>6736</v>
      </c>
      <c r="B2997" s="46">
        <f t="shared" si="896"/>
        <v>7</v>
      </c>
      <c r="C2997" s="46">
        <f t="shared" si="897"/>
        <v>8</v>
      </c>
      <c r="D2997" s="46">
        <f t="shared" si="898"/>
        <v>3</v>
      </c>
      <c r="E2997" s="85">
        <v>37688</v>
      </c>
      <c r="F2997" s="7" t="s">
        <v>3512</v>
      </c>
      <c r="G2997" s="50" t="s">
        <v>103</v>
      </c>
      <c r="H2997" s="50" t="s">
        <v>306</v>
      </c>
      <c r="I2997" s="50">
        <v>3</v>
      </c>
      <c r="J2997" s="50">
        <v>1</v>
      </c>
      <c r="K2997" s="93" t="s">
        <v>3298</v>
      </c>
      <c r="L2997" s="97">
        <v>3394</v>
      </c>
      <c r="M2997" s="4" t="s">
        <v>4271</v>
      </c>
      <c r="N2997" s="50">
        <v>10</v>
      </c>
      <c r="O2997" s="7">
        <f>SUM(P2997:R2997)</f>
        <v>36</v>
      </c>
      <c r="P2997" s="7">
        <f>COUNTIF($H$2962:H2997,"=W")</f>
        <v>14</v>
      </c>
      <c r="Q2997" s="7">
        <f>COUNTIF($H$2962:I2997,"=D")</f>
        <v>11</v>
      </c>
      <c r="R2997" s="7">
        <f>COUNTIF($H$2962:J2997,"=L")</f>
        <v>11</v>
      </c>
      <c r="S2997" s="7">
        <f>S2996+I2997</f>
        <v>44</v>
      </c>
      <c r="T2997" s="7">
        <f>T2996+J2997</f>
        <v>44</v>
      </c>
      <c r="U2997" s="7">
        <f>P2997*3+Q2997</f>
        <v>53</v>
      </c>
      <c r="AF2997" s="5">
        <v>0</v>
      </c>
      <c r="AG2997" s="5">
        <v>0</v>
      </c>
      <c r="AH2997" s="83"/>
      <c r="AI2997" s="83"/>
      <c r="AK2997" s="6">
        <f t="shared" si="907"/>
        <v>75214</v>
      </c>
      <c r="AL2997" s="98">
        <f>AK2997/COUNTIF(G$2962:G2997,"H")</f>
        <v>4178.5555555555557</v>
      </c>
      <c r="AM2997" s="98">
        <f t="shared" si="908"/>
        <v>81932</v>
      </c>
      <c r="AN2997" s="98">
        <f>AM2997/COUNTIF(G$2962:G2997,"A")</f>
        <v>4551.7777777777774</v>
      </c>
      <c r="AP2997" s="6">
        <v>72</v>
      </c>
      <c r="AQ2997" s="6">
        <v>56</v>
      </c>
      <c r="AR2997" s="6">
        <v>53</v>
      </c>
      <c r="AS2997" s="6">
        <v>33</v>
      </c>
      <c r="AT2997" s="70">
        <f t="shared" si="923"/>
        <v>53</v>
      </c>
      <c r="AU2997" s="2">
        <f t="shared" si="924"/>
        <v>10</v>
      </c>
      <c r="AV2997" s="6">
        <f>AR2997-AT2997</f>
        <v>0</v>
      </c>
      <c r="BG2997" s="6">
        <f t="shared" si="888"/>
        <v>1</v>
      </c>
      <c r="BH2997" s="6">
        <f t="shared" si="918"/>
        <v>1</v>
      </c>
      <c r="BI2997" s="6">
        <f t="shared" si="889"/>
        <v>0</v>
      </c>
      <c r="BJ2997" s="6">
        <f t="shared" si="919"/>
        <v>0</v>
      </c>
      <c r="BK2997" s="6">
        <f t="shared" si="890"/>
        <v>0</v>
      </c>
      <c r="BL2997" s="6">
        <f t="shared" si="891"/>
        <v>0</v>
      </c>
      <c r="BM2997" s="6">
        <f t="shared" si="892"/>
        <v>1</v>
      </c>
      <c r="BN2997" s="6">
        <f t="shared" si="893"/>
        <v>1</v>
      </c>
      <c r="BO2997" s="6">
        <f t="shared" si="894"/>
        <v>0</v>
      </c>
      <c r="BP2997" s="6">
        <f t="shared" si="895"/>
        <v>0</v>
      </c>
      <c r="BQ2997" s="6">
        <f t="shared" si="899"/>
        <v>1</v>
      </c>
      <c r="BR2997" s="6">
        <f t="shared" si="900"/>
        <v>4</v>
      </c>
      <c r="BS2997" s="6">
        <f t="shared" si="902"/>
        <v>1</v>
      </c>
      <c r="BT2997" s="6">
        <f t="shared" si="903"/>
        <v>4</v>
      </c>
      <c r="CT2997" s="6">
        <f t="shared" si="901"/>
        <v>0</v>
      </c>
      <c r="CX2997" s="6" t="str">
        <f t="shared" si="914"/>
        <v>H</v>
      </c>
      <c r="CY2997" s="87">
        <f t="shared" si="915"/>
        <v>3394</v>
      </c>
      <c r="CZ2997" s="87">
        <f t="shared" si="916"/>
        <v>0</v>
      </c>
      <c r="DA2997" s="6">
        <f t="shared" si="917"/>
        <v>3394</v>
      </c>
    </row>
    <row r="2998" spans="1:105" hidden="1" x14ac:dyDescent="0.2">
      <c r="A2998" s="46">
        <v>6737</v>
      </c>
      <c r="B2998" s="46">
        <f t="shared" si="896"/>
        <v>7</v>
      </c>
      <c r="C2998" s="46">
        <f t="shared" si="897"/>
        <v>15</v>
      </c>
      <c r="D2998" s="46">
        <f t="shared" si="898"/>
        <v>3</v>
      </c>
      <c r="E2998" s="85">
        <v>37695</v>
      </c>
      <c r="F2998" s="7" t="s">
        <v>118</v>
      </c>
      <c r="G2998" s="50" t="s">
        <v>103</v>
      </c>
      <c r="H2998" s="50" t="s">
        <v>306</v>
      </c>
      <c r="I2998" s="50">
        <v>1</v>
      </c>
      <c r="J2998" s="50">
        <v>0</v>
      </c>
      <c r="K2998" s="93" t="s">
        <v>36</v>
      </c>
      <c r="L2998" s="97">
        <v>3642</v>
      </c>
      <c r="M2998" s="92" t="s">
        <v>1507</v>
      </c>
      <c r="N2998" s="50">
        <v>7</v>
      </c>
      <c r="O2998" s="7">
        <f>SUM(P2998:R2998)</f>
        <v>37</v>
      </c>
      <c r="P2998" s="7">
        <f>COUNTIF($H$2962:H2998,"=W")</f>
        <v>15</v>
      </c>
      <c r="Q2998" s="7">
        <f>COUNTIF($H$2962:I2998,"=D")</f>
        <v>11</v>
      </c>
      <c r="R2998" s="7">
        <f>COUNTIF($H$2962:J2998,"=L")</f>
        <v>11</v>
      </c>
      <c r="S2998" s="7">
        <f>S2997+I2998</f>
        <v>45</v>
      </c>
      <c r="T2998" s="7">
        <f>T2997+J2998</f>
        <v>44</v>
      </c>
      <c r="U2998" s="7">
        <f>P2998*3+Q2998</f>
        <v>56</v>
      </c>
      <c r="V2998" s="7">
        <v>6</v>
      </c>
      <c r="W2998" s="7">
        <v>2</v>
      </c>
      <c r="X2998" s="7">
        <v>1</v>
      </c>
      <c r="Y2998" s="7">
        <v>3</v>
      </c>
      <c r="Z2998" s="7">
        <v>2</v>
      </c>
      <c r="AA2998" s="7">
        <v>6</v>
      </c>
      <c r="AB2998" s="7">
        <v>10</v>
      </c>
      <c r="AC2998" s="7">
        <v>12</v>
      </c>
      <c r="AD2998" s="83">
        <v>2</v>
      </c>
      <c r="AE2998" s="83">
        <v>2</v>
      </c>
      <c r="AF2998" s="5">
        <v>0</v>
      </c>
      <c r="AG2998" s="5">
        <v>0</v>
      </c>
      <c r="AH2998" s="83" t="s">
        <v>1508</v>
      </c>
      <c r="AI2998" s="83"/>
      <c r="AK2998" s="6">
        <f t="shared" si="907"/>
        <v>78856</v>
      </c>
      <c r="AL2998" s="98">
        <f>AK2998/COUNTIF(G$2962:G2998,"H")</f>
        <v>4150.3157894736842</v>
      </c>
      <c r="AM2998" s="98">
        <f t="shared" si="908"/>
        <v>81932</v>
      </c>
      <c r="AN2998" s="98">
        <f>AM2998/COUNTIF(G$2962:G2998,"A")</f>
        <v>4551.7777777777774</v>
      </c>
      <c r="AP2998" s="6">
        <v>75</v>
      </c>
      <c r="AQ2998" s="6">
        <v>57</v>
      </c>
      <c r="AR2998" s="6">
        <v>56</v>
      </c>
      <c r="AS2998" s="6">
        <v>34</v>
      </c>
      <c r="AT2998" s="70">
        <f t="shared" si="923"/>
        <v>56</v>
      </c>
      <c r="AU2998" s="2">
        <f t="shared" si="924"/>
        <v>7</v>
      </c>
      <c r="AV2998" s="6">
        <f>AR2998-AT2998</f>
        <v>0</v>
      </c>
      <c r="BG2998" s="6">
        <f t="shared" si="888"/>
        <v>1</v>
      </c>
      <c r="BH2998" s="6">
        <f t="shared" si="918"/>
        <v>2</v>
      </c>
      <c r="BI2998" s="6">
        <f t="shared" si="889"/>
        <v>0</v>
      </c>
      <c r="BJ2998" s="6">
        <f t="shared" si="919"/>
        <v>0</v>
      </c>
      <c r="BK2998" s="6">
        <f t="shared" si="890"/>
        <v>0</v>
      </c>
      <c r="BL2998" s="6">
        <f t="shared" si="891"/>
        <v>0</v>
      </c>
      <c r="BM2998" s="6">
        <f t="shared" si="892"/>
        <v>1</v>
      </c>
      <c r="BN2998" s="6">
        <f t="shared" si="893"/>
        <v>2</v>
      </c>
      <c r="BO2998" s="6">
        <f t="shared" si="894"/>
        <v>0</v>
      </c>
      <c r="BP2998" s="6">
        <f t="shared" si="895"/>
        <v>0</v>
      </c>
      <c r="BQ2998" s="6">
        <f t="shared" si="899"/>
        <v>1</v>
      </c>
      <c r="BR2998" s="6">
        <f t="shared" si="900"/>
        <v>5</v>
      </c>
      <c r="BS2998" s="6">
        <f t="shared" si="902"/>
        <v>0</v>
      </c>
      <c r="BT2998" s="6">
        <f t="shared" si="903"/>
        <v>0</v>
      </c>
      <c r="CT2998" s="6">
        <f t="shared" si="901"/>
        <v>7</v>
      </c>
      <c r="CX2998" s="6" t="str">
        <f t="shared" si="914"/>
        <v>H</v>
      </c>
      <c r="CY2998" s="87">
        <f t="shared" si="915"/>
        <v>3642</v>
      </c>
      <c r="CZ2998" s="87">
        <f t="shared" si="916"/>
        <v>0</v>
      </c>
      <c r="DA2998" s="6">
        <f t="shared" si="917"/>
        <v>3642</v>
      </c>
    </row>
    <row r="2999" spans="1:105" hidden="1" x14ac:dyDescent="0.2">
      <c r="A2999" s="46">
        <v>6738</v>
      </c>
      <c r="B2999" s="46">
        <f t="shared" si="896"/>
        <v>3</v>
      </c>
      <c r="C2999" s="46">
        <f t="shared" si="897"/>
        <v>18</v>
      </c>
      <c r="D2999" s="46">
        <f t="shared" si="898"/>
        <v>3</v>
      </c>
      <c r="E2999" s="85">
        <v>37698</v>
      </c>
      <c r="F2999" s="7" t="s">
        <v>3129</v>
      </c>
      <c r="G2999" s="50" t="s">
        <v>310</v>
      </c>
      <c r="H2999" s="50" t="s">
        <v>306</v>
      </c>
      <c r="I2999" s="50">
        <v>1</v>
      </c>
      <c r="J2999" s="50">
        <v>0</v>
      </c>
      <c r="K2999" s="93" t="s">
        <v>1296</v>
      </c>
      <c r="L2999" s="97">
        <v>8248</v>
      </c>
      <c r="M2999" s="92" t="s">
        <v>1393</v>
      </c>
      <c r="N2999" s="50">
        <v>5</v>
      </c>
      <c r="O2999" s="7">
        <f t="shared" ref="O2999:O3008" si="936">SUM(P2999:R2999)</f>
        <v>38</v>
      </c>
      <c r="P2999" s="7">
        <f>COUNTIF($H$2962:H2999,"=W")</f>
        <v>16</v>
      </c>
      <c r="Q2999" s="7">
        <f>COUNTIF($H$2962:I2999,"=D")</f>
        <v>11</v>
      </c>
      <c r="R2999" s="7">
        <f>COUNTIF($H$2962:J2999,"=L")</f>
        <v>11</v>
      </c>
      <c r="S2999" s="7">
        <f t="shared" ref="S2999:S3007" si="937">S2998+I2999</f>
        <v>46</v>
      </c>
      <c r="T2999" s="7">
        <f t="shared" ref="T2999:T3007" si="938">T2998+J2999</f>
        <v>44</v>
      </c>
      <c r="U2999" s="7">
        <f t="shared" ref="U2999:U3008" si="939">P2999*3+Q2999</f>
        <v>59</v>
      </c>
      <c r="AF2999" s="5">
        <v>0</v>
      </c>
      <c r="AG2999" s="5">
        <v>0</v>
      </c>
      <c r="AH2999" s="83"/>
      <c r="AI2999" s="83"/>
      <c r="AK2999" s="6">
        <f t="shared" si="907"/>
        <v>78856</v>
      </c>
      <c r="AL2999" s="98">
        <f>AK2999/COUNTIF(G$2962:G2999,"H")</f>
        <v>4150.3157894736842</v>
      </c>
      <c r="AM2999" s="98">
        <f t="shared" si="908"/>
        <v>90180</v>
      </c>
      <c r="AN2999" s="98">
        <f>AM2999/COUNTIF(G$2962:G2999,"A")</f>
        <v>4746.3157894736842</v>
      </c>
      <c r="AP2999" s="6">
        <v>75</v>
      </c>
      <c r="AQ2999" s="6">
        <v>60</v>
      </c>
      <c r="AR2999" s="6">
        <v>57</v>
      </c>
      <c r="AS2999" s="6">
        <v>37</v>
      </c>
      <c r="AT2999" s="70">
        <f t="shared" si="923"/>
        <v>59</v>
      </c>
      <c r="AU2999" s="2">
        <f t="shared" si="924"/>
        <v>5</v>
      </c>
      <c r="AV2999" s="6">
        <f t="shared" ref="AV2999:AV3007" si="940">AR2999-AT2999</f>
        <v>-2</v>
      </c>
      <c r="BG2999" s="6">
        <f t="shared" si="888"/>
        <v>1</v>
      </c>
      <c r="BH2999" s="6">
        <f t="shared" si="918"/>
        <v>3</v>
      </c>
      <c r="BI2999" s="6">
        <f t="shared" si="889"/>
        <v>0</v>
      </c>
      <c r="BJ2999" s="6">
        <f t="shared" si="919"/>
        <v>0</v>
      </c>
      <c r="BK2999" s="6">
        <f t="shared" si="890"/>
        <v>0</v>
      </c>
      <c r="BL2999" s="6">
        <f t="shared" si="891"/>
        <v>0</v>
      </c>
      <c r="BM2999" s="6">
        <f t="shared" si="892"/>
        <v>1</v>
      </c>
      <c r="BN2999" s="6">
        <f t="shared" si="893"/>
        <v>3</v>
      </c>
      <c r="BO2999" s="6">
        <f t="shared" si="894"/>
        <v>0</v>
      </c>
      <c r="BP2999" s="6">
        <f t="shared" si="895"/>
        <v>0</v>
      </c>
      <c r="BQ2999" s="6">
        <f t="shared" si="899"/>
        <v>1</v>
      </c>
      <c r="BR2999" s="6">
        <f t="shared" si="900"/>
        <v>6</v>
      </c>
      <c r="BS2999" s="6">
        <f t="shared" si="902"/>
        <v>0</v>
      </c>
      <c r="BT2999" s="6">
        <f t="shared" si="903"/>
        <v>0</v>
      </c>
      <c r="CT2999" s="6">
        <f t="shared" si="901"/>
        <v>0</v>
      </c>
      <c r="CX2999" s="6" t="str">
        <f t="shared" si="914"/>
        <v>A</v>
      </c>
      <c r="CY2999" s="87">
        <f t="shared" si="915"/>
        <v>8248</v>
      </c>
      <c r="CZ2999" s="87">
        <f t="shared" si="916"/>
        <v>0</v>
      </c>
      <c r="DA2999" s="6" t="str">
        <f t="shared" si="917"/>
        <v>na</v>
      </c>
    </row>
    <row r="3000" spans="1:105" hidden="1" x14ac:dyDescent="0.2">
      <c r="A3000" s="46">
        <v>6739</v>
      </c>
      <c r="B3000" s="46">
        <f t="shared" si="896"/>
        <v>7</v>
      </c>
      <c r="C3000" s="46">
        <f t="shared" si="897"/>
        <v>22</v>
      </c>
      <c r="D3000" s="46">
        <f t="shared" si="898"/>
        <v>3</v>
      </c>
      <c r="E3000" s="85">
        <v>37702</v>
      </c>
      <c r="F3000" s="7" t="s">
        <v>2385</v>
      </c>
      <c r="G3000" s="50" t="s">
        <v>310</v>
      </c>
      <c r="H3000" s="50" t="s">
        <v>307</v>
      </c>
      <c r="I3000" s="50">
        <v>1</v>
      </c>
      <c r="J3000" s="50">
        <v>1</v>
      </c>
      <c r="K3000" s="93" t="s">
        <v>1296</v>
      </c>
      <c r="L3000" s="97">
        <v>4425</v>
      </c>
      <c r="M3000" s="92" t="s">
        <v>4272</v>
      </c>
      <c r="N3000" s="50">
        <v>5</v>
      </c>
      <c r="O3000" s="7">
        <f t="shared" si="936"/>
        <v>39</v>
      </c>
      <c r="P3000" s="7">
        <f>COUNTIF($H$2962:H3000,"=W")</f>
        <v>16</v>
      </c>
      <c r="Q3000" s="7">
        <f>COUNTIF($H$2962:I3000,"=D")</f>
        <v>12</v>
      </c>
      <c r="R3000" s="7">
        <f>COUNTIF($H$2962:J3000,"=L")</f>
        <v>11</v>
      </c>
      <c r="S3000" s="7">
        <f t="shared" si="937"/>
        <v>47</v>
      </c>
      <c r="T3000" s="7">
        <f t="shared" si="938"/>
        <v>45</v>
      </c>
      <c r="U3000" s="7">
        <f t="shared" si="939"/>
        <v>60</v>
      </c>
      <c r="AD3000" s="83">
        <v>0</v>
      </c>
      <c r="AE3000" s="83">
        <v>0</v>
      </c>
      <c r="AF3000" s="5">
        <v>0</v>
      </c>
      <c r="AG3000" s="5">
        <v>0</v>
      </c>
      <c r="AH3000" s="83"/>
      <c r="AI3000" s="83"/>
      <c r="AK3000" s="6">
        <f t="shared" si="907"/>
        <v>78856</v>
      </c>
      <c r="AL3000" s="98">
        <f>AK3000/COUNTIF(G$2962:G3000,"H")</f>
        <v>4150.3157894736842</v>
      </c>
      <c r="AM3000" s="98">
        <f t="shared" si="908"/>
        <v>94605</v>
      </c>
      <c r="AN3000" s="98">
        <f>AM3000/COUNTIF(G$2962:G3000,"A")</f>
        <v>4730.25</v>
      </c>
      <c r="AP3000" s="6">
        <v>75</v>
      </c>
      <c r="AQ3000" s="6">
        <v>61</v>
      </c>
      <c r="AR3000" s="6">
        <v>58</v>
      </c>
      <c r="AS3000" s="6">
        <v>38</v>
      </c>
      <c r="AT3000" s="70">
        <f t="shared" si="923"/>
        <v>60</v>
      </c>
      <c r="AU3000" s="2">
        <f t="shared" si="924"/>
        <v>5</v>
      </c>
      <c r="AV3000" s="6">
        <f t="shared" si="940"/>
        <v>-2</v>
      </c>
      <c r="AW3000" s="50" t="s">
        <v>771</v>
      </c>
      <c r="AX3000" s="57" t="s">
        <v>772</v>
      </c>
      <c r="BG3000" s="6">
        <f t="shared" si="888"/>
        <v>0</v>
      </c>
      <c r="BH3000" s="6">
        <f t="shared" si="918"/>
        <v>0</v>
      </c>
      <c r="BI3000" s="6">
        <f t="shared" si="889"/>
        <v>1</v>
      </c>
      <c r="BJ3000" s="6">
        <f t="shared" si="919"/>
        <v>1</v>
      </c>
      <c r="BK3000" s="6">
        <f t="shared" si="890"/>
        <v>0</v>
      </c>
      <c r="BL3000" s="6">
        <f t="shared" si="891"/>
        <v>0</v>
      </c>
      <c r="BM3000" s="6">
        <f t="shared" si="892"/>
        <v>1</v>
      </c>
      <c r="BN3000" s="6">
        <f t="shared" si="893"/>
        <v>4</v>
      </c>
      <c r="BO3000" s="6">
        <f t="shared" si="894"/>
        <v>1</v>
      </c>
      <c r="BP3000" s="6">
        <f t="shared" si="895"/>
        <v>1</v>
      </c>
      <c r="BQ3000" s="6">
        <f t="shared" si="899"/>
        <v>1</v>
      </c>
      <c r="BR3000" s="6">
        <f t="shared" si="900"/>
        <v>7</v>
      </c>
      <c r="BS3000" s="6">
        <f t="shared" si="902"/>
        <v>1</v>
      </c>
      <c r="BT3000" s="6">
        <f t="shared" si="903"/>
        <v>1</v>
      </c>
      <c r="CT3000" s="6">
        <f t="shared" si="901"/>
        <v>0</v>
      </c>
      <c r="CX3000" s="6" t="str">
        <f t="shared" si="914"/>
        <v>A</v>
      </c>
      <c r="CY3000" s="87">
        <f t="shared" si="915"/>
        <v>4425</v>
      </c>
      <c r="CZ3000" s="87">
        <f t="shared" si="916"/>
        <v>0</v>
      </c>
      <c r="DA3000" s="6" t="str">
        <f t="shared" si="917"/>
        <v>na</v>
      </c>
    </row>
    <row r="3001" spans="1:105" hidden="1" x14ac:dyDescent="0.2">
      <c r="A3001" s="46">
        <v>6740</v>
      </c>
      <c r="B3001" s="46">
        <f t="shared" si="896"/>
        <v>7</v>
      </c>
      <c r="C3001" s="46">
        <f t="shared" si="897"/>
        <v>29</v>
      </c>
      <c r="D3001" s="46">
        <f t="shared" si="898"/>
        <v>3</v>
      </c>
      <c r="E3001" s="85">
        <v>37709</v>
      </c>
      <c r="F3001" s="7" t="s">
        <v>10</v>
      </c>
      <c r="G3001" s="50" t="s">
        <v>103</v>
      </c>
      <c r="H3001" s="50" t="s">
        <v>306</v>
      </c>
      <c r="I3001" s="50">
        <v>2</v>
      </c>
      <c r="J3001" s="50">
        <v>0</v>
      </c>
      <c r="K3001" s="93" t="s">
        <v>2054</v>
      </c>
      <c r="L3001" s="97">
        <v>4312</v>
      </c>
      <c r="M3001" s="92" t="s">
        <v>2856</v>
      </c>
      <c r="N3001" s="50">
        <v>3</v>
      </c>
      <c r="O3001" s="7">
        <f t="shared" si="936"/>
        <v>40</v>
      </c>
      <c r="P3001" s="7">
        <f>COUNTIF($H$2962:H3001,"=W")</f>
        <v>17</v>
      </c>
      <c r="Q3001" s="7">
        <f>COUNTIF($H$2962:I3001,"=D")</f>
        <v>12</v>
      </c>
      <c r="R3001" s="7">
        <f>COUNTIF($H$2962:J3001,"=L")</f>
        <v>11</v>
      </c>
      <c r="S3001" s="7">
        <f t="shared" si="937"/>
        <v>49</v>
      </c>
      <c r="T3001" s="7">
        <f t="shared" si="938"/>
        <v>45</v>
      </c>
      <c r="U3001" s="7">
        <f t="shared" si="939"/>
        <v>63</v>
      </c>
      <c r="V3001" s="7">
        <v>3</v>
      </c>
      <c r="W3001" s="7">
        <v>1</v>
      </c>
      <c r="X3001" s="7">
        <v>5</v>
      </c>
      <c r="Y3001" s="7">
        <v>2</v>
      </c>
      <c r="Z3001" s="7">
        <v>4</v>
      </c>
      <c r="AA3001" s="7">
        <v>3</v>
      </c>
      <c r="AB3001" s="7">
        <v>11</v>
      </c>
      <c r="AC3001" s="7">
        <v>21</v>
      </c>
      <c r="AD3001" s="83">
        <v>0</v>
      </c>
      <c r="AE3001" s="83">
        <v>2</v>
      </c>
      <c r="AF3001" s="5">
        <v>0</v>
      </c>
      <c r="AG3001" s="5">
        <v>0</v>
      </c>
      <c r="AH3001" s="83"/>
      <c r="AI3001" s="83"/>
      <c r="AK3001" s="6">
        <f t="shared" si="907"/>
        <v>83168</v>
      </c>
      <c r="AL3001" s="98">
        <f>AK3001/COUNTIF(G$2962:G3001,"H")</f>
        <v>4158.3999999999996</v>
      </c>
      <c r="AM3001" s="98">
        <f t="shared" si="908"/>
        <v>94605</v>
      </c>
      <c r="AN3001" s="98">
        <f>AM3001/COUNTIF(G$2962:G3001,"A")</f>
        <v>4730.25</v>
      </c>
      <c r="AP3001" s="6">
        <v>76</v>
      </c>
      <c r="AQ3001" s="6">
        <v>63</v>
      </c>
      <c r="AR3001" s="6">
        <v>60</v>
      </c>
      <c r="AS3001" s="6">
        <v>38</v>
      </c>
      <c r="AT3001" s="70">
        <f t="shared" si="923"/>
        <v>63</v>
      </c>
      <c r="AU3001" s="2">
        <f t="shared" si="924"/>
        <v>3</v>
      </c>
      <c r="AV3001" s="6">
        <f t="shared" si="940"/>
        <v>-3</v>
      </c>
      <c r="AW3001" s="50" t="s">
        <v>2858</v>
      </c>
      <c r="AX3001" s="57" t="s">
        <v>2857</v>
      </c>
      <c r="BG3001" s="6">
        <f t="shared" si="888"/>
        <v>1</v>
      </c>
      <c r="BH3001" s="6">
        <f t="shared" si="918"/>
        <v>1</v>
      </c>
      <c r="BI3001" s="6">
        <f t="shared" si="889"/>
        <v>0</v>
      </c>
      <c r="BJ3001" s="6">
        <f t="shared" si="919"/>
        <v>0</v>
      </c>
      <c r="BK3001" s="6">
        <f t="shared" si="890"/>
        <v>0</v>
      </c>
      <c r="BL3001" s="6">
        <f t="shared" si="891"/>
        <v>0</v>
      </c>
      <c r="BM3001" s="6">
        <f t="shared" si="892"/>
        <v>1</v>
      </c>
      <c r="BN3001" s="6">
        <f t="shared" si="893"/>
        <v>5</v>
      </c>
      <c r="BO3001" s="6">
        <f t="shared" si="894"/>
        <v>0</v>
      </c>
      <c r="BP3001" s="6">
        <f t="shared" si="895"/>
        <v>0</v>
      </c>
      <c r="BQ3001" s="6">
        <f t="shared" si="899"/>
        <v>1</v>
      </c>
      <c r="BR3001" s="6">
        <f t="shared" si="900"/>
        <v>8</v>
      </c>
      <c r="BS3001" s="6">
        <f t="shared" si="902"/>
        <v>0</v>
      </c>
      <c r="BT3001" s="6">
        <f t="shared" si="903"/>
        <v>0</v>
      </c>
      <c r="CT3001" s="6">
        <f t="shared" si="901"/>
        <v>8</v>
      </c>
      <c r="CX3001" s="6" t="str">
        <f t="shared" si="914"/>
        <v>H</v>
      </c>
      <c r="CY3001" s="87">
        <f t="shared" si="915"/>
        <v>4312</v>
      </c>
      <c r="CZ3001" s="87">
        <f t="shared" si="916"/>
        <v>0</v>
      </c>
      <c r="DA3001" s="6">
        <f t="shared" si="917"/>
        <v>4312</v>
      </c>
    </row>
    <row r="3002" spans="1:105" hidden="1" x14ac:dyDescent="0.2">
      <c r="A3002" s="46">
        <v>6741</v>
      </c>
      <c r="B3002" s="46">
        <f t="shared" si="896"/>
        <v>7</v>
      </c>
      <c r="C3002" s="46">
        <f t="shared" si="897"/>
        <v>12</v>
      </c>
      <c r="D3002" s="46">
        <f t="shared" si="898"/>
        <v>4</v>
      </c>
      <c r="E3002" s="85">
        <v>37723</v>
      </c>
      <c r="F3002" s="7" t="s">
        <v>3368</v>
      </c>
      <c r="G3002" s="50" t="s">
        <v>103</v>
      </c>
      <c r="H3002" s="50" t="s">
        <v>307</v>
      </c>
      <c r="I3002" s="50">
        <v>2</v>
      </c>
      <c r="J3002" s="50">
        <v>2</v>
      </c>
      <c r="K3002" s="93" t="s">
        <v>3337</v>
      </c>
      <c r="L3002" s="97">
        <v>3966</v>
      </c>
      <c r="M3002" s="4" t="s">
        <v>4273</v>
      </c>
      <c r="N3002" s="50">
        <v>7</v>
      </c>
      <c r="O3002" s="7">
        <f t="shared" si="936"/>
        <v>41</v>
      </c>
      <c r="P3002" s="7">
        <f>COUNTIF($H$2962:H3002,"=W")</f>
        <v>17</v>
      </c>
      <c r="Q3002" s="7">
        <f>COUNTIF($H$2962:I3002,"=D")</f>
        <v>13</v>
      </c>
      <c r="R3002" s="7">
        <f>COUNTIF($H$2962:J3002,"=L")</f>
        <v>11</v>
      </c>
      <c r="S3002" s="7">
        <f t="shared" si="937"/>
        <v>51</v>
      </c>
      <c r="T3002" s="7">
        <f t="shared" si="938"/>
        <v>47</v>
      </c>
      <c r="U3002" s="7">
        <f t="shared" si="939"/>
        <v>64</v>
      </c>
      <c r="V3002" s="7">
        <v>7</v>
      </c>
      <c r="W3002" s="7">
        <v>9</v>
      </c>
      <c r="X3002" s="7">
        <v>4</v>
      </c>
      <c r="Y3002" s="7">
        <v>2</v>
      </c>
      <c r="Z3002" s="7">
        <v>3</v>
      </c>
      <c r="AA3002" s="7">
        <v>6</v>
      </c>
      <c r="AB3002" s="7">
        <v>8</v>
      </c>
      <c r="AC3002" s="7">
        <v>16</v>
      </c>
      <c r="AD3002" s="83">
        <v>1</v>
      </c>
      <c r="AE3002" s="83">
        <v>2</v>
      </c>
      <c r="AF3002" s="5">
        <v>0</v>
      </c>
      <c r="AG3002" s="5">
        <v>0</v>
      </c>
      <c r="AH3002" s="83" t="s">
        <v>3625</v>
      </c>
      <c r="AI3002" s="83"/>
      <c r="AK3002" s="6">
        <f t="shared" si="907"/>
        <v>87134</v>
      </c>
      <c r="AL3002" s="98">
        <f>AK3002/COUNTIF(G$2962:G3002,"H")</f>
        <v>4149.2380952380954</v>
      </c>
      <c r="AM3002" s="98">
        <f t="shared" si="908"/>
        <v>94605</v>
      </c>
      <c r="AN3002" s="98">
        <f>AM3002/COUNTIF(G$2962:G3002,"A")</f>
        <v>4730.25</v>
      </c>
      <c r="AP3002" s="6">
        <v>80</v>
      </c>
      <c r="AQ3002" s="6">
        <v>69</v>
      </c>
      <c r="AR3002" s="6">
        <v>64</v>
      </c>
      <c r="AS3002" s="6">
        <v>38</v>
      </c>
      <c r="AT3002" s="70">
        <f t="shared" si="923"/>
        <v>64</v>
      </c>
      <c r="AU3002" s="2">
        <f t="shared" si="924"/>
        <v>7</v>
      </c>
      <c r="AV3002" s="6">
        <f t="shared" si="940"/>
        <v>0</v>
      </c>
      <c r="AW3002" s="50" t="s">
        <v>3627</v>
      </c>
      <c r="AX3002" s="57" t="s">
        <v>3626</v>
      </c>
      <c r="BG3002" s="6">
        <f t="shared" si="888"/>
        <v>0</v>
      </c>
      <c r="BH3002" s="6">
        <f t="shared" si="918"/>
        <v>0</v>
      </c>
      <c r="BI3002" s="6">
        <f t="shared" si="889"/>
        <v>1</v>
      </c>
      <c r="BJ3002" s="6">
        <f t="shared" si="919"/>
        <v>1</v>
      </c>
      <c r="BK3002" s="6">
        <f t="shared" si="890"/>
        <v>0</v>
      </c>
      <c r="BL3002" s="6">
        <f t="shared" si="891"/>
        <v>0</v>
      </c>
      <c r="BM3002" s="6">
        <f t="shared" si="892"/>
        <v>1</v>
      </c>
      <c r="BN3002" s="6">
        <f t="shared" si="893"/>
        <v>6</v>
      </c>
      <c r="BO3002" s="6">
        <f t="shared" si="894"/>
        <v>1</v>
      </c>
      <c r="BP3002" s="6">
        <f t="shared" si="895"/>
        <v>1</v>
      </c>
      <c r="BQ3002" s="6">
        <f t="shared" si="899"/>
        <v>1</v>
      </c>
      <c r="BR3002" s="6">
        <f t="shared" si="900"/>
        <v>9</v>
      </c>
      <c r="BS3002" s="6">
        <f t="shared" si="902"/>
        <v>1</v>
      </c>
      <c r="BT3002" s="6">
        <f t="shared" si="903"/>
        <v>1</v>
      </c>
      <c r="CT3002" s="6">
        <f t="shared" si="901"/>
        <v>11</v>
      </c>
      <c r="CX3002" s="6" t="str">
        <f t="shared" si="914"/>
        <v>H</v>
      </c>
      <c r="CY3002" s="87">
        <f t="shared" si="915"/>
        <v>3966</v>
      </c>
      <c r="CZ3002" s="87">
        <f t="shared" si="916"/>
        <v>0</v>
      </c>
      <c r="DA3002" s="6">
        <f t="shared" si="917"/>
        <v>3966</v>
      </c>
    </row>
    <row r="3003" spans="1:105" hidden="1" x14ac:dyDescent="0.2">
      <c r="A3003" s="46">
        <v>6742</v>
      </c>
      <c r="B3003" s="46">
        <f t="shared" si="896"/>
        <v>3</v>
      </c>
      <c r="C3003" s="46">
        <f t="shared" si="897"/>
        <v>15</v>
      </c>
      <c r="D3003" s="46">
        <f t="shared" si="898"/>
        <v>4</v>
      </c>
      <c r="E3003" s="85">
        <v>37726</v>
      </c>
      <c r="F3003" s="7" t="s">
        <v>2070</v>
      </c>
      <c r="G3003" s="50" t="s">
        <v>310</v>
      </c>
      <c r="H3003" s="50" t="s">
        <v>307</v>
      </c>
      <c r="I3003" s="50">
        <v>1</v>
      </c>
      <c r="J3003" s="50">
        <v>1</v>
      </c>
      <c r="K3003" s="93" t="s">
        <v>36</v>
      </c>
      <c r="L3003" s="97">
        <v>4935</v>
      </c>
      <c r="M3003" s="92" t="s">
        <v>4274</v>
      </c>
      <c r="N3003" s="50">
        <v>6</v>
      </c>
      <c r="O3003" s="7">
        <f t="shared" si="936"/>
        <v>42</v>
      </c>
      <c r="P3003" s="7">
        <f>COUNTIF($H$2962:H3003,"=W")</f>
        <v>17</v>
      </c>
      <c r="Q3003" s="7">
        <f>COUNTIF($H$2962:I3003,"=D")</f>
        <v>14</v>
      </c>
      <c r="R3003" s="7">
        <f>COUNTIF($H$2962:J3003,"=L")</f>
        <v>11</v>
      </c>
      <c r="S3003" s="7">
        <f t="shared" si="937"/>
        <v>52</v>
      </c>
      <c r="T3003" s="7">
        <f t="shared" si="938"/>
        <v>48</v>
      </c>
      <c r="U3003" s="7">
        <f t="shared" si="939"/>
        <v>65</v>
      </c>
      <c r="AD3003" s="83">
        <v>1</v>
      </c>
      <c r="AE3003" s="83">
        <v>0</v>
      </c>
      <c r="AF3003" s="5">
        <v>0</v>
      </c>
      <c r="AG3003" s="5">
        <v>0</v>
      </c>
      <c r="AH3003" s="83" t="s">
        <v>1316</v>
      </c>
      <c r="AI3003" s="83"/>
      <c r="AK3003" s="6">
        <f t="shared" si="907"/>
        <v>87134</v>
      </c>
      <c r="AL3003" s="98">
        <f>AK3003/COUNTIF(G$2962:G3003,"H")</f>
        <v>4149.2380952380954</v>
      </c>
      <c r="AM3003" s="98">
        <f t="shared" si="908"/>
        <v>99540</v>
      </c>
      <c r="AN3003" s="98">
        <f>AM3003/COUNTIF(G$2962:G3003,"A")</f>
        <v>4740</v>
      </c>
      <c r="AP3003" s="6">
        <v>80</v>
      </c>
      <c r="AQ3003" s="6">
        <v>69</v>
      </c>
      <c r="AR3003" s="6">
        <v>64</v>
      </c>
      <c r="AS3003" s="6">
        <v>38</v>
      </c>
      <c r="AT3003" s="70">
        <f t="shared" si="923"/>
        <v>65</v>
      </c>
      <c r="AU3003" s="2">
        <f t="shared" si="924"/>
        <v>6</v>
      </c>
      <c r="AV3003" s="6">
        <f t="shared" si="940"/>
        <v>-1</v>
      </c>
      <c r="AW3003" s="50" t="s">
        <v>2355</v>
      </c>
      <c r="AX3003" s="57" t="s">
        <v>2356</v>
      </c>
      <c r="BG3003" s="6">
        <f t="shared" si="888"/>
        <v>0</v>
      </c>
      <c r="BH3003" s="6">
        <f t="shared" si="918"/>
        <v>0</v>
      </c>
      <c r="BI3003" s="6">
        <f t="shared" si="889"/>
        <v>1</v>
      </c>
      <c r="BJ3003" s="6">
        <f t="shared" si="919"/>
        <v>2</v>
      </c>
      <c r="BK3003" s="6">
        <f t="shared" si="890"/>
        <v>0</v>
      </c>
      <c r="BL3003" s="6">
        <f t="shared" si="891"/>
        <v>0</v>
      </c>
      <c r="BM3003" s="6">
        <f t="shared" si="892"/>
        <v>1</v>
      </c>
      <c r="BN3003" s="6">
        <f t="shared" si="893"/>
        <v>7</v>
      </c>
      <c r="BO3003" s="6">
        <f t="shared" si="894"/>
        <v>1</v>
      </c>
      <c r="BP3003" s="6">
        <f t="shared" si="895"/>
        <v>2</v>
      </c>
      <c r="BQ3003" s="6">
        <f t="shared" si="899"/>
        <v>1</v>
      </c>
      <c r="BR3003" s="6">
        <f t="shared" si="900"/>
        <v>10</v>
      </c>
      <c r="BS3003" s="6">
        <f t="shared" si="902"/>
        <v>1</v>
      </c>
      <c r="BT3003" s="6">
        <f t="shared" si="903"/>
        <v>2</v>
      </c>
      <c r="CT3003" s="6">
        <f t="shared" si="901"/>
        <v>0</v>
      </c>
      <c r="CX3003" s="6" t="str">
        <f t="shared" si="914"/>
        <v>A</v>
      </c>
      <c r="CY3003" s="87">
        <f t="shared" si="915"/>
        <v>4935</v>
      </c>
      <c r="CZ3003" s="87">
        <f t="shared" si="916"/>
        <v>0</v>
      </c>
      <c r="DA3003" s="6" t="str">
        <f t="shared" si="917"/>
        <v>na</v>
      </c>
    </row>
    <row r="3004" spans="1:105" hidden="1" x14ac:dyDescent="0.2">
      <c r="A3004" s="46">
        <v>6743</v>
      </c>
      <c r="B3004" s="46">
        <f t="shared" si="896"/>
        <v>7</v>
      </c>
      <c r="C3004" s="46">
        <f t="shared" si="897"/>
        <v>19</v>
      </c>
      <c r="D3004" s="46">
        <f t="shared" si="898"/>
        <v>4</v>
      </c>
      <c r="E3004" s="85">
        <v>37730</v>
      </c>
      <c r="F3004" s="7" t="s">
        <v>660</v>
      </c>
      <c r="G3004" s="50" t="s">
        <v>310</v>
      </c>
      <c r="H3004" s="50" t="s">
        <v>308</v>
      </c>
      <c r="I3004" s="50">
        <v>0</v>
      </c>
      <c r="J3004" s="50">
        <v>1</v>
      </c>
      <c r="K3004" s="93" t="s">
        <v>3298</v>
      </c>
      <c r="L3004" s="97">
        <v>4653</v>
      </c>
      <c r="M3004" s="4">
        <v>41</v>
      </c>
      <c r="N3004" s="50">
        <v>9</v>
      </c>
      <c r="O3004" s="7">
        <f t="shared" si="936"/>
        <v>43</v>
      </c>
      <c r="P3004" s="7">
        <f>COUNTIF($H$2962:H3004,"=W")</f>
        <v>17</v>
      </c>
      <c r="Q3004" s="7">
        <f>COUNTIF($H$2962:I3004,"=D")</f>
        <v>14</v>
      </c>
      <c r="R3004" s="7">
        <f>COUNTIF($H$2962:J3004,"=L")</f>
        <v>12</v>
      </c>
      <c r="S3004" s="7">
        <f t="shared" si="937"/>
        <v>52</v>
      </c>
      <c r="T3004" s="7">
        <f t="shared" si="938"/>
        <v>49</v>
      </c>
      <c r="U3004" s="7">
        <f t="shared" si="939"/>
        <v>65</v>
      </c>
      <c r="AF3004" s="5">
        <v>0</v>
      </c>
      <c r="AG3004" s="5">
        <v>1</v>
      </c>
      <c r="AH3004" s="83"/>
      <c r="AI3004" s="83"/>
      <c r="AK3004" s="6">
        <f t="shared" si="907"/>
        <v>87134</v>
      </c>
      <c r="AL3004" s="98">
        <f>AK3004/COUNTIF(G$2962:G3004,"H")</f>
        <v>4149.2380952380954</v>
      </c>
      <c r="AM3004" s="98">
        <f t="shared" si="908"/>
        <v>104193</v>
      </c>
      <c r="AN3004" s="98">
        <f>AM3004/COUNTIF(G$2962:G3004,"A")</f>
        <v>4736.045454545455</v>
      </c>
      <c r="AP3004" s="6">
        <v>82</v>
      </c>
      <c r="AQ3004" s="6">
        <v>72</v>
      </c>
      <c r="AR3004" s="6">
        <v>65</v>
      </c>
      <c r="AS3004" s="6">
        <v>39</v>
      </c>
      <c r="AT3004" s="70">
        <f t="shared" si="923"/>
        <v>65</v>
      </c>
      <c r="AU3004" s="2">
        <f t="shared" si="924"/>
        <v>9</v>
      </c>
      <c r="AV3004" s="6">
        <f t="shared" si="940"/>
        <v>0</v>
      </c>
      <c r="AW3004" s="50"/>
      <c r="AX3004" s="57"/>
      <c r="BG3004" s="6">
        <f t="shared" si="888"/>
        <v>0</v>
      </c>
      <c r="BH3004" s="6">
        <f t="shared" si="918"/>
        <v>0</v>
      </c>
      <c r="BI3004" s="6">
        <f t="shared" si="889"/>
        <v>0</v>
      </c>
      <c r="BJ3004" s="6">
        <f t="shared" si="919"/>
        <v>0</v>
      </c>
      <c r="BK3004" s="6">
        <f t="shared" si="890"/>
        <v>1</v>
      </c>
      <c r="BL3004" s="6">
        <f t="shared" si="891"/>
        <v>1</v>
      </c>
      <c r="BM3004" s="6">
        <f t="shared" si="892"/>
        <v>0</v>
      </c>
      <c r="BN3004" s="6">
        <f t="shared" si="893"/>
        <v>0</v>
      </c>
      <c r="BO3004" s="6">
        <f t="shared" si="894"/>
        <v>1</v>
      </c>
      <c r="BP3004" s="6">
        <f t="shared" si="895"/>
        <v>3</v>
      </c>
      <c r="BQ3004" s="6">
        <f t="shared" si="899"/>
        <v>0</v>
      </c>
      <c r="BR3004" s="6">
        <f t="shared" si="900"/>
        <v>0</v>
      </c>
      <c r="BS3004" s="6">
        <f t="shared" si="902"/>
        <v>1</v>
      </c>
      <c r="BT3004" s="6">
        <f t="shared" si="903"/>
        <v>3</v>
      </c>
      <c r="CT3004" s="6">
        <f t="shared" si="901"/>
        <v>0</v>
      </c>
      <c r="CX3004" s="6" t="str">
        <f t="shared" si="914"/>
        <v>A</v>
      </c>
      <c r="CY3004" s="87">
        <f t="shared" si="915"/>
        <v>4653</v>
      </c>
      <c r="CZ3004" s="87">
        <f t="shared" si="916"/>
        <v>0</v>
      </c>
      <c r="DA3004" s="6" t="str">
        <f t="shared" si="917"/>
        <v>na</v>
      </c>
    </row>
    <row r="3005" spans="1:105" hidden="1" x14ac:dyDescent="0.2">
      <c r="A3005" s="46">
        <v>6744</v>
      </c>
      <c r="B3005" s="46">
        <f t="shared" si="896"/>
        <v>2</v>
      </c>
      <c r="C3005" s="46">
        <f t="shared" si="897"/>
        <v>21</v>
      </c>
      <c r="D3005" s="46">
        <f t="shared" si="898"/>
        <v>4</v>
      </c>
      <c r="E3005" s="85">
        <v>37732</v>
      </c>
      <c r="F3005" s="7" t="s">
        <v>3515</v>
      </c>
      <c r="G3005" s="50" t="s">
        <v>103</v>
      </c>
      <c r="H3005" s="50" t="s">
        <v>307</v>
      </c>
      <c r="I3005" s="50">
        <v>0</v>
      </c>
      <c r="J3005" s="50">
        <v>0</v>
      </c>
      <c r="K3005" s="93" t="s">
        <v>36</v>
      </c>
      <c r="L3005" s="97">
        <v>4069</v>
      </c>
      <c r="M3005" s="4"/>
      <c r="N3005" s="50">
        <v>8</v>
      </c>
      <c r="O3005" s="7">
        <f t="shared" si="936"/>
        <v>44</v>
      </c>
      <c r="P3005" s="7">
        <f>COUNTIF($H$2962:H3005,"=W")</f>
        <v>17</v>
      </c>
      <c r="Q3005" s="7">
        <f>COUNTIF($H$2962:I3005,"=D")</f>
        <v>15</v>
      </c>
      <c r="R3005" s="7">
        <f>COUNTIF($H$2962:J3005,"=L")</f>
        <v>12</v>
      </c>
      <c r="S3005" s="7">
        <f t="shared" si="937"/>
        <v>52</v>
      </c>
      <c r="T3005" s="7">
        <f t="shared" si="938"/>
        <v>49</v>
      </c>
      <c r="U3005" s="7">
        <f t="shared" si="939"/>
        <v>66</v>
      </c>
      <c r="V3005" s="7">
        <v>3</v>
      </c>
      <c r="W3005" s="7">
        <v>4</v>
      </c>
      <c r="X3005" s="7">
        <v>5</v>
      </c>
      <c r="Y3005" s="7">
        <v>4</v>
      </c>
      <c r="Z3005" s="7">
        <v>7</v>
      </c>
      <c r="AA3005" s="7">
        <v>8</v>
      </c>
      <c r="AB3005" s="7">
        <v>15</v>
      </c>
      <c r="AC3005" s="7">
        <v>10</v>
      </c>
      <c r="AD3005" s="83">
        <v>1</v>
      </c>
      <c r="AE3005" s="83">
        <v>1</v>
      </c>
      <c r="AF3005" s="5">
        <v>0</v>
      </c>
      <c r="AG3005" s="5">
        <v>0</v>
      </c>
      <c r="AH3005" s="83" t="s">
        <v>729</v>
      </c>
      <c r="AI3005" s="83"/>
      <c r="AK3005" s="6">
        <f t="shared" si="907"/>
        <v>91203</v>
      </c>
      <c r="AL3005" s="98">
        <f>AK3005/COUNTIF(G$2962:G3005,"H")</f>
        <v>4145.590909090909</v>
      </c>
      <c r="AM3005" s="98">
        <f t="shared" si="908"/>
        <v>104193</v>
      </c>
      <c r="AN3005" s="98">
        <f>AM3005/COUNTIF(G$2962:G3005,"A")</f>
        <v>4736.045454545455</v>
      </c>
      <c r="AP3005" s="6">
        <v>85</v>
      </c>
      <c r="AQ3005" s="6">
        <v>75</v>
      </c>
      <c r="AR3005" s="6">
        <v>66</v>
      </c>
      <c r="AS3005" s="6">
        <v>41</v>
      </c>
      <c r="AT3005" s="70">
        <f t="shared" si="923"/>
        <v>66</v>
      </c>
      <c r="AU3005" s="2">
        <f t="shared" si="924"/>
        <v>8</v>
      </c>
      <c r="AV3005" s="6">
        <f t="shared" si="940"/>
        <v>0</v>
      </c>
      <c r="AW3005" s="50" t="s">
        <v>384</v>
      </c>
      <c r="AX3005" s="57" t="s">
        <v>385</v>
      </c>
      <c r="BG3005" s="6">
        <f t="shared" si="888"/>
        <v>0</v>
      </c>
      <c r="BH3005" s="6">
        <f t="shared" si="918"/>
        <v>0</v>
      </c>
      <c r="BI3005" s="6">
        <f t="shared" si="889"/>
        <v>1</v>
      </c>
      <c r="BJ3005" s="6">
        <f t="shared" si="919"/>
        <v>1</v>
      </c>
      <c r="BK3005" s="6">
        <f t="shared" si="890"/>
        <v>0</v>
      </c>
      <c r="BL3005" s="6">
        <f t="shared" si="891"/>
        <v>0</v>
      </c>
      <c r="BM3005" s="6">
        <f t="shared" si="892"/>
        <v>1</v>
      </c>
      <c r="BN3005" s="6">
        <f t="shared" si="893"/>
        <v>1</v>
      </c>
      <c r="BO3005" s="6">
        <f t="shared" si="894"/>
        <v>1</v>
      </c>
      <c r="BP3005" s="6">
        <f t="shared" si="895"/>
        <v>4</v>
      </c>
      <c r="BQ3005" s="6">
        <f t="shared" si="899"/>
        <v>0</v>
      </c>
      <c r="BR3005" s="6">
        <f t="shared" si="900"/>
        <v>0</v>
      </c>
      <c r="BS3005" s="6">
        <f t="shared" si="902"/>
        <v>0</v>
      </c>
      <c r="BT3005" s="6">
        <f t="shared" si="903"/>
        <v>0</v>
      </c>
      <c r="CT3005" s="6">
        <f t="shared" si="901"/>
        <v>8</v>
      </c>
      <c r="CX3005" s="6" t="str">
        <f t="shared" si="914"/>
        <v>H</v>
      </c>
      <c r="CY3005" s="87">
        <f t="shared" si="915"/>
        <v>4069</v>
      </c>
      <c r="CZ3005" s="87">
        <f t="shared" si="916"/>
        <v>0</v>
      </c>
      <c r="DA3005" s="6">
        <f t="shared" si="917"/>
        <v>4069</v>
      </c>
    </row>
    <row r="3006" spans="1:105" hidden="1" x14ac:dyDescent="0.2">
      <c r="A3006" s="46">
        <v>6745</v>
      </c>
      <c r="B3006" s="46">
        <f t="shared" si="896"/>
        <v>7</v>
      </c>
      <c r="C3006" s="46">
        <f t="shared" si="897"/>
        <v>26</v>
      </c>
      <c r="D3006" s="46">
        <f t="shared" si="898"/>
        <v>4</v>
      </c>
      <c r="E3006" s="85">
        <v>37737</v>
      </c>
      <c r="F3006" s="7" t="s">
        <v>1820</v>
      </c>
      <c r="G3006" s="50" t="s">
        <v>103</v>
      </c>
      <c r="H3006" s="50" t="s">
        <v>308</v>
      </c>
      <c r="I3006" s="50">
        <v>0</v>
      </c>
      <c r="J3006" s="50">
        <v>2</v>
      </c>
      <c r="K3006" s="93" t="s">
        <v>3298</v>
      </c>
      <c r="L3006" s="97">
        <v>4840</v>
      </c>
      <c r="M3006" s="4" t="s">
        <v>386</v>
      </c>
      <c r="N3006" s="50">
        <v>9</v>
      </c>
      <c r="O3006" s="7">
        <f t="shared" si="936"/>
        <v>45</v>
      </c>
      <c r="P3006" s="7">
        <f>COUNTIF($H$2962:H3006,"=W")</f>
        <v>17</v>
      </c>
      <c r="Q3006" s="7">
        <f>COUNTIF($H$2962:I3006,"=D")</f>
        <v>15</v>
      </c>
      <c r="R3006" s="7">
        <f>COUNTIF($H$2962:J3006,"=L")</f>
        <v>13</v>
      </c>
      <c r="S3006" s="7">
        <f t="shared" si="937"/>
        <v>52</v>
      </c>
      <c r="T3006" s="7">
        <f t="shared" si="938"/>
        <v>51</v>
      </c>
      <c r="U3006" s="7">
        <f t="shared" si="939"/>
        <v>66</v>
      </c>
      <c r="AF3006" s="5">
        <v>0</v>
      </c>
      <c r="AG3006" s="5">
        <v>0</v>
      </c>
      <c r="AH3006" s="83"/>
      <c r="AI3006" s="83"/>
      <c r="AK3006" s="6">
        <f t="shared" si="907"/>
        <v>96043</v>
      </c>
      <c r="AL3006" s="98">
        <f>AK3006/COUNTIF(G$2962:G3006,"H")</f>
        <v>4175.782608695652</v>
      </c>
      <c r="AM3006" s="98">
        <f t="shared" si="908"/>
        <v>104193</v>
      </c>
      <c r="AN3006" s="98">
        <f>AM3006/COUNTIF(G$2962:G3006,"A")</f>
        <v>4736.045454545455</v>
      </c>
      <c r="AR3006" s="6">
        <v>69</v>
      </c>
      <c r="AT3006" s="70">
        <f t="shared" si="923"/>
        <v>66</v>
      </c>
      <c r="AU3006" s="2">
        <f t="shared" si="924"/>
        <v>9</v>
      </c>
      <c r="AV3006" s="6">
        <f t="shared" si="940"/>
        <v>3</v>
      </c>
      <c r="AW3006" s="50" t="s">
        <v>387</v>
      </c>
      <c r="AX3006" s="57" t="s">
        <v>2135</v>
      </c>
      <c r="BG3006" s="6">
        <f t="shared" si="888"/>
        <v>0</v>
      </c>
      <c r="BH3006" s="6">
        <f t="shared" si="918"/>
        <v>0</v>
      </c>
      <c r="BI3006" s="6">
        <f t="shared" si="889"/>
        <v>0</v>
      </c>
      <c r="BJ3006" s="6">
        <f t="shared" si="919"/>
        <v>0</v>
      </c>
      <c r="BK3006" s="6">
        <f t="shared" si="890"/>
        <v>1</v>
      </c>
      <c r="BL3006" s="6">
        <f t="shared" si="891"/>
        <v>1</v>
      </c>
      <c r="BM3006" s="6">
        <f t="shared" si="892"/>
        <v>0</v>
      </c>
      <c r="BN3006" s="6">
        <f t="shared" si="893"/>
        <v>0</v>
      </c>
      <c r="BO3006" s="6">
        <f t="shared" si="894"/>
        <v>1</v>
      </c>
      <c r="BP3006" s="6">
        <f t="shared" si="895"/>
        <v>5</v>
      </c>
      <c r="BQ3006" s="6">
        <f t="shared" si="899"/>
        <v>0</v>
      </c>
      <c r="BR3006" s="6">
        <f t="shared" si="900"/>
        <v>0</v>
      </c>
      <c r="BS3006" s="6">
        <f t="shared" si="902"/>
        <v>1</v>
      </c>
      <c r="BT3006" s="6">
        <f t="shared" si="903"/>
        <v>1</v>
      </c>
      <c r="CT3006" s="6">
        <f t="shared" si="901"/>
        <v>0</v>
      </c>
      <c r="CX3006" s="6" t="str">
        <f t="shared" si="914"/>
        <v>H</v>
      </c>
      <c r="CY3006" s="87">
        <f t="shared" si="915"/>
        <v>4840</v>
      </c>
      <c r="CZ3006" s="87">
        <f t="shared" si="916"/>
        <v>0</v>
      </c>
      <c r="DA3006" s="6">
        <f t="shared" si="917"/>
        <v>4840</v>
      </c>
    </row>
    <row r="3007" spans="1:105" hidden="1" x14ac:dyDescent="0.2">
      <c r="A3007" s="46">
        <v>6746</v>
      </c>
      <c r="B3007" s="46">
        <f t="shared" si="896"/>
        <v>7</v>
      </c>
      <c r="C3007" s="46">
        <f t="shared" si="897"/>
        <v>3</v>
      </c>
      <c r="D3007" s="46">
        <f t="shared" si="898"/>
        <v>5</v>
      </c>
      <c r="E3007" s="85">
        <v>37744</v>
      </c>
      <c r="F3007" s="7" t="s">
        <v>415</v>
      </c>
      <c r="G3007" s="50" t="s">
        <v>310</v>
      </c>
      <c r="H3007" s="50" t="s">
        <v>308</v>
      </c>
      <c r="I3007" s="50">
        <v>0</v>
      </c>
      <c r="J3007" s="50">
        <v>2</v>
      </c>
      <c r="K3007" s="93" t="s">
        <v>3298</v>
      </c>
      <c r="L3007" s="97">
        <v>6905</v>
      </c>
      <c r="M3007" s="4" t="s">
        <v>3614</v>
      </c>
      <c r="N3007" s="46">
        <v>10</v>
      </c>
      <c r="O3007" s="5">
        <f t="shared" si="936"/>
        <v>46</v>
      </c>
      <c r="P3007" s="5">
        <f>COUNTIF($H$2962:H3007,"=W")</f>
        <v>17</v>
      </c>
      <c r="Q3007" s="5">
        <f>COUNTIF($H$2962:I3007,"=D")</f>
        <v>15</v>
      </c>
      <c r="R3007" s="5">
        <f>COUNTIF($H$2962:J3007,"=L")</f>
        <v>14</v>
      </c>
      <c r="S3007" s="5">
        <f t="shared" si="937"/>
        <v>52</v>
      </c>
      <c r="T3007" s="5">
        <f t="shared" si="938"/>
        <v>53</v>
      </c>
      <c r="U3007" s="5">
        <f t="shared" si="939"/>
        <v>66</v>
      </c>
      <c r="AD3007" s="83">
        <v>0</v>
      </c>
      <c r="AE3007" s="83">
        <v>0</v>
      </c>
      <c r="AF3007" s="5">
        <v>0</v>
      </c>
      <c r="AG3007" s="5">
        <v>0</v>
      </c>
      <c r="AH3007" s="83"/>
      <c r="AI3007" s="83"/>
      <c r="AK3007" s="6">
        <f t="shared" si="907"/>
        <v>96043</v>
      </c>
      <c r="AL3007" s="98">
        <f>AK3007/COUNTIF(G$2962:G3007,"H")</f>
        <v>4175.782608695652</v>
      </c>
      <c r="AM3007" s="98">
        <f t="shared" si="908"/>
        <v>111098</v>
      </c>
      <c r="AN3007" s="98">
        <f>AM3007/COUNTIF(G$2962:G3007,"A")</f>
        <v>4830.347826086957</v>
      </c>
      <c r="AR3007" s="6">
        <v>72</v>
      </c>
      <c r="AT3007" s="70">
        <f t="shared" si="923"/>
        <v>66</v>
      </c>
      <c r="AU3007" s="2">
        <f t="shared" si="924"/>
        <v>10</v>
      </c>
      <c r="AV3007" s="6">
        <f t="shared" si="940"/>
        <v>6</v>
      </c>
      <c r="AW3007" s="50"/>
      <c r="AX3007" s="57"/>
      <c r="BG3007" s="6">
        <f t="shared" si="888"/>
        <v>0</v>
      </c>
      <c r="BH3007" s="6">
        <f t="shared" si="918"/>
        <v>0</v>
      </c>
      <c r="BI3007" s="6">
        <f t="shared" si="889"/>
        <v>0</v>
      </c>
      <c r="BJ3007" s="6">
        <f t="shared" si="919"/>
        <v>0</v>
      </c>
      <c r="BK3007" s="6">
        <f t="shared" si="890"/>
        <v>1</v>
      </c>
      <c r="BL3007" s="6">
        <f t="shared" si="891"/>
        <v>2</v>
      </c>
      <c r="BM3007" s="6">
        <f t="shared" si="892"/>
        <v>0</v>
      </c>
      <c r="BN3007" s="6">
        <f t="shared" si="893"/>
        <v>0</v>
      </c>
      <c r="BO3007" s="6">
        <f t="shared" si="894"/>
        <v>1</v>
      </c>
      <c r="BP3007" s="6">
        <f t="shared" si="895"/>
        <v>6</v>
      </c>
      <c r="BQ3007" s="6">
        <f t="shared" si="899"/>
        <v>0</v>
      </c>
      <c r="BR3007" s="6">
        <f t="shared" si="900"/>
        <v>0</v>
      </c>
      <c r="BS3007" s="6">
        <f t="shared" si="902"/>
        <v>1</v>
      </c>
      <c r="BT3007" s="6">
        <f t="shared" si="903"/>
        <v>2</v>
      </c>
      <c r="CT3007" s="6">
        <f t="shared" si="901"/>
        <v>0</v>
      </c>
      <c r="CX3007" s="6" t="str">
        <f t="shared" si="914"/>
        <v>A</v>
      </c>
      <c r="CY3007" s="87">
        <f t="shared" si="915"/>
        <v>6905</v>
      </c>
      <c r="CZ3007" s="87">
        <f t="shared" si="916"/>
        <v>0</v>
      </c>
      <c r="DA3007" s="6" t="str">
        <f t="shared" si="917"/>
        <v>na</v>
      </c>
    </row>
    <row r="3008" spans="1:105" ht="17.45" hidden="1" customHeight="1" x14ac:dyDescent="0.2">
      <c r="A3008" s="46">
        <v>6801</v>
      </c>
      <c r="B3008" s="46">
        <f t="shared" si="896"/>
        <v>7</v>
      </c>
      <c r="C3008" s="46">
        <f t="shared" si="897"/>
        <v>9</v>
      </c>
      <c r="D3008" s="46">
        <f t="shared" si="898"/>
        <v>8</v>
      </c>
      <c r="E3008" s="85">
        <v>37842</v>
      </c>
      <c r="F3008" s="7" t="s">
        <v>2070</v>
      </c>
      <c r="G3008" s="50" t="s">
        <v>310</v>
      </c>
      <c r="H3008" s="50" t="s">
        <v>306</v>
      </c>
      <c r="I3008" s="50">
        <v>2</v>
      </c>
      <c r="J3008" s="50">
        <v>1</v>
      </c>
      <c r="K3008" s="93" t="s">
        <v>2565</v>
      </c>
      <c r="L3008" s="97">
        <v>7261</v>
      </c>
      <c r="M3008" s="92" t="s">
        <v>4275</v>
      </c>
      <c r="N3008" s="50">
        <v>6</v>
      </c>
      <c r="O3008" s="7">
        <f t="shared" si="936"/>
        <v>1</v>
      </c>
      <c r="P3008" s="7">
        <f>COUNTIF($H$3008:$H3008,"=W")</f>
        <v>1</v>
      </c>
      <c r="Q3008" s="7">
        <f>COUNTIF($H$3008:$H3008,"=D")</f>
        <v>0</v>
      </c>
      <c r="R3008" s="7">
        <f>COUNTIF($H$3008:$H3008,"=L")</f>
        <v>0</v>
      </c>
      <c r="S3008" s="7">
        <f>I3008</f>
        <v>2</v>
      </c>
      <c r="T3008" s="7">
        <f>J3008</f>
        <v>1</v>
      </c>
      <c r="U3008" s="7">
        <f t="shared" si="939"/>
        <v>3</v>
      </c>
      <c r="AD3008" s="83">
        <v>2</v>
      </c>
      <c r="AE3008" s="83">
        <v>2</v>
      </c>
      <c r="AF3008" s="5">
        <v>1</v>
      </c>
      <c r="AG3008" s="5">
        <v>1</v>
      </c>
      <c r="AH3008" s="5" t="s">
        <v>4276</v>
      </c>
      <c r="AI3008" s="83"/>
      <c r="AL3008" s="98"/>
      <c r="AM3008" s="98">
        <f>L3008</f>
        <v>7261</v>
      </c>
      <c r="AN3008" s="98">
        <f>AM3008/COUNTIF(G$3008:G3008,"A")</f>
        <v>7261</v>
      </c>
      <c r="AP3008" s="6">
        <v>3</v>
      </c>
      <c r="AQ3008" s="6">
        <v>3</v>
      </c>
      <c r="AR3008" s="6">
        <v>3</v>
      </c>
      <c r="AS3008" s="6">
        <v>0</v>
      </c>
      <c r="AT3008" s="70">
        <f t="shared" si="923"/>
        <v>3</v>
      </c>
      <c r="AU3008" s="2">
        <f t="shared" si="924"/>
        <v>6</v>
      </c>
      <c r="AV3008" s="6">
        <f t="shared" ref="AV3008:AV3014" si="941">AR3008-AT3008</f>
        <v>0</v>
      </c>
      <c r="AW3008" s="50"/>
      <c r="AX3008" s="57"/>
      <c r="BG3008" s="6">
        <f t="shared" si="888"/>
        <v>1</v>
      </c>
      <c r="BH3008" s="6">
        <f t="shared" si="918"/>
        <v>1</v>
      </c>
      <c r="BI3008" s="6">
        <f t="shared" si="889"/>
        <v>0</v>
      </c>
      <c r="BJ3008" s="6">
        <f t="shared" si="919"/>
        <v>0</v>
      </c>
      <c r="BK3008" s="6">
        <f t="shared" si="890"/>
        <v>0</v>
      </c>
      <c r="BL3008" s="6">
        <f t="shared" si="891"/>
        <v>0</v>
      </c>
      <c r="BM3008" s="6">
        <f t="shared" si="892"/>
        <v>1</v>
      </c>
      <c r="BN3008" s="6">
        <f t="shared" si="893"/>
        <v>1</v>
      </c>
      <c r="BO3008" s="6">
        <f t="shared" si="894"/>
        <v>0</v>
      </c>
      <c r="BP3008" s="6">
        <f t="shared" si="895"/>
        <v>0</v>
      </c>
      <c r="BQ3008" s="6">
        <f t="shared" si="899"/>
        <v>1</v>
      </c>
      <c r="BR3008" s="6">
        <f t="shared" si="900"/>
        <v>1</v>
      </c>
      <c r="BS3008" s="6">
        <f t="shared" si="902"/>
        <v>1</v>
      </c>
      <c r="BT3008" s="6">
        <f t="shared" si="903"/>
        <v>3</v>
      </c>
      <c r="CT3008" s="6">
        <f t="shared" si="901"/>
        <v>0</v>
      </c>
      <c r="CX3008" s="6" t="str">
        <f t="shared" si="914"/>
        <v>A</v>
      </c>
      <c r="CY3008" s="87">
        <f t="shared" si="915"/>
        <v>7261</v>
      </c>
      <c r="CZ3008" s="87">
        <f t="shared" si="916"/>
        <v>0</v>
      </c>
      <c r="DA3008" s="6" t="str">
        <f t="shared" si="917"/>
        <v>na</v>
      </c>
    </row>
    <row r="3009" spans="1:105" hidden="1" x14ac:dyDescent="0.2">
      <c r="A3009" s="46">
        <v>6802</v>
      </c>
      <c r="B3009" s="46">
        <f t="shared" si="896"/>
        <v>7</v>
      </c>
      <c r="C3009" s="46">
        <f t="shared" si="897"/>
        <v>16</v>
      </c>
      <c r="D3009" s="46">
        <f t="shared" si="898"/>
        <v>8</v>
      </c>
      <c r="E3009" s="85">
        <v>37849</v>
      </c>
      <c r="F3009" s="7" t="s">
        <v>1571</v>
      </c>
      <c r="G3009" s="50" t="s">
        <v>103</v>
      </c>
      <c r="H3009" s="50" t="s">
        <v>306</v>
      </c>
      <c r="I3009" s="50">
        <v>1</v>
      </c>
      <c r="J3009" s="50">
        <v>0</v>
      </c>
      <c r="K3009" s="93" t="s">
        <v>1296</v>
      </c>
      <c r="L3009" s="97">
        <v>3870</v>
      </c>
      <c r="M3009" s="92" t="s">
        <v>2836</v>
      </c>
      <c r="N3009" s="50">
        <v>5</v>
      </c>
      <c r="O3009" s="7">
        <f t="shared" ref="O3009:O3014" si="942">SUM(P3009:R3009)</f>
        <v>2</v>
      </c>
      <c r="P3009" s="7">
        <f>COUNTIF($H$3008:$H3009,"=W")</f>
        <v>2</v>
      </c>
      <c r="Q3009" s="7">
        <f>COUNTIF($H$3008:$H3009,"=D")</f>
        <v>0</v>
      </c>
      <c r="R3009" s="7">
        <f>COUNTIF($H$3008:$H3009,"=L")</f>
        <v>0</v>
      </c>
      <c r="S3009" s="7">
        <f t="shared" ref="S3009:T3011" si="943">S3008+I3009</f>
        <v>3</v>
      </c>
      <c r="T3009" s="7">
        <f t="shared" si="943"/>
        <v>1</v>
      </c>
      <c r="U3009" s="7">
        <f t="shared" ref="U3009:U3014" si="944">P3009*3+Q3009</f>
        <v>6</v>
      </c>
      <c r="AD3009" s="83">
        <v>0</v>
      </c>
      <c r="AE3009" s="83">
        <v>0</v>
      </c>
      <c r="AF3009" s="5">
        <v>0</v>
      </c>
      <c r="AG3009" s="5">
        <v>0</v>
      </c>
      <c r="AH3009" s="83"/>
      <c r="AI3009" s="83"/>
      <c r="AK3009" s="6">
        <f t="shared" ref="AK3009:AK3053" si="945">IF(G3009="H",L3009+AK3008,AK3008)</f>
        <v>3870</v>
      </c>
      <c r="AL3009" s="98">
        <f>AK3009/COUNTIF(G$3008:G3009,"H")</f>
        <v>3870</v>
      </c>
      <c r="AM3009" s="98">
        <f t="shared" ref="AM3009:AM3053" si="946">IF(G3009="A",L3009+AM3008,AM3008)</f>
        <v>7261</v>
      </c>
      <c r="AN3009" s="98">
        <f>AM3009/COUNTIF(G$3008:G3009,"A")</f>
        <v>7261</v>
      </c>
      <c r="AP3009" s="6">
        <v>6</v>
      </c>
      <c r="AQ3009" s="6">
        <v>6</v>
      </c>
      <c r="AR3009" s="6">
        <v>6</v>
      </c>
      <c r="AS3009" s="6">
        <v>0</v>
      </c>
      <c r="AT3009" s="70">
        <f t="shared" si="923"/>
        <v>6</v>
      </c>
      <c r="AU3009" s="2">
        <f t="shared" si="924"/>
        <v>5</v>
      </c>
      <c r="AV3009" s="6">
        <f t="shared" si="941"/>
        <v>0</v>
      </c>
      <c r="BG3009" s="6">
        <f t="shared" si="888"/>
        <v>1</v>
      </c>
      <c r="BH3009" s="6">
        <f t="shared" si="918"/>
        <v>2</v>
      </c>
      <c r="BI3009" s="6">
        <f t="shared" si="889"/>
        <v>0</v>
      </c>
      <c r="BJ3009" s="6">
        <f t="shared" si="919"/>
        <v>0</v>
      </c>
      <c r="BK3009" s="6">
        <f t="shared" si="890"/>
        <v>0</v>
      </c>
      <c r="BL3009" s="6">
        <f t="shared" si="891"/>
        <v>0</v>
      </c>
      <c r="BM3009" s="6">
        <f t="shared" si="892"/>
        <v>1</v>
      </c>
      <c r="BN3009" s="6">
        <f t="shared" si="893"/>
        <v>2</v>
      </c>
      <c r="BO3009" s="6">
        <f t="shared" si="894"/>
        <v>0</v>
      </c>
      <c r="BP3009" s="6">
        <f t="shared" si="895"/>
        <v>0</v>
      </c>
      <c r="BQ3009" s="6">
        <f t="shared" si="899"/>
        <v>1</v>
      </c>
      <c r="BR3009" s="6">
        <f t="shared" si="900"/>
        <v>2</v>
      </c>
      <c r="BS3009" s="6">
        <f t="shared" si="902"/>
        <v>0</v>
      </c>
      <c r="BT3009" s="6">
        <f t="shared" si="903"/>
        <v>0</v>
      </c>
      <c r="CT3009" s="6">
        <f t="shared" si="901"/>
        <v>0</v>
      </c>
      <c r="CX3009" s="6" t="str">
        <f t="shared" si="914"/>
        <v>H</v>
      </c>
      <c r="CY3009" s="87">
        <f t="shared" si="915"/>
        <v>3870</v>
      </c>
      <c r="CZ3009" s="87">
        <f t="shared" si="916"/>
        <v>0</v>
      </c>
      <c r="DA3009" s="6">
        <f t="shared" si="917"/>
        <v>3870</v>
      </c>
    </row>
    <row r="3010" spans="1:105" hidden="1" x14ac:dyDescent="0.2">
      <c r="A3010" s="46">
        <v>6803</v>
      </c>
      <c r="B3010" s="46">
        <f t="shared" si="896"/>
        <v>7</v>
      </c>
      <c r="C3010" s="46">
        <f t="shared" si="897"/>
        <v>23</v>
      </c>
      <c r="D3010" s="46">
        <f t="shared" si="898"/>
        <v>8</v>
      </c>
      <c r="E3010" s="85">
        <v>37856</v>
      </c>
      <c r="F3010" s="7" t="s">
        <v>409</v>
      </c>
      <c r="G3010" s="50" t="s">
        <v>310</v>
      </c>
      <c r="H3010" s="50" t="s">
        <v>306</v>
      </c>
      <c r="I3010" s="50">
        <v>1</v>
      </c>
      <c r="J3010" s="50">
        <v>0</v>
      </c>
      <c r="K3010" s="93" t="s">
        <v>1296</v>
      </c>
      <c r="L3010" s="97">
        <v>9850</v>
      </c>
      <c r="M3010" s="92" t="s">
        <v>337</v>
      </c>
      <c r="N3010" s="50">
        <v>2</v>
      </c>
      <c r="O3010" s="7">
        <f t="shared" si="942"/>
        <v>3</v>
      </c>
      <c r="P3010" s="7">
        <f>COUNTIF($H$3008:$H3010,"=W")</f>
        <v>3</v>
      </c>
      <c r="Q3010" s="7">
        <f>COUNTIF($H$3008:$H3010,"=D")</f>
        <v>0</v>
      </c>
      <c r="R3010" s="7">
        <f>COUNTIF($H$3008:$H3010,"=L")</f>
        <v>0</v>
      </c>
      <c r="S3010" s="7">
        <f t="shared" si="943"/>
        <v>4</v>
      </c>
      <c r="T3010" s="7">
        <f t="shared" si="943"/>
        <v>1</v>
      </c>
      <c r="U3010" s="7">
        <f t="shared" si="944"/>
        <v>9</v>
      </c>
      <c r="AD3010" s="83">
        <v>1</v>
      </c>
      <c r="AE3010" s="83">
        <v>2</v>
      </c>
      <c r="AF3010" s="5">
        <v>0</v>
      </c>
      <c r="AG3010" s="5">
        <v>0</v>
      </c>
      <c r="AH3010" s="83" t="s">
        <v>1928</v>
      </c>
      <c r="AI3010" s="83"/>
      <c r="AK3010" s="6">
        <f t="shared" si="945"/>
        <v>3870</v>
      </c>
      <c r="AL3010" s="98">
        <f>AK3010/COUNTIF(G$3008:G3010,"H")</f>
        <v>3870</v>
      </c>
      <c r="AM3010" s="98">
        <f t="shared" si="946"/>
        <v>17111</v>
      </c>
      <c r="AN3010" s="98">
        <f>AM3010/COUNTIF(G$3008:G3010,"A")</f>
        <v>8555.5</v>
      </c>
      <c r="AP3010" s="6">
        <v>9</v>
      </c>
      <c r="AQ3010" s="6">
        <v>7</v>
      </c>
      <c r="AR3010" s="6">
        <v>6</v>
      </c>
      <c r="AS3010" s="6">
        <v>0</v>
      </c>
      <c r="AT3010" s="70">
        <f t="shared" si="923"/>
        <v>9</v>
      </c>
      <c r="AU3010" s="2">
        <f t="shared" si="924"/>
        <v>2</v>
      </c>
      <c r="AV3010" s="6">
        <f t="shared" si="941"/>
        <v>-3</v>
      </c>
      <c r="AW3010" s="50"/>
      <c r="AX3010" s="57"/>
      <c r="BG3010" s="6">
        <f t="shared" ref="BG3010:BG3073" si="947">IF(H3010="W",1,0)</f>
        <v>1</v>
      </c>
      <c r="BH3010" s="6">
        <f t="shared" si="918"/>
        <v>3</v>
      </c>
      <c r="BI3010" s="6">
        <f t="shared" ref="BI3010:BI3073" si="948">IF(H3010="D",1,0)</f>
        <v>0</v>
      </c>
      <c r="BJ3010" s="6">
        <f t="shared" si="919"/>
        <v>0</v>
      </c>
      <c r="BK3010" s="6">
        <f t="shared" ref="BK3010:BK3073" si="949">IF(H3010="L",1,0)</f>
        <v>0</v>
      </c>
      <c r="BL3010" s="6">
        <f t="shared" ref="BL3010:BL3073" si="950">IF(H3010="L",BL3009+1,0)</f>
        <v>0</v>
      </c>
      <c r="BM3010" s="6">
        <f t="shared" ref="BM3010:BM3073" si="951">IF(OR(H3010="W",H3010="D"),1,0)</f>
        <v>1</v>
      </c>
      <c r="BN3010" s="6">
        <f t="shared" ref="BN3010:BN3073" si="952">IF(OR(H3010="W",H3010="D"),BN3009+1,0)</f>
        <v>3</v>
      </c>
      <c r="BO3010" s="6">
        <f t="shared" ref="BO3010:BO3073" si="953">IF(OR(H3010="L",H3010="D"),1,0)</f>
        <v>0</v>
      </c>
      <c r="BP3010" s="6">
        <f t="shared" ref="BP3010:BP3073" si="954">IF(OR(H3010="L",H3010="D"),BP3009+1,0)</f>
        <v>0</v>
      </c>
      <c r="BQ3010" s="6">
        <f t="shared" si="899"/>
        <v>1</v>
      </c>
      <c r="BR3010" s="6">
        <f t="shared" si="900"/>
        <v>3</v>
      </c>
      <c r="BS3010" s="6">
        <f t="shared" si="902"/>
        <v>0</v>
      </c>
      <c r="BT3010" s="6">
        <f t="shared" si="903"/>
        <v>0</v>
      </c>
      <c r="CT3010" s="6">
        <f t="shared" si="901"/>
        <v>0</v>
      </c>
      <c r="CX3010" s="6" t="str">
        <f t="shared" si="914"/>
        <v>A</v>
      </c>
      <c r="CY3010" s="87">
        <f t="shared" si="915"/>
        <v>9850</v>
      </c>
      <c r="CZ3010" s="87">
        <f t="shared" si="916"/>
        <v>0</v>
      </c>
      <c r="DA3010" s="6" t="str">
        <f t="shared" si="917"/>
        <v>na</v>
      </c>
    </row>
    <row r="3011" spans="1:105" hidden="1" x14ac:dyDescent="0.2">
      <c r="A3011" s="46">
        <v>6804</v>
      </c>
      <c r="B3011" s="46">
        <f t="shared" ref="B3011:B3074" si="955">WEEKDAY(E3011)</f>
        <v>3</v>
      </c>
      <c r="C3011" s="46">
        <f t="shared" ref="C3011:C3074" si="956">DAY(E3011)</f>
        <v>26</v>
      </c>
      <c r="D3011" s="46">
        <f t="shared" ref="D3011:D3074" si="957">MONTH(E3011)</f>
        <v>8</v>
      </c>
      <c r="E3011" s="85">
        <v>37859</v>
      </c>
      <c r="F3011" s="7" t="s">
        <v>10</v>
      </c>
      <c r="G3011" s="50" t="s">
        <v>103</v>
      </c>
      <c r="H3011" s="50" t="s">
        <v>306</v>
      </c>
      <c r="I3011" s="50">
        <v>2</v>
      </c>
      <c r="J3011" s="50">
        <v>0</v>
      </c>
      <c r="K3011" s="93" t="s">
        <v>1296</v>
      </c>
      <c r="L3011" s="97">
        <v>4202</v>
      </c>
      <c r="M3011" s="92" t="s">
        <v>2574</v>
      </c>
      <c r="N3011" s="50">
        <v>1</v>
      </c>
      <c r="O3011" s="7">
        <f t="shared" si="942"/>
        <v>4</v>
      </c>
      <c r="P3011" s="7">
        <f>COUNTIF($H$3008:$H3011,"=W")</f>
        <v>4</v>
      </c>
      <c r="Q3011" s="7">
        <f>COUNTIF($H$3008:$H3011,"=D")</f>
        <v>0</v>
      </c>
      <c r="R3011" s="7">
        <f>COUNTIF($H$3008:$H3011,"=L")</f>
        <v>0</v>
      </c>
      <c r="S3011" s="7">
        <f t="shared" si="943"/>
        <v>6</v>
      </c>
      <c r="T3011" s="7">
        <f t="shared" si="943"/>
        <v>1</v>
      </c>
      <c r="U3011" s="7">
        <f t="shared" si="944"/>
        <v>12</v>
      </c>
      <c r="V3011" s="7">
        <v>5</v>
      </c>
      <c r="W3011" s="7">
        <v>3</v>
      </c>
      <c r="X3011" s="7">
        <v>2</v>
      </c>
      <c r="Y3011" s="7">
        <v>6</v>
      </c>
      <c r="Z3011" s="7">
        <v>7</v>
      </c>
      <c r="AA3011" s="7">
        <v>0</v>
      </c>
      <c r="AB3011" s="7">
        <v>8</v>
      </c>
      <c r="AC3011" s="7">
        <v>13</v>
      </c>
      <c r="AD3011" s="83">
        <v>1</v>
      </c>
      <c r="AE3011" s="83">
        <v>2</v>
      </c>
      <c r="AF3011" s="5">
        <v>0</v>
      </c>
      <c r="AG3011" s="5">
        <v>0</v>
      </c>
      <c r="AH3011" s="83" t="s">
        <v>1996</v>
      </c>
      <c r="AI3011" s="83"/>
      <c r="AK3011" s="6">
        <f t="shared" si="945"/>
        <v>8072</v>
      </c>
      <c r="AL3011" s="98">
        <f>AK3011/COUNTIF(G$3008:G3011,"H")</f>
        <v>4036</v>
      </c>
      <c r="AM3011" s="98">
        <f t="shared" si="946"/>
        <v>17111</v>
      </c>
      <c r="AN3011" s="98">
        <f>AM3011/COUNTIF(G$3008:G3011,"A")</f>
        <v>8555.5</v>
      </c>
      <c r="AP3011" s="6">
        <v>12</v>
      </c>
      <c r="AQ3011" s="6">
        <v>9</v>
      </c>
      <c r="AR3011" s="6">
        <v>7</v>
      </c>
      <c r="AS3011" s="6">
        <v>0</v>
      </c>
      <c r="AT3011" s="70">
        <f t="shared" si="923"/>
        <v>12</v>
      </c>
      <c r="AU3011" s="2">
        <f t="shared" si="924"/>
        <v>1</v>
      </c>
      <c r="AV3011" s="6">
        <f t="shared" si="941"/>
        <v>-5</v>
      </c>
      <c r="AW3011" s="50"/>
      <c r="AX3011" s="57"/>
      <c r="BG3011" s="6">
        <f t="shared" si="947"/>
        <v>1</v>
      </c>
      <c r="BH3011" s="6">
        <f t="shared" si="918"/>
        <v>4</v>
      </c>
      <c r="BI3011" s="6">
        <f t="shared" si="948"/>
        <v>0</v>
      </c>
      <c r="BJ3011" s="6">
        <f t="shared" si="919"/>
        <v>0</v>
      </c>
      <c r="BK3011" s="6">
        <f t="shared" si="949"/>
        <v>0</v>
      </c>
      <c r="BL3011" s="6">
        <f t="shared" si="950"/>
        <v>0</v>
      </c>
      <c r="BM3011" s="6">
        <f t="shared" si="951"/>
        <v>1</v>
      </c>
      <c r="BN3011" s="6">
        <f t="shared" si="952"/>
        <v>4</v>
      </c>
      <c r="BO3011" s="6">
        <f t="shared" si="953"/>
        <v>0</v>
      </c>
      <c r="BP3011" s="6">
        <f t="shared" si="954"/>
        <v>0</v>
      </c>
      <c r="BQ3011" s="6">
        <f t="shared" ref="BQ3011:BQ3074" si="958">IF(I3011&gt;0,1,0)</f>
        <v>1</v>
      </c>
      <c r="BR3011" s="6">
        <f t="shared" ref="BR3011:BR3074" si="959">IF(I3011&gt;0,BR3010+1,0)</f>
        <v>4</v>
      </c>
      <c r="BS3011" s="6">
        <f t="shared" si="902"/>
        <v>0</v>
      </c>
      <c r="BT3011" s="6">
        <f t="shared" si="903"/>
        <v>0</v>
      </c>
      <c r="CT3011" s="6">
        <f t="shared" si="901"/>
        <v>7</v>
      </c>
      <c r="CX3011" s="6" t="str">
        <f t="shared" si="914"/>
        <v>H</v>
      </c>
      <c r="CY3011" s="87">
        <f t="shared" si="915"/>
        <v>4202</v>
      </c>
      <c r="CZ3011" s="87">
        <f t="shared" si="916"/>
        <v>0</v>
      </c>
      <c r="DA3011" s="6">
        <f t="shared" si="917"/>
        <v>4202</v>
      </c>
    </row>
    <row r="3012" spans="1:105" hidden="1" x14ac:dyDescent="0.2">
      <c r="A3012" s="46">
        <v>6805</v>
      </c>
      <c r="B3012" s="46">
        <f t="shared" si="955"/>
        <v>7</v>
      </c>
      <c r="C3012" s="46">
        <f t="shared" si="956"/>
        <v>30</v>
      </c>
      <c r="D3012" s="46">
        <f t="shared" si="957"/>
        <v>8</v>
      </c>
      <c r="E3012" s="85">
        <v>37863</v>
      </c>
      <c r="F3012" s="7" t="s">
        <v>660</v>
      </c>
      <c r="G3012" s="50" t="s">
        <v>310</v>
      </c>
      <c r="H3012" s="50" t="s">
        <v>308</v>
      </c>
      <c r="I3012" s="50">
        <v>0</v>
      </c>
      <c r="J3012" s="50">
        <v>3</v>
      </c>
      <c r="K3012" s="93" t="s">
        <v>3298</v>
      </c>
      <c r="L3012" s="97">
        <v>3892</v>
      </c>
      <c r="M3012" s="4" t="s">
        <v>2757</v>
      </c>
      <c r="N3012" s="50">
        <v>2</v>
      </c>
      <c r="O3012" s="7">
        <f t="shared" si="942"/>
        <v>5</v>
      </c>
      <c r="P3012" s="7">
        <f>COUNTIF($H$3008:$H3012,"=W")</f>
        <v>4</v>
      </c>
      <c r="Q3012" s="7">
        <f>COUNTIF($H$3008:$H3012,"=D")</f>
        <v>0</v>
      </c>
      <c r="R3012" s="7">
        <f>COUNTIF($H$3008:$H3012,"=L")</f>
        <v>1</v>
      </c>
      <c r="S3012" s="7">
        <f t="shared" ref="S3012:T3014" si="960">S3011+I3012</f>
        <v>6</v>
      </c>
      <c r="T3012" s="7">
        <f t="shared" si="960"/>
        <v>4</v>
      </c>
      <c r="U3012" s="7">
        <f t="shared" si="944"/>
        <v>12</v>
      </c>
      <c r="AD3012" s="83">
        <v>4</v>
      </c>
      <c r="AE3012" s="83">
        <v>1</v>
      </c>
      <c r="AF3012" s="5">
        <v>1</v>
      </c>
      <c r="AG3012" s="5">
        <v>0</v>
      </c>
      <c r="AH3012" s="5" t="s">
        <v>4277</v>
      </c>
      <c r="AI3012" s="83"/>
      <c r="AK3012" s="6">
        <f t="shared" si="945"/>
        <v>8072</v>
      </c>
      <c r="AL3012" s="98">
        <f>AK3012/COUNTIF(G$3008:G3012,"H")</f>
        <v>4036</v>
      </c>
      <c r="AM3012" s="98">
        <f t="shared" si="946"/>
        <v>21003</v>
      </c>
      <c r="AN3012" s="98">
        <f>AM3012/COUNTIF(G$3008:G3012,"A")</f>
        <v>7001</v>
      </c>
      <c r="AP3012" s="6">
        <v>12</v>
      </c>
      <c r="AQ3012" s="6">
        <v>11</v>
      </c>
      <c r="AR3012" s="6">
        <v>8</v>
      </c>
      <c r="AS3012" s="6">
        <v>1</v>
      </c>
      <c r="AT3012" s="70">
        <f t="shared" si="923"/>
        <v>12</v>
      </c>
      <c r="AU3012" s="2">
        <f t="shared" si="924"/>
        <v>2</v>
      </c>
      <c r="AV3012" s="6">
        <f t="shared" si="941"/>
        <v>-4</v>
      </c>
      <c r="AW3012" s="50"/>
      <c r="AX3012" s="57"/>
      <c r="BG3012" s="6">
        <f t="shared" si="947"/>
        <v>0</v>
      </c>
      <c r="BH3012" s="6">
        <f t="shared" si="918"/>
        <v>0</v>
      </c>
      <c r="BI3012" s="6">
        <f t="shared" si="948"/>
        <v>0</v>
      </c>
      <c r="BJ3012" s="6">
        <f t="shared" si="919"/>
        <v>0</v>
      </c>
      <c r="BK3012" s="6">
        <f t="shared" si="949"/>
        <v>1</v>
      </c>
      <c r="BL3012" s="6">
        <f t="shared" si="950"/>
        <v>1</v>
      </c>
      <c r="BM3012" s="6">
        <f t="shared" si="951"/>
        <v>0</v>
      </c>
      <c r="BN3012" s="6">
        <f t="shared" si="952"/>
        <v>0</v>
      </c>
      <c r="BO3012" s="6">
        <f t="shared" si="953"/>
        <v>1</v>
      </c>
      <c r="BP3012" s="6">
        <f t="shared" si="954"/>
        <v>1</v>
      </c>
      <c r="BQ3012" s="6">
        <f t="shared" si="958"/>
        <v>0</v>
      </c>
      <c r="BR3012" s="6">
        <f t="shared" si="959"/>
        <v>0</v>
      </c>
      <c r="BS3012" s="6">
        <f t="shared" si="902"/>
        <v>1</v>
      </c>
      <c r="BT3012" s="6">
        <f t="shared" si="903"/>
        <v>1</v>
      </c>
      <c r="CT3012" s="6">
        <f t="shared" si="901"/>
        <v>0</v>
      </c>
      <c r="CX3012" s="6" t="str">
        <f t="shared" si="914"/>
        <v>A</v>
      </c>
      <c r="CY3012" s="87">
        <f t="shared" si="915"/>
        <v>3892</v>
      </c>
      <c r="CZ3012" s="87">
        <f t="shared" si="916"/>
        <v>0</v>
      </c>
      <c r="DA3012" s="6" t="str">
        <f t="shared" si="917"/>
        <v>na</v>
      </c>
    </row>
    <row r="3013" spans="1:105" hidden="1" x14ac:dyDescent="0.2">
      <c r="A3013" s="46">
        <v>6806</v>
      </c>
      <c r="B3013" s="46">
        <f t="shared" si="955"/>
        <v>7</v>
      </c>
      <c r="C3013" s="46">
        <f t="shared" si="956"/>
        <v>6</v>
      </c>
      <c r="D3013" s="46">
        <f t="shared" si="957"/>
        <v>9</v>
      </c>
      <c r="E3013" s="85">
        <v>37870</v>
      </c>
      <c r="F3013" s="7" t="s">
        <v>3368</v>
      </c>
      <c r="G3013" s="50" t="s">
        <v>103</v>
      </c>
      <c r="H3013" s="50" t="s">
        <v>308</v>
      </c>
      <c r="I3013" s="50">
        <v>1</v>
      </c>
      <c r="J3013" s="50">
        <v>2</v>
      </c>
      <c r="K3013" s="93" t="s">
        <v>3410</v>
      </c>
      <c r="L3013" s="97">
        <v>3982</v>
      </c>
      <c r="M3013" s="4" t="s">
        <v>4278</v>
      </c>
      <c r="N3013" s="50">
        <v>3</v>
      </c>
      <c r="O3013" s="7">
        <f t="shared" si="942"/>
        <v>6</v>
      </c>
      <c r="P3013" s="7">
        <f>COUNTIF($H$3008:$H3013,"=W")</f>
        <v>4</v>
      </c>
      <c r="Q3013" s="7">
        <f>COUNTIF($H$3008:$H3013,"=D")</f>
        <v>0</v>
      </c>
      <c r="R3013" s="7">
        <f>COUNTIF($H$3008:$H3013,"=L")</f>
        <v>2</v>
      </c>
      <c r="S3013" s="7">
        <f t="shared" si="960"/>
        <v>7</v>
      </c>
      <c r="T3013" s="7">
        <f t="shared" si="960"/>
        <v>6</v>
      </c>
      <c r="U3013" s="7">
        <f t="shared" si="944"/>
        <v>12</v>
      </c>
      <c r="AD3013" s="83">
        <v>0</v>
      </c>
      <c r="AE3013" s="83">
        <v>3</v>
      </c>
      <c r="AF3013" s="5">
        <v>1</v>
      </c>
      <c r="AG3013" s="5">
        <v>1</v>
      </c>
      <c r="AH3013" s="5" t="s">
        <v>2755</v>
      </c>
      <c r="AI3013" s="83"/>
      <c r="AK3013" s="6">
        <f t="shared" si="945"/>
        <v>12054</v>
      </c>
      <c r="AL3013" s="98">
        <f>AK3013/COUNTIF(G$3008:G3013,"H")</f>
        <v>4018</v>
      </c>
      <c r="AM3013" s="98">
        <f t="shared" si="946"/>
        <v>21003</v>
      </c>
      <c r="AN3013" s="98">
        <f>AM3013/COUNTIF(G$3008:G3013,"A")</f>
        <v>7001</v>
      </c>
      <c r="AP3013" s="6">
        <v>14</v>
      </c>
      <c r="AQ3013" s="6">
        <v>12</v>
      </c>
      <c r="AR3013" s="6">
        <v>10</v>
      </c>
      <c r="AS3013" s="6">
        <v>1</v>
      </c>
      <c r="AT3013" s="70">
        <f t="shared" si="923"/>
        <v>12</v>
      </c>
      <c r="AU3013" s="2">
        <f t="shared" si="924"/>
        <v>3</v>
      </c>
      <c r="AV3013" s="6">
        <f t="shared" si="941"/>
        <v>-2</v>
      </c>
      <c r="BG3013" s="6">
        <f t="shared" si="947"/>
        <v>0</v>
      </c>
      <c r="BH3013" s="6">
        <f t="shared" si="918"/>
        <v>0</v>
      </c>
      <c r="BI3013" s="6">
        <f t="shared" si="948"/>
        <v>0</v>
      </c>
      <c r="BJ3013" s="6">
        <f t="shared" si="919"/>
        <v>0</v>
      </c>
      <c r="BK3013" s="6">
        <f t="shared" si="949"/>
        <v>1</v>
      </c>
      <c r="BL3013" s="6">
        <f t="shared" si="950"/>
        <v>2</v>
      </c>
      <c r="BM3013" s="6">
        <f t="shared" si="951"/>
        <v>0</v>
      </c>
      <c r="BN3013" s="6">
        <f t="shared" si="952"/>
        <v>0</v>
      </c>
      <c r="BO3013" s="6">
        <f t="shared" si="953"/>
        <v>1</v>
      </c>
      <c r="BP3013" s="6">
        <f t="shared" si="954"/>
        <v>2</v>
      </c>
      <c r="BQ3013" s="6">
        <f t="shared" si="958"/>
        <v>1</v>
      </c>
      <c r="BR3013" s="6">
        <f t="shared" si="959"/>
        <v>1</v>
      </c>
      <c r="BS3013" s="6">
        <f t="shared" si="902"/>
        <v>1</v>
      </c>
      <c r="BT3013" s="6">
        <f t="shared" si="903"/>
        <v>2</v>
      </c>
      <c r="CT3013" s="6">
        <f t="shared" si="901"/>
        <v>0</v>
      </c>
      <c r="CX3013" s="6" t="str">
        <f t="shared" si="914"/>
        <v>H</v>
      </c>
      <c r="CY3013" s="87">
        <f t="shared" si="915"/>
        <v>3982</v>
      </c>
      <c r="CZ3013" s="87">
        <f t="shared" si="916"/>
        <v>0</v>
      </c>
      <c r="DA3013" s="6">
        <f t="shared" si="917"/>
        <v>3982</v>
      </c>
    </row>
    <row r="3014" spans="1:105" hidden="1" x14ac:dyDescent="0.2">
      <c r="A3014" s="46">
        <v>6807</v>
      </c>
      <c r="B3014" s="46">
        <f t="shared" si="955"/>
        <v>7</v>
      </c>
      <c r="C3014" s="46">
        <f t="shared" si="956"/>
        <v>13</v>
      </c>
      <c r="D3014" s="46">
        <f t="shared" si="957"/>
        <v>9</v>
      </c>
      <c r="E3014" s="85">
        <v>37877</v>
      </c>
      <c r="F3014" s="7" t="s">
        <v>449</v>
      </c>
      <c r="G3014" s="50" t="s">
        <v>310</v>
      </c>
      <c r="H3014" s="50" t="s">
        <v>308</v>
      </c>
      <c r="I3014" s="50">
        <v>0</v>
      </c>
      <c r="J3014" s="50">
        <v>3</v>
      </c>
      <c r="K3014" s="93" t="s">
        <v>3410</v>
      </c>
      <c r="L3014" s="97">
        <v>5653</v>
      </c>
      <c r="M3014" s="4" t="s">
        <v>1704</v>
      </c>
      <c r="N3014" s="50">
        <v>6</v>
      </c>
      <c r="O3014" s="7">
        <f t="shared" si="942"/>
        <v>7</v>
      </c>
      <c r="P3014" s="7">
        <f>COUNTIF($H$3008:$H3014,"=W")</f>
        <v>4</v>
      </c>
      <c r="Q3014" s="7">
        <f>COUNTIF($H$3008:$H3014,"=D")</f>
        <v>0</v>
      </c>
      <c r="R3014" s="7">
        <f>COUNTIF($H$3008:$H3014,"=L")</f>
        <v>3</v>
      </c>
      <c r="S3014" s="7">
        <f t="shared" si="960"/>
        <v>7</v>
      </c>
      <c r="T3014" s="7">
        <f t="shared" si="960"/>
        <v>9</v>
      </c>
      <c r="U3014" s="7">
        <f t="shared" si="944"/>
        <v>12</v>
      </c>
      <c r="AD3014" s="83">
        <v>1</v>
      </c>
      <c r="AE3014" s="83">
        <v>2</v>
      </c>
      <c r="AF3014" s="5">
        <v>0</v>
      </c>
      <c r="AG3014" s="5">
        <v>0</v>
      </c>
      <c r="AH3014" s="83" t="s">
        <v>2518</v>
      </c>
      <c r="AI3014" s="83"/>
      <c r="AK3014" s="6">
        <f t="shared" si="945"/>
        <v>12054</v>
      </c>
      <c r="AL3014" s="98">
        <f>AK3014/COUNTIF(G$3008:G3014,"H")</f>
        <v>4018</v>
      </c>
      <c r="AM3014" s="98">
        <f t="shared" si="946"/>
        <v>26656</v>
      </c>
      <c r="AN3014" s="98">
        <f>AM3014/COUNTIF(G$3008:G3014,"A")</f>
        <v>6664</v>
      </c>
      <c r="AP3014" s="6">
        <v>15</v>
      </c>
      <c r="AQ3014" s="6">
        <v>14</v>
      </c>
      <c r="AR3014" s="6">
        <v>11</v>
      </c>
      <c r="AS3014" s="6">
        <v>4</v>
      </c>
      <c r="AT3014" s="70">
        <f t="shared" si="923"/>
        <v>12</v>
      </c>
      <c r="AU3014" s="2">
        <f t="shared" si="924"/>
        <v>6</v>
      </c>
      <c r="AV3014" s="6">
        <f t="shared" si="941"/>
        <v>-1</v>
      </c>
      <c r="AW3014" s="50"/>
      <c r="AX3014" s="57"/>
      <c r="BG3014" s="6">
        <f t="shared" si="947"/>
        <v>0</v>
      </c>
      <c r="BH3014" s="6">
        <f t="shared" si="918"/>
        <v>0</v>
      </c>
      <c r="BI3014" s="6">
        <f t="shared" si="948"/>
        <v>0</v>
      </c>
      <c r="BJ3014" s="6">
        <f t="shared" si="919"/>
        <v>0</v>
      </c>
      <c r="BK3014" s="6">
        <f t="shared" si="949"/>
        <v>1</v>
      </c>
      <c r="BL3014" s="6">
        <f t="shared" si="950"/>
        <v>3</v>
      </c>
      <c r="BM3014" s="6">
        <f t="shared" si="951"/>
        <v>0</v>
      </c>
      <c r="BN3014" s="6">
        <f t="shared" si="952"/>
        <v>0</v>
      </c>
      <c r="BO3014" s="6">
        <f t="shared" si="953"/>
        <v>1</v>
      </c>
      <c r="BP3014" s="6">
        <f t="shared" si="954"/>
        <v>3</v>
      </c>
      <c r="BQ3014" s="6">
        <f t="shared" si="958"/>
        <v>0</v>
      </c>
      <c r="BR3014" s="6">
        <f t="shared" si="959"/>
        <v>0</v>
      </c>
      <c r="BS3014" s="6">
        <f t="shared" si="902"/>
        <v>1</v>
      </c>
      <c r="BT3014" s="6">
        <f t="shared" si="903"/>
        <v>3</v>
      </c>
      <c r="CT3014" s="6">
        <f t="shared" si="901"/>
        <v>0</v>
      </c>
      <c r="CX3014" s="6" t="str">
        <f t="shared" si="914"/>
        <v>A</v>
      </c>
      <c r="CY3014" s="87">
        <f t="shared" si="915"/>
        <v>5653</v>
      </c>
      <c r="CZ3014" s="87">
        <f t="shared" si="916"/>
        <v>0</v>
      </c>
      <c r="DA3014" s="6" t="str">
        <f t="shared" si="917"/>
        <v>na</v>
      </c>
    </row>
    <row r="3015" spans="1:105" hidden="1" x14ac:dyDescent="0.2">
      <c r="A3015" s="46">
        <v>6808</v>
      </c>
      <c r="B3015" s="46">
        <f t="shared" si="955"/>
        <v>3</v>
      </c>
      <c r="C3015" s="46">
        <f t="shared" si="956"/>
        <v>16</v>
      </c>
      <c r="D3015" s="46">
        <f t="shared" si="957"/>
        <v>9</v>
      </c>
      <c r="E3015" s="85">
        <v>37880</v>
      </c>
      <c r="F3015" s="7" t="s">
        <v>3369</v>
      </c>
      <c r="G3015" s="50" t="s">
        <v>103</v>
      </c>
      <c r="H3015" s="50" t="s">
        <v>307</v>
      </c>
      <c r="I3015" s="50">
        <v>1</v>
      </c>
      <c r="J3015" s="50">
        <v>1</v>
      </c>
      <c r="K3015" s="93" t="s">
        <v>3337</v>
      </c>
      <c r="L3015" s="97">
        <v>3867</v>
      </c>
      <c r="M3015" s="92" t="s">
        <v>4279</v>
      </c>
      <c r="N3015" s="50">
        <v>8</v>
      </c>
      <c r="O3015" s="7">
        <f t="shared" ref="O3015:O3020" si="961">SUM(P3015:R3015)</f>
        <v>8</v>
      </c>
      <c r="P3015" s="7">
        <f>COUNTIF($H$3008:$H3015,"=W")</f>
        <v>4</v>
      </c>
      <c r="Q3015" s="7">
        <f>COUNTIF($H$3008:$H3015,"=D")</f>
        <v>1</v>
      </c>
      <c r="R3015" s="7">
        <f>COUNTIF($H$3008:$H3015,"=L")</f>
        <v>3</v>
      </c>
      <c r="S3015" s="7">
        <f t="shared" ref="S3015:T3017" si="962">S3014+I3015</f>
        <v>8</v>
      </c>
      <c r="T3015" s="7">
        <f t="shared" si="962"/>
        <v>10</v>
      </c>
      <c r="U3015" s="7">
        <f t="shared" ref="U3015:U3020" si="963">P3015*3+Q3015</f>
        <v>13</v>
      </c>
      <c r="V3015" s="7">
        <v>6</v>
      </c>
      <c r="W3015" s="7">
        <v>5</v>
      </c>
      <c r="X3015" s="7">
        <v>10</v>
      </c>
      <c r="Y3015" s="7">
        <v>4</v>
      </c>
      <c r="Z3015" s="7">
        <v>8</v>
      </c>
      <c r="AA3015" s="7">
        <v>8</v>
      </c>
      <c r="AB3015" s="7">
        <v>9</v>
      </c>
      <c r="AC3015" s="7">
        <v>9</v>
      </c>
      <c r="AD3015" s="83">
        <v>1</v>
      </c>
      <c r="AE3015" s="83">
        <v>3</v>
      </c>
      <c r="AF3015" s="5">
        <v>0</v>
      </c>
      <c r="AG3015" s="5">
        <v>1</v>
      </c>
      <c r="AH3015" s="83" t="s">
        <v>1703</v>
      </c>
      <c r="AI3015" s="83"/>
      <c r="AK3015" s="6">
        <f t="shared" si="945"/>
        <v>15921</v>
      </c>
      <c r="AL3015" s="98">
        <f>AK3015/COUNTIF(G$3008:G3015,"H")</f>
        <v>3980.25</v>
      </c>
      <c r="AM3015" s="98">
        <f t="shared" si="946"/>
        <v>26656</v>
      </c>
      <c r="AN3015" s="98">
        <f>AM3015/COUNTIF(G$3008:G3015,"A")</f>
        <v>6664</v>
      </c>
      <c r="AP3015" s="6">
        <v>16</v>
      </c>
      <c r="AQ3015" s="6">
        <v>15</v>
      </c>
      <c r="AR3015" s="6">
        <v>14</v>
      </c>
      <c r="AS3015" s="6">
        <v>4</v>
      </c>
      <c r="AT3015" s="70">
        <f t="shared" si="923"/>
        <v>13</v>
      </c>
      <c r="AU3015" s="2">
        <f t="shared" si="924"/>
        <v>8</v>
      </c>
      <c r="AV3015" s="6">
        <f t="shared" ref="AV3015:AV3020" si="964">AR3015-AT3015</f>
        <v>1</v>
      </c>
      <c r="AW3015" s="50"/>
      <c r="AX3015" s="57"/>
      <c r="BG3015" s="6">
        <f t="shared" si="947"/>
        <v>0</v>
      </c>
      <c r="BH3015" s="6">
        <f t="shared" si="918"/>
        <v>0</v>
      </c>
      <c r="BI3015" s="6">
        <f t="shared" si="948"/>
        <v>1</v>
      </c>
      <c r="BJ3015" s="6">
        <f t="shared" si="919"/>
        <v>1</v>
      </c>
      <c r="BK3015" s="6">
        <f t="shared" si="949"/>
        <v>0</v>
      </c>
      <c r="BL3015" s="6">
        <f t="shared" si="950"/>
        <v>0</v>
      </c>
      <c r="BM3015" s="6">
        <f t="shared" si="951"/>
        <v>1</v>
      </c>
      <c r="BN3015" s="6">
        <f t="shared" si="952"/>
        <v>1</v>
      </c>
      <c r="BO3015" s="6">
        <f t="shared" si="953"/>
        <v>1</v>
      </c>
      <c r="BP3015" s="6">
        <f t="shared" si="954"/>
        <v>4</v>
      </c>
      <c r="BQ3015" s="6">
        <f t="shared" si="958"/>
        <v>1</v>
      </c>
      <c r="BR3015" s="6">
        <f t="shared" si="959"/>
        <v>1</v>
      </c>
      <c r="BS3015" s="6">
        <f t="shared" si="902"/>
        <v>1</v>
      </c>
      <c r="BT3015" s="6">
        <f t="shared" si="903"/>
        <v>4</v>
      </c>
      <c r="CT3015" s="6">
        <f t="shared" si="901"/>
        <v>16</v>
      </c>
      <c r="CX3015" s="6" t="str">
        <f t="shared" si="914"/>
        <v>H</v>
      </c>
      <c r="CY3015" s="87">
        <f t="shared" si="915"/>
        <v>3867</v>
      </c>
      <c r="CZ3015" s="87">
        <f t="shared" si="916"/>
        <v>0</v>
      </c>
      <c r="DA3015" s="6">
        <f t="shared" si="917"/>
        <v>3867</v>
      </c>
    </row>
    <row r="3016" spans="1:105" hidden="1" x14ac:dyDescent="0.2">
      <c r="A3016" s="46">
        <v>6809</v>
      </c>
      <c r="B3016" s="46">
        <f t="shared" si="955"/>
        <v>7</v>
      </c>
      <c r="C3016" s="46">
        <f t="shared" si="956"/>
        <v>20</v>
      </c>
      <c r="D3016" s="46">
        <f t="shared" si="957"/>
        <v>9</v>
      </c>
      <c r="E3016" s="85">
        <v>37884</v>
      </c>
      <c r="F3016" s="7" t="s">
        <v>1763</v>
      </c>
      <c r="G3016" s="50" t="s">
        <v>103</v>
      </c>
      <c r="H3016" s="50" t="s">
        <v>306</v>
      </c>
      <c r="I3016" s="50">
        <v>2</v>
      </c>
      <c r="J3016" s="50">
        <v>1</v>
      </c>
      <c r="K3016" s="93" t="s">
        <v>2565</v>
      </c>
      <c r="L3016" s="97">
        <v>3968</v>
      </c>
      <c r="M3016" s="92" t="s">
        <v>4280</v>
      </c>
      <c r="N3016" s="50">
        <v>5</v>
      </c>
      <c r="O3016" s="7">
        <f t="shared" si="961"/>
        <v>9</v>
      </c>
      <c r="P3016" s="7">
        <f>COUNTIF($H$3008:$H3016,"=W")</f>
        <v>5</v>
      </c>
      <c r="Q3016" s="7">
        <f>COUNTIF($H$3008:$H3016,"=D")</f>
        <v>1</v>
      </c>
      <c r="R3016" s="7">
        <f>COUNTIF($H$3008:$H3016,"=L")</f>
        <v>3</v>
      </c>
      <c r="S3016" s="7">
        <f t="shared" si="962"/>
        <v>10</v>
      </c>
      <c r="T3016" s="7">
        <f t="shared" si="962"/>
        <v>11</v>
      </c>
      <c r="U3016" s="7">
        <f t="shared" si="963"/>
        <v>16</v>
      </c>
      <c r="AD3016" s="83">
        <v>1</v>
      </c>
      <c r="AE3016" s="83">
        <v>1</v>
      </c>
      <c r="AF3016" s="5">
        <v>0</v>
      </c>
      <c r="AG3016" s="5">
        <v>1</v>
      </c>
      <c r="AH3016" s="83" t="s">
        <v>2669</v>
      </c>
      <c r="AI3016" s="83"/>
      <c r="AK3016" s="6">
        <f t="shared" si="945"/>
        <v>19889</v>
      </c>
      <c r="AL3016" s="98">
        <f>AK3016/COUNTIF(G$3008:G3016,"H")</f>
        <v>3977.8</v>
      </c>
      <c r="AM3016" s="98">
        <f t="shared" si="946"/>
        <v>26656</v>
      </c>
      <c r="AN3016" s="98">
        <f>AM3016/COUNTIF(G$3008:G3016,"A")</f>
        <v>6664</v>
      </c>
      <c r="AP3016" s="6">
        <v>19</v>
      </c>
      <c r="AQ3016" s="6">
        <v>18</v>
      </c>
      <c r="AR3016" s="6">
        <v>14</v>
      </c>
      <c r="AS3016" s="6">
        <v>5</v>
      </c>
      <c r="AT3016" s="70">
        <f t="shared" si="923"/>
        <v>16</v>
      </c>
      <c r="AU3016" s="2">
        <f t="shared" si="924"/>
        <v>5</v>
      </c>
      <c r="AV3016" s="6">
        <f t="shared" si="964"/>
        <v>-2</v>
      </c>
      <c r="AW3016" s="50"/>
      <c r="AX3016" s="57"/>
      <c r="BG3016" s="6">
        <f t="shared" si="947"/>
        <v>1</v>
      </c>
      <c r="BH3016" s="6">
        <f t="shared" si="918"/>
        <v>1</v>
      </c>
      <c r="BI3016" s="6">
        <f t="shared" si="948"/>
        <v>0</v>
      </c>
      <c r="BJ3016" s="6">
        <f t="shared" si="919"/>
        <v>0</v>
      </c>
      <c r="BK3016" s="6">
        <f t="shared" si="949"/>
        <v>0</v>
      </c>
      <c r="BL3016" s="6">
        <f t="shared" si="950"/>
        <v>0</v>
      </c>
      <c r="BM3016" s="6">
        <f t="shared" si="951"/>
        <v>1</v>
      </c>
      <c r="BN3016" s="6">
        <f t="shared" si="952"/>
        <v>2</v>
      </c>
      <c r="BO3016" s="6">
        <f t="shared" si="953"/>
        <v>0</v>
      </c>
      <c r="BP3016" s="6">
        <f t="shared" si="954"/>
        <v>0</v>
      </c>
      <c r="BQ3016" s="6">
        <f t="shared" si="958"/>
        <v>1</v>
      </c>
      <c r="BR3016" s="6">
        <f t="shared" si="959"/>
        <v>2</v>
      </c>
      <c r="BS3016" s="6">
        <f t="shared" si="902"/>
        <v>1</v>
      </c>
      <c r="BT3016" s="6">
        <f t="shared" si="903"/>
        <v>5</v>
      </c>
      <c r="CT3016" s="6">
        <f t="shared" si="901"/>
        <v>0</v>
      </c>
      <c r="CX3016" s="6" t="str">
        <f t="shared" si="914"/>
        <v>H</v>
      </c>
      <c r="CY3016" s="87">
        <f t="shared" si="915"/>
        <v>3968</v>
      </c>
      <c r="CZ3016" s="87">
        <f t="shared" si="916"/>
        <v>0</v>
      </c>
      <c r="DA3016" s="6">
        <f t="shared" si="917"/>
        <v>3968</v>
      </c>
    </row>
    <row r="3017" spans="1:105" hidden="1" x14ac:dyDescent="0.2">
      <c r="A3017" s="46">
        <v>6810</v>
      </c>
      <c r="B3017" s="46">
        <f t="shared" si="955"/>
        <v>7</v>
      </c>
      <c r="C3017" s="46">
        <f t="shared" si="956"/>
        <v>27</v>
      </c>
      <c r="D3017" s="46">
        <f t="shared" si="957"/>
        <v>9</v>
      </c>
      <c r="E3017" s="85">
        <v>37891</v>
      </c>
      <c r="F3017" s="94" t="s">
        <v>873</v>
      </c>
      <c r="G3017" s="50" t="s">
        <v>310</v>
      </c>
      <c r="H3017" s="50" t="s">
        <v>307</v>
      </c>
      <c r="I3017" s="50">
        <v>0</v>
      </c>
      <c r="J3017" s="50">
        <v>0</v>
      </c>
      <c r="K3017" s="93" t="s">
        <v>36</v>
      </c>
      <c r="L3017" s="97">
        <v>2311</v>
      </c>
      <c r="M3017" s="4"/>
      <c r="N3017" s="50">
        <v>8</v>
      </c>
      <c r="O3017" s="7">
        <f t="shared" si="961"/>
        <v>10</v>
      </c>
      <c r="P3017" s="7">
        <f>COUNTIF($H$3008:$H3017,"=W")</f>
        <v>5</v>
      </c>
      <c r="Q3017" s="7">
        <f>COUNTIF($H$3008:$H3017,"=D")</f>
        <v>2</v>
      </c>
      <c r="R3017" s="7">
        <f>COUNTIF($H$3008:$H3017,"=L")</f>
        <v>3</v>
      </c>
      <c r="S3017" s="7">
        <f t="shared" si="962"/>
        <v>10</v>
      </c>
      <c r="T3017" s="7">
        <f t="shared" si="962"/>
        <v>11</v>
      </c>
      <c r="U3017" s="7">
        <f t="shared" si="963"/>
        <v>17</v>
      </c>
      <c r="AD3017" s="83">
        <v>2</v>
      </c>
      <c r="AE3017" s="83">
        <v>0</v>
      </c>
      <c r="AF3017" s="5">
        <v>0</v>
      </c>
      <c r="AG3017" s="5">
        <v>0</v>
      </c>
      <c r="AH3017" s="83" t="s">
        <v>2028</v>
      </c>
      <c r="AI3017" s="83"/>
      <c r="AK3017" s="6">
        <f t="shared" si="945"/>
        <v>19889</v>
      </c>
      <c r="AL3017" s="98">
        <f>AK3017/COUNTIF(G$3008:G3017,"H")</f>
        <v>3977.8</v>
      </c>
      <c r="AM3017" s="98">
        <f t="shared" si="946"/>
        <v>28967</v>
      </c>
      <c r="AN3017" s="98">
        <f>AM3017/COUNTIF(G$3008:G3017,"A")</f>
        <v>5793.4</v>
      </c>
      <c r="AP3017" s="6">
        <v>22</v>
      </c>
      <c r="AQ3017" s="6">
        <v>19</v>
      </c>
      <c r="AR3017" s="6">
        <v>17</v>
      </c>
      <c r="AS3017" s="6">
        <v>5</v>
      </c>
      <c r="AT3017" s="70">
        <f t="shared" si="923"/>
        <v>17</v>
      </c>
      <c r="AU3017" s="2">
        <f t="shared" si="924"/>
        <v>8</v>
      </c>
      <c r="AV3017" s="6">
        <f t="shared" si="964"/>
        <v>0</v>
      </c>
      <c r="AW3017" s="50"/>
      <c r="AX3017" s="57"/>
      <c r="BG3017" s="6">
        <f t="shared" si="947"/>
        <v>0</v>
      </c>
      <c r="BH3017" s="6">
        <f t="shared" si="918"/>
        <v>0</v>
      </c>
      <c r="BI3017" s="6">
        <f t="shared" si="948"/>
        <v>1</v>
      </c>
      <c r="BJ3017" s="6">
        <f t="shared" si="919"/>
        <v>1</v>
      </c>
      <c r="BK3017" s="6">
        <f t="shared" si="949"/>
        <v>0</v>
      </c>
      <c r="BL3017" s="6">
        <f t="shared" si="950"/>
        <v>0</v>
      </c>
      <c r="BM3017" s="6">
        <f t="shared" si="951"/>
        <v>1</v>
      </c>
      <c r="BN3017" s="6">
        <f t="shared" si="952"/>
        <v>3</v>
      </c>
      <c r="BO3017" s="6">
        <f t="shared" si="953"/>
        <v>1</v>
      </c>
      <c r="BP3017" s="6">
        <f t="shared" si="954"/>
        <v>1</v>
      </c>
      <c r="BQ3017" s="6">
        <f t="shared" si="958"/>
        <v>0</v>
      </c>
      <c r="BR3017" s="6">
        <f t="shared" si="959"/>
        <v>0</v>
      </c>
      <c r="BS3017" s="6">
        <f t="shared" si="902"/>
        <v>0</v>
      </c>
      <c r="BT3017" s="6">
        <f t="shared" si="903"/>
        <v>0</v>
      </c>
      <c r="CT3017" s="6">
        <f t="shared" si="901"/>
        <v>0</v>
      </c>
      <c r="CX3017" s="6" t="str">
        <f t="shared" si="914"/>
        <v>A</v>
      </c>
      <c r="CY3017" s="87">
        <f t="shared" si="915"/>
        <v>2311</v>
      </c>
      <c r="CZ3017" s="87">
        <f t="shared" si="916"/>
        <v>0</v>
      </c>
      <c r="DA3017" s="6" t="str">
        <f t="shared" si="917"/>
        <v>na</v>
      </c>
    </row>
    <row r="3018" spans="1:105" hidden="1" x14ac:dyDescent="0.2">
      <c r="A3018" s="46">
        <v>6811</v>
      </c>
      <c r="B3018" s="46">
        <f t="shared" si="955"/>
        <v>3</v>
      </c>
      <c r="C3018" s="46">
        <f t="shared" si="956"/>
        <v>30</v>
      </c>
      <c r="D3018" s="46">
        <f t="shared" si="957"/>
        <v>9</v>
      </c>
      <c r="E3018" s="85">
        <v>37894</v>
      </c>
      <c r="F3018" s="7" t="s">
        <v>2907</v>
      </c>
      <c r="G3018" s="50" t="s">
        <v>310</v>
      </c>
      <c r="H3018" s="50" t="s">
        <v>308</v>
      </c>
      <c r="I3018" s="50">
        <v>0</v>
      </c>
      <c r="J3018" s="50">
        <v>2</v>
      </c>
      <c r="K3018" s="93" t="s">
        <v>36</v>
      </c>
      <c r="L3018" s="97">
        <v>2282</v>
      </c>
      <c r="M3018" s="4" t="s">
        <v>2027</v>
      </c>
      <c r="N3018" s="50">
        <v>9</v>
      </c>
      <c r="O3018" s="7">
        <f t="shared" si="961"/>
        <v>11</v>
      </c>
      <c r="P3018" s="7">
        <f>COUNTIF($H$3008:$H3018,"=W")</f>
        <v>5</v>
      </c>
      <c r="Q3018" s="7">
        <f>COUNTIF($H$3008:$H3018,"=D")</f>
        <v>2</v>
      </c>
      <c r="R3018" s="7">
        <f>COUNTIF($H$3008:$H3018,"=L")</f>
        <v>4</v>
      </c>
      <c r="S3018" s="7">
        <f t="shared" ref="S3018:T3020" si="965">S3017+I3018</f>
        <v>10</v>
      </c>
      <c r="T3018" s="7">
        <f t="shared" si="965"/>
        <v>13</v>
      </c>
      <c r="U3018" s="7">
        <f t="shared" si="963"/>
        <v>17</v>
      </c>
      <c r="AD3018" s="83">
        <v>2</v>
      </c>
      <c r="AE3018" s="83">
        <v>2</v>
      </c>
      <c r="AF3018" s="5">
        <v>0</v>
      </c>
      <c r="AG3018" s="5">
        <v>0</v>
      </c>
      <c r="AH3018" s="83" t="s">
        <v>2289</v>
      </c>
      <c r="AI3018" s="83"/>
      <c r="AK3018" s="6">
        <f t="shared" si="945"/>
        <v>19889</v>
      </c>
      <c r="AL3018" s="98">
        <f>AK3018/COUNTIF(G$3008:G3018,"H")</f>
        <v>3977.8</v>
      </c>
      <c r="AM3018" s="98">
        <f t="shared" si="946"/>
        <v>31249</v>
      </c>
      <c r="AN3018" s="98">
        <f>AM3018/COUNTIF(G$3008:G3018,"A")</f>
        <v>5208.166666666667</v>
      </c>
      <c r="AP3018" s="6">
        <v>24</v>
      </c>
      <c r="AQ3018" s="6">
        <v>21</v>
      </c>
      <c r="AR3018" s="6">
        <v>17</v>
      </c>
      <c r="AS3018" s="6">
        <v>5</v>
      </c>
      <c r="AT3018" s="70">
        <f t="shared" si="923"/>
        <v>17</v>
      </c>
      <c r="AU3018" s="2">
        <f t="shared" si="924"/>
        <v>9</v>
      </c>
      <c r="AV3018" s="6">
        <f t="shared" si="964"/>
        <v>0</v>
      </c>
      <c r="AW3018" s="50"/>
      <c r="AX3018" s="57"/>
      <c r="BG3018" s="6">
        <f t="shared" si="947"/>
        <v>0</v>
      </c>
      <c r="BH3018" s="6">
        <f t="shared" si="918"/>
        <v>0</v>
      </c>
      <c r="BI3018" s="6">
        <f t="shared" si="948"/>
        <v>0</v>
      </c>
      <c r="BJ3018" s="6">
        <f t="shared" si="919"/>
        <v>0</v>
      </c>
      <c r="BK3018" s="6">
        <f t="shared" si="949"/>
        <v>1</v>
      </c>
      <c r="BL3018" s="6">
        <f t="shared" si="950"/>
        <v>1</v>
      </c>
      <c r="BM3018" s="6">
        <f t="shared" si="951"/>
        <v>0</v>
      </c>
      <c r="BN3018" s="6">
        <f t="shared" si="952"/>
        <v>0</v>
      </c>
      <c r="BO3018" s="6">
        <f t="shared" si="953"/>
        <v>1</v>
      </c>
      <c r="BP3018" s="6">
        <f t="shared" si="954"/>
        <v>2</v>
      </c>
      <c r="BQ3018" s="6">
        <f t="shared" si="958"/>
        <v>0</v>
      </c>
      <c r="BR3018" s="6">
        <f t="shared" si="959"/>
        <v>0</v>
      </c>
      <c r="BS3018" s="6">
        <f t="shared" si="902"/>
        <v>1</v>
      </c>
      <c r="BT3018" s="6">
        <f t="shared" si="903"/>
        <v>1</v>
      </c>
      <c r="CT3018" s="6">
        <f t="shared" ref="CT3018:CT3081" si="966">V3018+X3018</f>
        <v>0</v>
      </c>
      <c r="CX3018" s="6" t="str">
        <f t="shared" si="914"/>
        <v>A</v>
      </c>
      <c r="CY3018" s="87">
        <f t="shared" si="915"/>
        <v>2282</v>
      </c>
      <c r="CZ3018" s="87">
        <f t="shared" si="916"/>
        <v>0</v>
      </c>
      <c r="DA3018" s="6" t="str">
        <f t="shared" si="917"/>
        <v>na</v>
      </c>
    </row>
    <row r="3019" spans="1:105" hidden="1" x14ac:dyDescent="0.2">
      <c r="A3019" s="46">
        <v>6812</v>
      </c>
      <c r="B3019" s="46">
        <f t="shared" si="955"/>
        <v>7</v>
      </c>
      <c r="C3019" s="46">
        <f t="shared" si="956"/>
        <v>4</v>
      </c>
      <c r="D3019" s="46">
        <f t="shared" si="957"/>
        <v>10</v>
      </c>
      <c r="E3019" s="85">
        <v>37898</v>
      </c>
      <c r="F3019" s="7" t="s">
        <v>3512</v>
      </c>
      <c r="G3019" s="50" t="s">
        <v>103</v>
      </c>
      <c r="H3019" s="50" t="s">
        <v>306</v>
      </c>
      <c r="I3019" s="50">
        <v>2</v>
      </c>
      <c r="J3019" s="50">
        <v>0</v>
      </c>
      <c r="K3019" s="93" t="s">
        <v>1296</v>
      </c>
      <c r="L3019" s="97">
        <v>3481</v>
      </c>
      <c r="M3019" s="92" t="s">
        <v>4281</v>
      </c>
      <c r="N3019" s="50">
        <v>7</v>
      </c>
      <c r="O3019" s="7">
        <f t="shared" si="961"/>
        <v>12</v>
      </c>
      <c r="P3019" s="7">
        <f>COUNTIF($H$3008:$H3019,"=W")</f>
        <v>6</v>
      </c>
      <c r="Q3019" s="7">
        <f>COUNTIF($H$3008:$H3019,"=D")</f>
        <v>2</v>
      </c>
      <c r="R3019" s="7">
        <f>COUNTIF($H$3008:$H3019,"=L")</f>
        <v>4</v>
      </c>
      <c r="S3019" s="7">
        <f t="shared" si="965"/>
        <v>12</v>
      </c>
      <c r="T3019" s="7">
        <f t="shared" si="965"/>
        <v>13</v>
      </c>
      <c r="U3019" s="7">
        <f t="shared" si="963"/>
        <v>20</v>
      </c>
      <c r="V3019" s="7">
        <v>4</v>
      </c>
      <c r="W3019" s="7">
        <v>4</v>
      </c>
      <c r="X3019" s="7">
        <v>4</v>
      </c>
      <c r="Y3019" s="7">
        <v>6</v>
      </c>
      <c r="Z3019" s="7">
        <v>2</v>
      </c>
      <c r="AA3019" s="7">
        <v>7</v>
      </c>
      <c r="AB3019" s="7">
        <v>9</v>
      </c>
      <c r="AC3019" s="7">
        <v>15</v>
      </c>
      <c r="AD3019" s="83">
        <v>0</v>
      </c>
      <c r="AE3019" s="83">
        <v>1</v>
      </c>
      <c r="AF3019" s="5">
        <v>0</v>
      </c>
      <c r="AG3019" s="5">
        <v>0</v>
      </c>
      <c r="AH3019" s="83"/>
      <c r="AI3019" s="83"/>
      <c r="AK3019" s="6">
        <f t="shared" si="945"/>
        <v>23370</v>
      </c>
      <c r="AL3019" s="98">
        <f>AK3019/COUNTIF(G$3008:G3019,"H")</f>
        <v>3895</v>
      </c>
      <c r="AM3019" s="98">
        <f t="shared" si="946"/>
        <v>31249</v>
      </c>
      <c r="AN3019" s="98">
        <f>AM3019/COUNTIF(G$3008:G3019,"A")</f>
        <v>5208.166666666667</v>
      </c>
      <c r="AP3019" s="6">
        <v>27</v>
      </c>
      <c r="AQ3019" s="6">
        <v>23</v>
      </c>
      <c r="AR3019" s="6">
        <v>20</v>
      </c>
      <c r="AS3019" s="6">
        <v>5</v>
      </c>
      <c r="AT3019" s="70">
        <f t="shared" si="923"/>
        <v>20</v>
      </c>
      <c r="AU3019" s="2">
        <f t="shared" si="924"/>
        <v>7</v>
      </c>
      <c r="AV3019" s="6">
        <f t="shared" si="964"/>
        <v>0</v>
      </c>
      <c r="AW3019" s="50"/>
      <c r="AX3019" s="57"/>
      <c r="BG3019" s="6">
        <f t="shared" si="947"/>
        <v>1</v>
      </c>
      <c r="BH3019" s="6">
        <f t="shared" si="918"/>
        <v>1</v>
      </c>
      <c r="BI3019" s="6">
        <f t="shared" si="948"/>
        <v>0</v>
      </c>
      <c r="BJ3019" s="6">
        <f t="shared" si="919"/>
        <v>0</v>
      </c>
      <c r="BK3019" s="6">
        <f t="shared" si="949"/>
        <v>0</v>
      </c>
      <c r="BL3019" s="6">
        <f t="shared" si="950"/>
        <v>0</v>
      </c>
      <c r="BM3019" s="6">
        <f t="shared" si="951"/>
        <v>1</v>
      </c>
      <c r="BN3019" s="6">
        <f t="shared" si="952"/>
        <v>1</v>
      </c>
      <c r="BO3019" s="6">
        <f t="shared" si="953"/>
        <v>0</v>
      </c>
      <c r="BP3019" s="6">
        <f t="shared" si="954"/>
        <v>0</v>
      </c>
      <c r="BQ3019" s="6">
        <f t="shared" si="958"/>
        <v>1</v>
      </c>
      <c r="BR3019" s="6">
        <f t="shared" si="959"/>
        <v>1</v>
      </c>
      <c r="BS3019" s="6">
        <f t="shared" ref="BS3019:BS3082" si="967">IF(J3019&gt;0,1,0)</f>
        <v>0</v>
      </c>
      <c r="BT3019" s="6">
        <f t="shared" ref="BT3019:BT3082" si="968">IF(J3019&gt;0,BT3018+1,0)</f>
        <v>0</v>
      </c>
      <c r="CT3019" s="6">
        <f t="shared" si="966"/>
        <v>8</v>
      </c>
      <c r="CX3019" s="6" t="str">
        <f t="shared" si="914"/>
        <v>H</v>
      </c>
      <c r="CY3019" s="87">
        <f t="shared" si="915"/>
        <v>3481</v>
      </c>
      <c r="CZ3019" s="87">
        <f t="shared" si="916"/>
        <v>0</v>
      </c>
      <c r="DA3019" s="6">
        <f t="shared" si="917"/>
        <v>3481</v>
      </c>
    </row>
    <row r="3020" spans="1:105" hidden="1" x14ac:dyDescent="0.2">
      <c r="A3020" s="46">
        <v>6813</v>
      </c>
      <c r="B3020" s="46">
        <f t="shared" si="955"/>
        <v>7</v>
      </c>
      <c r="C3020" s="46">
        <f t="shared" si="956"/>
        <v>11</v>
      </c>
      <c r="D3020" s="46">
        <f t="shared" si="957"/>
        <v>10</v>
      </c>
      <c r="E3020" s="85">
        <v>37905</v>
      </c>
      <c r="F3020" s="7" t="s">
        <v>243</v>
      </c>
      <c r="G3020" s="50" t="s">
        <v>310</v>
      </c>
      <c r="H3020" s="50" t="s">
        <v>308</v>
      </c>
      <c r="I3020" s="50">
        <v>0</v>
      </c>
      <c r="J3020" s="50">
        <v>2</v>
      </c>
      <c r="K3020" s="93" t="s">
        <v>3298</v>
      </c>
      <c r="L3020" s="97">
        <v>4914</v>
      </c>
      <c r="M3020" s="4" t="s">
        <v>2742</v>
      </c>
      <c r="N3020" s="50">
        <v>10</v>
      </c>
      <c r="O3020" s="7">
        <f t="shared" si="961"/>
        <v>13</v>
      </c>
      <c r="P3020" s="7">
        <f>COUNTIF($H$3008:$H3020,"=W")</f>
        <v>6</v>
      </c>
      <c r="Q3020" s="7">
        <f>COUNTIF($H$3008:$H3020,"=D")</f>
        <v>2</v>
      </c>
      <c r="R3020" s="7">
        <f>COUNTIF($H$3008:$H3020,"=L")</f>
        <v>5</v>
      </c>
      <c r="S3020" s="7">
        <f t="shared" si="965"/>
        <v>12</v>
      </c>
      <c r="T3020" s="7">
        <f t="shared" si="965"/>
        <v>15</v>
      </c>
      <c r="U3020" s="7">
        <f t="shared" si="963"/>
        <v>20</v>
      </c>
      <c r="AD3020" s="83">
        <v>3</v>
      </c>
      <c r="AE3020" s="83">
        <v>0</v>
      </c>
      <c r="AF3020" s="5">
        <v>0</v>
      </c>
      <c r="AG3020" s="5">
        <v>0</v>
      </c>
      <c r="AH3020" s="83" t="s">
        <v>2743</v>
      </c>
      <c r="AI3020" s="83"/>
      <c r="AK3020" s="6">
        <f t="shared" si="945"/>
        <v>23370</v>
      </c>
      <c r="AL3020" s="98">
        <f>AK3020/COUNTIF(G$3008:G3020,"H")</f>
        <v>3895</v>
      </c>
      <c r="AM3020" s="98">
        <f t="shared" si="946"/>
        <v>36163</v>
      </c>
      <c r="AN3020" s="98">
        <f>AM3020/COUNTIF(G$3008:G3020,"A")</f>
        <v>5166.1428571428569</v>
      </c>
      <c r="AP3020" s="6">
        <v>27</v>
      </c>
      <c r="AQ3020" s="6">
        <v>26</v>
      </c>
      <c r="AR3020" s="6">
        <v>21</v>
      </c>
      <c r="AS3020" s="6">
        <v>5</v>
      </c>
      <c r="AT3020" s="70">
        <f t="shared" si="923"/>
        <v>20</v>
      </c>
      <c r="AU3020" s="2">
        <f t="shared" si="924"/>
        <v>10</v>
      </c>
      <c r="AV3020" s="6">
        <f t="shared" si="964"/>
        <v>1</v>
      </c>
      <c r="AW3020" s="50"/>
      <c r="AX3020" s="57"/>
      <c r="BG3020" s="6">
        <f t="shared" si="947"/>
        <v>0</v>
      </c>
      <c r="BH3020" s="6">
        <f t="shared" si="918"/>
        <v>0</v>
      </c>
      <c r="BI3020" s="6">
        <f t="shared" si="948"/>
        <v>0</v>
      </c>
      <c r="BJ3020" s="6">
        <f t="shared" si="919"/>
        <v>0</v>
      </c>
      <c r="BK3020" s="6">
        <f t="shared" si="949"/>
        <v>1</v>
      </c>
      <c r="BL3020" s="6">
        <f t="shared" si="950"/>
        <v>1</v>
      </c>
      <c r="BM3020" s="6">
        <f t="shared" si="951"/>
        <v>0</v>
      </c>
      <c r="BN3020" s="6">
        <f t="shared" si="952"/>
        <v>0</v>
      </c>
      <c r="BO3020" s="6">
        <f t="shared" si="953"/>
        <v>1</v>
      </c>
      <c r="BP3020" s="6">
        <f t="shared" si="954"/>
        <v>1</v>
      </c>
      <c r="BQ3020" s="6">
        <f t="shared" si="958"/>
        <v>0</v>
      </c>
      <c r="BR3020" s="6">
        <f t="shared" si="959"/>
        <v>0</v>
      </c>
      <c r="BS3020" s="6">
        <f t="shared" si="967"/>
        <v>1</v>
      </c>
      <c r="BT3020" s="6">
        <f t="shared" si="968"/>
        <v>1</v>
      </c>
      <c r="CT3020" s="6">
        <f t="shared" si="966"/>
        <v>0</v>
      </c>
      <c r="CX3020" s="6" t="str">
        <f t="shared" si="914"/>
        <v>A</v>
      </c>
      <c r="CY3020" s="87">
        <f t="shared" si="915"/>
        <v>4914</v>
      </c>
      <c r="CZ3020" s="87">
        <f t="shared" si="916"/>
        <v>0</v>
      </c>
      <c r="DA3020" s="6" t="str">
        <f t="shared" si="917"/>
        <v>na</v>
      </c>
    </row>
    <row r="3021" spans="1:105" hidden="1" x14ac:dyDescent="0.2">
      <c r="A3021" s="46">
        <v>6814</v>
      </c>
      <c r="B3021" s="46">
        <f t="shared" si="955"/>
        <v>7</v>
      </c>
      <c r="C3021" s="46">
        <f t="shared" si="956"/>
        <v>18</v>
      </c>
      <c r="D3021" s="46">
        <f t="shared" si="957"/>
        <v>10</v>
      </c>
      <c r="E3021" s="85">
        <v>37912</v>
      </c>
      <c r="F3021" s="7" t="s">
        <v>546</v>
      </c>
      <c r="G3021" s="50" t="s">
        <v>103</v>
      </c>
      <c r="H3021" s="50" t="s">
        <v>307</v>
      </c>
      <c r="I3021" s="50">
        <v>1</v>
      </c>
      <c r="J3021" s="50">
        <v>1</v>
      </c>
      <c r="K3021" s="93" t="s">
        <v>1296</v>
      </c>
      <c r="L3021" s="97">
        <v>3190</v>
      </c>
      <c r="M3021" s="92" t="s">
        <v>4282</v>
      </c>
      <c r="N3021" s="50">
        <v>10</v>
      </c>
      <c r="O3021" s="7">
        <f t="shared" ref="O3021:O3026" si="969">SUM(P3021:R3021)</f>
        <v>14</v>
      </c>
      <c r="P3021" s="7">
        <f>COUNTIF($H$3008:$H3021,"=W")</f>
        <v>6</v>
      </c>
      <c r="Q3021" s="7">
        <f>COUNTIF($H$3008:$H3021,"=D")</f>
        <v>3</v>
      </c>
      <c r="R3021" s="7">
        <f>COUNTIF($H$3008:$H3021,"=L")</f>
        <v>5</v>
      </c>
      <c r="S3021" s="7">
        <f t="shared" ref="S3021:T3025" si="970">S3020+I3021</f>
        <v>13</v>
      </c>
      <c r="T3021" s="7">
        <f t="shared" si="970"/>
        <v>16</v>
      </c>
      <c r="U3021" s="7">
        <f t="shared" ref="U3021:U3026" si="971">P3021*3+Q3021</f>
        <v>21</v>
      </c>
      <c r="AD3021" s="83">
        <v>1</v>
      </c>
      <c r="AE3021" s="83">
        <v>1</v>
      </c>
      <c r="AF3021" s="5">
        <v>0</v>
      </c>
      <c r="AG3021" s="5">
        <v>0</v>
      </c>
      <c r="AH3021" s="83" t="s">
        <v>197</v>
      </c>
      <c r="AI3021" s="83"/>
      <c r="AK3021" s="6">
        <f t="shared" si="945"/>
        <v>26560</v>
      </c>
      <c r="AL3021" s="98">
        <f>AK3021/COUNTIF(G$3008:G3021,"H")</f>
        <v>3794.2857142857142</v>
      </c>
      <c r="AM3021" s="98">
        <f t="shared" si="946"/>
        <v>36163</v>
      </c>
      <c r="AN3021" s="98">
        <f>AM3021/COUNTIF(G$3008:G3021,"A")</f>
        <v>5166.1428571428569</v>
      </c>
      <c r="AP3021" s="6">
        <v>31</v>
      </c>
      <c r="AQ3021" s="6">
        <v>27</v>
      </c>
      <c r="AR3021" s="6">
        <v>22</v>
      </c>
      <c r="AS3021" s="6">
        <v>5</v>
      </c>
      <c r="AT3021" s="70">
        <f t="shared" si="923"/>
        <v>21</v>
      </c>
      <c r="AU3021" s="2">
        <f t="shared" si="924"/>
        <v>10</v>
      </c>
      <c r="AV3021" s="6">
        <f t="shared" ref="AV3021:AV3026" si="972">AR3021-AT3021</f>
        <v>1</v>
      </c>
      <c r="AW3021" s="50"/>
      <c r="AX3021" s="57"/>
      <c r="BG3021" s="6">
        <f t="shared" si="947"/>
        <v>0</v>
      </c>
      <c r="BH3021" s="6">
        <f t="shared" si="918"/>
        <v>0</v>
      </c>
      <c r="BI3021" s="6">
        <f t="shared" si="948"/>
        <v>1</v>
      </c>
      <c r="BJ3021" s="6">
        <f t="shared" si="919"/>
        <v>1</v>
      </c>
      <c r="BK3021" s="6">
        <f t="shared" si="949"/>
        <v>0</v>
      </c>
      <c r="BL3021" s="6">
        <f t="shared" si="950"/>
        <v>0</v>
      </c>
      <c r="BM3021" s="6">
        <f t="shared" si="951"/>
        <v>1</v>
      </c>
      <c r="BN3021" s="6">
        <f t="shared" si="952"/>
        <v>1</v>
      </c>
      <c r="BO3021" s="6">
        <f t="shared" si="953"/>
        <v>1</v>
      </c>
      <c r="BP3021" s="6">
        <f t="shared" si="954"/>
        <v>2</v>
      </c>
      <c r="BQ3021" s="6">
        <f t="shared" si="958"/>
        <v>1</v>
      </c>
      <c r="BR3021" s="6">
        <f t="shared" si="959"/>
        <v>1</v>
      </c>
      <c r="BS3021" s="6">
        <f t="shared" si="967"/>
        <v>1</v>
      </c>
      <c r="BT3021" s="6">
        <f t="shared" si="968"/>
        <v>2</v>
      </c>
      <c r="CT3021" s="6">
        <f t="shared" si="966"/>
        <v>0</v>
      </c>
      <c r="CX3021" s="6" t="str">
        <f t="shared" si="914"/>
        <v>H</v>
      </c>
      <c r="CY3021" s="87">
        <f t="shared" si="915"/>
        <v>3190</v>
      </c>
      <c r="CZ3021" s="87">
        <f t="shared" si="916"/>
        <v>0</v>
      </c>
      <c r="DA3021" s="6">
        <f t="shared" si="917"/>
        <v>3190</v>
      </c>
    </row>
    <row r="3022" spans="1:105" hidden="1" x14ac:dyDescent="0.2">
      <c r="A3022" s="46">
        <v>6815</v>
      </c>
      <c r="B3022" s="46">
        <f t="shared" si="955"/>
        <v>3</v>
      </c>
      <c r="C3022" s="46">
        <f t="shared" si="956"/>
        <v>21</v>
      </c>
      <c r="D3022" s="46">
        <f t="shared" si="957"/>
        <v>10</v>
      </c>
      <c r="E3022" s="85">
        <v>37915</v>
      </c>
      <c r="F3022" s="7" t="s">
        <v>2400</v>
      </c>
      <c r="G3022" s="50" t="s">
        <v>103</v>
      </c>
      <c r="H3022" s="50" t="s">
        <v>307</v>
      </c>
      <c r="I3022" s="50">
        <v>2</v>
      </c>
      <c r="J3022" s="50">
        <v>2</v>
      </c>
      <c r="K3022" s="93" t="s">
        <v>3337</v>
      </c>
      <c r="L3022" s="97">
        <v>3022</v>
      </c>
      <c r="M3022" s="4" t="s">
        <v>4283</v>
      </c>
      <c r="N3022" s="50">
        <v>10</v>
      </c>
      <c r="O3022" s="7">
        <f t="shared" si="969"/>
        <v>15</v>
      </c>
      <c r="P3022" s="7">
        <f>COUNTIF($H$3008:$H3022,"=W")</f>
        <v>6</v>
      </c>
      <c r="Q3022" s="7">
        <f>COUNTIF($H$3008:$H3022,"=D")</f>
        <v>4</v>
      </c>
      <c r="R3022" s="7">
        <f>COUNTIF($H$3008:$H3022,"=L")</f>
        <v>5</v>
      </c>
      <c r="S3022" s="7">
        <f t="shared" si="970"/>
        <v>15</v>
      </c>
      <c r="T3022" s="7">
        <f t="shared" si="970"/>
        <v>18</v>
      </c>
      <c r="U3022" s="7">
        <f t="shared" si="971"/>
        <v>22</v>
      </c>
      <c r="AD3022" s="83">
        <v>2</v>
      </c>
      <c r="AE3022" s="83">
        <v>3</v>
      </c>
      <c r="AF3022" s="5">
        <v>0</v>
      </c>
      <c r="AG3022" s="5">
        <v>0</v>
      </c>
      <c r="AH3022" s="83" t="s">
        <v>198</v>
      </c>
      <c r="AI3022" s="83"/>
      <c r="AK3022" s="6">
        <f t="shared" si="945"/>
        <v>29582</v>
      </c>
      <c r="AL3022" s="98">
        <f>AK3022/COUNTIF(G$3008:G3022,"H")</f>
        <v>3697.75</v>
      </c>
      <c r="AM3022" s="98">
        <f t="shared" si="946"/>
        <v>36163</v>
      </c>
      <c r="AN3022" s="98">
        <f>AM3022/COUNTIF(G$3008:G3022,"A")</f>
        <v>5166.1428571428569</v>
      </c>
      <c r="AP3022" s="6">
        <v>32</v>
      </c>
      <c r="AQ3022" s="6">
        <v>28</v>
      </c>
      <c r="AR3022" s="6">
        <v>25</v>
      </c>
      <c r="AS3022" s="6">
        <v>5</v>
      </c>
      <c r="AT3022" s="70">
        <f t="shared" si="923"/>
        <v>22</v>
      </c>
      <c r="AU3022" s="2">
        <f t="shared" si="924"/>
        <v>10</v>
      </c>
      <c r="AV3022" s="6">
        <f t="shared" si="972"/>
        <v>3</v>
      </c>
      <c r="AW3022" s="50"/>
      <c r="AX3022" s="57"/>
      <c r="BG3022" s="6">
        <f t="shared" si="947"/>
        <v>0</v>
      </c>
      <c r="BH3022" s="6">
        <f t="shared" si="918"/>
        <v>0</v>
      </c>
      <c r="BI3022" s="6">
        <f t="shared" si="948"/>
        <v>1</v>
      </c>
      <c r="BJ3022" s="6">
        <f t="shared" si="919"/>
        <v>2</v>
      </c>
      <c r="BK3022" s="6">
        <f t="shared" si="949"/>
        <v>0</v>
      </c>
      <c r="BL3022" s="6">
        <f t="shared" si="950"/>
        <v>0</v>
      </c>
      <c r="BM3022" s="6">
        <f t="shared" si="951"/>
        <v>1</v>
      </c>
      <c r="BN3022" s="6">
        <f t="shared" si="952"/>
        <v>2</v>
      </c>
      <c r="BO3022" s="6">
        <f t="shared" si="953"/>
        <v>1</v>
      </c>
      <c r="BP3022" s="6">
        <f t="shared" si="954"/>
        <v>3</v>
      </c>
      <c r="BQ3022" s="6">
        <f t="shared" si="958"/>
        <v>1</v>
      </c>
      <c r="BR3022" s="6">
        <f t="shared" si="959"/>
        <v>2</v>
      </c>
      <c r="BS3022" s="6">
        <f t="shared" si="967"/>
        <v>1</v>
      </c>
      <c r="BT3022" s="6">
        <f t="shared" si="968"/>
        <v>3</v>
      </c>
      <c r="CT3022" s="6">
        <f t="shared" si="966"/>
        <v>0</v>
      </c>
      <c r="CX3022" s="6" t="str">
        <f t="shared" si="914"/>
        <v>H</v>
      </c>
      <c r="CY3022" s="87">
        <f t="shared" si="915"/>
        <v>3022</v>
      </c>
      <c r="CZ3022" s="87">
        <f t="shared" si="916"/>
        <v>0</v>
      </c>
      <c r="DA3022" s="6">
        <f t="shared" si="917"/>
        <v>3022</v>
      </c>
    </row>
    <row r="3023" spans="1:105" hidden="1" x14ac:dyDescent="0.2">
      <c r="A3023" s="46">
        <v>6816</v>
      </c>
      <c r="B3023" s="46">
        <f t="shared" si="955"/>
        <v>7</v>
      </c>
      <c r="C3023" s="46">
        <f t="shared" si="956"/>
        <v>25</v>
      </c>
      <c r="D3023" s="46">
        <f t="shared" si="957"/>
        <v>10</v>
      </c>
      <c r="E3023" s="85">
        <v>37919</v>
      </c>
      <c r="F3023" s="7" t="s">
        <v>191</v>
      </c>
      <c r="G3023" s="50" t="s">
        <v>310</v>
      </c>
      <c r="H3023" s="50" t="s">
        <v>307</v>
      </c>
      <c r="I3023" s="50">
        <v>0</v>
      </c>
      <c r="J3023" s="50">
        <v>0</v>
      </c>
      <c r="K3023" s="93" t="s">
        <v>36</v>
      </c>
      <c r="L3023" s="97">
        <v>3807</v>
      </c>
      <c r="M3023" s="4"/>
      <c r="N3023" s="50">
        <v>10</v>
      </c>
      <c r="O3023" s="7">
        <f t="shared" si="969"/>
        <v>16</v>
      </c>
      <c r="P3023" s="7">
        <f>COUNTIF($H$3008:$H3023,"=W")</f>
        <v>6</v>
      </c>
      <c r="Q3023" s="7">
        <f>COUNTIF($H$3008:$H3023,"=D")</f>
        <v>5</v>
      </c>
      <c r="R3023" s="7">
        <f>COUNTIF($H$3008:$H3023,"=L")</f>
        <v>5</v>
      </c>
      <c r="S3023" s="7">
        <f t="shared" si="970"/>
        <v>15</v>
      </c>
      <c r="T3023" s="7">
        <f t="shared" si="970"/>
        <v>18</v>
      </c>
      <c r="U3023" s="7">
        <f t="shared" si="971"/>
        <v>23</v>
      </c>
      <c r="AD3023" s="83">
        <v>2</v>
      </c>
      <c r="AE3023" s="83">
        <v>3</v>
      </c>
      <c r="AF3023" s="5">
        <v>1</v>
      </c>
      <c r="AG3023" s="5">
        <v>1</v>
      </c>
      <c r="AH3023" s="83" t="s">
        <v>4284</v>
      </c>
      <c r="AI3023" s="83"/>
      <c r="AK3023" s="6">
        <f t="shared" si="945"/>
        <v>29582</v>
      </c>
      <c r="AL3023" s="98">
        <f>AK3023/COUNTIF(G$3008:G3023,"H")</f>
        <v>3697.75</v>
      </c>
      <c r="AM3023" s="98">
        <f t="shared" si="946"/>
        <v>39970</v>
      </c>
      <c r="AN3023" s="98">
        <f>AM3023/COUNTIF(G$3008:G3023,"A")</f>
        <v>4996.25</v>
      </c>
      <c r="AP3023" s="6">
        <v>35</v>
      </c>
      <c r="AQ3023" s="6">
        <v>31</v>
      </c>
      <c r="AR3023" s="6">
        <v>25</v>
      </c>
      <c r="AS3023" s="6">
        <v>5</v>
      </c>
      <c r="AT3023" s="70">
        <f t="shared" si="923"/>
        <v>23</v>
      </c>
      <c r="AU3023" s="2">
        <f t="shared" si="924"/>
        <v>10</v>
      </c>
      <c r="AV3023" s="6">
        <f t="shared" si="972"/>
        <v>2</v>
      </c>
      <c r="AW3023" s="50"/>
      <c r="AX3023" s="57"/>
      <c r="BG3023" s="6">
        <f t="shared" si="947"/>
        <v>0</v>
      </c>
      <c r="BH3023" s="6">
        <f t="shared" si="918"/>
        <v>0</v>
      </c>
      <c r="BI3023" s="6">
        <f t="shared" si="948"/>
        <v>1</v>
      </c>
      <c r="BJ3023" s="6">
        <f t="shared" si="919"/>
        <v>3</v>
      </c>
      <c r="BK3023" s="6">
        <f t="shared" si="949"/>
        <v>0</v>
      </c>
      <c r="BL3023" s="6">
        <f t="shared" si="950"/>
        <v>0</v>
      </c>
      <c r="BM3023" s="6">
        <f t="shared" si="951"/>
        <v>1</v>
      </c>
      <c r="BN3023" s="6">
        <f t="shared" si="952"/>
        <v>3</v>
      </c>
      <c r="BO3023" s="6">
        <f t="shared" si="953"/>
        <v>1</v>
      </c>
      <c r="BP3023" s="6">
        <f t="shared" si="954"/>
        <v>4</v>
      </c>
      <c r="BQ3023" s="6">
        <f t="shared" si="958"/>
        <v>0</v>
      </c>
      <c r="BR3023" s="6">
        <f t="shared" si="959"/>
        <v>0</v>
      </c>
      <c r="BS3023" s="6">
        <f t="shared" si="967"/>
        <v>0</v>
      </c>
      <c r="BT3023" s="6">
        <f t="shared" si="968"/>
        <v>0</v>
      </c>
      <c r="CT3023" s="6">
        <f t="shared" si="966"/>
        <v>0</v>
      </c>
      <c r="CX3023" s="6" t="str">
        <f t="shared" si="914"/>
        <v>A</v>
      </c>
      <c r="CY3023" s="87">
        <f t="shared" si="915"/>
        <v>3807</v>
      </c>
      <c r="CZ3023" s="87">
        <f t="shared" si="916"/>
        <v>0</v>
      </c>
      <c r="DA3023" s="6" t="str">
        <f t="shared" si="917"/>
        <v>na</v>
      </c>
    </row>
    <row r="3024" spans="1:105" hidden="1" x14ac:dyDescent="0.2">
      <c r="A3024" s="46">
        <v>6817</v>
      </c>
      <c r="B3024" s="46">
        <f t="shared" si="955"/>
        <v>7</v>
      </c>
      <c r="C3024" s="46">
        <f t="shared" si="956"/>
        <v>1</v>
      </c>
      <c r="D3024" s="46">
        <f t="shared" si="957"/>
        <v>11</v>
      </c>
      <c r="E3024" s="85">
        <v>37926</v>
      </c>
      <c r="F3024" s="7" t="s">
        <v>3105</v>
      </c>
      <c r="G3024" s="50" t="s">
        <v>310</v>
      </c>
      <c r="H3024" s="50" t="s">
        <v>307</v>
      </c>
      <c r="I3024" s="50">
        <v>1</v>
      </c>
      <c r="J3024" s="50">
        <v>1</v>
      </c>
      <c r="K3024" s="93" t="s">
        <v>36</v>
      </c>
      <c r="L3024" s="97">
        <v>3431</v>
      </c>
      <c r="M3024" s="92" t="s">
        <v>4285</v>
      </c>
      <c r="N3024" s="50">
        <v>11</v>
      </c>
      <c r="O3024" s="7">
        <f t="shared" si="969"/>
        <v>17</v>
      </c>
      <c r="P3024" s="7">
        <f>COUNTIF($H$3008:$H3024,"=W")</f>
        <v>6</v>
      </c>
      <c r="Q3024" s="7">
        <f>COUNTIF($H$3008:$H3024,"=D")</f>
        <v>6</v>
      </c>
      <c r="R3024" s="7">
        <f>COUNTIF($H$3008:$H3024,"=L")</f>
        <v>5</v>
      </c>
      <c r="S3024" s="7">
        <f t="shared" si="970"/>
        <v>16</v>
      </c>
      <c r="T3024" s="7">
        <f t="shared" si="970"/>
        <v>19</v>
      </c>
      <c r="U3024" s="7">
        <f t="shared" si="971"/>
        <v>24</v>
      </c>
      <c r="AD3024" s="83">
        <v>2</v>
      </c>
      <c r="AE3024" s="83">
        <v>3</v>
      </c>
      <c r="AF3024" s="5">
        <v>0</v>
      </c>
      <c r="AG3024" s="5">
        <v>0</v>
      </c>
      <c r="AH3024" s="83" t="s">
        <v>2085</v>
      </c>
      <c r="AI3024" s="83"/>
      <c r="AK3024" s="6">
        <f t="shared" si="945"/>
        <v>29582</v>
      </c>
      <c r="AL3024" s="98">
        <f>AK3024/COUNTIF(G$3008:G3024,"H")</f>
        <v>3697.75</v>
      </c>
      <c r="AM3024" s="98">
        <f t="shared" si="946"/>
        <v>43401</v>
      </c>
      <c r="AN3024" s="98">
        <f>AM3024/COUNTIF(G$3008:G3024,"A")</f>
        <v>4822.333333333333</v>
      </c>
      <c r="AP3024" s="6">
        <v>36</v>
      </c>
      <c r="AQ3024" s="6">
        <v>34</v>
      </c>
      <c r="AR3024" s="6">
        <v>27</v>
      </c>
      <c r="AS3024" s="6">
        <v>5</v>
      </c>
      <c r="AT3024" s="70">
        <f t="shared" si="923"/>
        <v>24</v>
      </c>
      <c r="AU3024" s="2">
        <f t="shared" si="924"/>
        <v>11</v>
      </c>
      <c r="AV3024" s="6">
        <f t="shared" si="972"/>
        <v>3</v>
      </c>
      <c r="AW3024" s="50"/>
      <c r="AX3024" s="57"/>
      <c r="BG3024" s="6">
        <f t="shared" si="947"/>
        <v>0</v>
      </c>
      <c r="BH3024" s="6">
        <f t="shared" si="918"/>
        <v>0</v>
      </c>
      <c r="BI3024" s="6">
        <f t="shared" si="948"/>
        <v>1</v>
      </c>
      <c r="BJ3024" s="6">
        <f t="shared" si="919"/>
        <v>4</v>
      </c>
      <c r="BK3024" s="6">
        <f t="shared" si="949"/>
        <v>0</v>
      </c>
      <c r="BL3024" s="6">
        <f t="shared" si="950"/>
        <v>0</v>
      </c>
      <c r="BM3024" s="6">
        <f t="shared" si="951"/>
        <v>1</v>
      </c>
      <c r="BN3024" s="6">
        <f t="shared" si="952"/>
        <v>4</v>
      </c>
      <c r="BO3024" s="6">
        <f t="shared" si="953"/>
        <v>1</v>
      </c>
      <c r="BP3024" s="6">
        <f t="shared" si="954"/>
        <v>5</v>
      </c>
      <c r="BQ3024" s="6">
        <f t="shared" si="958"/>
        <v>1</v>
      </c>
      <c r="BR3024" s="6">
        <f t="shared" si="959"/>
        <v>1</v>
      </c>
      <c r="BS3024" s="6">
        <f t="shared" si="967"/>
        <v>1</v>
      </c>
      <c r="BT3024" s="6">
        <f t="shared" si="968"/>
        <v>1</v>
      </c>
      <c r="CT3024" s="6">
        <f t="shared" si="966"/>
        <v>0</v>
      </c>
      <c r="CX3024" s="6" t="str">
        <f t="shared" si="914"/>
        <v>A</v>
      </c>
      <c r="CY3024" s="87">
        <f t="shared" si="915"/>
        <v>3431</v>
      </c>
      <c r="CZ3024" s="87">
        <f t="shared" si="916"/>
        <v>0</v>
      </c>
      <c r="DA3024" s="6" t="str">
        <f t="shared" si="917"/>
        <v>na</v>
      </c>
    </row>
    <row r="3025" spans="1:105" hidden="1" x14ac:dyDescent="0.2">
      <c r="A3025" s="46">
        <v>6818</v>
      </c>
      <c r="B3025" s="46">
        <f t="shared" si="955"/>
        <v>7</v>
      </c>
      <c r="C3025" s="46">
        <f t="shared" si="956"/>
        <v>15</v>
      </c>
      <c r="D3025" s="46">
        <f t="shared" si="957"/>
        <v>11</v>
      </c>
      <c r="E3025" s="85">
        <v>37940</v>
      </c>
      <c r="F3025" s="7" t="s">
        <v>591</v>
      </c>
      <c r="G3025" s="50" t="s">
        <v>103</v>
      </c>
      <c r="H3025" s="50" t="s">
        <v>306</v>
      </c>
      <c r="I3025" s="50">
        <v>1</v>
      </c>
      <c r="J3025" s="50">
        <v>0</v>
      </c>
      <c r="K3025" s="93" t="s">
        <v>36</v>
      </c>
      <c r="L3025" s="97">
        <v>5942</v>
      </c>
      <c r="M3025" s="92" t="s">
        <v>195</v>
      </c>
      <c r="N3025" s="50">
        <v>10</v>
      </c>
      <c r="O3025" s="7">
        <f t="shared" si="969"/>
        <v>18</v>
      </c>
      <c r="P3025" s="7">
        <f>COUNTIF($H$3008:$H3025,"=W")</f>
        <v>7</v>
      </c>
      <c r="Q3025" s="7">
        <f>COUNTIF($H$3008:$H3025,"=D")</f>
        <v>6</v>
      </c>
      <c r="R3025" s="7">
        <f>COUNTIF($H$3008:$H3025,"=L")</f>
        <v>5</v>
      </c>
      <c r="S3025" s="7">
        <f t="shared" si="970"/>
        <v>17</v>
      </c>
      <c r="T3025" s="7">
        <f t="shared" si="970"/>
        <v>19</v>
      </c>
      <c r="U3025" s="7">
        <f t="shared" si="971"/>
        <v>27</v>
      </c>
      <c r="V3025" s="7">
        <v>3</v>
      </c>
      <c r="W3025" s="7">
        <v>2</v>
      </c>
      <c r="X3025" s="7">
        <v>3</v>
      </c>
      <c r="Y3025" s="7">
        <v>4</v>
      </c>
      <c r="Z3025" s="7">
        <v>7</v>
      </c>
      <c r="AA3025" s="7">
        <v>4</v>
      </c>
      <c r="AB3025" s="7">
        <v>23</v>
      </c>
      <c r="AC3025" s="7">
        <v>13</v>
      </c>
      <c r="AD3025" s="83">
        <v>2</v>
      </c>
      <c r="AE3025" s="83">
        <v>2</v>
      </c>
      <c r="AF3025" s="5">
        <v>0</v>
      </c>
      <c r="AG3025" s="5">
        <v>0</v>
      </c>
      <c r="AH3025" s="83" t="s">
        <v>196</v>
      </c>
      <c r="AI3025" s="83"/>
      <c r="AK3025" s="6">
        <f t="shared" si="945"/>
        <v>35524</v>
      </c>
      <c r="AL3025" s="98">
        <f>AK3025/COUNTIF(G$3008:G3025,"H")</f>
        <v>3947.1111111111113</v>
      </c>
      <c r="AM3025" s="98">
        <f t="shared" si="946"/>
        <v>43401</v>
      </c>
      <c r="AN3025" s="98">
        <f>AM3025/COUNTIF(G$3008:G3025,"A")</f>
        <v>4822.333333333333</v>
      </c>
      <c r="AP3025" s="6">
        <v>36</v>
      </c>
      <c r="AQ3025" s="6">
        <v>35</v>
      </c>
      <c r="AR3025" s="6">
        <v>28</v>
      </c>
      <c r="AS3025" s="6">
        <v>5</v>
      </c>
      <c r="AT3025" s="70">
        <f t="shared" si="923"/>
        <v>27</v>
      </c>
      <c r="AU3025" s="2">
        <f t="shared" si="924"/>
        <v>10</v>
      </c>
      <c r="AV3025" s="6">
        <f t="shared" si="972"/>
        <v>1</v>
      </c>
      <c r="AW3025" s="50"/>
      <c r="AX3025" s="57"/>
      <c r="BG3025" s="6">
        <f t="shared" si="947"/>
        <v>1</v>
      </c>
      <c r="BH3025" s="6">
        <f t="shared" si="918"/>
        <v>1</v>
      </c>
      <c r="BI3025" s="6">
        <f t="shared" si="948"/>
        <v>0</v>
      </c>
      <c r="BJ3025" s="6">
        <f t="shared" si="919"/>
        <v>0</v>
      </c>
      <c r="BK3025" s="6">
        <f t="shared" si="949"/>
        <v>0</v>
      </c>
      <c r="BL3025" s="6">
        <f t="shared" si="950"/>
        <v>0</v>
      </c>
      <c r="BM3025" s="6">
        <f t="shared" si="951"/>
        <v>1</v>
      </c>
      <c r="BN3025" s="6">
        <f t="shared" si="952"/>
        <v>5</v>
      </c>
      <c r="BO3025" s="6">
        <f t="shared" si="953"/>
        <v>0</v>
      </c>
      <c r="BP3025" s="6">
        <f t="shared" si="954"/>
        <v>0</v>
      </c>
      <c r="BQ3025" s="6">
        <f t="shared" si="958"/>
        <v>1</v>
      </c>
      <c r="BR3025" s="6">
        <f t="shared" si="959"/>
        <v>2</v>
      </c>
      <c r="BS3025" s="6">
        <f t="shared" si="967"/>
        <v>0</v>
      </c>
      <c r="BT3025" s="6">
        <f t="shared" si="968"/>
        <v>0</v>
      </c>
      <c r="CT3025" s="6">
        <f t="shared" si="966"/>
        <v>6</v>
      </c>
      <c r="CX3025" s="6" t="str">
        <f t="shared" si="914"/>
        <v>H</v>
      </c>
      <c r="CY3025" s="87">
        <f t="shared" si="915"/>
        <v>5942</v>
      </c>
      <c r="CZ3025" s="87">
        <f t="shared" si="916"/>
        <v>0</v>
      </c>
      <c r="DA3025" s="6">
        <f t="shared" si="917"/>
        <v>5942</v>
      </c>
    </row>
    <row r="3026" spans="1:105" hidden="1" x14ac:dyDescent="0.2">
      <c r="A3026" s="46">
        <v>6819</v>
      </c>
      <c r="B3026" s="46">
        <f t="shared" si="955"/>
        <v>7</v>
      </c>
      <c r="C3026" s="46">
        <f t="shared" si="956"/>
        <v>22</v>
      </c>
      <c r="D3026" s="46">
        <f t="shared" si="957"/>
        <v>11</v>
      </c>
      <c r="E3026" s="85">
        <v>37947</v>
      </c>
      <c r="F3026" s="7" t="s">
        <v>3282</v>
      </c>
      <c r="G3026" s="50" t="s">
        <v>310</v>
      </c>
      <c r="H3026" s="50" t="s">
        <v>307</v>
      </c>
      <c r="I3026" s="50">
        <v>2</v>
      </c>
      <c r="J3026" s="50">
        <v>2</v>
      </c>
      <c r="K3026" s="93" t="s">
        <v>3410</v>
      </c>
      <c r="L3026" s="97">
        <v>3593</v>
      </c>
      <c r="M3026" s="4" t="s">
        <v>4286</v>
      </c>
      <c r="N3026" s="50">
        <v>12</v>
      </c>
      <c r="O3026" s="7">
        <f t="shared" si="969"/>
        <v>19</v>
      </c>
      <c r="P3026" s="7">
        <f>COUNTIF($H$3008:$H3026,"=W")</f>
        <v>7</v>
      </c>
      <c r="Q3026" s="7">
        <f>COUNTIF($H$3008:$H3026,"=D")</f>
        <v>7</v>
      </c>
      <c r="R3026" s="7">
        <f>COUNTIF($H$3008:$H3026,"=L")</f>
        <v>5</v>
      </c>
      <c r="S3026" s="7">
        <f t="shared" ref="S3026:T3028" si="973">S3025+I3026</f>
        <v>19</v>
      </c>
      <c r="T3026" s="7">
        <f t="shared" si="973"/>
        <v>21</v>
      </c>
      <c r="U3026" s="7">
        <f t="shared" si="971"/>
        <v>28</v>
      </c>
      <c r="AD3026" s="83">
        <v>3</v>
      </c>
      <c r="AE3026" s="83">
        <v>2</v>
      </c>
      <c r="AF3026" s="5">
        <v>0</v>
      </c>
      <c r="AG3026" s="5">
        <v>0</v>
      </c>
      <c r="AH3026" s="83" t="s">
        <v>3650</v>
      </c>
      <c r="AI3026" s="83"/>
      <c r="AK3026" s="6">
        <f t="shared" si="945"/>
        <v>35524</v>
      </c>
      <c r="AL3026" s="98">
        <f>AK3026/COUNTIF(G$3008:G3026,"H")</f>
        <v>3947.1111111111113</v>
      </c>
      <c r="AM3026" s="98">
        <f t="shared" si="946"/>
        <v>46994</v>
      </c>
      <c r="AN3026" s="98">
        <f>AM3026/COUNTIF(G$3008:G3026,"A")</f>
        <v>4699.3999999999996</v>
      </c>
      <c r="AP3026" s="6">
        <v>38</v>
      </c>
      <c r="AQ3026" s="6">
        <v>37</v>
      </c>
      <c r="AR3026" s="6">
        <v>31</v>
      </c>
      <c r="AS3026" s="6">
        <v>5</v>
      </c>
      <c r="AT3026" s="70">
        <f t="shared" si="923"/>
        <v>28</v>
      </c>
      <c r="AU3026" s="2">
        <f t="shared" si="924"/>
        <v>12</v>
      </c>
      <c r="AV3026" s="6">
        <f t="shared" si="972"/>
        <v>3</v>
      </c>
      <c r="AW3026" s="50"/>
      <c r="AX3026" s="57"/>
      <c r="BG3026" s="6">
        <f t="shared" si="947"/>
        <v>0</v>
      </c>
      <c r="BH3026" s="6">
        <f t="shared" si="918"/>
        <v>0</v>
      </c>
      <c r="BI3026" s="6">
        <f t="shared" si="948"/>
        <v>1</v>
      </c>
      <c r="BJ3026" s="6">
        <f t="shared" si="919"/>
        <v>1</v>
      </c>
      <c r="BK3026" s="6">
        <f t="shared" si="949"/>
        <v>0</v>
      </c>
      <c r="BL3026" s="6">
        <f t="shared" si="950"/>
        <v>0</v>
      </c>
      <c r="BM3026" s="6">
        <f t="shared" si="951"/>
        <v>1</v>
      </c>
      <c r="BN3026" s="6">
        <f t="shared" si="952"/>
        <v>6</v>
      </c>
      <c r="BO3026" s="6">
        <f t="shared" si="953"/>
        <v>1</v>
      </c>
      <c r="BP3026" s="6">
        <f t="shared" si="954"/>
        <v>1</v>
      </c>
      <c r="BQ3026" s="6">
        <f t="shared" si="958"/>
        <v>1</v>
      </c>
      <c r="BR3026" s="6">
        <f t="shared" si="959"/>
        <v>3</v>
      </c>
      <c r="BS3026" s="6">
        <f t="shared" si="967"/>
        <v>1</v>
      </c>
      <c r="BT3026" s="6">
        <f t="shared" si="968"/>
        <v>1</v>
      </c>
      <c r="CT3026" s="6">
        <f t="shared" si="966"/>
        <v>0</v>
      </c>
      <c r="CX3026" s="6" t="str">
        <f t="shared" si="914"/>
        <v>A</v>
      </c>
      <c r="CY3026" s="87">
        <f t="shared" si="915"/>
        <v>3593</v>
      </c>
      <c r="CZ3026" s="87">
        <f t="shared" si="916"/>
        <v>0</v>
      </c>
      <c r="DA3026" s="6" t="str">
        <f t="shared" si="917"/>
        <v>na</v>
      </c>
    </row>
    <row r="3027" spans="1:105" hidden="1" x14ac:dyDescent="0.2">
      <c r="A3027" s="46">
        <v>6820</v>
      </c>
      <c r="B3027" s="46">
        <f t="shared" si="955"/>
        <v>7</v>
      </c>
      <c r="C3027" s="46">
        <f t="shared" si="956"/>
        <v>29</v>
      </c>
      <c r="D3027" s="46">
        <f t="shared" si="957"/>
        <v>11</v>
      </c>
      <c r="E3027" s="85">
        <v>37954</v>
      </c>
      <c r="F3027" s="7" t="s">
        <v>584</v>
      </c>
      <c r="G3027" s="50" t="s">
        <v>103</v>
      </c>
      <c r="H3027" s="50" t="s">
        <v>307</v>
      </c>
      <c r="I3027" s="50">
        <v>0</v>
      </c>
      <c r="J3027" s="50">
        <v>0</v>
      </c>
      <c r="K3027" s="93" t="s">
        <v>36</v>
      </c>
      <c r="L3027" s="97">
        <v>3209</v>
      </c>
      <c r="M3027" s="4"/>
      <c r="N3027" s="50">
        <v>11</v>
      </c>
      <c r="O3027" s="7">
        <f t="shared" ref="O3027:O3032" si="974">SUM(P3027:R3027)</f>
        <v>20</v>
      </c>
      <c r="P3027" s="7">
        <f>COUNTIF($H$3008:$H3027,"=W")</f>
        <v>7</v>
      </c>
      <c r="Q3027" s="7">
        <f>COUNTIF($H$3008:$H3027,"=D")</f>
        <v>8</v>
      </c>
      <c r="R3027" s="7">
        <f>COUNTIF($H$3008:$H3027,"=L")</f>
        <v>5</v>
      </c>
      <c r="S3027" s="7">
        <f t="shared" si="973"/>
        <v>19</v>
      </c>
      <c r="T3027" s="7">
        <f t="shared" si="973"/>
        <v>21</v>
      </c>
      <c r="U3027" s="7">
        <f t="shared" ref="U3027:U3032" si="975">P3027*3+Q3027</f>
        <v>29</v>
      </c>
      <c r="AD3027" s="83">
        <v>3</v>
      </c>
      <c r="AE3027" s="83">
        <v>2</v>
      </c>
      <c r="AF3027" s="5">
        <v>1</v>
      </c>
      <c r="AG3027" s="5">
        <v>1</v>
      </c>
      <c r="AH3027" s="5" t="s">
        <v>4287</v>
      </c>
      <c r="AI3027" s="83"/>
      <c r="AK3027" s="6">
        <f t="shared" si="945"/>
        <v>38733</v>
      </c>
      <c r="AL3027" s="98">
        <f>AK3027/COUNTIF(G$3008:G3027,"H")</f>
        <v>3873.3</v>
      </c>
      <c r="AM3027" s="98">
        <f t="shared" si="946"/>
        <v>46994</v>
      </c>
      <c r="AN3027" s="98">
        <f>AM3027/COUNTIF(G$3008:G3027,"A")</f>
        <v>4699.3999999999996</v>
      </c>
      <c r="AP3027" s="6">
        <v>41</v>
      </c>
      <c r="AQ3027" s="6">
        <v>39</v>
      </c>
      <c r="AR3027" s="6">
        <v>34</v>
      </c>
      <c r="AS3027" s="6">
        <v>5</v>
      </c>
      <c r="AT3027" s="70">
        <f t="shared" si="923"/>
        <v>29</v>
      </c>
      <c r="AU3027" s="2">
        <f t="shared" si="924"/>
        <v>11</v>
      </c>
      <c r="AV3027" s="6">
        <f t="shared" ref="AV3027:AV3050" si="976">AR3027-AT3027</f>
        <v>5</v>
      </c>
      <c r="AW3027" s="50"/>
      <c r="AX3027" s="57"/>
      <c r="BG3027" s="6">
        <f t="shared" si="947"/>
        <v>0</v>
      </c>
      <c r="BH3027" s="6">
        <f t="shared" si="918"/>
        <v>0</v>
      </c>
      <c r="BI3027" s="6">
        <f t="shared" si="948"/>
        <v>1</v>
      </c>
      <c r="BJ3027" s="6">
        <f t="shared" si="919"/>
        <v>2</v>
      </c>
      <c r="BK3027" s="6">
        <f t="shared" si="949"/>
        <v>0</v>
      </c>
      <c r="BL3027" s="6">
        <f t="shared" si="950"/>
        <v>0</v>
      </c>
      <c r="BM3027" s="6">
        <f t="shared" si="951"/>
        <v>1</v>
      </c>
      <c r="BN3027" s="6">
        <f t="shared" si="952"/>
        <v>7</v>
      </c>
      <c r="BO3027" s="6">
        <f t="shared" si="953"/>
        <v>1</v>
      </c>
      <c r="BP3027" s="6">
        <f t="shared" si="954"/>
        <v>2</v>
      </c>
      <c r="BQ3027" s="6">
        <f t="shared" si="958"/>
        <v>0</v>
      </c>
      <c r="BR3027" s="6">
        <f t="shared" si="959"/>
        <v>0</v>
      </c>
      <c r="BS3027" s="6">
        <f t="shared" si="967"/>
        <v>0</v>
      </c>
      <c r="BT3027" s="6">
        <f t="shared" si="968"/>
        <v>0</v>
      </c>
      <c r="CT3027" s="6">
        <f t="shared" si="966"/>
        <v>0</v>
      </c>
      <c r="CX3027" s="6" t="str">
        <f t="shared" si="914"/>
        <v>H</v>
      </c>
      <c r="CY3027" s="87">
        <f t="shared" si="915"/>
        <v>3209</v>
      </c>
      <c r="CZ3027" s="87">
        <f t="shared" si="916"/>
        <v>0</v>
      </c>
      <c r="DA3027" s="6">
        <f t="shared" si="917"/>
        <v>3209</v>
      </c>
    </row>
    <row r="3028" spans="1:105" hidden="1" x14ac:dyDescent="0.2">
      <c r="A3028" s="46">
        <v>6821</v>
      </c>
      <c r="B3028" s="46">
        <f t="shared" si="955"/>
        <v>7</v>
      </c>
      <c r="C3028" s="46">
        <f t="shared" si="956"/>
        <v>6</v>
      </c>
      <c r="D3028" s="46">
        <f t="shared" si="957"/>
        <v>12</v>
      </c>
      <c r="E3028" s="85">
        <v>37961</v>
      </c>
      <c r="F3028" s="7" t="s">
        <v>3382</v>
      </c>
      <c r="G3028" s="50" t="s">
        <v>310</v>
      </c>
      <c r="H3028" s="50" t="s">
        <v>308</v>
      </c>
      <c r="I3028" s="50">
        <v>0</v>
      </c>
      <c r="J3028" s="50">
        <v>3</v>
      </c>
      <c r="K3028" s="93" t="s">
        <v>3410</v>
      </c>
      <c r="L3028" s="97">
        <v>4115</v>
      </c>
      <c r="M3028" s="4" t="s">
        <v>993</v>
      </c>
      <c r="N3028" s="50">
        <v>11</v>
      </c>
      <c r="O3028" s="7">
        <f t="shared" si="974"/>
        <v>21</v>
      </c>
      <c r="P3028" s="7">
        <f>COUNTIF($H$3008:$H3028,"=W")</f>
        <v>7</v>
      </c>
      <c r="Q3028" s="7">
        <f>COUNTIF($H$3008:$H3028,"=D")</f>
        <v>8</v>
      </c>
      <c r="R3028" s="7">
        <f>COUNTIF($H$3008:$H3028,"=L")</f>
        <v>6</v>
      </c>
      <c r="S3028" s="7">
        <f t="shared" si="973"/>
        <v>19</v>
      </c>
      <c r="T3028" s="7">
        <f t="shared" si="973"/>
        <v>24</v>
      </c>
      <c r="U3028" s="7">
        <f t="shared" si="975"/>
        <v>29</v>
      </c>
      <c r="V3028" s="7">
        <v>1</v>
      </c>
      <c r="W3028" s="7">
        <v>4</v>
      </c>
      <c r="X3028" s="7">
        <v>5</v>
      </c>
      <c r="Y3028" s="7">
        <v>6</v>
      </c>
      <c r="Z3028" s="7">
        <v>3</v>
      </c>
      <c r="AA3028" s="7">
        <v>4</v>
      </c>
      <c r="AB3028" s="7">
        <v>15</v>
      </c>
      <c r="AC3028" s="7">
        <v>11</v>
      </c>
      <c r="AD3028" s="83">
        <v>0</v>
      </c>
      <c r="AE3028" s="83">
        <v>0</v>
      </c>
      <c r="AF3028" s="5">
        <v>0</v>
      </c>
      <c r="AG3028" s="5">
        <v>0</v>
      </c>
      <c r="AH3028" s="83"/>
      <c r="AI3028" s="83"/>
      <c r="AK3028" s="6">
        <f t="shared" si="945"/>
        <v>38733</v>
      </c>
      <c r="AL3028" s="98">
        <f>AK3028/COUNTIF(G$3008:G3028,"H")</f>
        <v>3873.3</v>
      </c>
      <c r="AM3028" s="98">
        <f t="shared" si="946"/>
        <v>51109</v>
      </c>
      <c r="AN3028" s="98">
        <f>AM3028/COUNTIF(G$3008:G3028,"A")</f>
        <v>4646.272727272727</v>
      </c>
      <c r="AP3028" s="6">
        <v>41</v>
      </c>
      <c r="AQ3028" s="6">
        <v>40</v>
      </c>
      <c r="AR3028" s="6">
        <v>34</v>
      </c>
      <c r="AS3028" s="6">
        <v>5</v>
      </c>
      <c r="AT3028" s="70">
        <f t="shared" si="923"/>
        <v>29</v>
      </c>
      <c r="AU3028" s="2">
        <f t="shared" si="924"/>
        <v>11</v>
      </c>
      <c r="AV3028" s="6">
        <f t="shared" si="976"/>
        <v>5</v>
      </c>
      <c r="AW3028" s="50"/>
      <c r="AX3028" s="57"/>
      <c r="BG3028" s="6">
        <f t="shared" si="947"/>
        <v>0</v>
      </c>
      <c r="BH3028" s="6">
        <f t="shared" si="918"/>
        <v>0</v>
      </c>
      <c r="BI3028" s="6">
        <f t="shared" si="948"/>
        <v>0</v>
      </c>
      <c r="BJ3028" s="6">
        <f t="shared" si="919"/>
        <v>0</v>
      </c>
      <c r="BK3028" s="6">
        <f t="shared" si="949"/>
        <v>1</v>
      </c>
      <c r="BL3028" s="6">
        <f t="shared" si="950"/>
        <v>1</v>
      </c>
      <c r="BM3028" s="6">
        <f t="shared" si="951"/>
        <v>0</v>
      </c>
      <c r="BN3028" s="6">
        <f t="shared" si="952"/>
        <v>0</v>
      </c>
      <c r="BO3028" s="6">
        <f t="shared" si="953"/>
        <v>1</v>
      </c>
      <c r="BP3028" s="6">
        <f t="shared" si="954"/>
        <v>3</v>
      </c>
      <c r="BQ3028" s="6">
        <f t="shared" si="958"/>
        <v>0</v>
      </c>
      <c r="BR3028" s="6">
        <f t="shared" si="959"/>
        <v>0</v>
      </c>
      <c r="BS3028" s="6">
        <f t="shared" si="967"/>
        <v>1</v>
      </c>
      <c r="BT3028" s="6">
        <f t="shared" si="968"/>
        <v>1</v>
      </c>
      <c r="CT3028" s="6">
        <f t="shared" si="966"/>
        <v>6</v>
      </c>
      <c r="CX3028" s="6" t="str">
        <f t="shared" si="914"/>
        <v>A</v>
      </c>
      <c r="CY3028" s="87">
        <f t="shared" si="915"/>
        <v>4115</v>
      </c>
      <c r="CZ3028" s="87">
        <f t="shared" si="916"/>
        <v>0</v>
      </c>
      <c r="DA3028" s="6" t="str">
        <f t="shared" si="917"/>
        <v>na</v>
      </c>
    </row>
    <row r="3029" spans="1:105" hidden="1" x14ac:dyDescent="0.2">
      <c r="A3029" s="46">
        <v>6822</v>
      </c>
      <c r="B3029" s="46">
        <f t="shared" si="955"/>
        <v>7</v>
      </c>
      <c r="C3029" s="46">
        <f t="shared" si="956"/>
        <v>13</v>
      </c>
      <c r="D3029" s="46">
        <f t="shared" si="957"/>
        <v>12</v>
      </c>
      <c r="E3029" s="85">
        <v>37968</v>
      </c>
      <c r="F3029" s="7" t="s">
        <v>1908</v>
      </c>
      <c r="G3029" s="50" t="s">
        <v>310</v>
      </c>
      <c r="H3029" s="50" t="s">
        <v>307</v>
      </c>
      <c r="I3029" s="50">
        <v>1</v>
      </c>
      <c r="J3029" s="50">
        <v>1</v>
      </c>
      <c r="K3029" s="93" t="s">
        <v>36</v>
      </c>
      <c r="L3029" s="97">
        <v>2564</v>
      </c>
      <c r="M3029" s="92" t="s">
        <v>4288</v>
      </c>
      <c r="N3029" s="50">
        <v>11</v>
      </c>
      <c r="O3029" s="7">
        <f t="shared" si="974"/>
        <v>22</v>
      </c>
      <c r="P3029" s="7">
        <f>COUNTIF($H$3008:$H3029,"=W")</f>
        <v>7</v>
      </c>
      <c r="Q3029" s="7">
        <f>COUNTIF($H$3008:$H3029,"=D")</f>
        <v>9</v>
      </c>
      <c r="R3029" s="7">
        <f>COUNTIF($H$3008:$H3029,"=L")</f>
        <v>6</v>
      </c>
      <c r="S3029" s="7">
        <f t="shared" ref="S3029:T3032" si="977">S3028+I3029</f>
        <v>20</v>
      </c>
      <c r="T3029" s="7">
        <f t="shared" si="977"/>
        <v>25</v>
      </c>
      <c r="U3029" s="7">
        <f t="shared" si="975"/>
        <v>30</v>
      </c>
      <c r="AD3029" s="83">
        <v>2</v>
      </c>
      <c r="AE3029" s="83">
        <v>0</v>
      </c>
      <c r="AF3029" s="5">
        <v>0</v>
      </c>
      <c r="AG3029" s="5">
        <v>0</v>
      </c>
      <c r="AH3029" s="83" t="s">
        <v>2317</v>
      </c>
      <c r="AI3029" s="83"/>
      <c r="AK3029" s="6">
        <f t="shared" si="945"/>
        <v>38733</v>
      </c>
      <c r="AL3029" s="98">
        <f>AK3029/COUNTIF(G$3008:G3029,"H")</f>
        <v>3873.3</v>
      </c>
      <c r="AM3029" s="98">
        <f t="shared" si="946"/>
        <v>53673</v>
      </c>
      <c r="AN3029" s="98">
        <f>AM3029/COUNTIF(G$3008:G3029,"A")</f>
        <v>4472.75</v>
      </c>
      <c r="AP3029" s="6">
        <v>44</v>
      </c>
      <c r="AQ3029" s="6">
        <v>41</v>
      </c>
      <c r="AR3029" s="6">
        <v>35</v>
      </c>
      <c r="AS3029" s="6">
        <v>5</v>
      </c>
      <c r="AT3029" s="70">
        <f t="shared" si="923"/>
        <v>30</v>
      </c>
      <c r="AU3029" s="2">
        <f t="shared" si="924"/>
        <v>11</v>
      </c>
      <c r="AV3029" s="6">
        <f t="shared" si="976"/>
        <v>5</v>
      </c>
      <c r="AW3029" s="50"/>
      <c r="AX3029" s="57"/>
      <c r="BG3029" s="6">
        <f t="shared" si="947"/>
        <v>0</v>
      </c>
      <c r="BH3029" s="6">
        <f t="shared" si="918"/>
        <v>0</v>
      </c>
      <c r="BI3029" s="6">
        <f t="shared" si="948"/>
        <v>1</v>
      </c>
      <c r="BJ3029" s="6">
        <f t="shared" si="919"/>
        <v>1</v>
      </c>
      <c r="BK3029" s="6">
        <f t="shared" si="949"/>
        <v>0</v>
      </c>
      <c r="BL3029" s="6">
        <f t="shared" si="950"/>
        <v>0</v>
      </c>
      <c r="BM3029" s="6">
        <f t="shared" si="951"/>
        <v>1</v>
      </c>
      <c r="BN3029" s="6">
        <f t="shared" si="952"/>
        <v>1</v>
      </c>
      <c r="BO3029" s="6">
        <f t="shared" si="953"/>
        <v>1</v>
      </c>
      <c r="BP3029" s="6">
        <f t="shared" si="954"/>
        <v>4</v>
      </c>
      <c r="BQ3029" s="6">
        <f t="shared" si="958"/>
        <v>1</v>
      </c>
      <c r="BR3029" s="6">
        <f t="shared" si="959"/>
        <v>1</v>
      </c>
      <c r="BS3029" s="6">
        <f t="shared" si="967"/>
        <v>1</v>
      </c>
      <c r="BT3029" s="6">
        <f t="shared" si="968"/>
        <v>2</v>
      </c>
      <c r="CT3029" s="6">
        <f t="shared" si="966"/>
        <v>0</v>
      </c>
      <c r="CX3029" s="6" t="str">
        <f t="shared" si="914"/>
        <v>A</v>
      </c>
      <c r="CY3029" s="87">
        <f t="shared" si="915"/>
        <v>2564</v>
      </c>
      <c r="CZ3029" s="87">
        <f t="shared" si="916"/>
        <v>0</v>
      </c>
      <c r="DA3029" s="6" t="str">
        <f t="shared" si="917"/>
        <v>na</v>
      </c>
    </row>
    <row r="3030" spans="1:105" hidden="1" x14ac:dyDescent="0.2">
      <c r="A3030" s="46">
        <v>6823</v>
      </c>
      <c r="B3030" s="46">
        <f t="shared" si="955"/>
        <v>1</v>
      </c>
      <c r="C3030" s="46">
        <f t="shared" si="956"/>
        <v>21</v>
      </c>
      <c r="D3030" s="46">
        <f t="shared" si="957"/>
        <v>12</v>
      </c>
      <c r="E3030" s="85">
        <v>37976</v>
      </c>
      <c r="F3030" s="7" t="s">
        <v>3515</v>
      </c>
      <c r="G3030" s="50" t="s">
        <v>103</v>
      </c>
      <c r="H3030" s="50" t="s">
        <v>306</v>
      </c>
      <c r="I3030" s="50">
        <v>1</v>
      </c>
      <c r="J3030" s="50">
        <v>0</v>
      </c>
      <c r="K3030" s="93" t="s">
        <v>36</v>
      </c>
      <c r="L3030" s="97">
        <v>2973</v>
      </c>
      <c r="M3030" s="92" t="s">
        <v>2817</v>
      </c>
      <c r="N3030" s="50">
        <v>9</v>
      </c>
      <c r="O3030" s="7">
        <f t="shared" si="974"/>
        <v>23</v>
      </c>
      <c r="P3030" s="7">
        <f>COUNTIF($H$3008:$H3030,"=W")</f>
        <v>8</v>
      </c>
      <c r="Q3030" s="7">
        <f>COUNTIF($H$3008:$H3030,"=D")</f>
        <v>9</v>
      </c>
      <c r="R3030" s="7">
        <f>COUNTIF($H$3008:$H3030,"=L")</f>
        <v>6</v>
      </c>
      <c r="S3030" s="7">
        <f t="shared" si="977"/>
        <v>21</v>
      </c>
      <c r="T3030" s="7">
        <f t="shared" si="977"/>
        <v>25</v>
      </c>
      <c r="U3030" s="7">
        <f t="shared" si="975"/>
        <v>33</v>
      </c>
      <c r="V3030" s="7">
        <v>3</v>
      </c>
      <c r="W3030" s="7">
        <v>1</v>
      </c>
      <c r="X3030" s="7">
        <v>10</v>
      </c>
      <c r="Y3030" s="7">
        <v>1</v>
      </c>
      <c r="Z3030" s="7">
        <v>2</v>
      </c>
      <c r="AA3030" s="7">
        <v>9</v>
      </c>
      <c r="AB3030" s="7">
        <v>16</v>
      </c>
      <c r="AC3030" s="7">
        <v>9</v>
      </c>
      <c r="AD3030" s="83">
        <v>4</v>
      </c>
      <c r="AE3030" s="83">
        <v>5</v>
      </c>
      <c r="AF3030" s="5">
        <v>0</v>
      </c>
      <c r="AG3030" s="5">
        <v>0</v>
      </c>
      <c r="AH3030" s="83" t="s">
        <v>2818</v>
      </c>
      <c r="AI3030" s="83"/>
      <c r="AK3030" s="6">
        <f t="shared" si="945"/>
        <v>41706</v>
      </c>
      <c r="AL3030" s="98">
        <f>AK3030/COUNTIF(G$3008:G3030,"H")</f>
        <v>3791.4545454545455</v>
      </c>
      <c r="AM3030" s="98">
        <f t="shared" si="946"/>
        <v>53673</v>
      </c>
      <c r="AN3030" s="98">
        <f>AM3030/COUNTIF(G$3008:G3030,"A")</f>
        <v>4472.75</v>
      </c>
      <c r="AP3030" s="6">
        <v>46</v>
      </c>
      <c r="AQ3030" s="6">
        <v>43</v>
      </c>
      <c r="AR3030" s="6">
        <v>35</v>
      </c>
      <c r="AS3030" s="6">
        <v>8</v>
      </c>
      <c r="AT3030" s="70">
        <f t="shared" si="923"/>
        <v>33</v>
      </c>
      <c r="AU3030" s="2">
        <f t="shared" si="924"/>
        <v>9</v>
      </c>
      <c r="AV3030" s="6">
        <f t="shared" si="976"/>
        <v>2</v>
      </c>
      <c r="AW3030" s="50"/>
      <c r="AX3030" s="57"/>
      <c r="BG3030" s="6">
        <f t="shared" si="947"/>
        <v>1</v>
      </c>
      <c r="BH3030" s="6">
        <f t="shared" si="918"/>
        <v>1</v>
      </c>
      <c r="BI3030" s="6">
        <f t="shared" si="948"/>
        <v>0</v>
      </c>
      <c r="BJ3030" s="6">
        <f t="shared" si="919"/>
        <v>0</v>
      </c>
      <c r="BK3030" s="6">
        <f t="shared" si="949"/>
        <v>0</v>
      </c>
      <c r="BL3030" s="6">
        <f t="shared" si="950"/>
        <v>0</v>
      </c>
      <c r="BM3030" s="6">
        <f t="shared" si="951"/>
        <v>1</v>
      </c>
      <c r="BN3030" s="6">
        <f t="shared" si="952"/>
        <v>2</v>
      </c>
      <c r="BO3030" s="6">
        <f t="shared" si="953"/>
        <v>0</v>
      </c>
      <c r="BP3030" s="6">
        <f t="shared" si="954"/>
        <v>0</v>
      </c>
      <c r="BQ3030" s="6">
        <f t="shared" si="958"/>
        <v>1</v>
      </c>
      <c r="BR3030" s="6">
        <f t="shared" si="959"/>
        <v>2</v>
      </c>
      <c r="BS3030" s="6">
        <f t="shared" si="967"/>
        <v>0</v>
      </c>
      <c r="BT3030" s="6">
        <f t="shared" si="968"/>
        <v>0</v>
      </c>
      <c r="CT3030" s="6">
        <f t="shared" si="966"/>
        <v>13</v>
      </c>
      <c r="CX3030" s="6" t="str">
        <f t="shared" si="914"/>
        <v>H</v>
      </c>
      <c r="CY3030" s="87">
        <f t="shared" si="915"/>
        <v>2973</v>
      </c>
      <c r="CZ3030" s="87">
        <f t="shared" si="916"/>
        <v>0</v>
      </c>
      <c r="DA3030" s="6">
        <f t="shared" si="917"/>
        <v>2973</v>
      </c>
    </row>
    <row r="3031" spans="1:105" hidden="1" x14ac:dyDescent="0.2">
      <c r="A3031" s="46">
        <v>6824</v>
      </c>
      <c r="B3031" s="46">
        <f t="shared" si="955"/>
        <v>6</v>
      </c>
      <c r="C3031" s="46">
        <f t="shared" si="956"/>
        <v>26</v>
      </c>
      <c r="D3031" s="46">
        <f t="shared" si="957"/>
        <v>12</v>
      </c>
      <c r="E3031" s="85">
        <v>37981</v>
      </c>
      <c r="F3031" s="7" t="s">
        <v>2851</v>
      </c>
      <c r="G3031" s="50" t="s">
        <v>103</v>
      </c>
      <c r="H3031" s="50" t="s">
        <v>308</v>
      </c>
      <c r="I3031" s="50">
        <v>0</v>
      </c>
      <c r="J3031" s="50">
        <v>2</v>
      </c>
      <c r="K3031" s="93" t="s">
        <v>36</v>
      </c>
      <c r="L3031" s="97">
        <v>7923</v>
      </c>
      <c r="M3031" s="4" t="s">
        <v>1029</v>
      </c>
      <c r="N3031" s="50">
        <v>10</v>
      </c>
      <c r="O3031" s="7">
        <f t="shared" si="974"/>
        <v>24</v>
      </c>
      <c r="P3031" s="7">
        <f>COUNTIF($H$3008:$H3031,"=W")</f>
        <v>8</v>
      </c>
      <c r="Q3031" s="7">
        <f>COUNTIF($H$3008:$H3031,"=D")</f>
        <v>9</v>
      </c>
      <c r="R3031" s="7">
        <f>COUNTIF($H$3008:$H3031,"=L")</f>
        <v>7</v>
      </c>
      <c r="S3031" s="7">
        <f t="shared" si="977"/>
        <v>21</v>
      </c>
      <c r="T3031" s="7">
        <f t="shared" si="977"/>
        <v>27</v>
      </c>
      <c r="U3031" s="7">
        <f t="shared" si="975"/>
        <v>33</v>
      </c>
      <c r="V3031" s="7">
        <v>3</v>
      </c>
      <c r="W3031" s="7">
        <v>5</v>
      </c>
      <c r="X3031" s="7">
        <v>6</v>
      </c>
      <c r="Y3031" s="7">
        <v>9</v>
      </c>
      <c r="Z3031" s="7">
        <v>2</v>
      </c>
      <c r="AA3031" s="7">
        <v>9</v>
      </c>
      <c r="AB3031" s="7">
        <v>10</v>
      </c>
      <c r="AC3031" s="7">
        <v>10</v>
      </c>
      <c r="AD3031" s="83">
        <v>1</v>
      </c>
      <c r="AE3031" s="83">
        <v>1</v>
      </c>
      <c r="AF3031" s="5">
        <v>0</v>
      </c>
      <c r="AG3031" s="5">
        <v>0</v>
      </c>
      <c r="AH3031" s="83" t="s">
        <v>197</v>
      </c>
      <c r="AI3031" s="83"/>
      <c r="AK3031" s="6">
        <f t="shared" si="945"/>
        <v>49629</v>
      </c>
      <c r="AL3031" s="98">
        <f>AK3031/COUNTIF(G$3008:G3031,"H")</f>
        <v>4135.75</v>
      </c>
      <c r="AM3031" s="98">
        <f t="shared" si="946"/>
        <v>53673</v>
      </c>
      <c r="AN3031" s="98">
        <f>AM3031/COUNTIF(G$3008:G3031,"A")</f>
        <v>4472.75</v>
      </c>
      <c r="AP3031" s="6">
        <v>49</v>
      </c>
      <c r="AQ3031" s="6">
        <v>45</v>
      </c>
      <c r="AR3031" s="6">
        <v>36</v>
      </c>
      <c r="AS3031" s="6">
        <v>11</v>
      </c>
      <c r="AT3031" s="70">
        <f t="shared" si="923"/>
        <v>33</v>
      </c>
      <c r="AU3031" s="2">
        <f t="shared" si="924"/>
        <v>10</v>
      </c>
      <c r="AV3031" s="6">
        <f t="shared" si="976"/>
        <v>3</v>
      </c>
      <c r="AW3031" s="50"/>
      <c r="AX3031" s="57"/>
      <c r="BG3031" s="6">
        <f t="shared" si="947"/>
        <v>0</v>
      </c>
      <c r="BH3031" s="6">
        <f t="shared" si="918"/>
        <v>0</v>
      </c>
      <c r="BI3031" s="6">
        <f t="shared" si="948"/>
        <v>0</v>
      </c>
      <c r="BJ3031" s="6">
        <f t="shared" si="919"/>
        <v>0</v>
      </c>
      <c r="BK3031" s="6">
        <f t="shared" si="949"/>
        <v>1</v>
      </c>
      <c r="BL3031" s="6">
        <f t="shared" si="950"/>
        <v>1</v>
      </c>
      <c r="BM3031" s="6">
        <f t="shared" si="951"/>
        <v>0</v>
      </c>
      <c r="BN3031" s="6">
        <f t="shared" si="952"/>
        <v>0</v>
      </c>
      <c r="BO3031" s="6">
        <f t="shared" si="953"/>
        <v>1</v>
      </c>
      <c r="BP3031" s="6">
        <f t="shared" si="954"/>
        <v>1</v>
      </c>
      <c r="BQ3031" s="6">
        <f t="shared" si="958"/>
        <v>0</v>
      </c>
      <c r="BR3031" s="6">
        <f t="shared" si="959"/>
        <v>0</v>
      </c>
      <c r="BS3031" s="6">
        <f t="shared" si="967"/>
        <v>1</v>
      </c>
      <c r="BT3031" s="6">
        <f t="shared" si="968"/>
        <v>1</v>
      </c>
      <c r="CT3031" s="6">
        <f t="shared" si="966"/>
        <v>9</v>
      </c>
      <c r="CX3031" s="6" t="str">
        <f t="shared" si="914"/>
        <v>H</v>
      </c>
      <c r="CY3031" s="87">
        <f t="shared" si="915"/>
        <v>7923</v>
      </c>
      <c r="CZ3031" s="87">
        <f t="shared" si="916"/>
        <v>0</v>
      </c>
      <c r="DA3031" s="6">
        <f t="shared" si="917"/>
        <v>7923</v>
      </c>
    </row>
    <row r="3032" spans="1:105" hidden="1" x14ac:dyDescent="0.2">
      <c r="A3032" s="46">
        <v>6825</v>
      </c>
      <c r="B3032" s="46">
        <f t="shared" si="955"/>
        <v>1</v>
      </c>
      <c r="C3032" s="46">
        <f t="shared" si="956"/>
        <v>28</v>
      </c>
      <c r="D3032" s="46">
        <f t="shared" si="957"/>
        <v>12</v>
      </c>
      <c r="E3032" s="85">
        <v>37983</v>
      </c>
      <c r="F3032" s="7" t="s">
        <v>2348</v>
      </c>
      <c r="G3032" s="50" t="s">
        <v>310</v>
      </c>
      <c r="H3032" s="50" t="s">
        <v>306</v>
      </c>
      <c r="I3032" s="50">
        <v>2</v>
      </c>
      <c r="J3032" s="50">
        <v>1</v>
      </c>
      <c r="K3032" s="93" t="s">
        <v>1296</v>
      </c>
      <c r="L3032" s="97">
        <v>2764</v>
      </c>
      <c r="M3032" s="92" t="s">
        <v>4289</v>
      </c>
      <c r="N3032" s="50">
        <v>10</v>
      </c>
      <c r="O3032" s="7">
        <f t="shared" si="974"/>
        <v>25</v>
      </c>
      <c r="P3032" s="7">
        <f>COUNTIF($H$3008:$H3032,"=W")</f>
        <v>9</v>
      </c>
      <c r="Q3032" s="7">
        <f>COUNTIF($H$3008:$H3032,"=D")</f>
        <v>9</v>
      </c>
      <c r="R3032" s="7">
        <f>COUNTIF($H$3008:$H3032,"=L")</f>
        <v>7</v>
      </c>
      <c r="S3032" s="7">
        <f t="shared" si="977"/>
        <v>23</v>
      </c>
      <c r="T3032" s="7">
        <f t="shared" si="977"/>
        <v>28</v>
      </c>
      <c r="U3032" s="7">
        <f t="shared" si="975"/>
        <v>36</v>
      </c>
      <c r="AD3032" s="83">
        <v>3</v>
      </c>
      <c r="AE3032" s="83">
        <v>4</v>
      </c>
      <c r="AF3032" s="5">
        <v>0</v>
      </c>
      <c r="AG3032" s="5">
        <v>0</v>
      </c>
      <c r="AH3032" s="83" t="s">
        <v>1799</v>
      </c>
      <c r="AI3032" s="83"/>
      <c r="AK3032" s="6">
        <f t="shared" si="945"/>
        <v>49629</v>
      </c>
      <c r="AL3032" s="98">
        <f>AK3032/COUNTIF(G$3008:G3032,"H")</f>
        <v>4135.75</v>
      </c>
      <c r="AM3032" s="98">
        <f t="shared" si="946"/>
        <v>56437</v>
      </c>
      <c r="AN3032" s="98">
        <f>AM3032/COUNTIF(G$3008:G3032,"A")</f>
        <v>4341.3076923076924</v>
      </c>
      <c r="AP3032" s="6">
        <v>51</v>
      </c>
      <c r="AQ3032" s="6">
        <v>47</v>
      </c>
      <c r="AR3032" s="6">
        <v>38</v>
      </c>
      <c r="AS3032" s="6">
        <v>12</v>
      </c>
      <c r="AT3032" s="70">
        <f t="shared" si="923"/>
        <v>36</v>
      </c>
      <c r="AU3032" s="2">
        <f t="shared" si="924"/>
        <v>10</v>
      </c>
      <c r="AV3032" s="6">
        <f t="shared" si="976"/>
        <v>2</v>
      </c>
      <c r="AW3032" s="50"/>
      <c r="AX3032" s="57"/>
      <c r="BG3032" s="6">
        <f t="shared" si="947"/>
        <v>1</v>
      </c>
      <c r="BH3032" s="6">
        <f t="shared" si="918"/>
        <v>1</v>
      </c>
      <c r="BI3032" s="6">
        <f t="shared" si="948"/>
        <v>0</v>
      </c>
      <c r="BJ3032" s="6">
        <f t="shared" si="919"/>
        <v>0</v>
      </c>
      <c r="BK3032" s="6">
        <f t="shared" si="949"/>
        <v>0</v>
      </c>
      <c r="BL3032" s="6">
        <f t="shared" si="950"/>
        <v>0</v>
      </c>
      <c r="BM3032" s="6">
        <f t="shared" si="951"/>
        <v>1</v>
      </c>
      <c r="BN3032" s="6">
        <f t="shared" si="952"/>
        <v>1</v>
      </c>
      <c r="BO3032" s="6">
        <f t="shared" si="953"/>
        <v>0</v>
      </c>
      <c r="BP3032" s="6">
        <f t="shared" si="954"/>
        <v>0</v>
      </c>
      <c r="BQ3032" s="6">
        <f t="shared" si="958"/>
        <v>1</v>
      </c>
      <c r="BR3032" s="6">
        <f t="shared" si="959"/>
        <v>1</v>
      </c>
      <c r="BS3032" s="6">
        <f t="shared" si="967"/>
        <v>1</v>
      </c>
      <c r="BT3032" s="6">
        <f t="shared" si="968"/>
        <v>2</v>
      </c>
      <c r="CT3032" s="6">
        <f t="shared" si="966"/>
        <v>0</v>
      </c>
      <c r="CX3032" s="6" t="str">
        <f t="shared" si="914"/>
        <v>A</v>
      </c>
      <c r="CY3032" s="87">
        <f t="shared" si="915"/>
        <v>2764</v>
      </c>
      <c r="CZ3032" s="87">
        <f t="shared" si="916"/>
        <v>0</v>
      </c>
      <c r="DA3032" s="6" t="str">
        <f t="shared" si="917"/>
        <v>na</v>
      </c>
    </row>
    <row r="3033" spans="1:105" hidden="1" x14ac:dyDescent="0.2">
      <c r="A3033" s="46">
        <v>6826</v>
      </c>
      <c r="B3033" s="46">
        <f t="shared" si="955"/>
        <v>7</v>
      </c>
      <c r="C3033" s="46">
        <f t="shared" si="956"/>
        <v>10</v>
      </c>
      <c r="D3033" s="46">
        <f t="shared" si="957"/>
        <v>1</v>
      </c>
      <c r="E3033" s="85">
        <v>37996</v>
      </c>
      <c r="F3033" s="7" t="s">
        <v>104</v>
      </c>
      <c r="G3033" s="50" t="s">
        <v>103</v>
      </c>
      <c r="H3033" s="50" t="s">
        <v>306</v>
      </c>
      <c r="I3033" s="50">
        <v>2</v>
      </c>
      <c r="J3033" s="50">
        <v>0</v>
      </c>
      <c r="K3033" s="93" t="s">
        <v>1296</v>
      </c>
      <c r="L3033" s="97">
        <v>4804</v>
      </c>
      <c r="M3033" s="57" t="s">
        <v>3167</v>
      </c>
      <c r="N3033" s="50">
        <v>10</v>
      </c>
      <c r="O3033" s="7">
        <f>SUM(P3033:R3033)</f>
        <v>26</v>
      </c>
      <c r="P3033" s="7">
        <f>COUNTIF($H$3008:$H3033,"=W")</f>
        <v>10</v>
      </c>
      <c r="Q3033" s="7">
        <f>COUNTIF($H$3008:$H3033,"=D")</f>
        <v>9</v>
      </c>
      <c r="R3033" s="7">
        <f>COUNTIF($H$3008:$H3033,"=L")</f>
        <v>7</v>
      </c>
      <c r="S3033" s="7">
        <f>S3032+I3033</f>
        <v>25</v>
      </c>
      <c r="T3033" s="7">
        <f>T3032+J3033</f>
        <v>28</v>
      </c>
      <c r="U3033" s="7">
        <f>P3033*3+Q3033</f>
        <v>39</v>
      </c>
      <c r="AD3033" s="83">
        <v>1</v>
      </c>
      <c r="AE3033" s="83">
        <v>1</v>
      </c>
      <c r="AF3033" s="5">
        <v>0</v>
      </c>
      <c r="AG3033" s="5">
        <v>0</v>
      </c>
      <c r="AH3033" s="83" t="s">
        <v>197</v>
      </c>
      <c r="AI3033" s="83"/>
      <c r="AK3033" s="6">
        <f t="shared" si="945"/>
        <v>54433</v>
      </c>
      <c r="AL3033" s="98">
        <f>AK3033/COUNTIF(G$3008:G3033,"H")</f>
        <v>4187.1538461538457</v>
      </c>
      <c r="AM3033" s="98">
        <f t="shared" si="946"/>
        <v>56437</v>
      </c>
      <c r="AN3033" s="98">
        <f>AM3033/COUNTIF(G$3008:G3033,"A")</f>
        <v>4341.3076923076924</v>
      </c>
      <c r="AP3033" s="6">
        <v>54</v>
      </c>
      <c r="AQ3033" s="6">
        <v>50</v>
      </c>
      <c r="AR3033" s="6">
        <v>40</v>
      </c>
      <c r="AS3033" s="6">
        <v>15</v>
      </c>
      <c r="AT3033" s="70">
        <f t="shared" si="923"/>
        <v>39</v>
      </c>
      <c r="AU3033" s="2">
        <f t="shared" si="924"/>
        <v>10</v>
      </c>
      <c r="AV3033" s="6">
        <f t="shared" si="976"/>
        <v>1</v>
      </c>
      <c r="BG3033" s="6">
        <f t="shared" si="947"/>
        <v>1</v>
      </c>
      <c r="BH3033" s="6">
        <f t="shared" si="918"/>
        <v>2</v>
      </c>
      <c r="BI3033" s="6">
        <f t="shared" si="948"/>
        <v>0</v>
      </c>
      <c r="BJ3033" s="6">
        <f t="shared" si="919"/>
        <v>0</v>
      </c>
      <c r="BK3033" s="6">
        <f t="shared" si="949"/>
        <v>0</v>
      </c>
      <c r="BL3033" s="6">
        <f t="shared" si="950"/>
        <v>0</v>
      </c>
      <c r="BM3033" s="6">
        <f t="shared" si="951"/>
        <v>1</v>
      </c>
      <c r="BN3033" s="6">
        <f t="shared" si="952"/>
        <v>2</v>
      </c>
      <c r="BO3033" s="6">
        <f t="shared" si="953"/>
        <v>0</v>
      </c>
      <c r="BP3033" s="6">
        <f t="shared" si="954"/>
        <v>0</v>
      </c>
      <c r="BQ3033" s="6">
        <f t="shared" si="958"/>
        <v>1</v>
      </c>
      <c r="BR3033" s="6">
        <f t="shared" si="959"/>
        <v>2</v>
      </c>
      <c r="BS3033" s="6">
        <f t="shared" si="967"/>
        <v>0</v>
      </c>
      <c r="BT3033" s="6">
        <f t="shared" si="968"/>
        <v>0</v>
      </c>
      <c r="CT3033" s="6">
        <f t="shared" si="966"/>
        <v>0</v>
      </c>
      <c r="CX3033" s="6" t="str">
        <f t="shared" si="914"/>
        <v>H</v>
      </c>
      <c r="CY3033" s="87">
        <f t="shared" si="915"/>
        <v>4804</v>
      </c>
      <c r="CZ3033" s="87">
        <f t="shared" si="916"/>
        <v>0</v>
      </c>
      <c r="DA3033" s="6">
        <f t="shared" si="917"/>
        <v>4804</v>
      </c>
    </row>
    <row r="3034" spans="1:105" hidden="1" x14ac:dyDescent="0.2">
      <c r="A3034" s="46">
        <v>6827</v>
      </c>
      <c r="B3034" s="46">
        <f t="shared" si="955"/>
        <v>7</v>
      </c>
      <c r="C3034" s="46">
        <f t="shared" si="956"/>
        <v>17</v>
      </c>
      <c r="D3034" s="46">
        <f t="shared" si="957"/>
        <v>1</v>
      </c>
      <c r="E3034" s="85">
        <v>38003</v>
      </c>
      <c r="F3034" s="7" t="s">
        <v>2454</v>
      </c>
      <c r="G3034" s="50" t="s">
        <v>310</v>
      </c>
      <c r="H3034" s="50" t="s">
        <v>308</v>
      </c>
      <c r="I3034" s="50">
        <v>1</v>
      </c>
      <c r="J3034" s="50">
        <v>2</v>
      </c>
      <c r="K3034" s="93" t="s">
        <v>3410</v>
      </c>
      <c r="L3034" s="97">
        <v>5003</v>
      </c>
      <c r="M3034" s="4" t="s">
        <v>4290</v>
      </c>
      <c r="N3034" s="50">
        <v>10</v>
      </c>
      <c r="O3034" s="7">
        <f t="shared" ref="O3034:O3054" si="978">SUM(P3034:R3034)</f>
        <v>27</v>
      </c>
      <c r="P3034" s="7">
        <f>COUNTIF($H$3008:$H3034,"=W")</f>
        <v>10</v>
      </c>
      <c r="Q3034" s="7">
        <f>COUNTIF($H$3008:$H3034,"=D")</f>
        <v>9</v>
      </c>
      <c r="R3034" s="7">
        <f>COUNTIF($H$3008:$H3034,"=L")</f>
        <v>8</v>
      </c>
      <c r="S3034" s="7">
        <f t="shared" ref="S3034:S3053" si="979">S3033+I3034</f>
        <v>26</v>
      </c>
      <c r="T3034" s="7">
        <f t="shared" ref="T3034:T3053" si="980">T3033+J3034</f>
        <v>30</v>
      </c>
      <c r="U3034" s="7">
        <f t="shared" ref="U3034:U3054" si="981">P3034*3+Q3034</f>
        <v>39</v>
      </c>
      <c r="AD3034" s="83">
        <v>3</v>
      </c>
      <c r="AE3034" s="83">
        <v>1</v>
      </c>
      <c r="AF3034" s="5">
        <v>0</v>
      </c>
      <c r="AG3034" s="5">
        <v>0</v>
      </c>
      <c r="AH3034" s="83" t="s">
        <v>2149</v>
      </c>
      <c r="AI3034" s="83"/>
      <c r="AK3034" s="6">
        <f t="shared" si="945"/>
        <v>54433</v>
      </c>
      <c r="AL3034" s="98">
        <f>AK3034/COUNTIF(G$3008:G3034,"H")</f>
        <v>4187.1538461538457</v>
      </c>
      <c r="AM3034" s="98">
        <f t="shared" si="946"/>
        <v>61440</v>
      </c>
      <c r="AN3034" s="98">
        <f>AM3034/COUNTIF(G$3008:G3034,"A")</f>
        <v>4388.5714285714284</v>
      </c>
      <c r="AP3034" s="6">
        <v>56</v>
      </c>
      <c r="AQ3034" s="6">
        <v>53</v>
      </c>
      <c r="AR3034" s="6">
        <v>43</v>
      </c>
      <c r="AS3034" s="6">
        <v>18</v>
      </c>
      <c r="AT3034" s="70">
        <f t="shared" si="923"/>
        <v>39</v>
      </c>
      <c r="AU3034" s="2">
        <f t="shared" si="924"/>
        <v>10</v>
      </c>
      <c r="AV3034" s="6">
        <f t="shared" si="976"/>
        <v>4</v>
      </c>
      <c r="BG3034" s="6">
        <f t="shared" si="947"/>
        <v>0</v>
      </c>
      <c r="BH3034" s="6">
        <f t="shared" si="918"/>
        <v>0</v>
      </c>
      <c r="BI3034" s="6">
        <f t="shared" si="948"/>
        <v>0</v>
      </c>
      <c r="BJ3034" s="6">
        <f t="shared" si="919"/>
        <v>0</v>
      </c>
      <c r="BK3034" s="6">
        <f t="shared" si="949"/>
        <v>1</v>
      </c>
      <c r="BL3034" s="6">
        <f t="shared" si="950"/>
        <v>1</v>
      </c>
      <c r="BM3034" s="6">
        <f t="shared" si="951"/>
        <v>0</v>
      </c>
      <c r="BN3034" s="6">
        <f t="shared" si="952"/>
        <v>0</v>
      </c>
      <c r="BO3034" s="6">
        <f t="shared" si="953"/>
        <v>1</v>
      </c>
      <c r="BP3034" s="6">
        <f t="shared" si="954"/>
        <v>1</v>
      </c>
      <c r="BQ3034" s="6">
        <f t="shared" si="958"/>
        <v>1</v>
      </c>
      <c r="BR3034" s="6">
        <f t="shared" si="959"/>
        <v>3</v>
      </c>
      <c r="BS3034" s="6">
        <f t="shared" si="967"/>
        <v>1</v>
      </c>
      <c r="BT3034" s="6">
        <f t="shared" si="968"/>
        <v>1</v>
      </c>
      <c r="CT3034" s="6">
        <f t="shared" si="966"/>
        <v>0</v>
      </c>
      <c r="CX3034" s="6" t="str">
        <f t="shared" ref="CX3034:CX3097" si="982">G3034</f>
        <v>A</v>
      </c>
      <c r="CY3034" s="87">
        <f t="shared" ref="CY3034:CY3097" si="983">L3034</f>
        <v>5003</v>
      </c>
      <c r="CZ3034" s="87">
        <f t="shared" ref="CZ3034:CZ3097" si="984">AY3034</f>
        <v>0</v>
      </c>
      <c r="DA3034" s="6" t="str">
        <f t="shared" ref="DA3034:DA3097" si="985">IF(CX3034="H",CY3034-CZ3034,"na")</f>
        <v>na</v>
      </c>
    </row>
    <row r="3035" spans="1:105" hidden="1" x14ac:dyDescent="0.2">
      <c r="A3035" s="46">
        <v>6828</v>
      </c>
      <c r="B3035" s="46">
        <f t="shared" si="955"/>
        <v>1</v>
      </c>
      <c r="C3035" s="46">
        <f t="shared" si="956"/>
        <v>25</v>
      </c>
      <c r="D3035" s="46">
        <f t="shared" si="957"/>
        <v>1</v>
      </c>
      <c r="E3035" s="85">
        <v>38011</v>
      </c>
      <c r="F3035" s="7" t="s">
        <v>407</v>
      </c>
      <c r="G3035" s="50" t="s">
        <v>103</v>
      </c>
      <c r="H3035" s="50" t="s">
        <v>308</v>
      </c>
      <c r="I3035" s="50">
        <v>0</v>
      </c>
      <c r="J3035" s="50">
        <v>2</v>
      </c>
      <c r="K3035" s="93" t="s">
        <v>36</v>
      </c>
      <c r="L3035" s="97">
        <v>6969</v>
      </c>
      <c r="M3035" s="4" t="s">
        <v>3168</v>
      </c>
      <c r="N3035" s="50">
        <v>10</v>
      </c>
      <c r="O3035" s="7">
        <f t="shared" si="978"/>
        <v>28</v>
      </c>
      <c r="P3035" s="7">
        <f>COUNTIF($H$3008:$H3035,"=W")</f>
        <v>10</v>
      </c>
      <c r="Q3035" s="7">
        <f>COUNTIF($H$3008:$H3035,"=D")</f>
        <v>9</v>
      </c>
      <c r="R3035" s="7">
        <f>COUNTIF($H$3008:$H3035,"=L")</f>
        <v>9</v>
      </c>
      <c r="S3035" s="7">
        <f t="shared" si="979"/>
        <v>26</v>
      </c>
      <c r="T3035" s="7">
        <f t="shared" si="980"/>
        <v>32</v>
      </c>
      <c r="U3035" s="7">
        <f t="shared" si="981"/>
        <v>39</v>
      </c>
      <c r="V3035" s="7">
        <v>2</v>
      </c>
      <c r="W3035" s="7">
        <v>5</v>
      </c>
      <c r="X3035" s="7">
        <v>5</v>
      </c>
      <c r="Y3035" s="7">
        <v>3</v>
      </c>
      <c r="Z3035" s="7">
        <v>4</v>
      </c>
      <c r="AA3035" s="7">
        <v>3</v>
      </c>
      <c r="AB3035" s="7">
        <v>18</v>
      </c>
      <c r="AC3035" s="7">
        <v>7</v>
      </c>
      <c r="AD3035" s="83">
        <v>0</v>
      </c>
      <c r="AE3035" s="83">
        <v>1</v>
      </c>
      <c r="AF3035" s="5">
        <v>0</v>
      </c>
      <c r="AG3035" s="5">
        <v>0</v>
      </c>
      <c r="AH3035" s="83"/>
      <c r="AI3035" s="83"/>
      <c r="AK3035" s="6">
        <f t="shared" si="945"/>
        <v>61402</v>
      </c>
      <c r="AL3035" s="98">
        <f>AK3035/COUNTIF(G$3008:G3035,"H")</f>
        <v>4385.8571428571431</v>
      </c>
      <c r="AM3035" s="98">
        <f t="shared" si="946"/>
        <v>61440</v>
      </c>
      <c r="AN3035" s="98">
        <f>AM3035/COUNTIF(G$3008:G3035,"A")</f>
        <v>4388.5714285714284</v>
      </c>
      <c r="AT3035" s="70">
        <f t="shared" si="923"/>
        <v>39</v>
      </c>
      <c r="AU3035" s="2">
        <f t="shared" si="924"/>
        <v>10</v>
      </c>
      <c r="AV3035" s="6">
        <f t="shared" si="976"/>
        <v>-39</v>
      </c>
      <c r="BG3035" s="6">
        <f t="shared" si="947"/>
        <v>0</v>
      </c>
      <c r="BH3035" s="6">
        <f t="shared" ref="BH3035:BH3098" si="986">IF(H3035="W",BH3034+1,0)</f>
        <v>0</v>
      </c>
      <c r="BI3035" s="6">
        <f t="shared" si="948"/>
        <v>0</v>
      </c>
      <c r="BJ3035" s="6">
        <f t="shared" ref="BJ3035:BJ3098" si="987">IF(H3035="D",BJ3034+1,0)</f>
        <v>0</v>
      </c>
      <c r="BK3035" s="6">
        <f t="shared" si="949"/>
        <v>1</v>
      </c>
      <c r="BL3035" s="6">
        <f t="shared" si="950"/>
        <v>2</v>
      </c>
      <c r="BM3035" s="6">
        <f t="shared" si="951"/>
        <v>0</v>
      </c>
      <c r="BN3035" s="6">
        <f t="shared" si="952"/>
        <v>0</v>
      </c>
      <c r="BO3035" s="6">
        <f t="shared" si="953"/>
        <v>1</v>
      </c>
      <c r="BP3035" s="6">
        <f t="shared" si="954"/>
        <v>2</v>
      </c>
      <c r="BQ3035" s="6">
        <f t="shared" si="958"/>
        <v>0</v>
      </c>
      <c r="BR3035" s="6">
        <f t="shared" si="959"/>
        <v>0</v>
      </c>
      <c r="BS3035" s="6">
        <f t="shared" si="967"/>
        <v>1</v>
      </c>
      <c r="BT3035" s="6">
        <f t="shared" si="968"/>
        <v>2</v>
      </c>
      <c r="CT3035" s="6">
        <f t="shared" si="966"/>
        <v>7</v>
      </c>
      <c r="CX3035" s="6" t="str">
        <f t="shared" si="982"/>
        <v>H</v>
      </c>
      <c r="CY3035" s="87">
        <f t="shared" si="983"/>
        <v>6969</v>
      </c>
      <c r="CZ3035" s="87">
        <f t="shared" si="984"/>
        <v>0</v>
      </c>
      <c r="DA3035" s="6">
        <f t="shared" si="985"/>
        <v>6969</v>
      </c>
    </row>
    <row r="3036" spans="1:105" hidden="1" x14ac:dyDescent="0.2">
      <c r="A3036" s="46">
        <v>6829</v>
      </c>
      <c r="B3036" s="46">
        <f t="shared" si="955"/>
        <v>3</v>
      </c>
      <c r="C3036" s="46">
        <f t="shared" si="956"/>
        <v>27</v>
      </c>
      <c r="D3036" s="46">
        <f t="shared" si="957"/>
        <v>1</v>
      </c>
      <c r="E3036" s="85">
        <v>38013</v>
      </c>
      <c r="F3036" s="7" t="s">
        <v>537</v>
      </c>
      <c r="G3036" s="50" t="s">
        <v>310</v>
      </c>
      <c r="H3036" s="50" t="s">
        <v>307</v>
      </c>
      <c r="I3036" s="50">
        <v>0</v>
      </c>
      <c r="J3036" s="50">
        <v>0</v>
      </c>
      <c r="K3036" s="93" t="s">
        <v>36</v>
      </c>
      <c r="L3036" s="97">
        <v>2943</v>
      </c>
      <c r="M3036" s="4"/>
      <c r="N3036" s="50">
        <v>10</v>
      </c>
      <c r="O3036" s="7">
        <f t="shared" si="978"/>
        <v>29</v>
      </c>
      <c r="P3036" s="7">
        <f>COUNTIF($H$3008:$H3036,"=W")</f>
        <v>10</v>
      </c>
      <c r="Q3036" s="7">
        <f>COUNTIF($H$3008:$H3036,"=D")</f>
        <v>10</v>
      </c>
      <c r="R3036" s="7">
        <f>COUNTIF($H$3008:$H3036,"=L")</f>
        <v>9</v>
      </c>
      <c r="S3036" s="7">
        <f t="shared" si="979"/>
        <v>26</v>
      </c>
      <c r="T3036" s="7">
        <f t="shared" si="980"/>
        <v>32</v>
      </c>
      <c r="U3036" s="7">
        <f t="shared" si="981"/>
        <v>40</v>
      </c>
      <c r="AD3036" s="83">
        <v>0</v>
      </c>
      <c r="AE3036" s="83">
        <v>1</v>
      </c>
      <c r="AF3036" s="5">
        <v>0</v>
      </c>
      <c r="AG3036" s="5">
        <v>0</v>
      </c>
      <c r="AH3036" s="83"/>
      <c r="AI3036" s="83"/>
      <c r="AK3036" s="6">
        <f t="shared" si="945"/>
        <v>61402</v>
      </c>
      <c r="AL3036" s="98">
        <f>AK3036/COUNTIF(G$3008:G3036,"H")</f>
        <v>4385.8571428571431</v>
      </c>
      <c r="AM3036" s="98">
        <f t="shared" si="946"/>
        <v>64383</v>
      </c>
      <c r="AN3036" s="98">
        <f>AM3036/COUNTIF(G$3008:G3036,"A")</f>
        <v>4292.2</v>
      </c>
      <c r="AP3036" s="6">
        <v>62</v>
      </c>
      <c r="AQ3036" s="6">
        <v>56</v>
      </c>
      <c r="AR3036" s="6">
        <v>49</v>
      </c>
      <c r="AS3036" s="6">
        <v>21</v>
      </c>
      <c r="AT3036" s="70">
        <f t="shared" si="923"/>
        <v>40</v>
      </c>
      <c r="AU3036" s="2">
        <f t="shared" si="924"/>
        <v>10</v>
      </c>
      <c r="AV3036" s="6">
        <f>AR3036-AT3036</f>
        <v>9</v>
      </c>
      <c r="BG3036" s="6">
        <f t="shared" si="947"/>
        <v>0</v>
      </c>
      <c r="BH3036" s="6">
        <f t="shared" si="986"/>
        <v>0</v>
      </c>
      <c r="BI3036" s="6">
        <f t="shared" si="948"/>
        <v>1</v>
      </c>
      <c r="BJ3036" s="6">
        <f t="shared" si="987"/>
        <v>1</v>
      </c>
      <c r="BK3036" s="6">
        <f t="shared" si="949"/>
        <v>0</v>
      </c>
      <c r="BL3036" s="6">
        <f t="shared" si="950"/>
        <v>0</v>
      </c>
      <c r="BM3036" s="6">
        <f t="shared" si="951"/>
        <v>1</v>
      </c>
      <c r="BN3036" s="6">
        <f t="shared" si="952"/>
        <v>1</v>
      </c>
      <c r="BO3036" s="6">
        <f t="shared" si="953"/>
        <v>1</v>
      </c>
      <c r="BP3036" s="6">
        <f t="shared" si="954"/>
        <v>3</v>
      </c>
      <c r="BQ3036" s="6">
        <f t="shared" si="958"/>
        <v>0</v>
      </c>
      <c r="BR3036" s="6">
        <f t="shared" si="959"/>
        <v>0</v>
      </c>
      <c r="BS3036" s="6">
        <f t="shared" si="967"/>
        <v>0</v>
      </c>
      <c r="BT3036" s="6">
        <f t="shared" si="968"/>
        <v>0</v>
      </c>
      <c r="CT3036" s="6">
        <f t="shared" si="966"/>
        <v>0</v>
      </c>
      <c r="CX3036" s="6" t="str">
        <f t="shared" si="982"/>
        <v>A</v>
      </c>
      <c r="CY3036" s="87">
        <f t="shared" si="983"/>
        <v>2943</v>
      </c>
      <c r="CZ3036" s="87">
        <f t="shared" si="984"/>
        <v>0</v>
      </c>
      <c r="DA3036" s="6" t="str">
        <f t="shared" si="985"/>
        <v>na</v>
      </c>
    </row>
    <row r="3037" spans="1:105" hidden="1" x14ac:dyDescent="0.2">
      <c r="A3037" s="46">
        <v>6830</v>
      </c>
      <c r="B3037" s="46">
        <f t="shared" si="955"/>
        <v>7</v>
      </c>
      <c r="C3037" s="46">
        <f t="shared" si="956"/>
        <v>7</v>
      </c>
      <c r="D3037" s="46">
        <f t="shared" si="957"/>
        <v>2</v>
      </c>
      <c r="E3037" s="85">
        <v>38024</v>
      </c>
      <c r="F3037" s="7" t="s">
        <v>2853</v>
      </c>
      <c r="G3037" s="50" t="s">
        <v>310</v>
      </c>
      <c r="H3037" s="50" t="s">
        <v>308</v>
      </c>
      <c r="I3037" s="50">
        <v>1</v>
      </c>
      <c r="J3037" s="50">
        <v>2</v>
      </c>
      <c r="K3037" s="93" t="s">
        <v>36</v>
      </c>
      <c r="L3037" s="97">
        <v>19099</v>
      </c>
      <c r="M3037" s="4" t="s">
        <v>4291</v>
      </c>
      <c r="N3037" s="50">
        <v>11</v>
      </c>
      <c r="O3037" s="7">
        <f t="shared" si="978"/>
        <v>30</v>
      </c>
      <c r="P3037" s="7">
        <f>COUNTIF($H$3008:$H3037,"=W")</f>
        <v>10</v>
      </c>
      <c r="Q3037" s="7">
        <f>COUNTIF($H$3008:$H3037,"=D")</f>
        <v>10</v>
      </c>
      <c r="R3037" s="7">
        <f>COUNTIF($H$3008:$H3037,"=L")</f>
        <v>10</v>
      </c>
      <c r="S3037" s="7">
        <f t="shared" si="979"/>
        <v>27</v>
      </c>
      <c r="T3037" s="7">
        <f t="shared" si="980"/>
        <v>34</v>
      </c>
      <c r="U3037" s="7">
        <f t="shared" si="981"/>
        <v>40</v>
      </c>
      <c r="AD3037" s="83">
        <v>0</v>
      </c>
      <c r="AE3037" s="83">
        <v>0</v>
      </c>
      <c r="AF3037" s="5">
        <v>0</v>
      </c>
      <c r="AG3037" s="5">
        <v>0</v>
      </c>
      <c r="AH3037" s="83"/>
      <c r="AI3037" s="83"/>
      <c r="AK3037" s="6">
        <f t="shared" si="945"/>
        <v>61402</v>
      </c>
      <c r="AL3037" s="98">
        <f>AK3037/COUNTIF(G$3008:G3037,"H")</f>
        <v>4385.8571428571431</v>
      </c>
      <c r="AM3037" s="98">
        <f t="shared" si="946"/>
        <v>83482</v>
      </c>
      <c r="AN3037" s="98">
        <f>AM3037/COUNTIF(G$3008:G3037,"A")</f>
        <v>5217.625</v>
      </c>
      <c r="AP3037" s="6">
        <v>62</v>
      </c>
      <c r="AQ3037" s="6">
        <v>56</v>
      </c>
      <c r="AR3037" s="6">
        <v>49</v>
      </c>
      <c r="AS3037" s="6">
        <v>21</v>
      </c>
      <c r="AT3037" s="70">
        <f t="shared" si="923"/>
        <v>40</v>
      </c>
      <c r="AU3037" s="2">
        <f t="shared" si="924"/>
        <v>11</v>
      </c>
      <c r="AV3037" s="6">
        <f t="shared" si="976"/>
        <v>9</v>
      </c>
      <c r="BG3037" s="6">
        <f t="shared" si="947"/>
        <v>0</v>
      </c>
      <c r="BH3037" s="6">
        <f t="shared" si="986"/>
        <v>0</v>
      </c>
      <c r="BI3037" s="6">
        <f t="shared" si="948"/>
        <v>0</v>
      </c>
      <c r="BJ3037" s="6">
        <f t="shared" si="987"/>
        <v>0</v>
      </c>
      <c r="BK3037" s="6">
        <f t="shared" si="949"/>
        <v>1</v>
      </c>
      <c r="BL3037" s="6">
        <f t="shared" si="950"/>
        <v>1</v>
      </c>
      <c r="BM3037" s="6">
        <f t="shared" si="951"/>
        <v>0</v>
      </c>
      <c r="BN3037" s="6">
        <f t="shared" si="952"/>
        <v>0</v>
      </c>
      <c r="BO3037" s="6">
        <f t="shared" si="953"/>
        <v>1</v>
      </c>
      <c r="BP3037" s="6">
        <f t="shared" si="954"/>
        <v>4</v>
      </c>
      <c r="BQ3037" s="6">
        <f t="shared" si="958"/>
        <v>1</v>
      </c>
      <c r="BR3037" s="6">
        <f t="shared" si="959"/>
        <v>1</v>
      </c>
      <c r="BS3037" s="6">
        <f t="shared" si="967"/>
        <v>1</v>
      </c>
      <c r="BT3037" s="6">
        <f t="shared" si="968"/>
        <v>1</v>
      </c>
      <c r="CT3037" s="6">
        <f t="shared" si="966"/>
        <v>0</v>
      </c>
      <c r="CX3037" s="6" t="str">
        <f t="shared" si="982"/>
        <v>A</v>
      </c>
      <c r="CY3037" s="87">
        <f t="shared" si="983"/>
        <v>19099</v>
      </c>
      <c r="CZ3037" s="87">
        <f t="shared" si="984"/>
        <v>0</v>
      </c>
      <c r="DA3037" s="6" t="str">
        <f t="shared" si="985"/>
        <v>na</v>
      </c>
    </row>
    <row r="3038" spans="1:105" hidden="1" x14ac:dyDescent="0.2">
      <c r="A3038" s="46">
        <v>6831</v>
      </c>
      <c r="B3038" s="46">
        <f t="shared" si="955"/>
        <v>7</v>
      </c>
      <c r="C3038" s="46">
        <f t="shared" si="956"/>
        <v>14</v>
      </c>
      <c r="D3038" s="46">
        <f t="shared" si="957"/>
        <v>2</v>
      </c>
      <c r="E3038" s="85">
        <v>38031</v>
      </c>
      <c r="F3038" s="7" t="s">
        <v>3</v>
      </c>
      <c r="G3038" s="50" t="s">
        <v>103</v>
      </c>
      <c r="H3038" s="50" t="s">
        <v>308</v>
      </c>
      <c r="I3038" s="50">
        <v>1</v>
      </c>
      <c r="J3038" s="50">
        <v>2</v>
      </c>
      <c r="K3038" s="93" t="s">
        <v>3298</v>
      </c>
      <c r="L3038" s="97">
        <v>4068</v>
      </c>
      <c r="M3038" s="4" t="s">
        <v>4292</v>
      </c>
      <c r="N3038" s="50">
        <v>12</v>
      </c>
      <c r="O3038" s="7">
        <f t="shared" si="978"/>
        <v>31</v>
      </c>
      <c r="P3038" s="7">
        <f>COUNTIF($H$3008:$H3038,"=W")</f>
        <v>10</v>
      </c>
      <c r="Q3038" s="7">
        <f>COUNTIF($H$3008:$H3038,"=D")</f>
        <v>10</v>
      </c>
      <c r="R3038" s="7">
        <f>COUNTIF($H$3008:$H3038,"=L")</f>
        <v>11</v>
      </c>
      <c r="S3038" s="7">
        <f t="shared" si="979"/>
        <v>28</v>
      </c>
      <c r="T3038" s="7">
        <f t="shared" si="980"/>
        <v>36</v>
      </c>
      <c r="U3038" s="7">
        <f t="shared" si="981"/>
        <v>40</v>
      </c>
      <c r="V3038" s="7">
        <v>3</v>
      </c>
      <c r="W3038" s="7">
        <v>7</v>
      </c>
      <c r="X3038" s="7">
        <v>5</v>
      </c>
      <c r="Y3038" s="7">
        <v>4</v>
      </c>
      <c r="Z3038" s="7">
        <v>5</v>
      </c>
      <c r="AA3038" s="7">
        <v>10</v>
      </c>
      <c r="AB3038" s="7">
        <v>17</v>
      </c>
      <c r="AC3038" s="7">
        <v>11</v>
      </c>
      <c r="AD3038" s="83">
        <v>1</v>
      </c>
      <c r="AE3038" s="83">
        <v>3</v>
      </c>
      <c r="AF3038" s="5">
        <v>0</v>
      </c>
      <c r="AG3038" s="5">
        <v>0</v>
      </c>
      <c r="AH3038" s="83" t="s">
        <v>197</v>
      </c>
      <c r="AI3038" s="83"/>
      <c r="AK3038" s="6">
        <f t="shared" si="945"/>
        <v>65470</v>
      </c>
      <c r="AL3038" s="98">
        <f>AK3038/COUNTIF(G$3008:G3038,"H")</f>
        <v>4364.666666666667</v>
      </c>
      <c r="AM3038" s="98">
        <f t="shared" si="946"/>
        <v>83482</v>
      </c>
      <c r="AN3038" s="98">
        <f>AM3038/COUNTIF(G$3008:G3038,"A")</f>
        <v>5217.625</v>
      </c>
      <c r="AT3038" s="70">
        <f t="shared" si="923"/>
        <v>40</v>
      </c>
      <c r="AU3038" s="2">
        <f t="shared" si="924"/>
        <v>12</v>
      </c>
      <c r="AV3038" s="6">
        <f t="shared" si="976"/>
        <v>-40</v>
      </c>
      <c r="BG3038" s="6">
        <f t="shared" si="947"/>
        <v>0</v>
      </c>
      <c r="BH3038" s="6">
        <f t="shared" si="986"/>
        <v>0</v>
      </c>
      <c r="BI3038" s="6">
        <f t="shared" si="948"/>
        <v>0</v>
      </c>
      <c r="BJ3038" s="6">
        <f t="shared" si="987"/>
        <v>0</v>
      </c>
      <c r="BK3038" s="6">
        <f t="shared" si="949"/>
        <v>1</v>
      </c>
      <c r="BL3038" s="6">
        <f t="shared" si="950"/>
        <v>2</v>
      </c>
      <c r="BM3038" s="6">
        <f t="shared" si="951"/>
        <v>0</v>
      </c>
      <c r="BN3038" s="6">
        <f t="shared" si="952"/>
        <v>0</v>
      </c>
      <c r="BO3038" s="6">
        <f t="shared" si="953"/>
        <v>1</v>
      </c>
      <c r="BP3038" s="6">
        <f t="shared" si="954"/>
        <v>5</v>
      </c>
      <c r="BQ3038" s="6">
        <f t="shared" si="958"/>
        <v>1</v>
      </c>
      <c r="BR3038" s="6">
        <f t="shared" si="959"/>
        <v>2</v>
      </c>
      <c r="BS3038" s="6">
        <f t="shared" si="967"/>
        <v>1</v>
      </c>
      <c r="BT3038" s="6">
        <f t="shared" si="968"/>
        <v>2</v>
      </c>
      <c r="CT3038" s="6">
        <f t="shared" si="966"/>
        <v>8</v>
      </c>
      <c r="CX3038" s="6" t="str">
        <f t="shared" si="982"/>
        <v>H</v>
      </c>
      <c r="CY3038" s="87">
        <f t="shared" si="983"/>
        <v>4068</v>
      </c>
      <c r="CZ3038" s="87">
        <f t="shared" si="984"/>
        <v>0</v>
      </c>
      <c r="DA3038" s="6">
        <f t="shared" si="985"/>
        <v>4068</v>
      </c>
    </row>
    <row r="3039" spans="1:105" hidden="1" x14ac:dyDescent="0.2">
      <c r="A3039" s="46">
        <v>6832</v>
      </c>
      <c r="B3039" s="46">
        <f t="shared" si="955"/>
        <v>3</v>
      </c>
      <c r="C3039" s="46">
        <f t="shared" si="956"/>
        <v>17</v>
      </c>
      <c r="D3039" s="46">
        <f t="shared" si="957"/>
        <v>2</v>
      </c>
      <c r="E3039" s="85">
        <v>38034</v>
      </c>
      <c r="F3039" s="7" t="s">
        <v>2571</v>
      </c>
      <c r="G3039" s="50" t="s">
        <v>103</v>
      </c>
      <c r="H3039" s="50" t="s">
        <v>308</v>
      </c>
      <c r="I3039" s="50">
        <v>1</v>
      </c>
      <c r="J3039" s="50">
        <v>4</v>
      </c>
      <c r="K3039" s="93" t="s">
        <v>3298</v>
      </c>
      <c r="L3039" s="97">
        <v>3396</v>
      </c>
      <c r="M3039" s="4" t="s">
        <v>4293</v>
      </c>
      <c r="N3039" s="50">
        <v>12</v>
      </c>
      <c r="O3039" s="7">
        <f t="shared" si="978"/>
        <v>32</v>
      </c>
      <c r="P3039" s="7">
        <f>COUNTIF($H$3008:$H3039,"=W")</f>
        <v>10</v>
      </c>
      <c r="Q3039" s="7">
        <f>COUNTIF($H$3008:$H3039,"=D")</f>
        <v>10</v>
      </c>
      <c r="R3039" s="7">
        <f>COUNTIF($H$3008:$H3039,"=L")</f>
        <v>12</v>
      </c>
      <c r="S3039" s="7">
        <f t="shared" si="979"/>
        <v>29</v>
      </c>
      <c r="T3039" s="7">
        <f t="shared" si="980"/>
        <v>40</v>
      </c>
      <c r="U3039" s="7">
        <f t="shared" si="981"/>
        <v>40</v>
      </c>
      <c r="V3039" s="7">
        <v>1</v>
      </c>
      <c r="W3039" s="7">
        <v>8</v>
      </c>
      <c r="X3039" s="7">
        <v>4</v>
      </c>
      <c r="Y3039" s="7">
        <v>2</v>
      </c>
      <c r="Z3039" s="7">
        <v>2</v>
      </c>
      <c r="AA3039" s="7">
        <v>8</v>
      </c>
      <c r="AB3039" s="7">
        <v>19</v>
      </c>
      <c r="AC3039" s="7">
        <v>10</v>
      </c>
      <c r="AD3039" s="83">
        <v>1</v>
      </c>
      <c r="AE3039" s="83">
        <v>1</v>
      </c>
      <c r="AF3039" s="5">
        <v>0</v>
      </c>
      <c r="AG3039" s="5">
        <v>0</v>
      </c>
      <c r="AH3039" s="83" t="s">
        <v>1996</v>
      </c>
      <c r="AI3039" s="83"/>
      <c r="AK3039" s="6">
        <f t="shared" si="945"/>
        <v>68866</v>
      </c>
      <c r="AL3039" s="98">
        <f>AK3039/COUNTIF(G$3008:G3039,"H")</f>
        <v>4304.125</v>
      </c>
      <c r="AM3039" s="98">
        <f t="shared" si="946"/>
        <v>83482</v>
      </c>
      <c r="AN3039" s="98">
        <f>AM3039/COUNTIF(G$3008:G3039,"A")</f>
        <v>5217.625</v>
      </c>
      <c r="AT3039" s="70">
        <f t="shared" si="923"/>
        <v>40</v>
      </c>
      <c r="AU3039" s="2">
        <f t="shared" si="924"/>
        <v>12</v>
      </c>
      <c r="AV3039" s="6">
        <f t="shared" si="976"/>
        <v>-40</v>
      </c>
      <c r="BG3039" s="6">
        <f t="shared" si="947"/>
        <v>0</v>
      </c>
      <c r="BH3039" s="6">
        <f t="shared" si="986"/>
        <v>0</v>
      </c>
      <c r="BI3039" s="6">
        <f t="shared" si="948"/>
        <v>0</v>
      </c>
      <c r="BJ3039" s="6">
        <f t="shared" si="987"/>
        <v>0</v>
      </c>
      <c r="BK3039" s="6">
        <f t="shared" si="949"/>
        <v>1</v>
      </c>
      <c r="BL3039" s="6">
        <f t="shared" si="950"/>
        <v>3</v>
      </c>
      <c r="BM3039" s="6">
        <f t="shared" si="951"/>
        <v>0</v>
      </c>
      <c r="BN3039" s="6">
        <f t="shared" si="952"/>
        <v>0</v>
      </c>
      <c r="BO3039" s="6">
        <f t="shared" si="953"/>
        <v>1</v>
      </c>
      <c r="BP3039" s="6">
        <f t="shared" si="954"/>
        <v>6</v>
      </c>
      <c r="BQ3039" s="6">
        <f t="shared" si="958"/>
        <v>1</v>
      </c>
      <c r="BR3039" s="6">
        <f t="shared" si="959"/>
        <v>3</v>
      </c>
      <c r="BS3039" s="6">
        <f t="shared" si="967"/>
        <v>1</v>
      </c>
      <c r="BT3039" s="6">
        <f t="shared" si="968"/>
        <v>3</v>
      </c>
      <c r="CT3039" s="6">
        <f t="shared" si="966"/>
        <v>5</v>
      </c>
      <c r="CX3039" s="6" t="str">
        <f t="shared" si="982"/>
        <v>H</v>
      </c>
      <c r="CY3039" s="87">
        <f t="shared" si="983"/>
        <v>3396</v>
      </c>
      <c r="CZ3039" s="87">
        <f t="shared" si="984"/>
        <v>0</v>
      </c>
      <c r="DA3039" s="6">
        <f t="shared" si="985"/>
        <v>3396</v>
      </c>
    </row>
    <row r="3040" spans="1:105" hidden="1" x14ac:dyDescent="0.2">
      <c r="A3040" s="46">
        <v>6833</v>
      </c>
      <c r="B3040" s="46">
        <f t="shared" si="955"/>
        <v>7</v>
      </c>
      <c r="C3040" s="46">
        <f t="shared" si="956"/>
        <v>21</v>
      </c>
      <c r="D3040" s="46">
        <f t="shared" si="957"/>
        <v>2</v>
      </c>
      <c r="E3040" s="85">
        <v>38038</v>
      </c>
      <c r="F3040" s="7" t="s">
        <v>33</v>
      </c>
      <c r="G3040" s="50" t="s">
        <v>310</v>
      </c>
      <c r="H3040" s="50" t="s">
        <v>308</v>
      </c>
      <c r="I3040" s="50">
        <v>0</v>
      </c>
      <c r="J3040" s="50">
        <v>2</v>
      </c>
      <c r="K3040" s="93" t="s">
        <v>36</v>
      </c>
      <c r="L3040" s="97">
        <v>4068</v>
      </c>
      <c r="M3040" s="4" t="s">
        <v>3169</v>
      </c>
      <c r="N3040" s="50">
        <v>13</v>
      </c>
      <c r="O3040" s="7">
        <f t="shared" si="978"/>
        <v>33</v>
      </c>
      <c r="P3040" s="7">
        <f>COUNTIF($H$3008:$H3040,"=W")</f>
        <v>10</v>
      </c>
      <c r="Q3040" s="7">
        <f>COUNTIF($H$3008:$H3040,"=D")</f>
        <v>10</v>
      </c>
      <c r="R3040" s="7">
        <f>COUNTIF($H$3008:$H3040,"=L")</f>
        <v>13</v>
      </c>
      <c r="S3040" s="7">
        <f t="shared" si="979"/>
        <v>29</v>
      </c>
      <c r="T3040" s="7">
        <f t="shared" si="980"/>
        <v>42</v>
      </c>
      <c r="U3040" s="7">
        <f t="shared" si="981"/>
        <v>40</v>
      </c>
      <c r="AD3040" s="83">
        <v>0</v>
      </c>
      <c r="AE3040" s="83">
        <v>2</v>
      </c>
      <c r="AF3040" s="5">
        <v>1</v>
      </c>
      <c r="AG3040" s="5">
        <v>0</v>
      </c>
      <c r="AH3040" s="5" t="s">
        <v>184</v>
      </c>
      <c r="AI3040" s="83"/>
      <c r="AK3040" s="6">
        <f t="shared" si="945"/>
        <v>68866</v>
      </c>
      <c r="AL3040" s="98">
        <f>AK3040/COUNTIF(G$3008:G3040,"H")</f>
        <v>4304.125</v>
      </c>
      <c r="AM3040" s="98">
        <f t="shared" si="946"/>
        <v>87550</v>
      </c>
      <c r="AN3040" s="98">
        <f>AM3040/COUNTIF(G$3008:G3040,"A")</f>
        <v>5150</v>
      </c>
      <c r="AT3040" s="70">
        <f t="shared" si="923"/>
        <v>40</v>
      </c>
      <c r="AU3040" s="2">
        <f t="shared" si="924"/>
        <v>13</v>
      </c>
      <c r="AV3040" s="6">
        <f t="shared" si="976"/>
        <v>-40</v>
      </c>
      <c r="BG3040" s="6">
        <f t="shared" si="947"/>
        <v>0</v>
      </c>
      <c r="BH3040" s="6">
        <f t="shared" si="986"/>
        <v>0</v>
      </c>
      <c r="BI3040" s="6">
        <f t="shared" si="948"/>
        <v>0</v>
      </c>
      <c r="BJ3040" s="6">
        <f t="shared" si="987"/>
        <v>0</v>
      </c>
      <c r="BK3040" s="6">
        <f t="shared" si="949"/>
        <v>1</v>
      </c>
      <c r="BL3040" s="6">
        <f t="shared" si="950"/>
        <v>4</v>
      </c>
      <c r="BM3040" s="6">
        <f t="shared" si="951"/>
        <v>0</v>
      </c>
      <c r="BN3040" s="6">
        <f t="shared" si="952"/>
        <v>0</v>
      </c>
      <c r="BO3040" s="6">
        <f t="shared" si="953"/>
        <v>1</v>
      </c>
      <c r="BP3040" s="6">
        <f t="shared" si="954"/>
        <v>7</v>
      </c>
      <c r="BQ3040" s="6">
        <f t="shared" si="958"/>
        <v>0</v>
      </c>
      <c r="BR3040" s="6">
        <f t="shared" si="959"/>
        <v>0</v>
      </c>
      <c r="BS3040" s="6">
        <f t="shared" si="967"/>
        <v>1</v>
      </c>
      <c r="BT3040" s="6">
        <f t="shared" si="968"/>
        <v>4</v>
      </c>
      <c r="CT3040" s="6">
        <f t="shared" si="966"/>
        <v>0</v>
      </c>
      <c r="CX3040" s="6" t="str">
        <f t="shared" si="982"/>
        <v>A</v>
      </c>
      <c r="CY3040" s="87">
        <f t="shared" si="983"/>
        <v>4068</v>
      </c>
      <c r="CZ3040" s="87">
        <f t="shared" si="984"/>
        <v>0</v>
      </c>
      <c r="DA3040" s="6" t="str">
        <f t="shared" si="985"/>
        <v>na</v>
      </c>
    </row>
    <row r="3041" spans="1:114" hidden="1" x14ac:dyDescent="0.2">
      <c r="A3041" s="46">
        <v>6834</v>
      </c>
      <c r="B3041" s="46">
        <f t="shared" si="955"/>
        <v>4</v>
      </c>
      <c r="C3041" s="46">
        <f t="shared" si="956"/>
        <v>3</v>
      </c>
      <c r="D3041" s="46">
        <f t="shared" si="957"/>
        <v>3</v>
      </c>
      <c r="E3041" s="85">
        <v>38049</v>
      </c>
      <c r="F3041" s="7" t="s">
        <v>415</v>
      </c>
      <c r="G3041" s="50" t="s">
        <v>310</v>
      </c>
      <c r="H3041" s="50" t="s">
        <v>307</v>
      </c>
      <c r="I3041" s="50">
        <v>0</v>
      </c>
      <c r="J3041" s="50">
        <v>0</v>
      </c>
      <c r="K3041" s="93" t="s">
        <v>36</v>
      </c>
      <c r="L3041" s="97">
        <v>5091</v>
      </c>
      <c r="N3041" s="50">
        <v>13</v>
      </c>
      <c r="O3041" s="7">
        <f t="shared" si="978"/>
        <v>34</v>
      </c>
      <c r="P3041" s="7">
        <f>COUNTIF($H$3008:$H3041,"=W")</f>
        <v>10</v>
      </c>
      <c r="Q3041" s="7">
        <f>COUNTIF($H$3008:$H3041,"=D")</f>
        <v>11</v>
      </c>
      <c r="R3041" s="7">
        <f>COUNTIF($H$3008:$H3041,"=L")</f>
        <v>13</v>
      </c>
      <c r="S3041" s="7">
        <f t="shared" si="979"/>
        <v>29</v>
      </c>
      <c r="T3041" s="7">
        <f t="shared" si="980"/>
        <v>42</v>
      </c>
      <c r="U3041" s="7">
        <f t="shared" si="981"/>
        <v>41</v>
      </c>
      <c r="V3041" s="7">
        <v>2</v>
      </c>
      <c r="W3041" s="7">
        <v>3</v>
      </c>
      <c r="X3041" s="7">
        <v>3</v>
      </c>
      <c r="Y3041" s="7">
        <v>9</v>
      </c>
      <c r="Z3041" s="7">
        <v>3</v>
      </c>
      <c r="AA3041" s="7">
        <v>4</v>
      </c>
      <c r="AB3041" s="7">
        <v>14</v>
      </c>
      <c r="AC3041" s="7">
        <v>6</v>
      </c>
      <c r="AD3041" s="83">
        <v>2</v>
      </c>
      <c r="AE3041" s="83">
        <v>0</v>
      </c>
      <c r="AF3041" s="5">
        <v>0</v>
      </c>
      <c r="AG3041" s="5">
        <v>0</v>
      </c>
      <c r="AH3041" s="83" t="s">
        <v>2763</v>
      </c>
      <c r="AI3041" s="83"/>
      <c r="AK3041" s="6">
        <f t="shared" si="945"/>
        <v>68866</v>
      </c>
      <c r="AL3041" s="98">
        <f>AK3041/COUNTIF(G$3008:G3041,"H")</f>
        <v>4304.125</v>
      </c>
      <c r="AM3041" s="98">
        <f t="shared" si="946"/>
        <v>92641</v>
      </c>
      <c r="AN3041" s="98">
        <f>AM3041/COUNTIF(G$3008:G3041,"A")</f>
        <v>5146.7222222222226</v>
      </c>
      <c r="AT3041" s="70">
        <f t="shared" si="923"/>
        <v>41</v>
      </c>
      <c r="AU3041" s="2">
        <f t="shared" si="924"/>
        <v>13</v>
      </c>
      <c r="AV3041" s="6">
        <f t="shared" si="976"/>
        <v>-41</v>
      </c>
      <c r="BG3041" s="6">
        <f t="shared" si="947"/>
        <v>0</v>
      </c>
      <c r="BH3041" s="6">
        <f t="shared" si="986"/>
        <v>0</v>
      </c>
      <c r="BI3041" s="6">
        <f t="shared" si="948"/>
        <v>1</v>
      </c>
      <c r="BJ3041" s="6">
        <f t="shared" si="987"/>
        <v>1</v>
      </c>
      <c r="BK3041" s="6">
        <f t="shared" si="949"/>
        <v>0</v>
      </c>
      <c r="BL3041" s="6">
        <f t="shared" si="950"/>
        <v>0</v>
      </c>
      <c r="BM3041" s="6">
        <f t="shared" si="951"/>
        <v>1</v>
      </c>
      <c r="BN3041" s="6">
        <f t="shared" si="952"/>
        <v>1</v>
      </c>
      <c r="BO3041" s="6">
        <f t="shared" si="953"/>
        <v>1</v>
      </c>
      <c r="BP3041" s="6">
        <f t="shared" si="954"/>
        <v>8</v>
      </c>
      <c r="BQ3041" s="6">
        <f t="shared" si="958"/>
        <v>0</v>
      </c>
      <c r="BR3041" s="6">
        <f t="shared" si="959"/>
        <v>0</v>
      </c>
      <c r="BS3041" s="6">
        <f t="shared" si="967"/>
        <v>0</v>
      </c>
      <c r="BT3041" s="6">
        <f t="shared" si="968"/>
        <v>0</v>
      </c>
      <c r="CT3041" s="6">
        <f t="shared" si="966"/>
        <v>5</v>
      </c>
      <c r="CX3041" s="6" t="str">
        <f t="shared" si="982"/>
        <v>A</v>
      </c>
      <c r="CY3041" s="87">
        <f t="shared" si="983"/>
        <v>5091</v>
      </c>
      <c r="CZ3041" s="87">
        <f t="shared" si="984"/>
        <v>0</v>
      </c>
      <c r="DA3041" s="6" t="str">
        <f t="shared" si="985"/>
        <v>na</v>
      </c>
    </row>
    <row r="3042" spans="1:114" hidden="1" x14ac:dyDescent="0.2">
      <c r="A3042" s="46">
        <v>6835</v>
      </c>
      <c r="B3042" s="46">
        <f t="shared" si="955"/>
        <v>7</v>
      </c>
      <c r="C3042" s="46">
        <f t="shared" si="956"/>
        <v>6</v>
      </c>
      <c r="D3042" s="46">
        <f t="shared" si="957"/>
        <v>3</v>
      </c>
      <c r="E3042" s="85">
        <v>38052</v>
      </c>
      <c r="F3042" s="7" t="s">
        <v>3366</v>
      </c>
      <c r="G3042" s="50" t="s">
        <v>310</v>
      </c>
      <c r="H3042" s="50" t="s">
        <v>308</v>
      </c>
      <c r="I3042" s="50">
        <v>1</v>
      </c>
      <c r="J3042" s="50">
        <v>4</v>
      </c>
      <c r="K3042" s="93" t="s">
        <v>1313</v>
      </c>
      <c r="L3042" s="97">
        <v>2569</v>
      </c>
      <c r="M3042" s="4" t="s">
        <v>4294</v>
      </c>
      <c r="N3042" s="50">
        <v>16</v>
      </c>
      <c r="O3042" s="7">
        <f t="shared" si="978"/>
        <v>35</v>
      </c>
      <c r="P3042" s="7">
        <f>COUNTIF($H$3008:$H3042,"=W")</f>
        <v>10</v>
      </c>
      <c r="Q3042" s="7">
        <f>COUNTIF($H$3008:$H3042,"=D")</f>
        <v>11</v>
      </c>
      <c r="R3042" s="7">
        <f>COUNTIF($H$3008:$H3042,"=L")</f>
        <v>14</v>
      </c>
      <c r="S3042" s="7">
        <f t="shared" si="979"/>
        <v>30</v>
      </c>
      <c r="T3042" s="7">
        <f t="shared" si="980"/>
        <v>46</v>
      </c>
      <c r="U3042" s="7">
        <f t="shared" si="981"/>
        <v>41</v>
      </c>
      <c r="AD3042" s="83">
        <v>2</v>
      </c>
      <c r="AE3042" s="83">
        <v>2</v>
      </c>
      <c r="AF3042" s="5">
        <v>0</v>
      </c>
      <c r="AG3042" s="5">
        <v>0</v>
      </c>
      <c r="AH3042" s="83" t="s">
        <v>2418</v>
      </c>
      <c r="AI3042" s="83"/>
      <c r="AK3042" s="6">
        <f t="shared" si="945"/>
        <v>68866</v>
      </c>
      <c r="AL3042" s="98">
        <f>AK3042/COUNTIF(G$3008:G3042,"H")</f>
        <v>4304.125</v>
      </c>
      <c r="AM3042" s="98">
        <f t="shared" si="946"/>
        <v>95210</v>
      </c>
      <c r="AN3042" s="98">
        <f>AM3042/COUNTIF(G$3008:G3042,"A")</f>
        <v>5011.0526315789475</v>
      </c>
      <c r="AT3042" s="70">
        <f t="shared" si="923"/>
        <v>41</v>
      </c>
      <c r="AU3042" s="2">
        <f t="shared" si="924"/>
        <v>16</v>
      </c>
      <c r="AV3042" s="6">
        <f t="shared" si="976"/>
        <v>-41</v>
      </c>
      <c r="BG3042" s="6">
        <f t="shared" si="947"/>
        <v>0</v>
      </c>
      <c r="BH3042" s="6">
        <f t="shared" si="986"/>
        <v>0</v>
      </c>
      <c r="BI3042" s="6">
        <f t="shared" si="948"/>
        <v>0</v>
      </c>
      <c r="BJ3042" s="6">
        <f t="shared" si="987"/>
        <v>0</v>
      </c>
      <c r="BK3042" s="6">
        <f t="shared" si="949"/>
        <v>1</v>
      </c>
      <c r="BL3042" s="6">
        <f t="shared" si="950"/>
        <v>1</v>
      </c>
      <c r="BM3042" s="6">
        <f t="shared" si="951"/>
        <v>0</v>
      </c>
      <c r="BN3042" s="6">
        <f t="shared" si="952"/>
        <v>0</v>
      </c>
      <c r="BO3042" s="6">
        <f t="shared" si="953"/>
        <v>1</v>
      </c>
      <c r="BP3042" s="6">
        <f t="shared" si="954"/>
        <v>9</v>
      </c>
      <c r="BQ3042" s="6">
        <f t="shared" si="958"/>
        <v>1</v>
      </c>
      <c r="BR3042" s="6">
        <f t="shared" si="959"/>
        <v>1</v>
      </c>
      <c r="BS3042" s="6">
        <f t="shared" si="967"/>
        <v>1</v>
      </c>
      <c r="BT3042" s="6">
        <f t="shared" si="968"/>
        <v>1</v>
      </c>
      <c r="CT3042" s="6">
        <f t="shared" si="966"/>
        <v>0</v>
      </c>
      <c r="CX3042" s="6" t="str">
        <f t="shared" si="982"/>
        <v>A</v>
      </c>
      <c r="CY3042" s="87">
        <f t="shared" si="983"/>
        <v>2569</v>
      </c>
      <c r="CZ3042" s="87">
        <f t="shared" si="984"/>
        <v>0</v>
      </c>
      <c r="DA3042" s="6" t="str">
        <f t="shared" si="985"/>
        <v>na</v>
      </c>
    </row>
    <row r="3043" spans="1:114" hidden="1" x14ac:dyDescent="0.2">
      <c r="A3043" s="46">
        <v>6836</v>
      </c>
      <c r="B3043" s="46">
        <f t="shared" si="955"/>
        <v>3</v>
      </c>
      <c r="C3043" s="46">
        <f t="shared" si="956"/>
        <v>9</v>
      </c>
      <c r="D3043" s="46">
        <f t="shared" si="957"/>
        <v>3</v>
      </c>
      <c r="E3043" s="85">
        <v>38055</v>
      </c>
      <c r="F3043" s="7" t="s">
        <v>441</v>
      </c>
      <c r="G3043" s="50" t="s">
        <v>103</v>
      </c>
      <c r="H3043" s="50" t="s">
        <v>308</v>
      </c>
      <c r="I3043" s="50">
        <v>1</v>
      </c>
      <c r="J3043" s="50">
        <v>3</v>
      </c>
      <c r="K3043" s="93" t="s">
        <v>3410</v>
      </c>
      <c r="L3043" s="97">
        <v>2676</v>
      </c>
      <c r="M3043" s="4" t="s">
        <v>4295</v>
      </c>
      <c r="N3043" s="50">
        <v>17</v>
      </c>
      <c r="O3043" s="7">
        <f t="shared" si="978"/>
        <v>36</v>
      </c>
      <c r="P3043" s="7">
        <f>COUNTIF($H$3008:$H3043,"=W")</f>
        <v>10</v>
      </c>
      <c r="Q3043" s="7">
        <f>COUNTIF($H$3008:$H3043,"=D")</f>
        <v>11</v>
      </c>
      <c r="R3043" s="7">
        <f>COUNTIF($H$3008:$H3043,"=L")</f>
        <v>15</v>
      </c>
      <c r="S3043" s="7">
        <f t="shared" si="979"/>
        <v>31</v>
      </c>
      <c r="T3043" s="7">
        <f t="shared" si="980"/>
        <v>49</v>
      </c>
      <c r="U3043" s="7">
        <f t="shared" si="981"/>
        <v>41</v>
      </c>
      <c r="V3043" s="7">
        <v>5</v>
      </c>
      <c r="W3043" s="7">
        <v>3</v>
      </c>
      <c r="X3043" s="7">
        <v>7</v>
      </c>
      <c r="Y3043" s="7">
        <v>1</v>
      </c>
      <c r="Z3043" s="7">
        <v>1</v>
      </c>
      <c r="AA3043" s="7">
        <v>1</v>
      </c>
      <c r="AB3043" s="7">
        <v>20</v>
      </c>
      <c r="AC3043" s="7">
        <v>16</v>
      </c>
      <c r="AD3043" s="83">
        <v>2</v>
      </c>
      <c r="AE3043" s="83">
        <v>3</v>
      </c>
      <c r="AF3043" s="5">
        <v>0</v>
      </c>
      <c r="AG3043" s="5">
        <v>1</v>
      </c>
      <c r="AH3043" s="83" t="s">
        <v>2764</v>
      </c>
      <c r="AI3043" s="83"/>
      <c r="AK3043" s="6">
        <f t="shared" si="945"/>
        <v>71542</v>
      </c>
      <c r="AL3043" s="98">
        <f>AK3043/COUNTIF(G$3008:G3043,"H")</f>
        <v>4208.3529411764703</v>
      </c>
      <c r="AM3043" s="98">
        <f t="shared" si="946"/>
        <v>95210</v>
      </c>
      <c r="AN3043" s="98">
        <f>AM3043/COUNTIF(G$3008:G3043,"A")</f>
        <v>5011.0526315789475</v>
      </c>
      <c r="AT3043" s="70">
        <f t="shared" si="923"/>
        <v>41</v>
      </c>
      <c r="AU3043" s="2">
        <f t="shared" si="924"/>
        <v>17</v>
      </c>
      <c r="AV3043" s="6">
        <f t="shared" si="976"/>
        <v>-41</v>
      </c>
      <c r="BG3043" s="6">
        <f t="shared" si="947"/>
        <v>0</v>
      </c>
      <c r="BH3043" s="6">
        <f t="shared" si="986"/>
        <v>0</v>
      </c>
      <c r="BI3043" s="6">
        <f t="shared" si="948"/>
        <v>0</v>
      </c>
      <c r="BJ3043" s="6">
        <f t="shared" si="987"/>
        <v>0</v>
      </c>
      <c r="BK3043" s="6">
        <f t="shared" si="949"/>
        <v>1</v>
      </c>
      <c r="BL3043" s="6">
        <f t="shared" si="950"/>
        <v>2</v>
      </c>
      <c r="BM3043" s="6">
        <f t="shared" si="951"/>
        <v>0</v>
      </c>
      <c r="BN3043" s="6">
        <f t="shared" si="952"/>
        <v>0</v>
      </c>
      <c r="BO3043" s="6">
        <f t="shared" si="953"/>
        <v>1</v>
      </c>
      <c r="BP3043" s="6">
        <f t="shared" si="954"/>
        <v>10</v>
      </c>
      <c r="BQ3043" s="6">
        <f t="shared" si="958"/>
        <v>1</v>
      </c>
      <c r="BR3043" s="6">
        <f t="shared" si="959"/>
        <v>2</v>
      </c>
      <c r="BS3043" s="6">
        <f t="shared" si="967"/>
        <v>1</v>
      </c>
      <c r="BT3043" s="6">
        <f t="shared" si="968"/>
        <v>2</v>
      </c>
      <c r="CT3043" s="6">
        <f t="shared" si="966"/>
        <v>12</v>
      </c>
      <c r="CX3043" s="6" t="str">
        <f t="shared" si="982"/>
        <v>H</v>
      </c>
      <c r="CY3043" s="87">
        <f t="shared" si="983"/>
        <v>2676</v>
      </c>
      <c r="CZ3043" s="87">
        <f t="shared" si="984"/>
        <v>0</v>
      </c>
      <c r="DA3043" s="6">
        <f t="shared" si="985"/>
        <v>2676</v>
      </c>
    </row>
    <row r="3044" spans="1:114" hidden="1" x14ac:dyDescent="0.2">
      <c r="A3044" s="46">
        <v>6837</v>
      </c>
      <c r="B3044" s="46">
        <f t="shared" si="955"/>
        <v>7</v>
      </c>
      <c r="C3044" s="46">
        <f t="shared" si="956"/>
        <v>13</v>
      </c>
      <c r="D3044" s="46">
        <f t="shared" si="957"/>
        <v>3</v>
      </c>
      <c r="E3044" s="85">
        <v>38059</v>
      </c>
      <c r="F3044" s="7" t="s">
        <v>1905</v>
      </c>
      <c r="G3044" s="50" t="s">
        <v>103</v>
      </c>
      <c r="H3044" s="50" t="s">
        <v>307</v>
      </c>
      <c r="I3044" s="50">
        <v>0</v>
      </c>
      <c r="J3044" s="50">
        <v>0</v>
      </c>
      <c r="K3044" s="93" t="s">
        <v>36</v>
      </c>
      <c r="L3044" s="97">
        <v>3150</v>
      </c>
      <c r="N3044" s="50">
        <v>16</v>
      </c>
      <c r="O3044" s="7">
        <f t="shared" si="978"/>
        <v>37</v>
      </c>
      <c r="P3044" s="7">
        <f>COUNTIF($H$3008:$H3044,"=W")</f>
        <v>10</v>
      </c>
      <c r="Q3044" s="7">
        <f>COUNTIF($H$3008:$H3044,"=D")</f>
        <v>12</v>
      </c>
      <c r="R3044" s="7">
        <f>COUNTIF($H$3008:$H3044,"=L")</f>
        <v>15</v>
      </c>
      <c r="S3044" s="7">
        <f t="shared" si="979"/>
        <v>31</v>
      </c>
      <c r="T3044" s="7">
        <f t="shared" si="980"/>
        <v>49</v>
      </c>
      <c r="U3044" s="7">
        <f t="shared" si="981"/>
        <v>42</v>
      </c>
      <c r="AD3044" s="83">
        <v>0</v>
      </c>
      <c r="AE3044" s="83">
        <v>1</v>
      </c>
      <c r="AF3044" s="5">
        <v>0</v>
      </c>
      <c r="AG3044" s="5">
        <v>0</v>
      </c>
      <c r="AH3044" s="83"/>
      <c r="AI3044" s="83"/>
      <c r="AK3044" s="6">
        <f t="shared" si="945"/>
        <v>74692</v>
      </c>
      <c r="AL3044" s="98">
        <f>AK3044/COUNTIF(G$3008:G3044,"H")</f>
        <v>4149.5555555555557</v>
      </c>
      <c r="AM3044" s="98">
        <f t="shared" si="946"/>
        <v>95210</v>
      </c>
      <c r="AN3044" s="98">
        <f>AM3044/COUNTIF(G$3008:G3044,"A")</f>
        <v>5011.0526315789475</v>
      </c>
      <c r="AT3044" s="70">
        <f t="shared" ref="AT3044:AT3107" si="988">U3044</f>
        <v>42</v>
      </c>
      <c r="AU3044" s="2">
        <f t="shared" ref="AU3044:AU3107" si="989">N3044</f>
        <v>16</v>
      </c>
      <c r="AV3044" s="6">
        <f t="shared" si="976"/>
        <v>-42</v>
      </c>
      <c r="BG3044" s="6">
        <f t="shared" si="947"/>
        <v>0</v>
      </c>
      <c r="BH3044" s="6">
        <f t="shared" si="986"/>
        <v>0</v>
      </c>
      <c r="BI3044" s="6">
        <f t="shared" si="948"/>
        <v>1</v>
      </c>
      <c r="BJ3044" s="6">
        <f t="shared" si="987"/>
        <v>1</v>
      </c>
      <c r="BK3044" s="6">
        <f t="shared" si="949"/>
        <v>0</v>
      </c>
      <c r="BL3044" s="6">
        <f t="shared" si="950"/>
        <v>0</v>
      </c>
      <c r="BM3044" s="6">
        <f t="shared" si="951"/>
        <v>1</v>
      </c>
      <c r="BN3044" s="6">
        <f t="shared" si="952"/>
        <v>1</v>
      </c>
      <c r="BO3044" s="6">
        <f t="shared" si="953"/>
        <v>1</v>
      </c>
      <c r="BP3044" s="6">
        <f t="shared" si="954"/>
        <v>11</v>
      </c>
      <c r="BQ3044" s="6">
        <f t="shared" si="958"/>
        <v>0</v>
      </c>
      <c r="BR3044" s="6">
        <f t="shared" si="959"/>
        <v>0</v>
      </c>
      <c r="BS3044" s="6">
        <f t="shared" si="967"/>
        <v>0</v>
      </c>
      <c r="BT3044" s="6">
        <f t="shared" si="968"/>
        <v>0</v>
      </c>
      <c r="CT3044" s="6">
        <f t="shared" si="966"/>
        <v>0</v>
      </c>
      <c r="CX3044" s="6" t="str">
        <f t="shared" si="982"/>
        <v>H</v>
      </c>
      <c r="CY3044" s="87">
        <f t="shared" si="983"/>
        <v>3150</v>
      </c>
      <c r="CZ3044" s="87">
        <f t="shared" si="984"/>
        <v>0</v>
      </c>
      <c r="DA3044" s="6">
        <f t="shared" si="985"/>
        <v>3150</v>
      </c>
    </row>
    <row r="3045" spans="1:114" hidden="1" x14ac:dyDescent="0.2">
      <c r="A3045" s="46">
        <v>6838</v>
      </c>
      <c r="B3045" s="46">
        <f t="shared" si="955"/>
        <v>7</v>
      </c>
      <c r="C3045" s="46">
        <f t="shared" si="956"/>
        <v>27</v>
      </c>
      <c r="D3045" s="46">
        <f t="shared" si="957"/>
        <v>3</v>
      </c>
      <c r="E3045" s="85">
        <v>38073</v>
      </c>
      <c r="F3045" s="7" t="s">
        <v>3129</v>
      </c>
      <c r="G3045" s="50" t="s">
        <v>310</v>
      </c>
      <c r="H3045" s="50" t="s">
        <v>308</v>
      </c>
      <c r="I3045" s="50">
        <v>0</v>
      </c>
      <c r="J3045" s="50">
        <v>3</v>
      </c>
      <c r="K3045" s="93" t="s">
        <v>3410</v>
      </c>
      <c r="L3045" s="97">
        <v>6723</v>
      </c>
      <c r="M3045" s="4" t="s">
        <v>2146</v>
      </c>
      <c r="N3045" s="50">
        <v>21</v>
      </c>
      <c r="O3045" s="7">
        <f t="shared" si="978"/>
        <v>38</v>
      </c>
      <c r="P3045" s="7">
        <f>COUNTIF($H$3008:$H3045,"=W")</f>
        <v>10</v>
      </c>
      <c r="Q3045" s="7">
        <f>COUNTIF($H$3008:$H3045,"=D")</f>
        <v>12</v>
      </c>
      <c r="R3045" s="7">
        <f>COUNTIF($H$3008:$H3045,"=L")</f>
        <v>16</v>
      </c>
      <c r="S3045" s="7">
        <f t="shared" si="979"/>
        <v>31</v>
      </c>
      <c r="T3045" s="7">
        <f t="shared" si="980"/>
        <v>52</v>
      </c>
      <c r="U3045" s="7">
        <f t="shared" si="981"/>
        <v>42</v>
      </c>
      <c r="AD3045" s="83">
        <v>4</v>
      </c>
      <c r="AE3045" s="83">
        <v>3</v>
      </c>
      <c r="AF3045" s="5">
        <v>0</v>
      </c>
      <c r="AG3045" s="5">
        <v>0</v>
      </c>
      <c r="AH3045" s="83" t="s">
        <v>2765</v>
      </c>
      <c r="AI3045" s="83"/>
      <c r="AK3045" s="6">
        <f t="shared" si="945"/>
        <v>74692</v>
      </c>
      <c r="AL3045" s="98">
        <f>AK3045/COUNTIF(G$3008:G3045,"H")</f>
        <v>4149.5555555555557</v>
      </c>
      <c r="AM3045" s="98">
        <f t="shared" si="946"/>
        <v>101933</v>
      </c>
      <c r="AN3045" s="98">
        <f>AM3045/COUNTIF(G$3008:G3045,"A")</f>
        <v>5096.6499999999996</v>
      </c>
      <c r="AT3045" s="70">
        <f t="shared" si="988"/>
        <v>42</v>
      </c>
      <c r="AU3045" s="2">
        <f t="shared" si="989"/>
        <v>21</v>
      </c>
      <c r="AV3045" s="6">
        <f t="shared" si="976"/>
        <v>-42</v>
      </c>
      <c r="BG3045" s="6">
        <f t="shared" si="947"/>
        <v>0</v>
      </c>
      <c r="BH3045" s="6">
        <f t="shared" si="986"/>
        <v>0</v>
      </c>
      <c r="BI3045" s="6">
        <f t="shared" si="948"/>
        <v>0</v>
      </c>
      <c r="BJ3045" s="6">
        <f t="shared" si="987"/>
        <v>0</v>
      </c>
      <c r="BK3045" s="6">
        <f t="shared" si="949"/>
        <v>1</v>
      </c>
      <c r="BL3045" s="6">
        <f t="shared" si="950"/>
        <v>1</v>
      </c>
      <c r="BM3045" s="6">
        <f t="shared" si="951"/>
        <v>0</v>
      </c>
      <c r="BN3045" s="6">
        <f t="shared" si="952"/>
        <v>0</v>
      </c>
      <c r="BO3045" s="6">
        <f t="shared" si="953"/>
        <v>1</v>
      </c>
      <c r="BP3045" s="6">
        <f t="shared" si="954"/>
        <v>12</v>
      </c>
      <c r="BQ3045" s="6">
        <f t="shared" si="958"/>
        <v>0</v>
      </c>
      <c r="BR3045" s="6">
        <f t="shared" si="959"/>
        <v>0</v>
      </c>
      <c r="BS3045" s="6">
        <f t="shared" si="967"/>
        <v>1</v>
      </c>
      <c r="BT3045" s="6">
        <f t="shared" si="968"/>
        <v>1</v>
      </c>
      <c r="CT3045" s="6">
        <f t="shared" si="966"/>
        <v>0</v>
      </c>
      <c r="CX3045" s="6" t="str">
        <f t="shared" si="982"/>
        <v>A</v>
      </c>
      <c r="CY3045" s="87">
        <f t="shared" si="983"/>
        <v>6723</v>
      </c>
      <c r="CZ3045" s="87">
        <f t="shared" si="984"/>
        <v>0</v>
      </c>
      <c r="DA3045" s="6" t="str">
        <f t="shared" si="985"/>
        <v>na</v>
      </c>
    </row>
    <row r="3046" spans="1:114" hidden="1" x14ac:dyDescent="0.2">
      <c r="A3046" s="46">
        <v>6839</v>
      </c>
      <c r="B3046" s="46">
        <f t="shared" si="955"/>
        <v>1</v>
      </c>
      <c r="C3046" s="46">
        <f t="shared" si="956"/>
        <v>4</v>
      </c>
      <c r="D3046" s="46">
        <f t="shared" si="957"/>
        <v>4</v>
      </c>
      <c r="E3046" s="85">
        <v>38081</v>
      </c>
      <c r="F3046" s="94" t="s">
        <v>874</v>
      </c>
      <c r="G3046" s="50" t="s">
        <v>103</v>
      </c>
      <c r="H3046" s="50" t="s">
        <v>308</v>
      </c>
      <c r="I3046" s="50">
        <v>0</v>
      </c>
      <c r="J3046" s="50">
        <v>2</v>
      </c>
      <c r="K3046" s="93" t="s">
        <v>3410</v>
      </c>
      <c r="L3046" s="97">
        <v>3855</v>
      </c>
      <c r="M3046" s="4" t="s">
        <v>413</v>
      </c>
      <c r="N3046" s="50">
        <v>23</v>
      </c>
      <c r="O3046" s="7">
        <f t="shared" si="978"/>
        <v>39</v>
      </c>
      <c r="P3046" s="7">
        <f>COUNTIF($H$3008:$H3046,"=W")</f>
        <v>10</v>
      </c>
      <c r="Q3046" s="7">
        <f>COUNTIF($H$3008:$H3046,"=D")</f>
        <v>12</v>
      </c>
      <c r="R3046" s="7">
        <f>COUNTIF($H$3008:$H3046,"=L")</f>
        <v>17</v>
      </c>
      <c r="S3046" s="7">
        <f t="shared" si="979"/>
        <v>31</v>
      </c>
      <c r="T3046" s="7">
        <f t="shared" si="980"/>
        <v>54</v>
      </c>
      <c r="U3046" s="7">
        <f t="shared" si="981"/>
        <v>42</v>
      </c>
      <c r="V3046" s="7">
        <v>1</v>
      </c>
      <c r="W3046" s="7">
        <v>4</v>
      </c>
      <c r="X3046" s="7">
        <v>4</v>
      </c>
      <c r="Y3046" s="7">
        <v>5</v>
      </c>
      <c r="Z3046" s="7">
        <v>5</v>
      </c>
      <c r="AA3046" s="7">
        <v>2</v>
      </c>
      <c r="AB3046" s="7">
        <v>14</v>
      </c>
      <c r="AC3046" s="7">
        <v>12</v>
      </c>
      <c r="AD3046" s="83">
        <v>1</v>
      </c>
      <c r="AE3046" s="83">
        <v>0</v>
      </c>
      <c r="AF3046" s="5">
        <v>0</v>
      </c>
      <c r="AG3046" s="5">
        <v>0</v>
      </c>
      <c r="AH3046" s="83" t="s">
        <v>1928</v>
      </c>
      <c r="AI3046" s="83"/>
      <c r="AK3046" s="6">
        <f t="shared" si="945"/>
        <v>78547</v>
      </c>
      <c r="AL3046" s="98">
        <f>AK3046/COUNTIF(G$3008:G3046,"H")</f>
        <v>4134.0526315789475</v>
      </c>
      <c r="AM3046" s="98">
        <f t="shared" si="946"/>
        <v>101933</v>
      </c>
      <c r="AN3046" s="98">
        <f>AM3046/COUNTIF(G$3008:G3046,"A")</f>
        <v>5096.6499999999996</v>
      </c>
      <c r="AT3046" s="70">
        <f t="shared" si="988"/>
        <v>42</v>
      </c>
      <c r="AU3046" s="2">
        <f t="shared" si="989"/>
        <v>23</v>
      </c>
      <c r="AV3046" s="6">
        <f t="shared" si="976"/>
        <v>-42</v>
      </c>
      <c r="BG3046" s="6">
        <f t="shared" si="947"/>
        <v>0</v>
      </c>
      <c r="BH3046" s="6">
        <f t="shared" si="986"/>
        <v>0</v>
      </c>
      <c r="BI3046" s="6">
        <f t="shared" si="948"/>
        <v>0</v>
      </c>
      <c r="BJ3046" s="6">
        <f t="shared" si="987"/>
        <v>0</v>
      </c>
      <c r="BK3046" s="6">
        <f t="shared" si="949"/>
        <v>1</v>
      </c>
      <c r="BL3046" s="6">
        <f t="shared" si="950"/>
        <v>2</v>
      </c>
      <c r="BM3046" s="6">
        <f t="shared" si="951"/>
        <v>0</v>
      </c>
      <c r="BN3046" s="6">
        <f t="shared" si="952"/>
        <v>0</v>
      </c>
      <c r="BO3046" s="6">
        <f t="shared" si="953"/>
        <v>1</v>
      </c>
      <c r="BP3046" s="6">
        <f t="shared" si="954"/>
        <v>13</v>
      </c>
      <c r="BQ3046" s="6">
        <f t="shared" si="958"/>
        <v>0</v>
      </c>
      <c r="BR3046" s="6">
        <f t="shared" si="959"/>
        <v>0</v>
      </c>
      <c r="BS3046" s="6">
        <f t="shared" si="967"/>
        <v>1</v>
      </c>
      <c r="BT3046" s="6">
        <f t="shared" si="968"/>
        <v>2</v>
      </c>
      <c r="CT3046" s="6">
        <f t="shared" si="966"/>
        <v>5</v>
      </c>
      <c r="CX3046" s="6" t="str">
        <f t="shared" si="982"/>
        <v>H</v>
      </c>
      <c r="CY3046" s="87">
        <f t="shared" si="983"/>
        <v>3855</v>
      </c>
      <c r="CZ3046" s="87">
        <f t="shared" si="984"/>
        <v>0</v>
      </c>
      <c r="DA3046" s="6">
        <f t="shared" si="985"/>
        <v>3855</v>
      </c>
    </row>
    <row r="3047" spans="1:114" hidden="1" x14ac:dyDescent="0.2">
      <c r="A3047" s="46">
        <v>6840</v>
      </c>
      <c r="B3047" s="46">
        <f t="shared" si="955"/>
        <v>6</v>
      </c>
      <c r="C3047" s="46">
        <f t="shared" si="956"/>
        <v>9</v>
      </c>
      <c r="D3047" s="46">
        <f t="shared" si="957"/>
        <v>4</v>
      </c>
      <c r="E3047" s="85">
        <v>38086</v>
      </c>
      <c r="F3047" s="7" t="s">
        <v>3440</v>
      </c>
      <c r="G3047" s="50" t="s">
        <v>310</v>
      </c>
      <c r="H3047" s="50" t="s">
        <v>308</v>
      </c>
      <c r="I3047" s="50">
        <v>0</v>
      </c>
      <c r="J3047" s="50">
        <v>2</v>
      </c>
      <c r="K3047" s="93" t="s">
        <v>3298</v>
      </c>
      <c r="L3047" s="97">
        <v>5120</v>
      </c>
      <c r="M3047" s="4" t="s">
        <v>2147</v>
      </c>
      <c r="N3047" s="50">
        <v>23</v>
      </c>
      <c r="O3047" s="7">
        <f t="shared" si="978"/>
        <v>40</v>
      </c>
      <c r="P3047" s="7">
        <f>COUNTIF($H$3008:$H3047,"=W")</f>
        <v>10</v>
      </c>
      <c r="Q3047" s="7">
        <f>COUNTIF($H$3008:$H3047,"=D")</f>
        <v>12</v>
      </c>
      <c r="R3047" s="7">
        <f>COUNTIF($H$3008:$H3047,"=L")</f>
        <v>18</v>
      </c>
      <c r="S3047" s="7">
        <f t="shared" si="979"/>
        <v>31</v>
      </c>
      <c r="T3047" s="7">
        <f t="shared" si="980"/>
        <v>56</v>
      </c>
      <c r="U3047" s="7">
        <f t="shared" si="981"/>
        <v>42</v>
      </c>
      <c r="V3047" s="7">
        <v>0</v>
      </c>
      <c r="W3047" s="7">
        <v>2</v>
      </c>
      <c r="X3047" s="7">
        <v>1</v>
      </c>
      <c r="Y3047" s="7">
        <v>5</v>
      </c>
      <c r="Z3047" s="7">
        <v>3</v>
      </c>
      <c r="AA3047" s="7">
        <v>6</v>
      </c>
      <c r="AB3047" s="7">
        <v>21</v>
      </c>
      <c r="AC3047" s="7">
        <v>15</v>
      </c>
      <c r="AD3047" s="83">
        <v>3</v>
      </c>
      <c r="AE3047" s="83">
        <v>1</v>
      </c>
      <c r="AF3047" s="5">
        <v>0</v>
      </c>
      <c r="AG3047" s="5">
        <v>0</v>
      </c>
      <c r="AH3047" s="83" t="s">
        <v>2766</v>
      </c>
      <c r="AI3047" s="83"/>
      <c r="AK3047" s="6">
        <f t="shared" si="945"/>
        <v>78547</v>
      </c>
      <c r="AL3047" s="98">
        <f>AK3047/COUNTIF(G$3008:G3047,"H")</f>
        <v>4134.0526315789475</v>
      </c>
      <c r="AM3047" s="98">
        <f t="shared" si="946"/>
        <v>107053</v>
      </c>
      <c r="AN3047" s="98">
        <f>AM3047/COUNTIF(G$3008:G3047,"A")</f>
        <v>5097.7619047619046</v>
      </c>
      <c r="AT3047" s="70">
        <f t="shared" si="988"/>
        <v>42</v>
      </c>
      <c r="AU3047" s="2">
        <f t="shared" si="989"/>
        <v>23</v>
      </c>
      <c r="AV3047" s="6">
        <f t="shared" si="976"/>
        <v>-42</v>
      </c>
      <c r="BG3047" s="6">
        <f t="shared" si="947"/>
        <v>0</v>
      </c>
      <c r="BH3047" s="6">
        <f t="shared" si="986"/>
        <v>0</v>
      </c>
      <c r="BI3047" s="6">
        <f t="shared" si="948"/>
        <v>0</v>
      </c>
      <c r="BJ3047" s="6">
        <f t="shared" si="987"/>
        <v>0</v>
      </c>
      <c r="BK3047" s="6">
        <f t="shared" si="949"/>
        <v>1</v>
      </c>
      <c r="BL3047" s="6">
        <f t="shared" si="950"/>
        <v>3</v>
      </c>
      <c r="BM3047" s="6">
        <f t="shared" si="951"/>
        <v>0</v>
      </c>
      <c r="BN3047" s="6">
        <f t="shared" si="952"/>
        <v>0</v>
      </c>
      <c r="BO3047" s="6">
        <f t="shared" si="953"/>
        <v>1</v>
      </c>
      <c r="BP3047" s="6">
        <f t="shared" si="954"/>
        <v>14</v>
      </c>
      <c r="BQ3047" s="6">
        <f t="shared" si="958"/>
        <v>0</v>
      </c>
      <c r="BR3047" s="6">
        <f t="shared" si="959"/>
        <v>0</v>
      </c>
      <c r="BS3047" s="6">
        <f t="shared" si="967"/>
        <v>1</v>
      </c>
      <c r="BT3047" s="6">
        <f t="shared" si="968"/>
        <v>3</v>
      </c>
      <c r="CT3047" s="6">
        <f t="shared" si="966"/>
        <v>1</v>
      </c>
      <c r="CX3047" s="6" t="str">
        <f t="shared" si="982"/>
        <v>A</v>
      </c>
      <c r="CY3047" s="87">
        <f t="shared" si="983"/>
        <v>5120</v>
      </c>
      <c r="CZ3047" s="87">
        <f t="shared" si="984"/>
        <v>0</v>
      </c>
      <c r="DA3047" s="6" t="str">
        <f t="shared" si="985"/>
        <v>na</v>
      </c>
    </row>
    <row r="3048" spans="1:114" hidden="1" x14ac:dyDescent="0.2">
      <c r="A3048" s="46">
        <v>6841</v>
      </c>
      <c r="B3048" s="46">
        <f t="shared" si="955"/>
        <v>3</v>
      </c>
      <c r="C3048" s="46">
        <f t="shared" si="956"/>
        <v>13</v>
      </c>
      <c r="D3048" s="46">
        <f t="shared" si="957"/>
        <v>4</v>
      </c>
      <c r="E3048" s="85">
        <v>38090</v>
      </c>
      <c r="F3048" s="7" t="s">
        <v>2255</v>
      </c>
      <c r="G3048" s="50" t="s">
        <v>103</v>
      </c>
      <c r="H3048" s="50" t="s">
        <v>307</v>
      </c>
      <c r="I3048" s="50">
        <v>1</v>
      </c>
      <c r="J3048" s="50">
        <v>1</v>
      </c>
      <c r="K3048" s="93" t="s">
        <v>3337</v>
      </c>
      <c r="L3048" s="97">
        <v>3111</v>
      </c>
      <c r="M3048" s="4" t="s">
        <v>4296</v>
      </c>
      <c r="N3048" s="50">
        <v>23</v>
      </c>
      <c r="O3048" s="7">
        <f t="shared" si="978"/>
        <v>41</v>
      </c>
      <c r="P3048" s="7">
        <f>COUNTIF($H$3008:$H3048,"=W")</f>
        <v>10</v>
      </c>
      <c r="Q3048" s="7">
        <f>COUNTIF($H$3008:$H3048,"=D")</f>
        <v>13</v>
      </c>
      <c r="R3048" s="7">
        <f>COUNTIF($H$3008:$H3048,"=L")</f>
        <v>18</v>
      </c>
      <c r="S3048" s="7">
        <f t="shared" si="979"/>
        <v>32</v>
      </c>
      <c r="T3048" s="7">
        <f t="shared" si="980"/>
        <v>57</v>
      </c>
      <c r="U3048" s="7">
        <f t="shared" si="981"/>
        <v>43</v>
      </c>
      <c r="V3048" s="7">
        <v>8</v>
      </c>
      <c r="W3048" s="7">
        <v>5</v>
      </c>
      <c r="X3048" s="7">
        <v>1</v>
      </c>
      <c r="Y3048" s="7">
        <v>2</v>
      </c>
      <c r="Z3048" s="7">
        <v>2</v>
      </c>
      <c r="AA3048" s="7">
        <v>5</v>
      </c>
      <c r="AB3048" s="7">
        <v>11</v>
      </c>
      <c r="AC3048" s="7">
        <v>10</v>
      </c>
      <c r="AD3048" s="83">
        <v>0</v>
      </c>
      <c r="AE3048" s="83">
        <v>1</v>
      </c>
      <c r="AF3048" s="5">
        <v>0</v>
      </c>
      <c r="AG3048" s="5">
        <v>0</v>
      </c>
      <c r="AH3048" s="83"/>
      <c r="AI3048" s="83"/>
      <c r="AK3048" s="6">
        <f t="shared" si="945"/>
        <v>81658</v>
      </c>
      <c r="AL3048" s="98">
        <f>AK3048/COUNTIF(G$3008:G3048,"H")</f>
        <v>4082.9</v>
      </c>
      <c r="AM3048" s="98">
        <f t="shared" si="946"/>
        <v>107053</v>
      </c>
      <c r="AN3048" s="98">
        <f>AM3048/COUNTIF(G$3008:G3048,"A")</f>
        <v>5097.7619047619046</v>
      </c>
      <c r="AT3048" s="70">
        <f t="shared" si="988"/>
        <v>43</v>
      </c>
      <c r="AU3048" s="2">
        <f t="shared" si="989"/>
        <v>23</v>
      </c>
      <c r="AV3048" s="6">
        <f t="shared" si="976"/>
        <v>-43</v>
      </c>
      <c r="BG3048" s="6">
        <f t="shared" si="947"/>
        <v>0</v>
      </c>
      <c r="BH3048" s="6">
        <f t="shared" si="986"/>
        <v>0</v>
      </c>
      <c r="BI3048" s="6">
        <f t="shared" si="948"/>
        <v>1</v>
      </c>
      <c r="BJ3048" s="6">
        <f t="shared" si="987"/>
        <v>1</v>
      </c>
      <c r="BK3048" s="6">
        <f t="shared" si="949"/>
        <v>0</v>
      </c>
      <c r="BL3048" s="6">
        <f t="shared" si="950"/>
        <v>0</v>
      </c>
      <c r="BM3048" s="6">
        <f t="shared" si="951"/>
        <v>1</v>
      </c>
      <c r="BN3048" s="6">
        <f t="shared" si="952"/>
        <v>1</v>
      </c>
      <c r="BO3048" s="6">
        <f t="shared" si="953"/>
        <v>1</v>
      </c>
      <c r="BP3048" s="6">
        <f t="shared" si="954"/>
        <v>15</v>
      </c>
      <c r="BQ3048" s="6">
        <f t="shared" si="958"/>
        <v>1</v>
      </c>
      <c r="BR3048" s="6">
        <f t="shared" si="959"/>
        <v>1</v>
      </c>
      <c r="BS3048" s="6">
        <f t="shared" si="967"/>
        <v>1</v>
      </c>
      <c r="BT3048" s="6">
        <f t="shared" si="968"/>
        <v>4</v>
      </c>
      <c r="CT3048" s="6">
        <f t="shared" si="966"/>
        <v>9</v>
      </c>
      <c r="CX3048" s="6" t="str">
        <f t="shared" si="982"/>
        <v>H</v>
      </c>
      <c r="CY3048" s="87">
        <f t="shared" si="983"/>
        <v>3111</v>
      </c>
      <c r="CZ3048" s="87">
        <f t="shared" si="984"/>
        <v>0</v>
      </c>
      <c r="DA3048" s="6">
        <f t="shared" si="985"/>
        <v>3111</v>
      </c>
    </row>
    <row r="3049" spans="1:114" hidden="1" x14ac:dyDescent="0.2">
      <c r="A3049" s="46">
        <v>6842</v>
      </c>
      <c r="B3049" s="46">
        <f t="shared" si="955"/>
        <v>7</v>
      </c>
      <c r="C3049" s="46">
        <f t="shared" si="956"/>
        <v>17</v>
      </c>
      <c r="D3049" s="46">
        <f t="shared" si="957"/>
        <v>4</v>
      </c>
      <c r="E3049" s="85">
        <v>38094</v>
      </c>
      <c r="F3049" s="7" t="s">
        <v>3514</v>
      </c>
      <c r="G3049" s="50" t="s">
        <v>103</v>
      </c>
      <c r="H3049" s="50" t="s">
        <v>308</v>
      </c>
      <c r="I3049" s="50">
        <v>0</v>
      </c>
      <c r="J3049" s="50">
        <v>2</v>
      </c>
      <c r="K3049" s="93" t="s">
        <v>36</v>
      </c>
      <c r="L3049" s="97">
        <v>3221</v>
      </c>
      <c r="M3049" s="4" t="s">
        <v>2148</v>
      </c>
      <c r="N3049" s="50">
        <v>23</v>
      </c>
      <c r="O3049" s="7">
        <f t="shared" si="978"/>
        <v>42</v>
      </c>
      <c r="P3049" s="7">
        <f>COUNTIF($H$3008:$H3049,"=W")</f>
        <v>10</v>
      </c>
      <c r="Q3049" s="7">
        <f>COUNTIF($H$3008:$H3049,"=D")</f>
        <v>13</v>
      </c>
      <c r="R3049" s="7">
        <f>COUNTIF($H$3008:$H3049,"=L")</f>
        <v>19</v>
      </c>
      <c r="S3049" s="7">
        <f t="shared" si="979"/>
        <v>32</v>
      </c>
      <c r="T3049" s="7">
        <f t="shared" si="980"/>
        <v>59</v>
      </c>
      <c r="U3049" s="7">
        <f t="shared" si="981"/>
        <v>43</v>
      </c>
      <c r="AD3049" s="83">
        <v>0</v>
      </c>
      <c r="AE3049" s="83">
        <v>2</v>
      </c>
      <c r="AF3049" s="5">
        <v>1</v>
      </c>
      <c r="AG3049" s="5">
        <v>0</v>
      </c>
      <c r="AH3049" s="5" t="s">
        <v>2767</v>
      </c>
      <c r="AI3049" s="83"/>
      <c r="AK3049" s="6">
        <f t="shared" si="945"/>
        <v>84879</v>
      </c>
      <c r="AL3049" s="98">
        <f>AK3049/COUNTIF(G$3008:G3049,"H")</f>
        <v>4041.8571428571427</v>
      </c>
      <c r="AM3049" s="98">
        <f t="shared" si="946"/>
        <v>107053</v>
      </c>
      <c r="AN3049" s="98">
        <f>AM3049/COUNTIF(G$3008:G3049,"A")</f>
        <v>5097.7619047619046</v>
      </c>
      <c r="AT3049" s="70">
        <f t="shared" si="988"/>
        <v>43</v>
      </c>
      <c r="AU3049" s="2">
        <f t="shared" si="989"/>
        <v>23</v>
      </c>
      <c r="AV3049" s="6">
        <f t="shared" si="976"/>
        <v>-43</v>
      </c>
      <c r="BG3049" s="6">
        <f t="shared" si="947"/>
        <v>0</v>
      </c>
      <c r="BH3049" s="6">
        <f t="shared" si="986"/>
        <v>0</v>
      </c>
      <c r="BI3049" s="6">
        <f t="shared" si="948"/>
        <v>0</v>
      </c>
      <c r="BJ3049" s="6">
        <f t="shared" si="987"/>
        <v>0</v>
      </c>
      <c r="BK3049" s="6">
        <f t="shared" si="949"/>
        <v>1</v>
      </c>
      <c r="BL3049" s="6">
        <f t="shared" si="950"/>
        <v>1</v>
      </c>
      <c r="BM3049" s="6">
        <f t="shared" si="951"/>
        <v>0</v>
      </c>
      <c r="BN3049" s="6">
        <f t="shared" si="952"/>
        <v>0</v>
      </c>
      <c r="BO3049" s="6">
        <f t="shared" si="953"/>
        <v>1</v>
      </c>
      <c r="BP3049" s="6">
        <f t="shared" si="954"/>
        <v>16</v>
      </c>
      <c r="BQ3049" s="6">
        <f t="shared" si="958"/>
        <v>0</v>
      </c>
      <c r="BR3049" s="6">
        <f t="shared" si="959"/>
        <v>0</v>
      </c>
      <c r="BS3049" s="6">
        <f t="shared" si="967"/>
        <v>1</v>
      </c>
      <c r="BT3049" s="6">
        <f t="shared" si="968"/>
        <v>5</v>
      </c>
      <c r="CT3049" s="6">
        <f t="shared" si="966"/>
        <v>0</v>
      </c>
      <c r="CX3049" s="6" t="str">
        <f t="shared" si="982"/>
        <v>H</v>
      </c>
      <c r="CY3049" s="87">
        <f t="shared" si="983"/>
        <v>3221</v>
      </c>
      <c r="CZ3049" s="87">
        <f t="shared" si="984"/>
        <v>0</v>
      </c>
      <c r="DA3049" s="6">
        <f t="shared" si="985"/>
        <v>3221</v>
      </c>
    </row>
    <row r="3050" spans="1:114" hidden="1" x14ac:dyDescent="0.2">
      <c r="A3050" s="46">
        <v>6843</v>
      </c>
      <c r="B3050" s="46">
        <f t="shared" si="955"/>
        <v>3</v>
      </c>
      <c r="C3050" s="46">
        <f t="shared" si="956"/>
        <v>20</v>
      </c>
      <c r="D3050" s="46">
        <f t="shared" si="957"/>
        <v>4</v>
      </c>
      <c r="E3050" s="85">
        <v>38097</v>
      </c>
      <c r="F3050" s="7" t="s">
        <v>2835</v>
      </c>
      <c r="G3050" s="50" t="s">
        <v>103</v>
      </c>
      <c r="H3050" s="50" t="s">
        <v>308</v>
      </c>
      <c r="I3050" s="50">
        <v>1</v>
      </c>
      <c r="J3050" s="50">
        <v>2</v>
      </c>
      <c r="K3050" s="93" t="s">
        <v>1296</v>
      </c>
      <c r="L3050" s="97">
        <v>2802</v>
      </c>
      <c r="M3050" s="57" t="s">
        <v>4297</v>
      </c>
      <c r="N3050" s="50">
        <v>23</v>
      </c>
      <c r="O3050" s="7">
        <f t="shared" si="978"/>
        <v>43</v>
      </c>
      <c r="P3050" s="7">
        <f>COUNTIF($H$3008:$H3050,"=W")</f>
        <v>10</v>
      </c>
      <c r="Q3050" s="7">
        <f>COUNTIF($H$3008:$H3050,"=D")</f>
        <v>13</v>
      </c>
      <c r="R3050" s="7">
        <f>COUNTIF($H$3008:$H3050,"=L")</f>
        <v>20</v>
      </c>
      <c r="S3050" s="7">
        <f t="shared" si="979"/>
        <v>33</v>
      </c>
      <c r="T3050" s="7">
        <f t="shared" si="980"/>
        <v>61</v>
      </c>
      <c r="U3050" s="7">
        <f t="shared" si="981"/>
        <v>43</v>
      </c>
      <c r="V3050" s="7">
        <v>2</v>
      </c>
      <c r="W3050" s="7">
        <v>3</v>
      </c>
      <c r="X3050" s="7">
        <v>2</v>
      </c>
      <c r="Y3050" s="7">
        <v>3</v>
      </c>
      <c r="Z3050" s="7">
        <v>2</v>
      </c>
      <c r="AA3050" s="7">
        <v>6</v>
      </c>
      <c r="AB3050" s="7">
        <v>21</v>
      </c>
      <c r="AC3050" s="7">
        <v>11</v>
      </c>
      <c r="AD3050" s="83">
        <v>2</v>
      </c>
      <c r="AE3050" s="83">
        <v>2</v>
      </c>
      <c r="AF3050" s="5">
        <v>0</v>
      </c>
      <c r="AG3050" s="5">
        <v>0</v>
      </c>
      <c r="AH3050" s="83" t="s">
        <v>3166</v>
      </c>
      <c r="AI3050" s="83"/>
      <c r="AK3050" s="6">
        <f t="shared" si="945"/>
        <v>87681</v>
      </c>
      <c r="AL3050" s="98">
        <f>AK3050/COUNTIF(G$3008:G3050,"H")</f>
        <v>3985.5</v>
      </c>
      <c r="AM3050" s="98">
        <f t="shared" si="946"/>
        <v>107053</v>
      </c>
      <c r="AN3050" s="98">
        <f>AM3050/COUNTIF(G$3008:G3050,"A")</f>
        <v>5097.7619047619046</v>
      </c>
      <c r="AT3050" s="70">
        <f t="shared" si="988"/>
        <v>43</v>
      </c>
      <c r="AU3050" s="2">
        <f t="shared" si="989"/>
        <v>23</v>
      </c>
      <c r="AV3050" s="6">
        <f t="shared" si="976"/>
        <v>-43</v>
      </c>
      <c r="BG3050" s="6">
        <f t="shared" si="947"/>
        <v>0</v>
      </c>
      <c r="BH3050" s="6">
        <f t="shared" si="986"/>
        <v>0</v>
      </c>
      <c r="BI3050" s="6">
        <f t="shared" si="948"/>
        <v>0</v>
      </c>
      <c r="BJ3050" s="6">
        <f t="shared" si="987"/>
        <v>0</v>
      </c>
      <c r="BK3050" s="6">
        <f t="shared" si="949"/>
        <v>1</v>
      </c>
      <c r="BL3050" s="6">
        <f t="shared" si="950"/>
        <v>2</v>
      </c>
      <c r="BM3050" s="6">
        <f t="shared" si="951"/>
        <v>0</v>
      </c>
      <c r="BN3050" s="6">
        <f t="shared" si="952"/>
        <v>0</v>
      </c>
      <c r="BO3050" s="6">
        <f t="shared" si="953"/>
        <v>1</v>
      </c>
      <c r="BP3050" s="6">
        <f t="shared" si="954"/>
        <v>17</v>
      </c>
      <c r="BQ3050" s="6">
        <f t="shared" si="958"/>
        <v>1</v>
      </c>
      <c r="BR3050" s="6">
        <f t="shared" si="959"/>
        <v>1</v>
      </c>
      <c r="BS3050" s="6">
        <f t="shared" si="967"/>
        <v>1</v>
      </c>
      <c r="BT3050" s="6">
        <f t="shared" si="968"/>
        <v>6</v>
      </c>
      <c r="CT3050" s="6">
        <f t="shared" si="966"/>
        <v>4</v>
      </c>
      <c r="CX3050" s="6" t="str">
        <f t="shared" si="982"/>
        <v>H</v>
      </c>
      <c r="CY3050" s="87">
        <f t="shared" si="983"/>
        <v>2802</v>
      </c>
      <c r="CZ3050" s="87">
        <f t="shared" si="984"/>
        <v>0</v>
      </c>
      <c r="DA3050" s="6">
        <f t="shared" si="985"/>
        <v>2802</v>
      </c>
    </row>
    <row r="3051" spans="1:114" hidden="1" x14ac:dyDescent="0.2">
      <c r="A3051" s="46">
        <v>6844</v>
      </c>
      <c r="B3051" s="46">
        <f t="shared" si="955"/>
        <v>7</v>
      </c>
      <c r="C3051" s="46">
        <f t="shared" si="956"/>
        <v>24</v>
      </c>
      <c r="D3051" s="46">
        <f t="shared" si="957"/>
        <v>4</v>
      </c>
      <c r="E3051" s="85">
        <v>38101</v>
      </c>
      <c r="F3051" s="7" t="s">
        <v>1632</v>
      </c>
      <c r="G3051" s="50" t="s">
        <v>310</v>
      </c>
      <c r="H3051" s="50" t="s">
        <v>308</v>
      </c>
      <c r="I3051" s="50">
        <v>1</v>
      </c>
      <c r="J3051" s="50">
        <v>3</v>
      </c>
      <c r="K3051" s="93" t="s">
        <v>3410</v>
      </c>
      <c r="L3051" s="97">
        <v>7843</v>
      </c>
      <c r="M3051" s="4" t="s">
        <v>4298</v>
      </c>
      <c r="N3051" s="50">
        <v>24</v>
      </c>
      <c r="O3051" s="7">
        <f t="shared" si="978"/>
        <v>44</v>
      </c>
      <c r="P3051" s="7">
        <f>COUNTIF($H$3008:$H3051,"=W")</f>
        <v>10</v>
      </c>
      <c r="Q3051" s="7">
        <f>COUNTIF($H$3008:$H3051,"=D")</f>
        <v>13</v>
      </c>
      <c r="R3051" s="7">
        <f>COUNTIF($H$3008:$H3051,"=L")</f>
        <v>21</v>
      </c>
      <c r="S3051" s="7">
        <f t="shared" si="979"/>
        <v>34</v>
      </c>
      <c r="T3051" s="7">
        <f t="shared" si="980"/>
        <v>64</v>
      </c>
      <c r="U3051" s="7">
        <f t="shared" si="981"/>
        <v>43</v>
      </c>
      <c r="AD3051" s="83">
        <v>0</v>
      </c>
      <c r="AE3051" s="83">
        <v>0</v>
      </c>
      <c r="AF3051" s="5">
        <v>0</v>
      </c>
      <c r="AG3051" s="5">
        <v>0</v>
      </c>
      <c r="AH3051" s="83"/>
      <c r="AI3051" s="83"/>
      <c r="AK3051" s="6">
        <f t="shared" si="945"/>
        <v>87681</v>
      </c>
      <c r="AL3051" s="98">
        <f>AK3051/COUNTIF(G$3008:G3051,"H")</f>
        <v>3985.5</v>
      </c>
      <c r="AM3051" s="98">
        <f t="shared" si="946"/>
        <v>114896</v>
      </c>
      <c r="AN3051" s="98">
        <f>AM3051/COUNTIF(G$3008:G3051,"A")</f>
        <v>5222.545454545455</v>
      </c>
      <c r="AT3051" s="70">
        <f t="shared" si="988"/>
        <v>43</v>
      </c>
      <c r="AU3051" s="2">
        <f t="shared" si="989"/>
        <v>24</v>
      </c>
      <c r="AV3051" s="6">
        <f t="shared" ref="AV3051:AV3058" si="990">AR3051-AT3051</f>
        <v>-43</v>
      </c>
      <c r="BG3051" s="6">
        <f t="shared" si="947"/>
        <v>0</v>
      </c>
      <c r="BH3051" s="6">
        <f t="shared" si="986"/>
        <v>0</v>
      </c>
      <c r="BI3051" s="6">
        <f t="shared" si="948"/>
        <v>0</v>
      </c>
      <c r="BJ3051" s="6">
        <f t="shared" si="987"/>
        <v>0</v>
      </c>
      <c r="BK3051" s="6">
        <f t="shared" si="949"/>
        <v>1</v>
      </c>
      <c r="BL3051" s="6">
        <f t="shared" si="950"/>
        <v>3</v>
      </c>
      <c r="BM3051" s="6">
        <f t="shared" si="951"/>
        <v>0</v>
      </c>
      <c r="BN3051" s="6">
        <f t="shared" si="952"/>
        <v>0</v>
      </c>
      <c r="BO3051" s="6">
        <f t="shared" si="953"/>
        <v>1</v>
      </c>
      <c r="BP3051" s="6">
        <f t="shared" si="954"/>
        <v>18</v>
      </c>
      <c r="BQ3051" s="6">
        <f t="shared" si="958"/>
        <v>1</v>
      </c>
      <c r="BR3051" s="6">
        <f t="shared" si="959"/>
        <v>2</v>
      </c>
      <c r="BS3051" s="6">
        <f t="shared" si="967"/>
        <v>1</v>
      </c>
      <c r="BT3051" s="6">
        <f t="shared" si="968"/>
        <v>7</v>
      </c>
      <c r="CT3051" s="6">
        <f t="shared" si="966"/>
        <v>0</v>
      </c>
      <c r="CX3051" s="6" t="str">
        <f t="shared" si="982"/>
        <v>A</v>
      </c>
      <c r="CY3051" s="87">
        <f t="shared" si="983"/>
        <v>7843</v>
      </c>
      <c r="CZ3051" s="87">
        <f t="shared" si="984"/>
        <v>0</v>
      </c>
      <c r="DA3051" s="6" t="str">
        <f t="shared" si="985"/>
        <v>na</v>
      </c>
    </row>
    <row r="3052" spans="1:114" hidden="1" x14ac:dyDescent="0.2">
      <c r="A3052" s="46">
        <v>6845</v>
      </c>
      <c r="B3052" s="46">
        <f t="shared" si="955"/>
        <v>7</v>
      </c>
      <c r="C3052" s="46">
        <f t="shared" si="956"/>
        <v>1</v>
      </c>
      <c r="D3052" s="46">
        <f t="shared" si="957"/>
        <v>5</v>
      </c>
      <c r="E3052" s="85">
        <v>38108</v>
      </c>
      <c r="F3052" s="7" t="s">
        <v>1501</v>
      </c>
      <c r="G3052" s="50" t="s">
        <v>103</v>
      </c>
      <c r="H3052" s="50" t="s">
        <v>308</v>
      </c>
      <c r="I3052" s="50">
        <v>1</v>
      </c>
      <c r="J3052" s="50">
        <v>2</v>
      </c>
      <c r="K3052" s="93" t="s">
        <v>1313</v>
      </c>
      <c r="L3052" s="97">
        <v>3462</v>
      </c>
      <c r="M3052" s="57" t="s">
        <v>4299</v>
      </c>
      <c r="N3052" s="50">
        <v>24</v>
      </c>
      <c r="O3052" s="7">
        <f t="shared" si="978"/>
        <v>45</v>
      </c>
      <c r="P3052" s="7">
        <f>COUNTIF($H$3008:$H3052,"=W")</f>
        <v>10</v>
      </c>
      <c r="Q3052" s="7">
        <f>COUNTIF($H$3008:$H3052,"=D")</f>
        <v>13</v>
      </c>
      <c r="R3052" s="7">
        <f>COUNTIF($H$3008:$H3052,"=L")</f>
        <v>22</v>
      </c>
      <c r="S3052" s="7">
        <f t="shared" si="979"/>
        <v>35</v>
      </c>
      <c r="T3052" s="7">
        <f t="shared" si="980"/>
        <v>66</v>
      </c>
      <c r="U3052" s="7">
        <f t="shared" si="981"/>
        <v>43</v>
      </c>
      <c r="AD3052" s="83">
        <v>1</v>
      </c>
      <c r="AE3052" s="83">
        <v>4</v>
      </c>
      <c r="AF3052" s="5">
        <v>0</v>
      </c>
      <c r="AG3052" s="5">
        <v>0</v>
      </c>
      <c r="AH3052" s="83" t="s">
        <v>2755</v>
      </c>
      <c r="AI3052" s="83"/>
      <c r="AK3052" s="6">
        <f t="shared" si="945"/>
        <v>91143</v>
      </c>
      <c r="AL3052" s="98">
        <f>AK3052/COUNTIF(G$3008:G3052,"H")</f>
        <v>3962.7391304347825</v>
      </c>
      <c r="AM3052" s="98">
        <f t="shared" si="946"/>
        <v>114896</v>
      </c>
      <c r="AN3052" s="98">
        <f>AM3052/COUNTIF(G$3008:G3052,"A")</f>
        <v>5222.545454545455</v>
      </c>
      <c r="AT3052" s="70">
        <f t="shared" si="988"/>
        <v>43</v>
      </c>
      <c r="AU3052" s="2">
        <f t="shared" si="989"/>
        <v>24</v>
      </c>
      <c r="AV3052" s="6">
        <f t="shared" si="990"/>
        <v>-43</v>
      </c>
      <c r="BG3052" s="6">
        <f t="shared" si="947"/>
        <v>0</v>
      </c>
      <c r="BH3052" s="6">
        <f t="shared" si="986"/>
        <v>0</v>
      </c>
      <c r="BI3052" s="6">
        <f t="shared" si="948"/>
        <v>0</v>
      </c>
      <c r="BJ3052" s="6">
        <f t="shared" si="987"/>
        <v>0</v>
      </c>
      <c r="BK3052" s="6">
        <f t="shared" si="949"/>
        <v>1</v>
      </c>
      <c r="BL3052" s="6">
        <f t="shared" si="950"/>
        <v>4</v>
      </c>
      <c r="BM3052" s="6">
        <f t="shared" si="951"/>
        <v>0</v>
      </c>
      <c r="BN3052" s="6">
        <f t="shared" si="952"/>
        <v>0</v>
      </c>
      <c r="BO3052" s="6">
        <f t="shared" si="953"/>
        <v>1</v>
      </c>
      <c r="BP3052" s="6">
        <f t="shared" si="954"/>
        <v>19</v>
      </c>
      <c r="BQ3052" s="6">
        <f t="shared" si="958"/>
        <v>1</v>
      </c>
      <c r="BR3052" s="6">
        <f t="shared" si="959"/>
        <v>3</v>
      </c>
      <c r="BS3052" s="6">
        <f t="shared" si="967"/>
        <v>1</v>
      </c>
      <c r="BT3052" s="6">
        <f t="shared" si="968"/>
        <v>8</v>
      </c>
      <c r="CT3052" s="6">
        <f t="shared" si="966"/>
        <v>0</v>
      </c>
      <c r="CX3052" s="6" t="str">
        <f t="shared" si="982"/>
        <v>H</v>
      </c>
      <c r="CY3052" s="87">
        <f t="shared" si="983"/>
        <v>3462</v>
      </c>
      <c r="CZ3052" s="87">
        <f t="shared" si="984"/>
        <v>0</v>
      </c>
      <c r="DA3052" s="6">
        <f t="shared" si="985"/>
        <v>3462</v>
      </c>
    </row>
    <row r="3053" spans="1:114" hidden="1" x14ac:dyDescent="0.2">
      <c r="A3053" s="46">
        <v>6846</v>
      </c>
      <c r="B3053" s="46">
        <f t="shared" si="955"/>
        <v>7</v>
      </c>
      <c r="C3053" s="46">
        <f t="shared" si="956"/>
        <v>8</v>
      </c>
      <c r="D3053" s="46">
        <f t="shared" si="957"/>
        <v>5</v>
      </c>
      <c r="E3053" s="85">
        <v>38115</v>
      </c>
      <c r="F3053" s="7" t="s">
        <v>773</v>
      </c>
      <c r="G3053" s="50" t="s">
        <v>310</v>
      </c>
      <c r="H3053" s="50" t="s">
        <v>307</v>
      </c>
      <c r="I3053" s="50">
        <v>0</v>
      </c>
      <c r="J3053" s="50">
        <v>0</v>
      </c>
      <c r="K3053" s="93" t="s">
        <v>36</v>
      </c>
      <c r="L3053" s="97">
        <v>6806</v>
      </c>
      <c r="N3053" s="50">
        <v>24</v>
      </c>
      <c r="O3053" s="7">
        <f t="shared" si="978"/>
        <v>46</v>
      </c>
      <c r="P3053" s="7">
        <f>COUNTIF($H$3008:$H3053,"=W")</f>
        <v>10</v>
      </c>
      <c r="Q3053" s="7">
        <f>COUNTIF($H$3008:$H3053,"=D")</f>
        <v>14</v>
      </c>
      <c r="R3053" s="7">
        <f>COUNTIF($H$3008:$H3053,"=L")</f>
        <v>22</v>
      </c>
      <c r="S3053" s="7">
        <f t="shared" si="979"/>
        <v>35</v>
      </c>
      <c r="T3053" s="7">
        <f t="shared" si="980"/>
        <v>66</v>
      </c>
      <c r="U3053" s="7">
        <f t="shared" si="981"/>
        <v>44</v>
      </c>
      <c r="AF3053" s="5">
        <v>0</v>
      </c>
      <c r="AG3053" s="5">
        <v>0</v>
      </c>
      <c r="AH3053" s="83"/>
      <c r="AI3053" s="83"/>
      <c r="AK3053" s="6">
        <f t="shared" si="945"/>
        <v>91143</v>
      </c>
      <c r="AL3053" s="98">
        <f>AK3053/COUNTIF(G$3008:G3053,"H")</f>
        <v>3962.7391304347825</v>
      </c>
      <c r="AM3053" s="98">
        <f t="shared" si="946"/>
        <v>121702</v>
      </c>
      <c r="AN3053" s="98">
        <f>AM3053/COUNTIF(G$3008:G3053,"A")</f>
        <v>5291.391304347826</v>
      </c>
      <c r="AT3053" s="70">
        <f t="shared" si="988"/>
        <v>44</v>
      </c>
      <c r="AU3053" s="2">
        <f t="shared" si="989"/>
        <v>24</v>
      </c>
      <c r="AV3053" s="6">
        <f t="shared" si="990"/>
        <v>-44</v>
      </c>
      <c r="BG3053" s="6">
        <f t="shared" si="947"/>
        <v>0</v>
      </c>
      <c r="BH3053" s="6">
        <f t="shared" si="986"/>
        <v>0</v>
      </c>
      <c r="BI3053" s="6">
        <f t="shared" si="948"/>
        <v>1</v>
      </c>
      <c r="BJ3053" s="6">
        <f t="shared" si="987"/>
        <v>1</v>
      </c>
      <c r="BK3053" s="6">
        <f t="shared" si="949"/>
        <v>0</v>
      </c>
      <c r="BL3053" s="6">
        <f t="shared" si="950"/>
        <v>0</v>
      </c>
      <c r="BM3053" s="6">
        <f t="shared" si="951"/>
        <v>1</v>
      </c>
      <c r="BN3053" s="6">
        <f t="shared" si="952"/>
        <v>1</v>
      </c>
      <c r="BO3053" s="6">
        <f t="shared" si="953"/>
        <v>1</v>
      </c>
      <c r="BP3053" s="6">
        <f t="shared" si="954"/>
        <v>20</v>
      </c>
      <c r="BQ3053" s="6">
        <f t="shared" si="958"/>
        <v>0</v>
      </c>
      <c r="BR3053" s="6">
        <f t="shared" si="959"/>
        <v>0</v>
      </c>
      <c r="BS3053" s="6">
        <f t="shared" si="967"/>
        <v>0</v>
      </c>
      <c r="BT3053" s="6">
        <f t="shared" si="968"/>
        <v>0</v>
      </c>
      <c r="CT3053" s="6">
        <f t="shared" si="966"/>
        <v>0</v>
      </c>
      <c r="CX3053" s="6" t="str">
        <f t="shared" si="982"/>
        <v>A</v>
      </c>
      <c r="CY3053" s="87">
        <f t="shared" si="983"/>
        <v>6806</v>
      </c>
      <c r="CZ3053" s="87">
        <f t="shared" si="984"/>
        <v>0</v>
      </c>
      <c r="DA3053" s="6" t="str">
        <f t="shared" si="985"/>
        <v>na</v>
      </c>
    </row>
    <row r="3054" spans="1:114" s="17" customFormat="1" ht="16.899999999999999" hidden="1" customHeight="1" x14ac:dyDescent="0.2">
      <c r="A3054" s="47">
        <v>6901</v>
      </c>
      <c r="B3054" s="46">
        <f t="shared" si="955"/>
        <v>7</v>
      </c>
      <c r="C3054" s="46">
        <f t="shared" si="956"/>
        <v>14</v>
      </c>
      <c r="D3054" s="46">
        <f t="shared" si="957"/>
        <v>8</v>
      </c>
      <c r="E3054" s="103">
        <v>38213</v>
      </c>
      <c r="F3054" s="17" t="s">
        <v>735</v>
      </c>
      <c r="G3054" s="47" t="s">
        <v>310</v>
      </c>
      <c r="H3054" s="47" t="s">
        <v>308</v>
      </c>
      <c r="I3054" s="47">
        <v>0</v>
      </c>
      <c r="J3054" s="47">
        <v>2</v>
      </c>
      <c r="K3054" s="47" t="s">
        <v>36</v>
      </c>
      <c r="L3054" s="20">
        <v>3368</v>
      </c>
      <c r="M3054" s="4" t="s">
        <v>2403</v>
      </c>
      <c r="N3054" s="47">
        <v>21</v>
      </c>
      <c r="O3054" s="17">
        <f t="shared" si="978"/>
        <v>1</v>
      </c>
      <c r="P3054" s="17">
        <f>COUNTIF($H$3054:$H3054,"=W")</f>
        <v>0</v>
      </c>
      <c r="Q3054" s="17">
        <f>COUNTIF($H$3054:$H3054,"=D")</f>
        <v>0</v>
      </c>
      <c r="R3054" s="17">
        <f>COUNTIF($H$3054:$H3054,"=L")</f>
        <v>1</v>
      </c>
      <c r="S3054" s="17">
        <f>I3054</f>
        <v>0</v>
      </c>
      <c r="T3054" s="17">
        <f>J3054</f>
        <v>2</v>
      </c>
      <c r="U3054" s="17">
        <f t="shared" si="981"/>
        <v>0</v>
      </c>
      <c r="AD3054" s="83">
        <v>2</v>
      </c>
      <c r="AE3054" s="83">
        <v>2</v>
      </c>
      <c r="AF3054" s="5">
        <v>1</v>
      </c>
      <c r="AG3054" s="5">
        <v>0</v>
      </c>
      <c r="AH3054" s="5" t="s">
        <v>4300</v>
      </c>
      <c r="AJ3054" s="18"/>
      <c r="AK3054" s="18"/>
      <c r="AL3054" s="104"/>
      <c r="AM3054" s="104">
        <f>L3054</f>
        <v>3368</v>
      </c>
      <c r="AN3054" s="104">
        <f>AM3054/COUNTIF(G$3054:G3054,"A")</f>
        <v>3368</v>
      </c>
      <c r="AO3054" s="18"/>
      <c r="AP3054" s="18">
        <v>3</v>
      </c>
      <c r="AQ3054" s="18"/>
      <c r="AR3054" s="18">
        <v>3</v>
      </c>
      <c r="AS3054" s="18"/>
      <c r="AT3054" s="70">
        <f t="shared" si="988"/>
        <v>0</v>
      </c>
      <c r="AU3054" s="18">
        <f t="shared" si="989"/>
        <v>21</v>
      </c>
      <c r="AV3054" s="18">
        <f t="shared" si="990"/>
        <v>3</v>
      </c>
      <c r="AW3054" s="18"/>
      <c r="AX3054" s="18"/>
      <c r="AY3054" s="105"/>
      <c r="AZ3054" s="18"/>
      <c r="BA3054" s="18"/>
      <c r="BB3054" s="18"/>
      <c r="BC3054" s="18"/>
      <c r="BD3054" s="18"/>
      <c r="BE3054" s="18"/>
      <c r="BF3054" s="18"/>
      <c r="BG3054" s="18">
        <f t="shared" si="947"/>
        <v>0</v>
      </c>
      <c r="BH3054" s="18">
        <f t="shared" si="986"/>
        <v>0</v>
      </c>
      <c r="BI3054" s="18">
        <f t="shared" si="948"/>
        <v>0</v>
      </c>
      <c r="BJ3054" s="18">
        <f t="shared" si="987"/>
        <v>0</v>
      </c>
      <c r="BK3054" s="18">
        <f t="shared" si="949"/>
        <v>1</v>
      </c>
      <c r="BL3054" s="18">
        <f t="shared" si="950"/>
        <v>1</v>
      </c>
      <c r="BM3054" s="18">
        <f t="shared" si="951"/>
        <v>0</v>
      </c>
      <c r="BN3054" s="18">
        <f t="shared" si="952"/>
        <v>0</v>
      </c>
      <c r="BO3054" s="18">
        <f t="shared" si="953"/>
        <v>1</v>
      </c>
      <c r="BP3054" s="18">
        <f t="shared" si="954"/>
        <v>21</v>
      </c>
      <c r="BQ3054" s="18">
        <f t="shared" si="958"/>
        <v>0</v>
      </c>
      <c r="BR3054" s="18">
        <f t="shared" si="959"/>
        <v>0</v>
      </c>
      <c r="BS3054" s="18">
        <f t="shared" si="967"/>
        <v>1</v>
      </c>
      <c r="BT3054" s="18">
        <f t="shared" si="968"/>
        <v>1</v>
      </c>
      <c r="BU3054" s="73"/>
      <c r="BV3054" s="18"/>
      <c r="BW3054" s="6"/>
      <c r="BX3054" s="6"/>
      <c r="BY3054" s="18"/>
      <c r="BZ3054" s="6"/>
      <c r="CA3054" s="6"/>
      <c r="CB3054" s="18"/>
      <c r="CC3054" s="6"/>
      <c r="CD3054" s="6"/>
      <c r="CE3054" s="18"/>
      <c r="CF3054" s="6"/>
      <c r="CG3054" s="6"/>
      <c r="CH3054" s="18"/>
      <c r="CI3054" s="6"/>
      <c r="CJ3054" s="6"/>
      <c r="CK3054" s="18"/>
      <c r="CL3054" s="6"/>
      <c r="CM3054" s="6"/>
      <c r="CN3054" s="18"/>
      <c r="CO3054" s="6"/>
      <c r="CP3054" s="18"/>
      <c r="CQ3054" s="18"/>
      <c r="CR3054" s="18"/>
      <c r="CS3054" s="18"/>
      <c r="CT3054" s="6">
        <f t="shared" si="966"/>
        <v>0</v>
      </c>
      <c r="CU3054" s="18"/>
      <c r="CV3054" s="18"/>
      <c r="CW3054" s="18"/>
      <c r="CX3054" s="6" t="str">
        <f t="shared" si="982"/>
        <v>A</v>
      </c>
      <c r="CY3054" s="87">
        <f t="shared" si="983"/>
        <v>3368</v>
      </c>
      <c r="CZ3054" s="87">
        <f t="shared" si="984"/>
        <v>0</v>
      </c>
      <c r="DA3054" s="6" t="str">
        <f t="shared" si="985"/>
        <v>na</v>
      </c>
      <c r="DB3054" s="18"/>
      <c r="DC3054" s="18"/>
      <c r="DD3054" s="18"/>
      <c r="DE3054" s="18"/>
      <c r="DF3054" s="73"/>
      <c r="DG3054" s="18"/>
      <c r="DH3054" s="18"/>
      <c r="DI3054" s="18"/>
      <c r="DJ3054" s="18"/>
    </row>
    <row r="3055" spans="1:114" s="17" customFormat="1" hidden="1" x14ac:dyDescent="0.2">
      <c r="A3055" s="47">
        <v>6902</v>
      </c>
      <c r="B3055" s="46">
        <f t="shared" si="955"/>
        <v>3</v>
      </c>
      <c r="C3055" s="46">
        <f t="shared" si="956"/>
        <v>17</v>
      </c>
      <c r="D3055" s="46">
        <f t="shared" si="957"/>
        <v>8</v>
      </c>
      <c r="E3055" s="103">
        <v>38216</v>
      </c>
      <c r="F3055" s="17" t="s">
        <v>31</v>
      </c>
      <c r="G3055" s="47" t="s">
        <v>103</v>
      </c>
      <c r="H3055" s="47" t="s">
        <v>306</v>
      </c>
      <c r="I3055" s="47">
        <v>2</v>
      </c>
      <c r="J3055" s="47">
        <v>0</v>
      </c>
      <c r="K3055" s="106" t="s">
        <v>1296</v>
      </c>
      <c r="L3055" s="20">
        <v>2466</v>
      </c>
      <c r="M3055" s="73" t="s">
        <v>1887</v>
      </c>
      <c r="N3055" s="47">
        <v>9</v>
      </c>
      <c r="O3055" s="17">
        <f>SUM(P3055:R3055)</f>
        <v>2</v>
      </c>
      <c r="P3055" s="17">
        <f>COUNTIF($H$3054:$H3055,"=W")</f>
        <v>1</v>
      </c>
      <c r="Q3055" s="17">
        <f>COUNTIF($H$3054:$H3055,"=D")</f>
        <v>0</v>
      </c>
      <c r="R3055" s="17">
        <f>COUNTIF($H$3054:$H3055,"=L")</f>
        <v>1</v>
      </c>
      <c r="S3055" s="17">
        <f>S3054+I3055</f>
        <v>2</v>
      </c>
      <c r="T3055" s="17">
        <f>T3054+J3055</f>
        <v>2</v>
      </c>
      <c r="U3055" s="17">
        <f>P3055*3+Q3055</f>
        <v>3</v>
      </c>
      <c r="V3055" s="17">
        <v>4</v>
      </c>
      <c r="W3055" s="17">
        <v>5</v>
      </c>
      <c r="X3055" s="17">
        <v>7</v>
      </c>
      <c r="Y3055" s="17">
        <v>4</v>
      </c>
      <c r="Z3055" s="17">
        <v>9</v>
      </c>
      <c r="AA3055" s="17">
        <v>3</v>
      </c>
      <c r="AB3055" s="17">
        <v>18</v>
      </c>
      <c r="AC3055" s="17">
        <v>11</v>
      </c>
      <c r="AD3055" s="83">
        <v>0</v>
      </c>
      <c r="AE3055" s="83">
        <v>2</v>
      </c>
      <c r="AF3055" s="5">
        <v>0</v>
      </c>
      <c r="AG3055" s="5">
        <v>0</v>
      </c>
      <c r="AJ3055" s="18"/>
      <c r="AK3055" s="18">
        <f t="shared" ref="AK3055:AK3095" si="991">IF(G3055="H",L3055+AK3054,AK3054)</f>
        <v>2466</v>
      </c>
      <c r="AL3055" s="104">
        <f>AK3055/COUNTIF(G$3054:G3055,"H")</f>
        <v>2466</v>
      </c>
      <c r="AM3055" s="104">
        <f t="shared" ref="AM3055:AM3095" si="992">IF(G3055="A",L3055+AM3054,AM3054)</f>
        <v>3368</v>
      </c>
      <c r="AN3055" s="104">
        <f>AM3055/COUNTIF(G$3054:G3055,"A")</f>
        <v>3368</v>
      </c>
      <c r="AO3055" s="18"/>
      <c r="AP3055" s="18">
        <v>6</v>
      </c>
      <c r="AQ3055" s="18"/>
      <c r="AR3055" s="18">
        <v>4</v>
      </c>
      <c r="AS3055" s="18"/>
      <c r="AT3055" s="70">
        <f t="shared" si="988"/>
        <v>3</v>
      </c>
      <c r="AU3055" s="18">
        <f t="shared" si="989"/>
        <v>9</v>
      </c>
      <c r="AV3055" s="18">
        <f t="shared" si="990"/>
        <v>1</v>
      </c>
      <c r="AW3055" s="18"/>
      <c r="AX3055" s="18"/>
      <c r="AY3055" s="105"/>
      <c r="AZ3055" s="18"/>
      <c r="BA3055" s="18"/>
      <c r="BB3055" s="18"/>
      <c r="BC3055" s="18"/>
      <c r="BD3055" s="18"/>
      <c r="BE3055" s="18"/>
      <c r="BF3055" s="18"/>
      <c r="BG3055" s="18">
        <f t="shared" si="947"/>
        <v>1</v>
      </c>
      <c r="BH3055" s="18">
        <f t="shared" si="986"/>
        <v>1</v>
      </c>
      <c r="BI3055" s="18">
        <f t="shared" si="948"/>
        <v>0</v>
      </c>
      <c r="BJ3055" s="18">
        <f t="shared" si="987"/>
        <v>0</v>
      </c>
      <c r="BK3055" s="18">
        <f t="shared" si="949"/>
        <v>0</v>
      </c>
      <c r="BL3055" s="18">
        <f t="shared" si="950"/>
        <v>0</v>
      </c>
      <c r="BM3055" s="18">
        <f t="shared" si="951"/>
        <v>1</v>
      </c>
      <c r="BN3055" s="18">
        <f t="shared" si="952"/>
        <v>1</v>
      </c>
      <c r="BO3055" s="18">
        <f t="shared" si="953"/>
        <v>0</v>
      </c>
      <c r="BP3055" s="18">
        <f t="shared" si="954"/>
        <v>0</v>
      </c>
      <c r="BQ3055" s="18">
        <f t="shared" si="958"/>
        <v>1</v>
      </c>
      <c r="BR3055" s="18">
        <f t="shared" si="959"/>
        <v>1</v>
      </c>
      <c r="BS3055" s="18">
        <f t="shared" si="967"/>
        <v>0</v>
      </c>
      <c r="BT3055" s="18">
        <f t="shared" si="968"/>
        <v>0</v>
      </c>
      <c r="BU3055" s="73"/>
      <c r="BV3055" s="18"/>
      <c r="BW3055" s="6"/>
      <c r="BX3055" s="6"/>
      <c r="BY3055" s="18"/>
      <c r="BZ3055" s="6"/>
      <c r="CA3055" s="6"/>
      <c r="CB3055" s="18"/>
      <c r="CC3055" s="6"/>
      <c r="CD3055" s="6"/>
      <c r="CE3055" s="18"/>
      <c r="CF3055" s="6"/>
      <c r="CG3055" s="6"/>
      <c r="CH3055" s="18"/>
      <c r="CI3055" s="6"/>
      <c r="CJ3055" s="6"/>
      <c r="CK3055" s="18"/>
      <c r="CL3055" s="6"/>
      <c r="CM3055" s="6"/>
      <c r="CN3055" s="18"/>
      <c r="CO3055" s="6"/>
      <c r="CP3055" s="18"/>
      <c r="CQ3055" s="18"/>
      <c r="CR3055" s="18"/>
      <c r="CS3055" s="18"/>
      <c r="CT3055" s="6">
        <f t="shared" si="966"/>
        <v>11</v>
      </c>
      <c r="CU3055" s="18"/>
      <c r="CV3055" s="18"/>
      <c r="CW3055" s="18"/>
      <c r="CX3055" s="6" t="str">
        <f t="shared" si="982"/>
        <v>H</v>
      </c>
      <c r="CY3055" s="87">
        <f t="shared" si="983"/>
        <v>2466</v>
      </c>
      <c r="CZ3055" s="87">
        <f t="shared" si="984"/>
        <v>0</v>
      </c>
      <c r="DA3055" s="6">
        <f t="shared" si="985"/>
        <v>2466</v>
      </c>
      <c r="DB3055" s="18"/>
      <c r="DC3055" s="18"/>
      <c r="DD3055" s="18"/>
      <c r="DE3055" s="18"/>
      <c r="DF3055" s="73"/>
      <c r="DG3055" s="18"/>
      <c r="DH3055" s="18"/>
      <c r="DI3055" s="18"/>
      <c r="DJ3055" s="18"/>
    </row>
    <row r="3056" spans="1:114" s="17" customFormat="1" hidden="1" x14ac:dyDescent="0.2">
      <c r="A3056" s="47">
        <v>6903</v>
      </c>
      <c r="B3056" s="46">
        <f t="shared" si="955"/>
        <v>7</v>
      </c>
      <c r="C3056" s="46">
        <f t="shared" si="956"/>
        <v>21</v>
      </c>
      <c r="D3056" s="46">
        <f t="shared" si="957"/>
        <v>8</v>
      </c>
      <c r="E3056" s="103">
        <v>38220</v>
      </c>
      <c r="F3056" s="17" t="s">
        <v>1918</v>
      </c>
      <c r="G3056" s="47" t="s">
        <v>103</v>
      </c>
      <c r="H3056" s="47" t="s">
        <v>308</v>
      </c>
      <c r="I3056" s="47">
        <v>0</v>
      </c>
      <c r="J3056" s="47">
        <v>3</v>
      </c>
      <c r="K3056" s="106" t="s">
        <v>3410</v>
      </c>
      <c r="L3056" s="20">
        <v>2602</v>
      </c>
      <c r="M3056" s="4" t="s">
        <v>52</v>
      </c>
      <c r="N3056" s="47">
        <v>16</v>
      </c>
      <c r="O3056" s="17">
        <f>SUM(P3056:R3056)</f>
        <v>3</v>
      </c>
      <c r="P3056" s="17">
        <f>COUNTIF($H$3054:$H3056,"=W")</f>
        <v>1</v>
      </c>
      <c r="Q3056" s="17">
        <f>COUNTIF($H$3054:$H3056,"=D")</f>
        <v>0</v>
      </c>
      <c r="R3056" s="17">
        <f>COUNTIF($H$3054:$H3056,"=L")</f>
        <v>2</v>
      </c>
      <c r="S3056" s="17">
        <f>S3055+I3056</f>
        <v>2</v>
      </c>
      <c r="T3056" s="17">
        <f>T3055+J3056</f>
        <v>5</v>
      </c>
      <c r="U3056" s="17">
        <f>P3056*3+Q3056</f>
        <v>3</v>
      </c>
      <c r="V3056" s="17">
        <v>3</v>
      </c>
      <c r="W3056" s="17">
        <v>17</v>
      </c>
      <c r="X3056" s="17">
        <v>4</v>
      </c>
      <c r="Y3056" s="17">
        <v>7</v>
      </c>
      <c r="Z3056" s="17">
        <v>3</v>
      </c>
      <c r="AA3056" s="17">
        <v>9</v>
      </c>
      <c r="AB3056" s="17">
        <v>10</v>
      </c>
      <c r="AC3056" s="17">
        <v>13</v>
      </c>
      <c r="AD3056" s="83">
        <v>2</v>
      </c>
      <c r="AE3056" s="83">
        <v>1</v>
      </c>
      <c r="AF3056" s="5">
        <v>0</v>
      </c>
      <c r="AG3056" s="5">
        <v>0</v>
      </c>
      <c r="AH3056" s="83" t="s">
        <v>1648</v>
      </c>
      <c r="AJ3056" s="18"/>
      <c r="AK3056" s="18">
        <f t="shared" si="991"/>
        <v>5068</v>
      </c>
      <c r="AL3056" s="104">
        <f>AK3056/COUNTIF(G$3054:G3056,"H")</f>
        <v>2534</v>
      </c>
      <c r="AM3056" s="104">
        <f t="shared" si="992"/>
        <v>3368</v>
      </c>
      <c r="AN3056" s="104">
        <f>AM3056/COUNTIF(G$3054:G3056,"A")</f>
        <v>3368</v>
      </c>
      <c r="AO3056" s="18"/>
      <c r="AP3056" s="18">
        <v>9</v>
      </c>
      <c r="AQ3056" s="18"/>
      <c r="AR3056" s="18">
        <v>6</v>
      </c>
      <c r="AS3056" s="18"/>
      <c r="AT3056" s="70">
        <f t="shared" si="988"/>
        <v>3</v>
      </c>
      <c r="AU3056" s="18">
        <f t="shared" si="989"/>
        <v>16</v>
      </c>
      <c r="AV3056" s="18">
        <f t="shared" si="990"/>
        <v>3</v>
      </c>
      <c r="AW3056" s="18"/>
      <c r="AX3056" s="18"/>
      <c r="AY3056" s="105"/>
      <c r="AZ3056" s="18"/>
      <c r="BA3056" s="18"/>
      <c r="BB3056" s="18"/>
      <c r="BC3056" s="18"/>
      <c r="BD3056" s="18"/>
      <c r="BE3056" s="18"/>
      <c r="BF3056" s="18"/>
      <c r="BG3056" s="18">
        <f t="shared" si="947"/>
        <v>0</v>
      </c>
      <c r="BH3056" s="18">
        <f t="shared" si="986"/>
        <v>0</v>
      </c>
      <c r="BI3056" s="18">
        <f t="shared" si="948"/>
        <v>0</v>
      </c>
      <c r="BJ3056" s="18">
        <f t="shared" si="987"/>
        <v>0</v>
      </c>
      <c r="BK3056" s="18">
        <f t="shared" si="949"/>
        <v>1</v>
      </c>
      <c r="BL3056" s="18">
        <f t="shared" si="950"/>
        <v>1</v>
      </c>
      <c r="BM3056" s="18">
        <f t="shared" si="951"/>
        <v>0</v>
      </c>
      <c r="BN3056" s="18">
        <f t="shared" si="952"/>
        <v>0</v>
      </c>
      <c r="BO3056" s="18">
        <f t="shared" si="953"/>
        <v>1</v>
      </c>
      <c r="BP3056" s="18">
        <f t="shared" si="954"/>
        <v>1</v>
      </c>
      <c r="BQ3056" s="18">
        <f t="shared" si="958"/>
        <v>0</v>
      </c>
      <c r="BR3056" s="18">
        <f t="shared" si="959"/>
        <v>0</v>
      </c>
      <c r="BS3056" s="18">
        <f t="shared" si="967"/>
        <v>1</v>
      </c>
      <c r="BT3056" s="18">
        <f t="shared" si="968"/>
        <v>1</v>
      </c>
      <c r="BU3056" s="73"/>
      <c r="BV3056" s="18"/>
      <c r="BW3056" s="6"/>
      <c r="BX3056" s="6"/>
      <c r="BY3056" s="18"/>
      <c r="BZ3056" s="6"/>
      <c r="CA3056" s="6"/>
      <c r="CB3056" s="18"/>
      <c r="CC3056" s="6"/>
      <c r="CD3056" s="6"/>
      <c r="CE3056" s="18"/>
      <c r="CF3056" s="6"/>
      <c r="CG3056" s="6"/>
      <c r="CH3056" s="18"/>
      <c r="CI3056" s="6"/>
      <c r="CJ3056" s="6"/>
      <c r="CK3056" s="18"/>
      <c r="CL3056" s="6"/>
      <c r="CM3056" s="6"/>
      <c r="CN3056" s="18"/>
      <c r="CO3056" s="6"/>
      <c r="CP3056" s="18"/>
      <c r="CQ3056" s="18"/>
      <c r="CR3056" s="18"/>
      <c r="CS3056" s="18"/>
      <c r="CT3056" s="6">
        <f t="shared" si="966"/>
        <v>7</v>
      </c>
      <c r="CU3056" s="18"/>
      <c r="CV3056" s="18"/>
      <c r="CW3056" s="18"/>
      <c r="CX3056" s="6" t="str">
        <f t="shared" si="982"/>
        <v>H</v>
      </c>
      <c r="CY3056" s="87">
        <f t="shared" si="983"/>
        <v>2602</v>
      </c>
      <c r="CZ3056" s="87">
        <f t="shared" si="984"/>
        <v>0</v>
      </c>
      <c r="DA3056" s="6">
        <f t="shared" si="985"/>
        <v>2602</v>
      </c>
      <c r="DB3056" s="18"/>
      <c r="DC3056" s="18"/>
      <c r="DD3056" s="18"/>
      <c r="DE3056" s="18"/>
      <c r="DF3056" s="73"/>
      <c r="DG3056" s="18"/>
      <c r="DH3056" s="18"/>
      <c r="DI3056" s="18"/>
      <c r="DJ3056" s="18"/>
    </row>
    <row r="3057" spans="1:114" s="17" customFormat="1" hidden="1" x14ac:dyDescent="0.2">
      <c r="A3057" s="47">
        <v>6904</v>
      </c>
      <c r="B3057" s="46">
        <f t="shared" si="955"/>
        <v>7</v>
      </c>
      <c r="C3057" s="46">
        <f t="shared" si="956"/>
        <v>28</v>
      </c>
      <c r="D3057" s="46">
        <f t="shared" si="957"/>
        <v>8</v>
      </c>
      <c r="E3057" s="103">
        <v>38227</v>
      </c>
      <c r="F3057" s="17" t="s">
        <v>47</v>
      </c>
      <c r="G3057" s="47" t="s">
        <v>310</v>
      </c>
      <c r="H3057" s="47" t="s">
        <v>308</v>
      </c>
      <c r="I3057" s="47">
        <v>0</v>
      </c>
      <c r="J3057" s="47">
        <v>4</v>
      </c>
      <c r="K3057" s="106" t="s">
        <v>3410</v>
      </c>
      <c r="L3057" s="20">
        <v>1350</v>
      </c>
      <c r="M3057" s="4" t="s">
        <v>48</v>
      </c>
      <c r="N3057" s="47">
        <v>16</v>
      </c>
      <c r="O3057" s="17">
        <f>SUM(P3057:R3057)</f>
        <v>4</v>
      </c>
      <c r="P3057" s="17">
        <f>COUNTIF($H$3054:$H3057,"=W")</f>
        <v>1</v>
      </c>
      <c r="Q3057" s="17">
        <f>COUNTIF($H$3054:$H3057,"=D")</f>
        <v>0</v>
      </c>
      <c r="R3057" s="17">
        <f>COUNTIF($H$3054:$H3057,"=L")</f>
        <v>3</v>
      </c>
      <c r="S3057" s="17">
        <f t="shared" ref="S3057:S3068" si="993">S3056+I3057</f>
        <v>2</v>
      </c>
      <c r="T3057" s="17">
        <f t="shared" ref="T3057:T3068" si="994">T3056+J3057</f>
        <v>9</v>
      </c>
      <c r="U3057" s="17">
        <f>P3057*3+Q3057</f>
        <v>3</v>
      </c>
      <c r="V3057" s="17">
        <v>1</v>
      </c>
      <c r="W3057" s="17">
        <v>5</v>
      </c>
      <c r="X3057" s="17">
        <v>4</v>
      </c>
      <c r="Y3057" s="17">
        <v>9</v>
      </c>
      <c r="Z3057" s="17">
        <v>2</v>
      </c>
      <c r="AA3057" s="17">
        <v>4</v>
      </c>
      <c r="AB3057" s="17">
        <v>20</v>
      </c>
      <c r="AC3057" s="17">
        <v>12</v>
      </c>
      <c r="AD3057" s="83">
        <v>1</v>
      </c>
      <c r="AE3057" s="83">
        <v>0</v>
      </c>
      <c r="AF3057" s="5">
        <v>0</v>
      </c>
      <c r="AG3057" s="5">
        <v>0</v>
      </c>
      <c r="AH3057" s="83" t="s">
        <v>1649</v>
      </c>
      <c r="AJ3057" s="18"/>
      <c r="AK3057" s="18">
        <f t="shared" si="991"/>
        <v>5068</v>
      </c>
      <c r="AL3057" s="104">
        <f>AK3057/COUNTIF(G$3054:G3057,"H")</f>
        <v>2534</v>
      </c>
      <c r="AM3057" s="104">
        <f t="shared" si="992"/>
        <v>4718</v>
      </c>
      <c r="AN3057" s="104">
        <f>AM3057/COUNTIF(G$3054:G3057,"A")</f>
        <v>2359</v>
      </c>
      <c r="AO3057" s="18"/>
      <c r="AP3057" s="18">
        <v>10</v>
      </c>
      <c r="AQ3057" s="18"/>
      <c r="AR3057" s="18">
        <v>7</v>
      </c>
      <c r="AS3057" s="18"/>
      <c r="AT3057" s="70">
        <f t="shared" si="988"/>
        <v>3</v>
      </c>
      <c r="AU3057" s="18">
        <f t="shared" si="989"/>
        <v>16</v>
      </c>
      <c r="AV3057" s="18">
        <f t="shared" si="990"/>
        <v>4</v>
      </c>
      <c r="AW3057" s="18"/>
      <c r="AX3057" s="18"/>
      <c r="AY3057" s="105"/>
      <c r="AZ3057" s="18"/>
      <c r="BA3057" s="18"/>
      <c r="BB3057" s="18"/>
      <c r="BC3057" s="18"/>
      <c r="BD3057" s="18"/>
      <c r="BE3057" s="18"/>
      <c r="BF3057" s="18"/>
      <c r="BG3057" s="18">
        <f t="shared" si="947"/>
        <v>0</v>
      </c>
      <c r="BH3057" s="18">
        <f t="shared" si="986"/>
        <v>0</v>
      </c>
      <c r="BI3057" s="18">
        <f t="shared" si="948"/>
        <v>0</v>
      </c>
      <c r="BJ3057" s="18">
        <f t="shared" si="987"/>
        <v>0</v>
      </c>
      <c r="BK3057" s="18">
        <f t="shared" si="949"/>
        <v>1</v>
      </c>
      <c r="BL3057" s="18">
        <f t="shared" si="950"/>
        <v>2</v>
      </c>
      <c r="BM3057" s="18">
        <f t="shared" si="951"/>
        <v>0</v>
      </c>
      <c r="BN3057" s="18">
        <f t="shared" si="952"/>
        <v>0</v>
      </c>
      <c r="BO3057" s="18">
        <f t="shared" si="953"/>
        <v>1</v>
      </c>
      <c r="BP3057" s="18">
        <f t="shared" si="954"/>
        <v>2</v>
      </c>
      <c r="BQ3057" s="18">
        <f t="shared" si="958"/>
        <v>0</v>
      </c>
      <c r="BR3057" s="18">
        <f t="shared" si="959"/>
        <v>0</v>
      </c>
      <c r="BS3057" s="18">
        <f t="shared" si="967"/>
        <v>1</v>
      </c>
      <c r="BT3057" s="18">
        <f t="shared" si="968"/>
        <v>2</v>
      </c>
      <c r="BU3057" s="73"/>
      <c r="BV3057" s="18"/>
      <c r="BW3057" s="6"/>
      <c r="BX3057" s="6"/>
      <c r="BY3057" s="18"/>
      <c r="BZ3057" s="6"/>
      <c r="CA3057" s="6"/>
      <c r="CB3057" s="18"/>
      <c r="CC3057" s="6"/>
      <c r="CD3057" s="6"/>
      <c r="CE3057" s="18"/>
      <c r="CF3057" s="6"/>
      <c r="CG3057" s="6"/>
      <c r="CH3057" s="18"/>
      <c r="CI3057" s="6"/>
      <c r="CJ3057" s="6"/>
      <c r="CK3057" s="18"/>
      <c r="CL3057" s="6"/>
      <c r="CM3057" s="6"/>
      <c r="CN3057" s="18"/>
      <c r="CO3057" s="6"/>
      <c r="CP3057" s="18"/>
      <c r="CQ3057" s="18"/>
      <c r="CR3057" s="18"/>
      <c r="CS3057" s="18"/>
      <c r="CT3057" s="6">
        <f t="shared" si="966"/>
        <v>5</v>
      </c>
      <c r="CU3057" s="18"/>
      <c r="CV3057" s="18"/>
      <c r="CW3057" s="18"/>
      <c r="CX3057" s="6" t="str">
        <f t="shared" si="982"/>
        <v>A</v>
      </c>
      <c r="CY3057" s="87">
        <f t="shared" si="983"/>
        <v>1350</v>
      </c>
      <c r="CZ3057" s="87">
        <f t="shared" si="984"/>
        <v>0</v>
      </c>
      <c r="DA3057" s="6" t="str">
        <f t="shared" si="985"/>
        <v>na</v>
      </c>
      <c r="DB3057" s="18"/>
      <c r="DC3057" s="18"/>
      <c r="DD3057" s="18"/>
      <c r="DE3057" s="18"/>
      <c r="DF3057" s="73"/>
      <c r="DG3057" s="18"/>
      <c r="DH3057" s="18"/>
      <c r="DI3057" s="18"/>
      <c r="DJ3057" s="18"/>
    </row>
    <row r="3058" spans="1:114" s="17" customFormat="1" hidden="1" x14ac:dyDescent="0.2">
      <c r="A3058" s="47">
        <v>6905</v>
      </c>
      <c r="B3058" s="46">
        <f t="shared" si="955"/>
        <v>3</v>
      </c>
      <c r="C3058" s="46">
        <f t="shared" si="956"/>
        <v>31</v>
      </c>
      <c r="D3058" s="46">
        <f t="shared" si="957"/>
        <v>8</v>
      </c>
      <c r="E3058" s="103">
        <v>38230</v>
      </c>
      <c r="F3058" s="17" t="s">
        <v>691</v>
      </c>
      <c r="G3058" s="47" t="s">
        <v>103</v>
      </c>
      <c r="H3058" s="47" t="s">
        <v>308</v>
      </c>
      <c r="I3058" s="47">
        <v>0</v>
      </c>
      <c r="J3058" s="47">
        <v>1</v>
      </c>
      <c r="K3058" s="47" t="s">
        <v>36</v>
      </c>
      <c r="L3058" s="20">
        <v>2272</v>
      </c>
      <c r="M3058" s="4">
        <v>55</v>
      </c>
      <c r="N3058" s="47">
        <v>18</v>
      </c>
      <c r="O3058" s="17">
        <f>SUM(P3058:R3058)</f>
        <v>5</v>
      </c>
      <c r="P3058" s="17">
        <f>COUNTIF($H$3054:$H3058,"=W")</f>
        <v>1</v>
      </c>
      <c r="Q3058" s="17">
        <f>COUNTIF($H$3054:$H3058,"=D")</f>
        <v>0</v>
      </c>
      <c r="R3058" s="17">
        <f>COUNTIF($H$3054:$H3058,"=L")</f>
        <v>4</v>
      </c>
      <c r="S3058" s="17">
        <f t="shared" si="993"/>
        <v>2</v>
      </c>
      <c r="T3058" s="17">
        <f t="shared" si="994"/>
        <v>10</v>
      </c>
      <c r="U3058" s="17">
        <f>P3058*3+Q3058</f>
        <v>3</v>
      </c>
      <c r="V3058" s="17">
        <v>2</v>
      </c>
      <c r="W3058" s="17">
        <v>6</v>
      </c>
      <c r="X3058" s="17">
        <v>2</v>
      </c>
      <c r="Y3058" s="17">
        <v>7</v>
      </c>
      <c r="Z3058" s="17">
        <v>5</v>
      </c>
      <c r="AA3058" s="17">
        <v>4</v>
      </c>
      <c r="AB3058" s="17">
        <v>14</v>
      </c>
      <c r="AC3058" s="17">
        <v>11</v>
      </c>
      <c r="AD3058" s="83">
        <v>0</v>
      </c>
      <c r="AE3058" s="83">
        <v>0</v>
      </c>
      <c r="AF3058" s="5">
        <v>0</v>
      </c>
      <c r="AG3058" s="5">
        <v>0</v>
      </c>
      <c r="AH3058" s="5" t="s">
        <v>1650</v>
      </c>
      <c r="AJ3058" s="18"/>
      <c r="AK3058" s="18">
        <f t="shared" si="991"/>
        <v>7340</v>
      </c>
      <c r="AL3058" s="104">
        <f>AK3058/COUNTIF(G$3054:G3058,"H")</f>
        <v>2446.6666666666665</v>
      </c>
      <c r="AM3058" s="104">
        <f t="shared" si="992"/>
        <v>4718</v>
      </c>
      <c r="AN3058" s="104">
        <f>AM3058/COUNTIF(G$3054:G3058,"A")</f>
        <v>2359</v>
      </c>
      <c r="AO3058" s="18"/>
      <c r="AP3058" s="18">
        <v>13</v>
      </c>
      <c r="AQ3058" s="18"/>
      <c r="AR3058" s="18">
        <v>10</v>
      </c>
      <c r="AS3058" s="18"/>
      <c r="AT3058" s="70">
        <f t="shared" si="988"/>
        <v>3</v>
      </c>
      <c r="AU3058" s="18">
        <f t="shared" si="989"/>
        <v>18</v>
      </c>
      <c r="AV3058" s="18">
        <f t="shared" si="990"/>
        <v>7</v>
      </c>
      <c r="AW3058" s="18"/>
      <c r="AX3058" s="18"/>
      <c r="AY3058" s="105"/>
      <c r="AZ3058" s="18"/>
      <c r="BA3058" s="18"/>
      <c r="BB3058" s="18"/>
      <c r="BC3058" s="18"/>
      <c r="BD3058" s="18"/>
      <c r="BE3058" s="18"/>
      <c r="BF3058" s="18"/>
      <c r="BG3058" s="18">
        <f t="shared" si="947"/>
        <v>0</v>
      </c>
      <c r="BH3058" s="18">
        <f t="shared" si="986"/>
        <v>0</v>
      </c>
      <c r="BI3058" s="18">
        <f t="shared" si="948"/>
        <v>0</v>
      </c>
      <c r="BJ3058" s="18">
        <f t="shared" si="987"/>
        <v>0</v>
      </c>
      <c r="BK3058" s="18">
        <f t="shared" si="949"/>
        <v>1</v>
      </c>
      <c r="BL3058" s="18">
        <f t="shared" si="950"/>
        <v>3</v>
      </c>
      <c r="BM3058" s="18">
        <f t="shared" si="951"/>
        <v>0</v>
      </c>
      <c r="BN3058" s="18">
        <f t="shared" si="952"/>
        <v>0</v>
      </c>
      <c r="BO3058" s="18">
        <f t="shared" si="953"/>
        <v>1</v>
      </c>
      <c r="BP3058" s="18">
        <f t="shared" si="954"/>
        <v>3</v>
      </c>
      <c r="BQ3058" s="18">
        <f t="shared" si="958"/>
        <v>0</v>
      </c>
      <c r="BR3058" s="18">
        <f t="shared" si="959"/>
        <v>0</v>
      </c>
      <c r="BS3058" s="18">
        <f t="shared" si="967"/>
        <v>1</v>
      </c>
      <c r="BT3058" s="18">
        <f t="shared" si="968"/>
        <v>3</v>
      </c>
      <c r="BU3058" s="73"/>
      <c r="BV3058" s="18"/>
      <c r="BW3058" s="6"/>
      <c r="BX3058" s="6"/>
      <c r="BY3058" s="18"/>
      <c r="BZ3058" s="6"/>
      <c r="CA3058" s="6"/>
      <c r="CB3058" s="18"/>
      <c r="CC3058" s="6"/>
      <c r="CD3058" s="6"/>
      <c r="CE3058" s="18"/>
      <c r="CF3058" s="6"/>
      <c r="CG3058" s="6"/>
      <c r="CH3058" s="18"/>
      <c r="CI3058" s="6"/>
      <c r="CJ3058" s="6"/>
      <c r="CK3058" s="18"/>
      <c r="CL3058" s="6"/>
      <c r="CM3058" s="6"/>
      <c r="CN3058" s="18"/>
      <c r="CO3058" s="6"/>
      <c r="CP3058" s="18"/>
      <c r="CQ3058" s="18"/>
      <c r="CR3058" s="18"/>
      <c r="CS3058" s="18"/>
      <c r="CT3058" s="6">
        <f t="shared" si="966"/>
        <v>4</v>
      </c>
      <c r="CU3058" s="18"/>
      <c r="CV3058" s="18"/>
      <c r="CW3058" s="18"/>
      <c r="CX3058" s="6" t="str">
        <f t="shared" si="982"/>
        <v>H</v>
      </c>
      <c r="CY3058" s="87">
        <f t="shared" si="983"/>
        <v>2272</v>
      </c>
      <c r="CZ3058" s="87">
        <f t="shared" si="984"/>
        <v>0</v>
      </c>
      <c r="DA3058" s="6">
        <f t="shared" si="985"/>
        <v>2272</v>
      </c>
      <c r="DB3058" s="18"/>
      <c r="DC3058" s="18"/>
      <c r="DD3058" s="18"/>
      <c r="DE3058" s="18"/>
      <c r="DF3058" s="73"/>
      <c r="DG3058" s="18"/>
      <c r="DH3058" s="18"/>
      <c r="DI3058" s="18"/>
      <c r="DJ3058" s="18"/>
    </row>
    <row r="3059" spans="1:114" s="17" customFormat="1" hidden="1" x14ac:dyDescent="0.2">
      <c r="A3059" s="47">
        <v>6906</v>
      </c>
      <c r="B3059" s="46">
        <f t="shared" si="955"/>
        <v>7</v>
      </c>
      <c r="C3059" s="46">
        <f t="shared" si="956"/>
        <v>4</v>
      </c>
      <c r="D3059" s="46">
        <f t="shared" si="957"/>
        <v>9</v>
      </c>
      <c r="E3059" s="103">
        <v>38234</v>
      </c>
      <c r="F3059" s="17" t="s">
        <v>49</v>
      </c>
      <c r="G3059" s="47" t="s">
        <v>310</v>
      </c>
      <c r="H3059" s="47" t="s">
        <v>306</v>
      </c>
      <c r="I3059" s="47">
        <v>3</v>
      </c>
      <c r="J3059" s="47">
        <v>0</v>
      </c>
      <c r="K3059" s="106" t="s">
        <v>1296</v>
      </c>
      <c r="L3059" s="20">
        <v>1475</v>
      </c>
      <c r="M3059" s="73" t="s">
        <v>2074</v>
      </c>
      <c r="N3059" s="47">
        <v>17</v>
      </c>
      <c r="O3059" s="17">
        <f t="shared" ref="O3059:O3067" si="995">SUM(P3059:R3059)</f>
        <v>6</v>
      </c>
      <c r="P3059" s="17">
        <f>COUNTIF($H$3054:$H3059,"=W")</f>
        <v>2</v>
      </c>
      <c r="Q3059" s="17">
        <f>COUNTIF($H$3054:$H3059,"=D")</f>
        <v>0</v>
      </c>
      <c r="R3059" s="17">
        <f>COUNTIF($H$3054:$H3059,"=L")</f>
        <v>4</v>
      </c>
      <c r="S3059" s="17">
        <f t="shared" si="993"/>
        <v>5</v>
      </c>
      <c r="T3059" s="17">
        <f t="shared" si="994"/>
        <v>10</v>
      </c>
      <c r="U3059" s="17">
        <f t="shared" ref="U3059:U3067" si="996">P3059*3+Q3059</f>
        <v>6</v>
      </c>
      <c r="AD3059" s="83">
        <v>1</v>
      </c>
      <c r="AE3059" s="83">
        <v>1</v>
      </c>
      <c r="AF3059" s="5">
        <v>0</v>
      </c>
      <c r="AG3059" s="5">
        <v>0</v>
      </c>
      <c r="AH3059" s="83" t="s">
        <v>1649</v>
      </c>
      <c r="AJ3059" s="18"/>
      <c r="AK3059" s="18">
        <f t="shared" si="991"/>
        <v>7340</v>
      </c>
      <c r="AL3059" s="104">
        <f>AK3059/COUNTIF(G$3054:G3059,"H")</f>
        <v>2446.6666666666665</v>
      </c>
      <c r="AM3059" s="104">
        <f t="shared" si="992"/>
        <v>6193</v>
      </c>
      <c r="AN3059" s="104">
        <f>AM3059/COUNTIF(G$3054:G3059,"A")</f>
        <v>2064.3333333333335</v>
      </c>
      <c r="AO3059" s="18"/>
      <c r="AP3059" s="18">
        <v>16</v>
      </c>
      <c r="AQ3059" s="18"/>
      <c r="AR3059" s="18">
        <v>11</v>
      </c>
      <c r="AS3059" s="18"/>
      <c r="AT3059" s="70">
        <f t="shared" si="988"/>
        <v>6</v>
      </c>
      <c r="AU3059" s="18">
        <f t="shared" si="989"/>
        <v>17</v>
      </c>
      <c r="AV3059" s="18">
        <f t="shared" ref="AV3059:AV3068" si="997">AR3059-AT3059</f>
        <v>5</v>
      </c>
      <c r="AW3059" s="18"/>
      <c r="AX3059" s="18"/>
      <c r="AY3059" s="105"/>
      <c r="AZ3059" s="18"/>
      <c r="BA3059" s="18"/>
      <c r="BB3059" s="18"/>
      <c r="BC3059" s="18"/>
      <c r="BD3059" s="18"/>
      <c r="BE3059" s="18"/>
      <c r="BF3059" s="18"/>
      <c r="BG3059" s="18">
        <f t="shared" si="947"/>
        <v>1</v>
      </c>
      <c r="BH3059" s="18">
        <f t="shared" si="986"/>
        <v>1</v>
      </c>
      <c r="BI3059" s="18">
        <f t="shared" si="948"/>
        <v>0</v>
      </c>
      <c r="BJ3059" s="18">
        <f t="shared" si="987"/>
        <v>0</v>
      </c>
      <c r="BK3059" s="18">
        <f t="shared" si="949"/>
        <v>0</v>
      </c>
      <c r="BL3059" s="18">
        <f t="shared" si="950"/>
        <v>0</v>
      </c>
      <c r="BM3059" s="18">
        <f t="shared" si="951"/>
        <v>1</v>
      </c>
      <c r="BN3059" s="18">
        <f t="shared" si="952"/>
        <v>1</v>
      </c>
      <c r="BO3059" s="18">
        <f t="shared" si="953"/>
        <v>0</v>
      </c>
      <c r="BP3059" s="18">
        <f t="shared" si="954"/>
        <v>0</v>
      </c>
      <c r="BQ3059" s="18">
        <f t="shared" si="958"/>
        <v>1</v>
      </c>
      <c r="BR3059" s="18">
        <f t="shared" si="959"/>
        <v>1</v>
      </c>
      <c r="BS3059" s="18">
        <f t="shared" si="967"/>
        <v>0</v>
      </c>
      <c r="BT3059" s="18">
        <f t="shared" si="968"/>
        <v>0</v>
      </c>
      <c r="BU3059" s="73"/>
      <c r="BV3059" s="18"/>
      <c r="BW3059" s="6"/>
      <c r="BX3059" s="6"/>
      <c r="BY3059" s="18"/>
      <c r="BZ3059" s="6"/>
      <c r="CA3059" s="6"/>
      <c r="CB3059" s="18"/>
      <c r="CC3059" s="6"/>
      <c r="CD3059" s="6"/>
      <c r="CE3059" s="18"/>
      <c r="CF3059" s="6"/>
      <c r="CG3059" s="6"/>
      <c r="CH3059" s="18"/>
      <c r="CI3059" s="6"/>
      <c r="CJ3059" s="6"/>
      <c r="CK3059" s="18"/>
      <c r="CL3059" s="6"/>
      <c r="CM3059" s="6"/>
      <c r="CN3059" s="18"/>
      <c r="CO3059" s="6"/>
      <c r="CP3059" s="18"/>
      <c r="CQ3059" s="18"/>
      <c r="CR3059" s="18"/>
      <c r="CS3059" s="18"/>
      <c r="CT3059" s="6">
        <f t="shared" si="966"/>
        <v>0</v>
      </c>
      <c r="CU3059" s="18"/>
      <c r="CV3059" s="18"/>
      <c r="CW3059" s="18"/>
      <c r="CX3059" s="6" t="str">
        <f t="shared" si="982"/>
        <v>A</v>
      </c>
      <c r="CY3059" s="87">
        <f t="shared" si="983"/>
        <v>1475</v>
      </c>
      <c r="CZ3059" s="87">
        <f t="shared" si="984"/>
        <v>0</v>
      </c>
      <c r="DA3059" s="6" t="str">
        <f t="shared" si="985"/>
        <v>na</v>
      </c>
      <c r="DB3059" s="18"/>
      <c r="DC3059" s="18"/>
      <c r="DD3059" s="18"/>
      <c r="DE3059" s="18"/>
      <c r="DF3059" s="73"/>
      <c r="DG3059" s="18"/>
      <c r="DH3059" s="18"/>
      <c r="DI3059" s="18"/>
      <c r="DJ3059" s="18"/>
    </row>
    <row r="3060" spans="1:114" s="17" customFormat="1" hidden="1" x14ac:dyDescent="0.2">
      <c r="A3060" s="47">
        <v>6907</v>
      </c>
      <c r="B3060" s="46">
        <f t="shared" si="955"/>
        <v>7</v>
      </c>
      <c r="C3060" s="46">
        <f t="shared" si="956"/>
        <v>11</v>
      </c>
      <c r="D3060" s="46">
        <f t="shared" si="957"/>
        <v>9</v>
      </c>
      <c r="E3060" s="103">
        <v>38241</v>
      </c>
      <c r="F3060" s="17" t="s">
        <v>50</v>
      </c>
      <c r="G3060" s="47" t="s">
        <v>310</v>
      </c>
      <c r="H3060" s="47" t="s">
        <v>308</v>
      </c>
      <c r="I3060" s="47">
        <v>0</v>
      </c>
      <c r="J3060" s="47">
        <v>1</v>
      </c>
      <c r="K3060" s="106" t="s">
        <v>3298</v>
      </c>
      <c r="L3060" s="20">
        <v>2134</v>
      </c>
      <c r="M3060" s="4">
        <v>11</v>
      </c>
      <c r="N3060" s="47">
        <v>18</v>
      </c>
      <c r="O3060" s="17">
        <f t="shared" si="995"/>
        <v>7</v>
      </c>
      <c r="P3060" s="17">
        <f>COUNTIF($H$3054:$H3060,"=W")</f>
        <v>2</v>
      </c>
      <c r="Q3060" s="17">
        <f>COUNTIF($H$3054:$H3060,"=D")</f>
        <v>0</v>
      </c>
      <c r="R3060" s="17">
        <f>COUNTIF($H$3054:$H3060,"=L")</f>
        <v>5</v>
      </c>
      <c r="S3060" s="17">
        <f t="shared" si="993"/>
        <v>5</v>
      </c>
      <c r="T3060" s="17">
        <f t="shared" si="994"/>
        <v>11</v>
      </c>
      <c r="U3060" s="17">
        <f t="shared" si="996"/>
        <v>6</v>
      </c>
      <c r="AD3060" s="83">
        <v>0</v>
      </c>
      <c r="AE3060" s="83">
        <v>1</v>
      </c>
      <c r="AF3060" s="5">
        <v>0</v>
      </c>
      <c r="AG3060" s="5">
        <v>0</v>
      </c>
      <c r="AJ3060" s="18"/>
      <c r="AK3060" s="18">
        <f t="shared" si="991"/>
        <v>7340</v>
      </c>
      <c r="AL3060" s="104">
        <f>AK3060/COUNTIF(G$3054:G3060,"H")</f>
        <v>2446.6666666666665</v>
      </c>
      <c r="AM3060" s="104">
        <f t="shared" si="992"/>
        <v>8327</v>
      </c>
      <c r="AN3060" s="104">
        <f>AM3060/COUNTIF(G$3054:G3060,"A")</f>
        <v>2081.75</v>
      </c>
      <c r="AO3060" s="18"/>
      <c r="AP3060" s="18">
        <v>19</v>
      </c>
      <c r="AQ3060" s="18"/>
      <c r="AR3060" s="18">
        <v>13</v>
      </c>
      <c r="AS3060" s="18"/>
      <c r="AT3060" s="70">
        <f t="shared" si="988"/>
        <v>6</v>
      </c>
      <c r="AU3060" s="18">
        <f t="shared" si="989"/>
        <v>18</v>
      </c>
      <c r="AV3060" s="18">
        <f t="shared" si="997"/>
        <v>7</v>
      </c>
      <c r="AW3060" s="18"/>
      <c r="AX3060" s="18"/>
      <c r="AY3060" s="105"/>
      <c r="AZ3060" s="18"/>
      <c r="BA3060" s="18"/>
      <c r="BB3060" s="18"/>
      <c r="BC3060" s="18"/>
      <c r="BD3060" s="18"/>
      <c r="BE3060" s="18"/>
      <c r="BF3060" s="18"/>
      <c r="BG3060" s="18">
        <f t="shared" si="947"/>
        <v>0</v>
      </c>
      <c r="BH3060" s="18">
        <f t="shared" si="986"/>
        <v>0</v>
      </c>
      <c r="BI3060" s="18">
        <f t="shared" si="948"/>
        <v>0</v>
      </c>
      <c r="BJ3060" s="18">
        <f t="shared" si="987"/>
        <v>0</v>
      </c>
      <c r="BK3060" s="18">
        <f t="shared" si="949"/>
        <v>1</v>
      </c>
      <c r="BL3060" s="18">
        <f t="shared" si="950"/>
        <v>1</v>
      </c>
      <c r="BM3060" s="18">
        <f t="shared" si="951"/>
        <v>0</v>
      </c>
      <c r="BN3060" s="18">
        <f t="shared" si="952"/>
        <v>0</v>
      </c>
      <c r="BO3060" s="18">
        <f t="shared" si="953"/>
        <v>1</v>
      </c>
      <c r="BP3060" s="18">
        <f t="shared" si="954"/>
        <v>1</v>
      </c>
      <c r="BQ3060" s="18">
        <f t="shared" si="958"/>
        <v>0</v>
      </c>
      <c r="BR3060" s="18">
        <f t="shared" si="959"/>
        <v>0</v>
      </c>
      <c r="BS3060" s="18">
        <f t="shared" si="967"/>
        <v>1</v>
      </c>
      <c r="BT3060" s="18">
        <f t="shared" si="968"/>
        <v>1</v>
      </c>
      <c r="BU3060" s="73"/>
      <c r="BV3060" s="18"/>
      <c r="BW3060" s="6"/>
      <c r="BX3060" s="6"/>
      <c r="BY3060" s="18"/>
      <c r="BZ3060" s="6"/>
      <c r="CA3060" s="6"/>
      <c r="CB3060" s="18"/>
      <c r="CC3060" s="6"/>
      <c r="CD3060" s="6"/>
      <c r="CE3060" s="18"/>
      <c r="CF3060" s="6"/>
      <c r="CG3060" s="6"/>
      <c r="CH3060" s="18"/>
      <c r="CI3060" s="6"/>
      <c r="CJ3060" s="6"/>
      <c r="CK3060" s="18"/>
      <c r="CL3060" s="6"/>
      <c r="CM3060" s="6"/>
      <c r="CN3060" s="18"/>
      <c r="CO3060" s="6"/>
      <c r="CP3060" s="18"/>
      <c r="CQ3060" s="18"/>
      <c r="CR3060" s="18"/>
      <c r="CS3060" s="18"/>
      <c r="CT3060" s="6">
        <f t="shared" si="966"/>
        <v>0</v>
      </c>
      <c r="CU3060" s="18"/>
      <c r="CV3060" s="18"/>
      <c r="CW3060" s="18"/>
      <c r="CX3060" s="6" t="str">
        <f t="shared" si="982"/>
        <v>A</v>
      </c>
      <c r="CY3060" s="87">
        <f t="shared" si="983"/>
        <v>2134</v>
      </c>
      <c r="CZ3060" s="87">
        <f t="shared" si="984"/>
        <v>0</v>
      </c>
      <c r="DA3060" s="6" t="str">
        <f t="shared" si="985"/>
        <v>na</v>
      </c>
      <c r="DB3060" s="18"/>
      <c r="DC3060" s="18"/>
      <c r="DD3060" s="18"/>
      <c r="DE3060" s="18"/>
      <c r="DF3060" s="73"/>
      <c r="DG3060" s="18"/>
      <c r="DH3060" s="18"/>
      <c r="DI3060" s="18"/>
      <c r="DJ3060" s="18"/>
    </row>
    <row r="3061" spans="1:114" s="17" customFormat="1" hidden="1" x14ac:dyDescent="0.2">
      <c r="A3061" s="47">
        <v>6908</v>
      </c>
      <c r="B3061" s="46">
        <f t="shared" si="955"/>
        <v>7</v>
      </c>
      <c r="C3061" s="46">
        <f t="shared" si="956"/>
        <v>18</v>
      </c>
      <c r="D3061" s="46">
        <f t="shared" si="957"/>
        <v>9</v>
      </c>
      <c r="E3061" s="103">
        <v>38248</v>
      </c>
      <c r="F3061" s="17" t="s">
        <v>43</v>
      </c>
      <c r="G3061" s="47" t="s">
        <v>103</v>
      </c>
      <c r="H3061" s="47" t="s">
        <v>307</v>
      </c>
      <c r="I3061" s="47">
        <v>0</v>
      </c>
      <c r="J3061" s="47">
        <v>0</v>
      </c>
      <c r="K3061" s="47" t="s">
        <v>36</v>
      </c>
      <c r="L3061" s="20">
        <v>2087</v>
      </c>
      <c r="M3061" s="73"/>
      <c r="N3061" s="47">
        <v>19</v>
      </c>
      <c r="O3061" s="17">
        <f t="shared" si="995"/>
        <v>8</v>
      </c>
      <c r="P3061" s="17">
        <f>COUNTIF($H$3054:$H3061,"=W")</f>
        <v>2</v>
      </c>
      <c r="Q3061" s="17">
        <f>COUNTIF($H$3054:$H3061,"=D")</f>
        <v>1</v>
      </c>
      <c r="R3061" s="17">
        <f>COUNTIF($H$3054:$H3061,"=L")</f>
        <v>5</v>
      </c>
      <c r="S3061" s="17">
        <f t="shared" si="993"/>
        <v>5</v>
      </c>
      <c r="T3061" s="17">
        <f t="shared" si="994"/>
        <v>11</v>
      </c>
      <c r="U3061" s="17">
        <f t="shared" si="996"/>
        <v>7</v>
      </c>
      <c r="V3061" s="17">
        <v>8</v>
      </c>
      <c r="W3061" s="17">
        <v>1</v>
      </c>
      <c r="X3061" s="17">
        <v>6</v>
      </c>
      <c r="Y3061" s="17">
        <v>2</v>
      </c>
      <c r="Z3061" s="17">
        <v>9</v>
      </c>
      <c r="AA3061" s="17">
        <v>2</v>
      </c>
      <c r="AB3061" s="17">
        <v>14</v>
      </c>
      <c r="AC3061" s="17">
        <v>15</v>
      </c>
      <c r="AD3061" s="83">
        <v>1</v>
      </c>
      <c r="AE3061" s="83">
        <v>1</v>
      </c>
      <c r="AF3061" s="5">
        <v>0</v>
      </c>
      <c r="AG3061" s="5">
        <v>0</v>
      </c>
      <c r="AH3061" s="83" t="s">
        <v>1651</v>
      </c>
      <c r="AJ3061" s="18"/>
      <c r="AK3061" s="18">
        <f t="shared" si="991"/>
        <v>9427</v>
      </c>
      <c r="AL3061" s="104">
        <f>AK3061/COUNTIF(G$3054:G3061,"H")</f>
        <v>2356.75</v>
      </c>
      <c r="AM3061" s="104">
        <f t="shared" si="992"/>
        <v>8327</v>
      </c>
      <c r="AN3061" s="104">
        <f>AM3061/COUNTIF(G$3054:G3061,"A")</f>
        <v>2081.75</v>
      </c>
      <c r="AO3061" s="18"/>
      <c r="AP3061" s="18">
        <v>22</v>
      </c>
      <c r="AQ3061" s="18"/>
      <c r="AR3061" s="18">
        <v>16</v>
      </c>
      <c r="AS3061" s="18"/>
      <c r="AT3061" s="70">
        <f t="shared" si="988"/>
        <v>7</v>
      </c>
      <c r="AU3061" s="18">
        <f t="shared" si="989"/>
        <v>19</v>
      </c>
      <c r="AV3061" s="18">
        <f t="shared" si="997"/>
        <v>9</v>
      </c>
      <c r="AW3061" s="18"/>
      <c r="AX3061" s="18"/>
      <c r="AY3061" s="105"/>
      <c r="AZ3061" s="18"/>
      <c r="BA3061" s="18"/>
      <c r="BB3061" s="18"/>
      <c r="BC3061" s="18"/>
      <c r="BD3061" s="18"/>
      <c r="BE3061" s="18"/>
      <c r="BF3061" s="18"/>
      <c r="BG3061" s="18">
        <f t="shared" si="947"/>
        <v>0</v>
      </c>
      <c r="BH3061" s="18">
        <f t="shared" si="986"/>
        <v>0</v>
      </c>
      <c r="BI3061" s="18">
        <f t="shared" si="948"/>
        <v>1</v>
      </c>
      <c r="BJ3061" s="18">
        <f t="shared" si="987"/>
        <v>1</v>
      </c>
      <c r="BK3061" s="18">
        <f t="shared" si="949"/>
        <v>0</v>
      </c>
      <c r="BL3061" s="18">
        <f t="shared" si="950"/>
        <v>0</v>
      </c>
      <c r="BM3061" s="18">
        <f t="shared" si="951"/>
        <v>1</v>
      </c>
      <c r="BN3061" s="18">
        <f t="shared" si="952"/>
        <v>1</v>
      </c>
      <c r="BO3061" s="18">
        <f t="shared" si="953"/>
        <v>1</v>
      </c>
      <c r="BP3061" s="18">
        <f t="shared" si="954"/>
        <v>2</v>
      </c>
      <c r="BQ3061" s="18">
        <f t="shared" si="958"/>
        <v>0</v>
      </c>
      <c r="BR3061" s="18">
        <f t="shared" si="959"/>
        <v>0</v>
      </c>
      <c r="BS3061" s="18">
        <f t="shared" si="967"/>
        <v>0</v>
      </c>
      <c r="BT3061" s="18">
        <f t="shared" si="968"/>
        <v>0</v>
      </c>
      <c r="BU3061" s="73"/>
      <c r="BV3061" s="18"/>
      <c r="BW3061" s="6"/>
      <c r="BX3061" s="6"/>
      <c r="BY3061" s="18"/>
      <c r="BZ3061" s="6"/>
      <c r="CA3061" s="6"/>
      <c r="CB3061" s="18"/>
      <c r="CC3061" s="6"/>
      <c r="CD3061" s="6"/>
      <c r="CE3061" s="18"/>
      <c r="CF3061" s="6"/>
      <c r="CG3061" s="6"/>
      <c r="CH3061" s="18"/>
      <c r="CI3061" s="6"/>
      <c r="CJ3061" s="6"/>
      <c r="CK3061" s="18"/>
      <c r="CL3061" s="6"/>
      <c r="CM3061" s="6"/>
      <c r="CN3061" s="18"/>
      <c r="CO3061" s="6"/>
      <c r="CP3061" s="18"/>
      <c r="CQ3061" s="18"/>
      <c r="CR3061" s="18"/>
      <c r="CS3061" s="18"/>
      <c r="CT3061" s="6">
        <f t="shared" si="966"/>
        <v>14</v>
      </c>
      <c r="CU3061" s="18"/>
      <c r="CV3061" s="18"/>
      <c r="CW3061" s="18"/>
      <c r="CX3061" s="6" t="str">
        <f t="shared" si="982"/>
        <v>H</v>
      </c>
      <c r="CY3061" s="87">
        <f t="shared" si="983"/>
        <v>2087</v>
      </c>
      <c r="CZ3061" s="87">
        <f t="shared" si="984"/>
        <v>0</v>
      </c>
      <c r="DA3061" s="6">
        <f t="shared" si="985"/>
        <v>2087</v>
      </c>
      <c r="DB3061" s="18"/>
      <c r="DC3061" s="18"/>
      <c r="DD3061" s="18"/>
      <c r="DE3061" s="18"/>
      <c r="DF3061" s="73"/>
      <c r="DG3061" s="18"/>
      <c r="DH3061" s="18"/>
      <c r="DI3061" s="18"/>
      <c r="DJ3061" s="18"/>
    </row>
    <row r="3062" spans="1:114" s="17" customFormat="1" hidden="1" x14ac:dyDescent="0.2">
      <c r="A3062" s="47">
        <v>6909</v>
      </c>
      <c r="B3062" s="46">
        <f t="shared" si="955"/>
        <v>3</v>
      </c>
      <c r="C3062" s="46">
        <f t="shared" si="956"/>
        <v>21</v>
      </c>
      <c r="D3062" s="46">
        <f t="shared" si="957"/>
        <v>9</v>
      </c>
      <c r="E3062" s="103">
        <v>38251</v>
      </c>
      <c r="F3062" s="17" t="s">
        <v>44</v>
      </c>
      <c r="G3062" s="47" t="s">
        <v>103</v>
      </c>
      <c r="H3062" s="47" t="s">
        <v>307</v>
      </c>
      <c r="I3062" s="47">
        <v>1</v>
      </c>
      <c r="J3062" s="47">
        <v>1</v>
      </c>
      <c r="K3062" s="47" t="s">
        <v>36</v>
      </c>
      <c r="L3062" s="20">
        <v>1708</v>
      </c>
      <c r="M3062" s="73" t="s">
        <v>4301</v>
      </c>
      <c r="N3062" s="47">
        <v>17</v>
      </c>
      <c r="O3062" s="17">
        <f t="shared" si="995"/>
        <v>9</v>
      </c>
      <c r="P3062" s="17">
        <f>COUNTIF($H$3054:$H3062,"=W")</f>
        <v>2</v>
      </c>
      <c r="Q3062" s="17">
        <f>COUNTIF($H$3054:$H3062,"=D")</f>
        <v>2</v>
      </c>
      <c r="R3062" s="17">
        <f>COUNTIF($H$3054:$H3062,"=L")</f>
        <v>5</v>
      </c>
      <c r="S3062" s="17">
        <f t="shared" si="993"/>
        <v>6</v>
      </c>
      <c r="T3062" s="17">
        <f t="shared" si="994"/>
        <v>12</v>
      </c>
      <c r="U3062" s="17">
        <f t="shared" si="996"/>
        <v>8</v>
      </c>
      <c r="V3062" s="17">
        <v>8</v>
      </c>
      <c r="W3062" s="17">
        <v>4</v>
      </c>
      <c r="X3062" s="17">
        <v>5</v>
      </c>
      <c r="Y3062" s="17">
        <v>5</v>
      </c>
      <c r="Z3062" s="17">
        <v>2</v>
      </c>
      <c r="AA3062" s="17">
        <v>6</v>
      </c>
      <c r="AB3062" s="17">
        <v>12</v>
      </c>
      <c r="AC3062" s="17">
        <v>7</v>
      </c>
      <c r="AD3062" s="83">
        <v>0</v>
      </c>
      <c r="AE3062" s="83">
        <v>1</v>
      </c>
      <c r="AF3062" s="5">
        <v>0</v>
      </c>
      <c r="AG3062" s="5">
        <v>0</v>
      </c>
      <c r="AJ3062" s="18"/>
      <c r="AK3062" s="18">
        <f t="shared" si="991"/>
        <v>11135</v>
      </c>
      <c r="AL3062" s="104">
        <f>AK3062/COUNTIF(G$3054:G3062,"H")</f>
        <v>2227</v>
      </c>
      <c r="AM3062" s="104">
        <f t="shared" si="992"/>
        <v>8327</v>
      </c>
      <c r="AN3062" s="104">
        <f>AM3062/COUNTIF(G$3054:G3062,"A")</f>
        <v>2081.75</v>
      </c>
      <c r="AO3062" s="18"/>
      <c r="AP3062" s="18">
        <v>22</v>
      </c>
      <c r="AQ3062" s="18"/>
      <c r="AR3062" s="18">
        <v>17</v>
      </c>
      <c r="AS3062" s="18"/>
      <c r="AT3062" s="70">
        <f t="shared" si="988"/>
        <v>8</v>
      </c>
      <c r="AU3062" s="18">
        <f t="shared" si="989"/>
        <v>17</v>
      </c>
      <c r="AV3062" s="18">
        <f t="shared" si="997"/>
        <v>9</v>
      </c>
      <c r="AW3062" s="18"/>
      <c r="AX3062" s="18"/>
      <c r="AY3062" s="105"/>
      <c r="AZ3062" s="18"/>
      <c r="BA3062" s="18"/>
      <c r="BB3062" s="18"/>
      <c r="BC3062" s="18"/>
      <c r="BD3062" s="18"/>
      <c r="BE3062" s="18"/>
      <c r="BF3062" s="18"/>
      <c r="BG3062" s="18">
        <f t="shared" si="947"/>
        <v>0</v>
      </c>
      <c r="BH3062" s="18">
        <f t="shared" si="986"/>
        <v>0</v>
      </c>
      <c r="BI3062" s="18">
        <f t="shared" si="948"/>
        <v>1</v>
      </c>
      <c r="BJ3062" s="18">
        <f t="shared" si="987"/>
        <v>2</v>
      </c>
      <c r="BK3062" s="18">
        <f t="shared" si="949"/>
        <v>0</v>
      </c>
      <c r="BL3062" s="18">
        <f t="shared" si="950"/>
        <v>0</v>
      </c>
      <c r="BM3062" s="18">
        <f t="shared" si="951"/>
        <v>1</v>
      </c>
      <c r="BN3062" s="18">
        <f t="shared" si="952"/>
        <v>2</v>
      </c>
      <c r="BO3062" s="18">
        <f t="shared" si="953"/>
        <v>1</v>
      </c>
      <c r="BP3062" s="18">
        <f t="shared" si="954"/>
        <v>3</v>
      </c>
      <c r="BQ3062" s="18">
        <f t="shared" si="958"/>
        <v>1</v>
      </c>
      <c r="BR3062" s="18">
        <f t="shared" si="959"/>
        <v>1</v>
      </c>
      <c r="BS3062" s="18">
        <f t="shared" si="967"/>
        <v>1</v>
      </c>
      <c r="BT3062" s="18">
        <f t="shared" si="968"/>
        <v>1</v>
      </c>
      <c r="BU3062" s="73"/>
      <c r="BV3062" s="18"/>
      <c r="BW3062" s="6"/>
      <c r="BX3062" s="6"/>
      <c r="BY3062" s="18"/>
      <c r="BZ3062" s="6"/>
      <c r="CA3062" s="6"/>
      <c r="CB3062" s="18"/>
      <c r="CC3062" s="6"/>
      <c r="CD3062" s="6"/>
      <c r="CE3062" s="18"/>
      <c r="CF3062" s="6"/>
      <c r="CG3062" s="6"/>
      <c r="CH3062" s="18"/>
      <c r="CI3062" s="6"/>
      <c r="CJ3062" s="6"/>
      <c r="CK3062" s="18"/>
      <c r="CL3062" s="6"/>
      <c r="CM3062" s="6"/>
      <c r="CN3062" s="18"/>
      <c r="CO3062" s="6"/>
      <c r="CP3062" s="18"/>
      <c r="CQ3062" s="18"/>
      <c r="CR3062" s="18"/>
      <c r="CS3062" s="18"/>
      <c r="CT3062" s="6">
        <f t="shared" si="966"/>
        <v>13</v>
      </c>
      <c r="CU3062" s="18"/>
      <c r="CV3062" s="18"/>
      <c r="CW3062" s="18"/>
      <c r="CX3062" s="6" t="str">
        <f t="shared" si="982"/>
        <v>H</v>
      </c>
      <c r="CY3062" s="87">
        <f t="shared" si="983"/>
        <v>1708</v>
      </c>
      <c r="CZ3062" s="87">
        <f t="shared" si="984"/>
        <v>0</v>
      </c>
      <c r="DA3062" s="6">
        <f t="shared" si="985"/>
        <v>1708</v>
      </c>
      <c r="DB3062" s="18"/>
      <c r="DC3062" s="18"/>
      <c r="DD3062" s="18"/>
      <c r="DE3062" s="18"/>
      <c r="DF3062" s="73"/>
      <c r="DG3062" s="18"/>
      <c r="DH3062" s="18"/>
      <c r="DI3062" s="18"/>
      <c r="DJ3062" s="18"/>
    </row>
    <row r="3063" spans="1:114" s="17" customFormat="1" hidden="1" x14ac:dyDescent="0.2">
      <c r="A3063" s="47">
        <v>6910</v>
      </c>
      <c r="B3063" s="46">
        <f t="shared" si="955"/>
        <v>7</v>
      </c>
      <c r="C3063" s="46">
        <f t="shared" si="956"/>
        <v>25</v>
      </c>
      <c r="D3063" s="46">
        <f t="shared" si="957"/>
        <v>9</v>
      </c>
      <c r="E3063" s="103">
        <v>38255</v>
      </c>
      <c r="F3063" s="17" t="s">
        <v>3035</v>
      </c>
      <c r="G3063" s="47" t="s">
        <v>310</v>
      </c>
      <c r="H3063" s="47" t="s">
        <v>306</v>
      </c>
      <c r="I3063" s="47">
        <v>2</v>
      </c>
      <c r="J3063" s="47">
        <v>0</v>
      </c>
      <c r="K3063" s="47" t="s">
        <v>36</v>
      </c>
      <c r="L3063" s="20">
        <v>1789</v>
      </c>
      <c r="M3063" s="73" t="s">
        <v>1655</v>
      </c>
      <c r="N3063" s="47">
        <v>16</v>
      </c>
      <c r="O3063" s="17">
        <f t="shared" si="995"/>
        <v>10</v>
      </c>
      <c r="P3063" s="17">
        <f>COUNTIF($H$3054:$H3063,"=W")</f>
        <v>3</v>
      </c>
      <c r="Q3063" s="17">
        <f>COUNTIF($H$3054:$H3063,"=D")</f>
        <v>2</v>
      </c>
      <c r="R3063" s="17">
        <f>COUNTIF($H$3054:$H3063,"=L")</f>
        <v>5</v>
      </c>
      <c r="S3063" s="17">
        <f t="shared" si="993"/>
        <v>8</v>
      </c>
      <c r="T3063" s="17">
        <f t="shared" si="994"/>
        <v>12</v>
      </c>
      <c r="U3063" s="17">
        <f t="shared" si="996"/>
        <v>11</v>
      </c>
      <c r="AD3063" s="83">
        <v>0</v>
      </c>
      <c r="AE3063" s="83">
        <v>0</v>
      </c>
      <c r="AF3063" s="5">
        <v>0</v>
      </c>
      <c r="AG3063" s="5">
        <v>0</v>
      </c>
      <c r="AJ3063" s="18"/>
      <c r="AK3063" s="18">
        <f t="shared" si="991"/>
        <v>11135</v>
      </c>
      <c r="AL3063" s="104">
        <f>AK3063/COUNTIF(G$3054:G3063,"H")</f>
        <v>2227</v>
      </c>
      <c r="AM3063" s="104">
        <f t="shared" si="992"/>
        <v>10116</v>
      </c>
      <c r="AN3063" s="104">
        <f>AM3063/COUNTIF(G$3054:G3063,"A")</f>
        <v>2023.2</v>
      </c>
      <c r="AO3063" s="18"/>
      <c r="AP3063" s="18">
        <v>23</v>
      </c>
      <c r="AQ3063" s="18"/>
      <c r="AR3063" s="18">
        <v>20</v>
      </c>
      <c r="AS3063" s="18"/>
      <c r="AT3063" s="70">
        <f t="shared" si="988"/>
        <v>11</v>
      </c>
      <c r="AU3063" s="18">
        <f t="shared" si="989"/>
        <v>16</v>
      </c>
      <c r="AV3063" s="18">
        <f t="shared" si="997"/>
        <v>9</v>
      </c>
      <c r="AW3063" s="18"/>
      <c r="AX3063" s="18"/>
      <c r="AY3063" s="105"/>
      <c r="AZ3063" s="18"/>
      <c r="BA3063" s="18"/>
      <c r="BB3063" s="18"/>
      <c r="BC3063" s="18"/>
      <c r="BD3063" s="18"/>
      <c r="BE3063" s="18"/>
      <c r="BF3063" s="18"/>
      <c r="BG3063" s="18">
        <f t="shared" si="947"/>
        <v>1</v>
      </c>
      <c r="BH3063" s="18">
        <f t="shared" si="986"/>
        <v>1</v>
      </c>
      <c r="BI3063" s="18">
        <f t="shared" si="948"/>
        <v>0</v>
      </c>
      <c r="BJ3063" s="18">
        <f t="shared" si="987"/>
        <v>0</v>
      </c>
      <c r="BK3063" s="18">
        <f t="shared" si="949"/>
        <v>0</v>
      </c>
      <c r="BL3063" s="18">
        <f t="shared" si="950"/>
        <v>0</v>
      </c>
      <c r="BM3063" s="18">
        <f t="shared" si="951"/>
        <v>1</v>
      </c>
      <c r="BN3063" s="18">
        <f t="shared" si="952"/>
        <v>3</v>
      </c>
      <c r="BO3063" s="18">
        <f t="shared" si="953"/>
        <v>0</v>
      </c>
      <c r="BP3063" s="18">
        <f t="shared" si="954"/>
        <v>0</v>
      </c>
      <c r="BQ3063" s="18">
        <f t="shared" si="958"/>
        <v>1</v>
      </c>
      <c r="BR3063" s="18">
        <f t="shared" si="959"/>
        <v>2</v>
      </c>
      <c r="BS3063" s="18">
        <f t="shared" si="967"/>
        <v>0</v>
      </c>
      <c r="BT3063" s="18">
        <f t="shared" si="968"/>
        <v>0</v>
      </c>
      <c r="BU3063" s="73"/>
      <c r="BV3063" s="18"/>
      <c r="BW3063" s="6"/>
      <c r="BX3063" s="6"/>
      <c r="BY3063" s="18"/>
      <c r="BZ3063" s="6"/>
      <c r="CA3063" s="6"/>
      <c r="CB3063" s="18"/>
      <c r="CC3063" s="6"/>
      <c r="CD3063" s="6"/>
      <c r="CE3063" s="18"/>
      <c r="CF3063" s="6"/>
      <c r="CG3063" s="6"/>
      <c r="CH3063" s="18"/>
      <c r="CI3063" s="6"/>
      <c r="CJ3063" s="6"/>
      <c r="CK3063" s="18"/>
      <c r="CL3063" s="6"/>
      <c r="CM3063" s="6"/>
      <c r="CN3063" s="18"/>
      <c r="CO3063" s="6"/>
      <c r="CP3063" s="18"/>
      <c r="CQ3063" s="18"/>
      <c r="CR3063" s="18"/>
      <c r="CS3063" s="18"/>
      <c r="CT3063" s="6">
        <f t="shared" si="966"/>
        <v>0</v>
      </c>
      <c r="CU3063" s="18"/>
      <c r="CV3063" s="18"/>
      <c r="CW3063" s="18"/>
      <c r="CX3063" s="6" t="str">
        <f t="shared" si="982"/>
        <v>A</v>
      </c>
      <c r="CY3063" s="87">
        <f t="shared" si="983"/>
        <v>1789</v>
      </c>
      <c r="CZ3063" s="87">
        <f t="shared" si="984"/>
        <v>0</v>
      </c>
      <c r="DA3063" s="6" t="str">
        <f t="shared" si="985"/>
        <v>na</v>
      </c>
      <c r="DB3063" s="18"/>
      <c r="DC3063" s="18"/>
      <c r="DD3063" s="18"/>
      <c r="DE3063" s="18"/>
      <c r="DF3063" s="73"/>
      <c r="DG3063" s="18"/>
      <c r="DH3063" s="18"/>
      <c r="DI3063" s="18"/>
      <c r="DJ3063" s="18"/>
    </row>
    <row r="3064" spans="1:114" s="17" customFormat="1" hidden="1" x14ac:dyDescent="0.2">
      <c r="A3064" s="47">
        <v>6911</v>
      </c>
      <c r="B3064" s="46">
        <f t="shared" si="955"/>
        <v>7</v>
      </c>
      <c r="C3064" s="46">
        <f t="shared" si="956"/>
        <v>2</v>
      </c>
      <c r="D3064" s="46">
        <f t="shared" si="957"/>
        <v>10</v>
      </c>
      <c r="E3064" s="103">
        <v>38262</v>
      </c>
      <c r="F3064" s="17" t="s">
        <v>45</v>
      </c>
      <c r="G3064" s="47" t="s">
        <v>103</v>
      </c>
      <c r="H3064" s="47" t="s">
        <v>306</v>
      </c>
      <c r="I3064" s="47">
        <v>3</v>
      </c>
      <c r="J3064" s="47">
        <v>1</v>
      </c>
      <c r="K3064" s="106" t="s">
        <v>2996</v>
      </c>
      <c r="L3064" s="20">
        <v>2043</v>
      </c>
      <c r="M3064" s="73" t="s">
        <v>4302</v>
      </c>
      <c r="N3064" s="47">
        <v>13</v>
      </c>
      <c r="O3064" s="17">
        <f t="shared" si="995"/>
        <v>11</v>
      </c>
      <c r="P3064" s="17">
        <f>COUNTIF($H$3054:$H3064,"=W")</f>
        <v>4</v>
      </c>
      <c r="Q3064" s="17">
        <f>COUNTIF($H$3054:$H3064,"=D")</f>
        <v>2</v>
      </c>
      <c r="R3064" s="17">
        <f>COUNTIF($H$3054:$H3064,"=L")</f>
        <v>5</v>
      </c>
      <c r="S3064" s="17">
        <f t="shared" si="993"/>
        <v>11</v>
      </c>
      <c r="T3064" s="17">
        <f t="shared" si="994"/>
        <v>13</v>
      </c>
      <c r="U3064" s="17">
        <f t="shared" si="996"/>
        <v>14</v>
      </c>
      <c r="V3064" s="17">
        <v>4</v>
      </c>
      <c r="W3064" s="17">
        <v>4</v>
      </c>
      <c r="X3064" s="17">
        <v>6</v>
      </c>
      <c r="Y3064" s="17">
        <v>3</v>
      </c>
      <c r="Z3064" s="17">
        <v>4</v>
      </c>
      <c r="AA3064" s="17">
        <v>6</v>
      </c>
      <c r="AB3064" s="17">
        <v>15</v>
      </c>
      <c r="AC3064" s="17">
        <v>16</v>
      </c>
      <c r="AD3064" s="83">
        <v>0</v>
      </c>
      <c r="AE3064" s="83">
        <v>0</v>
      </c>
      <c r="AF3064" s="5">
        <v>0</v>
      </c>
      <c r="AG3064" s="5">
        <v>0</v>
      </c>
      <c r="AJ3064" s="18"/>
      <c r="AK3064" s="18">
        <f t="shared" si="991"/>
        <v>13178</v>
      </c>
      <c r="AL3064" s="104">
        <f>AK3064/COUNTIF(G$3054:G3064,"H")</f>
        <v>2196.3333333333335</v>
      </c>
      <c r="AM3064" s="104">
        <f t="shared" si="992"/>
        <v>10116</v>
      </c>
      <c r="AN3064" s="104">
        <f>AM3064/COUNTIF(G$3054:G3064,"A")</f>
        <v>2023.2</v>
      </c>
      <c r="AO3064" s="18"/>
      <c r="AP3064" s="18">
        <v>24</v>
      </c>
      <c r="AQ3064" s="18"/>
      <c r="AR3064" s="18">
        <v>22</v>
      </c>
      <c r="AS3064" s="18"/>
      <c r="AT3064" s="70">
        <f t="shared" si="988"/>
        <v>14</v>
      </c>
      <c r="AU3064" s="18">
        <f t="shared" si="989"/>
        <v>13</v>
      </c>
      <c r="AV3064" s="18">
        <f t="shared" si="997"/>
        <v>8</v>
      </c>
      <c r="AW3064" s="18"/>
      <c r="AX3064" s="18"/>
      <c r="AY3064" s="105"/>
      <c r="AZ3064" s="18"/>
      <c r="BA3064" s="18"/>
      <c r="BB3064" s="18"/>
      <c r="BC3064" s="18"/>
      <c r="BD3064" s="18"/>
      <c r="BE3064" s="18"/>
      <c r="BF3064" s="18"/>
      <c r="BG3064" s="18">
        <f t="shared" si="947"/>
        <v>1</v>
      </c>
      <c r="BH3064" s="18">
        <f t="shared" si="986"/>
        <v>2</v>
      </c>
      <c r="BI3064" s="18">
        <f t="shared" si="948"/>
        <v>0</v>
      </c>
      <c r="BJ3064" s="18">
        <f t="shared" si="987"/>
        <v>0</v>
      </c>
      <c r="BK3064" s="18">
        <f t="shared" si="949"/>
        <v>0</v>
      </c>
      <c r="BL3064" s="18">
        <f t="shared" si="950"/>
        <v>0</v>
      </c>
      <c r="BM3064" s="18">
        <f t="shared" si="951"/>
        <v>1</v>
      </c>
      <c r="BN3064" s="18">
        <f t="shared" si="952"/>
        <v>4</v>
      </c>
      <c r="BO3064" s="18">
        <f t="shared" si="953"/>
        <v>0</v>
      </c>
      <c r="BP3064" s="18">
        <f t="shared" si="954"/>
        <v>0</v>
      </c>
      <c r="BQ3064" s="18">
        <f t="shared" si="958"/>
        <v>1</v>
      </c>
      <c r="BR3064" s="18">
        <f t="shared" si="959"/>
        <v>3</v>
      </c>
      <c r="BS3064" s="18">
        <f t="shared" si="967"/>
        <v>1</v>
      </c>
      <c r="BT3064" s="18">
        <f t="shared" si="968"/>
        <v>1</v>
      </c>
      <c r="BU3064" s="73"/>
      <c r="BV3064" s="18"/>
      <c r="BW3064" s="6"/>
      <c r="BX3064" s="6"/>
      <c r="BY3064" s="18"/>
      <c r="BZ3064" s="6"/>
      <c r="CA3064" s="6"/>
      <c r="CB3064" s="18"/>
      <c r="CC3064" s="6"/>
      <c r="CD3064" s="6"/>
      <c r="CE3064" s="18"/>
      <c r="CF3064" s="6"/>
      <c r="CG3064" s="6"/>
      <c r="CH3064" s="18"/>
      <c r="CI3064" s="6"/>
      <c r="CJ3064" s="6"/>
      <c r="CK3064" s="18"/>
      <c r="CL3064" s="6"/>
      <c r="CM3064" s="6"/>
      <c r="CN3064" s="18"/>
      <c r="CO3064" s="6"/>
      <c r="CP3064" s="18"/>
      <c r="CQ3064" s="18"/>
      <c r="CR3064" s="18"/>
      <c r="CS3064" s="18"/>
      <c r="CT3064" s="6">
        <f t="shared" si="966"/>
        <v>10</v>
      </c>
      <c r="CU3064" s="18"/>
      <c r="CV3064" s="18"/>
      <c r="CW3064" s="18"/>
      <c r="CX3064" s="6" t="str">
        <f t="shared" si="982"/>
        <v>H</v>
      </c>
      <c r="CY3064" s="87">
        <f t="shared" si="983"/>
        <v>2043</v>
      </c>
      <c r="CZ3064" s="87">
        <f t="shared" si="984"/>
        <v>0</v>
      </c>
      <c r="DA3064" s="6">
        <f t="shared" si="985"/>
        <v>2043</v>
      </c>
      <c r="DB3064" s="18"/>
      <c r="DC3064" s="18"/>
      <c r="DD3064" s="18"/>
      <c r="DE3064" s="18"/>
      <c r="DF3064" s="73"/>
      <c r="DG3064" s="18"/>
      <c r="DH3064" s="18"/>
      <c r="DI3064" s="18"/>
      <c r="DJ3064" s="18"/>
    </row>
    <row r="3065" spans="1:114" s="17" customFormat="1" hidden="1" x14ac:dyDescent="0.2">
      <c r="A3065" s="47">
        <v>6912</v>
      </c>
      <c r="B3065" s="46">
        <f t="shared" si="955"/>
        <v>3</v>
      </c>
      <c r="C3065" s="46">
        <f t="shared" si="956"/>
        <v>5</v>
      </c>
      <c r="D3065" s="46">
        <f t="shared" si="957"/>
        <v>10</v>
      </c>
      <c r="E3065" s="103">
        <v>38265</v>
      </c>
      <c r="F3065" s="17" t="s">
        <v>149</v>
      </c>
      <c r="G3065" s="47" t="s">
        <v>310</v>
      </c>
      <c r="H3065" s="47" t="s">
        <v>308</v>
      </c>
      <c r="I3065" s="47">
        <v>1</v>
      </c>
      <c r="J3065" s="47">
        <v>2</v>
      </c>
      <c r="K3065" s="106" t="s">
        <v>3298</v>
      </c>
      <c r="L3065" s="20">
        <v>1708</v>
      </c>
      <c r="M3065" s="4" t="s">
        <v>4303</v>
      </c>
      <c r="N3065" s="47">
        <v>16</v>
      </c>
      <c r="O3065" s="17">
        <f t="shared" si="995"/>
        <v>12</v>
      </c>
      <c r="P3065" s="17">
        <f>COUNTIF($H$3054:$H3065,"=W")</f>
        <v>4</v>
      </c>
      <c r="Q3065" s="17">
        <f>COUNTIF($H$3054:$H3065,"=D")</f>
        <v>2</v>
      </c>
      <c r="R3065" s="17">
        <f>COUNTIF($H$3054:$H3065,"=L")</f>
        <v>6</v>
      </c>
      <c r="S3065" s="17">
        <f t="shared" si="993"/>
        <v>12</v>
      </c>
      <c r="T3065" s="17">
        <f t="shared" si="994"/>
        <v>15</v>
      </c>
      <c r="U3065" s="17">
        <f t="shared" si="996"/>
        <v>14</v>
      </c>
      <c r="V3065" s="17">
        <v>4</v>
      </c>
      <c r="W3065" s="17">
        <v>7</v>
      </c>
      <c r="X3065" s="17">
        <v>3</v>
      </c>
      <c r="Y3065" s="17">
        <v>2</v>
      </c>
      <c r="Z3065" s="17">
        <v>4</v>
      </c>
      <c r="AA3065" s="17">
        <v>12</v>
      </c>
      <c r="AB3065" s="17">
        <v>18</v>
      </c>
      <c r="AC3065" s="17">
        <v>13</v>
      </c>
      <c r="AD3065" s="83">
        <v>2</v>
      </c>
      <c r="AE3065" s="83">
        <v>1</v>
      </c>
      <c r="AF3065" s="5">
        <v>0</v>
      </c>
      <c r="AG3065" s="5">
        <v>0</v>
      </c>
      <c r="AH3065" s="83" t="s">
        <v>1652</v>
      </c>
      <c r="AJ3065" s="18"/>
      <c r="AK3065" s="18">
        <f t="shared" si="991"/>
        <v>13178</v>
      </c>
      <c r="AL3065" s="104">
        <f>AK3065/COUNTIF(G$3054:G3065,"H")</f>
        <v>2196.3333333333335</v>
      </c>
      <c r="AM3065" s="104">
        <f t="shared" si="992"/>
        <v>11824</v>
      </c>
      <c r="AN3065" s="104">
        <f>AM3065/COUNTIF(G$3054:G3065,"A")</f>
        <v>1970.6666666666667</v>
      </c>
      <c r="AO3065" s="18"/>
      <c r="AP3065" s="18">
        <v>27</v>
      </c>
      <c r="AQ3065" s="18"/>
      <c r="AR3065" s="18">
        <v>23</v>
      </c>
      <c r="AS3065" s="18"/>
      <c r="AT3065" s="70">
        <f t="shared" si="988"/>
        <v>14</v>
      </c>
      <c r="AU3065" s="18">
        <f t="shared" si="989"/>
        <v>16</v>
      </c>
      <c r="AV3065" s="18">
        <f t="shared" si="997"/>
        <v>9</v>
      </c>
      <c r="AW3065" s="18"/>
      <c r="AX3065" s="18"/>
      <c r="AY3065" s="105"/>
      <c r="AZ3065" s="18"/>
      <c r="BA3065" s="18"/>
      <c r="BB3065" s="18"/>
      <c r="BC3065" s="18"/>
      <c r="BD3065" s="18"/>
      <c r="BE3065" s="18"/>
      <c r="BF3065" s="18"/>
      <c r="BG3065" s="18">
        <f t="shared" si="947"/>
        <v>0</v>
      </c>
      <c r="BH3065" s="18">
        <f t="shared" si="986"/>
        <v>0</v>
      </c>
      <c r="BI3065" s="18">
        <f t="shared" si="948"/>
        <v>0</v>
      </c>
      <c r="BJ3065" s="18">
        <f t="shared" si="987"/>
        <v>0</v>
      </c>
      <c r="BK3065" s="18">
        <f t="shared" si="949"/>
        <v>1</v>
      </c>
      <c r="BL3065" s="18">
        <f t="shared" si="950"/>
        <v>1</v>
      </c>
      <c r="BM3065" s="18">
        <f t="shared" si="951"/>
        <v>0</v>
      </c>
      <c r="BN3065" s="18">
        <f t="shared" si="952"/>
        <v>0</v>
      </c>
      <c r="BO3065" s="18">
        <f t="shared" si="953"/>
        <v>1</v>
      </c>
      <c r="BP3065" s="18">
        <f t="shared" si="954"/>
        <v>1</v>
      </c>
      <c r="BQ3065" s="18">
        <f t="shared" si="958"/>
        <v>1</v>
      </c>
      <c r="BR3065" s="18">
        <f t="shared" si="959"/>
        <v>4</v>
      </c>
      <c r="BS3065" s="18">
        <f t="shared" si="967"/>
        <v>1</v>
      </c>
      <c r="BT3065" s="18">
        <f t="shared" si="968"/>
        <v>2</v>
      </c>
      <c r="BU3065" s="73"/>
      <c r="BV3065" s="18"/>
      <c r="BW3065" s="6"/>
      <c r="BX3065" s="6"/>
      <c r="BY3065" s="18"/>
      <c r="BZ3065" s="6"/>
      <c r="CA3065" s="6"/>
      <c r="CB3065" s="18"/>
      <c r="CC3065" s="6"/>
      <c r="CD3065" s="6"/>
      <c r="CE3065" s="18"/>
      <c r="CF3065" s="6"/>
      <c r="CG3065" s="6"/>
      <c r="CH3065" s="18"/>
      <c r="CI3065" s="6"/>
      <c r="CJ3065" s="6"/>
      <c r="CK3065" s="18"/>
      <c r="CL3065" s="6"/>
      <c r="CM3065" s="6"/>
      <c r="CN3065" s="18"/>
      <c r="CO3065" s="6"/>
      <c r="CP3065" s="18"/>
      <c r="CQ3065" s="18"/>
      <c r="CR3065" s="18"/>
      <c r="CS3065" s="18"/>
      <c r="CT3065" s="6">
        <f t="shared" si="966"/>
        <v>7</v>
      </c>
      <c r="CU3065" s="18"/>
      <c r="CV3065" s="18"/>
      <c r="CW3065" s="18"/>
      <c r="CX3065" s="6" t="str">
        <f t="shared" si="982"/>
        <v>A</v>
      </c>
      <c r="CY3065" s="87">
        <f t="shared" si="983"/>
        <v>1708</v>
      </c>
      <c r="CZ3065" s="87">
        <f t="shared" si="984"/>
        <v>0</v>
      </c>
      <c r="DA3065" s="6" t="str">
        <f t="shared" si="985"/>
        <v>na</v>
      </c>
      <c r="DB3065" s="18"/>
      <c r="DC3065" s="18"/>
      <c r="DD3065" s="18"/>
      <c r="DE3065" s="18"/>
      <c r="DF3065" s="73"/>
      <c r="DG3065" s="18"/>
      <c r="DH3065" s="18"/>
      <c r="DI3065" s="18"/>
      <c r="DJ3065" s="18"/>
    </row>
    <row r="3066" spans="1:114" s="17" customFormat="1" hidden="1" x14ac:dyDescent="0.2">
      <c r="A3066" s="47">
        <v>6913</v>
      </c>
      <c r="B3066" s="46">
        <f t="shared" si="955"/>
        <v>7</v>
      </c>
      <c r="C3066" s="46">
        <f t="shared" si="956"/>
        <v>9</v>
      </c>
      <c r="D3066" s="46">
        <f t="shared" si="957"/>
        <v>10</v>
      </c>
      <c r="E3066" s="103">
        <v>38269</v>
      </c>
      <c r="F3066" s="17" t="s">
        <v>51</v>
      </c>
      <c r="G3066" s="47" t="s">
        <v>310</v>
      </c>
      <c r="H3066" s="47" t="s">
        <v>307</v>
      </c>
      <c r="I3066" s="47">
        <v>1</v>
      </c>
      <c r="J3066" s="47">
        <v>1</v>
      </c>
      <c r="K3066" s="106" t="s">
        <v>3298</v>
      </c>
      <c r="L3066" s="20">
        <v>724</v>
      </c>
      <c r="M3066" s="4" t="s">
        <v>4304</v>
      </c>
      <c r="N3066" s="47">
        <v>16</v>
      </c>
      <c r="O3066" s="17">
        <f t="shared" si="995"/>
        <v>13</v>
      </c>
      <c r="P3066" s="17">
        <f>COUNTIF($H$3054:$H3066,"=W")</f>
        <v>4</v>
      </c>
      <c r="Q3066" s="17">
        <f>COUNTIF($H$3054:$H3066,"=D")</f>
        <v>3</v>
      </c>
      <c r="R3066" s="17">
        <f>COUNTIF($H$3054:$H3066,"=L")</f>
        <v>6</v>
      </c>
      <c r="S3066" s="17">
        <f t="shared" si="993"/>
        <v>13</v>
      </c>
      <c r="T3066" s="17">
        <f t="shared" si="994"/>
        <v>16</v>
      </c>
      <c r="U3066" s="17">
        <f t="shared" si="996"/>
        <v>15</v>
      </c>
      <c r="V3066" s="17">
        <v>1</v>
      </c>
      <c r="W3066" s="17">
        <v>5</v>
      </c>
      <c r="X3066" s="17">
        <v>4</v>
      </c>
      <c r="Y3066" s="17">
        <v>7</v>
      </c>
      <c r="Z3066" s="17">
        <v>5</v>
      </c>
      <c r="AA3066" s="17">
        <v>6</v>
      </c>
      <c r="AB3066" s="17">
        <v>18</v>
      </c>
      <c r="AC3066" s="17">
        <v>8</v>
      </c>
      <c r="AD3066" s="83">
        <v>0</v>
      </c>
      <c r="AE3066" s="83">
        <v>0</v>
      </c>
      <c r="AF3066" s="5">
        <v>0</v>
      </c>
      <c r="AG3066" s="5">
        <v>0</v>
      </c>
      <c r="AH3066" s="83"/>
      <c r="AJ3066" s="18"/>
      <c r="AK3066" s="18">
        <f t="shared" si="991"/>
        <v>13178</v>
      </c>
      <c r="AL3066" s="104">
        <f>AK3066/COUNTIF(G$3054:G3066,"H")</f>
        <v>2196.3333333333335</v>
      </c>
      <c r="AM3066" s="104">
        <f t="shared" si="992"/>
        <v>12548</v>
      </c>
      <c r="AN3066" s="104">
        <f>AM3066/COUNTIF(G$3054:G3066,"A")</f>
        <v>1792.5714285714287</v>
      </c>
      <c r="AO3066" s="18"/>
      <c r="AP3066" s="18">
        <v>30</v>
      </c>
      <c r="AQ3066" s="18"/>
      <c r="AR3066" s="18">
        <v>23</v>
      </c>
      <c r="AS3066" s="18"/>
      <c r="AT3066" s="70">
        <f t="shared" si="988"/>
        <v>15</v>
      </c>
      <c r="AU3066" s="18">
        <f t="shared" si="989"/>
        <v>16</v>
      </c>
      <c r="AV3066" s="18">
        <f t="shared" si="997"/>
        <v>8</v>
      </c>
      <c r="AW3066" s="18"/>
      <c r="AX3066" s="18"/>
      <c r="AY3066" s="105"/>
      <c r="AZ3066" s="18"/>
      <c r="BA3066" s="18"/>
      <c r="BB3066" s="18"/>
      <c r="BC3066" s="18"/>
      <c r="BD3066" s="18"/>
      <c r="BE3066" s="18"/>
      <c r="BF3066" s="18"/>
      <c r="BG3066" s="18">
        <f t="shared" si="947"/>
        <v>0</v>
      </c>
      <c r="BH3066" s="18">
        <f t="shared" si="986"/>
        <v>0</v>
      </c>
      <c r="BI3066" s="18">
        <f t="shared" si="948"/>
        <v>1</v>
      </c>
      <c r="BJ3066" s="18">
        <f t="shared" si="987"/>
        <v>1</v>
      </c>
      <c r="BK3066" s="18">
        <f t="shared" si="949"/>
        <v>0</v>
      </c>
      <c r="BL3066" s="18">
        <f t="shared" si="950"/>
        <v>0</v>
      </c>
      <c r="BM3066" s="18">
        <f t="shared" si="951"/>
        <v>1</v>
      </c>
      <c r="BN3066" s="18">
        <f t="shared" si="952"/>
        <v>1</v>
      </c>
      <c r="BO3066" s="18">
        <f t="shared" si="953"/>
        <v>1</v>
      </c>
      <c r="BP3066" s="18">
        <f t="shared" si="954"/>
        <v>2</v>
      </c>
      <c r="BQ3066" s="18">
        <f t="shared" si="958"/>
        <v>1</v>
      </c>
      <c r="BR3066" s="18">
        <f t="shared" si="959"/>
        <v>5</v>
      </c>
      <c r="BS3066" s="18">
        <f t="shared" si="967"/>
        <v>1</v>
      </c>
      <c r="BT3066" s="18">
        <f t="shared" si="968"/>
        <v>3</v>
      </c>
      <c r="BU3066" s="73"/>
      <c r="BV3066" s="18"/>
      <c r="BW3066" s="6"/>
      <c r="BX3066" s="6"/>
      <c r="BY3066" s="18"/>
      <c r="BZ3066" s="6"/>
      <c r="CA3066" s="6"/>
      <c r="CB3066" s="18"/>
      <c r="CC3066" s="6"/>
      <c r="CD3066" s="6"/>
      <c r="CE3066" s="18"/>
      <c r="CF3066" s="6"/>
      <c r="CG3066" s="6"/>
      <c r="CH3066" s="18"/>
      <c r="CI3066" s="6"/>
      <c r="CJ3066" s="6"/>
      <c r="CK3066" s="18"/>
      <c r="CL3066" s="6"/>
      <c r="CM3066" s="6"/>
      <c r="CN3066" s="18"/>
      <c r="CO3066" s="6"/>
      <c r="CP3066" s="18"/>
      <c r="CQ3066" s="18"/>
      <c r="CR3066" s="18"/>
      <c r="CS3066" s="18"/>
      <c r="CT3066" s="6">
        <f t="shared" si="966"/>
        <v>5</v>
      </c>
      <c r="CU3066" s="18"/>
      <c r="CV3066" s="18"/>
      <c r="CW3066" s="18"/>
      <c r="CX3066" s="6" t="str">
        <f t="shared" si="982"/>
        <v>A</v>
      </c>
      <c r="CY3066" s="87">
        <f t="shared" si="983"/>
        <v>724</v>
      </c>
      <c r="CZ3066" s="87">
        <f t="shared" si="984"/>
        <v>0</v>
      </c>
      <c r="DA3066" s="6" t="str">
        <f t="shared" si="985"/>
        <v>na</v>
      </c>
      <c r="DB3066" s="18"/>
      <c r="DC3066" s="18"/>
      <c r="DD3066" s="18"/>
      <c r="DE3066" s="18"/>
      <c r="DF3066" s="73"/>
      <c r="DG3066" s="18"/>
      <c r="DH3066" s="18"/>
      <c r="DI3066" s="18"/>
      <c r="DJ3066" s="18"/>
    </row>
    <row r="3067" spans="1:114" s="17" customFormat="1" hidden="1" x14ac:dyDescent="0.2">
      <c r="A3067" s="47">
        <v>6914</v>
      </c>
      <c r="B3067" s="46">
        <f t="shared" si="955"/>
        <v>7</v>
      </c>
      <c r="C3067" s="46">
        <f t="shared" si="956"/>
        <v>16</v>
      </c>
      <c r="D3067" s="46">
        <f t="shared" si="957"/>
        <v>10</v>
      </c>
      <c r="E3067" s="103">
        <v>38276</v>
      </c>
      <c r="F3067" s="17" t="s">
        <v>46</v>
      </c>
      <c r="G3067" s="47" t="s">
        <v>103</v>
      </c>
      <c r="H3067" s="47" t="s">
        <v>307</v>
      </c>
      <c r="I3067" s="47">
        <v>0</v>
      </c>
      <c r="J3067" s="47">
        <v>0</v>
      </c>
      <c r="K3067" s="47" t="s">
        <v>36</v>
      </c>
      <c r="L3067" s="20">
        <v>2207</v>
      </c>
      <c r="M3067" s="73"/>
      <c r="N3067" s="47">
        <v>16</v>
      </c>
      <c r="O3067" s="17">
        <f t="shared" si="995"/>
        <v>14</v>
      </c>
      <c r="P3067" s="17">
        <f>COUNTIF($H$3054:$H3067,"=W")</f>
        <v>4</v>
      </c>
      <c r="Q3067" s="17">
        <f>COUNTIF($H$3054:$H3067,"=D")</f>
        <v>4</v>
      </c>
      <c r="R3067" s="17">
        <f>COUNTIF($H$3054:$H3067,"=L")</f>
        <v>6</v>
      </c>
      <c r="S3067" s="17">
        <f t="shared" si="993"/>
        <v>13</v>
      </c>
      <c r="T3067" s="17">
        <f t="shared" si="994"/>
        <v>16</v>
      </c>
      <c r="U3067" s="17">
        <f t="shared" si="996"/>
        <v>16</v>
      </c>
      <c r="V3067" s="17">
        <v>6</v>
      </c>
      <c r="W3067" s="17">
        <v>5</v>
      </c>
      <c r="X3067" s="17">
        <v>8</v>
      </c>
      <c r="Y3067" s="17">
        <v>2</v>
      </c>
      <c r="Z3067" s="17">
        <v>7</v>
      </c>
      <c r="AA3067" s="17">
        <v>3</v>
      </c>
      <c r="AB3067" s="17">
        <v>13</v>
      </c>
      <c r="AC3067" s="17">
        <v>13</v>
      </c>
      <c r="AD3067" s="83">
        <v>2</v>
      </c>
      <c r="AE3067" s="83">
        <v>0</v>
      </c>
      <c r="AF3067" s="5">
        <v>0</v>
      </c>
      <c r="AG3067" s="5">
        <v>0</v>
      </c>
      <c r="AH3067" s="83" t="s">
        <v>632</v>
      </c>
      <c r="AJ3067" s="18"/>
      <c r="AK3067" s="18">
        <f t="shared" si="991"/>
        <v>15385</v>
      </c>
      <c r="AL3067" s="104">
        <f>AK3067/COUNTIF(G$3054:G3067,"H")</f>
        <v>2197.8571428571427</v>
      </c>
      <c r="AM3067" s="104">
        <f t="shared" si="992"/>
        <v>12548</v>
      </c>
      <c r="AN3067" s="104">
        <f>AM3067/COUNTIF(G$3054:G3067,"A")</f>
        <v>1792.5714285714287</v>
      </c>
      <c r="AO3067" s="18"/>
      <c r="AP3067" s="18">
        <v>33</v>
      </c>
      <c r="AQ3067" s="18"/>
      <c r="AR3067" s="18">
        <v>24</v>
      </c>
      <c r="AS3067" s="18"/>
      <c r="AT3067" s="70">
        <f t="shared" si="988"/>
        <v>16</v>
      </c>
      <c r="AU3067" s="18">
        <f t="shared" si="989"/>
        <v>16</v>
      </c>
      <c r="AV3067" s="18">
        <f t="shared" si="997"/>
        <v>8</v>
      </c>
      <c r="AW3067" s="18"/>
      <c r="AX3067" s="18"/>
      <c r="AY3067" s="105"/>
      <c r="AZ3067" s="18"/>
      <c r="BA3067" s="18"/>
      <c r="BB3067" s="18"/>
      <c r="BC3067" s="18"/>
      <c r="BD3067" s="18"/>
      <c r="BE3067" s="18"/>
      <c r="BF3067" s="18"/>
      <c r="BG3067" s="18">
        <f t="shared" si="947"/>
        <v>0</v>
      </c>
      <c r="BH3067" s="18">
        <f t="shared" si="986"/>
        <v>0</v>
      </c>
      <c r="BI3067" s="18">
        <f t="shared" si="948"/>
        <v>1</v>
      </c>
      <c r="BJ3067" s="18">
        <f t="shared" si="987"/>
        <v>2</v>
      </c>
      <c r="BK3067" s="18">
        <f t="shared" si="949"/>
        <v>0</v>
      </c>
      <c r="BL3067" s="18">
        <f t="shared" si="950"/>
        <v>0</v>
      </c>
      <c r="BM3067" s="18">
        <f t="shared" si="951"/>
        <v>1</v>
      </c>
      <c r="BN3067" s="18">
        <f t="shared" si="952"/>
        <v>2</v>
      </c>
      <c r="BO3067" s="18">
        <f t="shared" si="953"/>
        <v>1</v>
      </c>
      <c r="BP3067" s="18">
        <f t="shared" si="954"/>
        <v>3</v>
      </c>
      <c r="BQ3067" s="18">
        <f t="shared" si="958"/>
        <v>0</v>
      </c>
      <c r="BR3067" s="18">
        <f t="shared" si="959"/>
        <v>0</v>
      </c>
      <c r="BS3067" s="18">
        <f t="shared" si="967"/>
        <v>0</v>
      </c>
      <c r="BT3067" s="18">
        <f t="shared" si="968"/>
        <v>0</v>
      </c>
      <c r="BU3067" s="73"/>
      <c r="BV3067" s="18"/>
      <c r="BW3067" s="6"/>
      <c r="BX3067" s="6"/>
      <c r="BY3067" s="18"/>
      <c r="BZ3067" s="6"/>
      <c r="CA3067" s="6"/>
      <c r="CB3067" s="18"/>
      <c r="CC3067" s="6"/>
      <c r="CD3067" s="6"/>
      <c r="CE3067" s="18"/>
      <c r="CF3067" s="6"/>
      <c r="CG3067" s="6"/>
      <c r="CH3067" s="18"/>
      <c r="CI3067" s="6"/>
      <c r="CJ3067" s="6"/>
      <c r="CK3067" s="18"/>
      <c r="CL3067" s="6"/>
      <c r="CM3067" s="6"/>
      <c r="CN3067" s="18"/>
      <c r="CO3067" s="6"/>
      <c r="CP3067" s="18"/>
      <c r="CQ3067" s="18"/>
      <c r="CR3067" s="18"/>
      <c r="CS3067" s="18"/>
      <c r="CT3067" s="6">
        <f t="shared" si="966"/>
        <v>14</v>
      </c>
      <c r="CU3067" s="18"/>
      <c r="CV3067" s="18"/>
      <c r="CW3067" s="18"/>
      <c r="CX3067" s="6" t="str">
        <f t="shared" si="982"/>
        <v>H</v>
      </c>
      <c r="CY3067" s="87">
        <f t="shared" si="983"/>
        <v>2207</v>
      </c>
      <c r="CZ3067" s="87">
        <f t="shared" si="984"/>
        <v>0</v>
      </c>
      <c r="DA3067" s="6">
        <f t="shared" si="985"/>
        <v>2207</v>
      </c>
      <c r="DB3067" s="18"/>
      <c r="DC3067" s="18"/>
      <c r="DD3067" s="18"/>
      <c r="DE3067" s="18"/>
      <c r="DF3067" s="73"/>
      <c r="DG3067" s="18"/>
      <c r="DH3067" s="18"/>
      <c r="DI3067" s="18"/>
      <c r="DJ3067" s="18"/>
    </row>
    <row r="3068" spans="1:114" s="17" customFormat="1" hidden="1" x14ac:dyDescent="0.2">
      <c r="A3068" s="47">
        <v>6915</v>
      </c>
      <c r="B3068" s="46">
        <f t="shared" si="955"/>
        <v>7</v>
      </c>
      <c r="C3068" s="46">
        <f t="shared" si="956"/>
        <v>23</v>
      </c>
      <c r="D3068" s="46">
        <f t="shared" si="957"/>
        <v>10</v>
      </c>
      <c r="E3068" s="103">
        <v>38283</v>
      </c>
      <c r="F3068" s="17" t="s">
        <v>1177</v>
      </c>
      <c r="G3068" s="47" t="s">
        <v>310</v>
      </c>
      <c r="H3068" s="47" t="s">
        <v>308</v>
      </c>
      <c r="I3068" s="47">
        <v>0</v>
      </c>
      <c r="J3068" s="47">
        <v>4</v>
      </c>
      <c r="K3068" s="106" t="s">
        <v>3410</v>
      </c>
      <c r="L3068" s="20">
        <v>2501</v>
      </c>
      <c r="M3068" s="4" t="s">
        <v>1647</v>
      </c>
      <c r="N3068" s="47">
        <v>17</v>
      </c>
      <c r="O3068" s="17">
        <f t="shared" ref="O3068:O3073" si="998">SUM(P3068:R3068)</f>
        <v>15</v>
      </c>
      <c r="P3068" s="17">
        <f>COUNTIF($H$3054:$H3068,"=W")</f>
        <v>4</v>
      </c>
      <c r="Q3068" s="17">
        <f>COUNTIF($H$3054:$H3068,"=D")</f>
        <v>4</v>
      </c>
      <c r="R3068" s="17">
        <f>COUNTIF($H$3054:$H3068,"=L")</f>
        <v>7</v>
      </c>
      <c r="S3068" s="17">
        <f t="shared" si="993"/>
        <v>13</v>
      </c>
      <c r="T3068" s="17">
        <f t="shared" si="994"/>
        <v>20</v>
      </c>
      <c r="U3068" s="17">
        <f t="shared" ref="U3068:U3073" si="999">P3068*3+Q3068</f>
        <v>16</v>
      </c>
      <c r="V3068" s="17">
        <v>2</v>
      </c>
      <c r="W3068" s="17">
        <v>7</v>
      </c>
      <c r="X3068" s="17">
        <v>7</v>
      </c>
      <c r="Y3068" s="17">
        <v>4</v>
      </c>
      <c r="Z3068" s="17">
        <v>1</v>
      </c>
      <c r="AA3068" s="17">
        <v>7</v>
      </c>
      <c r="AB3068" s="17">
        <v>18</v>
      </c>
      <c r="AC3068" s="17">
        <v>19</v>
      </c>
      <c r="AD3068" s="83">
        <v>1</v>
      </c>
      <c r="AE3068" s="83">
        <v>0</v>
      </c>
      <c r="AF3068" s="5">
        <v>0</v>
      </c>
      <c r="AG3068" s="5">
        <v>0</v>
      </c>
      <c r="AH3068" s="83" t="s">
        <v>197</v>
      </c>
      <c r="AJ3068" s="18"/>
      <c r="AK3068" s="18">
        <f t="shared" si="991"/>
        <v>15385</v>
      </c>
      <c r="AL3068" s="104">
        <f>AK3068/COUNTIF(G$3054:G3068,"H")</f>
        <v>2197.8571428571427</v>
      </c>
      <c r="AM3068" s="104">
        <f t="shared" si="992"/>
        <v>15049</v>
      </c>
      <c r="AN3068" s="104">
        <f>AM3068/COUNTIF(G$3054:G3068,"A")</f>
        <v>1881.125</v>
      </c>
      <c r="AO3068" s="18"/>
      <c r="AP3068" s="18">
        <v>36</v>
      </c>
      <c r="AQ3068" s="18"/>
      <c r="AR3068" s="18">
        <v>24</v>
      </c>
      <c r="AS3068" s="18"/>
      <c r="AT3068" s="70">
        <f t="shared" si="988"/>
        <v>16</v>
      </c>
      <c r="AU3068" s="18">
        <f t="shared" si="989"/>
        <v>17</v>
      </c>
      <c r="AV3068" s="18">
        <f t="shared" si="997"/>
        <v>8</v>
      </c>
      <c r="AW3068" s="18"/>
      <c r="AX3068" s="18"/>
      <c r="AY3068" s="105"/>
      <c r="AZ3068" s="18"/>
      <c r="BA3068" s="18"/>
      <c r="BB3068" s="18"/>
      <c r="BC3068" s="18"/>
      <c r="BD3068" s="18"/>
      <c r="BE3068" s="18"/>
      <c r="BF3068" s="18"/>
      <c r="BG3068" s="18">
        <f t="shared" si="947"/>
        <v>0</v>
      </c>
      <c r="BH3068" s="18">
        <f t="shared" si="986"/>
        <v>0</v>
      </c>
      <c r="BI3068" s="18">
        <f t="shared" si="948"/>
        <v>0</v>
      </c>
      <c r="BJ3068" s="18">
        <f t="shared" si="987"/>
        <v>0</v>
      </c>
      <c r="BK3068" s="18">
        <f t="shared" si="949"/>
        <v>1</v>
      </c>
      <c r="BL3068" s="18">
        <f t="shared" si="950"/>
        <v>1</v>
      </c>
      <c r="BM3068" s="18">
        <f t="shared" si="951"/>
        <v>0</v>
      </c>
      <c r="BN3068" s="18">
        <f t="shared" si="952"/>
        <v>0</v>
      </c>
      <c r="BO3068" s="18">
        <f t="shared" si="953"/>
        <v>1</v>
      </c>
      <c r="BP3068" s="18">
        <f t="shared" si="954"/>
        <v>4</v>
      </c>
      <c r="BQ3068" s="18">
        <f t="shared" si="958"/>
        <v>0</v>
      </c>
      <c r="BR3068" s="18">
        <f t="shared" si="959"/>
        <v>0</v>
      </c>
      <c r="BS3068" s="18">
        <f t="shared" si="967"/>
        <v>1</v>
      </c>
      <c r="BT3068" s="18">
        <f t="shared" si="968"/>
        <v>1</v>
      </c>
      <c r="BU3068" s="73"/>
      <c r="BV3068" s="18"/>
      <c r="BW3068" s="6"/>
      <c r="BX3068" s="6"/>
      <c r="BY3068" s="18"/>
      <c r="BZ3068" s="6"/>
      <c r="CA3068" s="6"/>
      <c r="CB3068" s="18"/>
      <c r="CC3068" s="6"/>
      <c r="CD3068" s="6"/>
      <c r="CE3068" s="18"/>
      <c r="CF3068" s="6"/>
      <c r="CG3068" s="6"/>
      <c r="CH3068" s="18"/>
      <c r="CI3068" s="6"/>
      <c r="CJ3068" s="6"/>
      <c r="CK3068" s="18"/>
      <c r="CL3068" s="6"/>
      <c r="CM3068" s="6"/>
      <c r="CN3068" s="18"/>
      <c r="CO3068" s="6"/>
      <c r="CP3068" s="18"/>
      <c r="CQ3068" s="18"/>
      <c r="CR3068" s="18"/>
      <c r="CS3068" s="18"/>
      <c r="CT3068" s="6">
        <f t="shared" si="966"/>
        <v>9</v>
      </c>
      <c r="CU3068" s="18"/>
      <c r="CV3068" s="18"/>
      <c r="CW3068" s="18"/>
      <c r="CX3068" s="6" t="str">
        <f t="shared" si="982"/>
        <v>A</v>
      </c>
      <c r="CY3068" s="87">
        <f t="shared" si="983"/>
        <v>2501</v>
      </c>
      <c r="CZ3068" s="87">
        <f t="shared" si="984"/>
        <v>0</v>
      </c>
      <c r="DA3068" s="6" t="str">
        <f t="shared" si="985"/>
        <v>na</v>
      </c>
      <c r="DB3068" s="18"/>
      <c r="DC3068" s="18"/>
      <c r="DD3068" s="18"/>
      <c r="DE3068" s="18"/>
      <c r="DF3068" s="73"/>
      <c r="DG3068" s="18"/>
      <c r="DH3068" s="18"/>
      <c r="DI3068" s="18"/>
      <c r="DJ3068" s="18"/>
    </row>
    <row r="3069" spans="1:114" s="17" customFormat="1" hidden="1" x14ac:dyDescent="0.2">
      <c r="A3069" s="47">
        <v>6916</v>
      </c>
      <c r="B3069" s="46">
        <f t="shared" si="955"/>
        <v>7</v>
      </c>
      <c r="C3069" s="46">
        <f t="shared" si="956"/>
        <v>6</v>
      </c>
      <c r="D3069" s="46">
        <f t="shared" si="957"/>
        <v>11</v>
      </c>
      <c r="E3069" s="103">
        <v>38297</v>
      </c>
      <c r="F3069" s="17" t="s">
        <v>2525</v>
      </c>
      <c r="G3069" s="47" t="s">
        <v>103</v>
      </c>
      <c r="H3069" s="47" t="s">
        <v>308</v>
      </c>
      <c r="I3069" s="47">
        <v>1</v>
      </c>
      <c r="J3069" s="47">
        <v>3</v>
      </c>
      <c r="K3069" s="106" t="s">
        <v>3410</v>
      </c>
      <c r="L3069" s="20">
        <v>2132</v>
      </c>
      <c r="M3069" s="4" t="s">
        <v>4305</v>
      </c>
      <c r="N3069" s="47">
        <v>19</v>
      </c>
      <c r="O3069" s="17">
        <f t="shared" si="998"/>
        <v>16</v>
      </c>
      <c r="P3069" s="17">
        <f>COUNTIF($H$3054:$H3069,"=W")</f>
        <v>4</v>
      </c>
      <c r="Q3069" s="17">
        <f>COUNTIF($H$3054:$H3069,"=D")</f>
        <v>4</v>
      </c>
      <c r="R3069" s="17">
        <f>COUNTIF($H$3054:$H3069,"=L")</f>
        <v>8</v>
      </c>
      <c r="S3069" s="17">
        <f t="shared" ref="S3069:T3071" si="1000">S3068+I3069</f>
        <v>14</v>
      </c>
      <c r="T3069" s="17">
        <f t="shared" si="1000"/>
        <v>23</v>
      </c>
      <c r="U3069" s="17">
        <f t="shared" si="999"/>
        <v>16</v>
      </c>
      <c r="V3069" s="17">
        <v>9</v>
      </c>
      <c r="W3069" s="17">
        <v>9</v>
      </c>
      <c r="X3069" s="17">
        <v>9</v>
      </c>
      <c r="Y3069" s="17">
        <v>2</v>
      </c>
      <c r="Z3069" s="17">
        <v>8</v>
      </c>
      <c r="AA3069" s="17">
        <v>3</v>
      </c>
      <c r="AB3069" s="17">
        <v>11</v>
      </c>
      <c r="AC3069" s="17">
        <v>10</v>
      </c>
      <c r="AD3069" s="83">
        <v>1</v>
      </c>
      <c r="AE3069" s="83">
        <v>0</v>
      </c>
      <c r="AF3069" s="5">
        <v>0</v>
      </c>
      <c r="AG3069" s="5">
        <v>0</v>
      </c>
      <c r="AH3069" s="83" t="s">
        <v>770</v>
      </c>
      <c r="AJ3069" s="18"/>
      <c r="AK3069" s="18">
        <f t="shared" si="991"/>
        <v>17517</v>
      </c>
      <c r="AL3069" s="104">
        <f>AK3069/COUNTIF(G$3054:G3069,"H")</f>
        <v>2189.625</v>
      </c>
      <c r="AM3069" s="104">
        <f t="shared" si="992"/>
        <v>15049</v>
      </c>
      <c r="AN3069" s="104">
        <f>AM3069/COUNTIF(G$3054:G3069,"A")</f>
        <v>1881.125</v>
      </c>
      <c r="AO3069" s="18"/>
      <c r="AP3069" s="18">
        <v>37</v>
      </c>
      <c r="AQ3069" s="18"/>
      <c r="AR3069" s="18">
        <v>26</v>
      </c>
      <c r="AS3069" s="18"/>
      <c r="AT3069" s="70">
        <f t="shared" si="988"/>
        <v>16</v>
      </c>
      <c r="AU3069" s="18">
        <f t="shared" si="989"/>
        <v>19</v>
      </c>
      <c r="AV3069" s="18">
        <f t="shared" ref="AV3069:AV3074" si="1001">AR3069-AT3069</f>
        <v>10</v>
      </c>
      <c r="AW3069" s="18"/>
      <c r="AX3069" s="18"/>
      <c r="AY3069" s="105"/>
      <c r="AZ3069" s="18"/>
      <c r="BA3069" s="18"/>
      <c r="BB3069" s="18"/>
      <c r="BC3069" s="18"/>
      <c r="BD3069" s="18"/>
      <c r="BE3069" s="18"/>
      <c r="BF3069" s="18"/>
      <c r="BG3069" s="18">
        <f t="shared" si="947"/>
        <v>0</v>
      </c>
      <c r="BH3069" s="18">
        <f t="shared" si="986"/>
        <v>0</v>
      </c>
      <c r="BI3069" s="18">
        <f t="shared" si="948"/>
        <v>0</v>
      </c>
      <c r="BJ3069" s="18">
        <f t="shared" si="987"/>
        <v>0</v>
      </c>
      <c r="BK3069" s="18">
        <f t="shared" si="949"/>
        <v>1</v>
      </c>
      <c r="BL3069" s="18">
        <f t="shared" si="950"/>
        <v>2</v>
      </c>
      <c r="BM3069" s="18">
        <f t="shared" si="951"/>
        <v>0</v>
      </c>
      <c r="BN3069" s="18">
        <f t="shared" si="952"/>
        <v>0</v>
      </c>
      <c r="BO3069" s="18">
        <f t="shared" si="953"/>
        <v>1</v>
      </c>
      <c r="BP3069" s="18">
        <f t="shared" si="954"/>
        <v>5</v>
      </c>
      <c r="BQ3069" s="18">
        <f t="shared" si="958"/>
        <v>1</v>
      </c>
      <c r="BR3069" s="18">
        <f t="shared" si="959"/>
        <v>1</v>
      </c>
      <c r="BS3069" s="18">
        <f t="shared" si="967"/>
        <v>1</v>
      </c>
      <c r="BT3069" s="18">
        <f t="shared" si="968"/>
        <v>2</v>
      </c>
      <c r="BU3069" s="73"/>
      <c r="BV3069" s="18"/>
      <c r="BW3069" s="6"/>
      <c r="BX3069" s="6"/>
      <c r="BY3069" s="18"/>
      <c r="BZ3069" s="6"/>
      <c r="CA3069" s="6"/>
      <c r="CB3069" s="18"/>
      <c r="CC3069" s="6"/>
      <c r="CD3069" s="6"/>
      <c r="CE3069" s="18"/>
      <c r="CF3069" s="6"/>
      <c r="CG3069" s="6"/>
      <c r="CH3069" s="18"/>
      <c r="CI3069" s="6"/>
      <c r="CJ3069" s="6"/>
      <c r="CK3069" s="18"/>
      <c r="CL3069" s="6"/>
      <c r="CM3069" s="6"/>
      <c r="CN3069" s="18"/>
      <c r="CO3069" s="6"/>
      <c r="CP3069" s="18"/>
      <c r="CQ3069" s="18"/>
      <c r="CR3069" s="18"/>
      <c r="CS3069" s="18"/>
      <c r="CT3069" s="6">
        <f t="shared" si="966"/>
        <v>18</v>
      </c>
      <c r="CU3069" s="18"/>
      <c r="CV3069" s="18"/>
      <c r="CW3069" s="18"/>
      <c r="CX3069" s="6" t="str">
        <f t="shared" si="982"/>
        <v>H</v>
      </c>
      <c r="CY3069" s="87">
        <f t="shared" si="983"/>
        <v>2132</v>
      </c>
      <c r="CZ3069" s="87">
        <f t="shared" si="984"/>
        <v>0</v>
      </c>
      <c r="DA3069" s="6">
        <f t="shared" si="985"/>
        <v>2132</v>
      </c>
      <c r="DB3069" s="18"/>
      <c r="DC3069" s="18"/>
      <c r="DD3069" s="18"/>
      <c r="DE3069" s="18"/>
      <c r="DF3069" s="73"/>
      <c r="DG3069" s="18"/>
      <c r="DH3069" s="18"/>
      <c r="DI3069" s="18"/>
      <c r="DJ3069" s="18"/>
    </row>
    <row r="3070" spans="1:114" s="17" customFormat="1" hidden="1" x14ac:dyDescent="0.2">
      <c r="A3070" s="47">
        <v>6917</v>
      </c>
      <c r="B3070" s="46">
        <f t="shared" si="955"/>
        <v>7</v>
      </c>
      <c r="C3070" s="46">
        <f t="shared" si="956"/>
        <v>20</v>
      </c>
      <c r="D3070" s="46">
        <f t="shared" si="957"/>
        <v>11</v>
      </c>
      <c r="E3070" s="103">
        <v>38311</v>
      </c>
      <c r="F3070" s="17" t="s">
        <v>2526</v>
      </c>
      <c r="G3070" s="47" t="s">
        <v>310</v>
      </c>
      <c r="H3070" s="47" t="s">
        <v>308</v>
      </c>
      <c r="I3070" s="47">
        <v>0</v>
      </c>
      <c r="J3070" s="47">
        <v>1</v>
      </c>
      <c r="K3070" s="47" t="s">
        <v>36</v>
      </c>
      <c r="L3070" s="20">
        <v>2072</v>
      </c>
      <c r="M3070" s="4">
        <v>71</v>
      </c>
      <c r="N3070" s="47">
        <v>19</v>
      </c>
      <c r="O3070" s="17">
        <f t="shared" si="998"/>
        <v>17</v>
      </c>
      <c r="P3070" s="17">
        <f>COUNTIF($H$3054:$H3070,"=W")</f>
        <v>4</v>
      </c>
      <c r="Q3070" s="17">
        <f>COUNTIF($H$3054:$H3070,"=D")</f>
        <v>4</v>
      </c>
      <c r="R3070" s="17">
        <f>COUNTIF($H$3054:$H3070,"=L")</f>
        <v>9</v>
      </c>
      <c r="S3070" s="17">
        <f t="shared" si="1000"/>
        <v>14</v>
      </c>
      <c r="T3070" s="17">
        <f t="shared" si="1000"/>
        <v>24</v>
      </c>
      <c r="U3070" s="17">
        <f t="shared" si="999"/>
        <v>16</v>
      </c>
      <c r="AD3070" s="83">
        <v>2</v>
      </c>
      <c r="AE3070" s="83">
        <v>3</v>
      </c>
      <c r="AF3070" s="5">
        <v>0</v>
      </c>
      <c r="AG3070" s="5">
        <v>0</v>
      </c>
      <c r="AH3070" s="83" t="s">
        <v>2527</v>
      </c>
      <c r="AJ3070" s="18"/>
      <c r="AK3070" s="18">
        <f t="shared" si="991"/>
        <v>17517</v>
      </c>
      <c r="AL3070" s="104">
        <f>AK3070/COUNTIF(G$3054:G3070,"H")</f>
        <v>2189.625</v>
      </c>
      <c r="AM3070" s="104">
        <f t="shared" si="992"/>
        <v>17121</v>
      </c>
      <c r="AN3070" s="104">
        <f>AM3070/COUNTIF(G$3054:G3070,"A")</f>
        <v>1902.3333333333333</v>
      </c>
      <c r="AO3070" s="18"/>
      <c r="AP3070" s="18">
        <v>40</v>
      </c>
      <c r="AQ3070" s="18"/>
      <c r="AR3070" s="18">
        <v>28</v>
      </c>
      <c r="AS3070" s="18"/>
      <c r="AT3070" s="70">
        <f t="shared" si="988"/>
        <v>16</v>
      </c>
      <c r="AU3070" s="18">
        <f t="shared" si="989"/>
        <v>19</v>
      </c>
      <c r="AV3070" s="18">
        <f t="shared" si="1001"/>
        <v>12</v>
      </c>
      <c r="AW3070" s="18"/>
      <c r="AX3070" s="18"/>
      <c r="AY3070" s="105"/>
      <c r="AZ3070" s="18"/>
      <c r="BA3070" s="18"/>
      <c r="BB3070" s="18"/>
      <c r="BC3070" s="18"/>
      <c r="BD3070" s="18"/>
      <c r="BE3070" s="18"/>
      <c r="BF3070" s="18"/>
      <c r="BG3070" s="18">
        <f t="shared" si="947"/>
        <v>0</v>
      </c>
      <c r="BH3070" s="18">
        <f t="shared" si="986"/>
        <v>0</v>
      </c>
      <c r="BI3070" s="18">
        <f t="shared" si="948"/>
        <v>0</v>
      </c>
      <c r="BJ3070" s="18">
        <f t="shared" si="987"/>
        <v>0</v>
      </c>
      <c r="BK3070" s="18">
        <f t="shared" si="949"/>
        <v>1</v>
      </c>
      <c r="BL3070" s="18">
        <f t="shared" si="950"/>
        <v>3</v>
      </c>
      <c r="BM3070" s="18">
        <f t="shared" si="951"/>
        <v>0</v>
      </c>
      <c r="BN3070" s="18">
        <f t="shared" si="952"/>
        <v>0</v>
      </c>
      <c r="BO3070" s="18">
        <f t="shared" si="953"/>
        <v>1</v>
      </c>
      <c r="BP3070" s="18">
        <f t="shared" si="954"/>
        <v>6</v>
      </c>
      <c r="BQ3070" s="18">
        <f t="shared" si="958"/>
        <v>0</v>
      </c>
      <c r="BR3070" s="18">
        <f t="shared" si="959"/>
        <v>0</v>
      </c>
      <c r="BS3070" s="18">
        <f t="shared" si="967"/>
        <v>1</v>
      </c>
      <c r="BT3070" s="18">
        <f t="shared" si="968"/>
        <v>3</v>
      </c>
      <c r="BU3070" s="73"/>
      <c r="BV3070" s="18"/>
      <c r="BW3070" s="6"/>
      <c r="BX3070" s="6"/>
      <c r="BY3070" s="18"/>
      <c r="BZ3070" s="6"/>
      <c r="CA3070" s="6"/>
      <c r="CB3070" s="18"/>
      <c r="CC3070" s="6"/>
      <c r="CD3070" s="6"/>
      <c r="CE3070" s="18"/>
      <c r="CF3070" s="6"/>
      <c r="CG3070" s="6"/>
      <c r="CH3070" s="18"/>
      <c r="CI3070" s="6"/>
      <c r="CJ3070" s="6"/>
      <c r="CK3070" s="18"/>
      <c r="CL3070" s="6"/>
      <c r="CM3070" s="6"/>
      <c r="CN3070" s="18"/>
      <c r="CO3070" s="6"/>
      <c r="CP3070" s="18"/>
      <c r="CQ3070" s="18"/>
      <c r="CR3070" s="18"/>
      <c r="CS3070" s="18"/>
      <c r="CT3070" s="6">
        <f t="shared" si="966"/>
        <v>0</v>
      </c>
      <c r="CU3070" s="18"/>
      <c r="CV3070" s="18"/>
      <c r="CW3070" s="18"/>
      <c r="CX3070" s="6" t="str">
        <f t="shared" si="982"/>
        <v>A</v>
      </c>
      <c r="CY3070" s="87">
        <f t="shared" si="983"/>
        <v>2072</v>
      </c>
      <c r="CZ3070" s="87">
        <f t="shared" si="984"/>
        <v>0</v>
      </c>
      <c r="DA3070" s="6" t="str">
        <f t="shared" si="985"/>
        <v>na</v>
      </c>
      <c r="DB3070" s="18"/>
      <c r="DC3070" s="18"/>
      <c r="DD3070" s="18"/>
      <c r="DE3070" s="18"/>
      <c r="DF3070" s="73"/>
      <c r="DG3070" s="18"/>
      <c r="DH3070" s="18"/>
      <c r="DI3070" s="18"/>
      <c r="DJ3070" s="18"/>
    </row>
    <row r="3071" spans="1:114" s="17" customFormat="1" hidden="1" x14ac:dyDescent="0.2">
      <c r="A3071" s="47">
        <v>6918</v>
      </c>
      <c r="B3071" s="46">
        <f t="shared" si="955"/>
        <v>7</v>
      </c>
      <c r="C3071" s="46">
        <f t="shared" si="956"/>
        <v>27</v>
      </c>
      <c r="D3071" s="46">
        <f t="shared" si="957"/>
        <v>11</v>
      </c>
      <c r="E3071" s="103">
        <v>38318</v>
      </c>
      <c r="F3071" s="17" t="s">
        <v>104</v>
      </c>
      <c r="G3071" s="47" t="s">
        <v>103</v>
      </c>
      <c r="H3071" s="47" t="s">
        <v>306</v>
      </c>
      <c r="I3071" s="47">
        <v>2</v>
      </c>
      <c r="J3071" s="47">
        <v>1</v>
      </c>
      <c r="K3071" s="106" t="s">
        <v>1296</v>
      </c>
      <c r="L3071" s="20">
        <v>3842</v>
      </c>
      <c r="M3071" s="73" t="s">
        <v>4306</v>
      </c>
      <c r="N3071" s="47">
        <v>19</v>
      </c>
      <c r="O3071" s="17">
        <f t="shared" si="998"/>
        <v>18</v>
      </c>
      <c r="P3071" s="17">
        <f>COUNTIF($H$3054:$H3071,"=W")</f>
        <v>5</v>
      </c>
      <c r="Q3071" s="17">
        <f>COUNTIF($H$3054:$H3071,"=D")</f>
        <v>4</v>
      </c>
      <c r="R3071" s="17">
        <f>COUNTIF($H$3054:$H3071,"=L")</f>
        <v>9</v>
      </c>
      <c r="S3071" s="17">
        <f t="shared" si="1000"/>
        <v>16</v>
      </c>
      <c r="T3071" s="17">
        <f t="shared" si="1000"/>
        <v>25</v>
      </c>
      <c r="U3071" s="17">
        <f t="shared" si="999"/>
        <v>19</v>
      </c>
      <c r="V3071" s="17">
        <v>6</v>
      </c>
      <c r="W3071" s="17">
        <v>1</v>
      </c>
      <c r="X3071" s="17">
        <v>2</v>
      </c>
      <c r="Y3071" s="17">
        <v>6</v>
      </c>
      <c r="Z3071" s="17">
        <v>4</v>
      </c>
      <c r="AA3071" s="17">
        <v>4</v>
      </c>
      <c r="AB3071" s="17">
        <v>12</v>
      </c>
      <c r="AC3071" s="17">
        <v>19</v>
      </c>
      <c r="AD3071" s="83">
        <v>1</v>
      </c>
      <c r="AE3071" s="83">
        <v>0</v>
      </c>
      <c r="AF3071" s="5">
        <v>0</v>
      </c>
      <c r="AG3071" s="5">
        <v>1</v>
      </c>
      <c r="AH3071" s="83" t="s">
        <v>540</v>
      </c>
      <c r="AJ3071" s="18"/>
      <c r="AK3071" s="18">
        <f t="shared" si="991"/>
        <v>21359</v>
      </c>
      <c r="AL3071" s="104">
        <f>AK3071/COUNTIF(G$3054:G3071,"H")</f>
        <v>2373.2222222222222</v>
      </c>
      <c r="AM3071" s="104">
        <f t="shared" si="992"/>
        <v>17121</v>
      </c>
      <c r="AN3071" s="104">
        <f>AM3071/COUNTIF(G$3054:G3071,"A")</f>
        <v>1902.3333333333333</v>
      </c>
      <c r="AO3071" s="18"/>
      <c r="AP3071" s="18">
        <v>43</v>
      </c>
      <c r="AQ3071" s="18"/>
      <c r="AR3071" s="18">
        <v>31</v>
      </c>
      <c r="AS3071" s="18"/>
      <c r="AT3071" s="70">
        <f t="shared" si="988"/>
        <v>19</v>
      </c>
      <c r="AU3071" s="18">
        <f t="shared" si="989"/>
        <v>19</v>
      </c>
      <c r="AV3071" s="18">
        <f t="shared" si="1001"/>
        <v>12</v>
      </c>
      <c r="AW3071" s="18"/>
      <c r="AX3071" s="18"/>
      <c r="AY3071" s="105"/>
      <c r="AZ3071" s="18"/>
      <c r="BA3071" s="18"/>
      <c r="BB3071" s="18"/>
      <c r="BC3071" s="18"/>
      <c r="BD3071" s="18"/>
      <c r="BE3071" s="18"/>
      <c r="BF3071" s="18"/>
      <c r="BG3071" s="18">
        <f t="shared" si="947"/>
        <v>1</v>
      </c>
      <c r="BH3071" s="18">
        <f t="shared" si="986"/>
        <v>1</v>
      </c>
      <c r="BI3071" s="18">
        <f t="shared" si="948"/>
        <v>0</v>
      </c>
      <c r="BJ3071" s="18">
        <f t="shared" si="987"/>
        <v>0</v>
      </c>
      <c r="BK3071" s="18">
        <f t="shared" si="949"/>
        <v>0</v>
      </c>
      <c r="BL3071" s="18">
        <f t="shared" si="950"/>
        <v>0</v>
      </c>
      <c r="BM3071" s="18">
        <f t="shared" si="951"/>
        <v>1</v>
      </c>
      <c r="BN3071" s="18">
        <f t="shared" si="952"/>
        <v>1</v>
      </c>
      <c r="BO3071" s="18">
        <f t="shared" si="953"/>
        <v>0</v>
      </c>
      <c r="BP3071" s="18">
        <f t="shared" si="954"/>
        <v>0</v>
      </c>
      <c r="BQ3071" s="18">
        <f t="shared" si="958"/>
        <v>1</v>
      </c>
      <c r="BR3071" s="18">
        <f t="shared" si="959"/>
        <v>1</v>
      </c>
      <c r="BS3071" s="18">
        <f t="shared" si="967"/>
        <v>1</v>
      </c>
      <c r="BT3071" s="18">
        <f t="shared" si="968"/>
        <v>4</v>
      </c>
      <c r="BU3071" s="73"/>
      <c r="BV3071" s="18"/>
      <c r="BW3071" s="6"/>
      <c r="BX3071" s="6"/>
      <c r="BY3071" s="18"/>
      <c r="BZ3071" s="6"/>
      <c r="CA3071" s="6"/>
      <c r="CB3071" s="18"/>
      <c r="CC3071" s="6"/>
      <c r="CD3071" s="6"/>
      <c r="CE3071" s="18"/>
      <c r="CF3071" s="6"/>
      <c r="CG3071" s="6"/>
      <c r="CH3071" s="18"/>
      <c r="CI3071" s="6"/>
      <c r="CJ3071" s="6"/>
      <c r="CK3071" s="18"/>
      <c r="CL3071" s="6"/>
      <c r="CM3071" s="6"/>
      <c r="CN3071" s="18"/>
      <c r="CO3071" s="6"/>
      <c r="CP3071" s="18"/>
      <c r="CQ3071" s="18"/>
      <c r="CR3071" s="18"/>
      <c r="CS3071" s="18"/>
      <c r="CT3071" s="6">
        <f t="shared" si="966"/>
        <v>8</v>
      </c>
      <c r="CU3071" s="18"/>
      <c r="CV3071" s="18"/>
      <c r="CW3071" s="18"/>
      <c r="CX3071" s="6" t="str">
        <f t="shared" si="982"/>
        <v>H</v>
      </c>
      <c r="CY3071" s="87">
        <f t="shared" si="983"/>
        <v>3842</v>
      </c>
      <c r="CZ3071" s="87">
        <f t="shared" si="984"/>
        <v>0</v>
      </c>
      <c r="DA3071" s="6">
        <f t="shared" si="985"/>
        <v>3842</v>
      </c>
      <c r="DB3071" s="18"/>
      <c r="DC3071" s="18"/>
      <c r="DD3071" s="18"/>
      <c r="DE3071" s="18"/>
      <c r="DF3071" s="73"/>
      <c r="DG3071" s="18"/>
      <c r="DH3071" s="18"/>
      <c r="DI3071" s="18"/>
      <c r="DJ3071" s="18"/>
    </row>
    <row r="3072" spans="1:114" s="17" customFormat="1" hidden="1" x14ac:dyDescent="0.2">
      <c r="A3072" s="47">
        <v>6919</v>
      </c>
      <c r="B3072" s="46">
        <f t="shared" si="955"/>
        <v>3</v>
      </c>
      <c r="C3072" s="46">
        <f t="shared" si="956"/>
        <v>7</v>
      </c>
      <c r="D3072" s="46">
        <f t="shared" si="957"/>
        <v>12</v>
      </c>
      <c r="E3072" s="103">
        <v>38328</v>
      </c>
      <c r="F3072" s="17" t="s">
        <v>259</v>
      </c>
      <c r="G3072" s="47" t="s">
        <v>103</v>
      </c>
      <c r="H3072" s="47" t="s">
        <v>307</v>
      </c>
      <c r="I3072" s="47">
        <v>1</v>
      </c>
      <c r="J3072" s="47">
        <v>1</v>
      </c>
      <c r="K3072" s="47" t="s">
        <v>36</v>
      </c>
      <c r="L3072" s="20">
        <v>2394</v>
      </c>
      <c r="M3072" s="4" t="s">
        <v>4307</v>
      </c>
      <c r="N3072" s="47">
        <v>19</v>
      </c>
      <c r="O3072" s="17">
        <f t="shared" si="998"/>
        <v>19</v>
      </c>
      <c r="P3072" s="17">
        <f>COUNTIF($H$3054:$H3072,"=W")</f>
        <v>5</v>
      </c>
      <c r="Q3072" s="17">
        <f>COUNTIF($H$3054:$H3072,"=D")</f>
        <v>5</v>
      </c>
      <c r="R3072" s="17">
        <f>COUNTIF($H$3054:$H3072,"=L")</f>
        <v>9</v>
      </c>
      <c r="S3072" s="17">
        <f t="shared" ref="S3072:T3074" si="1002">S3071+I3072</f>
        <v>17</v>
      </c>
      <c r="T3072" s="17">
        <f t="shared" si="1002"/>
        <v>26</v>
      </c>
      <c r="U3072" s="17">
        <f t="shared" si="999"/>
        <v>20</v>
      </c>
      <c r="V3072" s="17">
        <v>5</v>
      </c>
      <c r="W3072" s="17">
        <v>8</v>
      </c>
      <c r="X3072" s="17">
        <v>4</v>
      </c>
      <c r="Y3072" s="17">
        <v>4</v>
      </c>
      <c r="Z3072" s="17">
        <v>3</v>
      </c>
      <c r="AA3072" s="17">
        <v>2</v>
      </c>
      <c r="AB3072" s="17">
        <v>13</v>
      </c>
      <c r="AC3072" s="17">
        <v>8</v>
      </c>
      <c r="AD3072" s="83">
        <v>1</v>
      </c>
      <c r="AE3072" s="83">
        <v>2</v>
      </c>
      <c r="AF3072" s="5">
        <v>0</v>
      </c>
      <c r="AG3072" s="5">
        <v>0</v>
      </c>
      <c r="AH3072" s="83" t="s">
        <v>626</v>
      </c>
      <c r="AJ3072" s="18"/>
      <c r="AK3072" s="18">
        <f t="shared" si="991"/>
        <v>23753</v>
      </c>
      <c r="AL3072" s="104">
        <f>AK3072/COUNTIF(G$3054:G3072,"H")</f>
        <v>2375.3000000000002</v>
      </c>
      <c r="AM3072" s="104">
        <f t="shared" si="992"/>
        <v>17121</v>
      </c>
      <c r="AN3072" s="104">
        <f>AM3072/COUNTIF(G$3054:G3072,"A")</f>
        <v>1902.3333333333333</v>
      </c>
      <c r="AO3072" s="18"/>
      <c r="AP3072" s="18">
        <v>49</v>
      </c>
      <c r="AQ3072" s="18"/>
      <c r="AR3072" s="18">
        <v>31</v>
      </c>
      <c r="AS3072" s="18"/>
      <c r="AT3072" s="70">
        <f t="shared" si="988"/>
        <v>20</v>
      </c>
      <c r="AU3072" s="18">
        <f t="shared" si="989"/>
        <v>19</v>
      </c>
      <c r="AV3072" s="18">
        <f t="shared" si="1001"/>
        <v>11</v>
      </c>
      <c r="AW3072" s="18"/>
      <c r="AX3072" s="18"/>
      <c r="AY3072" s="105"/>
      <c r="AZ3072" s="18"/>
      <c r="BA3072" s="18"/>
      <c r="BB3072" s="18"/>
      <c r="BC3072" s="18"/>
      <c r="BD3072" s="18"/>
      <c r="BE3072" s="18"/>
      <c r="BF3072" s="18"/>
      <c r="BG3072" s="18">
        <f t="shared" si="947"/>
        <v>0</v>
      </c>
      <c r="BH3072" s="18">
        <f t="shared" si="986"/>
        <v>0</v>
      </c>
      <c r="BI3072" s="18">
        <f t="shared" si="948"/>
        <v>1</v>
      </c>
      <c r="BJ3072" s="18">
        <f t="shared" si="987"/>
        <v>1</v>
      </c>
      <c r="BK3072" s="18">
        <f t="shared" si="949"/>
        <v>0</v>
      </c>
      <c r="BL3072" s="18">
        <f t="shared" si="950"/>
        <v>0</v>
      </c>
      <c r="BM3072" s="18">
        <f t="shared" si="951"/>
        <v>1</v>
      </c>
      <c r="BN3072" s="18">
        <f t="shared" si="952"/>
        <v>2</v>
      </c>
      <c r="BO3072" s="18">
        <f t="shared" si="953"/>
        <v>1</v>
      </c>
      <c r="BP3072" s="18">
        <f t="shared" si="954"/>
        <v>1</v>
      </c>
      <c r="BQ3072" s="18">
        <f t="shared" si="958"/>
        <v>1</v>
      </c>
      <c r="BR3072" s="18">
        <f t="shared" si="959"/>
        <v>2</v>
      </c>
      <c r="BS3072" s="18">
        <f t="shared" si="967"/>
        <v>1</v>
      </c>
      <c r="BT3072" s="18">
        <f t="shared" si="968"/>
        <v>5</v>
      </c>
      <c r="BU3072" s="73"/>
      <c r="BV3072" s="18"/>
      <c r="BW3072" s="6"/>
      <c r="BX3072" s="6"/>
      <c r="BY3072" s="18"/>
      <c r="BZ3072" s="6"/>
      <c r="CA3072" s="6"/>
      <c r="CB3072" s="18"/>
      <c r="CC3072" s="6"/>
      <c r="CD3072" s="6"/>
      <c r="CE3072" s="18"/>
      <c r="CF3072" s="6"/>
      <c r="CG3072" s="6"/>
      <c r="CH3072" s="18"/>
      <c r="CI3072" s="6"/>
      <c r="CJ3072" s="6"/>
      <c r="CK3072" s="18"/>
      <c r="CL3072" s="6"/>
      <c r="CM3072" s="6"/>
      <c r="CN3072" s="18"/>
      <c r="CO3072" s="6"/>
      <c r="CP3072" s="18"/>
      <c r="CQ3072" s="18"/>
      <c r="CR3072" s="18"/>
      <c r="CS3072" s="18"/>
      <c r="CT3072" s="6">
        <f t="shared" si="966"/>
        <v>9</v>
      </c>
      <c r="CU3072" s="18"/>
      <c r="CV3072" s="18"/>
      <c r="CW3072" s="18"/>
      <c r="CX3072" s="6" t="str">
        <f t="shared" si="982"/>
        <v>H</v>
      </c>
      <c r="CY3072" s="87">
        <f t="shared" si="983"/>
        <v>2394</v>
      </c>
      <c r="CZ3072" s="87">
        <f t="shared" si="984"/>
        <v>0</v>
      </c>
      <c r="DA3072" s="6">
        <f t="shared" si="985"/>
        <v>2394</v>
      </c>
      <c r="DB3072" s="18"/>
      <c r="DC3072" s="18"/>
      <c r="DD3072" s="18"/>
      <c r="DE3072" s="18"/>
      <c r="DF3072" s="73"/>
      <c r="DG3072" s="18"/>
      <c r="DH3072" s="18"/>
      <c r="DI3072" s="18"/>
      <c r="DJ3072" s="18"/>
    </row>
    <row r="3073" spans="1:114" s="17" customFormat="1" hidden="1" x14ac:dyDescent="0.2">
      <c r="A3073" s="47">
        <v>6920</v>
      </c>
      <c r="B3073" s="46">
        <f t="shared" si="955"/>
        <v>7</v>
      </c>
      <c r="C3073" s="46">
        <f t="shared" si="956"/>
        <v>11</v>
      </c>
      <c r="D3073" s="46">
        <f t="shared" si="957"/>
        <v>12</v>
      </c>
      <c r="E3073" s="103">
        <v>38332</v>
      </c>
      <c r="F3073" s="17" t="s">
        <v>438</v>
      </c>
      <c r="G3073" s="47" t="s">
        <v>310</v>
      </c>
      <c r="H3073" s="47" t="s">
        <v>308</v>
      </c>
      <c r="I3073" s="47">
        <v>0</v>
      </c>
      <c r="J3073" s="47">
        <v>3</v>
      </c>
      <c r="K3073" s="47" t="s">
        <v>2995</v>
      </c>
      <c r="L3073" s="20">
        <v>673</v>
      </c>
      <c r="M3073" s="4" t="s">
        <v>439</v>
      </c>
      <c r="N3073" s="47">
        <v>19</v>
      </c>
      <c r="O3073" s="17">
        <f t="shared" si="998"/>
        <v>20</v>
      </c>
      <c r="P3073" s="17">
        <f>COUNTIF($H$3054:$H3073,"=W")</f>
        <v>5</v>
      </c>
      <c r="Q3073" s="17">
        <f>COUNTIF($H$3054:$H3073,"=D")</f>
        <v>5</v>
      </c>
      <c r="R3073" s="17">
        <f>COUNTIF($H$3054:$H3073,"=L")</f>
        <v>10</v>
      </c>
      <c r="S3073" s="17">
        <f t="shared" si="1002"/>
        <v>17</v>
      </c>
      <c r="T3073" s="17">
        <f t="shared" si="1002"/>
        <v>29</v>
      </c>
      <c r="U3073" s="17">
        <f t="shared" si="999"/>
        <v>20</v>
      </c>
      <c r="V3073" s="17">
        <v>4</v>
      </c>
      <c r="W3073" s="17">
        <v>6</v>
      </c>
      <c r="X3073" s="17">
        <v>5</v>
      </c>
      <c r="Y3073" s="17">
        <v>1</v>
      </c>
      <c r="Z3073" s="17">
        <v>8</v>
      </c>
      <c r="AA3073" s="17">
        <v>4</v>
      </c>
      <c r="AB3073" s="17">
        <v>18</v>
      </c>
      <c r="AC3073" s="17">
        <v>19</v>
      </c>
      <c r="AD3073" s="83">
        <v>1</v>
      </c>
      <c r="AE3073" s="83">
        <v>1</v>
      </c>
      <c r="AF3073" s="5">
        <v>0</v>
      </c>
      <c r="AG3073" s="5">
        <v>0</v>
      </c>
      <c r="AH3073" s="83" t="s">
        <v>197</v>
      </c>
      <c r="AJ3073" s="18"/>
      <c r="AK3073" s="18">
        <f t="shared" si="991"/>
        <v>23753</v>
      </c>
      <c r="AL3073" s="104">
        <f>AK3073/COUNTIF(G$3054:G3073,"H")</f>
        <v>2375.3000000000002</v>
      </c>
      <c r="AM3073" s="104">
        <f t="shared" si="992"/>
        <v>17794</v>
      </c>
      <c r="AN3073" s="104">
        <f>AM3073/COUNTIF(G$3054:G3073,"A")</f>
        <v>1779.4</v>
      </c>
      <c r="AO3073" s="18"/>
      <c r="AP3073" s="18">
        <v>52</v>
      </c>
      <c r="AQ3073" s="18"/>
      <c r="AR3073" s="18">
        <v>34</v>
      </c>
      <c r="AS3073" s="18"/>
      <c r="AT3073" s="70">
        <f t="shared" si="988"/>
        <v>20</v>
      </c>
      <c r="AU3073" s="18">
        <f t="shared" si="989"/>
        <v>19</v>
      </c>
      <c r="AV3073" s="18">
        <f t="shared" si="1001"/>
        <v>14</v>
      </c>
      <c r="AW3073" s="18"/>
      <c r="AX3073" s="18"/>
      <c r="AY3073" s="105"/>
      <c r="AZ3073" s="18"/>
      <c r="BA3073" s="18"/>
      <c r="BB3073" s="18"/>
      <c r="BC3073" s="18"/>
      <c r="BD3073" s="18"/>
      <c r="BE3073" s="18"/>
      <c r="BF3073" s="18"/>
      <c r="BG3073" s="18">
        <f t="shared" si="947"/>
        <v>0</v>
      </c>
      <c r="BH3073" s="18">
        <f t="shared" si="986"/>
        <v>0</v>
      </c>
      <c r="BI3073" s="18">
        <f t="shared" si="948"/>
        <v>0</v>
      </c>
      <c r="BJ3073" s="18">
        <f t="shared" si="987"/>
        <v>0</v>
      </c>
      <c r="BK3073" s="18">
        <f t="shared" si="949"/>
        <v>1</v>
      </c>
      <c r="BL3073" s="18">
        <f t="shared" si="950"/>
        <v>1</v>
      </c>
      <c r="BM3073" s="18">
        <f t="shared" si="951"/>
        <v>0</v>
      </c>
      <c r="BN3073" s="18">
        <f t="shared" si="952"/>
        <v>0</v>
      </c>
      <c r="BO3073" s="18">
        <f t="shared" si="953"/>
        <v>1</v>
      </c>
      <c r="BP3073" s="18">
        <f t="shared" si="954"/>
        <v>2</v>
      </c>
      <c r="BQ3073" s="18">
        <f t="shared" si="958"/>
        <v>0</v>
      </c>
      <c r="BR3073" s="18">
        <f t="shared" si="959"/>
        <v>0</v>
      </c>
      <c r="BS3073" s="18">
        <f t="shared" si="967"/>
        <v>1</v>
      </c>
      <c r="BT3073" s="18">
        <f t="shared" si="968"/>
        <v>6</v>
      </c>
      <c r="BU3073" s="73"/>
      <c r="BV3073" s="18"/>
      <c r="BW3073" s="6"/>
      <c r="BX3073" s="6"/>
      <c r="BY3073" s="18"/>
      <c r="BZ3073" s="6"/>
      <c r="CA3073" s="6"/>
      <c r="CB3073" s="18"/>
      <c r="CC3073" s="6"/>
      <c r="CD3073" s="6"/>
      <c r="CE3073" s="18"/>
      <c r="CF3073" s="6"/>
      <c r="CG3073" s="6"/>
      <c r="CH3073" s="18"/>
      <c r="CI3073" s="6"/>
      <c r="CJ3073" s="6"/>
      <c r="CK3073" s="18"/>
      <c r="CL3073" s="6"/>
      <c r="CM3073" s="6"/>
      <c r="CN3073" s="18"/>
      <c r="CO3073" s="6"/>
      <c r="CP3073" s="18"/>
      <c r="CQ3073" s="18"/>
      <c r="CR3073" s="18"/>
      <c r="CS3073" s="18"/>
      <c r="CT3073" s="6">
        <f t="shared" si="966"/>
        <v>9</v>
      </c>
      <c r="CU3073" s="18"/>
      <c r="CV3073" s="18"/>
      <c r="CW3073" s="18"/>
      <c r="CX3073" s="6" t="str">
        <f t="shared" si="982"/>
        <v>A</v>
      </c>
      <c r="CY3073" s="87">
        <f t="shared" si="983"/>
        <v>673</v>
      </c>
      <c r="CZ3073" s="87">
        <f t="shared" si="984"/>
        <v>0</v>
      </c>
      <c r="DA3073" s="6" t="str">
        <f t="shared" si="985"/>
        <v>na</v>
      </c>
      <c r="DB3073" s="18"/>
      <c r="DC3073" s="18"/>
      <c r="DD3073" s="18"/>
      <c r="DE3073" s="18"/>
      <c r="DF3073" s="73"/>
      <c r="DG3073" s="18"/>
      <c r="DH3073" s="18"/>
      <c r="DI3073" s="18"/>
      <c r="DJ3073" s="18"/>
    </row>
    <row r="3074" spans="1:114" s="17" customFormat="1" hidden="1" x14ac:dyDescent="0.2">
      <c r="A3074" s="47">
        <v>6921</v>
      </c>
      <c r="B3074" s="46">
        <f t="shared" si="955"/>
        <v>7</v>
      </c>
      <c r="C3074" s="46">
        <f t="shared" si="956"/>
        <v>18</v>
      </c>
      <c r="D3074" s="46">
        <f t="shared" si="957"/>
        <v>12</v>
      </c>
      <c r="E3074" s="103">
        <v>38339</v>
      </c>
      <c r="F3074" s="17" t="s">
        <v>291</v>
      </c>
      <c r="G3074" s="47" t="s">
        <v>103</v>
      </c>
      <c r="H3074" s="47" t="s">
        <v>306</v>
      </c>
      <c r="I3074" s="47">
        <v>3</v>
      </c>
      <c r="J3074" s="47">
        <v>1</v>
      </c>
      <c r="K3074" s="106" t="s">
        <v>1296</v>
      </c>
      <c r="L3074" s="20">
        <v>1848</v>
      </c>
      <c r="M3074" s="73" t="s">
        <v>4308</v>
      </c>
      <c r="N3074" s="47">
        <v>17</v>
      </c>
      <c r="O3074" s="17">
        <f t="shared" ref="O3074:O3079" si="1003">SUM(P3074:R3074)</f>
        <v>21</v>
      </c>
      <c r="P3074" s="17">
        <f>COUNTIF($H$3054:$H3074,"=W")</f>
        <v>6</v>
      </c>
      <c r="Q3074" s="17">
        <f>COUNTIF($H$3054:$H3074,"=D")</f>
        <v>5</v>
      </c>
      <c r="R3074" s="17">
        <f>COUNTIF($H$3054:$H3074,"=L")</f>
        <v>10</v>
      </c>
      <c r="S3074" s="17">
        <f t="shared" si="1002"/>
        <v>20</v>
      </c>
      <c r="T3074" s="17">
        <f t="shared" si="1002"/>
        <v>30</v>
      </c>
      <c r="U3074" s="17">
        <f t="shared" ref="U3074:U3079" si="1004">P3074*3+Q3074</f>
        <v>23</v>
      </c>
      <c r="V3074" s="17">
        <v>6</v>
      </c>
      <c r="W3074" s="17">
        <v>8</v>
      </c>
      <c r="X3074" s="17">
        <v>7</v>
      </c>
      <c r="Y3074" s="17">
        <v>4</v>
      </c>
      <c r="Z3074" s="17">
        <v>6</v>
      </c>
      <c r="AA3074" s="17">
        <v>2</v>
      </c>
      <c r="AB3074" s="17">
        <v>13</v>
      </c>
      <c r="AC3074" s="17">
        <v>14</v>
      </c>
      <c r="AD3074" s="83">
        <v>1</v>
      </c>
      <c r="AE3074" s="83">
        <v>1</v>
      </c>
      <c r="AF3074" s="5">
        <v>0</v>
      </c>
      <c r="AG3074" s="5">
        <v>0</v>
      </c>
      <c r="AH3074" s="83" t="s">
        <v>540</v>
      </c>
      <c r="AJ3074" s="18"/>
      <c r="AK3074" s="18">
        <f t="shared" si="991"/>
        <v>25601</v>
      </c>
      <c r="AL3074" s="104">
        <f>AK3074/COUNTIF(G$3054:G3074,"H")</f>
        <v>2327.3636363636365</v>
      </c>
      <c r="AM3074" s="104">
        <f t="shared" si="992"/>
        <v>17794</v>
      </c>
      <c r="AN3074" s="104">
        <f>AM3074/COUNTIF(G$3054:G3074,"A")</f>
        <v>1779.4</v>
      </c>
      <c r="AO3074" s="18"/>
      <c r="AP3074" s="18">
        <v>52</v>
      </c>
      <c r="AQ3074" s="18"/>
      <c r="AR3074" s="18">
        <v>35</v>
      </c>
      <c r="AS3074" s="18"/>
      <c r="AT3074" s="70">
        <f t="shared" si="988"/>
        <v>23</v>
      </c>
      <c r="AU3074" s="18">
        <f t="shared" si="989"/>
        <v>17</v>
      </c>
      <c r="AV3074" s="18">
        <f t="shared" si="1001"/>
        <v>12</v>
      </c>
      <c r="AW3074" s="18"/>
      <c r="AX3074" s="18"/>
      <c r="AY3074" s="105"/>
      <c r="AZ3074" s="18"/>
      <c r="BA3074" s="18"/>
      <c r="BB3074" s="18"/>
      <c r="BC3074" s="18"/>
      <c r="BD3074" s="18"/>
      <c r="BE3074" s="18"/>
      <c r="BF3074" s="18"/>
      <c r="BG3074" s="18">
        <f t="shared" ref="BG3074:BG3137" si="1005">IF(H3074="W",1,0)</f>
        <v>1</v>
      </c>
      <c r="BH3074" s="18">
        <f t="shared" si="986"/>
        <v>1</v>
      </c>
      <c r="BI3074" s="18">
        <f t="shared" ref="BI3074:BI3137" si="1006">IF(H3074="D",1,0)</f>
        <v>0</v>
      </c>
      <c r="BJ3074" s="18">
        <f t="shared" si="987"/>
        <v>0</v>
      </c>
      <c r="BK3074" s="18">
        <f t="shared" ref="BK3074:BK3137" si="1007">IF(H3074="L",1,0)</f>
        <v>0</v>
      </c>
      <c r="BL3074" s="18">
        <f t="shared" ref="BL3074:BL3137" si="1008">IF(H3074="L",BL3073+1,0)</f>
        <v>0</v>
      </c>
      <c r="BM3074" s="18">
        <f t="shared" ref="BM3074:BM3137" si="1009">IF(OR(H3074="W",H3074="D"),1,0)</f>
        <v>1</v>
      </c>
      <c r="BN3074" s="18">
        <f t="shared" ref="BN3074:BN3137" si="1010">IF(OR(H3074="W",H3074="D"),BN3073+1,0)</f>
        <v>1</v>
      </c>
      <c r="BO3074" s="18">
        <f t="shared" ref="BO3074:BO3137" si="1011">IF(OR(H3074="L",H3074="D"),1,0)</f>
        <v>0</v>
      </c>
      <c r="BP3074" s="18">
        <f t="shared" ref="BP3074:BP3137" si="1012">IF(OR(H3074="L",H3074="D"),BP3073+1,0)</f>
        <v>0</v>
      </c>
      <c r="BQ3074" s="18">
        <f t="shared" si="958"/>
        <v>1</v>
      </c>
      <c r="BR3074" s="18">
        <f t="shared" si="959"/>
        <v>1</v>
      </c>
      <c r="BS3074" s="18">
        <f t="shared" si="967"/>
        <v>1</v>
      </c>
      <c r="BT3074" s="18">
        <f t="shared" si="968"/>
        <v>7</v>
      </c>
      <c r="BU3074" s="73"/>
      <c r="BV3074" s="18"/>
      <c r="BW3074" s="6"/>
      <c r="BX3074" s="6"/>
      <c r="BY3074" s="18"/>
      <c r="BZ3074" s="6"/>
      <c r="CA3074" s="6"/>
      <c r="CB3074" s="18"/>
      <c r="CC3074" s="6"/>
      <c r="CD3074" s="6"/>
      <c r="CE3074" s="18"/>
      <c r="CF3074" s="6"/>
      <c r="CG3074" s="6"/>
      <c r="CH3074" s="18"/>
      <c r="CI3074" s="6"/>
      <c r="CJ3074" s="6"/>
      <c r="CK3074" s="18"/>
      <c r="CL3074" s="6"/>
      <c r="CM3074" s="6"/>
      <c r="CN3074" s="18"/>
      <c r="CO3074" s="6"/>
      <c r="CP3074" s="18"/>
      <c r="CQ3074" s="18"/>
      <c r="CR3074" s="18"/>
      <c r="CS3074" s="18"/>
      <c r="CT3074" s="6">
        <f t="shared" si="966"/>
        <v>13</v>
      </c>
      <c r="CU3074" s="18"/>
      <c r="CV3074" s="18"/>
      <c r="CW3074" s="18"/>
      <c r="CX3074" s="6" t="str">
        <f t="shared" si="982"/>
        <v>H</v>
      </c>
      <c r="CY3074" s="87">
        <f t="shared" si="983"/>
        <v>1848</v>
      </c>
      <c r="CZ3074" s="87">
        <f t="shared" si="984"/>
        <v>0</v>
      </c>
      <c r="DA3074" s="6">
        <f t="shared" si="985"/>
        <v>1848</v>
      </c>
      <c r="DB3074" s="18"/>
      <c r="DC3074" s="18"/>
      <c r="DD3074" s="18"/>
      <c r="DE3074" s="18"/>
      <c r="DF3074" s="73"/>
      <c r="DG3074" s="18"/>
      <c r="DH3074" s="18"/>
      <c r="DI3074" s="18"/>
      <c r="DJ3074" s="18"/>
    </row>
    <row r="3075" spans="1:114" s="17" customFormat="1" hidden="1" x14ac:dyDescent="0.2">
      <c r="A3075" s="47">
        <v>6922</v>
      </c>
      <c r="B3075" s="46">
        <f t="shared" ref="B3075:B3138" si="1013">WEEKDAY(E3075)</f>
        <v>1</v>
      </c>
      <c r="C3075" s="46">
        <f t="shared" ref="C3075:C3138" si="1014">DAY(E3075)</f>
        <v>26</v>
      </c>
      <c r="D3075" s="46">
        <f t="shared" ref="D3075:D3138" si="1015">MONTH(E3075)</f>
        <v>12</v>
      </c>
      <c r="E3075" s="103">
        <v>38347</v>
      </c>
      <c r="F3075" s="17" t="s">
        <v>3586</v>
      </c>
      <c r="G3075" s="47" t="s">
        <v>310</v>
      </c>
      <c r="H3075" s="47" t="s">
        <v>308</v>
      </c>
      <c r="I3075" s="47">
        <v>1</v>
      </c>
      <c r="J3075" s="47">
        <v>5</v>
      </c>
      <c r="K3075" s="47" t="s">
        <v>2995</v>
      </c>
      <c r="L3075" s="20">
        <v>4586</v>
      </c>
      <c r="M3075" s="4" t="s">
        <v>4309</v>
      </c>
      <c r="N3075" s="47">
        <v>17</v>
      </c>
      <c r="O3075" s="17">
        <f t="shared" si="1003"/>
        <v>22</v>
      </c>
      <c r="P3075" s="17">
        <f>COUNTIF($H$3054:$H3075,"=W")</f>
        <v>6</v>
      </c>
      <c r="Q3075" s="17">
        <f>COUNTIF($H$3054:$H3075,"=D")</f>
        <v>5</v>
      </c>
      <c r="R3075" s="17">
        <f>COUNTIF($H$3054:$H3075,"=L")</f>
        <v>11</v>
      </c>
      <c r="S3075" s="17">
        <f t="shared" ref="S3075:T3078" si="1016">S3074+I3075</f>
        <v>21</v>
      </c>
      <c r="T3075" s="17">
        <f t="shared" si="1016"/>
        <v>35</v>
      </c>
      <c r="U3075" s="17">
        <f t="shared" si="1004"/>
        <v>23</v>
      </c>
      <c r="V3075" s="17">
        <v>4</v>
      </c>
      <c r="W3075" s="17">
        <v>6</v>
      </c>
      <c r="X3075" s="17">
        <v>4</v>
      </c>
      <c r="Y3075" s="17">
        <v>6</v>
      </c>
      <c r="Z3075" s="17">
        <v>5</v>
      </c>
      <c r="AA3075" s="17">
        <v>4</v>
      </c>
      <c r="AB3075" s="17">
        <v>16</v>
      </c>
      <c r="AC3075" s="17">
        <v>14</v>
      </c>
      <c r="AD3075" s="83">
        <v>2</v>
      </c>
      <c r="AE3075" s="83">
        <v>1</v>
      </c>
      <c r="AF3075" s="5">
        <v>1</v>
      </c>
      <c r="AG3075" s="5">
        <v>0</v>
      </c>
      <c r="AH3075" s="5" t="s">
        <v>4310</v>
      </c>
      <c r="AJ3075" s="18"/>
      <c r="AK3075" s="18">
        <f t="shared" si="991"/>
        <v>25601</v>
      </c>
      <c r="AL3075" s="104">
        <f>AK3075/COUNTIF(G$3054:G3075,"H")</f>
        <v>2327.3636363636365</v>
      </c>
      <c r="AM3075" s="104">
        <f t="shared" si="992"/>
        <v>22380</v>
      </c>
      <c r="AN3075" s="104">
        <f>AM3075/COUNTIF(G$3054:G3075,"A")</f>
        <v>2034.5454545454545</v>
      </c>
      <c r="AO3075" s="18"/>
      <c r="AP3075" s="18">
        <v>52</v>
      </c>
      <c r="AQ3075" s="18"/>
      <c r="AR3075" s="18">
        <v>37</v>
      </c>
      <c r="AS3075" s="18"/>
      <c r="AT3075" s="70">
        <f t="shared" si="988"/>
        <v>23</v>
      </c>
      <c r="AU3075" s="18">
        <f t="shared" si="989"/>
        <v>17</v>
      </c>
      <c r="AV3075" s="18">
        <f t="shared" ref="AV3075:AV3080" si="1017">AR3075-AT3075</f>
        <v>14</v>
      </c>
      <c r="AW3075" s="18"/>
      <c r="AX3075" s="18"/>
      <c r="AY3075" s="105"/>
      <c r="AZ3075" s="18"/>
      <c r="BA3075" s="18"/>
      <c r="BB3075" s="18"/>
      <c r="BC3075" s="18"/>
      <c r="BD3075" s="18"/>
      <c r="BE3075" s="18"/>
      <c r="BF3075" s="18"/>
      <c r="BG3075" s="18">
        <f t="shared" si="1005"/>
        <v>0</v>
      </c>
      <c r="BH3075" s="18">
        <f t="shared" si="986"/>
        <v>0</v>
      </c>
      <c r="BI3075" s="18">
        <f t="shared" si="1006"/>
        <v>0</v>
      </c>
      <c r="BJ3075" s="18">
        <f t="shared" si="987"/>
        <v>0</v>
      </c>
      <c r="BK3075" s="18">
        <f t="shared" si="1007"/>
        <v>1</v>
      </c>
      <c r="BL3075" s="18">
        <f t="shared" si="1008"/>
        <v>1</v>
      </c>
      <c r="BM3075" s="18">
        <f t="shared" si="1009"/>
        <v>0</v>
      </c>
      <c r="BN3075" s="18">
        <f t="shared" si="1010"/>
        <v>0</v>
      </c>
      <c r="BO3075" s="18">
        <f t="shared" si="1011"/>
        <v>1</v>
      </c>
      <c r="BP3075" s="18">
        <f t="shared" si="1012"/>
        <v>1</v>
      </c>
      <c r="BQ3075" s="18">
        <f t="shared" ref="BQ3075:BQ3138" si="1018">IF(I3075&gt;0,1,0)</f>
        <v>1</v>
      </c>
      <c r="BR3075" s="18">
        <f t="shared" ref="BR3075:BR3138" si="1019">IF(I3075&gt;0,BR3074+1,0)</f>
        <v>2</v>
      </c>
      <c r="BS3075" s="18">
        <f t="shared" si="967"/>
        <v>1</v>
      </c>
      <c r="BT3075" s="18">
        <f t="shared" si="968"/>
        <v>8</v>
      </c>
      <c r="BU3075" s="73"/>
      <c r="BV3075" s="18"/>
      <c r="BW3075" s="6"/>
      <c r="BX3075" s="6"/>
      <c r="BY3075" s="18"/>
      <c r="BZ3075" s="6"/>
      <c r="CA3075" s="6"/>
      <c r="CB3075" s="18"/>
      <c r="CC3075" s="6"/>
      <c r="CD3075" s="6"/>
      <c r="CE3075" s="18"/>
      <c r="CF3075" s="6"/>
      <c r="CG3075" s="6"/>
      <c r="CH3075" s="18"/>
      <c r="CI3075" s="6"/>
      <c r="CJ3075" s="6"/>
      <c r="CK3075" s="18"/>
      <c r="CL3075" s="6"/>
      <c r="CM3075" s="6"/>
      <c r="CN3075" s="18"/>
      <c r="CO3075" s="6"/>
      <c r="CP3075" s="18"/>
      <c r="CQ3075" s="18"/>
      <c r="CR3075" s="18"/>
      <c r="CS3075" s="18"/>
      <c r="CT3075" s="6">
        <f t="shared" si="966"/>
        <v>8</v>
      </c>
      <c r="CU3075" s="18"/>
      <c r="CV3075" s="18"/>
      <c r="CW3075" s="18"/>
      <c r="CX3075" s="6" t="str">
        <f t="shared" si="982"/>
        <v>A</v>
      </c>
      <c r="CY3075" s="87">
        <f t="shared" si="983"/>
        <v>4586</v>
      </c>
      <c r="CZ3075" s="87">
        <f t="shared" si="984"/>
        <v>0</v>
      </c>
      <c r="DA3075" s="6" t="str">
        <f t="shared" si="985"/>
        <v>na</v>
      </c>
      <c r="DB3075" s="18"/>
      <c r="DC3075" s="18"/>
      <c r="DD3075" s="18"/>
      <c r="DE3075" s="18"/>
      <c r="DF3075" s="73"/>
      <c r="DG3075" s="18"/>
      <c r="DH3075" s="18"/>
      <c r="DI3075" s="18"/>
      <c r="DJ3075" s="18"/>
    </row>
    <row r="3076" spans="1:114" s="17" customFormat="1" hidden="1" x14ac:dyDescent="0.2">
      <c r="A3076" s="47">
        <v>6923</v>
      </c>
      <c r="B3076" s="46">
        <f t="shared" si="1013"/>
        <v>4</v>
      </c>
      <c r="C3076" s="46">
        <f t="shared" si="1014"/>
        <v>29</v>
      </c>
      <c r="D3076" s="46">
        <f t="shared" si="1015"/>
        <v>12</v>
      </c>
      <c r="E3076" s="103">
        <v>38350</v>
      </c>
      <c r="F3076" s="17" t="s">
        <v>3034</v>
      </c>
      <c r="G3076" s="47" t="s">
        <v>103</v>
      </c>
      <c r="H3076" s="47" t="s">
        <v>308</v>
      </c>
      <c r="I3076" s="47">
        <v>1</v>
      </c>
      <c r="J3076" s="47">
        <v>2</v>
      </c>
      <c r="K3076" s="106" t="s">
        <v>3298</v>
      </c>
      <c r="L3076" s="20">
        <v>2184</v>
      </c>
      <c r="M3076" s="4" t="s">
        <v>4311</v>
      </c>
      <c r="N3076" s="47">
        <v>18</v>
      </c>
      <c r="O3076" s="17">
        <f t="shared" si="1003"/>
        <v>23</v>
      </c>
      <c r="P3076" s="17">
        <f>COUNTIF($H$3054:$H3076,"=W")</f>
        <v>6</v>
      </c>
      <c r="Q3076" s="17">
        <f>COUNTIF($H$3054:$H3076,"=D")</f>
        <v>5</v>
      </c>
      <c r="R3076" s="17">
        <f>COUNTIF($H$3054:$H3076,"=L")</f>
        <v>12</v>
      </c>
      <c r="S3076" s="17">
        <f t="shared" si="1016"/>
        <v>22</v>
      </c>
      <c r="T3076" s="17">
        <f t="shared" si="1016"/>
        <v>37</v>
      </c>
      <c r="U3076" s="17">
        <f t="shared" si="1004"/>
        <v>23</v>
      </c>
      <c r="V3076" s="17">
        <v>2</v>
      </c>
      <c r="W3076" s="17">
        <v>5</v>
      </c>
      <c r="X3076" s="17">
        <v>4</v>
      </c>
      <c r="Y3076" s="17">
        <v>7</v>
      </c>
      <c r="Z3076" s="17">
        <v>4</v>
      </c>
      <c r="AA3076" s="17">
        <v>6</v>
      </c>
      <c r="AB3076" s="17">
        <v>15</v>
      </c>
      <c r="AC3076" s="17">
        <v>16</v>
      </c>
      <c r="AD3076" s="83">
        <v>0</v>
      </c>
      <c r="AE3076" s="83">
        <v>2</v>
      </c>
      <c r="AF3076" s="5">
        <v>0</v>
      </c>
      <c r="AG3076" s="5">
        <v>0</v>
      </c>
      <c r="AH3076" s="83"/>
      <c r="AJ3076" s="18"/>
      <c r="AK3076" s="18">
        <f t="shared" si="991"/>
        <v>27785</v>
      </c>
      <c r="AL3076" s="104">
        <f>AK3076/COUNTIF(G$3054:G3076,"H")</f>
        <v>2315.4166666666665</v>
      </c>
      <c r="AM3076" s="104">
        <f t="shared" si="992"/>
        <v>22380</v>
      </c>
      <c r="AN3076" s="104">
        <f>AM3076/COUNTIF(G$3054:G3076,"A")</f>
        <v>2034.5454545454545</v>
      </c>
      <c r="AO3076" s="18"/>
      <c r="AP3076" s="18">
        <v>55</v>
      </c>
      <c r="AQ3076" s="18"/>
      <c r="AR3076" s="18">
        <v>38</v>
      </c>
      <c r="AS3076" s="18"/>
      <c r="AT3076" s="70">
        <f t="shared" si="988"/>
        <v>23</v>
      </c>
      <c r="AU3076" s="18">
        <f t="shared" si="989"/>
        <v>18</v>
      </c>
      <c r="AV3076" s="18">
        <f t="shared" si="1017"/>
        <v>15</v>
      </c>
      <c r="AW3076" s="18"/>
      <c r="AX3076" s="18"/>
      <c r="AY3076" s="105"/>
      <c r="AZ3076" s="18"/>
      <c r="BA3076" s="18"/>
      <c r="BB3076" s="18"/>
      <c r="BC3076" s="18"/>
      <c r="BD3076" s="18"/>
      <c r="BE3076" s="18"/>
      <c r="BF3076" s="18"/>
      <c r="BG3076" s="18">
        <f t="shared" si="1005"/>
        <v>0</v>
      </c>
      <c r="BH3076" s="18">
        <f t="shared" si="986"/>
        <v>0</v>
      </c>
      <c r="BI3076" s="18">
        <f t="shared" si="1006"/>
        <v>0</v>
      </c>
      <c r="BJ3076" s="18">
        <f t="shared" si="987"/>
        <v>0</v>
      </c>
      <c r="BK3076" s="18">
        <f t="shared" si="1007"/>
        <v>1</v>
      </c>
      <c r="BL3076" s="18">
        <f t="shared" si="1008"/>
        <v>2</v>
      </c>
      <c r="BM3076" s="18">
        <f t="shared" si="1009"/>
        <v>0</v>
      </c>
      <c r="BN3076" s="18">
        <f t="shared" si="1010"/>
        <v>0</v>
      </c>
      <c r="BO3076" s="18">
        <f t="shared" si="1011"/>
        <v>1</v>
      </c>
      <c r="BP3076" s="18">
        <f t="shared" si="1012"/>
        <v>2</v>
      </c>
      <c r="BQ3076" s="18">
        <f t="shared" si="1018"/>
        <v>1</v>
      </c>
      <c r="BR3076" s="18">
        <f t="shared" si="1019"/>
        <v>3</v>
      </c>
      <c r="BS3076" s="18">
        <f t="shared" si="967"/>
        <v>1</v>
      </c>
      <c r="BT3076" s="18">
        <f t="shared" si="968"/>
        <v>9</v>
      </c>
      <c r="BU3076" s="73"/>
      <c r="BV3076" s="18"/>
      <c r="BW3076" s="6"/>
      <c r="BX3076" s="6"/>
      <c r="BY3076" s="18"/>
      <c r="BZ3076" s="6"/>
      <c r="CA3076" s="6"/>
      <c r="CB3076" s="18"/>
      <c r="CC3076" s="6"/>
      <c r="CD3076" s="6"/>
      <c r="CE3076" s="18"/>
      <c r="CF3076" s="6"/>
      <c r="CG3076" s="6"/>
      <c r="CH3076" s="18"/>
      <c r="CI3076" s="6"/>
      <c r="CJ3076" s="6"/>
      <c r="CK3076" s="18"/>
      <c r="CL3076" s="6"/>
      <c r="CM3076" s="6"/>
      <c r="CN3076" s="18"/>
      <c r="CO3076" s="6"/>
      <c r="CP3076" s="18"/>
      <c r="CQ3076" s="18"/>
      <c r="CR3076" s="18"/>
      <c r="CS3076" s="18"/>
      <c r="CT3076" s="6">
        <f t="shared" si="966"/>
        <v>6</v>
      </c>
      <c r="CU3076" s="18"/>
      <c r="CV3076" s="18"/>
      <c r="CW3076" s="18"/>
      <c r="CX3076" s="6" t="str">
        <f t="shared" si="982"/>
        <v>H</v>
      </c>
      <c r="CY3076" s="87">
        <f t="shared" si="983"/>
        <v>2184</v>
      </c>
      <c r="CZ3076" s="87">
        <f t="shared" si="984"/>
        <v>0</v>
      </c>
      <c r="DA3076" s="6">
        <f t="shared" si="985"/>
        <v>2184</v>
      </c>
      <c r="DB3076" s="18"/>
      <c r="DC3076" s="18"/>
      <c r="DD3076" s="18"/>
      <c r="DE3076" s="18"/>
      <c r="DF3076" s="73"/>
      <c r="DG3076" s="18"/>
      <c r="DH3076" s="18"/>
      <c r="DI3076" s="18"/>
      <c r="DJ3076" s="18"/>
    </row>
    <row r="3077" spans="1:114" s="17" customFormat="1" hidden="1" x14ac:dyDescent="0.2">
      <c r="A3077" s="47">
        <v>6924</v>
      </c>
      <c r="B3077" s="46">
        <f t="shared" si="1013"/>
        <v>1</v>
      </c>
      <c r="C3077" s="46">
        <f t="shared" si="1014"/>
        <v>2</v>
      </c>
      <c r="D3077" s="46">
        <f t="shared" si="1015"/>
        <v>1</v>
      </c>
      <c r="E3077" s="103">
        <v>38354</v>
      </c>
      <c r="F3077" s="17" t="s">
        <v>3089</v>
      </c>
      <c r="G3077" s="47" t="s">
        <v>103</v>
      </c>
      <c r="H3077" s="47" t="s">
        <v>308</v>
      </c>
      <c r="I3077" s="47">
        <v>0</v>
      </c>
      <c r="J3077" s="47">
        <v>2</v>
      </c>
      <c r="K3077" s="47" t="s">
        <v>36</v>
      </c>
      <c r="L3077" s="20">
        <v>4439</v>
      </c>
      <c r="M3077" s="4" t="s">
        <v>2973</v>
      </c>
      <c r="N3077" s="47">
        <v>19</v>
      </c>
      <c r="O3077" s="17">
        <f t="shared" si="1003"/>
        <v>24</v>
      </c>
      <c r="P3077" s="17">
        <f>COUNTIF($H$3054:$H3077,"=W")</f>
        <v>6</v>
      </c>
      <c r="Q3077" s="17">
        <f>COUNTIF($H$3054:$H3077,"=D")</f>
        <v>5</v>
      </c>
      <c r="R3077" s="17">
        <f>COUNTIF($H$3054:$H3077,"=L")</f>
        <v>13</v>
      </c>
      <c r="S3077" s="17">
        <f t="shared" si="1016"/>
        <v>22</v>
      </c>
      <c r="T3077" s="17">
        <f t="shared" si="1016"/>
        <v>39</v>
      </c>
      <c r="U3077" s="17">
        <f t="shared" si="1004"/>
        <v>23</v>
      </c>
      <c r="V3077" s="17">
        <v>2</v>
      </c>
      <c r="W3077" s="17">
        <v>6</v>
      </c>
      <c r="X3077" s="17">
        <v>4</v>
      </c>
      <c r="Y3077" s="17">
        <v>7</v>
      </c>
      <c r="Z3077" s="17">
        <v>6</v>
      </c>
      <c r="AA3077" s="17">
        <v>5</v>
      </c>
      <c r="AB3077" s="17">
        <v>13</v>
      </c>
      <c r="AC3077" s="17">
        <v>11</v>
      </c>
      <c r="AD3077" s="83">
        <v>0</v>
      </c>
      <c r="AE3077" s="83">
        <v>2</v>
      </c>
      <c r="AF3077" s="5">
        <v>0</v>
      </c>
      <c r="AG3077" s="5">
        <v>0</v>
      </c>
      <c r="AH3077" s="83"/>
      <c r="AJ3077" s="18"/>
      <c r="AK3077" s="18">
        <f t="shared" si="991"/>
        <v>32224</v>
      </c>
      <c r="AL3077" s="104">
        <f>AK3077/COUNTIF(G$3054:G3077,"H")</f>
        <v>2478.7692307692309</v>
      </c>
      <c r="AM3077" s="104">
        <f t="shared" si="992"/>
        <v>22380</v>
      </c>
      <c r="AN3077" s="104">
        <f>AM3077/COUNTIF(G$3054:G3077,"A")</f>
        <v>2034.5454545454545</v>
      </c>
      <c r="AO3077" s="18"/>
      <c r="AP3077" s="18">
        <v>58</v>
      </c>
      <c r="AQ3077" s="18"/>
      <c r="AR3077" s="18">
        <v>39</v>
      </c>
      <c r="AS3077" s="18"/>
      <c r="AT3077" s="70">
        <f t="shared" si="988"/>
        <v>23</v>
      </c>
      <c r="AU3077" s="18">
        <f t="shared" si="989"/>
        <v>19</v>
      </c>
      <c r="AV3077" s="18">
        <f t="shared" si="1017"/>
        <v>16</v>
      </c>
      <c r="AW3077" s="18"/>
      <c r="AX3077" s="18"/>
      <c r="AY3077" s="105"/>
      <c r="AZ3077" s="18"/>
      <c r="BA3077" s="18"/>
      <c r="BB3077" s="18"/>
      <c r="BC3077" s="18"/>
      <c r="BD3077" s="18"/>
      <c r="BE3077" s="18"/>
      <c r="BF3077" s="18"/>
      <c r="BG3077" s="18">
        <f t="shared" si="1005"/>
        <v>0</v>
      </c>
      <c r="BH3077" s="18">
        <f t="shared" si="986"/>
        <v>0</v>
      </c>
      <c r="BI3077" s="18">
        <f t="shared" si="1006"/>
        <v>0</v>
      </c>
      <c r="BJ3077" s="18">
        <f t="shared" si="987"/>
        <v>0</v>
      </c>
      <c r="BK3077" s="18">
        <f t="shared" si="1007"/>
        <v>1</v>
      </c>
      <c r="BL3077" s="18">
        <f t="shared" si="1008"/>
        <v>3</v>
      </c>
      <c r="BM3077" s="18">
        <f t="shared" si="1009"/>
        <v>0</v>
      </c>
      <c r="BN3077" s="18">
        <f t="shared" si="1010"/>
        <v>0</v>
      </c>
      <c r="BO3077" s="18">
        <f t="shared" si="1011"/>
        <v>1</v>
      </c>
      <c r="BP3077" s="18">
        <f t="shared" si="1012"/>
        <v>3</v>
      </c>
      <c r="BQ3077" s="18">
        <f t="shared" si="1018"/>
        <v>0</v>
      </c>
      <c r="BR3077" s="18">
        <f t="shared" si="1019"/>
        <v>0</v>
      </c>
      <c r="BS3077" s="18">
        <f t="shared" si="967"/>
        <v>1</v>
      </c>
      <c r="BT3077" s="18">
        <f t="shared" si="968"/>
        <v>10</v>
      </c>
      <c r="BU3077" s="73"/>
      <c r="BV3077" s="18"/>
      <c r="BW3077" s="6"/>
      <c r="BX3077" s="6"/>
      <c r="BY3077" s="18"/>
      <c r="BZ3077" s="6"/>
      <c r="CA3077" s="6"/>
      <c r="CB3077" s="18"/>
      <c r="CC3077" s="6"/>
      <c r="CD3077" s="6"/>
      <c r="CE3077" s="18"/>
      <c r="CF3077" s="6"/>
      <c r="CG3077" s="6"/>
      <c r="CH3077" s="18"/>
      <c r="CI3077" s="6"/>
      <c r="CJ3077" s="6"/>
      <c r="CK3077" s="18"/>
      <c r="CL3077" s="6"/>
      <c r="CM3077" s="6"/>
      <c r="CN3077" s="18"/>
      <c r="CO3077" s="6"/>
      <c r="CP3077" s="18"/>
      <c r="CQ3077" s="18"/>
      <c r="CR3077" s="18"/>
      <c r="CS3077" s="18"/>
      <c r="CT3077" s="6">
        <f t="shared" si="966"/>
        <v>6</v>
      </c>
      <c r="CU3077" s="18"/>
      <c r="CV3077" s="18"/>
      <c r="CW3077" s="18"/>
      <c r="CX3077" s="6" t="str">
        <f t="shared" si="982"/>
        <v>H</v>
      </c>
      <c r="CY3077" s="87">
        <f t="shared" si="983"/>
        <v>4439</v>
      </c>
      <c r="CZ3077" s="87">
        <f t="shared" si="984"/>
        <v>0</v>
      </c>
      <c r="DA3077" s="6">
        <f t="shared" si="985"/>
        <v>4439</v>
      </c>
      <c r="DB3077" s="18"/>
      <c r="DC3077" s="18"/>
      <c r="DD3077" s="18"/>
      <c r="DE3077" s="18"/>
      <c r="DF3077" s="73"/>
      <c r="DG3077" s="18"/>
      <c r="DH3077" s="18"/>
      <c r="DI3077" s="18"/>
      <c r="DJ3077" s="18"/>
    </row>
    <row r="3078" spans="1:114" s="17" customFormat="1" hidden="1" x14ac:dyDescent="0.2">
      <c r="A3078" s="47">
        <v>6925</v>
      </c>
      <c r="B3078" s="46">
        <f t="shared" si="1013"/>
        <v>7</v>
      </c>
      <c r="C3078" s="46">
        <f t="shared" si="1014"/>
        <v>8</v>
      </c>
      <c r="D3078" s="46">
        <f t="shared" si="1015"/>
        <v>1</v>
      </c>
      <c r="E3078" s="103">
        <v>38360</v>
      </c>
      <c r="F3078" s="17" t="s">
        <v>2974</v>
      </c>
      <c r="G3078" s="47" t="s">
        <v>310</v>
      </c>
      <c r="H3078" s="47" t="s">
        <v>307</v>
      </c>
      <c r="I3078" s="47">
        <v>2</v>
      </c>
      <c r="J3078" s="47">
        <v>2</v>
      </c>
      <c r="K3078" s="106" t="s">
        <v>2975</v>
      </c>
      <c r="L3078" s="20">
        <v>2044</v>
      </c>
      <c r="M3078" s="73" t="s">
        <v>4312</v>
      </c>
      <c r="N3078" s="47">
        <v>18</v>
      </c>
      <c r="O3078" s="17">
        <f t="shared" si="1003"/>
        <v>25</v>
      </c>
      <c r="P3078" s="17">
        <f>COUNTIF($H$3054:$H3078,"=W")</f>
        <v>6</v>
      </c>
      <c r="Q3078" s="17">
        <f>COUNTIF($H$3054:$H3078,"=D")</f>
        <v>6</v>
      </c>
      <c r="R3078" s="17">
        <f>COUNTIF($H$3054:$H3078,"=L")</f>
        <v>13</v>
      </c>
      <c r="S3078" s="17">
        <f t="shared" si="1016"/>
        <v>24</v>
      </c>
      <c r="T3078" s="17">
        <f t="shared" si="1016"/>
        <v>41</v>
      </c>
      <c r="U3078" s="17">
        <f t="shared" si="1004"/>
        <v>24</v>
      </c>
      <c r="V3078" s="17">
        <v>3</v>
      </c>
      <c r="W3078" s="17">
        <v>4</v>
      </c>
      <c r="X3078" s="17">
        <v>2</v>
      </c>
      <c r="Y3078" s="17">
        <v>4</v>
      </c>
      <c r="Z3078" s="17">
        <v>5</v>
      </c>
      <c r="AA3078" s="17">
        <v>5</v>
      </c>
      <c r="AB3078" s="17">
        <v>17</v>
      </c>
      <c r="AC3078" s="17">
        <v>21</v>
      </c>
      <c r="AD3078" s="83">
        <v>2</v>
      </c>
      <c r="AE3078" s="83">
        <v>2</v>
      </c>
      <c r="AF3078" s="5">
        <v>0</v>
      </c>
      <c r="AG3078" s="5">
        <v>0</v>
      </c>
      <c r="AH3078" s="83" t="s">
        <v>2976</v>
      </c>
      <c r="AJ3078" s="18"/>
      <c r="AK3078" s="18">
        <f t="shared" si="991"/>
        <v>32224</v>
      </c>
      <c r="AL3078" s="104">
        <f>AK3078/COUNTIF(G$3054:G3078,"H")</f>
        <v>2478.7692307692309</v>
      </c>
      <c r="AM3078" s="104">
        <f t="shared" si="992"/>
        <v>24424</v>
      </c>
      <c r="AN3078" s="104">
        <f>AM3078/COUNTIF(G$3054:G3078,"A")</f>
        <v>2035.3333333333333</v>
      </c>
      <c r="AO3078" s="18"/>
      <c r="AP3078" s="18">
        <v>59</v>
      </c>
      <c r="AQ3078" s="18"/>
      <c r="AR3078" s="18">
        <v>40</v>
      </c>
      <c r="AS3078" s="18"/>
      <c r="AT3078" s="70">
        <f t="shared" si="988"/>
        <v>24</v>
      </c>
      <c r="AU3078" s="18">
        <f t="shared" si="989"/>
        <v>18</v>
      </c>
      <c r="AV3078" s="18">
        <f t="shared" si="1017"/>
        <v>16</v>
      </c>
      <c r="AW3078" s="18"/>
      <c r="AX3078" s="18"/>
      <c r="AY3078" s="105"/>
      <c r="AZ3078" s="18"/>
      <c r="BA3078" s="18"/>
      <c r="BB3078" s="18"/>
      <c r="BC3078" s="18"/>
      <c r="BD3078" s="18"/>
      <c r="BE3078" s="18"/>
      <c r="BF3078" s="18"/>
      <c r="BG3078" s="18">
        <f t="shared" si="1005"/>
        <v>0</v>
      </c>
      <c r="BH3078" s="18">
        <f t="shared" si="986"/>
        <v>0</v>
      </c>
      <c r="BI3078" s="18">
        <f t="shared" si="1006"/>
        <v>1</v>
      </c>
      <c r="BJ3078" s="18">
        <f t="shared" si="987"/>
        <v>1</v>
      </c>
      <c r="BK3078" s="18">
        <f t="shared" si="1007"/>
        <v>0</v>
      </c>
      <c r="BL3078" s="18">
        <f t="shared" si="1008"/>
        <v>0</v>
      </c>
      <c r="BM3078" s="18">
        <f t="shared" si="1009"/>
        <v>1</v>
      </c>
      <c r="BN3078" s="18">
        <f t="shared" si="1010"/>
        <v>1</v>
      </c>
      <c r="BO3078" s="18">
        <f t="shared" si="1011"/>
        <v>1</v>
      </c>
      <c r="BP3078" s="18">
        <f t="shared" si="1012"/>
        <v>4</v>
      </c>
      <c r="BQ3078" s="18">
        <f t="shared" si="1018"/>
        <v>1</v>
      </c>
      <c r="BR3078" s="18">
        <f t="shared" si="1019"/>
        <v>1</v>
      </c>
      <c r="BS3078" s="18">
        <f t="shared" si="967"/>
        <v>1</v>
      </c>
      <c r="BT3078" s="18">
        <f t="shared" si="968"/>
        <v>11</v>
      </c>
      <c r="BU3078" s="73"/>
      <c r="BV3078" s="18"/>
      <c r="BW3078" s="6"/>
      <c r="BX3078" s="6"/>
      <c r="BY3078" s="18"/>
      <c r="BZ3078" s="6"/>
      <c r="CA3078" s="6"/>
      <c r="CB3078" s="18"/>
      <c r="CC3078" s="6"/>
      <c r="CD3078" s="6"/>
      <c r="CE3078" s="18"/>
      <c r="CF3078" s="6"/>
      <c r="CG3078" s="6"/>
      <c r="CH3078" s="18"/>
      <c r="CI3078" s="6"/>
      <c r="CJ3078" s="6"/>
      <c r="CK3078" s="18"/>
      <c r="CL3078" s="6"/>
      <c r="CM3078" s="6"/>
      <c r="CN3078" s="18"/>
      <c r="CO3078" s="6"/>
      <c r="CP3078" s="18"/>
      <c r="CQ3078" s="18"/>
      <c r="CR3078" s="18"/>
      <c r="CS3078" s="18"/>
      <c r="CT3078" s="6">
        <f t="shared" si="966"/>
        <v>5</v>
      </c>
      <c r="CU3078" s="18"/>
      <c r="CV3078" s="18"/>
      <c r="CW3078" s="18"/>
      <c r="CX3078" s="6" t="str">
        <f t="shared" si="982"/>
        <v>A</v>
      </c>
      <c r="CY3078" s="87">
        <f t="shared" si="983"/>
        <v>2044</v>
      </c>
      <c r="CZ3078" s="87">
        <f t="shared" si="984"/>
        <v>0</v>
      </c>
      <c r="DA3078" s="6" t="str">
        <f t="shared" si="985"/>
        <v>na</v>
      </c>
      <c r="DB3078" s="18"/>
      <c r="DC3078" s="18"/>
      <c r="DD3078" s="18"/>
      <c r="DE3078" s="18"/>
      <c r="DF3078" s="73"/>
      <c r="DG3078" s="18"/>
      <c r="DH3078" s="18"/>
      <c r="DI3078" s="18"/>
      <c r="DJ3078" s="18"/>
    </row>
    <row r="3079" spans="1:114" s="17" customFormat="1" hidden="1" x14ac:dyDescent="0.2">
      <c r="A3079" s="47">
        <v>6926</v>
      </c>
      <c r="B3079" s="46">
        <f t="shared" si="1013"/>
        <v>7</v>
      </c>
      <c r="C3079" s="46">
        <f t="shared" si="1014"/>
        <v>22</v>
      </c>
      <c r="D3079" s="46">
        <f t="shared" si="1015"/>
        <v>1</v>
      </c>
      <c r="E3079" s="103">
        <v>38374</v>
      </c>
      <c r="F3079" s="17" t="s">
        <v>148</v>
      </c>
      <c r="G3079" s="47" t="s">
        <v>103</v>
      </c>
      <c r="H3079" s="47" t="s">
        <v>306</v>
      </c>
      <c r="I3079" s="47">
        <v>1</v>
      </c>
      <c r="J3079" s="47">
        <v>0</v>
      </c>
      <c r="K3079" s="47" t="s">
        <v>36</v>
      </c>
      <c r="L3079" s="20">
        <v>2270</v>
      </c>
      <c r="M3079" s="73" t="s">
        <v>2374</v>
      </c>
      <c r="N3079" s="47">
        <v>18</v>
      </c>
      <c r="O3079" s="17">
        <f t="shared" si="1003"/>
        <v>26</v>
      </c>
      <c r="P3079" s="17">
        <f>COUNTIF($H$3054:$H3079,"=W")</f>
        <v>7</v>
      </c>
      <c r="Q3079" s="17">
        <f>COUNTIF($H$3054:$H3079,"=D")</f>
        <v>6</v>
      </c>
      <c r="R3079" s="17">
        <f>COUNTIF($H$3054:$H3079,"=L")</f>
        <v>13</v>
      </c>
      <c r="S3079" s="17">
        <f t="shared" ref="S3079:T3082" si="1020">S3078+I3079</f>
        <v>25</v>
      </c>
      <c r="T3079" s="17">
        <f t="shared" si="1020"/>
        <v>41</v>
      </c>
      <c r="U3079" s="17">
        <f t="shared" si="1004"/>
        <v>27</v>
      </c>
      <c r="V3079" s="17">
        <v>6</v>
      </c>
      <c r="W3079" s="17">
        <v>3</v>
      </c>
      <c r="X3079" s="17">
        <v>4</v>
      </c>
      <c r="Y3079" s="17">
        <v>8</v>
      </c>
      <c r="Z3079" s="17">
        <v>6</v>
      </c>
      <c r="AA3079" s="17">
        <v>7</v>
      </c>
      <c r="AB3079" s="17">
        <v>17</v>
      </c>
      <c r="AC3079" s="17">
        <v>15</v>
      </c>
      <c r="AD3079" s="83">
        <v>2</v>
      </c>
      <c r="AE3079" s="83">
        <v>3</v>
      </c>
      <c r="AF3079" s="5">
        <v>0</v>
      </c>
      <c r="AG3079" s="5">
        <v>0</v>
      </c>
      <c r="AH3079" s="83" t="s">
        <v>2375</v>
      </c>
      <c r="AJ3079" s="18"/>
      <c r="AK3079" s="18">
        <f t="shared" si="991"/>
        <v>34494</v>
      </c>
      <c r="AL3079" s="104">
        <f>AK3079/COUNTIF(G$3054:G3079,"H")</f>
        <v>2463.8571428571427</v>
      </c>
      <c r="AM3079" s="104">
        <f t="shared" si="992"/>
        <v>24424</v>
      </c>
      <c r="AN3079" s="104">
        <f>AM3079/COUNTIF(G$3054:G3079,"A")</f>
        <v>2035.3333333333333</v>
      </c>
      <c r="AO3079" s="18"/>
      <c r="AP3079" s="18">
        <v>62</v>
      </c>
      <c r="AQ3079" s="18"/>
      <c r="AR3079" s="18">
        <v>41</v>
      </c>
      <c r="AS3079" s="18"/>
      <c r="AT3079" s="70">
        <f t="shared" si="988"/>
        <v>27</v>
      </c>
      <c r="AU3079" s="18">
        <f t="shared" si="989"/>
        <v>18</v>
      </c>
      <c r="AV3079" s="18">
        <f t="shared" si="1017"/>
        <v>14</v>
      </c>
      <c r="AW3079" s="18"/>
      <c r="AX3079" s="18"/>
      <c r="AY3079" s="105"/>
      <c r="AZ3079" s="18"/>
      <c r="BA3079" s="18"/>
      <c r="BB3079" s="18"/>
      <c r="BC3079" s="18"/>
      <c r="BD3079" s="18"/>
      <c r="BE3079" s="18"/>
      <c r="BF3079" s="18"/>
      <c r="BG3079" s="18">
        <f t="shared" si="1005"/>
        <v>1</v>
      </c>
      <c r="BH3079" s="18">
        <f t="shared" si="986"/>
        <v>1</v>
      </c>
      <c r="BI3079" s="18">
        <f t="shared" si="1006"/>
        <v>0</v>
      </c>
      <c r="BJ3079" s="18">
        <f t="shared" si="987"/>
        <v>0</v>
      </c>
      <c r="BK3079" s="18">
        <f t="shared" si="1007"/>
        <v>0</v>
      </c>
      <c r="BL3079" s="18">
        <f t="shared" si="1008"/>
        <v>0</v>
      </c>
      <c r="BM3079" s="18">
        <f t="shared" si="1009"/>
        <v>1</v>
      </c>
      <c r="BN3079" s="18">
        <f t="shared" si="1010"/>
        <v>2</v>
      </c>
      <c r="BO3079" s="18">
        <f t="shared" si="1011"/>
        <v>0</v>
      </c>
      <c r="BP3079" s="18">
        <f t="shared" si="1012"/>
        <v>0</v>
      </c>
      <c r="BQ3079" s="18">
        <f t="shared" si="1018"/>
        <v>1</v>
      </c>
      <c r="BR3079" s="18">
        <f t="shared" si="1019"/>
        <v>2</v>
      </c>
      <c r="BS3079" s="18">
        <f t="shared" si="967"/>
        <v>0</v>
      </c>
      <c r="BT3079" s="18">
        <f t="shared" si="968"/>
        <v>0</v>
      </c>
      <c r="BU3079" s="73"/>
      <c r="BV3079" s="18"/>
      <c r="BW3079" s="6"/>
      <c r="BX3079" s="6"/>
      <c r="BY3079" s="18"/>
      <c r="BZ3079" s="6"/>
      <c r="CA3079" s="6"/>
      <c r="CB3079" s="18"/>
      <c r="CC3079" s="6"/>
      <c r="CD3079" s="6"/>
      <c r="CE3079" s="18"/>
      <c r="CF3079" s="6"/>
      <c r="CG3079" s="6"/>
      <c r="CH3079" s="18"/>
      <c r="CI3079" s="6"/>
      <c r="CJ3079" s="6"/>
      <c r="CK3079" s="18"/>
      <c r="CL3079" s="6"/>
      <c r="CM3079" s="6"/>
      <c r="CN3079" s="18"/>
      <c r="CO3079" s="6"/>
      <c r="CP3079" s="18"/>
      <c r="CQ3079" s="18"/>
      <c r="CR3079" s="18"/>
      <c r="CS3079" s="18"/>
      <c r="CT3079" s="6">
        <f t="shared" si="966"/>
        <v>10</v>
      </c>
      <c r="CU3079" s="18"/>
      <c r="CV3079" s="18"/>
      <c r="CW3079" s="18"/>
      <c r="CX3079" s="6" t="str">
        <f t="shared" si="982"/>
        <v>H</v>
      </c>
      <c r="CY3079" s="87">
        <f t="shared" si="983"/>
        <v>2270</v>
      </c>
      <c r="CZ3079" s="87">
        <f t="shared" si="984"/>
        <v>0</v>
      </c>
      <c r="DA3079" s="6">
        <f t="shared" si="985"/>
        <v>2270</v>
      </c>
      <c r="DB3079" s="18"/>
      <c r="DC3079" s="18"/>
      <c r="DD3079" s="18"/>
      <c r="DE3079" s="18"/>
      <c r="DF3079" s="73"/>
      <c r="DG3079" s="18"/>
      <c r="DH3079" s="18"/>
      <c r="DI3079" s="18"/>
      <c r="DJ3079" s="18"/>
    </row>
    <row r="3080" spans="1:114" s="17" customFormat="1" hidden="1" x14ac:dyDescent="0.2">
      <c r="A3080" s="47">
        <v>6927</v>
      </c>
      <c r="B3080" s="46">
        <f t="shared" si="1013"/>
        <v>7</v>
      </c>
      <c r="C3080" s="46">
        <f t="shared" si="1014"/>
        <v>29</v>
      </c>
      <c r="D3080" s="46">
        <f t="shared" si="1015"/>
        <v>1</v>
      </c>
      <c r="E3080" s="103">
        <v>38381</v>
      </c>
      <c r="F3080" s="17" t="s">
        <v>3198</v>
      </c>
      <c r="G3080" s="47" t="s">
        <v>310</v>
      </c>
      <c r="H3080" s="47" t="s">
        <v>306</v>
      </c>
      <c r="I3080" s="47">
        <v>3</v>
      </c>
      <c r="J3080" s="47">
        <v>0</v>
      </c>
      <c r="K3080" s="47" t="s">
        <v>36</v>
      </c>
      <c r="L3080" s="20">
        <v>701</v>
      </c>
      <c r="M3080" s="73" t="s">
        <v>3199</v>
      </c>
      <c r="N3080" s="47">
        <v>18</v>
      </c>
      <c r="O3080" s="17">
        <f t="shared" ref="O3080:O3085" si="1021">SUM(P3080:R3080)</f>
        <v>27</v>
      </c>
      <c r="P3080" s="17">
        <f>COUNTIF($H$3054:$H3080,"=W")</f>
        <v>8</v>
      </c>
      <c r="Q3080" s="17">
        <f>COUNTIF($H$3054:$H3080,"=D")</f>
        <v>6</v>
      </c>
      <c r="R3080" s="17">
        <f>COUNTIF($H$3054:$H3080,"=L")</f>
        <v>13</v>
      </c>
      <c r="S3080" s="17">
        <f t="shared" si="1020"/>
        <v>28</v>
      </c>
      <c r="T3080" s="17">
        <f t="shared" si="1020"/>
        <v>41</v>
      </c>
      <c r="U3080" s="17">
        <f t="shared" ref="U3080:U3085" si="1022">P3080*3+Q3080</f>
        <v>30</v>
      </c>
      <c r="V3080" s="17">
        <v>5</v>
      </c>
      <c r="W3080" s="17">
        <v>6</v>
      </c>
      <c r="X3080" s="17">
        <v>3</v>
      </c>
      <c r="Y3080" s="17">
        <v>5</v>
      </c>
      <c r="Z3080" s="17">
        <v>7</v>
      </c>
      <c r="AA3080" s="17">
        <v>5</v>
      </c>
      <c r="AB3080" s="17">
        <v>9</v>
      </c>
      <c r="AC3080" s="17">
        <v>15</v>
      </c>
      <c r="AD3080" s="83">
        <v>3</v>
      </c>
      <c r="AE3080" s="83">
        <v>1</v>
      </c>
      <c r="AF3080" s="5">
        <v>1</v>
      </c>
      <c r="AG3080" s="5">
        <v>0</v>
      </c>
      <c r="AH3080" s="5" t="s">
        <v>4313</v>
      </c>
      <c r="AJ3080" s="18"/>
      <c r="AK3080" s="18">
        <f t="shared" si="991"/>
        <v>34494</v>
      </c>
      <c r="AL3080" s="104">
        <f>AK3080/COUNTIF(G$3054:G3080,"H")</f>
        <v>2463.8571428571427</v>
      </c>
      <c r="AM3080" s="104">
        <f t="shared" si="992"/>
        <v>25125</v>
      </c>
      <c r="AN3080" s="104">
        <f>AM3080/COUNTIF(G$3054:G3080,"A")</f>
        <v>1932.6923076923076</v>
      </c>
      <c r="AO3080" s="18"/>
      <c r="AP3080" s="18">
        <v>63</v>
      </c>
      <c r="AQ3080" s="18"/>
      <c r="AR3080" s="18">
        <v>44</v>
      </c>
      <c r="AS3080" s="18"/>
      <c r="AT3080" s="70">
        <f t="shared" si="988"/>
        <v>30</v>
      </c>
      <c r="AU3080" s="18">
        <f t="shared" si="989"/>
        <v>18</v>
      </c>
      <c r="AV3080" s="18">
        <f t="shared" si="1017"/>
        <v>14</v>
      </c>
      <c r="AW3080" s="18"/>
      <c r="AX3080" s="18"/>
      <c r="AY3080" s="105"/>
      <c r="AZ3080" s="18"/>
      <c r="BA3080" s="18"/>
      <c r="BB3080" s="18"/>
      <c r="BC3080" s="18"/>
      <c r="BD3080" s="18"/>
      <c r="BE3080" s="18"/>
      <c r="BF3080" s="18"/>
      <c r="BG3080" s="18">
        <f t="shared" si="1005"/>
        <v>1</v>
      </c>
      <c r="BH3080" s="18">
        <f t="shared" si="986"/>
        <v>2</v>
      </c>
      <c r="BI3080" s="18">
        <f t="shared" si="1006"/>
        <v>0</v>
      </c>
      <c r="BJ3080" s="18">
        <f t="shared" si="987"/>
        <v>0</v>
      </c>
      <c r="BK3080" s="18">
        <f t="shared" si="1007"/>
        <v>0</v>
      </c>
      <c r="BL3080" s="18">
        <f t="shared" si="1008"/>
        <v>0</v>
      </c>
      <c r="BM3080" s="18">
        <f t="shared" si="1009"/>
        <v>1</v>
      </c>
      <c r="BN3080" s="18">
        <f t="shared" si="1010"/>
        <v>3</v>
      </c>
      <c r="BO3080" s="18">
        <f t="shared" si="1011"/>
        <v>0</v>
      </c>
      <c r="BP3080" s="18">
        <f t="shared" si="1012"/>
        <v>0</v>
      </c>
      <c r="BQ3080" s="18">
        <f t="shared" si="1018"/>
        <v>1</v>
      </c>
      <c r="BR3080" s="18">
        <f t="shared" si="1019"/>
        <v>3</v>
      </c>
      <c r="BS3080" s="18">
        <f t="shared" si="967"/>
        <v>0</v>
      </c>
      <c r="BT3080" s="18">
        <f t="shared" si="968"/>
        <v>0</v>
      </c>
      <c r="BU3080" s="73"/>
      <c r="BV3080" s="18"/>
      <c r="BW3080" s="6"/>
      <c r="BX3080" s="6"/>
      <c r="BY3080" s="18"/>
      <c r="BZ3080" s="6"/>
      <c r="CA3080" s="6"/>
      <c r="CB3080" s="18"/>
      <c r="CC3080" s="6"/>
      <c r="CD3080" s="6"/>
      <c r="CE3080" s="18"/>
      <c r="CF3080" s="6"/>
      <c r="CG3080" s="6"/>
      <c r="CH3080" s="18"/>
      <c r="CI3080" s="6"/>
      <c r="CJ3080" s="6"/>
      <c r="CK3080" s="18"/>
      <c r="CL3080" s="6"/>
      <c r="CM3080" s="6"/>
      <c r="CN3080" s="18"/>
      <c r="CO3080" s="6"/>
      <c r="CP3080" s="18"/>
      <c r="CQ3080" s="18"/>
      <c r="CR3080" s="18"/>
      <c r="CS3080" s="18"/>
      <c r="CT3080" s="6">
        <f t="shared" si="966"/>
        <v>8</v>
      </c>
      <c r="CU3080" s="18"/>
      <c r="CV3080" s="18"/>
      <c r="CW3080" s="18"/>
      <c r="CX3080" s="6" t="str">
        <f t="shared" si="982"/>
        <v>A</v>
      </c>
      <c r="CY3080" s="87">
        <f t="shared" si="983"/>
        <v>701</v>
      </c>
      <c r="CZ3080" s="87">
        <f t="shared" si="984"/>
        <v>0</v>
      </c>
      <c r="DA3080" s="6" t="str">
        <f t="shared" si="985"/>
        <v>na</v>
      </c>
      <c r="DB3080" s="18"/>
      <c r="DC3080" s="18"/>
      <c r="DD3080" s="18"/>
      <c r="DE3080" s="18"/>
      <c r="DF3080" s="73"/>
      <c r="DG3080" s="18"/>
      <c r="DH3080" s="18"/>
      <c r="DI3080" s="18"/>
      <c r="DJ3080" s="18"/>
    </row>
    <row r="3081" spans="1:114" s="17" customFormat="1" hidden="1" x14ac:dyDescent="0.2">
      <c r="A3081" s="47">
        <v>6928</v>
      </c>
      <c r="B3081" s="46">
        <f t="shared" si="1013"/>
        <v>1</v>
      </c>
      <c r="C3081" s="46">
        <f t="shared" si="1014"/>
        <v>6</v>
      </c>
      <c r="D3081" s="46">
        <f t="shared" si="1015"/>
        <v>2</v>
      </c>
      <c r="E3081" s="103">
        <v>38389</v>
      </c>
      <c r="F3081" s="17" t="s">
        <v>818</v>
      </c>
      <c r="G3081" s="47" t="s">
        <v>103</v>
      </c>
      <c r="H3081" s="47" t="s">
        <v>308</v>
      </c>
      <c r="I3081" s="47">
        <v>0</v>
      </c>
      <c r="J3081" s="47">
        <v>2</v>
      </c>
      <c r="K3081" s="106" t="s">
        <v>3410</v>
      </c>
      <c r="L3081" s="20">
        <v>2133</v>
      </c>
      <c r="M3081" s="4" t="s">
        <v>2126</v>
      </c>
      <c r="N3081" s="47">
        <v>18</v>
      </c>
      <c r="O3081" s="17">
        <f t="shared" si="1021"/>
        <v>28</v>
      </c>
      <c r="P3081" s="17">
        <f>COUNTIF($H$3054:$H3081,"=W")</f>
        <v>8</v>
      </c>
      <c r="Q3081" s="17">
        <f>COUNTIF($H$3054:$H3081,"=D")</f>
        <v>6</v>
      </c>
      <c r="R3081" s="17">
        <f>COUNTIF($H$3054:$H3081,"=L")</f>
        <v>14</v>
      </c>
      <c r="S3081" s="17">
        <f t="shared" si="1020"/>
        <v>28</v>
      </c>
      <c r="T3081" s="17">
        <f t="shared" si="1020"/>
        <v>43</v>
      </c>
      <c r="U3081" s="17">
        <f t="shared" si="1022"/>
        <v>30</v>
      </c>
      <c r="V3081" s="17">
        <v>4</v>
      </c>
      <c r="W3081" s="17">
        <v>7</v>
      </c>
      <c r="X3081" s="17">
        <v>7</v>
      </c>
      <c r="Y3081" s="17">
        <v>4</v>
      </c>
      <c r="Z3081" s="17">
        <v>3</v>
      </c>
      <c r="AA3081" s="17">
        <v>7</v>
      </c>
      <c r="AB3081" s="17">
        <v>13</v>
      </c>
      <c r="AC3081" s="17">
        <v>10</v>
      </c>
      <c r="AD3081" s="83">
        <v>2</v>
      </c>
      <c r="AE3081" s="83">
        <v>3</v>
      </c>
      <c r="AF3081" s="5">
        <v>0</v>
      </c>
      <c r="AG3081" s="5">
        <v>0</v>
      </c>
      <c r="AH3081" s="83" t="s">
        <v>2125</v>
      </c>
      <c r="AJ3081" s="18"/>
      <c r="AK3081" s="18">
        <f t="shared" si="991"/>
        <v>36627</v>
      </c>
      <c r="AL3081" s="104">
        <f>AK3081/COUNTIF(G$3054:G3081,"H")</f>
        <v>2441.8000000000002</v>
      </c>
      <c r="AM3081" s="104">
        <f t="shared" si="992"/>
        <v>25125</v>
      </c>
      <c r="AN3081" s="104">
        <f>AM3081/COUNTIF(G$3054:G3081,"A")</f>
        <v>1932.6923076923076</v>
      </c>
      <c r="AO3081" s="18"/>
      <c r="AP3081" s="18">
        <v>63</v>
      </c>
      <c r="AQ3081" s="18"/>
      <c r="AR3081" s="18">
        <v>44</v>
      </c>
      <c r="AS3081" s="18"/>
      <c r="AT3081" s="70">
        <f t="shared" si="988"/>
        <v>30</v>
      </c>
      <c r="AU3081" s="18">
        <f t="shared" si="989"/>
        <v>18</v>
      </c>
      <c r="AV3081" s="18">
        <f t="shared" ref="AV3081:AV3088" si="1023">AR3081-AT3081</f>
        <v>14</v>
      </c>
      <c r="AW3081" s="18"/>
      <c r="AX3081" s="18"/>
      <c r="AY3081" s="105"/>
      <c r="AZ3081" s="18"/>
      <c r="BA3081" s="18"/>
      <c r="BB3081" s="18"/>
      <c r="BC3081" s="18"/>
      <c r="BD3081" s="18"/>
      <c r="BE3081" s="18"/>
      <c r="BF3081" s="18"/>
      <c r="BG3081" s="18">
        <f t="shared" si="1005"/>
        <v>0</v>
      </c>
      <c r="BH3081" s="18">
        <f t="shared" si="986"/>
        <v>0</v>
      </c>
      <c r="BI3081" s="18">
        <f t="shared" si="1006"/>
        <v>0</v>
      </c>
      <c r="BJ3081" s="18">
        <f t="shared" si="987"/>
        <v>0</v>
      </c>
      <c r="BK3081" s="18">
        <f t="shared" si="1007"/>
        <v>1</v>
      </c>
      <c r="BL3081" s="18">
        <f t="shared" si="1008"/>
        <v>1</v>
      </c>
      <c r="BM3081" s="18">
        <f t="shared" si="1009"/>
        <v>0</v>
      </c>
      <c r="BN3081" s="18">
        <f t="shared" si="1010"/>
        <v>0</v>
      </c>
      <c r="BO3081" s="18">
        <f t="shared" si="1011"/>
        <v>1</v>
      </c>
      <c r="BP3081" s="18">
        <f t="shared" si="1012"/>
        <v>1</v>
      </c>
      <c r="BQ3081" s="18">
        <f t="shared" si="1018"/>
        <v>0</v>
      </c>
      <c r="BR3081" s="18">
        <f t="shared" si="1019"/>
        <v>0</v>
      </c>
      <c r="BS3081" s="18">
        <f t="shared" si="967"/>
        <v>1</v>
      </c>
      <c r="BT3081" s="18">
        <f t="shared" si="968"/>
        <v>1</v>
      </c>
      <c r="BU3081" s="73"/>
      <c r="BV3081" s="18"/>
      <c r="BW3081" s="6"/>
      <c r="BX3081" s="6"/>
      <c r="BY3081" s="18"/>
      <c r="BZ3081" s="6"/>
      <c r="CA3081" s="6"/>
      <c r="CB3081" s="18"/>
      <c r="CC3081" s="6"/>
      <c r="CD3081" s="6"/>
      <c r="CE3081" s="18"/>
      <c r="CF3081" s="6"/>
      <c r="CG3081" s="6"/>
      <c r="CH3081" s="18"/>
      <c r="CI3081" s="6"/>
      <c r="CJ3081" s="6"/>
      <c r="CK3081" s="18"/>
      <c r="CL3081" s="6"/>
      <c r="CM3081" s="6"/>
      <c r="CN3081" s="18"/>
      <c r="CO3081" s="6"/>
      <c r="CP3081" s="18"/>
      <c r="CQ3081" s="18"/>
      <c r="CR3081" s="18"/>
      <c r="CS3081" s="18"/>
      <c r="CT3081" s="6">
        <f t="shared" si="966"/>
        <v>11</v>
      </c>
      <c r="CU3081" s="18"/>
      <c r="CV3081" s="18"/>
      <c r="CW3081" s="18"/>
      <c r="CX3081" s="6" t="str">
        <f t="shared" si="982"/>
        <v>H</v>
      </c>
      <c r="CY3081" s="87">
        <f t="shared" si="983"/>
        <v>2133</v>
      </c>
      <c r="CZ3081" s="87">
        <f t="shared" si="984"/>
        <v>0</v>
      </c>
      <c r="DA3081" s="6">
        <f t="shared" si="985"/>
        <v>2133</v>
      </c>
      <c r="DB3081" s="18"/>
      <c r="DC3081" s="18"/>
      <c r="DD3081" s="18"/>
      <c r="DE3081" s="18"/>
      <c r="DF3081" s="73"/>
      <c r="DG3081" s="18"/>
      <c r="DH3081" s="18"/>
      <c r="DI3081" s="18"/>
      <c r="DJ3081" s="18"/>
    </row>
    <row r="3082" spans="1:114" s="17" customFormat="1" hidden="1" x14ac:dyDescent="0.2">
      <c r="A3082" s="47">
        <v>6929</v>
      </c>
      <c r="B3082" s="46">
        <f t="shared" si="1013"/>
        <v>7</v>
      </c>
      <c r="C3082" s="46">
        <f t="shared" si="1014"/>
        <v>12</v>
      </c>
      <c r="D3082" s="46">
        <f t="shared" si="1015"/>
        <v>2</v>
      </c>
      <c r="E3082" s="103">
        <v>38395</v>
      </c>
      <c r="F3082" s="17" t="s">
        <v>2124</v>
      </c>
      <c r="G3082" s="47" t="s">
        <v>310</v>
      </c>
      <c r="H3082" s="47" t="s">
        <v>307</v>
      </c>
      <c r="I3082" s="47">
        <v>1</v>
      </c>
      <c r="J3082" s="47">
        <v>1</v>
      </c>
      <c r="K3082" s="106" t="s">
        <v>1296</v>
      </c>
      <c r="L3082" s="20">
        <v>870</v>
      </c>
      <c r="M3082" s="73" t="s">
        <v>4314</v>
      </c>
      <c r="N3082" s="47">
        <v>18</v>
      </c>
      <c r="O3082" s="17">
        <f t="shared" si="1021"/>
        <v>29</v>
      </c>
      <c r="P3082" s="17">
        <f>COUNTIF($H$3054:$H3082,"=W")</f>
        <v>8</v>
      </c>
      <c r="Q3082" s="17">
        <f>COUNTIF($H$3054:$H3082,"=D")</f>
        <v>7</v>
      </c>
      <c r="R3082" s="17">
        <f>COUNTIF($H$3054:$H3082,"=L")</f>
        <v>14</v>
      </c>
      <c r="S3082" s="17">
        <f t="shared" si="1020"/>
        <v>29</v>
      </c>
      <c r="T3082" s="17">
        <f t="shared" si="1020"/>
        <v>44</v>
      </c>
      <c r="U3082" s="17">
        <f t="shared" si="1022"/>
        <v>31</v>
      </c>
      <c r="V3082" s="17">
        <v>2</v>
      </c>
      <c r="W3082" s="17">
        <v>1</v>
      </c>
      <c r="X3082" s="17">
        <v>2</v>
      </c>
      <c r="Y3082" s="17">
        <v>2</v>
      </c>
      <c r="Z3082" s="17">
        <v>5</v>
      </c>
      <c r="AA3082" s="17">
        <v>1</v>
      </c>
      <c r="AB3082" s="17">
        <v>9</v>
      </c>
      <c r="AC3082" s="17">
        <v>11</v>
      </c>
      <c r="AD3082" s="83">
        <v>0</v>
      </c>
      <c r="AE3082" s="83">
        <v>0</v>
      </c>
      <c r="AF3082" s="5">
        <v>0</v>
      </c>
      <c r="AG3082" s="5">
        <v>0</v>
      </c>
      <c r="AH3082" s="5"/>
      <c r="AJ3082" s="18"/>
      <c r="AK3082" s="18">
        <f t="shared" si="991"/>
        <v>36627</v>
      </c>
      <c r="AL3082" s="104">
        <f>AK3082/COUNTIF(G$3054:G3082,"H")</f>
        <v>2441.8000000000002</v>
      </c>
      <c r="AM3082" s="104">
        <f t="shared" si="992"/>
        <v>25995</v>
      </c>
      <c r="AN3082" s="104">
        <f>AM3082/COUNTIF(G$3054:G3082,"A")</f>
        <v>1856.7857142857142</v>
      </c>
      <c r="AO3082" s="18"/>
      <c r="AP3082" s="18">
        <v>63</v>
      </c>
      <c r="AQ3082" s="18"/>
      <c r="AR3082" s="18">
        <v>47</v>
      </c>
      <c r="AS3082" s="18"/>
      <c r="AT3082" s="70">
        <f t="shared" si="988"/>
        <v>31</v>
      </c>
      <c r="AU3082" s="18">
        <f t="shared" si="989"/>
        <v>18</v>
      </c>
      <c r="AV3082" s="18">
        <f t="shared" si="1023"/>
        <v>16</v>
      </c>
      <c r="AW3082" s="18"/>
      <c r="AX3082" s="18"/>
      <c r="AY3082" s="105"/>
      <c r="AZ3082" s="18"/>
      <c r="BA3082" s="18"/>
      <c r="BB3082" s="18"/>
      <c r="BC3082" s="18"/>
      <c r="BD3082" s="18"/>
      <c r="BE3082" s="18"/>
      <c r="BF3082" s="18"/>
      <c r="BG3082" s="18">
        <f t="shared" si="1005"/>
        <v>0</v>
      </c>
      <c r="BH3082" s="18">
        <f t="shared" si="986"/>
        <v>0</v>
      </c>
      <c r="BI3082" s="18">
        <f t="shared" si="1006"/>
        <v>1</v>
      </c>
      <c r="BJ3082" s="18">
        <f t="shared" si="987"/>
        <v>1</v>
      </c>
      <c r="BK3082" s="18">
        <f t="shared" si="1007"/>
        <v>0</v>
      </c>
      <c r="BL3082" s="18">
        <f t="shared" si="1008"/>
        <v>0</v>
      </c>
      <c r="BM3082" s="18">
        <f t="shared" si="1009"/>
        <v>1</v>
      </c>
      <c r="BN3082" s="18">
        <f t="shared" si="1010"/>
        <v>1</v>
      </c>
      <c r="BO3082" s="18">
        <f t="shared" si="1011"/>
        <v>1</v>
      </c>
      <c r="BP3082" s="18">
        <f t="shared" si="1012"/>
        <v>2</v>
      </c>
      <c r="BQ3082" s="18">
        <f t="shared" si="1018"/>
        <v>1</v>
      </c>
      <c r="BR3082" s="18">
        <f t="shared" si="1019"/>
        <v>1</v>
      </c>
      <c r="BS3082" s="18">
        <f t="shared" si="967"/>
        <v>1</v>
      </c>
      <c r="BT3082" s="18">
        <f t="shared" si="968"/>
        <v>2</v>
      </c>
      <c r="BU3082" s="73"/>
      <c r="BV3082" s="18"/>
      <c r="BW3082" s="6"/>
      <c r="BX3082" s="6"/>
      <c r="BY3082" s="18"/>
      <c r="BZ3082" s="6"/>
      <c r="CA3082" s="6"/>
      <c r="CB3082" s="18"/>
      <c r="CC3082" s="6"/>
      <c r="CD3082" s="6"/>
      <c r="CE3082" s="18"/>
      <c r="CF3082" s="6"/>
      <c r="CG3082" s="6"/>
      <c r="CH3082" s="18"/>
      <c r="CI3082" s="6"/>
      <c r="CJ3082" s="6"/>
      <c r="CK3082" s="18"/>
      <c r="CL3082" s="6"/>
      <c r="CM3082" s="6"/>
      <c r="CN3082" s="18"/>
      <c r="CO3082" s="6"/>
      <c r="CP3082" s="18"/>
      <c r="CQ3082" s="18"/>
      <c r="CR3082" s="18"/>
      <c r="CS3082" s="18"/>
      <c r="CT3082" s="6">
        <f t="shared" ref="CT3082:CT3145" si="1024">V3082+X3082</f>
        <v>4</v>
      </c>
      <c r="CU3082" s="18"/>
      <c r="CV3082" s="18"/>
      <c r="CW3082" s="18"/>
      <c r="CX3082" s="6" t="str">
        <f t="shared" si="982"/>
        <v>A</v>
      </c>
      <c r="CY3082" s="87">
        <f t="shared" si="983"/>
        <v>870</v>
      </c>
      <c r="CZ3082" s="87">
        <f t="shared" si="984"/>
        <v>0</v>
      </c>
      <c r="DA3082" s="6" t="str">
        <f t="shared" si="985"/>
        <v>na</v>
      </c>
      <c r="DB3082" s="18"/>
      <c r="DC3082" s="18"/>
      <c r="DD3082" s="18"/>
      <c r="DE3082" s="18"/>
      <c r="DF3082" s="73"/>
      <c r="DG3082" s="18"/>
      <c r="DH3082" s="18"/>
      <c r="DI3082" s="18"/>
      <c r="DJ3082" s="18"/>
    </row>
    <row r="3083" spans="1:114" s="17" customFormat="1" hidden="1" x14ac:dyDescent="0.2">
      <c r="A3083" s="47">
        <v>6930</v>
      </c>
      <c r="B3083" s="46">
        <f t="shared" si="1013"/>
        <v>7</v>
      </c>
      <c r="C3083" s="46">
        <f t="shared" si="1014"/>
        <v>19</v>
      </c>
      <c r="D3083" s="46">
        <f t="shared" si="1015"/>
        <v>2</v>
      </c>
      <c r="E3083" s="103">
        <v>38402</v>
      </c>
      <c r="F3083" s="17" t="s">
        <v>3028</v>
      </c>
      <c r="G3083" s="47" t="s">
        <v>103</v>
      </c>
      <c r="H3083" s="47" t="s">
        <v>308</v>
      </c>
      <c r="I3083" s="47">
        <v>0</v>
      </c>
      <c r="J3083" s="47">
        <v>2</v>
      </c>
      <c r="K3083" s="106" t="s">
        <v>3298</v>
      </c>
      <c r="L3083" s="20">
        <v>2038</v>
      </c>
      <c r="M3083" s="4" t="s">
        <v>3029</v>
      </c>
      <c r="N3083" s="47">
        <v>18</v>
      </c>
      <c r="O3083" s="17">
        <f t="shared" si="1021"/>
        <v>30</v>
      </c>
      <c r="P3083" s="17">
        <f>COUNTIF($H$3054:$H3083,"=W")</f>
        <v>8</v>
      </c>
      <c r="Q3083" s="17">
        <f>COUNTIF($H$3054:$H3083,"=D")</f>
        <v>7</v>
      </c>
      <c r="R3083" s="17">
        <f>COUNTIF($H$3054:$H3083,"=L")</f>
        <v>15</v>
      </c>
      <c r="S3083" s="17">
        <f t="shared" ref="S3083:T3085" si="1025">S3082+I3083</f>
        <v>29</v>
      </c>
      <c r="T3083" s="17">
        <f t="shared" si="1025"/>
        <v>46</v>
      </c>
      <c r="U3083" s="17">
        <f t="shared" si="1022"/>
        <v>31</v>
      </c>
      <c r="V3083" s="17">
        <v>2</v>
      </c>
      <c r="W3083" s="17">
        <v>7</v>
      </c>
      <c r="X3083" s="17">
        <v>4</v>
      </c>
      <c r="Y3083" s="17">
        <v>2</v>
      </c>
      <c r="Z3083" s="17">
        <v>1</v>
      </c>
      <c r="AA3083" s="17">
        <v>6</v>
      </c>
      <c r="AB3083" s="17">
        <v>13</v>
      </c>
      <c r="AC3083" s="17">
        <v>6</v>
      </c>
      <c r="AD3083" s="83">
        <v>3</v>
      </c>
      <c r="AE3083" s="83">
        <v>3</v>
      </c>
      <c r="AF3083" s="5">
        <v>0</v>
      </c>
      <c r="AG3083" s="5">
        <v>0</v>
      </c>
      <c r="AH3083" s="83" t="s">
        <v>63</v>
      </c>
      <c r="AJ3083" s="18"/>
      <c r="AK3083" s="18">
        <f t="shared" si="991"/>
        <v>38665</v>
      </c>
      <c r="AL3083" s="104">
        <f>AK3083/COUNTIF(G$3054:G3083,"H")</f>
        <v>2416.5625</v>
      </c>
      <c r="AM3083" s="104">
        <f t="shared" si="992"/>
        <v>25995</v>
      </c>
      <c r="AN3083" s="104">
        <f>AM3083/COUNTIF(G$3054:G3083,"A")</f>
        <v>1856.7857142857142</v>
      </c>
      <c r="AO3083" s="18"/>
      <c r="AP3083" s="18">
        <v>63</v>
      </c>
      <c r="AQ3083" s="18"/>
      <c r="AR3083" s="18">
        <v>49</v>
      </c>
      <c r="AS3083" s="18"/>
      <c r="AT3083" s="70">
        <f t="shared" si="988"/>
        <v>31</v>
      </c>
      <c r="AU3083" s="18">
        <f t="shared" si="989"/>
        <v>18</v>
      </c>
      <c r="AV3083" s="18">
        <f t="shared" si="1023"/>
        <v>18</v>
      </c>
      <c r="AW3083" s="18"/>
      <c r="AX3083" s="18"/>
      <c r="AY3083" s="105"/>
      <c r="AZ3083" s="18"/>
      <c r="BA3083" s="18"/>
      <c r="BB3083" s="18"/>
      <c r="BC3083" s="18"/>
      <c r="BD3083" s="18"/>
      <c r="BE3083" s="18"/>
      <c r="BF3083" s="18"/>
      <c r="BG3083" s="18">
        <f t="shared" si="1005"/>
        <v>0</v>
      </c>
      <c r="BH3083" s="18">
        <f t="shared" si="986"/>
        <v>0</v>
      </c>
      <c r="BI3083" s="18">
        <f t="shared" si="1006"/>
        <v>0</v>
      </c>
      <c r="BJ3083" s="18">
        <f t="shared" si="987"/>
        <v>0</v>
      </c>
      <c r="BK3083" s="18">
        <f t="shared" si="1007"/>
        <v>1</v>
      </c>
      <c r="BL3083" s="18">
        <f t="shared" si="1008"/>
        <v>1</v>
      </c>
      <c r="BM3083" s="18">
        <f t="shared" si="1009"/>
        <v>0</v>
      </c>
      <c r="BN3083" s="18">
        <f t="shared" si="1010"/>
        <v>0</v>
      </c>
      <c r="BO3083" s="18">
        <f t="shared" si="1011"/>
        <v>1</v>
      </c>
      <c r="BP3083" s="18">
        <f t="shared" si="1012"/>
        <v>3</v>
      </c>
      <c r="BQ3083" s="18">
        <f t="shared" si="1018"/>
        <v>0</v>
      </c>
      <c r="BR3083" s="18">
        <f t="shared" si="1019"/>
        <v>0</v>
      </c>
      <c r="BS3083" s="18">
        <f t="shared" ref="BS3083:BS3146" si="1026">IF(J3083&gt;0,1,0)</f>
        <v>1</v>
      </c>
      <c r="BT3083" s="18">
        <f t="shared" ref="BT3083:BT3146" si="1027">IF(J3083&gt;0,BT3082+1,0)</f>
        <v>3</v>
      </c>
      <c r="BU3083" s="73"/>
      <c r="BV3083" s="18"/>
      <c r="BW3083" s="6"/>
      <c r="BX3083" s="6"/>
      <c r="BY3083" s="18"/>
      <c r="BZ3083" s="6"/>
      <c r="CA3083" s="6"/>
      <c r="CB3083" s="18"/>
      <c r="CC3083" s="6"/>
      <c r="CD3083" s="6"/>
      <c r="CE3083" s="18"/>
      <c r="CF3083" s="6"/>
      <c r="CG3083" s="6"/>
      <c r="CH3083" s="18"/>
      <c r="CI3083" s="6"/>
      <c r="CJ3083" s="6"/>
      <c r="CK3083" s="18"/>
      <c r="CL3083" s="6"/>
      <c r="CM3083" s="6"/>
      <c r="CN3083" s="18"/>
      <c r="CO3083" s="6"/>
      <c r="CP3083" s="18"/>
      <c r="CQ3083" s="18"/>
      <c r="CR3083" s="18"/>
      <c r="CS3083" s="18"/>
      <c r="CT3083" s="6">
        <f t="shared" si="1024"/>
        <v>6</v>
      </c>
      <c r="CU3083" s="18"/>
      <c r="CV3083" s="18"/>
      <c r="CW3083" s="18"/>
      <c r="CX3083" s="6" t="str">
        <f t="shared" si="982"/>
        <v>H</v>
      </c>
      <c r="CY3083" s="87">
        <f t="shared" si="983"/>
        <v>2038</v>
      </c>
      <c r="CZ3083" s="87">
        <f t="shared" si="984"/>
        <v>0</v>
      </c>
      <c r="DA3083" s="6">
        <f t="shared" si="985"/>
        <v>2038</v>
      </c>
      <c r="DB3083" s="18"/>
      <c r="DC3083" s="18"/>
      <c r="DD3083" s="18"/>
      <c r="DE3083" s="18"/>
      <c r="DF3083" s="73"/>
      <c r="DG3083" s="18"/>
      <c r="DH3083" s="18"/>
      <c r="DI3083" s="18"/>
      <c r="DJ3083" s="18"/>
    </row>
    <row r="3084" spans="1:114" s="17" customFormat="1" hidden="1" x14ac:dyDescent="0.2">
      <c r="A3084" s="47">
        <v>6931</v>
      </c>
      <c r="B3084" s="46">
        <f t="shared" si="1013"/>
        <v>3</v>
      </c>
      <c r="C3084" s="46">
        <f t="shared" si="1014"/>
        <v>22</v>
      </c>
      <c r="D3084" s="46">
        <f t="shared" si="1015"/>
        <v>2</v>
      </c>
      <c r="E3084" s="103">
        <v>38405</v>
      </c>
      <c r="F3084" s="17" t="s">
        <v>2245</v>
      </c>
      <c r="G3084" s="47" t="s">
        <v>310</v>
      </c>
      <c r="H3084" s="47" t="s">
        <v>306</v>
      </c>
      <c r="I3084" s="47">
        <v>1</v>
      </c>
      <c r="J3084" s="47">
        <v>0</v>
      </c>
      <c r="K3084" s="47" t="s">
        <v>36</v>
      </c>
      <c r="L3084" s="20">
        <v>2762</v>
      </c>
      <c r="M3084" s="73" t="s">
        <v>1479</v>
      </c>
      <c r="N3084" s="47">
        <v>16</v>
      </c>
      <c r="O3084" s="17">
        <f t="shared" si="1021"/>
        <v>31</v>
      </c>
      <c r="P3084" s="17">
        <f>COUNTIF($H$3054:$H3084,"=W")</f>
        <v>9</v>
      </c>
      <c r="Q3084" s="17">
        <f>COUNTIF($H$3054:$H3084,"=D")</f>
        <v>7</v>
      </c>
      <c r="R3084" s="17">
        <f>COUNTIF($H$3054:$H3084,"=L")</f>
        <v>15</v>
      </c>
      <c r="S3084" s="17">
        <f t="shared" si="1025"/>
        <v>30</v>
      </c>
      <c r="T3084" s="17">
        <f t="shared" si="1025"/>
        <v>46</v>
      </c>
      <c r="U3084" s="17">
        <f t="shared" si="1022"/>
        <v>34</v>
      </c>
      <c r="V3084" s="17">
        <v>2</v>
      </c>
      <c r="W3084" s="17">
        <v>7</v>
      </c>
      <c r="X3084" s="17">
        <v>0</v>
      </c>
      <c r="Y3084" s="17">
        <v>9</v>
      </c>
      <c r="Z3084" s="17">
        <v>0</v>
      </c>
      <c r="AA3084" s="17">
        <v>8</v>
      </c>
      <c r="AB3084" s="17">
        <v>13</v>
      </c>
      <c r="AC3084" s="17">
        <v>7</v>
      </c>
      <c r="AD3084" s="83">
        <v>2</v>
      </c>
      <c r="AE3084" s="83">
        <v>1</v>
      </c>
      <c r="AF3084" s="5">
        <v>0</v>
      </c>
      <c r="AG3084" s="5">
        <v>0</v>
      </c>
      <c r="AH3084" s="83" t="s">
        <v>850</v>
      </c>
      <c r="AJ3084" s="18"/>
      <c r="AK3084" s="18">
        <f t="shared" si="991"/>
        <v>38665</v>
      </c>
      <c r="AL3084" s="104">
        <f>AK3084/COUNTIF(G$3054:G3084,"H")</f>
        <v>2416.5625</v>
      </c>
      <c r="AM3084" s="104">
        <f t="shared" si="992"/>
        <v>28757</v>
      </c>
      <c r="AN3084" s="104">
        <f>AM3084/COUNTIF(G$3054:G3084,"A")</f>
        <v>1917.1333333333334</v>
      </c>
      <c r="AO3084" s="18"/>
      <c r="AP3084" s="18">
        <v>63</v>
      </c>
      <c r="AQ3084" s="18"/>
      <c r="AR3084" s="18">
        <v>50</v>
      </c>
      <c r="AS3084" s="18"/>
      <c r="AT3084" s="70">
        <f t="shared" si="988"/>
        <v>34</v>
      </c>
      <c r="AU3084" s="18">
        <f t="shared" si="989"/>
        <v>16</v>
      </c>
      <c r="AV3084" s="18">
        <f t="shared" si="1023"/>
        <v>16</v>
      </c>
      <c r="AW3084" s="18"/>
      <c r="AX3084" s="18"/>
      <c r="AY3084" s="105"/>
      <c r="AZ3084" s="18"/>
      <c r="BA3084" s="18"/>
      <c r="BB3084" s="18"/>
      <c r="BC3084" s="18"/>
      <c r="BD3084" s="18"/>
      <c r="BE3084" s="18"/>
      <c r="BF3084" s="18"/>
      <c r="BG3084" s="18">
        <f t="shared" si="1005"/>
        <v>1</v>
      </c>
      <c r="BH3084" s="18">
        <f t="shared" si="986"/>
        <v>1</v>
      </c>
      <c r="BI3084" s="18">
        <f t="shared" si="1006"/>
        <v>0</v>
      </c>
      <c r="BJ3084" s="18">
        <f t="shared" si="987"/>
        <v>0</v>
      </c>
      <c r="BK3084" s="18">
        <f t="shared" si="1007"/>
        <v>0</v>
      </c>
      <c r="BL3084" s="18">
        <f t="shared" si="1008"/>
        <v>0</v>
      </c>
      <c r="BM3084" s="18">
        <f t="shared" si="1009"/>
        <v>1</v>
      </c>
      <c r="BN3084" s="18">
        <f t="shared" si="1010"/>
        <v>1</v>
      </c>
      <c r="BO3084" s="18">
        <f t="shared" si="1011"/>
        <v>0</v>
      </c>
      <c r="BP3084" s="18">
        <f t="shared" si="1012"/>
        <v>0</v>
      </c>
      <c r="BQ3084" s="18">
        <f t="shared" si="1018"/>
        <v>1</v>
      </c>
      <c r="BR3084" s="18">
        <f t="shared" si="1019"/>
        <v>1</v>
      </c>
      <c r="BS3084" s="18">
        <f t="shared" si="1026"/>
        <v>0</v>
      </c>
      <c r="BT3084" s="18">
        <f t="shared" si="1027"/>
        <v>0</v>
      </c>
      <c r="BU3084" s="73"/>
      <c r="BV3084" s="18"/>
      <c r="BW3084" s="6"/>
      <c r="BX3084" s="6"/>
      <c r="BY3084" s="18"/>
      <c r="BZ3084" s="6"/>
      <c r="CA3084" s="6"/>
      <c r="CB3084" s="18"/>
      <c r="CC3084" s="6"/>
      <c r="CD3084" s="6"/>
      <c r="CE3084" s="18"/>
      <c r="CF3084" s="6"/>
      <c r="CG3084" s="6"/>
      <c r="CH3084" s="18"/>
      <c r="CI3084" s="6"/>
      <c r="CJ3084" s="6"/>
      <c r="CK3084" s="18"/>
      <c r="CL3084" s="6"/>
      <c r="CM3084" s="6"/>
      <c r="CN3084" s="18"/>
      <c r="CO3084" s="6"/>
      <c r="CP3084" s="18"/>
      <c r="CQ3084" s="18"/>
      <c r="CR3084" s="18"/>
      <c r="CS3084" s="18"/>
      <c r="CT3084" s="6">
        <f t="shared" si="1024"/>
        <v>2</v>
      </c>
      <c r="CU3084" s="18"/>
      <c r="CV3084" s="18"/>
      <c r="CW3084" s="18"/>
      <c r="CX3084" s="6" t="str">
        <f t="shared" si="982"/>
        <v>A</v>
      </c>
      <c r="CY3084" s="87">
        <f t="shared" si="983"/>
        <v>2762</v>
      </c>
      <c r="CZ3084" s="87">
        <f t="shared" si="984"/>
        <v>0</v>
      </c>
      <c r="DA3084" s="6" t="str">
        <f t="shared" si="985"/>
        <v>na</v>
      </c>
      <c r="DB3084" s="18"/>
      <c r="DC3084" s="18"/>
      <c r="DD3084" s="18"/>
      <c r="DE3084" s="18"/>
      <c r="DF3084" s="73"/>
      <c r="DG3084" s="18"/>
      <c r="DH3084" s="18"/>
      <c r="DI3084" s="18"/>
      <c r="DJ3084" s="18"/>
    </row>
    <row r="3085" spans="1:114" s="17" customFormat="1" hidden="1" x14ac:dyDescent="0.2">
      <c r="A3085" s="47">
        <v>6932</v>
      </c>
      <c r="B3085" s="46">
        <f t="shared" si="1013"/>
        <v>3</v>
      </c>
      <c r="C3085" s="46">
        <f t="shared" si="1014"/>
        <v>1</v>
      </c>
      <c r="D3085" s="46">
        <f t="shared" si="1015"/>
        <v>3</v>
      </c>
      <c r="E3085" s="103">
        <v>38412</v>
      </c>
      <c r="F3085" s="17" t="s">
        <v>582</v>
      </c>
      <c r="G3085" s="47" t="s">
        <v>103</v>
      </c>
      <c r="H3085" s="47" t="s">
        <v>306</v>
      </c>
      <c r="I3085" s="47">
        <v>2</v>
      </c>
      <c r="J3085" s="47">
        <v>1</v>
      </c>
      <c r="K3085" s="106" t="s">
        <v>1296</v>
      </c>
      <c r="L3085" s="20">
        <v>1926</v>
      </c>
      <c r="M3085" s="73" t="s">
        <v>4315</v>
      </c>
      <c r="N3085" s="47">
        <v>15</v>
      </c>
      <c r="O3085" s="17">
        <f t="shared" si="1021"/>
        <v>32</v>
      </c>
      <c r="P3085" s="17">
        <f>COUNTIF($H$3054:$H3085,"=W")</f>
        <v>10</v>
      </c>
      <c r="Q3085" s="17">
        <f>COUNTIF($H$3054:$H3085,"=D")</f>
        <v>7</v>
      </c>
      <c r="R3085" s="17">
        <f>COUNTIF($H$3054:$H3085,"=L")</f>
        <v>15</v>
      </c>
      <c r="S3085" s="17">
        <f t="shared" si="1025"/>
        <v>32</v>
      </c>
      <c r="T3085" s="17">
        <f t="shared" si="1025"/>
        <v>47</v>
      </c>
      <c r="U3085" s="17">
        <f t="shared" si="1022"/>
        <v>37</v>
      </c>
      <c r="V3085" s="17">
        <v>5</v>
      </c>
      <c r="W3085" s="17">
        <v>2</v>
      </c>
      <c r="X3085" s="17">
        <v>5</v>
      </c>
      <c r="Y3085" s="17">
        <v>2</v>
      </c>
      <c r="Z3085" s="17">
        <v>4</v>
      </c>
      <c r="AA3085" s="17">
        <v>7</v>
      </c>
      <c r="AB3085" s="17">
        <v>16</v>
      </c>
      <c r="AC3085" s="17">
        <v>9</v>
      </c>
      <c r="AD3085" s="83">
        <v>3</v>
      </c>
      <c r="AE3085" s="83">
        <v>2</v>
      </c>
      <c r="AF3085" s="5">
        <v>0</v>
      </c>
      <c r="AG3085" s="5">
        <v>0</v>
      </c>
      <c r="AH3085" s="83" t="s">
        <v>3588</v>
      </c>
      <c r="AJ3085" s="18"/>
      <c r="AK3085" s="18">
        <f t="shared" si="991"/>
        <v>40591</v>
      </c>
      <c r="AL3085" s="104">
        <f>AK3085/COUNTIF(G$3054:G3085,"H")</f>
        <v>2387.705882352941</v>
      </c>
      <c r="AM3085" s="104">
        <f t="shared" si="992"/>
        <v>28757</v>
      </c>
      <c r="AN3085" s="104">
        <f>AM3085/COUNTIF(G$3054:G3085,"A")</f>
        <v>1917.1333333333334</v>
      </c>
      <c r="AO3085" s="18"/>
      <c r="AP3085" s="18">
        <v>63</v>
      </c>
      <c r="AQ3085" s="18"/>
      <c r="AR3085" s="18">
        <v>50</v>
      </c>
      <c r="AS3085" s="18"/>
      <c r="AT3085" s="70">
        <f t="shared" si="988"/>
        <v>37</v>
      </c>
      <c r="AU3085" s="18">
        <f t="shared" si="989"/>
        <v>15</v>
      </c>
      <c r="AV3085" s="18">
        <f t="shared" si="1023"/>
        <v>13</v>
      </c>
      <c r="AW3085" s="18"/>
      <c r="AX3085" s="18"/>
      <c r="AY3085" s="105"/>
      <c r="AZ3085" s="18"/>
      <c r="BA3085" s="18"/>
      <c r="BB3085" s="18"/>
      <c r="BC3085" s="18"/>
      <c r="BD3085" s="18"/>
      <c r="BE3085" s="18"/>
      <c r="BF3085" s="18"/>
      <c r="BG3085" s="18">
        <f t="shared" si="1005"/>
        <v>1</v>
      </c>
      <c r="BH3085" s="18">
        <f t="shared" si="986"/>
        <v>2</v>
      </c>
      <c r="BI3085" s="18">
        <f t="shared" si="1006"/>
        <v>0</v>
      </c>
      <c r="BJ3085" s="18">
        <f t="shared" si="987"/>
        <v>0</v>
      </c>
      <c r="BK3085" s="18">
        <f t="shared" si="1007"/>
        <v>0</v>
      </c>
      <c r="BL3085" s="18">
        <f t="shared" si="1008"/>
        <v>0</v>
      </c>
      <c r="BM3085" s="18">
        <f t="shared" si="1009"/>
        <v>1</v>
      </c>
      <c r="BN3085" s="18">
        <f t="shared" si="1010"/>
        <v>2</v>
      </c>
      <c r="BO3085" s="18">
        <f t="shared" si="1011"/>
        <v>0</v>
      </c>
      <c r="BP3085" s="18">
        <f t="shared" si="1012"/>
        <v>0</v>
      </c>
      <c r="BQ3085" s="18">
        <f t="shared" si="1018"/>
        <v>1</v>
      </c>
      <c r="BR3085" s="18">
        <f t="shared" si="1019"/>
        <v>2</v>
      </c>
      <c r="BS3085" s="18">
        <f t="shared" si="1026"/>
        <v>1</v>
      </c>
      <c r="BT3085" s="18">
        <f t="shared" si="1027"/>
        <v>1</v>
      </c>
      <c r="BU3085" s="73"/>
      <c r="BV3085" s="18"/>
      <c r="BW3085" s="6"/>
      <c r="BX3085" s="6"/>
      <c r="BY3085" s="18"/>
      <c r="BZ3085" s="6"/>
      <c r="CA3085" s="6"/>
      <c r="CB3085" s="18"/>
      <c r="CC3085" s="6"/>
      <c r="CD3085" s="6"/>
      <c r="CE3085" s="18"/>
      <c r="CF3085" s="6"/>
      <c r="CG3085" s="6"/>
      <c r="CH3085" s="18"/>
      <c r="CI3085" s="6"/>
      <c r="CJ3085" s="6"/>
      <c r="CK3085" s="18"/>
      <c r="CL3085" s="6"/>
      <c r="CM3085" s="6"/>
      <c r="CN3085" s="18"/>
      <c r="CO3085" s="6"/>
      <c r="CP3085" s="18"/>
      <c r="CQ3085" s="18"/>
      <c r="CR3085" s="18"/>
      <c r="CS3085" s="18"/>
      <c r="CT3085" s="6">
        <f t="shared" si="1024"/>
        <v>10</v>
      </c>
      <c r="CU3085" s="18"/>
      <c r="CV3085" s="18"/>
      <c r="CW3085" s="18"/>
      <c r="CX3085" s="6" t="str">
        <f t="shared" si="982"/>
        <v>H</v>
      </c>
      <c r="CY3085" s="87">
        <f t="shared" si="983"/>
        <v>1926</v>
      </c>
      <c r="CZ3085" s="87">
        <f t="shared" si="984"/>
        <v>0</v>
      </c>
      <c r="DA3085" s="6">
        <f t="shared" si="985"/>
        <v>1926</v>
      </c>
      <c r="DB3085" s="18"/>
      <c r="DC3085" s="18"/>
      <c r="DD3085" s="18"/>
      <c r="DE3085" s="18"/>
      <c r="DF3085" s="73"/>
      <c r="DG3085" s="18"/>
      <c r="DH3085" s="18"/>
      <c r="DI3085" s="18"/>
      <c r="DJ3085" s="18"/>
    </row>
    <row r="3086" spans="1:114" s="17" customFormat="1" hidden="1" x14ac:dyDescent="0.2">
      <c r="A3086" s="47">
        <v>6933</v>
      </c>
      <c r="B3086" s="46">
        <f t="shared" si="1013"/>
        <v>7</v>
      </c>
      <c r="C3086" s="46">
        <f t="shared" si="1014"/>
        <v>5</v>
      </c>
      <c r="D3086" s="46">
        <f t="shared" si="1015"/>
        <v>3</v>
      </c>
      <c r="E3086" s="103">
        <v>38416</v>
      </c>
      <c r="F3086" s="17" t="s">
        <v>1820</v>
      </c>
      <c r="G3086" s="47" t="s">
        <v>103</v>
      </c>
      <c r="H3086" s="47" t="s">
        <v>308</v>
      </c>
      <c r="I3086" s="47">
        <v>1</v>
      </c>
      <c r="J3086" s="47">
        <v>2</v>
      </c>
      <c r="K3086" s="106" t="s">
        <v>3337</v>
      </c>
      <c r="L3086" s="20">
        <v>2272</v>
      </c>
      <c r="M3086" s="73" t="s">
        <v>4316</v>
      </c>
      <c r="N3086" s="47">
        <v>16</v>
      </c>
      <c r="O3086" s="17">
        <f t="shared" ref="O3086:O3091" si="1028">SUM(P3086:R3086)</f>
        <v>33</v>
      </c>
      <c r="P3086" s="17">
        <f>COUNTIF($H$3054:$H3086,"=W")</f>
        <v>10</v>
      </c>
      <c r="Q3086" s="17">
        <f>COUNTIF($H$3054:$H3086,"=D")</f>
        <v>7</v>
      </c>
      <c r="R3086" s="17">
        <f>COUNTIF($H$3054:$H3086,"=L")</f>
        <v>16</v>
      </c>
      <c r="S3086" s="17">
        <f t="shared" ref="S3086:T3088" si="1029">S3085+I3086</f>
        <v>33</v>
      </c>
      <c r="T3086" s="17">
        <f t="shared" si="1029"/>
        <v>49</v>
      </c>
      <c r="U3086" s="17">
        <f t="shared" ref="U3086:U3091" si="1030">P3086*3+Q3086</f>
        <v>37</v>
      </c>
      <c r="V3086" s="17">
        <v>2</v>
      </c>
      <c r="W3086" s="17">
        <v>4</v>
      </c>
      <c r="X3086" s="17">
        <v>5</v>
      </c>
      <c r="Y3086" s="17">
        <v>5</v>
      </c>
      <c r="Z3086" s="17">
        <v>6</v>
      </c>
      <c r="AA3086" s="17">
        <v>4</v>
      </c>
      <c r="AB3086" s="17">
        <v>12</v>
      </c>
      <c r="AC3086" s="17">
        <v>10</v>
      </c>
      <c r="AD3086" s="83">
        <v>0</v>
      </c>
      <c r="AE3086" s="83">
        <v>1</v>
      </c>
      <c r="AF3086" s="5">
        <v>0</v>
      </c>
      <c r="AG3086" s="5">
        <v>0</v>
      </c>
      <c r="AH3086" s="83"/>
      <c r="AJ3086" s="18"/>
      <c r="AK3086" s="18">
        <f t="shared" si="991"/>
        <v>42863</v>
      </c>
      <c r="AL3086" s="104">
        <f>AK3086/COUNTIF(G$3054:G3086,"H")</f>
        <v>2381.2777777777778</v>
      </c>
      <c r="AM3086" s="104">
        <f t="shared" si="992"/>
        <v>28757</v>
      </c>
      <c r="AN3086" s="104">
        <f>AM3086/COUNTIF(G$3054:G3086,"A")</f>
        <v>1917.1333333333334</v>
      </c>
      <c r="AO3086" s="18"/>
      <c r="AP3086" s="18">
        <v>66</v>
      </c>
      <c r="AQ3086" s="18"/>
      <c r="AR3086" s="18">
        <v>53</v>
      </c>
      <c r="AS3086" s="18"/>
      <c r="AT3086" s="70">
        <f t="shared" si="988"/>
        <v>37</v>
      </c>
      <c r="AU3086" s="18">
        <f t="shared" si="989"/>
        <v>16</v>
      </c>
      <c r="AV3086" s="18">
        <f t="shared" si="1023"/>
        <v>16</v>
      </c>
      <c r="AW3086" s="18"/>
      <c r="AX3086" s="18"/>
      <c r="AY3086" s="105"/>
      <c r="AZ3086" s="18"/>
      <c r="BA3086" s="18"/>
      <c r="BB3086" s="18"/>
      <c r="BC3086" s="18"/>
      <c r="BD3086" s="18"/>
      <c r="BE3086" s="18"/>
      <c r="BF3086" s="18"/>
      <c r="BG3086" s="18">
        <f t="shared" si="1005"/>
        <v>0</v>
      </c>
      <c r="BH3086" s="18">
        <f t="shared" si="986"/>
        <v>0</v>
      </c>
      <c r="BI3086" s="18">
        <f t="shared" si="1006"/>
        <v>0</v>
      </c>
      <c r="BJ3086" s="18">
        <f t="shared" si="987"/>
        <v>0</v>
      </c>
      <c r="BK3086" s="18">
        <f t="shared" si="1007"/>
        <v>1</v>
      </c>
      <c r="BL3086" s="18">
        <f t="shared" si="1008"/>
        <v>1</v>
      </c>
      <c r="BM3086" s="18">
        <f t="shared" si="1009"/>
        <v>0</v>
      </c>
      <c r="BN3086" s="18">
        <f t="shared" si="1010"/>
        <v>0</v>
      </c>
      <c r="BO3086" s="18">
        <f t="shared" si="1011"/>
        <v>1</v>
      </c>
      <c r="BP3086" s="18">
        <f t="shared" si="1012"/>
        <v>1</v>
      </c>
      <c r="BQ3086" s="18">
        <f t="shared" si="1018"/>
        <v>1</v>
      </c>
      <c r="BR3086" s="18">
        <f t="shared" si="1019"/>
        <v>3</v>
      </c>
      <c r="BS3086" s="18">
        <f t="shared" si="1026"/>
        <v>1</v>
      </c>
      <c r="BT3086" s="18">
        <f t="shared" si="1027"/>
        <v>2</v>
      </c>
      <c r="BU3086" s="73"/>
      <c r="BV3086" s="18"/>
      <c r="BW3086" s="6"/>
      <c r="BX3086" s="6"/>
      <c r="BY3086" s="18"/>
      <c r="BZ3086" s="6"/>
      <c r="CA3086" s="6"/>
      <c r="CB3086" s="18"/>
      <c r="CC3086" s="6"/>
      <c r="CD3086" s="6"/>
      <c r="CE3086" s="18"/>
      <c r="CF3086" s="6"/>
      <c r="CG3086" s="6"/>
      <c r="CH3086" s="18"/>
      <c r="CI3086" s="6"/>
      <c r="CJ3086" s="6"/>
      <c r="CK3086" s="18"/>
      <c r="CL3086" s="6"/>
      <c r="CM3086" s="6"/>
      <c r="CN3086" s="18"/>
      <c r="CO3086" s="6"/>
      <c r="CP3086" s="18"/>
      <c r="CQ3086" s="18"/>
      <c r="CR3086" s="18"/>
      <c r="CS3086" s="18"/>
      <c r="CT3086" s="6">
        <f t="shared" si="1024"/>
        <v>7</v>
      </c>
      <c r="CU3086" s="18"/>
      <c r="CV3086" s="18"/>
      <c r="CW3086" s="18"/>
      <c r="CX3086" s="6" t="str">
        <f t="shared" si="982"/>
        <v>H</v>
      </c>
      <c r="CY3086" s="87">
        <f t="shared" si="983"/>
        <v>2272</v>
      </c>
      <c r="CZ3086" s="87">
        <f t="shared" si="984"/>
        <v>0</v>
      </c>
      <c r="DA3086" s="6">
        <f t="shared" si="985"/>
        <v>2272</v>
      </c>
      <c r="DB3086" s="18"/>
      <c r="DC3086" s="18"/>
      <c r="DD3086" s="18"/>
      <c r="DE3086" s="18"/>
      <c r="DF3086" s="73"/>
      <c r="DG3086" s="18"/>
      <c r="DH3086" s="18"/>
      <c r="DI3086" s="18"/>
      <c r="DJ3086" s="18"/>
    </row>
    <row r="3087" spans="1:114" s="17" customFormat="1" hidden="1" x14ac:dyDescent="0.2">
      <c r="A3087" s="47">
        <v>6934</v>
      </c>
      <c r="B3087" s="46">
        <f t="shared" si="1013"/>
        <v>2</v>
      </c>
      <c r="C3087" s="46">
        <f t="shared" si="1014"/>
        <v>14</v>
      </c>
      <c r="D3087" s="46">
        <f t="shared" si="1015"/>
        <v>3</v>
      </c>
      <c r="E3087" s="103">
        <v>38425</v>
      </c>
      <c r="F3087" s="17" t="s">
        <v>583</v>
      </c>
      <c r="G3087" s="47" t="s">
        <v>310</v>
      </c>
      <c r="H3087" s="47" t="s">
        <v>308</v>
      </c>
      <c r="I3087" s="47">
        <v>0</v>
      </c>
      <c r="J3087" s="47">
        <v>2</v>
      </c>
      <c r="K3087" s="47" t="s">
        <v>36</v>
      </c>
      <c r="L3087" s="20">
        <v>2165</v>
      </c>
      <c r="M3087" s="4" t="s">
        <v>2416</v>
      </c>
      <c r="N3087" s="47">
        <v>17</v>
      </c>
      <c r="O3087" s="17">
        <f t="shared" si="1028"/>
        <v>34</v>
      </c>
      <c r="P3087" s="17">
        <f>COUNTIF($H$3054:$H3087,"=W")</f>
        <v>10</v>
      </c>
      <c r="Q3087" s="17">
        <f>COUNTIF($H$3054:$H3087,"=D")</f>
        <v>7</v>
      </c>
      <c r="R3087" s="17">
        <f>COUNTIF($H$3054:$H3087,"=L")</f>
        <v>17</v>
      </c>
      <c r="S3087" s="17">
        <f t="shared" si="1029"/>
        <v>33</v>
      </c>
      <c r="T3087" s="17">
        <f t="shared" si="1029"/>
        <v>51</v>
      </c>
      <c r="U3087" s="17">
        <f t="shared" si="1030"/>
        <v>37</v>
      </c>
      <c r="V3087" s="17">
        <v>2</v>
      </c>
      <c r="W3087" s="17">
        <v>5</v>
      </c>
      <c r="X3087" s="17">
        <v>4</v>
      </c>
      <c r="Y3087" s="17">
        <v>2</v>
      </c>
      <c r="Z3087" s="17">
        <v>3</v>
      </c>
      <c r="AA3087" s="17">
        <v>5</v>
      </c>
      <c r="AB3087" s="17">
        <v>14</v>
      </c>
      <c r="AC3087" s="17">
        <v>10</v>
      </c>
      <c r="AD3087" s="83">
        <v>0</v>
      </c>
      <c r="AE3087" s="83">
        <v>0</v>
      </c>
      <c r="AF3087" s="5">
        <v>0</v>
      </c>
      <c r="AG3087" s="5">
        <v>0</v>
      </c>
      <c r="AH3087" s="83"/>
      <c r="AJ3087" s="18"/>
      <c r="AK3087" s="18">
        <f t="shared" si="991"/>
        <v>42863</v>
      </c>
      <c r="AL3087" s="104">
        <f>AK3087/COUNTIF(G$3054:G3087,"H")</f>
        <v>2381.2777777777778</v>
      </c>
      <c r="AM3087" s="104">
        <f t="shared" si="992"/>
        <v>30922</v>
      </c>
      <c r="AN3087" s="104">
        <f>AM3087/COUNTIF(G$3054:G3087,"A")</f>
        <v>1932.625</v>
      </c>
      <c r="AO3087" s="18"/>
      <c r="AP3087" s="18">
        <v>69</v>
      </c>
      <c r="AQ3087" s="18"/>
      <c r="AR3087" s="18">
        <v>56</v>
      </c>
      <c r="AS3087" s="18"/>
      <c r="AT3087" s="70">
        <f t="shared" si="988"/>
        <v>37</v>
      </c>
      <c r="AU3087" s="18">
        <f t="shared" si="989"/>
        <v>17</v>
      </c>
      <c r="AV3087" s="18">
        <f t="shared" si="1023"/>
        <v>19</v>
      </c>
      <c r="AW3087" s="18"/>
      <c r="AX3087" s="18"/>
      <c r="AY3087" s="105"/>
      <c r="AZ3087" s="18"/>
      <c r="BA3087" s="18"/>
      <c r="BB3087" s="18"/>
      <c r="BC3087" s="18"/>
      <c r="BD3087" s="18"/>
      <c r="BE3087" s="18"/>
      <c r="BF3087" s="18"/>
      <c r="BG3087" s="18">
        <f t="shared" si="1005"/>
        <v>0</v>
      </c>
      <c r="BH3087" s="18">
        <f t="shared" si="986"/>
        <v>0</v>
      </c>
      <c r="BI3087" s="18">
        <f t="shared" si="1006"/>
        <v>0</v>
      </c>
      <c r="BJ3087" s="18">
        <f t="shared" si="987"/>
        <v>0</v>
      </c>
      <c r="BK3087" s="18">
        <f t="shared" si="1007"/>
        <v>1</v>
      </c>
      <c r="BL3087" s="18">
        <f t="shared" si="1008"/>
        <v>2</v>
      </c>
      <c r="BM3087" s="18">
        <f t="shared" si="1009"/>
        <v>0</v>
      </c>
      <c r="BN3087" s="18">
        <f t="shared" si="1010"/>
        <v>0</v>
      </c>
      <c r="BO3087" s="18">
        <f t="shared" si="1011"/>
        <v>1</v>
      </c>
      <c r="BP3087" s="18">
        <f t="shared" si="1012"/>
        <v>2</v>
      </c>
      <c r="BQ3087" s="18">
        <f t="shared" si="1018"/>
        <v>0</v>
      </c>
      <c r="BR3087" s="18">
        <f t="shared" si="1019"/>
        <v>0</v>
      </c>
      <c r="BS3087" s="18">
        <f t="shared" si="1026"/>
        <v>1</v>
      </c>
      <c r="BT3087" s="18">
        <f t="shared" si="1027"/>
        <v>3</v>
      </c>
      <c r="BU3087" s="73"/>
      <c r="BV3087" s="18"/>
      <c r="BW3087" s="6"/>
      <c r="BX3087" s="6"/>
      <c r="BY3087" s="18"/>
      <c r="BZ3087" s="6"/>
      <c r="CA3087" s="6"/>
      <c r="CB3087" s="18"/>
      <c r="CC3087" s="6"/>
      <c r="CD3087" s="6"/>
      <c r="CE3087" s="18"/>
      <c r="CF3087" s="6"/>
      <c r="CG3087" s="6"/>
      <c r="CH3087" s="18"/>
      <c r="CI3087" s="6"/>
      <c r="CJ3087" s="6"/>
      <c r="CK3087" s="18"/>
      <c r="CL3087" s="6"/>
      <c r="CM3087" s="6"/>
      <c r="CN3087" s="18"/>
      <c r="CO3087" s="6"/>
      <c r="CP3087" s="18"/>
      <c r="CQ3087" s="18"/>
      <c r="CR3087" s="18"/>
      <c r="CS3087" s="18"/>
      <c r="CT3087" s="6">
        <f t="shared" si="1024"/>
        <v>6</v>
      </c>
      <c r="CU3087" s="18"/>
      <c r="CV3087" s="18"/>
      <c r="CW3087" s="18"/>
      <c r="CX3087" s="6" t="str">
        <f t="shared" si="982"/>
        <v>A</v>
      </c>
      <c r="CY3087" s="87">
        <f t="shared" si="983"/>
        <v>2165</v>
      </c>
      <c r="CZ3087" s="87">
        <f t="shared" si="984"/>
        <v>0</v>
      </c>
      <c r="DA3087" s="6" t="str">
        <f t="shared" si="985"/>
        <v>na</v>
      </c>
      <c r="DB3087" s="18"/>
      <c r="DC3087" s="18"/>
      <c r="DD3087" s="18"/>
      <c r="DE3087" s="18"/>
      <c r="DF3087" s="73"/>
      <c r="DG3087" s="18"/>
      <c r="DH3087" s="18"/>
      <c r="DI3087" s="18"/>
      <c r="DJ3087" s="18"/>
    </row>
    <row r="3088" spans="1:114" s="17" customFormat="1" hidden="1" x14ac:dyDescent="0.2">
      <c r="A3088" s="47">
        <v>6935</v>
      </c>
      <c r="B3088" s="46">
        <f t="shared" si="1013"/>
        <v>7</v>
      </c>
      <c r="C3088" s="46">
        <f t="shared" si="1014"/>
        <v>19</v>
      </c>
      <c r="D3088" s="46">
        <f t="shared" si="1015"/>
        <v>3</v>
      </c>
      <c r="E3088" s="103">
        <v>38430</v>
      </c>
      <c r="F3088" s="17" t="s">
        <v>30</v>
      </c>
      <c r="G3088" s="47" t="s">
        <v>310</v>
      </c>
      <c r="H3088" s="47" t="s">
        <v>308</v>
      </c>
      <c r="I3088" s="47">
        <v>0</v>
      </c>
      <c r="J3088" s="47">
        <v>1</v>
      </c>
      <c r="K3088" s="106" t="s">
        <v>3298</v>
      </c>
      <c r="L3088" s="20">
        <v>1136</v>
      </c>
      <c r="M3088" s="4">
        <v>30</v>
      </c>
      <c r="N3088" s="47">
        <v>17</v>
      </c>
      <c r="O3088" s="17">
        <f t="shared" si="1028"/>
        <v>35</v>
      </c>
      <c r="P3088" s="17">
        <f>COUNTIF($H$3054:$H3088,"=W")</f>
        <v>10</v>
      </c>
      <c r="Q3088" s="17">
        <f>COUNTIF($H$3054:$H3088,"=D")</f>
        <v>7</v>
      </c>
      <c r="R3088" s="17">
        <f>COUNTIF($H$3054:$H3088,"=L")</f>
        <v>18</v>
      </c>
      <c r="S3088" s="17">
        <f t="shared" si="1029"/>
        <v>33</v>
      </c>
      <c r="T3088" s="17">
        <f t="shared" si="1029"/>
        <v>52</v>
      </c>
      <c r="U3088" s="17">
        <f t="shared" si="1030"/>
        <v>37</v>
      </c>
      <c r="V3088" s="17">
        <v>0</v>
      </c>
      <c r="W3088" s="17">
        <v>3</v>
      </c>
      <c r="X3088" s="17">
        <v>3</v>
      </c>
      <c r="Y3088" s="17">
        <v>4</v>
      </c>
      <c r="Z3088" s="17">
        <v>5</v>
      </c>
      <c r="AA3088" s="17">
        <v>4</v>
      </c>
      <c r="AB3088" s="17">
        <v>15</v>
      </c>
      <c r="AC3088" s="17">
        <v>18</v>
      </c>
      <c r="AD3088" s="83">
        <v>2</v>
      </c>
      <c r="AE3088" s="83">
        <v>0</v>
      </c>
      <c r="AF3088" s="5">
        <v>0</v>
      </c>
      <c r="AG3088" s="5">
        <v>0</v>
      </c>
      <c r="AH3088" s="83" t="s">
        <v>2417</v>
      </c>
      <c r="AJ3088" s="18"/>
      <c r="AK3088" s="18">
        <f t="shared" si="991"/>
        <v>42863</v>
      </c>
      <c r="AL3088" s="104">
        <f>AK3088/COUNTIF(G$3054:G3088,"H")</f>
        <v>2381.2777777777778</v>
      </c>
      <c r="AM3088" s="104">
        <f t="shared" si="992"/>
        <v>32058</v>
      </c>
      <c r="AN3088" s="104">
        <f>AM3088/COUNTIF(G$3054:G3088,"A")</f>
        <v>1885.7647058823529</v>
      </c>
      <c r="AO3088" s="18"/>
      <c r="AP3088" s="18">
        <v>75</v>
      </c>
      <c r="AQ3088" s="18"/>
      <c r="AR3088" s="18">
        <v>56</v>
      </c>
      <c r="AS3088" s="18"/>
      <c r="AT3088" s="70">
        <f t="shared" si="988"/>
        <v>37</v>
      </c>
      <c r="AU3088" s="18">
        <f t="shared" si="989"/>
        <v>17</v>
      </c>
      <c r="AV3088" s="18">
        <f t="shared" si="1023"/>
        <v>19</v>
      </c>
      <c r="AW3088" s="18"/>
      <c r="AX3088" s="18"/>
      <c r="AY3088" s="105"/>
      <c r="AZ3088" s="18"/>
      <c r="BA3088" s="18"/>
      <c r="BB3088" s="18"/>
      <c r="BC3088" s="18"/>
      <c r="BD3088" s="18"/>
      <c r="BE3088" s="18"/>
      <c r="BF3088" s="18"/>
      <c r="BG3088" s="18">
        <f t="shared" si="1005"/>
        <v>0</v>
      </c>
      <c r="BH3088" s="18">
        <f t="shared" si="986"/>
        <v>0</v>
      </c>
      <c r="BI3088" s="18">
        <f t="shared" si="1006"/>
        <v>0</v>
      </c>
      <c r="BJ3088" s="18">
        <f t="shared" si="987"/>
        <v>0</v>
      </c>
      <c r="BK3088" s="18">
        <f t="shared" si="1007"/>
        <v>1</v>
      </c>
      <c r="BL3088" s="18">
        <f t="shared" si="1008"/>
        <v>3</v>
      </c>
      <c r="BM3088" s="18">
        <f t="shared" si="1009"/>
        <v>0</v>
      </c>
      <c r="BN3088" s="18">
        <f t="shared" si="1010"/>
        <v>0</v>
      </c>
      <c r="BO3088" s="18">
        <f t="shared" si="1011"/>
        <v>1</v>
      </c>
      <c r="BP3088" s="18">
        <f t="shared" si="1012"/>
        <v>3</v>
      </c>
      <c r="BQ3088" s="18">
        <f t="shared" si="1018"/>
        <v>0</v>
      </c>
      <c r="BR3088" s="18">
        <f t="shared" si="1019"/>
        <v>0</v>
      </c>
      <c r="BS3088" s="18">
        <f t="shared" si="1026"/>
        <v>1</v>
      </c>
      <c r="BT3088" s="18">
        <f t="shared" si="1027"/>
        <v>4</v>
      </c>
      <c r="BU3088" s="73"/>
      <c r="BV3088" s="18"/>
      <c r="BW3088" s="6"/>
      <c r="BX3088" s="6"/>
      <c r="BY3088" s="18"/>
      <c r="BZ3088" s="6"/>
      <c r="CA3088" s="6"/>
      <c r="CB3088" s="18"/>
      <c r="CC3088" s="6"/>
      <c r="CD3088" s="6"/>
      <c r="CE3088" s="18"/>
      <c r="CF3088" s="6"/>
      <c r="CG3088" s="6"/>
      <c r="CH3088" s="18"/>
      <c r="CI3088" s="6"/>
      <c r="CJ3088" s="6"/>
      <c r="CK3088" s="18"/>
      <c r="CL3088" s="6"/>
      <c r="CM3088" s="6"/>
      <c r="CN3088" s="18"/>
      <c r="CO3088" s="6"/>
      <c r="CP3088" s="18"/>
      <c r="CQ3088" s="18"/>
      <c r="CR3088" s="18"/>
      <c r="CS3088" s="18"/>
      <c r="CT3088" s="6">
        <f t="shared" si="1024"/>
        <v>3</v>
      </c>
      <c r="CU3088" s="18"/>
      <c r="CV3088" s="18"/>
      <c r="CW3088" s="18"/>
      <c r="CX3088" s="6" t="str">
        <f t="shared" si="982"/>
        <v>A</v>
      </c>
      <c r="CY3088" s="87">
        <f t="shared" si="983"/>
        <v>1136</v>
      </c>
      <c r="CZ3088" s="87">
        <f t="shared" si="984"/>
        <v>0</v>
      </c>
      <c r="DA3088" s="6" t="str">
        <f t="shared" si="985"/>
        <v>na</v>
      </c>
      <c r="DB3088" s="18"/>
      <c r="DC3088" s="18"/>
      <c r="DD3088" s="18"/>
      <c r="DE3088" s="18"/>
      <c r="DF3088" s="73"/>
      <c r="DG3088" s="18"/>
      <c r="DH3088" s="18"/>
      <c r="DI3088" s="18"/>
      <c r="DJ3088" s="18"/>
    </row>
    <row r="3089" spans="1:114" s="17" customFormat="1" hidden="1" x14ac:dyDescent="0.2">
      <c r="A3089" s="47">
        <v>6936</v>
      </c>
      <c r="B3089" s="46">
        <f t="shared" si="1013"/>
        <v>2</v>
      </c>
      <c r="C3089" s="46">
        <f t="shared" si="1014"/>
        <v>28</v>
      </c>
      <c r="D3089" s="46">
        <f t="shared" si="1015"/>
        <v>3</v>
      </c>
      <c r="E3089" s="103">
        <v>38439</v>
      </c>
      <c r="F3089" s="17" t="s">
        <v>257</v>
      </c>
      <c r="G3089" s="47" t="s">
        <v>310</v>
      </c>
      <c r="H3089" s="47" t="s">
        <v>307</v>
      </c>
      <c r="I3089" s="47">
        <v>2</v>
      </c>
      <c r="J3089" s="47">
        <v>2</v>
      </c>
      <c r="K3089" s="47" t="s">
        <v>36</v>
      </c>
      <c r="L3089" s="20">
        <v>2201</v>
      </c>
      <c r="M3089" s="73" t="s">
        <v>4317</v>
      </c>
      <c r="N3089" s="47">
        <v>17</v>
      </c>
      <c r="O3089" s="17">
        <f t="shared" si="1028"/>
        <v>36</v>
      </c>
      <c r="P3089" s="17">
        <f>COUNTIF($H$3054:$H3089,"=W")</f>
        <v>10</v>
      </c>
      <c r="Q3089" s="17">
        <f>COUNTIF($H$3054:$H3089,"=D")</f>
        <v>8</v>
      </c>
      <c r="R3089" s="17">
        <f>COUNTIF($H$3054:$H3089,"=L")</f>
        <v>18</v>
      </c>
      <c r="S3089" s="17">
        <f t="shared" ref="S3089:T3091" si="1031">S3088+I3089</f>
        <v>35</v>
      </c>
      <c r="T3089" s="17">
        <f t="shared" si="1031"/>
        <v>54</v>
      </c>
      <c r="U3089" s="17">
        <f t="shared" si="1030"/>
        <v>38</v>
      </c>
      <c r="V3089" s="17">
        <v>6</v>
      </c>
      <c r="W3089" s="17">
        <v>4</v>
      </c>
      <c r="X3089" s="17">
        <v>5</v>
      </c>
      <c r="Y3089" s="17">
        <v>10</v>
      </c>
      <c r="Z3089" s="17">
        <v>9</v>
      </c>
      <c r="AA3089" s="17">
        <v>2</v>
      </c>
      <c r="AB3089" s="17">
        <v>16</v>
      </c>
      <c r="AC3089" s="17">
        <v>14</v>
      </c>
      <c r="AD3089" s="83">
        <v>2</v>
      </c>
      <c r="AE3089" s="83">
        <v>1</v>
      </c>
      <c r="AF3089" s="5">
        <v>0</v>
      </c>
      <c r="AG3089" s="5">
        <v>0</v>
      </c>
      <c r="AH3089" s="83" t="s">
        <v>2397</v>
      </c>
      <c r="AJ3089" s="18"/>
      <c r="AK3089" s="18">
        <f t="shared" si="991"/>
        <v>42863</v>
      </c>
      <c r="AL3089" s="104">
        <f>AK3089/COUNTIF(G$3054:G3089,"H")</f>
        <v>2381.2777777777778</v>
      </c>
      <c r="AM3089" s="104">
        <f t="shared" si="992"/>
        <v>34259</v>
      </c>
      <c r="AN3089" s="104">
        <f>AM3089/COUNTIF(G$3054:G3089,"A")</f>
        <v>1903.2777777777778</v>
      </c>
      <c r="AO3089" s="18"/>
      <c r="AP3089" s="18">
        <v>81</v>
      </c>
      <c r="AQ3089" s="18"/>
      <c r="AR3089" s="18">
        <v>60</v>
      </c>
      <c r="AS3089" s="18"/>
      <c r="AT3089" s="70">
        <f t="shared" si="988"/>
        <v>38</v>
      </c>
      <c r="AU3089" s="18">
        <f t="shared" si="989"/>
        <v>17</v>
      </c>
      <c r="AV3089" s="18">
        <f t="shared" ref="AV3089:AV3095" si="1032">AR3089-AT3089</f>
        <v>22</v>
      </c>
      <c r="AW3089" s="18"/>
      <c r="AX3089" s="18"/>
      <c r="AY3089" s="105"/>
      <c r="AZ3089" s="18"/>
      <c r="BA3089" s="18"/>
      <c r="BB3089" s="18"/>
      <c r="BC3089" s="18"/>
      <c r="BD3089" s="18"/>
      <c r="BE3089" s="18"/>
      <c r="BF3089" s="18"/>
      <c r="BG3089" s="18">
        <f t="shared" si="1005"/>
        <v>0</v>
      </c>
      <c r="BH3089" s="18">
        <f t="shared" si="986"/>
        <v>0</v>
      </c>
      <c r="BI3089" s="18">
        <f t="shared" si="1006"/>
        <v>1</v>
      </c>
      <c r="BJ3089" s="18">
        <f t="shared" si="987"/>
        <v>1</v>
      </c>
      <c r="BK3089" s="18">
        <f t="shared" si="1007"/>
        <v>0</v>
      </c>
      <c r="BL3089" s="18">
        <f t="shared" si="1008"/>
        <v>0</v>
      </c>
      <c r="BM3089" s="18">
        <f t="shared" si="1009"/>
        <v>1</v>
      </c>
      <c r="BN3089" s="18">
        <f t="shared" si="1010"/>
        <v>1</v>
      </c>
      <c r="BO3089" s="18">
        <f t="shared" si="1011"/>
        <v>1</v>
      </c>
      <c r="BP3089" s="18">
        <f t="shared" si="1012"/>
        <v>4</v>
      </c>
      <c r="BQ3089" s="18">
        <f t="shared" si="1018"/>
        <v>1</v>
      </c>
      <c r="BR3089" s="18">
        <f t="shared" si="1019"/>
        <v>1</v>
      </c>
      <c r="BS3089" s="18">
        <f t="shared" si="1026"/>
        <v>1</v>
      </c>
      <c r="BT3089" s="18">
        <f t="shared" si="1027"/>
        <v>5</v>
      </c>
      <c r="BU3089" s="73"/>
      <c r="BV3089" s="18"/>
      <c r="BW3089" s="6"/>
      <c r="BX3089" s="6"/>
      <c r="BY3089" s="18"/>
      <c r="BZ3089" s="6"/>
      <c r="CA3089" s="6"/>
      <c r="CB3089" s="18"/>
      <c r="CC3089" s="6"/>
      <c r="CD3089" s="6"/>
      <c r="CE3089" s="18"/>
      <c r="CF3089" s="6"/>
      <c r="CG3089" s="6"/>
      <c r="CH3089" s="18"/>
      <c r="CI3089" s="6"/>
      <c r="CJ3089" s="6"/>
      <c r="CK3089" s="18"/>
      <c r="CL3089" s="6"/>
      <c r="CM3089" s="6"/>
      <c r="CN3089" s="18"/>
      <c r="CO3089" s="6"/>
      <c r="CP3089" s="18"/>
      <c r="CQ3089" s="18"/>
      <c r="CR3089" s="18"/>
      <c r="CS3089" s="18"/>
      <c r="CT3089" s="6">
        <f t="shared" si="1024"/>
        <v>11</v>
      </c>
      <c r="CU3089" s="18"/>
      <c r="CV3089" s="18"/>
      <c r="CW3089" s="18"/>
      <c r="CX3089" s="6" t="str">
        <f t="shared" si="982"/>
        <v>A</v>
      </c>
      <c r="CY3089" s="87">
        <f t="shared" si="983"/>
        <v>2201</v>
      </c>
      <c r="CZ3089" s="87">
        <f t="shared" si="984"/>
        <v>0</v>
      </c>
      <c r="DA3089" s="6" t="str">
        <f t="shared" si="985"/>
        <v>na</v>
      </c>
      <c r="DB3089" s="18"/>
      <c r="DC3089" s="18"/>
      <c r="DD3089" s="18"/>
      <c r="DE3089" s="18"/>
      <c r="DF3089" s="73"/>
      <c r="DG3089" s="18"/>
      <c r="DH3089" s="18"/>
      <c r="DI3089" s="18"/>
      <c r="DJ3089" s="18"/>
    </row>
    <row r="3090" spans="1:114" s="17" customFormat="1" hidden="1" x14ac:dyDescent="0.2">
      <c r="A3090" s="47">
        <v>6937</v>
      </c>
      <c r="B3090" s="46">
        <f t="shared" si="1013"/>
        <v>7</v>
      </c>
      <c r="C3090" s="46">
        <f t="shared" si="1014"/>
        <v>2</v>
      </c>
      <c r="D3090" s="46">
        <f t="shared" si="1015"/>
        <v>4</v>
      </c>
      <c r="E3090" s="103">
        <v>38444</v>
      </c>
      <c r="F3090" s="17" t="s">
        <v>638</v>
      </c>
      <c r="G3090" s="47" t="s">
        <v>103</v>
      </c>
      <c r="H3090" s="47" t="s">
        <v>307</v>
      </c>
      <c r="I3090" s="47">
        <v>0</v>
      </c>
      <c r="J3090" s="47">
        <v>0</v>
      </c>
      <c r="K3090" s="47" t="s">
        <v>36</v>
      </c>
      <c r="L3090" s="20">
        <v>2090</v>
      </c>
      <c r="M3090" s="73"/>
      <c r="N3090" s="47">
        <v>17</v>
      </c>
      <c r="O3090" s="17">
        <f t="shared" si="1028"/>
        <v>37</v>
      </c>
      <c r="P3090" s="17">
        <f>COUNTIF($H$3054:$H3090,"=W")</f>
        <v>10</v>
      </c>
      <c r="Q3090" s="17">
        <f>COUNTIF($H$3054:$H3090,"=D")</f>
        <v>9</v>
      </c>
      <c r="R3090" s="17">
        <f>COUNTIF($H$3054:$H3090,"=L")</f>
        <v>18</v>
      </c>
      <c r="S3090" s="17">
        <f t="shared" si="1031"/>
        <v>35</v>
      </c>
      <c r="T3090" s="17">
        <f t="shared" si="1031"/>
        <v>54</v>
      </c>
      <c r="U3090" s="17">
        <f t="shared" si="1030"/>
        <v>39</v>
      </c>
      <c r="V3090" s="17">
        <v>5</v>
      </c>
      <c r="W3090" s="17">
        <v>1</v>
      </c>
      <c r="X3090" s="17">
        <v>4</v>
      </c>
      <c r="Y3090" s="17">
        <v>10</v>
      </c>
      <c r="Z3090" s="17">
        <v>1</v>
      </c>
      <c r="AA3090" s="17">
        <v>4</v>
      </c>
      <c r="AB3090" s="17">
        <v>16</v>
      </c>
      <c r="AC3090" s="17">
        <v>13</v>
      </c>
      <c r="AD3090" s="83">
        <v>0</v>
      </c>
      <c r="AE3090" s="83">
        <v>0</v>
      </c>
      <c r="AF3090" s="5">
        <v>0</v>
      </c>
      <c r="AG3090" s="5">
        <v>0</v>
      </c>
      <c r="AH3090" s="83"/>
      <c r="AJ3090" s="18"/>
      <c r="AK3090" s="18">
        <f t="shared" si="991"/>
        <v>44953</v>
      </c>
      <c r="AL3090" s="104">
        <f>AK3090/COUNTIF(G$3054:G3090,"H")</f>
        <v>2365.9473684210525</v>
      </c>
      <c r="AM3090" s="104">
        <f t="shared" si="992"/>
        <v>34259</v>
      </c>
      <c r="AN3090" s="104">
        <f>AM3090/COUNTIF(G$3054:G3090,"A")</f>
        <v>1903.2777777777778</v>
      </c>
      <c r="AO3090" s="18"/>
      <c r="AP3090" s="18">
        <v>81</v>
      </c>
      <c r="AQ3090" s="18"/>
      <c r="AR3090" s="18">
        <v>62</v>
      </c>
      <c r="AS3090" s="18"/>
      <c r="AT3090" s="70">
        <f t="shared" si="988"/>
        <v>39</v>
      </c>
      <c r="AU3090" s="18">
        <f t="shared" si="989"/>
        <v>17</v>
      </c>
      <c r="AV3090" s="18">
        <f t="shared" si="1032"/>
        <v>23</v>
      </c>
      <c r="AW3090" s="18"/>
      <c r="AX3090" s="18"/>
      <c r="AY3090" s="105"/>
      <c r="AZ3090" s="18"/>
      <c r="BA3090" s="18"/>
      <c r="BB3090" s="18"/>
      <c r="BC3090" s="18"/>
      <c r="BD3090" s="18"/>
      <c r="BE3090" s="18"/>
      <c r="BF3090" s="18"/>
      <c r="BG3090" s="18">
        <f t="shared" si="1005"/>
        <v>0</v>
      </c>
      <c r="BH3090" s="18">
        <f t="shared" si="986"/>
        <v>0</v>
      </c>
      <c r="BI3090" s="18">
        <f t="shared" si="1006"/>
        <v>1</v>
      </c>
      <c r="BJ3090" s="18">
        <f t="shared" si="987"/>
        <v>2</v>
      </c>
      <c r="BK3090" s="18">
        <f t="shared" si="1007"/>
        <v>0</v>
      </c>
      <c r="BL3090" s="18">
        <f t="shared" si="1008"/>
        <v>0</v>
      </c>
      <c r="BM3090" s="18">
        <f t="shared" si="1009"/>
        <v>1</v>
      </c>
      <c r="BN3090" s="18">
        <f t="shared" si="1010"/>
        <v>2</v>
      </c>
      <c r="BO3090" s="18">
        <f t="shared" si="1011"/>
        <v>1</v>
      </c>
      <c r="BP3090" s="18">
        <f t="shared" si="1012"/>
        <v>5</v>
      </c>
      <c r="BQ3090" s="18">
        <f t="shared" si="1018"/>
        <v>0</v>
      </c>
      <c r="BR3090" s="18">
        <f t="shared" si="1019"/>
        <v>0</v>
      </c>
      <c r="BS3090" s="18">
        <f t="shared" si="1026"/>
        <v>0</v>
      </c>
      <c r="BT3090" s="18">
        <f t="shared" si="1027"/>
        <v>0</v>
      </c>
      <c r="BU3090" s="73"/>
      <c r="BV3090" s="18"/>
      <c r="BW3090" s="6"/>
      <c r="BX3090" s="6"/>
      <c r="BY3090" s="18"/>
      <c r="BZ3090" s="6"/>
      <c r="CA3090" s="6"/>
      <c r="CB3090" s="18"/>
      <c r="CC3090" s="6"/>
      <c r="CD3090" s="6"/>
      <c r="CE3090" s="18"/>
      <c r="CF3090" s="6"/>
      <c r="CG3090" s="6"/>
      <c r="CH3090" s="18"/>
      <c r="CI3090" s="6"/>
      <c r="CJ3090" s="6"/>
      <c r="CK3090" s="18"/>
      <c r="CL3090" s="6"/>
      <c r="CM3090" s="6"/>
      <c r="CN3090" s="18"/>
      <c r="CO3090" s="6"/>
      <c r="CP3090" s="18"/>
      <c r="CQ3090" s="18"/>
      <c r="CR3090" s="18"/>
      <c r="CS3090" s="18"/>
      <c r="CT3090" s="6">
        <f t="shared" si="1024"/>
        <v>9</v>
      </c>
      <c r="CU3090" s="18"/>
      <c r="CV3090" s="18"/>
      <c r="CW3090" s="18"/>
      <c r="CX3090" s="6" t="str">
        <f t="shared" si="982"/>
        <v>H</v>
      </c>
      <c r="CY3090" s="87">
        <f t="shared" si="983"/>
        <v>2090</v>
      </c>
      <c r="CZ3090" s="87">
        <f t="shared" si="984"/>
        <v>0</v>
      </c>
      <c r="DA3090" s="6">
        <f t="shared" si="985"/>
        <v>2090</v>
      </c>
      <c r="DB3090" s="18"/>
      <c r="DC3090" s="18"/>
      <c r="DD3090" s="18"/>
      <c r="DE3090" s="18"/>
      <c r="DF3090" s="73"/>
      <c r="DG3090" s="18"/>
      <c r="DH3090" s="18"/>
      <c r="DI3090" s="18"/>
      <c r="DJ3090" s="18"/>
    </row>
    <row r="3091" spans="1:114" s="17" customFormat="1" hidden="1" x14ac:dyDescent="0.2">
      <c r="A3091" s="47">
        <v>6938</v>
      </c>
      <c r="B3091" s="46">
        <f t="shared" si="1013"/>
        <v>7</v>
      </c>
      <c r="C3091" s="46">
        <f t="shared" si="1014"/>
        <v>9</v>
      </c>
      <c r="D3091" s="46">
        <f t="shared" si="1015"/>
        <v>4</v>
      </c>
      <c r="E3091" s="103">
        <v>38451</v>
      </c>
      <c r="F3091" s="17" t="s">
        <v>1714</v>
      </c>
      <c r="G3091" s="47" t="s">
        <v>310</v>
      </c>
      <c r="H3091" s="47" t="s">
        <v>308</v>
      </c>
      <c r="I3091" s="47">
        <v>0</v>
      </c>
      <c r="J3091" s="47">
        <v>2</v>
      </c>
      <c r="K3091" s="106" t="s">
        <v>3410</v>
      </c>
      <c r="L3091" s="20">
        <v>2973</v>
      </c>
      <c r="M3091" s="4" t="s">
        <v>623</v>
      </c>
      <c r="N3091" s="47">
        <v>17</v>
      </c>
      <c r="O3091" s="17">
        <f t="shared" si="1028"/>
        <v>38</v>
      </c>
      <c r="P3091" s="17">
        <f>COUNTIF($H$3054:$H3091,"=W")</f>
        <v>10</v>
      </c>
      <c r="Q3091" s="17">
        <f>COUNTIF($H$3054:$H3091,"=D")</f>
        <v>9</v>
      </c>
      <c r="R3091" s="17">
        <f>COUNTIF($H$3054:$H3091,"=L")</f>
        <v>19</v>
      </c>
      <c r="S3091" s="17">
        <f t="shared" si="1031"/>
        <v>35</v>
      </c>
      <c r="T3091" s="17">
        <f t="shared" si="1031"/>
        <v>56</v>
      </c>
      <c r="U3091" s="17">
        <f t="shared" si="1030"/>
        <v>39</v>
      </c>
      <c r="V3091" s="17">
        <v>2</v>
      </c>
      <c r="W3091" s="17">
        <v>4</v>
      </c>
      <c r="X3091" s="17">
        <v>5</v>
      </c>
      <c r="Y3091" s="17">
        <v>5</v>
      </c>
      <c r="Z3091" s="17">
        <v>5</v>
      </c>
      <c r="AA3091" s="17">
        <v>6</v>
      </c>
      <c r="AB3091" s="17">
        <v>10</v>
      </c>
      <c r="AC3091" s="17">
        <v>9</v>
      </c>
      <c r="AD3091" s="83">
        <v>0</v>
      </c>
      <c r="AE3091" s="83">
        <v>0</v>
      </c>
      <c r="AF3091" s="5">
        <v>0</v>
      </c>
      <c r="AG3091" s="5">
        <v>0</v>
      </c>
      <c r="AH3091" s="83"/>
      <c r="AJ3091" s="18"/>
      <c r="AK3091" s="18">
        <f t="shared" si="991"/>
        <v>44953</v>
      </c>
      <c r="AL3091" s="104">
        <f>AK3091/COUNTIF(G$3054:G3091,"H")</f>
        <v>2365.9473684210525</v>
      </c>
      <c r="AM3091" s="104">
        <f t="shared" si="992"/>
        <v>37232</v>
      </c>
      <c r="AN3091" s="104">
        <f>AM3091/COUNTIF(G$3054:G3091,"A")</f>
        <v>1959.578947368421</v>
      </c>
      <c r="AO3091" s="18"/>
      <c r="AP3091" s="18">
        <v>84</v>
      </c>
      <c r="AQ3091" s="18"/>
      <c r="AR3091" s="18">
        <v>63</v>
      </c>
      <c r="AS3091" s="18"/>
      <c r="AT3091" s="70">
        <f t="shared" si="988"/>
        <v>39</v>
      </c>
      <c r="AU3091" s="18">
        <f t="shared" si="989"/>
        <v>17</v>
      </c>
      <c r="AV3091" s="18">
        <f t="shared" si="1032"/>
        <v>24</v>
      </c>
      <c r="AW3091" s="18"/>
      <c r="AX3091" s="18"/>
      <c r="AY3091" s="105"/>
      <c r="AZ3091" s="18"/>
      <c r="BA3091" s="18"/>
      <c r="BB3091" s="18"/>
      <c r="BC3091" s="18"/>
      <c r="BD3091" s="18"/>
      <c r="BE3091" s="18"/>
      <c r="BF3091" s="18"/>
      <c r="BG3091" s="18">
        <f t="shared" si="1005"/>
        <v>0</v>
      </c>
      <c r="BH3091" s="18">
        <f t="shared" si="986"/>
        <v>0</v>
      </c>
      <c r="BI3091" s="18">
        <f t="shared" si="1006"/>
        <v>0</v>
      </c>
      <c r="BJ3091" s="18">
        <f t="shared" si="987"/>
        <v>0</v>
      </c>
      <c r="BK3091" s="18">
        <f t="shared" si="1007"/>
        <v>1</v>
      </c>
      <c r="BL3091" s="18">
        <f t="shared" si="1008"/>
        <v>1</v>
      </c>
      <c r="BM3091" s="18">
        <f t="shared" si="1009"/>
        <v>0</v>
      </c>
      <c r="BN3091" s="18">
        <f t="shared" si="1010"/>
        <v>0</v>
      </c>
      <c r="BO3091" s="18">
        <f t="shared" si="1011"/>
        <v>1</v>
      </c>
      <c r="BP3091" s="18">
        <f t="shared" si="1012"/>
        <v>6</v>
      </c>
      <c r="BQ3091" s="18">
        <f t="shared" si="1018"/>
        <v>0</v>
      </c>
      <c r="BR3091" s="18">
        <f t="shared" si="1019"/>
        <v>0</v>
      </c>
      <c r="BS3091" s="18">
        <f t="shared" si="1026"/>
        <v>1</v>
      </c>
      <c r="BT3091" s="18">
        <f t="shared" si="1027"/>
        <v>1</v>
      </c>
      <c r="BU3091" s="73"/>
      <c r="BV3091" s="18"/>
      <c r="BW3091" s="6"/>
      <c r="BX3091" s="6"/>
      <c r="BY3091" s="18"/>
      <c r="BZ3091" s="6"/>
      <c r="CA3091" s="6"/>
      <c r="CB3091" s="18"/>
      <c r="CC3091" s="6"/>
      <c r="CD3091" s="6"/>
      <c r="CE3091" s="18"/>
      <c r="CF3091" s="6"/>
      <c r="CG3091" s="6"/>
      <c r="CH3091" s="18"/>
      <c r="CI3091" s="6"/>
      <c r="CJ3091" s="6"/>
      <c r="CK3091" s="18"/>
      <c r="CL3091" s="6"/>
      <c r="CM3091" s="6"/>
      <c r="CN3091" s="18"/>
      <c r="CO3091" s="6"/>
      <c r="CP3091" s="18"/>
      <c r="CQ3091" s="18"/>
      <c r="CR3091" s="18"/>
      <c r="CS3091" s="18"/>
      <c r="CT3091" s="6">
        <f t="shared" si="1024"/>
        <v>7</v>
      </c>
      <c r="CU3091" s="18"/>
      <c r="CV3091" s="18"/>
      <c r="CW3091" s="18"/>
      <c r="CX3091" s="6" t="str">
        <f t="shared" si="982"/>
        <v>A</v>
      </c>
      <c r="CY3091" s="87">
        <f t="shared" si="983"/>
        <v>2973</v>
      </c>
      <c r="CZ3091" s="87">
        <f t="shared" si="984"/>
        <v>0</v>
      </c>
      <c r="DA3091" s="6" t="str">
        <f t="shared" si="985"/>
        <v>na</v>
      </c>
      <c r="DB3091" s="18"/>
      <c r="DC3091" s="18"/>
      <c r="DD3091" s="18"/>
      <c r="DE3091" s="18"/>
      <c r="DF3091" s="73"/>
      <c r="DG3091" s="18"/>
      <c r="DH3091" s="18"/>
      <c r="DI3091" s="18"/>
      <c r="DJ3091" s="18"/>
    </row>
    <row r="3092" spans="1:114" s="17" customFormat="1" hidden="1" x14ac:dyDescent="0.2">
      <c r="A3092" s="47">
        <v>6939</v>
      </c>
      <c r="B3092" s="46">
        <f t="shared" si="1013"/>
        <v>3</v>
      </c>
      <c r="C3092" s="46">
        <f t="shared" si="1014"/>
        <v>12</v>
      </c>
      <c r="D3092" s="46">
        <f t="shared" si="1015"/>
        <v>4</v>
      </c>
      <c r="E3092" s="103">
        <v>38454</v>
      </c>
      <c r="F3092" s="17" t="s">
        <v>2070</v>
      </c>
      <c r="G3092" s="47" t="s">
        <v>310</v>
      </c>
      <c r="H3092" s="47" t="s">
        <v>308</v>
      </c>
      <c r="I3092" s="47">
        <v>0</v>
      </c>
      <c r="J3092" s="47">
        <v>6</v>
      </c>
      <c r="K3092" s="106" t="s">
        <v>3410</v>
      </c>
      <c r="L3092" s="20">
        <v>3810</v>
      </c>
      <c r="M3092" s="4" t="s">
        <v>2838</v>
      </c>
      <c r="N3092" s="47">
        <v>18</v>
      </c>
      <c r="O3092" s="17">
        <f t="shared" ref="O3092:O3097" si="1033">SUM(P3092:R3092)</f>
        <v>39</v>
      </c>
      <c r="P3092" s="17">
        <f>COUNTIF($H$3054:$H3092,"=W")</f>
        <v>10</v>
      </c>
      <c r="Q3092" s="17">
        <f>COUNTIF($H$3054:$H3092,"=D")</f>
        <v>9</v>
      </c>
      <c r="R3092" s="17">
        <f>COUNTIF($H$3054:$H3092,"=L")</f>
        <v>20</v>
      </c>
      <c r="S3092" s="17">
        <f t="shared" ref="S3092:T3095" si="1034">S3091+I3092</f>
        <v>35</v>
      </c>
      <c r="T3092" s="17">
        <f t="shared" si="1034"/>
        <v>62</v>
      </c>
      <c r="U3092" s="17">
        <f t="shared" ref="U3092:U3097" si="1035">P3092*3+Q3092</f>
        <v>39</v>
      </c>
      <c r="AD3092" s="83"/>
      <c r="AE3092" s="83"/>
      <c r="AF3092" s="5">
        <v>0</v>
      </c>
      <c r="AG3092" s="5">
        <v>0</v>
      </c>
      <c r="AH3092" s="83"/>
      <c r="AJ3092" s="18"/>
      <c r="AK3092" s="18">
        <f t="shared" si="991"/>
        <v>44953</v>
      </c>
      <c r="AL3092" s="104">
        <f>AK3092/COUNTIF(G$3054:G3092,"H")</f>
        <v>2365.9473684210525</v>
      </c>
      <c r="AM3092" s="104">
        <f t="shared" si="992"/>
        <v>41042</v>
      </c>
      <c r="AN3092" s="104">
        <f>AM3092/COUNTIF(G$3054:G3092,"A")</f>
        <v>2052.1</v>
      </c>
      <c r="AO3092" s="18"/>
      <c r="AP3092" s="18">
        <v>84</v>
      </c>
      <c r="AQ3092" s="18"/>
      <c r="AR3092" s="18">
        <v>66</v>
      </c>
      <c r="AS3092" s="18"/>
      <c r="AT3092" s="70">
        <f t="shared" si="988"/>
        <v>39</v>
      </c>
      <c r="AU3092" s="18">
        <f t="shared" si="989"/>
        <v>18</v>
      </c>
      <c r="AV3092" s="18">
        <f t="shared" si="1032"/>
        <v>27</v>
      </c>
      <c r="AW3092" s="18"/>
      <c r="AX3092" s="18"/>
      <c r="AY3092" s="105"/>
      <c r="AZ3092" s="18"/>
      <c r="BA3092" s="18"/>
      <c r="BB3092" s="18"/>
      <c r="BC3092" s="18"/>
      <c r="BD3092" s="18"/>
      <c r="BE3092" s="18"/>
      <c r="BF3092" s="18"/>
      <c r="BG3092" s="18">
        <f t="shared" si="1005"/>
        <v>0</v>
      </c>
      <c r="BH3092" s="18">
        <f t="shared" si="986"/>
        <v>0</v>
      </c>
      <c r="BI3092" s="18">
        <f t="shared" si="1006"/>
        <v>0</v>
      </c>
      <c r="BJ3092" s="18">
        <f t="shared" si="987"/>
        <v>0</v>
      </c>
      <c r="BK3092" s="18">
        <f t="shared" si="1007"/>
        <v>1</v>
      </c>
      <c r="BL3092" s="18">
        <f t="shared" si="1008"/>
        <v>2</v>
      </c>
      <c r="BM3092" s="18">
        <f t="shared" si="1009"/>
        <v>0</v>
      </c>
      <c r="BN3092" s="18">
        <f t="shared" si="1010"/>
        <v>0</v>
      </c>
      <c r="BO3092" s="18">
        <f t="shared" si="1011"/>
        <v>1</v>
      </c>
      <c r="BP3092" s="18">
        <f t="shared" si="1012"/>
        <v>7</v>
      </c>
      <c r="BQ3092" s="18">
        <f t="shared" si="1018"/>
        <v>0</v>
      </c>
      <c r="BR3092" s="18">
        <f t="shared" si="1019"/>
        <v>0</v>
      </c>
      <c r="BS3092" s="18">
        <f t="shared" si="1026"/>
        <v>1</v>
      </c>
      <c r="BT3092" s="18">
        <f t="shared" si="1027"/>
        <v>2</v>
      </c>
      <c r="BU3092" s="73"/>
      <c r="BV3092" s="18"/>
      <c r="BW3092" s="6"/>
      <c r="BX3092" s="6"/>
      <c r="BY3092" s="18"/>
      <c r="BZ3092" s="6"/>
      <c r="CA3092" s="6"/>
      <c r="CB3092" s="18"/>
      <c r="CC3092" s="6"/>
      <c r="CD3092" s="6"/>
      <c r="CE3092" s="18"/>
      <c r="CF3092" s="6"/>
      <c r="CG3092" s="6"/>
      <c r="CH3092" s="18"/>
      <c r="CI3092" s="6"/>
      <c r="CJ3092" s="6"/>
      <c r="CK3092" s="18"/>
      <c r="CL3092" s="6"/>
      <c r="CM3092" s="6"/>
      <c r="CN3092" s="18"/>
      <c r="CO3092" s="6"/>
      <c r="CP3092" s="18"/>
      <c r="CQ3092" s="18"/>
      <c r="CR3092" s="18"/>
      <c r="CS3092" s="18"/>
      <c r="CT3092" s="6">
        <f t="shared" si="1024"/>
        <v>0</v>
      </c>
      <c r="CU3092" s="18"/>
      <c r="CV3092" s="18"/>
      <c r="CW3092" s="18"/>
      <c r="CX3092" s="6" t="str">
        <f t="shared" si="982"/>
        <v>A</v>
      </c>
      <c r="CY3092" s="87">
        <f t="shared" si="983"/>
        <v>3810</v>
      </c>
      <c r="CZ3092" s="87">
        <f t="shared" si="984"/>
        <v>0</v>
      </c>
      <c r="DA3092" s="6" t="str">
        <f t="shared" si="985"/>
        <v>na</v>
      </c>
      <c r="DB3092" s="18"/>
      <c r="DC3092" s="18"/>
      <c r="DD3092" s="18"/>
      <c r="DE3092" s="18"/>
      <c r="DF3092" s="73"/>
      <c r="DG3092" s="18"/>
      <c r="DH3092" s="18"/>
      <c r="DI3092" s="18"/>
      <c r="DJ3092" s="18"/>
    </row>
    <row r="3093" spans="1:114" s="17" customFormat="1" hidden="1" x14ac:dyDescent="0.2">
      <c r="A3093" s="47">
        <v>6940</v>
      </c>
      <c r="B3093" s="46">
        <f t="shared" si="1013"/>
        <v>7</v>
      </c>
      <c r="C3093" s="46">
        <f t="shared" si="1014"/>
        <v>16</v>
      </c>
      <c r="D3093" s="46">
        <f t="shared" si="1015"/>
        <v>4</v>
      </c>
      <c r="E3093" s="103">
        <v>38458</v>
      </c>
      <c r="F3093" s="17" t="s">
        <v>734</v>
      </c>
      <c r="G3093" s="47" t="s">
        <v>103</v>
      </c>
      <c r="H3093" s="47" t="s">
        <v>307</v>
      </c>
      <c r="I3093" s="47">
        <v>0</v>
      </c>
      <c r="J3093" s="47">
        <v>0</v>
      </c>
      <c r="K3093" s="47" t="s">
        <v>36</v>
      </c>
      <c r="L3093" s="20">
        <v>1933</v>
      </c>
      <c r="M3093" s="73"/>
      <c r="N3093" s="47">
        <v>17</v>
      </c>
      <c r="O3093" s="17">
        <f t="shared" si="1033"/>
        <v>40</v>
      </c>
      <c r="P3093" s="17">
        <f>COUNTIF($H$3054:$H3093,"=W")</f>
        <v>10</v>
      </c>
      <c r="Q3093" s="17">
        <f>COUNTIF($H$3054:$H3093,"=D")</f>
        <v>10</v>
      </c>
      <c r="R3093" s="17">
        <f>COUNTIF($H$3054:$H3093,"=L")</f>
        <v>20</v>
      </c>
      <c r="S3093" s="17">
        <f t="shared" si="1034"/>
        <v>35</v>
      </c>
      <c r="T3093" s="17">
        <f t="shared" si="1034"/>
        <v>62</v>
      </c>
      <c r="U3093" s="17">
        <f t="shared" si="1035"/>
        <v>40</v>
      </c>
      <c r="V3093" s="17">
        <v>8</v>
      </c>
      <c r="W3093" s="17">
        <v>6</v>
      </c>
      <c r="X3093" s="17">
        <v>7</v>
      </c>
      <c r="Y3093" s="17">
        <v>5</v>
      </c>
      <c r="Z3093" s="17">
        <v>4</v>
      </c>
      <c r="AA3093" s="17">
        <v>4</v>
      </c>
      <c r="AB3093" s="17">
        <v>12</v>
      </c>
      <c r="AC3093" s="17">
        <v>7</v>
      </c>
      <c r="AD3093" s="83">
        <v>0</v>
      </c>
      <c r="AE3093" s="83">
        <v>1</v>
      </c>
      <c r="AF3093" s="5">
        <v>0</v>
      </c>
      <c r="AG3093" s="5">
        <v>0</v>
      </c>
      <c r="AH3093" s="83"/>
      <c r="AJ3093" s="18"/>
      <c r="AK3093" s="18">
        <f t="shared" si="991"/>
        <v>46886</v>
      </c>
      <c r="AL3093" s="104">
        <f>AK3093/COUNTIF(G$3054:G3093,"H")</f>
        <v>2344.3000000000002</v>
      </c>
      <c r="AM3093" s="104">
        <f t="shared" si="992"/>
        <v>41042</v>
      </c>
      <c r="AN3093" s="104">
        <f>AM3093/COUNTIF(G$3054:G3093,"A")</f>
        <v>2052.1</v>
      </c>
      <c r="AO3093" s="18"/>
      <c r="AP3093" s="18">
        <v>85</v>
      </c>
      <c r="AQ3093" s="18"/>
      <c r="AR3093" s="18">
        <v>67</v>
      </c>
      <c r="AS3093" s="18"/>
      <c r="AT3093" s="70">
        <f t="shared" si="988"/>
        <v>40</v>
      </c>
      <c r="AU3093" s="18">
        <f t="shared" si="989"/>
        <v>17</v>
      </c>
      <c r="AV3093" s="18">
        <f t="shared" si="1032"/>
        <v>27</v>
      </c>
      <c r="AW3093" s="18"/>
      <c r="AX3093" s="18"/>
      <c r="AY3093" s="105"/>
      <c r="AZ3093" s="18"/>
      <c r="BA3093" s="18"/>
      <c r="BB3093" s="18"/>
      <c r="BC3093" s="18"/>
      <c r="BD3093" s="18"/>
      <c r="BE3093" s="18"/>
      <c r="BF3093" s="18"/>
      <c r="BG3093" s="18">
        <f t="shared" si="1005"/>
        <v>0</v>
      </c>
      <c r="BH3093" s="18">
        <f t="shared" si="986"/>
        <v>0</v>
      </c>
      <c r="BI3093" s="18">
        <f t="shared" si="1006"/>
        <v>1</v>
      </c>
      <c r="BJ3093" s="18">
        <f t="shared" si="987"/>
        <v>1</v>
      </c>
      <c r="BK3093" s="18">
        <f t="shared" si="1007"/>
        <v>0</v>
      </c>
      <c r="BL3093" s="18">
        <f t="shared" si="1008"/>
        <v>0</v>
      </c>
      <c r="BM3093" s="18">
        <f t="shared" si="1009"/>
        <v>1</v>
      </c>
      <c r="BN3093" s="18">
        <f t="shared" si="1010"/>
        <v>1</v>
      </c>
      <c r="BO3093" s="18">
        <f t="shared" si="1011"/>
        <v>1</v>
      </c>
      <c r="BP3093" s="18">
        <f t="shared" si="1012"/>
        <v>8</v>
      </c>
      <c r="BQ3093" s="18">
        <f t="shared" si="1018"/>
        <v>0</v>
      </c>
      <c r="BR3093" s="18">
        <f t="shared" si="1019"/>
        <v>0</v>
      </c>
      <c r="BS3093" s="18">
        <f t="shared" si="1026"/>
        <v>0</v>
      </c>
      <c r="BT3093" s="18">
        <f t="shared" si="1027"/>
        <v>0</v>
      </c>
      <c r="BU3093" s="73"/>
      <c r="BV3093" s="18"/>
      <c r="BW3093" s="6"/>
      <c r="BX3093" s="6"/>
      <c r="BY3093" s="18"/>
      <c r="BZ3093" s="6"/>
      <c r="CA3093" s="6"/>
      <c r="CB3093" s="18"/>
      <c r="CC3093" s="6"/>
      <c r="CD3093" s="6"/>
      <c r="CE3093" s="18"/>
      <c r="CF3093" s="6"/>
      <c r="CG3093" s="6"/>
      <c r="CH3093" s="18"/>
      <c r="CI3093" s="6"/>
      <c r="CJ3093" s="6"/>
      <c r="CK3093" s="18"/>
      <c r="CL3093" s="6"/>
      <c r="CM3093" s="6"/>
      <c r="CN3093" s="18"/>
      <c r="CO3093" s="6"/>
      <c r="CP3093" s="18"/>
      <c r="CQ3093" s="18"/>
      <c r="CR3093" s="18"/>
      <c r="CS3093" s="18"/>
      <c r="CT3093" s="6">
        <f t="shared" si="1024"/>
        <v>15</v>
      </c>
      <c r="CU3093" s="18"/>
      <c r="CV3093" s="18"/>
      <c r="CW3093" s="18"/>
      <c r="CX3093" s="6" t="str">
        <f t="shared" si="982"/>
        <v>H</v>
      </c>
      <c r="CY3093" s="87">
        <f t="shared" si="983"/>
        <v>1933</v>
      </c>
      <c r="CZ3093" s="87">
        <f t="shared" si="984"/>
        <v>0</v>
      </c>
      <c r="DA3093" s="6">
        <f t="shared" si="985"/>
        <v>1933</v>
      </c>
      <c r="DB3093" s="18"/>
      <c r="DC3093" s="18"/>
      <c r="DD3093" s="18"/>
      <c r="DE3093" s="18"/>
      <c r="DF3093" s="73"/>
      <c r="DG3093" s="18"/>
      <c r="DH3093" s="18"/>
      <c r="DI3093" s="18"/>
      <c r="DJ3093" s="18"/>
    </row>
    <row r="3094" spans="1:114" s="17" customFormat="1" hidden="1" x14ac:dyDescent="0.2">
      <c r="A3094" s="47">
        <v>6941</v>
      </c>
      <c r="B3094" s="46">
        <f t="shared" si="1013"/>
        <v>3</v>
      </c>
      <c r="C3094" s="46">
        <f t="shared" si="1014"/>
        <v>19</v>
      </c>
      <c r="D3094" s="46">
        <f t="shared" si="1015"/>
        <v>4</v>
      </c>
      <c r="E3094" s="103">
        <v>38461</v>
      </c>
      <c r="F3094" s="17" t="s">
        <v>3046</v>
      </c>
      <c r="G3094" s="47" t="s">
        <v>310</v>
      </c>
      <c r="H3094" s="47" t="s">
        <v>308</v>
      </c>
      <c r="I3094" s="47">
        <v>0</v>
      </c>
      <c r="J3094" s="47">
        <v>4</v>
      </c>
      <c r="K3094" s="106" t="s">
        <v>2995</v>
      </c>
      <c r="L3094" s="20">
        <v>817</v>
      </c>
      <c r="M3094" s="4" t="s">
        <v>3047</v>
      </c>
      <c r="N3094" s="47">
        <v>18</v>
      </c>
      <c r="O3094" s="17">
        <f t="shared" si="1033"/>
        <v>41</v>
      </c>
      <c r="P3094" s="17">
        <f>COUNTIF($H$3054:$H3094,"=W")</f>
        <v>10</v>
      </c>
      <c r="Q3094" s="17">
        <f>COUNTIF($H$3054:$H3094,"=D")</f>
        <v>10</v>
      </c>
      <c r="R3094" s="17">
        <f>COUNTIF($H$3054:$H3094,"=L")</f>
        <v>21</v>
      </c>
      <c r="S3094" s="17">
        <f t="shared" si="1034"/>
        <v>35</v>
      </c>
      <c r="T3094" s="17">
        <f t="shared" si="1034"/>
        <v>66</v>
      </c>
      <c r="U3094" s="17">
        <f t="shared" si="1035"/>
        <v>40</v>
      </c>
      <c r="V3094" s="17">
        <v>8</v>
      </c>
      <c r="W3094" s="17">
        <v>6</v>
      </c>
      <c r="X3094" s="17">
        <v>5</v>
      </c>
      <c r="Y3094" s="17">
        <v>4</v>
      </c>
      <c r="Z3094" s="17">
        <v>5</v>
      </c>
      <c r="AA3094" s="17">
        <v>10</v>
      </c>
      <c r="AB3094" s="17">
        <v>8</v>
      </c>
      <c r="AC3094" s="17">
        <v>17</v>
      </c>
      <c r="AD3094" s="83">
        <v>0</v>
      </c>
      <c r="AE3094" s="83">
        <v>0</v>
      </c>
      <c r="AF3094" s="5">
        <v>0</v>
      </c>
      <c r="AG3094" s="5">
        <v>0</v>
      </c>
      <c r="AH3094" s="83"/>
      <c r="AJ3094" s="18"/>
      <c r="AK3094" s="18">
        <f t="shared" si="991"/>
        <v>46886</v>
      </c>
      <c r="AL3094" s="104">
        <f>AK3094/COUNTIF(G$3054:G3094,"H")</f>
        <v>2344.3000000000002</v>
      </c>
      <c r="AM3094" s="104">
        <f t="shared" si="992"/>
        <v>41859</v>
      </c>
      <c r="AN3094" s="104">
        <f>AM3094/COUNTIF(G$3054:G3094,"A")</f>
        <v>1993.2857142857142</v>
      </c>
      <c r="AO3094" s="18"/>
      <c r="AP3094" s="18">
        <v>86</v>
      </c>
      <c r="AQ3094" s="18"/>
      <c r="AR3094" s="18">
        <v>70</v>
      </c>
      <c r="AS3094" s="18"/>
      <c r="AT3094" s="70">
        <f t="shared" si="988"/>
        <v>40</v>
      </c>
      <c r="AU3094" s="18">
        <f t="shared" si="989"/>
        <v>18</v>
      </c>
      <c r="AV3094" s="18">
        <f t="shared" si="1032"/>
        <v>30</v>
      </c>
      <c r="AW3094" s="18"/>
      <c r="AX3094" s="18"/>
      <c r="AY3094" s="105"/>
      <c r="AZ3094" s="107">
        <f>AVERAGE(AZ3096:AZ3137)</f>
        <v>0.56919564895825947</v>
      </c>
      <c r="BA3094" s="107">
        <f>AVERAGE(BA3096:BA3137)</f>
        <v>0.43080435104174064</v>
      </c>
      <c r="BB3094" s="18"/>
      <c r="BC3094" s="18"/>
      <c r="BD3094" s="18"/>
      <c r="BE3094" s="18"/>
      <c r="BF3094" s="18"/>
      <c r="BG3094" s="18">
        <f t="shared" si="1005"/>
        <v>0</v>
      </c>
      <c r="BH3094" s="18">
        <f t="shared" si="986"/>
        <v>0</v>
      </c>
      <c r="BI3094" s="18">
        <f t="shared" si="1006"/>
        <v>0</v>
      </c>
      <c r="BJ3094" s="18">
        <f t="shared" si="987"/>
        <v>0</v>
      </c>
      <c r="BK3094" s="18">
        <f t="shared" si="1007"/>
        <v>1</v>
      </c>
      <c r="BL3094" s="18">
        <f t="shared" si="1008"/>
        <v>1</v>
      </c>
      <c r="BM3094" s="18">
        <f t="shared" si="1009"/>
        <v>0</v>
      </c>
      <c r="BN3094" s="18">
        <f t="shared" si="1010"/>
        <v>0</v>
      </c>
      <c r="BO3094" s="18">
        <f t="shared" si="1011"/>
        <v>1</v>
      </c>
      <c r="BP3094" s="18">
        <f t="shared" si="1012"/>
        <v>9</v>
      </c>
      <c r="BQ3094" s="18">
        <f t="shared" si="1018"/>
        <v>0</v>
      </c>
      <c r="BR3094" s="18">
        <f t="shared" si="1019"/>
        <v>0</v>
      </c>
      <c r="BS3094" s="18">
        <f t="shared" si="1026"/>
        <v>1</v>
      </c>
      <c r="BT3094" s="18">
        <f t="shared" si="1027"/>
        <v>1</v>
      </c>
      <c r="BU3094" s="73"/>
      <c r="BV3094" s="18"/>
      <c r="BW3094" s="6"/>
      <c r="BX3094" s="6"/>
      <c r="BY3094" s="18"/>
      <c r="BZ3094" s="6"/>
      <c r="CA3094" s="6"/>
      <c r="CB3094" s="18"/>
      <c r="CC3094" s="6"/>
      <c r="CD3094" s="6"/>
      <c r="CE3094" s="18"/>
      <c r="CF3094" s="6"/>
      <c r="CG3094" s="6"/>
      <c r="CH3094" s="18"/>
      <c r="CI3094" s="6"/>
      <c r="CJ3094" s="6"/>
      <c r="CK3094" s="18"/>
      <c r="CL3094" s="6"/>
      <c r="CM3094" s="6"/>
      <c r="CN3094" s="18"/>
      <c r="CO3094" s="6"/>
      <c r="CP3094" s="18"/>
      <c r="CQ3094" s="18"/>
      <c r="CR3094" s="18"/>
      <c r="CS3094" s="18"/>
      <c r="CT3094" s="6">
        <f t="shared" si="1024"/>
        <v>13</v>
      </c>
      <c r="CU3094" s="18"/>
      <c r="CV3094" s="18"/>
      <c r="CW3094" s="18"/>
      <c r="CX3094" s="6" t="str">
        <f t="shared" si="982"/>
        <v>A</v>
      </c>
      <c r="CY3094" s="87">
        <f t="shared" si="983"/>
        <v>817</v>
      </c>
      <c r="CZ3094" s="87">
        <f t="shared" si="984"/>
        <v>0</v>
      </c>
      <c r="DA3094" s="6" t="str">
        <f t="shared" si="985"/>
        <v>na</v>
      </c>
      <c r="DB3094" s="18"/>
      <c r="DC3094" s="18"/>
      <c r="DD3094" s="18"/>
      <c r="DE3094" s="18"/>
      <c r="DF3094" s="73"/>
      <c r="DG3094" s="18"/>
      <c r="DH3094" s="18"/>
      <c r="DI3094" s="18"/>
      <c r="DJ3094" s="18"/>
    </row>
    <row r="3095" spans="1:114" s="17" customFormat="1" hidden="1" x14ac:dyDescent="0.2">
      <c r="A3095" s="47">
        <v>6942</v>
      </c>
      <c r="B3095" s="46">
        <f t="shared" si="1013"/>
        <v>7</v>
      </c>
      <c r="C3095" s="46">
        <f t="shared" si="1014"/>
        <v>23</v>
      </c>
      <c r="D3095" s="46">
        <f t="shared" si="1015"/>
        <v>4</v>
      </c>
      <c r="E3095" s="103">
        <v>38465</v>
      </c>
      <c r="F3095" s="17" t="s">
        <v>3048</v>
      </c>
      <c r="G3095" s="47" t="s">
        <v>103</v>
      </c>
      <c r="H3095" s="47" t="s">
        <v>306</v>
      </c>
      <c r="I3095" s="47">
        <v>4</v>
      </c>
      <c r="J3095" s="47">
        <v>0</v>
      </c>
      <c r="K3095" s="106" t="s">
        <v>1296</v>
      </c>
      <c r="L3095" s="20">
        <v>2055</v>
      </c>
      <c r="M3095" s="73" t="s">
        <v>515</v>
      </c>
      <c r="N3095" s="47">
        <v>17</v>
      </c>
      <c r="O3095" s="17">
        <f t="shared" si="1033"/>
        <v>42</v>
      </c>
      <c r="P3095" s="17">
        <f>COUNTIF($H$3054:$H3095,"=W")</f>
        <v>11</v>
      </c>
      <c r="Q3095" s="17">
        <f>COUNTIF($H$3054:$H3095,"=D")</f>
        <v>10</v>
      </c>
      <c r="R3095" s="17">
        <f>COUNTIF($H$3054:$H3095,"=L")</f>
        <v>21</v>
      </c>
      <c r="S3095" s="17">
        <f t="shared" si="1034"/>
        <v>39</v>
      </c>
      <c r="T3095" s="17">
        <f t="shared" si="1034"/>
        <v>66</v>
      </c>
      <c r="U3095" s="17">
        <f t="shared" si="1035"/>
        <v>43</v>
      </c>
      <c r="AD3095" s="83">
        <v>0</v>
      </c>
      <c r="AE3095" s="83">
        <v>1</v>
      </c>
      <c r="AF3095" s="5">
        <v>0</v>
      </c>
      <c r="AG3095" s="5">
        <v>0</v>
      </c>
      <c r="AH3095" s="83"/>
      <c r="AJ3095" s="18"/>
      <c r="AK3095" s="18">
        <f t="shared" si="991"/>
        <v>48941</v>
      </c>
      <c r="AL3095" s="104">
        <f>AK3095/COUNTIF(G$3054:G3095,"H")</f>
        <v>2330.5238095238096</v>
      </c>
      <c r="AM3095" s="104">
        <f t="shared" si="992"/>
        <v>41859</v>
      </c>
      <c r="AN3095" s="104">
        <f>AM3095/COUNTIF(G$3054:G3095,"A")</f>
        <v>1993.2857142857142</v>
      </c>
      <c r="AO3095" s="18"/>
      <c r="AP3095" s="18">
        <v>86</v>
      </c>
      <c r="AQ3095" s="18"/>
      <c r="AR3095" s="18">
        <v>73</v>
      </c>
      <c r="AS3095" s="18"/>
      <c r="AT3095" s="70">
        <f t="shared" si="988"/>
        <v>43</v>
      </c>
      <c r="AU3095" s="18">
        <f t="shared" si="989"/>
        <v>17</v>
      </c>
      <c r="AV3095" s="18">
        <f t="shared" si="1032"/>
        <v>30</v>
      </c>
      <c r="AW3095" s="18"/>
      <c r="AX3095" s="18"/>
      <c r="AY3095" s="105"/>
      <c r="AZ3095" s="18"/>
      <c r="BA3095" s="18"/>
      <c r="BB3095" s="18"/>
      <c r="BC3095" s="18"/>
      <c r="BD3095" s="18"/>
      <c r="BE3095" s="18"/>
      <c r="BF3095" s="18"/>
      <c r="BG3095" s="18">
        <f t="shared" si="1005"/>
        <v>1</v>
      </c>
      <c r="BH3095" s="18">
        <f t="shared" si="986"/>
        <v>1</v>
      </c>
      <c r="BI3095" s="18">
        <f t="shared" si="1006"/>
        <v>0</v>
      </c>
      <c r="BJ3095" s="18">
        <f t="shared" si="987"/>
        <v>0</v>
      </c>
      <c r="BK3095" s="18">
        <f t="shared" si="1007"/>
        <v>0</v>
      </c>
      <c r="BL3095" s="18">
        <f t="shared" si="1008"/>
        <v>0</v>
      </c>
      <c r="BM3095" s="18">
        <f t="shared" si="1009"/>
        <v>1</v>
      </c>
      <c r="BN3095" s="18">
        <f t="shared" si="1010"/>
        <v>1</v>
      </c>
      <c r="BO3095" s="18">
        <f t="shared" si="1011"/>
        <v>0</v>
      </c>
      <c r="BP3095" s="18">
        <f t="shared" si="1012"/>
        <v>0</v>
      </c>
      <c r="BQ3095" s="18">
        <f t="shared" si="1018"/>
        <v>1</v>
      </c>
      <c r="BR3095" s="18">
        <f t="shared" si="1019"/>
        <v>1</v>
      </c>
      <c r="BS3095" s="18">
        <f t="shared" si="1026"/>
        <v>0</v>
      </c>
      <c r="BT3095" s="18">
        <f t="shared" si="1027"/>
        <v>0</v>
      </c>
      <c r="BU3095" s="73"/>
      <c r="BV3095" s="18"/>
      <c r="BW3095" s="6"/>
      <c r="BX3095" s="6"/>
      <c r="BY3095" s="18"/>
      <c r="BZ3095" s="6"/>
      <c r="CA3095" s="6"/>
      <c r="CB3095" s="18"/>
      <c r="CC3095" s="6"/>
      <c r="CD3095" s="6"/>
      <c r="CE3095" s="18"/>
      <c r="CF3095" s="6"/>
      <c r="CG3095" s="6"/>
      <c r="CH3095" s="18"/>
      <c r="CI3095" s="6"/>
      <c r="CJ3095" s="6"/>
      <c r="CK3095" s="18"/>
      <c r="CL3095" s="6"/>
      <c r="CM3095" s="6"/>
      <c r="CN3095" s="18"/>
      <c r="CO3095" s="6"/>
      <c r="CP3095" s="18"/>
      <c r="CQ3095" s="18"/>
      <c r="CR3095" s="18"/>
      <c r="CS3095" s="18"/>
      <c r="CT3095" s="6">
        <f t="shared" si="1024"/>
        <v>0</v>
      </c>
      <c r="CU3095" s="18"/>
      <c r="CV3095" s="18"/>
      <c r="CW3095" s="18"/>
      <c r="CX3095" s="6" t="str">
        <f t="shared" si="982"/>
        <v>H</v>
      </c>
      <c r="CY3095" s="87">
        <f t="shared" si="983"/>
        <v>2055</v>
      </c>
      <c r="CZ3095" s="87">
        <f t="shared" si="984"/>
        <v>0</v>
      </c>
      <c r="DA3095" s="6">
        <f t="shared" si="985"/>
        <v>2055</v>
      </c>
      <c r="DB3095" s="18"/>
      <c r="DC3095" s="18"/>
      <c r="DD3095" s="18"/>
      <c r="DE3095" s="18"/>
      <c r="DF3095" s="73"/>
      <c r="DG3095" s="18"/>
      <c r="DH3095" s="18"/>
      <c r="DI3095" s="18"/>
      <c r="DJ3095" s="18"/>
    </row>
    <row r="3096" spans="1:114" s="17" customFormat="1" ht="15.6" hidden="1" customHeight="1" x14ac:dyDescent="0.2">
      <c r="A3096" s="47">
        <v>7001</v>
      </c>
      <c r="B3096" s="46">
        <f t="shared" si="1013"/>
        <v>7</v>
      </c>
      <c r="C3096" s="46">
        <f t="shared" si="1014"/>
        <v>13</v>
      </c>
      <c r="D3096" s="46">
        <f t="shared" si="1015"/>
        <v>8</v>
      </c>
      <c r="E3096" s="103">
        <v>38577</v>
      </c>
      <c r="F3096" s="17" t="s">
        <v>291</v>
      </c>
      <c r="G3096" s="47" t="s">
        <v>103</v>
      </c>
      <c r="H3096" s="47" t="s">
        <v>307</v>
      </c>
      <c r="I3096" s="47">
        <v>0</v>
      </c>
      <c r="J3096" s="47">
        <v>0</v>
      </c>
      <c r="K3096" s="47" t="s">
        <v>36</v>
      </c>
      <c r="L3096" s="20">
        <v>2276</v>
      </c>
      <c r="M3096" s="73"/>
      <c r="N3096" s="47">
        <v>13</v>
      </c>
      <c r="O3096" s="17">
        <f t="shared" si="1033"/>
        <v>1</v>
      </c>
      <c r="P3096" s="17">
        <f>COUNTIF($H$3096:$H3096,"=W")</f>
        <v>0</v>
      </c>
      <c r="Q3096" s="17">
        <f>COUNTIF($H$3096:$H3096,"=D")</f>
        <v>1</v>
      </c>
      <c r="R3096" s="17">
        <f>COUNTIF($H$3096:$H3096,"=L")</f>
        <v>0</v>
      </c>
      <c r="S3096" s="17">
        <f>I3096</f>
        <v>0</v>
      </c>
      <c r="T3096" s="17">
        <f>J3096</f>
        <v>0</v>
      </c>
      <c r="U3096" s="17">
        <f t="shared" si="1035"/>
        <v>1</v>
      </c>
      <c r="V3096" s="17">
        <v>6</v>
      </c>
      <c r="W3096" s="17">
        <v>0</v>
      </c>
      <c r="X3096" s="17">
        <v>6</v>
      </c>
      <c r="Y3096" s="17">
        <v>2</v>
      </c>
      <c r="Z3096" s="17">
        <v>14</v>
      </c>
      <c r="AA3096" s="17">
        <v>1</v>
      </c>
      <c r="AB3096" s="17">
        <v>17</v>
      </c>
      <c r="AC3096" s="17">
        <v>5</v>
      </c>
      <c r="AD3096" s="83">
        <v>1</v>
      </c>
      <c r="AE3096" s="83">
        <v>4</v>
      </c>
      <c r="AF3096" s="5">
        <v>0</v>
      </c>
      <c r="AG3096" s="5">
        <v>0</v>
      </c>
      <c r="AH3096" s="83" t="s">
        <v>197</v>
      </c>
      <c r="AJ3096" s="18"/>
      <c r="AK3096" s="104">
        <f>L3096</f>
        <v>2276</v>
      </c>
      <c r="AL3096" s="104">
        <f>AK3096/COUNTIF(G$3096:G3096,"H")</f>
        <v>2276</v>
      </c>
      <c r="AM3096" s="104"/>
      <c r="AN3096" s="104"/>
      <c r="AO3096" s="18"/>
      <c r="AP3096" s="18">
        <v>3</v>
      </c>
      <c r="AQ3096" s="18"/>
      <c r="AR3096" s="18">
        <v>3</v>
      </c>
      <c r="AS3096" s="18"/>
      <c r="AT3096" s="70">
        <f t="shared" si="988"/>
        <v>1</v>
      </c>
      <c r="AU3096" s="18">
        <f t="shared" si="989"/>
        <v>13</v>
      </c>
      <c r="AV3096" s="18">
        <f t="shared" ref="AV3096:AV3101" si="1036">AR3096-AT3096</f>
        <v>2</v>
      </c>
      <c r="AW3096" s="18"/>
      <c r="AX3096" s="18"/>
      <c r="AY3096" s="105">
        <v>91</v>
      </c>
      <c r="AZ3096" s="107">
        <f t="shared" ref="AZ3096:AZ3159" si="1037">IF(G3096="H",(L3096-AY3096)/L3096,AY3096/L3096)</f>
        <v>0.96001757469244287</v>
      </c>
      <c r="BA3096" s="107">
        <f>1-AZ3096</f>
        <v>3.9982425307557135E-2</v>
      </c>
      <c r="BB3096" s="18"/>
      <c r="BC3096" s="18"/>
      <c r="BD3096" s="18"/>
      <c r="BE3096" s="18"/>
      <c r="BF3096" s="18"/>
      <c r="BG3096" s="18">
        <f t="shared" si="1005"/>
        <v>0</v>
      </c>
      <c r="BH3096" s="18">
        <f t="shared" si="986"/>
        <v>0</v>
      </c>
      <c r="BI3096" s="18">
        <f t="shared" si="1006"/>
        <v>1</v>
      </c>
      <c r="BJ3096" s="18">
        <f t="shared" si="987"/>
        <v>1</v>
      </c>
      <c r="BK3096" s="18">
        <f t="shared" si="1007"/>
        <v>0</v>
      </c>
      <c r="BL3096" s="18">
        <f t="shared" si="1008"/>
        <v>0</v>
      </c>
      <c r="BM3096" s="18">
        <f t="shared" si="1009"/>
        <v>1</v>
      </c>
      <c r="BN3096" s="18">
        <f t="shared" si="1010"/>
        <v>2</v>
      </c>
      <c r="BO3096" s="18">
        <f t="shared" si="1011"/>
        <v>1</v>
      </c>
      <c r="BP3096" s="18">
        <f t="shared" si="1012"/>
        <v>1</v>
      </c>
      <c r="BQ3096" s="18">
        <f t="shared" si="1018"/>
        <v>0</v>
      </c>
      <c r="BR3096" s="18">
        <f t="shared" si="1019"/>
        <v>0</v>
      </c>
      <c r="BS3096" s="18">
        <f t="shared" si="1026"/>
        <v>0</v>
      </c>
      <c r="BT3096" s="18">
        <f t="shared" si="1027"/>
        <v>0</v>
      </c>
      <c r="BU3096" s="73"/>
      <c r="BV3096" s="18"/>
      <c r="BW3096" s="6"/>
      <c r="BX3096" s="6"/>
      <c r="BY3096" s="18"/>
      <c r="BZ3096" s="6"/>
      <c r="CA3096" s="6"/>
      <c r="CB3096" s="18"/>
      <c r="CC3096" s="6"/>
      <c r="CD3096" s="6"/>
      <c r="CE3096" s="18"/>
      <c r="CF3096" s="6"/>
      <c r="CG3096" s="6"/>
      <c r="CH3096" s="18"/>
      <c r="CI3096" s="6"/>
      <c r="CJ3096" s="6"/>
      <c r="CK3096" s="18"/>
      <c r="CL3096" s="6"/>
      <c r="CM3096" s="6"/>
      <c r="CN3096" s="18"/>
      <c r="CO3096" s="6"/>
      <c r="CP3096" s="18"/>
      <c r="CQ3096" s="18"/>
      <c r="CR3096" s="18"/>
      <c r="CS3096" s="18"/>
      <c r="CT3096" s="6">
        <f t="shared" si="1024"/>
        <v>12</v>
      </c>
      <c r="CU3096" s="18"/>
      <c r="CV3096" s="18"/>
      <c r="CW3096" s="18"/>
      <c r="CX3096" s="6" t="str">
        <f t="shared" si="982"/>
        <v>H</v>
      </c>
      <c r="CY3096" s="87">
        <f t="shared" si="983"/>
        <v>2276</v>
      </c>
      <c r="CZ3096" s="87">
        <f t="shared" si="984"/>
        <v>91</v>
      </c>
      <c r="DA3096" s="6">
        <f t="shared" si="985"/>
        <v>2185</v>
      </c>
      <c r="DB3096" s="18"/>
      <c r="DC3096" s="18"/>
      <c r="DD3096" s="18"/>
      <c r="DE3096" s="18"/>
      <c r="DF3096" s="73"/>
      <c r="DG3096" s="18"/>
      <c r="DH3096" s="18"/>
      <c r="DI3096" s="18"/>
      <c r="DJ3096" s="18"/>
    </row>
    <row r="3097" spans="1:114" s="17" customFormat="1" hidden="1" x14ac:dyDescent="0.2">
      <c r="A3097" s="47">
        <v>7002</v>
      </c>
      <c r="B3097" s="46">
        <f t="shared" si="1013"/>
        <v>3</v>
      </c>
      <c r="C3097" s="46">
        <f t="shared" si="1014"/>
        <v>16</v>
      </c>
      <c r="D3097" s="46">
        <f t="shared" si="1015"/>
        <v>8</v>
      </c>
      <c r="E3097" s="103">
        <v>38580</v>
      </c>
      <c r="F3097" s="17" t="s">
        <v>3579</v>
      </c>
      <c r="G3097" s="47" t="s">
        <v>310</v>
      </c>
      <c r="H3097" s="47" t="s">
        <v>306</v>
      </c>
      <c r="I3097" s="47">
        <v>4</v>
      </c>
      <c r="J3097" s="47">
        <v>1</v>
      </c>
      <c r="K3097" s="108" t="s">
        <v>3303</v>
      </c>
      <c r="L3097" s="20">
        <v>1646</v>
      </c>
      <c r="M3097" s="73" t="s">
        <v>4318</v>
      </c>
      <c r="N3097" s="47">
        <v>5</v>
      </c>
      <c r="O3097" s="17">
        <f t="shared" si="1033"/>
        <v>2</v>
      </c>
      <c r="P3097" s="17">
        <f>COUNTIF($H$3096:$H3097,"=W")</f>
        <v>1</v>
      </c>
      <c r="Q3097" s="17">
        <f>COUNTIF($H$3096:$H3097,"=D")</f>
        <v>1</v>
      </c>
      <c r="R3097" s="17">
        <f>COUNTIF($H$3096:$H3097,"=L")</f>
        <v>0</v>
      </c>
      <c r="S3097" s="17">
        <f t="shared" ref="S3097:T3099" si="1038">S3096+I3097</f>
        <v>4</v>
      </c>
      <c r="T3097" s="17">
        <f t="shared" si="1038"/>
        <v>1</v>
      </c>
      <c r="U3097" s="17">
        <f t="shared" si="1035"/>
        <v>4</v>
      </c>
      <c r="V3097" s="17">
        <v>6</v>
      </c>
      <c r="W3097" s="17">
        <v>2</v>
      </c>
      <c r="X3097" s="17">
        <v>2</v>
      </c>
      <c r="Y3097" s="17">
        <v>7</v>
      </c>
      <c r="Z3097" s="17">
        <v>1</v>
      </c>
      <c r="AA3097" s="17">
        <v>6</v>
      </c>
      <c r="AB3097" s="17">
        <v>17</v>
      </c>
      <c r="AC3097" s="17">
        <v>16</v>
      </c>
      <c r="AD3097" s="83">
        <v>2</v>
      </c>
      <c r="AE3097" s="83">
        <v>2</v>
      </c>
      <c r="AF3097" s="5">
        <v>0</v>
      </c>
      <c r="AG3097" s="5">
        <v>0</v>
      </c>
      <c r="AH3097" s="83" t="s">
        <v>3304</v>
      </c>
      <c r="AJ3097" s="18"/>
      <c r="AK3097" s="104">
        <f t="shared" ref="AK3097:AK3137" si="1039">IF(G3097="H",L3097+AK3096,AK3096)</f>
        <v>2276</v>
      </c>
      <c r="AL3097" s="104">
        <f>AK3097/COUNTIF(G$3096:G3097,"H")</f>
        <v>2276</v>
      </c>
      <c r="AM3097" s="104">
        <f t="shared" ref="AM3097:AM3137" si="1040">IF(G3097="A",L3097+AM3096,AM3096)</f>
        <v>1646</v>
      </c>
      <c r="AN3097" s="104">
        <f>AM3097/COUNTIF(G$3096:G3097,"A")</f>
        <v>1646</v>
      </c>
      <c r="AO3097" s="18"/>
      <c r="AP3097" s="18">
        <v>6</v>
      </c>
      <c r="AQ3097" s="18"/>
      <c r="AR3097" s="18">
        <v>4</v>
      </c>
      <c r="AS3097" s="18"/>
      <c r="AT3097" s="70">
        <f t="shared" si="988"/>
        <v>4</v>
      </c>
      <c r="AU3097" s="18">
        <f t="shared" si="989"/>
        <v>5</v>
      </c>
      <c r="AV3097" s="18">
        <f t="shared" si="1036"/>
        <v>0</v>
      </c>
      <c r="AW3097" s="18"/>
      <c r="AX3097" s="18"/>
      <c r="AY3097" s="105">
        <v>325</v>
      </c>
      <c r="AZ3097" s="107">
        <f t="shared" si="1037"/>
        <v>0.19744835965978128</v>
      </c>
      <c r="BA3097" s="107">
        <f t="shared" ref="BA3097:BA3230" si="1041">1-AZ3097</f>
        <v>0.80255164034021875</v>
      </c>
      <c r="BB3097" s="18"/>
      <c r="BC3097" s="18"/>
      <c r="BD3097" s="18"/>
      <c r="BE3097" s="18"/>
      <c r="BF3097" s="18"/>
      <c r="BG3097" s="18">
        <f t="shared" si="1005"/>
        <v>1</v>
      </c>
      <c r="BH3097" s="18">
        <f t="shared" si="986"/>
        <v>1</v>
      </c>
      <c r="BI3097" s="18">
        <f t="shared" si="1006"/>
        <v>0</v>
      </c>
      <c r="BJ3097" s="18">
        <f t="shared" si="987"/>
        <v>0</v>
      </c>
      <c r="BK3097" s="18">
        <f t="shared" si="1007"/>
        <v>0</v>
      </c>
      <c r="BL3097" s="18">
        <f t="shared" si="1008"/>
        <v>0</v>
      </c>
      <c r="BM3097" s="18">
        <f t="shared" si="1009"/>
        <v>1</v>
      </c>
      <c r="BN3097" s="18">
        <f t="shared" si="1010"/>
        <v>3</v>
      </c>
      <c r="BO3097" s="18">
        <f t="shared" si="1011"/>
        <v>0</v>
      </c>
      <c r="BP3097" s="18">
        <f t="shared" si="1012"/>
        <v>0</v>
      </c>
      <c r="BQ3097" s="18">
        <f t="shared" si="1018"/>
        <v>1</v>
      </c>
      <c r="BR3097" s="18">
        <f t="shared" si="1019"/>
        <v>1</v>
      </c>
      <c r="BS3097" s="18">
        <f t="shared" si="1026"/>
        <v>1</v>
      </c>
      <c r="BT3097" s="18">
        <f t="shared" si="1027"/>
        <v>1</v>
      </c>
      <c r="BU3097" s="73"/>
      <c r="BV3097" s="18"/>
      <c r="BW3097" s="6"/>
      <c r="BX3097" s="6"/>
      <c r="BY3097" s="18"/>
      <c r="BZ3097" s="6"/>
      <c r="CA3097" s="6"/>
      <c r="CB3097" s="18"/>
      <c r="CC3097" s="6"/>
      <c r="CD3097" s="6"/>
      <c r="CE3097" s="18"/>
      <c r="CF3097" s="6"/>
      <c r="CG3097" s="6"/>
      <c r="CH3097" s="18"/>
      <c r="CI3097" s="6"/>
      <c r="CJ3097" s="6"/>
      <c r="CK3097" s="18"/>
      <c r="CL3097" s="6"/>
      <c r="CM3097" s="6"/>
      <c r="CN3097" s="18"/>
      <c r="CO3097" s="6"/>
      <c r="CP3097" s="18"/>
      <c r="CQ3097" s="18"/>
      <c r="CR3097" s="18"/>
      <c r="CS3097" s="18"/>
      <c r="CT3097" s="6">
        <f t="shared" si="1024"/>
        <v>8</v>
      </c>
      <c r="CU3097" s="18"/>
      <c r="CV3097" s="18"/>
      <c r="CW3097" s="18"/>
      <c r="CX3097" s="6" t="str">
        <f t="shared" si="982"/>
        <v>A</v>
      </c>
      <c r="CY3097" s="87">
        <f t="shared" si="983"/>
        <v>1646</v>
      </c>
      <c r="CZ3097" s="87">
        <f t="shared" si="984"/>
        <v>325</v>
      </c>
      <c r="DA3097" s="6" t="str">
        <f t="shared" si="985"/>
        <v>na</v>
      </c>
      <c r="DB3097" s="18"/>
      <c r="DC3097" s="18"/>
      <c r="DD3097" s="18"/>
      <c r="DE3097" s="18"/>
      <c r="DF3097" s="73"/>
      <c r="DG3097" s="18"/>
      <c r="DH3097" s="18"/>
      <c r="DI3097" s="18"/>
      <c r="DJ3097" s="18"/>
    </row>
    <row r="3098" spans="1:114" s="17" customFormat="1" hidden="1" x14ac:dyDescent="0.2">
      <c r="A3098" s="47">
        <v>7003</v>
      </c>
      <c r="B3098" s="46">
        <f t="shared" si="1013"/>
        <v>7</v>
      </c>
      <c r="C3098" s="46">
        <f t="shared" si="1014"/>
        <v>20</v>
      </c>
      <c r="D3098" s="46">
        <f t="shared" si="1015"/>
        <v>8</v>
      </c>
      <c r="E3098" s="103">
        <v>38584</v>
      </c>
      <c r="F3098" s="17" t="s">
        <v>2721</v>
      </c>
      <c r="G3098" s="47" t="s">
        <v>310</v>
      </c>
      <c r="H3098" s="47" t="s">
        <v>307</v>
      </c>
      <c r="I3098" s="47">
        <v>1</v>
      </c>
      <c r="J3098" s="47">
        <v>1</v>
      </c>
      <c r="K3098" s="47" t="s">
        <v>36</v>
      </c>
      <c r="L3098" s="20">
        <v>1272</v>
      </c>
      <c r="M3098" s="73" t="s">
        <v>4319</v>
      </c>
      <c r="N3098" s="47">
        <v>7</v>
      </c>
      <c r="O3098" s="17">
        <f t="shared" ref="O3098:O3104" si="1042">SUM(P3098:R3098)</f>
        <v>3</v>
      </c>
      <c r="P3098" s="17">
        <f>COUNTIF($H$3096:$H3098,"=W")</f>
        <v>1</v>
      </c>
      <c r="Q3098" s="17">
        <f>COUNTIF($H$3096:$H3098,"=D")</f>
        <v>2</v>
      </c>
      <c r="R3098" s="17">
        <f>COUNTIF($H$3096:$H3098,"=L")</f>
        <v>0</v>
      </c>
      <c r="S3098" s="17">
        <f t="shared" si="1038"/>
        <v>5</v>
      </c>
      <c r="T3098" s="17">
        <f t="shared" si="1038"/>
        <v>2</v>
      </c>
      <c r="U3098" s="17">
        <f t="shared" ref="U3098:U3104" si="1043">P3098*3+Q3098</f>
        <v>5</v>
      </c>
      <c r="V3098" s="17">
        <v>4</v>
      </c>
      <c r="W3098" s="17">
        <v>4</v>
      </c>
      <c r="X3098" s="17">
        <v>4</v>
      </c>
      <c r="Y3098" s="17">
        <v>5</v>
      </c>
      <c r="Z3098" s="17">
        <v>6</v>
      </c>
      <c r="AA3098" s="17">
        <v>4</v>
      </c>
      <c r="AB3098" s="17">
        <v>13</v>
      </c>
      <c r="AC3098" s="17">
        <v>13</v>
      </c>
      <c r="AD3098" s="83">
        <v>2</v>
      </c>
      <c r="AE3098" s="83">
        <v>2</v>
      </c>
      <c r="AF3098" s="5">
        <v>1</v>
      </c>
      <c r="AG3098" s="5">
        <v>0</v>
      </c>
      <c r="AH3098" s="5" t="s">
        <v>4320</v>
      </c>
      <c r="AJ3098" s="18"/>
      <c r="AK3098" s="104">
        <f t="shared" si="1039"/>
        <v>2276</v>
      </c>
      <c r="AL3098" s="104">
        <f>AK3098/COUNTIF(G$3096:G3098,"H")</f>
        <v>2276</v>
      </c>
      <c r="AM3098" s="104">
        <f t="shared" si="1040"/>
        <v>2918</v>
      </c>
      <c r="AN3098" s="104">
        <f>AM3098/COUNTIF(G$3096:G3098,"A")</f>
        <v>1459</v>
      </c>
      <c r="AO3098" s="18"/>
      <c r="AP3098" s="18">
        <v>9</v>
      </c>
      <c r="AQ3098" s="18"/>
      <c r="AR3098" s="18">
        <v>6</v>
      </c>
      <c r="AS3098" s="18"/>
      <c r="AT3098" s="70">
        <f t="shared" si="988"/>
        <v>5</v>
      </c>
      <c r="AU3098" s="18">
        <f t="shared" si="989"/>
        <v>7</v>
      </c>
      <c r="AV3098" s="18">
        <f t="shared" si="1036"/>
        <v>1</v>
      </c>
      <c r="AW3098" s="18"/>
      <c r="AX3098" s="18"/>
      <c r="AY3098" s="105">
        <v>274</v>
      </c>
      <c r="AZ3098" s="107">
        <f t="shared" si="1037"/>
        <v>0.21540880503144655</v>
      </c>
      <c r="BA3098" s="107">
        <f t="shared" si="1041"/>
        <v>0.78459119496855345</v>
      </c>
      <c r="BB3098" s="18"/>
      <c r="BC3098" s="18"/>
      <c r="BD3098" s="18"/>
      <c r="BE3098" s="18"/>
      <c r="BF3098" s="18"/>
      <c r="BG3098" s="18">
        <f t="shared" si="1005"/>
        <v>0</v>
      </c>
      <c r="BH3098" s="18">
        <f t="shared" si="986"/>
        <v>0</v>
      </c>
      <c r="BI3098" s="18">
        <f t="shared" si="1006"/>
        <v>1</v>
      </c>
      <c r="BJ3098" s="18">
        <f t="shared" si="987"/>
        <v>1</v>
      </c>
      <c r="BK3098" s="18">
        <f t="shared" si="1007"/>
        <v>0</v>
      </c>
      <c r="BL3098" s="18">
        <f t="shared" si="1008"/>
        <v>0</v>
      </c>
      <c r="BM3098" s="18">
        <f t="shared" si="1009"/>
        <v>1</v>
      </c>
      <c r="BN3098" s="18">
        <f t="shared" si="1010"/>
        <v>4</v>
      </c>
      <c r="BO3098" s="18">
        <f t="shared" si="1011"/>
        <v>1</v>
      </c>
      <c r="BP3098" s="18">
        <f t="shared" si="1012"/>
        <v>1</v>
      </c>
      <c r="BQ3098" s="18">
        <f t="shared" si="1018"/>
        <v>1</v>
      </c>
      <c r="BR3098" s="18">
        <f t="shared" si="1019"/>
        <v>2</v>
      </c>
      <c r="BS3098" s="18">
        <f t="shared" si="1026"/>
        <v>1</v>
      </c>
      <c r="BT3098" s="18">
        <f t="shared" si="1027"/>
        <v>2</v>
      </c>
      <c r="BU3098" s="73"/>
      <c r="BV3098" s="18"/>
      <c r="BW3098" s="6"/>
      <c r="BX3098" s="6"/>
      <c r="BY3098" s="18"/>
      <c r="BZ3098" s="6"/>
      <c r="CA3098" s="6"/>
      <c r="CB3098" s="18"/>
      <c r="CC3098" s="6"/>
      <c r="CD3098" s="6"/>
      <c r="CE3098" s="18"/>
      <c r="CF3098" s="6"/>
      <c r="CG3098" s="6"/>
      <c r="CH3098" s="18"/>
      <c r="CI3098" s="6"/>
      <c r="CJ3098" s="6"/>
      <c r="CK3098" s="18"/>
      <c r="CL3098" s="6"/>
      <c r="CM3098" s="6"/>
      <c r="CN3098" s="18"/>
      <c r="CO3098" s="6"/>
      <c r="CP3098" s="18"/>
      <c r="CQ3098" s="18"/>
      <c r="CR3098" s="18"/>
      <c r="CS3098" s="18"/>
      <c r="CT3098" s="6">
        <f t="shared" si="1024"/>
        <v>8</v>
      </c>
      <c r="CU3098" s="18"/>
      <c r="CV3098" s="18"/>
      <c r="CW3098" s="18"/>
      <c r="CX3098" s="6" t="str">
        <f t="shared" ref="CX3098:CX3161" si="1044">G3098</f>
        <v>A</v>
      </c>
      <c r="CY3098" s="87">
        <f t="shared" ref="CY3098:CY3161" si="1045">L3098</f>
        <v>1272</v>
      </c>
      <c r="CZ3098" s="87">
        <f t="shared" ref="CZ3098:CZ3161" si="1046">AY3098</f>
        <v>274</v>
      </c>
      <c r="DA3098" s="6" t="str">
        <f t="shared" ref="DA3098:DA3161" si="1047">IF(CX3098="H",CY3098-CZ3098,"na")</f>
        <v>na</v>
      </c>
      <c r="DB3098" s="18"/>
      <c r="DC3098" s="18"/>
      <c r="DD3098" s="18"/>
      <c r="DE3098" s="18"/>
      <c r="DF3098" s="73"/>
      <c r="DG3098" s="18"/>
      <c r="DH3098" s="18"/>
      <c r="DI3098" s="18"/>
      <c r="DJ3098" s="18"/>
    </row>
    <row r="3099" spans="1:114" s="17" customFormat="1" hidden="1" x14ac:dyDescent="0.2">
      <c r="A3099" s="47">
        <v>7004</v>
      </c>
      <c r="B3099" s="46">
        <f t="shared" si="1013"/>
        <v>6</v>
      </c>
      <c r="C3099" s="46">
        <f t="shared" si="1014"/>
        <v>26</v>
      </c>
      <c r="D3099" s="46">
        <f t="shared" si="1015"/>
        <v>8</v>
      </c>
      <c r="E3099" s="103">
        <v>38590</v>
      </c>
      <c r="F3099" s="17" t="s">
        <v>3028</v>
      </c>
      <c r="G3099" s="47" t="s">
        <v>103</v>
      </c>
      <c r="H3099" s="47" t="s">
        <v>306</v>
      </c>
      <c r="I3099" s="47">
        <v>2</v>
      </c>
      <c r="J3099" s="47">
        <v>1</v>
      </c>
      <c r="K3099" s="47" t="s">
        <v>36</v>
      </c>
      <c r="L3099" s="20">
        <v>2302</v>
      </c>
      <c r="M3099" s="4" t="s">
        <v>4321</v>
      </c>
      <c r="N3099" s="47">
        <v>2</v>
      </c>
      <c r="O3099" s="17">
        <f t="shared" si="1042"/>
        <v>4</v>
      </c>
      <c r="P3099" s="17">
        <f>COUNTIF($H$3096:$H3099,"=W")</f>
        <v>2</v>
      </c>
      <c r="Q3099" s="17">
        <f>COUNTIF($H$3096:$H3099,"=D")</f>
        <v>2</v>
      </c>
      <c r="R3099" s="17">
        <f>COUNTIF($H$3096:$H3099,"=L")</f>
        <v>0</v>
      </c>
      <c r="S3099" s="17">
        <f t="shared" si="1038"/>
        <v>7</v>
      </c>
      <c r="T3099" s="17">
        <f t="shared" si="1038"/>
        <v>3</v>
      </c>
      <c r="U3099" s="17">
        <f t="shared" si="1043"/>
        <v>8</v>
      </c>
      <c r="V3099" s="17">
        <v>7</v>
      </c>
      <c r="W3099" s="17">
        <v>5</v>
      </c>
      <c r="X3099" s="17">
        <v>4</v>
      </c>
      <c r="Y3099" s="17">
        <v>2</v>
      </c>
      <c r="Z3099" s="17">
        <v>7</v>
      </c>
      <c r="AA3099" s="17">
        <v>2</v>
      </c>
      <c r="AB3099" s="17">
        <v>8</v>
      </c>
      <c r="AC3099" s="17">
        <v>14</v>
      </c>
      <c r="AD3099" s="83">
        <v>0</v>
      </c>
      <c r="AE3099" s="83">
        <v>0</v>
      </c>
      <c r="AF3099" s="5">
        <v>0</v>
      </c>
      <c r="AG3099" s="5">
        <v>0</v>
      </c>
      <c r="AH3099" s="5"/>
      <c r="AJ3099" s="18"/>
      <c r="AK3099" s="104">
        <f t="shared" si="1039"/>
        <v>4578</v>
      </c>
      <c r="AL3099" s="104">
        <f>AK3099/COUNTIF(G$3096:G3099,"H")</f>
        <v>2289</v>
      </c>
      <c r="AM3099" s="104">
        <f t="shared" si="1040"/>
        <v>2918</v>
      </c>
      <c r="AN3099" s="104">
        <f>AM3099/COUNTIF(G$3096:G3099,"A")</f>
        <v>1459</v>
      </c>
      <c r="AO3099" s="18"/>
      <c r="AP3099" s="18">
        <v>12</v>
      </c>
      <c r="AQ3099" s="18"/>
      <c r="AR3099" s="18">
        <v>7</v>
      </c>
      <c r="AS3099" s="18"/>
      <c r="AT3099" s="70">
        <f t="shared" si="988"/>
        <v>8</v>
      </c>
      <c r="AU3099" s="18">
        <f t="shared" si="989"/>
        <v>2</v>
      </c>
      <c r="AV3099" s="18">
        <f t="shared" si="1036"/>
        <v>-1</v>
      </c>
      <c r="AW3099" s="18"/>
      <c r="AX3099" s="18"/>
      <c r="AY3099" s="105">
        <v>86</v>
      </c>
      <c r="AZ3099" s="107">
        <f t="shared" si="1037"/>
        <v>0.96264118158123368</v>
      </c>
      <c r="BA3099" s="107">
        <f t="shared" si="1041"/>
        <v>3.7358818418766315E-2</v>
      </c>
      <c r="BB3099" s="18"/>
      <c r="BC3099" s="18"/>
      <c r="BD3099" s="18"/>
      <c r="BE3099" s="18"/>
      <c r="BF3099" s="18"/>
      <c r="BG3099" s="18">
        <f t="shared" si="1005"/>
        <v>1</v>
      </c>
      <c r="BH3099" s="18">
        <f t="shared" ref="BH3099:BH3162" si="1048">IF(H3099="W",BH3098+1,0)</f>
        <v>1</v>
      </c>
      <c r="BI3099" s="18">
        <f t="shared" si="1006"/>
        <v>0</v>
      </c>
      <c r="BJ3099" s="18">
        <f t="shared" ref="BJ3099:BJ3162" si="1049">IF(H3099="D",BJ3098+1,0)</f>
        <v>0</v>
      </c>
      <c r="BK3099" s="18">
        <f t="shared" si="1007"/>
        <v>0</v>
      </c>
      <c r="BL3099" s="18">
        <f t="shared" si="1008"/>
        <v>0</v>
      </c>
      <c r="BM3099" s="18">
        <f t="shared" si="1009"/>
        <v>1</v>
      </c>
      <c r="BN3099" s="18">
        <f t="shared" si="1010"/>
        <v>5</v>
      </c>
      <c r="BO3099" s="18">
        <f t="shared" si="1011"/>
        <v>0</v>
      </c>
      <c r="BP3099" s="18">
        <f t="shared" si="1012"/>
        <v>0</v>
      </c>
      <c r="BQ3099" s="18">
        <f t="shared" si="1018"/>
        <v>1</v>
      </c>
      <c r="BR3099" s="18">
        <f t="shared" si="1019"/>
        <v>3</v>
      </c>
      <c r="BS3099" s="18">
        <f t="shared" si="1026"/>
        <v>1</v>
      </c>
      <c r="BT3099" s="18">
        <f t="shared" si="1027"/>
        <v>3</v>
      </c>
      <c r="BU3099" s="73"/>
      <c r="BV3099" s="18"/>
      <c r="BW3099" s="6"/>
      <c r="BX3099" s="6"/>
      <c r="BY3099" s="18"/>
      <c r="BZ3099" s="6"/>
      <c r="CA3099" s="6"/>
      <c r="CB3099" s="18"/>
      <c r="CC3099" s="6"/>
      <c r="CD3099" s="6"/>
      <c r="CE3099" s="18"/>
      <c r="CF3099" s="6"/>
      <c r="CG3099" s="6"/>
      <c r="CH3099" s="18"/>
      <c r="CI3099" s="6"/>
      <c r="CJ3099" s="6"/>
      <c r="CK3099" s="18"/>
      <c r="CL3099" s="6"/>
      <c r="CM3099" s="6"/>
      <c r="CN3099" s="18"/>
      <c r="CO3099" s="6"/>
      <c r="CP3099" s="18"/>
      <c r="CQ3099" s="18"/>
      <c r="CR3099" s="18"/>
      <c r="CS3099" s="18"/>
      <c r="CT3099" s="6">
        <f t="shared" si="1024"/>
        <v>11</v>
      </c>
      <c r="CU3099" s="18"/>
      <c r="CV3099" s="18"/>
      <c r="CW3099" s="18"/>
      <c r="CX3099" s="6" t="str">
        <f t="shared" si="1044"/>
        <v>H</v>
      </c>
      <c r="CY3099" s="87">
        <f t="shared" si="1045"/>
        <v>2302</v>
      </c>
      <c r="CZ3099" s="87">
        <f t="shared" si="1046"/>
        <v>86</v>
      </c>
      <c r="DA3099" s="6">
        <f t="shared" si="1047"/>
        <v>2216</v>
      </c>
      <c r="DB3099" s="18"/>
      <c r="DC3099" s="18"/>
      <c r="DD3099" s="18"/>
      <c r="DE3099" s="18"/>
      <c r="DF3099" s="73"/>
      <c r="DG3099" s="18"/>
      <c r="DH3099" s="18"/>
      <c r="DI3099" s="18"/>
      <c r="DJ3099" s="18"/>
    </row>
    <row r="3100" spans="1:114" s="17" customFormat="1" hidden="1" x14ac:dyDescent="0.2">
      <c r="A3100" s="47">
        <v>7005</v>
      </c>
      <c r="B3100" s="46">
        <f t="shared" si="1013"/>
        <v>2</v>
      </c>
      <c r="C3100" s="46">
        <f t="shared" si="1014"/>
        <v>29</v>
      </c>
      <c r="D3100" s="46">
        <f t="shared" si="1015"/>
        <v>8</v>
      </c>
      <c r="E3100" s="103">
        <v>38593</v>
      </c>
      <c r="F3100" s="17" t="s">
        <v>583</v>
      </c>
      <c r="G3100" s="47" t="s">
        <v>310</v>
      </c>
      <c r="H3100" s="47" t="s">
        <v>308</v>
      </c>
      <c r="I3100" s="47">
        <v>0</v>
      </c>
      <c r="J3100" s="47">
        <v>1</v>
      </c>
      <c r="K3100" s="47" t="s">
        <v>36</v>
      </c>
      <c r="L3100" s="20">
        <v>2078</v>
      </c>
      <c r="M3100" s="4">
        <v>62</v>
      </c>
      <c r="N3100" s="47">
        <v>7</v>
      </c>
      <c r="O3100" s="17">
        <f t="shared" si="1042"/>
        <v>5</v>
      </c>
      <c r="P3100" s="17">
        <f>COUNTIF($H$3096:$H3100,"=W")</f>
        <v>2</v>
      </c>
      <c r="Q3100" s="17">
        <f>COUNTIF($H$3096:$H3100,"=D")</f>
        <v>2</v>
      </c>
      <c r="R3100" s="17">
        <f>COUNTIF($H$3096:$H3100,"=L")</f>
        <v>1</v>
      </c>
      <c r="S3100" s="17">
        <f t="shared" ref="S3100:T3104" si="1050">S3099+I3100</f>
        <v>7</v>
      </c>
      <c r="T3100" s="17">
        <f t="shared" si="1050"/>
        <v>4</v>
      </c>
      <c r="U3100" s="17">
        <f t="shared" si="1043"/>
        <v>8</v>
      </c>
      <c r="V3100" s="17">
        <v>8</v>
      </c>
      <c r="W3100" s="17">
        <v>4</v>
      </c>
      <c r="X3100" s="17">
        <v>8</v>
      </c>
      <c r="Y3100" s="17">
        <v>5</v>
      </c>
      <c r="Z3100" s="17">
        <v>10</v>
      </c>
      <c r="AA3100" s="17">
        <v>2</v>
      </c>
      <c r="AB3100" s="17">
        <v>14</v>
      </c>
      <c r="AC3100" s="17">
        <v>10</v>
      </c>
      <c r="AD3100" s="83">
        <v>1</v>
      </c>
      <c r="AE3100" s="83">
        <v>0</v>
      </c>
      <c r="AF3100" s="5">
        <v>0</v>
      </c>
      <c r="AG3100" s="5">
        <v>0</v>
      </c>
      <c r="AH3100" s="83" t="s">
        <v>3314</v>
      </c>
      <c r="AJ3100" s="18"/>
      <c r="AK3100" s="104">
        <f t="shared" si="1039"/>
        <v>4578</v>
      </c>
      <c r="AL3100" s="104">
        <f>AK3100/COUNTIF(G$3096:G3100,"H")</f>
        <v>2289</v>
      </c>
      <c r="AM3100" s="104">
        <f t="shared" si="1040"/>
        <v>4996</v>
      </c>
      <c r="AN3100" s="104">
        <f>AM3100/COUNTIF(G$3096:G3100,"A")</f>
        <v>1665.3333333333333</v>
      </c>
      <c r="AO3100" s="18"/>
      <c r="AP3100" s="18">
        <v>13</v>
      </c>
      <c r="AQ3100" s="18"/>
      <c r="AR3100" s="18">
        <v>9</v>
      </c>
      <c r="AS3100" s="18"/>
      <c r="AT3100" s="70">
        <f t="shared" si="988"/>
        <v>8</v>
      </c>
      <c r="AU3100" s="18">
        <f t="shared" si="989"/>
        <v>7</v>
      </c>
      <c r="AV3100" s="18">
        <f t="shared" si="1036"/>
        <v>1</v>
      </c>
      <c r="AW3100" s="18"/>
      <c r="AX3100" s="18"/>
      <c r="AY3100" s="105">
        <v>603</v>
      </c>
      <c r="AZ3100" s="107">
        <f t="shared" si="1037"/>
        <v>0.29018286814244465</v>
      </c>
      <c r="BA3100" s="107">
        <f t="shared" si="1041"/>
        <v>0.70981713185755535</v>
      </c>
      <c r="BB3100" s="18"/>
      <c r="BC3100" s="18"/>
      <c r="BD3100" s="18"/>
      <c r="BE3100" s="18"/>
      <c r="BF3100" s="18"/>
      <c r="BG3100" s="18">
        <f t="shared" si="1005"/>
        <v>0</v>
      </c>
      <c r="BH3100" s="18">
        <f t="shared" si="1048"/>
        <v>0</v>
      </c>
      <c r="BI3100" s="18">
        <f t="shared" si="1006"/>
        <v>0</v>
      </c>
      <c r="BJ3100" s="18">
        <f t="shared" si="1049"/>
        <v>0</v>
      </c>
      <c r="BK3100" s="18">
        <f t="shared" si="1007"/>
        <v>1</v>
      </c>
      <c r="BL3100" s="18">
        <f t="shared" si="1008"/>
        <v>1</v>
      </c>
      <c r="BM3100" s="18">
        <f t="shared" si="1009"/>
        <v>0</v>
      </c>
      <c r="BN3100" s="18">
        <f t="shared" si="1010"/>
        <v>0</v>
      </c>
      <c r="BO3100" s="18">
        <f t="shared" si="1011"/>
        <v>1</v>
      </c>
      <c r="BP3100" s="18">
        <f t="shared" si="1012"/>
        <v>1</v>
      </c>
      <c r="BQ3100" s="18">
        <f t="shared" si="1018"/>
        <v>0</v>
      </c>
      <c r="BR3100" s="18">
        <f t="shared" si="1019"/>
        <v>0</v>
      </c>
      <c r="BS3100" s="18">
        <f t="shared" si="1026"/>
        <v>1</v>
      </c>
      <c r="BT3100" s="18">
        <f t="shared" si="1027"/>
        <v>4</v>
      </c>
      <c r="BU3100" s="73"/>
      <c r="BV3100" s="18"/>
      <c r="BW3100" s="6"/>
      <c r="BX3100" s="6"/>
      <c r="BY3100" s="18"/>
      <c r="BZ3100" s="6"/>
      <c r="CA3100" s="6"/>
      <c r="CB3100" s="18"/>
      <c r="CC3100" s="6"/>
      <c r="CD3100" s="6"/>
      <c r="CE3100" s="18"/>
      <c r="CF3100" s="6"/>
      <c r="CG3100" s="6"/>
      <c r="CH3100" s="18"/>
      <c r="CI3100" s="6"/>
      <c r="CJ3100" s="6"/>
      <c r="CK3100" s="18"/>
      <c r="CL3100" s="6"/>
      <c r="CM3100" s="6"/>
      <c r="CN3100" s="18"/>
      <c r="CO3100" s="6"/>
      <c r="CP3100" s="18"/>
      <c r="CQ3100" s="18"/>
      <c r="CR3100" s="18"/>
      <c r="CS3100" s="18"/>
      <c r="CT3100" s="6">
        <f t="shared" si="1024"/>
        <v>16</v>
      </c>
      <c r="CU3100" s="18"/>
      <c r="CV3100" s="18"/>
      <c r="CW3100" s="18"/>
      <c r="CX3100" s="6" t="str">
        <f t="shared" si="1044"/>
        <v>A</v>
      </c>
      <c r="CY3100" s="87">
        <f t="shared" si="1045"/>
        <v>2078</v>
      </c>
      <c r="CZ3100" s="87">
        <f t="shared" si="1046"/>
        <v>603</v>
      </c>
      <c r="DA3100" s="6" t="str">
        <f t="shared" si="1047"/>
        <v>na</v>
      </c>
      <c r="DB3100" s="18"/>
      <c r="DC3100" s="18"/>
      <c r="DD3100" s="18"/>
      <c r="DE3100" s="18"/>
      <c r="DF3100" s="73"/>
      <c r="DG3100" s="18"/>
      <c r="DH3100" s="18"/>
      <c r="DI3100" s="18"/>
      <c r="DJ3100" s="18"/>
    </row>
    <row r="3101" spans="1:114" s="17" customFormat="1" hidden="1" x14ac:dyDescent="0.2">
      <c r="A3101" s="47">
        <v>7006</v>
      </c>
      <c r="B3101" s="46">
        <f t="shared" si="1013"/>
        <v>6</v>
      </c>
      <c r="C3101" s="46">
        <f t="shared" si="1014"/>
        <v>2</v>
      </c>
      <c r="D3101" s="46">
        <f t="shared" si="1015"/>
        <v>9</v>
      </c>
      <c r="E3101" s="103">
        <v>38597</v>
      </c>
      <c r="F3101" s="17" t="s">
        <v>3512</v>
      </c>
      <c r="G3101" s="47" t="s">
        <v>103</v>
      </c>
      <c r="H3101" s="47" t="s">
        <v>306</v>
      </c>
      <c r="I3101" s="47">
        <v>1</v>
      </c>
      <c r="J3101" s="47">
        <v>0</v>
      </c>
      <c r="K3101" s="47" t="s">
        <v>36</v>
      </c>
      <c r="L3101" s="20">
        <v>2666</v>
      </c>
      <c r="M3101" s="73" t="s">
        <v>3313</v>
      </c>
      <c r="N3101" s="47">
        <v>3</v>
      </c>
      <c r="O3101" s="17">
        <f t="shared" si="1042"/>
        <v>6</v>
      </c>
      <c r="P3101" s="17">
        <f>COUNTIF($H$3096:$H3101,"=W")</f>
        <v>3</v>
      </c>
      <c r="Q3101" s="17">
        <f>COUNTIF($H$3096:$H3101,"=D")</f>
        <v>2</v>
      </c>
      <c r="R3101" s="17">
        <f>COUNTIF($H$3096:$H3101,"=L")</f>
        <v>1</v>
      </c>
      <c r="S3101" s="17">
        <f t="shared" si="1050"/>
        <v>8</v>
      </c>
      <c r="T3101" s="17">
        <f t="shared" si="1050"/>
        <v>4</v>
      </c>
      <c r="U3101" s="17">
        <f t="shared" si="1043"/>
        <v>11</v>
      </c>
      <c r="V3101" s="17">
        <v>4</v>
      </c>
      <c r="W3101" s="17">
        <v>1</v>
      </c>
      <c r="X3101" s="17">
        <v>8</v>
      </c>
      <c r="Y3101" s="17">
        <v>5</v>
      </c>
      <c r="Z3101" s="17">
        <v>6</v>
      </c>
      <c r="AA3101" s="17">
        <v>0</v>
      </c>
      <c r="AB3101" s="17">
        <v>12</v>
      </c>
      <c r="AC3101" s="17">
        <v>11</v>
      </c>
      <c r="AD3101" s="83">
        <v>1</v>
      </c>
      <c r="AE3101" s="83">
        <v>1</v>
      </c>
      <c r="AF3101" s="5">
        <v>0</v>
      </c>
      <c r="AG3101" s="5">
        <v>0</v>
      </c>
      <c r="AH3101" s="83" t="s">
        <v>575</v>
      </c>
      <c r="AJ3101" s="18"/>
      <c r="AK3101" s="104">
        <f t="shared" si="1039"/>
        <v>7244</v>
      </c>
      <c r="AL3101" s="104">
        <f>AK3101/COUNTIF(G$3096:G3101,"H")</f>
        <v>2414.6666666666665</v>
      </c>
      <c r="AM3101" s="104">
        <f t="shared" si="1040"/>
        <v>4996</v>
      </c>
      <c r="AN3101" s="104">
        <f>AM3101/COUNTIF(G$3096:G3101,"A")</f>
        <v>1665.3333333333333</v>
      </c>
      <c r="AO3101" s="18"/>
      <c r="AP3101" s="18">
        <v>14</v>
      </c>
      <c r="AQ3101" s="18"/>
      <c r="AR3101" s="18">
        <v>11</v>
      </c>
      <c r="AS3101" s="18"/>
      <c r="AT3101" s="70">
        <f t="shared" si="988"/>
        <v>11</v>
      </c>
      <c r="AU3101" s="18">
        <f t="shared" si="989"/>
        <v>3</v>
      </c>
      <c r="AV3101" s="18">
        <f t="shared" si="1036"/>
        <v>0</v>
      </c>
      <c r="AW3101" s="18"/>
      <c r="AX3101" s="18"/>
      <c r="AY3101" s="105">
        <v>238</v>
      </c>
      <c r="AZ3101" s="107">
        <f t="shared" si="1037"/>
        <v>0.91072768192048015</v>
      </c>
      <c r="BA3101" s="107">
        <f t="shared" si="1041"/>
        <v>8.9272318079519852E-2</v>
      </c>
      <c r="BB3101" s="18"/>
      <c r="BC3101" s="18"/>
      <c r="BD3101" s="18"/>
      <c r="BE3101" s="18"/>
      <c r="BF3101" s="18"/>
      <c r="BG3101" s="18">
        <f t="shared" si="1005"/>
        <v>1</v>
      </c>
      <c r="BH3101" s="18">
        <f t="shared" si="1048"/>
        <v>1</v>
      </c>
      <c r="BI3101" s="18">
        <f t="shared" si="1006"/>
        <v>0</v>
      </c>
      <c r="BJ3101" s="18">
        <f t="shared" si="1049"/>
        <v>0</v>
      </c>
      <c r="BK3101" s="18">
        <f t="shared" si="1007"/>
        <v>0</v>
      </c>
      <c r="BL3101" s="18">
        <f t="shared" si="1008"/>
        <v>0</v>
      </c>
      <c r="BM3101" s="18">
        <f t="shared" si="1009"/>
        <v>1</v>
      </c>
      <c r="BN3101" s="18">
        <f t="shared" si="1010"/>
        <v>1</v>
      </c>
      <c r="BO3101" s="18">
        <f t="shared" si="1011"/>
        <v>0</v>
      </c>
      <c r="BP3101" s="18">
        <f t="shared" si="1012"/>
        <v>0</v>
      </c>
      <c r="BQ3101" s="18">
        <f t="shared" si="1018"/>
        <v>1</v>
      </c>
      <c r="BR3101" s="18">
        <f t="shared" si="1019"/>
        <v>1</v>
      </c>
      <c r="BS3101" s="18">
        <f t="shared" si="1026"/>
        <v>0</v>
      </c>
      <c r="BT3101" s="18">
        <f t="shared" si="1027"/>
        <v>0</v>
      </c>
      <c r="BU3101" s="73"/>
      <c r="BV3101" s="18"/>
      <c r="BW3101" s="6"/>
      <c r="BX3101" s="6"/>
      <c r="BY3101" s="18"/>
      <c r="BZ3101" s="6"/>
      <c r="CA3101" s="6"/>
      <c r="CB3101" s="18"/>
      <c r="CC3101" s="6"/>
      <c r="CD3101" s="6"/>
      <c r="CE3101" s="18"/>
      <c r="CF3101" s="6"/>
      <c r="CG3101" s="6"/>
      <c r="CH3101" s="18"/>
      <c r="CI3101" s="6"/>
      <c r="CJ3101" s="6"/>
      <c r="CK3101" s="18"/>
      <c r="CL3101" s="6"/>
      <c r="CM3101" s="6"/>
      <c r="CN3101" s="18"/>
      <c r="CO3101" s="6"/>
      <c r="CP3101" s="18"/>
      <c r="CQ3101" s="18"/>
      <c r="CR3101" s="18"/>
      <c r="CS3101" s="18"/>
      <c r="CT3101" s="6">
        <f t="shared" si="1024"/>
        <v>12</v>
      </c>
      <c r="CU3101" s="18"/>
      <c r="CV3101" s="18"/>
      <c r="CW3101" s="18"/>
      <c r="CX3101" s="6" t="str">
        <f t="shared" si="1044"/>
        <v>H</v>
      </c>
      <c r="CY3101" s="87">
        <f t="shared" si="1045"/>
        <v>2666</v>
      </c>
      <c r="CZ3101" s="87">
        <f t="shared" si="1046"/>
        <v>238</v>
      </c>
      <c r="DA3101" s="6">
        <f t="shared" si="1047"/>
        <v>2428</v>
      </c>
      <c r="DB3101" s="18"/>
      <c r="DC3101" s="18"/>
      <c r="DD3101" s="18"/>
      <c r="DE3101" s="18"/>
      <c r="DF3101" s="73"/>
      <c r="DG3101" s="18"/>
      <c r="DH3101" s="18"/>
      <c r="DI3101" s="18"/>
      <c r="DJ3101" s="18"/>
    </row>
    <row r="3102" spans="1:114" s="17" customFormat="1" hidden="1" x14ac:dyDescent="0.2">
      <c r="A3102" s="47">
        <v>7007</v>
      </c>
      <c r="B3102" s="46">
        <f t="shared" si="1013"/>
        <v>7</v>
      </c>
      <c r="C3102" s="46">
        <f t="shared" si="1014"/>
        <v>10</v>
      </c>
      <c r="D3102" s="46">
        <f t="shared" si="1015"/>
        <v>9</v>
      </c>
      <c r="E3102" s="103">
        <v>38605</v>
      </c>
      <c r="F3102" s="17" t="s">
        <v>2124</v>
      </c>
      <c r="G3102" s="47" t="s">
        <v>310</v>
      </c>
      <c r="H3102" s="47" t="s">
        <v>306</v>
      </c>
      <c r="I3102" s="47">
        <v>2</v>
      </c>
      <c r="J3102" s="47">
        <v>1</v>
      </c>
      <c r="K3102" s="106" t="s">
        <v>1296</v>
      </c>
      <c r="L3102" s="20">
        <v>889</v>
      </c>
      <c r="M3102" s="73" t="s">
        <v>4322</v>
      </c>
      <c r="N3102" s="47">
        <v>3</v>
      </c>
      <c r="O3102" s="17">
        <f t="shared" si="1042"/>
        <v>7</v>
      </c>
      <c r="P3102" s="17">
        <f>COUNTIF($H$3096:$H3102,"=W")</f>
        <v>4</v>
      </c>
      <c r="Q3102" s="17">
        <f>COUNTIF($H$3096:$H3102,"=D")</f>
        <v>2</v>
      </c>
      <c r="R3102" s="17">
        <f>COUNTIF($H$3096:$H3102,"=L")</f>
        <v>1</v>
      </c>
      <c r="S3102" s="17">
        <f t="shared" si="1050"/>
        <v>10</v>
      </c>
      <c r="T3102" s="17">
        <f t="shared" si="1050"/>
        <v>5</v>
      </c>
      <c r="U3102" s="17">
        <f t="shared" si="1043"/>
        <v>14</v>
      </c>
      <c r="V3102" s="17">
        <v>4</v>
      </c>
      <c r="W3102" s="17">
        <v>4</v>
      </c>
      <c r="X3102" s="17">
        <v>0</v>
      </c>
      <c r="Y3102" s="17">
        <v>5</v>
      </c>
      <c r="Z3102" s="17">
        <v>5</v>
      </c>
      <c r="AA3102" s="17">
        <v>16</v>
      </c>
      <c r="AB3102" s="17">
        <v>11</v>
      </c>
      <c r="AC3102" s="17">
        <v>8</v>
      </c>
      <c r="AD3102" s="83">
        <v>2</v>
      </c>
      <c r="AE3102" s="83">
        <v>0</v>
      </c>
      <c r="AF3102" s="5">
        <v>0</v>
      </c>
      <c r="AG3102" s="5">
        <v>0</v>
      </c>
      <c r="AH3102" s="83" t="s">
        <v>705</v>
      </c>
      <c r="AJ3102" s="18"/>
      <c r="AK3102" s="104">
        <f t="shared" si="1039"/>
        <v>7244</v>
      </c>
      <c r="AL3102" s="104">
        <f>AK3102/COUNTIF(G$3096:G3102,"H")</f>
        <v>2414.6666666666665</v>
      </c>
      <c r="AM3102" s="104">
        <f t="shared" si="1040"/>
        <v>5885</v>
      </c>
      <c r="AN3102" s="104">
        <f>AM3102/COUNTIF(G$3096:G3102,"A")</f>
        <v>1471.25</v>
      </c>
      <c r="AO3102" s="18"/>
      <c r="AP3102" s="18">
        <v>17</v>
      </c>
      <c r="AQ3102" s="18"/>
      <c r="AR3102" s="18">
        <v>13</v>
      </c>
      <c r="AS3102" s="18"/>
      <c r="AT3102" s="70">
        <f t="shared" si="988"/>
        <v>14</v>
      </c>
      <c r="AU3102" s="18">
        <f t="shared" si="989"/>
        <v>3</v>
      </c>
      <c r="AV3102" s="18">
        <f t="shared" ref="AV3102:AV3107" si="1051">AR3102-AT3102</f>
        <v>-1</v>
      </c>
      <c r="AW3102" s="18"/>
      <c r="AX3102" s="18"/>
      <c r="AY3102" s="105">
        <v>200</v>
      </c>
      <c r="AZ3102" s="107">
        <f t="shared" si="1037"/>
        <v>0.2249718785151856</v>
      </c>
      <c r="BA3102" s="107">
        <f t="shared" si="1041"/>
        <v>0.77502812148481437</v>
      </c>
      <c r="BB3102" s="18"/>
      <c r="BC3102" s="18"/>
      <c r="BD3102" s="18"/>
      <c r="BE3102" s="18"/>
      <c r="BF3102" s="18"/>
      <c r="BG3102" s="18">
        <f t="shared" si="1005"/>
        <v>1</v>
      </c>
      <c r="BH3102" s="18">
        <f t="shared" si="1048"/>
        <v>2</v>
      </c>
      <c r="BI3102" s="18">
        <f t="shared" si="1006"/>
        <v>0</v>
      </c>
      <c r="BJ3102" s="18">
        <f t="shared" si="1049"/>
        <v>0</v>
      </c>
      <c r="BK3102" s="18">
        <f t="shared" si="1007"/>
        <v>0</v>
      </c>
      <c r="BL3102" s="18">
        <f t="shared" si="1008"/>
        <v>0</v>
      </c>
      <c r="BM3102" s="18">
        <f t="shared" si="1009"/>
        <v>1</v>
      </c>
      <c r="BN3102" s="18">
        <f t="shared" si="1010"/>
        <v>2</v>
      </c>
      <c r="BO3102" s="18">
        <f t="shared" si="1011"/>
        <v>0</v>
      </c>
      <c r="BP3102" s="18">
        <f t="shared" si="1012"/>
        <v>0</v>
      </c>
      <c r="BQ3102" s="18">
        <f t="shared" si="1018"/>
        <v>1</v>
      </c>
      <c r="BR3102" s="18">
        <f t="shared" si="1019"/>
        <v>2</v>
      </c>
      <c r="BS3102" s="18">
        <f t="shared" si="1026"/>
        <v>1</v>
      </c>
      <c r="BT3102" s="18">
        <f t="shared" si="1027"/>
        <v>1</v>
      </c>
      <c r="BU3102" s="73"/>
      <c r="BV3102" s="18"/>
      <c r="BW3102" s="6"/>
      <c r="BX3102" s="6"/>
      <c r="BY3102" s="18"/>
      <c r="BZ3102" s="6"/>
      <c r="CA3102" s="6"/>
      <c r="CB3102" s="18"/>
      <c r="CC3102" s="6"/>
      <c r="CD3102" s="6"/>
      <c r="CE3102" s="18"/>
      <c r="CF3102" s="6"/>
      <c r="CG3102" s="6"/>
      <c r="CH3102" s="18"/>
      <c r="CI3102" s="6"/>
      <c r="CJ3102" s="6"/>
      <c r="CK3102" s="18"/>
      <c r="CL3102" s="6"/>
      <c r="CM3102" s="6"/>
      <c r="CN3102" s="18"/>
      <c r="CO3102" s="6"/>
      <c r="CP3102" s="18"/>
      <c r="CQ3102" s="18"/>
      <c r="CR3102" s="18"/>
      <c r="CS3102" s="18"/>
      <c r="CT3102" s="6">
        <f t="shared" si="1024"/>
        <v>4</v>
      </c>
      <c r="CU3102" s="18"/>
      <c r="CV3102" s="18"/>
      <c r="CW3102" s="18"/>
      <c r="CX3102" s="6" t="str">
        <f t="shared" si="1044"/>
        <v>A</v>
      </c>
      <c r="CY3102" s="87">
        <f t="shared" si="1045"/>
        <v>889</v>
      </c>
      <c r="CZ3102" s="87">
        <f t="shared" si="1046"/>
        <v>200</v>
      </c>
      <c r="DA3102" s="6" t="str">
        <f t="shared" si="1047"/>
        <v>na</v>
      </c>
      <c r="DB3102" s="18"/>
      <c r="DC3102" s="18"/>
      <c r="DD3102" s="18"/>
      <c r="DE3102" s="18"/>
      <c r="DF3102" s="73"/>
      <c r="DG3102" s="18"/>
      <c r="DH3102" s="18"/>
      <c r="DI3102" s="18"/>
      <c r="DJ3102" s="18"/>
    </row>
    <row r="3103" spans="1:114" s="17" customFormat="1" hidden="1" x14ac:dyDescent="0.2">
      <c r="A3103" s="47">
        <v>7008</v>
      </c>
      <c r="B3103" s="46">
        <f t="shared" si="1013"/>
        <v>7</v>
      </c>
      <c r="C3103" s="46">
        <f t="shared" si="1014"/>
        <v>17</v>
      </c>
      <c r="D3103" s="46">
        <f t="shared" si="1015"/>
        <v>9</v>
      </c>
      <c r="E3103" s="103">
        <v>38612</v>
      </c>
      <c r="F3103" s="17" t="s">
        <v>3449</v>
      </c>
      <c r="G3103" s="47" t="s">
        <v>103</v>
      </c>
      <c r="H3103" s="47" t="s">
        <v>306</v>
      </c>
      <c r="I3103" s="47">
        <v>5</v>
      </c>
      <c r="J3103" s="47">
        <v>0</v>
      </c>
      <c r="K3103" s="106" t="s">
        <v>2996</v>
      </c>
      <c r="L3103" s="20">
        <v>2634</v>
      </c>
      <c r="M3103" s="73" t="s">
        <v>574</v>
      </c>
      <c r="N3103" s="47">
        <v>2</v>
      </c>
      <c r="O3103" s="17">
        <f t="shared" si="1042"/>
        <v>8</v>
      </c>
      <c r="P3103" s="17">
        <f>COUNTIF($H$3096:$H3103,"=W")</f>
        <v>5</v>
      </c>
      <c r="Q3103" s="17">
        <f>COUNTIF($H$3096:$H3103,"=D")</f>
        <v>2</v>
      </c>
      <c r="R3103" s="17">
        <f>COUNTIF($H$3096:$H3103,"=L")</f>
        <v>1</v>
      </c>
      <c r="S3103" s="17">
        <f t="shared" si="1050"/>
        <v>15</v>
      </c>
      <c r="T3103" s="17">
        <f t="shared" si="1050"/>
        <v>5</v>
      </c>
      <c r="U3103" s="17">
        <f t="shared" si="1043"/>
        <v>17</v>
      </c>
      <c r="V3103" s="17">
        <v>7</v>
      </c>
      <c r="W3103" s="17">
        <v>0</v>
      </c>
      <c r="X3103" s="17">
        <v>4</v>
      </c>
      <c r="Y3103" s="17">
        <v>2</v>
      </c>
      <c r="Z3103" s="17">
        <v>3</v>
      </c>
      <c r="AA3103" s="17">
        <v>2</v>
      </c>
      <c r="AB3103" s="17">
        <v>10</v>
      </c>
      <c r="AC3103" s="17">
        <v>16</v>
      </c>
      <c r="AD3103" s="83">
        <v>3</v>
      </c>
      <c r="AE3103" s="83">
        <v>3</v>
      </c>
      <c r="AF3103" s="5">
        <v>0</v>
      </c>
      <c r="AG3103" s="5">
        <v>0</v>
      </c>
      <c r="AH3103" s="83" t="s">
        <v>706</v>
      </c>
      <c r="AJ3103" s="18"/>
      <c r="AK3103" s="104">
        <f t="shared" si="1039"/>
        <v>9878</v>
      </c>
      <c r="AL3103" s="104">
        <f>AK3103/COUNTIF(G$3096:G3103,"H")</f>
        <v>2469.5</v>
      </c>
      <c r="AM3103" s="104">
        <f t="shared" si="1040"/>
        <v>5885</v>
      </c>
      <c r="AN3103" s="104">
        <f>AM3103/COUNTIF(G$3096:G3103,"A")</f>
        <v>1471.25</v>
      </c>
      <c r="AO3103" s="18"/>
      <c r="AP3103" s="18">
        <v>20</v>
      </c>
      <c r="AQ3103" s="18"/>
      <c r="AR3103" s="18">
        <v>15</v>
      </c>
      <c r="AS3103" s="18"/>
      <c r="AT3103" s="70">
        <f t="shared" si="988"/>
        <v>17</v>
      </c>
      <c r="AU3103" s="18">
        <f t="shared" si="989"/>
        <v>2</v>
      </c>
      <c r="AV3103" s="18">
        <f t="shared" si="1051"/>
        <v>-2</v>
      </c>
      <c r="AW3103" s="18"/>
      <c r="AX3103" s="18"/>
      <c r="AY3103" s="105">
        <v>185</v>
      </c>
      <c r="AZ3103" s="107">
        <f t="shared" si="1037"/>
        <v>0.92976461655277143</v>
      </c>
      <c r="BA3103" s="107">
        <f t="shared" si="1041"/>
        <v>7.0235383447228572E-2</v>
      </c>
      <c r="BB3103" s="18"/>
      <c r="BC3103" s="18"/>
      <c r="BD3103" s="18"/>
      <c r="BE3103" s="18"/>
      <c r="BF3103" s="18"/>
      <c r="BG3103" s="18">
        <f t="shared" si="1005"/>
        <v>1</v>
      </c>
      <c r="BH3103" s="18">
        <f t="shared" si="1048"/>
        <v>3</v>
      </c>
      <c r="BI3103" s="18">
        <f t="shared" si="1006"/>
        <v>0</v>
      </c>
      <c r="BJ3103" s="18">
        <f t="shared" si="1049"/>
        <v>0</v>
      </c>
      <c r="BK3103" s="18">
        <f t="shared" si="1007"/>
        <v>0</v>
      </c>
      <c r="BL3103" s="18">
        <f t="shared" si="1008"/>
        <v>0</v>
      </c>
      <c r="BM3103" s="18">
        <f t="shared" si="1009"/>
        <v>1</v>
      </c>
      <c r="BN3103" s="18">
        <f t="shared" si="1010"/>
        <v>3</v>
      </c>
      <c r="BO3103" s="18">
        <f t="shared" si="1011"/>
        <v>0</v>
      </c>
      <c r="BP3103" s="18">
        <f t="shared" si="1012"/>
        <v>0</v>
      </c>
      <c r="BQ3103" s="18">
        <f t="shared" si="1018"/>
        <v>1</v>
      </c>
      <c r="BR3103" s="18">
        <f t="shared" si="1019"/>
        <v>3</v>
      </c>
      <c r="BS3103" s="18">
        <f t="shared" si="1026"/>
        <v>0</v>
      </c>
      <c r="BT3103" s="18">
        <f t="shared" si="1027"/>
        <v>0</v>
      </c>
      <c r="BU3103" s="73"/>
      <c r="BV3103" s="18"/>
      <c r="BW3103" s="6"/>
      <c r="BX3103" s="6"/>
      <c r="BY3103" s="18"/>
      <c r="BZ3103" s="6"/>
      <c r="CA3103" s="6"/>
      <c r="CB3103" s="18"/>
      <c r="CC3103" s="6"/>
      <c r="CD3103" s="6"/>
      <c r="CE3103" s="18"/>
      <c r="CF3103" s="6"/>
      <c r="CG3103" s="6"/>
      <c r="CH3103" s="18"/>
      <c r="CI3103" s="6"/>
      <c r="CJ3103" s="6"/>
      <c r="CK3103" s="18"/>
      <c r="CL3103" s="6"/>
      <c r="CM3103" s="6"/>
      <c r="CN3103" s="18"/>
      <c r="CO3103" s="6"/>
      <c r="CP3103" s="18"/>
      <c r="CQ3103" s="18"/>
      <c r="CR3103" s="18"/>
      <c r="CS3103" s="18"/>
      <c r="CT3103" s="6">
        <f t="shared" si="1024"/>
        <v>11</v>
      </c>
      <c r="CU3103" s="18"/>
      <c r="CV3103" s="18"/>
      <c r="CW3103" s="18"/>
      <c r="CX3103" s="6" t="str">
        <f t="shared" si="1044"/>
        <v>H</v>
      </c>
      <c r="CY3103" s="87">
        <f t="shared" si="1045"/>
        <v>2634</v>
      </c>
      <c r="CZ3103" s="87">
        <f t="shared" si="1046"/>
        <v>185</v>
      </c>
      <c r="DA3103" s="6">
        <f t="shared" si="1047"/>
        <v>2449</v>
      </c>
      <c r="DB3103" s="18"/>
      <c r="DC3103" s="18"/>
      <c r="DD3103" s="18"/>
      <c r="DE3103" s="18"/>
      <c r="DF3103" s="73"/>
      <c r="DG3103" s="18"/>
      <c r="DH3103" s="18"/>
      <c r="DI3103" s="18"/>
      <c r="DJ3103" s="18"/>
    </row>
    <row r="3104" spans="1:114" s="17" customFormat="1" hidden="1" x14ac:dyDescent="0.2">
      <c r="A3104" s="47">
        <v>7009</v>
      </c>
      <c r="B3104" s="46">
        <f t="shared" si="1013"/>
        <v>3</v>
      </c>
      <c r="C3104" s="46">
        <f t="shared" si="1014"/>
        <v>20</v>
      </c>
      <c r="D3104" s="46">
        <f t="shared" si="1015"/>
        <v>9</v>
      </c>
      <c r="E3104" s="103">
        <v>38615</v>
      </c>
      <c r="F3104" s="17" t="s">
        <v>905</v>
      </c>
      <c r="G3104" s="47" t="s">
        <v>103</v>
      </c>
      <c r="H3104" s="47" t="s">
        <v>307</v>
      </c>
      <c r="I3104" s="47">
        <v>1</v>
      </c>
      <c r="J3104" s="47">
        <v>1</v>
      </c>
      <c r="K3104" s="106" t="s">
        <v>1296</v>
      </c>
      <c r="L3104" s="20">
        <v>2927</v>
      </c>
      <c r="M3104" s="73" t="s">
        <v>4323</v>
      </c>
      <c r="N3104" s="47">
        <v>4</v>
      </c>
      <c r="O3104" s="17">
        <f t="shared" si="1042"/>
        <v>9</v>
      </c>
      <c r="P3104" s="17">
        <f>COUNTIF($H$3096:$H3104,"=W")</f>
        <v>5</v>
      </c>
      <c r="Q3104" s="17">
        <f>COUNTIF($H$3096:$H3104,"=D")</f>
        <v>3</v>
      </c>
      <c r="R3104" s="17">
        <f>COUNTIF($H$3096:$H3104,"=L")</f>
        <v>1</v>
      </c>
      <c r="S3104" s="17">
        <f t="shared" si="1050"/>
        <v>16</v>
      </c>
      <c r="T3104" s="17">
        <f t="shared" si="1050"/>
        <v>6</v>
      </c>
      <c r="U3104" s="17">
        <f t="shared" si="1043"/>
        <v>18</v>
      </c>
      <c r="V3104" s="17">
        <v>3</v>
      </c>
      <c r="W3104" s="17">
        <v>5</v>
      </c>
      <c r="X3104" s="17">
        <v>6</v>
      </c>
      <c r="Y3104" s="17">
        <v>4</v>
      </c>
      <c r="Z3104" s="17">
        <v>8</v>
      </c>
      <c r="AA3104" s="17">
        <v>4</v>
      </c>
      <c r="AB3104" s="17">
        <v>8</v>
      </c>
      <c r="AC3104" s="17">
        <v>13</v>
      </c>
      <c r="AD3104" s="83">
        <v>0</v>
      </c>
      <c r="AE3104" s="83">
        <v>3</v>
      </c>
      <c r="AF3104" s="5">
        <v>0</v>
      </c>
      <c r="AG3104" s="5">
        <v>0</v>
      </c>
      <c r="AH3104" s="5"/>
      <c r="AJ3104" s="18"/>
      <c r="AK3104" s="104">
        <f t="shared" si="1039"/>
        <v>12805</v>
      </c>
      <c r="AL3104" s="104">
        <f>AK3104/COUNTIF(G$3096:G3104,"H")</f>
        <v>2561</v>
      </c>
      <c r="AM3104" s="104">
        <f t="shared" si="1040"/>
        <v>5885</v>
      </c>
      <c r="AN3104" s="104">
        <f>AM3104/COUNTIF(G$3096:G3104,"A")</f>
        <v>1471.25</v>
      </c>
      <c r="AO3104" s="18"/>
      <c r="AP3104" s="18">
        <v>20</v>
      </c>
      <c r="AQ3104" s="18"/>
      <c r="AR3104" s="18">
        <v>17</v>
      </c>
      <c r="AS3104" s="18"/>
      <c r="AT3104" s="70">
        <f t="shared" si="988"/>
        <v>18</v>
      </c>
      <c r="AU3104" s="18">
        <f t="shared" si="989"/>
        <v>4</v>
      </c>
      <c r="AV3104" s="18">
        <f t="shared" si="1051"/>
        <v>-1</v>
      </c>
      <c r="AW3104" s="18"/>
      <c r="AX3104" s="18"/>
      <c r="AY3104" s="105">
        <v>65</v>
      </c>
      <c r="AZ3104" s="107">
        <f t="shared" si="1037"/>
        <v>0.97779296207721211</v>
      </c>
      <c r="BA3104" s="107">
        <f t="shared" si="1041"/>
        <v>2.2207037922787887E-2</v>
      </c>
      <c r="BB3104" s="18"/>
      <c r="BC3104" s="18"/>
      <c r="BD3104" s="18"/>
      <c r="BE3104" s="18"/>
      <c r="BF3104" s="18"/>
      <c r="BG3104" s="18">
        <f t="shared" si="1005"/>
        <v>0</v>
      </c>
      <c r="BH3104" s="18">
        <f t="shared" si="1048"/>
        <v>0</v>
      </c>
      <c r="BI3104" s="18">
        <f t="shared" si="1006"/>
        <v>1</v>
      </c>
      <c r="BJ3104" s="18">
        <f t="shared" si="1049"/>
        <v>1</v>
      </c>
      <c r="BK3104" s="18">
        <f t="shared" si="1007"/>
        <v>0</v>
      </c>
      <c r="BL3104" s="18">
        <f t="shared" si="1008"/>
        <v>0</v>
      </c>
      <c r="BM3104" s="18">
        <f t="shared" si="1009"/>
        <v>1</v>
      </c>
      <c r="BN3104" s="18">
        <f t="shared" si="1010"/>
        <v>4</v>
      </c>
      <c r="BO3104" s="18">
        <f t="shared" si="1011"/>
        <v>1</v>
      </c>
      <c r="BP3104" s="18">
        <f t="shared" si="1012"/>
        <v>1</v>
      </c>
      <c r="BQ3104" s="18">
        <f t="shared" si="1018"/>
        <v>1</v>
      </c>
      <c r="BR3104" s="18">
        <f t="shared" si="1019"/>
        <v>4</v>
      </c>
      <c r="BS3104" s="18">
        <f t="shared" si="1026"/>
        <v>1</v>
      </c>
      <c r="BT3104" s="18">
        <f t="shared" si="1027"/>
        <v>1</v>
      </c>
      <c r="BU3104" s="73"/>
      <c r="BV3104" s="18"/>
      <c r="BW3104" s="6"/>
      <c r="BX3104" s="6"/>
      <c r="BY3104" s="18"/>
      <c r="BZ3104" s="6"/>
      <c r="CA3104" s="6"/>
      <c r="CB3104" s="18"/>
      <c r="CC3104" s="6"/>
      <c r="CD3104" s="6"/>
      <c r="CE3104" s="18"/>
      <c r="CF3104" s="6"/>
      <c r="CG3104" s="6"/>
      <c r="CH3104" s="18"/>
      <c r="CI3104" s="6"/>
      <c r="CJ3104" s="6"/>
      <c r="CK3104" s="18"/>
      <c r="CL3104" s="6"/>
      <c r="CM3104" s="6"/>
      <c r="CN3104" s="18"/>
      <c r="CO3104" s="6"/>
      <c r="CP3104" s="18"/>
      <c r="CQ3104" s="18"/>
      <c r="CR3104" s="18"/>
      <c r="CS3104" s="18"/>
      <c r="CT3104" s="6">
        <f t="shared" si="1024"/>
        <v>9</v>
      </c>
      <c r="CU3104" s="18"/>
      <c r="CV3104" s="18"/>
      <c r="CW3104" s="18"/>
      <c r="CX3104" s="6" t="str">
        <f t="shared" si="1044"/>
        <v>H</v>
      </c>
      <c r="CY3104" s="87">
        <f t="shared" si="1045"/>
        <v>2927</v>
      </c>
      <c r="CZ3104" s="87">
        <f t="shared" si="1046"/>
        <v>65</v>
      </c>
      <c r="DA3104" s="6">
        <f t="shared" si="1047"/>
        <v>2862</v>
      </c>
      <c r="DB3104" s="18"/>
      <c r="DC3104" s="18"/>
      <c r="DD3104" s="18"/>
      <c r="DE3104" s="18"/>
      <c r="DF3104" s="73"/>
      <c r="DG3104" s="18"/>
      <c r="DH3104" s="18"/>
      <c r="DI3104" s="18"/>
      <c r="DJ3104" s="18"/>
    </row>
    <row r="3105" spans="1:114" s="17" customFormat="1" hidden="1" x14ac:dyDescent="0.2">
      <c r="A3105" s="47">
        <v>7010</v>
      </c>
      <c r="B3105" s="46">
        <f t="shared" si="1013"/>
        <v>7</v>
      </c>
      <c r="C3105" s="46">
        <f t="shared" si="1014"/>
        <v>24</v>
      </c>
      <c r="D3105" s="46">
        <f t="shared" si="1015"/>
        <v>9</v>
      </c>
      <c r="E3105" s="103">
        <v>38619</v>
      </c>
      <c r="F3105" s="17" t="s">
        <v>735</v>
      </c>
      <c r="G3105" s="47" t="s">
        <v>310</v>
      </c>
      <c r="H3105" s="47" t="s">
        <v>308</v>
      </c>
      <c r="I3105" s="47">
        <v>1</v>
      </c>
      <c r="J3105" s="47">
        <v>2</v>
      </c>
      <c r="K3105" s="106" t="s">
        <v>3298</v>
      </c>
      <c r="L3105" s="20">
        <v>2470</v>
      </c>
      <c r="M3105" s="4" t="s">
        <v>4324</v>
      </c>
      <c r="N3105" s="47">
        <v>5</v>
      </c>
      <c r="O3105" s="17">
        <f t="shared" ref="O3105:O3110" si="1052">SUM(P3105:R3105)</f>
        <v>10</v>
      </c>
      <c r="P3105" s="17">
        <f>COUNTIF($H$3096:$H3105,"=W")</f>
        <v>5</v>
      </c>
      <c r="Q3105" s="17">
        <f>COUNTIF($H$3096:$H3105,"=D")</f>
        <v>3</v>
      </c>
      <c r="R3105" s="17">
        <f>COUNTIF($H$3096:$H3105,"=L")</f>
        <v>2</v>
      </c>
      <c r="S3105" s="17">
        <f t="shared" ref="S3105:T3107" si="1053">S3104+I3105</f>
        <v>17</v>
      </c>
      <c r="T3105" s="17">
        <f t="shared" si="1053"/>
        <v>8</v>
      </c>
      <c r="U3105" s="17">
        <f t="shared" ref="U3105:U3110" si="1054">P3105*3+Q3105</f>
        <v>18</v>
      </c>
      <c r="V3105" s="17">
        <v>3</v>
      </c>
      <c r="W3105" s="17">
        <v>7</v>
      </c>
      <c r="X3105" s="17">
        <v>1</v>
      </c>
      <c r="Y3105" s="17">
        <v>7</v>
      </c>
      <c r="Z3105" s="17">
        <v>7</v>
      </c>
      <c r="AA3105" s="17">
        <v>7</v>
      </c>
      <c r="AB3105" s="17">
        <v>15</v>
      </c>
      <c r="AC3105" s="17">
        <v>17</v>
      </c>
      <c r="AD3105" s="83">
        <v>2</v>
      </c>
      <c r="AE3105" s="83">
        <v>1</v>
      </c>
      <c r="AF3105" s="5">
        <v>0</v>
      </c>
      <c r="AG3105" s="5">
        <v>0</v>
      </c>
      <c r="AH3105" s="83" t="s">
        <v>2145</v>
      </c>
      <c r="AJ3105" s="18"/>
      <c r="AK3105" s="104">
        <f t="shared" si="1039"/>
        <v>12805</v>
      </c>
      <c r="AL3105" s="104">
        <f>AK3105/COUNTIF(G$3096:G3105,"H")</f>
        <v>2561</v>
      </c>
      <c r="AM3105" s="104">
        <f t="shared" si="1040"/>
        <v>8355</v>
      </c>
      <c r="AN3105" s="104">
        <f>AM3105/COUNTIF(G$3096:G3105,"A")</f>
        <v>1671</v>
      </c>
      <c r="AO3105" s="18"/>
      <c r="AP3105" s="18">
        <v>22</v>
      </c>
      <c r="AQ3105" s="18"/>
      <c r="AR3105" s="18">
        <v>18</v>
      </c>
      <c r="AS3105" s="18"/>
      <c r="AT3105" s="70">
        <f t="shared" si="988"/>
        <v>18</v>
      </c>
      <c r="AU3105" s="18">
        <f t="shared" si="989"/>
        <v>5</v>
      </c>
      <c r="AV3105" s="18">
        <f t="shared" si="1051"/>
        <v>0</v>
      </c>
      <c r="AW3105" s="18"/>
      <c r="AX3105" s="18"/>
      <c r="AY3105" s="105">
        <v>301</v>
      </c>
      <c r="AZ3105" s="107">
        <f t="shared" si="1037"/>
        <v>0.12186234817813765</v>
      </c>
      <c r="BA3105" s="107">
        <f t="shared" si="1041"/>
        <v>0.87813765182186232</v>
      </c>
      <c r="BB3105" s="18"/>
      <c r="BC3105" s="18"/>
      <c r="BD3105" s="18"/>
      <c r="BE3105" s="18"/>
      <c r="BF3105" s="18"/>
      <c r="BG3105" s="18">
        <f t="shared" si="1005"/>
        <v>0</v>
      </c>
      <c r="BH3105" s="18">
        <f t="shared" si="1048"/>
        <v>0</v>
      </c>
      <c r="BI3105" s="18">
        <f t="shared" si="1006"/>
        <v>0</v>
      </c>
      <c r="BJ3105" s="18">
        <f t="shared" si="1049"/>
        <v>0</v>
      </c>
      <c r="BK3105" s="18">
        <f t="shared" si="1007"/>
        <v>1</v>
      </c>
      <c r="BL3105" s="18">
        <f t="shared" si="1008"/>
        <v>1</v>
      </c>
      <c r="BM3105" s="18">
        <f t="shared" si="1009"/>
        <v>0</v>
      </c>
      <c r="BN3105" s="18">
        <f t="shared" si="1010"/>
        <v>0</v>
      </c>
      <c r="BO3105" s="18">
        <f t="shared" si="1011"/>
        <v>1</v>
      </c>
      <c r="BP3105" s="18">
        <f t="shared" si="1012"/>
        <v>2</v>
      </c>
      <c r="BQ3105" s="18">
        <f t="shared" si="1018"/>
        <v>1</v>
      </c>
      <c r="BR3105" s="18">
        <f t="shared" si="1019"/>
        <v>5</v>
      </c>
      <c r="BS3105" s="18">
        <f t="shared" si="1026"/>
        <v>1</v>
      </c>
      <c r="BT3105" s="18">
        <f t="shared" si="1027"/>
        <v>2</v>
      </c>
      <c r="BU3105" s="73"/>
      <c r="BV3105" s="18"/>
      <c r="BW3105" s="6"/>
      <c r="BX3105" s="6"/>
      <c r="BY3105" s="18"/>
      <c r="BZ3105" s="6"/>
      <c r="CA3105" s="6"/>
      <c r="CB3105" s="18"/>
      <c r="CC3105" s="6"/>
      <c r="CD3105" s="6"/>
      <c r="CE3105" s="18"/>
      <c r="CF3105" s="6"/>
      <c r="CG3105" s="6"/>
      <c r="CH3105" s="18"/>
      <c r="CI3105" s="6"/>
      <c r="CJ3105" s="6"/>
      <c r="CK3105" s="18"/>
      <c r="CL3105" s="6"/>
      <c r="CM3105" s="6"/>
      <c r="CN3105" s="18"/>
      <c r="CO3105" s="6"/>
      <c r="CP3105" s="18"/>
      <c r="CQ3105" s="18"/>
      <c r="CR3105" s="18"/>
      <c r="CS3105" s="18"/>
      <c r="CT3105" s="6">
        <f t="shared" si="1024"/>
        <v>4</v>
      </c>
      <c r="CU3105" s="18"/>
      <c r="CV3105" s="18"/>
      <c r="CW3105" s="18"/>
      <c r="CX3105" s="6" t="str">
        <f t="shared" si="1044"/>
        <v>A</v>
      </c>
      <c r="CY3105" s="87">
        <f t="shared" si="1045"/>
        <v>2470</v>
      </c>
      <c r="CZ3105" s="87">
        <f t="shared" si="1046"/>
        <v>301</v>
      </c>
      <c r="DA3105" s="6" t="str">
        <f t="shared" si="1047"/>
        <v>na</v>
      </c>
      <c r="DB3105" s="18"/>
      <c r="DC3105" s="18"/>
      <c r="DD3105" s="18"/>
      <c r="DE3105" s="18"/>
      <c r="DF3105" s="73"/>
      <c r="DG3105" s="18"/>
      <c r="DH3105" s="18"/>
      <c r="DI3105" s="18"/>
      <c r="DJ3105" s="18"/>
    </row>
    <row r="3106" spans="1:114" s="17" customFormat="1" hidden="1" x14ac:dyDescent="0.2">
      <c r="A3106" s="47">
        <v>7011</v>
      </c>
      <c r="B3106" s="46">
        <f t="shared" si="1013"/>
        <v>3</v>
      </c>
      <c r="C3106" s="46">
        <f t="shared" si="1014"/>
        <v>27</v>
      </c>
      <c r="D3106" s="46">
        <f t="shared" si="1015"/>
        <v>9</v>
      </c>
      <c r="E3106" s="103">
        <v>38622</v>
      </c>
      <c r="F3106" s="17" t="s">
        <v>30</v>
      </c>
      <c r="G3106" s="47" t="s">
        <v>310</v>
      </c>
      <c r="H3106" s="47" t="s">
        <v>306</v>
      </c>
      <c r="I3106" s="47">
        <v>3</v>
      </c>
      <c r="J3106" s="47">
        <v>0</v>
      </c>
      <c r="K3106" s="106" t="s">
        <v>1296</v>
      </c>
      <c r="L3106" s="20">
        <v>1005</v>
      </c>
      <c r="M3106" s="73" t="s">
        <v>2214</v>
      </c>
      <c r="N3106" s="47">
        <v>4</v>
      </c>
      <c r="O3106" s="17">
        <f t="shared" si="1052"/>
        <v>11</v>
      </c>
      <c r="P3106" s="17">
        <f>COUNTIF($H$3096:$H3106,"=W")</f>
        <v>6</v>
      </c>
      <c r="Q3106" s="17">
        <f>COUNTIF($H$3096:$H3106,"=D")</f>
        <v>3</v>
      </c>
      <c r="R3106" s="17">
        <f>COUNTIF($H$3096:$H3106,"=L")</f>
        <v>2</v>
      </c>
      <c r="S3106" s="17">
        <f t="shared" si="1053"/>
        <v>20</v>
      </c>
      <c r="T3106" s="17">
        <f t="shared" si="1053"/>
        <v>8</v>
      </c>
      <c r="U3106" s="17">
        <f t="shared" si="1054"/>
        <v>21</v>
      </c>
      <c r="V3106" s="17">
        <v>5</v>
      </c>
      <c r="W3106" s="17">
        <v>2</v>
      </c>
      <c r="X3106" s="17">
        <v>1</v>
      </c>
      <c r="Y3106" s="17">
        <v>7</v>
      </c>
      <c r="Z3106" s="17">
        <v>2</v>
      </c>
      <c r="AA3106" s="17">
        <v>4</v>
      </c>
      <c r="AB3106" s="17">
        <v>13</v>
      </c>
      <c r="AC3106" s="17">
        <v>18</v>
      </c>
      <c r="AD3106" s="83">
        <v>1</v>
      </c>
      <c r="AE3106" s="83">
        <v>3</v>
      </c>
      <c r="AF3106" s="5">
        <v>0</v>
      </c>
      <c r="AG3106" s="5">
        <v>0</v>
      </c>
      <c r="AH3106" s="83" t="s">
        <v>2899</v>
      </c>
      <c r="AJ3106" s="18"/>
      <c r="AK3106" s="104">
        <f t="shared" si="1039"/>
        <v>12805</v>
      </c>
      <c r="AL3106" s="104">
        <f>AK3106/COUNTIF(G$3096:G3106,"H")</f>
        <v>2561</v>
      </c>
      <c r="AM3106" s="104">
        <f t="shared" si="1040"/>
        <v>9360</v>
      </c>
      <c r="AN3106" s="104">
        <f>AM3106/COUNTIF(G$3096:G3106,"A")</f>
        <v>1560</v>
      </c>
      <c r="AO3106" s="18"/>
      <c r="AP3106" s="18">
        <v>25</v>
      </c>
      <c r="AQ3106" s="18"/>
      <c r="AR3106" s="18">
        <v>21</v>
      </c>
      <c r="AS3106" s="18"/>
      <c r="AT3106" s="70">
        <f t="shared" si="988"/>
        <v>21</v>
      </c>
      <c r="AU3106" s="18">
        <f t="shared" si="989"/>
        <v>4</v>
      </c>
      <c r="AV3106" s="18">
        <f t="shared" si="1051"/>
        <v>0</v>
      </c>
      <c r="AW3106" s="18"/>
      <c r="AX3106" s="18"/>
      <c r="AY3106" s="105">
        <v>228</v>
      </c>
      <c r="AZ3106" s="107">
        <f t="shared" si="1037"/>
        <v>0.22686567164179106</v>
      </c>
      <c r="BA3106" s="107">
        <f t="shared" si="1041"/>
        <v>0.77313432835820894</v>
      </c>
      <c r="BB3106" s="18"/>
      <c r="BC3106" s="18"/>
      <c r="BD3106" s="18"/>
      <c r="BE3106" s="18"/>
      <c r="BF3106" s="18"/>
      <c r="BG3106" s="18">
        <f t="shared" si="1005"/>
        <v>1</v>
      </c>
      <c r="BH3106" s="18">
        <f t="shared" si="1048"/>
        <v>1</v>
      </c>
      <c r="BI3106" s="18">
        <f t="shared" si="1006"/>
        <v>0</v>
      </c>
      <c r="BJ3106" s="18">
        <f t="shared" si="1049"/>
        <v>0</v>
      </c>
      <c r="BK3106" s="18">
        <f t="shared" si="1007"/>
        <v>0</v>
      </c>
      <c r="BL3106" s="18">
        <f t="shared" si="1008"/>
        <v>0</v>
      </c>
      <c r="BM3106" s="18">
        <f t="shared" si="1009"/>
        <v>1</v>
      </c>
      <c r="BN3106" s="18">
        <f t="shared" si="1010"/>
        <v>1</v>
      </c>
      <c r="BO3106" s="18">
        <f t="shared" si="1011"/>
        <v>0</v>
      </c>
      <c r="BP3106" s="18">
        <f t="shared" si="1012"/>
        <v>0</v>
      </c>
      <c r="BQ3106" s="18">
        <f t="shared" si="1018"/>
        <v>1</v>
      </c>
      <c r="BR3106" s="18">
        <f t="shared" si="1019"/>
        <v>6</v>
      </c>
      <c r="BS3106" s="18">
        <f t="shared" si="1026"/>
        <v>0</v>
      </c>
      <c r="BT3106" s="18">
        <f t="shared" si="1027"/>
        <v>0</v>
      </c>
      <c r="BU3106" s="73"/>
      <c r="BV3106" s="18"/>
      <c r="BW3106" s="6"/>
      <c r="BX3106" s="6"/>
      <c r="BY3106" s="18"/>
      <c r="BZ3106" s="6"/>
      <c r="CA3106" s="6"/>
      <c r="CB3106" s="18"/>
      <c r="CC3106" s="6"/>
      <c r="CD3106" s="6"/>
      <c r="CE3106" s="18"/>
      <c r="CF3106" s="6"/>
      <c r="CG3106" s="6"/>
      <c r="CH3106" s="18"/>
      <c r="CI3106" s="6"/>
      <c r="CJ3106" s="6"/>
      <c r="CK3106" s="18"/>
      <c r="CL3106" s="6"/>
      <c r="CM3106" s="6"/>
      <c r="CN3106" s="18"/>
      <c r="CO3106" s="6"/>
      <c r="CP3106" s="18"/>
      <c r="CQ3106" s="18"/>
      <c r="CR3106" s="18"/>
      <c r="CS3106" s="18"/>
      <c r="CT3106" s="6">
        <f t="shared" si="1024"/>
        <v>6</v>
      </c>
      <c r="CU3106" s="18"/>
      <c r="CV3106" s="18"/>
      <c r="CW3106" s="18"/>
      <c r="CX3106" s="6" t="str">
        <f t="shared" si="1044"/>
        <v>A</v>
      </c>
      <c r="CY3106" s="87">
        <f t="shared" si="1045"/>
        <v>1005</v>
      </c>
      <c r="CZ3106" s="87">
        <f t="shared" si="1046"/>
        <v>228</v>
      </c>
      <c r="DA3106" s="6" t="str">
        <f t="shared" si="1047"/>
        <v>na</v>
      </c>
      <c r="DB3106" s="18"/>
      <c r="DC3106" s="18"/>
      <c r="DD3106" s="18"/>
      <c r="DE3106" s="18"/>
      <c r="DF3106" s="73"/>
      <c r="DG3106" s="18"/>
      <c r="DH3106" s="18"/>
      <c r="DI3106" s="18"/>
      <c r="DJ3106" s="18"/>
    </row>
    <row r="3107" spans="1:114" s="17" customFormat="1" hidden="1" x14ac:dyDescent="0.2">
      <c r="A3107" s="47">
        <v>7012</v>
      </c>
      <c r="B3107" s="46">
        <f t="shared" si="1013"/>
        <v>7</v>
      </c>
      <c r="C3107" s="46">
        <f t="shared" si="1014"/>
        <v>1</v>
      </c>
      <c r="D3107" s="46">
        <f t="shared" si="1015"/>
        <v>10</v>
      </c>
      <c r="E3107" s="103">
        <v>38626</v>
      </c>
      <c r="F3107" s="17" t="s">
        <v>1820</v>
      </c>
      <c r="G3107" s="47" t="s">
        <v>103</v>
      </c>
      <c r="H3107" s="47" t="s">
        <v>306</v>
      </c>
      <c r="I3107" s="47">
        <v>4</v>
      </c>
      <c r="J3107" s="47">
        <v>2</v>
      </c>
      <c r="K3107" s="106" t="s">
        <v>2975</v>
      </c>
      <c r="L3107" s="20">
        <v>3503</v>
      </c>
      <c r="M3107" s="73" t="s">
        <v>4325</v>
      </c>
      <c r="N3107" s="47">
        <v>2</v>
      </c>
      <c r="O3107" s="17">
        <f t="shared" si="1052"/>
        <v>12</v>
      </c>
      <c r="P3107" s="17">
        <f>COUNTIF($H$3096:$H3107,"=W")</f>
        <v>7</v>
      </c>
      <c r="Q3107" s="17">
        <f>COUNTIF($H$3096:$H3107,"=D")</f>
        <v>3</v>
      </c>
      <c r="R3107" s="17">
        <f>COUNTIF($H$3096:$H3107,"=L")</f>
        <v>2</v>
      </c>
      <c r="S3107" s="17">
        <f t="shared" si="1053"/>
        <v>24</v>
      </c>
      <c r="T3107" s="17">
        <f t="shared" si="1053"/>
        <v>10</v>
      </c>
      <c r="U3107" s="17">
        <f t="shared" si="1054"/>
        <v>24</v>
      </c>
      <c r="V3107" s="17">
        <v>7</v>
      </c>
      <c r="W3107" s="17">
        <v>4</v>
      </c>
      <c r="X3107" s="17">
        <v>3</v>
      </c>
      <c r="Y3107" s="17">
        <v>6</v>
      </c>
      <c r="Z3107" s="17">
        <v>2</v>
      </c>
      <c r="AA3107" s="17">
        <v>5</v>
      </c>
      <c r="AB3107" s="17">
        <v>12</v>
      </c>
      <c r="AC3107" s="17">
        <v>15</v>
      </c>
      <c r="AD3107" s="83">
        <v>1</v>
      </c>
      <c r="AE3107" s="83">
        <v>1</v>
      </c>
      <c r="AF3107" s="5">
        <v>0</v>
      </c>
      <c r="AG3107" s="5">
        <v>0</v>
      </c>
      <c r="AH3107" s="83" t="s">
        <v>3170</v>
      </c>
      <c r="AJ3107" s="18"/>
      <c r="AK3107" s="104">
        <f t="shared" si="1039"/>
        <v>16308</v>
      </c>
      <c r="AL3107" s="104">
        <f>AK3107/COUNTIF(G$3096:G3107,"H")</f>
        <v>2718</v>
      </c>
      <c r="AM3107" s="104">
        <f t="shared" si="1040"/>
        <v>9360</v>
      </c>
      <c r="AN3107" s="104">
        <f>AM3107/COUNTIF(G$3096:G3107,"A")</f>
        <v>1560</v>
      </c>
      <c r="AO3107" s="18"/>
      <c r="AP3107" s="18">
        <v>26</v>
      </c>
      <c r="AQ3107" s="18"/>
      <c r="AR3107" s="18">
        <v>21</v>
      </c>
      <c r="AS3107" s="18"/>
      <c r="AT3107" s="70">
        <f t="shared" si="988"/>
        <v>24</v>
      </c>
      <c r="AU3107" s="18">
        <f t="shared" si="989"/>
        <v>2</v>
      </c>
      <c r="AV3107" s="18">
        <f t="shared" si="1051"/>
        <v>-3</v>
      </c>
      <c r="AW3107" s="18"/>
      <c r="AX3107" s="18"/>
      <c r="AY3107" s="105">
        <v>235</v>
      </c>
      <c r="AZ3107" s="107">
        <f t="shared" si="1037"/>
        <v>0.93291464459035112</v>
      </c>
      <c r="BA3107" s="107">
        <f t="shared" si="1041"/>
        <v>6.7085355409648884E-2</v>
      </c>
      <c r="BB3107" s="18"/>
      <c r="BC3107" s="18"/>
      <c r="BD3107" s="18"/>
      <c r="BE3107" s="18"/>
      <c r="BF3107" s="18"/>
      <c r="BG3107" s="18">
        <f t="shared" si="1005"/>
        <v>1</v>
      </c>
      <c r="BH3107" s="18">
        <f t="shared" si="1048"/>
        <v>2</v>
      </c>
      <c r="BI3107" s="18">
        <f t="shared" si="1006"/>
        <v>0</v>
      </c>
      <c r="BJ3107" s="18">
        <f t="shared" si="1049"/>
        <v>0</v>
      </c>
      <c r="BK3107" s="18">
        <f t="shared" si="1007"/>
        <v>0</v>
      </c>
      <c r="BL3107" s="18">
        <f t="shared" si="1008"/>
        <v>0</v>
      </c>
      <c r="BM3107" s="18">
        <f t="shared" si="1009"/>
        <v>1</v>
      </c>
      <c r="BN3107" s="18">
        <f t="shared" si="1010"/>
        <v>2</v>
      </c>
      <c r="BO3107" s="18">
        <f t="shared" si="1011"/>
        <v>0</v>
      </c>
      <c r="BP3107" s="18">
        <f t="shared" si="1012"/>
        <v>0</v>
      </c>
      <c r="BQ3107" s="18">
        <f t="shared" si="1018"/>
        <v>1</v>
      </c>
      <c r="BR3107" s="18">
        <f t="shared" si="1019"/>
        <v>7</v>
      </c>
      <c r="BS3107" s="18">
        <f t="shared" si="1026"/>
        <v>1</v>
      </c>
      <c r="BT3107" s="18">
        <f t="shared" si="1027"/>
        <v>1</v>
      </c>
      <c r="BU3107" s="73"/>
      <c r="BV3107" s="18"/>
      <c r="BW3107" s="6"/>
      <c r="BX3107" s="6"/>
      <c r="BY3107" s="18"/>
      <c r="BZ3107" s="6"/>
      <c r="CA3107" s="6"/>
      <c r="CB3107" s="18"/>
      <c r="CC3107" s="6"/>
      <c r="CD3107" s="6"/>
      <c r="CE3107" s="18"/>
      <c r="CF3107" s="6"/>
      <c r="CG3107" s="6"/>
      <c r="CH3107" s="18"/>
      <c r="CI3107" s="6"/>
      <c r="CJ3107" s="6"/>
      <c r="CK3107" s="18"/>
      <c r="CL3107" s="6"/>
      <c r="CM3107" s="6"/>
      <c r="CN3107" s="18"/>
      <c r="CO3107" s="6"/>
      <c r="CP3107" s="18"/>
      <c r="CQ3107" s="18"/>
      <c r="CR3107" s="18"/>
      <c r="CS3107" s="18"/>
      <c r="CT3107" s="6">
        <f t="shared" si="1024"/>
        <v>10</v>
      </c>
      <c r="CU3107" s="18"/>
      <c r="CV3107" s="18"/>
      <c r="CW3107" s="18"/>
      <c r="CX3107" s="6" t="str">
        <f t="shared" si="1044"/>
        <v>H</v>
      </c>
      <c r="CY3107" s="87">
        <f t="shared" si="1045"/>
        <v>3503</v>
      </c>
      <c r="CZ3107" s="87">
        <f t="shared" si="1046"/>
        <v>235</v>
      </c>
      <c r="DA3107" s="6">
        <f t="shared" si="1047"/>
        <v>3268</v>
      </c>
      <c r="DB3107" s="18"/>
      <c r="DC3107" s="18"/>
      <c r="DD3107" s="18"/>
      <c r="DE3107" s="18"/>
      <c r="DF3107" s="73"/>
      <c r="DG3107" s="18"/>
      <c r="DH3107" s="18"/>
      <c r="DI3107" s="18"/>
      <c r="DJ3107" s="18"/>
    </row>
    <row r="3108" spans="1:114" s="17" customFormat="1" hidden="1" x14ac:dyDescent="0.2">
      <c r="A3108" s="47">
        <v>7013</v>
      </c>
      <c r="B3108" s="46">
        <f t="shared" si="1013"/>
        <v>7</v>
      </c>
      <c r="C3108" s="46">
        <f t="shared" si="1014"/>
        <v>8</v>
      </c>
      <c r="D3108" s="46">
        <f t="shared" si="1015"/>
        <v>10</v>
      </c>
      <c r="E3108" s="103">
        <v>38633</v>
      </c>
      <c r="F3108" s="17" t="s">
        <v>47</v>
      </c>
      <c r="G3108" s="47" t="s">
        <v>310</v>
      </c>
      <c r="H3108" s="47" t="s">
        <v>307</v>
      </c>
      <c r="I3108" s="47">
        <v>2</v>
      </c>
      <c r="J3108" s="47">
        <v>2</v>
      </c>
      <c r="K3108" s="106" t="s">
        <v>3337</v>
      </c>
      <c r="L3108" s="20">
        <v>1133</v>
      </c>
      <c r="M3108" s="73" t="s">
        <v>4326</v>
      </c>
      <c r="N3108" s="47">
        <v>3</v>
      </c>
      <c r="O3108" s="17">
        <f t="shared" si="1052"/>
        <v>13</v>
      </c>
      <c r="P3108" s="17">
        <f>COUNTIF($H$3096:$H3108,"=W")</f>
        <v>7</v>
      </c>
      <c r="Q3108" s="17">
        <f>COUNTIF($H$3096:$H3108,"=D")</f>
        <v>4</v>
      </c>
      <c r="R3108" s="17">
        <f>COUNTIF($H$3096:$H3108,"=L")</f>
        <v>2</v>
      </c>
      <c r="S3108" s="17">
        <f t="shared" ref="S3108:T3110" si="1055">S3107+I3108</f>
        <v>26</v>
      </c>
      <c r="T3108" s="17">
        <f t="shared" si="1055"/>
        <v>12</v>
      </c>
      <c r="U3108" s="17">
        <f t="shared" si="1054"/>
        <v>25</v>
      </c>
      <c r="V3108" s="17">
        <v>3</v>
      </c>
      <c r="W3108" s="17">
        <v>6</v>
      </c>
      <c r="X3108" s="17">
        <v>4</v>
      </c>
      <c r="Y3108" s="17">
        <v>7</v>
      </c>
      <c r="Z3108" s="17">
        <v>2</v>
      </c>
      <c r="AA3108" s="17">
        <v>8</v>
      </c>
      <c r="AB3108" s="17">
        <v>12</v>
      </c>
      <c r="AC3108" s="17">
        <v>18</v>
      </c>
      <c r="AD3108" s="83">
        <v>2</v>
      </c>
      <c r="AE3108" s="83">
        <v>1</v>
      </c>
      <c r="AF3108" s="5">
        <v>0</v>
      </c>
      <c r="AG3108" s="5">
        <v>0</v>
      </c>
      <c r="AH3108" s="83" t="s">
        <v>189</v>
      </c>
      <c r="AJ3108" s="18"/>
      <c r="AK3108" s="104">
        <f t="shared" si="1039"/>
        <v>16308</v>
      </c>
      <c r="AL3108" s="104">
        <f>AK3108/COUNTIF(G$3096:G3108,"H")</f>
        <v>2718</v>
      </c>
      <c r="AM3108" s="104">
        <f t="shared" si="1040"/>
        <v>10493</v>
      </c>
      <c r="AN3108" s="104">
        <f>AM3108/COUNTIF(G$3096:G3108,"A")</f>
        <v>1499</v>
      </c>
      <c r="AO3108" s="18"/>
      <c r="AP3108" s="18">
        <v>27</v>
      </c>
      <c r="AQ3108" s="18"/>
      <c r="AR3108" s="18">
        <v>22</v>
      </c>
      <c r="AS3108" s="18"/>
      <c r="AT3108" s="70">
        <f t="shared" ref="AT3108:AT3171" si="1056">U3108</f>
        <v>25</v>
      </c>
      <c r="AU3108" s="18">
        <f t="shared" ref="AU3108:AU3171" si="1057">N3108</f>
        <v>3</v>
      </c>
      <c r="AV3108" s="18">
        <f t="shared" ref="AV3108:AV3113" si="1058">AR3108-AT3108</f>
        <v>-3</v>
      </c>
      <c r="AW3108" s="18"/>
      <c r="AX3108" s="18"/>
      <c r="AY3108" s="105">
        <v>263</v>
      </c>
      <c r="AZ3108" s="107">
        <f t="shared" si="1037"/>
        <v>0.2321270962047661</v>
      </c>
      <c r="BA3108" s="107">
        <f t="shared" si="1041"/>
        <v>0.76787290379523387</v>
      </c>
      <c r="BB3108" s="18"/>
      <c r="BC3108" s="18"/>
      <c r="BD3108" s="18"/>
      <c r="BE3108" s="18"/>
      <c r="BF3108" s="18"/>
      <c r="BG3108" s="18">
        <f t="shared" si="1005"/>
        <v>0</v>
      </c>
      <c r="BH3108" s="18">
        <f t="shared" si="1048"/>
        <v>0</v>
      </c>
      <c r="BI3108" s="18">
        <f t="shared" si="1006"/>
        <v>1</v>
      </c>
      <c r="BJ3108" s="18">
        <f t="shared" si="1049"/>
        <v>1</v>
      </c>
      <c r="BK3108" s="18">
        <f t="shared" si="1007"/>
        <v>0</v>
      </c>
      <c r="BL3108" s="18">
        <f t="shared" si="1008"/>
        <v>0</v>
      </c>
      <c r="BM3108" s="18">
        <f t="shared" si="1009"/>
        <v>1</v>
      </c>
      <c r="BN3108" s="18">
        <f t="shared" si="1010"/>
        <v>3</v>
      </c>
      <c r="BO3108" s="18">
        <f t="shared" si="1011"/>
        <v>1</v>
      </c>
      <c r="BP3108" s="18">
        <f t="shared" si="1012"/>
        <v>1</v>
      </c>
      <c r="BQ3108" s="18">
        <f t="shared" si="1018"/>
        <v>1</v>
      </c>
      <c r="BR3108" s="18">
        <f t="shared" si="1019"/>
        <v>8</v>
      </c>
      <c r="BS3108" s="18">
        <f t="shared" si="1026"/>
        <v>1</v>
      </c>
      <c r="BT3108" s="18">
        <f t="shared" si="1027"/>
        <v>2</v>
      </c>
      <c r="BU3108" s="73"/>
      <c r="BV3108" s="18"/>
      <c r="BW3108" s="6"/>
      <c r="BX3108" s="6"/>
      <c r="BY3108" s="18"/>
      <c r="BZ3108" s="6"/>
      <c r="CA3108" s="6"/>
      <c r="CB3108" s="18"/>
      <c r="CC3108" s="6"/>
      <c r="CD3108" s="6"/>
      <c r="CE3108" s="18"/>
      <c r="CF3108" s="6"/>
      <c r="CG3108" s="6"/>
      <c r="CH3108" s="18"/>
      <c r="CI3108" s="6"/>
      <c r="CJ3108" s="6"/>
      <c r="CK3108" s="18"/>
      <c r="CL3108" s="6"/>
      <c r="CM3108" s="6"/>
      <c r="CN3108" s="18"/>
      <c r="CO3108" s="6"/>
      <c r="CP3108" s="18"/>
      <c r="CQ3108" s="18"/>
      <c r="CR3108" s="18"/>
      <c r="CS3108" s="18"/>
      <c r="CT3108" s="6">
        <f t="shared" si="1024"/>
        <v>7</v>
      </c>
      <c r="CU3108" s="18"/>
      <c r="CV3108" s="18"/>
      <c r="CW3108" s="18"/>
      <c r="CX3108" s="6" t="str">
        <f t="shared" si="1044"/>
        <v>A</v>
      </c>
      <c r="CY3108" s="87">
        <f t="shared" si="1045"/>
        <v>1133</v>
      </c>
      <c r="CZ3108" s="87">
        <f t="shared" si="1046"/>
        <v>263</v>
      </c>
      <c r="DA3108" s="6" t="str">
        <f t="shared" si="1047"/>
        <v>na</v>
      </c>
      <c r="DB3108" s="18"/>
      <c r="DC3108" s="18"/>
      <c r="DD3108" s="18"/>
      <c r="DE3108" s="18"/>
      <c r="DF3108" s="73"/>
      <c r="DG3108" s="18"/>
      <c r="DH3108" s="18"/>
      <c r="DI3108" s="18"/>
      <c r="DJ3108" s="18"/>
    </row>
    <row r="3109" spans="1:114" s="17" customFormat="1" hidden="1" x14ac:dyDescent="0.2">
      <c r="A3109" s="47">
        <v>7014</v>
      </c>
      <c r="B3109" s="46">
        <f t="shared" si="1013"/>
        <v>7</v>
      </c>
      <c r="C3109" s="46">
        <f t="shared" si="1014"/>
        <v>15</v>
      </c>
      <c r="D3109" s="46">
        <f t="shared" si="1015"/>
        <v>10</v>
      </c>
      <c r="E3109" s="103">
        <v>38640</v>
      </c>
      <c r="F3109" s="17" t="s">
        <v>46</v>
      </c>
      <c r="G3109" s="47" t="s">
        <v>103</v>
      </c>
      <c r="H3109" s="47" t="s">
        <v>306</v>
      </c>
      <c r="I3109" s="47">
        <v>2</v>
      </c>
      <c r="J3109" s="47">
        <v>1</v>
      </c>
      <c r="K3109" s="47" t="s">
        <v>36</v>
      </c>
      <c r="L3109" s="20">
        <v>3070</v>
      </c>
      <c r="M3109" s="73" t="s">
        <v>5207</v>
      </c>
      <c r="N3109" s="47">
        <v>2</v>
      </c>
      <c r="O3109" s="17">
        <f t="shared" si="1052"/>
        <v>14</v>
      </c>
      <c r="P3109" s="17">
        <f>COUNTIF($H$3096:$H3109,"=W")</f>
        <v>8</v>
      </c>
      <c r="Q3109" s="17">
        <f>COUNTIF($H$3096:$H3109,"=D")</f>
        <v>4</v>
      </c>
      <c r="R3109" s="17">
        <f>COUNTIF($H$3096:$H3109,"=L")</f>
        <v>2</v>
      </c>
      <c r="S3109" s="17">
        <f t="shared" si="1055"/>
        <v>28</v>
      </c>
      <c r="T3109" s="17">
        <f t="shared" si="1055"/>
        <v>13</v>
      </c>
      <c r="U3109" s="17">
        <f t="shared" si="1054"/>
        <v>28</v>
      </c>
      <c r="V3109" s="17">
        <v>7</v>
      </c>
      <c r="W3109" s="17">
        <v>6</v>
      </c>
      <c r="X3109" s="17">
        <v>4</v>
      </c>
      <c r="Y3109" s="17">
        <v>2</v>
      </c>
      <c r="Z3109" s="17">
        <v>7</v>
      </c>
      <c r="AA3109" s="17">
        <v>3</v>
      </c>
      <c r="AB3109" s="17">
        <v>11</v>
      </c>
      <c r="AC3109" s="17">
        <v>14</v>
      </c>
      <c r="AD3109" s="83">
        <v>1</v>
      </c>
      <c r="AE3109" s="83">
        <v>0</v>
      </c>
      <c r="AF3109" s="5">
        <v>0</v>
      </c>
      <c r="AG3109" s="5">
        <v>0</v>
      </c>
      <c r="AH3109" s="83" t="s">
        <v>2573</v>
      </c>
      <c r="AJ3109" s="18"/>
      <c r="AK3109" s="104">
        <f t="shared" si="1039"/>
        <v>19378</v>
      </c>
      <c r="AL3109" s="104">
        <f>AK3109/COUNTIF(G$3096:G3109,"H")</f>
        <v>2768.2857142857142</v>
      </c>
      <c r="AM3109" s="104">
        <f t="shared" si="1040"/>
        <v>10493</v>
      </c>
      <c r="AN3109" s="104">
        <f>AM3109/COUNTIF(G$3096:G3109,"A")</f>
        <v>1499</v>
      </c>
      <c r="AO3109" s="18"/>
      <c r="AP3109" s="18">
        <v>30</v>
      </c>
      <c r="AQ3109" s="18"/>
      <c r="AR3109" s="18">
        <v>25</v>
      </c>
      <c r="AS3109" s="18"/>
      <c r="AT3109" s="70">
        <f t="shared" si="1056"/>
        <v>28</v>
      </c>
      <c r="AU3109" s="18">
        <f t="shared" si="1057"/>
        <v>2</v>
      </c>
      <c r="AV3109" s="18">
        <f t="shared" si="1058"/>
        <v>-3</v>
      </c>
      <c r="AW3109" s="18"/>
      <c r="AX3109" s="18"/>
      <c r="AY3109" s="105">
        <v>61</v>
      </c>
      <c r="AZ3109" s="107">
        <f t="shared" si="1037"/>
        <v>0.98013029315960909</v>
      </c>
      <c r="BA3109" s="107">
        <f t="shared" si="1041"/>
        <v>1.9869706840390911E-2</v>
      </c>
      <c r="BB3109" s="18"/>
      <c r="BC3109" s="18"/>
      <c r="BD3109" s="18"/>
      <c r="BE3109" s="18"/>
      <c r="BF3109" s="18"/>
      <c r="BG3109" s="18">
        <f t="shared" si="1005"/>
        <v>1</v>
      </c>
      <c r="BH3109" s="18">
        <f t="shared" si="1048"/>
        <v>1</v>
      </c>
      <c r="BI3109" s="18">
        <f t="shared" si="1006"/>
        <v>0</v>
      </c>
      <c r="BJ3109" s="18">
        <f t="shared" si="1049"/>
        <v>0</v>
      </c>
      <c r="BK3109" s="18">
        <f t="shared" si="1007"/>
        <v>0</v>
      </c>
      <c r="BL3109" s="18">
        <f t="shared" si="1008"/>
        <v>0</v>
      </c>
      <c r="BM3109" s="18">
        <f t="shared" si="1009"/>
        <v>1</v>
      </c>
      <c r="BN3109" s="18">
        <f t="shared" si="1010"/>
        <v>4</v>
      </c>
      <c r="BO3109" s="18">
        <f t="shared" si="1011"/>
        <v>0</v>
      </c>
      <c r="BP3109" s="18">
        <f t="shared" si="1012"/>
        <v>0</v>
      </c>
      <c r="BQ3109" s="18">
        <f t="shared" si="1018"/>
        <v>1</v>
      </c>
      <c r="BR3109" s="18">
        <f t="shared" si="1019"/>
        <v>9</v>
      </c>
      <c r="BS3109" s="18">
        <f t="shared" si="1026"/>
        <v>1</v>
      </c>
      <c r="BT3109" s="18">
        <f t="shared" si="1027"/>
        <v>3</v>
      </c>
      <c r="BU3109" s="73"/>
      <c r="BV3109" s="18"/>
      <c r="BW3109" s="6"/>
      <c r="BX3109" s="6"/>
      <c r="BY3109" s="18"/>
      <c r="BZ3109" s="6"/>
      <c r="CA3109" s="6"/>
      <c r="CB3109" s="18"/>
      <c r="CC3109" s="6"/>
      <c r="CD3109" s="6"/>
      <c r="CE3109" s="18"/>
      <c r="CF3109" s="6"/>
      <c r="CG3109" s="6"/>
      <c r="CH3109" s="18"/>
      <c r="CI3109" s="6"/>
      <c r="CJ3109" s="6"/>
      <c r="CK3109" s="18"/>
      <c r="CL3109" s="6"/>
      <c r="CM3109" s="6"/>
      <c r="CN3109" s="18"/>
      <c r="CO3109" s="6"/>
      <c r="CP3109" s="18"/>
      <c r="CQ3109" s="18"/>
      <c r="CR3109" s="18"/>
      <c r="CS3109" s="18"/>
      <c r="CT3109" s="6">
        <f t="shared" si="1024"/>
        <v>11</v>
      </c>
      <c r="CU3109" s="18"/>
      <c r="CV3109" s="18"/>
      <c r="CW3109" s="18"/>
      <c r="CX3109" s="6" t="str">
        <f t="shared" si="1044"/>
        <v>H</v>
      </c>
      <c r="CY3109" s="87">
        <f t="shared" si="1045"/>
        <v>3070</v>
      </c>
      <c r="CZ3109" s="87">
        <f t="shared" si="1046"/>
        <v>61</v>
      </c>
      <c r="DA3109" s="6">
        <f t="shared" si="1047"/>
        <v>3009</v>
      </c>
      <c r="DB3109" s="18"/>
      <c r="DC3109" s="18"/>
      <c r="DD3109" s="18"/>
      <c r="DE3109" s="18"/>
      <c r="DF3109" s="73"/>
      <c r="DG3109" s="18"/>
      <c r="DH3109" s="18"/>
      <c r="DI3109" s="18"/>
      <c r="DJ3109" s="18"/>
    </row>
    <row r="3110" spans="1:114" s="17" customFormat="1" hidden="1" x14ac:dyDescent="0.2">
      <c r="A3110" s="47">
        <v>7015</v>
      </c>
      <c r="B3110" s="46">
        <f t="shared" si="1013"/>
        <v>7</v>
      </c>
      <c r="C3110" s="46">
        <f t="shared" si="1014"/>
        <v>29</v>
      </c>
      <c r="D3110" s="46">
        <f t="shared" si="1015"/>
        <v>10</v>
      </c>
      <c r="E3110" s="103">
        <v>38654</v>
      </c>
      <c r="F3110" s="17" t="s">
        <v>257</v>
      </c>
      <c r="G3110" s="47" t="s">
        <v>310</v>
      </c>
      <c r="H3110" s="47" t="s">
        <v>308</v>
      </c>
      <c r="I3110" s="47">
        <v>1</v>
      </c>
      <c r="J3110" s="47">
        <v>2</v>
      </c>
      <c r="K3110" s="106" t="s">
        <v>3298</v>
      </c>
      <c r="L3110" s="20">
        <v>2193</v>
      </c>
      <c r="M3110" s="4" t="s">
        <v>4327</v>
      </c>
      <c r="N3110" s="47">
        <v>4</v>
      </c>
      <c r="O3110" s="17">
        <f t="shared" si="1052"/>
        <v>15</v>
      </c>
      <c r="P3110" s="17">
        <f>COUNTIF($H$3096:$H3110,"=W")</f>
        <v>8</v>
      </c>
      <c r="Q3110" s="17">
        <f>COUNTIF($H$3096:$H3110,"=D")</f>
        <v>4</v>
      </c>
      <c r="R3110" s="17">
        <f>COUNTIF($H$3096:$H3110,"=L")</f>
        <v>3</v>
      </c>
      <c r="S3110" s="17">
        <f t="shared" si="1055"/>
        <v>29</v>
      </c>
      <c r="T3110" s="17">
        <f t="shared" si="1055"/>
        <v>15</v>
      </c>
      <c r="U3110" s="17">
        <f t="shared" si="1054"/>
        <v>28</v>
      </c>
      <c r="V3110" s="17">
        <v>2</v>
      </c>
      <c r="W3110" s="17">
        <v>6</v>
      </c>
      <c r="X3110" s="17">
        <v>2</v>
      </c>
      <c r="Y3110" s="17">
        <v>1</v>
      </c>
      <c r="Z3110" s="17">
        <v>10</v>
      </c>
      <c r="AA3110" s="17">
        <v>2</v>
      </c>
      <c r="AB3110" s="17">
        <v>21</v>
      </c>
      <c r="AC3110" s="17">
        <v>12</v>
      </c>
      <c r="AD3110" s="83">
        <v>3</v>
      </c>
      <c r="AE3110" s="83">
        <v>3</v>
      </c>
      <c r="AF3110" s="5">
        <v>0</v>
      </c>
      <c r="AG3110" s="5">
        <v>0</v>
      </c>
      <c r="AH3110" s="83" t="s">
        <v>563</v>
      </c>
      <c r="AJ3110" s="18"/>
      <c r="AK3110" s="104">
        <f t="shared" si="1039"/>
        <v>19378</v>
      </c>
      <c r="AL3110" s="104">
        <f>AK3110/COUNTIF(G$3096:G3110,"H")</f>
        <v>2768.2857142857142</v>
      </c>
      <c r="AM3110" s="104">
        <f t="shared" si="1040"/>
        <v>12686</v>
      </c>
      <c r="AN3110" s="104">
        <f>AM3110/COUNTIF(G$3096:G3110,"A")</f>
        <v>1585.75</v>
      </c>
      <c r="AO3110" s="18"/>
      <c r="AP3110" s="18">
        <v>33</v>
      </c>
      <c r="AQ3110" s="18"/>
      <c r="AR3110" s="18">
        <v>27</v>
      </c>
      <c r="AS3110" s="18"/>
      <c r="AT3110" s="70">
        <f t="shared" si="1056"/>
        <v>28</v>
      </c>
      <c r="AU3110" s="18">
        <f t="shared" si="1057"/>
        <v>4</v>
      </c>
      <c r="AV3110" s="18">
        <f t="shared" si="1058"/>
        <v>-1</v>
      </c>
      <c r="AW3110" s="18"/>
      <c r="AX3110" s="18"/>
      <c r="AY3110" s="105">
        <v>684</v>
      </c>
      <c r="AZ3110" s="107">
        <f t="shared" si="1037"/>
        <v>0.31190150478796169</v>
      </c>
      <c r="BA3110" s="107">
        <f t="shared" si="1041"/>
        <v>0.68809849521203836</v>
      </c>
      <c r="BB3110" s="18"/>
      <c r="BC3110" s="18"/>
      <c r="BD3110" s="18"/>
      <c r="BE3110" s="18"/>
      <c r="BF3110" s="18"/>
      <c r="BG3110" s="18">
        <f t="shared" si="1005"/>
        <v>0</v>
      </c>
      <c r="BH3110" s="18">
        <f t="shared" si="1048"/>
        <v>0</v>
      </c>
      <c r="BI3110" s="18">
        <f t="shared" si="1006"/>
        <v>0</v>
      </c>
      <c r="BJ3110" s="18">
        <f t="shared" si="1049"/>
        <v>0</v>
      </c>
      <c r="BK3110" s="18">
        <f t="shared" si="1007"/>
        <v>1</v>
      </c>
      <c r="BL3110" s="18">
        <f t="shared" si="1008"/>
        <v>1</v>
      </c>
      <c r="BM3110" s="18">
        <f t="shared" si="1009"/>
        <v>0</v>
      </c>
      <c r="BN3110" s="18">
        <f t="shared" si="1010"/>
        <v>0</v>
      </c>
      <c r="BO3110" s="18">
        <f t="shared" si="1011"/>
        <v>1</v>
      </c>
      <c r="BP3110" s="18">
        <f t="shared" si="1012"/>
        <v>1</v>
      </c>
      <c r="BQ3110" s="18">
        <f t="shared" si="1018"/>
        <v>1</v>
      </c>
      <c r="BR3110" s="18">
        <f t="shared" si="1019"/>
        <v>10</v>
      </c>
      <c r="BS3110" s="18">
        <f t="shared" si="1026"/>
        <v>1</v>
      </c>
      <c r="BT3110" s="18">
        <f t="shared" si="1027"/>
        <v>4</v>
      </c>
      <c r="BU3110" s="73"/>
      <c r="BV3110" s="18"/>
      <c r="BW3110" s="6"/>
      <c r="BX3110" s="6"/>
      <c r="BY3110" s="18"/>
      <c r="BZ3110" s="6"/>
      <c r="CA3110" s="6"/>
      <c r="CB3110" s="18"/>
      <c r="CC3110" s="6"/>
      <c r="CD3110" s="6"/>
      <c r="CE3110" s="18"/>
      <c r="CF3110" s="6"/>
      <c r="CG3110" s="6"/>
      <c r="CH3110" s="18"/>
      <c r="CI3110" s="6"/>
      <c r="CJ3110" s="6"/>
      <c r="CK3110" s="18"/>
      <c r="CL3110" s="6"/>
      <c r="CM3110" s="6"/>
      <c r="CN3110" s="18"/>
      <c r="CO3110" s="6"/>
      <c r="CP3110" s="18"/>
      <c r="CQ3110" s="18"/>
      <c r="CR3110" s="18"/>
      <c r="CS3110" s="18"/>
      <c r="CT3110" s="6">
        <f t="shared" si="1024"/>
        <v>4</v>
      </c>
      <c r="CU3110" s="18"/>
      <c r="CV3110" s="18"/>
      <c r="CW3110" s="18"/>
      <c r="CX3110" s="6" t="str">
        <f t="shared" si="1044"/>
        <v>A</v>
      </c>
      <c r="CY3110" s="87">
        <f t="shared" si="1045"/>
        <v>2193</v>
      </c>
      <c r="CZ3110" s="87">
        <f t="shared" si="1046"/>
        <v>684</v>
      </c>
      <c r="DA3110" s="6" t="str">
        <f t="shared" si="1047"/>
        <v>na</v>
      </c>
      <c r="DB3110" s="18"/>
      <c r="DC3110" s="18"/>
      <c r="DD3110" s="18"/>
      <c r="DE3110" s="18"/>
      <c r="DF3110" s="73"/>
      <c r="DG3110" s="18"/>
      <c r="DH3110" s="18"/>
      <c r="DI3110" s="18"/>
      <c r="DJ3110" s="18"/>
    </row>
    <row r="3111" spans="1:114" s="17" customFormat="1" hidden="1" x14ac:dyDescent="0.2">
      <c r="A3111" s="47">
        <v>7016</v>
      </c>
      <c r="B3111" s="46">
        <f t="shared" si="1013"/>
        <v>7</v>
      </c>
      <c r="C3111" s="46">
        <f t="shared" si="1014"/>
        <v>12</v>
      </c>
      <c r="D3111" s="46">
        <f t="shared" si="1015"/>
        <v>11</v>
      </c>
      <c r="E3111" s="103">
        <v>38668</v>
      </c>
      <c r="F3111" s="17" t="s">
        <v>3034</v>
      </c>
      <c r="G3111" s="47" t="s">
        <v>103</v>
      </c>
      <c r="H3111" s="47" t="s">
        <v>308</v>
      </c>
      <c r="I3111" s="47">
        <v>0</v>
      </c>
      <c r="J3111" s="47">
        <v>1</v>
      </c>
      <c r="K3111" s="47" t="s">
        <v>36</v>
      </c>
      <c r="L3111" s="20">
        <v>2411</v>
      </c>
      <c r="M3111" s="4">
        <v>78</v>
      </c>
      <c r="N3111" s="47">
        <v>5</v>
      </c>
      <c r="O3111" s="17">
        <f t="shared" ref="O3111:O3116" si="1059">SUM(P3111:R3111)</f>
        <v>16</v>
      </c>
      <c r="P3111" s="17">
        <f>COUNTIF($H$3096:$H3111,"=W")</f>
        <v>8</v>
      </c>
      <c r="Q3111" s="17">
        <f>COUNTIF($H$3096:$H3111,"=D")</f>
        <v>4</v>
      </c>
      <c r="R3111" s="17">
        <f>COUNTIF($H$3096:$H3111,"=L")</f>
        <v>4</v>
      </c>
      <c r="S3111" s="17">
        <f t="shared" ref="S3111:T3113" si="1060">S3110+I3111</f>
        <v>29</v>
      </c>
      <c r="T3111" s="17">
        <f t="shared" si="1060"/>
        <v>16</v>
      </c>
      <c r="U3111" s="17">
        <f t="shared" ref="U3111:U3116" si="1061">P3111*3+Q3111</f>
        <v>28</v>
      </c>
      <c r="V3111" s="17">
        <v>4</v>
      </c>
      <c r="W3111" s="17">
        <v>3</v>
      </c>
      <c r="X3111" s="17">
        <v>7</v>
      </c>
      <c r="Y3111" s="17">
        <v>6</v>
      </c>
      <c r="Z3111" s="17">
        <v>3</v>
      </c>
      <c r="AA3111" s="17">
        <v>3</v>
      </c>
      <c r="AB3111" s="17">
        <v>14</v>
      </c>
      <c r="AC3111" s="17">
        <v>12</v>
      </c>
      <c r="AD3111" s="83">
        <v>1</v>
      </c>
      <c r="AE3111" s="83">
        <v>3</v>
      </c>
      <c r="AF3111" s="5">
        <v>0</v>
      </c>
      <c r="AG3111" s="5">
        <v>0</v>
      </c>
      <c r="AH3111" s="83" t="s">
        <v>2899</v>
      </c>
      <c r="AJ3111" s="18"/>
      <c r="AK3111" s="104">
        <f t="shared" si="1039"/>
        <v>21789</v>
      </c>
      <c r="AL3111" s="104">
        <f>AK3111/COUNTIF(G$3096:G3111,"H")</f>
        <v>2723.625</v>
      </c>
      <c r="AM3111" s="104">
        <f t="shared" si="1040"/>
        <v>12686</v>
      </c>
      <c r="AN3111" s="104">
        <f>AM3111/COUNTIF(G$3096:G3111,"A")</f>
        <v>1585.75</v>
      </c>
      <c r="AO3111" s="18"/>
      <c r="AP3111" s="18">
        <v>34</v>
      </c>
      <c r="AQ3111" s="18"/>
      <c r="AR3111" s="18">
        <v>28</v>
      </c>
      <c r="AS3111" s="18"/>
      <c r="AT3111" s="70">
        <f t="shared" si="1056"/>
        <v>28</v>
      </c>
      <c r="AU3111" s="18">
        <f t="shared" si="1057"/>
        <v>5</v>
      </c>
      <c r="AV3111" s="18">
        <f t="shared" si="1058"/>
        <v>0</v>
      </c>
      <c r="AW3111" s="18"/>
      <c r="AX3111" s="18"/>
      <c r="AY3111" s="105">
        <v>137</v>
      </c>
      <c r="AZ3111" s="107">
        <f t="shared" si="1037"/>
        <v>0.94317710493571127</v>
      </c>
      <c r="BA3111" s="107">
        <f t="shared" si="1041"/>
        <v>5.6822895064288725E-2</v>
      </c>
      <c r="BB3111" s="18"/>
      <c r="BC3111" s="18"/>
      <c r="BD3111" s="18"/>
      <c r="BE3111" s="18"/>
      <c r="BF3111" s="18"/>
      <c r="BG3111" s="18">
        <f t="shared" si="1005"/>
        <v>0</v>
      </c>
      <c r="BH3111" s="18">
        <f t="shared" si="1048"/>
        <v>0</v>
      </c>
      <c r="BI3111" s="18">
        <f t="shared" si="1006"/>
        <v>0</v>
      </c>
      <c r="BJ3111" s="18">
        <f t="shared" si="1049"/>
        <v>0</v>
      </c>
      <c r="BK3111" s="18">
        <f t="shared" si="1007"/>
        <v>1</v>
      </c>
      <c r="BL3111" s="18">
        <f t="shared" si="1008"/>
        <v>2</v>
      </c>
      <c r="BM3111" s="18">
        <f t="shared" si="1009"/>
        <v>0</v>
      </c>
      <c r="BN3111" s="18">
        <f t="shared" si="1010"/>
        <v>0</v>
      </c>
      <c r="BO3111" s="18">
        <f t="shared" si="1011"/>
        <v>1</v>
      </c>
      <c r="BP3111" s="18">
        <f t="shared" si="1012"/>
        <v>2</v>
      </c>
      <c r="BQ3111" s="18">
        <f t="shared" si="1018"/>
        <v>0</v>
      </c>
      <c r="BR3111" s="18">
        <f t="shared" si="1019"/>
        <v>0</v>
      </c>
      <c r="BS3111" s="18">
        <f t="shared" si="1026"/>
        <v>1</v>
      </c>
      <c r="BT3111" s="18">
        <f t="shared" si="1027"/>
        <v>5</v>
      </c>
      <c r="BU3111" s="73"/>
      <c r="BV3111" s="18"/>
      <c r="BW3111" s="6"/>
      <c r="BX3111" s="6"/>
      <c r="BY3111" s="18"/>
      <c r="BZ3111" s="6"/>
      <c r="CA3111" s="6"/>
      <c r="CB3111" s="18"/>
      <c r="CC3111" s="6"/>
      <c r="CD3111" s="6"/>
      <c r="CE3111" s="18"/>
      <c r="CF3111" s="6"/>
      <c r="CG3111" s="6"/>
      <c r="CH3111" s="18"/>
      <c r="CI3111" s="6"/>
      <c r="CJ3111" s="6"/>
      <c r="CK3111" s="18"/>
      <c r="CL3111" s="6"/>
      <c r="CM3111" s="6"/>
      <c r="CN3111" s="18"/>
      <c r="CO3111" s="6"/>
      <c r="CP3111" s="18"/>
      <c r="CQ3111" s="18"/>
      <c r="CR3111" s="18"/>
      <c r="CS3111" s="18"/>
      <c r="CT3111" s="6">
        <f t="shared" si="1024"/>
        <v>11</v>
      </c>
      <c r="CU3111" s="18"/>
      <c r="CV3111" s="18"/>
      <c r="CW3111" s="18"/>
      <c r="CX3111" s="6" t="str">
        <f t="shared" si="1044"/>
        <v>H</v>
      </c>
      <c r="CY3111" s="87">
        <f t="shared" si="1045"/>
        <v>2411</v>
      </c>
      <c r="CZ3111" s="87">
        <f t="shared" si="1046"/>
        <v>137</v>
      </c>
      <c r="DA3111" s="6">
        <f t="shared" si="1047"/>
        <v>2274</v>
      </c>
      <c r="DB3111" s="18"/>
      <c r="DC3111" s="18"/>
      <c r="DD3111" s="18"/>
      <c r="DE3111" s="18"/>
      <c r="DF3111" s="73"/>
      <c r="DG3111" s="18"/>
      <c r="DH3111" s="18"/>
      <c r="DI3111" s="18"/>
      <c r="DJ3111" s="18"/>
    </row>
    <row r="3112" spans="1:114" s="17" customFormat="1" hidden="1" x14ac:dyDescent="0.2">
      <c r="A3112" s="47">
        <v>7017</v>
      </c>
      <c r="B3112" s="46">
        <f t="shared" si="1013"/>
        <v>7</v>
      </c>
      <c r="C3112" s="46">
        <f t="shared" si="1014"/>
        <v>19</v>
      </c>
      <c r="D3112" s="46">
        <f t="shared" si="1015"/>
        <v>11</v>
      </c>
      <c r="E3112" s="103">
        <v>38675</v>
      </c>
      <c r="F3112" s="17" t="s">
        <v>3366</v>
      </c>
      <c r="G3112" s="47" t="s">
        <v>310</v>
      </c>
      <c r="H3112" s="47" t="s">
        <v>307</v>
      </c>
      <c r="I3112" s="47">
        <v>0</v>
      </c>
      <c r="J3112" s="47">
        <v>0</v>
      </c>
      <c r="K3112" s="47" t="s">
        <v>36</v>
      </c>
      <c r="L3112" s="20">
        <v>1768</v>
      </c>
      <c r="M3112" s="4"/>
      <c r="N3112" s="47">
        <v>6</v>
      </c>
      <c r="O3112" s="17">
        <f t="shared" si="1059"/>
        <v>17</v>
      </c>
      <c r="P3112" s="17">
        <f>COUNTIF($H$3096:$H3112,"=W")</f>
        <v>8</v>
      </c>
      <c r="Q3112" s="17">
        <f>COUNTIF($H$3096:$H3112,"=D")</f>
        <v>5</v>
      </c>
      <c r="R3112" s="17">
        <f>COUNTIF($H$3096:$H3112,"=L")</f>
        <v>4</v>
      </c>
      <c r="S3112" s="17">
        <f t="shared" si="1060"/>
        <v>29</v>
      </c>
      <c r="T3112" s="17">
        <f t="shared" si="1060"/>
        <v>16</v>
      </c>
      <c r="U3112" s="17">
        <f t="shared" si="1061"/>
        <v>29</v>
      </c>
      <c r="V3112" s="17">
        <v>3</v>
      </c>
      <c r="W3112" s="17">
        <v>4</v>
      </c>
      <c r="X3112" s="17">
        <v>3</v>
      </c>
      <c r="Y3112" s="17">
        <v>5</v>
      </c>
      <c r="Z3112" s="17">
        <v>3</v>
      </c>
      <c r="AA3112" s="17">
        <v>3</v>
      </c>
      <c r="AB3112" s="17">
        <v>15</v>
      </c>
      <c r="AC3112" s="17">
        <v>10</v>
      </c>
      <c r="AD3112" s="83">
        <v>0</v>
      </c>
      <c r="AE3112" s="83">
        <v>2</v>
      </c>
      <c r="AF3112" s="5">
        <v>0</v>
      </c>
      <c r="AG3112" s="5">
        <v>0</v>
      </c>
      <c r="AH3112" s="83"/>
      <c r="AJ3112" s="18"/>
      <c r="AK3112" s="104">
        <f t="shared" si="1039"/>
        <v>21789</v>
      </c>
      <c r="AL3112" s="104">
        <f>AK3112/COUNTIF(G$3096:G3112,"H")</f>
        <v>2723.625</v>
      </c>
      <c r="AM3112" s="104">
        <f t="shared" si="1040"/>
        <v>14454</v>
      </c>
      <c r="AN3112" s="104">
        <f>AM3112/COUNTIF(G$3096:G3112,"A")</f>
        <v>1606</v>
      </c>
      <c r="AO3112" s="18"/>
      <c r="AP3112" s="18">
        <v>36</v>
      </c>
      <c r="AQ3112" s="18"/>
      <c r="AR3112" s="18">
        <v>31</v>
      </c>
      <c r="AS3112" s="18"/>
      <c r="AT3112" s="70">
        <f t="shared" si="1056"/>
        <v>29</v>
      </c>
      <c r="AU3112" s="18">
        <f t="shared" si="1057"/>
        <v>6</v>
      </c>
      <c r="AV3112" s="18">
        <f t="shared" si="1058"/>
        <v>2</v>
      </c>
      <c r="AW3112" s="18"/>
      <c r="AX3112" s="18"/>
      <c r="AY3112" s="105">
        <v>243</v>
      </c>
      <c r="AZ3112" s="107">
        <f t="shared" si="1037"/>
        <v>0.13744343891402716</v>
      </c>
      <c r="BA3112" s="107">
        <f t="shared" si="1041"/>
        <v>0.86255656108597289</v>
      </c>
      <c r="BB3112" s="18"/>
      <c r="BC3112" s="18"/>
      <c r="BD3112" s="18"/>
      <c r="BE3112" s="18"/>
      <c r="BF3112" s="18"/>
      <c r="BG3112" s="18">
        <f t="shared" si="1005"/>
        <v>0</v>
      </c>
      <c r="BH3112" s="18">
        <f t="shared" si="1048"/>
        <v>0</v>
      </c>
      <c r="BI3112" s="18">
        <f t="shared" si="1006"/>
        <v>1</v>
      </c>
      <c r="BJ3112" s="18">
        <f t="shared" si="1049"/>
        <v>1</v>
      </c>
      <c r="BK3112" s="18">
        <f t="shared" si="1007"/>
        <v>0</v>
      </c>
      <c r="BL3112" s="18">
        <f t="shared" si="1008"/>
        <v>0</v>
      </c>
      <c r="BM3112" s="18">
        <f t="shared" si="1009"/>
        <v>1</v>
      </c>
      <c r="BN3112" s="18">
        <f t="shared" si="1010"/>
        <v>1</v>
      </c>
      <c r="BO3112" s="18">
        <f t="shared" si="1011"/>
        <v>1</v>
      </c>
      <c r="BP3112" s="18">
        <f t="shared" si="1012"/>
        <v>3</v>
      </c>
      <c r="BQ3112" s="18">
        <f t="shared" si="1018"/>
        <v>0</v>
      </c>
      <c r="BR3112" s="18">
        <f t="shared" si="1019"/>
        <v>0</v>
      </c>
      <c r="BS3112" s="18">
        <f t="shared" si="1026"/>
        <v>0</v>
      </c>
      <c r="BT3112" s="18">
        <f t="shared" si="1027"/>
        <v>0</v>
      </c>
      <c r="BU3112" s="73"/>
      <c r="BV3112" s="18"/>
      <c r="BW3112" s="6"/>
      <c r="BX3112" s="6"/>
      <c r="BY3112" s="18"/>
      <c r="BZ3112" s="6"/>
      <c r="CA3112" s="6"/>
      <c r="CB3112" s="18"/>
      <c r="CC3112" s="6"/>
      <c r="CD3112" s="6"/>
      <c r="CE3112" s="18"/>
      <c r="CF3112" s="6"/>
      <c r="CG3112" s="6"/>
      <c r="CH3112" s="18"/>
      <c r="CI3112" s="6"/>
      <c r="CJ3112" s="6"/>
      <c r="CK3112" s="18"/>
      <c r="CL3112" s="6"/>
      <c r="CM3112" s="6"/>
      <c r="CN3112" s="18"/>
      <c r="CO3112" s="6"/>
      <c r="CP3112" s="18"/>
      <c r="CQ3112" s="18"/>
      <c r="CR3112" s="18"/>
      <c r="CS3112" s="18"/>
      <c r="CT3112" s="6">
        <f t="shared" si="1024"/>
        <v>6</v>
      </c>
      <c r="CU3112" s="18"/>
      <c r="CV3112" s="18"/>
      <c r="CW3112" s="18"/>
      <c r="CX3112" s="6" t="str">
        <f t="shared" si="1044"/>
        <v>A</v>
      </c>
      <c r="CY3112" s="87">
        <f t="shared" si="1045"/>
        <v>1768</v>
      </c>
      <c r="CZ3112" s="87">
        <f t="shared" si="1046"/>
        <v>243</v>
      </c>
      <c r="DA3112" s="6" t="str">
        <f t="shared" si="1047"/>
        <v>na</v>
      </c>
      <c r="DB3112" s="18"/>
      <c r="DC3112" s="18"/>
      <c r="DD3112" s="18"/>
      <c r="DE3112" s="18"/>
      <c r="DF3112" s="73"/>
      <c r="DG3112" s="18"/>
      <c r="DH3112" s="18"/>
      <c r="DI3112" s="18"/>
      <c r="DJ3112" s="18"/>
    </row>
    <row r="3113" spans="1:114" s="17" customFormat="1" hidden="1" x14ac:dyDescent="0.2">
      <c r="A3113" s="47">
        <v>7018</v>
      </c>
      <c r="B3113" s="46">
        <f t="shared" si="1013"/>
        <v>7</v>
      </c>
      <c r="C3113" s="46">
        <f t="shared" si="1014"/>
        <v>26</v>
      </c>
      <c r="D3113" s="46">
        <f t="shared" si="1015"/>
        <v>11</v>
      </c>
      <c r="E3113" s="103">
        <v>38682</v>
      </c>
      <c r="F3113" s="17" t="s">
        <v>149</v>
      </c>
      <c r="G3113" s="47" t="s">
        <v>310</v>
      </c>
      <c r="H3113" s="47" t="s">
        <v>308</v>
      </c>
      <c r="I3113" s="47">
        <v>0</v>
      </c>
      <c r="J3113" s="47">
        <v>2</v>
      </c>
      <c r="K3113" s="106" t="s">
        <v>3298</v>
      </c>
      <c r="L3113" s="20">
        <v>1778</v>
      </c>
      <c r="M3113" s="4" t="s">
        <v>185</v>
      </c>
      <c r="N3113" s="47">
        <v>7</v>
      </c>
      <c r="O3113" s="17">
        <f t="shared" si="1059"/>
        <v>18</v>
      </c>
      <c r="P3113" s="17">
        <f>COUNTIF($H$3096:$H3113,"=W")</f>
        <v>8</v>
      </c>
      <c r="Q3113" s="17">
        <f>COUNTIF($H$3096:$H3113,"=D")</f>
        <v>5</v>
      </c>
      <c r="R3113" s="17">
        <f>COUNTIF($H$3096:$H3113,"=L")</f>
        <v>5</v>
      </c>
      <c r="S3113" s="17">
        <f t="shared" si="1060"/>
        <v>29</v>
      </c>
      <c r="T3113" s="17">
        <f t="shared" si="1060"/>
        <v>18</v>
      </c>
      <c r="U3113" s="17">
        <f t="shared" si="1061"/>
        <v>29</v>
      </c>
      <c r="V3113" s="17">
        <v>3</v>
      </c>
      <c r="W3113" s="17">
        <v>5</v>
      </c>
      <c r="X3113" s="17">
        <v>5</v>
      </c>
      <c r="Y3113" s="17">
        <v>4</v>
      </c>
      <c r="Z3113" s="17">
        <v>4</v>
      </c>
      <c r="AA3113" s="17">
        <v>6</v>
      </c>
      <c r="AB3113" s="17">
        <v>18</v>
      </c>
      <c r="AC3113" s="17">
        <v>10</v>
      </c>
      <c r="AD3113" s="83">
        <v>3</v>
      </c>
      <c r="AE3113" s="83">
        <v>0</v>
      </c>
      <c r="AF3113" s="5">
        <v>0</v>
      </c>
      <c r="AG3113" s="5">
        <v>0</v>
      </c>
      <c r="AH3113" s="83" t="s">
        <v>2444</v>
      </c>
      <c r="AJ3113" s="18"/>
      <c r="AK3113" s="104">
        <f t="shared" si="1039"/>
        <v>21789</v>
      </c>
      <c r="AL3113" s="104">
        <f>AK3113/COUNTIF(G$3096:G3113,"H")</f>
        <v>2723.625</v>
      </c>
      <c r="AM3113" s="104">
        <f t="shared" si="1040"/>
        <v>16232</v>
      </c>
      <c r="AN3113" s="104">
        <f>AM3113/COUNTIF(G$3096:G3113,"A")</f>
        <v>1623.2</v>
      </c>
      <c r="AO3113" s="18"/>
      <c r="AP3113" s="18">
        <v>39</v>
      </c>
      <c r="AQ3113" s="18"/>
      <c r="AR3113" s="18">
        <v>31</v>
      </c>
      <c r="AS3113" s="18"/>
      <c r="AT3113" s="70">
        <f t="shared" si="1056"/>
        <v>29</v>
      </c>
      <c r="AU3113" s="18">
        <f t="shared" si="1057"/>
        <v>7</v>
      </c>
      <c r="AV3113" s="18">
        <f t="shared" si="1058"/>
        <v>2</v>
      </c>
      <c r="AW3113" s="18"/>
      <c r="AX3113" s="18"/>
      <c r="AY3113" s="105">
        <v>308</v>
      </c>
      <c r="AZ3113" s="107">
        <f t="shared" si="1037"/>
        <v>0.17322834645669291</v>
      </c>
      <c r="BA3113" s="107">
        <f t="shared" si="1041"/>
        <v>0.82677165354330706</v>
      </c>
      <c r="BB3113" s="18"/>
      <c r="BC3113" s="18"/>
      <c r="BD3113" s="18"/>
      <c r="BE3113" s="18"/>
      <c r="BF3113" s="18"/>
      <c r="BG3113" s="18">
        <f t="shared" si="1005"/>
        <v>0</v>
      </c>
      <c r="BH3113" s="18">
        <f t="shared" si="1048"/>
        <v>0</v>
      </c>
      <c r="BI3113" s="18">
        <f t="shared" si="1006"/>
        <v>0</v>
      </c>
      <c r="BJ3113" s="18">
        <f t="shared" si="1049"/>
        <v>0</v>
      </c>
      <c r="BK3113" s="18">
        <f t="shared" si="1007"/>
        <v>1</v>
      </c>
      <c r="BL3113" s="18">
        <f t="shared" si="1008"/>
        <v>1</v>
      </c>
      <c r="BM3113" s="18">
        <f t="shared" si="1009"/>
        <v>0</v>
      </c>
      <c r="BN3113" s="18">
        <f t="shared" si="1010"/>
        <v>0</v>
      </c>
      <c r="BO3113" s="18">
        <f t="shared" si="1011"/>
        <v>1</v>
      </c>
      <c r="BP3113" s="18">
        <f t="shared" si="1012"/>
        <v>4</v>
      </c>
      <c r="BQ3113" s="18">
        <f t="shared" si="1018"/>
        <v>0</v>
      </c>
      <c r="BR3113" s="18">
        <f t="shared" si="1019"/>
        <v>0</v>
      </c>
      <c r="BS3113" s="18">
        <f t="shared" si="1026"/>
        <v>1</v>
      </c>
      <c r="BT3113" s="18">
        <f t="shared" si="1027"/>
        <v>1</v>
      </c>
      <c r="BU3113" s="73"/>
      <c r="BV3113" s="18"/>
      <c r="BW3113" s="6"/>
      <c r="BX3113" s="6"/>
      <c r="BY3113" s="18"/>
      <c r="BZ3113" s="6"/>
      <c r="CA3113" s="6"/>
      <c r="CB3113" s="18"/>
      <c r="CC3113" s="6"/>
      <c r="CD3113" s="6"/>
      <c r="CE3113" s="18"/>
      <c r="CF3113" s="6"/>
      <c r="CG3113" s="6"/>
      <c r="CH3113" s="18"/>
      <c r="CI3113" s="6"/>
      <c r="CJ3113" s="6"/>
      <c r="CK3113" s="18"/>
      <c r="CL3113" s="6"/>
      <c r="CM3113" s="6"/>
      <c r="CN3113" s="18"/>
      <c r="CO3113" s="6"/>
      <c r="CP3113" s="18"/>
      <c r="CQ3113" s="18"/>
      <c r="CR3113" s="18"/>
      <c r="CS3113" s="18"/>
      <c r="CT3113" s="6">
        <f t="shared" si="1024"/>
        <v>8</v>
      </c>
      <c r="CU3113" s="18"/>
      <c r="CV3113" s="18"/>
      <c r="CW3113" s="18"/>
      <c r="CX3113" s="6" t="str">
        <f t="shared" si="1044"/>
        <v>A</v>
      </c>
      <c r="CY3113" s="87">
        <f t="shared" si="1045"/>
        <v>1778</v>
      </c>
      <c r="CZ3113" s="87">
        <f t="shared" si="1046"/>
        <v>308</v>
      </c>
      <c r="DA3113" s="6" t="str">
        <f t="shared" si="1047"/>
        <v>na</v>
      </c>
      <c r="DB3113" s="18"/>
      <c r="DC3113" s="18"/>
      <c r="DD3113" s="18"/>
      <c r="DE3113" s="18"/>
      <c r="DF3113" s="73"/>
      <c r="DG3113" s="18"/>
      <c r="DH3113" s="18"/>
      <c r="DI3113" s="18"/>
      <c r="DJ3113" s="18"/>
    </row>
    <row r="3114" spans="1:114" s="17" customFormat="1" hidden="1" x14ac:dyDescent="0.2">
      <c r="A3114" s="47">
        <v>7019</v>
      </c>
      <c r="B3114" s="46">
        <f t="shared" si="1013"/>
        <v>7</v>
      </c>
      <c r="C3114" s="46">
        <f t="shared" si="1014"/>
        <v>10</v>
      </c>
      <c r="D3114" s="46">
        <f t="shared" si="1015"/>
        <v>12</v>
      </c>
      <c r="E3114" s="103">
        <v>38696</v>
      </c>
      <c r="F3114" s="17" t="s">
        <v>1714</v>
      </c>
      <c r="G3114" s="47" t="s">
        <v>310</v>
      </c>
      <c r="H3114" s="47" t="s">
        <v>308</v>
      </c>
      <c r="I3114" s="47">
        <v>0</v>
      </c>
      <c r="J3114" s="47">
        <v>1</v>
      </c>
      <c r="K3114" s="106" t="s">
        <v>3298</v>
      </c>
      <c r="L3114" s="20">
        <v>1950</v>
      </c>
      <c r="M3114" s="4">
        <v>69</v>
      </c>
      <c r="N3114" s="47">
        <v>8</v>
      </c>
      <c r="O3114" s="17">
        <f t="shared" si="1059"/>
        <v>19</v>
      </c>
      <c r="P3114" s="17">
        <f>COUNTIF($H$3096:$H3114,"=W")</f>
        <v>8</v>
      </c>
      <c r="Q3114" s="17">
        <f>COUNTIF($H$3096:$H3114,"=D")</f>
        <v>5</v>
      </c>
      <c r="R3114" s="17">
        <f>COUNTIF($H$3096:$H3114,"=L")</f>
        <v>6</v>
      </c>
      <c r="S3114" s="17">
        <f t="shared" ref="S3114:T3116" si="1062">S3113+I3114</f>
        <v>29</v>
      </c>
      <c r="T3114" s="17">
        <f t="shared" si="1062"/>
        <v>19</v>
      </c>
      <c r="U3114" s="17">
        <f t="shared" si="1061"/>
        <v>29</v>
      </c>
      <c r="V3114" s="17">
        <v>4</v>
      </c>
      <c r="W3114" s="17">
        <v>3</v>
      </c>
      <c r="X3114" s="17">
        <v>6</v>
      </c>
      <c r="Y3114" s="17">
        <v>7</v>
      </c>
      <c r="Z3114" s="17">
        <v>3</v>
      </c>
      <c r="AA3114" s="17">
        <v>9</v>
      </c>
      <c r="AB3114" s="17">
        <v>17</v>
      </c>
      <c r="AC3114" s="17">
        <v>9</v>
      </c>
      <c r="AD3114" s="83">
        <v>1</v>
      </c>
      <c r="AE3114" s="83">
        <v>3</v>
      </c>
      <c r="AF3114" s="5">
        <v>0</v>
      </c>
      <c r="AG3114" s="5">
        <v>0</v>
      </c>
      <c r="AH3114" s="83" t="s">
        <v>3314</v>
      </c>
      <c r="AJ3114" s="18"/>
      <c r="AK3114" s="104">
        <f t="shared" si="1039"/>
        <v>21789</v>
      </c>
      <c r="AL3114" s="104">
        <f>AK3114/COUNTIF(G$3096:G3114,"H")</f>
        <v>2723.625</v>
      </c>
      <c r="AM3114" s="104">
        <f t="shared" si="1040"/>
        <v>18182</v>
      </c>
      <c r="AN3114" s="104">
        <f>AM3114/COUNTIF(G$3096:G3114,"A")</f>
        <v>1652.909090909091</v>
      </c>
      <c r="AO3114" s="18"/>
      <c r="AP3114" s="18">
        <v>44</v>
      </c>
      <c r="AQ3114" s="18"/>
      <c r="AR3114" s="18">
        <v>35</v>
      </c>
      <c r="AS3114" s="18"/>
      <c r="AT3114" s="70">
        <f t="shared" si="1056"/>
        <v>29</v>
      </c>
      <c r="AU3114" s="18">
        <f t="shared" si="1057"/>
        <v>8</v>
      </c>
      <c r="AV3114" s="18">
        <f t="shared" ref="AV3114:AV3119" si="1063">AR3114-AT3114</f>
        <v>6</v>
      </c>
      <c r="AW3114" s="18"/>
      <c r="AX3114" s="18"/>
      <c r="AY3114" s="105">
        <v>127</v>
      </c>
      <c r="AZ3114" s="107">
        <f t="shared" si="1037"/>
        <v>6.5128205128205122E-2</v>
      </c>
      <c r="BA3114" s="107">
        <f t="shared" si="1041"/>
        <v>0.93487179487179484</v>
      </c>
      <c r="BB3114" s="18"/>
      <c r="BC3114" s="18"/>
      <c r="BD3114" s="18"/>
      <c r="BE3114" s="18"/>
      <c r="BF3114" s="18"/>
      <c r="BG3114" s="18">
        <f t="shared" si="1005"/>
        <v>0</v>
      </c>
      <c r="BH3114" s="18">
        <f t="shared" si="1048"/>
        <v>0</v>
      </c>
      <c r="BI3114" s="18">
        <f t="shared" si="1006"/>
        <v>0</v>
      </c>
      <c r="BJ3114" s="18">
        <f t="shared" si="1049"/>
        <v>0</v>
      </c>
      <c r="BK3114" s="18">
        <f t="shared" si="1007"/>
        <v>1</v>
      </c>
      <c r="BL3114" s="18">
        <f t="shared" si="1008"/>
        <v>2</v>
      </c>
      <c r="BM3114" s="18">
        <f t="shared" si="1009"/>
        <v>0</v>
      </c>
      <c r="BN3114" s="18">
        <f t="shared" si="1010"/>
        <v>0</v>
      </c>
      <c r="BO3114" s="18">
        <f t="shared" si="1011"/>
        <v>1</v>
      </c>
      <c r="BP3114" s="18">
        <f t="shared" si="1012"/>
        <v>5</v>
      </c>
      <c r="BQ3114" s="18">
        <f t="shared" si="1018"/>
        <v>0</v>
      </c>
      <c r="BR3114" s="18">
        <f t="shared" si="1019"/>
        <v>0</v>
      </c>
      <c r="BS3114" s="18">
        <f t="shared" si="1026"/>
        <v>1</v>
      </c>
      <c r="BT3114" s="18">
        <f t="shared" si="1027"/>
        <v>2</v>
      </c>
      <c r="BU3114" s="73"/>
      <c r="BV3114" s="18"/>
      <c r="BW3114" s="6"/>
      <c r="BX3114" s="6"/>
      <c r="BY3114" s="18"/>
      <c r="BZ3114" s="6"/>
      <c r="CA3114" s="6"/>
      <c r="CB3114" s="18"/>
      <c r="CC3114" s="6"/>
      <c r="CD3114" s="6"/>
      <c r="CE3114" s="18"/>
      <c r="CF3114" s="6"/>
      <c r="CG3114" s="6"/>
      <c r="CH3114" s="18"/>
      <c r="CI3114" s="6"/>
      <c r="CJ3114" s="6"/>
      <c r="CK3114" s="18"/>
      <c r="CL3114" s="6"/>
      <c r="CM3114" s="6"/>
      <c r="CN3114" s="18"/>
      <c r="CO3114" s="6"/>
      <c r="CP3114" s="18"/>
      <c r="CQ3114" s="18"/>
      <c r="CR3114" s="18"/>
      <c r="CS3114" s="18"/>
      <c r="CT3114" s="6">
        <f t="shared" si="1024"/>
        <v>10</v>
      </c>
      <c r="CU3114" s="18"/>
      <c r="CV3114" s="18"/>
      <c r="CW3114" s="18"/>
      <c r="CX3114" s="6" t="str">
        <f t="shared" si="1044"/>
        <v>A</v>
      </c>
      <c r="CY3114" s="87">
        <f t="shared" si="1045"/>
        <v>1950</v>
      </c>
      <c r="CZ3114" s="87">
        <f t="shared" si="1046"/>
        <v>127</v>
      </c>
      <c r="DA3114" s="6" t="str">
        <f t="shared" si="1047"/>
        <v>na</v>
      </c>
      <c r="DB3114" s="18"/>
      <c r="DC3114" s="18"/>
      <c r="DD3114" s="18"/>
      <c r="DE3114" s="18"/>
      <c r="DF3114" s="73"/>
      <c r="DG3114" s="18"/>
      <c r="DH3114" s="18"/>
      <c r="DI3114" s="18"/>
      <c r="DJ3114" s="18"/>
    </row>
    <row r="3115" spans="1:114" s="17" customFormat="1" hidden="1" x14ac:dyDescent="0.2">
      <c r="A3115" s="47">
        <v>7020</v>
      </c>
      <c r="B3115" s="46">
        <f t="shared" si="1013"/>
        <v>2</v>
      </c>
      <c r="C3115" s="46">
        <f t="shared" si="1014"/>
        <v>26</v>
      </c>
      <c r="D3115" s="46">
        <f t="shared" si="1015"/>
        <v>12</v>
      </c>
      <c r="E3115" s="103">
        <v>38712</v>
      </c>
      <c r="F3115" s="17" t="s">
        <v>3089</v>
      </c>
      <c r="G3115" s="47" t="s">
        <v>103</v>
      </c>
      <c r="H3115" s="47" t="s">
        <v>306</v>
      </c>
      <c r="I3115" s="47">
        <v>3</v>
      </c>
      <c r="J3115" s="47">
        <v>1</v>
      </c>
      <c r="K3115" s="106" t="s">
        <v>3337</v>
      </c>
      <c r="L3115" s="20">
        <v>4921</v>
      </c>
      <c r="M3115" s="4" t="s">
        <v>4328</v>
      </c>
      <c r="N3115" s="47">
        <v>8</v>
      </c>
      <c r="O3115" s="17">
        <f t="shared" si="1059"/>
        <v>20</v>
      </c>
      <c r="P3115" s="17">
        <f>COUNTIF($H$3096:$H3115,"=W")</f>
        <v>9</v>
      </c>
      <c r="Q3115" s="17">
        <f>COUNTIF($H$3096:$H3115,"=D")</f>
        <v>5</v>
      </c>
      <c r="R3115" s="17">
        <f>COUNTIF($H$3096:$H3115,"=L")</f>
        <v>6</v>
      </c>
      <c r="S3115" s="17">
        <f t="shared" si="1062"/>
        <v>32</v>
      </c>
      <c r="T3115" s="17">
        <f t="shared" si="1062"/>
        <v>20</v>
      </c>
      <c r="U3115" s="17">
        <f t="shared" si="1061"/>
        <v>32</v>
      </c>
      <c r="V3115" s="17">
        <v>3</v>
      </c>
      <c r="W3115" s="17">
        <v>5</v>
      </c>
      <c r="X3115" s="17">
        <v>3</v>
      </c>
      <c r="Y3115" s="17">
        <v>5</v>
      </c>
      <c r="Z3115" s="17">
        <v>2</v>
      </c>
      <c r="AA3115" s="17">
        <v>4</v>
      </c>
      <c r="AB3115" s="17">
        <v>21</v>
      </c>
      <c r="AC3115" s="17">
        <v>14</v>
      </c>
      <c r="AD3115" s="83">
        <v>3</v>
      </c>
      <c r="AE3115" s="83">
        <v>3</v>
      </c>
      <c r="AF3115" s="5">
        <v>0</v>
      </c>
      <c r="AG3115" s="5">
        <v>0</v>
      </c>
      <c r="AH3115" s="83" t="s">
        <v>3195</v>
      </c>
      <c r="AJ3115" s="18"/>
      <c r="AK3115" s="104">
        <f t="shared" si="1039"/>
        <v>26710</v>
      </c>
      <c r="AL3115" s="104">
        <f>AK3115/COUNTIF(G$3096:G3115,"H")</f>
        <v>2967.7777777777778</v>
      </c>
      <c r="AM3115" s="104">
        <f t="shared" si="1040"/>
        <v>18182</v>
      </c>
      <c r="AN3115" s="104">
        <f>AM3115/COUNTIF(G$3096:G3115,"A")</f>
        <v>1652.909090909091</v>
      </c>
      <c r="AO3115" s="18"/>
      <c r="AP3115" s="18">
        <v>45</v>
      </c>
      <c r="AQ3115" s="18"/>
      <c r="AR3115" s="18">
        <v>36</v>
      </c>
      <c r="AS3115" s="18"/>
      <c r="AT3115" s="70">
        <f t="shared" si="1056"/>
        <v>32</v>
      </c>
      <c r="AU3115" s="18">
        <f t="shared" si="1057"/>
        <v>8</v>
      </c>
      <c r="AV3115" s="18">
        <f t="shared" si="1063"/>
        <v>4</v>
      </c>
      <c r="AW3115" s="47"/>
      <c r="AX3115" s="18"/>
      <c r="AY3115" s="105">
        <v>758</v>
      </c>
      <c r="AZ3115" s="107">
        <f t="shared" si="1037"/>
        <v>0.84596626701889854</v>
      </c>
      <c r="BA3115" s="107">
        <f t="shared" si="1041"/>
        <v>0.15403373298110146</v>
      </c>
      <c r="BB3115" s="18"/>
      <c r="BC3115" s="18"/>
      <c r="BD3115" s="18"/>
      <c r="BE3115" s="18"/>
      <c r="BF3115" s="18"/>
      <c r="BG3115" s="18">
        <f t="shared" si="1005"/>
        <v>1</v>
      </c>
      <c r="BH3115" s="18">
        <f t="shared" si="1048"/>
        <v>1</v>
      </c>
      <c r="BI3115" s="18">
        <f t="shared" si="1006"/>
        <v>0</v>
      </c>
      <c r="BJ3115" s="18">
        <f t="shared" si="1049"/>
        <v>0</v>
      </c>
      <c r="BK3115" s="18">
        <f t="shared" si="1007"/>
        <v>0</v>
      </c>
      <c r="BL3115" s="18">
        <f t="shared" si="1008"/>
        <v>0</v>
      </c>
      <c r="BM3115" s="18">
        <f t="shared" si="1009"/>
        <v>1</v>
      </c>
      <c r="BN3115" s="18">
        <f t="shared" si="1010"/>
        <v>1</v>
      </c>
      <c r="BO3115" s="18">
        <f t="shared" si="1011"/>
        <v>0</v>
      </c>
      <c r="BP3115" s="18">
        <f t="shared" si="1012"/>
        <v>0</v>
      </c>
      <c r="BQ3115" s="18">
        <f t="shared" si="1018"/>
        <v>1</v>
      </c>
      <c r="BR3115" s="18">
        <f t="shared" si="1019"/>
        <v>1</v>
      </c>
      <c r="BS3115" s="18">
        <f t="shared" si="1026"/>
        <v>1</v>
      </c>
      <c r="BT3115" s="18">
        <f t="shared" si="1027"/>
        <v>3</v>
      </c>
      <c r="BU3115" s="73"/>
      <c r="BV3115" s="18"/>
      <c r="BW3115" s="6"/>
      <c r="BX3115" s="6"/>
      <c r="BY3115" s="18"/>
      <c r="BZ3115" s="6"/>
      <c r="CA3115" s="6"/>
      <c r="CB3115" s="18"/>
      <c r="CC3115" s="6"/>
      <c r="CD3115" s="6"/>
      <c r="CE3115" s="18"/>
      <c r="CF3115" s="6"/>
      <c r="CG3115" s="6"/>
      <c r="CH3115" s="18"/>
      <c r="CI3115" s="6"/>
      <c r="CJ3115" s="6"/>
      <c r="CK3115" s="18"/>
      <c r="CL3115" s="6"/>
      <c r="CM3115" s="6"/>
      <c r="CN3115" s="18"/>
      <c r="CO3115" s="6"/>
      <c r="CP3115" s="18"/>
      <c r="CQ3115" s="18"/>
      <c r="CR3115" s="18"/>
      <c r="CS3115" s="18"/>
      <c r="CT3115" s="6">
        <f t="shared" si="1024"/>
        <v>6</v>
      </c>
      <c r="CU3115" s="18"/>
      <c r="CV3115" s="18"/>
      <c r="CW3115" s="18"/>
      <c r="CX3115" s="6" t="str">
        <f t="shared" si="1044"/>
        <v>H</v>
      </c>
      <c r="CY3115" s="87">
        <f t="shared" si="1045"/>
        <v>4921</v>
      </c>
      <c r="CZ3115" s="87">
        <f t="shared" si="1046"/>
        <v>758</v>
      </c>
      <c r="DA3115" s="6">
        <f t="shared" si="1047"/>
        <v>4163</v>
      </c>
      <c r="DB3115" s="18"/>
      <c r="DC3115" s="18"/>
      <c r="DD3115" s="18"/>
      <c r="DE3115" s="18"/>
      <c r="DF3115" s="73"/>
      <c r="DG3115" s="18"/>
      <c r="DH3115" s="18"/>
      <c r="DI3115" s="18"/>
      <c r="DJ3115" s="18"/>
    </row>
    <row r="3116" spans="1:114" s="17" customFormat="1" hidden="1" x14ac:dyDescent="0.2">
      <c r="A3116" s="47">
        <v>7021</v>
      </c>
      <c r="B3116" s="46">
        <f t="shared" si="1013"/>
        <v>7</v>
      </c>
      <c r="C3116" s="46">
        <f t="shared" si="1014"/>
        <v>31</v>
      </c>
      <c r="D3116" s="46">
        <f t="shared" si="1015"/>
        <v>12</v>
      </c>
      <c r="E3116" s="103">
        <v>38717</v>
      </c>
      <c r="F3116" s="17" t="s">
        <v>148</v>
      </c>
      <c r="G3116" s="47" t="s">
        <v>103</v>
      </c>
      <c r="H3116" s="47" t="s">
        <v>307</v>
      </c>
      <c r="I3116" s="47">
        <v>1</v>
      </c>
      <c r="J3116" s="47">
        <v>1</v>
      </c>
      <c r="K3116" s="106" t="s">
        <v>1296</v>
      </c>
      <c r="L3116" s="20">
        <v>2712</v>
      </c>
      <c r="M3116" s="73" t="s">
        <v>4329</v>
      </c>
      <c r="N3116" s="47">
        <v>8</v>
      </c>
      <c r="O3116" s="17">
        <f t="shared" si="1059"/>
        <v>21</v>
      </c>
      <c r="P3116" s="17">
        <f>COUNTIF($H$3096:$H3116,"=W")</f>
        <v>9</v>
      </c>
      <c r="Q3116" s="17">
        <f>COUNTIF($H$3096:$H3116,"=D")</f>
        <v>6</v>
      </c>
      <c r="R3116" s="17">
        <f>COUNTIF($H$3096:$H3116,"=L")</f>
        <v>6</v>
      </c>
      <c r="S3116" s="17">
        <f t="shared" si="1062"/>
        <v>33</v>
      </c>
      <c r="T3116" s="17">
        <f t="shared" si="1062"/>
        <v>21</v>
      </c>
      <c r="U3116" s="17">
        <f t="shared" si="1061"/>
        <v>33</v>
      </c>
      <c r="V3116" s="17">
        <v>2</v>
      </c>
      <c r="W3116" s="17">
        <v>4</v>
      </c>
      <c r="X3116" s="17">
        <v>4</v>
      </c>
      <c r="Y3116" s="17">
        <v>5</v>
      </c>
      <c r="Z3116" s="17">
        <v>3</v>
      </c>
      <c r="AA3116" s="17">
        <v>2</v>
      </c>
      <c r="AB3116" s="17">
        <v>14</v>
      </c>
      <c r="AC3116" s="17">
        <v>7</v>
      </c>
      <c r="AD3116" s="83">
        <v>1</v>
      </c>
      <c r="AE3116" s="83">
        <v>3</v>
      </c>
      <c r="AF3116" s="5">
        <v>0</v>
      </c>
      <c r="AG3116" s="5">
        <v>0</v>
      </c>
      <c r="AH3116" s="83" t="s">
        <v>1465</v>
      </c>
      <c r="AJ3116" s="18"/>
      <c r="AK3116" s="104">
        <f t="shared" si="1039"/>
        <v>29422</v>
      </c>
      <c r="AL3116" s="104">
        <f>AK3116/COUNTIF(G$3096:G3116,"H")</f>
        <v>2942.2</v>
      </c>
      <c r="AM3116" s="104">
        <f t="shared" si="1040"/>
        <v>18182</v>
      </c>
      <c r="AN3116" s="104">
        <f>AM3116/COUNTIF(G$3096:G3116,"A")</f>
        <v>1652.909090909091</v>
      </c>
      <c r="AO3116" s="18"/>
      <c r="AP3116" s="18">
        <v>45</v>
      </c>
      <c r="AQ3116" s="18"/>
      <c r="AR3116" s="18">
        <v>39</v>
      </c>
      <c r="AS3116" s="18"/>
      <c r="AT3116" s="70">
        <f t="shared" si="1056"/>
        <v>33</v>
      </c>
      <c r="AU3116" s="18">
        <f t="shared" si="1057"/>
        <v>8</v>
      </c>
      <c r="AV3116" s="18">
        <f t="shared" si="1063"/>
        <v>6</v>
      </c>
      <c r="AW3116" s="47"/>
      <c r="AX3116" s="18"/>
      <c r="AY3116" s="105">
        <v>281</v>
      </c>
      <c r="AZ3116" s="107">
        <f t="shared" si="1037"/>
        <v>0.89638643067846613</v>
      </c>
      <c r="BA3116" s="107">
        <f t="shared" si="1041"/>
        <v>0.10361356932153387</v>
      </c>
      <c r="BB3116" s="18"/>
      <c r="BC3116" s="18"/>
      <c r="BD3116" s="18"/>
      <c r="BE3116" s="18"/>
      <c r="BF3116" s="18"/>
      <c r="BG3116" s="18">
        <f t="shared" si="1005"/>
        <v>0</v>
      </c>
      <c r="BH3116" s="18">
        <f t="shared" si="1048"/>
        <v>0</v>
      </c>
      <c r="BI3116" s="18">
        <f t="shared" si="1006"/>
        <v>1</v>
      </c>
      <c r="BJ3116" s="18">
        <f t="shared" si="1049"/>
        <v>1</v>
      </c>
      <c r="BK3116" s="18">
        <f t="shared" si="1007"/>
        <v>0</v>
      </c>
      <c r="BL3116" s="18">
        <f t="shared" si="1008"/>
        <v>0</v>
      </c>
      <c r="BM3116" s="18">
        <f t="shared" si="1009"/>
        <v>1</v>
      </c>
      <c r="BN3116" s="18">
        <f t="shared" si="1010"/>
        <v>2</v>
      </c>
      <c r="BO3116" s="18">
        <f t="shared" si="1011"/>
        <v>1</v>
      </c>
      <c r="BP3116" s="18">
        <f t="shared" si="1012"/>
        <v>1</v>
      </c>
      <c r="BQ3116" s="18">
        <f t="shared" si="1018"/>
        <v>1</v>
      </c>
      <c r="BR3116" s="18">
        <f t="shared" si="1019"/>
        <v>2</v>
      </c>
      <c r="BS3116" s="18">
        <f t="shared" si="1026"/>
        <v>1</v>
      </c>
      <c r="BT3116" s="18">
        <f t="shared" si="1027"/>
        <v>4</v>
      </c>
      <c r="BU3116" s="73"/>
      <c r="BV3116" s="18"/>
      <c r="BW3116" s="6"/>
      <c r="BX3116" s="6"/>
      <c r="BY3116" s="18"/>
      <c r="BZ3116" s="6"/>
      <c r="CA3116" s="6"/>
      <c r="CB3116" s="18"/>
      <c r="CC3116" s="6"/>
      <c r="CD3116" s="6"/>
      <c r="CE3116" s="18"/>
      <c r="CF3116" s="6"/>
      <c r="CG3116" s="6"/>
      <c r="CH3116" s="18"/>
      <c r="CI3116" s="6"/>
      <c r="CJ3116" s="6"/>
      <c r="CK3116" s="18"/>
      <c r="CL3116" s="6"/>
      <c r="CM3116" s="6"/>
      <c r="CN3116" s="18"/>
      <c r="CO3116" s="6"/>
      <c r="CP3116" s="18"/>
      <c r="CQ3116" s="18"/>
      <c r="CR3116" s="18"/>
      <c r="CS3116" s="18"/>
      <c r="CT3116" s="6">
        <f t="shared" si="1024"/>
        <v>6</v>
      </c>
      <c r="CU3116" s="18"/>
      <c r="CV3116" s="18"/>
      <c r="CW3116" s="18"/>
      <c r="CX3116" s="6" t="str">
        <f t="shared" si="1044"/>
        <v>H</v>
      </c>
      <c r="CY3116" s="87">
        <f t="shared" si="1045"/>
        <v>2712</v>
      </c>
      <c r="CZ3116" s="87">
        <f t="shared" si="1046"/>
        <v>281</v>
      </c>
      <c r="DA3116" s="6">
        <f t="shared" si="1047"/>
        <v>2431</v>
      </c>
      <c r="DB3116" s="18"/>
      <c r="DC3116" s="18"/>
      <c r="DD3116" s="18"/>
      <c r="DE3116" s="18"/>
      <c r="DF3116" s="73"/>
      <c r="DG3116" s="18"/>
      <c r="DH3116" s="18"/>
      <c r="DI3116" s="18"/>
      <c r="DJ3116" s="18"/>
    </row>
    <row r="3117" spans="1:114" s="17" customFormat="1" hidden="1" x14ac:dyDescent="0.2">
      <c r="A3117" s="47">
        <v>7022</v>
      </c>
      <c r="B3117" s="46">
        <f t="shared" si="1013"/>
        <v>2</v>
      </c>
      <c r="C3117" s="46">
        <f t="shared" si="1014"/>
        <v>2</v>
      </c>
      <c r="D3117" s="46">
        <f t="shared" si="1015"/>
        <v>1</v>
      </c>
      <c r="E3117" s="103">
        <v>38719</v>
      </c>
      <c r="F3117" s="17" t="s">
        <v>3586</v>
      </c>
      <c r="G3117" s="47" t="s">
        <v>310</v>
      </c>
      <c r="H3117" s="47" t="s">
        <v>307</v>
      </c>
      <c r="I3117" s="47">
        <v>2</v>
      </c>
      <c r="J3117" s="47">
        <v>2</v>
      </c>
      <c r="K3117" s="106" t="s">
        <v>3337</v>
      </c>
      <c r="L3117" s="20">
        <v>4057</v>
      </c>
      <c r="M3117" s="73" t="s">
        <v>4330</v>
      </c>
      <c r="N3117" s="47">
        <v>8</v>
      </c>
      <c r="O3117" s="17">
        <f t="shared" ref="O3117:O3122" si="1064">SUM(P3117:R3117)</f>
        <v>22</v>
      </c>
      <c r="P3117" s="17">
        <f>COUNTIF($H$3096:$H3117,"=W")</f>
        <v>9</v>
      </c>
      <c r="Q3117" s="17">
        <f>COUNTIF($H$3096:$H3117,"=D")</f>
        <v>7</v>
      </c>
      <c r="R3117" s="17">
        <f>COUNTIF($H$3096:$H3117,"=L")</f>
        <v>6</v>
      </c>
      <c r="S3117" s="17">
        <f t="shared" ref="S3117:T3119" si="1065">S3116+I3117</f>
        <v>35</v>
      </c>
      <c r="T3117" s="17">
        <f t="shared" si="1065"/>
        <v>23</v>
      </c>
      <c r="U3117" s="17">
        <f t="shared" ref="U3117:U3122" si="1066">P3117*3+Q3117</f>
        <v>34</v>
      </c>
      <c r="V3117" s="17">
        <v>7</v>
      </c>
      <c r="W3117" s="17">
        <v>5</v>
      </c>
      <c r="X3117" s="17">
        <v>5</v>
      </c>
      <c r="Y3117" s="17">
        <v>6</v>
      </c>
      <c r="Z3117" s="17">
        <v>4</v>
      </c>
      <c r="AA3117" s="17">
        <v>2</v>
      </c>
      <c r="AB3117" s="17">
        <v>21</v>
      </c>
      <c r="AC3117" s="17">
        <v>11</v>
      </c>
      <c r="AD3117" s="83">
        <v>3</v>
      </c>
      <c r="AE3117" s="83">
        <v>3</v>
      </c>
      <c r="AF3117" s="5">
        <v>0</v>
      </c>
      <c r="AG3117" s="5">
        <v>1</v>
      </c>
      <c r="AH3117" s="83" t="s">
        <v>2434</v>
      </c>
      <c r="AJ3117" s="18"/>
      <c r="AK3117" s="104">
        <f t="shared" si="1039"/>
        <v>29422</v>
      </c>
      <c r="AL3117" s="104">
        <f>AK3117/COUNTIF(G$3096:G3117,"H")</f>
        <v>2942.2</v>
      </c>
      <c r="AM3117" s="104">
        <f t="shared" si="1040"/>
        <v>22239</v>
      </c>
      <c r="AN3117" s="104">
        <f>AM3117/COUNTIF(G$3096:G3117,"A")</f>
        <v>1853.25</v>
      </c>
      <c r="AO3117" s="18"/>
      <c r="AP3117" s="18">
        <v>46</v>
      </c>
      <c r="AQ3117" s="18"/>
      <c r="AR3117" s="18">
        <v>40</v>
      </c>
      <c r="AS3117" s="18"/>
      <c r="AT3117" s="70">
        <f t="shared" si="1056"/>
        <v>34</v>
      </c>
      <c r="AU3117" s="18">
        <f t="shared" si="1057"/>
        <v>8</v>
      </c>
      <c r="AV3117" s="18">
        <f t="shared" si="1063"/>
        <v>6</v>
      </c>
      <c r="AW3117" s="47"/>
      <c r="AX3117" s="18"/>
      <c r="AY3117" s="105">
        <v>1776</v>
      </c>
      <c r="AZ3117" s="107">
        <f t="shared" si="1037"/>
        <v>0.43776189302440227</v>
      </c>
      <c r="BA3117" s="107">
        <f t="shared" si="1041"/>
        <v>0.56223810697559773</v>
      </c>
      <c r="BB3117" s="18"/>
      <c r="BC3117" s="18"/>
      <c r="BD3117" s="18"/>
      <c r="BE3117" s="18"/>
      <c r="BF3117" s="18"/>
      <c r="BG3117" s="18">
        <f t="shared" si="1005"/>
        <v>0</v>
      </c>
      <c r="BH3117" s="18">
        <f t="shared" si="1048"/>
        <v>0</v>
      </c>
      <c r="BI3117" s="18">
        <f t="shared" si="1006"/>
        <v>1</v>
      </c>
      <c r="BJ3117" s="18">
        <f t="shared" si="1049"/>
        <v>2</v>
      </c>
      <c r="BK3117" s="18">
        <f t="shared" si="1007"/>
        <v>0</v>
      </c>
      <c r="BL3117" s="18">
        <f t="shared" si="1008"/>
        <v>0</v>
      </c>
      <c r="BM3117" s="18">
        <f t="shared" si="1009"/>
        <v>1</v>
      </c>
      <c r="BN3117" s="18">
        <f t="shared" si="1010"/>
        <v>3</v>
      </c>
      <c r="BO3117" s="18">
        <f t="shared" si="1011"/>
        <v>1</v>
      </c>
      <c r="BP3117" s="18">
        <f t="shared" si="1012"/>
        <v>2</v>
      </c>
      <c r="BQ3117" s="18">
        <f t="shared" si="1018"/>
        <v>1</v>
      </c>
      <c r="BR3117" s="18">
        <f t="shared" si="1019"/>
        <v>3</v>
      </c>
      <c r="BS3117" s="18">
        <f t="shared" si="1026"/>
        <v>1</v>
      </c>
      <c r="BT3117" s="18">
        <f t="shared" si="1027"/>
        <v>5</v>
      </c>
      <c r="BU3117" s="73"/>
      <c r="BV3117" s="18"/>
      <c r="BW3117" s="6"/>
      <c r="BX3117" s="6"/>
      <c r="BY3117" s="18"/>
      <c r="BZ3117" s="6"/>
      <c r="CA3117" s="6"/>
      <c r="CB3117" s="18"/>
      <c r="CC3117" s="6"/>
      <c r="CD3117" s="6"/>
      <c r="CE3117" s="18"/>
      <c r="CF3117" s="6"/>
      <c r="CG3117" s="6"/>
      <c r="CH3117" s="18"/>
      <c r="CI3117" s="6"/>
      <c r="CJ3117" s="6"/>
      <c r="CK3117" s="18"/>
      <c r="CL3117" s="6"/>
      <c r="CM3117" s="6"/>
      <c r="CN3117" s="18"/>
      <c r="CO3117" s="6"/>
      <c r="CP3117" s="18"/>
      <c r="CQ3117" s="18"/>
      <c r="CR3117" s="18"/>
      <c r="CS3117" s="18"/>
      <c r="CT3117" s="6">
        <f t="shared" si="1024"/>
        <v>12</v>
      </c>
      <c r="CU3117" s="18"/>
      <c r="CV3117" s="18"/>
      <c r="CW3117" s="18"/>
      <c r="CX3117" s="6" t="str">
        <f t="shared" si="1044"/>
        <v>A</v>
      </c>
      <c r="CY3117" s="87">
        <f t="shared" si="1045"/>
        <v>4057</v>
      </c>
      <c r="CZ3117" s="87">
        <f t="shared" si="1046"/>
        <v>1776</v>
      </c>
      <c r="DA3117" s="6" t="str">
        <f t="shared" si="1047"/>
        <v>na</v>
      </c>
      <c r="DB3117" s="18"/>
      <c r="DC3117" s="18"/>
      <c r="DD3117" s="18"/>
      <c r="DE3117" s="18"/>
      <c r="DF3117" s="73"/>
      <c r="DG3117" s="18"/>
      <c r="DH3117" s="18"/>
      <c r="DI3117" s="18"/>
      <c r="DJ3117" s="18"/>
    </row>
    <row r="3118" spans="1:114" s="17" customFormat="1" hidden="1" x14ac:dyDescent="0.2">
      <c r="A3118" s="47">
        <v>7023</v>
      </c>
      <c r="B3118" s="46">
        <f t="shared" si="1013"/>
        <v>7</v>
      </c>
      <c r="C3118" s="46">
        <f t="shared" si="1014"/>
        <v>7</v>
      </c>
      <c r="D3118" s="46">
        <f t="shared" si="1015"/>
        <v>1</v>
      </c>
      <c r="E3118" s="103">
        <v>38724</v>
      </c>
      <c r="F3118" s="17" t="s">
        <v>50</v>
      </c>
      <c r="G3118" s="47" t="s">
        <v>310</v>
      </c>
      <c r="H3118" s="47" t="s">
        <v>306</v>
      </c>
      <c r="I3118" s="47">
        <v>1</v>
      </c>
      <c r="J3118" s="47">
        <v>0</v>
      </c>
      <c r="K3118" s="47" t="s">
        <v>36</v>
      </c>
      <c r="L3118" s="20">
        <v>1514</v>
      </c>
      <c r="M3118" s="73" t="s">
        <v>2679</v>
      </c>
      <c r="N3118" s="47">
        <v>8</v>
      </c>
      <c r="O3118" s="17">
        <f t="shared" si="1064"/>
        <v>23</v>
      </c>
      <c r="P3118" s="17">
        <f>COUNTIF($H$3096:$H3118,"=W")</f>
        <v>10</v>
      </c>
      <c r="Q3118" s="17">
        <f>COUNTIF($H$3096:$H3118,"=D")</f>
        <v>7</v>
      </c>
      <c r="R3118" s="17">
        <f>COUNTIF($H$3096:$H3118,"=L")</f>
        <v>6</v>
      </c>
      <c r="S3118" s="17">
        <f t="shared" si="1065"/>
        <v>36</v>
      </c>
      <c r="T3118" s="17">
        <f t="shared" si="1065"/>
        <v>23</v>
      </c>
      <c r="U3118" s="17">
        <f t="shared" si="1066"/>
        <v>37</v>
      </c>
      <c r="V3118" s="17">
        <v>3</v>
      </c>
      <c r="W3118" s="17">
        <v>2</v>
      </c>
      <c r="X3118" s="17">
        <v>6</v>
      </c>
      <c r="Y3118" s="17">
        <v>4</v>
      </c>
      <c r="Z3118" s="17">
        <v>2</v>
      </c>
      <c r="AA3118" s="17">
        <v>6</v>
      </c>
      <c r="AB3118" s="17">
        <v>13</v>
      </c>
      <c r="AC3118" s="17">
        <v>15</v>
      </c>
      <c r="AD3118" s="83">
        <v>2</v>
      </c>
      <c r="AE3118" s="83">
        <v>2</v>
      </c>
      <c r="AF3118" s="5">
        <v>0</v>
      </c>
      <c r="AG3118" s="5">
        <v>0</v>
      </c>
      <c r="AH3118" s="83" t="s">
        <v>562</v>
      </c>
      <c r="AJ3118" s="18"/>
      <c r="AK3118" s="104">
        <f t="shared" si="1039"/>
        <v>29422</v>
      </c>
      <c r="AL3118" s="104">
        <f>AK3118/COUNTIF(G$3096:G3118,"H")</f>
        <v>2942.2</v>
      </c>
      <c r="AM3118" s="104">
        <f t="shared" si="1040"/>
        <v>23753</v>
      </c>
      <c r="AN3118" s="104">
        <f>AM3118/COUNTIF(G$3096:G3118,"A")</f>
        <v>1827.1538461538462</v>
      </c>
      <c r="AO3118" s="18"/>
      <c r="AP3118" s="18">
        <v>49</v>
      </c>
      <c r="AQ3118" s="18"/>
      <c r="AR3118" s="18">
        <v>40</v>
      </c>
      <c r="AS3118" s="18"/>
      <c r="AT3118" s="70">
        <f t="shared" si="1056"/>
        <v>37</v>
      </c>
      <c r="AU3118" s="18">
        <f t="shared" si="1057"/>
        <v>8</v>
      </c>
      <c r="AV3118" s="18">
        <f t="shared" si="1063"/>
        <v>3</v>
      </c>
      <c r="AW3118" s="47"/>
      <c r="AX3118" s="18"/>
      <c r="AY3118" s="105">
        <v>266</v>
      </c>
      <c r="AZ3118" s="107">
        <f t="shared" si="1037"/>
        <v>0.17569352708058125</v>
      </c>
      <c r="BA3118" s="107">
        <f t="shared" si="1041"/>
        <v>0.82430647291941872</v>
      </c>
      <c r="BB3118" s="18"/>
      <c r="BC3118" s="18"/>
      <c r="BD3118" s="18"/>
      <c r="BE3118" s="18"/>
      <c r="BF3118" s="18"/>
      <c r="BG3118" s="18">
        <f t="shared" si="1005"/>
        <v>1</v>
      </c>
      <c r="BH3118" s="18">
        <f t="shared" si="1048"/>
        <v>1</v>
      </c>
      <c r="BI3118" s="18">
        <f t="shared" si="1006"/>
        <v>0</v>
      </c>
      <c r="BJ3118" s="18">
        <f t="shared" si="1049"/>
        <v>0</v>
      </c>
      <c r="BK3118" s="18">
        <f t="shared" si="1007"/>
        <v>0</v>
      </c>
      <c r="BL3118" s="18">
        <f t="shared" si="1008"/>
        <v>0</v>
      </c>
      <c r="BM3118" s="18">
        <f t="shared" si="1009"/>
        <v>1</v>
      </c>
      <c r="BN3118" s="18">
        <f t="shared" si="1010"/>
        <v>4</v>
      </c>
      <c r="BO3118" s="18">
        <f t="shared" si="1011"/>
        <v>0</v>
      </c>
      <c r="BP3118" s="18">
        <f t="shared" si="1012"/>
        <v>0</v>
      </c>
      <c r="BQ3118" s="18">
        <f t="shared" si="1018"/>
        <v>1</v>
      </c>
      <c r="BR3118" s="18">
        <f t="shared" si="1019"/>
        <v>4</v>
      </c>
      <c r="BS3118" s="18">
        <f t="shared" si="1026"/>
        <v>0</v>
      </c>
      <c r="BT3118" s="18">
        <f t="shared" si="1027"/>
        <v>0</v>
      </c>
      <c r="BU3118" s="73"/>
      <c r="BV3118" s="18"/>
      <c r="BW3118" s="6"/>
      <c r="BX3118" s="6"/>
      <c r="BY3118" s="18"/>
      <c r="BZ3118" s="6"/>
      <c r="CA3118" s="6"/>
      <c r="CB3118" s="18"/>
      <c r="CC3118" s="6"/>
      <c r="CD3118" s="6"/>
      <c r="CE3118" s="18"/>
      <c r="CF3118" s="6"/>
      <c r="CG3118" s="6"/>
      <c r="CH3118" s="18"/>
      <c r="CI3118" s="6"/>
      <c r="CJ3118" s="6"/>
      <c r="CK3118" s="18"/>
      <c r="CL3118" s="6"/>
      <c r="CM3118" s="6"/>
      <c r="CN3118" s="18"/>
      <c r="CO3118" s="6"/>
      <c r="CP3118" s="18"/>
      <c r="CQ3118" s="18"/>
      <c r="CR3118" s="18"/>
      <c r="CS3118" s="18"/>
      <c r="CT3118" s="6">
        <f t="shared" si="1024"/>
        <v>9</v>
      </c>
      <c r="CU3118" s="18"/>
      <c r="CV3118" s="18"/>
      <c r="CW3118" s="18"/>
      <c r="CX3118" s="6" t="str">
        <f t="shared" si="1044"/>
        <v>A</v>
      </c>
      <c r="CY3118" s="87">
        <f t="shared" si="1045"/>
        <v>1514</v>
      </c>
      <c r="CZ3118" s="87">
        <f t="shared" si="1046"/>
        <v>266</v>
      </c>
      <c r="DA3118" s="6" t="str">
        <f t="shared" si="1047"/>
        <v>na</v>
      </c>
      <c r="DB3118" s="18"/>
      <c r="DC3118" s="18"/>
      <c r="DD3118" s="18"/>
      <c r="DE3118" s="18"/>
      <c r="DF3118" s="73"/>
      <c r="DG3118" s="18"/>
      <c r="DH3118" s="18"/>
      <c r="DI3118" s="18"/>
      <c r="DJ3118" s="18"/>
    </row>
    <row r="3119" spans="1:114" s="17" customFormat="1" hidden="1" x14ac:dyDescent="0.2">
      <c r="A3119" s="47">
        <v>7024</v>
      </c>
      <c r="B3119" s="46">
        <f t="shared" si="1013"/>
        <v>3</v>
      </c>
      <c r="C3119" s="46">
        <f t="shared" si="1014"/>
        <v>10</v>
      </c>
      <c r="D3119" s="46">
        <f t="shared" si="1015"/>
        <v>1</v>
      </c>
      <c r="E3119" s="103">
        <v>38727</v>
      </c>
      <c r="F3119" s="17" t="s">
        <v>45</v>
      </c>
      <c r="G3119" s="47" t="s">
        <v>103</v>
      </c>
      <c r="H3119" s="47" t="s">
        <v>308</v>
      </c>
      <c r="I3119" s="47">
        <v>0</v>
      </c>
      <c r="J3119" s="47">
        <v>1</v>
      </c>
      <c r="K3119" s="106" t="s">
        <v>3298</v>
      </c>
      <c r="L3119" s="20">
        <v>2325</v>
      </c>
      <c r="M3119" s="4">
        <v>20</v>
      </c>
      <c r="N3119" s="47">
        <v>8</v>
      </c>
      <c r="O3119" s="17">
        <f t="shared" si="1064"/>
        <v>24</v>
      </c>
      <c r="P3119" s="17">
        <f>COUNTIF($H$3096:$H3119,"=W")</f>
        <v>10</v>
      </c>
      <c r="Q3119" s="17">
        <f>COUNTIF($H$3096:$H3119,"=D")</f>
        <v>7</v>
      </c>
      <c r="R3119" s="17">
        <f>COUNTIF($H$3096:$H3119,"=L")</f>
        <v>7</v>
      </c>
      <c r="S3119" s="17">
        <f t="shared" si="1065"/>
        <v>36</v>
      </c>
      <c r="T3119" s="17">
        <f t="shared" si="1065"/>
        <v>24</v>
      </c>
      <c r="U3119" s="17">
        <f t="shared" si="1066"/>
        <v>37</v>
      </c>
      <c r="V3119" s="17">
        <v>3</v>
      </c>
      <c r="W3119" s="17">
        <v>1</v>
      </c>
      <c r="X3119" s="17">
        <v>3</v>
      </c>
      <c r="Y3119" s="17">
        <v>2</v>
      </c>
      <c r="Z3119" s="17">
        <v>3</v>
      </c>
      <c r="AA3119" s="17">
        <v>2</v>
      </c>
      <c r="AB3119" s="17">
        <v>21</v>
      </c>
      <c r="AC3119" s="17">
        <v>13</v>
      </c>
      <c r="AD3119" s="83">
        <v>1</v>
      </c>
      <c r="AE3119" s="83">
        <v>4</v>
      </c>
      <c r="AF3119" s="5">
        <v>0</v>
      </c>
      <c r="AG3119" s="5">
        <v>0</v>
      </c>
      <c r="AH3119" s="83" t="s">
        <v>3284</v>
      </c>
      <c r="AJ3119" s="18"/>
      <c r="AK3119" s="104">
        <f t="shared" si="1039"/>
        <v>31747</v>
      </c>
      <c r="AL3119" s="104">
        <f>AK3119/COUNTIF(G$3096:G3119,"H")</f>
        <v>2886.090909090909</v>
      </c>
      <c r="AM3119" s="104">
        <f t="shared" si="1040"/>
        <v>23753</v>
      </c>
      <c r="AN3119" s="104">
        <f>AM3119/COUNTIF(G$3096:G3119,"A")</f>
        <v>1827.1538461538462</v>
      </c>
      <c r="AO3119" s="18"/>
      <c r="AP3119" s="18">
        <v>52</v>
      </c>
      <c r="AQ3119" s="18"/>
      <c r="AR3119" s="18">
        <v>41</v>
      </c>
      <c r="AS3119" s="18"/>
      <c r="AT3119" s="70">
        <f t="shared" si="1056"/>
        <v>37</v>
      </c>
      <c r="AU3119" s="18">
        <f t="shared" si="1057"/>
        <v>8</v>
      </c>
      <c r="AV3119" s="18">
        <f t="shared" si="1063"/>
        <v>4</v>
      </c>
      <c r="AW3119" s="47"/>
      <c r="AX3119" s="18"/>
      <c r="AY3119" s="105">
        <v>68</v>
      </c>
      <c r="AZ3119" s="107">
        <f t="shared" si="1037"/>
        <v>0.97075268817204297</v>
      </c>
      <c r="BA3119" s="107">
        <f t="shared" si="1041"/>
        <v>2.9247311827957034E-2</v>
      </c>
      <c r="BB3119" s="18"/>
      <c r="BC3119" s="18"/>
      <c r="BD3119" s="18"/>
      <c r="BE3119" s="18"/>
      <c r="BF3119" s="18"/>
      <c r="BG3119" s="18">
        <f t="shared" si="1005"/>
        <v>0</v>
      </c>
      <c r="BH3119" s="18">
        <f t="shared" si="1048"/>
        <v>0</v>
      </c>
      <c r="BI3119" s="18">
        <f t="shared" si="1006"/>
        <v>0</v>
      </c>
      <c r="BJ3119" s="18">
        <f t="shared" si="1049"/>
        <v>0</v>
      </c>
      <c r="BK3119" s="18">
        <f t="shared" si="1007"/>
        <v>1</v>
      </c>
      <c r="BL3119" s="18">
        <f t="shared" si="1008"/>
        <v>1</v>
      </c>
      <c r="BM3119" s="18">
        <f t="shared" si="1009"/>
        <v>0</v>
      </c>
      <c r="BN3119" s="18">
        <f t="shared" si="1010"/>
        <v>0</v>
      </c>
      <c r="BO3119" s="18">
        <f t="shared" si="1011"/>
        <v>1</v>
      </c>
      <c r="BP3119" s="18">
        <f t="shared" si="1012"/>
        <v>1</v>
      </c>
      <c r="BQ3119" s="18">
        <f t="shared" si="1018"/>
        <v>0</v>
      </c>
      <c r="BR3119" s="18">
        <f t="shared" si="1019"/>
        <v>0</v>
      </c>
      <c r="BS3119" s="18">
        <f t="shared" si="1026"/>
        <v>1</v>
      </c>
      <c r="BT3119" s="18">
        <f t="shared" si="1027"/>
        <v>1</v>
      </c>
      <c r="BU3119" s="73"/>
      <c r="BV3119" s="18"/>
      <c r="BW3119" s="6"/>
      <c r="BX3119" s="6"/>
      <c r="BY3119" s="18"/>
      <c r="BZ3119" s="6"/>
      <c r="CA3119" s="6"/>
      <c r="CB3119" s="18"/>
      <c r="CC3119" s="6"/>
      <c r="CD3119" s="6"/>
      <c r="CE3119" s="18"/>
      <c r="CF3119" s="6"/>
      <c r="CG3119" s="6"/>
      <c r="CH3119" s="18"/>
      <c r="CI3119" s="6"/>
      <c r="CJ3119" s="6"/>
      <c r="CK3119" s="18"/>
      <c r="CL3119" s="6"/>
      <c r="CM3119" s="6"/>
      <c r="CN3119" s="18"/>
      <c r="CO3119" s="6"/>
      <c r="CP3119" s="18"/>
      <c r="CQ3119" s="18"/>
      <c r="CR3119" s="18"/>
      <c r="CS3119" s="18"/>
      <c r="CT3119" s="6">
        <f t="shared" si="1024"/>
        <v>6</v>
      </c>
      <c r="CU3119" s="18"/>
      <c r="CV3119" s="18"/>
      <c r="CW3119" s="18"/>
      <c r="CX3119" s="6" t="str">
        <f t="shared" si="1044"/>
        <v>H</v>
      </c>
      <c r="CY3119" s="87">
        <f t="shared" si="1045"/>
        <v>2325</v>
      </c>
      <c r="CZ3119" s="87">
        <f t="shared" si="1046"/>
        <v>68</v>
      </c>
      <c r="DA3119" s="6">
        <f t="shared" si="1047"/>
        <v>2257</v>
      </c>
      <c r="DB3119" s="18"/>
      <c r="DC3119" s="18"/>
      <c r="DD3119" s="18"/>
      <c r="DE3119" s="18"/>
      <c r="DF3119" s="73"/>
      <c r="DG3119" s="18"/>
      <c r="DH3119" s="18"/>
      <c r="DI3119" s="18"/>
      <c r="DJ3119" s="18"/>
    </row>
    <row r="3120" spans="1:114" s="17" customFormat="1" hidden="1" x14ac:dyDescent="0.2">
      <c r="A3120" s="47">
        <v>7025</v>
      </c>
      <c r="B3120" s="46">
        <f t="shared" si="1013"/>
        <v>7</v>
      </c>
      <c r="C3120" s="46">
        <f t="shared" si="1014"/>
        <v>21</v>
      </c>
      <c r="D3120" s="46">
        <f t="shared" si="1015"/>
        <v>1</v>
      </c>
      <c r="E3120" s="103">
        <v>38738</v>
      </c>
      <c r="F3120" s="17" t="s">
        <v>1072</v>
      </c>
      <c r="G3120" s="47" t="s">
        <v>103</v>
      </c>
      <c r="H3120" s="47" t="s">
        <v>308</v>
      </c>
      <c r="I3120" s="47">
        <v>1</v>
      </c>
      <c r="J3120" s="47">
        <v>2</v>
      </c>
      <c r="K3120" s="106" t="s">
        <v>3337</v>
      </c>
      <c r="L3120" s="20">
        <v>2461</v>
      </c>
      <c r="M3120" s="73" t="s">
        <v>4331</v>
      </c>
      <c r="N3120" s="47">
        <v>8</v>
      </c>
      <c r="O3120" s="17">
        <f t="shared" si="1064"/>
        <v>25</v>
      </c>
      <c r="P3120" s="17">
        <f>COUNTIF($H$3096:$H3120,"=W")</f>
        <v>10</v>
      </c>
      <c r="Q3120" s="17">
        <f>COUNTIF($H$3096:$H3120,"=D")</f>
        <v>7</v>
      </c>
      <c r="R3120" s="17">
        <f>COUNTIF($H$3096:$H3120,"=L")</f>
        <v>8</v>
      </c>
      <c r="S3120" s="17">
        <f t="shared" ref="S3120:T3122" si="1067">S3119+I3120</f>
        <v>37</v>
      </c>
      <c r="T3120" s="17">
        <f t="shared" si="1067"/>
        <v>26</v>
      </c>
      <c r="U3120" s="17">
        <f t="shared" si="1066"/>
        <v>37</v>
      </c>
      <c r="V3120" s="17">
        <v>6</v>
      </c>
      <c r="W3120" s="17">
        <v>2</v>
      </c>
      <c r="X3120" s="17">
        <v>6</v>
      </c>
      <c r="Y3120" s="17">
        <v>4</v>
      </c>
      <c r="Z3120" s="17">
        <v>5</v>
      </c>
      <c r="AA3120" s="17">
        <v>4</v>
      </c>
      <c r="AB3120" s="17">
        <v>17</v>
      </c>
      <c r="AC3120" s="17">
        <v>19</v>
      </c>
      <c r="AD3120" s="83">
        <v>2</v>
      </c>
      <c r="AE3120" s="83">
        <v>2</v>
      </c>
      <c r="AF3120" s="5">
        <v>0</v>
      </c>
      <c r="AG3120" s="5">
        <v>0</v>
      </c>
      <c r="AH3120" s="83" t="s">
        <v>1166</v>
      </c>
      <c r="AJ3120" s="18"/>
      <c r="AK3120" s="104">
        <f t="shared" si="1039"/>
        <v>34208</v>
      </c>
      <c r="AL3120" s="104">
        <f>AK3120/COUNTIF(G$3096:G3120,"H")</f>
        <v>2850.6666666666665</v>
      </c>
      <c r="AM3120" s="104">
        <f t="shared" si="1040"/>
        <v>23753</v>
      </c>
      <c r="AN3120" s="104">
        <f>AM3120/COUNTIF(G$3096:G3120,"A")</f>
        <v>1827.1538461538462</v>
      </c>
      <c r="AO3120" s="18"/>
      <c r="AP3120" s="18">
        <v>55</v>
      </c>
      <c r="AQ3120" s="18"/>
      <c r="AR3120" s="18">
        <v>42</v>
      </c>
      <c r="AS3120" s="18"/>
      <c r="AT3120" s="70">
        <f t="shared" si="1056"/>
        <v>37</v>
      </c>
      <c r="AU3120" s="18">
        <f t="shared" si="1057"/>
        <v>8</v>
      </c>
      <c r="AV3120" s="18">
        <f t="shared" ref="AV3120:AV3125" si="1068">AR3120-AT3120</f>
        <v>5</v>
      </c>
      <c r="AW3120" s="47"/>
      <c r="AX3120" s="18"/>
      <c r="AY3120" s="105">
        <v>69</v>
      </c>
      <c r="AZ3120" s="107">
        <f t="shared" si="1037"/>
        <v>0.9719626168224299</v>
      </c>
      <c r="BA3120" s="107">
        <f t="shared" si="1041"/>
        <v>2.8037383177570097E-2</v>
      </c>
      <c r="BB3120" s="18"/>
      <c r="BC3120" s="18"/>
      <c r="BD3120" s="18"/>
      <c r="BE3120" s="18"/>
      <c r="BF3120" s="18"/>
      <c r="BG3120" s="18">
        <f t="shared" si="1005"/>
        <v>0</v>
      </c>
      <c r="BH3120" s="18">
        <f t="shared" si="1048"/>
        <v>0</v>
      </c>
      <c r="BI3120" s="18">
        <f t="shared" si="1006"/>
        <v>0</v>
      </c>
      <c r="BJ3120" s="18">
        <f t="shared" si="1049"/>
        <v>0</v>
      </c>
      <c r="BK3120" s="18">
        <f t="shared" si="1007"/>
        <v>1</v>
      </c>
      <c r="BL3120" s="18">
        <f t="shared" si="1008"/>
        <v>2</v>
      </c>
      <c r="BM3120" s="18">
        <f t="shared" si="1009"/>
        <v>0</v>
      </c>
      <c r="BN3120" s="18">
        <f t="shared" si="1010"/>
        <v>0</v>
      </c>
      <c r="BO3120" s="18">
        <f t="shared" si="1011"/>
        <v>1</v>
      </c>
      <c r="BP3120" s="18">
        <f t="shared" si="1012"/>
        <v>2</v>
      </c>
      <c r="BQ3120" s="18">
        <f t="shared" si="1018"/>
        <v>1</v>
      </c>
      <c r="BR3120" s="18">
        <f t="shared" si="1019"/>
        <v>1</v>
      </c>
      <c r="BS3120" s="18">
        <f t="shared" si="1026"/>
        <v>1</v>
      </c>
      <c r="BT3120" s="18">
        <f t="shared" si="1027"/>
        <v>2</v>
      </c>
      <c r="BU3120" s="73"/>
      <c r="BV3120" s="18"/>
      <c r="BW3120" s="6"/>
      <c r="BX3120" s="6"/>
      <c r="BY3120" s="18"/>
      <c r="BZ3120" s="6"/>
      <c r="CA3120" s="6"/>
      <c r="CB3120" s="18"/>
      <c r="CC3120" s="6"/>
      <c r="CD3120" s="6"/>
      <c r="CE3120" s="18"/>
      <c r="CF3120" s="6"/>
      <c r="CG3120" s="6"/>
      <c r="CH3120" s="18"/>
      <c r="CI3120" s="6"/>
      <c r="CJ3120" s="6"/>
      <c r="CK3120" s="18"/>
      <c r="CL3120" s="6"/>
      <c r="CM3120" s="6"/>
      <c r="CN3120" s="18"/>
      <c r="CO3120" s="6"/>
      <c r="CP3120" s="18"/>
      <c r="CQ3120" s="18"/>
      <c r="CR3120" s="18"/>
      <c r="CS3120" s="18"/>
      <c r="CT3120" s="6">
        <f t="shared" si="1024"/>
        <v>12</v>
      </c>
      <c r="CU3120" s="18"/>
      <c r="CV3120" s="18"/>
      <c r="CW3120" s="18"/>
      <c r="CX3120" s="6" t="str">
        <f t="shared" si="1044"/>
        <v>H</v>
      </c>
      <c r="CY3120" s="87">
        <f t="shared" si="1045"/>
        <v>2461</v>
      </c>
      <c r="CZ3120" s="87">
        <f t="shared" si="1046"/>
        <v>69</v>
      </c>
      <c r="DA3120" s="6">
        <f t="shared" si="1047"/>
        <v>2392</v>
      </c>
      <c r="DB3120" s="18"/>
      <c r="DC3120" s="18"/>
      <c r="DD3120" s="18"/>
      <c r="DE3120" s="18"/>
      <c r="DF3120" s="73"/>
      <c r="DG3120" s="18"/>
      <c r="DH3120" s="18"/>
      <c r="DI3120" s="18"/>
      <c r="DJ3120" s="18"/>
    </row>
    <row r="3121" spans="1:114" s="17" customFormat="1" hidden="1" x14ac:dyDescent="0.2">
      <c r="A3121" s="47">
        <v>7026</v>
      </c>
      <c r="B3121" s="46">
        <f t="shared" si="1013"/>
        <v>3</v>
      </c>
      <c r="C3121" s="46">
        <f t="shared" si="1014"/>
        <v>24</v>
      </c>
      <c r="D3121" s="46">
        <f t="shared" si="1015"/>
        <v>1</v>
      </c>
      <c r="E3121" s="103">
        <v>38741</v>
      </c>
      <c r="F3121" s="17" t="s">
        <v>2727</v>
      </c>
      <c r="G3121" s="47" t="s">
        <v>103</v>
      </c>
      <c r="H3121" s="47" t="s">
        <v>307</v>
      </c>
      <c r="I3121" s="47">
        <v>0</v>
      </c>
      <c r="J3121" s="47">
        <v>0</v>
      </c>
      <c r="K3121" s="47" t="s">
        <v>36</v>
      </c>
      <c r="L3121" s="20">
        <v>2176</v>
      </c>
      <c r="M3121" s="4"/>
      <c r="N3121" s="47">
        <v>8</v>
      </c>
      <c r="O3121" s="17">
        <f t="shared" si="1064"/>
        <v>26</v>
      </c>
      <c r="P3121" s="17">
        <f>COUNTIF($H$3096:$H3121,"=W")</f>
        <v>10</v>
      </c>
      <c r="Q3121" s="17">
        <f>COUNTIF($H$3096:$H3121,"=D")</f>
        <v>8</v>
      </c>
      <c r="R3121" s="17">
        <f>COUNTIF($H$3096:$H3121,"=L")</f>
        <v>8</v>
      </c>
      <c r="S3121" s="17">
        <f t="shared" si="1067"/>
        <v>37</v>
      </c>
      <c r="T3121" s="17">
        <f t="shared" si="1067"/>
        <v>26</v>
      </c>
      <c r="U3121" s="17">
        <f t="shared" si="1066"/>
        <v>38</v>
      </c>
      <c r="V3121" s="17">
        <v>3</v>
      </c>
      <c r="W3121" s="17">
        <v>3</v>
      </c>
      <c r="X3121" s="17">
        <v>2</v>
      </c>
      <c r="Y3121" s="17">
        <v>5</v>
      </c>
      <c r="Z3121" s="17">
        <v>3</v>
      </c>
      <c r="AA3121" s="17">
        <v>3</v>
      </c>
      <c r="AB3121" s="17">
        <v>15</v>
      </c>
      <c r="AC3121" s="17">
        <v>21</v>
      </c>
      <c r="AD3121" s="83">
        <v>0</v>
      </c>
      <c r="AE3121" s="83">
        <v>2</v>
      </c>
      <c r="AF3121" s="5">
        <v>0</v>
      </c>
      <c r="AG3121" s="5">
        <v>0</v>
      </c>
      <c r="AH3121" s="83"/>
      <c r="AJ3121" s="18"/>
      <c r="AK3121" s="104">
        <f t="shared" si="1039"/>
        <v>36384</v>
      </c>
      <c r="AL3121" s="104">
        <f>AK3121/COUNTIF(G$3096:G3121,"H")</f>
        <v>2798.7692307692309</v>
      </c>
      <c r="AM3121" s="104">
        <f t="shared" si="1040"/>
        <v>23753</v>
      </c>
      <c r="AN3121" s="104">
        <f>AM3121/COUNTIF(G$3096:G3121,"A")</f>
        <v>1827.1538461538462</v>
      </c>
      <c r="AO3121" s="18"/>
      <c r="AP3121" s="18">
        <v>55</v>
      </c>
      <c r="AQ3121" s="18"/>
      <c r="AR3121" s="18">
        <v>43</v>
      </c>
      <c r="AS3121" s="18"/>
      <c r="AT3121" s="70">
        <f t="shared" si="1056"/>
        <v>38</v>
      </c>
      <c r="AU3121" s="18">
        <f t="shared" si="1057"/>
        <v>8</v>
      </c>
      <c r="AV3121" s="18">
        <f t="shared" si="1068"/>
        <v>5</v>
      </c>
      <c r="AW3121" s="47"/>
      <c r="AX3121" s="18"/>
      <c r="AY3121" s="105">
        <v>84</v>
      </c>
      <c r="AZ3121" s="107">
        <f t="shared" si="1037"/>
        <v>0.96139705882352944</v>
      </c>
      <c r="BA3121" s="107">
        <f t="shared" si="1041"/>
        <v>3.8602941176470562E-2</v>
      </c>
      <c r="BB3121" s="18"/>
      <c r="BC3121" s="18"/>
      <c r="BD3121" s="18"/>
      <c r="BE3121" s="18"/>
      <c r="BF3121" s="18"/>
      <c r="BG3121" s="18">
        <f t="shared" si="1005"/>
        <v>0</v>
      </c>
      <c r="BH3121" s="18">
        <f t="shared" si="1048"/>
        <v>0</v>
      </c>
      <c r="BI3121" s="18">
        <f t="shared" si="1006"/>
        <v>1</v>
      </c>
      <c r="BJ3121" s="18">
        <f t="shared" si="1049"/>
        <v>1</v>
      </c>
      <c r="BK3121" s="18">
        <f t="shared" si="1007"/>
        <v>0</v>
      </c>
      <c r="BL3121" s="18">
        <f t="shared" si="1008"/>
        <v>0</v>
      </c>
      <c r="BM3121" s="18">
        <f t="shared" si="1009"/>
        <v>1</v>
      </c>
      <c r="BN3121" s="18">
        <f t="shared" si="1010"/>
        <v>1</v>
      </c>
      <c r="BO3121" s="18">
        <f t="shared" si="1011"/>
        <v>1</v>
      </c>
      <c r="BP3121" s="18">
        <f t="shared" si="1012"/>
        <v>3</v>
      </c>
      <c r="BQ3121" s="18">
        <f t="shared" si="1018"/>
        <v>0</v>
      </c>
      <c r="BR3121" s="18">
        <f t="shared" si="1019"/>
        <v>0</v>
      </c>
      <c r="BS3121" s="18">
        <f t="shared" si="1026"/>
        <v>0</v>
      </c>
      <c r="BT3121" s="18">
        <f t="shared" si="1027"/>
        <v>0</v>
      </c>
      <c r="BU3121" s="73"/>
      <c r="BV3121" s="18"/>
      <c r="BW3121" s="6"/>
      <c r="BX3121" s="6"/>
      <c r="BY3121" s="18"/>
      <c r="BZ3121" s="6"/>
      <c r="CA3121" s="6"/>
      <c r="CB3121" s="18"/>
      <c r="CC3121" s="6"/>
      <c r="CD3121" s="6"/>
      <c r="CE3121" s="18"/>
      <c r="CF3121" s="6"/>
      <c r="CG3121" s="6"/>
      <c r="CH3121" s="18"/>
      <c r="CI3121" s="6"/>
      <c r="CJ3121" s="6"/>
      <c r="CK3121" s="18"/>
      <c r="CL3121" s="6"/>
      <c r="CM3121" s="6"/>
      <c r="CN3121" s="18"/>
      <c r="CO3121" s="6"/>
      <c r="CP3121" s="18"/>
      <c r="CQ3121" s="18"/>
      <c r="CR3121" s="18"/>
      <c r="CS3121" s="18"/>
      <c r="CT3121" s="6">
        <f t="shared" si="1024"/>
        <v>5</v>
      </c>
      <c r="CU3121" s="18"/>
      <c r="CV3121" s="18"/>
      <c r="CW3121" s="18"/>
      <c r="CX3121" s="6" t="str">
        <f t="shared" si="1044"/>
        <v>H</v>
      </c>
      <c r="CY3121" s="87">
        <f t="shared" si="1045"/>
        <v>2176</v>
      </c>
      <c r="CZ3121" s="87">
        <f t="shared" si="1046"/>
        <v>84</v>
      </c>
      <c r="DA3121" s="6">
        <f t="shared" si="1047"/>
        <v>2092</v>
      </c>
      <c r="DB3121" s="18"/>
      <c r="DC3121" s="18"/>
      <c r="DD3121" s="18"/>
      <c r="DE3121" s="18"/>
      <c r="DF3121" s="73"/>
      <c r="DG3121" s="18"/>
      <c r="DH3121" s="18"/>
      <c r="DI3121" s="18"/>
      <c r="DJ3121" s="18"/>
    </row>
    <row r="3122" spans="1:114" s="17" customFormat="1" hidden="1" x14ac:dyDescent="0.2">
      <c r="A3122" s="47">
        <v>7027</v>
      </c>
      <c r="B3122" s="46">
        <f t="shared" si="1013"/>
        <v>7</v>
      </c>
      <c r="C3122" s="46">
        <f t="shared" si="1014"/>
        <v>28</v>
      </c>
      <c r="D3122" s="46">
        <f t="shared" si="1015"/>
        <v>1</v>
      </c>
      <c r="E3122" s="103">
        <v>38745</v>
      </c>
      <c r="F3122" s="17" t="s">
        <v>2526</v>
      </c>
      <c r="G3122" s="47" t="s">
        <v>310</v>
      </c>
      <c r="H3122" s="47" t="s">
        <v>308</v>
      </c>
      <c r="I3122" s="47">
        <v>0</v>
      </c>
      <c r="J3122" s="47">
        <v>2</v>
      </c>
      <c r="K3122" s="106" t="s">
        <v>3298</v>
      </c>
      <c r="L3122" s="20">
        <v>1938</v>
      </c>
      <c r="M3122" s="4" t="s">
        <v>1165</v>
      </c>
      <c r="N3122" s="47">
        <v>8</v>
      </c>
      <c r="O3122" s="17">
        <f t="shared" si="1064"/>
        <v>27</v>
      </c>
      <c r="P3122" s="17">
        <f>COUNTIF($H$3096:$H3122,"=W")</f>
        <v>10</v>
      </c>
      <c r="Q3122" s="17">
        <f>COUNTIF($H$3096:$H3122,"=D")</f>
        <v>8</v>
      </c>
      <c r="R3122" s="17">
        <f>COUNTIF($H$3096:$H3122,"=L")</f>
        <v>9</v>
      </c>
      <c r="S3122" s="17">
        <f t="shared" si="1067"/>
        <v>37</v>
      </c>
      <c r="T3122" s="17">
        <f t="shared" si="1067"/>
        <v>28</v>
      </c>
      <c r="U3122" s="17">
        <f t="shared" si="1066"/>
        <v>38</v>
      </c>
      <c r="V3122" s="17">
        <v>0</v>
      </c>
      <c r="W3122" s="17">
        <v>3</v>
      </c>
      <c r="X3122" s="17">
        <v>7</v>
      </c>
      <c r="Y3122" s="17">
        <v>5</v>
      </c>
      <c r="Z3122" s="17">
        <v>4</v>
      </c>
      <c r="AA3122" s="17">
        <v>5</v>
      </c>
      <c r="AB3122" s="17">
        <v>20</v>
      </c>
      <c r="AC3122" s="17">
        <v>10</v>
      </c>
      <c r="AD3122" s="83">
        <v>1</v>
      </c>
      <c r="AE3122" s="83">
        <v>2</v>
      </c>
      <c r="AF3122" s="5">
        <v>0</v>
      </c>
      <c r="AG3122" s="5">
        <v>0</v>
      </c>
      <c r="AH3122" s="83" t="s">
        <v>575</v>
      </c>
      <c r="AJ3122" s="18"/>
      <c r="AK3122" s="104">
        <f t="shared" si="1039"/>
        <v>36384</v>
      </c>
      <c r="AL3122" s="104">
        <f>AK3122/COUNTIF(G$3096:G3122,"H")</f>
        <v>2798.7692307692309</v>
      </c>
      <c r="AM3122" s="104">
        <f t="shared" si="1040"/>
        <v>25691</v>
      </c>
      <c r="AN3122" s="104">
        <f>AM3122/COUNTIF(G$3096:G3122,"A")</f>
        <v>1835.0714285714287</v>
      </c>
      <c r="AO3122" s="18"/>
      <c r="AP3122" s="18">
        <v>55</v>
      </c>
      <c r="AQ3122" s="18"/>
      <c r="AR3122" s="18">
        <v>45</v>
      </c>
      <c r="AS3122" s="18"/>
      <c r="AT3122" s="70">
        <f t="shared" si="1056"/>
        <v>38</v>
      </c>
      <c r="AU3122" s="18">
        <f t="shared" si="1057"/>
        <v>8</v>
      </c>
      <c r="AV3122" s="18">
        <f t="shared" si="1068"/>
        <v>7</v>
      </c>
      <c r="AW3122" s="47"/>
      <c r="AX3122" s="18"/>
      <c r="AY3122" s="105">
        <v>236</v>
      </c>
      <c r="AZ3122" s="107">
        <f t="shared" si="1037"/>
        <v>0.1217750257997936</v>
      </c>
      <c r="BA3122" s="107">
        <f t="shared" si="1041"/>
        <v>0.8782249742002064</v>
      </c>
      <c r="BB3122" s="18"/>
      <c r="BC3122" s="18"/>
      <c r="BD3122" s="18"/>
      <c r="BE3122" s="18"/>
      <c r="BF3122" s="18"/>
      <c r="BG3122" s="18">
        <f t="shared" si="1005"/>
        <v>0</v>
      </c>
      <c r="BH3122" s="18">
        <f t="shared" si="1048"/>
        <v>0</v>
      </c>
      <c r="BI3122" s="18">
        <f t="shared" si="1006"/>
        <v>0</v>
      </c>
      <c r="BJ3122" s="18">
        <f t="shared" si="1049"/>
        <v>0</v>
      </c>
      <c r="BK3122" s="18">
        <f t="shared" si="1007"/>
        <v>1</v>
      </c>
      <c r="BL3122" s="18">
        <f t="shared" si="1008"/>
        <v>1</v>
      </c>
      <c r="BM3122" s="18">
        <f t="shared" si="1009"/>
        <v>0</v>
      </c>
      <c r="BN3122" s="18">
        <f t="shared" si="1010"/>
        <v>0</v>
      </c>
      <c r="BO3122" s="18">
        <f t="shared" si="1011"/>
        <v>1</v>
      </c>
      <c r="BP3122" s="18">
        <f t="shared" si="1012"/>
        <v>4</v>
      </c>
      <c r="BQ3122" s="18">
        <f t="shared" si="1018"/>
        <v>0</v>
      </c>
      <c r="BR3122" s="18">
        <f t="shared" si="1019"/>
        <v>0</v>
      </c>
      <c r="BS3122" s="18">
        <f t="shared" si="1026"/>
        <v>1</v>
      </c>
      <c r="BT3122" s="18">
        <f t="shared" si="1027"/>
        <v>1</v>
      </c>
      <c r="BU3122" s="73"/>
      <c r="BV3122" s="18"/>
      <c r="BW3122" s="6"/>
      <c r="BX3122" s="6"/>
      <c r="BY3122" s="18"/>
      <c r="BZ3122" s="6"/>
      <c r="CA3122" s="6"/>
      <c r="CB3122" s="18"/>
      <c r="CC3122" s="6"/>
      <c r="CD3122" s="6"/>
      <c r="CE3122" s="18"/>
      <c r="CF3122" s="6"/>
      <c r="CG3122" s="6"/>
      <c r="CH3122" s="18"/>
      <c r="CI3122" s="6"/>
      <c r="CJ3122" s="6"/>
      <c r="CK3122" s="18"/>
      <c r="CL3122" s="6"/>
      <c r="CM3122" s="6"/>
      <c r="CN3122" s="18"/>
      <c r="CO3122" s="6"/>
      <c r="CP3122" s="18"/>
      <c r="CQ3122" s="18"/>
      <c r="CR3122" s="18"/>
      <c r="CS3122" s="18"/>
      <c r="CT3122" s="6">
        <f t="shared" si="1024"/>
        <v>7</v>
      </c>
      <c r="CU3122" s="18"/>
      <c r="CV3122" s="18"/>
      <c r="CW3122" s="18"/>
      <c r="CX3122" s="6" t="str">
        <f t="shared" si="1044"/>
        <v>A</v>
      </c>
      <c r="CY3122" s="87">
        <f t="shared" si="1045"/>
        <v>1938</v>
      </c>
      <c r="CZ3122" s="87">
        <f t="shared" si="1046"/>
        <v>236</v>
      </c>
      <c r="DA3122" s="6" t="str">
        <f t="shared" si="1047"/>
        <v>na</v>
      </c>
      <c r="DB3122" s="18"/>
      <c r="DC3122" s="18"/>
      <c r="DD3122" s="18"/>
      <c r="DE3122" s="18"/>
      <c r="DF3122" s="73"/>
      <c r="DG3122" s="18"/>
      <c r="DH3122" s="18"/>
      <c r="DI3122" s="18"/>
      <c r="DJ3122" s="18"/>
    </row>
    <row r="3123" spans="1:114" s="17" customFormat="1" hidden="1" x14ac:dyDescent="0.2">
      <c r="A3123" s="47">
        <v>7028</v>
      </c>
      <c r="B3123" s="46">
        <f t="shared" si="1013"/>
        <v>1</v>
      </c>
      <c r="C3123" s="46">
        <f t="shared" si="1014"/>
        <v>12</v>
      </c>
      <c r="D3123" s="46">
        <f t="shared" si="1015"/>
        <v>2</v>
      </c>
      <c r="E3123" s="103">
        <v>38760</v>
      </c>
      <c r="F3123" s="17" t="s">
        <v>818</v>
      </c>
      <c r="G3123" s="47" t="s">
        <v>103</v>
      </c>
      <c r="H3123" s="47" t="s">
        <v>306</v>
      </c>
      <c r="I3123" s="47">
        <v>3</v>
      </c>
      <c r="J3123" s="47">
        <v>2</v>
      </c>
      <c r="K3123" s="106" t="s">
        <v>3337</v>
      </c>
      <c r="L3123" s="20">
        <v>2401</v>
      </c>
      <c r="M3123" s="4" t="s">
        <v>4332</v>
      </c>
      <c r="N3123" s="47">
        <v>8</v>
      </c>
      <c r="O3123" s="17">
        <f t="shared" ref="O3123:O3128" si="1069">SUM(P3123:R3123)</f>
        <v>28</v>
      </c>
      <c r="P3123" s="17">
        <f>COUNTIF($H$3096:$H3123,"=W")</f>
        <v>11</v>
      </c>
      <c r="Q3123" s="17">
        <f>COUNTIF($H$3096:$H3123,"=D")</f>
        <v>8</v>
      </c>
      <c r="R3123" s="17">
        <f>COUNTIF($H$3096:$H3123,"=L")</f>
        <v>9</v>
      </c>
      <c r="S3123" s="17">
        <f t="shared" ref="S3123:T3125" si="1070">S3122+I3123</f>
        <v>40</v>
      </c>
      <c r="T3123" s="17">
        <f t="shared" si="1070"/>
        <v>30</v>
      </c>
      <c r="U3123" s="17">
        <f t="shared" ref="U3123:U3128" si="1071">P3123*3+Q3123</f>
        <v>41</v>
      </c>
      <c r="V3123" s="17">
        <v>6</v>
      </c>
      <c r="W3123" s="17">
        <v>4</v>
      </c>
      <c r="X3123" s="17">
        <v>5</v>
      </c>
      <c r="Y3123" s="17">
        <v>2</v>
      </c>
      <c r="Z3123" s="17">
        <v>4</v>
      </c>
      <c r="AA3123" s="17">
        <v>2</v>
      </c>
      <c r="AB3123" s="17">
        <v>14</v>
      </c>
      <c r="AC3123" s="17">
        <v>12</v>
      </c>
      <c r="AD3123" s="83">
        <v>1</v>
      </c>
      <c r="AE3123" s="83">
        <v>3</v>
      </c>
      <c r="AF3123" s="5">
        <v>0</v>
      </c>
      <c r="AG3123" s="5">
        <v>0</v>
      </c>
      <c r="AH3123" s="83" t="s">
        <v>2573</v>
      </c>
      <c r="AJ3123" s="18"/>
      <c r="AK3123" s="104">
        <f t="shared" si="1039"/>
        <v>38785</v>
      </c>
      <c r="AL3123" s="104">
        <f>AK3123/COUNTIF(G$3096:G3123,"H")</f>
        <v>2770.3571428571427</v>
      </c>
      <c r="AM3123" s="104">
        <f t="shared" si="1040"/>
        <v>25691</v>
      </c>
      <c r="AN3123" s="104">
        <f>AM3123/COUNTIF(G$3096:G3123,"A")</f>
        <v>1835.0714285714287</v>
      </c>
      <c r="AO3123" s="18"/>
      <c r="AP3123" s="18">
        <v>61</v>
      </c>
      <c r="AQ3123" s="18"/>
      <c r="AR3123" s="18">
        <v>48</v>
      </c>
      <c r="AS3123" s="18"/>
      <c r="AT3123" s="70">
        <f t="shared" si="1056"/>
        <v>41</v>
      </c>
      <c r="AU3123" s="18">
        <f t="shared" si="1057"/>
        <v>8</v>
      </c>
      <c r="AV3123" s="18">
        <f t="shared" si="1068"/>
        <v>7</v>
      </c>
      <c r="AW3123" s="47"/>
      <c r="AX3123" s="18"/>
      <c r="AY3123" s="105">
        <v>164</v>
      </c>
      <c r="AZ3123" s="107">
        <f t="shared" si="1037"/>
        <v>0.93169512703040402</v>
      </c>
      <c r="BA3123" s="107">
        <f t="shared" si="1041"/>
        <v>6.8304872969595976E-2</v>
      </c>
      <c r="BB3123" s="18"/>
      <c r="BC3123" s="18"/>
      <c r="BD3123" s="18"/>
      <c r="BE3123" s="18"/>
      <c r="BF3123" s="18"/>
      <c r="BG3123" s="18">
        <f t="shared" si="1005"/>
        <v>1</v>
      </c>
      <c r="BH3123" s="18">
        <f t="shared" si="1048"/>
        <v>1</v>
      </c>
      <c r="BI3123" s="18">
        <f t="shared" si="1006"/>
        <v>0</v>
      </c>
      <c r="BJ3123" s="18">
        <f t="shared" si="1049"/>
        <v>0</v>
      </c>
      <c r="BK3123" s="18">
        <f t="shared" si="1007"/>
        <v>0</v>
      </c>
      <c r="BL3123" s="18">
        <f t="shared" si="1008"/>
        <v>0</v>
      </c>
      <c r="BM3123" s="18">
        <f t="shared" si="1009"/>
        <v>1</v>
      </c>
      <c r="BN3123" s="18">
        <f t="shared" si="1010"/>
        <v>1</v>
      </c>
      <c r="BO3123" s="18">
        <f t="shared" si="1011"/>
        <v>0</v>
      </c>
      <c r="BP3123" s="18">
        <f t="shared" si="1012"/>
        <v>0</v>
      </c>
      <c r="BQ3123" s="18">
        <f t="shared" si="1018"/>
        <v>1</v>
      </c>
      <c r="BR3123" s="18">
        <f t="shared" si="1019"/>
        <v>1</v>
      </c>
      <c r="BS3123" s="18">
        <f t="shared" si="1026"/>
        <v>1</v>
      </c>
      <c r="BT3123" s="18">
        <f t="shared" si="1027"/>
        <v>2</v>
      </c>
      <c r="BU3123" s="73"/>
      <c r="BV3123" s="18"/>
      <c r="BW3123" s="6"/>
      <c r="BX3123" s="6"/>
      <c r="BY3123" s="18"/>
      <c r="BZ3123" s="6"/>
      <c r="CA3123" s="6"/>
      <c r="CB3123" s="18"/>
      <c r="CC3123" s="6"/>
      <c r="CD3123" s="6"/>
      <c r="CE3123" s="18"/>
      <c r="CF3123" s="6"/>
      <c r="CG3123" s="6"/>
      <c r="CH3123" s="18"/>
      <c r="CI3123" s="6"/>
      <c r="CJ3123" s="6"/>
      <c r="CK3123" s="18"/>
      <c r="CL3123" s="6"/>
      <c r="CM3123" s="6"/>
      <c r="CN3123" s="18"/>
      <c r="CO3123" s="6"/>
      <c r="CP3123" s="18"/>
      <c r="CQ3123" s="18"/>
      <c r="CR3123" s="18"/>
      <c r="CS3123" s="18"/>
      <c r="CT3123" s="6">
        <f t="shared" si="1024"/>
        <v>11</v>
      </c>
      <c r="CU3123" s="18"/>
      <c r="CV3123" s="18"/>
      <c r="CW3123" s="18"/>
      <c r="CX3123" s="6" t="str">
        <f t="shared" si="1044"/>
        <v>H</v>
      </c>
      <c r="CY3123" s="87">
        <f t="shared" si="1045"/>
        <v>2401</v>
      </c>
      <c r="CZ3123" s="87">
        <f t="shared" si="1046"/>
        <v>164</v>
      </c>
      <c r="DA3123" s="6">
        <f t="shared" si="1047"/>
        <v>2237</v>
      </c>
      <c r="DB3123" s="18"/>
      <c r="DC3123" s="18"/>
      <c r="DD3123" s="18"/>
      <c r="DE3123" s="18"/>
      <c r="DF3123" s="73"/>
      <c r="DG3123" s="18"/>
      <c r="DH3123" s="18"/>
      <c r="DI3123" s="18"/>
      <c r="DJ3123" s="18"/>
    </row>
    <row r="3124" spans="1:114" s="17" customFormat="1" hidden="1" x14ac:dyDescent="0.2">
      <c r="A3124" s="47">
        <v>7029</v>
      </c>
      <c r="B3124" s="46">
        <f t="shared" si="1013"/>
        <v>7</v>
      </c>
      <c r="C3124" s="46">
        <f t="shared" si="1014"/>
        <v>18</v>
      </c>
      <c r="D3124" s="46">
        <f t="shared" si="1015"/>
        <v>2</v>
      </c>
      <c r="E3124" s="103">
        <v>38766</v>
      </c>
      <c r="F3124" s="17" t="s">
        <v>2245</v>
      </c>
      <c r="G3124" s="47" t="s">
        <v>310</v>
      </c>
      <c r="H3124" s="47" t="s">
        <v>306</v>
      </c>
      <c r="I3124" s="47">
        <v>3</v>
      </c>
      <c r="J3124" s="47">
        <v>1</v>
      </c>
      <c r="K3124" s="106" t="s">
        <v>3337</v>
      </c>
      <c r="L3124" s="20">
        <v>3381</v>
      </c>
      <c r="M3124" s="4" t="s">
        <v>4333</v>
      </c>
      <c r="N3124" s="47">
        <v>8</v>
      </c>
      <c r="O3124" s="17">
        <f t="shared" si="1069"/>
        <v>29</v>
      </c>
      <c r="P3124" s="17">
        <f>COUNTIF($H$3096:$H3124,"=W")</f>
        <v>12</v>
      </c>
      <c r="Q3124" s="17">
        <f>COUNTIF($H$3096:$H3124,"=D")</f>
        <v>8</v>
      </c>
      <c r="R3124" s="17">
        <f>COUNTIF($H$3096:$H3124,"=L")</f>
        <v>9</v>
      </c>
      <c r="S3124" s="17">
        <f t="shared" si="1070"/>
        <v>43</v>
      </c>
      <c r="T3124" s="17">
        <f t="shared" si="1070"/>
        <v>31</v>
      </c>
      <c r="U3124" s="17">
        <f t="shared" si="1071"/>
        <v>44</v>
      </c>
      <c r="V3124" s="17">
        <v>8</v>
      </c>
      <c r="W3124" s="17">
        <v>6</v>
      </c>
      <c r="X3124" s="17">
        <v>4</v>
      </c>
      <c r="Y3124" s="17">
        <v>5</v>
      </c>
      <c r="Z3124" s="17">
        <v>6</v>
      </c>
      <c r="AA3124" s="17">
        <v>6</v>
      </c>
      <c r="AB3124" s="17">
        <v>21</v>
      </c>
      <c r="AC3124" s="17">
        <v>14</v>
      </c>
      <c r="AD3124" s="83">
        <v>1</v>
      </c>
      <c r="AE3124" s="83">
        <v>2</v>
      </c>
      <c r="AF3124" s="5">
        <v>0</v>
      </c>
      <c r="AG3124" s="5">
        <v>0</v>
      </c>
      <c r="AH3124" s="83" t="s">
        <v>1308</v>
      </c>
      <c r="AJ3124" s="18"/>
      <c r="AK3124" s="104">
        <f t="shared" si="1039"/>
        <v>38785</v>
      </c>
      <c r="AL3124" s="104">
        <f>AK3124/COUNTIF(G$3096:G3124,"H")</f>
        <v>2770.3571428571427</v>
      </c>
      <c r="AM3124" s="104">
        <f t="shared" si="1040"/>
        <v>29072</v>
      </c>
      <c r="AN3124" s="104">
        <f>AM3124/COUNTIF(G$3096:G3124,"A")</f>
        <v>1938.1333333333334</v>
      </c>
      <c r="AO3124" s="18"/>
      <c r="AP3124" s="18">
        <v>64</v>
      </c>
      <c r="AQ3124" s="18"/>
      <c r="AR3124" s="18">
        <v>50</v>
      </c>
      <c r="AS3124" s="18"/>
      <c r="AT3124" s="70">
        <f t="shared" si="1056"/>
        <v>44</v>
      </c>
      <c r="AU3124" s="18">
        <f t="shared" si="1057"/>
        <v>8</v>
      </c>
      <c r="AV3124" s="18">
        <f t="shared" si="1068"/>
        <v>6</v>
      </c>
      <c r="AW3124" s="47"/>
      <c r="AX3124" s="18"/>
      <c r="AY3124" s="105">
        <v>147</v>
      </c>
      <c r="AZ3124" s="107">
        <f t="shared" si="1037"/>
        <v>4.3478260869565216E-2</v>
      </c>
      <c r="BA3124" s="107">
        <f t="shared" si="1041"/>
        <v>0.95652173913043481</v>
      </c>
      <c r="BB3124" s="18"/>
      <c r="BC3124" s="18"/>
      <c r="BD3124" s="18"/>
      <c r="BE3124" s="18"/>
      <c r="BF3124" s="18"/>
      <c r="BG3124" s="18">
        <f t="shared" si="1005"/>
        <v>1</v>
      </c>
      <c r="BH3124" s="18">
        <f t="shared" si="1048"/>
        <v>2</v>
      </c>
      <c r="BI3124" s="18">
        <f t="shared" si="1006"/>
        <v>0</v>
      </c>
      <c r="BJ3124" s="18">
        <f t="shared" si="1049"/>
        <v>0</v>
      </c>
      <c r="BK3124" s="18">
        <f t="shared" si="1007"/>
        <v>0</v>
      </c>
      <c r="BL3124" s="18">
        <f t="shared" si="1008"/>
        <v>0</v>
      </c>
      <c r="BM3124" s="18">
        <f t="shared" si="1009"/>
        <v>1</v>
      </c>
      <c r="BN3124" s="18">
        <f t="shared" si="1010"/>
        <v>2</v>
      </c>
      <c r="BO3124" s="18">
        <f t="shared" si="1011"/>
        <v>0</v>
      </c>
      <c r="BP3124" s="18">
        <f t="shared" si="1012"/>
        <v>0</v>
      </c>
      <c r="BQ3124" s="18">
        <f t="shared" si="1018"/>
        <v>1</v>
      </c>
      <c r="BR3124" s="18">
        <f t="shared" si="1019"/>
        <v>2</v>
      </c>
      <c r="BS3124" s="18">
        <f t="shared" si="1026"/>
        <v>1</v>
      </c>
      <c r="BT3124" s="18">
        <f t="shared" si="1027"/>
        <v>3</v>
      </c>
      <c r="BU3124" s="73"/>
      <c r="BV3124" s="18"/>
      <c r="BW3124" s="6"/>
      <c r="BX3124" s="6"/>
      <c r="BY3124" s="18"/>
      <c r="BZ3124" s="6"/>
      <c r="CA3124" s="6"/>
      <c r="CB3124" s="18"/>
      <c r="CC3124" s="6"/>
      <c r="CD3124" s="6"/>
      <c r="CE3124" s="18"/>
      <c r="CF3124" s="6"/>
      <c r="CG3124" s="6"/>
      <c r="CH3124" s="18"/>
      <c r="CI3124" s="6"/>
      <c r="CJ3124" s="6"/>
      <c r="CK3124" s="18"/>
      <c r="CL3124" s="6"/>
      <c r="CM3124" s="6"/>
      <c r="CN3124" s="18"/>
      <c r="CO3124" s="6"/>
      <c r="CP3124" s="18"/>
      <c r="CQ3124" s="18"/>
      <c r="CR3124" s="18"/>
      <c r="CS3124" s="18"/>
      <c r="CT3124" s="6">
        <f t="shared" si="1024"/>
        <v>12</v>
      </c>
      <c r="CU3124" s="18"/>
      <c r="CV3124" s="18"/>
      <c r="CW3124" s="18"/>
      <c r="CX3124" s="6" t="str">
        <f t="shared" si="1044"/>
        <v>A</v>
      </c>
      <c r="CY3124" s="87">
        <f t="shared" si="1045"/>
        <v>3381</v>
      </c>
      <c r="CZ3124" s="87">
        <f t="shared" si="1046"/>
        <v>147</v>
      </c>
      <c r="DA3124" s="6" t="str">
        <f t="shared" si="1047"/>
        <v>na</v>
      </c>
      <c r="DB3124" s="18"/>
      <c r="DC3124" s="18"/>
      <c r="DD3124" s="18"/>
      <c r="DE3124" s="18"/>
      <c r="DF3124" s="73"/>
      <c r="DG3124" s="18"/>
      <c r="DH3124" s="18"/>
      <c r="DI3124" s="18"/>
      <c r="DJ3124" s="18"/>
    </row>
    <row r="3125" spans="1:114" s="17" customFormat="1" hidden="1" x14ac:dyDescent="0.2">
      <c r="A3125" s="47">
        <v>7030</v>
      </c>
      <c r="B3125" s="46">
        <f t="shared" si="1013"/>
        <v>3</v>
      </c>
      <c r="C3125" s="46">
        <f t="shared" si="1014"/>
        <v>21</v>
      </c>
      <c r="D3125" s="46">
        <f t="shared" si="1015"/>
        <v>2</v>
      </c>
      <c r="E3125" s="103">
        <v>38769</v>
      </c>
      <c r="F3125" s="17" t="s">
        <v>31</v>
      </c>
      <c r="G3125" s="47" t="s">
        <v>103</v>
      </c>
      <c r="H3125" s="47" t="s">
        <v>306</v>
      </c>
      <c r="I3125" s="47">
        <v>2</v>
      </c>
      <c r="J3125" s="47">
        <v>1</v>
      </c>
      <c r="K3125" s="106" t="s">
        <v>1296</v>
      </c>
      <c r="L3125" s="20">
        <v>2153</v>
      </c>
      <c r="M3125" s="73" t="s">
        <v>4334</v>
      </c>
      <c r="N3125" s="47">
        <v>7</v>
      </c>
      <c r="O3125" s="17">
        <f t="shared" si="1069"/>
        <v>30</v>
      </c>
      <c r="P3125" s="17">
        <f>COUNTIF($H$3096:$H3125,"=W")</f>
        <v>13</v>
      </c>
      <c r="Q3125" s="17">
        <f>COUNTIF($H$3096:$H3125,"=D")</f>
        <v>8</v>
      </c>
      <c r="R3125" s="17">
        <f>COUNTIF($H$3096:$H3125,"=L")</f>
        <v>9</v>
      </c>
      <c r="S3125" s="17">
        <f t="shared" si="1070"/>
        <v>45</v>
      </c>
      <c r="T3125" s="17">
        <f t="shared" si="1070"/>
        <v>32</v>
      </c>
      <c r="U3125" s="17">
        <f t="shared" si="1071"/>
        <v>47</v>
      </c>
      <c r="V3125" s="17">
        <v>6</v>
      </c>
      <c r="W3125" s="17">
        <v>2</v>
      </c>
      <c r="X3125" s="17">
        <v>4</v>
      </c>
      <c r="Y3125" s="17">
        <v>2</v>
      </c>
      <c r="Z3125" s="17">
        <v>3</v>
      </c>
      <c r="AA3125" s="17">
        <v>4</v>
      </c>
      <c r="AB3125" s="17">
        <v>19</v>
      </c>
      <c r="AC3125" s="17">
        <v>20</v>
      </c>
      <c r="AD3125" s="83">
        <v>2</v>
      </c>
      <c r="AE3125" s="83">
        <v>2</v>
      </c>
      <c r="AF3125" s="5">
        <v>0</v>
      </c>
      <c r="AG3125" s="5">
        <v>0</v>
      </c>
      <c r="AH3125" s="83" t="s">
        <v>132</v>
      </c>
      <c r="AJ3125" s="18"/>
      <c r="AK3125" s="104">
        <f t="shared" si="1039"/>
        <v>40938</v>
      </c>
      <c r="AL3125" s="104">
        <f>AK3125/COUNTIF(G$3096:G3125,"H")</f>
        <v>2729.2</v>
      </c>
      <c r="AM3125" s="104">
        <f t="shared" si="1040"/>
        <v>29072</v>
      </c>
      <c r="AN3125" s="104">
        <f>AM3125/COUNTIF(G$3096:G3125,"A")</f>
        <v>1938.1333333333334</v>
      </c>
      <c r="AO3125" s="18"/>
      <c r="AP3125" s="18">
        <v>67</v>
      </c>
      <c r="AQ3125" s="18"/>
      <c r="AR3125" s="18">
        <v>51</v>
      </c>
      <c r="AS3125" s="18"/>
      <c r="AT3125" s="70">
        <f t="shared" si="1056"/>
        <v>47</v>
      </c>
      <c r="AU3125" s="18">
        <f t="shared" si="1057"/>
        <v>7</v>
      </c>
      <c r="AV3125" s="18">
        <f t="shared" si="1068"/>
        <v>4</v>
      </c>
      <c r="AW3125" s="47"/>
      <c r="AX3125" s="18"/>
      <c r="AY3125" s="105">
        <v>56</v>
      </c>
      <c r="AZ3125" s="107">
        <f t="shared" si="1037"/>
        <v>0.97398978169995354</v>
      </c>
      <c r="BA3125" s="107">
        <f t="shared" si="1041"/>
        <v>2.6010218300046462E-2</v>
      </c>
      <c r="BB3125" s="18"/>
      <c r="BC3125" s="18"/>
      <c r="BD3125" s="18"/>
      <c r="BE3125" s="18"/>
      <c r="BF3125" s="18"/>
      <c r="BG3125" s="18">
        <f t="shared" si="1005"/>
        <v>1</v>
      </c>
      <c r="BH3125" s="18">
        <f t="shared" si="1048"/>
        <v>3</v>
      </c>
      <c r="BI3125" s="18">
        <f t="shared" si="1006"/>
        <v>0</v>
      </c>
      <c r="BJ3125" s="18">
        <f t="shared" si="1049"/>
        <v>0</v>
      </c>
      <c r="BK3125" s="18">
        <f t="shared" si="1007"/>
        <v>0</v>
      </c>
      <c r="BL3125" s="18">
        <f t="shared" si="1008"/>
        <v>0</v>
      </c>
      <c r="BM3125" s="18">
        <f t="shared" si="1009"/>
        <v>1</v>
      </c>
      <c r="BN3125" s="18">
        <f t="shared" si="1010"/>
        <v>3</v>
      </c>
      <c r="BO3125" s="18">
        <f t="shared" si="1011"/>
        <v>0</v>
      </c>
      <c r="BP3125" s="18">
        <f t="shared" si="1012"/>
        <v>0</v>
      </c>
      <c r="BQ3125" s="18">
        <f t="shared" si="1018"/>
        <v>1</v>
      </c>
      <c r="BR3125" s="18">
        <f t="shared" si="1019"/>
        <v>3</v>
      </c>
      <c r="BS3125" s="18">
        <f t="shared" si="1026"/>
        <v>1</v>
      </c>
      <c r="BT3125" s="18">
        <f t="shared" si="1027"/>
        <v>4</v>
      </c>
      <c r="BU3125" s="73"/>
      <c r="BV3125" s="18"/>
      <c r="BW3125" s="6"/>
      <c r="BX3125" s="6"/>
      <c r="BY3125" s="18"/>
      <c r="BZ3125" s="6"/>
      <c r="CA3125" s="6"/>
      <c r="CB3125" s="18"/>
      <c r="CC3125" s="6"/>
      <c r="CD3125" s="6"/>
      <c r="CE3125" s="18"/>
      <c r="CF3125" s="6"/>
      <c r="CG3125" s="6"/>
      <c r="CH3125" s="18"/>
      <c r="CI3125" s="6"/>
      <c r="CJ3125" s="6"/>
      <c r="CK3125" s="18"/>
      <c r="CL3125" s="6"/>
      <c r="CM3125" s="6"/>
      <c r="CN3125" s="18"/>
      <c r="CO3125" s="6"/>
      <c r="CP3125" s="18"/>
      <c r="CQ3125" s="18"/>
      <c r="CR3125" s="18"/>
      <c r="CS3125" s="18"/>
      <c r="CT3125" s="6">
        <f t="shared" si="1024"/>
        <v>10</v>
      </c>
      <c r="CU3125" s="18"/>
      <c r="CV3125" s="18"/>
      <c r="CW3125" s="18"/>
      <c r="CX3125" s="6" t="str">
        <f t="shared" si="1044"/>
        <v>H</v>
      </c>
      <c r="CY3125" s="87">
        <f t="shared" si="1045"/>
        <v>2153</v>
      </c>
      <c r="CZ3125" s="87">
        <f t="shared" si="1046"/>
        <v>56</v>
      </c>
      <c r="DA3125" s="6">
        <f t="shared" si="1047"/>
        <v>2097</v>
      </c>
      <c r="DB3125" s="18"/>
      <c r="DC3125" s="18"/>
      <c r="DD3125" s="18"/>
      <c r="DE3125" s="18"/>
      <c r="DF3125" s="73"/>
      <c r="DG3125" s="18"/>
      <c r="DH3125" s="18"/>
      <c r="DI3125" s="18"/>
      <c r="DJ3125" s="18"/>
    </row>
    <row r="3126" spans="1:114" s="17" customFormat="1" hidden="1" x14ac:dyDescent="0.2">
      <c r="A3126" s="47">
        <v>7031</v>
      </c>
      <c r="B3126" s="46">
        <f t="shared" si="1013"/>
        <v>7</v>
      </c>
      <c r="C3126" s="46">
        <f t="shared" si="1014"/>
        <v>25</v>
      </c>
      <c r="D3126" s="46">
        <f t="shared" si="1015"/>
        <v>2</v>
      </c>
      <c r="E3126" s="103">
        <v>38773</v>
      </c>
      <c r="F3126" s="17" t="s">
        <v>2525</v>
      </c>
      <c r="G3126" s="47" t="s">
        <v>103</v>
      </c>
      <c r="H3126" s="47" t="s">
        <v>306</v>
      </c>
      <c r="I3126" s="47">
        <v>5</v>
      </c>
      <c r="J3126" s="47">
        <v>1</v>
      </c>
      <c r="K3126" s="106" t="s">
        <v>639</v>
      </c>
      <c r="L3126" s="20">
        <v>2314</v>
      </c>
      <c r="M3126" s="73" t="s">
        <v>4335</v>
      </c>
      <c r="N3126" s="47">
        <v>6</v>
      </c>
      <c r="O3126" s="17">
        <f t="shared" si="1069"/>
        <v>31</v>
      </c>
      <c r="P3126" s="17">
        <f>COUNTIF($H$3096:$H3126,"=W")</f>
        <v>14</v>
      </c>
      <c r="Q3126" s="17">
        <f>COUNTIF($H$3096:$H3126,"=D")</f>
        <v>8</v>
      </c>
      <c r="R3126" s="17">
        <f>COUNTIF($H$3096:$H3126,"=L")</f>
        <v>9</v>
      </c>
      <c r="S3126" s="17">
        <f t="shared" ref="S3126:T3128" si="1072">S3125+I3126</f>
        <v>50</v>
      </c>
      <c r="T3126" s="17">
        <f t="shared" si="1072"/>
        <v>33</v>
      </c>
      <c r="U3126" s="17">
        <f t="shared" si="1071"/>
        <v>50</v>
      </c>
      <c r="V3126" s="17">
        <v>7</v>
      </c>
      <c r="W3126" s="17">
        <v>2</v>
      </c>
      <c r="X3126" s="17">
        <v>3</v>
      </c>
      <c r="Y3126" s="17">
        <v>2</v>
      </c>
      <c r="Z3126" s="17">
        <v>4</v>
      </c>
      <c r="AA3126" s="17">
        <v>0</v>
      </c>
      <c r="AB3126" s="17">
        <v>10</v>
      </c>
      <c r="AC3126" s="17">
        <v>18</v>
      </c>
      <c r="AD3126" s="83">
        <v>2</v>
      </c>
      <c r="AE3126" s="83">
        <v>2</v>
      </c>
      <c r="AF3126" s="5">
        <v>0</v>
      </c>
      <c r="AG3126" s="5">
        <v>1</v>
      </c>
      <c r="AH3126" s="83" t="s">
        <v>640</v>
      </c>
      <c r="AJ3126" s="18"/>
      <c r="AK3126" s="104">
        <f t="shared" si="1039"/>
        <v>43252</v>
      </c>
      <c r="AL3126" s="104">
        <f>AK3126/COUNTIF(G$3096:G3126,"H")</f>
        <v>2703.25</v>
      </c>
      <c r="AM3126" s="104">
        <f t="shared" si="1040"/>
        <v>29072</v>
      </c>
      <c r="AN3126" s="104">
        <f>AM3126/COUNTIF(G$3096:G3126,"A")</f>
        <v>1938.1333333333334</v>
      </c>
      <c r="AO3126" s="18"/>
      <c r="AP3126" s="18">
        <v>70</v>
      </c>
      <c r="AQ3126" s="18"/>
      <c r="AR3126" s="18">
        <v>51</v>
      </c>
      <c r="AS3126" s="18"/>
      <c r="AT3126" s="70">
        <f t="shared" si="1056"/>
        <v>50</v>
      </c>
      <c r="AU3126" s="18">
        <f t="shared" si="1057"/>
        <v>6</v>
      </c>
      <c r="AV3126" s="18">
        <f t="shared" ref="AV3126:AV3131" si="1073">AR3126-AT3126</f>
        <v>1</v>
      </c>
      <c r="AW3126" s="47"/>
      <c r="AX3126" s="18"/>
      <c r="AY3126" s="105">
        <v>40</v>
      </c>
      <c r="AZ3126" s="107">
        <f t="shared" si="1037"/>
        <v>0.98271391529818497</v>
      </c>
      <c r="BA3126" s="107">
        <f t="shared" si="1041"/>
        <v>1.728608470181503E-2</v>
      </c>
      <c r="BB3126" s="18"/>
      <c r="BC3126" s="18"/>
      <c r="BD3126" s="18"/>
      <c r="BE3126" s="18"/>
      <c r="BF3126" s="18"/>
      <c r="BG3126" s="18">
        <f t="shared" si="1005"/>
        <v>1</v>
      </c>
      <c r="BH3126" s="18">
        <f t="shared" si="1048"/>
        <v>4</v>
      </c>
      <c r="BI3126" s="18">
        <f t="shared" si="1006"/>
        <v>0</v>
      </c>
      <c r="BJ3126" s="18">
        <f t="shared" si="1049"/>
        <v>0</v>
      </c>
      <c r="BK3126" s="18">
        <f t="shared" si="1007"/>
        <v>0</v>
      </c>
      <c r="BL3126" s="18">
        <f t="shared" si="1008"/>
        <v>0</v>
      </c>
      <c r="BM3126" s="18">
        <f t="shared" si="1009"/>
        <v>1</v>
      </c>
      <c r="BN3126" s="18">
        <f t="shared" si="1010"/>
        <v>4</v>
      </c>
      <c r="BO3126" s="18">
        <f t="shared" si="1011"/>
        <v>0</v>
      </c>
      <c r="BP3126" s="18">
        <f t="shared" si="1012"/>
        <v>0</v>
      </c>
      <c r="BQ3126" s="18">
        <f t="shared" si="1018"/>
        <v>1</v>
      </c>
      <c r="BR3126" s="18">
        <f t="shared" si="1019"/>
        <v>4</v>
      </c>
      <c r="BS3126" s="18">
        <f t="shared" si="1026"/>
        <v>1</v>
      </c>
      <c r="BT3126" s="18">
        <f t="shared" si="1027"/>
        <v>5</v>
      </c>
      <c r="BU3126" s="73"/>
      <c r="BV3126" s="18"/>
      <c r="BW3126" s="6"/>
      <c r="BX3126" s="6"/>
      <c r="BY3126" s="18"/>
      <c r="BZ3126" s="6"/>
      <c r="CA3126" s="6"/>
      <c r="CB3126" s="18"/>
      <c r="CC3126" s="6"/>
      <c r="CD3126" s="6"/>
      <c r="CE3126" s="18"/>
      <c r="CF3126" s="6"/>
      <c r="CG3126" s="6"/>
      <c r="CH3126" s="18"/>
      <c r="CI3126" s="6"/>
      <c r="CJ3126" s="6"/>
      <c r="CK3126" s="18"/>
      <c r="CL3126" s="6"/>
      <c r="CM3126" s="6"/>
      <c r="CN3126" s="18"/>
      <c r="CO3126" s="6"/>
      <c r="CP3126" s="18"/>
      <c r="CQ3126" s="18"/>
      <c r="CR3126" s="18"/>
      <c r="CS3126" s="18"/>
      <c r="CT3126" s="6">
        <f t="shared" si="1024"/>
        <v>10</v>
      </c>
      <c r="CU3126" s="18"/>
      <c r="CV3126" s="18"/>
      <c r="CW3126" s="18"/>
      <c r="CX3126" s="6" t="str">
        <f t="shared" si="1044"/>
        <v>H</v>
      </c>
      <c r="CY3126" s="87">
        <f t="shared" si="1045"/>
        <v>2314</v>
      </c>
      <c r="CZ3126" s="87">
        <f t="shared" si="1046"/>
        <v>40</v>
      </c>
      <c r="DA3126" s="6">
        <f t="shared" si="1047"/>
        <v>2274</v>
      </c>
      <c r="DB3126" s="18"/>
      <c r="DC3126" s="18"/>
      <c r="DD3126" s="18"/>
      <c r="DE3126" s="18"/>
      <c r="DF3126" s="73"/>
      <c r="DG3126" s="18"/>
      <c r="DH3126" s="18"/>
      <c r="DI3126" s="18"/>
      <c r="DJ3126" s="18"/>
    </row>
    <row r="3127" spans="1:114" s="17" customFormat="1" hidden="1" x14ac:dyDescent="0.2">
      <c r="A3127" s="47">
        <v>7032</v>
      </c>
      <c r="B3127" s="46">
        <f t="shared" si="1013"/>
        <v>3</v>
      </c>
      <c r="C3127" s="46">
        <f t="shared" si="1014"/>
        <v>7</v>
      </c>
      <c r="D3127" s="46">
        <f t="shared" si="1015"/>
        <v>3</v>
      </c>
      <c r="E3127" s="103">
        <v>38783</v>
      </c>
      <c r="F3127" s="17" t="s">
        <v>49</v>
      </c>
      <c r="G3127" s="47" t="s">
        <v>310</v>
      </c>
      <c r="H3127" s="47" t="s">
        <v>306</v>
      </c>
      <c r="I3127" s="47">
        <v>2</v>
      </c>
      <c r="J3127" s="47">
        <v>0</v>
      </c>
      <c r="K3127" s="47" t="s">
        <v>36</v>
      </c>
      <c r="L3127" s="20">
        <v>973</v>
      </c>
      <c r="M3127" s="73" t="s">
        <v>3546</v>
      </c>
      <c r="N3127" s="47">
        <v>4</v>
      </c>
      <c r="O3127" s="17">
        <f t="shared" si="1069"/>
        <v>32</v>
      </c>
      <c r="P3127" s="17">
        <f>COUNTIF($H$3096:$H3127,"=W")</f>
        <v>15</v>
      </c>
      <c r="Q3127" s="17">
        <f>COUNTIF($H$3096:$H3127,"=D")</f>
        <v>8</v>
      </c>
      <c r="R3127" s="17">
        <f>COUNTIF($H$3096:$H3127,"=L")</f>
        <v>9</v>
      </c>
      <c r="S3127" s="17">
        <f t="shared" si="1072"/>
        <v>52</v>
      </c>
      <c r="T3127" s="17">
        <f t="shared" si="1072"/>
        <v>33</v>
      </c>
      <c r="U3127" s="17">
        <f t="shared" si="1071"/>
        <v>53</v>
      </c>
      <c r="V3127" s="17">
        <v>4</v>
      </c>
      <c r="W3127" s="17">
        <v>2</v>
      </c>
      <c r="X3127" s="17">
        <v>9</v>
      </c>
      <c r="Y3127" s="17">
        <v>7</v>
      </c>
      <c r="Z3127" s="17">
        <v>7</v>
      </c>
      <c r="AA3127" s="17">
        <v>6</v>
      </c>
      <c r="AB3127" s="17">
        <v>11</v>
      </c>
      <c r="AC3127" s="17">
        <v>7</v>
      </c>
      <c r="AD3127" s="83">
        <v>2</v>
      </c>
      <c r="AE3127" s="83">
        <v>1</v>
      </c>
      <c r="AF3127" s="5">
        <v>0</v>
      </c>
      <c r="AG3127" s="5">
        <v>0</v>
      </c>
      <c r="AH3127" s="83" t="s">
        <v>3547</v>
      </c>
      <c r="AJ3127" s="18"/>
      <c r="AK3127" s="104">
        <f t="shared" si="1039"/>
        <v>43252</v>
      </c>
      <c r="AL3127" s="104">
        <f>AK3127/COUNTIF(G$3096:G3127,"H")</f>
        <v>2703.25</v>
      </c>
      <c r="AM3127" s="104">
        <f t="shared" si="1040"/>
        <v>30045</v>
      </c>
      <c r="AN3127" s="104">
        <f>AM3127/COUNTIF(G$3096:G3127,"A")</f>
        <v>1877.8125</v>
      </c>
      <c r="AO3127" s="18"/>
      <c r="AP3127" s="18">
        <v>76</v>
      </c>
      <c r="AQ3127" s="18"/>
      <c r="AR3127" s="18">
        <v>53</v>
      </c>
      <c r="AS3127" s="18"/>
      <c r="AT3127" s="70">
        <f t="shared" si="1056"/>
        <v>53</v>
      </c>
      <c r="AU3127" s="18">
        <f t="shared" si="1057"/>
        <v>4</v>
      </c>
      <c r="AV3127" s="18">
        <f t="shared" si="1073"/>
        <v>0</v>
      </c>
      <c r="AW3127" s="47"/>
      <c r="AX3127" s="18"/>
      <c r="AY3127" s="105">
        <v>125</v>
      </c>
      <c r="AZ3127" s="107">
        <f t="shared" si="1037"/>
        <v>0.12846865364850976</v>
      </c>
      <c r="BA3127" s="107">
        <f t="shared" si="1041"/>
        <v>0.87153134635149021</v>
      </c>
      <c r="BB3127" s="18"/>
      <c r="BC3127" s="18"/>
      <c r="BD3127" s="18"/>
      <c r="BE3127" s="18"/>
      <c r="BF3127" s="18"/>
      <c r="BG3127" s="18">
        <f t="shared" si="1005"/>
        <v>1</v>
      </c>
      <c r="BH3127" s="18">
        <f t="shared" si="1048"/>
        <v>5</v>
      </c>
      <c r="BI3127" s="18">
        <f t="shared" si="1006"/>
        <v>0</v>
      </c>
      <c r="BJ3127" s="18">
        <f t="shared" si="1049"/>
        <v>0</v>
      </c>
      <c r="BK3127" s="18">
        <f t="shared" si="1007"/>
        <v>0</v>
      </c>
      <c r="BL3127" s="18">
        <f t="shared" si="1008"/>
        <v>0</v>
      </c>
      <c r="BM3127" s="18">
        <f t="shared" si="1009"/>
        <v>1</v>
      </c>
      <c r="BN3127" s="18">
        <f t="shared" si="1010"/>
        <v>5</v>
      </c>
      <c r="BO3127" s="18">
        <f t="shared" si="1011"/>
        <v>0</v>
      </c>
      <c r="BP3127" s="18">
        <f t="shared" si="1012"/>
        <v>0</v>
      </c>
      <c r="BQ3127" s="18">
        <f t="shared" si="1018"/>
        <v>1</v>
      </c>
      <c r="BR3127" s="18">
        <f t="shared" si="1019"/>
        <v>5</v>
      </c>
      <c r="BS3127" s="18">
        <f t="shared" si="1026"/>
        <v>0</v>
      </c>
      <c r="BT3127" s="18">
        <f t="shared" si="1027"/>
        <v>0</v>
      </c>
      <c r="BU3127" s="73"/>
      <c r="BV3127" s="18"/>
      <c r="BW3127" s="6"/>
      <c r="BX3127" s="6"/>
      <c r="BY3127" s="18"/>
      <c r="BZ3127" s="6"/>
      <c r="CA3127" s="6"/>
      <c r="CB3127" s="18"/>
      <c r="CC3127" s="6"/>
      <c r="CD3127" s="6"/>
      <c r="CE3127" s="18"/>
      <c r="CF3127" s="6"/>
      <c r="CG3127" s="6"/>
      <c r="CH3127" s="18"/>
      <c r="CI3127" s="6"/>
      <c r="CJ3127" s="6"/>
      <c r="CK3127" s="18"/>
      <c r="CL3127" s="6"/>
      <c r="CM3127" s="6"/>
      <c r="CN3127" s="18"/>
      <c r="CO3127" s="6"/>
      <c r="CP3127" s="18"/>
      <c r="CQ3127" s="18"/>
      <c r="CR3127" s="18"/>
      <c r="CS3127" s="18"/>
      <c r="CT3127" s="6">
        <f t="shared" si="1024"/>
        <v>13</v>
      </c>
      <c r="CU3127" s="18"/>
      <c r="CV3127" s="18"/>
      <c r="CW3127" s="18"/>
      <c r="CX3127" s="6" t="str">
        <f t="shared" si="1044"/>
        <v>A</v>
      </c>
      <c r="CY3127" s="87">
        <f t="shared" si="1045"/>
        <v>973</v>
      </c>
      <c r="CZ3127" s="87">
        <f t="shared" si="1046"/>
        <v>125</v>
      </c>
      <c r="DA3127" s="6" t="str">
        <f t="shared" si="1047"/>
        <v>na</v>
      </c>
      <c r="DB3127" s="18"/>
      <c r="DC3127" s="18"/>
      <c r="DD3127" s="18"/>
      <c r="DE3127" s="18"/>
      <c r="DF3127" s="73"/>
      <c r="DG3127" s="18"/>
      <c r="DH3127" s="18"/>
      <c r="DI3127" s="18"/>
      <c r="DJ3127" s="18"/>
    </row>
    <row r="3128" spans="1:114" s="17" customFormat="1" hidden="1" x14ac:dyDescent="0.2">
      <c r="A3128" s="47">
        <v>7033</v>
      </c>
      <c r="B3128" s="46">
        <f t="shared" si="1013"/>
        <v>7</v>
      </c>
      <c r="C3128" s="46">
        <f t="shared" si="1014"/>
        <v>11</v>
      </c>
      <c r="D3128" s="46">
        <f t="shared" si="1015"/>
        <v>3</v>
      </c>
      <c r="E3128" s="103">
        <v>38787</v>
      </c>
      <c r="F3128" s="17" t="s">
        <v>638</v>
      </c>
      <c r="G3128" s="47" t="s">
        <v>103</v>
      </c>
      <c r="H3128" s="47" t="s">
        <v>306</v>
      </c>
      <c r="I3128" s="47">
        <v>1</v>
      </c>
      <c r="J3128" s="47">
        <v>0</v>
      </c>
      <c r="K3128" s="106" t="s">
        <v>1296</v>
      </c>
      <c r="L3128" s="20">
        <v>2902</v>
      </c>
      <c r="M3128" s="73" t="s">
        <v>3292</v>
      </c>
      <c r="N3128" s="47">
        <v>4</v>
      </c>
      <c r="O3128" s="17">
        <f t="shared" si="1069"/>
        <v>33</v>
      </c>
      <c r="P3128" s="17">
        <f>COUNTIF($H$3096:$H3128,"=W")</f>
        <v>16</v>
      </c>
      <c r="Q3128" s="17">
        <f>COUNTIF($H$3096:$H3128,"=D")</f>
        <v>8</v>
      </c>
      <c r="R3128" s="17">
        <f>COUNTIF($H$3096:$H3128,"=L")</f>
        <v>9</v>
      </c>
      <c r="S3128" s="17">
        <f t="shared" si="1072"/>
        <v>53</v>
      </c>
      <c r="T3128" s="17">
        <f t="shared" si="1072"/>
        <v>33</v>
      </c>
      <c r="U3128" s="17">
        <f t="shared" si="1071"/>
        <v>56</v>
      </c>
      <c r="V3128" s="17">
        <v>3</v>
      </c>
      <c r="W3128" s="17">
        <v>1</v>
      </c>
      <c r="X3128" s="17">
        <v>2</v>
      </c>
      <c r="Y3128" s="17">
        <v>3</v>
      </c>
      <c r="Z3128" s="17">
        <v>10</v>
      </c>
      <c r="AA3128" s="17">
        <v>2</v>
      </c>
      <c r="AB3128" s="17">
        <v>19</v>
      </c>
      <c r="AC3128" s="17">
        <v>15</v>
      </c>
      <c r="AD3128" s="83">
        <v>3</v>
      </c>
      <c r="AE3128" s="83">
        <v>4</v>
      </c>
      <c r="AF3128" s="5">
        <v>0</v>
      </c>
      <c r="AG3128" s="5">
        <v>0</v>
      </c>
      <c r="AH3128" s="83" t="s">
        <v>3293</v>
      </c>
      <c r="AJ3128" s="18"/>
      <c r="AK3128" s="104">
        <f t="shared" si="1039"/>
        <v>46154</v>
      </c>
      <c r="AL3128" s="104">
        <f>AK3128/COUNTIF(G$3096:G3128,"H")</f>
        <v>2714.9411764705883</v>
      </c>
      <c r="AM3128" s="104">
        <f t="shared" si="1040"/>
        <v>30045</v>
      </c>
      <c r="AN3128" s="104">
        <f>AM3128/COUNTIF(G$3096:G3128,"A")</f>
        <v>1877.8125</v>
      </c>
      <c r="AO3128" s="18"/>
      <c r="AP3128" s="18">
        <v>77</v>
      </c>
      <c r="AQ3128" s="18"/>
      <c r="AR3128" s="18">
        <v>54</v>
      </c>
      <c r="AS3128" s="18"/>
      <c r="AT3128" s="70">
        <f t="shared" si="1056"/>
        <v>56</v>
      </c>
      <c r="AU3128" s="18">
        <f t="shared" si="1057"/>
        <v>4</v>
      </c>
      <c r="AV3128" s="18">
        <f t="shared" si="1073"/>
        <v>-2</v>
      </c>
      <c r="AW3128" s="47"/>
      <c r="AX3128" s="18"/>
      <c r="AY3128" s="105">
        <v>61</v>
      </c>
      <c r="AZ3128" s="107">
        <f t="shared" si="1037"/>
        <v>0.97898001378359756</v>
      </c>
      <c r="BA3128" s="107">
        <f t="shared" si="1041"/>
        <v>2.1019986216402442E-2</v>
      </c>
      <c r="BB3128" s="18"/>
      <c r="BC3128" s="18"/>
      <c r="BD3128" s="18"/>
      <c r="BE3128" s="18"/>
      <c r="BF3128" s="18"/>
      <c r="BG3128" s="18">
        <f t="shared" si="1005"/>
        <v>1</v>
      </c>
      <c r="BH3128" s="18">
        <f t="shared" si="1048"/>
        <v>6</v>
      </c>
      <c r="BI3128" s="18">
        <f t="shared" si="1006"/>
        <v>0</v>
      </c>
      <c r="BJ3128" s="18">
        <f t="shared" si="1049"/>
        <v>0</v>
      </c>
      <c r="BK3128" s="18">
        <f t="shared" si="1007"/>
        <v>0</v>
      </c>
      <c r="BL3128" s="18">
        <f t="shared" si="1008"/>
        <v>0</v>
      </c>
      <c r="BM3128" s="18">
        <f t="shared" si="1009"/>
        <v>1</v>
      </c>
      <c r="BN3128" s="18">
        <f t="shared" si="1010"/>
        <v>6</v>
      </c>
      <c r="BO3128" s="18">
        <f t="shared" si="1011"/>
        <v>0</v>
      </c>
      <c r="BP3128" s="18">
        <f t="shared" si="1012"/>
        <v>0</v>
      </c>
      <c r="BQ3128" s="18">
        <f t="shared" si="1018"/>
        <v>1</v>
      </c>
      <c r="BR3128" s="18">
        <f t="shared" si="1019"/>
        <v>6</v>
      </c>
      <c r="BS3128" s="18">
        <f t="shared" si="1026"/>
        <v>0</v>
      </c>
      <c r="BT3128" s="18">
        <f t="shared" si="1027"/>
        <v>0</v>
      </c>
      <c r="BU3128" s="73"/>
      <c r="BV3128" s="18"/>
      <c r="BW3128" s="6"/>
      <c r="BX3128" s="6"/>
      <c r="BY3128" s="18"/>
      <c r="BZ3128" s="6"/>
      <c r="CA3128" s="6"/>
      <c r="CB3128" s="18"/>
      <c r="CC3128" s="6"/>
      <c r="CD3128" s="6"/>
      <c r="CE3128" s="18"/>
      <c r="CF3128" s="6"/>
      <c r="CG3128" s="6"/>
      <c r="CH3128" s="18"/>
      <c r="CI3128" s="6"/>
      <c r="CJ3128" s="6"/>
      <c r="CK3128" s="18"/>
      <c r="CL3128" s="6"/>
      <c r="CM3128" s="6"/>
      <c r="CN3128" s="18"/>
      <c r="CO3128" s="6"/>
      <c r="CP3128" s="18"/>
      <c r="CQ3128" s="18"/>
      <c r="CR3128" s="18"/>
      <c r="CS3128" s="18"/>
      <c r="CT3128" s="6">
        <f t="shared" si="1024"/>
        <v>5</v>
      </c>
      <c r="CU3128" s="18"/>
      <c r="CV3128" s="18"/>
      <c r="CW3128" s="18"/>
      <c r="CX3128" s="6" t="str">
        <f t="shared" si="1044"/>
        <v>H</v>
      </c>
      <c r="CY3128" s="87">
        <f t="shared" si="1045"/>
        <v>2902</v>
      </c>
      <c r="CZ3128" s="87">
        <f t="shared" si="1046"/>
        <v>61</v>
      </c>
      <c r="DA3128" s="6">
        <f t="shared" si="1047"/>
        <v>2841</v>
      </c>
      <c r="DB3128" s="18"/>
      <c r="DC3128" s="18"/>
      <c r="DD3128" s="18"/>
      <c r="DE3128" s="18"/>
      <c r="DF3128" s="73"/>
      <c r="DG3128" s="18"/>
      <c r="DH3128" s="18"/>
      <c r="DI3128" s="18"/>
      <c r="DJ3128" s="18"/>
    </row>
    <row r="3129" spans="1:114" s="17" customFormat="1" hidden="1" x14ac:dyDescent="0.2">
      <c r="A3129" s="47">
        <v>7034</v>
      </c>
      <c r="B3129" s="46">
        <f t="shared" si="1013"/>
        <v>7</v>
      </c>
      <c r="C3129" s="46">
        <f t="shared" si="1014"/>
        <v>18</v>
      </c>
      <c r="D3129" s="46">
        <f t="shared" si="1015"/>
        <v>3</v>
      </c>
      <c r="E3129" s="103">
        <v>38794</v>
      </c>
      <c r="F3129" s="17" t="s">
        <v>3046</v>
      </c>
      <c r="G3129" s="47" t="s">
        <v>310</v>
      </c>
      <c r="H3129" s="47" t="s">
        <v>307</v>
      </c>
      <c r="I3129" s="47">
        <v>1</v>
      </c>
      <c r="J3129" s="47">
        <v>1</v>
      </c>
      <c r="K3129" s="47" t="s">
        <v>36</v>
      </c>
      <c r="L3129" s="20">
        <v>754</v>
      </c>
      <c r="M3129" s="73" t="s">
        <v>4336</v>
      </c>
      <c r="N3129" s="47">
        <v>4</v>
      </c>
      <c r="O3129" s="17">
        <f t="shared" ref="O3129:O3134" si="1074">SUM(P3129:R3129)</f>
        <v>34</v>
      </c>
      <c r="P3129" s="17">
        <f>COUNTIF($H$3096:$H3129,"=W")</f>
        <v>16</v>
      </c>
      <c r="Q3129" s="17">
        <f>COUNTIF($H$3096:$H3129,"=D")</f>
        <v>9</v>
      </c>
      <c r="R3129" s="17">
        <f>COUNTIF($H$3096:$H3129,"=L")</f>
        <v>9</v>
      </c>
      <c r="S3129" s="17">
        <f t="shared" ref="S3129:T3131" si="1075">S3128+I3129</f>
        <v>54</v>
      </c>
      <c r="T3129" s="17">
        <f t="shared" si="1075"/>
        <v>34</v>
      </c>
      <c r="U3129" s="17">
        <f t="shared" ref="U3129:U3134" si="1076">P3129*3+Q3129</f>
        <v>57</v>
      </c>
      <c r="V3129" s="17">
        <v>4</v>
      </c>
      <c r="W3129" s="17">
        <v>1</v>
      </c>
      <c r="X3129" s="17">
        <v>4</v>
      </c>
      <c r="Y3129" s="17">
        <v>3</v>
      </c>
      <c r="Z3129" s="17">
        <v>8</v>
      </c>
      <c r="AA3129" s="17">
        <v>6</v>
      </c>
      <c r="AB3129" s="17">
        <v>8</v>
      </c>
      <c r="AC3129" s="17">
        <v>12</v>
      </c>
      <c r="AD3129" s="83">
        <v>1</v>
      </c>
      <c r="AE3129" s="83">
        <v>0</v>
      </c>
      <c r="AF3129" s="5">
        <v>0</v>
      </c>
      <c r="AG3129" s="5">
        <v>0</v>
      </c>
      <c r="AH3129" s="83" t="s">
        <v>3170</v>
      </c>
      <c r="AJ3129" s="18"/>
      <c r="AK3129" s="104">
        <f t="shared" si="1039"/>
        <v>46154</v>
      </c>
      <c r="AL3129" s="104">
        <f>AK3129/COUNTIF(G$3096:G3129,"H")</f>
        <v>2714.9411764705883</v>
      </c>
      <c r="AM3129" s="104">
        <f t="shared" si="1040"/>
        <v>30799</v>
      </c>
      <c r="AN3129" s="104">
        <f>AM3129/COUNTIF(G$3096:G3129,"A")</f>
        <v>1811.7058823529412</v>
      </c>
      <c r="AO3129" s="18"/>
      <c r="AP3129" s="18">
        <v>78</v>
      </c>
      <c r="AQ3129" s="18"/>
      <c r="AR3129" s="18">
        <v>57</v>
      </c>
      <c r="AS3129" s="18"/>
      <c r="AT3129" s="70">
        <f t="shared" si="1056"/>
        <v>57</v>
      </c>
      <c r="AU3129" s="18">
        <f t="shared" si="1057"/>
        <v>4</v>
      </c>
      <c r="AV3129" s="18">
        <f t="shared" si="1073"/>
        <v>0</v>
      </c>
      <c r="AW3129" s="47" t="s">
        <v>2411</v>
      </c>
      <c r="AX3129" s="73" t="s">
        <v>2412</v>
      </c>
      <c r="AY3129" s="105">
        <v>223</v>
      </c>
      <c r="AZ3129" s="107">
        <f t="shared" si="1037"/>
        <v>0.2957559681697613</v>
      </c>
      <c r="BA3129" s="107">
        <f t="shared" si="1041"/>
        <v>0.70424403183023876</v>
      </c>
      <c r="BB3129" s="18"/>
      <c r="BC3129" s="18"/>
      <c r="BD3129" s="18"/>
      <c r="BE3129" s="18"/>
      <c r="BF3129" s="18"/>
      <c r="BG3129" s="18">
        <f t="shared" si="1005"/>
        <v>0</v>
      </c>
      <c r="BH3129" s="18">
        <f t="shared" si="1048"/>
        <v>0</v>
      </c>
      <c r="BI3129" s="18">
        <f t="shared" si="1006"/>
        <v>1</v>
      </c>
      <c r="BJ3129" s="18">
        <f t="shared" si="1049"/>
        <v>1</v>
      </c>
      <c r="BK3129" s="18">
        <f t="shared" si="1007"/>
        <v>0</v>
      </c>
      <c r="BL3129" s="18">
        <f t="shared" si="1008"/>
        <v>0</v>
      </c>
      <c r="BM3129" s="18">
        <f t="shared" si="1009"/>
        <v>1</v>
      </c>
      <c r="BN3129" s="18">
        <f t="shared" si="1010"/>
        <v>7</v>
      </c>
      <c r="BO3129" s="18">
        <f t="shared" si="1011"/>
        <v>1</v>
      </c>
      <c r="BP3129" s="18">
        <f t="shared" si="1012"/>
        <v>1</v>
      </c>
      <c r="BQ3129" s="18">
        <f t="shared" si="1018"/>
        <v>1</v>
      </c>
      <c r="BR3129" s="18">
        <f t="shared" si="1019"/>
        <v>7</v>
      </c>
      <c r="BS3129" s="18">
        <f t="shared" si="1026"/>
        <v>1</v>
      </c>
      <c r="BT3129" s="18">
        <f t="shared" si="1027"/>
        <v>1</v>
      </c>
      <c r="BU3129" s="73"/>
      <c r="BV3129" s="18"/>
      <c r="BW3129" s="6"/>
      <c r="BX3129" s="6"/>
      <c r="BY3129" s="18"/>
      <c r="BZ3129" s="6"/>
      <c r="CA3129" s="6"/>
      <c r="CB3129" s="18"/>
      <c r="CC3129" s="6"/>
      <c r="CD3129" s="6"/>
      <c r="CE3129" s="18"/>
      <c r="CF3129" s="6"/>
      <c r="CG3129" s="6"/>
      <c r="CH3129" s="18"/>
      <c r="CI3129" s="6"/>
      <c r="CJ3129" s="6"/>
      <c r="CK3129" s="18"/>
      <c r="CL3129" s="6"/>
      <c r="CM3129" s="6"/>
      <c r="CN3129" s="18"/>
      <c r="CO3129" s="6"/>
      <c r="CP3129" s="18"/>
      <c r="CQ3129" s="18"/>
      <c r="CR3129" s="18"/>
      <c r="CS3129" s="18"/>
      <c r="CT3129" s="6">
        <f t="shared" si="1024"/>
        <v>8</v>
      </c>
      <c r="CU3129" s="18"/>
      <c r="CV3129" s="18"/>
      <c r="CW3129" s="18"/>
      <c r="CX3129" s="6" t="str">
        <f t="shared" si="1044"/>
        <v>A</v>
      </c>
      <c r="CY3129" s="87">
        <f t="shared" si="1045"/>
        <v>754</v>
      </c>
      <c r="CZ3129" s="87">
        <f t="shared" si="1046"/>
        <v>223</v>
      </c>
      <c r="DA3129" s="6" t="str">
        <f t="shared" si="1047"/>
        <v>na</v>
      </c>
      <c r="DB3129" s="18"/>
      <c r="DC3129" s="18"/>
      <c r="DD3129" s="18"/>
      <c r="DE3129" s="18"/>
      <c r="DF3129" s="73"/>
      <c r="DG3129" s="18"/>
      <c r="DH3129" s="18"/>
      <c r="DI3129" s="18"/>
      <c r="DJ3129" s="18"/>
    </row>
    <row r="3130" spans="1:114" s="17" customFormat="1" hidden="1" x14ac:dyDescent="0.2">
      <c r="A3130" s="47">
        <v>7035</v>
      </c>
      <c r="B3130" s="46">
        <f t="shared" si="1013"/>
        <v>7</v>
      </c>
      <c r="C3130" s="46">
        <f t="shared" si="1014"/>
        <v>25</v>
      </c>
      <c r="D3130" s="46">
        <f t="shared" si="1015"/>
        <v>3</v>
      </c>
      <c r="E3130" s="103">
        <v>38801</v>
      </c>
      <c r="F3130" s="17" t="s">
        <v>691</v>
      </c>
      <c r="G3130" s="47" t="s">
        <v>103</v>
      </c>
      <c r="H3130" s="47" t="s">
        <v>308</v>
      </c>
      <c r="I3130" s="47">
        <v>2</v>
      </c>
      <c r="J3130" s="47">
        <v>4</v>
      </c>
      <c r="K3130" s="106" t="s">
        <v>2975</v>
      </c>
      <c r="L3130" s="20">
        <v>3912</v>
      </c>
      <c r="M3130" s="73" t="s">
        <v>4337</v>
      </c>
      <c r="N3130" s="47">
        <v>5</v>
      </c>
      <c r="O3130" s="17">
        <f t="shared" si="1074"/>
        <v>35</v>
      </c>
      <c r="P3130" s="17">
        <f>COUNTIF($H$3096:$H3130,"=W")</f>
        <v>16</v>
      </c>
      <c r="Q3130" s="17">
        <f>COUNTIF($H$3096:$H3130,"=D")</f>
        <v>9</v>
      </c>
      <c r="R3130" s="17">
        <f>COUNTIF($H$3096:$H3130,"=L")</f>
        <v>10</v>
      </c>
      <c r="S3130" s="17">
        <f t="shared" si="1075"/>
        <v>56</v>
      </c>
      <c r="T3130" s="17">
        <f t="shared" si="1075"/>
        <v>38</v>
      </c>
      <c r="U3130" s="17">
        <f t="shared" si="1076"/>
        <v>57</v>
      </c>
      <c r="V3130" s="17">
        <v>11</v>
      </c>
      <c r="W3130" s="17">
        <v>8</v>
      </c>
      <c r="X3130" s="17">
        <v>5</v>
      </c>
      <c r="Y3130" s="17">
        <v>2</v>
      </c>
      <c r="Z3130" s="17">
        <v>8</v>
      </c>
      <c r="AA3130" s="17">
        <v>2</v>
      </c>
      <c r="AB3130" s="17">
        <v>14</v>
      </c>
      <c r="AC3130" s="17">
        <v>6</v>
      </c>
      <c r="AD3130" s="83">
        <v>1</v>
      </c>
      <c r="AE3130" s="83">
        <v>2</v>
      </c>
      <c r="AF3130" s="5">
        <v>0</v>
      </c>
      <c r="AG3130" s="5">
        <v>0</v>
      </c>
      <c r="AH3130" s="83" t="s">
        <v>2453</v>
      </c>
      <c r="AJ3130" s="18"/>
      <c r="AK3130" s="104">
        <f t="shared" si="1039"/>
        <v>50066</v>
      </c>
      <c r="AL3130" s="104">
        <f>AK3130/COUNTIF(G$3096:G3130,"H")</f>
        <v>2781.4444444444443</v>
      </c>
      <c r="AM3130" s="104">
        <f t="shared" si="1040"/>
        <v>30799</v>
      </c>
      <c r="AN3130" s="104">
        <f>AM3130/COUNTIF(G$3096:G3130,"A")</f>
        <v>1811.7058823529412</v>
      </c>
      <c r="AO3130" s="18"/>
      <c r="AP3130" s="18">
        <v>81</v>
      </c>
      <c r="AQ3130" s="18"/>
      <c r="AR3130" s="18">
        <v>57</v>
      </c>
      <c r="AS3130" s="18"/>
      <c r="AT3130" s="70">
        <f t="shared" si="1056"/>
        <v>57</v>
      </c>
      <c r="AU3130" s="18">
        <f t="shared" si="1057"/>
        <v>5</v>
      </c>
      <c r="AV3130" s="18">
        <f t="shared" si="1073"/>
        <v>0</v>
      </c>
      <c r="AW3130" s="47" t="s">
        <v>2413</v>
      </c>
      <c r="AX3130" s="73" t="s">
        <v>2414</v>
      </c>
      <c r="AY3130" s="105">
        <v>400</v>
      </c>
      <c r="AZ3130" s="107">
        <f t="shared" si="1037"/>
        <v>0.89775051124744376</v>
      </c>
      <c r="BA3130" s="107">
        <f t="shared" si="1041"/>
        <v>0.10224948875255624</v>
      </c>
      <c r="BB3130" s="18"/>
      <c r="BC3130" s="18"/>
      <c r="BD3130" s="18"/>
      <c r="BE3130" s="18"/>
      <c r="BF3130" s="18"/>
      <c r="BG3130" s="18">
        <f t="shared" si="1005"/>
        <v>0</v>
      </c>
      <c r="BH3130" s="18">
        <f t="shared" si="1048"/>
        <v>0</v>
      </c>
      <c r="BI3130" s="18">
        <f t="shared" si="1006"/>
        <v>0</v>
      </c>
      <c r="BJ3130" s="18">
        <f t="shared" si="1049"/>
        <v>0</v>
      </c>
      <c r="BK3130" s="18">
        <f t="shared" si="1007"/>
        <v>1</v>
      </c>
      <c r="BL3130" s="18">
        <f t="shared" si="1008"/>
        <v>1</v>
      </c>
      <c r="BM3130" s="18">
        <f t="shared" si="1009"/>
        <v>0</v>
      </c>
      <c r="BN3130" s="18">
        <f t="shared" si="1010"/>
        <v>0</v>
      </c>
      <c r="BO3130" s="18">
        <f t="shared" si="1011"/>
        <v>1</v>
      </c>
      <c r="BP3130" s="18">
        <f t="shared" si="1012"/>
        <v>2</v>
      </c>
      <c r="BQ3130" s="18">
        <f t="shared" si="1018"/>
        <v>1</v>
      </c>
      <c r="BR3130" s="18">
        <f t="shared" si="1019"/>
        <v>8</v>
      </c>
      <c r="BS3130" s="18">
        <f t="shared" si="1026"/>
        <v>1</v>
      </c>
      <c r="BT3130" s="18">
        <f t="shared" si="1027"/>
        <v>2</v>
      </c>
      <c r="BU3130" s="73"/>
      <c r="BV3130" s="18"/>
      <c r="BW3130" s="6"/>
      <c r="BX3130" s="6"/>
      <c r="BY3130" s="18"/>
      <c r="BZ3130" s="6"/>
      <c r="CA3130" s="6"/>
      <c r="CB3130" s="18"/>
      <c r="CC3130" s="6"/>
      <c r="CD3130" s="6"/>
      <c r="CE3130" s="18"/>
      <c r="CF3130" s="6"/>
      <c r="CG3130" s="6"/>
      <c r="CH3130" s="18"/>
      <c r="CI3130" s="6"/>
      <c r="CJ3130" s="6"/>
      <c r="CK3130" s="18"/>
      <c r="CL3130" s="6"/>
      <c r="CM3130" s="6"/>
      <c r="CN3130" s="18"/>
      <c r="CO3130" s="6"/>
      <c r="CP3130" s="18"/>
      <c r="CQ3130" s="18"/>
      <c r="CR3130" s="18"/>
      <c r="CS3130" s="18"/>
      <c r="CT3130" s="6">
        <f t="shared" si="1024"/>
        <v>16</v>
      </c>
      <c r="CU3130" s="18"/>
      <c r="CV3130" s="18"/>
      <c r="CW3130" s="18"/>
      <c r="CX3130" s="6" t="str">
        <f t="shared" si="1044"/>
        <v>H</v>
      </c>
      <c r="CY3130" s="87">
        <f t="shared" si="1045"/>
        <v>3912</v>
      </c>
      <c r="CZ3130" s="87">
        <f t="shared" si="1046"/>
        <v>400</v>
      </c>
      <c r="DA3130" s="6">
        <f t="shared" si="1047"/>
        <v>3512</v>
      </c>
      <c r="DB3130" s="18"/>
      <c r="DC3130" s="18"/>
      <c r="DD3130" s="18"/>
      <c r="DE3130" s="18"/>
      <c r="DF3130" s="73"/>
      <c r="DG3130" s="18"/>
      <c r="DH3130" s="18"/>
      <c r="DI3130" s="18"/>
      <c r="DJ3130" s="18"/>
    </row>
    <row r="3131" spans="1:114" s="17" customFormat="1" hidden="1" x14ac:dyDescent="0.2">
      <c r="A3131" s="47">
        <v>7036</v>
      </c>
      <c r="B3131" s="46">
        <f t="shared" si="1013"/>
        <v>7</v>
      </c>
      <c r="C3131" s="46">
        <f t="shared" si="1014"/>
        <v>1</v>
      </c>
      <c r="D3131" s="46">
        <f t="shared" si="1015"/>
        <v>4</v>
      </c>
      <c r="E3131" s="103">
        <v>38808</v>
      </c>
      <c r="F3131" s="17" t="s">
        <v>3035</v>
      </c>
      <c r="G3131" s="47" t="s">
        <v>310</v>
      </c>
      <c r="H3131" s="47" t="s">
        <v>307</v>
      </c>
      <c r="I3131" s="47">
        <v>0</v>
      </c>
      <c r="J3131" s="47">
        <v>0</v>
      </c>
      <c r="K3131" s="47" t="s">
        <v>36</v>
      </c>
      <c r="L3131" s="20">
        <v>2605</v>
      </c>
      <c r="M3131" s="73"/>
      <c r="N3131" s="47">
        <v>6</v>
      </c>
      <c r="O3131" s="17">
        <f t="shared" si="1074"/>
        <v>36</v>
      </c>
      <c r="P3131" s="17">
        <f>COUNTIF($H$3096:$H3131,"=W")</f>
        <v>16</v>
      </c>
      <c r="Q3131" s="17">
        <f>COUNTIF($H$3096:$H3131,"=D")</f>
        <v>10</v>
      </c>
      <c r="R3131" s="17">
        <f>COUNTIF($H$3096:$H3131,"=L")</f>
        <v>10</v>
      </c>
      <c r="S3131" s="17">
        <f t="shared" si="1075"/>
        <v>56</v>
      </c>
      <c r="T3131" s="17">
        <f t="shared" si="1075"/>
        <v>38</v>
      </c>
      <c r="U3131" s="17">
        <f t="shared" si="1076"/>
        <v>58</v>
      </c>
      <c r="V3131" s="17">
        <v>2</v>
      </c>
      <c r="W3131" s="17">
        <v>8</v>
      </c>
      <c r="X3131" s="17">
        <v>3</v>
      </c>
      <c r="Y3131" s="17">
        <v>6</v>
      </c>
      <c r="Z3131" s="17">
        <v>4</v>
      </c>
      <c r="AA3131" s="17">
        <v>9</v>
      </c>
      <c r="AB3131" s="17">
        <v>12</v>
      </c>
      <c r="AC3131" s="17">
        <v>12</v>
      </c>
      <c r="AD3131" s="83">
        <v>2</v>
      </c>
      <c r="AE3131" s="83">
        <v>2</v>
      </c>
      <c r="AF3131" s="5">
        <v>0</v>
      </c>
      <c r="AG3131" s="5">
        <v>0</v>
      </c>
      <c r="AH3131" s="83" t="s">
        <v>899</v>
      </c>
      <c r="AJ3131" s="18"/>
      <c r="AK3131" s="104">
        <f t="shared" si="1039"/>
        <v>50066</v>
      </c>
      <c r="AL3131" s="104">
        <f>AK3131/COUNTIF(G$3096:G3131,"H")</f>
        <v>2781.4444444444443</v>
      </c>
      <c r="AM3131" s="104">
        <f t="shared" si="1040"/>
        <v>33404</v>
      </c>
      <c r="AN3131" s="104">
        <f>AM3131/COUNTIF(G$3096:G3131,"A")</f>
        <v>1855.7777777777778</v>
      </c>
      <c r="AO3131" s="18"/>
      <c r="AP3131" s="18">
        <v>81</v>
      </c>
      <c r="AQ3131" s="18"/>
      <c r="AR3131" s="18">
        <v>59</v>
      </c>
      <c r="AS3131" s="18"/>
      <c r="AT3131" s="70">
        <f t="shared" si="1056"/>
        <v>58</v>
      </c>
      <c r="AU3131" s="18">
        <f t="shared" si="1057"/>
        <v>6</v>
      </c>
      <c r="AV3131" s="18">
        <f t="shared" si="1073"/>
        <v>1</v>
      </c>
      <c r="AW3131" s="47" t="s">
        <v>2413</v>
      </c>
      <c r="AX3131" s="73"/>
      <c r="AY3131" s="105">
        <v>580</v>
      </c>
      <c r="AZ3131" s="107">
        <f t="shared" si="1037"/>
        <v>0.22264875239923224</v>
      </c>
      <c r="BA3131" s="107">
        <f t="shared" si="1041"/>
        <v>0.77735124760076779</v>
      </c>
      <c r="BB3131" s="18"/>
      <c r="BC3131" s="18"/>
      <c r="BD3131" s="18"/>
      <c r="BE3131" s="18"/>
      <c r="BF3131" s="18"/>
      <c r="BG3131" s="18">
        <f t="shared" si="1005"/>
        <v>0</v>
      </c>
      <c r="BH3131" s="18">
        <f t="shared" si="1048"/>
        <v>0</v>
      </c>
      <c r="BI3131" s="18">
        <f t="shared" si="1006"/>
        <v>1</v>
      </c>
      <c r="BJ3131" s="18">
        <f t="shared" si="1049"/>
        <v>1</v>
      </c>
      <c r="BK3131" s="18">
        <f t="shared" si="1007"/>
        <v>0</v>
      </c>
      <c r="BL3131" s="18">
        <f t="shared" si="1008"/>
        <v>0</v>
      </c>
      <c r="BM3131" s="18">
        <f t="shared" si="1009"/>
        <v>1</v>
      </c>
      <c r="BN3131" s="18">
        <f t="shared" si="1010"/>
        <v>1</v>
      </c>
      <c r="BO3131" s="18">
        <f t="shared" si="1011"/>
        <v>1</v>
      </c>
      <c r="BP3131" s="18">
        <f t="shared" si="1012"/>
        <v>3</v>
      </c>
      <c r="BQ3131" s="18">
        <f t="shared" si="1018"/>
        <v>0</v>
      </c>
      <c r="BR3131" s="18">
        <f t="shared" si="1019"/>
        <v>0</v>
      </c>
      <c r="BS3131" s="18">
        <f t="shared" si="1026"/>
        <v>0</v>
      </c>
      <c r="BT3131" s="18">
        <f t="shared" si="1027"/>
        <v>0</v>
      </c>
      <c r="BU3131" s="73"/>
      <c r="BV3131" s="18"/>
      <c r="BW3131" s="6"/>
      <c r="BX3131" s="6"/>
      <c r="BY3131" s="18"/>
      <c r="BZ3131" s="6"/>
      <c r="CA3131" s="6"/>
      <c r="CB3131" s="18"/>
      <c r="CC3131" s="6"/>
      <c r="CD3131" s="6"/>
      <c r="CE3131" s="18"/>
      <c r="CF3131" s="6"/>
      <c r="CG3131" s="6"/>
      <c r="CH3131" s="18"/>
      <c r="CI3131" s="6"/>
      <c r="CJ3131" s="6"/>
      <c r="CK3131" s="18"/>
      <c r="CL3131" s="6"/>
      <c r="CM3131" s="6"/>
      <c r="CN3131" s="18"/>
      <c r="CO3131" s="6"/>
      <c r="CP3131" s="18"/>
      <c r="CQ3131" s="18"/>
      <c r="CR3131" s="18"/>
      <c r="CS3131" s="18"/>
      <c r="CT3131" s="6">
        <f t="shared" si="1024"/>
        <v>5</v>
      </c>
      <c r="CU3131" s="18"/>
      <c r="CV3131" s="18"/>
      <c r="CW3131" s="18"/>
      <c r="CX3131" s="6" t="str">
        <f t="shared" si="1044"/>
        <v>A</v>
      </c>
      <c r="CY3131" s="87">
        <f t="shared" si="1045"/>
        <v>2605</v>
      </c>
      <c r="CZ3131" s="87">
        <f t="shared" si="1046"/>
        <v>580</v>
      </c>
      <c r="DA3131" s="6" t="str">
        <f t="shared" si="1047"/>
        <v>na</v>
      </c>
      <c r="DB3131" s="18"/>
      <c r="DC3131" s="18"/>
      <c r="DD3131" s="18"/>
      <c r="DE3131" s="18"/>
      <c r="DF3131" s="73"/>
      <c r="DG3131" s="18"/>
      <c r="DH3131" s="18"/>
      <c r="DI3131" s="18"/>
      <c r="DJ3131" s="18"/>
    </row>
    <row r="3132" spans="1:114" s="17" customFormat="1" hidden="1" x14ac:dyDescent="0.2">
      <c r="A3132" s="47">
        <v>7037</v>
      </c>
      <c r="B3132" s="46">
        <f t="shared" si="1013"/>
        <v>3</v>
      </c>
      <c r="C3132" s="46">
        <f t="shared" si="1014"/>
        <v>4</v>
      </c>
      <c r="D3132" s="46">
        <f t="shared" si="1015"/>
        <v>4</v>
      </c>
      <c r="E3132" s="103">
        <v>38811</v>
      </c>
      <c r="F3132" s="17" t="s">
        <v>3450</v>
      </c>
      <c r="G3132" s="47" t="s">
        <v>310</v>
      </c>
      <c r="H3132" s="47" t="s">
        <v>306</v>
      </c>
      <c r="I3132" s="47">
        <v>3</v>
      </c>
      <c r="J3132" s="47">
        <v>0</v>
      </c>
      <c r="K3132" s="47" t="s">
        <v>36</v>
      </c>
      <c r="L3132" s="20">
        <v>1237</v>
      </c>
      <c r="M3132" s="73" t="s">
        <v>2008</v>
      </c>
      <c r="N3132" s="47">
        <v>5</v>
      </c>
      <c r="O3132" s="17">
        <f t="shared" si="1074"/>
        <v>37</v>
      </c>
      <c r="P3132" s="17">
        <f>COUNTIF($H$3096:$H3132,"=W")</f>
        <v>17</v>
      </c>
      <c r="Q3132" s="17">
        <f>COUNTIF($H$3096:$H3132,"=D")</f>
        <v>10</v>
      </c>
      <c r="R3132" s="17">
        <f>COUNTIF($H$3096:$H3132,"=L")</f>
        <v>10</v>
      </c>
      <c r="S3132" s="17">
        <f t="shared" ref="S3132:T3134" si="1077">S3131+I3132</f>
        <v>59</v>
      </c>
      <c r="T3132" s="17">
        <f t="shared" si="1077"/>
        <v>38</v>
      </c>
      <c r="U3132" s="17">
        <f t="shared" si="1076"/>
        <v>61</v>
      </c>
      <c r="V3132" s="17">
        <v>8</v>
      </c>
      <c r="W3132" s="17">
        <v>5</v>
      </c>
      <c r="X3132" s="17">
        <v>5</v>
      </c>
      <c r="Y3132" s="17">
        <v>0</v>
      </c>
      <c r="Z3132" s="17">
        <v>4</v>
      </c>
      <c r="AA3132" s="17">
        <v>6</v>
      </c>
      <c r="AB3132" s="17">
        <v>19</v>
      </c>
      <c r="AC3132" s="17">
        <v>12</v>
      </c>
      <c r="AD3132" s="83">
        <v>1</v>
      </c>
      <c r="AE3132" s="83">
        <v>2</v>
      </c>
      <c r="AF3132" s="5">
        <v>0</v>
      </c>
      <c r="AG3132" s="5">
        <v>0</v>
      </c>
      <c r="AH3132" s="83" t="s">
        <v>575</v>
      </c>
      <c r="AJ3132" s="18"/>
      <c r="AK3132" s="104">
        <f t="shared" si="1039"/>
        <v>50066</v>
      </c>
      <c r="AL3132" s="104">
        <f>AK3132/COUNTIF(G$3096:G3132,"H")</f>
        <v>2781.4444444444443</v>
      </c>
      <c r="AM3132" s="104">
        <f t="shared" si="1040"/>
        <v>34641</v>
      </c>
      <c r="AN3132" s="104">
        <f>AM3132/COUNTIF(G$3096:G3132,"A")</f>
        <v>1823.2105263157894</v>
      </c>
      <c r="AO3132" s="18"/>
      <c r="AP3132" s="18">
        <v>81</v>
      </c>
      <c r="AQ3132" s="18"/>
      <c r="AR3132" s="18">
        <v>61</v>
      </c>
      <c r="AS3132" s="18"/>
      <c r="AT3132" s="70">
        <f t="shared" si="1056"/>
        <v>61</v>
      </c>
      <c r="AU3132" s="18">
        <f t="shared" si="1057"/>
        <v>5</v>
      </c>
      <c r="AV3132" s="18">
        <f t="shared" ref="AV3132:AV3137" si="1078">AR3132-AT3132</f>
        <v>0</v>
      </c>
      <c r="AW3132" s="47" t="s">
        <v>3627</v>
      </c>
      <c r="AX3132" s="73" t="s">
        <v>2009</v>
      </c>
      <c r="AY3132" s="105">
        <v>465</v>
      </c>
      <c r="AZ3132" s="107">
        <f t="shared" si="1037"/>
        <v>0.375909458367017</v>
      </c>
      <c r="BA3132" s="107">
        <f t="shared" si="1041"/>
        <v>0.62409054163298294</v>
      </c>
      <c r="BB3132" s="18"/>
      <c r="BC3132" s="18"/>
      <c r="BD3132" s="18"/>
      <c r="BE3132" s="18"/>
      <c r="BF3132" s="18"/>
      <c r="BG3132" s="18">
        <f t="shared" si="1005"/>
        <v>1</v>
      </c>
      <c r="BH3132" s="18">
        <f t="shared" si="1048"/>
        <v>1</v>
      </c>
      <c r="BI3132" s="18">
        <f t="shared" si="1006"/>
        <v>0</v>
      </c>
      <c r="BJ3132" s="18">
        <f t="shared" si="1049"/>
        <v>0</v>
      </c>
      <c r="BK3132" s="18">
        <f t="shared" si="1007"/>
        <v>0</v>
      </c>
      <c r="BL3132" s="18">
        <f t="shared" si="1008"/>
        <v>0</v>
      </c>
      <c r="BM3132" s="18">
        <f t="shared" si="1009"/>
        <v>1</v>
      </c>
      <c r="BN3132" s="18">
        <f t="shared" si="1010"/>
        <v>2</v>
      </c>
      <c r="BO3132" s="18">
        <f t="shared" si="1011"/>
        <v>0</v>
      </c>
      <c r="BP3132" s="18">
        <f t="shared" si="1012"/>
        <v>0</v>
      </c>
      <c r="BQ3132" s="18">
        <f t="shared" si="1018"/>
        <v>1</v>
      </c>
      <c r="BR3132" s="18">
        <f t="shared" si="1019"/>
        <v>1</v>
      </c>
      <c r="BS3132" s="18">
        <f t="shared" si="1026"/>
        <v>0</v>
      </c>
      <c r="BT3132" s="18">
        <f t="shared" si="1027"/>
        <v>0</v>
      </c>
      <c r="BU3132" s="73"/>
      <c r="BV3132" s="18"/>
      <c r="BW3132" s="6"/>
      <c r="BX3132" s="6"/>
      <c r="BY3132" s="18"/>
      <c r="BZ3132" s="6"/>
      <c r="CA3132" s="6"/>
      <c r="CB3132" s="18"/>
      <c r="CC3132" s="6"/>
      <c r="CD3132" s="6"/>
      <c r="CE3132" s="18"/>
      <c r="CF3132" s="6"/>
      <c r="CG3132" s="6"/>
      <c r="CH3132" s="18"/>
      <c r="CI3132" s="6"/>
      <c r="CJ3132" s="6"/>
      <c r="CK3132" s="18"/>
      <c r="CL3132" s="6"/>
      <c r="CM3132" s="6"/>
      <c r="CN3132" s="18"/>
      <c r="CO3132" s="6"/>
      <c r="CP3132" s="18"/>
      <c r="CQ3132" s="18"/>
      <c r="CR3132" s="18"/>
      <c r="CS3132" s="18"/>
      <c r="CT3132" s="6">
        <f t="shared" si="1024"/>
        <v>13</v>
      </c>
      <c r="CU3132" s="18"/>
      <c r="CV3132" s="18"/>
      <c r="CW3132" s="18"/>
      <c r="CX3132" s="6" t="str">
        <f t="shared" si="1044"/>
        <v>A</v>
      </c>
      <c r="CY3132" s="87">
        <f t="shared" si="1045"/>
        <v>1237</v>
      </c>
      <c r="CZ3132" s="87">
        <f t="shared" si="1046"/>
        <v>465</v>
      </c>
      <c r="DA3132" s="6" t="str">
        <f t="shared" si="1047"/>
        <v>na</v>
      </c>
      <c r="DB3132" s="18"/>
      <c r="DC3132" s="18"/>
      <c r="DD3132" s="18"/>
      <c r="DE3132" s="18"/>
      <c r="DF3132" s="73"/>
      <c r="DG3132" s="18"/>
      <c r="DH3132" s="18"/>
      <c r="DI3132" s="18"/>
      <c r="DJ3132" s="18"/>
    </row>
    <row r="3133" spans="1:114" s="17" customFormat="1" hidden="1" x14ac:dyDescent="0.2">
      <c r="A3133" s="47">
        <v>7038</v>
      </c>
      <c r="B3133" s="46">
        <f t="shared" si="1013"/>
        <v>1</v>
      </c>
      <c r="C3133" s="46">
        <f t="shared" si="1014"/>
        <v>9</v>
      </c>
      <c r="D3133" s="46">
        <f t="shared" si="1015"/>
        <v>4</v>
      </c>
      <c r="E3133" s="103">
        <v>38816</v>
      </c>
      <c r="F3133" s="17" t="s">
        <v>3515</v>
      </c>
      <c r="G3133" s="47" t="s">
        <v>103</v>
      </c>
      <c r="H3133" s="47" t="s">
        <v>307</v>
      </c>
      <c r="I3133" s="47">
        <v>2</v>
      </c>
      <c r="J3133" s="47">
        <v>2</v>
      </c>
      <c r="K3133" s="47" t="s">
        <v>36</v>
      </c>
      <c r="L3133" s="20">
        <v>3376</v>
      </c>
      <c r="M3133" s="73" t="s">
        <v>4338</v>
      </c>
      <c r="N3133" s="47">
        <v>6</v>
      </c>
      <c r="O3133" s="17">
        <f t="shared" si="1074"/>
        <v>38</v>
      </c>
      <c r="P3133" s="17">
        <f>COUNTIF($H$3096:$H3133,"=W")</f>
        <v>17</v>
      </c>
      <c r="Q3133" s="17">
        <f>COUNTIF($H$3096:$H3133,"=D")</f>
        <v>11</v>
      </c>
      <c r="R3133" s="17">
        <f>COUNTIF($H$3096:$H3133,"=L")</f>
        <v>10</v>
      </c>
      <c r="S3133" s="17">
        <f t="shared" si="1077"/>
        <v>61</v>
      </c>
      <c r="T3133" s="17">
        <f t="shared" si="1077"/>
        <v>40</v>
      </c>
      <c r="U3133" s="17">
        <f t="shared" si="1076"/>
        <v>62</v>
      </c>
      <c r="V3133" s="17">
        <v>3</v>
      </c>
      <c r="W3133" s="17">
        <v>3</v>
      </c>
      <c r="X3133" s="17">
        <v>3</v>
      </c>
      <c r="Y3133" s="17">
        <v>3</v>
      </c>
      <c r="Z3133" s="17">
        <v>2</v>
      </c>
      <c r="AA3133" s="17">
        <v>3</v>
      </c>
      <c r="AB3133" s="17">
        <v>14</v>
      </c>
      <c r="AC3133" s="17">
        <v>14</v>
      </c>
      <c r="AD3133" s="83">
        <v>1</v>
      </c>
      <c r="AE3133" s="83">
        <v>2</v>
      </c>
      <c r="AF3133" s="5">
        <v>0</v>
      </c>
      <c r="AG3133" s="5">
        <v>1</v>
      </c>
      <c r="AH3133" s="83" t="s">
        <v>1308</v>
      </c>
      <c r="AJ3133" s="18"/>
      <c r="AK3133" s="104">
        <f t="shared" si="1039"/>
        <v>53442</v>
      </c>
      <c r="AL3133" s="104">
        <f>AK3133/COUNTIF(G$3096:G3133,"H")</f>
        <v>2812.7368421052633</v>
      </c>
      <c r="AM3133" s="104">
        <f t="shared" si="1040"/>
        <v>34641</v>
      </c>
      <c r="AN3133" s="104">
        <f>AM3133/COUNTIF(G$3096:G3133,"A")</f>
        <v>1823.2105263157894</v>
      </c>
      <c r="AO3133" s="18"/>
      <c r="AP3133" s="18">
        <v>82</v>
      </c>
      <c r="AQ3133" s="18"/>
      <c r="AR3133" s="18">
        <v>62</v>
      </c>
      <c r="AS3133" s="18"/>
      <c r="AT3133" s="70">
        <f t="shared" si="1056"/>
        <v>62</v>
      </c>
      <c r="AU3133" s="18">
        <f t="shared" si="1057"/>
        <v>6</v>
      </c>
      <c r="AV3133" s="18">
        <f t="shared" si="1078"/>
        <v>0</v>
      </c>
      <c r="AW3133" s="47" t="s">
        <v>384</v>
      </c>
      <c r="AX3133" s="73" t="s">
        <v>202</v>
      </c>
      <c r="AY3133" s="105">
        <v>95</v>
      </c>
      <c r="AZ3133" s="107">
        <f t="shared" si="1037"/>
        <v>0.97186018957345977</v>
      </c>
      <c r="BA3133" s="107">
        <f t="shared" si="1041"/>
        <v>2.8139810426540235E-2</v>
      </c>
      <c r="BB3133" s="18"/>
      <c r="BC3133" s="18"/>
      <c r="BD3133" s="18"/>
      <c r="BE3133" s="18"/>
      <c r="BF3133" s="18"/>
      <c r="BG3133" s="18">
        <f t="shared" si="1005"/>
        <v>0</v>
      </c>
      <c r="BH3133" s="18">
        <f t="shared" si="1048"/>
        <v>0</v>
      </c>
      <c r="BI3133" s="18">
        <f t="shared" si="1006"/>
        <v>1</v>
      </c>
      <c r="BJ3133" s="18">
        <f t="shared" si="1049"/>
        <v>1</v>
      </c>
      <c r="BK3133" s="18">
        <f t="shared" si="1007"/>
        <v>0</v>
      </c>
      <c r="BL3133" s="18">
        <f t="shared" si="1008"/>
        <v>0</v>
      </c>
      <c r="BM3133" s="18">
        <f t="shared" si="1009"/>
        <v>1</v>
      </c>
      <c r="BN3133" s="18">
        <f t="shared" si="1010"/>
        <v>3</v>
      </c>
      <c r="BO3133" s="18">
        <f t="shared" si="1011"/>
        <v>1</v>
      </c>
      <c r="BP3133" s="18">
        <f t="shared" si="1012"/>
        <v>1</v>
      </c>
      <c r="BQ3133" s="18">
        <f t="shared" si="1018"/>
        <v>1</v>
      </c>
      <c r="BR3133" s="18">
        <f t="shared" si="1019"/>
        <v>2</v>
      </c>
      <c r="BS3133" s="18">
        <f t="shared" si="1026"/>
        <v>1</v>
      </c>
      <c r="BT3133" s="18">
        <f t="shared" si="1027"/>
        <v>1</v>
      </c>
      <c r="BU3133" s="73"/>
      <c r="BV3133" s="18"/>
      <c r="BW3133" s="6"/>
      <c r="BX3133" s="6"/>
      <c r="BY3133" s="18"/>
      <c r="BZ3133" s="6"/>
      <c r="CA3133" s="6"/>
      <c r="CB3133" s="18"/>
      <c r="CC3133" s="6"/>
      <c r="CD3133" s="6"/>
      <c r="CE3133" s="18"/>
      <c r="CF3133" s="6"/>
      <c r="CG3133" s="6"/>
      <c r="CH3133" s="18"/>
      <c r="CI3133" s="6"/>
      <c r="CJ3133" s="6"/>
      <c r="CK3133" s="18"/>
      <c r="CL3133" s="6"/>
      <c r="CM3133" s="6"/>
      <c r="CN3133" s="18"/>
      <c r="CO3133" s="6"/>
      <c r="CP3133" s="18"/>
      <c r="CQ3133" s="18"/>
      <c r="CR3133" s="18"/>
      <c r="CS3133" s="18"/>
      <c r="CT3133" s="6">
        <f t="shared" si="1024"/>
        <v>6</v>
      </c>
      <c r="CU3133" s="18"/>
      <c r="CV3133" s="18"/>
      <c r="CW3133" s="18"/>
      <c r="CX3133" s="6" t="str">
        <f t="shared" si="1044"/>
        <v>H</v>
      </c>
      <c r="CY3133" s="87">
        <f t="shared" si="1045"/>
        <v>3376</v>
      </c>
      <c r="CZ3133" s="87">
        <f t="shared" si="1046"/>
        <v>95</v>
      </c>
      <c r="DA3133" s="6">
        <f t="shared" si="1047"/>
        <v>3281</v>
      </c>
      <c r="DB3133" s="18"/>
      <c r="DC3133" s="18"/>
      <c r="DD3133" s="18"/>
      <c r="DE3133" s="18"/>
      <c r="DF3133" s="73"/>
      <c r="DG3133" s="18"/>
      <c r="DH3133" s="18"/>
      <c r="DI3133" s="18"/>
      <c r="DJ3133" s="18"/>
    </row>
    <row r="3134" spans="1:114" s="17" customFormat="1" hidden="1" x14ac:dyDescent="0.2">
      <c r="A3134" s="47">
        <v>7039</v>
      </c>
      <c r="B3134" s="46">
        <f t="shared" si="1013"/>
        <v>6</v>
      </c>
      <c r="C3134" s="46">
        <f t="shared" si="1014"/>
        <v>14</v>
      </c>
      <c r="D3134" s="46">
        <f t="shared" si="1015"/>
        <v>4</v>
      </c>
      <c r="E3134" s="103">
        <v>38821</v>
      </c>
      <c r="F3134" s="17" t="s">
        <v>3440</v>
      </c>
      <c r="G3134" s="47" t="s">
        <v>310</v>
      </c>
      <c r="H3134" s="47" t="s">
        <v>308</v>
      </c>
      <c r="I3134" s="47">
        <v>0</v>
      </c>
      <c r="J3134" s="47">
        <v>2</v>
      </c>
      <c r="K3134" s="47" t="s">
        <v>36</v>
      </c>
      <c r="L3134" s="20">
        <v>3188</v>
      </c>
      <c r="M3134" s="4" t="s">
        <v>1990</v>
      </c>
      <c r="N3134" s="47">
        <v>6</v>
      </c>
      <c r="O3134" s="17">
        <f t="shared" si="1074"/>
        <v>39</v>
      </c>
      <c r="P3134" s="17">
        <f>COUNTIF($H$3096:$H3134,"=W")</f>
        <v>17</v>
      </c>
      <c r="Q3134" s="17">
        <f>COUNTIF($H$3096:$H3134,"=D")</f>
        <v>11</v>
      </c>
      <c r="R3134" s="17">
        <f>COUNTIF($H$3096:$H3134,"=L")</f>
        <v>11</v>
      </c>
      <c r="S3134" s="17">
        <f t="shared" si="1077"/>
        <v>61</v>
      </c>
      <c r="T3134" s="17">
        <f t="shared" si="1077"/>
        <v>42</v>
      </c>
      <c r="U3134" s="17">
        <f t="shared" si="1076"/>
        <v>62</v>
      </c>
      <c r="V3134" s="17">
        <v>6</v>
      </c>
      <c r="W3134" s="17">
        <v>4</v>
      </c>
      <c r="X3134" s="17">
        <v>2</v>
      </c>
      <c r="Y3134" s="17">
        <v>5</v>
      </c>
      <c r="Z3134" s="17">
        <v>6</v>
      </c>
      <c r="AA3134" s="17">
        <v>6</v>
      </c>
      <c r="AB3134" s="17">
        <v>20</v>
      </c>
      <c r="AC3134" s="17">
        <v>17</v>
      </c>
      <c r="AD3134" s="83">
        <v>2</v>
      </c>
      <c r="AE3134" s="83">
        <v>2</v>
      </c>
      <c r="AF3134" s="5">
        <v>1</v>
      </c>
      <c r="AG3134" s="5">
        <v>0</v>
      </c>
      <c r="AH3134" s="83" t="s">
        <v>4339</v>
      </c>
      <c r="AJ3134" s="18"/>
      <c r="AK3134" s="104">
        <f t="shared" si="1039"/>
        <v>53442</v>
      </c>
      <c r="AL3134" s="104">
        <f>AK3134/COUNTIF(G$3096:G3134,"H")</f>
        <v>2812.7368421052633</v>
      </c>
      <c r="AM3134" s="104">
        <f t="shared" si="1040"/>
        <v>37829</v>
      </c>
      <c r="AN3134" s="104">
        <f>AM3134/COUNTIF(G$3096:G3134,"A")</f>
        <v>1891.45</v>
      </c>
      <c r="AO3134" s="18"/>
      <c r="AP3134" s="18">
        <v>82</v>
      </c>
      <c r="AQ3134" s="18"/>
      <c r="AR3134" s="18">
        <v>65</v>
      </c>
      <c r="AS3134" s="18"/>
      <c r="AT3134" s="70">
        <f t="shared" si="1056"/>
        <v>62</v>
      </c>
      <c r="AU3134" s="18">
        <f t="shared" si="1057"/>
        <v>6</v>
      </c>
      <c r="AV3134" s="18">
        <f t="shared" si="1078"/>
        <v>3</v>
      </c>
      <c r="AW3134" s="47" t="s">
        <v>384</v>
      </c>
      <c r="AX3134" s="73"/>
      <c r="AY3134" s="105">
        <v>498</v>
      </c>
      <c r="AZ3134" s="107">
        <f t="shared" si="1037"/>
        <v>0.15621079046424091</v>
      </c>
      <c r="BA3134" s="107">
        <f t="shared" si="1041"/>
        <v>0.84378920953575909</v>
      </c>
      <c r="BB3134" s="18"/>
      <c r="BC3134" s="18"/>
      <c r="BD3134" s="18"/>
      <c r="BE3134" s="18"/>
      <c r="BF3134" s="18"/>
      <c r="BG3134" s="18">
        <f t="shared" si="1005"/>
        <v>0</v>
      </c>
      <c r="BH3134" s="18">
        <f t="shared" si="1048"/>
        <v>0</v>
      </c>
      <c r="BI3134" s="18">
        <f t="shared" si="1006"/>
        <v>0</v>
      </c>
      <c r="BJ3134" s="18">
        <f t="shared" si="1049"/>
        <v>0</v>
      </c>
      <c r="BK3134" s="18">
        <f t="shared" si="1007"/>
        <v>1</v>
      </c>
      <c r="BL3134" s="18">
        <f t="shared" si="1008"/>
        <v>1</v>
      </c>
      <c r="BM3134" s="18">
        <f t="shared" si="1009"/>
        <v>0</v>
      </c>
      <c r="BN3134" s="18">
        <f t="shared" si="1010"/>
        <v>0</v>
      </c>
      <c r="BO3134" s="18">
        <f t="shared" si="1011"/>
        <v>1</v>
      </c>
      <c r="BP3134" s="18">
        <f t="shared" si="1012"/>
        <v>2</v>
      </c>
      <c r="BQ3134" s="18">
        <f t="shared" si="1018"/>
        <v>0</v>
      </c>
      <c r="BR3134" s="18">
        <f t="shared" si="1019"/>
        <v>0</v>
      </c>
      <c r="BS3134" s="18">
        <f t="shared" si="1026"/>
        <v>1</v>
      </c>
      <c r="BT3134" s="18">
        <f t="shared" si="1027"/>
        <v>2</v>
      </c>
      <c r="BU3134" s="73"/>
      <c r="BV3134" s="18"/>
      <c r="BW3134" s="6"/>
      <c r="BX3134" s="6"/>
      <c r="BY3134" s="18"/>
      <c r="BZ3134" s="6"/>
      <c r="CA3134" s="6"/>
      <c r="CB3134" s="18"/>
      <c r="CC3134" s="6"/>
      <c r="CD3134" s="6"/>
      <c r="CE3134" s="18"/>
      <c r="CF3134" s="6"/>
      <c r="CG3134" s="6"/>
      <c r="CH3134" s="18"/>
      <c r="CI3134" s="6"/>
      <c r="CJ3134" s="6"/>
      <c r="CK3134" s="18"/>
      <c r="CL3134" s="6"/>
      <c r="CM3134" s="6"/>
      <c r="CN3134" s="18"/>
      <c r="CO3134" s="6"/>
      <c r="CP3134" s="18"/>
      <c r="CQ3134" s="18"/>
      <c r="CR3134" s="18"/>
      <c r="CS3134" s="18"/>
      <c r="CT3134" s="6">
        <f t="shared" si="1024"/>
        <v>8</v>
      </c>
      <c r="CU3134" s="18"/>
      <c r="CV3134" s="18"/>
      <c r="CW3134" s="18"/>
      <c r="CX3134" s="6" t="str">
        <f t="shared" si="1044"/>
        <v>A</v>
      </c>
      <c r="CY3134" s="87">
        <f t="shared" si="1045"/>
        <v>3188</v>
      </c>
      <c r="CZ3134" s="87">
        <f t="shared" si="1046"/>
        <v>498</v>
      </c>
      <c r="DA3134" s="6" t="str">
        <f t="shared" si="1047"/>
        <v>na</v>
      </c>
      <c r="DB3134" s="18"/>
      <c r="DC3134" s="18"/>
      <c r="DD3134" s="18"/>
      <c r="DE3134" s="18"/>
      <c r="DF3134" s="73"/>
      <c r="DG3134" s="18"/>
      <c r="DH3134" s="18"/>
      <c r="DI3134" s="18"/>
      <c r="DJ3134" s="18"/>
    </row>
    <row r="3135" spans="1:114" s="17" customFormat="1" hidden="1" x14ac:dyDescent="0.2">
      <c r="A3135" s="47">
        <v>7040</v>
      </c>
      <c r="B3135" s="46">
        <f t="shared" si="1013"/>
        <v>2</v>
      </c>
      <c r="C3135" s="46">
        <f t="shared" si="1014"/>
        <v>17</v>
      </c>
      <c r="D3135" s="46">
        <f t="shared" si="1015"/>
        <v>4</v>
      </c>
      <c r="E3135" s="103">
        <v>38824</v>
      </c>
      <c r="F3135" s="17" t="s">
        <v>259</v>
      </c>
      <c r="G3135" s="47" t="s">
        <v>103</v>
      </c>
      <c r="H3135" s="47" t="s">
        <v>308</v>
      </c>
      <c r="I3135" s="47">
        <v>0</v>
      </c>
      <c r="J3135" s="47">
        <v>2</v>
      </c>
      <c r="K3135" s="47" t="s">
        <v>36</v>
      </c>
      <c r="L3135" s="20">
        <v>4084</v>
      </c>
      <c r="M3135" s="4" t="s">
        <v>710</v>
      </c>
      <c r="N3135" s="47">
        <v>7</v>
      </c>
      <c r="O3135" s="17">
        <f t="shared" ref="O3135:O3140" si="1079">SUM(P3135:R3135)</f>
        <v>40</v>
      </c>
      <c r="P3135" s="17">
        <f>COUNTIF($H$3096:$H3135,"=W")</f>
        <v>17</v>
      </c>
      <c r="Q3135" s="17">
        <f>COUNTIF($H$3096:$H3135,"=D")</f>
        <v>11</v>
      </c>
      <c r="R3135" s="17">
        <f>COUNTIF($H$3096:$H3135,"=L")</f>
        <v>12</v>
      </c>
      <c r="S3135" s="17">
        <f t="shared" ref="S3135:T3137" si="1080">S3134+I3135</f>
        <v>61</v>
      </c>
      <c r="T3135" s="17">
        <f t="shared" si="1080"/>
        <v>44</v>
      </c>
      <c r="U3135" s="17">
        <f t="shared" ref="U3135:U3140" si="1081">P3135*3+Q3135</f>
        <v>62</v>
      </c>
      <c r="V3135" s="17">
        <v>1</v>
      </c>
      <c r="W3135" s="17">
        <v>5</v>
      </c>
      <c r="X3135" s="17">
        <v>4</v>
      </c>
      <c r="Y3135" s="17">
        <v>3</v>
      </c>
      <c r="Z3135" s="17">
        <v>2</v>
      </c>
      <c r="AA3135" s="17">
        <v>6</v>
      </c>
      <c r="AB3135" s="17">
        <v>12</v>
      </c>
      <c r="AC3135" s="17">
        <v>16</v>
      </c>
      <c r="AD3135" s="83">
        <v>0</v>
      </c>
      <c r="AE3135" s="83">
        <v>3</v>
      </c>
      <c r="AF3135" s="5">
        <v>0</v>
      </c>
      <c r="AG3135" s="5">
        <v>0</v>
      </c>
      <c r="AH3135" s="83"/>
      <c r="AJ3135" s="18"/>
      <c r="AK3135" s="104">
        <f t="shared" si="1039"/>
        <v>57526</v>
      </c>
      <c r="AL3135" s="104">
        <f>AK3135/COUNTIF(G$3096:G3135,"H")</f>
        <v>2876.3</v>
      </c>
      <c r="AM3135" s="104">
        <f t="shared" si="1040"/>
        <v>37829</v>
      </c>
      <c r="AN3135" s="104">
        <f>AM3135/COUNTIF(G$3096:G3135,"A")</f>
        <v>1891.45</v>
      </c>
      <c r="AO3135" s="18"/>
      <c r="AP3135" s="18">
        <v>88</v>
      </c>
      <c r="AQ3135" s="18"/>
      <c r="AR3135" s="18">
        <v>68</v>
      </c>
      <c r="AS3135" s="18"/>
      <c r="AT3135" s="70">
        <f t="shared" si="1056"/>
        <v>62</v>
      </c>
      <c r="AU3135" s="18">
        <f t="shared" si="1057"/>
        <v>7</v>
      </c>
      <c r="AV3135" s="18">
        <f t="shared" si="1078"/>
        <v>6</v>
      </c>
      <c r="AW3135" s="47" t="s">
        <v>2293</v>
      </c>
      <c r="AX3135" s="73" t="s">
        <v>2294</v>
      </c>
      <c r="AY3135" s="105">
        <v>1094</v>
      </c>
      <c r="AZ3135" s="107">
        <f t="shared" si="1037"/>
        <v>0.73212536728697353</v>
      </c>
      <c r="BA3135" s="107">
        <f t="shared" si="1041"/>
        <v>0.26787463271302647</v>
      </c>
      <c r="BB3135" s="18"/>
      <c r="BC3135" s="18"/>
      <c r="BD3135" s="18"/>
      <c r="BE3135" s="18"/>
      <c r="BF3135" s="18"/>
      <c r="BG3135" s="18">
        <f t="shared" si="1005"/>
        <v>0</v>
      </c>
      <c r="BH3135" s="18">
        <f t="shared" si="1048"/>
        <v>0</v>
      </c>
      <c r="BI3135" s="18">
        <f t="shared" si="1006"/>
        <v>0</v>
      </c>
      <c r="BJ3135" s="18">
        <f t="shared" si="1049"/>
        <v>0</v>
      </c>
      <c r="BK3135" s="18">
        <f t="shared" si="1007"/>
        <v>1</v>
      </c>
      <c r="BL3135" s="18">
        <f t="shared" si="1008"/>
        <v>2</v>
      </c>
      <c r="BM3135" s="18">
        <f t="shared" si="1009"/>
        <v>0</v>
      </c>
      <c r="BN3135" s="18">
        <f t="shared" si="1010"/>
        <v>0</v>
      </c>
      <c r="BO3135" s="18">
        <f t="shared" si="1011"/>
        <v>1</v>
      </c>
      <c r="BP3135" s="18">
        <f t="shared" si="1012"/>
        <v>3</v>
      </c>
      <c r="BQ3135" s="18">
        <f t="shared" si="1018"/>
        <v>0</v>
      </c>
      <c r="BR3135" s="18">
        <f t="shared" si="1019"/>
        <v>0</v>
      </c>
      <c r="BS3135" s="18">
        <f t="shared" si="1026"/>
        <v>1</v>
      </c>
      <c r="BT3135" s="18">
        <f t="shared" si="1027"/>
        <v>3</v>
      </c>
      <c r="BU3135" s="73"/>
      <c r="BV3135" s="18"/>
      <c r="BW3135" s="6"/>
      <c r="BX3135" s="6"/>
      <c r="BY3135" s="18"/>
      <c r="BZ3135" s="6"/>
      <c r="CA3135" s="6"/>
      <c r="CB3135" s="18"/>
      <c r="CC3135" s="6"/>
      <c r="CD3135" s="6"/>
      <c r="CE3135" s="18"/>
      <c r="CF3135" s="6"/>
      <c r="CG3135" s="6"/>
      <c r="CH3135" s="18"/>
      <c r="CI3135" s="6"/>
      <c r="CJ3135" s="6"/>
      <c r="CK3135" s="18"/>
      <c r="CL3135" s="6"/>
      <c r="CM3135" s="6"/>
      <c r="CN3135" s="18"/>
      <c r="CO3135" s="6"/>
      <c r="CP3135" s="18"/>
      <c r="CQ3135" s="18"/>
      <c r="CR3135" s="18"/>
      <c r="CS3135" s="18"/>
      <c r="CT3135" s="6">
        <f t="shared" si="1024"/>
        <v>5</v>
      </c>
      <c r="CU3135" s="18"/>
      <c r="CV3135" s="18"/>
      <c r="CW3135" s="18"/>
      <c r="CX3135" s="6" t="str">
        <f t="shared" si="1044"/>
        <v>H</v>
      </c>
      <c r="CY3135" s="87">
        <f t="shared" si="1045"/>
        <v>4084</v>
      </c>
      <c r="CZ3135" s="87">
        <f t="shared" si="1046"/>
        <v>1094</v>
      </c>
      <c r="DA3135" s="6">
        <f t="shared" si="1047"/>
        <v>2990</v>
      </c>
      <c r="DB3135" s="18"/>
      <c r="DC3135" s="18"/>
      <c r="DD3135" s="18"/>
      <c r="DE3135" s="18"/>
      <c r="DF3135" s="73"/>
      <c r="DG3135" s="18"/>
      <c r="DH3135" s="18"/>
      <c r="DI3135" s="18"/>
      <c r="DJ3135" s="18"/>
    </row>
    <row r="3136" spans="1:114" s="17" customFormat="1" hidden="1" x14ac:dyDescent="0.2">
      <c r="A3136" s="47">
        <v>7041</v>
      </c>
      <c r="B3136" s="46">
        <f t="shared" si="1013"/>
        <v>7</v>
      </c>
      <c r="C3136" s="46">
        <f t="shared" si="1014"/>
        <v>22</v>
      </c>
      <c r="D3136" s="46">
        <f t="shared" si="1015"/>
        <v>4</v>
      </c>
      <c r="E3136" s="103">
        <v>38829</v>
      </c>
      <c r="F3136" s="17" t="s">
        <v>2974</v>
      </c>
      <c r="G3136" s="47" t="s">
        <v>310</v>
      </c>
      <c r="H3136" s="47" t="s">
        <v>307</v>
      </c>
      <c r="I3136" s="47">
        <v>1</v>
      </c>
      <c r="J3136" s="47">
        <v>1</v>
      </c>
      <c r="K3136" s="106" t="s">
        <v>3337</v>
      </c>
      <c r="L3136" s="20">
        <v>2701</v>
      </c>
      <c r="M3136" s="73" t="s">
        <v>4340</v>
      </c>
      <c r="N3136" s="47">
        <v>7</v>
      </c>
      <c r="O3136" s="17">
        <f t="shared" si="1079"/>
        <v>41</v>
      </c>
      <c r="P3136" s="17">
        <f>COUNTIF($H$3096:$H3136,"=W")</f>
        <v>17</v>
      </c>
      <c r="Q3136" s="17">
        <f>COUNTIF($H$3096:$H3136,"=D")</f>
        <v>12</v>
      </c>
      <c r="R3136" s="17">
        <f>COUNTIF($H$3096:$H3136,"=L")</f>
        <v>12</v>
      </c>
      <c r="S3136" s="17">
        <f t="shared" si="1080"/>
        <v>62</v>
      </c>
      <c r="T3136" s="17">
        <f t="shared" si="1080"/>
        <v>45</v>
      </c>
      <c r="U3136" s="17">
        <f t="shared" si="1081"/>
        <v>63</v>
      </c>
      <c r="V3136" s="17">
        <v>3</v>
      </c>
      <c r="W3136" s="17">
        <v>6</v>
      </c>
      <c r="X3136" s="17">
        <v>3</v>
      </c>
      <c r="Y3136" s="17">
        <v>6</v>
      </c>
      <c r="Z3136" s="17">
        <v>5</v>
      </c>
      <c r="AA3136" s="17">
        <v>5</v>
      </c>
      <c r="AB3136" s="17">
        <v>19</v>
      </c>
      <c r="AC3136" s="17">
        <v>14</v>
      </c>
      <c r="AD3136" s="83">
        <v>2</v>
      </c>
      <c r="AE3136" s="83">
        <v>1</v>
      </c>
      <c r="AF3136" s="5">
        <v>0</v>
      </c>
      <c r="AG3136" s="5">
        <v>2</v>
      </c>
      <c r="AH3136" s="83" t="s">
        <v>899</v>
      </c>
      <c r="AJ3136" s="18"/>
      <c r="AK3136" s="104">
        <f t="shared" si="1039"/>
        <v>57526</v>
      </c>
      <c r="AL3136" s="104">
        <f>AK3136/COUNTIF(G$3096:G3136,"H")</f>
        <v>2876.3</v>
      </c>
      <c r="AM3136" s="104">
        <f t="shared" si="1040"/>
        <v>40530</v>
      </c>
      <c r="AN3136" s="104">
        <f>AM3136/COUNTIF(G$3096:G3136,"A")</f>
        <v>1930</v>
      </c>
      <c r="AO3136" s="18"/>
      <c r="AP3136" s="18">
        <v>91</v>
      </c>
      <c r="AQ3136" s="18"/>
      <c r="AR3136" s="18">
        <v>71</v>
      </c>
      <c r="AS3136" s="18"/>
      <c r="AT3136" s="70">
        <f t="shared" si="1056"/>
        <v>63</v>
      </c>
      <c r="AU3136" s="18">
        <f t="shared" si="1057"/>
        <v>7</v>
      </c>
      <c r="AV3136" s="18">
        <f t="shared" si="1078"/>
        <v>8</v>
      </c>
      <c r="AW3136" s="47" t="s">
        <v>2451</v>
      </c>
      <c r="AX3136" s="73" t="s">
        <v>2452</v>
      </c>
      <c r="AY3136" s="109">
        <v>400</v>
      </c>
      <c r="AZ3136" s="107">
        <f t="shared" si="1037"/>
        <v>0.1480932987782303</v>
      </c>
      <c r="BA3136" s="107">
        <f t="shared" si="1041"/>
        <v>0.8519067012217697</v>
      </c>
      <c r="BB3136" s="18"/>
      <c r="BC3136" s="18"/>
      <c r="BD3136" s="18"/>
      <c r="BE3136" s="18"/>
      <c r="BF3136" s="18"/>
      <c r="BG3136" s="18">
        <f t="shared" si="1005"/>
        <v>0</v>
      </c>
      <c r="BH3136" s="18">
        <f t="shared" si="1048"/>
        <v>0</v>
      </c>
      <c r="BI3136" s="18">
        <f t="shared" si="1006"/>
        <v>1</v>
      </c>
      <c r="BJ3136" s="18">
        <f t="shared" si="1049"/>
        <v>1</v>
      </c>
      <c r="BK3136" s="18">
        <f t="shared" si="1007"/>
        <v>0</v>
      </c>
      <c r="BL3136" s="18">
        <f t="shared" si="1008"/>
        <v>0</v>
      </c>
      <c r="BM3136" s="18">
        <f t="shared" si="1009"/>
        <v>1</v>
      </c>
      <c r="BN3136" s="18">
        <f t="shared" si="1010"/>
        <v>1</v>
      </c>
      <c r="BO3136" s="18">
        <f t="shared" si="1011"/>
        <v>1</v>
      </c>
      <c r="BP3136" s="18">
        <f t="shared" si="1012"/>
        <v>4</v>
      </c>
      <c r="BQ3136" s="18">
        <f t="shared" si="1018"/>
        <v>1</v>
      </c>
      <c r="BR3136" s="18">
        <f t="shared" si="1019"/>
        <v>1</v>
      </c>
      <c r="BS3136" s="18">
        <f t="shared" si="1026"/>
        <v>1</v>
      </c>
      <c r="BT3136" s="18">
        <f t="shared" si="1027"/>
        <v>4</v>
      </c>
      <c r="BU3136" s="73"/>
      <c r="BV3136" s="18"/>
      <c r="BW3136" s="6"/>
      <c r="BX3136" s="6"/>
      <c r="BY3136" s="18"/>
      <c r="BZ3136" s="6"/>
      <c r="CA3136" s="6"/>
      <c r="CB3136" s="18"/>
      <c r="CC3136" s="6"/>
      <c r="CD3136" s="6"/>
      <c r="CE3136" s="18"/>
      <c r="CF3136" s="6"/>
      <c r="CG3136" s="6"/>
      <c r="CH3136" s="18"/>
      <c r="CI3136" s="6"/>
      <c r="CJ3136" s="6"/>
      <c r="CK3136" s="18"/>
      <c r="CL3136" s="6"/>
      <c r="CM3136" s="6"/>
      <c r="CN3136" s="18"/>
      <c r="CO3136" s="6"/>
      <c r="CP3136" s="18"/>
      <c r="CQ3136" s="18"/>
      <c r="CR3136" s="18"/>
      <c r="CS3136" s="18"/>
      <c r="CT3136" s="6">
        <f t="shared" si="1024"/>
        <v>6</v>
      </c>
      <c r="CU3136" s="18"/>
      <c r="CV3136" s="18"/>
      <c r="CW3136" s="18"/>
      <c r="CX3136" s="6" t="str">
        <f t="shared" si="1044"/>
        <v>A</v>
      </c>
      <c r="CY3136" s="87">
        <f t="shared" si="1045"/>
        <v>2701</v>
      </c>
      <c r="CZ3136" s="87">
        <f t="shared" si="1046"/>
        <v>400</v>
      </c>
      <c r="DA3136" s="6" t="str">
        <f t="shared" si="1047"/>
        <v>na</v>
      </c>
      <c r="DB3136" s="18"/>
      <c r="DC3136" s="18"/>
      <c r="DD3136" s="18"/>
      <c r="DE3136" s="18"/>
      <c r="DF3136" s="73"/>
      <c r="DG3136" s="18"/>
      <c r="DH3136" s="18"/>
      <c r="DI3136" s="18"/>
      <c r="DJ3136" s="18"/>
    </row>
    <row r="3137" spans="1:114" s="17" customFormat="1" hidden="1" x14ac:dyDescent="0.2">
      <c r="A3137" s="47">
        <v>7042</v>
      </c>
      <c r="B3137" s="46">
        <f t="shared" si="1013"/>
        <v>7</v>
      </c>
      <c r="C3137" s="46">
        <f t="shared" si="1014"/>
        <v>29</v>
      </c>
      <c r="D3137" s="46">
        <f t="shared" si="1015"/>
        <v>4</v>
      </c>
      <c r="E3137" s="103">
        <v>38836</v>
      </c>
      <c r="F3137" s="17" t="s">
        <v>1918</v>
      </c>
      <c r="G3137" s="47" t="s">
        <v>103</v>
      </c>
      <c r="H3137" s="47" t="s">
        <v>308</v>
      </c>
      <c r="I3137" s="47">
        <v>1</v>
      </c>
      <c r="J3137" s="47">
        <v>3</v>
      </c>
      <c r="K3137" s="106" t="s">
        <v>3410</v>
      </c>
      <c r="L3137" s="20">
        <v>2755</v>
      </c>
      <c r="M3137" s="4" t="s">
        <v>4341</v>
      </c>
      <c r="N3137" s="47">
        <v>8</v>
      </c>
      <c r="O3137" s="17">
        <f t="shared" si="1079"/>
        <v>42</v>
      </c>
      <c r="P3137" s="17">
        <f>COUNTIF($H$3096:$H3137,"=W")</f>
        <v>17</v>
      </c>
      <c r="Q3137" s="17">
        <f>COUNTIF($H$3096:$H3137,"=D")</f>
        <v>12</v>
      </c>
      <c r="R3137" s="17">
        <f>COUNTIF($H$3096:$H3137,"=L")</f>
        <v>13</v>
      </c>
      <c r="S3137" s="17">
        <f t="shared" si="1080"/>
        <v>63</v>
      </c>
      <c r="T3137" s="17">
        <f t="shared" si="1080"/>
        <v>48</v>
      </c>
      <c r="U3137" s="17">
        <f t="shared" si="1081"/>
        <v>63</v>
      </c>
      <c r="AD3137" s="83"/>
      <c r="AE3137" s="83"/>
      <c r="AF3137" s="5"/>
      <c r="AG3137" s="5"/>
      <c r="AH3137" s="83"/>
      <c r="AJ3137" s="18"/>
      <c r="AK3137" s="104">
        <f t="shared" si="1039"/>
        <v>60281</v>
      </c>
      <c r="AL3137" s="104">
        <f>AK3137/COUNTIF(G$3096:G3137,"H")</f>
        <v>2870.5238095238096</v>
      </c>
      <c r="AM3137" s="104">
        <f t="shared" si="1040"/>
        <v>40530</v>
      </c>
      <c r="AN3137" s="104">
        <f>AM3137/COUNTIF(G$3096:G3137,"A")</f>
        <v>1930</v>
      </c>
      <c r="AO3137" s="18"/>
      <c r="AP3137" s="18">
        <v>91</v>
      </c>
      <c r="AQ3137" s="18"/>
      <c r="AR3137" s="18">
        <v>71</v>
      </c>
      <c r="AS3137" s="18"/>
      <c r="AT3137" s="70">
        <f t="shared" si="1056"/>
        <v>63</v>
      </c>
      <c r="AU3137" s="18">
        <f t="shared" si="1057"/>
        <v>8</v>
      </c>
      <c r="AV3137" s="18">
        <f t="shared" si="1078"/>
        <v>8</v>
      </c>
      <c r="AW3137" s="47" t="s">
        <v>2451</v>
      </c>
      <c r="AX3137" s="73"/>
      <c r="AY3137" s="109">
        <v>300</v>
      </c>
      <c r="AZ3137" s="107">
        <f t="shared" si="1037"/>
        <v>0.89110707803992739</v>
      </c>
      <c r="BA3137" s="107">
        <f t="shared" si="1041"/>
        <v>0.10889292196007261</v>
      </c>
      <c r="BB3137" s="18"/>
      <c r="BC3137" s="18"/>
      <c r="BD3137" s="18"/>
      <c r="BE3137" s="18"/>
      <c r="BF3137" s="18"/>
      <c r="BG3137" s="18">
        <f t="shared" si="1005"/>
        <v>0</v>
      </c>
      <c r="BH3137" s="18">
        <f t="shared" si="1048"/>
        <v>0</v>
      </c>
      <c r="BI3137" s="18">
        <f t="shared" si="1006"/>
        <v>0</v>
      </c>
      <c r="BJ3137" s="18">
        <f t="shared" si="1049"/>
        <v>0</v>
      </c>
      <c r="BK3137" s="18">
        <f t="shared" si="1007"/>
        <v>1</v>
      </c>
      <c r="BL3137" s="18">
        <f t="shared" si="1008"/>
        <v>1</v>
      </c>
      <c r="BM3137" s="18">
        <f t="shared" si="1009"/>
        <v>0</v>
      </c>
      <c r="BN3137" s="18">
        <f t="shared" si="1010"/>
        <v>0</v>
      </c>
      <c r="BO3137" s="18">
        <f t="shared" si="1011"/>
        <v>1</v>
      </c>
      <c r="BP3137" s="18">
        <f t="shared" si="1012"/>
        <v>5</v>
      </c>
      <c r="BQ3137" s="18">
        <f t="shared" si="1018"/>
        <v>1</v>
      </c>
      <c r="BR3137" s="18">
        <f t="shared" si="1019"/>
        <v>2</v>
      </c>
      <c r="BS3137" s="18">
        <f t="shared" si="1026"/>
        <v>1</v>
      </c>
      <c r="BT3137" s="18">
        <f t="shared" si="1027"/>
        <v>5</v>
      </c>
      <c r="BU3137" s="73"/>
      <c r="BV3137" s="18"/>
      <c r="BW3137" s="6"/>
      <c r="BX3137" s="6"/>
      <c r="BY3137" s="18"/>
      <c r="BZ3137" s="6"/>
      <c r="CA3137" s="6"/>
      <c r="CB3137" s="18"/>
      <c r="CC3137" s="6"/>
      <c r="CD3137" s="6"/>
      <c r="CE3137" s="18"/>
      <c r="CF3137" s="6"/>
      <c r="CG3137" s="6"/>
      <c r="CH3137" s="18"/>
      <c r="CI3137" s="6"/>
      <c r="CJ3137" s="6"/>
      <c r="CK3137" s="18"/>
      <c r="CL3137" s="6"/>
      <c r="CM3137" s="6"/>
      <c r="CN3137" s="18"/>
      <c r="CO3137" s="6"/>
      <c r="CP3137" s="18"/>
      <c r="CQ3137" s="18"/>
      <c r="CR3137" s="18"/>
      <c r="CS3137" s="18"/>
      <c r="CT3137" s="6">
        <f t="shared" si="1024"/>
        <v>0</v>
      </c>
      <c r="CU3137" s="18"/>
      <c r="CV3137" s="18"/>
      <c r="CW3137" s="18"/>
      <c r="CX3137" s="6" t="str">
        <f t="shared" si="1044"/>
        <v>H</v>
      </c>
      <c r="CY3137" s="87">
        <f t="shared" si="1045"/>
        <v>2755</v>
      </c>
      <c r="CZ3137" s="87">
        <f t="shared" si="1046"/>
        <v>300</v>
      </c>
      <c r="DA3137" s="6">
        <f t="shared" si="1047"/>
        <v>2455</v>
      </c>
      <c r="DB3137" s="18"/>
      <c r="DC3137" s="18"/>
      <c r="DD3137" s="18"/>
      <c r="DE3137" s="18"/>
      <c r="DF3137" s="73"/>
      <c r="DG3137" s="18"/>
      <c r="DH3137" s="18"/>
      <c r="DI3137" s="18"/>
      <c r="DJ3137" s="18"/>
    </row>
    <row r="3138" spans="1:114" s="17" customFormat="1" ht="17.45" hidden="1" customHeight="1" x14ac:dyDescent="0.2">
      <c r="A3138" s="47">
        <v>7101</v>
      </c>
      <c r="B3138" s="46">
        <f t="shared" si="1013"/>
        <v>7</v>
      </c>
      <c r="C3138" s="46">
        <f t="shared" si="1014"/>
        <v>12</v>
      </c>
      <c r="D3138" s="46">
        <f t="shared" si="1015"/>
        <v>8</v>
      </c>
      <c r="E3138" s="103">
        <v>38941</v>
      </c>
      <c r="F3138" s="17" t="s">
        <v>1820</v>
      </c>
      <c r="G3138" s="47" t="s">
        <v>103</v>
      </c>
      <c r="H3138" s="47" t="s">
        <v>307</v>
      </c>
      <c r="I3138" s="47">
        <v>0</v>
      </c>
      <c r="J3138" s="47">
        <v>0</v>
      </c>
      <c r="K3138" s="47" t="s">
        <v>36</v>
      </c>
      <c r="L3138" s="20">
        <v>2789</v>
      </c>
      <c r="M3138" s="73"/>
      <c r="N3138" s="47">
        <v>12</v>
      </c>
      <c r="O3138" s="17">
        <f t="shared" si="1079"/>
        <v>1</v>
      </c>
      <c r="P3138" s="17">
        <f>COUNTIF($H$3138:$H3138,"=W")</f>
        <v>0</v>
      </c>
      <c r="Q3138" s="17">
        <f>COUNTIF($H$3138:$H3138,"=D")</f>
        <v>1</v>
      </c>
      <c r="R3138" s="17">
        <f>COUNTIF($H$3138:$H3138,"=L")</f>
        <v>0</v>
      </c>
      <c r="S3138" s="17">
        <f>I3138</f>
        <v>0</v>
      </c>
      <c r="T3138" s="17">
        <f>J3138</f>
        <v>0</v>
      </c>
      <c r="U3138" s="17">
        <f t="shared" si="1081"/>
        <v>1</v>
      </c>
      <c r="AD3138" s="83">
        <v>2</v>
      </c>
      <c r="AE3138" s="83">
        <v>1</v>
      </c>
      <c r="AF3138" s="5">
        <v>0</v>
      </c>
      <c r="AG3138" s="5">
        <v>0</v>
      </c>
      <c r="AH3138" s="83" t="s">
        <v>2113</v>
      </c>
      <c r="AJ3138" s="18"/>
      <c r="AK3138" s="104">
        <f>L3138</f>
        <v>2789</v>
      </c>
      <c r="AL3138" s="104">
        <f>AK3138/COUNTIF(G$3138:G3138,"H")</f>
        <v>2789</v>
      </c>
      <c r="AM3138" s="104"/>
      <c r="AN3138" s="104"/>
      <c r="AO3138" s="18"/>
      <c r="AP3138" s="18">
        <v>3</v>
      </c>
      <c r="AQ3138" s="18"/>
      <c r="AR3138" s="18">
        <v>3</v>
      </c>
      <c r="AS3138" s="18"/>
      <c r="AT3138" s="70">
        <f t="shared" si="1056"/>
        <v>1</v>
      </c>
      <c r="AU3138" s="18">
        <f t="shared" si="1057"/>
        <v>12</v>
      </c>
      <c r="AV3138" s="18">
        <f t="shared" ref="AV3138:AV3143" si="1082">AR3138-AT3138</f>
        <v>2</v>
      </c>
      <c r="AW3138" s="47"/>
      <c r="AX3138" s="73"/>
      <c r="AY3138" s="105">
        <v>358</v>
      </c>
      <c r="AZ3138" s="107">
        <f t="shared" si="1037"/>
        <v>0.87163858013624951</v>
      </c>
      <c r="BA3138" s="107">
        <f t="shared" si="1041"/>
        <v>0.12836141986375049</v>
      </c>
      <c r="BB3138" s="18"/>
      <c r="BC3138" s="18"/>
      <c r="BD3138" s="18"/>
      <c r="BE3138" s="18"/>
      <c r="BF3138" s="18"/>
      <c r="BG3138" s="18">
        <f t="shared" ref="BG3138:BG3201" si="1083">IF(H3138="W",1,0)</f>
        <v>0</v>
      </c>
      <c r="BH3138" s="18">
        <f t="shared" si="1048"/>
        <v>0</v>
      </c>
      <c r="BI3138" s="18">
        <f t="shared" ref="BI3138:BI3201" si="1084">IF(H3138="D",1,0)</f>
        <v>1</v>
      </c>
      <c r="BJ3138" s="18">
        <f t="shared" si="1049"/>
        <v>1</v>
      </c>
      <c r="BK3138" s="18">
        <f t="shared" ref="BK3138:BK3201" si="1085">IF(H3138="L",1,0)</f>
        <v>0</v>
      </c>
      <c r="BL3138" s="18">
        <f t="shared" ref="BL3138:BL3201" si="1086">IF(H3138="L",BL3137+1,0)</f>
        <v>0</v>
      </c>
      <c r="BM3138" s="18">
        <f t="shared" ref="BM3138:BM3201" si="1087">IF(OR(H3138="W",H3138="D"),1,0)</f>
        <v>1</v>
      </c>
      <c r="BN3138" s="18">
        <f t="shared" ref="BN3138:BN3201" si="1088">IF(OR(H3138="W",H3138="D"),BN3137+1,0)</f>
        <v>1</v>
      </c>
      <c r="BO3138" s="18">
        <f t="shared" ref="BO3138:BO3201" si="1089">IF(OR(H3138="L",H3138="D"),1,0)</f>
        <v>1</v>
      </c>
      <c r="BP3138" s="18">
        <f t="shared" ref="BP3138:BP3201" si="1090">IF(OR(H3138="L",H3138="D"),BP3137+1,0)</f>
        <v>6</v>
      </c>
      <c r="BQ3138" s="18">
        <f t="shared" si="1018"/>
        <v>0</v>
      </c>
      <c r="BR3138" s="18">
        <f t="shared" si="1019"/>
        <v>0</v>
      </c>
      <c r="BS3138" s="18">
        <f t="shared" si="1026"/>
        <v>0</v>
      </c>
      <c r="BT3138" s="18">
        <f t="shared" si="1027"/>
        <v>0</v>
      </c>
      <c r="BU3138" s="73"/>
      <c r="BV3138" s="18"/>
      <c r="BW3138" s="6"/>
      <c r="BX3138" s="6"/>
      <c r="BY3138" s="18"/>
      <c r="BZ3138" s="6"/>
      <c r="CA3138" s="6"/>
      <c r="CB3138" s="18"/>
      <c r="CC3138" s="6"/>
      <c r="CD3138" s="6"/>
      <c r="CE3138" s="18"/>
      <c r="CF3138" s="6"/>
      <c r="CG3138" s="6"/>
      <c r="CH3138" s="18"/>
      <c r="CI3138" s="6"/>
      <c r="CJ3138" s="6"/>
      <c r="CK3138" s="18"/>
      <c r="CL3138" s="6"/>
      <c r="CM3138" s="6"/>
      <c r="CN3138" s="18"/>
      <c r="CO3138" s="6"/>
      <c r="CP3138" s="18"/>
      <c r="CQ3138" s="18"/>
      <c r="CR3138" s="18"/>
      <c r="CS3138" s="18"/>
      <c r="CT3138" s="6">
        <f t="shared" si="1024"/>
        <v>0</v>
      </c>
      <c r="CU3138" s="18"/>
      <c r="CV3138" s="18"/>
      <c r="CW3138" s="18"/>
      <c r="CX3138" s="6" t="str">
        <f t="shared" si="1044"/>
        <v>H</v>
      </c>
      <c r="CY3138" s="87">
        <f t="shared" si="1045"/>
        <v>2789</v>
      </c>
      <c r="CZ3138" s="87">
        <f t="shared" si="1046"/>
        <v>358</v>
      </c>
      <c r="DA3138" s="6">
        <f t="shared" si="1047"/>
        <v>2431</v>
      </c>
      <c r="DB3138" s="18"/>
      <c r="DC3138" s="18"/>
      <c r="DD3138" s="18"/>
      <c r="DE3138" s="18"/>
      <c r="DF3138" s="73"/>
      <c r="DG3138" s="18"/>
      <c r="DH3138" s="18"/>
      <c r="DI3138" s="18"/>
      <c r="DJ3138" s="18"/>
    </row>
    <row r="3139" spans="1:114" s="17" customFormat="1" hidden="1" x14ac:dyDescent="0.2">
      <c r="A3139" s="47">
        <v>7102</v>
      </c>
      <c r="B3139" s="46">
        <f t="shared" ref="B3139:B3202" si="1091">WEEKDAY(E3139)</f>
        <v>3</v>
      </c>
      <c r="C3139" s="46">
        <f t="shared" ref="C3139:C3202" si="1092">DAY(E3139)</f>
        <v>15</v>
      </c>
      <c r="D3139" s="46">
        <f t="shared" ref="D3139:D3202" si="1093">MONTH(E3139)</f>
        <v>8</v>
      </c>
      <c r="E3139" s="103">
        <v>38944</v>
      </c>
      <c r="F3139" s="17" t="s">
        <v>2974</v>
      </c>
      <c r="G3139" s="47" t="s">
        <v>310</v>
      </c>
      <c r="H3139" s="47" t="s">
        <v>306</v>
      </c>
      <c r="I3139" s="47">
        <v>2</v>
      </c>
      <c r="J3139" s="47">
        <v>1</v>
      </c>
      <c r="K3139" s="106" t="s">
        <v>3337</v>
      </c>
      <c r="L3139" s="20">
        <v>2306</v>
      </c>
      <c r="M3139" s="73" t="s">
        <v>4342</v>
      </c>
      <c r="N3139" s="47">
        <v>5</v>
      </c>
      <c r="O3139" s="17">
        <f t="shared" si="1079"/>
        <v>2</v>
      </c>
      <c r="P3139" s="17">
        <f>COUNTIF($H$3138:$H3139,"=W")</f>
        <v>1</v>
      </c>
      <c r="Q3139" s="17">
        <f>COUNTIF($H$3138:$H3139,"=D")</f>
        <v>1</v>
      </c>
      <c r="R3139" s="17">
        <f>COUNTIF($H$3138:$H3139,"=L")</f>
        <v>0</v>
      </c>
      <c r="S3139" s="17">
        <f t="shared" ref="S3139:T3141" si="1094">S3138+I3139</f>
        <v>2</v>
      </c>
      <c r="T3139" s="17">
        <f t="shared" si="1094"/>
        <v>1</v>
      </c>
      <c r="U3139" s="17">
        <f t="shared" si="1081"/>
        <v>4</v>
      </c>
      <c r="V3139" s="17">
        <v>6</v>
      </c>
      <c r="W3139" s="17">
        <v>3</v>
      </c>
      <c r="X3139" s="17">
        <v>6</v>
      </c>
      <c r="Y3139" s="17">
        <v>3</v>
      </c>
      <c r="Z3139" s="17">
        <v>8</v>
      </c>
      <c r="AA3139" s="17">
        <v>3</v>
      </c>
      <c r="AB3139" s="17">
        <v>17</v>
      </c>
      <c r="AC3139" s="17">
        <v>20</v>
      </c>
      <c r="AD3139" s="83">
        <v>2</v>
      </c>
      <c r="AE3139" s="83">
        <v>2</v>
      </c>
      <c r="AF3139" s="5">
        <v>0</v>
      </c>
      <c r="AG3139" s="5">
        <v>0</v>
      </c>
      <c r="AH3139" s="83" t="s">
        <v>2112</v>
      </c>
      <c r="AJ3139" s="18"/>
      <c r="AK3139" s="104">
        <f t="shared" ref="AK3139:AK3183" si="1095">IF(G3139="H",L3139+AK3138,AK3138)</f>
        <v>2789</v>
      </c>
      <c r="AL3139" s="104">
        <f>AK3139/COUNTIF(G$3138:G3139,"H")</f>
        <v>2789</v>
      </c>
      <c r="AM3139" s="104">
        <f t="shared" ref="AM3139:AM3183" si="1096">IF(G3139="A",L3139+AM3138,AM3138)</f>
        <v>2306</v>
      </c>
      <c r="AN3139" s="104">
        <f>AM3139/COUNTIF(G$3138:G3139,"A")</f>
        <v>2306</v>
      </c>
      <c r="AO3139" s="18"/>
      <c r="AP3139" s="18">
        <v>6</v>
      </c>
      <c r="AQ3139" s="18"/>
      <c r="AR3139" s="18">
        <v>4</v>
      </c>
      <c r="AS3139" s="18"/>
      <c r="AT3139" s="70">
        <f t="shared" si="1056"/>
        <v>4</v>
      </c>
      <c r="AU3139" s="18">
        <f t="shared" si="1057"/>
        <v>5</v>
      </c>
      <c r="AV3139" s="18">
        <f t="shared" si="1082"/>
        <v>0</v>
      </c>
      <c r="AW3139" s="47"/>
      <c r="AX3139" s="73"/>
      <c r="AY3139" s="105">
        <v>226</v>
      </c>
      <c r="AZ3139" s="107">
        <f t="shared" si="1037"/>
        <v>9.8005203816131828E-2</v>
      </c>
      <c r="BA3139" s="107">
        <f t="shared" si="1041"/>
        <v>0.90199479618386813</v>
      </c>
      <c r="BB3139" s="18"/>
      <c r="BC3139" s="18"/>
      <c r="BD3139" s="18"/>
      <c r="BE3139" s="18"/>
      <c r="BF3139" s="18"/>
      <c r="BG3139" s="18">
        <f t="shared" si="1083"/>
        <v>1</v>
      </c>
      <c r="BH3139" s="18">
        <f t="shared" si="1048"/>
        <v>1</v>
      </c>
      <c r="BI3139" s="18">
        <f t="shared" si="1084"/>
        <v>0</v>
      </c>
      <c r="BJ3139" s="18">
        <f t="shared" si="1049"/>
        <v>0</v>
      </c>
      <c r="BK3139" s="18">
        <f t="shared" si="1085"/>
        <v>0</v>
      </c>
      <c r="BL3139" s="18">
        <f t="shared" si="1086"/>
        <v>0</v>
      </c>
      <c r="BM3139" s="18">
        <f t="shared" si="1087"/>
        <v>1</v>
      </c>
      <c r="BN3139" s="18">
        <f t="shared" si="1088"/>
        <v>2</v>
      </c>
      <c r="BO3139" s="18">
        <f t="shared" si="1089"/>
        <v>0</v>
      </c>
      <c r="BP3139" s="18">
        <f t="shared" si="1090"/>
        <v>0</v>
      </c>
      <c r="BQ3139" s="18">
        <f t="shared" ref="BQ3139:BQ3202" si="1097">IF(I3139&gt;0,1,0)</f>
        <v>1</v>
      </c>
      <c r="BR3139" s="18">
        <f t="shared" ref="BR3139:BR3202" si="1098">IF(I3139&gt;0,BR3138+1,0)</f>
        <v>1</v>
      </c>
      <c r="BS3139" s="18">
        <f t="shared" si="1026"/>
        <v>1</v>
      </c>
      <c r="BT3139" s="18">
        <f t="shared" si="1027"/>
        <v>1</v>
      </c>
      <c r="BU3139" s="73"/>
      <c r="BV3139" s="18"/>
      <c r="BW3139" s="6"/>
      <c r="BX3139" s="6"/>
      <c r="BY3139" s="18"/>
      <c r="BZ3139" s="6"/>
      <c r="CA3139" s="6"/>
      <c r="CB3139" s="18"/>
      <c r="CC3139" s="6"/>
      <c r="CD3139" s="6"/>
      <c r="CE3139" s="18"/>
      <c r="CF3139" s="6"/>
      <c r="CG3139" s="6"/>
      <c r="CH3139" s="18"/>
      <c r="CI3139" s="6"/>
      <c r="CJ3139" s="6"/>
      <c r="CK3139" s="18"/>
      <c r="CL3139" s="6"/>
      <c r="CM3139" s="6"/>
      <c r="CN3139" s="18"/>
      <c r="CO3139" s="6"/>
      <c r="CP3139" s="18"/>
      <c r="CQ3139" s="18"/>
      <c r="CR3139" s="18"/>
      <c r="CS3139" s="18"/>
      <c r="CT3139" s="6">
        <f t="shared" si="1024"/>
        <v>12</v>
      </c>
      <c r="CU3139" s="18"/>
      <c r="CV3139" s="18"/>
      <c r="CW3139" s="18"/>
      <c r="CX3139" s="6" t="str">
        <f t="shared" si="1044"/>
        <v>A</v>
      </c>
      <c r="CY3139" s="87">
        <f t="shared" si="1045"/>
        <v>2306</v>
      </c>
      <c r="CZ3139" s="87">
        <f t="shared" si="1046"/>
        <v>226</v>
      </c>
      <c r="DA3139" s="6" t="str">
        <f t="shared" si="1047"/>
        <v>na</v>
      </c>
      <c r="DB3139" s="18"/>
      <c r="DC3139" s="18"/>
      <c r="DD3139" s="18"/>
      <c r="DE3139" s="18"/>
      <c r="DF3139" s="73"/>
      <c r="DG3139" s="18"/>
      <c r="DH3139" s="18"/>
      <c r="DI3139" s="18"/>
      <c r="DJ3139" s="18"/>
    </row>
    <row r="3140" spans="1:114" s="17" customFormat="1" hidden="1" x14ac:dyDescent="0.2">
      <c r="A3140" s="47">
        <v>7103</v>
      </c>
      <c r="B3140" s="46">
        <f t="shared" si="1091"/>
        <v>7</v>
      </c>
      <c r="C3140" s="46">
        <f t="shared" si="1092"/>
        <v>19</v>
      </c>
      <c r="D3140" s="46">
        <f t="shared" si="1093"/>
        <v>8</v>
      </c>
      <c r="E3140" s="103">
        <v>38948</v>
      </c>
      <c r="F3140" s="17" t="s">
        <v>47</v>
      </c>
      <c r="G3140" s="47" t="s">
        <v>310</v>
      </c>
      <c r="H3140" s="47" t="s">
        <v>306</v>
      </c>
      <c r="I3140" s="47">
        <v>1</v>
      </c>
      <c r="J3140" s="47">
        <v>0</v>
      </c>
      <c r="K3140" s="106" t="s">
        <v>1296</v>
      </c>
      <c r="L3140" s="20">
        <v>1036</v>
      </c>
      <c r="M3140" s="73" t="s">
        <v>450</v>
      </c>
      <c r="N3140" s="47">
        <v>4</v>
      </c>
      <c r="O3140" s="17">
        <f t="shared" si="1079"/>
        <v>3</v>
      </c>
      <c r="P3140" s="17">
        <f>COUNTIF($H$3138:$H3140,"=W")</f>
        <v>2</v>
      </c>
      <c r="Q3140" s="17">
        <f>COUNTIF($H$3138:$H3140,"=D")</f>
        <v>1</v>
      </c>
      <c r="R3140" s="17">
        <f>COUNTIF($H$3138:$H3140,"=L")</f>
        <v>0</v>
      </c>
      <c r="S3140" s="17">
        <f t="shared" si="1094"/>
        <v>3</v>
      </c>
      <c r="T3140" s="17">
        <f t="shared" si="1094"/>
        <v>1</v>
      </c>
      <c r="U3140" s="17">
        <f t="shared" si="1081"/>
        <v>7</v>
      </c>
      <c r="V3140" s="17">
        <v>3</v>
      </c>
      <c r="W3140" s="17">
        <v>1</v>
      </c>
      <c r="X3140" s="17">
        <v>2</v>
      </c>
      <c r="Y3140" s="17">
        <v>6</v>
      </c>
      <c r="Z3140" s="17">
        <v>3</v>
      </c>
      <c r="AA3140" s="17">
        <v>5</v>
      </c>
      <c r="AB3140" s="17">
        <v>16</v>
      </c>
      <c r="AC3140" s="17">
        <v>19</v>
      </c>
      <c r="AD3140" s="83">
        <v>1</v>
      </c>
      <c r="AE3140" s="83">
        <v>1</v>
      </c>
      <c r="AF3140" s="5">
        <v>0</v>
      </c>
      <c r="AG3140" s="5">
        <v>0</v>
      </c>
      <c r="AH3140" s="83" t="s">
        <v>95</v>
      </c>
      <c r="AJ3140" s="18"/>
      <c r="AK3140" s="104">
        <f t="shared" si="1095"/>
        <v>2789</v>
      </c>
      <c r="AL3140" s="104">
        <f>AK3140/COUNTIF(G$3138:G3140,"H")</f>
        <v>2789</v>
      </c>
      <c r="AM3140" s="104">
        <f t="shared" si="1096"/>
        <v>3342</v>
      </c>
      <c r="AN3140" s="104">
        <f>AM3140/COUNTIF(G$3138:G3140,"A")</f>
        <v>1671</v>
      </c>
      <c r="AO3140" s="18"/>
      <c r="AP3140" s="18">
        <v>9</v>
      </c>
      <c r="AQ3140" s="18"/>
      <c r="AR3140" s="18">
        <v>7</v>
      </c>
      <c r="AS3140" s="18"/>
      <c r="AT3140" s="70">
        <f t="shared" si="1056"/>
        <v>7</v>
      </c>
      <c r="AU3140" s="18">
        <f t="shared" si="1057"/>
        <v>4</v>
      </c>
      <c r="AV3140" s="18">
        <f t="shared" si="1082"/>
        <v>0</v>
      </c>
      <c r="AW3140" s="18"/>
      <c r="AX3140" s="18"/>
      <c r="AY3140" s="109">
        <v>250</v>
      </c>
      <c r="AZ3140" s="107">
        <f t="shared" si="1037"/>
        <v>0.2413127413127413</v>
      </c>
      <c r="BA3140" s="107">
        <f t="shared" si="1041"/>
        <v>0.75868725868725873</v>
      </c>
      <c r="BB3140" s="18"/>
      <c r="BC3140" s="18"/>
      <c r="BD3140" s="18"/>
      <c r="BE3140" s="18"/>
      <c r="BF3140" s="18"/>
      <c r="BG3140" s="18">
        <f t="shared" si="1083"/>
        <v>1</v>
      </c>
      <c r="BH3140" s="18">
        <f t="shared" si="1048"/>
        <v>2</v>
      </c>
      <c r="BI3140" s="18">
        <f t="shared" si="1084"/>
        <v>0</v>
      </c>
      <c r="BJ3140" s="18">
        <f t="shared" si="1049"/>
        <v>0</v>
      </c>
      <c r="BK3140" s="18">
        <f t="shared" si="1085"/>
        <v>0</v>
      </c>
      <c r="BL3140" s="18">
        <f t="shared" si="1086"/>
        <v>0</v>
      </c>
      <c r="BM3140" s="18">
        <f t="shared" si="1087"/>
        <v>1</v>
      </c>
      <c r="BN3140" s="18">
        <f t="shared" si="1088"/>
        <v>3</v>
      </c>
      <c r="BO3140" s="18">
        <f t="shared" si="1089"/>
        <v>0</v>
      </c>
      <c r="BP3140" s="18">
        <f t="shared" si="1090"/>
        <v>0</v>
      </c>
      <c r="BQ3140" s="18">
        <f t="shared" si="1097"/>
        <v>1</v>
      </c>
      <c r="BR3140" s="18">
        <f t="shared" si="1098"/>
        <v>2</v>
      </c>
      <c r="BS3140" s="18">
        <f t="shared" si="1026"/>
        <v>0</v>
      </c>
      <c r="BT3140" s="18">
        <f t="shared" si="1027"/>
        <v>0</v>
      </c>
      <c r="BU3140" s="73"/>
      <c r="BV3140" s="18"/>
      <c r="BW3140" s="6"/>
      <c r="BX3140" s="6"/>
      <c r="BY3140" s="18"/>
      <c r="BZ3140" s="6"/>
      <c r="CA3140" s="6"/>
      <c r="CB3140" s="18"/>
      <c r="CC3140" s="6"/>
      <c r="CD3140" s="6"/>
      <c r="CE3140" s="18"/>
      <c r="CF3140" s="6"/>
      <c r="CG3140" s="6"/>
      <c r="CH3140" s="18"/>
      <c r="CI3140" s="6"/>
      <c r="CJ3140" s="6"/>
      <c r="CK3140" s="18"/>
      <c r="CL3140" s="6"/>
      <c r="CM3140" s="6"/>
      <c r="CN3140" s="18"/>
      <c r="CO3140" s="6"/>
      <c r="CP3140" s="18"/>
      <c r="CQ3140" s="18"/>
      <c r="CR3140" s="18"/>
      <c r="CS3140" s="18"/>
      <c r="CT3140" s="6">
        <f t="shared" si="1024"/>
        <v>5</v>
      </c>
      <c r="CU3140" s="18"/>
      <c r="CV3140" s="18"/>
      <c r="CW3140" s="18"/>
      <c r="CX3140" s="6" t="str">
        <f t="shared" si="1044"/>
        <v>A</v>
      </c>
      <c r="CY3140" s="87">
        <f t="shared" si="1045"/>
        <v>1036</v>
      </c>
      <c r="CZ3140" s="87">
        <f t="shared" si="1046"/>
        <v>250</v>
      </c>
      <c r="DA3140" s="6" t="str">
        <f t="shared" si="1047"/>
        <v>na</v>
      </c>
      <c r="DB3140" s="18"/>
      <c r="DC3140" s="18"/>
      <c r="DD3140" s="18"/>
      <c r="DE3140" s="18"/>
      <c r="DF3140" s="73"/>
      <c r="DG3140" s="18"/>
      <c r="DH3140" s="18"/>
      <c r="DI3140" s="18"/>
      <c r="DJ3140" s="18"/>
    </row>
    <row r="3141" spans="1:114" s="17" customFormat="1" hidden="1" x14ac:dyDescent="0.2">
      <c r="A3141" s="47">
        <v>7104</v>
      </c>
      <c r="B3141" s="46">
        <f t="shared" si="1091"/>
        <v>6</v>
      </c>
      <c r="C3141" s="46">
        <f t="shared" si="1092"/>
        <v>25</v>
      </c>
      <c r="D3141" s="46">
        <f t="shared" si="1093"/>
        <v>8</v>
      </c>
      <c r="E3141" s="103">
        <v>38954</v>
      </c>
      <c r="F3141" s="17" t="s">
        <v>3034</v>
      </c>
      <c r="G3141" s="47" t="s">
        <v>103</v>
      </c>
      <c r="H3141" s="47" t="s">
        <v>306</v>
      </c>
      <c r="I3141" s="47">
        <v>3</v>
      </c>
      <c r="J3141" s="47">
        <v>2</v>
      </c>
      <c r="K3141" s="106" t="s">
        <v>1296</v>
      </c>
      <c r="L3141" s="20">
        <v>2812</v>
      </c>
      <c r="M3141" s="73" t="s">
        <v>4343</v>
      </c>
      <c r="N3141" s="47">
        <v>1</v>
      </c>
      <c r="O3141" s="17">
        <f>SUM(P3141:R3141)</f>
        <v>4</v>
      </c>
      <c r="P3141" s="17">
        <f>COUNTIF($H$3138:$H3141,"=W")</f>
        <v>3</v>
      </c>
      <c r="Q3141" s="17">
        <f>COUNTIF($H$3138:$H3141,"=D")</f>
        <v>1</v>
      </c>
      <c r="R3141" s="17">
        <f>COUNTIF($H$3138:$H3141,"=L")</f>
        <v>0</v>
      </c>
      <c r="S3141" s="17">
        <f t="shared" si="1094"/>
        <v>6</v>
      </c>
      <c r="T3141" s="17">
        <f t="shared" si="1094"/>
        <v>3</v>
      </c>
      <c r="U3141" s="17">
        <f>P3141*3+Q3141</f>
        <v>10</v>
      </c>
      <c r="V3141" s="17">
        <v>5</v>
      </c>
      <c r="W3141" s="17">
        <v>4</v>
      </c>
      <c r="X3141" s="17">
        <v>4</v>
      </c>
      <c r="Y3141" s="17">
        <v>5</v>
      </c>
      <c r="Z3141" s="17">
        <v>4</v>
      </c>
      <c r="AA3141" s="17">
        <v>6</v>
      </c>
      <c r="AB3141" s="17">
        <v>11</v>
      </c>
      <c r="AC3141" s="17">
        <v>13</v>
      </c>
      <c r="AD3141" s="83">
        <v>1</v>
      </c>
      <c r="AE3141" s="83">
        <v>2</v>
      </c>
      <c r="AF3141" s="5">
        <v>0</v>
      </c>
      <c r="AG3141" s="5">
        <v>1</v>
      </c>
      <c r="AH3141" s="83" t="s">
        <v>667</v>
      </c>
      <c r="AJ3141" s="18"/>
      <c r="AK3141" s="104">
        <f t="shared" si="1095"/>
        <v>5601</v>
      </c>
      <c r="AL3141" s="104">
        <f>AK3141/COUNTIF(G$3138:G3141,"H")</f>
        <v>2800.5</v>
      </c>
      <c r="AM3141" s="104">
        <f t="shared" si="1096"/>
        <v>3342</v>
      </c>
      <c r="AN3141" s="104">
        <f>AM3141/COUNTIF(G$3138:G3141,"A")</f>
        <v>1671</v>
      </c>
      <c r="AO3141" s="18"/>
      <c r="AP3141" s="18">
        <v>10</v>
      </c>
      <c r="AQ3141" s="18"/>
      <c r="AR3141" s="18">
        <v>7</v>
      </c>
      <c r="AS3141" s="18"/>
      <c r="AT3141" s="70">
        <f t="shared" si="1056"/>
        <v>10</v>
      </c>
      <c r="AU3141" s="18">
        <f t="shared" si="1057"/>
        <v>1</v>
      </c>
      <c r="AV3141" s="18">
        <f t="shared" si="1082"/>
        <v>-3</v>
      </c>
      <c r="AW3141" s="18"/>
      <c r="AX3141" s="18"/>
      <c r="AY3141" s="105">
        <v>222</v>
      </c>
      <c r="AZ3141" s="107">
        <f t="shared" si="1037"/>
        <v>0.92105263157894735</v>
      </c>
      <c r="BA3141" s="107">
        <f t="shared" si="1041"/>
        <v>7.8947368421052655E-2</v>
      </c>
      <c r="BB3141" s="18"/>
      <c r="BC3141" s="18"/>
      <c r="BD3141" s="18"/>
      <c r="BE3141" s="18"/>
      <c r="BF3141" s="18"/>
      <c r="BG3141" s="18">
        <f t="shared" si="1083"/>
        <v>1</v>
      </c>
      <c r="BH3141" s="18">
        <f t="shared" si="1048"/>
        <v>3</v>
      </c>
      <c r="BI3141" s="18">
        <f t="shared" si="1084"/>
        <v>0</v>
      </c>
      <c r="BJ3141" s="18">
        <f t="shared" si="1049"/>
        <v>0</v>
      </c>
      <c r="BK3141" s="18">
        <f t="shared" si="1085"/>
        <v>0</v>
      </c>
      <c r="BL3141" s="18">
        <f t="shared" si="1086"/>
        <v>0</v>
      </c>
      <c r="BM3141" s="18">
        <f t="shared" si="1087"/>
        <v>1</v>
      </c>
      <c r="BN3141" s="18">
        <f t="shared" si="1088"/>
        <v>4</v>
      </c>
      <c r="BO3141" s="18">
        <f t="shared" si="1089"/>
        <v>0</v>
      </c>
      <c r="BP3141" s="18">
        <f t="shared" si="1090"/>
        <v>0</v>
      </c>
      <c r="BQ3141" s="18">
        <f t="shared" si="1097"/>
        <v>1</v>
      </c>
      <c r="BR3141" s="18">
        <f t="shared" si="1098"/>
        <v>3</v>
      </c>
      <c r="BS3141" s="18">
        <f t="shared" si="1026"/>
        <v>1</v>
      </c>
      <c r="BT3141" s="18">
        <f t="shared" si="1027"/>
        <v>1</v>
      </c>
      <c r="BU3141" s="73"/>
      <c r="BV3141" s="18"/>
      <c r="BW3141" s="6"/>
      <c r="BX3141" s="6"/>
      <c r="BY3141" s="18"/>
      <c r="BZ3141" s="6"/>
      <c r="CA3141" s="6"/>
      <c r="CB3141" s="18"/>
      <c r="CC3141" s="6"/>
      <c r="CD3141" s="6"/>
      <c r="CE3141" s="18"/>
      <c r="CF3141" s="6"/>
      <c r="CG3141" s="6"/>
      <c r="CH3141" s="18"/>
      <c r="CI3141" s="6"/>
      <c r="CJ3141" s="6"/>
      <c r="CK3141" s="18"/>
      <c r="CL3141" s="6"/>
      <c r="CM3141" s="6"/>
      <c r="CN3141" s="18"/>
      <c r="CO3141" s="6"/>
      <c r="CP3141" s="18"/>
      <c r="CQ3141" s="18"/>
      <c r="CR3141" s="18"/>
      <c r="CS3141" s="18"/>
      <c r="CT3141" s="6">
        <f t="shared" si="1024"/>
        <v>9</v>
      </c>
      <c r="CU3141" s="18"/>
      <c r="CV3141" s="18"/>
      <c r="CW3141" s="18"/>
      <c r="CX3141" s="6" t="str">
        <f t="shared" si="1044"/>
        <v>H</v>
      </c>
      <c r="CY3141" s="87">
        <f t="shared" si="1045"/>
        <v>2812</v>
      </c>
      <c r="CZ3141" s="87">
        <f t="shared" si="1046"/>
        <v>222</v>
      </c>
      <c r="DA3141" s="6">
        <f t="shared" si="1047"/>
        <v>2590</v>
      </c>
      <c r="DB3141" s="18"/>
      <c r="DC3141" s="18"/>
      <c r="DD3141" s="18"/>
      <c r="DE3141" s="18"/>
      <c r="DF3141" s="73"/>
      <c r="DG3141" s="18"/>
      <c r="DH3141" s="18"/>
      <c r="DI3141" s="18"/>
      <c r="DJ3141" s="18"/>
    </row>
    <row r="3142" spans="1:114" s="17" customFormat="1" hidden="1" x14ac:dyDescent="0.2">
      <c r="A3142" s="47">
        <v>7105</v>
      </c>
      <c r="B3142" s="46">
        <f t="shared" si="1091"/>
        <v>2</v>
      </c>
      <c r="C3142" s="46">
        <f t="shared" si="1092"/>
        <v>28</v>
      </c>
      <c r="D3142" s="46">
        <f t="shared" si="1093"/>
        <v>8</v>
      </c>
      <c r="E3142" s="103">
        <v>38957</v>
      </c>
      <c r="F3142" s="17" t="s">
        <v>1806</v>
      </c>
      <c r="G3142" s="47" t="s">
        <v>310</v>
      </c>
      <c r="H3142" s="47" t="s">
        <v>306</v>
      </c>
      <c r="I3142" s="47">
        <v>1</v>
      </c>
      <c r="J3142" s="47">
        <v>0</v>
      </c>
      <c r="K3142" s="47" t="s">
        <v>36</v>
      </c>
      <c r="L3142" s="20">
        <v>2416</v>
      </c>
      <c r="M3142" s="73" t="s">
        <v>2929</v>
      </c>
      <c r="N3142" s="47">
        <v>4</v>
      </c>
      <c r="O3142" s="17">
        <f>SUM(P3142:R3142)</f>
        <v>5</v>
      </c>
      <c r="P3142" s="17">
        <f>COUNTIF($H$3138:$H3142,"=W")</f>
        <v>4</v>
      </c>
      <c r="Q3142" s="17">
        <f>COUNTIF($H$3138:$H3142,"=D")</f>
        <v>1</v>
      </c>
      <c r="R3142" s="17">
        <f>COUNTIF($H$3138:$H3142,"=L")</f>
        <v>0</v>
      </c>
      <c r="S3142" s="17">
        <f>S3141+I3142</f>
        <v>7</v>
      </c>
      <c r="T3142" s="17">
        <f>T3141+J3142</f>
        <v>3</v>
      </c>
      <c r="U3142" s="17">
        <f>P3142*3+Q3142</f>
        <v>13</v>
      </c>
      <c r="V3142" s="17">
        <v>3</v>
      </c>
      <c r="W3142" s="17">
        <v>3</v>
      </c>
      <c r="X3142" s="17">
        <v>2</v>
      </c>
      <c r="Y3142" s="17">
        <v>7</v>
      </c>
      <c r="Z3142" s="17">
        <v>4</v>
      </c>
      <c r="AA3142" s="17">
        <v>3</v>
      </c>
      <c r="AB3142" s="17">
        <v>19</v>
      </c>
      <c r="AC3142" s="17">
        <v>14</v>
      </c>
      <c r="AD3142" s="83">
        <v>3</v>
      </c>
      <c r="AE3142" s="83">
        <v>1</v>
      </c>
      <c r="AF3142" s="5">
        <v>1</v>
      </c>
      <c r="AG3142" s="5">
        <v>0</v>
      </c>
      <c r="AH3142" s="5" t="s">
        <v>4344</v>
      </c>
      <c r="AJ3142" s="18"/>
      <c r="AK3142" s="104">
        <f t="shared" si="1095"/>
        <v>5601</v>
      </c>
      <c r="AL3142" s="104">
        <f>AK3142/COUNTIF(G$3138:G3142,"H")</f>
        <v>2800.5</v>
      </c>
      <c r="AM3142" s="104">
        <f t="shared" si="1096"/>
        <v>5758</v>
      </c>
      <c r="AN3142" s="104">
        <f>AM3142/COUNTIF(G$3138:G3142,"A")</f>
        <v>1919.3333333333333</v>
      </c>
      <c r="AO3142" s="18"/>
      <c r="AP3142" s="18">
        <v>13</v>
      </c>
      <c r="AQ3142" s="18"/>
      <c r="AR3142" s="18">
        <v>10</v>
      </c>
      <c r="AS3142" s="18"/>
      <c r="AT3142" s="70">
        <f t="shared" si="1056"/>
        <v>13</v>
      </c>
      <c r="AU3142" s="18">
        <f t="shared" si="1057"/>
        <v>4</v>
      </c>
      <c r="AV3142" s="18">
        <f t="shared" si="1082"/>
        <v>-3</v>
      </c>
      <c r="AW3142" s="18"/>
      <c r="AX3142" s="18"/>
      <c r="AY3142" s="105">
        <v>493</v>
      </c>
      <c r="AZ3142" s="107">
        <f t="shared" si="1037"/>
        <v>0.20405629139072848</v>
      </c>
      <c r="BA3142" s="107">
        <f t="shared" si="1041"/>
        <v>0.79594370860927155</v>
      </c>
      <c r="BB3142" s="18"/>
      <c r="BC3142" s="18"/>
      <c r="BD3142" s="18"/>
      <c r="BE3142" s="18"/>
      <c r="BF3142" s="18"/>
      <c r="BG3142" s="18">
        <f t="shared" si="1083"/>
        <v>1</v>
      </c>
      <c r="BH3142" s="18">
        <f t="shared" si="1048"/>
        <v>4</v>
      </c>
      <c r="BI3142" s="18">
        <f t="shared" si="1084"/>
        <v>0</v>
      </c>
      <c r="BJ3142" s="18">
        <f t="shared" si="1049"/>
        <v>0</v>
      </c>
      <c r="BK3142" s="18">
        <f t="shared" si="1085"/>
        <v>0</v>
      </c>
      <c r="BL3142" s="18">
        <f t="shared" si="1086"/>
        <v>0</v>
      </c>
      <c r="BM3142" s="18">
        <f t="shared" si="1087"/>
        <v>1</v>
      </c>
      <c r="BN3142" s="18">
        <f t="shared" si="1088"/>
        <v>5</v>
      </c>
      <c r="BO3142" s="18">
        <f t="shared" si="1089"/>
        <v>0</v>
      </c>
      <c r="BP3142" s="18">
        <f t="shared" si="1090"/>
        <v>0</v>
      </c>
      <c r="BQ3142" s="18">
        <f t="shared" si="1097"/>
        <v>1</v>
      </c>
      <c r="BR3142" s="18">
        <f t="shared" si="1098"/>
        <v>4</v>
      </c>
      <c r="BS3142" s="18">
        <f t="shared" si="1026"/>
        <v>0</v>
      </c>
      <c r="BT3142" s="18">
        <f t="shared" si="1027"/>
        <v>0</v>
      </c>
      <c r="BU3142" s="73"/>
      <c r="BV3142" s="18"/>
      <c r="BW3142" s="6"/>
      <c r="BX3142" s="6"/>
      <c r="BY3142" s="18"/>
      <c r="BZ3142" s="6"/>
      <c r="CA3142" s="6"/>
      <c r="CB3142" s="18"/>
      <c r="CC3142" s="6"/>
      <c r="CD3142" s="6"/>
      <c r="CE3142" s="18"/>
      <c r="CF3142" s="6"/>
      <c r="CG3142" s="6"/>
      <c r="CH3142" s="18"/>
      <c r="CI3142" s="6"/>
      <c r="CJ3142" s="6"/>
      <c r="CK3142" s="18"/>
      <c r="CL3142" s="6"/>
      <c r="CM3142" s="6"/>
      <c r="CN3142" s="18"/>
      <c r="CO3142" s="6"/>
      <c r="CP3142" s="18"/>
      <c r="CQ3142" s="18"/>
      <c r="CR3142" s="18"/>
      <c r="CS3142" s="18"/>
      <c r="CT3142" s="6">
        <f t="shared" si="1024"/>
        <v>5</v>
      </c>
      <c r="CU3142" s="18"/>
      <c r="CV3142" s="18"/>
      <c r="CW3142" s="18"/>
      <c r="CX3142" s="6" t="str">
        <f t="shared" si="1044"/>
        <v>A</v>
      </c>
      <c r="CY3142" s="87">
        <f t="shared" si="1045"/>
        <v>2416</v>
      </c>
      <c r="CZ3142" s="87">
        <f t="shared" si="1046"/>
        <v>493</v>
      </c>
      <c r="DA3142" s="6" t="str">
        <f t="shared" si="1047"/>
        <v>na</v>
      </c>
      <c r="DB3142" s="18"/>
      <c r="DC3142" s="18"/>
      <c r="DD3142" s="18"/>
      <c r="DE3142" s="18"/>
      <c r="DF3142" s="73"/>
      <c r="DG3142" s="18"/>
      <c r="DH3142" s="18"/>
      <c r="DI3142" s="18"/>
      <c r="DJ3142" s="18"/>
    </row>
    <row r="3143" spans="1:114" s="17" customFormat="1" hidden="1" x14ac:dyDescent="0.2">
      <c r="A3143" s="47">
        <v>7106</v>
      </c>
      <c r="B3143" s="46">
        <f t="shared" si="1091"/>
        <v>6</v>
      </c>
      <c r="C3143" s="46">
        <f t="shared" si="1092"/>
        <v>1</v>
      </c>
      <c r="D3143" s="46">
        <f t="shared" si="1093"/>
        <v>9</v>
      </c>
      <c r="E3143" s="103">
        <v>38961</v>
      </c>
      <c r="F3143" s="17" t="s">
        <v>652</v>
      </c>
      <c r="G3143" s="47" t="s">
        <v>103</v>
      </c>
      <c r="H3143" s="47" t="s">
        <v>307</v>
      </c>
      <c r="I3143" s="47">
        <v>0</v>
      </c>
      <c r="J3143" s="47">
        <v>0</v>
      </c>
      <c r="K3143" s="47" t="s">
        <v>36</v>
      </c>
      <c r="L3143" s="20">
        <v>2955</v>
      </c>
      <c r="M3143" s="73"/>
      <c r="N3143" s="47">
        <v>2</v>
      </c>
      <c r="O3143" s="17">
        <f>SUM(P3143:R3143)</f>
        <v>6</v>
      </c>
      <c r="P3143" s="17">
        <f>COUNTIF($H$3138:$H3143,"=W")</f>
        <v>4</v>
      </c>
      <c r="Q3143" s="17">
        <f>COUNTIF($H$3138:$H3143,"=D")</f>
        <v>2</v>
      </c>
      <c r="R3143" s="17">
        <f>COUNTIF($H$3138:$H3143,"=L")</f>
        <v>0</v>
      </c>
      <c r="S3143" s="17">
        <f>S3142+I3143</f>
        <v>7</v>
      </c>
      <c r="T3143" s="17">
        <f>T3142+J3143</f>
        <v>3</v>
      </c>
      <c r="U3143" s="17">
        <f>P3143*3+Q3143</f>
        <v>14</v>
      </c>
      <c r="V3143" s="17">
        <v>5</v>
      </c>
      <c r="W3143" s="17">
        <v>1</v>
      </c>
      <c r="X3143" s="17">
        <v>2</v>
      </c>
      <c r="Y3143" s="17">
        <v>4</v>
      </c>
      <c r="Z3143" s="17">
        <v>7</v>
      </c>
      <c r="AA3143" s="17">
        <v>6</v>
      </c>
      <c r="AB3143" s="17">
        <v>20</v>
      </c>
      <c r="AC3143" s="17">
        <v>15</v>
      </c>
      <c r="AD3143" s="83">
        <v>1</v>
      </c>
      <c r="AE3143" s="83">
        <v>3</v>
      </c>
      <c r="AF3143" s="5">
        <v>0</v>
      </c>
      <c r="AG3143" s="5">
        <v>0</v>
      </c>
      <c r="AH3143" s="83" t="s">
        <v>2573</v>
      </c>
      <c r="AJ3143" s="18"/>
      <c r="AK3143" s="104">
        <f t="shared" si="1095"/>
        <v>8556</v>
      </c>
      <c r="AL3143" s="104">
        <f>AK3143/COUNTIF(G$3138:G3143,"H")</f>
        <v>2852</v>
      </c>
      <c r="AM3143" s="104">
        <f t="shared" si="1096"/>
        <v>5758</v>
      </c>
      <c r="AN3143" s="104">
        <f>AM3143/COUNTIF(G$3138:G3143,"A")</f>
        <v>1919.3333333333333</v>
      </c>
      <c r="AO3143" s="18"/>
      <c r="AP3143" s="18">
        <v>16</v>
      </c>
      <c r="AQ3143" s="18"/>
      <c r="AR3143" s="18">
        <v>13</v>
      </c>
      <c r="AS3143" s="18"/>
      <c r="AT3143" s="70">
        <f t="shared" si="1056"/>
        <v>14</v>
      </c>
      <c r="AU3143" s="18">
        <f t="shared" si="1057"/>
        <v>2</v>
      </c>
      <c r="AV3143" s="18">
        <f t="shared" si="1082"/>
        <v>-1</v>
      </c>
      <c r="AW3143" s="18"/>
      <c r="AX3143" s="18"/>
      <c r="AY3143" s="105">
        <v>145</v>
      </c>
      <c r="AZ3143" s="107">
        <f t="shared" si="1037"/>
        <v>0.95093062605752965</v>
      </c>
      <c r="BA3143" s="107">
        <f t="shared" si="1041"/>
        <v>4.9069373942470351E-2</v>
      </c>
      <c r="BB3143" s="18"/>
      <c r="BC3143" s="18"/>
      <c r="BD3143" s="18"/>
      <c r="BE3143" s="18"/>
      <c r="BF3143" s="18"/>
      <c r="BG3143" s="18">
        <f t="shared" si="1083"/>
        <v>0</v>
      </c>
      <c r="BH3143" s="18">
        <f t="shared" si="1048"/>
        <v>0</v>
      </c>
      <c r="BI3143" s="18">
        <f t="shared" si="1084"/>
        <v>1</v>
      </c>
      <c r="BJ3143" s="18">
        <f t="shared" si="1049"/>
        <v>1</v>
      </c>
      <c r="BK3143" s="18">
        <f t="shared" si="1085"/>
        <v>0</v>
      </c>
      <c r="BL3143" s="18">
        <f t="shared" si="1086"/>
        <v>0</v>
      </c>
      <c r="BM3143" s="18">
        <f t="shared" si="1087"/>
        <v>1</v>
      </c>
      <c r="BN3143" s="18">
        <f t="shared" si="1088"/>
        <v>6</v>
      </c>
      <c r="BO3143" s="18">
        <f t="shared" si="1089"/>
        <v>1</v>
      </c>
      <c r="BP3143" s="18">
        <f t="shared" si="1090"/>
        <v>1</v>
      </c>
      <c r="BQ3143" s="18">
        <f t="shared" si="1097"/>
        <v>0</v>
      </c>
      <c r="BR3143" s="18">
        <f t="shared" si="1098"/>
        <v>0</v>
      </c>
      <c r="BS3143" s="18">
        <f t="shared" si="1026"/>
        <v>0</v>
      </c>
      <c r="BT3143" s="18">
        <f t="shared" si="1027"/>
        <v>0</v>
      </c>
      <c r="BU3143" s="73"/>
      <c r="BV3143" s="18"/>
      <c r="BW3143" s="6"/>
      <c r="BX3143" s="6"/>
      <c r="BY3143" s="18"/>
      <c r="BZ3143" s="6"/>
      <c r="CA3143" s="6"/>
      <c r="CB3143" s="18"/>
      <c r="CC3143" s="6"/>
      <c r="CD3143" s="6"/>
      <c r="CE3143" s="18"/>
      <c r="CF3143" s="6"/>
      <c r="CG3143" s="6"/>
      <c r="CH3143" s="18"/>
      <c r="CI3143" s="6"/>
      <c r="CJ3143" s="6"/>
      <c r="CK3143" s="18"/>
      <c r="CL3143" s="6"/>
      <c r="CM3143" s="6"/>
      <c r="CN3143" s="18"/>
      <c r="CO3143" s="6"/>
      <c r="CP3143" s="18"/>
      <c r="CQ3143" s="18"/>
      <c r="CR3143" s="18"/>
      <c r="CS3143" s="18"/>
      <c r="CT3143" s="6">
        <f t="shared" si="1024"/>
        <v>7</v>
      </c>
      <c r="CU3143" s="18"/>
      <c r="CV3143" s="18"/>
      <c r="CW3143" s="18"/>
      <c r="CX3143" s="6" t="str">
        <f t="shared" si="1044"/>
        <v>H</v>
      </c>
      <c r="CY3143" s="87">
        <f t="shared" si="1045"/>
        <v>2955</v>
      </c>
      <c r="CZ3143" s="87">
        <f t="shared" si="1046"/>
        <v>145</v>
      </c>
      <c r="DA3143" s="6">
        <f t="shared" si="1047"/>
        <v>2810</v>
      </c>
      <c r="DB3143" s="18"/>
      <c r="DC3143" s="18"/>
      <c r="DD3143" s="18"/>
      <c r="DE3143" s="18"/>
      <c r="DF3143" s="73"/>
      <c r="DG3143" s="18"/>
      <c r="DH3143" s="18"/>
      <c r="DI3143" s="18"/>
      <c r="DJ3143" s="18"/>
    </row>
    <row r="3144" spans="1:114" s="17" customFormat="1" hidden="1" x14ac:dyDescent="0.2">
      <c r="A3144" s="47">
        <v>7107</v>
      </c>
      <c r="B3144" s="46">
        <f t="shared" si="1091"/>
        <v>7</v>
      </c>
      <c r="C3144" s="46">
        <f t="shared" si="1092"/>
        <v>9</v>
      </c>
      <c r="D3144" s="46">
        <f t="shared" si="1093"/>
        <v>9</v>
      </c>
      <c r="E3144" s="103">
        <v>38969</v>
      </c>
      <c r="F3144" s="17" t="s">
        <v>50</v>
      </c>
      <c r="G3144" s="47" t="s">
        <v>310</v>
      </c>
      <c r="H3144" s="47" t="s">
        <v>308</v>
      </c>
      <c r="I3144" s="47">
        <v>0</v>
      </c>
      <c r="J3144" s="47">
        <v>3</v>
      </c>
      <c r="K3144" s="106" t="s">
        <v>3298</v>
      </c>
      <c r="L3144" s="20">
        <v>932</v>
      </c>
      <c r="M3144" s="4" t="s">
        <v>1506</v>
      </c>
      <c r="N3144" s="47">
        <v>6</v>
      </c>
      <c r="O3144" s="17">
        <f t="shared" ref="O3144:O3149" si="1099">SUM(P3144:R3144)</f>
        <v>7</v>
      </c>
      <c r="P3144" s="17">
        <f>COUNTIF($H$3138:$H3144,"=W")</f>
        <v>4</v>
      </c>
      <c r="Q3144" s="17">
        <f>COUNTIF($H$3138:$H3144,"=D")</f>
        <v>2</v>
      </c>
      <c r="R3144" s="17">
        <f>COUNTIF($H$3138:$H3144,"=L")</f>
        <v>1</v>
      </c>
      <c r="S3144" s="17">
        <f t="shared" ref="S3144:S3149" si="1100">S3143+I3144</f>
        <v>7</v>
      </c>
      <c r="T3144" s="17">
        <f t="shared" ref="T3144:T3149" si="1101">T3143+J3144</f>
        <v>6</v>
      </c>
      <c r="U3144" s="17">
        <f t="shared" ref="U3144:U3149" si="1102">P3144*3+Q3144</f>
        <v>14</v>
      </c>
      <c r="AD3144" s="83">
        <v>1</v>
      </c>
      <c r="AE3144" s="83">
        <v>0</v>
      </c>
      <c r="AF3144" s="5">
        <v>1</v>
      </c>
      <c r="AG3144" s="5">
        <v>0</v>
      </c>
      <c r="AH3144" s="5" t="s">
        <v>4345</v>
      </c>
      <c r="AJ3144" s="18"/>
      <c r="AK3144" s="104">
        <f t="shared" si="1095"/>
        <v>8556</v>
      </c>
      <c r="AL3144" s="104">
        <f>AK3144/COUNTIF(G$3138:G3144,"H")</f>
        <v>2852</v>
      </c>
      <c r="AM3144" s="104">
        <f t="shared" si="1096"/>
        <v>6690</v>
      </c>
      <c r="AN3144" s="104">
        <f>AM3144/COUNTIF(G$3138:G3144,"A")</f>
        <v>1672.5</v>
      </c>
      <c r="AO3144" s="18"/>
      <c r="AP3144" s="18">
        <v>19</v>
      </c>
      <c r="AQ3144" s="18"/>
      <c r="AR3144" s="18">
        <v>14</v>
      </c>
      <c r="AS3144" s="18"/>
      <c r="AT3144" s="70">
        <f t="shared" si="1056"/>
        <v>14</v>
      </c>
      <c r="AU3144" s="18">
        <f t="shared" si="1057"/>
        <v>6</v>
      </c>
      <c r="AV3144" s="18">
        <f t="shared" ref="AV3144:AV3149" si="1103">AR3144-AT3144</f>
        <v>0</v>
      </c>
      <c r="AW3144" s="18"/>
      <c r="AX3144" s="18"/>
      <c r="AY3144" s="105">
        <v>193</v>
      </c>
      <c r="AZ3144" s="107">
        <f t="shared" si="1037"/>
        <v>0.20708154506437768</v>
      </c>
      <c r="BA3144" s="107">
        <f t="shared" si="1041"/>
        <v>0.7929184549356223</v>
      </c>
      <c r="BB3144" s="18"/>
      <c r="BC3144" s="18"/>
      <c r="BD3144" s="18"/>
      <c r="BE3144" s="18"/>
      <c r="BF3144" s="18"/>
      <c r="BG3144" s="18">
        <f t="shared" si="1083"/>
        <v>0</v>
      </c>
      <c r="BH3144" s="18">
        <f t="shared" si="1048"/>
        <v>0</v>
      </c>
      <c r="BI3144" s="18">
        <f t="shared" si="1084"/>
        <v>0</v>
      </c>
      <c r="BJ3144" s="18">
        <f t="shared" si="1049"/>
        <v>0</v>
      </c>
      <c r="BK3144" s="18">
        <f t="shared" si="1085"/>
        <v>1</v>
      </c>
      <c r="BL3144" s="18">
        <f t="shared" si="1086"/>
        <v>1</v>
      </c>
      <c r="BM3144" s="18">
        <f t="shared" si="1087"/>
        <v>0</v>
      </c>
      <c r="BN3144" s="18">
        <f t="shared" si="1088"/>
        <v>0</v>
      </c>
      <c r="BO3144" s="18">
        <f t="shared" si="1089"/>
        <v>1</v>
      </c>
      <c r="BP3144" s="18">
        <f t="shared" si="1090"/>
        <v>2</v>
      </c>
      <c r="BQ3144" s="18">
        <f t="shared" si="1097"/>
        <v>0</v>
      </c>
      <c r="BR3144" s="18">
        <f t="shared" si="1098"/>
        <v>0</v>
      </c>
      <c r="BS3144" s="18">
        <f t="shared" si="1026"/>
        <v>1</v>
      </c>
      <c r="BT3144" s="18">
        <f t="shared" si="1027"/>
        <v>1</v>
      </c>
      <c r="BU3144" s="73"/>
      <c r="BV3144" s="18"/>
      <c r="BW3144" s="6"/>
      <c r="BX3144" s="6"/>
      <c r="BY3144" s="18"/>
      <c r="BZ3144" s="6"/>
      <c r="CA3144" s="6"/>
      <c r="CB3144" s="18"/>
      <c r="CC3144" s="6"/>
      <c r="CD3144" s="6"/>
      <c r="CE3144" s="18"/>
      <c r="CF3144" s="6"/>
      <c r="CG3144" s="6"/>
      <c r="CH3144" s="18"/>
      <c r="CI3144" s="6"/>
      <c r="CJ3144" s="6"/>
      <c r="CK3144" s="18"/>
      <c r="CL3144" s="6"/>
      <c r="CM3144" s="6"/>
      <c r="CN3144" s="18"/>
      <c r="CO3144" s="6"/>
      <c r="CP3144" s="18"/>
      <c r="CQ3144" s="18"/>
      <c r="CR3144" s="18"/>
      <c r="CS3144" s="18"/>
      <c r="CT3144" s="6">
        <f t="shared" si="1024"/>
        <v>0</v>
      </c>
      <c r="CU3144" s="18"/>
      <c r="CV3144" s="18"/>
      <c r="CW3144" s="18"/>
      <c r="CX3144" s="6" t="str">
        <f t="shared" si="1044"/>
        <v>A</v>
      </c>
      <c r="CY3144" s="87">
        <f t="shared" si="1045"/>
        <v>932</v>
      </c>
      <c r="CZ3144" s="87">
        <f t="shared" si="1046"/>
        <v>193</v>
      </c>
      <c r="DA3144" s="6" t="str">
        <f t="shared" si="1047"/>
        <v>na</v>
      </c>
      <c r="DB3144" s="18"/>
      <c r="DC3144" s="18"/>
      <c r="DD3144" s="18"/>
      <c r="DE3144" s="18"/>
      <c r="DF3144" s="73"/>
      <c r="DG3144" s="18"/>
      <c r="DH3144" s="18"/>
      <c r="DI3144" s="18"/>
      <c r="DJ3144" s="18"/>
    </row>
    <row r="3145" spans="1:114" s="17" customFormat="1" hidden="1" x14ac:dyDescent="0.2">
      <c r="A3145" s="47">
        <v>7108</v>
      </c>
      <c r="B3145" s="46">
        <f t="shared" si="1091"/>
        <v>3</v>
      </c>
      <c r="C3145" s="46">
        <f t="shared" si="1092"/>
        <v>12</v>
      </c>
      <c r="D3145" s="46">
        <f t="shared" si="1093"/>
        <v>9</v>
      </c>
      <c r="E3145" s="103">
        <v>38972</v>
      </c>
      <c r="F3145" s="17" t="s">
        <v>148</v>
      </c>
      <c r="G3145" s="47" t="s">
        <v>103</v>
      </c>
      <c r="H3145" s="47" t="s">
        <v>308</v>
      </c>
      <c r="I3145" s="47">
        <v>2</v>
      </c>
      <c r="J3145" s="47">
        <v>3</v>
      </c>
      <c r="K3145" s="106" t="s">
        <v>3410</v>
      </c>
      <c r="L3145" s="20">
        <v>2233</v>
      </c>
      <c r="M3145" s="4" t="s">
        <v>4346</v>
      </c>
      <c r="N3145" s="47">
        <v>7</v>
      </c>
      <c r="O3145" s="17">
        <f t="shared" si="1099"/>
        <v>8</v>
      </c>
      <c r="P3145" s="17">
        <f>COUNTIF($H$3138:$H3145,"=W")</f>
        <v>4</v>
      </c>
      <c r="Q3145" s="17">
        <f>COUNTIF($H$3138:$H3145,"=D")</f>
        <v>2</v>
      </c>
      <c r="R3145" s="17">
        <f>COUNTIF($H$3138:$H3145,"=L")</f>
        <v>2</v>
      </c>
      <c r="S3145" s="17">
        <f t="shared" si="1100"/>
        <v>9</v>
      </c>
      <c r="T3145" s="17">
        <f t="shared" si="1101"/>
        <v>9</v>
      </c>
      <c r="U3145" s="17">
        <f t="shared" si="1102"/>
        <v>14</v>
      </c>
      <c r="V3145" s="17">
        <v>9</v>
      </c>
      <c r="W3145" s="17">
        <v>5</v>
      </c>
      <c r="X3145" s="17">
        <v>5</v>
      </c>
      <c r="Y3145" s="17">
        <v>7</v>
      </c>
      <c r="Z3145" s="17">
        <v>3</v>
      </c>
      <c r="AA3145" s="17">
        <v>2</v>
      </c>
      <c r="AB3145" s="17">
        <v>14</v>
      </c>
      <c r="AC3145" s="17">
        <v>16</v>
      </c>
      <c r="AD3145" s="83">
        <v>3</v>
      </c>
      <c r="AE3145" s="83">
        <v>4</v>
      </c>
      <c r="AF3145" s="5">
        <v>0</v>
      </c>
      <c r="AG3145" s="5">
        <v>0</v>
      </c>
      <c r="AH3145" s="83" t="s">
        <v>404</v>
      </c>
      <c r="AJ3145" s="18"/>
      <c r="AK3145" s="104">
        <f t="shared" si="1095"/>
        <v>10789</v>
      </c>
      <c r="AL3145" s="104">
        <f>AK3145/COUNTIF(G$3138:G3145,"H")</f>
        <v>2697.25</v>
      </c>
      <c r="AM3145" s="104">
        <f t="shared" si="1096"/>
        <v>6690</v>
      </c>
      <c r="AN3145" s="104">
        <f>AM3145/COUNTIF(G$3138:G3145,"A")</f>
        <v>1672.5</v>
      </c>
      <c r="AO3145" s="18"/>
      <c r="AP3145" s="18">
        <v>22</v>
      </c>
      <c r="AQ3145" s="18"/>
      <c r="AR3145" s="18">
        <v>16</v>
      </c>
      <c r="AS3145" s="18"/>
      <c r="AT3145" s="70">
        <f t="shared" si="1056"/>
        <v>14</v>
      </c>
      <c r="AU3145" s="18">
        <f t="shared" si="1057"/>
        <v>7</v>
      </c>
      <c r="AV3145" s="18">
        <f t="shared" si="1103"/>
        <v>2</v>
      </c>
      <c r="AW3145" s="18"/>
      <c r="AX3145" s="18"/>
      <c r="AY3145" s="105">
        <v>112</v>
      </c>
      <c r="AZ3145" s="107">
        <f t="shared" si="1037"/>
        <v>0.94984326018808773</v>
      </c>
      <c r="BA3145" s="107">
        <f t="shared" si="1041"/>
        <v>5.0156739811912265E-2</v>
      </c>
      <c r="BB3145" s="18"/>
      <c r="BC3145" s="18"/>
      <c r="BD3145" s="18"/>
      <c r="BE3145" s="18"/>
      <c r="BF3145" s="18"/>
      <c r="BG3145" s="18">
        <f t="shared" si="1083"/>
        <v>0</v>
      </c>
      <c r="BH3145" s="18">
        <f t="shared" si="1048"/>
        <v>0</v>
      </c>
      <c r="BI3145" s="18">
        <f t="shared" si="1084"/>
        <v>0</v>
      </c>
      <c r="BJ3145" s="18">
        <f t="shared" si="1049"/>
        <v>0</v>
      </c>
      <c r="BK3145" s="18">
        <f t="shared" si="1085"/>
        <v>1</v>
      </c>
      <c r="BL3145" s="18">
        <f t="shared" si="1086"/>
        <v>2</v>
      </c>
      <c r="BM3145" s="18">
        <f t="shared" si="1087"/>
        <v>0</v>
      </c>
      <c r="BN3145" s="18">
        <f t="shared" si="1088"/>
        <v>0</v>
      </c>
      <c r="BO3145" s="18">
        <f t="shared" si="1089"/>
        <v>1</v>
      </c>
      <c r="BP3145" s="18">
        <f t="shared" si="1090"/>
        <v>3</v>
      </c>
      <c r="BQ3145" s="18">
        <f t="shared" si="1097"/>
        <v>1</v>
      </c>
      <c r="BR3145" s="18">
        <f t="shared" si="1098"/>
        <v>1</v>
      </c>
      <c r="BS3145" s="18">
        <f t="shared" si="1026"/>
        <v>1</v>
      </c>
      <c r="BT3145" s="18">
        <f t="shared" si="1027"/>
        <v>2</v>
      </c>
      <c r="BU3145" s="73"/>
      <c r="BV3145" s="18"/>
      <c r="BW3145" s="6"/>
      <c r="BX3145" s="6"/>
      <c r="BY3145" s="18"/>
      <c r="BZ3145" s="6"/>
      <c r="CA3145" s="6"/>
      <c r="CB3145" s="18"/>
      <c r="CC3145" s="6"/>
      <c r="CD3145" s="6"/>
      <c r="CE3145" s="18"/>
      <c r="CF3145" s="6"/>
      <c r="CG3145" s="6"/>
      <c r="CH3145" s="18"/>
      <c r="CI3145" s="6"/>
      <c r="CJ3145" s="6"/>
      <c r="CK3145" s="18"/>
      <c r="CL3145" s="6"/>
      <c r="CM3145" s="6"/>
      <c r="CN3145" s="18"/>
      <c r="CO3145" s="6"/>
      <c r="CP3145" s="18"/>
      <c r="CQ3145" s="18"/>
      <c r="CR3145" s="18"/>
      <c r="CS3145" s="18"/>
      <c r="CT3145" s="6">
        <f t="shared" si="1024"/>
        <v>14</v>
      </c>
      <c r="CU3145" s="18"/>
      <c r="CV3145" s="18"/>
      <c r="CW3145" s="18"/>
      <c r="CX3145" s="6" t="str">
        <f t="shared" si="1044"/>
        <v>H</v>
      </c>
      <c r="CY3145" s="87">
        <f t="shared" si="1045"/>
        <v>2233</v>
      </c>
      <c r="CZ3145" s="87">
        <f t="shared" si="1046"/>
        <v>112</v>
      </c>
      <c r="DA3145" s="6">
        <f t="shared" si="1047"/>
        <v>2121</v>
      </c>
      <c r="DB3145" s="18"/>
      <c r="DC3145" s="18"/>
      <c r="DD3145" s="18"/>
      <c r="DE3145" s="18"/>
      <c r="DF3145" s="73"/>
      <c r="DG3145" s="18"/>
      <c r="DH3145" s="18"/>
      <c r="DI3145" s="18"/>
      <c r="DJ3145" s="18"/>
    </row>
    <row r="3146" spans="1:114" s="17" customFormat="1" hidden="1" x14ac:dyDescent="0.2">
      <c r="A3146" s="47">
        <v>7109</v>
      </c>
      <c r="B3146" s="46">
        <f t="shared" si="1091"/>
        <v>7</v>
      </c>
      <c r="C3146" s="46">
        <f t="shared" si="1092"/>
        <v>16</v>
      </c>
      <c r="D3146" s="46">
        <f t="shared" si="1093"/>
        <v>9</v>
      </c>
      <c r="E3146" s="103">
        <v>38976</v>
      </c>
      <c r="F3146" s="17" t="s">
        <v>3515</v>
      </c>
      <c r="G3146" s="47" t="s">
        <v>103</v>
      </c>
      <c r="H3146" s="47" t="s">
        <v>306</v>
      </c>
      <c r="I3146" s="47">
        <v>1</v>
      </c>
      <c r="J3146" s="47">
        <v>0</v>
      </c>
      <c r="K3146" s="106" t="s">
        <v>1296</v>
      </c>
      <c r="L3146" s="20">
        <v>2181</v>
      </c>
      <c r="M3146" s="73" t="s">
        <v>3238</v>
      </c>
      <c r="N3146" s="47">
        <v>6</v>
      </c>
      <c r="O3146" s="17">
        <f t="shared" si="1099"/>
        <v>9</v>
      </c>
      <c r="P3146" s="17">
        <f>COUNTIF($H$3138:$H3146,"=W")</f>
        <v>5</v>
      </c>
      <c r="Q3146" s="17">
        <f>COUNTIF($H$3138:$H3146,"=D")</f>
        <v>2</v>
      </c>
      <c r="R3146" s="17">
        <f>COUNTIF($H$3138:$H3146,"=L")</f>
        <v>2</v>
      </c>
      <c r="S3146" s="17">
        <f t="shared" si="1100"/>
        <v>10</v>
      </c>
      <c r="T3146" s="17">
        <f t="shared" si="1101"/>
        <v>9</v>
      </c>
      <c r="U3146" s="17">
        <f t="shared" si="1102"/>
        <v>17</v>
      </c>
      <c r="AD3146" s="83">
        <v>1</v>
      </c>
      <c r="AE3146" s="83">
        <v>3</v>
      </c>
      <c r="AF3146" s="5">
        <v>0</v>
      </c>
      <c r="AG3146" s="5">
        <v>0</v>
      </c>
      <c r="AH3146" s="83" t="s">
        <v>95</v>
      </c>
      <c r="AJ3146" s="18"/>
      <c r="AK3146" s="104">
        <f t="shared" si="1095"/>
        <v>12970</v>
      </c>
      <c r="AL3146" s="104">
        <f>AK3146/COUNTIF(G$3138:G3146,"H")</f>
        <v>2594</v>
      </c>
      <c r="AM3146" s="104">
        <f t="shared" si="1096"/>
        <v>6690</v>
      </c>
      <c r="AN3146" s="104">
        <f>AM3146/COUNTIF(G$3138:G3146,"A")</f>
        <v>1672.5</v>
      </c>
      <c r="AO3146" s="18"/>
      <c r="AP3146" s="18">
        <v>23</v>
      </c>
      <c r="AQ3146" s="18"/>
      <c r="AR3146" s="18">
        <v>17</v>
      </c>
      <c r="AS3146" s="18"/>
      <c r="AT3146" s="70">
        <f t="shared" si="1056"/>
        <v>17</v>
      </c>
      <c r="AU3146" s="18">
        <f t="shared" si="1057"/>
        <v>6</v>
      </c>
      <c r="AV3146" s="18">
        <f t="shared" si="1103"/>
        <v>0</v>
      </c>
      <c r="AW3146" s="18"/>
      <c r="AX3146" s="18"/>
      <c r="AY3146" s="105">
        <v>98</v>
      </c>
      <c r="AZ3146" s="107">
        <f t="shared" si="1037"/>
        <v>0.95506648326455756</v>
      </c>
      <c r="BA3146" s="107">
        <f t="shared" si="1041"/>
        <v>4.4933516735442436E-2</v>
      </c>
      <c r="BB3146" s="18"/>
      <c r="BC3146" s="18"/>
      <c r="BD3146" s="18"/>
      <c r="BE3146" s="18"/>
      <c r="BF3146" s="18"/>
      <c r="BG3146" s="18">
        <f t="shared" si="1083"/>
        <v>1</v>
      </c>
      <c r="BH3146" s="18">
        <f t="shared" si="1048"/>
        <v>1</v>
      </c>
      <c r="BI3146" s="18">
        <f t="shared" si="1084"/>
        <v>0</v>
      </c>
      <c r="BJ3146" s="18">
        <f t="shared" si="1049"/>
        <v>0</v>
      </c>
      <c r="BK3146" s="18">
        <f t="shared" si="1085"/>
        <v>0</v>
      </c>
      <c r="BL3146" s="18">
        <f t="shared" si="1086"/>
        <v>0</v>
      </c>
      <c r="BM3146" s="18">
        <f t="shared" si="1087"/>
        <v>1</v>
      </c>
      <c r="BN3146" s="18">
        <f t="shared" si="1088"/>
        <v>1</v>
      </c>
      <c r="BO3146" s="18">
        <f t="shared" si="1089"/>
        <v>0</v>
      </c>
      <c r="BP3146" s="18">
        <f t="shared" si="1090"/>
        <v>0</v>
      </c>
      <c r="BQ3146" s="18">
        <f t="shared" si="1097"/>
        <v>1</v>
      </c>
      <c r="BR3146" s="18">
        <f t="shared" si="1098"/>
        <v>2</v>
      </c>
      <c r="BS3146" s="18">
        <f t="shared" si="1026"/>
        <v>0</v>
      </c>
      <c r="BT3146" s="18">
        <f t="shared" si="1027"/>
        <v>0</v>
      </c>
      <c r="BU3146" s="73"/>
      <c r="BV3146" s="18"/>
      <c r="BW3146" s="6"/>
      <c r="BX3146" s="6"/>
      <c r="BY3146" s="18"/>
      <c r="BZ3146" s="6"/>
      <c r="CA3146" s="6"/>
      <c r="CB3146" s="18"/>
      <c r="CC3146" s="6"/>
      <c r="CD3146" s="6"/>
      <c r="CE3146" s="18"/>
      <c r="CF3146" s="6"/>
      <c r="CG3146" s="6"/>
      <c r="CH3146" s="18"/>
      <c r="CI3146" s="6"/>
      <c r="CJ3146" s="6"/>
      <c r="CK3146" s="18"/>
      <c r="CL3146" s="6"/>
      <c r="CM3146" s="6"/>
      <c r="CN3146" s="18"/>
      <c r="CO3146" s="6"/>
      <c r="CP3146" s="18"/>
      <c r="CQ3146" s="18"/>
      <c r="CR3146" s="18"/>
      <c r="CS3146" s="18"/>
      <c r="CT3146" s="6">
        <f t="shared" ref="CT3146:CT3209" si="1104">V3146+X3146</f>
        <v>0</v>
      </c>
      <c r="CU3146" s="18"/>
      <c r="CV3146" s="18"/>
      <c r="CW3146" s="18"/>
      <c r="CX3146" s="6" t="str">
        <f t="shared" si="1044"/>
        <v>H</v>
      </c>
      <c r="CY3146" s="87">
        <f t="shared" si="1045"/>
        <v>2181</v>
      </c>
      <c r="CZ3146" s="87">
        <f t="shared" si="1046"/>
        <v>98</v>
      </c>
      <c r="DA3146" s="6">
        <f t="shared" si="1047"/>
        <v>2083</v>
      </c>
      <c r="DB3146" s="18"/>
      <c r="DC3146" s="18"/>
      <c r="DD3146" s="18"/>
      <c r="DE3146" s="18"/>
      <c r="DF3146" s="73"/>
      <c r="DG3146" s="18"/>
      <c r="DH3146" s="18"/>
      <c r="DI3146" s="18"/>
      <c r="DJ3146" s="18"/>
    </row>
    <row r="3147" spans="1:114" s="17" customFormat="1" hidden="1" x14ac:dyDescent="0.2">
      <c r="A3147" s="47">
        <v>7110</v>
      </c>
      <c r="B3147" s="46">
        <f t="shared" si="1091"/>
        <v>3</v>
      </c>
      <c r="C3147" s="46">
        <f t="shared" si="1092"/>
        <v>19</v>
      </c>
      <c r="D3147" s="46">
        <f t="shared" si="1093"/>
        <v>9</v>
      </c>
      <c r="E3147" s="103">
        <v>38979</v>
      </c>
      <c r="F3147" s="17" t="s">
        <v>2526</v>
      </c>
      <c r="G3147" s="47" t="s">
        <v>310</v>
      </c>
      <c r="H3147" s="47" t="s">
        <v>306</v>
      </c>
      <c r="I3147" s="47">
        <v>2</v>
      </c>
      <c r="J3147" s="47">
        <v>1</v>
      </c>
      <c r="K3147" s="106" t="s">
        <v>2996</v>
      </c>
      <c r="L3147" s="20">
        <v>1907</v>
      </c>
      <c r="M3147" s="73" t="s">
        <v>4347</v>
      </c>
      <c r="N3147" s="47">
        <v>5</v>
      </c>
      <c r="O3147" s="17">
        <f t="shared" si="1099"/>
        <v>10</v>
      </c>
      <c r="P3147" s="17">
        <f>COUNTIF($H$3138:$H3147,"=W")</f>
        <v>6</v>
      </c>
      <c r="Q3147" s="17">
        <f>COUNTIF($H$3138:$H3147,"=D")</f>
        <v>2</v>
      </c>
      <c r="R3147" s="17">
        <f>COUNTIF($H$3138:$H3147,"=L")</f>
        <v>2</v>
      </c>
      <c r="S3147" s="17">
        <f t="shared" si="1100"/>
        <v>12</v>
      </c>
      <c r="T3147" s="17">
        <f t="shared" si="1101"/>
        <v>10</v>
      </c>
      <c r="U3147" s="17">
        <f t="shared" si="1102"/>
        <v>20</v>
      </c>
      <c r="AD3147" s="83">
        <v>2</v>
      </c>
      <c r="AE3147" s="83">
        <v>5</v>
      </c>
      <c r="AF3147" s="5">
        <v>0</v>
      </c>
      <c r="AG3147" s="5">
        <v>0</v>
      </c>
      <c r="AH3147" s="83" t="s">
        <v>1505</v>
      </c>
      <c r="AJ3147" s="18"/>
      <c r="AK3147" s="104">
        <f t="shared" si="1095"/>
        <v>12970</v>
      </c>
      <c r="AL3147" s="104">
        <f>AK3147/COUNTIF(G$3138:G3147,"H")</f>
        <v>2594</v>
      </c>
      <c r="AM3147" s="104">
        <f t="shared" si="1096"/>
        <v>8597</v>
      </c>
      <c r="AN3147" s="104">
        <f>AM3147/COUNTIF(G$3138:G3147,"A")</f>
        <v>1719.4</v>
      </c>
      <c r="AO3147" s="18"/>
      <c r="AP3147" s="18">
        <v>26</v>
      </c>
      <c r="AQ3147" s="18"/>
      <c r="AR3147" s="18">
        <v>20</v>
      </c>
      <c r="AS3147" s="18"/>
      <c r="AT3147" s="70">
        <f t="shared" si="1056"/>
        <v>20</v>
      </c>
      <c r="AU3147" s="18">
        <f t="shared" si="1057"/>
        <v>5</v>
      </c>
      <c r="AV3147" s="18">
        <f t="shared" si="1103"/>
        <v>0</v>
      </c>
      <c r="AW3147" s="18"/>
      <c r="AX3147" s="18"/>
      <c r="AY3147" s="105">
        <v>191</v>
      </c>
      <c r="AZ3147" s="107">
        <f t="shared" si="1037"/>
        <v>0.10015731515469324</v>
      </c>
      <c r="BA3147" s="107">
        <f t="shared" si="1041"/>
        <v>0.89984268484530672</v>
      </c>
      <c r="BB3147" s="18"/>
      <c r="BC3147" s="18"/>
      <c r="BD3147" s="18"/>
      <c r="BE3147" s="18"/>
      <c r="BF3147" s="18"/>
      <c r="BG3147" s="18">
        <f t="shared" si="1083"/>
        <v>1</v>
      </c>
      <c r="BH3147" s="18">
        <f t="shared" si="1048"/>
        <v>2</v>
      </c>
      <c r="BI3147" s="18">
        <f t="shared" si="1084"/>
        <v>0</v>
      </c>
      <c r="BJ3147" s="18">
        <f t="shared" si="1049"/>
        <v>0</v>
      </c>
      <c r="BK3147" s="18">
        <f t="shared" si="1085"/>
        <v>0</v>
      </c>
      <c r="BL3147" s="18">
        <f t="shared" si="1086"/>
        <v>0</v>
      </c>
      <c r="BM3147" s="18">
        <f t="shared" si="1087"/>
        <v>1</v>
      </c>
      <c r="BN3147" s="18">
        <f t="shared" si="1088"/>
        <v>2</v>
      </c>
      <c r="BO3147" s="18">
        <f t="shared" si="1089"/>
        <v>0</v>
      </c>
      <c r="BP3147" s="18">
        <f t="shared" si="1090"/>
        <v>0</v>
      </c>
      <c r="BQ3147" s="18">
        <f t="shared" si="1097"/>
        <v>1</v>
      </c>
      <c r="BR3147" s="18">
        <f t="shared" si="1098"/>
        <v>3</v>
      </c>
      <c r="BS3147" s="18">
        <f t="shared" ref="BS3147:BS3210" si="1105">IF(J3147&gt;0,1,0)</f>
        <v>1</v>
      </c>
      <c r="BT3147" s="18">
        <f t="shared" ref="BT3147:BT3210" si="1106">IF(J3147&gt;0,BT3146+1,0)</f>
        <v>1</v>
      </c>
      <c r="BU3147" s="73"/>
      <c r="BV3147" s="18"/>
      <c r="BW3147" s="6"/>
      <c r="BX3147" s="6"/>
      <c r="BY3147" s="18"/>
      <c r="BZ3147" s="6"/>
      <c r="CA3147" s="6"/>
      <c r="CB3147" s="18"/>
      <c r="CC3147" s="6"/>
      <c r="CD3147" s="6"/>
      <c r="CE3147" s="18"/>
      <c r="CF3147" s="6"/>
      <c r="CG3147" s="6"/>
      <c r="CH3147" s="18"/>
      <c r="CI3147" s="6"/>
      <c r="CJ3147" s="6"/>
      <c r="CK3147" s="18"/>
      <c r="CL3147" s="6"/>
      <c r="CM3147" s="6"/>
      <c r="CN3147" s="18"/>
      <c r="CO3147" s="6"/>
      <c r="CP3147" s="18"/>
      <c r="CQ3147" s="18"/>
      <c r="CR3147" s="18"/>
      <c r="CS3147" s="18"/>
      <c r="CT3147" s="6">
        <f t="shared" si="1104"/>
        <v>0</v>
      </c>
      <c r="CU3147" s="18"/>
      <c r="CV3147" s="18"/>
      <c r="CW3147" s="18"/>
      <c r="CX3147" s="6" t="str">
        <f t="shared" si="1044"/>
        <v>A</v>
      </c>
      <c r="CY3147" s="87">
        <f t="shared" si="1045"/>
        <v>1907</v>
      </c>
      <c r="CZ3147" s="87">
        <f t="shared" si="1046"/>
        <v>191</v>
      </c>
      <c r="DA3147" s="6" t="str">
        <f t="shared" si="1047"/>
        <v>na</v>
      </c>
      <c r="DB3147" s="18"/>
      <c r="DC3147" s="18"/>
      <c r="DD3147" s="18"/>
      <c r="DE3147" s="18"/>
      <c r="DF3147" s="73"/>
      <c r="DG3147" s="18"/>
      <c r="DH3147" s="18"/>
      <c r="DI3147" s="18"/>
      <c r="DJ3147" s="18"/>
    </row>
    <row r="3148" spans="1:114" s="17" customFormat="1" hidden="1" x14ac:dyDescent="0.2">
      <c r="A3148" s="47">
        <v>7111</v>
      </c>
      <c r="B3148" s="46">
        <f t="shared" si="1091"/>
        <v>7</v>
      </c>
      <c r="C3148" s="46">
        <f t="shared" si="1092"/>
        <v>23</v>
      </c>
      <c r="D3148" s="46">
        <f t="shared" si="1093"/>
        <v>9</v>
      </c>
      <c r="E3148" s="103">
        <v>38983</v>
      </c>
      <c r="F3148" s="17" t="s">
        <v>2727</v>
      </c>
      <c r="G3148" s="47" t="s">
        <v>103</v>
      </c>
      <c r="H3148" s="47" t="s">
        <v>307</v>
      </c>
      <c r="I3148" s="47">
        <v>2</v>
      </c>
      <c r="J3148" s="47">
        <v>2</v>
      </c>
      <c r="K3148" s="106" t="s">
        <v>1313</v>
      </c>
      <c r="L3148" s="20">
        <v>2446</v>
      </c>
      <c r="M3148" s="4" t="s">
        <v>4348</v>
      </c>
      <c r="N3148" s="47">
        <v>3</v>
      </c>
      <c r="O3148" s="17">
        <f t="shared" si="1099"/>
        <v>11</v>
      </c>
      <c r="P3148" s="17">
        <f>COUNTIF($H$3138:$H3148,"=W")</f>
        <v>6</v>
      </c>
      <c r="Q3148" s="17">
        <f>COUNTIF($H$3138:$H3148,"=D")</f>
        <v>3</v>
      </c>
      <c r="R3148" s="17">
        <f>COUNTIF($H$3138:$H3148,"=L")</f>
        <v>2</v>
      </c>
      <c r="S3148" s="17">
        <f t="shared" si="1100"/>
        <v>14</v>
      </c>
      <c r="T3148" s="17">
        <f t="shared" si="1101"/>
        <v>12</v>
      </c>
      <c r="U3148" s="17">
        <f t="shared" si="1102"/>
        <v>21</v>
      </c>
      <c r="V3148" s="17">
        <v>9</v>
      </c>
      <c r="W3148" s="17">
        <v>4</v>
      </c>
      <c r="X3148" s="17">
        <v>6</v>
      </c>
      <c r="Y3148" s="17">
        <v>0</v>
      </c>
      <c r="Z3148" s="17">
        <v>11</v>
      </c>
      <c r="AA3148" s="17">
        <v>0</v>
      </c>
      <c r="AB3148" s="17">
        <v>12</v>
      </c>
      <c r="AC3148" s="17">
        <v>7</v>
      </c>
      <c r="AD3148" s="83">
        <v>1</v>
      </c>
      <c r="AE3148" s="83">
        <v>4</v>
      </c>
      <c r="AF3148" s="5">
        <v>0</v>
      </c>
      <c r="AG3148" s="5">
        <v>0</v>
      </c>
      <c r="AH3148" s="83" t="s">
        <v>95</v>
      </c>
      <c r="AJ3148" s="18"/>
      <c r="AK3148" s="104">
        <f t="shared" si="1095"/>
        <v>15416</v>
      </c>
      <c r="AL3148" s="104">
        <f>AK3148/COUNTIF(G$3138:G3148,"H")</f>
        <v>2569.3333333333335</v>
      </c>
      <c r="AM3148" s="104">
        <f t="shared" si="1096"/>
        <v>8597</v>
      </c>
      <c r="AN3148" s="104">
        <f>AM3148/COUNTIF(G$3138:G3148,"A")</f>
        <v>1719.4</v>
      </c>
      <c r="AO3148" s="18"/>
      <c r="AP3148" s="18">
        <v>29</v>
      </c>
      <c r="AQ3148" s="18"/>
      <c r="AR3148" s="18">
        <v>20</v>
      </c>
      <c r="AS3148" s="18"/>
      <c r="AT3148" s="70">
        <f t="shared" si="1056"/>
        <v>21</v>
      </c>
      <c r="AU3148" s="18">
        <f t="shared" si="1057"/>
        <v>3</v>
      </c>
      <c r="AV3148" s="18">
        <f t="shared" si="1103"/>
        <v>-1</v>
      </c>
      <c r="AW3148" s="18"/>
      <c r="AX3148" s="18"/>
      <c r="AY3148" s="105">
        <v>142</v>
      </c>
      <c r="AZ3148" s="107">
        <f t="shared" si="1037"/>
        <v>0.94194603434178248</v>
      </c>
      <c r="BA3148" s="107">
        <f t="shared" si="1041"/>
        <v>5.8053965658217521E-2</v>
      </c>
      <c r="BB3148" s="18"/>
      <c r="BC3148" s="18"/>
      <c r="BD3148" s="18"/>
      <c r="BE3148" s="18"/>
      <c r="BF3148" s="18"/>
      <c r="BG3148" s="18">
        <f t="shared" si="1083"/>
        <v>0</v>
      </c>
      <c r="BH3148" s="18">
        <f t="shared" si="1048"/>
        <v>0</v>
      </c>
      <c r="BI3148" s="18">
        <f t="shared" si="1084"/>
        <v>1</v>
      </c>
      <c r="BJ3148" s="18">
        <f t="shared" si="1049"/>
        <v>1</v>
      </c>
      <c r="BK3148" s="18">
        <f t="shared" si="1085"/>
        <v>0</v>
      </c>
      <c r="BL3148" s="18">
        <f t="shared" si="1086"/>
        <v>0</v>
      </c>
      <c r="BM3148" s="18">
        <f t="shared" si="1087"/>
        <v>1</v>
      </c>
      <c r="BN3148" s="18">
        <f t="shared" si="1088"/>
        <v>3</v>
      </c>
      <c r="BO3148" s="18">
        <f t="shared" si="1089"/>
        <v>1</v>
      </c>
      <c r="BP3148" s="18">
        <f t="shared" si="1090"/>
        <v>1</v>
      </c>
      <c r="BQ3148" s="18">
        <f t="shared" si="1097"/>
        <v>1</v>
      </c>
      <c r="BR3148" s="18">
        <f t="shared" si="1098"/>
        <v>4</v>
      </c>
      <c r="BS3148" s="18">
        <f t="shared" si="1105"/>
        <v>1</v>
      </c>
      <c r="BT3148" s="18">
        <f t="shared" si="1106"/>
        <v>2</v>
      </c>
      <c r="BU3148" s="73"/>
      <c r="BV3148" s="18"/>
      <c r="BW3148" s="6"/>
      <c r="BX3148" s="6"/>
      <c r="BY3148" s="18"/>
      <c r="BZ3148" s="6"/>
      <c r="CA3148" s="6"/>
      <c r="CB3148" s="18"/>
      <c r="CC3148" s="6"/>
      <c r="CD3148" s="6"/>
      <c r="CE3148" s="18"/>
      <c r="CF3148" s="6"/>
      <c r="CG3148" s="6"/>
      <c r="CH3148" s="18"/>
      <c r="CI3148" s="6"/>
      <c r="CJ3148" s="6"/>
      <c r="CK3148" s="18"/>
      <c r="CL3148" s="6"/>
      <c r="CM3148" s="6"/>
      <c r="CN3148" s="18"/>
      <c r="CO3148" s="6"/>
      <c r="CP3148" s="18"/>
      <c r="CQ3148" s="18"/>
      <c r="CR3148" s="18"/>
      <c r="CS3148" s="18"/>
      <c r="CT3148" s="6">
        <f t="shared" si="1104"/>
        <v>15</v>
      </c>
      <c r="CU3148" s="18"/>
      <c r="CV3148" s="18"/>
      <c r="CW3148" s="18"/>
      <c r="CX3148" s="6" t="str">
        <f t="shared" si="1044"/>
        <v>H</v>
      </c>
      <c r="CY3148" s="87">
        <f t="shared" si="1045"/>
        <v>2446</v>
      </c>
      <c r="CZ3148" s="87">
        <f t="shared" si="1046"/>
        <v>142</v>
      </c>
      <c r="DA3148" s="6">
        <f t="shared" si="1047"/>
        <v>2304</v>
      </c>
      <c r="DB3148" s="18"/>
      <c r="DC3148" s="18"/>
      <c r="DD3148" s="18"/>
      <c r="DE3148" s="18"/>
      <c r="DF3148" s="73"/>
      <c r="DG3148" s="18"/>
      <c r="DH3148" s="18"/>
      <c r="DI3148" s="18"/>
      <c r="DJ3148" s="18"/>
    </row>
    <row r="3149" spans="1:114" s="17" customFormat="1" hidden="1" x14ac:dyDescent="0.2">
      <c r="A3149" s="47">
        <v>7112</v>
      </c>
      <c r="B3149" s="46">
        <f t="shared" si="1091"/>
        <v>7</v>
      </c>
      <c r="C3149" s="46">
        <f t="shared" si="1092"/>
        <v>30</v>
      </c>
      <c r="D3149" s="46">
        <f t="shared" si="1093"/>
        <v>9</v>
      </c>
      <c r="E3149" s="103">
        <v>38990</v>
      </c>
      <c r="F3149" s="17" t="s">
        <v>415</v>
      </c>
      <c r="G3149" s="47" t="s">
        <v>310</v>
      </c>
      <c r="H3149" s="47" t="s">
        <v>308</v>
      </c>
      <c r="I3149" s="47">
        <v>0</v>
      </c>
      <c r="J3149" s="47">
        <v>2</v>
      </c>
      <c r="K3149" s="106" t="s">
        <v>3298</v>
      </c>
      <c r="L3149" s="20">
        <v>6602</v>
      </c>
      <c r="M3149" s="4" t="s">
        <v>3351</v>
      </c>
      <c r="N3149" s="47">
        <v>7</v>
      </c>
      <c r="O3149" s="17">
        <f t="shared" si="1099"/>
        <v>12</v>
      </c>
      <c r="P3149" s="17">
        <f>COUNTIF($H$3138:$H3149,"=W")</f>
        <v>6</v>
      </c>
      <c r="Q3149" s="17">
        <f>COUNTIF($H$3138:$H3149,"=D")</f>
        <v>3</v>
      </c>
      <c r="R3149" s="17">
        <f>COUNTIF($H$3138:$H3149,"=L")</f>
        <v>3</v>
      </c>
      <c r="S3149" s="17">
        <f t="shared" si="1100"/>
        <v>14</v>
      </c>
      <c r="T3149" s="17">
        <f t="shared" si="1101"/>
        <v>14</v>
      </c>
      <c r="U3149" s="17">
        <f t="shared" si="1102"/>
        <v>21</v>
      </c>
      <c r="V3149" s="17">
        <v>3</v>
      </c>
      <c r="W3149" s="17">
        <v>5</v>
      </c>
      <c r="X3149" s="17">
        <v>7</v>
      </c>
      <c r="Y3149" s="17">
        <v>5</v>
      </c>
      <c r="Z3149" s="17">
        <v>5</v>
      </c>
      <c r="AA3149" s="17">
        <v>4</v>
      </c>
      <c r="AB3149" s="17">
        <v>8</v>
      </c>
      <c r="AC3149" s="17">
        <v>15</v>
      </c>
      <c r="AD3149" s="83">
        <v>1</v>
      </c>
      <c r="AE3149" s="83">
        <v>0</v>
      </c>
      <c r="AF3149" s="5">
        <v>0</v>
      </c>
      <c r="AG3149" s="5">
        <v>0</v>
      </c>
      <c r="AH3149" s="83" t="s">
        <v>405</v>
      </c>
      <c r="AJ3149" s="18"/>
      <c r="AK3149" s="104">
        <f t="shared" si="1095"/>
        <v>15416</v>
      </c>
      <c r="AL3149" s="104">
        <f>AK3149/COUNTIF(G$3138:G3149,"H")</f>
        <v>2569.3333333333335</v>
      </c>
      <c r="AM3149" s="104">
        <f t="shared" si="1096"/>
        <v>15199</v>
      </c>
      <c r="AN3149" s="104">
        <f>AM3149/COUNTIF(G$3138:G3149,"A")</f>
        <v>2533.1666666666665</v>
      </c>
      <c r="AO3149" s="18"/>
      <c r="AP3149" s="18">
        <v>32</v>
      </c>
      <c r="AQ3149" s="18"/>
      <c r="AR3149" s="18">
        <v>21</v>
      </c>
      <c r="AS3149" s="18"/>
      <c r="AT3149" s="70">
        <f t="shared" si="1056"/>
        <v>21</v>
      </c>
      <c r="AU3149" s="18">
        <f t="shared" si="1057"/>
        <v>7</v>
      </c>
      <c r="AV3149" s="18">
        <f t="shared" si="1103"/>
        <v>0</v>
      </c>
      <c r="AW3149" s="18"/>
      <c r="AX3149" s="18"/>
      <c r="AY3149" s="105">
        <v>468</v>
      </c>
      <c r="AZ3149" s="107">
        <f t="shared" si="1037"/>
        <v>7.0887609815207517E-2</v>
      </c>
      <c r="BA3149" s="107">
        <f t="shared" si="1041"/>
        <v>0.92911239018479252</v>
      </c>
      <c r="BB3149" s="18"/>
      <c r="BC3149" s="18"/>
      <c r="BD3149" s="18"/>
      <c r="BE3149" s="18"/>
      <c r="BF3149" s="18"/>
      <c r="BG3149" s="18">
        <f t="shared" si="1083"/>
        <v>0</v>
      </c>
      <c r="BH3149" s="18">
        <f t="shared" si="1048"/>
        <v>0</v>
      </c>
      <c r="BI3149" s="18">
        <f t="shared" si="1084"/>
        <v>0</v>
      </c>
      <c r="BJ3149" s="18">
        <f t="shared" si="1049"/>
        <v>0</v>
      </c>
      <c r="BK3149" s="18">
        <f t="shared" si="1085"/>
        <v>1</v>
      </c>
      <c r="BL3149" s="18">
        <f t="shared" si="1086"/>
        <v>1</v>
      </c>
      <c r="BM3149" s="18">
        <f t="shared" si="1087"/>
        <v>0</v>
      </c>
      <c r="BN3149" s="18">
        <f t="shared" si="1088"/>
        <v>0</v>
      </c>
      <c r="BO3149" s="18">
        <f t="shared" si="1089"/>
        <v>1</v>
      </c>
      <c r="BP3149" s="18">
        <f t="shared" si="1090"/>
        <v>2</v>
      </c>
      <c r="BQ3149" s="18">
        <f t="shared" si="1097"/>
        <v>0</v>
      </c>
      <c r="BR3149" s="18">
        <f t="shared" si="1098"/>
        <v>0</v>
      </c>
      <c r="BS3149" s="18">
        <f t="shared" si="1105"/>
        <v>1</v>
      </c>
      <c r="BT3149" s="18">
        <f t="shared" si="1106"/>
        <v>3</v>
      </c>
      <c r="BU3149" s="73"/>
      <c r="BV3149" s="18"/>
      <c r="BW3149" s="6"/>
      <c r="BX3149" s="6"/>
      <c r="BY3149" s="18"/>
      <c r="BZ3149" s="6"/>
      <c r="CA3149" s="6"/>
      <c r="CB3149" s="18"/>
      <c r="CC3149" s="6"/>
      <c r="CD3149" s="6"/>
      <c r="CE3149" s="18"/>
      <c r="CF3149" s="6"/>
      <c r="CG3149" s="6"/>
      <c r="CH3149" s="18"/>
      <c r="CI3149" s="6"/>
      <c r="CJ3149" s="6"/>
      <c r="CK3149" s="18"/>
      <c r="CL3149" s="6"/>
      <c r="CM3149" s="6"/>
      <c r="CN3149" s="18"/>
      <c r="CO3149" s="6"/>
      <c r="CP3149" s="18"/>
      <c r="CQ3149" s="18"/>
      <c r="CR3149" s="18"/>
      <c r="CS3149" s="18"/>
      <c r="CT3149" s="6">
        <f t="shared" si="1104"/>
        <v>10</v>
      </c>
      <c r="CU3149" s="18"/>
      <c r="CV3149" s="18"/>
      <c r="CW3149" s="18"/>
      <c r="CX3149" s="6" t="str">
        <f t="shared" si="1044"/>
        <v>A</v>
      </c>
      <c r="CY3149" s="87">
        <f t="shared" si="1045"/>
        <v>6602</v>
      </c>
      <c r="CZ3149" s="87">
        <f t="shared" si="1046"/>
        <v>468</v>
      </c>
      <c r="DA3149" s="6" t="str">
        <f t="shared" si="1047"/>
        <v>na</v>
      </c>
      <c r="DB3149" s="18"/>
      <c r="DC3149" s="18"/>
      <c r="DD3149" s="18"/>
      <c r="DE3149" s="18"/>
      <c r="DF3149" s="73"/>
      <c r="DG3149" s="18"/>
      <c r="DH3149" s="18"/>
      <c r="DI3149" s="18"/>
      <c r="DJ3149" s="18"/>
    </row>
    <row r="3150" spans="1:114" s="17" customFormat="1" hidden="1" x14ac:dyDescent="0.2">
      <c r="A3150" s="47">
        <v>7113</v>
      </c>
      <c r="B3150" s="46">
        <f t="shared" si="1091"/>
        <v>3</v>
      </c>
      <c r="C3150" s="46">
        <f t="shared" si="1092"/>
        <v>3</v>
      </c>
      <c r="D3150" s="46">
        <f t="shared" si="1093"/>
        <v>10</v>
      </c>
      <c r="E3150" s="103">
        <v>38993</v>
      </c>
      <c r="F3150" s="17" t="s">
        <v>438</v>
      </c>
      <c r="G3150" s="47" t="s">
        <v>310</v>
      </c>
      <c r="H3150" s="47" t="s">
        <v>306</v>
      </c>
      <c r="I3150" s="47">
        <v>2</v>
      </c>
      <c r="J3150" s="47">
        <v>1</v>
      </c>
      <c r="K3150" s="106" t="s">
        <v>1296</v>
      </c>
      <c r="L3150" s="20">
        <v>1021</v>
      </c>
      <c r="M3150" s="73" t="s">
        <v>4349</v>
      </c>
      <c r="N3150" s="47">
        <v>4</v>
      </c>
      <c r="O3150" s="17">
        <f t="shared" ref="O3150:O3155" si="1107">SUM(P3150:R3150)</f>
        <v>13</v>
      </c>
      <c r="P3150" s="17">
        <f>COUNTIF($H$3138:$H3150,"=W")</f>
        <v>7</v>
      </c>
      <c r="Q3150" s="17">
        <f>COUNTIF($H$3138:$H3150,"=D")</f>
        <v>3</v>
      </c>
      <c r="R3150" s="17">
        <f>COUNTIF($H$3138:$H3150,"=L")</f>
        <v>3</v>
      </c>
      <c r="S3150" s="17">
        <f t="shared" ref="S3150:T3153" si="1108">S3149+I3150</f>
        <v>16</v>
      </c>
      <c r="T3150" s="17">
        <f t="shared" si="1108"/>
        <v>15</v>
      </c>
      <c r="U3150" s="17">
        <f t="shared" ref="U3150:U3155" si="1109">P3150*3+Q3150</f>
        <v>24</v>
      </c>
      <c r="V3150" s="17">
        <v>5</v>
      </c>
      <c r="W3150" s="17">
        <v>4</v>
      </c>
      <c r="X3150" s="17">
        <v>3</v>
      </c>
      <c r="Y3150" s="17">
        <v>8</v>
      </c>
      <c r="Z3150" s="17">
        <v>5</v>
      </c>
      <c r="AA3150" s="17">
        <v>2</v>
      </c>
      <c r="AB3150" s="17">
        <v>19</v>
      </c>
      <c r="AC3150" s="17">
        <v>14</v>
      </c>
      <c r="AD3150" s="83">
        <v>1</v>
      </c>
      <c r="AE3150" s="83">
        <v>2</v>
      </c>
      <c r="AF3150" s="5">
        <v>0</v>
      </c>
      <c r="AG3150" s="5">
        <v>0</v>
      </c>
      <c r="AH3150" s="83" t="s">
        <v>1308</v>
      </c>
      <c r="AJ3150" s="18"/>
      <c r="AK3150" s="104">
        <f t="shared" si="1095"/>
        <v>15416</v>
      </c>
      <c r="AL3150" s="104">
        <f>AK3150/COUNTIF(G$3138:G3150,"H")</f>
        <v>2569.3333333333335</v>
      </c>
      <c r="AM3150" s="104">
        <f t="shared" si="1096"/>
        <v>16220</v>
      </c>
      <c r="AN3150" s="104">
        <f>AM3150/COUNTIF(G$3138:G3150,"A")</f>
        <v>2317.1428571428573</v>
      </c>
      <c r="AO3150" s="18"/>
      <c r="AP3150" s="18">
        <v>33</v>
      </c>
      <c r="AQ3150" s="18"/>
      <c r="AR3150" s="18">
        <v>21</v>
      </c>
      <c r="AS3150" s="18"/>
      <c r="AT3150" s="70">
        <f t="shared" si="1056"/>
        <v>24</v>
      </c>
      <c r="AU3150" s="18">
        <f t="shared" si="1057"/>
        <v>4</v>
      </c>
      <c r="AV3150" s="18">
        <f t="shared" ref="AV3150:AV3155" si="1110">AR3150-AT3150</f>
        <v>-3</v>
      </c>
      <c r="AW3150" s="18"/>
      <c r="AX3150" s="18"/>
      <c r="AY3150" s="109">
        <v>200</v>
      </c>
      <c r="AZ3150" s="107">
        <f t="shared" si="1037"/>
        <v>0.19588638589618021</v>
      </c>
      <c r="BA3150" s="107">
        <f t="shared" si="1041"/>
        <v>0.80411361410381976</v>
      </c>
      <c r="BB3150" s="18"/>
      <c r="BC3150" s="18"/>
      <c r="BD3150" s="18"/>
      <c r="BE3150" s="18"/>
      <c r="BF3150" s="18"/>
      <c r="BG3150" s="18">
        <f t="shared" si="1083"/>
        <v>1</v>
      </c>
      <c r="BH3150" s="18">
        <f t="shared" si="1048"/>
        <v>1</v>
      </c>
      <c r="BI3150" s="18">
        <f t="shared" si="1084"/>
        <v>0</v>
      </c>
      <c r="BJ3150" s="18">
        <f t="shared" si="1049"/>
        <v>0</v>
      </c>
      <c r="BK3150" s="18">
        <f t="shared" si="1085"/>
        <v>0</v>
      </c>
      <c r="BL3150" s="18">
        <f t="shared" si="1086"/>
        <v>0</v>
      </c>
      <c r="BM3150" s="18">
        <f t="shared" si="1087"/>
        <v>1</v>
      </c>
      <c r="BN3150" s="18">
        <f t="shared" si="1088"/>
        <v>1</v>
      </c>
      <c r="BO3150" s="18">
        <f t="shared" si="1089"/>
        <v>0</v>
      </c>
      <c r="BP3150" s="18">
        <f t="shared" si="1090"/>
        <v>0</v>
      </c>
      <c r="BQ3150" s="18">
        <f t="shared" si="1097"/>
        <v>1</v>
      </c>
      <c r="BR3150" s="18">
        <f t="shared" si="1098"/>
        <v>1</v>
      </c>
      <c r="BS3150" s="18">
        <f t="shared" si="1105"/>
        <v>1</v>
      </c>
      <c r="BT3150" s="18">
        <f t="shared" si="1106"/>
        <v>4</v>
      </c>
      <c r="BU3150" s="73"/>
      <c r="BV3150" s="18"/>
      <c r="BW3150" s="6"/>
      <c r="BX3150" s="6"/>
      <c r="BY3150" s="18"/>
      <c r="BZ3150" s="6"/>
      <c r="CA3150" s="6"/>
      <c r="CB3150" s="18"/>
      <c r="CC3150" s="6"/>
      <c r="CD3150" s="6"/>
      <c r="CE3150" s="18"/>
      <c r="CF3150" s="6"/>
      <c r="CG3150" s="6"/>
      <c r="CH3150" s="18"/>
      <c r="CI3150" s="6"/>
      <c r="CJ3150" s="6"/>
      <c r="CK3150" s="18"/>
      <c r="CL3150" s="6"/>
      <c r="CM3150" s="6"/>
      <c r="CN3150" s="18"/>
      <c r="CO3150" s="6"/>
      <c r="CP3150" s="18"/>
      <c r="CQ3150" s="18"/>
      <c r="CR3150" s="18"/>
      <c r="CS3150" s="18"/>
      <c r="CT3150" s="6">
        <f t="shared" si="1104"/>
        <v>8</v>
      </c>
      <c r="CU3150" s="18"/>
      <c r="CV3150" s="18"/>
      <c r="CW3150" s="18"/>
      <c r="CX3150" s="6" t="str">
        <f t="shared" si="1044"/>
        <v>A</v>
      </c>
      <c r="CY3150" s="87">
        <f t="shared" si="1045"/>
        <v>1021</v>
      </c>
      <c r="CZ3150" s="87">
        <f t="shared" si="1046"/>
        <v>200</v>
      </c>
      <c r="DA3150" s="6" t="str">
        <f t="shared" si="1047"/>
        <v>na</v>
      </c>
      <c r="DB3150" s="18"/>
      <c r="DC3150" s="18"/>
      <c r="DD3150" s="18"/>
      <c r="DE3150" s="18"/>
      <c r="DF3150" s="73"/>
      <c r="DG3150" s="18"/>
      <c r="DH3150" s="18"/>
      <c r="DI3150" s="18"/>
      <c r="DJ3150" s="18"/>
    </row>
    <row r="3151" spans="1:114" s="17" customFormat="1" hidden="1" x14ac:dyDescent="0.2">
      <c r="A3151" s="47">
        <v>7114</v>
      </c>
      <c r="B3151" s="46">
        <f t="shared" si="1091"/>
        <v>6</v>
      </c>
      <c r="C3151" s="46">
        <f t="shared" si="1092"/>
        <v>6</v>
      </c>
      <c r="D3151" s="46">
        <f t="shared" si="1093"/>
        <v>10</v>
      </c>
      <c r="E3151" s="103">
        <v>38996</v>
      </c>
      <c r="F3151" s="17" t="s">
        <v>818</v>
      </c>
      <c r="G3151" s="47" t="s">
        <v>103</v>
      </c>
      <c r="H3151" s="47" t="s">
        <v>306</v>
      </c>
      <c r="I3151" s="47">
        <v>1</v>
      </c>
      <c r="J3151" s="47">
        <v>0</v>
      </c>
      <c r="K3151" s="106" t="s">
        <v>1296</v>
      </c>
      <c r="L3151" s="20">
        <v>2679</v>
      </c>
      <c r="M3151" s="73" t="s">
        <v>3193</v>
      </c>
      <c r="N3151" s="47">
        <v>3</v>
      </c>
      <c r="O3151" s="17">
        <f t="shared" si="1107"/>
        <v>14</v>
      </c>
      <c r="P3151" s="17">
        <f>COUNTIF($H$3138:$H3151,"=W")</f>
        <v>8</v>
      </c>
      <c r="Q3151" s="17">
        <f>COUNTIF($H$3138:$H3151,"=D")</f>
        <v>3</v>
      </c>
      <c r="R3151" s="17">
        <f>COUNTIF($H$3138:$H3151,"=L")</f>
        <v>3</v>
      </c>
      <c r="S3151" s="17">
        <f t="shared" si="1108"/>
        <v>17</v>
      </c>
      <c r="T3151" s="17">
        <f t="shared" si="1108"/>
        <v>15</v>
      </c>
      <c r="U3151" s="17">
        <f t="shared" si="1109"/>
        <v>27</v>
      </c>
      <c r="V3151" s="17">
        <v>5</v>
      </c>
      <c r="W3151" s="17">
        <v>3</v>
      </c>
      <c r="X3151" s="17">
        <v>5</v>
      </c>
      <c r="Y3151" s="17">
        <v>4</v>
      </c>
      <c r="Z3151" s="17">
        <v>8</v>
      </c>
      <c r="AA3151" s="17">
        <v>3</v>
      </c>
      <c r="AB3151" s="17">
        <v>17</v>
      </c>
      <c r="AC3151" s="17">
        <v>13</v>
      </c>
      <c r="AD3151" s="83">
        <v>0</v>
      </c>
      <c r="AE3151" s="83">
        <v>2</v>
      </c>
      <c r="AF3151" s="5">
        <v>0</v>
      </c>
      <c r="AG3151" s="5">
        <v>1</v>
      </c>
      <c r="AH3151" s="83"/>
      <c r="AJ3151" s="18"/>
      <c r="AK3151" s="104">
        <f t="shared" si="1095"/>
        <v>18095</v>
      </c>
      <c r="AL3151" s="104">
        <f>AK3151/COUNTIF(G$3138:G3151,"H")</f>
        <v>2585</v>
      </c>
      <c r="AM3151" s="104">
        <f t="shared" si="1096"/>
        <v>16220</v>
      </c>
      <c r="AN3151" s="104">
        <f>AM3151/COUNTIF(G$3138:G3151,"A")</f>
        <v>2317.1428571428573</v>
      </c>
      <c r="AO3151" s="18"/>
      <c r="AP3151" s="18">
        <v>36</v>
      </c>
      <c r="AQ3151" s="18"/>
      <c r="AR3151" s="18">
        <v>24</v>
      </c>
      <c r="AS3151" s="18"/>
      <c r="AT3151" s="70">
        <f t="shared" si="1056"/>
        <v>27</v>
      </c>
      <c r="AU3151" s="18">
        <f t="shared" si="1057"/>
        <v>3</v>
      </c>
      <c r="AV3151" s="18">
        <f t="shared" si="1110"/>
        <v>-3</v>
      </c>
      <c r="AW3151" s="18"/>
      <c r="AX3151" s="18"/>
      <c r="AY3151" s="105">
        <v>169</v>
      </c>
      <c r="AZ3151" s="107">
        <f t="shared" si="1037"/>
        <v>0.93691675998506907</v>
      </c>
      <c r="BA3151" s="107">
        <f t="shared" si="1041"/>
        <v>6.308324001493093E-2</v>
      </c>
      <c r="BB3151" s="18"/>
      <c r="BC3151" s="18"/>
      <c r="BD3151" s="18"/>
      <c r="BE3151" s="18"/>
      <c r="BF3151" s="18"/>
      <c r="BG3151" s="18">
        <f t="shared" si="1083"/>
        <v>1</v>
      </c>
      <c r="BH3151" s="18">
        <f t="shared" si="1048"/>
        <v>2</v>
      </c>
      <c r="BI3151" s="18">
        <f t="shared" si="1084"/>
        <v>0</v>
      </c>
      <c r="BJ3151" s="18">
        <f t="shared" si="1049"/>
        <v>0</v>
      </c>
      <c r="BK3151" s="18">
        <f t="shared" si="1085"/>
        <v>0</v>
      </c>
      <c r="BL3151" s="18">
        <f t="shared" si="1086"/>
        <v>0</v>
      </c>
      <c r="BM3151" s="18">
        <f t="shared" si="1087"/>
        <v>1</v>
      </c>
      <c r="BN3151" s="18">
        <f t="shared" si="1088"/>
        <v>2</v>
      </c>
      <c r="BO3151" s="18">
        <f t="shared" si="1089"/>
        <v>0</v>
      </c>
      <c r="BP3151" s="18">
        <f t="shared" si="1090"/>
        <v>0</v>
      </c>
      <c r="BQ3151" s="18">
        <f t="shared" si="1097"/>
        <v>1</v>
      </c>
      <c r="BR3151" s="18">
        <f t="shared" si="1098"/>
        <v>2</v>
      </c>
      <c r="BS3151" s="18">
        <f t="shared" si="1105"/>
        <v>0</v>
      </c>
      <c r="BT3151" s="18">
        <f t="shared" si="1106"/>
        <v>0</v>
      </c>
      <c r="BU3151" s="73"/>
      <c r="BV3151" s="18"/>
      <c r="BW3151" s="6"/>
      <c r="BX3151" s="6"/>
      <c r="BY3151" s="18"/>
      <c r="BZ3151" s="6"/>
      <c r="CA3151" s="6"/>
      <c r="CB3151" s="18"/>
      <c r="CC3151" s="6"/>
      <c r="CD3151" s="6"/>
      <c r="CE3151" s="18"/>
      <c r="CF3151" s="6"/>
      <c r="CG3151" s="6"/>
      <c r="CH3151" s="18"/>
      <c r="CI3151" s="6"/>
      <c r="CJ3151" s="6"/>
      <c r="CK3151" s="18"/>
      <c r="CL3151" s="6"/>
      <c r="CM3151" s="6"/>
      <c r="CN3151" s="18"/>
      <c r="CO3151" s="6"/>
      <c r="CP3151" s="18"/>
      <c r="CQ3151" s="18"/>
      <c r="CR3151" s="18"/>
      <c r="CS3151" s="18"/>
      <c r="CT3151" s="6">
        <f t="shared" si="1104"/>
        <v>10</v>
      </c>
      <c r="CU3151" s="18"/>
      <c r="CV3151" s="18"/>
      <c r="CW3151" s="18"/>
      <c r="CX3151" s="6" t="str">
        <f t="shared" si="1044"/>
        <v>H</v>
      </c>
      <c r="CY3151" s="87">
        <f t="shared" si="1045"/>
        <v>2679</v>
      </c>
      <c r="CZ3151" s="87">
        <f t="shared" si="1046"/>
        <v>169</v>
      </c>
      <c r="DA3151" s="6">
        <f t="shared" si="1047"/>
        <v>2510</v>
      </c>
      <c r="DB3151" s="18"/>
      <c r="DC3151" s="18"/>
      <c r="DD3151" s="18"/>
      <c r="DE3151" s="18"/>
      <c r="DF3151" s="73"/>
      <c r="DG3151" s="18"/>
      <c r="DH3151" s="18"/>
      <c r="DI3151" s="18"/>
      <c r="DJ3151" s="18"/>
    </row>
    <row r="3152" spans="1:114" s="17" customFormat="1" hidden="1" x14ac:dyDescent="0.2">
      <c r="A3152" s="47">
        <v>7115</v>
      </c>
      <c r="B3152" s="46">
        <f t="shared" si="1091"/>
        <v>3</v>
      </c>
      <c r="C3152" s="46">
        <f t="shared" si="1092"/>
        <v>10</v>
      </c>
      <c r="D3152" s="46">
        <f t="shared" si="1093"/>
        <v>10</v>
      </c>
      <c r="E3152" s="103">
        <v>39000</v>
      </c>
      <c r="F3152" s="17" t="s">
        <v>3512</v>
      </c>
      <c r="G3152" s="47" t="s">
        <v>103</v>
      </c>
      <c r="H3152" s="47" t="s">
        <v>308</v>
      </c>
      <c r="I3152" s="47">
        <v>1</v>
      </c>
      <c r="J3152" s="47">
        <v>2</v>
      </c>
      <c r="K3152" s="106" t="s">
        <v>1296</v>
      </c>
      <c r="L3152" s="20">
        <v>2614</v>
      </c>
      <c r="M3152" s="73" t="s">
        <v>4350</v>
      </c>
      <c r="N3152" s="47">
        <v>4</v>
      </c>
      <c r="O3152" s="17">
        <f t="shared" si="1107"/>
        <v>15</v>
      </c>
      <c r="P3152" s="17">
        <f>COUNTIF($H$3138:$H3152,"=W")</f>
        <v>8</v>
      </c>
      <c r="Q3152" s="17">
        <f>COUNTIF($H$3138:$H3152,"=D")</f>
        <v>3</v>
      </c>
      <c r="R3152" s="17">
        <f>COUNTIF($H$3138:$H3152,"=L")</f>
        <v>4</v>
      </c>
      <c r="S3152" s="17">
        <f t="shared" si="1108"/>
        <v>18</v>
      </c>
      <c r="T3152" s="17">
        <f t="shared" si="1108"/>
        <v>17</v>
      </c>
      <c r="U3152" s="17">
        <f t="shared" si="1109"/>
        <v>27</v>
      </c>
      <c r="V3152" s="17">
        <v>8</v>
      </c>
      <c r="W3152" s="17">
        <v>6</v>
      </c>
      <c r="X3152" s="17">
        <v>9</v>
      </c>
      <c r="Y3152" s="17">
        <v>3</v>
      </c>
      <c r="Z3152" s="17">
        <v>10</v>
      </c>
      <c r="AA3152" s="17">
        <v>5</v>
      </c>
      <c r="AB3152" s="17">
        <v>10</v>
      </c>
      <c r="AC3152" s="17">
        <v>7</v>
      </c>
      <c r="AD3152" s="83">
        <v>1</v>
      </c>
      <c r="AE3152" s="83">
        <v>0</v>
      </c>
      <c r="AF3152" s="5">
        <v>0</v>
      </c>
      <c r="AG3152" s="5">
        <v>0</v>
      </c>
      <c r="AH3152" s="83" t="s">
        <v>95</v>
      </c>
      <c r="AJ3152" s="18"/>
      <c r="AK3152" s="104">
        <f t="shared" si="1095"/>
        <v>20709</v>
      </c>
      <c r="AL3152" s="104">
        <f>AK3152/COUNTIF(G$3138:G3152,"H")</f>
        <v>2588.625</v>
      </c>
      <c r="AM3152" s="104">
        <f t="shared" si="1096"/>
        <v>16220</v>
      </c>
      <c r="AN3152" s="104">
        <f>AM3152/COUNTIF(G$3138:G3152,"A")</f>
        <v>2317.1428571428573</v>
      </c>
      <c r="AO3152" s="18"/>
      <c r="AP3152" s="18">
        <v>37</v>
      </c>
      <c r="AQ3152" s="18"/>
      <c r="AR3152" s="18">
        <v>26</v>
      </c>
      <c r="AS3152" s="18"/>
      <c r="AT3152" s="70">
        <f t="shared" si="1056"/>
        <v>27</v>
      </c>
      <c r="AU3152" s="18">
        <f t="shared" si="1057"/>
        <v>4</v>
      </c>
      <c r="AV3152" s="18">
        <f t="shared" si="1110"/>
        <v>-1</v>
      </c>
      <c r="AW3152" s="18"/>
      <c r="AX3152" s="18"/>
      <c r="AY3152" s="105">
        <v>151</v>
      </c>
      <c r="AZ3152" s="107">
        <f t="shared" si="1037"/>
        <v>0.94223412394797246</v>
      </c>
      <c r="BA3152" s="107">
        <f t="shared" si="1041"/>
        <v>5.7765876052027543E-2</v>
      </c>
      <c r="BB3152" s="18"/>
      <c r="BC3152" s="18"/>
      <c r="BD3152" s="18"/>
      <c r="BE3152" s="18"/>
      <c r="BF3152" s="18"/>
      <c r="BG3152" s="18">
        <f t="shared" si="1083"/>
        <v>0</v>
      </c>
      <c r="BH3152" s="18">
        <f t="shared" si="1048"/>
        <v>0</v>
      </c>
      <c r="BI3152" s="18">
        <f t="shared" si="1084"/>
        <v>0</v>
      </c>
      <c r="BJ3152" s="18">
        <f t="shared" si="1049"/>
        <v>0</v>
      </c>
      <c r="BK3152" s="18">
        <f t="shared" si="1085"/>
        <v>1</v>
      </c>
      <c r="BL3152" s="18">
        <f t="shared" si="1086"/>
        <v>1</v>
      </c>
      <c r="BM3152" s="18">
        <f t="shared" si="1087"/>
        <v>0</v>
      </c>
      <c r="BN3152" s="18">
        <f t="shared" si="1088"/>
        <v>0</v>
      </c>
      <c r="BO3152" s="18">
        <f t="shared" si="1089"/>
        <v>1</v>
      </c>
      <c r="BP3152" s="18">
        <f t="shared" si="1090"/>
        <v>1</v>
      </c>
      <c r="BQ3152" s="18">
        <f t="shared" si="1097"/>
        <v>1</v>
      </c>
      <c r="BR3152" s="18">
        <f t="shared" si="1098"/>
        <v>3</v>
      </c>
      <c r="BS3152" s="18">
        <f t="shared" si="1105"/>
        <v>1</v>
      </c>
      <c r="BT3152" s="18">
        <f t="shared" si="1106"/>
        <v>1</v>
      </c>
      <c r="BU3152" s="73"/>
      <c r="BV3152" s="18"/>
      <c r="BW3152" s="6"/>
      <c r="BX3152" s="6"/>
      <c r="BY3152" s="18"/>
      <c r="BZ3152" s="6"/>
      <c r="CA3152" s="6"/>
      <c r="CB3152" s="18"/>
      <c r="CC3152" s="6"/>
      <c r="CD3152" s="6"/>
      <c r="CE3152" s="18"/>
      <c r="CF3152" s="6"/>
      <c r="CG3152" s="6"/>
      <c r="CH3152" s="18"/>
      <c r="CI3152" s="6"/>
      <c r="CJ3152" s="6"/>
      <c r="CK3152" s="18"/>
      <c r="CL3152" s="6"/>
      <c r="CM3152" s="6"/>
      <c r="CN3152" s="18"/>
      <c r="CO3152" s="6"/>
      <c r="CP3152" s="18"/>
      <c r="CQ3152" s="18"/>
      <c r="CR3152" s="18"/>
      <c r="CS3152" s="18"/>
      <c r="CT3152" s="6">
        <f t="shared" si="1104"/>
        <v>17</v>
      </c>
      <c r="CU3152" s="18"/>
      <c r="CV3152" s="18"/>
      <c r="CW3152" s="18"/>
      <c r="CX3152" s="6" t="str">
        <f t="shared" si="1044"/>
        <v>H</v>
      </c>
      <c r="CY3152" s="87">
        <f t="shared" si="1045"/>
        <v>2614</v>
      </c>
      <c r="CZ3152" s="87">
        <f t="shared" si="1046"/>
        <v>151</v>
      </c>
      <c r="DA3152" s="6">
        <f t="shared" si="1047"/>
        <v>2463</v>
      </c>
      <c r="DB3152" s="18"/>
      <c r="DC3152" s="18"/>
      <c r="DD3152" s="18"/>
      <c r="DE3152" s="18"/>
      <c r="DF3152" s="73"/>
      <c r="DG3152" s="18"/>
      <c r="DH3152" s="18"/>
      <c r="DI3152" s="18"/>
      <c r="DJ3152" s="18"/>
    </row>
    <row r="3153" spans="1:114" s="17" customFormat="1" hidden="1" x14ac:dyDescent="0.2">
      <c r="A3153" s="47">
        <v>7116</v>
      </c>
      <c r="B3153" s="46">
        <f t="shared" si="1091"/>
        <v>7</v>
      </c>
      <c r="C3153" s="46">
        <f t="shared" si="1092"/>
        <v>14</v>
      </c>
      <c r="D3153" s="46">
        <f t="shared" si="1093"/>
        <v>10</v>
      </c>
      <c r="E3153" s="103">
        <v>39004</v>
      </c>
      <c r="F3153" s="17" t="s">
        <v>3192</v>
      </c>
      <c r="G3153" s="47" t="s">
        <v>310</v>
      </c>
      <c r="H3153" s="47" t="s">
        <v>308</v>
      </c>
      <c r="I3153" s="47">
        <v>2</v>
      </c>
      <c r="J3153" s="47">
        <v>4</v>
      </c>
      <c r="K3153" s="106" t="s">
        <v>3337</v>
      </c>
      <c r="L3153" s="20">
        <v>1237</v>
      </c>
      <c r="M3153" s="73" t="s">
        <v>4351</v>
      </c>
      <c r="N3153" s="47">
        <v>4</v>
      </c>
      <c r="O3153" s="17">
        <f t="shared" si="1107"/>
        <v>16</v>
      </c>
      <c r="P3153" s="17">
        <f>COUNTIF($H$3138:$H3153,"=W")</f>
        <v>8</v>
      </c>
      <c r="Q3153" s="17">
        <f>COUNTIF($H$3138:$H3153,"=D")</f>
        <v>3</v>
      </c>
      <c r="R3153" s="17">
        <f>COUNTIF($H$3138:$H3153,"=L")</f>
        <v>5</v>
      </c>
      <c r="S3153" s="17">
        <f t="shared" si="1108"/>
        <v>20</v>
      </c>
      <c r="T3153" s="17">
        <f t="shared" si="1108"/>
        <v>21</v>
      </c>
      <c r="U3153" s="17">
        <f t="shared" si="1109"/>
        <v>27</v>
      </c>
      <c r="V3153" s="17">
        <v>5</v>
      </c>
      <c r="W3153" s="17">
        <v>4</v>
      </c>
      <c r="X3153" s="17">
        <v>3</v>
      </c>
      <c r="Y3153" s="17">
        <v>6</v>
      </c>
      <c r="Z3153" s="17">
        <v>4</v>
      </c>
      <c r="AA3153" s="17">
        <v>2</v>
      </c>
      <c r="AB3153" s="17">
        <v>12</v>
      </c>
      <c r="AC3153" s="17">
        <v>9</v>
      </c>
      <c r="AD3153" s="83">
        <v>1</v>
      </c>
      <c r="AE3153" s="83">
        <v>1</v>
      </c>
      <c r="AF3153" s="5">
        <v>1</v>
      </c>
      <c r="AG3153" s="5">
        <v>0</v>
      </c>
      <c r="AH3153" s="83" t="s">
        <v>4352</v>
      </c>
      <c r="AJ3153" s="18"/>
      <c r="AK3153" s="104">
        <f t="shared" si="1095"/>
        <v>20709</v>
      </c>
      <c r="AL3153" s="104">
        <f>AK3153/COUNTIF(G$3138:G3153,"H")</f>
        <v>2588.625</v>
      </c>
      <c r="AM3153" s="104">
        <f t="shared" si="1096"/>
        <v>17457</v>
      </c>
      <c r="AN3153" s="104">
        <f>AM3153/COUNTIF(G$3138:G3153,"A")</f>
        <v>2182.125</v>
      </c>
      <c r="AO3153" s="18"/>
      <c r="AP3153" s="18">
        <v>38</v>
      </c>
      <c r="AQ3153" s="18"/>
      <c r="AR3153" s="18">
        <v>26</v>
      </c>
      <c r="AS3153" s="18"/>
      <c r="AT3153" s="70">
        <f t="shared" si="1056"/>
        <v>27</v>
      </c>
      <c r="AU3153" s="18">
        <f t="shared" si="1057"/>
        <v>4</v>
      </c>
      <c r="AV3153" s="18">
        <f t="shared" si="1110"/>
        <v>-1</v>
      </c>
      <c r="AW3153" s="18"/>
      <c r="AX3153" s="18"/>
      <c r="AY3153" s="105">
        <v>393</v>
      </c>
      <c r="AZ3153" s="107">
        <f t="shared" si="1037"/>
        <v>0.31770412287793048</v>
      </c>
      <c r="BA3153" s="107">
        <f t="shared" si="1041"/>
        <v>0.68229587712206952</v>
      </c>
      <c r="BB3153" s="18"/>
      <c r="BC3153" s="18"/>
      <c r="BD3153" s="18"/>
      <c r="BE3153" s="18"/>
      <c r="BF3153" s="18"/>
      <c r="BG3153" s="18">
        <f t="shared" si="1083"/>
        <v>0</v>
      </c>
      <c r="BH3153" s="18">
        <f t="shared" si="1048"/>
        <v>0</v>
      </c>
      <c r="BI3153" s="18">
        <f t="shared" si="1084"/>
        <v>0</v>
      </c>
      <c r="BJ3153" s="18">
        <f t="shared" si="1049"/>
        <v>0</v>
      </c>
      <c r="BK3153" s="18">
        <f t="shared" si="1085"/>
        <v>1</v>
      </c>
      <c r="BL3153" s="18">
        <f t="shared" si="1086"/>
        <v>2</v>
      </c>
      <c r="BM3153" s="18">
        <f t="shared" si="1087"/>
        <v>0</v>
      </c>
      <c r="BN3153" s="18">
        <f t="shared" si="1088"/>
        <v>0</v>
      </c>
      <c r="BO3153" s="18">
        <f t="shared" si="1089"/>
        <v>1</v>
      </c>
      <c r="BP3153" s="18">
        <f t="shared" si="1090"/>
        <v>2</v>
      </c>
      <c r="BQ3153" s="18">
        <f t="shared" si="1097"/>
        <v>1</v>
      </c>
      <c r="BR3153" s="18">
        <f t="shared" si="1098"/>
        <v>4</v>
      </c>
      <c r="BS3153" s="18">
        <f t="shared" si="1105"/>
        <v>1</v>
      </c>
      <c r="BT3153" s="18">
        <f t="shared" si="1106"/>
        <v>2</v>
      </c>
      <c r="BU3153" s="73"/>
      <c r="BV3153" s="18"/>
      <c r="BW3153" s="6"/>
      <c r="BX3153" s="6"/>
      <c r="BY3153" s="18"/>
      <c r="BZ3153" s="6"/>
      <c r="CA3153" s="6"/>
      <c r="CB3153" s="18"/>
      <c r="CC3153" s="6"/>
      <c r="CD3153" s="6"/>
      <c r="CE3153" s="18"/>
      <c r="CF3153" s="6"/>
      <c r="CG3153" s="6"/>
      <c r="CH3153" s="18"/>
      <c r="CI3153" s="6"/>
      <c r="CJ3153" s="6"/>
      <c r="CK3153" s="18"/>
      <c r="CL3153" s="6"/>
      <c r="CM3153" s="6"/>
      <c r="CN3153" s="18"/>
      <c r="CO3153" s="6"/>
      <c r="CP3153" s="18"/>
      <c r="CQ3153" s="18"/>
      <c r="CR3153" s="18"/>
      <c r="CS3153" s="18"/>
      <c r="CT3153" s="6">
        <f t="shared" si="1104"/>
        <v>8</v>
      </c>
      <c r="CU3153" s="18"/>
      <c r="CV3153" s="18"/>
      <c r="CW3153" s="18"/>
      <c r="CX3153" s="6" t="str">
        <f t="shared" si="1044"/>
        <v>A</v>
      </c>
      <c r="CY3153" s="87">
        <f t="shared" si="1045"/>
        <v>1237</v>
      </c>
      <c r="CZ3153" s="87">
        <f t="shared" si="1046"/>
        <v>393</v>
      </c>
      <c r="DA3153" s="6" t="str">
        <f t="shared" si="1047"/>
        <v>na</v>
      </c>
      <c r="DB3153" s="18"/>
      <c r="DC3153" s="18"/>
      <c r="DD3153" s="18"/>
      <c r="DE3153" s="18"/>
      <c r="DF3153" s="73"/>
      <c r="DG3153" s="18"/>
      <c r="DH3153" s="18"/>
      <c r="DI3153" s="18"/>
      <c r="DJ3153" s="18"/>
    </row>
    <row r="3154" spans="1:114" s="17" customFormat="1" hidden="1" x14ac:dyDescent="0.2">
      <c r="A3154" s="47">
        <v>7117</v>
      </c>
      <c r="B3154" s="46">
        <f t="shared" si="1091"/>
        <v>7</v>
      </c>
      <c r="C3154" s="46">
        <f t="shared" si="1092"/>
        <v>21</v>
      </c>
      <c r="D3154" s="46">
        <f t="shared" si="1093"/>
        <v>10</v>
      </c>
      <c r="E3154" s="103">
        <v>39011</v>
      </c>
      <c r="F3154" s="17" t="s">
        <v>30</v>
      </c>
      <c r="G3154" s="47" t="s">
        <v>310</v>
      </c>
      <c r="H3154" s="47" t="s">
        <v>307</v>
      </c>
      <c r="I3154" s="47">
        <v>2</v>
      </c>
      <c r="J3154" s="47">
        <v>2</v>
      </c>
      <c r="K3154" s="106" t="s">
        <v>2975</v>
      </c>
      <c r="L3154" s="20">
        <v>1311</v>
      </c>
      <c r="M3154" s="73" t="s">
        <v>4353</v>
      </c>
      <c r="N3154" s="47">
        <v>6</v>
      </c>
      <c r="O3154" s="17">
        <f t="shared" si="1107"/>
        <v>17</v>
      </c>
      <c r="P3154" s="17">
        <f>COUNTIF($H$3138:$H3154,"=W")</f>
        <v>8</v>
      </c>
      <c r="Q3154" s="17">
        <f>COUNTIF($H$3138:$H3154,"=D")</f>
        <v>4</v>
      </c>
      <c r="R3154" s="17">
        <f>COUNTIF($H$3138:$H3154,"=L")</f>
        <v>5</v>
      </c>
      <c r="S3154" s="17">
        <f t="shared" ref="S3154:T3156" si="1111">S3153+I3154</f>
        <v>22</v>
      </c>
      <c r="T3154" s="17">
        <f t="shared" si="1111"/>
        <v>23</v>
      </c>
      <c r="U3154" s="17">
        <f t="shared" si="1109"/>
        <v>28</v>
      </c>
      <c r="AD3154" s="83">
        <v>1</v>
      </c>
      <c r="AE3154" s="83">
        <v>2</v>
      </c>
      <c r="AF3154" s="5">
        <v>0</v>
      </c>
      <c r="AG3154" s="5">
        <v>0</v>
      </c>
      <c r="AH3154" s="83" t="s">
        <v>1992</v>
      </c>
      <c r="AJ3154" s="18"/>
      <c r="AK3154" s="104">
        <f t="shared" si="1095"/>
        <v>20709</v>
      </c>
      <c r="AL3154" s="104">
        <f>AK3154/COUNTIF(G$3138:G3154,"H")</f>
        <v>2588.625</v>
      </c>
      <c r="AM3154" s="104">
        <f t="shared" si="1096"/>
        <v>18768</v>
      </c>
      <c r="AN3154" s="104">
        <f>AM3154/COUNTIF(G$3138:G3154,"A")</f>
        <v>2085.3333333333335</v>
      </c>
      <c r="AO3154" s="18"/>
      <c r="AP3154" s="18">
        <v>41</v>
      </c>
      <c r="AQ3154" s="18"/>
      <c r="AR3154" s="18">
        <v>28</v>
      </c>
      <c r="AS3154" s="18"/>
      <c r="AT3154" s="70">
        <f t="shared" si="1056"/>
        <v>28</v>
      </c>
      <c r="AU3154" s="18">
        <f t="shared" si="1057"/>
        <v>6</v>
      </c>
      <c r="AV3154" s="18">
        <f t="shared" si="1110"/>
        <v>0</v>
      </c>
      <c r="AW3154" s="18"/>
      <c r="AX3154" s="18"/>
      <c r="AY3154" s="105">
        <v>293</v>
      </c>
      <c r="AZ3154" s="107">
        <f t="shared" si="1037"/>
        <v>0.22349351639969489</v>
      </c>
      <c r="BA3154" s="107">
        <f t="shared" si="1041"/>
        <v>0.77650648360030505</v>
      </c>
      <c r="BB3154" s="18"/>
      <c r="BC3154" s="18"/>
      <c r="BD3154" s="18"/>
      <c r="BE3154" s="18"/>
      <c r="BF3154" s="18"/>
      <c r="BG3154" s="18">
        <f t="shared" si="1083"/>
        <v>0</v>
      </c>
      <c r="BH3154" s="18">
        <f t="shared" si="1048"/>
        <v>0</v>
      </c>
      <c r="BI3154" s="18">
        <f t="shared" si="1084"/>
        <v>1</v>
      </c>
      <c r="BJ3154" s="18">
        <f t="shared" si="1049"/>
        <v>1</v>
      </c>
      <c r="BK3154" s="18">
        <f t="shared" si="1085"/>
        <v>0</v>
      </c>
      <c r="BL3154" s="18">
        <f t="shared" si="1086"/>
        <v>0</v>
      </c>
      <c r="BM3154" s="18">
        <f t="shared" si="1087"/>
        <v>1</v>
      </c>
      <c r="BN3154" s="18">
        <f t="shared" si="1088"/>
        <v>1</v>
      </c>
      <c r="BO3154" s="18">
        <f t="shared" si="1089"/>
        <v>1</v>
      </c>
      <c r="BP3154" s="18">
        <f t="shared" si="1090"/>
        <v>3</v>
      </c>
      <c r="BQ3154" s="18">
        <f t="shared" si="1097"/>
        <v>1</v>
      </c>
      <c r="BR3154" s="18">
        <f t="shared" si="1098"/>
        <v>5</v>
      </c>
      <c r="BS3154" s="18">
        <f t="shared" si="1105"/>
        <v>1</v>
      </c>
      <c r="BT3154" s="18">
        <f t="shared" si="1106"/>
        <v>3</v>
      </c>
      <c r="BU3154" s="73"/>
      <c r="BV3154" s="18"/>
      <c r="BW3154" s="6"/>
      <c r="BX3154" s="6"/>
      <c r="BY3154" s="18"/>
      <c r="BZ3154" s="6"/>
      <c r="CA3154" s="6"/>
      <c r="CB3154" s="18"/>
      <c r="CC3154" s="6"/>
      <c r="CD3154" s="6"/>
      <c r="CE3154" s="18"/>
      <c r="CF3154" s="6"/>
      <c r="CG3154" s="6"/>
      <c r="CH3154" s="18"/>
      <c r="CI3154" s="6"/>
      <c r="CJ3154" s="6"/>
      <c r="CK3154" s="18"/>
      <c r="CL3154" s="6"/>
      <c r="CM3154" s="6"/>
      <c r="CN3154" s="18"/>
      <c r="CO3154" s="6"/>
      <c r="CP3154" s="18"/>
      <c r="CQ3154" s="18"/>
      <c r="CR3154" s="18"/>
      <c r="CS3154" s="18"/>
      <c r="CT3154" s="6">
        <f t="shared" si="1104"/>
        <v>0</v>
      </c>
      <c r="CU3154" s="18"/>
      <c r="CV3154" s="18"/>
      <c r="CW3154" s="18"/>
      <c r="CX3154" s="6" t="str">
        <f t="shared" si="1044"/>
        <v>A</v>
      </c>
      <c r="CY3154" s="87">
        <f t="shared" si="1045"/>
        <v>1311</v>
      </c>
      <c r="CZ3154" s="87">
        <f t="shared" si="1046"/>
        <v>293</v>
      </c>
      <c r="DA3154" s="6" t="str">
        <f t="shared" si="1047"/>
        <v>na</v>
      </c>
      <c r="DB3154" s="18"/>
      <c r="DC3154" s="18"/>
      <c r="DD3154" s="18"/>
      <c r="DE3154" s="18"/>
      <c r="DF3154" s="73"/>
      <c r="DG3154" s="18"/>
      <c r="DH3154" s="18"/>
      <c r="DI3154" s="18"/>
      <c r="DJ3154" s="18"/>
    </row>
    <row r="3155" spans="1:114" s="17" customFormat="1" hidden="1" x14ac:dyDescent="0.2">
      <c r="A3155" s="47">
        <v>7118</v>
      </c>
      <c r="B3155" s="46">
        <f t="shared" si="1091"/>
        <v>1</v>
      </c>
      <c r="C3155" s="46">
        <f t="shared" si="1092"/>
        <v>5</v>
      </c>
      <c r="D3155" s="46">
        <f t="shared" si="1093"/>
        <v>11</v>
      </c>
      <c r="E3155" s="103">
        <v>39026</v>
      </c>
      <c r="F3155" s="17" t="s">
        <v>3449</v>
      </c>
      <c r="G3155" s="47" t="s">
        <v>103</v>
      </c>
      <c r="H3155" s="47" t="s">
        <v>306</v>
      </c>
      <c r="I3155" s="47">
        <v>1</v>
      </c>
      <c r="J3155" s="47">
        <v>0</v>
      </c>
      <c r="K3155" s="47" t="s">
        <v>36</v>
      </c>
      <c r="L3155" s="20">
        <v>2726</v>
      </c>
      <c r="M3155" s="73" t="s">
        <v>868</v>
      </c>
      <c r="N3155" s="47">
        <v>5</v>
      </c>
      <c r="O3155" s="17">
        <f t="shared" si="1107"/>
        <v>18</v>
      </c>
      <c r="P3155" s="17">
        <f>COUNTIF($H$3138:$H3155,"=W")</f>
        <v>9</v>
      </c>
      <c r="Q3155" s="17">
        <f>COUNTIF($H$3138:$H3155,"=D")</f>
        <v>4</v>
      </c>
      <c r="R3155" s="17">
        <f>COUNTIF($H$3138:$H3155,"=L")</f>
        <v>5</v>
      </c>
      <c r="S3155" s="17">
        <f t="shared" si="1111"/>
        <v>23</v>
      </c>
      <c r="T3155" s="17">
        <f t="shared" si="1111"/>
        <v>23</v>
      </c>
      <c r="U3155" s="17">
        <f t="shared" si="1109"/>
        <v>31</v>
      </c>
      <c r="V3155" s="17">
        <v>8</v>
      </c>
      <c r="W3155" s="17">
        <v>4</v>
      </c>
      <c r="X3155" s="17">
        <v>8</v>
      </c>
      <c r="Y3155" s="17">
        <v>4</v>
      </c>
      <c r="Z3155" s="17">
        <v>10</v>
      </c>
      <c r="AA3155" s="17">
        <v>5</v>
      </c>
      <c r="AB3155" s="17">
        <v>7</v>
      </c>
      <c r="AC3155" s="17">
        <v>13</v>
      </c>
      <c r="AD3155" s="83">
        <v>1</v>
      </c>
      <c r="AE3155" s="83">
        <v>0</v>
      </c>
      <c r="AF3155" s="5">
        <v>0</v>
      </c>
      <c r="AG3155" s="5">
        <v>0</v>
      </c>
      <c r="AH3155" s="83" t="s">
        <v>869</v>
      </c>
      <c r="AJ3155" s="18"/>
      <c r="AK3155" s="104">
        <f t="shared" si="1095"/>
        <v>23435</v>
      </c>
      <c r="AL3155" s="104">
        <f>AK3155/COUNTIF(G$3138:G3155,"H")</f>
        <v>2603.8888888888887</v>
      </c>
      <c r="AM3155" s="104">
        <f t="shared" si="1096"/>
        <v>18768</v>
      </c>
      <c r="AN3155" s="104">
        <f>AM3155/COUNTIF(G$3138:G3155,"A")</f>
        <v>2085.3333333333335</v>
      </c>
      <c r="AO3155" s="18"/>
      <c r="AP3155" s="18">
        <v>44</v>
      </c>
      <c r="AQ3155" s="18"/>
      <c r="AR3155" s="18">
        <v>31</v>
      </c>
      <c r="AS3155" s="18"/>
      <c r="AT3155" s="70">
        <f t="shared" si="1056"/>
        <v>31</v>
      </c>
      <c r="AU3155" s="18">
        <f t="shared" si="1057"/>
        <v>5</v>
      </c>
      <c r="AV3155" s="18">
        <f t="shared" si="1110"/>
        <v>0</v>
      </c>
      <c r="AW3155" s="18"/>
      <c r="AX3155" s="18"/>
      <c r="AY3155" s="105">
        <v>175</v>
      </c>
      <c r="AZ3155" s="107">
        <f t="shared" si="1037"/>
        <v>0.93580337490829058</v>
      </c>
      <c r="BA3155" s="107">
        <f t="shared" si="1041"/>
        <v>6.4196625091709425E-2</v>
      </c>
      <c r="BB3155" s="18"/>
      <c r="BC3155" s="18"/>
      <c r="BD3155" s="18"/>
      <c r="BE3155" s="18"/>
      <c r="BF3155" s="18"/>
      <c r="BG3155" s="18">
        <f t="shared" si="1083"/>
        <v>1</v>
      </c>
      <c r="BH3155" s="18">
        <f t="shared" si="1048"/>
        <v>1</v>
      </c>
      <c r="BI3155" s="18">
        <f t="shared" si="1084"/>
        <v>0</v>
      </c>
      <c r="BJ3155" s="18">
        <f t="shared" si="1049"/>
        <v>0</v>
      </c>
      <c r="BK3155" s="18">
        <f t="shared" si="1085"/>
        <v>0</v>
      </c>
      <c r="BL3155" s="18">
        <f t="shared" si="1086"/>
        <v>0</v>
      </c>
      <c r="BM3155" s="18">
        <f t="shared" si="1087"/>
        <v>1</v>
      </c>
      <c r="BN3155" s="18">
        <f t="shared" si="1088"/>
        <v>2</v>
      </c>
      <c r="BO3155" s="18">
        <f t="shared" si="1089"/>
        <v>0</v>
      </c>
      <c r="BP3155" s="18">
        <f t="shared" si="1090"/>
        <v>0</v>
      </c>
      <c r="BQ3155" s="18">
        <f t="shared" si="1097"/>
        <v>1</v>
      </c>
      <c r="BR3155" s="18">
        <f t="shared" si="1098"/>
        <v>6</v>
      </c>
      <c r="BS3155" s="18">
        <f t="shared" si="1105"/>
        <v>0</v>
      </c>
      <c r="BT3155" s="18">
        <f t="shared" si="1106"/>
        <v>0</v>
      </c>
      <c r="BU3155" s="73"/>
      <c r="BV3155" s="18"/>
      <c r="BW3155" s="6"/>
      <c r="BX3155" s="6"/>
      <c r="BY3155" s="18"/>
      <c r="BZ3155" s="6"/>
      <c r="CA3155" s="6"/>
      <c r="CB3155" s="18"/>
      <c r="CC3155" s="6"/>
      <c r="CD3155" s="6"/>
      <c r="CE3155" s="18"/>
      <c r="CF3155" s="6"/>
      <c r="CG3155" s="6"/>
      <c r="CH3155" s="18"/>
      <c r="CI3155" s="6"/>
      <c r="CJ3155" s="6"/>
      <c r="CK3155" s="18"/>
      <c r="CL3155" s="6"/>
      <c r="CM3155" s="6"/>
      <c r="CN3155" s="18"/>
      <c r="CO3155" s="6"/>
      <c r="CP3155" s="18"/>
      <c r="CQ3155" s="18"/>
      <c r="CR3155" s="18"/>
      <c r="CS3155" s="18"/>
      <c r="CT3155" s="6">
        <f t="shared" si="1104"/>
        <v>16</v>
      </c>
      <c r="CU3155" s="18"/>
      <c r="CV3155" s="18"/>
      <c r="CW3155" s="18"/>
      <c r="CX3155" s="6" t="str">
        <f t="shared" si="1044"/>
        <v>H</v>
      </c>
      <c r="CY3155" s="87">
        <f t="shared" si="1045"/>
        <v>2726</v>
      </c>
      <c r="CZ3155" s="87">
        <f t="shared" si="1046"/>
        <v>175</v>
      </c>
      <c r="DA3155" s="6">
        <f t="shared" si="1047"/>
        <v>2551</v>
      </c>
      <c r="DB3155" s="18"/>
      <c r="DC3155" s="18"/>
      <c r="DD3155" s="18"/>
      <c r="DE3155" s="18"/>
      <c r="DF3155" s="73"/>
      <c r="DG3155" s="18"/>
      <c r="DH3155" s="18"/>
      <c r="DI3155" s="18"/>
      <c r="DJ3155" s="18"/>
    </row>
    <row r="3156" spans="1:114" s="17" customFormat="1" hidden="1" x14ac:dyDescent="0.2">
      <c r="A3156" s="47">
        <v>7119</v>
      </c>
      <c r="B3156" s="46">
        <f t="shared" si="1091"/>
        <v>7</v>
      </c>
      <c r="C3156" s="46">
        <f t="shared" si="1092"/>
        <v>18</v>
      </c>
      <c r="D3156" s="46">
        <f t="shared" si="1093"/>
        <v>11</v>
      </c>
      <c r="E3156" s="103">
        <v>39039</v>
      </c>
      <c r="F3156" s="17" t="s">
        <v>830</v>
      </c>
      <c r="G3156" s="47" t="s">
        <v>310</v>
      </c>
      <c r="H3156" s="47" t="s">
        <v>306</v>
      </c>
      <c r="I3156" s="47">
        <v>2</v>
      </c>
      <c r="J3156" s="47">
        <v>1</v>
      </c>
      <c r="K3156" s="47" t="s">
        <v>36</v>
      </c>
      <c r="L3156" s="20">
        <v>1774</v>
      </c>
      <c r="M3156" s="73" t="s">
        <v>4354</v>
      </c>
      <c r="N3156" s="47">
        <v>4</v>
      </c>
      <c r="O3156" s="17">
        <f t="shared" ref="O3156:O3161" si="1112">SUM(P3156:R3156)</f>
        <v>19</v>
      </c>
      <c r="P3156" s="17">
        <f>COUNTIF($H$3138:$H3156,"=W")</f>
        <v>10</v>
      </c>
      <c r="Q3156" s="17">
        <f>COUNTIF($H$3138:$H3156,"=D")</f>
        <v>4</v>
      </c>
      <c r="R3156" s="17">
        <f>COUNTIF($H$3138:$H3156,"=L")</f>
        <v>5</v>
      </c>
      <c r="S3156" s="17">
        <f t="shared" si="1111"/>
        <v>25</v>
      </c>
      <c r="T3156" s="17">
        <f t="shared" si="1111"/>
        <v>24</v>
      </c>
      <c r="U3156" s="17">
        <f t="shared" ref="U3156:U3161" si="1113">P3156*3+Q3156</f>
        <v>34</v>
      </c>
      <c r="AD3156" s="83">
        <v>2</v>
      </c>
      <c r="AE3156" s="83">
        <v>2</v>
      </c>
      <c r="AF3156" s="5">
        <v>0</v>
      </c>
      <c r="AG3156" s="5">
        <v>0</v>
      </c>
      <c r="AH3156" s="83" t="s">
        <v>1628</v>
      </c>
      <c r="AJ3156" s="18"/>
      <c r="AK3156" s="104">
        <f t="shared" si="1095"/>
        <v>23435</v>
      </c>
      <c r="AL3156" s="104">
        <f>AK3156/COUNTIF(G$3138:G3156,"H")</f>
        <v>2603.8888888888887</v>
      </c>
      <c r="AM3156" s="104">
        <f t="shared" si="1096"/>
        <v>20542</v>
      </c>
      <c r="AN3156" s="104">
        <f>AM3156/COUNTIF(G$3138:G3156,"A")</f>
        <v>2054.1999999999998</v>
      </c>
      <c r="AO3156" s="18"/>
      <c r="AP3156" s="18">
        <v>44</v>
      </c>
      <c r="AQ3156" s="18"/>
      <c r="AR3156" s="18">
        <v>32</v>
      </c>
      <c r="AS3156" s="18"/>
      <c r="AT3156" s="70">
        <f t="shared" si="1056"/>
        <v>34</v>
      </c>
      <c r="AU3156" s="18">
        <f t="shared" si="1057"/>
        <v>4</v>
      </c>
      <c r="AV3156" s="18">
        <f t="shared" ref="AV3156:AV3161" si="1114">AR3156-AT3156</f>
        <v>-2</v>
      </c>
      <c r="AW3156" s="18"/>
      <c r="AX3156" s="18"/>
      <c r="AY3156" s="105">
        <v>170</v>
      </c>
      <c r="AZ3156" s="107">
        <f t="shared" si="1037"/>
        <v>9.5828635851183772E-2</v>
      </c>
      <c r="BA3156" s="107">
        <f t="shared" si="1041"/>
        <v>0.90417136414881627</v>
      </c>
      <c r="BB3156" s="18"/>
      <c r="BC3156" s="18"/>
      <c r="BD3156" s="18"/>
      <c r="BE3156" s="18"/>
      <c r="BF3156" s="18"/>
      <c r="BG3156" s="18">
        <f t="shared" si="1083"/>
        <v>1</v>
      </c>
      <c r="BH3156" s="18">
        <f t="shared" si="1048"/>
        <v>2</v>
      </c>
      <c r="BI3156" s="18">
        <f t="shared" si="1084"/>
        <v>0</v>
      </c>
      <c r="BJ3156" s="18">
        <f t="shared" si="1049"/>
        <v>0</v>
      </c>
      <c r="BK3156" s="18">
        <f t="shared" si="1085"/>
        <v>0</v>
      </c>
      <c r="BL3156" s="18">
        <f t="shared" si="1086"/>
        <v>0</v>
      </c>
      <c r="BM3156" s="18">
        <f t="shared" si="1087"/>
        <v>1</v>
      </c>
      <c r="BN3156" s="18">
        <f t="shared" si="1088"/>
        <v>3</v>
      </c>
      <c r="BO3156" s="18">
        <f t="shared" si="1089"/>
        <v>0</v>
      </c>
      <c r="BP3156" s="18">
        <f t="shared" si="1090"/>
        <v>0</v>
      </c>
      <c r="BQ3156" s="18">
        <f t="shared" si="1097"/>
        <v>1</v>
      </c>
      <c r="BR3156" s="18">
        <f t="shared" si="1098"/>
        <v>7</v>
      </c>
      <c r="BS3156" s="18">
        <f t="shared" si="1105"/>
        <v>1</v>
      </c>
      <c r="BT3156" s="18">
        <f t="shared" si="1106"/>
        <v>1</v>
      </c>
      <c r="BU3156" s="73"/>
      <c r="BV3156" s="18"/>
      <c r="BW3156" s="6"/>
      <c r="BX3156" s="6"/>
      <c r="BY3156" s="18"/>
      <c r="BZ3156" s="6"/>
      <c r="CA3156" s="6"/>
      <c r="CB3156" s="18"/>
      <c r="CC3156" s="6"/>
      <c r="CD3156" s="6"/>
      <c r="CE3156" s="18"/>
      <c r="CF3156" s="6"/>
      <c r="CG3156" s="6"/>
      <c r="CH3156" s="18"/>
      <c r="CI3156" s="6"/>
      <c r="CJ3156" s="6"/>
      <c r="CK3156" s="18"/>
      <c r="CL3156" s="6"/>
      <c r="CM3156" s="6"/>
      <c r="CN3156" s="18"/>
      <c r="CO3156" s="6"/>
      <c r="CP3156" s="18"/>
      <c r="CQ3156" s="18"/>
      <c r="CR3156" s="18"/>
      <c r="CS3156" s="18"/>
      <c r="CT3156" s="6">
        <f t="shared" si="1104"/>
        <v>0</v>
      </c>
      <c r="CU3156" s="18"/>
      <c r="CV3156" s="18"/>
      <c r="CW3156" s="18"/>
      <c r="CX3156" s="6" t="str">
        <f t="shared" si="1044"/>
        <v>A</v>
      </c>
      <c r="CY3156" s="87">
        <f t="shared" si="1045"/>
        <v>1774</v>
      </c>
      <c r="CZ3156" s="87">
        <f t="shared" si="1046"/>
        <v>170</v>
      </c>
      <c r="DA3156" s="6" t="str">
        <f t="shared" si="1047"/>
        <v>na</v>
      </c>
      <c r="DB3156" s="18"/>
      <c r="DC3156" s="18"/>
      <c r="DD3156" s="18"/>
      <c r="DE3156" s="18"/>
      <c r="DF3156" s="73"/>
      <c r="DG3156" s="18"/>
      <c r="DH3156" s="18"/>
      <c r="DI3156" s="18"/>
      <c r="DJ3156" s="18"/>
    </row>
    <row r="3157" spans="1:114" s="17" customFormat="1" hidden="1" x14ac:dyDescent="0.2">
      <c r="A3157" s="47">
        <v>7120</v>
      </c>
      <c r="B3157" s="46">
        <f t="shared" si="1091"/>
        <v>7</v>
      </c>
      <c r="C3157" s="46">
        <f t="shared" si="1092"/>
        <v>25</v>
      </c>
      <c r="D3157" s="46">
        <f t="shared" si="1093"/>
        <v>11</v>
      </c>
      <c r="E3157" s="103">
        <v>39046</v>
      </c>
      <c r="F3157" s="17" t="s">
        <v>905</v>
      </c>
      <c r="G3157" s="47" t="s">
        <v>103</v>
      </c>
      <c r="H3157" s="47" t="s">
        <v>308</v>
      </c>
      <c r="I3157" s="47">
        <v>2</v>
      </c>
      <c r="J3157" s="47">
        <v>3</v>
      </c>
      <c r="K3157" s="106" t="s">
        <v>3337</v>
      </c>
      <c r="L3157" s="20">
        <v>3050</v>
      </c>
      <c r="M3157" s="73" t="s">
        <v>4355</v>
      </c>
      <c r="N3157" s="47">
        <v>5</v>
      </c>
      <c r="O3157" s="17">
        <f t="shared" si="1112"/>
        <v>20</v>
      </c>
      <c r="P3157" s="17">
        <f>COUNTIF($H$3138:$H3157,"=W")</f>
        <v>10</v>
      </c>
      <c r="Q3157" s="17">
        <f>COUNTIF($H$3138:$H3157,"=D")</f>
        <v>4</v>
      </c>
      <c r="R3157" s="17">
        <f>COUNTIF($H$3138:$H3157,"=L")</f>
        <v>6</v>
      </c>
      <c r="S3157" s="17">
        <f t="shared" ref="S3157:T3159" si="1115">S3156+I3157</f>
        <v>27</v>
      </c>
      <c r="T3157" s="17">
        <f t="shared" si="1115"/>
        <v>27</v>
      </c>
      <c r="U3157" s="17">
        <f t="shared" si="1113"/>
        <v>34</v>
      </c>
      <c r="AD3157" s="83">
        <v>1</v>
      </c>
      <c r="AE3157" s="83">
        <v>2</v>
      </c>
      <c r="AF3157" s="5">
        <v>0</v>
      </c>
      <c r="AG3157" s="5">
        <v>0</v>
      </c>
      <c r="AH3157" s="83" t="s">
        <v>869</v>
      </c>
      <c r="AJ3157" s="18"/>
      <c r="AK3157" s="104">
        <f t="shared" si="1095"/>
        <v>26485</v>
      </c>
      <c r="AL3157" s="104">
        <f>AK3157/COUNTIF(G$3138:G3157,"H")</f>
        <v>2648.5</v>
      </c>
      <c r="AM3157" s="104">
        <f t="shared" si="1096"/>
        <v>20542</v>
      </c>
      <c r="AN3157" s="104">
        <f>AM3157/COUNTIF(G$3138:G3157,"A")</f>
        <v>2054.1999999999998</v>
      </c>
      <c r="AO3157" s="18"/>
      <c r="AP3157" s="18">
        <v>47</v>
      </c>
      <c r="AQ3157" s="18"/>
      <c r="AR3157" s="18">
        <v>34</v>
      </c>
      <c r="AS3157" s="18"/>
      <c r="AT3157" s="70">
        <f t="shared" si="1056"/>
        <v>34</v>
      </c>
      <c r="AU3157" s="18">
        <f t="shared" si="1057"/>
        <v>5</v>
      </c>
      <c r="AV3157" s="18">
        <f t="shared" si="1114"/>
        <v>0</v>
      </c>
      <c r="AW3157" s="18"/>
      <c r="AX3157" s="18"/>
      <c r="AY3157" s="105">
        <v>100</v>
      </c>
      <c r="AZ3157" s="107">
        <f t="shared" si="1037"/>
        <v>0.96721311475409832</v>
      </c>
      <c r="BA3157" s="107">
        <f t="shared" si="1041"/>
        <v>3.2786885245901676E-2</v>
      </c>
      <c r="BB3157" s="18"/>
      <c r="BC3157" s="18"/>
      <c r="BD3157" s="18"/>
      <c r="BE3157" s="18"/>
      <c r="BF3157" s="18"/>
      <c r="BG3157" s="18">
        <f t="shared" si="1083"/>
        <v>0</v>
      </c>
      <c r="BH3157" s="18">
        <f t="shared" si="1048"/>
        <v>0</v>
      </c>
      <c r="BI3157" s="18">
        <f t="shared" si="1084"/>
        <v>0</v>
      </c>
      <c r="BJ3157" s="18">
        <f t="shared" si="1049"/>
        <v>0</v>
      </c>
      <c r="BK3157" s="18">
        <f t="shared" si="1085"/>
        <v>1</v>
      </c>
      <c r="BL3157" s="18">
        <f t="shared" si="1086"/>
        <v>1</v>
      </c>
      <c r="BM3157" s="18">
        <f t="shared" si="1087"/>
        <v>0</v>
      </c>
      <c r="BN3157" s="18">
        <f t="shared" si="1088"/>
        <v>0</v>
      </c>
      <c r="BO3157" s="18">
        <f t="shared" si="1089"/>
        <v>1</v>
      </c>
      <c r="BP3157" s="18">
        <f t="shared" si="1090"/>
        <v>1</v>
      </c>
      <c r="BQ3157" s="18">
        <f t="shared" si="1097"/>
        <v>1</v>
      </c>
      <c r="BR3157" s="18">
        <f t="shared" si="1098"/>
        <v>8</v>
      </c>
      <c r="BS3157" s="18">
        <f t="shared" si="1105"/>
        <v>1</v>
      </c>
      <c r="BT3157" s="18">
        <f t="shared" si="1106"/>
        <v>2</v>
      </c>
      <c r="BU3157" s="73"/>
      <c r="BV3157" s="18"/>
      <c r="BW3157" s="6"/>
      <c r="BX3157" s="6"/>
      <c r="BY3157" s="18"/>
      <c r="BZ3157" s="6"/>
      <c r="CA3157" s="6"/>
      <c r="CB3157" s="18"/>
      <c r="CC3157" s="6"/>
      <c r="CD3157" s="6"/>
      <c r="CE3157" s="18"/>
      <c r="CF3157" s="6"/>
      <c r="CG3157" s="6"/>
      <c r="CH3157" s="18"/>
      <c r="CI3157" s="6"/>
      <c r="CJ3157" s="6"/>
      <c r="CK3157" s="18"/>
      <c r="CL3157" s="6"/>
      <c r="CM3157" s="6"/>
      <c r="CN3157" s="18"/>
      <c r="CO3157" s="6"/>
      <c r="CP3157" s="18"/>
      <c r="CQ3157" s="18"/>
      <c r="CR3157" s="18"/>
      <c r="CS3157" s="18"/>
      <c r="CT3157" s="6">
        <f t="shared" si="1104"/>
        <v>0</v>
      </c>
      <c r="CU3157" s="18"/>
      <c r="CV3157" s="18"/>
      <c r="CW3157" s="18"/>
      <c r="CX3157" s="6" t="str">
        <f t="shared" si="1044"/>
        <v>H</v>
      </c>
      <c r="CY3157" s="87">
        <f t="shared" si="1045"/>
        <v>3050</v>
      </c>
      <c r="CZ3157" s="87">
        <f t="shared" si="1046"/>
        <v>100</v>
      </c>
      <c r="DA3157" s="6">
        <f t="shared" si="1047"/>
        <v>2950</v>
      </c>
      <c r="DB3157" s="18"/>
      <c r="DC3157" s="18"/>
      <c r="DD3157" s="18"/>
      <c r="DE3157" s="18"/>
      <c r="DF3157" s="73"/>
      <c r="DG3157" s="18"/>
      <c r="DH3157" s="18"/>
      <c r="DI3157" s="18"/>
      <c r="DJ3157" s="18"/>
    </row>
    <row r="3158" spans="1:114" s="17" customFormat="1" hidden="1" x14ac:dyDescent="0.2">
      <c r="A3158" s="47">
        <v>7121</v>
      </c>
      <c r="B3158" s="46">
        <f t="shared" si="1091"/>
        <v>7</v>
      </c>
      <c r="C3158" s="46">
        <f t="shared" si="1092"/>
        <v>2</v>
      </c>
      <c r="D3158" s="46">
        <f t="shared" si="1093"/>
        <v>12</v>
      </c>
      <c r="E3158" s="103">
        <v>39053</v>
      </c>
      <c r="F3158" s="17" t="s">
        <v>2124</v>
      </c>
      <c r="G3158" s="47" t="s">
        <v>310</v>
      </c>
      <c r="H3158" s="47" t="s">
        <v>306</v>
      </c>
      <c r="I3158" s="47">
        <v>1</v>
      </c>
      <c r="J3158" s="47">
        <v>0</v>
      </c>
      <c r="K3158" s="106" t="s">
        <v>1296</v>
      </c>
      <c r="L3158" s="20">
        <v>1125</v>
      </c>
      <c r="M3158" s="73" t="s">
        <v>17</v>
      </c>
      <c r="N3158" s="47">
        <v>5</v>
      </c>
      <c r="O3158" s="17">
        <f t="shared" si="1112"/>
        <v>21</v>
      </c>
      <c r="P3158" s="17">
        <f>COUNTIF($H$3138:$H3158,"=W")</f>
        <v>11</v>
      </c>
      <c r="Q3158" s="17">
        <f>COUNTIF($H$3138:$H3158,"=D")</f>
        <v>4</v>
      </c>
      <c r="R3158" s="17">
        <f>COUNTIF($H$3138:$H3158,"=L")</f>
        <v>6</v>
      </c>
      <c r="S3158" s="17">
        <f t="shared" si="1115"/>
        <v>28</v>
      </c>
      <c r="T3158" s="17">
        <f t="shared" si="1115"/>
        <v>27</v>
      </c>
      <c r="U3158" s="17">
        <f t="shared" si="1113"/>
        <v>37</v>
      </c>
      <c r="V3158" s="17">
        <v>3</v>
      </c>
      <c r="W3158" s="17">
        <v>3</v>
      </c>
      <c r="X3158" s="17">
        <v>6</v>
      </c>
      <c r="Y3158" s="17">
        <v>3</v>
      </c>
      <c r="Z3158" s="17">
        <v>6</v>
      </c>
      <c r="AA3158" s="17">
        <v>4</v>
      </c>
      <c r="AB3158" s="17">
        <v>15</v>
      </c>
      <c r="AC3158" s="17">
        <v>21</v>
      </c>
      <c r="AD3158" s="83">
        <v>1</v>
      </c>
      <c r="AE3158" s="83">
        <v>2</v>
      </c>
      <c r="AF3158" s="5">
        <v>0</v>
      </c>
      <c r="AG3158" s="5">
        <v>0</v>
      </c>
      <c r="AH3158" s="83" t="s">
        <v>95</v>
      </c>
      <c r="AJ3158" s="18"/>
      <c r="AK3158" s="104">
        <f t="shared" si="1095"/>
        <v>26485</v>
      </c>
      <c r="AL3158" s="104">
        <f>AK3158/COUNTIF(G$3138:G3158,"H")</f>
        <v>2648.5</v>
      </c>
      <c r="AM3158" s="104">
        <f t="shared" si="1096"/>
        <v>21667</v>
      </c>
      <c r="AN3158" s="104">
        <f>AM3158/COUNTIF(G$3138:G3158,"A")</f>
        <v>1969.7272727272727</v>
      </c>
      <c r="AO3158" s="18"/>
      <c r="AP3158" s="18">
        <v>48</v>
      </c>
      <c r="AQ3158" s="18"/>
      <c r="AR3158" s="18">
        <v>37</v>
      </c>
      <c r="AS3158" s="18"/>
      <c r="AT3158" s="70">
        <f t="shared" si="1056"/>
        <v>37</v>
      </c>
      <c r="AU3158" s="18">
        <f t="shared" si="1057"/>
        <v>5</v>
      </c>
      <c r="AV3158" s="18">
        <f t="shared" si="1114"/>
        <v>0</v>
      </c>
      <c r="AW3158" s="18"/>
      <c r="AX3158" s="18"/>
      <c r="AY3158" s="105">
        <v>163</v>
      </c>
      <c r="AZ3158" s="107">
        <f t="shared" si="1037"/>
        <v>0.1448888888888889</v>
      </c>
      <c r="BA3158" s="107">
        <f t="shared" si="1041"/>
        <v>0.85511111111111116</v>
      </c>
      <c r="BB3158" s="18"/>
      <c r="BC3158" s="18"/>
      <c r="BD3158" s="18"/>
      <c r="BE3158" s="18"/>
      <c r="BF3158" s="18"/>
      <c r="BG3158" s="18">
        <f t="shared" si="1083"/>
        <v>1</v>
      </c>
      <c r="BH3158" s="18">
        <f t="shared" si="1048"/>
        <v>1</v>
      </c>
      <c r="BI3158" s="18">
        <f t="shared" si="1084"/>
        <v>0</v>
      </c>
      <c r="BJ3158" s="18">
        <f t="shared" si="1049"/>
        <v>0</v>
      </c>
      <c r="BK3158" s="18">
        <f t="shared" si="1085"/>
        <v>0</v>
      </c>
      <c r="BL3158" s="18">
        <f t="shared" si="1086"/>
        <v>0</v>
      </c>
      <c r="BM3158" s="18">
        <f t="shared" si="1087"/>
        <v>1</v>
      </c>
      <c r="BN3158" s="18">
        <f t="shared" si="1088"/>
        <v>1</v>
      </c>
      <c r="BO3158" s="18">
        <f t="shared" si="1089"/>
        <v>0</v>
      </c>
      <c r="BP3158" s="18">
        <f t="shared" si="1090"/>
        <v>0</v>
      </c>
      <c r="BQ3158" s="18">
        <f t="shared" si="1097"/>
        <v>1</v>
      </c>
      <c r="BR3158" s="18">
        <f t="shared" si="1098"/>
        <v>9</v>
      </c>
      <c r="BS3158" s="18">
        <f t="shared" si="1105"/>
        <v>0</v>
      </c>
      <c r="BT3158" s="18">
        <f t="shared" si="1106"/>
        <v>0</v>
      </c>
      <c r="BU3158" s="73"/>
      <c r="BV3158" s="18"/>
      <c r="BW3158" s="6"/>
      <c r="BX3158" s="6"/>
      <c r="BY3158" s="18"/>
      <c r="BZ3158" s="6"/>
      <c r="CA3158" s="6"/>
      <c r="CB3158" s="18"/>
      <c r="CC3158" s="6"/>
      <c r="CD3158" s="6"/>
      <c r="CE3158" s="18"/>
      <c r="CF3158" s="6"/>
      <c r="CG3158" s="6"/>
      <c r="CH3158" s="18"/>
      <c r="CI3158" s="6"/>
      <c r="CJ3158" s="6"/>
      <c r="CK3158" s="18"/>
      <c r="CL3158" s="6"/>
      <c r="CM3158" s="6"/>
      <c r="CN3158" s="18"/>
      <c r="CO3158" s="6"/>
      <c r="CP3158" s="18"/>
      <c r="CQ3158" s="18"/>
      <c r="CR3158" s="18"/>
      <c r="CS3158" s="18"/>
      <c r="CT3158" s="6">
        <f t="shared" si="1104"/>
        <v>9</v>
      </c>
      <c r="CU3158" s="18"/>
      <c r="CV3158" s="18"/>
      <c r="CW3158" s="18"/>
      <c r="CX3158" s="6" t="str">
        <f t="shared" si="1044"/>
        <v>A</v>
      </c>
      <c r="CY3158" s="87">
        <f t="shared" si="1045"/>
        <v>1125</v>
      </c>
      <c r="CZ3158" s="87">
        <f t="shared" si="1046"/>
        <v>163</v>
      </c>
      <c r="DA3158" s="6" t="str">
        <f t="shared" si="1047"/>
        <v>na</v>
      </c>
      <c r="DB3158" s="18"/>
      <c r="DC3158" s="18"/>
      <c r="DD3158" s="18"/>
      <c r="DE3158" s="18"/>
      <c r="DF3158" s="73"/>
      <c r="DG3158" s="18"/>
      <c r="DH3158" s="18"/>
      <c r="DI3158" s="18"/>
      <c r="DJ3158" s="18"/>
    </row>
    <row r="3159" spans="1:114" s="17" customFormat="1" hidden="1" x14ac:dyDescent="0.2">
      <c r="A3159" s="47">
        <v>7122</v>
      </c>
      <c r="B3159" s="46">
        <f t="shared" si="1091"/>
        <v>7</v>
      </c>
      <c r="C3159" s="46">
        <f t="shared" si="1092"/>
        <v>9</v>
      </c>
      <c r="D3159" s="46">
        <f t="shared" si="1093"/>
        <v>12</v>
      </c>
      <c r="E3159" s="103">
        <v>39060</v>
      </c>
      <c r="F3159" s="17" t="s">
        <v>2721</v>
      </c>
      <c r="G3159" s="47" t="s">
        <v>310</v>
      </c>
      <c r="H3159" s="47" t="s">
        <v>307</v>
      </c>
      <c r="I3159" s="47">
        <v>0</v>
      </c>
      <c r="J3159" s="47">
        <v>0</v>
      </c>
      <c r="K3159" s="47" t="s">
        <v>36</v>
      </c>
      <c r="L3159" s="20">
        <v>1139</v>
      </c>
      <c r="M3159" s="73"/>
      <c r="N3159" s="47">
        <v>4</v>
      </c>
      <c r="O3159" s="17">
        <f t="shared" si="1112"/>
        <v>22</v>
      </c>
      <c r="P3159" s="17">
        <f>COUNTIF($H$3138:$H3159,"=W")</f>
        <v>11</v>
      </c>
      <c r="Q3159" s="17">
        <f>COUNTIF($H$3138:$H3159,"=D")</f>
        <v>5</v>
      </c>
      <c r="R3159" s="17">
        <f>COUNTIF($H$3138:$H3159,"=L")</f>
        <v>6</v>
      </c>
      <c r="S3159" s="17">
        <f t="shared" si="1115"/>
        <v>28</v>
      </c>
      <c r="T3159" s="17">
        <f t="shared" si="1115"/>
        <v>27</v>
      </c>
      <c r="U3159" s="17">
        <f t="shared" si="1113"/>
        <v>38</v>
      </c>
      <c r="V3159" s="17">
        <v>2</v>
      </c>
      <c r="W3159" s="17">
        <v>4</v>
      </c>
      <c r="X3159" s="17">
        <v>9</v>
      </c>
      <c r="Y3159" s="17">
        <v>1</v>
      </c>
      <c r="Z3159" s="17">
        <v>7</v>
      </c>
      <c r="AA3159" s="17">
        <v>4</v>
      </c>
      <c r="AB3159" s="17">
        <v>15</v>
      </c>
      <c r="AC3159" s="17">
        <v>10</v>
      </c>
      <c r="AD3159" s="83">
        <v>1</v>
      </c>
      <c r="AE3159" s="83">
        <v>3</v>
      </c>
      <c r="AF3159" s="5">
        <v>0</v>
      </c>
      <c r="AG3159" s="5">
        <v>0</v>
      </c>
      <c r="AH3159" s="83" t="s">
        <v>405</v>
      </c>
      <c r="AJ3159" s="18"/>
      <c r="AK3159" s="104">
        <f t="shared" si="1095"/>
        <v>26485</v>
      </c>
      <c r="AL3159" s="104">
        <f>AK3159/COUNTIF(G$3138:G3159,"H")</f>
        <v>2648.5</v>
      </c>
      <c r="AM3159" s="104">
        <f t="shared" si="1096"/>
        <v>22806</v>
      </c>
      <c r="AN3159" s="104">
        <f>AM3159/COUNTIF(G$3138:G3159,"A")</f>
        <v>1900.5</v>
      </c>
      <c r="AO3159" s="18"/>
      <c r="AP3159" s="18">
        <v>48</v>
      </c>
      <c r="AQ3159" s="18"/>
      <c r="AR3159" s="18">
        <v>37</v>
      </c>
      <c r="AS3159" s="18"/>
      <c r="AT3159" s="70">
        <f t="shared" si="1056"/>
        <v>38</v>
      </c>
      <c r="AU3159" s="18">
        <f t="shared" si="1057"/>
        <v>4</v>
      </c>
      <c r="AV3159" s="18">
        <f t="shared" si="1114"/>
        <v>-1</v>
      </c>
      <c r="AW3159" s="18"/>
      <c r="AX3159" s="18"/>
      <c r="AY3159" s="105">
        <v>216</v>
      </c>
      <c r="AZ3159" s="107">
        <f t="shared" si="1037"/>
        <v>0.18964003511852504</v>
      </c>
      <c r="BA3159" s="107">
        <f t="shared" si="1041"/>
        <v>0.81035996488147499</v>
      </c>
      <c r="BB3159" s="18"/>
      <c r="BC3159" s="18"/>
      <c r="BD3159" s="18"/>
      <c r="BE3159" s="18"/>
      <c r="BF3159" s="18"/>
      <c r="BG3159" s="18">
        <f t="shared" si="1083"/>
        <v>0</v>
      </c>
      <c r="BH3159" s="18">
        <f t="shared" si="1048"/>
        <v>0</v>
      </c>
      <c r="BI3159" s="18">
        <f t="shared" si="1084"/>
        <v>1</v>
      </c>
      <c r="BJ3159" s="18">
        <f t="shared" si="1049"/>
        <v>1</v>
      </c>
      <c r="BK3159" s="18">
        <f t="shared" si="1085"/>
        <v>0</v>
      </c>
      <c r="BL3159" s="18">
        <f t="shared" si="1086"/>
        <v>0</v>
      </c>
      <c r="BM3159" s="18">
        <f t="shared" si="1087"/>
        <v>1</v>
      </c>
      <c r="BN3159" s="18">
        <f t="shared" si="1088"/>
        <v>2</v>
      </c>
      <c r="BO3159" s="18">
        <f t="shared" si="1089"/>
        <v>1</v>
      </c>
      <c r="BP3159" s="18">
        <f t="shared" si="1090"/>
        <v>1</v>
      </c>
      <c r="BQ3159" s="18">
        <f t="shared" si="1097"/>
        <v>0</v>
      </c>
      <c r="BR3159" s="18">
        <f t="shared" si="1098"/>
        <v>0</v>
      </c>
      <c r="BS3159" s="18">
        <f t="shared" si="1105"/>
        <v>0</v>
      </c>
      <c r="BT3159" s="18">
        <f t="shared" si="1106"/>
        <v>0</v>
      </c>
      <c r="BU3159" s="73"/>
      <c r="BV3159" s="18"/>
      <c r="BW3159" s="6"/>
      <c r="BX3159" s="6"/>
      <c r="BY3159" s="18"/>
      <c r="BZ3159" s="6"/>
      <c r="CA3159" s="6"/>
      <c r="CB3159" s="18"/>
      <c r="CC3159" s="6"/>
      <c r="CD3159" s="6"/>
      <c r="CE3159" s="18"/>
      <c r="CF3159" s="6"/>
      <c r="CG3159" s="6"/>
      <c r="CH3159" s="18"/>
      <c r="CI3159" s="6"/>
      <c r="CJ3159" s="6"/>
      <c r="CK3159" s="18"/>
      <c r="CL3159" s="6"/>
      <c r="CM3159" s="6"/>
      <c r="CN3159" s="18"/>
      <c r="CO3159" s="6"/>
      <c r="CP3159" s="18"/>
      <c r="CQ3159" s="18"/>
      <c r="CR3159" s="18"/>
      <c r="CS3159" s="18"/>
      <c r="CT3159" s="6">
        <f t="shared" si="1104"/>
        <v>11</v>
      </c>
      <c r="CU3159" s="18"/>
      <c r="CV3159" s="18"/>
      <c r="CW3159" s="18"/>
      <c r="CX3159" s="6" t="str">
        <f t="shared" si="1044"/>
        <v>A</v>
      </c>
      <c r="CY3159" s="87">
        <f t="shared" si="1045"/>
        <v>1139</v>
      </c>
      <c r="CZ3159" s="87">
        <f t="shared" si="1046"/>
        <v>216</v>
      </c>
      <c r="DA3159" s="6" t="str">
        <f t="shared" si="1047"/>
        <v>na</v>
      </c>
      <c r="DB3159" s="18"/>
      <c r="DC3159" s="18"/>
      <c r="DD3159" s="18"/>
      <c r="DE3159" s="18"/>
      <c r="DF3159" s="73"/>
      <c r="DG3159" s="18"/>
      <c r="DH3159" s="18"/>
      <c r="DI3159" s="18"/>
      <c r="DJ3159" s="18"/>
    </row>
    <row r="3160" spans="1:114" s="17" customFormat="1" hidden="1" x14ac:dyDescent="0.2">
      <c r="A3160" s="47">
        <v>7123</v>
      </c>
      <c r="B3160" s="46">
        <f t="shared" si="1091"/>
        <v>7</v>
      </c>
      <c r="C3160" s="46">
        <f t="shared" si="1092"/>
        <v>23</v>
      </c>
      <c r="D3160" s="46">
        <f t="shared" si="1093"/>
        <v>12</v>
      </c>
      <c r="E3160" s="103">
        <v>39074</v>
      </c>
      <c r="F3160" s="17" t="s">
        <v>259</v>
      </c>
      <c r="G3160" s="47" t="s">
        <v>103</v>
      </c>
      <c r="H3160" s="47" t="s">
        <v>306</v>
      </c>
      <c r="I3160" s="47">
        <v>2</v>
      </c>
      <c r="J3160" s="47">
        <v>0</v>
      </c>
      <c r="K3160" s="106" t="s">
        <v>1296</v>
      </c>
      <c r="L3160" s="20">
        <v>3588</v>
      </c>
      <c r="M3160" s="73" t="s">
        <v>1310</v>
      </c>
      <c r="N3160" s="47">
        <v>3</v>
      </c>
      <c r="O3160" s="17">
        <f t="shared" si="1112"/>
        <v>23</v>
      </c>
      <c r="P3160" s="17">
        <f>COUNTIF($H$3138:$H3160,"=W")</f>
        <v>12</v>
      </c>
      <c r="Q3160" s="17">
        <f>COUNTIF($H$3138:$H3160,"=D")</f>
        <v>5</v>
      </c>
      <c r="R3160" s="17">
        <f>COUNTIF($H$3138:$H3160,"=L")</f>
        <v>6</v>
      </c>
      <c r="S3160" s="17">
        <f t="shared" ref="S3160:T3162" si="1116">S3159+I3160</f>
        <v>30</v>
      </c>
      <c r="T3160" s="17">
        <f t="shared" si="1116"/>
        <v>27</v>
      </c>
      <c r="U3160" s="17">
        <f t="shared" si="1113"/>
        <v>41</v>
      </c>
      <c r="V3160" s="17">
        <v>6</v>
      </c>
      <c r="W3160" s="17">
        <v>0</v>
      </c>
      <c r="X3160" s="17">
        <v>5</v>
      </c>
      <c r="Y3160" s="17">
        <v>6</v>
      </c>
      <c r="Z3160" s="17">
        <v>4</v>
      </c>
      <c r="AA3160" s="17">
        <v>2</v>
      </c>
      <c r="AB3160" s="17">
        <v>19</v>
      </c>
      <c r="AC3160" s="17">
        <v>18</v>
      </c>
      <c r="AD3160" s="83">
        <v>1</v>
      </c>
      <c r="AE3160" s="83">
        <v>1</v>
      </c>
      <c r="AF3160" s="5">
        <v>0</v>
      </c>
      <c r="AG3160" s="5">
        <v>1</v>
      </c>
      <c r="AH3160" s="83" t="s">
        <v>1992</v>
      </c>
      <c r="AJ3160" s="18"/>
      <c r="AK3160" s="104">
        <f t="shared" si="1095"/>
        <v>30073</v>
      </c>
      <c r="AL3160" s="104">
        <f>AK3160/COUNTIF(G$3138:G3160,"H")</f>
        <v>2733.909090909091</v>
      </c>
      <c r="AM3160" s="104">
        <f t="shared" si="1096"/>
        <v>22806</v>
      </c>
      <c r="AN3160" s="104">
        <f>AM3160/COUNTIF(G$3138:G3160,"A")</f>
        <v>1900.5</v>
      </c>
      <c r="AO3160" s="18"/>
      <c r="AP3160" s="18">
        <v>48</v>
      </c>
      <c r="AQ3160" s="18"/>
      <c r="AR3160" s="18">
        <v>37</v>
      </c>
      <c r="AS3160" s="18"/>
      <c r="AT3160" s="70">
        <f t="shared" si="1056"/>
        <v>41</v>
      </c>
      <c r="AU3160" s="18">
        <f t="shared" si="1057"/>
        <v>3</v>
      </c>
      <c r="AV3160" s="18">
        <f t="shared" si="1114"/>
        <v>-4</v>
      </c>
      <c r="AW3160" s="18"/>
      <c r="AX3160" s="18"/>
      <c r="AY3160" s="105">
        <v>625</v>
      </c>
      <c r="AZ3160" s="107">
        <f t="shared" ref="AZ3160:AZ3223" si="1117">IF(G3160="H",(L3160-AY3160)/L3160,AY3160/L3160)</f>
        <v>0.82580824972129319</v>
      </c>
      <c r="BA3160" s="107">
        <f t="shared" si="1041"/>
        <v>0.17419175027870681</v>
      </c>
      <c r="BB3160" s="18"/>
      <c r="BC3160" s="18"/>
      <c r="BD3160" s="18"/>
      <c r="BE3160" s="18"/>
      <c r="BF3160" s="18"/>
      <c r="BG3160" s="18">
        <f t="shared" si="1083"/>
        <v>1</v>
      </c>
      <c r="BH3160" s="18">
        <f t="shared" si="1048"/>
        <v>1</v>
      </c>
      <c r="BI3160" s="18">
        <f t="shared" si="1084"/>
        <v>0</v>
      </c>
      <c r="BJ3160" s="18">
        <f t="shared" si="1049"/>
        <v>0</v>
      </c>
      <c r="BK3160" s="18">
        <f t="shared" si="1085"/>
        <v>0</v>
      </c>
      <c r="BL3160" s="18">
        <f t="shared" si="1086"/>
        <v>0</v>
      </c>
      <c r="BM3160" s="18">
        <f t="shared" si="1087"/>
        <v>1</v>
      </c>
      <c r="BN3160" s="18">
        <f t="shared" si="1088"/>
        <v>3</v>
      </c>
      <c r="BO3160" s="18">
        <f t="shared" si="1089"/>
        <v>0</v>
      </c>
      <c r="BP3160" s="18">
        <f t="shared" si="1090"/>
        <v>0</v>
      </c>
      <c r="BQ3160" s="18">
        <f t="shared" si="1097"/>
        <v>1</v>
      </c>
      <c r="BR3160" s="18">
        <f t="shared" si="1098"/>
        <v>1</v>
      </c>
      <c r="BS3160" s="18">
        <f t="shared" si="1105"/>
        <v>0</v>
      </c>
      <c r="BT3160" s="18">
        <f t="shared" si="1106"/>
        <v>0</v>
      </c>
      <c r="BU3160" s="73"/>
      <c r="BV3160" s="18"/>
      <c r="BW3160" s="6"/>
      <c r="BX3160" s="6"/>
      <c r="BY3160" s="18"/>
      <c r="BZ3160" s="6"/>
      <c r="CA3160" s="6"/>
      <c r="CB3160" s="18"/>
      <c r="CC3160" s="6"/>
      <c r="CD3160" s="6"/>
      <c r="CE3160" s="18"/>
      <c r="CF3160" s="6"/>
      <c r="CG3160" s="6"/>
      <c r="CH3160" s="18"/>
      <c r="CI3160" s="6"/>
      <c r="CJ3160" s="6"/>
      <c r="CK3160" s="18"/>
      <c r="CL3160" s="6"/>
      <c r="CM3160" s="6"/>
      <c r="CN3160" s="18"/>
      <c r="CO3160" s="6"/>
      <c r="CP3160" s="18"/>
      <c r="CQ3160" s="18"/>
      <c r="CR3160" s="18"/>
      <c r="CS3160" s="18"/>
      <c r="CT3160" s="6">
        <f t="shared" si="1104"/>
        <v>11</v>
      </c>
      <c r="CU3160" s="18"/>
      <c r="CV3160" s="18"/>
      <c r="CW3160" s="18"/>
      <c r="CX3160" s="6" t="str">
        <f t="shared" si="1044"/>
        <v>H</v>
      </c>
      <c r="CY3160" s="87">
        <f t="shared" si="1045"/>
        <v>3588</v>
      </c>
      <c r="CZ3160" s="87">
        <f t="shared" si="1046"/>
        <v>625</v>
      </c>
      <c r="DA3160" s="6">
        <f t="shared" si="1047"/>
        <v>2963</v>
      </c>
      <c r="DB3160" s="18"/>
      <c r="DC3160" s="18"/>
      <c r="DD3160" s="18"/>
      <c r="DE3160" s="18"/>
      <c r="DF3160" s="73"/>
      <c r="DG3160" s="18"/>
      <c r="DH3160" s="18"/>
      <c r="DI3160" s="18"/>
      <c r="DJ3160" s="18"/>
    </row>
    <row r="3161" spans="1:114" s="17" customFormat="1" hidden="1" x14ac:dyDescent="0.2">
      <c r="A3161" s="47">
        <v>7124</v>
      </c>
      <c r="B3161" s="46">
        <f t="shared" si="1091"/>
        <v>6</v>
      </c>
      <c r="C3161" s="46">
        <f t="shared" si="1092"/>
        <v>29</v>
      </c>
      <c r="D3161" s="46">
        <f t="shared" si="1093"/>
        <v>12</v>
      </c>
      <c r="E3161" s="103">
        <v>39080</v>
      </c>
      <c r="F3161" s="17" t="s">
        <v>3028</v>
      </c>
      <c r="G3161" s="47" t="s">
        <v>103</v>
      </c>
      <c r="H3161" s="47" t="s">
        <v>308</v>
      </c>
      <c r="I3161" s="47">
        <v>0</v>
      </c>
      <c r="J3161" s="47">
        <v>1</v>
      </c>
      <c r="K3161" s="47" t="s">
        <v>36</v>
      </c>
      <c r="L3161" s="20">
        <v>3173</v>
      </c>
      <c r="M3161" s="4">
        <v>80</v>
      </c>
      <c r="N3161" s="47">
        <v>4</v>
      </c>
      <c r="O3161" s="17">
        <f t="shared" si="1112"/>
        <v>24</v>
      </c>
      <c r="P3161" s="17">
        <f>COUNTIF($H$3138:$H3161,"=W")</f>
        <v>12</v>
      </c>
      <c r="Q3161" s="17">
        <f>COUNTIF($H$3138:$H3161,"=D")</f>
        <v>5</v>
      </c>
      <c r="R3161" s="17">
        <f>COUNTIF($H$3138:$H3161,"=L")</f>
        <v>7</v>
      </c>
      <c r="S3161" s="17">
        <f t="shared" si="1116"/>
        <v>30</v>
      </c>
      <c r="T3161" s="17">
        <f t="shared" si="1116"/>
        <v>28</v>
      </c>
      <c r="U3161" s="17">
        <f t="shared" si="1113"/>
        <v>41</v>
      </c>
      <c r="V3161" s="17">
        <v>2</v>
      </c>
      <c r="W3161" s="17">
        <v>1</v>
      </c>
      <c r="X3161" s="17">
        <v>8</v>
      </c>
      <c r="Y3161" s="17">
        <v>2</v>
      </c>
      <c r="Z3161" s="17">
        <v>4</v>
      </c>
      <c r="AA3161" s="17">
        <v>6</v>
      </c>
      <c r="AB3161" s="17">
        <v>18</v>
      </c>
      <c r="AC3161" s="17">
        <v>6</v>
      </c>
      <c r="AD3161" s="83">
        <v>0</v>
      </c>
      <c r="AE3161" s="83">
        <v>4</v>
      </c>
      <c r="AF3161" s="5">
        <v>2</v>
      </c>
      <c r="AG3161" s="5">
        <v>0</v>
      </c>
      <c r="AH3161" s="5" t="s">
        <v>132</v>
      </c>
      <c r="AJ3161" s="18"/>
      <c r="AK3161" s="104">
        <f t="shared" si="1095"/>
        <v>33246</v>
      </c>
      <c r="AL3161" s="104">
        <f>AK3161/COUNTIF(G$3138:G3161,"H")</f>
        <v>2770.5</v>
      </c>
      <c r="AM3161" s="104">
        <f t="shared" si="1096"/>
        <v>22806</v>
      </c>
      <c r="AN3161" s="104">
        <f>AM3161/COUNTIF(G$3138:G3161,"A")</f>
        <v>1900.5</v>
      </c>
      <c r="AO3161" s="18"/>
      <c r="AP3161" s="18">
        <v>49</v>
      </c>
      <c r="AQ3161" s="18"/>
      <c r="AR3161" s="18">
        <v>40</v>
      </c>
      <c r="AS3161" s="18"/>
      <c r="AT3161" s="70">
        <f t="shared" si="1056"/>
        <v>41</v>
      </c>
      <c r="AU3161" s="18">
        <f t="shared" si="1057"/>
        <v>4</v>
      </c>
      <c r="AV3161" s="18">
        <f t="shared" si="1114"/>
        <v>-1</v>
      </c>
      <c r="AW3161" s="18"/>
      <c r="AX3161" s="18"/>
      <c r="AY3161" s="105">
        <v>65</v>
      </c>
      <c r="AZ3161" s="107">
        <f t="shared" si="1117"/>
        <v>0.97951465490072487</v>
      </c>
      <c r="BA3161" s="107">
        <f t="shared" si="1041"/>
        <v>2.0485345099275132E-2</v>
      </c>
      <c r="BB3161" s="18"/>
      <c r="BC3161" s="18"/>
      <c r="BD3161" s="18"/>
      <c r="BE3161" s="18"/>
      <c r="BF3161" s="18"/>
      <c r="BG3161" s="18">
        <f t="shared" si="1083"/>
        <v>0</v>
      </c>
      <c r="BH3161" s="18">
        <f t="shared" si="1048"/>
        <v>0</v>
      </c>
      <c r="BI3161" s="18">
        <f t="shared" si="1084"/>
        <v>0</v>
      </c>
      <c r="BJ3161" s="18">
        <f t="shared" si="1049"/>
        <v>0</v>
      </c>
      <c r="BK3161" s="18">
        <f t="shared" si="1085"/>
        <v>1</v>
      </c>
      <c r="BL3161" s="18">
        <f t="shared" si="1086"/>
        <v>1</v>
      </c>
      <c r="BM3161" s="18">
        <f t="shared" si="1087"/>
        <v>0</v>
      </c>
      <c r="BN3161" s="18">
        <f t="shared" si="1088"/>
        <v>0</v>
      </c>
      <c r="BO3161" s="18">
        <f t="shared" si="1089"/>
        <v>1</v>
      </c>
      <c r="BP3161" s="18">
        <f t="shared" si="1090"/>
        <v>1</v>
      </c>
      <c r="BQ3161" s="18">
        <f t="shared" si="1097"/>
        <v>0</v>
      </c>
      <c r="BR3161" s="18">
        <f t="shared" si="1098"/>
        <v>0</v>
      </c>
      <c r="BS3161" s="18">
        <f t="shared" si="1105"/>
        <v>1</v>
      </c>
      <c r="BT3161" s="18">
        <f t="shared" si="1106"/>
        <v>1</v>
      </c>
      <c r="BU3161" s="73"/>
      <c r="BV3161" s="18"/>
      <c r="BW3161" s="6"/>
      <c r="BX3161" s="6"/>
      <c r="BY3161" s="18"/>
      <c r="BZ3161" s="6"/>
      <c r="CA3161" s="6"/>
      <c r="CB3161" s="18"/>
      <c r="CC3161" s="6"/>
      <c r="CD3161" s="6"/>
      <c r="CE3161" s="18"/>
      <c r="CF3161" s="6"/>
      <c r="CG3161" s="6"/>
      <c r="CH3161" s="18"/>
      <c r="CI3161" s="6"/>
      <c r="CJ3161" s="6"/>
      <c r="CK3161" s="18"/>
      <c r="CL3161" s="6"/>
      <c r="CM3161" s="6"/>
      <c r="CN3161" s="18"/>
      <c r="CO3161" s="6"/>
      <c r="CP3161" s="18"/>
      <c r="CQ3161" s="18"/>
      <c r="CR3161" s="18"/>
      <c r="CS3161" s="18"/>
      <c r="CT3161" s="6">
        <f t="shared" si="1104"/>
        <v>10</v>
      </c>
      <c r="CU3161" s="18"/>
      <c r="CV3161" s="18"/>
      <c r="CW3161" s="18"/>
      <c r="CX3161" s="6" t="str">
        <f t="shared" si="1044"/>
        <v>H</v>
      </c>
      <c r="CY3161" s="87">
        <f t="shared" si="1045"/>
        <v>3173</v>
      </c>
      <c r="CZ3161" s="87">
        <f t="shared" si="1046"/>
        <v>65</v>
      </c>
      <c r="DA3161" s="6">
        <f t="shared" si="1047"/>
        <v>3108</v>
      </c>
      <c r="DB3161" s="18"/>
      <c r="DC3161" s="18"/>
      <c r="DD3161" s="18"/>
      <c r="DE3161" s="18"/>
      <c r="DF3161" s="73"/>
      <c r="DG3161" s="18"/>
      <c r="DH3161" s="18"/>
      <c r="DI3161" s="18"/>
      <c r="DJ3161" s="18"/>
    </row>
    <row r="3162" spans="1:114" s="17" customFormat="1" hidden="1" x14ac:dyDescent="0.2">
      <c r="A3162" s="47">
        <v>7125</v>
      </c>
      <c r="B3162" s="46">
        <f t="shared" si="1091"/>
        <v>2</v>
      </c>
      <c r="C3162" s="46">
        <f t="shared" si="1092"/>
        <v>1</v>
      </c>
      <c r="D3162" s="46">
        <f t="shared" si="1093"/>
        <v>1</v>
      </c>
      <c r="E3162" s="103">
        <v>39083</v>
      </c>
      <c r="F3162" s="17" t="s">
        <v>149</v>
      </c>
      <c r="G3162" s="47" t="s">
        <v>310</v>
      </c>
      <c r="H3162" s="47" t="s">
        <v>306</v>
      </c>
      <c r="I3162" s="47">
        <v>3</v>
      </c>
      <c r="J3162" s="47">
        <v>1</v>
      </c>
      <c r="K3162" s="106" t="s">
        <v>1296</v>
      </c>
      <c r="L3162" s="20">
        <v>2203</v>
      </c>
      <c r="M3162" s="73" t="s">
        <v>4356</v>
      </c>
      <c r="N3162" s="47">
        <v>3</v>
      </c>
      <c r="O3162" s="17">
        <f t="shared" ref="O3162:O3167" si="1118">SUM(P3162:R3162)</f>
        <v>25</v>
      </c>
      <c r="P3162" s="17">
        <f>COUNTIF($H$3138:$H3162,"=W")</f>
        <v>13</v>
      </c>
      <c r="Q3162" s="17">
        <f>COUNTIF($H$3138:$H3162,"=D")</f>
        <v>5</v>
      </c>
      <c r="R3162" s="17">
        <f>COUNTIF($H$3138:$H3162,"=L")</f>
        <v>7</v>
      </c>
      <c r="S3162" s="17">
        <f t="shared" si="1116"/>
        <v>33</v>
      </c>
      <c r="T3162" s="17">
        <f t="shared" si="1116"/>
        <v>29</v>
      </c>
      <c r="U3162" s="17">
        <f t="shared" ref="U3162:U3167" si="1119">P3162*3+Q3162</f>
        <v>44</v>
      </c>
      <c r="AD3162" s="83"/>
      <c r="AE3162" s="83"/>
      <c r="AF3162" s="5">
        <v>0</v>
      </c>
      <c r="AG3162" s="5">
        <v>0</v>
      </c>
      <c r="AH3162" s="83"/>
      <c r="AJ3162" s="18"/>
      <c r="AK3162" s="104">
        <f t="shared" si="1095"/>
        <v>33246</v>
      </c>
      <c r="AL3162" s="104">
        <f>AK3162/COUNTIF(G$3138:G3162,"H")</f>
        <v>2770.5</v>
      </c>
      <c r="AM3162" s="104">
        <f t="shared" si="1096"/>
        <v>25009</v>
      </c>
      <c r="AN3162" s="104">
        <f>AM3162/COUNTIF(G$3138:G3162,"A")</f>
        <v>1923.7692307692307</v>
      </c>
      <c r="AO3162" s="18"/>
      <c r="AP3162" s="18">
        <v>51</v>
      </c>
      <c r="AQ3162" s="18"/>
      <c r="AR3162" s="18">
        <v>43</v>
      </c>
      <c r="AS3162" s="18"/>
      <c r="AT3162" s="70">
        <f t="shared" si="1056"/>
        <v>44</v>
      </c>
      <c r="AU3162" s="18">
        <f t="shared" si="1057"/>
        <v>3</v>
      </c>
      <c r="AV3162" s="18">
        <f t="shared" ref="AV3162:AV3167" si="1120">AR3162-AT3162</f>
        <v>-1</v>
      </c>
      <c r="AW3162" s="18"/>
      <c r="AX3162" s="18"/>
      <c r="AY3162" s="105">
        <v>334</v>
      </c>
      <c r="AZ3162" s="107">
        <f t="shared" si="1117"/>
        <v>0.15161143894689061</v>
      </c>
      <c r="BA3162" s="107">
        <f t="shared" si="1041"/>
        <v>0.84838856105310945</v>
      </c>
      <c r="BB3162" s="18"/>
      <c r="BC3162" s="18"/>
      <c r="BD3162" s="18"/>
      <c r="BE3162" s="18"/>
      <c r="BF3162" s="18"/>
      <c r="BG3162" s="18">
        <f t="shared" si="1083"/>
        <v>1</v>
      </c>
      <c r="BH3162" s="18">
        <f t="shared" si="1048"/>
        <v>1</v>
      </c>
      <c r="BI3162" s="18">
        <f t="shared" si="1084"/>
        <v>0</v>
      </c>
      <c r="BJ3162" s="18">
        <f t="shared" si="1049"/>
        <v>0</v>
      </c>
      <c r="BK3162" s="18">
        <f t="shared" si="1085"/>
        <v>0</v>
      </c>
      <c r="BL3162" s="18">
        <f t="shared" si="1086"/>
        <v>0</v>
      </c>
      <c r="BM3162" s="18">
        <f t="shared" si="1087"/>
        <v>1</v>
      </c>
      <c r="BN3162" s="18">
        <f t="shared" si="1088"/>
        <v>1</v>
      </c>
      <c r="BO3162" s="18">
        <f t="shared" si="1089"/>
        <v>0</v>
      </c>
      <c r="BP3162" s="18">
        <f t="shared" si="1090"/>
        <v>0</v>
      </c>
      <c r="BQ3162" s="18">
        <f t="shared" si="1097"/>
        <v>1</v>
      </c>
      <c r="BR3162" s="18">
        <f t="shared" si="1098"/>
        <v>1</v>
      </c>
      <c r="BS3162" s="18">
        <f t="shared" si="1105"/>
        <v>1</v>
      </c>
      <c r="BT3162" s="18">
        <f t="shared" si="1106"/>
        <v>2</v>
      </c>
      <c r="BU3162" s="73"/>
      <c r="BV3162" s="18"/>
      <c r="BW3162" s="6"/>
      <c r="BX3162" s="6"/>
      <c r="BY3162" s="18"/>
      <c r="BZ3162" s="6"/>
      <c r="CA3162" s="6"/>
      <c r="CB3162" s="18"/>
      <c r="CC3162" s="6"/>
      <c r="CD3162" s="6"/>
      <c r="CE3162" s="18"/>
      <c r="CF3162" s="6"/>
      <c r="CG3162" s="6"/>
      <c r="CH3162" s="18"/>
      <c r="CI3162" s="6"/>
      <c r="CJ3162" s="6"/>
      <c r="CK3162" s="18"/>
      <c r="CL3162" s="6"/>
      <c r="CM3162" s="6"/>
      <c r="CN3162" s="18"/>
      <c r="CO3162" s="6"/>
      <c r="CP3162" s="18"/>
      <c r="CQ3162" s="18"/>
      <c r="CR3162" s="18"/>
      <c r="CS3162" s="18"/>
      <c r="CT3162" s="6">
        <f t="shared" si="1104"/>
        <v>0</v>
      </c>
      <c r="CU3162" s="18"/>
      <c r="CV3162" s="18"/>
      <c r="CW3162" s="18"/>
      <c r="CX3162" s="6" t="str">
        <f t="shared" ref="CX3162:CX3225" si="1121">G3162</f>
        <v>A</v>
      </c>
      <c r="CY3162" s="87">
        <f t="shared" ref="CY3162:CY3225" si="1122">L3162</f>
        <v>2203</v>
      </c>
      <c r="CZ3162" s="87">
        <f t="shared" ref="CZ3162:CZ3225" si="1123">AY3162</f>
        <v>334</v>
      </c>
      <c r="DA3162" s="6" t="str">
        <f t="shared" ref="DA3162:DA3225" si="1124">IF(CX3162="H",CY3162-CZ3162,"na")</f>
        <v>na</v>
      </c>
      <c r="DB3162" s="18"/>
      <c r="DC3162" s="18"/>
      <c r="DD3162" s="18"/>
      <c r="DE3162" s="18"/>
      <c r="DF3162" s="73"/>
      <c r="DG3162" s="18"/>
      <c r="DH3162" s="18"/>
      <c r="DI3162" s="18"/>
      <c r="DJ3162" s="18"/>
    </row>
    <row r="3163" spans="1:114" s="17" customFormat="1" hidden="1" x14ac:dyDescent="0.2">
      <c r="A3163" s="47">
        <v>7126</v>
      </c>
      <c r="B3163" s="46">
        <f t="shared" si="1091"/>
        <v>7</v>
      </c>
      <c r="C3163" s="46">
        <f t="shared" si="1092"/>
        <v>6</v>
      </c>
      <c r="D3163" s="46">
        <f t="shared" si="1093"/>
        <v>1</v>
      </c>
      <c r="E3163" s="103">
        <v>39088</v>
      </c>
      <c r="F3163" s="17" t="s">
        <v>291</v>
      </c>
      <c r="G3163" s="47" t="s">
        <v>103</v>
      </c>
      <c r="H3163" s="47" t="s">
        <v>306</v>
      </c>
      <c r="I3163" s="47">
        <v>5</v>
      </c>
      <c r="J3163" s="47">
        <v>0</v>
      </c>
      <c r="K3163" s="106" t="s">
        <v>1010</v>
      </c>
      <c r="L3163" s="20">
        <v>2590</v>
      </c>
      <c r="M3163" s="73" t="s">
        <v>952</v>
      </c>
      <c r="N3163" s="47">
        <v>3</v>
      </c>
      <c r="O3163" s="17">
        <f t="shared" si="1118"/>
        <v>26</v>
      </c>
      <c r="P3163" s="17">
        <f>COUNTIF($H$3138:$H3163,"=W")</f>
        <v>14</v>
      </c>
      <c r="Q3163" s="17">
        <f>COUNTIF($H$3138:$H3163,"=D")</f>
        <v>5</v>
      </c>
      <c r="R3163" s="17">
        <f>COUNTIF($H$3138:$H3163,"=L")</f>
        <v>7</v>
      </c>
      <c r="S3163" s="17">
        <f t="shared" ref="S3163:T3166" si="1125">S3162+I3163</f>
        <v>38</v>
      </c>
      <c r="T3163" s="17">
        <f t="shared" si="1125"/>
        <v>29</v>
      </c>
      <c r="U3163" s="17">
        <f t="shared" si="1119"/>
        <v>47</v>
      </c>
      <c r="V3163" s="17">
        <v>10</v>
      </c>
      <c r="W3163" s="17">
        <v>2</v>
      </c>
      <c r="X3163" s="17">
        <v>11</v>
      </c>
      <c r="Y3163" s="17">
        <v>3</v>
      </c>
      <c r="Z3163" s="17">
        <v>2</v>
      </c>
      <c r="AA3163" s="17">
        <v>4</v>
      </c>
      <c r="AB3163" s="17">
        <v>13</v>
      </c>
      <c r="AC3163" s="17">
        <v>12</v>
      </c>
      <c r="AD3163" s="83">
        <v>1</v>
      </c>
      <c r="AE3163" s="83">
        <v>4</v>
      </c>
      <c r="AF3163" s="5">
        <v>0</v>
      </c>
      <c r="AG3163" s="5">
        <v>0</v>
      </c>
      <c r="AH3163" s="83" t="s">
        <v>1651</v>
      </c>
      <c r="AJ3163" s="18"/>
      <c r="AK3163" s="104">
        <f t="shared" si="1095"/>
        <v>35836</v>
      </c>
      <c r="AL3163" s="104">
        <f>AK3163/COUNTIF(G$3138:G3163,"H")</f>
        <v>2756.6153846153848</v>
      </c>
      <c r="AM3163" s="104">
        <f t="shared" si="1096"/>
        <v>25009</v>
      </c>
      <c r="AN3163" s="104">
        <f>AM3163/COUNTIF(G$3138:G3163,"A")</f>
        <v>1923.7692307692307</v>
      </c>
      <c r="AO3163" s="18"/>
      <c r="AP3163" s="18">
        <v>54</v>
      </c>
      <c r="AQ3163" s="18"/>
      <c r="AR3163" s="18">
        <v>44</v>
      </c>
      <c r="AS3163" s="18"/>
      <c r="AT3163" s="70">
        <f t="shared" si="1056"/>
        <v>47</v>
      </c>
      <c r="AU3163" s="18">
        <f t="shared" si="1057"/>
        <v>3</v>
      </c>
      <c r="AV3163" s="18">
        <f t="shared" si="1120"/>
        <v>-3</v>
      </c>
      <c r="AW3163" s="18"/>
      <c r="AX3163" s="18"/>
      <c r="AY3163" s="105">
        <v>46</v>
      </c>
      <c r="AZ3163" s="107">
        <f t="shared" si="1117"/>
        <v>0.98223938223938223</v>
      </c>
      <c r="BA3163" s="107">
        <f t="shared" si="1041"/>
        <v>1.776061776061777E-2</v>
      </c>
      <c r="BB3163" s="18"/>
      <c r="BC3163" s="18"/>
      <c r="BD3163" s="18"/>
      <c r="BE3163" s="18"/>
      <c r="BF3163" s="18"/>
      <c r="BG3163" s="18">
        <f t="shared" si="1083"/>
        <v>1</v>
      </c>
      <c r="BH3163" s="18">
        <f t="shared" ref="BH3163:BH3226" si="1126">IF(H3163="W",BH3162+1,0)</f>
        <v>2</v>
      </c>
      <c r="BI3163" s="18">
        <f t="shared" si="1084"/>
        <v>0</v>
      </c>
      <c r="BJ3163" s="18">
        <f t="shared" ref="BJ3163:BJ3226" si="1127">IF(H3163="D",BJ3162+1,0)</f>
        <v>0</v>
      </c>
      <c r="BK3163" s="18">
        <f t="shared" si="1085"/>
        <v>0</v>
      </c>
      <c r="BL3163" s="18">
        <f t="shared" si="1086"/>
        <v>0</v>
      </c>
      <c r="BM3163" s="18">
        <f t="shared" si="1087"/>
        <v>1</v>
      </c>
      <c r="BN3163" s="18">
        <f t="shared" si="1088"/>
        <v>2</v>
      </c>
      <c r="BO3163" s="18">
        <f t="shared" si="1089"/>
        <v>0</v>
      </c>
      <c r="BP3163" s="18">
        <f t="shared" si="1090"/>
        <v>0</v>
      </c>
      <c r="BQ3163" s="18">
        <f t="shared" si="1097"/>
        <v>1</v>
      </c>
      <c r="BR3163" s="18">
        <f t="shared" si="1098"/>
        <v>2</v>
      </c>
      <c r="BS3163" s="18">
        <f t="shared" si="1105"/>
        <v>0</v>
      </c>
      <c r="BT3163" s="18">
        <f t="shared" si="1106"/>
        <v>0</v>
      </c>
      <c r="BU3163" s="73"/>
      <c r="BV3163" s="18"/>
      <c r="BW3163" s="6"/>
      <c r="BX3163" s="6"/>
      <c r="BY3163" s="18"/>
      <c r="BZ3163" s="6"/>
      <c r="CA3163" s="6"/>
      <c r="CB3163" s="18"/>
      <c r="CC3163" s="6"/>
      <c r="CD3163" s="6"/>
      <c r="CE3163" s="18"/>
      <c r="CF3163" s="6"/>
      <c r="CG3163" s="6"/>
      <c r="CH3163" s="18"/>
      <c r="CI3163" s="6"/>
      <c r="CJ3163" s="6"/>
      <c r="CK3163" s="18"/>
      <c r="CL3163" s="6"/>
      <c r="CM3163" s="6"/>
      <c r="CN3163" s="18"/>
      <c r="CO3163" s="6"/>
      <c r="CP3163" s="18"/>
      <c r="CQ3163" s="18"/>
      <c r="CR3163" s="18"/>
      <c r="CS3163" s="18"/>
      <c r="CT3163" s="6">
        <f t="shared" si="1104"/>
        <v>21</v>
      </c>
      <c r="CU3163" s="18"/>
      <c r="CV3163" s="18"/>
      <c r="CW3163" s="18"/>
      <c r="CX3163" s="6" t="str">
        <f t="shared" si="1121"/>
        <v>H</v>
      </c>
      <c r="CY3163" s="87">
        <f t="shared" si="1122"/>
        <v>2590</v>
      </c>
      <c r="CZ3163" s="87">
        <f t="shared" si="1123"/>
        <v>46</v>
      </c>
      <c r="DA3163" s="6">
        <f t="shared" si="1124"/>
        <v>2544</v>
      </c>
      <c r="DB3163" s="18"/>
      <c r="DC3163" s="18"/>
      <c r="DD3163" s="18"/>
      <c r="DE3163" s="18"/>
      <c r="DF3163" s="73"/>
      <c r="DG3163" s="18"/>
      <c r="DH3163" s="18"/>
      <c r="DI3163" s="18"/>
      <c r="DJ3163" s="18"/>
    </row>
    <row r="3164" spans="1:114" s="17" customFormat="1" hidden="1" x14ac:dyDescent="0.2">
      <c r="A3164" s="47">
        <v>7127</v>
      </c>
      <c r="B3164" s="46">
        <f t="shared" si="1091"/>
        <v>7</v>
      </c>
      <c r="C3164" s="46">
        <f t="shared" si="1092"/>
        <v>20</v>
      </c>
      <c r="D3164" s="46">
        <f t="shared" si="1093"/>
        <v>1</v>
      </c>
      <c r="E3164" s="103">
        <v>39102</v>
      </c>
      <c r="F3164" s="17" t="s">
        <v>3366</v>
      </c>
      <c r="G3164" s="47" t="s">
        <v>310</v>
      </c>
      <c r="H3164" s="47" t="s">
        <v>308</v>
      </c>
      <c r="I3164" s="47">
        <v>1</v>
      </c>
      <c r="J3164" s="47">
        <v>2</v>
      </c>
      <c r="K3164" s="106" t="s">
        <v>3298</v>
      </c>
      <c r="L3164" s="20">
        <v>2073</v>
      </c>
      <c r="M3164" s="4" t="s">
        <v>4357</v>
      </c>
      <c r="N3164" s="47">
        <v>3</v>
      </c>
      <c r="O3164" s="17">
        <f t="shared" si="1118"/>
        <v>27</v>
      </c>
      <c r="P3164" s="17">
        <f>COUNTIF($H$3138:$H3164,"=W")</f>
        <v>14</v>
      </c>
      <c r="Q3164" s="17">
        <f>COUNTIF($H$3138:$H3164,"=D")</f>
        <v>5</v>
      </c>
      <c r="R3164" s="17">
        <f>COUNTIF($H$3138:$H3164,"=L")</f>
        <v>8</v>
      </c>
      <c r="S3164" s="17">
        <f t="shared" si="1125"/>
        <v>39</v>
      </c>
      <c r="T3164" s="17">
        <f t="shared" si="1125"/>
        <v>31</v>
      </c>
      <c r="U3164" s="17">
        <f t="shared" si="1119"/>
        <v>47</v>
      </c>
      <c r="V3164" s="17">
        <v>4</v>
      </c>
      <c r="W3164" s="17">
        <v>4</v>
      </c>
      <c r="X3164" s="17">
        <v>1</v>
      </c>
      <c r="Y3164" s="17">
        <v>4</v>
      </c>
      <c r="Z3164" s="17">
        <v>3</v>
      </c>
      <c r="AA3164" s="17">
        <v>3</v>
      </c>
      <c r="AB3164" s="17">
        <v>17</v>
      </c>
      <c r="AC3164" s="17">
        <v>16</v>
      </c>
      <c r="AD3164" s="83">
        <v>1</v>
      </c>
      <c r="AE3164" s="83">
        <v>1</v>
      </c>
      <c r="AF3164" s="5">
        <v>1</v>
      </c>
      <c r="AG3164" s="5">
        <v>0</v>
      </c>
      <c r="AH3164" s="5" t="s">
        <v>3314</v>
      </c>
      <c r="AJ3164" s="18"/>
      <c r="AK3164" s="104">
        <f t="shared" si="1095"/>
        <v>35836</v>
      </c>
      <c r="AL3164" s="104">
        <f>AK3164/COUNTIF(G$3138:G3164,"H")</f>
        <v>2756.6153846153848</v>
      </c>
      <c r="AM3164" s="104">
        <f t="shared" si="1096"/>
        <v>27082</v>
      </c>
      <c r="AN3164" s="104">
        <f>AM3164/COUNTIF(G$3138:G3164,"A")</f>
        <v>1934.4285714285713</v>
      </c>
      <c r="AO3164" s="18"/>
      <c r="AP3164" s="18">
        <v>55</v>
      </c>
      <c r="AQ3164" s="18"/>
      <c r="AR3164" s="18">
        <v>47</v>
      </c>
      <c r="AS3164" s="18"/>
      <c r="AT3164" s="70">
        <f t="shared" si="1056"/>
        <v>47</v>
      </c>
      <c r="AU3164" s="18">
        <f t="shared" si="1057"/>
        <v>3</v>
      </c>
      <c r="AV3164" s="18">
        <f t="shared" si="1120"/>
        <v>0</v>
      </c>
      <c r="AW3164" s="18"/>
      <c r="AX3164" s="18"/>
      <c r="AY3164" s="105">
        <v>303</v>
      </c>
      <c r="AZ3164" s="107">
        <f t="shared" si="1117"/>
        <v>0.14616497829232997</v>
      </c>
      <c r="BA3164" s="107">
        <f t="shared" si="1041"/>
        <v>0.85383502170767001</v>
      </c>
      <c r="BB3164" s="18"/>
      <c r="BC3164" s="18"/>
      <c r="BD3164" s="18"/>
      <c r="BE3164" s="18"/>
      <c r="BF3164" s="18"/>
      <c r="BG3164" s="18">
        <f t="shared" si="1083"/>
        <v>0</v>
      </c>
      <c r="BH3164" s="18">
        <f t="shared" si="1126"/>
        <v>0</v>
      </c>
      <c r="BI3164" s="18">
        <f t="shared" si="1084"/>
        <v>0</v>
      </c>
      <c r="BJ3164" s="18">
        <f t="shared" si="1127"/>
        <v>0</v>
      </c>
      <c r="BK3164" s="18">
        <f t="shared" si="1085"/>
        <v>1</v>
      </c>
      <c r="BL3164" s="18">
        <f t="shared" si="1086"/>
        <v>1</v>
      </c>
      <c r="BM3164" s="18">
        <f t="shared" si="1087"/>
        <v>0</v>
      </c>
      <c r="BN3164" s="18">
        <f t="shared" si="1088"/>
        <v>0</v>
      </c>
      <c r="BO3164" s="18">
        <f t="shared" si="1089"/>
        <v>1</v>
      </c>
      <c r="BP3164" s="18">
        <f t="shared" si="1090"/>
        <v>1</v>
      </c>
      <c r="BQ3164" s="18">
        <f t="shared" si="1097"/>
        <v>1</v>
      </c>
      <c r="BR3164" s="18">
        <f t="shared" si="1098"/>
        <v>3</v>
      </c>
      <c r="BS3164" s="18">
        <f t="shared" si="1105"/>
        <v>1</v>
      </c>
      <c r="BT3164" s="18">
        <f t="shared" si="1106"/>
        <v>1</v>
      </c>
      <c r="BU3164" s="73"/>
      <c r="BV3164" s="18"/>
      <c r="BW3164" s="6"/>
      <c r="BX3164" s="6"/>
      <c r="BY3164" s="18"/>
      <c r="BZ3164" s="6"/>
      <c r="CA3164" s="6"/>
      <c r="CB3164" s="18"/>
      <c r="CC3164" s="6"/>
      <c r="CD3164" s="6"/>
      <c r="CE3164" s="18"/>
      <c r="CF3164" s="6"/>
      <c r="CG3164" s="6"/>
      <c r="CH3164" s="18"/>
      <c r="CI3164" s="6"/>
      <c r="CJ3164" s="6"/>
      <c r="CK3164" s="18"/>
      <c r="CL3164" s="6"/>
      <c r="CM3164" s="6"/>
      <c r="CN3164" s="18"/>
      <c r="CO3164" s="6"/>
      <c r="CP3164" s="18"/>
      <c r="CQ3164" s="18"/>
      <c r="CR3164" s="18"/>
      <c r="CS3164" s="18"/>
      <c r="CT3164" s="6">
        <f t="shared" si="1104"/>
        <v>5</v>
      </c>
      <c r="CU3164" s="18"/>
      <c r="CV3164" s="18"/>
      <c r="CW3164" s="18"/>
      <c r="CX3164" s="6" t="str">
        <f t="shared" si="1121"/>
        <v>A</v>
      </c>
      <c r="CY3164" s="87">
        <f t="shared" si="1122"/>
        <v>2073</v>
      </c>
      <c r="CZ3164" s="87">
        <f t="shared" si="1123"/>
        <v>303</v>
      </c>
      <c r="DA3164" s="6" t="str">
        <f t="shared" si="1124"/>
        <v>na</v>
      </c>
      <c r="DB3164" s="18"/>
      <c r="DC3164" s="18"/>
      <c r="DD3164" s="18"/>
      <c r="DE3164" s="18"/>
      <c r="DF3164" s="73"/>
      <c r="DG3164" s="18"/>
      <c r="DH3164" s="18"/>
      <c r="DI3164" s="18"/>
      <c r="DJ3164" s="18"/>
    </row>
    <row r="3165" spans="1:114" s="17" customFormat="1" hidden="1" x14ac:dyDescent="0.2">
      <c r="A3165" s="47">
        <v>7128</v>
      </c>
      <c r="B3165" s="46">
        <f t="shared" si="1091"/>
        <v>3</v>
      </c>
      <c r="C3165" s="46">
        <f t="shared" si="1092"/>
        <v>23</v>
      </c>
      <c r="D3165" s="46">
        <f t="shared" si="1093"/>
        <v>1</v>
      </c>
      <c r="E3165" s="103">
        <v>39105</v>
      </c>
      <c r="F3165" s="17" t="s">
        <v>583</v>
      </c>
      <c r="G3165" s="47" t="s">
        <v>310</v>
      </c>
      <c r="H3165" s="47" t="s">
        <v>307</v>
      </c>
      <c r="I3165" s="47">
        <v>1</v>
      </c>
      <c r="J3165" s="47">
        <v>1</v>
      </c>
      <c r="K3165" s="47" t="s">
        <v>36</v>
      </c>
      <c r="L3165" s="20">
        <v>2308</v>
      </c>
      <c r="M3165" s="73" t="s">
        <v>4358</v>
      </c>
      <c r="N3165" s="47">
        <v>3</v>
      </c>
      <c r="O3165" s="17">
        <f t="shared" si="1118"/>
        <v>28</v>
      </c>
      <c r="P3165" s="17">
        <f>COUNTIF($H$3138:$H3165,"=W")</f>
        <v>14</v>
      </c>
      <c r="Q3165" s="17">
        <f>COUNTIF($H$3138:$H3165,"=D")</f>
        <v>6</v>
      </c>
      <c r="R3165" s="17">
        <f>COUNTIF($H$3138:$H3165,"=L")</f>
        <v>8</v>
      </c>
      <c r="S3165" s="17">
        <f t="shared" si="1125"/>
        <v>40</v>
      </c>
      <c r="T3165" s="17">
        <f t="shared" si="1125"/>
        <v>32</v>
      </c>
      <c r="U3165" s="17">
        <f t="shared" si="1119"/>
        <v>48</v>
      </c>
      <c r="V3165" s="17">
        <v>3</v>
      </c>
      <c r="W3165" s="17">
        <v>4</v>
      </c>
      <c r="X3165" s="17">
        <v>5</v>
      </c>
      <c r="Y3165" s="17">
        <v>4</v>
      </c>
      <c r="Z3165" s="17">
        <v>2</v>
      </c>
      <c r="AA3165" s="17">
        <v>8</v>
      </c>
      <c r="AB3165" s="17">
        <v>17</v>
      </c>
      <c r="AC3165" s="17">
        <v>9</v>
      </c>
      <c r="AD3165" s="83">
        <v>2</v>
      </c>
      <c r="AE3165" s="83">
        <v>1</v>
      </c>
      <c r="AF3165" s="5">
        <v>0</v>
      </c>
      <c r="AG3165" s="5">
        <v>0</v>
      </c>
      <c r="AH3165" s="83" t="s">
        <v>2545</v>
      </c>
      <c r="AJ3165" s="18"/>
      <c r="AK3165" s="104">
        <f t="shared" si="1095"/>
        <v>35836</v>
      </c>
      <c r="AL3165" s="104">
        <f>AK3165/COUNTIF(G$3138:G3165,"H")</f>
        <v>2756.6153846153848</v>
      </c>
      <c r="AM3165" s="104">
        <f t="shared" si="1096"/>
        <v>29390</v>
      </c>
      <c r="AN3165" s="104">
        <f>AM3165/COUNTIF(G$3138:G3165,"A")</f>
        <v>1959.3333333333333</v>
      </c>
      <c r="AO3165" s="18"/>
      <c r="AP3165" s="18">
        <v>58</v>
      </c>
      <c r="AQ3165" s="18"/>
      <c r="AR3165" s="18">
        <v>47</v>
      </c>
      <c r="AS3165" s="18"/>
      <c r="AT3165" s="70">
        <f t="shared" si="1056"/>
        <v>48</v>
      </c>
      <c r="AU3165" s="18">
        <f t="shared" si="1057"/>
        <v>3</v>
      </c>
      <c r="AV3165" s="18">
        <f t="shared" si="1120"/>
        <v>-1</v>
      </c>
      <c r="AW3165" s="18"/>
      <c r="AX3165" s="18"/>
      <c r="AY3165" s="105">
        <v>803</v>
      </c>
      <c r="AZ3165" s="107">
        <f t="shared" si="1117"/>
        <v>0.34792027729636049</v>
      </c>
      <c r="BA3165" s="107">
        <f t="shared" si="1041"/>
        <v>0.65207972270363945</v>
      </c>
      <c r="BB3165" s="18"/>
      <c r="BC3165" s="18"/>
      <c r="BD3165" s="18"/>
      <c r="BE3165" s="18"/>
      <c r="BF3165" s="18"/>
      <c r="BG3165" s="18">
        <f t="shared" si="1083"/>
        <v>0</v>
      </c>
      <c r="BH3165" s="18">
        <f t="shared" si="1126"/>
        <v>0</v>
      </c>
      <c r="BI3165" s="18">
        <f t="shared" si="1084"/>
        <v>1</v>
      </c>
      <c r="BJ3165" s="18">
        <f t="shared" si="1127"/>
        <v>1</v>
      </c>
      <c r="BK3165" s="18">
        <f t="shared" si="1085"/>
        <v>0</v>
      </c>
      <c r="BL3165" s="18">
        <f t="shared" si="1086"/>
        <v>0</v>
      </c>
      <c r="BM3165" s="18">
        <f t="shared" si="1087"/>
        <v>1</v>
      </c>
      <c r="BN3165" s="18">
        <f t="shared" si="1088"/>
        <v>1</v>
      </c>
      <c r="BO3165" s="18">
        <f t="shared" si="1089"/>
        <v>1</v>
      </c>
      <c r="BP3165" s="18">
        <f t="shared" si="1090"/>
        <v>2</v>
      </c>
      <c r="BQ3165" s="18">
        <f t="shared" si="1097"/>
        <v>1</v>
      </c>
      <c r="BR3165" s="18">
        <f t="shared" si="1098"/>
        <v>4</v>
      </c>
      <c r="BS3165" s="18">
        <f t="shared" si="1105"/>
        <v>1</v>
      </c>
      <c r="BT3165" s="18">
        <f t="shared" si="1106"/>
        <v>2</v>
      </c>
      <c r="BU3165" s="73"/>
      <c r="BV3165" s="18"/>
      <c r="BW3165" s="6"/>
      <c r="BX3165" s="6"/>
      <c r="BY3165" s="18"/>
      <c r="BZ3165" s="6"/>
      <c r="CA3165" s="6"/>
      <c r="CB3165" s="18"/>
      <c r="CC3165" s="6"/>
      <c r="CD3165" s="6"/>
      <c r="CE3165" s="18"/>
      <c r="CF3165" s="6"/>
      <c r="CG3165" s="6"/>
      <c r="CH3165" s="18"/>
      <c r="CI3165" s="6"/>
      <c r="CJ3165" s="6"/>
      <c r="CK3165" s="18"/>
      <c r="CL3165" s="6"/>
      <c r="CM3165" s="6"/>
      <c r="CN3165" s="18"/>
      <c r="CO3165" s="6"/>
      <c r="CP3165" s="18"/>
      <c r="CQ3165" s="18"/>
      <c r="CR3165" s="18"/>
      <c r="CS3165" s="18"/>
      <c r="CT3165" s="6">
        <f t="shared" si="1104"/>
        <v>8</v>
      </c>
      <c r="CU3165" s="18"/>
      <c r="CV3165" s="18"/>
      <c r="CW3165" s="18"/>
      <c r="CX3165" s="6" t="str">
        <f t="shared" si="1121"/>
        <v>A</v>
      </c>
      <c r="CY3165" s="87">
        <f t="shared" si="1122"/>
        <v>2308</v>
      </c>
      <c r="CZ3165" s="87">
        <f t="shared" si="1123"/>
        <v>803</v>
      </c>
      <c r="DA3165" s="6" t="str">
        <f t="shared" si="1124"/>
        <v>na</v>
      </c>
      <c r="DB3165" s="18"/>
      <c r="DC3165" s="18"/>
      <c r="DD3165" s="18"/>
      <c r="DE3165" s="18"/>
      <c r="DF3165" s="73"/>
      <c r="DG3165" s="18"/>
      <c r="DH3165" s="18"/>
      <c r="DI3165" s="18"/>
      <c r="DJ3165" s="18"/>
    </row>
    <row r="3166" spans="1:114" s="17" customFormat="1" hidden="1" x14ac:dyDescent="0.2">
      <c r="A3166" s="47">
        <v>7129</v>
      </c>
      <c r="B3166" s="46">
        <f t="shared" si="1091"/>
        <v>7</v>
      </c>
      <c r="C3166" s="46">
        <f t="shared" si="1092"/>
        <v>27</v>
      </c>
      <c r="D3166" s="46">
        <f t="shared" si="1093"/>
        <v>1</v>
      </c>
      <c r="E3166" s="103">
        <v>39109</v>
      </c>
      <c r="F3166" s="17" t="s">
        <v>1072</v>
      </c>
      <c r="G3166" s="47" t="s">
        <v>103</v>
      </c>
      <c r="H3166" s="47" t="s">
        <v>307</v>
      </c>
      <c r="I3166" s="47">
        <v>2</v>
      </c>
      <c r="J3166" s="47">
        <v>2</v>
      </c>
      <c r="K3166" s="106" t="s">
        <v>2975</v>
      </c>
      <c r="L3166" s="20">
        <v>2689</v>
      </c>
      <c r="M3166" s="73" t="s">
        <v>4359</v>
      </c>
      <c r="N3166" s="47">
        <v>3</v>
      </c>
      <c r="O3166" s="17">
        <f t="shared" si="1118"/>
        <v>29</v>
      </c>
      <c r="P3166" s="17">
        <f>COUNTIF($H$3138:$H3166,"=W")</f>
        <v>14</v>
      </c>
      <c r="Q3166" s="17">
        <f>COUNTIF($H$3138:$H3166,"=D")</f>
        <v>7</v>
      </c>
      <c r="R3166" s="17">
        <f>COUNTIF($H$3138:$H3166,"=L")</f>
        <v>8</v>
      </c>
      <c r="S3166" s="17">
        <f t="shared" si="1125"/>
        <v>42</v>
      </c>
      <c r="T3166" s="17">
        <f t="shared" si="1125"/>
        <v>34</v>
      </c>
      <c r="U3166" s="17">
        <f t="shared" si="1119"/>
        <v>49</v>
      </c>
      <c r="V3166" s="17">
        <v>5</v>
      </c>
      <c r="W3166" s="17">
        <v>5</v>
      </c>
      <c r="X3166" s="17">
        <v>5</v>
      </c>
      <c r="Y3166" s="17">
        <v>5</v>
      </c>
      <c r="Z3166" s="17">
        <v>7</v>
      </c>
      <c r="AA3166" s="17">
        <v>3</v>
      </c>
      <c r="AB3166" s="17">
        <v>21</v>
      </c>
      <c r="AC3166" s="17">
        <v>10</v>
      </c>
      <c r="AD3166" s="83">
        <v>1</v>
      </c>
      <c r="AE3166" s="83">
        <v>5</v>
      </c>
      <c r="AF3166" s="5">
        <v>0</v>
      </c>
      <c r="AG3166" s="5">
        <v>0</v>
      </c>
      <c r="AH3166" s="83" t="s">
        <v>2048</v>
      </c>
      <c r="AJ3166" s="18"/>
      <c r="AK3166" s="104">
        <f t="shared" si="1095"/>
        <v>38525</v>
      </c>
      <c r="AL3166" s="104">
        <f>AK3166/COUNTIF(G$3138:G3166,"H")</f>
        <v>2751.7857142857142</v>
      </c>
      <c r="AM3166" s="104">
        <f t="shared" si="1096"/>
        <v>29390</v>
      </c>
      <c r="AN3166" s="104">
        <f>AM3166/COUNTIF(G$3138:G3166,"A")</f>
        <v>1959.3333333333333</v>
      </c>
      <c r="AO3166" s="18"/>
      <c r="AP3166" s="18">
        <v>61</v>
      </c>
      <c r="AQ3166" s="18"/>
      <c r="AR3166" s="18">
        <v>48</v>
      </c>
      <c r="AS3166" s="18"/>
      <c r="AT3166" s="70">
        <f t="shared" si="1056"/>
        <v>49</v>
      </c>
      <c r="AU3166" s="18">
        <f t="shared" si="1057"/>
        <v>3</v>
      </c>
      <c r="AV3166" s="18">
        <f t="shared" si="1120"/>
        <v>-1</v>
      </c>
      <c r="AW3166" s="18"/>
      <c r="AX3166" s="18"/>
      <c r="AY3166" s="105">
        <v>57</v>
      </c>
      <c r="AZ3166" s="107">
        <f t="shared" si="1117"/>
        <v>0.97880252882112306</v>
      </c>
      <c r="BA3166" s="107">
        <f t="shared" si="1041"/>
        <v>2.1197471178876937E-2</v>
      </c>
      <c r="BB3166" s="18"/>
      <c r="BC3166" s="18"/>
      <c r="BD3166" s="18"/>
      <c r="BE3166" s="18"/>
      <c r="BF3166" s="18"/>
      <c r="BG3166" s="18">
        <f t="shared" si="1083"/>
        <v>0</v>
      </c>
      <c r="BH3166" s="18">
        <f t="shared" si="1126"/>
        <v>0</v>
      </c>
      <c r="BI3166" s="18">
        <f t="shared" si="1084"/>
        <v>1</v>
      </c>
      <c r="BJ3166" s="18">
        <f t="shared" si="1127"/>
        <v>2</v>
      </c>
      <c r="BK3166" s="18">
        <f t="shared" si="1085"/>
        <v>0</v>
      </c>
      <c r="BL3166" s="18">
        <f t="shared" si="1086"/>
        <v>0</v>
      </c>
      <c r="BM3166" s="18">
        <f t="shared" si="1087"/>
        <v>1</v>
      </c>
      <c r="BN3166" s="18">
        <f t="shared" si="1088"/>
        <v>2</v>
      </c>
      <c r="BO3166" s="18">
        <f t="shared" si="1089"/>
        <v>1</v>
      </c>
      <c r="BP3166" s="18">
        <f t="shared" si="1090"/>
        <v>3</v>
      </c>
      <c r="BQ3166" s="18">
        <f t="shared" si="1097"/>
        <v>1</v>
      </c>
      <c r="BR3166" s="18">
        <f t="shared" si="1098"/>
        <v>5</v>
      </c>
      <c r="BS3166" s="18">
        <f t="shared" si="1105"/>
        <v>1</v>
      </c>
      <c r="BT3166" s="18">
        <f t="shared" si="1106"/>
        <v>3</v>
      </c>
      <c r="BU3166" s="73"/>
      <c r="BV3166" s="18"/>
      <c r="BW3166" s="6"/>
      <c r="BX3166" s="6"/>
      <c r="BY3166" s="18"/>
      <c r="BZ3166" s="6"/>
      <c r="CA3166" s="6"/>
      <c r="CB3166" s="18"/>
      <c r="CC3166" s="6"/>
      <c r="CD3166" s="6"/>
      <c r="CE3166" s="18"/>
      <c r="CF3166" s="6"/>
      <c r="CG3166" s="6"/>
      <c r="CH3166" s="18"/>
      <c r="CI3166" s="6"/>
      <c r="CJ3166" s="6"/>
      <c r="CK3166" s="18"/>
      <c r="CL3166" s="6"/>
      <c r="CM3166" s="6"/>
      <c r="CN3166" s="18"/>
      <c r="CO3166" s="6"/>
      <c r="CP3166" s="18"/>
      <c r="CQ3166" s="18"/>
      <c r="CR3166" s="18"/>
      <c r="CS3166" s="18"/>
      <c r="CT3166" s="6">
        <f t="shared" si="1104"/>
        <v>10</v>
      </c>
      <c r="CU3166" s="18"/>
      <c r="CV3166" s="18"/>
      <c r="CW3166" s="18"/>
      <c r="CX3166" s="6" t="str">
        <f t="shared" si="1121"/>
        <v>H</v>
      </c>
      <c r="CY3166" s="87">
        <f t="shared" si="1122"/>
        <v>2689</v>
      </c>
      <c r="CZ3166" s="87">
        <f t="shared" si="1123"/>
        <v>57</v>
      </c>
      <c r="DA3166" s="6">
        <f t="shared" si="1124"/>
        <v>2632</v>
      </c>
      <c r="DB3166" s="18"/>
      <c r="DC3166" s="18"/>
      <c r="DD3166" s="18"/>
      <c r="DE3166" s="18"/>
      <c r="DF3166" s="73"/>
      <c r="DG3166" s="18"/>
      <c r="DH3166" s="18"/>
      <c r="DI3166" s="18"/>
      <c r="DJ3166" s="18"/>
    </row>
    <row r="3167" spans="1:114" s="17" customFormat="1" hidden="1" x14ac:dyDescent="0.2">
      <c r="A3167" s="47">
        <v>7130</v>
      </c>
      <c r="B3167" s="46">
        <f t="shared" si="1091"/>
        <v>7</v>
      </c>
      <c r="C3167" s="46">
        <f t="shared" si="1092"/>
        <v>3</v>
      </c>
      <c r="D3167" s="46">
        <f t="shared" si="1093"/>
        <v>2</v>
      </c>
      <c r="E3167" s="103">
        <v>39116</v>
      </c>
      <c r="F3167" s="17" t="s">
        <v>31</v>
      </c>
      <c r="G3167" s="47" t="s">
        <v>103</v>
      </c>
      <c r="H3167" s="47" t="s">
        <v>308</v>
      </c>
      <c r="I3167" s="47">
        <v>0</v>
      </c>
      <c r="J3167" s="47">
        <v>2</v>
      </c>
      <c r="K3167" s="106" t="s">
        <v>3298</v>
      </c>
      <c r="L3167" s="20">
        <v>2477</v>
      </c>
      <c r="M3167" s="4" t="s">
        <v>2162</v>
      </c>
      <c r="N3167" s="47">
        <v>3</v>
      </c>
      <c r="O3167" s="17">
        <f t="shared" si="1118"/>
        <v>30</v>
      </c>
      <c r="P3167" s="17">
        <f>COUNTIF($H$3138:$H3167,"=W")</f>
        <v>14</v>
      </c>
      <c r="Q3167" s="17">
        <f>COUNTIF($H$3138:$H3167,"=D")</f>
        <v>7</v>
      </c>
      <c r="R3167" s="17">
        <f>COUNTIF($H$3138:$H3167,"=L")</f>
        <v>9</v>
      </c>
      <c r="S3167" s="17">
        <f t="shared" ref="S3167:T3169" si="1128">S3166+I3167</f>
        <v>42</v>
      </c>
      <c r="T3167" s="17">
        <f t="shared" si="1128"/>
        <v>36</v>
      </c>
      <c r="U3167" s="17">
        <f t="shared" si="1119"/>
        <v>49</v>
      </c>
      <c r="V3167" s="17">
        <v>5</v>
      </c>
      <c r="W3167" s="17">
        <v>7</v>
      </c>
      <c r="X3167" s="17">
        <v>6</v>
      </c>
      <c r="Y3167" s="17">
        <v>2</v>
      </c>
      <c r="Z3167" s="17">
        <v>4</v>
      </c>
      <c r="AA3167" s="17">
        <v>0</v>
      </c>
      <c r="AB3167" s="17">
        <v>17</v>
      </c>
      <c r="AC3167" s="17">
        <v>11</v>
      </c>
      <c r="AD3167" s="83">
        <v>2</v>
      </c>
      <c r="AE3167" s="83">
        <v>2</v>
      </c>
      <c r="AF3167" s="5">
        <v>0</v>
      </c>
      <c r="AG3167" s="5">
        <v>0</v>
      </c>
      <c r="AH3167" s="83" t="s">
        <v>2163</v>
      </c>
      <c r="AJ3167" s="18"/>
      <c r="AK3167" s="104">
        <f t="shared" si="1095"/>
        <v>41002</v>
      </c>
      <c r="AL3167" s="104">
        <f>AK3167/COUNTIF(G$3138:G3167,"H")</f>
        <v>2733.4666666666667</v>
      </c>
      <c r="AM3167" s="104">
        <f t="shared" si="1096"/>
        <v>29390</v>
      </c>
      <c r="AN3167" s="104">
        <f>AM3167/COUNTIF(G$3138:G3167,"A")</f>
        <v>1959.3333333333333</v>
      </c>
      <c r="AO3167" s="18"/>
      <c r="AP3167" s="18">
        <v>61</v>
      </c>
      <c r="AQ3167" s="18"/>
      <c r="AR3167" s="18">
        <v>48</v>
      </c>
      <c r="AS3167" s="18"/>
      <c r="AT3167" s="70">
        <f t="shared" si="1056"/>
        <v>49</v>
      </c>
      <c r="AU3167" s="18">
        <f t="shared" si="1057"/>
        <v>3</v>
      </c>
      <c r="AV3167" s="18">
        <f t="shared" si="1120"/>
        <v>-1</v>
      </c>
      <c r="AW3167" s="18"/>
      <c r="AX3167" s="18"/>
      <c r="AY3167" s="105">
        <v>99</v>
      </c>
      <c r="AZ3167" s="107">
        <f t="shared" si="1117"/>
        <v>0.96003229713362936</v>
      </c>
      <c r="BA3167" s="107">
        <f t="shared" si="1041"/>
        <v>3.9967702866370636E-2</v>
      </c>
      <c r="BB3167" s="18"/>
      <c r="BC3167" s="18"/>
      <c r="BD3167" s="18"/>
      <c r="BE3167" s="18"/>
      <c r="BF3167" s="18"/>
      <c r="BG3167" s="18">
        <f t="shared" si="1083"/>
        <v>0</v>
      </c>
      <c r="BH3167" s="18">
        <f t="shared" si="1126"/>
        <v>0</v>
      </c>
      <c r="BI3167" s="18">
        <f t="shared" si="1084"/>
        <v>0</v>
      </c>
      <c r="BJ3167" s="18">
        <f t="shared" si="1127"/>
        <v>0</v>
      </c>
      <c r="BK3167" s="18">
        <f t="shared" si="1085"/>
        <v>1</v>
      </c>
      <c r="BL3167" s="18">
        <f t="shared" si="1086"/>
        <v>1</v>
      </c>
      <c r="BM3167" s="18">
        <f t="shared" si="1087"/>
        <v>0</v>
      </c>
      <c r="BN3167" s="18">
        <f t="shared" si="1088"/>
        <v>0</v>
      </c>
      <c r="BO3167" s="18">
        <f t="shared" si="1089"/>
        <v>1</v>
      </c>
      <c r="BP3167" s="18">
        <f t="shared" si="1090"/>
        <v>4</v>
      </c>
      <c r="BQ3167" s="18">
        <f t="shared" si="1097"/>
        <v>0</v>
      </c>
      <c r="BR3167" s="18">
        <f t="shared" si="1098"/>
        <v>0</v>
      </c>
      <c r="BS3167" s="18">
        <f t="shared" si="1105"/>
        <v>1</v>
      </c>
      <c r="BT3167" s="18">
        <f t="shared" si="1106"/>
        <v>4</v>
      </c>
      <c r="BU3167" s="73"/>
      <c r="BV3167" s="18"/>
      <c r="BW3167" s="6"/>
      <c r="BX3167" s="6"/>
      <c r="BY3167" s="18"/>
      <c r="BZ3167" s="6"/>
      <c r="CA3167" s="6"/>
      <c r="CB3167" s="18"/>
      <c r="CC3167" s="6"/>
      <c r="CD3167" s="6"/>
      <c r="CE3167" s="18"/>
      <c r="CF3167" s="6"/>
      <c r="CG3167" s="6"/>
      <c r="CH3167" s="18"/>
      <c r="CI3167" s="6"/>
      <c r="CJ3167" s="6"/>
      <c r="CK3167" s="18"/>
      <c r="CL3167" s="6"/>
      <c r="CM3167" s="6"/>
      <c r="CN3167" s="18"/>
      <c r="CO3167" s="6"/>
      <c r="CP3167" s="18"/>
      <c r="CQ3167" s="18"/>
      <c r="CR3167" s="18"/>
      <c r="CS3167" s="18"/>
      <c r="CT3167" s="6">
        <f t="shared" si="1104"/>
        <v>11</v>
      </c>
      <c r="CU3167" s="18"/>
      <c r="CV3167" s="18"/>
      <c r="CW3167" s="18"/>
      <c r="CX3167" s="6" t="str">
        <f t="shared" si="1121"/>
        <v>H</v>
      </c>
      <c r="CY3167" s="87">
        <f t="shared" si="1122"/>
        <v>2477</v>
      </c>
      <c r="CZ3167" s="87">
        <f t="shared" si="1123"/>
        <v>99</v>
      </c>
      <c r="DA3167" s="6">
        <f t="shared" si="1124"/>
        <v>2378</v>
      </c>
      <c r="DB3167" s="18"/>
      <c r="DC3167" s="18"/>
      <c r="DD3167" s="18"/>
      <c r="DE3167" s="18"/>
      <c r="DF3167" s="73"/>
      <c r="DG3167" s="18"/>
      <c r="DH3167" s="18"/>
      <c r="DI3167" s="18"/>
      <c r="DJ3167" s="18"/>
    </row>
    <row r="3168" spans="1:114" s="17" customFormat="1" hidden="1" x14ac:dyDescent="0.2">
      <c r="A3168" s="47">
        <v>7131</v>
      </c>
      <c r="B3168" s="46">
        <f t="shared" si="1091"/>
        <v>7</v>
      </c>
      <c r="C3168" s="46">
        <f t="shared" si="1092"/>
        <v>10</v>
      </c>
      <c r="D3168" s="46">
        <f t="shared" si="1093"/>
        <v>2</v>
      </c>
      <c r="E3168" s="103">
        <v>39123</v>
      </c>
      <c r="F3168" s="17" t="s">
        <v>3450</v>
      </c>
      <c r="G3168" s="47" t="s">
        <v>310</v>
      </c>
      <c r="H3168" s="47" t="s">
        <v>306</v>
      </c>
      <c r="I3168" s="47">
        <v>4</v>
      </c>
      <c r="J3168" s="47">
        <v>0</v>
      </c>
      <c r="K3168" s="106" t="s">
        <v>2996</v>
      </c>
      <c r="L3168" s="20">
        <v>1327</v>
      </c>
      <c r="M3168" s="73" t="s">
        <v>2428</v>
      </c>
      <c r="N3168" s="47">
        <v>3</v>
      </c>
      <c r="O3168" s="17">
        <f t="shared" ref="O3168:O3173" si="1129">SUM(P3168:R3168)</f>
        <v>31</v>
      </c>
      <c r="P3168" s="17">
        <f>COUNTIF($H$3138:$H3168,"=W")</f>
        <v>15</v>
      </c>
      <c r="Q3168" s="17">
        <f>COUNTIF($H$3138:$H3168,"=D")</f>
        <v>7</v>
      </c>
      <c r="R3168" s="17">
        <f>COUNTIF($H$3138:$H3168,"=L")</f>
        <v>9</v>
      </c>
      <c r="S3168" s="17">
        <f t="shared" si="1128"/>
        <v>46</v>
      </c>
      <c r="T3168" s="17">
        <f t="shared" si="1128"/>
        <v>36</v>
      </c>
      <c r="U3168" s="17">
        <f t="shared" ref="U3168:U3173" si="1130">P3168*3+Q3168</f>
        <v>52</v>
      </c>
      <c r="V3168" s="17">
        <v>11</v>
      </c>
      <c r="W3168" s="17">
        <v>2</v>
      </c>
      <c r="X3168" s="17">
        <v>4</v>
      </c>
      <c r="Y3168" s="17">
        <v>10</v>
      </c>
      <c r="Z3168" s="17">
        <v>1</v>
      </c>
      <c r="AA3168" s="17">
        <v>4</v>
      </c>
      <c r="AB3168" s="17">
        <v>16</v>
      </c>
      <c r="AC3168" s="17">
        <v>13</v>
      </c>
      <c r="AD3168" s="83">
        <v>1</v>
      </c>
      <c r="AE3168" s="83">
        <v>2</v>
      </c>
      <c r="AF3168" s="5">
        <v>0</v>
      </c>
      <c r="AG3168" s="5">
        <v>0</v>
      </c>
      <c r="AH3168" s="83" t="s">
        <v>2429</v>
      </c>
      <c r="AJ3168" s="18"/>
      <c r="AK3168" s="104">
        <f t="shared" si="1095"/>
        <v>41002</v>
      </c>
      <c r="AL3168" s="104">
        <f>AK3168/COUNTIF(G$3138:G3168,"H")</f>
        <v>2733.4666666666667</v>
      </c>
      <c r="AM3168" s="104">
        <f t="shared" si="1096"/>
        <v>30717</v>
      </c>
      <c r="AN3168" s="104">
        <f>AM3168/COUNTIF(G$3138:G3168,"A")</f>
        <v>1919.8125</v>
      </c>
      <c r="AO3168" s="18"/>
      <c r="AP3168" s="18">
        <v>61</v>
      </c>
      <c r="AQ3168" s="18"/>
      <c r="AR3168" s="18">
        <v>48</v>
      </c>
      <c r="AS3168" s="18"/>
      <c r="AT3168" s="70">
        <f t="shared" si="1056"/>
        <v>52</v>
      </c>
      <c r="AU3168" s="18">
        <f t="shared" si="1057"/>
        <v>3</v>
      </c>
      <c r="AV3168" s="18">
        <f t="shared" ref="AV3168:AV3173" si="1131">AR3168-AT3168</f>
        <v>-4</v>
      </c>
      <c r="AW3168" s="18"/>
      <c r="AX3168" s="18"/>
      <c r="AY3168" s="105">
        <v>435</v>
      </c>
      <c r="AZ3168" s="107">
        <f t="shared" si="1117"/>
        <v>0.3278070836473248</v>
      </c>
      <c r="BA3168" s="107">
        <f t="shared" si="1041"/>
        <v>0.6721929163526752</v>
      </c>
      <c r="BB3168" s="18"/>
      <c r="BC3168" s="18"/>
      <c r="BD3168" s="18"/>
      <c r="BE3168" s="18"/>
      <c r="BF3168" s="18"/>
      <c r="BG3168" s="18">
        <f t="shared" si="1083"/>
        <v>1</v>
      </c>
      <c r="BH3168" s="18">
        <f t="shared" si="1126"/>
        <v>1</v>
      </c>
      <c r="BI3168" s="18">
        <f t="shared" si="1084"/>
        <v>0</v>
      </c>
      <c r="BJ3168" s="18">
        <f t="shared" si="1127"/>
        <v>0</v>
      </c>
      <c r="BK3168" s="18">
        <f t="shared" si="1085"/>
        <v>0</v>
      </c>
      <c r="BL3168" s="18">
        <f t="shared" si="1086"/>
        <v>0</v>
      </c>
      <c r="BM3168" s="18">
        <f t="shared" si="1087"/>
        <v>1</v>
      </c>
      <c r="BN3168" s="18">
        <f t="shared" si="1088"/>
        <v>1</v>
      </c>
      <c r="BO3168" s="18">
        <f t="shared" si="1089"/>
        <v>0</v>
      </c>
      <c r="BP3168" s="18">
        <f t="shared" si="1090"/>
        <v>0</v>
      </c>
      <c r="BQ3168" s="18">
        <f t="shared" si="1097"/>
        <v>1</v>
      </c>
      <c r="BR3168" s="18">
        <f t="shared" si="1098"/>
        <v>1</v>
      </c>
      <c r="BS3168" s="18">
        <f t="shared" si="1105"/>
        <v>0</v>
      </c>
      <c r="BT3168" s="18">
        <f t="shared" si="1106"/>
        <v>0</v>
      </c>
      <c r="BU3168" s="73"/>
      <c r="BV3168" s="18"/>
      <c r="BW3168" s="6"/>
      <c r="BX3168" s="6"/>
      <c r="BY3168" s="18"/>
      <c r="BZ3168" s="6"/>
      <c r="CA3168" s="6"/>
      <c r="CB3168" s="18"/>
      <c r="CC3168" s="6"/>
      <c r="CD3168" s="6"/>
      <c r="CE3168" s="18"/>
      <c r="CF3168" s="6"/>
      <c r="CG3168" s="6"/>
      <c r="CH3168" s="18"/>
      <c r="CI3168" s="6"/>
      <c r="CJ3168" s="6"/>
      <c r="CK3168" s="18"/>
      <c r="CL3168" s="6"/>
      <c r="CM3168" s="6"/>
      <c r="CN3168" s="18"/>
      <c r="CO3168" s="6"/>
      <c r="CP3168" s="18"/>
      <c r="CQ3168" s="18"/>
      <c r="CR3168" s="18"/>
      <c r="CS3168" s="18"/>
      <c r="CT3168" s="6">
        <f t="shared" si="1104"/>
        <v>15</v>
      </c>
      <c r="CU3168" s="18"/>
      <c r="CV3168" s="18"/>
      <c r="CW3168" s="18"/>
      <c r="CX3168" s="6" t="str">
        <f t="shared" si="1121"/>
        <v>A</v>
      </c>
      <c r="CY3168" s="87">
        <f t="shared" si="1122"/>
        <v>1327</v>
      </c>
      <c r="CZ3168" s="87">
        <f t="shared" si="1123"/>
        <v>435</v>
      </c>
      <c r="DA3168" s="6" t="str">
        <f t="shared" si="1124"/>
        <v>na</v>
      </c>
      <c r="DB3168" s="18"/>
      <c r="DC3168" s="18"/>
      <c r="DD3168" s="18"/>
      <c r="DE3168" s="18"/>
      <c r="DF3168" s="73"/>
      <c r="DG3168" s="18"/>
      <c r="DH3168" s="18"/>
      <c r="DI3168" s="18"/>
      <c r="DJ3168" s="18"/>
    </row>
    <row r="3169" spans="1:114" s="17" customFormat="1" hidden="1" x14ac:dyDescent="0.2">
      <c r="A3169" s="47">
        <v>7132</v>
      </c>
      <c r="B3169" s="46">
        <f t="shared" si="1091"/>
        <v>7</v>
      </c>
      <c r="C3169" s="46">
        <f t="shared" si="1092"/>
        <v>17</v>
      </c>
      <c r="D3169" s="46">
        <f t="shared" si="1093"/>
        <v>2</v>
      </c>
      <c r="E3169" s="103">
        <v>39130</v>
      </c>
      <c r="F3169" s="17" t="s">
        <v>2584</v>
      </c>
      <c r="G3169" s="47" t="s">
        <v>103</v>
      </c>
      <c r="H3169" s="47" t="s">
        <v>306</v>
      </c>
      <c r="I3169" s="47">
        <v>1</v>
      </c>
      <c r="J3169" s="47">
        <v>0</v>
      </c>
      <c r="K3169" s="47" t="s">
        <v>36</v>
      </c>
      <c r="L3169" s="20">
        <v>2769</v>
      </c>
      <c r="M3169" s="73" t="s">
        <v>2585</v>
      </c>
      <c r="N3169" s="47">
        <v>3</v>
      </c>
      <c r="O3169" s="17">
        <f t="shared" si="1129"/>
        <v>32</v>
      </c>
      <c r="P3169" s="17">
        <f>COUNTIF($H$3138:$H3169,"=W")</f>
        <v>16</v>
      </c>
      <c r="Q3169" s="17">
        <f>COUNTIF($H$3138:$H3169,"=D")</f>
        <v>7</v>
      </c>
      <c r="R3169" s="17">
        <f>COUNTIF($H$3138:$H3169,"=L")</f>
        <v>9</v>
      </c>
      <c r="S3169" s="17">
        <f t="shared" si="1128"/>
        <v>47</v>
      </c>
      <c r="T3169" s="17">
        <f t="shared" si="1128"/>
        <v>36</v>
      </c>
      <c r="U3169" s="17">
        <f t="shared" si="1130"/>
        <v>55</v>
      </c>
      <c r="V3169" s="17">
        <v>8</v>
      </c>
      <c r="W3169" s="17">
        <v>2</v>
      </c>
      <c r="X3169" s="17">
        <v>4</v>
      </c>
      <c r="Y3169" s="17">
        <v>5</v>
      </c>
      <c r="Z3169" s="17">
        <v>4</v>
      </c>
      <c r="AA3169" s="17">
        <v>7</v>
      </c>
      <c r="AB3169" s="17">
        <v>20</v>
      </c>
      <c r="AC3169" s="17">
        <v>16</v>
      </c>
      <c r="AD3169" s="83">
        <v>1</v>
      </c>
      <c r="AE3169" s="83">
        <v>2</v>
      </c>
      <c r="AF3169" s="5">
        <v>0</v>
      </c>
      <c r="AG3169" s="5">
        <v>0</v>
      </c>
      <c r="AH3169" s="83" t="s">
        <v>2586</v>
      </c>
      <c r="AJ3169" s="18"/>
      <c r="AK3169" s="104">
        <f t="shared" si="1095"/>
        <v>43771</v>
      </c>
      <c r="AL3169" s="104">
        <f>AK3169/COUNTIF(G$3138:G3169,"H")</f>
        <v>2735.6875</v>
      </c>
      <c r="AM3169" s="104">
        <f t="shared" si="1096"/>
        <v>30717</v>
      </c>
      <c r="AN3169" s="104">
        <f>AM3169/COUNTIF(G$3138:G3169,"A")</f>
        <v>1919.8125</v>
      </c>
      <c r="AO3169" s="18"/>
      <c r="AP3169" s="18">
        <v>64</v>
      </c>
      <c r="AQ3169" s="18"/>
      <c r="AR3169" s="18">
        <v>51</v>
      </c>
      <c r="AS3169" s="18"/>
      <c r="AT3169" s="70">
        <f t="shared" si="1056"/>
        <v>55</v>
      </c>
      <c r="AU3169" s="18">
        <f t="shared" si="1057"/>
        <v>3</v>
      </c>
      <c r="AV3169" s="18">
        <f t="shared" si="1131"/>
        <v>-4</v>
      </c>
      <c r="AW3169" s="18"/>
      <c r="AX3169" s="18"/>
      <c r="AY3169" s="105">
        <v>147</v>
      </c>
      <c r="AZ3169" s="107">
        <f t="shared" si="1117"/>
        <v>0.94691224268689056</v>
      </c>
      <c r="BA3169" s="107">
        <f t="shared" si="1041"/>
        <v>5.308775731310944E-2</v>
      </c>
      <c r="BB3169" s="18"/>
      <c r="BC3169" s="18"/>
      <c r="BD3169" s="18"/>
      <c r="BE3169" s="18"/>
      <c r="BF3169" s="18"/>
      <c r="BG3169" s="18">
        <f t="shared" si="1083"/>
        <v>1</v>
      </c>
      <c r="BH3169" s="18">
        <f t="shared" si="1126"/>
        <v>2</v>
      </c>
      <c r="BI3169" s="18">
        <f t="shared" si="1084"/>
        <v>0</v>
      </c>
      <c r="BJ3169" s="18">
        <f t="shared" si="1127"/>
        <v>0</v>
      </c>
      <c r="BK3169" s="18">
        <f t="shared" si="1085"/>
        <v>0</v>
      </c>
      <c r="BL3169" s="18">
        <f t="shared" si="1086"/>
        <v>0</v>
      </c>
      <c r="BM3169" s="18">
        <f t="shared" si="1087"/>
        <v>1</v>
      </c>
      <c r="BN3169" s="18">
        <f t="shared" si="1088"/>
        <v>2</v>
      </c>
      <c r="BO3169" s="18">
        <f t="shared" si="1089"/>
        <v>0</v>
      </c>
      <c r="BP3169" s="18">
        <f t="shared" si="1090"/>
        <v>0</v>
      </c>
      <c r="BQ3169" s="18">
        <f t="shared" si="1097"/>
        <v>1</v>
      </c>
      <c r="BR3169" s="18">
        <f t="shared" si="1098"/>
        <v>2</v>
      </c>
      <c r="BS3169" s="18">
        <f t="shared" si="1105"/>
        <v>0</v>
      </c>
      <c r="BT3169" s="18">
        <f t="shared" si="1106"/>
        <v>0</v>
      </c>
      <c r="BU3169" s="73"/>
      <c r="BV3169" s="18"/>
      <c r="BW3169" s="6"/>
      <c r="BX3169" s="6"/>
      <c r="BY3169" s="18"/>
      <c r="BZ3169" s="6"/>
      <c r="CA3169" s="6"/>
      <c r="CB3169" s="18"/>
      <c r="CC3169" s="6"/>
      <c r="CD3169" s="6"/>
      <c r="CE3169" s="18"/>
      <c r="CF3169" s="6"/>
      <c r="CG3169" s="6"/>
      <c r="CH3169" s="18"/>
      <c r="CI3169" s="6"/>
      <c r="CJ3169" s="6"/>
      <c r="CK3169" s="18"/>
      <c r="CL3169" s="6"/>
      <c r="CM3169" s="6"/>
      <c r="CN3169" s="18"/>
      <c r="CO3169" s="6"/>
      <c r="CP3169" s="18"/>
      <c r="CQ3169" s="18"/>
      <c r="CR3169" s="18"/>
      <c r="CS3169" s="18"/>
      <c r="CT3169" s="6">
        <f t="shared" si="1104"/>
        <v>12</v>
      </c>
      <c r="CU3169" s="18"/>
      <c r="CV3169" s="18"/>
      <c r="CW3169" s="18"/>
      <c r="CX3169" s="6" t="str">
        <f t="shared" si="1121"/>
        <v>H</v>
      </c>
      <c r="CY3169" s="87">
        <f t="shared" si="1122"/>
        <v>2769</v>
      </c>
      <c r="CZ3169" s="87">
        <f t="shared" si="1123"/>
        <v>147</v>
      </c>
      <c r="DA3169" s="6">
        <f t="shared" si="1124"/>
        <v>2622</v>
      </c>
      <c r="DB3169" s="18"/>
      <c r="DC3169" s="18"/>
      <c r="DD3169" s="18"/>
      <c r="DE3169" s="18"/>
      <c r="DF3169" s="73"/>
      <c r="DG3169" s="18"/>
      <c r="DH3169" s="18"/>
      <c r="DI3169" s="18"/>
      <c r="DJ3169" s="18"/>
    </row>
    <row r="3170" spans="1:114" s="17" customFormat="1" hidden="1" x14ac:dyDescent="0.2">
      <c r="A3170" s="47">
        <v>7133</v>
      </c>
      <c r="B3170" s="46">
        <f t="shared" si="1091"/>
        <v>7</v>
      </c>
      <c r="C3170" s="46">
        <f t="shared" si="1092"/>
        <v>24</v>
      </c>
      <c r="D3170" s="46">
        <f t="shared" si="1093"/>
        <v>2</v>
      </c>
      <c r="E3170" s="103">
        <v>39137</v>
      </c>
      <c r="F3170" s="17" t="s">
        <v>49</v>
      </c>
      <c r="G3170" s="47" t="s">
        <v>310</v>
      </c>
      <c r="H3170" s="47" t="s">
        <v>308</v>
      </c>
      <c r="I3170" s="47">
        <v>1</v>
      </c>
      <c r="J3170" s="47">
        <v>2</v>
      </c>
      <c r="K3170" s="106" t="s">
        <v>3298</v>
      </c>
      <c r="L3170" s="20">
        <v>2252</v>
      </c>
      <c r="M3170" s="4" t="s">
        <v>4360</v>
      </c>
      <c r="N3170" s="47">
        <v>4</v>
      </c>
      <c r="O3170" s="17">
        <f t="shared" si="1129"/>
        <v>33</v>
      </c>
      <c r="P3170" s="17">
        <f>COUNTIF($H$3138:$H3170,"=W")</f>
        <v>16</v>
      </c>
      <c r="Q3170" s="17">
        <f>COUNTIF($H$3138:$H3170,"=D")</f>
        <v>7</v>
      </c>
      <c r="R3170" s="17">
        <f>COUNTIF($H$3138:$H3170,"=L")</f>
        <v>10</v>
      </c>
      <c r="S3170" s="17">
        <f t="shared" ref="S3170:T3173" si="1132">S3169+I3170</f>
        <v>48</v>
      </c>
      <c r="T3170" s="17">
        <f t="shared" si="1132"/>
        <v>38</v>
      </c>
      <c r="U3170" s="17">
        <f t="shared" si="1130"/>
        <v>55</v>
      </c>
      <c r="V3170" s="17">
        <v>5</v>
      </c>
      <c r="W3170" s="17">
        <v>4</v>
      </c>
      <c r="X3170" s="17">
        <v>12</v>
      </c>
      <c r="Y3170" s="17">
        <v>6</v>
      </c>
      <c r="Z3170" s="17">
        <v>10</v>
      </c>
      <c r="AA3170" s="17">
        <v>4</v>
      </c>
      <c r="AB3170" s="17">
        <v>16</v>
      </c>
      <c r="AC3170" s="17">
        <v>15</v>
      </c>
      <c r="AD3170" s="83">
        <v>0</v>
      </c>
      <c r="AE3170" s="83">
        <v>1</v>
      </c>
      <c r="AF3170" s="5">
        <v>0</v>
      </c>
      <c r="AG3170" s="5">
        <v>0</v>
      </c>
      <c r="AH3170" s="83"/>
      <c r="AJ3170" s="18"/>
      <c r="AK3170" s="104">
        <f t="shared" si="1095"/>
        <v>43771</v>
      </c>
      <c r="AL3170" s="104">
        <f>AK3170/COUNTIF(G$3138:G3170,"H")</f>
        <v>2735.6875</v>
      </c>
      <c r="AM3170" s="104">
        <f t="shared" si="1096"/>
        <v>32969</v>
      </c>
      <c r="AN3170" s="104">
        <f>AM3170/COUNTIF(G$3138:G3170,"A")</f>
        <v>1939.3529411764705</v>
      </c>
      <c r="AO3170" s="18"/>
      <c r="AP3170" s="18">
        <v>70</v>
      </c>
      <c r="AQ3170" s="18"/>
      <c r="AR3170" s="18">
        <v>53</v>
      </c>
      <c r="AS3170" s="18"/>
      <c r="AT3170" s="70">
        <f t="shared" si="1056"/>
        <v>55</v>
      </c>
      <c r="AU3170" s="18">
        <f t="shared" si="1057"/>
        <v>4</v>
      </c>
      <c r="AV3170" s="18">
        <f t="shared" si="1131"/>
        <v>-2</v>
      </c>
      <c r="AW3170" s="18"/>
      <c r="AX3170" s="18"/>
      <c r="AY3170" s="105">
        <v>390</v>
      </c>
      <c r="AZ3170" s="107">
        <f t="shared" si="1117"/>
        <v>0.17317939609236235</v>
      </c>
      <c r="BA3170" s="107">
        <f t="shared" si="1041"/>
        <v>0.82682060390763767</v>
      </c>
      <c r="BB3170" s="18"/>
      <c r="BC3170" s="18"/>
      <c r="BD3170" s="18"/>
      <c r="BE3170" s="18"/>
      <c r="BF3170" s="18"/>
      <c r="BG3170" s="18">
        <f t="shared" si="1083"/>
        <v>0</v>
      </c>
      <c r="BH3170" s="18">
        <f t="shared" si="1126"/>
        <v>0</v>
      </c>
      <c r="BI3170" s="18">
        <f t="shared" si="1084"/>
        <v>0</v>
      </c>
      <c r="BJ3170" s="18">
        <f t="shared" si="1127"/>
        <v>0</v>
      </c>
      <c r="BK3170" s="18">
        <f t="shared" si="1085"/>
        <v>1</v>
      </c>
      <c r="BL3170" s="18">
        <f t="shared" si="1086"/>
        <v>1</v>
      </c>
      <c r="BM3170" s="18">
        <f t="shared" si="1087"/>
        <v>0</v>
      </c>
      <c r="BN3170" s="18">
        <f t="shared" si="1088"/>
        <v>0</v>
      </c>
      <c r="BO3170" s="18">
        <f t="shared" si="1089"/>
        <v>1</v>
      </c>
      <c r="BP3170" s="18">
        <f t="shared" si="1090"/>
        <v>1</v>
      </c>
      <c r="BQ3170" s="18">
        <f t="shared" si="1097"/>
        <v>1</v>
      </c>
      <c r="BR3170" s="18">
        <f t="shared" si="1098"/>
        <v>3</v>
      </c>
      <c r="BS3170" s="18">
        <f t="shared" si="1105"/>
        <v>1</v>
      </c>
      <c r="BT3170" s="18">
        <f t="shared" si="1106"/>
        <v>1</v>
      </c>
      <c r="BU3170" s="73"/>
      <c r="BV3170" s="18"/>
      <c r="BW3170" s="6"/>
      <c r="BX3170" s="6"/>
      <c r="BY3170" s="18"/>
      <c r="BZ3170" s="6"/>
      <c r="CA3170" s="6"/>
      <c r="CB3170" s="18"/>
      <c r="CC3170" s="6"/>
      <c r="CD3170" s="6"/>
      <c r="CE3170" s="18"/>
      <c r="CF3170" s="6"/>
      <c r="CG3170" s="6"/>
      <c r="CH3170" s="18"/>
      <c r="CI3170" s="6"/>
      <c r="CJ3170" s="6"/>
      <c r="CK3170" s="18"/>
      <c r="CL3170" s="6"/>
      <c r="CM3170" s="6"/>
      <c r="CN3170" s="18"/>
      <c r="CO3170" s="6"/>
      <c r="CP3170" s="18"/>
      <c r="CQ3170" s="18"/>
      <c r="CR3170" s="18"/>
      <c r="CS3170" s="18"/>
      <c r="CT3170" s="6">
        <f t="shared" si="1104"/>
        <v>17</v>
      </c>
      <c r="CU3170" s="18"/>
      <c r="CV3170" s="18"/>
      <c r="CW3170" s="18"/>
      <c r="CX3170" s="6" t="str">
        <f t="shared" si="1121"/>
        <v>A</v>
      </c>
      <c r="CY3170" s="87">
        <f t="shared" si="1122"/>
        <v>2252</v>
      </c>
      <c r="CZ3170" s="87">
        <f t="shared" si="1123"/>
        <v>390</v>
      </c>
      <c r="DA3170" s="6" t="str">
        <f t="shared" si="1124"/>
        <v>na</v>
      </c>
      <c r="DB3170" s="18"/>
      <c r="DC3170" s="18"/>
      <c r="DD3170" s="18"/>
      <c r="DE3170" s="18"/>
      <c r="DF3170" s="73"/>
      <c r="DG3170" s="18"/>
      <c r="DH3170" s="18"/>
      <c r="DI3170" s="18"/>
      <c r="DJ3170" s="18"/>
    </row>
    <row r="3171" spans="1:114" s="17" customFormat="1" hidden="1" x14ac:dyDescent="0.2">
      <c r="A3171" s="47">
        <v>7134</v>
      </c>
      <c r="B3171" s="46">
        <f t="shared" si="1091"/>
        <v>7</v>
      </c>
      <c r="C3171" s="46">
        <f t="shared" si="1092"/>
        <v>3</v>
      </c>
      <c r="D3171" s="46">
        <f t="shared" si="1093"/>
        <v>3</v>
      </c>
      <c r="E3171" s="103">
        <v>39144</v>
      </c>
      <c r="F3171" s="17" t="s">
        <v>2525</v>
      </c>
      <c r="G3171" s="47" t="s">
        <v>103</v>
      </c>
      <c r="H3171" s="47" t="s">
        <v>307</v>
      </c>
      <c r="I3171" s="47">
        <v>0</v>
      </c>
      <c r="J3171" s="47">
        <v>0</v>
      </c>
      <c r="K3171" s="47" t="s">
        <v>36</v>
      </c>
      <c r="L3171" s="20">
        <v>2923</v>
      </c>
      <c r="M3171" s="73"/>
      <c r="N3171" s="47">
        <v>3</v>
      </c>
      <c r="O3171" s="17">
        <f t="shared" si="1129"/>
        <v>34</v>
      </c>
      <c r="P3171" s="17">
        <f>COUNTIF($H$3138:$H3171,"=W")</f>
        <v>16</v>
      </c>
      <c r="Q3171" s="17">
        <f>COUNTIF($H$3138:$H3171,"=D")</f>
        <v>8</v>
      </c>
      <c r="R3171" s="17">
        <f>COUNTIF($H$3138:$H3171,"=L")</f>
        <v>10</v>
      </c>
      <c r="S3171" s="17">
        <f t="shared" si="1132"/>
        <v>48</v>
      </c>
      <c r="T3171" s="17">
        <f t="shared" si="1132"/>
        <v>38</v>
      </c>
      <c r="U3171" s="17">
        <f t="shared" si="1130"/>
        <v>56</v>
      </c>
      <c r="V3171" s="17">
        <v>1</v>
      </c>
      <c r="W3171" s="17">
        <v>1</v>
      </c>
      <c r="X3171" s="17">
        <v>12</v>
      </c>
      <c r="Y3171" s="17">
        <v>5</v>
      </c>
      <c r="Z3171" s="17">
        <v>5</v>
      </c>
      <c r="AA3171" s="17">
        <v>1</v>
      </c>
      <c r="AB3171" s="17">
        <v>17</v>
      </c>
      <c r="AC3171" s="17">
        <v>18</v>
      </c>
      <c r="AD3171" s="83">
        <v>2</v>
      </c>
      <c r="AE3171" s="83">
        <v>1</v>
      </c>
      <c r="AF3171" s="5">
        <v>0</v>
      </c>
      <c r="AG3171" s="5">
        <v>0</v>
      </c>
      <c r="AH3171" s="83" t="s">
        <v>763</v>
      </c>
      <c r="AJ3171" s="18"/>
      <c r="AK3171" s="104">
        <f t="shared" si="1095"/>
        <v>46694</v>
      </c>
      <c r="AL3171" s="104">
        <f>AK3171/COUNTIF(G$3138:G3171,"H")</f>
        <v>2746.705882352941</v>
      </c>
      <c r="AM3171" s="104">
        <f t="shared" si="1096"/>
        <v>32969</v>
      </c>
      <c r="AN3171" s="104">
        <f>AM3171/COUNTIF(G$3138:G3171,"A")</f>
        <v>1939.3529411764705</v>
      </c>
      <c r="AO3171" s="18"/>
      <c r="AP3171" s="18">
        <v>73</v>
      </c>
      <c r="AQ3171" s="18"/>
      <c r="AR3171" s="18">
        <v>55</v>
      </c>
      <c r="AS3171" s="18"/>
      <c r="AT3171" s="70">
        <f t="shared" si="1056"/>
        <v>56</v>
      </c>
      <c r="AU3171" s="18">
        <f t="shared" si="1057"/>
        <v>3</v>
      </c>
      <c r="AV3171" s="18">
        <f t="shared" si="1131"/>
        <v>-1</v>
      </c>
      <c r="AW3171" s="18"/>
      <c r="AX3171" s="18"/>
      <c r="AY3171" s="105">
        <v>51</v>
      </c>
      <c r="AZ3171" s="107">
        <f t="shared" si="1117"/>
        <v>0.98255217242559012</v>
      </c>
      <c r="BA3171" s="107">
        <f t="shared" si="1041"/>
        <v>1.744782757440988E-2</v>
      </c>
      <c r="BB3171" s="18"/>
      <c r="BC3171" s="18"/>
      <c r="BD3171" s="18"/>
      <c r="BE3171" s="18"/>
      <c r="BF3171" s="18"/>
      <c r="BG3171" s="18">
        <f t="shared" si="1083"/>
        <v>0</v>
      </c>
      <c r="BH3171" s="18">
        <f t="shared" si="1126"/>
        <v>0</v>
      </c>
      <c r="BI3171" s="18">
        <f t="shared" si="1084"/>
        <v>1</v>
      </c>
      <c r="BJ3171" s="18">
        <f t="shared" si="1127"/>
        <v>1</v>
      </c>
      <c r="BK3171" s="18">
        <f t="shared" si="1085"/>
        <v>0</v>
      </c>
      <c r="BL3171" s="18">
        <f t="shared" si="1086"/>
        <v>0</v>
      </c>
      <c r="BM3171" s="18">
        <f t="shared" si="1087"/>
        <v>1</v>
      </c>
      <c r="BN3171" s="18">
        <f t="shared" si="1088"/>
        <v>1</v>
      </c>
      <c r="BO3171" s="18">
        <f t="shared" si="1089"/>
        <v>1</v>
      </c>
      <c r="BP3171" s="18">
        <f t="shared" si="1090"/>
        <v>2</v>
      </c>
      <c r="BQ3171" s="18">
        <f t="shared" si="1097"/>
        <v>0</v>
      </c>
      <c r="BR3171" s="18">
        <f t="shared" si="1098"/>
        <v>0</v>
      </c>
      <c r="BS3171" s="18">
        <f t="shared" si="1105"/>
        <v>0</v>
      </c>
      <c r="BT3171" s="18">
        <f t="shared" si="1106"/>
        <v>0</v>
      </c>
      <c r="BU3171" s="73"/>
      <c r="BV3171" s="18"/>
      <c r="BW3171" s="6"/>
      <c r="BX3171" s="6"/>
      <c r="BY3171" s="18"/>
      <c r="BZ3171" s="6"/>
      <c r="CA3171" s="6"/>
      <c r="CB3171" s="18"/>
      <c r="CC3171" s="6"/>
      <c r="CD3171" s="6"/>
      <c r="CE3171" s="18"/>
      <c r="CF3171" s="6"/>
      <c r="CG3171" s="6"/>
      <c r="CH3171" s="18"/>
      <c r="CI3171" s="6"/>
      <c r="CJ3171" s="6"/>
      <c r="CK3171" s="18"/>
      <c r="CL3171" s="6"/>
      <c r="CM3171" s="6"/>
      <c r="CN3171" s="18"/>
      <c r="CO3171" s="6"/>
      <c r="CP3171" s="18"/>
      <c r="CQ3171" s="18"/>
      <c r="CR3171" s="18"/>
      <c r="CS3171" s="18"/>
      <c r="CT3171" s="6">
        <f t="shared" si="1104"/>
        <v>13</v>
      </c>
      <c r="CU3171" s="18"/>
      <c r="CV3171" s="18"/>
      <c r="CW3171" s="18"/>
      <c r="CX3171" s="6" t="str">
        <f t="shared" si="1121"/>
        <v>H</v>
      </c>
      <c r="CY3171" s="87">
        <f t="shared" si="1122"/>
        <v>2923</v>
      </c>
      <c r="CZ3171" s="87">
        <f t="shared" si="1123"/>
        <v>51</v>
      </c>
      <c r="DA3171" s="6">
        <f t="shared" si="1124"/>
        <v>2872</v>
      </c>
      <c r="DB3171" s="18"/>
      <c r="DC3171" s="18"/>
      <c r="DD3171" s="18"/>
      <c r="DE3171" s="18"/>
      <c r="DF3171" s="73"/>
      <c r="DG3171" s="18"/>
      <c r="DH3171" s="18"/>
      <c r="DI3171" s="18"/>
      <c r="DJ3171" s="18"/>
    </row>
    <row r="3172" spans="1:114" s="17" customFormat="1" hidden="1" x14ac:dyDescent="0.2">
      <c r="A3172" s="47">
        <v>7135</v>
      </c>
      <c r="B3172" s="46">
        <f t="shared" si="1091"/>
        <v>3</v>
      </c>
      <c r="C3172" s="46">
        <f t="shared" si="1092"/>
        <v>6</v>
      </c>
      <c r="D3172" s="46">
        <f t="shared" si="1093"/>
        <v>3</v>
      </c>
      <c r="E3172" s="103">
        <v>39147</v>
      </c>
      <c r="F3172" s="17" t="s">
        <v>43</v>
      </c>
      <c r="G3172" s="47" t="s">
        <v>103</v>
      </c>
      <c r="H3172" s="47" t="s">
        <v>306</v>
      </c>
      <c r="I3172" s="47">
        <v>2</v>
      </c>
      <c r="J3172" s="47">
        <v>1</v>
      </c>
      <c r="K3172" s="106" t="s">
        <v>3298</v>
      </c>
      <c r="L3172" s="20">
        <v>2132</v>
      </c>
      <c r="M3172" s="4" t="s">
        <v>4361</v>
      </c>
      <c r="N3172" s="47">
        <v>3</v>
      </c>
      <c r="O3172" s="17">
        <f t="shared" si="1129"/>
        <v>35</v>
      </c>
      <c r="P3172" s="17">
        <f>COUNTIF($H$3138:$H3172,"=W")</f>
        <v>17</v>
      </c>
      <c r="Q3172" s="17">
        <f>COUNTIF($H$3138:$H3172,"=D")</f>
        <v>8</v>
      </c>
      <c r="R3172" s="17">
        <f>COUNTIF($H$3138:$H3172,"=L")</f>
        <v>10</v>
      </c>
      <c r="S3172" s="17">
        <f t="shared" si="1132"/>
        <v>50</v>
      </c>
      <c r="T3172" s="17">
        <f t="shared" si="1132"/>
        <v>39</v>
      </c>
      <c r="U3172" s="17">
        <f t="shared" si="1130"/>
        <v>59</v>
      </c>
      <c r="V3172" s="17">
        <v>7</v>
      </c>
      <c r="W3172" s="17">
        <v>1</v>
      </c>
      <c r="X3172" s="17">
        <v>8</v>
      </c>
      <c r="Y3172" s="17">
        <v>3</v>
      </c>
      <c r="Z3172" s="17">
        <v>6</v>
      </c>
      <c r="AA3172" s="17">
        <v>0</v>
      </c>
      <c r="AB3172" s="17">
        <v>18</v>
      </c>
      <c r="AC3172" s="17">
        <v>12</v>
      </c>
      <c r="AD3172" s="83">
        <v>1</v>
      </c>
      <c r="AE3172" s="83">
        <v>1</v>
      </c>
      <c r="AF3172" s="5">
        <v>0</v>
      </c>
      <c r="AG3172" s="5">
        <v>0</v>
      </c>
      <c r="AH3172" s="83" t="s">
        <v>3314</v>
      </c>
      <c r="AJ3172" s="18"/>
      <c r="AK3172" s="104">
        <f t="shared" si="1095"/>
        <v>48826</v>
      </c>
      <c r="AL3172" s="104">
        <f>AK3172/COUNTIF(G$3138:G3172,"H")</f>
        <v>2712.5555555555557</v>
      </c>
      <c r="AM3172" s="104">
        <f t="shared" si="1096"/>
        <v>32969</v>
      </c>
      <c r="AN3172" s="104">
        <f>AM3172/COUNTIF(G$3138:G3172,"A")</f>
        <v>1939.3529411764705</v>
      </c>
      <c r="AO3172" s="18"/>
      <c r="AP3172" s="18">
        <v>74</v>
      </c>
      <c r="AQ3172" s="18"/>
      <c r="AR3172" s="18">
        <v>56</v>
      </c>
      <c r="AS3172" s="18"/>
      <c r="AT3172" s="70">
        <f t="shared" ref="AT3172:AT3235" si="1133">U3172</f>
        <v>59</v>
      </c>
      <c r="AU3172" s="18">
        <f t="shared" ref="AU3172:AU3235" si="1134">N3172</f>
        <v>3</v>
      </c>
      <c r="AV3172" s="18">
        <f t="shared" si="1131"/>
        <v>-3</v>
      </c>
      <c r="AW3172" s="18"/>
      <c r="AX3172" s="18"/>
      <c r="AY3172" s="105">
        <v>41</v>
      </c>
      <c r="AZ3172" s="107">
        <f t="shared" si="1117"/>
        <v>0.98076923076923073</v>
      </c>
      <c r="BA3172" s="107">
        <f t="shared" si="1041"/>
        <v>1.9230769230769273E-2</v>
      </c>
      <c r="BB3172" s="18"/>
      <c r="BC3172" s="18"/>
      <c r="BD3172" s="18"/>
      <c r="BE3172" s="18"/>
      <c r="BF3172" s="18"/>
      <c r="BG3172" s="18">
        <f t="shared" si="1083"/>
        <v>1</v>
      </c>
      <c r="BH3172" s="18">
        <f t="shared" si="1126"/>
        <v>1</v>
      </c>
      <c r="BI3172" s="18">
        <f t="shared" si="1084"/>
        <v>0</v>
      </c>
      <c r="BJ3172" s="18">
        <f t="shared" si="1127"/>
        <v>0</v>
      </c>
      <c r="BK3172" s="18">
        <f t="shared" si="1085"/>
        <v>0</v>
      </c>
      <c r="BL3172" s="18">
        <f t="shared" si="1086"/>
        <v>0</v>
      </c>
      <c r="BM3172" s="18">
        <f t="shared" si="1087"/>
        <v>1</v>
      </c>
      <c r="BN3172" s="18">
        <f t="shared" si="1088"/>
        <v>2</v>
      </c>
      <c r="BO3172" s="18">
        <f t="shared" si="1089"/>
        <v>0</v>
      </c>
      <c r="BP3172" s="18">
        <f t="shared" si="1090"/>
        <v>0</v>
      </c>
      <c r="BQ3172" s="18">
        <f t="shared" si="1097"/>
        <v>1</v>
      </c>
      <c r="BR3172" s="18">
        <f t="shared" si="1098"/>
        <v>1</v>
      </c>
      <c r="BS3172" s="18">
        <f t="shared" si="1105"/>
        <v>1</v>
      </c>
      <c r="BT3172" s="18">
        <f t="shared" si="1106"/>
        <v>1</v>
      </c>
      <c r="BU3172" s="73"/>
      <c r="BV3172" s="18"/>
      <c r="BW3172" s="6"/>
      <c r="BX3172" s="6"/>
      <c r="BY3172" s="18"/>
      <c r="BZ3172" s="6"/>
      <c r="CA3172" s="6"/>
      <c r="CB3172" s="18"/>
      <c r="CC3172" s="6"/>
      <c r="CD3172" s="6"/>
      <c r="CE3172" s="18"/>
      <c r="CF3172" s="6"/>
      <c r="CG3172" s="6"/>
      <c r="CH3172" s="18"/>
      <c r="CI3172" s="6"/>
      <c r="CJ3172" s="6"/>
      <c r="CK3172" s="18"/>
      <c r="CL3172" s="6"/>
      <c r="CM3172" s="6"/>
      <c r="CN3172" s="18"/>
      <c r="CO3172" s="6"/>
      <c r="CP3172" s="18"/>
      <c r="CQ3172" s="18"/>
      <c r="CR3172" s="18"/>
      <c r="CS3172" s="18"/>
      <c r="CT3172" s="6">
        <f t="shared" si="1104"/>
        <v>15</v>
      </c>
      <c r="CU3172" s="18"/>
      <c r="CV3172" s="18"/>
      <c r="CW3172" s="18"/>
      <c r="CX3172" s="6" t="str">
        <f t="shared" si="1121"/>
        <v>H</v>
      </c>
      <c r="CY3172" s="87">
        <f t="shared" si="1122"/>
        <v>2132</v>
      </c>
      <c r="CZ3172" s="87">
        <f t="shared" si="1123"/>
        <v>41</v>
      </c>
      <c r="DA3172" s="6">
        <f t="shared" si="1124"/>
        <v>2091</v>
      </c>
      <c r="DB3172" s="18"/>
      <c r="DC3172" s="18"/>
      <c r="DD3172" s="18"/>
      <c r="DE3172" s="18"/>
      <c r="DF3172" s="73"/>
      <c r="DG3172" s="18"/>
      <c r="DH3172" s="18"/>
      <c r="DI3172" s="18"/>
      <c r="DJ3172" s="18"/>
    </row>
    <row r="3173" spans="1:114" s="17" customFormat="1" hidden="1" x14ac:dyDescent="0.2">
      <c r="A3173" s="47">
        <v>7136</v>
      </c>
      <c r="B3173" s="46">
        <f t="shared" si="1091"/>
        <v>7</v>
      </c>
      <c r="C3173" s="46">
        <f t="shared" si="1092"/>
        <v>10</v>
      </c>
      <c r="D3173" s="46">
        <f t="shared" si="1093"/>
        <v>3</v>
      </c>
      <c r="E3173" s="103">
        <v>39151</v>
      </c>
      <c r="F3173" s="17" t="s">
        <v>735</v>
      </c>
      <c r="G3173" s="47" t="s">
        <v>310</v>
      </c>
      <c r="H3173" s="47" t="s">
        <v>306</v>
      </c>
      <c r="I3173" s="47">
        <v>2</v>
      </c>
      <c r="J3173" s="47">
        <v>0</v>
      </c>
      <c r="K3173" s="106" t="s">
        <v>1296</v>
      </c>
      <c r="L3173" s="20">
        <v>2435</v>
      </c>
      <c r="M3173" s="73" t="s">
        <v>762</v>
      </c>
      <c r="N3173" s="47">
        <v>3</v>
      </c>
      <c r="O3173" s="17">
        <f t="shared" si="1129"/>
        <v>36</v>
      </c>
      <c r="P3173" s="17">
        <f>COUNTIF($H$3138:$H3173,"=W")</f>
        <v>18</v>
      </c>
      <c r="Q3173" s="17">
        <f>COUNTIF($H$3138:$H3173,"=D")</f>
        <v>8</v>
      </c>
      <c r="R3173" s="17">
        <f>COUNTIF($H$3138:$H3173,"=L")</f>
        <v>10</v>
      </c>
      <c r="S3173" s="17">
        <f t="shared" si="1132"/>
        <v>52</v>
      </c>
      <c r="T3173" s="17">
        <f t="shared" si="1132"/>
        <v>39</v>
      </c>
      <c r="U3173" s="17">
        <f t="shared" si="1130"/>
        <v>62</v>
      </c>
      <c r="V3173" s="17">
        <v>6</v>
      </c>
      <c r="W3173" s="17">
        <v>3</v>
      </c>
      <c r="X3173" s="17">
        <v>2</v>
      </c>
      <c r="Y3173" s="17">
        <v>7</v>
      </c>
      <c r="Z3173" s="17">
        <v>3</v>
      </c>
      <c r="AA3173" s="17">
        <v>1</v>
      </c>
      <c r="AB3173" s="17">
        <v>14</v>
      </c>
      <c r="AC3173" s="17">
        <v>19</v>
      </c>
      <c r="AD3173" s="83">
        <v>2</v>
      </c>
      <c r="AE3173" s="83">
        <v>2</v>
      </c>
      <c r="AF3173" s="5">
        <v>0</v>
      </c>
      <c r="AG3173" s="5">
        <v>0</v>
      </c>
      <c r="AH3173" s="83" t="s">
        <v>277</v>
      </c>
      <c r="AJ3173" s="18"/>
      <c r="AK3173" s="104">
        <f t="shared" si="1095"/>
        <v>48826</v>
      </c>
      <c r="AL3173" s="104">
        <f>AK3173/COUNTIF(G$3138:G3173,"H")</f>
        <v>2712.5555555555557</v>
      </c>
      <c r="AM3173" s="104">
        <f t="shared" si="1096"/>
        <v>35404</v>
      </c>
      <c r="AN3173" s="104">
        <f>AM3173/COUNTIF(G$3138:G3173,"A")</f>
        <v>1966.8888888888889</v>
      </c>
      <c r="AO3173" s="18"/>
      <c r="AP3173" s="18">
        <v>74</v>
      </c>
      <c r="AQ3173" s="18"/>
      <c r="AR3173" s="18">
        <v>58</v>
      </c>
      <c r="AS3173" s="18"/>
      <c r="AT3173" s="70">
        <f t="shared" si="1133"/>
        <v>62</v>
      </c>
      <c r="AU3173" s="18">
        <f t="shared" si="1134"/>
        <v>3</v>
      </c>
      <c r="AV3173" s="18">
        <f t="shared" si="1131"/>
        <v>-4</v>
      </c>
      <c r="AW3173" s="18"/>
      <c r="AX3173" s="18"/>
      <c r="AY3173" s="105">
        <v>250</v>
      </c>
      <c r="AZ3173" s="107">
        <f t="shared" si="1117"/>
        <v>0.10266940451745379</v>
      </c>
      <c r="BA3173" s="107">
        <f t="shared" si="1041"/>
        <v>0.89733059548254623</v>
      </c>
      <c r="BB3173" s="18"/>
      <c r="BC3173" s="18"/>
      <c r="BD3173" s="18"/>
      <c r="BE3173" s="18"/>
      <c r="BF3173" s="18"/>
      <c r="BG3173" s="18">
        <f t="shared" si="1083"/>
        <v>1</v>
      </c>
      <c r="BH3173" s="18">
        <f t="shared" si="1126"/>
        <v>2</v>
      </c>
      <c r="BI3173" s="18">
        <f t="shared" si="1084"/>
        <v>0</v>
      </c>
      <c r="BJ3173" s="18">
        <f t="shared" si="1127"/>
        <v>0</v>
      </c>
      <c r="BK3173" s="18">
        <f t="shared" si="1085"/>
        <v>0</v>
      </c>
      <c r="BL3173" s="18">
        <f t="shared" si="1086"/>
        <v>0</v>
      </c>
      <c r="BM3173" s="18">
        <f t="shared" si="1087"/>
        <v>1</v>
      </c>
      <c r="BN3173" s="18">
        <f t="shared" si="1088"/>
        <v>3</v>
      </c>
      <c r="BO3173" s="18">
        <f t="shared" si="1089"/>
        <v>0</v>
      </c>
      <c r="BP3173" s="18">
        <f t="shared" si="1090"/>
        <v>0</v>
      </c>
      <c r="BQ3173" s="18">
        <f t="shared" si="1097"/>
        <v>1</v>
      </c>
      <c r="BR3173" s="18">
        <f t="shared" si="1098"/>
        <v>2</v>
      </c>
      <c r="BS3173" s="18">
        <f t="shared" si="1105"/>
        <v>0</v>
      </c>
      <c r="BT3173" s="18">
        <f t="shared" si="1106"/>
        <v>0</v>
      </c>
      <c r="BU3173" s="73"/>
      <c r="BV3173" s="18"/>
      <c r="BW3173" s="6"/>
      <c r="BX3173" s="6"/>
      <c r="BY3173" s="18"/>
      <c r="BZ3173" s="6"/>
      <c r="CA3173" s="6"/>
      <c r="CB3173" s="18"/>
      <c r="CC3173" s="6"/>
      <c r="CD3173" s="6"/>
      <c r="CE3173" s="18"/>
      <c r="CF3173" s="6"/>
      <c r="CG3173" s="6"/>
      <c r="CH3173" s="18"/>
      <c r="CI3173" s="6"/>
      <c r="CJ3173" s="6"/>
      <c r="CK3173" s="18"/>
      <c r="CL3173" s="6"/>
      <c r="CM3173" s="6"/>
      <c r="CN3173" s="18"/>
      <c r="CO3173" s="6"/>
      <c r="CP3173" s="18"/>
      <c r="CQ3173" s="18"/>
      <c r="CR3173" s="18"/>
      <c r="CS3173" s="18"/>
      <c r="CT3173" s="6">
        <f t="shared" si="1104"/>
        <v>8</v>
      </c>
      <c r="CU3173" s="18"/>
      <c r="CV3173" s="18"/>
      <c r="CW3173" s="18"/>
      <c r="CX3173" s="6" t="str">
        <f t="shared" si="1121"/>
        <v>A</v>
      </c>
      <c r="CY3173" s="87">
        <f t="shared" si="1122"/>
        <v>2435</v>
      </c>
      <c r="CZ3173" s="87">
        <f t="shared" si="1123"/>
        <v>250</v>
      </c>
      <c r="DA3173" s="6" t="str">
        <f t="shared" si="1124"/>
        <v>na</v>
      </c>
      <c r="DB3173" s="18"/>
      <c r="DC3173" s="18"/>
      <c r="DD3173" s="18"/>
      <c r="DE3173" s="18"/>
      <c r="DF3173" s="73"/>
      <c r="DG3173" s="18"/>
      <c r="DH3173" s="18"/>
      <c r="DI3173" s="18"/>
      <c r="DJ3173" s="18"/>
    </row>
    <row r="3174" spans="1:114" s="17" customFormat="1" hidden="1" x14ac:dyDescent="0.2">
      <c r="A3174" s="47">
        <v>7137</v>
      </c>
      <c r="B3174" s="46">
        <f t="shared" si="1091"/>
        <v>3</v>
      </c>
      <c r="C3174" s="46">
        <f t="shared" si="1092"/>
        <v>13</v>
      </c>
      <c r="D3174" s="46">
        <f t="shared" si="1093"/>
        <v>3</v>
      </c>
      <c r="E3174" s="103">
        <v>39154</v>
      </c>
      <c r="F3174" s="17" t="s">
        <v>3440</v>
      </c>
      <c r="G3174" s="47" t="s">
        <v>310</v>
      </c>
      <c r="H3174" s="47" t="s">
        <v>306</v>
      </c>
      <c r="I3174" s="47">
        <v>5</v>
      </c>
      <c r="J3174" s="47">
        <v>0</v>
      </c>
      <c r="K3174" s="106" t="s">
        <v>2996</v>
      </c>
      <c r="L3174" s="20">
        <v>2428</v>
      </c>
      <c r="M3174" s="73" t="s">
        <v>3392</v>
      </c>
      <c r="N3174" s="47">
        <v>3</v>
      </c>
      <c r="O3174" s="17">
        <f t="shared" ref="O3174:O3179" si="1135">SUM(P3174:R3174)</f>
        <v>37</v>
      </c>
      <c r="P3174" s="17">
        <f>COUNTIF($H$3138:$H3174,"=W")</f>
        <v>19</v>
      </c>
      <c r="Q3174" s="17">
        <f>COUNTIF($H$3138:$H3174,"=D")</f>
        <v>8</v>
      </c>
      <c r="R3174" s="17">
        <f>COUNTIF($H$3138:$H3174,"=L")</f>
        <v>10</v>
      </c>
      <c r="S3174" s="17">
        <f t="shared" ref="S3174:T3176" si="1136">S3173+I3174</f>
        <v>57</v>
      </c>
      <c r="T3174" s="17">
        <f t="shared" si="1136"/>
        <v>39</v>
      </c>
      <c r="U3174" s="17">
        <f t="shared" ref="U3174:U3179" si="1137">P3174*3+Q3174</f>
        <v>65</v>
      </c>
      <c r="V3174" s="17">
        <v>6</v>
      </c>
      <c r="W3174" s="17">
        <v>0</v>
      </c>
      <c r="X3174" s="17">
        <v>4</v>
      </c>
      <c r="Y3174" s="17">
        <v>5</v>
      </c>
      <c r="Z3174" s="17">
        <v>10</v>
      </c>
      <c r="AA3174" s="17">
        <v>3</v>
      </c>
      <c r="AB3174" s="17">
        <v>26</v>
      </c>
      <c r="AC3174" s="17">
        <v>14</v>
      </c>
      <c r="AD3174" s="83">
        <v>0</v>
      </c>
      <c r="AE3174" s="83">
        <v>3</v>
      </c>
      <c r="AF3174" s="5">
        <v>0</v>
      </c>
      <c r="AG3174" s="5">
        <v>0</v>
      </c>
      <c r="AH3174" s="83"/>
      <c r="AJ3174" s="18"/>
      <c r="AK3174" s="104">
        <f t="shared" si="1095"/>
        <v>48826</v>
      </c>
      <c r="AL3174" s="104">
        <f>AK3174/COUNTIF(G$3138:G3174,"H")</f>
        <v>2712.5555555555557</v>
      </c>
      <c r="AM3174" s="104">
        <f t="shared" si="1096"/>
        <v>37832</v>
      </c>
      <c r="AN3174" s="104">
        <f>AM3174/COUNTIF(G$3138:G3174,"A")</f>
        <v>1991.1578947368421</v>
      </c>
      <c r="AO3174" s="18"/>
      <c r="AP3174" s="18">
        <v>77</v>
      </c>
      <c r="AQ3174" s="18"/>
      <c r="AR3174" s="18">
        <v>59</v>
      </c>
      <c r="AS3174" s="18"/>
      <c r="AT3174" s="70">
        <f t="shared" si="1133"/>
        <v>65</v>
      </c>
      <c r="AU3174" s="18">
        <f t="shared" si="1134"/>
        <v>3</v>
      </c>
      <c r="AV3174" s="18">
        <f t="shared" ref="AV3174:AV3179" si="1138">AR3174-AT3174</f>
        <v>-6</v>
      </c>
      <c r="AW3174" s="47" t="s">
        <v>894</v>
      </c>
      <c r="AX3174" s="73" t="s">
        <v>895</v>
      </c>
      <c r="AY3174" s="105">
        <v>252</v>
      </c>
      <c r="AZ3174" s="107">
        <f t="shared" si="1117"/>
        <v>0.10378912685337727</v>
      </c>
      <c r="BA3174" s="107">
        <f t="shared" si="1041"/>
        <v>0.89621087314662273</v>
      </c>
      <c r="BB3174" s="18"/>
      <c r="BC3174" s="18"/>
      <c r="BD3174" s="18"/>
      <c r="BE3174" s="18"/>
      <c r="BF3174" s="18"/>
      <c r="BG3174" s="18">
        <f t="shared" si="1083"/>
        <v>1</v>
      </c>
      <c r="BH3174" s="18">
        <f t="shared" si="1126"/>
        <v>3</v>
      </c>
      <c r="BI3174" s="18">
        <f t="shared" si="1084"/>
        <v>0</v>
      </c>
      <c r="BJ3174" s="18">
        <f t="shared" si="1127"/>
        <v>0</v>
      </c>
      <c r="BK3174" s="18">
        <f t="shared" si="1085"/>
        <v>0</v>
      </c>
      <c r="BL3174" s="18">
        <f t="shared" si="1086"/>
        <v>0</v>
      </c>
      <c r="BM3174" s="18">
        <f t="shared" si="1087"/>
        <v>1</v>
      </c>
      <c r="BN3174" s="18">
        <f t="shared" si="1088"/>
        <v>4</v>
      </c>
      <c r="BO3174" s="18">
        <f t="shared" si="1089"/>
        <v>0</v>
      </c>
      <c r="BP3174" s="18">
        <f t="shared" si="1090"/>
        <v>0</v>
      </c>
      <c r="BQ3174" s="18">
        <f t="shared" si="1097"/>
        <v>1</v>
      </c>
      <c r="BR3174" s="18">
        <f t="shared" si="1098"/>
        <v>3</v>
      </c>
      <c r="BS3174" s="18">
        <f t="shared" si="1105"/>
        <v>0</v>
      </c>
      <c r="BT3174" s="18">
        <f t="shared" si="1106"/>
        <v>0</v>
      </c>
      <c r="BU3174" s="73"/>
      <c r="BV3174" s="18"/>
      <c r="BW3174" s="6"/>
      <c r="BX3174" s="6"/>
      <c r="BY3174" s="18"/>
      <c r="BZ3174" s="6"/>
      <c r="CA3174" s="6"/>
      <c r="CB3174" s="18"/>
      <c r="CC3174" s="6"/>
      <c r="CD3174" s="6"/>
      <c r="CE3174" s="18"/>
      <c r="CF3174" s="6"/>
      <c r="CG3174" s="6"/>
      <c r="CH3174" s="18"/>
      <c r="CI3174" s="6"/>
      <c r="CJ3174" s="6"/>
      <c r="CK3174" s="18"/>
      <c r="CL3174" s="6"/>
      <c r="CM3174" s="6"/>
      <c r="CN3174" s="18"/>
      <c r="CO3174" s="6"/>
      <c r="CP3174" s="18"/>
      <c r="CQ3174" s="18"/>
      <c r="CR3174" s="18"/>
      <c r="CS3174" s="18"/>
      <c r="CT3174" s="6">
        <f t="shared" si="1104"/>
        <v>10</v>
      </c>
      <c r="CU3174" s="18"/>
      <c r="CV3174" s="18"/>
      <c r="CW3174" s="18"/>
      <c r="CX3174" s="6" t="str">
        <f t="shared" si="1121"/>
        <v>A</v>
      </c>
      <c r="CY3174" s="87">
        <f t="shared" si="1122"/>
        <v>2428</v>
      </c>
      <c r="CZ3174" s="87">
        <f t="shared" si="1123"/>
        <v>252</v>
      </c>
      <c r="DA3174" s="6" t="str">
        <f t="shared" si="1124"/>
        <v>na</v>
      </c>
      <c r="DB3174" s="18"/>
      <c r="DC3174" s="18"/>
      <c r="DD3174" s="18"/>
      <c r="DE3174" s="18"/>
      <c r="DF3174" s="73"/>
      <c r="DG3174" s="18"/>
      <c r="DH3174" s="18"/>
      <c r="DI3174" s="18"/>
      <c r="DJ3174" s="18"/>
    </row>
    <row r="3175" spans="1:114" s="17" customFormat="1" hidden="1" x14ac:dyDescent="0.2">
      <c r="A3175" s="47">
        <v>7138</v>
      </c>
      <c r="B3175" s="46">
        <f t="shared" si="1091"/>
        <v>7</v>
      </c>
      <c r="C3175" s="46">
        <f t="shared" si="1092"/>
        <v>17</v>
      </c>
      <c r="D3175" s="46">
        <f t="shared" si="1093"/>
        <v>3</v>
      </c>
      <c r="E3175" s="103">
        <v>39158</v>
      </c>
      <c r="F3175" s="17" t="s">
        <v>1682</v>
      </c>
      <c r="G3175" s="47" t="s">
        <v>103</v>
      </c>
      <c r="H3175" s="47" t="s">
        <v>307</v>
      </c>
      <c r="I3175" s="47">
        <v>0</v>
      </c>
      <c r="J3175" s="47">
        <v>0</v>
      </c>
      <c r="K3175" s="47" t="s">
        <v>36</v>
      </c>
      <c r="L3175" s="20">
        <v>2927</v>
      </c>
      <c r="M3175" s="4"/>
      <c r="N3175" s="47">
        <v>3</v>
      </c>
      <c r="O3175" s="17">
        <f t="shared" si="1135"/>
        <v>38</v>
      </c>
      <c r="P3175" s="17">
        <f>COUNTIF($H$3138:$H3175,"=W")</f>
        <v>19</v>
      </c>
      <c r="Q3175" s="17">
        <f>COUNTIF($H$3138:$H3175,"=D")</f>
        <v>9</v>
      </c>
      <c r="R3175" s="17">
        <f>COUNTIF($H$3138:$H3175,"=L")</f>
        <v>10</v>
      </c>
      <c r="S3175" s="17">
        <f t="shared" si="1136"/>
        <v>57</v>
      </c>
      <c r="T3175" s="17">
        <f t="shared" si="1136"/>
        <v>39</v>
      </c>
      <c r="U3175" s="17">
        <f t="shared" si="1137"/>
        <v>66</v>
      </c>
      <c r="V3175" s="17">
        <v>3</v>
      </c>
      <c r="W3175" s="17">
        <v>2</v>
      </c>
      <c r="X3175" s="17">
        <v>11</v>
      </c>
      <c r="Y3175" s="17">
        <v>1</v>
      </c>
      <c r="Z3175" s="17">
        <v>3</v>
      </c>
      <c r="AA3175" s="17">
        <v>1</v>
      </c>
      <c r="AB3175" s="17">
        <v>20</v>
      </c>
      <c r="AC3175" s="17">
        <v>14</v>
      </c>
      <c r="AD3175" s="83">
        <v>1</v>
      </c>
      <c r="AE3175" s="83">
        <v>2</v>
      </c>
      <c r="AF3175" s="5">
        <v>0</v>
      </c>
      <c r="AG3175" s="5">
        <v>0</v>
      </c>
      <c r="AH3175" s="83" t="s">
        <v>2586</v>
      </c>
      <c r="AJ3175" s="18"/>
      <c r="AK3175" s="104">
        <f t="shared" si="1095"/>
        <v>51753</v>
      </c>
      <c r="AL3175" s="104">
        <f>AK3175/COUNTIF(G$3138:G3175,"H")</f>
        <v>2723.8421052631579</v>
      </c>
      <c r="AM3175" s="104">
        <f t="shared" si="1096"/>
        <v>37832</v>
      </c>
      <c r="AN3175" s="104">
        <f>AM3175/COUNTIF(G$3138:G3175,"A")</f>
        <v>1991.1578947368421</v>
      </c>
      <c r="AO3175" s="18"/>
      <c r="AP3175" s="18">
        <v>78</v>
      </c>
      <c r="AQ3175" s="18"/>
      <c r="AR3175" s="18">
        <v>61</v>
      </c>
      <c r="AS3175" s="18"/>
      <c r="AT3175" s="70">
        <f t="shared" si="1133"/>
        <v>66</v>
      </c>
      <c r="AU3175" s="18">
        <f t="shared" si="1134"/>
        <v>3</v>
      </c>
      <c r="AV3175" s="18">
        <f t="shared" si="1138"/>
        <v>-5</v>
      </c>
      <c r="AW3175" s="47" t="s">
        <v>894</v>
      </c>
      <c r="AX3175" s="18"/>
      <c r="AY3175" s="105">
        <v>145</v>
      </c>
      <c r="AZ3175" s="107">
        <f t="shared" si="1117"/>
        <v>0.95046122309531944</v>
      </c>
      <c r="BA3175" s="107">
        <f t="shared" si="1041"/>
        <v>4.9538776904680559E-2</v>
      </c>
      <c r="BB3175" s="18"/>
      <c r="BC3175" s="18"/>
      <c r="BD3175" s="18"/>
      <c r="BE3175" s="18"/>
      <c r="BF3175" s="18"/>
      <c r="BG3175" s="18">
        <f t="shared" si="1083"/>
        <v>0</v>
      </c>
      <c r="BH3175" s="18">
        <f t="shared" si="1126"/>
        <v>0</v>
      </c>
      <c r="BI3175" s="18">
        <f t="shared" si="1084"/>
        <v>1</v>
      </c>
      <c r="BJ3175" s="18">
        <f t="shared" si="1127"/>
        <v>1</v>
      </c>
      <c r="BK3175" s="18">
        <f t="shared" si="1085"/>
        <v>0</v>
      </c>
      <c r="BL3175" s="18">
        <f t="shared" si="1086"/>
        <v>0</v>
      </c>
      <c r="BM3175" s="18">
        <f t="shared" si="1087"/>
        <v>1</v>
      </c>
      <c r="BN3175" s="18">
        <f t="shared" si="1088"/>
        <v>5</v>
      </c>
      <c r="BO3175" s="18">
        <f t="shared" si="1089"/>
        <v>1</v>
      </c>
      <c r="BP3175" s="18">
        <f t="shared" si="1090"/>
        <v>1</v>
      </c>
      <c r="BQ3175" s="18">
        <f t="shared" si="1097"/>
        <v>0</v>
      </c>
      <c r="BR3175" s="18">
        <f t="shared" si="1098"/>
        <v>0</v>
      </c>
      <c r="BS3175" s="18">
        <f t="shared" si="1105"/>
        <v>0</v>
      </c>
      <c r="BT3175" s="18">
        <f t="shared" si="1106"/>
        <v>0</v>
      </c>
      <c r="BU3175" s="73"/>
      <c r="BV3175" s="18"/>
      <c r="BW3175" s="6"/>
      <c r="BX3175" s="6"/>
      <c r="BY3175" s="18"/>
      <c r="BZ3175" s="6"/>
      <c r="CA3175" s="6"/>
      <c r="CB3175" s="18"/>
      <c r="CC3175" s="6"/>
      <c r="CD3175" s="6"/>
      <c r="CE3175" s="18"/>
      <c r="CF3175" s="6"/>
      <c r="CG3175" s="6"/>
      <c r="CH3175" s="18"/>
      <c r="CI3175" s="6"/>
      <c r="CJ3175" s="6"/>
      <c r="CK3175" s="18"/>
      <c r="CL3175" s="6"/>
      <c r="CM3175" s="6"/>
      <c r="CN3175" s="18"/>
      <c r="CO3175" s="6"/>
      <c r="CP3175" s="18"/>
      <c r="CQ3175" s="18"/>
      <c r="CR3175" s="18"/>
      <c r="CS3175" s="18"/>
      <c r="CT3175" s="6">
        <f t="shared" si="1104"/>
        <v>14</v>
      </c>
      <c r="CU3175" s="18"/>
      <c r="CV3175" s="18"/>
      <c r="CW3175" s="18"/>
      <c r="CX3175" s="6" t="str">
        <f t="shared" si="1121"/>
        <v>H</v>
      </c>
      <c r="CY3175" s="87">
        <f t="shared" si="1122"/>
        <v>2927</v>
      </c>
      <c r="CZ3175" s="87">
        <f t="shared" si="1123"/>
        <v>145</v>
      </c>
      <c r="DA3175" s="6">
        <f t="shared" si="1124"/>
        <v>2782</v>
      </c>
      <c r="DB3175" s="18"/>
      <c r="DC3175" s="18"/>
      <c r="DD3175" s="18"/>
      <c r="DE3175" s="18"/>
      <c r="DF3175" s="73"/>
      <c r="DG3175" s="18"/>
      <c r="DH3175" s="18"/>
      <c r="DI3175" s="18"/>
      <c r="DJ3175" s="18"/>
    </row>
    <row r="3176" spans="1:114" s="17" customFormat="1" hidden="1" x14ac:dyDescent="0.2">
      <c r="A3176" s="47">
        <v>7139</v>
      </c>
      <c r="B3176" s="46">
        <f t="shared" si="1091"/>
        <v>7</v>
      </c>
      <c r="C3176" s="46">
        <f t="shared" si="1092"/>
        <v>24</v>
      </c>
      <c r="D3176" s="46">
        <f t="shared" si="1093"/>
        <v>3</v>
      </c>
      <c r="E3176" s="103">
        <v>39165</v>
      </c>
      <c r="F3176" s="17" t="s">
        <v>2245</v>
      </c>
      <c r="G3176" s="47" t="s">
        <v>310</v>
      </c>
      <c r="H3176" s="47" t="s">
        <v>307</v>
      </c>
      <c r="I3176" s="47">
        <v>1</v>
      </c>
      <c r="J3176" s="47">
        <v>1</v>
      </c>
      <c r="K3176" s="106" t="s">
        <v>3298</v>
      </c>
      <c r="L3176" s="20">
        <v>4410</v>
      </c>
      <c r="M3176" s="4" t="s">
        <v>4362</v>
      </c>
      <c r="N3176" s="47">
        <v>3</v>
      </c>
      <c r="O3176" s="17">
        <f t="shared" si="1135"/>
        <v>39</v>
      </c>
      <c r="P3176" s="17">
        <f>COUNTIF($H$3138:$H3176,"=W")</f>
        <v>19</v>
      </c>
      <c r="Q3176" s="17">
        <f>COUNTIF($H$3138:$H3176,"=D")</f>
        <v>10</v>
      </c>
      <c r="R3176" s="17">
        <f>COUNTIF($H$3138:$H3176,"=L")</f>
        <v>10</v>
      </c>
      <c r="S3176" s="17">
        <f t="shared" si="1136"/>
        <v>58</v>
      </c>
      <c r="T3176" s="17">
        <f t="shared" si="1136"/>
        <v>40</v>
      </c>
      <c r="U3176" s="17">
        <f t="shared" si="1137"/>
        <v>67</v>
      </c>
      <c r="V3176" s="17">
        <v>2</v>
      </c>
      <c r="W3176" s="17">
        <v>5</v>
      </c>
      <c r="X3176" s="17">
        <v>4</v>
      </c>
      <c r="Y3176" s="17">
        <v>7</v>
      </c>
      <c r="Z3176" s="17">
        <v>4</v>
      </c>
      <c r="AA3176" s="17">
        <v>5</v>
      </c>
      <c r="AB3176" s="17">
        <v>16</v>
      </c>
      <c r="AC3176" s="17">
        <v>12</v>
      </c>
      <c r="AD3176" s="83">
        <v>2</v>
      </c>
      <c r="AE3176" s="83">
        <v>2</v>
      </c>
      <c r="AF3176" s="5">
        <v>1</v>
      </c>
      <c r="AG3176" s="5">
        <v>0</v>
      </c>
      <c r="AH3176" s="5" t="s">
        <v>4363</v>
      </c>
      <c r="AJ3176" s="18"/>
      <c r="AK3176" s="104">
        <f t="shared" si="1095"/>
        <v>51753</v>
      </c>
      <c r="AL3176" s="104">
        <f>AK3176/COUNTIF(G$3138:G3176,"H")</f>
        <v>2723.8421052631579</v>
      </c>
      <c r="AM3176" s="104">
        <f t="shared" si="1096"/>
        <v>42242</v>
      </c>
      <c r="AN3176" s="104">
        <f>AM3176/COUNTIF(G$3138:G3176,"A")</f>
        <v>2112.1</v>
      </c>
      <c r="AO3176" s="18"/>
      <c r="AP3176" s="18">
        <v>81</v>
      </c>
      <c r="AQ3176" s="18"/>
      <c r="AR3176" s="18">
        <v>62</v>
      </c>
      <c r="AS3176" s="18"/>
      <c r="AT3176" s="70">
        <f t="shared" si="1133"/>
        <v>67</v>
      </c>
      <c r="AU3176" s="18">
        <f t="shared" si="1134"/>
        <v>3</v>
      </c>
      <c r="AV3176" s="18">
        <f t="shared" si="1138"/>
        <v>-5</v>
      </c>
      <c r="AW3176" s="47" t="s">
        <v>2411</v>
      </c>
      <c r="AX3176" s="73" t="s">
        <v>896</v>
      </c>
      <c r="AY3176" s="105">
        <v>201</v>
      </c>
      <c r="AZ3176" s="107">
        <f t="shared" si="1117"/>
        <v>4.5578231292517007E-2</v>
      </c>
      <c r="BA3176" s="107">
        <f t="shared" si="1041"/>
        <v>0.95442176870748296</v>
      </c>
      <c r="BB3176" s="18"/>
      <c r="BC3176" s="18"/>
      <c r="BD3176" s="18"/>
      <c r="BE3176" s="18"/>
      <c r="BF3176" s="18"/>
      <c r="BG3176" s="18">
        <f t="shared" si="1083"/>
        <v>0</v>
      </c>
      <c r="BH3176" s="18">
        <f t="shared" si="1126"/>
        <v>0</v>
      </c>
      <c r="BI3176" s="18">
        <f t="shared" si="1084"/>
        <v>1</v>
      </c>
      <c r="BJ3176" s="18">
        <f t="shared" si="1127"/>
        <v>2</v>
      </c>
      <c r="BK3176" s="18">
        <f t="shared" si="1085"/>
        <v>0</v>
      </c>
      <c r="BL3176" s="18">
        <f t="shared" si="1086"/>
        <v>0</v>
      </c>
      <c r="BM3176" s="18">
        <f t="shared" si="1087"/>
        <v>1</v>
      </c>
      <c r="BN3176" s="18">
        <f t="shared" si="1088"/>
        <v>6</v>
      </c>
      <c r="BO3176" s="18">
        <f t="shared" si="1089"/>
        <v>1</v>
      </c>
      <c r="BP3176" s="18">
        <f t="shared" si="1090"/>
        <v>2</v>
      </c>
      <c r="BQ3176" s="18">
        <f t="shared" si="1097"/>
        <v>1</v>
      </c>
      <c r="BR3176" s="18">
        <f t="shared" si="1098"/>
        <v>1</v>
      </c>
      <c r="BS3176" s="18">
        <f t="shared" si="1105"/>
        <v>1</v>
      </c>
      <c r="BT3176" s="18">
        <f t="shared" si="1106"/>
        <v>1</v>
      </c>
      <c r="BU3176" s="73"/>
      <c r="BV3176" s="18"/>
      <c r="BW3176" s="6"/>
      <c r="BX3176" s="6"/>
      <c r="BY3176" s="18"/>
      <c r="BZ3176" s="6"/>
      <c r="CA3176" s="6"/>
      <c r="CB3176" s="18"/>
      <c r="CC3176" s="6"/>
      <c r="CD3176" s="6"/>
      <c r="CE3176" s="18"/>
      <c r="CF3176" s="6"/>
      <c r="CG3176" s="6"/>
      <c r="CH3176" s="18"/>
      <c r="CI3176" s="6"/>
      <c r="CJ3176" s="6"/>
      <c r="CK3176" s="18"/>
      <c r="CL3176" s="6"/>
      <c r="CM3176" s="6"/>
      <c r="CN3176" s="18"/>
      <c r="CO3176" s="6"/>
      <c r="CP3176" s="18"/>
      <c r="CQ3176" s="18"/>
      <c r="CR3176" s="18"/>
      <c r="CS3176" s="18"/>
      <c r="CT3176" s="6">
        <f t="shared" si="1104"/>
        <v>6</v>
      </c>
      <c r="CU3176" s="18"/>
      <c r="CV3176" s="18"/>
      <c r="CW3176" s="18"/>
      <c r="CX3176" s="6" t="str">
        <f t="shared" si="1121"/>
        <v>A</v>
      </c>
      <c r="CY3176" s="87">
        <f t="shared" si="1122"/>
        <v>4410</v>
      </c>
      <c r="CZ3176" s="87">
        <f t="shared" si="1123"/>
        <v>201</v>
      </c>
      <c r="DA3176" s="6" t="str">
        <f t="shared" si="1124"/>
        <v>na</v>
      </c>
      <c r="DB3176" s="18"/>
      <c r="DC3176" s="18"/>
      <c r="DD3176" s="18"/>
      <c r="DE3176" s="18"/>
      <c r="DF3176" s="73"/>
      <c r="DG3176" s="18"/>
      <c r="DH3176" s="18"/>
      <c r="DI3176" s="18"/>
      <c r="DJ3176" s="18"/>
    </row>
    <row r="3177" spans="1:114" s="17" customFormat="1" hidden="1" x14ac:dyDescent="0.2">
      <c r="A3177" s="47">
        <v>7140</v>
      </c>
      <c r="B3177" s="46">
        <f t="shared" si="1091"/>
        <v>3</v>
      </c>
      <c r="C3177" s="46">
        <f t="shared" si="1092"/>
        <v>27</v>
      </c>
      <c r="D3177" s="46">
        <f t="shared" si="1093"/>
        <v>3</v>
      </c>
      <c r="E3177" s="103">
        <v>39168</v>
      </c>
      <c r="F3177" s="17" t="s">
        <v>45</v>
      </c>
      <c r="G3177" s="47" t="s">
        <v>103</v>
      </c>
      <c r="H3177" s="47" t="s">
        <v>308</v>
      </c>
      <c r="I3177" s="47">
        <v>0</v>
      </c>
      <c r="J3177" s="47">
        <v>1</v>
      </c>
      <c r="K3177" s="47" t="s">
        <v>36</v>
      </c>
      <c r="L3177" s="20">
        <v>2969</v>
      </c>
      <c r="M3177" s="4">
        <v>53</v>
      </c>
      <c r="N3177" s="47">
        <v>3</v>
      </c>
      <c r="O3177" s="17">
        <f t="shared" si="1135"/>
        <v>40</v>
      </c>
      <c r="P3177" s="17">
        <f>COUNTIF($H$3138:$H3177,"=W")</f>
        <v>19</v>
      </c>
      <c r="Q3177" s="17">
        <f>COUNTIF($H$3138:$H3177,"=D")</f>
        <v>10</v>
      </c>
      <c r="R3177" s="17">
        <f>COUNTIF($H$3138:$H3177,"=L")</f>
        <v>11</v>
      </c>
      <c r="S3177" s="17">
        <f t="shared" ref="S3177:T3179" si="1139">S3176+I3177</f>
        <v>58</v>
      </c>
      <c r="T3177" s="17">
        <f t="shared" si="1139"/>
        <v>41</v>
      </c>
      <c r="U3177" s="17">
        <f t="shared" si="1137"/>
        <v>67</v>
      </c>
      <c r="V3177" s="17">
        <v>6</v>
      </c>
      <c r="W3177" s="17">
        <v>2</v>
      </c>
      <c r="X3177" s="17">
        <v>5</v>
      </c>
      <c r="Y3177" s="17">
        <v>4</v>
      </c>
      <c r="Z3177" s="17">
        <v>11</v>
      </c>
      <c r="AA3177" s="17">
        <v>7</v>
      </c>
      <c r="AB3177" s="17">
        <v>18</v>
      </c>
      <c r="AC3177" s="17">
        <v>12</v>
      </c>
      <c r="AD3177" s="83">
        <v>0</v>
      </c>
      <c r="AE3177" s="83">
        <v>3</v>
      </c>
      <c r="AF3177" s="5">
        <v>0</v>
      </c>
      <c r="AG3177" s="5">
        <v>0</v>
      </c>
      <c r="AH3177" s="83"/>
      <c r="AJ3177" s="18"/>
      <c r="AK3177" s="104">
        <f t="shared" si="1095"/>
        <v>54722</v>
      </c>
      <c r="AL3177" s="104">
        <f>AK3177/COUNTIF(G$3138:G3177,"H")</f>
        <v>2736.1</v>
      </c>
      <c r="AM3177" s="104">
        <f t="shared" si="1096"/>
        <v>42242</v>
      </c>
      <c r="AN3177" s="104">
        <f>AM3177/COUNTIF(G$3138:G3177,"A")</f>
        <v>2112.1</v>
      </c>
      <c r="AO3177" s="18"/>
      <c r="AP3177" s="18">
        <v>82</v>
      </c>
      <c r="AQ3177" s="18"/>
      <c r="AR3177" s="18">
        <v>65</v>
      </c>
      <c r="AS3177" s="18"/>
      <c r="AT3177" s="70">
        <f t="shared" si="1133"/>
        <v>67</v>
      </c>
      <c r="AU3177" s="18">
        <f t="shared" si="1134"/>
        <v>3</v>
      </c>
      <c r="AV3177" s="18">
        <f t="shared" si="1138"/>
        <v>-2</v>
      </c>
      <c r="AW3177" s="47" t="s">
        <v>2870</v>
      </c>
      <c r="AX3177" s="73" t="s">
        <v>2395</v>
      </c>
      <c r="AY3177" s="105">
        <v>96</v>
      </c>
      <c r="AZ3177" s="107">
        <f t="shared" si="1117"/>
        <v>0.96766588076793536</v>
      </c>
      <c r="BA3177" s="107">
        <f t="shared" si="1041"/>
        <v>3.233411923206464E-2</v>
      </c>
      <c r="BB3177" s="18"/>
      <c r="BC3177" s="18"/>
      <c r="BD3177" s="18"/>
      <c r="BE3177" s="18"/>
      <c r="BF3177" s="18"/>
      <c r="BG3177" s="18">
        <f t="shared" si="1083"/>
        <v>0</v>
      </c>
      <c r="BH3177" s="18">
        <f t="shared" si="1126"/>
        <v>0</v>
      </c>
      <c r="BI3177" s="18">
        <f t="shared" si="1084"/>
        <v>0</v>
      </c>
      <c r="BJ3177" s="18">
        <f t="shared" si="1127"/>
        <v>0</v>
      </c>
      <c r="BK3177" s="18">
        <f t="shared" si="1085"/>
        <v>1</v>
      </c>
      <c r="BL3177" s="18">
        <f t="shared" si="1086"/>
        <v>1</v>
      </c>
      <c r="BM3177" s="18">
        <f t="shared" si="1087"/>
        <v>0</v>
      </c>
      <c r="BN3177" s="18">
        <f t="shared" si="1088"/>
        <v>0</v>
      </c>
      <c r="BO3177" s="18">
        <f t="shared" si="1089"/>
        <v>1</v>
      </c>
      <c r="BP3177" s="18">
        <f t="shared" si="1090"/>
        <v>3</v>
      </c>
      <c r="BQ3177" s="18">
        <f t="shared" si="1097"/>
        <v>0</v>
      </c>
      <c r="BR3177" s="18">
        <f t="shared" si="1098"/>
        <v>0</v>
      </c>
      <c r="BS3177" s="18">
        <f t="shared" si="1105"/>
        <v>1</v>
      </c>
      <c r="BT3177" s="18">
        <f t="shared" si="1106"/>
        <v>2</v>
      </c>
      <c r="BU3177" s="73"/>
      <c r="BV3177" s="18"/>
      <c r="BW3177" s="6"/>
      <c r="BX3177" s="6"/>
      <c r="BY3177" s="18"/>
      <c r="BZ3177" s="6"/>
      <c r="CA3177" s="6"/>
      <c r="CB3177" s="18"/>
      <c r="CC3177" s="6"/>
      <c r="CD3177" s="6"/>
      <c r="CE3177" s="18"/>
      <c r="CF3177" s="6"/>
      <c r="CG3177" s="6"/>
      <c r="CH3177" s="18"/>
      <c r="CI3177" s="6"/>
      <c r="CJ3177" s="6"/>
      <c r="CK3177" s="18"/>
      <c r="CL3177" s="6"/>
      <c r="CM3177" s="6"/>
      <c r="CN3177" s="18"/>
      <c r="CO3177" s="6"/>
      <c r="CP3177" s="18"/>
      <c r="CQ3177" s="18"/>
      <c r="CR3177" s="18"/>
      <c r="CS3177" s="18"/>
      <c r="CT3177" s="6">
        <f t="shared" si="1104"/>
        <v>11</v>
      </c>
      <c r="CU3177" s="18"/>
      <c r="CV3177" s="18"/>
      <c r="CW3177" s="18"/>
      <c r="CX3177" s="6" t="str">
        <f t="shared" si="1121"/>
        <v>H</v>
      </c>
      <c r="CY3177" s="87">
        <f t="shared" si="1122"/>
        <v>2969</v>
      </c>
      <c r="CZ3177" s="87">
        <f t="shared" si="1123"/>
        <v>96</v>
      </c>
      <c r="DA3177" s="6">
        <f t="shared" si="1124"/>
        <v>2873</v>
      </c>
      <c r="DB3177" s="18"/>
      <c r="DC3177" s="18"/>
      <c r="DD3177" s="18"/>
      <c r="DE3177" s="18"/>
      <c r="DF3177" s="73"/>
      <c r="DG3177" s="18"/>
      <c r="DH3177" s="18"/>
      <c r="DI3177" s="18"/>
      <c r="DJ3177" s="18"/>
    </row>
    <row r="3178" spans="1:114" s="17" customFormat="1" hidden="1" x14ac:dyDescent="0.2">
      <c r="A3178" s="47">
        <v>7141</v>
      </c>
      <c r="B3178" s="46">
        <f t="shared" si="1091"/>
        <v>7</v>
      </c>
      <c r="C3178" s="46">
        <f t="shared" si="1092"/>
        <v>31</v>
      </c>
      <c r="D3178" s="46">
        <f t="shared" si="1093"/>
        <v>3</v>
      </c>
      <c r="E3178" s="103">
        <v>39172</v>
      </c>
      <c r="F3178" s="17" t="s">
        <v>638</v>
      </c>
      <c r="G3178" s="47" t="s">
        <v>103</v>
      </c>
      <c r="H3178" s="47" t="s">
        <v>308</v>
      </c>
      <c r="I3178" s="47">
        <v>0</v>
      </c>
      <c r="J3178" s="47">
        <v>2</v>
      </c>
      <c r="K3178" s="106" t="s">
        <v>3298</v>
      </c>
      <c r="L3178" s="20">
        <v>2709</v>
      </c>
      <c r="M3178" s="4" t="s">
        <v>2869</v>
      </c>
      <c r="N3178" s="47">
        <v>4</v>
      </c>
      <c r="O3178" s="17">
        <f t="shared" si="1135"/>
        <v>41</v>
      </c>
      <c r="P3178" s="17">
        <f>COUNTIF($H$3138:$H3178,"=W")</f>
        <v>19</v>
      </c>
      <c r="Q3178" s="17">
        <f>COUNTIF($H$3138:$H3178,"=D")</f>
        <v>10</v>
      </c>
      <c r="R3178" s="17">
        <f>COUNTIF($H$3138:$H3178,"=L")</f>
        <v>12</v>
      </c>
      <c r="S3178" s="17">
        <f t="shared" si="1139"/>
        <v>58</v>
      </c>
      <c r="T3178" s="17">
        <f t="shared" si="1139"/>
        <v>43</v>
      </c>
      <c r="U3178" s="17">
        <f t="shared" si="1137"/>
        <v>67</v>
      </c>
      <c r="V3178" s="17">
        <v>3</v>
      </c>
      <c r="W3178" s="17">
        <v>6</v>
      </c>
      <c r="X3178" s="17">
        <v>5</v>
      </c>
      <c r="Y3178" s="17">
        <v>0</v>
      </c>
      <c r="Z3178" s="17">
        <v>4</v>
      </c>
      <c r="AA3178" s="17">
        <v>8</v>
      </c>
      <c r="AB3178" s="17">
        <v>18</v>
      </c>
      <c r="AC3178" s="17">
        <v>11</v>
      </c>
      <c r="AD3178" s="83">
        <v>0</v>
      </c>
      <c r="AE3178" s="83">
        <v>3</v>
      </c>
      <c r="AF3178" s="5">
        <v>0</v>
      </c>
      <c r="AG3178" s="5">
        <v>0</v>
      </c>
      <c r="AH3178" s="83"/>
      <c r="AJ3178" s="18"/>
      <c r="AK3178" s="104">
        <f t="shared" si="1095"/>
        <v>57431</v>
      </c>
      <c r="AL3178" s="104">
        <f>AK3178/COUNTIF(G$3138:G3178,"H")</f>
        <v>2734.8095238095239</v>
      </c>
      <c r="AM3178" s="104">
        <f t="shared" si="1096"/>
        <v>42242</v>
      </c>
      <c r="AN3178" s="104">
        <f>AM3178/COUNTIF(G$3138:G3178,"A")</f>
        <v>2112.1</v>
      </c>
      <c r="AO3178" s="18"/>
      <c r="AP3178" s="18">
        <v>85</v>
      </c>
      <c r="AQ3178" s="18"/>
      <c r="AR3178" s="18">
        <v>66</v>
      </c>
      <c r="AS3178" s="18"/>
      <c r="AT3178" s="70">
        <f t="shared" si="1133"/>
        <v>67</v>
      </c>
      <c r="AU3178" s="18">
        <f t="shared" si="1134"/>
        <v>4</v>
      </c>
      <c r="AV3178" s="18">
        <f t="shared" si="1138"/>
        <v>-1</v>
      </c>
      <c r="AW3178" s="47" t="s">
        <v>3627</v>
      </c>
      <c r="AX3178" s="73" t="s">
        <v>2396</v>
      </c>
      <c r="AY3178" s="105">
        <v>60</v>
      </c>
      <c r="AZ3178" s="107">
        <f t="shared" si="1117"/>
        <v>0.97785160575858254</v>
      </c>
      <c r="BA3178" s="107">
        <f t="shared" si="1041"/>
        <v>2.2148394241417457E-2</v>
      </c>
      <c r="BB3178" s="18"/>
      <c r="BC3178" s="18"/>
      <c r="BD3178" s="18"/>
      <c r="BE3178" s="18"/>
      <c r="BF3178" s="18"/>
      <c r="BG3178" s="18">
        <f t="shared" si="1083"/>
        <v>0</v>
      </c>
      <c r="BH3178" s="18">
        <f t="shared" si="1126"/>
        <v>0</v>
      </c>
      <c r="BI3178" s="18">
        <f t="shared" si="1084"/>
        <v>0</v>
      </c>
      <c r="BJ3178" s="18">
        <f t="shared" si="1127"/>
        <v>0</v>
      </c>
      <c r="BK3178" s="18">
        <f t="shared" si="1085"/>
        <v>1</v>
      </c>
      <c r="BL3178" s="18">
        <f t="shared" si="1086"/>
        <v>2</v>
      </c>
      <c r="BM3178" s="18">
        <f t="shared" si="1087"/>
        <v>0</v>
      </c>
      <c r="BN3178" s="18">
        <f t="shared" si="1088"/>
        <v>0</v>
      </c>
      <c r="BO3178" s="18">
        <f t="shared" si="1089"/>
        <v>1</v>
      </c>
      <c r="BP3178" s="18">
        <f t="shared" si="1090"/>
        <v>4</v>
      </c>
      <c r="BQ3178" s="18">
        <f t="shared" si="1097"/>
        <v>0</v>
      </c>
      <c r="BR3178" s="18">
        <f t="shared" si="1098"/>
        <v>0</v>
      </c>
      <c r="BS3178" s="18">
        <f t="shared" si="1105"/>
        <v>1</v>
      </c>
      <c r="BT3178" s="18">
        <f t="shared" si="1106"/>
        <v>3</v>
      </c>
      <c r="BU3178" s="73"/>
      <c r="BV3178" s="18"/>
      <c r="BW3178" s="6"/>
      <c r="BX3178" s="6"/>
      <c r="BY3178" s="18"/>
      <c r="BZ3178" s="6"/>
      <c r="CA3178" s="6"/>
      <c r="CB3178" s="18"/>
      <c r="CC3178" s="6"/>
      <c r="CD3178" s="6"/>
      <c r="CE3178" s="18"/>
      <c r="CF3178" s="6"/>
      <c r="CG3178" s="6"/>
      <c r="CH3178" s="18"/>
      <c r="CI3178" s="6"/>
      <c r="CJ3178" s="6"/>
      <c r="CK3178" s="18"/>
      <c r="CL3178" s="6"/>
      <c r="CM3178" s="6"/>
      <c r="CN3178" s="18"/>
      <c r="CO3178" s="6"/>
      <c r="CP3178" s="18"/>
      <c r="CQ3178" s="18"/>
      <c r="CR3178" s="18"/>
      <c r="CS3178" s="18"/>
      <c r="CT3178" s="6">
        <f t="shared" si="1104"/>
        <v>8</v>
      </c>
      <c r="CU3178" s="18"/>
      <c r="CV3178" s="18"/>
      <c r="CW3178" s="18"/>
      <c r="CX3178" s="6" t="str">
        <f t="shared" si="1121"/>
        <v>H</v>
      </c>
      <c r="CY3178" s="87">
        <f t="shared" si="1122"/>
        <v>2709</v>
      </c>
      <c r="CZ3178" s="87">
        <f t="shared" si="1123"/>
        <v>60</v>
      </c>
      <c r="DA3178" s="6">
        <f t="shared" si="1124"/>
        <v>2649</v>
      </c>
      <c r="DB3178" s="18"/>
      <c r="DC3178" s="18"/>
      <c r="DD3178" s="18"/>
      <c r="DE3178" s="18"/>
      <c r="DF3178" s="73"/>
      <c r="DG3178" s="18"/>
      <c r="DH3178" s="18"/>
      <c r="DI3178" s="18"/>
      <c r="DJ3178" s="18"/>
    </row>
    <row r="3179" spans="1:114" s="17" customFormat="1" hidden="1" x14ac:dyDescent="0.2">
      <c r="A3179" s="47">
        <v>7142</v>
      </c>
      <c r="B3179" s="46">
        <f t="shared" si="1091"/>
        <v>7</v>
      </c>
      <c r="C3179" s="46">
        <f t="shared" si="1092"/>
        <v>7</v>
      </c>
      <c r="D3179" s="46">
        <f t="shared" si="1093"/>
        <v>4</v>
      </c>
      <c r="E3179" s="103">
        <v>39179</v>
      </c>
      <c r="F3179" s="17" t="s">
        <v>3035</v>
      </c>
      <c r="G3179" s="47" t="s">
        <v>310</v>
      </c>
      <c r="H3179" s="47" t="s">
        <v>306</v>
      </c>
      <c r="I3179" s="47">
        <v>2</v>
      </c>
      <c r="J3179" s="47">
        <v>1</v>
      </c>
      <c r="K3179" s="47" t="s">
        <v>36</v>
      </c>
      <c r="L3179" s="20">
        <v>2718</v>
      </c>
      <c r="M3179" s="73" t="s">
        <v>4364</v>
      </c>
      <c r="N3179" s="47">
        <v>4</v>
      </c>
      <c r="O3179" s="17">
        <f t="shared" si="1135"/>
        <v>42</v>
      </c>
      <c r="P3179" s="17">
        <f>COUNTIF($H$3138:$H3179,"=W")</f>
        <v>20</v>
      </c>
      <c r="Q3179" s="17">
        <f>COUNTIF($H$3138:$H3179,"=D")</f>
        <v>10</v>
      </c>
      <c r="R3179" s="17">
        <f>COUNTIF($H$3138:$H3179,"=L")</f>
        <v>12</v>
      </c>
      <c r="S3179" s="17">
        <f t="shared" si="1139"/>
        <v>60</v>
      </c>
      <c r="T3179" s="17">
        <f t="shared" si="1139"/>
        <v>44</v>
      </c>
      <c r="U3179" s="17">
        <f t="shared" si="1137"/>
        <v>70</v>
      </c>
      <c r="V3179" s="17">
        <v>6</v>
      </c>
      <c r="W3179" s="17">
        <v>6</v>
      </c>
      <c r="X3179" s="17">
        <v>3</v>
      </c>
      <c r="Y3179" s="17">
        <v>3</v>
      </c>
      <c r="Z3179" s="17">
        <v>2</v>
      </c>
      <c r="AA3179" s="17">
        <v>6</v>
      </c>
      <c r="AB3179" s="17">
        <v>14</v>
      </c>
      <c r="AC3179" s="17">
        <v>15</v>
      </c>
      <c r="AD3179" s="83">
        <v>1</v>
      </c>
      <c r="AE3179" s="83">
        <v>0</v>
      </c>
      <c r="AF3179" s="5">
        <v>0</v>
      </c>
      <c r="AG3179" s="5">
        <v>0</v>
      </c>
      <c r="AH3179" s="83" t="s">
        <v>405</v>
      </c>
      <c r="AJ3179" s="18"/>
      <c r="AK3179" s="104">
        <f t="shared" si="1095"/>
        <v>57431</v>
      </c>
      <c r="AL3179" s="104">
        <f>AK3179/COUNTIF(G$3138:G3179,"H")</f>
        <v>2734.8095238095239</v>
      </c>
      <c r="AM3179" s="104">
        <f t="shared" si="1096"/>
        <v>44960</v>
      </c>
      <c r="AN3179" s="104">
        <f>AM3179/COUNTIF(G$3138:G3179,"A")</f>
        <v>2140.9523809523807</v>
      </c>
      <c r="AO3179" s="18"/>
      <c r="AP3179" s="18">
        <v>88</v>
      </c>
      <c r="AQ3179" s="18"/>
      <c r="AR3179" s="18">
        <v>68</v>
      </c>
      <c r="AS3179" s="18"/>
      <c r="AT3179" s="70">
        <f t="shared" si="1133"/>
        <v>70</v>
      </c>
      <c r="AU3179" s="18">
        <f t="shared" si="1134"/>
        <v>4</v>
      </c>
      <c r="AV3179" s="18">
        <f t="shared" si="1138"/>
        <v>-2</v>
      </c>
      <c r="AW3179" s="47" t="s">
        <v>2355</v>
      </c>
      <c r="AX3179" s="73" t="s">
        <v>1087</v>
      </c>
      <c r="AY3179" s="105">
        <v>726</v>
      </c>
      <c r="AZ3179" s="107">
        <f t="shared" si="1117"/>
        <v>0.2671081677704194</v>
      </c>
      <c r="BA3179" s="107">
        <f t="shared" si="1041"/>
        <v>0.73289183222958054</v>
      </c>
      <c r="BB3179" s="18"/>
      <c r="BC3179" s="18"/>
      <c r="BD3179" s="18"/>
      <c r="BE3179" s="18"/>
      <c r="BF3179" s="18"/>
      <c r="BG3179" s="18">
        <f t="shared" si="1083"/>
        <v>1</v>
      </c>
      <c r="BH3179" s="18">
        <f t="shared" si="1126"/>
        <v>1</v>
      </c>
      <c r="BI3179" s="18">
        <f t="shared" si="1084"/>
        <v>0</v>
      </c>
      <c r="BJ3179" s="18">
        <f t="shared" si="1127"/>
        <v>0</v>
      </c>
      <c r="BK3179" s="18">
        <f t="shared" si="1085"/>
        <v>0</v>
      </c>
      <c r="BL3179" s="18">
        <f t="shared" si="1086"/>
        <v>0</v>
      </c>
      <c r="BM3179" s="18">
        <f t="shared" si="1087"/>
        <v>1</v>
      </c>
      <c r="BN3179" s="18">
        <f t="shared" si="1088"/>
        <v>1</v>
      </c>
      <c r="BO3179" s="18">
        <f t="shared" si="1089"/>
        <v>0</v>
      </c>
      <c r="BP3179" s="18">
        <f t="shared" si="1090"/>
        <v>0</v>
      </c>
      <c r="BQ3179" s="18">
        <f t="shared" si="1097"/>
        <v>1</v>
      </c>
      <c r="BR3179" s="18">
        <f t="shared" si="1098"/>
        <v>1</v>
      </c>
      <c r="BS3179" s="18">
        <f t="shared" si="1105"/>
        <v>1</v>
      </c>
      <c r="BT3179" s="18">
        <f t="shared" si="1106"/>
        <v>4</v>
      </c>
      <c r="BU3179" s="73"/>
      <c r="BV3179" s="18"/>
      <c r="BW3179" s="6"/>
      <c r="BX3179" s="6"/>
      <c r="BY3179" s="18"/>
      <c r="BZ3179" s="6"/>
      <c r="CA3179" s="6"/>
      <c r="CB3179" s="18"/>
      <c r="CC3179" s="6"/>
      <c r="CD3179" s="6"/>
      <c r="CE3179" s="18"/>
      <c r="CF3179" s="6"/>
      <c r="CG3179" s="6"/>
      <c r="CH3179" s="18"/>
      <c r="CI3179" s="6"/>
      <c r="CJ3179" s="6"/>
      <c r="CK3179" s="18"/>
      <c r="CL3179" s="6"/>
      <c r="CM3179" s="6"/>
      <c r="CN3179" s="18"/>
      <c r="CO3179" s="6"/>
      <c r="CP3179" s="18"/>
      <c r="CQ3179" s="18"/>
      <c r="CR3179" s="18"/>
      <c r="CS3179" s="18"/>
      <c r="CT3179" s="6">
        <f t="shared" si="1104"/>
        <v>9</v>
      </c>
      <c r="CU3179" s="18"/>
      <c r="CV3179" s="18"/>
      <c r="CW3179" s="18"/>
      <c r="CX3179" s="6" t="str">
        <f t="shared" si="1121"/>
        <v>A</v>
      </c>
      <c r="CY3179" s="87">
        <f t="shared" si="1122"/>
        <v>2718</v>
      </c>
      <c r="CZ3179" s="87">
        <f t="shared" si="1123"/>
        <v>726</v>
      </c>
      <c r="DA3179" s="6" t="str">
        <f t="shared" si="1124"/>
        <v>na</v>
      </c>
      <c r="DB3179" s="18"/>
      <c r="DC3179" s="18"/>
      <c r="DD3179" s="18"/>
      <c r="DE3179" s="18"/>
      <c r="DF3179" s="73"/>
      <c r="DG3179" s="18"/>
      <c r="DH3179" s="18"/>
      <c r="DI3179" s="18"/>
      <c r="DJ3179" s="18"/>
    </row>
    <row r="3180" spans="1:114" s="17" customFormat="1" hidden="1" x14ac:dyDescent="0.2">
      <c r="A3180" s="47">
        <v>7143</v>
      </c>
      <c r="B3180" s="46">
        <f t="shared" si="1091"/>
        <v>3</v>
      </c>
      <c r="C3180" s="46">
        <f t="shared" si="1092"/>
        <v>10</v>
      </c>
      <c r="D3180" s="46">
        <f t="shared" si="1093"/>
        <v>4</v>
      </c>
      <c r="E3180" s="103">
        <v>39182</v>
      </c>
      <c r="F3180" s="17" t="s">
        <v>1031</v>
      </c>
      <c r="G3180" s="47" t="s">
        <v>103</v>
      </c>
      <c r="H3180" s="47" t="s">
        <v>306</v>
      </c>
      <c r="I3180" s="47">
        <v>3</v>
      </c>
      <c r="J3180" s="47">
        <v>1</v>
      </c>
      <c r="K3180" s="106" t="s">
        <v>3337</v>
      </c>
      <c r="L3180" s="20">
        <v>2955</v>
      </c>
      <c r="M3180" s="4" t="s">
        <v>4365</v>
      </c>
      <c r="N3180" s="47">
        <v>4</v>
      </c>
      <c r="O3180" s="17">
        <f t="shared" ref="O3180:O3188" si="1140">SUM(P3180:R3180)</f>
        <v>43</v>
      </c>
      <c r="P3180" s="17">
        <f>COUNTIF($H$3138:$H3180,"=W")</f>
        <v>21</v>
      </c>
      <c r="Q3180" s="17">
        <f>COUNTIF($H$3138:$H3180,"=D")</f>
        <v>10</v>
      </c>
      <c r="R3180" s="17">
        <f>COUNTIF($H$3138:$H3180,"=L")</f>
        <v>12</v>
      </c>
      <c r="S3180" s="17">
        <f t="shared" ref="S3180:T3182" si="1141">S3179+I3180</f>
        <v>63</v>
      </c>
      <c r="T3180" s="17">
        <f t="shared" si="1141"/>
        <v>45</v>
      </c>
      <c r="U3180" s="17">
        <f t="shared" ref="U3180:U3188" si="1142">P3180*3+Q3180</f>
        <v>73</v>
      </c>
      <c r="V3180" s="17">
        <v>12</v>
      </c>
      <c r="W3180" s="17">
        <v>2</v>
      </c>
      <c r="X3180" s="17">
        <v>5</v>
      </c>
      <c r="Y3180" s="17">
        <v>4</v>
      </c>
      <c r="Z3180" s="17">
        <v>12</v>
      </c>
      <c r="AA3180" s="17">
        <v>1</v>
      </c>
      <c r="AB3180" s="17">
        <v>12</v>
      </c>
      <c r="AC3180" s="17">
        <v>8</v>
      </c>
      <c r="AD3180" s="83">
        <v>0</v>
      </c>
      <c r="AE3180" s="83">
        <v>1</v>
      </c>
      <c r="AF3180" s="5">
        <v>0</v>
      </c>
      <c r="AG3180" s="5">
        <v>0</v>
      </c>
      <c r="AH3180" s="83"/>
      <c r="AJ3180" s="18"/>
      <c r="AK3180" s="104">
        <f t="shared" si="1095"/>
        <v>60386</v>
      </c>
      <c r="AL3180" s="104">
        <f>AK3180/COUNTIF(G$3138:G3180,"H")</f>
        <v>2744.818181818182</v>
      </c>
      <c r="AM3180" s="104">
        <f t="shared" si="1096"/>
        <v>44960</v>
      </c>
      <c r="AN3180" s="104">
        <f>AM3180/COUNTIF(G$3138:G3180,"A")</f>
        <v>2140.9523809523807</v>
      </c>
      <c r="AO3180" s="18"/>
      <c r="AP3180" s="18">
        <v>88</v>
      </c>
      <c r="AQ3180" s="18"/>
      <c r="AR3180" s="18">
        <v>71</v>
      </c>
      <c r="AS3180" s="18"/>
      <c r="AT3180" s="70">
        <f t="shared" si="1133"/>
        <v>73</v>
      </c>
      <c r="AU3180" s="18">
        <f t="shared" si="1134"/>
        <v>4</v>
      </c>
      <c r="AV3180" s="18">
        <f t="shared" ref="AV3180:AV3188" si="1143">AR3180-AT3180</f>
        <v>-2</v>
      </c>
      <c r="AW3180" s="47" t="s">
        <v>2957</v>
      </c>
      <c r="AX3180" s="73" t="s">
        <v>2958</v>
      </c>
      <c r="AY3180" s="105">
        <v>96</v>
      </c>
      <c r="AZ3180" s="107">
        <f t="shared" si="1117"/>
        <v>0.96751269035532994</v>
      </c>
      <c r="BA3180" s="107">
        <f t="shared" si="1041"/>
        <v>3.2487309644670059E-2</v>
      </c>
      <c r="BB3180" s="18"/>
      <c r="BC3180" s="18"/>
      <c r="BD3180" s="18"/>
      <c r="BE3180" s="18"/>
      <c r="BF3180" s="18"/>
      <c r="BG3180" s="18">
        <f t="shared" si="1083"/>
        <v>1</v>
      </c>
      <c r="BH3180" s="18">
        <f t="shared" si="1126"/>
        <v>2</v>
      </c>
      <c r="BI3180" s="18">
        <f t="shared" si="1084"/>
        <v>0</v>
      </c>
      <c r="BJ3180" s="18">
        <f t="shared" si="1127"/>
        <v>0</v>
      </c>
      <c r="BK3180" s="18">
        <f t="shared" si="1085"/>
        <v>0</v>
      </c>
      <c r="BL3180" s="18">
        <f t="shared" si="1086"/>
        <v>0</v>
      </c>
      <c r="BM3180" s="18">
        <f t="shared" si="1087"/>
        <v>1</v>
      </c>
      <c r="BN3180" s="18">
        <f t="shared" si="1088"/>
        <v>2</v>
      </c>
      <c r="BO3180" s="18">
        <f t="shared" si="1089"/>
        <v>0</v>
      </c>
      <c r="BP3180" s="18">
        <f t="shared" si="1090"/>
        <v>0</v>
      </c>
      <c r="BQ3180" s="18">
        <f t="shared" si="1097"/>
        <v>1</v>
      </c>
      <c r="BR3180" s="18">
        <f t="shared" si="1098"/>
        <v>2</v>
      </c>
      <c r="BS3180" s="18">
        <f t="shared" si="1105"/>
        <v>1</v>
      </c>
      <c r="BT3180" s="18">
        <f t="shared" si="1106"/>
        <v>5</v>
      </c>
      <c r="BU3180" s="73"/>
      <c r="BV3180" s="18"/>
      <c r="BW3180" s="6"/>
      <c r="BX3180" s="6"/>
      <c r="BY3180" s="18"/>
      <c r="BZ3180" s="6"/>
      <c r="CA3180" s="6"/>
      <c r="CB3180" s="18"/>
      <c r="CC3180" s="6"/>
      <c r="CD3180" s="6"/>
      <c r="CE3180" s="18"/>
      <c r="CF3180" s="6"/>
      <c r="CG3180" s="6"/>
      <c r="CH3180" s="18"/>
      <c r="CI3180" s="6"/>
      <c r="CJ3180" s="6"/>
      <c r="CK3180" s="18"/>
      <c r="CL3180" s="6"/>
      <c r="CM3180" s="6"/>
      <c r="CN3180" s="18"/>
      <c r="CO3180" s="6"/>
      <c r="CP3180" s="18"/>
      <c r="CQ3180" s="18"/>
      <c r="CR3180" s="18"/>
      <c r="CS3180" s="18"/>
      <c r="CT3180" s="6">
        <f t="shared" si="1104"/>
        <v>17</v>
      </c>
      <c r="CU3180" s="18"/>
      <c r="CV3180" s="18"/>
      <c r="CW3180" s="18"/>
      <c r="CX3180" s="6" t="str">
        <f t="shared" si="1121"/>
        <v>H</v>
      </c>
      <c r="CY3180" s="87">
        <f t="shared" si="1122"/>
        <v>2955</v>
      </c>
      <c r="CZ3180" s="87">
        <f t="shared" si="1123"/>
        <v>96</v>
      </c>
      <c r="DA3180" s="6">
        <f t="shared" si="1124"/>
        <v>2859</v>
      </c>
      <c r="DB3180" s="18"/>
      <c r="DC3180" s="18"/>
      <c r="DD3180" s="18"/>
      <c r="DE3180" s="18"/>
      <c r="DF3180" s="73"/>
      <c r="DG3180" s="18"/>
      <c r="DH3180" s="18"/>
      <c r="DI3180" s="18"/>
      <c r="DJ3180" s="18"/>
    </row>
    <row r="3181" spans="1:114" s="17" customFormat="1" hidden="1" x14ac:dyDescent="0.2">
      <c r="A3181" s="47">
        <v>7144</v>
      </c>
      <c r="B3181" s="46">
        <f t="shared" si="1091"/>
        <v>7</v>
      </c>
      <c r="C3181" s="46">
        <f t="shared" si="1092"/>
        <v>14</v>
      </c>
      <c r="D3181" s="46">
        <f t="shared" si="1093"/>
        <v>4</v>
      </c>
      <c r="E3181" s="103">
        <v>39186</v>
      </c>
      <c r="F3181" s="17" t="s">
        <v>3447</v>
      </c>
      <c r="G3181" s="47" t="s">
        <v>310</v>
      </c>
      <c r="H3181" s="47" t="s">
        <v>307</v>
      </c>
      <c r="I3181" s="47">
        <v>0</v>
      </c>
      <c r="J3181" s="47">
        <v>0</v>
      </c>
      <c r="K3181" s="47" t="s">
        <v>36</v>
      </c>
      <c r="L3181" s="20">
        <v>1293</v>
      </c>
      <c r="M3181" s="73"/>
      <c r="N3181" s="47">
        <v>5</v>
      </c>
      <c r="O3181" s="17">
        <f t="shared" si="1140"/>
        <v>44</v>
      </c>
      <c r="P3181" s="17">
        <f>COUNTIF($H$3138:$H3181,"=W")</f>
        <v>21</v>
      </c>
      <c r="Q3181" s="17">
        <f>COUNTIF($H$3138:$H3181,"=D")</f>
        <v>11</v>
      </c>
      <c r="R3181" s="17">
        <f>COUNTIF($H$3138:$H3181,"=L")</f>
        <v>12</v>
      </c>
      <c r="S3181" s="17">
        <f t="shared" si="1141"/>
        <v>63</v>
      </c>
      <c r="T3181" s="17">
        <f t="shared" si="1141"/>
        <v>45</v>
      </c>
      <c r="U3181" s="17">
        <f t="shared" si="1142"/>
        <v>74</v>
      </c>
      <c r="V3181" s="17">
        <v>2</v>
      </c>
      <c r="W3181" s="17">
        <v>4</v>
      </c>
      <c r="X3181" s="17">
        <v>5</v>
      </c>
      <c r="Y3181" s="17">
        <v>3</v>
      </c>
      <c r="Z3181" s="17">
        <v>4</v>
      </c>
      <c r="AA3181" s="17">
        <v>2</v>
      </c>
      <c r="AB3181" s="17">
        <v>16</v>
      </c>
      <c r="AC3181" s="17">
        <v>8</v>
      </c>
      <c r="AD3181" s="83">
        <v>1</v>
      </c>
      <c r="AE3181" s="83">
        <v>2</v>
      </c>
      <c r="AF3181" s="5">
        <v>0</v>
      </c>
      <c r="AG3181" s="5">
        <v>0</v>
      </c>
      <c r="AH3181" s="83" t="s">
        <v>1633</v>
      </c>
      <c r="AJ3181" s="18"/>
      <c r="AK3181" s="104">
        <f t="shared" si="1095"/>
        <v>60386</v>
      </c>
      <c r="AL3181" s="104">
        <f>AK3181/COUNTIF(G$3138:G3181,"H")</f>
        <v>2744.818181818182</v>
      </c>
      <c r="AM3181" s="104">
        <f t="shared" si="1096"/>
        <v>46253</v>
      </c>
      <c r="AN3181" s="104">
        <f>AM3181/COUNTIF(G$3138:G3181,"A")</f>
        <v>2102.409090909091</v>
      </c>
      <c r="AO3181" s="18"/>
      <c r="AP3181" s="18">
        <v>91</v>
      </c>
      <c r="AQ3181" s="18"/>
      <c r="AR3181" s="18">
        <v>74</v>
      </c>
      <c r="AS3181" s="18"/>
      <c r="AT3181" s="70">
        <f t="shared" si="1133"/>
        <v>74</v>
      </c>
      <c r="AU3181" s="18">
        <f t="shared" si="1134"/>
        <v>5</v>
      </c>
      <c r="AV3181" s="18">
        <f t="shared" si="1143"/>
        <v>0</v>
      </c>
      <c r="AW3181" s="47" t="s">
        <v>2293</v>
      </c>
      <c r="AX3181" s="73" t="s">
        <v>1634</v>
      </c>
      <c r="AY3181" s="105">
        <v>497</v>
      </c>
      <c r="AZ3181" s="107">
        <f t="shared" si="1117"/>
        <v>0.38437741686001548</v>
      </c>
      <c r="BA3181" s="107">
        <f t="shared" si="1041"/>
        <v>0.61562258313998452</v>
      </c>
      <c r="BB3181" s="18"/>
      <c r="BC3181" s="18"/>
      <c r="BD3181" s="18"/>
      <c r="BE3181" s="18"/>
      <c r="BF3181" s="18"/>
      <c r="BG3181" s="18">
        <f t="shared" si="1083"/>
        <v>0</v>
      </c>
      <c r="BH3181" s="18">
        <f t="shared" si="1126"/>
        <v>0</v>
      </c>
      <c r="BI3181" s="18">
        <f t="shared" si="1084"/>
        <v>1</v>
      </c>
      <c r="BJ3181" s="18">
        <f t="shared" si="1127"/>
        <v>1</v>
      </c>
      <c r="BK3181" s="18">
        <f t="shared" si="1085"/>
        <v>0</v>
      </c>
      <c r="BL3181" s="18">
        <f t="shared" si="1086"/>
        <v>0</v>
      </c>
      <c r="BM3181" s="18">
        <f t="shared" si="1087"/>
        <v>1</v>
      </c>
      <c r="BN3181" s="18">
        <f t="shared" si="1088"/>
        <v>3</v>
      </c>
      <c r="BO3181" s="18">
        <f t="shared" si="1089"/>
        <v>1</v>
      </c>
      <c r="BP3181" s="18">
        <f t="shared" si="1090"/>
        <v>1</v>
      </c>
      <c r="BQ3181" s="18">
        <f t="shared" si="1097"/>
        <v>0</v>
      </c>
      <c r="BR3181" s="18">
        <f t="shared" si="1098"/>
        <v>0</v>
      </c>
      <c r="BS3181" s="18">
        <f t="shared" si="1105"/>
        <v>0</v>
      </c>
      <c r="BT3181" s="18">
        <f t="shared" si="1106"/>
        <v>0</v>
      </c>
      <c r="BU3181" s="73"/>
      <c r="BV3181" s="18"/>
      <c r="BW3181" s="6"/>
      <c r="BX3181" s="6"/>
      <c r="BY3181" s="18"/>
      <c r="BZ3181" s="6"/>
      <c r="CA3181" s="6"/>
      <c r="CB3181" s="18"/>
      <c r="CC3181" s="6"/>
      <c r="CD3181" s="6"/>
      <c r="CE3181" s="18"/>
      <c r="CF3181" s="6"/>
      <c r="CG3181" s="6"/>
      <c r="CH3181" s="18"/>
      <c r="CI3181" s="6"/>
      <c r="CJ3181" s="6"/>
      <c r="CK3181" s="18"/>
      <c r="CL3181" s="6"/>
      <c r="CM3181" s="6"/>
      <c r="CN3181" s="18"/>
      <c r="CO3181" s="6"/>
      <c r="CP3181" s="18"/>
      <c r="CQ3181" s="18"/>
      <c r="CR3181" s="18"/>
      <c r="CS3181" s="18"/>
      <c r="CT3181" s="6">
        <f t="shared" si="1104"/>
        <v>7</v>
      </c>
      <c r="CU3181" s="18"/>
      <c r="CV3181" s="18"/>
      <c r="CW3181" s="18"/>
      <c r="CX3181" s="6" t="str">
        <f t="shared" si="1121"/>
        <v>A</v>
      </c>
      <c r="CY3181" s="87">
        <f t="shared" si="1122"/>
        <v>1293</v>
      </c>
      <c r="CZ3181" s="87">
        <f t="shared" si="1123"/>
        <v>497</v>
      </c>
      <c r="DA3181" s="6" t="str">
        <f t="shared" si="1124"/>
        <v>na</v>
      </c>
      <c r="DB3181" s="18"/>
      <c r="DC3181" s="18"/>
      <c r="DD3181" s="18"/>
      <c r="DE3181" s="18"/>
      <c r="DF3181" s="73"/>
      <c r="DG3181" s="18"/>
      <c r="DH3181" s="18"/>
      <c r="DI3181" s="18"/>
      <c r="DJ3181" s="18"/>
    </row>
    <row r="3182" spans="1:114" s="17" customFormat="1" hidden="1" x14ac:dyDescent="0.2">
      <c r="A3182" s="47">
        <v>7145</v>
      </c>
      <c r="B3182" s="46">
        <f t="shared" si="1091"/>
        <v>7</v>
      </c>
      <c r="C3182" s="46">
        <f t="shared" si="1092"/>
        <v>21</v>
      </c>
      <c r="D3182" s="46">
        <f t="shared" si="1093"/>
        <v>4</v>
      </c>
      <c r="E3182" s="103">
        <v>39193</v>
      </c>
      <c r="F3182" s="17" t="s">
        <v>3579</v>
      </c>
      <c r="G3182" s="47" t="s">
        <v>310</v>
      </c>
      <c r="H3182" s="47" t="s">
        <v>306</v>
      </c>
      <c r="I3182" s="47">
        <v>1</v>
      </c>
      <c r="J3182" s="47">
        <v>0</v>
      </c>
      <c r="K3182" s="47" t="s">
        <v>36</v>
      </c>
      <c r="L3182" s="20">
        <v>3206</v>
      </c>
      <c r="M3182" s="73" t="s">
        <v>1002</v>
      </c>
      <c r="N3182" s="47">
        <v>4</v>
      </c>
      <c r="O3182" s="17">
        <f t="shared" si="1140"/>
        <v>45</v>
      </c>
      <c r="P3182" s="17">
        <f>COUNTIF($H$3138:$H3182,"=W")</f>
        <v>22</v>
      </c>
      <c r="Q3182" s="17">
        <f>COUNTIF($H$3138:$H3182,"=D")</f>
        <v>11</v>
      </c>
      <c r="R3182" s="17">
        <f>COUNTIF($H$3138:$H3182,"=L")</f>
        <v>12</v>
      </c>
      <c r="S3182" s="17">
        <f t="shared" si="1141"/>
        <v>64</v>
      </c>
      <c r="T3182" s="17">
        <f t="shared" si="1141"/>
        <v>45</v>
      </c>
      <c r="U3182" s="17">
        <f t="shared" si="1142"/>
        <v>77</v>
      </c>
      <c r="V3182" s="17">
        <v>1</v>
      </c>
      <c r="W3182" s="17">
        <v>2</v>
      </c>
      <c r="X3182" s="17">
        <v>2</v>
      </c>
      <c r="Y3182" s="17">
        <v>0</v>
      </c>
      <c r="Z3182" s="17">
        <v>4</v>
      </c>
      <c r="AA3182" s="17">
        <v>5</v>
      </c>
      <c r="AB3182" s="17">
        <v>10</v>
      </c>
      <c r="AC3182" s="17">
        <v>10</v>
      </c>
      <c r="AD3182" s="83">
        <v>0</v>
      </c>
      <c r="AE3182" s="83">
        <v>2</v>
      </c>
      <c r="AF3182" s="5">
        <v>0</v>
      </c>
      <c r="AG3182" s="5">
        <v>1</v>
      </c>
      <c r="AH3182" s="83"/>
      <c r="AJ3182" s="18"/>
      <c r="AK3182" s="104">
        <f t="shared" si="1095"/>
        <v>60386</v>
      </c>
      <c r="AL3182" s="104">
        <f>AK3182/COUNTIF(G$3138:G3182,"H")</f>
        <v>2744.818181818182</v>
      </c>
      <c r="AM3182" s="104">
        <f t="shared" si="1096"/>
        <v>49459</v>
      </c>
      <c r="AN3182" s="104">
        <f>AM3182/COUNTIF(G$3138:G3182,"A")</f>
        <v>2150.391304347826</v>
      </c>
      <c r="AO3182" s="18"/>
      <c r="AP3182" s="18">
        <v>92</v>
      </c>
      <c r="AQ3182" s="18"/>
      <c r="AR3182" s="18">
        <v>75</v>
      </c>
      <c r="AS3182" s="18"/>
      <c r="AT3182" s="70">
        <f t="shared" si="1133"/>
        <v>77</v>
      </c>
      <c r="AU3182" s="18">
        <f t="shared" si="1134"/>
        <v>4</v>
      </c>
      <c r="AV3182" s="18">
        <f t="shared" si="1143"/>
        <v>-2</v>
      </c>
      <c r="AW3182" s="47" t="s">
        <v>1004</v>
      </c>
      <c r="AX3182" s="73" t="s">
        <v>1003</v>
      </c>
      <c r="AY3182" s="105">
        <v>747</v>
      </c>
      <c r="AZ3182" s="107">
        <f t="shared" si="1117"/>
        <v>0.23300062383031817</v>
      </c>
      <c r="BA3182" s="107">
        <f t="shared" si="1041"/>
        <v>0.76699937616968183</v>
      </c>
      <c r="BB3182" s="18"/>
      <c r="BC3182" s="18"/>
      <c r="BD3182" s="18"/>
      <c r="BE3182" s="18"/>
      <c r="BF3182" s="18"/>
      <c r="BG3182" s="18">
        <f t="shared" si="1083"/>
        <v>1</v>
      </c>
      <c r="BH3182" s="18">
        <f t="shared" si="1126"/>
        <v>1</v>
      </c>
      <c r="BI3182" s="18">
        <f t="shared" si="1084"/>
        <v>0</v>
      </c>
      <c r="BJ3182" s="18">
        <f t="shared" si="1127"/>
        <v>0</v>
      </c>
      <c r="BK3182" s="18">
        <f t="shared" si="1085"/>
        <v>0</v>
      </c>
      <c r="BL3182" s="18">
        <f t="shared" si="1086"/>
        <v>0</v>
      </c>
      <c r="BM3182" s="18">
        <f t="shared" si="1087"/>
        <v>1</v>
      </c>
      <c r="BN3182" s="18">
        <f t="shared" si="1088"/>
        <v>4</v>
      </c>
      <c r="BO3182" s="18">
        <f t="shared" si="1089"/>
        <v>0</v>
      </c>
      <c r="BP3182" s="18">
        <f t="shared" si="1090"/>
        <v>0</v>
      </c>
      <c r="BQ3182" s="18">
        <f t="shared" si="1097"/>
        <v>1</v>
      </c>
      <c r="BR3182" s="18">
        <f t="shared" si="1098"/>
        <v>1</v>
      </c>
      <c r="BS3182" s="18">
        <f t="shared" si="1105"/>
        <v>0</v>
      </c>
      <c r="BT3182" s="18">
        <f t="shared" si="1106"/>
        <v>0</v>
      </c>
      <c r="BU3182" s="73"/>
      <c r="BV3182" s="18"/>
      <c r="BW3182" s="6"/>
      <c r="BX3182" s="6"/>
      <c r="BY3182" s="18"/>
      <c r="BZ3182" s="6"/>
      <c r="CA3182" s="6"/>
      <c r="CB3182" s="18"/>
      <c r="CC3182" s="6"/>
      <c r="CD3182" s="6"/>
      <c r="CE3182" s="18"/>
      <c r="CF3182" s="6"/>
      <c r="CG3182" s="6"/>
      <c r="CH3182" s="18"/>
      <c r="CI3182" s="6"/>
      <c r="CJ3182" s="6"/>
      <c r="CK3182" s="18"/>
      <c r="CL3182" s="6"/>
      <c r="CM3182" s="6"/>
      <c r="CN3182" s="18"/>
      <c r="CO3182" s="6"/>
      <c r="CP3182" s="18"/>
      <c r="CQ3182" s="18"/>
      <c r="CR3182" s="18"/>
      <c r="CS3182" s="18"/>
      <c r="CT3182" s="6">
        <f t="shared" si="1104"/>
        <v>3</v>
      </c>
      <c r="CU3182" s="18"/>
      <c r="CV3182" s="18"/>
      <c r="CW3182" s="18"/>
      <c r="CX3182" s="6" t="str">
        <f t="shared" si="1121"/>
        <v>A</v>
      </c>
      <c r="CY3182" s="87">
        <f t="shared" si="1122"/>
        <v>3206</v>
      </c>
      <c r="CZ3182" s="87">
        <f t="shared" si="1123"/>
        <v>747</v>
      </c>
      <c r="DA3182" s="6" t="str">
        <f t="shared" si="1124"/>
        <v>na</v>
      </c>
      <c r="DB3182" s="18"/>
      <c r="DC3182" s="18"/>
      <c r="DD3182" s="18"/>
      <c r="DE3182" s="18"/>
      <c r="DF3182" s="73"/>
      <c r="DG3182" s="18"/>
      <c r="DH3182" s="18"/>
      <c r="DI3182" s="18"/>
      <c r="DJ3182" s="18"/>
    </row>
    <row r="3183" spans="1:114" s="17" customFormat="1" hidden="1" x14ac:dyDescent="0.2">
      <c r="A3183" s="47">
        <v>7146</v>
      </c>
      <c r="B3183" s="46">
        <f t="shared" si="1091"/>
        <v>7</v>
      </c>
      <c r="C3183" s="46">
        <f t="shared" si="1092"/>
        <v>28</v>
      </c>
      <c r="D3183" s="46">
        <f t="shared" si="1093"/>
        <v>4</v>
      </c>
      <c r="E3183" s="103">
        <v>39200</v>
      </c>
      <c r="F3183" s="17" t="s">
        <v>2400</v>
      </c>
      <c r="G3183" s="47" t="s">
        <v>103</v>
      </c>
      <c r="H3183" s="47" t="s">
        <v>306</v>
      </c>
      <c r="I3183" s="47">
        <v>1</v>
      </c>
      <c r="J3183" s="47">
        <v>0</v>
      </c>
      <c r="K3183" s="106" t="s">
        <v>1296</v>
      </c>
      <c r="L3183" s="20">
        <v>5378</v>
      </c>
      <c r="M3183" s="73" t="s">
        <v>889</v>
      </c>
      <c r="N3183" s="47">
        <v>4</v>
      </c>
      <c r="O3183" s="17">
        <f t="shared" si="1140"/>
        <v>46</v>
      </c>
      <c r="P3183" s="17">
        <f>COUNTIF($H$3138:$H3183,"=W")</f>
        <v>23</v>
      </c>
      <c r="Q3183" s="17">
        <f>COUNTIF($H$3138:$H3183,"=D")</f>
        <v>11</v>
      </c>
      <c r="R3183" s="17">
        <f>COUNTIF($H$3138:$H3183,"=L")</f>
        <v>12</v>
      </c>
      <c r="S3183" s="17">
        <f>S3182+I3183</f>
        <v>65</v>
      </c>
      <c r="T3183" s="17">
        <f>T3182+J3183</f>
        <v>45</v>
      </c>
      <c r="U3183" s="17">
        <f t="shared" si="1142"/>
        <v>80</v>
      </c>
      <c r="V3183" s="17">
        <v>2</v>
      </c>
      <c r="W3183" s="17">
        <v>2</v>
      </c>
      <c r="X3183" s="17">
        <v>7</v>
      </c>
      <c r="Y3183" s="17">
        <v>6</v>
      </c>
      <c r="Z3183" s="17">
        <v>6</v>
      </c>
      <c r="AA3183" s="17">
        <v>7</v>
      </c>
      <c r="AB3183" s="17">
        <v>21</v>
      </c>
      <c r="AC3183" s="17">
        <v>12</v>
      </c>
      <c r="AD3183" s="83">
        <v>1</v>
      </c>
      <c r="AE3183" s="83">
        <v>1</v>
      </c>
      <c r="AF3183" s="5">
        <v>0</v>
      </c>
      <c r="AG3183" s="5">
        <v>0</v>
      </c>
      <c r="AH3183" s="83" t="s">
        <v>1308</v>
      </c>
      <c r="AJ3183" s="18"/>
      <c r="AK3183" s="104">
        <f t="shared" si="1095"/>
        <v>65764</v>
      </c>
      <c r="AL3183" s="104">
        <f>AK3183/COUNTIF(G$3138:G3183,"H")</f>
        <v>2859.304347826087</v>
      </c>
      <c r="AM3183" s="104">
        <f t="shared" si="1096"/>
        <v>49459</v>
      </c>
      <c r="AN3183" s="104">
        <f>AM3183/COUNTIF(G$3138:G3183,"A")</f>
        <v>2150.391304347826</v>
      </c>
      <c r="AO3183" s="18"/>
      <c r="AP3183" s="18">
        <v>95</v>
      </c>
      <c r="AQ3183" s="18"/>
      <c r="AR3183" s="18">
        <v>78</v>
      </c>
      <c r="AS3183" s="18"/>
      <c r="AT3183" s="70">
        <f t="shared" si="1133"/>
        <v>80</v>
      </c>
      <c r="AU3183" s="18">
        <f t="shared" si="1134"/>
        <v>4</v>
      </c>
      <c r="AV3183" s="18">
        <f t="shared" si="1143"/>
        <v>-2</v>
      </c>
      <c r="AW3183" s="47" t="s">
        <v>2631</v>
      </c>
      <c r="AX3183" s="73" t="s">
        <v>3294</v>
      </c>
      <c r="AY3183" s="105">
        <v>852</v>
      </c>
      <c r="AZ3183" s="107">
        <f t="shared" si="1117"/>
        <v>0.84157679434734101</v>
      </c>
      <c r="BA3183" s="107">
        <f t="shared" si="1041"/>
        <v>0.15842320565265899</v>
      </c>
      <c r="BB3183" s="18"/>
      <c r="BC3183" s="18"/>
      <c r="BD3183" s="18"/>
      <c r="BE3183" s="18"/>
      <c r="BF3183" s="18"/>
      <c r="BG3183" s="18">
        <f t="shared" si="1083"/>
        <v>1</v>
      </c>
      <c r="BH3183" s="18">
        <f t="shared" si="1126"/>
        <v>2</v>
      </c>
      <c r="BI3183" s="18">
        <f t="shared" si="1084"/>
        <v>0</v>
      </c>
      <c r="BJ3183" s="18">
        <f t="shared" si="1127"/>
        <v>0</v>
      </c>
      <c r="BK3183" s="18">
        <f t="shared" si="1085"/>
        <v>0</v>
      </c>
      <c r="BL3183" s="18">
        <f t="shared" si="1086"/>
        <v>0</v>
      </c>
      <c r="BM3183" s="18">
        <f t="shared" si="1087"/>
        <v>1</v>
      </c>
      <c r="BN3183" s="18">
        <f t="shared" si="1088"/>
        <v>5</v>
      </c>
      <c r="BO3183" s="18">
        <f t="shared" si="1089"/>
        <v>0</v>
      </c>
      <c r="BP3183" s="18">
        <f t="shared" si="1090"/>
        <v>0</v>
      </c>
      <c r="BQ3183" s="18">
        <f t="shared" si="1097"/>
        <v>1</v>
      </c>
      <c r="BR3183" s="18">
        <f t="shared" si="1098"/>
        <v>2</v>
      </c>
      <c r="BS3183" s="18">
        <f t="shared" si="1105"/>
        <v>0</v>
      </c>
      <c r="BT3183" s="18">
        <f t="shared" si="1106"/>
        <v>0</v>
      </c>
      <c r="BU3183" s="73"/>
      <c r="BV3183" s="18"/>
      <c r="BW3183" s="6"/>
      <c r="BX3183" s="6"/>
      <c r="BY3183" s="18"/>
      <c r="BZ3183" s="6"/>
      <c r="CA3183" s="6"/>
      <c r="CB3183" s="18"/>
      <c r="CC3183" s="6"/>
      <c r="CD3183" s="6"/>
      <c r="CE3183" s="18"/>
      <c r="CF3183" s="6"/>
      <c r="CG3183" s="6"/>
      <c r="CH3183" s="18"/>
      <c r="CI3183" s="6"/>
      <c r="CJ3183" s="6"/>
      <c r="CK3183" s="18"/>
      <c r="CL3183" s="6"/>
      <c r="CM3183" s="6"/>
      <c r="CN3183" s="18"/>
      <c r="CO3183" s="6"/>
      <c r="CP3183" s="18"/>
      <c r="CQ3183" s="18"/>
      <c r="CR3183" s="18"/>
      <c r="CS3183" s="18"/>
      <c r="CT3183" s="6">
        <f t="shared" si="1104"/>
        <v>9</v>
      </c>
      <c r="CU3183" s="18"/>
      <c r="CV3183" s="18"/>
      <c r="CW3183" s="18"/>
      <c r="CX3183" s="6" t="str">
        <f t="shared" si="1121"/>
        <v>H</v>
      </c>
      <c r="CY3183" s="87">
        <f t="shared" si="1122"/>
        <v>5378</v>
      </c>
      <c r="CZ3183" s="87">
        <f t="shared" si="1123"/>
        <v>852</v>
      </c>
      <c r="DA3183" s="6">
        <f t="shared" si="1124"/>
        <v>4526</v>
      </c>
      <c r="DB3183" s="18"/>
      <c r="DC3183" s="18"/>
      <c r="DD3183" s="18"/>
      <c r="DE3183" s="18"/>
      <c r="DF3183" s="73"/>
      <c r="DG3183" s="18"/>
      <c r="DH3183" s="18"/>
      <c r="DI3183" s="18"/>
      <c r="DJ3183" s="18"/>
    </row>
    <row r="3184" spans="1:114" s="17" customFormat="1" ht="16.899999999999999" hidden="1" customHeight="1" x14ac:dyDescent="0.2">
      <c r="A3184" s="47">
        <v>7201</v>
      </c>
      <c r="B3184" s="46">
        <f t="shared" si="1091"/>
        <v>7</v>
      </c>
      <c r="C3184" s="46">
        <f t="shared" si="1092"/>
        <v>11</v>
      </c>
      <c r="D3184" s="46">
        <f t="shared" si="1093"/>
        <v>8</v>
      </c>
      <c r="E3184" s="103">
        <v>39305</v>
      </c>
      <c r="F3184" s="17" t="s">
        <v>3512</v>
      </c>
      <c r="G3184" s="47" t="s">
        <v>103</v>
      </c>
      <c r="H3184" s="47" t="s">
        <v>308</v>
      </c>
      <c r="I3184" s="47">
        <v>1</v>
      </c>
      <c r="J3184" s="47">
        <v>2</v>
      </c>
      <c r="K3184" s="106" t="s">
        <v>1296</v>
      </c>
      <c r="L3184" s="20">
        <v>3136</v>
      </c>
      <c r="M3184" s="73" t="s">
        <v>4366</v>
      </c>
      <c r="N3184" s="47">
        <v>17</v>
      </c>
      <c r="O3184" s="17">
        <f t="shared" si="1140"/>
        <v>1</v>
      </c>
      <c r="P3184" s="17">
        <f>COUNTIF($H$3184:$H3184,"=W")</f>
        <v>0</v>
      </c>
      <c r="Q3184" s="17">
        <f>COUNTIF($H$3184:$H3184,"=D")</f>
        <v>0</v>
      </c>
      <c r="R3184" s="17">
        <f>COUNTIF($H$3184:$H3184,"=L")</f>
        <v>1</v>
      </c>
      <c r="S3184" s="17">
        <f>I3184</f>
        <v>1</v>
      </c>
      <c r="T3184" s="17">
        <f>J3184</f>
        <v>2</v>
      </c>
      <c r="U3184" s="17">
        <f t="shared" si="1142"/>
        <v>0</v>
      </c>
      <c r="V3184" s="17">
        <v>3</v>
      </c>
      <c r="W3184" s="17">
        <v>4</v>
      </c>
      <c r="X3184" s="17">
        <v>10</v>
      </c>
      <c r="Y3184" s="17">
        <v>2</v>
      </c>
      <c r="Z3184" s="17">
        <v>3</v>
      </c>
      <c r="AA3184" s="17">
        <v>1</v>
      </c>
      <c r="AB3184" s="17">
        <v>16</v>
      </c>
      <c r="AC3184" s="17">
        <v>9</v>
      </c>
      <c r="AD3184" s="83">
        <v>1</v>
      </c>
      <c r="AE3184" s="83">
        <v>2</v>
      </c>
      <c r="AF3184" s="5">
        <v>1</v>
      </c>
      <c r="AG3184" s="5">
        <v>0</v>
      </c>
      <c r="AH3184" s="5" t="s">
        <v>4367</v>
      </c>
      <c r="AJ3184" s="18"/>
      <c r="AK3184" s="104">
        <f>L3184</f>
        <v>3136</v>
      </c>
      <c r="AL3184" s="104">
        <f>AK3184/COUNTIF(G$3184:G3184,"H")</f>
        <v>3136</v>
      </c>
      <c r="AM3184" s="104"/>
      <c r="AN3184" s="104"/>
      <c r="AO3184" s="18"/>
      <c r="AP3184" s="18">
        <v>3</v>
      </c>
      <c r="AQ3184" s="18"/>
      <c r="AR3184" s="18">
        <v>3</v>
      </c>
      <c r="AS3184" s="18"/>
      <c r="AT3184" s="70">
        <f t="shared" si="1133"/>
        <v>0</v>
      </c>
      <c r="AU3184" s="18">
        <f t="shared" si="1134"/>
        <v>17</v>
      </c>
      <c r="AV3184" s="18">
        <f t="shared" si="1143"/>
        <v>3</v>
      </c>
      <c r="AW3184" s="18"/>
      <c r="AX3184" s="18"/>
      <c r="AY3184" s="105">
        <v>516</v>
      </c>
      <c r="AZ3184" s="107">
        <f t="shared" si="1117"/>
        <v>0.83545918367346939</v>
      </c>
      <c r="BA3184" s="107">
        <f t="shared" si="1041"/>
        <v>0.16454081632653061</v>
      </c>
      <c r="BB3184" s="18"/>
      <c r="BC3184" s="18"/>
      <c r="BD3184" s="18"/>
      <c r="BE3184" s="18"/>
      <c r="BF3184" s="18"/>
      <c r="BG3184" s="18">
        <f t="shared" si="1083"/>
        <v>0</v>
      </c>
      <c r="BH3184" s="18">
        <f t="shared" si="1126"/>
        <v>0</v>
      </c>
      <c r="BI3184" s="18">
        <f t="shared" si="1084"/>
        <v>0</v>
      </c>
      <c r="BJ3184" s="18">
        <f t="shared" si="1127"/>
        <v>0</v>
      </c>
      <c r="BK3184" s="18">
        <f t="shared" si="1085"/>
        <v>1</v>
      </c>
      <c r="BL3184" s="18">
        <f t="shared" si="1086"/>
        <v>1</v>
      </c>
      <c r="BM3184" s="18">
        <f t="shared" si="1087"/>
        <v>0</v>
      </c>
      <c r="BN3184" s="18">
        <f t="shared" si="1088"/>
        <v>0</v>
      </c>
      <c r="BO3184" s="18">
        <f t="shared" si="1089"/>
        <v>1</v>
      </c>
      <c r="BP3184" s="18">
        <f t="shared" si="1090"/>
        <v>1</v>
      </c>
      <c r="BQ3184" s="18">
        <f t="shared" si="1097"/>
        <v>1</v>
      </c>
      <c r="BR3184" s="18">
        <f t="shared" si="1098"/>
        <v>3</v>
      </c>
      <c r="BS3184" s="18">
        <f t="shared" si="1105"/>
        <v>1</v>
      </c>
      <c r="BT3184" s="18">
        <f t="shared" si="1106"/>
        <v>1</v>
      </c>
      <c r="BU3184" s="73"/>
      <c r="BV3184" s="18"/>
      <c r="BW3184" s="6"/>
      <c r="BX3184" s="6"/>
      <c r="BY3184" s="18"/>
      <c r="BZ3184" s="6"/>
      <c r="CA3184" s="6"/>
      <c r="CB3184" s="18"/>
      <c r="CC3184" s="6"/>
      <c r="CD3184" s="6"/>
      <c r="CE3184" s="18"/>
      <c r="CF3184" s="6"/>
      <c r="CG3184" s="6"/>
      <c r="CH3184" s="18"/>
      <c r="CI3184" s="6"/>
      <c r="CJ3184" s="6"/>
      <c r="CK3184" s="18"/>
      <c r="CL3184" s="6"/>
      <c r="CM3184" s="6"/>
      <c r="CN3184" s="18"/>
      <c r="CO3184" s="6"/>
      <c r="CP3184" s="18"/>
      <c r="CQ3184" s="18"/>
      <c r="CR3184" s="18"/>
      <c r="CS3184" s="18"/>
      <c r="CT3184" s="6">
        <f t="shared" si="1104"/>
        <v>13</v>
      </c>
      <c r="CU3184" s="18"/>
      <c r="CV3184" s="18"/>
      <c r="CW3184" s="18"/>
      <c r="CX3184" s="6" t="str">
        <f t="shared" si="1121"/>
        <v>H</v>
      </c>
      <c r="CY3184" s="87">
        <f t="shared" si="1122"/>
        <v>3136</v>
      </c>
      <c r="CZ3184" s="87">
        <f t="shared" si="1123"/>
        <v>516</v>
      </c>
      <c r="DA3184" s="6">
        <f t="shared" si="1124"/>
        <v>2620</v>
      </c>
      <c r="DB3184" s="18"/>
      <c r="DC3184" s="18"/>
      <c r="DD3184" s="18"/>
      <c r="DE3184" s="18"/>
      <c r="DF3184" s="73"/>
      <c r="DG3184" s="18"/>
      <c r="DH3184" s="18"/>
      <c r="DI3184" s="18"/>
      <c r="DJ3184" s="18"/>
    </row>
    <row r="3185" spans="1:114" s="17" customFormat="1" hidden="1" x14ac:dyDescent="0.2">
      <c r="A3185" s="47">
        <v>7202</v>
      </c>
      <c r="B3185" s="46">
        <f t="shared" si="1091"/>
        <v>3</v>
      </c>
      <c r="C3185" s="46">
        <f t="shared" si="1092"/>
        <v>14</v>
      </c>
      <c r="D3185" s="46">
        <f t="shared" si="1093"/>
        <v>8</v>
      </c>
      <c r="E3185" s="103">
        <v>39308</v>
      </c>
      <c r="F3185" s="17" t="s">
        <v>3035</v>
      </c>
      <c r="G3185" s="47" t="s">
        <v>310</v>
      </c>
      <c r="H3185" s="47" t="s">
        <v>308</v>
      </c>
      <c r="I3185" s="47">
        <v>3</v>
      </c>
      <c r="J3185" s="47">
        <v>4</v>
      </c>
      <c r="K3185" s="106" t="s">
        <v>3337</v>
      </c>
      <c r="L3185" s="20">
        <v>1892</v>
      </c>
      <c r="M3185" s="4" t="s">
        <v>4368</v>
      </c>
      <c r="N3185" s="47">
        <v>23</v>
      </c>
      <c r="O3185" s="17">
        <f t="shared" si="1140"/>
        <v>2</v>
      </c>
      <c r="P3185" s="17">
        <f>COUNTIF($H$3184:$H3185,"=W")</f>
        <v>0</v>
      </c>
      <c r="Q3185" s="17">
        <f>COUNTIF($H$3184:$H3185,"=D")</f>
        <v>0</v>
      </c>
      <c r="R3185" s="17">
        <f>COUNTIF($H$3184:$H3185,"=L")</f>
        <v>2</v>
      </c>
      <c r="S3185" s="17">
        <f t="shared" ref="S3185:T3188" si="1144">S3184+I3185</f>
        <v>4</v>
      </c>
      <c r="T3185" s="17">
        <f t="shared" si="1144"/>
        <v>6</v>
      </c>
      <c r="U3185" s="17">
        <f t="shared" si="1142"/>
        <v>0</v>
      </c>
      <c r="V3185" s="17">
        <v>6</v>
      </c>
      <c r="W3185" s="17">
        <v>10</v>
      </c>
      <c r="X3185" s="17">
        <v>8</v>
      </c>
      <c r="Y3185" s="17">
        <v>8</v>
      </c>
      <c r="Z3185" s="17">
        <v>6</v>
      </c>
      <c r="AA3185" s="17">
        <v>8</v>
      </c>
      <c r="AB3185" s="17">
        <v>8</v>
      </c>
      <c r="AC3185" s="17">
        <v>7</v>
      </c>
      <c r="AD3185" s="83">
        <v>1</v>
      </c>
      <c r="AE3185" s="83">
        <v>1</v>
      </c>
      <c r="AF3185" s="5">
        <v>0</v>
      </c>
      <c r="AG3185" s="5">
        <v>1</v>
      </c>
      <c r="AH3185" s="83" t="s">
        <v>1574</v>
      </c>
      <c r="AJ3185" s="18"/>
      <c r="AK3185" s="104">
        <f t="shared" ref="AK3185:AK3229" si="1145">IF(G3185="H",L3185+AK3184,AK3184)</f>
        <v>3136</v>
      </c>
      <c r="AL3185" s="104">
        <f>AK3185/COUNTIF(G$3184:G3185,"H")</f>
        <v>3136</v>
      </c>
      <c r="AM3185" s="104">
        <f t="shared" ref="AM3185:AM3229" si="1146">IF(G3185="A",L3185+AM3184,AM3184)</f>
        <v>1892</v>
      </c>
      <c r="AN3185" s="104">
        <f>AM3185/COUNTIF(G$3184:G3185,"A")</f>
        <v>1892</v>
      </c>
      <c r="AO3185" s="18"/>
      <c r="AP3185" s="18">
        <v>6</v>
      </c>
      <c r="AQ3185" s="18"/>
      <c r="AR3185" s="18">
        <v>5</v>
      </c>
      <c r="AS3185" s="18"/>
      <c r="AT3185" s="70">
        <f t="shared" si="1133"/>
        <v>0</v>
      </c>
      <c r="AU3185" s="18">
        <f t="shared" si="1134"/>
        <v>23</v>
      </c>
      <c r="AV3185" s="18">
        <f t="shared" si="1143"/>
        <v>5</v>
      </c>
      <c r="AW3185" s="47"/>
      <c r="AX3185" s="73"/>
      <c r="AY3185" s="105">
        <v>408</v>
      </c>
      <c r="AZ3185" s="107">
        <f t="shared" si="1117"/>
        <v>0.21564482029598309</v>
      </c>
      <c r="BA3185" s="107">
        <f t="shared" si="1041"/>
        <v>0.78435517970401691</v>
      </c>
      <c r="BB3185" s="18"/>
      <c r="BC3185" s="18"/>
      <c r="BD3185" s="18"/>
      <c r="BE3185" s="18"/>
      <c r="BF3185" s="18"/>
      <c r="BG3185" s="18">
        <f t="shared" si="1083"/>
        <v>0</v>
      </c>
      <c r="BH3185" s="18">
        <f t="shared" si="1126"/>
        <v>0</v>
      </c>
      <c r="BI3185" s="18">
        <f t="shared" si="1084"/>
        <v>0</v>
      </c>
      <c r="BJ3185" s="18">
        <f t="shared" si="1127"/>
        <v>0</v>
      </c>
      <c r="BK3185" s="18">
        <f t="shared" si="1085"/>
        <v>1</v>
      </c>
      <c r="BL3185" s="18">
        <f t="shared" si="1086"/>
        <v>2</v>
      </c>
      <c r="BM3185" s="18">
        <f t="shared" si="1087"/>
        <v>0</v>
      </c>
      <c r="BN3185" s="18">
        <f t="shared" si="1088"/>
        <v>0</v>
      </c>
      <c r="BO3185" s="18">
        <f t="shared" si="1089"/>
        <v>1</v>
      </c>
      <c r="BP3185" s="18">
        <f t="shared" si="1090"/>
        <v>2</v>
      </c>
      <c r="BQ3185" s="18">
        <f t="shared" si="1097"/>
        <v>1</v>
      </c>
      <c r="BR3185" s="18">
        <f t="shared" si="1098"/>
        <v>4</v>
      </c>
      <c r="BS3185" s="18">
        <f t="shared" si="1105"/>
        <v>1</v>
      </c>
      <c r="BT3185" s="18">
        <f t="shared" si="1106"/>
        <v>2</v>
      </c>
      <c r="BU3185" s="73"/>
      <c r="BV3185" s="18"/>
      <c r="BW3185" s="6"/>
      <c r="BX3185" s="6"/>
      <c r="BY3185" s="18"/>
      <c r="BZ3185" s="6"/>
      <c r="CA3185" s="6"/>
      <c r="CB3185" s="18"/>
      <c r="CC3185" s="6"/>
      <c r="CD3185" s="6"/>
      <c r="CE3185" s="18"/>
      <c r="CF3185" s="6"/>
      <c r="CG3185" s="6"/>
      <c r="CH3185" s="18"/>
      <c r="CI3185" s="6"/>
      <c r="CJ3185" s="6"/>
      <c r="CK3185" s="18"/>
      <c r="CL3185" s="6"/>
      <c r="CM3185" s="6"/>
      <c r="CN3185" s="18"/>
      <c r="CO3185" s="6"/>
      <c r="CP3185" s="18"/>
      <c r="CQ3185" s="18"/>
      <c r="CR3185" s="18"/>
      <c r="CS3185" s="18"/>
      <c r="CT3185" s="6">
        <f t="shared" si="1104"/>
        <v>14</v>
      </c>
      <c r="CU3185" s="18"/>
      <c r="CV3185" s="18"/>
      <c r="CW3185" s="18"/>
      <c r="CX3185" s="6" t="str">
        <f t="shared" si="1121"/>
        <v>A</v>
      </c>
      <c r="CY3185" s="87">
        <f t="shared" si="1122"/>
        <v>1892</v>
      </c>
      <c r="CZ3185" s="87">
        <f t="shared" si="1123"/>
        <v>408</v>
      </c>
      <c r="DA3185" s="6" t="str">
        <f t="shared" si="1124"/>
        <v>na</v>
      </c>
      <c r="DB3185" s="18"/>
      <c r="DC3185" s="18"/>
      <c r="DD3185" s="18"/>
      <c r="DE3185" s="18"/>
      <c r="DF3185" s="73"/>
      <c r="DG3185" s="18"/>
      <c r="DH3185" s="18"/>
      <c r="DI3185" s="18"/>
      <c r="DJ3185" s="18"/>
    </row>
    <row r="3186" spans="1:114" s="17" customFormat="1" hidden="1" x14ac:dyDescent="0.2">
      <c r="A3186" s="47">
        <v>7203</v>
      </c>
      <c r="B3186" s="46">
        <f t="shared" si="1091"/>
        <v>2</v>
      </c>
      <c r="C3186" s="46">
        <f t="shared" si="1092"/>
        <v>20</v>
      </c>
      <c r="D3186" s="46">
        <f t="shared" si="1093"/>
        <v>8</v>
      </c>
      <c r="E3186" s="103">
        <v>39314</v>
      </c>
      <c r="F3186" s="17" t="s">
        <v>2245</v>
      </c>
      <c r="G3186" s="47" t="s">
        <v>310</v>
      </c>
      <c r="H3186" s="47" t="s">
        <v>307</v>
      </c>
      <c r="I3186" s="47">
        <v>1</v>
      </c>
      <c r="J3186" s="47">
        <v>1</v>
      </c>
      <c r="K3186" s="106" t="s">
        <v>3298</v>
      </c>
      <c r="L3186" s="20">
        <v>4242</v>
      </c>
      <c r="M3186" s="4" t="s">
        <v>4369</v>
      </c>
      <c r="N3186" s="47">
        <v>21</v>
      </c>
      <c r="O3186" s="17">
        <f t="shared" si="1140"/>
        <v>3</v>
      </c>
      <c r="P3186" s="17">
        <f>COUNTIF($H$3184:$H3186,"=W")</f>
        <v>0</v>
      </c>
      <c r="Q3186" s="17">
        <f>COUNTIF($H$3184:$H3186,"=D")</f>
        <v>1</v>
      </c>
      <c r="R3186" s="17">
        <f>COUNTIF($H$3184:$H3186,"=L")</f>
        <v>2</v>
      </c>
      <c r="S3186" s="17">
        <f t="shared" si="1144"/>
        <v>5</v>
      </c>
      <c r="T3186" s="17">
        <f t="shared" si="1144"/>
        <v>7</v>
      </c>
      <c r="U3186" s="17">
        <f t="shared" si="1142"/>
        <v>1</v>
      </c>
      <c r="V3186" s="17">
        <v>5</v>
      </c>
      <c r="W3186" s="17">
        <v>4</v>
      </c>
      <c r="X3186" s="17">
        <v>4</v>
      </c>
      <c r="Y3186" s="17">
        <v>3</v>
      </c>
      <c r="Z3186" s="17">
        <v>7</v>
      </c>
      <c r="AA3186" s="17">
        <v>5</v>
      </c>
      <c r="AB3186" s="17">
        <v>11</v>
      </c>
      <c r="AC3186" s="17">
        <v>8</v>
      </c>
      <c r="AD3186" s="83">
        <v>1</v>
      </c>
      <c r="AE3186" s="83">
        <v>0</v>
      </c>
      <c r="AF3186" s="5">
        <v>0</v>
      </c>
      <c r="AG3186" s="5">
        <v>0</v>
      </c>
      <c r="AH3186" s="83" t="s">
        <v>1271</v>
      </c>
      <c r="AJ3186" s="18"/>
      <c r="AK3186" s="104">
        <f t="shared" si="1145"/>
        <v>3136</v>
      </c>
      <c r="AL3186" s="104">
        <f>AK3186/COUNTIF(G$3184:G3186,"H")</f>
        <v>3136</v>
      </c>
      <c r="AM3186" s="104">
        <f t="shared" si="1146"/>
        <v>6134</v>
      </c>
      <c r="AN3186" s="104">
        <f>AM3186/COUNTIF(G$3184:G3186,"A")</f>
        <v>3067</v>
      </c>
      <c r="AO3186" s="18"/>
      <c r="AP3186" s="18">
        <v>7</v>
      </c>
      <c r="AQ3186" s="18"/>
      <c r="AR3186" s="18">
        <v>6</v>
      </c>
      <c r="AS3186" s="18"/>
      <c r="AT3186" s="70">
        <f t="shared" si="1133"/>
        <v>1</v>
      </c>
      <c r="AU3186" s="18">
        <f t="shared" si="1134"/>
        <v>21</v>
      </c>
      <c r="AV3186" s="18">
        <f t="shared" si="1143"/>
        <v>5</v>
      </c>
      <c r="AW3186" s="47"/>
      <c r="AX3186" s="73"/>
      <c r="AY3186" s="105">
        <v>127</v>
      </c>
      <c r="AZ3186" s="107">
        <f t="shared" si="1117"/>
        <v>2.993870815652994E-2</v>
      </c>
      <c r="BA3186" s="107">
        <f t="shared" si="1041"/>
        <v>0.97006129184347001</v>
      </c>
      <c r="BB3186" s="18"/>
      <c r="BC3186" s="18"/>
      <c r="BD3186" s="18"/>
      <c r="BE3186" s="18"/>
      <c r="BF3186" s="18"/>
      <c r="BG3186" s="18">
        <f t="shared" si="1083"/>
        <v>0</v>
      </c>
      <c r="BH3186" s="18">
        <f t="shared" si="1126"/>
        <v>0</v>
      </c>
      <c r="BI3186" s="18">
        <f t="shared" si="1084"/>
        <v>1</v>
      </c>
      <c r="BJ3186" s="18">
        <f t="shared" si="1127"/>
        <v>1</v>
      </c>
      <c r="BK3186" s="18">
        <f t="shared" si="1085"/>
        <v>0</v>
      </c>
      <c r="BL3186" s="18">
        <f t="shared" si="1086"/>
        <v>0</v>
      </c>
      <c r="BM3186" s="18">
        <f t="shared" si="1087"/>
        <v>1</v>
      </c>
      <c r="BN3186" s="18">
        <f t="shared" si="1088"/>
        <v>1</v>
      </c>
      <c r="BO3186" s="18">
        <f t="shared" si="1089"/>
        <v>1</v>
      </c>
      <c r="BP3186" s="18">
        <f t="shared" si="1090"/>
        <v>3</v>
      </c>
      <c r="BQ3186" s="18">
        <f t="shared" si="1097"/>
        <v>1</v>
      </c>
      <c r="BR3186" s="18">
        <f t="shared" si="1098"/>
        <v>5</v>
      </c>
      <c r="BS3186" s="18">
        <f t="shared" si="1105"/>
        <v>1</v>
      </c>
      <c r="BT3186" s="18">
        <f t="shared" si="1106"/>
        <v>3</v>
      </c>
      <c r="BU3186" s="73"/>
      <c r="BV3186" s="18"/>
      <c r="BW3186" s="6"/>
      <c r="BX3186" s="6"/>
      <c r="BY3186" s="18"/>
      <c r="BZ3186" s="6"/>
      <c r="CA3186" s="6"/>
      <c r="CB3186" s="18"/>
      <c r="CC3186" s="6"/>
      <c r="CD3186" s="6"/>
      <c r="CE3186" s="18"/>
      <c r="CF3186" s="6"/>
      <c r="CG3186" s="6"/>
      <c r="CH3186" s="18"/>
      <c r="CI3186" s="6"/>
      <c r="CJ3186" s="6"/>
      <c r="CK3186" s="18"/>
      <c r="CL3186" s="6"/>
      <c r="CM3186" s="6"/>
      <c r="CN3186" s="18"/>
      <c r="CO3186" s="6"/>
      <c r="CP3186" s="18"/>
      <c r="CQ3186" s="18"/>
      <c r="CR3186" s="18"/>
      <c r="CS3186" s="18"/>
      <c r="CT3186" s="6">
        <f t="shared" si="1104"/>
        <v>9</v>
      </c>
      <c r="CU3186" s="18"/>
      <c r="CV3186" s="18"/>
      <c r="CW3186" s="18"/>
      <c r="CX3186" s="6" t="str">
        <f t="shared" si="1121"/>
        <v>A</v>
      </c>
      <c r="CY3186" s="87">
        <f t="shared" si="1122"/>
        <v>4242</v>
      </c>
      <c r="CZ3186" s="87">
        <f t="shared" si="1123"/>
        <v>127</v>
      </c>
      <c r="DA3186" s="6" t="str">
        <f t="shared" si="1124"/>
        <v>na</v>
      </c>
      <c r="DB3186" s="18"/>
      <c r="DC3186" s="18"/>
      <c r="DD3186" s="18"/>
      <c r="DE3186" s="18"/>
      <c r="DF3186" s="73"/>
      <c r="DG3186" s="18"/>
      <c r="DH3186" s="18"/>
      <c r="DI3186" s="18"/>
      <c r="DJ3186" s="18"/>
    </row>
    <row r="3187" spans="1:114" s="17" customFormat="1" hidden="1" x14ac:dyDescent="0.2">
      <c r="A3187" s="47">
        <v>7204</v>
      </c>
      <c r="B3187" s="46">
        <f t="shared" si="1091"/>
        <v>6</v>
      </c>
      <c r="C3187" s="46">
        <f t="shared" si="1092"/>
        <v>24</v>
      </c>
      <c r="D3187" s="46">
        <f t="shared" si="1093"/>
        <v>8</v>
      </c>
      <c r="E3187" s="103">
        <v>39318</v>
      </c>
      <c r="F3187" s="17" t="s">
        <v>2525</v>
      </c>
      <c r="G3187" s="47" t="s">
        <v>103</v>
      </c>
      <c r="H3187" s="47" t="s">
        <v>308</v>
      </c>
      <c r="I3187" s="47">
        <v>0</v>
      </c>
      <c r="J3187" s="47">
        <v>2</v>
      </c>
      <c r="K3187" s="47" t="s">
        <v>36</v>
      </c>
      <c r="L3187" s="20">
        <v>2294</v>
      </c>
      <c r="M3187" s="4" t="s">
        <v>1272</v>
      </c>
      <c r="N3187" s="47">
        <v>21</v>
      </c>
      <c r="O3187" s="17">
        <f t="shared" si="1140"/>
        <v>4</v>
      </c>
      <c r="P3187" s="17">
        <f>COUNTIF($H$3184:$H3187,"=W")</f>
        <v>0</v>
      </c>
      <c r="Q3187" s="17">
        <f>COUNTIF($H$3184:$H3187,"=D")</f>
        <v>1</v>
      </c>
      <c r="R3187" s="17">
        <f>COUNTIF($H$3184:$H3187,"=L")</f>
        <v>3</v>
      </c>
      <c r="S3187" s="17">
        <f t="shared" si="1144"/>
        <v>5</v>
      </c>
      <c r="T3187" s="17">
        <f t="shared" si="1144"/>
        <v>9</v>
      </c>
      <c r="U3187" s="17">
        <f t="shared" si="1142"/>
        <v>1</v>
      </c>
      <c r="V3187" s="17">
        <v>5</v>
      </c>
      <c r="W3187" s="17">
        <v>2</v>
      </c>
      <c r="X3187" s="17">
        <v>3</v>
      </c>
      <c r="Y3187" s="17">
        <v>3</v>
      </c>
      <c r="Z3187" s="17">
        <v>8</v>
      </c>
      <c r="AA3187" s="17">
        <v>6</v>
      </c>
      <c r="AB3187" s="17">
        <v>8</v>
      </c>
      <c r="AC3187" s="17">
        <v>9</v>
      </c>
      <c r="AD3187" s="83">
        <v>1</v>
      </c>
      <c r="AE3187" s="83">
        <v>0</v>
      </c>
      <c r="AF3187" s="5">
        <v>0</v>
      </c>
      <c r="AG3187" s="5">
        <v>0</v>
      </c>
      <c r="AH3187" s="83" t="s">
        <v>95</v>
      </c>
      <c r="AJ3187" s="18"/>
      <c r="AK3187" s="104">
        <f t="shared" si="1145"/>
        <v>5430</v>
      </c>
      <c r="AL3187" s="104">
        <f>AK3187/COUNTIF(G$3184:G3187,"H")</f>
        <v>2715</v>
      </c>
      <c r="AM3187" s="104">
        <f t="shared" si="1146"/>
        <v>6134</v>
      </c>
      <c r="AN3187" s="104">
        <f>AM3187/COUNTIF(G$3184:G3187,"A")</f>
        <v>3067</v>
      </c>
      <c r="AO3187" s="18"/>
      <c r="AP3187" s="18">
        <v>10</v>
      </c>
      <c r="AQ3187" s="18"/>
      <c r="AR3187" s="18">
        <v>9</v>
      </c>
      <c r="AS3187" s="18"/>
      <c r="AT3187" s="70">
        <f t="shared" si="1133"/>
        <v>1</v>
      </c>
      <c r="AU3187" s="18">
        <f t="shared" si="1134"/>
        <v>21</v>
      </c>
      <c r="AV3187" s="18">
        <f t="shared" si="1143"/>
        <v>8</v>
      </c>
      <c r="AW3187" s="47"/>
      <c r="AX3187" s="73"/>
      <c r="AY3187" s="105">
        <v>47</v>
      </c>
      <c r="AZ3187" s="107">
        <f t="shared" si="1117"/>
        <v>0.97951176983435051</v>
      </c>
      <c r="BA3187" s="107">
        <f t="shared" si="1041"/>
        <v>2.048823016564949E-2</v>
      </c>
      <c r="BB3187" s="18"/>
      <c r="BC3187" s="18"/>
      <c r="BD3187" s="18"/>
      <c r="BE3187" s="18"/>
      <c r="BF3187" s="18"/>
      <c r="BG3187" s="18">
        <f t="shared" si="1083"/>
        <v>0</v>
      </c>
      <c r="BH3187" s="18">
        <f t="shared" si="1126"/>
        <v>0</v>
      </c>
      <c r="BI3187" s="18">
        <f t="shared" si="1084"/>
        <v>0</v>
      </c>
      <c r="BJ3187" s="18">
        <f t="shared" si="1127"/>
        <v>0</v>
      </c>
      <c r="BK3187" s="18">
        <f t="shared" si="1085"/>
        <v>1</v>
      </c>
      <c r="BL3187" s="18">
        <f t="shared" si="1086"/>
        <v>1</v>
      </c>
      <c r="BM3187" s="18">
        <f t="shared" si="1087"/>
        <v>0</v>
      </c>
      <c r="BN3187" s="18">
        <f t="shared" si="1088"/>
        <v>0</v>
      </c>
      <c r="BO3187" s="18">
        <f t="shared" si="1089"/>
        <v>1</v>
      </c>
      <c r="BP3187" s="18">
        <f t="shared" si="1090"/>
        <v>4</v>
      </c>
      <c r="BQ3187" s="18">
        <f t="shared" si="1097"/>
        <v>0</v>
      </c>
      <c r="BR3187" s="18">
        <f t="shared" si="1098"/>
        <v>0</v>
      </c>
      <c r="BS3187" s="18">
        <f t="shared" si="1105"/>
        <v>1</v>
      </c>
      <c r="BT3187" s="18">
        <f t="shared" si="1106"/>
        <v>4</v>
      </c>
      <c r="BU3187" s="73"/>
      <c r="BV3187" s="18"/>
      <c r="BW3187" s="6"/>
      <c r="BX3187" s="6"/>
      <c r="BY3187" s="18"/>
      <c r="BZ3187" s="6"/>
      <c r="CA3187" s="6"/>
      <c r="CB3187" s="18"/>
      <c r="CC3187" s="6"/>
      <c r="CD3187" s="6"/>
      <c r="CE3187" s="18"/>
      <c r="CF3187" s="6"/>
      <c r="CG3187" s="6"/>
      <c r="CH3187" s="18"/>
      <c r="CI3187" s="6"/>
      <c r="CJ3187" s="6"/>
      <c r="CK3187" s="18"/>
      <c r="CL3187" s="6"/>
      <c r="CM3187" s="6"/>
      <c r="CN3187" s="18"/>
      <c r="CO3187" s="6"/>
      <c r="CP3187" s="18"/>
      <c r="CQ3187" s="18"/>
      <c r="CR3187" s="18"/>
      <c r="CS3187" s="18"/>
      <c r="CT3187" s="6">
        <f t="shared" si="1104"/>
        <v>8</v>
      </c>
      <c r="CU3187" s="18"/>
      <c r="CV3187" s="18"/>
      <c r="CW3187" s="18"/>
      <c r="CX3187" s="6" t="str">
        <f t="shared" si="1121"/>
        <v>H</v>
      </c>
      <c r="CY3187" s="87">
        <f t="shared" si="1122"/>
        <v>2294</v>
      </c>
      <c r="CZ3187" s="87">
        <f t="shared" si="1123"/>
        <v>47</v>
      </c>
      <c r="DA3187" s="6">
        <f t="shared" si="1124"/>
        <v>2247</v>
      </c>
      <c r="DB3187" s="18"/>
      <c r="DC3187" s="18"/>
      <c r="DD3187" s="18"/>
      <c r="DE3187" s="18"/>
      <c r="DF3187" s="73"/>
      <c r="DG3187" s="18"/>
      <c r="DH3187" s="18"/>
      <c r="DI3187" s="18"/>
      <c r="DJ3187" s="18"/>
    </row>
    <row r="3188" spans="1:114" s="17" customFormat="1" hidden="1" x14ac:dyDescent="0.2">
      <c r="A3188" s="47">
        <v>7205</v>
      </c>
      <c r="B3188" s="46">
        <f t="shared" si="1091"/>
        <v>2</v>
      </c>
      <c r="C3188" s="46">
        <f t="shared" si="1092"/>
        <v>27</v>
      </c>
      <c r="D3188" s="46">
        <f t="shared" si="1093"/>
        <v>8</v>
      </c>
      <c r="E3188" s="103">
        <v>39321</v>
      </c>
      <c r="F3188" s="17" t="s">
        <v>438</v>
      </c>
      <c r="G3188" s="47" t="s">
        <v>310</v>
      </c>
      <c r="H3188" s="47" t="s">
        <v>306</v>
      </c>
      <c r="I3188" s="47">
        <v>1</v>
      </c>
      <c r="J3188" s="47">
        <v>0</v>
      </c>
      <c r="K3188" s="47" t="s">
        <v>36</v>
      </c>
      <c r="L3188" s="20">
        <v>1302</v>
      </c>
      <c r="M3188" s="73" t="s">
        <v>1273</v>
      </c>
      <c r="N3188" s="47">
        <v>18</v>
      </c>
      <c r="O3188" s="17">
        <f t="shared" si="1140"/>
        <v>5</v>
      </c>
      <c r="P3188" s="17">
        <f>COUNTIF($H$3184:$H3188,"=W")</f>
        <v>1</v>
      </c>
      <c r="Q3188" s="17">
        <f>COUNTIF($H$3184:$H3188,"=D")</f>
        <v>1</v>
      </c>
      <c r="R3188" s="17">
        <f>COUNTIF($H$3184:$H3188,"=L")</f>
        <v>3</v>
      </c>
      <c r="S3188" s="17">
        <f t="shared" si="1144"/>
        <v>6</v>
      </c>
      <c r="T3188" s="17">
        <f t="shared" si="1144"/>
        <v>9</v>
      </c>
      <c r="U3188" s="17">
        <f t="shared" si="1142"/>
        <v>4</v>
      </c>
      <c r="V3188" s="17">
        <v>7</v>
      </c>
      <c r="W3188" s="17">
        <v>7</v>
      </c>
      <c r="X3188" s="17">
        <v>2</v>
      </c>
      <c r="Y3188" s="17">
        <v>3</v>
      </c>
      <c r="Z3188" s="17">
        <v>9</v>
      </c>
      <c r="AA3188" s="17">
        <v>5</v>
      </c>
      <c r="AB3188" s="17">
        <v>15</v>
      </c>
      <c r="AC3188" s="17">
        <v>8</v>
      </c>
      <c r="AD3188" s="83">
        <v>0</v>
      </c>
      <c r="AE3188" s="83">
        <v>1</v>
      </c>
      <c r="AF3188" s="5">
        <v>0</v>
      </c>
      <c r="AG3188" s="5">
        <v>0</v>
      </c>
      <c r="AH3188" s="83"/>
      <c r="AJ3188" s="18"/>
      <c r="AK3188" s="104">
        <f t="shared" si="1145"/>
        <v>5430</v>
      </c>
      <c r="AL3188" s="104">
        <f>AK3188/COUNTIF(G$3184:G3188,"H")</f>
        <v>2715</v>
      </c>
      <c r="AM3188" s="104">
        <f t="shared" si="1146"/>
        <v>7436</v>
      </c>
      <c r="AN3188" s="104">
        <f>AM3188/COUNTIF(G$3184:G3188,"A")</f>
        <v>2478.6666666666665</v>
      </c>
      <c r="AO3188" s="18"/>
      <c r="AP3188" s="18">
        <v>11</v>
      </c>
      <c r="AQ3188" s="18"/>
      <c r="AR3188" s="18">
        <v>10</v>
      </c>
      <c r="AS3188" s="18"/>
      <c r="AT3188" s="70">
        <f t="shared" si="1133"/>
        <v>4</v>
      </c>
      <c r="AU3188" s="18">
        <f t="shared" si="1134"/>
        <v>18</v>
      </c>
      <c r="AV3188" s="18">
        <f t="shared" si="1143"/>
        <v>6</v>
      </c>
      <c r="AW3188" s="47"/>
      <c r="AX3188" s="73"/>
      <c r="AY3188" s="105">
        <v>283</v>
      </c>
      <c r="AZ3188" s="107">
        <f t="shared" si="1117"/>
        <v>0.217357910906298</v>
      </c>
      <c r="BA3188" s="107">
        <f t="shared" si="1041"/>
        <v>0.78264208909370203</v>
      </c>
      <c r="BB3188" s="18"/>
      <c r="BC3188" s="18"/>
      <c r="BD3188" s="18"/>
      <c r="BE3188" s="18"/>
      <c r="BF3188" s="18"/>
      <c r="BG3188" s="18">
        <f t="shared" si="1083"/>
        <v>1</v>
      </c>
      <c r="BH3188" s="18">
        <f t="shared" si="1126"/>
        <v>1</v>
      </c>
      <c r="BI3188" s="18">
        <f t="shared" si="1084"/>
        <v>0</v>
      </c>
      <c r="BJ3188" s="18">
        <f t="shared" si="1127"/>
        <v>0</v>
      </c>
      <c r="BK3188" s="18">
        <f t="shared" si="1085"/>
        <v>0</v>
      </c>
      <c r="BL3188" s="18">
        <f t="shared" si="1086"/>
        <v>0</v>
      </c>
      <c r="BM3188" s="18">
        <f t="shared" si="1087"/>
        <v>1</v>
      </c>
      <c r="BN3188" s="18">
        <f t="shared" si="1088"/>
        <v>1</v>
      </c>
      <c r="BO3188" s="18">
        <f t="shared" si="1089"/>
        <v>0</v>
      </c>
      <c r="BP3188" s="18">
        <f t="shared" si="1090"/>
        <v>0</v>
      </c>
      <c r="BQ3188" s="18">
        <f t="shared" si="1097"/>
        <v>1</v>
      </c>
      <c r="BR3188" s="18">
        <f t="shared" si="1098"/>
        <v>1</v>
      </c>
      <c r="BS3188" s="18">
        <f t="shared" si="1105"/>
        <v>0</v>
      </c>
      <c r="BT3188" s="18">
        <f t="shared" si="1106"/>
        <v>0</v>
      </c>
      <c r="BU3188" s="73"/>
      <c r="BV3188" s="18"/>
      <c r="BW3188" s="6"/>
      <c r="BX3188" s="6"/>
      <c r="BY3188" s="18"/>
      <c r="BZ3188" s="6"/>
      <c r="CA3188" s="6"/>
      <c r="CB3188" s="18"/>
      <c r="CC3188" s="6"/>
      <c r="CD3188" s="6"/>
      <c r="CE3188" s="18"/>
      <c r="CF3188" s="6"/>
      <c r="CG3188" s="6"/>
      <c r="CH3188" s="18"/>
      <c r="CI3188" s="6"/>
      <c r="CJ3188" s="6"/>
      <c r="CK3188" s="18"/>
      <c r="CL3188" s="6"/>
      <c r="CM3188" s="6"/>
      <c r="CN3188" s="18"/>
      <c r="CO3188" s="6"/>
      <c r="CP3188" s="18"/>
      <c r="CQ3188" s="18"/>
      <c r="CR3188" s="18"/>
      <c r="CS3188" s="18"/>
      <c r="CT3188" s="6">
        <f t="shared" si="1104"/>
        <v>9</v>
      </c>
      <c r="CU3188" s="18"/>
      <c r="CV3188" s="18"/>
      <c r="CW3188" s="18"/>
      <c r="CX3188" s="6" t="str">
        <f t="shared" si="1121"/>
        <v>A</v>
      </c>
      <c r="CY3188" s="87">
        <f t="shared" si="1122"/>
        <v>1302</v>
      </c>
      <c r="CZ3188" s="87">
        <f t="shared" si="1123"/>
        <v>283</v>
      </c>
      <c r="DA3188" s="6" t="str">
        <f t="shared" si="1124"/>
        <v>na</v>
      </c>
      <c r="DB3188" s="18"/>
      <c r="DC3188" s="18"/>
      <c r="DD3188" s="18"/>
      <c r="DE3188" s="18"/>
      <c r="DF3188" s="73"/>
      <c r="DG3188" s="18"/>
      <c r="DH3188" s="18"/>
      <c r="DI3188" s="18"/>
      <c r="DJ3188" s="18"/>
    </row>
    <row r="3189" spans="1:114" s="17" customFormat="1" hidden="1" x14ac:dyDescent="0.2">
      <c r="A3189" s="47">
        <v>7206</v>
      </c>
      <c r="B3189" s="46">
        <f t="shared" si="1091"/>
        <v>5</v>
      </c>
      <c r="C3189" s="46">
        <f t="shared" si="1092"/>
        <v>30</v>
      </c>
      <c r="D3189" s="46">
        <f t="shared" si="1093"/>
        <v>8</v>
      </c>
      <c r="E3189" s="103">
        <v>39324</v>
      </c>
      <c r="F3189" s="17" t="s">
        <v>1031</v>
      </c>
      <c r="G3189" s="47" t="s">
        <v>103</v>
      </c>
      <c r="H3189" s="47" t="s">
        <v>308</v>
      </c>
      <c r="I3189" s="47">
        <v>2</v>
      </c>
      <c r="J3189" s="47">
        <v>3</v>
      </c>
      <c r="K3189" s="106" t="s">
        <v>3337</v>
      </c>
      <c r="L3189" s="20">
        <v>2044</v>
      </c>
      <c r="M3189" s="73" t="s">
        <v>4370</v>
      </c>
      <c r="N3189" s="47">
        <v>18</v>
      </c>
      <c r="O3189" s="17">
        <f t="shared" ref="O3189:O3194" si="1147">SUM(P3189:R3189)</f>
        <v>6</v>
      </c>
      <c r="P3189" s="17">
        <f>COUNTIF($H$3184:$H3189,"=W")</f>
        <v>1</v>
      </c>
      <c r="Q3189" s="17">
        <f>COUNTIF($H$3184:$H3189,"=D")</f>
        <v>1</v>
      </c>
      <c r="R3189" s="17">
        <f>COUNTIF($H$3184:$H3189,"=L")</f>
        <v>4</v>
      </c>
      <c r="S3189" s="17">
        <f t="shared" ref="S3189:T3191" si="1148">S3188+I3189</f>
        <v>8</v>
      </c>
      <c r="T3189" s="17">
        <f t="shared" si="1148"/>
        <v>12</v>
      </c>
      <c r="U3189" s="17">
        <f t="shared" ref="U3189:U3194" si="1149">P3189*3+Q3189</f>
        <v>4</v>
      </c>
      <c r="V3189" s="17">
        <v>4</v>
      </c>
      <c r="W3189" s="17">
        <v>3</v>
      </c>
      <c r="X3189" s="17">
        <v>9</v>
      </c>
      <c r="Y3189" s="17">
        <v>9</v>
      </c>
      <c r="Z3189" s="17">
        <v>8</v>
      </c>
      <c r="AA3189" s="17">
        <v>6</v>
      </c>
      <c r="AB3189" s="17">
        <v>13</v>
      </c>
      <c r="AC3189" s="17">
        <v>9</v>
      </c>
      <c r="AD3189" s="83">
        <v>2</v>
      </c>
      <c r="AE3189" s="83">
        <v>1</v>
      </c>
      <c r="AF3189" s="5">
        <v>0</v>
      </c>
      <c r="AG3189" s="5">
        <v>0</v>
      </c>
      <c r="AH3189" s="83" t="s">
        <v>246</v>
      </c>
      <c r="AJ3189" s="18"/>
      <c r="AK3189" s="104">
        <f t="shared" si="1145"/>
        <v>7474</v>
      </c>
      <c r="AL3189" s="104">
        <f>AK3189/COUNTIF(G$3184:G3189,"H")</f>
        <v>2491.3333333333335</v>
      </c>
      <c r="AM3189" s="104">
        <f t="shared" si="1146"/>
        <v>7436</v>
      </c>
      <c r="AN3189" s="104">
        <f>AM3189/COUNTIF(G$3184:G3189,"A")</f>
        <v>2478.6666666666665</v>
      </c>
      <c r="AO3189" s="18"/>
      <c r="AP3189" s="18">
        <v>14</v>
      </c>
      <c r="AQ3189" s="18"/>
      <c r="AR3189" s="18">
        <v>11</v>
      </c>
      <c r="AS3189" s="18"/>
      <c r="AT3189" s="70">
        <f t="shared" si="1133"/>
        <v>4</v>
      </c>
      <c r="AU3189" s="18">
        <f t="shared" si="1134"/>
        <v>18</v>
      </c>
      <c r="AV3189" s="18">
        <f t="shared" ref="AV3189:AV3194" si="1150">AR3189-AT3189</f>
        <v>7</v>
      </c>
      <c r="AW3189" s="47"/>
      <c r="AX3189" s="73"/>
      <c r="AY3189" s="105">
        <v>58</v>
      </c>
      <c r="AZ3189" s="107">
        <f t="shared" si="1117"/>
        <v>0.97162426614481412</v>
      </c>
      <c r="BA3189" s="107">
        <f t="shared" si="1041"/>
        <v>2.8375733855185881E-2</v>
      </c>
      <c r="BB3189" s="18"/>
      <c r="BC3189" s="18"/>
      <c r="BD3189" s="18"/>
      <c r="BE3189" s="18"/>
      <c r="BF3189" s="18"/>
      <c r="BG3189" s="18">
        <f t="shared" si="1083"/>
        <v>0</v>
      </c>
      <c r="BH3189" s="18">
        <f t="shared" si="1126"/>
        <v>0</v>
      </c>
      <c r="BI3189" s="18">
        <f t="shared" si="1084"/>
        <v>0</v>
      </c>
      <c r="BJ3189" s="18">
        <f t="shared" si="1127"/>
        <v>0</v>
      </c>
      <c r="BK3189" s="18">
        <f t="shared" si="1085"/>
        <v>1</v>
      </c>
      <c r="BL3189" s="18">
        <f t="shared" si="1086"/>
        <v>1</v>
      </c>
      <c r="BM3189" s="18">
        <f t="shared" si="1087"/>
        <v>0</v>
      </c>
      <c r="BN3189" s="18">
        <f t="shared" si="1088"/>
        <v>0</v>
      </c>
      <c r="BO3189" s="18">
        <f t="shared" si="1089"/>
        <v>1</v>
      </c>
      <c r="BP3189" s="18">
        <f t="shared" si="1090"/>
        <v>1</v>
      </c>
      <c r="BQ3189" s="18">
        <f t="shared" si="1097"/>
        <v>1</v>
      </c>
      <c r="BR3189" s="18">
        <f t="shared" si="1098"/>
        <v>2</v>
      </c>
      <c r="BS3189" s="18">
        <f t="shared" si="1105"/>
        <v>1</v>
      </c>
      <c r="BT3189" s="18">
        <f t="shared" si="1106"/>
        <v>1</v>
      </c>
      <c r="BU3189" s="73"/>
      <c r="BV3189" s="18"/>
      <c r="BW3189" s="6"/>
      <c r="BX3189" s="6"/>
      <c r="BY3189" s="18"/>
      <c r="BZ3189" s="6"/>
      <c r="CA3189" s="6"/>
      <c r="CB3189" s="18"/>
      <c r="CC3189" s="6"/>
      <c r="CD3189" s="6"/>
      <c r="CE3189" s="18"/>
      <c r="CF3189" s="6"/>
      <c r="CG3189" s="6"/>
      <c r="CH3189" s="18"/>
      <c r="CI3189" s="6"/>
      <c r="CJ3189" s="6"/>
      <c r="CK3189" s="18"/>
      <c r="CL3189" s="6"/>
      <c r="CM3189" s="6"/>
      <c r="CN3189" s="18"/>
      <c r="CO3189" s="6"/>
      <c r="CP3189" s="18"/>
      <c r="CQ3189" s="18"/>
      <c r="CR3189" s="18"/>
      <c r="CS3189" s="18"/>
      <c r="CT3189" s="6">
        <f t="shared" si="1104"/>
        <v>13</v>
      </c>
      <c r="CU3189" s="18"/>
      <c r="CV3189" s="18"/>
      <c r="CW3189" s="18"/>
      <c r="CX3189" s="6" t="str">
        <f t="shared" si="1121"/>
        <v>H</v>
      </c>
      <c r="CY3189" s="87">
        <f t="shared" si="1122"/>
        <v>2044</v>
      </c>
      <c r="CZ3189" s="87">
        <f t="shared" si="1123"/>
        <v>58</v>
      </c>
      <c r="DA3189" s="6">
        <f t="shared" si="1124"/>
        <v>1986</v>
      </c>
      <c r="DB3189" s="18"/>
      <c r="DC3189" s="18"/>
      <c r="DD3189" s="18"/>
      <c r="DE3189" s="18"/>
      <c r="DF3189" s="73"/>
      <c r="DG3189" s="18"/>
      <c r="DH3189" s="18"/>
      <c r="DI3189" s="18"/>
      <c r="DJ3189" s="18"/>
    </row>
    <row r="3190" spans="1:114" s="17" customFormat="1" hidden="1" x14ac:dyDescent="0.2">
      <c r="A3190" s="47">
        <v>7207</v>
      </c>
      <c r="B3190" s="46">
        <f t="shared" si="1091"/>
        <v>3</v>
      </c>
      <c r="C3190" s="46">
        <f t="shared" si="1092"/>
        <v>4</v>
      </c>
      <c r="D3190" s="46">
        <f t="shared" si="1093"/>
        <v>9</v>
      </c>
      <c r="E3190" s="103">
        <v>39329</v>
      </c>
      <c r="F3190" s="17" t="s">
        <v>3449</v>
      </c>
      <c r="G3190" s="47" t="s">
        <v>103</v>
      </c>
      <c r="H3190" s="47" t="s">
        <v>307</v>
      </c>
      <c r="I3190" s="47">
        <v>2</v>
      </c>
      <c r="J3190" s="47">
        <v>2</v>
      </c>
      <c r="K3190" s="106" t="s">
        <v>3337</v>
      </c>
      <c r="L3190" s="20">
        <v>2079</v>
      </c>
      <c r="M3190" s="4" t="s">
        <v>4371</v>
      </c>
      <c r="N3190" s="47">
        <v>20</v>
      </c>
      <c r="O3190" s="17">
        <f t="shared" si="1147"/>
        <v>7</v>
      </c>
      <c r="P3190" s="17">
        <f>COUNTIF($H$3184:$H3190,"=W")</f>
        <v>1</v>
      </c>
      <c r="Q3190" s="17">
        <f>COUNTIF($H$3184:$H3190,"=D")</f>
        <v>2</v>
      </c>
      <c r="R3190" s="17">
        <f>COUNTIF($H$3184:$H3190,"=L")</f>
        <v>4</v>
      </c>
      <c r="S3190" s="17">
        <f t="shared" si="1148"/>
        <v>10</v>
      </c>
      <c r="T3190" s="17">
        <f t="shared" si="1148"/>
        <v>14</v>
      </c>
      <c r="U3190" s="17">
        <f t="shared" si="1149"/>
        <v>5</v>
      </c>
      <c r="V3190" s="17">
        <v>5</v>
      </c>
      <c r="W3190" s="17">
        <v>3</v>
      </c>
      <c r="X3190" s="17">
        <v>6</v>
      </c>
      <c r="Y3190" s="17">
        <v>3</v>
      </c>
      <c r="Z3190" s="17">
        <v>5</v>
      </c>
      <c r="AA3190" s="17">
        <v>5</v>
      </c>
      <c r="AB3190" s="17">
        <v>5</v>
      </c>
      <c r="AC3190" s="17">
        <v>7</v>
      </c>
      <c r="AD3190" s="83">
        <v>0</v>
      </c>
      <c r="AE3190" s="83">
        <v>0</v>
      </c>
      <c r="AF3190" s="5">
        <v>0</v>
      </c>
      <c r="AG3190" s="5">
        <v>0</v>
      </c>
      <c r="AH3190" s="83"/>
      <c r="AJ3190" s="18"/>
      <c r="AK3190" s="104">
        <f t="shared" si="1145"/>
        <v>9553</v>
      </c>
      <c r="AL3190" s="104">
        <f>AK3190/COUNTIF(G$3184:G3190,"H")</f>
        <v>2388.25</v>
      </c>
      <c r="AM3190" s="104">
        <f t="shared" si="1146"/>
        <v>7436</v>
      </c>
      <c r="AN3190" s="104">
        <f>AM3190/COUNTIF(G$3184:G3190,"A")</f>
        <v>2478.6666666666665</v>
      </c>
      <c r="AO3190" s="18"/>
      <c r="AP3190" s="18">
        <v>17</v>
      </c>
      <c r="AQ3190" s="18"/>
      <c r="AR3190" s="18">
        <v>14</v>
      </c>
      <c r="AS3190" s="18"/>
      <c r="AT3190" s="70">
        <f t="shared" si="1133"/>
        <v>5</v>
      </c>
      <c r="AU3190" s="18">
        <f t="shared" si="1134"/>
        <v>20</v>
      </c>
      <c r="AV3190" s="18">
        <f t="shared" si="1150"/>
        <v>9</v>
      </c>
      <c r="AW3190" s="47"/>
      <c r="AX3190" s="73"/>
      <c r="AY3190" s="105">
        <v>98</v>
      </c>
      <c r="AZ3190" s="107">
        <f t="shared" si="1117"/>
        <v>0.95286195286195285</v>
      </c>
      <c r="BA3190" s="107">
        <f t="shared" si="1041"/>
        <v>4.7138047138047146E-2</v>
      </c>
      <c r="BB3190" s="18"/>
      <c r="BC3190" s="18"/>
      <c r="BD3190" s="18"/>
      <c r="BE3190" s="18"/>
      <c r="BF3190" s="18"/>
      <c r="BG3190" s="18">
        <f t="shared" si="1083"/>
        <v>0</v>
      </c>
      <c r="BH3190" s="18">
        <f t="shared" si="1126"/>
        <v>0</v>
      </c>
      <c r="BI3190" s="18">
        <f t="shared" si="1084"/>
        <v>1</v>
      </c>
      <c r="BJ3190" s="18">
        <f t="shared" si="1127"/>
        <v>1</v>
      </c>
      <c r="BK3190" s="18">
        <f t="shared" si="1085"/>
        <v>0</v>
      </c>
      <c r="BL3190" s="18">
        <f t="shared" si="1086"/>
        <v>0</v>
      </c>
      <c r="BM3190" s="18">
        <f t="shared" si="1087"/>
        <v>1</v>
      </c>
      <c r="BN3190" s="18">
        <f t="shared" si="1088"/>
        <v>1</v>
      </c>
      <c r="BO3190" s="18">
        <f t="shared" si="1089"/>
        <v>1</v>
      </c>
      <c r="BP3190" s="18">
        <f t="shared" si="1090"/>
        <v>2</v>
      </c>
      <c r="BQ3190" s="18">
        <f t="shared" si="1097"/>
        <v>1</v>
      </c>
      <c r="BR3190" s="18">
        <f t="shared" si="1098"/>
        <v>3</v>
      </c>
      <c r="BS3190" s="18">
        <f t="shared" si="1105"/>
        <v>1</v>
      </c>
      <c r="BT3190" s="18">
        <f t="shared" si="1106"/>
        <v>2</v>
      </c>
      <c r="BU3190" s="73"/>
      <c r="BV3190" s="18"/>
      <c r="BW3190" s="6"/>
      <c r="BX3190" s="6"/>
      <c r="BY3190" s="18"/>
      <c r="BZ3190" s="6"/>
      <c r="CA3190" s="6"/>
      <c r="CB3190" s="18"/>
      <c r="CC3190" s="6"/>
      <c r="CD3190" s="6"/>
      <c r="CE3190" s="18"/>
      <c r="CF3190" s="6"/>
      <c r="CG3190" s="6"/>
      <c r="CH3190" s="18"/>
      <c r="CI3190" s="6"/>
      <c r="CJ3190" s="6"/>
      <c r="CK3190" s="18"/>
      <c r="CL3190" s="6"/>
      <c r="CM3190" s="6"/>
      <c r="CN3190" s="18"/>
      <c r="CO3190" s="6"/>
      <c r="CP3190" s="18"/>
      <c r="CQ3190" s="18"/>
      <c r="CR3190" s="18"/>
      <c r="CS3190" s="18"/>
      <c r="CT3190" s="6">
        <f t="shared" si="1104"/>
        <v>11</v>
      </c>
      <c r="CU3190" s="18"/>
      <c r="CV3190" s="18"/>
      <c r="CW3190" s="18"/>
      <c r="CX3190" s="6" t="str">
        <f t="shared" si="1121"/>
        <v>H</v>
      </c>
      <c r="CY3190" s="87">
        <f t="shared" si="1122"/>
        <v>2079</v>
      </c>
      <c r="CZ3190" s="87">
        <f t="shared" si="1123"/>
        <v>98</v>
      </c>
      <c r="DA3190" s="6">
        <f t="shared" si="1124"/>
        <v>1981</v>
      </c>
      <c r="DB3190" s="18"/>
      <c r="DC3190" s="18"/>
      <c r="DD3190" s="18"/>
      <c r="DE3190" s="18"/>
      <c r="DF3190" s="73"/>
      <c r="DG3190" s="18"/>
      <c r="DH3190" s="18"/>
      <c r="DI3190" s="18"/>
      <c r="DJ3190" s="18"/>
    </row>
    <row r="3191" spans="1:114" s="17" customFormat="1" hidden="1" x14ac:dyDescent="0.2">
      <c r="A3191" s="47">
        <v>7208</v>
      </c>
      <c r="B3191" s="46">
        <f t="shared" si="1091"/>
        <v>7</v>
      </c>
      <c r="C3191" s="46">
        <f t="shared" si="1092"/>
        <v>8</v>
      </c>
      <c r="D3191" s="46">
        <f t="shared" si="1093"/>
        <v>9</v>
      </c>
      <c r="E3191" s="103">
        <v>39333</v>
      </c>
      <c r="F3191" s="17" t="s">
        <v>3366</v>
      </c>
      <c r="G3191" s="47" t="s">
        <v>310</v>
      </c>
      <c r="H3191" s="47" t="s">
        <v>308</v>
      </c>
      <c r="I3191" s="47">
        <v>0</v>
      </c>
      <c r="J3191" s="47">
        <v>3</v>
      </c>
      <c r="K3191" s="106" t="s">
        <v>3410</v>
      </c>
      <c r="L3191" s="20">
        <v>1589</v>
      </c>
      <c r="M3191" s="4" t="s">
        <v>1732</v>
      </c>
      <c r="N3191" s="47">
        <v>20</v>
      </c>
      <c r="O3191" s="17">
        <f t="shared" si="1147"/>
        <v>8</v>
      </c>
      <c r="P3191" s="17">
        <f>COUNTIF($H$3184:$H3191,"=W")</f>
        <v>1</v>
      </c>
      <c r="Q3191" s="17">
        <f>COUNTIF($H$3184:$H3191,"=D")</f>
        <v>2</v>
      </c>
      <c r="R3191" s="17">
        <f>COUNTIF($H$3184:$H3191,"=L")</f>
        <v>5</v>
      </c>
      <c r="S3191" s="17">
        <f t="shared" si="1148"/>
        <v>10</v>
      </c>
      <c r="T3191" s="17">
        <f t="shared" si="1148"/>
        <v>17</v>
      </c>
      <c r="U3191" s="17">
        <f t="shared" si="1149"/>
        <v>5</v>
      </c>
      <c r="V3191" s="17">
        <v>2</v>
      </c>
      <c r="W3191" s="17">
        <v>8</v>
      </c>
      <c r="X3191" s="17">
        <v>5</v>
      </c>
      <c r="Y3191" s="17">
        <v>6</v>
      </c>
      <c r="Z3191" s="17">
        <v>3</v>
      </c>
      <c r="AA3191" s="17">
        <v>4</v>
      </c>
      <c r="AB3191" s="17">
        <v>6</v>
      </c>
      <c r="AC3191" s="17">
        <v>14</v>
      </c>
      <c r="AD3191" s="83">
        <v>3</v>
      </c>
      <c r="AE3191" s="83">
        <v>0</v>
      </c>
      <c r="AF3191" s="5">
        <v>0</v>
      </c>
      <c r="AG3191" s="5">
        <v>0</v>
      </c>
      <c r="AH3191" s="83" t="s">
        <v>1733</v>
      </c>
      <c r="AJ3191" s="18"/>
      <c r="AK3191" s="104">
        <f t="shared" si="1145"/>
        <v>9553</v>
      </c>
      <c r="AL3191" s="104">
        <f>AK3191/COUNTIF(G$3184:G3191,"H")</f>
        <v>2388.25</v>
      </c>
      <c r="AM3191" s="104">
        <f t="shared" si="1146"/>
        <v>9025</v>
      </c>
      <c r="AN3191" s="104">
        <f>AM3191/COUNTIF(G$3184:G3191,"A")</f>
        <v>2256.25</v>
      </c>
      <c r="AO3191" s="18"/>
      <c r="AP3191" s="18">
        <v>19</v>
      </c>
      <c r="AQ3191" s="18"/>
      <c r="AR3191" s="18">
        <v>16</v>
      </c>
      <c r="AS3191" s="18"/>
      <c r="AT3191" s="70">
        <f t="shared" si="1133"/>
        <v>5</v>
      </c>
      <c r="AU3191" s="18">
        <f t="shared" si="1134"/>
        <v>20</v>
      </c>
      <c r="AV3191" s="18">
        <f t="shared" si="1150"/>
        <v>11</v>
      </c>
      <c r="AW3191" s="47"/>
      <c r="AX3191" s="73"/>
      <c r="AY3191" s="105">
        <v>177</v>
      </c>
      <c r="AZ3191" s="107">
        <f t="shared" si="1117"/>
        <v>0.11139081183134046</v>
      </c>
      <c r="BA3191" s="107">
        <f t="shared" si="1041"/>
        <v>0.88860918816865953</v>
      </c>
      <c r="BB3191" s="18"/>
      <c r="BC3191" s="18"/>
      <c r="BD3191" s="18"/>
      <c r="BE3191" s="18"/>
      <c r="BF3191" s="18"/>
      <c r="BG3191" s="18">
        <f t="shared" si="1083"/>
        <v>0</v>
      </c>
      <c r="BH3191" s="18">
        <f t="shared" si="1126"/>
        <v>0</v>
      </c>
      <c r="BI3191" s="18">
        <f t="shared" si="1084"/>
        <v>0</v>
      </c>
      <c r="BJ3191" s="18">
        <f t="shared" si="1127"/>
        <v>0</v>
      </c>
      <c r="BK3191" s="18">
        <f t="shared" si="1085"/>
        <v>1</v>
      </c>
      <c r="BL3191" s="18">
        <f t="shared" si="1086"/>
        <v>1</v>
      </c>
      <c r="BM3191" s="18">
        <f t="shared" si="1087"/>
        <v>0</v>
      </c>
      <c r="BN3191" s="18">
        <f t="shared" si="1088"/>
        <v>0</v>
      </c>
      <c r="BO3191" s="18">
        <f t="shared" si="1089"/>
        <v>1</v>
      </c>
      <c r="BP3191" s="18">
        <f t="shared" si="1090"/>
        <v>3</v>
      </c>
      <c r="BQ3191" s="18">
        <f t="shared" si="1097"/>
        <v>0</v>
      </c>
      <c r="BR3191" s="18">
        <f t="shared" si="1098"/>
        <v>0</v>
      </c>
      <c r="BS3191" s="18">
        <f t="shared" si="1105"/>
        <v>1</v>
      </c>
      <c r="BT3191" s="18">
        <f t="shared" si="1106"/>
        <v>3</v>
      </c>
      <c r="BU3191" s="73"/>
      <c r="BV3191" s="18"/>
      <c r="BW3191" s="6"/>
      <c r="BX3191" s="6"/>
      <c r="BY3191" s="18"/>
      <c r="BZ3191" s="6"/>
      <c r="CA3191" s="6"/>
      <c r="CB3191" s="18"/>
      <c r="CC3191" s="6"/>
      <c r="CD3191" s="6"/>
      <c r="CE3191" s="18"/>
      <c r="CF3191" s="6"/>
      <c r="CG3191" s="6"/>
      <c r="CH3191" s="18"/>
      <c r="CI3191" s="6"/>
      <c r="CJ3191" s="6"/>
      <c r="CK3191" s="18"/>
      <c r="CL3191" s="6"/>
      <c r="CM3191" s="6"/>
      <c r="CN3191" s="18"/>
      <c r="CO3191" s="6"/>
      <c r="CP3191" s="18"/>
      <c r="CQ3191" s="18"/>
      <c r="CR3191" s="18"/>
      <c r="CS3191" s="18"/>
      <c r="CT3191" s="6">
        <f t="shared" si="1104"/>
        <v>7</v>
      </c>
      <c r="CU3191" s="18"/>
      <c r="CV3191" s="18"/>
      <c r="CW3191" s="18"/>
      <c r="CX3191" s="6" t="str">
        <f t="shared" si="1121"/>
        <v>A</v>
      </c>
      <c r="CY3191" s="87">
        <f t="shared" si="1122"/>
        <v>1589</v>
      </c>
      <c r="CZ3191" s="87">
        <f t="shared" si="1123"/>
        <v>177</v>
      </c>
      <c r="DA3191" s="6" t="str">
        <f t="shared" si="1124"/>
        <v>na</v>
      </c>
      <c r="DB3191" s="18"/>
      <c r="DC3191" s="18"/>
      <c r="DD3191" s="18"/>
      <c r="DE3191" s="18"/>
      <c r="DF3191" s="73"/>
      <c r="DG3191" s="18"/>
      <c r="DH3191" s="18"/>
      <c r="DI3191" s="18"/>
      <c r="DJ3191" s="18"/>
    </row>
    <row r="3192" spans="1:114" s="17" customFormat="1" hidden="1" x14ac:dyDescent="0.2">
      <c r="A3192" s="47">
        <v>7209</v>
      </c>
      <c r="B3192" s="46">
        <f t="shared" si="1091"/>
        <v>7</v>
      </c>
      <c r="C3192" s="46">
        <f t="shared" si="1092"/>
        <v>15</v>
      </c>
      <c r="D3192" s="46">
        <f t="shared" si="1093"/>
        <v>9</v>
      </c>
      <c r="E3192" s="103">
        <v>39340</v>
      </c>
      <c r="F3192" s="17" t="s">
        <v>45</v>
      </c>
      <c r="G3192" s="47" t="s">
        <v>103</v>
      </c>
      <c r="H3192" s="47" t="s">
        <v>308</v>
      </c>
      <c r="I3192" s="47">
        <v>0</v>
      </c>
      <c r="J3192" s="47">
        <v>2</v>
      </c>
      <c r="K3192" s="47" t="s">
        <v>36</v>
      </c>
      <c r="L3192" s="20">
        <v>2052</v>
      </c>
      <c r="M3192" s="4" t="s">
        <v>3609</v>
      </c>
      <c r="N3192" s="47">
        <v>20</v>
      </c>
      <c r="O3192" s="17">
        <f t="shared" si="1147"/>
        <v>9</v>
      </c>
      <c r="P3192" s="17">
        <f>COUNTIF($H$3184:$H3192,"=W")</f>
        <v>1</v>
      </c>
      <c r="Q3192" s="17">
        <f>COUNTIF($H$3184:$H3192,"=D")</f>
        <v>2</v>
      </c>
      <c r="R3192" s="17">
        <f>COUNTIF($H$3184:$H3192,"=L")</f>
        <v>6</v>
      </c>
      <c r="S3192" s="17">
        <f t="shared" ref="S3192:T3194" si="1151">S3191+I3192</f>
        <v>10</v>
      </c>
      <c r="T3192" s="17">
        <f t="shared" si="1151"/>
        <v>19</v>
      </c>
      <c r="U3192" s="17">
        <f t="shared" si="1149"/>
        <v>5</v>
      </c>
      <c r="V3192" s="17">
        <v>5</v>
      </c>
      <c r="W3192" s="17">
        <v>5</v>
      </c>
      <c r="X3192" s="17">
        <v>7</v>
      </c>
      <c r="Y3192" s="17">
        <v>3</v>
      </c>
      <c r="Z3192" s="17">
        <v>7</v>
      </c>
      <c r="AA3192" s="17">
        <v>3</v>
      </c>
      <c r="AB3192" s="17">
        <v>9</v>
      </c>
      <c r="AC3192" s="17">
        <v>12</v>
      </c>
      <c r="AD3192" s="83">
        <v>0</v>
      </c>
      <c r="AE3192" s="83">
        <v>1</v>
      </c>
      <c r="AF3192" s="5">
        <v>0</v>
      </c>
      <c r="AG3192" s="5">
        <v>0</v>
      </c>
      <c r="AH3192" s="83"/>
      <c r="AJ3192" s="18"/>
      <c r="AK3192" s="104">
        <f t="shared" si="1145"/>
        <v>11605</v>
      </c>
      <c r="AL3192" s="104">
        <f>AK3192/COUNTIF(G$3184:G3192,"H")</f>
        <v>2321</v>
      </c>
      <c r="AM3192" s="104">
        <f t="shared" si="1146"/>
        <v>9025</v>
      </c>
      <c r="AN3192" s="104">
        <f>AM3192/COUNTIF(G$3184:G3192,"A")</f>
        <v>2256.25</v>
      </c>
      <c r="AO3192" s="18"/>
      <c r="AP3192" s="18">
        <v>22</v>
      </c>
      <c r="AQ3192" s="18"/>
      <c r="AR3192" s="18">
        <v>18</v>
      </c>
      <c r="AS3192" s="18"/>
      <c r="AT3192" s="70">
        <f t="shared" si="1133"/>
        <v>5</v>
      </c>
      <c r="AU3192" s="18">
        <f t="shared" si="1134"/>
        <v>20</v>
      </c>
      <c r="AV3192" s="18">
        <f t="shared" si="1150"/>
        <v>13</v>
      </c>
      <c r="AW3192" s="47"/>
      <c r="AX3192" s="73"/>
      <c r="AY3192" s="105">
        <v>258</v>
      </c>
      <c r="AZ3192" s="107">
        <f t="shared" si="1117"/>
        <v>0.8742690058479532</v>
      </c>
      <c r="BA3192" s="107">
        <f t="shared" si="1041"/>
        <v>0.1257309941520468</v>
      </c>
      <c r="BB3192" s="18"/>
      <c r="BC3192" s="18"/>
      <c r="BD3192" s="18"/>
      <c r="BE3192" s="18"/>
      <c r="BF3192" s="18"/>
      <c r="BG3192" s="18">
        <f t="shared" si="1083"/>
        <v>0</v>
      </c>
      <c r="BH3192" s="18">
        <f t="shared" si="1126"/>
        <v>0</v>
      </c>
      <c r="BI3192" s="18">
        <f t="shared" si="1084"/>
        <v>0</v>
      </c>
      <c r="BJ3192" s="18">
        <f t="shared" si="1127"/>
        <v>0</v>
      </c>
      <c r="BK3192" s="18">
        <f t="shared" si="1085"/>
        <v>1</v>
      </c>
      <c r="BL3192" s="18">
        <f t="shared" si="1086"/>
        <v>2</v>
      </c>
      <c r="BM3192" s="18">
        <f t="shared" si="1087"/>
        <v>0</v>
      </c>
      <c r="BN3192" s="18">
        <f t="shared" si="1088"/>
        <v>0</v>
      </c>
      <c r="BO3192" s="18">
        <f t="shared" si="1089"/>
        <v>1</v>
      </c>
      <c r="BP3192" s="18">
        <f t="shared" si="1090"/>
        <v>4</v>
      </c>
      <c r="BQ3192" s="18">
        <f t="shared" si="1097"/>
        <v>0</v>
      </c>
      <c r="BR3192" s="18">
        <f t="shared" si="1098"/>
        <v>0</v>
      </c>
      <c r="BS3192" s="18">
        <f t="shared" si="1105"/>
        <v>1</v>
      </c>
      <c r="BT3192" s="18">
        <f t="shared" si="1106"/>
        <v>4</v>
      </c>
      <c r="BU3192" s="73"/>
      <c r="BV3192" s="18"/>
      <c r="BW3192" s="6"/>
      <c r="BX3192" s="6"/>
      <c r="BY3192" s="18"/>
      <c r="BZ3192" s="6"/>
      <c r="CA3192" s="6"/>
      <c r="CB3192" s="18"/>
      <c r="CC3192" s="6"/>
      <c r="CD3192" s="6"/>
      <c r="CE3192" s="18"/>
      <c r="CF3192" s="6"/>
      <c r="CG3192" s="6"/>
      <c r="CH3192" s="18"/>
      <c r="CI3192" s="6"/>
      <c r="CJ3192" s="6"/>
      <c r="CK3192" s="18"/>
      <c r="CL3192" s="6"/>
      <c r="CM3192" s="6"/>
      <c r="CN3192" s="18"/>
      <c r="CO3192" s="6"/>
      <c r="CP3192" s="18"/>
      <c r="CQ3192" s="18"/>
      <c r="CR3192" s="18"/>
      <c r="CS3192" s="18"/>
      <c r="CT3192" s="6">
        <f t="shared" si="1104"/>
        <v>12</v>
      </c>
      <c r="CU3192" s="18"/>
      <c r="CV3192" s="18"/>
      <c r="CW3192" s="18"/>
      <c r="CX3192" s="6" t="str">
        <f t="shared" si="1121"/>
        <v>H</v>
      </c>
      <c r="CY3192" s="87">
        <f t="shared" si="1122"/>
        <v>2052</v>
      </c>
      <c r="CZ3192" s="87">
        <f t="shared" si="1123"/>
        <v>258</v>
      </c>
      <c r="DA3192" s="6">
        <f t="shared" si="1124"/>
        <v>1794</v>
      </c>
      <c r="DB3192" s="18"/>
      <c r="DC3192" s="18"/>
      <c r="DD3192" s="18"/>
      <c r="DE3192" s="18"/>
      <c r="DF3192" s="73"/>
      <c r="DG3192" s="18"/>
      <c r="DH3192" s="18"/>
      <c r="DI3192" s="18"/>
      <c r="DJ3192" s="18"/>
    </row>
    <row r="3193" spans="1:114" s="17" customFormat="1" hidden="1" x14ac:dyDescent="0.2">
      <c r="A3193" s="47">
        <v>7210</v>
      </c>
      <c r="B3193" s="46">
        <f t="shared" si="1091"/>
        <v>3</v>
      </c>
      <c r="C3193" s="46">
        <f t="shared" si="1092"/>
        <v>18</v>
      </c>
      <c r="D3193" s="46">
        <f t="shared" si="1093"/>
        <v>9</v>
      </c>
      <c r="E3193" s="103">
        <v>39343</v>
      </c>
      <c r="F3193" s="17" t="s">
        <v>735</v>
      </c>
      <c r="G3193" s="47" t="s">
        <v>310</v>
      </c>
      <c r="H3193" s="47" t="s">
        <v>308</v>
      </c>
      <c r="I3193" s="47">
        <v>0</v>
      </c>
      <c r="J3193" s="47">
        <v>2</v>
      </c>
      <c r="K3193" s="47" t="s">
        <v>36</v>
      </c>
      <c r="L3193" s="20">
        <v>2402</v>
      </c>
      <c r="M3193" s="4" t="s">
        <v>3610</v>
      </c>
      <c r="N3193" s="47">
        <v>20</v>
      </c>
      <c r="O3193" s="17">
        <f t="shared" si="1147"/>
        <v>10</v>
      </c>
      <c r="P3193" s="17">
        <f>COUNTIF($H$3184:$H3193,"=W")</f>
        <v>1</v>
      </c>
      <c r="Q3193" s="17">
        <f>COUNTIF($H$3184:$H3193,"=D")</f>
        <v>2</v>
      </c>
      <c r="R3193" s="17">
        <f>COUNTIF($H$3184:$H3193,"=L")</f>
        <v>7</v>
      </c>
      <c r="S3193" s="17">
        <f t="shared" si="1151"/>
        <v>10</v>
      </c>
      <c r="T3193" s="17">
        <f t="shared" si="1151"/>
        <v>21</v>
      </c>
      <c r="U3193" s="17">
        <f t="shared" si="1149"/>
        <v>5</v>
      </c>
      <c r="V3193" s="17">
        <v>4</v>
      </c>
      <c r="W3193" s="17">
        <v>2</v>
      </c>
      <c r="X3193" s="17">
        <v>5</v>
      </c>
      <c r="Y3193" s="17">
        <v>5</v>
      </c>
      <c r="Z3193" s="17">
        <v>11</v>
      </c>
      <c r="AA3193" s="17">
        <v>7</v>
      </c>
      <c r="AB3193" s="17">
        <v>17</v>
      </c>
      <c r="AC3193" s="17">
        <v>15</v>
      </c>
      <c r="AD3193" s="83">
        <v>1</v>
      </c>
      <c r="AE3193" s="83">
        <v>0</v>
      </c>
      <c r="AF3193" s="5">
        <v>0</v>
      </c>
      <c r="AG3193" s="5">
        <v>0</v>
      </c>
      <c r="AH3193" s="83" t="s">
        <v>1574</v>
      </c>
      <c r="AJ3193" s="18"/>
      <c r="AK3193" s="104">
        <f t="shared" si="1145"/>
        <v>11605</v>
      </c>
      <c r="AL3193" s="104">
        <f>AK3193/COUNTIF(G$3184:G3193,"H")</f>
        <v>2321</v>
      </c>
      <c r="AM3193" s="104">
        <f t="shared" si="1146"/>
        <v>11427</v>
      </c>
      <c r="AN3193" s="104">
        <f>AM3193/COUNTIF(G$3184:G3193,"A")</f>
        <v>2285.4</v>
      </c>
      <c r="AO3193" s="18"/>
      <c r="AP3193" s="18">
        <v>25</v>
      </c>
      <c r="AQ3193" s="18"/>
      <c r="AR3193" s="18">
        <v>19</v>
      </c>
      <c r="AS3193" s="18"/>
      <c r="AT3193" s="70">
        <f t="shared" si="1133"/>
        <v>5</v>
      </c>
      <c r="AU3193" s="18">
        <f t="shared" si="1134"/>
        <v>20</v>
      </c>
      <c r="AV3193" s="18">
        <f t="shared" si="1150"/>
        <v>14</v>
      </c>
      <c r="AW3193" s="47"/>
      <c r="AX3193" s="73"/>
      <c r="AY3193" s="105">
        <v>117</v>
      </c>
      <c r="AZ3193" s="107">
        <f t="shared" si="1117"/>
        <v>4.8709408825978351E-2</v>
      </c>
      <c r="BA3193" s="107">
        <f t="shared" si="1041"/>
        <v>0.9512905911740217</v>
      </c>
      <c r="BB3193" s="18"/>
      <c r="BC3193" s="18"/>
      <c r="BD3193" s="18"/>
      <c r="BE3193" s="18"/>
      <c r="BF3193" s="18"/>
      <c r="BG3193" s="18">
        <f t="shared" si="1083"/>
        <v>0</v>
      </c>
      <c r="BH3193" s="18">
        <f t="shared" si="1126"/>
        <v>0</v>
      </c>
      <c r="BI3193" s="18">
        <f t="shared" si="1084"/>
        <v>0</v>
      </c>
      <c r="BJ3193" s="18">
        <f t="shared" si="1127"/>
        <v>0</v>
      </c>
      <c r="BK3193" s="18">
        <f t="shared" si="1085"/>
        <v>1</v>
      </c>
      <c r="BL3193" s="18">
        <f t="shared" si="1086"/>
        <v>3</v>
      </c>
      <c r="BM3193" s="18">
        <f t="shared" si="1087"/>
        <v>0</v>
      </c>
      <c r="BN3193" s="18">
        <f t="shared" si="1088"/>
        <v>0</v>
      </c>
      <c r="BO3193" s="18">
        <f t="shared" si="1089"/>
        <v>1</v>
      </c>
      <c r="BP3193" s="18">
        <f t="shared" si="1090"/>
        <v>5</v>
      </c>
      <c r="BQ3193" s="18">
        <f t="shared" si="1097"/>
        <v>0</v>
      </c>
      <c r="BR3193" s="18">
        <f t="shared" si="1098"/>
        <v>0</v>
      </c>
      <c r="BS3193" s="18">
        <f t="shared" si="1105"/>
        <v>1</v>
      </c>
      <c r="BT3193" s="18">
        <f t="shared" si="1106"/>
        <v>5</v>
      </c>
      <c r="BU3193" s="73"/>
      <c r="BV3193" s="18"/>
      <c r="BW3193" s="6"/>
      <c r="BX3193" s="6"/>
      <c r="BY3193" s="18"/>
      <c r="BZ3193" s="6"/>
      <c r="CA3193" s="6"/>
      <c r="CB3193" s="18"/>
      <c r="CC3193" s="6"/>
      <c r="CD3193" s="6"/>
      <c r="CE3193" s="18"/>
      <c r="CF3193" s="6"/>
      <c r="CG3193" s="6"/>
      <c r="CH3193" s="18"/>
      <c r="CI3193" s="6"/>
      <c r="CJ3193" s="6"/>
      <c r="CK3193" s="18"/>
      <c r="CL3193" s="6"/>
      <c r="CM3193" s="6"/>
      <c r="CN3193" s="18"/>
      <c r="CO3193" s="6"/>
      <c r="CP3193" s="18"/>
      <c r="CQ3193" s="18"/>
      <c r="CR3193" s="18"/>
      <c r="CS3193" s="18"/>
      <c r="CT3193" s="6">
        <f t="shared" si="1104"/>
        <v>9</v>
      </c>
      <c r="CU3193" s="18"/>
      <c r="CV3193" s="18"/>
      <c r="CW3193" s="18"/>
      <c r="CX3193" s="6" t="str">
        <f t="shared" si="1121"/>
        <v>A</v>
      </c>
      <c r="CY3193" s="87">
        <f t="shared" si="1122"/>
        <v>2402</v>
      </c>
      <c r="CZ3193" s="87">
        <f t="shared" si="1123"/>
        <v>117</v>
      </c>
      <c r="DA3193" s="6" t="str">
        <f t="shared" si="1124"/>
        <v>na</v>
      </c>
      <c r="DB3193" s="18"/>
      <c r="DC3193" s="18"/>
      <c r="DD3193" s="18"/>
      <c r="DE3193" s="18"/>
      <c r="DF3193" s="73"/>
      <c r="DG3193" s="18"/>
      <c r="DH3193" s="18"/>
      <c r="DI3193" s="18"/>
      <c r="DJ3193" s="18"/>
    </row>
    <row r="3194" spans="1:114" s="17" customFormat="1" hidden="1" x14ac:dyDescent="0.2">
      <c r="A3194" s="47">
        <v>7211</v>
      </c>
      <c r="B3194" s="46">
        <f t="shared" si="1091"/>
        <v>7</v>
      </c>
      <c r="C3194" s="46">
        <f t="shared" si="1092"/>
        <v>22</v>
      </c>
      <c r="D3194" s="46">
        <f t="shared" si="1093"/>
        <v>9</v>
      </c>
      <c r="E3194" s="103">
        <v>39347</v>
      </c>
      <c r="F3194" s="17" t="s">
        <v>2721</v>
      </c>
      <c r="G3194" s="47" t="s">
        <v>310</v>
      </c>
      <c r="H3194" s="47" t="s">
        <v>306</v>
      </c>
      <c r="I3194" s="47">
        <v>2</v>
      </c>
      <c r="J3194" s="47">
        <v>0</v>
      </c>
      <c r="K3194" s="106" t="s">
        <v>1296</v>
      </c>
      <c r="L3194" s="20">
        <v>1014</v>
      </c>
      <c r="M3194" s="73" t="s">
        <v>758</v>
      </c>
      <c r="N3194" s="47">
        <v>20</v>
      </c>
      <c r="O3194" s="17">
        <f t="shared" si="1147"/>
        <v>11</v>
      </c>
      <c r="P3194" s="17">
        <f>COUNTIF($H$3184:$H3194,"=W")</f>
        <v>2</v>
      </c>
      <c r="Q3194" s="17">
        <f>COUNTIF($H$3184:$H3194,"=D")</f>
        <v>2</v>
      </c>
      <c r="R3194" s="17">
        <f>COUNTIF($H$3184:$H3194,"=L")</f>
        <v>7</v>
      </c>
      <c r="S3194" s="17">
        <f t="shared" si="1151"/>
        <v>12</v>
      </c>
      <c r="T3194" s="17">
        <f t="shared" si="1151"/>
        <v>21</v>
      </c>
      <c r="U3194" s="17">
        <f t="shared" si="1149"/>
        <v>8</v>
      </c>
      <c r="V3194" s="17">
        <v>3</v>
      </c>
      <c r="W3194" s="17">
        <v>1</v>
      </c>
      <c r="X3194" s="17">
        <v>7</v>
      </c>
      <c r="Y3194" s="17">
        <v>12</v>
      </c>
      <c r="Z3194" s="17">
        <v>10</v>
      </c>
      <c r="AA3194" s="17">
        <v>3</v>
      </c>
      <c r="AB3194" s="17">
        <v>12</v>
      </c>
      <c r="AC3194" s="17">
        <v>8</v>
      </c>
      <c r="AD3194" s="83">
        <v>3</v>
      </c>
      <c r="AE3194" s="83">
        <v>2</v>
      </c>
      <c r="AF3194" s="5">
        <v>2</v>
      </c>
      <c r="AG3194" s="5">
        <v>1</v>
      </c>
      <c r="AH3194" s="5" t="s">
        <v>4372</v>
      </c>
      <c r="AJ3194" s="18"/>
      <c r="AK3194" s="104">
        <f t="shared" si="1145"/>
        <v>11605</v>
      </c>
      <c r="AL3194" s="104">
        <f>AK3194/COUNTIF(G$3184:G3194,"H")</f>
        <v>2321</v>
      </c>
      <c r="AM3194" s="104">
        <f t="shared" si="1146"/>
        <v>12441</v>
      </c>
      <c r="AN3194" s="104">
        <f>AM3194/COUNTIF(G$3184:G3194,"A")</f>
        <v>2073.5</v>
      </c>
      <c r="AO3194" s="18"/>
      <c r="AP3194" s="18">
        <v>27</v>
      </c>
      <c r="AQ3194" s="18"/>
      <c r="AR3194" s="18">
        <v>22</v>
      </c>
      <c r="AS3194" s="18"/>
      <c r="AT3194" s="70">
        <f t="shared" si="1133"/>
        <v>8</v>
      </c>
      <c r="AU3194" s="18">
        <f t="shared" si="1134"/>
        <v>20</v>
      </c>
      <c r="AV3194" s="18">
        <f t="shared" si="1150"/>
        <v>14</v>
      </c>
      <c r="AW3194" s="47"/>
      <c r="AX3194" s="73"/>
      <c r="AY3194" s="105">
        <v>152</v>
      </c>
      <c r="AZ3194" s="107">
        <f t="shared" si="1117"/>
        <v>0.14990138067061143</v>
      </c>
      <c r="BA3194" s="107">
        <f t="shared" si="1041"/>
        <v>0.85009861932938857</v>
      </c>
      <c r="BB3194" s="18"/>
      <c r="BC3194" s="18"/>
      <c r="BD3194" s="18"/>
      <c r="BE3194" s="18"/>
      <c r="BF3194" s="18"/>
      <c r="BG3194" s="18">
        <f t="shared" si="1083"/>
        <v>1</v>
      </c>
      <c r="BH3194" s="18">
        <f t="shared" si="1126"/>
        <v>1</v>
      </c>
      <c r="BI3194" s="18">
        <f t="shared" si="1084"/>
        <v>0</v>
      </c>
      <c r="BJ3194" s="18">
        <f t="shared" si="1127"/>
        <v>0</v>
      </c>
      <c r="BK3194" s="18">
        <f t="shared" si="1085"/>
        <v>0</v>
      </c>
      <c r="BL3194" s="18">
        <f t="shared" si="1086"/>
        <v>0</v>
      </c>
      <c r="BM3194" s="18">
        <f t="shared" si="1087"/>
        <v>1</v>
      </c>
      <c r="BN3194" s="18">
        <f t="shared" si="1088"/>
        <v>1</v>
      </c>
      <c r="BO3194" s="18">
        <f t="shared" si="1089"/>
        <v>0</v>
      </c>
      <c r="BP3194" s="18">
        <f t="shared" si="1090"/>
        <v>0</v>
      </c>
      <c r="BQ3194" s="18">
        <f t="shared" si="1097"/>
        <v>1</v>
      </c>
      <c r="BR3194" s="18">
        <f t="shared" si="1098"/>
        <v>1</v>
      </c>
      <c r="BS3194" s="18">
        <f t="shared" si="1105"/>
        <v>0</v>
      </c>
      <c r="BT3194" s="18">
        <f t="shared" si="1106"/>
        <v>0</v>
      </c>
      <c r="BU3194" s="73"/>
      <c r="BV3194" s="18"/>
      <c r="BW3194" s="6"/>
      <c r="BX3194" s="6"/>
      <c r="BY3194" s="18"/>
      <c r="BZ3194" s="6"/>
      <c r="CA3194" s="6"/>
      <c r="CB3194" s="18"/>
      <c r="CC3194" s="6"/>
      <c r="CD3194" s="6"/>
      <c r="CE3194" s="18"/>
      <c r="CF3194" s="6"/>
      <c r="CG3194" s="6"/>
      <c r="CH3194" s="18"/>
      <c r="CI3194" s="6"/>
      <c r="CJ3194" s="6"/>
      <c r="CK3194" s="18"/>
      <c r="CL3194" s="6"/>
      <c r="CM3194" s="6"/>
      <c r="CN3194" s="18"/>
      <c r="CO3194" s="6"/>
      <c r="CP3194" s="18"/>
      <c r="CQ3194" s="18"/>
      <c r="CR3194" s="18"/>
      <c r="CS3194" s="18"/>
      <c r="CT3194" s="6">
        <f t="shared" si="1104"/>
        <v>10</v>
      </c>
      <c r="CU3194" s="18"/>
      <c r="CV3194" s="18"/>
      <c r="CW3194" s="18"/>
      <c r="CX3194" s="6" t="str">
        <f t="shared" si="1121"/>
        <v>A</v>
      </c>
      <c r="CY3194" s="87">
        <f t="shared" si="1122"/>
        <v>1014</v>
      </c>
      <c r="CZ3194" s="87">
        <f t="shared" si="1123"/>
        <v>152</v>
      </c>
      <c r="DA3194" s="6" t="str">
        <f t="shared" si="1124"/>
        <v>na</v>
      </c>
      <c r="DB3194" s="18"/>
      <c r="DC3194" s="18"/>
      <c r="DD3194" s="18"/>
      <c r="DE3194" s="18"/>
      <c r="DF3194" s="73"/>
      <c r="DG3194" s="18"/>
      <c r="DH3194" s="18"/>
      <c r="DI3194" s="18"/>
      <c r="DJ3194" s="18"/>
    </row>
    <row r="3195" spans="1:114" s="17" customFormat="1" hidden="1" x14ac:dyDescent="0.2">
      <c r="A3195" s="47">
        <v>7212</v>
      </c>
      <c r="B3195" s="46">
        <f t="shared" si="1091"/>
        <v>5</v>
      </c>
      <c r="C3195" s="46">
        <f t="shared" si="1092"/>
        <v>27</v>
      </c>
      <c r="D3195" s="46">
        <f t="shared" si="1093"/>
        <v>9</v>
      </c>
      <c r="E3195" s="103">
        <v>39352</v>
      </c>
      <c r="F3195" s="17" t="s">
        <v>259</v>
      </c>
      <c r="G3195" s="47" t="s">
        <v>103</v>
      </c>
      <c r="H3195" s="47" t="s">
        <v>306</v>
      </c>
      <c r="I3195" s="47">
        <v>3</v>
      </c>
      <c r="J3195" s="47">
        <v>2</v>
      </c>
      <c r="K3195" s="106" t="s">
        <v>3298</v>
      </c>
      <c r="L3195" s="20">
        <v>2134</v>
      </c>
      <c r="M3195" s="4" t="s">
        <v>4373</v>
      </c>
      <c r="N3195" s="47">
        <v>19</v>
      </c>
      <c r="O3195" s="17">
        <f t="shared" ref="O3195:O3200" si="1152">SUM(P3195:R3195)</f>
        <v>12</v>
      </c>
      <c r="P3195" s="17">
        <f>COUNTIF($H$3184:$H3195,"=W")</f>
        <v>3</v>
      </c>
      <c r="Q3195" s="17">
        <f>COUNTIF($H$3184:$H3195,"=D")</f>
        <v>2</v>
      </c>
      <c r="R3195" s="17">
        <f>COUNTIF($H$3184:$H3195,"=L")</f>
        <v>7</v>
      </c>
      <c r="S3195" s="17">
        <f t="shared" ref="S3195:T3197" si="1153">S3194+I3195</f>
        <v>15</v>
      </c>
      <c r="T3195" s="17">
        <f t="shared" si="1153"/>
        <v>23</v>
      </c>
      <c r="U3195" s="17">
        <f t="shared" ref="U3195:U3200" si="1154">P3195*3+Q3195</f>
        <v>11</v>
      </c>
      <c r="V3195" s="17">
        <v>3</v>
      </c>
      <c r="W3195" s="17">
        <v>3</v>
      </c>
      <c r="X3195" s="17">
        <v>2</v>
      </c>
      <c r="Y3195" s="17">
        <v>4</v>
      </c>
      <c r="Z3195" s="17">
        <v>6</v>
      </c>
      <c r="AA3195" s="17">
        <v>7</v>
      </c>
      <c r="AB3195" s="17">
        <v>12</v>
      </c>
      <c r="AC3195" s="17">
        <v>7</v>
      </c>
      <c r="AD3195" s="83">
        <v>0</v>
      </c>
      <c r="AE3195" s="83">
        <v>3</v>
      </c>
      <c r="AF3195" s="5">
        <v>0</v>
      </c>
      <c r="AG3195" s="5">
        <v>0</v>
      </c>
      <c r="AH3195" s="83"/>
      <c r="AJ3195" s="18"/>
      <c r="AK3195" s="104">
        <f t="shared" si="1145"/>
        <v>13739</v>
      </c>
      <c r="AL3195" s="104">
        <f>AK3195/COUNTIF(G$3184:G3195,"H")</f>
        <v>2289.8333333333335</v>
      </c>
      <c r="AM3195" s="104">
        <f t="shared" si="1146"/>
        <v>12441</v>
      </c>
      <c r="AN3195" s="104">
        <f>AM3195/COUNTIF(G$3184:G3195,"A")</f>
        <v>2073.5</v>
      </c>
      <c r="AO3195" s="18"/>
      <c r="AP3195" s="18">
        <v>29</v>
      </c>
      <c r="AQ3195" s="18"/>
      <c r="AR3195" s="18">
        <v>25</v>
      </c>
      <c r="AS3195" s="18"/>
      <c r="AT3195" s="70">
        <f t="shared" si="1133"/>
        <v>11</v>
      </c>
      <c r="AU3195" s="18">
        <f t="shared" si="1134"/>
        <v>19</v>
      </c>
      <c r="AV3195" s="18">
        <f t="shared" ref="AV3195:AV3200" si="1155">AR3195-AT3195</f>
        <v>14</v>
      </c>
      <c r="AW3195" s="47"/>
      <c r="AX3195" s="73"/>
      <c r="AY3195" s="105">
        <v>250</v>
      </c>
      <c r="AZ3195" s="107">
        <f t="shared" si="1117"/>
        <v>0.88284910965323338</v>
      </c>
      <c r="BA3195" s="107">
        <f t="shared" si="1041"/>
        <v>0.11715089034676662</v>
      </c>
      <c r="BB3195" s="18"/>
      <c r="BC3195" s="18"/>
      <c r="BD3195" s="18"/>
      <c r="BE3195" s="18"/>
      <c r="BF3195" s="18"/>
      <c r="BG3195" s="18">
        <f t="shared" si="1083"/>
        <v>1</v>
      </c>
      <c r="BH3195" s="18">
        <f t="shared" si="1126"/>
        <v>2</v>
      </c>
      <c r="BI3195" s="18">
        <f t="shared" si="1084"/>
        <v>0</v>
      </c>
      <c r="BJ3195" s="18">
        <f t="shared" si="1127"/>
        <v>0</v>
      </c>
      <c r="BK3195" s="18">
        <f t="shared" si="1085"/>
        <v>0</v>
      </c>
      <c r="BL3195" s="18">
        <f t="shared" si="1086"/>
        <v>0</v>
      </c>
      <c r="BM3195" s="18">
        <f t="shared" si="1087"/>
        <v>1</v>
      </c>
      <c r="BN3195" s="18">
        <f t="shared" si="1088"/>
        <v>2</v>
      </c>
      <c r="BO3195" s="18">
        <f t="shared" si="1089"/>
        <v>0</v>
      </c>
      <c r="BP3195" s="18">
        <f t="shared" si="1090"/>
        <v>0</v>
      </c>
      <c r="BQ3195" s="18">
        <f t="shared" si="1097"/>
        <v>1</v>
      </c>
      <c r="BR3195" s="18">
        <f t="shared" si="1098"/>
        <v>2</v>
      </c>
      <c r="BS3195" s="18">
        <f t="shared" si="1105"/>
        <v>1</v>
      </c>
      <c r="BT3195" s="18">
        <f t="shared" si="1106"/>
        <v>1</v>
      </c>
      <c r="BU3195" s="73"/>
      <c r="BV3195" s="18"/>
      <c r="BW3195" s="6"/>
      <c r="BX3195" s="6"/>
      <c r="BY3195" s="18"/>
      <c r="BZ3195" s="6"/>
      <c r="CA3195" s="6"/>
      <c r="CB3195" s="18"/>
      <c r="CC3195" s="6"/>
      <c r="CD3195" s="6"/>
      <c r="CE3195" s="18"/>
      <c r="CF3195" s="6"/>
      <c r="CG3195" s="6"/>
      <c r="CH3195" s="18"/>
      <c r="CI3195" s="6"/>
      <c r="CJ3195" s="6"/>
      <c r="CK3195" s="18"/>
      <c r="CL3195" s="6"/>
      <c r="CM3195" s="6"/>
      <c r="CN3195" s="18"/>
      <c r="CO3195" s="6"/>
      <c r="CP3195" s="18"/>
      <c r="CQ3195" s="18"/>
      <c r="CR3195" s="18"/>
      <c r="CS3195" s="18"/>
      <c r="CT3195" s="6">
        <f t="shared" si="1104"/>
        <v>5</v>
      </c>
      <c r="CU3195" s="18"/>
      <c r="CV3195" s="18"/>
      <c r="CW3195" s="18"/>
      <c r="CX3195" s="6" t="str">
        <f t="shared" si="1121"/>
        <v>H</v>
      </c>
      <c r="CY3195" s="87">
        <f t="shared" si="1122"/>
        <v>2134</v>
      </c>
      <c r="CZ3195" s="87">
        <f t="shared" si="1123"/>
        <v>250</v>
      </c>
      <c r="DA3195" s="6">
        <f t="shared" si="1124"/>
        <v>1884</v>
      </c>
      <c r="DB3195" s="18"/>
      <c r="DC3195" s="18"/>
      <c r="DD3195" s="18"/>
      <c r="DE3195" s="18"/>
      <c r="DF3195" s="73"/>
      <c r="DG3195" s="18"/>
      <c r="DH3195" s="18"/>
      <c r="DI3195" s="18"/>
      <c r="DJ3195" s="18"/>
    </row>
    <row r="3196" spans="1:114" s="17" customFormat="1" hidden="1" x14ac:dyDescent="0.2">
      <c r="A3196" s="47">
        <v>7213</v>
      </c>
      <c r="B3196" s="46">
        <f t="shared" si="1091"/>
        <v>1</v>
      </c>
      <c r="C3196" s="46">
        <f t="shared" si="1092"/>
        <v>30</v>
      </c>
      <c r="D3196" s="46">
        <f t="shared" si="1093"/>
        <v>9</v>
      </c>
      <c r="E3196" s="103">
        <v>39355</v>
      </c>
      <c r="F3196" s="17" t="s">
        <v>415</v>
      </c>
      <c r="G3196" s="47" t="s">
        <v>310</v>
      </c>
      <c r="H3196" s="47" t="s">
        <v>307</v>
      </c>
      <c r="I3196" s="47">
        <v>1</v>
      </c>
      <c r="J3196" s="47">
        <v>1</v>
      </c>
      <c r="K3196" s="106" t="s">
        <v>3298</v>
      </c>
      <c r="L3196" s="20">
        <v>4944</v>
      </c>
      <c r="M3196" s="4" t="s">
        <v>4374</v>
      </c>
      <c r="N3196" s="47">
        <v>19</v>
      </c>
      <c r="O3196" s="17">
        <f t="shared" si="1152"/>
        <v>13</v>
      </c>
      <c r="P3196" s="17">
        <f>COUNTIF($H$3184:$H3196,"=W")</f>
        <v>3</v>
      </c>
      <c r="Q3196" s="17">
        <f>COUNTIF($H$3184:$H3196,"=D")</f>
        <v>3</v>
      </c>
      <c r="R3196" s="17">
        <f>COUNTIF($H$3184:$H3196,"=L")</f>
        <v>7</v>
      </c>
      <c r="S3196" s="17">
        <f t="shared" si="1153"/>
        <v>16</v>
      </c>
      <c r="T3196" s="17">
        <f t="shared" si="1153"/>
        <v>24</v>
      </c>
      <c r="U3196" s="17">
        <f t="shared" si="1154"/>
        <v>12</v>
      </c>
      <c r="V3196" s="17">
        <v>5</v>
      </c>
      <c r="W3196" s="17">
        <v>1</v>
      </c>
      <c r="X3196" s="17">
        <v>6</v>
      </c>
      <c r="Y3196" s="17">
        <v>3</v>
      </c>
      <c r="Z3196" s="17">
        <v>3</v>
      </c>
      <c r="AA3196" s="17">
        <v>3</v>
      </c>
      <c r="AB3196" s="17">
        <v>15</v>
      </c>
      <c r="AC3196" s="17">
        <v>11</v>
      </c>
      <c r="AD3196" s="83">
        <v>1</v>
      </c>
      <c r="AE3196" s="83">
        <v>3</v>
      </c>
      <c r="AF3196" s="5">
        <v>0</v>
      </c>
      <c r="AG3196" s="5">
        <v>0</v>
      </c>
      <c r="AH3196" s="83" t="s">
        <v>1759</v>
      </c>
      <c r="AJ3196" s="18"/>
      <c r="AK3196" s="104">
        <f t="shared" si="1145"/>
        <v>13739</v>
      </c>
      <c r="AL3196" s="104">
        <f>AK3196/COUNTIF(G$3184:G3196,"H")</f>
        <v>2289.8333333333335</v>
      </c>
      <c r="AM3196" s="104">
        <f t="shared" si="1146"/>
        <v>17385</v>
      </c>
      <c r="AN3196" s="104">
        <f>AM3196/COUNTIF(G$3184:G3196,"A")</f>
        <v>2483.5714285714284</v>
      </c>
      <c r="AO3196" s="18"/>
      <c r="AP3196" s="18">
        <v>32</v>
      </c>
      <c r="AQ3196" s="18"/>
      <c r="AR3196" s="18">
        <v>25</v>
      </c>
      <c r="AS3196" s="18"/>
      <c r="AT3196" s="70">
        <f t="shared" si="1133"/>
        <v>12</v>
      </c>
      <c r="AU3196" s="18">
        <f t="shared" si="1134"/>
        <v>19</v>
      </c>
      <c r="AV3196" s="18">
        <f t="shared" si="1155"/>
        <v>13</v>
      </c>
      <c r="AW3196" s="47"/>
      <c r="AX3196" s="73"/>
      <c r="AY3196" s="105">
        <v>220</v>
      </c>
      <c r="AZ3196" s="107">
        <f t="shared" si="1117"/>
        <v>4.4498381877022652E-2</v>
      </c>
      <c r="BA3196" s="107">
        <f t="shared" si="1041"/>
        <v>0.9555016181229774</v>
      </c>
      <c r="BB3196" s="18"/>
      <c r="BC3196" s="18"/>
      <c r="BD3196" s="18"/>
      <c r="BE3196" s="18"/>
      <c r="BF3196" s="18"/>
      <c r="BG3196" s="18">
        <f t="shared" si="1083"/>
        <v>0</v>
      </c>
      <c r="BH3196" s="18">
        <f t="shared" si="1126"/>
        <v>0</v>
      </c>
      <c r="BI3196" s="18">
        <f t="shared" si="1084"/>
        <v>1</v>
      </c>
      <c r="BJ3196" s="18">
        <f t="shared" si="1127"/>
        <v>1</v>
      </c>
      <c r="BK3196" s="18">
        <f t="shared" si="1085"/>
        <v>0</v>
      </c>
      <c r="BL3196" s="18">
        <f t="shared" si="1086"/>
        <v>0</v>
      </c>
      <c r="BM3196" s="18">
        <f t="shared" si="1087"/>
        <v>1</v>
      </c>
      <c r="BN3196" s="18">
        <f t="shared" si="1088"/>
        <v>3</v>
      </c>
      <c r="BO3196" s="18">
        <f t="shared" si="1089"/>
        <v>1</v>
      </c>
      <c r="BP3196" s="18">
        <f t="shared" si="1090"/>
        <v>1</v>
      </c>
      <c r="BQ3196" s="18">
        <f t="shared" si="1097"/>
        <v>1</v>
      </c>
      <c r="BR3196" s="18">
        <f t="shared" si="1098"/>
        <v>3</v>
      </c>
      <c r="BS3196" s="18">
        <f t="shared" si="1105"/>
        <v>1</v>
      </c>
      <c r="BT3196" s="18">
        <f t="shared" si="1106"/>
        <v>2</v>
      </c>
      <c r="BU3196" s="73"/>
      <c r="BV3196" s="18"/>
      <c r="BW3196" s="6"/>
      <c r="BX3196" s="6"/>
      <c r="BY3196" s="18"/>
      <c r="BZ3196" s="6"/>
      <c r="CA3196" s="6"/>
      <c r="CB3196" s="18"/>
      <c r="CC3196" s="6"/>
      <c r="CD3196" s="6"/>
      <c r="CE3196" s="18"/>
      <c r="CF3196" s="6"/>
      <c r="CG3196" s="6"/>
      <c r="CH3196" s="18"/>
      <c r="CI3196" s="6"/>
      <c r="CJ3196" s="6"/>
      <c r="CK3196" s="18"/>
      <c r="CL3196" s="6"/>
      <c r="CM3196" s="6"/>
      <c r="CN3196" s="18"/>
      <c r="CO3196" s="6"/>
      <c r="CP3196" s="18"/>
      <c r="CQ3196" s="18"/>
      <c r="CR3196" s="18"/>
      <c r="CS3196" s="18"/>
      <c r="CT3196" s="6">
        <f t="shared" si="1104"/>
        <v>11</v>
      </c>
      <c r="CU3196" s="18"/>
      <c r="CV3196" s="18"/>
      <c r="CW3196" s="18"/>
      <c r="CX3196" s="6" t="str">
        <f t="shared" si="1121"/>
        <v>A</v>
      </c>
      <c r="CY3196" s="87">
        <f t="shared" si="1122"/>
        <v>4944</v>
      </c>
      <c r="CZ3196" s="87">
        <f t="shared" si="1123"/>
        <v>220</v>
      </c>
      <c r="DA3196" s="6" t="str">
        <f t="shared" si="1124"/>
        <v>na</v>
      </c>
      <c r="DB3196" s="18"/>
      <c r="DC3196" s="18"/>
      <c r="DD3196" s="18"/>
      <c r="DE3196" s="18"/>
      <c r="DF3196" s="73"/>
      <c r="DG3196" s="18"/>
      <c r="DH3196" s="18"/>
      <c r="DI3196" s="18"/>
      <c r="DJ3196" s="18"/>
    </row>
    <row r="3197" spans="1:114" s="17" customFormat="1" hidden="1" x14ac:dyDescent="0.2">
      <c r="A3197" s="47">
        <v>7214</v>
      </c>
      <c r="B3197" s="46">
        <f t="shared" si="1091"/>
        <v>7</v>
      </c>
      <c r="C3197" s="46">
        <f t="shared" si="1092"/>
        <v>6</v>
      </c>
      <c r="D3197" s="46">
        <f t="shared" si="1093"/>
        <v>10</v>
      </c>
      <c r="E3197" s="103">
        <v>39361</v>
      </c>
      <c r="F3197" s="17" t="s">
        <v>2724</v>
      </c>
      <c r="G3197" s="47" t="s">
        <v>103</v>
      </c>
      <c r="H3197" s="47" t="s">
        <v>308</v>
      </c>
      <c r="I3197" s="47">
        <v>1</v>
      </c>
      <c r="J3197" s="47">
        <v>4</v>
      </c>
      <c r="K3197" s="106" t="s">
        <v>3337</v>
      </c>
      <c r="L3197" s="20">
        <v>2199</v>
      </c>
      <c r="M3197" s="73" t="s">
        <v>4375</v>
      </c>
      <c r="N3197" s="47">
        <v>19</v>
      </c>
      <c r="O3197" s="17">
        <f t="shared" si="1152"/>
        <v>14</v>
      </c>
      <c r="P3197" s="17">
        <f>COUNTIF($H$3184:$H3197,"=W")</f>
        <v>3</v>
      </c>
      <c r="Q3197" s="17">
        <f>COUNTIF($H$3184:$H3197,"=D")</f>
        <v>3</v>
      </c>
      <c r="R3197" s="17">
        <f>COUNTIF($H$3184:$H3197,"=L")</f>
        <v>8</v>
      </c>
      <c r="S3197" s="17">
        <f t="shared" si="1153"/>
        <v>17</v>
      </c>
      <c r="T3197" s="17">
        <f t="shared" si="1153"/>
        <v>28</v>
      </c>
      <c r="U3197" s="17">
        <f t="shared" si="1154"/>
        <v>12</v>
      </c>
      <c r="V3197" s="17">
        <v>8</v>
      </c>
      <c r="W3197" s="17">
        <v>8</v>
      </c>
      <c r="X3197" s="17">
        <v>10</v>
      </c>
      <c r="Y3197" s="17">
        <v>3</v>
      </c>
      <c r="Z3197" s="17">
        <v>7</v>
      </c>
      <c r="AA3197" s="17">
        <v>9</v>
      </c>
      <c r="AB3197" s="17">
        <v>13</v>
      </c>
      <c r="AC3197" s="17">
        <v>3</v>
      </c>
      <c r="AD3197" s="83">
        <v>0</v>
      </c>
      <c r="AE3197" s="83">
        <v>2</v>
      </c>
      <c r="AF3197" s="5">
        <v>0</v>
      </c>
      <c r="AG3197" s="5">
        <v>0</v>
      </c>
      <c r="AH3197" s="83"/>
      <c r="AJ3197" s="18"/>
      <c r="AK3197" s="104">
        <f t="shared" si="1145"/>
        <v>15938</v>
      </c>
      <c r="AL3197" s="104">
        <f>AK3197/COUNTIF(G$3184:G3197,"H")</f>
        <v>2276.8571428571427</v>
      </c>
      <c r="AM3197" s="104">
        <f t="shared" si="1146"/>
        <v>17385</v>
      </c>
      <c r="AN3197" s="104">
        <f>AM3197/COUNTIF(G$3184:G3197,"A")</f>
        <v>2483.5714285714284</v>
      </c>
      <c r="AO3197" s="18"/>
      <c r="AP3197" s="18">
        <v>32</v>
      </c>
      <c r="AQ3197" s="18"/>
      <c r="AR3197" s="18">
        <v>27</v>
      </c>
      <c r="AS3197" s="18"/>
      <c r="AT3197" s="70">
        <f t="shared" si="1133"/>
        <v>12</v>
      </c>
      <c r="AU3197" s="18">
        <f t="shared" si="1134"/>
        <v>19</v>
      </c>
      <c r="AV3197" s="18">
        <f t="shared" si="1155"/>
        <v>15</v>
      </c>
      <c r="AW3197" s="47"/>
      <c r="AX3197" s="73"/>
      <c r="AY3197" s="105">
        <v>69</v>
      </c>
      <c r="AZ3197" s="107">
        <f t="shared" si="1117"/>
        <v>0.96862210095497958</v>
      </c>
      <c r="BA3197" s="107">
        <f t="shared" si="1041"/>
        <v>3.1377899045020419E-2</v>
      </c>
      <c r="BB3197" s="18"/>
      <c r="BC3197" s="18"/>
      <c r="BD3197" s="18"/>
      <c r="BE3197" s="18"/>
      <c r="BF3197" s="18"/>
      <c r="BG3197" s="18">
        <f t="shared" si="1083"/>
        <v>0</v>
      </c>
      <c r="BH3197" s="18">
        <f t="shared" si="1126"/>
        <v>0</v>
      </c>
      <c r="BI3197" s="18">
        <f t="shared" si="1084"/>
        <v>0</v>
      </c>
      <c r="BJ3197" s="18">
        <f t="shared" si="1127"/>
        <v>0</v>
      </c>
      <c r="BK3197" s="18">
        <f t="shared" si="1085"/>
        <v>1</v>
      </c>
      <c r="BL3197" s="18">
        <f t="shared" si="1086"/>
        <v>1</v>
      </c>
      <c r="BM3197" s="18">
        <f t="shared" si="1087"/>
        <v>0</v>
      </c>
      <c r="BN3197" s="18">
        <f t="shared" si="1088"/>
        <v>0</v>
      </c>
      <c r="BO3197" s="18">
        <f t="shared" si="1089"/>
        <v>1</v>
      </c>
      <c r="BP3197" s="18">
        <f t="shared" si="1090"/>
        <v>2</v>
      </c>
      <c r="BQ3197" s="18">
        <f t="shared" si="1097"/>
        <v>1</v>
      </c>
      <c r="BR3197" s="18">
        <f t="shared" si="1098"/>
        <v>4</v>
      </c>
      <c r="BS3197" s="18">
        <f t="shared" si="1105"/>
        <v>1</v>
      </c>
      <c r="BT3197" s="18">
        <f t="shared" si="1106"/>
        <v>3</v>
      </c>
      <c r="BU3197" s="73"/>
      <c r="BV3197" s="18"/>
      <c r="BW3197" s="6"/>
      <c r="BX3197" s="6"/>
      <c r="BY3197" s="18"/>
      <c r="BZ3197" s="6"/>
      <c r="CA3197" s="6"/>
      <c r="CB3197" s="18"/>
      <c r="CC3197" s="6"/>
      <c r="CD3197" s="6"/>
      <c r="CE3197" s="18"/>
      <c r="CF3197" s="6"/>
      <c r="CG3197" s="6"/>
      <c r="CH3197" s="18"/>
      <c r="CI3197" s="6"/>
      <c r="CJ3197" s="6"/>
      <c r="CK3197" s="18"/>
      <c r="CL3197" s="6"/>
      <c r="CM3197" s="6"/>
      <c r="CN3197" s="18"/>
      <c r="CO3197" s="6"/>
      <c r="CP3197" s="18"/>
      <c r="CQ3197" s="18"/>
      <c r="CR3197" s="18"/>
      <c r="CS3197" s="18"/>
      <c r="CT3197" s="6">
        <f t="shared" si="1104"/>
        <v>18</v>
      </c>
      <c r="CU3197" s="18"/>
      <c r="CV3197" s="18"/>
      <c r="CW3197" s="18"/>
      <c r="CX3197" s="6" t="str">
        <f t="shared" si="1121"/>
        <v>H</v>
      </c>
      <c r="CY3197" s="87">
        <f t="shared" si="1122"/>
        <v>2199</v>
      </c>
      <c r="CZ3197" s="87">
        <f t="shared" si="1123"/>
        <v>69</v>
      </c>
      <c r="DA3197" s="6">
        <f t="shared" si="1124"/>
        <v>2130</v>
      </c>
      <c r="DB3197" s="18"/>
      <c r="DC3197" s="18"/>
      <c r="DD3197" s="18"/>
      <c r="DE3197" s="18"/>
      <c r="DF3197" s="73"/>
      <c r="DG3197" s="18"/>
      <c r="DH3197" s="18"/>
      <c r="DI3197" s="18"/>
      <c r="DJ3197" s="18"/>
    </row>
    <row r="3198" spans="1:114" s="17" customFormat="1" hidden="1" x14ac:dyDescent="0.2">
      <c r="A3198" s="47">
        <v>7215</v>
      </c>
      <c r="B3198" s="46">
        <f t="shared" si="1091"/>
        <v>3</v>
      </c>
      <c r="C3198" s="46">
        <f t="shared" si="1092"/>
        <v>9</v>
      </c>
      <c r="D3198" s="46">
        <f t="shared" si="1093"/>
        <v>10</v>
      </c>
      <c r="E3198" s="103">
        <v>39364</v>
      </c>
      <c r="F3198" s="17" t="s">
        <v>652</v>
      </c>
      <c r="G3198" s="47" t="s">
        <v>103</v>
      </c>
      <c r="H3198" s="47" t="s">
        <v>306</v>
      </c>
      <c r="I3198" s="47">
        <v>2</v>
      </c>
      <c r="J3198" s="47">
        <v>0</v>
      </c>
      <c r="K3198" s="106" t="s">
        <v>2996</v>
      </c>
      <c r="L3198" s="20">
        <v>1784</v>
      </c>
      <c r="M3198" s="73" t="s">
        <v>3540</v>
      </c>
      <c r="N3198" s="47">
        <v>19</v>
      </c>
      <c r="O3198" s="17">
        <f t="shared" si="1152"/>
        <v>15</v>
      </c>
      <c r="P3198" s="17">
        <f>COUNTIF($H$3184:$H3198,"=W")</f>
        <v>4</v>
      </c>
      <c r="Q3198" s="17">
        <f>COUNTIF($H$3184:$H3198,"=D")</f>
        <v>3</v>
      </c>
      <c r="R3198" s="17">
        <f>COUNTIF($H$3184:$H3198,"=L")</f>
        <v>8</v>
      </c>
      <c r="S3198" s="17">
        <f t="shared" ref="S3198:T3200" si="1156">S3197+I3198</f>
        <v>19</v>
      </c>
      <c r="T3198" s="17">
        <f t="shared" si="1156"/>
        <v>28</v>
      </c>
      <c r="U3198" s="17">
        <f t="shared" si="1154"/>
        <v>15</v>
      </c>
      <c r="V3198" s="17">
        <v>10</v>
      </c>
      <c r="W3198" s="17">
        <v>1</v>
      </c>
      <c r="X3198" s="17">
        <v>9</v>
      </c>
      <c r="Y3198" s="17">
        <v>5</v>
      </c>
      <c r="Z3198" s="17">
        <v>10</v>
      </c>
      <c r="AA3198" s="17">
        <v>4</v>
      </c>
      <c r="AB3198" s="17">
        <v>13</v>
      </c>
      <c r="AC3198" s="17">
        <v>10</v>
      </c>
      <c r="AD3198" s="83">
        <v>1</v>
      </c>
      <c r="AE3198" s="83">
        <v>2</v>
      </c>
      <c r="AF3198" s="5">
        <v>0</v>
      </c>
      <c r="AG3198" s="5">
        <v>0</v>
      </c>
      <c r="AH3198" s="83" t="s">
        <v>1574</v>
      </c>
      <c r="AJ3198" s="18"/>
      <c r="AK3198" s="104">
        <f t="shared" si="1145"/>
        <v>17722</v>
      </c>
      <c r="AL3198" s="104">
        <f>AK3198/COUNTIF(G$3184:G3198,"H")</f>
        <v>2215.25</v>
      </c>
      <c r="AM3198" s="104">
        <f t="shared" si="1146"/>
        <v>17385</v>
      </c>
      <c r="AN3198" s="104">
        <f>AM3198/COUNTIF(G$3184:G3198,"A")</f>
        <v>2483.5714285714284</v>
      </c>
      <c r="AO3198" s="18"/>
      <c r="AP3198" s="18">
        <v>34</v>
      </c>
      <c r="AQ3198" s="18"/>
      <c r="AR3198" s="18">
        <v>30</v>
      </c>
      <c r="AS3198" s="18"/>
      <c r="AT3198" s="70">
        <f t="shared" si="1133"/>
        <v>15</v>
      </c>
      <c r="AU3198" s="18">
        <f t="shared" si="1134"/>
        <v>19</v>
      </c>
      <c r="AV3198" s="18">
        <f t="shared" si="1155"/>
        <v>15</v>
      </c>
      <c r="AW3198" s="47"/>
      <c r="AX3198" s="73"/>
      <c r="AY3198" s="105">
        <v>83</v>
      </c>
      <c r="AZ3198" s="107">
        <f t="shared" si="1117"/>
        <v>0.95347533632286996</v>
      </c>
      <c r="BA3198" s="107">
        <f t="shared" si="1041"/>
        <v>4.652466367713004E-2</v>
      </c>
      <c r="BB3198" s="18"/>
      <c r="BC3198" s="18"/>
      <c r="BD3198" s="18"/>
      <c r="BE3198" s="18"/>
      <c r="BF3198" s="18"/>
      <c r="BG3198" s="18">
        <f t="shared" si="1083"/>
        <v>1</v>
      </c>
      <c r="BH3198" s="18">
        <f t="shared" si="1126"/>
        <v>1</v>
      </c>
      <c r="BI3198" s="18">
        <f t="shared" si="1084"/>
        <v>0</v>
      </c>
      <c r="BJ3198" s="18">
        <f t="shared" si="1127"/>
        <v>0</v>
      </c>
      <c r="BK3198" s="18">
        <f t="shared" si="1085"/>
        <v>0</v>
      </c>
      <c r="BL3198" s="18">
        <f t="shared" si="1086"/>
        <v>0</v>
      </c>
      <c r="BM3198" s="18">
        <f t="shared" si="1087"/>
        <v>1</v>
      </c>
      <c r="BN3198" s="18">
        <f t="shared" si="1088"/>
        <v>1</v>
      </c>
      <c r="BO3198" s="18">
        <f t="shared" si="1089"/>
        <v>0</v>
      </c>
      <c r="BP3198" s="18">
        <f t="shared" si="1090"/>
        <v>0</v>
      </c>
      <c r="BQ3198" s="18">
        <f t="shared" si="1097"/>
        <v>1</v>
      </c>
      <c r="BR3198" s="18">
        <f t="shared" si="1098"/>
        <v>5</v>
      </c>
      <c r="BS3198" s="18">
        <f t="shared" si="1105"/>
        <v>0</v>
      </c>
      <c r="BT3198" s="18">
        <f t="shared" si="1106"/>
        <v>0</v>
      </c>
      <c r="BU3198" s="73"/>
      <c r="BV3198" s="18"/>
      <c r="BW3198" s="6"/>
      <c r="BX3198" s="6"/>
      <c r="BY3198" s="18"/>
      <c r="BZ3198" s="6"/>
      <c r="CA3198" s="6"/>
      <c r="CB3198" s="18"/>
      <c r="CC3198" s="6"/>
      <c r="CD3198" s="6"/>
      <c r="CE3198" s="18"/>
      <c r="CF3198" s="6"/>
      <c r="CG3198" s="6"/>
      <c r="CH3198" s="18"/>
      <c r="CI3198" s="6"/>
      <c r="CJ3198" s="6"/>
      <c r="CK3198" s="18"/>
      <c r="CL3198" s="6"/>
      <c r="CM3198" s="6"/>
      <c r="CN3198" s="18"/>
      <c r="CO3198" s="6"/>
      <c r="CP3198" s="18"/>
      <c r="CQ3198" s="18"/>
      <c r="CR3198" s="18"/>
      <c r="CS3198" s="18"/>
      <c r="CT3198" s="6">
        <f t="shared" si="1104"/>
        <v>19</v>
      </c>
      <c r="CU3198" s="18"/>
      <c r="CV3198" s="18"/>
      <c r="CW3198" s="18"/>
      <c r="CX3198" s="6" t="str">
        <f t="shared" si="1121"/>
        <v>H</v>
      </c>
      <c r="CY3198" s="87">
        <f t="shared" si="1122"/>
        <v>1784</v>
      </c>
      <c r="CZ3198" s="87">
        <f t="shared" si="1123"/>
        <v>83</v>
      </c>
      <c r="DA3198" s="6">
        <f t="shared" si="1124"/>
        <v>1701</v>
      </c>
      <c r="DB3198" s="18"/>
      <c r="DC3198" s="18"/>
      <c r="DD3198" s="18"/>
      <c r="DE3198" s="18"/>
      <c r="DF3198" s="73"/>
      <c r="DG3198" s="18"/>
      <c r="DH3198" s="18"/>
      <c r="DI3198" s="18"/>
      <c r="DJ3198" s="18"/>
    </row>
    <row r="3199" spans="1:114" s="17" customFormat="1" hidden="1" x14ac:dyDescent="0.2">
      <c r="A3199" s="47">
        <v>7216</v>
      </c>
      <c r="B3199" s="46">
        <f t="shared" si="1091"/>
        <v>7</v>
      </c>
      <c r="C3199" s="46">
        <f t="shared" si="1092"/>
        <v>13</v>
      </c>
      <c r="D3199" s="46">
        <f t="shared" si="1093"/>
        <v>10</v>
      </c>
      <c r="E3199" s="103">
        <v>39368</v>
      </c>
      <c r="F3199" s="17" t="s">
        <v>2526</v>
      </c>
      <c r="G3199" s="47" t="s">
        <v>310</v>
      </c>
      <c r="H3199" s="47" t="s">
        <v>306</v>
      </c>
      <c r="I3199" s="47">
        <v>3</v>
      </c>
      <c r="J3199" s="47">
        <v>0</v>
      </c>
      <c r="K3199" s="106" t="s">
        <v>1296</v>
      </c>
      <c r="L3199" s="20">
        <v>1557</v>
      </c>
      <c r="M3199" s="73" t="s">
        <v>2011</v>
      </c>
      <c r="N3199" s="47">
        <v>18</v>
      </c>
      <c r="O3199" s="17">
        <f t="shared" si="1152"/>
        <v>16</v>
      </c>
      <c r="P3199" s="17">
        <f>COUNTIF($H$3184:$H3199,"=W")</f>
        <v>5</v>
      </c>
      <c r="Q3199" s="17">
        <f>COUNTIF($H$3184:$H3199,"=D")</f>
        <v>3</v>
      </c>
      <c r="R3199" s="17">
        <f>COUNTIF($H$3184:$H3199,"=L")</f>
        <v>8</v>
      </c>
      <c r="S3199" s="17">
        <f t="shared" si="1156"/>
        <v>22</v>
      </c>
      <c r="T3199" s="17">
        <f t="shared" si="1156"/>
        <v>28</v>
      </c>
      <c r="U3199" s="17">
        <f t="shared" si="1154"/>
        <v>18</v>
      </c>
      <c r="V3199" s="17">
        <v>6</v>
      </c>
      <c r="W3199" s="17">
        <v>5</v>
      </c>
      <c r="X3199" s="17">
        <v>8</v>
      </c>
      <c r="Y3199" s="17">
        <v>2</v>
      </c>
      <c r="Z3199" s="17">
        <v>5</v>
      </c>
      <c r="AA3199" s="17">
        <v>8</v>
      </c>
      <c r="AB3199" s="17">
        <v>8</v>
      </c>
      <c r="AC3199" s="17">
        <v>15</v>
      </c>
      <c r="AD3199" s="83">
        <v>2</v>
      </c>
      <c r="AE3199" s="83">
        <v>0</v>
      </c>
      <c r="AF3199" s="5">
        <v>0</v>
      </c>
      <c r="AG3199" s="5">
        <v>0</v>
      </c>
      <c r="AH3199" s="83" t="s">
        <v>1544</v>
      </c>
      <c r="AJ3199" s="18"/>
      <c r="AK3199" s="104">
        <f t="shared" si="1145"/>
        <v>17722</v>
      </c>
      <c r="AL3199" s="104">
        <f>AK3199/COUNTIF(G$3184:G3199,"H")</f>
        <v>2215.25</v>
      </c>
      <c r="AM3199" s="104">
        <f t="shared" si="1146"/>
        <v>18942</v>
      </c>
      <c r="AN3199" s="104">
        <f>AM3199/COUNTIF(G$3184:G3199,"A")</f>
        <v>2367.75</v>
      </c>
      <c r="AO3199" s="18"/>
      <c r="AP3199" s="18">
        <v>34</v>
      </c>
      <c r="AQ3199" s="18"/>
      <c r="AR3199" s="18">
        <v>31</v>
      </c>
      <c r="AS3199" s="18"/>
      <c r="AT3199" s="70">
        <f t="shared" si="1133"/>
        <v>18</v>
      </c>
      <c r="AU3199" s="18">
        <f t="shared" si="1134"/>
        <v>18</v>
      </c>
      <c r="AV3199" s="18">
        <f t="shared" si="1155"/>
        <v>13</v>
      </c>
      <c r="AW3199" s="47"/>
      <c r="AX3199" s="73"/>
      <c r="AY3199" s="105">
        <v>174</v>
      </c>
      <c r="AZ3199" s="107">
        <f t="shared" si="1117"/>
        <v>0.11175337186897881</v>
      </c>
      <c r="BA3199" s="107">
        <f t="shared" si="1041"/>
        <v>0.88824662813102118</v>
      </c>
      <c r="BB3199" s="18"/>
      <c r="BC3199" s="18"/>
      <c r="BD3199" s="18"/>
      <c r="BE3199" s="18"/>
      <c r="BF3199" s="18"/>
      <c r="BG3199" s="18">
        <f t="shared" si="1083"/>
        <v>1</v>
      </c>
      <c r="BH3199" s="18">
        <f t="shared" si="1126"/>
        <v>2</v>
      </c>
      <c r="BI3199" s="18">
        <f t="shared" si="1084"/>
        <v>0</v>
      </c>
      <c r="BJ3199" s="18">
        <f t="shared" si="1127"/>
        <v>0</v>
      </c>
      <c r="BK3199" s="18">
        <f t="shared" si="1085"/>
        <v>0</v>
      </c>
      <c r="BL3199" s="18">
        <f t="shared" si="1086"/>
        <v>0</v>
      </c>
      <c r="BM3199" s="18">
        <f t="shared" si="1087"/>
        <v>1</v>
      </c>
      <c r="BN3199" s="18">
        <f t="shared" si="1088"/>
        <v>2</v>
      </c>
      <c r="BO3199" s="18">
        <f t="shared" si="1089"/>
        <v>0</v>
      </c>
      <c r="BP3199" s="18">
        <f t="shared" si="1090"/>
        <v>0</v>
      </c>
      <c r="BQ3199" s="18">
        <f t="shared" si="1097"/>
        <v>1</v>
      </c>
      <c r="BR3199" s="18">
        <f t="shared" si="1098"/>
        <v>6</v>
      </c>
      <c r="BS3199" s="18">
        <f t="shared" si="1105"/>
        <v>0</v>
      </c>
      <c r="BT3199" s="18">
        <f t="shared" si="1106"/>
        <v>0</v>
      </c>
      <c r="BU3199" s="73"/>
      <c r="BV3199" s="18"/>
      <c r="BW3199" s="6"/>
      <c r="BX3199" s="6"/>
      <c r="BY3199" s="18"/>
      <c r="BZ3199" s="6"/>
      <c r="CA3199" s="6"/>
      <c r="CB3199" s="18"/>
      <c r="CC3199" s="6"/>
      <c r="CD3199" s="6"/>
      <c r="CE3199" s="18"/>
      <c r="CF3199" s="6"/>
      <c r="CG3199" s="6"/>
      <c r="CH3199" s="18"/>
      <c r="CI3199" s="6"/>
      <c r="CJ3199" s="6"/>
      <c r="CK3199" s="18"/>
      <c r="CL3199" s="6"/>
      <c r="CM3199" s="6"/>
      <c r="CN3199" s="18"/>
      <c r="CO3199" s="6"/>
      <c r="CP3199" s="18"/>
      <c r="CQ3199" s="18"/>
      <c r="CR3199" s="18"/>
      <c r="CS3199" s="18"/>
      <c r="CT3199" s="6">
        <f t="shared" si="1104"/>
        <v>14</v>
      </c>
      <c r="CU3199" s="18"/>
      <c r="CV3199" s="18"/>
      <c r="CW3199" s="18"/>
      <c r="CX3199" s="6" t="str">
        <f t="shared" si="1121"/>
        <v>A</v>
      </c>
      <c r="CY3199" s="87">
        <f t="shared" si="1122"/>
        <v>1557</v>
      </c>
      <c r="CZ3199" s="87">
        <f t="shared" si="1123"/>
        <v>174</v>
      </c>
      <c r="DA3199" s="6" t="str">
        <f t="shared" si="1124"/>
        <v>na</v>
      </c>
      <c r="DB3199" s="18"/>
      <c r="DC3199" s="18"/>
      <c r="DD3199" s="18"/>
      <c r="DE3199" s="18"/>
      <c r="DF3199" s="73"/>
      <c r="DG3199" s="18"/>
      <c r="DH3199" s="18"/>
      <c r="DI3199" s="18"/>
      <c r="DJ3199" s="18"/>
    </row>
    <row r="3200" spans="1:114" s="17" customFormat="1" hidden="1" x14ac:dyDescent="0.2">
      <c r="A3200" s="47">
        <v>7217</v>
      </c>
      <c r="B3200" s="46">
        <f t="shared" si="1091"/>
        <v>1</v>
      </c>
      <c r="C3200" s="46">
        <f t="shared" si="1092"/>
        <v>21</v>
      </c>
      <c r="D3200" s="46">
        <f t="shared" si="1093"/>
        <v>10</v>
      </c>
      <c r="E3200" s="103">
        <v>39376</v>
      </c>
      <c r="F3200" s="17" t="s">
        <v>1905</v>
      </c>
      <c r="G3200" s="47" t="s">
        <v>103</v>
      </c>
      <c r="H3200" s="47" t="s">
        <v>308</v>
      </c>
      <c r="I3200" s="47">
        <v>0</v>
      </c>
      <c r="J3200" s="47">
        <v>1</v>
      </c>
      <c r="K3200" s="47" t="s">
        <v>36</v>
      </c>
      <c r="L3200" s="20">
        <v>2483</v>
      </c>
      <c r="M3200" s="4">
        <v>50</v>
      </c>
      <c r="N3200" s="47">
        <v>19</v>
      </c>
      <c r="O3200" s="17">
        <f t="shared" si="1152"/>
        <v>17</v>
      </c>
      <c r="P3200" s="17">
        <f>COUNTIF($H$3184:$H3200,"=W")</f>
        <v>5</v>
      </c>
      <c r="Q3200" s="17">
        <f>COUNTIF($H$3184:$H3200,"=D")</f>
        <v>3</v>
      </c>
      <c r="R3200" s="17">
        <f>COUNTIF($H$3184:$H3200,"=L")</f>
        <v>9</v>
      </c>
      <c r="S3200" s="17">
        <f t="shared" si="1156"/>
        <v>22</v>
      </c>
      <c r="T3200" s="17">
        <f t="shared" si="1156"/>
        <v>29</v>
      </c>
      <c r="U3200" s="17">
        <f t="shared" si="1154"/>
        <v>18</v>
      </c>
      <c r="V3200" s="17">
        <v>4</v>
      </c>
      <c r="W3200" s="17">
        <v>2</v>
      </c>
      <c r="X3200" s="17">
        <v>8</v>
      </c>
      <c r="Y3200" s="17">
        <v>6</v>
      </c>
      <c r="Z3200" s="17">
        <v>1</v>
      </c>
      <c r="AA3200" s="17">
        <v>7</v>
      </c>
      <c r="AB3200" s="17">
        <v>15</v>
      </c>
      <c r="AC3200" s="17">
        <v>6</v>
      </c>
      <c r="AD3200" s="83">
        <v>1</v>
      </c>
      <c r="AE3200" s="83">
        <v>2</v>
      </c>
      <c r="AF3200" s="5">
        <v>0</v>
      </c>
      <c r="AG3200" s="5">
        <v>0</v>
      </c>
      <c r="AH3200" s="83" t="s">
        <v>1685</v>
      </c>
      <c r="AJ3200" s="18"/>
      <c r="AK3200" s="104">
        <f t="shared" si="1145"/>
        <v>20205</v>
      </c>
      <c r="AL3200" s="104">
        <f>AK3200/COUNTIF(G$3184:G3200,"H")</f>
        <v>2245</v>
      </c>
      <c r="AM3200" s="104">
        <f t="shared" si="1146"/>
        <v>18942</v>
      </c>
      <c r="AN3200" s="104">
        <f>AM3200/COUNTIF(G$3184:G3200,"A")</f>
        <v>2367.75</v>
      </c>
      <c r="AO3200" s="18"/>
      <c r="AP3200" s="18">
        <v>39</v>
      </c>
      <c r="AQ3200" s="18"/>
      <c r="AR3200" s="18">
        <v>32</v>
      </c>
      <c r="AS3200" s="18"/>
      <c r="AT3200" s="70">
        <f t="shared" si="1133"/>
        <v>18</v>
      </c>
      <c r="AU3200" s="18">
        <f t="shared" si="1134"/>
        <v>19</v>
      </c>
      <c r="AV3200" s="18">
        <f t="shared" si="1155"/>
        <v>14</v>
      </c>
      <c r="AW3200" s="47"/>
      <c r="AX3200" s="73"/>
      <c r="AY3200" s="105">
        <v>209</v>
      </c>
      <c r="AZ3200" s="107">
        <f t="shared" si="1117"/>
        <v>0.91582762786951266</v>
      </c>
      <c r="BA3200" s="107">
        <f t="shared" si="1041"/>
        <v>8.4172372130487338E-2</v>
      </c>
      <c r="BB3200" s="18"/>
      <c r="BC3200" s="18"/>
      <c r="BD3200" s="18"/>
      <c r="BE3200" s="18"/>
      <c r="BF3200" s="18"/>
      <c r="BG3200" s="18">
        <f t="shared" si="1083"/>
        <v>0</v>
      </c>
      <c r="BH3200" s="18">
        <f t="shared" si="1126"/>
        <v>0</v>
      </c>
      <c r="BI3200" s="18">
        <f t="shared" si="1084"/>
        <v>0</v>
      </c>
      <c r="BJ3200" s="18">
        <f t="shared" si="1127"/>
        <v>0</v>
      </c>
      <c r="BK3200" s="18">
        <f t="shared" si="1085"/>
        <v>1</v>
      </c>
      <c r="BL3200" s="18">
        <f t="shared" si="1086"/>
        <v>1</v>
      </c>
      <c r="BM3200" s="18">
        <f t="shared" si="1087"/>
        <v>0</v>
      </c>
      <c r="BN3200" s="18">
        <f t="shared" si="1088"/>
        <v>0</v>
      </c>
      <c r="BO3200" s="18">
        <f t="shared" si="1089"/>
        <v>1</v>
      </c>
      <c r="BP3200" s="18">
        <f t="shared" si="1090"/>
        <v>1</v>
      </c>
      <c r="BQ3200" s="18">
        <f t="shared" si="1097"/>
        <v>0</v>
      </c>
      <c r="BR3200" s="18">
        <f t="shared" si="1098"/>
        <v>0</v>
      </c>
      <c r="BS3200" s="18">
        <f t="shared" si="1105"/>
        <v>1</v>
      </c>
      <c r="BT3200" s="18">
        <f t="shared" si="1106"/>
        <v>1</v>
      </c>
      <c r="BU3200" s="73"/>
      <c r="BV3200" s="18"/>
      <c r="BW3200" s="6"/>
      <c r="BX3200" s="6"/>
      <c r="BY3200" s="18"/>
      <c r="BZ3200" s="6"/>
      <c r="CA3200" s="6"/>
      <c r="CB3200" s="18"/>
      <c r="CC3200" s="6"/>
      <c r="CD3200" s="6"/>
      <c r="CE3200" s="18"/>
      <c r="CF3200" s="6"/>
      <c r="CG3200" s="6"/>
      <c r="CH3200" s="18"/>
      <c r="CI3200" s="6"/>
      <c r="CJ3200" s="6"/>
      <c r="CK3200" s="18"/>
      <c r="CL3200" s="6"/>
      <c r="CM3200" s="6"/>
      <c r="CN3200" s="18"/>
      <c r="CO3200" s="6"/>
      <c r="CP3200" s="18"/>
      <c r="CQ3200" s="18"/>
      <c r="CR3200" s="18"/>
      <c r="CS3200" s="18"/>
      <c r="CT3200" s="6">
        <f t="shared" si="1104"/>
        <v>12</v>
      </c>
      <c r="CU3200" s="18"/>
      <c r="CV3200" s="18"/>
      <c r="CW3200" s="18"/>
      <c r="CX3200" s="6" t="str">
        <f t="shared" si="1121"/>
        <v>H</v>
      </c>
      <c r="CY3200" s="87">
        <f t="shared" si="1122"/>
        <v>2483</v>
      </c>
      <c r="CZ3200" s="87">
        <f t="shared" si="1123"/>
        <v>209</v>
      </c>
      <c r="DA3200" s="6">
        <f t="shared" si="1124"/>
        <v>2274</v>
      </c>
      <c r="DB3200" s="18"/>
      <c r="DC3200" s="18"/>
      <c r="DD3200" s="18"/>
      <c r="DE3200" s="18"/>
      <c r="DF3200" s="73"/>
      <c r="DG3200" s="18"/>
      <c r="DH3200" s="18"/>
      <c r="DI3200" s="18"/>
      <c r="DJ3200" s="18"/>
    </row>
    <row r="3201" spans="1:114" s="17" customFormat="1" hidden="1" x14ac:dyDescent="0.2">
      <c r="A3201" s="47">
        <v>7218</v>
      </c>
      <c r="B3201" s="46">
        <f t="shared" si="1091"/>
        <v>1</v>
      </c>
      <c r="C3201" s="46">
        <f t="shared" si="1092"/>
        <v>4</v>
      </c>
      <c r="D3201" s="46">
        <f t="shared" si="1093"/>
        <v>11</v>
      </c>
      <c r="E3201" s="103">
        <v>39390</v>
      </c>
      <c r="F3201" s="17" t="s">
        <v>870</v>
      </c>
      <c r="G3201" s="47" t="s">
        <v>310</v>
      </c>
      <c r="H3201" s="47" t="s">
        <v>306</v>
      </c>
      <c r="I3201" s="47">
        <v>4</v>
      </c>
      <c r="J3201" s="47">
        <v>1</v>
      </c>
      <c r="K3201" s="106" t="s">
        <v>2975</v>
      </c>
      <c r="L3201" s="20">
        <v>1603</v>
      </c>
      <c r="M3201" s="73" t="s">
        <v>4376</v>
      </c>
      <c r="N3201" s="47">
        <v>19</v>
      </c>
      <c r="O3201" s="17">
        <f t="shared" ref="O3201:O3206" si="1157">SUM(P3201:R3201)</f>
        <v>18</v>
      </c>
      <c r="P3201" s="17">
        <f>COUNTIF($H$3184:$H3201,"=W")</f>
        <v>6</v>
      </c>
      <c r="Q3201" s="17">
        <f>COUNTIF($H$3184:$H3201,"=D")</f>
        <v>3</v>
      </c>
      <c r="R3201" s="17">
        <f>COUNTIF($H$3184:$H3201,"=L")</f>
        <v>9</v>
      </c>
      <c r="S3201" s="17">
        <f t="shared" ref="S3201:T3203" si="1158">S3200+I3201</f>
        <v>26</v>
      </c>
      <c r="T3201" s="17">
        <f t="shared" si="1158"/>
        <v>30</v>
      </c>
      <c r="U3201" s="17">
        <f t="shared" ref="U3201:U3206" si="1159">P3201*3+Q3201</f>
        <v>21</v>
      </c>
      <c r="V3201" s="17">
        <v>7</v>
      </c>
      <c r="W3201" s="17">
        <v>7</v>
      </c>
      <c r="X3201" s="17">
        <v>6</v>
      </c>
      <c r="Y3201" s="17">
        <v>4</v>
      </c>
      <c r="Z3201" s="17">
        <v>3</v>
      </c>
      <c r="AA3201" s="17">
        <v>8</v>
      </c>
      <c r="AB3201" s="17">
        <v>12</v>
      </c>
      <c r="AC3201" s="17">
        <v>7</v>
      </c>
      <c r="AD3201" s="83">
        <v>0</v>
      </c>
      <c r="AE3201" s="83">
        <v>2</v>
      </c>
      <c r="AF3201" s="5">
        <v>0</v>
      </c>
      <c r="AG3201" s="5">
        <v>0</v>
      </c>
      <c r="AH3201" s="83"/>
      <c r="AJ3201" s="18"/>
      <c r="AK3201" s="104">
        <f t="shared" si="1145"/>
        <v>20205</v>
      </c>
      <c r="AL3201" s="104">
        <f>AK3201/COUNTIF(G$3184:G3201,"H")</f>
        <v>2245</v>
      </c>
      <c r="AM3201" s="104">
        <f t="shared" si="1146"/>
        <v>20545</v>
      </c>
      <c r="AN3201" s="104">
        <f>AM3201/COUNTIF(G$3184:G3201,"A")</f>
        <v>2282.7777777777778</v>
      </c>
      <c r="AO3201" s="18"/>
      <c r="AP3201" s="18">
        <v>40</v>
      </c>
      <c r="AQ3201" s="18"/>
      <c r="AR3201" s="18">
        <v>34</v>
      </c>
      <c r="AS3201" s="18"/>
      <c r="AT3201" s="70">
        <f t="shared" si="1133"/>
        <v>21</v>
      </c>
      <c r="AU3201" s="18">
        <f t="shared" si="1134"/>
        <v>19</v>
      </c>
      <c r="AV3201" s="18">
        <f t="shared" ref="AV3201:AV3206" si="1160">AR3201-AT3201</f>
        <v>13</v>
      </c>
      <c r="AW3201" s="47"/>
      <c r="AX3201" s="73"/>
      <c r="AY3201" s="105">
        <v>833</v>
      </c>
      <c r="AZ3201" s="107">
        <f t="shared" si="1117"/>
        <v>0.51965065502183405</v>
      </c>
      <c r="BA3201" s="107">
        <f t="shared" si="1041"/>
        <v>0.48034934497816595</v>
      </c>
      <c r="BB3201" s="18"/>
      <c r="BC3201" s="18"/>
      <c r="BD3201" s="18"/>
      <c r="BE3201" s="18"/>
      <c r="BF3201" s="18"/>
      <c r="BG3201" s="18">
        <f t="shared" si="1083"/>
        <v>1</v>
      </c>
      <c r="BH3201" s="18">
        <f t="shared" si="1126"/>
        <v>1</v>
      </c>
      <c r="BI3201" s="18">
        <f t="shared" si="1084"/>
        <v>0</v>
      </c>
      <c r="BJ3201" s="18">
        <f t="shared" si="1127"/>
        <v>0</v>
      </c>
      <c r="BK3201" s="18">
        <f t="shared" si="1085"/>
        <v>0</v>
      </c>
      <c r="BL3201" s="18">
        <f t="shared" si="1086"/>
        <v>0</v>
      </c>
      <c r="BM3201" s="18">
        <f t="shared" si="1087"/>
        <v>1</v>
      </c>
      <c r="BN3201" s="18">
        <f t="shared" si="1088"/>
        <v>1</v>
      </c>
      <c r="BO3201" s="18">
        <f t="shared" si="1089"/>
        <v>0</v>
      </c>
      <c r="BP3201" s="18">
        <f t="shared" si="1090"/>
        <v>0</v>
      </c>
      <c r="BQ3201" s="18">
        <f t="shared" si="1097"/>
        <v>1</v>
      </c>
      <c r="BR3201" s="18">
        <f t="shared" si="1098"/>
        <v>1</v>
      </c>
      <c r="BS3201" s="18">
        <f t="shared" si="1105"/>
        <v>1</v>
      </c>
      <c r="BT3201" s="18">
        <f t="shared" si="1106"/>
        <v>2</v>
      </c>
      <c r="BU3201" s="73"/>
      <c r="BV3201" s="18"/>
      <c r="BW3201" s="6"/>
      <c r="BX3201" s="6"/>
      <c r="BY3201" s="18"/>
      <c r="BZ3201" s="6"/>
      <c r="CA3201" s="6"/>
      <c r="CB3201" s="18"/>
      <c r="CC3201" s="6"/>
      <c r="CD3201" s="6"/>
      <c r="CE3201" s="18"/>
      <c r="CF3201" s="6"/>
      <c r="CG3201" s="6"/>
      <c r="CH3201" s="18"/>
      <c r="CI3201" s="6"/>
      <c r="CJ3201" s="6"/>
      <c r="CK3201" s="18"/>
      <c r="CL3201" s="6"/>
      <c r="CM3201" s="6"/>
      <c r="CN3201" s="18"/>
      <c r="CO3201" s="6"/>
      <c r="CP3201" s="18"/>
      <c r="CQ3201" s="18"/>
      <c r="CR3201" s="18"/>
      <c r="CS3201" s="18"/>
      <c r="CT3201" s="6">
        <f t="shared" si="1104"/>
        <v>13</v>
      </c>
      <c r="CU3201" s="18"/>
      <c r="CV3201" s="18"/>
      <c r="CW3201" s="18"/>
      <c r="CX3201" s="6" t="str">
        <f t="shared" si="1121"/>
        <v>A</v>
      </c>
      <c r="CY3201" s="87">
        <f t="shared" si="1122"/>
        <v>1603</v>
      </c>
      <c r="CZ3201" s="87">
        <f t="shared" si="1123"/>
        <v>833</v>
      </c>
      <c r="DA3201" s="6" t="str">
        <f t="shared" si="1124"/>
        <v>na</v>
      </c>
      <c r="DB3201" s="18"/>
      <c r="DC3201" s="18"/>
      <c r="DD3201" s="18"/>
      <c r="DE3201" s="18"/>
      <c r="DF3201" s="73"/>
      <c r="DG3201" s="18"/>
      <c r="DH3201" s="18"/>
      <c r="DI3201" s="18"/>
      <c r="DJ3201" s="18"/>
    </row>
    <row r="3202" spans="1:114" s="17" customFormat="1" hidden="1" x14ac:dyDescent="0.2">
      <c r="A3202" s="47">
        <v>7219</v>
      </c>
      <c r="B3202" s="46">
        <f t="shared" si="1091"/>
        <v>7</v>
      </c>
      <c r="C3202" s="46">
        <f t="shared" si="1092"/>
        <v>17</v>
      </c>
      <c r="D3202" s="46">
        <f t="shared" si="1093"/>
        <v>11</v>
      </c>
      <c r="E3202" s="103">
        <v>39403</v>
      </c>
      <c r="F3202" s="17" t="s">
        <v>2936</v>
      </c>
      <c r="G3202" s="47" t="s">
        <v>103</v>
      </c>
      <c r="H3202" s="47" t="s">
        <v>308</v>
      </c>
      <c r="I3202" s="47">
        <v>1</v>
      </c>
      <c r="J3202" s="47">
        <v>3</v>
      </c>
      <c r="K3202" s="106" t="s">
        <v>3337</v>
      </c>
      <c r="L3202" s="20">
        <v>2303</v>
      </c>
      <c r="M3202" s="4" t="s">
        <v>4377</v>
      </c>
      <c r="N3202" s="47">
        <v>19</v>
      </c>
      <c r="O3202" s="17">
        <f t="shared" si="1157"/>
        <v>19</v>
      </c>
      <c r="P3202" s="17">
        <f>COUNTIF($H$3184:$H3202,"=W")</f>
        <v>6</v>
      </c>
      <c r="Q3202" s="17">
        <f>COUNTIF($H$3184:$H3202,"=D")</f>
        <v>3</v>
      </c>
      <c r="R3202" s="17">
        <f>COUNTIF($H$3184:$H3202,"=L")</f>
        <v>10</v>
      </c>
      <c r="S3202" s="17">
        <f t="shared" si="1158"/>
        <v>27</v>
      </c>
      <c r="T3202" s="17">
        <f t="shared" si="1158"/>
        <v>33</v>
      </c>
      <c r="U3202" s="17">
        <f t="shared" si="1159"/>
        <v>21</v>
      </c>
      <c r="V3202" s="17">
        <v>6</v>
      </c>
      <c r="W3202" s="17">
        <v>9</v>
      </c>
      <c r="X3202" s="17">
        <v>6</v>
      </c>
      <c r="Y3202" s="17">
        <v>1</v>
      </c>
      <c r="Z3202" s="17">
        <v>16</v>
      </c>
      <c r="AA3202" s="17">
        <v>4</v>
      </c>
      <c r="AB3202" s="17">
        <v>13</v>
      </c>
      <c r="AC3202" s="17">
        <v>19</v>
      </c>
      <c r="AD3202" s="83">
        <v>2</v>
      </c>
      <c r="AE3202" s="83">
        <v>2</v>
      </c>
      <c r="AF3202" s="5">
        <v>0</v>
      </c>
      <c r="AG3202" s="5">
        <v>0</v>
      </c>
      <c r="AH3202" s="83" t="s">
        <v>2937</v>
      </c>
      <c r="AJ3202" s="18"/>
      <c r="AK3202" s="104">
        <f t="shared" si="1145"/>
        <v>22508</v>
      </c>
      <c r="AL3202" s="104">
        <f>AK3202/COUNTIF(G$3184:G3202,"H")</f>
        <v>2250.8000000000002</v>
      </c>
      <c r="AM3202" s="104">
        <f t="shared" si="1146"/>
        <v>20545</v>
      </c>
      <c r="AN3202" s="104">
        <f>AM3202/COUNTIF(G$3184:G3202,"A")</f>
        <v>2282.7777777777778</v>
      </c>
      <c r="AO3202" s="18"/>
      <c r="AP3202" s="18">
        <v>43</v>
      </c>
      <c r="AQ3202" s="18"/>
      <c r="AR3202" s="18">
        <v>37</v>
      </c>
      <c r="AS3202" s="18"/>
      <c r="AT3202" s="70">
        <f t="shared" si="1133"/>
        <v>21</v>
      </c>
      <c r="AU3202" s="18">
        <f t="shared" si="1134"/>
        <v>19</v>
      </c>
      <c r="AV3202" s="18">
        <f t="shared" si="1160"/>
        <v>16</v>
      </c>
      <c r="AW3202" s="47"/>
      <c r="AX3202" s="73"/>
      <c r="AY3202" s="105">
        <v>104</v>
      </c>
      <c r="AZ3202" s="107">
        <f t="shared" si="1117"/>
        <v>0.95484151107251414</v>
      </c>
      <c r="BA3202" s="107">
        <f t="shared" si="1041"/>
        <v>4.5158488927485863E-2</v>
      </c>
      <c r="BB3202" s="18"/>
      <c r="BC3202" s="18"/>
      <c r="BD3202" s="18"/>
      <c r="BE3202" s="18"/>
      <c r="BF3202" s="18"/>
      <c r="BG3202" s="18">
        <f t="shared" ref="BG3202:BG3265" si="1161">IF(H3202="W",1,0)</f>
        <v>0</v>
      </c>
      <c r="BH3202" s="18">
        <f t="shared" si="1126"/>
        <v>0</v>
      </c>
      <c r="BI3202" s="18">
        <f t="shared" ref="BI3202:BI3265" si="1162">IF(H3202="D",1,0)</f>
        <v>0</v>
      </c>
      <c r="BJ3202" s="18">
        <f t="shared" si="1127"/>
        <v>0</v>
      </c>
      <c r="BK3202" s="18">
        <f t="shared" ref="BK3202:BK3265" si="1163">IF(H3202="L",1,0)</f>
        <v>1</v>
      </c>
      <c r="BL3202" s="18">
        <f t="shared" ref="BL3202:BL3265" si="1164">IF(H3202="L",BL3201+1,0)</f>
        <v>1</v>
      </c>
      <c r="BM3202" s="18">
        <f t="shared" ref="BM3202:BM3265" si="1165">IF(OR(H3202="W",H3202="D"),1,0)</f>
        <v>0</v>
      </c>
      <c r="BN3202" s="18">
        <f t="shared" ref="BN3202:BN3265" si="1166">IF(OR(H3202="W",H3202="D"),BN3201+1,0)</f>
        <v>0</v>
      </c>
      <c r="BO3202" s="18">
        <f t="shared" ref="BO3202:BO3265" si="1167">IF(OR(H3202="L",H3202="D"),1,0)</f>
        <v>1</v>
      </c>
      <c r="BP3202" s="18">
        <f t="shared" ref="BP3202:BP3265" si="1168">IF(OR(H3202="L",H3202="D"),BP3201+1,0)</f>
        <v>1</v>
      </c>
      <c r="BQ3202" s="18">
        <f t="shared" si="1097"/>
        <v>1</v>
      </c>
      <c r="BR3202" s="18">
        <f t="shared" si="1098"/>
        <v>2</v>
      </c>
      <c r="BS3202" s="18">
        <f t="shared" si="1105"/>
        <v>1</v>
      </c>
      <c r="BT3202" s="18">
        <f t="shared" si="1106"/>
        <v>3</v>
      </c>
      <c r="BU3202" s="73"/>
      <c r="BV3202" s="18"/>
      <c r="BW3202" s="6"/>
      <c r="BX3202" s="6"/>
      <c r="BY3202" s="18"/>
      <c r="BZ3202" s="6"/>
      <c r="CA3202" s="6"/>
      <c r="CB3202" s="18"/>
      <c r="CC3202" s="6"/>
      <c r="CD3202" s="6"/>
      <c r="CE3202" s="18"/>
      <c r="CF3202" s="6"/>
      <c r="CG3202" s="6"/>
      <c r="CH3202" s="18"/>
      <c r="CI3202" s="6"/>
      <c r="CJ3202" s="6"/>
      <c r="CK3202" s="18"/>
      <c r="CL3202" s="6"/>
      <c r="CM3202" s="6"/>
      <c r="CN3202" s="18"/>
      <c r="CO3202" s="6"/>
      <c r="CP3202" s="18"/>
      <c r="CQ3202" s="18"/>
      <c r="CR3202" s="18"/>
      <c r="CS3202" s="18"/>
      <c r="CT3202" s="6">
        <f t="shared" si="1104"/>
        <v>12</v>
      </c>
      <c r="CU3202" s="18"/>
      <c r="CV3202" s="18"/>
      <c r="CW3202" s="18"/>
      <c r="CX3202" s="6" t="str">
        <f t="shared" si="1121"/>
        <v>H</v>
      </c>
      <c r="CY3202" s="87">
        <f t="shared" si="1122"/>
        <v>2303</v>
      </c>
      <c r="CZ3202" s="87">
        <f t="shared" si="1123"/>
        <v>104</v>
      </c>
      <c r="DA3202" s="6">
        <f t="shared" si="1124"/>
        <v>2199</v>
      </c>
      <c r="DB3202" s="18"/>
      <c r="DC3202" s="18"/>
      <c r="DD3202" s="18"/>
      <c r="DE3202" s="18"/>
      <c r="DF3202" s="73"/>
      <c r="DG3202" s="18"/>
      <c r="DH3202" s="18"/>
      <c r="DI3202" s="18"/>
      <c r="DJ3202" s="18"/>
    </row>
    <row r="3203" spans="1:114" s="17" customFormat="1" hidden="1" x14ac:dyDescent="0.2">
      <c r="A3203" s="47">
        <v>7220</v>
      </c>
      <c r="B3203" s="46">
        <f t="shared" ref="B3203:B3266" si="1169">WEEKDAY(E3203)</f>
        <v>7</v>
      </c>
      <c r="C3203" s="46">
        <f t="shared" ref="C3203:C3266" si="1170">DAY(E3203)</f>
        <v>24</v>
      </c>
      <c r="D3203" s="46">
        <f t="shared" ref="D3203:D3266" si="1171">MONTH(E3203)</f>
        <v>11</v>
      </c>
      <c r="E3203" s="103">
        <v>39410</v>
      </c>
      <c r="F3203" s="17" t="s">
        <v>830</v>
      </c>
      <c r="G3203" s="47" t="s">
        <v>310</v>
      </c>
      <c r="H3203" s="47" t="s">
        <v>306</v>
      </c>
      <c r="I3203" s="47">
        <v>2</v>
      </c>
      <c r="J3203" s="47">
        <v>1</v>
      </c>
      <c r="K3203" s="47" t="s">
        <v>36</v>
      </c>
      <c r="L3203" s="20">
        <v>1566</v>
      </c>
      <c r="M3203" s="73" t="s">
        <v>4378</v>
      </c>
      <c r="N3203" s="47">
        <v>16</v>
      </c>
      <c r="O3203" s="17">
        <f t="shared" si="1157"/>
        <v>20</v>
      </c>
      <c r="P3203" s="17">
        <f>COUNTIF($H$3184:$H3203,"=W")</f>
        <v>7</v>
      </c>
      <c r="Q3203" s="17">
        <f>COUNTIF($H$3184:$H3203,"=D")</f>
        <v>3</v>
      </c>
      <c r="R3203" s="17">
        <f>COUNTIF($H$3184:$H3203,"=L")</f>
        <v>10</v>
      </c>
      <c r="S3203" s="17">
        <f t="shared" si="1158"/>
        <v>29</v>
      </c>
      <c r="T3203" s="17">
        <f t="shared" si="1158"/>
        <v>34</v>
      </c>
      <c r="U3203" s="17">
        <f t="shared" si="1159"/>
        <v>24</v>
      </c>
      <c r="V3203" s="17">
        <v>11</v>
      </c>
      <c r="W3203" s="17">
        <v>7</v>
      </c>
      <c r="X3203" s="17">
        <v>1</v>
      </c>
      <c r="Y3203" s="17">
        <v>4</v>
      </c>
      <c r="Z3203" s="17">
        <v>6</v>
      </c>
      <c r="AA3203" s="17">
        <v>3</v>
      </c>
      <c r="AB3203" s="17">
        <v>16</v>
      </c>
      <c r="AC3203" s="17">
        <v>15</v>
      </c>
      <c r="AD3203" s="83">
        <v>3</v>
      </c>
      <c r="AE3203" s="83">
        <v>0</v>
      </c>
      <c r="AF3203" s="5">
        <v>0</v>
      </c>
      <c r="AG3203" s="5">
        <v>0</v>
      </c>
      <c r="AH3203" s="83" t="s">
        <v>1531</v>
      </c>
      <c r="AJ3203" s="18"/>
      <c r="AK3203" s="104">
        <f t="shared" si="1145"/>
        <v>22508</v>
      </c>
      <c r="AL3203" s="104">
        <f>AK3203/COUNTIF(G$3184:G3203,"H")</f>
        <v>2250.8000000000002</v>
      </c>
      <c r="AM3203" s="104">
        <f t="shared" si="1146"/>
        <v>22111</v>
      </c>
      <c r="AN3203" s="104">
        <f>AM3203/COUNTIF(G$3184:G3203,"A")</f>
        <v>2211.1</v>
      </c>
      <c r="AO3203" s="18"/>
      <c r="AP3203" s="18">
        <v>46</v>
      </c>
      <c r="AQ3203" s="18"/>
      <c r="AR3203" s="18">
        <v>37</v>
      </c>
      <c r="AS3203" s="18"/>
      <c r="AT3203" s="70">
        <f t="shared" si="1133"/>
        <v>24</v>
      </c>
      <c r="AU3203" s="18">
        <f t="shared" si="1134"/>
        <v>16</v>
      </c>
      <c r="AV3203" s="18">
        <f t="shared" si="1160"/>
        <v>13</v>
      </c>
      <c r="AW3203" s="47"/>
      <c r="AX3203" s="73"/>
      <c r="AY3203" s="105">
        <v>122</v>
      </c>
      <c r="AZ3203" s="107">
        <f t="shared" si="1117"/>
        <v>7.7905491698595147E-2</v>
      </c>
      <c r="BA3203" s="107">
        <f t="shared" si="1041"/>
        <v>0.92209450830140482</v>
      </c>
      <c r="BB3203" s="18"/>
      <c r="BC3203" s="18"/>
      <c r="BD3203" s="18"/>
      <c r="BE3203" s="18"/>
      <c r="BF3203" s="18"/>
      <c r="BG3203" s="18">
        <f t="shared" si="1161"/>
        <v>1</v>
      </c>
      <c r="BH3203" s="18">
        <f t="shared" si="1126"/>
        <v>1</v>
      </c>
      <c r="BI3203" s="18">
        <f t="shared" si="1162"/>
        <v>0</v>
      </c>
      <c r="BJ3203" s="18">
        <f t="shared" si="1127"/>
        <v>0</v>
      </c>
      <c r="BK3203" s="18">
        <f t="shared" si="1163"/>
        <v>0</v>
      </c>
      <c r="BL3203" s="18">
        <f t="shared" si="1164"/>
        <v>0</v>
      </c>
      <c r="BM3203" s="18">
        <f t="shared" si="1165"/>
        <v>1</v>
      </c>
      <c r="BN3203" s="18">
        <f t="shared" si="1166"/>
        <v>1</v>
      </c>
      <c r="BO3203" s="18">
        <f t="shared" si="1167"/>
        <v>0</v>
      </c>
      <c r="BP3203" s="18">
        <f t="shared" si="1168"/>
        <v>0</v>
      </c>
      <c r="BQ3203" s="18">
        <f t="shared" ref="BQ3203:BQ3266" si="1172">IF(I3203&gt;0,1,0)</f>
        <v>1</v>
      </c>
      <c r="BR3203" s="18">
        <f t="shared" ref="BR3203:BR3266" si="1173">IF(I3203&gt;0,BR3202+1,0)</f>
        <v>3</v>
      </c>
      <c r="BS3203" s="18">
        <f t="shared" si="1105"/>
        <v>1</v>
      </c>
      <c r="BT3203" s="18">
        <f t="shared" si="1106"/>
        <v>4</v>
      </c>
      <c r="BU3203" s="73"/>
      <c r="BV3203" s="18"/>
      <c r="BW3203" s="6"/>
      <c r="BX3203" s="6"/>
      <c r="BY3203" s="18"/>
      <c r="BZ3203" s="6"/>
      <c r="CA3203" s="6"/>
      <c r="CB3203" s="18"/>
      <c r="CC3203" s="6"/>
      <c r="CD3203" s="6"/>
      <c r="CE3203" s="18"/>
      <c r="CF3203" s="6"/>
      <c r="CG3203" s="6"/>
      <c r="CH3203" s="18"/>
      <c r="CI3203" s="6"/>
      <c r="CJ3203" s="6"/>
      <c r="CK3203" s="18"/>
      <c r="CL3203" s="6"/>
      <c r="CM3203" s="6"/>
      <c r="CN3203" s="18"/>
      <c r="CO3203" s="6"/>
      <c r="CP3203" s="18"/>
      <c r="CQ3203" s="18"/>
      <c r="CR3203" s="18"/>
      <c r="CS3203" s="18"/>
      <c r="CT3203" s="6">
        <f t="shared" si="1104"/>
        <v>12</v>
      </c>
      <c r="CU3203" s="18"/>
      <c r="CV3203" s="18"/>
      <c r="CW3203" s="18"/>
      <c r="CX3203" s="6" t="str">
        <f t="shared" si="1121"/>
        <v>A</v>
      </c>
      <c r="CY3203" s="87">
        <f t="shared" si="1122"/>
        <v>1566</v>
      </c>
      <c r="CZ3203" s="87">
        <f t="shared" si="1123"/>
        <v>122</v>
      </c>
      <c r="DA3203" s="6" t="str">
        <f t="shared" si="1124"/>
        <v>na</v>
      </c>
      <c r="DB3203" s="18"/>
      <c r="DC3203" s="18"/>
      <c r="DD3203" s="18"/>
      <c r="DE3203" s="18"/>
      <c r="DF3203" s="73"/>
      <c r="DG3203" s="18"/>
      <c r="DH3203" s="18"/>
      <c r="DI3203" s="18"/>
      <c r="DJ3203" s="18"/>
    </row>
    <row r="3204" spans="1:114" s="17" customFormat="1" hidden="1" x14ac:dyDescent="0.2">
      <c r="A3204" s="47">
        <v>7221</v>
      </c>
      <c r="B3204" s="46">
        <f t="shared" si="1169"/>
        <v>7</v>
      </c>
      <c r="C3204" s="46">
        <f t="shared" si="1170"/>
        <v>1</v>
      </c>
      <c r="D3204" s="46">
        <f t="shared" si="1171"/>
        <v>12</v>
      </c>
      <c r="E3204" s="103">
        <v>39417</v>
      </c>
      <c r="F3204" s="17" t="s">
        <v>291</v>
      </c>
      <c r="G3204" s="47" t="s">
        <v>103</v>
      </c>
      <c r="H3204" s="47" t="s">
        <v>307</v>
      </c>
      <c r="I3204" s="47">
        <v>1</v>
      </c>
      <c r="J3204" s="47">
        <v>1</v>
      </c>
      <c r="K3204" s="47" t="s">
        <v>36</v>
      </c>
      <c r="L3204" s="20">
        <v>2212</v>
      </c>
      <c r="M3204" s="4" t="s">
        <v>4379</v>
      </c>
      <c r="N3204" s="47">
        <v>17</v>
      </c>
      <c r="O3204" s="17">
        <f t="shared" si="1157"/>
        <v>21</v>
      </c>
      <c r="P3204" s="17">
        <f>COUNTIF($H$3184:$H3204,"=W")</f>
        <v>7</v>
      </c>
      <c r="Q3204" s="17">
        <f>COUNTIF($H$3184:$H3204,"=D")</f>
        <v>4</v>
      </c>
      <c r="R3204" s="17">
        <f>COUNTIF($H$3184:$H3204,"=L")</f>
        <v>10</v>
      </c>
      <c r="S3204" s="17">
        <f t="shared" ref="S3204:T3206" si="1174">S3203+I3204</f>
        <v>30</v>
      </c>
      <c r="T3204" s="17">
        <f t="shared" si="1174"/>
        <v>35</v>
      </c>
      <c r="U3204" s="17">
        <f t="shared" si="1159"/>
        <v>25</v>
      </c>
      <c r="V3204" s="17">
        <v>5</v>
      </c>
      <c r="W3204" s="17">
        <v>8</v>
      </c>
      <c r="X3204" s="17">
        <v>3</v>
      </c>
      <c r="Y3204" s="17">
        <v>7</v>
      </c>
      <c r="Z3204" s="17">
        <v>5</v>
      </c>
      <c r="AA3204" s="17">
        <v>7</v>
      </c>
      <c r="AB3204" s="17">
        <v>14</v>
      </c>
      <c r="AC3204" s="17">
        <v>11</v>
      </c>
      <c r="AD3204" s="83">
        <v>2</v>
      </c>
      <c r="AE3204" s="83">
        <v>3</v>
      </c>
      <c r="AF3204" s="5">
        <v>0</v>
      </c>
      <c r="AG3204" s="5">
        <v>0</v>
      </c>
      <c r="AH3204" s="83" t="s">
        <v>521</v>
      </c>
      <c r="AJ3204" s="18"/>
      <c r="AK3204" s="104">
        <f t="shared" si="1145"/>
        <v>24720</v>
      </c>
      <c r="AL3204" s="104">
        <f>AK3204/COUNTIF(G$3184:G3204,"H")</f>
        <v>2247.2727272727275</v>
      </c>
      <c r="AM3204" s="104">
        <f t="shared" si="1146"/>
        <v>22111</v>
      </c>
      <c r="AN3204" s="104">
        <f>AM3204/COUNTIF(G$3184:G3204,"A")</f>
        <v>2211.1</v>
      </c>
      <c r="AO3204" s="18"/>
      <c r="AP3204" s="18">
        <v>46</v>
      </c>
      <c r="AQ3204" s="18"/>
      <c r="AR3204" s="18">
        <v>37</v>
      </c>
      <c r="AS3204" s="18"/>
      <c r="AT3204" s="70">
        <f t="shared" si="1133"/>
        <v>25</v>
      </c>
      <c r="AU3204" s="18">
        <f t="shared" si="1134"/>
        <v>17</v>
      </c>
      <c r="AV3204" s="18">
        <f t="shared" si="1160"/>
        <v>12</v>
      </c>
      <c r="AW3204" s="47"/>
      <c r="AX3204" s="73"/>
      <c r="AY3204" s="105">
        <v>55</v>
      </c>
      <c r="AZ3204" s="107">
        <f t="shared" si="1117"/>
        <v>0.97513562386980113</v>
      </c>
      <c r="BA3204" s="107">
        <f t="shared" si="1041"/>
        <v>2.4864376130198873E-2</v>
      </c>
      <c r="BB3204" s="18"/>
      <c r="BC3204" s="18"/>
      <c r="BD3204" s="18"/>
      <c r="BE3204" s="18"/>
      <c r="BF3204" s="18"/>
      <c r="BG3204" s="18">
        <f t="shared" si="1161"/>
        <v>0</v>
      </c>
      <c r="BH3204" s="18">
        <f t="shared" si="1126"/>
        <v>0</v>
      </c>
      <c r="BI3204" s="18">
        <f t="shared" si="1162"/>
        <v>1</v>
      </c>
      <c r="BJ3204" s="18">
        <f t="shared" si="1127"/>
        <v>1</v>
      </c>
      <c r="BK3204" s="18">
        <f t="shared" si="1163"/>
        <v>0</v>
      </c>
      <c r="BL3204" s="18">
        <f t="shared" si="1164"/>
        <v>0</v>
      </c>
      <c r="BM3204" s="18">
        <f t="shared" si="1165"/>
        <v>1</v>
      </c>
      <c r="BN3204" s="18">
        <f t="shared" si="1166"/>
        <v>2</v>
      </c>
      <c r="BO3204" s="18">
        <f t="shared" si="1167"/>
        <v>1</v>
      </c>
      <c r="BP3204" s="18">
        <f t="shared" si="1168"/>
        <v>1</v>
      </c>
      <c r="BQ3204" s="18">
        <f t="shared" si="1172"/>
        <v>1</v>
      </c>
      <c r="BR3204" s="18">
        <f t="shared" si="1173"/>
        <v>4</v>
      </c>
      <c r="BS3204" s="18">
        <f t="shared" si="1105"/>
        <v>1</v>
      </c>
      <c r="BT3204" s="18">
        <f t="shared" si="1106"/>
        <v>5</v>
      </c>
      <c r="BU3204" s="73"/>
      <c r="BV3204" s="18"/>
      <c r="BW3204" s="6"/>
      <c r="BX3204" s="6"/>
      <c r="BY3204" s="18"/>
      <c r="BZ3204" s="6"/>
      <c r="CA3204" s="6"/>
      <c r="CB3204" s="18"/>
      <c r="CC3204" s="6"/>
      <c r="CD3204" s="6"/>
      <c r="CE3204" s="18"/>
      <c r="CF3204" s="6"/>
      <c r="CG3204" s="6"/>
      <c r="CH3204" s="18"/>
      <c r="CI3204" s="6"/>
      <c r="CJ3204" s="6"/>
      <c r="CK3204" s="18"/>
      <c r="CL3204" s="6"/>
      <c r="CM3204" s="6"/>
      <c r="CN3204" s="18"/>
      <c r="CO3204" s="6"/>
      <c r="CP3204" s="18"/>
      <c r="CQ3204" s="18"/>
      <c r="CR3204" s="18"/>
      <c r="CS3204" s="18"/>
      <c r="CT3204" s="6">
        <f t="shared" si="1104"/>
        <v>8</v>
      </c>
      <c r="CU3204" s="18"/>
      <c r="CV3204" s="18"/>
      <c r="CW3204" s="18"/>
      <c r="CX3204" s="6" t="str">
        <f t="shared" si="1121"/>
        <v>H</v>
      </c>
      <c r="CY3204" s="87">
        <f t="shared" si="1122"/>
        <v>2212</v>
      </c>
      <c r="CZ3204" s="87">
        <f t="shared" si="1123"/>
        <v>55</v>
      </c>
      <c r="DA3204" s="6">
        <f t="shared" si="1124"/>
        <v>2157</v>
      </c>
      <c r="DB3204" s="18"/>
      <c r="DC3204" s="18"/>
      <c r="DD3204" s="18"/>
      <c r="DE3204" s="18"/>
      <c r="DF3204" s="73"/>
      <c r="DG3204" s="18"/>
      <c r="DH3204" s="18"/>
      <c r="DI3204" s="18"/>
      <c r="DJ3204" s="18"/>
    </row>
    <row r="3205" spans="1:114" s="17" customFormat="1" hidden="1" x14ac:dyDescent="0.2">
      <c r="A3205" s="47">
        <v>7222</v>
      </c>
      <c r="B3205" s="46">
        <f t="shared" si="1169"/>
        <v>7</v>
      </c>
      <c r="C3205" s="46">
        <f t="shared" si="1170"/>
        <v>8</v>
      </c>
      <c r="D3205" s="46">
        <f t="shared" si="1171"/>
        <v>12</v>
      </c>
      <c r="E3205" s="103">
        <v>39424</v>
      </c>
      <c r="F3205" s="17" t="s">
        <v>2353</v>
      </c>
      <c r="G3205" s="47" t="s">
        <v>310</v>
      </c>
      <c r="H3205" s="47" t="s">
        <v>306</v>
      </c>
      <c r="I3205" s="47">
        <v>2</v>
      </c>
      <c r="J3205" s="47">
        <v>1</v>
      </c>
      <c r="K3205" s="106" t="s">
        <v>1296</v>
      </c>
      <c r="L3205" s="20">
        <v>933</v>
      </c>
      <c r="M3205" s="73" t="s">
        <v>4380</v>
      </c>
      <c r="N3205" s="47">
        <v>14</v>
      </c>
      <c r="O3205" s="17">
        <f t="shared" si="1157"/>
        <v>22</v>
      </c>
      <c r="P3205" s="17">
        <f>COUNTIF($H$3184:$H3205,"=W")</f>
        <v>8</v>
      </c>
      <c r="Q3205" s="17">
        <f>COUNTIF($H$3184:$H3205,"=D")</f>
        <v>4</v>
      </c>
      <c r="R3205" s="17">
        <f>COUNTIF($H$3184:$H3205,"=L")</f>
        <v>10</v>
      </c>
      <c r="S3205" s="17">
        <f t="shared" si="1174"/>
        <v>32</v>
      </c>
      <c r="T3205" s="17">
        <f t="shared" si="1174"/>
        <v>36</v>
      </c>
      <c r="U3205" s="17">
        <f t="shared" si="1159"/>
        <v>28</v>
      </c>
      <c r="V3205" s="17">
        <v>5</v>
      </c>
      <c r="W3205" s="17">
        <v>4</v>
      </c>
      <c r="X3205" s="17">
        <v>3</v>
      </c>
      <c r="Y3205" s="17">
        <v>7</v>
      </c>
      <c r="Z3205" s="17">
        <v>3</v>
      </c>
      <c r="AA3205" s="17">
        <v>8</v>
      </c>
      <c r="AB3205" s="17">
        <v>11</v>
      </c>
      <c r="AC3205" s="17">
        <v>10</v>
      </c>
      <c r="AD3205" s="83">
        <v>1</v>
      </c>
      <c r="AE3205" s="83">
        <v>0</v>
      </c>
      <c r="AF3205" s="5">
        <v>0</v>
      </c>
      <c r="AG3205" s="5">
        <v>0</v>
      </c>
      <c r="AH3205" s="83" t="s">
        <v>2354</v>
      </c>
      <c r="AJ3205" s="18"/>
      <c r="AK3205" s="104">
        <f t="shared" si="1145"/>
        <v>24720</v>
      </c>
      <c r="AL3205" s="104">
        <f>AK3205/COUNTIF(G$3184:G3205,"H")</f>
        <v>2247.2727272727275</v>
      </c>
      <c r="AM3205" s="104">
        <f t="shared" si="1146"/>
        <v>23044</v>
      </c>
      <c r="AN3205" s="104">
        <f>AM3205/COUNTIF(G$3184:G3205,"A")</f>
        <v>2094.909090909091</v>
      </c>
      <c r="AO3205" s="18"/>
      <c r="AP3205" s="18">
        <v>52</v>
      </c>
      <c r="AQ3205" s="18"/>
      <c r="AR3205" s="18">
        <v>38</v>
      </c>
      <c r="AS3205" s="18"/>
      <c r="AT3205" s="70">
        <f t="shared" si="1133"/>
        <v>28</v>
      </c>
      <c r="AU3205" s="18">
        <f t="shared" si="1134"/>
        <v>14</v>
      </c>
      <c r="AV3205" s="18">
        <f t="shared" si="1160"/>
        <v>10</v>
      </c>
      <c r="AW3205" s="47"/>
      <c r="AX3205" s="73"/>
      <c r="AY3205" s="105">
        <v>161</v>
      </c>
      <c r="AZ3205" s="107">
        <f t="shared" si="1117"/>
        <v>0.17256162915326903</v>
      </c>
      <c r="BA3205" s="107">
        <f t="shared" si="1041"/>
        <v>0.827438370846731</v>
      </c>
      <c r="BB3205" s="18"/>
      <c r="BC3205" s="18"/>
      <c r="BD3205" s="18"/>
      <c r="BE3205" s="18"/>
      <c r="BF3205" s="18"/>
      <c r="BG3205" s="18">
        <f t="shared" si="1161"/>
        <v>1</v>
      </c>
      <c r="BH3205" s="18">
        <f t="shared" si="1126"/>
        <v>1</v>
      </c>
      <c r="BI3205" s="18">
        <f t="shared" si="1162"/>
        <v>0</v>
      </c>
      <c r="BJ3205" s="18">
        <f t="shared" si="1127"/>
        <v>0</v>
      </c>
      <c r="BK3205" s="18">
        <f t="shared" si="1163"/>
        <v>0</v>
      </c>
      <c r="BL3205" s="18">
        <f t="shared" si="1164"/>
        <v>0</v>
      </c>
      <c r="BM3205" s="18">
        <f t="shared" si="1165"/>
        <v>1</v>
      </c>
      <c r="BN3205" s="18">
        <f t="shared" si="1166"/>
        <v>3</v>
      </c>
      <c r="BO3205" s="18">
        <f t="shared" si="1167"/>
        <v>0</v>
      </c>
      <c r="BP3205" s="18">
        <f t="shared" si="1168"/>
        <v>0</v>
      </c>
      <c r="BQ3205" s="18">
        <f t="shared" si="1172"/>
        <v>1</v>
      </c>
      <c r="BR3205" s="18">
        <f t="shared" si="1173"/>
        <v>5</v>
      </c>
      <c r="BS3205" s="18">
        <f t="shared" si="1105"/>
        <v>1</v>
      </c>
      <c r="BT3205" s="18">
        <f t="shared" si="1106"/>
        <v>6</v>
      </c>
      <c r="BU3205" s="73"/>
      <c r="BV3205" s="18"/>
      <c r="BW3205" s="6"/>
      <c r="BX3205" s="6"/>
      <c r="BY3205" s="18"/>
      <c r="BZ3205" s="6"/>
      <c r="CA3205" s="6"/>
      <c r="CB3205" s="18"/>
      <c r="CC3205" s="6"/>
      <c r="CD3205" s="6"/>
      <c r="CE3205" s="18"/>
      <c r="CF3205" s="6"/>
      <c r="CG3205" s="6"/>
      <c r="CH3205" s="18"/>
      <c r="CI3205" s="6"/>
      <c r="CJ3205" s="6"/>
      <c r="CK3205" s="18"/>
      <c r="CL3205" s="6"/>
      <c r="CM3205" s="6"/>
      <c r="CN3205" s="18"/>
      <c r="CO3205" s="6"/>
      <c r="CP3205" s="18"/>
      <c r="CQ3205" s="18"/>
      <c r="CR3205" s="18"/>
      <c r="CS3205" s="18"/>
      <c r="CT3205" s="6">
        <f t="shared" si="1104"/>
        <v>8</v>
      </c>
      <c r="CU3205" s="18"/>
      <c r="CV3205" s="18"/>
      <c r="CW3205" s="18"/>
      <c r="CX3205" s="6" t="str">
        <f t="shared" si="1121"/>
        <v>A</v>
      </c>
      <c r="CY3205" s="87">
        <f t="shared" si="1122"/>
        <v>933</v>
      </c>
      <c r="CZ3205" s="87">
        <f t="shared" si="1123"/>
        <v>161</v>
      </c>
      <c r="DA3205" s="6" t="str">
        <f t="shared" si="1124"/>
        <v>na</v>
      </c>
      <c r="DB3205" s="18"/>
      <c r="DC3205" s="18"/>
      <c r="DD3205" s="18"/>
      <c r="DE3205" s="18"/>
      <c r="DF3205" s="73"/>
      <c r="DG3205" s="18"/>
      <c r="DH3205" s="18"/>
      <c r="DI3205" s="18"/>
      <c r="DJ3205" s="18"/>
    </row>
    <row r="3206" spans="1:114" s="17" customFormat="1" hidden="1" x14ac:dyDescent="0.2">
      <c r="A3206" s="47">
        <v>7223</v>
      </c>
      <c r="B3206" s="46">
        <f t="shared" si="1169"/>
        <v>4</v>
      </c>
      <c r="C3206" s="46">
        <f t="shared" si="1170"/>
        <v>26</v>
      </c>
      <c r="D3206" s="46">
        <f t="shared" si="1171"/>
        <v>12</v>
      </c>
      <c r="E3206" s="103">
        <v>39442</v>
      </c>
      <c r="F3206" s="17" t="s">
        <v>1317</v>
      </c>
      <c r="G3206" s="47" t="s">
        <v>103</v>
      </c>
      <c r="H3206" s="47" t="s">
        <v>306</v>
      </c>
      <c r="I3206" s="47">
        <v>2</v>
      </c>
      <c r="J3206" s="47">
        <v>1</v>
      </c>
      <c r="K3206" s="106" t="s">
        <v>3337</v>
      </c>
      <c r="L3206" s="20">
        <v>3042</v>
      </c>
      <c r="M3206" s="4" t="s">
        <v>4381</v>
      </c>
      <c r="N3206" s="47">
        <v>12</v>
      </c>
      <c r="O3206" s="17">
        <f t="shared" si="1157"/>
        <v>23</v>
      </c>
      <c r="P3206" s="17">
        <f>COUNTIF($H$3184:$H3206,"=W")</f>
        <v>9</v>
      </c>
      <c r="Q3206" s="17">
        <f>COUNTIF($H$3184:$H3206,"=D")</f>
        <v>4</v>
      </c>
      <c r="R3206" s="17">
        <f>COUNTIF($H$3184:$H3206,"=L")</f>
        <v>10</v>
      </c>
      <c r="S3206" s="17">
        <f t="shared" si="1174"/>
        <v>34</v>
      </c>
      <c r="T3206" s="17">
        <f t="shared" si="1174"/>
        <v>37</v>
      </c>
      <c r="U3206" s="17">
        <f t="shared" si="1159"/>
        <v>31</v>
      </c>
      <c r="V3206" s="17">
        <v>7</v>
      </c>
      <c r="W3206" s="17">
        <v>5</v>
      </c>
      <c r="X3206" s="17">
        <v>6</v>
      </c>
      <c r="Y3206" s="17">
        <v>4</v>
      </c>
      <c r="Z3206" s="17">
        <v>9</v>
      </c>
      <c r="AA3206" s="17">
        <v>6</v>
      </c>
      <c r="AB3206" s="17">
        <v>10</v>
      </c>
      <c r="AC3206" s="17">
        <v>11</v>
      </c>
      <c r="AD3206" s="83">
        <v>3</v>
      </c>
      <c r="AE3206" s="83">
        <v>0</v>
      </c>
      <c r="AF3206" s="5">
        <v>0</v>
      </c>
      <c r="AG3206" s="5">
        <v>0</v>
      </c>
      <c r="AH3206" s="83" t="s">
        <v>945</v>
      </c>
      <c r="AJ3206" s="18"/>
      <c r="AK3206" s="104">
        <f t="shared" si="1145"/>
        <v>27762</v>
      </c>
      <c r="AL3206" s="104">
        <f>AK3206/COUNTIF(G$3184:G3206,"H")</f>
        <v>2313.5</v>
      </c>
      <c r="AM3206" s="104">
        <f t="shared" si="1146"/>
        <v>23044</v>
      </c>
      <c r="AN3206" s="104">
        <f>AM3206/COUNTIF(G$3184:G3206,"A")</f>
        <v>2094.909090909091</v>
      </c>
      <c r="AO3206" s="18"/>
      <c r="AP3206" s="18">
        <v>55</v>
      </c>
      <c r="AQ3206" s="18"/>
      <c r="AR3206" s="18">
        <v>41</v>
      </c>
      <c r="AS3206" s="18"/>
      <c r="AT3206" s="70">
        <f t="shared" si="1133"/>
        <v>31</v>
      </c>
      <c r="AU3206" s="18">
        <f t="shared" si="1134"/>
        <v>12</v>
      </c>
      <c r="AV3206" s="18">
        <f t="shared" si="1160"/>
        <v>10</v>
      </c>
      <c r="AW3206" s="47"/>
      <c r="AX3206" s="73"/>
      <c r="AY3206" s="105">
        <v>69</v>
      </c>
      <c r="AZ3206" s="107">
        <f t="shared" si="1117"/>
        <v>0.97731755424063116</v>
      </c>
      <c r="BA3206" s="107">
        <f t="shared" si="1041"/>
        <v>2.2682445759368841E-2</v>
      </c>
      <c r="BB3206" s="18"/>
      <c r="BC3206" s="18"/>
      <c r="BD3206" s="18"/>
      <c r="BE3206" s="18"/>
      <c r="BF3206" s="18"/>
      <c r="BG3206" s="18">
        <f t="shared" si="1161"/>
        <v>1</v>
      </c>
      <c r="BH3206" s="18">
        <f t="shared" si="1126"/>
        <v>2</v>
      </c>
      <c r="BI3206" s="18">
        <f t="shared" si="1162"/>
        <v>0</v>
      </c>
      <c r="BJ3206" s="18">
        <f t="shared" si="1127"/>
        <v>0</v>
      </c>
      <c r="BK3206" s="18">
        <f t="shared" si="1163"/>
        <v>0</v>
      </c>
      <c r="BL3206" s="18">
        <f t="shared" si="1164"/>
        <v>0</v>
      </c>
      <c r="BM3206" s="18">
        <f t="shared" si="1165"/>
        <v>1</v>
      </c>
      <c r="BN3206" s="18">
        <f t="shared" si="1166"/>
        <v>4</v>
      </c>
      <c r="BO3206" s="18">
        <f t="shared" si="1167"/>
        <v>0</v>
      </c>
      <c r="BP3206" s="18">
        <f t="shared" si="1168"/>
        <v>0</v>
      </c>
      <c r="BQ3206" s="18">
        <f t="shared" si="1172"/>
        <v>1</v>
      </c>
      <c r="BR3206" s="18">
        <f t="shared" si="1173"/>
        <v>6</v>
      </c>
      <c r="BS3206" s="18">
        <f t="shared" si="1105"/>
        <v>1</v>
      </c>
      <c r="BT3206" s="18">
        <f t="shared" si="1106"/>
        <v>7</v>
      </c>
      <c r="BU3206" s="73"/>
      <c r="BV3206" s="18"/>
      <c r="BW3206" s="6"/>
      <c r="BX3206" s="6"/>
      <c r="BY3206" s="18"/>
      <c r="BZ3206" s="6"/>
      <c r="CA3206" s="6"/>
      <c r="CB3206" s="18"/>
      <c r="CC3206" s="6"/>
      <c r="CD3206" s="6"/>
      <c r="CE3206" s="18"/>
      <c r="CF3206" s="6"/>
      <c r="CG3206" s="6"/>
      <c r="CH3206" s="18"/>
      <c r="CI3206" s="6"/>
      <c r="CJ3206" s="6"/>
      <c r="CK3206" s="18"/>
      <c r="CL3206" s="6"/>
      <c r="CM3206" s="6"/>
      <c r="CN3206" s="18"/>
      <c r="CO3206" s="6"/>
      <c r="CP3206" s="18"/>
      <c r="CQ3206" s="18"/>
      <c r="CR3206" s="18"/>
      <c r="CS3206" s="18"/>
      <c r="CT3206" s="6">
        <f t="shared" si="1104"/>
        <v>13</v>
      </c>
      <c r="CU3206" s="18"/>
      <c r="CV3206" s="18"/>
      <c r="CW3206" s="18"/>
      <c r="CX3206" s="6" t="str">
        <f t="shared" si="1121"/>
        <v>H</v>
      </c>
      <c r="CY3206" s="87">
        <f t="shared" si="1122"/>
        <v>3042</v>
      </c>
      <c r="CZ3206" s="87">
        <f t="shared" si="1123"/>
        <v>69</v>
      </c>
      <c r="DA3206" s="6">
        <f t="shared" si="1124"/>
        <v>2973</v>
      </c>
      <c r="DB3206" s="18"/>
      <c r="DC3206" s="18"/>
      <c r="DD3206" s="18"/>
      <c r="DE3206" s="18"/>
      <c r="DF3206" s="73"/>
      <c r="DG3206" s="18"/>
      <c r="DH3206" s="18"/>
      <c r="DI3206" s="18"/>
      <c r="DJ3206" s="18"/>
    </row>
    <row r="3207" spans="1:114" s="17" customFormat="1" hidden="1" x14ac:dyDescent="0.2">
      <c r="A3207" s="47">
        <v>7224</v>
      </c>
      <c r="B3207" s="46">
        <f t="shared" si="1169"/>
        <v>7</v>
      </c>
      <c r="C3207" s="46">
        <f t="shared" si="1170"/>
        <v>29</v>
      </c>
      <c r="D3207" s="46">
        <f t="shared" si="1171"/>
        <v>12</v>
      </c>
      <c r="E3207" s="103">
        <v>39445</v>
      </c>
      <c r="F3207" s="17" t="s">
        <v>2584</v>
      </c>
      <c r="G3207" s="47" t="s">
        <v>103</v>
      </c>
      <c r="H3207" s="47" t="s">
        <v>306</v>
      </c>
      <c r="I3207" s="47">
        <v>2</v>
      </c>
      <c r="J3207" s="47">
        <v>0</v>
      </c>
      <c r="K3207" s="47" t="s">
        <v>36</v>
      </c>
      <c r="L3207" s="20">
        <v>2546</v>
      </c>
      <c r="M3207" s="73" t="s">
        <v>3365</v>
      </c>
      <c r="N3207" s="47">
        <v>10</v>
      </c>
      <c r="O3207" s="17">
        <f t="shared" ref="O3207:O3212" si="1175">SUM(P3207:R3207)</f>
        <v>24</v>
      </c>
      <c r="P3207" s="17">
        <f>COUNTIF($H$3184:$H3207,"=W")</f>
        <v>10</v>
      </c>
      <c r="Q3207" s="17">
        <f>COUNTIF($H$3184:$H3207,"=D")</f>
        <v>4</v>
      </c>
      <c r="R3207" s="17">
        <f>COUNTIF($H$3184:$H3207,"=L")</f>
        <v>10</v>
      </c>
      <c r="S3207" s="17">
        <f t="shared" ref="S3207:T3209" si="1176">S3206+I3207</f>
        <v>36</v>
      </c>
      <c r="T3207" s="17">
        <f t="shared" si="1176"/>
        <v>37</v>
      </c>
      <c r="U3207" s="17">
        <f t="shared" ref="U3207:U3212" si="1177">P3207*3+Q3207</f>
        <v>34</v>
      </c>
      <c r="V3207" s="17">
        <v>5</v>
      </c>
      <c r="W3207" s="17">
        <v>1</v>
      </c>
      <c r="X3207" s="17">
        <v>7</v>
      </c>
      <c r="Y3207" s="17">
        <v>5</v>
      </c>
      <c r="Z3207" s="17">
        <v>5</v>
      </c>
      <c r="AA3207" s="17">
        <v>4</v>
      </c>
      <c r="AB3207" s="17">
        <v>14</v>
      </c>
      <c r="AC3207" s="17">
        <v>10</v>
      </c>
      <c r="AD3207" s="83">
        <v>0</v>
      </c>
      <c r="AE3207" s="83">
        <v>0</v>
      </c>
      <c r="AF3207" s="5">
        <v>0</v>
      </c>
      <c r="AG3207" s="5">
        <v>0</v>
      </c>
      <c r="AH3207" s="83"/>
      <c r="AJ3207" s="18"/>
      <c r="AK3207" s="104">
        <f t="shared" si="1145"/>
        <v>30308</v>
      </c>
      <c r="AL3207" s="104">
        <f>AK3207/COUNTIF(G$3184:G3207,"H")</f>
        <v>2331.3846153846152</v>
      </c>
      <c r="AM3207" s="104">
        <f t="shared" si="1146"/>
        <v>23044</v>
      </c>
      <c r="AN3207" s="104">
        <f>AM3207/COUNTIF(G$3184:G3207,"A")</f>
        <v>2094.909090909091</v>
      </c>
      <c r="AO3207" s="18"/>
      <c r="AP3207" s="18">
        <v>55</v>
      </c>
      <c r="AQ3207" s="18"/>
      <c r="AR3207" s="18">
        <v>42</v>
      </c>
      <c r="AS3207" s="18"/>
      <c r="AT3207" s="70">
        <f t="shared" si="1133"/>
        <v>34</v>
      </c>
      <c r="AU3207" s="18">
        <f t="shared" si="1134"/>
        <v>10</v>
      </c>
      <c r="AV3207" s="18">
        <f t="shared" ref="AV3207:AV3212" si="1178">AR3207-AT3207</f>
        <v>8</v>
      </c>
      <c r="AW3207" s="47"/>
      <c r="AX3207" s="73"/>
      <c r="AY3207" s="105">
        <v>34</v>
      </c>
      <c r="AZ3207" s="107">
        <f t="shared" si="1117"/>
        <v>0.98664571877454832</v>
      </c>
      <c r="BA3207" s="107">
        <f t="shared" si="1041"/>
        <v>1.3354281225451681E-2</v>
      </c>
      <c r="BB3207" s="18"/>
      <c r="BC3207" s="18"/>
      <c r="BD3207" s="18"/>
      <c r="BE3207" s="18"/>
      <c r="BF3207" s="18"/>
      <c r="BG3207" s="18">
        <f t="shared" si="1161"/>
        <v>1</v>
      </c>
      <c r="BH3207" s="18">
        <f t="shared" si="1126"/>
        <v>3</v>
      </c>
      <c r="BI3207" s="18">
        <f t="shared" si="1162"/>
        <v>0</v>
      </c>
      <c r="BJ3207" s="18">
        <f t="shared" si="1127"/>
        <v>0</v>
      </c>
      <c r="BK3207" s="18">
        <f t="shared" si="1163"/>
        <v>0</v>
      </c>
      <c r="BL3207" s="18">
        <f t="shared" si="1164"/>
        <v>0</v>
      </c>
      <c r="BM3207" s="18">
        <f t="shared" si="1165"/>
        <v>1</v>
      </c>
      <c r="BN3207" s="18">
        <f t="shared" si="1166"/>
        <v>5</v>
      </c>
      <c r="BO3207" s="18">
        <f t="shared" si="1167"/>
        <v>0</v>
      </c>
      <c r="BP3207" s="18">
        <f t="shared" si="1168"/>
        <v>0</v>
      </c>
      <c r="BQ3207" s="18">
        <f t="shared" si="1172"/>
        <v>1</v>
      </c>
      <c r="BR3207" s="18">
        <f t="shared" si="1173"/>
        <v>7</v>
      </c>
      <c r="BS3207" s="18">
        <f t="shared" si="1105"/>
        <v>0</v>
      </c>
      <c r="BT3207" s="18">
        <f t="shared" si="1106"/>
        <v>0</v>
      </c>
      <c r="BU3207" s="73"/>
      <c r="BV3207" s="18"/>
      <c r="BW3207" s="6"/>
      <c r="BX3207" s="6"/>
      <c r="BY3207" s="18"/>
      <c r="BZ3207" s="6"/>
      <c r="CA3207" s="6"/>
      <c r="CB3207" s="18"/>
      <c r="CC3207" s="6"/>
      <c r="CD3207" s="6"/>
      <c r="CE3207" s="18"/>
      <c r="CF3207" s="6"/>
      <c r="CG3207" s="6"/>
      <c r="CH3207" s="18"/>
      <c r="CI3207" s="6"/>
      <c r="CJ3207" s="6"/>
      <c r="CK3207" s="18"/>
      <c r="CL3207" s="6"/>
      <c r="CM3207" s="6"/>
      <c r="CN3207" s="18"/>
      <c r="CO3207" s="6"/>
      <c r="CP3207" s="18"/>
      <c r="CQ3207" s="18"/>
      <c r="CR3207" s="18"/>
      <c r="CS3207" s="18"/>
      <c r="CT3207" s="6">
        <f t="shared" si="1104"/>
        <v>12</v>
      </c>
      <c r="CU3207" s="18"/>
      <c r="CV3207" s="18"/>
      <c r="CW3207" s="18"/>
      <c r="CX3207" s="6" t="str">
        <f t="shared" si="1121"/>
        <v>H</v>
      </c>
      <c r="CY3207" s="87">
        <f t="shared" si="1122"/>
        <v>2546</v>
      </c>
      <c r="CZ3207" s="87">
        <f t="shared" si="1123"/>
        <v>34</v>
      </c>
      <c r="DA3207" s="6">
        <f t="shared" si="1124"/>
        <v>2512</v>
      </c>
      <c r="DB3207" s="18"/>
      <c r="DC3207" s="18"/>
      <c r="DD3207" s="18"/>
      <c r="DE3207" s="18"/>
      <c r="DF3207" s="73"/>
      <c r="DG3207" s="18"/>
      <c r="DH3207" s="18"/>
      <c r="DI3207" s="18"/>
      <c r="DJ3207" s="18"/>
    </row>
    <row r="3208" spans="1:114" s="17" customFormat="1" hidden="1" x14ac:dyDescent="0.2">
      <c r="A3208" s="47">
        <v>7225</v>
      </c>
      <c r="B3208" s="46">
        <f t="shared" si="1169"/>
        <v>3</v>
      </c>
      <c r="C3208" s="46">
        <f t="shared" si="1170"/>
        <v>1</v>
      </c>
      <c r="D3208" s="46">
        <f t="shared" si="1171"/>
        <v>1</v>
      </c>
      <c r="E3208" s="103">
        <v>39448</v>
      </c>
      <c r="F3208" s="17" t="s">
        <v>2159</v>
      </c>
      <c r="G3208" s="47" t="s">
        <v>310</v>
      </c>
      <c r="H3208" s="47" t="s">
        <v>306</v>
      </c>
      <c r="I3208" s="47">
        <v>4</v>
      </c>
      <c r="J3208" s="47">
        <v>3</v>
      </c>
      <c r="K3208" s="106" t="s">
        <v>3410</v>
      </c>
      <c r="L3208" s="20">
        <v>1015</v>
      </c>
      <c r="M3208" s="4" t="s">
        <v>4382</v>
      </c>
      <c r="N3208" s="47">
        <v>10</v>
      </c>
      <c r="O3208" s="17">
        <f t="shared" si="1175"/>
        <v>25</v>
      </c>
      <c r="P3208" s="17">
        <f>COUNTIF($H$3184:$H3208,"=W")</f>
        <v>11</v>
      </c>
      <c r="Q3208" s="17">
        <f>COUNTIF($H$3184:$H3208,"=D")</f>
        <v>4</v>
      </c>
      <c r="R3208" s="17">
        <f>COUNTIF($H$3184:$H3208,"=L")</f>
        <v>10</v>
      </c>
      <c r="S3208" s="17">
        <f t="shared" si="1176"/>
        <v>40</v>
      </c>
      <c r="T3208" s="17">
        <f t="shared" si="1176"/>
        <v>40</v>
      </c>
      <c r="U3208" s="17">
        <f t="shared" si="1177"/>
        <v>37</v>
      </c>
      <c r="V3208" s="17">
        <v>13</v>
      </c>
      <c r="W3208" s="17">
        <v>6</v>
      </c>
      <c r="X3208" s="17">
        <v>12</v>
      </c>
      <c r="Y3208" s="17">
        <v>2</v>
      </c>
      <c r="Z3208" s="17">
        <v>8</v>
      </c>
      <c r="AA3208" s="17">
        <v>6</v>
      </c>
      <c r="AB3208" s="17">
        <v>9</v>
      </c>
      <c r="AC3208" s="17">
        <v>10</v>
      </c>
      <c r="AD3208" s="83">
        <v>0</v>
      </c>
      <c r="AE3208" s="83">
        <v>1</v>
      </c>
      <c r="AF3208" s="5">
        <v>0</v>
      </c>
      <c r="AG3208" s="5">
        <v>0</v>
      </c>
      <c r="AH3208" s="83"/>
      <c r="AJ3208" s="18"/>
      <c r="AK3208" s="104">
        <f t="shared" si="1145"/>
        <v>30308</v>
      </c>
      <c r="AL3208" s="104">
        <f>AK3208/COUNTIF(G$3184:G3208,"H")</f>
        <v>2331.3846153846152</v>
      </c>
      <c r="AM3208" s="104">
        <f t="shared" si="1146"/>
        <v>24059</v>
      </c>
      <c r="AN3208" s="104">
        <f>AM3208/COUNTIF(G$3184:G3208,"A")</f>
        <v>2004.9166666666667</v>
      </c>
      <c r="AO3208" s="18"/>
      <c r="AP3208" s="18">
        <v>58</v>
      </c>
      <c r="AQ3208" s="18"/>
      <c r="AR3208" s="18">
        <v>45</v>
      </c>
      <c r="AS3208" s="18"/>
      <c r="AT3208" s="70">
        <f t="shared" si="1133"/>
        <v>37</v>
      </c>
      <c r="AU3208" s="18">
        <f t="shared" si="1134"/>
        <v>10</v>
      </c>
      <c r="AV3208" s="18">
        <f t="shared" si="1178"/>
        <v>8</v>
      </c>
      <c r="AW3208" s="47"/>
      <c r="AX3208" s="73"/>
      <c r="AY3208" s="105">
        <v>531</v>
      </c>
      <c r="AZ3208" s="107">
        <f t="shared" si="1117"/>
        <v>0.52315270935960589</v>
      </c>
      <c r="BA3208" s="107">
        <f t="shared" si="1041"/>
        <v>0.47684729064039411</v>
      </c>
      <c r="BB3208" s="18"/>
      <c r="BC3208" s="18"/>
      <c r="BD3208" s="18"/>
      <c r="BE3208" s="18"/>
      <c r="BF3208" s="18"/>
      <c r="BG3208" s="18">
        <f t="shared" si="1161"/>
        <v>1</v>
      </c>
      <c r="BH3208" s="18">
        <f t="shared" si="1126"/>
        <v>4</v>
      </c>
      <c r="BI3208" s="18">
        <f t="shared" si="1162"/>
        <v>0</v>
      </c>
      <c r="BJ3208" s="18">
        <f t="shared" si="1127"/>
        <v>0</v>
      </c>
      <c r="BK3208" s="18">
        <f t="shared" si="1163"/>
        <v>0</v>
      </c>
      <c r="BL3208" s="18">
        <f t="shared" si="1164"/>
        <v>0</v>
      </c>
      <c r="BM3208" s="18">
        <f t="shared" si="1165"/>
        <v>1</v>
      </c>
      <c r="BN3208" s="18">
        <f t="shared" si="1166"/>
        <v>6</v>
      </c>
      <c r="BO3208" s="18">
        <f t="shared" si="1167"/>
        <v>0</v>
      </c>
      <c r="BP3208" s="18">
        <f t="shared" si="1168"/>
        <v>0</v>
      </c>
      <c r="BQ3208" s="18">
        <f t="shared" si="1172"/>
        <v>1</v>
      </c>
      <c r="BR3208" s="18">
        <f t="shared" si="1173"/>
        <v>8</v>
      </c>
      <c r="BS3208" s="18">
        <f t="shared" si="1105"/>
        <v>1</v>
      </c>
      <c r="BT3208" s="18">
        <f t="shared" si="1106"/>
        <v>1</v>
      </c>
      <c r="BU3208" s="73"/>
      <c r="BV3208" s="18"/>
      <c r="BW3208" s="6"/>
      <c r="BX3208" s="6"/>
      <c r="BY3208" s="18"/>
      <c r="BZ3208" s="6"/>
      <c r="CA3208" s="6"/>
      <c r="CB3208" s="18"/>
      <c r="CC3208" s="6"/>
      <c r="CD3208" s="6"/>
      <c r="CE3208" s="18"/>
      <c r="CF3208" s="6"/>
      <c r="CG3208" s="6"/>
      <c r="CH3208" s="18"/>
      <c r="CI3208" s="6"/>
      <c r="CJ3208" s="6"/>
      <c r="CK3208" s="18"/>
      <c r="CL3208" s="6"/>
      <c r="CM3208" s="6"/>
      <c r="CN3208" s="18"/>
      <c r="CO3208" s="6"/>
      <c r="CP3208" s="18"/>
      <c r="CQ3208" s="18"/>
      <c r="CR3208" s="18"/>
      <c r="CS3208" s="18"/>
      <c r="CT3208" s="6">
        <f t="shared" si="1104"/>
        <v>25</v>
      </c>
      <c r="CU3208" s="18"/>
      <c r="CV3208" s="18"/>
      <c r="CW3208" s="18"/>
      <c r="CX3208" s="6" t="str">
        <f t="shared" si="1121"/>
        <v>A</v>
      </c>
      <c r="CY3208" s="87">
        <f t="shared" si="1122"/>
        <v>1015</v>
      </c>
      <c r="CZ3208" s="87">
        <f t="shared" si="1123"/>
        <v>531</v>
      </c>
      <c r="DA3208" s="6" t="str">
        <f t="shared" si="1124"/>
        <v>na</v>
      </c>
      <c r="DB3208" s="18"/>
      <c r="DC3208" s="18"/>
      <c r="DD3208" s="18"/>
      <c r="DE3208" s="18"/>
      <c r="DF3208" s="73"/>
      <c r="DG3208" s="18"/>
      <c r="DH3208" s="18"/>
      <c r="DI3208" s="18"/>
      <c r="DJ3208" s="18"/>
    </row>
    <row r="3209" spans="1:114" s="17" customFormat="1" hidden="1" x14ac:dyDescent="0.2">
      <c r="A3209" s="47">
        <v>7226</v>
      </c>
      <c r="B3209" s="46">
        <f t="shared" si="1169"/>
        <v>7</v>
      </c>
      <c r="C3209" s="46">
        <f t="shared" si="1170"/>
        <v>5</v>
      </c>
      <c r="D3209" s="46">
        <f t="shared" si="1171"/>
        <v>1</v>
      </c>
      <c r="E3209" s="103">
        <v>39452</v>
      </c>
      <c r="F3209" s="17" t="s">
        <v>3515</v>
      </c>
      <c r="G3209" s="47" t="s">
        <v>103</v>
      </c>
      <c r="H3209" s="47" t="s">
        <v>307</v>
      </c>
      <c r="I3209" s="47">
        <v>2</v>
      </c>
      <c r="J3209" s="47">
        <v>2</v>
      </c>
      <c r="K3209" s="106" t="s">
        <v>3416</v>
      </c>
      <c r="L3209" s="20">
        <v>2423</v>
      </c>
      <c r="M3209" s="4" t="s">
        <v>4383</v>
      </c>
      <c r="N3209" s="47">
        <v>10</v>
      </c>
      <c r="O3209" s="17">
        <f t="shared" si="1175"/>
        <v>26</v>
      </c>
      <c r="P3209" s="17">
        <f>COUNTIF($H$3184:$H3209,"=W")</f>
        <v>11</v>
      </c>
      <c r="Q3209" s="17">
        <f>COUNTIF($H$3184:$H3209,"=D")</f>
        <v>5</v>
      </c>
      <c r="R3209" s="17">
        <f>COUNTIF($H$3184:$H3209,"=L")</f>
        <v>10</v>
      </c>
      <c r="S3209" s="17">
        <f t="shared" si="1176"/>
        <v>42</v>
      </c>
      <c r="T3209" s="17">
        <f t="shared" si="1176"/>
        <v>42</v>
      </c>
      <c r="U3209" s="17">
        <f t="shared" si="1177"/>
        <v>38</v>
      </c>
      <c r="V3209" s="17">
        <v>13</v>
      </c>
      <c r="W3209" s="17">
        <v>7</v>
      </c>
      <c r="X3209" s="17">
        <v>8</v>
      </c>
      <c r="Y3209" s="17">
        <v>5</v>
      </c>
      <c r="Z3209" s="17">
        <v>7</v>
      </c>
      <c r="AA3209" s="17">
        <v>7</v>
      </c>
      <c r="AB3209" s="17">
        <v>11</v>
      </c>
      <c r="AC3209" s="17">
        <v>5</v>
      </c>
      <c r="AD3209" s="83">
        <v>1</v>
      </c>
      <c r="AE3209" s="83">
        <v>2</v>
      </c>
      <c r="AF3209" s="5">
        <v>0</v>
      </c>
      <c r="AG3209" s="5">
        <v>0</v>
      </c>
      <c r="AH3209" s="83" t="s">
        <v>1335</v>
      </c>
      <c r="AJ3209" s="18"/>
      <c r="AK3209" s="104">
        <f t="shared" si="1145"/>
        <v>32731</v>
      </c>
      <c r="AL3209" s="104">
        <f>AK3209/COUNTIF(G$3184:G3209,"H")</f>
        <v>2337.9285714285716</v>
      </c>
      <c r="AM3209" s="104">
        <f t="shared" si="1146"/>
        <v>24059</v>
      </c>
      <c r="AN3209" s="104">
        <f>AM3209/COUNTIF(G$3184:G3209,"A")</f>
        <v>2004.9166666666667</v>
      </c>
      <c r="AO3209" s="18"/>
      <c r="AP3209" s="18">
        <v>61</v>
      </c>
      <c r="AQ3209" s="18"/>
      <c r="AR3209" s="18">
        <v>45</v>
      </c>
      <c r="AS3209" s="18"/>
      <c r="AT3209" s="70">
        <f t="shared" si="1133"/>
        <v>38</v>
      </c>
      <c r="AU3209" s="18">
        <f t="shared" si="1134"/>
        <v>10</v>
      </c>
      <c r="AV3209" s="18">
        <f t="shared" si="1178"/>
        <v>7</v>
      </c>
      <c r="AW3209" s="47"/>
      <c r="AX3209" s="73"/>
      <c r="AY3209" s="105">
        <v>116</v>
      </c>
      <c r="AZ3209" s="107">
        <f t="shared" si="1117"/>
        <v>0.95212546430045397</v>
      </c>
      <c r="BA3209" s="107">
        <f t="shared" si="1041"/>
        <v>4.7874535699546028E-2</v>
      </c>
      <c r="BB3209" s="18"/>
      <c r="BC3209" s="18"/>
      <c r="BD3209" s="18"/>
      <c r="BE3209" s="18"/>
      <c r="BF3209" s="18"/>
      <c r="BG3209" s="18">
        <f t="shared" si="1161"/>
        <v>0</v>
      </c>
      <c r="BH3209" s="18">
        <f t="shared" si="1126"/>
        <v>0</v>
      </c>
      <c r="BI3209" s="18">
        <f t="shared" si="1162"/>
        <v>1</v>
      </c>
      <c r="BJ3209" s="18">
        <f t="shared" si="1127"/>
        <v>1</v>
      </c>
      <c r="BK3209" s="18">
        <f t="shared" si="1163"/>
        <v>0</v>
      </c>
      <c r="BL3209" s="18">
        <f t="shared" si="1164"/>
        <v>0</v>
      </c>
      <c r="BM3209" s="18">
        <f t="shared" si="1165"/>
        <v>1</v>
      </c>
      <c r="BN3209" s="18">
        <f t="shared" si="1166"/>
        <v>7</v>
      </c>
      <c r="BO3209" s="18">
        <f t="shared" si="1167"/>
        <v>1</v>
      </c>
      <c r="BP3209" s="18">
        <f t="shared" si="1168"/>
        <v>1</v>
      </c>
      <c r="BQ3209" s="18">
        <f t="shared" si="1172"/>
        <v>1</v>
      </c>
      <c r="BR3209" s="18">
        <f t="shared" si="1173"/>
        <v>9</v>
      </c>
      <c r="BS3209" s="18">
        <f t="shared" si="1105"/>
        <v>1</v>
      </c>
      <c r="BT3209" s="18">
        <f t="shared" si="1106"/>
        <v>2</v>
      </c>
      <c r="BU3209" s="73"/>
      <c r="BV3209" s="18"/>
      <c r="BW3209" s="6"/>
      <c r="BX3209" s="6"/>
      <c r="BY3209" s="18"/>
      <c r="BZ3209" s="6"/>
      <c r="CA3209" s="6"/>
      <c r="CB3209" s="18"/>
      <c r="CC3209" s="6"/>
      <c r="CD3209" s="6"/>
      <c r="CE3209" s="18"/>
      <c r="CF3209" s="6"/>
      <c r="CG3209" s="6"/>
      <c r="CH3209" s="18"/>
      <c r="CI3209" s="6"/>
      <c r="CJ3209" s="6"/>
      <c r="CK3209" s="18"/>
      <c r="CL3209" s="6"/>
      <c r="CM3209" s="6"/>
      <c r="CN3209" s="18"/>
      <c r="CO3209" s="6"/>
      <c r="CP3209" s="18"/>
      <c r="CQ3209" s="18"/>
      <c r="CR3209" s="18"/>
      <c r="CS3209" s="18"/>
      <c r="CT3209" s="6">
        <f t="shared" si="1104"/>
        <v>21</v>
      </c>
      <c r="CU3209" s="18"/>
      <c r="CV3209" s="18"/>
      <c r="CW3209" s="18"/>
      <c r="CX3209" s="6" t="str">
        <f t="shared" si="1121"/>
        <v>H</v>
      </c>
      <c r="CY3209" s="87">
        <f t="shared" si="1122"/>
        <v>2423</v>
      </c>
      <c r="CZ3209" s="87">
        <f t="shared" si="1123"/>
        <v>116</v>
      </c>
      <c r="DA3209" s="6">
        <f t="shared" si="1124"/>
        <v>2307</v>
      </c>
      <c r="DB3209" s="18"/>
      <c r="DC3209" s="18"/>
      <c r="DD3209" s="18"/>
      <c r="DE3209" s="18"/>
      <c r="DF3209" s="73"/>
      <c r="DG3209" s="18"/>
      <c r="DH3209" s="18"/>
      <c r="DI3209" s="18"/>
      <c r="DJ3209" s="18"/>
    </row>
    <row r="3210" spans="1:114" s="17" customFormat="1" hidden="1" x14ac:dyDescent="0.2">
      <c r="A3210" s="47">
        <v>7227</v>
      </c>
      <c r="B3210" s="46">
        <f t="shared" si="1169"/>
        <v>7</v>
      </c>
      <c r="C3210" s="46">
        <f t="shared" si="1170"/>
        <v>19</v>
      </c>
      <c r="D3210" s="46">
        <f t="shared" si="1171"/>
        <v>1</v>
      </c>
      <c r="E3210" s="103">
        <v>39466</v>
      </c>
      <c r="F3210" s="17" t="s">
        <v>3450</v>
      </c>
      <c r="G3210" s="47" t="s">
        <v>310</v>
      </c>
      <c r="H3210" s="47" t="s">
        <v>307</v>
      </c>
      <c r="I3210" s="47">
        <v>2</v>
      </c>
      <c r="J3210" s="47">
        <v>2</v>
      </c>
      <c r="K3210" s="106" t="s">
        <v>3298</v>
      </c>
      <c r="L3210" s="20">
        <v>1210</v>
      </c>
      <c r="M3210" s="4" t="s">
        <v>4384</v>
      </c>
      <c r="N3210" s="47">
        <v>13</v>
      </c>
      <c r="O3210" s="17">
        <f t="shared" si="1175"/>
        <v>27</v>
      </c>
      <c r="P3210" s="17">
        <f>COUNTIF($H$3184:$H3210,"=W")</f>
        <v>11</v>
      </c>
      <c r="Q3210" s="17">
        <f>COUNTIF($H$3184:$H3210,"=D")</f>
        <v>6</v>
      </c>
      <c r="R3210" s="17">
        <f>COUNTIF($H$3184:$H3210,"=L")</f>
        <v>10</v>
      </c>
      <c r="S3210" s="17">
        <f t="shared" ref="S3210:T3212" si="1179">S3209+I3210</f>
        <v>44</v>
      </c>
      <c r="T3210" s="17">
        <f t="shared" si="1179"/>
        <v>44</v>
      </c>
      <c r="U3210" s="17">
        <f t="shared" si="1177"/>
        <v>39</v>
      </c>
      <c r="V3210" s="17">
        <v>3</v>
      </c>
      <c r="W3210" s="17">
        <v>4</v>
      </c>
      <c r="X3210" s="17">
        <v>13</v>
      </c>
      <c r="Y3210" s="17">
        <v>4</v>
      </c>
      <c r="Z3210" s="17">
        <v>5</v>
      </c>
      <c r="AA3210" s="17">
        <v>1</v>
      </c>
      <c r="AB3210" s="17">
        <v>7</v>
      </c>
      <c r="AC3210" s="17">
        <v>6</v>
      </c>
      <c r="AD3210" s="83">
        <v>0</v>
      </c>
      <c r="AE3210" s="83">
        <v>1</v>
      </c>
      <c r="AF3210" s="5">
        <v>0</v>
      </c>
      <c r="AG3210" s="5">
        <v>0</v>
      </c>
      <c r="AH3210" s="83"/>
      <c r="AJ3210" s="18"/>
      <c r="AK3210" s="104">
        <f t="shared" si="1145"/>
        <v>32731</v>
      </c>
      <c r="AL3210" s="104">
        <f>AK3210/COUNTIF(G$3184:G3210,"H")</f>
        <v>2337.9285714285716</v>
      </c>
      <c r="AM3210" s="104">
        <f t="shared" si="1146"/>
        <v>25269</v>
      </c>
      <c r="AN3210" s="104">
        <f>AM3210/COUNTIF(G$3184:G3210,"A")</f>
        <v>1943.7692307692307</v>
      </c>
      <c r="AO3210" s="18"/>
      <c r="AP3210" s="18">
        <v>61</v>
      </c>
      <c r="AQ3210" s="18"/>
      <c r="AR3210" s="18">
        <v>45</v>
      </c>
      <c r="AS3210" s="18"/>
      <c r="AT3210" s="70">
        <f t="shared" si="1133"/>
        <v>39</v>
      </c>
      <c r="AU3210" s="18">
        <f t="shared" si="1134"/>
        <v>13</v>
      </c>
      <c r="AV3210" s="18">
        <f t="shared" si="1178"/>
        <v>6</v>
      </c>
      <c r="AW3210" s="47"/>
      <c r="AX3210" s="73"/>
      <c r="AY3210" s="105">
        <v>548</v>
      </c>
      <c r="AZ3210" s="107">
        <f t="shared" si="1117"/>
        <v>0.45289256198347105</v>
      </c>
      <c r="BA3210" s="107">
        <f t="shared" si="1041"/>
        <v>0.54710743801652895</v>
      </c>
      <c r="BB3210" s="18"/>
      <c r="BC3210" s="18"/>
      <c r="BD3210" s="18"/>
      <c r="BE3210" s="18"/>
      <c r="BF3210" s="18"/>
      <c r="BG3210" s="18">
        <f t="shared" si="1161"/>
        <v>0</v>
      </c>
      <c r="BH3210" s="18">
        <f t="shared" si="1126"/>
        <v>0</v>
      </c>
      <c r="BI3210" s="18">
        <f t="shared" si="1162"/>
        <v>1</v>
      </c>
      <c r="BJ3210" s="18">
        <f t="shared" si="1127"/>
        <v>2</v>
      </c>
      <c r="BK3210" s="18">
        <f t="shared" si="1163"/>
        <v>0</v>
      </c>
      <c r="BL3210" s="18">
        <f t="shared" si="1164"/>
        <v>0</v>
      </c>
      <c r="BM3210" s="18">
        <f t="shared" si="1165"/>
        <v>1</v>
      </c>
      <c r="BN3210" s="18">
        <f t="shared" si="1166"/>
        <v>8</v>
      </c>
      <c r="BO3210" s="18">
        <f t="shared" si="1167"/>
        <v>1</v>
      </c>
      <c r="BP3210" s="18">
        <f t="shared" si="1168"/>
        <v>2</v>
      </c>
      <c r="BQ3210" s="18">
        <f t="shared" si="1172"/>
        <v>1</v>
      </c>
      <c r="BR3210" s="18">
        <f t="shared" si="1173"/>
        <v>10</v>
      </c>
      <c r="BS3210" s="18">
        <f t="shared" si="1105"/>
        <v>1</v>
      </c>
      <c r="BT3210" s="18">
        <f t="shared" si="1106"/>
        <v>3</v>
      </c>
      <c r="BU3210" s="73"/>
      <c r="BV3210" s="18"/>
      <c r="BW3210" s="6"/>
      <c r="BX3210" s="6"/>
      <c r="BY3210" s="18"/>
      <c r="BZ3210" s="6"/>
      <c r="CA3210" s="6"/>
      <c r="CB3210" s="18"/>
      <c r="CC3210" s="6"/>
      <c r="CD3210" s="6"/>
      <c r="CE3210" s="18"/>
      <c r="CF3210" s="6"/>
      <c r="CG3210" s="6"/>
      <c r="CH3210" s="18"/>
      <c r="CI3210" s="6"/>
      <c r="CJ3210" s="6"/>
      <c r="CK3210" s="18"/>
      <c r="CL3210" s="6"/>
      <c r="CM3210" s="6"/>
      <c r="CN3210" s="18"/>
      <c r="CO3210" s="6"/>
      <c r="CP3210" s="18"/>
      <c r="CQ3210" s="18"/>
      <c r="CR3210" s="18"/>
      <c r="CS3210" s="18"/>
      <c r="CT3210" s="6">
        <f t="shared" ref="CT3210:CT3273" si="1180">V3210+X3210</f>
        <v>16</v>
      </c>
      <c r="CU3210" s="18"/>
      <c r="CV3210" s="18"/>
      <c r="CW3210" s="18"/>
      <c r="CX3210" s="6" t="str">
        <f t="shared" si="1121"/>
        <v>A</v>
      </c>
      <c r="CY3210" s="87">
        <f t="shared" si="1122"/>
        <v>1210</v>
      </c>
      <c r="CZ3210" s="87">
        <f t="shared" si="1123"/>
        <v>548</v>
      </c>
      <c r="DA3210" s="6" t="str">
        <f t="shared" si="1124"/>
        <v>na</v>
      </c>
      <c r="DB3210" s="18"/>
      <c r="DC3210" s="18"/>
      <c r="DD3210" s="18"/>
      <c r="DE3210" s="18"/>
      <c r="DF3210" s="73"/>
      <c r="DG3210" s="18"/>
      <c r="DH3210" s="18"/>
      <c r="DI3210" s="18"/>
      <c r="DJ3210" s="18"/>
    </row>
    <row r="3211" spans="1:114" s="17" customFormat="1" hidden="1" x14ac:dyDescent="0.2">
      <c r="A3211" s="47">
        <v>7228</v>
      </c>
      <c r="B3211" s="46">
        <f t="shared" si="1169"/>
        <v>7</v>
      </c>
      <c r="C3211" s="46">
        <f t="shared" si="1170"/>
        <v>26</v>
      </c>
      <c r="D3211" s="46">
        <f t="shared" si="1171"/>
        <v>1</v>
      </c>
      <c r="E3211" s="103">
        <v>39473</v>
      </c>
      <c r="F3211" s="17" t="s">
        <v>818</v>
      </c>
      <c r="G3211" s="47" t="s">
        <v>103</v>
      </c>
      <c r="H3211" s="47" t="s">
        <v>306</v>
      </c>
      <c r="I3211" s="47">
        <v>2</v>
      </c>
      <c r="J3211" s="47">
        <v>0</v>
      </c>
      <c r="K3211" s="106" t="s">
        <v>1296</v>
      </c>
      <c r="L3211" s="20">
        <v>3092</v>
      </c>
      <c r="M3211" s="73" t="s">
        <v>2332</v>
      </c>
      <c r="N3211" s="47">
        <v>11</v>
      </c>
      <c r="O3211" s="17">
        <f t="shared" si="1175"/>
        <v>28</v>
      </c>
      <c r="P3211" s="17">
        <f>COUNTIF($H$3184:$H3211,"=W")</f>
        <v>12</v>
      </c>
      <c r="Q3211" s="17">
        <f>COUNTIF($H$3184:$H3211,"=D")</f>
        <v>6</v>
      </c>
      <c r="R3211" s="17">
        <f>COUNTIF($H$3184:$H3211,"=L")</f>
        <v>10</v>
      </c>
      <c r="S3211" s="17">
        <f t="shared" si="1179"/>
        <v>46</v>
      </c>
      <c r="T3211" s="17">
        <f t="shared" si="1179"/>
        <v>44</v>
      </c>
      <c r="U3211" s="17">
        <f t="shared" si="1177"/>
        <v>42</v>
      </c>
      <c r="V3211" s="17">
        <v>4</v>
      </c>
      <c r="W3211" s="17">
        <v>0</v>
      </c>
      <c r="X3211" s="17">
        <v>9</v>
      </c>
      <c r="Y3211" s="17">
        <v>6</v>
      </c>
      <c r="Z3211" s="17">
        <v>6</v>
      </c>
      <c r="AA3211" s="17">
        <v>3</v>
      </c>
      <c r="AB3211" s="17">
        <v>13</v>
      </c>
      <c r="AC3211" s="17">
        <v>13</v>
      </c>
      <c r="AD3211" s="83">
        <v>1</v>
      </c>
      <c r="AE3211" s="83">
        <v>0</v>
      </c>
      <c r="AF3211" s="5">
        <v>0</v>
      </c>
      <c r="AG3211" s="5">
        <v>0</v>
      </c>
      <c r="AH3211" s="83" t="s">
        <v>95</v>
      </c>
      <c r="AJ3211" s="18"/>
      <c r="AK3211" s="104">
        <f t="shared" si="1145"/>
        <v>35823</v>
      </c>
      <c r="AL3211" s="104">
        <f>AK3211/COUNTIF(G$3184:G3211,"H")</f>
        <v>2388.1999999999998</v>
      </c>
      <c r="AM3211" s="104">
        <f t="shared" si="1146"/>
        <v>25269</v>
      </c>
      <c r="AN3211" s="104">
        <f>AM3211/COUNTIF(G$3184:G3211,"A")</f>
        <v>1943.7692307692307</v>
      </c>
      <c r="AO3211" s="18"/>
      <c r="AP3211" s="18">
        <v>61</v>
      </c>
      <c r="AQ3211" s="18"/>
      <c r="AR3211" s="18">
        <v>51</v>
      </c>
      <c r="AS3211" s="18"/>
      <c r="AT3211" s="70">
        <f t="shared" si="1133"/>
        <v>42</v>
      </c>
      <c r="AU3211" s="18">
        <f t="shared" si="1134"/>
        <v>11</v>
      </c>
      <c r="AV3211" s="18">
        <f t="shared" si="1178"/>
        <v>9</v>
      </c>
      <c r="AW3211" s="47"/>
      <c r="AX3211" s="73"/>
      <c r="AY3211" s="105">
        <v>312</v>
      </c>
      <c r="AZ3211" s="107">
        <f t="shared" si="1117"/>
        <v>0.89909443725743854</v>
      </c>
      <c r="BA3211" s="107">
        <f t="shared" si="1041"/>
        <v>0.10090556274256146</v>
      </c>
      <c r="BB3211" s="18"/>
      <c r="BC3211" s="18"/>
      <c r="BD3211" s="18"/>
      <c r="BE3211" s="18"/>
      <c r="BF3211" s="18"/>
      <c r="BG3211" s="18">
        <f t="shared" si="1161"/>
        <v>1</v>
      </c>
      <c r="BH3211" s="18">
        <f t="shared" si="1126"/>
        <v>1</v>
      </c>
      <c r="BI3211" s="18">
        <f t="shared" si="1162"/>
        <v>0</v>
      </c>
      <c r="BJ3211" s="18">
        <f t="shared" si="1127"/>
        <v>0</v>
      </c>
      <c r="BK3211" s="18">
        <f t="shared" si="1163"/>
        <v>0</v>
      </c>
      <c r="BL3211" s="18">
        <f t="shared" si="1164"/>
        <v>0</v>
      </c>
      <c r="BM3211" s="18">
        <f t="shared" si="1165"/>
        <v>1</v>
      </c>
      <c r="BN3211" s="18">
        <f t="shared" si="1166"/>
        <v>9</v>
      </c>
      <c r="BO3211" s="18">
        <f t="shared" si="1167"/>
        <v>0</v>
      </c>
      <c r="BP3211" s="18">
        <f t="shared" si="1168"/>
        <v>0</v>
      </c>
      <c r="BQ3211" s="18">
        <f t="shared" si="1172"/>
        <v>1</v>
      </c>
      <c r="BR3211" s="18">
        <f t="shared" si="1173"/>
        <v>11</v>
      </c>
      <c r="BS3211" s="18">
        <f t="shared" ref="BS3211:BS3274" si="1181">IF(J3211&gt;0,1,0)</f>
        <v>0</v>
      </c>
      <c r="BT3211" s="18">
        <f t="shared" ref="BT3211:BT3274" si="1182">IF(J3211&gt;0,BT3210+1,0)</f>
        <v>0</v>
      </c>
      <c r="BU3211" s="73"/>
      <c r="BV3211" s="18"/>
      <c r="BW3211" s="6"/>
      <c r="BX3211" s="6"/>
      <c r="BY3211" s="18"/>
      <c r="BZ3211" s="6"/>
      <c r="CA3211" s="6"/>
      <c r="CB3211" s="18"/>
      <c r="CC3211" s="6"/>
      <c r="CD3211" s="6"/>
      <c r="CE3211" s="18"/>
      <c r="CF3211" s="6"/>
      <c r="CG3211" s="6"/>
      <c r="CH3211" s="18"/>
      <c r="CI3211" s="6"/>
      <c r="CJ3211" s="6"/>
      <c r="CK3211" s="18"/>
      <c r="CL3211" s="6"/>
      <c r="CM3211" s="6"/>
      <c r="CN3211" s="18"/>
      <c r="CO3211" s="6"/>
      <c r="CP3211" s="18"/>
      <c r="CQ3211" s="18"/>
      <c r="CR3211" s="18"/>
      <c r="CS3211" s="18"/>
      <c r="CT3211" s="6">
        <f t="shared" si="1180"/>
        <v>13</v>
      </c>
      <c r="CU3211" s="18"/>
      <c r="CV3211" s="18"/>
      <c r="CW3211" s="18"/>
      <c r="CX3211" s="6" t="str">
        <f t="shared" si="1121"/>
        <v>H</v>
      </c>
      <c r="CY3211" s="87">
        <f t="shared" si="1122"/>
        <v>3092</v>
      </c>
      <c r="CZ3211" s="87">
        <f t="shared" si="1123"/>
        <v>312</v>
      </c>
      <c r="DA3211" s="6">
        <f t="shared" si="1124"/>
        <v>2780</v>
      </c>
      <c r="DB3211" s="18"/>
      <c r="DC3211" s="18"/>
      <c r="DD3211" s="18"/>
      <c r="DE3211" s="18"/>
      <c r="DF3211" s="73"/>
      <c r="DG3211" s="18"/>
      <c r="DH3211" s="18"/>
      <c r="DI3211" s="18"/>
      <c r="DJ3211" s="18"/>
    </row>
    <row r="3212" spans="1:114" s="17" customFormat="1" hidden="1" x14ac:dyDescent="0.2">
      <c r="A3212" s="47">
        <v>7229</v>
      </c>
      <c r="B3212" s="46">
        <f t="shared" si="1169"/>
        <v>7</v>
      </c>
      <c r="C3212" s="46">
        <f t="shared" si="1170"/>
        <v>9</v>
      </c>
      <c r="D3212" s="46">
        <f t="shared" si="1171"/>
        <v>2</v>
      </c>
      <c r="E3212" s="103">
        <v>39487</v>
      </c>
      <c r="F3212" s="17" t="s">
        <v>1072</v>
      </c>
      <c r="G3212" s="47" t="s">
        <v>103</v>
      </c>
      <c r="H3212" s="47" t="s">
        <v>306</v>
      </c>
      <c r="I3212" s="47">
        <v>2</v>
      </c>
      <c r="J3212" s="47">
        <v>0</v>
      </c>
      <c r="K3212" s="47" t="s">
        <v>36</v>
      </c>
      <c r="L3212" s="20">
        <v>2531</v>
      </c>
      <c r="M3212" s="73" t="s">
        <v>1741</v>
      </c>
      <c r="N3212" s="47">
        <v>10</v>
      </c>
      <c r="O3212" s="17">
        <f t="shared" si="1175"/>
        <v>29</v>
      </c>
      <c r="P3212" s="17">
        <f>COUNTIF($H$3184:$H3212,"=W")</f>
        <v>13</v>
      </c>
      <c r="Q3212" s="17">
        <f>COUNTIF($H$3184:$H3212,"=D")</f>
        <v>6</v>
      </c>
      <c r="R3212" s="17">
        <f>COUNTIF($H$3184:$H3212,"=L")</f>
        <v>10</v>
      </c>
      <c r="S3212" s="17">
        <f t="shared" si="1179"/>
        <v>48</v>
      </c>
      <c r="T3212" s="17">
        <f t="shared" si="1179"/>
        <v>44</v>
      </c>
      <c r="U3212" s="17">
        <f t="shared" si="1177"/>
        <v>45</v>
      </c>
      <c r="V3212" s="17">
        <v>3</v>
      </c>
      <c r="W3212" s="17">
        <v>6</v>
      </c>
      <c r="X3212" s="17">
        <v>2</v>
      </c>
      <c r="Y3212" s="17">
        <v>5</v>
      </c>
      <c r="Z3212" s="17">
        <v>3</v>
      </c>
      <c r="AA3212" s="17">
        <v>5</v>
      </c>
      <c r="AB3212" s="17">
        <v>6</v>
      </c>
      <c r="AC3212" s="17">
        <v>5</v>
      </c>
      <c r="AD3212" s="83">
        <v>0</v>
      </c>
      <c r="AE3212" s="83">
        <v>0</v>
      </c>
      <c r="AF3212" s="5">
        <v>0</v>
      </c>
      <c r="AG3212" s="5">
        <v>0</v>
      </c>
      <c r="AH3212" s="83"/>
      <c r="AJ3212" s="18"/>
      <c r="AK3212" s="104">
        <f t="shared" si="1145"/>
        <v>38354</v>
      </c>
      <c r="AL3212" s="104">
        <f>AK3212/COUNTIF(G$3184:G3212,"H")</f>
        <v>2397.125</v>
      </c>
      <c r="AM3212" s="104">
        <f t="shared" si="1146"/>
        <v>25269</v>
      </c>
      <c r="AN3212" s="104">
        <f>AM3212/COUNTIF(G$3184:G3212,"A")</f>
        <v>1943.7692307692307</v>
      </c>
      <c r="AO3212" s="18"/>
      <c r="AP3212" s="18">
        <v>67</v>
      </c>
      <c r="AQ3212" s="18"/>
      <c r="AR3212" s="18">
        <v>54</v>
      </c>
      <c r="AS3212" s="18"/>
      <c r="AT3212" s="70">
        <f t="shared" si="1133"/>
        <v>45</v>
      </c>
      <c r="AU3212" s="18">
        <f t="shared" si="1134"/>
        <v>10</v>
      </c>
      <c r="AV3212" s="18">
        <f t="shared" si="1178"/>
        <v>9</v>
      </c>
      <c r="AW3212" s="47"/>
      <c r="AX3212" s="73"/>
      <c r="AY3212" s="105">
        <v>36</v>
      </c>
      <c r="AZ3212" s="107">
        <f t="shared" si="1117"/>
        <v>0.98577637297510867</v>
      </c>
      <c r="BA3212" s="107">
        <f t="shared" si="1041"/>
        <v>1.4223627024891328E-2</v>
      </c>
      <c r="BB3212" s="18"/>
      <c r="BC3212" s="18"/>
      <c r="BD3212" s="18"/>
      <c r="BE3212" s="18"/>
      <c r="BF3212" s="18"/>
      <c r="BG3212" s="18">
        <f t="shared" si="1161"/>
        <v>1</v>
      </c>
      <c r="BH3212" s="18">
        <f t="shared" si="1126"/>
        <v>2</v>
      </c>
      <c r="BI3212" s="18">
        <f t="shared" si="1162"/>
        <v>0</v>
      </c>
      <c r="BJ3212" s="18">
        <f t="shared" si="1127"/>
        <v>0</v>
      </c>
      <c r="BK3212" s="18">
        <f t="shared" si="1163"/>
        <v>0</v>
      </c>
      <c r="BL3212" s="18">
        <f t="shared" si="1164"/>
        <v>0</v>
      </c>
      <c r="BM3212" s="18">
        <f t="shared" si="1165"/>
        <v>1</v>
      </c>
      <c r="BN3212" s="18">
        <f t="shared" si="1166"/>
        <v>10</v>
      </c>
      <c r="BO3212" s="18">
        <f t="shared" si="1167"/>
        <v>0</v>
      </c>
      <c r="BP3212" s="18">
        <f t="shared" si="1168"/>
        <v>0</v>
      </c>
      <c r="BQ3212" s="18">
        <f t="shared" si="1172"/>
        <v>1</v>
      </c>
      <c r="BR3212" s="18">
        <f t="shared" si="1173"/>
        <v>12</v>
      </c>
      <c r="BS3212" s="18">
        <f t="shared" si="1181"/>
        <v>0</v>
      </c>
      <c r="BT3212" s="18">
        <f t="shared" si="1182"/>
        <v>0</v>
      </c>
      <c r="BU3212" s="73"/>
      <c r="BV3212" s="18"/>
      <c r="BW3212" s="6"/>
      <c r="BX3212" s="6"/>
      <c r="BY3212" s="18"/>
      <c r="BZ3212" s="6"/>
      <c r="CA3212" s="6"/>
      <c r="CB3212" s="18"/>
      <c r="CC3212" s="6"/>
      <c r="CD3212" s="6"/>
      <c r="CE3212" s="18"/>
      <c r="CF3212" s="6"/>
      <c r="CG3212" s="6"/>
      <c r="CH3212" s="18"/>
      <c r="CI3212" s="6"/>
      <c r="CJ3212" s="6"/>
      <c r="CK3212" s="18"/>
      <c r="CL3212" s="6"/>
      <c r="CM3212" s="6"/>
      <c r="CN3212" s="18"/>
      <c r="CO3212" s="6"/>
      <c r="CP3212" s="18"/>
      <c r="CQ3212" s="18"/>
      <c r="CR3212" s="18"/>
      <c r="CS3212" s="18"/>
      <c r="CT3212" s="6">
        <f t="shared" si="1180"/>
        <v>5</v>
      </c>
      <c r="CU3212" s="18"/>
      <c r="CV3212" s="18"/>
      <c r="CW3212" s="18"/>
      <c r="CX3212" s="6" t="str">
        <f t="shared" si="1121"/>
        <v>H</v>
      </c>
      <c r="CY3212" s="87">
        <f t="shared" si="1122"/>
        <v>2531</v>
      </c>
      <c r="CZ3212" s="87">
        <f t="shared" si="1123"/>
        <v>36</v>
      </c>
      <c r="DA3212" s="6">
        <f t="shared" si="1124"/>
        <v>2495</v>
      </c>
      <c r="DB3212" s="18"/>
      <c r="DC3212" s="18"/>
      <c r="DD3212" s="18"/>
      <c r="DE3212" s="18"/>
      <c r="DF3212" s="73"/>
      <c r="DG3212" s="18"/>
      <c r="DH3212" s="18"/>
      <c r="DI3212" s="18"/>
      <c r="DJ3212" s="18"/>
    </row>
    <row r="3213" spans="1:114" s="17" customFormat="1" hidden="1" x14ac:dyDescent="0.2">
      <c r="A3213" s="47">
        <v>7230</v>
      </c>
      <c r="B3213" s="46">
        <f t="shared" si="1169"/>
        <v>3</v>
      </c>
      <c r="C3213" s="46">
        <f t="shared" si="1170"/>
        <v>12</v>
      </c>
      <c r="D3213" s="46">
        <f t="shared" si="1171"/>
        <v>2</v>
      </c>
      <c r="E3213" s="103">
        <v>39490</v>
      </c>
      <c r="F3213" s="17" t="s">
        <v>583</v>
      </c>
      <c r="G3213" s="47" t="s">
        <v>310</v>
      </c>
      <c r="H3213" s="47" t="s">
        <v>307</v>
      </c>
      <c r="I3213" s="47">
        <v>2</v>
      </c>
      <c r="J3213" s="47">
        <v>2</v>
      </c>
      <c r="K3213" s="106" t="s">
        <v>2993</v>
      </c>
      <c r="L3213" s="20">
        <v>2875</v>
      </c>
      <c r="M3213" s="4" t="s">
        <v>4385</v>
      </c>
      <c r="N3213" s="47">
        <v>10</v>
      </c>
      <c r="O3213" s="17">
        <f t="shared" ref="O3213:O3218" si="1183">SUM(P3213:R3213)</f>
        <v>30</v>
      </c>
      <c r="P3213" s="17">
        <f>COUNTIF($H$3184:$H3213,"=W")</f>
        <v>13</v>
      </c>
      <c r="Q3213" s="17">
        <f>COUNTIF($H$3184:$H3213,"=D")</f>
        <v>7</v>
      </c>
      <c r="R3213" s="17">
        <f>COUNTIF($H$3184:$H3213,"=L")</f>
        <v>10</v>
      </c>
      <c r="S3213" s="17">
        <f t="shared" ref="S3213:T3216" si="1184">S3212+I3213</f>
        <v>50</v>
      </c>
      <c r="T3213" s="17">
        <f t="shared" si="1184"/>
        <v>46</v>
      </c>
      <c r="U3213" s="17">
        <f t="shared" ref="U3213:U3218" si="1185">P3213*3+Q3213</f>
        <v>46</v>
      </c>
      <c r="V3213" s="17">
        <v>4</v>
      </c>
      <c r="W3213" s="17">
        <v>6</v>
      </c>
      <c r="X3213" s="17">
        <v>8</v>
      </c>
      <c r="Y3213" s="17">
        <v>4</v>
      </c>
      <c r="Z3213" s="17">
        <v>3</v>
      </c>
      <c r="AA3213" s="17">
        <v>4</v>
      </c>
      <c r="AB3213" s="17">
        <v>11</v>
      </c>
      <c r="AC3213" s="17">
        <v>10</v>
      </c>
      <c r="AD3213" s="83">
        <v>1</v>
      </c>
      <c r="AE3213" s="83">
        <v>2</v>
      </c>
      <c r="AF3213" s="5">
        <v>0</v>
      </c>
      <c r="AG3213" s="5">
        <v>0</v>
      </c>
      <c r="AH3213" s="83" t="s">
        <v>2319</v>
      </c>
      <c r="AJ3213" s="18"/>
      <c r="AK3213" s="104">
        <f t="shared" si="1145"/>
        <v>38354</v>
      </c>
      <c r="AL3213" s="104">
        <f>AK3213/COUNTIF(G$3184:G3213,"H")</f>
        <v>2397.125</v>
      </c>
      <c r="AM3213" s="104">
        <f t="shared" si="1146"/>
        <v>28144</v>
      </c>
      <c r="AN3213" s="104">
        <f>AM3213/COUNTIF(G$3184:G3213,"A")</f>
        <v>2010.2857142857142</v>
      </c>
      <c r="AO3213" s="18"/>
      <c r="AP3213" s="18">
        <v>68</v>
      </c>
      <c r="AQ3213" s="18"/>
      <c r="AR3213" s="18">
        <v>55</v>
      </c>
      <c r="AS3213" s="18"/>
      <c r="AT3213" s="70">
        <f t="shared" si="1133"/>
        <v>46</v>
      </c>
      <c r="AU3213" s="18">
        <f t="shared" si="1134"/>
        <v>10</v>
      </c>
      <c r="AV3213" s="18">
        <f t="shared" ref="AV3213:AV3218" si="1186">AR3213-AT3213</f>
        <v>9</v>
      </c>
      <c r="AW3213" s="47"/>
      <c r="AX3213" s="73"/>
      <c r="AY3213" s="105">
        <v>862</v>
      </c>
      <c r="AZ3213" s="107">
        <f t="shared" si="1117"/>
        <v>0.29982608695652174</v>
      </c>
      <c r="BA3213" s="107">
        <f t="shared" si="1041"/>
        <v>0.70017391304347831</v>
      </c>
      <c r="BB3213" s="18"/>
      <c r="BC3213" s="18"/>
      <c r="BD3213" s="18"/>
      <c r="BE3213" s="18"/>
      <c r="BF3213" s="18"/>
      <c r="BG3213" s="18">
        <f t="shared" si="1161"/>
        <v>0</v>
      </c>
      <c r="BH3213" s="18">
        <f t="shared" si="1126"/>
        <v>0</v>
      </c>
      <c r="BI3213" s="18">
        <f t="shared" si="1162"/>
        <v>1</v>
      </c>
      <c r="BJ3213" s="18">
        <f t="shared" si="1127"/>
        <v>1</v>
      </c>
      <c r="BK3213" s="18">
        <f t="shared" si="1163"/>
        <v>0</v>
      </c>
      <c r="BL3213" s="18">
        <f t="shared" si="1164"/>
        <v>0</v>
      </c>
      <c r="BM3213" s="18">
        <f t="shared" si="1165"/>
        <v>1</v>
      </c>
      <c r="BN3213" s="18">
        <f t="shared" si="1166"/>
        <v>11</v>
      </c>
      <c r="BO3213" s="18">
        <f t="shared" si="1167"/>
        <v>1</v>
      </c>
      <c r="BP3213" s="18">
        <f t="shared" si="1168"/>
        <v>1</v>
      </c>
      <c r="BQ3213" s="18">
        <f t="shared" si="1172"/>
        <v>1</v>
      </c>
      <c r="BR3213" s="18">
        <f t="shared" si="1173"/>
        <v>13</v>
      </c>
      <c r="BS3213" s="18">
        <f t="shared" si="1181"/>
        <v>1</v>
      </c>
      <c r="BT3213" s="18">
        <f t="shared" si="1182"/>
        <v>1</v>
      </c>
      <c r="BU3213" s="73"/>
      <c r="BV3213" s="18"/>
      <c r="BW3213" s="6"/>
      <c r="BX3213" s="6"/>
      <c r="BY3213" s="18"/>
      <c r="BZ3213" s="6"/>
      <c r="CA3213" s="6"/>
      <c r="CB3213" s="18"/>
      <c r="CC3213" s="6"/>
      <c r="CD3213" s="6"/>
      <c r="CE3213" s="18"/>
      <c r="CF3213" s="6"/>
      <c r="CG3213" s="6"/>
      <c r="CH3213" s="18"/>
      <c r="CI3213" s="6"/>
      <c r="CJ3213" s="6"/>
      <c r="CK3213" s="18"/>
      <c r="CL3213" s="6"/>
      <c r="CM3213" s="6"/>
      <c r="CN3213" s="18"/>
      <c r="CO3213" s="6"/>
      <c r="CP3213" s="18"/>
      <c r="CQ3213" s="18"/>
      <c r="CR3213" s="18"/>
      <c r="CS3213" s="18"/>
      <c r="CT3213" s="6">
        <f t="shared" si="1180"/>
        <v>12</v>
      </c>
      <c r="CU3213" s="18"/>
      <c r="CV3213" s="18"/>
      <c r="CW3213" s="18"/>
      <c r="CX3213" s="6" t="str">
        <f t="shared" si="1121"/>
        <v>A</v>
      </c>
      <c r="CY3213" s="87">
        <f t="shared" si="1122"/>
        <v>2875</v>
      </c>
      <c r="CZ3213" s="87">
        <f t="shared" si="1123"/>
        <v>862</v>
      </c>
      <c r="DA3213" s="6" t="str">
        <f t="shared" si="1124"/>
        <v>na</v>
      </c>
      <c r="DB3213" s="18"/>
      <c r="DC3213" s="18"/>
      <c r="DD3213" s="18"/>
      <c r="DE3213" s="18"/>
      <c r="DF3213" s="73"/>
      <c r="DG3213" s="18"/>
      <c r="DH3213" s="18"/>
      <c r="DI3213" s="18"/>
      <c r="DJ3213" s="18"/>
    </row>
    <row r="3214" spans="1:114" s="17" customFormat="1" hidden="1" x14ac:dyDescent="0.2">
      <c r="A3214" s="47">
        <v>7231</v>
      </c>
      <c r="B3214" s="46">
        <f t="shared" si="1169"/>
        <v>7</v>
      </c>
      <c r="C3214" s="46">
        <f t="shared" si="1170"/>
        <v>16</v>
      </c>
      <c r="D3214" s="46">
        <f t="shared" si="1171"/>
        <v>2</v>
      </c>
      <c r="E3214" s="103">
        <v>39494</v>
      </c>
      <c r="F3214" s="17" t="s">
        <v>3525</v>
      </c>
      <c r="G3214" s="47" t="s">
        <v>310</v>
      </c>
      <c r="H3214" s="47" t="s">
        <v>308</v>
      </c>
      <c r="I3214" s="47">
        <v>1</v>
      </c>
      <c r="J3214" s="47">
        <v>3</v>
      </c>
      <c r="K3214" s="106" t="s">
        <v>3526</v>
      </c>
      <c r="L3214" s="20">
        <v>1021</v>
      </c>
      <c r="M3214" s="4" t="s">
        <v>4386</v>
      </c>
      <c r="N3214" s="47">
        <v>11</v>
      </c>
      <c r="O3214" s="17">
        <f t="shared" si="1183"/>
        <v>31</v>
      </c>
      <c r="P3214" s="17">
        <f>COUNTIF($H$3184:$H3214,"=W")</f>
        <v>13</v>
      </c>
      <c r="Q3214" s="17">
        <f>COUNTIF($H$3184:$H3214,"=D")</f>
        <v>7</v>
      </c>
      <c r="R3214" s="17">
        <f>COUNTIF($H$3184:$H3214,"=L")</f>
        <v>11</v>
      </c>
      <c r="S3214" s="17">
        <f t="shared" si="1184"/>
        <v>51</v>
      </c>
      <c r="T3214" s="17">
        <f t="shared" si="1184"/>
        <v>49</v>
      </c>
      <c r="U3214" s="17">
        <f t="shared" si="1185"/>
        <v>46</v>
      </c>
      <c r="V3214" s="17">
        <v>5</v>
      </c>
      <c r="W3214" s="17">
        <v>8</v>
      </c>
      <c r="X3214" s="17">
        <v>6</v>
      </c>
      <c r="Y3214" s="17">
        <v>4</v>
      </c>
      <c r="Z3214" s="17">
        <v>6</v>
      </c>
      <c r="AA3214" s="17">
        <v>9</v>
      </c>
      <c r="AB3214" s="17">
        <v>15</v>
      </c>
      <c r="AC3214" s="17">
        <v>10</v>
      </c>
      <c r="AD3214" s="83">
        <v>1</v>
      </c>
      <c r="AE3214" s="83">
        <v>3</v>
      </c>
      <c r="AF3214" s="5">
        <v>0</v>
      </c>
      <c r="AG3214" s="5">
        <v>0</v>
      </c>
      <c r="AH3214" s="83" t="s">
        <v>3527</v>
      </c>
      <c r="AJ3214" s="18"/>
      <c r="AK3214" s="104">
        <f t="shared" si="1145"/>
        <v>38354</v>
      </c>
      <c r="AL3214" s="104">
        <f>AK3214/COUNTIF(G$3184:G3214,"H")</f>
        <v>2397.125</v>
      </c>
      <c r="AM3214" s="104">
        <f t="shared" si="1146"/>
        <v>29165</v>
      </c>
      <c r="AN3214" s="104">
        <f>AM3214/COUNTIF(G$3184:G3214,"A")</f>
        <v>1944.3333333333333</v>
      </c>
      <c r="AO3214" s="18"/>
      <c r="AP3214" s="18">
        <v>68</v>
      </c>
      <c r="AQ3214" s="18"/>
      <c r="AR3214" s="18">
        <v>57</v>
      </c>
      <c r="AS3214" s="18"/>
      <c r="AT3214" s="70">
        <f t="shared" si="1133"/>
        <v>46</v>
      </c>
      <c r="AU3214" s="18">
        <f t="shared" si="1134"/>
        <v>11</v>
      </c>
      <c r="AV3214" s="18">
        <f t="shared" si="1186"/>
        <v>11</v>
      </c>
      <c r="AW3214" s="47"/>
      <c r="AY3214" s="105">
        <v>295</v>
      </c>
      <c r="AZ3214" s="107">
        <f t="shared" si="1117"/>
        <v>0.2889324191968658</v>
      </c>
      <c r="BA3214" s="107">
        <f t="shared" si="1041"/>
        <v>0.71106758080313415</v>
      </c>
      <c r="BB3214" s="18"/>
      <c r="BC3214" s="18"/>
      <c r="BD3214" s="18"/>
      <c r="BE3214" s="18"/>
      <c r="BF3214" s="18"/>
      <c r="BG3214" s="18">
        <f t="shared" si="1161"/>
        <v>0</v>
      </c>
      <c r="BH3214" s="18">
        <f t="shared" si="1126"/>
        <v>0</v>
      </c>
      <c r="BI3214" s="18">
        <f t="shared" si="1162"/>
        <v>0</v>
      </c>
      <c r="BJ3214" s="18">
        <f t="shared" si="1127"/>
        <v>0</v>
      </c>
      <c r="BK3214" s="18">
        <f t="shared" si="1163"/>
        <v>1</v>
      </c>
      <c r="BL3214" s="18">
        <f t="shared" si="1164"/>
        <v>1</v>
      </c>
      <c r="BM3214" s="18">
        <f t="shared" si="1165"/>
        <v>0</v>
      </c>
      <c r="BN3214" s="18">
        <f t="shared" si="1166"/>
        <v>0</v>
      </c>
      <c r="BO3214" s="18">
        <f t="shared" si="1167"/>
        <v>1</v>
      </c>
      <c r="BP3214" s="18">
        <f t="shared" si="1168"/>
        <v>2</v>
      </c>
      <c r="BQ3214" s="18">
        <f t="shared" si="1172"/>
        <v>1</v>
      </c>
      <c r="BR3214" s="18">
        <f t="shared" si="1173"/>
        <v>14</v>
      </c>
      <c r="BS3214" s="18">
        <f t="shared" si="1181"/>
        <v>1</v>
      </c>
      <c r="BT3214" s="18">
        <f t="shared" si="1182"/>
        <v>2</v>
      </c>
      <c r="BU3214" s="73"/>
      <c r="BV3214" s="18"/>
      <c r="BW3214" s="6"/>
      <c r="BX3214" s="6"/>
      <c r="BY3214" s="18"/>
      <c r="BZ3214" s="6"/>
      <c r="CA3214" s="6"/>
      <c r="CB3214" s="18"/>
      <c r="CC3214" s="6"/>
      <c r="CD3214" s="6"/>
      <c r="CE3214" s="18"/>
      <c r="CF3214" s="6"/>
      <c r="CG3214" s="6"/>
      <c r="CH3214" s="18"/>
      <c r="CI3214" s="6"/>
      <c r="CJ3214" s="6"/>
      <c r="CK3214" s="18"/>
      <c r="CL3214" s="6"/>
      <c r="CM3214" s="6"/>
      <c r="CN3214" s="18"/>
      <c r="CO3214" s="6"/>
      <c r="CP3214" s="18"/>
      <c r="CQ3214" s="18"/>
      <c r="CR3214" s="18"/>
      <c r="CS3214" s="18"/>
      <c r="CT3214" s="6">
        <f t="shared" si="1180"/>
        <v>11</v>
      </c>
      <c r="CU3214" s="18"/>
      <c r="CV3214" s="18"/>
      <c r="CW3214" s="18"/>
      <c r="CX3214" s="6" t="str">
        <f t="shared" si="1121"/>
        <v>A</v>
      </c>
      <c r="CY3214" s="87">
        <f t="shared" si="1122"/>
        <v>1021</v>
      </c>
      <c r="CZ3214" s="87">
        <f t="shared" si="1123"/>
        <v>295</v>
      </c>
      <c r="DA3214" s="6" t="str">
        <f t="shared" si="1124"/>
        <v>na</v>
      </c>
      <c r="DB3214" s="18"/>
      <c r="DC3214" s="18"/>
      <c r="DD3214" s="18"/>
      <c r="DE3214" s="18"/>
      <c r="DF3214" s="73"/>
      <c r="DG3214" s="18"/>
      <c r="DH3214" s="18"/>
      <c r="DI3214" s="18"/>
      <c r="DJ3214" s="18"/>
    </row>
    <row r="3215" spans="1:114" s="17" customFormat="1" hidden="1" x14ac:dyDescent="0.2">
      <c r="A3215" s="47">
        <v>7232</v>
      </c>
      <c r="B3215" s="46">
        <f t="shared" si="1169"/>
        <v>7</v>
      </c>
      <c r="C3215" s="46">
        <f t="shared" si="1170"/>
        <v>1</v>
      </c>
      <c r="D3215" s="46">
        <f t="shared" si="1171"/>
        <v>3</v>
      </c>
      <c r="E3215" s="103">
        <v>39508</v>
      </c>
      <c r="F3215" s="17" t="s">
        <v>3440</v>
      </c>
      <c r="G3215" s="47" t="s">
        <v>310</v>
      </c>
      <c r="H3215" s="47" t="s">
        <v>308</v>
      </c>
      <c r="I3215" s="47">
        <v>0</v>
      </c>
      <c r="J3215" s="47">
        <v>2</v>
      </c>
      <c r="K3215" s="106" t="s">
        <v>3298</v>
      </c>
      <c r="L3215" s="20">
        <v>3666</v>
      </c>
      <c r="M3215" s="4" t="s">
        <v>2821</v>
      </c>
      <c r="N3215" s="47">
        <v>11</v>
      </c>
      <c r="O3215" s="17">
        <f t="shared" si="1183"/>
        <v>32</v>
      </c>
      <c r="P3215" s="17">
        <f>COUNTIF($H$3184:$H3215,"=W")</f>
        <v>13</v>
      </c>
      <c r="Q3215" s="17">
        <f>COUNTIF($H$3184:$H3215,"=D")</f>
        <v>7</v>
      </c>
      <c r="R3215" s="17">
        <f>COUNTIF($H$3184:$H3215,"=L")</f>
        <v>12</v>
      </c>
      <c r="S3215" s="17">
        <f t="shared" si="1184"/>
        <v>51</v>
      </c>
      <c r="T3215" s="17">
        <f t="shared" si="1184"/>
        <v>51</v>
      </c>
      <c r="U3215" s="17">
        <f t="shared" si="1185"/>
        <v>46</v>
      </c>
      <c r="V3215" s="17">
        <v>4</v>
      </c>
      <c r="W3215" s="17">
        <v>3</v>
      </c>
      <c r="X3215" s="17">
        <v>7</v>
      </c>
      <c r="Y3215" s="17">
        <v>5</v>
      </c>
      <c r="Z3215" s="17">
        <v>7</v>
      </c>
      <c r="AA3215" s="17">
        <v>3</v>
      </c>
      <c r="AB3215" s="17">
        <v>15</v>
      </c>
      <c r="AC3215" s="17">
        <v>11</v>
      </c>
      <c r="AD3215" s="83">
        <v>1</v>
      </c>
      <c r="AE3215" s="83">
        <v>1</v>
      </c>
      <c r="AF3215" s="5">
        <v>0</v>
      </c>
      <c r="AG3215" s="5">
        <v>0</v>
      </c>
      <c r="AH3215" s="83" t="s">
        <v>2822</v>
      </c>
      <c r="AJ3215" s="18"/>
      <c r="AK3215" s="104">
        <f t="shared" si="1145"/>
        <v>38354</v>
      </c>
      <c r="AL3215" s="104">
        <f>AK3215/COUNTIF(G$3184:G3215,"H")</f>
        <v>2397.125</v>
      </c>
      <c r="AM3215" s="104">
        <f t="shared" si="1146"/>
        <v>32831</v>
      </c>
      <c r="AN3215" s="104">
        <f>AM3215/COUNTIF(G$3184:G3215,"A")</f>
        <v>2051.9375</v>
      </c>
      <c r="AO3215" s="18"/>
      <c r="AP3215" s="18">
        <v>74</v>
      </c>
      <c r="AQ3215" s="18"/>
      <c r="AR3215" s="18">
        <v>61</v>
      </c>
      <c r="AS3215" s="18"/>
      <c r="AT3215" s="70">
        <f t="shared" si="1133"/>
        <v>46</v>
      </c>
      <c r="AU3215" s="18">
        <f t="shared" si="1134"/>
        <v>11</v>
      </c>
      <c r="AV3215" s="18">
        <f t="shared" si="1186"/>
        <v>15</v>
      </c>
      <c r="AW3215" s="47"/>
      <c r="AX3215" s="73"/>
      <c r="AY3215" s="105">
        <v>382</v>
      </c>
      <c r="AZ3215" s="107">
        <f t="shared" si="1117"/>
        <v>0.10420076377523187</v>
      </c>
      <c r="BA3215" s="107">
        <f t="shared" si="1041"/>
        <v>0.89579923622476809</v>
      </c>
      <c r="BB3215" s="18"/>
      <c r="BC3215" s="18"/>
      <c r="BD3215" s="18"/>
      <c r="BE3215" s="18"/>
      <c r="BF3215" s="18"/>
      <c r="BG3215" s="18">
        <f t="shared" si="1161"/>
        <v>0</v>
      </c>
      <c r="BH3215" s="18">
        <f t="shared" si="1126"/>
        <v>0</v>
      </c>
      <c r="BI3215" s="18">
        <f t="shared" si="1162"/>
        <v>0</v>
      </c>
      <c r="BJ3215" s="18">
        <f t="shared" si="1127"/>
        <v>0</v>
      </c>
      <c r="BK3215" s="18">
        <f t="shared" si="1163"/>
        <v>1</v>
      </c>
      <c r="BL3215" s="18">
        <f t="shared" si="1164"/>
        <v>2</v>
      </c>
      <c r="BM3215" s="18">
        <f t="shared" si="1165"/>
        <v>0</v>
      </c>
      <c r="BN3215" s="18">
        <f t="shared" si="1166"/>
        <v>0</v>
      </c>
      <c r="BO3215" s="18">
        <f t="shared" si="1167"/>
        <v>1</v>
      </c>
      <c r="BP3215" s="18">
        <f t="shared" si="1168"/>
        <v>3</v>
      </c>
      <c r="BQ3215" s="18">
        <f t="shared" si="1172"/>
        <v>0</v>
      </c>
      <c r="BR3215" s="18">
        <f t="shared" si="1173"/>
        <v>0</v>
      </c>
      <c r="BS3215" s="18">
        <f t="shared" si="1181"/>
        <v>1</v>
      </c>
      <c r="BT3215" s="18">
        <f t="shared" si="1182"/>
        <v>3</v>
      </c>
      <c r="BU3215" s="73"/>
      <c r="BV3215" s="18"/>
      <c r="BW3215" s="6"/>
      <c r="BX3215" s="6"/>
      <c r="BY3215" s="18"/>
      <c r="BZ3215" s="6"/>
      <c r="CA3215" s="6"/>
      <c r="CB3215" s="18"/>
      <c r="CC3215" s="6"/>
      <c r="CD3215" s="6"/>
      <c r="CE3215" s="18"/>
      <c r="CF3215" s="6"/>
      <c r="CG3215" s="6"/>
      <c r="CH3215" s="18"/>
      <c r="CI3215" s="6"/>
      <c r="CJ3215" s="6"/>
      <c r="CK3215" s="18"/>
      <c r="CL3215" s="6"/>
      <c r="CM3215" s="6"/>
      <c r="CN3215" s="18"/>
      <c r="CO3215" s="6"/>
      <c r="CP3215" s="18"/>
      <c r="CQ3215" s="18"/>
      <c r="CR3215" s="18"/>
      <c r="CS3215" s="18"/>
      <c r="CT3215" s="6">
        <f t="shared" si="1180"/>
        <v>11</v>
      </c>
      <c r="CU3215" s="18"/>
      <c r="CV3215" s="18"/>
      <c r="CW3215" s="18"/>
      <c r="CX3215" s="6" t="str">
        <f t="shared" si="1121"/>
        <v>A</v>
      </c>
      <c r="CY3215" s="87">
        <f t="shared" si="1122"/>
        <v>3666</v>
      </c>
      <c r="CZ3215" s="87">
        <f t="shared" si="1123"/>
        <v>382</v>
      </c>
      <c r="DA3215" s="6" t="str">
        <f t="shared" si="1124"/>
        <v>na</v>
      </c>
      <c r="DB3215" s="18"/>
      <c r="DC3215" s="18"/>
      <c r="DD3215" s="18"/>
      <c r="DE3215" s="18"/>
      <c r="DF3215" s="73"/>
      <c r="DG3215" s="18"/>
      <c r="DH3215" s="18"/>
      <c r="DI3215" s="18"/>
      <c r="DJ3215" s="18"/>
    </row>
    <row r="3216" spans="1:114" s="17" customFormat="1" hidden="1" x14ac:dyDescent="0.2">
      <c r="A3216" s="47">
        <v>7233</v>
      </c>
      <c r="B3216" s="46">
        <f t="shared" si="1169"/>
        <v>3</v>
      </c>
      <c r="C3216" s="46">
        <f t="shared" si="1170"/>
        <v>4</v>
      </c>
      <c r="D3216" s="46">
        <f t="shared" si="1171"/>
        <v>3</v>
      </c>
      <c r="E3216" s="103">
        <v>39511</v>
      </c>
      <c r="F3216" s="17" t="s">
        <v>3034</v>
      </c>
      <c r="G3216" s="47" t="s">
        <v>103</v>
      </c>
      <c r="H3216" s="47" t="s">
        <v>307</v>
      </c>
      <c r="I3216" s="47">
        <v>0</v>
      </c>
      <c r="J3216" s="47">
        <v>0</v>
      </c>
      <c r="K3216" s="47" t="s">
        <v>36</v>
      </c>
      <c r="L3216" s="20">
        <v>1882</v>
      </c>
      <c r="M3216" s="73"/>
      <c r="N3216" s="47">
        <v>11</v>
      </c>
      <c r="O3216" s="17">
        <f t="shared" si="1183"/>
        <v>33</v>
      </c>
      <c r="P3216" s="17">
        <f>COUNTIF($H$3184:$H3216,"=W")</f>
        <v>13</v>
      </c>
      <c r="Q3216" s="17">
        <f>COUNTIF($H$3184:$H3216,"=D")</f>
        <v>8</v>
      </c>
      <c r="R3216" s="17">
        <f>COUNTIF($H$3184:$H3216,"=L")</f>
        <v>12</v>
      </c>
      <c r="S3216" s="17">
        <f t="shared" si="1184"/>
        <v>51</v>
      </c>
      <c r="T3216" s="17">
        <f t="shared" si="1184"/>
        <v>51</v>
      </c>
      <c r="U3216" s="17">
        <f t="shared" si="1185"/>
        <v>47</v>
      </c>
      <c r="V3216" s="17">
        <v>1</v>
      </c>
      <c r="W3216" s="17">
        <v>9</v>
      </c>
      <c r="X3216" s="17">
        <v>5</v>
      </c>
      <c r="Y3216" s="17">
        <v>9</v>
      </c>
      <c r="Z3216" s="17">
        <v>2</v>
      </c>
      <c r="AA3216" s="17">
        <v>7</v>
      </c>
      <c r="AB3216" s="17">
        <v>4</v>
      </c>
      <c r="AC3216" s="17">
        <v>8</v>
      </c>
      <c r="AD3216" s="83">
        <v>1</v>
      </c>
      <c r="AE3216" s="83">
        <v>0</v>
      </c>
      <c r="AF3216" s="5">
        <v>0</v>
      </c>
      <c r="AG3216" s="5">
        <v>0</v>
      </c>
      <c r="AH3216" s="83" t="s">
        <v>503</v>
      </c>
      <c r="AJ3216" s="18"/>
      <c r="AK3216" s="104">
        <f t="shared" si="1145"/>
        <v>40236</v>
      </c>
      <c r="AL3216" s="104">
        <f>AK3216/COUNTIF(G$3184:G3216,"H")</f>
        <v>2366.8235294117649</v>
      </c>
      <c r="AM3216" s="104">
        <f t="shared" si="1146"/>
        <v>32831</v>
      </c>
      <c r="AN3216" s="104">
        <f>AM3216/COUNTIF(G$3184:G3216,"A")</f>
        <v>2051.9375</v>
      </c>
      <c r="AO3216" s="18"/>
      <c r="AP3216" s="18">
        <v>77</v>
      </c>
      <c r="AQ3216" s="18"/>
      <c r="AR3216" s="18">
        <v>62</v>
      </c>
      <c r="AS3216" s="18"/>
      <c r="AT3216" s="70">
        <f t="shared" si="1133"/>
        <v>47</v>
      </c>
      <c r="AU3216" s="18">
        <f t="shared" si="1134"/>
        <v>11</v>
      </c>
      <c r="AV3216" s="18">
        <f t="shared" si="1186"/>
        <v>15</v>
      </c>
      <c r="AW3216" s="47"/>
      <c r="AX3216" s="73"/>
      <c r="AY3216" s="105">
        <v>113</v>
      </c>
      <c r="AZ3216" s="107">
        <f t="shared" si="1117"/>
        <v>0.93995749202975554</v>
      </c>
      <c r="BA3216" s="107">
        <f t="shared" si="1041"/>
        <v>6.0042507970244463E-2</v>
      </c>
      <c r="BB3216" s="18"/>
      <c r="BC3216" s="18"/>
      <c r="BD3216" s="18"/>
      <c r="BE3216" s="18"/>
      <c r="BF3216" s="18"/>
      <c r="BG3216" s="18">
        <f t="shared" si="1161"/>
        <v>0</v>
      </c>
      <c r="BH3216" s="18">
        <f t="shared" si="1126"/>
        <v>0</v>
      </c>
      <c r="BI3216" s="18">
        <f t="shared" si="1162"/>
        <v>1</v>
      </c>
      <c r="BJ3216" s="18">
        <f t="shared" si="1127"/>
        <v>1</v>
      </c>
      <c r="BK3216" s="18">
        <f t="shared" si="1163"/>
        <v>0</v>
      </c>
      <c r="BL3216" s="18">
        <f t="shared" si="1164"/>
        <v>0</v>
      </c>
      <c r="BM3216" s="18">
        <f t="shared" si="1165"/>
        <v>1</v>
      </c>
      <c r="BN3216" s="18">
        <f t="shared" si="1166"/>
        <v>1</v>
      </c>
      <c r="BO3216" s="18">
        <f t="shared" si="1167"/>
        <v>1</v>
      </c>
      <c r="BP3216" s="18">
        <f t="shared" si="1168"/>
        <v>4</v>
      </c>
      <c r="BQ3216" s="18">
        <f t="shared" si="1172"/>
        <v>0</v>
      </c>
      <c r="BR3216" s="18">
        <f t="shared" si="1173"/>
        <v>0</v>
      </c>
      <c r="BS3216" s="18">
        <f t="shared" si="1181"/>
        <v>0</v>
      </c>
      <c r="BT3216" s="18">
        <f t="shared" si="1182"/>
        <v>0</v>
      </c>
      <c r="BU3216" s="73"/>
      <c r="BV3216" s="18"/>
      <c r="BW3216" s="6"/>
      <c r="BX3216" s="6"/>
      <c r="BY3216" s="18"/>
      <c r="BZ3216" s="6"/>
      <c r="CA3216" s="6"/>
      <c r="CB3216" s="18"/>
      <c r="CC3216" s="6"/>
      <c r="CD3216" s="6"/>
      <c r="CE3216" s="18"/>
      <c r="CF3216" s="6"/>
      <c r="CG3216" s="6"/>
      <c r="CH3216" s="18"/>
      <c r="CI3216" s="6"/>
      <c r="CJ3216" s="6"/>
      <c r="CK3216" s="18"/>
      <c r="CL3216" s="6"/>
      <c r="CM3216" s="6"/>
      <c r="CN3216" s="18"/>
      <c r="CO3216" s="6"/>
      <c r="CP3216" s="18"/>
      <c r="CQ3216" s="18"/>
      <c r="CR3216" s="18"/>
      <c r="CS3216" s="18"/>
      <c r="CT3216" s="6">
        <f t="shared" si="1180"/>
        <v>6</v>
      </c>
      <c r="CU3216" s="18"/>
      <c r="CV3216" s="18"/>
      <c r="CW3216" s="18"/>
      <c r="CX3216" s="6" t="str">
        <f t="shared" si="1121"/>
        <v>H</v>
      </c>
      <c r="CY3216" s="87">
        <f t="shared" si="1122"/>
        <v>1882</v>
      </c>
      <c r="CZ3216" s="87">
        <f t="shared" si="1123"/>
        <v>113</v>
      </c>
      <c r="DA3216" s="6">
        <f t="shared" si="1124"/>
        <v>1769</v>
      </c>
      <c r="DB3216" s="18"/>
      <c r="DC3216" s="18"/>
      <c r="DD3216" s="18"/>
      <c r="DE3216" s="18"/>
      <c r="DF3216" s="73"/>
      <c r="DG3216" s="18"/>
      <c r="DH3216" s="18"/>
      <c r="DI3216" s="18"/>
      <c r="DJ3216" s="18"/>
    </row>
    <row r="3217" spans="1:114" s="17" customFormat="1" hidden="1" x14ac:dyDescent="0.2">
      <c r="A3217" s="47">
        <v>7234</v>
      </c>
      <c r="B3217" s="46">
        <f t="shared" si="1169"/>
        <v>2</v>
      </c>
      <c r="C3217" s="46">
        <f t="shared" si="1170"/>
        <v>10</v>
      </c>
      <c r="D3217" s="46">
        <f t="shared" si="1171"/>
        <v>3</v>
      </c>
      <c r="E3217" s="103">
        <v>39517</v>
      </c>
      <c r="F3217" s="17" t="s">
        <v>1820</v>
      </c>
      <c r="G3217" s="47" t="s">
        <v>103</v>
      </c>
      <c r="H3217" s="47" t="s">
        <v>306</v>
      </c>
      <c r="I3217" s="47">
        <v>3</v>
      </c>
      <c r="J3217" s="47">
        <v>2</v>
      </c>
      <c r="K3217" s="106" t="s">
        <v>2975</v>
      </c>
      <c r="L3217" s="20">
        <v>1567</v>
      </c>
      <c r="M3217" s="73" t="s">
        <v>4387</v>
      </c>
      <c r="N3217" s="47">
        <v>11</v>
      </c>
      <c r="O3217" s="17">
        <f t="shared" si="1183"/>
        <v>34</v>
      </c>
      <c r="P3217" s="17">
        <f>COUNTIF($H$3184:$H3217,"=W")</f>
        <v>14</v>
      </c>
      <c r="Q3217" s="17">
        <f>COUNTIF($H$3184:$H3217,"=D")</f>
        <v>8</v>
      </c>
      <c r="R3217" s="17">
        <f>COUNTIF($H$3184:$H3217,"=L")</f>
        <v>12</v>
      </c>
      <c r="S3217" s="17">
        <f t="shared" ref="S3217:T3219" si="1187">S3216+I3217</f>
        <v>54</v>
      </c>
      <c r="T3217" s="17">
        <f t="shared" si="1187"/>
        <v>53</v>
      </c>
      <c r="U3217" s="17">
        <f t="shared" si="1185"/>
        <v>50</v>
      </c>
      <c r="V3217" s="17">
        <v>7</v>
      </c>
      <c r="W3217" s="17">
        <v>4</v>
      </c>
      <c r="X3217" s="17">
        <v>3</v>
      </c>
      <c r="Y3217" s="17">
        <v>8</v>
      </c>
      <c r="Z3217" s="17">
        <v>6</v>
      </c>
      <c r="AA3217" s="17">
        <v>5</v>
      </c>
      <c r="AB3217" s="17">
        <v>5</v>
      </c>
      <c r="AC3217" s="17">
        <v>6</v>
      </c>
      <c r="AD3217" s="83">
        <v>1</v>
      </c>
      <c r="AE3217" s="83">
        <v>1</v>
      </c>
      <c r="AF3217" s="5">
        <v>0</v>
      </c>
      <c r="AG3217" s="5">
        <v>0</v>
      </c>
      <c r="AH3217" s="83" t="s">
        <v>3079</v>
      </c>
      <c r="AJ3217" s="18"/>
      <c r="AK3217" s="104">
        <f t="shared" si="1145"/>
        <v>41803</v>
      </c>
      <c r="AL3217" s="104">
        <f>AK3217/COUNTIF(G$3184:G3217,"H")</f>
        <v>2322.3888888888887</v>
      </c>
      <c r="AM3217" s="104">
        <f t="shared" si="1146"/>
        <v>32831</v>
      </c>
      <c r="AN3217" s="104">
        <f>AM3217/COUNTIF(G$3184:G3217,"A")</f>
        <v>2051.9375</v>
      </c>
      <c r="AO3217" s="18"/>
      <c r="AP3217" s="18">
        <v>77</v>
      </c>
      <c r="AQ3217" s="18"/>
      <c r="AR3217" s="18">
        <v>62</v>
      </c>
      <c r="AS3217" s="18"/>
      <c r="AT3217" s="70">
        <f t="shared" si="1133"/>
        <v>50</v>
      </c>
      <c r="AU3217" s="18">
        <f t="shared" si="1134"/>
        <v>11</v>
      </c>
      <c r="AV3217" s="18">
        <f t="shared" si="1186"/>
        <v>12</v>
      </c>
      <c r="AW3217" s="47" t="s">
        <v>355</v>
      </c>
      <c r="AX3217" s="73" t="s">
        <v>356</v>
      </c>
      <c r="AY3217" s="105">
        <v>76</v>
      </c>
      <c r="AZ3217" s="107">
        <f t="shared" si="1117"/>
        <v>0.95149968091895343</v>
      </c>
      <c r="BA3217" s="107">
        <f t="shared" si="1041"/>
        <v>4.8500319081046572E-2</v>
      </c>
      <c r="BB3217" s="18"/>
      <c r="BC3217" s="18"/>
      <c r="BD3217" s="18"/>
      <c r="BE3217" s="18"/>
      <c r="BF3217" s="18"/>
      <c r="BG3217" s="18">
        <f t="shared" si="1161"/>
        <v>1</v>
      </c>
      <c r="BH3217" s="18">
        <f t="shared" si="1126"/>
        <v>1</v>
      </c>
      <c r="BI3217" s="18">
        <f t="shared" si="1162"/>
        <v>0</v>
      </c>
      <c r="BJ3217" s="18">
        <f t="shared" si="1127"/>
        <v>0</v>
      </c>
      <c r="BK3217" s="18">
        <f t="shared" si="1163"/>
        <v>0</v>
      </c>
      <c r="BL3217" s="18">
        <f t="shared" si="1164"/>
        <v>0</v>
      </c>
      <c r="BM3217" s="18">
        <f t="shared" si="1165"/>
        <v>1</v>
      </c>
      <c r="BN3217" s="18">
        <f t="shared" si="1166"/>
        <v>2</v>
      </c>
      <c r="BO3217" s="18">
        <f t="shared" si="1167"/>
        <v>0</v>
      </c>
      <c r="BP3217" s="18">
        <f t="shared" si="1168"/>
        <v>0</v>
      </c>
      <c r="BQ3217" s="18">
        <f t="shared" si="1172"/>
        <v>1</v>
      </c>
      <c r="BR3217" s="18">
        <f t="shared" si="1173"/>
        <v>1</v>
      </c>
      <c r="BS3217" s="18">
        <f t="shared" si="1181"/>
        <v>1</v>
      </c>
      <c r="BT3217" s="18">
        <f t="shared" si="1182"/>
        <v>1</v>
      </c>
      <c r="BU3217" s="73"/>
      <c r="BV3217" s="18"/>
      <c r="BW3217" s="6"/>
      <c r="BX3217" s="6"/>
      <c r="BY3217" s="18"/>
      <c r="BZ3217" s="6"/>
      <c r="CA3217" s="6"/>
      <c r="CB3217" s="18"/>
      <c r="CC3217" s="6"/>
      <c r="CD3217" s="6"/>
      <c r="CE3217" s="18"/>
      <c r="CF3217" s="6"/>
      <c r="CG3217" s="6"/>
      <c r="CH3217" s="18"/>
      <c r="CI3217" s="6"/>
      <c r="CJ3217" s="6"/>
      <c r="CK3217" s="18"/>
      <c r="CL3217" s="6"/>
      <c r="CM3217" s="6"/>
      <c r="CN3217" s="18"/>
      <c r="CO3217" s="6"/>
      <c r="CP3217" s="18"/>
      <c r="CQ3217" s="18"/>
      <c r="CR3217" s="18"/>
      <c r="CS3217" s="18"/>
      <c r="CT3217" s="6">
        <f t="shared" si="1180"/>
        <v>10</v>
      </c>
      <c r="CU3217" s="18"/>
      <c r="CV3217" s="18"/>
      <c r="CW3217" s="18"/>
      <c r="CX3217" s="6" t="str">
        <f t="shared" si="1121"/>
        <v>H</v>
      </c>
      <c r="CY3217" s="87">
        <f t="shared" si="1122"/>
        <v>1567</v>
      </c>
      <c r="CZ3217" s="87">
        <f t="shared" si="1123"/>
        <v>76</v>
      </c>
      <c r="DA3217" s="6">
        <f t="shared" si="1124"/>
        <v>1491</v>
      </c>
      <c r="DB3217" s="18"/>
      <c r="DC3217" s="18"/>
      <c r="DD3217" s="18"/>
      <c r="DE3217" s="18"/>
      <c r="DF3217" s="73"/>
      <c r="DG3217" s="18"/>
      <c r="DH3217" s="18"/>
      <c r="DI3217" s="18"/>
      <c r="DJ3217" s="18"/>
    </row>
    <row r="3218" spans="1:114" s="17" customFormat="1" hidden="1" x14ac:dyDescent="0.2">
      <c r="A3218" s="47">
        <v>7235</v>
      </c>
      <c r="B3218" s="46">
        <f t="shared" si="1169"/>
        <v>3</v>
      </c>
      <c r="C3218" s="46">
        <f t="shared" si="1170"/>
        <v>18</v>
      </c>
      <c r="D3218" s="46">
        <f t="shared" si="1171"/>
        <v>3</v>
      </c>
      <c r="E3218" s="103">
        <v>39525</v>
      </c>
      <c r="F3218" s="17" t="s">
        <v>2124</v>
      </c>
      <c r="G3218" s="47" t="s">
        <v>310</v>
      </c>
      <c r="H3218" s="47" t="s">
        <v>306</v>
      </c>
      <c r="I3218" s="47">
        <v>2</v>
      </c>
      <c r="J3218" s="47">
        <v>1</v>
      </c>
      <c r="K3218" s="106" t="s">
        <v>2996</v>
      </c>
      <c r="L3218" s="20">
        <v>734</v>
      </c>
      <c r="M3218" s="73" t="s">
        <v>4388</v>
      </c>
      <c r="N3218" s="47">
        <v>11</v>
      </c>
      <c r="O3218" s="17">
        <f t="shared" si="1183"/>
        <v>35</v>
      </c>
      <c r="P3218" s="17">
        <f>COUNTIF($H$3184:$H3218,"=W")</f>
        <v>15</v>
      </c>
      <c r="Q3218" s="17">
        <f>COUNTIF($H$3184:$H3218,"=D")</f>
        <v>8</v>
      </c>
      <c r="R3218" s="17">
        <f>COUNTIF($H$3184:$H3218,"=L")</f>
        <v>12</v>
      </c>
      <c r="S3218" s="17">
        <f t="shared" si="1187"/>
        <v>56</v>
      </c>
      <c r="T3218" s="17">
        <f t="shared" si="1187"/>
        <v>54</v>
      </c>
      <c r="U3218" s="17">
        <f t="shared" si="1185"/>
        <v>53</v>
      </c>
      <c r="V3218" s="17">
        <v>7</v>
      </c>
      <c r="W3218" s="17">
        <v>5</v>
      </c>
      <c r="X3218" s="17">
        <v>3</v>
      </c>
      <c r="Y3218" s="17">
        <v>12</v>
      </c>
      <c r="Z3218" s="17">
        <v>3</v>
      </c>
      <c r="AA3218" s="17">
        <v>9</v>
      </c>
      <c r="AB3218" s="17">
        <v>10</v>
      </c>
      <c r="AC3218" s="17">
        <v>16</v>
      </c>
      <c r="AD3218" s="83">
        <v>0</v>
      </c>
      <c r="AE3218" s="83">
        <v>0</v>
      </c>
      <c r="AF3218" s="5">
        <v>0</v>
      </c>
      <c r="AG3218" s="5">
        <v>0</v>
      </c>
      <c r="AH3218" s="83"/>
      <c r="AJ3218" s="18"/>
      <c r="AK3218" s="104">
        <f t="shared" si="1145"/>
        <v>41803</v>
      </c>
      <c r="AL3218" s="104">
        <f>AK3218/COUNTIF(G$3184:G3218,"H")</f>
        <v>2322.3888888888887</v>
      </c>
      <c r="AM3218" s="104">
        <f t="shared" si="1146"/>
        <v>33565</v>
      </c>
      <c r="AN3218" s="104">
        <f>AM3218/COUNTIF(G$3184:G3218,"A")</f>
        <v>1974.4117647058824</v>
      </c>
      <c r="AO3218" s="18"/>
      <c r="AP3218" s="18">
        <v>80</v>
      </c>
      <c r="AQ3218" s="18"/>
      <c r="AR3218" s="18">
        <v>65</v>
      </c>
      <c r="AS3218" s="18"/>
      <c r="AT3218" s="70">
        <f t="shared" si="1133"/>
        <v>53</v>
      </c>
      <c r="AU3218" s="18">
        <f t="shared" si="1134"/>
        <v>11</v>
      </c>
      <c r="AV3218" s="18">
        <f t="shared" si="1186"/>
        <v>12</v>
      </c>
      <c r="AW3218" s="47" t="s">
        <v>771</v>
      </c>
      <c r="AX3218" s="73" t="s">
        <v>357</v>
      </c>
      <c r="AY3218" s="105">
        <v>74</v>
      </c>
      <c r="AZ3218" s="107">
        <f t="shared" si="1117"/>
        <v>0.1008174386920981</v>
      </c>
      <c r="BA3218" s="107">
        <f t="shared" si="1041"/>
        <v>0.89918256130790186</v>
      </c>
      <c r="BB3218" s="18"/>
      <c r="BC3218" s="18"/>
      <c r="BD3218" s="18"/>
      <c r="BE3218" s="18"/>
      <c r="BF3218" s="18"/>
      <c r="BG3218" s="18">
        <f t="shared" si="1161"/>
        <v>1</v>
      </c>
      <c r="BH3218" s="18">
        <f t="shared" si="1126"/>
        <v>2</v>
      </c>
      <c r="BI3218" s="18">
        <f t="shared" si="1162"/>
        <v>0</v>
      </c>
      <c r="BJ3218" s="18">
        <f t="shared" si="1127"/>
        <v>0</v>
      </c>
      <c r="BK3218" s="18">
        <f t="shared" si="1163"/>
        <v>0</v>
      </c>
      <c r="BL3218" s="18">
        <f t="shared" si="1164"/>
        <v>0</v>
      </c>
      <c r="BM3218" s="18">
        <f t="shared" si="1165"/>
        <v>1</v>
      </c>
      <c r="BN3218" s="18">
        <f t="shared" si="1166"/>
        <v>3</v>
      </c>
      <c r="BO3218" s="18">
        <f t="shared" si="1167"/>
        <v>0</v>
      </c>
      <c r="BP3218" s="18">
        <f t="shared" si="1168"/>
        <v>0</v>
      </c>
      <c r="BQ3218" s="18">
        <f t="shared" si="1172"/>
        <v>1</v>
      </c>
      <c r="BR3218" s="18">
        <f t="shared" si="1173"/>
        <v>2</v>
      </c>
      <c r="BS3218" s="18">
        <f t="shared" si="1181"/>
        <v>1</v>
      </c>
      <c r="BT3218" s="18">
        <f t="shared" si="1182"/>
        <v>2</v>
      </c>
      <c r="BU3218" s="73"/>
      <c r="BV3218" s="18"/>
      <c r="BW3218" s="6"/>
      <c r="BX3218" s="6"/>
      <c r="BY3218" s="18"/>
      <c r="BZ3218" s="6"/>
      <c r="CA3218" s="6"/>
      <c r="CB3218" s="18"/>
      <c r="CC3218" s="6"/>
      <c r="CD3218" s="6"/>
      <c r="CE3218" s="18"/>
      <c r="CF3218" s="6"/>
      <c r="CG3218" s="6"/>
      <c r="CH3218" s="18"/>
      <c r="CI3218" s="6"/>
      <c r="CJ3218" s="6"/>
      <c r="CK3218" s="18"/>
      <c r="CL3218" s="6"/>
      <c r="CM3218" s="6"/>
      <c r="CN3218" s="18"/>
      <c r="CO3218" s="6"/>
      <c r="CP3218" s="18"/>
      <c r="CQ3218" s="18"/>
      <c r="CR3218" s="18"/>
      <c r="CS3218" s="18"/>
      <c r="CT3218" s="6">
        <f t="shared" si="1180"/>
        <v>10</v>
      </c>
      <c r="CU3218" s="18"/>
      <c r="CV3218" s="18"/>
      <c r="CW3218" s="18"/>
      <c r="CX3218" s="6" t="str">
        <f t="shared" si="1121"/>
        <v>A</v>
      </c>
      <c r="CY3218" s="87">
        <f t="shared" si="1122"/>
        <v>734</v>
      </c>
      <c r="CZ3218" s="87">
        <f t="shared" si="1123"/>
        <v>74</v>
      </c>
      <c r="DA3218" s="6" t="str">
        <f t="shared" si="1124"/>
        <v>na</v>
      </c>
      <c r="DB3218" s="18"/>
      <c r="DC3218" s="18"/>
      <c r="DD3218" s="18"/>
      <c r="DE3218" s="18"/>
      <c r="DF3218" s="73"/>
      <c r="DG3218" s="18"/>
      <c r="DH3218" s="18"/>
      <c r="DI3218" s="18"/>
      <c r="DJ3218" s="18"/>
    </row>
    <row r="3219" spans="1:114" s="17" customFormat="1" hidden="1" x14ac:dyDescent="0.2">
      <c r="A3219" s="47">
        <v>7236</v>
      </c>
      <c r="B3219" s="46">
        <f t="shared" si="1169"/>
        <v>7</v>
      </c>
      <c r="C3219" s="46">
        <f t="shared" si="1170"/>
        <v>22</v>
      </c>
      <c r="D3219" s="46">
        <f t="shared" si="1171"/>
        <v>3</v>
      </c>
      <c r="E3219" s="103">
        <v>39529</v>
      </c>
      <c r="F3219" s="17" t="s">
        <v>1806</v>
      </c>
      <c r="G3219" s="47" t="s">
        <v>310</v>
      </c>
      <c r="H3219" s="47" t="s">
        <v>307</v>
      </c>
      <c r="I3219" s="47">
        <v>1</v>
      </c>
      <c r="J3219" s="47">
        <v>1</v>
      </c>
      <c r="K3219" s="47" t="s">
        <v>36</v>
      </c>
      <c r="L3219" s="20">
        <v>1423</v>
      </c>
      <c r="M3219" s="73" t="s">
        <v>4389</v>
      </c>
      <c r="N3219" s="47">
        <v>10</v>
      </c>
      <c r="O3219" s="17">
        <f t="shared" ref="O3219:O3225" si="1188">SUM(P3219:R3219)</f>
        <v>36</v>
      </c>
      <c r="P3219" s="17">
        <f>COUNTIF($H$3184:$H3219,"=W")</f>
        <v>15</v>
      </c>
      <c r="Q3219" s="17">
        <f>COUNTIF($H$3184:$H3219,"=D")</f>
        <v>9</v>
      </c>
      <c r="R3219" s="17">
        <f>COUNTIF($H$3184:$H3219,"=L")</f>
        <v>12</v>
      </c>
      <c r="S3219" s="17">
        <f t="shared" si="1187"/>
        <v>57</v>
      </c>
      <c r="T3219" s="17">
        <f t="shared" si="1187"/>
        <v>55</v>
      </c>
      <c r="U3219" s="17">
        <f t="shared" ref="U3219:U3225" si="1189">P3219*3+Q3219</f>
        <v>54</v>
      </c>
      <c r="V3219" s="17">
        <v>6</v>
      </c>
      <c r="W3219" s="17">
        <v>7</v>
      </c>
      <c r="X3219" s="17">
        <v>1</v>
      </c>
      <c r="Y3219" s="17">
        <v>7</v>
      </c>
      <c r="Z3219" s="17">
        <v>3</v>
      </c>
      <c r="AA3219" s="17">
        <v>9</v>
      </c>
      <c r="AB3219" s="17">
        <v>13</v>
      </c>
      <c r="AC3219" s="17">
        <v>7</v>
      </c>
      <c r="AD3219" s="83">
        <v>0</v>
      </c>
      <c r="AE3219" s="83">
        <v>0</v>
      </c>
      <c r="AF3219" s="5">
        <v>0</v>
      </c>
      <c r="AG3219" s="5">
        <v>0</v>
      </c>
      <c r="AH3219" s="83"/>
      <c r="AJ3219" s="18"/>
      <c r="AK3219" s="104">
        <f t="shared" si="1145"/>
        <v>41803</v>
      </c>
      <c r="AL3219" s="104">
        <f>AK3219/COUNTIF(G$3184:G3219,"H")</f>
        <v>2322.3888888888887</v>
      </c>
      <c r="AM3219" s="104">
        <f t="shared" si="1146"/>
        <v>34988</v>
      </c>
      <c r="AN3219" s="104">
        <f>AM3219/COUNTIF(G$3184:G3219,"A")</f>
        <v>1943.7777777777778</v>
      </c>
      <c r="AO3219" s="18"/>
      <c r="AP3219" s="18">
        <v>83</v>
      </c>
      <c r="AQ3219" s="18"/>
      <c r="AR3219" s="18">
        <v>68</v>
      </c>
      <c r="AS3219" s="18"/>
      <c r="AT3219" s="70">
        <f t="shared" si="1133"/>
        <v>54</v>
      </c>
      <c r="AU3219" s="18">
        <f t="shared" si="1134"/>
        <v>10</v>
      </c>
      <c r="AV3219" s="18">
        <f t="shared" ref="AV3219:AV3225" si="1190">AR3219-AT3219</f>
        <v>14</v>
      </c>
      <c r="AW3219" s="47" t="s">
        <v>894</v>
      </c>
      <c r="AX3219" s="73" t="s">
        <v>182</v>
      </c>
      <c r="AY3219" s="105">
        <v>140</v>
      </c>
      <c r="AZ3219" s="107">
        <f t="shared" si="1117"/>
        <v>9.8383696416022487E-2</v>
      </c>
      <c r="BA3219" s="107">
        <f t="shared" si="1041"/>
        <v>0.90161630358397749</v>
      </c>
      <c r="BB3219" s="18"/>
      <c r="BC3219" s="18"/>
      <c r="BD3219" s="18"/>
      <c r="BE3219" s="18"/>
      <c r="BF3219" s="18"/>
      <c r="BG3219" s="18">
        <f t="shared" si="1161"/>
        <v>0</v>
      </c>
      <c r="BH3219" s="18">
        <f t="shared" si="1126"/>
        <v>0</v>
      </c>
      <c r="BI3219" s="18">
        <f t="shared" si="1162"/>
        <v>1</v>
      </c>
      <c r="BJ3219" s="18">
        <f t="shared" si="1127"/>
        <v>1</v>
      </c>
      <c r="BK3219" s="18">
        <f t="shared" si="1163"/>
        <v>0</v>
      </c>
      <c r="BL3219" s="18">
        <f t="shared" si="1164"/>
        <v>0</v>
      </c>
      <c r="BM3219" s="18">
        <f t="shared" si="1165"/>
        <v>1</v>
      </c>
      <c r="BN3219" s="18">
        <f t="shared" si="1166"/>
        <v>4</v>
      </c>
      <c r="BO3219" s="18">
        <f t="shared" si="1167"/>
        <v>1</v>
      </c>
      <c r="BP3219" s="18">
        <f t="shared" si="1168"/>
        <v>1</v>
      </c>
      <c r="BQ3219" s="18">
        <f t="shared" si="1172"/>
        <v>1</v>
      </c>
      <c r="BR3219" s="18">
        <f t="shared" si="1173"/>
        <v>3</v>
      </c>
      <c r="BS3219" s="18">
        <f t="shared" si="1181"/>
        <v>1</v>
      </c>
      <c r="BT3219" s="18">
        <f t="shared" si="1182"/>
        <v>3</v>
      </c>
      <c r="BU3219" s="73"/>
      <c r="BV3219" s="18"/>
      <c r="BW3219" s="6"/>
      <c r="BX3219" s="6"/>
      <c r="BY3219" s="18"/>
      <c r="BZ3219" s="6"/>
      <c r="CA3219" s="6"/>
      <c r="CB3219" s="18"/>
      <c r="CC3219" s="6"/>
      <c r="CD3219" s="6"/>
      <c r="CE3219" s="18"/>
      <c r="CF3219" s="6"/>
      <c r="CG3219" s="6"/>
      <c r="CH3219" s="18"/>
      <c r="CI3219" s="6"/>
      <c r="CJ3219" s="6"/>
      <c r="CK3219" s="18"/>
      <c r="CL3219" s="6"/>
      <c r="CM3219" s="6"/>
      <c r="CN3219" s="18"/>
      <c r="CO3219" s="6"/>
      <c r="CP3219" s="18"/>
      <c r="CQ3219" s="18"/>
      <c r="CR3219" s="18"/>
      <c r="CS3219" s="18"/>
      <c r="CT3219" s="6">
        <f t="shared" si="1180"/>
        <v>7</v>
      </c>
      <c r="CU3219" s="18"/>
      <c r="CV3219" s="18"/>
      <c r="CW3219" s="18"/>
      <c r="CX3219" s="6" t="str">
        <f t="shared" si="1121"/>
        <v>A</v>
      </c>
      <c r="CY3219" s="87">
        <f t="shared" si="1122"/>
        <v>1423</v>
      </c>
      <c r="CZ3219" s="87">
        <f t="shared" si="1123"/>
        <v>140</v>
      </c>
      <c r="DA3219" s="6" t="str">
        <f t="shared" si="1124"/>
        <v>na</v>
      </c>
      <c r="DB3219" s="18"/>
      <c r="DC3219" s="18"/>
      <c r="DD3219" s="18"/>
      <c r="DE3219" s="18"/>
      <c r="DF3219" s="73"/>
      <c r="DG3219" s="18"/>
      <c r="DH3219" s="18"/>
      <c r="DI3219" s="18"/>
      <c r="DJ3219" s="18"/>
    </row>
    <row r="3220" spans="1:114" s="17" customFormat="1" hidden="1" x14ac:dyDescent="0.2">
      <c r="A3220" s="47">
        <v>7237</v>
      </c>
      <c r="B3220" s="46">
        <f t="shared" si="1169"/>
        <v>3</v>
      </c>
      <c r="C3220" s="46">
        <f t="shared" si="1170"/>
        <v>25</v>
      </c>
      <c r="D3220" s="46">
        <f t="shared" si="1171"/>
        <v>3</v>
      </c>
      <c r="E3220" s="103">
        <v>39532</v>
      </c>
      <c r="F3220" s="17" t="s">
        <v>43</v>
      </c>
      <c r="G3220" s="47" t="s">
        <v>103</v>
      </c>
      <c r="H3220" s="47" t="s">
        <v>307</v>
      </c>
      <c r="I3220" s="47">
        <v>1</v>
      </c>
      <c r="J3220" s="47">
        <v>1</v>
      </c>
      <c r="K3220" s="106" t="s">
        <v>1296</v>
      </c>
      <c r="L3220" s="20">
        <v>1941</v>
      </c>
      <c r="M3220" s="73" t="s">
        <v>4390</v>
      </c>
      <c r="N3220" s="47">
        <v>11</v>
      </c>
      <c r="O3220" s="17">
        <f t="shared" si="1188"/>
        <v>37</v>
      </c>
      <c r="P3220" s="17">
        <f>COUNTIF($H$3184:$H3220,"=W")</f>
        <v>15</v>
      </c>
      <c r="Q3220" s="17">
        <f>COUNTIF($H$3184:$H3220,"=D")</f>
        <v>10</v>
      </c>
      <c r="R3220" s="17">
        <f>COUNTIF($H$3184:$H3220,"=L")</f>
        <v>12</v>
      </c>
      <c r="S3220" s="17">
        <f t="shared" ref="S3220:T3225" si="1191">S3219+I3220</f>
        <v>58</v>
      </c>
      <c r="T3220" s="17">
        <f t="shared" si="1191"/>
        <v>56</v>
      </c>
      <c r="U3220" s="17">
        <f t="shared" si="1189"/>
        <v>55</v>
      </c>
      <c r="V3220" s="17">
        <v>3</v>
      </c>
      <c r="W3220" s="17">
        <v>4</v>
      </c>
      <c r="X3220" s="17">
        <v>3</v>
      </c>
      <c r="Y3220" s="17">
        <v>8</v>
      </c>
      <c r="Z3220" s="17">
        <v>4</v>
      </c>
      <c r="AA3220" s="17">
        <v>5</v>
      </c>
      <c r="AB3220" s="17">
        <v>13</v>
      </c>
      <c r="AC3220" s="17">
        <v>8</v>
      </c>
      <c r="AD3220" s="83">
        <v>0</v>
      </c>
      <c r="AE3220" s="83">
        <v>0</v>
      </c>
      <c r="AF3220" s="5">
        <v>0</v>
      </c>
      <c r="AG3220" s="5">
        <v>0</v>
      </c>
      <c r="AH3220" s="83"/>
      <c r="AJ3220" s="18"/>
      <c r="AK3220" s="104">
        <f t="shared" si="1145"/>
        <v>43744</v>
      </c>
      <c r="AL3220" s="104">
        <f>AK3220/COUNTIF(G$3184:G3220,"H")</f>
        <v>2302.3157894736842</v>
      </c>
      <c r="AM3220" s="104">
        <f t="shared" si="1146"/>
        <v>34988</v>
      </c>
      <c r="AN3220" s="104">
        <f>AM3220/COUNTIF(G$3184:G3220,"A")</f>
        <v>1943.7777777777778</v>
      </c>
      <c r="AO3220" s="18"/>
      <c r="AP3220" s="18">
        <v>86</v>
      </c>
      <c r="AQ3220" s="18"/>
      <c r="AR3220" s="18">
        <v>70</v>
      </c>
      <c r="AS3220" s="18"/>
      <c r="AT3220" s="70">
        <f t="shared" si="1133"/>
        <v>55</v>
      </c>
      <c r="AU3220" s="18">
        <f t="shared" si="1134"/>
        <v>11</v>
      </c>
      <c r="AV3220" s="18">
        <f t="shared" si="1190"/>
        <v>15</v>
      </c>
      <c r="AW3220" s="47"/>
      <c r="AX3220" s="73"/>
      <c r="AY3220" s="105">
        <v>69</v>
      </c>
      <c r="AZ3220" s="107">
        <f t="shared" si="1117"/>
        <v>0.96445131375579596</v>
      </c>
      <c r="BA3220" s="107">
        <f t="shared" si="1041"/>
        <v>3.5548686244204042E-2</v>
      </c>
      <c r="BB3220" s="18"/>
      <c r="BC3220" s="18"/>
      <c r="BD3220" s="18"/>
      <c r="BE3220" s="18"/>
      <c r="BF3220" s="18"/>
      <c r="BG3220" s="18">
        <f t="shared" si="1161"/>
        <v>0</v>
      </c>
      <c r="BH3220" s="18">
        <f t="shared" si="1126"/>
        <v>0</v>
      </c>
      <c r="BI3220" s="18">
        <f t="shared" si="1162"/>
        <v>1</v>
      </c>
      <c r="BJ3220" s="18">
        <f t="shared" si="1127"/>
        <v>2</v>
      </c>
      <c r="BK3220" s="18">
        <f t="shared" si="1163"/>
        <v>0</v>
      </c>
      <c r="BL3220" s="18">
        <f t="shared" si="1164"/>
        <v>0</v>
      </c>
      <c r="BM3220" s="18">
        <f t="shared" si="1165"/>
        <v>1</v>
      </c>
      <c r="BN3220" s="18">
        <f t="shared" si="1166"/>
        <v>5</v>
      </c>
      <c r="BO3220" s="18">
        <f t="shared" si="1167"/>
        <v>1</v>
      </c>
      <c r="BP3220" s="18">
        <f t="shared" si="1168"/>
        <v>2</v>
      </c>
      <c r="BQ3220" s="18">
        <f t="shared" si="1172"/>
        <v>1</v>
      </c>
      <c r="BR3220" s="18">
        <f t="shared" si="1173"/>
        <v>4</v>
      </c>
      <c r="BS3220" s="18">
        <f t="shared" si="1181"/>
        <v>1</v>
      </c>
      <c r="BT3220" s="18">
        <f t="shared" si="1182"/>
        <v>4</v>
      </c>
      <c r="BU3220" s="73"/>
      <c r="BV3220" s="18"/>
      <c r="BW3220" s="6"/>
      <c r="BX3220" s="6"/>
      <c r="BY3220" s="18"/>
      <c r="BZ3220" s="6"/>
      <c r="CA3220" s="6"/>
      <c r="CB3220" s="18"/>
      <c r="CC3220" s="6"/>
      <c r="CD3220" s="6"/>
      <c r="CE3220" s="18"/>
      <c r="CF3220" s="6"/>
      <c r="CG3220" s="6"/>
      <c r="CH3220" s="18"/>
      <c r="CI3220" s="6"/>
      <c r="CJ3220" s="6"/>
      <c r="CK3220" s="18"/>
      <c r="CL3220" s="6"/>
      <c r="CM3220" s="6"/>
      <c r="CN3220" s="18"/>
      <c r="CO3220" s="6"/>
      <c r="CP3220" s="18"/>
      <c r="CQ3220" s="18"/>
      <c r="CR3220" s="18"/>
      <c r="CS3220" s="18"/>
      <c r="CT3220" s="6">
        <f t="shared" si="1180"/>
        <v>6</v>
      </c>
      <c r="CU3220" s="18"/>
      <c r="CV3220" s="18"/>
      <c r="CW3220" s="18"/>
      <c r="CX3220" s="6" t="str">
        <f t="shared" si="1121"/>
        <v>H</v>
      </c>
      <c r="CY3220" s="87">
        <f t="shared" si="1122"/>
        <v>1941</v>
      </c>
      <c r="CZ3220" s="87">
        <f t="shared" si="1123"/>
        <v>69</v>
      </c>
      <c r="DA3220" s="6">
        <f t="shared" si="1124"/>
        <v>1872</v>
      </c>
      <c r="DB3220" s="18"/>
      <c r="DC3220" s="18"/>
      <c r="DD3220" s="18"/>
      <c r="DE3220" s="18"/>
      <c r="DF3220" s="73"/>
      <c r="DG3220" s="18"/>
      <c r="DH3220" s="18"/>
      <c r="DI3220" s="18"/>
      <c r="DJ3220" s="18"/>
    </row>
    <row r="3221" spans="1:114" s="17" customFormat="1" hidden="1" x14ac:dyDescent="0.2">
      <c r="A3221" s="47">
        <v>7238</v>
      </c>
      <c r="B3221" s="46">
        <f t="shared" si="1169"/>
        <v>7</v>
      </c>
      <c r="C3221" s="46">
        <f t="shared" si="1170"/>
        <v>29</v>
      </c>
      <c r="D3221" s="46">
        <f t="shared" si="1171"/>
        <v>3</v>
      </c>
      <c r="E3221" s="103">
        <v>39536</v>
      </c>
      <c r="F3221" s="17" t="s">
        <v>1011</v>
      </c>
      <c r="G3221" s="47" t="s">
        <v>103</v>
      </c>
      <c r="H3221" s="47" t="s">
        <v>308</v>
      </c>
      <c r="I3221" s="47">
        <v>0</v>
      </c>
      <c r="J3221" s="47">
        <v>1</v>
      </c>
      <c r="K3221" s="106" t="s">
        <v>3298</v>
      </c>
      <c r="L3221" s="20">
        <v>2256</v>
      </c>
      <c r="M3221" s="4">
        <v>8</v>
      </c>
      <c r="N3221" s="47">
        <v>13</v>
      </c>
      <c r="O3221" s="17">
        <f t="shared" si="1188"/>
        <v>38</v>
      </c>
      <c r="P3221" s="17">
        <f>COUNTIF($H$3184:$H3221,"=W")</f>
        <v>15</v>
      </c>
      <c r="Q3221" s="17">
        <f>COUNTIF($H$3184:$H3221,"=D")</f>
        <v>10</v>
      </c>
      <c r="R3221" s="17">
        <f>COUNTIF($H$3184:$H3221,"=L")</f>
        <v>13</v>
      </c>
      <c r="S3221" s="17">
        <f t="shared" si="1191"/>
        <v>58</v>
      </c>
      <c r="T3221" s="17">
        <f t="shared" si="1191"/>
        <v>57</v>
      </c>
      <c r="U3221" s="17">
        <f t="shared" si="1189"/>
        <v>55</v>
      </c>
      <c r="V3221" s="17">
        <v>4</v>
      </c>
      <c r="W3221" s="17">
        <v>2</v>
      </c>
      <c r="X3221" s="17">
        <v>4</v>
      </c>
      <c r="Y3221" s="17">
        <v>2</v>
      </c>
      <c r="Z3221" s="17">
        <v>7</v>
      </c>
      <c r="AA3221" s="17">
        <v>3</v>
      </c>
      <c r="AB3221" s="17">
        <v>14</v>
      </c>
      <c r="AC3221" s="17">
        <v>12</v>
      </c>
      <c r="AD3221" s="83">
        <v>0</v>
      </c>
      <c r="AE3221" s="83">
        <v>0</v>
      </c>
      <c r="AF3221" s="5">
        <v>0</v>
      </c>
      <c r="AG3221" s="5">
        <v>0</v>
      </c>
      <c r="AH3221" s="83"/>
      <c r="AJ3221" s="18"/>
      <c r="AK3221" s="104">
        <f t="shared" si="1145"/>
        <v>46000</v>
      </c>
      <c r="AL3221" s="104">
        <f>AK3221/COUNTIF(G$3184:G3221,"H")</f>
        <v>2300</v>
      </c>
      <c r="AM3221" s="104">
        <f t="shared" si="1146"/>
        <v>34988</v>
      </c>
      <c r="AN3221" s="104">
        <f>AM3221/COUNTIF(G$3184:G3221,"A")</f>
        <v>1943.7777777777778</v>
      </c>
      <c r="AO3221" s="18"/>
      <c r="AP3221" s="18">
        <v>90</v>
      </c>
      <c r="AQ3221" s="18"/>
      <c r="AR3221" s="18">
        <v>70</v>
      </c>
      <c r="AS3221" s="18"/>
      <c r="AT3221" s="70">
        <f t="shared" si="1133"/>
        <v>55</v>
      </c>
      <c r="AU3221" s="18">
        <f t="shared" si="1134"/>
        <v>13</v>
      </c>
      <c r="AV3221" s="18">
        <f t="shared" si="1190"/>
        <v>15</v>
      </c>
      <c r="AW3221" s="47"/>
      <c r="AX3221" s="73"/>
      <c r="AY3221" s="105">
        <v>165</v>
      </c>
      <c r="AZ3221" s="107">
        <f t="shared" si="1117"/>
        <v>0.92686170212765961</v>
      </c>
      <c r="BA3221" s="107">
        <f t="shared" si="1041"/>
        <v>7.3138297872340385E-2</v>
      </c>
      <c r="BB3221" s="18"/>
      <c r="BC3221" s="18"/>
      <c r="BD3221" s="18"/>
      <c r="BE3221" s="18"/>
      <c r="BF3221" s="18"/>
      <c r="BG3221" s="18">
        <f t="shared" si="1161"/>
        <v>0</v>
      </c>
      <c r="BH3221" s="18">
        <f t="shared" si="1126"/>
        <v>0</v>
      </c>
      <c r="BI3221" s="18">
        <f t="shared" si="1162"/>
        <v>0</v>
      </c>
      <c r="BJ3221" s="18">
        <f t="shared" si="1127"/>
        <v>0</v>
      </c>
      <c r="BK3221" s="18">
        <f t="shared" si="1163"/>
        <v>1</v>
      </c>
      <c r="BL3221" s="18">
        <f t="shared" si="1164"/>
        <v>1</v>
      </c>
      <c r="BM3221" s="18">
        <f t="shared" si="1165"/>
        <v>0</v>
      </c>
      <c r="BN3221" s="18">
        <f t="shared" si="1166"/>
        <v>0</v>
      </c>
      <c r="BO3221" s="18">
        <f t="shared" si="1167"/>
        <v>1</v>
      </c>
      <c r="BP3221" s="18">
        <f t="shared" si="1168"/>
        <v>3</v>
      </c>
      <c r="BQ3221" s="18">
        <f t="shared" si="1172"/>
        <v>0</v>
      </c>
      <c r="BR3221" s="18">
        <f t="shared" si="1173"/>
        <v>0</v>
      </c>
      <c r="BS3221" s="18">
        <f t="shared" si="1181"/>
        <v>1</v>
      </c>
      <c r="BT3221" s="18">
        <f t="shared" si="1182"/>
        <v>5</v>
      </c>
      <c r="BU3221" s="73"/>
      <c r="BV3221" s="18"/>
      <c r="BW3221" s="6"/>
      <c r="BX3221" s="6"/>
      <c r="BY3221" s="18"/>
      <c r="BZ3221" s="6"/>
      <c r="CA3221" s="6"/>
      <c r="CB3221" s="18"/>
      <c r="CC3221" s="6"/>
      <c r="CD3221" s="6"/>
      <c r="CE3221" s="18"/>
      <c r="CF3221" s="6"/>
      <c r="CG3221" s="6"/>
      <c r="CH3221" s="18"/>
      <c r="CI3221" s="6"/>
      <c r="CJ3221" s="6"/>
      <c r="CK3221" s="18"/>
      <c r="CL3221" s="6"/>
      <c r="CM3221" s="6"/>
      <c r="CN3221" s="18"/>
      <c r="CO3221" s="6"/>
      <c r="CP3221" s="18"/>
      <c r="CQ3221" s="18"/>
      <c r="CR3221" s="18"/>
      <c r="CS3221" s="18"/>
      <c r="CT3221" s="6">
        <f t="shared" si="1180"/>
        <v>8</v>
      </c>
      <c r="CU3221" s="18"/>
      <c r="CV3221" s="18"/>
      <c r="CW3221" s="18"/>
      <c r="CX3221" s="6" t="str">
        <f t="shared" si="1121"/>
        <v>H</v>
      </c>
      <c r="CY3221" s="87">
        <f t="shared" si="1122"/>
        <v>2256</v>
      </c>
      <c r="CZ3221" s="87">
        <f t="shared" si="1123"/>
        <v>165</v>
      </c>
      <c r="DA3221" s="6">
        <f t="shared" si="1124"/>
        <v>2091</v>
      </c>
      <c r="DB3221" s="18"/>
      <c r="DC3221" s="18"/>
      <c r="DD3221" s="18"/>
      <c r="DE3221" s="18"/>
      <c r="DF3221" s="73"/>
      <c r="DG3221" s="18"/>
      <c r="DH3221" s="18"/>
      <c r="DI3221" s="18"/>
      <c r="DJ3221" s="18"/>
    </row>
    <row r="3222" spans="1:114" s="17" customFormat="1" hidden="1" x14ac:dyDescent="0.2">
      <c r="A3222" s="47">
        <v>7239</v>
      </c>
      <c r="B3222" s="46">
        <f t="shared" si="1169"/>
        <v>3</v>
      </c>
      <c r="C3222" s="46">
        <f t="shared" si="1170"/>
        <v>1</v>
      </c>
      <c r="D3222" s="46">
        <f t="shared" si="1171"/>
        <v>4</v>
      </c>
      <c r="E3222" s="103">
        <v>39539</v>
      </c>
      <c r="F3222" s="17" t="s">
        <v>2974</v>
      </c>
      <c r="G3222" s="47" t="s">
        <v>310</v>
      </c>
      <c r="H3222" s="47" t="s">
        <v>308</v>
      </c>
      <c r="I3222" s="47">
        <v>2</v>
      </c>
      <c r="J3222" s="47">
        <v>3</v>
      </c>
      <c r="K3222" s="106" t="s">
        <v>2975</v>
      </c>
      <c r="L3222" s="20">
        <v>1717</v>
      </c>
      <c r="M3222" s="73" t="s">
        <v>4391</v>
      </c>
      <c r="N3222" s="47">
        <v>13</v>
      </c>
      <c r="O3222" s="17">
        <f t="shared" si="1188"/>
        <v>39</v>
      </c>
      <c r="P3222" s="17">
        <f>COUNTIF($H$3184:$H3222,"=W")</f>
        <v>15</v>
      </c>
      <c r="Q3222" s="17">
        <f>COUNTIF($H$3184:$H3222,"=D")</f>
        <v>10</v>
      </c>
      <c r="R3222" s="17">
        <f>COUNTIF($H$3184:$H3222,"=L")</f>
        <v>14</v>
      </c>
      <c r="S3222" s="17">
        <f t="shared" si="1191"/>
        <v>60</v>
      </c>
      <c r="T3222" s="17">
        <f t="shared" si="1191"/>
        <v>60</v>
      </c>
      <c r="U3222" s="17">
        <f t="shared" si="1189"/>
        <v>55</v>
      </c>
      <c r="V3222" s="17">
        <v>3</v>
      </c>
      <c r="W3222" s="17">
        <v>5</v>
      </c>
      <c r="X3222" s="17">
        <v>8</v>
      </c>
      <c r="Y3222" s="17">
        <v>3</v>
      </c>
      <c r="Z3222" s="17">
        <v>2</v>
      </c>
      <c r="AA3222" s="17">
        <v>5</v>
      </c>
      <c r="AB3222" s="17">
        <v>16</v>
      </c>
      <c r="AC3222" s="17">
        <v>15</v>
      </c>
      <c r="AD3222" s="83">
        <v>1</v>
      </c>
      <c r="AE3222" s="83">
        <v>1</v>
      </c>
      <c r="AF3222" s="5">
        <v>0</v>
      </c>
      <c r="AG3222" s="5">
        <v>0</v>
      </c>
      <c r="AH3222" s="83" t="s">
        <v>1335</v>
      </c>
      <c r="AJ3222" s="18"/>
      <c r="AK3222" s="104">
        <f t="shared" si="1145"/>
        <v>46000</v>
      </c>
      <c r="AL3222" s="104">
        <f>AK3222/COUNTIF(G$3184:G3222,"H")</f>
        <v>2300</v>
      </c>
      <c r="AM3222" s="104">
        <f t="shared" si="1146"/>
        <v>36705</v>
      </c>
      <c r="AN3222" s="104">
        <f>AM3222/COUNTIF(G$3184:G3222,"A")</f>
        <v>1931.8421052631579</v>
      </c>
      <c r="AO3222" s="18"/>
      <c r="AP3222" s="18">
        <v>90</v>
      </c>
      <c r="AQ3222" s="18"/>
      <c r="AR3222" s="18">
        <v>72</v>
      </c>
      <c r="AS3222" s="18"/>
      <c r="AT3222" s="70">
        <f t="shared" si="1133"/>
        <v>55</v>
      </c>
      <c r="AU3222" s="18">
        <f t="shared" si="1134"/>
        <v>13</v>
      </c>
      <c r="AV3222" s="18">
        <f t="shared" si="1190"/>
        <v>17</v>
      </c>
      <c r="AW3222" s="47"/>
      <c r="AX3222" s="73"/>
      <c r="AY3222" s="109">
        <v>150</v>
      </c>
      <c r="AZ3222" s="107">
        <f t="shared" si="1117"/>
        <v>8.736167734420501E-2</v>
      </c>
      <c r="BA3222" s="107">
        <f t="shared" si="1041"/>
        <v>0.91263832265579503</v>
      </c>
      <c r="BB3222" s="18"/>
      <c r="BC3222" s="18"/>
      <c r="BD3222" s="18"/>
      <c r="BE3222" s="18"/>
      <c r="BF3222" s="18"/>
      <c r="BG3222" s="18">
        <f t="shared" si="1161"/>
        <v>0</v>
      </c>
      <c r="BH3222" s="18">
        <f t="shared" si="1126"/>
        <v>0</v>
      </c>
      <c r="BI3222" s="18">
        <f t="shared" si="1162"/>
        <v>0</v>
      </c>
      <c r="BJ3222" s="18">
        <f t="shared" si="1127"/>
        <v>0</v>
      </c>
      <c r="BK3222" s="18">
        <f t="shared" si="1163"/>
        <v>1</v>
      </c>
      <c r="BL3222" s="18">
        <f t="shared" si="1164"/>
        <v>2</v>
      </c>
      <c r="BM3222" s="18">
        <f t="shared" si="1165"/>
        <v>0</v>
      </c>
      <c r="BN3222" s="18">
        <f t="shared" si="1166"/>
        <v>0</v>
      </c>
      <c r="BO3222" s="18">
        <f t="shared" si="1167"/>
        <v>1</v>
      </c>
      <c r="BP3222" s="18">
        <f t="shared" si="1168"/>
        <v>4</v>
      </c>
      <c r="BQ3222" s="18">
        <f t="shared" si="1172"/>
        <v>1</v>
      </c>
      <c r="BR3222" s="18">
        <f t="shared" si="1173"/>
        <v>1</v>
      </c>
      <c r="BS3222" s="18">
        <f t="shared" si="1181"/>
        <v>1</v>
      </c>
      <c r="BT3222" s="18">
        <f t="shared" si="1182"/>
        <v>6</v>
      </c>
      <c r="BU3222" s="73"/>
      <c r="BV3222" s="18"/>
      <c r="BW3222" s="6"/>
      <c r="BX3222" s="6"/>
      <c r="BY3222" s="18"/>
      <c r="BZ3222" s="6"/>
      <c r="CA3222" s="6"/>
      <c r="CB3222" s="18"/>
      <c r="CC3222" s="6"/>
      <c r="CD3222" s="6"/>
      <c r="CE3222" s="18"/>
      <c r="CF3222" s="6"/>
      <c r="CG3222" s="6"/>
      <c r="CH3222" s="18"/>
      <c r="CI3222" s="6"/>
      <c r="CJ3222" s="6"/>
      <c r="CK3222" s="18"/>
      <c r="CL3222" s="6"/>
      <c r="CM3222" s="6"/>
      <c r="CN3222" s="18"/>
      <c r="CO3222" s="6"/>
      <c r="CP3222" s="18"/>
      <c r="CQ3222" s="18"/>
      <c r="CR3222" s="18"/>
      <c r="CS3222" s="18"/>
      <c r="CT3222" s="6">
        <f t="shared" si="1180"/>
        <v>11</v>
      </c>
      <c r="CU3222" s="18"/>
      <c r="CV3222" s="18"/>
      <c r="CW3222" s="18"/>
      <c r="CX3222" s="6" t="str">
        <f t="shared" si="1121"/>
        <v>A</v>
      </c>
      <c r="CY3222" s="87">
        <f t="shared" si="1122"/>
        <v>1717</v>
      </c>
      <c r="CZ3222" s="87">
        <f t="shared" si="1123"/>
        <v>150</v>
      </c>
      <c r="DA3222" s="6" t="str">
        <f t="shared" si="1124"/>
        <v>na</v>
      </c>
      <c r="DB3222" s="18"/>
      <c r="DC3222" s="18"/>
      <c r="DD3222" s="18"/>
      <c r="DE3222" s="18"/>
      <c r="DF3222" s="73"/>
      <c r="DG3222" s="18"/>
      <c r="DH3222" s="18"/>
      <c r="DI3222" s="18"/>
      <c r="DJ3222" s="18"/>
    </row>
    <row r="3223" spans="1:114" s="17" customFormat="1" hidden="1" x14ac:dyDescent="0.2">
      <c r="A3223" s="47">
        <v>7240</v>
      </c>
      <c r="B3223" s="46">
        <f t="shared" si="1169"/>
        <v>7</v>
      </c>
      <c r="C3223" s="46">
        <f t="shared" si="1170"/>
        <v>5</v>
      </c>
      <c r="D3223" s="46">
        <f t="shared" si="1171"/>
        <v>4</v>
      </c>
      <c r="E3223" s="103">
        <v>39543</v>
      </c>
      <c r="F3223" s="17" t="s">
        <v>50</v>
      </c>
      <c r="G3223" s="47" t="s">
        <v>310</v>
      </c>
      <c r="H3223" s="47" t="s">
        <v>308</v>
      </c>
      <c r="I3223" s="47">
        <v>1</v>
      </c>
      <c r="J3223" s="47">
        <v>6</v>
      </c>
      <c r="K3223" s="106" t="s">
        <v>1012</v>
      </c>
      <c r="L3223" s="20">
        <v>862</v>
      </c>
      <c r="M3223" s="4" t="s">
        <v>4392</v>
      </c>
      <c r="N3223" s="47">
        <v>14</v>
      </c>
      <c r="O3223" s="17">
        <f t="shared" si="1188"/>
        <v>40</v>
      </c>
      <c r="P3223" s="17">
        <f>COUNTIF($H$3184:$H3223,"=W")</f>
        <v>15</v>
      </c>
      <c r="Q3223" s="17">
        <f>COUNTIF($H$3184:$H3223,"=D")</f>
        <v>10</v>
      </c>
      <c r="R3223" s="17">
        <f>COUNTIF($H$3184:$H3223,"=L")</f>
        <v>15</v>
      </c>
      <c r="S3223" s="17">
        <f t="shared" si="1191"/>
        <v>61</v>
      </c>
      <c r="T3223" s="17">
        <f t="shared" si="1191"/>
        <v>66</v>
      </c>
      <c r="U3223" s="17">
        <f t="shared" si="1189"/>
        <v>55</v>
      </c>
      <c r="V3223" s="17">
        <v>4</v>
      </c>
      <c r="W3223" s="17">
        <v>10</v>
      </c>
      <c r="X3223" s="17">
        <v>2</v>
      </c>
      <c r="Y3223" s="17">
        <v>2</v>
      </c>
      <c r="Z3223" s="17">
        <v>2</v>
      </c>
      <c r="AA3223" s="17">
        <v>5</v>
      </c>
      <c r="AB3223" s="17">
        <v>18</v>
      </c>
      <c r="AC3223" s="17">
        <v>18</v>
      </c>
      <c r="AD3223" s="83">
        <v>2</v>
      </c>
      <c r="AE3223" s="83">
        <v>1</v>
      </c>
      <c r="AF3223" s="5">
        <v>0</v>
      </c>
      <c r="AG3223" s="5">
        <v>0</v>
      </c>
      <c r="AH3223" s="83" t="s">
        <v>2181</v>
      </c>
      <c r="AJ3223" s="18"/>
      <c r="AK3223" s="104">
        <f t="shared" si="1145"/>
        <v>46000</v>
      </c>
      <c r="AL3223" s="104">
        <f>AK3223/COUNTIF(G$3184:G3223,"H")</f>
        <v>2300</v>
      </c>
      <c r="AM3223" s="104">
        <f t="shared" si="1146"/>
        <v>37567</v>
      </c>
      <c r="AN3223" s="104">
        <f>AM3223/COUNTIF(G$3184:G3223,"A")</f>
        <v>1878.35</v>
      </c>
      <c r="AO3223" s="18"/>
      <c r="AP3223" s="18">
        <v>93</v>
      </c>
      <c r="AQ3223" s="18"/>
      <c r="AR3223" s="18">
        <v>73</v>
      </c>
      <c r="AS3223" s="18"/>
      <c r="AT3223" s="70">
        <f t="shared" si="1133"/>
        <v>55</v>
      </c>
      <c r="AU3223" s="18">
        <f t="shared" si="1134"/>
        <v>14</v>
      </c>
      <c r="AV3223" s="18">
        <f t="shared" si="1190"/>
        <v>18</v>
      </c>
      <c r="AW3223" s="47" t="s">
        <v>2411</v>
      </c>
      <c r="AX3223" s="73" t="s">
        <v>1804</v>
      </c>
      <c r="AY3223" s="105">
        <v>161</v>
      </c>
      <c r="AZ3223" s="107">
        <f t="shared" si="1117"/>
        <v>0.18677494199535963</v>
      </c>
      <c r="BA3223" s="107">
        <f t="shared" si="1041"/>
        <v>0.8132250580046404</v>
      </c>
      <c r="BB3223" s="18"/>
      <c r="BC3223" s="18"/>
      <c r="BD3223" s="18"/>
      <c r="BE3223" s="18"/>
      <c r="BF3223" s="18"/>
      <c r="BG3223" s="18">
        <f t="shared" si="1161"/>
        <v>0</v>
      </c>
      <c r="BH3223" s="18">
        <f t="shared" si="1126"/>
        <v>0</v>
      </c>
      <c r="BI3223" s="18">
        <f t="shared" si="1162"/>
        <v>0</v>
      </c>
      <c r="BJ3223" s="18">
        <f t="shared" si="1127"/>
        <v>0</v>
      </c>
      <c r="BK3223" s="18">
        <f t="shared" si="1163"/>
        <v>1</v>
      </c>
      <c r="BL3223" s="18">
        <f t="shared" si="1164"/>
        <v>3</v>
      </c>
      <c r="BM3223" s="18">
        <f t="shared" si="1165"/>
        <v>0</v>
      </c>
      <c r="BN3223" s="18">
        <f t="shared" si="1166"/>
        <v>0</v>
      </c>
      <c r="BO3223" s="18">
        <f t="shared" si="1167"/>
        <v>1</v>
      </c>
      <c r="BP3223" s="18">
        <f t="shared" si="1168"/>
        <v>5</v>
      </c>
      <c r="BQ3223" s="18">
        <f t="shared" si="1172"/>
        <v>1</v>
      </c>
      <c r="BR3223" s="18">
        <f t="shared" si="1173"/>
        <v>2</v>
      </c>
      <c r="BS3223" s="18">
        <f t="shared" si="1181"/>
        <v>1</v>
      </c>
      <c r="BT3223" s="18">
        <f t="shared" si="1182"/>
        <v>7</v>
      </c>
      <c r="BU3223" s="73"/>
      <c r="BV3223" s="18"/>
      <c r="BW3223" s="6"/>
      <c r="BX3223" s="6"/>
      <c r="BY3223" s="18"/>
      <c r="BZ3223" s="6"/>
      <c r="CA3223" s="6"/>
      <c r="CB3223" s="18"/>
      <c r="CC3223" s="6"/>
      <c r="CD3223" s="6"/>
      <c r="CE3223" s="18"/>
      <c r="CF3223" s="6"/>
      <c r="CG3223" s="6"/>
      <c r="CH3223" s="18"/>
      <c r="CI3223" s="6"/>
      <c r="CJ3223" s="6"/>
      <c r="CK3223" s="18"/>
      <c r="CL3223" s="6"/>
      <c r="CM3223" s="6"/>
      <c r="CN3223" s="18"/>
      <c r="CO3223" s="6"/>
      <c r="CP3223" s="18"/>
      <c r="CQ3223" s="18"/>
      <c r="CR3223" s="18"/>
      <c r="CS3223" s="18"/>
      <c r="CT3223" s="6">
        <f t="shared" si="1180"/>
        <v>6</v>
      </c>
      <c r="CU3223" s="18"/>
      <c r="CV3223" s="18"/>
      <c r="CW3223" s="18"/>
      <c r="CX3223" s="6" t="str">
        <f t="shared" si="1121"/>
        <v>A</v>
      </c>
      <c r="CY3223" s="87">
        <f t="shared" si="1122"/>
        <v>862</v>
      </c>
      <c r="CZ3223" s="87">
        <f t="shared" si="1123"/>
        <v>161</v>
      </c>
      <c r="DA3223" s="6" t="str">
        <f t="shared" si="1124"/>
        <v>na</v>
      </c>
      <c r="DB3223" s="18"/>
      <c r="DC3223" s="18"/>
      <c r="DD3223" s="18"/>
      <c r="DE3223" s="18"/>
      <c r="DF3223" s="73"/>
      <c r="DG3223" s="18"/>
      <c r="DH3223" s="18"/>
      <c r="DI3223" s="18"/>
      <c r="DJ3223" s="18"/>
    </row>
    <row r="3224" spans="1:114" s="17" customFormat="1" hidden="1" x14ac:dyDescent="0.2">
      <c r="A3224" s="47">
        <v>7241</v>
      </c>
      <c r="B3224" s="46">
        <f t="shared" si="1169"/>
        <v>3</v>
      </c>
      <c r="C3224" s="46">
        <f t="shared" si="1170"/>
        <v>8</v>
      </c>
      <c r="D3224" s="46">
        <f t="shared" si="1171"/>
        <v>4</v>
      </c>
      <c r="E3224" s="103">
        <v>39546</v>
      </c>
      <c r="F3224" s="17" t="s">
        <v>3447</v>
      </c>
      <c r="G3224" s="47" t="s">
        <v>310</v>
      </c>
      <c r="H3224" s="47" t="s">
        <v>306</v>
      </c>
      <c r="I3224" s="47">
        <v>4</v>
      </c>
      <c r="J3224" s="47">
        <v>0</v>
      </c>
      <c r="K3224" s="47" t="s">
        <v>36</v>
      </c>
      <c r="L3224" s="20">
        <v>455</v>
      </c>
      <c r="M3224" s="73" t="s">
        <v>1800</v>
      </c>
      <c r="N3224" s="47">
        <v>13</v>
      </c>
      <c r="O3224" s="17">
        <f t="shared" si="1188"/>
        <v>41</v>
      </c>
      <c r="P3224" s="17">
        <f>COUNTIF($H$3184:$H3224,"=W")</f>
        <v>16</v>
      </c>
      <c r="Q3224" s="17">
        <f>COUNTIF($H$3184:$H3224,"=D")</f>
        <v>10</v>
      </c>
      <c r="R3224" s="17">
        <f>COUNTIF($H$3184:$H3224,"=L")</f>
        <v>15</v>
      </c>
      <c r="S3224" s="17">
        <f t="shared" si="1191"/>
        <v>65</v>
      </c>
      <c r="T3224" s="17">
        <f t="shared" si="1191"/>
        <v>66</v>
      </c>
      <c r="U3224" s="17">
        <f t="shared" si="1189"/>
        <v>58</v>
      </c>
      <c r="V3224" s="17">
        <v>9</v>
      </c>
      <c r="W3224" s="17">
        <v>4</v>
      </c>
      <c r="X3224" s="17">
        <v>5</v>
      </c>
      <c r="Y3224" s="17">
        <v>2</v>
      </c>
      <c r="Z3224" s="17">
        <v>5</v>
      </c>
      <c r="AA3224" s="17">
        <v>3</v>
      </c>
      <c r="AB3224" s="17">
        <v>16</v>
      </c>
      <c r="AC3224" s="17">
        <v>10</v>
      </c>
      <c r="AD3224" s="83">
        <v>1</v>
      </c>
      <c r="AE3224" s="83">
        <v>0</v>
      </c>
      <c r="AF3224" s="5">
        <v>0</v>
      </c>
      <c r="AG3224" s="5">
        <v>0</v>
      </c>
      <c r="AH3224" s="83" t="s">
        <v>1801</v>
      </c>
      <c r="AJ3224" s="18"/>
      <c r="AK3224" s="104">
        <f t="shared" si="1145"/>
        <v>46000</v>
      </c>
      <c r="AL3224" s="104">
        <f>AK3224/COUNTIF(G$3184:G3224,"H")</f>
        <v>2300</v>
      </c>
      <c r="AM3224" s="104">
        <f t="shared" si="1146"/>
        <v>38022</v>
      </c>
      <c r="AN3224" s="104">
        <f>AM3224/COUNTIF(G$3184:G3224,"A")</f>
        <v>1810.5714285714287</v>
      </c>
      <c r="AO3224" s="18"/>
      <c r="AP3224" s="18">
        <v>94</v>
      </c>
      <c r="AQ3224" s="18"/>
      <c r="AR3224" s="18">
        <v>74</v>
      </c>
      <c r="AS3224" s="18"/>
      <c r="AT3224" s="70">
        <f t="shared" si="1133"/>
        <v>58</v>
      </c>
      <c r="AU3224" s="18">
        <f t="shared" si="1134"/>
        <v>13</v>
      </c>
      <c r="AV3224" s="18">
        <f t="shared" si="1190"/>
        <v>16</v>
      </c>
      <c r="AW3224" s="47" t="s">
        <v>1803</v>
      </c>
      <c r="AX3224" s="73" t="s">
        <v>1802</v>
      </c>
      <c r="AY3224" s="105">
        <v>52</v>
      </c>
      <c r="AZ3224" s="107">
        <f t="shared" ref="AZ3224:AZ3287" si="1192">IF(G3224="H",(L3224-AY3224)/L3224,AY3224/L3224)</f>
        <v>0.11428571428571428</v>
      </c>
      <c r="BA3224" s="107">
        <f t="shared" si="1041"/>
        <v>0.88571428571428568</v>
      </c>
      <c r="BB3224" s="18"/>
      <c r="BC3224" s="18"/>
      <c r="BD3224" s="18"/>
      <c r="BE3224" s="18"/>
      <c r="BF3224" s="18"/>
      <c r="BG3224" s="18">
        <f t="shared" si="1161"/>
        <v>1</v>
      </c>
      <c r="BH3224" s="18">
        <f t="shared" si="1126"/>
        <v>1</v>
      </c>
      <c r="BI3224" s="18">
        <f t="shared" si="1162"/>
        <v>0</v>
      </c>
      <c r="BJ3224" s="18">
        <f t="shared" si="1127"/>
        <v>0</v>
      </c>
      <c r="BK3224" s="18">
        <f t="shared" si="1163"/>
        <v>0</v>
      </c>
      <c r="BL3224" s="18">
        <f t="shared" si="1164"/>
        <v>0</v>
      </c>
      <c r="BM3224" s="18">
        <f t="shared" si="1165"/>
        <v>1</v>
      </c>
      <c r="BN3224" s="18">
        <f t="shared" si="1166"/>
        <v>1</v>
      </c>
      <c r="BO3224" s="18">
        <f t="shared" si="1167"/>
        <v>0</v>
      </c>
      <c r="BP3224" s="18">
        <f t="shared" si="1168"/>
        <v>0</v>
      </c>
      <c r="BQ3224" s="18">
        <f t="shared" si="1172"/>
        <v>1</v>
      </c>
      <c r="BR3224" s="18">
        <f t="shared" si="1173"/>
        <v>3</v>
      </c>
      <c r="BS3224" s="18">
        <f t="shared" si="1181"/>
        <v>0</v>
      </c>
      <c r="BT3224" s="18">
        <f t="shared" si="1182"/>
        <v>0</v>
      </c>
      <c r="BU3224" s="73"/>
      <c r="BV3224" s="18"/>
      <c r="BW3224" s="6"/>
      <c r="BX3224" s="6"/>
      <c r="BY3224" s="18"/>
      <c r="BZ3224" s="6"/>
      <c r="CA3224" s="6"/>
      <c r="CB3224" s="18"/>
      <c r="CC3224" s="6"/>
      <c r="CD3224" s="6"/>
      <c r="CE3224" s="18"/>
      <c r="CF3224" s="6"/>
      <c r="CG3224" s="6"/>
      <c r="CH3224" s="18"/>
      <c r="CI3224" s="6"/>
      <c r="CJ3224" s="6"/>
      <c r="CK3224" s="18"/>
      <c r="CL3224" s="6"/>
      <c r="CM3224" s="6"/>
      <c r="CN3224" s="18"/>
      <c r="CO3224" s="6"/>
      <c r="CP3224" s="18"/>
      <c r="CQ3224" s="18"/>
      <c r="CR3224" s="18"/>
      <c r="CS3224" s="18"/>
      <c r="CT3224" s="6">
        <f t="shared" si="1180"/>
        <v>14</v>
      </c>
      <c r="CU3224" s="18"/>
      <c r="CV3224" s="18"/>
      <c r="CW3224" s="18"/>
      <c r="CX3224" s="6" t="str">
        <f t="shared" si="1121"/>
        <v>A</v>
      </c>
      <c r="CY3224" s="87">
        <f t="shared" si="1122"/>
        <v>455</v>
      </c>
      <c r="CZ3224" s="87">
        <f t="shared" si="1123"/>
        <v>52</v>
      </c>
      <c r="DA3224" s="6" t="str">
        <f t="shared" si="1124"/>
        <v>na</v>
      </c>
      <c r="DB3224" s="18"/>
      <c r="DC3224" s="18"/>
      <c r="DD3224" s="18"/>
      <c r="DE3224" s="18"/>
      <c r="DF3224" s="73"/>
      <c r="DG3224" s="18"/>
      <c r="DH3224" s="18"/>
      <c r="DI3224" s="18"/>
      <c r="DJ3224" s="18"/>
    </row>
    <row r="3225" spans="1:114" s="17" customFormat="1" hidden="1" x14ac:dyDescent="0.2">
      <c r="A3225" s="47">
        <v>7242</v>
      </c>
      <c r="B3225" s="46">
        <f t="shared" si="1169"/>
        <v>7</v>
      </c>
      <c r="C3225" s="46">
        <f t="shared" si="1170"/>
        <v>12</v>
      </c>
      <c r="D3225" s="46">
        <f t="shared" si="1171"/>
        <v>4</v>
      </c>
      <c r="E3225" s="103">
        <v>39550</v>
      </c>
      <c r="F3225" s="17" t="s">
        <v>3028</v>
      </c>
      <c r="G3225" s="47" t="s">
        <v>103</v>
      </c>
      <c r="H3225" s="47" t="s">
        <v>308</v>
      </c>
      <c r="I3225" s="47">
        <v>2</v>
      </c>
      <c r="J3225" s="47">
        <v>3</v>
      </c>
      <c r="K3225" s="106" t="s">
        <v>2993</v>
      </c>
      <c r="L3225" s="20">
        <v>2246</v>
      </c>
      <c r="M3225" s="73" t="s">
        <v>4393</v>
      </c>
      <c r="N3225" s="47">
        <v>14</v>
      </c>
      <c r="O3225" s="17">
        <f t="shared" si="1188"/>
        <v>42</v>
      </c>
      <c r="P3225" s="17">
        <f>COUNTIF($H$3184:$H3225,"=W")</f>
        <v>16</v>
      </c>
      <c r="Q3225" s="17">
        <f>COUNTIF($H$3184:$H3225,"=D")</f>
        <v>10</v>
      </c>
      <c r="R3225" s="17">
        <f>COUNTIF($H$3184:$H3225,"=L")</f>
        <v>16</v>
      </c>
      <c r="S3225" s="17">
        <f t="shared" si="1191"/>
        <v>67</v>
      </c>
      <c r="T3225" s="17">
        <f t="shared" si="1191"/>
        <v>69</v>
      </c>
      <c r="U3225" s="17">
        <f t="shared" si="1189"/>
        <v>58</v>
      </c>
      <c r="V3225" s="17">
        <v>5</v>
      </c>
      <c r="W3225" s="17">
        <v>7</v>
      </c>
      <c r="X3225" s="17">
        <v>4</v>
      </c>
      <c r="Y3225" s="17">
        <v>3</v>
      </c>
      <c r="Z3225" s="17">
        <v>4</v>
      </c>
      <c r="AA3225" s="17">
        <v>6</v>
      </c>
      <c r="AB3225" s="17">
        <v>11</v>
      </c>
      <c r="AC3225" s="17">
        <v>14</v>
      </c>
      <c r="AD3225" s="83">
        <v>4</v>
      </c>
      <c r="AE3225" s="83">
        <v>3</v>
      </c>
      <c r="AF3225" s="5">
        <v>3</v>
      </c>
      <c r="AG3225" s="5">
        <v>0</v>
      </c>
      <c r="AH3225" s="5" t="s">
        <v>4394</v>
      </c>
      <c r="AJ3225" s="18"/>
      <c r="AK3225" s="104">
        <f t="shared" si="1145"/>
        <v>48246</v>
      </c>
      <c r="AL3225" s="104">
        <f>AK3225/COUNTIF(G$3184:G3225,"H")</f>
        <v>2297.4285714285716</v>
      </c>
      <c r="AM3225" s="104">
        <f t="shared" si="1146"/>
        <v>38022</v>
      </c>
      <c r="AN3225" s="104">
        <f>AM3225/COUNTIF(G$3184:G3225,"A")</f>
        <v>1810.5714285714287</v>
      </c>
      <c r="AO3225" s="18"/>
      <c r="AP3225" s="18">
        <v>97</v>
      </c>
      <c r="AQ3225" s="18"/>
      <c r="AR3225" s="18">
        <v>75</v>
      </c>
      <c r="AS3225" s="18"/>
      <c r="AT3225" s="70">
        <f t="shared" si="1133"/>
        <v>58</v>
      </c>
      <c r="AU3225" s="18">
        <f t="shared" si="1134"/>
        <v>14</v>
      </c>
      <c r="AV3225" s="18">
        <f t="shared" si="1190"/>
        <v>17</v>
      </c>
      <c r="AW3225" s="47"/>
      <c r="AX3225" s="73"/>
      <c r="AY3225" s="105">
        <v>69</v>
      </c>
      <c r="AZ3225" s="107">
        <f t="shared" si="1192"/>
        <v>0.96927871772039176</v>
      </c>
      <c r="BA3225" s="107">
        <f t="shared" si="1041"/>
        <v>3.0721282279608242E-2</v>
      </c>
      <c r="BB3225" s="18"/>
      <c r="BC3225" s="18"/>
      <c r="BD3225" s="18"/>
      <c r="BE3225" s="18"/>
      <c r="BF3225" s="18"/>
      <c r="BG3225" s="18">
        <f t="shared" si="1161"/>
        <v>0</v>
      </c>
      <c r="BH3225" s="18">
        <f t="shared" si="1126"/>
        <v>0</v>
      </c>
      <c r="BI3225" s="18">
        <f t="shared" si="1162"/>
        <v>0</v>
      </c>
      <c r="BJ3225" s="18">
        <f t="shared" si="1127"/>
        <v>0</v>
      </c>
      <c r="BK3225" s="18">
        <f t="shared" si="1163"/>
        <v>1</v>
      </c>
      <c r="BL3225" s="18">
        <f t="shared" si="1164"/>
        <v>1</v>
      </c>
      <c r="BM3225" s="18">
        <f t="shared" si="1165"/>
        <v>0</v>
      </c>
      <c r="BN3225" s="18">
        <f t="shared" si="1166"/>
        <v>0</v>
      </c>
      <c r="BO3225" s="18">
        <f t="shared" si="1167"/>
        <v>1</v>
      </c>
      <c r="BP3225" s="18">
        <f t="shared" si="1168"/>
        <v>1</v>
      </c>
      <c r="BQ3225" s="18">
        <f t="shared" si="1172"/>
        <v>1</v>
      </c>
      <c r="BR3225" s="18">
        <f t="shared" si="1173"/>
        <v>4</v>
      </c>
      <c r="BS3225" s="18">
        <f t="shared" si="1181"/>
        <v>1</v>
      </c>
      <c r="BT3225" s="18">
        <f t="shared" si="1182"/>
        <v>1</v>
      </c>
      <c r="BU3225" s="73"/>
      <c r="BV3225" s="18"/>
      <c r="BW3225" s="6"/>
      <c r="BX3225" s="6"/>
      <c r="BY3225" s="18"/>
      <c r="BZ3225" s="6"/>
      <c r="CA3225" s="6"/>
      <c r="CB3225" s="18"/>
      <c r="CC3225" s="6"/>
      <c r="CD3225" s="6"/>
      <c r="CE3225" s="18"/>
      <c r="CF3225" s="6"/>
      <c r="CG3225" s="6"/>
      <c r="CH3225" s="18"/>
      <c r="CI3225" s="6"/>
      <c r="CJ3225" s="6"/>
      <c r="CK3225" s="18"/>
      <c r="CL3225" s="6"/>
      <c r="CM3225" s="6"/>
      <c r="CN3225" s="18"/>
      <c r="CO3225" s="6"/>
      <c r="CP3225" s="18"/>
      <c r="CQ3225" s="18"/>
      <c r="CR3225" s="18"/>
      <c r="CS3225" s="18"/>
      <c r="CT3225" s="6">
        <f t="shared" si="1180"/>
        <v>9</v>
      </c>
      <c r="CU3225" s="18"/>
      <c r="CV3225" s="18"/>
      <c r="CW3225" s="18"/>
      <c r="CX3225" s="6" t="str">
        <f t="shared" si="1121"/>
        <v>H</v>
      </c>
      <c r="CY3225" s="87">
        <f t="shared" si="1122"/>
        <v>2246</v>
      </c>
      <c r="CZ3225" s="87">
        <f t="shared" si="1123"/>
        <v>69</v>
      </c>
      <c r="DA3225" s="6">
        <f t="shared" si="1124"/>
        <v>2177</v>
      </c>
      <c r="DB3225" s="18"/>
      <c r="DC3225" s="18"/>
      <c r="DD3225" s="18"/>
      <c r="DE3225" s="18"/>
      <c r="DF3225" s="73"/>
      <c r="DG3225" s="18"/>
      <c r="DH3225" s="18"/>
      <c r="DI3225" s="18"/>
      <c r="DJ3225" s="18"/>
    </row>
    <row r="3226" spans="1:114" s="17" customFormat="1" hidden="1" x14ac:dyDescent="0.2">
      <c r="A3226" s="47">
        <v>7243</v>
      </c>
      <c r="B3226" s="46">
        <f t="shared" si="1169"/>
        <v>3</v>
      </c>
      <c r="C3226" s="46">
        <f t="shared" si="1170"/>
        <v>15</v>
      </c>
      <c r="D3226" s="46">
        <f t="shared" si="1171"/>
        <v>4</v>
      </c>
      <c r="E3226" s="103">
        <v>39553</v>
      </c>
      <c r="F3226" s="17" t="s">
        <v>2400</v>
      </c>
      <c r="G3226" s="47" t="s">
        <v>103</v>
      </c>
      <c r="H3226" s="47" t="s">
        <v>308</v>
      </c>
      <c r="I3226" s="47">
        <v>0</v>
      </c>
      <c r="J3226" s="47">
        <v>1</v>
      </c>
      <c r="K3226" s="47" t="s">
        <v>36</v>
      </c>
      <c r="L3226" s="20">
        <v>1808</v>
      </c>
      <c r="M3226" s="4">
        <v>47</v>
      </c>
      <c r="N3226" s="47">
        <v>14</v>
      </c>
      <c r="O3226" s="17">
        <f t="shared" ref="O3226:O3232" si="1193">SUM(P3226:R3226)</f>
        <v>43</v>
      </c>
      <c r="P3226" s="17">
        <f>COUNTIF($H$3184:$H3226,"=W")</f>
        <v>16</v>
      </c>
      <c r="Q3226" s="17">
        <f>COUNTIF($H$3184:$H3226,"=D")</f>
        <v>10</v>
      </c>
      <c r="R3226" s="17">
        <f>COUNTIF($H$3184:$H3226,"=L")</f>
        <v>17</v>
      </c>
      <c r="S3226" s="17">
        <f t="shared" ref="S3226:T3229" si="1194">S3225+I3226</f>
        <v>67</v>
      </c>
      <c r="T3226" s="17">
        <f t="shared" si="1194"/>
        <v>70</v>
      </c>
      <c r="U3226" s="17">
        <f t="shared" ref="U3226:U3232" si="1195">P3226*3+Q3226</f>
        <v>58</v>
      </c>
      <c r="V3226" s="17">
        <v>6</v>
      </c>
      <c r="W3226" s="17">
        <v>3</v>
      </c>
      <c r="X3226" s="17">
        <v>9</v>
      </c>
      <c r="Y3226" s="17">
        <v>5</v>
      </c>
      <c r="Z3226" s="17">
        <v>7</v>
      </c>
      <c r="AA3226" s="17">
        <v>5</v>
      </c>
      <c r="AB3226" s="17">
        <v>10</v>
      </c>
      <c r="AC3226" s="17">
        <v>7</v>
      </c>
      <c r="AD3226" s="83">
        <v>0</v>
      </c>
      <c r="AE3226" s="83">
        <v>0</v>
      </c>
      <c r="AF3226" s="5">
        <v>0</v>
      </c>
      <c r="AG3226" s="5">
        <v>0</v>
      </c>
      <c r="AH3226" s="5"/>
      <c r="AJ3226" s="18"/>
      <c r="AK3226" s="104">
        <f t="shared" si="1145"/>
        <v>50054</v>
      </c>
      <c r="AL3226" s="104">
        <f>AK3226/COUNTIF(G$3184:G3226,"H")</f>
        <v>2275.181818181818</v>
      </c>
      <c r="AM3226" s="104">
        <f t="shared" si="1146"/>
        <v>38022</v>
      </c>
      <c r="AN3226" s="104">
        <f>AM3226/COUNTIF(G$3184:G3226,"A")</f>
        <v>1810.5714285714287</v>
      </c>
      <c r="AO3226" s="18"/>
      <c r="AP3226" s="18">
        <v>98</v>
      </c>
      <c r="AQ3226" s="18"/>
      <c r="AR3226" s="18">
        <v>76</v>
      </c>
      <c r="AS3226" s="18"/>
      <c r="AT3226" s="70">
        <f t="shared" si="1133"/>
        <v>58</v>
      </c>
      <c r="AU3226" s="18">
        <f t="shared" si="1134"/>
        <v>14</v>
      </c>
      <c r="AV3226" s="18">
        <f t="shared" ref="AV3226:AV3232" si="1196">AR3226-AT3226</f>
        <v>18</v>
      </c>
      <c r="AW3226" s="47"/>
      <c r="AX3226" s="73"/>
      <c r="AY3226" s="105">
        <v>152</v>
      </c>
      <c r="AZ3226" s="107">
        <f t="shared" si="1192"/>
        <v>0.91592920353982299</v>
      </c>
      <c r="BA3226" s="107">
        <f t="shared" si="1041"/>
        <v>8.4070796460177011E-2</v>
      </c>
      <c r="BB3226" s="18"/>
      <c r="BC3226" s="18"/>
      <c r="BD3226" s="18"/>
      <c r="BE3226" s="18"/>
      <c r="BF3226" s="18"/>
      <c r="BG3226" s="18">
        <f t="shared" si="1161"/>
        <v>0</v>
      </c>
      <c r="BH3226" s="18">
        <f t="shared" si="1126"/>
        <v>0</v>
      </c>
      <c r="BI3226" s="18">
        <f t="shared" si="1162"/>
        <v>0</v>
      </c>
      <c r="BJ3226" s="18">
        <f t="shared" si="1127"/>
        <v>0</v>
      </c>
      <c r="BK3226" s="18">
        <f t="shared" si="1163"/>
        <v>1</v>
      </c>
      <c r="BL3226" s="18">
        <f t="shared" si="1164"/>
        <v>2</v>
      </c>
      <c r="BM3226" s="18">
        <f t="shared" si="1165"/>
        <v>0</v>
      </c>
      <c r="BN3226" s="18">
        <f t="shared" si="1166"/>
        <v>0</v>
      </c>
      <c r="BO3226" s="18">
        <f t="shared" si="1167"/>
        <v>1</v>
      </c>
      <c r="BP3226" s="18">
        <f t="shared" si="1168"/>
        <v>2</v>
      </c>
      <c r="BQ3226" s="18">
        <f t="shared" si="1172"/>
        <v>0</v>
      </c>
      <c r="BR3226" s="18">
        <f t="shared" si="1173"/>
        <v>0</v>
      </c>
      <c r="BS3226" s="18">
        <f t="shared" si="1181"/>
        <v>1</v>
      </c>
      <c r="BT3226" s="18">
        <f t="shared" si="1182"/>
        <v>2</v>
      </c>
      <c r="BU3226" s="73"/>
      <c r="BV3226" s="18"/>
      <c r="BW3226" s="6"/>
      <c r="BX3226" s="6"/>
      <c r="BY3226" s="18"/>
      <c r="BZ3226" s="6"/>
      <c r="CA3226" s="6"/>
      <c r="CB3226" s="18"/>
      <c r="CC3226" s="6"/>
      <c r="CD3226" s="6"/>
      <c r="CE3226" s="18"/>
      <c r="CF3226" s="6"/>
      <c r="CG3226" s="6"/>
      <c r="CH3226" s="18"/>
      <c r="CI3226" s="6"/>
      <c r="CJ3226" s="6"/>
      <c r="CK3226" s="18"/>
      <c r="CL3226" s="6"/>
      <c r="CM3226" s="6"/>
      <c r="CN3226" s="18"/>
      <c r="CO3226" s="6"/>
      <c r="CP3226" s="18"/>
      <c r="CQ3226" s="18"/>
      <c r="CR3226" s="18"/>
      <c r="CS3226" s="18"/>
      <c r="CT3226" s="6">
        <f t="shared" si="1180"/>
        <v>15</v>
      </c>
      <c r="CU3226" s="18"/>
      <c r="CV3226" s="18"/>
      <c r="CW3226" s="18"/>
      <c r="CX3226" s="6" t="str">
        <f t="shared" ref="CX3226:CX3289" si="1197">G3226</f>
        <v>H</v>
      </c>
      <c r="CY3226" s="87">
        <f t="shared" ref="CY3226:CY3289" si="1198">L3226</f>
        <v>1808</v>
      </c>
      <c r="CZ3226" s="87">
        <f t="shared" ref="CZ3226:CZ3289" si="1199">AY3226</f>
        <v>152</v>
      </c>
      <c r="DA3226" s="6">
        <f t="shared" ref="DA3226:DA3289" si="1200">IF(CX3226="H",CY3226-CZ3226,"na")</f>
        <v>1656</v>
      </c>
      <c r="DB3226" s="18"/>
      <c r="DC3226" s="18"/>
      <c r="DD3226" s="18"/>
      <c r="DE3226" s="18"/>
      <c r="DF3226" s="73"/>
      <c r="DG3226" s="18"/>
      <c r="DH3226" s="18"/>
      <c r="DI3226" s="18"/>
      <c r="DJ3226" s="18"/>
    </row>
    <row r="3227" spans="1:114" s="17" customFormat="1" hidden="1" x14ac:dyDescent="0.2">
      <c r="A3227" s="47">
        <v>7244</v>
      </c>
      <c r="B3227" s="46">
        <f t="shared" si="1169"/>
        <v>7</v>
      </c>
      <c r="C3227" s="46">
        <f t="shared" si="1170"/>
        <v>19</v>
      </c>
      <c r="D3227" s="46">
        <f t="shared" si="1171"/>
        <v>4</v>
      </c>
      <c r="E3227" s="103">
        <v>39557</v>
      </c>
      <c r="F3227" s="17" t="s">
        <v>1908</v>
      </c>
      <c r="G3227" s="47" t="s">
        <v>310</v>
      </c>
      <c r="H3227" s="47" t="s">
        <v>307</v>
      </c>
      <c r="I3227" s="47">
        <v>0</v>
      </c>
      <c r="J3227" s="47">
        <v>0</v>
      </c>
      <c r="K3227" s="47" t="s">
        <v>36</v>
      </c>
      <c r="L3227" s="20">
        <v>2165</v>
      </c>
      <c r="M3227" s="73"/>
      <c r="N3227" s="47">
        <v>14</v>
      </c>
      <c r="O3227" s="17">
        <f t="shared" si="1193"/>
        <v>44</v>
      </c>
      <c r="P3227" s="17">
        <f>COUNTIF($H$3184:$H3227,"=W")</f>
        <v>16</v>
      </c>
      <c r="Q3227" s="17">
        <f>COUNTIF($H$3184:$H3227,"=D")</f>
        <v>11</v>
      </c>
      <c r="R3227" s="17">
        <f>COUNTIF($H$3184:$H3227,"=L")</f>
        <v>17</v>
      </c>
      <c r="S3227" s="17">
        <f t="shared" si="1194"/>
        <v>67</v>
      </c>
      <c r="T3227" s="17">
        <f t="shared" si="1194"/>
        <v>70</v>
      </c>
      <c r="U3227" s="17">
        <f t="shared" si="1195"/>
        <v>59</v>
      </c>
      <c r="V3227" s="17">
        <v>2</v>
      </c>
      <c r="W3227" s="17">
        <v>1</v>
      </c>
      <c r="X3227" s="17">
        <v>4</v>
      </c>
      <c r="Y3227" s="17">
        <v>6</v>
      </c>
      <c r="Z3227" s="17">
        <v>4</v>
      </c>
      <c r="AA3227" s="17">
        <v>12</v>
      </c>
      <c r="AB3227" s="17">
        <v>8</v>
      </c>
      <c r="AC3227" s="17">
        <v>8</v>
      </c>
      <c r="AD3227" s="83">
        <v>2</v>
      </c>
      <c r="AE3227" s="83">
        <v>0</v>
      </c>
      <c r="AF3227" s="5">
        <v>0</v>
      </c>
      <c r="AG3227" s="5">
        <v>0</v>
      </c>
      <c r="AH3227" s="83" t="s">
        <v>784</v>
      </c>
      <c r="AJ3227" s="18"/>
      <c r="AK3227" s="104">
        <f t="shared" si="1145"/>
        <v>50054</v>
      </c>
      <c r="AL3227" s="104">
        <f>AK3227/COUNTIF(G$3184:G3227,"H")</f>
        <v>2275.181818181818</v>
      </c>
      <c r="AM3227" s="104">
        <f t="shared" si="1146"/>
        <v>40187</v>
      </c>
      <c r="AN3227" s="104">
        <f>AM3227/COUNTIF(G$3184:G3227,"A")</f>
        <v>1826.6818181818182</v>
      </c>
      <c r="AO3227" s="18"/>
      <c r="AP3227" s="18">
        <v>99</v>
      </c>
      <c r="AQ3227" s="18"/>
      <c r="AR3227" s="18">
        <v>79</v>
      </c>
      <c r="AS3227" s="18"/>
      <c r="AT3227" s="70">
        <f t="shared" si="1133"/>
        <v>59</v>
      </c>
      <c r="AU3227" s="18">
        <f t="shared" si="1134"/>
        <v>14</v>
      </c>
      <c r="AV3227" s="18">
        <f t="shared" si="1196"/>
        <v>20</v>
      </c>
      <c r="AW3227" s="47" t="s">
        <v>2870</v>
      </c>
      <c r="AX3227" s="73" t="s">
        <v>783</v>
      </c>
      <c r="AY3227" s="105">
        <v>121</v>
      </c>
      <c r="AZ3227" s="107">
        <f t="shared" si="1192"/>
        <v>5.58891454965358E-2</v>
      </c>
      <c r="BA3227" s="107">
        <f t="shared" si="1041"/>
        <v>0.94411085450346421</v>
      </c>
      <c r="BB3227" s="18"/>
      <c r="BC3227" s="18"/>
      <c r="BD3227" s="18"/>
      <c r="BE3227" s="18"/>
      <c r="BF3227" s="18"/>
      <c r="BG3227" s="18">
        <f t="shared" si="1161"/>
        <v>0</v>
      </c>
      <c r="BH3227" s="18">
        <f t="shared" ref="BH3227:BH3290" si="1201">IF(H3227="W",BH3226+1,0)</f>
        <v>0</v>
      </c>
      <c r="BI3227" s="18">
        <f t="shared" si="1162"/>
        <v>1</v>
      </c>
      <c r="BJ3227" s="18">
        <f t="shared" ref="BJ3227:BJ3290" si="1202">IF(H3227="D",BJ3226+1,0)</f>
        <v>1</v>
      </c>
      <c r="BK3227" s="18">
        <f t="shared" si="1163"/>
        <v>0</v>
      </c>
      <c r="BL3227" s="18">
        <f t="shared" si="1164"/>
        <v>0</v>
      </c>
      <c r="BM3227" s="18">
        <f t="shared" si="1165"/>
        <v>1</v>
      </c>
      <c r="BN3227" s="18">
        <f t="shared" si="1166"/>
        <v>1</v>
      </c>
      <c r="BO3227" s="18">
        <f t="shared" si="1167"/>
        <v>1</v>
      </c>
      <c r="BP3227" s="18">
        <f t="shared" si="1168"/>
        <v>3</v>
      </c>
      <c r="BQ3227" s="18">
        <f t="shared" si="1172"/>
        <v>0</v>
      </c>
      <c r="BR3227" s="18">
        <f t="shared" si="1173"/>
        <v>0</v>
      </c>
      <c r="BS3227" s="18">
        <f t="shared" si="1181"/>
        <v>0</v>
      </c>
      <c r="BT3227" s="18">
        <f t="shared" si="1182"/>
        <v>0</v>
      </c>
      <c r="BU3227" s="73"/>
      <c r="BV3227" s="18"/>
      <c r="BW3227" s="6"/>
      <c r="BX3227" s="6"/>
      <c r="BY3227" s="18"/>
      <c r="BZ3227" s="6"/>
      <c r="CA3227" s="6"/>
      <c r="CB3227" s="18"/>
      <c r="CC3227" s="6"/>
      <c r="CD3227" s="6"/>
      <c r="CE3227" s="18"/>
      <c r="CF3227" s="6"/>
      <c r="CG3227" s="6"/>
      <c r="CH3227" s="18"/>
      <c r="CI3227" s="6"/>
      <c r="CJ3227" s="6"/>
      <c r="CK3227" s="18"/>
      <c r="CL3227" s="6"/>
      <c r="CM3227" s="6"/>
      <c r="CN3227" s="18"/>
      <c r="CO3227" s="6"/>
      <c r="CP3227" s="18"/>
      <c r="CQ3227" s="18"/>
      <c r="CR3227" s="18"/>
      <c r="CS3227" s="18"/>
      <c r="CT3227" s="6">
        <f t="shared" si="1180"/>
        <v>6</v>
      </c>
      <c r="CU3227" s="18"/>
      <c r="CV3227" s="18"/>
      <c r="CW3227" s="18"/>
      <c r="CX3227" s="6" t="str">
        <f t="shared" si="1197"/>
        <v>A</v>
      </c>
      <c r="CY3227" s="87">
        <f t="shared" si="1198"/>
        <v>2165</v>
      </c>
      <c r="CZ3227" s="87">
        <f t="shared" si="1199"/>
        <v>121</v>
      </c>
      <c r="DA3227" s="6" t="str">
        <f t="shared" si="1200"/>
        <v>na</v>
      </c>
      <c r="DB3227" s="18"/>
      <c r="DC3227" s="18"/>
      <c r="DD3227" s="18"/>
      <c r="DE3227" s="18"/>
      <c r="DF3227" s="73"/>
      <c r="DG3227" s="18"/>
      <c r="DH3227" s="18"/>
      <c r="DI3227" s="18"/>
      <c r="DJ3227" s="18"/>
    </row>
    <row r="3228" spans="1:114" s="17" customFormat="1" hidden="1" x14ac:dyDescent="0.2">
      <c r="A3228" s="47">
        <v>7245</v>
      </c>
      <c r="B3228" s="46">
        <f t="shared" si="1169"/>
        <v>3</v>
      </c>
      <c r="C3228" s="46">
        <f t="shared" si="1170"/>
        <v>22</v>
      </c>
      <c r="D3228" s="46">
        <f t="shared" si="1171"/>
        <v>4</v>
      </c>
      <c r="E3228" s="103">
        <v>39560</v>
      </c>
      <c r="F3228" s="17" t="s">
        <v>284</v>
      </c>
      <c r="G3228" s="47" t="s">
        <v>103</v>
      </c>
      <c r="H3228" s="47" t="s">
        <v>306</v>
      </c>
      <c r="I3228" s="47">
        <v>4</v>
      </c>
      <c r="J3228" s="47">
        <v>1</v>
      </c>
      <c r="K3228" s="106" t="s">
        <v>2996</v>
      </c>
      <c r="L3228" s="20">
        <v>1886</v>
      </c>
      <c r="M3228" s="73" t="s">
        <v>4395</v>
      </c>
      <c r="N3228" s="47">
        <v>14</v>
      </c>
      <c r="O3228" s="17">
        <f t="shared" si="1193"/>
        <v>45</v>
      </c>
      <c r="P3228" s="17">
        <f>COUNTIF($H$3184:$H3228,"=W")</f>
        <v>17</v>
      </c>
      <c r="Q3228" s="17">
        <f>COUNTIF($H$3184:$H3228,"=D")</f>
        <v>11</v>
      </c>
      <c r="R3228" s="17">
        <f>COUNTIF($H$3184:$H3228,"=L")</f>
        <v>17</v>
      </c>
      <c r="S3228" s="17">
        <f t="shared" si="1194"/>
        <v>71</v>
      </c>
      <c r="T3228" s="17">
        <f t="shared" si="1194"/>
        <v>71</v>
      </c>
      <c r="U3228" s="17">
        <f t="shared" si="1195"/>
        <v>62</v>
      </c>
      <c r="V3228" s="17">
        <v>8</v>
      </c>
      <c r="W3228" s="17">
        <v>2</v>
      </c>
      <c r="X3228" s="17">
        <v>6</v>
      </c>
      <c r="Y3228" s="17">
        <v>10</v>
      </c>
      <c r="Z3228" s="17">
        <v>5</v>
      </c>
      <c r="AA3228" s="17">
        <v>5</v>
      </c>
      <c r="AB3228" s="17">
        <v>15</v>
      </c>
      <c r="AC3228" s="17">
        <v>17</v>
      </c>
      <c r="AD3228" s="83">
        <v>3</v>
      </c>
      <c r="AE3228" s="83">
        <v>3</v>
      </c>
      <c r="AF3228" s="5">
        <v>0</v>
      </c>
      <c r="AG3228" s="5">
        <v>0</v>
      </c>
      <c r="AH3228" s="83" t="s">
        <v>3245</v>
      </c>
      <c r="AJ3228" s="18"/>
      <c r="AK3228" s="104">
        <f t="shared" si="1145"/>
        <v>51940</v>
      </c>
      <c r="AL3228" s="104">
        <f>AK3228/COUNTIF(G$3184:G3228,"H")</f>
        <v>2258.2608695652175</v>
      </c>
      <c r="AM3228" s="104">
        <f t="shared" si="1146"/>
        <v>40187</v>
      </c>
      <c r="AN3228" s="104">
        <f>AM3228/COUNTIF(G$3184:G3228,"A")</f>
        <v>1826.6818181818182</v>
      </c>
      <c r="AO3228" s="18"/>
      <c r="AP3228" s="18">
        <v>100</v>
      </c>
      <c r="AQ3228" s="18"/>
      <c r="AR3228" s="18">
        <v>80</v>
      </c>
      <c r="AS3228" s="18"/>
      <c r="AT3228" s="70">
        <f t="shared" si="1133"/>
        <v>62</v>
      </c>
      <c r="AU3228" s="18">
        <f t="shared" si="1134"/>
        <v>14</v>
      </c>
      <c r="AV3228" s="18">
        <f t="shared" si="1196"/>
        <v>18</v>
      </c>
      <c r="AW3228" s="47" t="s">
        <v>3246</v>
      </c>
      <c r="AX3228" s="73" t="s">
        <v>3247</v>
      </c>
      <c r="AY3228" s="105">
        <v>127</v>
      </c>
      <c r="AZ3228" s="107">
        <f t="shared" si="1192"/>
        <v>0.93266171792152708</v>
      </c>
      <c r="BA3228" s="107">
        <f t="shared" si="1041"/>
        <v>6.7338282078472922E-2</v>
      </c>
      <c r="BB3228" s="18"/>
      <c r="BC3228" s="18"/>
      <c r="BD3228" s="18"/>
      <c r="BE3228" s="18"/>
      <c r="BF3228" s="18"/>
      <c r="BG3228" s="18">
        <f t="shared" si="1161"/>
        <v>1</v>
      </c>
      <c r="BH3228" s="18">
        <f t="shared" si="1201"/>
        <v>1</v>
      </c>
      <c r="BI3228" s="18">
        <f t="shared" si="1162"/>
        <v>0</v>
      </c>
      <c r="BJ3228" s="18">
        <f t="shared" si="1202"/>
        <v>0</v>
      </c>
      <c r="BK3228" s="18">
        <f t="shared" si="1163"/>
        <v>0</v>
      </c>
      <c r="BL3228" s="18">
        <f t="shared" si="1164"/>
        <v>0</v>
      </c>
      <c r="BM3228" s="18">
        <f t="shared" si="1165"/>
        <v>1</v>
      </c>
      <c r="BN3228" s="18">
        <f t="shared" si="1166"/>
        <v>2</v>
      </c>
      <c r="BO3228" s="18">
        <f t="shared" si="1167"/>
        <v>0</v>
      </c>
      <c r="BP3228" s="18">
        <f t="shared" si="1168"/>
        <v>0</v>
      </c>
      <c r="BQ3228" s="18">
        <f t="shared" si="1172"/>
        <v>1</v>
      </c>
      <c r="BR3228" s="18">
        <f t="shared" si="1173"/>
        <v>1</v>
      </c>
      <c r="BS3228" s="18">
        <f t="shared" si="1181"/>
        <v>1</v>
      </c>
      <c r="BT3228" s="18">
        <f t="shared" si="1182"/>
        <v>1</v>
      </c>
      <c r="BU3228" s="73"/>
      <c r="BV3228" s="18"/>
      <c r="BW3228" s="6"/>
      <c r="BX3228" s="6"/>
      <c r="BY3228" s="18"/>
      <c r="BZ3228" s="6"/>
      <c r="CA3228" s="6"/>
      <c r="CB3228" s="18"/>
      <c r="CC3228" s="6"/>
      <c r="CD3228" s="6"/>
      <c r="CE3228" s="18"/>
      <c r="CF3228" s="6"/>
      <c r="CG3228" s="6"/>
      <c r="CH3228" s="18"/>
      <c r="CI3228" s="6"/>
      <c r="CJ3228" s="6"/>
      <c r="CK3228" s="18"/>
      <c r="CL3228" s="6"/>
      <c r="CM3228" s="6"/>
      <c r="CN3228" s="18"/>
      <c r="CO3228" s="6"/>
      <c r="CP3228" s="18"/>
      <c r="CQ3228" s="18"/>
      <c r="CR3228" s="18"/>
      <c r="CS3228" s="18"/>
      <c r="CT3228" s="6">
        <f t="shared" si="1180"/>
        <v>14</v>
      </c>
      <c r="CU3228" s="18"/>
      <c r="CV3228" s="18"/>
      <c r="CW3228" s="18"/>
      <c r="CX3228" s="6" t="str">
        <f t="shared" si="1197"/>
        <v>H</v>
      </c>
      <c r="CY3228" s="87">
        <f t="shared" si="1198"/>
        <v>1886</v>
      </c>
      <c r="CZ3228" s="87">
        <f t="shared" si="1199"/>
        <v>127</v>
      </c>
      <c r="DA3228" s="6">
        <f t="shared" si="1200"/>
        <v>1759</v>
      </c>
      <c r="DB3228" s="18"/>
      <c r="DC3228" s="18"/>
      <c r="DD3228" s="18"/>
      <c r="DE3228" s="18"/>
      <c r="DF3228" s="73"/>
      <c r="DG3228" s="18"/>
      <c r="DH3228" s="18"/>
      <c r="DI3228" s="18"/>
      <c r="DJ3228" s="18"/>
    </row>
    <row r="3229" spans="1:114" s="17" customFormat="1" ht="16.149999999999999" hidden="1" customHeight="1" x14ac:dyDescent="0.2">
      <c r="A3229" s="47">
        <v>7246</v>
      </c>
      <c r="B3229" s="46">
        <f t="shared" si="1169"/>
        <v>7</v>
      </c>
      <c r="C3229" s="46">
        <f t="shared" si="1170"/>
        <v>26</v>
      </c>
      <c r="D3229" s="46">
        <f t="shared" si="1171"/>
        <v>4</v>
      </c>
      <c r="E3229" s="103">
        <v>39564</v>
      </c>
      <c r="F3229" s="17" t="s">
        <v>285</v>
      </c>
      <c r="G3229" s="47" t="s">
        <v>310</v>
      </c>
      <c r="H3229" s="47" t="s">
        <v>308</v>
      </c>
      <c r="I3229" s="47">
        <v>0</v>
      </c>
      <c r="J3229" s="47">
        <v>3</v>
      </c>
      <c r="K3229" s="106" t="s">
        <v>3410</v>
      </c>
      <c r="L3229" s="20">
        <v>1400</v>
      </c>
      <c r="M3229" s="4" t="s">
        <v>3538</v>
      </c>
      <c r="N3229" s="47">
        <v>14</v>
      </c>
      <c r="O3229" s="17">
        <f t="shared" si="1193"/>
        <v>46</v>
      </c>
      <c r="P3229" s="17">
        <f>COUNTIF($H$3184:$H3229,"=W")</f>
        <v>17</v>
      </c>
      <c r="Q3229" s="17">
        <f>COUNTIF($H$3184:$H3229,"=D")</f>
        <v>11</v>
      </c>
      <c r="R3229" s="17">
        <f>COUNTIF($H$3184:$H3229,"=L")</f>
        <v>18</v>
      </c>
      <c r="S3229" s="17">
        <f t="shared" si="1194"/>
        <v>71</v>
      </c>
      <c r="T3229" s="17">
        <f t="shared" si="1194"/>
        <v>74</v>
      </c>
      <c r="U3229" s="17">
        <f t="shared" si="1195"/>
        <v>62</v>
      </c>
      <c r="V3229" s="17">
        <v>4</v>
      </c>
      <c r="W3229" s="17">
        <v>3</v>
      </c>
      <c r="X3229" s="17">
        <v>5</v>
      </c>
      <c r="Y3229" s="17">
        <v>4</v>
      </c>
      <c r="Z3229" s="17">
        <v>4</v>
      </c>
      <c r="AA3229" s="17">
        <v>4</v>
      </c>
      <c r="AB3229" s="17">
        <v>12</v>
      </c>
      <c r="AC3229" s="17">
        <v>14</v>
      </c>
      <c r="AD3229" s="83">
        <v>1</v>
      </c>
      <c r="AE3229" s="83">
        <v>2</v>
      </c>
      <c r="AF3229" s="5">
        <v>0</v>
      </c>
      <c r="AG3229" s="5">
        <v>0</v>
      </c>
      <c r="AH3229" s="83" t="s">
        <v>3539</v>
      </c>
      <c r="AJ3229" s="18"/>
      <c r="AK3229" s="104">
        <f t="shared" si="1145"/>
        <v>51940</v>
      </c>
      <c r="AL3229" s="104">
        <f>AK3229/COUNTIF(G$3184:G3229,"H")</f>
        <v>2258.2608695652175</v>
      </c>
      <c r="AM3229" s="104">
        <f t="shared" si="1146"/>
        <v>41587</v>
      </c>
      <c r="AN3229" s="104">
        <f>AM3229/COUNTIF(G$3184:G3229,"A")</f>
        <v>1808.1304347826087</v>
      </c>
      <c r="AO3229" s="18"/>
      <c r="AP3229" s="18">
        <v>101</v>
      </c>
      <c r="AQ3229" s="18"/>
      <c r="AR3229" s="18">
        <v>81</v>
      </c>
      <c r="AS3229" s="18"/>
      <c r="AT3229" s="70">
        <f t="shared" si="1133"/>
        <v>62</v>
      </c>
      <c r="AU3229" s="18">
        <f t="shared" si="1134"/>
        <v>14</v>
      </c>
      <c r="AV3229" s="18">
        <f t="shared" si="1196"/>
        <v>19</v>
      </c>
      <c r="AW3229" s="47"/>
      <c r="AX3229" s="73"/>
      <c r="AY3229" s="109">
        <v>120</v>
      </c>
      <c r="AZ3229" s="107">
        <f t="shared" si="1192"/>
        <v>8.5714285714285715E-2</v>
      </c>
      <c r="BA3229" s="107">
        <f t="shared" si="1041"/>
        <v>0.91428571428571426</v>
      </c>
      <c r="BB3229" s="18"/>
      <c r="BC3229" s="18"/>
      <c r="BD3229" s="18"/>
      <c r="BE3229" s="18"/>
      <c r="BF3229" s="18"/>
      <c r="BG3229" s="18">
        <f t="shared" si="1161"/>
        <v>0</v>
      </c>
      <c r="BH3229" s="18">
        <f t="shared" si="1201"/>
        <v>0</v>
      </c>
      <c r="BI3229" s="18">
        <f t="shared" si="1162"/>
        <v>0</v>
      </c>
      <c r="BJ3229" s="18">
        <f t="shared" si="1202"/>
        <v>0</v>
      </c>
      <c r="BK3229" s="18">
        <f t="shared" si="1163"/>
        <v>1</v>
      </c>
      <c r="BL3229" s="18">
        <f t="shared" si="1164"/>
        <v>1</v>
      </c>
      <c r="BM3229" s="18">
        <f t="shared" si="1165"/>
        <v>0</v>
      </c>
      <c r="BN3229" s="18">
        <f t="shared" si="1166"/>
        <v>0</v>
      </c>
      <c r="BO3229" s="18">
        <f t="shared" si="1167"/>
        <v>1</v>
      </c>
      <c r="BP3229" s="18">
        <f t="shared" si="1168"/>
        <v>1</v>
      </c>
      <c r="BQ3229" s="18">
        <f t="shared" si="1172"/>
        <v>0</v>
      </c>
      <c r="BR3229" s="18">
        <f t="shared" si="1173"/>
        <v>0</v>
      </c>
      <c r="BS3229" s="18">
        <f t="shared" si="1181"/>
        <v>1</v>
      </c>
      <c r="BT3229" s="18">
        <f t="shared" si="1182"/>
        <v>2</v>
      </c>
      <c r="BU3229" s="73"/>
      <c r="BV3229" s="18"/>
      <c r="BW3229" s="6"/>
      <c r="BX3229" s="6"/>
      <c r="BY3229" s="18"/>
      <c r="BZ3229" s="6"/>
      <c r="CA3229" s="6"/>
      <c r="CB3229" s="18"/>
      <c r="CC3229" s="6"/>
      <c r="CD3229" s="6"/>
      <c r="CE3229" s="18"/>
      <c r="CF3229" s="6"/>
      <c r="CG3229" s="6"/>
      <c r="CH3229" s="18"/>
      <c r="CI3229" s="6"/>
      <c r="CJ3229" s="6"/>
      <c r="CK3229" s="18"/>
      <c r="CL3229" s="6"/>
      <c r="CM3229" s="6"/>
      <c r="CN3229" s="18"/>
      <c r="CO3229" s="6"/>
      <c r="CP3229" s="18"/>
      <c r="CQ3229" s="18"/>
      <c r="CR3229" s="18"/>
      <c r="CS3229" s="18"/>
      <c r="CT3229" s="6">
        <f t="shared" si="1180"/>
        <v>9</v>
      </c>
      <c r="CU3229" s="18"/>
      <c r="CV3229" s="18"/>
      <c r="CW3229" s="18"/>
      <c r="CX3229" s="6" t="str">
        <f t="shared" si="1197"/>
        <v>A</v>
      </c>
      <c r="CY3229" s="87">
        <f t="shared" si="1198"/>
        <v>1400</v>
      </c>
      <c r="CZ3229" s="87">
        <f t="shared" si="1199"/>
        <v>120</v>
      </c>
      <c r="DA3229" s="6" t="str">
        <f t="shared" si="1200"/>
        <v>na</v>
      </c>
      <c r="DB3229" s="18"/>
      <c r="DC3229" s="18"/>
      <c r="DD3229" s="18"/>
      <c r="DE3229" s="18"/>
      <c r="DF3229" s="73"/>
      <c r="DG3229" s="18"/>
      <c r="DH3229" s="18"/>
      <c r="DI3229" s="18"/>
      <c r="DJ3229" s="18"/>
    </row>
    <row r="3230" spans="1:114" s="17" customFormat="1" hidden="1" x14ac:dyDescent="0.2">
      <c r="A3230" s="47">
        <v>7301</v>
      </c>
      <c r="B3230" s="46">
        <f t="shared" si="1169"/>
        <v>7</v>
      </c>
      <c r="C3230" s="46">
        <f t="shared" si="1170"/>
        <v>9</v>
      </c>
      <c r="D3230" s="46">
        <f t="shared" si="1171"/>
        <v>8</v>
      </c>
      <c r="E3230" s="103">
        <v>39669</v>
      </c>
      <c r="F3230" s="17" t="s">
        <v>50</v>
      </c>
      <c r="G3230" s="47" t="s">
        <v>310</v>
      </c>
      <c r="H3230" s="47" t="s">
        <v>306</v>
      </c>
      <c r="I3230" s="47">
        <v>1</v>
      </c>
      <c r="J3230" s="47">
        <v>0</v>
      </c>
      <c r="K3230" s="47" t="s">
        <v>36</v>
      </c>
      <c r="L3230" s="20">
        <v>1372</v>
      </c>
      <c r="M3230" s="73" t="s">
        <v>3239</v>
      </c>
      <c r="N3230" s="47">
        <v>4</v>
      </c>
      <c r="O3230" s="17">
        <f t="shared" si="1193"/>
        <v>1</v>
      </c>
      <c r="P3230" s="17">
        <f>COUNTIF($H$3230:$H3230,"=W")</f>
        <v>1</v>
      </c>
      <c r="Q3230" s="17">
        <f>COUNTIF($H$3230:$H3230,"=D")</f>
        <v>0</v>
      </c>
      <c r="R3230" s="17">
        <f>COUNTIF($H$3230:$H3230,"=L")</f>
        <v>0</v>
      </c>
      <c r="S3230" s="17">
        <f>I3230</f>
        <v>1</v>
      </c>
      <c r="T3230" s="17">
        <f>J3230</f>
        <v>0</v>
      </c>
      <c r="U3230" s="17">
        <f t="shared" si="1195"/>
        <v>3</v>
      </c>
      <c r="V3230" s="17">
        <v>8</v>
      </c>
      <c r="W3230" s="17">
        <v>4</v>
      </c>
      <c r="X3230" s="17">
        <v>4</v>
      </c>
      <c r="Y3230" s="17">
        <v>4</v>
      </c>
      <c r="Z3230" s="17">
        <v>2</v>
      </c>
      <c r="AA3230" s="17">
        <v>3</v>
      </c>
      <c r="AB3230" s="17">
        <v>13</v>
      </c>
      <c r="AC3230" s="17">
        <v>19</v>
      </c>
      <c r="AD3230" s="83">
        <v>3</v>
      </c>
      <c r="AE3230" s="83">
        <v>3</v>
      </c>
      <c r="AF3230" s="5">
        <v>0</v>
      </c>
      <c r="AG3230" s="5">
        <v>0</v>
      </c>
      <c r="AH3230" s="83" t="s">
        <v>832</v>
      </c>
      <c r="AJ3230" s="18"/>
      <c r="AK3230" s="104"/>
      <c r="AL3230" s="104"/>
      <c r="AM3230" s="104">
        <f>L3230</f>
        <v>1372</v>
      </c>
      <c r="AN3230" s="104">
        <f>AM3230/COUNTIF(G$3230:G3230,"A")</f>
        <v>1372</v>
      </c>
      <c r="AO3230" s="18"/>
      <c r="AP3230" s="18">
        <v>3</v>
      </c>
      <c r="AQ3230" s="18"/>
      <c r="AR3230" s="18">
        <v>3</v>
      </c>
      <c r="AS3230" s="18"/>
      <c r="AT3230" s="70">
        <f t="shared" si="1133"/>
        <v>3</v>
      </c>
      <c r="AU3230" s="18">
        <f t="shared" si="1134"/>
        <v>4</v>
      </c>
      <c r="AV3230" s="18">
        <f t="shared" si="1196"/>
        <v>0</v>
      </c>
      <c r="AW3230" s="18"/>
      <c r="AX3230" s="18"/>
      <c r="AY3230" s="105">
        <v>357</v>
      </c>
      <c r="AZ3230" s="107">
        <f t="shared" si="1192"/>
        <v>0.26020408163265307</v>
      </c>
      <c r="BA3230" s="107">
        <f t="shared" si="1041"/>
        <v>0.73979591836734693</v>
      </c>
      <c r="BB3230" s="18"/>
      <c r="BC3230" s="18"/>
      <c r="BD3230" s="18"/>
      <c r="BE3230" s="18"/>
      <c r="BF3230" s="18"/>
      <c r="BG3230" s="18">
        <f t="shared" si="1161"/>
        <v>1</v>
      </c>
      <c r="BH3230" s="18">
        <f t="shared" si="1201"/>
        <v>1</v>
      </c>
      <c r="BI3230" s="18">
        <f t="shared" si="1162"/>
        <v>0</v>
      </c>
      <c r="BJ3230" s="18">
        <f t="shared" si="1202"/>
        <v>0</v>
      </c>
      <c r="BK3230" s="18">
        <f t="shared" si="1163"/>
        <v>0</v>
      </c>
      <c r="BL3230" s="18">
        <f t="shared" si="1164"/>
        <v>0</v>
      </c>
      <c r="BM3230" s="18">
        <f t="shared" si="1165"/>
        <v>1</v>
      </c>
      <c r="BN3230" s="18">
        <f t="shared" si="1166"/>
        <v>1</v>
      </c>
      <c r="BO3230" s="18">
        <f t="shared" si="1167"/>
        <v>0</v>
      </c>
      <c r="BP3230" s="18">
        <f t="shared" si="1168"/>
        <v>0</v>
      </c>
      <c r="BQ3230" s="18">
        <f t="shared" si="1172"/>
        <v>1</v>
      </c>
      <c r="BR3230" s="18">
        <f t="shared" si="1173"/>
        <v>1</v>
      </c>
      <c r="BS3230" s="18">
        <f t="shared" si="1181"/>
        <v>0</v>
      </c>
      <c r="BT3230" s="18">
        <f t="shared" si="1182"/>
        <v>0</v>
      </c>
      <c r="BU3230" s="73"/>
      <c r="BV3230" s="18"/>
      <c r="BW3230" s="6"/>
      <c r="BX3230" s="6"/>
      <c r="BY3230" s="18"/>
      <c r="BZ3230" s="6"/>
      <c r="CA3230" s="6"/>
      <c r="CB3230" s="18"/>
      <c r="CC3230" s="6"/>
      <c r="CD3230" s="6"/>
      <c r="CE3230" s="18"/>
      <c r="CF3230" s="6"/>
      <c r="CG3230" s="6"/>
      <c r="CH3230" s="18"/>
      <c r="CI3230" s="6"/>
      <c r="CJ3230" s="6"/>
      <c r="CK3230" s="18"/>
      <c r="CL3230" s="6"/>
      <c r="CM3230" s="6"/>
      <c r="CN3230" s="18"/>
      <c r="CO3230" s="6"/>
      <c r="CP3230" s="18"/>
      <c r="CQ3230" s="18"/>
      <c r="CR3230" s="18"/>
      <c r="CS3230" s="18"/>
      <c r="CT3230" s="6">
        <f t="shared" si="1180"/>
        <v>12</v>
      </c>
      <c r="CU3230" s="18"/>
      <c r="CV3230" s="18"/>
      <c r="CW3230" s="18"/>
      <c r="CX3230" s="6" t="str">
        <f t="shared" si="1197"/>
        <v>A</v>
      </c>
      <c r="CY3230" s="87">
        <f t="shared" si="1198"/>
        <v>1372</v>
      </c>
      <c r="CZ3230" s="87">
        <f t="shared" si="1199"/>
        <v>357</v>
      </c>
      <c r="DA3230" s="6" t="str">
        <f t="shared" si="1200"/>
        <v>na</v>
      </c>
      <c r="DB3230" s="18"/>
      <c r="DC3230" s="18"/>
      <c r="DD3230" s="18"/>
      <c r="DE3230" s="18"/>
      <c r="DF3230" s="73"/>
      <c r="DG3230" s="18"/>
      <c r="DH3230" s="18"/>
      <c r="DI3230" s="18"/>
      <c r="DJ3230" s="18"/>
    </row>
    <row r="3231" spans="1:114" s="17" customFormat="1" hidden="1" x14ac:dyDescent="0.2">
      <c r="A3231" s="47">
        <v>7302</v>
      </c>
      <c r="B3231" s="46">
        <f t="shared" si="1169"/>
        <v>5</v>
      </c>
      <c r="C3231" s="46">
        <f t="shared" si="1170"/>
        <v>14</v>
      </c>
      <c r="D3231" s="46">
        <f t="shared" si="1171"/>
        <v>8</v>
      </c>
      <c r="E3231" s="103">
        <v>39674</v>
      </c>
      <c r="F3231" s="17" t="s">
        <v>234</v>
      </c>
      <c r="G3231" s="47" t="s">
        <v>103</v>
      </c>
      <c r="H3231" s="47" t="s">
        <v>306</v>
      </c>
      <c r="I3231" s="47">
        <v>1</v>
      </c>
      <c r="J3231" s="47">
        <v>0</v>
      </c>
      <c r="K3231" s="47" t="s">
        <v>36</v>
      </c>
      <c r="L3231" s="20">
        <v>2603</v>
      </c>
      <c r="M3231" s="73" t="s">
        <v>3240</v>
      </c>
      <c r="N3231" s="47">
        <v>5</v>
      </c>
      <c r="O3231" s="17">
        <f t="shared" si="1193"/>
        <v>2</v>
      </c>
      <c r="P3231" s="17">
        <f>COUNTIF($H$3230:$H3231,"=W")</f>
        <v>2</v>
      </c>
      <c r="Q3231" s="17">
        <f>COUNTIF($H$3230:$H3231,"=D")</f>
        <v>0</v>
      </c>
      <c r="R3231" s="17">
        <f>COUNTIF($H$3230:$H3231,"=L")</f>
        <v>0</v>
      </c>
      <c r="S3231" s="17">
        <f t="shared" ref="S3231:T3235" si="1203">S3230+I3231</f>
        <v>2</v>
      </c>
      <c r="T3231" s="17">
        <f t="shared" si="1203"/>
        <v>0</v>
      </c>
      <c r="U3231" s="17">
        <f t="shared" si="1195"/>
        <v>6</v>
      </c>
      <c r="V3231" s="17">
        <v>4</v>
      </c>
      <c r="W3231" s="17">
        <v>4</v>
      </c>
      <c r="X3231" s="17">
        <v>8</v>
      </c>
      <c r="Y3231" s="17">
        <v>5</v>
      </c>
      <c r="Z3231" s="17">
        <v>7</v>
      </c>
      <c r="AA3231" s="17">
        <v>9</v>
      </c>
      <c r="AB3231" s="17">
        <v>17</v>
      </c>
      <c r="AC3231" s="17">
        <v>14</v>
      </c>
      <c r="AD3231" s="83">
        <v>2</v>
      </c>
      <c r="AE3231" s="83">
        <v>1</v>
      </c>
      <c r="AF3231" s="5">
        <v>0</v>
      </c>
      <c r="AG3231" s="5">
        <v>0</v>
      </c>
      <c r="AH3231" s="83" t="s">
        <v>833</v>
      </c>
      <c r="AJ3231" s="18"/>
      <c r="AK3231" s="104">
        <f t="shared" ref="AK3231:AK3275" si="1204">IF(G3231="H",L3231+AK3230,AK3230)</f>
        <v>2603</v>
      </c>
      <c r="AL3231" s="104">
        <f>AK3231/COUNTIF(G$3230:G3231,"H")</f>
        <v>2603</v>
      </c>
      <c r="AM3231" s="104">
        <f t="shared" ref="AM3231:AM3275" si="1205">IF(G3231="A",L3231+AM3230,AM3230)</f>
        <v>1372</v>
      </c>
      <c r="AN3231" s="104">
        <f>AM3231/COUNTIF(G$3230:G3231,"A")</f>
        <v>1372</v>
      </c>
      <c r="AO3231" s="18"/>
      <c r="AP3231" s="18">
        <v>6</v>
      </c>
      <c r="AQ3231" s="18"/>
      <c r="AR3231" s="18">
        <v>6</v>
      </c>
      <c r="AS3231" s="18"/>
      <c r="AT3231" s="70">
        <f t="shared" si="1133"/>
        <v>6</v>
      </c>
      <c r="AU3231" s="18">
        <f t="shared" si="1134"/>
        <v>5</v>
      </c>
      <c r="AV3231" s="18">
        <f t="shared" si="1196"/>
        <v>0</v>
      </c>
      <c r="AW3231" s="47"/>
      <c r="AX3231" s="73"/>
      <c r="AY3231" s="105">
        <v>354</v>
      </c>
      <c r="AZ3231" s="107">
        <f t="shared" si="1192"/>
        <v>0.86400307337687288</v>
      </c>
      <c r="BA3231" s="107">
        <f t="shared" ref="BA3231:BA3320" si="1206">1-AZ3231</f>
        <v>0.13599692662312712</v>
      </c>
      <c r="BB3231" s="18"/>
      <c r="BC3231" s="18"/>
      <c r="BD3231" s="18"/>
      <c r="BE3231" s="18"/>
      <c r="BF3231" s="18"/>
      <c r="BG3231" s="18">
        <f t="shared" si="1161"/>
        <v>1</v>
      </c>
      <c r="BH3231" s="18">
        <f t="shared" si="1201"/>
        <v>2</v>
      </c>
      <c r="BI3231" s="18">
        <f t="shared" si="1162"/>
        <v>0</v>
      </c>
      <c r="BJ3231" s="18">
        <f t="shared" si="1202"/>
        <v>0</v>
      </c>
      <c r="BK3231" s="18">
        <f t="shared" si="1163"/>
        <v>0</v>
      </c>
      <c r="BL3231" s="18">
        <f t="shared" si="1164"/>
        <v>0</v>
      </c>
      <c r="BM3231" s="18">
        <f t="shared" si="1165"/>
        <v>1</v>
      </c>
      <c r="BN3231" s="18">
        <f t="shared" si="1166"/>
        <v>2</v>
      </c>
      <c r="BO3231" s="18">
        <f t="shared" si="1167"/>
        <v>0</v>
      </c>
      <c r="BP3231" s="18">
        <f t="shared" si="1168"/>
        <v>0</v>
      </c>
      <c r="BQ3231" s="18">
        <f t="shared" si="1172"/>
        <v>1</v>
      </c>
      <c r="BR3231" s="18">
        <f t="shared" si="1173"/>
        <v>2</v>
      </c>
      <c r="BS3231" s="18">
        <f t="shared" si="1181"/>
        <v>0</v>
      </c>
      <c r="BT3231" s="18">
        <f t="shared" si="1182"/>
        <v>0</v>
      </c>
      <c r="BU3231" s="73"/>
      <c r="BV3231" s="18"/>
      <c r="BW3231" s="6"/>
      <c r="BX3231" s="6"/>
      <c r="BY3231" s="18"/>
      <c r="BZ3231" s="6"/>
      <c r="CA3231" s="6"/>
      <c r="CB3231" s="18"/>
      <c r="CC3231" s="6"/>
      <c r="CD3231" s="6"/>
      <c r="CE3231" s="18"/>
      <c r="CF3231" s="6"/>
      <c r="CG3231" s="6"/>
      <c r="CH3231" s="18"/>
      <c r="CI3231" s="6"/>
      <c r="CJ3231" s="6"/>
      <c r="CK3231" s="18"/>
      <c r="CL3231" s="6"/>
      <c r="CM3231" s="6"/>
      <c r="CN3231" s="18"/>
      <c r="CO3231" s="6"/>
      <c r="CP3231" s="18"/>
      <c r="CQ3231" s="18"/>
      <c r="CR3231" s="18"/>
      <c r="CS3231" s="18"/>
      <c r="CT3231" s="6">
        <f t="shared" si="1180"/>
        <v>12</v>
      </c>
      <c r="CU3231" s="18"/>
      <c r="CV3231" s="18"/>
      <c r="CW3231" s="18"/>
      <c r="CX3231" s="6" t="str">
        <f t="shared" si="1197"/>
        <v>H</v>
      </c>
      <c r="CY3231" s="87">
        <f t="shared" si="1198"/>
        <v>2603</v>
      </c>
      <c r="CZ3231" s="87">
        <f t="shared" si="1199"/>
        <v>354</v>
      </c>
      <c r="DA3231" s="6">
        <f t="shared" si="1200"/>
        <v>2249</v>
      </c>
      <c r="DB3231" s="18"/>
      <c r="DC3231" s="18"/>
      <c r="DD3231" s="18"/>
      <c r="DE3231" s="18"/>
      <c r="DF3231" s="73"/>
      <c r="DG3231" s="18"/>
      <c r="DH3231" s="18"/>
      <c r="DI3231" s="18"/>
      <c r="DJ3231" s="18"/>
    </row>
    <row r="3232" spans="1:114" s="17" customFormat="1" hidden="1" x14ac:dyDescent="0.2">
      <c r="A3232" s="47">
        <v>7303</v>
      </c>
      <c r="B3232" s="46">
        <f t="shared" si="1169"/>
        <v>7</v>
      </c>
      <c r="C3232" s="46">
        <f t="shared" si="1170"/>
        <v>16</v>
      </c>
      <c r="D3232" s="46">
        <f t="shared" si="1171"/>
        <v>8</v>
      </c>
      <c r="E3232" s="103">
        <v>39676</v>
      </c>
      <c r="F3232" s="17" t="s">
        <v>2724</v>
      </c>
      <c r="G3232" s="47" t="s">
        <v>103</v>
      </c>
      <c r="H3232" s="47" t="s">
        <v>307</v>
      </c>
      <c r="I3232" s="47">
        <v>1</v>
      </c>
      <c r="J3232" s="47">
        <v>1</v>
      </c>
      <c r="K3232" s="106" t="s">
        <v>3298</v>
      </c>
      <c r="L3232" s="20">
        <v>2125</v>
      </c>
      <c r="M3232" s="4" t="s">
        <v>4396</v>
      </c>
      <c r="N3232" s="47">
        <v>5</v>
      </c>
      <c r="O3232" s="17">
        <f t="shared" si="1193"/>
        <v>3</v>
      </c>
      <c r="P3232" s="17">
        <f>COUNTIF($H$3230:$H3232,"=W")</f>
        <v>2</v>
      </c>
      <c r="Q3232" s="17">
        <f>COUNTIF($H$3230:$H3232,"=D")</f>
        <v>1</v>
      </c>
      <c r="R3232" s="17">
        <f>COUNTIF($H$3230:$H3232,"=L")</f>
        <v>0</v>
      </c>
      <c r="S3232" s="17">
        <f t="shared" si="1203"/>
        <v>3</v>
      </c>
      <c r="T3232" s="17">
        <f t="shared" si="1203"/>
        <v>1</v>
      </c>
      <c r="U3232" s="17">
        <f t="shared" si="1195"/>
        <v>7</v>
      </c>
      <c r="V3232" s="17">
        <v>3</v>
      </c>
      <c r="W3232" s="17">
        <v>1</v>
      </c>
      <c r="X3232" s="17">
        <v>5</v>
      </c>
      <c r="Y3232" s="17">
        <v>3</v>
      </c>
      <c r="Z3232" s="17">
        <v>4</v>
      </c>
      <c r="AA3232" s="17">
        <v>4</v>
      </c>
      <c r="AB3232" s="17">
        <v>24</v>
      </c>
      <c r="AC3232" s="17">
        <v>14</v>
      </c>
      <c r="AD3232" s="83">
        <v>1</v>
      </c>
      <c r="AE3232" s="83">
        <v>1</v>
      </c>
      <c r="AF3232" s="5">
        <v>0</v>
      </c>
      <c r="AG3232" s="5">
        <v>0</v>
      </c>
      <c r="AH3232" s="83" t="s">
        <v>1801</v>
      </c>
      <c r="AJ3232" s="18"/>
      <c r="AK3232" s="104">
        <f t="shared" si="1204"/>
        <v>4728</v>
      </c>
      <c r="AL3232" s="104">
        <f>AK3232/COUNTIF(G$3230:G3232,"H")</f>
        <v>2364</v>
      </c>
      <c r="AM3232" s="104">
        <f t="shared" si="1205"/>
        <v>1372</v>
      </c>
      <c r="AN3232" s="104">
        <f>AM3232/COUNTIF(G$3230:G3232,"A")</f>
        <v>1372</v>
      </c>
      <c r="AO3232" s="18"/>
      <c r="AP3232" s="18">
        <v>9</v>
      </c>
      <c r="AQ3232" s="18"/>
      <c r="AR3232" s="18">
        <v>7</v>
      </c>
      <c r="AS3232" s="18"/>
      <c r="AT3232" s="70">
        <f t="shared" si="1133"/>
        <v>7</v>
      </c>
      <c r="AU3232" s="18">
        <f t="shared" si="1134"/>
        <v>5</v>
      </c>
      <c r="AV3232" s="18">
        <f t="shared" si="1196"/>
        <v>0</v>
      </c>
      <c r="AW3232" s="47"/>
      <c r="AX3232" s="73"/>
      <c r="AY3232" s="105">
        <v>47</v>
      </c>
      <c r="AZ3232" s="107">
        <f t="shared" si="1192"/>
        <v>0.97788235294117642</v>
      </c>
      <c r="BA3232" s="107">
        <f t="shared" si="1206"/>
        <v>2.2117647058823575E-2</v>
      </c>
      <c r="BB3232" s="18"/>
      <c r="BC3232" s="18"/>
      <c r="BD3232" s="18"/>
      <c r="BE3232" s="18"/>
      <c r="BF3232" s="18"/>
      <c r="BG3232" s="18">
        <f t="shared" si="1161"/>
        <v>0</v>
      </c>
      <c r="BH3232" s="18">
        <f t="shared" si="1201"/>
        <v>0</v>
      </c>
      <c r="BI3232" s="18">
        <f t="shared" si="1162"/>
        <v>1</v>
      </c>
      <c r="BJ3232" s="18">
        <f t="shared" si="1202"/>
        <v>1</v>
      </c>
      <c r="BK3232" s="18">
        <f t="shared" si="1163"/>
        <v>0</v>
      </c>
      <c r="BL3232" s="18">
        <f t="shared" si="1164"/>
        <v>0</v>
      </c>
      <c r="BM3232" s="18">
        <f t="shared" si="1165"/>
        <v>1</v>
      </c>
      <c r="BN3232" s="18">
        <f t="shared" si="1166"/>
        <v>3</v>
      </c>
      <c r="BO3232" s="18">
        <f t="shared" si="1167"/>
        <v>1</v>
      </c>
      <c r="BP3232" s="18">
        <f t="shared" si="1168"/>
        <v>1</v>
      </c>
      <c r="BQ3232" s="18">
        <f t="shared" si="1172"/>
        <v>1</v>
      </c>
      <c r="BR3232" s="18">
        <f t="shared" si="1173"/>
        <v>3</v>
      </c>
      <c r="BS3232" s="18">
        <f t="shared" si="1181"/>
        <v>1</v>
      </c>
      <c r="BT3232" s="18">
        <f t="shared" si="1182"/>
        <v>1</v>
      </c>
      <c r="BU3232" s="73"/>
      <c r="BV3232" s="18"/>
      <c r="BW3232" s="6"/>
      <c r="BX3232" s="6"/>
      <c r="BY3232" s="18"/>
      <c r="BZ3232" s="6"/>
      <c r="CA3232" s="6"/>
      <c r="CB3232" s="18"/>
      <c r="CC3232" s="6"/>
      <c r="CD3232" s="6"/>
      <c r="CE3232" s="18"/>
      <c r="CF3232" s="6"/>
      <c r="CG3232" s="6"/>
      <c r="CH3232" s="18"/>
      <c r="CI3232" s="6"/>
      <c r="CJ3232" s="6"/>
      <c r="CK3232" s="18"/>
      <c r="CL3232" s="6"/>
      <c r="CM3232" s="6"/>
      <c r="CN3232" s="18"/>
      <c r="CO3232" s="6"/>
      <c r="CP3232" s="18"/>
      <c r="CQ3232" s="18"/>
      <c r="CR3232" s="18"/>
      <c r="CS3232" s="18"/>
      <c r="CT3232" s="6">
        <f t="shared" si="1180"/>
        <v>8</v>
      </c>
      <c r="CU3232" s="18"/>
      <c r="CV3232" s="18"/>
      <c r="CW3232" s="18"/>
      <c r="CX3232" s="6" t="str">
        <f t="shared" si="1197"/>
        <v>H</v>
      </c>
      <c r="CY3232" s="87">
        <f t="shared" si="1198"/>
        <v>2125</v>
      </c>
      <c r="CZ3232" s="87">
        <f t="shared" si="1199"/>
        <v>47</v>
      </c>
      <c r="DA3232" s="6">
        <f t="shared" si="1200"/>
        <v>2078</v>
      </c>
      <c r="DB3232" s="18"/>
      <c r="DC3232" s="18"/>
      <c r="DD3232" s="18"/>
      <c r="DE3232" s="18"/>
      <c r="DF3232" s="73"/>
      <c r="DG3232" s="18"/>
      <c r="DH3232" s="18"/>
      <c r="DI3232" s="18"/>
      <c r="DJ3232" s="18"/>
    </row>
    <row r="3233" spans="1:114" s="17" customFormat="1" hidden="1" x14ac:dyDescent="0.2">
      <c r="A3233" s="47">
        <v>7304</v>
      </c>
      <c r="B3233" s="46">
        <f t="shared" si="1169"/>
        <v>7</v>
      </c>
      <c r="C3233" s="46">
        <f t="shared" si="1170"/>
        <v>23</v>
      </c>
      <c r="D3233" s="46">
        <f t="shared" si="1171"/>
        <v>8</v>
      </c>
      <c r="E3233" s="103">
        <v>39683</v>
      </c>
      <c r="F3233" s="17" t="s">
        <v>438</v>
      </c>
      <c r="G3233" s="47" t="s">
        <v>310</v>
      </c>
      <c r="H3233" s="47" t="s">
        <v>307</v>
      </c>
      <c r="I3233" s="47">
        <v>2</v>
      </c>
      <c r="J3233" s="47">
        <v>2</v>
      </c>
      <c r="K3233" s="106" t="s">
        <v>3526</v>
      </c>
      <c r="L3233" s="20">
        <v>1065</v>
      </c>
      <c r="M3233" s="4" t="s">
        <v>4397</v>
      </c>
      <c r="N3233" s="47">
        <v>6</v>
      </c>
      <c r="O3233" s="17">
        <f t="shared" ref="O3233:O3238" si="1207">SUM(P3233:R3233)</f>
        <v>4</v>
      </c>
      <c r="P3233" s="17">
        <f>COUNTIF($H$3230:$H3233,"=W")</f>
        <v>2</v>
      </c>
      <c r="Q3233" s="17">
        <f>COUNTIF($H$3230:$H3233,"=D")</f>
        <v>2</v>
      </c>
      <c r="R3233" s="17">
        <f>COUNTIF($H$3230:$H3233,"=L")</f>
        <v>0</v>
      </c>
      <c r="S3233" s="17">
        <f t="shared" si="1203"/>
        <v>5</v>
      </c>
      <c r="T3233" s="17">
        <f t="shared" si="1203"/>
        <v>3</v>
      </c>
      <c r="U3233" s="17">
        <f t="shared" ref="U3233:U3238" si="1208">P3233*3+Q3233</f>
        <v>8</v>
      </c>
      <c r="V3233" s="17">
        <v>8</v>
      </c>
      <c r="W3233" s="17">
        <v>8</v>
      </c>
      <c r="X3233" s="17">
        <v>6</v>
      </c>
      <c r="Y3233" s="17">
        <v>7</v>
      </c>
      <c r="Z3233" s="17">
        <v>4</v>
      </c>
      <c r="AA3233" s="17">
        <v>5</v>
      </c>
      <c r="AB3233" s="17">
        <v>13</v>
      </c>
      <c r="AC3233" s="17">
        <v>6</v>
      </c>
      <c r="AD3233" s="83">
        <v>1</v>
      </c>
      <c r="AE3233" s="83">
        <v>0</v>
      </c>
      <c r="AF3233" s="5">
        <v>0</v>
      </c>
      <c r="AG3233" s="5">
        <v>0</v>
      </c>
      <c r="AH3233" s="83" t="s">
        <v>1685</v>
      </c>
      <c r="AJ3233" s="18"/>
      <c r="AK3233" s="104">
        <f t="shared" si="1204"/>
        <v>4728</v>
      </c>
      <c r="AL3233" s="104">
        <f>AK3233/COUNTIF(G$3230:G3233,"H")</f>
        <v>2364</v>
      </c>
      <c r="AM3233" s="104">
        <f t="shared" si="1205"/>
        <v>2437</v>
      </c>
      <c r="AN3233" s="104">
        <f>AM3233/COUNTIF(G$3230:G3233,"A")</f>
        <v>1218.5</v>
      </c>
      <c r="AO3233" s="18"/>
      <c r="AP3233" s="18">
        <v>10</v>
      </c>
      <c r="AQ3233" s="18"/>
      <c r="AR3233" s="18">
        <v>8</v>
      </c>
      <c r="AS3233" s="18"/>
      <c r="AT3233" s="70">
        <f t="shared" si="1133"/>
        <v>8</v>
      </c>
      <c r="AU3233" s="18">
        <f t="shared" si="1134"/>
        <v>6</v>
      </c>
      <c r="AV3233" s="18">
        <f t="shared" ref="AV3233:AV3238" si="1209">AR3233-AT3233</f>
        <v>0</v>
      </c>
      <c r="AW3233" s="47"/>
      <c r="AX3233" s="73"/>
      <c r="AY3233" s="105">
        <v>450</v>
      </c>
      <c r="AZ3233" s="107">
        <f t="shared" si="1192"/>
        <v>0.42253521126760563</v>
      </c>
      <c r="BA3233" s="107">
        <f t="shared" si="1206"/>
        <v>0.57746478873239437</v>
      </c>
      <c r="BB3233" s="18"/>
      <c r="BC3233" s="18"/>
      <c r="BD3233" s="18"/>
      <c r="BE3233" s="18"/>
      <c r="BF3233" s="18"/>
      <c r="BG3233" s="18">
        <f t="shared" si="1161"/>
        <v>0</v>
      </c>
      <c r="BH3233" s="18">
        <f t="shared" si="1201"/>
        <v>0</v>
      </c>
      <c r="BI3233" s="18">
        <f t="shared" si="1162"/>
        <v>1</v>
      </c>
      <c r="BJ3233" s="18">
        <f t="shared" si="1202"/>
        <v>2</v>
      </c>
      <c r="BK3233" s="18">
        <f t="shared" si="1163"/>
        <v>0</v>
      </c>
      <c r="BL3233" s="18">
        <f t="shared" si="1164"/>
        <v>0</v>
      </c>
      <c r="BM3233" s="18">
        <f t="shared" si="1165"/>
        <v>1</v>
      </c>
      <c r="BN3233" s="18">
        <f t="shared" si="1166"/>
        <v>4</v>
      </c>
      <c r="BO3233" s="18">
        <f t="shared" si="1167"/>
        <v>1</v>
      </c>
      <c r="BP3233" s="18">
        <f t="shared" si="1168"/>
        <v>2</v>
      </c>
      <c r="BQ3233" s="18">
        <f t="shared" si="1172"/>
        <v>1</v>
      </c>
      <c r="BR3233" s="18">
        <f t="shared" si="1173"/>
        <v>4</v>
      </c>
      <c r="BS3233" s="18">
        <f t="shared" si="1181"/>
        <v>1</v>
      </c>
      <c r="BT3233" s="18">
        <f t="shared" si="1182"/>
        <v>2</v>
      </c>
      <c r="BU3233" s="73"/>
      <c r="BV3233" s="18"/>
      <c r="BW3233" s="6"/>
      <c r="BX3233" s="6"/>
      <c r="BY3233" s="18"/>
      <c r="BZ3233" s="6"/>
      <c r="CA3233" s="6"/>
      <c r="CB3233" s="18"/>
      <c r="CC3233" s="6"/>
      <c r="CD3233" s="6"/>
      <c r="CE3233" s="18"/>
      <c r="CF3233" s="6"/>
      <c r="CG3233" s="6"/>
      <c r="CH3233" s="18"/>
      <c r="CI3233" s="6"/>
      <c r="CJ3233" s="6"/>
      <c r="CK3233" s="18"/>
      <c r="CL3233" s="6"/>
      <c r="CM3233" s="6"/>
      <c r="CN3233" s="18"/>
      <c r="CO3233" s="6"/>
      <c r="CP3233" s="18"/>
      <c r="CQ3233" s="18"/>
      <c r="CR3233" s="18"/>
      <c r="CS3233" s="18"/>
      <c r="CT3233" s="6">
        <f t="shared" si="1180"/>
        <v>14</v>
      </c>
      <c r="CU3233" s="18"/>
      <c r="CV3233" s="18"/>
      <c r="CW3233" s="18"/>
      <c r="CX3233" s="6" t="str">
        <f t="shared" si="1197"/>
        <v>A</v>
      </c>
      <c r="CY3233" s="87">
        <f t="shared" si="1198"/>
        <v>1065</v>
      </c>
      <c r="CZ3233" s="87">
        <f t="shared" si="1199"/>
        <v>450</v>
      </c>
      <c r="DA3233" s="6" t="str">
        <f t="shared" si="1200"/>
        <v>na</v>
      </c>
      <c r="DB3233" s="18"/>
      <c r="DC3233" s="18"/>
      <c r="DD3233" s="18"/>
      <c r="DE3233" s="18"/>
      <c r="DF3233" s="73"/>
      <c r="DG3233" s="18"/>
      <c r="DH3233" s="18"/>
      <c r="DI3233" s="18"/>
      <c r="DJ3233" s="18"/>
    </row>
    <row r="3234" spans="1:114" s="17" customFormat="1" hidden="1" x14ac:dyDescent="0.2">
      <c r="A3234" s="47">
        <v>7305</v>
      </c>
      <c r="B3234" s="46">
        <f t="shared" si="1169"/>
        <v>2</v>
      </c>
      <c r="C3234" s="46">
        <f t="shared" si="1170"/>
        <v>25</v>
      </c>
      <c r="D3234" s="46">
        <f t="shared" si="1171"/>
        <v>8</v>
      </c>
      <c r="E3234" s="103">
        <v>39685</v>
      </c>
      <c r="F3234" s="17" t="s">
        <v>1611</v>
      </c>
      <c r="G3234" s="47" t="s">
        <v>103</v>
      </c>
      <c r="H3234" s="47" t="s">
        <v>307</v>
      </c>
      <c r="I3234" s="47">
        <v>1</v>
      </c>
      <c r="J3234" s="47">
        <v>1</v>
      </c>
      <c r="K3234" s="106" t="s">
        <v>2993</v>
      </c>
      <c r="L3234" s="20">
        <v>2664</v>
      </c>
      <c r="M3234" s="73" t="s">
        <v>4398</v>
      </c>
      <c r="N3234" s="47">
        <v>7</v>
      </c>
      <c r="O3234" s="17">
        <f t="shared" si="1207"/>
        <v>5</v>
      </c>
      <c r="P3234" s="17">
        <f>COUNTIF($H$3230:$H3234,"=W")</f>
        <v>2</v>
      </c>
      <c r="Q3234" s="17">
        <f>COUNTIF($H$3230:$H3234,"=D")</f>
        <v>3</v>
      </c>
      <c r="R3234" s="17">
        <f>COUNTIF($H$3230:$H3234,"=L")</f>
        <v>0</v>
      </c>
      <c r="S3234" s="17">
        <f t="shared" si="1203"/>
        <v>6</v>
      </c>
      <c r="T3234" s="17">
        <f t="shared" si="1203"/>
        <v>4</v>
      </c>
      <c r="U3234" s="17">
        <f t="shared" si="1208"/>
        <v>9</v>
      </c>
      <c r="V3234" s="17">
        <v>8</v>
      </c>
      <c r="W3234" s="17">
        <v>4</v>
      </c>
      <c r="X3234" s="17">
        <v>5</v>
      </c>
      <c r="Y3234" s="17">
        <v>6</v>
      </c>
      <c r="Z3234" s="17">
        <v>5</v>
      </c>
      <c r="AA3234" s="17">
        <v>6</v>
      </c>
      <c r="AB3234" s="17">
        <v>12</v>
      </c>
      <c r="AC3234" s="17">
        <v>9</v>
      </c>
      <c r="AD3234" s="83">
        <v>0</v>
      </c>
      <c r="AE3234" s="83">
        <v>2</v>
      </c>
      <c r="AF3234" s="5">
        <v>0</v>
      </c>
      <c r="AG3234" s="5">
        <v>0</v>
      </c>
      <c r="AH3234" s="83"/>
      <c r="AJ3234" s="18"/>
      <c r="AK3234" s="104">
        <f t="shared" si="1204"/>
        <v>7392</v>
      </c>
      <c r="AL3234" s="104">
        <f>AK3234/COUNTIF(G$3230:G3234,"H")</f>
        <v>2464</v>
      </c>
      <c r="AM3234" s="104">
        <f t="shared" si="1205"/>
        <v>2437</v>
      </c>
      <c r="AN3234" s="104">
        <f>AM3234/COUNTIF(G$3230:G3234,"A")</f>
        <v>1218.5</v>
      </c>
      <c r="AO3234" s="18"/>
      <c r="AP3234" s="18">
        <v>12</v>
      </c>
      <c r="AQ3234" s="18"/>
      <c r="AR3234" s="18">
        <v>10</v>
      </c>
      <c r="AS3234" s="18"/>
      <c r="AT3234" s="70">
        <f t="shared" si="1133"/>
        <v>9</v>
      </c>
      <c r="AU3234" s="18">
        <f t="shared" si="1134"/>
        <v>7</v>
      </c>
      <c r="AV3234" s="18">
        <f t="shared" si="1209"/>
        <v>1</v>
      </c>
      <c r="AW3234" s="47"/>
      <c r="AX3234" s="73"/>
      <c r="AY3234" s="105">
        <v>409</v>
      </c>
      <c r="AZ3234" s="107">
        <f t="shared" si="1192"/>
        <v>0.8464714714714715</v>
      </c>
      <c r="BA3234" s="107">
        <f t="shared" si="1206"/>
        <v>0.1535285285285285</v>
      </c>
      <c r="BB3234" s="18"/>
      <c r="BC3234" s="18"/>
      <c r="BD3234" s="18"/>
      <c r="BE3234" s="18"/>
      <c r="BF3234" s="18"/>
      <c r="BG3234" s="18">
        <f t="shared" si="1161"/>
        <v>0</v>
      </c>
      <c r="BH3234" s="18">
        <f t="shared" si="1201"/>
        <v>0</v>
      </c>
      <c r="BI3234" s="18">
        <f t="shared" si="1162"/>
        <v>1</v>
      </c>
      <c r="BJ3234" s="18">
        <f t="shared" si="1202"/>
        <v>3</v>
      </c>
      <c r="BK3234" s="18">
        <f t="shared" si="1163"/>
        <v>0</v>
      </c>
      <c r="BL3234" s="18">
        <f t="shared" si="1164"/>
        <v>0</v>
      </c>
      <c r="BM3234" s="18">
        <f t="shared" si="1165"/>
        <v>1</v>
      </c>
      <c r="BN3234" s="18">
        <f t="shared" si="1166"/>
        <v>5</v>
      </c>
      <c r="BO3234" s="18">
        <f t="shared" si="1167"/>
        <v>1</v>
      </c>
      <c r="BP3234" s="18">
        <f t="shared" si="1168"/>
        <v>3</v>
      </c>
      <c r="BQ3234" s="18">
        <f t="shared" si="1172"/>
        <v>1</v>
      </c>
      <c r="BR3234" s="18">
        <f t="shared" si="1173"/>
        <v>5</v>
      </c>
      <c r="BS3234" s="18">
        <f t="shared" si="1181"/>
        <v>1</v>
      </c>
      <c r="BT3234" s="18">
        <f t="shared" si="1182"/>
        <v>3</v>
      </c>
      <c r="BU3234" s="73"/>
      <c r="BV3234" s="18"/>
      <c r="BW3234" s="6"/>
      <c r="BX3234" s="6"/>
      <c r="BY3234" s="18"/>
      <c r="BZ3234" s="6"/>
      <c r="CA3234" s="6"/>
      <c r="CB3234" s="18"/>
      <c r="CC3234" s="6"/>
      <c r="CD3234" s="6"/>
      <c r="CE3234" s="18"/>
      <c r="CF3234" s="6"/>
      <c r="CG3234" s="6"/>
      <c r="CH3234" s="18"/>
      <c r="CI3234" s="6"/>
      <c r="CJ3234" s="6"/>
      <c r="CK3234" s="18"/>
      <c r="CL3234" s="6"/>
      <c r="CM3234" s="6"/>
      <c r="CN3234" s="18"/>
      <c r="CO3234" s="6"/>
      <c r="CP3234" s="18"/>
      <c r="CQ3234" s="18"/>
      <c r="CR3234" s="18"/>
      <c r="CS3234" s="18"/>
      <c r="CT3234" s="6">
        <f t="shared" si="1180"/>
        <v>13</v>
      </c>
      <c r="CU3234" s="18"/>
      <c r="CV3234" s="18"/>
      <c r="CW3234" s="18"/>
      <c r="CX3234" s="6" t="str">
        <f t="shared" si="1197"/>
        <v>H</v>
      </c>
      <c r="CY3234" s="87">
        <f t="shared" si="1198"/>
        <v>2664</v>
      </c>
      <c r="CZ3234" s="87">
        <f t="shared" si="1199"/>
        <v>409</v>
      </c>
      <c r="DA3234" s="6">
        <f t="shared" si="1200"/>
        <v>2255</v>
      </c>
      <c r="DB3234" s="18"/>
      <c r="DC3234" s="18"/>
      <c r="DD3234" s="18"/>
      <c r="DE3234" s="18"/>
      <c r="DF3234" s="73"/>
      <c r="DG3234" s="18"/>
      <c r="DH3234" s="18"/>
      <c r="DI3234" s="18"/>
      <c r="DJ3234" s="18"/>
    </row>
    <row r="3235" spans="1:114" s="17" customFormat="1" hidden="1" x14ac:dyDescent="0.2">
      <c r="A3235" s="47">
        <v>7306</v>
      </c>
      <c r="B3235" s="46">
        <f t="shared" si="1169"/>
        <v>5</v>
      </c>
      <c r="C3235" s="46">
        <f t="shared" si="1170"/>
        <v>28</v>
      </c>
      <c r="D3235" s="46">
        <f t="shared" si="1171"/>
        <v>8</v>
      </c>
      <c r="E3235" s="103">
        <v>39688</v>
      </c>
      <c r="F3235" s="17" t="s">
        <v>1908</v>
      </c>
      <c r="G3235" s="47" t="s">
        <v>310</v>
      </c>
      <c r="H3235" s="47" t="s">
        <v>307</v>
      </c>
      <c r="I3235" s="47">
        <v>1</v>
      </c>
      <c r="J3235" s="47">
        <v>1</v>
      </c>
      <c r="K3235" s="47" t="s">
        <v>36</v>
      </c>
      <c r="L3235" s="20">
        <v>1598</v>
      </c>
      <c r="M3235" s="4" t="s">
        <v>4399</v>
      </c>
      <c r="N3235" s="47">
        <v>7</v>
      </c>
      <c r="O3235" s="17">
        <f t="shared" si="1207"/>
        <v>6</v>
      </c>
      <c r="P3235" s="17">
        <f>COUNTIF($H$3230:$H3235,"=W")</f>
        <v>2</v>
      </c>
      <c r="Q3235" s="17">
        <f>COUNTIF($H$3230:$H3235,"=D")</f>
        <v>4</v>
      </c>
      <c r="R3235" s="17">
        <f>COUNTIF($H$3230:$H3235,"=L")</f>
        <v>0</v>
      </c>
      <c r="S3235" s="17">
        <f t="shared" si="1203"/>
        <v>7</v>
      </c>
      <c r="T3235" s="17">
        <f t="shared" si="1203"/>
        <v>5</v>
      </c>
      <c r="U3235" s="17">
        <f t="shared" si="1208"/>
        <v>10</v>
      </c>
      <c r="V3235" s="17">
        <v>1</v>
      </c>
      <c r="W3235" s="17">
        <v>3</v>
      </c>
      <c r="X3235" s="17">
        <v>4</v>
      </c>
      <c r="Y3235" s="17">
        <v>4</v>
      </c>
      <c r="Z3235" s="17">
        <v>5</v>
      </c>
      <c r="AA3235" s="17">
        <v>4</v>
      </c>
      <c r="AB3235" s="17">
        <v>9</v>
      </c>
      <c r="AC3235" s="17">
        <v>11</v>
      </c>
      <c r="AD3235" s="83">
        <v>0</v>
      </c>
      <c r="AE3235" s="83">
        <v>0</v>
      </c>
      <c r="AF3235" s="5">
        <v>0</v>
      </c>
      <c r="AG3235" s="5">
        <v>0</v>
      </c>
      <c r="AH3235" s="83"/>
      <c r="AJ3235" s="18"/>
      <c r="AK3235" s="104">
        <f t="shared" si="1204"/>
        <v>7392</v>
      </c>
      <c r="AL3235" s="104">
        <f>AK3235/COUNTIF(G$3230:G3235,"H")</f>
        <v>2464</v>
      </c>
      <c r="AM3235" s="104">
        <f t="shared" si="1205"/>
        <v>4035</v>
      </c>
      <c r="AN3235" s="104">
        <f>AM3235/COUNTIF(G$3230:G3235,"A")</f>
        <v>1345</v>
      </c>
      <c r="AO3235" s="18"/>
      <c r="AP3235" s="18">
        <v>12</v>
      </c>
      <c r="AQ3235" s="18"/>
      <c r="AR3235" s="18">
        <v>10</v>
      </c>
      <c r="AS3235" s="18"/>
      <c r="AT3235" s="70">
        <f t="shared" si="1133"/>
        <v>10</v>
      </c>
      <c r="AU3235" s="18">
        <f t="shared" si="1134"/>
        <v>7</v>
      </c>
      <c r="AV3235" s="18">
        <f t="shared" si="1209"/>
        <v>0</v>
      </c>
      <c r="AW3235" s="47"/>
      <c r="AX3235" s="73"/>
      <c r="AY3235" s="105">
        <v>102</v>
      </c>
      <c r="AZ3235" s="107">
        <f t="shared" si="1192"/>
        <v>6.3829787234042548E-2</v>
      </c>
      <c r="BA3235" s="107">
        <f t="shared" si="1206"/>
        <v>0.93617021276595747</v>
      </c>
      <c r="BB3235" s="18"/>
      <c r="BC3235" s="18"/>
      <c r="BD3235" s="18"/>
      <c r="BE3235" s="18"/>
      <c r="BF3235" s="18"/>
      <c r="BG3235" s="18">
        <f t="shared" si="1161"/>
        <v>0</v>
      </c>
      <c r="BH3235" s="18">
        <f t="shared" si="1201"/>
        <v>0</v>
      </c>
      <c r="BI3235" s="18">
        <f t="shared" si="1162"/>
        <v>1</v>
      </c>
      <c r="BJ3235" s="18">
        <f t="shared" si="1202"/>
        <v>4</v>
      </c>
      <c r="BK3235" s="18">
        <f t="shared" si="1163"/>
        <v>0</v>
      </c>
      <c r="BL3235" s="18">
        <f t="shared" si="1164"/>
        <v>0</v>
      </c>
      <c r="BM3235" s="18">
        <f t="shared" si="1165"/>
        <v>1</v>
      </c>
      <c r="BN3235" s="18">
        <f t="shared" si="1166"/>
        <v>6</v>
      </c>
      <c r="BO3235" s="18">
        <f t="shared" si="1167"/>
        <v>1</v>
      </c>
      <c r="BP3235" s="18">
        <f t="shared" si="1168"/>
        <v>4</v>
      </c>
      <c r="BQ3235" s="18">
        <f t="shared" si="1172"/>
        <v>1</v>
      </c>
      <c r="BR3235" s="18">
        <f t="shared" si="1173"/>
        <v>6</v>
      </c>
      <c r="BS3235" s="18">
        <f t="shared" si="1181"/>
        <v>1</v>
      </c>
      <c r="BT3235" s="18">
        <f t="shared" si="1182"/>
        <v>4</v>
      </c>
      <c r="BU3235" s="73"/>
      <c r="BV3235" s="18"/>
      <c r="BW3235" s="6"/>
      <c r="BX3235" s="6"/>
      <c r="BY3235" s="18"/>
      <c r="BZ3235" s="6"/>
      <c r="CA3235" s="6"/>
      <c r="CB3235" s="18"/>
      <c r="CC3235" s="6"/>
      <c r="CD3235" s="6"/>
      <c r="CE3235" s="18"/>
      <c r="CF3235" s="6"/>
      <c r="CG3235" s="6"/>
      <c r="CH3235" s="18"/>
      <c r="CI3235" s="6"/>
      <c r="CJ3235" s="6"/>
      <c r="CK3235" s="18"/>
      <c r="CL3235" s="6"/>
      <c r="CM3235" s="6"/>
      <c r="CN3235" s="18"/>
      <c r="CO3235" s="6"/>
      <c r="CP3235" s="18"/>
      <c r="CQ3235" s="18"/>
      <c r="CR3235" s="18"/>
      <c r="CS3235" s="18"/>
      <c r="CT3235" s="6">
        <f t="shared" si="1180"/>
        <v>5</v>
      </c>
      <c r="CU3235" s="18"/>
      <c r="CV3235" s="18"/>
      <c r="CW3235" s="18"/>
      <c r="CX3235" s="6" t="str">
        <f t="shared" si="1197"/>
        <v>A</v>
      </c>
      <c r="CY3235" s="87">
        <f t="shared" si="1198"/>
        <v>1598</v>
      </c>
      <c r="CZ3235" s="87">
        <f t="shared" si="1199"/>
        <v>102</v>
      </c>
      <c r="DA3235" s="6" t="str">
        <f t="shared" si="1200"/>
        <v>na</v>
      </c>
      <c r="DB3235" s="18"/>
      <c r="DC3235" s="18"/>
      <c r="DD3235" s="18"/>
      <c r="DE3235" s="18"/>
      <c r="DF3235" s="73"/>
      <c r="DG3235" s="18"/>
      <c r="DH3235" s="18"/>
      <c r="DI3235" s="18"/>
      <c r="DJ3235" s="18"/>
    </row>
    <row r="3236" spans="1:114" s="17" customFormat="1" hidden="1" x14ac:dyDescent="0.2">
      <c r="A3236" s="47">
        <v>7307</v>
      </c>
      <c r="B3236" s="46">
        <f t="shared" si="1169"/>
        <v>3</v>
      </c>
      <c r="C3236" s="46">
        <f t="shared" si="1170"/>
        <v>2</v>
      </c>
      <c r="D3236" s="46">
        <f t="shared" si="1171"/>
        <v>9</v>
      </c>
      <c r="E3236" s="103">
        <v>39693</v>
      </c>
      <c r="F3236" s="17" t="s">
        <v>3</v>
      </c>
      <c r="G3236" s="47" t="s">
        <v>103</v>
      </c>
      <c r="H3236" s="47" t="s">
        <v>307</v>
      </c>
      <c r="I3236" s="47">
        <v>1</v>
      </c>
      <c r="J3236" s="47">
        <v>1</v>
      </c>
      <c r="K3236" s="106" t="s">
        <v>1296</v>
      </c>
      <c r="L3236" s="20">
        <v>2520</v>
      </c>
      <c r="M3236" s="73" t="s">
        <v>4400</v>
      </c>
      <c r="N3236" s="47">
        <v>11</v>
      </c>
      <c r="O3236" s="17">
        <f t="shared" si="1207"/>
        <v>7</v>
      </c>
      <c r="P3236" s="17">
        <f>COUNTIF($H$3230:$H3236,"=W")</f>
        <v>2</v>
      </c>
      <c r="Q3236" s="17">
        <f>COUNTIF($H$3230:$H3236,"=D")</f>
        <v>5</v>
      </c>
      <c r="R3236" s="17">
        <f>COUNTIF($H$3230:$H3236,"=L")</f>
        <v>0</v>
      </c>
      <c r="S3236" s="17">
        <f t="shared" ref="S3236:T3238" si="1210">S3235+I3236</f>
        <v>8</v>
      </c>
      <c r="T3236" s="17">
        <f t="shared" si="1210"/>
        <v>6</v>
      </c>
      <c r="U3236" s="17">
        <f t="shared" si="1208"/>
        <v>11</v>
      </c>
      <c r="V3236" s="17">
        <v>6</v>
      </c>
      <c r="W3236" s="17">
        <v>5</v>
      </c>
      <c r="X3236" s="17">
        <v>10</v>
      </c>
      <c r="Y3236" s="17">
        <v>2</v>
      </c>
      <c r="Z3236" s="17">
        <v>9</v>
      </c>
      <c r="AA3236" s="17">
        <v>5</v>
      </c>
      <c r="AB3236" s="17">
        <v>18</v>
      </c>
      <c r="AC3236" s="17">
        <v>6</v>
      </c>
      <c r="AD3236" s="83">
        <v>0</v>
      </c>
      <c r="AE3236" s="83">
        <v>4</v>
      </c>
      <c r="AF3236" s="5">
        <v>0</v>
      </c>
      <c r="AG3236" s="5">
        <v>0</v>
      </c>
      <c r="AH3236" s="83"/>
      <c r="AJ3236" s="18"/>
      <c r="AK3236" s="104">
        <f t="shared" si="1204"/>
        <v>9912</v>
      </c>
      <c r="AL3236" s="104">
        <f>AK3236/COUNTIF(G$3230:G3236,"H")</f>
        <v>2478</v>
      </c>
      <c r="AM3236" s="104">
        <f t="shared" si="1205"/>
        <v>4035</v>
      </c>
      <c r="AN3236" s="104">
        <f>AM3236/COUNTIF(G$3230:G3236,"A")</f>
        <v>1345</v>
      </c>
      <c r="AO3236" s="18"/>
      <c r="AP3236" s="18">
        <v>15</v>
      </c>
      <c r="AQ3236" s="18"/>
      <c r="AR3236" s="18">
        <v>13</v>
      </c>
      <c r="AS3236" s="18"/>
      <c r="AT3236" s="70">
        <f t="shared" ref="AT3236:AT3299" si="1211">U3236</f>
        <v>11</v>
      </c>
      <c r="AU3236" s="18">
        <f t="shared" ref="AU3236:AU3299" si="1212">N3236</f>
        <v>11</v>
      </c>
      <c r="AV3236" s="18">
        <f t="shared" si="1209"/>
        <v>2</v>
      </c>
      <c r="AW3236" s="47"/>
      <c r="AX3236" s="73"/>
      <c r="AY3236" s="105">
        <v>368</v>
      </c>
      <c r="AZ3236" s="107">
        <f t="shared" si="1192"/>
        <v>0.85396825396825393</v>
      </c>
      <c r="BA3236" s="107">
        <f t="shared" si="1206"/>
        <v>0.14603174603174607</v>
      </c>
      <c r="BB3236" s="18"/>
      <c r="BC3236" s="18"/>
      <c r="BD3236" s="18"/>
      <c r="BE3236" s="18"/>
      <c r="BF3236" s="18"/>
      <c r="BG3236" s="18">
        <f t="shared" si="1161"/>
        <v>0</v>
      </c>
      <c r="BH3236" s="18">
        <f t="shared" si="1201"/>
        <v>0</v>
      </c>
      <c r="BI3236" s="18">
        <f t="shared" si="1162"/>
        <v>1</v>
      </c>
      <c r="BJ3236" s="18">
        <f t="shared" si="1202"/>
        <v>5</v>
      </c>
      <c r="BK3236" s="18">
        <f t="shared" si="1163"/>
        <v>0</v>
      </c>
      <c r="BL3236" s="18">
        <f t="shared" si="1164"/>
        <v>0</v>
      </c>
      <c r="BM3236" s="18">
        <f t="shared" si="1165"/>
        <v>1</v>
      </c>
      <c r="BN3236" s="18">
        <f t="shared" si="1166"/>
        <v>7</v>
      </c>
      <c r="BO3236" s="18">
        <f t="shared" si="1167"/>
        <v>1</v>
      </c>
      <c r="BP3236" s="18">
        <f t="shared" si="1168"/>
        <v>5</v>
      </c>
      <c r="BQ3236" s="18">
        <f t="shared" si="1172"/>
        <v>1</v>
      </c>
      <c r="BR3236" s="18">
        <f t="shared" si="1173"/>
        <v>7</v>
      </c>
      <c r="BS3236" s="18">
        <f t="shared" si="1181"/>
        <v>1</v>
      </c>
      <c r="BT3236" s="18">
        <f t="shared" si="1182"/>
        <v>5</v>
      </c>
      <c r="BU3236" s="73"/>
      <c r="BV3236" s="18"/>
      <c r="BW3236" s="6"/>
      <c r="BX3236" s="6"/>
      <c r="BY3236" s="18"/>
      <c r="BZ3236" s="6"/>
      <c r="CA3236" s="6"/>
      <c r="CB3236" s="18"/>
      <c r="CC3236" s="6"/>
      <c r="CD3236" s="6"/>
      <c r="CE3236" s="18"/>
      <c r="CF3236" s="6"/>
      <c r="CG3236" s="6"/>
      <c r="CH3236" s="18"/>
      <c r="CI3236" s="6"/>
      <c r="CJ3236" s="6"/>
      <c r="CK3236" s="18"/>
      <c r="CL3236" s="6"/>
      <c r="CM3236" s="6"/>
      <c r="CN3236" s="18"/>
      <c r="CO3236" s="6"/>
      <c r="CP3236" s="18"/>
      <c r="CQ3236" s="18"/>
      <c r="CR3236" s="18"/>
      <c r="CS3236" s="18"/>
      <c r="CT3236" s="6">
        <f t="shared" si="1180"/>
        <v>16</v>
      </c>
      <c r="CU3236" s="18"/>
      <c r="CV3236" s="18"/>
      <c r="CW3236" s="18"/>
      <c r="CX3236" s="6" t="str">
        <f t="shared" si="1197"/>
        <v>H</v>
      </c>
      <c r="CY3236" s="87">
        <f t="shared" si="1198"/>
        <v>2520</v>
      </c>
      <c r="CZ3236" s="87">
        <f t="shared" si="1199"/>
        <v>368</v>
      </c>
      <c r="DA3236" s="6">
        <f t="shared" si="1200"/>
        <v>2152</v>
      </c>
      <c r="DB3236" s="18"/>
      <c r="DC3236" s="18"/>
      <c r="DD3236" s="18"/>
      <c r="DE3236" s="18"/>
      <c r="DF3236" s="73"/>
      <c r="DG3236" s="18"/>
      <c r="DH3236" s="18"/>
      <c r="DI3236" s="18"/>
      <c r="DJ3236" s="18"/>
    </row>
    <row r="3237" spans="1:114" s="17" customFormat="1" hidden="1" x14ac:dyDescent="0.2">
      <c r="A3237" s="47">
        <v>7308</v>
      </c>
      <c r="B3237" s="46">
        <f t="shared" si="1169"/>
        <v>7</v>
      </c>
      <c r="C3237" s="46">
        <f t="shared" si="1170"/>
        <v>6</v>
      </c>
      <c r="D3237" s="46">
        <f t="shared" si="1171"/>
        <v>9</v>
      </c>
      <c r="E3237" s="103">
        <v>39697</v>
      </c>
      <c r="F3237" s="17" t="s">
        <v>3028</v>
      </c>
      <c r="G3237" s="47" t="s">
        <v>103</v>
      </c>
      <c r="H3237" s="47" t="s">
        <v>306</v>
      </c>
      <c r="I3237" s="47">
        <v>2</v>
      </c>
      <c r="J3237" s="47">
        <v>0</v>
      </c>
      <c r="K3237" s="106" t="s">
        <v>1296</v>
      </c>
      <c r="L3237" s="20">
        <v>2307</v>
      </c>
      <c r="M3237" s="73" t="s">
        <v>2299</v>
      </c>
      <c r="N3237" s="47">
        <v>7</v>
      </c>
      <c r="O3237" s="17">
        <f t="shared" si="1207"/>
        <v>8</v>
      </c>
      <c r="P3237" s="17">
        <f>COUNTIF($H$3230:$H3237,"=W")</f>
        <v>3</v>
      </c>
      <c r="Q3237" s="17">
        <f>COUNTIF($H$3230:$H3237,"=D")</f>
        <v>5</v>
      </c>
      <c r="R3237" s="17">
        <f>COUNTIF($H$3230:$H3237,"=L")</f>
        <v>0</v>
      </c>
      <c r="S3237" s="17">
        <f t="shared" si="1210"/>
        <v>10</v>
      </c>
      <c r="T3237" s="17">
        <f t="shared" si="1210"/>
        <v>6</v>
      </c>
      <c r="U3237" s="17">
        <f t="shared" si="1208"/>
        <v>14</v>
      </c>
      <c r="V3237" s="17">
        <v>6</v>
      </c>
      <c r="W3237" s="17">
        <v>4</v>
      </c>
      <c r="X3237" s="17">
        <v>6</v>
      </c>
      <c r="Y3237" s="17">
        <v>11</v>
      </c>
      <c r="Z3237" s="17">
        <v>4</v>
      </c>
      <c r="AA3237" s="17">
        <v>6</v>
      </c>
      <c r="AB3237" s="17">
        <v>12</v>
      </c>
      <c r="AC3237" s="17">
        <v>9</v>
      </c>
      <c r="AD3237" s="83">
        <v>1</v>
      </c>
      <c r="AE3237" s="83">
        <v>0</v>
      </c>
      <c r="AF3237" s="5">
        <v>0</v>
      </c>
      <c r="AG3237" s="5">
        <v>0</v>
      </c>
      <c r="AH3237" s="83" t="s">
        <v>2300</v>
      </c>
      <c r="AJ3237" s="18"/>
      <c r="AK3237" s="104">
        <f t="shared" si="1204"/>
        <v>12219</v>
      </c>
      <c r="AL3237" s="104">
        <f>AK3237/COUNTIF(G$3230:G3237,"H")</f>
        <v>2443.8000000000002</v>
      </c>
      <c r="AM3237" s="104">
        <f t="shared" si="1205"/>
        <v>4035</v>
      </c>
      <c r="AN3237" s="104">
        <f>AM3237/COUNTIF(G$3230:G3237,"A")</f>
        <v>1345</v>
      </c>
      <c r="AO3237" s="18"/>
      <c r="AP3237" s="18">
        <v>17</v>
      </c>
      <c r="AQ3237" s="18"/>
      <c r="AR3237" s="18">
        <v>14</v>
      </c>
      <c r="AS3237" s="18"/>
      <c r="AT3237" s="70">
        <f t="shared" si="1211"/>
        <v>14</v>
      </c>
      <c r="AU3237" s="18">
        <f t="shared" si="1212"/>
        <v>7</v>
      </c>
      <c r="AV3237" s="18">
        <f t="shared" si="1209"/>
        <v>0</v>
      </c>
      <c r="AW3237" s="47"/>
      <c r="AX3237" s="73"/>
      <c r="AY3237" s="105">
        <v>53</v>
      </c>
      <c r="AZ3237" s="107">
        <f t="shared" si="1192"/>
        <v>0.97702644126571303</v>
      </c>
      <c r="BA3237" s="107">
        <f t="shared" si="1206"/>
        <v>2.297355873428697E-2</v>
      </c>
      <c r="BB3237" s="18"/>
      <c r="BC3237" s="18"/>
      <c r="BD3237" s="18"/>
      <c r="BE3237" s="18"/>
      <c r="BF3237" s="18"/>
      <c r="BG3237" s="18">
        <f t="shared" si="1161"/>
        <v>1</v>
      </c>
      <c r="BH3237" s="18">
        <f t="shared" si="1201"/>
        <v>1</v>
      </c>
      <c r="BI3237" s="18">
        <f t="shared" si="1162"/>
        <v>0</v>
      </c>
      <c r="BJ3237" s="18">
        <f t="shared" si="1202"/>
        <v>0</v>
      </c>
      <c r="BK3237" s="18">
        <f t="shared" si="1163"/>
        <v>0</v>
      </c>
      <c r="BL3237" s="18">
        <f t="shared" si="1164"/>
        <v>0</v>
      </c>
      <c r="BM3237" s="18">
        <f t="shared" si="1165"/>
        <v>1</v>
      </c>
      <c r="BN3237" s="18">
        <f t="shared" si="1166"/>
        <v>8</v>
      </c>
      <c r="BO3237" s="18">
        <f t="shared" si="1167"/>
        <v>0</v>
      </c>
      <c r="BP3237" s="18">
        <f t="shared" si="1168"/>
        <v>0</v>
      </c>
      <c r="BQ3237" s="18">
        <f t="shared" si="1172"/>
        <v>1</v>
      </c>
      <c r="BR3237" s="18">
        <f t="shared" si="1173"/>
        <v>8</v>
      </c>
      <c r="BS3237" s="18">
        <f t="shared" si="1181"/>
        <v>0</v>
      </c>
      <c r="BT3237" s="18">
        <f t="shared" si="1182"/>
        <v>0</v>
      </c>
      <c r="BU3237" s="73"/>
      <c r="BV3237" s="18"/>
      <c r="BW3237" s="6"/>
      <c r="BX3237" s="6"/>
      <c r="BY3237" s="18"/>
      <c r="BZ3237" s="6"/>
      <c r="CA3237" s="6"/>
      <c r="CB3237" s="18"/>
      <c r="CC3237" s="6"/>
      <c r="CD3237" s="6"/>
      <c r="CE3237" s="18"/>
      <c r="CF3237" s="6"/>
      <c r="CG3237" s="6"/>
      <c r="CH3237" s="18"/>
      <c r="CI3237" s="6"/>
      <c r="CJ3237" s="6"/>
      <c r="CK3237" s="18"/>
      <c r="CL3237" s="6"/>
      <c r="CM3237" s="6"/>
      <c r="CN3237" s="18"/>
      <c r="CO3237" s="6"/>
      <c r="CP3237" s="18"/>
      <c r="CQ3237" s="18"/>
      <c r="CR3237" s="18"/>
      <c r="CS3237" s="18"/>
      <c r="CT3237" s="6">
        <f t="shared" si="1180"/>
        <v>12</v>
      </c>
      <c r="CU3237" s="18"/>
      <c r="CV3237" s="18"/>
      <c r="CW3237" s="18"/>
      <c r="CX3237" s="6" t="str">
        <f t="shared" si="1197"/>
        <v>H</v>
      </c>
      <c r="CY3237" s="87">
        <f t="shared" si="1198"/>
        <v>2307</v>
      </c>
      <c r="CZ3237" s="87">
        <f t="shared" si="1199"/>
        <v>53</v>
      </c>
      <c r="DA3237" s="6">
        <f t="shared" si="1200"/>
        <v>2254</v>
      </c>
      <c r="DB3237" s="18"/>
      <c r="DC3237" s="18"/>
      <c r="DD3237" s="18"/>
      <c r="DE3237" s="18"/>
      <c r="DF3237" s="73"/>
      <c r="DG3237" s="18"/>
      <c r="DH3237" s="18"/>
      <c r="DI3237" s="18"/>
      <c r="DJ3237" s="18"/>
    </row>
    <row r="3238" spans="1:114" s="17" customFormat="1" hidden="1" x14ac:dyDescent="0.2">
      <c r="A3238" s="47">
        <v>7309</v>
      </c>
      <c r="B3238" s="46">
        <f t="shared" si="1169"/>
        <v>7</v>
      </c>
      <c r="C3238" s="46">
        <f t="shared" si="1170"/>
        <v>13</v>
      </c>
      <c r="D3238" s="46">
        <f t="shared" si="1171"/>
        <v>9</v>
      </c>
      <c r="E3238" s="103">
        <v>39704</v>
      </c>
      <c r="F3238" s="17" t="s">
        <v>2104</v>
      </c>
      <c r="G3238" s="47" t="s">
        <v>310</v>
      </c>
      <c r="H3238" s="47" t="s">
        <v>308</v>
      </c>
      <c r="I3238" s="47">
        <v>2</v>
      </c>
      <c r="J3238" s="47">
        <v>4</v>
      </c>
      <c r="K3238" s="106" t="s">
        <v>3526</v>
      </c>
      <c r="L3238" s="20">
        <v>2017</v>
      </c>
      <c r="M3238" s="4" t="s">
        <v>4401</v>
      </c>
      <c r="N3238" s="47">
        <v>11</v>
      </c>
      <c r="O3238" s="17">
        <f t="shared" si="1207"/>
        <v>9</v>
      </c>
      <c r="P3238" s="17">
        <f>COUNTIF($H$3230:$H3238,"=W")</f>
        <v>3</v>
      </c>
      <c r="Q3238" s="17">
        <f>COUNTIF($H$3230:$H3238,"=D")</f>
        <v>5</v>
      </c>
      <c r="R3238" s="17">
        <f>COUNTIF($H$3230:$H3238,"=L")</f>
        <v>1</v>
      </c>
      <c r="S3238" s="17">
        <f t="shared" si="1210"/>
        <v>12</v>
      </c>
      <c r="T3238" s="17">
        <f t="shared" si="1210"/>
        <v>10</v>
      </c>
      <c r="U3238" s="17">
        <f t="shared" si="1208"/>
        <v>14</v>
      </c>
      <c r="V3238" s="17">
        <v>5</v>
      </c>
      <c r="W3238" s="17">
        <v>6</v>
      </c>
      <c r="X3238" s="17">
        <v>2</v>
      </c>
      <c r="Y3238" s="17">
        <v>2</v>
      </c>
      <c r="Z3238" s="17">
        <v>8</v>
      </c>
      <c r="AA3238" s="17">
        <v>0</v>
      </c>
      <c r="AB3238" s="17">
        <v>4</v>
      </c>
      <c r="AC3238" s="17">
        <v>17</v>
      </c>
      <c r="AD3238" s="83">
        <v>0</v>
      </c>
      <c r="AE3238" s="83">
        <v>1</v>
      </c>
      <c r="AF3238" s="5">
        <v>0</v>
      </c>
      <c r="AG3238" s="5">
        <v>0</v>
      </c>
      <c r="AH3238" s="83"/>
      <c r="AJ3238" s="18"/>
      <c r="AK3238" s="104">
        <f t="shared" si="1204"/>
        <v>12219</v>
      </c>
      <c r="AL3238" s="104">
        <f>AK3238/COUNTIF(G$3230:G3238,"H")</f>
        <v>2443.8000000000002</v>
      </c>
      <c r="AM3238" s="104">
        <f t="shared" si="1205"/>
        <v>6052</v>
      </c>
      <c r="AN3238" s="104">
        <f>AM3238/COUNTIF(G$3230:G3238,"A")</f>
        <v>1513</v>
      </c>
      <c r="AO3238" s="18"/>
      <c r="AP3238" s="18">
        <v>17</v>
      </c>
      <c r="AQ3238" s="18"/>
      <c r="AR3238" s="18">
        <v>14</v>
      </c>
      <c r="AS3238" s="18"/>
      <c r="AT3238" s="70">
        <f t="shared" si="1211"/>
        <v>14</v>
      </c>
      <c r="AU3238" s="18">
        <f t="shared" si="1212"/>
        <v>11</v>
      </c>
      <c r="AV3238" s="18">
        <f t="shared" si="1209"/>
        <v>0</v>
      </c>
      <c r="AW3238" s="47"/>
      <c r="AX3238" s="73"/>
      <c r="AY3238" s="105">
        <v>348</v>
      </c>
      <c r="AZ3238" s="107">
        <f t="shared" si="1192"/>
        <v>0.17253346554288548</v>
      </c>
      <c r="BA3238" s="107">
        <f t="shared" si="1206"/>
        <v>0.82746653445711449</v>
      </c>
      <c r="BB3238" s="18"/>
      <c r="BC3238" s="18"/>
      <c r="BD3238" s="18"/>
      <c r="BE3238" s="18"/>
      <c r="BF3238" s="18"/>
      <c r="BG3238" s="18">
        <f t="shared" si="1161"/>
        <v>0</v>
      </c>
      <c r="BH3238" s="18">
        <f t="shared" si="1201"/>
        <v>0</v>
      </c>
      <c r="BI3238" s="18">
        <f t="shared" si="1162"/>
        <v>0</v>
      </c>
      <c r="BJ3238" s="18">
        <f t="shared" si="1202"/>
        <v>0</v>
      </c>
      <c r="BK3238" s="18">
        <f t="shared" si="1163"/>
        <v>1</v>
      </c>
      <c r="BL3238" s="18">
        <f t="shared" si="1164"/>
        <v>1</v>
      </c>
      <c r="BM3238" s="18">
        <f t="shared" si="1165"/>
        <v>0</v>
      </c>
      <c r="BN3238" s="18">
        <f t="shared" si="1166"/>
        <v>0</v>
      </c>
      <c r="BO3238" s="18">
        <f t="shared" si="1167"/>
        <v>1</v>
      </c>
      <c r="BP3238" s="18">
        <f t="shared" si="1168"/>
        <v>1</v>
      </c>
      <c r="BQ3238" s="18">
        <f t="shared" si="1172"/>
        <v>1</v>
      </c>
      <c r="BR3238" s="18">
        <f t="shared" si="1173"/>
        <v>9</v>
      </c>
      <c r="BS3238" s="18">
        <f t="shared" si="1181"/>
        <v>1</v>
      </c>
      <c r="BT3238" s="18">
        <f t="shared" si="1182"/>
        <v>1</v>
      </c>
      <c r="BU3238" s="73"/>
      <c r="BV3238" s="18"/>
      <c r="BW3238" s="6"/>
      <c r="BX3238" s="6"/>
      <c r="BY3238" s="18"/>
      <c r="BZ3238" s="6"/>
      <c r="CA3238" s="6"/>
      <c r="CB3238" s="18"/>
      <c r="CC3238" s="6"/>
      <c r="CD3238" s="6"/>
      <c r="CE3238" s="18"/>
      <c r="CF3238" s="6"/>
      <c r="CG3238" s="6"/>
      <c r="CH3238" s="18"/>
      <c r="CI3238" s="6"/>
      <c r="CJ3238" s="6"/>
      <c r="CK3238" s="18"/>
      <c r="CL3238" s="6"/>
      <c r="CM3238" s="6"/>
      <c r="CN3238" s="18"/>
      <c r="CO3238" s="6"/>
      <c r="CP3238" s="18"/>
      <c r="CQ3238" s="18"/>
      <c r="CR3238" s="18"/>
      <c r="CS3238" s="18"/>
      <c r="CT3238" s="6">
        <f t="shared" si="1180"/>
        <v>7</v>
      </c>
      <c r="CU3238" s="18"/>
      <c r="CV3238" s="18"/>
      <c r="CW3238" s="18"/>
      <c r="CX3238" s="6" t="str">
        <f t="shared" si="1197"/>
        <v>A</v>
      </c>
      <c r="CY3238" s="87">
        <f t="shared" si="1198"/>
        <v>2017</v>
      </c>
      <c r="CZ3238" s="87">
        <f t="shared" si="1199"/>
        <v>348</v>
      </c>
      <c r="DA3238" s="6" t="str">
        <f t="shared" si="1200"/>
        <v>na</v>
      </c>
      <c r="DB3238" s="18"/>
      <c r="DC3238" s="18"/>
      <c r="DD3238" s="18"/>
      <c r="DE3238" s="18"/>
      <c r="DF3238" s="73"/>
      <c r="DG3238" s="18"/>
      <c r="DH3238" s="18"/>
      <c r="DI3238" s="18"/>
      <c r="DJ3238" s="18"/>
    </row>
    <row r="3239" spans="1:114" s="17" customFormat="1" hidden="1" x14ac:dyDescent="0.2">
      <c r="A3239" s="47">
        <v>7310</v>
      </c>
      <c r="B3239" s="46">
        <f t="shared" si="1169"/>
        <v>7</v>
      </c>
      <c r="C3239" s="46">
        <f t="shared" si="1170"/>
        <v>20</v>
      </c>
      <c r="D3239" s="46">
        <f t="shared" si="1171"/>
        <v>9</v>
      </c>
      <c r="E3239" s="103">
        <v>39711</v>
      </c>
      <c r="F3239" s="17" t="s">
        <v>2936</v>
      </c>
      <c r="G3239" s="47" t="s">
        <v>103</v>
      </c>
      <c r="H3239" s="47" t="s">
        <v>307</v>
      </c>
      <c r="I3239" s="47">
        <v>1</v>
      </c>
      <c r="J3239" s="47">
        <v>1</v>
      </c>
      <c r="K3239" s="47" t="s">
        <v>36</v>
      </c>
      <c r="L3239" s="20">
        <v>2280</v>
      </c>
      <c r="M3239" s="4" t="s">
        <v>4402</v>
      </c>
      <c r="N3239" s="47">
        <v>10</v>
      </c>
      <c r="O3239" s="17">
        <f t="shared" ref="O3239:O3244" si="1213">SUM(P3239:R3239)</f>
        <v>10</v>
      </c>
      <c r="P3239" s="17">
        <f>COUNTIF($H$3230:$H3239,"=W")</f>
        <v>3</v>
      </c>
      <c r="Q3239" s="17">
        <f>COUNTIF($H$3230:$H3239,"=D")</f>
        <v>6</v>
      </c>
      <c r="R3239" s="17">
        <f>COUNTIF($H$3230:$H3239,"=L")</f>
        <v>1</v>
      </c>
      <c r="S3239" s="17">
        <f t="shared" ref="S3239:T3242" si="1214">S3238+I3239</f>
        <v>13</v>
      </c>
      <c r="T3239" s="17">
        <f t="shared" si="1214"/>
        <v>11</v>
      </c>
      <c r="U3239" s="17">
        <f t="shared" ref="U3239:U3244" si="1215">P3239*3+Q3239</f>
        <v>15</v>
      </c>
      <c r="V3239" s="17">
        <v>5</v>
      </c>
      <c r="W3239" s="17">
        <v>8</v>
      </c>
      <c r="X3239" s="17">
        <v>4</v>
      </c>
      <c r="Y3239" s="17">
        <v>4</v>
      </c>
      <c r="Z3239" s="17">
        <v>5</v>
      </c>
      <c r="AA3239" s="17">
        <v>5</v>
      </c>
      <c r="AB3239" s="17">
        <v>8</v>
      </c>
      <c r="AC3239" s="17">
        <v>18</v>
      </c>
      <c r="AD3239" s="83">
        <v>1</v>
      </c>
      <c r="AE3239" s="83">
        <v>1</v>
      </c>
      <c r="AF3239" s="5">
        <v>0</v>
      </c>
      <c r="AG3239" s="5">
        <v>0</v>
      </c>
      <c r="AH3239" s="83" t="s">
        <v>3140</v>
      </c>
      <c r="AJ3239" s="18"/>
      <c r="AK3239" s="104">
        <f t="shared" si="1204"/>
        <v>14499</v>
      </c>
      <c r="AL3239" s="104">
        <f>AK3239/COUNTIF(G$3230:G3239,"H")</f>
        <v>2416.5</v>
      </c>
      <c r="AM3239" s="104">
        <f t="shared" si="1205"/>
        <v>6052</v>
      </c>
      <c r="AN3239" s="104">
        <f>AM3239/COUNTIF(G$3230:G3239,"A")</f>
        <v>1513</v>
      </c>
      <c r="AO3239" s="18"/>
      <c r="AP3239" s="18">
        <v>22</v>
      </c>
      <c r="AQ3239" s="18"/>
      <c r="AR3239" s="18">
        <v>15</v>
      </c>
      <c r="AS3239" s="18"/>
      <c r="AT3239" s="70">
        <f t="shared" si="1211"/>
        <v>15</v>
      </c>
      <c r="AU3239" s="18">
        <f t="shared" si="1212"/>
        <v>10</v>
      </c>
      <c r="AV3239" s="18">
        <f t="shared" ref="AV3239:AV3245" si="1216">AR3239-AT3239</f>
        <v>0</v>
      </c>
      <c r="AW3239" s="47"/>
      <c r="AX3239" s="73"/>
      <c r="AY3239" s="105">
        <v>81</v>
      </c>
      <c r="AZ3239" s="107">
        <f t="shared" si="1192"/>
        <v>0.96447368421052626</v>
      </c>
      <c r="BA3239" s="107">
        <f t="shared" si="1206"/>
        <v>3.5526315789473739E-2</v>
      </c>
      <c r="BB3239" s="18"/>
      <c r="BC3239" s="18"/>
      <c r="BD3239" s="18"/>
      <c r="BE3239" s="18"/>
      <c r="BF3239" s="18"/>
      <c r="BG3239" s="18">
        <f t="shared" si="1161"/>
        <v>0</v>
      </c>
      <c r="BH3239" s="18">
        <f t="shared" si="1201"/>
        <v>0</v>
      </c>
      <c r="BI3239" s="18">
        <f t="shared" si="1162"/>
        <v>1</v>
      </c>
      <c r="BJ3239" s="18">
        <f t="shared" si="1202"/>
        <v>1</v>
      </c>
      <c r="BK3239" s="18">
        <f t="shared" si="1163"/>
        <v>0</v>
      </c>
      <c r="BL3239" s="18">
        <f t="shared" si="1164"/>
        <v>0</v>
      </c>
      <c r="BM3239" s="18">
        <f t="shared" si="1165"/>
        <v>1</v>
      </c>
      <c r="BN3239" s="18">
        <f t="shared" si="1166"/>
        <v>1</v>
      </c>
      <c r="BO3239" s="18">
        <f t="shared" si="1167"/>
        <v>1</v>
      </c>
      <c r="BP3239" s="18">
        <f t="shared" si="1168"/>
        <v>2</v>
      </c>
      <c r="BQ3239" s="18">
        <f t="shared" si="1172"/>
        <v>1</v>
      </c>
      <c r="BR3239" s="18">
        <f t="shared" si="1173"/>
        <v>10</v>
      </c>
      <c r="BS3239" s="18">
        <f t="shared" si="1181"/>
        <v>1</v>
      </c>
      <c r="BT3239" s="18">
        <f t="shared" si="1182"/>
        <v>2</v>
      </c>
      <c r="BU3239" s="73"/>
      <c r="BV3239" s="18"/>
      <c r="BW3239" s="6"/>
      <c r="BX3239" s="6"/>
      <c r="BY3239" s="18"/>
      <c r="BZ3239" s="6"/>
      <c r="CA3239" s="6"/>
      <c r="CB3239" s="18"/>
      <c r="CC3239" s="6"/>
      <c r="CD3239" s="6"/>
      <c r="CE3239" s="18"/>
      <c r="CF3239" s="6"/>
      <c r="CG3239" s="6"/>
      <c r="CH3239" s="18"/>
      <c r="CI3239" s="6"/>
      <c r="CJ3239" s="6"/>
      <c r="CK3239" s="18"/>
      <c r="CL3239" s="6"/>
      <c r="CM3239" s="6"/>
      <c r="CN3239" s="18"/>
      <c r="CO3239" s="6"/>
      <c r="CP3239" s="18"/>
      <c r="CQ3239" s="18"/>
      <c r="CR3239" s="18"/>
      <c r="CS3239" s="18"/>
      <c r="CT3239" s="6">
        <f t="shared" si="1180"/>
        <v>9</v>
      </c>
      <c r="CU3239" s="18"/>
      <c r="CV3239" s="18"/>
      <c r="CW3239" s="18"/>
      <c r="CX3239" s="6" t="str">
        <f t="shared" si="1197"/>
        <v>H</v>
      </c>
      <c r="CY3239" s="87">
        <f t="shared" si="1198"/>
        <v>2280</v>
      </c>
      <c r="CZ3239" s="87">
        <f t="shared" si="1199"/>
        <v>81</v>
      </c>
      <c r="DA3239" s="6">
        <f t="shared" si="1200"/>
        <v>2199</v>
      </c>
      <c r="DB3239" s="18"/>
      <c r="DC3239" s="18"/>
      <c r="DD3239" s="18"/>
      <c r="DE3239" s="18"/>
      <c r="DF3239" s="73"/>
      <c r="DG3239" s="18"/>
      <c r="DH3239" s="18"/>
      <c r="DI3239" s="18"/>
      <c r="DJ3239" s="18"/>
    </row>
    <row r="3240" spans="1:114" s="17" customFormat="1" hidden="1" x14ac:dyDescent="0.2">
      <c r="A3240" s="47">
        <v>7311</v>
      </c>
      <c r="B3240" s="46">
        <f t="shared" si="1169"/>
        <v>3</v>
      </c>
      <c r="C3240" s="46">
        <f t="shared" si="1170"/>
        <v>23</v>
      </c>
      <c r="D3240" s="46">
        <f t="shared" si="1171"/>
        <v>9</v>
      </c>
      <c r="E3240" s="103">
        <v>39714</v>
      </c>
      <c r="F3240" s="17" t="s">
        <v>3366</v>
      </c>
      <c r="G3240" s="47" t="s">
        <v>310</v>
      </c>
      <c r="H3240" s="47" t="s">
        <v>308</v>
      </c>
      <c r="I3240" s="47">
        <v>0</v>
      </c>
      <c r="J3240" s="47">
        <v>2</v>
      </c>
      <c r="K3240" s="47" t="s">
        <v>36</v>
      </c>
      <c r="L3240" s="20">
        <v>1481</v>
      </c>
      <c r="M3240" s="4" t="s">
        <v>263</v>
      </c>
      <c r="N3240" s="47">
        <v>12</v>
      </c>
      <c r="O3240" s="17">
        <f t="shared" si="1213"/>
        <v>11</v>
      </c>
      <c r="P3240" s="17">
        <f>COUNTIF($H$3230:$H3240,"=W")</f>
        <v>3</v>
      </c>
      <c r="Q3240" s="17">
        <f>COUNTIF($H$3230:$H3240,"=D")</f>
        <v>6</v>
      </c>
      <c r="R3240" s="17">
        <f>COUNTIF($H$3230:$H3240,"=L")</f>
        <v>2</v>
      </c>
      <c r="S3240" s="17">
        <f t="shared" si="1214"/>
        <v>13</v>
      </c>
      <c r="T3240" s="17">
        <f t="shared" si="1214"/>
        <v>13</v>
      </c>
      <c r="U3240" s="17">
        <f t="shared" si="1215"/>
        <v>15</v>
      </c>
      <c r="V3240" s="17">
        <v>1</v>
      </c>
      <c r="W3240" s="17">
        <v>4</v>
      </c>
      <c r="X3240" s="17">
        <v>8</v>
      </c>
      <c r="Y3240" s="17">
        <v>2</v>
      </c>
      <c r="Z3240" s="17">
        <v>5</v>
      </c>
      <c r="AA3240" s="17">
        <v>2</v>
      </c>
      <c r="AB3240" s="17">
        <v>15</v>
      </c>
      <c r="AC3240" s="17">
        <v>16</v>
      </c>
      <c r="AD3240" s="83">
        <v>2</v>
      </c>
      <c r="AE3240" s="83">
        <v>0</v>
      </c>
      <c r="AF3240" s="5">
        <v>0</v>
      </c>
      <c r="AG3240" s="5">
        <v>0</v>
      </c>
      <c r="AH3240" s="83" t="s">
        <v>3139</v>
      </c>
      <c r="AJ3240" s="18"/>
      <c r="AK3240" s="104">
        <f t="shared" si="1204"/>
        <v>14499</v>
      </c>
      <c r="AL3240" s="104">
        <f>AK3240/COUNTIF(G$3230:G3240,"H")</f>
        <v>2416.5</v>
      </c>
      <c r="AM3240" s="104">
        <f t="shared" si="1205"/>
        <v>7533</v>
      </c>
      <c r="AN3240" s="104">
        <f>AM3240/COUNTIF(G$3230:G3240,"A")</f>
        <v>1506.6</v>
      </c>
      <c r="AO3240" s="18"/>
      <c r="AP3240" s="18">
        <v>23</v>
      </c>
      <c r="AQ3240" s="18"/>
      <c r="AR3240" s="18">
        <v>19</v>
      </c>
      <c r="AS3240" s="18"/>
      <c r="AT3240" s="70">
        <f t="shared" si="1211"/>
        <v>15</v>
      </c>
      <c r="AU3240" s="18">
        <f t="shared" si="1212"/>
        <v>12</v>
      </c>
      <c r="AV3240" s="18">
        <f t="shared" si="1216"/>
        <v>4</v>
      </c>
      <c r="AW3240" s="47"/>
      <c r="AX3240" s="73"/>
      <c r="AY3240" s="105">
        <v>98</v>
      </c>
      <c r="AZ3240" s="107">
        <f t="shared" si="1192"/>
        <v>6.6171505739365297E-2</v>
      </c>
      <c r="BA3240" s="107">
        <f t="shared" si="1206"/>
        <v>0.93382849426063474</v>
      </c>
      <c r="BB3240" s="18"/>
      <c r="BC3240" s="18"/>
      <c r="BD3240" s="18"/>
      <c r="BE3240" s="18"/>
      <c r="BF3240" s="18"/>
      <c r="BG3240" s="18">
        <f t="shared" si="1161"/>
        <v>0</v>
      </c>
      <c r="BH3240" s="18">
        <f t="shared" si="1201"/>
        <v>0</v>
      </c>
      <c r="BI3240" s="18">
        <f t="shared" si="1162"/>
        <v>0</v>
      </c>
      <c r="BJ3240" s="18">
        <f t="shared" si="1202"/>
        <v>0</v>
      </c>
      <c r="BK3240" s="18">
        <f t="shared" si="1163"/>
        <v>1</v>
      </c>
      <c r="BL3240" s="18">
        <f t="shared" si="1164"/>
        <v>1</v>
      </c>
      <c r="BM3240" s="18">
        <f t="shared" si="1165"/>
        <v>0</v>
      </c>
      <c r="BN3240" s="18">
        <f t="shared" si="1166"/>
        <v>0</v>
      </c>
      <c r="BO3240" s="18">
        <f t="shared" si="1167"/>
        <v>1</v>
      </c>
      <c r="BP3240" s="18">
        <f t="shared" si="1168"/>
        <v>3</v>
      </c>
      <c r="BQ3240" s="18">
        <f t="shared" si="1172"/>
        <v>0</v>
      </c>
      <c r="BR3240" s="18">
        <f t="shared" si="1173"/>
        <v>0</v>
      </c>
      <c r="BS3240" s="18">
        <f t="shared" si="1181"/>
        <v>1</v>
      </c>
      <c r="BT3240" s="18">
        <f t="shared" si="1182"/>
        <v>3</v>
      </c>
      <c r="BU3240" s="73"/>
      <c r="BV3240" s="18"/>
      <c r="BW3240" s="6"/>
      <c r="BX3240" s="6"/>
      <c r="BY3240" s="18"/>
      <c r="BZ3240" s="6"/>
      <c r="CA3240" s="6"/>
      <c r="CB3240" s="18"/>
      <c r="CC3240" s="6"/>
      <c r="CD3240" s="6"/>
      <c r="CE3240" s="18"/>
      <c r="CF3240" s="6"/>
      <c r="CG3240" s="6"/>
      <c r="CH3240" s="18"/>
      <c r="CI3240" s="6"/>
      <c r="CJ3240" s="6"/>
      <c r="CK3240" s="18"/>
      <c r="CL3240" s="6"/>
      <c r="CM3240" s="6"/>
      <c r="CN3240" s="18"/>
      <c r="CO3240" s="6"/>
      <c r="CP3240" s="18"/>
      <c r="CQ3240" s="18"/>
      <c r="CR3240" s="18"/>
      <c r="CS3240" s="18"/>
      <c r="CT3240" s="6">
        <f t="shared" si="1180"/>
        <v>9</v>
      </c>
      <c r="CU3240" s="18"/>
      <c r="CV3240" s="18"/>
      <c r="CW3240" s="18"/>
      <c r="CX3240" s="6" t="str">
        <f t="shared" si="1197"/>
        <v>A</v>
      </c>
      <c r="CY3240" s="87">
        <f t="shared" si="1198"/>
        <v>1481</v>
      </c>
      <c r="CZ3240" s="87">
        <f t="shared" si="1199"/>
        <v>98</v>
      </c>
      <c r="DA3240" s="6" t="str">
        <f t="shared" si="1200"/>
        <v>na</v>
      </c>
      <c r="DB3240" s="18"/>
      <c r="DC3240" s="18"/>
      <c r="DD3240" s="18"/>
      <c r="DE3240" s="18"/>
      <c r="DF3240" s="73"/>
      <c r="DG3240" s="18"/>
      <c r="DH3240" s="18"/>
      <c r="DI3240" s="18"/>
      <c r="DJ3240" s="18"/>
    </row>
    <row r="3241" spans="1:114" s="17" customFormat="1" hidden="1" x14ac:dyDescent="0.2">
      <c r="A3241" s="47">
        <v>7312</v>
      </c>
      <c r="B3241" s="46">
        <f t="shared" si="1169"/>
        <v>1</v>
      </c>
      <c r="C3241" s="46">
        <f t="shared" si="1170"/>
        <v>28</v>
      </c>
      <c r="D3241" s="46">
        <f t="shared" si="1171"/>
        <v>9</v>
      </c>
      <c r="E3241" s="103">
        <v>39719</v>
      </c>
      <c r="F3241" s="17" t="s">
        <v>2974</v>
      </c>
      <c r="G3241" s="47" t="s">
        <v>310</v>
      </c>
      <c r="H3241" s="47" t="s">
        <v>307</v>
      </c>
      <c r="I3241" s="47">
        <v>3</v>
      </c>
      <c r="J3241" s="47">
        <v>3</v>
      </c>
      <c r="K3241" s="106" t="s">
        <v>3416</v>
      </c>
      <c r="L3241" s="20">
        <v>1917</v>
      </c>
      <c r="M3241" s="4" t="s">
        <v>4403</v>
      </c>
      <c r="N3241" s="47">
        <v>13</v>
      </c>
      <c r="O3241" s="17">
        <f t="shared" si="1213"/>
        <v>12</v>
      </c>
      <c r="P3241" s="17">
        <f>COUNTIF($H$3230:$H3241,"=W")</f>
        <v>3</v>
      </c>
      <c r="Q3241" s="17">
        <f>COUNTIF($H$3230:$H3241,"=D")</f>
        <v>7</v>
      </c>
      <c r="R3241" s="17">
        <f>COUNTIF($H$3230:$H3241,"=L")</f>
        <v>2</v>
      </c>
      <c r="S3241" s="17">
        <f t="shared" si="1214"/>
        <v>16</v>
      </c>
      <c r="T3241" s="17">
        <f t="shared" si="1214"/>
        <v>16</v>
      </c>
      <c r="U3241" s="17">
        <f t="shared" si="1215"/>
        <v>16</v>
      </c>
      <c r="V3241" s="17">
        <v>4</v>
      </c>
      <c r="W3241" s="17">
        <v>5</v>
      </c>
      <c r="X3241" s="17">
        <v>3</v>
      </c>
      <c r="Y3241" s="17">
        <v>4</v>
      </c>
      <c r="Z3241" s="17">
        <v>3</v>
      </c>
      <c r="AA3241" s="17">
        <v>4</v>
      </c>
      <c r="AB3241" s="17">
        <v>7</v>
      </c>
      <c r="AC3241" s="17">
        <v>13</v>
      </c>
      <c r="AD3241" s="83">
        <v>0</v>
      </c>
      <c r="AE3241" s="83">
        <v>0</v>
      </c>
      <c r="AF3241" s="5">
        <v>0</v>
      </c>
      <c r="AG3241" s="5">
        <v>0</v>
      </c>
      <c r="AH3241" s="83"/>
      <c r="AJ3241" s="18"/>
      <c r="AK3241" s="104">
        <f t="shared" si="1204"/>
        <v>14499</v>
      </c>
      <c r="AL3241" s="104">
        <f>AK3241/COUNTIF(G$3230:G3241,"H")</f>
        <v>2416.5</v>
      </c>
      <c r="AM3241" s="104">
        <f t="shared" si="1205"/>
        <v>9450</v>
      </c>
      <c r="AN3241" s="104">
        <f>AM3241/COUNTIF(G$3230:G3241,"A")</f>
        <v>1575</v>
      </c>
      <c r="AO3241" s="18"/>
      <c r="AP3241" s="18">
        <v>26</v>
      </c>
      <c r="AQ3241" s="18"/>
      <c r="AR3241" s="18">
        <v>21</v>
      </c>
      <c r="AS3241" s="18"/>
      <c r="AT3241" s="70">
        <f t="shared" si="1211"/>
        <v>16</v>
      </c>
      <c r="AU3241" s="18">
        <f t="shared" si="1212"/>
        <v>13</v>
      </c>
      <c r="AV3241" s="18">
        <f t="shared" si="1216"/>
        <v>5</v>
      </c>
      <c r="AW3241" s="47"/>
      <c r="AX3241" s="73"/>
      <c r="AY3241" s="105">
        <v>296</v>
      </c>
      <c r="AZ3241" s="107">
        <f t="shared" si="1192"/>
        <v>0.15440792905581638</v>
      </c>
      <c r="BA3241" s="107">
        <f t="shared" si="1206"/>
        <v>0.84559207094418365</v>
      </c>
      <c r="BB3241" s="18"/>
      <c r="BC3241" s="18"/>
      <c r="BD3241" s="18"/>
      <c r="BE3241" s="18"/>
      <c r="BF3241" s="18"/>
      <c r="BG3241" s="18">
        <f t="shared" si="1161"/>
        <v>0</v>
      </c>
      <c r="BH3241" s="18">
        <f t="shared" si="1201"/>
        <v>0</v>
      </c>
      <c r="BI3241" s="18">
        <f t="shared" si="1162"/>
        <v>1</v>
      </c>
      <c r="BJ3241" s="18">
        <f t="shared" si="1202"/>
        <v>1</v>
      </c>
      <c r="BK3241" s="18">
        <f t="shared" si="1163"/>
        <v>0</v>
      </c>
      <c r="BL3241" s="18">
        <f t="shared" si="1164"/>
        <v>0</v>
      </c>
      <c r="BM3241" s="18">
        <f t="shared" si="1165"/>
        <v>1</v>
      </c>
      <c r="BN3241" s="18">
        <f t="shared" si="1166"/>
        <v>1</v>
      </c>
      <c r="BO3241" s="18">
        <f t="shared" si="1167"/>
        <v>1</v>
      </c>
      <c r="BP3241" s="18">
        <f t="shared" si="1168"/>
        <v>4</v>
      </c>
      <c r="BQ3241" s="18">
        <f t="shared" si="1172"/>
        <v>1</v>
      </c>
      <c r="BR3241" s="18">
        <f t="shared" si="1173"/>
        <v>1</v>
      </c>
      <c r="BS3241" s="18">
        <f t="shared" si="1181"/>
        <v>1</v>
      </c>
      <c r="BT3241" s="18">
        <f t="shared" si="1182"/>
        <v>4</v>
      </c>
      <c r="BU3241" s="73"/>
      <c r="BV3241" s="18"/>
      <c r="BW3241" s="6"/>
      <c r="BX3241" s="6"/>
      <c r="BY3241" s="18"/>
      <c r="BZ3241" s="6"/>
      <c r="CA3241" s="6"/>
      <c r="CB3241" s="18"/>
      <c r="CC3241" s="6"/>
      <c r="CD3241" s="6"/>
      <c r="CE3241" s="18"/>
      <c r="CF3241" s="6"/>
      <c r="CG3241" s="6"/>
      <c r="CH3241" s="18"/>
      <c r="CI3241" s="6"/>
      <c r="CJ3241" s="6"/>
      <c r="CK3241" s="18"/>
      <c r="CL3241" s="6"/>
      <c r="CM3241" s="6"/>
      <c r="CN3241" s="18"/>
      <c r="CO3241" s="6"/>
      <c r="CP3241" s="18"/>
      <c r="CQ3241" s="18"/>
      <c r="CR3241" s="18"/>
      <c r="CS3241" s="18"/>
      <c r="CT3241" s="6">
        <f t="shared" si="1180"/>
        <v>7</v>
      </c>
      <c r="CU3241" s="18"/>
      <c r="CV3241" s="18"/>
      <c r="CW3241" s="18"/>
      <c r="CX3241" s="6" t="str">
        <f t="shared" si="1197"/>
        <v>A</v>
      </c>
      <c r="CY3241" s="87">
        <f t="shared" si="1198"/>
        <v>1917</v>
      </c>
      <c r="CZ3241" s="87">
        <f t="shared" si="1199"/>
        <v>296</v>
      </c>
      <c r="DA3241" s="6" t="str">
        <f t="shared" si="1200"/>
        <v>na</v>
      </c>
      <c r="DB3241" s="18"/>
      <c r="DC3241" s="18"/>
      <c r="DD3241" s="18"/>
      <c r="DE3241" s="18"/>
      <c r="DF3241" s="73"/>
      <c r="DG3241" s="18"/>
      <c r="DH3241" s="18"/>
      <c r="DI3241" s="18"/>
      <c r="DJ3241" s="18"/>
    </row>
    <row r="3242" spans="1:114" s="17" customFormat="1" hidden="1" x14ac:dyDescent="0.2">
      <c r="A3242" s="47">
        <v>7313</v>
      </c>
      <c r="B3242" s="46">
        <f t="shared" si="1169"/>
        <v>7</v>
      </c>
      <c r="C3242" s="46">
        <f t="shared" si="1170"/>
        <v>4</v>
      </c>
      <c r="D3242" s="46">
        <f t="shared" si="1171"/>
        <v>10</v>
      </c>
      <c r="E3242" s="103">
        <v>39725</v>
      </c>
      <c r="F3242" s="17" t="s">
        <v>3512</v>
      </c>
      <c r="G3242" s="47" t="s">
        <v>103</v>
      </c>
      <c r="H3242" s="47" t="s">
        <v>307</v>
      </c>
      <c r="I3242" s="47">
        <v>0</v>
      </c>
      <c r="J3242" s="47">
        <v>0</v>
      </c>
      <c r="K3242" s="47" t="s">
        <v>36</v>
      </c>
      <c r="L3242" s="20">
        <v>2608</v>
      </c>
      <c r="M3242" s="4"/>
      <c r="N3242" s="47">
        <v>15</v>
      </c>
      <c r="O3242" s="17">
        <f t="shared" si="1213"/>
        <v>13</v>
      </c>
      <c r="P3242" s="17">
        <f>COUNTIF($H$3230:$H3242,"=W")</f>
        <v>3</v>
      </c>
      <c r="Q3242" s="17">
        <f>COUNTIF($H$3230:$H3242,"=D")</f>
        <v>8</v>
      </c>
      <c r="R3242" s="17">
        <f>COUNTIF($H$3230:$H3242,"=L")</f>
        <v>2</v>
      </c>
      <c r="S3242" s="17">
        <f t="shared" si="1214"/>
        <v>16</v>
      </c>
      <c r="T3242" s="17">
        <f t="shared" si="1214"/>
        <v>16</v>
      </c>
      <c r="U3242" s="17">
        <f t="shared" si="1215"/>
        <v>17</v>
      </c>
      <c r="V3242" s="17">
        <v>6</v>
      </c>
      <c r="W3242" s="17">
        <v>6</v>
      </c>
      <c r="X3242" s="17">
        <v>8</v>
      </c>
      <c r="Y3242" s="17">
        <v>0</v>
      </c>
      <c r="Z3242" s="17">
        <v>3</v>
      </c>
      <c r="AA3242" s="17">
        <v>0</v>
      </c>
      <c r="AB3242" s="17">
        <v>17</v>
      </c>
      <c r="AC3242" s="17">
        <v>14</v>
      </c>
      <c r="AD3242" s="83">
        <v>2</v>
      </c>
      <c r="AE3242" s="83">
        <v>0</v>
      </c>
      <c r="AF3242" s="5">
        <v>0</v>
      </c>
      <c r="AG3242" s="5">
        <v>0</v>
      </c>
      <c r="AH3242" s="83" t="s">
        <v>420</v>
      </c>
      <c r="AJ3242" s="18"/>
      <c r="AK3242" s="104">
        <f t="shared" si="1204"/>
        <v>17107</v>
      </c>
      <c r="AL3242" s="104">
        <f>AK3242/COUNTIF(G$3230:G3242,"H")</f>
        <v>2443.8571428571427</v>
      </c>
      <c r="AM3242" s="104">
        <f t="shared" si="1205"/>
        <v>9450</v>
      </c>
      <c r="AN3242" s="104">
        <f>AM3242/COUNTIF(G$3230:G3242,"A")</f>
        <v>1575</v>
      </c>
      <c r="AO3242" s="18"/>
      <c r="AP3242" s="18">
        <v>26</v>
      </c>
      <c r="AQ3242" s="18"/>
      <c r="AR3242" s="18">
        <v>22</v>
      </c>
      <c r="AS3242" s="18"/>
      <c r="AT3242" s="70">
        <f t="shared" si="1211"/>
        <v>17</v>
      </c>
      <c r="AU3242" s="18">
        <f t="shared" si="1212"/>
        <v>15</v>
      </c>
      <c r="AV3242" s="18">
        <f t="shared" si="1216"/>
        <v>5</v>
      </c>
      <c r="AW3242" s="47"/>
      <c r="AX3242" s="73"/>
      <c r="AY3242" s="105">
        <v>415</v>
      </c>
      <c r="AZ3242" s="107">
        <f t="shared" si="1192"/>
        <v>0.84087423312883436</v>
      </c>
      <c r="BA3242" s="107">
        <f t="shared" si="1206"/>
        <v>0.15912576687116564</v>
      </c>
      <c r="BB3242" s="18"/>
      <c r="BC3242" s="18"/>
      <c r="BD3242" s="18"/>
      <c r="BE3242" s="18"/>
      <c r="BF3242" s="18"/>
      <c r="BG3242" s="18">
        <f t="shared" si="1161"/>
        <v>0</v>
      </c>
      <c r="BH3242" s="18">
        <f t="shared" si="1201"/>
        <v>0</v>
      </c>
      <c r="BI3242" s="18">
        <f t="shared" si="1162"/>
        <v>1</v>
      </c>
      <c r="BJ3242" s="18">
        <f t="shared" si="1202"/>
        <v>2</v>
      </c>
      <c r="BK3242" s="18">
        <f t="shared" si="1163"/>
        <v>0</v>
      </c>
      <c r="BL3242" s="18">
        <f t="shared" si="1164"/>
        <v>0</v>
      </c>
      <c r="BM3242" s="18">
        <f t="shared" si="1165"/>
        <v>1</v>
      </c>
      <c r="BN3242" s="18">
        <f t="shared" si="1166"/>
        <v>2</v>
      </c>
      <c r="BO3242" s="18">
        <f t="shared" si="1167"/>
        <v>1</v>
      </c>
      <c r="BP3242" s="18">
        <f t="shared" si="1168"/>
        <v>5</v>
      </c>
      <c r="BQ3242" s="18">
        <f t="shared" si="1172"/>
        <v>0</v>
      </c>
      <c r="BR3242" s="18">
        <f t="shared" si="1173"/>
        <v>0</v>
      </c>
      <c r="BS3242" s="18">
        <f t="shared" si="1181"/>
        <v>0</v>
      </c>
      <c r="BT3242" s="18">
        <f t="shared" si="1182"/>
        <v>0</v>
      </c>
      <c r="BU3242" s="73"/>
      <c r="BV3242" s="18"/>
      <c r="BW3242" s="6"/>
      <c r="BX3242" s="6"/>
      <c r="BY3242" s="18"/>
      <c r="BZ3242" s="6"/>
      <c r="CA3242" s="6"/>
      <c r="CB3242" s="18"/>
      <c r="CC3242" s="6"/>
      <c r="CD3242" s="6"/>
      <c r="CE3242" s="18"/>
      <c r="CF3242" s="6"/>
      <c r="CG3242" s="6"/>
      <c r="CH3242" s="18"/>
      <c r="CI3242" s="6"/>
      <c r="CJ3242" s="6"/>
      <c r="CK3242" s="18"/>
      <c r="CL3242" s="6"/>
      <c r="CM3242" s="6"/>
      <c r="CN3242" s="18"/>
      <c r="CO3242" s="6"/>
      <c r="CP3242" s="18"/>
      <c r="CQ3242" s="18"/>
      <c r="CR3242" s="18"/>
      <c r="CS3242" s="18"/>
      <c r="CT3242" s="6">
        <f t="shared" si="1180"/>
        <v>14</v>
      </c>
      <c r="CU3242" s="18"/>
      <c r="CV3242" s="18"/>
      <c r="CW3242" s="18"/>
      <c r="CX3242" s="6" t="str">
        <f t="shared" si="1197"/>
        <v>H</v>
      </c>
      <c r="CY3242" s="87">
        <f t="shared" si="1198"/>
        <v>2608</v>
      </c>
      <c r="CZ3242" s="87">
        <f t="shared" si="1199"/>
        <v>415</v>
      </c>
      <c r="DA3242" s="6">
        <f t="shared" si="1200"/>
        <v>2193</v>
      </c>
      <c r="DB3242" s="18"/>
      <c r="DC3242" s="18"/>
      <c r="DD3242" s="18"/>
      <c r="DE3242" s="18"/>
      <c r="DF3242" s="73"/>
      <c r="DG3242" s="18"/>
      <c r="DH3242" s="18"/>
      <c r="DI3242" s="18"/>
      <c r="DJ3242" s="18"/>
    </row>
    <row r="3243" spans="1:114" s="17" customFormat="1" hidden="1" x14ac:dyDescent="0.2">
      <c r="A3243" s="47">
        <v>7314</v>
      </c>
      <c r="B3243" s="46">
        <f t="shared" si="1169"/>
        <v>3</v>
      </c>
      <c r="C3243" s="46">
        <f t="shared" si="1170"/>
        <v>7</v>
      </c>
      <c r="D3243" s="46">
        <f t="shared" si="1171"/>
        <v>10</v>
      </c>
      <c r="E3243" s="103">
        <v>39728</v>
      </c>
      <c r="F3243" s="17" t="s">
        <v>2385</v>
      </c>
      <c r="G3243" s="47" t="s">
        <v>310</v>
      </c>
      <c r="H3243" s="47" t="s">
        <v>308</v>
      </c>
      <c r="I3243" s="47">
        <v>1</v>
      </c>
      <c r="J3243" s="47">
        <v>3</v>
      </c>
      <c r="K3243" s="47" t="s">
        <v>36</v>
      </c>
      <c r="L3243" s="20">
        <v>5173</v>
      </c>
      <c r="M3243" s="4" t="s">
        <v>4404</v>
      </c>
      <c r="N3243" s="47">
        <v>17</v>
      </c>
      <c r="O3243" s="17">
        <f t="shared" si="1213"/>
        <v>14</v>
      </c>
      <c r="P3243" s="17">
        <f>COUNTIF($H$3230:$H3243,"=W")</f>
        <v>3</v>
      </c>
      <c r="Q3243" s="17">
        <f>COUNTIF($H$3230:$H3243,"=D")</f>
        <v>8</v>
      </c>
      <c r="R3243" s="17">
        <f>COUNTIF($H$3230:$H3243,"=L")</f>
        <v>3</v>
      </c>
      <c r="S3243" s="17">
        <f t="shared" ref="S3243:T3246" si="1217">S3242+I3243</f>
        <v>17</v>
      </c>
      <c r="T3243" s="17">
        <f t="shared" si="1217"/>
        <v>19</v>
      </c>
      <c r="U3243" s="17">
        <f t="shared" si="1215"/>
        <v>17</v>
      </c>
      <c r="V3243" s="17">
        <v>3</v>
      </c>
      <c r="W3243" s="17">
        <v>9</v>
      </c>
      <c r="X3243" s="17">
        <v>9</v>
      </c>
      <c r="Y3243" s="17">
        <v>4</v>
      </c>
      <c r="Z3243" s="17">
        <v>6</v>
      </c>
      <c r="AA3243" s="17">
        <v>8</v>
      </c>
      <c r="AB3243" s="17">
        <v>14</v>
      </c>
      <c r="AC3243" s="17">
        <v>8</v>
      </c>
      <c r="AD3243" s="83">
        <v>1</v>
      </c>
      <c r="AE3243" s="83">
        <v>2</v>
      </c>
      <c r="AF3243" s="5">
        <v>1</v>
      </c>
      <c r="AG3243" s="5">
        <v>0</v>
      </c>
      <c r="AH3243" s="83" t="s">
        <v>4405</v>
      </c>
      <c r="AJ3243" s="18"/>
      <c r="AK3243" s="104">
        <f t="shared" si="1204"/>
        <v>17107</v>
      </c>
      <c r="AL3243" s="104">
        <f>AK3243/COUNTIF(G$3230:G3243,"H")</f>
        <v>2443.8571428571427</v>
      </c>
      <c r="AM3243" s="104">
        <f t="shared" si="1205"/>
        <v>14623</v>
      </c>
      <c r="AN3243" s="104">
        <f>AM3243/COUNTIF(G$3230:G3243,"A")</f>
        <v>2089</v>
      </c>
      <c r="AO3243" s="18"/>
      <c r="AP3243" s="18">
        <v>27</v>
      </c>
      <c r="AQ3243" s="18"/>
      <c r="AR3243" s="18">
        <v>25</v>
      </c>
      <c r="AS3243" s="18"/>
      <c r="AT3243" s="70">
        <f t="shared" si="1211"/>
        <v>17</v>
      </c>
      <c r="AU3243" s="18">
        <f t="shared" si="1212"/>
        <v>17</v>
      </c>
      <c r="AV3243" s="18">
        <f t="shared" si="1216"/>
        <v>8</v>
      </c>
      <c r="AW3243" s="47"/>
      <c r="AX3243" s="73"/>
      <c r="AY3243" s="105">
        <v>196</v>
      </c>
      <c r="AZ3243" s="107">
        <f t="shared" si="1192"/>
        <v>3.7889039242219216E-2</v>
      </c>
      <c r="BA3243" s="107">
        <f t="shared" si="1206"/>
        <v>0.9621109607577808</v>
      </c>
      <c r="BB3243" s="18"/>
      <c r="BC3243" s="18"/>
      <c r="BD3243" s="18"/>
      <c r="BE3243" s="18"/>
      <c r="BF3243" s="18"/>
      <c r="BG3243" s="18">
        <f t="shared" si="1161"/>
        <v>0</v>
      </c>
      <c r="BH3243" s="18">
        <f t="shared" si="1201"/>
        <v>0</v>
      </c>
      <c r="BI3243" s="18">
        <f t="shared" si="1162"/>
        <v>0</v>
      </c>
      <c r="BJ3243" s="18">
        <f t="shared" si="1202"/>
        <v>0</v>
      </c>
      <c r="BK3243" s="18">
        <f t="shared" si="1163"/>
        <v>1</v>
      </c>
      <c r="BL3243" s="18">
        <f t="shared" si="1164"/>
        <v>1</v>
      </c>
      <c r="BM3243" s="18">
        <f t="shared" si="1165"/>
        <v>0</v>
      </c>
      <c r="BN3243" s="18">
        <f t="shared" si="1166"/>
        <v>0</v>
      </c>
      <c r="BO3243" s="18">
        <f t="shared" si="1167"/>
        <v>1</v>
      </c>
      <c r="BP3243" s="18">
        <f t="shared" si="1168"/>
        <v>6</v>
      </c>
      <c r="BQ3243" s="18">
        <f t="shared" si="1172"/>
        <v>1</v>
      </c>
      <c r="BR3243" s="18">
        <f t="shared" si="1173"/>
        <v>1</v>
      </c>
      <c r="BS3243" s="18">
        <f t="shared" si="1181"/>
        <v>1</v>
      </c>
      <c r="BT3243" s="18">
        <f t="shared" si="1182"/>
        <v>1</v>
      </c>
      <c r="BU3243" s="73"/>
      <c r="BV3243" s="18"/>
      <c r="BW3243" s="6"/>
      <c r="BX3243" s="6"/>
      <c r="BY3243" s="18"/>
      <c r="BZ3243" s="6"/>
      <c r="CA3243" s="6"/>
      <c r="CB3243" s="18"/>
      <c r="CC3243" s="6"/>
      <c r="CD3243" s="6"/>
      <c r="CE3243" s="18"/>
      <c r="CF3243" s="6"/>
      <c r="CG3243" s="6"/>
      <c r="CH3243" s="18"/>
      <c r="CI3243" s="6"/>
      <c r="CJ3243" s="6"/>
      <c r="CK3243" s="18"/>
      <c r="CL3243" s="6"/>
      <c r="CM3243" s="6"/>
      <c r="CN3243" s="18"/>
      <c r="CO3243" s="6"/>
      <c r="CP3243" s="18"/>
      <c r="CQ3243" s="18"/>
      <c r="CR3243" s="18"/>
      <c r="CS3243" s="18"/>
      <c r="CT3243" s="6">
        <f t="shared" si="1180"/>
        <v>12</v>
      </c>
      <c r="CU3243" s="18"/>
      <c r="CV3243" s="18"/>
      <c r="CW3243" s="18"/>
      <c r="CX3243" s="6" t="str">
        <f t="shared" si="1197"/>
        <v>A</v>
      </c>
      <c r="CY3243" s="87">
        <f t="shared" si="1198"/>
        <v>5173</v>
      </c>
      <c r="CZ3243" s="87">
        <f t="shared" si="1199"/>
        <v>196</v>
      </c>
      <c r="DA3243" s="6" t="str">
        <f t="shared" si="1200"/>
        <v>na</v>
      </c>
      <c r="DB3243" s="18"/>
      <c r="DC3243" s="18"/>
      <c r="DD3243" s="18"/>
      <c r="DE3243" s="18"/>
      <c r="DF3243" s="73"/>
      <c r="DG3243" s="18"/>
      <c r="DH3243" s="18"/>
      <c r="DI3243" s="18"/>
      <c r="DJ3243" s="18"/>
    </row>
    <row r="3244" spans="1:114" s="17" customFormat="1" hidden="1" x14ac:dyDescent="0.2">
      <c r="A3244" s="47">
        <v>7315</v>
      </c>
      <c r="B3244" s="46">
        <f t="shared" si="1169"/>
        <v>7</v>
      </c>
      <c r="C3244" s="46">
        <f t="shared" si="1170"/>
        <v>11</v>
      </c>
      <c r="D3244" s="46">
        <f t="shared" si="1171"/>
        <v>10</v>
      </c>
      <c r="E3244" s="103">
        <v>39732</v>
      </c>
      <c r="F3244" s="17" t="s">
        <v>2526</v>
      </c>
      <c r="G3244" s="47" t="s">
        <v>310</v>
      </c>
      <c r="H3244" s="47" t="s">
        <v>306</v>
      </c>
      <c r="I3244" s="47">
        <v>2</v>
      </c>
      <c r="J3244" s="47">
        <v>0</v>
      </c>
      <c r="K3244" s="47" t="s">
        <v>36</v>
      </c>
      <c r="L3244" s="20">
        <v>2341</v>
      </c>
      <c r="M3244" s="73" t="s">
        <v>1390</v>
      </c>
      <c r="N3244" s="47">
        <v>14</v>
      </c>
      <c r="O3244" s="17">
        <f t="shared" si="1213"/>
        <v>15</v>
      </c>
      <c r="P3244" s="17">
        <f>COUNTIF($H$3230:$H3244,"=W")</f>
        <v>4</v>
      </c>
      <c r="Q3244" s="17">
        <f>COUNTIF($H$3230:$H3244,"=D")</f>
        <v>8</v>
      </c>
      <c r="R3244" s="17">
        <f>COUNTIF($H$3230:$H3244,"=L")</f>
        <v>3</v>
      </c>
      <c r="S3244" s="17">
        <f t="shared" si="1217"/>
        <v>19</v>
      </c>
      <c r="T3244" s="17">
        <f t="shared" si="1217"/>
        <v>19</v>
      </c>
      <c r="U3244" s="17">
        <f t="shared" si="1215"/>
        <v>20</v>
      </c>
      <c r="V3244" s="17">
        <v>6</v>
      </c>
      <c r="W3244" s="17">
        <v>4</v>
      </c>
      <c r="X3244" s="17">
        <v>4</v>
      </c>
      <c r="Y3244" s="17">
        <v>5</v>
      </c>
      <c r="Z3244" s="17">
        <v>2</v>
      </c>
      <c r="AA3244" s="17">
        <v>3</v>
      </c>
      <c r="AB3244" s="17">
        <v>26</v>
      </c>
      <c r="AC3244" s="17">
        <v>16</v>
      </c>
      <c r="AD3244" s="83">
        <v>0</v>
      </c>
      <c r="AE3244" s="83">
        <v>5</v>
      </c>
      <c r="AF3244" s="5">
        <v>0</v>
      </c>
      <c r="AG3244" s="5">
        <v>2</v>
      </c>
      <c r="AH3244" s="83"/>
      <c r="AJ3244" s="18"/>
      <c r="AK3244" s="104">
        <f t="shared" si="1204"/>
        <v>17107</v>
      </c>
      <c r="AL3244" s="104">
        <f>AK3244/COUNTIF(G$3230:G3244,"H")</f>
        <v>2443.8571428571427</v>
      </c>
      <c r="AM3244" s="104">
        <f t="shared" si="1205"/>
        <v>16964</v>
      </c>
      <c r="AN3244" s="104">
        <f>AM3244/COUNTIF(G$3230:G3244,"A")</f>
        <v>2120.5</v>
      </c>
      <c r="AO3244" s="18"/>
      <c r="AP3244" s="18">
        <v>30</v>
      </c>
      <c r="AQ3244" s="18"/>
      <c r="AR3244" s="18">
        <v>25</v>
      </c>
      <c r="AS3244" s="18"/>
      <c r="AT3244" s="70">
        <f t="shared" si="1211"/>
        <v>20</v>
      </c>
      <c r="AU3244" s="18">
        <f t="shared" si="1212"/>
        <v>14</v>
      </c>
      <c r="AV3244" s="18">
        <f t="shared" si="1216"/>
        <v>5</v>
      </c>
      <c r="AW3244" s="47"/>
      <c r="AX3244" s="73"/>
      <c r="AY3244" s="105">
        <v>255</v>
      </c>
      <c r="AZ3244" s="107">
        <f t="shared" si="1192"/>
        <v>0.10892780862879112</v>
      </c>
      <c r="BA3244" s="107">
        <f t="shared" si="1206"/>
        <v>0.89107219137120885</v>
      </c>
      <c r="BB3244" s="18"/>
      <c r="BC3244" s="18"/>
      <c r="BD3244" s="18"/>
      <c r="BE3244" s="18"/>
      <c r="BF3244" s="18"/>
      <c r="BG3244" s="18">
        <f t="shared" si="1161"/>
        <v>1</v>
      </c>
      <c r="BH3244" s="18">
        <f t="shared" si="1201"/>
        <v>1</v>
      </c>
      <c r="BI3244" s="18">
        <f t="shared" si="1162"/>
        <v>0</v>
      </c>
      <c r="BJ3244" s="18">
        <f t="shared" si="1202"/>
        <v>0</v>
      </c>
      <c r="BK3244" s="18">
        <f t="shared" si="1163"/>
        <v>0</v>
      </c>
      <c r="BL3244" s="18">
        <f t="shared" si="1164"/>
        <v>0</v>
      </c>
      <c r="BM3244" s="18">
        <f t="shared" si="1165"/>
        <v>1</v>
      </c>
      <c r="BN3244" s="18">
        <f t="shared" si="1166"/>
        <v>1</v>
      </c>
      <c r="BO3244" s="18">
        <f t="shared" si="1167"/>
        <v>0</v>
      </c>
      <c r="BP3244" s="18">
        <f t="shared" si="1168"/>
        <v>0</v>
      </c>
      <c r="BQ3244" s="18">
        <f t="shared" si="1172"/>
        <v>1</v>
      </c>
      <c r="BR3244" s="18">
        <f t="shared" si="1173"/>
        <v>2</v>
      </c>
      <c r="BS3244" s="18">
        <f t="shared" si="1181"/>
        <v>0</v>
      </c>
      <c r="BT3244" s="18">
        <f t="shared" si="1182"/>
        <v>0</v>
      </c>
      <c r="BU3244" s="73"/>
      <c r="BV3244" s="18"/>
      <c r="BW3244" s="6"/>
      <c r="BX3244" s="6"/>
      <c r="BY3244" s="18"/>
      <c r="BZ3244" s="6"/>
      <c r="CA3244" s="6"/>
      <c r="CB3244" s="18"/>
      <c r="CC3244" s="6"/>
      <c r="CD3244" s="6"/>
      <c r="CE3244" s="18"/>
      <c r="CF3244" s="6"/>
      <c r="CG3244" s="6"/>
      <c r="CH3244" s="18"/>
      <c r="CI3244" s="6"/>
      <c r="CJ3244" s="6"/>
      <c r="CK3244" s="18"/>
      <c r="CL3244" s="6"/>
      <c r="CM3244" s="6"/>
      <c r="CN3244" s="18"/>
      <c r="CO3244" s="6"/>
      <c r="CP3244" s="18"/>
      <c r="CQ3244" s="18"/>
      <c r="CR3244" s="18"/>
      <c r="CS3244" s="18"/>
      <c r="CT3244" s="6">
        <f t="shared" si="1180"/>
        <v>10</v>
      </c>
      <c r="CU3244" s="18"/>
      <c r="CV3244" s="18"/>
      <c r="CW3244" s="18"/>
      <c r="CX3244" s="6" t="str">
        <f t="shared" si="1197"/>
        <v>A</v>
      </c>
      <c r="CY3244" s="87">
        <f t="shared" si="1198"/>
        <v>2341</v>
      </c>
      <c r="CZ3244" s="87">
        <f t="shared" si="1199"/>
        <v>255</v>
      </c>
      <c r="DA3244" s="6" t="str">
        <f t="shared" si="1200"/>
        <v>na</v>
      </c>
      <c r="DB3244" s="18"/>
      <c r="DC3244" s="18"/>
      <c r="DD3244" s="18"/>
      <c r="DE3244" s="18"/>
      <c r="DF3244" s="73"/>
      <c r="DG3244" s="18"/>
      <c r="DH3244" s="18"/>
      <c r="DI3244" s="18"/>
      <c r="DJ3244" s="18"/>
    </row>
    <row r="3245" spans="1:114" s="17" customFormat="1" hidden="1" x14ac:dyDescent="0.2">
      <c r="A3245" s="47">
        <v>7316</v>
      </c>
      <c r="B3245" s="46">
        <f t="shared" si="1169"/>
        <v>7</v>
      </c>
      <c r="C3245" s="46">
        <f t="shared" si="1170"/>
        <v>18</v>
      </c>
      <c r="D3245" s="46">
        <f t="shared" si="1171"/>
        <v>10</v>
      </c>
      <c r="E3245" s="103">
        <v>39739</v>
      </c>
      <c r="F3245" s="17" t="s">
        <v>1031</v>
      </c>
      <c r="G3245" s="47" t="s">
        <v>103</v>
      </c>
      <c r="H3245" s="47" t="s">
        <v>306</v>
      </c>
      <c r="I3245" s="47">
        <v>2</v>
      </c>
      <c r="J3245" s="47">
        <v>0</v>
      </c>
      <c r="K3245" s="106" t="s">
        <v>1296</v>
      </c>
      <c r="L3245" s="20">
        <v>2313</v>
      </c>
      <c r="M3245" s="73" t="s">
        <v>703</v>
      </c>
      <c r="N3245" s="47">
        <v>10</v>
      </c>
      <c r="O3245" s="17">
        <f t="shared" ref="O3245:O3251" si="1218">SUM(P3245:R3245)</f>
        <v>16</v>
      </c>
      <c r="P3245" s="17">
        <f>COUNTIF($H$3230:$H3245,"=W")</f>
        <v>5</v>
      </c>
      <c r="Q3245" s="17">
        <f>COUNTIF($H$3230:$H3245,"=D")</f>
        <v>8</v>
      </c>
      <c r="R3245" s="17">
        <f>COUNTIF($H$3230:$H3245,"=L")</f>
        <v>3</v>
      </c>
      <c r="S3245" s="17">
        <f t="shared" si="1217"/>
        <v>21</v>
      </c>
      <c r="T3245" s="17">
        <f t="shared" si="1217"/>
        <v>19</v>
      </c>
      <c r="U3245" s="17">
        <f t="shared" ref="U3245:U3251" si="1219">P3245*3+Q3245</f>
        <v>23</v>
      </c>
      <c r="V3245" s="17">
        <v>4</v>
      </c>
      <c r="W3245" s="17">
        <v>1</v>
      </c>
      <c r="X3245" s="17">
        <v>3</v>
      </c>
      <c r="Y3245" s="17">
        <v>6</v>
      </c>
      <c r="Z3245" s="17">
        <v>3</v>
      </c>
      <c r="AA3245" s="17">
        <v>5</v>
      </c>
      <c r="AB3245" s="17">
        <v>17</v>
      </c>
      <c r="AC3245" s="17">
        <v>12</v>
      </c>
      <c r="AD3245" s="83">
        <v>2</v>
      </c>
      <c r="AE3245" s="83">
        <v>1</v>
      </c>
      <c r="AF3245" s="5">
        <v>0</v>
      </c>
      <c r="AG3245" s="5">
        <v>0</v>
      </c>
      <c r="AH3245" s="83" t="s">
        <v>704</v>
      </c>
      <c r="AJ3245" s="18"/>
      <c r="AK3245" s="104">
        <f t="shared" si="1204"/>
        <v>19420</v>
      </c>
      <c r="AL3245" s="104">
        <f>AK3245/COUNTIF(G$3230:G3245,"H")</f>
        <v>2427.5</v>
      </c>
      <c r="AM3245" s="104">
        <f t="shared" si="1205"/>
        <v>16964</v>
      </c>
      <c r="AN3245" s="104">
        <f>AM3245/COUNTIF(G$3230:G3245,"A")</f>
        <v>2120.5</v>
      </c>
      <c r="AO3245" s="18"/>
      <c r="AP3245" s="18">
        <v>32</v>
      </c>
      <c r="AQ3245" s="18"/>
      <c r="AR3245" s="18">
        <v>28</v>
      </c>
      <c r="AS3245" s="18"/>
      <c r="AT3245" s="70">
        <f t="shared" si="1211"/>
        <v>23</v>
      </c>
      <c r="AU3245" s="18">
        <f t="shared" si="1212"/>
        <v>10</v>
      </c>
      <c r="AV3245" s="18">
        <f t="shared" si="1216"/>
        <v>5</v>
      </c>
      <c r="AW3245" s="47"/>
      <c r="AX3245" s="73"/>
      <c r="AY3245" s="105">
        <v>122</v>
      </c>
      <c r="AZ3245" s="107">
        <f t="shared" si="1192"/>
        <v>0.94725464764375267</v>
      </c>
      <c r="BA3245" s="107">
        <f t="shared" si="1206"/>
        <v>5.2745352356247333E-2</v>
      </c>
      <c r="BB3245" s="18"/>
      <c r="BC3245" s="18"/>
      <c r="BD3245" s="18"/>
      <c r="BE3245" s="18"/>
      <c r="BF3245" s="18"/>
      <c r="BG3245" s="18">
        <f t="shared" si="1161"/>
        <v>1</v>
      </c>
      <c r="BH3245" s="18">
        <f t="shared" si="1201"/>
        <v>2</v>
      </c>
      <c r="BI3245" s="18">
        <f t="shared" si="1162"/>
        <v>0</v>
      </c>
      <c r="BJ3245" s="18">
        <f t="shared" si="1202"/>
        <v>0</v>
      </c>
      <c r="BK3245" s="18">
        <f t="shared" si="1163"/>
        <v>0</v>
      </c>
      <c r="BL3245" s="18">
        <f t="shared" si="1164"/>
        <v>0</v>
      </c>
      <c r="BM3245" s="18">
        <f t="shared" si="1165"/>
        <v>1</v>
      </c>
      <c r="BN3245" s="18">
        <f t="shared" si="1166"/>
        <v>2</v>
      </c>
      <c r="BO3245" s="18">
        <f t="shared" si="1167"/>
        <v>0</v>
      </c>
      <c r="BP3245" s="18">
        <f t="shared" si="1168"/>
        <v>0</v>
      </c>
      <c r="BQ3245" s="18">
        <f t="shared" si="1172"/>
        <v>1</v>
      </c>
      <c r="BR3245" s="18">
        <f t="shared" si="1173"/>
        <v>3</v>
      </c>
      <c r="BS3245" s="18">
        <f t="shared" si="1181"/>
        <v>0</v>
      </c>
      <c r="BT3245" s="18">
        <f t="shared" si="1182"/>
        <v>0</v>
      </c>
      <c r="BU3245" s="73"/>
      <c r="BV3245" s="18"/>
      <c r="BW3245" s="6"/>
      <c r="BX3245" s="6"/>
      <c r="BY3245" s="18"/>
      <c r="BZ3245" s="6"/>
      <c r="CA3245" s="6"/>
      <c r="CB3245" s="18"/>
      <c r="CC3245" s="6"/>
      <c r="CD3245" s="6"/>
      <c r="CE3245" s="18"/>
      <c r="CF3245" s="6"/>
      <c r="CG3245" s="6"/>
      <c r="CH3245" s="18"/>
      <c r="CI3245" s="6"/>
      <c r="CJ3245" s="6"/>
      <c r="CK3245" s="18"/>
      <c r="CL3245" s="6"/>
      <c r="CM3245" s="6"/>
      <c r="CN3245" s="18"/>
      <c r="CO3245" s="6"/>
      <c r="CP3245" s="18"/>
      <c r="CQ3245" s="18"/>
      <c r="CR3245" s="18"/>
      <c r="CS3245" s="18"/>
      <c r="CT3245" s="6">
        <f t="shared" si="1180"/>
        <v>7</v>
      </c>
      <c r="CU3245" s="18"/>
      <c r="CV3245" s="18"/>
      <c r="CW3245" s="18"/>
      <c r="CX3245" s="6" t="str">
        <f t="shared" si="1197"/>
        <v>H</v>
      </c>
      <c r="CY3245" s="87">
        <f t="shared" si="1198"/>
        <v>2313</v>
      </c>
      <c r="CZ3245" s="87">
        <f t="shared" si="1199"/>
        <v>122</v>
      </c>
      <c r="DA3245" s="6">
        <f t="shared" si="1200"/>
        <v>2191</v>
      </c>
      <c r="DB3245" s="18"/>
      <c r="DC3245" s="18"/>
      <c r="DD3245" s="18"/>
      <c r="DE3245" s="18"/>
      <c r="DF3245" s="73"/>
      <c r="DG3245" s="18"/>
      <c r="DH3245" s="18"/>
      <c r="DI3245" s="18"/>
      <c r="DJ3245" s="18"/>
    </row>
    <row r="3246" spans="1:114" s="17" customFormat="1" hidden="1" x14ac:dyDescent="0.2">
      <c r="A3246" s="47">
        <v>7317</v>
      </c>
      <c r="B3246" s="46">
        <f t="shared" si="1169"/>
        <v>7</v>
      </c>
      <c r="C3246" s="46">
        <f t="shared" si="1170"/>
        <v>1</v>
      </c>
      <c r="D3246" s="46">
        <f t="shared" si="1171"/>
        <v>11</v>
      </c>
      <c r="E3246" s="103">
        <v>39753</v>
      </c>
      <c r="F3246" s="17" t="s">
        <v>415</v>
      </c>
      <c r="G3246" s="47" t="s">
        <v>310</v>
      </c>
      <c r="H3246" s="47" t="s">
        <v>308</v>
      </c>
      <c r="I3246" s="47">
        <v>0</v>
      </c>
      <c r="J3246" s="47">
        <v>1</v>
      </c>
      <c r="K3246" s="47" t="s">
        <v>36</v>
      </c>
      <c r="L3246" s="20">
        <v>4449</v>
      </c>
      <c r="M3246" s="4">
        <v>84</v>
      </c>
      <c r="N3246" s="47">
        <v>13</v>
      </c>
      <c r="O3246" s="17">
        <f t="shared" si="1218"/>
        <v>17</v>
      </c>
      <c r="P3246" s="17">
        <f>COUNTIF($H$3230:$H3246,"=W")</f>
        <v>5</v>
      </c>
      <c r="Q3246" s="17">
        <f>COUNTIF($H$3230:$H3246,"=D")</f>
        <v>8</v>
      </c>
      <c r="R3246" s="17">
        <f>COUNTIF($H$3230:$H3246,"=L")</f>
        <v>4</v>
      </c>
      <c r="S3246" s="17">
        <f t="shared" si="1217"/>
        <v>21</v>
      </c>
      <c r="T3246" s="17">
        <f t="shared" si="1217"/>
        <v>20</v>
      </c>
      <c r="U3246" s="17">
        <f t="shared" si="1219"/>
        <v>23</v>
      </c>
      <c r="V3246" s="17">
        <v>3</v>
      </c>
      <c r="W3246" s="17">
        <v>4</v>
      </c>
      <c r="X3246" s="17">
        <v>5</v>
      </c>
      <c r="Y3246" s="17">
        <v>7</v>
      </c>
      <c r="Z3246" s="17">
        <v>5</v>
      </c>
      <c r="AA3246" s="17">
        <v>5</v>
      </c>
      <c r="AB3246" s="17">
        <v>17</v>
      </c>
      <c r="AC3246" s="17">
        <v>17</v>
      </c>
      <c r="AD3246" s="83">
        <v>1</v>
      </c>
      <c r="AE3246" s="83">
        <v>0</v>
      </c>
      <c r="AF3246" s="5">
        <v>0</v>
      </c>
      <c r="AG3246" s="5">
        <v>0</v>
      </c>
      <c r="AH3246" s="83" t="s">
        <v>1685</v>
      </c>
      <c r="AJ3246" s="18"/>
      <c r="AK3246" s="104">
        <f t="shared" si="1204"/>
        <v>19420</v>
      </c>
      <c r="AL3246" s="104">
        <f>AK3246/COUNTIF(G$3230:G3246,"H")</f>
        <v>2427.5</v>
      </c>
      <c r="AM3246" s="104">
        <f t="shared" si="1205"/>
        <v>21413</v>
      </c>
      <c r="AN3246" s="104">
        <f>AM3246/COUNTIF(G$3230:G3246,"A")</f>
        <v>2379.2222222222222</v>
      </c>
      <c r="AO3246" s="18"/>
      <c r="AP3246" s="18">
        <v>32</v>
      </c>
      <c r="AQ3246" s="18"/>
      <c r="AR3246" s="18">
        <v>30</v>
      </c>
      <c r="AS3246" s="18"/>
      <c r="AT3246" s="70">
        <f t="shared" si="1211"/>
        <v>23</v>
      </c>
      <c r="AU3246" s="18">
        <f t="shared" si="1212"/>
        <v>13</v>
      </c>
      <c r="AV3246" s="18">
        <f t="shared" ref="AV3246:AV3251" si="1220">AR3246-AT3246</f>
        <v>7</v>
      </c>
      <c r="AW3246" s="47"/>
      <c r="AX3246" s="73"/>
      <c r="AY3246" s="105">
        <v>300</v>
      </c>
      <c r="AZ3246" s="107">
        <f t="shared" si="1192"/>
        <v>6.7430883344571813E-2</v>
      </c>
      <c r="BA3246" s="107">
        <f t="shared" si="1206"/>
        <v>0.93256911665542819</v>
      </c>
      <c r="BB3246" s="18"/>
      <c r="BC3246" s="18"/>
      <c r="BD3246" s="18"/>
      <c r="BE3246" s="18"/>
      <c r="BF3246" s="18"/>
      <c r="BG3246" s="18">
        <f t="shared" si="1161"/>
        <v>0</v>
      </c>
      <c r="BH3246" s="18">
        <f t="shared" si="1201"/>
        <v>0</v>
      </c>
      <c r="BI3246" s="18">
        <f t="shared" si="1162"/>
        <v>0</v>
      </c>
      <c r="BJ3246" s="18">
        <f t="shared" si="1202"/>
        <v>0</v>
      </c>
      <c r="BK3246" s="18">
        <f t="shared" si="1163"/>
        <v>1</v>
      </c>
      <c r="BL3246" s="18">
        <f t="shared" si="1164"/>
        <v>1</v>
      </c>
      <c r="BM3246" s="18">
        <f t="shared" si="1165"/>
        <v>0</v>
      </c>
      <c r="BN3246" s="18">
        <f t="shared" si="1166"/>
        <v>0</v>
      </c>
      <c r="BO3246" s="18">
        <f t="shared" si="1167"/>
        <v>1</v>
      </c>
      <c r="BP3246" s="18">
        <f t="shared" si="1168"/>
        <v>1</v>
      </c>
      <c r="BQ3246" s="18">
        <f t="shared" si="1172"/>
        <v>0</v>
      </c>
      <c r="BR3246" s="18">
        <f t="shared" si="1173"/>
        <v>0</v>
      </c>
      <c r="BS3246" s="18">
        <f t="shared" si="1181"/>
        <v>1</v>
      </c>
      <c r="BT3246" s="18">
        <f t="shared" si="1182"/>
        <v>1</v>
      </c>
      <c r="BU3246" s="73"/>
      <c r="BV3246" s="18"/>
      <c r="BW3246" s="6"/>
      <c r="BX3246" s="6"/>
      <c r="BY3246" s="18"/>
      <c r="BZ3246" s="6"/>
      <c r="CA3246" s="6"/>
      <c r="CB3246" s="18"/>
      <c r="CC3246" s="6"/>
      <c r="CD3246" s="6"/>
      <c r="CE3246" s="18"/>
      <c r="CF3246" s="6"/>
      <c r="CG3246" s="6"/>
      <c r="CH3246" s="18"/>
      <c r="CI3246" s="6"/>
      <c r="CJ3246" s="6"/>
      <c r="CK3246" s="18"/>
      <c r="CL3246" s="6"/>
      <c r="CM3246" s="6"/>
      <c r="CN3246" s="18"/>
      <c r="CO3246" s="6"/>
      <c r="CP3246" s="18"/>
      <c r="CQ3246" s="18"/>
      <c r="CR3246" s="18"/>
      <c r="CS3246" s="18"/>
      <c r="CT3246" s="6">
        <f t="shared" si="1180"/>
        <v>8</v>
      </c>
      <c r="CU3246" s="18"/>
      <c r="CV3246" s="18"/>
      <c r="CW3246" s="18"/>
      <c r="CX3246" s="6" t="str">
        <f t="shared" si="1197"/>
        <v>A</v>
      </c>
      <c r="CY3246" s="87">
        <f t="shared" si="1198"/>
        <v>4449</v>
      </c>
      <c r="CZ3246" s="87">
        <f t="shared" si="1199"/>
        <v>300</v>
      </c>
      <c r="DA3246" s="6" t="str">
        <f t="shared" si="1200"/>
        <v>na</v>
      </c>
      <c r="DB3246" s="18"/>
      <c r="DC3246" s="18"/>
      <c r="DD3246" s="18"/>
      <c r="DE3246" s="18"/>
      <c r="DF3246" s="73"/>
      <c r="DG3246" s="18"/>
      <c r="DH3246" s="18"/>
      <c r="DI3246" s="18"/>
      <c r="DJ3246" s="18"/>
    </row>
    <row r="3247" spans="1:114" s="17" customFormat="1" hidden="1" x14ac:dyDescent="0.2">
      <c r="A3247" s="47">
        <v>7318</v>
      </c>
      <c r="B3247" s="46">
        <f t="shared" si="1169"/>
        <v>7</v>
      </c>
      <c r="C3247" s="46">
        <f t="shared" si="1170"/>
        <v>15</v>
      </c>
      <c r="D3247" s="46">
        <f t="shared" si="1171"/>
        <v>11</v>
      </c>
      <c r="E3247" s="103">
        <v>39767</v>
      </c>
      <c r="F3247" s="17" t="s">
        <v>1905</v>
      </c>
      <c r="G3247" s="47" t="s">
        <v>103</v>
      </c>
      <c r="H3247" s="47" t="s">
        <v>308</v>
      </c>
      <c r="I3247" s="47">
        <v>1</v>
      </c>
      <c r="J3247" s="47">
        <v>2</v>
      </c>
      <c r="K3247" s="47" t="s">
        <v>36</v>
      </c>
      <c r="L3247" s="20">
        <v>2412</v>
      </c>
      <c r="M3247" s="4" t="s">
        <v>4406</v>
      </c>
      <c r="N3247" s="47">
        <v>15</v>
      </c>
      <c r="O3247" s="17">
        <f t="shared" si="1218"/>
        <v>18</v>
      </c>
      <c r="P3247" s="17">
        <f>COUNTIF($H$3230:$H3247,"=W")</f>
        <v>5</v>
      </c>
      <c r="Q3247" s="17">
        <f>COUNTIF($H$3230:$H3247,"=D")</f>
        <v>8</v>
      </c>
      <c r="R3247" s="17">
        <f>COUNTIF($H$3230:$H3247,"=L")</f>
        <v>5</v>
      </c>
      <c r="S3247" s="17">
        <f t="shared" ref="S3247:T3251" si="1221">S3246+I3247</f>
        <v>22</v>
      </c>
      <c r="T3247" s="17">
        <f t="shared" si="1221"/>
        <v>22</v>
      </c>
      <c r="U3247" s="17">
        <f t="shared" si="1219"/>
        <v>23</v>
      </c>
      <c r="V3247" s="17">
        <v>3</v>
      </c>
      <c r="W3247" s="17">
        <v>4</v>
      </c>
      <c r="X3247" s="17">
        <v>6</v>
      </c>
      <c r="Y3247" s="17">
        <v>4</v>
      </c>
      <c r="Z3247" s="17">
        <v>4</v>
      </c>
      <c r="AA3247" s="17">
        <v>4</v>
      </c>
      <c r="AB3247" s="17">
        <v>11</v>
      </c>
      <c r="AC3247" s="17">
        <v>9</v>
      </c>
      <c r="AD3247" s="83">
        <v>1</v>
      </c>
      <c r="AE3247" s="83">
        <v>1</v>
      </c>
      <c r="AF3247" s="5">
        <v>0</v>
      </c>
      <c r="AG3247" s="5">
        <v>0</v>
      </c>
      <c r="AH3247" s="83" t="s">
        <v>1685</v>
      </c>
      <c r="AJ3247" s="18"/>
      <c r="AK3247" s="104">
        <f t="shared" si="1204"/>
        <v>21832</v>
      </c>
      <c r="AL3247" s="104">
        <f>AK3247/COUNTIF(G$3230:G3247,"H")</f>
        <v>2425.7777777777778</v>
      </c>
      <c r="AM3247" s="104">
        <f t="shared" si="1205"/>
        <v>21413</v>
      </c>
      <c r="AN3247" s="104">
        <f>AM3247/COUNTIF(G$3230:G3247,"A")</f>
        <v>2379.2222222222222</v>
      </c>
      <c r="AO3247" s="18"/>
      <c r="AP3247" s="18">
        <v>37</v>
      </c>
      <c r="AQ3247" s="18"/>
      <c r="AR3247" s="18">
        <v>32</v>
      </c>
      <c r="AS3247" s="18"/>
      <c r="AT3247" s="70">
        <f t="shared" si="1211"/>
        <v>23</v>
      </c>
      <c r="AU3247" s="18">
        <f t="shared" si="1212"/>
        <v>15</v>
      </c>
      <c r="AV3247" s="18">
        <f t="shared" si="1220"/>
        <v>9</v>
      </c>
      <c r="AW3247" s="47"/>
      <c r="AX3247" s="73"/>
      <c r="AY3247" s="105">
        <v>244</v>
      </c>
      <c r="AZ3247" s="107">
        <f t="shared" si="1192"/>
        <v>0.89883913764510781</v>
      </c>
      <c r="BA3247" s="107">
        <f t="shared" si="1206"/>
        <v>0.10116086235489219</v>
      </c>
      <c r="BB3247" s="18"/>
      <c r="BC3247" s="18"/>
      <c r="BD3247" s="18"/>
      <c r="BE3247" s="18"/>
      <c r="BF3247" s="18"/>
      <c r="BG3247" s="18">
        <f t="shared" si="1161"/>
        <v>0</v>
      </c>
      <c r="BH3247" s="18">
        <f t="shared" si="1201"/>
        <v>0</v>
      </c>
      <c r="BI3247" s="18">
        <f t="shared" si="1162"/>
        <v>0</v>
      </c>
      <c r="BJ3247" s="18">
        <f t="shared" si="1202"/>
        <v>0</v>
      </c>
      <c r="BK3247" s="18">
        <f t="shared" si="1163"/>
        <v>1</v>
      </c>
      <c r="BL3247" s="18">
        <f t="shared" si="1164"/>
        <v>2</v>
      </c>
      <c r="BM3247" s="18">
        <f t="shared" si="1165"/>
        <v>0</v>
      </c>
      <c r="BN3247" s="18">
        <f t="shared" si="1166"/>
        <v>0</v>
      </c>
      <c r="BO3247" s="18">
        <f t="shared" si="1167"/>
        <v>1</v>
      </c>
      <c r="BP3247" s="18">
        <f t="shared" si="1168"/>
        <v>2</v>
      </c>
      <c r="BQ3247" s="18">
        <f t="shared" si="1172"/>
        <v>1</v>
      </c>
      <c r="BR3247" s="18">
        <f t="shared" si="1173"/>
        <v>1</v>
      </c>
      <c r="BS3247" s="18">
        <f t="shared" si="1181"/>
        <v>1</v>
      </c>
      <c r="BT3247" s="18">
        <f t="shared" si="1182"/>
        <v>2</v>
      </c>
      <c r="BU3247" s="73"/>
      <c r="BV3247" s="18"/>
      <c r="BW3247" s="6"/>
      <c r="BX3247" s="6"/>
      <c r="BY3247" s="18"/>
      <c r="BZ3247" s="6"/>
      <c r="CA3247" s="6"/>
      <c r="CB3247" s="18"/>
      <c r="CC3247" s="6"/>
      <c r="CD3247" s="6"/>
      <c r="CE3247" s="18"/>
      <c r="CF3247" s="6"/>
      <c r="CG3247" s="6"/>
      <c r="CH3247" s="18"/>
      <c r="CI3247" s="6"/>
      <c r="CJ3247" s="6"/>
      <c r="CK3247" s="18"/>
      <c r="CL3247" s="6"/>
      <c r="CM3247" s="6"/>
      <c r="CN3247" s="18"/>
      <c r="CO3247" s="6"/>
      <c r="CP3247" s="18"/>
      <c r="CQ3247" s="18"/>
      <c r="CR3247" s="18"/>
      <c r="CS3247" s="18"/>
      <c r="CT3247" s="6">
        <f t="shared" si="1180"/>
        <v>9</v>
      </c>
      <c r="CU3247" s="18"/>
      <c r="CV3247" s="18"/>
      <c r="CW3247" s="18"/>
      <c r="CX3247" s="6" t="str">
        <f t="shared" si="1197"/>
        <v>H</v>
      </c>
      <c r="CY3247" s="87">
        <f t="shared" si="1198"/>
        <v>2412</v>
      </c>
      <c r="CZ3247" s="87">
        <f t="shared" si="1199"/>
        <v>244</v>
      </c>
      <c r="DA3247" s="6">
        <f t="shared" si="1200"/>
        <v>2168</v>
      </c>
      <c r="DB3247" s="18"/>
      <c r="DC3247" s="18"/>
      <c r="DD3247" s="18"/>
      <c r="DE3247" s="18"/>
      <c r="DF3247" s="73"/>
      <c r="DG3247" s="18"/>
      <c r="DH3247" s="18"/>
      <c r="DI3247" s="18"/>
      <c r="DJ3247" s="18"/>
    </row>
    <row r="3248" spans="1:114" s="17" customFormat="1" hidden="1" x14ac:dyDescent="0.2">
      <c r="A3248" s="47">
        <v>7319</v>
      </c>
      <c r="B3248" s="46">
        <f t="shared" si="1169"/>
        <v>3</v>
      </c>
      <c r="C3248" s="46">
        <f t="shared" si="1170"/>
        <v>18</v>
      </c>
      <c r="D3248" s="46">
        <f t="shared" si="1171"/>
        <v>11</v>
      </c>
      <c r="E3248" s="103">
        <v>39770</v>
      </c>
      <c r="F3248" s="17" t="s">
        <v>3440</v>
      </c>
      <c r="G3248" s="47" t="s">
        <v>310</v>
      </c>
      <c r="H3248" s="47" t="s">
        <v>308</v>
      </c>
      <c r="I3248" s="47">
        <v>0</v>
      </c>
      <c r="J3248" s="47">
        <v>1</v>
      </c>
      <c r="K3248" s="47" t="s">
        <v>36</v>
      </c>
      <c r="L3248" s="20">
        <v>2914</v>
      </c>
      <c r="M3248" s="4">
        <v>50</v>
      </c>
      <c r="N3248" s="47">
        <v>15</v>
      </c>
      <c r="O3248" s="17">
        <f t="shared" si="1218"/>
        <v>19</v>
      </c>
      <c r="P3248" s="17">
        <f>COUNTIF($H$3230:$H3248,"=W")</f>
        <v>5</v>
      </c>
      <c r="Q3248" s="17">
        <f>COUNTIF($H$3230:$H3248,"=D")</f>
        <v>8</v>
      </c>
      <c r="R3248" s="17">
        <f>COUNTIF($H$3230:$H3248,"=L")</f>
        <v>6</v>
      </c>
      <c r="S3248" s="17">
        <f t="shared" si="1221"/>
        <v>22</v>
      </c>
      <c r="T3248" s="17">
        <f t="shared" si="1221"/>
        <v>23</v>
      </c>
      <c r="U3248" s="17">
        <f t="shared" si="1219"/>
        <v>23</v>
      </c>
      <c r="V3248" s="17">
        <v>3</v>
      </c>
      <c r="W3248" s="17">
        <v>3</v>
      </c>
      <c r="X3248" s="17">
        <v>3</v>
      </c>
      <c r="Y3248" s="17">
        <v>8</v>
      </c>
      <c r="Z3248" s="17">
        <v>1</v>
      </c>
      <c r="AA3248" s="17">
        <v>5</v>
      </c>
      <c r="AB3248" s="17">
        <v>8</v>
      </c>
      <c r="AC3248" s="17">
        <v>14</v>
      </c>
      <c r="AD3248" s="83">
        <v>2</v>
      </c>
      <c r="AE3248" s="83">
        <v>1</v>
      </c>
      <c r="AF3248" s="5">
        <v>0</v>
      </c>
      <c r="AG3248" s="5">
        <v>0</v>
      </c>
      <c r="AH3248" s="83" t="s">
        <v>2693</v>
      </c>
      <c r="AJ3248" s="18"/>
      <c r="AK3248" s="104">
        <f t="shared" si="1204"/>
        <v>21832</v>
      </c>
      <c r="AL3248" s="104">
        <f>AK3248/COUNTIF(G$3230:G3248,"H")</f>
        <v>2425.7777777777778</v>
      </c>
      <c r="AM3248" s="104">
        <f t="shared" si="1205"/>
        <v>24327</v>
      </c>
      <c r="AN3248" s="104">
        <f>AM3248/COUNTIF(G$3230:G3248,"A")</f>
        <v>2432.6999999999998</v>
      </c>
      <c r="AO3248" s="18"/>
      <c r="AP3248" s="18">
        <v>37</v>
      </c>
      <c r="AQ3248" s="18"/>
      <c r="AR3248" s="18">
        <v>33</v>
      </c>
      <c r="AS3248" s="18"/>
      <c r="AT3248" s="70">
        <f t="shared" si="1211"/>
        <v>23</v>
      </c>
      <c r="AU3248" s="18">
        <f t="shared" si="1212"/>
        <v>15</v>
      </c>
      <c r="AV3248" s="18">
        <f t="shared" si="1220"/>
        <v>10</v>
      </c>
      <c r="AW3248" s="47"/>
      <c r="AX3248" s="73"/>
      <c r="AY3248" s="105">
        <v>120</v>
      </c>
      <c r="AZ3248" s="107">
        <f t="shared" si="1192"/>
        <v>4.1180507892930679E-2</v>
      </c>
      <c r="BA3248" s="107">
        <f t="shared" si="1206"/>
        <v>0.95881949210706929</v>
      </c>
      <c r="BB3248" s="18"/>
      <c r="BC3248" s="18"/>
      <c r="BD3248" s="18"/>
      <c r="BE3248" s="18"/>
      <c r="BF3248" s="18"/>
      <c r="BG3248" s="18">
        <f t="shared" si="1161"/>
        <v>0</v>
      </c>
      <c r="BH3248" s="18">
        <f t="shared" si="1201"/>
        <v>0</v>
      </c>
      <c r="BI3248" s="18">
        <f t="shared" si="1162"/>
        <v>0</v>
      </c>
      <c r="BJ3248" s="18">
        <f t="shared" si="1202"/>
        <v>0</v>
      </c>
      <c r="BK3248" s="18">
        <f t="shared" si="1163"/>
        <v>1</v>
      </c>
      <c r="BL3248" s="18">
        <f t="shared" si="1164"/>
        <v>3</v>
      </c>
      <c r="BM3248" s="18">
        <f t="shared" si="1165"/>
        <v>0</v>
      </c>
      <c r="BN3248" s="18">
        <f t="shared" si="1166"/>
        <v>0</v>
      </c>
      <c r="BO3248" s="18">
        <f t="shared" si="1167"/>
        <v>1</v>
      </c>
      <c r="BP3248" s="18">
        <f t="shared" si="1168"/>
        <v>3</v>
      </c>
      <c r="BQ3248" s="18">
        <f t="shared" si="1172"/>
        <v>0</v>
      </c>
      <c r="BR3248" s="18">
        <f t="shared" si="1173"/>
        <v>0</v>
      </c>
      <c r="BS3248" s="18">
        <f t="shared" si="1181"/>
        <v>1</v>
      </c>
      <c r="BT3248" s="18">
        <f t="shared" si="1182"/>
        <v>3</v>
      </c>
      <c r="BU3248" s="73"/>
      <c r="BV3248" s="18"/>
      <c r="BW3248" s="6"/>
      <c r="BX3248" s="6"/>
      <c r="BY3248" s="18"/>
      <c r="BZ3248" s="6"/>
      <c r="CA3248" s="6"/>
      <c r="CB3248" s="18"/>
      <c r="CC3248" s="6"/>
      <c r="CD3248" s="6"/>
      <c r="CE3248" s="18"/>
      <c r="CF3248" s="6"/>
      <c r="CG3248" s="6"/>
      <c r="CH3248" s="18"/>
      <c r="CI3248" s="6"/>
      <c r="CJ3248" s="6"/>
      <c r="CK3248" s="18"/>
      <c r="CL3248" s="6"/>
      <c r="CM3248" s="6"/>
      <c r="CN3248" s="18"/>
      <c r="CO3248" s="6"/>
      <c r="CP3248" s="18"/>
      <c r="CQ3248" s="18"/>
      <c r="CR3248" s="18"/>
      <c r="CS3248" s="18"/>
      <c r="CT3248" s="6">
        <f t="shared" si="1180"/>
        <v>6</v>
      </c>
      <c r="CU3248" s="18"/>
      <c r="CV3248" s="18"/>
      <c r="CW3248" s="18"/>
      <c r="CX3248" s="6" t="str">
        <f t="shared" si="1197"/>
        <v>A</v>
      </c>
      <c r="CY3248" s="87">
        <f t="shared" si="1198"/>
        <v>2914</v>
      </c>
      <c r="CZ3248" s="87">
        <f t="shared" si="1199"/>
        <v>120</v>
      </c>
      <c r="DA3248" s="6" t="str">
        <f t="shared" si="1200"/>
        <v>na</v>
      </c>
      <c r="DB3248" s="18"/>
      <c r="DC3248" s="18"/>
      <c r="DD3248" s="18"/>
      <c r="DE3248" s="18"/>
      <c r="DF3248" s="73"/>
      <c r="DG3248" s="18"/>
      <c r="DH3248" s="18"/>
      <c r="DI3248" s="18"/>
      <c r="DJ3248" s="18"/>
    </row>
    <row r="3249" spans="1:114" s="17" customFormat="1" hidden="1" x14ac:dyDescent="0.2">
      <c r="A3249" s="47">
        <v>7320</v>
      </c>
      <c r="B3249" s="46">
        <f t="shared" si="1169"/>
        <v>1</v>
      </c>
      <c r="C3249" s="46">
        <f t="shared" si="1170"/>
        <v>23</v>
      </c>
      <c r="D3249" s="46">
        <f t="shared" si="1171"/>
        <v>11</v>
      </c>
      <c r="E3249" s="103">
        <v>39775</v>
      </c>
      <c r="F3249" s="17" t="s">
        <v>291</v>
      </c>
      <c r="G3249" s="47" t="s">
        <v>103</v>
      </c>
      <c r="H3249" s="47" t="s">
        <v>307</v>
      </c>
      <c r="I3249" s="47">
        <v>2</v>
      </c>
      <c r="J3249" s="47">
        <v>2</v>
      </c>
      <c r="K3249" s="106" t="s">
        <v>1296</v>
      </c>
      <c r="L3249" s="20">
        <v>1935</v>
      </c>
      <c r="M3249" s="73" t="s">
        <v>4407</v>
      </c>
      <c r="N3249" s="47">
        <v>14</v>
      </c>
      <c r="O3249" s="17">
        <f t="shared" si="1218"/>
        <v>20</v>
      </c>
      <c r="P3249" s="17">
        <f>COUNTIF($H$3230:$H3249,"=W")</f>
        <v>5</v>
      </c>
      <c r="Q3249" s="17">
        <f>COUNTIF($H$3230:$H3249,"=D")</f>
        <v>9</v>
      </c>
      <c r="R3249" s="17">
        <f>COUNTIF($H$3230:$H3249,"=L")</f>
        <v>6</v>
      </c>
      <c r="S3249" s="17">
        <f t="shared" si="1221"/>
        <v>24</v>
      </c>
      <c r="T3249" s="17">
        <f t="shared" si="1221"/>
        <v>25</v>
      </c>
      <c r="U3249" s="17">
        <f t="shared" si="1219"/>
        <v>24</v>
      </c>
      <c r="V3249" s="17">
        <v>4</v>
      </c>
      <c r="W3249" s="17">
        <v>10</v>
      </c>
      <c r="X3249" s="17">
        <v>3</v>
      </c>
      <c r="Y3249" s="17">
        <v>7</v>
      </c>
      <c r="Z3249" s="17">
        <v>6</v>
      </c>
      <c r="AA3249" s="17">
        <v>5</v>
      </c>
      <c r="AB3249" s="17">
        <v>10</v>
      </c>
      <c r="AC3249" s="17">
        <v>13</v>
      </c>
      <c r="AD3249" s="83">
        <v>1</v>
      </c>
      <c r="AE3249" s="83">
        <v>1</v>
      </c>
      <c r="AF3249" s="5">
        <v>0</v>
      </c>
      <c r="AG3249" s="5">
        <v>0</v>
      </c>
      <c r="AH3249" s="83" t="s">
        <v>1801</v>
      </c>
      <c r="AJ3249" s="18"/>
      <c r="AK3249" s="104">
        <f t="shared" si="1204"/>
        <v>23767</v>
      </c>
      <c r="AL3249" s="104">
        <f>AK3249/COUNTIF(G$3230:G3249,"H")</f>
        <v>2376.6999999999998</v>
      </c>
      <c r="AM3249" s="104">
        <f t="shared" si="1205"/>
        <v>24327</v>
      </c>
      <c r="AN3249" s="104">
        <f>AM3249/COUNTIF(G$3230:G3249,"A")</f>
        <v>2432.6999999999998</v>
      </c>
      <c r="AO3249" s="18"/>
      <c r="AP3249" s="18">
        <v>40</v>
      </c>
      <c r="AQ3249" s="18"/>
      <c r="AR3249" s="18">
        <v>34</v>
      </c>
      <c r="AS3249" s="18"/>
      <c r="AT3249" s="70">
        <f t="shared" si="1211"/>
        <v>24</v>
      </c>
      <c r="AU3249" s="18">
        <f t="shared" si="1212"/>
        <v>14</v>
      </c>
      <c r="AV3249" s="18">
        <f t="shared" si="1220"/>
        <v>10</v>
      </c>
      <c r="AW3249" s="47"/>
      <c r="AX3249" s="73"/>
      <c r="AY3249" s="105">
        <v>64</v>
      </c>
      <c r="AZ3249" s="107">
        <f t="shared" si="1192"/>
        <v>0.96692506459948324</v>
      </c>
      <c r="BA3249" s="107">
        <f t="shared" si="1206"/>
        <v>3.3074935400516758E-2</v>
      </c>
      <c r="BB3249" s="18"/>
      <c r="BC3249" s="18"/>
      <c r="BD3249" s="18"/>
      <c r="BE3249" s="18"/>
      <c r="BF3249" s="18"/>
      <c r="BG3249" s="18">
        <f t="shared" si="1161"/>
        <v>0</v>
      </c>
      <c r="BH3249" s="18">
        <f t="shared" si="1201"/>
        <v>0</v>
      </c>
      <c r="BI3249" s="18">
        <f t="shared" si="1162"/>
        <v>1</v>
      </c>
      <c r="BJ3249" s="18">
        <f t="shared" si="1202"/>
        <v>1</v>
      </c>
      <c r="BK3249" s="18">
        <f t="shared" si="1163"/>
        <v>0</v>
      </c>
      <c r="BL3249" s="18">
        <f t="shared" si="1164"/>
        <v>0</v>
      </c>
      <c r="BM3249" s="18">
        <f t="shared" si="1165"/>
        <v>1</v>
      </c>
      <c r="BN3249" s="18">
        <f t="shared" si="1166"/>
        <v>1</v>
      </c>
      <c r="BO3249" s="18">
        <f t="shared" si="1167"/>
        <v>1</v>
      </c>
      <c r="BP3249" s="18">
        <f t="shared" si="1168"/>
        <v>4</v>
      </c>
      <c r="BQ3249" s="18">
        <f t="shared" si="1172"/>
        <v>1</v>
      </c>
      <c r="BR3249" s="18">
        <f t="shared" si="1173"/>
        <v>1</v>
      </c>
      <c r="BS3249" s="18">
        <f t="shared" si="1181"/>
        <v>1</v>
      </c>
      <c r="BT3249" s="18">
        <f t="shared" si="1182"/>
        <v>4</v>
      </c>
      <c r="BU3249" s="73"/>
      <c r="BV3249" s="18"/>
      <c r="BW3249" s="6"/>
      <c r="BX3249" s="6"/>
      <c r="BY3249" s="18"/>
      <c r="BZ3249" s="6"/>
      <c r="CA3249" s="6"/>
      <c r="CB3249" s="18"/>
      <c r="CC3249" s="6"/>
      <c r="CD3249" s="6"/>
      <c r="CE3249" s="18"/>
      <c r="CF3249" s="6"/>
      <c r="CG3249" s="6"/>
      <c r="CH3249" s="18"/>
      <c r="CI3249" s="6"/>
      <c r="CJ3249" s="6"/>
      <c r="CK3249" s="18"/>
      <c r="CL3249" s="6"/>
      <c r="CM3249" s="6"/>
      <c r="CN3249" s="18"/>
      <c r="CO3249" s="6"/>
      <c r="CP3249" s="18"/>
      <c r="CQ3249" s="18"/>
      <c r="CR3249" s="18"/>
      <c r="CS3249" s="18"/>
      <c r="CT3249" s="6">
        <f t="shared" si="1180"/>
        <v>7</v>
      </c>
      <c r="CU3249" s="18"/>
      <c r="CV3249" s="18"/>
      <c r="CW3249" s="18"/>
      <c r="CX3249" s="6" t="str">
        <f t="shared" si="1197"/>
        <v>H</v>
      </c>
      <c r="CY3249" s="87">
        <f t="shared" si="1198"/>
        <v>1935</v>
      </c>
      <c r="CZ3249" s="87">
        <f t="shared" si="1199"/>
        <v>64</v>
      </c>
      <c r="DA3249" s="6">
        <f t="shared" si="1200"/>
        <v>1871</v>
      </c>
      <c r="DB3249" s="18"/>
      <c r="DC3249" s="18"/>
      <c r="DD3249" s="18"/>
      <c r="DE3249" s="18"/>
      <c r="DF3249" s="73"/>
      <c r="DG3249" s="18"/>
      <c r="DH3249" s="18"/>
      <c r="DI3249" s="18"/>
      <c r="DJ3249" s="18"/>
    </row>
    <row r="3250" spans="1:114" s="17" customFormat="1" hidden="1" x14ac:dyDescent="0.2">
      <c r="A3250" s="47">
        <v>7321</v>
      </c>
      <c r="B3250" s="46">
        <f t="shared" si="1169"/>
        <v>7</v>
      </c>
      <c r="C3250" s="46">
        <f t="shared" si="1170"/>
        <v>29</v>
      </c>
      <c r="D3250" s="46">
        <f t="shared" si="1171"/>
        <v>11</v>
      </c>
      <c r="E3250" s="103">
        <v>39781</v>
      </c>
      <c r="F3250" s="17" t="s">
        <v>285</v>
      </c>
      <c r="G3250" s="47" t="s">
        <v>310</v>
      </c>
      <c r="H3250" s="47" t="s">
        <v>307</v>
      </c>
      <c r="I3250" s="47">
        <v>1</v>
      </c>
      <c r="J3250" s="47">
        <v>1</v>
      </c>
      <c r="K3250" s="106" t="s">
        <v>3298</v>
      </c>
      <c r="L3250" s="20">
        <v>986</v>
      </c>
      <c r="M3250" s="4" t="s">
        <v>4408</v>
      </c>
      <c r="N3250" s="47">
        <v>14</v>
      </c>
      <c r="O3250" s="17">
        <f t="shared" si="1218"/>
        <v>21</v>
      </c>
      <c r="P3250" s="17">
        <f>COUNTIF($H$3230:$H3250,"=W")</f>
        <v>5</v>
      </c>
      <c r="Q3250" s="17">
        <f>COUNTIF($H$3230:$H3250,"=D")</f>
        <v>10</v>
      </c>
      <c r="R3250" s="17">
        <f>COUNTIF($H$3230:$H3250,"=L")</f>
        <v>6</v>
      </c>
      <c r="S3250" s="17">
        <f t="shared" si="1221"/>
        <v>25</v>
      </c>
      <c r="T3250" s="17">
        <f t="shared" si="1221"/>
        <v>26</v>
      </c>
      <c r="U3250" s="17">
        <f t="shared" si="1219"/>
        <v>25</v>
      </c>
      <c r="V3250" s="17">
        <v>3</v>
      </c>
      <c r="W3250" s="17">
        <v>3</v>
      </c>
      <c r="X3250" s="17">
        <v>7</v>
      </c>
      <c r="Y3250" s="17">
        <v>4</v>
      </c>
      <c r="Z3250" s="17">
        <v>3</v>
      </c>
      <c r="AA3250" s="17">
        <v>4</v>
      </c>
      <c r="AB3250" s="17">
        <v>12</v>
      </c>
      <c r="AC3250" s="17">
        <v>9</v>
      </c>
      <c r="AD3250" s="83">
        <v>2</v>
      </c>
      <c r="AE3250" s="83">
        <v>4</v>
      </c>
      <c r="AF3250" s="5">
        <v>0</v>
      </c>
      <c r="AG3250" s="5">
        <v>0</v>
      </c>
      <c r="AH3250" s="83" t="s">
        <v>353</v>
      </c>
      <c r="AJ3250" s="18"/>
      <c r="AK3250" s="104">
        <f t="shared" si="1204"/>
        <v>23767</v>
      </c>
      <c r="AL3250" s="104">
        <f>AK3250/COUNTIF(G$3230:G3250,"H")</f>
        <v>2376.6999999999998</v>
      </c>
      <c r="AM3250" s="104">
        <f t="shared" si="1205"/>
        <v>25313</v>
      </c>
      <c r="AN3250" s="104">
        <f>AM3250/COUNTIF(G$3230:G3250,"A")</f>
        <v>2301.181818181818</v>
      </c>
      <c r="AO3250" s="18"/>
      <c r="AP3250" s="18">
        <v>43</v>
      </c>
      <c r="AQ3250" s="18"/>
      <c r="AR3250" s="18">
        <v>36</v>
      </c>
      <c r="AS3250" s="18"/>
      <c r="AT3250" s="70">
        <f t="shared" si="1211"/>
        <v>25</v>
      </c>
      <c r="AU3250" s="18">
        <f t="shared" si="1212"/>
        <v>14</v>
      </c>
      <c r="AV3250" s="18">
        <f t="shared" si="1220"/>
        <v>11</v>
      </c>
      <c r="AW3250" s="47"/>
      <c r="AX3250" s="73"/>
      <c r="AY3250" s="105">
        <v>135</v>
      </c>
      <c r="AZ3250" s="107">
        <f t="shared" si="1192"/>
        <v>0.13691683569979715</v>
      </c>
      <c r="BA3250" s="107">
        <f t="shared" si="1206"/>
        <v>0.86308316430020282</v>
      </c>
      <c r="BB3250" s="18"/>
      <c r="BC3250" s="18"/>
      <c r="BD3250" s="18"/>
      <c r="BE3250" s="18"/>
      <c r="BF3250" s="18"/>
      <c r="BG3250" s="18">
        <f t="shared" si="1161"/>
        <v>0</v>
      </c>
      <c r="BH3250" s="18">
        <f t="shared" si="1201"/>
        <v>0</v>
      </c>
      <c r="BI3250" s="18">
        <f t="shared" si="1162"/>
        <v>1</v>
      </c>
      <c r="BJ3250" s="18">
        <f t="shared" si="1202"/>
        <v>2</v>
      </c>
      <c r="BK3250" s="18">
        <f t="shared" si="1163"/>
        <v>0</v>
      </c>
      <c r="BL3250" s="18">
        <f t="shared" si="1164"/>
        <v>0</v>
      </c>
      <c r="BM3250" s="18">
        <f t="shared" si="1165"/>
        <v>1</v>
      </c>
      <c r="BN3250" s="18">
        <f t="shared" si="1166"/>
        <v>2</v>
      </c>
      <c r="BO3250" s="18">
        <f t="shared" si="1167"/>
        <v>1</v>
      </c>
      <c r="BP3250" s="18">
        <f t="shared" si="1168"/>
        <v>5</v>
      </c>
      <c r="BQ3250" s="18">
        <f t="shared" si="1172"/>
        <v>1</v>
      </c>
      <c r="BR3250" s="18">
        <f t="shared" si="1173"/>
        <v>2</v>
      </c>
      <c r="BS3250" s="18">
        <f t="shared" si="1181"/>
        <v>1</v>
      </c>
      <c r="BT3250" s="18">
        <f t="shared" si="1182"/>
        <v>5</v>
      </c>
      <c r="BU3250" s="73"/>
      <c r="BV3250" s="18"/>
      <c r="BW3250" s="6"/>
      <c r="BX3250" s="6"/>
      <c r="BY3250" s="18"/>
      <c r="BZ3250" s="6"/>
      <c r="CA3250" s="6"/>
      <c r="CB3250" s="18"/>
      <c r="CC3250" s="6"/>
      <c r="CD3250" s="6"/>
      <c r="CE3250" s="18"/>
      <c r="CF3250" s="6"/>
      <c r="CG3250" s="6"/>
      <c r="CH3250" s="18"/>
      <c r="CI3250" s="6"/>
      <c r="CJ3250" s="6"/>
      <c r="CK3250" s="18"/>
      <c r="CL3250" s="6"/>
      <c r="CM3250" s="6"/>
      <c r="CN3250" s="18"/>
      <c r="CO3250" s="6"/>
      <c r="CP3250" s="18"/>
      <c r="CQ3250" s="18"/>
      <c r="CR3250" s="18"/>
      <c r="CS3250" s="18"/>
      <c r="CT3250" s="6">
        <f t="shared" si="1180"/>
        <v>10</v>
      </c>
      <c r="CU3250" s="18"/>
      <c r="CV3250" s="18"/>
      <c r="CW3250" s="18"/>
      <c r="CX3250" s="6" t="str">
        <f t="shared" si="1197"/>
        <v>A</v>
      </c>
      <c r="CY3250" s="87">
        <f t="shared" si="1198"/>
        <v>986</v>
      </c>
      <c r="CZ3250" s="87">
        <f t="shared" si="1199"/>
        <v>135</v>
      </c>
      <c r="DA3250" s="6" t="str">
        <f t="shared" si="1200"/>
        <v>na</v>
      </c>
      <c r="DB3250" s="18"/>
      <c r="DC3250" s="18"/>
      <c r="DD3250" s="18"/>
      <c r="DE3250" s="18"/>
      <c r="DF3250" s="73"/>
      <c r="DG3250" s="18"/>
      <c r="DH3250" s="18"/>
      <c r="DI3250" s="18"/>
      <c r="DJ3250" s="18"/>
    </row>
    <row r="3251" spans="1:114" s="17" customFormat="1" hidden="1" x14ac:dyDescent="0.2">
      <c r="A3251" s="47">
        <v>7322</v>
      </c>
      <c r="B3251" s="46">
        <f t="shared" si="1169"/>
        <v>7</v>
      </c>
      <c r="C3251" s="46">
        <f t="shared" si="1170"/>
        <v>6</v>
      </c>
      <c r="D3251" s="46">
        <f t="shared" si="1171"/>
        <v>12</v>
      </c>
      <c r="E3251" s="103">
        <v>39788</v>
      </c>
      <c r="F3251" s="17" t="s">
        <v>1072</v>
      </c>
      <c r="G3251" s="47" t="s">
        <v>103</v>
      </c>
      <c r="H3251" s="47" t="s">
        <v>308</v>
      </c>
      <c r="I3251" s="47">
        <v>0</v>
      </c>
      <c r="J3251" s="47">
        <v>1</v>
      </c>
      <c r="K3251" s="106" t="s">
        <v>3298</v>
      </c>
      <c r="L3251" s="20">
        <v>2154</v>
      </c>
      <c r="M3251" s="4">
        <v>25</v>
      </c>
      <c r="N3251" s="47">
        <v>15</v>
      </c>
      <c r="O3251" s="17">
        <f t="shared" si="1218"/>
        <v>22</v>
      </c>
      <c r="P3251" s="17">
        <f>COUNTIF($H$3230:$H3251,"=W")</f>
        <v>5</v>
      </c>
      <c r="Q3251" s="17">
        <f>COUNTIF($H$3230:$H3251,"=D")</f>
        <v>10</v>
      </c>
      <c r="R3251" s="17">
        <f>COUNTIF($H$3230:$H3251,"=L")</f>
        <v>7</v>
      </c>
      <c r="S3251" s="17">
        <f t="shared" si="1221"/>
        <v>25</v>
      </c>
      <c r="T3251" s="17">
        <f t="shared" si="1221"/>
        <v>27</v>
      </c>
      <c r="U3251" s="17">
        <f t="shared" si="1219"/>
        <v>25</v>
      </c>
      <c r="V3251" s="17">
        <v>8</v>
      </c>
      <c r="W3251" s="17">
        <v>2</v>
      </c>
      <c r="X3251" s="17">
        <v>9</v>
      </c>
      <c r="Y3251" s="17">
        <v>4</v>
      </c>
      <c r="Z3251" s="17">
        <v>11</v>
      </c>
      <c r="AA3251" s="17">
        <v>4</v>
      </c>
      <c r="AB3251" s="17">
        <v>12</v>
      </c>
      <c r="AC3251" s="17">
        <v>9</v>
      </c>
      <c r="AD3251" s="83">
        <v>0</v>
      </c>
      <c r="AE3251" s="83">
        <v>1</v>
      </c>
      <c r="AF3251" s="5">
        <v>0</v>
      </c>
      <c r="AG3251" s="5">
        <v>0</v>
      </c>
      <c r="AH3251" s="83"/>
      <c r="AJ3251" s="18"/>
      <c r="AK3251" s="104">
        <f t="shared" si="1204"/>
        <v>25921</v>
      </c>
      <c r="AL3251" s="104">
        <f>AK3251/COUNTIF(G$3230:G3251,"H")</f>
        <v>2356.4545454545455</v>
      </c>
      <c r="AM3251" s="104">
        <f t="shared" si="1205"/>
        <v>25313</v>
      </c>
      <c r="AN3251" s="104">
        <f>AM3251/COUNTIF(G$3230:G3251,"A")</f>
        <v>2301.181818181818</v>
      </c>
      <c r="AO3251" s="18"/>
      <c r="AP3251" s="18">
        <v>46</v>
      </c>
      <c r="AQ3251" s="18"/>
      <c r="AR3251" s="18">
        <v>38</v>
      </c>
      <c r="AS3251" s="18"/>
      <c r="AT3251" s="70">
        <f t="shared" si="1211"/>
        <v>25</v>
      </c>
      <c r="AU3251" s="18">
        <f t="shared" si="1212"/>
        <v>15</v>
      </c>
      <c r="AV3251" s="18">
        <f t="shared" si="1220"/>
        <v>13</v>
      </c>
      <c r="AW3251" s="47"/>
      <c r="AX3251" s="73"/>
      <c r="AY3251" s="105">
        <v>41</v>
      </c>
      <c r="AZ3251" s="107">
        <f t="shared" si="1192"/>
        <v>0.98096564531104924</v>
      </c>
      <c r="BA3251" s="107">
        <f t="shared" si="1206"/>
        <v>1.9034354688950761E-2</v>
      </c>
      <c r="BB3251" s="18"/>
      <c r="BC3251" s="18"/>
      <c r="BD3251" s="18"/>
      <c r="BE3251" s="18"/>
      <c r="BF3251" s="18"/>
      <c r="BG3251" s="18">
        <f t="shared" si="1161"/>
        <v>0</v>
      </c>
      <c r="BH3251" s="18">
        <f t="shared" si="1201"/>
        <v>0</v>
      </c>
      <c r="BI3251" s="18">
        <f t="shared" si="1162"/>
        <v>0</v>
      </c>
      <c r="BJ3251" s="18">
        <f t="shared" si="1202"/>
        <v>0</v>
      </c>
      <c r="BK3251" s="18">
        <f t="shared" si="1163"/>
        <v>1</v>
      </c>
      <c r="BL3251" s="18">
        <f t="shared" si="1164"/>
        <v>1</v>
      </c>
      <c r="BM3251" s="18">
        <f t="shared" si="1165"/>
        <v>0</v>
      </c>
      <c r="BN3251" s="18">
        <f t="shared" si="1166"/>
        <v>0</v>
      </c>
      <c r="BO3251" s="18">
        <f t="shared" si="1167"/>
        <v>1</v>
      </c>
      <c r="BP3251" s="18">
        <f t="shared" si="1168"/>
        <v>6</v>
      </c>
      <c r="BQ3251" s="18">
        <f t="shared" si="1172"/>
        <v>0</v>
      </c>
      <c r="BR3251" s="18">
        <f t="shared" si="1173"/>
        <v>0</v>
      </c>
      <c r="BS3251" s="18">
        <f t="shared" si="1181"/>
        <v>1</v>
      </c>
      <c r="BT3251" s="18">
        <f t="shared" si="1182"/>
        <v>6</v>
      </c>
      <c r="BU3251" s="73"/>
      <c r="BV3251" s="18"/>
      <c r="BW3251" s="6"/>
      <c r="BX3251" s="6"/>
      <c r="BY3251" s="18"/>
      <c r="BZ3251" s="6"/>
      <c r="CA3251" s="6"/>
      <c r="CB3251" s="18"/>
      <c r="CC3251" s="6"/>
      <c r="CD3251" s="6"/>
      <c r="CE3251" s="18"/>
      <c r="CF3251" s="6"/>
      <c r="CG3251" s="6"/>
      <c r="CH3251" s="18"/>
      <c r="CI3251" s="6"/>
      <c r="CJ3251" s="6"/>
      <c r="CK3251" s="18"/>
      <c r="CL3251" s="6"/>
      <c r="CM3251" s="6"/>
      <c r="CN3251" s="18"/>
      <c r="CO3251" s="6"/>
      <c r="CP3251" s="18"/>
      <c r="CQ3251" s="18"/>
      <c r="CR3251" s="18"/>
      <c r="CS3251" s="18"/>
      <c r="CT3251" s="6">
        <f t="shared" si="1180"/>
        <v>17</v>
      </c>
      <c r="CU3251" s="18"/>
      <c r="CV3251" s="18"/>
      <c r="CW3251" s="18"/>
      <c r="CX3251" s="6" t="str">
        <f t="shared" si="1197"/>
        <v>H</v>
      </c>
      <c r="CY3251" s="87">
        <f t="shared" si="1198"/>
        <v>2154</v>
      </c>
      <c r="CZ3251" s="87">
        <f t="shared" si="1199"/>
        <v>41</v>
      </c>
      <c r="DA3251" s="6">
        <f t="shared" si="1200"/>
        <v>2113</v>
      </c>
      <c r="DB3251" s="18"/>
      <c r="DC3251" s="18"/>
      <c r="DD3251" s="18"/>
      <c r="DE3251" s="18"/>
      <c r="DF3251" s="73"/>
      <c r="DG3251" s="18"/>
      <c r="DH3251" s="18"/>
      <c r="DI3251" s="18"/>
      <c r="DJ3251" s="18"/>
    </row>
    <row r="3252" spans="1:114" s="17" customFormat="1" hidden="1" x14ac:dyDescent="0.2">
      <c r="A3252" s="47">
        <v>7323</v>
      </c>
      <c r="B3252" s="46">
        <f t="shared" si="1169"/>
        <v>3</v>
      </c>
      <c r="C3252" s="46">
        <f t="shared" si="1170"/>
        <v>9</v>
      </c>
      <c r="D3252" s="46">
        <f t="shared" si="1171"/>
        <v>12</v>
      </c>
      <c r="E3252" s="103">
        <v>39791</v>
      </c>
      <c r="F3252" s="17" t="s">
        <v>3525</v>
      </c>
      <c r="G3252" s="47" t="s">
        <v>310</v>
      </c>
      <c r="H3252" s="47" t="s">
        <v>307</v>
      </c>
      <c r="I3252" s="47">
        <v>1</v>
      </c>
      <c r="J3252" s="47">
        <v>1</v>
      </c>
      <c r="K3252" s="106" t="s">
        <v>1296</v>
      </c>
      <c r="L3252" s="20">
        <v>901</v>
      </c>
      <c r="M3252" s="73" t="s">
        <v>4409</v>
      </c>
      <c r="N3252" s="47">
        <v>16</v>
      </c>
      <c r="O3252" s="17">
        <f t="shared" ref="O3252:O3257" si="1222">SUM(P3252:R3252)</f>
        <v>23</v>
      </c>
      <c r="P3252" s="17">
        <f>COUNTIF($H$3230:$H3252,"=W")</f>
        <v>5</v>
      </c>
      <c r="Q3252" s="17">
        <f>COUNTIF($H$3230:$H3252,"=D")</f>
        <v>11</v>
      </c>
      <c r="R3252" s="17">
        <f>COUNTIF($H$3230:$H3252,"=L")</f>
        <v>7</v>
      </c>
      <c r="S3252" s="17">
        <f t="shared" ref="S3252:T3254" si="1223">S3251+I3252</f>
        <v>26</v>
      </c>
      <c r="T3252" s="17">
        <f t="shared" si="1223"/>
        <v>28</v>
      </c>
      <c r="U3252" s="17">
        <f t="shared" ref="U3252:U3257" si="1224">P3252*3+Q3252</f>
        <v>26</v>
      </c>
      <c r="V3252" s="17">
        <v>1</v>
      </c>
      <c r="W3252" s="17">
        <v>2</v>
      </c>
      <c r="X3252" s="17">
        <v>3</v>
      </c>
      <c r="Y3252" s="17">
        <v>7</v>
      </c>
      <c r="Z3252" s="17">
        <v>1</v>
      </c>
      <c r="AA3252" s="17">
        <v>7</v>
      </c>
      <c r="AB3252" s="17">
        <v>10</v>
      </c>
      <c r="AC3252" s="17">
        <v>14</v>
      </c>
      <c r="AD3252" s="83">
        <v>2</v>
      </c>
      <c r="AE3252" s="83">
        <v>0</v>
      </c>
      <c r="AF3252" s="5">
        <v>0</v>
      </c>
      <c r="AG3252" s="5">
        <v>0</v>
      </c>
      <c r="AH3252" s="83" t="s">
        <v>2186</v>
      </c>
      <c r="AJ3252" s="18"/>
      <c r="AK3252" s="104">
        <f t="shared" si="1204"/>
        <v>25921</v>
      </c>
      <c r="AL3252" s="104">
        <f>AK3252/COUNTIF(G$3230:G3252,"H")</f>
        <v>2356.4545454545455</v>
      </c>
      <c r="AM3252" s="104">
        <f t="shared" si="1205"/>
        <v>26214</v>
      </c>
      <c r="AN3252" s="104">
        <f>AM3252/COUNTIF(G$3230:G3252,"A")</f>
        <v>2184.5</v>
      </c>
      <c r="AO3252" s="18"/>
      <c r="AP3252" s="18">
        <v>49</v>
      </c>
      <c r="AQ3252" s="18"/>
      <c r="AR3252" s="18">
        <v>38</v>
      </c>
      <c r="AS3252" s="18"/>
      <c r="AT3252" s="70">
        <f t="shared" si="1211"/>
        <v>26</v>
      </c>
      <c r="AU3252" s="18">
        <f t="shared" si="1212"/>
        <v>16</v>
      </c>
      <c r="AV3252" s="18">
        <f t="shared" ref="AV3252:AV3257" si="1225">AR3252-AT3252</f>
        <v>12</v>
      </c>
      <c r="AW3252" s="47"/>
      <c r="AX3252" s="73"/>
      <c r="AY3252" s="105">
        <v>100</v>
      </c>
      <c r="AZ3252" s="107">
        <f t="shared" si="1192"/>
        <v>0.11098779134295228</v>
      </c>
      <c r="BA3252" s="107">
        <f t="shared" si="1206"/>
        <v>0.88901220865704778</v>
      </c>
      <c r="BB3252" s="18"/>
      <c r="BC3252" s="18"/>
      <c r="BD3252" s="18"/>
      <c r="BE3252" s="18"/>
      <c r="BF3252" s="18"/>
      <c r="BG3252" s="18">
        <f t="shared" si="1161"/>
        <v>0</v>
      </c>
      <c r="BH3252" s="18">
        <f t="shared" si="1201"/>
        <v>0</v>
      </c>
      <c r="BI3252" s="18">
        <f t="shared" si="1162"/>
        <v>1</v>
      </c>
      <c r="BJ3252" s="18">
        <f t="shared" si="1202"/>
        <v>1</v>
      </c>
      <c r="BK3252" s="18">
        <f t="shared" si="1163"/>
        <v>0</v>
      </c>
      <c r="BL3252" s="18">
        <f t="shared" si="1164"/>
        <v>0</v>
      </c>
      <c r="BM3252" s="18">
        <f t="shared" si="1165"/>
        <v>1</v>
      </c>
      <c r="BN3252" s="18">
        <f t="shared" si="1166"/>
        <v>1</v>
      </c>
      <c r="BO3252" s="18">
        <f t="shared" si="1167"/>
        <v>1</v>
      </c>
      <c r="BP3252" s="18">
        <f t="shared" si="1168"/>
        <v>7</v>
      </c>
      <c r="BQ3252" s="18">
        <f t="shared" si="1172"/>
        <v>1</v>
      </c>
      <c r="BR3252" s="18">
        <f t="shared" si="1173"/>
        <v>1</v>
      </c>
      <c r="BS3252" s="18">
        <f t="shared" si="1181"/>
        <v>1</v>
      </c>
      <c r="BT3252" s="18">
        <f t="shared" si="1182"/>
        <v>7</v>
      </c>
      <c r="BU3252" s="73"/>
      <c r="BV3252" s="18"/>
      <c r="BW3252" s="6"/>
      <c r="BX3252" s="6"/>
      <c r="BY3252" s="18"/>
      <c r="BZ3252" s="6"/>
      <c r="CA3252" s="6"/>
      <c r="CB3252" s="18"/>
      <c r="CC3252" s="6"/>
      <c r="CD3252" s="6"/>
      <c r="CE3252" s="18"/>
      <c r="CF3252" s="6"/>
      <c r="CG3252" s="6"/>
      <c r="CH3252" s="18"/>
      <c r="CI3252" s="6"/>
      <c r="CJ3252" s="6"/>
      <c r="CK3252" s="18"/>
      <c r="CL3252" s="6"/>
      <c r="CM3252" s="6"/>
      <c r="CN3252" s="18"/>
      <c r="CO3252" s="6"/>
      <c r="CP3252" s="18"/>
      <c r="CQ3252" s="18"/>
      <c r="CR3252" s="18"/>
      <c r="CS3252" s="18"/>
      <c r="CT3252" s="6">
        <f t="shared" si="1180"/>
        <v>4</v>
      </c>
      <c r="CU3252" s="18"/>
      <c r="CV3252" s="18"/>
      <c r="CW3252" s="18"/>
      <c r="CX3252" s="6" t="str">
        <f t="shared" si="1197"/>
        <v>A</v>
      </c>
      <c r="CY3252" s="87">
        <f t="shared" si="1198"/>
        <v>901</v>
      </c>
      <c r="CZ3252" s="87">
        <f t="shared" si="1199"/>
        <v>100</v>
      </c>
      <c r="DA3252" s="6" t="str">
        <f t="shared" si="1200"/>
        <v>na</v>
      </c>
      <c r="DB3252" s="18"/>
      <c r="DC3252" s="18"/>
      <c r="DD3252" s="18"/>
      <c r="DE3252" s="18"/>
      <c r="DF3252" s="73"/>
      <c r="DG3252" s="18"/>
      <c r="DH3252" s="18"/>
      <c r="DI3252" s="18"/>
      <c r="DJ3252" s="18"/>
    </row>
    <row r="3253" spans="1:114" s="17" customFormat="1" hidden="1" x14ac:dyDescent="0.2">
      <c r="A3253" s="47">
        <v>7324</v>
      </c>
      <c r="B3253" s="46">
        <f t="shared" si="1169"/>
        <v>7</v>
      </c>
      <c r="C3253" s="46">
        <f t="shared" si="1170"/>
        <v>20</v>
      </c>
      <c r="D3253" s="46">
        <f t="shared" si="1171"/>
        <v>12</v>
      </c>
      <c r="E3253" s="103">
        <v>39802</v>
      </c>
      <c r="F3253" s="17" t="s">
        <v>1011</v>
      </c>
      <c r="G3253" s="47" t="s">
        <v>103</v>
      </c>
      <c r="H3253" s="47" t="s">
        <v>306</v>
      </c>
      <c r="I3253" s="47">
        <v>3</v>
      </c>
      <c r="J3253" s="47">
        <v>1</v>
      </c>
      <c r="K3253" s="106" t="s">
        <v>3298</v>
      </c>
      <c r="L3253" s="20">
        <v>1997</v>
      </c>
      <c r="M3253" s="4" t="s">
        <v>4410</v>
      </c>
      <c r="N3253" s="47">
        <v>14</v>
      </c>
      <c r="O3253" s="17">
        <f t="shared" si="1222"/>
        <v>24</v>
      </c>
      <c r="P3253" s="17">
        <f>COUNTIF($H$3230:$H3253,"=W")</f>
        <v>6</v>
      </c>
      <c r="Q3253" s="17">
        <f>COUNTIF($H$3230:$H3253,"=D")</f>
        <v>11</v>
      </c>
      <c r="R3253" s="17">
        <f>COUNTIF($H$3230:$H3253,"=L")</f>
        <v>7</v>
      </c>
      <c r="S3253" s="17">
        <f t="shared" si="1223"/>
        <v>29</v>
      </c>
      <c r="T3253" s="17">
        <f t="shared" si="1223"/>
        <v>29</v>
      </c>
      <c r="U3253" s="17">
        <f t="shared" si="1224"/>
        <v>29</v>
      </c>
      <c r="V3253" s="17">
        <v>8</v>
      </c>
      <c r="W3253" s="17">
        <v>3</v>
      </c>
      <c r="X3253" s="17">
        <v>4</v>
      </c>
      <c r="Y3253" s="17">
        <v>3</v>
      </c>
      <c r="Z3253" s="17">
        <v>4</v>
      </c>
      <c r="AA3253" s="17">
        <v>6</v>
      </c>
      <c r="AB3253" s="17">
        <v>13</v>
      </c>
      <c r="AC3253" s="17">
        <v>9</v>
      </c>
      <c r="AD3253" s="83">
        <v>1</v>
      </c>
      <c r="AE3253" s="83">
        <v>4</v>
      </c>
      <c r="AF3253" s="5">
        <v>0</v>
      </c>
      <c r="AG3253" s="5">
        <v>0</v>
      </c>
      <c r="AH3253" s="83" t="s">
        <v>1801</v>
      </c>
      <c r="AJ3253" s="18"/>
      <c r="AK3253" s="104">
        <f t="shared" si="1204"/>
        <v>27918</v>
      </c>
      <c r="AL3253" s="104">
        <f>AK3253/COUNTIF(G$3230:G3253,"H")</f>
        <v>2326.5</v>
      </c>
      <c r="AM3253" s="104">
        <f t="shared" si="1205"/>
        <v>26214</v>
      </c>
      <c r="AN3253" s="104">
        <f>AM3253/COUNTIF(G$3230:G3253,"A")</f>
        <v>2184.5</v>
      </c>
      <c r="AO3253" s="18"/>
      <c r="AP3253" s="18">
        <v>52</v>
      </c>
      <c r="AQ3253" s="18"/>
      <c r="AR3253" s="18">
        <v>41</v>
      </c>
      <c r="AS3253" s="18"/>
      <c r="AT3253" s="70">
        <f t="shared" si="1211"/>
        <v>29</v>
      </c>
      <c r="AU3253" s="18">
        <f t="shared" si="1212"/>
        <v>14</v>
      </c>
      <c r="AV3253" s="18">
        <f t="shared" si="1225"/>
        <v>12</v>
      </c>
      <c r="AW3253" s="47"/>
      <c r="AX3253" s="73"/>
      <c r="AY3253" s="105">
        <v>81</v>
      </c>
      <c r="AZ3253" s="107">
        <f t="shared" si="1192"/>
        <v>0.95943915873810715</v>
      </c>
      <c r="BA3253" s="107">
        <f t="shared" si="1206"/>
        <v>4.0560841261892855E-2</v>
      </c>
      <c r="BB3253" s="18"/>
      <c r="BC3253" s="18"/>
      <c r="BD3253" s="18"/>
      <c r="BE3253" s="18"/>
      <c r="BF3253" s="18"/>
      <c r="BG3253" s="18">
        <f t="shared" si="1161"/>
        <v>1</v>
      </c>
      <c r="BH3253" s="18">
        <f t="shared" si="1201"/>
        <v>1</v>
      </c>
      <c r="BI3253" s="18">
        <f t="shared" si="1162"/>
        <v>0</v>
      </c>
      <c r="BJ3253" s="18">
        <f t="shared" si="1202"/>
        <v>0</v>
      </c>
      <c r="BK3253" s="18">
        <f t="shared" si="1163"/>
        <v>0</v>
      </c>
      <c r="BL3253" s="18">
        <f t="shared" si="1164"/>
        <v>0</v>
      </c>
      <c r="BM3253" s="18">
        <f t="shared" si="1165"/>
        <v>1</v>
      </c>
      <c r="BN3253" s="18">
        <f t="shared" si="1166"/>
        <v>2</v>
      </c>
      <c r="BO3253" s="18">
        <f t="shared" si="1167"/>
        <v>0</v>
      </c>
      <c r="BP3253" s="18">
        <f t="shared" si="1168"/>
        <v>0</v>
      </c>
      <c r="BQ3253" s="18">
        <f t="shared" si="1172"/>
        <v>1</v>
      </c>
      <c r="BR3253" s="18">
        <f t="shared" si="1173"/>
        <v>2</v>
      </c>
      <c r="BS3253" s="18">
        <f t="shared" si="1181"/>
        <v>1</v>
      </c>
      <c r="BT3253" s="18">
        <f t="shared" si="1182"/>
        <v>8</v>
      </c>
      <c r="BU3253" s="73"/>
      <c r="BV3253" s="18"/>
      <c r="BW3253" s="6"/>
      <c r="BX3253" s="6"/>
      <c r="BY3253" s="18"/>
      <c r="BZ3253" s="6"/>
      <c r="CA3253" s="6"/>
      <c r="CB3253" s="18"/>
      <c r="CC3253" s="6"/>
      <c r="CD3253" s="6"/>
      <c r="CE3253" s="18"/>
      <c r="CF3253" s="6"/>
      <c r="CG3253" s="6"/>
      <c r="CH3253" s="18"/>
      <c r="CI3253" s="6"/>
      <c r="CJ3253" s="6"/>
      <c r="CK3253" s="18"/>
      <c r="CL3253" s="6"/>
      <c r="CM3253" s="6"/>
      <c r="CN3253" s="18"/>
      <c r="CO3253" s="6"/>
      <c r="CP3253" s="18"/>
      <c r="CQ3253" s="18"/>
      <c r="CR3253" s="18"/>
      <c r="CS3253" s="18"/>
      <c r="CT3253" s="6">
        <f t="shared" si="1180"/>
        <v>12</v>
      </c>
      <c r="CU3253" s="18"/>
      <c r="CV3253" s="18"/>
      <c r="CW3253" s="18"/>
      <c r="CX3253" s="6" t="str">
        <f t="shared" si="1197"/>
        <v>H</v>
      </c>
      <c r="CY3253" s="87">
        <f t="shared" si="1198"/>
        <v>1997</v>
      </c>
      <c r="CZ3253" s="87">
        <f t="shared" si="1199"/>
        <v>81</v>
      </c>
      <c r="DA3253" s="6">
        <f t="shared" si="1200"/>
        <v>1916</v>
      </c>
      <c r="DB3253" s="18"/>
      <c r="DC3253" s="18"/>
      <c r="DD3253" s="18"/>
      <c r="DE3253" s="18"/>
      <c r="DF3253" s="73"/>
      <c r="DG3253" s="18"/>
      <c r="DH3253" s="18"/>
      <c r="DI3253" s="18"/>
      <c r="DJ3253" s="18"/>
    </row>
    <row r="3254" spans="1:114" s="17" customFormat="1" hidden="1" x14ac:dyDescent="0.2">
      <c r="A3254" s="47">
        <v>7325</v>
      </c>
      <c r="B3254" s="46">
        <f t="shared" si="1169"/>
        <v>6</v>
      </c>
      <c r="C3254" s="46">
        <f t="shared" si="1170"/>
        <v>26</v>
      </c>
      <c r="D3254" s="46">
        <f t="shared" si="1171"/>
        <v>12</v>
      </c>
      <c r="E3254" s="103">
        <v>39808</v>
      </c>
      <c r="F3254" s="17" t="s">
        <v>3035</v>
      </c>
      <c r="G3254" s="47" t="s">
        <v>310</v>
      </c>
      <c r="H3254" s="47" t="s">
        <v>308</v>
      </c>
      <c r="I3254" s="47">
        <v>1</v>
      </c>
      <c r="J3254" s="47">
        <v>2</v>
      </c>
      <c r="K3254" s="47" t="s">
        <v>36</v>
      </c>
      <c r="L3254" s="20">
        <v>3578</v>
      </c>
      <c r="M3254" s="73" t="s">
        <v>4411</v>
      </c>
      <c r="N3254" s="47">
        <v>16</v>
      </c>
      <c r="O3254" s="17">
        <f t="shared" si="1222"/>
        <v>25</v>
      </c>
      <c r="P3254" s="17">
        <f>COUNTIF($H$3230:$H3254,"=W")</f>
        <v>6</v>
      </c>
      <c r="Q3254" s="17">
        <f>COUNTIF($H$3230:$H3254,"=D")</f>
        <v>11</v>
      </c>
      <c r="R3254" s="17">
        <f>COUNTIF($H$3230:$H3254,"=L")</f>
        <v>8</v>
      </c>
      <c r="S3254" s="17">
        <f t="shared" si="1223"/>
        <v>30</v>
      </c>
      <c r="T3254" s="17">
        <f t="shared" si="1223"/>
        <v>31</v>
      </c>
      <c r="U3254" s="17">
        <f t="shared" si="1224"/>
        <v>29</v>
      </c>
      <c r="V3254" s="17">
        <v>6</v>
      </c>
      <c r="W3254" s="17">
        <v>7</v>
      </c>
      <c r="X3254" s="17">
        <v>4</v>
      </c>
      <c r="Y3254" s="17">
        <v>2</v>
      </c>
      <c r="Z3254" s="17">
        <v>4</v>
      </c>
      <c r="AA3254" s="17">
        <v>11</v>
      </c>
      <c r="AB3254" s="17">
        <v>8</v>
      </c>
      <c r="AC3254" s="17">
        <v>12</v>
      </c>
      <c r="AD3254" s="83">
        <v>2</v>
      </c>
      <c r="AE3254" s="83">
        <v>1</v>
      </c>
      <c r="AF3254" s="5">
        <v>0</v>
      </c>
      <c r="AG3254" s="5">
        <v>0</v>
      </c>
      <c r="AH3254" s="83" t="s">
        <v>886</v>
      </c>
      <c r="AJ3254" s="18"/>
      <c r="AK3254" s="104">
        <f t="shared" si="1204"/>
        <v>27918</v>
      </c>
      <c r="AL3254" s="104">
        <f>AK3254/COUNTIF(G$3230:G3254,"H")</f>
        <v>2326.5</v>
      </c>
      <c r="AM3254" s="104">
        <f t="shared" si="1205"/>
        <v>29792</v>
      </c>
      <c r="AN3254" s="104">
        <f>AM3254/COUNTIF(G$3230:G3254,"A")</f>
        <v>2291.6923076923076</v>
      </c>
      <c r="AO3254" s="18"/>
      <c r="AP3254" s="18">
        <v>55</v>
      </c>
      <c r="AQ3254" s="18"/>
      <c r="AR3254" s="18">
        <v>42</v>
      </c>
      <c r="AS3254" s="18"/>
      <c r="AT3254" s="70">
        <f t="shared" si="1211"/>
        <v>29</v>
      </c>
      <c r="AU3254" s="18">
        <f t="shared" si="1212"/>
        <v>16</v>
      </c>
      <c r="AV3254" s="18">
        <f t="shared" si="1225"/>
        <v>13</v>
      </c>
      <c r="AW3254" s="47"/>
      <c r="AX3254" s="73"/>
      <c r="AY3254" s="105">
        <v>526</v>
      </c>
      <c r="AZ3254" s="107">
        <f t="shared" si="1192"/>
        <v>0.1470095025153717</v>
      </c>
      <c r="BA3254" s="107">
        <f t="shared" si="1206"/>
        <v>0.8529904974846283</v>
      </c>
      <c r="BB3254" s="18"/>
      <c r="BC3254" s="18"/>
      <c r="BD3254" s="18"/>
      <c r="BE3254" s="18"/>
      <c r="BF3254" s="18"/>
      <c r="BG3254" s="18">
        <f t="shared" si="1161"/>
        <v>0</v>
      </c>
      <c r="BH3254" s="18">
        <f t="shared" si="1201"/>
        <v>0</v>
      </c>
      <c r="BI3254" s="18">
        <f t="shared" si="1162"/>
        <v>0</v>
      </c>
      <c r="BJ3254" s="18">
        <f t="shared" si="1202"/>
        <v>0</v>
      </c>
      <c r="BK3254" s="18">
        <f t="shared" si="1163"/>
        <v>1</v>
      </c>
      <c r="BL3254" s="18">
        <f t="shared" si="1164"/>
        <v>1</v>
      </c>
      <c r="BM3254" s="18">
        <f t="shared" si="1165"/>
        <v>0</v>
      </c>
      <c r="BN3254" s="18">
        <f t="shared" si="1166"/>
        <v>0</v>
      </c>
      <c r="BO3254" s="18">
        <f t="shared" si="1167"/>
        <v>1</v>
      </c>
      <c r="BP3254" s="18">
        <f t="shared" si="1168"/>
        <v>1</v>
      </c>
      <c r="BQ3254" s="18">
        <f t="shared" si="1172"/>
        <v>1</v>
      </c>
      <c r="BR3254" s="18">
        <f t="shared" si="1173"/>
        <v>3</v>
      </c>
      <c r="BS3254" s="18">
        <f t="shared" si="1181"/>
        <v>1</v>
      </c>
      <c r="BT3254" s="18">
        <f t="shared" si="1182"/>
        <v>9</v>
      </c>
      <c r="BU3254" s="73"/>
      <c r="BV3254" s="18"/>
      <c r="BW3254" s="6"/>
      <c r="BX3254" s="6"/>
      <c r="BY3254" s="18"/>
      <c r="BZ3254" s="6"/>
      <c r="CA3254" s="6"/>
      <c r="CB3254" s="18"/>
      <c r="CC3254" s="6"/>
      <c r="CD3254" s="6"/>
      <c r="CE3254" s="18"/>
      <c r="CF3254" s="6"/>
      <c r="CG3254" s="6"/>
      <c r="CH3254" s="18"/>
      <c r="CI3254" s="6"/>
      <c r="CJ3254" s="6"/>
      <c r="CK3254" s="18"/>
      <c r="CL3254" s="6"/>
      <c r="CM3254" s="6"/>
      <c r="CN3254" s="18"/>
      <c r="CO3254" s="6"/>
      <c r="CP3254" s="18"/>
      <c r="CQ3254" s="18"/>
      <c r="CR3254" s="18"/>
      <c r="CS3254" s="18"/>
      <c r="CT3254" s="6">
        <f t="shared" si="1180"/>
        <v>10</v>
      </c>
      <c r="CU3254" s="18"/>
      <c r="CV3254" s="18"/>
      <c r="CW3254" s="18"/>
      <c r="CX3254" s="6" t="str">
        <f t="shared" si="1197"/>
        <v>A</v>
      </c>
      <c r="CY3254" s="87">
        <f t="shared" si="1198"/>
        <v>3578</v>
      </c>
      <c r="CZ3254" s="87">
        <f t="shared" si="1199"/>
        <v>526</v>
      </c>
      <c r="DA3254" s="6" t="str">
        <f t="shared" si="1200"/>
        <v>na</v>
      </c>
      <c r="DB3254" s="18"/>
      <c r="DC3254" s="18"/>
      <c r="DD3254" s="18"/>
      <c r="DE3254" s="18"/>
      <c r="DF3254" s="73"/>
      <c r="DG3254" s="18"/>
      <c r="DH3254" s="18"/>
      <c r="DI3254" s="18"/>
      <c r="DJ3254" s="18"/>
    </row>
    <row r="3255" spans="1:114" s="17" customFormat="1" hidden="1" x14ac:dyDescent="0.2">
      <c r="A3255" s="47">
        <v>7326</v>
      </c>
      <c r="B3255" s="46">
        <f t="shared" si="1169"/>
        <v>1</v>
      </c>
      <c r="C3255" s="46">
        <f t="shared" si="1170"/>
        <v>28</v>
      </c>
      <c r="D3255" s="46">
        <f t="shared" si="1171"/>
        <v>12</v>
      </c>
      <c r="E3255" s="103">
        <v>39810</v>
      </c>
      <c r="F3255" s="17" t="s">
        <v>3449</v>
      </c>
      <c r="G3255" s="47" t="s">
        <v>103</v>
      </c>
      <c r="H3255" s="47" t="s">
        <v>308</v>
      </c>
      <c r="I3255" s="47">
        <v>1</v>
      </c>
      <c r="J3255" s="47">
        <v>2</v>
      </c>
      <c r="K3255" s="106" t="s">
        <v>1296</v>
      </c>
      <c r="L3255" s="20">
        <v>2389</v>
      </c>
      <c r="M3255" s="73" t="s">
        <v>4412</v>
      </c>
      <c r="N3255" s="47">
        <v>16</v>
      </c>
      <c r="O3255" s="17">
        <f t="shared" si="1222"/>
        <v>26</v>
      </c>
      <c r="P3255" s="17">
        <f>COUNTIF($H$3230:$H3255,"=W")</f>
        <v>6</v>
      </c>
      <c r="Q3255" s="17">
        <f>COUNTIF($H$3230:$H3255,"=D")</f>
        <v>11</v>
      </c>
      <c r="R3255" s="17">
        <f>COUNTIF($H$3230:$H3255,"=L")</f>
        <v>9</v>
      </c>
      <c r="S3255" s="17">
        <f t="shared" ref="S3255:T3260" si="1226">S3254+I3255</f>
        <v>31</v>
      </c>
      <c r="T3255" s="17">
        <f t="shared" si="1226"/>
        <v>33</v>
      </c>
      <c r="U3255" s="17">
        <f t="shared" si="1224"/>
        <v>29</v>
      </c>
      <c r="V3255" s="17">
        <v>7</v>
      </c>
      <c r="W3255" s="17">
        <v>8</v>
      </c>
      <c r="X3255" s="17">
        <v>5</v>
      </c>
      <c r="Y3255" s="17">
        <v>4</v>
      </c>
      <c r="Z3255" s="17">
        <v>5</v>
      </c>
      <c r="AA3255" s="17">
        <v>10</v>
      </c>
      <c r="AB3255" s="17">
        <v>10</v>
      </c>
      <c r="AC3255" s="17">
        <v>10</v>
      </c>
      <c r="AD3255" s="83">
        <v>2</v>
      </c>
      <c r="AE3255" s="83">
        <v>0</v>
      </c>
      <c r="AF3255" s="5">
        <v>0</v>
      </c>
      <c r="AG3255" s="5">
        <v>0</v>
      </c>
      <c r="AH3255" s="83" t="s">
        <v>3565</v>
      </c>
      <c r="AJ3255" s="18"/>
      <c r="AK3255" s="104">
        <f t="shared" si="1204"/>
        <v>30307</v>
      </c>
      <c r="AL3255" s="104">
        <f>AK3255/COUNTIF(G$3230:G3255,"H")</f>
        <v>2331.3076923076924</v>
      </c>
      <c r="AM3255" s="104">
        <f t="shared" si="1205"/>
        <v>29792</v>
      </c>
      <c r="AN3255" s="104">
        <f>AM3255/COUNTIF(G$3230:G3255,"A")</f>
        <v>2291.6923076923076</v>
      </c>
      <c r="AO3255" s="18"/>
      <c r="AP3255" s="18">
        <v>55</v>
      </c>
      <c r="AQ3255" s="18"/>
      <c r="AR3255" s="18">
        <v>45</v>
      </c>
      <c r="AS3255" s="18"/>
      <c r="AT3255" s="70">
        <f t="shared" si="1211"/>
        <v>29</v>
      </c>
      <c r="AU3255" s="18">
        <f t="shared" si="1212"/>
        <v>16</v>
      </c>
      <c r="AV3255" s="18">
        <f t="shared" si="1225"/>
        <v>16</v>
      </c>
      <c r="AW3255" s="47"/>
      <c r="AX3255" s="73"/>
      <c r="AY3255" s="105">
        <v>161</v>
      </c>
      <c r="AZ3255" s="107">
        <f t="shared" si="1192"/>
        <v>0.93260778568438674</v>
      </c>
      <c r="BA3255" s="107">
        <f t="shared" si="1206"/>
        <v>6.7392214315613264E-2</v>
      </c>
      <c r="BB3255" s="18"/>
      <c r="BC3255" s="18"/>
      <c r="BD3255" s="18"/>
      <c r="BE3255" s="18"/>
      <c r="BF3255" s="18"/>
      <c r="BG3255" s="18">
        <f t="shared" si="1161"/>
        <v>0</v>
      </c>
      <c r="BH3255" s="18">
        <f t="shared" si="1201"/>
        <v>0</v>
      </c>
      <c r="BI3255" s="18">
        <f t="shared" si="1162"/>
        <v>0</v>
      </c>
      <c r="BJ3255" s="18">
        <f t="shared" si="1202"/>
        <v>0</v>
      </c>
      <c r="BK3255" s="18">
        <f t="shared" si="1163"/>
        <v>1</v>
      </c>
      <c r="BL3255" s="18">
        <f t="shared" si="1164"/>
        <v>2</v>
      </c>
      <c r="BM3255" s="18">
        <f t="shared" si="1165"/>
        <v>0</v>
      </c>
      <c r="BN3255" s="18">
        <f t="shared" si="1166"/>
        <v>0</v>
      </c>
      <c r="BO3255" s="18">
        <f t="shared" si="1167"/>
        <v>1</v>
      </c>
      <c r="BP3255" s="18">
        <f t="shared" si="1168"/>
        <v>2</v>
      </c>
      <c r="BQ3255" s="18">
        <f t="shared" si="1172"/>
        <v>1</v>
      </c>
      <c r="BR3255" s="18">
        <f t="shared" si="1173"/>
        <v>4</v>
      </c>
      <c r="BS3255" s="18">
        <f t="shared" si="1181"/>
        <v>1</v>
      </c>
      <c r="BT3255" s="18">
        <f t="shared" si="1182"/>
        <v>10</v>
      </c>
      <c r="BU3255" s="73"/>
      <c r="BV3255" s="18"/>
      <c r="BW3255" s="6"/>
      <c r="BX3255" s="6"/>
      <c r="BY3255" s="18"/>
      <c r="BZ3255" s="6"/>
      <c r="CA3255" s="6"/>
      <c r="CB3255" s="18"/>
      <c r="CC3255" s="6"/>
      <c r="CD3255" s="6"/>
      <c r="CE3255" s="18"/>
      <c r="CF3255" s="6"/>
      <c r="CG3255" s="6"/>
      <c r="CH3255" s="18"/>
      <c r="CI3255" s="6"/>
      <c r="CJ3255" s="6"/>
      <c r="CK3255" s="18"/>
      <c r="CL3255" s="6"/>
      <c r="CM3255" s="6"/>
      <c r="CN3255" s="18"/>
      <c r="CO3255" s="6"/>
      <c r="CP3255" s="18"/>
      <c r="CQ3255" s="18"/>
      <c r="CR3255" s="18"/>
      <c r="CS3255" s="18"/>
      <c r="CT3255" s="6">
        <f t="shared" si="1180"/>
        <v>12</v>
      </c>
      <c r="CU3255" s="18"/>
      <c r="CV3255" s="18"/>
      <c r="CW3255" s="18"/>
      <c r="CX3255" s="6" t="str">
        <f t="shared" si="1197"/>
        <v>H</v>
      </c>
      <c r="CY3255" s="87">
        <f t="shared" si="1198"/>
        <v>2389</v>
      </c>
      <c r="CZ3255" s="87">
        <f t="shared" si="1199"/>
        <v>161</v>
      </c>
      <c r="DA3255" s="6">
        <f t="shared" si="1200"/>
        <v>2228</v>
      </c>
      <c r="DB3255" s="18"/>
      <c r="DC3255" s="18"/>
      <c r="DD3255" s="18"/>
      <c r="DE3255" s="18"/>
      <c r="DF3255" s="73"/>
      <c r="DG3255" s="18"/>
      <c r="DH3255" s="18"/>
      <c r="DI3255" s="18"/>
      <c r="DJ3255" s="18"/>
    </row>
    <row r="3256" spans="1:114" s="17" customFormat="1" hidden="1" x14ac:dyDescent="0.2">
      <c r="A3256" s="47">
        <v>7327</v>
      </c>
      <c r="B3256" s="46">
        <f t="shared" si="1169"/>
        <v>5</v>
      </c>
      <c r="C3256" s="46">
        <f t="shared" si="1170"/>
        <v>1</v>
      </c>
      <c r="D3256" s="46">
        <f t="shared" si="1171"/>
        <v>1</v>
      </c>
      <c r="E3256" s="103">
        <v>39814</v>
      </c>
      <c r="F3256" s="17" t="s">
        <v>3034</v>
      </c>
      <c r="G3256" s="47" t="s">
        <v>103</v>
      </c>
      <c r="H3256" s="47" t="s">
        <v>308</v>
      </c>
      <c r="I3256" s="47">
        <v>1</v>
      </c>
      <c r="J3256" s="47">
        <v>3</v>
      </c>
      <c r="K3256" s="106" t="s">
        <v>2993</v>
      </c>
      <c r="L3256" s="20">
        <v>2703</v>
      </c>
      <c r="M3256" s="4" t="s">
        <v>4413</v>
      </c>
      <c r="N3256" s="47">
        <v>16</v>
      </c>
      <c r="O3256" s="17">
        <f t="shared" si="1222"/>
        <v>27</v>
      </c>
      <c r="P3256" s="17">
        <f>COUNTIF($H$3230:$H3256,"=W")</f>
        <v>6</v>
      </c>
      <c r="Q3256" s="17">
        <f>COUNTIF($H$3230:$H3256,"=D")</f>
        <v>11</v>
      </c>
      <c r="R3256" s="17">
        <f>COUNTIF($H$3230:$H3256,"=L")</f>
        <v>10</v>
      </c>
      <c r="S3256" s="17">
        <f t="shared" si="1226"/>
        <v>32</v>
      </c>
      <c r="T3256" s="17">
        <f t="shared" si="1226"/>
        <v>36</v>
      </c>
      <c r="U3256" s="17">
        <f t="shared" si="1224"/>
        <v>29</v>
      </c>
      <c r="V3256" s="17">
        <v>5</v>
      </c>
      <c r="W3256" s="17">
        <v>13</v>
      </c>
      <c r="X3256" s="17">
        <v>11</v>
      </c>
      <c r="Y3256" s="17">
        <v>3</v>
      </c>
      <c r="Z3256" s="17">
        <v>2</v>
      </c>
      <c r="AA3256" s="17">
        <v>6</v>
      </c>
      <c r="AB3256" s="17">
        <v>14</v>
      </c>
      <c r="AC3256" s="17">
        <v>19</v>
      </c>
      <c r="AD3256" s="83">
        <v>3</v>
      </c>
      <c r="AE3256" s="83">
        <v>1</v>
      </c>
      <c r="AF3256" s="5">
        <v>0</v>
      </c>
      <c r="AG3256" s="5">
        <v>0</v>
      </c>
      <c r="AH3256" s="83" t="s">
        <v>3345</v>
      </c>
      <c r="AJ3256" s="18"/>
      <c r="AK3256" s="104">
        <f t="shared" si="1204"/>
        <v>33010</v>
      </c>
      <c r="AL3256" s="104">
        <f>AK3256/COUNTIF(G$3230:G3256,"H")</f>
        <v>2357.8571428571427</v>
      </c>
      <c r="AM3256" s="104">
        <f t="shared" si="1205"/>
        <v>29792</v>
      </c>
      <c r="AN3256" s="104">
        <f>AM3256/COUNTIF(G$3230:G3256,"A")</f>
        <v>2291.6923076923076</v>
      </c>
      <c r="AO3256" s="18"/>
      <c r="AP3256" s="18">
        <v>61</v>
      </c>
      <c r="AQ3256" s="18"/>
      <c r="AR3256" s="18">
        <v>45</v>
      </c>
      <c r="AS3256" s="18"/>
      <c r="AT3256" s="70">
        <f t="shared" si="1211"/>
        <v>29</v>
      </c>
      <c r="AU3256" s="18">
        <f t="shared" si="1212"/>
        <v>16</v>
      </c>
      <c r="AV3256" s="18">
        <f t="shared" si="1225"/>
        <v>16</v>
      </c>
      <c r="AW3256" s="47"/>
      <c r="AX3256" s="73"/>
      <c r="AY3256" s="105">
        <v>415</v>
      </c>
      <c r="AZ3256" s="107">
        <f t="shared" si="1192"/>
        <v>0.84646688864224939</v>
      </c>
      <c r="BA3256" s="107">
        <f t="shared" si="1206"/>
        <v>0.15353311135775061</v>
      </c>
      <c r="BB3256" s="18"/>
      <c r="BC3256" s="18"/>
      <c r="BD3256" s="18"/>
      <c r="BE3256" s="18"/>
      <c r="BF3256" s="18"/>
      <c r="BG3256" s="18">
        <f t="shared" si="1161"/>
        <v>0</v>
      </c>
      <c r="BH3256" s="18">
        <f t="shared" si="1201"/>
        <v>0</v>
      </c>
      <c r="BI3256" s="18">
        <f t="shared" si="1162"/>
        <v>0</v>
      </c>
      <c r="BJ3256" s="18">
        <f t="shared" si="1202"/>
        <v>0</v>
      </c>
      <c r="BK3256" s="18">
        <f t="shared" si="1163"/>
        <v>1</v>
      </c>
      <c r="BL3256" s="18">
        <f t="shared" si="1164"/>
        <v>3</v>
      </c>
      <c r="BM3256" s="18">
        <f t="shared" si="1165"/>
        <v>0</v>
      </c>
      <c r="BN3256" s="18">
        <f t="shared" si="1166"/>
        <v>0</v>
      </c>
      <c r="BO3256" s="18">
        <f t="shared" si="1167"/>
        <v>1</v>
      </c>
      <c r="BP3256" s="18">
        <f t="shared" si="1168"/>
        <v>3</v>
      </c>
      <c r="BQ3256" s="18">
        <f t="shared" si="1172"/>
        <v>1</v>
      </c>
      <c r="BR3256" s="18">
        <f t="shared" si="1173"/>
        <v>5</v>
      </c>
      <c r="BS3256" s="18">
        <f t="shared" si="1181"/>
        <v>1</v>
      </c>
      <c r="BT3256" s="18">
        <f t="shared" si="1182"/>
        <v>11</v>
      </c>
      <c r="BU3256" s="73"/>
      <c r="BV3256" s="18"/>
      <c r="BW3256" s="6"/>
      <c r="BX3256" s="6"/>
      <c r="BY3256" s="18"/>
      <c r="BZ3256" s="6"/>
      <c r="CA3256" s="6"/>
      <c r="CB3256" s="18"/>
      <c r="CC3256" s="6"/>
      <c r="CD3256" s="6"/>
      <c r="CE3256" s="18"/>
      <c r="CF3256" s="6"/>
      <c r="CG3256" s="6"/>
      <c r="CH3256" s="18"/>
      <c r="CI3256" s="6"/>
      <c r="CJ3256" s="6"/>
      <c r="CK3256" s="18"/>
      <c r="CL3256" s="6"/>
      <c r="CM3256" s="6"/>
      <c r="CN3256" s="18"/>
      <c r="CO3256" s="6"/>
      <c r="CP3256" s="18"/>
      <c r="CQ3256" s="18"/>
      <c r="CR3256" s="18"/>
      <c r="CS3256" s="18"/>
      <c r="CT3256" s="6">
        <f t="shared" si="1180"/>
        <v>16</v>
      </c>
      <c r="CU3256" s="18"/>
      <c r="CV3256" s="18"/>
      <c r="CW3256" s="18"/>
      <c r="CX3256" s="6" t="str">
        <f t="shared" si="1197"/>
        <v>H</v>
      </c>
      <c r="CY3256" s="87">
        <f t="shared" si="1198"/>
        <v>2703</v>
      </c>
      <c r="CZ3256" s="87">
        <f t="shared" si="1199"/>
        <v>415</v>
      </c>
      <c r="DA3256" s="6">
        <f t="shared" si="1200"/>
        <v>2288</v>
      </c>
      <c r="DB3256" s="18"/>
      <c r="DC3256" s="18"/>
      <c r="DD3256" s="18"/>
      <c r="DE3256" s="18"/>
      <c r="DF3256" s="73"/>
      <c r="DG3256" s="18"/>
      <c r="DH3256" s="18"/>
      <c r="DI3256" s="18"/>
      <c r="DJ3256" s="18"/>
    </row>
    <row r="3257" spans="1:114" s="17" customFormat="1" hidden="1" x14ac:dyDescent="0.2">
      <c r="A3257" s="47">
        <v>7328</v>
      </c>
      <c r="B3257" s="46">
        <f t="shared" si="1169"/>
        <v>7</v>
      </c>
      <c r="C3257" s="46">
        <f t="shared" si="1170"/>
        <v>17</v>
      </c>
      <c r="D3257" s="46">
        <f t="shared" si="1171"/>
        <v>1</v>
      </c>
      <c r="E3257" s="103">
        <v>39830</v>
      </c>
      <c r="F3257" s="17" t="s">
        <v>2558</v>
      </c>
      <c r="G3257" s="47" t="s">
        <v>103</v>
      </c>
      <c r="H3257" s="47" t="s">
        <v>306</v>
      </c>
      <c r="I3257" s="47">
        <v>3</v>
      </c>
      <c r="J3257" s="47">
        <v>0</v>
      </c>
      <c r="K3257" s="47" t="s">
        <v>36</v>
      </c>
      <c r="L3257" s="20">
        <v>2073</v>
      </c>
      <c r="M3257" s="73" t="s">
        <v>2559</v>
      </c>
      <c r="N3257" s="47">
        <v>16</v>
      </c>
      <c r="O3257" s="17">
        <f t="shared" si="1222"/>
        <v>28</v>
      </c>
      <c r="P3257" s="17">
        <f>COUNTIF($H$3230:$H3257,"=W")</f>
        <v>7</v>
      </c>
      <c r="Q3257" s="17">
        <f>COUNTIF($H$3230:$H3257,"=D")</f>
        <v>11</v>
      </c>
      <c r="R3257" s="17">
        <f>COUNTIF($H$3230:$H3257,"=L")</f>
        <v>10</v>
      </c>
      <c r="S3257" s="17">
        <f t="shared" si="1226"/>
        <v>35</v>
      </c>
      <c r="T3257" s="17">
        <f t="shared" si="1226"/>
        <v>36</v>
      </c>
      <c r="U3257" s="17">
        <f t="shared" si="1224"/>
        <v>32</v>
      </c>
      <c r="V3257" s="17">
        <v>8</v>
      </c>
      <c r="W3257" s="17">
        <v>1</v>
      </c>
      <c r="X3257" s="17">
        <v>9</v>
      </c>
      <c r="Y3257" s="17">
        <v>4</v>
      </c>
      <c r="Z3257" s="17">
        <v>8</v>
      </c>
      <c r="AA3257" s="17">
        <v>3</v>
      </c>
      <c r="AB3257" s="17">
        <v>11</v>
      </c>
      <c r="AC3257" s="17">
        <v>12</v>
      </c>
      <c r="AD3257" s="83">
        <v>1</v>
      </c>
      <c r="AE3257" s="83">
        <v>1</v>
      </c>
      <c r="AF3257" s="5">
        <v>0</v>
      </c>
      <c r="AG3257" s="5">
        <v>0</v>
      </c>
      <c r="AH3257" s="83" t="s">
        <v>2614</v>
      </c>
      <c r="AJ3257" s="18"/>
      <c r="AK3257" s="104">
        <f t="shared" si="1204"/>
        <v>35083</v>
      </c>
      <c r="AL3257" s="104">
        <f>AK3257/COUNTIF(G$3230:G3257,"H")</f>
        <v>2338.8666666666668</v>
      </c>
      <c r="AM3257" s="104">
        <f t="shared" si="1205"/>
        <v>29792</v>
      </c>
      <c r="AN3257" s="104">
        <f>AM3257/COUNTIF(G$3230:G3257,"A")</f>
        <v>2291.6923076923076</v>
      </c>
      <c r="AO3257" s="18"/>
      <c r="AP3257" s="18">
        <v>64</v>
      </c>
      <c r="AQ3257" s="18"/>
      <c r="AR3257" s="18">
        <v>46</v>
      </c>
      <c r="AS3257" s="18"/>
      <c r="AT3257" s="70">
        <f t="shared" si="1211"/>
        <v>32</v>
      </c>
      <c r="AU3257" s="18">
        <f t="shared" si="1212"/>
        <v>16</v>
      </c>
      <c r="AV3257" s="18">
        <f t="shared" si="1225"/>
        <v>14</v>
      </c>
      <c r="AW3257" s="47"/>
      <c r="AX3257" s="73"/>
      <c r="AY3257" s="105">
        <v>21</v>
      </c>
      <c r="AZ3257" s="107">
        <f t="shared" si="1192"/>
        <v>0.98986975397973953</v>
      </c>
      <c r="BA3257" s="107">
        <f t="shared" si="1206"/>
        <v>1.0130246020260469E-2</v>
      </c>
      <c r="BB3257" s="18"/>
      <c r="BC3257" s="18"/>
      <c r="BD3257" s="18"/>
      <c r="BE3257" s="18"/>
      <c r="BF3257" s="18"/>
      <c r="BG3257" s="18">
        <f t="shared" si="1161"/>
        <v>1</v>
      </c>
      <c r="BH3257" s="18">
        <f t="shared" si="1201"/>
        <v>1</v>
      </c>
      <c r="BI3257" s="18">
        <f t="shared" si="1162"/>
        <v>0</v>
      </c>
      <c r="BJ3257" s="18">
        <f t="shared" si="1202"/>
        <v>0</v>
      </c>
      <c r="BK3257" s="18">
        <f t="shared" si="1163"/>
        <v>0</v>
      </c>
      <c r="BL3257" s="18">
        <f t="shared" si="1164"/>
        <v>0</v>
      </c>
      <c r="BM3257" s="18">
        <f t="shared" si="1165"/>
        <v>1</v>
      </c>
      <c r="BN3257" s="18">
        <f t="shared" si="1166"/>
        <v>1</v>
      </c>
      <c r="BO3257" s="18">
        <f t="shared" si="1167"/>
        <v>0</v>
      </c>
      <c r="BP3257" s="18">
        <f t="shared" si="1168"/>
        <v>0</v>
      </c>
      <c r="BQ3257" s="18">
        <f t="shared" si="1172"/>
        <v>1</v>
      </c>
      <c r="BR3257" s="18">
        <f t="shared" si="1173"/>
        <v>6</v>
      </c>
      <c r="BS3257" s="18">
        <f t="shared" si="1181"/>
        <v>0</v>
      </c>
      <c r="BT3257" s="18">
        <f t="shared" si="1182"/>
        <v>0</v>
      </c>
      <c r="BU3257" s="73"/>
      <c r="BV3257" s="18"/>
      <c r="BW3257" s="6"/>
      <c r="BX3257" s="6"/>
      <c r="BY3257" s="18"/>
      <c r="BZ3257" s="6"/>
      <c r="CA3257" s="6"/>
      <c r="CB3257" s="18"/>
      <c r="CC3257" s="6"/>
      <c r="CD3257" s="6"/>
      <c r="CE3257" s="18"/>
      <c r="CF3257" s="6"/>
      <c r="CG3257" s="6"/>
      <c r="CH3257" s="18"/>
      <c r="CI3257" s="6"/>
      <c r="CJ3257" s="6"/>
      <c r="CK3257" s="18"/>
      <c r="CL3257" s="6"/>
      <c r="CM3257" s="6"/>
      <c r="CN3257" s="18"/>
      <c r="CO3257" s="6"/>
      <c r="CP3257" s="18"/>
      <c r="CQ3257" s="18"/>
      <c r="CR3257" s="18"/>
      <c r="CS3257" s="18"/>
      <c r="CT3257" s="6">
        <f t="shared" si="1180"/>
        <v>17</v>
      </c>
      <c r="CU3257" s="18"/>
      <c r="CV3257" s="18"/>
      <c r="CW3257" s="18"/>
      <c r="CX3257" s="6" t="str">
        <f t="shared" si="1197"/>
        <v>H</v>
      </c>
      <c r="CY3257" s="87">
        <f t="shared" si="1198"/>
        <v>2073</v>
      </c>
      <c r="CZ3257" s="87">
        <f t="shared" si="1199"/>
        <v>21</v>
      </c>
      <c r="DA3257" s="6">
        <f t="shared" si="1200"/>
        <v>2052</v>
      </c>
      <c r="DB3257" s="18"/>
      <c r="DC3257" s="18"/>
      <c r="DD3257" s="18"/>
      <c r="DE3257" s="18"/>
      <c r="DF3257" s="73"/>
      <c r="DG3257" s="18"/>
      <c r="DH3257" s="18"/>
      <c r="DI3257" s="18"/>
      <c r="DJ3257" s="18"/>
    </row>
    <row r="3258" spans="1:114" s="17" customFormat="1" hidden="1" x14ac:dyDescent="0.2">
      <c r="A3258" s="47">
        <v>7329</v>
      </c>
      <c r="B3258" s="46">
        <f t="shared" si="1169"/>
        <v>7</v>
      </c>
      <c r="C3258" s="46">
        <f t="shared" si="1170"/>
        <v>24</v>
      </c>
      <c r="D3258" s="46">
        <f t="shared" si="1171"/>
        <v>1</v>
      </c>
      <c r="E3258" s="103">
        <v>39837</v>
      </c>
      <c r="F3258" s="17" t="s">
        <v>3456</v>
      </c>
      <c r="G3258" s="47" t="s">
        <v>310</v>
      </c>
      <c r="H3258" s="47" t="s">
        <v>308</v>
      </c>
      <c r="I3258" s="47">
        <v>1</v>
      </c>
      <c r="J3258" s="47">
        <v>2</v>
      </c>
      <c r="K3258" s="106" t="s">
        <v>3298</v>
      </c>
      <c r="L3258" s="20">
        <v>1668</v>
      </c>
      <c r="M3258" s="4" t="s">
        <v>4414</v>
      </c>
      <c r="N3258" s="47">
        <v>17</v>
      </c>
      <c r="O3258" s="17">
        <f t="shared" ref="O3258:O3263" si="1227">SUM(P3258:R3258)</f>
        <v>29</v>
      </c>
      <c r="P3258" s="17">
        <f>COUNTIF($H$3230:$H3258,"=W")</f>
        <v>7</v>
      </c>
      <c r="Q3258" s="17">
        <f>COUNTIF($H$3230:$H3258,"=D")</f>
        <v>11</v>
      </c>
      <c r="R3258" s="17">
        <f>COUNTIF($H$3230:$H3258,"=L")</f>
        <v>11</v>
      </c>
      <c r="S3258" s="17">
        <f t="shared" si="1226"/>
        <v>36</v>
      </c>
      <c r="T3258" s="17">
        <f t="shared" si="1226"/>
        <v>38</v>
      </c>
      <c r="U3258" s="17">
        <f t="shared" ref="U3258:U3263" si="1228">P3258*3+Q3258</f>
        <v>32</v>
      </c>
      <c r="V3258" s="17">
        <v>3</v>
      </c>
      <c r="W3258" s="17">
        <v>7</v>
      </c>
      <c r="X3258" s="17">
        <v>6</v>
      </c>
      <c r="Y3258" s="17">
        <v>5</v>
      </c>
      <c r="Z3258" s="17">
        <v>8</v>
      </c>
      <c r="AA3258" s="17">
        <v>5</v>
      </c>
      <c r="AB3258" s="17">
        <v>7</v>
      </c>
      <c r="AC3258" s="17">
        <v>15</v>
      </c>
      <c r="AD3258" s="83">
        <v>0</v>
      </c>
      <c r="AE3258" s="83">
        <v>1</v>
      </c>
      <c r="AF3258" s="5">
        <v>0</v>
      </c>
      <c r="AG3258" s="5">
        <v>0</v>
      </c>
      <c r="AH3258" s="83"/>
      <c r="AJ3258" s="18"/>
      <c r="AK3258" s="104">
        <f t="shared" si="1204"/>
        <v>35083</v>
      </c>
      <c r="AL3258" s="104">
        <f>AK3258/COUNTIF(G$3230:G3258,"H")</f>
        <v>2338.8666666666668</v>
      </c>
      <c r="AM3258" s="104">
        <f t="shared" si="1205"/>
        <v>31460</v>
      </c>
      <c r="AN3258" s="104">
        <f>AM3258/COUNTIF(G$3230:G3258,"A")</f>
        <v>2247.1428571428573</v>
      </c>
      <c r="AO3258" s="18"/>
      <c r="AP3258" s="18">
        <v>65</v>
      </c>
      <c r="AQ3258" s="18"/>
      <c r="AR3258" s="18">
        <v>46</v>
      </c>
      <c r="AS3258" s="18"/>
      <c r="AT3258" s="70">
        <f t="shared" si="1211"/>
        <v>32</v>
      </c>
      <c r="AU3258" s="18">
        <f t="shared" si="1212"/>
        <v>17</v>
      </c>
      <c r="AV3258" s="18">
        <f t="shared" ref="AV3258:AV3263" si="1229">AR3258-AT3258</f>
        <v>14</v>
      </c>
      <c r="AW3258" s="47"/>
      <c r="AX3258" s="73"/>
      <c r="AY3258" s="109">
        <v>200</v>
      </c>
      <c r="AZ3258" s="107">
        <f t="shared" si="1192"/>
        <v>0.11990407673860912</v>
      </c>
      <c r="BA3258" s="107">
        <f t="shared" si="1206"/>
        <v>0.88009592326139086</v>
      </c>
      <c r="BB3258" s="18"/>
      <c r="BC3258" s="18"/>
      <c r="BD3258" s="18"/>
      <c r="BE3258" s="18"/>
      <c r="BF3258" s="18"/>
      <c r="BG3258" s="18">
        <f t="shared" si="1161"/>
        <v>0</v>
      </c>
      <c r="BH3258" s="18">
        <f t="shared" si="1201"/>
        <v>0</v>
      </c>
      <c r="BI3258" s="18">
        <f t="shared" si="1162"/>
        <v>0</v>
      </c>
      <c r="BJ3258" s="18">
        <f t="shared" si="1202"/>
        <v>0</v>
      </c>
      <c r="BK3258" s="18">
        <f t="shared" si="1163"/>
        <v>1</v>
      </c>
      <c r="BL3258" s="18">
        <f t="shared" si="1164"/>
        <v>1</v>
      </c>
      <c r="BM3258" s="18">
        <f t="shared" si="1165"/>
        <v>0</v>
      </c>
      <c r="BN3258" s="18">
        <f t="shared" si="1166"/>
        <v>0</v>
      </c>
      <c r="BO3258" s="18">
        <f t="shared" si="1167"/>
        <v>1</v>
      </c>
      <c r="BP3258" s="18">
        <f t="shared" si="1168"/>
        <v>1</v>
      </c>
      <c r="BQ3258" s="18">
        <f t="shared" si="1172"/>
        <v>1</v>
      </c>
      <c r="BR3258" s="18">
        <f t="shared" si="1173"/>
        <v>7</v>
      </c>
      <c r="BS3258" s="18">
        <f t="shared" si="1181"/>
        <v>1</v>
      </c>
      <c r="BT3258" s="18">
        <f t="shared" si="1182"/>
        <v>1</v>
      </c>
      <c r="BU3258" s="73"/>
      <c r="BV3258" s="18"/>
      <c r="BW3258" s="6"/>
      <c r="BX3258" s="6"/>
      <c r="BY3258" s="18"/>
      <c r="BZ3258" s="6"/>
      <c r="CA3258" s="6"/>
      <c r="CB3258" s="18"/>
      <c r="CC3258" s="6"/>
      <c r="CD3258" s="6"/>
      <c r="CE3258" s="18"/>
      <c r="CF3258" s="6"/>
      <c r="CG3258" s="6"/>
      <c r="CH3258" s="18"/>
      <c r="CI3258" s="6"/>
      <c r="CJ3258" s="6"/>
      <c r="CK3258" s="18"/>
      <c r="CL3258" s="6"/>
      <c r="CM3258" s="6"/>
      <c r="CN3258" s="18"/>
      <c r="CO3258" s="6"/>
      <c r="CP3258" s="18"/>
      <c r="CQ3258" s="18"/>
      <c r="CR3258" s="18"/>
      <c r="CS3258" s="18"/>
      <c r="CT3258" s="6">
        <f t="shared" si="1180"/>
        <v>9</v>
      </c>
      <c r="CU3258" s="18"/>
      <c r="CV3258" s="18"/>
      <c r="CW3258" s="18"/>
      <c r="CX3258" s="6" t="str">
        <f t="shared" si="1197"/>
        <v>A</v>
      </c>
      <c r="CY3258" s="87">
        <f t="shared" si="1198"/>
        <v>1668</v>
      </c>
      <c r="CZ3258" s="87">
        <f t="shared" si="1199"/>
        <v>200</v>
      </c>
      <c r="DA3258" s="6" t="str">
        <f t="shared" si="1200"/>
        <v>na</v>
      </c>
      <c r="DB3258" s="18"/>
      <c r="DC3258" s="18"/>
      <c r="DD3258" s="18"/>
      <c r="DE3258" s="18"/>
      <c r="DF3258" s="73"/>
      <c r="DG3258" s="18"/>
      <c r="DH3258" s="18"/>
      <c r="DI3258" s="18"/>
      <c r="DJ3258" s="18"/>
    </row>
    <row r="3259" spans="1:114" s="17" customFormat="1" hidden="1" x14ac:dyDescent="0.2">
      <c r="A3259" s="47">
        <v>7330</v>
      </c>
      <c r="B3259" s="46">
        <f t="shared" si="1169"/>
        <v>3</v>
      </c>
      <c r="C3259" s="46">
        <f t="shared" si="1170"/>
        <v>27</v>
      </c>
      <c r="D3259" s="46">
        <f t="shared" si="1171"/>
        <v>1</v>
      </c>
      <c r="E3259" s="103">
        <v>39840</v>
      </c>
      <c r="F3259" s="17" t="s">
        <v>3450</v>
      </c>
      <c r="G3259" s="47" t="s">
        <v>310</v>
      </c>
      <c r="H3259" s="47" t="s">
        <v>307</v>
      </c>
      <c r="I3259" s="47">
        <v>1</v>
      </c>
      <c r="J3259" s="47">
        <v>1</v>
      </c>
      <c r="K3259" s="106" t="s">
        <v>3298</v>
      </c>
      <c r="L3259" s="20">
        <v>1027</v>
      </c>
      <c r="M3259" s="4" t="s">
        <v>4415</v>
      </c>
      <c r="N3259" s="47">
        <v>17</v>
      </c>
      <c r="O3259" s="17">
        <f t="shared" si="1227"/>
        <v>30</v>
      </c>
      <c r="P3259" s="17">
        <f>COUNTIF($H$3230:$H3259,"=W")</f>
        <v>7</v>
      </c>
      <c r="Q3259" s="17">
        <f>COUNTIF($H$3230:$H3259,"=D")</f>
        <v>12</v>
      </c>
      <c r="R3259" s="17">
        <f>COUNTIF($H$3230:$H3259,"=L")</f>
        <v>11</v>
      </c>
      <c r="S3259" s="17">
        <f t="shared" si="1226"/>
        <v>37</v>
      </c>
      <c r="T3259" s="17">
        <f t="shared" si="1226"/>
        <v>39</v>
      </c>
      <c r="U3259" s="17">
        <f t="shared" si="1228"/>
        <v>33</v>
      </c>
      <c r="V3259" s="17">
        <v>5</v>
      </c>
      <c r="W3259" s="17">
        <v>8</v>
      </c>
      <c r="X3259" s="17">
        <v>3</v>
      </c>
      <c r="Y3259" s="17">
        <v>8</v>
      </c>
      <c r="Z3259" s="17">
        <v>7</v>
      </c>
      <c r="AA3259" s="17">
        <v>6</v>
      </c>
      <c r="AB3259" s="17">
        <v>17</v>
      </c>
      <c r="AC3259" s="17">
        <v>10</v>
      </c>
      <c r="AD3259" s="83">
        <v>1</v>
      </c>
      <c r="AE3259" s="83">
        <v>2</v>
      </c>
      <c r="AF3259" s="5">
        <v>0</v>
      </c>
      <c r="AG3259" s="5">
        <v>0</v>
      </c>
      <c r="AH3259" s="83" t="s">
        <v>2614</v>
      </c>
      <c r="AJ3259" s="18"/>
      <c r="AK3259" s="104">
        <f t="shared" si="1204"/>
        <v>35083</v>
      </c>
      <c r="AL3259" s="104">
        <f>AK3259/COUNTIF(G$3230:G3259,"H")</f>
        <v>2338.8666666666668</v>
      </c>
      <c r="AM3259" s="104">
        <f t="shared" si="1205"/>
        <v>32487</v>
      </c>
      <c r="AN3259" s="104">
        <f>AM3259/COUNTIF(G$3230:G3259,"A")</f>
        <v>2165.8000000000002</v>
      </c>
      <c r="AO3259" s="18"/>
      <c r="AP3259" s="18">
        <v>68</v>
      </c>
      <c r="AQ3259" s="18"/>
      <c r="AR3259" s="18">
        <v>49</v>
      </c>
      <c r="AS3259" s="18"/>
      <c r="AT3259" s="70">
        <f t="shared" si="1211"/>
        <v>33</v>
      </c>
      <c r="AU3259" s="18">
        <f t="shared" si="1212"/>
        <v>17</v>
      </c>
      <c r="AV3259" s="18">
        <f t="shared" si="1229"/>
        <v>16</v>
      </c>
      <c r="AW3259" s="47"/>
      <c r="AX3259" s="73"/>
      <c r="AY3259" s="105">
        <v>153</v>
      </c>
      <c r="AZ3259" s="107">
        <f t="shared" si="1192"/>
        <v>0.14897760467380722</v>
      </c>
      <c r="BA3259" s="107">
        <f t="shared" si="1206"/>
        <v>0.85102239532619284</v>
      </c>
      <c r="BB3259" s="18"/>
      <c r="BC3259" s="18"/>
      <c r="BD3259" s="18"/>
      <c r="BE3259" s="18"/>
      <c r="BF3259" s="18"/>
      <c r="BG3259" s="18">
        <f t="shared" si="1161"/>
        <v>0</v>
      </c>
      <c r="BH3259" s="18">
        <f t="shared" si="1201"/>
        <v>0</v>
      </c>
      <c r="BI3259" s="18">
        <f t="shared" si="1162"/>
        <v>1</v>
      </c>
      <c r="BJ3259" s="18">
        <f t="shared" si="1202"/>
        <v>1</v>
      </c>
      <c r="BK3259" s="18">
        <f t="shared" si="1163"/>
        <v>0</v>
      </c>
      <c r="BL3259" s="18">
        <f t="shared" si="1164"/>
        <v>0</v>
      </c>
      <c r="BM3259" s="18">
        <f t="shared" si="1165"/>
        <v>1</v>
      </c>
      <c r="BN3259" s="18">
        <f t="shared" si="1166"/>
        <v>1</v>
      </c>
      <c r="BO3259" s="18">
        <f t="shared" si="1167"/>
        <v>1</v>
      </c>
      <c r="BP3259" s="18">
        <f t="shared" si="1168"/>
        <v>2</v>
      </c>
      <c r="BQ3259" s="18">
        <f t="shared" si="1172"/>
        <v>1</v>
      </c>
      <c r="BR3259" s="18">
        <f t="shared" si="1173"/>
        <v>8</v>
      </c>
      <c r="BS3259" s="18">
        <f t="shared" si="1181"/>
        <v>1</v>
      </c>
      <c r="BT3259" s="18">
        <f t="shared" si="1182"/>
        <v>2</v>
      </c>
      <c r="BU3259" s="73"/>
      <c r="BV3259" s="18"/>
      <c r="BW3259" s="6"/>
      <c r="BX3259" s="6"/>
      <c r="BY3259" s="18"/>
      <c r="BZ3259" s="6"/>
      <c r="CA3259" s="6"/>
      <c r="CB3259" s="18"/>
      <c r="CC3259" s="6"/>
      <c r="CD3259" s="6"/>
      <c r="CE3259" s="18"/>
      <c r="CF3259" s="6"/>
      <c r="CG3259" s="6"/>
      <c r="CH3259" s="18"/>
      <c r="CI3259" s="6"/>
      <c r="CJ3259" s="6"/>
      <c r="CK3259" s="18"/>
      <c r="CL3259" s="6"/>
      <c r="CM3259" s="6"/>
      <c r="CN3259" s="18"/>
      <c r="CO3259" s="6"/>
      <c r="CP3259" s="18"/>
      <c r="CQ3259" s="18"/>
      <c r="CR3259" s="18"/>
      <c r="CS3259" s="18"/>
      <c r="CT3259" s="6">
        <f t="shared" si="1180"/>
        <v>8</v>
      </c>
      <c r="CU3259" s="18"/>
      <c r="CV3259" s="18"/>
      <c r="CW3259" s="18"/>
      <c r="CX3259" s="6" t="str">
        <f t="shared" si="1197"/>
        <v>A</v>
      </c>
      <c r="CY3259" s="87">
        <f t="shared" si="1198"/>
        <v>1027</v>
      </c>
      <c r="CZ3259" s="87">
        <f t="shared" si="1199"/>
        <v>153</v>
      </c>
      <c r="DA3259" s="6" t="str">
        <f t="shared" si="1200"/>
        <v>na</v>
      </c>
      <c r="DB3259" s="18"/>
      <c r="DC3259" s="18"/>
      <c r="DD3259" s="18"/>
      <c r="DE3259" s="18"/>
      <c r="DF3259" s="73"/>
      <c r="DG3259" s="18"/>
      <c r="DH3259" s="18"/>
      <c r="DI3259" s="18"/>
      <c r="DJ3259" s="18"/>
    </row>
    <row r="3260" spans="1:114" s="17" customFormat="1" hidden="1" x14ac:dyDescent="0.2">
      <c r="A3260" s="47">
        <v>7331</v>
      </c>
      <c r="B3260" s="46">
        <f t="shared" si="1169"/>
        <v>7</v>
      </c>
      <c r="C3260" s="46">
        <f t="shared" si="1170"/>
        <v>7</v>
      </c>
      <c r="D3260" s="46">
        <f t="shared" si="1171"/>
        <v>2</v>
      </c>
      <c r="E3260" s="103">
        <v>39851</v>
      </c>
      <c r="F3260" s="17" t="s">
        <v>243</v>
      </c>
      <c r="G3260" s="47" t="s">
        <v>310</v>
      </c>
      <c r="H3260" s="47" t="s">
        <v>308</v>
      </c>
      <c r="I3260" s="47">
        <v>0</v>
      </c>
      <c r="J3260" s="47">
        <v>1</v>
      </c>
      <c r="K3260" s="106" t="s">
        <v>3298</v>
      </c>
      <c r="L3260" s="20">
        <v>2576</v>
      </c>
      <c r="M3260" s="4">
        <v>40</v>
      </c>
      <c r="N3260" s="47">
        <v>17</v>
      </c>
      <c r="O3260" s="17">
        <f t="shared" si="1227"/>
        <v>31</v>
      </c>
      <c r="P3260" s="17">
        <f>COUNTIF($H$3230:$H3260,"=W")</f>
        <v>7</v>
      </c>
      <c r="Q3260" s="17">
        <f>COUNTIF($H$3230:$H3260,"=D")</f>
        <v>12</v>
      </c>
      <c r="R3260" s="17">
        <f>COUNTIF($H$3230:$H3260,"=L")</f>
        <v>12</v>
      </c>
      <c r="S3260" s="17">
        <f t="shared" si="1226"/>
        <v>37</v>
      </c>
      <c r="T3260" s="17">
        <f t="shared" si="1226"/>
        <v>40</v>
      </c>
      <c r="U3260" s="17">
        <f t="shared" si="1228"/>
        <v>33</v>
      </c>
      <c r="V3260" s="17">
        <v>9</v>
      </c>
      <c r="W3260" s="17">
        <v>3</v>
      </c>
      <c r="X3260" s="17">
        <v>3</v>
      </c>
      <c r="Y3260" s="17">
        <v>4</v>
      </c>
      <c r="Z3260" s="17">
        <v>3</v>
      </c>
      <c r="AA3260" s="17">
        <v>3</v>
      </c>
      <c r="AB3260" s="17">
        <v>10</v>
      </c>
      <c r="AC3260" s="17">
        <v>12</v>
      </c>
      <c r="AD3260" s="83">
        <v>1</v>
      </c>
      <c r="AE3260" s="83">
        <v>3</v>
      </c>
      <c r="AF3260" s="5">
        <v>0</v>
      </c>
      <c r="AG3260" s="5">
        <v>1</v>
      </c>
      <c r="AH3260" s="83" t="s">
        <v>1801</v>
      </c>
      <c r="AJ3260" s="18"/>
      <c r="AK3260" s="104">
        <f t="shared" si="1204"/>
        <v>35083</v>
      </c>
      <c r="AL3260" s="104">
        <f>AK3260/COUNTIF(G$3230:G3260,"H")</f>
        <v>2338.8666666666668</v>
      </c>
      <c r="AM3260" s="104">
        <f t="shared" si="1205"/>
        <v>35063</v>
      </c>
      <c r="AN3260" s="104">
        <f>AM3260/COUNTIF(G$3230:G3260,"A")</f>
        <v>2191.4375</v>
      </c>
      <c r="AO3260" s="18"/>
      <c r="AP3260" s="18">
        <v>68</v>
      </c>
      <c r="AQ3260" s="18"/>
      <c r="AR3260" s="18">
        <v>49</v>
      </c>
      <c r="AS3260" s="18"/>
      <c r="AT3260" s="70">
        <f t="shared" si="1211"/>
        <v>33</v>
      </c>
      <c r="AU3260" s="18">
        <f t="shared" si="1212"/>
        <v>17</v>
      </c>
      <c r="AV3260" s="18">
        <f t="shared" si="1229"/>
        <v>16</v>
      </c>
      <c r="AW3260" s="47"/>
      <c r="AX3260" s="73"/>
      <c r="AY3260" s="105">
        <v>389</v>
      </c>
      <c r="AZ3260" s="107">
        <f t="shared" si="1192"/>
        <v>0.15100931677018634</v>
      </c>
      <c r="BA3260" s="107">
        <f t="shared" si="1206"/>
        <v>0.84899068322981364</v>
      </c>
      <c r="BB3260" s="18"/>
      <c r="BC3260" s="18"/>
      <c r="BD3260" s="18"/>
      <c r="BE3260" s="18"/>
      <c r="BF3260" s="18"/>
      <c r="BG3260" s="18">
        <f t="shared" si="1161"/>
        <v>0</v>
      </c>
      <c r="BH3260" s="18">
        <f t="shared" si="1201"/>
        <v>0</v>
      </c>
      <c r="BI3260" s="18">
        <f t="shared" si="1162"/>
        <v>0</v>
      </c>
      <c r="BJ3260" s="18">
        <f t="shared" si="1202"/>
        <v>0</v>
      </c>
      <c r="BK3260" s="18">
        <f t="shared" si="1163"/>
        <v>1</v>
      </c>
      <c r="BL3260" s="18">
        <f t="shared" si="1164"/>
        <v>1</v>
      </c>
      <c r="BM3260" s="18">
        <f t="shared" si="1165"/>
        <v>0</v>
      </c>
      <c r="BN3260" s="18">
        <f t="shared" si="1166"/>
        <v>0</v>
      </c>
      <c r="BO3260" s="18">
        <f t="shared" si="1167"/>
        <v>1</v>
      </c>
      <c r="BP3260" s="18">
        <f t="shared" si="1168"/>
        <v>3</v>
      </c>
      <c r="BQ3260" s="18">
        <f t="shared" si="1172"/>
        <v>0</v>
      </c>
      <c r="BR3260" s="18">
        <f t="shared" si="1173"/>
        <v>0</v>
      </c>
      <c r="BS3260" s="18">
        <f t="shared" si="1181"/>
        <v>1</v>
      </c>
      <c r="BT3260" s="18">
        <f t="shared" si="1182"/>
        <v>3</v>
      </c>
      <c r="BU3260" s="73"/>
      <c r="BV3260" s="18"/>
      <c r="BW3260" s="6"/>
      <c r="BX3260" s="6"/>
      <c r="BY3260" s="18"/>
      <c r="BZ3260" s="6"/>
      <c r="CA3260" s="6"/>
      <c r="CB3260" s="18"/>
      <c r="CC3260" s="6"/>
      <c r="CD3260" s="6"/>
      <c r="CE3260" s="18"/>
      <c r="CF3260" s="6"/>
      <c r="CG3260" s="6"/>
      <c r="CH3260" s="18"/>
      <c r="CI3260" s="6"/>
      <c r="CJ3260" s="6"/>
      <c r="CK3260" s="18"/>
      <c r="CL3260" s="6"/>
      <c r="CM3260" s="6"/>
      <c r="CN3260" s="18"/>
      <c r="CO3260" s="6"/>
      <c r="CP3260" s="18"/>
      <c r="CQ3260" s="18"/>
      <c r="CR3260" s="18"/>
      <c r="CS3260" s="18"/>
      <c r="CT3260" s="6">
        <f t="shared" si="1180"/>
        <v>12</v>
      </c>
      <c r="CU3260" s="18"/>
      <c r="CV3260" s="18"/>
      <c r="CW3260" s="18"/>
      <c r="CX3260" s="6" t="str">
        <f t="shared" si="1197"/>
        <v>A</v>
      </c>
      <c r="CY3260" s="87">
        <f t="shared" si="1198"/>
        <v>2576</v>
      </c>
      <c r="CZ3260" s="87">
        <f t="shared" si="1199"/>
        <v>389</v>
      </c>
      <c r="DA3260" s="6" t="str">
        <f t="shared" si="1200"/>
        <v>na</v>
      </c>
      <c r="DB3260" s="18"/>
      <c r="DC3260" s="18"/>
      <c r="DD3260" s="18"/>
      <c r="DE3260" s="18"/>
      <c r="DF3260" s="73"/>
      <c r="DG3260" s="18"/>
      <c r="DH3260" s="18"/>
      <c r="DI3260" s="18"/>
      <c r="DJ3260" s="18"/>
    </row>
    <row r="3261" spans="1:114" s="17" customFormat="1" hidden="1" x14ac:dyDescent="0.2">
      <c r="A3261" s="47">
        <v>7332</v>
      </c>
      <c r="B3261" s="46">
        <f t="shared" si="1169"/>
        <v>3</v>
      </c>
      <c r="C3261" s="46">
        <f t="shared" si="1170"/>
        <v>24</v>
      </c>
      <c r="D3261" s="46">
        <f t="shared" si="1171"/>
        <v>2</v>
      </c>
      <c r="E3261" s="103">
        <v>39868</v>
      </c>
      <c r="F3261" s="17" t="s">
        <v>1806</v>
      </c>
      <c r="G3261" s="47" t="s">
        <v>310</v>
      </c>
      <c r="H3261" s="47" t="s">
        <v>308</v>
      </c>
      <c r="I3261" s="47">
        <v>0</v>
      </c>
      <c r="J3261" s="47">
        <v>2</v>
      </c>
      <c r="K3261" s="47" t="s">
        <v>36</v>
      </c>
      <c r="L3261" s="20">
        <v>1020</v>
      </c>
      <c r="M3261" s="4" t="s">
        <v>1466</v>
      </c>
      <c r="N3261" s="47">
        <v>18</v>
      </c>
      <c r="O3261" s="17">
        <f t="shared" si="1227"/>
        <v>32</v>
      </c>
      <c r="P3261" s="17">
        <f>COUNTIF($H$3230:$H3261,"=W")</f>
        <v>7</v>
      </c>
      <c r="Q3261" s="17">
        <f>COUNTIF($H$3230:$H3261,"=D")</f>
        <v>12</v>
      </c>
      <c r="R3261" s="17">
        <f>COUNTIF($H$3230:$H3261,"=L")</f>
        <v>13</v>
      </c>
      <c r="S3261" s="17">
        <f t="shared" ref="S3261:T3263" si="1230">S3260+I3261</f>
        <v>37</v>
      </c>
      <c r="T3261" s="17">
        <f t="shared" si="1230"/>
        <v>42</v>
      </c>
      <c r="U3261" s="17">
        <f t="shared" si="1228"/>
        <v>33</v>
      </c>
      <c r="V3261" s="17">
        <v>2</v>
      </c>
      <c r="W3261" s="17">
        <v>5</v>
      </c>
      <c r="X3261" s="17">
        <v>3</v>
      </c>
      <c r="Y3261" s="17">
        <v>5</v>
      </c>
      <c r="Z3261" s="17">
        <v>2</v>
      </c>
      <c r="AA3261" s="17">
        <v>7</v>
      </c>
      <c r="AB3261" s="17">
        <v>14</v>
      </c>
      <c r="AC3261" s="17">
        <v>12</v>
      </c>
      <c r="AD3261" s="83">
        <v>0</v>
      </c>
      <c r="AE3261" s="83">
        <v>1</v>
      </c>
      <c r="AF3261" s="5">
        <v>0</v>
      </c>
      <c r="AG3261" s="5">
        <v>0</v>
      </c>
      <c r="AH3261" s="83"/>
      <c r="AJ3261" s="18"/>
      <c r="AK3261" s="104">
        <f t="shared" si="1204"/>
        <v>35083</v>
      </c>
      <c r="AL3261" s="104">
        <f>AK3261/COUNTIF(G$3230:G3261,"H")</f>
        <v>2338.8666666666668</v>
      </c>
      <c r="AM3261" s="104">
        <f t="shared" si="1205"/>
        <v>36083</v>
      </c>
      <c r="AN3261" s="104">
        <f>AM3261/COUNTIF(G$3230:G3261,"A")</f>
        <v>2122.5294117647059</v>
      </c>
      <c r="AO3261" s="18"/>
      <c r="AP3261" s="18">
        <v>74</v>
      </c>
      <c r="AQ3261" s="18"/>
      <c r="AR3261" s="18">
        <v>53</v>
      </c>
      <c r="AS3261" s="18"/>
      <c r="AT3261" s="70">
        <f t="shared" si="1211"/>
        <v>33</v>
      </c>
      <c r="AU3261" s="18">
        <f t="shared" si="1212"/>
        <v>18</v>
      </c>
      <c r="AV3261" s="18">
        <f t="shared" si="1229"/>
        <v>20</v>
      </c>
      <c r="AW3261" s="47"/>
      <c r="AX3261" s="73"/>
      <c r="AY3261" s="105">
        <v>87</v>
      </c>
      <c r="AZ3261" s="107">
        <f t="shared" si="1192"/>
        <v>8.5294117647058826E-2</v>
      </c>
      <c r="BA3261" s="107">
        <f t="shared" si="1206"/>
        <v>0.91470588235294115</v>
      </c>
      <c r="BB3261" s="18"/>
      <c r="BC3261" s="18"/>
      <c r="BD3261" s="18"/>
      <c r="BE3261" s="18"/>
      <c r="BF3261" s="18"/>
      <c r="BG3261" s="18">
        <f t="shared" si="1161"/>
        <v>0</v>
      </c>
      <c r="BH3261" s="18">
        <f t="shared" si="1201"/>
        <v>0</v>
      </c>
      <c r="BI3261" s="18">
        <f t="shared" si="1162"/>
        <v>0</v>
      </c>
      <c r="BJ3261" s="18">
        <f t="shared" si="1202"/>
        <v>0</v>
      </c>
      <c r="BK3261" s="18">
        <f t="shared" si="1163"/>
        <v>1</v>
      </c>
      <c r="BL3261" s="18">
        <f t="shared" si="1164"/>
        <v>2</v>
      </c>
      <c r="BM3261" s="18">
        <f t="shared" si="1165"/>
        <v>0</v>
      </c>
      <c r="BN3261" s="18">
        <f t="shared" si="1166"/>
        <v>0</v>
      </c>
      <c r="BO3261" s="18">
        <f t="shared" si="1167"/>
        <v>1</v>
      </c>
      <c r="BP3261" s="18">
        <f t="shared" si="1168"/>
        <v>4</v>
      </c>
      <c r="BQ3261" s="18">
        <f t="shared" si="1172"/>
        <v>0</v>
      </c>
      <c r="BR3261" s="18">
        <f t="shared" si="1173"/>
        <v>0</v>
      </c>
      <c r="BS3261" s="18">
        <f t="shared" si="1181"/>
        <v>1</v>
      </c>
      <c r="BT3261" s="18">
        <f t="shared" si="1182"/>
        <v>4</v>
      </c>
      <c r="BU3261" s="73"/>
      <c r="BV3261" s="18"/>
      <c r="BW3261" s="6"/>
      <c r="BX3261" s="6"/>
      <c r="BY3261" s="18"/>
      <c r="BZ3261" s="6"/>
      <c r="CA3261" s="6"/>
      <c r="CB3261" s="18"/>
      <c r="CC3261" s="6"/>
      <c r="CD3261" s="6"/>
      <c r="CE3261" s="18"/>
      <c r="CF3261" s="6"/>
      <c r="CG3261" s="6"/>
      <c r="CH3261" s="18"/>
      <c r="CI3261" s="6"/>
      <c r="CJ3261" s="6"/>
      <c r="CK3261" s="18"/>
      <c r="CL3261" s="6"/>
      <c r="CM3261" s="6"/>
      <c r="CN3261" s="18"/>
      <c r="CO3261" s="6"/>
      <c r="CP3261" s="18"/>
      <c r="CQ3261" s="18"/>
      <c r="CR3261" s="18"/>
      <c r="CS3261" s="18"/>
      <c r="CT3261" s="6">
        <f t="shared" si="1180"/>
        <v>5</v>
      </c>
      <c r="CU3261" s="18"/>
      <c r="CV3261" s="18"/>
      <c r="CW3261" s="18"/>
      <c r="CX3261" s="6" t="str">
        <f t="shared" si="1197"/>
        <v>A</v>
      </c>
      <c r="CY3261" s="87">
        <f t="shared" si="1198"/>
        <v>1020</v>
      </c>
      <c r="CZ3261" s="87">
        <f t="shared" si="1199"/>
        <v>87</v>
      </c>
      <c r="DA3261" s="6" t="str">
        <f t="shared" si="1200"/>
        <v>na</v>
      </c>
      <c r="DB3261" s="18"/>
      <c r="DC3261" s="18"/>
      <c r="DD3261" s="18"/>
      <c r="DE3261" s="18"/>
      <c r="DF3261" s="73"/>
      <c r="DG3261" s="18"/>
      <c r="DH3261" s="18"/>
      <c r="DI3261" s="18"/>
      <c r="DJ3261" s="18"/>
    </row>
    <row r="3262" spans="1:114" s="17" customFormat="1" hidden="1" x14ac:dyDescent="0.2">
      <c r="A3262" s="47">
        <v>7333</v>
      </c>
      <c r="B3262" s="46">
        <f t="shared" si="1169"/>
        <v>7</v>
      </c>
      <c r="C3262" s="46">
        <f t="shared" si="1170"/>
        <v>28</v>
      </c>
      <c r="D3262" s="46">
        <f t="shared" si="1171"/>
        <v>2</v>
      </c>
      <c r="E3262" s="103">
        <v>39872</v>
      </c>
      <c r="F3262" s="17" t="s">
        <v>2584</v>
      </c>
      <c r="G3262" s="47" t="s">
        <v>103</v>
      </c>
      <c r="H3262" s="47" t="s">
        <v>306</v>
      </c>
      <c r="I3262" s="47">
        <v>2</v>
      </c>
      <c r="J3262" s="47">
        <v>0</v>
      </c>
      <c r="K3262" s="106" t="s">
        <v>1296</v>
      </c>
      <c r="L3262" s="20">
        <v>2349</v>
      </c>
      <c r="M3262" s="73" t="s">
        <v>282</v>
      </c>
      <c r="N3262" s="47">
        <v>17</v>
      </c>
      <c r="O3262" s="17">
        <f t="shared" si="1227"/>
        <v>33</v>
      </c>
      <c r="P3262" s="17">
        <f>COUNTIF($H$3230:$H3262,"=W")</f>
        <v>8</v>
      </c>
      <c r="Q3262" s="17">
        <f>COUNTIF($H$3230:$H3262,"=D")</f>
        <v>12</v>
      </c>
      <c r="R3262" s="17">
        <f>COUNTIF($H$3230:$H3262,"=L")</f>
        <v>13</v>
      </c>
      <c r="S3262" s="17">
        <f t="shared" si="1230"/>
        <v>39</v>
      </c>
      <c r="T3262" s="17">
        <f t="shared" si="1230"/>
        <v>42</v>
      </c>
      <c r="U3262" s="17">
        <f t="shared" si="1228"/>
        <v>36</v>
      </c>
      <c r="V3262" s="17">
        <v>12</v>
      </c>
      <c r="W3262" s="17">
        <v>1</v>
      </c>
      <c r="X3262" s="17">
        <v>9</v>
      </c>
      <c r="Y3262" s="17">
        <v>4</v>
      </c>
      <c r="Z3262" s="17">
        <v>3</v>
      </c>
      <c r="AA3262" s="17">
        <v>2</v>
      </c>
      <c r="AB3262" s="17">
        <v>10</v>
      </c>
      <c r="AC3262" s="17">
        <v>11</v>
      </c>
      <c r="AD3262" s="83">
        <v>2</v>
      </c>
      <c r="AE3262" s="83">
        <v>3</v>
      </c>
      <c r="AF3262" s="5">
        <v>0</v>
      </c>
      <c r="AG3262" s="5">
        <v>0</v>
      </c>
      <c r="AH3262" s="83" t="s">
        <v>283</v>
      </c>
      <c r="AJ3262" s="18"/>
      <c r="AK3262" s="104">
        <f t="shared" si="1204"/>
        <v>37432</v>
      </c>
      <c r="AL3262" s="104">
        <f>AK3262/COUNTIF(G$3230:G3262,"H")</f>
        <v>2339.5</v>
      </c>
      <c r="AM3262" s="104">
        <f t="shared" si="1205"/>
        <v>36083</v>
      </c>
      <c r="AN3262" s="104">
        <f>AM3262/COUNTIF(G$3230:G3262,"A")</f>
        <v>2122.5294117647059</v>
      </c>
      <c r="AO3262" s="18"/>
      <c r="AP3262" s="18">
        <v>75</v>
      </c>
      <c r="AQ3262" s="18"/>
      <c r="AR3262" s="18">
        <v>56</v>
      </c>
      <c r="AS3262" s="18"/>
      <c r="AT3262" s="70">
        <f t="shared" si="1211"/>
        <v>36</v>
      </c>
      <c r="AU3262" s="18">
        <f t="shared" si="1212"/>
        <v>17</v>
      </c>
      <c r="AV3262" s="18">
        <f t="shared" si="1229"/>
        <v>20</v>
      </c>
      <c r="AW3262" s="47"/>
      <c r="AX3262" s="73"/>
      <c r="AY3262" s="105">
        <v>64</v>
      </c>
      <c r="AZ3262" s="107">
        <f t="shared" si="1192"/>
        <v>0.97275436355896128</v>
      </c>
      <c r="BA3262" s="107">
        <f t="shared" si="1206"/>
        <v>2.7245636441038723E-2</v>
      </c>
      <c r="BB3262" s="18"/>
      <c r="BC3262" s="18"/>
      <c r="BD3262" s="18"/>
      <c r="BE3262" s="18"/>
      <c r="BF3262" s="18"/>
      <c r="BG3262" s="18">
        <f t="shared" si="1161"/>
        <v>1</v>
      </c>
      <c r="BH3262" s="18">
        <f t="shared" si="1201"/>
        <v>1</v>
      </c>
      <c r="BI3262" s="18">
        <f t="shared" si="1162"/>
        <v>0</v>
      </c>
      <c r="BJ3262" s="18">
        <f t="shared" si="1202"/>
        <v>0</v>
      </c>
      <c r="BK3262" s="18">
        <f t="shared" si="1163"/>
        <v>0</v>
      </c>
      <c r="BL3262" s="18">
        <f t="shared" si="1164"/>
        <v>0</v>
      </c>
      <c r="BM3262" s="18">
        <f t="shared" si="1165"/>
        <v>1</v>
      </c>
      <c r="BN3262" s="18">
        <f t="shared" si="1166"/>
        <v>1</v>
      </c>
      <c r="BO3262" s="18">
        <f t="shared" si="1167"/>
        <v>0</v>
      </c>
      <c r="BP3262" s="18">
        <f t="shared" si="1168"/>
        <v>0</v>
      </c>
      <c r="BQ3262" s="18">
        <f t="shared" si="1172"/>
        <v>1</v>
      </c>
      <c r="BR3262" s="18">
        <f t="shared" si="1173"/>
        <v>1</v>
      </c>
      <c r="BS3262" s="18">
        <f t="shared" si="1181"/>
        <v>0</v>
      </c>
      <c r="BT3262" s="18">
        <f t="shared" si="1182"/>
        <v>0</v>
      </c>
      <c r="BU3262" s="73"/>
      <c r="BV3262" s="18"/>
      <c r="BW3262" s="6"/>
      <c r="BX3262" s="6"/>
      <c r="BY3262" s="18"/>
      <c r="BZ3262" s="6"/>
      <c r="CA3262" s="6"/>
      <c r="CB3262" s="18"/>
      <c r="CC3262" s="6"/>
      <c r="CD3262" s="6"/>
      <c r="CE3262" s="18"/>
      <c r="CF3262" s="6"/>
      <c r="CG3262" s="6"/>
      <c r="CH3262" s="18"/>
      <c r="CI3262" s="6"/>
      <c r="CJ3262" s="6"/>
      <c r="CK3262" s="18"/>
      <c r="CL3262" s="6"/>
      <c r="CM3262" s="6"/>
      <c r="CN3262" s="18"/>
      <c r="CO3262" s="6"/>
      <c r="CP3262" s="18"/>
      <c r="CQ3262" s="18"/>
      <c r="CR3262" s="18"/>
      <c r="CS3262" s="18"/>
      <c r="CT3262" s="6">
        <f t="shared" si="1180"/>
        <v>21</v>
      </c>
      <c r="CU3262" s="18"/>
      <c r="CV3262" s="18"/>
      <c r="CW3262" s="18"/>
      <c r="CX3262" s="6" t="str">
        <f t="shared" si="1197"/>
        <v>H</v>
      </c>
      <c r="CY3262" s="87">
        <f t="shared" si="1198"/>
        <v>2349</v>
      </c>
      <c r="CZ3262" s="87">
        <f t="shared" si="1199"/>
        <v>64</v>
      </c>
      <c r="DA3262" s="6">
        <f t="shared" si="1200"/>
        <v>2285</v>
      </c>
      <c r="DB3262" s="18"/>
      <c r="DC3262" s="18"/>
      <c r="DD3262" s="18"/>
      <c r="DE3262" s="18"/>
      <c r="DF3262" s="73"/>
      <c r="DG3262" s="18"/>
      <c r="DH3262" s="18"/>
      <c r="DI3262" s="18"/>
      <c r="DJ3262" s="18"/>
    </row>
    <row r="3263" spans="1:114" s="17" customFormat="1" hidden="1" x14ac:dyDescent="0.2">
      <c r="A3263" s="47">
        <v>7334</v>
      </c>
      <c r="B3263" s="46">
        <f t="shared" si="1169"/>
        <v>1</v>
      </c>
      <c r="C3263" s="46">
        <f t="shared" si="1170"/>
        <v>8</v>
      </c>
      <c r="D3263" s="46">
        <f t="shared" si="1171"/>
        <v>3</v>
      </c>
      <c r="E3263" s="103">
        <v>39880</v>
      </c>
      <c r="F3263" s="17" t="s">
        <v>2353</v>
      </c>
      <c r="G3263" s="47" t="s">
        <v>310</v>
      </c>
      <c r="H3263" s="47" t="s">
        <v>307</v>
      </c>
      <c r="I3263" s="47">
        <v>0</v>
      </c>
      <c r="J3263" s="47">
        <v>0</v>
      </c>
      <c r="K3263" s="47" t="s">
        <v>36</v>
      </c>
      <c r="L3263" s="20">
        <v>1244</v>
      </c>
      <c r="M3263" s="4"/>
      <c r="N3263" s="47">
        <v>17</v>
      </c>
      <c r="O3263" s="17">
        <f t="shared" si="1227"/>
        <v>34</v>
      </c>
      <c r="P3263" s="17">
        <f>COUNTIF($H$3230:$H3263,"=W")</f>
        <v>8</v>
      </c>
      <c r="Q3263" s="17">
        <f>COUNTIF($H$3230:$H3263,"=D")</f>
        <v>13</v>
      </c>
      <c r="R3263" s="17">
        <f>COUNTIF($H$3230:$H3263,"=L")</f>
        <v>13</v>
      </c>
      <c r="S3263" s="17">
        <f t="shared" si="1230"/>
        <v>39</v>
      </c>
      <c r="T3263" s="17">
        <f t="shared" si="1230"/>
        <v>42</v>
      </c>
      <c r="U3263" s="17">
        <f t="shared" si="1228"/>
        <v>37</v>
      </c>
      <c r="V3263" s="17">
        <v>2</v>
      </c>
      <c r="W3263" s="17">
        <v>6</v>
      </c>
      <c r="X3263" s="17">
        <v>5</v>
      </c>
      <c r="Y3263" s="17">
        <v>5</v>
      </c>
      <c r="Z3263" s="17">
        <v>3</v>
      </c>
      <c r="AA3263" s="17">
        <v>8</v>
      </c>
      <c r="AB3263" s="17">
        <v>15</v>
      </c>
      <c r="AC3263" s="17">
        <v>12</v>
      </c>
      <c r="AD3263" s="83">
        <v>1</v>
      </c>
      <c r="AE3263" s="83">
        <v>0</v>
      </c>
      <c r="AF3263" s="5">
        <v>0</v>
      </c>
      <c r="AG3263" s="5">
        <v>0</v>
      </c>
      <c r="AH3263" s="83" t="s">
        <v>1861</v>
      </c>
      <c r="AJ3263" s="18"/>
      <c r="AK3263" s="104">
        <f t="shared" si="1204"/>
        <v>37432</v>
      </c>
      <c r="AL3263" s="104">
        <f>AK3263/COUNTIF(G$3230:G3263,"H")</f>
        <v>2339.5</v>
      </c>
      <c r="AM3263" s="104">
        <f t="shared" si="1205"/>
        <v>37327</v>
      </c>
      <c r="AN3263" s="104">
        <f>AM3263/COUNTIF(G$3230:G3263,"A")</f>
        <v>2073.7222222222222</v>
      </c>
      <c r="AO3263" s="18"/>
      <c r="AP3263" s="18">
        <v>75</v>
      </c>
      <c r="AQ3263" s="18"/>
      <c r="AR3263" s="18">
        <v>60</v>
      </c>
      <c r="AS3263" s="18"/>
      <c r="AT3263" s="70">
        <f t="shared" si="1211"/>
        <v>37</v>
      </c>
      <c r="AU3263" s="18">
        <f t="shared" si="1212"/>
        <v>17</v>
      </c>
      <c r="AV3263" s="18">
        <f t="shared" si="1229"/>
        <v>23</v>
      </c>
      <c r="AW3263" s="47"/>
      <c r="AX3263" s="73"/>
      <c r="AY3263" s="105">
        <v>123</v>
      </c>
      <c r="AZ3263" s="107">
        <f t="shared" si="1192"/>
        <v>9.8874598070739547E-2</v>
      </c>
      <c r="BA3263" s="107">
        <f t="shared" si="1206"/>
        <v>0.90112540192926049</v>
      </c>
      <c r="BB3263" s="18"/>
      <c r="BC3263" s="18"/>
      <c r="BD3263" s="18"/>
      <c r="BE3263" s="18"/>
      <c r="BF3263" s="18"/>
      <c r="BG3263" s="18">
        <f t="shared" si="1161"/>
        <v>0</v>
      </c>
      <c r="BH3263" s="18">
        <f t="shared" si="1201"/>
        <v>0</v>
      </c>
      <c r="BI3263" s="18">
        <f t="shared" si="1162"/>
        <v>1</v>
      </c>
      <c r="BJ3263" s="18">
        <f t="shared" si="1202"/>
        <v>1</v>
      </c>
      <c r="BK3263" s="18">
        <f t="shared" si="1163"/>
        <v>0</v>
      </c>
      <c r="BL3263" s="18">
        <f t="shared" si="1164"/>
        <v>0</v>
      </c>
      <c r="BM3263" s="18">
        <f t="shared" si="1165"/>
        <v>1</v>
      </c>
      <c r="BN3263" s="18">
        <f t="shared" si="1166"/>
        <v>2</v>
      </c>
      <c r="BO3263" s="18">
        <f t="shared" si="1167"/>
        <v>1</v>
      </c>
      <c r="BP3263" s="18">
        <f t="shared" si="1168"/>
        <v>1</v>
      </c>
      <c r="BQ3263" s="18">
        <f t="shared" si="1172"/>
        <v>0</v>
      </c>
      <c r="BR3263" s="18">
        <f t="shared" si="1173"/>
        <v>0</v>
      </c>
      <c r="BS3263" s="18">
        <f t="shared" si="1181"/>
        <v>0</v>
      </c>
      <c r="BT3263" s="18">
        <f t="shared" si="1182"/>
        <v>0</v>
      </c>
      <c r="BU3263" s="73"/>
      <c r="BV3263" s="18"/>
      <c r="BW3263" s="6"/>
      <c r="BX3263" s="6"/>
      <c r="BY3263" s="18"/>
      <c r="BZ3263" s="6"/>
      <c r="CA3263" s="6"/>
      <c r="CB3263" s="18"/>
      <c r="CC3263" s="6"/>
      <c r="CD3263" s="6"/>
      <c r="CE3263" s="18"/>
      <c r="CF3263" s="6"/>
      <c r="CG3263" s="6"/>
      <c r="CH3263" s="18"/>
      <c r="CI3263" s="6"/>
      <c r="CJ3263" s="6"/>
      <c r="CK3263" s="18"/>
      <c r="CL3263" s="6"/>
      <c r="CM3263" s="6"/>
      <c r="CN3263" s="18"/>
      <c r="CO3263" s="6"/>
      <c r="CP3263" s="18"/>
      <c r="CQ3263" s="18"/>
      <c r="CR3263" s="18"/>
      <c r="CS3263" s="18"/>
      <c r="CT3263" s="6">
        <f t="shared" si="1180"/>
        <v>7</v>
      </c>
      <c r="CU3263" s="18"/>
      <c r="CV3263" s="18"/>
      <c r="CW3263" s="18"/>
      <c r="CX3263" s="6" t="str">
        <f t="shared" si="1197"/>
        <v>A</v>
      </c>
      <c r="CY3263" s="87">
        <f t="shared" si="1198"/>
        <v>1244</v>
      </c>
      <c r="CZ3263" s="87">
        <f t="shared" si="1199"/>
        <v>123</v>
      </c>
      <c r="DA3263" s="6" t="str">
        <f t="shared" si="1200"/>
        <v>na</v>
      </c>
      <c r="DB3263" s="18"/>
      <c r="DC3263" s="18"/>
      <c r="DD3263" s="18"/>
      <c r="DE3263" s="18"/>
      <c r="DF3263" s="73"/>
      <c r="DG3263" s="18"/>
      <c r="DH3263" s="18"/>
      <c r="DI3263" s="18"/>
      <c r="DJ3263" s="18"/>
    </row>
    <row r="3264" spans="1:114" s="17" customFormat="1" hidden="1" x14ac:dyDescent="0.2">
      <c r="A3264" s="47">
        <v>7335</v>
      </c>
      <c r="B3264" s="46">
        <f t="shared" si="1169"/>
        <v>3</v>
      </c>
      <c r="C3264" s="46">
        <f t="shared" si="1170"/>
        <v>17</v>
      </c>
      <c r="D3264" s="46">
        <f t="shared" si="1171"/>
        <v>3</v>
      </c>
      <c r="E3264" s="103">
        <v>39889</v>
      </c>
      <c r="F3264" s="17" t="s">
        <v>2124</v>
      </c>
      <c r="G3264" s="47" t="s">
        <v>310</v>
      </c>
      <c r="H3264" s="47" t="s">
        <v>307</v>
      </c>
      <c r="I3264" s="47">
        <v>1</v>
      </c>
      <c r="J3264" s="47">
        <v>1</v>
      </c>
      <c r="K3264" s="106" t="s">
        <v>3298</v>
      </c>
      <c r="L3264" s="20">
        <v>681</v>
      </c>
      <c r="M3264" s="4" t="s">
        <v>4416</v>
      </c>
      <c r="N3264" s="47">
        <v>17</v>
      </c>
      <c r="O3264" s="17">
        <f>SUM(P3264:R3264)</f>
        <v>35</v>
      </c>
      <c r="P3264" s="17">
        <f>COUNTIF($H$3230:$H3264,"=W")</f>
        <v>8</v>
      </c>
      <c r="Q3264" s="17">
        <f>COUNTIF($H$3230:$H3264,"=D")</f>
        <v>14</v>
      </c>
      <c r="R3264" s="17">
        <f>COUNTIF($H$3230:$H3264,"=L")</f>
        <v>13</v>
      </c>
      <c r="S3264" s="17">
        <f>S3263+I3264</f>
        <v>40</v>
      </c>
      <c r="T3264" s="17">
        <f>T3263+J3264</f>
        <v>43</v>
      </c>
      <c r="U3264" s="17">
        <f>P3264*3+Q3264</f>
        <v>38</v>
      </c>
      <c r="V3264" s="17">
        <v>3</v>
      </c>
      <c r="W3264" s="17">
        <v>13</v>
      </c>
      <c r="X3264" s="17">
        <v>1</v>
      </c>
      <c r="Y3264" s="17">
        <v>3</v>
      </c>
      <c r="Z3264" s="17">
        <v>2</v>
      </c>
      <c r="AA3264" s="17">
        <v>8</v>
      </c>
      <c r="AB3264" s="17">
        <v>9</v>
      </c>
      <c r="AC3264" s="17">
        <v>13</v>
      </c>
      <c r="AD3264" s="83">
        <v>2</v>
      </c>
      <c r="AE3264" s="83">
        <v>0</v>
      </c>
      <c r="AF3264" s="5">
        <v>0</v>
      </c>
      <c r="AG3264" s="5">
        <v>0</v>
      </c>
      <c r="AH3264" s="83" t="s">
        <v>3346</v>
      </c>
      <c r="AJ3264" s="18"/>
      <c r="AK3264" s="104">
        <f t="shared" si="1204"/>
        <v>37432</v>
      </c>
      <c r="AL3264" s="104">
        <f>AK3264/COUNTIF(G$3230:G3264,"H")</f>
        <v>2339.5</v>
      </c>
      <c r="AM3264" s="104">
        <f t="shared" si="1205"/>
        <v>38008</v>
      </c>
      <c r="AN3264" s="104">
        <f>AM3264/COUNTIF(G$3230:G3264,"A")</f>
        <v>2000.421052631579</v>
      </c>
      <c r="AO3264" s="18"/>
      <c r="AP3264" s="18">
        <v>78</v>
      </c>
      <c r="AQ3264" s="18"/>
      <c r="AR3264" s="18">
        <v>63</v>
      </c>
      <c r="AS3264" s="18"/>
      <c r="AT3264" s="70">
        <f t="shared" si="1211"/>
        <v>38</v>
      </c>
      <c r="AU3264" s="18">
        <f t="shared" si="1212"/>
        <v>17</v>
      </c>
      <c r="AV3264" s="18">
        <f>AR3264-AT3264</f>
        <v>25</v>
      </c>
      <c r="AW3264" s="47"/>
      <c r="AX3264" s="73"/>
      <c r="AY3264" s="105">
        <v>60</v>
      </c>
      <c r="AZ3264" s="107">
        <f t="shared" si="1192"/>
        <v>8.8105726872246701E-2</v>
      </c>
      <c r="BA3264" s="107">
        <f t="shared" si="1206"/>
        <v>0.91189427312775329</v>
      </c>
      <c r="BB3264" s="18"/>
      <c r="BC3264" s="18"/>
      <c r="BD3264" s="18"/>
      <c r="BE3264" s="18"/>
      <c r="BF3264" s="18"/>
      <c r="BG3264" s="18">
        <f t="shared" si="1161"/>
        <v>0</v>
      </c>
      <c r="BH3264" s="18">
        <f t="shared" si="1201"/>
        <v>0</v>
      </c>
      <c r="BI3264" s="18">
        <f t="shared" si="1162"/>
        <v>1</v>
      </c>
      <c r="BJ3264" s="18">
        <f t="shared" si="1202"/>
        <v>2</v>
      </c>
      <c r="BK3264" s="18">
        <f t="shared" si="1163"/>
        <v>0</v>
      </c>
      <c r="BL3264" s="18">
        <f t="shared" si="1164"/>
        <v>0</v>
      </c>
      <c r="BM3264" s="18">
        <f t="shared" si="1165"/>
        <v>1</v>
      </c>
      <c r="BN3264" s="18">
        <f t="shared" si="1166"/>
        <v>3</v>
      </c>
      <c r="BO3264" s="18">
        <f t="shared" si="1167"/>
        <v>1</v>
      </c>
      <c r="BP3264" s="18">
        <f t="shared" si="1168"/>
        <v>2</v>
      </c>
      <c r="BQ3264" s="18">
        <f t="shared" si="1172"/>
        <v>1</v>
      </c>
      <c r="BR3264" s="18">
        <f t="shared" si="1173"/>
        <v>1</v>
      </c>
      <c r="BS3264" s="18">
        <f t="shared" si="1181"/>
        <v>1</v>
      </c>
      <c r="BT3264" s="18">
        <f t="shared" si="1182"/>
        <v>1</v>
      </c>
      <c r="BU3264" s="73"/>
      <c r="BV3264" s="18"/>
      <c r="BW3264" s="6"/>
      <c r="BX3264" s="6"/>
      <c r="BY3264" s="18"/>
      <c r="BZ3264" s="6"/>
      <c r="CA3264" s="6"/>
      <c r="CB3264" s="18"/>
      <c r="CC3264" s="6"/>
      <c r="CD3264" s="6"/>
      <c r="CE3264" s="18"/>
      <c r="CF3264" s="6"/>
      <c r="CG3264" s="6"/>
      <c r="CH3264" s="18"/>
      <c r="CI3264" s="6"/>
      <c r="CJ3264" s="6"/>
      <c r="CK3264" s="18"/>
      <c r="CL3264" s="6"/>
      <c r="CM3264" s="6"/>
      <c r="CN3264" s="18"/>
      <c r="CO3264" s="6"/>
      <c r="CP3264" s="18"/>
      <c r="CQ3264" s="18"/>
      <c r="CR3264" s="18"/>
      <c r="CS3264" s="18"/>
      <c r="CT3264" s="6">
        <f t="shared" si="1180"/>
        <v>4</v>
      </c>
      <c r="CU3264" s="18"/>
      <c r="CV3264" s="18"/>
      <c r="CW3264" s="18"/>
      <c r="CX3264" s="6" t="str">
        <f t="shared" si="1197"/>
        <v>A</v>
      </c>
      <c r="CY3264" s="87">
        <f t="shared" si="1198"/>
        <v>681</v>
      </c>
      <c r="CZ3264" s="87">
        <f t="shared" si="1199"/>
        <v>60</v>
      </c>
      <c r="DA3264" s="6" t="str">
        <f t="shared" si="1200"/>
        <v>na</v>
      </c>
      <c r="DB3264" s="18"/>
      <c r="DC3264" s="18"/>
      <c r="DD3264" s="18"/>
      <c r="DE3264" s="18"/>
      <c r="DF3264" s="73"/>
      <c r="DG3264" s="18"/>
      <c r="DH3264" s="18"/>
      <c r="DI3264" s="18"/>
      <c r="DJ3264" s="18"/>
    </row>
    <row r="3265" spans="1:114" s="17" customFormat="1" hidden="1" x14ac:dyDescent="0.2">
      <c r="A3265" s="47">
        <v>7336</v>
      </c>
      <c r="B3265" s="46">
        <f t="shared" si="1169"/>
        <v>3</v>
      </c>
      <c r="C3265" s="46">
        <f t="shared" si="1170"/>
        <v>24</v>
      </c>
      <c r="D3265" s="46">
        <f t="shared" si="1171"/>
        <v>3</v>
      </c>
      <c r="E3265" s="103">
        <v>39896</v>
      </c>
      <c r="F3265" s="17" t="s">
        <v>2912</v>
      </c>
      <c r="G3265" s="47" t="s">
        <v>103</v>
      </c>
      <c r="H3265" s="47" t="s">
        <v>307</v>
      </c>
      <c r="I3265" s="47">
        <v>0</v>
      </c>
      <c r="J3265" s="47">
        <v>0</v>
      </c>
      <c r="K3265" s="47" t="s">
        <v>36</v>
      </c>
      <c r="L3265" s="20">
        <v>1714</v>
      </c>
      <c r="M3265" s="4"/>
      <c r="N3265" s="47">
        <v>18</v>
      </c>
      <c r="O3265" s="17">
        <f>SUM(P3265:R3265)</f>
        <v>36</v>
      </c>
      <c r="P3265" s="17">
        <f>COUNTIF($H$3230:$H3265,"=W")</f>
        <v>8</v>
      </c>
      <c r="Q3265" s="17">
        <f>COUNTIF($H$3230:$H3265,"=D")</f>
        <v>15</v>
      </c>
      <c r="R3265" s="17">
        <f>COUNTIF($H$3230:$H3265,"=L")</f>
        <v>13</v>
      </c>
      <c r="S3265" s="17">
        <f>S3264+I3265</f>
        <v>40</v>
      </c>
      <c r="T3265" s="17">
        <f>T3264+J3265</f>
        <v>43</v>
      </c>
      <c r="U3265" s="17">
        <f>P3265*3+Q3265</f>
        <v>39</v>
      </c>
      <c r="V3265" s="17">
        <v>1</v>
      </c>
      <c r="W3265" s="17">
        <v>1</v>
      </c>
      <c r="X3265" s="17">
        <v>10</v>
      </c>
      <c r="Y3265" s="17">
        <v>7</v>
      </c>
      <c r="Z3265" s="17">
        <v>5</v>
      </c>
      <c r="AA3265" s="17">
        <v>1</v>
      </c>
      <c r="AB3265" s="17">
        <v>14</v>
      </c>
      <c r="AC3265" s="17">
        <v>10</v>
      </c>
      <c r="AD3265" s="83">
        <v>0</v>
      </c>
      <c r="AE3265" s="83">
        <v>2</v>
      </c>
      <c r="AF3265" s="5">
        <v>0</v>
      </c>
      <c r="AG3265" s="5">
        <v>0</v>
      </c>
      <c r="AH3265" s="83"/>
      <c r="AJ3265" s="18"/>
      <c r="AK3265" s="104">
        <f t="shared" si="1204"/>
        <v>39146</v>
      </c>
      <c r="AL3265" s="104">
        <f>AK3265/COUNTIF(G$3230:G3265,"H")</f>
        <v>2302.705882352941</v>
      </c>
      <c r="AM3265" s="104">
        <f t="shared" si="1205"/>
        <v>38008</v>
      </c>
      <c r="AN3265" s="104">
        <f>AM3265/COUNTIF(G$3230:G3265,"A")</f>
        <v>2000.421052631579</v>
      </c>
      <c r="AO3265" s="18"/>
      <c r="AP3265" s="18">
        <v>81</v>
      </c>
      <c r="AQ3265" s="18"/>
      <c r="AR3265" s="18">
        <v>65</v>
      </c>
      <c r="AS3265" s="18"/>
      <c r="AT3265" s="70">
        <f t="shared" si="1211"/>
        <v>39</v>
      </c>
      <c r="AU3265" s="18">
        <f t="shared" si="1212"/>
        <v>18</v>
      </c>
      <c r="AV3265" s="18">
        <f>AR3265-AT3265</f>
        <v>26</v>
      </c>
      <c r="AW3265" s="47" t="s">
        <v>355</v>
      </c>
      <c r="AX3265" s="73" t="s">
        <v>3641</v>
      </c>
      <c r="AY3265" s="105">
        <v>44</v>
      </c>
      <c r="AZ3265" s="107">
        <f t="shared" si="1192"/>
        <v>0.97432905484247379</v>
      </c>
      <c r="BA3265" s="107">
        <f t="shared" si="1206"/>
        <v>2.5670945157526215E-2</v>
      </c>
      <c r="BB3265" s="18"/>
      <c r="BC3265" s="18"/>
      <c r="BD3265" s="18"/>
      <c r="BE3265" s="18"/>
      <c r="BF3265" s="18"/>
      <c r="BG3265" s="18">
        <f t="shared" si="1161"/>
        <v>0</v>
      </c>
      <c r="BH3265" s="18">
        <f t="shared" si="1201"/>
        <v>0</v>
      </c>
      <c r="BI3265" s="18">
        <f t="shared" si="1162"/>
        <v>1</v>
      </c>
      <c r="BJ3265" s="18">
        <f t="shared" si="1202"/>
        <v>3</v>
      </c>
      <c r="BK3265" s="18">
        <f t="shared" si="1163"/>
        <v>0</v>
      </c>
      <c r="BL3265" s="18">
        <f t="shared" si="1164"/>
        <v>0</v>
      </c>
      <c r="BM3265" s="18">
        <f t="shared" si="1165"/>
        <v>1</v>
      </c>
      <c r="BN3265" s="18">
        <f t="shared" si="1166"/>
        <v>4</v>
      </c>
      <c r="BO3265" s="18">
        <f t="shared" si="1167"/>
        <v>1</v>
      </c>
      <c r="BP3265" s="18">
        <f t="shared" si="1168"/>
        <v>3</v>
      </c>
      <c r="BQ3265" s="18">
        <f t="shared" si="1172"/>
        <v>0</v>
      </c>
      <c r="BR3265" s="18">
        <f t="shared" si="1173"/>
        <v>0</v>
      </c>
      <c r="BS3265" s="18">
        <f t="shared" si="1181"/>
        <v>0</v>
      </c>
      <c r="BT3265" s="18">
        <f t="shared" si="1182"/>
        <v>0</v>
      </c>
      <c r="BU3265" s="73"/>
      <c r="BV3265" s="18"/>
      <c r="BW3265" s="6"/>
      <c r="BX3265" s="6"/>
      <c r="BY3265" s="18"/>
      <c r="BZ3265" s="6"/>
      <c r="CA3265" s="6"/>
      <c r="CB3265" s="18"/>
      <c r="CC3265" s="6"/>
      <c r="CD3265" s="6"/>
      <c r="CE3265" s="18"/>
      <c r="CF3265" s="6"/>
      <c r="CG3265" s="6"/>
      <c r="CH3265" s="18"/>
      <c r="CI3265" s="6"/>
      <c r="CJ3265" s="6"/>
      <c r="CK3265" s="18"/>
      <c r="CL3265" s="6"/>
      <c r="CM3265" s="6"/>
      <c r="CN3265" s="18"/>
      <c r="CO3265" s="6"/>
      <c r="CP3265" s="18"/>
      <c r="CQ3265" s="18"/>
      <c r="CR3265" s="18"/>
      <c r="CS3265" s="18"/>
      <c r="CT3265" s="6">
        <f t="shared" si="1180"/>
        <v>11</v>
      </c>
      <c r="CU3265" s="18"/>
      <c r="CV3265" s="18"/>
      <c r="CW3265" s="18"/>
      <c r="CX3265" s="6" t="str">
        <f t="shared" si="1197"/>
        <v>H</v>
      </c>
      <c r="CY3265" s="87">
        <f t="shared" si="1198"/>
        <v>1714</v>
      </c>
      <c r="CZ3265" s="87">
        <f t="shared" si="1199"/>
        <v>44</v>
      </c>
      <c r="DA3265" s="6">
        <f t="shared" si="1200"/>
        <v>1670</v>
      </c>
      <c r="DB3265" s="18"/>
      <c r="DC3265" s="18"/>
      <c r="DD3265" s="18"/>
      <c r="DE3265" s="18"/>
      <c r="DF3265" s="73"/>
      <c r="DG3265" s="18"/>
      <c r="DH3265" s="18"/>
      <c r="DI3265" s="18"/>
      <c r="DJ3265" s="18"/>
    </row>
    <row r="3266" spans="1:114" s="17" customFormat="1" hidden="1" x14ac:dyDescent="0.2">
      <c r="A3266" s="47">
        <v>7337</v>
      </c>
      <c r="B3266" s="46">
        <f t="shared" si="1169"/>
        <v>7</v>
      </c>
      <c r="C3266" s="46">
        <f t="shared" si="1170"/>
        <v>28</v>
      </c>
      <c r="D3266" s="46">
        <f t="shared" si="1171"/>
        <v>3</v>
      </c>
      <c r="E3266" s="103">
        <v>39900</v>
      </c>
      <c r="F3266" s="17" t="s">
        <v>3515</v>
      </c>
      <c r="G3266" s="47" t="s">
        <v>103</v>
      </c>
      <c r="H3266" s="47" t="s">
        <v>307</v>
      </c>
      <c r="I3266" s="47">
        <v>0</v>
      </c>
      <c r="J3266" s="47">
        <v>0</v>
      </c>
      <c r="K3266" s="47" t="s">
        <v>36</v>
      </c>
      <c r="L3266" s="20">
        <v>2384</v>
      </c>
      <c r="M3266" s="4"/>
      <c r="N3266" s="47">
        <v>18</v>
      </c>
      <c r="O3266" s="17">
        <f t="shared" ref="O3266:O3282" si="1231">SUM(P3266:R3266)</f>
        <v>37</v>
      </c>
      <c r="P3266" s="17">
        <f>COUNTIF($H$3230:$H3266,"=W")</f>
        <v>8</v>
      </c>
      <c r="Q3266" s="17">
        <f>COUNTIF($H$3230:$H3266,"=D")</f>
        <v>16</v>
      </c>
      <c r="R3266" s="17">
        <f>COUNTIF($H$3230:$H3266,"=L")</f>
        <v>13</v>
      </c>
      <c r="S3266" s="17">
        <f t="shared" ref="S3266:S3275" si="1232">S3265+I3266</f>
        <v>40</v>
      </c>
      <c r="T3266" s="17">
        <f t="shared" ref="T3266:T3275" si="1233">T3265+J3266</f>
        <v>43</v>
      </c>
      <c r="U3266" s="17">
        <f t="shared" ref="U3266:U3276" si="1234">P3266*3+Q3266</f>
        <v>40</v>
      </c>
      <c r="V3266" s="17">
        <v>4</v>
      </c>
      <c r="W3266" s="17">
        <v>7</v>
      </c>
      <c r="X3266" s="17">
        <v>2</v>
      </c>
      <c r="Y3266" s="17">
        <v>7</v>
      </c>
      <c r="Z3266" s="17">
        <v>1</v>
      </c>
      <c r="AA3266" s="17">
        <v>5</v>
      </c>
      <c r="AB3266" s="17">
        <v>16</v>
      </c>
      <c r="AC3266" s="17">
        <v>10</v>
      </c>
      <c r="AD3266" s="83">
        <v>4</v>
      </c>
      <c r="AE3266" s="83">
        <v>3</v>
      </c>
      <c r="AF3266" s="5">
        <v>0</v>
      </c>
      <c r="AG3266" s="5">
        <v>0</v>
      </c>
      <c r="AH3266" s="83" t="s">
        <v>365</v>
      </c>
      <c r="AJ3266" s="18"/>
      <c r="AK3266" s="104">
        <f t="shared" si="1204"/>
        <v>41530</v>
      </c>
      <c r="AL3266" s="104">
        <f>AK3266/COUNTIF(G$3230:G3266,"H")</f>
        <v>2307.2222222222222</v>
      </c>
      <c r="AM3266" s="104">
        <f t="shared" si="1205"/>
        <v>38008</v>
      </c>
      <c r="AN3266" s="104">
        <f>AM3266/COUNTIF(G$3230:G3266,"A")</f>
        <v>2000.421052631579</v>
      </c>
      <c r="AO3266" s="18"/>
      <c r="AP3266" s="18">
        <v>84</v>
      </c>
      <c r="AQ3266" s="18"/>
      <c r="AR3266" s="18">
        <v>66</v>
      </c>
      <c r="AS3266" s="18"/>
      <c r="AT3266" s="70">
        <f t="shared" si="1211"/>
        <v>40</v>
      </c>
      <c r="AU3266" s="18">
        <f t="shared" si="1212"/>
        <v>18</v>
      </c>
      <c r="AV3266" s="18">
        <f t="shared" ref="AV3266:AV3275" si="1235">AR3266-AT3266</f>
        <v>26</v>
      </c>
      <c r="AW3266" s="47"/>
      <c r="AX3266" s="73"/>
      <c r="AY3266" s="105">
        <v>171</v>
      </c>
      <c r="AZ3266" s="107">
        <f t="shared" si="1192"/>
        <v>0.92827181208053688</v>
      </c>
      <c r="BA3266" s="107">
        <f t="shared" si="1206"/>
        <v>7.1728187919463116E-2</v>
      </c>
      <c r="BB3266" s="18"/>
      <c r="BC3266" s="18"/>
      <c r="BD3266" s="18"/>
      <c r="BE3266" s="18"/>
      <c r="BF3266" s="18"/>
      <c r="BG3266" s="18">
        <f t="shared" ref="BG3266:BG3329" si="1236">IF(H3266="W",1,0)</f>
        <v>0</v>
      </c>
      <c r="BH3266" s="18">
        <f t="shared" si="1201"/>
        <v>0</v>
      </c>
      <c r="BI3266" s="18">
        <f t="shared" ref="BI3266:BI3329" si="1237">IF(H3266="D",1,0)</f>
        <v>1</v>
      </c>
      <c r="BJ3266" s="18">
        <f t="shared" si="1202"/>
        <v>4</v>
      </c>
      <c r="BK3266" s="18">
        <f t="shared" ref="BK3266:BK3329" si="1238">IF(H3266="L",1,0)</f>
        <v>0</v>
      </c>
      <c r="BL3266" s="18">
        <f t="shared" ref="BL3266:BL3329" si="1239">IF(H3266="L",BL3265+1,0)</f>
        <v>0</v>
      </c>
      <c r="BM3266" s="18">
        <f t="shared" ref="BM3266:BM3329" si="1240">IF(OR(H3266="W",H3266="D"),1,0)</f>
        <v>1</v>
      </c>
      <c r="BN3266" s="18">
        <f t="shared" ref="BN3266:BN3329" si="1241">IF(OR(H3266="W",H3266="D"),BN3265+1,0)</f>
        <v>5</v>
      </c>
      <c r="BO3266" s="18">
        <f t="shared" ref="BO3266:BO3329" si="1242">IF(OR(H3266="L",H3266="D"),1,0)</f>
        <v>1</v>
      </c>
      <c r="BP3266" s="18">
        <f t="shared" ref="BP3266:BP3329" si="1243">IF(OR(H3266="L",H3266="D"),BP3265+1,0)</f>
        <v>4</v>
      </c>
      <c r="BQ3266" s="18">
        <f t="shared" si="1172"/>
        <v>0</v>
      </c>
      <c r="BR3266" s="18">
        <f t="shared" si="1173"/>
        <v>0</v>
      </c>
      <c r="BS3266" s="18">
        <f t="shared" si="1181"/>
        <v>0</v>
      </c>
      <c r="BT3266" s="18">
        <f t="shared" si="1182"/>
        <v>0</v>
      </c>
      <c r="BU3266" s="73"/>
      <c r="BV3266" s="18"/>
      <c r="BW3266" s="6"/>
      <c r="BX3266" s="6"/>
      <c r="BY3266" s="18"/>
      <c r="BZ3266" s="6"/>
      <c r="CA3266" s="6"/>
      <c r="CB3266" s="18"/>
      <c r="CC3266" s="6"/>
      <c r="CD3266" s="6"/>
      <c r="CE3266" s="18"/>
      <c r="CF3266" s="6"/>
      <c r="CG3266" s="6"/>
      <c r="CH3266" s="18"/>
      <c r="CI3266" s="6"/>
      <c r="CJ3266" s="6"/>
      <c r="CK3266" s="18"/>
      <c r="CL3266" s="6"/>
      <c r="CM3266" s="6"/>
      <c r="CN3266" s="18"/>
      <c r="CO3266" s="6"/>
      <c r="CP3266" s="18"/>
      <c r="CQ3266" s="18"/>
      <c r="CR3266" s="18"/>
      <c r="CS3266" s="18"/>
      <c r="CT3266" s="6">
        <f t="shared" si="1180"/>
        <v>6</v>
      </c>
      <c r="CU3266" s="18"/>
      <c r="CV3266" s="18"/>
      <c r="CW3266" s="18"/>
      <c r="CX3266" s="6" t="str">
        <f t="shared" si="1197"/>
        <v>H</v>
      </c>
      <c r="CY3266" s="87">
        <f t="shared" si="1198"/>
        <v>2384</v>
      </c>
      <c r="CZ3266" s="87">
        <f t="shared" si="1199"/>
        <v>171</v>
      </c>
      <c r="DA3266" s="6">
        <f t="shared" si="1200"/>
        <v>2213</v>
      </c>
      <c r="DB3266" s="18"/>
      <c r="DC3266" s="18"/>
      <c r="DD3266" s="18"/>
      <c r="DE3266" s="18"/>
      <c r="DF3266" s="73"/>
      <c r="DG3266" s="18"/>
      <c r="DH3266" s="18"/>
      <c r="DI3266" s="18"/>
      <c r="DJ3266" s="18"/>
    </row>
    <row r="3267" spans="1:114" s="17" customFormat="1" hidden="1" x14ac:dyDescent="0.2">
      <c r="A3267" s="47">
        <v>7338</v>
      </c>
      <c r="B3267" s="46">
        <f t="shared" ref="B3267:B3330" si="1244">WEEKDAY(E3267)</f>
        <v>3</v>
      </c>
      <c r="C3267" s="46">
        <f t="shared" ref="C3267:C3330" si="1245">DAY(E3267)</f>
        <v>31</v>
      </c>
      <c r="D3267" s="46">
        <f t="shared" ref="D3267:D3330" si="1246">MONTH(E3267)</f>
        <v>3</v>
      </c>
      <c r="E3267" s="103">
        <v>39903</v>
      </c>
      <c r="F3267" s="17" t="s">
        <v>45</v>
      </c>
      <c r="G3267" s="47" t="s">
        <v>103</v>
      </c>
      <c r="H3267" s="47" t="s">
        <v>308</v>
      </c>
      <c r="I3267" s="47">
        <v>0</v>
      </c>
      <c r="J3267" s="47">
        <v>2</v>
      </c>
      <c r="K3267" s="47" t="s">
        <v>36</v>
      </c>
      <c r="L3267" s="20">
        <v>1924</v>
      </c>
      <c r="M3267" s="4" t="s">
        <v>2725</v>
      </c>
      <c r="N3267" s="47">
        <v>20</v>
      </c>
      <c r="O3267" s="17">
        <f t="shared" si="1231"/>
        <v>38</v>
      </c>
      <c r="P3267" s="17">
        <f>COUNTIF($H$3230:$H3267,"=W")</f>
        <v>8</v>
      </c>
      <c r="Q3267" s="17">
        <f>COUNTIF($H$3230:$H3267,"=D")</f>
        <v>16</v>
      </c>
      <c r="R3267" s="17">
        <f>COUNTIF($H$3230:$H3267,"=L")</f>
        <v>14</v>
      </c>
      <c r="S3267" s="17">
        <f t="shared" si="1232"/>
        <v>40</v>
      </c>
      <c r="T3267" s="17">
        <f t="shared" si="1233"/>
        <v>45</v>
      </c>
      <c r="U3267" s="17">
        <f t="shared" si="1234"/>
        <v>40</v>
      </c>
      <c r="V3267" s="17">
        <v>6</v>
      </c>
      <c r="W3267" s="17">
        <v>6</v>
      </c>
      <c r="X3267" s="17">
        <v>6</v>
      </c>
      <c r="Y3267" s="17">
        <v>5</v>
      </c>
      <c r="Z3267" s="17">
        <v>6</v>
      </c>
      <c r="AA3267" s="17">
        <v>5</v>
      </c>
      <c r="AB3267" s="17">
        <v>11</v>
      </c>
      <c r="AC3267" s="17">
        <v>7</v>
      </c>
      <c r="AD3267" s="83">
        <v>1</v>
      </c>
      <c r="AE3267" s="83">
        <v>3</v>
      </c>
      <c r="AF3267" s="5">
        <v>0</v>
      </c>
      <c r="AG3267" s="5">
        <v>0</v>
      </c>
      <c r="AH3267" s="83" t="s">
        <v>1685</v>
      </c>
      <c r="AJ3267" s="18"/>
      <c r="AK3267" s="104">
        <f t="shared" si="1204"/>
        <v>43454</v>
      </c>
      <c r="AL3267" s="104">
        <f>AK3267/COUNTIF(G$3230:G3267,"H")</f>
        <v>2287.0526315789475</v>
      </c>
      <c r="AM3267" s="104">
        <f t="shared" si="1205"/>
        <v>38008</v>
      </c>
      <c r="AN3267" s="104">
        <f>AM3267/COUNTIF(G$3230:G3267,"A")</f>
        <v>2000.421052631579</v>
      </c>
      <c r="AO3267" s="18"/>
      <c r="AP3267" s="18">
        <v>84</v>
      </c>
      <c r="AQ3267" s="18"/>
      <c r="AR3267" s="18">
        <v>69</v>
      </c>
      <c r="AS3267" s="18"/>
      <c r="AT3267" s="70">
        <f t="shared" si="1211"/>
        <v>40</v>
      </c>
      <c r="AU3267" s="18">
        <f t="shared" si="1212"/>
        <v>20</v>
      </c>
      <c r="AV3267" s="18">
        <f t="shared" si="1235"/>
        <v>29</v>
      </c>
      <c r="AW3267" s="47"/>
      <c r="AX3267" s="73"/>
      <c r="AY3267" s="105">
        <v>77</v>
      </c>
      <c r="AZ3267" s="107">
        <f t="shared" si="1192"/>
        <v>0.95997920997920994</v>
      </c>
      <c r="BA3267" s="107">
        <f t="shared" si="1206"/>
        <v>4.0020790020790065E-2</v>
      </c>
      <c r="BB3267" s="18"/>
      <c r="BC3267" s="18"/>
      <c r="BD3267" s="18"/>
      <c r="BE3267" s="18"/>
      <c r="BF3267" s="18"/>
      <c r="BG3267" s="18">
        <f t="shared" si="1236"/>
        <v>0</v>
      </c>
      <c r="BH3267" s="18">
        <f t="shared" si="1201"/>
        <v>0</v>
      </c>
      <c r="BI3267" s="18">
        <f t="shared" si="1237"/>
        <v>0</v>
      </c>
      <c r="BJ3267" s="18">
        <f t="shared" si="1202"/>
        <v>0</v>
      </c>
      <c r="BK3267" s="18">
        <f t="shared" si="1238"/>
        <v>1</v>
      </c>
      <c r="BL3267" s="18">
        <f t="shared" si="1239"/>
        <v>1</v>
      </c>
      <c r="BM3267" s="18">
        <f t="shared" si="1240"/>
        <v>0</v>
      </c>
      <c r="BN3267" s="18">
        <f t="shared" si="1241"/>
        <v>0</v>
      </c>
      <c r="BO3267" s="18">
        <f t="shared" si="1242"/>
        <v>1</v>
      </c>
      <c r="BP3267" s="18">
        <f t="shared" si="1243"/>
        <v>5</v>
      </c>
      <c r="BQ3267" s="18">
        <f t="shared" ref="BQ3267:BQ3330" si="1247">IF(I3267&gt;0,1,0)</f>
        <v>0</v>
      </c>
      <c r="BR3267" s="18">
        <f t="shared" ref="BR3267:BR3330" si="1248">IF(I3267&gt;0,BR3266+1,0)</f>
        <v>0</v>
      </c>
      <c r="BS3267" s="18">
        <f t="shared" si="1181"/>
        <v>1</v>
      </c>
      <c r="BT3267" s="18">
        <f t="shared" si="1182"/>
        <v>1</v>
      </c>
      <c r="BU3267" s="73"/>
      <c r="BV3267" s="18"/>
      <c r="BW3267" s="6"/>
      <c r="BX3267" s="6"/>
      <c r="BY3267" s="18"/>
      <c r="BZ3267" s="6"/>
      <c r="CA3267" s="6"/>
      <c r="CB3267" s="18"/>
      <c r="CC3267" s="6"/>
      <c r="CD3267" s="6"/>
      <c r="CE3267" s="18"/>
      <c r="CF3267" s="6"/>
      <c r="CG3267" s="6"/>
      <c r="CH3267" s="18"/>
      <c r="CI3267" s="6"/>
      <c r="CJ3267" s="6"/>
      <c r="CK3267" s="18"/>
      <c r="CL3267" s="6"/>
      <c r="CM3267" s="6"/>
      <c r="CN3267" s="18"/>
      <c r="CO3267" s="6"/>
      <c r="CP3267" s="18"/>
      <c r="CQ3267" s="18"/>
      <c r="CR3267" s="18"/>
      <c r="CS3267" s="18"/>
      <c r="CT3267" s="6">
        <f t="shared" si="1180"/>
        <v>12</v>
      </c>
      <c r="CU3267" s="18"/>
      <c r="CV3267" s="18"/>
      <c r="CW3267" s="18"/>
      <c r="CX3267" s="6" t="str">
        <f t="shared" si="1197"/>
        <v>H</v>
      </c>
      <c r="CY3267" s="87">
        <f t="shared" si="1198"/>
        <v>1924</v>
      </c>
      <c r="CZ3267" s="87">
        <f t="shared" si="1199"/>
        <v>77</v>
      </c>
      <c r="DA3267" s="6">
        <f t="shared" si="1200"/>
        <v>1847</v>
      </c>
      <c r="DB3267" s="18"/>
      <c r="DC3267" s="18"/>
      <c r="DD3267" s="18"/>
      <c r="DE3267" s="18"/>
      <c r="DF3267" s="73"/>
      <c r="DG3267" s="18"/>
      <c r="DH3267" s="18"/>
      <c r="DI3267" s="18"/>
      <c r="DJ3267" s="18"/>
    </row>
    <row r="3268" spans="1:114" s="17" customFormat="1" hidden="1" x14ac:dyDescent="0.2">
      <c r="A3268" s="47">
        <v>7339</v>
      </c>
      <c r="B3268" s="46">
        <f t="shared" si="1244"/>
        <v>7</v>
      </c>
      <c r="C3268" s="46">
        <f t="shared" si="1245"/>
        <v>4</v>
      </c>
      <c r="D3268" s="46">
        <f t="shared" si="1246"/>
        <v>4</v>
      </c>
      <c r="E3268" s="103">
        <v>39907</v>
      </c>
      <c r="F3268" s="17" t="s">
        <v>2721</v>
      </c>
      <c r="G3268" s="47" t="s">
        <v>310</v>
      </c>
      <c r="H3268" s="47" t="s">
        <v>308</v>
      </c>
      <c r="I3268" s="47">
        <v>0</v>
      </c>
      <c r="J3268" s="47">
        <v>1</v>
      </c>
      <c r="K3268" s="106" t="s">
        <v>3298</v>
      </c>
      <c r="L3268" s="20">
        <v>720</v>
      </c>
      <c r="M3268" s="4">
        <v>38</v>
      </c>
      <c r="N3268" s="47">
        <v>21</v>
      </c>
      <c r="O3268" s="17">
        <f t="shared" si="1231"/>
        <v>39</v>
      </c>
      <c r="P3268" s="17">
        <f>COUNTIF($H$3230:$H3268,"=W")</f>
        <v>8</v>
      </c>
      <c r="Q3268" s="17">
        <f>COUNTIF($H$3230:$H3268,"=D")</f>
        <v>16</v>
      </c>
      <c r="R3268" s="17">
        <f>COUNTIF($H$3230:$H3268,"=L")</f>
        <v>15</v>
      </c>
      <c r="S3268" s="17">
        <f t="shared" si="1232"/>
        <v>40</v>
      </c>
      <c r="T3268" s="17">
        <f t="shared" si="1233"/>
        <v>46</v>
      </c>
      <c r="U3268" s="17">
        <f t="shared" si="1234"/>
        <v>40</v>
      </c>
      <c r="V3268" s="17">
        <v>6</v>
      </c>
      <c r="W3268" s="17">
        <v>8</v>
      </c>
      <c r="X3268" s="17">
        <v>5</v>
      </c>
      <c r="Y3268" s="17">
        <v>5</v>
      </c>
      <c r="Z3268" s="17">
        <v>4</v>
      </c>
      <c r="AA3268" s="17">
        <v>6</v>
      </c>
      <c r="AB3268" s="17">
        <v>11</v>
      </c>
      <c r="AC3268" s="17">
        <v>12</v>
      </c>
      <c r="AD3268" s="83">
        <v>1</v>
      </c>
      <c r="AE3268" s="83">
        <v>2</v>
      </c>
      <c r="AF3268" s="5">
        <v>1</v>
      </c>
      <c r="AG3268" s="5">
        <v>0</v>
      </c>
      <c r="AH3268" s="83" t="s">
        <v>4417</v>
      </c>
      <c r="AJ3268" s="18"/>
      <c r="AK3268" s="104">
        <f t="shared" si="1204"/>
        <v>43454</v>
      </c>
      <c r="AL3268" s="104">
        <f>AK3268/COUNTIF(G$3230:G3268,"H")</f>
        <v>2287.0526315789475</v>
      </c>
      <c r="AM3268" s="104">
        <f t="shared" si="1205"/>
        <v>38728</v>
      </c>
      <c r="AN3268" s="104">
        <f>AM3268/COUNTIF(G$3230:G3268,"A")</f>
        <v>1936.4</v>
      </c>
      <c r="AO3268" s="18"/>
      <c r="AP3268" s="18">
        <v>85</v>
      </c>
      <c r="AQ3268" s="18"/>
      <c r="AR3268" s="18">
        <v>72</v>
      </c>
      <c r="AS3268" s="18"/>
      <c r="AT3268" s="70">
        <f t="shared" si="1211"/>
        <v>40</v>
      </c>
      <c r="AU3268" s="18">
        <f t="shared" si="1212"/>
        <v>21</v>
      </c>
      <c r="AV3268" s="18">
        <f t="shared" si="1235"/>
        <v>32</v>
      </c>
      <c r="AW3268" s="47"/>
      <c r="AX3268" s="73"/>
      <c r="AY3268" s="105">
        <v>170</v>
      </c>
      <c r="AZ3268" s="107">
        <f t="shared" si="1192"/>
        <v>0.2361111111111111</v>
      </c>
      <c r="BA3268" s="107">
        <f t="shared" si="1206"/>
        <v>0.76388888888888884</v>
      </c>
      <c r="BB3268" s="18"/>
      <c r="BC3268" s="18"/>
      <c r="BD3268" s="18"/>
      <c r="BE3268" s="18"/>
      <c r="BF3268" s="18"/>
      <c r="BG3268" s="18">
        <f t="shared" si="1236"/>
        <v>0</v>
      </c>
      <c r="BH3268" s="18">
        <f t="shared" si="1201"/>
        <v>0</v>
      </c>
      <c r="BI3268" s="18">
        <f t="shared" si="1237"/>
        <v>0</v>
      </c>
      <c r="BJ3268" s="18">
        <f t="shared" si="1202"/>
        <v>0</v>
      </c>
      <c r="BK3268" s="18">
        <f t="shared" si="1238"/>
        <v>1</v>
      </c>
      <c r="BL3268" s="18">
        <f t="shared" si="1239"/>
        <v>2</v>
      </c>
      <c r="BM3268" s="18">
        <f t="shared" si="1240"/>
        <v>0</v>
      </c>
      <c r="BN3268" s="18">
        <f t="shared" si="1241"/>
        <v>0</v>
      </c>
      <c r="BO3268" s="18">
        <f t="shared" si="1242"/>
        <v>1</v>
      </c>
      <c r="BP3268" s="18">
        <f t="shared" si="1243"/>
        <v>6</v>
      </c>
      <c r="BQ3268" s="18">
        <f t="shared" si="1247"/>
        <v>0</v>
      </c>
      <c r="BR3268" s="18">
        <f t="shared" si="1248"/>
        <v>0</v>
      </c>
      <c r="BS3268" s="18">
        <f t="shared" si="1181"/>
        <v>1</v>
      </c>
      <c r="BT3268" s="18">
        <f t="shared" si="1182"/>
        <v>2</v>
      </c>
      <c r="BU3268" s="73"/>
      <c r="BV3268" s="18"/>
      <c r="BW3268" s="6"/>
      <c r="BX3268" s="6"/>
      <c r="BY3268" s="18"/>
      <c r="BZ3268" s="6"/>
      <c r="CA3268" s="6"/>
      <c r="CB3268" s="18"/>
      <c r="CC3268" s="6"/>
      <c r="CD3268" s="6"/>
      <c r="CE3268" s="18"/>
      <c r="CF3268" s="6"/>
      <c r="CG3268" s="6"/>
      <c r="CH3268" s="18"/>
      <c r="CI3268" s="6"/>
      <c r="CJ3268" s="6"/>
      <c r="CK3268" s="18"/>
      <c r="CL3268" s="6"/>
      <c r="CM3268" s="6"/>
      <c r="CN3268" s="18"/>
      <c r="CO3268" s="6"/>
      <c r="CP3268" s="18"/>
      <c r="CQ3268" s="18"/>
      <c r="CR3268" s="18"/>
      <c r="CS3268" s="18"/>
      <c r="CT3268" s="6">
        <f t="shared" si="1180"/>
        <v>11</v>
      </c>
      <c r="CU3268" s="18"/>
      <c r="CV3268" s="18"/>
      <c r="CW3268" s="18"/>
      <c r="CX3268" s="6" t="str">
        <f t="shared" si="1197"/>
        <v>A</v>
      </c>
      <c r="CY3268" s="87">
        <f t="shared" si="1198"/>
        <v>720</v>
      </c>
      <c r="CZ3268" s="87">
        <f t="shared" si="1199"/>
        <v>170</v>
      </c>
      <c r="DA3268" s="6" t="str">
        <f t="shared" si="1200"/>
        <v>na</v>
      </c>
      <c r="DB3268" s="18"/>
      <c r="DC3268" s="18"/>
      <c r="DD3268" s="18"/>
      <c r="DE3268" s="18"/>
      <c r="DF3268" s="73"/>
      <c r="DG3268" s="18"/>
      <c r="DH3268" s="18"/>
      <c r="DI3268" s="18"/>
      <c r="DJ3268" s="18"/>
    </row>
    <row r="3269" spans="1:114" s="17" customFormat="1" hidden="1" x14ac:dyDescent="0.2">
      <c r="A3269" s="47">
        <v>7340</v>
      </c>
      <c r="B3269" s="46">
        <f t="shared" si="1244"/>
        <v>3</v>
      </c>
      <c r="C3269" s="46">
        <f t="shared" si="1245"/>
        <v>7</v>
      </c>
      <c r="D3269" s="46">
        <f t="shared" si="1246"/>
        <v>4</v>
      </c>
      <c r="E3269" s="103">
        <v>39910</v>
      </c>
      <c r="F3269" s="17" t="s">
        <v>2400</v>
      </c>
      <c r="G3269" s="47" t="s">
        <v>103</v>
      </c>
      <c r="H3269" s="47" t="s">
        <v>307</v>
      </c>
      <c r="I3269" s="47">
        <v>0</v>
      </c>
      <c r="J3269" s="47">
        <v>0</v>
      </c>
      <c r="K3269" s="47" t="s">
        <v>36</v>
      </c>
      <c r="L3269" s="20">
        <v>2268</v>
      </c>
      <c r="M3269" s="4"/>
      <c r="N3269" s="47">
        <v>21</v>
      </c>
      <c r="O3269" s="17">
        <f t="shared" si="1231"/>
        <v>40</v>
      </c>
      <c r="P3269" s="17">
        <f>COUNTIF($H$3230:$H3269,"=W")</f>
        <v>8</v>
      </c>
      <c r="Q3269" s="17">
        <f>COUNTIF($H$3230:$H3269,"=D")</f>
        <v>17</v>
      </c>
      <c r="R3269" s="17">
        <f>COUNTIF($H$3230:$H3269,"=L")</f>
        <v>15</v>
      </c>
      <c r="S3269" s="17">
        <f t="shared" si="1232"/>
        <v>40</v>
      </c>
      <c r="T3269" s="17">
        <f t="shared" si="1233"/>
        <v>46</v>
      </c>
      <c r="U3269" s="17">
        <f t="shared" si="1234"/>
        <v>41</v>
      </c>
      <c r="V3269" s="17">
        <v>7</v>
      </c>
      <c r="W3269" s="17">
        <v>6</v>
      </c>
      <c r="X3269" s="17">
        <v>10</v>
      </c>
      <c r="Y3269" s="17">
        <v>3</v>
      </c>
      <c r="Z3269" s="17">
        <v>2</v>
      </c>
      <c r="AA3269" s="17">
        <v>4</v>
      </c>
      <c r="AB3269" s="17">
        <v>11</v>
      </c>
      <c r="AC3269" s="17">
        <v>16</v>
      </c>
      <c r="AD3269" s="83">
        <v>3</v>
      </c>
      <c r="AE3269" s="83">
        <v>3</v>
      </c>
      <c r="AF3269" s="5">
        <v>0</v>
      </c>
      <c r="AG3269" s="5">
        <v>0</v>
      </c>
      <c r="AH3269" s="83" t="s">
        <v>41</v>
      </c>
      <c r="AJ3269" s="18"/>
      <c r="AK3269" s="104">
        <f t="shared" si="1204"/>
        <v>45722</v>
      </c>
      <c r="AL3269" s="104">
        <f>AK3269/COUNTIF(G$3230:G3269,"H")</f>
        <v>2286.1</v>
      </c>
      <c r="AM3269" s="104">
        <f t="shared" si="1205"/>
        <v>38728</v>
      </c>
      <c r="AN3269" s="104">
        <f>AM3269/COUNTIF(G$3230:G3269,"A")</f>
        <v>1936.4</v>
      </c>
      <c r="AO3269" s="18"/>
      <c r="AP3269" s="18">
        <v>85</v>
      </c>
      <c r="AQ3269" s="18"/>
      <c r="AR3269" s="18">
        <v>73</v>
      </c>
      <c r="AS3269" s="18"/>
      <c r="AT3269" s="70">
        <f t="shared" si="1211"/>
        <v>41</v>
      </c>
      <c r="AU3269" s="18">
        <f t="shared" si="1212"/>
        <v>21</v>
      </c>
      <c r="AV3269" s="18">
        <f t="shared" si="1235"/>
        <v>32</v>
      </c>
      <c r="AW3269" s="47"/>
      <c r="AX3269" s="73"/>
      <c r="AY3269" s="105">
        <v>356</v>
      </c>
      <c r="AZ3269" s="107">
        <f t="shared" si="1192"/>
        <v>0.84303350970017632</v>
      </c>
      <c r="BA3269" s="107">
        <f t="shared" si="1206"/>
        <v>0.15696649029982368</v>
      </c>
      <c r="BB3269" s="18"/>
      <c r="BC3269" s="18"/>
      <c r="BD3269" s="18"/>
      <c r="BE3269" s="18"/>
      <c r="BF3269" s="18"/>
      <c r="BG3269" s="18">
        <f t="shared" si="1236"/>
        <v>0</v>
      </c>
      <c r="BH3269" s="18">
        <f t="shared" si="1201"/>
        <v>0</v>
      </c>
      <c r="BI3269" s="18">
        <f t="shared" si="1237"/>
        <v>1</v>
      </c>
      <c r="BJ3269" s="18">
        <f t="shared" si="1202"/>
        <v>1</v>
      </c>
      <c r="BK3269" s="18">
        <f t="shared" si="1238"/>
        <v>0</v>
      </c>
      <c r="BL3269" s="18">
        <f t="shared" si="1239"/>
        <v>0</v>
      </c>
      <c r="BM3269" s="18">
        <f t="shared" si="1240"/>
        <v>1</v>
      </c>
      <c r="BN3269" s="18">
        <f t="shared" si="1241"/>
        <v>1</v>
      </c>
      <c r="BO3269" s="18">
        <f t="shared" si="1242"/>
        <v>1</v>
      </c>
      <c r="BP3269" s="18">
        <f t="shared" si="1243"/>
        <v>7</v>
      </c>
      <c r="BQ3269" s="18">
        <f t="shared" si="1247"/>
        <v>0</v>
      </c>
      <c r="BR3269" s="18">
        <f t="shared" si="1248"/>
        <v>0</v>
      </c>
      <c r="BS3269" s="18">
        <f t="shared" si="1181"/>
        <v>0</v>
      </c>
      <c r="BT3269" s="18">
        <f t="shared" si="1182"/>
        <v>0</v>
      </c>
      <c r="BU3269" s="73"/>
      <c r="BV3269" s="18"/>
      <c r="BW3269" s="6"/>
      <c r="BX3269" s="6"/>
      <c r="BY3269" s="18"/>
      <c r="BZ3269" s="6"/>
      <c r="CA3269" s="6"/>
      <c r="CB3269" s="18"/>
      <c r="CC3269" s="6"/>
      <c r="CD3269" s="6"/>
      <c r="CE3269" s="18"/>
      <c r="CF3269" s="6"/>
      <c r="CG3269" s="6"/>
      <c r="CH3269" s="18"/>
      <c r="CI3269" s="6"/>
      <c r="CJ3269" s="6"/>
      <c r="CK3269" s="18"/>
      <c r="CL3269" s="6"/>
      <c r="CM3269" s="6"/>
      <c r="CN3269" s="18"/>
      <c r="CO3269" s="6"/>
      <c r="CP3269" s="18"/>
      <c r="CQ3269" s="18"/>
      <c r="CR3269" s="18"/>
      <c r="CS3269" s="18"/>
      <c r="CT3269" s="6">
        <f t="shared" si="1180"/>
        <v>17</v>
      </c>
      <c r="CU3269" s="18"/>
      <c r="CV3269" s="18"/>
      <c r="CW3269" s="18"/>
      <c r="CX3269" s="6" t="str">
        <f t="shared" si="1197"/>
        <v>H</v>
      </c>
      <c r="CY3269" s="87">
        <f t="shared" si="1198"/>
        <v>2268</v>
      </c>
      <c r="CZ3269" s="87">
        <f t="shared" si="1199"/>
        <v>356</v>
      </c>
      <c r="DA3269" s="6">
        <f t="shared" si="1200"/>
        <v>1912</v>
      </c>
      <c r="DB3269" s="18"/>
      <c r="DC3269" s="18"/>
      <c r="DD3269" s="18"/>
      <c r="DE3269" s="18"/>
      <c r="DF3269" s="73"/>
      <c r="DG3269" s="18"/>
      <c r="DH3269" s="18"/>
      <c r="DI3269" s="18"/>
      <c r="DJ3269" s="18"/>
    </row>
    <row r="3270" spans="1:114" s="17" customFormat="1" hidden="1" x14ac:dyDescent="0.2">
      <c r="A3270" s="47">
        <v>7341</v>
      </c>
      <c r="B3270" s="46">
        <f t="shared" si="1244"/>
        <v>7</v>
      </c>
      <c r="C3270" s="46">
        <f t="shared" si="1245"/>
        <v>11</v>
      </c>
      <c r="D3270" s="46">
        <f t="shared" si="1246"/>
        <v>4</v>
      </c>
      <c r="E3270" s="103">
        <v>39914</v>
      </c>
      <c r="F3270" s="17" t="s">
        <v>43</v>
      </c>
      <c r="G3270" s="47" t="s">
        <v>103</v>
      </c>
      <c r="H3270" s="47" t="s">
        <v>308</v>
      </c>
      <c r="I3270" s="47">
        <v>1</v>
      </c>
      <c r="J3270" s="47">
        <v>2</v>
      </c>
      <c r="K3270" s="106" t="s">
        <v>3298</v>
      </c>
      <c r="L3270" s="20">
        <v>2421</v>
      </c>
      <c r="M3270" s="4" t="s">
        <v>4418</v>
      </c>
      <c r="N3270" s="47">
        <v>22</v>
      </c>
      <c r="O3270" s="17">
        <f t="shared" si="1231"/>
        <v>41</v>
      </c>
      <c r="P3270" s="17">
        <f>COUNTIF($H$3230:$H3270,"=W")</f>
        <v>8</v>
      </c>
      <c r="Q3270" s="17">
        <f>COUNTIF($H$3230:$H3270,"=D")</f>
        <v>17</v>
      </c>
      <c r="R3270" s="17">
        <f>COUNTIF($H$3230:$H3270,"=L")</f>
        <v>16</v>
      </c>
      <c r="S3270" s="17">
        <f t="shared" si="1232"/>
        <v>41</v>
      </c>
      <c r="T3270" s="17">
        <f t="shared" si="1233"/>
        <v>48</v>
      </c>
      <c r="U3270" s="17">
        <f t="shared" si="1234"/>
        <v>41</v>
      </c>
      <c r="V3270" s="17">
        <v>3</v>
      </c>
      <c r="W3270" s="17">
        <v>4</v>
      </c>
      <c r="X3270" s="17">
        <v>4</v>
      </c>
      <c r="Y3270" s="17">
        <v>1</v>
      </c>
      <c r="Z3270" s="17">
        <v>4</v>
      </c>
      <c r="AA3270" s="17">
        <v>4</v>
      </c>
      <c r="AB3270" s="17">
        <v>22</v>
      </c>
      <c r="AC3270" s="17">
        <v>12</v>
      </c>
      <c r="AD3270" s="83">
        <v>3</v>
      </c>
      <c r="AE3270" s="83">
        <v>4</v>
      </c>
      <c r="AF3270" s="5">
        <v>0</v>
      </c>
      <c r="AG3270" s="5">
        <v>0</v>
      </c>
      <c r="AH3270" s="83" t="s">
        <v>2860</v>
      </c>
      <c r="AJ3270" s="18"/>
      <c r="AK3270" s="104">
        <f t="shared" si="1204"/>
        <v>48143</v>
      </c>
      <c r="AL3270" s="104">
        <f>AK3270/COUNTIF(G$3230:G3270,"H")</f>
        <v>2292.5238095238096</v>
      </c>
      <c r="AM3270" s="104">
        <f t="shared" si="1205"/>
        <v>38728</v>
      </c>
      <c r="AN3270" s="104">
        <f>AM3270/COUNTIF(G$3230:G3270,"A")</f>
        <v>1936.4</v>
      </c>
      <c r="AO3270" s="18"/>
      <c r="AP3270" s="18">
        <v>88</v>
      </c>
      <c r="AQ3270" s="18"/>
      <c r="AR3270" s="18">
        <v>74</v>
      </c>
      <c r="AS3270" s="18"/>
      <c r="AT3270" s="70">
        <f t="shared" si="1211"/>
        <v>41</v>
      </c>
      <c r="AU3270" s="18">
        <f t="shared" si="1212"/>
        <v>22</v>
      </c>
      <c r="AV3270" s="18">
        <f t="shared" si="1235"/>
        <v>33</v>
      </c>
      <c r="AW3270" s="47"/>
      <c r="AX3270" s="73"/>
      <c r="AY3270" s="105">
        <v>60</v>
      </c>
      <c r="AZ3270" s="107">
        <f t="shared" si="1192"/>
        <v>0.97521685254027257</v>
      </c>
      <c r="BA3270" s="107">
        <f t="shared" si="1206"/>
        <v>2.4783147459727428E-2</v>
      </c>
      <c r="BB3270" s="18"/>
      <c r="BC3270" s="18"/>
      <c r="BD3270" s="18"/>
      <c r="BE3270" s="18"/>
      <c r="BF3270" s="18"/>
      <c r="BG3270" s="18">
        <f t="shared" si="1236"/>
        <v>0</v>
      </c>
      <c r="BH3270" s="18">
        <f t="shared" si="1201"/>
        <v>0</v>
      </c>
      <c r="BI3270" s="18">
        <f t="shared" si="1237"/>
        <v>0</v>
      </c>
      <c r="BJ3270" s="18">
        <f t="shared" si="1202"/>
        <v>0</v>
      </c>
      <c r="BK3270" s="18">
        <f t="shared" si="1238"/>
        <v>1</v>
      </c>
      <c r="BL3270" s="18">
        <f t="shared" si="1239"/>
        <v>1</v>
      </c>
      <c r="BM3270" s="18">
        <f t="shared" si="1240"/>
        <v>0</v>
      </c>
      <c r="BN3270" s="18">
        <f t="shared" si="1241"/>
        <v>0</v>
      </c>
      <c r="BO3270" s="18">
        <f t="shared" si="1242"/>
        <v>1</v>
      </c>
      <c r="BP3270" s="18">
        <f t="shared" si="1243"/>
        <v>8</v>
      </c>
      <c r="BQ3270" s="18">
        <f t="shared" si="1247"/>
        <v>1</v>
      </c>
      <c r="BR3270" s="18">
        <f t="shared" si="1248"/>
        <v>1</v>
      </c>
      <c r="BS3270" s="18">
        <f t="shared" si="1181"/>
        <v>1</v>
      </c>
      <c r="BT3270" s="18">
        <f t="shared" si="1182"/>
        <v>1</v>
      </c>
      <c r="BU3270" s="73"/>
      <c r="BV3270" s="18"/>
      <c r="BW3270" s="6"/>
      <c r="BX3270" s="6"/>
      <c r="BY3270" s="18"/>
      <c r="BZ3270" s="6"/>
      <c r="CA3270" s="6"/>
      <c r="CB3270" s="18"/>
      <c r="CC3270" s="6"/>
      <c r="CD3270" s="6"/>
      <c r="CE3270" s="18"/>
      <c r="CF3270" s="6"/>
      <c r="CG3270" s="6"/>
      <c r="CH3270" s="18"/>
      <c r="CI3270" s="6"/>
      <c r="CJ3270" s="6"/>
      <c r="CK3270" s="18"/>
      <c r="CL3270" s="6"/>
      <c r="CM3270" s="6"/>
      <c r="CN3270" s="18"/>
      <c r="CO3270" s="6"/>
      <c r="CP3270" s="18"/>
      <c r="CQ3270" s="18"/>
      <c r="CR3270" s="18"/>
      <c r="CS3270" s="18"/>
      <c r="CT3270" s="6">
        <f t="shared" si="1180"/>
        <v>7</v>
      </c>
      <c r="CU3270" s="18"/>
      <c r="CV3270" s="18"/>
      <c r="CW3270" s="18"/>
      <c r="CX3270" s="6" t="str">
        <f t="shared" si="1197"/>
        <v>H</v>
      </c>
      <c r="CY3270" s="87">
        <f t="shared" si="1198"/>
        <v>2421</v>
      </c>
      <c r="CZ3270" s="87">
        <f t="shared" si="1199"/>
        <v>60</v>
      </c>
      <c r="DA3270" s="6">
        <f t="shared" si="1200"/>
        <v>2361</v>
      </c>
      <c r="DB3270" s="18"/>
      <c r="DC3270" s="18"/>
      <c r="DD3270" s="18"/>
      <c r="DE3270" s="18"/>
      <c r="DF3270" s="73"/>
      <c r="DG3270" s="18"/>
      <c r="DH3270" s="18"/>
      <c r="DI3270" s="18"/>
      <c r="DJ3270" s="18"/>
    </row>
    <row r="3271" spans="1:114" s="17" customFormat="1" hidden="1" x14ac:dyDescent="0.2">
      <c r="A3271" s="47">
        <v>7342</v>
      </c>
      <c r="B3271" s="46">
        <f t="shared" si="1244"/>
        <v>2</v>
      </c>
      <c r="C3271" s="46">
        <f t="shared" si="1245"/>
        <v>13</v>
      </c>
      <c r="D3271" s="46">
        <f t="shared" si="1246"/>
        <v>4</v>
      </c>
      <c r="E3271" s="103">
        <v>39916</v>
      </c>
      <c r="F3271" s="17" t="s">
        <v>593</v>
      </c>
      <c r="G3271" s="47" t="s">
        <v>310</v>
      </c>
      <c r="H3271" s="47" t="s">
        <v>307</v>
      </c>
      <c r="I3271" s="47">
        <v>0</v>
      </c>
      <c r="J3271" s="47">
        <v>0</v>
      </c>
      <c r="K3271" s="47" t="s">
        <v>36</v>
      </c>
      <c r="L3271" s="20">
        <v>2168</v>
      </c>
      <c r="M3271" s="4"/>
      <c r="N3271" s="47">
        <v>22</v>
      </c>
      <c r="O3271" s="17">
        <f t="shared" si="1231"/>
        <v>42</v>
      </c>
      <c r="P3271" s="17">
        <f>COUNTIF($H$3230:$H3271,"=W")</f>
        <v>8</v>
      </c>
      <c r="Q3271" s="17">
        <f>COUNTIF($H$3230:$H3271,"=D")</f>
        <v>18</v>
      </c>
      <c r="R3271" s="17">
        <f>COUNTIF($H$3230:$H3271,"=L")</f>
        <v>16</v>
      </c>
      <c r="S3271" s="17">
        <f t="shared" si="1232"/>
        <v>41</v>
      </c>
      <c r="T3271" s="17">
        <f t="shared" si="1233"/>
        <v>48</v>
      </c>
      <c r="U3271" s="17">
        <f t="shared" si="1234"/>
        <v>42</v>
      </c>
      <c r="V3271" s="17">
        <v>5</v>
      </c>
      <c r="W3271" s="17">
        <v>3</v>
      </c>
      <c r="X3271" s="17">
        <v>6</v>
      </c>
      <c r="Y3271" s="17">
        <v>7</v>
      </c>
      <c r="Z3271" s="17">
        <v>3</v>
      </c>
      <c r="AA3271" s="17">
        <v>2</v>
      </c>
      <c r="AB3271" s="17">
        <v>15</v>
      </c>
      <c r="AC3271" s="17">
        <v>19</v>
      </c>
      <c r="AD3271" s="83">
        <v>2</v>
      </c>
      <c r="AE3271" s="83">
        <v>2</v>
      </c>
      <c r="AF3271" s="5">
        <v>0</v>
      </c>
      <c r="AG3271" s="5">
        <v>0</v>
      </c>
      <c r="AH3271" s="83" t="s">
        <v>39</v>
      </c>
      <c r="AJ3271" s="18"/>
      <c r="AK3271" s="104">
        <f t="shared" si="1204"/>
        <v>48143</v>
      </c>
      <c r="AL3271" s="104">
        <f>AK3271/COUNTIF(G$3230:G3271,"H")</f>
        <v>2292.5238095238096</v>
      </c>
      <c r="AM3271" s="104">
        <f t="shared" si="1205"/>
        <v>40896</v>
      </c>
      <c r="AN3271" s="104">
        <f>AM3271/COUNTIF(G$3230:G3271,"A")</f>
        <v>1947.4285714285713</v>
      </c>
      <c r="AO3271" s="18"/>
      <c r="AP3271" s="18">
        <v>88</v>
      </c>
      <c r="AQ3271" s="18"/>
      <c r="AR3271" s="18">
        <v>78</v>
      </c>
      <c r="AS3271" s="18"/>
      <c r="AT3271" s="70">
        <f t="shared" si="1211"/>
        <v>42</v>
      </c>
      <c r="AU3271" s="18">
        <f t="shared" si="1212"/>
        <v>22</v>
      </c>
      <c r="AV3271" s="18">
        <f t="shared" si="1235"/>
        <v>36</v>
      </c>
      <c r="AW3271" s="47"/>
      <c r="AX3271" s="73"/>
      <c r="AY3271" s="105">
        <v>269</v>
      </c>
      <c r="AZ3271" s="107">
        <f t="shared" si="1192"/>
        <v>0.12407749077490775</v>
      </c>
      <c r="BA3271" s="107">
        <f t="shared" si="1206"/>
        <v>0.87592250922509229</v>
      </c>
      <c r="BB3271" s="18"/>
      <c r="BC3271" s="18"/>
      <c r="BD3271" s="18"/>
      <c r="BE3271" s="18"/>
      <c r="BF3271" s="18"/>
      <c r="BG3271" s="18">
        <f t="shared" si="1236"/>
        <v>0</v>
      </c>
      <c r="BH3271" s="18">
        <f t="shared" si="1201"/>
        <v>0</v>
      </c>
      <c r="BI3271" s="18">
        <f t="shared" si="1237"/>
        <v>1</v>
      </c>
      <c r="BJ3271" s="18">
        <f t="shared" si="1202"/>
        <v>1</v>
      </c>
      <c r="BK3271" s="18">
        <f t="shared" si="1238"/>
        <v>0</v>
      </c>
      <c r="BL3271" s="18">
        <f t="shared" si="1239"/>
        <v>0</v>
      </c>
      <c r="BM3271" s="18">
        <f t="shared" si="1240"/>
        <v>1</v>
      </c>
      <c r="BN3271" s="18">
        <f t="shared" si="1241"/>
        <v>1</v>
      </c>
      <c r="BO3271" s="18">
        <f t="shared" si="1242"/>
        <v>1</v>
      </c>
      <c r="BP3271" s="18">
        <f t="shared" si="1243"/>
        <v>9</v>
      </c>
      <c r="BQ3271" s="18">
        <f t="shared" si="1247"/>
        <v>0</v>
      </c>
      <c r="BR3271" s="18">
        <f t="shared" si="1248"/>
        <v>0</v>
      </c>
      <c r="BS3271" s="18">
        <f t="shared" si="1181"/>
        <v>0</v>
      </c>
      <c r="BT3271" s="18">
        <f t="shared" si="1182"/>
        <v>0</v>
      </c>
      <c r="BU3271" s="73"/>
      <c r="BV3271" s="18"/>
      <c r="BW3271" s="6"/>
      <c r="BX3271" s="6"/>
      <c r="BY3271" s="18"/>
      <c r="BZ3271" s="6"/>
      <c r="CA3271" s="6"/>
      <c r="CB3271" s="18"/>
      <c r="CC3271" s="6"/>
      <c r="CD3271" s="6"/>
      <c r="CE3271" s="18"/>
      <c r="CF3271" s="6"/>
      <c r="CG3271" s="6"/>
      <c r="CH3271" s="18"/>
      <c r="CI3271" s="6"/>
      <c r="CJ3271" s="6"/>
      <c r="CK3271" s="18"/>
      <c r="CL3271" s="6"/>
      <c r="CM3271" s="6"/>
      <c r="CN3271" s="18"/>
      <c r="CO3271" s="6"/>
      <c r="CP3271" s="18"/>
      <c r="CQ3271" s="18"/>
      <c r="CR3271" s="18"/>
      <c r="CS3271" s="18"/>
      <c r="CT3271" s="6">
        <f t="shared" si="1180"/>
        <v>11</v>
      </c>
      <c r="CU3271" s="18"/>
      <c r="CV3271" s="18"/>
      <c r="CW3271" s="18"/>
      <c r="CX3271" s="6" t="str">
        <f t="shared" si="1197"/>
        <v>A</v>
      </c>
      <c r="CY3271" s="87">
        <f t="shared" si="1198"/>
        <v>2168</v>
      </c>
      <c r="CZ3271" s="87">
        <f t="shared" si="1199"/>
        <v>269</v>
      </c>
      <c r="DA3271" s="6" t="str">
        <f t="shared" si="1200"/>
        <v>na</v>
      </c>
      <c r="DB3271" s="18"/>
      <c r="DC3271" s="18"/>
      <c r="DD3271" s="18"/>
      <c r="DE3271" s="18"/>
      <c r="DF3271" s="73"/>
      <c r="DG3271" s="18"/>
      <c r="DH3271" s="18"/>
      <c r="DI3271" s="18"/>
      <c r="DJ3271" s="18"/>
    </row>
    <row r="3272" spans="1:114" s="17" customFormat="1" hidden="1" x14ac:dyDescent="0.2">
      <c r="A3272" s="47">
        <v>7343</v>
      </c>
      <c r="B3272" s="46">
        <f t="shared" si="1244"/>
        <v>7</v>
      </c>
      <c r="C3272" s="46">
        <f t="shared" si="1245"/>
        <v>18</v>
      </c>
      <c r="D3272" s="46">
        <f t="shared" si="1246"/>
        <v>4</v>
      </c>
      <c r="E3272" s="103">
        <v>39921</v>
      </c>
      <c r="F3272" s="17" t="s">
        <v>3639</v>
      </c>
      <c r="G3272" s="47" t="s">
        <v>103</v>
      </c>
      <c r="H3272" s="47" t="s">
        <v>306</v>
      </c>
      <c r="I3272" s="47">
        <v>1</v>
      </c>
      <c r="J3272" s="47">
        <v>0</v>
      </c>
      <c r="K3272" s="106" t="s">
        <v>1296</v>
      </c>
      <c r="L3272" s="20">
        <v>2487</v>
      </c>
      <c r="M3272" s="73" t="s">
        <v>38</v>
      </c>
      <c r="N3272" s="47">
        <v>20</v>
      </c>
      <c r="O3272" s="17">
        <f t="shared" si="1231"/>
        <v>43</v>
      </c>
      <c r="P3272" s="17">
        <f>COUNTIF($H$3230:$H3272,"=W")</f>
        <v>9</v>
      </c>
      <c r="Q3272" s="17">
        <f>COUNTIF($H$3230:$H3272,"=D")</f>
        <v>18</v>
      </c>
      <c r="R3272" s="17">
        <f>COUNTIF($H$3230:$H3272,"=L")</f>
        <v>16</v>
      </c>
      <c r="S3272" s="17">
        <f t="shared" si="1232"/>
        <v>42</v>
      </c>
      <c r="T3272" s="17">
        <f t="shared" si="1233"/>
        <v>48</v>
      </c>
      <c r="U3272" s="17">
        <f t="shared" si="1234"/>
        <v>45</v>
      </c>
      <c r="V3272" s="17">
        <v>4</v>
      </c>
      <c r="W3272" s="17">
        <v>3</v>
      </c>
      <c r="X3272" s="17">
        <v>13</v>
      </c>
      <c r="Y3272" s="17">
        <v>2</v>
      </c>
      <c r="Z3272" s="17">
        <v>6</v>
      </c>
      <c r="AA3272" s="17">
        <v>2</v>
      </c>
      <c r="AB3272" s="17">
        <v>9</v>
      </c>
      <c r="AC3272" s="17">
        <v>8</v>
      </c>
      <c r="AD3272" s="83">
        <v>0</v>
      </c>
      <c r="AE3272" s="83">
        <v>1</v>
      </c>
      <c r="AF3272" s="5">
        <v>0</v>
      </c>
      <c r="AG3272" s="5">
        <v>0</v>
      </c>
      <c r="AH3272" s="83"/>
      <c r="AJ3272" s="18"/>
      <c r="AK3272" s="104">
        <f t="shared" si="1204"/>
        <v>50630</v>
      </c>
      <c r="AL3272" s="104">
        <f>AK3272/COUNTIF(G$3230:G3272,"H")</f>
        <v>2301.3636363636365</v>
      </c>
      <c r="AM3272" s="104">
        <f t="shared" si="1205"/>
        <v>40896</v>
      </c>
      <c r="AN3272" s="104">
        <f>AM3272/COUNTIF(G$3230:G3272,"A")</f>
        <v>1947.4285714285713</v>
      </c>
      <c r="AO3272" s="18"/>
      <c r="AP3272" s="18">
        <v>88</v>
      </c>
      <c r="AQ3272" s="18"/>
      <c r="AR3272" s="18">
        <v>79</v>
      </c>
      <c r="AS3272" s="18"/>
      <c r="AT3272" s="70">
        <f t="shared" si="1211"/>
        <v>45</v>
      </c>
      <c r="AU3272" s="18">
        <f t="shared" si="1212"/>
        <v>20</v>
      </c>
      <c r="AV3272" s="18">
        <f t="shared" si="1235"/>
        <v>34</v>
      </c>
      <c r="AW3272" s="47" t="s">
        <v>771</v>
      </c>
      <c r="AX3272" s="73" t="s">
        <v>40</v>
      </c>
      <c r="AY3272" s="105">
        <v>79</v>
      </c>
      <c r="AZ3272" s="107">
        <f t="shared" si="1192"/>
        <v>0.96823482106956171</v>
      </c>
      <c r="BA3272" s="107">
        <f t="shared" si="1206"/>
        <v>3.1765178930438287E-2</v>
      </c>
      <c r="BB3272" s="18"/>
      <c r="BC3272" s="18"/>
      <c r="BD3272" s="18"/>
      <c r="BE3272" s="18"/>
      <c r="BF3272" s="18"/>
      <c r="BG3272" s="18">
        <f t="shared" si="1236"/>
        <v>1</v>
      </c>
      <c r="BH3272" s="18">
        <f t="shared" si="1201"/>
        <v>1</v>
      </c>
      <c r="BI3272" s="18">
        <f t="shared" si="1237"/>
        <v>0</v>
      </c>
      <c r="BJ3272" s="18">
        <f t="shared" si="1202"/>
        <v>0</v>
      </c>
      <c r="BK3272" s="18">
        <f t="shared" si="1238"/>
        <v>0</v>
      </c>
      <c r="BL3272" s="18">
        <f t="shared" si="1239"/>
        <v>0</v>
      </c>
      <c r="BM3272" s="18">
        <f t="shared" si="1240"/>
        <v>1</v>
      </c>
      <c r="BN3272" s="18">
        <f t="shared" si="1241"/>
        <v>2</v>
      </c>
      <c r="BO3272" s="18">
        <f t="shared" si="1242"/>
        <v>0</v>
      </c>
      <c r="BP3272" s="18">
        <f t="shared" si="1243"/>
        <v>0</v>
      </c>
      <c r="BQ3272" s="18">
        <f t="shared" si="1247"/>
        <v>1</v>
      </c>
      <c r="BR3272" s="18">
        <f t="shared" si="1248"/>
        <v>1</v>
      </c>
      <c r="BS3272" s="18">
        <f t="shared" si="1181"/>
        <v>0</v>
      </c>
      <c r="BT3272" s="18">
        <f t="shared" si="1182"/>
        <v>0</v>
      </c>
      <c r="BU3272" s="73"/>
      <c r="BV3272" s="18"/>
      <c r="BW3272" s="6"/>
      <c r="BX3272" s="6"/>
      <c r="BY3272" s="18"/>
      <c r="BZ3272" s="6"/>
      <c r="CA3272" s="6"/>
      <c r="CB3272" s="18"/>
      <c r="CC3272" s="6"/>
      <c r="CD3272" s="6"/>
      <c r="CE3272" s="18"/>
      <c r="CF3272" s="6"/>
      <c r="CG3272" s="6"/>
      <c r="CH3272" s="18"/>
      <c r="CI3272" s="6"/>
      <c r="CJ3272" s="6"/>
      <c r="CK3272" s="18"/>
      <c r="CL3272" s="6"/>
      <c r="CM3272" s="6"/>
      <c r="CN3272" s="18"/>
      <c r="CO3272" s="6"/>
      <c r="CP3272" s="18"/>
      <c r="CQ3272" s="18"/>
      <c r="CR3272" s="18"/>
      <c r="CS3272" s="18"/>
      <c r="CT3272" s="6">
        <f t="shared" si="1180"/>
        <v>17</v>
      </c>
      <c r="CU3272" s="18"/>
      <c r="CV3272" s="18"/>
      <c r="CW3272" s="18"/>
      <c r="CX3272" s="6" t="str">
        <f t="shared" si="1197"/>
        <v>H</v>
      </c>
      <c r="CY3272" s="87">
        <f t="shared" si="1198"/>
        <v>2487</v>
      </c>
      <c r="CZ3272" s="87">
        <f t="shared" si="1199"/>
        <v>79</v>
      </c>
      <c r="DA3272" s="6">
        <f t="shared" si="1200"/>
        <v>2408</v>
      </c>
      <c r="DB3272" s="18"/>
      <c r="DC3272" s="18"/>
      <c r="DD3272" s="18"/>
      <c r="DE3272" s="18"/>
      <c r="DF3272" s="73"/>
      <c r="DG3272" s="18"/>
      <c r="DH3272" s="18"/>
      <c r="DI3272" s="18"/>
      <c r="DJ3272" s="18"/>
    </row>
    <row r="3273" spans="1:114" s="17" customFormat="1" hidden="1" x14ac:dyDescent="0.2">
      <c r="A3273" s="47">
        <v>7344</v>
      </c>
      <c r="B3273" s="46">
        <f t="shared" si="1244"/>
        <v>3</v>
      </c>
      <c r="C3273" s="46">
        <f t="shared" si="1245"/>
        <v>21</v>
      </c>
      <c r="D3273" s="46">
        <f t="shared" si="1246"/>
        <v>4</v>
      </c>
      <c r="E3273" s="103">
        <v>39924</v>
      </c>
      <c r="F3273" s="17" t="s">
        <v>2525</v>
      </c>
      <c r="G3273" s="47" t="s">
        <v>103</v>
      </c>
      <c r="H3273" s="47" t="s">
        <v>306</v>
      </c>
      <c r="I3273" s="47">
        <v>2</v>
      </c>
      <c r="J3273" s="47">
        <v>1</v>
      </c>
      <c r="K3273" s="47" t="s">
        <v>36</v>
      </c>
      <c r="L3273" s="20">
        <v>2164</v>
      </c>
      <c r="M3273" s="73" t="s">
        <v>4419</v>
      </c>
      <c r="N3273" s="47">
        <v>19</v>
      </c>
      <c r="O3273" s="17">
        <f t="shared" si="1231"/>
        <v>44</v>
      </c>
      <c r="P3273" s="17">
        <f>COUNTIF($H$3230:$H3273,"=W")</f>
        <v>10</v>
      </c>
      <c r="Q3273" s="17">
        <f>COUNTIF($H$3230:$H3273,"=D")</f>
        <v>18</v>
      </c>
      <c r="R3273" s="17">
        <f>COUNTIF($H$3230:$H3273,"=L")</f>
        <v>16</v>
      </c>
      <c r="S3273" s="17">
        <f t="shared" si="1232"/>
        <v>44</v>
      </c>
      <c r="T3273" s="17">
        <f t="shared" si="1233"/>
        <v>49</v>
      </c>
      <c r="U3273" s="17">
        <f t="shared" si="1234"/>
        <v>48</v>
      </c>
      <c r="V3273" s="17">
        <v>9</v>
      </c>
      <c r="W3273" s="17">
        <v>1</v>
      </c>
      <c r="X3273" s="17">
        <v>9</v>
      </c>
      <c r="Y3273" s="17">
        <v>3</v>
      </c>
      <c r="Z3273" s="17">
        <v>6</v>
      </c>
      <c r="AA3273" s="17">
        <v>3</v>
      </c>
      <c r="AB3273" s="17">
        <v>7</v>
      </c>
      <c r="AC3273" s="17">
        <v>10</v>
      </c>
      <c r="AD3273" s="83">
        <v>0</v>
      </c>
      <c r="AE3273" s="83">
        <v>0</v>
      </c>
      <c r="AF3273" s="5">
        <v>0</v>
      </c>
      <c r="AG3273" s="5">
        <v>0</v>
      </c>
      <c r="AH3273" s="83"/>
      <c r="AJ3273" s="18"/>
      <c r="AK3273" s="104">
        <f t="shared" si="1204"/>
        <v>52794</v>
      </c>
      <c r="AL3273" s="104">
        <f>AK3273/COUNTIF(G$3230:G3273,"H")</f>
        <v>2295.391304347826</v>
      </c>
      <c r="AM3273" s="104">
        <f t="shared" si="1205"/>
        <v>40896</v>
      </c>
      <c r="AN3273" s="104">
        <f>AM3273/COUNTIF(G$3230:G3273,"A")</f>
        <v>1947.4285714285713</v>
      </c>
      <c r="AO3273" s="18"/>
      <c r="AP3273" s="18">
        <v>88</v>
      </c>
      <c r="AQ3273" s="18"/>
      <c r="AR3273" s="18">
        <v>80</v>
      </c>
      <c r="AS3273" s="18"/>
      <c r="AT3273" s="70">
        <f t="shared" si="1211"/>
        <v>48</v>
      </c>
      <c r="AU3273" s="18">
        <f t="shared" si="1212"/>
        <v>19</v>
      </c>
      <c r="AV3273" s="18">
        <f t="shared" si="1235"/>
        <v>32</v>
      </c>
      <c r="AW3273" s="47" t="s">
        <v>894</v>
      </c>
      <c r="AX3273" s="73" t="s">
        <v>783</v>
      </c>
      <c r="AY3273" s="105">
        <v>20</v>
      </c>
      <c r="AZ3273" s="107">
        <f t="shared" si="1192"/>
        <v>0.99075785582255083</v>
      </c>
      <c r="BA3273" s="107">
        <f t="shared" si="1206"/>
        <v>9.2421441774491742E-3</v>
      </c>
      <c r="BB3273" s="18"/>
      <c r="BC3273" s="18"/>
      <c r="BD3273" s="18"/>
      <c r="BE3273" s="18"/>
      <c r="BF3273" s="18"/>
      <c r="BG3273" s="18">
        <f t="shared" si="1236"/>
        <v>1</v>
      </c>
      <c r="BH3273" s="18">
        <f t="shared" si="1201"/>
        <v>2</v>
      </c>
      <c r="BI3273" s="18">
        <f t="shared" si="1237"/>
        <v>0</v>
      </c>
      <c r="BJ3273" s="18">
        <f t="shared" si="1202"/>
        <v>0</v>
      </c>
      <c r="BK3273" s="18">
        <f t="shared" si="1238"/>
        <v>0</v>
      </c>
      <c r="BL3273" s="18">
        <f t="shared" si="1239"/>
        <v>0</v>
      </c>
      <c r="BM3273" s="18">
        <f t="shared" si="1240"/>
        <v>1</v>
      </c>
      <c r="BN3273" s="18">
        <f t="shared" si="1241"/>
        <v>3</v>
      </c>
      <c r="BO3273" s="18">
        <f t="shared" si="1242"/>
        <v>0</v>
      </c>
      <c r="BP3273" s="18">
        <f t="shared" si="1243"/>
        <v>0</v>
      </c>
      <c r="BQ3273" s="18">
        <f t="shared" si="1247"/>
        <v>1</v>
      </c>
      <c r="BR3273" s="18">
        <f t="shared" si="1248"/>
        <v>2</v>
      </c>
      <c r="BS3273" s="18">
        <f t="shared" si="1181"/>
        <v>1</v>
      </c>
      <c r="BT3273" s="18">
        <f t="shared" si="1182"/>
        <v>1</v>
      </c>
      <c r="BU3273" s="73"/>
      <c r="BV3273" s="18"/>
      <c r="BW3273" s="6"/>
      <c r="BX3273" s="6"/>
      <c r="BY3273" s="18"/>
      <c r="BZ3273" s="6"/>
      <c r="CA3273" s="6"/>
      <c r="CB3273" s="18"/>
      <c r="CC3273" s="6"/>
      <c r="CD3273" s="6"/>
      <c r="CE3273" s="18"/>
      <c r="CF3273" s="6"/>
      <c r="CG3273" s="6"/>
      <c r="CH3273" s="18"/>
      <c r="CI3273" s="6"/>
      <c r="CJ3273" s="6"/>
      <c r="CK3273" s="18"/>
      <c r="CL3273" s="6"/>
      <c r="CM3273" s="6"/>
      <c r="CN3273" s="18"/>
      <c r="CO3273" s="6"/>
      <c r="CP3273" s="18"/>
      <c r="CQ3273" s="18"/>
      <c r="CR3273" s="18"/>
      <c r="CS3273" s="18"/>
      <c r="CT3273" s="6">
        <f t="shared" si="1180"/>
        <v>18</v>
      </c>
      <c r="CU3273" s="18"/>
      <c r="CV3273" s="18"/>
      <c r="CW3273" s="18"/>
      <c r="CX3273" s="6" t="str">
        <f t="shared" si="1197"/>
        <v>H</v>
      </c>
      <c r="CY3273" s="87">
        <f t="shared" si="1198"/>
        <v>2164</v>
      </c>
      <c r="CZ3273" s="87">
        <f t="shared" si="1199"/>
        <v>20</v>
      </c>
      <c r="DA3273" s="6">
        <f t="shared" si="1200"/>
        <v>2144</v>
      </c>
      <c r="DB3273" s="18"/>
      <c r="DC3273" s="18"/>
      <c r="DD3273" s="18"/>
      <c r="DE3273" s="18"/>
      <c r="DF3273" s="73"/>
      <c r="DG3273" s="18"/>
      <c r="DH3273" s="18"/>
      <c r="DI3273" s="18"/>
      <c r="DJ3273" s="18"/>
    </row>
    <row r="3274" spans="1:114" s="17" customFormat="1" hidden="1" x14ac:dyDescent="0.2">
      <c r="A3274" s="47">
        <v>7345</v>
      </c>
      <c r="B3274" s="46">
        <f t="shared" si="1244"/>
        <v>6</v>
      </c>
      <c r="C3274" s="46">
        <f t="shared" si="1245"/>
        <v>24</v>
      </c>
      <c r="D3274" s="46">
        <f t="shared" si="1246"/>
        <v>4</v>
      </c>
      <c r="E3274" s="103">
        <v>39927</v>
      </c>
      <c r="F3274" s="17" t="s">
        <v>830</v>
      </c>
      <c r="G3274" s="47" t="s">
        <v>310</v>
      </c>
      <c r="H3274" s="47" t="s">
        <v>306</v>
      </c>
      <c r="I3274" s="47">
        <v>2</v>
      </c>
      <c r="J3274" s="47">
        <v>1</v>
      </c>
      <c r="K3274" s="106" t="s">
        <v>2993</v>
      </c>
      <c r="L3274" s="20">
        <v>1122</v>
      </c>
      <c r="M3274" s="73" t="s">
        <v>4420</v>
      </c>
      <c r="N3274" s="47">
        <v>18</v>
      </c>
      <c r="O3274" s="17">
        <f t="shared" si="1231"/>
        <v>45</v>
      </c>
      <c r="P3274" s="17">
        <f>COUNTIF($H$3230:$H3274,"=W")</f>
        <v>11</v>
      </c>
      <c r="Q3274" s="17">
        <f>COUNTIF($H$3230:$H3274,"=D")</f>
        <v>18</v>
      </c>
      <c r="R3274" s="17">
        <f>COUNTIF($H$3230:$H3274,"=L")</f>
        <v>16</v>
      </c>
      <c r="S3274" s="17">
        <f t="shared" si="1232"/>
        <v>46</v>
      </c>
      <c r="T3274" s="17">
        <f t="shared" si="1233"/>
        <v>50</v>
      </c>
      <c r="U3274" s="17">
        <f t="shared" si="1234"/>
        <v>51</v>
      </c>
      <c r="V3274" s="17">
        <v>13</v>
      </c>
      <c r="W3274" s="17">
        <v>9</v>
      </c>
      <c r="X3274" s="17">
        <v>8</v>
      </c>
      <c r="Y3274" s="17">
        <v>4</v>
      </c>
      <c r="Z3274" s="17">
        <v>8</v>
      </c>
      <c r="AA3274" s="17">
        <v>8</v>
      </c>
      <c r="AB3274" s="17">
        <v>9</v>
      </c>
      <c r="AC3274" s="17">
        <v>13</v>
      </c>
      <c r="AD3274" s="83">
        <v>1</v>
      </c>
      <c r="AE3274" s="83">
        <v>1</v>
      </c>
      <c r="AF3274" s="5">
        <v>0</v>
      </c>
      <c r="AG3274" s="5">
        <v>0</v>
      </c>
      <c r="AH3274" s="83" t="s">
        <v>2614</v>
      </c>
      <c r="AJ3274" s="18"/>
      <c r="AK3274" s="104">
        <f t="shared" si="1204"/>
        <v>52794</v>
      </c>
      <c r="AL3274" s="104">
        <f>AK3274/COUNTIF(G$3230:G3274,"H")</f>
        <v>2295.391304347826</v>
      </c>
      <c r="AM3274" s="104">
        <f t="shared" si="1205"/>
        <v>42018</v>
      </c>
      <c r="AN3274" s="104">
        <f>AM3274/COUNTIF(G$3230:G3274,"A")</f>
        <v>1909.909090909091</v>
      </c>
      <c r="AO3274" s="18"/>
      <c r="AP3274" s="18">
        <v>88</v>
      </c>
      <c r="AQ3274" s="18"/>
      <c r="AR3274" s="18">
        <v>80</v>
      </c>
      <c r="AS3274" s="18"/>
      <c r="AT3274" s="70">
        <f t="shared" si="1211"/>
        <v>51</v>
      </c>
      <c r="AU3274" s="18">
        <f t="shared" si="1212"/>
        <v>18</v>
      </c>
      <c r="AV3274" s="18">
        <f t="shared" si="1235"/>
        <v>29</v>
      </c>
      <c r="AW3274" s="47" t="s">
        <v>2858</v>
      </c>
      <c r="AX3274" s="73" t="s">
        <v>1315</v>
      </c>
      <c r="AY3274" s="109">
        <v>150</v>
      </c>
      <c r="AZ3274" s="107">
        <f t="shared" si="1192"/>
        <v>0.13368983957219252</v>
      </c>
      <c r="BA3274" s="107">
        <f t="shared" si="1206"/>
        <v>0.86631016042780751</v>
      </c>
      <c r="BB3274" s="18"/>
      <c r="BC3274" s="18"/>
      <c r="BD3274" s="18"/>
      <c r="BE3274" s="18"/>
      <c r="BF3274" s="18"/>
      <c r="BG3274" s="18">
        <f t="shared" si="1236"/>
        <v>1</v>
      </c>
      <c r="BH3274" s="18">
        <f t="shared" si="1201"/>
        <v>3</v>
      </c>
      <c r="BI3274" s="18">
        <f t="shared" si="1237"/>
        <v>0</v>
      </c>
      <c r="BJ3274" s="18">
        <f t="shared" si="1202"/>
        <v>0</v>
      </c>
      <c r="BK3274" s="18">
        <f t="shared" si="1238"/>
        <v>0</v>
      </c>
      <c r="BL3274" s="18">
        <f t="shared" si="1239"/>
        <v>0</v>
      </c>
      <c r="BM3274" s="18">
        <f t="shared" si="1240"/>
        <v>1</v>
      </c>
      <c r="BN3274" s="18">
        <f t="shared" si="1241"/>
        <v>4</v>
      </c>
      <c r="BO3274" s="18">
        <f t="shared" si="1242"/>
        <v>0</v>
      </c>
      <c r="BP3274" s="18">
        <f t="shared" si="1243"/>
        <v>0</v>
      </c>
      <c r="BQ3274" s="18">
        <f t="shared" si="1247"/>
        <v>1</v>
      </c>
      <c r="BR3274" s="18">
        <f t="shared" si="1248"/>
        <v>3</v>
      </c>
      <c r="BS3274" s="18">
        <f t="shared" si="1181"/>
        <v>1</v>
      </c>
      <c r="BT3274" s="18">
        <f t="shared" si="1182"/>
        <v>2</v>
      </c>
      <c r="BU3274" s="73"/>
      <c r="BV3274" s="18"/>
      <c r="BW3274" s="6"/>
      <c r="BX3274" s="6"/>
      <c r="BY3274" s="18"/>
      <c r="BZ3274" s="6"/>
      <c r="CA3274" s="6"/>
      <c r="CB3274" s="18"/>
      <c r="CC3274" s="6"/>
      <c r="CD3274" s="6"/>
      <c r="CE3274" s="18"/>
      <c r="CF3274" s="6"/>
      <c r="CG3274" s="6"/>
      <c r="CH3274" s="18"/>
      <c r="CI3274" s="6"/>
      <c r="CJ3274" s="6"/>
      <c r="CK3274" s="18"/>
      <c r="CL3274" s="6"/>
      <c r="CM3274" s="6"/>
      <c r="CN3274" s="18"/>
      <c r="CO3274" s="6"/>
      <c r="CP3274" s="18"/>
      <c r="CQ3274" s="18"/>
      <c r="CR3274" s="18"/>
      <c r="CS3274" s="18"/>
      <c r="CT3274" s="6">
        <f t="shared" ref="CT3274:CT3337" si="1249">V3274+X3274</f>
        <v>21</v>
      </c>
      <c r="CU3274" s="18"/>
      <c r="CV3274" s="18"/>
      <c r="CW3274" s="18"/>
      <c r="CX3274" s="6" t="str">
        <f t="shared" si="1197"/>
        <v>A</v>
      </c>
      <c r="CY3274" s="87">
        <f t="shared" si="1198"/>
        <v>1122</v>
      </c>
      <c r="CZ3274" s="87">
        <f t="shared" si="1199"/>
        <v>150</v>
      </c>
      <c r="DA3274" s="6" t="str">
        <f t="shared" si="1200"/>
        <v>na</v>
      </c>
      <c r="DB3274" s="18"/>
      <c r="DC3274" s="18"/>
      <c r="DD3274" s="18"/>
      <c r="DE3274" s="18"/>
      <c r="DF3274" s="73"/>
      <c r="DG3274" s="18"/>
      <c r="DH3274" s="18"/>
      <c r="DI3274" s="18"/>
      <c r="DJ3274" s="18"/>
    </row>
    <row r="3275" spans="1:114" s="17" customFormat="1" ht="15.6" hidden="1" customHeight="1" x14ac:dyDescent="0.2">
      <c r="A3275" s="47">
        <v>7346</v>
      </c>
      <c r="B3275" s="46">
        <f t="shared" si="1244"/>
        <v>1</v>
      </c>
      <c r="C3275" s="46">
        <f t="shared" si="1245"/>
        <v>26</v>
      </c>
      <c r="D3275" s="46">
        <f t="shared" si="1246"/>
        <v>4</v>
      </c>
      <c r="E3275" s="103">
        <v>39929</v>
      </c>
      <c r="F3275" s="17" t="s">
        <v>3640</v>
      </c>
      <c r="G3275" s="47" t="s">
        <v>310</v>
      </c>
      <c r="H3275" s="47" t="s">
        <v>307</v>
      </c>
      <c r="I3275" s="47">
        <v>1</v>
      </c>
      <c r="J3275" s="47">
        <v>1</v>
      </c>
      <c r="K3275" s="47" t="s">
        <v>36</v>
      </c>
      <c r="L3275" s="20">
        <v>802</v>
      </c>
      <c r="M3275" s="73" t="s">
        <v>4421</v>
      </c>
      <c r="N3275" s="47">
        <v>17</v>
      </c>
      <c r="O3275" s="17">
        <f t="shared" si="1231"/>
        <v>46</v>
      </c>
      <c r="P3275" s="17">
        <f>COUNTIF($H$3230:$H3275,"=W")</f>
        <v>11</v>
      </c>
      <c r="Q3275" s="17">
        <f>COUNTIF($H$3230:$H3275,"=D")</f>
        <v>19</v>
      </c>
      <c r="R3275" s="17">
        <f>COUNTIF($H$3230:$H3275,"=L")</f>
        <v>16</v>
      </c>
      <c r="S3275" s="17">
        <f t="shared" si="1232"/>
        <v>47</v>
      </c>
      <c r="T3275" s="17">
        <f t="shared" si="1233"/>
        <v>51</v>
      </c>
      <c r="U3275" s="17">
        <f t="shared" si="1234"/>
        <v>52</v>
      </c>
      <c r="V3275" s="17">
        <v>6</v>
      </c>
      <c r="W3275" s="17">
        <v>3</v>
      </c>
      <c r="X3275" s="17">
        <v>4</v>
      </c>
      <c r="Y3275" s="17">
        <v>2</v>
      </c>
      <c r="Z3275" s="17">
        <v>5</v>
      </c>
      <c r="AA3275" s="17">
        <v>0</v>
      </c>
      <c r="AB3275" s="17">
        <v>11</v>
      </c>
      <c r="AC3275" s="17">
        <v>10</v>
      </c>
      <c r="AD3275" s="83">
        <v>0</v>
      </c>
      <c r="AE3275" s="83">
        <v>1</v>
      </c>
      <c r="AF3275" s="5">
        <v>0</v>
      </c>
      <c r="AG3275" s="5">
        <v>0</v>
      </c>
      <c r="AH3275" s="83"/>
      <c r="AJ3275" s="18"/>
      <c r="AK3275" s="104">
        <f t="shared" si="1204"/>
        <v>52794</v>
      </c>
      <c r="AL3275" s="104">
        <f>AK3275/COUNTIF(G$3230:G3275,"H")</f>
        <v>2295.391304347826</v>
      </c>
      <c r="AM3275" s="104">
        <f t="shared" si="1205"/>
        <v>42820</v>
      </c>
      <c r="AN3275" s="104">
        <f>AM3275/COUNTIF(G$3230:G3275,"A")</f>
        <v>1861.7391304347825</v>
      </c>
      <c r="AO3275" s="18"/>
      <c r="AP3275" s="18">
        <v>88</v>
      </c>
      <c r="AQ3275" s="18"/>
      <c r="AR3275" s="18">
        <v>81</v>
      </c>
      <c r="AS3275" s="18"/>
      <c r="AT3275" s="70">
        <f t="shared" si="1211"/>
        <v>52</v>
      </c>
      <c r="AU3275" s="18">
        <f t="shared" si="1212"/>
        <v>17</v>
      </c>
      <c r="AV3275" s="18">
        <f t="shared" si="1235"/>
        <v>29</v>
      </c>
      <c r="AW3275" s="47" t="s">
        <v>1803</v>
      </c>
      <c r="AX3275" s="73" t="s">
        <v>2368</v>
      </c>
      <c r="AY3275" s="109">
        <v>120</v>
      </c>
      <c r="AZ3275" s="107">
        <f t="shared" si="1192"/>
        <v>0.14962593516209477</v>
      </c>
      <c r="BA3275" s="107">
        <f t="shared" si="1206"/>
        <v>0.85037406483790523</v>
      </c>
      <c r="BB3275" s="18"/>
      <c r="BC3275" s="18"/>
      <c r="BD3275" s="18"/>
      <c r="BE3275" s="18"/>
      <c r="BF3275" s="18"/>
      <c r="BG3275" s="18">
        <f t="shared" si="1236"/>
        <v>0</v>
      </c>
      <c r="BH3275" s="18">
        <f t="shared" si="1201"/>
        <v>0</v>
      </c>
      <c r="BI3275" s="18">
        <f t="shared" si="1237"/>
        <v>1</v>
      </c>
      <c r="BJ3275" s="18">
        <f t="shared" si="1202"/>
        <v>1</v>
      </c>
      <c r="BK3275" s="18">
        <f t="shared" si="1238"/>
        <v>0</v>
      </c>
      <c r="BL3275" s="18">
        <f t="shared" si="1239"/>
        <v>0</v>
      </c>
      <c r="BM3275" s="18">
        <f t="shared" si="1240"/>
        <v>1</v>
      </c>
      <c r="BN3275" s="18">
        <f t="shared" si="1241"/>
        <v>5</v>
      </c>
      <c r="BO3275" s="18">
        <f t="shared" si="1242"/>
        <v>1</v>
      </c>
      <c r="BP3275" s="18">
        <f t="shared" si="1243"/>
        <v>1</v>
      </c>
      <c r="BQ3275" s="18">
        <f t="shared" si="1247"/>
        <v>1</v>
      </c>
      <c r="BR3275" s="18">
        <f t="shared" si="1248"/>
        <v>4</v>
      </c>
      <c r="BS3275" s="18">
        <f t="shared" ref="BS3275:BS3338" si="1250">IF(J3275&gt;0,1,0)</f>
        <v>1</v>
      </c>
      <c r="BT3275" s="18">
        <f t="shared" ref="BT3275:BT3338" si="1251">IF(J3275&gt;0,BT3274+1,0)</f>
        <v>3</v>
      </c>
      <c r="BU3275" s="73"/>
      <c r="BV3275" s="18"/>
      <c r="BW3275" s="6"/>
      <c r="BX3275" s="6"/>
      <c r="BY3275" s="18"/>
      <c r="BZ3275" s="6"/>
      <c r="CA3275" s="6"/>
      <c r="CB3275" s="18"/>
      <c r="CC3275" s="6"/>
      <c r="CD3275" s="6"/>
      <c r="CE3275" s="18"/>
      <c r="CF3275" s="6"/>
      <c r="CG3275" s="6"/>
      <c r="CH3275" s="18"/>
      <c r="CI3275" s="6"/>
      <c r="CJ3275" s="6"/>
      <c r="CK3275" s="18"/>
      <c r="CL3275" s="6"/>
      <c r="CM3275" s="6"/>
      <c r="CN3275" s="18"/>
      <c r="CO3275" s="6"/>
      <c r="CP3275" s="18"/>
      <c r="CQ3275" s="18"/>
      <c r="CR3275" s="18"/>
      <c r="CS3275" s="18"/>
      <c r="CT3275" s="6">
        <f t="shared" si="1249"/>
        <v>10</v>
      </c>
      <c r="CU3275" s="18"/>
      <c r="CV3275" s="18"/>
      <c r="CW3275" s="18"/>
      <c r="CX3275" s="6" t="str">
        <f t="shared" si="1197"/>
        <v>A</v>
      </c>
      <c r="CY3275" s="87">
        <f t="shared" si="1198"/>
        <v>802</v>
      </c>
      <c r="CZ3275" s="87">
        <f t="shared" si="1199"/>
        <v>120</v>
      </c>
      <c r="DA3275" s="6" t="str">
        <f t="shared" si="1200"/>
        <v>na</v>
      </c>
      <c r="DB3275" s="18"/>
      <c r="DC3275" s="18"/>
      <c r="DD3275" s="18"/>
      <c r="DE3275" s="18"/>
      <c r="DF3275" s="73"/>
      <c r="DG3275" s="18"/>
      <c r="DH3275" s="18"/>
      <c r="DI3275" s="18"/>
      <c r="DJ3275" s="18"/>
    </row>
    <row r="3276" spans="1:114" s="17" customFormat="1" hidden="1" x14ac:dyDescent="0.2">
      <c r="A3276" s="47">
        <v>7401</v>
      </c>
      <c r="B3276" s="46">
        <f t="shared" si="1244"/>
        <v>7</v>
      </c>
      <c r="C3276" s="46">
        <f t="shared" si="1245"/>
        <v>8</v>
      </c>
      <c r="D3276" s="46">
        <f t="shared" si="1246"/>
        <v>8</v>
      </c>
      <c r="E3276" s="103">
        <v>40033</v>
      </c>
      <c r="F3276" s="17" t="s">
        <v>415</v>
      </c>
      <c r="G3276" s="47" t="s">
        <v>310</v>
      </c>
      <c r="H3276" s="47" t="s">
        <v>308</v>
      </c>
      <c r="I3276" s="47">
        <v>1</v>
      </c>
      <c r="J3276" s="47">
        <v>2</v>
      </c>
      <c r="K3276" s="106" t="s">
        <v>1296</v>
      </c>
      <c r="L3276" s="20">
        <v>6408</v>
      </c>
      <c r="M3276" s="73" t="s">
        <v>4422</v>
      </c>
      <c r="N3276" s="47">
        <v>16</v>
      </c>
      <c r="O3276" s="17">
        <f t="shared" si="1231"/>
        <v>1</v>
      </c>
      <c r="P3276" s="17">
        <f>COUNTIF($H$3276:$H3276,"=W")</f>
        <v>0</v>
      </c>
      <c r="Q3276" s="17">
        <f>COUNTIF($H$3276:$H3276,"=D")</f>
        <v>0</v>
      </c>
      <c r="R3276" s="17">
        <f>COUNTIF($H$3276:$H3276,"=L")</f>
        <v>1</v>
      </c>
      <c r="S3276" s="17">
        <f>I3276</f>
        <v>1</v>
      </c>
      <c r="T3276" s="17">
        <f>J3276</f>
        <v>2</v>
      </c>
      <c r="U3276" s="17">
        <f t="shared" si="1234"/>
        <v>0</v>
      </c>
      <c r="V3276" s="17">
        <v>3</v>
      </c>
      <c r="W3276" s="17">
        <v>3</v>
      </c>
      <c r="X3276" s="17">
        <v>6</v>
      </c>
      <c r="Y3276" s="17">
        <v>5</v>
      </c>
      <c r="Z3276" s="17">
        <v>0</v>
      </c>
      <c r="AA3276" s="17">
        <v>4</v>
      </c>
      <c r="AB3276" s="17">
        <v>14</v>
      </c>
      <c r="AC3276" s="17">
        <v>14</v>
      </c>
      <c r="AD3276" s="83">
        <v>0</v>
      </c>
      <c r="AE3276" s="83">
        <v>0</v>
      </c>
      <c r="AF3276" s="5">
        <v>0</v>
      </c>
      <c r="AG3276" s="5">
        <v>0</v>
      </c>
      <c r="AH3276" s="83"/>
      <c r="AJ3276" s="18"/>
      <c r="AK3276" s="104"/>
      <c r="AL3276" s="104"/>
      <c r="AM3276" s="104">
        <f>L3276</f>
        <v>6408</v>
      </c>
      <c r="AN3276" s="104">
        <f>AM3276/COUNTIF(G$3276:G3276,"A")</f>
        <v>6408</v>
      </c>
      <c r="AO3276" s="18"/>
      <c r="AP3276" s="18">
        <v>3</v>
      </c>
      <c r="AQ3276" s="18"/>
      <c r="AR3276" s="18">
        <v>3</v>
      </c>
      <c r="AS3276" s="18"/>
      <c r="AT3276" s="70">
        <f t="shared" si="1211"/>
        <v>0</v>
      </c>
      <c r="AU3276" s="18">
        <f t="shared" si="1212"/>
        <v>16</v>
      </c>
      <c r="AV3276" s="18">
        <f>AR3276-AT3276</f>
        <v>3</v>
      </c>
      <c r="AW3276" s="47"/>
      <c r="AX3276" s="73"/>
      <c r="AY3276" s="105">
        <v>420</v>
      </c>
      <c r="AZ3276" s="107">
        <f t="shared" si="1192"/>
        <v>6.5543071161048683E-2</v>
      </c>
      <c r="BA3276" s="107">
        <f t="shared" si="1206"/>
        <v>0.93445692883895126</v>
      </c>
      <c r="BB3276" s="18"/>
      <c r="BC3276" s="18"/>
      <c r="BD3276" s="18"/>
      <c r="BE3276" s="18"/>
      <c r="BF3276" s="18"/>
      <c r="BG3276" s="18">
        <f t="shared" si="1236"/>
        <v>0</v>
      </c>
      <c r="BH3276" s="18">
        <f t="shared" si="1201"/>
        <v>0</v>
      </c>
      <c r="BI3276" s="18">
        <f t="shared" si="1237"/>
        <v>0</v>
      </c>
      <c r="BJ3276" s="18">
        <f t="shared" si="1202"/>
        <v>0</v>
      </c>
      <c r="BK3276" s="18">
        <f t="shared" si="1238"/>
        <v>1</v>
      </c>
      <c r="BL3276" s="18">
        <f t="shared" si="1239"/>
        <v>1</v>
      </c>
      <c r="BM3276" s="18">
        <f t="shared" si="1240"/>
        <v>0</v>
      </c>
      <c r="BN3276" s="18">
        <f t="shared" si="1241"/>
        <v>0</v>
      </c>
      <c r="BO3276" s="18">
        <f t="shared" si="1242"/>
        <v>1</v>
      </c>
      <c r="BP3276" s="18">
        <f t="shared" si="1243"/>
        <v>2</v>
      </c>
      <c r="BQ3276" s="18">
        <f t="shared" si="1247"/>
        <v>1</v>
      </c>
      <c r="BR3276" s="18">
        <f t="shared" si="1248"/>
        <v>5</v>
      </c>
      <c r="BS3276" s="18">
        <f t="shared" si="1250"/>
        <v>1</v>
      </c>
      <c r="BT3276" s="18">
        <f t="shared" si="1251"/>
        <v>4</v>
      </c>
      <c r="BU3276" s="73"/>
      <c r="BV3276" s="18"/>
      <c r="BW3276" s="6"/>
      <c r="BX3276" s="6"/>
      <c r="BY3276" s="18"/>
      <c r="BZ3276" s="6"/>
      <c r="CA3276" s="6"/>
      <c r="CB3276" s="18"/>
      <c r="CC3276" s="6"/>
      <c r="CD3276" s="6"/>
      <c r="CE3276" s="18"/>
      <c r="CF3276" s="6"/>
      <c r="CG3276" s="6"/>
      <c r="CH3276" s="18"/>
      <c r="CI3276" s="6"/>
      <c r="CJ3276" s="6"/>
      <c r="CK3276" s="18"/>
      <c r="CL3276" s="6"/>
      <c r="CM3276" s="6"/>
      <c r="CN3276" s="18"/>
      <c r="CO3276" s="6"/>
      <c r="CP3276" s="18"/>
      <c r="CQ3276" s="18"/>
      <c r="CR3276" s="18"/>
      <c r="CS3276" s="18"/>
      <c r="CT3276" s="6">
        <f t="shared" si="1249"/>
        <v>9</v>
      </c>
      <c r="CU3276" s="18"/>
      <c r="CV3276" s="18"/>
      <c r="CW3276" s="18"/>
      <c r="CX3276" s="6" t="str">
        <f t="shared" si="1197"/>
        <v>A</v>
      </c>
      <c r="CY3276" s="87">
        <f t="shared" si="1198"/>
        <v>6408</v>
      </c>
      <c r="CZ3276" s="87">
        <f t="shared" si="1199"/>
        <v>420</v>
      </c>
      <c r="DA3276" s="6" t="str">
        <f t="shared" si="1200"/>
        <v>na</v>
      </c>
      <c r="DB3276" s="18"/>
      <c r="DC3276" s="18"/>
      <c r="DD3276" s="18"/>
      <c r="DE3276" s="18"/>
      <c r="DF3276" s="73"/>
      <c r="DG3276" s="18"/>
      <c r="DH3276" s="18"/>
      <c r="DI3276" s="18"/>
      <c r="DJ3276" s="18"/>
    </row>
    <row r="3277" spans="1:114" s="17" customFormat="1" hidden="1" x14ac:dyDescent="0.2">
      <c r="A3277" s="47">
        <v>7402</v>
      </c>
      <c r="B3277" s="46">
        <f t="shared" si="1244"/>
        <v>3</v>
      </c>
      <c r="C3277" s="46">
        <f t="shared" si="1245"/>
        <v>11</v>
      </c>
      <c r="D3277" s="46">
        <f t="shared" si="1246"/>
        <v>8</v>
      </c>
      <c r="E3277" s="103">
        <v>40036</v>
      </c>
      <c r="F3277" s="17" t="s">
        <v>1031</v>
      </c>
      <c r="G3277" s="47" t="s">
        <v>103</v>
      </c>
      <c r="H3277" s="47" t="s">
        <v>307</v>
      </c>
      <c r="I3277" s="47">
        <v>0</v>
      </c>
      <c r="J3277" s="47">
        <v>0</v>
      </c>
      <c r="K3277" s="47" t="s">
        <v>36</v>
      </c>
      <c r="L3277" s="20">
        <v>2267</v>
      </c>
      <c r="M3277" s="73"/>
      <c r="N3277" s="47">
        <v>18</v>
      </c>
      <c r="O3277" s="17">
        <f t="shared" si="1231"/>
        <v>2</v>
      </c>
      <c r="P3277" s="17">
        <f>COUNTIF($H$3276:$H3277,"=W")</f>
        <v>0</v>
      </c>
      <c r="Q3277" s="17">
        <f>COUNTIF($H$3276:$H3277,"=D")</f>
        <v>1</v>
      </c>
      <c r="R3277" s="17">
        <f>COUNTIF($H$3276:$H3277,"=L")</f>
        <v>1</v>
      </c>
      <c r="S3277" s="17">
        <f t="shared" ref="S3277:S3282" si="1252">S3276+I3277</f>
        <v>1</v>
      </c>
      <c r="T3277" s="17">
        <f t="shared" ref="T3277:T3282" si="1253">T3276+J3277</f>
        <v>2</v>
      </c>
      <c r="U3277" s="17">
        <f t="shared" ref="U3277:U3282" si="1254">P3277*3+Q3277</f>
        <v>1</v>
      </c>
      <c r="V3277" s="17">
        <v>2</v>
      </c>
      <c r="W3277" s="17">
        <v>5</v>
      </c>
      <c r="X3277" s="17">
        <v>5</v>
      </c>
      <c r="Y3277" s="17">
        <v>4</v>
      </c>
      <c r="Z3277" s="17">
        <v>5</v>
      </c>
      <c r="AA3277" s="17">
        <v>10</v>
      </c>
      <c r="AB3277" s="17">
        <v>10</v>
      </c>
      <c r="AC3277" s="17">
        <v>7</v>
      </c>
      <c r="AD3277" s="83">
        <v>1</v>
      </c>
      <c r="AE3277" s="83">
        <v>0</v>
      </c>
      <c r="AF3277" s="5">
        <v>0</v>
      </c>
      <c r="AG3277" s="5">
        <v>0</v>
      </c>
      <c r="AH3277" s="83" t="s">
        <v>3421</v>
      </c>
      <c r="AJ3277" s="18"/>
      <c r="AK3277" s="104">
        <f t="shared" ref="AK3277:AK3319" si="1255">IF(G3277="H",L3277+AK3276,AK3276)</f>
        <v>2267</v>
      </c>
      <c r="AL3277" s="104">
        <f>AK3277/COUNTIF(G$3276:G3277,"H")</f>
        <v>2267</v>
      </c>
      <c r="AM3277" s="104">
        <f t="shared" ref="AM3277:AM3319" si="1256">IF(G3277="A",L3277+AM3276,AM3276)</f>
        <v>6408</v>
      </c>
      <c r="AN3277" s="104">
        <f>AM3277/COUNTIF(G$3276:G3277,"A")</f>
        <v>6408</v>
      </c>
      <c r="AO3277" s="18"/>
      <c r="AP3277" s="18">
        <v>6</v>
      </c>
      <c r="AQ3277" s="18"/>
      <c r="AR3277" s="18">
        <v>4</v>
      </c>
      <c r="AS3277" s="18"/>
      <c r="AT3277" s="70">
        <f t="shared" si="1211"/>
        <v>1</v>
      </c>
      <c r="AU3277" s="18">
        <f t="shared" si="1212"/>
        <v>18</v>
      </c>
      <c r="AV3277" s="18">
        <f t="shared" ref="AV3277:AV3282" si="1257">AR3277-AT3277</f>
        <v>3</v>
      </c>
      <c r="AW3277" s="47"/>
      <c r="AX3277" s="73"/>
      <c r="AY3277" s="105">
        <v>93</v>
      </c>
      <c r="AZ3277" s="107">
        <f t="shared" si="1192"/>
        <v>0.95897662108513448</v>
      </c>
      <c r="BA3277" s="107">
        <f t="shared" si="1206"/>
        <v>4.1023378914865516E-2</v>
      </c>
      <c r="BB3277" s="18"/>
      <c r="BC3277" s="18"/>
      <c r="BD3277" s="18"/>
      <c r="BE3277" s="18"/>
      <c r="BF3277" s="18"/>
      <c r="BG3277" s="18">
        <f t="shared" si="1236"/>
        <v>0</v>
      </c>
      <c r="BH3277" s="18">
        <f t="shared" si="1201"/>
        <v>0</v>
      </c>
      <c r="BI3277" s="18">
        <f t="shared" si="1237"/>
        <v>1</v>
      </c>
      <c r="BJ3277" s="18">
        <f t="shared" si="1202"/>
        <v>1</v>
      </c>
      <c r="BK3277" s="18">
        <f t="shared" si="1238"/>
        <v>0</v>
      </c>
      <c r="BL3277" s="18">
        <f t="shared" si="1239"/>
        <v>0</v>
      </c>
      <c r="BM3277" s="18">
        <f t="shared" si="1240"/>
        <v>1</v>
      </c>
      <c r="BN3277" s="18">
        <f t="shared" si="1241"/>
        <v>1</v>
      </c>
      <c r="BO3277" s="18">
        <f t="shared" si="1242"/>
        <v>1</v>
      </c>
      <c r="BP3277" s="18">
        <f t="shared" si="1243"/>
        <v>3</v>
      </c>
      <c r="BQ3277" s="18">
        <f t="shared" si="1247"/>
        <v>0</v>
      </c>
      <c r="BR3277" s="18">
        <f t="shared" si="1248"/>
        <v>0</v>
      </c>
      <c r="BS3277" s="18">
        <f t="shared" si="1250"/>
        <v>0</v>
      </c>
      <c r="BT3277" s="18">
        <f t="shared" si="1251"/>
        <v>0</v>
      </c>
      <c r="BU3277" s="73"/>
      <c r="BV3277" s="18"/>
      <c r="BW3277" s="6"/>
      <c r="BX3277" s="6"/>
      <c r="BY3277" s="18"/>
      <c r="BZ3277" s="6"/>
      <c r="CA3277" s="6"/>
      <c r="CB3277" s="18"/>
      <c r="CC3277" s="6"/>
      <c r="CD3277" s="6"/>
      <c r="CE3277" s="18"/>
      <c r="CF3277" s="6"/>
      <c r="CG3277" s="6"/>
      <c r="CH3277" s="18"/>
      <c r="CI3277" s="6"/>
      <c r="CJ3277" s="6"/>
      <c r="CK3277" s="18"/>
      <c r="CL3277" s="6"/>
      <c r="CM3277" s="6"/>
      <c r="CN3277" s="18"/>
      <c r="CO3277" s="6"/>
      <c r="CP3277" s="18"/>
      <c r="CQ3277" s="18"/>
      <c r="CR3277" s="18"/>
      <c r="CS3277" s="18"/>
      <c r="CT3277" s="6">
        <f t="shared" si="1249"/>
        <v>7</v>
      </c>
      <c r="CU3277" s="18"/>
      <c r="CV3277" s="18"/>
      <c r="CW3277" s="18"/>
      <c r="CX3277" s="6" t="str">
        <f t="shared" si="1197"/>
        <v>H</v>
      </c>
      <c r="CY3277" s="87">
        <f t="shared" si="1198"/>
        <v>2267</v>
      </c>
      <c r="CZ3277" s="87">
        <f t="shared" si="1199"/>
        <v>93</v>
      </c>
      <c r="DA3277" s="6">
        <f t="shared" si="1200"/>
        <v>2174</v>
      </c>
      <c r="DB3277" s="18"/>
      <c r="DC3277" s="18"/>
      <c r="DD3277" s="18"/>
      <c r="DE3277" s="18"/>
      <c r="DF3277" s="73"/>
      <c r="DG3277" s="18"/>
      <c r="DH3277" s="18"/>
      <c r="DI3277" s="18"/>
      <c r="DJ3277" s="18"/>
    </row>
    <row r="3278" spans="1:114" s="17" customFormat="1" hidden="1" x14ac:dyDescent="0.2">
      <c r="A3278" s="47">
        <v>7403</v>
      </c>
      <c r="B3278" s="46">
        <f t="shared" si="1244"/>
        <v>7</v>
      </c>
      <c r="C3278" s="46">
        <f t="shared" si="1245"/>
        <v>15</v>
      </c>
      <c r="D3278" s="46">
        <f t="shared" si="1246"/>
        <v>8</v>
      </c>
      <c r="E3278" s="103">
        <v>40040</v>
      </c>
      <c r="F3278" s="17" t="s">
        <v>2525</v>
      </c>
      <c r="G3278" s="47" t="s">
        <v>103</v>
      </c>
      <c r="H3278" s="47" t="s">
        <v>306</v>
      </c>
      <c r="I3278" s="47">
        <v>2</v>
      </c>
      <c r="J3278" s="47">
        <v>0</v>
      </c>
      <c r="K3278" s="47" t="s">
        <v>36</v>
      </c>
      <c r="L3278" s="20">
        <v>1954</v>
      </c>
      <c r="M3278" s="73" t="s">
        <v>2495</v>
      </c>
      <c r="N3278" s="47">
        <v>9</v>
      </c>
      <c r="O3278" s="17">
        <f t="shared" si="1231"/>
        <v>3</v>
      </c>
      <c r="P3278" s="17">
        <f>COUNTIF($H$3276:$H3278,"=W")</f>
        <v>1</v>
      </c>
      <c r="Q3278" s="17">
        <f>COUNTIF($H$3276:$H3278,"=D")</f>
        <v>1</v>
      </c>
      <c r="R3278" s="17">
        <f>COUNTIF($H$3276:$H3278,"=L")</f>
        <v>1</v>
      </c>
      <c r="S3278" s="17">
        <f t="shared" si="1252"/>
        <v>3</v>
      </c>
      <c r="T3278" s="17">
        <f t="shared" si="1253"/>
        <v>2</v>
      </c>
      <c r="U3278" s="17">
        <f t="shared" si="1254"/>
        <v>4</v>
      </c>
      <c r="V3278" s="17">
        <v>15</v>
      </c>
      <c r="W3278" s="17">
        <v>6</v>
      </c>
      <c r="X3278" s="17">
        <v>8</v>
      </c>
      <c r="Y3278" s="17">
        <v>3</v>
      </c>
      <c r="Z3278" s="17">
        <v>11</v>
      </c>
      <c r="AA3278" s="17">
        <v>1</v>
      </c>
      <c r="AB3278" s="17">
        <v>12</v>
      </c>
      <c r="AC3278" s="17">
        <v>11</v>
      </c>
      <c r="AD3278" s="83">
        <v>2</v>
      </c>
      <c r="AE3278" s="83">
        <v>0</v>
      </c>
      <c r="AF3278" s="5">
        <v>0</v>
      </c>
      <c r="AG3278" s="5">
        <v>0</v>
      </c>
      <c r="AH3278" s="83" t="s">
        <v>2494</v>
      </c>
      <c r="AJ3278" s="18"/>
      <c r="AK3278" s="104">
        <f t="shared" si="1255"/>
        <v>4221</v>
      </c>
      <c r="AL3278" s="104">
        <f>AK3278/COUNTIF(G$3276:G3278,"H")</f>
        <v>2110.5</v>
      </c>
      <c r="AM3278" s="104">
        <f t="shared" si="1256"/>
        <v>6408</v>
      </c>
      <c r="AN3278" s="104">
        <f>AM3278/COUNTIF(G$3276:G3278,"A")</f>
        <v>6408</v>
      </c>
      <c r="AO3278" s="18"/>
      <c r="AP3278" s="18">
        <v>7</v>
      </c>
      <c r="AQ3278" s="18"/>
      <c r="AR3278" s="18">
        <v>6</v>
      </c>
      <c r="AS3278" s="18"/>
      <c r="AT3278" s="70">
        <f t="shared" si="1211"/>
        <v>4</v>
      </c>
      <c r="AU3278" s="18">
        <f t="shared" si="1212"/>
        <v>9</v>
      </c>
      <c r="AV3278" s="18">
        <f t="shared" si="1257"/>
        <v>2</v>
      </c>
      <c r="AW3278" s="47"/>
      <c r="AX3278" s="73"/>
      <c r="AY3278" s="105">
        <v>11</v>
      </c>
      <c r="AZ3278" s="107">
        <f t="shared" si="1192"/>
        <v>0.99437052200614129</v>
      </c>
      <c r="BA3278" s="107">
        <f t="shared" si="1206"/>
        <v>5.6294779938587114E-3</v>
      </c>
      <c r="BB3278" s="18"/>
      <c r="BC3278" s="18"/>
      <c r="BD3278" s="18"/>
      <c r="BE3278" s="18"/>
      <c r="BF3278" s="18"/>
      <c r="BG3278" s="18">
        <f t="shared" si="1236"/>
        <v>1</v>
      </c>
      <c r="BH3278" s="18">
        <f t="shared" si="1201"/>
        <v>1</v>
      </c>
      <c r="BI3278" s="18">
        <f t="shared" si="1237"/>
        <v>0</v>
      </c>
      <c r="BJ3278" s="18">
        <f t="shared" si="1202"/>
        <v>0</v>
      </c>
      <c r="BK3278" s="18">
        <f t="shared" si="1238"/>
        <v>0</v>
      </c>
      <c r="BL3278" s="18">
        <f t="shared" si="1239"/>
        <v>0</v>
      </c>
      <c r="BM3278" s="18">
        <f t="shared" si="1240"/>
        <v>1</v>
      </c>
      <c r="BN3278" s="18">
        <f t="shared" si="1241"/>
        <v>2</v>
      </c>
      <c r="BO3278" s="18">
        <f t="shared" si="1242"/>
        <v>0</v>
      </c>
      <c r="BP3278" s="18">
        <f t="shared" si="1243"/>
        <v>0</v>
      </c>
      <c r="BQ3278" s="18">
        <f t="shared" si="1247"/>
        <v>1</v>
      </c>
      <c r="BR3278" s="18">
        <f t="shared" si="1248"/>
        <v>1</v>
      </c>
      <c r="BS3278" s="18">
        <f t="shared" si="1250"/>
        <v>0</v>
      </c>
      <c r="BT3278" s="18">
        <f t="shared" si="1251"/>
        <v>0</v>
      </c>
      <c r="BU3278" s="73"/>
      <c r="BV3278" s="18"/>
      <c r="BW3278" s="6"/>
      <c r="BX3278" s="6"/>
      <c r="BY3278" s="18"/>
      <c r="BZ3278" s="6"/>
      <c r="CA3278" s="6"/>
      <c r="CB3278" s="18"/>
      <c r="CC3278" s="6"/>
      <c r="CD3278" s="6"/>
      <c r="CE3278" s="18"/>
      <c r="CF3278" s="6"/>
      <c r="CG3278" s="6"/>
      <c r="CH3278" s="18"/>
      <c r="CI3278" s="6"/>
      <c r="CJ3278" s="6"/>
      <c r="CK3278" s="18"/>
      <c r="CL3278" s="6"/>
      <c r="CM3278" s="6"/>
      <c r="CN3278" s="18"/>
      <c r="CO3278" s="6"/>
      <c r="CP3278" s="18"/>
      <c r="CQ3278" s="18"/>
      <c r="CR3278" s="18"/>
      <c r="CS3278" s="18"/>
      <c r="CT3278" s="6">
        <f t="shared" si="1249"/>
        <v>23</v>
      </c>
      <c r="CU3278" s="18"/>
      <c r="CV3278" s="18"/>
      <c r="CW3278" s="18"/>
      <c r="CX3278" s="6" t="str">
        <f t="shared" si="1197"/>
        <v>H</v>
      </c>
      <c r="CY3278" s="87">
        <f t="shared" si="1198"/>
        <v>1954</v>
      </c>
      <c r="CZ3278" s="87">
        <f t="shared" si="1199"/>
        <v>11</v>
      </c>
      <c r="DA3278" s="6">
        <f t="shared" si="1200"/>
        <v>1943</v>
      </c>
      <c r="DB3278" s="18"/>
      <c r="DC3278" s="18"/>
      <c r="DD3278" s="18"/>
      <c r="DE3278" s="18"/>
      <c r="DF3278" s="73"/>
      <c r="DG3278" s="18"/>
      <c r="DH3278" s="18"/>
      <c r="DI3278" s="18"/>
      <c r="DJ3278" s="18"/>
    </row>
    <row r="3279" spans="1:114" s="17" customFormat="1" hidden="1" x14ac:dyDescent="0.2">
      <c r="A3279" s="47">
        <v>7404</v>
      </c>
      <c r="B3279" s="46">
        <f t="shared" si="1244"/>
        <v>3</v>
      </c>
      <c r="C3279" s="46">
        <f t="shared" si="1245"/>
        <v>18</v>
      </c>
      <c r="D3279" s="46">
        <f t="shared" si="1246"/>
        <v>8</v>
      </c>
      <c r="E3279" s="103">
        <v>40043</v>
      </c>
      <c r="F3279" s="17" t="s">
        <v>2385</v>
      </c>
      <c r="G3279" s="47" t="s">
        <v>310</v>
      </c>
      <c r="H3279" s="47" t="s">
        <v>308</v>
      </c>
      <c r="I3279" s="47">
        <v>0</v>
      </c>
      <c r="J3279" s="47">
        <v>1</v>
      </c>
      <c r="K3279" s="47" t="s">
        <v>36</v>
      </c>
      <c r="L3279" s="20">
        <v>3371</v>
      </c>
      <c r="M3279" s="4">
        <v>58</v>
      </c>
      <c r="N3279" s="47">
        <v>15</v>
      </c>
      <c r="O3279" s="17">
        <f t="shared" si="1231"/>
        <v>4</v>
      </c>
      <c r="P3279" s="17">
        <f>COUNTIF($H$3276:$H3279,"=W")</f>
        <v>1</v>
      </c>
      <c r="Q3279" s="17">
        <f>COUNTIF($H$3276:$H3279,"=D")</f>
        <v>1</v>
      </c>
      <c r="R3279" s="17">
        <f>COUNTIF($H$3276:$H3279,"=L")</f>
        <v>2</v>
      </c>
      <c r="S3279" s="17">
        <f t="shared" si="1252"/>
        <v>3</v>
      </c>
      <c r="T3279" s="17">
        <f t="shared" si="1253"/>
        <v>3</v>
      </c>
      <c r="U3279" s="17">
        <f t="shared" si="1254"/>
        <v>4</v>
      </c>
      <c r="V3279" s="17">
        <v>3</v>
      </c>
      <c r="W3279" s="17">
        <v>3</v>
      </c>
      <c r="X3279" s="17">
        <v>4</v>
      </c>
      <c r="Y3279" s="17">
        <v>1</v>
      </c>
      <c r="Z3279" s="17">
        <v>10</v>
      </c>
      <c r="AA3279" s="17">
        <v>8</v>
      </c>
      <c r="AB3279" s="17">
        <v>13</v>
      </c>
      <c r="AC3279" s="17">
        <v>14</v>
      </c>
      <c r="AD3279" s="83">
        <v>3</v>
      </c>
      <c r="AE3279" s="83">
        <v>1</v>
      </c>
      <c r="AF3279" s="5">
        <v>0</v>
      </c>
      <c r="AG3279" s="5">
        <v>0</v>
      </c>
      <c r="AH3279" s="83" t="s">
        <v>2493</v>
      </c>
      <c r="AJ3279" s="18"/>
      <c r="AK3279" s="104">
        <f t="shared" si="1255"/>
        <v>4221</v>
      </c>
      <c r="AL3279" s="104">
        <f>AK3279/COUNTIF(G$3276:G3279,"H")</f>
        <v>2110.5</v>
      </c>
      <c r="AM3279" s="104">
        <f t="shared" si="1256"/>
        <v>9779</v>
      </c>
      <c r="AN3279" s="104">
        <f>AM3279/COUNTIF(G$3276:G3279,"A")</f>
        <v>4889.5</v>
      </c>
      <c r="AO3279" s="18"/>
      <c r="AP3279" s="18">
        <v>10</v>
      </c>
      <c r="AQ3279" s="18"/>
      <c r="AR3279" s="18">
        <v>9</v>
      </c>
      <c r="AS3279" s="18"/>
      <c r="AT3279" s="70">
        <f t="shared" si="1211"/>
        <v>4</v>
      </c>
      <c r="AU3279" s="18">
        <f t="shared" si="1212"/>
        <v>15</v>
      </c>
      <c r="AV3279" s="18">
        <f t="shared" si="1257"/>
        <v>5</v>
      </c>
      <c r="AW3279" s="47"/>
      <c r="AX3279" s="73"/>
      <c r="AY3279" s="105">
        <v>208</v>
      </c>
      <c r="AZ3279" s="107">
        <f t="shared" si="1192"/>
        <v>6.1702758825274401E-2</v>
      </c>
      <c r="BA3279" s="107">
        <f t="shared" si="1206"/>
        <v>0.93829724117472557</v>
      </c>
      <c r="BB3279" s="18"/>
      <c r="BC3279" s="18"/>
      <c r="BD3279" s="18"/>
      <c r="BE3279" s="18"/>
      <c r="BF3279" s="18"/>
      <c r="BG3279" s="18">
        <f t="shared" si="1236"/>
        <v>0</v>
      </c>
      <c r="BH3279" s="18">
        <f t="shared" si="1201"/>
        <v>0</v>
      </c>
      <c r="BI3279" s="18">
        <f t="shared" si="1237"/>
        <v>0</v>
      </c>
      <c r="BJ3279" s="18">
        <f t="shared" si="1202"/>
        <v>0</v>
      </c>
      <c r="BK3279" s="18">
        <f t="shared" si="1238"/>
        <v>1</v>
      </c>
      <c r="BL3279" s="18">
        <f t="shared" si="1239"/>
        <v>1</v>
      </c>
      <c r="BM3279" s="18">
        <f t="shared" si="1240"/>
        <v>0</v>
      </c>
      <c r="BN3279" s="18">
        <f t="shared" si="1241"/>
        <v>0</v>
      </c>
      <c r="BO3279" s="18">
        <f t="shared" si="1242"/>
        <v>1</v>
      </c>
      <c r="BP3279" s="18">
        <f t="shared" si="1243"/>
        <v>1</v>
      </c>
      <c r="BQ3279" s="18">
        <f t="shared" si="1247"/>
        <v>0</v>
      </c>
      <c r="BR3279" s="18">
        <f t="shared" si="1248"/>
        <v>0</v>
      </c>
      <c r="BS3279" s="18">
        <f t="shared" si="1250"/>
        <v>1</v>
      </c>
      <c r="BT3279" s="18">
        <f t="shared" si="1251"/>
        <v>1</v>
      </c>
      <c r="BU3279" s="73"/>
      <c r="BV3279" s="18"/>
      <c r="BW3279" s="6"/>
      <c r="BX3279" s="6"/>
      <c r="BY3279" s="18"/>
      <c r="BZ3279" s="6"/>
      <c r="CA3279" s="6"/>
      <c r="CB3279" s="18"/>
      <c r="CC3279" s="6"/>
      <c r="CD3279" s="6"/>
      <c r="CE3279" s="18"/>
      <c r="CF3279" s="6"/>
      <c r="CG3279" s="6"/>
      <c r="CH3279" s="18"/>
      <c r="CI3279" s="6"/>
      <c r="CJ3279" s="6"/>
      <c r="CK3279" s="18"/>
      <c r="CL3279" s="6"/>
      <c r="CM3279" s="6"/>
      <c r="CN3279" s="18"/>
      <c r="CO3279" s="6"/>
      <c r="CP3279" s="18"/>
      <c r="CQ3279" s="18"/>
      <c r="CR3279" s="18"/>
      <c r="CS3279" s="18"/>
      <c r="CT3279" s="6">
        <f t="shared" si="1249"/>
        <v>7</v>
      </c>
      <c r="CU3279" s="18"/>
      <c r="CV3279" s="18"/>
      <c r="CW3279" s="18"/>
      <c r="CX3279" s="6" t="str">
        <f t="shared" si="1197"/>
        <v>A</v>
      </c>
      <c r="CY3279" s="87">
        <f t="shared" si="1198"/>
        <v>3371</v>
      </c>
      <c r="CZ3279" s="87">
        <f t="shared" si="1199"/>
        <v>208</v>
      </c>
      <c r="DA3279" s="6" t="str">
        <f t="shared" si="1200"/>
        <v>na</v>
      </c>
      <c r="DB3279" s="18"/>
      <c r="DC3279" s="18"/>
      <c r="DD3279" s="18"/>
      <c r="DE3279" s="18"/>
      <c r="DF3279" s="73"/>
      <c r="DG3279" s="18"/>
      <c r="DH3279" s="18"/>
      <c r="DI3279" s="18"/>
      <c r="DJ3279" s="18"/>
    </row>
    <row r="3280" spans="1:114" s="17" customFormat="1" hidden="1" x14ac:dyDescent="0.2">
      <c r="A3280" s="47">
        <v>7405</v>
      </c>
      <c r="B3280" s="46">
        <f t="shared" si="1244"/>
        <v>7</v>
      </c>
      <c r="C3280" s="46">
        <f t="shared" si="1245"/>
        <v>22</v>
      </c>
      <c r="D3280" s="46">
        <f t="shared" si="1246"/>
        <v>8</v>
      </c>
      <c r="E3280" s="103">
        <v>40047</v>
      </c>
      <c r="F3280" s="17" t="s">
        <v>187</v>
      </c>
      <c r="G3280" s="47" t="s">
        <v>310</v>
      </c>
      <c r="H3280" s="47" t="s">
        <v>307</v>
      </c>
      <c r="I3280" s="47">
        <v>1</v>
      </c>
      <c r="J3280" s="47">
        <v>1</v>
      </c>
      <c r="K3280" s="47" t="s">
        <v>36</v>
      </c>
      <c r="L3280" s="20">
        <v>606</v>
      </c>
      <c r="M3280" s="4" t="s">
        <v>4423</v>
      </c>
      <c r="N3280" s="47">
        <v>17</v>
      </c>
      <c r="O3280" s="17">
        <f t="shared" si="1231"/>
        <v>5</v>
      </c>
      <c r="P3280" s="17">
        <f>COUNTIF($H$3276:$H3280,"=W")</f>
        <v>1</v>
      </c>
      <c r="Q3280" s="17">
        <f>COUNTIF($H$3276:$H3280,"=D")</f>
        <v>2</v>
      </c>
      <c r="R3280" s="17">
        <f>COUNTIF($H$3276:$H3280,"=L")</f>
        <v>2</v>
      </c>
      <c r="S3280" s="17">
        <f t="shared" si="1252"/>
        <v>4</v>
      </c>
      <c r="T3280" s="17">
        <f t="shared" si="1253"/>
        <v>4</v>
      </c>
      <c r="U3280" s="17">
        <f t="shared" si="1254"/>
        <v>5</v>
      </c>
      <c r="V3280" s="17">
        <v>6</v>
      </c>
      <c r="W3280" s="17">
        <v>5</v>
      </c>
      <c r="X3280" s="17">
        <v>4</v>
      </c>
      <c r="Y3280" s="17">
        <v>6</v>
      </c>
      <c r="Z3280" s="17">
        <v>7</v>
      </c>
      <c r="AA3280" s="17">
        <v>3</v>
      </c>
      <c r="AB3280" s="17">
        <v>14</v>
      </c>
      <c r="AC3280" s="17">
        <v>16</v>
      </c>
      <c r="AD3280" s="83">
        <v>2</v>
      </c>
      <c r="AE3280" s="83">
        <v>2</v>
      </c>
      <c r="AF3280" s="5">
        <v>0</v>
      </c>
      <c r="AG3280" s="5">
        <v>0</v>
      </c>
      <c r="AH3280" s="83" t="s">
        <v>2492</v>
      </c>
      <c r="AJ3280" s="18"/>
      <c r="AK3280" s="104">
        <f t="shared" si="1255"/>
        <v>4221</v>
      </c>
      <c r="AL3280" s="104">
        <f>AK3280/COUNTIF(G$3276:G3280,"H")</f>
        <v>2110.5</v>
      </c>
      <c r="AM3280" s="104">
        <f t="shared" si="1256"/>
        <v>10385</v>
      </c>
      <c r="AN3280" s="104">
        <f>AM3280/COUNTIF(G$3276:G3280,"A")</f>
        <v>3461.6666666666665</v>
      </c>
      <c r="AO3280" s="18"/>
      <c r="AP3280" s="18">
        <v>13</v>
      </c>
      <c r="AQ3280" s="18"/>
      <c r="AR3280" s="18">
        <v>10</v>
      </c>
      <c r="AS3280" s="18"/>
      <c r="AT3280" s="70">
        <f t="shared" si="1211"/>
        <v>5</v>
      </c>
      <c r="AU3280" s="18">
        <f t="shared" si="1212"/>
        <v>17</v>
      </c>
      <c r="AV3280" s="18">
        <f t="shared" si="1257"/>
        <v>5</v>
      </c>
      <c r="AW3280" s="47"/>
      <c r="AX3280" s="73"/>
      <c r="AY3280" s="105">
        <v>158</v>
      </c>
      <c r="AZ3280" s="107">
        <f t="shared" si="1192"/>
        <v>0.26072607260726072</v>
      </c>
      <c r="BA3280" s="107">
        <f t="shared" si="1206"/>
        <v>0.73927392739273934</v>
      </c>
      <c r="BB3280" s="18"/>
      <c r="BC3280" s="18"/>
      <c r="BD3280" s="18"/>
      <c r="BE3280" s="18"/>
      <c r="BF3280" s="18"/>
      <c r="BG3280" s="18">
        <f t="shared" si="1236"/>
        <v>0</v>
      </c>
      <c r="BH3280" s="18">
        <f t="shared" si="1201"/>
        <v>0</v>
      </c>
      <c r="BI3280" s="18">
        <f t="shared" si="1237"/>
        <v>1</v>
      </c>
      <c r="BJ3280" s="18">
        <f t="shared" si="1202"/>
        <v>1</v>
      </c>
      <c r="BK3280" s="18">
        <f t="shared" si="1238"/>
        <v>0</v>
      </c>
      <c r="BL3280" s="18">
        <f t="shared" si="1239"/>
        <v>0</v>
      </c>
      <c r="BM3280" s="18">
        <f t="shared" si="1240"/>
        <v>1</v>
      </c>
      <c r="BN3280" s="18">
        <f t="shared" si="1241"/>
        <v>1</v>
      </c>
      <c r="BO3280" s="18">
        <f t="shared" si="1242"/>
        <v>1</v>
      </c>
      <c r="BP3280" s="18">
        <f t="shared" si="1243"/>
        <v>2</v>
      </c>
      <c r="BQ3280" s="18">
        <f t="shared" si="1247"/>
        <v>1</v>
      </c>
      <c r="BR3280" s="18">
        <f t="shared" si="1248"/>
        <v>1</v>
      </c>
      <c r="BS3280" s="18">
        <f t="shared" si="1250"/>
        <v>1</v>
      </c>
      <c r="BT3280" s="18">
        <f t="shared" si="1251"/>
        <v>2</v>
      </c>
      <c r="BU3280" s="73"/>
      <c r="BV3280" s="18"/>
      <c r="BW3280" s="6"/>
      <c r="BX3280" s="6"/>
      <c r="BY3280" s="18"/>
      <c r="BZ3280" s="6"/>
      <c r="CA3280" s="6"/>
      <c r="CB3280" s="18"/>
      <c r="CC3280" s="6"/>
      <c r="CD3280" s="6"/>
      <c r="CE3280" s="18"/>
      <c r="CF3280" s="6"/>
      <c r="CG3280" s="6"/>
      <c r="CH3280" s="18"/>
      <c r="CI3280" s="6"/>
      <c r="CJ3280" s="6"/>
      <c r="CK3280" s="18"/>
      <c r="CL3280" s="6"/>
      <c r="CM3280" s="6"/>
      <c r="CN3280" s="18"/>
      <c r="CO3280" s="6"/>
      <c r="CP3280" s="18"/>
      <c r="CQ3280" s="18"/>
      <c r="CR3280" s="18"/>
      <c r="CS3280" s="18"/>
      <c r="CT3280" s="6">
        <f t="shared" si="1249"/>
        <v>10</v>
      </c>
      <c r="CU3280" s="18"/>
      <c r="CV3280" s="18"/>
      <c r="CW3280" s="18"/>
      <c r="CX3280" s="6" t="str">
        <f t="shared" si="1197"/>
        <v>A</v>
      </c>
      <c r="CY3280" s="87">
        <f t="shared" si="1198"/>
        <v>606</v>
      </c>
      <c r="CZ3280" s="87">
        <f t="shared" si="1199"/>
        <v>158</v>
      </c>
      <c r="DA3280" s="6" t="str">
        <f t="shared" si="1200"/>
        <v>na</v>
      </c>
      <c r="DB3280" s="18"/>
      <c r="DC3280" s="18"/>
      <c r="DD3280" s="18"/>
      <c r="DE3280" s="18"/>
      <c r="DF3280" s="73"/>
      <c r="DG3280" s="18"/>
      <c r="DH3280" s="18"/>
      <c r="DI3280" s="18"/>
      <c r="DJ3280" s="18"/>
    </row>
    <row r="3281" spans="1:114" s="17" customFormat="1" hidden="1" x14ac:dyDescent="0.2">
      <c r="A3281" s="47">
        <v>7406</v>
      </c>
      <c r="B3281" s="46">
        <f t="shared" si="1244"/>
        <v>3</v>
      </c>
      <c r="C3281" s="46">
        <f t="shared" si="1245"/>
        <v>25</v>
      </c>
      <c r="D3281" s="46">
        <f t="shared" si="1246"/>
        <v>8</v>
      </c>
      <c r="E3281" s="103">
        <v>40050</v>
      </c>
      <c r="F3281" s="17" t="s">
        <v>2850</v>
      </c>
      <c r="G3281" s="47" t="s">
        <v>310</v>
      </c>
      <c r="H3281" s="47" t="s">
        <v>306</v>
      </c>
      <c r="I3281" s="47">
        <v>2</v>
      </c>
      <c r="J3281" s="47">
        <v>1</v>
      </c>
      <c r="K3281" s="106" t="s">
        <v>3298</v>
      </c>
      <c r="L3281" s="20">
        <v>1174</v>
      </c>
      <c r="M3281" s="4" t="s">
        <v>4424</v>
      </c>
      <c r="N3281" s="47">
        <v>10</v>
      </c>
      <c r="O3281" s="17">
        <f t="shared" si="1231"/>
        <v>6</v>
      </c>
      <c r="P3281" s="17">
        <f>COUNTIF($H$3276:$H3281,"=W")</f>
        <v>2</v>
      </c>
      <c r="Q3281" s="17">
        <f>COUNTIF($H$3276:$H3281,"=D")</f>
        <v>2</v>
      </c>
      <c r="R3281" s="17">
        <f>COUNTIF($H$3276:$H3281,"=L")</f>
        <v>2</v>
      </c>
      <c r="S3281" s="17">
        <f t="shared" si="1252"/>
        <v>6</v>
      </c>
      <c r="T3281" s="17">
        <f t="shared" si="1253"/>
        <v>5</v>
      </c>
      <c r="U3281" s="17">
        <f t="shared" si="1254"/>
        <v>8</v>
      </c>
      <c r="V3281" s="17">
        <v>5</v>
      </c>
      <c r="W3281" s="17">
        <v>4</v>
      </c>
      <c r="X3281" s="17">
        <v>2</v>
      </c>
      <c r="Y3281" s="17">
        <v>8</v>
      </c>
      <c r="Z3281" s="17">
        <v>2</v>
      </c>
      <c r="AA3281" s="17">
        <v>4</v>
      </c>
      <c r="AB3281" s="17">
        <v>9</v>
      </c>
      <c r="AC3281" s="17">
        <v>7</v>
      </c>
      <c r="AD3281" s="83">
        <v>2</v>
      </c>
      <c r="AE3281" s="83">
        <v>2</v>
      </c>
      <c r="AF3281" s="5">
        <v>1</v>
      </c>
      <c r="AG3281" s="5">
        <v>0</v>
      </c>
      <c r="AH3281" s="5" t="s">
        <v>4425</v>
      </c>
      <c r="AJ3281" s="18"/>
      <c r="AK3281" s="104">
        <f t="shared" si="1255"/>
        <v>4221</v>
      </c>
      <c r="AL3281" s="104">
        <f>AK3281/COUNTIF(G$3276:G3281,"H")</f>
        <v>2110.5</v>
      </c>
      <c r="AM3281" s="104">
        <f t="shared" si="1256"/>
        <v>11559</v>
      </c>
      <c r="AN3281" s="104">
        <f>AM3281/COUNTIF(G$3276:G3281,"A")</f>
        <v>2889.75</v>
      </c>
      <c r="AO3281" s="18"/>
      <c r="AP3281" s="18">
        <v>13</v>
      </c>
      <c r="AQ3281" s="18"/>
      <c r="AR3281" s="18">
        <v>10</v>
      </c>
      <c r="AS3281" s="18"/>
      <c r="AT3281" s="70">
        <f t="shared" si="1211"/>
        <v>8</v>
      </c>
      <c r="AU3281" s="18">
        <f t="shared" si="1212"/>
        <v>10</v>
      </c>
      <c r="AV3281" s="18">
        <f t="shared" si="1257"/>
        <v>2</v>
      </c>
      <c r="AW3281" s="47"/>
      <c r="AX3281" s="73"/>
      <c r="AY3281" s="105">
        <v>479</v>
      </c>
      <c r="AZ3281" s="107">
        <f t="shared" si="1192"/>
        <v>0.40800681431005109</v>
      </c>
      <c r="BA3281" s="107">
        <f t="shared" si="1206"/>
        <v>0.59199318568994896</v>
      </c>
      <c r="BB3281" s="18"/>
      <c r="BC3281" s="18"/>
      <c r="BD3281" s="18"/>
      <c r="BE3281" s="18"/>
      <c r="BF3281" s="18"/>
      <c r="BG3281" s="18">
        <f t="shared" si="1236"/>
        <v>1</v>
      </c>
      <c r="BH3281" s="18">
        <f t="shared" si="1201"/>
        <v>1</v>
      </c>
      <c r="BI3281" s="18">
        <f t="shared" si="1237"/>
        <v>0</v>
      </c>
      <c r="BJ3281" s="18">
        <f t="shared" si="1202"/>
        <v>0</v>
      </c>
      <c r="BK3281" s="18">
        <f t="shared" si="1238"/>
        <v>0</v>
      </c>
      <c r="BL3281" s="18">
        <f t="shared" si="1239"/>
        <v>0</v>
      </c>
      <c r="BM3281" s="18">
        <f t="shared" si="1240"/>
        <v>1</v>
      </c>
      <c r="BN3281" s="18">
        <f t="shared" si="1241"/>
        <v>2</v>
      </c>
      <c r="BO3281" s="18">
        <f t="shared" si="1242"/>
        <v>0</v>
      </c>
      <c r="BP3281" s="18">
        <f t="shared" si="1243"/>
        <v>0</v>
      </c>
      <c r="BQ3281" s="18">
        <f t="shared" si="1247"/>
        <v>1</v>
      </c>
      <c r="BR3281" s="18">
        <f t="shared" si="1248"/>
        <v>2</v>
      </c>
      <c r="BS3281" s="18">
        <f t="shared" si="1250"/>
        <v>1</v>
      </c>
      <c r="BT3281" s="18">
        <f t="shared" si="1251"/>
        <v>3</v>
      </c>
      <c r="BU3281" s="73"/>
      <c r="BV3281" s="18"/>
      <c r="BW3281" s="6"/>
      <c r="BX3281" s="6"/>
      <c r="BY3281" s="18"/>
      <c r="BZ3281" s="6"/>
      <c r="CA3281" s="6"/>
      <c r="CB3281" s="18"/>
      <c r="CC3281" s="6"/>
      <c r="CD3281" s="6"/>
      <c r="CE3281" s="18"/>
      <c r="CF3281" s="6"/>
      <c r="CG3281" s="6"/>
      <c r="CH3281" s="18"/>
      <c r="CI3281" s="6"/>
      <c r="CJ3281" s="6"/>
      <c r="CK3281" s="18"/>
      <c r="CL3281" s="6"/>
      <c r="CM3281" s="6"/>
      <c r="CN3281" s="18"/>
      <c r="CO3281" s="6"/>
      <c r="CP3281" s="18"/>
      <c r="CQ3281" s="18"/>
      <c r="CR3281" s="18"/>
      <c r="CS3281" s="18"/>
      <c r="CT3281" s="6">
        <f t="shared" si="1249"/>
        <v>7</v>
      </c>
      <c r="CU3281" s="18"/>
      <c r="CV3281" s="18"/>
      <c r="CW3281" s="18"/>
      <c r="CX3281" s="6" t="str">
        <f t="shared" si="1197"/>
        <v>A</v>
      </c>
      <c r="CY3281" s="87">
        <f t="shared" si="1198"/>
        <v>1174</v>
      </c>
      <c r="CZ3281" s="87">
        <f t="shared" si="1199"/>
        <v>479</v>
      </c>
      <c r="DA3281" s="6" t="str">
        <f t="shared" si="1200"/>
        <v>na</v>
      </c>
      <c r="DB3281" s="18"/>
      <c r="DC3281" s="18"/>
      <c r="DD3281" s="18"/>
      <c r="DE3281" s="18"/>
      <c r="DF3281" s="73"/>
      <c r="DG3281" s="18"/>
      <c r="DH3281" s="18"/>
      <c r="DI3281" s="18"/>
      <c r="DJ3281" s="18"/>
    </row>
    <row r="3282" spans="1:114" s="17" customFormat="1" hidden="1" x14ac:dyDescent="0.2">
      <c r="A3282" s="47">
        <v>7407</v>
      </c>
      <c r="B3282" s="46">
        <f t="shared" si="1244"/>
        <v>7</v>
      </c>
      <c r="C3282" s="46">
        <f t="shared" si="1245"/>
        <v>29</v>
      </c>
      <c r="D3282" s="46">
        <f t="shared" si="1246"/>
        <v>8</v>
      </c>
      <c r="E3282" s="103">
        <v>40054</v>
      </c>
      <c r="F3282" s="17" t="s">
        <v>2724</v>
      </c>
      <c r="G3282" s="47" t="s">
        <v>103</v>
      </c>
      <c r="H3282" s="47" t="s">
        <v>306</v>
      </c>
      <c r="I3282" s="47">
        <v>3</v>
      </c>
      <c r="J3282" s="47">
        <v>1</v>
      </c>
      <c r="K3282" s="106" t="s">
        <v>1296</v>
      </c>
      <c r="L3282" s="20">
        <v>1944</v>
      </c>
      <c r="M3282" s="73" t="s">
        <v>4426</v>
      </c>
      <c r="N3282" s="47">
        <v>4</v>
      </c>
      <c r="O3282" s="17">
        <f t="shared" si="1231"/>
        <v>7</v>
      </c>
      <c r="P3282" s="17">
        <f>COUNTIF($H$3276:$H3282,"=W")</f>
        <v>3</v>
      </c>
      <c r="Q3282" s="17">
        <f>COUNTIF($H$3276:$H3282,"=D")</f>
        <v>2</v>
      </c>
      <c r="R3282" s="17">
        <f>COUNTIF($H$3276:$H3282,"=L")</f>
        <v>2</v>
      </c>
      <c r="S3282" s="17">
        <f t="shared" si="1252"/>
        <v>9</v>
      </c>
      <c r="T3282" s="17">
        <f t="shared" si="1253"/>
        <v>6</v>
      </c>
      <c r="U3282" s="17">
        <f t="shared" si="1254"/>
        <v>11</v>
      </c>
      <c r="V3282" s="17">
        <v>6</v>
      </c>
      <c r="W3282" s="17">
        <v>1</v>
      </c>
      <c r="X3282" s="17">
        <v>16</v>
      </c>
      <c r="Y3282" s="17">
        <v>7</v>
      </c>
      <c r="Z3282" s="17">
        <v>3</v>
      </c>
      <c r="AA3282" s="17">
        <v>6</v>
      </c>
      <c r="AB3282" s="17">
        <v>11</v>
      </c>
      <c r="AC3282" s="17">
        <v>13</v>
      </c>
      <c r="AD3282" s="83">
        <v>1</v>
      </c>
      <c r="AE3282" s="83">
        <v>2</v>
      </c>
      <c r="AF3282" s="5">
        <v>0</v>
      </c>
      <c r="AG3282" s="5">
        <v>0</v>
      </c>
      <c r="AH3282" s="83" t="s">
        <v>165</v>
      </c>
      <c r="AJ3282" s="18"/>
      <c r="AK3282" s="104">
        <f t="shared" si="1255"/>
        <v>6165</v>
      </c>
      <c r="AL3282" s="104">
        <f>AK3282/COUNTIF(G$3276:G3282,"H")</f>
        <v>2055</v>
      </c>
      <c r="AM3282" s="104">
        <f t="shared" si="1256"/>
        <v>11559</v>
      </c>
      <c r="AN3282" s="104">
        <f>AM3282/COUNTIF(G$3276:G3282,"A")</f>
        <v>2889.75</v>
      </c>
      <c r="AO3282" s="18"/>
      <c r="AP3282" s="18">
        <v>16</v>
      </c>
      <c r="AQ3282" s="18"/>
      <c r="AR3282" s="18">
        <v>11</v>
      </c>
      <c r="AS3282" s="18"/>
      <c r="AT3282" s="70">
        <f t="shared" si="1211"/>
        <v>11</v>
      </c>
      <c r="AU3282" s="18">
        <f t="shared" si="1212"/>
        <v>4</v>
      </c>
      <c r="AV3282" s="18">
        <f t="shared" si="1257"/>
        <v>0</v>
      </c>
      <c r="AW3282" s="47"/>
      <c r="AX3282" s="73"/>
      <c r="AY3282" s="105">
        <v>38</v>
      </c>
      <c r="AZ3282" s="107">
        <f t="shared" si="1192"/>
        <v>0.98045267489711929</v>
      </c>
      <c r="BA3282" s="107">
        <f t="shared" si="1206"/>
        <v>1.9547325102880708E-2</v>
      </c>
      <c r="BB3282" s="18"/>
      <c r="BC3282" s="18"/>
      <c r="BD3282" s="18"/>
      <c r="BE3282" s="18"/>
      <c r="BF3282" s="18"/>
      <c r="BG3282" s="18">
        <f t="shared" si="1236"/>
        <v>1</v>
      </c>
      <c r="BH3282" s="18">
        <f t="shared" si="1201"/>
        <v>2</v>
      </c>
      <c r="BI3282" s="18">
        <f t="shared" si="1237"/>
        <v>0</v>
      </c>
      <c r="BJ3282" s="18">
        <f t="shared" si="1202"/>
        <v>0</v>
      </c>
      <c r="BK3282" s="18">
        <f t="shared" si="1238"/>
        <v>0</v>
      </c>
      <c r="BL3282" s="18">
        <f t="shared" si="1239"/>
        <v>0</v>
      </c>
      <c r="BM3282" s="18">
        <f t="shared" si="1240"/>
        <v>1</v>
      </c>
      <c r="BN3282" s="18">
        <f t="shared" si="1241"/>
        <v>3</v>
      </c>
      <c r="BO3282" s="18">
        <f t="shared" si="1242"/>
        <v>0</v>
      </c>
      <c r="BP3282" s="18">
        <f t="shared" si="1243"/>
        <v>0</v>
      </c>
      <c r="BQ3282" s="18">
        <f t="shared" si="1247"/>
        <v>1</v>
      </c>
      <c r="BR3282" s="18">
        <f t="shared" si="1248"/>
        <v>3</v>
      </c>
      <c r="BS3282" s="18">
        <f t="shared" si="1250"/>
        <v>1</v>
      </c>
      <c r="BT3282" s="18">
        <f t="shared" si="1251"/>
        <v>4</v>
      </c>
      <c r="BU3282" s="73"/>
      <c r="BV3282" s="18"/>
      <c r="BW3282" s="6"/>
      <c r="BX3282" s="6"/>
      <c r="BY3282" s="18"/>
      <c r="BZ3282" s="6"/>
      <c r="CA3282" s="6"/>
      <c r="CB3282" s="18"/>
      <c r="CC3282" s="6"/>
      <c r="CD3282" s="6"/>
      <c r="CE3282" s="18"/>
      <c r="CF3282" s="6"/>
      <c r="CG3282" s="6"/>
      <c r="CH3282" s="18"/>
      <c r="CI3282" s="6"/>
      <c r="CJ3282" s="6"/>
      <c r="CK3282" s="18"/>
      <c r="CL3282" s="6"/>
      <c r="CM3282" s="6"/>
      <c r="CN3282" s="18"/>
      <c r="CO3282" s="6"/>
      <c r="CP3282" s="18"/>
      <c r="CQ3282" s="18"/>
      <c r="CR3282" s="18"/>
      <c r="CS3282" s="18"/>
      <c r="CT3282" s="6">
        <f t="shared" si="1249"/>
        <v>22</v>
      </c>
      <c r="CU3282" s="18"/>
      <c r="CV3282" s="18"/>
      <c r="CW3282" s="18"/>
      <c r="CX3282" s="6" t="str">
        <f t="shared" si="1197"/>
        <v>H</v>
      </c>
      <c r="CY3282" s="87">
        <f t="shared" si="1198"/>
        <v>1944</v>
      </c>
      <c r="CZ3282" s="87">
        <f t="shared" si="1199"/>
        <v>38</v>
      </c>
      <c r="DA3282" s="6">
        <f t="shared" si="1200"/>
        <v>1906</v>
      </c>
      <c r="DB3282" s="18"/>
      <c r="DC3282" s="18"/>
      <c r="DD3282" s="18"/>
      <c r="DE3282" s="18"/>
      <c r="DF3282" s="73"/>
      <c r="DG3282" s="18"/>
      <c r="DH3282" s="18"/>
      <c r="DI3282" s="18"/>
      <c r="DJ3282" s="18"/>
    </row>
    <row r="3283" spans="1:114" s="17" customFormat="1" hidden="1" x14ac:dyDescent="0.2">
      <c r="A3283" s="47">
        <v>7408</v>
      </c>
      <c r="B3283" s="46">
        <f t="shared" si="1244"/>
        <v>7</v>
      </c>
      <c r="C3283" s="46">
        <f t="shared" si="1245"/>
        <v>5</v>
      </c>
      <c r="D3283" s="46">
        <f t="shared" si="1246"/>
        <v>9</v>
      </c>
      <c r="E3283" s="103">
        <v>40061</v>
      </c>
      <c r="F3283" s="17" t="s">
        <v>291</v>
      </c>
      <c r="G3283" s="47" t="s">
        <v>103</v>
      </c>
      <c r="H3283" s="47" t="s">
        <v>306</v>
      </c>
      <c r="I3283" s="47">
        <v>2</v>
      </c>
      <c r="J3283" s="47">
        <v>0</v>
      </c>
      <c r="K3283" s="106" t="s">
        <v>2996</v>
      </c>
      <c r="L3283" s="20">
        <v>2139</v>
      </c>
      <c r="M3283" s="73" t="s">
        <v>2379</v>
      </c>
      <c r="N3283" s="47">
        <v>7</v>
      </c>
      <c r="O3283" s="17">
        <f t="shared" ref="O3283:O3292" si="1258">SUM(P3283:R3283)</f>
        <v>8</v>
      </c>
      <c r="P3283" s="17">
        <f>COUNTIF($H$3276:$H3283,"=W")</f>
        <v>4</v>
      </c>
      <c r="Q3283" s="17">
        <f>COUNTIF($H$3276:$H3283,"=D")</f>
        <v>2</v>
      </c>
      <c r="R3283" s="17">
        <f>COUNTIF($H$3276:$H3283,"=L")</f>
        <v>2</v>
      </c>
      <c r="S3283" s="17">
        <f t="shared" ref="S3283:T3285" si="1259">S3282+I3283</f>
        <v>11</v>
      </c>
      <c r="T3283" s="17">
        <f t="shared" si="1259"/>
        <v>6</v>
      </c>
      <c r="U3283" s="17">
        <f t="shared" ref="U3283:U3292" si="1260">P3283*3+Q3283</f>
        <v>14</v>
      </c>
      <c r="V3283" s="17">
        <v>2</v>
      </c>
      <c r="W3283" s="17">
        <v>5</v>
      </c>
      <c r="X3283" s="17">
        <v>11</v>
      </c>
      <c r="Y3283" s="17">
        <v>5</v>
      </c>
      <c r="Z3283" s="17">
        <v>5</v>
      </c>
      <c r="AA3283" s="17">
        <v>3</v>
      </c>
      <c r="AB3283" s="17">
        <v>8</v>
      </c>
      <c r="AC3283" s="17">
        <v>15</v>
      </c>
      <c r="AD3283" s="83">
        <v>2</v>
      </c>
      <c r="AE3283" s="83">
        <v>3</v>
      </c>
      <c r="AF3283" s="5">
        <v>0</v>
      </c>
      <c r="AG3283" s="5">
        <v>0</v>
      </c>
      <c r="AH3283" s="83" t="s">
        <v>2380</v>
      </c>
      <c r="AJ3283" s="18"/>
      <c r="AK3283" s="104">
        <f t="shared" si="1255"/>
        <v>8304</v>
      </c>
      <c r="AL3283" s="104">
        <f>AK3283/COUNTIF(G$3276:G3283,"H")</f>
        <v>2076</v>
      </c>
      <c r="AM3283" s="104">
        <f t="shared" si="1256"/>
        <v>11559</v>
      </c>
      <c r="AN3283" s="104">
        <f>AM3283/COUNTIF(G$3276:G3283,"A")</f>
        <v>2889.75</v>
      </c>
      <c r="AO3283" s="18"/>
      <c r="AP3283" s="18">
        <v>20</v>
      </c>
      <c r="AQ3283" s="18"/>
      <c r="AR3283" s="18">
        <v>14</v>
      </c>
      <c r="AS3283" s="18"/>
      <c r="AT3283" s="70">
        <f t="shared" si="1211"/>
        <v>14</v>
      </c>
      <c r="AU3283" s="18">
        <f t="shared" si="1212"/>
        <v>7</v>
      </c>
      <c r="AV3283" s="18">
        <f t="shared" ref="AV3283:AV3292" si="1261">AR3283-AT3283</f>
        <v>0</v>
      </c>
      <c r="AW3283" s="47"/>
      <c r="AX3283" s="73"/>
      <c r="AY3283" s="105">
        <v>38</v>
      </c>
      <c r="AZ3283" s="107">
        <f t="shared" si="1192"/>
        <v>0.98223468910705936</v>
      </c>
      <c r="BA3283" s="107">
        <f t="shared" si="1206"/>
        <v>1.7765310892940644E-2</v>
      </c>
      <c r="BB3283" s="18"/>
      <c r="BC3283" s="18"/>
      <c r="BD3283" s="18"/>
      <c r="BE3283" s="18"/>
      <c r="BF3283" s="18"/>
      <c r="BG3283" s="18">
        <f t="shared" si="1236"/>
        <v>1</v>
      </c>
      <c r="BH3283" s="18">
        <f t="shared" si="1201"/>
        <v>3</v>
      </c>
      <c r="BI3283" s="18">
        <f t="shared" si="1237"/>
        <v>0</v>
      </c>
      <c r="BJ3283" s="18">
        <f t="shared" si="1202"/>
        <v>0</v>
      </c>
      <c r="BK3283" s="18">
        <f t="shared" si="1238"/>
        <v>0</v>
      </c>
      <c r="BL3283" s="18">
        <f t="shared" si="1239"/>
        <v>0</v>
      </c>
      <c r="BM3283" s="18">
        <f t="shared" si="1240"/>
        <v>1</v>
      </c>
      <c r="BN3283" s="18">
        <f t="shared" si="1241"/>
        <v>4</v>
      </c>
      <c r="BO3283" s="18">
        <f t="shared" si="1242"/>
        <v>0</v>
      </c>
      <c r="BP3283" s="18">
        <f t="shared" si="1243"/>
        <v>0</v>
      </c>
      <c r="BQ3283" s="18">
        <f t="shared" si="1247"/>
        <v>1</v>
      </c>
      <c r="BR3283" s="18">
        <f t="shared" si="1248"/>
        <v>4</v>
      </c>
      <c r="BS3283" s="18">
        <f t="shared" si="1250"/>
        <v>0</v>
      </c>
      <c r="BT3283" s="18">
        <f t="shared" si="1251"/>
        <v>0</v>
      </c>
      <c r="BU3283" s="73"/>
      <c r="BV3283" s="18"/>
      <c r="BW3283" s="6"/>
      <c r="BX3283" s="6"/>
      <c r="BY3283" s="18"/>
      <c r="BZ3283" s="6"/>
      <c r="CA3283" s="6"/>
      <c r="CB3283" s="18"/>
      <c r="CC3283" s="6"/>
      <c r="CD3283" s="6"/>
      <c r="CE3283" s="18"/>
      <c r="CF3283" s="6"/>
      <c r="CG3283" s="6"/>
      <c r="CH3283" s="18"/>
      <c r="CI3283" s="6"/>
      <c r="CJ3283" s="6"/>
      <c r="CK3283" s="18"/>
      <c r="CL3283" s="6"/>
      <c r="CM3283" s="6"/>
      <c r="CN3283" s="18"/>
      <c r="CO3283" s="6"/>
      <c r="CP3283" s="18"/>
      <c r="CQ3283" s="18"/>
      <c r="CR3283" s="18"/>
      <c r="CS3283" s="18"/>
      <c r="CT3283" s="6">
        <f t="shared" si="1249"/>
        <v>13</v>
      </c>
      <c r="CU3283" s="18"/>
      <c r="CV3283" s="18"/>
      <c r="CW3283" s="18"/>
      <c r="CX3283" s="6" t="str">
        <f t="shared" si="1197"/>
        <v>H</v>
      </c>
      <c r="CY3283" s="87">
        <f t="shared" si="1198"/>
        <v>2139</v>
      </c>
      <c r="CZ3283" s="87">
        <f t="shared" si="1199"/>
        <v>38</v>
      </c>
      <c r="DA3283" s="6">
        <f t="shared" si="1200"/>
        <v>2101</v>
      </c>
      <c r="DB3283" s="18"/>
      <c r="DC3283" s="18"/>
      <c r="DD3283" s="18"/>
      <c r="DE3283" s="18"/>
      <c r="DF3283" s="73"/>
      <c r="DG3283" s="18"/>
      <c r="DH3283" s="18"/>
      <c r="DI3283" s="18"/>
      <c r="DJ3283" s="18"/>
    </row>
    <row r="3284" spans="1:114" s="17" customFormat="1" hidden="1" x14ac:dyDescent="0.2">
      <c r="A3284" s="47">
        <v>7409</v>
      </c>
      <c r="B3284" s="46">
        <f t="shared" si="1244"/>
        <v>3</v>
      </c>
      <c r="C3284" s="46">
        <f t="shared" si="1245"/>
        <v>8</v>
      </c>
      <c r="D3284" s="46">
        <f t="shared" si="1246"/>
        <v>9</v>
      </c>
      <c r="E3284" s="103">
        <v>40064</v>
      </c>
      <c r="F3284" s="17" t="s">
        <v>593</v>
      </c>
      <c r="G3284" s="47" t="s">
        <v>310</v>
      </c>
      <c r="H3284" s="47" t="s">
        <v>307</v>
      </c>
      <c r="I3284" s="47">
        <v>0</v>
      </c>
      <c r="J3284" s="47">
        <v>0</v>
      </c>
      <c r="K3284" s="47" t="s">
        <v>36</v>
      </c>
      <c r="L3284" s="20">
        <v>1120</v>
      </c>
      <c r="M3284" s="73"/>
      <c r="N3284" s="47">
        <v>8</v>
      </c>
      <c r="O3284" s="17">
        <f t="shared" si="1258"/>
        <v>9</v>
      </c>
      <c r="P3284" s="17">
        <f>COUNTIF($H$3276:$H3284,"=W")</f>
        <v>4</v>
      </c>
      <c r="Q3284" s="17">
        <f>COUNTIF($H$3276:$H3284,"=D")</f>
        <v>3</v>
      </c>
      <c r="R3284" s="17">
        <f>COUNTIF($H$3276:$H3284,"=L")</f>
        <v>2</v>
      </c>
      <c r="S3284" s="17">
        <f t="shared" si="1259"/>
        <v>11</v>
      </c>
      <c r="T3284" s="17">
        <f t="shared" si="1259"/>
        <v>6</v>
      </c>
      <c r="U3284" s="17">
        <f t="shared" si="1260"/>
        <v>15</v>
      </c>
      <c r="V3284" s="17">
        <v>5</v>
      </c>
      <c r="W3284" s="17">
        <v>3</v>
      </c>
      <c r="X3284" s="17">
        <v>5</v>
      </c>
      <c r="Y3284" s="17">
        <v>14</v>
      </c>
      <c r="Z3284" s="17">
        <v>13</v>
      </c>
      <c r="AA3284" s="17">
        <v>3</v>
      </c>
      <c r="AB3284" s="17">
        <v>6</v>
      </c>
      <c r="AC3284" s="17">
        <v>8</v>
      </c>
      <c r="AD3284" s="83">
        <v>0</v>
      </c>
      <c r="AE3284" s="83">
        <v>1</v>
      </c>
      <c r="AF3284" s="5">
        <v>0</v>
      </c>
      <c r="AG3284" s="5">
        <v>0</v>
      </c>
      <c r="AH3284" s="83"/>
      <c r="AJ3284" s="18"/>
      <c r="AK3284" s="104">
        <f t="shared" si="1255"/>
        <v>8304</v>
      </c>
      <c r="AL3284" s="104">
        <f>AK3284/COUNTIF(G$3276:G3284,"H")</f>
        <v>2076</v>
      </c>
      <c r="AM3284" s="104">
        <f t="shared" si="1256"/>
        <v>12679</v>
      </c>
      <c r="AN3284" s="104">
        <f>AM3284/COUNTIF(G$3276:G3284,"A")</f>
        <v>2535.8000000000002</v>
      </c>
      <c r="AO3284" s="18"/>
      <c r="AP3284" s="18">
        <v>23</v>
      </c>
      <c r="AQ3284" s="18"/>
      <c r="AR3284" s="18">
        <v>16</v>
      </c>
      <c r="AS3284" s="18"/>
      <c r="AT3284" s="70">
        <f t="shared" si="1211"/>
        <v>15</v>
      </c>
      <c r="AU3284" s="18">
        <f t="shared" si="1212"/>
        <v>8</v>
      </c>
      <c r="AV3284" s="18">
        <f t="shared" si="1261"/>
        <v>1</v>
      </c>
      <c r="AW3284" s="47"/>
      <c r="AX3284" s="73"/>
      <c r="AY3284" s="105">
        <v>155</v>
      </c>
      <c r="AZ3284" s="107">
        <f t="shared" si="1192"/>
        <v>0.13839285714285715</v>
      </c>
      <c r="BA3284" s="107">
        <f t="shared" si="1206"/>
        <v>0.86160714285714279</v>
      </c>
      <c r="BB3284" s="18"/>
      <c r="BC3284" s="18"/>
      <c r="BD3284" s="18"/>
      <c r="BE3284" s="18"/>
      <c r="BF3284" s="18"/>
      <c r="BG3284" s="18">
        <f t="shared" si="1236"/>
        <v>0</v>
      </c>
      <c r="BH3284" s="18">
        <f t="shared" si="1201"/>
        <v>0</v>
      </c>
      <c r="BI3284" s="18">
        <f t="shared" si="1237"/>
        <v>1</v>
      </c>
      <c r="BJ3284" s="18">
        <f t="shared" si="1202"/>
        <v>1</v>
      </c>
      <c r="BK3284" s="18">
        <f t="shared" si="1238"/>
        <v>0</v>
      </c>
      <c r="BL3284" s="18">
        <f t="shared" si="1239"/>
        <v>0</v>
      </c>
      <c r="BM3284" s="18">
        <f t="shared" si="1240"/>
        <v>1</v>
      </c>
      <c r="BN3284" s="18">
        <f t="shared" si="1241"/>
        <v>5</v>
      </c>
      <c r="BO3284" s="18">
        <f t="shared" si="1242"/>
        <v>1</v>
      </c>
      <c r="BP3284" s="18">
        <f t="shared" si="1243"/>
        <v>1</v>
      </c>
      <c r="BQ3284" s="18">
        <f t="shared" si="1247"/>
        <v>0</v>
      </c>
      <c r="BR3284" s="18">
        <f t="shared" si="1248"/>
        <v>0</v>
      </c>
      <c r="BS3284" s="18">
        <f t="shared" si="1250"/>
        <v>0</v>
      </c>
      <c r="BT3284" s="18">
        <f t="shared" si="1251"/>
        <v>0</v>
      </c>
      <c r="BU3284" s="73"/>
      <c r="BV3284" s="18"/>
      <c r="BW3284" s="6"/>
      <c r="BX3284" s="6"/>
      <c r="BY3284" s="18"/>
      <c r="BZ3284" s="6"/>
      <c r="CA3284" s="6"/>
      <c r="CB3284" s="18"/>
      <c r="CC3284" s="6"/>
      <c r="CD3284" s="6"/>
      <c r="CE3284" s="18"/>
      <c r="CF3284" s="6"/>
      <c r="CG3284" s="6"/>
      <c r="CH3284" s="18"/>
      <c r="CI3284" s="6"/>
      <c r="CJ3284" s="6"/>
      <c r="CK3284" s="18"/>
      <c r="CL3284" s="6"/>
      <c r="CM3284" s="6"/>
      <c r="CN3284" s="18"/>
      <c r="CO3284" s="6"/>
      <c r="CP3284" s="18"/>
      <c r="CQ3284" s="18"/>
      <c r="CR3284" s="18"/>
      <c r="CS3284" s="18"/>
      <c r="CT3284" s="6">
        <f t="shared" si="1249"/>
        <v>10</v>
      </c>
      <c r="CU3284" s="18"/>
      <c r="CV3284" s="18"/>
      <c r="CW3284" s="18"/>
      <c r="CX3284" s="6" t="str">
        <f t="shared" si="1197"/>
        <v>A</v>
      </c>
      <c r="CY3284" s="87">
        <f t="shared" si="1198"/>
        <v>1120</v>
      </c>
      <c r="CZ3284" s="87">
        <f t="shared" si="1199"/>
        <v>155</v>
      </c>
      <c r="DA3284" s="6" t="str">
        <f t="shared" si="1200"/>
        <v>na</v>
      </c>
      <c r="DB3284" s="18"/>
      <c r="DC3284" s="18"/>
      <c r="DD3284" s="18"/>
      <c r="DE3284" s="18"/>
      <c r="DF3284" s="73"/>
      <c r="DG3284" s="18"/>
      <c r="DH3284" s="18"/>
      <c r="DI3284" s="18"/>
      <c r="DJ3284" s="18"/>
    </row>
    <row r="3285" spans="1:114" s="17" customFormat="1" hidden="1" x14ac:dyDescent="0.2">
      <c r="A3285" s="47">
        <v>7410</v>
      </c>
      <c r="B3285" s="46">
        <f t="shared" si="1244"/>
        <v>7</v>
      </c>
      <c r="C3285" s="46">
        <f t="shared" si="1245"/>
        <v>12</v>
      </c>
      <c r="D3285" s="46">
        <f t="shared" si="1246"/>
        <v>9</v>
      </c>
      <c r="E3285" s="103">
        <v>40068</v>
      </c>
      <c r="F3285" s="17" t="s">
        <v>2912</v>
      </c>
      <c r="G3285" s="47" t="s">
        <v>103</v>
      </c>
      <c r="H3285" s="47" t="s">
        <v>306</v>
      </c>
      <c r="I3285" s="47">
        <v>2</v>
      </c>
      <c r="J3285" s="47">
        <v>0</v>
      </c>
      <c r="K3285" s="47" t="s">
        <v>36</v>
      </c>
      <c r="L3285" s="20">
        <v>2275</v>
      </c>
      <c r="M3285" s="73" t="s">
        <v>2262</v>
      </c>
      <c r="N3285" s="47">
        <v>4</v>
      </c>
      <c r="O3285" s="17">
        <f t="shared" si="1258"/>
        <v>10</v>
      </c>
      <c r="P3285" s="17">
        <f>COUNTIF($H$3276:$H3285,"=W")</f>
        <v>5</v>
      </c>
      <c r="Q3285" s="17">
        <f>COUNTIF($H$3276:$H3285,"=D")</f>
        <v>3</v>
      </c>
      <c r="R3285" s="17">
        <f>COUNTIF($H$3276:$H3285,"=L")</f>
        <v>2</v>
      </c>
      <c r="S3285" s="17">
        <f t="shared" si="1259"/>
        <v>13</v>
      </c>
      <c r="T3285" s="17">
        <f t="shared" si="1259"/>
        <v>6</v>
      </c>
      <c r="U3285" s="17">
        <f t="shared" si="1260"/>
        <v>18</v>
      </c>
      <c r="V3285" s="17">
        <v>7</v>
      </c>
      <c r="W3285" s="17">
        <v>1</v>
      </c>
      <c r="X3285" s="17">
        <v>9</v>
      </c>
      <c r="Y3285" s="17">
        <v>4</v>
      </c>
      <c r="Z3285" s="17">
        <v>8</v>
      </c>
      <c r="AA3285" s="17">
        <v>1</v>
      </c>
      <c r="AB3285" s="17">
        <v>7</v>
      </c>
      <c r="AC3285" s="17">
        <v>9</v>
      </c>
      <c r="AD3285" s="83">
        <v>3</v>
      </c>
      <c r="AE3285" s="83">
        <v>3</v>
      </c>
      <c r="AF3285" s="5">
        <v>0</v>
      </c>
      <c r="AG3285" s="5">
        <v>0</v>
      </c>
      <c r="AH3285" s="83" t="s">
        <v>2263</v>
      </c>
      <c r="AJ3285" s="18"/>
      <c r="AK3285" s="104">
        <f t="shared" si="1255"/>
        <v>10579</v>
      </c>
      <c r="AL3285" s="104">
        <f>AK3285/COUNTIF(G$3276:G3285,"H")</f>
        <v>2115.8000000000002</v>
      </c>
      <c r="AM3285" s="104">
        <f t="shared" si="1256"/>
        <v>12679</v>
      </c>
      <c r="AN3285" s="104">
        <f>AM3285/COUNTIF(G$3276:G3285,"A")</f>
        <v>2535.8000000000002</v>
      </c>
      <c r="AO3285" s="18"/>
      <c r="AP3285" s="18">
        <v>26</v>
      </c>
      <c r="AQ3285" s="18"/>
      <c r="AR3285" s="18">
        <v>18</v>
      </c>
      <c r="AS3285" s="18"/>
      <c r="AT3285" s="70">
        <f t="shared" si="1211"/>
        <v>18</v>
      </c>
      <c r="AU3285" s="18">
        <f t="shared" si="1212"/>
        <v>4</v>
      </c>
      <c r="AV3285" s="18">
        <f t="shared" si="1261"/>
        <v>0</v>
      </c>
      <c r="AW3285" s="47"/>
      <c r="AX3285" s="73"/>
      <c r="AY3285" s="105">
        <v>157</v>
      </c>
      <c r="AZ3285" s="107">
        <f t="shared" si="1192"/>
        <v>0.93098901098901099</v>
      </c>
      <c r="BA3285" s="107">
        <f t="shared" si="1206"/>
        <v>6.901098901098901E-2</v>
      </c>
      <c r="BB3285" s="18"/>
      <c r="BC3285" s="18"/>
      <c r="BD3285" s="18"/>
      <c r="BE3285" s="18"/>
      <c r="BF3285" s="18"/>
      <c r="BG3285" s="18">
        <f t="shared" si="1236"/>
        <v>1</v>
      </c>
      <c r="BH3285" s="18">
        <f t="shared" si="1201"/>
        <v>1</v>
      </c>
      <c r="BI3285" s="18">
        <f t="shared" si="1237"/>
        <v>0</v>
      </c>
      <c r="BJ3285" s="18">
        <f t="shared" si="1202"/>
        <v>0</v>
      </c>
      <c r="BK3285" s="18">
        <f t="shared" si="1238"/>
        <v>0</v>
      </c>
      <c r="BL3285" s="18">
        <f t="shared" si="1239"/>
        <v>0</v>
      </c>
      <c r="BM3285" s="18">
        <f t="shared" si="1240"/>
        <v>1</v>
      </c>
      <c r="BN3285" s="18">
        <f t="shared" si="1241"/>
        <v>6</v>
      </c>
      <c r="BO3285" s="18">
        <f t="shared" si="1242"/>
        <v>0</v>
      </c>
      <c r="BP3285" s="18">
        <f t="shared" si="1243"/>
        <v>0</v>
      </c>
      <c r="BQ3285" s="18">
        <f t="shared" si="1247"/>
        <v>1</v>
      </c>
      <c r="BR3285" s="18">
        <f t="shared" si="1248"/>
        <v>1</v>
      </c>
      <c r="BS3285" s="18">
        <f t="shared" si="1250"/>
        <v>0</v>
      </c>
      <c r="BT3285" s="18">
        <f t="shared" si="1251"/>
        <v>0</v>
      </c>
      <c r="BU3285" s="73"/>
      <c r="BV3285" s="18"/>
      <c r="BW3285" s="6"/>
      <c r="BX3285" s="6"/>
      <c r="BY3285" s="18"/>
      <c r="BZ3285" s="6"/>
      <c r="CA3285" s="6"/>
      <c r="CB3285" s="18"/>
      <c r="CC3285" s="6"/>
      <c r="CD3285" s="6"/>
      <c r="CE3285" s="18"/>
      <c r="CF3285" s="6"/>
      <c r="CG3285" s="6"/>
      <c r="CH3285" s="18"/>
      <c r="CI3285" s="6"/>
      <c r="CJ3285" s="6"/>
      <c r="CK3285" s="18"/>
      <c r="CL3285" s="6"/>
      <c r="CM3285" s="6"/>
      <c r="CN3285" s="18"/>
      <c r="CO3285" s="6"/>
      <c r="CP3285" s="18"/>
      <c r="CQ3285" s="18"/>
      <c r="CR3285" s="18"/>
      <c r="CS3285" s="18"/>
      <c r="CT3285" s="6">
        <f t="shared" si="1249"/>
        <v>16</v>
      </c>
      <c r="CU3285" s="18"/>
      <c r="CV3285" s="18"/>
      <c r="CW3285" s="18"/>
      <c r="CX3285" s="6" t="str">
        <f t="shared" si="1197"/>
        <v>H</v>
      </c>
      <c r="CY3285" s="87">
        <f t="shared" si="1198"/>
        <v>2275</v>
      </c>
      <c r="CZ3285" s="87">
        <f t="shared" si="1199"/>
        <v>157</v>
      </c>
      <c r="DA3285" s="6">
        <f t="shared" si="1200"/>
        <v>2118</v>
      </c>
      <c r="DB3285" s="18"/>
      <c r="DC3285" s="18"/>
      <c r="DD3285" s="18"/>
      <c r="DE3285" s="18"/>
      <c r="DF3285" s="73"/>
      <c r="DG3285" s="18"/>
      <c r="DH3285" s="18"/>
      <c r="DI3285" s="18"/>
      <c r="DJ3285" s="18"/>
    </row>
    <row r="3286" spans="1:114" s="17" customFormat="1" hidden="1" x14ac:dyDescent="0.2">
      <c r="A3286" s="47">
        <v>7411</v>
      </c>
      <c r="B3286" s="46">
        <f t="shared" si="1244"/>
        <v>3</v>
      </c>
      <c r="C3286" s="46">
        <f t="shared" si="1245"/>
        <v>22</v>
      </c>
      <c r="D3286" s="46">
        <f t="shared" si="1246"/>
        <v>9</v>
      </c>
      <c r="E3286" s="103">
        <v>40078</v>
      </c>
      <c r="F3286" s="17" t="s">
        <v>3512</v>
      </c>
      <c r="G3286" s="47" t="s">
        <v>103</v>
      </c>
      <c r="H3286" s="47" t="s">
        <v>307</v>
      </c>
      <c r="I3286" s="47">
        <v>2</v>
      </c>
      <c r="J3286" s="47">
        <v>2</v>
      </c>
      <c r="K3286" s="106" t="s">
        <v>1296</v>
      </c>
      <c r="L3286" s="20">
        <v>2321</v>
      </c>
      <c r="M3286" s="73" t="s">
        <v>4427</v>
      </c>
      <c r="N3286" s="47">
        <v>8</v>
      </c>
      <c r="O3286" s="17">
        <f t="shared" si="1258"/>
        <v>11</v>
      </c>
      <c r="P3286" s="17">
        <f>COUNTIF($H$3276:$H3286,"=W")</f>
        <v>5</v>
      </c>
      <c r="Q3286" s="17">
        <f>COUNTIF($H$3276:$H3286,"=D")</f>
        <v>4</v>
      </c>
      <c r="R3286" s="17">
        <f>COUNTIF($H$3276:$H3286,"=L")</f>
        <v>2</v>
      </c>
      <c r="S3286" s="17">
        <f t="shared" ref="S3286:T3292" si="1262">S3285+I3286</f>
        <v>15</v>
      </c>
      <c r="T3286" s="17">
        <f t="shared" si="1262"/>
        <v>8</v>
      </c>
      <c r="U3286" s="17">
        <f t="shared" si="1260"/>
        <v>19</v>
      </c>
      <c r="V3286" s="17">
        <v>4</v>
      </c>
      <c r="W3286" s="17">
        <v>3</v>
      </c>
      <c r="X3286" s="17">
        <v>4</v>
      </c>
      <c r="Y3286" s="17">
        <v>3</v>
      </c>
      <c r="Z3286" s="17">
        <v>4</v>
      </c>
      <c r="AA3286" s="17">
        <v>6</v>
      </c>
      <c r="AB3286" s="17">
        <v>9</v>
      </c>
      <c r="AC3286" s="17">
        <v>14</v>
      </c>
      <c r="AD3286" s="83">
        <v>1</v>
      </c>
      <c r="AE3286" s="83">
        <v>1</v>
      </c>
      <c r="AF3286" s="5">
        <v>0</v>
      </c>
      <c r="AG3286" s="5">
        <v>0</v>
      </c>
      <c r="AH3286" s="83" t="s">
        <v>1801</v>
      </c>
      <c r="AJ3286" s="18"/>
      <c r="AK3286" s="104">
        <f t="shared" si="1255"/>
        <v>12900</v>
      </c>
      <c r="AL3286" s="104">
        <f>AK3286/COUNTIF(G$3276:G3286,"H")</f>
        <v>2150</v>
      </c>
      <c r="AM3286" s="104">
        <f t="shared" si="1256"/>
        <v>12679</v>
      </c>
      <c r="AN3286" s="104">
        <f>AM3286/COUNTIF(G$3276:G3286,"A")</f>
        <v>2535.8000000000002</v>
      </c>
      <c r="AO3286" s="18"/>
      <c r="AP3286" s="18">
        <v>29</v>
      </c>
      <c r="AQ3286" s="18"/>
      <c r="AR3286" s="18">
        <v>20</v>
      </c>
      <c r="AS3286" s="18"/>
      <c r="AT3286" s="70">
        <f t="shared" si="1211"/>
        <v>19</v>
      </c>
      <c r="AU3286" s="18">
        <f t="shared" si="1212"/>
        <v>8</v>
      </c>
      <c r="AV3286" s="18">
        <f t="shared" si="1261"/>
        <v>1</v>
      </c>
      <c r="AW3286" s="47"/>
      <c r="AX3286" s="73"/>
      <c r="AY3286" s="105">
        <v>234</v>
      </c>
      <c r="AZ3286" s="107">
        <f t="shared" si="1192"/>
        <v>0.89918138733304609</v>
      </c>
      <c r="BA3286" s="107">
        <f t="shared" si="1206"/>
        <v>0.10081861266695391</v>
      </c>
      <c r="BB3286" s="18"/>
      <c r="BC3286" s="18"/>
      <c r="BD3286" s="18"/>
      <c r="BE3286" s="18"/>
      <c r="BF3286" s="18"/>
      <c r="BG3286" s="18">
        <f t="shared" si="1236"/>
        <v>0</v>
      </c>
      <c r="BH3286" s="18">
        <f t="shared" si="1201"/>
        <v>0</v>
      </c>
      <c r="BI3286" s="18">
        <f t="shared" si="1237"/>
        <v>1</v>
      </c>
      <c r="BJ3286" s="18">
        <f t="shared" si="1202"/>
        <v>1</v>
      </c>
      <c r="BK3286" s="18">
        <f t="shared" si="1238"/>
        <v>0</v>
      </c>
      <c r="BL3286" s="18">
        <f t="shared" si="1239"/>
        <v>0</v>
      </c>
      <c r="BM3286" s="18">
        <f t="shared" si="1240"/>
        <v>1</v>
      </c>
      <c r="BN3286" s="18">
        <f t="shared" si="1241"/>
        <v>7</v>
      </c>
      <c r="BO3286" s="18">
        <f t="shared" si="1242"/>
        <v>1</v>
      </c>
      <c r="BP3286" s="18">
        <f t="shared" si="1243"/>
        <v>1</v>
      </c>
      <c r="BQ3286" s="18">
        <f t="shared" si="1247"/>
        <v>1</v>
      </c>
      <c r="BR3286" s="18">
        <f t="shared" si="1248"/>
        <v>2</v>
      </c>
      <c r="BS3286" s="18">
        <f t="shared" si="1250"/>
        <v>1</v>
      </c>
      <c r="BT3286" s="18">
        <f t="shared" si="1251"/>
        <v>1</v>
      </c>
      <c r="BU3286" s="73"/>
      <c r="BV3286" s="18"/>
      <c r="BW3286" s="6"/>
      <c r="BX3286" s="6"/>
      <c r="BY3286" s="18"/>
      <c r="BZ3286" s="6"/>
      <c r="CA3286" s="6"/>
      <c r="CB3286" s="18"/>
      <c r="CC3286" s="6"/>
      <c r="CD3286" s="6"/>
      <c r="CE3286" s="18"/>
      <c r="CF3286" s="6"/>
      <c r="CG3286" s="6"/>
      <c r="CH3286" s="18"/>
      <c r="CI3286" s="6"/>
      <c r="CJ3286" s="6"/>
      <c r="CK3286" s="18"/>
      <c r="CL3286" s="6"/>
      <c r="CM3286" s="6"/>
      <c r="CN3286" s="18"/>
      <c r="CO3286" s="6"/>
      <c r="CP3286" s="18"/>
      <c r="CQ3286" s="18"/>
      <c r="CR3286" s="18"/>
      <c r="CS3286" s="18"/>
      <c r="CT3286" s="6">
        <f t="shared" si="1249"/>
        <v>8</v>
      </c>
      <c r="CU3286" s="18"/>
      <c r="CV3286" s="18"/>
      <c r="CW3286" s="18"/>
      <c r="CX3286" s="6" t="str">
        <f t="shared" si="1197"/>
        <v>H</v>
      </c>
      <c r="CY3286" s="87">
        <f t="shared" si="1198"/>
        <v>2321</v>
      </c>
      <c r="CZ3286" s="87">
        <f t="shared" si="1199"/>
        <v>234</v>
      </c>
      <c r="DA3286" s="6">
        <f t="shared" si="1200"/>
        <v>2087</v>
      </c>
      <c r="DB3286" s="18"/>
      <c r="DC3286" s="18"/>
      <c r="DD3286" s="18"/>
      <c r="DE3286" s="18"/>
      <c r="DF3286" s="73"/>
      <c r="DG3286" s="18"/>
      <c r="DH3286" s="18"/>
      <c r="DI3286" s="18"/>
      <c r="DJ3286" s="18"/>
    </row>
    <row r="3287" spans="1:114" s="17" customFormat="1" hidden="1" x14ac:dyDescent="0.2">
      <c r="A3287" s="47">
        <v>7412</v>
      </c>
      <c r="B3287" s="46">
        <f t="shared" si="1244"/>
        <v>7</v>
      </c>
      <c r="C3287" s="46">
        <f t="shared" si="1245"/>
        <v>26</v>
      </c>
      <c r="D3287" s="46">
        <f t="shared" si="1246"/>
        <v>9</v>
      </c>
      <c r="E3287" s="103">
        <v>40082</v>
      </c>
      <c r="F3287" s="17" t="s">
        <v>3515</v>
      </c>
      <c r="G3287" s="47" t="s">
        <v>103</v>
      </c>
      <c r="H3287" s="47" t="s">
        <v>306</v>
      </c>
      <c r="I3287" s="47">
        <v>3</v>
      </c>
      <c r="J3287" s="47">
        <v>2</v>
      </c>
      <c r="K3287" s="106" t="s">
        <v>2975</v>
      </c>
      <c r="L3287" s="20">
        <v>2509</v>
      </c>
      <c r="M3287" s="4" t="s">
        <v>4428</v>
      </c>
      <c r="N3287" s="47">
        <v>5</v>
      </c>
      <c r="O3287" s="17">
        <f t="shared" si="1258"/>
        <v>12</v>
      </c>
      <c r="P3287" s="17">
        <f>COUNTIF($H$3276:$H3287,"=W")</f>
        <v>6</v>
      </c>
      <c r="Q3287" s="17">
        <f>COUNTIF($H$3276:$H3287,"=D")</f>
        <v>4</v>
      </c>
      <c r="R3287" s="17">
        <f>COUNTIF($H$3276:$H3287,"=L")</f>
        <v>2</v>
      </c>
      <c r="S3287" s="17">
        <f t="shared" si="1262"/>
        <v>18</v>
      </c>
      <c r="T3287" s="17">
        <f t="shared" si="1262"/>
        <v>10</v>
      </c>
      <c r="U3287" s="17">
        <f t="shared" si="1260"/>
        <v>22</v>
      </c>
      <c r="V3287" s="17">
        <v>3</v>
      </c>
      <c r="W3287" s="17">
        <v>7</v>
      </c>
      <c r="X3287" s="17">
        <v>9</v>
      </c>
      <c r="Y3287" s="17">
        <v>4</v>
      </c>
      <c r="Z3287" s="17">
        <v>6</v>
      </c>
      <c r="AA3287" s="17">
        <v>5</v>
      </c>
      <c r="AB3287" s="17">
        <v>6</v>
      </c>
      <c r="AC3287" s="17">
        <v>6</v>
      </c>
      <c r="AD3287" s="83">
        <v>0</v>
      </c>
      <c r="AE3287" s="83">
        <v>0</v>
      </c>
      <c r="AF3287" s="5">
        <v>0</v>
      </c>
      <c r="AG3287" s="5">
        <v>1</v>
      </c>
      <c r="AH3287" s="83"/>
      <c r="AJ3287" s="18"/>
      <c r="AK3287" s="104">
        <f t="shared" si="1255"/>
        <v>15409</v>
      </c>
      <c r="AL3287" s="104">
        <f>AK3287/COUNTIF(G$3276:G3287,"H")</f>
        <v>2201.2857142857142</v>
      </c>
      <c r="AM3287" s="104">
        <f t="shared" si="1256"/>
        <v>12679</v>
      </c>
      <c r="AN3287" s="104">
        <f>AM3287/COUNTIF(G$3276:G3287,"A")</f>
        <v>2535.8000000000002</v>
      </c>
      <c r="AO3287" s="18"/>
      <c r="AP3287" s="18">
        <v>32</v>
      </c>
      <c r="AQ3287" s="18"/>
      <c r="AR3287" s="18">
        <v>22</v>
      </c>
      <c r="AS3287" s="18"/>
      <c r="AT3287" s="70">
        <f t="shared" si="1211"/>
        <v>22</v>
      </c>
      <c r="AU3287" s="18">
        <f t="shared" si="1212"/>
        <v>5</v>
      </c>
      <c r="AV3287" s="18">
        <f t="shared" si="1261"/>
        <v>0</v>
      </c>
      <c r="AW3287" s="47"/>
      <c r="AX3287" s="73"/>
      <c r="AY3287" s="105">
        <v>113</v>
      </c>
      <c r="AZ3287" s="107">
        <f t="shared" si="1192"/>
        <v>0.95496213630928661</v>
      </c>
      <c r="BA3287" s="107">
        <f t="shared" si="1206"/>
        <v>4.5037863690713387E-2</v>
      </c>
      <c r="BB3287" s="18"/>
      <c r="BC3287" s="18"/>
      <c r="BD3287" s="18"/>
      <c r="BE3287" s="18"/>
      <c r="BF3287" s="18"/>
      <c r="BG3287" s="18">
        <f t="shared" si="1236"/>
        <v>1</v>
      </c>
      <c r="BH3287" s="18">
        <f t="shared" si="1201"/>
        <v>1</v>
      </c>
      <c r="BI3287" s="18">
        <f t="shared" si="1237"/>
        <v>0</v>
      </c>
      <c r="BJ3287" s="18">
        <f t="shared" si="1202"/>
        <v>0</v>
      </c>
      <c r="BK3287" s="18">
        <f t="shared" si="1238"/>
        <v>0</v>
      </c>
      <c r="BL3287" s="18">
        <f t="shared" si="1239"/>
        <v>0</v>
      </c>
      <c r="BM3287" s="18">
        <f t="shared" si="1240"/>
        <v>1</v>
      </c>
      <c r="BN3287" s="18">
        <f t="shared" si="1241"/>
        <v>8</v>
      </c>
      <c r="BO3287" s="18">
        <f t="shared" si="1242"/>
        <v>0</v>
      </c>
      <c r="BP3287" s="18">
        <f t="shared" si="1243"/>
        <v>0</v>
      </c>
      <c r="BQ3287" s="18">
        <f t="shared" si="1247"/>
        <v>1</v>
      </c>
      <c r="BR3287" s="18">
        <f t="shared" si="1248"/>
        <v>3</v>
      </c>
      <c r="BS3287" s="18">
        <f t="shared" si="1250"/>
        <v>1</v>
      </c>
      <c r="BT3287" s="18">
        <f t="shared" si="1251"/>
        <v>2</v>
      </c>
      <c r="BU3287" s="73"/>
      <c r="BV3287" s="18"/>
      <c r="BW3287" s="6"/>
      <c r="BX3287" s="6"/>
      <c r="BY3287" s="18"/>
      <c r="BZ3287" s="6"/>
      <c r="CA3287" s="6"/>
      <c r="CB3287" s="18"/>
      <c r="CC3287" s="6"/>
      <c r="CD3287" s="6"/>
      <c r="CE3287" s="18"/>
      <c r="CF3287" s="6"/>
      <c r="CG3287" s="6"/>
      <c r="CH3287" s="18"/>
      <c r="CI3287" s="6"/>
      <c r="CJ3287" s="6"/>
      <c r="CK3287" s="18"/>
      <c r="CL3287" s="6"/>
      <c r="CM3287" s="6"/>
      <c r="CN3287" s="18"/>
      <c r="CO3287" s="6"/>
      <c r="CP3287" s="18"/>
      <c r="CQ3287" s="18"/>
      <c r="CR3287" s="18"/>
      <c r="CS3287" s="18"/>
      <c r="CT3287" s="6">
        <f t="shared" si="1249"/>
        <v>12</v>
      </c>
      <c r="CU3287" s="18"/>
      <c r="CV3287" s="18"/>
      <c r="CW3287" s="18"/>
      <c r="CX3287" s="6" t="str">
        <f t="shared" si="1197"/>
        <v>H</v>
      </c>
      <c r="CY3287" s="87">
        <f t="shared" si="1198"/>
        <v>2509</v>
      </c>
      <c r="CZ3287" s="87">
        <f t="shared" si="1199"/>
        <v>113</v>
      </c>
      <c r="DA3287" s="6">
        <f t="shared" si="1200"/>
        <v>2396</v>
      </c>
      <c r="DB3287" s="18"/>
      <c r="DC3287" s="18"/>
      <c r="DD3287" s="18"/>
      <c r="DE3287" s="18"/>
      <c r="DF3287" s="73"/>
      <c r="DG3287" s="18"/>
      <c r="DH3287" s="18"/>
      <c r="DI3287" s="18"/>
      <c r="DJ3287" s="18"/>
    </row>
    <row r="3288" spans="1:114" s="17" customFormat="1" hidden="1" x14ac:dyDescent="0.2">
      <c r="A3288" s="47">
        <v>7413</v>
      </c>
      <c r="B3288" s="46">
        <f t="shared" si="1244"/>
        <v>7</v>
      </c>
      <c r="C3288" s="46">
        <f t="shared" si="1245"/>
        <v>3</v>
      </c>
      <c r="D3288" s="46">
        <f t="shared" si="1246"/>
        <v>10</v>
      </c>
      <c r="E3288" s="103">
        <v>40089</v>
      </c>
      <c r="F3288" s="17" t="s">
        <v>45</v>
      </c>
      <c r="G3288" s="47" t="s">
        <v>103</v>
      </c>
      <c r="H3288" s="47" t="s">
        <v>307</v>
      </c>
      <c r="I3288" s="47">
        <v>1</v>
      </c>
      <c r="J3288" s="47">
        <v>1</v>
      </c>
      <c r="K3288" s="106" t="s">
        <v>3298</v>
      </c>
      <c r="L3288" s="20">
        <v>2644</v>
      </c>
      <c r="M3288" s="4" t="s">
        <v>4429</v>
      </c>
      <c r="N3288" s="47">
        <v>9</v>
      </c>
      <c r="O3288" s="17">
        <f t="shared" si="1258"/>
        <v>13</v>
      </c>
      <c r="P3288" s="17">
        <f>COUNTIF($H$3276:$H3288,"=W")</f>
        <v>6</v>
      </c>
      <c r="Q3288" s="17">
        <f>COUNTIF($H$3276:$H3288,"=D")</f>
        <v>5</v>
      </c>
      <c r="R3288" s="17">
        <f>COUNTIF($H$3276:$H3288,"=L")</f>
        <v>2</v>
      </c>
      <c r="S3288" s="17">
        <f t="shared" si="1262"/>
        <v>19</v>
      </c>
      <c r="T3288" s="17">
        <f t="shared" si="1262"/>
        <v>11</v>
      </c>
      <c r="U3288" s="17">
        <f t="shared" si="1260"/>
        <v>23</v>
      </c>
      <c r="V3288" s="17">
        <v>3</v>
      </c>
      <c r="W3288" s="17">
        <v>3</v>
      </c>
      <c r="X3288" s="17">
        <v>7</v>
      </c>
      <c r="Y3288" s="17">
        <v>1</v>
      </c>
      <c r="Z3288" s="17">
        <v>3</v>
      </c>
      <c r="AA3288" s="17">
        <v>4</v>
      </c>
      <c r="AB3288" s="17">
        <v>18</v>
      </c>
      <c r="AC3288" s="17">
        <v>13</v>
      </c>
      <c r="AD3288" s="83">
        <v>2</v>
      </c>
      <c r="AE3288" s="83">
        <v>4</v>
      </c>
      <c r="AF3288" s="5">
        <v>0</v>
      </c>
      <c r="AG3288" s="5">
        <v>0</v>
      </c>
      <c r="AH3288" s="83" t="s">
        <v>1934</v>
      </c>
      <c r="AJ3288" s="18"/>
      <c r="AK3288" s="104">
        <f t="shared" si="1255"/>
        <v>18053</v>
      </c>
      <c r="AL3288" s="104">
        <f>AK3288/COUNTIF(G$3276:G3288,"H")</f>
        <v>2256.625</v>
      </c>
      <c r="AM3288" s="104">
        <f t="shared" si="1256"/>
        <v>12679</v>
      </c>
      <c r="AN3288" s="104">
        <f>AM3288/COUNTIF(G$3276:G3288,"A")</f>
        <v>2535.8000000000002</v>
      </c>
      <c r="AO3288" s="18"/>
      <c r="AP3288" s="18">
        <v>36</v>
      </c>
      <c r="AQ3288" s="18"/>
      <c r="AR3288" s="18">
        <v>25</v>
      </c>
      <c r="AS3288" s="18"/>
      <c r="AT3288" s="70">
        <f t="shared" si="1211"/>
        <v>23</v>
      </c>
      <c r="AU3288" s="18">
        <f t="shared" si="1212"/>
        <v>9</v>
      </c>
      <c r="AV3288" s="18">
        <f t="shared" si="1261"/>
        <v>2</v>
      </c>
      <c r="AW3288" s="47"/>
      <c r="AX3288" s="73"/>
      <c r="AY3288" s="105">
        <v>137</v>
      </c>
      <c r="AZ3288" s="107">
        <f t="shared" ref="AZ3288:AZ3351" si="1263">IF(G3288="H",(L3288-AY3288)/L3288,AY3288/L3288)</f>
        <v>0.94818456883509838</v>
      </c>
      <c r="BA3288" s="107">
        <f t="shared" si="1206"/>
        <v>5.1815431164901615E-2</v>
      </c>
      <c r="BB3288" s="18"/>
      <c r="BC3288" s="18"/>
      <c r="BD3288" s="18"/>
      <c r="BE3288" s="18"/>
      <c r="BF3288" s="18"/>
      <c r="BG3288" s="18">
        <f t="shared" si="1236"/>
        <v>0</v>
      </c>
      <c r="BH3288" s="18">
        <f t="shared" si="1201"/>
        <v>0</v>
      </c>
      <c r="BI3288" s="18">
        <f t="shared" si="1237"/>
        <v>1</v>
      </c>
      <c r="BJ3288" s="18">
        <f t="shared" si="1202"/>
        <v>1</v>
      </c>
      <c r="BK3288" s="18">
        <f t="shared" si="1238"/>
        <v>0</v>
      </c>
      <c r="BL3288" s="18">
        <f t="shared" si="1239"/>
        <v>0</v>
      </c>
      <c r="BM3288" s="18">
        <f t="shared" si="1240"/>
        <v>1</v>
      </c>
      <c r="BN3288" s="18">
        <f t="shared" si="1241"/>
        <v>9</v>
      </c>
      <c r="BO3288" s="18">
        <f t="shared" si="1242"/>
        <v>1</v>
      </c>
      <c r="BP3288" s="18">
        <f t="shared" si="1243"/>
        <v>1</v>
      </c>
      <c r="BQ3288" s="18">
        <f t="shared" si="1247"/>
        <v>1</v>
      </c>
      <c r="BR3288" s="18">
        <f t="shared" si="1248"/>
        <v>4</v>
      </c>
      <c r="BS3288" s="18">
        <f t="shared" si="1250"/>
        <v>1</v>
      </c>
      <c r="BT3288" s="18">
        <f t="shared" si="1251"/>
        <v>3</v>
      </c>
      <c r="BU3288" s="73"/>
      <c r="BV3288" s="18"/>
      <c r="BW3288" s="6"/>
      <c r="BX3288" s="6"/>
      <c r="BY3288" s="18"/>
      <c r="BZ3288" s="6"/>
      <c r="CA3288" s="6"/>
      <c r="CB3288" s="18"/>
      <c r="CC3288" s="6"/>
      <c r="CD3288" s="6"/>
      <c r="CE3288" s="18"/>
      <c r="CF3288" s="6"/>
      <c r="CG3288" s="6"/>
      <c r="CH3288" s="18"/>
      <c r="CI3288" s="6"/>
      <c r="CJ3288" s="6"/>
      <c r="CK3288" s="18"/>
      <c r="CL3288" s="6"/>
      <c r="CM3288" s="6"/>
      <c r="CN3288" s="18"/>
      <c r="CO3288" s="6"/>
      <c r="CP3288" s="18"/>
      <c r="CQ3288" s="18"/>
      <c r="CR3288" s="18"/>
      <c r="CS3288" s="18"/>
      <c r="CT3288" s="6">
        <f t="shared" si="1249"/>
        <v>10</v>
      </c>
      <c r="CU3288" s="18"/>
      <c r="CV3288" s="18"/>
      <c r="CW3288" s="18"/>
      <c r="CX3288" s="6" t="str">
        <f t="shared" si="1197"/>
        <v>H</v>
      </c>
      <c r="CY3288" s="87">
        <f t="shared" si="1198"/>
        <v>2644</v>
      </c>
      <c r="CZ3288" s="87">
        <f t="shared" si="1199"/>
        <v>137</v>
      </c>
      <c r="DA3288" s="6">
        <f t="shared" si="1200"/>
        <v>2507</v>
      </c>
      <c r="DB3288" s="18"/>
      <c r="DC3288" s="18"/>
      <c r="DD3288" s="18"/>
      <c r="DE3288" s="18"/>
      <c r="DF3288" s="73"/>
      <c r="DG3288" s="18"/>
      <c r="DH3288" s="18"/>
      <c r="DI3288" s="18"/>
      <c r="DJ3288" s="18"/>
    </row>
    <row r="3289" spans="1:114" s="17" customFormat="1" hidden="1" x14ac:dyDescent="0.2">
      <c r="A3289" s="47">
        <v>7414</v>
      </c>
      <c r="B3289" s="46">
        <f t="shared" si="1244"/>
        <v>3</v>
      </c>
      <c r="C3289" s="46">
        <f t="shared" si="1245"/>
        <v>6</v>
      </c>
      <c r="D3289" s="46">
        <f t="shared" si="1246"/>
        <v>10</v>
      </c>
      <c r="E3289" s="103">
        <v>40092</v>
      </c>
      <c r="F3289" s="17" t="s">
        <v>30</v>
      </c>
      <c r="G3289" s="47" t="s">
        <v>310</v>
      </c>
      <c r="H3289" s="47" t="s">
        <v>306</v>
      </c>
      <c r="I3289" s="47">
        <v>3</v>
      </c>
      <c r="J3289" s="47">
        <v>2</v>
      </c>
      <c r="K3289" s="106" t="s">
        <v>2993</v>
      </c>
      <c r="L3289" s="20">
        <v>1118</v>
      </c>
      <c r="M3289" s="4" t="s">
        <v>4430</v>
      </c>
      <c r="N3289" s="47">
        <v>4</v>
      </c>
      <c r="O3289" s="17">
        <f t="shared" si="1258"/>
        <v>14</v>
      </c>
      <c r="P3289" s="17">
        <f>COUNTIF($H$3276:$H3289,"=W")</f>
        <v>7</v>
      </c>
      <c r="Q3289" s="17">
        <f>COUNTIF($H$3276:$H3289,"=D")</f>
        <v>5</v>
      </c>
      <c r="R3289" s="17">
        <f>COUNTIF($H$3276:$H3289,"=L")</f>
        <v>2</v>
      </c>
      <c r="S3289" s="17">
        <f t="shared" si="1262"/>
        <v>22</v>
      </c>
      <c r="T3289" s="17">
        <f t="shared" si="1262"/>
        <v>13</v>
      </c>
      <c r="U3289" s="17">
        <f t="shared" si="1260"/>
        <v>26</v>
      </c>
      <c r="V3289" s="17">
        <v>6</v>
      </c>
      <c r="W3289" s="17">
        <v>7</v>
      </c>
      <c r="X3289" s="17">
        <v>7</v>
      </c>
      <c r="Y3289" s="17">
        <v>4</v>
      </c>
      <c r="Z3289" s="17">
        <v>2</v>
      </c>
      <c r="AA3289" s="17">
        <v>6</v>
      </c>
      <c r="AB3289" s="17">
        <v>9</v>
      </c>
      <c r="AC3289" s="17">
        <v>15</v>
      </c>
      <c r="AD3289" s="83">
        <v>2</v>
      </c>
      <c r="AE3289" s="83">
        <v>2</v>
      </c>
      <c r="AF3289" s="5">
        <v>0</v>
      </c>
      <c r="AG3289" s="5">
        <v>0</v>
      </c>
      <c r="AH3289" s="83" t="s">
        <v>1936</v>
      </c>
      <c r="AJ3289" s="18"/>
      <c r="AK3289" s="104">
        <f t="shared" si="1255"/>
        <v>18053</v>
      </c>
      <c r="AL3289" s="104">
        <f>AK3289/COUNTIF(G$3276:G3289,"H")</f>
        <v>2256.625</v>
      </c>
      <c r="AM3289" s="104">
        <f t="shared" si="1256"/>
        <v>13797</v>
      </c>
      <c r="AN3289" s="104">
        <f>AM3289/COUNTIF(G$3276:G3289,"A")</f>
        <v>2299.5</v>
      </c>
      <c r="AO3289" s="18"/>
      <c r="AP3289" s="18">
        <v>36</v>
      </c>
      <c r="AQ3289" s="18"/>
      <c r="AR3289" s="18">
        <v>26</v>
      </c>
      <c r="AS3289" s="18"/>
      <c r="AT3289" s="70">
        <f t="shared" si="1211"/>
        <v>26</v>
      </c>
      <c r="AU3289" s="18">
        <f t="shared" si="1212"/>
        <v>4</v>
      </c>
      <c r="AV3289" s="18">
        <f t="shared" si="1261"/>
        <v>0</v>
      </c>
      <c r="AW3289" s="47"/>
      <c r="AX3289" s="73"/>
      <c r="AY3289" s="105">
        <v>283</v>
      </c>
      <c r="AZ3289" s="107">
        <f t="shared" si="1263"/>
        <v>0.25313059033989266</v>
      </c>
      <c r="BA3289" s="107">
        <f t="shared" si="1206"/>
        <v>0.7468694096601074</v>
      </c>
      <c r="BB3289" s="18"/>
      <c r="BC3289" s="18"/>
      <c r="BD3289" s="18"/>
      <c r="BE3289" s="18"/>
      <c r="BF3289" s="18"/>
      <c r="BG3289" s="18">
        <f t="shared" si="1236"/>
        <v>1</v>
      </c>
      <c r="BH3289" s="18">
        <f t="shared" si="1201"/>
        <v>1</v>
      </c>
      <c r="BI3289" s="18">
        <f t="shared" si="1237"/>
        <v>0</v>
      </c>
      <c r="BJ3289" s="18">
        <f t="shared" si="1202"/>
        <v>0</v>
      </c>
      <c r="BK3289" s="18">
        <f t="shared" si="1238"/>
        <v>0</v>
      </c>
      <c r="BL3289" s="18">
        <f t="shared" si="1239"/>
        <v>0</v>
      </c>
      <c r="BM3289" s="18">
        <f t="shared" si="1240"/>
        <v>1</v>
      </c>
      <c r="BN3289" s="18">
        <f t="shared" si="1241"/>
        <v>10</v>
      </c>
      <c r="BO3289" s="18">
        <f t="shared" si="1242"/>
        <v>0</v>
      </c>
      <c r="BP3289" s="18">
        <f t="shared" si="1243"/>
        <v>0</v>
      </c>
      <c r="BQ3289" s="18">
        <f t="shared" si="1247"/>
        <v>1</v>
      </c>
      <c r="BR3289" s="18">
        <f t="shared" si="1248"/>
        <v>5</v>
      </c>
      <c r="BS3289" s="18">
        <f t="shared" si="1250"/>
        <v>1</v>
      </c>
      <c r="BT3289" s="18">
        <f t="shared" si="1251"/>
        <v>4</v>
      </c>
      <c r="BU3289" s="73"/>
      <c r="BV3289" s="18"/>
      <c r="BW3289" s="6"/>
      <c r="BX3289" s="6"/>
      <c r="BY3289" s="18"/>
      <c r="BZ3289" s="6"/>
      <c r="CA3289" s="6"/>
      <c r="CB3289" s="18"/>
      <c r="CC3289" s="6"/>
      <c r="CD3289" s="6"/>
      <c r="CE3289" s="18"/>
      <c r="CF3289" s="6"/>
      <c r="CG3289" s="6"/>
      <c r="CH3289" s="18"/>
      <c r="CI3289" s="6"/>
      <c r="CJ3289" s="6"/>
      <c r="CK3289" s="18"/>
      <c r="CL3289" s="6"/>
      <c r="CM3289" s="6"/>
      <c r="CN3289" s="18"/>
      <c r="CO3289" s="6"/>
      <c r="CP3289" s="18"/>
      <c r="CQ3289" s="18"/>
      <c r="CR3289" s="18"/>
      <c r="CS3289" s="18"/>
      <c r="CT3289" s="6">
        <f t="shared" si="1249"/>
        <v>13</v>
      </c>
      <c r="CU3289" s="18"/>
      <c r="CV3289" s="18"/>
      <c r="CW3289" s="18"/>
      <c r="CX3289" s="6" t="str">
        <f t="shared" si="1197"/>
        <v>A</v>
      </c>
      <c r="CY3289" s="87">
        <f t="shared" si="1198"/>
        <v>1118</v>
      </c>
      <c r="CZ3289" s="87">
        <f t="shared" si="1199"/>
        <v>283</v>
      </c>
      <c r="DA3289" s="6" t="str">
        <f t="shared" si="1200"/>
        <v>na</v>
      </c>
      <c r="DB3289" s="18"/>
      <c r="DC3289" s="18"/>
      <c r="DD3289" s="18"/>
      <c r="DE3289" s="18"/>
      <c r="DF3289" s="73"/>
      <c r="DG3289" s="18"/>
      <c r="DH3289" s="18"/>
      <c r="DI3289" s="18"/>
      <c r="DJ3289" s="18"/>
    </row>
    <row r="3290" spans="1:114" s="17" customFormat="1" hidden="1" x14ac:dyDescent="0.2">
      <c r="A3290" s="47">
        <v>7415</v>
      </c>
      <c r="B3290" s="46">
        <f t="shared" si="1244"/>
        <v>7</v>
      </c>
      <c r="C3290" s="46">
        <f t="shared" si="1245"/>
        <v>10</v>
      </c>
      <c r="D3290" s="46">
        <f t="shared" si="1246"/>
        <v>10</v>
      </c>
      <c r="E3290" s="103">
        <v>40096</v>
      </c>
      <c r="F3290" s="17" t="s">
        <v>285</v>
      </c>
      <c r="G3290" s="47" t="s">
        <v>310</v>
      </c>
      <c r="H3290" s="47" t="s">
        <v>308</v>
      </c>
      <c r="I3290" s="47">
        <v>0</v>
      </c>
      <c r="J3290" s="47">
        <v>1</v>
      </c>
      <c r="K3290" s="106" t="s">
        <v>3298</v>
      </c>
      <c r="L3290" s="20">
        <v>1266</v>
      </c>
      <c r="M3290" s="4">
        <v>4</v>
      </c>
      <c r="N3290" s="47">
        <v>7</v>
      </c>
      <c r="O3290" s="17">
        <f t="shared" si="1258"/>
        <v>15</v>
      </c>
      <c r="P3290" s="17">
        <f>COUNTIF($H$3276:$H3290,"=W")</f>
        <v>7</v>
      </c>
      <c r="Q3290" s="17">
        <f>COUNTIF($H$3276:$H3290,"=D")</f>
        <v>5</v>
      </c>
      <c r="R3290" s="17">
        <f>COUNTIF($H$3276:$H3290,"=L")</f>
        <v>3</v>
      </c>
      <c r="S3290" s="17">
        <f t="shared" si="1262"/>
        <v>22</v>
      </c>
      <c r="T3290" s="17">
        <f t="shared" si="1262"/>
        <v>14</v>
      </c>
      <c r="U3290" s="17">
        <f t="shared" si="1260"/>
        <v>26</v>
      </c>
      <c r="V3290" s="17">
        <v>12</v>
      </c>
      <c r="W3290" s="17">
        <v>7</v>
      </c>
      <c r="X3290" s="17">
        <v>10</v>
      </c>
      <c r="Y3290" s="17">
        <v>3</v>
      </c>
      <c r="Z3290" s="17">
        <v>7</v>
      </c>
      <c r="AA3290" s="17">
        <v>3</v>
      </c>
      <c r="AB3290" s="17">
        <v>8</v>
      </c>
      <c r="AC3290" s="17">
        <v>4</v>
      </c>
      <c r="AD3290" s="83">
        <v>1</v>
      </c>
      <c r="AE3290" s="83">
        <v>2</v>
      </c>
      <c r="AF3290" s="5">
        <v>0</v>
      </c>
      <c r="AG3290" s="5">
        <v>0</v>
      </c>
      <c r="AH3290" s="83" t="s">
        <v>1574</v>
      </c>
      <c r="AJ3290" s="18"/>
      <c r="AK3290" s="104">
        <f t="shared" si="1255"/>
        <v>18053</v>
      </c>
      <c r="AL3290" s="104">
        <f>AK3290/COUNTIF(G$3276:G3290,"H")</f>
        <v>2256.625</v>
      </c>
      <c r="AM3290" s="104">
        <f t="shared" si="1256"/>
        <v>15063</v>
      </c>
      <c r="AN3290" s="104">
        <f>AM3290/COUNTIF(G$3276:G3290,"A")</f>
        <v>2151.8571428571427</v>
      </c>
      <c r="AO3290" s="18"/>
      <c r="AP3290" s="18">
        <v>39</v>
      </c>
      <c r="AQ3290" s="18"/>
      <c r="AR3290" s="18">
        <v>27</v>
      </c>
      <c r="AS3290" s="18"/>
      <c r="AT3290" s="70">
        <f t="shared" si="1211"/>
        <v>26</v>
      </c>
      <c r="AU3290" s="18">
        <f t="shared" si="1212"/>
        <v>7</v>
      </c>
      <c r="AV3290" s="18">
        <f t="shared" si="1261"/>
        <v>1</v>
      </c>
      <c r="AW3290" s="47"/>
      <c r="AX3290" s="73"/>
      <c r="AY3290" s="109">
        <v>200</v>
      </c>
      <c r="AZ3290" s="107">
        <f t="shared" si="1263"/>
        <v>0.15797788309636651</v>
      </c>
      <c r="BA3290" s="107">
        <f t="shared" si="1206"/>
        <v>0.84202211690363349</v>
      </c>
      <c r="BB3290" s="18"/>
      <c r="BC3290" s="18"/>
      <c r="BD3290" s="18"/>
      <c r="BE3290" s="18"/>
      <c r="BF3290" s="18"/>
      <c r="BG3290" s="18">
        <f t="shared" si="1236"/>
        <v>0</v>
      </c>
      <c r="BH3290" s="18">
        <f t="shared" si="1201"/>
        <v>0</v>
      </c>
      <c r="BI3290" s="18">
        <f t="shared" si="1237"/>
        <v>0</v>
      </c>
      <c r="BJ3290" s="18">
        <f t="shared" si="1202"/>
        <v>0</v>
      </c>
      <c r="BK3290" s="18">
        <f t="shared" si="1238"/>
        <v>1</v>
      </c>
      <c r="BL3290" s="18">
        <f t="shared" si="1239"/>
        <v>1</v>
      </c>
      <c r="BM3290" s="18">
        <f t="shared" si="1240"/>
        <v>0</v>
      </c>
      <c r="BN3290" s="18">
        <f t="shared" si="1241"/>
        <v>0</v>
      </c>
      <c r="BO3290" s="18">
        <f t="shared" si="1242"/>
        <v>1</v>
      </c>
      <c r="BP3290" s="18">
        <f t="shared" si="1243"/>
        <v>1</v>
      </c>
      <c r="BQ3290" s="18">
        <f t="shared" si="1247"/>
        <v>0</v>
      </c>
      <c r="BR3290" s="18">
        <f t="shared" si="1248"/>
        <v>0</v>
      </c>
      <c r="BS3290" s="18">
        <f t="shared" si="1250"/>
        <v>1</v>
      </c>
      <c r="BT3290" s="18">
        <f t="shared" si="1251"/>
        <v>5</v>
      </c>
      <c r="BU3290" s="73"/>
      <c r="BV3290" s="18"/>
      <c r="BW3290" s="6"/>
      <c r="BX3290" s="6"/>
      <c r="BY3290" s="18"/>
      <c r="BZ3290" s="6"/>
      <c r="CA3290" s="6"/>
      <c r="CB3290" s="18"/>
      <c r="CC3290" s="6"/>
      <c r="CD3290" s="6"/>
      <c r="CE3290" s="18"/>
      <c r="CF3290" s="6"/>
      <c r="CG3290" s="6"/>
      <c r="CH3290" s="18"/>
      <c r="CI3290" s="6"/>
      <c r="CJ3290" s="6"/>
      <c r="CK3290" s="18"/>
      <c r="CL3290" s="6"/>
      <c r="CM3290" s="6"/>
      <c r="CN3290" s="18"/>
      <c r="CO3290" s="6"/>
      <c r="CP3290" s="18"/>
      <c r="CQ3290" s="18"/>
      <c r="CR3290" s="18"/>
      <c r="CS3290" s="18"/>
      <c r="CT3290" s="6">
        <f t="shared" si="1249"/>
        <v>22</v>
      </c>
      <c r="CU3290" s="18"/>
      <c r="CV3290" s="18"/>
      <c r="CW3290" s="18"/>
      <c r="CX3290" s="6" t="str">
        <f t="shared" ref="CX3290:CX3353" si="1264">G3290</f>
        <v>A</v>
      </c>
      <c r="CY3290" s="87">
        <f t="shared" ref="CY3290:CY3353" si="1265">L3290</f>
        <v>1266</v>
      </c>
      <c r="CZ3290" s="87">
        <f t="shared" ref="CZ3290:CZ3353" si="1266">AY3290</f>
        <v>200</v>
      </c>
      <c r="DA3290" s="6" t="str">
        <f t="shared" ref="DA3290:DA3353" si="1267">IF(CX3290="H",CY3290-CZ3290,"na")</f>
        <v>na</v>
      </c>
      <c r="DB3290" s="18"/>
      <c r="DC3290" s="18"/>
      <c r="DD3290" s="18"/>
      <c r="DE3290" s="18"/>
      <c r="DF3290" s="73"/>
      <c r="DG3290" s="18"/>
      <c r="DH3290" s="18"/>
      <c r="DI3290" s="18"/>
      <c r="DJ3290" s="18"/>
    </row>
    <row r="3291" spans="1:114" s="17" customFormat="1" hidden="1" x14ac:dyDescent="0.2">
      <c r="A3291" s="47">
        <v>7416</v>
      </c>
      <c r="B3291" s="46">
        <f t="shared" si="1244"/>
        <v>7</v>
      </c>
      <c r="C3291" s="46">
        <f t="shared" si="1245"/>
        <v>17</v>
      </c>
      <c r="D3291" s="46">
        <f t="shared" si="1246"/>
        <v>10</v>
      </c>
      <c r="E3291" s="103">
        <v>40103</v>
      </c>
      <c r="F3291" s="17" t="s">
        <v>2400</v>
      </c>
      <c r="G3291" s="47" t="s">
        <v>103</v>
      </c>
      <c r="H3291" s="47" t="s">
        <v>307</v>
      </c>
      <c r="I3291" s="47">
        <v>1</v>
      </c>
      <c r="J3291" s="47">
        <v>1</v>
      </c>
      <c r="K3291" s="47" t="s">
        <v>36</v>
      </c>
      <c r="L3291" s="20">
        <v>4302</v>
      </c>
      <c r="M3291" s="73" t="s">
        <v>4431</v>
      </c>
      <c r="N3291" s="47">
        <v>6</v>
      </c>
      <c r="O3291" s="17">
        <f t="shared" si="1258"/>
        <v>16</v>
      </c>
      <c r="P3291" s="17">
        <f>COUNTIF($H$3276:$H3291,"=W")</f>
        <v>7</v>
      </c>
      <c r="Q3291" s="17">
        <f>COUNTIF($H$3276:$H3291,"=D")</f>
        <v>6</v>
      </c>
      <c r="R3291" s="17">
        <f>COUNTIF($H$3276:$H3291,"=L")</f>
        <v>3</v>
      </c>
      <c r="S3291" s="17">
        <f t="shared" si="1262"/>
        <v>23</v>
      </c>
      <c r="T3291" s="17">
        <f t="shared" si="1262"/>
        <v>15</v>
      </c>
      <c r="U3291" s="17">
        <f t="shared" si="1260"/>
        <v>27</v>
      </c>
      <c r="V3291" s="17">
        <v>4</v>
      </c>
      <c r="W3291" s="17">
        <v>1</v>
      </c>
      <c r="X3291" s="17">
        <v>4</v>
      </c>
      <c r="Y3291" s="17">
        <v>2</v>
      </c>
      <c r="Z3291" s="17">
        <v>4</v>
      </c>
      <c r="AA3291" s="17">
        <v>2</v>
      </c>
      <c r="AB3291" s="17">
        <v>21</v>
      </c>
      <c r="AC3291" s="17">
        <v>10</v>
      </c>
      <c r="AD3291" s="83">
        <v>2</v>
      </c>
      <c r="AE3291" s="83">
        <v>3</v>
      </c>
      <c r="AF3291" s="5">
        <v>1</v>
      </c>
      <c r="AG3291" s="5">
        <v>0</v>
      </c>
      <c r="AH3291" s="83" t="s">
        <v>4432</v>
      </c>
      <c r="AJ3291" s="18"/>
      <c r="AK3291" s="104">
        <f t="shared" si="1255"/>
        <v>22355</v>
      </c>
      <c r="AL3291" s="104">
        <f>AK3291/COUNTIF(G$3276:G3291,"H")</f>
        <v>2483.8888888888887</v>
      </c>
      <c r="AM3291" s="104">
        <f t="shared" si="1256"/>
        <v>15063</v>
      </c>
      <c r="AN3291" s="104">
        <f>AM3291/COUNTIF(G$3276:G3291,"A")</f>
        <v>2151.8571428571427</v>
      </c>
      <c r="AO3291" s="18"/>
      <c r="AP3291" s="18">
        <v>40</v>
      </c>
      <c r="AQ3291" s="18"/>
      <c r="AR3291" s="18">
        <v>31</v>
      </c>
      <c r="AS3291" s="18"/>
      <c r="AT3291" s="70">
        <f t="shared" si="1211"/>
        <v>27</v>
      </c>
      <c r="AU3291" s="18">
        <f t="shared" si="1212"/>
        <v>6</v>
      </c>
      <c r="AV3291" s="18">
        <f t="shared" si="1261"/>
        <v>4</v>
      </c>
      <c r="AW3291" s="47"/>
      <c r="AX3291" s="73"/>
      <c r="AY3291" s="105">
        <v>778</v>
      </c>
      <c r="AZ3291" s="107">
        <f t="shared" si="1263"/>
        <v>0.81915388191538818</v>
      </c>
      <c r="BA3291" s="107">
        <f t="shared" si="1206"/>
        <v>0.18084611808461182</v>
      </c>
      <c r="BB3291" s="18"/>
      <c r="BC3291" s="18"/>
      <c r="BD3291" s="18"/>
      <c r="BE3291" s="18"/>
      <c r="BF3291" s="18"/>
      <c r="BG3291" s="18">
        <f t="shared" si="1236"/>
        <v>0</v>
      </c>
      <c r="BH3291" s="18">
        <f t="shared" ref="BH3291:BH3354" si="1268">IF(H3291="W",BH3290+1,0)</f>
        <v>0</v>
      </c>
      <c r="BI3291" s="18">
        <f t="shared" si="1237"/>
        <v>1</v>
      </c>
      <c r="BJ3291" s="18">
        <f t="shared" ref="BJ3291:BJ3354" si="1269">IF(H3291="D",BJ3290+1,0)</f>
        <v>1</v>
      </c>
      <c r="BK3291" s="18">
        <f t="shared" si="1238"/>
        <v>0</v>
      </c>
      <c r="BL3291" s="18">
        <f t="shared" si="1239"/>
        <v>0</v>
      </c>
      <c r="BM3291" s="18">
        <f t="shared" si="1240"/>
        <v>1</v>
      </c>
      <c r="BN3291" s="18">
        <f t="shared" si="1241"/>
        <v>1</v>
      </c>
      <c r="BO3291" s="18">
        <f t="shared" si="1242"/>
        <v>1</v>
      </c>
      <c r="BP3291" s="18">
        <f t="shared" si="1243"/>
        <v>2</v>
      </c>
      <c r="BQ3291" s="18">
        <f t="shared" si="1247"/>
        <v>1</v>
      </c>
      <c r="BR3291" s="18">
        <f t="shared" si="1248"/>
        <v>1</v>
      </c>
      <c r="BS3291" s="18">
        <f t="shared" si="1250"/>
        <v>1</v>
      </c>
      <c r="BT3291" s="18">
        <f t="shared" si="1251"/>
        <v>6</v>
      </c>
      <c r="BU3291" s="73"/>
      <c r="BV3291" s="18"/>
      <c r="BW3291" s="6"/>
      <c r="BX3291" s="6"/>
      <c r="BY3291" s="18"/>
      <c r="BZ3291" s="6"/>
      <c r="CA3291" s="6"/>
      <c r="CB3291" s="18"/>
      <c r="CC3291" s="6"/>
      <c r="CD3291" s="6"/>
      <c r="CE3291" s="18"/>
      <c r="CF3291" s="6"/>
      <c r="CG3291" s="6"/>
      <c r="CH3291" s="18"/>
      <c r="CI3291" s="6"/>
      <c r="CJ3291" s="6"/>
      <c r="CK3291" s="18"/>
      <c r="CL3291" s="6"/>
      <c r="CM3291" s="6"/>
      <c r="CN3291" s="18"/>
      <c r="CO3291" s="6"/>
      <c r="CP3291" s="18"/>
      <c r="CQ3291" s="18"/>
      <c r="CR3291" s="18"/>
      <c r="CS3291" s="18"/>
      <c r="CT3291" s="6">
        <f t="shared" si="1249"/>
        <v>8</v>
      </c>
      <c r="CU3291" s="18"/>
      <c r="CV3291" s="18"/>
      <c r="CW3291" s="18"/>
      <c r="CX3291" s="6" t="str">
        <f t="shared" si="1264"/>
        <v>H</v>
      </c>
      <c r="CY3291" s="87">
        <f t="shared" si="1265"/>
        <v>4302</v>
      </c>
      <c r="CZ3291" s="87">
        <f t="shared" si="1266"/>
        <v>778</v>
      </c>
      <c r="DA3291" s="6">
        <f t="shared" si="1267"/>
        <v>3524</v>
      </c>
      <c r="DB3291" s="18"/>
      <c r="DC3291" s="18"/>
      <c r="DD3291" s="18"/>
      <c r="DE3291" s="18"/>
      <c r="DF3291" s="73"/>
      <c r="DG3291" s="18"/>
      <c r="DH3291" s="18"/>
      <c r="DI3291" s="18"/>
      <c r="DJ3291" s="18"/>
    </row>
    <row r="3292" spans="1:114" s="17" customFormat="1" hidden="1" x14ac:dyDescent="0.2">
      <c r="A3292" s="47">
        <v>7417</v>
      </c>
      <c r="B3292" s="46">
        <f t="shared" si="1244"/>
        <v>3</v>
      </c>
      <c r="C3292" s="46">
        <f t="shared" si="1245"/>
        <v>20</v>
      </c>
      <c r="D3292" s="46">
        <f t="shared" si="1246"/>
        <v>10</v>
      </c>
      <c r="E3292" s="103">
        <v>40106</v>
      </c>
      <c r="F3292" s="17" t="s">
        <v>1406</v>
      </c>
      <c r="G3292" s="47" t="s">
        <v>310</v>
      </c>
      <c r="H3292" s="47" t="s">
        <v>307</v>
      </c>
      <c r="I3292" s="47">
        <v>1</v>
      </c>
      <c r="J3292" s="47">
        <v>1</v>
      </c>
      <c r="K3292" s="106" t="s">
        <v>1296</v>
      </c>
      <c r="L3292" s="20">
        <v>6387</v>
      </c>
      <c r="M3292" s="73" t="s">
        <v>4433</v>
      </c>
      <c r="N3292" s="47">
        <v>6</v>
      </c>
      <c r="O3292" s="17">
        <f t="shared" si="1258"/>
        <v>17</v>
      </c>
      <c r="P3292" s="17">
        <f>COUNTIF($H$3276:$H3292,"=W")</f>
        <v>7</v>
      </c>
      <c r="Q3292" s="17">
        <f>COUNTIF($H$3276:$H3292,"=D")</f>
        <v>7</v>
      </c>
      <c r="R3292" s="17">
        <f>COUNTIF($H$3276:$H3292,"=L")</f>
        <v>3</v>
      </c>
      <c r="S3292" s="17">
        <f t="shared" si="1262"/>
        <v>24</v>
      </c>
      <c r="T3292" s="17">
        <f t="shared" si="1262"/>
        <v>16</v>
      </c>
      <c r="U3292" s="17">
        <f t="shared" si="1260"/>
        <v>28</v>
      </c>
      <c r="V3292" s="17">
        <v>3</v>
      </c>
      <c r="W3292" s="17">
        <v>4</v>
      </c>
      <c r="X3292" s="17">
        <v>4</v>
      </c>
      <c r="Y3292" s="17">
        <v>6</v>
      </c>
      <c r="Z3292" s="17">
        <v>5</v>
      </c>
      <c r="AA3292" s="17">
        <v>8</v>
      </c>
      <c r="AB3292" s="17">
        <v>9</v>
      </c>
      <c r="AC3292" s="17">
        <v>13</v>
      </c>
      <c r="AD3292" s="83">
        <v>0</v>
      </c>
      <c r="AE3292" s="83">
        <v>0</v>
      </c>
      <c r="AF3292" s="5">
        <v>0</v>
      </c>
      <c r="AG3292" s="5">
        <v>0</v>
      </c>
      <c r="AH3292" s="83"/>
      <c r="AJ3292" s="18"/>
      <c r="AK3292" s="104">
        <f t="shared" si="1255"/>
        <v>22355</v>
      </c>
      <c r="AL3292" s="104">
        <f>AK3292/COUNTIF(G$3276:G3292,"H")</f>
        <v>2483.8888888888887</v>
      </c>
      <c r="AM3292" s="104">
        <f t="shared" si="1256"/>
        <v>21450</v>
      </c>
      <c r="AN3292" s="104">
        <f>AM3292/COUNTIF(G$3276:G3292,"A")</f>
        <v>2681.25</v>
      </c>
      <c r="AO3292" s="18"/>
      <c r="AP3292" s="18">
        <v>40</v>
      </c>
      <c r="AQ3292" s="18"/>
      <c r="AR3292" s="18">
        <v>32</v>
      </c>
      <c r="AS3292" s="18"/>
      <c r="AT3292" s="70">
        <f t="shared" si="1211"/>
        <v>28</v>
      </c>
      <c r="AU3292" s="18">
        <f t="shared" si="1212"/>
        <v>6</v>
      </c>
      <c r="AV3292" s="18">
        <f t="shared" si="1261"/>
        <v>4</v>
      </c>
      <c r="AW3292" s="47"/>
      <c r="AX3292" s="73"/>
      <c r="AY3292" s="105">
        <v>257</v>
      </c>
      <c r="AZ3292" s="107">
        <f t="shared" si="1263"/>
        <v>4.0237983403788945E-2</v>
      </c>
      <c r="BA3292" s="107">
        <f t="shared" si="1206"/>
        <v>0.95976201659621108</v>
      </c>
      <c r="BB3292" s="18"/>
      <c r="BC3292" s="18"/>
      <c r="BD3292" s="18"/>
      <c r="BE3292" s="18"/>
      <c r="BF3292" s="18"/>
      <c r="BG3292" s="18">
        <f t="shared" si="1236"/>
        <v>0</v>
      </c>
      <c r="BH3292" s="18">
        <f t="shared" si="1268"/>
        <v>0</v>
      </c>
      <c r="BI3292" s="18">
        <f t="shared" si="1237"/>
        <v>1</v>
      </c>
      <c r="BJ3292" s="18">
        <f t="shared" si="1269"/>
        <v>2</v>
      </c>
      <c r="BK3292" s="18">
        <f t="shared" si="1238"/>
        <v>0</v>
      </c>
      <c r="BL3292" s="18">
        <f t="shared" si="1239"/>
        <v>0</v>
      </c>
      <c r="BM3292" s="18">
        <f t="shared" si="1240"/>
        <v>1</v>
      </c>
      <c r="BN3292" s="18">
        <f t="shared" si="1241"/>
        <v>2</v>
      </c>
      <c r="BO3292" s="18">
        <f t="shared" si="1242"/>
        <v>1</v>
      </c>
      <c r="BP3292" s="18">
        <f t="shared" si="1243"/>
        <v>3</v>
      </c>
      <c r="BQ3292" s="18">
        <f t="shared" si="1247"/>
        <v>1</v>
      </c>
      <c r="BR3292" s="18">
        <f t="shared" si="1248"/>
        <v>2</v>
      </c>
      <c r="BS3292" s="18">
        <f t="shared" si="1250"/>
        <v>1</v>
      </c>
      <c r="BT3292" s="18">
        <f t="shared" si="1251"/>
        <v>7</v>
      </c>
      <c r="BU3292" s="73"/>
      <c r="BV3292" s="18"/>
      <c r="BW3292" s="6"/>
      <c r="BX3292" s="6"/>
      <c r="BY3292" s="18"/>
      <c r="BZ3292" s="6"/>
      <c r="CA3292" s="6"/>
      <c r="CB3292" s="18"/>
      <c r="CC3292" s="6"/>
      <c r="CD3292" s="6"/>
      <c r="CE3292" s="18"/>
      <c r="CF3292" s="6"/>
      <c r="CG3292" s="6"/>
      <c r="CH3292" s="18"/>
      <c r="CI3292" s="6"/>
      <c r="CJ3292" s="6"/>
      <c r="CK3292" s="18"/>
      <c r="CL3292" s="6"/>
      <c r="CM3292" s="6"/>
      <c r="CN3292" s="18"/>
      <c r="CO3292" s="6"/>
      <c r="CP3292" s="18"/>
      <c r="CQ3292" s="18"/>
      <c r="CR3292" s="18"/>
      <c r="CS3292" s="18"/>
      <c r="CT3292" s="6">
        <f t="shared" si="1249"/>
        <v>7</v>
      </c>
      <c r="CU3292" s="18"/>
      <c r="CV3292" s="18"/>
      <c r="CW3292" s="18"/>
      <c r="CX3292" s="6" t="str">
        <f t="shared" si="1264"/>
        <v>A</v>
      </c>
      <c r="CY3292" s="87">
        <f t="shared" si="1265"/>
        <v>6387</v>
      </c>
      <c r="CZ3292" s="87">
        <f t="shared" si="1266"/>
        <v>257</v>
      </c>
      <c r="DA3292" s="6" t="str">
        <f t="shared" si="1267"/>
        <v>na</v>
      </c>
      <c r="DB3292" s="18"/>
      <c r="DC3292" s="18"/>
      <c r="DD3292" s="18"/>
      <c r="DE3292" s="18"/>
      <c r="DF3292" s="73"/>
      <c r="DG3292" s="18"/>
      <c r="DH3292" s="18"/>
      <c r="DI3292" s="18"/>
      <c r="DJ3292" s="18"/>
    </row>
    <row r="3293" spans="1:114" s="17" customFormat="1" hidden="1" x14ac:dyDescent="0.2">
      <c r="A3293" s="47">
        <v>7418</v>
      </c>
      <c r="B3293" s="46">
        <f t="shared" si="1244"/>
        <v>7</v>
      </c>
      <c r="C3293" s="46">
        <f t="shared" si="1245"/>
        <v>31</v>
      </c>
      <c r="D3293" s="46">
        <f t="shared" si="1246"/>
        <v>10</v>
      </c>
      <c r="E3293" s="103">
        <v>40117</v>
      </c>
      <c r="F3293" s="17" t="s">
        <v>50</v>
      </c>
      <c r="G3293" s="47" t="s">
        <v>310</v>
      </c>
      <c r="H3293" s="47" t="s">
        <v>308</v>
      </c>
      <c r="I3293" s="47">
        <v>1</v>
      </c>
      <c r="J3293" s="47">
        <v>3</v>
      </c>
      <c r="K3293" s="106" t="s">
        <v>1296</v>
      </c>
      <c r="L3293" s="20">
        <v>975</v>
      </c>
      <c r="M3293" s="73" t="s">
        <v>4434</v>
      </c>
      <c r="N3293" s="47">
        <v>7</v>
      </c>
      <c r="O3293" s="17">
        <f>SUM(P3293:R3293)</f>
        <v>18</v>
      </c>
      <c r="P3293" s="17">
        <f>COUNTIF($H$3276:$H3293,"=W")</f>
        <v>7</v>
      </c>
      <c r="Q3293" s="17">
        <f>COUNTIF($H$3276:$H3293,"=D")</f>
        <v>7</v>
      </c>
      <c r="R3293" s="17">
        <f>COUNTIF($H$3276:$H3293,"=L")</f>
        <v>4</v>
      </c>
      <c r="S3293" s="17">
        <f>S3292+I3293</f>
        <v>25</v>
      </c>
      <c r="T3293" s="17">
        <f>T3292+J3293</f>
        <v>19</v>
      </c>
      <c r="U3293" s="17">
        <f>P3293*3+Q3293</f>
        <v>28</v>
      </c>
      <c r="V3293" s="17">
        <v>3</v>
      </c>
      <c r="W3293" s="17">
        <v>5</v>
      </c>
      <c r="X3293" s="17">
        <v>7</v>
      </c>
      <c r="Y3293" s="17">
        <v>5</v>
      </c>
      <c r="Z3293" s="17">
        <v>1</v>
      </c>
      <c r="AA3293" s="17">
        <v>6</v>
      </c>
      <c r="AB3293" s="17">
        <v>18</v>
      </c>
      <c r="AC3293" s="17">
        <v>14</v>
      </c>
      <c r="AD3293" s="83">
        <v>2</v>
      </c>
      <c r="AE3293" s="83">
        <v>2</v>
      </c>
      <c r="AF3293" s="5">
        <v>0</v>
      </c>
      <c r="AG3293" s="5">
        <v>0</v>
      </c>
      <c r="AH3293" s="83" t="s">
        <v>831</v>
      </c>
      <c r="AJ3293" s="18"/>
      <c r="AK3293" s="104">
        <f t="shared" si="1255"/>
        <v>22355</v>
      </c>
      <c r="AL3293" s="104">
        <f>AK3293/COUNTIF(G$3276:G3293,"H")</f>
        <v>2483.8888888888887</v>
      </c>
      <c r="AM3293" s="104">
        <f t="shared" si="1256"/>
        <v>22425</v>
      </c>
      <c r="AN3293" s="104">
        <f>AM3293/COUNTIF(G$3276:G3293,"A")</f>
        <v>2491.6666666666665</v>
      </c>
      <c r="AO3293" s="18"/>
      <c r="AP3293" s="18">
        <v>43</v>
      </c>
      <c r="AQ3293" s="18"/>
      <c r="AR3293" s="18">
        <v>32</v>
      </c>
      <c r="AS3293" s="18"/>
      <c r="AT3293" s="70">
        <f t="shared" si="1211"/>
        <v>28</v>
      </c>
      <c r="AU3293" s="18">
        <f t="shared" si="1212"/>
        <v>7</v>
      </c>
      <c r="AV3293" s="18">
        <f>AR3293-AT3293</f>
        <v>4</v>
      </c>
      <c r="AW3293" s="47"/>
      <c r="AX3293" s="73"/>
      <c r="AY3293" s="105">
        <v>271</v>
      </c>
      <c r="AZ3293" s="107">
        <f t="shared" si="1263"/>
        <v>0.27794871794871795</v>
      </c>
      <c r="BA3293" s="107">
        <f t="shared" si="1206"/>
        <v>0.72205128205128211</v>
      </c>
      <c r="BB3293" s="18"/>
      <c r="BC3293" s="18"/>
      <c r="BD3293" s="18"/>
      <c r="BE3293" s="18"/>
      <c r="BF3293" s="18"/>
      <c r="BG3293" s="18">
        <f t="shared" si="1236"/>
        <v>0</v>
      </c>
      <c r="BH3293" s="18">
        <f t="shared" si="1268"/>
        <v>0</v>
      </c>
      <c r="BI3293" s="18">
        <f t="shared" si="1237"/>
        <v>0</v>
      </c>
      <c r="BJ3293" s="18">
        <f t="shared" si="1269"/>
        <v>0</v>
      </c>
      <c r="BK3293" s="18">
        <f t="shared" si="1238"/>
        <v>1</v>
      </c>
      <c r="BL3293" s="18">
        <f t="shared" si="1239"/>
        <v>1</v>
      </c>
      <c r="BM3293" s="18">
        <f t="shared" si="1240"/>
        <v>0</v>
      </c>
      <c r="BN3293" s="18">
        <f t="shared" si="1241"/>
        <v>0</v>
      </c>
      <c r="BO3293" s="18">
        <f t="shared" si="1242"/>
        <v>1</v>
      </c>
      <c r="BP3293" s="18">
        <f t="shared" si="1243"/>
        <v>4</v>
      </c>
      <c r="BQ3293" s="18">
        <f t="shared" si="1247"/>
        <v>1</v>
      </c>
      <c r="BR3293" s="18">
        <f t="shared" si="1248"/>
        <v>3</v>
      </c>
      <c r="BS3293" s="18">
        <f t="shared" si="1250"/>
        <v>1</v>
      </c>
      <c r="BT3293" s="18">
        <f t="shared" si="1251"/>
        <v>8</v>
      </c>
      <c r="BU3293" s="73"/>
      <c r="BV3293" s="18"/>
      <c r="BW3293" s="6"/>
      <c r="BX3293" s="6"/>
      <c r="BY3293" s="18"/>
      <c r="BZ3293" s="6"/>
      <c r="CA3293" s="6"/>
      <c r="CB3293" s="18"/>
      <c r="CC3293" s="6"/>
      <c r="CD3293" s="6"/>
      <c r="CE3293" s="18"/>
      <c r="CF3293" s="6"/>
      <c r="CG3293" s="6"/>
      <c r="CH3293" s="18"/>
      <c r="CI3293" s="6"/>
      <c r="CJ3293" s="6"/>
      <c r="CK3293" s="18"/>
      <c r="CL3293" s="6"/>
      <c r="CM3293" s="6"/>
      <c r="CN3293" s="18"/>
      <c r="CO3293" s="6"/>
      <c r="CP3293" s="18"/>
      <c r="CQ3293" s="18"/>
      <c r="CR3293" s="18"/>
      <c r="CS3293" s="18"/>
      <c r="CT3293" s="6">
        <f t="shared" si="1249"/>
        <v>10</v>
      </c>
      <c r="CU3293" s="18"/>
      <c r="CV3293" s="18"/>
      <c r="CW3293" s="18"/>
      <c r="CX3293" s="6" t="str">
        <f t="shared" si="1264"/>
        <v>A</v>
      </c>
      <c r="CY3293" s="87">
        <f t="shared" si="1265"/>
        <v>975</v>
      </c>
      <c r="CZ3293" s="87">
        <f t="shared" si="1266"/>
        <v>271</v>
      </c>
      <c r="DA3293" s="6" t="str">
        <f t="shared" si="1267"/>
        <v>na</v>
      </c>
      <c r="DB3293" s="18"/>
      <c r="DC3293" s="18"/>
      <c r="DD3293" s="18"/>
      <c r="DE3293" s="18"/>
      <c r="DF3293" s="73"/>
      <c r="DG3293" s="18"/>
      <c r="DH3293" s="18"/>
      <c r="DI3293" s="18"/>
      <c r="DJ3293" s="18"/>
    </row>
    <row r="3294" spans="1:114" s="17" customFormat="1" hidden="1" x14ac:dyDescent="0.2">
      <c r="A3294" s="47">
        <v>7419</v>
      </c>
      <c r="B3294" s="46">
        <f t="shared" si="1244"/>
        <v>7</v>
      </c>
      <c r="C3294" s="46">
        <f t="shared" si="1245"/>
        <v>14</v>
      </c>
      <c r="D3294" s="46">
        <f t="shared" si="1246"/>
        <v>11</v>
      </c>
      <c r="E3294" s="103">
        <v>40131</v>
      </c>
      <c r="F3294" s="17" t="s">
        <v>1011</v>
      </c>
      <c r="G3294" s="47" t="s">
        <v>103</v>
      </c>
      <c r="H3294" s="47" t="s">
        <v>306</v>
      </c>
      <c r="I3294" s="47">
        <v>1</v>
      </c>
      <c r="J3294" s="47">
        <v>0</v>
      </c>
      <c r="K3294" s="106" t="s">
        <v>1296</v>
      </c>
      <c r="L3294" s="20">
        <v>2629</v>
      </c>
      <c r="M3294" s="73" t="s">
        <v>736</v>
      </c>
      <c r="N3294" s="47">
        <v>6</v>
      </c>
      <c r="O3294" s="17">
        <f>SUM(P3294:R3294)</f>
        <v>19</v>
      </c>
      <c r="P3294" s="17">
        <f>COUNTIF($H$3276:$H3294,"=W")</f>
        <v>8</v>
      </c>
      <c r="Q3294" s="17">
        <f>COUNTIF($H$3276:$H3294,"=D")</f>
        <v>7</v>
      </c>
      <c r="R3294" s="17">
        <f>COUNTIF($H$3276:$H3294,"=L")</f>
        <v>4</v>
      </c>
      <c r="S3294" s="17">
        <f>S3293+I3294</f>
        <v>26</v>
      </c>
      <c r="T3294" s="17">
        <f>T3293+J3294</f>
        <v>19</v>
      </c>
      <c r="U3294" s="17">
        <f>P3294*3+Q3294</f>
        <v>31</v>
      </c>
      <c r="V3294" s="17">
        <v>11</v>
      </c>
      <c r="W3294" s="17">
        <v>5</v>
      </c>
      <c r="X3294" s="17">
        <v>4</v>
      </c>
      <c r="Y3294" s="17">
        <v>1</v>
      </c>
      <c r="Z3294" s="17">
        <v>7</v>
      </c>
      <c r="AA3294" s="17">
        <v>3</v>
      </c>
      <c r="AB3294" s="17">
        <v>8</v>
      </c>
      <c r="AC3294" s="17">
        <v>18</v>
      </c>
      <c r="AD3294" s="83">
        <v>0</v>
      </c>
      <c r="AE3294" s="83">
        <v>1</v>
      </c>
      <c r="AF3294" s="5">
        <v>0</v>
      </c>
      <c r="AG3294" s="5">
        <v>0</v>
      </c>
      <c r="AH3294" s="83"/>
      <c r="AJ3294" s="18"/>
      <c r="AK3294" s="104">
        <f t="shared" si="1255"/>
        <v>24984</v>
      </c>
      <c r="AL3294" s="104">
        <f>AK3294/COUNTIF(G$3276:G3294,"H")</f>
        <v>2498.4</v>
      </c>
      <c r="AM3294" s="104">
        <f t="shared" si="1256"/>
        <v>22425</v>
      </c>
      <c r="AN3294" s="104">
        <f>AM3294/COUNTIF(G$3276:G3294,"A")</f>
        <v>2491.6666666666665</v>
      </c>
      <c r="AO3294" s="18"/>
      <c r="AP3294" s="18">
        <v>43</v>
      </c>
      <c r="AQ3294" s="18"/>
      <c r="AR3294" s="18">
        <v>35</v>
      </c>
      <c r="AS3294" s="18"/>
      <c r="AT3294" s="70">
        <f t="shared" si="1211"/>
        <v>31</v>
      </c>
      <c r="AU3294" s="18">
        <f t="shared" si="1212"/>
        <v>6</v>
      </c>
      <c r="AV3294" s="18">
        <f>AR3294-AT3294</f>
        <v>4</v>
      </c>
      <c r="AW3294" s="47"/>
      <c r="AX3294" s="73"/>
      <c r="AY3294" s="105">
        <v>64</v>
      </c>
      <c r="AZ3294" s="107">
        <f t="shared" si="1263"/>
        <v>0.97565614302015979</v>
      </c>
      <c r="BA3294" s="107">
        <f t="shared" si="1206"/>
        <v>2.4343856979840206E-2</v>
      </c>
      <c r="BB3294" s="18"/>
      <c r="BC3294" s="18"/>
      <c r="BD3294" s="18"/>
      <c r="BE3294" s="18"/>
      <c r="BF3294" s="18"/>
      <c r="BG3294" s="18">
        <f t="shared" si="1236"/>
        <v>1</v>
      </c>
      <c r="BH3294" s="18">
        <f t="shared" si="1268"/>
        <v>1</v>
      </c>
      <c r="BI3294" s="18">
        <f t="shared" si="1237"/>
        <v>0</v>
      </c>
      <c r="BJ3294" s="18">
        <f t="shared" si="1269"/>
        <v>0</v>
      </c>
      <c r="BK3294" s="18">
        <f t="shared" si="1238"/>
        <v>0</v>
      </c>
      <c r="BL3294" s="18">
        <f t="shared" si="1239"/>
        <v>0</v>
      </c>
      <c r="BM3294" s="18">
        <f t="shared" si="1240"/>
        <v>1</v>
      </c>
      <c r="BN3294" s="18">
        <f t="shared" si="1241"/>
        <v>1</v>
      </c>
      <c r="BO3294" s="18">
        <f t="shared" si="1242"/>
        <v>0</v>
      </c>
      <c r="BP3294" s="18">
        <f t="shared" si="1243"/>
        <v>0</v>
      </c>
      <c r="BQ3294" s="18">
        <f t="shared" si="1247"/>
        <v>1</v>
      </c>
      <c r="BR3294" s="18">
        <f t="shared" si="1248"/>
        <v>4</v>
      </c>
      <c r="BS3294" s="18">
        <f t="shared" si="1250"/>
        <v>0</v>
      </c>
      <c r="BT3294" s="18">
        <f t="shared" si="1251"/>
        <v>0</v>
      </c>
      <c r="BU3294" s="73"/>
      <c r="BV3294" s="18"/>
      <c r="BW3294" s="6"/>
      <c r="BX3294" s="6"/>
      <c r="BY3294" s="18"/>
      <c r="BZ3294" s="6"/>
      <c r="CA3294" s="6"/>
      <c r="CB3294" s="18"/>
      <c r="CC3294" s="6"/>
      <c r="CD3294" s="6"/>
      <c r="CE3294" s="18"/>
      <c r="CF3294" s="6"/>
      <c r="CG3294" s="6"/>
      <c r="CH3294" s="18"/>
      <c r="CI3294" s="6"/>
      <c r="CJ3294" s="6"/>
      <c r="CK3294" s="18"/>
      <c r="CL3294" s="6"/>
      <c r="CM3294" s="6"/>
      <c r="CN3294" s="18"/>
      <c r="CO3294" s="6"/>
      <c r="CP3294" s="18"/>
      <c r="CQ3294" s="18"/>
      <c r="CR3294" s="18"/>
      <c r="CS3294" s="18"/>
      <c r="CT3294" s="6">
        <f t="shared" si="1249"/>
        <v>15</v>
      </c>
      <c r="CU3294" s="18"/>
      <c r="CV3294" s="18"/>
      <c r="CW3294" s="18"/>
      <c r="CX3294" s="6" t="str">
        <f t="shared" si="1264"/>
        <v>H</v>
      </c>
      <c r="CY3294" s="87">
        <f t="shared" si="1265"/>
        <v>2629</v>
      </c>
      <c r="CZ3294" s="87">
        <f t="shared" si="1266"/>
        <v>64</v>
      </c>
      <c r="DA3294" s="6">
        <f t="shared" si="1267"/>
        <v>2565</v>
      </c>
      <c r="DB3294" s="18"/>
      <c r="DC3294" s="18"/>
      <c r="DD3294" s="18"/>
      <c r="DE3294" s="18"/>
      <c r="DF3294" s="73"/>
      <c r="DG3294" s="18"/>
      <c r="DH3294" s="18"/>
      <c r="DI3294" s="18"/>
      <c r="DJ3294" s="18"/>
    </row>
    <row r="3295" spans="1:114" s="17" customFormat="1" hidden="1" x14ac:dyDescent="0.2">
      <c r="A3295" s="47">
        <v>7420</v>
      </c>
      <c r="B3295" s="46">
        <f t="shared" si="1244"/>
        <v>7</v>
      </c>
      <c r="C3295" s="46">
        <f t="shared" si="1245"/>
        <v>21</v>
      </c>
      <c r="D3295" s="46">
        <f t="shared" si="1246"/>
        <v>11</v>
      </c>
      <c r="E3295" s="103">
        <v>40138</v>
      </c>
      <c r="F3295" s="17" t="s">
        <v>1318</v>
      </c>
      <c r="G3295" s="47" t="s">
        <v>310</v>
      </c>
      <c r="H3295" s="47" t="s">
        <v>306</v>
      </c>
      <c r="I3295" s="47">
        <v>1</v>
      </c>
      <c r="J3295" s="47">
        <v>0</v>
      </c>
      <c r="K3295" s="47" t="s">
        <v>36</v>
      </c>
      <c r="L3295" s="20">
        <v>4016</v>
      </c>
      <c r="M3295" s="73" t="s">
        <v>1319</v>
      </c>
      <c r="N3295" s="47">
        <v>5</v>
      </c>
      <c r="O3295" s="17">
        <f>SUM(P3295:R3295)</f>
        <v>20</v>
      </c>
      <c r="P3295" s="17">
        <f>COUNTIF($H$3276:$H3295,"=W")</f>
        <v>9</v>
      </c>
      <c r="Q3295" s="17">
        <f>COUNTIF($H$3276:$H3295,"=D")</f>
        <v>7</v>
      </c>
      <c r="R3295" s="17">
        <f>COUNTIF($H$3276:$H3295,"=L")</f>
        <v>4</v>
      </c>
      <c r="S3295" s="17">
        <f t="shared" ref="S3295:T3297" si="1270">S3294+I3295</f>
        <v>27</v>
      </c>
      <c r="T3295" s="17">
        <f t="shared" si="1270"/>
        <v>19</v>
      </c>
      <c r="U3295" s="17">
        <f>P3295*3+Q3295</f>
        <v>34</v>
      </c>
      <c r="V3295" s="17">
        <v>4</v>
      </c>
      <c r="W3295" s="17">
        <v>1</v>
      </c>
      <c r="X3295" s="17">
        <v>6</v>
      </c>
      <c r="Y3295" s="17">
        <v>2</v>
      </c>
      <c r="Z3295" s="17">
        <v>6</v>
      </c>
      <c r="AA3295" s="17">
        <v>3</v>
      </c>
      <c r="AB3295" s="17">
        <v>19</v>
      </c>
      <c r="AC3295" s="17">
        <v>12</v>
      </c>
      <c r="AD3295" s="83">
        <v>5</v>
      </c>
      <c r="AE3295" s="83">
        <v>1</v>
      </c>
      <c r="AF3295" s="5">
        <v>0</v>
      </c>
      <c r="AG3295" s="5">
        <v>0</v>
      </c>
      <c r="AH3295" s="83" t="s">
        <v>2507</v>
      </c>
      <c r="AJ3295" s="18"/>
      <c r="AK3295" s="104">
        <f t="shared" si="1255"/>
        <v>24984</v>
      </c>
      <c r="AL3295" s="104">
        <f>AK3295/COUNTIF(G$3276:G3295,"H")</f>
        <v>2498.4</v>
      </c>
      <c r="AM3295" s="104">
        <f t="shared" si="1256"/>
        <v>26441</v>
      </c>
      <c r="AN3295" s="104">
        <f>AM3295/COUNTIF(G$3276:G3295,"A")</f>
        <v>2644.1</v>
      </c>
      <c r="AO3295" s="18"/>
      <c r="AP3295" s="18">
        <v>46</v>
      </c>
      <c r="AQ3295" s="18"/>
      <c r="AR3295" s="18">
        <v>37</v>
      </c>
      <c r="AS3295" s="18"/>
      <c r="AT3295" s="70">
        <f t="shared" si="1211"/>
        <v>34</v>
      </c>
      <c r="AU3295" s="18">
        <f t="shared" si="1212"/>
        <v>5</v>
      </c>
      <c r="AV3295" s="18">
        <f>AR3295-AT3295</f>
        <v>3</v>
      </c>
      <c r="AW3295" s="47"/>
      <c r="AX3295" s="73"/>
      <c r="AY3295" s="105">
        <v>597</v>
      </c>
      <c r="AZ3295" s="107">
        <f t="shared" si="1263"/>
        <v>0.14865537848605578</v>
      </c>
      <c r="BA3295" s="107">
        <f t="shared" si="1206"/>
        <v>0.85134462151394419</v>
      </c>
      <c r="BB3295" s="18"/>
      <c r="BC3295" s="18"/>
      <c r="BD3295" s="18"/>
      <c r="BE3295" s="18"/>
      <c r="BF3295" s="18"/>
      <c r="BG3295" s="18">
        <f t="shared" si="1236"/>
        <v>1</v>
      </c>
      <c r="BH3295" s="18">
        <f t="shared" si="1268"/>
        <v>2</v>
      </c>
      <c r="BI3295" s="18">
        <f t="shared" si="1237"/>
        <v>0</v>
      </c>
      <c r="BJ3295" s="18">
        <f t="shared" si="1269"/>
        <v>0</v>
      </c>
      <c r="BK3295" s="18">
        <f t="shared" si="1238"/>
        <v>0</v>
      </c>
      <c r="BL3295" s="18">
        <f t="shared" si="1239"/>
        <v>0</v>
      </c>
      <c r="BM3295" s="18">
        <f t="shared" si="1240"/>
        <v>1</v>
      </c>
      <c r="BN3295" s="18">
        <f t="shared" si="1241"/>
        <v>2</v>
      </c>
      <c r="BO3295" s="18">
        <f t="shared" si="1242"/>
        <v>0</v>
      </c>
      <c r="BP3295" s="18">
        <f t="shared" si="1243"/>
        <v>0</v>
      </c>
      <c r="BQ3295" s="18">
        <f t="shared" si="1247"/>
        <v>1</v>
      </c>
      <c r="BR3295" s="18">
        <f t="shared" si="1248"/>
        <v>5</v>
      </c>
      <c r="BS3295" s="18">
        <f t="shared" si="1250"/>
        <v>0</v>
      </c>
      <c r="BT3295" s="18">
        <f t="shared" si="1251"/>
        <v>0</v>
      </c>
      <c r="BU3295" s="73"/>
      <c r="BV3295" s="18"/>
      <c r="BW3295" s="6"/>
      <c r="BX3295" s="6"/>
      <c r="BY3295" s="18"/>
      <c r="BZ3295" s="6"/>
      <c r="CA3295" s="6"/>
      <c r="CB3295" s="18"/>
      <c r="CC3295" s="6"/>
      <c r="CD3295" s="6"/>
      <c r="CE3295" s="18"/>
      <c r="CF3295" s="6"/>
      <c r="CG3295" s="6"/>
      <c r="CH3295" s="18"/>
      <c r="CI3295" s="6"/>
      <c r="CJ3295" s="6"/>
      <c r="CK3295" s="18"/>
      <c r="CL3295" s="6"/>
      <c r="CM3295" s="6"/>
      <c r="CN3295" s="18"/>
      <c r="CO3295" s="6"/>
      <c r="CP3295" s="18"/>
      <c r="CQ3295" s="18"/>
      <c r="CR3295" s="18"/>
      <c r="CS3295" s="18"/>
      <c r="CT3295" s="6">
        <f t="shared" si="1249"/>
        <v>10</v>
      </c>
      <c r="CU3295" s="18"/>
      <c r="CV3295" s="18"/>
      <c r="CW3295" s="18"/>
      <c r="CX3295" s="6" t="str">
        <f t="shared" si="1264"/>
        <v>A</v>
      </c>
      <c r="CY3295" s="87">
        <f t="shared" si="1265"/>
        <v>4016</v>
      </c>
      <c r="CZ3295" s="87">
        <f t="shared" si="1266"/>
        <v>597</v>
      </c>
      <c r="DA3295" s="6" t="str">
        <f t="shared" si="1267"/>
        <v>na</v>
      </c>
      <c r="DB3295" s="18"/>
      <c r="DC3295" s="18"/>
      <c r="DD3295" s="18"/>
      <c r="DE3295" s="18"/>
      <c r="DF3295" s="73"/>
      <c r="DG3295" s="18"/>
      <c r="DH3295" s="18"/>
      <c r="DI3295" s="18"/>
      <c r="DJ3295" s="18"/>
    </row>
    <row r="3296" spans="1:114" s="17" customFormat="1" hidden="1" x14ac:dyDescent="0.2">
      <c r="A3296" s="47">
        <v>7421</v>
      </c>
      <c r="B3296" s="46">
        <f t="shared" si="1244"/>
        <v>3</v>
      </c>
      <c r="C3296" s="46">
        <f t="shared" si="1245"/>
        <v>24</v>
      </c>
      <c r="D3296" s="46">
        <f t="shared" si="1246"/>
        <v>11</v>
      </c>
      <c r="E3296" s="103">
        <v>40141</v>
      </c>
      <c r="F3296" s="17" t="s">
        <v>3574</v>
      </c>
      <c r="G3296" s="47" t="s">
        <v>103</v>
      </c>
      <c r="H3296" s="47" t="s">
        <v>306</v>
      </c>
      <c r="I3296" s="47">
        <v>1</v>
      </c>
      <c r="J3296" s="47">
        <v>0</v>
      </c>
      <c r="K3296" s="106" t="s">
        <v>1296</v>
      </c>
      <c r="L3296" s="20">
        <v>2302</v>
      </c>
      <c r="M3296" s="73" t="s">
        <v>1950</v>
      </c>
      <c r="N3296" s="47">
        <v>3</v>
      </c>
      <c r="O3296" s="17">
        <f>SUM(P3296:R3296)</f>
        <v>21</v>
      </c>
      <c r="P3296" s="17">
        <f>COUNTIF($H$3276:$H3296,"=W")</f>
        <v>10</v>
      </c>
      <c r="Q3296" s="17">
        <f>COUNTIF($H$3276:$H3296,"=D")</f>
        <v>7</v>
      </c>
      <c r="R3296" s="17">
        <f>COUNTIF($H$3276:$H3296,"=L")</f>
        <v>4</v>
      </c>
      <c r="S3296" s="17">
        <f t="shared" si="1270"/>
        <v>28</v>
      </c>
      <c r="T3296" s="17">
        <f t="shared" si="1270"/>
        <v>19</v>
      </c>
      <c r="U3296" s="17">
        <f>P3296*3+Q3296</f>
        <v>37</v>
      </c>
      <c r="V3296" s="17">
        <v>7</v>
      </c>
      <c r="W3296" s="17">
        <v>2</v>
      </c>
      <c r="X3296" s="17">
        <v>6</v>
      </c>
      <c r="Y3296" s="17">
        <v>11</v>
      </c>
      <c r="Z3296" s="17">
        <v>5</v>
      </c>
      <c r="AA3296" s="17">
        <v>5</v>
      </c>
      <c r="AB3296" s="17">
        <v>9</v>
      </c>
      <c r="AC3296" s="17">
        <v>8</v>
      </c>
      <c r="AD3296" s="83">
        <v>1</v>
      </c>
      <c r="AE3296" s="83">
        <v>0</v>
      </c>
      <c r="AF3296" s="5">
        <v>0</v>
      </c>
      <c r="AG3296" s="5">
        <v>0</v>
      </c>
      <c r="AH3296" s="83" t="s">
        <v>1617</v>
      </c>
      <c r="AJ3296" s="18"/>
      <c r="AK3296" s="104">
        <f t="shared" si="1255"/>
        <v>27286</v>
      </c>
      <c r="AL3296" s="104">
        <f>AK3296/COUNTIF(G$3276:G3296,"H")</f>
        <v>2480.5454545454545</v>
      </c>
      <c r="AM3296" s="104">
        <f t="shared" si="1256"/>
        <v>26441</v>
      </c>
      <c r="AN3296" s="104">
        <f>AM3296/COUNTIF(G$3276:G3296,"A")</f>
        <v>2644.1</v>
      </c>
      <c r="AO3296" s="18"/>
      <c r="AP3296" s="18">
        <v>49</v>
      </c>
      <c r="AQ3296" s="18"/>
      <c r="AR3296" s="18">
        <v>37</v>
      </c>
      <c r="AS3296" s="18"/>
      <c r="AT3296" s="70">
        <f t="shared" si="1211"/>
        <v>37</v>
      </c>
      <c r="AU3296" s="18">
        <f t="shared" si="1212"/>
        <v>3</v>
      </c>
      <c r="AV3296" s="18">
        <f>AR3296-AT3296</f>
        <v>0</v>
      </c>
      <c r="AW3296" s="47"/>
      <c r="AX3296" s="73"/>
      <c r="AY3296" s="105">
        <v>140</v>
      </c>
      <c r="AZ3296" s="107">
        <f t="shared" si="1263"/>
        <v>0.93918331885317119</v>
      </c>
      <c r="BA3296" s="107">
        <f t="shared" si="1206"/>
        <v>6.081668114682881E-2</v>
      </c>
      <c r="BB3296" s="18"/>
      <c r="BC3296" s="18"/>
      <c r="BD3296" s="18"/>
      <c r="BE3296" s="18"/>
      <c r="BF3296" s="18"/>
      <c r="BG3296" s="18">
        <f t="shared" si="1236"/>
        <v>1</v>
      </c>
      <c r="BH3296" s="18">
        <f t="shared" si="1268"/>
        <v>3</v>
      </c>
      <c r="BI3296" s="18">
        <f t="shared" si="1237"/>
        <v>0</v>
      </c>
      <c r="BJ3296" s="18">
        <f t="shared" si="1269"/>
        <v>0</v>
      </c>
      <c r="BK3296" s="18">
        <f t="shared" si="1238"/>
        <v>0</v>
      </c>
      <c r="BL3296" s="18">
        <f t="shared" si="1239"/>
        <v>0</v>
      </c>
      <c r="BM3296" s="18">
        <f t="shared" si="1240"/>
        <v>1</v>
      </c>
      <c r="BN3296" s="18">
        <f t="shared" si="1241"/>
        <v>3</v>
      </c>
      <c r="BO3296" s="18">
        <f t="shared" si="1242"/>
        <v>0</v>
      </c>
      <c r="BP3296" s="18">
        <f t="shared" si="1243"/>
        <v>0</v>
      </c>
      <c r="BQ3296" s="18">
        <f t="shared" si="1247"/>
        <v>1</v>
      </c>
      <c r="BR3296" s="18">
        <f t="shared" si="1248"/>
        <v>6</v>
      </c>
      <c r="BS3296" s="18">
        <f t="shared" si="1250"/>
        <v>0</v>
      </c>
      <c r="BT3296" s="18">
        <f t="shared" si="1251"/>
        <v>0</v>
      </c>
      <c r="BU3296" s="73"/>
      <c r="BV3296" s="18"/>
      <c r="BW3296" s="6"/>
      <c r="BX3296" s="6"/>
      <c r="BY3296" s="18"/>
      <c r="BZ3296" s="6"/>
      <c r="CA3296" s="6"/>
      <c r="CB3296" s="18"/>
      <c r="CC3296" s="6"/>
      <c r="CD3296" s="6"/>
      <c r="CE3296" s="18"/>
      <c r="CF3296" s="6"/>
      <c r="CG3296" s="6"/>
      <c r="CH3296" s="18"/>
      <c r="CI3296" s="6"/>
      <c r="CJ3296" s="6"/>
      <c r="CK3296" s="18"/>
      <c r="CL3296" s="6"/>
      <c r="CM3296" s="6"/>
      <c r="CN3296" s="18"/>
      <c r="CO3296" s="6"/>
      <c r="CP3296" s="18"/>
      <c r="CQ3296" s="18"/>
      <c r="CR3296" s="18"/>
      <c r="CS3296" s="18"/>
      <c r="CT3296" s="6">
        <f t="shared" si="1249"/>
        <v>13</v>
      </c>
      <c r="CU3296" s="18"/>
      <c r="CV3296" s="18"/>
      <c r="CW3296" s="18"/>
      <c r="CX3296" s="6" t="str">
        <f t="shared" si="1264"/>
        <v>H</v>
      </c>
      <c r="CY3296" s="87">
        <f t="shared" si="1265"/>
        <v>2302</v>
      </c>
      <c r="CZ3296" s="87">
        <f t="shared" si="1266"/>
        <v>140</v>
      </c>
      <c r="DA3296" s="6">
        <f t="shared" si="1267"/>
        <v>2162</v>
      </c>
      <c r="DB3296" s="18"/>
      <c r="DC3296" s="18"/>
      <c r="DD3296" s="18"/>
      <c r="DE3296" s="18"/>
      <c r="DF3296" s="73"/>
      <c r="DG3296" s="18"/>
      <c r="DH3296" s="18"/>
      <c r="DI3296" s="18"/>
      <c r="DJ3296" s="18"/>
    </row>
    <row r="3297" spans="1:114" s="17" customFormat="1" hidden="1" x14ac:dyDescent="0.2">
      <c r="A3297" s="47">
        <v>7422</v>
      </c>
      <c r="B3297" s="46">
        <f t="shared" si="1244"/>
        <v>3</v>
      </c>
      <c r="C3297" s="46">
        <f t="shared" si="1245"/>
        <v>1</v>
      </c>
      <c r="D3297" s="46">
        <f t="shared" si="1246"/>
        <v>12</v>
      </c>
      <c r="E3297" s="103">
        <v>40148</v>
      </c>
      <c r="F3297" s="17" t="s">
        <v>1806</v>
      </c>
      <c r="G3297" s="47" t="s">
        <v>310</v>
      </c>
      <c r="H3297" s="47" t="s">
        <v>306</v>
      </c>
      <c r="I3297" s="47">
        <v>1</v>
      </c>
      <c r="J3297" s="47">
        <v>0</v>
      </c>
      <c r="K3297" s="47" t="s">
        <v>36</v>
      </c>
      <c r="L3297" s="20">
        <v>1117</v>
      </c>
      <c r="M3297" s="73" t="s">
        <v>1218</v>
      </c>
      <c r="N3297" s="47">
        <v>3</v>
      </c>
      <c r="O3297" s="17">
        <f>SUM(P3297:R3297)</f>
        <v>22</v>
      </c>
      <c r="P3297" s="17">
        <f>COUNTIF($H$3276:$H3297,"=W")</f>
        <v>11</v>
      </c>
      <c r="Q3297" s="17">
        <f>COUNTIF($H$3276:$H3297,"=D")</f>
        <v>7</v>
      </c>
      <c r="R3297" s="17">
        <f>COUNTIF($H$3276:$H3297,"=L")</f>
        <v>4</v>
      </c>
      <c r="S3297" s="17">
        <f t="shared" si="1270"/>
        <v>29</v>
      </c>
      <c r="T3297" s="17">
        <f t="shared" si="1270"/>
        <v>19</v>
      </c>
      <c r="U3297" s="17">
        <f>P3297*3+Q3297</f>
        <v>40</v>
      </c>
      <c r="V3297" s="17">
        <v>2</v>
      </c>
      <c r="W3297" s="17">
        <v>2</v>
      </c>
      <c r="X3297" s="17">
        <v>1</v>
      </c>
      <c r="Y3297" s="17">
        <v>3</v>
      </c>
      <c r="Z3297" s="17">
        <v>5</v>
      </c>
      <c r="AA3297" s="17">
        <v>6</v>
      </c>
      <c r="AB3297" s="17">
        <v>18</v>
      </c>
      <c r="AC3297" s="17">
        <v>11</v>
      </c>
      <c r="AD3297" s="83">
        <v>1</v>
      </c>
      <c r="AE3297" s="83">
        <v>2</v>
      </c>
      <c r="AF3297" s="5">
        <v>0</v>
      </c>
      <c r="AG3297" s="5">
        <v>0</v>
      </c>
      <c r="AH3297" s="83" t="s">
        <v>99</v>
      </c>
      <c r="AJ3297" s="18"/>
      <c r="AK3297" s="104">
        <f t="shared" si="1255"/>
        <v>27286</v>
      </c>
      <c r="AL3297" s="104">
        <f>AK3297/COUNTIF(G$3276:G3297,"H")</f>
        <v>2480.5454545454545</v>
      </c>
      <c r="AM3297" s="104">
        <f t="shared" si="1256"/>
        <v>27558</v>
      </c>
      <c r="AN3297" s="104">
        <f>AM3297/COUNTIF(G$3276:G3297,"A")</f>
        <v>2505.2727272727275</v>
      </c>
      <c r="AO3297" s="18"/>
      <c r="AP3297" s="18">
        <v>52</v>
      </c>
      <c r="AQ3297" s="18"/>
      <c r="AR3297" s="18">
        <v>38</v>
      </c>
      <c r="AS3297" s="18"/>
      <c r="AT3297" s="70">
        <f t="shared" si="1211"/>
        <v>40</v>
      </c>
      <c r="AU3297" s="18">
        <f t="shared" si="1212"/>
        <v>3</v>
      </c>
      <c r="AV3297" s="18">
        <f>AR3297-AT3297</f>
        <v>-2</v>
      </c>
      <c r="AW3297" s="47"/>
      <c r="AX3297" s="73"/>
      <c r="AY3297" s="105">
        <v>153</v>
      </c>
      <c r="AZ3297" s="107">
        <f t="shared" si="1263"/>
        <v>0.13697403760071619</v>
      </c>
      <c r="BA3297" s="107">
        <f t="shared" si="1206"/>
        <v>0.86302596239928375</v>
      </c>
      <c r="BB3297" s="18"/>
      <c r="BC3297" s="18"/>
      <c r="BD3297" s="18"/>
      <c r="BE3297" s="18"/>
      <c r="BF3297" s="18"/>
      <c r="BG3297" s="18">
        <f t="shared" si="1236"/>
        <v>1</v>
      </c>
      <c r="BH3297" s="18">
        <f t="shared" si="1268"/>
        <v>4</v>
      </c>
      <c r="BI3297" s="18">
        <f t="shared" si="1237"/>
        <v>0</v>
      </c>
      <c r="BJ3297" s="18">
        <f t="shared" si="1269"/>
        <v>0</v>
      </c>
      <c r="BK3297" s="18">
        <f t="shared" si="1238"/>
        <v>0</v>
      </c>
      <c r="BL3297" s="18">
        <f t="shared" si="1239"/>
        <v>0</v>
      </c>
      <c r="BM3297" s="18">
        <f t="shared" si="1240"/>
        <v>1</v>
      </c>
      <c r="BN3297" s="18">
        <f t="shared" si="1241"/>
        <v>4</v>
      </c>
      <c r="BO3297" s="18">
        <f t="shared" si="1242"/>
        <v>0</v>
      </c>
      <c r="BP3297" s="18">
        <f t="shared" si="1243"/>
        <v>0</v>
      </c>
      <c r="BQ3297" s="18">
        <f t="shared" si="1247"/>
        <v>1</v>
      </c>
      <c r="BR3297" s="18">
        <f t="shared" si="1248"/>
        <v>7</v>
      </c>
      <c r="BS3297" s="18">
        <f t="shared" si="1250"/>
        <v>0</v>
      </c>
      <c r="BT3297" s="18">
        <f t="shared" si="1251"/>
        <v>0</v>
      </c>
      <c r="BU3297" s="73"/>
      <c r="BV3297" s="18"/>
      <c r="BW3297" s="6"/>
      <c r="BX3297" s="6"/>
      <c r="BY3297" s="18"/>
      <c r="BZ3297" s="6"/>
      <c r="CA3297" s="6"/>
      <c r="CB3297" s="18"/>
      <c r="CC3297" s="6"/>
      <c r="CD3297" s="6"/>
      <c r="CE3297" s="18"/>
      <c r="CF3297" s="6"/>
      <c r="CG3297" s="6"/>
      <c r="CH3297" s="18"/>
      <c r="CI3297" s="6"/>
      <c r="CJ3297" s="6"/>
      <c r="CK3297" s="18"/>
      <c r="CL3297" s="6"/>
      <c r="CM3297" s="6"/>
      <c r="CN3297" s="18"/>
      <c r="CO3297" s="6"/>
      <c r="CP3297" s="18"/>
      <c r="CQ3297" s="18"/>
      <c r="CR3297" s="18"/>
      <c r="CS3297" s="18"/>
      <c r="CT3297" s="6">
        <f t="shared" si="1249"/>
        <v>3</v>
      </c>
      <c r="CU3297" s="18"/>
      <c r="CV3297" s="18"/>
      <c r="CW3297" s="18"/>
      <c r="CX3297" s="6" t="str">
        <f t="shared" si="1264"/>
        <v>A</v>
      </c>
      <c r="CY3297" s="87">
        <f t="shared" si="1265"/>
        <v>1117</v>
      </c>
      <c r="CZ3297" s="87">
        <f t="shared" si="1266"/>
        <v>153</v>
      </c>
      <c r="DA3297" s="6" t="str">
        <f t="shared" si="1267"/>
        <v>na</v>
      </c>
      <c r="DB3297" s="18"/>
      <c r="DC3297" s="18"/>
      <c r="DD3297" s="18"/>
      <c r="DE3297" s="18"/>
      <c r="DF3297" s="73"/>
      <c r="DG3297" s="18"/>
      <c r="DH3297" s="18"/>
      <c r="DI3297" s="18"/>
      <c r="DJ3297" s="18"/>
    </row>
    <row r="3298" spans="1:114" s="17" customFormat="1" hidden="1" x14ac:dyDescent="0.2">
      <c r="A3298" s="47">
        <v>7423</v>
      </c>
      <c r="B3298" s="46">
        <f t="shared" si="1244"/>
        <v>7</v>
      </c>
      <c r="C3298" s="46">
        <f t="shared" si="1245"/>
        <v>5</v>
      </c>
      <c r="D3298" s="46">
        <f t="shared" si="1246"/>
        <v>12</v>
      </c>
      <c r="E3298" s="103">
        <v>40152</v>
      </c>
      <c r="F3298" s="17" t="s">
        <v>234</v>
      </c>
      <c r="G3298" s="47" t="s">
        <v>103</v>
      </c>
      <c r="H3298" s="47" t="s">
        <v>306</v>
      </c>
      <c r="I3298" s="47">
        <v>2</v>
      </c>
      <c r="J3298" s="47">
        <v>1</v>
      </c>
      <c r="K3298" s="106" t="s">
        <v>1296</v>
      </c>
      <c r="L3298" s="20">
        <v>3006</v>
      </c>
      <c r="M3298" s="73" t="s">
        <v>4435</v>
      </c>
      <c r="N3298" s="47">
        <v>3</v>
      </c>
      <c r="O3298" s="17">
        <f t="shared" ref="O3298:O3303" si="1271">SUM(P3298:R3298)</f>
        <v>23</v>
      </c>
      <c r="P3298" s="17">
        <f>COUNTIF($H$3276:$H3298,"=W")</f>
        <v>12</v>
      </c>
      <c r="Q3298" s="17">
        <f>COUNTIF($H$3276:$H3298,"=D")</f>
        <v>7</v>
      </c>
      <c r="R3298" s="17">
        <f>COUNTIF($H$3276:$H3298,"=L")</f>
        <v>4</v>
      </c>
      <c r="S3298" s="17">
        <f t="shared" ref="S3298:T3301" si="1272">S3297+I3298</f>
        <v>31</v>
      </c>
      <c r="T3298" s="17">
        <f t="shared" si="1272"/>
        <v>20</v>
      </c>
      <c r="U3298" s="17">
        <f t="shared" ref="U3298:U3303" si="1273">P3298*3+Q3298</f>
        <v>43</v>
      </c>
      <c r="V3298" s="17">
        <v>4</v>
      </c>
      <c r="W3298" s="17">
        <v>4</v>
      </c>
      <c r="X3298" s="17">
        <v>5</v>
      </c>
      <c r="Y3298" s="17">
        <v>5</v>
      </c>
      <c r="Z3298" s="17">
        <v>2</v>
      </c>
      <c r="AA3298" s="17">
        <v>5</v>
      </c>
      <c r="AB3298" s="17">
        <v>15</v>
      </c>
      <c r="AC3298" s="17">
        <v>10</v>
      </c>
      <c r="AD3298" s="83">
        <v>1</v>
      </c>
      <c r="AE3298" s="83">
        <v>2</v>
      </c>
      <c r="AF3298" s="5">
        <v>0</v>
      </c>
      <c r="AG3298" s="5">
        <v>0</v>
      </c>
      <c r="AH3298" s="83" t="s">
        <v>1801</v>
      </c>
      <c r="AJ3298" s="18"/>
      <c r="AK3298" s="104">
        <f t="shared" si="1255"/>
        <v>30292</v>
      </c>
      <c r="AL3298" s="104">
        <f>AK3298/COUNTIF(G$3276:G3298,"H")</f>
        <v>2524.3333333333335</v>
      </c>
      <c r="AM3298" s="104">
        <f t="shared" si="1256"/>
        <v>27558</v>
      </c>
      <c r="AN3298" s="104">
        <f>AM3298/COUNTIF(G$3276:G3298,"A")</f>
        <v>2505.2727272727275</v>
      </c>
      <c r="AO3298" s="18"/>
      <c r="AP3298" s="18">
        <v>55</v>
      </c>
      <c r="AQ3298" s="18"/>
      <c r="AR3298" s="18">
        <v>41</v>
      </c>
      <c r="AS3298" s="18"/>
      <c r="AT3298" s="70">
        <f t="shared" si="1211"/>
        <v>43</v>
      </c>
      <c r="AU3298" s="18">
        <f t="shared" si="1212"/>
        <v>3</v>
      </c>
      <c r="AV3298" s="18">
        <f t="shared" ref="AV3298:AV3303" si="1274">AR3298-AT3298</f>
        <v>-2</v>
      </c>
      <c r="AW3298" s="47"/>
      <c r="AX3298" s="73"/>
      <c r="AY3298" s="105">
        <v>249</v>
      </c>
      <c r="AZ3298" s="107">
        <f t="shared" si="1263"/>
        <v>0.91716566866267468</v>
      </c>
      <c r="BA3298" s="107">
        <f t="shared" si="1206"/>
        <v>8.2834331337325318E-2</v>
      </c>
      <c r="BB3298" s="18"/>
      <c r="BC3298" s="18"/>
      <c r="BD3298" s="18"/>
      <c r="BE3298" s="18"/>
      <c r="BF3298" s="18"/>
      <c r="BG3298" s="18">
        <f t="shared" si="1236"/>
        <v>1</v>
      </c>
      <c r="BH3298" s="18">
        <f t="shared" si="1268"/>
        <v>5</v>
      </c>
      <c r="BI3298" s="18">
        <f t="shared" si="1237"/>
        <v>0</v>
      </c>
      <c r="BJ3298" s="18">
        <f t="shared" si="1269"/>
        <v>0</v>
      </c>
      <c r="BK3298" s="18">
        <f t="shared" si="1238"/>
        <v>0</v>
      </c>
      <c r="BL3298" s="18">
        <f t="shared" si="1239"/>
        <v>0</v>
      </c>
      <c r="BM3298" s="18">
        <f t="shared" si="1240"/>
        <v>1</v>
      </c>
      <c r="BN3298" s="18">
        <f t="shared" si="1241"/>
        <v>5</v>
      </c>
      <c r="BO3298" s="18">
        <f t="shared" si="1242"/>
        <v>0</v>
      </c>
      <c r="BP3298" s="18">
        <f t="shared" si="1243"/>
        <v>0</v>
      </c>
      <c r="BQ3298" s="18">
        <f t="shared" si="1247"/>
        <v>1</v>
      </c>
      <c r="BR3298" s="18">
        <f t="shared" si="1248"/>
        <v>8</v>
      </c>
      <c r="BS3298" s="18">
        <f t="shared" si="1250"/>
        <v>1</v>
      </c>
      <c r="BT3298" s="18">
        <f t="shared" si="1251"/>
        <v>1</v>
      </c>
      <c r="BU3298" s="73"/>
      <c r="BV3298" s="18"/>
      <c r="BW3298" s="6"/>
      <c r="BX3298" s="6"/>
      <c r="BY3298" s="18"/>
      <c r="BZ3298" s="6"/>
      <c r="CA3298" s="6"/>
      <c r="CB3298" s="18"/>
      <c r="CC3298" s="6"/>
      <c r="CD3298" s="6"/>
      <c r="CE3298" s="18"/>
      <c r="CF3298" s="6"/>
      <c r="CG3298" s="6"/>
      <c r="CH3298" s="18"/>
      <c r="CI3298" s="6"/>
      <c r="CJ3298" s="6"/>
      <c r="CK3298" s="18"/>
      <c r="CL3298" s="6"/>
      <c r="CM3298" s="6"/>
      <c r="CN3298" s="18"/>
      <c r="CO3298" s="6"/>
      <c r="CP3298" s="18"/>
      <c r="CQ3298" s="18"/>
      <c r="CR3298" s="18"/>
      <c r="CS3298" s="18"/>
      <c r="CT3298" s="6">
        <f t="shared" si="1249"/>
        <v>9</v>
      </c>
      <c r="CU3298" s="18"/>
      <c r="CV3298" s="18"/>
      <c r="CW3298" s="18"/>
      <c r="CX3298" s="6" t="str">
        <f t="shared" si="1264"/>
        <v>H</v>
      </c>
      <c r="CY3298" s="87">
        <f t="shared" si="1265"/>
        <v>3006</v>
      </c>
      <c r="CZ3298" s="87">
        <f t="shared" si="1266"/>
        <v>249</v>
      </c>
      <c r="DA3298" s="6">
        <f t="shared" si="1267"/>
        <v>2757</v>
      </c>
      <c r="DB3298" s="18"/>
      <c r="DC3298" s="18"/>
      <c r="DD3298" s="18"/>
      <c r="DE3298" s="18"/>
      <c r="DF3298" s="73"/>
      <c r="DG3298" s="18"/>
      <c r="DH3298" s="18"/>
      <c r="DI3298" s="18"/>
      <c r="DJ3298" s="18"/>
    </row>
    <row r="3299" spans="1:114" s="17" customFormat="1" hidden="1" x14ac:dyDescent="0.2">
      <c r="A3299" s="47">
        <v>7424</v>
      </c>
      <c r="B3299" s="46">
        <f t="shared" si="1244"/>
        <v>7</v>
      </c>
      <c r="C3299" s="46">
        <f t="shared" si="1245"/>
        <v>26</v>
      </c>
      <c r="D3299" s="46">
        <f t="shared" si="1246"/>
        <v>12</v>
      </c>
      <c r="E3299" s="103">
        <v>40173</v>
      </c>
      <c r="F3299" s="17" t="s">
        <v>3</v>
      </c>
      <c r="G3299" s="47" t="s">
        <v>103</v>
      </c>
      <c r="H3299" s="47" t="s">
        <v>306</v>
      </c>
      <c r="I3299" s="47">
        <v>3</v>
      </c>
      <c r="J3299" s="47">
        <v>0</v>
      </c>
      <c r="K3299" s="106" t="s">
        <v>1296</v>
      </c>
      <c r="L3299" s="20">
        <v>4587</v>
      </c>
      <c r="M3299" s="73" t="s">
        <v>2049</v>
      </c>
      <c r="N3299" s="47">
        <v>3</v>
      </c>
      <c r="O3299" s="17">
        <f t="shared" si="1271"/>
        <v>24</v>
      </c>
      <c r="P3299" s="17">
        <f>COUNTIF($H$3276:$H3299,"=W")</f>
        <v>13</v>
      </c>
      <c r="Q3299" s="17">
        <f>COUNTIF($H$3276:$H3299,"=D")</f>
        <v>7</v>
      </c>
      <c r="R3299" s="17">
        <f>COUNTIF($H$3276:$H3299,"=L")</f>
        <v>4</v>
      </c>
      <c r="S3299" s="17">
        <f t="shared" si="1272"/>
        <v>34</v>
      </c>
      <c r="T3299" s="17">
        <f t="shared" si="1272"/>
        <v>20</v>
      </c>
      <c r="U3299" s="17">
        <f t="shared" si="1273"/>
        <v>46</v>
      </c>
      <c r="V3299" s="17">
        <v>5</v>
      </c>
      <c r="W3299" s="17">
        <v>0</v>
      </c>
      <c r="X3299" s="17">
        <v>9</v>
      </c>
      <c r="Y3299" s="17">
        <v>3</v>
      </c>
      <c r="Z3299" s="17">
        <v>5</v>
      </c>
      <c r="AA3299" s="17">
        <v>3</v>
      </c>
      <c r="AB3299" s="17">
        <v>18</v>
      </c>
      <c r="AC3299" s="17">
        <v>15</v>
      </c>
      <c r="AD3299" s="83">
        <v>4</v>
      </c>
      <c r="AE3299" s="83">
        <v>4</v>
      </c>
      <c r="AF3299" s="5">
        <v>0</v>
      </c>
      <c r="AG3299" s="5">
        <v>1</v>
      </c>
      <c r="AH3299" s="83" t="s">
        <v>2050</v>
      </c>
      <c r="AJ3299" s="18"/>
      <c r="AK3299" s="104">
        <f t="shared" si="1255"/>
        <v>34879</v>
      </c>
      <c r="AL3299" s="104">
        <f>AK3299/COUNTIF(G$3276:G3299,"H")</f>
        <v>2683</v>
      </c>
      <c r="AM3299" s="104">
        <f t="shared" si="1256"/>
        <v>27558</v>
      </c>
      <c r="AN3299" s="104">
        <f>AM3299/COUNTIF(G$3276:G3299,"A")</f>
        <v>2505.2727272727275</v>
      </c>
      <c r="AO3299" s="18"/>
      <c r="AP3299" s="18">
        <v>55</v>
      </c>
      <c r="AQ3299" s="18"/>
      <c r="AR3299" s="18">
        <v>42</v>
      </c>
      <c r="AS3299" s="18"/>
      <c r="AT3299" s="70">
        <f t="shared" si="1211"/>
        <v>46</v>
      </c>
      <c r="AU3299" s="18">
        <f t="shared" si="1212"/>
        <v>3</v>
      </c>
      <c r="AV3299" s="18">
        <f t="shared" si="1274"/>
        <v>-4</v>
      </c>
      <c r="AW3299" s="47"/>
      <c r="AX3299" s="73"/>
      <c r="AY3299" s="105">
        <v>642</v>
      </c>
      <c r="AZ3299" s="107">
        <f t="shared" si="1263"/>
        <v>0.8600392413342054</v>
      </c>
      <c r="BA3299" s="107">
        <f t="shared" si="1206"/>
        <v>0.1399607586657946</v>
      </c>
      <c r="BB3299" s="18"/>
      <c r="BC3299" s="18"/>
      <c r="BD3299" s="18"/>
      <c r="BE3299" s="18"/>
      <c r="BF3299" s="18"/>
      <c r="BG3299" s="18">
        <f t="shared" si="1236"/>
        <v>1</v>
      </c>
      <c r="BH3299" s="18">
        <f t="shared" si="1268"/>
        <v>6</v>
      </c>
      <c r="BI3299" s="18">
        <f t="shared" si="1237"/>
        <v>0</v>
      </c>
      <c r="BJ3299" s="18">
        <f t="shared" si="1269"/>
        <v>0</v>
      </c>
      <c r="BK3299" s="18">
        <f t="shared" si="1238"/>
        <v>0</v>
      </c>
      <c r="BL3299" s="18">
        <f t="shared" si="1239"/>
        <v>0</v>
      </c>
      <c r="BM3299" s="18">
        <f t="shared" si="1240"/>
        <v>1</v>
      </c>
      <c r="BN3299" s="18">
        <f t="shared" si="1241"/>
        <v>6</v>
      </c>
      <c r="BO3299" s="18">
        <f t="shared" si="1242"/>
        <v>0</v>
      </c>
      <c r="BP3299" s="18">
        <f t="shared" si="1243"/>
        <v>0</v>
      </c>
      <c r="BQ3299" s="18">
        <f t="shared" si="1247"/>
        <v>1</v>
      </c>
      <c r="BR3299" s="18">
        <f t="shared" si="1248"/>
        <v>9</v>
      </c>
      <c r="BS3299" s="18">
        <f t="shared" si="1250"/>
        <v>0</v>
      </c>
      <c r="BT3299" s="18">
        <f t="shared" si="1251"/>
        <v>0</v>
      </c>
      <c r="BU3299" s="73"/>
      <c r="BV3299" s="18"/>
      <c r="BW3299" s="6"/>
      <c r="BX3299" s="6"/>
      <c r="BY3299" s="18"/>
      <c r="BZ3299" s="6"/>
      <c r="CA3299" s="6"/>
      <c r="CB3299" s="18"/>
      <c r="CC3299" s="6"/>
      <c r="CD3299" s="6"/>
      <c r="CE3299" s="18"/>
      <c r="CF3299" s="6"/>
      <c r="CG3299" s="6"/>
      <c r="CH3299" s="18"/>
      <c r="CI3299" s="6"/>
      <c r="CJ3299" s="6"/>
      <c r="CK3299" s="18"/>
      <c r="CL3299" s="6"/>
      <c r="CM3299" s="6"/>
      <c r="CN3299" s="18"/>
      <c r="CO3299" s="6"/>
      <c r="CP3299" s="18"/>
      <c r="CQ3299" s="18"/>
      <c r="CR3299" s="18"/>
      <c r="CS3299" s="18"/>
      <c r="CT3299" s="6">
        <f t="shared" si="1249"/>
        <v>14</v>
      </c>
      <c r="CU3299" s="18"/>
      <c r="CV3299" s="18"/>
      <c r="CW3299" s="18"/>
      <c r="CX3299" s="6" t="str">
        <f t="shared" si="1264"/>
        <v>H</v>
      </c>
      <c r="CY3299" s="87">
        <f t="shared" si="1265"/>
        <v>4587</v>
      </c>
      <c r="CZ3299" s="87">
        <f t="shared" si="1266"/>
        <v>642</v>
      </c>
      <c r="DA3299" s="6">
        <f t="shared" si="1267"/>
        <v>3945</v>
      </c>
      <c r="DB3299" s="18"/>
      <c r="DC3299" s="18"/>
      <c r="DD3299" s="18"/>
      <c r="DE3299" s="18"/>
      <c r="DF3299" s="73"/>
      <c r="DG3299" s="18"/>
      <c r="DH3299" s="18"/>
      <c r="DI3299" s="18"/>
      <c r="DJ3299" s="18"/>
    </row>
    <row r="3300" spans="1:114" s="17" customFormat="1" hidden="1" x14ac:dyDescent="0.2">
      <c r="A3300" s="47">
        <v>7425</v>
      </c>
      <c r="B3300" s="46">
        <f t="shared" si="1244"/>
        <v>7</v>
      </c>
      <c r="C3300" s="46">
        <f t="shared" si="1245"/>
        <v>16</v>
      </c>
      <c r="D3300" s="46">
        <f t="shared" si="1246"/>
        <v>1</v>
      </c>
      <c r="E3300" s="103">
        <v>40194</v>
      </c>
      <c r="F3300" s="17" t="s">
        <v>1781</v>
      </c>
      <c r="G3300" s="47" t="s">
        <v>103</v>
      </c>
      <c r="H3300" s="47" t="s">
        <v>306</v>
      </c>
      <c r="I3300" s="47">
        <v>4</v>
      </c>
      <c r="J3300" s="47">
        <v>1</v>
      </c>
      <c r="K3300" s="106" t="s">
        <v>1296</v>
      </c>
      <c r="L3300" s="20">
        <v>2403</v>
      </c>
      <c r="M3300" s="73" t="s">
        <v>4436</v>
      </c>
      <c r="N3300" s="47">
        <v>3</v>
      </c>
      <c r="O3300" s="17">
        <f t="shared" si="1271"/>
        <v>25</v>
      </c>
      <c r="P3300" s="17">
        <f>COUNTIF($H$3276:$H3300,"=W")</f>
        <v>14</v>
      </c>
      <c r="Q3300" s="17">
        <f>COUNTIF($H$3276:$H3300,"=D")</f>
        <v>7</v>
      </c>
      <c r="R3300" s="17">
        <f>COUNTIF($H$3276:$H3300,"=L")</f>
        <v>4</v>
      </c>
      <c r="S3300" s="17">
        <f t="shared" si="1272"/>
        <v>38</v>
      </c>
      <c r="T3300" s="17">
        <f t="shared" si="1272"/>
        <v>21</v>
      </c>
      <c r="U3300" s="17">
        <f t="shared" si="1273"/>
        <v>49</v>
      </c>
      <c r="V3300" s="17">
        <v>10</v>
      </c>
      <c r="W3300" s="17">
        <v>4</v>
      </c>
      <c r="X3300" s="17">
        <v>9</v>
      </c>
      <c r="Y3300" s="17">
        <v>2</v>
      </c>
      <c r="Z3300" s="17">
        <v>9</v>
      </c>
      <c r="AA3300" s="17">
        <v>4</v>
      </c>
      <c r="AB3300" s="17">
        <v>9</v>
      </c>
      <c r="AC3300" s="17">
        <v>6</v>
      </c>
      <c r="AD3300" s="83">
        <v>2</v>
      </c>
      <c r="AE3300" s="83">
        <v>2</v>
      </c>
      <c r="AF3300" s="5">
        <v>0</v>
      </c>
      <c r="AG3300" s="5">
        <v>1</v>
      </c>
      <c r="AH3300" s="83" t="s">
        <v>1934</v>
      </c>
      <c r="AJ3300" s="18"/>
      <c r="AK3300" s="104">
        <f t="shared" si="1255"/>
        <v>37282</v>
      </c>
      <c r="AL3300" s="104">
        <f>AK3300/COUNTIF(G$3276:G3300,"H")</f>
        <v>2663</v>
      </c>
      <c r="AM3300" s="104">
        <f t="shared" si="1256"/>
        <v>27558</v>
      </c>
      <c r="AN3300" s="104">
        <f>AM3300/COUNTIF(G$3276:G3300,"A")</f>
        <v>2505.2727272727275</v>
      </c>
      <c r="AO3300" s="18"/>
      <c r="AP3300" s="18">
        <v>57</v>
      </c>
      <c r="AQ3300" s="18"/>
      <c r="AR3300" s="18">
        <v>44</v>
      </c>
      <c r="AS3300" s="18"/>
      <c r="AT3300" s="70">
        <f t="shared" ref="AT3300:AT3363" si="1275">U3300</f>
        <v>49</v>
      </c>
      <c r="AU3300" s="18">
        <f t="shared" ref="AU3300:AU3363" si="1276">N3300</f>
        <v>3</v>
      </c>
      <c r="AV3300" s="18">
        <f t="shared" si="1274"/>
        <v>-5</v>
      </c>
      <c r="AW3300" s="47"/>
      <c r="AX3300" s="73"/>
      <c r="AY3300" s="105">
        <v>30</v>
      </c>
      <c r="AZ3300" s="107">
        <f t="shared" si="1263"/>
        <v>0.98751560549313355</v>
      </c>
      <c r="BA3300" s="107">
        <f t="shared" si="1206"/>
        <v>1.2484394506866447E-2</v>
      </c>
      <c r="BB3300" s="18"/>
      <c r="BC3300" s="18"/>
      <c r="BD3300" s="18"/>
      <c r="BE3300" s="18"/>
      <c r="BF3300" s="18"/>
      <c r="BG3300" s="18">
        <f t="shared" si="1236"/>
        <v>1</v>
      </c>
      <c r="BH3300" s="18">
        <f t="shared" si="1268"/>
        <v>7</v>
      </c>
      <c r="BI3300" s="18">
        <f t="shared" si="1237"/>
        <v>0</v>
      </c>
      <c r="BJ3300" s="18">
        <f t="shared" si="1269"/>
        <v>0</v>
      </c>
      <c r="BK3300" s="18">
        <f t="shared" si="1238"/>
        <v>0</v>
      </c>
      <c r="BL3300" s="18">
        <f t="shared" si="1239"/>
        <v>0</v>
      </c>
      <c r="BM3300" s="18">
        <f t="shared" si="1240"/>
        <v>1</v>
      </c>
      <c r="BN3300" s="18">
        <f t="shared" si="1241"/>
        <v>7</v>
      </c>
      <c r="BO3300" s="18">
        <f t="shared" si="1242"/>
        <v>0</v>
      </c>
      <c r="BP3300" s="18">
        <f t="shared" si="1243"/>
        <v>0</v>
      </c>
      <c r="BQ3300" s="18">
        <f t="shared" si="1247"/>
        <v>1</v>
      </c>
      <c r="BR3300" s="18">
        <f t="shared" si="1248"/>
        <v>10</v>
      </c>
      <c r="BS3300" s="18">
        <f t="shared" si="1250"/>
        <v>1</v>
      </c>
      <c r="BT3300" s="18">
        <f t="shared" si="1251"/>
        <v>1</v>
      </c>
      <c r="BU3300" s="73"/>
      <c r="BV3300" s="18"/>
      <c r="BW3300" s="6"/>
      <c r="BX3300" s="6"/>
      <c r="BY3300" s="18"/>
      <c r="BZ3300" s="6"/>
      <c r="CA3300" s="6"/>
      <c r="CB3300" s="18"/>
      <c r="CC3300" s="6"/>
      <c r="CD3300" s="6"/>
      <c r="CE3300" s="18"/>
      <c r="CF3300" s="6"/>
      <c r="CG3300" s="6"/>
      <c r="CH3300" s="18"/>
      <c r="CI3300" s="6"/>
      <c r="CJ3300" s="6"/>
      <c r="CK3300" s="18"/>
      <c r="CL3300" s="6"/>
      <c r="CM3300" s="6"/>
      <c r="CN3300" s="18"/>
      <c r="CO3300" s="6"/>
      <c r="CP3300" s="18"/>
      <c r="CQ3300" s="18"/>
      <c r="CR3300" s="18"/>
      <c r="CS3300" s="18"/>
      <c r="CT3300" s="6">
        <f t="shared" si="1249"/>
        <v>19</v>
      </c>
      <c r="CU3300" s="18"/>
      <c r="CV3300" s="18"/>
      <c r="CW3300" s="18"/>
      <c r="CX3300" s="6" t="str">
        <f t="shared" si="1264"/>
        <v>H</v>
      </c>
      <c r="CY3300" s="87">
        <f t="shared" si="1265"/>
        <v>2403</v>
      </c>
      <c r="CZ3300" s="87">
        <f t="shared" si="1266"/>
        <v>30</v>
      </c>
      <c r="DA3300" s="6">
        <f t="shared" si="1267"/>
        <v>2373</v>
      </c>
      <c r="DB3300" s="18"/>
      <c r="DC3300" s="18"/>
      <c r="DD3300" s="18"/>
      <c r="DE3300" s="18"/>
      <c r="DF3300" s="73"/>
      <c r="DG3300" s="18"/>
      <c r="DH3300" s="18"/>
      <c r="DI3300" s="18"/>
      <c r="DJ3300" s="18"/>
    </row>
    <row r="3301" spans="1:114" s="17" customFormat="1" hidden="1" x14ac:dyDescent="0.2">
      <c r="A3301" s="47">
        <v>7426</v>
      </c>
      <c r="B3301" s="46">
        <f t="shared" si="1244"/>
        <v>7</v>
      </c>
      <c r="C3301" s="46">
        <f t="shared" si="1245"/>
        <v>23</v>
      </c>
      <c r="D3301" s="46">
        <f t="shared" si="1246"/>
        <v>1</v>
      </c>
      <c r="E3301" s="103">
        <v>40201</v>
      </c>
      <c r="F3301" s="17" t="s">
        <v>3440</v>
      </c>
      <c r="G3301" s="47" t="s">
        <v>310</v>
      </c>
      <c r="H3301" s="47" t="s">
        <v>306</v>
      </c>
      <c r="I3301" s="47">
        <v>1</v>
      </c>
      <c r="J3301" s="47">
        <v>0</v>
      </c>
      <c r="K3301" s="47" t="s">
        <v>36</v>
      </c>
      <c r="L3301" s="20">
        <v>2646</v>
      </c>
      <c r="M3301" s="73" t="s">
        <v>1178</v>
      </c>
      <c r="N3301" s="47">
        <v>3</v>
      </c>
      <c r="O3301" s="17">
        <f t="shared" si="1271"/>
        <v>26</v>
      </c>
      <c r="P3301" s="17">
        <f>COUNTIF($H$3276:$H3301,"=W")</f>
        <v>15</v>
      </c>
      <c r="Q3301" s="17">
        <f>COUNTIF($H$3276:$H3301,"=D")</f>
        <v>7</v>
      </c>
      <c r="R3301" s="17">
        <f>COUNTIF($H$3276:$H3301,"=L")</f>
        <v>4</v>
      </c>
      <c r="S3301" s="17">
        <f t="shared" si="1272"/>
        <v>39</v>
      </c>
      <c r="T3301" s="17">
        <f t="shared" si="1272"/>
        <v>21</v>
      </c>
      <c r="U3301" s="17">
        <f t="shared" si="1273"/>
        <v>52</v>
      </c>
      <c r="V3301" s="17">
        <v>3</v>
      </c>
      <c r="W3301" s="17">
        <v>5</v>
      </c>
      <c r="X3301" s="17">
        <v>3</v>
      </c>
      <c r="Y3301" s="17">
        <v>8</v>
      </c>
      <c r="Z3301" s="17">
        <v>0</v>
      </c>
      <c r="AA3301" s="17">
        <v>4</v>
      </c>
      <c r="AB3301" s="17">
        <v>10</v>
      </c>
      <c r="AC3301" s="17">
        <v>15</v>
      </c>
      <c r="AD3301" s="83">
        <v>1</v>
      </c>
      <c r="AE3301" s="83">
        <v>1</v>
      </c>
      <c r="AF3301" s="5">
        <v>0</v>
      </c>
      <c r="AG3301" s="5">
        <v>0</v>
      </c>
      <c r="AH3301" s="83" t="s">
        <v>1801</v>
      </c>
      <c r="AJ3301" s="18"/>
      <c r="AK3301" s="104">
        <f t="shared" si="1255"/>
        <v>37282</v>
      </c>
      <c r="AL3301" s="104">
        <f>AK3301/COUNTIF(G$3276:G3301,"H")</f>
        <v>2663</v>
      </c>
      <c r="AM3301" s="104">
        <f t="shared" si="1256"/>
        <v>30204</v>
      </c>
      <c r="AN3301" s="104">
        <f>AM3301/COUNTIF(G$3276:G3301,"A")</f>
        <v>2517</v>
      </c>
      <c r="AO3301" s="18"/>
      <c r="AP3301" s="18">
        <v>60</v>
      </c>
      <c r="AQ3301" s="18"/>
      <c r="AR3301" s="18">
        <v>46</v>
      </c>
      <c r="AS3301" s="18"/>
      <c r="AT3301" s="70">
        <f t="shared" si="1275"/>
        <v>52</v>
      </c>
      <c r="AU3301" s="18">
        <f t="shared" si="1276"/>
        <v>3</v>
      </c>
      <c r="AV3301" s="18">
        <f t="shared" si="1274"/>
        <v>-6</v>
      </c>
      <c r="AW3301" s="47" t="s">
        <v>2624</v>
      </c>
      <c r="AX3301" s="73" t="s">
        <v>2625</v>
      </c>
      <c r="AY3301" s="105">
        <v>295</v>
      </c>
      <c r="AZ3301" s="107">
        <f t="shared" si="1263"/>
        <v>0.11148904006046863</v>
      </c>
      <c r="BA3301" s="107">
        <f t="shared" si="1206"/>
        <v>0.88851095993953133</v>
      </c>
      <c r="BB3301" s="18"/>
      <c r="BC3301" s="18"/>
      <c r="BD3301" s="18"/>
      <c r="BE3301" s="18"/>
      <c r="BF3301" s="18"/>
      <c r="BG3301" s="18">
        <f t="shared" si="1236"/>
        <v>1</v>
      </c>
      <c r="BH3301" s="89">
        <f t="shared" si="1268"/>
        <v>8</v>
      </c>
      <c r="BI3301" s="18">
        <f t="shared" si="1237"/>
        <v>0</v>
      </c>
      <c r="BJ3301" s="18">
        <f t="shared" si="1269"/>
        <v>0</v>
      </c>
      <c r="BK3301" s="18">
        <f t="shared" si="1238"/>
        <v>0</v>
      </c>
      <c r="BL3301" s="18">
        <f t="shared" si="1239"/>
        <v>0</v>
      </c>
      <c r="BM3301" s="18">
        <f t="shared" si="1240"/>
        <v>1</v>
      </c>
      <c r="BN3301" s="18">
        <f t="shared" si="1241"/>
        <v>8</v>
      </c>
      <c r="BO3301" s="18">
        <f t="shared" si="1242"/>
        <v>0</v>
      </c>
      <c r="BP3301" s="18">
        <f t="shared" si="1243"/>
        <v>0</v>
      </c>
      <c r="BQ3301" s="18">
        <f t="shared" si="1247"/>
        <v>1</v>
      </c>
      <c r="BR3301" s="18">
        <f t="shared" si="1248"/>
        <v>11</v>
      </c>
      <c r="BS3301" s="18">
        <f t="shared" si="1250"/>
        <v>0</v>
      </c>
      <c r="BT3301" s="18">
        <f t="shared" si="1251"/>
        <v>0</v>
      </c>
      <c r="BU3301" s="73"/>
      <c r="BV3301" s="18"/>
      <c r="BW3301" s="6"/>
      <c r="BX3301" s="6"/>
      <c r="BY3301" s="18"/>
      <c r="BZ3301" s="6"/>
      <c r="CA3301" s="6"/>
      <c r="CB3301" s="18"/>
      <c r="CC3301" s="6"/>
      <c r="CD3301" s="6"/>
      <c r="CE3301" s="18"/>
      <c r="CF3301" s="6"/>
      <c r="CG3301" s="6"/>
      <c r="CH3301" s="18"/>
      <c r="CI3301" s="6"/>
      <c r="CJ3301" s="6"/>
      <c r="CK3301" s="18"/>
      <c r="CL3301" s="6"/>
      <c r="CM3301" s="6"/>
      <c r="CN3301" s="18"/>
      <c r="CO3301" s="6"/>
      <c r="CP3301" s="18"/>
      <c r="CQ3301" s="18"/>
      <c r="CR3301" s="18"/>
      <c r="CS3301" s="18"/>
      <c r="CT3301" s="6">
        <f t="shared" si="1249"/>
        <v>6</v>
      </c>
      <c r="CU3301" s="18"/>
      <c r="CV3301" s="18"/>
      <c r="CW3301" s="18"/>
      <c r="CX3301" s="6" t="str">
        <f t="shared" si="1264"/>
        <v>A</v>
      </c>
      <c r="CY3301" s="87">
        <f t="shared" si="1265"/>
        <v>2646</v>
      </c>
      <c r="CZ3301" s="87">
        <f t="shared" si="1266"/>
        <v>295</v>
      </c>
      <c r="DA3301" s="6" t="str">
        <f t="shared" si="1267"/>
        <v>na</v>
      </c>
      <c r="DB3301" s="18"/>
      <c r="DC3301" s="18"/>
      <c r="DD3301" s="18"/>
      <c r="DE3301" s="18"/>
      <c r="DF3301" s="73"/>
      <c r="DG3301" s="18"/>
      <c r="DH3301" s="18"/>
      <c r="DI3301" s="18"/>
      <c r="DJ3301" s="18"/>
    </row>
    <row r="3302" spans="1:114" s="17" customFormat="1" hidden="1" x14ac:dyDescent="0.2">
      <c r="A3302" s="47">
        <v>7427</v>
      </c>
      <c r="B3302" s="46">
        <f t="shared" si="1244"/>
        <v>3</v>
      </c>
      <c r="C3302" s="46">
        <f t="shared" si="1245"/>
        <v>2</v>
      </c>
      <c r="D3302" s="46">
        <f t="shared" si="1246"/>
        <v>2</v>
      </c>
      <c r="E3302" s="103">
        <v>40211</v>
      </c>
      <c r="F3302" s="17" t="s">
        <v>3525</v>
      </c>
      <c r="G3302" s="47" t="s">
        <v>310</v>
      </c>
      <c r="H3302" s="47" t="s">
        <v>307</v>
      </c>
      <c r="I3302" s="47">
        <v>1</v>
      </c>
      <c r="J3302" s="47">
        <v>1</v>
      </c>
      <c r="K3302" s="106" t="s">
        <v>2993</v>
      </c>
      <c r="L3302" s="20">
        <v>487</v>
      </c>
      <c r="M3302" s="73" t="s">
        <v>4437</v>
      </c>
      <c r="N3302" s="47">
        <v>3</v>
      </c>
      <c r="O3302" s="17">
        <f t="shared" si="1271"/>
        <v>27</v>
      </c>
      <c r="P3302" s="17">
        <f>COUNTIF($H$3276:$H3302,"=W")</f>
        <v>15</v>
      </c>
      <c r="Q3302" s="17">
        <f>COUNTIF($H$3276:$H3302,"=D")</f>
        <v>8</v>
      </c>
      <c r="R3302" s="17">
        <f>COUNTIF($H$3276:$H3302,"=L")</f>
        <v>4</v>
      </c>
      <c r="S3302" s="17">
        <f t="shared" ref="S3302:T3304" si="1277">S3301+I3302</f>
        <v>40</v>
      </c>
      <c r="T3302" s="17">
        <f t="shared" si="1277"/>
        <v>22</v>
      </c>
      <c r="U3302" s="17">
        <f t="shared" si="1273"/>
        <v>53</v>
      </c>
      <c r="V3302" s="17">
        <v>4</v>
      </c>
      <c r="W3302" s="17">
        <v>2</v>
      </c>
      <c r="X3302" s="17">
        <v>5</v>
      </c>
      <c r="Y3302" s="17">
        <v>4</v>
      </c>
      <c r="Z3302" s="17">
        <v>4</v>
      </c>
      <c r="AA3302" s="17">
        <v>6</v>
      </c>
      <c r="AB3302" s="17">
        <v>12</v>
      </c>
      <c r="AC3302" s="17">
        <v>14</v>
      </c>
      <c r="AD3302" s="83">
        <v>2</v>
      </c>
      <c r="AE3302" s="83">
        <v>0</v>
      </c>
      <c r="AF3302" s="5">
        <v>0</v>
      </c>
      <c r="AG3302" s="5">
        <v>0</v>
      </c>
      <c r="AH3302" s="83" t="s">
        <v>3226</v>
      </c>
      <c r="AJ3302" s="18"/>
      <c r="AK3302" s="104">
        <f t="shared" si="1255"/>
        <v>37282</v>
      </c>
      <c r="AL3302" s="104">
        <f>AK3302/COUNTIF(G$3276:G3302,"H")</f>
        <v>2663</v>
      </c>
      <c r="AM3302" s="104">
        <f t="shared" si="1256"/>
        <v>30691</v>
      </c>
      <c r="AN3302" s="104">
        <f>AM3302/COUNTIF(G$3276:G3302,"A")</f>
        <v>2360.8461538461538</v>
      </c>
      <c r="AO3302" s="18"/>
      <c r="AP3302" s="18">
        <v>60</v>
      </c>
      <c r="AQ3302" s="18"/>
      <c r="AR3302" s="18">
        <v>48</v>
      </c>
      <c r="AS3302" s="18"/>
      <c r="AT3302" s="70">
        <f t="shared" si="1275"/>
        <v>53</v>
      </c>
      <c r="AU3302" s="18">
        <f t="shared" si="1276"/>
        <v>3</v>
      </c>
      <c r="AV3302" s="18">
        <f t="shared" si="1274"/>
        <v>-5</v>
      </c>
      <c r="AW3302" s="47"/>
      <c r="AX3302" s="73"/>
      <c r="AY3302" s="105">
        <v>137</v>
      </c>
      <c r="AZ3302" s="107">
        <f t="shared" si="1263"/>
        <v>0.28131416837782341</v>
      </c>
      <c r="BA3302" s="107">
        <f t="shared" si="1206"/>
        <v>0.71868583162217659</v>
      </c>
      <c r="BB3302" s="18"/>
      <c r="BC3302" s="18"/>
      <c r="BD3302" s="18"/>
      <c r="BE3302" s="18"/>
      <c r="BF3302" s="18"/>
      <c r="BG3302" s="18">
        <f t="shared" si="1236"/>
        <v>0</v>
      </c>
      <c r="BH3302" s="18">
        <f t="shared" si="1268"/>
        <v>0</v>
      </c>
      <c r="BI3302" s="18">
        <f t="shared" si="1237"/>
        <v>1</v>
      </c>
      <c r="BJ3302" s="18">
        <f t="shared" si="1269"/>
        <v>1</v>
      </c>
      <c r="BK3302" s="18">
        <f t="shared" si="1238"/>
        <v>0</v>
      </c>
      <c r="BL3302" s="18">
        <f t="shared" si="1239"/>
        <v>0</v>
      </c>
      <c r="BM3302" s="18">
        <f t="shared" si="1240"/>
        <v>1</v>
      </c>
      <c r="BN3302" s="18">
        <f t="shared" si="1241"/>
        <v>9</v>
      </c>
      <c r="BO3302" s="18">
        <f t="shared" si="1242"/>
        <v>1</v>
      </c>
      <c r="BP3302" s="18">
        <f t="shared" si="1243"/>
        <v>1</v>
      </c>
      <c r="BQ3302" s="18">
        <f t="shared" si="1247"/>
        <v>1</v>
      </c>
      <c r="BR3302" s="18">
        <f t="shared" si="1248"/>
        <v>12</v>
      </c>
      <c r="BS3302" s="18">
        <f t="shared" si="1250"/>
        <v>1</v>
      </c>
      <c r="BT3302" s="18">
        <f t="shared" si="1251"/>
        <v>1</v>
      </c>
      <c r="BU3302" s="73"/>
      <c r="BV3302" s="18"/>
      <c r="BW3302" s="6"/>
      <c r="BX3302" s="6"/>
      <c r="BY3302" s="18"/>
      <c r="BZ3302" s="6"/>
      <c r="CA3302" s="6"/>
      <c r="CB3302" s="18"/>
      <c r="CC3302" s="6"/>
      <c r="CD3302" s="6"/>
      <c r="CE3302" s="18"/>
      <c r="CF3302" s="6"/>
      <c r="CG3302" s="6"/>
      <c r="CH3302" s="18"/>
      <c r="CI3302" s="6"/>
      <c r="CJ3302" s="6"/>
      <c r="CK3302" s="18"/>
      <c r="CL3302" s="6"/>
      <c r="CM3302" s="6"/>
      <c r="CN3302" s="18"/>
      <c r="CO3302" s="6"/>
      <c r="CP3302" s="18"/>
      <c r="CQ3302" s="18"/>
      <c r="CR3302" s="18"/>
      <c r="CS3302" s="18"/>
      <c r="CT3302" s="6">
        <f t="shared" si="1249"/>
        <v>9</v>
      </c>
      <c r="CU3302" s="18"/>
      <c r="CV3302" s="18"/>
      <c r="CW3302" s="18"/>
      <c r="CX3302" s="6" t="str">
        <f t="shared" si="1264"/>
        <v>A</v>
      </c>
      <c r="CY3302" s="87">
        <f t="shared" si="1265"/>
        <v>487</v>
      </c>
      <c r="CZ3302" s="87">
        <f t="shared" si="1266"/>
        <v>137</v>
      </c>
      <c r="DA3302" s="6" t="str">
        <f t="shared" si="1267"/>
        <v>na</v>
      </c>
      <c r="DB3302" s="18"/>
      <c r="DC3302" s="18"/>
      <c r="DD3302" s="18"/>
      <c r="DE3302" s="18"/>
      <c r="DF3302" s="73"/>
      <c r="DG3302" s="18"/>
      <c r="DH3302" s="18"/>
      <c r="DI3302" s="18"/>
      <c r="DJ3302" s="18"/>
    </row>
    <row r="3303" spans="1:114" s="17" customFormat="1" hidden="1" x14ac:dyDescent="0.2">
      <c r="A3303" s="47">
        <v>7428</v>
      </c>
      <c r="B3303" s="46">
        <f t="shared" si="1244"/>
        <v>7</v>
      </c>
      <c r="C3303" s="46">
        <f t="shared" si="1245"/>
        <v>6</v>
      </c>
      <c r="D3303" s="46">
        <f t="shared" si="1246"/>
        <v>2</v>
      </c>
      <c r="E3303" s="103">
        <v>40215</v>
      </c>
      <c r="F3303" s="17" t="s">
        <v>2104</v>
      </c>
      <c r="G3303" s="47" t="s">
        <v>310</v>
      </c>
      <c r="H3303" s="47" t="s">
        <v>306</v>
      </c>
      <c r="I3303" s="47">
        <v>1</v>
      </c>
      <c r="J3303" s="47">
        <v>0</v>
      </c>
      <c r="K3303" s="106" t="s">
        <v>1296</v>
      </c>
      <c r="L3303" s="20">
        <v>1375</v>
      </c>
      <c r="M3303" s="73" t="s">
        <v>279</v>
      </c>
      <c r="N3303" s="47">
        <v>3</v>
      </c>
      <c r="O3303" s="17">
        <f t="shared" si="1271"/>
        <v>28</v>
      </c>
      <c r="P3303" s="17">
        <f>COUNTIF($H$3276:$H3303,"=W")</f>
        <v>16</v>
      </c>
      <c r="Q3303" s="17">
        <f>COUNTIF($H$3276:$H3303,"=D")</f>
        <v>8</v>
      </c>
      <c r="R3303" s="17">
        <f>COUNTIF($H$3276:$H3303,"=L")</f>
        <v>4</v>
      </c>
      <c r="S3303" s="17">
        <f t="shared" si="1277"/>
        <v>41</v>
      </c>
      <c r="T3303" s="17">
        <f t="shared" si="1277"/>
        <v>22</v>
      </c>
      <c r="U3303" s="17">
        <f t="shared" si="1273"/>
        <v>56</v>
      </c>
      <c r="V3303" s="17">
        <v>1</v>
      </c>
      <c r="W3303" s="17">
        <v>2</v>
      </c>
      <c r="X3303" s="17">
        <v>1</v>
      </c>
      <c r="Y3303" s="17">
        <v>6</v>
      </c>
      <c r="Z3303" s="17">
        <v>2</v>
      </c>
      <c r="AA3303" s="17">
        <v>3</v>
      </c>
      <c r="AB3303" s="17">
        <v>18</v>
      </c>
      <c r="AC3303" s="17">
        <v>15</v>
      </c>
      <c r="AD3303" s="83">
        <v>2</v>
      </c>
      <c r="AE3303" s="83">
        <v>5</v>
      </c>
      <c r="AF3303" s="5">
        <v>0</v>
      </c>
      <c r="AG3303" s="5">
        <v>0</v>
      </c>
      <c r="AH3303" s="83" t="s">
        <v>280</v>
      </c>
      <c r="AJ3303" s="18"/>
      <c r="AK3303" s="104">
        <f t="shared" si="1255"/>
        <v>37282</v>
      </c>
      <c r="AL3303" s="104">
        <f>AK3303/COUNTIF(G$3276:G3303,"H")</f>
        <v>2663</v>
      </c>
      <c r="AM3303" s="104">
        <f t="shared" si="1256"/>
        <v>32066</v>
      </c>
      <c r="AN3303" s="104">
        <f>AM3303/COUNTIF(G$3276:G3303,"A")</f>
        <v>2290.4285714285716</v>
      </c>
      <c r="AO3303" s="18"/>
      <c r="AP3303" s="18">
        <v>60</v>
      </c>
      <c r="AQ3303" s="18"/>
      <c r="AR3303" s="18">
        <v>49</v>
      </c>
      <c r="AS3303" s="18"/>
      <c r="AT3303" s="70">
        <f t="shared" si="1275"/>
        <v>56</v>
      </c>
      <c r="AU3303" s="18">
        <f t="shared" si="1276"/>
        <v>3</v>
      </c>
      <c r="AV3303" s="18">
        <f t="shared" si="1274"/>
        <v>-7</v>
      </c>
      <c r="AW3303" s="47"/>
      <c r="AX3303" s="73"/>
      <c r="AY3303" s="105">
        <v>307</v>
      </c>
      <c r="AZ3303" s="107">
        <f t="shared" si="1263"/>
        <v>0.22327272727272726</v>
      </c>
      <c r="BA3303" s="107">
        <f t="shared" si="1206"/>
        <v>0.77672727272727271</v>
      </c>
      <c r="BB3303" s="18"/>
      <c r="BC3303" s="18"/>
      <c r="BD3303" s="18"/>
      <c r="BE3303" s="18"/>
      <c r="BF3303" s="18"/>
      <c r="BG3303" s="18">
        <f t="shared" si="1236"/>
        <v>1</v>
      </c>
      <c r="BH3303" s="18">
        <f t="shared" si="1268"/>
        <v>1</v>
      </c>
      <c r="BI3303" s="18">
        <f t="shared" si="1237"/>
        <v>0</v>
      </c>
      <c r="BJ3303" s="18">
        <f t="shared" si="1269"/>
        <v>0</v>
      </c>
      <c r="BK3303" s="18">
        <f t="shared" si="1238"/>
        <v>0</v>
      </c>
      <c r="BL3303" s="18">
        <f t="shared" si="1239"/>
        <v>0</v>
      </c>
      <c r="BM3303" s="18">
        <f t="shared" si="1240"/>
        <v>1</v>
      </c>
      <c r="BN3303" s="18">
        <f t="shared" si="1241"/>
        <v>10</v>
      </c>
      <c r="BO3303" s="18">
        <f t="shared" si="1242"/>
        <v>0</v>
      </c>
      <c r="BP3303" s="18">
        <f t="shared" si="1243"/>
        <v>0</v>
      </c>
      <c r="BQ3303" s="18">
        <f t="shared" si="1247"/>
        <v>1</v>
      </c>
      <c r="BR3303" s="18">
        <f t="shared" si="1248"/>
        <v>13</v>
      </c>
      <c r="BS3303" s="18">
        <f t="shared" si="1250"/>
        <v>0</v>
      </c>
      <c r="BT3303" s="18">
        <f t="shared" si="1251"/>
        <v>0</v>
      </c>
      <c r="BU3303" s="73"/>
      <c r="BV3303" s="18"/>
      <c r="BW3303" s="6"/>
      <c r="BX3303" s="6"/>
      <c r="BY3303" s="18"/>
      <c r="BZ3303" s="6"/>
      <c r="CA3303" s="6"/>
      <c r="CB3303" s="18"/>
      <c r="CC3303" s="6"/>
      <c r="CD3303" s="6"/>
      <c r="CE3303" s="18"/>
      <c r="CF3303" s="6"/>
      <c r="CG3303" s="6"/>
      <c r="CH3303" s="18"/>
      <c r="CI3303" s="6"/>
      <c r="CJ3303" s="6"/>
      <c r="CK3303" s="18"/>
      <c r="CL3303" s="6"/>
      <c r="CM3303" s="6"/>
      <c r="CN3303" s="18"/>
      <c r="CO3303" s="6"/>
      <c r="CP3303" s="18"/>
      <c r="CQ3303" s="18"/>
      <c r="CR3303" s="18"/>
      <c r="CS3303" s="18"/>
      <c r="CT3303" s="6">
        <f t="shared" si="1249"/>
        <v>2</v>
      </c>
      <c r="CU3303" s="18"/>
      <c r="CV3303" s="18"/>
      <c r="CW3303" s="18"/>
      <c r="CX3303" s="6" t="str">
        <f t="shared" si="1264"/>
        <v>A</v>
      </c>
      <c r="CY3303" s="87">
        <f t="shared" si="1265"/>
        <v>1375</v>
      </c>
      <c r="CZ3303" s="87">
        <f t="shared" si="1266"/>
        <v>307</v>
      </c>
      <c r="DA3303" s="6" t="str">
        <f t="shared" si="1267"/>
        <v>na</v>
      </c>
      <c r="DB3303" s="18"/>
      <c r="DC3303" s="18"/>
      <c r="DD3303" s="18"/>
      <c r="DE3303" s="18"/>
      <c r="DF3303" s="73"/>
      <c r="DG3303" s="18"/>
      <c r="DH3303" s="18"/>
      <c r="DI3303" s="18"/>
      <c r="DJ3303" s="18"/>
    </row>
    <row r="3304" spans="1:114" s="17" customFormat="1" hidden="1" x14ac:dyDescent="0.2">
      <c r="A3304" s="47">
        <v>7429</v>
      </c>
      <c r="B3304" s="46">
        <f t="shared" si="1244"/>
        <v>7</v>
      </c>
      <c r="C3304" s="46">
        <f t="shared" si="1245"/>
        <v>13</v>
      </c>
      <c r="D3304" s="46">
        <f t="shared" si="1246"/>
        <v>2</v>
      </c>
      <c r="E3304" s="103">
        <v>40222</v>
      </c>
      <c r="F3304" s="17" t="s">
        <v>2353</v>
      </c>
      <c r="G3304" s="47" t="s">
        <v>310</v>
      </c>
      <c r="H3304" s="47" t="s">
        <v>308</v>
      </c>
      <c r="I3304" s="47">
        <v>0</v>
      </c>
      <c r="J3304" s="47">
        <v>1</v>
      </c>
      <c r="K3304" s="47" t="s">
        <v>36</v>
      </c>
      <c r="L3304" s="20">
        <v>1226</v>
      </c>
      <c r="M3304" s="4">
        <v>52</v>
      </c>
      <c r="N3304" s="47">
        <v>3</v>
      </c>
      <c r="O3304" s="17">
        <f t="shared" ref="O3304:O3309" si="1278">SUM(P3304:R3304)</f>
        <v>29</v>
      </c>
      <c r="P3304" s="17">
        <f>COUNTIF($H$3276:$H3304,"=W")</f>
        <v>16</v>
      </c>
      <c r="Q3304" s="17">
        <f>COUNTIF($H$3276:$H3304,"=D")</f>
        <v>8</v>
      </c>
      <c r="R3304" s="17">
        <f>COUNTIF($H$3276:$H3304,"=L")</f>
        <v>5</v>
      </c>
      <c r="S3304" s="17">
        <f t="shared" si="1277"/>
        <v>41</v>
      </c>
      <c r="T3304" s="17">
        <f t="shared" si="1277"/>
        <v>23</v>
      </c>
      <c r="U3304" s="17">
        <f t="shared" ref="U3304:U3309" si="1279">P3304*3+Q3304</f>
        <v>56</v>
      </c>
      <c r="V3304" s="17">
        <v>3</v>
      </c>
      <c r="W3304" s="17">
        <v>3</v>
      </c>
      <c r="X3304" s="17">
        <v>3</v>
      </c>
      <c r="Y3304" s="17">
        <v>4</v>
      </c>
      <c r="Z3304" s="17">
        <v>5</v>
      </c>
      <c r="AA3304" s="17">
        <v>3</v>
      </c>
      <c r="AB3304" s="17">
        <v>12</v>
      </c>
      <c r="AC3304" s="17">
        <v>13</v>
      </c>
      <c r="AD3304" s="83">
        <v>0</v>
      </c>
      <c r="AE3304" s="83">
        <v>0</v>
      </c>
      <c r="AF3304" s="5">
        <v>1</v>
      </c>
      <c r="AG3304" s="5">
        <v>0</v>
      </c>
      <c r="AH3304" s="5" t="s">
        <v>1801</v>
      </c>
      <c r="AJ3304" s="18"/>
      <c r="AK3304" s="104">
        <f t="shared" si="1255"/>
        <v>37282</v>
      </c>
      <c r="AL3304" s="104">
        <f>AK3304/COUNTIF(G$3276:G3304,"H")</f>
        <v>2663</v>
      </c>
      <c r="AM3304" s="104">
        <f t="shared" si="1256"/>
        <v>33292</v>
      </c>
      <c r="AN3304" s="104">
        <f>AM3304/COUNTIF(G$3276:G3304,"A")</f>
        <v>2219.4666666666667</v>
      </c>
      <c r="AO3304" s="18"/>
      <c r="AP3304" s="18">
        <v>63</v>
      </c>
      <c r="AQ3304" s="18"/>
      <c r="AR3304" s="18">
        <v>55</v>
      </c>
      <c r="AS3304" s="18"/>
      <c r="AT3304" s="70">
        <f t="shared" si="1275"/>
        <v>56</v>
      </c>
      <c r="AU3304" s="18">
        <f t="shared" si="1276"/>
        <v>3</v>
      </c>
      <c r="AV3304" s="18">
        <f t="shared" ref="AV3304:AV3309" si="1280">AR3304-AT3304</f>
        <v>-1</v>
      </c>
      <c r="AW3304" s="47"/>
      <c r="AX3304" s="73"/>
      <c r="AY3304" s="105">
        <v>256</v>
      </c>
      <c r="AZ3304" s="107">
        <f t="shared" si="1263"/>
        <v>0.20880913539967375</v>
      </c>
      <c r="BA3304" s="107">
        <f t="shared" si="1206"/>
        <v>0.79119086460032628</v>
      </c>
      <c r="BB3304" s="18"/>
      <c r="BC3304" s="18"/>
      <c r="BD3304" s="18"/>
      <c r="BE3304" s="18"/>
      <c r="BF3304" s="18"/>
      <c r="BG3304" s="18">
        <f t="shared" si="1236"/>
        <v>0</v>
      </c>
      <c r="BH3304" s="18">
        <f t="shared" si="1268"/>
        <v>0</v>
      </c>
      <c r="BI3304" s="18">
        <f t="shared" si="1237"/>
        <v>0</v>
      </c>
      <c r="BJ3304" s="18">
        <f t="shared" si="1269"/>
        <v>0</v>
      </c>
      <c r="BK3304" s="18">
        <f t="shared" si="1238"/>
        <v>1</v>
      </c>
      <c r="BL3304" s="18">
        <f t="shared" si="1239"/>
        <v>1</v>
      </c>
      <c r="BM3304" s="18">
        <f t="shared" si="1240"/>
        <v>0</v>
      </c>
      <c r="BN3304" s="18">
        <f t="shared" si="1241"/>
        <v>0</v>
      </c>
      <c r="BO3304" s="18">
        <f t="shared" si="1242"/>
        <v>1</v>
      </c>
      <c r="BP3304" s="18">
        <f t="shared" si="1243"/>
        <v>1</v>
      </c>
      <c r="BQ3304" s="18">
        <f t="shared" si="1247"/>
        <v>0</v>
      </c>
      <c r="BR3304" s="18">
        <f t="shared" si="1248"/>
        <v>0</v>
      </c>
      <c r="BS3304" s="18">
        <f t="shared" si="1250"/>
        <v>1</v>
      </c>
      <c r="BT3304" s="18">
        <f t="shared" si="1251"/>
        <v>1</v>
      </c>
      <c r="BU3304" s="73"/>
      <c r="BV3304" s="18"/>
      <c r="BW3304" s="6"/>
      <c r="BX3304" s="6"/>
      <c r="BY3304" s="18"/>
      <c r="BZ3304" s="6"/>
      <c r="CA3304" s="6"/>
      <c r="CB3304" s="18"/>
      <c r="CC3304" s="6"/>
      <c r="CD3304" s="6"/>
      <c r="CE3304" s="18"/>
      <c r="CF3304" s="6"/>
      <c r="CG3304" s="6"/>
      <c r="CH3304" s="18"/>
      <c r="CI3304" s="6"/>
      <c r="CJ3304" s="6"/>
      <c r="CK3304" s="18"/>
      <c r="CL3304" s="6"/>
      <c r="CM3304" s="6"/>
      <c r="CN3304" s="18"/>
      <c r="CO3304" s="6"/>
      <c r="CP3304" s="18"/>
      <c r="CQ3304" s="18"/>
      <c r="CR3304" s="18"/>
      <c r="CS3304" s="18"/>
      <c r="CT3304" s="6">
        <f t="shared" si="1249"/>
        <v>6</v>
      </c>
      <c r="CU3304" s="18"/>
      <c r="CV3304" s="18"/>
      <c r="CW3304" s="18"/>
      <c r="CX3304" s="6" t="str">
        <f t="shared" si="1264"/>
        <v>A</v>
      </c>
      <c r="CY3304" s="87">
        <f t="shared" si="1265"/>
        <v>1226</v>
      </c>
      <c r="CZ3304" s="87">
        <f t="shared" si="1266"/>
        <v>256</v>
      </c>
      <c r="DA3304" s="6" t="str">
        <f t="shared" si="1267"/>
        <v>na</v>
      </c>
      <c r="DB3304" s="18"/>
      <c r="DC3304" s="18"/>
      <c r="DD3304" s="18"/>
      <c r="DE3304" s="18"/>
      <c r="DF3304" s="73"/>
      <c r="DG3304" s="18"/>
      <c r="DH3304" s="18"/>
      <c r="DI3304" s="18"/>
      <c r="DJ3304" s="18"/>
    </row>
    <row r="3305" spans="1:114" s="17" customFormat="1" hidden="1" x14ac:dyDescent="0.2">
      <c r="A3305" s="47">
        <v>7430</v>
      </c>
      <c r="B3305" s="46">
        <f t="shared" si="1244"/>
        <v>3</v>
      </c>
      <c r="C3305" s="46">
        <f t="shared" si="1245"/>
        <v>16</v>
      </c>
      <c r="D3305" s="46">
        <f t="shared" si="1246"/>
        <v>2</v>
      </c>
      <c r="E3305" s="103">
        <v>40225</v>
      </c>
      <c r="F3305" s="17" t="s">
        <v>3630</v>
      </c>
      <c r="G3305" s="47" t="s">
        <v>103</v>
      </c>
      <c r="H3305" s="47" t="s">
        <v>307</v>
      </c>
      <c r="I3305" s="47">
        <v>0</v>
      </c>
      <c r="J3305" s="47">
        <v>0</v>
      </c>
      <c r="K3305" s="47" t="s">
        <v>36</v>
      </c>
      <c r="L3305" s="20">
        <v>3316</v>
      </c>
      <c r="M3305" s="4"/>
      <c r="N3305" s="47">
        <v>3</v>
      </c>
      <c r="O3305" s="17">
        <f t="shared" si="1278"/>
        <v>30</v>
      </c>
      <c r="P3305" s="17">
        <f>COUNTIF($H$3276:$H3305,"=W")</f>
        <v>16</v>
      </c>
      <c r="Q3305" s="17">
        <f>COUNTIF($H$3276:$H3305,"=D")</f>
        <v>9</v>
      </c>
      <c r="R3305" s="17">
        <f>COUNTIF($H$3276:$H3305,"=L")</f>
        <v>5</v>
      </c>
      <c r="S3305" s="17">
        <f t="shared" ref="S3305:T3307" si="1281">S3304+I3305</f>
        <v>41</v>
      </c>
      <c r="T3305" s="17">
        <f t="shared" si="1281"/>
        <v>23</v>
      </c>
      <c r="U3305" s="17">
        <f t="shared" si="1279"/>
        <v>57</v>
      </c>
      <c r="V3305" s="17">
        <v>5</v>
      </c>
      <c r="W3305" s="17">
        <v>3</v>
      </c>
      <c r="X3305" s="17">
        <v>9</v>
      </c>
      <c r="Y3305" s="17">
        <v>5</v>
      </c>
      <c r="Z3305" s="17">
        <v>7</v>
      </c>
      <c r="AA3305" s="17">
        <v>4</v>
      </c>
      <c r="AB3305" s="17">
        <v>10</v>
      </c>
      <c r="AC3305" s="17">
        <v>6</v>
      </c>
      <c r="AD3305" s="83">
        <v>1</v>
      </c>
      <c r="AE3305" s="83">
        <v>1</v>
      </c>
      <c r="AF3305" s="5">
        <v>0</v>
      </c>
      <c r="AG3305" s="5">
        <v>0</v>
      </c>
      <c r="AH3305" s="83" t="s">
        <v>3421</v>
      </c>
      <c r="AJ3305" s="18"/>
      <c r="AK3305" s="104">
        <f t="shared" si="1255"/>
        <v>40598</v>
      </c>
      <c r="AL3305" s="104">
        <f>AK3305/COUNTIF(G$3276:G3305,"H")</f>
        <v>2706.5333333333333</v>
      </c>
      <c r="AM3305" s="104">
        <f t="shared" si="1256"/>
        <v>33292</v>
      </c>
      <c r="AN3305" s="104">
        <f>AM3305/COUNTIF(G$3276:G3305,"A")</f>
        <v>2219.4666666666667</v>
      </c>
      <c r="AO3305" s="18"/>
      <c r="AP3305" s="18">
        <v>66</v>
      </c>
      <c r="AQ3305" s="18"/>
      <c r="AR3305" s="18">
        <v>55</v>
      </c>
      <c r="AS3305" s="18"/>
      <c r="AT3305" s="70">
        <f t="shared" si="1275"/>
        <v>57</v>
      </c>
      <c r="AU3305" s="18">
        <f t="shared" si="1276"/>
        <v>3</v>
      </c>
      <c r="AV3305" s="18">
        <f t="shared" si="1280"/>
        <v>-2</v>
      </c>
      <c r="AW3305" s="47" t="s">
        <v>771</v>
      </c>
      <c r="AX3305" s="73" t="s">
        <v>493</v>
      </c>
      <c r="AY3305" s="105">
        <v>492</v>
      </c>
      <c r="AZ3305" s="107">
        <f t="shared" si="1263"/>
        <v>0.85162846803377568</v>
      </c>
      <c r="BA3305" s="107">
        <f t="shared" si="1206"/>
        <v>0.14837153196622432</v>
      </c>
      <c r="BB3305" s="18"/>
      <c r="BC3305" s="18"/>
      <c r="BD3305" s="18"/>
      <c r="BE3305" s="18"/>
      <c r="BF3305" s="18"/>
      <c r="BG3305" s="18">
        <f t="shared" si="1236"/>
        <v>0</v>
      </c>
      <c r="BH3305" s="18">
        <f t="shared" si="1268"/>
        <v>0</v>
      </c>
      <c r="BI3305" s="18">
        <f t="shared" si="1237"/>
        <v>1</v>
      </c>
      <c r="BJ3305" s="18">
        <f t="shared" si="1269"/>
        <v>1</v>
      </c>
      <c r="BK3305" s="18">
        <f t="shared" si="1238"/>
        <v>0</v>
      </c>
      <c r="BL3305" s="18">
        <f t="shared" si="1239"/>
        <v>0</v>
      </c>
      <c r="BM3305" s="18">
        <f t="shared" si="1240"/>
        <v>1</v>
      </c>
      <c r="BN3305" s="18">
        <f t="shared" si="1241"/>
        <v>1</v>
      </c>
      <c r="BO3305" s="18">
        <f t="shared" si="1242"/>
        <v>1</v>
      </c>
      <c r="BP3305" s="18">
        <f t="shared" si="1243"/>
        <v>2</v>
      </c>
      <c r="BQ3305" s="18">
        <f t="shared" si="1247"/>
        <v>0</v>
      </c>
      <c r="BR3305" s="18">
        <f t="shared" si="1248"/>
        <v>0</v>
      </c>
      <c r="BS3305" s="18">
        <f t="shared" si="1250"/>
        <v>0</v>
      </c>
      <c r="BT3305" s="18">
        <f t="shared" si="1251"/>
        <v>0</v>
      </c>
      <c r="BU3305" s="73"/>
      <c r="BV3305" s="18"/>
      <c r="BW3305" s="6"/>
      <c r="BX3305" s="6"/>
      <c r="BY3305" s="18"/>
      <c r="BZ3305" s="6"/>
      <c r="CA3305" s="6"/>
      <c r="CB3305" s="18"/>
      <c r="CC3305" s="6"/>
      <c r="CD3305" s="6"/>
      <c r="CE3305" s="18"/>
      <c r="CF3305" s="6"/>
      <c r="CG3305" s="6"/>
      <c r="CH3305" s="18"/>
      <c r="CI3305" s="6"/>
      <c r="CJ3305" s="6"/>
      <c r="CK3305" s="18"/>
      <c r="CL3305" s="6"/>
      <c r="CM3305" s="6"/>
      <c r="CN3305" s="18"/>
      <c r="CO3305" s="6"/>
      <c r="CP3305" s="18"/>
      <c r="CQ3305" s="18"/>
      <c r="CR3305" s="18"/>
      <c r="CS3305" s="18"/>
      <c r="CT3305" s="6">
        <f t="shared" si="1249"/>
        <v>14</v>
      </c>
      <c r="CU3305" s="18"/>
      <c r="CV3305" s="18"/>
      <c r="CW3305" s="18"/>
      <c r="CX3305" s="6" t="str">
        <f t="shared" si="1264"/>
        <v>H</v>
      </c>
      <c r="CY3305" s="87">
        <f t="shared" si="1265"/>
        <v>3316</v>
      </c>
      <c r="CZ3305" s="87">
        <f t="shared" si="1266"/>
        <v>492</v>
      </c>
      <c r="DA3305" s="6">
        <f t="shared" si="1267"/>
        <v>2824</v>
      </c>
      <c r="DB3305" s="18"/>
      <c r="DC3305" s="18"/>
      <c r="DD3305" s="18"/>
      <c r="DE3305" s="18"/>
      <c r="DF3305" s="73"/>
      <c r="DG3305" s="18"/>
      <c r="DH3305" s="18"/>
      <c r="DI3305" s="18"/>
      <c r="DJ3305" s="18"/>
    </row>
    <row r="3306" spans="1:114" s="17" customFormat="1" hidden="1" x14ac:dyDescent="0.2">
      <c r="A3306" s="47">
        <v>7431</v>
      </c>
      <c r="B3306" s="46">
        <f t="shared" si="1244"/>
        <v>7</v>
      </c>
      <c r="C3306" s="46">
        <f t="shared" si="1245"/>
        <v>27</v>
      </c>
      <c r="D3306" s="46">
        <f t="shared" si="1246"/>
        <v>2</v>
      </c>
      <c r="E3306" s="103">
        <v>40236</v>
      </c>
      <c r="F3306" s="17" t="s">
        <v>3639</v>
      </c>
      <c r="G3306" s="47" t="s">
        <v>103</v>
      </c>
      <c r="H3306" s="47" t="s">
        <v>308</v>
      </c>
      <c r="I3306" s="47">
        <v>0</v>
      </c>
      <c r="J3306" s="47">
        <v>1</v>
      </c>
      <c r="K3306" s="47" t="s">
        <v>36</v>
      </c>
      <c r="L3306" s="20">
        <v>2611</v>
      </c>
      <c r="M3306" s="4">
        <v>69</v>
      </c>
      <c r="N3306" s="47">
        <v>3</v>
      </c>
      <c r="O3306" s="17">
        <f t="shared" si="1278"/>
        <v>31</v>
      </c>
      <c r="P3306" s="17">
        <f>COUNTIF($H$3276:$H3306,"=W")</f>
        <v>16</v>
      </c>
      <c r="Q3306" s="17">
        <f>COUNTIF($H$3276:$H3306,"=D")</f>
        <v>9</v>
      </c>
      <c r="R3306" s="17">
        <f>COUNTIF($H$3276:$H3306,"=L")</f>
        <v>6</v>
      </c>
      <c r="S3306" s="17">
        <f t="shared" si="1281"/>
        <v>41</v>
      </c>
      <c r="T3306" s="17">
        <f t="shared" si="1281"/>
        <v>24</v>
      </c>
      <c r="U3306" s="17">
        <f t="shared" si="1279"/>
        <v>57</v>
      </c>
      <c r="V3306" s="17">
        <v>3</v>
      </c>
      <c r="W3306" s="17">
        <v>5</v>
      </c>
      <c r="X3306" s="17">
        <v>9</v>
      </c>
      <c r="Y3306" s="17">
        <v>6</v>
      </c>
      <c r="Z3306" s="17">
        <v>5</v>
      </c>
      <c r="AA3306" s="17">
        <v>2</v>
      </c>
      <c r="AB3306" s="17">
        <v>18</v>
      </c>
      <c r="AC3306" s="17">
        <v>9</v>
      </c>
      <c r="AD3306" s="83">
        <v>1</v>
      </c>
      <c r="AE3306" s="83">
        <v>1</v>
      </c>
      <c r="AF3306" s="5">
        <v>0</v>
      </c>
      <c r="AG3306" s="5">
        <v>0</v>
      </c>
      <c r="AH3306" s="83" t="s">
        <v>131</v>
      </c>
      <c r="AJ3306" s="18"/>
      <c r="AK3306" s="104">
        <f t="shared" si="1255"/>
        <v>43209</v>
      </c>
      <c r="AL3306" s="104">
        <f>AK3306/COUNTIF(G$3276:G3306,"H")</f>
        <v>2700.5625</v>
      </c>
      <c r="AM3306" s="104">
        <f t="shared" si="1256"/>
        <v>33292</v>
      </c>
      <c r="AN3306" s="104">
        <f>AM3306/COUNTIF(G$3276:G3306,"A")</f>
        <v>2219.4666666666667</v>
      </c>
      <c r="AO3306" s="18"/>
      <c r="AP3306" s="18">
        <v>69</v>
      </c>
      <c r="AQ3306" s="18"/>
      <c r="AR3306" s="18">
        <v>56</v>
      </c>
      <c r="AS3306" s="18"/>
      <c r="AT3306" s="70">
        <f t="shared" si="1275"/>
        <v>57</v>
      </c>
      <c r="AU3306" s="18">
        <f t="shared" si="1276"/>
        <v>3</v>
      </c>
      <c r="AV3306" s="18">
        <f t="shared" si="1280"/>
        <v>-1</v>
      </c>
      <c r="AW3306" s="47"/>
      <c r="AX3306" s="73"/>
      <c r="AY3306" s="105">
        <v>30</v>
      </c>
      <c r="AZ3306" s="107">
        <f t="shared" si="1263"/>
        <v>0.98851014936805826</v>
      </c>
      <c r="BA3306" s="107">
        <f t="shared" si="1206"/>
        <v>1.1489850631941745E-2</v>
      </c>
      <c r="BB3306" s="18"/>
      <c r="BC3306" s="18"/>
      <c r="BD3306" s="18"/>
      <c r="BE3306" s="18"/>
      <c r="BF3306" s="18"/>
      <c r="BG3306" s="18">
        <f t="shared" si="1236"/>
        <v>0</v>
      </c>
      <c r="BH3306" s="18">
        <f t="shared" si="1268"/>
        <v>0</v>
      </c>
      <c r="BI3306" s="18">
        <f t="shared" si="1237"/>
        <v>0</v>
      </c>
      <c r="BJ3306" s="18">
        <f t="shared" si="1269"/>
        <v>0</v>
      </c>
      <c r="BK3306" s="18">
        <f t="shared" si="1238"/>
        <v>1</v>
      </c>
      <c r="BL3306" s="18">
        <f t="shared" si="1239"/>
        <v>1</v>
      </c>
      <c r="BM3306" s="18">
        <f t="shared" si="1240"/>
        <v>0</v>
      </c>
      <c r="BN3306" s="18">
        <f t="shared" si="1241"/>
        <v>0</v>
      </c>
      <c r="BO3306" s="18">
        <f t="shared" si="1242"/>
        <v>1</v>
      </c>
      <c r="BP3306" s="18">
        <f t="shared" si="1243"/>
        <v>3</v>
      </c>
      <c r="BQ3306" s="18">
        <f t="shared" si="1247"/>
        <v>0</v>
      </c>
      <c r="BR3306" s="18">
        <f t="shared" si="1248"/>
        <v>0</v>
      </c>
      <c r="BS3306" s="18">
        <f t="shared" si="1250"/>
        <v>1</v>
      </c>
      <c r="BT3306" s="18">
        <f t="shared" si="1251"/>
        <v>1</v>
      </c>
      <c r="BU3306" s="73"/>
      <c r="BV3306" s="18"/>
      <c r="BW3306" s="6"/>
      <c r="BX3306" s="6"/>
      <c r="BY3306" s="18"/>
      <c r="BZ3306" s="6"/>
      <c r="CA3306" s="6"/>
      <c r="CB3306" s="18"/>
      <c r="CC3306" s="6"/>
      <c r="CD3306" s="6"/>
      <c r="CE3306" s="18"/>
      <c r="CF3306" s="6"/>
      <c r="CG3306" s="6"/>
      <c r="CH3306" s="18"/>
      <c r="CI3306" s="6"/>
      <c r="CJ3306" s="6"/>
      <c r="CK3306" s="18"/>
      <c r="CL3306" s="6"/>
      <c r="CM3306" s="6"/>
      <c r="CN3306" s="18"/>
      <c r="CO3306" s="6"/>
      <c r="CP3306" s="18"/>
      <c r="CQ3306" s="18"/>
      <c r="CR3306" s="18"/>
      <c r="CS3306" s="18"/>
      <c r="CT3306" s="6">
        <f t="shared" si="1249"/>
        <v>12</v>
      </c>
      <c r="CU3306" s="18"/>
      <c r="CV3306" s="18"/>
      <c r="CW3306" s="18"/>
      <c r="CX3306" s="6" t="str">
        <f t="shared" si="1264"/>
        <v>H</v>
      </c>
      <c r="CY3306" s="87">
        <f t="shared" si="1265"/>
        <v>2611</v>
      </c>
      <c r="CZ3306" s="87">
        <f t="shared" si="1266"/>
        <v>30</v>
      </c>
      <c r="DA3306" s="6">
        <f t="shared" si="1267"/>
        <v>2581</v>
      </c>
      <c r="DB3306" s="18"/>
      <c r="DC3306" s="18"/>
      <c r="DD3306" s="18"/>
      <c r="DE3306" s="18"/>
      <c r="DF3306" s="73"/>
      <c r="DG3306" s="18"/>
      <c r="DH3306" s="18"/>
      <c r="DI3306" s="18"/>
      <c r="DJ3306" s="18"/>
    </row>
    <row r="3307" spans="1:114" s="17" customFormat="1" hidden="1" x14ac:dyDescent="0.2">
      <c r="A3307" s="47">
        <v>7432</v>
      </c>
      <c r="B3307" s="46">
        <f t="shared" si="1244"/>
        <v>7</v>
      </c>
      <c r="C3307" s="46">
        <f t="shared" si="1245"/>
        <v>6</v>
      </c>
      <c r="D3307" s="46">
        <f t="shared" si="1246"/>
        <v>3</v>
      </c>
      <c r="E3307" s="103">
        <v>40243</v>
      </c>
      <c r="F3307" s="17" t="s">
        <v>2124</v>
      </c>
      <c r="G3307" s="47" t="s">
        <v>310</v>
      </c>
      <c r="H3307" s="47" t="s">
        <v>308</v>
      </c>
      <c r="I3307" s="47">
        <v>1</v>
      </c>
      <c r="J3307" s="47">
        <v>2</v>
      </c>
      <c r="K3307" s="106" t="s">
        <v>2993</v>
      </c>
      <c r="L3307" s="20">
        <v>892</v>
      </c>
      <c r="M3307" s="4" t="s">
        <v>4438</v>
      </c>
      <c r="N3307" s="47">
        <v>4</v>
      </c>
      <c r="O3307" s="17">
        <f t="shared" si="1278"/>
        <v>32</v>
      </c>
      <c r="P3307" s="17">
        <f>COUNTIF($H$3276:$H3307,"=W")</f>
        <v>16</v>
      </c>
      <c r="Q3307" s="17">
        <f>COUNTIF($H$3276:$H3307,"=D")</f>
        <v>9</v>
      </c>
      <c r="R3307" s="17">
        <f>COUNTIF($H$3276:$H3307,"=L")</f>
        <v>7</v>
      </c>
      <c r="S3307" s="17">
        <f t="shared" si="1281"/>
        <v>42</v>
      </c>
      <c r="T3307" s="17">
        <f t="shared" si="1281"/>
        <v>26</v>
      </c>
      <c r="U3307" s="17">
        <f t="shared" si="1279"/>
        <v>57</v>
      </c>
      <c r="V3307" s="17">
        <v>6</v>
      </c>
      <c r="W3307" s="17">
        <v>6</v>
      </c>
      <c r="X3307" s="17">
        <v>5</v>
      </c>
      <c r="Y3307" s="17">
        <v>3</v>
      </c>
      <c r="Z3307" s="17">
        <v>12</v>
      </c>
      <c r="AA3307" s="17">
        <v>6</v>
      </c>
      <c r="AB3307" s="17">
        <v>17</v>
      </c>
      <c r="AC3307" s="17">
        <v>15</v>
      </c>
      <c r="AD3307" s="83">
        <v>3</v>
      </c>
      <c r="AE3307" s="83">
        <v>5</v>
      </c>
      <c r="AF3307" s="5">
        <v>0</v>
      </c>
      <c r="AG3307" s="5">
        <v>0</v>
      </c>
      <c r="AH3307" s="83" t="s">
        <v>2843</v>
      </c>
      <c r="AJ3307" s="18"/>
      <c r="AK3307" s="104">
        <f t="shared" si="1255"/>
        <v>43209</v>
      </c>
      <c r="AL3307" s="104">
        <f>AK3307/COUNTIF(G$3276:G3307,"H")</f>
        <v>2700.5625</v>
      </c>
      <c r="AM3307" s="104">
        <f t="shared" si="1256"/>
        <v>34184</v>
      </c>
      <c r="AN3307" s="104">
        <f>AM3307/COUNTIF(G$3276:G3307,"A")</f>
        <v>2136.5</v>
      </c>
      <c r="AO3307" s="18"/>
      <c r="AP3307" s="18">
        <v>72</v>
      </c>
      <c r="AQ3307" s="18"/>
      <c r="AR3307" s="18">
        <v>60</v>
      </c>
      <c r="AS3307" s="18"/>
      <c r="AT3307" s="70">
        <f t="shared" si="1275"/>
        <v>57</v>
      </c>
      <c r="AU3307" s="18">
        <f t="shared" si="1276"/>
        <v>4</v>
      </c>
      <c r="AV3307" s="18">
        <f t="shared" si="1280"/>
        <v>3</v>
      </c>
      <c r="AW3307" s="47"/>
      <c r="AX3307" s="73"/>
      <c r="AY3307" s="105">
        <v>163</v>
      </c>
      <c r="AZ3307" s="107">
        <f t="shared" si="1263"/>
        <v>0.18273542600896861</v>
      </c>
      <c r="BA3307" s="107">
        <f t="shared" si="1206"/>
        <v>0.81726457399103136</v>
      </c>
      <c r="BB3307" s="18"/>
      <c r="BC3307" s="18"/>
      <c r="BD3307" s="18"/>
      <c r="BE3307" s="18"/>
      <c r="BF3307" s="18"/>
      <c r="BG3307" s="18">
        <f t="shared" si="1236"/>
        <v>0</v>
      </c>
      <c r="BH3307" s="18">
        <f t="shared" si="1268"/>
        <v>0</v>
      </c>
      <c r="BI3307" s="18">
        <f t="shared" si="1237"/>
        <v>0</v>
      </c>
      <c r="BJ3307" s="18">
        <f t="shared" si="1269"/>
        <v>0</v>
      </c>
      <c r="BK3307" s="18">
        <f t="shared" si="1238"/>
        <v>1</v>
      </c>
      <c r="BL3307" s="18">
        <f t="shared" si="1239"/>
        <v>2</v>
      </c>
      <c r="BM3307" s="18">
        <f t="shared" si="1240"/>
        <v>0</v>
      </c>
      <c r="BN3307" s="18">
        <f t="shared" si="1241"/>
        <v>0</v>
      </c>
      <c r="BO3307" s="18">
        <f t="shared" si="1242"/>
        <v>1</v>
      </c>
      <c r="BP3307" s="18">
        <f t="shared" si="1243"/>
        <v>4</v>
      </c>
      <c r="BQ3307" s="18">
        <f t="shared" si="1247"/>
        <v>1</v>
      </c>
      <c r="BR3307" s="18">
        <f t="shared" si="1248"/>
        <v>1</v>
      </c>
      <c r="BS3307" s="18">
        <f t="shared" si="1250"/>
        <v>1</v>
      </c>
      <c r="BT3307" s="18">
        <f t="shared" si="1251"/>
        <v>2</v>
      </c>
      <c r="BU3307" s="73"/>
      <c r="BV3307" s="18"/>
      <c r="BW3307" s="6"/>
      <c r="BX3307" s="6"/>
      <c r="BY3307" s="18"/>
      <c r="BZ3307" s="6"/>
      <c r="CA3307" s="6"/>
      <c r="CB3307" s="18"/>
      <c r="CC3307" s="6"/>
      <c r="CD3307" s="6"/>
      <c r="CE3307" s="18"/>
      <c r="CF3307" s="6"/>
      <c r="CG3307" s="6"/>
      <c r="CH3307" s="18"/>
      <c r="CI3307" s="6"/>
      <c r="CJ3307" s="6"/>
      <c r="CK3307" s="18"/>
      <c r="CL3307" s="6"/>
      <c r="CM3307" s="6"/>
      <c r="CN3307" s="18"/>
      <c r="CO3307" s="6"/>
      <c r="CP3307" s="18"/>
      <c r="CQ3307" s="18"/>
      <c r="CR3307" s="18"/>
      <c r="CS3307" s="18"/>
      <c r="CT3307" s="6">
        <f t="shared" si="1249"/>
        <v>11</v>
      </c>
      <c r="CU3307" s="18"/>
      <c r="CV3307" s="18"/>
      <c r="CW3307" s="18"/>
      <c r="CX3307" s="6" t="str">
        <f t="shared" si="1264"/>
        <v>A</v>
      </c>
      <c r="CY3307" s="87">
        <f t="shared" si="1265"/>
        <v>892</v>
      </c>
      <c r="CZ3307" s="87">
        <f t="shared" si="1266"/>
        <v>163</v>
      </c>
      <c r="DA3307" s="6" t="str">
        <f t="shared" si="1267"/>
        <v>na</v>
      </c>
      <c r="DB3307" s="18"/>
      <c r="DC3307" s="18"/>
      <c r="DD3307" s="18"/>
      <c r="DE3307" s="18"/>
      <c r="DF3307" s="73"/>
      <c r="DG3307" s="18"/>
      <c r="DH3307" s="18"/>
      <c r="DI3307" s="18"/>
      <c r="DJ3307" s="18"/>
    </row>
    <row r="3308" spans="1:114" s="17" customFormat="1" hidden="1" x14ac:dyDescent="0.2">
      <c r="A3308" s="47">
        <v>7433</v>
      </c>
      <c r="B3308" s="46">
        <f t="shared" si="1244"/>
        <v>3</v>
      </c>
      <c r="C3308" s="46">
        <f t="shared" si="1245"/>
        <v>9</v>
      </c>
      <c r="D3308" s="46">
        <f t="shared" si="1246"/>
        <v>3</v>
      </c>
      <c r="E3308" s="103">
        <v>40246</v>
      </c>
      <c r="F3308" s="17" t="s">
        <v>2936</v>
      </c>
      <c r="G3308" s="47" t="s">
        <v>103</v>
      </c>
      <c r="H3308" s="47" t="s">
        <v>308</v>
      </c>
      <c r="I3308" s="47">
        <v>1</v>
      </c>
      <c r="J3308" s="47">
        <v>2</v>
      </c>
      <c r="K3308" s="106" t="s">
        <v>1296</v>
      </c>
      <c r="L3308" s="20">
        <v>1867</v>
      </c>
      <c r="M3308" s="73" t="s">
        <v>4439</v>
      </c>
      <c r="N3308" s="47">
        <v>6</v>
      </c>
      <c r="O3308" s="17">
        <f t="shared" si="1278"/>
        <v>33</v>
      </c>
      <c r="P3308" s="17">
        <f>COUNTIF($H$3276:$H3308,"=W")</f>
        <v>16</v>
      </c>
      <c r="Q3308" s="17">
        <f>COUNTIF($H$3276:$H3308,"=D")</f>
        <v>9</v>
      </c>
      <c r="R3308" s="17">
        <f>COUNTIF($H$3276:$H3308,"=L")</f>
        <v>8</v>
      </c>
      <c r="S3308" s="17">
        <f t="shared" ref="S3308:T3310" si="1282">S3307+I3308</f>
        <v>43</v>
      </c>
      <c r="T3308" s="17">
        <f t="shared" si="1282"/>
        <v>28</v>
      </c>
      <c r="U3308" s="17">
        <f t="shared" si="1279"/>
        <v>57</v>
      </c>
      <c r="V3308" s="17">
        <v>5</v>
      </c>
      <c r="W3308" s="17">
        <v>3</v>
      </c>
      <c r="X3308" s="17">
        <v>5</v>
      </c>
      <c r="Y3308" s="17">
        <v>1</v>
      </c>
      <c r="Z3308" s="17">
        <v>11</v>
      </c>
      <c r="AA3308" s="17">
        <v>2</v>
      </c>
      <c r="AB3308" s="17">
        <v>12</v>
      </c>
      <c r="AC3308" s="17">
        <v>10</v>
      </c>
      <c r="AD3308" s="83">
        <v>1</v>
      </c>
      <c r="AE3308" s="83">
        <v>1</v>
      </c>
      <c r="AF3308" s="5">
        <v>0</v>
      </c>
      <c r="AG3308" s="5">
        <v>0</v>
      </c>
      <c r="AH3308" s="83" t="s">
        <v>1801</v>
      </c>
      <c r="AJ3308" s="18"/>
      <c r="AK3308" s="104">
        <f t="shared" si="1255"/>
        <v>45076</v>
      </c>
      <c r="AL3308" s="104">
        <f>AK3308/COUNTIF(G$3276:G3308,"H")</f>
        <v>2651.5294117647059</v>
      </c>
      <c r="AM3308" s="104">
        <f t="shared" si="1256"/>
        <v>34184</v>
      </c>
      <c r="AN3308" s="104">
        <f>AM3308/COUNTIF(G$3276:G3308,"A")</f>
        <v>2136.5</v>
      </c>
      <c r="AO3308" s="18"/>
      <c r="AP3308" s="18">
        <v>69</v>
      </c>
      <c r="AQ3308" s="18"/>
      <c r="AR3308" s="18">
        <v>58</v>
      </c>
      <c r="AS3308" s="18"/>
      <c r="AT3308" s="70">
        <f t="shared" si="1275"/>
        <v>57</v>
      </c>
      <c r="AU3308" s="18">
        <f t="shared" si="1276"/>
        <v>6</v>
      </c>
      <c r="AV3308" s="18">
        <f t="shared" si="1280"/>
        <v>1</v>
      </c>
      <c r="AW3308" s="47" t="s">
        <v>894</v>
      </c>
      <c r="AX3308" s="73" t="s">
        <v>2626</v>
      </c>
      <c r="AY3308" s="105">
        <v>13</v>
      </c>
      <c r="AZ3308" s="107">
        <f t="shared" si="1263"/>
        <v>0.99303695768612743</v>
      </c>
      <c r="BA3308" s="107">
        <f t="shared" si="1206"/>
        <v>6.9630423138725694E-3</v>
      </c>
      <c r="BB3308" s="18"/>
      <c r="BC3308" s="18"/>
      <c r="BD3308" s="18"/>
      <c r="BE3308" s="18"/>
      <c r="BF3308" s="18"/>
      <c r="BG3308" s="18">
        <f t="shared" si="1236"/>
        <v>0</v>
      </c>
      <c r="BH3308" s="18">
        <f t="shared" si="1268"/>
        <v>0</v>
      </c>
      <c r="BI3308" s="18">
        <f t="shared" si="1237"/>
        <v>0</v>
      </c>
      <c r="BJ3308" s="18">
        <f t="shared" si="1269"/>
        <v>0</v>
      </c>
      <c r="BK3308" s="18">
        <f t="shared" si="1238"/>
        <v>1</v>
      </c>
      <c r="BL3308" s="18">
        <f t="shared" si="1239"/>
        <v>3</v>
      </c>
      <c r="BM3308" s="18">
        <f t="shared" si="1240"/>
        <v>0</v>
      </c>
      <c r="BN3308" s="18">
        <f t="shared" si="1241"/>
        <v>0</v>
      </c>
      <c r="BO3308" s="18">
        <f t="shared" si="1242"/>
        <v>1</v>
      </c>
      <c r="BP3308" s="18">
        <f t="shared" si="1243"/>
        <v>5</v>
      </c>
      <c r="BQ3308" s="18">
        <f t="shared" si="1247"/>
        <v>1</v>
      </c>
      <c r="BR3308" s="18">
        <f t="shared" si="1248"/>
        <v>2</v>
      </c>
      <c r="BS3308" s="18">
        <f t="shared" si="1250"/>
        <v>1</v>
      </c>
      <c r="BT3308" s="18">
        <f t="shared" si="1251"/>
        <v>3</v>
      </c>
      <c r="BU3308" s="73"/>
      <c r="BV3308" s="18"/>
      <c r="BW3308" s="6"/>
      <c r="BX3308" s="6"/>
      <c r="BY3308" s="18"/>
      <c r="BZ3308" s="6"/>
      <c r="CA3308" s="6"/>
      <c r="CB3308" s="18"/>
      <c r="CC3308" s="6"/>
      <c r="CD3308" s="6"/>
      <c r="CE3308" s="18"/>
      <c r="CF3308" s="6"/>
      <c r="CG3308" s="6"/>
      <c r="CH3308" s="18"/>
      <c r="CI3308" s="6"/>
      <c r="CJ3308" s="6"/>
      <c r="CK3308" s="18"/>
      <c r="CL3308" s="6"/>
      <c r="CM3308" s="6"/>
      <c r="CN3308" s="18"/>
      <c r="CO3308" s="6"/>
      <c r="CP3308" s="18"/>
      <c r="CQ3308" s="18"/>
      <c r="CR3308" s="18"/>
      <c r="CS3308" s="18"/>
      <c r="CT3308" s="6">
        <f t="shared" si="1249"/>
        <v>10</v>
      </c>
      <c r="CU3308" s="18"/>
      <c r="CV3308" s="18"/>
      <c r="CW3308" s="18"/>
      <c r="CX3308" s="6" t="str">
        <f t="shared" si="1264"/>
        <v>H</v>
      </c>
      <c r="CY3308" s="87">
        <f t="shared" si="1265"/>
        <v>1867</v>
      </c>
      <c r="CZ3308" s="87">
        <f t="shared" si="1266"/>
        <v>13</v>
      </c>
      <c r="DA3308" s="6">
        <f t="shared" si="1267"/>
        <v>1854</v>
      </c>
      <c r="DB3308" s="18"/>
      <c r="DC3308" s="18"/>
      <c r="DD3308" s="18"/>
      <c r="DE3308" s="18"/>
      <c r="DF3308" s="73"/>
      <c r="DG3308" s="18"/>
      <c r="DH3308" s="18"/>
      <c r="DI3308" s="18"/>
      <c r="DJ3308" s="18"/>
    </row>
    <row r="3309" spans="1:114" s="17" customFormat="1" hidden="1" x14ac:dyDescent="0.2">
      <c r="A3309" s="47">
        <v>7434</v>
      </c>
      <c r="B3309" s="46">
        <f t="shared" si="1244"/>
        <v>7</v>
      </c>
      <c r="C3309" s="46">
        <f t="shared" si="1245"/>
        <v>13</v>
      </c>
      <c r="D3309" s="46">
        <f t="shared" si="1246"/>
        <v>3</v>
      </c>
      <c r="E3309" s="103">
        <v>40250</v>
      </c>
      <c r="F3309" s="17" t="s">
        <v>3450</v>
      </c>
      <c r="G3309" s="47" t="s">
        <v>310</v>
      </c>
      <c r="H3309" s="47" t="s">
        <v>307</v>
      </c>
      <c r="I3309" s="47">
        <v>0</v>
      </c>
      <c r="J3309" s="47">
        <v>0</v>
      </c>
      <c r="K3309" s="47" t="s">
        <v>36</v>
      </c>
      <c r="L3309" s="20">
        <v>1236</v>
      </c>
      <c r="M3309" s="4"/>
      <c r="N3309" s="47">
        <v>6</v>
      </c>
      <c r="O3309" s="17">
        <f t="shared" si="1278"/>
        <v>34</v>
      </c>
      <c r="P3309" s="17">
        <f>COUNTIF($H$3276:$H3309,"=W")</f>
        <v>16</v>
      </c>
      <c r="Q3309" s="17">
        <f>COUNTIF($H$3276:$H3309,"=D")</f>
        <v>10</v>
      </c>
      <c r="R3309" s="17">
        <f>COUNTIF($H$3276:$H3309,"=L")</f>
        <v>8</v>
      </c>
      <c r="S3309" s="17">
        <f t="shared" si="1282"/>
        <v>43</v>
      </c>
      <c r="T3309" s="17">
        <f t="shared" si="1282"/>
        <v>28</v>
      </c>
      <c r="U3309" s="17">
        <f t="shared" si="1279"/>
        <v>58</v>
      </c>
      <c r="V3309" s="17">
        <v>6</v>
      </c>
      <c r="W3309" s="17">
        <v>0</v>
      </c>
      <c r="X3309" s="17">
        <v>15</v>
      </c>
      <c r="Y3309" s="17">
        <v>3</v>
      </c>
      <c r="Z3309" s="17">
        <v>7</v>
      </c>
      <c r="AA3309" s="17">
        <v>2</v>
      </c>
      <c r="AB3309" s="17">
        <v>8</v>
      </c>
      <c r="AC3309" s="17">
        <v>11</v>
      </c>
      <c r="AD3309" s="83">
        <v>2</v>
      </c>
      <c r="AE3309" s="83">
        <v>0</v>
      </c>
      <c r="AF3309" s="5">
        <v>0</v>
      </c>
      <c r="AG3309" s="5">
        <v>0</v>
      </c>
      <c r="AH3309" s="83" t="s">
        <v>1934</v>
      </c>
      <c r="AJ3309" s="18"/>
      <c r="AK3309" s="104">
        <f t="shared" si="1255"/>
        <v>45076</v>
      </c>
      <c r="AL3309" s="104">
        <f>AK3309/COUNTIF(G$3276:G3309,"H")</f>
        <v>2651.5294117647059</v>
      </c>
      <c r="AM3309" s="104">
        <f t="shared" si="1256"/>
        <v>35420</v>
      </c>
      <c r="AN3309" s="104">
        <f>AM3309/COUNTIF(G$3276:G3309,"A")</f>
        <v>2083.5294117647059</v>
      </c>
      <c r="AO3309" s="18"/>
      <c r="AP3309" s="18">
        <v>69</v>
      </c>
      <c r="AQ3309" s="18"/>
      <c r="AR3309" s="18">
        <v>59</v>
      </c>
      <c r="AS3309" s="18"/>
      <c r="AT3309" s="70">
        <f t="shared" si="1275"/>
        <v>58</v>
      </c>
      <c r="AU3309" s="18">
        <f t="shared" si="1276"/>
        <v>6</v>
      </c>
      <c r="AV3309" s="18">
        <f t="shared" si="1280"/>
        <v>1</v>
      </c>
      <c r="AW3309" s="47" t="s">
        <v>2858</v>
      </c>
      <c r="AX3309" s="73" t="s">
        <v>2762</v>
      </c>
      <c r="AY3309" s="105">
        <v>437</v>
      </c>
      <c r="AZ3309" s="107">
        <f t="shared" si="1263"/>
        <v>0.3535598705501618</v>
      </c>
      <c r="BA3309" s="107">
        <f t="shared" si="1206"/>
        <v>0.6464401294498382</v>
      </c>
      <c r="BB3309" s="18"/>
      <c r="BC3309" s="18"/>
      <c r="BD3309" s="18"/>
      <c r="BE3309" s="18"/>
      <c r="BF3309" s="18"/>
      <c r="BG3309" s="18">
        <f t="shared" si="1236"/>
        <v>0</v>
      </c>
      <c r="BH3309" s="18">
        <f t="shared" si="1268"/>
        <v>0</v>
      </c>
      <c r="BI3309" s="18">
        <f t="shared" si="1237"/>
        <v>1</v>
      </c>
      <c r="BJ3309" s="18">
        <f t="shared" si="1269"/>
        <v>1</v>
      </c>
      <c r="BK3309" s="18">
        <f t="shared" si="1238"/>
        <v>0</v>
      </c>
      <c r="BL3309" s="18">
        <f t="shared" si="1239"/>
        <v>0</v>
      </c>
      <c r="BM3309" s="18">
        <f t="shared" si="1240"/>
        <v>1</v>
      </c>
      <c r="BN3309" s="18">
        <f t="shared" si="1241"/>
        <v>1</v>
      </c>
      <c r="BO3309" s="18">
        <f t="shared" si="1242"/>
        <v>1</v>
      </c>
      <c r="BP3309" s="18">
        <f t="shared" si="1243"/>
        <v>6</v>
      </c>
      <c r="BQ3309" s="18">
        <f t="shared" si="1247"/>
        <v>0</v>
      </c>
      <c r="BR3309" s="18">
        <f t="shared" si="1248"/>
        <v>0</v>
      </c>
      <c r="BS3309" s="18">
        <f t="shared" si="1250"/>
        <v>0</v>
      </c>
      <c r="BT3309" s="18">
        <f t="shared" si="1251"/>
        <v>0</v>
      </c>
      <c r="BU3309" s="73"/>
      <c r="BV3309" s="18"/>
      <c r="BW3309" s="6"/>
      <c r="BX3309" s="6"/>
      <c r="BY3309" s="18"/>
      <c r="BZ3309" s="6"/>
      <c r="CA3309" s="6"/>
      <c r="CB3309" s="18"/>
      <c r="CC3309" s="6"/>
      <c r="CD3309" s="6"/>
      <c r="CE3309" s="18"/>
      <c r="CF3309" s="6"/>
      <c r="CG3309" s="6"/>
      <c r="CH3309" s="18"/>
      <c r="CI3309" s="6"/>
      <c r="CJ3309" s="6"/>
      <c r="CK3309" s="18"/>
      <c r="CL3309" s="6"/>
      <c r="CM3309" s="6"/>
      <c r="CN3309" s="18"/>
      <c r="CO3309" s="6"/>
      <c r="CP3309" s="18"/>
      <c r="CQ3309" s="18"/>
      <c r="CR3309" s="18"/>
      <c r="CS3309" s="18"/>
      <c r="CT3309" s="6">
        <f t="shared" si="1249"/>
        <v>21</v>
      </c>
      <c r="CU3309" s="18"/>
      <c r="CV3309" s="18"/>
      <c r="CW3309" s="18"/>
      <c r="CX3309" s="6" t="str">
        <f t="shared" si="1264"/>
        <v>A</v>
      </c>
      <c r="CY3309" s="87">
        <f t="shared" si="1265"/>
        <v>1236</v>
      </c>
      <c r="CZ3309" s="87">
        <f t="shared" si="1266"/>
        <v>437</v>
      </c>
      <c r="DA3309" s="6" t="str">
        <f t="shared" si="1267"/>
        <v>na</v>
      </c>
      <c r="DB3309" s="18"/>
      <c r="DC3309" s="18"/>
      <c r="DD3309" s="18"/>
      <c r="DE3309" s="18"/>
      <c r="DF3309" s="73"/>
      <c r="DG3309" s="18"/>
      <c r="DH3309" s="18"/>
      <c r="DI3309" s="18"/>
      <c r="DJ3309" s="18"/>
    </row>
    <row r="3310" spans="1:114" s="17" customFormat="1" hidden="1" x14ac:dyDescent="0.2">
      <c r="A3310" s="47">
        <v>7435</v>
      </c>
      <c r="B3310" s="46">
        <f t="shared" si="1244"/>
        <v>3</v>
      </c>
      <c r="C3310" s="46">
        <f t="shared" si="1245"/>
        <v>16</v>
      </c>
      <c r="D3310" s="46">
        <f t="shared" si="1246"/>
        <v>3</v>
      </c>
      <c r="E3310" s="103">
        <v>40253</v>
      </c>
      <c r="F3310" s="17" t="s">
        <v>243</v>
      </c>
      <c r="G3310" s="47" t="s">
        <v>310</v>
      </c>
      <c r="H3310" s="47" t="s">
        <v>306</v>
      </c>
      <c r="I3310" s="47">
        <v>1</v>
      </c>
      <c r="J3310" s="47">
        <v>0</v>
      </c>
      <c r="K3310" s="47" t="s">
        <v>36</v>
      </c>
      <c r="L3310" s="20">
        <v>2638</v>
      </c>
      <c r="M3310" s="73" t="s">
        <v>3560</v>
      </c>
      <c r="N3310" s="47">
        <v>5</v>
      </c>
      <c r="O3310" s="17">
        <f t="shared" ref="O3310:O3315" si="1283">SUM(P3310:R3310)</f>
        <v>35</v>
      </c>
      <c r="P3310" s="17">
        <f>COUNTIF($H$3276:$H3310,"=W")</f>
        <v>17</v>
      </c>
      <c r="Q3310" s="17">
        <f>COUNTIF($H$3276:$H3310,"=D")</f>
        <v>10</v>
      </c>
      <c r="R3310" s="17">
        <f>COUNTIF($H$3276:$H3310,"=L")</f>
        <v>8</v>
      </c>
      <c r="S3310" s="17">
        <f t="shared" si="1282"/>
        <v>44</v>
      </c>
      <c r="T3310" s="17">
        <f t="shared" si="1282"/>
        <v>28</v>
      </c>
      <c r="U3310" s="17">
        <f t="shared" ref="U3310:U3315" si="1284">P3310*3+Q3310</f>
        <v>61</v>
      </c>
      <c r="V3310" s="17">
        <v>6</v>
      </c>
      <c r="W3310" s="17">
        <v>1</v>
      </c>
      <c r="X3310" s="17">
        <v>4</v>
      </c>
      <c r="Y3310" s="17">
        <v>1</v>
      </c>
      <c r="Z3310" s="17">
        <v>4</v>
      </c>
      <c r="AA3310" s="17">
        <v>2</v>
      </c>
      <c r="AB3310" s="17">
        <v>15</v>
      </c>
      <c r="AC3310" s="17">
        <v>21</v>
      </c>
      <c r="AD3310" s="83">
        <v>2</v>
      </c>
      <c r="AE3310" s="83">
        <v>3</v>
      </c>
      <c r="AF3310" s="5">
        <v>0</v>
      </c>
      <c r="AG3310" s="5">
        <v>1</v>
      </c>
      <c r="AH3310" s="83" t="s">
        <v>915</v>
      </c>
      <c r="AJ3310" s="18"/>
      <c r="AK3310" s="104">
        <f t="shared" si="1255"/>
        <v>45076</v>
      </c>
      <c r="AL3310" s="104">
        <f>AK3310/COUNTIF(G$3276:G3310,"H")</f>
        <v>2651.5294117647059</v>
      </c>
      <c r="AM3310" s="104">
        <f t="shared" si="1256"/>
        <v>38058</v>
      </c>
      <c r="AN3310" s="104">
        <f>AM3310/COUNTIF(G$3276:G3310,"A")</f>
        <v>2114.3333333333335</v>
      </c>
      <c r="AO3310" s="18"/>
      <c r="AP3310" s="18">
        <v>72</v>
      </c>
      <c r="AQ3310" s="18"/>
      <c r="AR3310" s="18">
        <v>61</v>
      </c>
      <c r="AS3310" s="18"/>
      <c r="AT3310" s="70">
        <f t="shared" si="1275"/>
        <v>61</v>
      </c>
      <c r="AU3310" s="18">
        <f t="shared" si="1276"/>
        <v>5</v>
      </c>
      <c r="AV3310" s="18">
        <f t="shared" ref="AV3310:AV3315" si="1285">AR3310-AT3310</f>
        <v>0</v>
      </c>
      <c r="AW3310" s="47" t="s">
        <v>2411</v>
      </c>
      <c r="AX3310" s="73" t="s">
        <v>916</v>
      </c>
      <c r="AY3310" s="105">
        <v>290</v>
      </c>
      <c r="AZ3310" s="107">
        <f t="shared" si="1263"/>
        <v>0.10993176648976498</v>
      </c>
      <c r="BA3310" s="107">
        <f t="shared" si="1206"/>
        <v>0.89006823351023501</v>
      </c>
      <c r="BB3310" s="18"/>
      <c r="BC3310" s="18"/>
      <c r="BD3310" s="18"/>
      <c r="BE3310" s="18"/>
      <c r="BF3310" s="18"/>
      <c r="BG3310" s="18">
        <f t="shared" si="1236"/>
        <v>1</v>
      </c>
      <c r="BH3310" s="18">
        <f t="shared" si="1268"/>
        <v>1</v>
      </c>
      <c r="BI3310" s="18">
        <f t="shared" si="1237"/>
        <v>0</v>
      </c>
      <c r="BJ3310" s="18">
        <f t="shared" si="1269"/>
        <v>0</v>
      </c>
      <c r="BK3310" s="18">
        <f t="shared" si="1238"/>
        <v>0</v>
      </c>
      <c r="BL3310" s="18">
        <f t="shared" si="1239"/>
        <v>0</v>
      </c>
      <c r="BM3310" s="18">
        <f t="shared" si="1240"/>
        <v>1</v>
      </c>
      <c r="BN3310" s="18">
        <f t="shared" si="1241"/>
        <v>2</v>
      </c>
      <c r="BO3310" s="18">
        <f t="shared" si="1242"/>
        <v>0</v>
      </c>
      <c r="BP3310" s="18">
        <f t="shared" si="1243"/>
        <v>0</v>
      </c>
      <c r="BQ3310" s="18">
        <f t="shared" si="1247"/>
        <v>1</v>
      </c>
      <c r="BR3310" s="18">
        <f t="shared" si="1248"/>
        <v>1</v>
      </c>
      <c r="BS3310" s="18">
        <f t="shared" si="1250"/>
        <v>0</v>
      </c>
      <c r="BT3310" s="18">
        <f t="shared" si="1251"/>
        <v>0</v>
      </c>
      <c r="BU3310" s="73"/>
      <c r="BV3310" s="18"/>
      <c r="BW3310" s="6"/>
      <c r="BX3310" s="6"/>
      <c r="BY3310" s="18"/>
      <c r="BZ3310" s="6"/>
      <c r="CA3310" s="6"/>
      <c r="CB3310" s="18"/>
      <c r="CC3310" s="6"/>
      <c r="CD3310" s="6"/>
      <c r="CE3310" s="18"/>
      <c r="CF3310" s="6"/>
      <c r="CG3310" s="6"/>
      <c r="CH3310" s="18"/>
      <c r="CI3310" s="6"/>
      <c r="CJ3310" s="6"/>
      <c r="CK3310" s="18"/>
      <c r="CL3310" s="6"/>
      <c r="CM3310" s="6"/>
      <c r="CN3310" s="18"/>
      <c r="CO3310" s="6"/>
      <c r="CP3310" s="18"/>
      <c r="CQ3310" s="18"/>
      <c r="CR3310" s="18"/>
      <c r="CS3310" s="18"/>
      <c r="CT3310" s="6">
        <f t="shared" si="1249"/>
        <v>10</v>
      </c>
      <c r="CU3310" s="18"/>
      <c r="CV3310" s="18"/>
      <c r="CW3310" s="18"/>
      <c r="CX3310" s="6" t="str">
        <f t="shared" si="1264"/>
        <v>A</v>
      </c>
      <c r="CY3310" s="87">
        <f t="shared" si="1265"/>
        <v>2638</v>
      </c>
      <c r="CZ3310" s="87">
        <f t="shared" si="1266"/>
        <v>290</v>
      </c>
      <c r="DA3310" s="6" t="str">
        <f t="shared" si="1267"/>
        <v>na</v>
      </c>
      <c r="DB3310" s="18"/>
      <c r="DC3310" s="18"/>
      <c r="DD3310" s="18"/>
      <c r="DE3310" s="18"/>
      <c r="DF3310" s="73"/>
      <c r="DG3310" s="18"/>
      <c r="DH3310" s="18"/>
      <c r="DI3310" s="18"/>
      <c r="DJ3310" s="18"/>
    </row>
    <row r="3311" spans="1:114" hidden="1" x14ac:dyDescent="0.2">
      <c r="A3311" s="47">
        <v>7436</v>
      </c>
      <c r="B3311" s="46">
        <f t="shared" si="1244"/>
        <v>3</v>
      </c>
      <c r="C3311" s="46">
        <f t="shared" si="1245"/>
        <v>23</v>
      </c>
      <c r="D3311" s="46">
        <f t="shared" si="1246"/>
        <v>3</v>
      </c>
      <c r="E3311" s="103">
        <v>40260</v>
      </c>
      <c r="F3311" s="17" t="s">
        <v>3366</v>
      </c>
      <c r="G3311" s="47" t="s">
        <v>310</v>
      </c>
      <c r="H3311" s="47" t="s">
        <v>306</v>
      </c>
      <c r="I3311" s="47">
        <v>1</v>
      </c>
      <c r="J3311" s="47">
        <v>0</v>
      </c>
      <c r="K3311" s="47" t="s">
        <v>36</v>
      </c>
      <c r="L3311" s="20">
        <v>1127</v>
      </c>
      <c r="M3311" s="73" t="s">
        <v>1394</v>
      </c>
      <c r="N3311" s="47">
        <v>4</v>
      </c>
      <c r="O3311" s="17">
        <f t="shared" si="1283"/>
        <v>36</v>
      </c>
      <c r="P3311" s="17">
        <f>COUNTIF($H$3276:$H3311,"=W")</f>
        <v>18</v>
      </c>
      <c r="Q3311" s="17">
        <f>COUNTIF($H$3276:$H3311,"=D")</f>
        <v>10</v>
      </c>
      <c r="R3311" s="17">
        <f>COUNTIF($H$3276:$H3311,"=L")</f>
        <v>8</v>
      </c>
      <c r="S3311" s="17">
        <f t="shared" ref="S3311:T3313" si="1286">S3310+I3311</f>
        <v>45</v>
      </c>
      <c r="T3311" s="17">
        <f t="shared" si="1286"/>
        <v>28</v>
      </c>
      <c r="U3311" s="17">
        <f t="shared" si="1284"/>
        <v>64</v>
      </c>
      <c r="V3311" s="17">
        <v>3</v>
      </c>
      <c r="W3311" s="17">
        <v>8</v>
      </c>
      <c r="X3311" s="17">
        <v>2</v>
      </c>
      <c r="Y3311" s="17">
        <v>8</v>
      </c>
      <c r="Z3311" s="17">
        <v>8</v>
      </c>
      <c r="AA3311" s="17">
        <v>6</v>
      </c>
      <c r="AB3311" s="17">
        <v>13</v>
      </c>
      <c r="AC3311" s="17">
        <v>13</v>
      </c>
      <c r="AD3311" s="83">
        <v>0</v>
      </c>
      <c r="AE3311" s="83">
        <v>0</v>
      </c>
      <c r="AF3311" s="5">
        <v>0</v>
      </c>
      <c r="AG3311" s="5">
        <v>0</v>
      </c>
      <c r="AH3311" s="83"/>
      <c r="AI3311" s="17"/>
      <c r="AK3311" s="104">
        <f t="shared" si="1255"/>
        <v>45076</v>
      </c>
      <c r="AL3311" s="104">
        <f>AK3311/COUNTIF(G$3276:G3311,"H")</f>
        <v>2651.5294117647059</v>
      </c>
      <c r="AM3311" s="104">
        <f t="shared" si="1256"/>
        <v>39185</v>
      </c>
      <c r="AN3311" s="104">
        <f>AM3311/COUNTIF(G$3276:G3311,"A")</f>
        <v>2062.3684210526317</v>
      </c>
      <c r="AO3311" s="18"/>
      <c r="AP3311" s="18">
        <v>75</v>
      </c>
      <c r="AQ3311" s="18"/>
      <c r="AR3311" s="18">
        <v>63</v>
      </c>
      <c r="AS3311" s="18"/>
      <c r="AT3311" s="70">
        <f t="shared" si="1275"/>
        <v>64</v>
      </c>
      <c r="AU3311" s="18">
        <f t="shared" si="1276"/>
        <v>4</v>
      </c>
      <c r="AV3311" s="18">
        <f t="shared" si="1285"/>
        <v>-1</v>
      </c>
      <c r="AW3311" s="47" t="s">
        <v>1803</v>
      </c>
      <c r="AX3311" s="73" t="s">
        <v>1395</v>
      </c>
      <c r="AY3311" s="105">
        <v>135</v>
      </c>
      <c r="AZ3311" s="107">
        <f t="shared" si="1263"/>
        <v>0.11978704525288376</v>
      </c>
      <c r="BA3311" s="107">
        <f t="shared" si="1206"/>
        <v>0.88021295474711625</v>
      </c>
      <c r="BB3311" s="18"/>
      <c r="BC3311" s="18"/>
      <c r="BD3311" s="18"/>
      <c r="BE3311" s="18"/>
      <c r="BF3311" s="18"/>
      <c r="BG3311" s="18">
        <f t="shared" si="1236"/>
        <v>1</v>
      </c>
      <c r="BH3311" s="18">
        <f t="shared" si="1268"/>
        <v>2</v>
      </c>
      <c r="BI3311" s="18">
        <f t="shared" si="1237"/>
        <v>0</v>
      </c>
      <c r="BJ3311" s="18">
        <f t="shared" si="1269"/>
        <v>0</v>
      </c>
      <c r="BK3311" s="18">
        <f t="shared" si="1238"/>
        <v>0</v>
      </c>
      <c r="BL3311" s="18">
        <f t="shared" si="1239"/>
        <v>0</v>
      </c>
      <c r="BM3311" s="18">
        <f t="shared" si="1240"/>
        <v>1</v>
      </c>
      <c r="BN3311" s="18">
        <f t="shared" si="1241"/>
        <v>3</v>
      </c>
      <c r="BO3311" s="18">
        <f t="shared" si="1242"/>
        <v>0</v>
      </c>
      <c r="BP3311" s="18">
        <f t="shared" si="1243"/>
        <v>0</v>
      </c>
      <c r="BQ3311" s="18">
        <f t="shared" si="1247"/>
        <v>1</v>
      </c>
      <c r="BR3311" s="18">
        <f t="shared" si="1248"/>
        <v>2</v>
      </c>
      <c r="BS3311" s="18">
        <f t="shared" si="1250"/>
        <v>0</v>
      </c>
      <c r="BT3311" s="18">
        <f t="shared" si="1251"/>
        <v>0</v>
      </c>
      <c r="BU3311" s="73"/>
      <c r="BV3311" s="18"/>
      <c r="BY3311" s="18"/>
      <c r="CB3311" s="18"/>
      <c r="CE3311" s="18"/>
      <c r="CH3311" s="18"/>
      <c r="CK3311" s="18"/>
      <c r="CN3311" s="18"/>
      <c r="CT3311" s="6">
        <f t="shared" si="1249"/>
        <v>5</v>
      </c>
      <c r="CX3311" s="6" t="str">
        <f t="shared" si="1264"/>
        <v>A</v>
      </c>
      <c r="CY3311" s="87">
        <f t="shared" si="1265"/>
        <v>1127</v>
      </c>
      <c r="CZ3311" s="87">
        <f t="shared" si="1266"/>
        <v>135</v>
      </c>
      <c r="DA3311" s="6" t="str">
        <f t="shared" si="1267"/>
        <v>na</v>
      </c>
    </row>
    <row r="3312" spans="1:114" hidden="1" x14ac:dyDescent="0.2">
      <c r="A3312" s="47">
        <v>7437</v>
      </c>
      <c r="B3312" s="46">
        <f t="shared" si="1244"/>
        <v>7</v>
      </c>
      <c r="C3312" s="46">
        <f t="shared" si="1245"/>
        <v>27</v>
      </c>
      <c r="D3312" s="46">
        <f t="shared" si="1246"/>
        <v>3</v>
      </c>
      <c r="E3312" s="103">
        <v>40264</v>
      </c>
      <c r="F3312" s="17" t="s">
        <v>31</v>
      </c>
      <c r="G3312" s="47" t="s">
        <v>103</v>
      </c>
      <c r="H3312" s="47" t="s">
        <v>307</v>
      </c>
      <c r="I3312" s="47">
        <v>1</v>
      </c>
      <c r="J3312" s="47">
        <v>1</v>
      </c>
      <c r="K3312" s="47" t="s">
        <v>36</v>
      </c>
      <c r="L3312" s="20">
        <v>2863</v>
      </c>
      <c r="M3312" s="73" t="s">
        <v>4440</v>
      </c>
      <c r="N3312" s="47">
        <v>5</v>
      </c>
      <c r="O3312" s="17">
        <f t="shared" si="1283"/>
        <v>37</v>
      </c>
      <c r="P3312" s="17">
        <f>COUNTIF($H$3276:$H3312,"=W")</f>
        <v>18</v>
      </c>
      <c r="Q3312" s="17">
        <f>COUNTIF($H$3276:$H3312,"=D")</f>
        <v>11</v>
      </c>
      <c r="R3312" s="17">
        <f>COUNTIF($H$3276:$H3312,"=L")</f>
        <v>8</v>
      </c>
      <c r="S3312" s="17">
        <f t="shared" si="1286"/>
        <v>46</v>
      </c>
      <c r="T3312" s="17">
        <f t="shared" si="1286"/>
        <v>29</v>
      </c>
      <c r="U3312" s="17">
        <f t="shared" si="1284"/>
        <v>65</v>
      </c>
      <c r="V3312" s="17">
        <v>2</v>
      </c>
      <c r="W3312" s="17">
        <v>2</v>
      </c>
      <c r="X3312" s="17">
        <v>7</v>
      </c>
      <c r="Y3312" s="17">
        <v>4</v>
      </c>
      <c r="Z3312" s="17">
        <v>6</v>
      </c>
      <c r="AA3312" s="17">
        <v>2</v>
      </c>
      <c r="AB3312" s="17">
        <v>9</v>
      </c>
      <c r="AC3312" s="17">
        <v>6</v>
      </c>
      <c r="AD3312" s="83">
        <v>2</v>
      </c>
      <c r="AE3312" s="83">
        <v>0</v>
      </c>
      <c r="AF3312" s="5">
        <v>0</v>
      </c>
      <c r="AG3312" s="5">
        <v>0</v>
      </c>
      <c r="AH3312" s="83" t="s">
        <v>2107</v>
      </c>
      <c r="AI3312" s="17"/>
      <c r="AJ3312" s="18"/>
      <c r="AK3312" s="104">
        <f t="shared" si="1255"/>
        <v>47939</v>
      </c>
      <c r="AL3312" s="104">
        <f>AK3312/COUNTIF(G$3276:G3312,"H")</f>
        <v>2663.2777777777778</v>
      </c>
      <c r="AM3312" s="104">
        <f t="shared" si="1256"/>
        <v>39185</v>
      </c>
      <c r="AN3312" s="104">
        <f>AM3312/COUNTIF(G$3276:G3312,"A")</f>
        <v>2062.3684210526317</v>
      </c>
      <c r="AO3312" s="18"/>
      <c r="AP3312" s="18">
        <v>78</v>
      </c>
      <c r="AQ3312" s="18"/>
      <c r="AR3312" s="18">
        <v>65</v>
      </c>
      <c r="AS3312" s="18"/>
      <c r="AT3312" s="70">
        <f t="shared" si="1275"/>
        <v>65</v>
      </c>
      <c r="AU3312" s="18">
        <f t="shared" si="1276"/>
        <v>5</v>
      </c>
      <c r="AV3312" s="18">
        <f t="shared" si="1285"/>
        <v>0</v>
      </c>
      <c r="AW3312" s="47" t="s">
        <v>3627</v>
      </c>
      <c r="AX3312" s="73" t="s">
        <v>2108</v>
      </c>
      <c r="AY3312" s="105">
        <v>136</v>
      </c>
      <c r="AZ3312" s="107">
        <f t="shared" si="1263"/>
        <v>0.95249738037024101</v>
      </c>
      <c r="BA3312" s="107">
        <f t="shared" si="1206"/>
        <v>4.7502619629758991E-2</v>
      </c>
      <c r="BB3312" s="18"/>
      <c r="BC3312" s="18"/>
      <c r="BD3312" s="18"/>
      <c r="BE3312" s="18"/>
      <c r="BF3312" s="18"/>
      <c r="BG3312" s="18">
        <f t="shared" si="1236"/>
        <v>0</v>
      </c>
      <c r="BH3312" s="18">
        <f t="shared" si="1268"/>
        <v>0</v>
      </c>
      <c r="BI3312" s="18">
        <f t="shared" si="1237"/>
        <v>1</v>
      </c>
      <c r="BJ3312" s="18">
        <f t="shared" si="1269"/>
        <v>1</v>
      </c>
      <c r="BK3312" s="18">
        <f t="shared" si="1238"/>
        <v>0</v>
      </c>
      <c r="BL3312" s="18">
        <f t="shared" si="1239"/>
        <v>0</v>
      </c>
      <c r="BM3312" s="18">
        <f t="shared" si="1240"/>
        <v>1</v>
      </c>
      <c r="BN3312" s="18">
        <f t="shared" si="1241"/>
        <v>4</v>
      </c>
      <c r="BO3312" s="18">
        <f t="shared" si="1242"/>
        <v>1</v>
      </c>
      <c r="BP3312" s="18">
        <f t="shared" si="1243"/>
        <v>1</v>
      </c>
      <c r="BQ3312" s="18">
        <f t="shared" si="1247"/>
        <v>1</v>
      </c>
      <c r="BR3312" s="18">
        <f t="shared" si="1248"/>
        <v>3</v>
      </c>
      <c r="BS3312" s="18">
        <f t="shared" si="1250"/>
        <v>1</v>
      </c>
      <c r="BT3312" s="18">
        <f t="shared" si="1251"/>
        <v>1</v>
      </c>
      <c r="BU3312" s="73"/>
      <c r="BV3312" s="18"/>
      <c r="BY3312" s="18"/>
      <c r="CB3312" s="18"/>
      <c r="CE3312" s="18"/>
      <c r="CH3312" s="18"/>
      <c r="CK3312" s="18"/>
      <c r="CN3312" s="18"/>
      <c r="CP3312" s="18"/>
      <c r="CQ3312" s="18"/>
      <c r="CR3312" s="18"/>
      <c r="CS3312" s="18"/>
      <c r="CT3312" s="6">
        <f t="shared" si="1249"/>
        <v>9</v>
      </c>
      <c r="CU3312" s="18"/>
      <c r="CV3312" s="18"/>
      <c r="CW3312" s="18"/>
      <c r="CX3312" s="6" t="str">
        <f t="shared" si="1264"/>
        <v>H</v>
      </c>
      <c r="CY3312" s="87">
        <f t="shared" si="1265"/>
        <v>2863</v>
      </c>
      <c r="CZ3312" s="87">
        <f t="shared" si="1266"/>
        <v>136</v>
      </c>
      <c r="DA3312" s="6">
        <f t="shared" si="1267"/>
        <v>2727</v>
      </c>
    </row>
    <row r="3313" spans="1:114" hidden="1" x14ac:dyDescent="0.2">
      <c r="A3313" s="47">
        <v>7438</v>
      </c>
      <c r="B3313" s="46">
        <f t="shared" si="1244"/>
        <v>3</v>
      </c>
      <c r="C3313" s="46">
        <f t="shared" si="1245"/>
        <v>30</v>
      </c>
      <c r="D3313" s="46">
        <f t="shared" si="1246"/>
        <v>3</v>
      </c>
      <c r="E3313" s="103">
        <v>40267</v>
      </c>
      <c r="F3313" s="17" t="s">
        <v>2721</v>
      </c>
      <c r="G3313" s="47" t="s">
        <v>310</v>
      </c>
      <c r="H3313" s="47" t="s">
        <v>306</v>
      </c>
      <c r="I3313" s="47">
        <v>4</v>
      </c>
      <c r="J3313" s="47">
        <v>0</v>
      </c>
      <c r="K3313" s="47" t="s">
        <v>1010</v>
      </c>
      <c r="L3313" s="20">
        <v>323</v>
      </c>
      <c r="M3313" s="73" t="s">
        <v>371</v>
      </c>
      <c r="N3313" s="47">
        <v>5</v>
      </c>
      <c r="O3313" s="17">
        <f t="shared" si="1283"/>
        <v>38</v>
      </c>
      <c r="P3313" s="17">
        <f>COUNTIF($H$3276:$H3313,"=W")</f>
        <v>19</v>
      </c>
      <c r="Q3313" s="17">
        <f>COUNTIF($H$3276:$H3313,"=D")</f>
        <v>11</v>
      </c>
      <c r="R3313" s="17">
        <f>COUNTIF($H$3276:$H3313,"=L")</f>
        <v>8</v>
      </c>
      <c r="S3313" s="17">
        <f t="shared" si="1286"/>
        <v>50</v>
      </c>
      <c r="T3313" s="17">
        <f t="shared" si="1286"/>
        <v>29</v>
      </c>
      <c r="U3313" s="17">
        <f t="shared" si="1284"/>
        <v>68</v>
      </c>
      <c r="V3313" s="17">
        <v>10</v>
      </c>
      <c r="W3313" s="17">
        <v>3</v>
      </c>
      <c r="X3313" s="17">
        <v>3</v>
      </c>
      <c r="Y3313" s="17">
        <v>6</v>
      </c>
      <c r="Z3313" s="17">
        <v>7</v>
      </c>
      <c r="AA3313" s="17">
        <v>2</v>
      </c>
      <c r="AB3313" s="17">
        <v>15</v>
      </c>
      <c r="AC3313" s="17">
        <v>3</v>
      </c>
      <c r="AD3313" s="83">
        <v>0</v>
      </c>
      <c r="AE3313" s="83">
        <v>4</v>
      </c>
      <c r="AF3313" s="5">
        <v>0</v>
      </c>
      <c r="AG3313" s="5">
        <v>0</v>
      </c>
      <c r="AH3313" s="83"/>
      <c r="AI3313" s="17"/>
      <c r="AJ3313" s="18"/>
      <c r="AK3313" s="104">
        <f t="shared" si="1255"/>
        <v>47939</v>
      </c>
      <c r="AL3313" s="104">
        <f>AK3313/COUNTIF(G$3276:G3313,"H")</f>
        <v>2663.2777777777778</v>
      </c>
      <c r="AM3313" s="104">
        <f t="shared" si="1256"/>
        <v>39508</v>
      </c>
      <c r="AN3313" s="104">
        <f>AM3313/COUNTIF(G$3276:G3313,"A")</f>
        <v>1975.4</v>
      </c>
      <c r="AO3313" s="18"/>
      <c r="AP3313" s="18">
        <v>81</v>
      </c>
      <c r="AQ3313" s="18"/>
      <c r="AR3313" s="18">
        <v>68</v>
      </c>
      <c r="AS3313" s="18"/>
      <c r="AT3313" s="70">
        <f t="shared" si="1275"/>
        <v>68</v>
      </c>
      <c r="AU3313" s="18">
        <f t="shared" si="1276"/>
        <v>5</v>
      </c>
      <c r="AV3313" s="18">
        <f t="shared" si="1285"/>
        <v>0</v>
      </c>
      <c r="AW3313" s="47" t="s">
        <v>384</v>
      </c>
      <c r="AX3313" s="73" t="s">
        <v>372</v>
      </c>
      <c r="AY3313" s="105">
        <v>102</v>
      </c>
      <c r="AZ3313" s="107">
        <f t="shared" si="1263"/>
        <v>0.31578947368421051</v>
      </c>
      <c r="BA3313" s="107">
        <f t="shared" si="1206"/>
        <v>0.68421052631578949</v>
      </c>
      <c r="BB3313" s="18"/>
      <c r="BC3313" s="18"/>
      <c r="BD3313" s="18"/>
      <c r="BE3313" s="18"/>
      <c r="BF3313" s="18"/>
      <c r="BG3313" s="18">
        <f t="shared" si="1236"/>
        <v>1</v>
      </c>
      <c r="BH3313" s="18">
        <f t="shared" si="1268"/>
        <v>1</v>
      </c>
      <c r="BI3313" s="18">
        <f t="shared" si="1237"/>
        <v>0</v>
      </c>
      <c r="BJ3313" s="18">
        <f t="shared" si="1269"/>
        <v>0</v>
      </c>
      <c r="BK3313" s="18">
        <f t="shared" si="1238"/>
        <v>0</v>
      </c>
      <c r="BL3313" s="18">
        <f t="shared" si="1239"/>
        <v>0</v>
      </c>
      <c r="BM3313" s="18">
        <f t="shared" si="1240"/>
        <v>1</v>
      </c>
      <c r="BN3313" s="18">
        <f t="shared" si="1241"/>
        <v>5</v>
      </c>
      <c r="BO3313" s="18">
        <f t="shared" si="1242"/>
        <v>0</v>
      </c>
      <c r="BP3313" s="18">
        <f t="shared" si="1243"/>
        <v>0</v>
      </c>
      <c r="BQ3313" s="18">
        <f t="shared" si="1247"/>
        <v>1</v>
      </c>
      <c r="BR3313" s="18">
        <f t="shared" si="1248"/>
        <v>4</v>
      </c>
      <c r="BS3313" s="18">
        <f t="shared" si="1250"/>
        <v>0</v>
      </c>
      <c r="BT3313" s="18">
        <f t="shared" si="1251"/>
        <v>0</v>
      </c>
      <c r="BU3313" s="73"/>
      <c r="BV3313" s="18"/>
      <c r="BY3313" s="18"/>
      <c r="CB3313" s="18"/>
      <c r="CE3313" s="18"/>
      <c r="CH3313" s="18"/>
      <c r="CK3313" s="18"/>
      <c r="CN3313" s="18"/>
      <c r="CT3313" s="6">
        <f t="shared" si="1249"/>
        <v>13</v>
      </c>
      <c r="CX3313" s="6" t="str">
        <f t="shared" si="1264"/>
        <v>A</v>
      </c>
      <c r="CY3313" s="87">
        <f t="shared" si="1265"/>
        <v>323</v>
      </c>
      <c r="CZ3313" s="87">
        <f t="shared" si="1266"/>
        <v>102</v>
      </c>
      <c r="DA3313" s="6" t="str">
        <f t="shared" si="1267"/>
        <v>na</v>
      </c>
    </row>
    <row r="3314" spans="1:114" hidden="1" x14ac:dyDescent="0.2">
      <c r="A3314" s="47">
        <v>7439</v>
      </c>
      <c r="B3314" s="46">
        <f t="shared" si="1244"/>
        <v>2</v>
      </c>
      <c r="C3314" s="46">
        <f t="shared" si="1245"/>
        <v>5</v>
      </c>
      <c r="D3314" s="46">
        <f t="shared" si="1246"/>
        <v>4</v>
      </c>
      <c r="E3314" s="103">
        <v>40273</v>
      </c>
      <c r="F3314" s="17" t="s">
        <v>3449</v>
      </c>
      <c r="G3314" s="47" t="s">
        <v>103</v>
      </c>
      <c r="H3314" s="47" t="s">
        <v>306</v>
      </c>
      <c r="I3314" s="47">
        <v>2</v>
      </c>
      <c r="J3314" s="47">
        <v>1</v>
      </c>
      <c r="K3314" s="47" t="s">
        <v>36</v>
      </c>
      <c r="L3314" s="20">
        <v>3005</v>
      </c>
      <c r="M3314" s="4" t="s">
        <v>4441</v>
      </c>
      <c r="N3314" s="47">
        <v>5</v>
      </c>
      <c r="O3314" s="17">
        <f t="shared" si="1283"/>
        <v>39</v>
      </c>
      <c r="P3314" s="17">
        <f>COUNTIF($H$3276:$H3314,"=W")</f>
        <v>20</v>
      </c>
      <c r="Q3314" s="17">
        <f>COUNTIF($H$3276:$H3314,"=D")</f>
        <v>11</v>
      </c>
      <c r="R3314" s="17">
        <f>COUNTIF($H$3276:$H3314,"=L")</f>
        <v>8</v>
      </c>
      <c r="S3314" s="17">
        <f t="shared" ref="S3314:T3316" si="1287">S3313+I3314</f>
        <v>52</v>
      </c>
      <c r="T3314" s="17">
        <f t="shared" si="1287"/>
        <v>30</v>
      </c>
      <c r="U3314" s="17">
        <f t="shared" si="1284"/>
        <v>71</v>
      </c>
      <c r="V3314" s="17">
        <v>9</v>
      </c>
      <c r="W3314" s="17">
        <v>4</v>
      </c>
      <c r="X3314" s="17">
        <v>8</v>
      </c>
      <c r="Y3314" s="17">
        <v>5</v>
      </c>
      <c r="Z3314" s="17">
        <v>3</v>
      </c>
      <c r="AA3314" s="17">
        <v>3</v>
      </c>
      <c r="AB3314" s="17">
        <v>17</v>
      </c>
      <c r="AC3314" s="17">
        <v>8</v>
      </c>
      <c r="AD3314" s="83">
        <v>1</v>
      </c>
      <c r="AE3314" s="83">
        <v>2</v>
      </c>
      <c r="AF3314" s="5">
        <v>0</v>
      </c>
      <c r="AG3314" s="5">
        <v>0</v>
      </c>
      <c r="AH3314" s="83" t="s">
        <v>1633</v>
      </c>
      <c r="AI3314" s="17"/>
      <c r="AJ3314" s="18"/>
      <c r="AK3314" s="104">
        <f t="shared" si="1255"/>
        <v>50944</v>
      </c>
      <c r="AL3314" s="104">
        <f>AK3314/COUNTIF(G$3276:G3314,"H")</f>
        <v>2681.2631578947367</v>
      </c>
      <c r="AM3314" s="104">
        <f t="shared" si="1256"/>
        <v>39508</v>
      </c>
      <c r="AN3314" s="104">
        <f>AM3314/COUNTIF(G$3276:G3314,"A")</f>
        <v>1975.4</v>
      </c>
      <c r="AO3314" s="18"/>
      <c r="AP3314" s="18">
        <v>84</v>
      </c>
      <c r="AQ3314" s="18"/>
      <c r="AR3314" s="18">
        <v>71</v>
      </c>
      <c r="AS3314" s="18"/>
      <c r="AT3314" s="70">
        <f t="shared" si="1275"/>
        <v>71</v>
      </c>
      <c r="AU3314" s="18">
        <f t="shared" si="1276"/>
        <v>5</v>
      </c>
      <c r="AV3314" s="18">
        <f t="shared" si="1285"/>
        <v>0</v>
      </c>
      <c r="AW3314" s="47" t="s">
        <v>2451</v>
      </c>
      <c r="AX3314" s="73" t="s">
        <v>2834</v>
      </c>
      <c r="AY3314" s="109">
        <v>100</v>
      </c>
      <c r="AZ3314" s="107">
        <f t="shared" si="1263"/>
        <v>0.96672212978369387</v>
      </c>
      <c r="BA3314" s="107">
        <f t="shared" si="1206"/>
        <v>3.3277870216306127E-2</v>
      </c>
      <c r="BB3314" s="18"/>
      <c r="BC3314" s="18"/>
      <c r="BD3314" s="18"/>
      <c r="BE3314" s="18"/>
      <c r="BF3314" s="18"/>
      <c r="BG3314" s="18">
        <f t="shared" si="1236"/>
        <v>1</v>
      </c>
      <c r="BH3314" s="18">
        <f t="shared" si="1268"/>
        <v>2</v>
      </c>
      <c r="BI3314" s="18">
        <f t="shared" si="1237"/>
        <v>0</v>
      </c>
      <c r="BJ3314" s="18">
        <f t="shared" si="1269"/>
        <v>0</v>
      </c>
      <c r="BK3314" s="18">
        <f t="shared" si="1238"/>
        <v>0</v>
      </c>
      <c r="BL3314" s="18">
        <f t="shared" si="1239"/>
        <v>0</v>
      </c>
      <c r="BM3314" s="18">
        <f t="shared" si="1240"/>
        <v>1</v>
      </c>
      <c r="BN3314" s="18">
        <f t="shared" si="1241"/>
        <v>6</v>
      </c>
      <c r="BO3314" s="18">
        <f t="shared" si="1242"/>
        <v>0</v>
      </c>
      <c r="BP3314" s="18">
        <f t="shared" si="1243"/>
        <v>0</v>
      </c>
      <c r="BQ3314" s="18">
        <f t="shared" si="1247"/>
        <v>1</v>
      </c>
      <c r="BR3314" s="18">
        <f t="shared" si="1248"/>
        <v>5</v>
      </c>
      <c r="BS3314" s="18">
        <f t="shared" si="1250"/>
        <v>1</v>
      </c>
      <c r="BT3314" s="18">
        <f t="shared" si="1251"/>
        <v>1</v>
      </c>
      <c r="BU3314" s="73"/>
      <c r="BV3314" s="18"/>
      <c r="BY3314" s="18"/>
      <c r="CB3314" s="18"/>
      <c r="CE3314" s="18"/>
      <c r="CH3314" s="18"/>
      <c r="CK3314" s="18"/>
      <c r="CN3314" s="18"/>
      <c r="CT3314" s="6">
        <f t="shared" si="1249"/>
        <v>17</v>
      </c>
      <c r="CX3314" s="6" t="str">
        <f t="shared" si="1264"/>
        <v>H</v>
      </c>
      <c r="CY3314" s="87">
        <f t="shared" si="1265"/>
        <v>3005</v>
      </c>
      <c r="CZ3314" s="87">
        <f t="shared" si="1266"/>
        <v>100</v>
      </c>
      <c r="DA3314" s="6">
        <f t="shared" si="1267"/>
        <v>2905</v>
      </c>
    </row>
    <row r="3315" spans="1:114" hidden="1" x14ac:dyDescent="0.2">
      <c r="A3315" s="47">
        <v>7440</v>
      </c>
      <c r="B3315" s="46">
        <f t="shared" si="1244"/>
        <v>4</v>
      </c>
      <c r="C3315" s="46">
        <f t="shared" si="1245"/>
        <v>7</v>
      </c>
      <c r="D3315" s="46">
        <f t="shared" si="1246"/>
        <v>4</v>
      </c>
      <c r="E3315" s="103">
        <v>40275</v>
      </c>
      <c r="F3315" s="17" t="s">
        <v>2109</v>
      </c>
      <c r="G3315" s="47" t="s">
        <v>103</v>
      </c>
      <c r="H3315" s="47" t="s">
        <v>306</v>
      </c>
      <c r="I3315" s="47">
        <v>5</v>
      </c>
      <c r="J3315" s="47">
        <v>0</v>
      </c>
      <c r="K3315" s="47" t="s">
        <v>1716</v>
      </c>
      <c r="L3315" s="20">
        <v>2667</v>
      </c>
      <c r="M3315" s="73" t="s">
        <v>979</v>
      </c>
      <c r="N3315" s="47">
        <v>4</v>
      </c>
      <c r="O3315" s="17">
        <f t="shared" si="1283"/>
        <v>40</v>
      </c>
      <c r="P3315" s="17">
        <f>COUNTIF($H$3276:$H3315,"=W")</f>
        <v>21</v>
      </c>
      <c r="Q3315" s="17">
        <f>COUNTIF($H$3276:$H3315,"=D")</f>
        <v>11</v>
      </c>
      <c r="R3315" s="17">
        <f>COUNTIF($H$3276:$H3315,"=L")</f>
        <v>8</v>
      </c>
      <c r="S3315" s="17">
        <f t="shared" si="1287"/>
        <v>57</v>
      </c>
      <c r="T3315" s="17">
        <f t="shared" si="1287"/>
        <v>30</v>
      </c>
      <c r="U3315" s="17">
        <f t="shared" si="1284"/>
        <v>74</v>
      </c>
      <c r="V3315" s="17">
        <v>8</v>
      </c>
      <c r="W3315" s="17">
        <v>3</v>
      </c>
      <c r="X3315" s="17">
        <v>9</v>
      </c>
      <c r="Y3315" s="17">
        <v>8</v>
      </c>
      <c r="Z3315" s="17">
        <v>2</v>
      </c>
      <c r="AA3315" s="17">
        <v>3</v>
      </c>
      <c r="AB3315" s="17">
        <v>7</v>
      </c>
      <c r="AC3315" s="17">
        <v>9</v>
      </c>
      <c r="AD3315" s="83">
        <v>0</v>
      </c>
      <c r="AE3315" s="83">
        <v>2</v>
      </c>
      <c r="AF3315" s="5">
        <v>0</v>
      </c>
      <c r="AG3315" s="5">
        <v>0</v>
      </c>
      <c r="AH3315" s="83"/>
      <c r="AI3315" s="17"/>
      <c r="AJ3315" s="18"/>
      <c r="AK3315" s="104">
        <f t="shared" si="1255"/>
        <v>53611</v>
      </c>
      <c r="AL3315" s="104">
        <f>AK3315/COUNTIF(G$3276:G3315,"H")</f>
        <v>2680.55</v>
      </c>
      <c r="AM3315" s="104">
        <f t="shared" si="1256"/>
        <v>39508</v>
      </c>
      <c r="AN3315" s="104">
        <f>AM3315/COUNTIF(G$3276:G3315,"A")</f>
        <v>1975.4</v>
      </c>
      <c r="AO3315" s="18"/>
      <c r="AP3315" s="18">
        <v>84</v>
      </c>
      <c r="AQ3315" s="18"/>
      <c r="AR3315" s="18">
        <v>72</v>
      </c>
      <c r="AS3315" s="18"/>
      <c r="AT3315" s="70">
        <f t="shared" si="1275"/>
        <v>74</v>
      </c>
      <c r="AU3315" s="18">
        <f t="shared" si="1276"/>
        <v>4</v>
      </c>
      <c r="AV3315" s="18">
        <f t="shared" si="1285"/>
        <v>-2</v>
      </c>
      <c r="AW3315" s="47" t="s">
        <v>980</v>
      </c>
      <c r="AX3315" s="73" t="s">
        <v>981</v>
      </c>
      <c r="AY3315" s="105">
        <v>123</v>
      </c>
      <c r="AZ3315" s="107">
        <f t="shared" si="1263"/>
        <v>0.953880764904387</v>
      </c>
      <c r="BA3315" s="107">
        <f t="shared" si="1206"/>
        <v>4.6119235095612998E-2</v>
      </c>
      <c r="BB3315" s="18"/>
      <c r="BC3315" s="18"/>
      <c r="BD3315" s="18"/>
      <c r="BE3315" s="18"/>
      <c r="BF3315" s="18"/>
      <c r="BG3315" s="18">
        <f t="shared" si="1236"/>
        <v>1</v>
      </c>
      <c r="BH3315" s="18">
        <f t="shared" si="1268"/>
        <v>3</v>
      </c>
      <c r="BI3315" s="18">
        <f t="shared" si="1237"/>
        <v>0</v>
      </c>
      <c r="BJ3315" s="18">
        <f t="shared" si="1269"/>
        <v>0</v>
      </c>
      <c r="BK3315" s="18">
        <f t="shared" si="1238"/>
        <v>0</v>
      </c>
      <c r="BL3315" s="18">
        <f t="shared" si="1239"/>
        <v>0</v>
      </c>
      <c r="BM3315" s="18">
        <f t="shared" si="1240"/>
        <v>1</v>
      </c>
      <c r="BN3315" s="18">
        <f t="shared" si="1241"/>
        <v>7</v>
      </c>
      <c r="BO3315" s="18">
        <f t="shared" si="1242"/>
        <v>0</v>
      </c>
      <c r="BP3315" s="18">
        <f t="shared" si="1243"/>
        <v>0</v>
      </c>
      <c r="BQ3315" s="18">
        <f t="shared" si="1247"/>
        <v>1</v>
      </c>
      <c r="BR3315" s="18">
        <f t="shared" si="1248"/>
        <v>6</v>
      </c>
      <c r="BS3315" s="18">
        <f t="shared" si="1250"/>
        <v>0</v>
      </c>
      <c r="BT3315" s="18">
        <f t="shared" si="1251"/>
        <v>0</v>
      </c>
      <c r="BU3315" s="73"/>
      <c r="BV3315" s="18"/>
      <c r="BY3315" s="18"/>
      <c r="CB3315" s="18"/>
      <c r="CE3315" s="18"/>
      <c r="CH3315" s="18"/>
      <c r="CK3315" s="18"/>
      <c r="CN3315" s="18"/>
      <c r="CT3315" s="6">
        <f t="shared" si="1249"/>
        <v>17</v>
      </c>
      <c r="CX3315" s="6" t="str">
        <f t="shared" si="1264"/>
        <v>H</v>
      </c>
      <c r="CY3315" s="87">
        <f t="shared" si="1265"/>
        <v>2667</v>
      </c>
      <c r="CZ3315" s="87">
        <f t="shared" si="1266"/>
        <v>123</v>
      </c>
      <c r="DA3315" s="6">
        <f t="shared" si="1267"/>
        <v>2544</v>
      </c>
    </row>
    <row r="3316" spans="1:114" hidden="1" x14ac:dyDescent="0.2">
      <c r="A3316" s="47">
        <v>7441</v>
      </c>
      <c r="B3316" s="46">
        <f t="shared" si="1244"/>
        <v>7</v>
      </c>
      <c r="C3316" s="46">
        <f t="shared" si="1245"/>
        <v>10</v>
      </c>
      <c r="D3316" s="46">
        <f t="shared" si="1246"/>
        <v>4</v>
      </c>
      <c r="E3316" s="103">
        <v>40278</v>
      </c>
      <c r="F3316" s="17" t="s">
        <v>3456</v>
      </c>
      <c r="G3316" s="47" t="s">
        <v>310</v>
      </c>
      <c r="H3316" s="47" t="s">
        <v>308</v>
      </c>
      <c r="I3316" s="47">
        <v>1</v>
      </c>
      <c r="J3316" s="47">
        <v>3</v>
      </c>
      <c r="K3316" s="106" t="s">
        <v>1012</v>
      </c>
      <c r="L3316" s="20">
        <v>1144</v>
      </c>
      <c r="M3316" s="4" t="s">
        <v>4442</v>
      </c>
      <c r="N3316" s="47">
        <v>5</v>
      </c>
      <c r="O3316" s="17">
        <f>SUM(P3316:R3316)</f>
        <v>41</v>
      </c>
      <c r="P3316" s="17">
        <f>COUNTIF($H$3276:$H3316,"=W")</f>
        <v>21</v>
      </c>
      <c r="Q3316" s="17">
        <f>COUNTIF($H$3276:$H3316,"=D")</f>
        <v>11</v>
      </c>
      <c r="R3316" s="17">
        <f>COUNTIF($H$3276:$H3316,"=L")</f>
        <v>9</v>
      </c>
      <c r="S3316" s="17">
        <f t="shared" si="1287"/>
        <v>58</v>
      </c>
      <c r="T3316" s="17">
        <f t="shared" si="1287"/>
        <v>33</v>
      </c>
      <c r="U3316" s="17">
        <f>P3316*3+Q3316</f>
        <v>74</v>
      </c>
      <c r="V3316" s="17">
        <v>3</v>
      </c>
      <c r="W3316" s="17">
        <v>3</v>
      </c>
      <c r="X3316" s="17">
        <v>8</v>
      </c>
      <c r="Y3316" s="17">
        <v>2</v>
      </c>
      <c r="Z3316" s="17">
        <v>4</v>
      </c>
      <c r="AA3316" s="17">
        <v>2</v>
      </c>
      <c r="AB3316" s="17">
        <v>14</v>
      </c>
      <c r="AC3316" s="17">
        <v>12</v>
      </c>
      <c r="AD3316" s="83">
        <v>1</v>
      </c>
      <c r="AE3316" s="83">
        <v>1</v>
      </c>
      <c r="AF3316" s="5">
        <v>0</v>
      </c>
      <c r="AG3316" s="5">
        <v>0</v>
      </c>
      <c r="AH3316" s="83" t="s">
        <v>1574</v>
      </c>
      <c r="AI3316" s="17"/>
      <c r="AJ3316" s="18"/>
      <c r="AK3316" s="104">
        <f t="shared" si="1255"/>
        <v>53611</v>
      </c>
      <c r="AL3316" s="104">
        <f>AK3316/COUNTIF(G$3276:G3316,"H")</f>
        <v>2680.55</v>
      </c>
      <c r="AM3316" s="104">
        <f t="shared" si="1256"/>
        <v>40652</v>
      </c>
      <c r="AN3316" s="104">
        <f>AM3316/COUNTIF(G$3276:G3316,"A")</f>
        <v>1935.8095238095239</v>
      </c>
      <c r="AO3316" s="18"/>
      <c r="AP3316" s="18">
        <v>87</v>
      </c>
      <c r="AQ3316" s="18"/>
      <c r="AR3316" s="18">
        <v>74</v>
      </c>
      <c r="AS3316" s="18"/>
      <c r="AT3316" s="70">
        <f t="shared" si="1275"/>
        <v>74</v>
      </c>
      <c r="AU3316" s="18">
        <f t="shared" si="1276"/>
        <v>5</v>
      </c>
      <c r="AV3316" s="18">
        <f>AR3316-AT3316</f>
        <v>0</v>
      </c>
      <c r="AW3316" s="47"/>
      <c r="AX3316" s="73"/>
      <c r="AY3316" s="109">
        <v>100</v>
      </c>
      <c r="AZ3316" s="107">
        <f t="shared" si="1263"/>
        <v>8.7412587412587409E-2</v>
      </c>
      <c r="BA3316" s="107">
        <f t="shared" si="1206"/>
        <v>0.91258741258741261</v>
      </c>
      <c r="BB3316" s="18"/>
      <c r="BC3316" s="18"/>
      <c r="BD3316" s="18"/>
      <c r="BE3316" s="18"/>
      <c r="BF3316" s="18"/>
      <c r="BG3316" s="18">
        <f t="shared" si="1236"/>
        <v>0</v>
      </c>
      <c r="BH3316" s="18">
        <f t="shared" si="1268"/>
        <v>0</v>
      </c>
      <c r="BI3316" s="18">
        <f t="shared" si="1237"/>
        <v>0</v>
      </c>
      <c r="BJ3316" s="18">
        <f t="shared" si="1269"/>
        <v>0</v>
      </c>
      <c r="BK3316" s="18">
        <f t="shared" si="1238"/>
        <v>1</v>
      </c>
      <c r="BL3316" s="18">
        <f t="shared" si="1239"/>
        <v>1</v>
      </c>
      <c r="BM3316" s="18">
        <f t="shared" si="1240"/>
        <v>0</v>
      </c>
      <c r="BN3316" s="18">
        <f t="shared" si="1241"/>
        <v>0</v>
      </c>
      <c r="BO3316" s="18">
        <f t="shared" si="1242"/>
        <v>1</v>
      </c>
      <c r="BP3316" s="18">
        <f t="shared" si="1243"/>
        <v>1</v>
      </c>
      <c r="BQ3316" s="18">
        <f t="shared" si="1247"/>
        <v>1</v>
      </c>
      <c r="BR3316" s="18">
        <f t="shared" si="1248"/>
        <v>7</v>
      </c>
      <c r="BS3316" s="18">
        <f t="shared" si="1250"/>
        <v>1</v>
      </c>
      <c r="BT3316" s="18">
        <f t="shared" si="1251"/>
        <v>1</v>
      </c>
      <c r="BU3316" s="73"/>
      <c r="BV3316" s="18"/>
      <c r="BY3316" s="18"/>
      <c r="CB3316" s="18"/>
      <c r="CE3316" s="18"/>
      <c r="CH3316" s="18"/>
      <c r="CK3316" s="18"/>
      <c r="CN3316" s="18"/>
      <c r="CT3316" s="6">
        <f t="shared" si="1249"/>
        <v>11</v>
      </c>
      <c r="CX3316" s="6" t="str">
        <f t="shared" si="1264"/>
        <v>A</v>
      </c>
      <c r="CY3316" s="87">
        <f t="shared" si="1265"/>
        <v>1144</v>
      </c>
      <c r="CZ3316" s="87">
        <f t="shared" si="1266"/>
        <v>100</v>
      </c>
      <c r="DA3316" s="6" t="str">
        <f t="shared" si="1267"/>
        <v>na</v>
      </c>
    </row>
    <row r="3317" spans="1:114" hidden="1" x14ac:dyDescent="0.2">
      <c r="A3317" s="47">
        <v>7442</v>
      </c>
      <c r="B3317" s="46">
        <f t="shared" si="1244"/>
        <v>3</v>
      </c>
      <c r="C3317" s="46">
        <f t="shared" si="1245"/>
        <v>13</v>
      </c>
      <c r="D3317" s="46">
        <f t="shared" si="1246"/>
        <v>4</v>
      </c>
      <c r="E3317" s="103">
        <v>40281</v>
      </c>
      <c r="F3317" s="17" t="s">
        <v>1611</v>
      </c>
      <c r="G3317" s="47" t="s">
        <v>103</v>
      </c>
      <c r="H3317" s="47" t="s">
        <v>306</v>
      </c>
      <c r="I3317" s="47">
        <v>3</v>
      </c>
      <c r="J3317" s="47">
        <v>0</v>
      </c>
      <c r="K3317" s="106" t="s">
        <v>1296</v>
      </c>
      <c r="L3317" s="20">
        <v>2154</v>
      </c>
      <c r="M3317" s="73" t="s">
        <v>267</v>
      </c>
      <c r="N3317" s="47">
        <v>4</v>
      </c>
      <c r="O3317" s="17">
        <f>SUM(P3317:R3317)</f>
        <v>42</v>
      </c>
      <c r="P3317" s="17">
        <f>COUNTIF($H$3276:$H3317,"=W")</f>
        <v>22</v>
      </c>
      <c r="Q3317" s="17">
        <f>COUNTIF($H$3276:$H3317,"=D")</f>
        <v>11</v>
      </c>
      <c r="R3317" s="17">
        <f>COUNTIF($H$3276:$H3317,"=L")</f>
        <v>9</v>
      </c>
      <c r="S3317" s="17">
        <f t="shared" ref="S3317:T3319" si="1288">S3316+I3317</f>
        <v>61</v>
      </c>
      <c r="T3317" s="17">
        <f t="shared" si="1288"/>
        <v>33</v>
      </c>
      <c r="U3317" s="17">
        <f>P3317*3+Q3317</f>
        <v>77</v>
      </c>
      <c r="V3317" s="17">
        <v>9</v>
      </c>
      <c r="W3317" s="17">
        <v>1</v>
      </c>
      <c r="X3317" s="17">
        <v>3</v>
      </c>
      <c r="Y3317" s="17">
        <v>7</v>
      </c>
      <c r="Z3317" s="17">
        <v>3</v>
      </c>
      <c r="AA3317" s="17">
        <v>2</v>
      </c>
      <c r="AB3317" s="17">
        <v>10</v>
      </c>
      <c r="AC3317" s="17">
        <v>14</v>
      </c>
      <c r="AD3317" s="83">
        <v>3</v>
      </c>
      <c r="AE3317" s="83">
        <v>2</v>
      </c>
      <c r="AF3317" s="5">
        <v>0</v>
      </c>
      <c r="AG3317" s="5">
        <v>0</v>
      </c>
      <c r="AH3317" s="83" t="s">
        <v>268</v>
      </c>
      <c r="AI3317" s="17"/>
      <c r="AJ3317" s="18"/>
      <c r="AK3317" s="104">
        <f t="shared" si="1255"/>
        <v>55765</v>
      </c>
      <c r="AL3317" s="104">
        <f>AK3317/COUNTIF(G$3276:G3317,"H")</f>
        <v>2655.4761904761904</v>
      </c>
      <c r="AM3317" s="104">
        <f t="shared" si="1256"/>
        <v>40652</v>
      </c>
      <c r="AN3317" s="104">
        <f>AM3317/COUNTIF(G$3276:G3317,"A")</f>
        <v>1935.8095238095239</v>
      </c>
      <c r="AO3317" s="18"/>
      <c r="AP3317" s="18">
        <v>87</v>
      </c>
      <c r="AQ3317" s="18"/>
      <c r="AR3317" s="18">
        <v>75</v>
      </c>
      <c r="AS3317" s="18"/>
      <c r="AT3317" s="70">
        <f t="shared" si="1275"/>
        <v>77</v>
      </c>
      <c r="AU3317" s="18">
        <f t="shared" si="1276"/>
        <v>4</v>
      </c>
      <c r="AV3317" s="18">
        <f>AR3317-AT3317</f>
        <v>-2</v>
      </c>
      <c r="AW3317" s="47" t="s">
        <v>3210</v>
      </c>
      <c r="AX3317" s="73" t="s">
        <v>3247</v>
      </c>
      <c r="AY3317" s="105">
        <v>37</v>
      </c>
      <c r="AZ3317" s="107">
        <f t="shared" si="1263"/>
        <v>0.98282265552460535</v>
      </c>
      <c r="BA3317" s="107">
        <f t="shared" si="1206"/>
        <v>1.7177344475394651E-2</v>
      </c>
      <c r="BB3317" s="18"/>
      <c r="BC3317" s="18"/>
      <c r="BD3317" s="18"/>
      <c r="BE3317" s="18"/>
      <c r="BF3317" s="18"/>
      <c r="BG3317" s="18">
        <f t="shared" si="1236"/>
        <v>1</v>
      </c>
      <c r="BH3317" s="18">
        <f t="shared" si="1268"/>
        <v>1</v>
      </c>
      <c r="BI3317" s="18">
        <f t="shared" si="1237"/>
        <v>0</v>
      </c>
      <c r="BJ3317" s="18">
        <f t="shared" si="1269"/>
        <v>0</v>
      </c>
      <c r="BK3317" s="18">
        <f t="shared" si="1238"/>
        <v>0</v>
      </c>
      <c r="BL3317" s="18">
        <f t="shared" si="1239"/>
        <v>0</v>
      </c>
      <c r="BM3317" s="18">
        <f t="shared" si="1240"/>
        <v>1</v>
      </c>
      <c r="BN3317" s="18">
        <f t="shared" si="1241"/>
        <v>1</v>
      </c>
      <c r="BO3317" s="18">
        <f t="shared" si="1242"/>
        <v>0</v>
      </c>
      <c r="BP3317" s="18">
        <f t="shared" si="1243"/>
        <v>0</v>
      </c>
      <c r="BQ3317" s="18">
        <f t="shared" si="1247"/>
        <v>1</v>
      </c>
      <c r="BR3317" s="18">
        <f t="shared" si="1248"/>
        <v>8</v>
      </c>
      <c r="BS3317" s="18">
        <f t="shared" si="1250"/>
        <v>0</v>
      </c>
      <c r="BT3317" s="18">
        <f t="shared" si="1251"/>
        <v>0</v>
      </c>
      <c r="BU3317" s="73"/>
      <c r="BV3317" s="18"/>
      <c r="BY3317" s="18"/>
      <c r="CB3317" s="18"/>
      <c r="CE3317" s="18"/>
      <c r="CH3317" s="18"/>
      <c r="CK3317" s="18"/>
      <c r="CN3317" s="18"/>
      <c r="CT3317" s="6">
        <f t="shared" si="1249"/>
        <v>12</v>
      </c>
      <c r="CX3317" s="6" t="str">
        <f t="shared" si="1264"/>
        <v>H</v>
      </c>
      <c r="CY3317" s="87">
        <f t="shared" si="1265"/>
        <v>2154</v>
      </c>
      <c r="CZ3317" s="87">
        <f t="shared" si="1266"/>
        <v>37</v>
      </c>
      <c r="DA3317" s="6">
        <f t="shared" si="1267"/>
        <v>2117</v>
      </c>
    </row>
    <row r="3318" spans="1:114" hidden="1" x14ac:dyDescent="0.2">
      <c r="A3318" s="47">
        <v>7443</v>
      </c>
      <c r="B3318" s="46">
        <f t="shared" si="1244"/>
        <v>7</v>
      </c>
      <c r="C3318" s="46">
        <f t="shared" si="1245"/>
        <v>17</v>
      </c>
      <c r="D3318" s="46">
        <f t="shared" si="1246"/>
        <v>4</v>
      </c>
      <c r="E3318" s="103">
        <v>40285</v>
      </c>
      <c r="F3318" s="17" t="s">
        <v>1072</v>
      </c>
      <c r="G3318" s="47" t="s">
        <v>103</v>
      </c>
      <c r="H3318" s="47" t="s">
        <v>307</v>
      </c>
      <c r="I3318" s="47">
        <v>1</v>
      </c>
      <c r="J3318" s="47">
        <v>1</v>
      </c>
      <c r="K3318" s="47" t="s">
        <v>36</v>
      </c>
      <c r="L3318" s="20">
        <v>2854</v>
      </c>
      <c r="M3318" s="73" t="s">
        <v>4443</v>
      </c>
      <c r="N3318" s="47">
        <v>5</v>
      </c>
      <c r="O3318" s="17">
        <f>SUM(P3318:R3318)</f>
        <v>43</v>
      </c>
      <c r="P3318" s="17">
        <f>COUNTIF($H$3276:$H3318,"=W")</f>
        <v>22</v>
      </c>
      <c r="Q3318" s="17">
        <f>COUNTIF($H$3276:$H3318,"=D")</f>
        <v>12</v>
      </c>
      <c r="R3318" s="17">
        <f>COUNTIF($H$3276:$H3318,"=L")</f>
        <v>9</v>
      </c>
      <c r="S3318" s="17">
        <f t="shared" si="1288"/>
        <v>62</v>
      </c>
      <c r="T3318" s="17">
        <f t="shared" si="1288"/>
        <v>34</v>
      </c>
      <c r="U3318" s="17">
        <f>P3318*3+Q3318</f>
        <v>78</v>
      </c>
      <c r="V3318" s="17">
        <v>3</v>
      </c>
      <c r="W3318" s="17">
        <v>5</v>
      </c>
      <c r="X3318" s="17">
        <v>11</v>
      </c>
      <c r="Y3318" s="17">
        <v>2</v>
      </c>
      <c r="Z3318" s="17">
        <v>11</v>
      </c>
      <c r="AA3318" s="17">
        <v>4</v>
      </c>
      <c r="AB3318" s="17">
        <v>9</v>
      </c>
      <c r="AC3318" s="17">
        <v>13</v>
      </c>
      <c r="AD3318" s="83">
        <v>1</v>
      </c>
      <c r="AE3318" s="83">
        <v>0</v>
      </c>
      <c r="AF3318" s="5">
        <v>0</v>
      </c>
      <c r="AG3318" s="5">
        <v>1</v>
      </c>
      <c r="AH3318" s="83" t="s">
        <v>1822</v>
      </c>
      <c r="AI3318" s="17"/>
      <c r="AJ3318" s="18"/>
      <c r="AK3318" s="104">
        <f t="shared" si="1255"/>
        <v>58619</v>
      </c>
      <c r="AL3318" s="104">
        <f>AK3318/COUNTIF(G$3276:G3318,"H")</f>
        <v>2664.5</v>
      </c>
      <c r="AM3318" s="104">
        <f t="shared" si="1256"/>
        <v>40652</v>
      </c>
      <c r="AN3318" s="104">
        <f>AM3318/COUNTIF(G$3276:G3318,"A")</f>
        <v>1935.8095238095239</v>
      </c>
      <c r="AO3318" s="18"/>
      <c r="AP3318" s="18">
        <v>93</v>
      </c>
      <c r="AQ3318" s="18"/>
      <c r="AR3318" s="18">
        <v>78</v>
      </c>
      <c r="AS3318" s="18"/>
      <c r="AT3318" s="70">
        <f t="shared" si="1275"/>
        <v>78</v>
      </c>
      <c r="AU3318" s="18">
        <f t="shared" si="1276"/>
        <v>5</v>
      </c>
      <c r="AV3318" s="18">
        <f>AR3318-AT3318</f>
        <v>0</v>
      </c>
      <c r="AW3318" s="47"/>
      <c r="AX3318" s="73"/>
      <c r="AY3318" s="105">
        <v>38</v>
      </c>
      <c r="AZ3318" s="107">
        <f t="shared" si="1263"/>
        <v>0.98668535388927825</v>
      </c>
      <c r="BA3318" s="107">
        <f t="shared" si="1206"/>
        <v>1.3314646110721751E-2</v>
      </c>
      <c r="BB3318" s="18"/>
      <c r="BC3318" s="18"/>
      <c r="BD3318" s="18"/>
      <c r="BE3318" s="18"/>
      <c r="BF3318" s="18"/>
      <c r="BG3318" s="18">
        <f t="shared" si="1236"/>
        <v>0</v>
      </c>
      <c r="BH3318" s="18">
        <f t="shared" si="1268"/>
        <v>0</v>
      </c>
      <c r="BI3318" s="18">
        <f t="shared" si="1237"/>
        <v>1</v>
      </c>
      <c r="BJ3318" s="18">
        <f t="shared" si="1269"/>
        <v>1</v>
      </c>
      <c r="BK3318" s="18">
        <f t="shared" si="1238"/>
        <v>0</v>
      </c>
      <c r="BL3318" s="18">
        <f t="shared" si="1239"/>
        <v>0</v>
      </c>
      <c r="BM3318" s="18">
        <f t="shared" si="1240"/>
        <v>1</v>
      </c>
      <c r="BN3318" s="18">
        <f t="shared" si="1241"/>
        <v>2</v>
      </c>
      <c r="BO3318" s="18">
        <f t="shared" si="1242"/>
        <v>1</v>
      </c>
      <c r="BP3318" s="18">
        <f t="shared" si="1243"/>
        <v>1</v>
      </c>
      <c r="BQ3318" s="18">
        <f t="shared" si="1247"/>
        <v>1</v>
      </c>
      <c r="BR3318" s="18">
        <f t="shared" si="1248"/>
        <v>9</v>
      </c>
      <c r="BS3318" s="18">
        <f t="shared" si="1250"/>
        <v>1</v>
      </c>
      <c r="BT3318" s="18">
        <f t="shared" si="1251"/>
        <v>1</v>
      </c>
      <c r="BU3318" s="73"/>
      <c r="BV3318" s="18"/>
      <c r="BY3318" s="18"/>
      <c r="CB3318" s="18"/>
      <c r="CE3318" s="18"/>
      <c r="CH3318" s="18"/>
      <c r="CK3318" s="18"/>
      <c r="CN3318" s="18"/>
      <c r="CT3318" s="6">
        <f t="shared" si="1249"/>
        <v>14</v>
      </c>
      <c r="CX3318" s="6" t="str">
        <f t="shared" si="1264"/>
        <v>H</v>
      </c>
      <c r="CY3318" s="87">
        <f t="shared" si="1265"/>
        <v>2854</v>
      </c>
      <c r="CZ3318" s="87">
        <f t="shared" si="1266"/>
        <v>38</v>
      </c>
      <c r="DA3318" s="6">
        <f t="shared" si="1267"/>
        <v>2816</v>
      </c>
    </row>
    <row r="3319" spans="1:114" s="196" customFormat="1" ht="16.5" hidden="1" customHeight="1" x14ac:dyDescent="0.2">
      <c r="A3319" s="181">
        <v>7444</v>
      </c>
      <c r="B3319" s="46">
        <f t="shared" si="1244"/>
        <v>7</v>
      </c>
      <c r="C3319" s="46">
        <f t="shared" si="1245"/>
        <v>24</v>
      </c>
      <c r="D3319" s="46">
        <f t="shared" si="1246"/>
        <v>4</v>
      </c>
      <c r="E3319" s="182">
        <v>40292</v>
      </c>
      <c r="F3319" s="183" t="s">
        <v>2974</v>
      </c>
      <c r="G3319" s="181" t="s">
        <v>310</v>
      </c>
      <c r="H3319" s="181" t="s">
        <v>308</v>
      </c>
      <c r="I3319" s="181">
        <v>0</v>
      </c>
      <c r="J3319" s="181">
        <v>1</v>
      </c>
      <c r="K3319" s="184" t="s">
        <v>3298</v>
      </c>
      <c r="L3319" s="185">
        <v>5068</v>
      </c>
      <c r="M3319" s="186">
        <v>34</v>
      </c>
      <c r="N3319" s="181">
        <v>5</v>
      </c>
      <c r="O3319" s="183">
        <f>SUM(P3319:R3319)</f>
        <v>44</v>
      </c>
      <c r="P3319" s="183">
        <f>COUNTIF($H$3276:$H3319,"=W")</f>
        <v>22</v>
      </c>
      <c r="Q3319" s="183">
        <f>COUNTIF($H$3276:$H3319,"=D")</f>
        <v>12</v>
      </c>
      <c r="R3319" s="183">
        <f>COUNTIF($H$3276:$H3319,"=L")</f>
        <v>10</v>
      </c>
      <c r="S3319" s="183">
        <f t="shared" si="1288"/>
        <v>62</v>
      </c>
      <c r="T3319" s="183">
        <f t="shared" si="1288"/>
        <v>35</v>
      </c>
      <c r="U3319" s="183">
        <f>P3319*3+Q3319</f>
        <v>78</v>
      </c>
      <c r="V3319" s="183">
        <v>5</v>
      </c>
      <c r="W3319" s="183">
        <v>3</v>
      </c>
      <c r="X3319" s="183">
        <v>6</v>
      </c>
      <c r="Y3319" s="183">
        <v>4</v>
      </c>
      <c r="Z3319" s="183">
        <v>6</v>
      </c>
      <c r="AA3319" s="183">
        <v>3</v>
      </c>
      <c r="AB3319" s="183">
        <v>16</v>
      </c>
      <c r="AC3319" s="183">
        <v>11</v>
      </c>
      <c r="AD3319" s="187">
        <v>0</v>
      </c>
      <c r="AE3319" s="187">
        <v>0</v>
      </c>
      <c r="AF3319" s="188">
        <v>0</v>
      </c>
      <c r="AG3319" s="188">
        <v>0</v>
      </c>
      <c r="AH3319" s="187"/>
      <c r="AI3319" s="183"/>
      <c r="AJ3319" s="189"/>
      <c r="AK3319" s="190">
        <f t="shared" si="1255"/>
        <v>58619</v>
      </c>
      <c r="AL3319" s="190">
        <f>AK3319/COUNTIF(G$3276:G3319,"H")</f>
        <v>2664.5</v>
      </c>
      <c r="AM3319" s="190">
        <f t="shared" si="1256"/>
        <v>45720</v>
      </c>
      <c r="AN3319" s="190">
        <f>AM3319/COUNTIF(G$3276:G3319,"A")</f>
        <v>2078.181818181818</v>
      </c>
      <c r="AO3319" s="189"/>
      <c r="AP3319" s="189">
        <v>99</v>
      </c>
      <c r="AQ3319" s="189"/>
      <c r="AR3319" s="189">
        <v>78</v>
      </c>
      <c r="AS3319" s="189"/>
      <c r="AT3319" s="191">
        <f t="shared" si="1275"/>
        <v>78</v>
      </c>
      <c r="AU3319" s="189">
        <f t="shared" si="1276"/>
        <v>5</v>
      </c>
      <c r="AV3319" s="189">
        <f>AR3319-AT3319</f>
        <v>0</v>
      </c>
      <c r="AW3319" s="181"/>
      <c r="AX3319" s="192"/>
      <c r="AY3319" s="193">
        <v>250</v>
      </c>
      <c r="AZ3319" s="194">
        <f t="shared" si="1263"/>
        <v>4.9329123914759271E-2</v>
      </c>
      <c r="BA3319" s="194">
        <f t="shared" si="1206"/>
        <v>0.9506708760852407</v>
      </c>
      <c r="BB3319" s="189"/>
      <c r="BC3319" s="189"/>
      <c r="BD3319" s="189"/>
      <c r="BE3319" s="189"/>
      <c r="BF3319" s="189"/>
      <c r="BG3319" s="189">
        <f t="shared" si="1236"/>
        <v>0</v>
      </c>
      <c r="BH3319" s="189">
        <f t="shared" si="1268"/>
        <v>0</v>
      </c>
      <c r="BI3319" s="189">
        <f t="shared" si="1237"/>
        <v>0</v>
      </c>
      <c r="BJ3319" s="189">
        <f t="shared" si="1269"/>
        <v>0</v>
      </c>
      <c r="BK3319" s="189">
        <f t="shared" si="1238"/>
        <v>1</v>
      </c>
      <c r="BL3319" s="189">
        <f t="shared" si="1239"/>
        <v>1</v>
      </c>
      <c r="BM3319" s="189">
        <f t="shared" si="1240"/>
        <v>0</v>
      </c>
      <c r="BN3319" s="189">
        <f t="shared" si="1241"/>
        <v>0</v>
      </c>
      <c r="BO3319" s="189">
        <f t="shared" si="1242"/>
        <v>1</v>
      </c>
      <c r="BP3319" s="189">
        <f t="shared" si="1243"/>
        <v>2</v>
      </c>
      <c r="BQ3319" s="189">
        <f t="shared" si="1247"/>
        <v>0</v>
      </c>
      <c r="BR3319" s="189">
        <f t="shared" si="1248"/>
        <v>0</v>
      </c>
      <c r="BS3319" s="189">
        <f t="shared" si="1250"/>
        <v>1</v>
      </c>
      <c r="BT3319" s="189">
        <f t="shared" si="1251"/>
        <v>2</v>
      </c>
      <c r="BU3319" s="192"/>
      <c r="BV3319" s="189"/>
      <c r="BW3319" s="195"/>
      <c r="BX3319" s="195"/>
      <c r="BY3319" s="189"/>
      <c r="BZ3319" s="195"/>
      <c r="CA3319" s="195"/>
      <c r="CB3319" s="189"/>
      <c r="CC3319" s="195"/>
      <c r="CD3319" s="195"/>
      <c r="CE3319" s="189"/>
      <c r="CF3319" s="195"/>
      <c r="CG3319" s="195"/>
      <c r="CH3319" s="189"/>
      <c r="CI3319" s="195"/>
      <c r="CJ3319" s="195"/>
      <c r="CK3319" s="189"/>
      <c r="CL3319" s="195"/>
      <c r="CM3319" s="195"/>
      <c r="CN3319" s="189"/>
      <c r="CO3319" s="195"/>
      <c r="CP3319" s="195"/>
      <c r="CQ3319" s="195"/>
      <c r="CR3319" s="195"/>
      <c r="CS3319" s="195"/>
      <c r="CT3319" s="195">
        <f t="shared" si="1249"/>
        <v>11</v>
      </c>
      <c r="CU3319" s="195"/>
      <c r="CV3319" s="195"/>
      <c r="CW3319" s="195"/>
      <c r="CX3319" s="6" t="str">
        <f t="shared" si="1264"/>
        <v>A</v>
      </c>
      <c r="CY3319" s="87">
        <f t="shared" si="1265"/>
        <v>5068</v>
      </c>
      <c r="CZ3319" s="87">
        <f t="shared" si="1266"/>
        <v>250</v>
      </c>
      <c r="DA3319" s="6" t="str">
        <f t="shared" si="1267"/>
        <v>na</v>
      </c>
      <c r="DB3319" s="195"/>
      <c r="DC3319" s="195"/>
      <c r="DD3319" s="195"/>
      <c r="DE3319" s="195"/>
      <c r="DF3319" s="215"/>
      <c r="DG3319" s="195"/>
      <c r="DH3319" s="195"/>
      <c r="DI3319" s="195"/>
      <c r="DJ3319" s="195"/>
    </row>
    <row r="3320" spans="1:114" s="17" customFormat="1" hidden="1" x14ac:dyDescent="0.2">
      <c r="A3320" s="47">
        <v>7501</v>
      </c>
      <c r="B3320" s="46">
        <f t="shared" si="1244"/>
        <v>7</v>
      </c>
      <c r="C3320" s="46">
        <f t="shared" si="1245"/>
        <v>14</v>
      </c>
      <c r="D3320" s="46">
        <f t="shared" si="1246"/>
        <v>8</v>
      </c>
      <c r="E3320" s="103">
        <v>40404</v>
      </c>
      <c r="F3320" s="17" t="s">
        <v>3515</v>
      </c>
      <c r="G3320" s="47" t="s">
        <v>103</v>
      </c>
      <c r="H3320" s="47" t="s">
        <v>308</v>
      </c>
      <c r="I3320" s="47">
        <v>1</v>
      </c>
      <c r="J3320" s="47">
        <v>2</v>
      </c>
      <c r="K3320" s="106" t="s">
        <v>3298</v>
      </c>
      <c r="L3320" s="20">
        <v>2682</v>
      </c>
      <c r="M3320" s="4" t="s">
        <v>4444</v>
      </c>
      <c r="N3320" s="47">
        <v>15</v>
      </c>
      <c r="O3320" s="17">
        <f t="shared" ref="O3320:O3336" si="1289">SUM(P3320:R3320)</f>
        <v>1</v>
      </c>
      <c r="P3320" s="17">
        <f>COUNTIF($H$3320:$H3320,"=W")</f>
        <v>0</v>
      </c>
      <c r="Q3320" s="17">
        <f>COUNTIF($H$3320:$H3320,"=D")</f>
        <v>0</v>
      </c>
      <c r="R3320" s="17">
        <f>COUNTIF($H$3320:$H3320,"=L")</f>
        <v>1</v>
      </c>
      <c r="S3320" s="17">
        <f>I3320</f>
        <v>1</v>
      </c>
      <c r="T3320" s="17">
        <f>J3320</f>
        <v>2</v>
      </c>
      <c r="U3320" s="17">
        <f t="shared" ref="U3320:U3336" si="1290">P3320*3+Q3320</f>
        <v>0</v>
      </c>
      <c r="V3320" s="17">
        <v>6</v>
      </c>
      <c r="W3320" s="17">
        <v>3</v>
      </c>
      <c r="X3320" s="17">
        <v>5</v>
      </c>
      <c r="Y3320" s="17">
        <v>2</v>
      </c>
      <c r="Z3320" s="17">
        <v>6</v>
      </c>
      <c r="AA3320" s="17">
        <v>8</v>
      </c>
      <c r="AB3320" s="17">
        <v>5</v>
      </c>
      <c r="AC3320" s="17">
        <v>12</v>
      </c>
      <c r="AD3320" s="83">
        <v>3</v>
      </c>
      <c r="AE3320" s="83">
        <v>0</v>
      </c>
      <c r="AF3320" s="5">
        <v>0</v>
      </c>
      <c r="AG3320" s="5">
        <v>0</v>
      </c>
      <c r="AH3320" s="83" t="s">
        <v>3201</v>
      </c>
      <c r="AJ3320" s="18"/>
      <c r="AK3320" s="104">
        <f>L3320</f>
        <v>2682</v>
      </c>
      <c r="AL3320" s="104">
        <f>AK3320/COUNTIF(G$3320:G3320,"H")</f>
        <v>2682</v>
      </c>
      <c r="AM3320" s="104"/>
      <c r="AN3320" s="104"/>
      <c r="AO3320" s="18"/>
      <c r="AP3320" s="18">
        <v>3</v>
      </c>
      <c r="AQ3320" s="18"/>
      <c r="AR3320" s="18">
        <v>3</v>
      </c>
      <c r="AS3320" s="18"/>
      <c r="AT3320" s="70">
        <f t="shared" si="1275"/>
        <v>0</v>
      </c>
      <c r="AU3320" s="18">
        <f t="shared" si="1276"/>
        <v>15</v>
      </c>
      <c r="AV3320" s="18">
        <f>AR3320-AT3320</f>
        <v>3</v>
      </c>
      <c r="AW3320" s="47"/>
      <c r="AX3320" s="73"/>
      <c r="AY3320" s="105">
        <v>177</v>
      </c>
      <c r="AZ3320" s="107">
        <f t="shared" si="1263"/>
        <v>0.93400447427293065</v>
      </c>
      <c r="BA3320" s="107">
        <f t="shared" si="1206"/>
        <v>6.5995525727069348E-2</v>
      </c>
      <c r="BB3320" s="18"/>
      <c r="BC3320" s="18"/>
      <c r="BD3320" s="18"/>
      <c r="BE3320" s="18"/>
      <c r="BF3320" s="18"/>
      <c r="BG3320" s="18">
        <f t="shared" si="1236"/>
        <v>0</v>
      </c>
      <c r="BH3320" s="18">
        <f t="shared" si="1268"/>
        <v>0</v>
      </c>
      <c r="BI3320" s="18">
        <f t="shared" si="1237"/>
        <v>0</v>
      </c>
      <c r="BJ3320" s="18">
        <f t="shared" si="1269"/>
        <v>0</v>
      </c>
      <c r="BK3320" s="18">
        <f t="shared" si="1238"/>
        <v>1</v>
      </c>
      <c r="BL3320" s="18">
        <f t="shared" si="1239"/>
        <v>2</v>
      </c>
      <c r="BM3320" s="18">
        <f t="shared" si="1240"/>
        <v>0</v>
      </c>
      <c r="BN3320" s="18">
        <f t="shared" si="1241"/>
        <v>0</v>
      </c>
      <c r="BO3320" s="18">
        <f t="shared" si="1242"/>
        <v>1</v>
      </c>
      <c r="BP3320" s="18">
        <f t="shared" si="1243"/>
        <v>3</v>
      </c>
      <c r="BQ3320" s="18">
        <f t="shared" si="1247"/>
        <v>1</v>
      </c>
      <c r="BR3320" s="18">
        <f t="shared" si="1248"/>
        <v>1</v>
      </c>
      <c r="BS3320" s="18">
        <f t="shared" si="1250"/>
        <v>1</v>
      </c>
      <c r="BT3320" s="18">
        <f t="shared" si="1251"/>
        <v>3</v>
      </c>
      <c r="BU3320" s="73"/>
      <c r="BV3320" s="18"/>
      <c r="BW3320" s="6"/>
      <c r="BX3320" s="6"/>
      <c r="BY3320" s="18"/>
      <c r="BZ3320" s="6"/>
      <c r="CA3320" s="6"/>
      <c r="CB3320" s="18"/>
      <c r="CC3320" s="6"/>
      <c r="CD3320" s="6"/>
      <c r="CE3320" s="18"/>
      <c r="CF3320" s="6"/>
      <c r="CG3320" s="6"/>
      <c r="CH3320" s="18"/>
      <c r="CI3320" s="6"/>
      <c r="CJ3320" s="6"/>
      <c r="CK3320" s="18"/>
      <c r="CL3320" s="6"/>
      <c r="CM3320" s="6"/>
      <c r="CN3320" s="18"/>
      <c r="CO3320" s="6"/>
      <c r="CP3320" s="18"/>
      <c r="CQ3320" s="18"/>
      <c r="CR3320" s="18"/>
      <c r="CS3320" s="18"/>
      <c r="CT3320" s="6">
        <f t="shared" si="1249"/>
        <v>11</v>
      </c>
      <c r="CU3320" s="18"/>
      <c r="CV3320" s="18"/>
      <c r="CW3320" s="18"/>
      <c r="CX3320" s="6" t="str">
        <f t="shared" si="1264"/>
        <v>H</v>
      </c>
      <c r="CY3320" s="87">
        <f t="shared" si="1265"/>
        <v>2682</v>
      </c>
      <c r="CZ3320" s="87">
        <f t="shared" si="1266"/>
        <v>177</v>
      </c>
      <c r="DA3320" s="6">
        <f t="shared" si="1267"/>
        <v>2505</v>
      </c>
      <c r="DB3320" s="18"/>
      <c r="DC3320" s="18"/>
      <c r="DD3320" s="18"/>
      <c r="DE3320" s="18"/>
      <c r="DF3320" s="73"/>
      <c r="DG3320" s="18"/>
      <c r="DH3320" s="18"/>
      <c r="DI3320" s="18"/>
      <c r="DJ3320" s="18"/>
    </row>
    <row r="3321" spans="1:114" s="17" customFormat="1" hidden="1" x14ac:dyDescent="0.2">
      <c r="A3321" s="47">
        <v>7502</v>
      </c>
      <c r="B3321" s="46">
        <f t="shared" si="1244"/>
        <v>3</v>
      </c>
      <c r="C3321" s="46">
        <f t="shared" si="1245"/>
        <v>17</v>
      </c>
      <c r="D3321" s="46">
        <f t="shared" si="1246"/>
        <v>8</v>
      </c>
      <c r="E3321" s="103">
        <v>40407</v>
      </c>
      <c r="F3321" s="17" t="s">
        <v>3229</v>
      </c>
      <c r="G3321" s="47" t="s">
        <v>310</v>
      </c>
      <c r="H3321" s="47" t="s">
        <v>307</v>
      </c>
      <c r="I3321" s="47">
        <v>0</v>
      </c>
      <c r="J3321" s="47">
        <v>0</v>
      </c>
      <c r="K3321" s="47" t="s">
        <v>36</v>
      </c>
      <c r="L3321" s="20">
        <v>5037</v>
      </c>
      <c r="M3321" s="73"/>
      <c r="N3321" s="47">
        <v>21</v>
      </c>
      <c r="O3321" s="17">
        <f t="shared" si="1289"/>
        <v>2</v>
      </c>
      <c r="P3321" s="17">
        <f>COUNTIF($H$3320:$H3321,"=W")</f>
        <v>0</v>
      </c>
      <c r="Q3321" s="17">
        <f>COUNTIF($H$3320:$H3321,"=D")</f>
        <v>1</v>
      </c>
      <c r="R3321" s="17">
        <f>COUNTIF($H$3320:$H3321,"=L")</f>
        <v>1</v>
      </c>
      <c r="S3321" s="17">
        <f t="shared" ref="S3321:S3336" si="1291">S3320+I3321</f>
        <v>1</v>
      </c>
      <c r="T3321" s="17">
        <f t="shared" ref="T3321:T3336" si="1292">T3320+J3321</f>
        <v>2</v>
      </c>
      <c r="U3321" s="17">
        <f t="shared" si="1290"/>
        <v>1</v>
      </c>
      <c r="V3321" s="17">
        <v>3</v>
      </c>
      <c r="W3321" s="17">
        <v>8</v>
      </c>
      <c r="X3321" s="17">
        <v>1</v>
      </c>
      <c r="Y3321" s="17">
        <v>7</v>
      </c>
      <c r="Z3321" s="17">
        <v>8</v>
      </c>
      <c r="AA3321" s="17">
        <v>7</v>
      </c>
      <c r="AB3321" s="17">
        <v>10</v>
      </c>
      <c r="AC3321" s="17">
        <v>13</v>
      </c>
      <c r="AD3321" s="83">
        <v>2</v>
      </c>
      <c r="AE3321" s="83">
        <v>2</v>
      </c>
      <c r="AF3321" s="5">
        <v>0</v>
      </c>
      <c r="AG3321" s="5">
        <v>0</v>
      </c>
      <c r="AH3321" s="83" t="s">
        <v>3202</v>
      </c>
      <c r="AJ3321" s="18"/>
      <c r="AK3321" s="104">
        <f t="shared" ref="AK3321:AK3365" si="1293">IF(G3321="H",L3321+AK3320,AK3320)</f>
        <v>2682</v>
      </c>
      <c r="AL3321" s="104">
        <f>AK3321/COUNTIF(G$3320:G3321,"H")</f>
        <v>2682</v>
      </c>
      <c r="AM3321" s="104">
        <f t="shared" ref="AM3321:AM3365" si="1294">IF(G3321="A",L3321+AM3320,AM3320)</f>
        <v>5037</v>
      </c>
      <c r="AN3321" s="104">
        <f>AM3321/COUNTIF(G$3320:G3321,"A")</f>
        <v>5037</v>
      </c>
      <c r="AO3321" s="18"/>
      <c r="AP3321" s="18">
        <v>6</v>
      </c>
      <c r="AQ3321" s="18"/>
      <c r="AR3321" s="18">
        <v>4</v>
      </c>
      <c r="AS3321" s="18"/>
      <c r="AT3321" s="70">
        <f t="shared" si="1275"/>
        <v>1</v>
      </c>
      <c r="AU3321" s="18">
        <f t="shared" si="1276"/>
        <v>21</v>
      </c>
      <c r="AV3321" s="18">
        <f t="shared" ref="AV3321:AV3336" si="1295">AR3321-AT3321</f>
        <v>3</v>
      </c>
      <c r="AW3321" s="47"/>
      <c r="AX3321" s="73"/>
      <c r="AY3321" s="105">
        <v>628</v>
      </c>
      <c r="AZ3321" s="107">
        <f t="shared" si="1263"/>
        <v>0.12467738733373039</v>
      </c>
      <c r="BA3321" s="107">
        <f t="shared" ref="BA3321:BA3404" si="1296">1-AZ3321</f>
        <v>0.87532261266626965</v>
      </c>
      <c r="BB3321" s="18"/>
      <c r="BC3321" s="18"/>
      <c r="BD3321" s="18"/>
      <c r="BE3321" s="18"/>
      <c r="BF3321" s="18"/>
      <c r="BG3321" s="18">
        <f t="shared" si="1236"/>
        <v>0</v>
      </c>
      <c r="BH3321" s="18">
        <f t="shared" si="1268"/>
        <v>0</v>
      </c>
      <c r="BI3321" s="18">
        <f t="shared" si="1237"/>
        <v>1</v>
      </c>
      <c r="BJ3321" s="18">
        <f t="shared" si="1269"/>
        <v>1</v>
      </c>
      <c r="BK3321" s="18">
        <f t="shared" si="1238"/>
        <v>0</v>
      </c>
      <c r="BL3321" s="18">
        <f t="shared" si="1239"/>
        <v>0</v>
      </c>
      <c r="BM3321" s="18">
        <f t="shared" si="1240"/>
        <v>1</v>
      </c>
      <c r="BN3321" s="18">
        <f t="shared" si="1241"/>
        <v>1</v>
      </c>
      <c r="BO3321" s="18">
        <f t="shared" si="1242"/>
        <v>1</v>
      </c>
      <c r="BP3321" s="18">
        <f t="shared" si="1243"/>
        <v>4</v>
      </c>
      <c r="BQ3321" s="18">
        <f t="shared" si="1247"/>
        <v>0</v>
      </c>
      <c r="BR3321" s="18">
        <f t="shared" si="1248"/>
        <v>0</v>
      </c>
      <c r="BS3321" s="18">
        <f t="shared" si="1250"/>
        <v>0</v>
      </c>
      <c r="BT3321" s="18">
        <f t="shared" si="1251"/>
        <v>0</v>
      </c>
      <c r="BU3321" s="73"/>
      <c r="BV3321" s="18"/>
      <c r="BW3321" s="6"/>
      <c r="BX3321" s="6"/>
      <c r="BY3321" s="18"/>
      <c r="BZ3321" s="6"/>
      <c r="CA3321" s="6"/>
      <c r="CB3321" s="18"/>
      <c r="CC3321" s="6"/>
      <c r="CD3321" s="6"/>
      <c r="CE3321" s="18"/>
      <c r="CF3321" s="6"/>
      <c r="CG3321" s="6"/>
      <c r="CH3321" s="18"/>
      <c r="CI3321" s="6"/>
      <c r="CJ3321" s="6"/>
      <c r="CK3321" s="18"/>
      <c r="CL3321" s="6"/>
      <c r="CM3321" s="6"/>
      <c r="CN3321" s="18"/>
      <c r="CO3321" s="6"/>
      <c r="CP3321" s="18"/>
      <c r="CQ3321" s="18"/>
      <c r="CR3321" s="18"/>
      <c r="CS3321" s="18"/>
      <c r="CT3321" s="6">
        <f t="shared" si="1249"/>
        <v>4</v>
      </c>
      <c r="CU3321" s="18"/>
      <c r="CV3321" s="18"/>
      <c r="CW3321" s="18"/>
      <c r="CX3321" s="6" t="str">
        <f t="shared" si="1264"/>
        <v>A</v>
      </c>
      <c r="CY3321" s="87">
        <f t="shared" si="1265"/>
        <v>5037</v>
      </c>
      <c r="CZ3321" s="87">
        <f t="shared" si="1266"/>
        <v>628</v>
      </c>
      <c r="DA3321" s="6" t="str">
        <f t="shared" si="1267"/>
        <v>na</v>
      </c>
      <c r="DB3321" s="18"/>
      <c r="DC3321" s="18"/>
      <c r="DD3321" s="18"/>
      <c r="DE3321" s="18"/>
      <c r="DF3321" s="73"/>
      <c r="DG3321" s="18"/>
      <c r="DH3321" s="18"/>
      <c r="DI3321" s="18"/>
      <c r="DJ3321" s="18"/>
    </row>
    <row r="3322" spans="1:114" s="17" customFormat="1" hidden="1" x14ac:dyDescent="0.2">
      <c r="A3322" s="47">
        <v>7503</v>
      </c>
      <c r="B3322" s="46">
        <f t="shared" si="1244"/>
        <v>7</v>
      </c>
      <c r="C3322" s="46">
        <f t="shared" si="1245"/>
        <v>21</v>
      </c>
      <c r="D3322" s="46">
        <f t="shared" si="1246"/>
        <v>8</v>
      </c>
      <c r="E3322" s="103">
        <v>40411</v>
      </c>
      <c r="F3322" s="17" t="s">
        <v>73</v>
      </c>
      <c r="G3322" s="47" t="s">
        <v>310</v>
      </c>
      <c r="H3322" s="47" t="s">
        <v>307</v>
      </c>
      <c r="I3322" s="47">
        <v>2</v>
      </c>
      <c r="J3322" s="47">
        <v>2</v>
      </c>
      <c r="K3322" s="106" t="s">
        <v>2993</v>
      </c>
      <c r="L3322" s="20">
        <v>1066</v>
      </c>
      <c r="M3322" s="4" t="s">
        <v>4445</v>
      </c>
      <c r="N3322" s="47">
        <v>20</v>
      </c>
      <c r="O3322" s="17">
        <f t="shared" si="1289"/>
        <v>3</v>
      </c>
      <c r="P3322" s="17">
        <f>COUNTIF($H$3320:$H3322,"=W")</f>
        <v>0</v>
      </c>
      <c r="Q3322" s="17">
        <f>COUNTIF($H$3320:$H3322,"=D")</f>
        <v>2</v>
      </c>
      <c r="R3322" s="17">
        <f>COUNTIF($H$3320:$H3322,"=L")</f>
        <v>1</v>
      </c>
      <c r="S3322" s="17">
        <f t="shared" si="1291"/>
        <v>3</v>
      </c>
      <c r="T3322" s="17">
        <f t="shared" si="1292"/>
        <v>4</v>
      </c>
      <c r="U3322" s="17">
        <f t="shared" si="1290"/>
        <v>2</v>
      </c>
      <c r="V3322" s="17">
        <v>4</v>
      </c>
      <c r="W3322" s="17">
        <v>5</v>
      </c>
      <c r="X3322" s="17">
        <v>6</v>
      </c>
      <c r="Y3322" s="17">
        <v>2</v>
      </c>
      <c r="Z3322" s="17">
        <v>5</v>
      </c>
      <c r="AA3322" s="17">
        <v>2</v>
      </c>
      <c r="AB3322" s="17">
        <v>9</v>
      </c>
      <c r="AC3322" s="17">
        <v>10</v>
      </c>
      <c r="AD3322" s="83">
        <v>0</v>
      </c>
      <c r="AE3322" s="83">
        <v>1</v>
      </c>
      <c r="AF3322" s="5">
        <v>0</v>
      </c>
      <c r="AG3322" s="5">
        <v>0</v>
      </c>
      <c r="AH3322" s="83"/>
      <c r="AJ3322" s="18"/>
      <c r="AK3322" s="104">
        <f t="shared" si="1293"/>
        <v>2682</v>
      </c>
      <c r="AL3322" s="104">
        <f>AK3322/COUNTIF(G$3320:G3322,"H")</f>
        <v>2682</v>
      </c>
      <c r="AM3322" s="104">
        <f t="shared" si="1294"/>
        <v>6103</v>
      </c>
      <c r="AN3322" s="104">
        <f>AM3322/COUNTIF(G$3320:G3322,"A")</f>
        <v>3051.5</v>
      </c>
      <c r="AO3322" s="18"/>
      <c r="AP3322" s="18">
        <v>9</v>
      </c>
      <c r="AQ3322" s="18"/>
      <c r="AR3322" s="18">
        <v>6</v>
      </c>
      <c r="AS3322" s="18"/>
      <c r="AT3322" s="70">
        <f t="shared" si="1275"/>
        <v>2</v>
      </c>
      <c r="AU3322" s="18">
        <f t="shared" si="1276"/>
        <v>20</v>
      </c>
      <c r="AV3322" s="18">
        <f t="shared" si="1295"/>
        <v>4</v>
      </c>
      <c r="AW3322" s="47"/>
      <c r="AX3322" s="73"/>
      <c r="AY3322" s="105">
        <v>281</v>
      </c>
      <c r="AZ3322" s="107">
        <f t="shared" si="1263"/>
        <v>0.26360225140712945</v>
      </c>
      <c r="BA3322" s="107">
        <f t="shared" si="1296"/>
        <v>0.73639774859287055</v>
      </c>
      <c r="BB3322" s="18"/>
      <c r="BC3322" s="18"/>
      <c r="BD3322" s="18"/>
      <c r="BE3322" s="18"/>
      <c r="BF3322" s="18"/>
      <c r="BG3322" s="18">
        <f t="shared" si="1236"/>
        <v>0</v>
      </c>
      <c r="BH3322" s="18">
        <f t="shared" si="1268"/>
        <v>0</v>
      </c>
      <c r="BI3322" s="18">
        <f t="shared" si="1237"/>
        <v>1</v>
      </c>
      <c r="BJ3322" s="18">
        <f t="shared" si="1269"/>
        <v>2</v>
      </c>
      <c r="BK3322" s="18">
        <f t="shared" si="1238"/>
        <v>0</v>
      </c>
      <c r="BL3322" s="18">
        <f t="shared" si="1239"/>
        <v>0</v>
      </c>
      <c r="BM3322" s="18">
        <f t="shared" si="1240"/>
        <v>1</v>
      </c>
      <c r="BN3322" s="18">
        <f t="shared" si="1241"/>
        <v>2</v>
      </c>
      <c r="BO3322" s="18">
        <f t="shared" si="1242"/>
        <v>1</v>
      </c>
      <c r="BP3322" s="18">
        <f t="shared" si="1243"/>
        <v>5</v>
      </c>
      <c r="BQ3322" s="18">
        <f t="shared" si="1247"/>
        <v>1</v>
      </c>
      <c r="BR3322" s="18">
        <f t="shared" si="1248"/>
        <v>1</v>
      </c>
      <c r="BS3322" s="18">
        <f t="shared" si="1250"/>
        <v>1</v>
      </c>
      <c r="BT3322" s="18">
        <f t="shared" si="1251"/>
        <v>1</v>
      </c>
      <c r="BU3322" s="73"/>
      <c r="BV3322" s="18"/>
      <c r="BW3322" s="6"/>
      <c r="BX3322" s="6"/>
      <c r="BY3322" s="18"/>
      <c r="BZ3322" s="6"/>
      <c r="CA3322" s="6"/>
      <c r="CB3322" s="18"/>
      <c r="CC3322" s="6"/>
      <c r="CD3322" s="6"/>
      <c r="CE3322" s="18"/>
      <c r="CF3322" s="6"/>
      <c r="CG3322" s="6"/>
      <c r="CH3322" s="18"/>
      <c r="CI3322" s="6"/>
      <c r="CJ3322" s="6"/>
      <c r="CK3322" s="18"/>
      <c r="CL3322" s="6"/>
      <c r="CM3322" s="6"/>
      <c r="CN3322" s="18"/>
      <c r="CO3322" s="6"/>
      <c r="CP3322" s="18"/>
      <c r="CQ3322" s="18"/>
      <c r="CR3322" s="18"/>
      <c r="CS3322" s="18"/>
      <c r="CT3322" s="6">
        <f t="shared" si="1249"/>
        <v>10</v>
      </c>
      <c r="CU3322" s="18"/>
      <c r="CV3322" s="18"/>
      <c r="CW3322" s="18"/>
      <c r="CX3322" s="6" t="str">
        <f t="shared" si="1264"/>
        <v>A</v>
      </c>
      <c r="CY3322" s="87">
        <f t="shared" si="1265"/>
        <v>1066</v>
      </c>
      <c r="CZ3322" s="87">
        <f t="shared" si="1266"/>
        <v>281</v>
      </c>
      <c r="DA3322" s="6" t="str">
        <f t="shared" si="1267"/>
        <v>na</v>
      </c>
      <c r="DB3322" s="18"/>
      <c r="DC3322" s="18"/>
      <c r="DD3322" s="18"/>
      <c r="DE3322" s="18"/>
      <c r="DF3322" s="73"/>
      <c r="DG3322" s="18"/>
      <c r="DH3322" s="18"/>
      <c r="DI3322" s="18"/>
      <c r="DJ3322" s="18"/>
    </row>
    <row r="3323" spans="1:114" s="17" customFormat="1" hidden="1" x14ac:dyDescent="0.2">
      <c r="A3323" s="47">
        <v>7504</v>
      </c>
      <c r="B3323" s="46">
        <f t="shared" si="1244"/>
        <v>3</v>
      </c>
      <c r="C3323" s="46">
        <f t="shared" si="1245"/>
        <v>24</v>
      </c>
      <c r="D3323" s="46">
        <f t="shared" si="1246"/>
        <v>8</v>
      </c>
      <c r="E3323" s="103">
        <v>40414</v>
      </c>
      <c r="F3323" s="17" t="s">
        <v>1611</v>
      </c>
      <c r="G3323" s="47" t="s">
        <v>103</v>
      </c>
      <c r="H3323" s="47" t="s">
        <v>307</v>
      </c>
      <c r="I3323" s="47">
        <v>0</v>
      </c>
      <c r="J3323" s="47">
        <v>0</v>
      </c>
      <c r="K3323" s="47" t="s">
        <v>36</v>
      </c>
      <c r="L3323" s="20">
        <v>2212</v>
      </c>
      <c r="M3323" s="4"/>
      <c r="N3323" s="47">
        <v>21</v>
      </c>
      <c r="O3323" s="17">
        <f t="shared" si="1289"/>
        <v>4</v>
      </c>
      <c r="P3323" s="17">
        <f>COUNTIF($H$3320:$H3323,"=W")</f>
        <v>0</v>
      </c>
      <c r="Q3323" s="17">
        <f>COUNTIF($H$3320:$H3323,"=D")</f>
        <v>3</v>
      </c>
      <c r="R3323" s="17">
        <f>COUNTIF($H$3320:$H3323,"=L")</f>
        <v>1</v>
      </c>
      <c r="S3323" s="17">
        <f t="shared" si="1291"/>
        <v>3</v>
      </c>
      <c r="T3323" s="17">
        <f t="shared" si="1292"/>
        <v>4</v>
      </c>
      <c r="U3323" s="17">
        <f t="shared" si="1290"/>
        <v>3</v>
      </c>
      <c r="V3323" s="17">
        <v>16</v>
      </c>
      <c r="W3323" s="17">
        <v>5</v>
      </c>
      <c r="X3323" s="17">
        <v>7</v>
      </c>
      <c r="Y3323" s="17">
        <v>5</v>
      </c>
      <c r="Z3323" s="17">
        <v>9</v>
      </c>
      <c r="AA3323" s="17">
        <v>2</v>
      </c>
      <c r="AB3323" s="17">
        <v>12</v>
      </c>
      <c r="AC3323" s="17">
        <v>19</v>
      </c>
      <c r="AD3323" s="83">
        <v>3</v>
      </c>
      <c r="AE3323" s="83">
        <v>1</v>
      </c>
      <c r="AF3323" s="5">
        <v>0</v>
      </c>
      <c r="AG3323" s="5">
        <v>0</v>
      </c>
      <c r="AH3323" s="83" t="s">
        <v>3203</v>
      </c>
      <c r="AJ3323" s="18"/>
      <c r="AK3323" s="104">
        <f t="shared" si="1293"/>
        <v>4894</v>
      </c>
      <c r="AL3323" s="104">
        <f>AK3323/COUNTIF(G$3320:G3323,"H")</f>
        <v>2447</v>
      </c>
      <c r="AM3323" s="104">
        <f t="shared" si="1294"/>
        <v>6103</v>
      </c>
      <c r="AN3323" s="104">
        <f>AM3323/COUNTIF(G$3320:G3323,"A")</f>
        <v>3051.5</v>
      </c>
      <c r="AO3323" s="18"/>
      <c r="AP3323" s="18">
        <v>10</v>
      </c>
      <c r="AQ3323" s="18"/>
      <c r="AR3323" s="18">
        <v>7</v>
      </c>
      <c r="AS3323" s="18"/>
      <c r="AT3323" s="70">
        <f t="shared" si="1275"/>
        <v>3</v>
      </c>
      <c r="AU3323" s="18">
        <f t="shared" si="1276"/>
        <v>21</v>
      </c>
      <c r="AV3323" s="18">
        <f t="shared" si="1295"/>
        <v>4</v>
      </c>
      <c r="AW3323" s="47"/>
      <c r="AX3323" s="73"/>
      <c r="AY3323" s="105">
        <v>135</v>
      </c>
      <c r="AZ3323" s="107">
        <f t="shared" si="1263"/>
        <v>0.93896925858951175</v>
      </c>
      <c r="BA3323" s="107">
        <f t="shared" si="1296"/>
        <v>6.1030741410488254E-2</v>
      </c>
      <c r="BB3323" s="18"/>
      <c r="BC3323" s="18"/>
      <c r="BD3323" s="18"/>
      <c r="BE3323" s="18"/>
      <c r="BF3323" s="18"/>
      <c r="BG3323" s="18">
        <f t="shared" si="1236"/>
        <v>0</v>
      </c>
      <c r="BH3323" s="18">
        <f t="shared" si="1268"/>
        <v>0</v>
      </c>
      <c r="BI3323" s="18">
        <f t="shared" si="1237"/>
        <v>1</v>
      </c>
      <c r="BJ3323" s="18">
        <f t="shared" si="1269"/>
        <v>3</v>
      </c>
      <c r="BK3323" s="18">
        <f t="shared" si="1238"/>
        <v>0</v>
      </c>
      <c r="BL3323" s="18">
        <f t="shared" si="1239"/>
        <v>0</v>
      </c>
      <c r="BM3323" s="18">
        <f t="shared" si="1240"/>
        <v>1</v>
      </c>
      <c r="BN3323" s="18">
        <f t="shared" si="1241"/>
        <v>3</v>
      </c>
      <c r="BO3323" s="18">
        <f t="shared" si="1242"/>
        <v>1</v>
      </c>
      <c r="BP3323" s="18">
        <f t="shared" si="1243"/>
        <v>6</v>
      </c>
      <c r="BQ3323" s="18">
        <f t="shared" si="1247"/>
        <v>0</v>
      </c>
      <c r="BR3323" s="18">
        <f t="shared" si="1248"/>
        <v>0</v>
      </c>
      <c r="BS3323" s="18">
        <f t="shared" si="1250"/>
        <v>0</v>
      </c>
      <c r="BT3323" s="18">
        <f t="shared" si="1251"/>
        <v>0</v>
      </c>
      <c r="BU3323" s="73"/>
      <c r="BV3323" s="18"/>
      <c r="BW3323" s="6"/>
      <c r="BX3323" s="6"/>
      <c r="BY3323" s="18"/>
      <c r="BZ3323" s="6"/>
      <c r="CA3323" s="6"/>
      <c r="CB3323" s="18"/>
      <c r="CC3323" s="6"/>
      <c r="CD3323" s="6"/>
      <c r="CE3323" s="18"/>
      <c r="CF3323" s="6"/>
      <c r="CG3323" s="6"/>
      <c r="CH3323" s="18"/>
      <c r="CI3323" s="6"/>
      <c r="CJ3323" s="6"/>
      <c r="CK3323" s="18"/>
      <c r="CL3323" s="6"/>
      <c r="CM3323" s="6"/>
      <c r="CN3323" s="18"/>
      <c r="CO3323" s="6"/>
      <c r="CP3323" s="18"/>
      <c r="CQ3323" s="18"/>
      <c r="CR3323" s="18"/>
      <c r="CS3323" s="18"/>
      <c r="CT3323" s="6">
        <f t="shared" si="1249"/>
        <v>23</v>
      </c>
      <c r="CU3323" s="18"/>
      <c r="CV3323" s="18"/>
      <c r="CW3323" s="18"/>
      <c r="CX3323" s="6" t="str">
        <f t="shared" si="1264"/>
        <v>H</v>
      </c>
      <c r="CY3323" s="87">
        <f t="shared" si="1265"/>
        <v>2212</v>
      </c>
      <c r="CZ3323" s="87">
        <f t="shared" si="1266"/>
        <v>135</v>
      </c>
      <c r="DA3323" s="6">
        <f t="shared" si="1267"/>
        <v>2077</v>
      </c>
      <c r="DB3323" s="18"/>
      <c r="DC3323" s="18"/>
      <c r="DD3323" s="18"/>
      <c r="DE3323" s="18"/>
      <c r="DF3323" s="73"/>
      <c r="DG3323" s="18"/>
      <c r="DH3323" s="18"/>
      <c r="DI3323" s="18"/>
      <c r="DJ3323" s="18"/>
    </row>
    <row r="3324" spans="1:114" s="17" customFormat="1" hidden="1" x14ac:dyDescent="0.2">
      <c r="A3324" s="47">
        <v>7505</v>
      </c>
      <c r="B3324" s="46">
        <f t="shared" si="1244"/>
        <v>7</v>
      </c>
      <c r="C3324" s="46">
        <f t="shared" si="1245"/>
        <v>28</v>
      </c>
      <c r="D3324" s="46">
        <f t="shared" si="1246"/>
        <v>8</v>
      </c>
      <c r="E3324" s="103">
        <v>40418</v>
      </c>
      <c r="F3324" s="17" t="s">
        <v>3449</v>
      </c>
      <c r="G3324" s="47" t="s">
        <v>103</v>
      </c>
      <c r="H3324" s="47" t="s">
        <v>306</v>
      </c>
      <c r="I3324" s="47">
        <v>3</v>
      </c>
      <c r="J3324" s="47">
        <v>0</v>
      </c>
      <c r="K3324" s="47" t="s">
        <v>36</v>
      </c>
      <c r="L3324" s="20">
        <v>2095</v>
      </c>
      <c r="M3324" s="73" t="s">
        <v>2060</v>
      </c>
      <c r="N3324" s="47">
        <v>14</v>
      </c>
      <c r="O3324" s="17">
        <f t="shared" si="1289"/>
        <v>5</v>
      </c>
      <c r="P3324" s="17">
        <f>COUNTIF($H$3320:$H3324,"=W")</f>
        <v>1</v>
      </c>
      <c r="Q3324" s="17">
        <f>COUNTIF($H$3320:$H3324,"=D")</f>
        <v>3</v>
      </c>
      <c r="R3324" s="17">
        <f>COUNTIF($H$3320:$H3324,"=L")</f>
        <v>1</v>
      </c>
      <c r="S3324" s="17">
        <f t="shared" si="1291"/>
        <v>6</v>
      </c>
      <c r="T3324" s="17">
        <f t="shared" si="1292"/>
        <v>4</v>
      </c>
      <c r="U3324" s="17">
        <f t="shared" si="1290"/>
        <v>6</v>
      </c>
      <c r="V3324" s="17">
        <v>7</v>
      </c>
      <c r="W3324" s="17">
        <v>8</v>
      </c>
      <c r="X3324" s="17">
        <v>9</v>
      </c>
      <c r="Y3324" s="17">
        <v>1</v>
      </c>
      <c r="Z3324" s="17">
        <v>6</v>
      </c>
      <c r="AA3324" s="17">
        <v>4</v>
      </c>
      <c r="AB3324" s="17">
        <v>10</v>
      </c>
      <c r="AC3324" s="17">
        <v>5</v>
      </c>
      <c r="AD3324" s="83">
        <v>1</v>
      </c>
      <c r="AE3324" s="83">
        <v>0</v>
      </c>
      <c r="AF3324" s="5">
        <v>0</v>
      </c>
      <c r="AG3324" s="5">
        <v>0</v>
      </c>
      <c r="AH3324" s="83" t="s">
        <v>1801</v>
      </c>
      <c r="AJ3324" s="18"/>
      <c r="AK3324" s="104">
        <f t="shared" si="1293"/>
        <v>6989</v>
      </c>
      <c r="AL3324" s="104">
        <f>AK3324/COUNTIF(G$3320:G3324,"H")</f>
        <v>2329.6666666666665</v>
      </c>
      <c r="AM3324" s="104">
        <f t="shared" si="1294"/>
        <v>6103</v>
      </c>
      <c r="AN3324" s="104">
        <f>AM3324/COUNTIF(G$3320:G3324,"A")</f>
        <v>3051.5</v>
      </c>
      <c r="AO3324" s="18"/>
      <c r="AP3324" s="18">
        <v>12</v>
      </c>
      <c r="AQ3324" s="18"/>
      <c r="AR3324" s="18">
        <v>8</v>
      </c>
      <c r="AS3324" s="18"/>
      <c r="AT3324" s="70">
        <f t="shared" si="1275"/>
        <v>6</v>
      </c>
      <c r="AU3324" s="18">
        <f t="shared" si="1276"/>
        <v>14</v>
      </c>
      <c r="AV3324" s="18">
        <f t="shared" si="1295"/>
        <v>2</v>
      </c>
      <c r="AW3324" s="47"/>
      <c r="AX3324" s="73"/>
      <c r="AY3324" s="105">
        <v>110</v>
      </c>
      <c r="AZ3324" s="107">
        <f t="shared" si="1263"/>
        <v>0.94749403341288785</v>
      </c>
      <c r="BA3324" s="107">
        <f t="shared" si="1296"/>
        <v>5.2505966587112152E-2</v>
      </c>
      <c r="BB3324" s="18"/>
      <c r="BC3324" s="18"/>
      <c r="BD3324" s="18"/>
      <c r="BE3324" s="18"/>
      <c r="BF3324" s="18"/>
      <c r="BG3324" s="18">
        <f t="shared" si="1236"/>
        <v>1</v>
      </c>
      <c r="BH3324" s="18">
        <f t="shared" si="1268"/>
        <v>1</v>
      </c>
      <c r="BI3324" s="18">
        <f t="shared" si="1237"/>
        <v>0</v>
      </c>
      <c r="BJ3324" s="18">
        <f t="shared" si="1269"/>
        <v>0</v>
      </c>
      <c r="BK3324" s="18">
        <f t="shared" si="1238"/>
        <v>0</v>
      </c>
      <c r="BL3324" s="18">
        <f t="shared" si="1239"/>
        <v>0</v>
      </c>
      <c r="BM3324" s="18">
        <f t="shared" si="1240"/>
        <v>1</v>
      </c>
      <c r="BN3324" s="18">
        <f t="shared" si="1241"/>
        <v>4</v>
      </c>
      <c r="BO3324" s="18">
        <f t="shared" si="1242"/>
        <v>0</v>
      </c>
      <c r="BP3324" s="18">
        <f t="shared" si="1243"/>
        <v>0</v>
      </c>
      <c r="BQ3324" s="18">
        <f t="shared" si="1247"/>
        <v>1</v>
      </c>
      <c r="BR3324" s="18">
        <f t="shared" si="1248"/>
        <v>1</v>
      </c>
      <c r="BS3324" s="18">
        <f t="shared" si="1250"/>
        <v>0</v>
      </c>
      <c r="BT3324" s="18">
        <f t="shared" si="1251"/>
        <v>0</v>
      </c>
      <c r="BU3324" s="73"/>
      <c r="BV3324" s="18"/>
      <c r="BW3324" s="6"/>
      <c r="BX3324" s="6"/>
      <c r="BY3324" s="18"/>
      <c r="BZ3324" s="6"/>
      <c r="CA3324" s="6"/>
      <c r="CB3324" s="18"/>
      <c r="CC3324" s="6"/>
      <c r="CD3324" s="6"/>
      <c r="CE3324" s="18"/>
      <c r="CF3324" s="6"/>
      <c r="CG3324" s="6"/>
      <c r="CH3324" s="18"/>
      <c r="CI3324" s="6"/>
      <c r="CJ3324" s="6"/>
      <c r="CK3324" s="18"/>
      <c r="CL3324" s="6"/>
      <c r="CM3324" s="6"/>
      <c r="CN3324" s="18"/>
      <c r="CO3324" s="6"/>
      <c r="CP3324" s="18"/>
      <c r="CQ3324" s="18"/>
      <c r="CR3324" s="18"/>
      <c r="CS3324" s="18"/>
      <c r="CT3324" s="6">
        <f t="shared" si="1249"/>
        <v>16</v>
      </c>
      <c r="CU3324" s="18"/>
      <c r="CV3324" s="18"/>
      <c r="CW3324" s="18"/>
      <c r="CX3324" s="6" t="str">
        <f t="shared" si="1264"/>
        <v>H</v>
      </c>
      <c r="CY3324" s="87">
        <f t="shared" si="1265"/>
        <v>2095</v>
      </c>
      <c r="CZ3324" s="87">
        <f t="shared" si="1266"/>
        <v>110</v>
      </c>
      <c r="DA3324" s="6">
        <f t="shared" si="1267"/>
        <v>1985</v>
      </c>
      <c r="DB3324" s="18"/>
      <c r="DC3324" s="18"/>
      <c r="DD3324" s="18"/>
      <c r="DE3324" s="18"/>
      <c r="DF3324" s="73"/>
      <c r="DG3324" s="18"/>
      <c r="DH3324" s="18"/>
      <c r="DI3324" s="18"/>
      <c r="DJ3324" s="18"/>
    </row>
    <row r="3325" spans="1:114" s="17" customFormat="1" hidden="1" x14ac:dyDescent="0.2">
      <c r="A3325" s="47">
        <v>7506</v>
      </c>
      <c r="B3325" s="46">
        <f t="shared" si="1244"/>
        <v>2</v>
      </c>
      <c r="C3325" s="46">
        <f t="shared" si="1245"/>
        <v>30</v>
      </c>
      <c r="D3325" s="46">
        <f t="shared" si="1246"/>
        <v>8</v>
      </c>
      <c r="E3325" s="103">
        <v>40420</v>
      </c>
      <c r="F3325" s="17" t="s">
        <v>74</v>
      </c>
      <c r="G3325" s="47" t="s">
        <v>310</v>
      </c>
      <c r="H3325" s="47" t="s">
        <v>308</v>
      </c>
      <c r="I3325" s="47">
        <v>1</v>
      </c>
      <c r="J3325" s="47">
        <v>2</v>
      </c>
      <c r="K3325" s="106" t="s">
        <v>3298</v>
      </c>
      <c r="L3325" s="20">
        <v>2020</v>
      </c>
      <c r="M3325" s="4" t="s">
        <v>4446</v>
      </c>
      <c r="N3325" s="47">
        <v>16</v>
      </c>
      <c r="O3325" s="17">
        <f t="shared" si="1289"/>
        <v>6</v>
      </c>
      <c r="P3325" s="17">
        <f>COUNTIF($H$3320:$H3325,"=W")</f>
        <v>1</v>
      </c>
      <c r="Q3325" s="17">
        <f>COUNTIF($H$3320:$H3325,"=D")</f>
        <v>3</v>
      </c>
      <c r="R3325" s="17">
        <f>COUNTIF($H$3320:$H3325,"=L")</f>
        <v>2</v>
      </c>
      <c r="S3325" s="17">
        <f t="shared" si="1291"/>
        <v>7</v>
      </c>
      <c r="T3325" s="17">
        <f t="shared" si="1292"/>
        <v>6</v>
      </c>
      <c r="U3325" s="17">
        <f t="shared" si="1290"/>
        <v>6</v>
      </c>
      <c r="V3325" s="17">
        <v>3</v>
      </c>
      <c r="W3325" s="17">
        <v>4</v>
      </c>
      <c r="X3325" s="17">
        <v>4</v>
      </c>
      <c r="Y3325" s="17">
        <v>8</v>
      </c>
      <c r="Z3325" s="17">
        <v>1</v>
      </c>
      <c r="AA3325" s="17">
        <v>7</v>
      </c>
      <c r="AB3325" s="17">
        <v>14</v>
      </c>
      <c r="AC3325" s="17">
        <v>12</v>
      </c>
      <c r="AD3325" s="83">
        <v>1</v>
      </c>
      <c r="AE3325" s="83">
        <v>2</v>
      </c>
      <c r="AF3325" s="5">
        <v>0</v>
      </c>
      <c r="AG3325" s="5">
        <v>0</v>
      </c>
      <c r="AH3325" s="83" t="s">
        <v>1271</v>
      </c>
      <c r="AJ3325" s="18"/>
      <c r="AK3325" s="104">
        <f t="shared" si="1293"/>
        <v>6989</v>
      </c>
      <c r="AL3325" s="104">
        <f>AK3325/COUNTIF(G$3320:G3325,"H")</f>
        <v>2329.6666666666665</v>
      </c>
      <c r="AM3325" s="104">
        <f t="shared" si="1294"/>
        <v>8123</v>
      </c>
      <c r="AN3325" s="104">
        <f>AM3325/COUNTIF(G$3320:G3325,"A")</f>
        <v>2707.6666666666665</v>
      </c>
      <c r="AO3325" s="18"/>
      <c r="AP3325" s="18">
        <v>13</v>
      </c>
      <c r="AQ3325" s="18"/>
      <c r="AR3325" s="18">
        <v>10</v>
      </c>
      <c r="AS3325" s="18"/>
      <c r="AT3325" s="70">
        <f t="shared" si="1275"/>
        <v>6</v>
      </c>
      <c r="AU3325" s="18">
        <f t="shared" si="1276"/>
        <v>16</v>
      </c>
      <c r="AV3325" s="18">
        <f t="shared" si="1295"/>
        <v>4</v>
      </c>
      <c r="AW3325" s="47"/>
      <c r="AX3325" s="73"/>
      <c r="AY3325" s="105">
        <v>450</v>
      </c>
      <c r="AZ3325" s="107">
        <f t="shared" si="1263"/>
        <v>0.22277227722772278</v>
      </c>
      <c r="BA3325" s="107">
        <f t="shared" si="1296"/>
        <v>0.77722772277227725</v>
      </c>
      <c r="BB3325" s="18"/>
      <c r="BC3325" s="18"/>
      <c r="BD3325" s="18"/>
      <c r="BE3325" s="18"/>
      <c r="BF3325" s="18"/>
      <c r="BG3325" s="18">
        <f t="shared" si="1236"/>
        <v>0</v>
      </c>
      <c r="BH3325" s="18">
        <f t="shared" si="1268"/>
        <v>0</v>
      </c>
      <c r="BI3325" s="18">
        <f t="shared" si="1237"/>
        <v>0</v>
      </c>
      <c r="BJ3325" s="18">
        <f t="shared" si="1269"/>
        <v>0</v>
      </c>
      <c r="BK3325" s="18">
        <f t="shared" si="1238"/>
        <v>1</v>
      </c>
      <c r="BL3325" s="18">
        <f t="shared" si="1239"/>
        <v>1</v>
      </c>
      <c r="BM3325" s="18">
        <f t="shared" si="1240"/>
        <v>0</v>
      </c>
      <c r="BN3325" s="18">
        <f t="shared" si="1241"/>
        <v>0</v>
      </c>
      <c r="BO3325" s="18">
        <f t="shared" si="1242"/>
        <v>1</v>
      </c>
      <c r="BP3325" s="18">
        <f t="shared" si="1243"/>
        <v>1</v>
      </c>
      <c r="BQ3325" s="18">
        <f t="shared" si="1247"/>
        <v>1</v>
      </c>
      <c r="BR3325" s="18">
        <f t="shared" si="1248"/>
        <v>2</v>
      </c>
      <c r="BS3325" s="18">
        <f t="shared" si="1250"/>
        <v>1</v>
      </c>
      <c r="BT3325" s="18">
        <f t="shared" si="1251"/>
        <v>1</v>
      </c>
      <c r="BU3325" s="73"/>
      <c r="BV3325" s="18"/>
      <c r="BW3325" s="6"/>
      <c r="BX3325" s="6"/>
      <c r="BY3325" s="18"/>
      <c r="BZ3325" s="6"/>
      <c r="CA3325" s="6"/>
      <c r="CB3325" s="18"/>
      <c r="CC3325" s="6"/>
      <c r="CD3325" s="6"/>
      <c r="CE3325" s="18"/>
      <c r="CF3325" s="6"/>
      <c r="CG3325" s="6"/>
      <c r="CH3325" s="18"/>
      <c r="CI3325" s="6"/>
      <c r="CJ3325" s="6"/>
      <c r="CK3325" s="18"/>
      <c r="CL3325" s="6"/>
      <c r="CM3325" s="6"/>
      <c r="CN3325" s="18"/>
      <c r="CO3325" s="6"/>
      <c r="CP3325" s="18"/>
      <c r="CQ3325" s="18"/>
      <c r="CR3325" s="18"/>
      <c r="CS3325" s="18"/>
      <c r="CT3325" s="6">
        <f t="shared" si="1249"/>
        <v>7</v>
      </c>
      <c r="CU3325" s="18"/>
      <c r="CV3325" s="18"/>
      <c r="CW3325" s="18"/>
      <c r="CX3325" s="6" t="str">
        <f t="shared" si="1264"/>
        <v>A</v>
      </c>
      <c r="CY3325" s="87">
        <f t="shared" si="1265"/>
        <v>2020</v>
      </c>
      <c r="CZ3325" s="87">
        <f t="shared" si="1266"/>
        <v>450</v>
      </c>
      <c r="DA3325" s="6" t="str">
        <f t="shared" si="1267"/>
        <v>na</v>
      </c>
      <c r="DB3325" s="18"/>
      <c r="DC3325" s="18"/>
      <c r="DD3325" s="18"/>
      <c r="DE3325" s="18"/>
      <c r="DF3325" s="73"/>
      <c r="DG3325" s="18"/>
      <c r="DH3325" s="18"/>
      <c r="DI3325" s="18"/>
      <c r="DJ3325" s="18"/>
    </row>
    <row r="3326" spans="1:114" s="17" customFormat="1" hidden="1" x14ac:dyDescent="0.2">
      <c r="A3326" s="47">
        <v>7507</v>
      </c>
      <c r="B3326" s="46">
        <f t="shared" si="1244"/>
        <v>7</v>
      </c>
      <c r="C3326" s="46">
        <f t="shared" si="1245"/>
        <v>4</v>
      </c>
      <c r="D3326" s="46">
        <f t="shared" si="1246"/>
        <v>9</v>
      </c>
      <c r="E3326" s="103">
        <v>40425</v>
      </c>
      <c r="F3326" s="17" t="s">
        <v>1031</v>
      </c>
      <c r="G3326" s="47" t="s">
        <v>103</v>
      </c>
      <c r="H3326" s="47" t="s">
        <v>306</v>
      </c>
      <c r="I3326" s="47">
        <v>2</v>
      </c>
      <c r="J3326" s="47">
        <v>0</v>
      </c>
      <c r="K3326" s="47" t="s">
        <v>36</v>
      </c>
      <c r="L3326" s="20">
        <v>2306</v>
      </c>
      <c r="M3326" s="73" t="s">
        <v>2061</v>
      </c>
      <c r="N3326" s="47">
        <v>12</v>
      </c>
      <c r="O3326" s="17">
        <f t="shared" si="1289"/>
        <v>7</v>
      </c>
      <c r="P3326" s="17">
        <f>COUNTIF($H$3320:$H3326,"=W")</f>
        <v>2</v>
      </c>
      <c r="Q3326" s="17">
        <f>COUNTIF($H$3320:$H3326,"=D")</f>
        <v>3</v>
      </c>
      <c r="R3326" s="17">
        <f>COUNTIF($H$3320:$H3326,"=L")</f>
        <v>2</v>
      </c>
      <c r="S3326" s="17">
        <f t="shared" si="1291"/>
        <v>9</v>
      </c>
      <c r="T3326" s="17">
        <f t="shared" si="1292"/>
        <v>6</v>
      </c>
      <c r="U3326" s="17">
        <f t="shared" si="1290"/>
        <v>9</v>
      </c>
      <c r="V3326" s="17">
        <v>4</v>
      </c>
      <c r="W3326" s="17">
        <v>0</v>
      </c>
      <c r="X3326" s="17">
        <v>4</v>
      </c>
      <c r="Y3326" s="17">
        <v>3</v>
      </c>
      <c r="Z3326" s="17">
        <v>1</v>
      </c>
      <c r="AA3326" s="17">
        <v>2</v>
      </c>
      <c r="AB3326" s="17">
        <v>13</v>
      </c>
      <c r="AC3326" s="17">
        <v>5</v>
      </c>
      <c r="AD3326" s="83">
        <v>1</v>
      </c>
      <c r="AE3326" s="83">
        <v>1</v>
      </c>
      <c r="AF3326" s="5">
        <v>0</v>
      </c>
      <c r="AG3326" s="5">
        <v>0</v>
      </c>
      <c r="AH3326" s="83" t="s">
        <v>3204</v>
      </c>
      <c r="AJ3326" s="18"/>
      <c r="AK3326" s="104">
        <f t="shared" si="1293"/>
        <v>9295</v>
      </c>
      <c r="AL3326" s="104">
        <f>AK3326/COUNTIF(G$3320:G3326,"H")</f>
        <v>2323.75</v>
      </c>
      <c r="AM3326" s="104">
        <f t="shared" si="1294"/>
        <v>8123</v>
      </c>
      <c r="AN3326" s="104">
        <f>AM3326/COUNTIF(G$3320:G3326,"A")</f>
        <v>2707.6666666666665</v>
      </c>
      <c r="AO3326" s="18"/>
      <c r="AP3326" s="18">
        <v>16</v>
      </c>
      <c r="AQ3326" s="18"/>
      <c r="AR3326" s="18">
        <v>12</v>
      </c>
      <c r="AS3326" s="18"/>
      <c r="AT3326" s="70">
        <f t="shared" si="1275"/>
        <v>9</v>
      </c>
      <c r="AU3326" s="18">
        <f t="shared" si="1276"/>
        <v>12</v>
      </c>
      <c r="AV3326" s="18">
        <f t="shared" si="1295"/>
        <v>3</v>
      </c>
      <c r="AW3326" s="47"/>
      <c r="AX3326" s="73"/>
      <c r="AY3326" s="105">
        <v>138</v>
      </c>
      <c r="AZ3326" s="107">
        <f t="shared" si="1263"/>
        <v>0.94015611448395486</v>
      </c>
      <c r="BA3326" s="107">
        <f t="shared" si="1296"/>
        <v>5.9843885516045137E-2</v>
      </c>
      <c r="BB3326" s="18"/>
      <c r="BC3326" s="18"/>
      <c r="BD3326" s="18"/>
      <c r="BE3326" s="18"/>
      <c r="BF3326" s="18"/>
      <c r="BG3326" s="18">
        <f t="shared" si="1236"/>
        <v>1</v>
      </c>
      <c r="BH3326" s="18">
        <f t="shared" si="1268"/>
        <v>1</v>
      </c>
      <c r="BI3326" s="18">
        <f t="shared" si="1237"/>
        <v>0</v>
      </c>
      <c r="BJ3326" s="18">
        <f t="shared" si="1269"/>
        <v>0</v>
      </c>
      <c r="BK3326" s="18">
        <f t="shared" si="1238"/>
        <v>0</v>
      </c>
      <c r="BL3326" s="18">
        <f t="shared" si="1239"/>
        <v>0</v>
      </c>
      <c r="BM3326" s="18">
        <f t="shared" si="1240"/>
        <v>1</v>
      </c>
      <c r="BN3326" s="18">
        <f t="shared" si="1241"/>
        <v>1</v>
      </c>
      <c r="BO3326" s="18">
        <f t="shared" si="1242"/>
        <v>0</v>
      </c>
      <c r="BP3326" s="18">
        <f t="shared" si="1243"/>
        <v>0</v>
      </c>
      <c r="BQ3326" s="18">
        <f t="shared" si="1247"/>
        <v>1</v>
      </c>
      <c r="BR3326" s="18">
        <f t="shared" si="1248"/>
        <v>3</v>
      </c>
      <c r="BS3326" s="18">
        <f t="shared" si="1250"/>
        <v>0</v>
      </c>
      <c r="BT3326" s="18">
        <f t="shared" si="1251"/>
        <v>0</v>
      </c>
      <c r="BU3326" s="73"/>
      <c r="BV3326" s="18"/>
      <c r="BW3326" s="6"/>
      <c r="BX3326" s="6"/>
      <c r="BY3326" s="18"/>
      <c r="BZ3326" s="6"/>
      <c r="CA3326" s="6"/>
      <c r="CB3326" s="18"/>
      <c r="CC3326" s="6"/>
      <c r="CD3326" s="6"/>
      <c r="CE3326" s="18"/>
      <c r="CF3326" s="6"/>
      <c r="CG3326" s="6"/>
      <c r="CH3326" s="18"/>
      <c r="CI3326" s="6"/>
      <c r="CJ3326" s="6"/>
      <c r="CK3326" s="18"/>
      <c r="CL3326" s="6"/>
      <c r="CM3326" s="6"/>
      <c r="CN3326" s="18"/>
      <c r="CO3326" s="6"/>
      <c r="CP3326" s="18"/>
      <c r="CQ3326" s="18"/>
      <c r="CR3326" s="18"/>
      <c r="CS3326" s="18"/>
      <c r="CT3326" s="6">
        <f t="shared" si="1249"/>
        <v>8</v>
      </c>
      <c r="CU3326" s="18"/>
      <c r="CV3326" s="18"/>
      <c r="CW3326" s="18"/>
      <c r="CX3326" s="6" t="str">
        <f t="shared" si="1264"/>
        <v>H</v>
      </c>
      <c r="CY3326" s="87">
        <f t="shared" si="1265"/>
        <v>2306</v>
      </c>
      <c r="CZ3326" s="87">
        <f t="shared" si="1266"/>
        <v>138</v>
      </c>
      <c r="DA3326" s="6">
        <f t="shared" si="1267"/>
        <v>2168</v>
      </c>
      <c r="DB3326" s="18"/>
      <c r="DC3326" s="18"/>
      <c r="DD3326" s="18"/>
      <c r="DE3326" s="18"/>
      <c r="DF3326" s="73"/>
      <c r="DG3326" s="18"/>
      <c r="DH3326" s="18"/>
      <c r="DI3326" s="18"/>
      <c r="DJ3326" s="18"/>
    </row>
    <row r="3327" spans="1:114" s="17" customFormat="1" hidden="1" x14ac:dyDescent="0.2">
      <c r="A3327" s="47">
        <v>7508</v>
      </c>
      <c r="B3327" s="46">
        <f t="shared" si="1244"/>
        <v>7</v>
      </c>
      <c r="C3327" s="46">
        <f t="shared" si="1245"/>
        <v>11</v>
      </c>
      <c r="D3327" s="46">
        <f t="shared" si="1246"/>
        <v>9</v>
      </c>
      <c r="E3327" s="103">
        <v>40432</v>
      </c>
      <c r="F3327" s="17" t="s">
        <v>2385</v>
      </c>
      <c r="G3327" s="47" t="s">
        <v>310</v>
      </c>
      <c r="H3327" s="47" t="s">
        <v>307</v>
      </c>
      <c r="I3327" s="47">
        <v>1</v>
      </c>
      <c r="J3327" s="47">
        <v>1</v>
      </c>
      <c r="K3327" s="106" t="s">
        <v>2993</v>
      </c>
      <c r="L3327" s="20">
        <v>2446</v>
      </c>
      <c r="M3327" s="4" t="s">
        <v>4447</v>
      </c>
      <c r="N3327" s="47">
        <v>13</v>
      </c>
      <c r="O3327" s="17">
        <f t="shared" si="1289"/>
        <v>8</v>
      </c>
      <c r="P3327" s="17">
        <f>COUNTIF($H$3320:$H3327,"=W")</f>
        <v>2</v>
      </c>
      <c r="Q3327" s="17">
        <f>COUNTIF($H$3320:$H3327,"=D")</f>
        <v>4</v>
      </c>
      <c r="R3327" s="17">
        <f>COUNTIF($H$3320:$H3327,"=L")</f>
        <v>2</v>
      </c>
      <c r="S3327" s="17">
        <f t="shared" si="1291"/>
        <v>10</v>
      </c>
      <c r="T3327" s="17">
        <f t="shared" si="1292"/>
        <v>7</v>
      </c>
      <c r="U3327" s="17">
        <f t="shared" si="1290"/>
        <v>10</v>
      </c>
      <c r="V3327" s="17">
        <v>4</v>
      </c>
      <c r="W3327" s="17">
        <v>4</v>
      </c>
      <c r="X3327" s="17">
        <v>5</v>
      </c>
      <c r="Y3327" s="17">
        <v>4</v>
      </c>
      <c r="Z3327" s="17">
        <v>6</v>
      </c>
      <c r="AA3327" s="17">
        <v>6</v>
      </c>
      <c r="AB3327" s="17">
        <v>7</v>
      </c>
      <c r="AC3327" s="17">
        <v>9</v>
      </c>
      <c r="AD3327" s="83">
        <v>1</v>
      </c>
      <c r="AE3327" s="83">
        <v>1</v>
      </c>
      <c r="AF3327" s="5">
        <v>0</v>
      </c>
      <c r="AG3327" s="5">
        <v>0</v>
      </c>
      <c r="AH3327" s="83" t="s">
        <v>1822</v>
      </c>
      <c r="AJ3327" s="18"/>
      <c r="AK3327" s="104">
        <f t="shared" si="1293"/>
        <v>9295</v>
      </c>
      <c r="AL3327" s="104">
        <f>AK3327/COUNTIF(G$3320:G3327,"H")</f>
        <v>2323.75</v>
      </c>
      <c r="AM3327" s="104">
        <f t="shared" si="1294"/>
        <v>10569</v>
      </c>
      <c r="AN3327" s="104">
        <f>AM3327/COUNTIF(G$3320:G3327,"A")</f>
        <v>2642.25</v>
      </c>
      <c r="AO3327" s="18"/>
      <c r="AP3327" s="18">
        <v>19</v>
      </c>
      <c r="AQ3327" s="18"/>
      <c r="AR3327" s="18">
        <v>14</v>
      </c>
      <c r="AS3327" s="18"/>
      <c r="AT3327" s="70">
        <f t="shared" si="1275"/>
        <v>10</v>
      </c>
      <c r="AU3327" s="18">
        <f t="shared" si="1276"/>
        <v>13</v>
      </c>
      <c r="AV3327" s="18">
        <f t="shared" si="1295"/>
        <v>4</v>
      </c>
      <c r="AW3327" s="47"/>
      <c r="AX3327" s="73"/>
      <c r="AY3327" s="105">
        <v>194</v>
      </c>
      <c r="AZ3327" s="107">
        <f t="shared" si="1263"/>
        <v>7.9313164349959123E-2</v>
      </c>
      <c r="BA3327" s="107">
        <f t="shared" si="1296"/>
        <v>0.92068683565004084</v>
      </c>
      <c r="BB3327" s="18"/>
      <c r="BC3327" s="18"/>
      <c r="BD3327" s="18"/>
      <c r="BE3327" s="18"/>
      <c r="BF3327" s="18"/>
      <c r="BG3327" s="18">
        <f t="shared" si="1236"/>
        <v>0</v>
      </c>
      <c r="BH3327" s="18">
        <f t="shared" si="1268"/>
        <v>0</v>
      </c>
      <c r="BI3327" s="18">
        <f t="shared" si="1237"/>
        <v>1</v>
      </c>
      <c r="BJ3327" s="18">
        <f t="shared" si="1269"/>
        <v>1</v>
      </c>
      <c r="BK3327" s="18">
        <f t="shared" si="1238"/>
        <v>0</v>
      </c>
      <c r="BL3327" s="18">
        <f t="shared" si="1239"/>
        <v>0</v>
      </c>
      <c r="BM3327" s="18">
        <f t="shared" si="1240"/>
        <v>1</v>
      </c>
      <c r="BN3327" s="18">
        <f t="shared" si="1241"/>
        <v>2</v>
      </c>
      <c r="BO3327" s="18">
        <f t="shared" si="1242"/>
        <v>1</v>
      </c>
      <c r="BP3327" s="18">
        <f t="shared" si="1243"/>
        <v>1</v>
      </c>
      <c r="BQ3327" s="18">
        <f t="shared" si="1247"/>
        <v>1</v>
      </c>
      <c r="BR3327" s="18">
        <f t="shared" si="1248"/>
        <v>4</v>
      </c>
      <c r="BS3327" s="18">
        <f t="shared" si="1250"/>
        <v>1</v>
      </c>
      <c r="BT3327" s="18">
        <f t="shared" si="1251"/>
        <v>1</v>
      </c>
      <c r="BU3327" s="73"/>
      <c r="BV3327" s="18"/>
      <c r="BW3327" s="6"/>
      <c r="BX3327" s="6"/>
      <c r="BY3327" s="18"/>
      <c r="BZ3327" s="6"/>
      <c r="CA3327" s="6"/>
      <c r="CB3327" s="18"/>
      <c r="CC3327" s="6"/>
      <c r="CD3327" s="6"/>
      <c r="CE3327" s="18"/>
      <c r="CF3327" s="6"/>
      <c r="CG3327" s="6"/>
      <c r="CH3327" s="18"/>
      <c r="CI3327" s="6"/>
      <c r="CJ3327" s="6"/>
      <c r="CK3327" s="18"/>
      <c r="CL3327" s="6"/>
      <c r="CM3327" s="6"/>
      <c r="CN3327" s="18"/>
      <c r="CO3327" s="6"/>
      <c r="CP3327" s="18"/>
      <c r="CQ3327" s="18"/>
      <c r="CR3327" s="18"/>
      <c r="CS3327" s="18"/>
      <c r="CT3327" s="6">
        <f t="shared" si="1249"/>
        <v>9</v>
      </c>
      <c r="CU3327" s="18"/>
      <c r="CV3327" s="18"/>
      <c r="CW3327" s="18"/>
      <c r="CX3327" s="6" t="str">
        <f t="shared" si="1264"/>
        <v>A</v>
      </c>
      <c r="CY3327" s="87">
        <f t="shared" si="1265"/>
        <v>2446</v>
      </c>
      <c r="CZ3327" s="87">
        <f t="shared" si="1266"/>
        <v>194</v>
      </c>
      <c r="DA3327" s="6" t="str">
        <f t="shared" si="1267"/>
        <v>na</v>
      </c>
      <c r="DB3327" s="18"/>
      <c r="DC3327" s="18"/>
      <c r="DD3327" s="18"/>
      <c r="DE3327" s="18"/>
      <c r="DF3327" s="73"/>
      <c r="DG3327" s="18"/>
      <c r="DH3327" s="18"/>
      <c r="DI3327" s="18"/>
      <c r="DJ3327" s="18"/>
    </row>
    <row r="3328" spans="1:114" s="17" customFormat="1" hidden="1" x14ac:dyDescent="0.2">
      <c r="A3328" s="47">
        <v>7509</v>
      </c>
      <c r="B3328" s="46">
        <f t="shared" si="1244"/>
        <v>7</v>
      </c>
      <c r="C3328" s="46">
        <f t="shared" si="1245"/>
        <v>18</v>
      </c>
      <c r="D3328" s="46">
        <f t="shared" si="1246"/>
        <v>9</v>
      </c>
      <c r="E3328" s="103">
        <v>40439</v>
      </c>
      <c r="F3328" s="17" t="s">
        <v>1781</v>
      </c>
      <c r="G3328" s="47" t="s">
        <v>103</v>
      </c>
      <c r="H3328" s="47" t="s">
        <v>306</v>
      </c>
      <c r="I3328" s="47">
        <v>2</v>
      </c>
      <c r="J3328" s="47">
        <v>0</v>
      </c>
      <c r="K3328" s="47" t="s">
        <v>36</v>
      </c>
      <c r="L3328" s="20">
        <v>2252</v>
      </c>
      <c r="M3328" s="73" t="s">
        <v>2062</v>
      </c>
      <c r="N3328" s="47">
        <v>10</v>
      </c>
      <c r="O3328" s="17">
        <f t="shared" si="1289"/>
        <v>9</v>
      </c>
      <c r="P3328" s="17">
        <f>COUNTIF($H$3320:$H3328,"=W")</f>
        <v>3</v>
      </c>
      <c r="Q3328" s="17">
        <f>COUNTIF($H$3320:$H3328,"=D")</f>
        <v>4</v>
      </c>
      <c r="R3328" s="17">
        <f>COUNTIF($H$3320:$H3328,"=L")</f>
        <v>2</v>
      </c>
      <c r="S3328" s="17">
        <f t="shared" si="1291"/>
        <v>12</v>
      </c>
      <c r="T3328" s="17">
        <f t="shared" si="1292"/>
        <v>7</v>
      </c>
      <c r="U3328" s="17">
        <f t="shared" si="1290"/>
        <v>13</v>
      </c>
      <c r="V3328" s="17">
        <v>4</v>
      </c>
      <c r="W3328" s="17">
        <v>3</v>
      </c>
      <c r="X3328" s="17">
        <v>9</v>
      </c>
      <c r="Y3328" s="17">
        <v>8</v>
      </c>
      <c r="Z3328" s="17">
        <v>3</v>
      </c>
      <c r="AA3328" s="17">
        <v>5</v>
      </c>
      <c r="AB3328" s="17">
        <v>7</v>
      </c>
      <c r="AC3328" s="17">
        <v>7</v>
      </c>
      <c r="AD3328" s="83">
        <v>1</v>
      </c>
      <c r="AE3328" s="83">
        <v>0</v>
      </c>
      <c r="AF3328" s="5">
        <v>0</v>
      </c>
      <c r="AG3328" s="5">
        <v>0</v>
      </c>
      <c r="AH3328" s="83" t="s">
        <v>1822</v>
      </c>
      <c r="AJ3328" s="18"/>
      <c r="AK3328" s="104">
        <f t="shared" si="1293"/>
        <v>11547</v>
      </c>
      <c r="AL3328" s="104">
        <f>AK3328/COUNTIF(G$3320:G3328,"H")</f>
        <v>2309.4</v>
      </c>
      <c r="AM3328" s="104">
        <f t="shared" si="1294"/>
        <v>10569</v>
      </c>
      <c r="AN3328" s="104">
        <f>AM3328/COUNTIF(G$3320:G3328,"A")</f>
        <v>2642.25</v>
      </c>
      <c r="AO3328" s="18"/>
      <c r="AP3328" s="18">
        <v>20</v>
      </c>
      <c r="AQ3328" s="18"/>
      <c r="AR3328" s="18">
        <v>16</v>
      </c>
      <c r="AS3328" s="18"/>
      <c r="AT3328" s="70">
        <f t="shared" si="1275"/>
        <v>13</v>
      </c>
      <c r="AU3328" s="18">
        <f t="shared" si="1276"/>
        <v>10</v>
      </c>
      <c r="AV3328" s="18">
        <f t="shared" si="1295"/>
        <v>3</v>
      </c>
      <c r="AW3328" s="47"/>
      <c r="AX3328" s="73"/>
      <c r="AY3328" s="105">
        <v>17</v>
      </c>
      <c r="AZ3328" s="107">
        <f t="shared" si="1263"/>
        <v>0.99245115452930732</v>
      </c>
      <c r="BA3328" s="107">
        <f t="shared" si="1296"/>
        <v>7.5488454706926778E-3</v>
      </c>
      <c r="BB3328" s="18"/>
      <c r="BC3328" s="18"/>
      <c r="BD3328" s="18"/>
      <c r="BE3328" s="18"/>
      <c r="BF3328" s="18"/>
      <c r="BG3328" s="18">
        <f t="shared" si="1236"/>
        <v>1</v>
      </c>
      <c r="BH3328" s="18">
        <f t="shared" si="1268"/>
        <v>1</v>
      </c>
      <c r="BI3328" s="18">
        <f t="shared" si="1237"/>
        <v>0</v>
      </c>
      <c r="BJ3328" s="18">
        <f t="shared" si="1269"/>
        <v>0</v>
      </c>
      <c r="BK3328" s="18">
        <f t="shared" si="1238"/>
        <v>0</v>
      </c>
      <c r="BL3328" s="18">
        <f t="shared" si="1239"/>
        <v>0</v>
      </c>
      <c r="BM3328" s="18">
        <f t="shared" si="1240"/>
        <v>1</v>
      </c>
      <c r="BN3328" s="18">
        <f t="shared" si="1241"/>
        <v>3</v>
      </c>
      <c r="BO3328" s="18">
        <f t="shared" si="1242"/>
        <v>0</v>
      </c>
      <c r="BP3328" s="18">
        <f t="shared" si="1243"/>
        <v>0</v>
      </c>
      <c r="BQ3328" s="18">
        <f t="shared" si="1247"/>
        <v>1</v>
      </c>
      <c r="BR3328" s="18">
        <f t="shared" si="1248"/>
        <v>5</v>
      </c>
      <c r="BS3328" s="18">
        <f t="shared" si="1250"/>
        <v>0</v>
      </c>
      <c r="BT3328" s="18">
        <f t="shared" si="1251"/>
        <v>0</v>
      </c>
      <c r="BU3328" s="73"/>
      <c r="BV3328" s="18"/>
      <c r="BW3328" s="6"/>
      <c r="BX3328" s="6"/>
      <c r="BY3328" s="18"/>
      <c r="BZ3328" s="6"/>
      <c r="CA3328" s="6"/>
      <c r="CB3328" s="18"/>
      <c r="CC3328" s="6"/>
      <c r="CD3328" s="6"/>
      <c r="CE3328" s="18"/>
      <c r="CF3328" s="6"/>
      <c r="CG3328" s="6"/>
      <c r="CH3328" s="18"/>
      <c r="CI3328" s="6"/>
      <c r="CJ3328" s="6"/>
      <c r="CK3328" s="18"/>
      <c r="CL3328" s="6"/>
      <c r="CM3328" s="6"/>
      <c r="CN3328" s="18"/>
      <c r="CO3328" s="6"/>
      <c r="CP3328" s="18"/>
      <c r="CQ3328" s="18"/>
      <c r="CR3328" s="18"/>
      <c r="CS3328" s="18"/>
      <c r="CT3328" s="6">
        <f t="shared" si="1249"/>
        <v>13</v>
      </c>
      <c r="CU3328" s="18"/>
      <c r="CV3328" s="18"/>
      <c r="CW3328" s="18"/>
      <c r="CX3328" s="6" t="str">
        <f t="shared" si="1264"/>
        <v>H</v>
      </c>
      <c r="CY3328" s="87">
        <f t="shared" si="1265"/>
        <v>2252</v>
      </c>
      <c r="CZ3328" s="87">
        <f t="shared" si="1266"/>
        <v>17</v>
      </c>
      <c r="DA3328" s="6">
        <f t="shared" si="1267"/>
        <v>2235</v>
      </c>
      <c r="DB3328" s="18"/>
      <c r="DC3328" s="18"/>
      <c r="DD3328" s="18"/>
      <c r="DE3328" s="18"/>
      <c r="DF3328" s="73"/>
      <c r="DG3328" s="18"/>
      <c r="DH3328" s="18"/>
      <c r="DI3328" s="18"/>
      <c r="DJ3328" s="18"/>
    </row>
    <row r="3329" spans="1:114" s="17" customFormat="1" hidden="1" x14ac:dyDescent="0.2">
      <c r="A3329" s="47">
        <v>7510</v>
      </c>
      <c r="B3329" s="46">
        <f t="shared" si="1244"/>
        <v>3</v>
      </c>
      <c r="C3329" s="46">
        <f t="shared" si="1245"/>
        <v>21</v>
      </c>
      <c r="D3329" s="46">
        <f t="shared" si="1246"/>
        <v>9</v>
      </c>
      <c r="E3329" s="103">
        <v>40442</v>
      </c>
      <c r="F3329" s="17" t="s">
        <v>243</v>
      </c>
      <c r="G3329" s="47" t="s">
        <v>310</v>
      </c>
      <c r="H3329" s="47" t="s">
        <v>308</v>
      </c>
      <c r="I3329" s="47">
        <v>0</v>
      </c>
      <c r="J3329" s="47">
        <v>5</v>
      </c>
      <c r="K3329" s="106" t="s">
        <v>3298</v>
      </c>
      <c r="L3329" s="20">
        <v>2202</v>
      </c>
      <c r="M3329" s="4" t="s">
        <v>1263</v>
      </c>
      <c r="N3329" s="47">
        <v>15</v>
      </c>
      <c r="O3329" s="17">
        <f t="shared" si="1289"/>
        <v>10</v>
      </c>
      <c r="P3329" s="17">
        <f>COUNTIF($H$3320:$H3329,"=W")</f>
        <v>3</v>
      </c>
      <c r="Q3329" s="17">
        <f>COUNTIF($H$3320:$H3329,"=D")</f>
        <v>4</v>
      </c>
      <c r="R3329" s="17">
        <f>COUNTIF($H$3320:$H3329,"=L")</f>
        <v>3</v>
      </c>
      <c r="S3329" s="17">
        <f t="shared" si="1291"/>
        <v>12</v>
      </c>
      <c r="T3329" s="17">
        <f t="shared" si="1292"/>
        <v>12</v>
      </c>
      <c r="U3329" s="17">
        <f t="shared" si="1290"/>
        <v>13</v>
      </c>
      <c r="V3329" s="17">
        <v>3</v>
      </c>
      <c r="W3329" s="17">
        <v>8</v>
      </c>
      <c r="X3329" s="17">
        <v>4</v>
      </c>
      <c r="Y3329" s="17">
        <v>6</v>
      </c>
      <c r="Z3329" s="17">
        <v>1</v>
      </c>
      <c r="AA3329" s="17">
        <v>3</v>
      </c>
      <c r="AB3329" s="17">
        <v>16</v>
      </c>
      <c r="AC3329" s="17">
        <v>8</v>
      </c>
      <c r="AD3329" s="83">
        <v>2</v>
      </c>
      <c r="AE3329" s="83">
        <v>1</v>
      </c>
      <c r="AF3329" s="5">
        <v>1</v>
      </c>
      <c r="AG3329" s="5">
        <v>0</v>
      </c>
      <c r="AH3329" s="83" t="s">
        <v>4448</v>
      </c>
      <c r="AJ3329" s="18"/>
      <c r="AK3329" s="104">
        <f t="shared" si="1293"/>
        <v>11547</v>
      </c>
      <c r="AL3329" s="104">
        <f>AK3329/COUNTIF(G$3320:G3329,"H")</f>
        <v>2309.4</v>
      </c>
      <c r="AM3329" s="104">
        <f t="shared" si="1294"/>
        <v>12771</v>
      </c>
      <c r="AN3329" s="104">
        <f>AM3329/COUNTIF(G$3320:G3329,"A")</f>
        <v>2554.1999999999998</v>
      </c>
      <c r="AO3329" s="18"/>
      <c r="AP3329" s="18">
        <v>20</v>
      </c>
      <c r="AQ3329" s="18"/>
      <c r="AR3329" s="18">
        <v>18</v>
      </c>
      <c r="AS3329" s="18"/>
      <c r="AT3329" s="70">
        <f t="shared" si="1275"/>
        <v>13</v>
      </c>
      <c r="AU3329" s="18">
        <f t="shared" si="1276"/>
        <v>15</v>
      </c>
      <c r="AV3329" s="18">
        <f t="shared" si="1295"/>
        <v>5</v>
      </c>
      <c r="AW3329" s="47"/>
      <c r="AX3329" s="73"/>
      <c r="AY3329" s="105">
        <v>309</v>
      </c>
      <c r="AZ3329" s="107">
        <f t="shared" si="1263"/>
        <v>0.14032697547683923</v>
      </c>
      <c r="BA3329" s="107">
        <f t="shared" si="1296"/>
        <v>0.85967302452316074</v>
      </c>
      <c r="BB3329" s="18"/>
      <c r="BC3329" s="18"/>
      <c r="BD3329" s="18"/>
      <c r="BE3329" s="18"/>
      <c r="BF3329" s="18"/>
      <c r="BG3329" s="18">
        <f t="shared" si="1236"/>
        <v>0</v>
      </c>
      <c r="BH3329" s="18">
        <f t="shared" si="1268"/>
        <v>0</v>
      </c>
      <c r="BI3329" s="18">
        <f t="shared" si="1237"/>
        <v>0</v>
      </c>
      <c r="BJ3329" s="18">
        <f t="shared" si="1269"/>
        <v>0</v>
      </c>
      <c r="BK3329" s="18">
        <f t="shared" si="1238"/>
        <v>1</v>
      </c>
      <c r="BL3329" s="18">
        <f t="shared" si="1239"/>
        <v>1</v>
      </c>
      <c r="BM3329" s="18">
        <f t="shared" si="1240"/>
        <v>0</v>
      </c>
      <c r="BN3329" s="18">
        <f t="shared" si="1241"/>
        <v>0</v>
      </c>
      <c r="BO3329" s="18">
        <f t="shared" si="1242"/>
        <v>1</v>
      </c>
      <c r="BP3329" s="18">
        <f t="shared" si="1243"/>
        <v>1</v>
      </c>
      <c r="BQ3329" s="18">
        <f t="shared" si="1247"/>
        <v>0</v>
      </c>
      <c r="BR3329" s="18">
        <f t="shared" si="1248"/>
        <v>0</v>
      </c>
      <c r="BS3329" s="18">
        <f t="shared" si="1250"/>
        <v>1</v>
      </c>
      <c r="BT3329" s="18">
        <f t="shared" si="1251"/>
        <v>1</v>
      </c>
      <c r="BU3329" s="73"/>
      <c r="BV3329" s="18"/>
      <c r="BW3329" s="6"/>
      <c r="BX3329" s="6"/>
      <c r="BY3329" s="18"/>
      <c r="BZ3329" s="6"/>
      <c r="CA3329" s="6"/>
      <c r="CB3329" s="18"/>
      <c r="CC3329" s="6"/>
      <c r="CD3329" s="6"/>
      <c r="CE3329" s="18"/>
      <c r="CF3329" s="6"/>
      <c r="CG3329" s="6"/>
      <c r="CH3329" s="18"/>
      <c r="CI3329" s="6"/>
      <c r="CJ3329" s="6"/>
      <c r="CK3329" s="18"/>
      <c r="CL3329" s="6"/>
      <c r="CM3329" s="6"/>
      <c r="CN3329" s="18"/>
      <c r="CO3329" s="6"/>
      <c r="CP3329" s="18"/>
      <c r="CQ3329" s="18"/>
      <c r="CR3329" s="18"/>
      <c r="CS3329" s="18"/>
      <c r="CT3329" s="6">
        <f t="shared" si="1249"/>
        <v>7</v>
      </c>
      <c r="CU3329" s="18"/>
      <c r="CV3329" s="18"/>
      <c r="CW3329" s="18"/>
      <c r="CX3329" s="6" t="str">
        <f t="shared" si="1264"/>
        <v>A</v>
      </c>
      <c r="CY3329" s="87">
        <f t="shared" si="1265"/>
        <v>2202</v>
      </c>
      <c r="CZ3329" s="87">
        <f t="shared" si="1266"/>
        <v>309</v>
      </c>
      <c r="DA3329" s="6" t="str">
        <f t="shared" si="1267"/>
        <v>na</v>
      </c>
      <c r="DB3329" s="18"/>
      <c r="DC3329" s="18"/>
      <c r="DD3329" s="18"/>
      <c r="DE3329" s="18"/>
      <c r="DF3329" s="73"/>
      <c r="DG3329" s="18"/>
      <c r="DH3329" s="18"/>
      <c r="DI3329" s="18"/>
      <c r="DJ3329" s="18"/>
    </row>
    <row r="3330" spans="1:114" s="17" customFormat="1" hidden="1" x14ac:dyDescent="0.2">
      <c r="A3330" s="47">
        <v>7511</v>
      </c>
      <c r="B3330" s="46">
        <f t="shared" si="1244"/>
        <v>7</v>
      </c>
      <c r="C3330" s="46">
        <f t="shared" si="1245"/>
        <v>25</v>
      </c>
      <c r="D3330" s="46">
        <f t="shared" si="1246"/>
        <v>9</v>
      </c>
      <c r="E3330" s="103">
        <v>40446</v>
      </c>
      <c r="F3330" s="17" t="s">
        <v>30</v>
      </c>
      <c r="G3330" s="47" t="s">
        <v>310</v>
      </c>
      <c r="H3330" s="47" t="s">
        <v>306</v>
      </c>
      <c r="I3330" s="47">
        <v>3</v>
      </c>
      <c r="J3330" s="47">
        <v>1</v>
      </c>
      <c r="K3330" s="106" t="s">
        <v>1296</v>
      </c>
      <c r="L3330" s="20">
        <v>1282</v>
      </c>
      <c r="M3330" s="73" t="s">
        <v>4449</v>
      </c>
      <c r="N3330" s="47">
        <v>10</v>
      </c>
      <c r="O3330" s="17">
        <f t="shared" si="1289"/>
        <v>11</v>
      </c>
      <c r="P3330" s="17">
        <f>COUNTIF($H$3320:$H3330,"=W")</f>
        <v>4</v>
      </c>
      <c r="Q3330" s="17">
        <f>COUNTIF($H$3320:$H3330,"=D")</f>
        <v>4</v>
      </c>
      <c r="R3330" s="17">
        <f>COUNTIF($H$3320:$H3330,"=L")</f>
        <v>3</v>
      </c>
      <c r="S3330" s="17">
        <f t="shared" si="1291"/>
        <v>15</v>
      </c>
      <c r="T3330" s="17">
        <f t="shared" si="1292"/>
        <v>13</v>
      </c>
      <c r="U3330" s="17">
        <f t="shared" si="1290"/>
        <v>16</v>
      </c>
      <c r="V3330" s="17">
        <v>6</v>
      </c>
      <c r="W3330" s="17">
        <v>7</v>
      </c>
      <c r="X3330" s="17">
        <v>1</v>
      </c>
      <c r="Y3330" s="17">
        <v>11</v>
      </c>
      <c r="Z3330" s="17">
        <v>0</v>
      </c>
      <c r="AA3330" s="17">
        <v>7</v>
      </c>
      <c r="AB3330" s="17">
        <v>7</v>
      </c>
      <c r="AC3330" s="17">
        <v>16</v>
      </c>
      <c r="AD3330" s="83">
        <v>4</v>
      </c>
      <c r="AE3330" s="83">
        <v>2</v>
      </c>
      <c r="AF3330" s="5">
        <v>0</v>
      </c>
      <c r="AG3330" s="5">
        <v>0</v>
      </c>
      <c r="AH3330" s="83" t="s">
        <v>3205</v>
      </c>
      <c r="AJ3330" s="18"/>
      <c r="AK3330" s="104">
        <f t="shared" si="1293"/>
        <v>11547</v>
      </c>
      <c r="AL3330" s="104">
        <f>AK3330/COUNTIF(G$3320:G3330,"H")</f>
        <v>2309.4</v>
      </c>
      <c r="AM3330" s="104">
        <f t="shared" si="1294"/>
        <v>14053</v>
      </c>
      <c r="AN3330" s="104">
        <f>AM3330/COUNTIF(G$3320:G3330,"A")</f>
        <v>2342.1666666666665</v>
      </c>
      <c r="AO3330" s="18"/>
      <c r="AP3330" s="18">
        <v>23</v>
      </c>
      <c r="AQ3330" s="18"/>
      <c r="AR3330" s="18">
        <v>20</v>
      </c>
      <c r="AS3330" s="18"/>
      <c r="AT3330" s="70">
        <f t="shared" si="1275"/>
        <v>16</v>
      </c>
      <c r="AU3330" s="18">
        <f t="shared" si="1276"/>
        <v>10</v>
      </c>
      <c r="AV3330" s="18">
        <f t="shared" si="1295"/>
        <v>4</v>
      </c>
      <c r="AW3330" s="47"/>
      <c r="AX3330" s="73"/>
      <c r="AY3330" s="105">
        <v>236</v>
      </c>
      <c r="AZ3330" s="107">
        <f t="shared" si="1263"/>
        <v>0.18408736349453977</v>
      </c>
      <c r="BA3330" s="107">
        <f t="shared" si="1296"/>
        <v>0.8159126365054602</v>
      </c>
      <c r="BB3330" s="18"/>
      <c r="BC3330" s="18"/>
      <c r="BD3330" s="18"/>
      <c r="BE3330" s="18"/>
      <c r="BF3330" s="18"/>
      <c r="BG3330" s="18">
        <f t="shared" ref="BG3330:BG3393" si="1297">IF(H3330="W",1,0)</f>
        <v>1</v>
      </c>
      <c r="BH3330" s="18">
        <f t="shared" si="1268"/>
        <v>1</v>
      </c>
      <c r="BI3330" s="18">
        <f t="shared" ref="BI3330:BI3393" si="1298">IF(H3330="D",1,0)</f>
        <v>0</v>
      </c>
      <c r="BJ3330" s="18">
        <f t="shared" si="1269"/>
        <v>0</v>
      </c>
      <c r="BK3330" s="18">
        <f t="shared" ref="BK3330:BK3393" si="1299">IF(H3330="L",1,0)</f>
        <v>0</v>
      </c>
      <c r="BL3330" s="18">
        <f t="shared" ref="BL3330:BL3393" si="1300">IF(H3330="L",BL3329+1,0)</f>
        <v>0</v>
      </c>
      <c r="BM3330" s="18">
        <f t="shared" ref="BM3330:BM3393" si="1301">IF(OR(H3330="W",H3330="D"),1,0)</f>
        <v>1</v>
      </c>
      <c r="BN3330" s="18">
        <f t="shared" ref="BN3330:BN3393" si="1302">IF(OR(H3330="W",H3330="D"),BN3329+1,0)</f>
        <v>1</v>
      </c>
      <c r="BO3330" s="18">
        <f t="shared" ref="BO3330:BO3393" si="1303">IF(OR(H3330="L",H3330="D"),1,0)</f>
        <v>0</v>
      </c>
      <c r="BP3330" s="18">
        <f t="shared" ref="BP3330:BP3393" si="1304">IF(OR(H3330="L",H3330="D"),BP3329+1,0)</f>
        <v>0</v>
      </c>
      <c r="BQ3330" s="18">
        <f t="shared" si="1247"/>
        <v>1</v>
      </c>
      <c r="BR3330" s="18">
        <f t="shared" si="1248"/>
        <v>1</v>
      </c>
      <c r="BS3330" s="18">
        <f t="shared" si="1250"/>
        <v>1</v>
      </c>
      <c r="BT3330" s="18">
        <f t="shared" si="1251"/>
        <v>2</v>
      </c>
      <c r="BU3330" s="73"/>
      <c r="BV3330" s="18"/>
      <c r="BW3330" s="6"/>
      <c r="BX3330" s="6"/>
      <c r="BY3330" s="18"/>
      <c r="BZ3330" s="6"/>
      <c r="CA3330" s="6"/>
      <c r="CB3330" s="18"/>
      <c r="CC3330" s="6"/>
      <c r="CD3330" s="6"/>
      <c r="CE3330" s="18"/>
      <c r="CF3330" s="6"/>
      <c r="CG3330" s="6"/>
      <c r="CH3330" s="18"/>
      <c r="CI3330" s="6"/>
      <c r="CJ3330" s="6"/>
      <c r="CK3330" s="18"/>
      <c r="CL3330" s="6"/>
      <c r="CM3330" s="6"/>
      <c r="CN3330" s="18"/>
      <c r="CO3330" s="6"/>
      <c r="CP3330" s="18"/>
      <c r="CQ3330" s="18"/>
      <c r="CR3330" s="18"/>
      <c r="CS3330" s="18"/>
      <c r="CT3330" s="6">
        <f t="shared" si="1249"/>
        <v>7</v>
      </c>
      <c r="CU3330" s="18"/>
      <c r="CV3330" s="18"/>
      <c r="CW3330" s="18"/>
      <c r="CX3330" s="6" t="str">
        <f t="shared" si="1264"/>
        <v>A</v>
      </c>
      <c r="CY3330" s="87">
        <f t="shared" si="1265"/>
        <v>1282</v>
      </c>
      <c r="CZ3330" s="87">
        <f t="shared" si="1266"/>
        <v>236</v>
      </c>
      <c r="DA3330" s="6" t="str">
        <f t="shared" si="1267"/>
        <v>na</v>
      </c>
      <c r="DB3330" s="18"/>
      <c r="DC3330" s="18"/>
      <c r="DD3330" s="18"/>
      <c r="DE3330" s="18"/>
      <c r="DF3330" s="73"/>
      <c r="DG3330" s="18"/>
      <c r="DH3330" s="18"/>
      <c r="DI3330" s="18"/>
      <c r="DJ3330" s="18"/>
    </row>
    <row r="3331" spans="1:114" s="17" customFormat="1" hidden="1" x14ac:dyDescent="0.2">
      <c r="A3331" s="47">
        <v>7512</v>
      </c>
      <c r="B3331" s="46">
        <f t="shared" ref="B3331:B3394" si="1305">WEEKDAY(E3331)</f>
        <v>2</v>
      </c>
      <c r="C3331" s="46">
        <f t="shared" ref="C3331:C3394" si="1306">DAY(E3331)</f>
        <v>27</v>
      </c>
      <c r="D3331" s="46">
        <f t="shared" ref="D3331:D3394" si="1307">MONTH(E3331)</f>
        <v>9</v>
      </c>
      <c r="E3331" s="103">
        <v>40448</v>
      </c>
      <c r="F3331" s="17" t="s">
        <v>3369</v>
      </c>
      <c r="G3331" s="47" t="s">
        <v>103</v>
      </c>
      <c r="H3331" s="47" t="s">
        <v>307</v>
      </c>
      <c r="I3331" s="47">
        <v>0</v>
      </c>
      <c r="J3331" s="47">
        <v>0</v>
      </c>
      <c r="K3331" s="47" t="s">
        <v>36</v>
      </c>
      <c r="L3331" s="20">
        <v>3176</v>
      </c>
      <c r="M3331" s="4"/>
      <c r="N3331" s="47">
        <v>10</v>
      </c>
      <c r="O3331" s="17">
        <f t="shared" si="1289"/>
        <v>12</v>
      </c>
      <c r="P3331" s="17">
        <f>COUNTIF($H$3320:$H3331,"=W")</f>
        <v>4</v>
      </c>
      <c r="Q3331" s="17">
        <f>COUNTIF($H$3320:$H3331,"=D")</f>
        <v>5</v>
      </c>
      <c r="R3331" s="17">
        <f>COUNTIF($H$3320:$H3331,"=L")</f>
        <v>3</v>
      </c>
      <c r="S3331" s="17">
        <f t="shared" si="1291"/>
        <v>15</v>
      </c>
      <c r="T3331" s="17">
        <f t="shared" si="1292"/>
        <v>13</v>
      </c>
      <c r="U3331" s="17">
        <f t="shared" si="1290"/>
        <v>17</v>
      </c>
      <c r="V3331" s="17">
        <v>4</v>
      </c>
      <c r="W3331" s="17">
        <v>1</v>
      </c>
      <c r="X3331" s="17">
        <v>5</v>
      </c>
      <c r="Y3331" s="17">
        <v>7</v>
      </c>
      <c r="Z3331" s="17">
        <v>4</v>
      </c>
      <c r="AA3331" s="17">
        <v>4</v>
      </c>
      <c r="AB3331" s="17">
        <v>18</v>
      </c>
      <c r="AC3331" s="17">
        <v>10</v>
      </c>
      <c r="AD3331" s="83">
        <v>1</v>
      </c>
      <c r="AE3331" s="83">
        <v>3</v>
      </c>
      <c r="AF3331" s="5">
        <v>0</v>
      </c>
      <c r="AG3331" s="5">
        <v>1</v>
      </c>
      <c r="AH3331" s="83" t="s">
        <v>1574</v>
      </c>
      <c r="AJ3331" s="18"/>
      <c r="AK3331" s="104">
        <f t="shared" si="1293"/>
        <v>14723</v>
      </c>
      <c r="AL3331" s="104">
        <f>AK3331/COUNTIF(G$3320:G3331,"H")</f>
        <v>2453.8333333333335</v>
      </c>
      <c r="AM3331" s="104">
        <f t="shared" si="1294"/>
        <v>14053</v>
      </c>
      <c r="AN3331" s="104">
        <f>AM3331/COUNTIF(G$3320:G3331,"A")</f>
        <v>2342.1666666666665</v>
      </c>
      <c r="AO3331" s="18"/>
      <c r="AP3331" s="18">
        <v>23</v>
      </c>
      <c r="AQ3331" s="18"/>
      <c r="AR3331" s="18">
        <v>20</v>
      </c>
      <c r="AS3331" s="18"/>
      <c r="AT3331" s="70">
        <f t="shared" si="1275"/>
        <v>17</v>
      </c>
      <c r="AU3331" s="18">
        <f t="shared" si="1276"/>
        <v>10</v>
      </c>
      <c r="AV3331" s="18">
        <f t="shared" si="1295"/>
        <v>3</v>
      </c>
      <c r="AW3331" s="47"/>
      <c r="AX3331" s="73"/>
      <c r="AY3331" s="105">
        <v>706</v>
      </c>
      <c r="AZ3331" s="107">
        <f t="shared" si="1263"/>
        <v>0.77770780856423172</v>
      </c>
      <c r="BA3331" s="107">
        <f t="shared" si="1296"/>
        <v>0.22229219143576828</v>
      </c>
      <c r="BB3331" s="18"/>
      <c r="BC3331" s="18"/>
      <c r="BD3331" s="18"/>
      <c r="BE3331" s="18"/>
      <c r="BF3331" s="18"/>
      <c r="BG3331" s="18">
        <f t="shared" si="1297"/>
        <v>0</v>
      </c>
      <c r="BH3331" s="18">
        <f t="shared" si="1268"/>
        <v>0</v>
      </c>
      <c r="BI3331" s="18">
        <f t="shared" si="1298"/>
        <v>1</v>
      </c>
      <c r="BJ3331" s="18">
        <f t="shared" si="1269"/>
        <v>1</v>
      </c>
      <c r="BK3331" s="18">
        <f t="shared" si="1299"/>
        <v>0</v>
      </c>
      <c r="BL3331" s="18">
        <f t="shared" si="1300"/>
        <v>0</v>
      </c>
      <c r="BM3331" s="18">
        <f t="shared" si="1301"/>
        <v>1</v>
      </c>
      <c r="BN3331" s="18">
        <f t="shared" si="1302"/>
        <v>2</v>
      </c>
      <c r="BO3331" s="18">
        <f t="shared" si="1303"/>
        <v>1</v>
      </c>
      <c r="BP3331" s="18">
        <f t="shared" si="1304"/>
        <v>1</v>
      </c>
      <c r="BQ3331" s="18">
        <f t="shared" ref="BQ3331:BQ3394" si="1308">IF(I3331&gt;0,1,0)</f>
        <v>0</v>
      </c>
      <c r="BR3331" s="18">
        <f t="shared" ref="BR3331:BR3394" si="1309">IF(I3331&gt;0,BR3330+1,0)</f>
        <v>0</v>
      </c>
      <c r="BS3331" s="18">
        <f t="shared" si="1250"/>
        <v>0</v>
      </c>
      <c r="BT3331" s="18">
        <f t="shared" si="1251"/>
        <v>0</v>
      </c>
      <c r="BU3331" s="73"/>
      <c r="BV3331" s="18"/>
      <c r="BW3331" s="6"/>
      <c r="BX3331" s="6"/>
      <c r="BY3331" s="18"/>
      <c r="BZ3331" s="6"/>
      <c r="CA3331" s="6"/>
      <c r="CB3331" s="18"/>
      <c r="CC3331" s="6"/>
      <c r="CD3331" s="6"/>
      <c r="CE3331" s="18"/>
      <c r="CF3331" s="6"/>
      <c r="CG3331" s="6"/>
      <c r="CH3331" s="18"/>
      <c r="CI3331" s="6"/>
      <c r="CJ3331" s="6"/>
      <c r="CK3331" s="18"/>
      <c r="CL3331" s="6"/>
      <c r="CM3331" s="6"/>
      <c r="CN3331" s="18"/>
      <c r="CO3331" s="6"/>
      <c r="CP3331" s="18"/>
      <c r="CQ3331" s="18"/>
      <c r="CR3331" s="18"/>
      <c r="CS3331" s="18"/>
      <c r="CT3331" s="6">
        <f t="shared" si="1249"/>
        <v>9</v>
      </c>
      <c r="CU3331" s="18"/>
      <c r="CV3331" s="18"/>
      <c r="CW3331" s="18"/>
      <c r="CX3331" s="6" t="str">
        <f t="shared" si="1264"/>
        <v>H</v>
      </c>
      <c r="CY3331" s="87">
        <f t="shared" si="1265"/>
        <v>3176</v>
      </c>
      <c r="CZ3331" s="87">
        <f t="shared" si="1266"/>
        <v>706</v>
      </c>
      <c r="DA3331" s="6">
        <f t="shared" si="1267"/>
        <v>2470</v>
      </c>
      <c r="DB3331" s="18"/>
      <c r="DC3331" s="18"/>
      <c r="DD3331" s="18"/>
      <c r="DE3331" s="18"/>
      <c r="DF3331" s="73"/>
      <c r="DG3331" s="18"/>
      <c r="DH3331" s="18"/>
      <c r="DI3331" s="18"/>
      <c r="DJ3331" s="18"/>
    </row>
    <row r="3332" spans="1:114" s="17" customFormat="1" hidden="1" x14ac:dyDescent="0.2">
      <c r="A3332" s="47">
        <v>7513</v>
      </c>
      <c r="B3332" s="46">
        <f t="shared" si="1305"/>
        <v>7</v>
      </c>
      <c r="C3332" s="46">
        <f t="shared" si="1306"/>
        <v>2</v>
      </c>
      <c r="D3332" s="46">
        <f t="shared" si="1307"/>
        <v>10</v>
      </c>
      <c r="E3332" s="103">
        <v>40453</v>
      </c>
      <c r="F3332" s="17" t="s">
        <v>3456</v>
      </c>
      <c r="G3332" s="47" t="s">
        <v>310</v>
      </c>
      <c r="H3332" s="47" t="s">
        <v>308</v>
      </c>
      <c r="I3332" s="47">
        <v>1</v>
      </c>
      <c r="J3332" s="47">
        <v>2</v>
      </c>
      <c r="K3332" s="106" t="s">
        <v>3298</v>
      </c>
      <c r="L3332" s="20">
        <v>1104</v>
      </c>
      <c r="M3332" s="4" t="s">
        <v>4450</v>
      </c>
      <c r="N3332" s="47">
        <v>13</v>
      </c>
      <c r="O3332" s="17">
        <f t="shared" si="1289"/>
        <v>13</v>
      </c>
      <c r="P3332" s="17">
        <f>COUNTIF($H$3320:$H3332,"=W")</f>
        <v>4</v>
      </c>
      <c r="Q3332" s="17">
        <f>COUNTIF($H$3320:$H3332,"=D")</f>
        <v>5</v>
      </c>
      <c r="R3332" s="17">
        <f>COUNTIF($H$3320:$H3332,"=L")</f>
        <v>4</v>
      </c>
      <c r="S3332" s="17">
        <f t="shared" si="1291"/>
        <v>16</v>
      </c>
      <c r="T3332" s="17">
        <f t="shared" si="1292"/>
        <v>15</v>
      </c>
      <c r="U3332" s="17">
        <f t="shared" si="1290"/>
        <v>17</v>
      </c>
      <c r="V3332" s="17">
        <v>4</v>
      </c>
      <c r="W3332" s="17">
        <v>4</v>
      </c>
      <c r="X3332" s="17">
        <v>8</v>
      </c>
      <c r="Y3332" s="17">
        <v>5</v>
      </c>
      <c r="Z3332" s="17">
        <v>5</v>
      </c>
      <c r="AA3332" s="17">
        <v>1</v>
      </c>
      <c r="AB3332" s="17">
        <v>11</v>
      </c>
      <c r="AC3332" s="17">
        <v>12</v>
      </c>
      <c r="AD3332" s="83">
        <v>0</v>
      </c>
      <c r="AE3332" s="83">
        <v>1</v>
      </c>
      <c r="AF3332" s="5">
        <v>0</v>
      </c>
      <c r="AG3332" s="5">
        <v>0</v>
      </c>
      <c r="AH3332" s="83"/>
      <c r="AJ3332" s="18"/>
      <c r="AK3332" s="104">
        <f t="shared" si="1293"/>
        <v>14723</v>
      </c>
      <c r="AL3332" s="104">
        <f>AK3332/COUNTIF(G$3320:G3332,"H")</f>
        <v>2453.8333333333335</v>
      </c>
      <c r="AM3332" s="104">
        <f t="shared" si="1294"/>
        <v>15157</v>
      </c>
      <c r="AN3332" s="104">
        <f>AM3332/COUNTIF(G$3320:G3332,"A")</f>
        <v>2165.2857142857142</v>
      </c>
      <c r="AO3332" s="18"/>
      <c r="AP3332" s="18">
        <v>29</v>
      </c>
      <c r="AQ3332" s="18"/>
      <c r="AR3332" s="18">
        <v>23</v>
      </c>
      <c r="AS3332" s="18"/>
      <c r="AT3332" s="70">
        <f t="shared" si="1275"/>
        <v>17</v>
      </c>
      <c r="AU3332" s="18">
        <f t="shared" si="1276"/>
        <v>13</v>
      </c>
      <c r="AV3332" s="18">
        <f t="shared" si="1295"/>
        <v>6</v>
      </c>
      <c r="AW3332" s="47"/>
      <c r="AX3332" s="73"/>
      <c r="AY3332" s="105">
        <v>126</v>
      </c>
      <c r="AZ3332" s="107">
        <f t="shared" si="1263"/>
        <v>0.11413043478260869</v>
      </c>
      <c r="BA3332" s="107">
        <f t="shared" si="1296"/>
        <v>0.88586956521739135</v>
      </c>
      <c r="BB3332" s="18"/>
      <c r="BC3332" s="18"/>
      <c r="BD3332" s="18"/>
      <c r="BE3332" s="18"/>
      <c r="BF3332" s="18"/>
      <c r="BG3332" s="18">
        <f t="shared" si="1297"/>
        <v>0</v>
      </c>
      <c r="BH3332" s="18">
        <f t="shared" si="1268"/>
        <v>0</v>
      </c>
      <c r="BI3332" s="18">
        <f t="shared" si="1298"/>
        <v>0</v>
      </c>
      <c r="BJ3332" s="18">
        <f t="shared" si="1269"/>
        <v>0</v>
      </c>
      <c r="BK3332" s="18">
        <f t="shared" si="1299"/>
        <v>1</v>
      </c>
      <c r="BL3332" s="18">
        <f t="shared" si="1300"/>
        <v>1</v>
      </c>
      <c r="BM3332" s="18">
        <f t="shared" si="1301"/>
        <v>0</v>
      </c>
      <c r="BN3332" s="18">
        <f t="shared" si="1302"/>
        <v>0</v>
      </c>
      <c r="BO3332" s="18">
        <f t="shared" si="1303"/>
        <v>1</v>
      </c>
      <c r="BP3332" s="18">
        <f t="shared" si="1304"/>
        <v>2</v>
      </c>
      <c r="BQ3332" s="18">
        <f t="shared" si="1308"/>
        <v>1</v>
      </c>
      <c r="BR3332" s="18">
        <f t="shared" si="1309"/>
        <v>1</v>
      </c>
      <c r="BS3332" s="18">
        <f t="shared" si="1250"/>
        <v>1</v>
      </c>
      <c r="BT3332" s="18">
        <f t="shared" si="1251"/>
        <v>1</v>
      </c>
      <c r="BU3332" s="73"/>
      <c r="BV3332" s="18"/>
      <c r="BW3332" s="6"/>
      <c r="BX3332" s="6"/>
      <c r="BY3332" s="18"/>
      <c r="BZ3332" s="6"/>
      <c r="CA3332" s="6"/>
      <c r="CB3332" s="18"/>
      <c r="CC3332" s="6"/>
      <c r="CD3332" s="6"/>
      <c r="CE3332" s="18"/>
      <c r="CF3332" s="6"/>
      <c r="CG3332" s="6"/>
      <c r="CH3332" s="18"/>
      <c r="CI3332" s="6"/>
      <c r="CJ3332" s="6"/>
      <c r="CK3332" s="18"/>
      <c r="CL3332" s="6"/>
      <c r="CM3332" s="6"/>
      <c r="CN3332" s="18"/>
      <c r="CO3332" s="6"/>
      <c r="CP3332" s="18"/>
      <c r="CQ3332" s="18"/>
      <c r="CR3332" s="18"/>
      <c r="CS3332" s="18"/>
      <c r="CT3332" s="6">
        <f t="shared" si="1249"/>
        <v>12</v>
      </c>
      <c r="CU3332" s="18"/>
      <c r="CV3332" s="18"/>
      <c r="CW3332" s="18"/>
      <c r="CX3332" s="6" t="str">
        <f t="shared" si="1264"/>
        <v>A</v>
      </c>
      <c r="CY3332" s="87">
        <f t="shared" si="1265"/>
        <v>1104</v>
      </c>
      <c r="CZ3332" s="87">
        <f t="shared" si="1266"/>
        <v>126</v>
      </c>
      <c r="DA3332" s="6" t="str">
        <f t="shared" si="1267"/>
        <v>na</v>
      </c>
      <c r="DB3332" s="18"/>
      <c r="DC3332" s="18"/>
      <c r="DD3332" s="18"/>
      <c r="DE3332" s="18"/>
      <c r="DF3332" s="73"/>
      <c r="DG3332" s="18"/>
      <c r="DH3332" s="18"/>
      <c r="DI3332" s="18"/>
      <c r="DJ3332" s="18"/>
    </row>
    <row r="3333" spans="1:114" s="17" customFormat="1" hidden="1" x14ac:dyDescent="0.2">
      <c r="A3333" s="47">
        <v>7514</v>
      </c>
      <c r="B3333" s="46">
        <f t="shared" si="1305"/>
        <v>3</v>
      </c>
      <c r="C3333" s="46">
        <f t="shared" si="1306"/>
        <v>5</v>
      </c>
      <c r="D3333" s="46">
        <f t="shared" si="1307"/>
        <v>10</v>
      </c>
      <c r="E3333" s="103">
        <v>40456</v>
      </c>
      <c r="F3333" s="17" t="s">
        <v>2912</v>
      </c>
      <c r="G3333" s="47" t="s">
        <v>103</v>
      </c>
      <c r="H3333" s="47" t="s">
        <v>308</v>
      </c>
      <c r="I3333" s="47">
        <v>0</v>
      </c>
      <c r="J3333" s="47">
        <v>1</v>
      </c>
      <c r="K3333" s="47" t="s">
        <v>36</v>
      </c>
      <c r="L3333" s="20">
        <v>1978</v>
      </c>
      <c r="M3333" s="4">
        <v>51</v>
      </c>
      <c r="N3333" s="47">
        <v>15</v>
      </c>
      <c r="O3333" s="17">
        <f t="shared" si="1289"/>
        <v>14</v>
      </c>
      <c r="P3333" s="17">
        <f>COUNTIF($H$3320:$H3333,"=W")</f>
        <v>4</v>
      </c>
      <c r="Q3333" s="17">
        <f>COUNTIF($H$3320:$H3333,"=D")</f>
        <v>5</v>
      </c>
      <c r="R3333" s="17">
        <f>COUNTIF($H$3320:$H3333,"=L")</f>
        <v>5</v>
      </c>
      <c r="S3333" s="17">
        <f t="shared" si="1291"/>
        <v>16</v>
      </c>
      <c r="T3333" s="17">
        <f t="shared" si="1292"/>
        <v>16</v>
      </c>
      <c r="U3333" s="17">
        <f t="shared" si="1290"/>
        <v>17</v>
      </c>
      <c r="V3333" s="17">
        <v>1</v>
      </c>
      <c r="W3333" s="17">
        <v>2</v>
      </c>
      <c r="X3333" s="17">
        <v>5</v>
      </c>
      <c r="Y3333" s="17">
        <v>4</v>
      </c>
      <c r="Z3333" s="17">
        <v>12</v>
      </c>
      <c r="AA3333" s="17">
        <v>1</v>
      </c>
      <c r="AB3333" s="17">
        <v>11</v>
      </c>
      <c r="AC3333" s="17">
        <v>9</v>
      </c>
      <c r="AD3333" s="83">
        <v>2</v>
      </c>
      <c r="AE3333" s="83">
        <v>2</v>
      </c>
      <c r="AF3333" s="5">
        <v>0</v>
      </c>
      <c r="AG3333" s="5">
        <v>0</v>
      </c>
      <c r="AH3333" s="83" t="s">
        <v>3206</v>
      </c>
      <c r="AJ3333" s="18"/>
      <c r="AK3333" s="104">
        <f t="shared" si="1293"/>
        <v>16701</v>
      </c>
      <c r="AL3333" s="104">
        <f>AK3333/COUNTIF(G$3320:G3333,"H")</f>
        <v>2385.8571428571427</v>
      </c>
      <c r="AM3333" s="104">
        <f t="shared" si="1294"/>
        <v>15157</v>
      </c>
      <c r="AN3333" s="104">
        <f>AM3333/COUNTIF(G$3320:G3333,"A")</f>
        <v>2165.2857142857142</v>
      </c>
      <c r="AO3333" s="18"/>
      <c r="AP3333" s="18">
        <v>32</v>
      </c>
      <c r="AQ3333" s="18"/>
      <c r="AR3333" s="18">
        <v>26</v>
      </c>
      <c r="AS3333" s="18"/>
      <c r="AT3333" s="70">
        <f t="shared" si="1275"/>
        <v>17</v>
      </c>
      <c r="AU3333" s="18">
        <f t="shared" si="1276"/>
        <v>15</v>
      </c>
      <c r="AV3333" s="18">
        <f t="shared" si="1295"/>
        <v>9</v>
      </c>
      <c r="AW3333" s="47"/>
      <c r="AX3333" s="73"/>
      <c r="AY3333" s="105">
        <v>40</v>
      </c>
      <c r="AZ3333" s="107">
        <f t="shared" si="1263"/>
        <v>0.97977755308392311</v>
      </c>
      <c r="BA3333" s="107">
        <f t="shared" si="1296"/>
        <v>2.0222446916076886E-2</v>
      </c>
      <c r="BB3333" s="18"/>
      <c r="BC3333" s="18"/>
      <c r="BD3333" s="18"/>
      <c r="BE3333" s="18"/>
      <c r="BF3333" s="18"/>
      <c r="BG3333" s="18">
        <f t="shared" si="1297"/>
        <v>0</v>
      </c>
      <c r="BH3333" s="18">
        <f t="shared" si="1268"/>
        <v>0</v>
      </c>
      <c r="BI3333" s="18">
        <f t="shared" si="1298"/>
        <v>0</v>
      </c>
      <c r="BJ3333" s="18">
        <f t="shared" si="1269"/>
        <v>0</v>
      </c>
      <c r="BK3333" s="18">
        <f t="shared" si="1299"/>
        <v>1</v>
      </c>
      <c r="BL3333" s="18">
        <f t="shared" si="1300"/>
        <v>2</v>
      </c>
      <c r="BM3333" s="18">
        <f t="shared" si="1301"/>
        <v>0</v>
      </c>
      <c r="BN3333" s="18">
        <f t="shared" si="1302"/>
        <v>0</v>
      </c>
      <c r="BO3333" s="18">
        <f t="shared" si="1303"/>
        <v>1</v>
      </c>
      <c r="BP3333" s="18">
        <f t="shared" si="1304"/>
        <v>3</v>
      </c>
      <c r="BQ3333" s="18">
        <f t="shared" si="1308"/>
        <v>0</v>
      </c>
      <c r="BR3333" s="18">
        <f t="shared" si="1309"/>
        <v>0</v>
      </c>
      <c r="BS3333" s="18">
        <f t="shared" si="1250"/>
        <v>1</v>
      </c>
      <c r="BT3333" s="18">
        <f t="shared" si="1251"/>
        <v>2</v>
      </c>
      <c r="BU3333" s="73"/>
      <c r="BV3333" s="18"/>
      <c r="BW3333" s="6"/>
      <c r="BX3333" s="6"/>
      <c r="BY3333" s="18"/>
      <c r="BZ3333" s="6"/>
      <c r="CA3333" s="6"/>
      <c r="CB3333" s="18"/>
      <c r="CC3333" s="6"/>
      <c r="CD3333" s="6"/>
      <c r="CE3333" s="18"/>
      <c r="CF3333" s="6"/>
      <c r="CG3333" s="6"/>
      <c r="CH3333" s="18"/>
      <c r="CI3333" s="6"/>
      <c r="CJ3333" s="6"/>
      <c r="CK3333" s="18"/>
      <c r="CL3333" s="6"/>
      <c r="CM3333" s="6"/>
      <c r="CN3333" s="18"/>
      <c r="CO3333" s="6"/>
      <c r="CP3333" s="18"/>
      <c r="CQ3333" s="18"/>
      <c r="CR3333" s="18"/>
      <c r="CS3333" s="18"/>
      <c r="CT3333" s="6">
        <f t="shared" si="1249"/>
        <v>6</v>
      </c>
      <c r="CU3333" s="18"/>
      <c r="CV3333" s="18"/>
      <c r="CW3333" s="18"/>
      <c r="CX3333" s="6" t="str">
        <f t="shared" si="1264"/>
        <v>H</v>
      </c>
      <c r="CY3333" s="87">
        <f t="shared" si="1265"/>
        <v>1978</v>
      </c>
      <c r="CZ3333" s="87">
        <f t="shared" si="1266"/>
        <v>40</v>
      </c>
      <c r="DA3333" s="6">
        <f t="shared" si="1267"/>
        <v>1938</v>
      </c>
      <c r="DB3333" s="18"/>
      <c r="DC3333" s="18"/>
      <c r="DD3333" s="18"/>
      <c r="DE3333" s="18"/>
      <c r="DF3333" s="73"/>
      <c r="DG3333" s="18"/>
      <c r="DH3333" s="18"/>
      <c r="DI3333" s="18"/>
      <c r="DJ3333" s="18"/>
    </row>
    <row r="3334" spans="1:114" s="17" customFormat="1" hidden="1" x14ac:dyDescent="0.2">
      <c r="A3334" s="47">
        <v>7515</v>
      </c>
      <c r="B3334" s="46">
        <f t="shared" si="1305"/>
        <v>7</v>
      </c>
      <c r="C3334" s="46">
        <f t="shared" si="1306"/>
        <v>9</v>
      </c>
      <c r="D3334" s="46">
        <f t="shared" si="1307"/>
        <v>10</v>
      </c>
      <c r="E3334" s="103">
        <v>40460</v>
      </c>
      <c r="F3334" s="17" t="s">
        <v>1770</v>
      </c>
      <c r="G3334" s="47" t="s">
        <v>310</v>
      </c>
      <c r="H3334" s="47" t="s">
        <v>308</v>
      </c>
      <c r="I3334" s="47">
        <v>0</v>
      </c>
      <c r="J3334" s="47">
        <v>4</v>
      </c>
      <c r="K3334" s="106" t="s">
        <v>3410</v>
      </c>
      <c r="L3334" s="20">
        <v>2802</v>
      </c>
      <c r="M3334" s="4" t="s">
        <v>1264</v>
      </c>
      <c r="N3334" s="47">
        <v>16</v>
      </c>
      <c r="O3334" s="17">
        <f t="shared" si="1289"/>
        <v>15</v>
      </c>
      <c r="P3334" s="17">
        <f>COUNTIF($H$3320:$H3334,"=W")</f>
        <v>4</v>
      </c>
      <c r="Q3334" s="17">
        <f>COUNTIF($H$3320:$H3334,"=D")</f>
        <v>5</v>
      </c>
      <c r="R3334" s="17">
        <f>COUNTIF($H$3320:$H3334,"=L")</f>
        <v>6</v>
      </c>
      <c r="S3334" s="17">
        <f t="shared" si="1291"/>
        <v>16</v>
      </c>
      <c r="T3334" s="17">
        <f t="shared" si="1292"/>
        <v>20</v>
      </c>
      <c r="U3334" s="17">
        <f t="shared" si="1290"/>
        <v>17</v>
      </c>
      <c r="V3334" s="17">
        <v>0</v>
      </c>
      <c r="W3334" s="17">
        <v>5</v>
      </c>
      <c r="X3334" s="17">
        <v>3</v>
      </c>
      <c r="Y3334" s="17">
        <v>2</v>
      </c>
      <c r="Z3334" s="17">
        <v>2</v>
      </c>
      <c r="AA3334" s="17">
        <v>2</v>
      </c>
      <c r="AB3334" s="17">
        <v>10</v>
      </c>
      <c r="AC3334" s="17">
        <v>11</v>
      </c>
      <c r="AD3334" s="83">
        <v>3</v>
      </c>
      <c r="AE3334" s="83">
        <v>0</v>
      </c>
      <c r="AF3334" s="5">
        <v>0</v>
      </c>
      <c r="AG3334" s="5">
        <v>0</v>
      </c>
      <c r="AH3334" s="83" t="s">
        <v>3207</v>
      </c>
      <c r="AJ3334" s="18"/>
      <c r="AK3334" s="104">
        <f t="shared" si="1293"/>
        <v>16701</v>
      </c>
      <c r="AL3334" s="104">
        <f>AK3334/COUNTIF(G$3320:G3334,"H")</f>
        <v>2385.8571428571427</v>
      </c>
      <c r="AM3334" s="104">
        <f t="shared" si="1294"/>
        <v>17959</v>
      </c>
      <c r="AN3334" s="104">
        <f>AM3334/COUNTIF(G$3320:G3334,"A")</f>
        <v>2244.875</v>
      </c>
      <c r="AO3334" s="18"/>
      <c r="AP3334" s="18">
        <v>35</v>
      </c>
      <c r="AQ3334" s="18"/>
      <c r="AR3334" s="18">
        <v>27</v>
      </c>
      <c r="AS3334" s="18"/>
      <c r="AT3334" s="70">
        <f t="shared" si="1275"/>
        <v>17</v>
      </c>
      <c r="AU3334" s="18">
        <f t="shared" si="1276"/>
        <v>16</v>
      </c>
      <c r="AV3334" s="18">
        <f t="shared" si="1295"/>
        <v>10</v>
      </c>
      <c r="AW3334" s="47"/>
      <c r="AX3334" s="73"/>
      <c r="AY3334" s="109">
        <v>120</v>
      </c>
      <c r="AZ3334" s="107">
        <f t="shared" si="1263"/>
        <v>4.2826552462526764E-2</v>
      </c>
      <c r="BA3334" s="107">
        <f t="shared" si="1296"/>
        <v>0.95717344753747324</v>
      </c>
      <c r="BB3334" s="18"/>
      <c r="BC3334" s="18"/>
      <c r="BD3334" s="18"/>
      <c r="BE3334" s="18"/>
      <c r="BF3334" s="18"/>
      <c r="BG3334" s="18">
        <f t="shared" si="1297"/>
        <v>0</v>
      </c>
      <c r="BH3334" s="18">
        <f t="shared" si="1268"/>
        <v>0</v>
      </c>
      <c r="BI3334" s="18">
        <f t="shared" si="1298"/>
        <v>0</v>
      </c>
      <c r="BJ3334" s="18">
        <f t="shared" si="1269"/>
        <v>0</v>
      </c>
      <c r="BK3334" s="18">
        <f t="shared" si="1299"/>
        <v>1</v>
      </c>
      <c r="BL3334" s="18">
        <f t="shared" si="1300"/>
        <v>3</v>
      </c>
      <c r="BM3334" s="18">
        <f t="shared" si="1301"/>
        <v>0</v>
      </c>
      <c r="BN3334" s="18">
        <f t="shared" si="1302"/>
        <v>0</v>
      </c>
      <c r="BO3334" s="18">
        <f t="shared" si="1303"/>
        <v>1</v>
      </c>
      <c r="BP3334" s="18">
        <f t="shared" si="1304"/>
        <v>4</v>
      </c>
      <c r="BQ3334" s="18">
        <f t="shared" si="1308"/>
        <v>0</v>
      </c>
      <c r="BR3334" s="18">
        <f t="shared" si="1309"/>
        <v>0</v>
      </c>
      <c r="BS3334" s="18">
        <f t="shared" si="1250"/>
        <v>1</v>
      </c>
      <c r="BT3334" s="18">
        <f t="shared" si="1251"/>
        <v>3</v>
      </c>
      <c r="BU3334" s="73"/>
      <c r="BV3334" s="18"/>
      <c r="BW3334" s="6"/>
      <c r="BX3334" s="6"/>
      <c r="BY3334" s="18"/>
      <c r="BZ3334" s="6"/>
      <c r="CA3334" s="6"/>
      <c r="CB3334" s="18"/>
      <c r="CC3334" s="6"/>
      <c r="CD3334" s="6"/>
      <c r="CE3334" s="18"/>
      <c r="CF3334" s="6"/>
      <c r="CG3334" s="6"/>
      <c r="CH3334" s="18"/>
      <c r="CI3334" s="6"/>
      <c r="CJ3334" s="6"/>
      <c r="CK3334" s="18"/>
      <c r="CL3334" s="6"/>
      <c r="CM3334" s="6"/>
      <c r="CN3334" s="18"/>
      <c r="CO3334" s="6"/>
      <c r="CP3334" s="18"/>
      <c r="CQ3334" s="18"/>
      <c r="CR3334" s="18"/>
      <c r="CS3334" s="18"/>
      <c r="CT3334" s="6">
        <f t="shared" si="1249"/>
        <v>3</v>
      </c>
      <c r="CU3334" s="18"/>
      <c r="CV3334" s="18"/>
      <c r="CW3334" s="18"/>
      <c r="CX3334" s="6" t="str">
        <f t="shared" si="1264"/>
        <v>A</v>
      </c>
      <c r="CY3334" s="87">
        <f t="shared" si="1265"/>
        <v>2802</v>
      </c>
      <c r="CZ3334" s="87">
        <f t="shared" si="1266"/>
        <v>120</v>
      </c>
      <c r="DA3334" s="6" t="str">
        <f t="shared" si="1267"/>
        <v>na</v>
      </c>
      <c r="DB3334" s="18"/>
      <c r="DC3334" s="18"/>
      <c r="DD3334" s="18"/>
      <c r="DE3334" s="18"/>
      <c r="DF3334" s="73"/>
      <c r="DG3334" s="18"/>
      <c r="DH3334" s="18"/>
      <c r="DI3334" s="18"/>
      <c r="DJ3334" s="18"/>
    </row>
    <row r="3335" spans="1:114" s="17" customFormat="1" hidden="1" x14ac:dyDescent="0.2">
      <c r="A3335" s="47">
        <v>7516</v>
      </c>
      <c r="B3335" s="46">
        <f t="shared" si="1305"/>
        <v>7</v>
      </c>
      <c r="C3335" s="46">
        <f t="shared" si="1306"/>
        <v>16</v>
      </c>
      <c r="D3335" s="46">
        <f t="shared" si="1307"/>
        <v>10</v>
      </c>
      <c r="E3335" s="103">
        <v>40467</v>
      </c>
      <c r="F3335" s="17" t="s">
        <v>72</v>
      </c>
      <c r="G3335" s="47" t="s">
        <v>103</v>
      </c>
      <c r="H3335" s="47" t="s">
        <v>307</v>
      </c>
      <c r="I3335" s="47">
        <v>1</v>
      </c>
      <c r="J3335" s="47">
        <v>1</v>
      </c>
      <c r="K3335" s="106" t="s">
        <v>1296</v>
      </c>
      <c r="L3335" s="20">
        <v>2331</v>
      </c>
      <c r="M3335" s="73" t="s">
        <v>4451</v>
      </c>
      <c r="N3335" s="47">
        <v>16</v>
      </c>
      <c r="O3335" s="17">
        <f t="shared" si="1289"/>
        <v>16</v>
      </c>
      <c r="P3335" s="17">
        <f>COUNTIF($H$3320:$H3335,"=W")</f>
        <v>4</v>
      </c>
      <c r="Q3335" s="17">
        <f>COUNTIF($H$3320:$H3335,"=D")</f>
        <v>6</v>
      </c>
      <c r="R3335" s="17">
        <f>COUNTIF($H$3320:$H3335,"=L")</f>
        <v>6</v>
      </c>
      <c r="S3335" s="17">
        <f t="shared" si="1291"/>
        <v>17</v>
      </c>
      <c r="T3335" s="17">
        <f t="shared" si="1292"/>
        <v>21</v>
      </c>
      <c r="U3335" s="17">
        <f t="shared" si="1290"/>
        <v>18</v>
      </c>
      <c r="V3335" s="17">
        <v>4</v>
      </c>
      <c r="W3335" s="17">
        <v>3</v>
      </c>
      <c r="X3335" s="17">
        <v>5</v>
      </c>
      <c r="Y3335" s="17">
        <v>4</v>
      </c>
      <c r="Z3335" s="17">
        <v>3</v>
      </c>
      <c r="AA3335" s="17">
        <v>6</v>
      </c>
      <c r="AB3335" s="17">
        <v>2</v>
      </c>
      <c r="AC3335" s="17">
        <v>14</v>
      </c>
      <c r="AD3335" s="83">
        <v>3</v>
      </c>
      <c r="AE3335" s="83">
        <v>2</v>
      </c>
      <c r="AF3335" s="5">
        <v>0</v>
      </c>
      <c r="AG3335" s="5">
        <v>0</v>
      </c>
      <c r="AH3335" s="83" t="s">
        <v>759</v>
      </c>
      <c r="AJ3335" s="18"/>
      <c r="AK3335" s="104">
        <f t="shared" si="1293"/>
        <v>19032</v>
      </c>
      <c r="AL3335" s="104">
        <f>AK3335/COUNTIF(G$3320:G3335,"H")</f>
        <v>2379</v>
      </c>
      <c r="AM3335" s="104">
        <f t="shared" si="1294"/>
        <v>17959</v>
      </c>
      <c r="AN3335" s="104">
        <f>AM3335/COUNTIF(G$3320:G3335,"A")</f>
        <v>2244.875</v>
      </c>
      <c r="AO3335" s="18"/>
      <c r="AP3335" s="18">
        <v>35</v>
      </c>
      <c r="AQ3335" s="18"/>
      <c r="AR3335" s="18">
        <v>27</v>
      </c>
      <c r="AS3335" s="18"/>
      <c r="AT3335" s="70">
        <f t="shared" si="1275"/>
        <v>18</v>
      </c>
      <c r="AU3335" s="18">
        <f t="shared" si="1276"/>
        <v>16</v>
      </c>
      <c r="AV3335" s="18">
        <f t="shared" si="1295"/>
        <v>9</v>
      </c>
      <c r="AW3335" s="47"/>
      <c r="AX3335" s="73"/>
      <c r="AY3335" s="105">
        <v>87</v>
      </c>
      <c r="AZ3335" s="107">
        <f t="shared" si="1263"/>
        <v>0.96267696267696268</v>
      </c>
      <c r="BA3335" s="107">
        <f t="shared" si="1296"/>
        <v>3.7323037323037322E-2</v>
      </c>
      <c r="BB3335" s="18"/>
      <c r="BC3335" s="18"/>
      <c r="BD3335" s="18"/>
      <c r="BE3335" s="18"/>
      <c r="BF3335" s="18"/>
      <c r="BG3335" s="18">
        <f t="shared" si="1297"/>
        <v>0</v>
      </c>
      <c r="BH3335" s="18">
        <f t="shared" si="1268"/>
        <v>0</v>
      </c>
      <c r="BI3335" s="18">
        <f t="shared" si="1298"/>
        <v>1</v>
      </c>
      <c r="BJ3335" s="18">
        <f t="shared" si="1269"/>
        <v>1</v>
      </c>
      <c r="BK3335" s="18">
        <f t="shared" si="1299"/>
        <v>0</v>
      </c>
      <c r="BL3335" s="18">
        <f t="shared" si="1300"/>
        <v>0</v>
      </c>
      <c r="BM3335" s="18">
        <f t="shared" si="1301"/>
        <v>1</v>
      </c>
      <c r="BN3335" s="18">
        <f t="shared" si="1302"/>
        <v>1</v>
      </c>
      <c r="BO3335" s="18">
        <f t="shared" si="1303"/>
        <v>1</v>
      </c>
      <c r="BP3335" s="18">
        <f t="shared" si="1304"/>
        <v>5</v>
      </c>
      <c r="BQ3335" s="18">
        <f t="shared" si="1308"/>
        <v>1</v>
      </c>
      <c r="BR3335" s="18">
        <f t="shared" si="1309"/>
        <v>1</v>
      </c>
      <c r="BS3335" s="18">
        <f t="shared" si="1250"/>
        <v>1</v>
      </c>
      <c r="BT3335" s="18">
        <f t="shared" si="1251"/>
        <v>4</v>
      </c>
      <c r="BU3335" s="73"/>
      <c r="BV3335" s="18"/>
      <c r="BW3335" s="6"/>
      <c r="BX3335" s="6"/>
      <c r="BY3335" s="18"/>
      <c r="BZ3335" s="6"/>
      <c r="CA3335" s="6"/>
      <c r="CB3335" s="18"/>
      <c r="CC3335" s="6"/>
      <c r="CD3335" s="6"/>
      <c r="CE3335" s="18"/>
      <c r="CF3335" s="6"/>
      <c r="CG3335" s="6"/>
      <c r="CH3335" s="18"/>
      <c r="CI3335" s="6"/>
      <c r="CJ3335" s="6"/>
      <c r="CK3335" s="18"/>
      <c r="CL3335" s="6"/>
      <c r="CM3335" s="6"/>
      <c r="CN3335" s="18"/>
      <c r="CO3335" s="6"/>
      <c r="CP3335" s="18"/>
      <c r="CQ3335" s="18"/>
      <c r="CR3335" s="18"/>
      <c r="CS3335" s="18"/>
      <c r="CT3335" s="6">
        <f t="shared" si="1249"/>
        <v>9</v>
      </c>
      <c r="CU3335" s="18"/>
      <c r="CV3335" s="18"/>
      <c r="CW3335" s="18"/>
      <c r="CX3335" s="6" t="str">
        <f t="shared" si="1264"/>
        <v>H</v>
      </c>
      <c r="CY3335" s="87">
        <f t="shared" si="1265"/>
        <v>2331</v>
      </c>
      <c r="CZ3335" s="87">
        <f t="shared" si="1266"/>
        <v>87</v>
      </c>
      <c r="DA3335" s="6">
        <f t="shared" si="1267"/>
        <v>2244</v>
      </c>
      <c r="DB3335" s="18"/>
      <c r="DC3335" s="18"/>
      <c r="DD3335" s="18"/>
      <c r="DE3335" s="18"/>
      <c r="DF3335" s="73"/>
      <c r="DG3335" s="18"/>
      <c r="DH3335" s="18"/>
      <c r="DI3335" s="18"/>
      <c r="DJ3335" s="18"/>
    </row>
    <row r="3336" spans="1:114" s="17" customFormat="1" hidden="1" x14ac:dyDescent="0.2">
      <c r="A3336" s="47">
        <v>7517</v>
      </c>
      <c r="B3336" s="46">
        <f t="shared" si="1305"/>
        <v>7</v>
      </c>
      <c r="C3336" s="46">
        <f t="shared" si="1306"/>
        <v>30</v>
      </c>
      <c r="D3336" s="46">
        <f t="shared" si="1307"/>
        <v>10</v>
      </c>
      <c r="E3336" s="103">
        <v>40481</v>
      </c>
      <c r="F3336" s="17" t="s">
        <v>2124</v>
      </c>
      <c r="G3336" s="47" t="s">
        <v>310</v>
      </c>
      <c r="H3336" s="47" t="s">
        <v>308</v>
      </c>
      <c r="I3336" s="47">
        <v>1</v>
      </c>
      <c r="J3336" s="47">
        <v>2</v>
      </c>
      <c r="K3336" s="106" t="s">
        <v>3298</v>
      </c>
      <c r="L3336" s="20">
        <v>792</v>
      </c>
      <c r="M3336" s="4" t="s">
        <v>4452</v>
      </c>
      <c r="N3336" s="47">
        <v>19</v>
      </c>
      <c r="O3336" s="17">
        <f t="shared" si="1289"/>
        <v>17</v>
      </c>
      <c r="P3336" s="17">
        <f>COUNTIF($H$3320:$H3336,"=W")</f>
        <v>4</v>
      </c>
      <c r="Q3336" s="17">
        <f>COUNTIF($H$3320:$H3336,"=D")</f>
        <v>6</v>
      </c>
      <c r="R3336" s="17">
        <f>COUNTIF($H$3320:$H3336,"=L")</f>
        <v>7</v>
      </c>
      <c r="S3336" s="17">
        <f t="shared" si="1291"/>
        <v>18</v>
      </c>
      <c r="T3336" s="17">
        <f t="shared" si="1292"/>
        <v>23</v>
      </c>
      <c r="U3336" s="17">
        <f t="shared" si="1290"/>
        <v>18</v>
      </c>
      <c r="V3336" s="17">
        <v>6</v>
      </c>
      <c r="W3336" s="17">
        <v>3</v>
      </c>
      <c r="X3336" s="17">
        <v>7</v>
      </c>
      <c r="Y3336" s="17">
        <v>0</v>
      </c>
      <c r="Z3336" s="17">
        <v>6</v>
      </c>
      <c r="AA3336" s="17">
        <v>2</v>
      </c>
      <c r="AB3336" s="17">
        <v>12</v>
      </c>
      <c r="AC3336" s="17">
        <v>14</v>
      </c>
      <c r="AD3336" s="83">
        <v>0</v>
      </c>
      <c r="AE3336" s="83">
        <v>2</v>
      </c>
      <c r="AF3336" s="5">
        <v>0</v>
      </c>
      <c r="AG3336" s="5">
        <v>0</v>
      </c>
      <c r="AH3336" s="83"/>
      <c r="AJ3336" s="18"/>
      <c r="AK3336" s="104">
        <f t="shared" si="1293"/>
        <v>19032</v>
      </c>
      <c r="AL3336" s="104">
        <f>AK3336/COUNTIF(G$3320:G3336,"H")</f>
        <v>2379</v>
      </c>
      <c r="AM3336" s="104">
        <f t="shared" si="1294"/>
        <v>18751</v>
      </c>
      <c r="AN3336" s="104">
        <f>AM3336/COUNTIF(G$3320:G3336,"A")</f>
        <v>2083.4444444444443</v>
      </c>
      <c r="AO3336" s="18"/>
      <c r="AP3336" s="18">
        <v>36</v>
      </c>
      <c r="AQ3336" s="18"/>
      <c r="AR3336" s="18">
        <v>30</v>
      </c>
      <c r="AS3336" s="18"/>
      <c r="AT3336" s="70">
        <f t="shared" si="1275"/>
        <v>18</v>
      </c>
      <c r="AU3336" s="18">
        <f t="shared" si="1276"/>
        <v>19</v>
      </c>
      <c r="AV3336" s="18">
        <f t="shared" si="1295"/>
        <v>12</v>
      </c>
      <c r="AW3336" s="47"/>
      <c r="AX3336" s="73"/>
      <c r="AY3336" s="105">
        <v>129</v>
      </c>
      <c r="AZ3336" s="107">
        <f t="shared" si="1263"/>
        <v>0.16287878787878787</v>
      </c>
      <c r="BA3336" s="107">
        <f t="shared" si="1296"/>
        <v>0.83712121212121215</v>
      </c>
      <c r="BB3336" s="18"/>
      <c r="BC3336" s="18"/>
      <c r="BD3336" s="18"/>
      <c r="BE3336" s="18"/>
      <c r="BF3336" s="18"/>
      <c r="BG3336" s="18">
        <f t="shared" si="1297"/>
        <v>0</v>
      </c>
      <c r="BH3336" s="18">
        <f t="shared" si="1268"/>
        <v>0</v>
      </c>
      <c r="BI3336" s="18">
        <f t="shared" si="1298"/>
        <v>0</v>
      </c>
      <c r="BJ3336" s="18">
        <f t="shared" si="1269"/>
        <v>0</v>
      </c>
      <c r="BK3336" s="18">
        <f t="shared" si="1299"/>
        <v>1</v>
      </c>
      <c r="BL3336" s="18">
        <f t="shared" si="1300"/>
        <v>1</v>
      </c>
      <c r="BM3336" s="18">
        <f t="shared" si="1301"/>
        <v>0</v>
      </c>
      <c r="BN3336" s="18">
        <f t="shared" si="1302"/>
        <v>0</v>
      </c>
      <c r="BO3336" s="18">
        <f t="shared" si="1303"/>
        <v>1</v>
      </c>
      <c r="BP3336" s="18">
        <f t="shared" si="1304"/>
        <v>6</v>
      </c>
      <c r="BQ3336" s="18">
        <f t="shared" si="1308"/>
        <v>1</v>
      </c>
      <c r="BR3336" s="18">
        <f t="shared" si="1309"/>
        <v>2</v>
      </c>
      <c r="BS3336" s="18">
        <f t="shared" si="1250"/>
        <v>1</v>
      </c>
      <c r="BT3336" s="18">
        <f t="shared" si="1251"/>
        <v>5</v>
      </c>
      <c r="BU3336" s="73"/>
      <c r="BV3336" s="18"/>
      <c r="BW3336" s="6"/>
      <c r="BX3336" s="6"/>
      <c r="BY3336" s="18"/>
      <c r="BZ3336" s="6"/>
      <c r="CA3336" s="6"/>
      <c r="CB3336" s="18"/>
      <c r="CC3336" s="6"/>
      <c r="CD3336" s="6"/>
      <c r="CE3336" s="18"/>
      <c r="CF3336" s="6"/>
      <c r="CG3336" s="6"/>
      <c r="CH3336" s="18"/>
      <c r="CI3336" s="6"/>
      <c r="CJ3336" s="6"/>
      <c r="CK3336" s="18"/>
      <c r="CL3336" s="6"/>
      <c r="CM3336" s="6"/>
      <c r="CN3336" s="18"/>
      <c r="CO3336" s="6"/>
      <c r="CP3336" s="18"/>
      <c r="CQ3336" s="18"/>
      <c r="CR3336" s="18"/>
      <c r="CS3336" s="18"/>
      <c r="CT3336" s="6">
        <f t="shared" si="1249"/>
        <v>13</v>
      </c>
      <c r="CU3336" s="18"/>
      <c r="CV3336" s="18"/>
      <c r="CW3336" s="18"/>
      <c r="CX3336" s="6" t="str">
        <f t="shared" si="1264"/>
        <v>A</v>
      </c>
      <c r="CY3336" s="87">
        <f t="shared" si="1265"/>
        <v>792</v>
      </c>
      <c r="CZ3336" s="87">
        <f t="shared" si="1266"/>
        <v>129</v>
      </c>
      <c r="DA3336" s="6" t="str">
        <f t="shared" si="1267"/>
        <v>na</v>
      </c>
      <c r="DB3336" s="18"/>
      <c r="DC3336" s="18"/>
      <c r="DD3336" s="18"/>
      <c r="DE3336" s="18"/>
      <c r="DF3336" s="73"/>
      <c r="DG3336" s="18"/>
      <c r="DH3336" s="18"/>
      <c r="DI3336" s="18"/>
      <c r="DJ3336" s="18"/>
    </row>
    <row r="3337" spans="1:114" s="17" customFormat="1" hidden="1" x14ac:dyDescent="0.2">
      <c r="A3337" s="47">
        <v>7518</v>
      </c>
      <c r="B3337" s="46">
        <f t="shared" si="1305"/>
        <v>1</v>
      </c>
      <c r="C3337" s="46">
        <f t="shared" si="1306"/>
        <v>14</v>
      </c>
      <c r="D3337" s="46">
        <f t="shared" si="1307"/>
        <v>11</v>
      </c>
      <c r="E3337" s="103">
        <v>40496</v>
      </c>
      <c r="F3337" s="17" t="s">
        <v>234</v>
      </c>
      <c r="G3337" s="47" t="s">
        <v>103</v>
      </c>
      <c r="H3337" s="47" t="s">
        <v>307</v>
      </c>
      <c r="I3337" s="47">
        <v>1</v>
      </c>
      <c r="J3337" s="47">
        <v>1</v>
      </c>
      <c r="K3337" s="106" t="s">
        <v>3298</v>
      </c>
      <c r="L3337" s="20">
        <v>2601</v>
      </c>
      <c r="M3337" s="4" t="s">
        <v>4453</v>
      </c>
      <c r="N3337" s="47">
        <v>19</v>
      </c>
      <c r="O3337" s="17">
        <f t="shared" ref="O3337:O3342" si="1310">SUM(P3337:R3337)</f>
        <v>18</v>
      </c>
      <c r="P3337" s="17">
        <f>COUNTIF($H$3320:$H3337,"=W")</f>
        <v>4</v>
      </c>
      <c r="Q3337" s="17">
        <f>COUNTIF($H$3320:$H3337,"=D")</f>
        <v>7</v>
      </c>
      <c r="R3337" s="17">
        <f>COUNTIF($H$3320:$H3337,"=L")</f>
        <v>7</v>
      </c>
      <c r="S3337" s="17">
        <f t="shared" ref="S3337:T3341" si="1311">S3336+I3337</f>
        <v>19</v>
      </c>
      <c r="T3337" s="17">
        <f t="shared" si="1311"/>
        <v>24</v>
      </c>
      <c r="U3337" s="17">
        <f t="shared" ref="U3337:U3342" si="1312">P3337*3+Q3337</f>
        <v>19</v>
      </c>
      <c r="V3337" s="17">
        <v>6</v>
      </c>
      <c r="W3337" s="17">
        <v>3</v>
      </c>
      <c r="X3337" s="17">
        <v>7</v>
      </c>
      <c r="Y3337" s="17">
        <v>3</v>
      </c>
      <c r="Z3337" s="17">
        <v>7</v>
      </c>
      <c r="AA3337" s="17">
        <v>4</v>
      </c>
      <c r="AB3337" s="17">
        <v>21</v>
      </c>
      <c r="AC3337" s="17">
        <v>13</v>
      </c>
      <c r="AD3337" s="83">
        <v>1</v>
      </c>
      <c r="AE3337" s="83">
        <v>2</v>
      </c>
      <c r="AF3337" s="5">
        <v>0</v>
      </c>
      <c r="AG3337" s="5">
        <v>0</v>
      </c>
      <c r="AH3337" s="83" t="s">
        <v>760</v>
      </c>
      <c r="AJ3337" s="18"/>
      <c r="AK3337" s="104">
        <f t="shared" si="1293"/>
        <v>21633</v>
      </c>
      <c r="AL3337" s="104">
        <f>AK3337/COUNTIF(G$3320:G3337,"H")</f>
        <v>2403.6666666666665</v>
      </c>
      <c r="AM3337" s="104">
        <f t="shared" si="1294"/>
        <v>18751</v>
      </c>
      <c r="AN3337" s="104">
        <f>AM3337/COUNTIF(G$3320:G3337,"A")</f>
        <v>2083.4444444444443</v>
      </c>
      <c r="AO3337" s="18"/>
      <c r="AP3337" s="18">
        <v>38</v>
      </c>
      <c r="AQ3337" s="18"/>
      <c r="AR3337" s="18">
        <v>31</v>
      </c>
      <c r="AS3337" s="18"/>
      <c r="AT3337" s="70">
        <f t="shared" si="1275"/>
        <v>19</v>
      </c>
      <c r="AU3337" s="18">
        <f t="shared" si="1276"/>
        <v>19</v>
      </c>
      <c r="AV3337" s="18">
        <f t="shared" ref="AV3337:AV3342" si="1313">AR3337-AT3337</f>
        <v>12</v>
      </c>
      <c r="AW3337" s="47"/>
      <c r="AX3337" s="73"/>
      <c r="AY3337" s="105">
        <v>317</v>
      </c>
      <c r="AZ3337" s="107">
        <f t="shared" si="1263"/>
        <v>0.87812379853902345</v>
      </c>
      <c r="BA3337" s="107">
        <f t="shared" si="1296"/>
        <v>0.12187620146097655</v>
      </c>
      <c r="BB3337" s="18"/>
      <c r="BC3337" s="18"/>
      <c r="BD3337" s="18"/>
      <c r="BE3337" s="18"/>
      <c r="BF3337" s="18"/>
      <c r="BG3337" s="18">
        <f t="shared" si="1297"/>
        <v>0</v>
      </c>
      <c r="BH3337" s="18">
        <f t="shared" si="1268"/>
        <v>0</v>
      </c>
      <c r="BI3337" s="18">
        <f t="shared" si="1298"/>
        <v>1</v>
      </c>
      <c r="BJ3337" s="18">
        <f t="shared" si="1269"/>
        <v>1</v>
      </c>
      <c r="BK3337" s="18">
        <f t="shared" si="1299"/>
        <v>0</v>
      </c>
      <c r="BL3337" s="18">
        <f t="shared" si="1300"/>
        <v>0</v>
      </c>
      <c r="BM3337" s="18">
        <f t="shared" si="1301"/>
        <v>1</v>
      </c>
      <c r="BN3337" s="18">
        <f t="shared" si="1302"/>
        <v>1</v>
      </c>
      <c r="BO3337" s="18">
        <f t="shared" si="1303"/>
        <v>1</v>
      </c>
      <c r="BP3337" s="18">
        <f t="shared" si="1304"/>
        <v>7</v>
      </c>
      <c r="BQ3337" s="18">
        <f t="shared" si="1308"/>
        <v>1</v>
      </c>
      <c r="BR3337" s="18">
        <f t="shared" si="1309"/>
        <v>3</v>
      </c>
      <c r="BS3337" s="18">
        <f t="shared" si="1250"/>
        <v>1</v>
      </c>
      <c r="BT3337" s="18">
        <f t="shared" si="1251"/>
        <v>6</v>
      </c>
      <c r="BU3337" s="73"/>
      <c r="BV3337" s="18"/>
      <c r="BW3337" s="6"/>
      <c r="BX3337" s="6"/>
      <c r="BY3337" s="18"/>
      <c r="BZ3337" s="6"/>
      <c r="CA3337" s="6"/>
      <c r="CB3337" s="18"/>
      <c r="CC3337" s="6"/>
      <c r="CD3337" s="6"/>
      <c r="CE3337" s="18"/>
      <c r="CF3337" s="6"/>
      <c r="CG3337" s="6"/>
      <c r="CH3337" s="18"/>
      <c r="CI3337" s="6"/>
      <c r="CJ3337" s="6"/>
      <c r="CK3337" s="18"/>
      <c r="CL3337" s="6"/>
      <c r="CM3337" s="6"/>
      <c r="CN3337" s="18"/>
      <c r="CO3337" s="6"/>
      <c r="CP3337" s="18"/>
      <c r="CQ3337" s="18"/>
      <c r="CR3337" s="18"/>
      <c r="CS3337" s="18"/>
      <c r="CT3337" s="6">
        <f t="shared" si="1249"/>
        <v>13</v>
      </c>
      <c r="CU3337" s="18"/>
      <c r="CV3337" s="18"/>
      <c r="CW3337" s="18"/>
      <c r="CX3337" s="6" t="str">
        <f t="shared" si="1264"/>
        <v>H</v>
      </c>
      <c r="CY3337" s="87">
        <f t="shared" si="1265"/>
        <v>2601</v>
      </c>
      <c r="CZ3337" s="87">
        <f t="shared" si="1266"/>
        <v>317</v>
      </c>
      <c r="DA3337" s="6">
        <f t="shared" si="1267"/>
        <v>2284</v>
      </c>
      <c r="DB3337" s="18"/>
      <c r="DC3337" s="18"/>
      <c r="DD3337" s="18"/>
      <c r="DE3337" s="18"/>
      <c r="DF3337" s="73"/>
      <c r="DG3337" s="18"/>
      <c r="DH3337" s="18"/>
      <c r="DI3337" s="18"/>
      <c r="DJ3337" s="18"/>
    </row>
    <row r="3338" spans="1:114" s="17" customFormat="1" hidden="1" x14ac:dyDescent="0.2">
      <c r="A3338" s="47">
        <v>7519</v>
      </c>
      <c r="B3338" s="46">
        <f t="shared" si="1305"/>
        <v>7</v>
      </c>
      <c r="C3338" s="46">
        <f t="shared" si="1306"/>
        <v>20</v>
      </c>
      <c r="D3338" s="46">
        <f t="shared" si="1307"/>
        <v>11</v>
      </c>
      <c r="E3338" s="103">
        <v>40502</v>
      </c>
      <c r="F3338" s="17" t="s">
        <v>1806</v>
      </c>
      <c r="G3338" s="47" t="s">
        <v>310</v>
      </c>
      <c r="H3338" s="47" t="s">
        <v>306</v>
      </c>
      <c r="I3338" s="47">
        <v>4</v>
      </c>
      <c r="J3338" s="47">
        <v>0</v>
      </c>
      <c r="K3338" s="106" t="s">
        <v>1010</v>
      </c>
      <c r="L3338" s="20">
        <v>1132</v>
      </c>
      <c r="M3338" s="73" t="s">
        <v>1265</v>
      </c>
      <c r="N3338" s="47">
        <v>16</v>
      </c>
      <c r="O3338" s="17">
        <f t="shared" si="1310"/>
        <v>19</v>
      </c>
      <c r="P3338" s="17">
        <f>COUNTIF($H$3320:$H3338,"=W")</f>
        <v>5</v>
      </c>
      <c r="Q3338" s="17">
        <f>COUNTIF($H$3320:$H3338,"=D")</f>
        <v>7</v>
      </c>
      <c r="R3338" s="17">
        <f>COUNTIF($H$3320:$H3338,"=L")</f>
        <v>7</v>
      </c>
      <c r="S3338" s="17">
        <f t="shared" si="1311"/>
        <v>23</v>
      </c>
      <c r="T3338" s="17">
        <f t="shared" si="1311"/>
        <v>24</v>
      </c>
      <c r="U3338" s="17">
        <f t="shared" si="1312"/>
        <v>22</v>
      </c>
      <c r="V3338" s="17">
        <v>9</v>
      </c>
      <c r="W3338" s="17">
        <v>4</v>
      </c>
      <c r="X3338" s="17">
        <v>7</v>
      </c>
      <c r="Y3338" s="17">
        <v>10</v>
      </c>
      <c r="Z3338" s="17">
        <v>2</v>
      </c>
      <c r="AA3338" s="17">
        <v>8</v>
      </c>
      <c r="AB3338" s="17">
        <v>12</v>
      </c>
      <c r="AC3338" s="17">
        <v>12</v>
      </c>
      <c r="AD3338" s="83">
        <v>0</v>
      </c>
      <c r="AE3338" s="83">
        <v>4</v>
      </c>
      <c r="AF3338" s="5">
        <v>0</v>
      </c>
      <c r="AG3338" s="5">
        <v>1</v>
      </c>
      <c r="AH3338" s="83"/>
      <c r="AJ3338" s="18"/>
      <c r="AK3338" s="104">
        <f t="shared" si="1293"/>
        <v>21633</v>
      </c>
      <c r="AL3338" s="104">
        <f>AK3338/COUNTIF(G$3320:G3338,"H")</f>
        <v>2403.6666666666665</v>
      </c>
      <c r="AM3338" s="104">
        <f t="shared" si="1294"/>
        <v>19883</v>
      </c>
      <c r="AN3338" s="104">
        <f>AM3338/COUNTIF(G$3320:G3338,"A")</f>
        <v>1988.3</v>
      </c>
      <c r="AO3338" s="18"/>
      <c r="AP3338" s="18">
        <v>40</v>
      </c>
      <c r="AQ3338" s="18"/>
      <c r="AR3338" s="18">
        <v>33</v>
      </c>
      <c r="AS3338" s="18"/>
      <c r="AT3338" s="70">
        <f t="shared" si="1275"/>
        <v>22</v>
      </c>
      <c r="AU3338" s="18">
        <f t="shared" si="1276"/>
        <v>16</v>
      </c>
      <c r="AV3338" s="18">
        <f t="shared" si="1313"/>
        <v>11</v>
      </c>
      <c r="AW3338" s="47"/>
      <c r="AX3338" s="73"/>
      <c r="AY3338" s="105">
        <v>133</v>
      </c>
      <c r="AZ3338" s="107">
        <f t="shared" si="1263"/>
        <v>0.11749116607773852</v>
      </c>
      <c r="BA3338" s="107">
        <f t="shared" si="1296"/>
        <v>0.88250883392226154</v>
      </c>
      <c r="BB3338" s="18"/>
      <c r="BC3338" s="18"/>
      <c r="BD3338" s="18"/>
      <c r="BE3338" s="18"/>
      <c r="BF3338" s="18"/>
      <c r="BG3338" s="18">
        <f t="shared" si="1297"/>
        <v>1</v>
      </c>
      <c r="BH3338" s="18">
        <f t="shared" si="1268"/>
        <v>1</v>
      </c>
      <c r="BI3338" s="18">
        <f t="shared" si="1298"/>
        <v>0</v>
      </c>
      <c r="BJ3338" s="18">
        <f t="shared" si="1269"/>
        <v>0</v>
      </c>
      <c r="BK3338" s="18">
        <f t="shared" si="1299"/>
        <v>0</v>
      </c>
      <c r="BL3338" s="18">
        <f t="shared" si="1300"/>
        <v>0</v>
      </c>
      <c r="BM3338" s="18">
        <f t="shared" si="1301"/>
        <v>1</v>
      </c>
      <c r="BN3338" s="18">
        <f t="shared" si="1302"/>
        <v>2</v>
      </c>
      <c r="BO3338" s="18">
        <f t="shared" si="1303"/>
        <v>0</v>
      </c>
      <c r="BP3338" s="18">
        <f t="shared" si="1304"/>
        <v>0</v>
      </c>
      <c r="BQ3338" s="18">
        <f t="shared" si="1308"/>
        <v>1</v>
      </c>
      <c r="BR3338" s="18">
        <f t="shared" si="1309"/>
        <v>4</v>
      </c>
      <c r="BS3338" s="18">
        <f t="shared" si="1250"/>
        <v>0</v>
      </c>
      <c r="BT3338" s="18">
        <f t="shared" si="1251"/>
        <v>0</v>
      </c>
      <c r="BU3338" s="73"/>
      <c r="BV3338" s="18"/>
      <c r="BW3338" s="6"/>
      <c r="BX3338" s="6"/>
      <c r="BY3338" s="18"/>
      <c r="BZ3338" s="6"/>
      <c r="CA3338" s="6"/>
      <c r="CB3338" s="18"/>
      <c r="CC3338" s="6"/>
      <c r="CD3338" s="6"/>
      <c r="CE3338" s="18"/>
      <c r="CF3338" s="6"/>
      <c r="CG3338" s="6"/>
      <c r="CH3338" s="18"/>
      <c r="CI3338" s="6"/>
      <c r="CJ3338" s="6"/>
      <c r="CK3338" s="18"/>
      <c r="CL3338" s="6"/>
      <c r="CM3338" s="6"/>
      <c r="CN3338" s="18"/>
      <c r="CO3338" s="6"/>
      <c r="CP3338" s="18"/>
      <c r="CQ3338" s="18"/>
      <c r="CR3338" s="18"/>
      <c r="CS3338" s="18"/>
      <c r="CT3338" s="6">
        <f t="shared" ref="CT3338:CT3401" si="1314">V3338+X3338</f>
        <v>16</v>
      </c>
      <c r="CU3338" s="18"/>
      <c r="CV3338" s="18"/>
      <c r="CW3338" s="18"/>
      <c r="CX3338" s="6" t="str">
        <f t="shared" si="1264"/>
        <v>A</v>
      </c>
      <c r="CY3338" s="87">
        <f t="shared" si="1265"/>
        <v>1132</v>
      </c>
      <c r="CZ3338" s="87">
        <f t="shared" si="1266"/>
        <v>133</v>
      </c>
      <c r="DA3338" s="6" t="str">
        <f t="shared" si="1267"/>
        <v>na</v>
      </c>
      <c r="DB3338" s="18"/>
      <c r="DC3338" s="18"/>
      <c r="DD3338" s="18"/>
      <c r="DE3338" s="18"/>
      <c r="DF3338" s="73"/>
      <c r="DG3338" s="18"/>
      <c r="DH3338" s="18"/>
      <c r="DI3338" s="18"/>
      <c r="DJ3338" s="18"/>
    </row>
    <row r="3339" spans="1:114" s="17" customFormat="1" hidden="1" x14ac:dyDescent="0.2">
      <c r="A3339" s="47">
        <v>7520</v>
      </c>
      <c r="B3339" s="46">
        <f t="shared" si="1305"/>
        <v>3</v>
      </c>
      <c r="C3339" s="46">
        <f t="shared" si="1306"/>
        <v>23</v>
      </c>
      <c r="D3339" s="46">
        <f t="shared" si="1307"/>
        <v>11</v>
      </c>
      <c r="E3339" s="103">
        <v>40505</v>
      </c>
      <c r="F3339" s="17" t="s">
        <v>2727</v>
      </c>
      <c r="G3339" s="47" t="s">
        <v>103</v>
      </c>
      <c r="H3339" s="47" t="s">
        <v>306</v>
      </c>
      <c r="I3339" s="47">
        <v>2</v>
      </c>
      <c r="J3339" s="47">
        <v>0</v>
      </c>
      <c r="K3339" s="47" t="s">
        <v>36</v>
      </c>
      <c r="L3339" s="20">
        <v>2104</v>
      </c>
      <c r="M3339" s="73" t="s">
        <v>1262</v>
      </c>
      <c r="N3339" s="47">
        <v>12</v>
      </c>
      <c r="O3339" s="17">
        <f t="shared" si="1310"/>
        <v>20</v>
      </c>
      <c r="P3339" s="17">
        <f>COUNTIF($H$3320:$H3339,"=W")</f>
        <v>6</v>
      </c>
      <c r="Q3339" s="17">
        <f>COUNTIF($H$3320:$H3339,"=D")</f>
        <v>7</v>
      </c>
      <c r="R3339" s="17">
        <f>COUNTIF($H$3320:$H3339,"=L")</f>
        <v>7</v>
      </c>
      <c r="S3339" s="17">
        <f t="shared" si="1311"/>
        <v>25</v>
      </c>
      <c r="T3339" s="17">
        <f t="shared" si="1311"/>
        <v>24</v>
      </c>
      <c r="U3339" s="17">
        <f t="shared" si="1312"/>
        <v>25</v>
      </c>
      <c r="V3339" s="17">
        <v>9</v>
      </c>
      <c r="W3339" s="17">
        <v>1</v>
      </c>
      <c r="X3339" s="17">
        <v>12</v>
      </c>
      <c r="Y3339" s="17">
        <v>2</v>
      </c>
      <c r="Z3339" s="17">
        <v>7</v>
      </c>
      <c r="AA3339" s="17">
        <v>4</v>
      </c>
      <c r="AB3339" s="17">
        <v>15</v>
      </c>
      <c r="AC3339" s="17">
        <v>18</v>
      </c>
      <c r="AD3339" s="83">
        <v>1</v>
      </c>
      <c r="AE3339" s="83">
        <v>2</v>
      </c>
      <c r="AF3339" s="5">
        <v>0</v>
      </c>
      <c r="AG3339" s="5">
        <v>0</v>
      </c>
      <c r="AH3339" s="83" t="s">
        <v>761</v>
      </c>
      <c r="AJ3339" s="18"/>
      <c r="AK3339" s="104">
        <f t="shared" si="1293"/>
        <v>23737</v>
      </c>
      <c r="AL3339" s="104">
        <f>AK3339/COUNTIF(G$3320:G3339,"H")</f>
        <v>2373.6999999999998</v>
      </c>
      <c r="AM3339" s="104">
        <f t="shared" si="1294"/>
        <v>19883</v>
      </c>
      <c r="AN3339" s="104">
        <f>AM3339/COUNTIF(G$3320:G3339,"A")</f>
        <v>1988.3</v>
      </c>
      <c r="AO3339" s="18"/>
      <c r="AP3339" s="18">
        <v>41</v>
      </c>
      <c r="AQ3339" s="18"/>
      <c r="AR3339" s="18">
        <v>33</v>
      </c>
      <c r="AS3339" s="18"/>
      <c r="AT3339" s="70">
        <f t="shared" si="1275"/>
        <v>25</v>
      </c>
      <c r="AU3339" s="18">
        <f t="shared" si="1276"/>
        <v>12</v>
      </c>
      <c r="AV3339" s="18">
        <f t="shared" si="1313"/>
        <v>8</v>
      </c>
      <c r="AW3339" s="47"/>
      <c r="AX3339" s="73"/>
      <c r="AY3339" s="105">
        <v>66</v>
      </c>
      <c r="AZ3339" s="107">
        <f t="shared" si="1263"/>
        <v>0.96863117870722437</v>
      </c>
      <c r="BA3339" s="107">
        <f t="shared" si="1296"/>
        <v>3.1368821292775628E-2</v>
      </c>
      <c r="BB3339" s="18"/>
      <c r="BC3339" s="18"/>
      <c r="BD3339" s="18"/>
      <c r="BE3339" s="18"/>
      <c r="BF3339" s="18"/>
      <c r="BG3339" s="18">
        <f t="shared" si="1297"/>
        <v>1</v>
      </c>
      <c r="BH3339" s="18">
        <f t="shared" si="1268"/>
        <v>2</v>
      </c>
      <c r="BI3339" s="18">
        <f t="shared" si="1298"/>
        <v>0</v>
      </c>
      <c r="BJ3339" s="18">
        <f t="shared" si="1269"/>
        <v>0</v>
      </c>
      <c r="BK3339" s="18">
        <f t="shared" si="1299"/>
        <v>0</v>
      </c>
      <c r="BL3339" s="18">
        <f t="shared" si="1300"/>
        <v>0</v>
      </c>
      <c r="BM3339" s="18">
        <f t="shared" si="1301"/>
        <v>1</v>
      </c>
      <c r="BN3339" s="18">
        <f t="shared" si="1302"/>
        <v>3</v>
      </c>
      <c r="BO3339" s="18">
        <f t="shared" si="1303"/>
        <v>0</v>
      </c>
      <c r="BP3339" s="18">
        <f t="shared" si="1304"/>
        <v>0</v>
      </c>
      <c r="BQ3339" s="18">
        <f t="shared" si="1308"/>
        <v>1</v>
      </c>
      <c r="BR3339" s="18">
        <f t="shared" si="1309"/>
        <v>5</v>
      </c>
      <c r="BS3339" s="18">
        <f t="shared" ref="BS3339:BS3402" si="1315">IF(J3339&gt;0,1,0)</f>
        <v>0</v>
      </c>
      <c r="BT3339" s="18">
        <f t="shared" ref="BT3339:BT3402" si="1316">IF(J3339&gt;0,BT3338+1,0)</f>
        <v>0</v>
      </c>
      <c r="BU3339" s="73"/>
      <c r="BV3339" s="18"/>
      <c r="BW3339" s="6"/>
      <c r="BX3339" s="6"/>
      <c r="BY3339" s="18"/>
      <c r="BZ3339" s="6"/>
      <c r="CA3339" s="6"/>
      <c r="CB3339" s="18"/>
      <c r="CC3339" s="6"/>
      <c r="CD3339" s="6"/>
      <c r="CE3339" s="18"/>
      <c r="CF3339" s="6"/>
      <c r="CG3339" s="6"/>
      <c r="CH3339" s="18"/>
      <c r="CI3339" s="6"/>
      <c r="CJ3339" s="6"/>
      <c r="CK3339" s="18"/>
      <c r="CL3339" s="6"/>
      <c r="CM3339" s="6"/>
      <c r="CN3339" s="18"/>
      <c r="CO3339" s="6"/>
      <c r="CP3339" s="18"/>
      <c r="CQ3339" s="18"/>
      <c r="CR3339" s="18"/>
      <c r="CS3339" s="18"/>
      <c r="CT3339" s="6">
        <f t="shared" si="1314"/>
        <v>21</v>
      </c>
      <c r="CU3339" s="18"/>
      <c r="CV3339" s="18"/>
      <c r="CW3339" s="18"/>
      <c r="CX3339" s="6" t="str">
        <f t="shared" si="1264"/>
        <v>H</v>
      </c>
      <c r="CY3339" s="87">
        <f t="shared" si="1265"/>
        <v>2104</v>
      </c>
      <c r="CZ3339" s="87">
        <f t="shared" si="1266"/>
        <v>66</v>
      </c>
      <c r="DA3339" s="6">
        <f t="shared" si="1267"/>
        <v>2038</v>
      </c>
      <c r="DB3339" s="18"/>
      <c r="DC3339" s="18"/>
      <c r="DD3339" s="18"/>
      <c r="DE3339" s="18"/>
      <c r="DF3339" s="73"/>
      <c r="DG3339" s="18"/>
      <c r="DH3339" s="18"/>
      <c r="DI3339" s="18"/>
      <c r="DJ3339" s="18"/>
    </row>
    <row r="3340" spans="1:114" s="17" customFormat="1" hidden="1" x14ac:dyDescent="0.2">
      <c r="A3340" s="47">
        <v>7521</v>
      </c>
      <c r="B3340" s="46">
        <f t="shared" si="1305"/>
        <v>3</v>
      </c>
      <c r="C3340" s="46">
        <f t="shared" si="1306"/>
        <v>30</v>
      </c>
      <c r="D3340" s="46">
        <f t="shared" si="1307"/>
        <v>11</v>
      </c>
      <c r="E3340" s="103">
        <v>40512</v>
      </c>
      <c r="F3340" s="17" t="s">
        <v>3366</v>
      </c>
      <c r="G3340" s="47" t="s">
        <v>310</v>
      </c>
      <c r="H3340" s="47" t="s">
        <v>307</v>
      </c>
      <c r="I3340" s="47">
        <v>0</v>
      </c>
      <c r="J3340" s="47">
        <v>0</v>
      </c>
      <c r="K3340" s="47" t="s">
        <v>36</v>
      </c>
      <c r="L3340" s="20">
        <v>1066</v>
      </c>
      <c r="M3340" s="73"/>
      <c r="N3340" s="47">
        <v>14</v>
      </c>
      <c r="O3340" s="17">
        <f t="shared" si="1310"/>
        <v>21</v>
      </c>
      <c r="P3340" s="17">
        <f>COUNTIF($H$3320:$H3340,"=W")</f>
        <v>6</v>
      </c>
      <c r="Q3340" s="17">
        <f>COUNTIF($H$3320:$H3340,"=D")</f>
        <v>8</v>
      </c>
      <c r="R3340" s="17">
        <f>COUNTIF($H$3320:$H3340,"=L")</f>
        <v>7</v>
      </c>
      <c r="S3340" s="17">
        <f t="shared" si="1311"/>
        <v>25</v>
      </c>
      <c r="T3340" s="17">
        <f t="shared" si="1311"/>
        <v>24</v>
      </c>
      <c r="U3340" s="17">
        <f t="shared" si="1312"/>
        <v>26</v>
      </c>
      <c r="V3340" s="17">
        <v>4</v>
      </c>
      <c r="W3340" s="17">
        <v>3</v>
      </c>
      <c r="X3340" s="17">
        <v>4</v>
      </c>
      <c r="Y3340" s="17">
        <v>7</v>
      </c>
      <c r="Z3340" s="17">
        <v>3</v>
      </c>
      <c r="AA3340" s="17">
        <v>4</v>
      </c>
      <c r="AB3340" s="17">
        <v>10</v>
      </c>
      <c r="AC3340" s="17">
        <v>12</v>
      </c>
      <c r="AD3340" s="83">
        <v>0</v>
      </c>
      <c r="AE3340" s="83">
        <v>0</v>
      </c>
      <c r="AF3340" s="5">
        <v>0</v>
      </c>
      <c r="AG3340" s="5">
        <v>0</v>
      </c>
      <c r="AH3340" s="83"/>
      <c r="AJ3340" s="18"/>
      <c r="AK3340" s="104">
        <f t="shared" si="1293"/>
        <v>23737</v>
      </c>
      <c r="AL3340" s="104">
        <f>AK3340/COUNTIF(G$3320:G3340,"H")</f>
        <v>2373.6999999999998</v>
      </c>
      <c r="AM3340" s="104">
        <f t="shared" si="1294"/>
        <v>20949</v>
      </c>
      <c r="AN3340" s="104">
        <f>AM3340/COUNTIF(G$3320:G3340,"A")</f>
        <v>1904.4545454545455</v>
      </c>
      <c r="AO3340" s="18"/>
      <c r="AP3340" s="18">
        <v>41</v>
      </c>
      <c r="AQ3340" s="18"/>
      <c r="AR3340" s="18">
        <v>33</v>
      </c>
      <c r="AS3340" s="18"/>
      <c r="AT3340" s="70">
        <f t="shared" si="1275"/>
        <v>26</v>
      </c>
      <c r="AU3340" s="18">
        <f t="shared" si="1276"/>
        <v>14</v>
      </c>
      <c r="AV3340" s="18">
        <f t="shared" si="1313"/>
        <v>7</v>
      </c>
      <c r="AW3340" s="47"/>
      <c r="AX3340" s="73"/>
      <c r="AY3340" s="105">
        <v>79</v>
      </c>
      <c r="AZ3340" s="107">
        <f t="shared" si="1263"/>
        <v>7.410881801125703E-2</v>
      </c>
      <c r="BA3340" s="107">
        <f t="shared" si="1296"/>
        <v>0.92589118198874298</v>
      </c>
      <c r="BB3340" s="18"/>
      <c r="BC3340" s="18"/>
      <c r="BD3340" s="18"/>
      <c r="BE3340" s="18"/>
      <c r="BF3340" s="18"/>
      <c r="BG3340" s="18">
        <f t="shared" si="1297"/>
        <v>0</v>
      </c>
      <c r="BH3340" s="18">
        <f t="shared" si="1268"/>
        <v>0</v>
      </c>
      <c r="BI3340" s="18">
        <f t="shared" si="1298"/>
        <v>1</v>
      </c>
      <c r="BJ3340" s="18">
        <f t="shared" si="1269"/>
        <v>1</v>
      </c>
      <c r="BK3340" s="18">
        <f t="shared" si="1299"/>
        <v>0</v>
      </c>
      <c r="BL3340" s="18">
        <f t="shared" si="1300"/>
        <v>0</v>
      </c>
      <c r="BM3340" s="18">
        <f t="shared" si="1301"/>
        <v>1</v>
      </c>
      <c r="BN3340" s="18">
        <f t="shared" si="1302"/>
        <v>4</v>
      </c>
      <c r="BO3340" s="18">
        <f t="shared" si="1303"/>
        <v>1</v>
      </c>
      <c r="BP3340" s="18">
        <f t="shared" si="1304"/>
        <v>1</v>
      </c>
      <c r="BQ3340" s="18">
        <f t="shared" si="1308"/>
        <v>0</v>
      </c>
      <c r="BR3340" s="18">
        <f t="shared" si="1309"/>
        <v>0</v>
      </c>
      <c r="BS3340" s="18">
        <f t="shared" si="1315"/>
        <v>0</v>
      </c>
      <c r="BT3340" s="18">
        <f t="shared" si="1316"/>
        <v>0</v>
      </c>
      <c r="BU3340" s="73"/>
      <c r="BV3340" s="18"/>
      <c r="BW3340" s="6"/>
      <c r="BX3340" s="6"/>
      <c r="BY3340" s="18"/>
      <c r="BZ3340" s="6"/>
      <c r="CA3340" s="6"/>
      <c r="CB3340" s="18"/>
      <c r="CC3340" s="6"/>
      <c r="CD3340" s="6"/>
      <c r="CE3340" s="18"/>
      <c r="CF3340" s="6"/>
      <c r="CG3340" s="6"/>
      <c r="CH3340" s="18"/>
      <c r="CI3340" s="6"/>
      <c r="CJ3340" s="6"/>
      <c r="CK3340" s="18"/>
      <c r="CL3340" s="6"/>
      <c r="CM3340" s="6"/>
      <c r="CN3340" s="18"/>
      <c r="CO3340" s="6"/>
      <c r="CP3340" s="18"/>
      <c r="CQ3340" s="18"/>
      <c r="CR3340" s="18"/>
      <c r="CS3340" s="18"/>
      <c r="CT3340" s="6">
        <f t="shared" si="1314"/>
        <v>8</v>
      </c>
      <c r="CU3340" s="18"/>
      <c r="CV3340" s="18"/>
      <c r="CW3340" s="18"/>
      <c r="CX3340" s="6" t="str">
        <f t="shared" si="1264"/>
        <v>A</v>
      </c>
      <c r="CY3340" s="87">
        <f t="shared" si="1265"/>
        <v>1066</v>
      </c>
      <c r="CZ3340" s="87">
        <f t="shared" si="1266"/>
        <v>79</v>
      </c>
      <c r="DA3340" s="6" t="str">
        <f t="shared" si="1267"/>
        <v>na</v>
      </c>
      <c r="DB3340" s="18"/>
      <c r="DC3340" s="18"/>
      <c r="DD3340" s="18"/>
      <c r="DE3340" s="18"/>
      <c r="DF3340" s="73"/>
      <c r="DG3340" s="18"/>
      <c r="DH3340" s="18"/>
      <c r="DI3340" s="18"/>
      <c r="DJ3340" s="18"/>
    </row>
    <row r="3341" spans="1:114" s="17" customFormat="1" hidden="1" x14ac:dyDescent="0.2">
      <c r="A3341" s="47">
        <v>7522</v>
      </c>
      <c r="B3341" s="46">
        <f t="shared" si="1305"/>
        <v>7</v>
      </c>
      <c r="C3341" s="46">
        <f t="shared" si="1306"/>
        <v>1</v>
      </c>
      <c r="D3341" s="46">
        <f t="shared" si="1307"/>
        <v>1</v>
      </c>
      <c r="E3341" s="103">
        <v>40544</v>
      </c>
      <c r="F3341" s="17" t="s">
        <v>2850</v>
      </c>
      <c r="G3341" s="47" t="s">
        <v>310</v>
      </c>
      <c r="H3341" s="47" t="s">
        <v>306</v>
      </c>
      <c r="I3341" s="47">
        <v>3</v>
      </c>
      <c r="J3341" s="47">
        <v>0</v>
      </c>
      <c r="K3341" s="47" t="s">
        <v>36</v>
      </c>
      <c r="L3341" s="20">
        <v>1231</v>
      </c>
      <c r="M3341" s="73" t="s">
        <v>2059</v>
      </c>
      <c r="N3341" s="47">
        <v>12</v>
      </c>
      <c r="O3341" s="17">
        <f t="shared" si="1310"/>
        <v>22</v>
      </c>
      <c r="P3341" s="17">
        <f>COUNTIF($H$3320:$H3341,"=W")</f>
        <v>7</v>
      </c>
      <c r="Q3341" s="17">
        <f>COUNTIF($H$3320:$H3341,"=D")</f>
        <v>8</v>
      </c>
      <c r="R3341" s="17">
        <f>COUNTIF($H$3320:$H3341,"=L")</f>
        <v>7</v>
      </c>
      <c r="S3341" s="17">
        <f t="shared" si="1311"/>
        <v>28</v>
      </c>
      <c r="T3341" s="17">
        <f t="shared" si="1311"/>
        <v>24</v>
      </c>
      <c r="U3341" s="17">
        <f t="shared" si="1312"/>
        <v>29</v>
      </c>
      <c r="V3341" s="17">
        <v>8</v>
      </c>
      <c r="W3341" s="17">
        <v>2</v>
      </c>
      <c r="X3341" s="17">
        <v>8</v>
      </c>
      <c r="Y3341" s="17">
        <v>1</v>
      </c>
      <c r="Z3341" s="17">
        <v>5</v>
      </c>
      <c r="AA3341" s="17">
        <v>3</v>
      </c>
      <c r="AB3341" s="17">
        <v>12</v>
      </c>
      <c r="AC3341" s="17">
        <v>12</v>
      </c>
      <c r="AD3341" s="83">
        <v>2</v>
      </c>
      <c r="AE3341" s="83">
        <v>1</v>
      </c>
      <c r="AF3341" s="5">
        <v>0</v>
      </c>
      <c r="AG3341" s="5">
        <v>1</v>
      </c>
      <c r="AH3341" s="83" t="s">
        <v>2058</v>
      </c>
      <c r="AJ3341" s="18"/>
      <c r="AK3341" s="104">
        <f t="shared" si="1293"/>
        <v>23737</v>
      </c>
      <c r="AL3341" s="104">
        <f>AK3341/COUNTIF(G$3320:G3341,"H")</f>
        <v>2373.6999999999998</v>
      </c>
      <c r="AM3341" s="104">
        <f t="shared" si="1294"/>
        <v>22180</v>
      </c>
      <c r="AN3341" s="104">
        <f>AM3341/COUNTIF(G$3320:G3341,"A")</f>
        <v>1848.3333333333333</v>
      </c>
      <c r="AO3341" s="18"/>
      <c r="AP3341" s="18">
        <v>47</v>
      </c>
      <c r="AQ3341" s="18"/>
      <c r="AR3341" s="18">
        <v>40</v>
      </c>
      <c r="AS3341" s="18"/>
      <c r="AT3341" s="70">
        <f t="shared" si="1275"/>
        <v>29</v>
      </c>
      <c r="AU3341" s="18">
        <f t="shared" si="1276"/>
        <v>12</v>
      </c>
      <c r="AV3341" s="18">
        <f t="shared" si="1313"/>
        <v>11</v>
      </c>
      <c r="AW3341" s="47"/>
      <c r="AX3341" s="73"/>
      <c r="AY3341" s="105">
        <v>513</v>
      </c>
      <c r="AZ3341" s="107">
        <f t="shared" si="1263"/>
        <v>0.41673436230706745</v>
      </c>
      <c r="BA3341" s="107">
        <f t="shared" si="1296"/>
        <v>0.5832656376929326</v>
      </c>
      <c r="BB3341" s="18"/>
      <c r="BC3341" s="18"/>
      <c r="BD3341" s="18"/>
      <c r="BE3341" s="18"/>
      <c r="BF3341" s="18"/>
      <c r="BG3341" s="18">
        <f t="shared" si="1297"/>
        <v>1</v>
      </c>
      <c r="BH3341" s="18">
        <f t="shared" si="1268"/>
        <v>1</v>
      </c>
      <c r="BI3341" s="18">
        <f t="shared" si="1298"/>
        <v>0</v>
      </c>
      <c r="BJ3341" s="18">
        <f t="shared" si="1269"/>
        <v>0</v>
      </c>
      <c r="BK3341" s="18">
        <f t="shared" si="1299"/>
        <v>0</v>
      </c>
      <c r="BL3341" s="18">
        <f t="shared" si="1300"/>
        <v>0</v>
      </c>
      <c r="BM3341" s="18">
        <f t="shared" si="1301"/>
        <v>1</v>
      </c>
      <c r="BN3341" s="18">
        <f t="shared" si="1302"/>
        <v>5</v>
      </c>
      <c r="BO3341" s="18">
        <f t="shared" si="1303"/>
        <v>0</v>
      </c>
      <c r="BP3341" s="18">
        <f t="shared" si="1304"/>
        <v>0</v>
      </c>
      <c r="BQ3341" s="18">
        <f t="shared" si="1308"/>
        <v>1</v>
      </c>
      <c r="BR3341" s="18">
        <f t="shared" si="1309"/>
        <v>1</v>
      </c>
      <c r="BS3341" s="18">
        <f t="shared" si="1315"/>
        <v>0</v>
      </c>
      <c r="BT3341" s="18">
        <f t="shared" si="1316"/>
        <v>0</v>
      </c>
      <c r="BU3341" s="73"/>
      <c r="BV3341" s="18"/>
      <c r="BW3341" s="6"/>
      <c r="BX3341" s="6"/>
      <c r="BY3341" s="18"/>
      <c r="BZ3341" s="6"/>
      <c r="CA3341" s="6"/>
      <c r="CB3341" s="18"/>
      <c r="CC3341" s="6"/>
      <c r="CD3341" s="6"/>
      <c r="CE3341" s="18"/>
      <c r="CF3341" s="6"/>
      <c r="CG3341" s="6"/>
      <c r="CH3341" s="18"/>
      <c r="CI3341" s="6"/>
      <c r="CJ3341" s="6"/>
      <c r="CK3341" s="18"/>
      <c r="CL3341" s="6"/>
      <c r="CM3341" s="6"/>
      <c r="CN3341" s="18"/>
      <c r="CO3341" s="6"/>
      <c r="CP3341" s="18"/>
      <c r="CQ3341" s="18"/>
      <c r="CR3341" s="18"/>
      <c r="CS3341" s="18"/>
      <c r="CT3341" s="6">
        <f t="shared" si="1314"/>
        <v>16</v>
      </c>
      <c r="CU3341" s="18"/>
      <c r="CV3341" s="18"/>
      <c r="CW3341" s="18"/>
      <c r="CX3341" s="6" t="str">
        <f t="shared" si="1264"/>
        <v>A</v>
      </c>
      <c r="CY3341" s="87">
        <f t="shared" si="1265"/>
        <v>1231</v>
      </c>
      <c r="CZ3341" s="87">
        <f t="shared" si="1266"/>
        <v>513</v>
      </c>
      <c r="DA3341" s="6" t="str">
        <f t="shared" si="1267"/>
        <v>na</v>
      </c>
      <c r="DB3341" s="18"/>
      <c r="DC3341" s="18"/>
      <c r="DD3341" s="18"/>
      <c r="DE3341" s="18"/>
      <c r="DF3341" s="73"/>
      <c r="DG3341" s="18"/>
      <c r="DH3341" s="18"/>
      <c r="DI3341" s="18"/>
      <c r="DJ3341" s="18"/>
    </row>
    <row r="3342" spans="1:114" s="17" customFormat="1" hidden="1" x14ac:dyDescent="0.2">
      <c r="A3342" s="47">
        <v>7523</v>
      </c>
      <c r="B3342" s="46">
        <f t="shared" si="1305"/>
        <v>3</v>
      </c>
      <c r="C3342" s="46">
        <f t="shared" si="1306"/>
        <v>11</v>
      </c>
      <c r="D3342" s="46">
        <f t="shared" si="1307"/>
        <v>1</v>
      </c>
      <c r="E3342" s="103">
        <v>40554</v>
      </c>
      <c r="F3342" s="17" t="s">
        <v>124</v>
      </c>
      <c r="G3342" s="47" t="s">
        <v>103</v>
      </c>
      <c r="H3342" s="47" t="s">
        <v>306</v>
      </c>
      <c r="I3342" s="47">
        <v>1</v>
      </c>
      <c r="J3342" s="47">
        <v>0</v>
      </c>
      <c r="K3342" s="106" t="s">
        <v>1296</v>
      </c>
      <c r="L3342" s="20">
        <v>3028</v>
      </c>
      <c r="M3342" s="73" t="s">
        <v>1398</v>
      </c>
      <c r="N3342" s="47">
        <v>12</v>
      </c>
      <c r="O3342" s="17">
        <f t="shared" si="1310"/>
        <v>23</v>
      </c>
      <c r="P3342" s="17">
        <f>COUNTIF($H$3320:$H3342,"=W")</f>
        <v>8</v>
      </c>
      <c r="Q3342" s="17">
        <f>COUNTIF($H$3320:$H3342,"=D")</f>
        <v>8</v>
      </c>
      <c r="R3342" s="17">
        <f>COUNTIF($H$3320:$H3342,"=L")</f>
        <v>7</v>
      </c>
      <c r="S3342" s="17">
        <f t="shared" ref="S3342:T3344" si="1317">S3341+I3342</f>
        <v>29</v>
      </c>
      <c r="T3342" s="17">
        <f t="shared" si="1317"/>
        <v>24</v>
      </c>
      <c r="U3342" s="17">
        <f t="shared" si="1312"/>
        <v>32</v>
      </c>
      <c r="V3342" s="17">
        <v>4</v>
      </c>
      <c r="W3342" s="17">
        <v>0</v>
      </c>
      <c r="X3342" s="17">
        <v>4</v>
      </c>
      <c r="Y3342" s="17">
        <v>5</v>
      </c>
      <c r="Z3342" s="17">
        <v>1</v>
      </c>
      <c r="AA3342" s="17">
        <v>2</v>
      </c>
      <c r="AB3342" s="17">
        <v>12</v>
      </c>
      <c r="AC3342" s="17">
        <v>10</v>
      </c>
      <c r="AD3342" s="83">
        <v>1</v>
      </c>
      <c r="AE3342" s="83">
        <v>2</v>
      </c>
      <c r="AF3342" s="5">
        <v>0</v>
      </c>
      <c r="AG3342" s="5">
        <v>0</v>
      </c>
      <c r="AH3342" s="83" t="s">
        <v>3204</v>
      </c>
      <c r="AJ3342" s="18"/>
      <c r="AK3342" s="104">
        <f t="shared" si="1293"/>
        <v>26765</v>
      </c>
      <c r="AL3342" s="104">
        <f>AK3342/COUNTIF(G$3320:G3342,"H")</f>
        <v>2433.181818181818</v>
      </c>
      <c r="AM3342" s="104">
        <f t="shared" si="1294"/>
        <v>22180</v>
      </c>
      <c r="AN3342" s="104">
        <f>AM3342/COUNTIF(G$3320:G3342,"A")</f>
        <v>1848.3333333333333</v>
      </c>
      <c r="AO3342" s="18"/>
      <c r="AP3342" s="18">
        <v>49</v>
      </c>
      <c r="AQ3342" s="18"/>
      <c r="AR3342" s="18">
        <v>42</v>
      </c>
      <c r="AS3342" s="18"/>
      <c r="AT3342" s="70">
        <f t="shared" si="1275"/>
        <v>32</v>
      </c>
      <c r="AU3342" s="18">
        <f t="shared" si="1276"/>
        <v>12</v>
      </c>
      <c r="AV3342" s="18">
        <f t="shared" si="1313"/>
        <v>10</v>
      </c>
      <c r="AW3342" s="47"/>
      <c r="AX3342" s="73"/>
      <c r="AY3342" s="105">
        <v>836</v>
      </c>
      <c r="AZ3342" s="107">
        <f t="shared" si="1263"/>
        <v>0.7239101717305152</v>
      </c>
      <c r="BA3342" s="107">
        <f t="shared" si="1296"/>
        <v>0.2760898282694848</v>
      </c>
      <c r="BB3342" s="18"/>
      <c r="BC3342" s="18"/>
      <c r="BD3342" s="18"/>
      <c r="BE3342" s="18"/>
      <c r="BF3342" s="18"/>
      <c r="BG3342" s="18">
        <f t="shared" si="1297"/>
        <v>1</v>
      </c>
      <c r="BH3342" s="18">
        <f t="shared" si="1268"/>
        <v>2</v>
      </c>
      <c r="BI3342" s="18">
        <f t="shared" si="1298"/>
        <v>0</v>
      </c>
      <c r="BJ3342" s="18">
        <f t="shared" si="1269"/>
        <v>0</v>
      </c>
      <c r="BK3342" s="18">
        <f t="shared" si="1299"/>
        <v>0</v>
      </c>
      <c r="BL3342" s="18">
        <f t="shared" si="1300"/>
        <v>0</v>
      </c>
      <c r="BM3342" s="18">
        <f t="shared" si="1301"/>
        <v>1</v>
      </c>
      <c r="BN3342" s="18">
        <f t="shared" si="1302"/>
        <v>6</v>
      </c>
      <c r="BO3342" s="18">
        <f t="shared" si="1303"/>
        <v>0</v>
      </c>
      <c r="BP3342" s="18">
        <f t="shared" si="1304"/>
        <v>0</v>
      </c>
      <c r="BQ3342" s="18">
        <f t="shared" si="1308"/>
        <v>1</v>
      </c>
      <c r="BR3342" s="18">
        <f t="shared" si="1309"/>
        <v>2</v>
      </c>
      <c r="BS3342" s="18">
        <f t="shared" si="1315"/>
        <v>0</v>
      </c>
      <c r="BT3342" s="18">
        <f t="shared" si="1316"/>
        <v>0</v>
      </c>
      <c r="BU3342" s="73"/>
      <c r="BV3342" s="18"/>
      <c r="BW3342" s="6"/>
      <c r="BX3342" s="6"/>
      <c r="BY3342" s="18"/>
      <c r="BZ3342" s="6"/>
      <c r="CA3342" s="6"/>
      <c r="CB3342" s="18"/>
      <c r="CC3342" s="6"/>
      <c r="CD3342" s="6"/>
      <c r="CE3342" s="18"/>
      <c r="CF3342" s="6"/>
      <c r="CG3342" s="6"/>
      <c r="CH3342" s="18"/>
      <c r="CI3342" s="6"/>
      <c r="CJ3342" s="6"/>
      <c r="CK3342" s="18"/>
      <c r="CL3342" s="6"/>
      <c r="CM3342" s="6"/>
      <c r="CN3342" s="18"/>
      <c r="CO3342" s="6"/>
      <c r="CP3342" s="18"/>
      <c r="CQ3342" s="18"/>
      <c r="CR3342" s="18"/>
      <c r="CS3342" s="18"/>
      <c r="CT3342" s="6">
        <f t="shared" si="1314"/>
        <v>8</v>
      </c>
      <c r="CU3342" s="18"/>
      <c r="CV3342" s="18"/>
      <c r="CW3342" s="18"/>
      <c r="CX3342" s="6" t="str">
        <f t="shared" si="1264"/>
        <v>H</v>
      </c>
      <c r="CY3342" s="87">
        <f t="shared" si="1265"/>
        <v>3028</v>
      </c>
      <c r="CZ3342" s="87">
        <f t="shared" si="1266"/>
        <v>836</v>
      </c>
      <c r="DA3342" s="6">
        <f t="shared" si="1267"/>
        <v>2192</v>
      </c>
      <c r="DB3342" s="18"/>
      <c r="DC3342" s="18"/>
      <c r="DD3342" s="18"/>
      <c r="DE3342" s="18"/>
      <c r="DF3342" s="73"/>
      <c r="DG3342" s="18"/>
      <c r="DH3342" s="18"/>
      <c r="DI3342" s="18"/>
      <c r="DJ3342" s="18"/>
    </row>
    <row r="3343" spans="1:114" s="17" customFormat="1" hidden="1" x14ac:dyDescent="0.2">
      <c r="A3343" s="47">
        <v>7524</v>
      </c>
      <c r="B3343" s="46">
        <f t="shared" si="1305"/>
        <v>7</v>
      </c>
      <c r="C3343" s="46">
        <f t="shared" si="1306"/>
        <v>15</v>
      </c>
      <c r="D3343" s="46">
        <f t="shared" si="1307"/>
        <v>1</v>
      </c>
      <c r="E3343" s="103">
        <v>40558</v>
      </c>
      <c r="F3343" s="17" t="s">
        <v>3525</v>
      </c>
      <c r="G3343" s="47" t="s">
        <v>310</v>
      </c>
      <c r="H3343" s="47" t="s">
        <v>306</v>
      </c>
      <c r="I3343" s="47">
        <v>2</v>
      </c>
      <c r="J3343" s="47">
        <v>1</v>
      </c>
      <c r="K3343" s="106" t="s">
        <v>3298</v>
      </c>
      <c r="L3343" s="20">
        <v>578</v>
      </c>
      <c r="M3343" s="4" t="s">
        <v>4454</v>
      </c>
      <c r="N3343" s="47">
        <v>10</v>
      </c>
      <c r="O3343" s="17">
        <f t="shared" ref="O3343:O3348" si="1318">SUM(P3343:R3343)</f>
        <v>24</v>
      </c>
      <c r="P3343" s="17">
        <f>COUNTIF($H$3320:$H3343,"=W")</f>
        <v>9</v>
      </c>
      <c r="Q3343" s="17">
        <f>COUNTIF($H$3320:$H3343,"=D")</f>
        <v>8</v>
      </c>
      <c r="R3343" s="17">
        <f>COUNTIF($H$3320:$H3343,"=L")</f>
        <v>7</v>
      </c>
      <c r="S3343" s="17">
        <f t="shared" si="1317"/>
        <v>31</v>
      </c>
      <c r="T3343" s="17">
        <f t="shared" si="1317"/>
        <v>25</v>
      </c>
      <c r="U3343" s="17">
        <f t="shared" ref="U3343:U3348" si="1319">P3343*3+Q3343</f>
        <v>35</v>
      </c>
      <c r="V3343" s="17">
        <v>9</v>
      </c>
      <c r="W3343" s="17">
        <v>5</v>
      </c>
      <c r="X3343" s="17">
        <v>5</v>
      </c>
      <c r="Y3343" s="17">
        <v>3</v>
      </c>
      <c r="Z3343" s="17">
        <v>4</v>
      </c>
      <c r="AA3343" s="17">
        <v>3</v>
      </c>
      <c r="AB3343" s="17">
        <v>17</v>
      </c>
      <c r="AC3343" s="17">
        <v>16</v>
      </c>
      <c r="AD3343" s="83">
        <v>2</v>
      </c>
      <c r="AE3343" s="83">
        <v>2</v>
      </c>
      <c r="AF3343" s="5">
        <v>0</v>
      </c>
      <c r="AG3343" s="5">
        <v>0</v>
      </c>
      <c r="AH3343" s="83" t="s">
        <v>3299</v>
      </c>
      <c r="AJ3343" s="18"/>
      <c r="AK3343" s="104">
        <f t="shared" si="1293"/>
        <v>26765</v>
      </c>
      <c r="AL3343" s="104">
        <f>AK3343/COUNTIF(G$3320:G3343,"H")</f>
        <v>2433.181818181818</v>
      </c>
      <c r="AM3343" s="104">
        <f t="shared" si="1294"/>
        <v>22758</v>
      </c>
      <c r="AN3343" s="104">
        <f>AM3343/COUNTIF(G$3320:G3343,"A")</f>
        <v>1750.6153846153845</v>
      </c>
      <c r="AO3343" s="18"/>
      <c r="AP3343" s="18">
        <v>50</v>
      </c>
      <c r="AQ3343" s="18"/>
      <c r="AR3343" s="18">
        <v>42</v>
      </c>
      <c r="AS3343" s="18"/>
      <c r="AT3343" s="70">
        <f t="shared" si="1275"/>
        <v>35</v>
      </c>
      <c r="AU3343" s="18">
        <f t="shared" si="1276"/>
        <v>10</v>
      </c>
      <c r="AV3343" s="18">
        <f t="shared" ref="AV3343:AV3348" si="1320">AR3343-AT3343</f>
        <v>7</v>
      </c>
      <c r="AW3343" s="47"/>
      <c r="AX3343" s="73"/>
      <c r="AY3343" s="105">
        <v>236</v>
      </c>
      <c r="AZ3343" s="107">
        <f t="shared" si="1263"/>
        <v>0.40830449826989618</v>
      </c>
      <c r="BA3343" s="107">
        <f t="shared" si="1296"/>
        <v>0.59169550173010377</v>
      </c>
      <c r="BB3343" s="18"/>
      <c r="BC3343" s="18"/>
      <c r="BD3343" s="18"/>
      <c r="BE3343" s="18"/>
      <c r="BF3343" s="18"/>
      <c r="BG3343" s="18">
        <f t="shared" si="1297"/>
        <v>1</v>
      </c>
      <c r="BH3343" s="18">
        <f t="shared" si="1268"/>
        <v>3</v>
      </c>
      <c r="BI3343" s="18">
        <f t="shared" si="1298"/>
        <v>0</v>
      </c>
      <c r="BJ3343" s="18">
        <f t="shared" si="1269"/>
        <v>0</v>
      </c>
      <c r="BK3343" s="18">
        <f t="shared" si="1299"/>
        <v>0</v>
      </c>
      <c r="BL3343" s="18">
        <f t="shared" si="1300"/>
        <v>0</v>
      </c>
      <c r="BM3343" s="18">
        <f t="shared" si="1301"/>
        <v>1</v>
      </c>
      <c r="BN3343" s="18">
        <f t="shared" si="1302"/>
        <v>7</v>
      </c>
      <c r="BO3343" s="18">
        <f t="shared" si="1303"/>
        <v>0</v>
      </c>
      <c r="BP3343" s="18">
        <f t="shared" si="1304"/>
        <v>0</v>
      </c>
      <c r="BQ3343" s="18">
        <f t="shared" si="1308"/>
        <v>1</v>
      </c>
      <c r="BR3343" s="18">
        <f t="shared" si="1309"/>
        <v>3</v>
      </c>
      <c r="BS3343" s="18">
        <f t="shared" si="1315"/>
        <v>1</v>
      </c>
      <c r="BT3343" s="18">
        <f t="shared" si="1316"/>
        <v>1</v>
      </c>
      <c r="BU3343" s="73"/>
      <c r="BV3343" s="18"/>
      <c r="BW3343" s="6"/>
      <c r="BX3343" s="6"/>
      <c r="BY3343" s="18"/>
      <c r="BZ3343" s="6"/>
      <c r="CA3343" s="6"/>
      <c r="CB3343" s="18"/>
      <c r="CC3343" s="6"/>
      <c r="CD3343" s="6"/>
      <c r="CE3343" s="18"/>
      <c r="CF3343" s="6"/>
      <c r="CG3343" s="6"/>
      <c r="CH3343" s="18"/>
      <c r="CI3343" s="6"/>
      <c r="CJ3343" s="6"/>
      <c r="CK3343" s="18"/>
      <c r="CL3343" s="6"/>
      <c r="CM3343" s="6"/>
      <c r="CN3343" s="18"/>
      <c r="CO3343" s="6"/>
      <c r="CP3343" s="18"/>
      <c r="CQ3343" s="18"/>
      <c r="CR3343" s="18"/>
      <c r="CS3343" s="18"/>
      <c r="CT3343" s="6">
        <f t="shared" si="1314"/>
        <v>14</v>
      </c>
      <c r="CU3343" s="18"/>
      <c r="CV3343" s="18"/>
      <c r="CW3343" s="18"/>
      <c r="CX3343" s="6" t="str">
        <f t="shared" si="1264"/>
        <v>A</v>
      </c>
      <c r="CY3343" s="87">
        <f t="shared" si="1265"/>
        <v>578</v>
      </c>
      <c r="CZ3343" s="87">
        <f t="shared" si="1266"/>
        <v>236</v>
      </c>
      <c r="DA3343" s="6" t="str">
        <f t="shared" si="1267"/>
        <v>na</v>
      </c>
      <c r="DB3343" s="18"/>
      <c r="DC3343" s="18"/>
      <c r="DD3343" s="18"/>
      <c r="DE3343" s="18"/>
      <c r="DF3343" s="73"/>
      <c r="DG3343" s="18"/>
      <c r="DH3343" s="18"/>
      <c r="DI3343" s="18"/>
      <c r="DJ3343" s="18"/>
    </row>
    <row r="3344" spans="1:114" s="17" customFormat="1" hidden="1" x14ac:dyDescent="0.2">
      <c r="A3344" s="47">
        <v>7525</v>
      </c>
      <c r="B3344" s="46">
        <f t="shared" si="1305"/>
        <v>3</v>
      </c>
      <c r="C3344" s="46">
        <f t="shared" si="1306"/>
        <v>18</v>
      </c>
      <c r="D3344" s="46">
        <f t="shared" si="1307"/>
        <v>1</v>
      </c>
      <c r="E3344" s="103">
        <v>40561</v>
      </c>
      <c r="F3344" s="17" t="s">
        <v>1406</v>
      </c>
      <c r="G3344" s="47" t="s">
        <v>310</v>
      </c>
      <c r="H3344" s="47" t="s">
        <v>308</v>
      </c>
      <c r="I3344" s="47">
        <v>0</v>
      </c>
      <c r="J3344" s="47">
        <v>5</v>
      </c>
      <c r="K3344" s="106" t="s">
        <v>1013</v>
      </c>
      <c r="L3344" s="20">
        <v>5997</v>
      </c>
      <c r="M3344" s="4" t="s">
        <v>1014</v>
      </c>
      <c r="N3344" s="47">
        <v>10</v>
      </c>
      <c r="O3344" s="17">
        <f t="shared" si="1318"/>
        <v>25</v>
      </c>
      <c r="P3344" s="17">
        <f>COUNTIF($H$3320:$H3344,"=W")</f>
        <v>9</v>
      </c>
      <c r="Q3344" s="17">
        <f>COUNTIF($H$3320:$H3344,"=D")</f>
        <v>8</v>
      </c>
      <c r="R3344" s="17">
        <f>COUNTIF($H$3320:$H3344,"=L")</f>
        <v>8</v>
      </c>
      <c r="S3344" s="17">
        <f t="shared" si="1317"/>
        <v>31</v>
      </c>
      <c r="T3344" s="17">
        <f t="shared" si="1317"/>
        <v>30</v>
      </c>
      <c r="U3344" s="17">
        <f t="shared" si="1319"/>
        <v>35</v>
      </c>
      <c r="V3344" s="17">
        <v>1</v>
      </c>
      <c r="W3344" s="17">
        <v>6</v>
      </c>
      <c r="X3344" s="17">
        <v>0</v>
      </c>
      <c r="Y3344" s="17">
        <v>3</v>
      </c>
      <c r="Z3344" s="17">
        <v>3</v>
      </c>
      <c r="AA3344" s="17">
        <v>5</v>
      </c>
      <c r="AB3344" s="17">
        <v>9</v>
      </c>
      <c r="AC3344" s="17">
        <v>10</v>
      </c>
      <c r="AD3344" s="83">
        <v>3</v>
      </c>
      <c r="AE3344" s="83">
        <v>1</v>
      </c>
      <c r="AF3344" s="5">
        <v>2</v>
      </c>
      <c r="AG3344" s="5">
        <v>0</v>
      </c>
      <c r="AH3344" s="5" t="s">
        <v>4455</v>
      </c>
      <c r="AJ3344" s="18"/>
      <c r="AK3344" s="104">
        <f t="shared" si="1293"/>
        <v>26765</v>
      </c>
      <c r="AL3344" s="104">
        <f>AK3344/COUNTIF(G$3320:G3344,"H")</f>
        <v>2433.181818181818</v>
      </c>
      <c r="AM3344" s="104">
        <f t="shared" si="1294"/>
        <v>28755</v>
      </c>
      <c r="AN3344" s="104">
        <f>AM3344/COUNTIF(G$3320:G3344,"A")</f>
        <v>2053.9285714285716</v>
      </c>
      <c r="AO3344" s="18"/>
      <c r="AP3344" s="18">
        <v>52</v>
      </c>
      <c r="AQ3344" s="18"/>
      <c r="AR3344" s="18">
        <v>43</v>
      </c>
      <c r="AS3344" s="18"/>
      <c r="AT3344" s="70">
        <f t="shared" si="1275"/>
        <v>35</v>
      </c>
      <c r="AU3344" s="18">
        <f t="shared" si="1276"/>
        <v>10</v>
      </c>
      <c r="AV3344" s="18">
        <f t="shared" si="1320"/>
        <v>8</v>
      </c>
      <c r="AW3344" s="47"/>
      <c r="AX3344" s="73"/>
      <c r="AY3344" s="105">
        <v>126</v>
      </c>
      <c r="AZ3344" s="107">
        <f t="shared" si="1263"/>
        <v>2.1010505252626314E-2</v>
      </c>
      <c r="BA3344" s="107">
        <f t="shared" si="1296"/>
        <v>0.97898949474737373</v>
      </c>
      <c r="BB3344" s="18"/>
      <c r="BC3344" s="18"/>
      <c r="BD3344" s="18"/>
      <c r="BE3344" s="18"/>
      <c r="BF3344" s="18"/>
      <c r="BG3344" s="18">
        <f t="shared" si="1297"/>
        <v>0</v>
      </c>
      <c r="BH3344" s="18">
        <f t="shared" si="1268"/>
        <v>0</v>
      </c>
      <c r="BI3344" s="18">
        <f t="shared" si="1298"/>
        <v>0</v>
      </c>
      <c r="BJ3344" s="18">
        <f t="shared" si="1269"/>
        <v>0</v>
      </c>
      <c r="BK3344" s="18">
        <f t="shared" si="1299"/>
        <v>1</v>
      </c>
      <c r="BL3344" s="18">
        <f t="shared" si="1300"/>
        <v>1</v>
      </c>
      <c r="BM3344" s="18">
        <f t="shared" si="1301"/>
        <v>0</v>
      </c>
      <c r="BN3344" s="18">
        <f t="shared" si="1302"/>
        <v>0</v>
      </c>
      <c r="BO3344" s="18">
        <f t="shared" si="1303"/>
        <v>1</v>
      </c>
      <c r="BP3344" s="18">
        <f t="shared" si="1304"/>
        <v>1</v>
      </c>
      <c r="BQ3344" s="18">
        <f t="shared" si="1308"/>
        <v>0</v>
      </c>
      <c r="BR3344" s="18">
        <f t="shared" si="1309"/>
        <v>0</v>
      </c>
      <c r="BS3344" s="18">
        <f t="shared" si="1315"/>
        <v>1</v>
      </c>
      <c r="BT3344" s="18">
        <f t="shared" si="1316"/>
        <v>2</v>
      </c>
      <c r="BU3344" s="73"/>
      <c r="BV3344" s="18"/>
      <c r="BW3344" s="6"/>
      <c r="BX3344" s="6"/>
      <c r="BY3344" s="18"/>
      <c r="BZ3344" s="6"/>
      <c r="CA3344" s="6"/>
      <c r="CB3344" s="18"/>
      <c r="CC3344" s="6"/>
      <c r="CD3344" s="6"/>
      <c r="CE3344" s="18"/>
      <c r="CF3344" s="6"/>
      <c r="CG3344" s="6"/>
      <c r="CH3344" s="18"/>
      <c r="CI3344" s="6"/>
      <c r="CJ3344" s="6"/>
      <c r="CK3344" s="18"/>
      <c r="CL3344" s="6"/>
      <c r="CM3344" s="6"/>
      <c r="CN3344" s="18"/>
      <c r="CO3344" s="6"/>
      <c r="CP3344" s="18"/>
      <c r="CQ3344" s="18"/>
      <c r="CR3344" s="18"/>
      <c r="CS3344" s="18"/>
      <c r="CT3344" s="6">
        <f t="shared" si="1314"/>
        <v>1</v>
      </c>
      <c r="CU3344" s="18"/>
      <c r="CV3344" s="18"/>
      <c r="CW3344" s="18"/>
      <c r="CX3344" s="6" t="str">
        <f t="shared" si="1264"/>
        <v>A</v>
      </c>
      <c r="CY3344" s="87">
        <f t="shared" si="1265"/>
        <v>5997</v>
      </c>
      <c r="CZ3344" s="87">
        <f t="shared" si="1266"/>
        <v>126</v>
      </c>
      <c r="DA3344" s="6" t="str">
        <f t="shared" si="1267"/>
        <v>na</v>
      </c>
      <c r="DB3344" s="18"/>
      <c r="DC3344" s="18"/>
      <c r="DD3344" s="18"/>
      <c r="DE3344" s="18"/>
      <c r="DF3344" s="73"/>
      <c r="DG3344" s="18"/>
      <c r="DH3344" s="18"/>
      <c r="DI3344" s="18"/>
      <c r="DJ3344" s="18"/>
    </row>
    <row r="3345" spans="1:114" s="17" customFormat="1" hidden="1" x14ac:dyDescent="0.2">
      <c r="A3345" s="47">
        <v>7526</v>
      </c>
      <c r="B3345" s="46">
        <f t="shared" si="1305"/>
        <v>7</v>
      </c>
      <c r="C3345" s="46">
        <f t="shared" si="1306"/>
        <v>22</v>
      </c>
      <c r="D3345" s="46">
        <f t="shared" si="1307"/>
        <v>1</v>
      </c>
      <c r="E3345" s="103">
        <v>40565</v>
      </c>
      <c r="F3345" s="17" t="s">
        <v>2525</v>
      </c>
      <c r="G3345" s="47" t="s">
        <v>103</v>
      </c>
      <c r="H3345" s="47" t="s">
        <v>306</v>
      </c>
      <c r="I3345" s="47">
        <v>2</v>
      </c>
      <c r="J3345" s="47">
        <v>1</v>
      </c>
      <c r="K3345" s="47" t="s">
        <v>36</v>
      </c>
      <c r="L3345" s="20">
        <v>2468</v>
      </c>
      <c r="M3345" s="73" t="s">
        <v>4456</v>
      </c>
      <c r="N3345" s="47">
        <v>10</v>
      </c>
      <c r="O3345" s="17">
        <f t="shared" si="1318"/>
        <v>26</v>
      </c>
      <c r="P3345" s="17">
        <f>COUNTIF($H$3320:$H3345,"=W")</f>
        <v>10</v>
      </c>
      <c r="Q3345" s="17">
        <f>COUNTIF($H$3320:$H3345,"=D")</f>
        <v>8</v>
      </c>
      <c r="R3345" s="17">
        <f>COUNTIF($H$3320:$H3345,"=L")</f>
        <v>8</v>
      </c>
      <c r="S3345" s="17">
        <f t="shared" ref="S3345:T3347" si="1321">S3344+I3345</f>
        <v>33</v>
      </c>
      <c r="T3345" s="17">
        <f t="shared" si="1321"/>
        <v>31</v>
      </c>
      <c r="U3345" s="17">
        <f t="shared" si="1319"/>
        <v>38</v>
      </c>
      <c r="V3345" s="17">
        <v>2</v>
      </c>
      <c r="W3345" s="17">
        <v>1</v>
      </c>
      <c r="X3345" s="17">
        <v>8</v>
      </c>
      <c r="Y3345" s="17">
        <v>2</v>
      </c>
      <c r="Z3345" s="17">
        <v>9</v>
      </c>
      <c r="AA3345" s="17">
        <v>7</v>
      </c>
      <c r="AB3345" s="17">
        <v>12</v>
      </c>
      <c r="AC3345" s="17">
        <v>12</v>
      </c>
      <c r="AD3345" s="83">
        <v>2</v>
      </c>
      <c r="AE3345" s="83">
        <v>2</v>
      </c>
      <c r="AF3345" s="5">
        <v>0</v>
      </c>
      <c r="AG3345" s="5">
        <v>0</v>
      </c>
      <c r="AH3345" s="83" t="s">
        <v>0</v>
      </c>
      <c r="AJ3345" s="18"/>
      <c r="AK3345" s="104">
        <f t="shared" si="1293"/>
        <v>29233</v>
      </c>
      <c r="AL3345" s="104">
        <f>AK3345/COUNTIF(G$3320:G3345,"H")</f>
        <v>2436.0833333333335</v>
      </c>
      <c r="AM3345" s="104">
        <f t="shared" si="1294"/>
        <v>28755</v>
      </c>
      <c r="AN3345" s="104">
        <f>AM3345/COUNTIF(G$3320:G3345,"A")</f>
        <v>2053.9285714285716</v>
      </c>
      <c r="AO3345" s="18"/>
      <c r="AP3345" s="18">
        <v>54</v>
      </c>
      <c r="AQ3345" s="18"/>
      <c r="AR3345" s="18">
        <v>45</v>
      </c>
      <c r="AS3345" s="18"/>
      <c r="AT3345" s="70">
        <f t="shared" si="1275"/>
        <v>38</v>
      </c>
      <c r="AU3345" s="18">
        <f t="shared" si="1276"/>
        <v>10</v>
      </c>
      <c r="AV3345" s="18">
        <f t="shared" si="1320"/>
        <v>7</v>
      </c>
      <c r="AW3345" s="47"/>
      <c r="AX3345" s="73"/>
      <c r="AY3345" s="105">
        <v>33</v>
      </c>
      <c r="AZ3345" s="107">
        <f t="shared" si="1263"/>
        <v>0.98662884927066452</v>
      </c>
      <c r="BA3345" s="107">
        <f t="shared" si="1296"/>
        <v>1.3371150729335479E-2</v>
      </c>
      <c r="BB3345" s="18"/>
      <c r="BC3345" s="18"/>
      <c r="BD3345" s="18"/>
      <c r="BE3345" s="18"/>
      <c r="BF3345" s="18"/>
      <c r="BG3345" s="18">
        <f t="shared" si="1297"/>
        <v>1</v>
      </c>
      <c r="BH3345" s="18">
        <f t="shared" si="1268"/>
        <v>1</v>
      </c>
      <c r="BI3345" s="18">
        <f t="shared" si="1298"/>
        <v>0</v>
      </c>
      <c r="BJ3345" s="18">
        <f t="shared" si="1269"/>
        <v>0</v>
      </c>
      <c r="BK3345" s="18">
        <f t="shared" si="1299"/>
        <v>0</v>
      </c>
      <c r="BL3345" s="18">
        <f t="shared" si="1300"/>
        <v>0</v>
      </c>
      <c r="BM3345" s="18">
        <f t="shared" si="1301"/>
        <v>1</v>
      </c>
      <c r="BN3345" s="18">
        <f t="shared" si="1302"/>
        <v>1</v>
      </c>
      <c r="BO3345" s="18">
        <f t="shared" si="1303"/>
        <v>0</v>
      </c>
      <c r="BP3345" s="18">
        <f t="shared" si="1304"/>
        <v>0</v>
      </c>
      <c r="BQ3345" s="18">
        <f t="shared" si="1308"/>
        <v>1</v>
      </c>
      <c r="BR3345" s="18">
        <f t="shared" si="1309"/>
        <v>1</v>
      </c>
      <c r="BS3345" s="18">
        <f t="shared" si="1315"/>
        <v>1</v>
      </c>
      <c r="BT3345" s="18">
        <f t="shared" si="1316"/>
        <v>3</v>
      </c>
      <c r="BU3345" s="73"/>
      <c r="BV3345" s="18"/>
      <c r="BW3345" s="6"/>
      <c r="BX3345" s="6"/>
      <c r="BY3345" s="18"/>
      <c r="BZ3345" s="6"/>
      <c r="CA3345" s="6"/>
      <c r="CB3345" s="18"/>
      <c r="CC3345" s="6"/>
      <c r="CD3345" s="6"/>
      <c r="CE3345" s="18"/>
      <c r="CF3345" s="6"/>
      <c r="CG3345" s="6"/>
      <c r="CH3345" s="18"/>
      <c r="CI3345" s="6"/>
      <c r="CJ3345" s="6"/>
      <c r="CK3345" s="18"/>
      <c r="CL3345" s="6"/>
      <c r="CM3345" s="6"/>
      <c r="CN3345" s="18"/>
      <c r="CO3345" s="6"/>
      <c r="CP3345" s="18"/>
      <c r="CQ3345" s="18"/>
      <c r="CR3345" s="18"/>
      <c r="CS3345" s="18"/>
      <c r="CT3345" s="6">
        <f t="shared" si="1314"/>
        <v>10</v>
      </c>
      <c r="CU3345" s="18"/>
      <c r="CV3345" s="18"/>
      <c r="CW3345" s="18"/>
      <c r="CX3345" s="6" t="str">
        <f t="shared" si="1264"/>
        <v>H</v>
      </c>
      <c r="CY3345" s="87">
        <f t="shared" si="1265"/>
        <v>2468</v>
      </c>
      <c r="CZ3345" s="87">
        <f t="shared" si="1266"/>
        <v>33</v>
      </c>
      <c r="DA3345" s="6">
        <f t="shared" si="1267"/>
        <v>2435</v>
      </c>
      <c r="DB3345" s="18"/>
      <c r="DC3345" s="18"/>
      <c r="DD3345" s="18"/>
      <c r="DE3345" s="18"/>
      <c r="DF3345" s="73"/>
      <c r="DG3345" s="18"/>
      <c r="DH3345" s="18"/>
      <c r="DI3345" s="18"/>
      <c r="DJ3345" s="18"/>
    </row>
    <row r="3346" spans="1:114" s="17" customFormat="1" hidden="1" x14ac:dyDescent="0.2">
      <c r="A3346" s="47">
        <v>7527</v>
      </c>
      <c r="B3346" s="46">
        <f t="shared" si="1305"/>
        <v>7</v>
      </c>
      <c r="C3346" s="46">
        <f t="shared" si="1306"/>
        <v>29</v>
      </c>
      <c r="D3346" s="46">
        <f t="shared" si="1307"/>
        <v>1</v>
      </c>
      <c r="E3346" s="103">
        <v>40572</v>
      </c>
      <c r="F3346" s="17" t="s">
        <v>3579</v>
      </c>
      <c r="G3346" s="47" t="s">
        <v>310</v>
      </c>
      <c r="H3346" s="47" t="s">
        <v>308</v>
      </c>
      <c r="I3346" s="47">
        <v>0</v>
      </c>
      <c r="J3346" s="47">
        <v>4</v>
      </c>
      <c r="K3346" s="106" t="s">
        <v>2995</v>
      </c>
      <c r="L3346" s="20">
        <v>1308</v>
      </c>
      <c r="M3346" s="4" t="s">
        <v>3598</v>
      </c>
      <c r="N3346" s="47">
        <v>11</v>
      </c>
      <c r="O3346" s="17">
        <f t="shared" si="1318"/>
        <v>27</v>
      </c>
      <c r="P3346" s="17">
        <f>COUNTIF($H$3320:$H3346,"=W")</f>
        <v>10</v>
      </c>
      <c r="Q3346" s="17">
        <f>COUNTIF($H$3320:$H3346,"=D")</f>
        <v>8</v>
      </c>
      <c r="R3346" s="17">
        <f>COUNTIF($H$3320:$H3346,"=L")</f>
        <v>9</v>
      </c>
      <c r="S3346" s="17">
        <f t="shared" si="1321"/>
        <v>33</v>
      </c>
      <c r="T3346" s="17">
        <f t="shared" si="1321"/>
        <v>35</v>
      </c>
      <c r="U3346" s="17">
        <f t="shared" si="1319"/>
        <v>38</v>
      </c>
      <c r="V3346" s="17">
        <v>7</v>
      </c>
      <c r="W3346" s="17">
        <v>6</v>
      </c>
      <c r="X3346" s="17">
        <v>4</v>
      </c>
      <c r="Y3346" s="17">
        <v>2</v>
      </c>
      <c r="Z3346" s="17">
        <v>7</v>
      </c>
      <c r="AA3346" s="17">
        <v>5</v>
      </c>
      <c r="AB3346" s="17">
        <v>8</v>
      </c>
      <c r="AC3346" s="17">
        <v>6</v>
      </c>
      <c r="AD3346" s="83">
        <v>1</v>
      </c>
      <c r="AE3346" s="83">
        <v>0</v>
      </c>
      <c r="AF3346" s="5">
        <v>1</v>
      </c>
      <c r="AG3346" s="5">
        <v>0</v>
      </c>
      <c r="AH3346" s="5" t="s">
        <v>4457</v>
      </c>
      <c r="AJ3346" s="18"/>
      <c r="AK3346" s="104">
        <f t="shared" si="1293"/>
        <v>29233</v>
      </c>
      <c r="AL3346" s="104">
        <f>AK3346/COUNTIF(G$3320:G3346,"H")</f>
        <v>2436.0833333333335</v>
      </c>
      <c r="AM3346" s="104">
        <f t="shared" si="1294"/>
        <v>30063</v>
      </c>
      <c r="AN3346" s="104">
        <f>AM3346/COUNTIF(G$3320:G3346,"A")</f>
        <v>2004.2</v>
      </c>
      <c r="AO3346" s="18"/>
      <c r="AP3346" s="18">
        <v>58</v>
      </c>
      <c r="AQ3346" s="18"/>
      <c r="AR3346" s="18">
        <v>48</v>
      </c>
      <c r="AS3346" s="18"/>
      <c r="AT3346" s="70">
        <f t="shared" si="1275"/>
        <v>38</v>
      </c>
      <c r="AU3346" s="18">
        <f t="shared" si="1276"/>
        <v>11</v>
      </c>
      <c r="AV3346" s="18">
        <f t="shared" si="1320"/>
        <v>10</v>
      </c>
      <c r="AW3346" s="47"/>
      <c r="AX3346" s="73"/>
      <c r="AY3346" s="105">
        <v>416</v>
      </c>
      <c r="AZ3346" s="107">
        <f t="shared" si="1263"/>
        <v>0.31804281345565749</v>
      </c>
      <c r="BA3346" s="107">
        <f t="shared" si="1296"/>
        <v>0.68195718654434256</v>
      </c>
      <c r="BB3346" s="18"/>
      <c r="BC3346" s="18"/>
      <c r="BD3346" s="18"/>
      <c r="BE3346" s="18"/>
      <c r="BF3346" s="18"/>
      <c r="BG3346" s="18">
        <f t="shared" si="1297"/>
        <v>0</v>
      </c>
      <c r="BH3346" s="18">
        <f t="shared" si="1268"/>
        <v>0</v>
      </c>
      <c r="BI3346" s="18">
        <f t="shared" si="1298"/>
        <v>0</v>
      </c>
      <c r="BJ3346" s="18">
        <f t="shared" si="1269"/>
        <v>0</v>
      </c>
      <c r="BK3346" s="18">
        <f t="shared" si="1299"/>
        <v>1</v>
      </c>
      <c r="BL3346" s="18">
        <f t="shared" si="1300"/>
        <v>1</v>
      </c>
      <c r="BM3346" s="18">
        <f t="shared" si="1301"/>
        <v>0</v>
      </c>
      <c r="BN3346" s="18">
        <f t="shared" si="1302"/>
        <v>0</v>
      </c>
      <c r="BO3346" s="18">
        <f t="shared" si="1303"/>
        <v>1</v>
      </c>
      <c r="BP3346" s="18">
        <f t="shared" si="1304"/>
        <v>1</v>
      </c>
      <c r="BQ3346" s="18">
        <f t="shared" si="1308"/>
        <v>0</v>
      </c>
      <c r="BR3346" s="18">
        <f t="shared" si="1309"/>
        <v>0</v>
      </c>
      <c r="BS3346" s="18">
        <f t="shared" si="1315"/>
        <v>1</v>
      </c>
      <c r="BT3346" s="18">
        <f t="shared" si="1316"/>
        <v>4</v>
      </c>
      <c r="BU3346" s="73"/>
      <c r="BV3346" s="18"/>
      <c r="BW3346" s="6"/>
      <c r="BX3346" s="6"/>
      <c r="BY3346" s="18"/>
      <c r="BZ3346" s="6"/>
      <c r="CA3346" s="6"/>
      <c r="CB3346" s="18"/>
      <c r="CC3346" s="6"/>
      <c r="CD3346" s="6"/>
      <c r="CE3346" s="18"/>
      <c r="CF3346" s="6"/>
      <c r="CG3346" s="6"/>
      <c r="CH3346" s="18"/>
      <c r="CI3346" s="6"/>
      <c r="CJ3346" s="6"/>
      <c r="CK3346" s="18"/>
      <c r="CL3346" s="6"/>
      <c r="CM3346" s="6"/>
      <c r="CN3346" s="18"/>
      <c r="CO3346" s="6"/>
      <c r="CP3346" s="18"/>
      <c r="CQ3346" s="18"/>
      <c r="CR3346" s="18"/>
      <c r="CS3346" s="18"/>
      <c r="CT3346" s="6">
        <f t="shared" si="1314"/>
        <v>11</v>
      </c>
      <c r="CU3346" s="18"/>
      <c r="CV3346" s="18"/>
      <c r="CW3346" s="18"/>
      <c r="CX3346" s="6" t="str">
        <f t="shared" si="1264"/>
        <v>A</v>
      </c>
      <c r="CY3346" s="87">
        <f t="shared" si="1265"/>
        <v>1308</v>
      </c>
      <c r="CZ3346" s="87">
        <f t="shared" si="1266"/>
        <v>416</v>
      </c>
      <c r="DA3346" s="6" t="str">
        <f t="shared" si="1267"/>
        <v>na</v>
      </c>
      <c r="DB3346" s="18"/>
      <c r="DC3346" s="18"/>
      <c r="DD3346" s="18"/>
      <c r="DE3346" s="18"/>
      <c r="DF3346" s="73"/>
      <c r="DG3346" s="18"/>
      <c r="DH3346" s="18"/>
      <c r="DI3346" s="18"/>
      <c r="DJ3346" s="18"/>
    </row>
    <row r="3347" spans="1:114" s="17" customFormat="1" hidden="1" x14ac:dyDescent="0.2">
      <c r="A3347" s="47">
        <v>7528</v>
      </c>
      <c r="B3347" s="46">
        <f t="shared" si="1305"/>
        <v>3</v>
      </c>
      <c r="C3347" s="46">
        <f t="shared" si="1306"/>
        <v>1</v>
      </c>
      <c r="D3347" s="46">
        <f t="shared" si="1307"/>
        <v>2</v>
      </c>
      <c r="E3347" s="103">
        <v>40575</v>
      </c>
      <c r="F3347" s="17" t="s">
        <v>2109</v>
      </c>
      <c r="G3347" s="47" t="s">
        <v>103</v>
      </c>
      <c r="H3347" s="47" t="s">
        <v>306</v>
      </c>
      <c r="I3347" s="47">
        <v>4</v>
      </c>
      <c r="J3347" s="47">
        <v>1</v>
      </c>
      <c r="K3347" s="106" t="s">
        <v>2996</v>
      </c>
      <c r="L3347" s="20">
        <v>2438</v>
      </c>
      <c r="M3347" s="73" t="s">
        <v>4458</v>
      </c>
      <c r="N3347" s="47">
        <v>10</v>
      </c>
      <c r="O3347" s="17">
        <f t="shared" si="1318"/>
        <v>28</v>
      </c>
      <c r="P3347" s="17">
        <f>COUNTIF($H$3320:$H3347,"=W")</f>
        <v>11</v>
      </c>
      <c r="Q3347" s="17">
        <f>COUNTIF($H$3320:$H3347,"=D")</f>
        <v>8</v>
      </c>
      <c r="R3347" s="17">
        <f>COUNTIF($H$3320:$H3347,"=L")</f>
        <v>9</v>
      </c>
      <c r="S3347" s="17">
        <f t="shared" si="1321"/>
        <v>37</v>
      </c>
      <c r="T3347" s="17">
        <f t="shared" si="1321"/>
        <v>36</v>
      </c>
      <c r="U3347" s="17">
        <f t="shared" si="1319"/>
        <v>41</v>
      </c>
      <c r="V3347" s="17">
        <v>8</v>
      </c>
      <c r="W3347" s="17">
        <v>2</v>
      </c>
      <c r="X3347" s="17">
        <v>6</v>
      </c>
      <c r="Y3347" s="17">
        <v>0</v>
      </c>
      <c r="Z3347" s="17">
        <v>2</v>
      </c>
      <c r="AA3347" s="17">
        <v>2</v>
      </c>
      <c r="AB3347" s="17">
        <v>12</v>
      </c>
      <c r="AC3347" s="17">
        <v>7</v>
      </c>
      <c r="AD3347" s="83">
        <v>0</v>
      </c>
      <c r="AE3347" s="83">
        <v>1</v>
      </c>
      <c r="AF3347" s="5">
        <v>0</v>
      </c>
      <c r="AG3347" s="5">
        <v>0</v>
      </c>
      <c r="AH3347" s="83"/>
      <c r="AJ3347" s="18"/>
      <c r="AK3347" s="104">
        <f t="shared" si="1293"/>
        <v>31671</v>
      </c>
      <c r="AL3347" s="104">
        <f>AK3347/COUNTIF(G$3320:G3347,"H")</f>
        <v>2436.2307692307691</v>
      </c>
      <c r="AM3347" s="104">
        <f t="shared" si="1294"/>
        <v>30063</v>
      </c>
      <c r="AN3347" s="104">
        <f>AM3347/COUNTIF(G$3320:G3347,"A")</f>
        <v>2004.2</v>
      </c>
      <c r="AO3347" s="18"/>
      <c r="AP3347" s="18">
        <v>58</v>
      </c>
      <c r="AQ3347" s="18"/>
      <c r="AR3347" s="18">
        <v>48</v>
      </c>
      <c r="AS3347" s="18"/>
      <c r="AT3347" s="70">
        <f t="shared" si="1275"/>
        <v>41</v>
      </c>
      <c r="AU3347" s="18">
        <f t="shared" si="1276"/>
        <v>10</v>
      </c>
      <c r="AV3347" s="18">
        <f t="shared" si="1320"/>
        <v>7</v>
      </c>
      <c r="AW3347" s="47"/>
      <c r="AX3347" s="73"/>
      <c r="AY3347" s="105">
        <v>177</v>
      </c>
      <c r="AZ3347" s="107">
        <f t="shared" si="1263"/>
        <v>0.92739950779327318</v>
      </c>
      <c r="BA3347" s="107">
        <f t="shared" si="1296"/>
        <v>7.2600492206726819E-2</v>
      </c>
      <c r="BB3347" s="18"/>
      <c r="BC3347" s="18"/>
      <c r="BD3347" s="18"/>
      <c r="BE3347" s="18"/>
      <c r="BF3347" s="18"/>
      <c r="BG3347" s="18">
        <f t="shared" si="1297"/>
        <v>1</v>
      </c>
      <c r="BH3347" s="18">
        <f t="shared" si="1268"/>
        <v>1</v>
      </c>
      <c r="BI3347" s="18">
        <f t="shared" si="1298"/>
        <v>0</v>
      </c>
      <c r="BJ3347" s="18">
        <f t="shared" si="1269"/>
        <v>0</v>
      </c>
      <c r="BK3347" s="18">
        <f t="shared" si="1299"/>
        <v>0</v>
      </c>
      <c r="BL3347" s="18">
        <f t="shared" si="1300"/>
        <v>0</v>
      </c>
      <c r="BM3347" s="18">
        <f t="shared" si="1301"/>
        <v>1</v>
      </c>
      <c r="BN3347" s="18">
        <f t="shared" si="1302"/>
        <v>1</v>
      </c>
      <c r="BO3347" s="18">
        <f t="shared" si="1303"/>
        <v>0</v>
      </c>
      <c r="BP3347" s="18">
        <f t="shared" si="1304"/>
        <v>0</v>
      </c>
      <c r="BQ3347" s="18">
        <f t="shared" si="1308"/>
        <v>1</v>
      </c>
      <c r="BR3347" s="18">
        <f t="shared" si="1309"/>
        <v>1</v>
      </c>
      <c r="BS3347" s="18">
        <f t="shared" si="1315"/>
        <v>1</v>
      </c>
      <c r="BT3347" s="18">
        <f t="shared" si="1316"/>
        <v>5</v>
      </c>
      <c r="BU3347" s="73"/>
      <c r="BV3347" s="18"/>
      <c r="BW3347" s="6"/>
      <c r="BX3347" s="6"/>
      <c r="BY3347" s="18"/>
      <c r="BZ3347" s="6"/>
      <c r="CA3347" s="6"/>
      <c r="CB3347" s="18"/>
      <c r="CC3347" s="6"/>
      <c r="CD3347" s="6"/>
      <c r="CE3347" s="18"/>
      <c r="CF3347" s="6"/>
      <c r="CG3347" s="6"/>
      <c r="CH3347" s="18"/>
      <c r="CI3347" s="6"/>
      <c r="CJ3347" s="6"/>
      <c r="CK3347" s="18"/>
      <c r="CL3347" s="6"/>
      <c r="CM3347" s="6"/>
      <c r="CN3347" s="18"/>
      <c r="CO3347" s="6"/>
      <c r="CP3347" s="18"/>
      <c r="CQ3347" s="18"/>
      <c r="CR3347" s="18"/>
      <c r="CS3347" s="18"/>
      <c r="CT3347" s="6">
        <f t="shared" si="1314"/>
        <v>14</v>
      </c>
      <c r="CU3347" s="18"/>
      <c r="CV3347" s="18"/>
      <c r="CW3347" s="18"/>
      <c r="CX3347" s="6" t="str">
        <f t="shared" si="1264"/>
        <v>H</v>
      </c>
      <c r="CY3347" s="87">
        <f t="shared" si="1265"/>
        <v>2438</v>
      </c>
      <c r="CZ3347" s="87">
        <f t="shared" si="1266"/>
        <v>177</v>
      </c>
      <c r="DA3347" s="6">
        <f t="shared" si="1267"/>
        <v>2261</v>
      </c>
      <c r="DB3347" s="18"/>
      <c r="DC3347" s="18"/>
      <c r="DD3347" s="18"/>
      <c r="DE3347" s="18"/>
      <c r="DF3347" s="73"/>
      <c r="DG3347" s="18"/>
      <c r="DH3347" s="18"/>
      <c r="DI3347" s="18"/>
      <c r="DJ3347" s="18"/>
    </row>
    <row r="3348" spans="1:114" s="17" customFormat="1" hidden="1" x14ac:dyDescent="0.2">
      <c r="A3348" s="47">
        <v>7529</v>
      </c>
      <c r="B3348" s="46">
        <f t="shared" si="1305"/>
        <v>7</v>
      </c>
      <c r="C3348" s="46">
        <f t="shared" si="1306"/>
        <v>12</v>
      </c>
      <c r="D3348" s="46">
        <f t="shared" si="1307"/>
        <v>2</v>
      </c>
      <c r="E3348" s="103">
        <v>40586</v>
      </c>
      <c r="F3348" s="17" t="s">
        <v>1318</v>
      </c>
      <c r="G3348" s="47" t="s">
        <v>310</v>
      </c>
      <c r="H3348" s="47" t="s">
        <v>308</v>
      </c>
      <c r="I3348" s="47">
        <v>0</v>
      </c>
      <c r="J3348" s="47">
        <v>1</v>
      </c>
      <c r="K3348" s="106" t="s">
        <v>3298</v>
      </c>
      <c r="L3348" s="20">
        <v>3532</v>
      </c>
      <c r="M3348" s="4">
        <v>19</v>
      </c>
      <c r="N3348" s="47">
        <v>12</v>
      </c>
      <c r="O3348" s="17">
        <f t="shared" si="1318"/>
        <v>29</v>
      </c>
      <c r="P3348" s="17">
        <f>COUNTIF($H$3320:$H3348,"=W")</f>
        <v>11</v>
      </c>
      <c r="Q3348" s="17">
        <f>COUNTIF($H$3320:$H3348,"=D")</f>
        <v>8</v>
      </c>
      <c r="R3348" s="17">
        <f>COUNTIF($H$3320:$H3348,"=L")</f>
        <v>10</v>
      </c>
      <c r="S3348" s="17">
        <f t="shared" ref="S3348:T3351" si="1322">S3347+I3348</f>
        <v>37</v>
      </c>
      <c r="T3348" s="17">
        <f t="shared" si="1322"/>
        <v>37</v>
      </c>
      <c r="U3348" s="17">
        <f t="shared" si="1319"/>
        <v>41</v>
      </c>
      <c r="V3348" s="17">
        <v>6</v>
      </c>
      <c r="W3348" s="17">
        <v>3</v>
      </c>
      <c r="X3348" s="17">
        <v>9</v>
      </c>
      <c r="Y3348" s="17">
        <v>3</v>
      </c>
      <c r="Z3348" s="17">
        <v>7</v>
      </c>
      <c r="AA3348" s="17">
        <v>8</v>
      </c>
      <c r="AB3348" s="17">
        <v>9</v>
      </c>
      <c r="AC3348" s="17">
        <v>13</v>
      </c>
      <c r="AD3348" s="83">
        <v>0</v>
      </c>
      <c r="AE3348" s="83">
        <v>1</v>
      </c>
      <c r="AF3348" s="5">
        <v>0</v>
      </c>
      <c r="AG3348" s="5">
        <v>0</v>
      </c>
      <c r="AH3348" s="5"/>
      <c r="AJ3348" s="18"/>
      <c r="AK3348" s="104">
        <f t="shared" si="1293"/>
        <v>31671</v>
      </c>
      <c r="AL3348" s="104">
        <f>AK3348/COUNTIF(G$3320:G3348,"H")</f>
        <v>2436.2307692307691</v>
      </c>
      <c r="AM3348" s="104">
        <f t="shared" si="1294"/>
        <v>33595</v>
      </c>
      <c r="AN3348" s="104">
        <f>AM3348/COUNTIF(G$3320:G3348,"A")</f>
        <v>2099.6875</v>
      </c>
      <c r="AO3348" s="18"/>
      <c r="AP3348" s="18">
        <v>64</v>
      </c>
      <c r="AQ3348" s="18"/>
      <c r="AR3348" s="18">
        <v>51</v>
      </c>
      <c r="AS3348" s="18"/>
      <c r="AT3348" s="70">
        <f t="shared" si="1275"/>
        <v>41</v>
      </c>
      <c r="AU3348" s="18">
        <f t="shared" si="1276"/>
        <v>12</v>
      </c>
      <c r="AV3348" s="18">
        <f t="shared" si="1320"/>
        <v>10</v>
      </c>
      <c r="AW3348" s="47"/>
      <c r="AX3348" s="73"/>
      <c r="AY3348" s="105">
        <v>407</v>
      </c>
      <c r="AZ3348" s="107">
        <f t="shared" si="1263"/>
        <v>0.11523216308040771</v>
      </c>
      <c r="BA3348" s="107">
        <f t="shared" si="1296"/>
        <v>0.88476783691959227</v>
      </c>
      <c r="BB3348" s="18"/>
      <c r="BC3348" s="18"/>
      <c r="BD3348" s="18"/>
      <c r="BE3348" s="18"/>
      <c r="BF3348" s="18"/>
      <c r="BG3348" s="18">
        <f t="shared" si="1297"/>
        <v>0</v>
      </c>
      <c r="BH3348" s="18">
        <f t="shared" si="1268"/>
        <v>0</v>
      </c>
      <c r="BI3348" s="18">
        <f t="shared" si="1298"/>
        <v>0</v>
      </c>
      <c r="BJ3348" s="18">
        <f t="shared" si="1269"/>
        <v>0</v>
      </c>
      <c r="BK3348" s="18">
        <f t="shared" si="1299"/>
        <v>1</v>
      </c>
      <c r="BL3348" s="18">
        <f t="shared" si="1300"/>
        <v>1</v>
      </c>
      <c r="BM3348" s="18">
        <f t="shared" si="1301"/>
        <v>0</v>
      </c>
      <c r="BN3348" s="18">
        <f t="shared" si="1302"/>
        <v>0</v>
      </c>
      <c r="BO3348" s="18">
        <f t="shared" si="1303"/>
        <v>1</v>
      </c>
      <c r="BP3348" s="18">
        <f t="shared" si="1304"/>
        <v>1</v>
      </c>
      <c r="BQ3348" s="18">
        <f t="shared" si="1308"/>
        <v>0</v>
      </c>
      <c r="BR3348" s="18">
        <f t="shared" si="1309"/>
        <v>0</v>
      </c>
      <c r="BS3348" s="18">
        <f t="shared" si="1315"/>
        <v>1</v>
      </c>
      <c r="BT3348" s="18">
        <f t="shared" si="1316"/>
        <v>6</v>
      </c>
      <c r="BU3348" s="73"/>
      <c r="BV3348" s="18"/>
      <c r="BW3348" s="6"/>
      <c r="BX3348" s="6"/>
      <c r="BY3348" s="18"/>
      <c r="BZ3348" s="6"/>
      <c r="CA3348" s="6"/>
      <c r="CB3348" s="18"/>
      <c r="CC3348" s="6"/>
      <c r="CD3348" s="6"/>
      <c r="CE3348" s="18"/>
      <c r="CF3348" s="6"/>
      <c r="CG3348" s="6"/>
      <c r="CH3348" s="18"/>
      <c r="CI3348" s="6"/>
      <c r="CJ3348" s="6"/>
      <c r="CK3348" s="18"/>
      <c r="CL3348" s="6"/>
      <c r="CM3348" s="6"/>
      <c r="CN3348" s="18"/>
      <c r="CO3348" s="6"/>
      <c r="CP3348" s="18"/>
      <c r="CQ3348" s="18"/>
      <c r="CR3348" s="18"/>
      <c r="CS3348" s="18"/>
      <c r="CT3348" s="6">
        <f t="shared" si="1314"/>
        <v>15</v>
      </c>
      <c r="CU3348" s="18"/>
      <c r="CV3348" s="18"/>
      <c r="CW3348" s="18"/>
      <c r="CX3348" s="6" t="str">
        <f t="shared" si="1264"/>
        <v>A</v>
      </c>
      <c r="CY3348" s="87">
        <f t="shared" si="1265"/>
        <v>3532</v>
      </c>
      <c r="CZ3348" s="87">
        <f t="shared" si="1266"/>
        <v>407</v>
      </c>
      <c r="DA3348" s="6" t="str">
        <f t="shared" si="1267"/>
        <v>na</v>
      </c>
      <c r="DB3348" s="18"/>
      <c r="DC3348" s="18"/>
      <c r="DD3348" s="18"/>
      <c r="DE3348" s="18"/>
      <c r="DF3348" s="73"/>
      <c r="DG3348" s="18"/>
      <c r="DH3348" s="18"/>
      <c r="DI3348" s="18"/>
      <c r="DJ3348" s="18"/>
    </row>
    <row r="3349" spans="1:114" s="17" customFormat="1" hidden="1" x14ac:dyDescent="0.2">
      <c r="A3349" s="47">
        <v>7530</v>
      </c>
      <c r="B3349" s="46">
        <f t="shared" si="1305"/>
        <v>3</v>
      </c>
      <c r="C3349" s="46">
        <f t="shared" si="1306"/>
        <v>15</v>
      </c>
      <c r="D3349" s="46">
        <f t="shared" si="1307"/>
        <v>2</v>
      </c>
      <c r="E3349" s="103">
        <v>40589</v>
      </c>
      <c r="F3349" s="17" t="s">
        <v>2840</v>
      </c>
      <c r="G3349" s="47" t="s">
        <v>103</v>
      </c>
      <c r="H3349" s="47" t="s">
        <v>306</v>
      </c>
      <c r="I3349" s="47">
        <v>1</v>
      </c>
      <c r="J3349" s="47">
        <v>0</v>
      </c>
      <c r="K3349" s="47" t="s">
        <v>36</v>
      </c>
      <c r="L3349" s="20">
        <v>2220</v>
      </c>
      <c r="M3349" s="73" t="s">
        <v>2841</v>
      </c>
      <c r="N3349" s="47">
        <v>9</v>
      </c>
      <c r="O3349" s="17">
        <f t="shared" ref="O3349:O3354" si="1323">SUM(P3349:R3349)</f>
        <v>30</v>
      </c>
      <c r="P3349" s="17">
        <f>COUNTIF($H$3320:$H3349,"=W")</f>
        <v>12</v>
      </c>
      <c r="Q3349" s="17">
        <f>COUNTIF($H$3320:$H3349,"=D")</f>
        <v>8</v>
      </c>
      <c r="R3349" s="17">
        <f>COUNTIF($H$3320:$H3349,"=L")</f>
        <v>10</v>
      </c>
      <c r="S3349" s="17">
        <f t="shared" si="1322"/>
        <v>38</v>
      </c>
      <c r="T3349" s="17">
        <f t="shared" si="1322"/>
        <v>37</v>
      </c>
      <c r="U3349" s="17">
        <f t="shared" ref="U3349:U3354" si="1324">P3349*3+Q3349</f>
        <v>44</v>
      </c>
      <c r="V3349" s="17">
        <v>6</v>
      </c>
      <c r="W3349" s="17">
        <v>6</v>
      </c>
      <c r="X3349" s="17">
        <v>7</v>
      </c>
      <c r="Y3349" s="17">
        <v>5</v>
      </c>
      <c r="Z3349" s="17">
        <v>4</v>
      </c>
      <c r="AA3349" s="17">
        <v>6</v>
      </c>
      <c r="AB3349" s="17">
        <v>14</v>
      </c>
      <c r="AC3349" s="17">
        <v>11</v>
      </c>
      <c r="AD3349" s="83">
        <v>1</v>
      </c>
      <c r="AE3349" s="83">
        <v>2</v>
      </c>
      <c r="AF3349" s="5">
        <v>0</v>
      </c>
      <c r="AG3349" s="5">
        <v>0</v>
      </c>
      <c r="AH3349" s="83" t="s">
        <v>2854</v>
      </c>
      <c r="AJ3349" s="18"/>
      <c r="AK3349" s="104">
        <f t="shared" si="1293"/>
        <v>33891</v>
      </c>
      <c r="AL3349" s="104">
        <f>AK3349/COUNTIF(G$3320:G3349,"H")</f>
        <v>2420.7857142857142</v>
      </c>
      <c r="AM3349" s="104">
        <f t="shared" si="1294"/>
        <v>33595</v>
      </c>
      <c r="AN3349" s="104">
        <f>AM3349/COUNTIF(G$3320:G3349,"A")</f>
        <v>2099.6875</v>
      </c>
      <c r="AO3349" s="18"/>
      <c r="AP3349" s="18">
        <v>64</v>
      </c>
      <c r="AQ3349" s="18"/>
      <c r="AR3349" s="18">
        <v>51</v>
      </c>
      <c r="AS3349" s="18"/>
      <c r="AT3349" s="70">
        <f t="shared" si="1275"/>
        <v>44</v>
      </c>
      <c r="AU3349" s="18">
        <f t="shared" si="1276"/>
        <v>9</v>
      </c>
      <c r="AV3349" s="18">
        <f t="shared" ref="AV3349:AV3354" si="1325">AR3349-AT3349</f>
        <v>7</v>
      </c>
      <c r="AW3349" s="47"/>
      <c r="AX3349" s="73"/>
      <c r="AY3349" s="105">
        <v>76</v>
      </c>
      <c r="AZ3349" s="107">
        <f t="shared" si="1263"/>
        <v>0.96576576576576578</v>
      </c>
      <c r="BA3349" s="107">
        <f t="shared" si="1296"/>
        <v>3.4234234234234218E-2</v>
      </c>
      <c r="BB3349" s="18"/>
      <c r="BC3349" s="18"/>
      <c r="BD3349" s="18"/>
      <c r="BE3349" s="18"/>
      <c r="BF3349" s="18"/>
      <c r="BG3349" s="18">
        <f t="shared" si="1297"/>
        <v>1</v>
      </c>
      <c r="BH3349" s="18">
        <f t="shared" si="1268"/>
        <v>1</v>
      </c>
      <c r="BI3349" s="18">
        <f t="shared" si="1298"/>
        <v>0</v>
      </c>
      <c r="BJ3349" s="18">
        <f t="shared" si="1269"/>
        <v>0</v>
      </c>
      <c r="BK3349" s="18">
        <f t="shared" si="1299"/>
        <v>0</v>
      </c>
      <c r="BL3349" s="18">
        <f t="shared" si="1300"/>
        <v>0</v>
      </c>
      <c r="BM3349" s="18">
        <f t="shared" si="1301"/>
        <v>1</v>
      </c>
      <c r="BN3349" s="18">
        <f t="shared" si="1302"/>
        <v>1</v>
      </c>
      <c r="BO3349" s="18">
        <f t="shared" si="1303"/>
        <v>0</v>
      </c>
      <c r="BP3349" s="18">
        <f t="shared" si="1304"/>
        <v>0</v>
      </c>
      <c r="BQ3349" s="18">
        <f t="shared" si="1308"/>
        <v>1</v>
      </c>
      <c r="BR3349" s="18">
        <f t="shared" si="1309"/>
        <v>1</v>
      </c>
      <c r="BS3349" s="18">
        <f t="shared" si="1315"/>
        <v>0</v>
      </c>
      <c r="BT3349" s="18">
        <f t="shared" si="1316"/>
        <v>0</v>
      </c>
      <c r="BU3349" s="73"/>
      <c r="BV3349" s="18"/>
      <c r="BW3349" s="6"/>
      <c r="BX3349" s="6"/>
      <c r="BY3349" s="18"/>
      <c r="BZ3349" s="6"/>
      <c r="CA3349" s="6"/>
      <c r="CB3349" s="18"/>
      <c r="CC3349" s="6"/>
      <c r="CD3349" s="6"/>
      <c r="CE3349" s="18"/>
      <c r="CF3349" s="6"/>
      <c r="CG3349" s="6"/>
      <c r="CH3349" s="18"/>
      <c r="CI3349" s="6"/>
      <c r="CJ3349" s="6"/>
      <c r="CK3349" s="18"/>
      <c r="CL3349" s="6"/>
      <c r="CM3349" s="6"/>
      <c r="CN3349" s="18"/>
      <c r="CO3349" s="6"/>
      <c r="CP3349" s="18"/>
      <c r="CQ3349" s="18"/>
      <c r="CR3349" s="18"/>
      <c r="CS3349" s="18"/>
      <c r="CT3349" s="6">
        <f t="shared" si="1314"/>
        <v>13</v>
      </c>
      <c r="CU3349" s="18"/>
      <c r="CV3349" s="18"/>
      <c r="CW3349" s="18"/>
      <c r="CX3349" s="6" t="str">
        <f t="shared" si="1264"/>
        <v>H</v>
      </c>
      <c r="CY3349" s="87">
        <f t="shared" si="1265"/>
        <v>2220</v>
      </c>
      <c r="CZ3349" s="87">
        <f t="shared" si="1266"/>
        <v>76</v>
      </c>
      <c r="DA3349" s="6">
        <f t="shared" si="1267"/>
        <v>2144</v>
      </c>
      <c r="DB3349" s="18"/>
      <c r="DC3349" s="18"/>
      <c r="DD3349" s="18"/>
      <c r="DE3349" s="18"/>
      <c r="DF3349" s="73"/>
      <c r="DG3349" s="18"/>
      <c r="DH3349" s="18"/>
      <c r="DI3349" s="18"/>
      <c r="DJ3349" s="18"/>
    </row>
    <row r="3350" spans="1:114" hidden="1" x14ac:dyDescent="0.2">
      <c r="A3350" s="47">
        <v>7531</v>
      </c>
      <c r="B3350" s="46">
        <f t="shared" si="1305"/>
        <v>3</v>
      </c>
      <c r="C3350" s="46">
        <f t="shared" si="1306"/>
        <v>22</v>
      </c>
      <c r="D3350" s="46">
        <f t="shared" si="1307"/>
        <v>2</v>
      </c>
      <c r="E3350" s="103">
        <v>40596</v>
      </c>
      <c r="F3350" s="17" t="s">
        <v>3450</v>
      </c>
      <c r="G3350" s="47" t="s">
        <v>310</v>
      </c>
      <c r="H3350" s="47" t="s">
        <v>307</v>
      </c>
      <c r="I3350" s="47">
        <v>0</v>
      </c>
      <c r="J3350" s="47">
        <v>0</v>
      </c>
      <c r="K3350" s="47" t="s">
        <v>36</v>
      </c>
      <c r="L3350" s="20">
        <v>1143</v>
      </c>
      <c r="M3350" s="73"/>
      <c r="N3350" s="47">
        <v>11</v>
      </c>
      <c r="O3350" s="17">
        <f t="shared" si="1323"/>
        <v>31</v>
      </c>
      <c r="P3350" s="17">
        <f>COUNTIF($H$3320:$H3350,"=W")</f>
        <v>12</v>
      </c>
      <c r="Q3350" s="17">
        <f>COUNTIF($H$3320:$H3350,"=D")</f>
        <v>9</v>
      </c>
      <c r="R3350" s="17">
        <f>COUNTIF($H$3320:$H3350,"=L")</f>
        <v>10</v>
      </c>
      <c r="S3350" s="17">
        <f t="shared" si="1322"/>
        <v>38</v>
      </c>
      <c r="T3350" s="17">
        <f t="shared" si="1322"/>
        <v>37</v>
      </c>
      <c r="U3350" s="17">
        <f t="shared" si="1324"/>
        <v>45</v>
      </c>
      <c r="V3350" s="17">
        <v>2</v>
      </c>
      <c r="W3350" s="17">
        <v>4</v>
      </c>
      <c r="X3350" s="17">
        <v>5</v>
      </c>
      <c r="Y3350" s="17">
        <v>4</v>
      </c>
      <c r="Z3350" s="17">
        <v>5</v>
      </c>
      <c r="AA3350" s="17">
        <v>5</v>
      </c>
      <c r="AB3350" s="17">
        <v>10</v>
      </c>
      <c r="AC3350" s="17">
        <v>12</v>
      </c>
      <c r="AD3350" s="83">
        <v>1</v>
      </c>
      <c r="AE3350" s="83">
        <v>1</v>
      </c>
      <c r="AF3350" s="5">
        <v>0</v>
      </c>
      <c r="AG3350" s="5">
        <v>0</v>
      </c>
      <c r="AH3350" s="83" t="s">
        <v>1567</v>
      </c>
      <c r="AI3350" s="17"/>
      <c r="AJ3350" s="18"/>
      <c r="AK3350" s="104">
        <f t="shared" si="1293"/>
        <v>33891</v>
      </c>
      <c r="AL3350" s="104">
        <f>AK3350/COUNTIF(G$3320:G3350,"H")</f>
        <v>2420.7857142857142</v>
      </c>
      <c r="AM3350" s="104">
        <f t="shared" si="1294"/>
        <v>34738</v>
      </c>
      <c r="AN3350" s="104">
        <f>AM3350/COUNTIF(G$3320:G3350,"A")</f>
        <v>2043.4117647058824</v>
      </c>
      <c r="AO3350" s="18"/>
      <c r="AP3350" s="18">
        <v>67</v>
      </c>
      <c r="AQ3350" s="18"/>
      <c r="AR3350" s="18">
        <v>54</v>
      </c>
      <c r="AS3350" s="18"/>
      <c r="AT3350" s="70">
        <f t="shared" si="1275"/>
        <v>45</v>
      </c>
      <c r="AU3350" s="18">
        <f t="shared" si="1276"/>
        <v>11</v>
      </c>
      <c r="AV3350" s="18">
        <f t="shared" si="1325"/>
        <v>9</v>
      </c>
      <c r="AW3350" s="47"/>
      <c r="AX3350" s="73"/>
      <c r="AY3350" s="105">
        <v>444</v>
      </c>
      <c r="AZ3350" s="107">
        <f t="shared" si="1263"/>
        <v>0.3884514435695538</v>
      </c>
      <c r="BA3350" s="107">
        <f t="shared" si="1296"/>
        <v>0.61154855643044614</v>
      </c>
      <c r="BB3350" s="18"/>
      <c r="BC3350" s="18"/>
      <c r="BD3350" s="18"/>
      <c r="BE3350" s="18"/>
      <c r="BF3350" s="18"/>
      <c r="BG3350" s="18">
        <f t="shared" si="1297"/>
        <v>0</v>
      </c>
      <c r="BH3350" s="18">
        <f t="shared" si="1268"/>
        <v>0</v>
      </c>
      <c r="BI3350" s="18">
        <f t="shared" si="1298"/>
        <v>1</v>
      </c>
      <c r="BJ3350" s="18">
        <f t="shared" si="1269"/>
        <v>1</v>
      </c>
      <c r="BK3350" s="18">
        <f t="shared" si="1299"/>
        <v>0</v>
      </c>
      <c r="BL3350" s="18">
        <f t="shared" si="1300"/>
        <v>0</v>
      </c>
      <c r="BM3350" s="18">
        <f t="shared" si="1301"/>
        <v>1</v>
      </c>
      <c r="BN3350" s="18">
        <f t="shared" si="1302"/>
        <v>2</v>
      </c>
      <c r="BO3350" s="18">
        <f t="shared" si="1303"/>
        <v>1</v>
      </c>
      <c r="BP3350" s="18">
        <f t="shared" si="1304"/>
        <v>1</v>
      </c>
      <c r="BQ3350" s="18">
        <f t="shared" si="1308"/>
        <v>0</v>
      </c>
      <c r="BR3350" s="18">
        <f t="shared" si="1309"/>
        <v>0</v>
      </c>
      <c r="BS3350" s="18">
        <f t="shared" si="1315"/>
        <v>0</v>
      </c>
      <c r="BT3350" s="18">
        <f t="shared" si="1316"/>
        <v>0</v>
      </c>
      <c r="CT3350" s="6">
        <f t="shared" si="1314"/>
        <v>7</v>
      </c>
      <c r="CX3350" s="6" t="str">
        <f t="shared" si="1264"/>
        <v>A</v>
      </c>
      <c r="CY3350" s="87">
        <f t="shared" si="1265"/>
        <v>1143</v>
      </c>
      <c r="CZ3350" s="87">
        <f t="shared" si="1266"/>
        <v>444</v>
      </c>
      <c r="DA3350" s="6" t="str">
        <f t="shared" si="1267"/>
        <v>na</v>
      </c>
    </row>
    <row r="3351" spans="1:114" hidden="1" x14ac:dyDescent="0.2">
      <c r="A3351" s="47">
        <v>7532</v>
      </c>
      <c r="B3351" s="46">
        <f t="shared" si="1305"/>
        <v>7</v>
      </c>
      <c r="C3351" s="46">
        <f t="shared" si="1306"/>
        <v>26</v>
      </c>
      <c r="D3351" s="46">
        <f t="shared" si="1307"/>
        <v>2</v>
      </c>
      <c r="E3351" s="103">
        <v>40600</v>
      </c>
      <c r="F3351" s="17" t="s">
        <v>187</v>
      </c>
      <c r="G3351" s="47" t="s">
        <v>310</v>
      </c>
      <c r="H3351" s="47" t="s">
        <v>306</v>
      </c>
      <c r="I3351" s="47">
        <v>2</v>
      </c>
      <c r="J3351" s="47">
        <v>1</v>
      </c>
      <c r="K3351" s="106" t="s">
        <v>1296</v>
      </c>
      <c r="L3351" s="20">
        <v>458</v>
      </c>
      <c r="M3351" s="73" t="s">
        <v>4459</v>
      </c>
      <c r="N3351" s="47">
        <v>7</v>
      </c>
      <c r="O3351" s="17">
        <f t="shared" si="1323"/>
        <v>32</v>
      </c>
      <c r="P3351" s="17">
        <f>COUNTIF($H$3320:$H3351,"=W")</f>
        <v>13</v>
      </c>
      <c r="Q3351" s="17">
        <f>COUNTIF($H$3320:$H3351,"=D")</f>
        <v>9</v>
      </c>
      <c r="R3351" s="17">
        <f>COUNTIF($H$3320:$H3351,"=L")</f>
        <v>10</v>
      </c>
      <c r="S3351" s="17">
        <f t="shared" si="1322"/>
        <v>40</v>
      </c>
      <c r="T3351" s="17">
        <f t="shared" si="1322"/>
        <v>38</v>
      </c>
      <c r="U3351" s="17">
        <f t="shared" si="1324"/>
        <v>48</v>
      </c>
      <c r="V3351" s="17">
        <v>4</v>
      </c>
      <c r="W3351" s="17">
        <v>6</v>
      </c>
      <c r="X3351" s="17">
        <v>1</v>
      </c>
      <c r="Y3351" s="17">
        <v>7</v>
      </c>
      <c r="Z3351" s="17">
        <v>8</v>
      </c>
      <c r="AA3351" s="17">
        <v>13</v>
      </c>
      <c r="AB3351" s="17">
        <v>17</v>
      </c>
      <c r="AC3351" s="17">
        <v>9</v>
      </c>
      <c r="AD3351" s="83">
        <v>1</v>
      </c>
      <c r="AE3351" s="83">
        <v>3</v>
      </c>
      <c r="AF3351" s="5">
        <v>0</v>
      </c>
      <c r="AG3351" s="5">
        <v>0</v>
      </c>
      <c r="AH3351" s="83" t="s">
        <v>3204</v>
      </c>
      <c r="AI3351" s="17"/>
      <c r="AJ3351" s="18"/>
      <c r="AK3351" s="104">
        <f t="shared" si="1293"/>
        <v>33891</v>
      </c>
      <c r="AL3351" s="104">
        <f>AK3351/COUNTIF(G$3320:G3351,"H")</f>
        <v>2420.7857142857142</v>
      </c>
      <c r="AM3351" s="104">
        <f t="shared" si="1294"/>
        <v>35196</v>
      </c>
      <c r="AN3351" s="104">
        <f>AM3351/COUNTIF(G$3320:G3351,"A")</f>
        <v>1955.3333333333333</v>
      </c>
      <c r="AO3351" s="18"/>
      <c r="AP3351" s="18">
        <v>70</v>
      </c>
      <c r="AQ3351" s="18"/>
      <c r="AR3351" s="18">
        <v>57</v>
      </c>
      <c r="AS3351" s="18"/>
      <c r="AT3351" s="70">
        <f t="shared" si="1275"/>
        <v>48</v>
      </c>
      <c r="AU3351" s="18">
        <f t="shared" si="1276"/>
        <v>7</v>
      </c>
      <c r="AV3351" s="18">
        <f t="shared" si="1325"/>
        <v>9</v>
      </c>
      <c r="AW3351" s="47"/>
      <c r="AX3351" s="73"/>
      <c r="AY3351" s="105">
        <v>150</v>
      </c>
      <c r="AZ3351" s="107">
        <f t="shared" si="1263"/>
        <v>0.32751091703056767</v>
      </c>
      <c r="BA3351" s="107">
        <f t="shared" si="1296"/>
        <v>0.67248908296943233</v>
      </c>
      <c r="BB3351" s="18"/>
      <c r="BC3351" s="18"/>
      <c r="BD3351" s="18"/>
      <c r="BE3351" s="18"/>
      <c r="BF3351" s="18"/>
      <c r="BG3351" s="18">
        <f t="shared" si="1297"/>
        <v>1</v>
      </c>
      <c r="BH3351" s="18">
        <f t="shared" si="1268"/>
        <v>1</v>
      </c>
      <c r="BI3351" s="18">
        <f t="shared" si="1298"/>
        <v>0</v>
      </c>
      <c r="BJ3351" s="18">
        <f t="shared" si="1269"/>
        <v>0</v>
      </c>
      <c r="BK3351" s="18">
        <f t="shared" si="1299"/>
        <v>0</v>
      </c>
      <c r="BL3351" s="18">
        <f t="shared" si="1300"/>
        <v>0</v>
      </c>
      <c r="BM3351" s="18">
        <f t="shared" si="1301"/>
        <v>1</v>
      </c>
      <c r="BN3351" s="18">
        <f t="shared" si="1302"/>
        <v>3</v>
      </c>
      <c r="BO3351" s="18">
        <f t="shared" si="1303"/>
        <v>0</v>
      </c>
      <c r="BP3351" s="18">
        <f t="shared" si="1304"/>
        <v>0</v>
      </c>
      <c r="BQ3351" s="18">
        <f t="shared" si="1308"/>
        <v>1</v>
      </c>
      <c r="BR3351" s="18">
        <f t="shared" si="1309"/>
        <v>1</v>
      </c>
      <c r="BS3351" s="18">
        <f t="shared" si="1315"/>
        <v>1</v>
      </c>
      <c r="BT3351" s="18">
        <f t="shared" si="1316"/>
        <v>1</v>
      </c>
      <c r="CT3351" s="6">
        <f t="shared" si="1314"/>
        <v>5</v>
      </c>
      <c r="CX3351" s="6" t="str">
        <f t="shared" si="1264"/>
        <v>A</v>
      </c>
      <c r="CY3351" s="87">
        <f t="shared" si="1265"/>
        <v>458</v>
      </c>
      <c r="CZ3351" s="87">
        <f t="shared" si="1266"/>
        <v>150</v>
      </c>
      <c r="DA3351" s="6" t="str">
        <f t="shared" si="1267"/>
        <v>na</v>
      </c>
    </row>
    <row r="3352" spans="1:114" hidden="1" x14ac:dyDescent="0.2">
      <c r="A3352" s="47">
        <v>7533</v>
      </c>
      <c r="B3352" s="46">
        <f t="shared" si="1305"/>
        <v>3</v>
      </c>
      <c r="C3352" s="46">
        <f t="shared" si="1306"/>
        <v>1</v>
      </c>
      <c r="D3352" s="46">
        <f t="shared" si="1307"/>
        <v>3</v>
      </c>
      <c r="E3352" s="103">
        <v>40603</v>
      </c>
      <c r="F3352" s="17" t="s">
        <v>3574</v>
      </c>
      <c r="G3352" s="47" t="s">
        <v>103</v>
      </c>
      <c r="H3352" s="47" t="s">
        <v>306</v>
      </c>
      <c r="I3352" s="47">
        <v>2</v>
      </c>
      <c r="J3352" s="47">
        <v>1</v>
      </c>
      <c r="K3352" s="106" t="s">
        <v>1296</v>
      </c>
      <c r="L3352" s="20">
        <v>2290</v>
      </c>
      <c r="M3352" s="73" t="s">
        <v>4460</v>
      </c>
      <c r="N3352" s="47">
        <v>7</v>
      </c>
      <c r="O3352" s="17">
        <f t="shared" si="1323"/>
        <v>33</v>
      </c>
      <c r="P3352" s="17">
        <f>COUNTIF($H$3320:$H3352,"=W")</f>
        <v>14</v>
      </c>
      <c r="Q3352" s="17">
        <f>COUNTIF($H$3320:$H3352,"=D")</f>
        <v>9</v>
      </c>
      <c r="R3352" s="17">
        <f>COUNTIF($H$3320:$H3352,"=L")</f>
        <v>10</v>
      </c>
      <c r="S3352" s="17">
        <f t="shared" ref="S3352:T3354" si="1326">S3351+I3352</f>
        <v>42</v>
      </c>
      <c r="T3352" s="17">
        <f t="shared" si="1326"/>
        <v>39</v>
      </c>
      <c r="U3352" s="17">
        <f t="shared" si="1324"/>
        <v>51</v>
      </c>
      <c r="V3352" s="17">
        <v>3</v>
      </c>
      <c r="W3352" s="17">
        <v>5</v>
      </c>
      <c r="X3352" s="17">
        <v>5</v>
      </c>
      <c r="Y3352" s="17">
        <v>1</v>
      </c>
      <c r="Z3352" s="17">
        <v>2</v>
      </c>
      <c r="AA3352" s="17">
        <v>3</v>
      </c>
      <c r="AB3352" s="17">
        <v>11</v>
      </c>
      <c r="AC3352" s="17">
        <v>12</v>
      </c>
      <c r="AD3352" s="83">
        <v>2</v>
      </c>
      <c r="AE3352" s="83">
        <v>2</v>
      </c>
      <c r="AF3352" s="5">
        <v>0</v>
      </c>
      <c r="AG3352" s="5">
        <v>1</v>
      </c>
      <c r="AH3352" s="83" t="s">
        <v>1566</v>
      </c>
      <c r="AI3352" s="17"/>
      <c r="AJ3352" s="18"/>
      <c r="AK3352" s="104">
        <f t="shared" si="1293"/>
        <v>36181</v>
      </c>
      <c r="AL3352" s="104">
        <f>AK3352/COUNTIF(G$3320:G3352,"H")</f>
        <v>2412.0666666666666</v>
      </c>
      <c r="AM3352" s="104">
        <f t="shared" si="1294"/>
        <v>35196</v>
      </c>
      <c r="AN3352" s="104">
        <f>AM3352/COUNTIF(G$3320:G3352,"A")</f>
        <v>1955.3333333333333</v>
      </c>
      <c r="AO3352" s="18"/>
      <c r="AP3352" s="18">
        <v>71</v>
      </c>
      <c r="AQ3352" s="18"/>
      <c r="AR3352" s="18">
        <v>57</v>
      </c>
      <c r="AS3352" s="18"/>
      <c r="AT3352" s="70">
        <f t="shared" si="1275"/>
        <v>51</v>
      </c>
      <c r="AU3352" s="18">
        <f t="shared" si="1276"/>
        <v>7</v>
      </c>
      <c r="AV3352" s="18">
        <f t="shared" si="1325"/>
        <v>6</v>
      </c>
      <c r="AW3352" s="47"/>
      <c r="AX3352" s="73"/>
      <c r="AY3352" s="105">
        <v>125</v>
      </c>
      <c r="AZ3352" s="107">
        <f t="shared" ref="AZ3352:AZ3415" si="1327">IF(G3352="H",(L3352-AY3352)/L3352,AY3352/L3352)</f>
        <v>0.94541484716157209</v>
      </c>
      <c r="BA3352" s="107">
        <f t="shared" si="1296"/>
        <v>5.4585152838427908E-2</v>
      </c>
      <c r="BB3352" s="18"/>
      <c r="BC3352" s="18"/>
      <c r="BD3352" s="18"/>
      <c r="BE3352" s="18"/>
      <c r="BF3352" s="18"/>
      <c r="BG3352" s="18">
        <f t="shared" si="1297"/>
        <v>1</v>
      </c>
      <c r="BH3352" s="18">
        <f t="shared" si="1268"/>
        <v>2</v>
      </c>
      <c r="BI3352" s="18">
        <f t="shared" si="1298"/>
        <v>0</v>
      </c>
      <c r="BJ3352" s="18">
        <f t="shared" si="1269"/>
        <v>0</v>
      </c>
      <c r="BK3352" s="18">
        <f t="shared" si="1299"/>
        <v>0</v>
      </c>
      <c r="BL3352" s="18">
        <f t="shared" si="1300"/>
        <v>0</v>
      </c>
      <c r="BM3352" s="18">
        <f t="shared" si="1301"/>
        <v>1</v>
      </c>
      <c r="BN3352" s="18">
        <f t="shared" si="1302"/>
        <v>4</v>
      </c>
      <c r="BO3352" s="18">
        <f t="shared" si="1303"/>
        <v>0</v>
      </c>
      <c r="BP3352" s="18">
        <f t="shared" si="1304"/>
        <v>0</v>
      </c>
      <c r="BQ3352" s="18">
        <f t="shared" si="1308"/>
        <v>1</v>
      </c>
      <c r="BR3352" s="18">
        <f t="shared" si="1309"/>
        <v>2</v>
      </c>
      <c r="BS3352" s="18">
        <f t="shared" si="1315"/>
        <v>1</v>
      </c>
      <c r="BT3352" s="18">
        <f t="shared" si="1316"/>
        <v>2</v>
      </c>
      <c r="CT3352" s="6">
        <f t="shared" si="1314"/>
        <v>8</v>
      </c>
      <c r="CX3352" s="6" t="str">
        <f t="shared" si="1264"/>
        <v>H</v>
      </c>
      <c r="CY3352" s="87">
        <f t="shared" si="1265"/>
        <v>2290</v>
      </c>
      <c r="CZ3352" s="87">
        <f t="shared" si="1266"/>
        <v>125</v>
      </c>
      <c r="DA3352" s="6">
        <f t="shared" si="1267"/>
        <v>2165</v>
      </c>
    </row>
    <row r="3353" spans="1:114" hidden="1" x14ac:dyDescent="0.2">
      <c r="A3353" s="47">
        <v>7534</v>
      </c>
      <c r="B3353" s="46">
        <f t="shared" si="1305"/>
        <v>7</v>
      </c>
      <c r="C3353" s="46">
        <f t="shared" si="1306"/>
        <v>5</v>
      </c>
      <c r="D3353" s="46">
        <f t="shared" si="1307"/>
        <v>3</v>
      </c>
      <c r="E3353" s="103">
        <v>40607</v>
      </c>
      <c r="F3353" s="17" t="s">
        <v>593</v>
      </c>
      <c r="G3353" s="47" t="s">
        <v>310</v>
      </c>
      <c r="H3353" s="47" t="s">
        <v>307</v>
      </c>
      <c r="I3353" s="47">
        <v>0</v>
      </c>
      <c r="J3353" s="47">
        <v>0</v>
      </c>
      <c r="K3353" s="47" t="s">
        <v>36</v>
      </c>
      <c r="L3353" s="20">
        <v>1342</v>
      </c>
      <c r="M3353" s="73"/>
      <c r="N3353" s="47">
        <v>7</v>
      </c>
      <c r="O3353" s="17">
        <f t="shared" si="1323"/>
        <v>34</v>
      </c>
      <c r="P3353" s="17">
        <f>COUNTIF($H$3320:$H3353,"=W")</f>
        <v>14</v>
      </c>
      <c r="Q3353" s="17">
        <f>COUNTIF($H$3320:$H3353,"=D")</f>
        <v>10</v>
      </c>
      <c r="R3353" s="17">
        <f>COUNTIF($H$3320:$H3353,"=L")</f>
        <v>10</v>
      </c>
      <c r="S3353" s="17">
        <f t="shared" si="1326"/>
        <v>42</v>
      </c>
      <c r="T3353" s="17">
        <f t="shared" si="1326"/>
        <v>39</v>
      </c>
      <c r="U3353" s="17">
        <f t="shared" si="1324"/>
        <v>52</v>
      </c>
      <c r="V3353" s="17">
        <v>0</v>
      </c>
      <c r="W3353" s="17">
        <v>2</v>
      </c>
      <c r="X3353" s="17">
        <v>5</v>
      </c>
      <c r="Y3353" s="17">
        <v>4</v>
      </c>
      <c r="Z3353" s="17">
        <v>6</v>
      </c>
      <c r="AA3353" s="17">
        <v>3</v>
      </c>
      <c r="AB3353" s="17">
        <v>16</v>
      </c>
      <c r="AC3353" s="17">
        <v>12</v>
      </c>
      <c r="AD3353" s="83">
        <v>2</v>
      </c>
      <c r="AE3353" s="83">
        <v>0</v>
      </c>
      <c r="AF3353" s="5">
        <v>0</v>
      </c>
      <c r="AG3353" s="5">
        <v>0</v>
      </c>
      <c r="AH3353" s="83" t="s">
        <v>173</v>
      </c>
      <c r="AI3353" s="17"/>
      <c r="AJ3353" s="18"/>
      <c r="AK3353" s="104">
        <f t="shared" si="1293"/>
        <v>36181</v>
      </c>
      <c r="AL3353" s="104">
        <f>AK3353/COUNTIF(G$3320:G3353,"H")</f>
        <v>2412.0666666666666</v>
      </c>
      <c r="AM3353" s="104">
        <f t="shared" si="1294"/>
        <v>36538</v>
      </c>
      <c r="AN3353" s="104">
        <f>AM3353/COUNTIF(G$3320:G3353,"A")</f>
        <v>1923.0526315789473</v>
      </c>
      <c r="AO3353" s="18"/>
      <c r="AP3353" s="18">
        <v>71</v>
      </c>
      <c r="AQ3353" s="18"/>
      <c r="AR3353" s="18">
        <v>58</v>
      </c>
      <c r="AS3353" s="18"/>
      <c r="AT3353" s="70">
        <f t="shared" si="1275"/>
        <v>52</v>
      </c>
      <c r="AU3353" s="18">
        <f t="shared" si="1276"/>
        <v>7</v>
      </c>
      <c r="AV3353" s="18">
        <f t="shared" si="1325"/>
        <v>6</v>
      </c>
      <c r="AW3353" s="47"/>
      <c r="AX3353" s="73"/>
      <c r="AY3353" s="105">
        <v>191</v>
      </c>
      <c r="AZ3353" s="107">
        <f t="shared" si="1327"/>
        <v>0.14232488822652756</v>
      </c>
      <c r="BA3353" s="107">
        <f t="shared" si="1296"/>
        <v>0.85767511177347244</v>
      </c>
      <c r="BB3353" s="18"/>
      <c r="BC3353" s="18"/>
      <c r="BD3353" s="18"/>
      <c r="BE3353" s="18"/>
      <c r="BF3353" s="18"/>
      <c r="BG3353" s="18">
        <f t="shared" si="1297"/>
        <v>0</v>
      </c>
      <c r="BH3353" s="18">
        <f t="shared" si="1268"/>
        <v>0</v>
      </c>
      <c r="BI3353" s="18">
        <f t="shared" si="1298"/>
        <v>1</v>
      </c>
      <c r="BJ3353" s="18">
        <f t="shared" si="1269"/>
        <v>1</v>
      </c>
      <c r="BK3353" s="18">
        <f t="shared" si="1299"/>
        <v>0</v>
      </c>
      <c r="BL3353" s="18">
        <f t="shared" si="1300"/>
        <v>0</v>
      </c>
      <c r="BM3353" s="18">
        <f t="shared" si="1301"/>
        <v>1</v>
      </c>
      <c r="BN3353" s="18">
        <f t="shared" si="1302"/>
        <v>5</v>
      </c>
      <c r="BO3353" s="18">
        <f t="shared" si="1303"/>
        <v>1</v>
      </c>
      <c r="BP3353" s="18">
        <f t="shared" si="1304"/>
        <v>1</v>
      </c>
      <c r="BQ3353" s="18">
        <f t="shared" si="1308"/>
        <v>0</v>
      </c>
      <c r="BR3353" s="18">
        <f t="shared" si="1309"/>
        <v>0</v>
      </c>
      <c r="BS3353" s="18">
        <f t="shared" si="1315"/>
        <v>0</v>
      </c>
      <c r="BT3353" s="18">
        <f t="shared" si="1316"/>
        <v>0</v>
      </c>
      <c r="CT3353" s="6">
        <f t="shared" si="1314"/>
        <v>5</v>
      </c>
      <c r="CX3353" s="6" t="str">
        <f t="shared" si="1264"/>
        <v>A</v>
      </c>
      <c r="CY3353" s="87">
        <f t="shared" si="1265"/>
        <v>1342</v>
      </c>
      <c r="CZ3353" s="87">
        <f t="shared" si="1266"/>
        <v>191</v>
      </c>
      <c r="DA3353" s="6" t="str">
        <f t="shared" si="1267"/>
        <v>na</v>
      </c>
    </row>
    <row r="3354" spans="1:114" hidden="1" x14ac:dyDescent="0.2">
      <c r="A3354" s="47">
        <v>7535</v>
      </c>
      <c r="B3354" s="46">
        <f t="shared" si="1305"/>
        <v>7</v>
      </c>
      <c r="C3354" s="46">
        <f t="shared" si="1306"/>
        <v>12</v>
      </c>
      <c r="D3354" s="46">
        <f t="shared" si="1307"/>
        <v>3</v>
      </c>
      <c r="E3354" s="103">
        <v>40614</v>
      </c>
      <c r="F3354" s="17" t="s">
        <v>3639</v>
      </c>
      <c r="G3354" s="47" t="s">
        <v>103</v>
      </c>
      <c r="H3354" s="47" t="s">
        <v>306</v>
      </c>
      <c r="I3354" s="47">
        <v>1</v>
      </c>
      <c r="J3354" s="47">
        <v>0</v>
      </c>
      <c r="K3354" s="106" t="s">
        <v>1296</v>
      </c>
      <c r="L3354" s="20">
        <v>2357</v>
      </c>
      <c r="M3354" s="73" t="s">
        <v>2550</v>
      </c>
      <c r="N3354" s="47">
        <v>7</v>
      </c>
      <c r="O3354" s="17">
        <f t="shared" si="1323"/>
        <v>35</v>
      </c>
      <c r="P3354" s="17">
        <f>COUNTIF($H$3320:$H3354,"=W")</f>
        <v>15</v>
      </c>
      <c r="Q3354" s="17">
        <f>COUNTIF($H$3320:$H3354,"=D")</f>
        <v>10</v>
      </c>
      <c r="R3354" s="17">
        <f>COUNTIF($H$3320:$H3354,"=L")</f>
        <v>10</v>
      </c>
      <c r="S3354" s="17">
        <f t="shared" si="1326"/>
        <v>43</v>
      </c>
      <c r="T3354" s="17">
        <f t="shared" si="1326"/>
        <v>39</v>
      </c>
      <c r="U3354" s="17">
        <f t="shared" si="1324"/>
        <v>55</v>
      </c>
      <c r="V3354" s="17">
        <v>6</v>
      </c>
      <c r="W3354" s="17">
        <v>0</v>
      </c>
      <c r="X3354" s="17">
        <v>7</v>
      </c>
      <c r="Y3354" s="17">
        <v>3</v>
      </c>
      <c r="Z3354" s="17">
        <v>5</v>
      </c>
      <c r="AA3354" s="17">
        <v>3</v>
      </c>
      <c r="AB3354" s="17">
        <v>11</v>
      </c>
      <c r="AC3354" s="17">
        <v>14</v>
      </c>
      <c r="AD3354" s="83">
        <v>2</v>
      </c>
      <c r="AE3354" s="83">
        <v>3</v>
      </c>
      <c r="AF3354" s="5">
        <v>0</v>
      </c>
      <c r="AG3354" s="5">
        <v>0</v>
      </c>
      <c r="AH3354" s="83" t="s">
        <v>2551</v>
      </c>
      <c r="AI3354" s="17"/>
      <c r="AJ3354" s="18"/>
      <c r="AK3354" s="104">
        <f t="shared" si="1293"/>
        <v>38538</v>
      </c>
      <c r="AL3354" s="104">
        <f>AK3354/COUNTIF(G$3320:G3354,"H")</f>
        <v>2408.625</v>
      </c>
      <c r="AM3354" s="104">
        <f t="shared" si="1294"/>
        <v>36538</v>
      </c>
      <c r="AN3354" s="104">
        <f>AM3354/COUNTIF(G$3320:G3354,"A")</f>
        <v>1923.0526315789473</v>
      </c>
      <c r="AO3354" s="18"/>
      <c r="AP3354" s="18">
        <v>74</v>
      </c>
      <c r="AQ3354" s="18"/>
      <c r="AR3354" s="18">
        <v>62</v>
      </c>
      <c r="AS3354" s="18"/>
      <c r="AT3354" s="70">
        <f t="shared" si="1275"/>
        <v>55</v>
      </c>
      <c r="AU3354" s="18">
        <f t="shared" si="1276"/>
        <v>7</v>
      </c>
      <c r="AV3354" s="18">
        <f t="shared" si="1325"/>
        <v>7</v>
      </c>
      <c r="AW3354" s="47"/>
      <c r="AX3354" s="73"/>
      <c r="AY3354" s="105">
        <v>26</v>
      </c>
      <c r="AZ3354" s="107">
        <f t="shared" si="1327"/>
        <v>0.98896902842596524</v>
      </c>
      <c r="BA3354" s="107">
        <f t="shared" si="1296"/>
        <v>1.1030971574034765E-2</v>
      </c>
      <c r="BB3354" s="18"/>
      <c r="BC3354" s="18"/>
      <c r="BD3354" s="18"/>
      <c r="BE3354" s="18"/>
      <c r="BF3354" s="18"/>
      <c r="BG3354" s="18">
        <f t="shared" si="1297"/>
        <v>1</v>
      </c>
      <c r="BH3354" s="18">
        <f t="shared" si="1268"/>
        <v>1</v>
      </c>
      <c r="BI3354" s="18">
        <f t="shared" si="1298"/>
        <v>0</v>
      </c>
      <c r="BJ3354" s="18">
        <f t="shared" si="1269"/>
        <v>0</v>
      </c>
      <c r="BK3354" s="18">
        <f t="shared" si="1299"/>
        <v>0</v>
      </c>
      <c r="BL3354" s="18">
        <f t="shared" si="1300"/>
        <v>0</v>
      </c>
      <c r="BM3354" s="18">
        <f t="shared" si="1301"/>
        <v>1</v>
      </c>
      <c r="BN3354" s="18">
        <f t="shared" si="1302"/>
        <v>6</v>
      </c>
      <c r="BO3354" s="18">
        <f t="shared" si="1303"/>
        <v>0</v>
      </c>
      <c r="BP3354" s="18">
        <f t="shared" si="1304"/>
        <v>0</v>
      </c>
      <c r="BQ3354" s="18">
        <f t="shared" si="1308"/>
        <v>1</v>
      </c>
      <c r="BR3354" s="18">
        <f t="shared" si="1309"/>
        <v>1</v>
      </c>
      <c r="BS3354" s="18">
        <f t="shared" si="1315"/>
        <v>0</v>
      </c>
      <c r="BT3354" s="18">
        <f t="shared" si="1316"/>
        <v>0</v>
      </c>
      <c r="CT3354" s="6">
        <f t="shared" si="1314"/>
        <v>13</v>
      </c>
      <c r="CX3354" s="6" t="str">
        <f t="shared" ref="CX3354:CX3417" si="1328">G3354</f>
        <v>H</v>
      </c>
      <c r="CY3354" s="87">
        <f t="shared" ref="CY3354:CY3417" si="1329">L3354</f>
        <v>2357</v>
      </c>
      <c r="CZ3354" s="87">
        <f t="shared" ref="CZ3354:CZ3417" si="1330">AY3354</f>
        <v>26</v>
      </c>
      <c r="DA3354" s="6">
        <f t="shared" ref="DA3354:DA3417" si="1331">IF(CX3354="H",CY3354-CZ3354,"na")</f>
        <v>2331</v>
      </c>
    </row>
    <row r="3355" spans="1:114" hidden="1" x14ac:dyDescent="0.2">
      <c r="A3355" s="47">
        <v>7536</v>
      </c>
      <c r="B3355" s="46">
        <f t="shared" si="1305"/>
        <v>3</v>
      </c>
      <c r="C3355" s="46">
        <f t="shared" si="1306"/>
        <v>15</v>
      </c>
      <c r="D3355" s="46">
        <f t="shared" si="1307"/>
        <v>3</v>
      </c>
      <c r="E3355" s="103">
        <v>40617</v>
      </c>
      <c r="F3355" s="17" t="s">
        <v>3</v>
      </c>
      <c r="G3355" s="47" t="s">
        <v>103</v>
      </c>
      <c r="H3355" s="47" t="s">
        <v>306</v>
      </c>
      <c r="I3355" s="47">
        <v>2</v>
      </c>
      <c r="J3355" s="47">
        <v>1</v>
      </c>
      <c r="K3355" s="106" t="s">
        <v>3298</v>
      </c>
      <c r="L3355" s="20">
        <v>2261</v>
      </c>
      <c r="M3355" s="4" t="s">
        <v>4461</v>
      </c>
      <c r="N3355" s="47">
        <v>6</v>
      </c>
      <c r="O3355" s="17">
        <f>SUM(P3355:R3355)</f>
        <v>36</v>
      </c>
      <c r="P3355" s="17">
        <f>COUNTIF($H$3320:$H3355,"=W")</f>
        <v>16</v>
      </c>
      <c r="Q3355" s="17">
        <f>COUNTIF($H$3320:$H3355,"=D")</f>
        <v>10</v>
      </c>
      <c r="R3355" s="17">
        <f>COUNTIF($H$3320:$H3355,"=L")</f>
        <v>10</v>
      </c>
      <c r="S3355" s="17">
        <f t="shared" ref="S3355:T3357" si="1332">S3354+I3355</f>
        <v>45</v>
      </c>
      <c r="T3355" s="17">
        <f t="shared" si="1332"/>
        <v>40</v>
      </c>
      <c r="U3355" s="17">
        <f>P3355*3+Q3355</f>
        <v>58</v>
      </c>
      <c r="V3355" s="17">
        <v>6</v>
      </c>
      <c r="W3355" s="17">
        <v>4</v>
      </c>
      <c r="X3355" s="17">
        <v>4</v>
      </c>
      <c r="Y3355" s="17">
        <v>4</v>
      </c>
      <c r="Z3355" s="17">
        <v>5</v>
      </c>
      <c r="AA3355" s="17">
        <v>4</v>
      </c>
      <c r="AB3355" s="17">
        <v>14</v>
      </c>
      <c r="AC3355" s="17">
        <v>9</v>
      </c>
      <c r="AD3355" s="83">
        <v>2</v>
      </c>
      <c r="AE3355" s="83">
        <v>1</v>
      </c>
      <c r="AF3355" s="5">
        <v>0</v>
      </c>
      <c r="AG3355" s="5">
        <v>0</v>
      </c>
      <c r="AH3355" s="83" t="s">
        <v>631</v>
      </c>
      <c r="AI3355" s="17"/>
      <c r="AJ3355" s="18"/>
      <c r="AK3355" s="104">
        <f t="shared" si="1293"/>
        <v>40799</v>
      </c>
      <c r="AL3355" s="104">
        <f>AK3355/COUNTIF(G$3320:G3355,"H")</f>
        <v>2399.9411764705883</v>
      </c>
      <c r="AM3355" s="104">
        <f t="shared" si="1294"/>
        <v>36538</v>
      </c>
      <c r="AN3355" s="104">
        <f>AM3355/COUNTIF(G$3320:G3355,"A")</f>
        <v>1923.0526315789473</v>
      </c>
      <c r="AO3355" s="18"/>
      <c r="AP3355" s="18">
        <v>77</v>
      </c>
      <c r="AQ3355" s="18"/>
      <c r="AR3355" s="18">
        <v>62</v>
      </c>
      <c r="AS3355" s="18"/>
      <c r="AT3355" s="70">
        <f t="shared" si="1275"/>
        <v>58</v>
      </c>
      <c r="AU3355" s="18">
        <f t="shared" si="1276"/>
        <v>6</v>
      </c>
      <c r="AV3355" s="18">
        <f t="shared" ref="AV3355:AV3365" si="1333">AR3355-AT3355</f>
        <v>4</v>
      </c>
      <c r="AW3355" s="47"/>
      <c r="AX3355" s="73"/>
      <c r="AY3355" s="105">
        <v>128</v>
      </c>
      <c r="AZ3355" s="107">
        <f t="shared" si="1327"/>
        <v>0.94338788146837682</v>
      </c>
      <c r="BA3355" s="107">
        <f t="shared" si="1296"/>
        <v>5.6612118531623179E-2</v>
      </c>
      <c r="BB3355" s="18"/>
      <c r="BC3355" s="18"/>
      <c r="BD3355" s="18"/>
      <c r="BE3355" s="18"/>
      <c r="BF3355" s="18"/>
      <c r="BG3355" s="18">
        <f t="shared" si="1297"/>
        <v>1</v>
      </c>
      <c r="BH3355" s="18">
        <f t="shared" ref="BH3355:BH3418" si="1334">IF(H3355="W",BH3354+1,0)</f>
        <v>2</v>
      </c>
      <c r="BI3355" s="18">
        <f t="shared" si="1298"/>
        <v>0</v>
      </c>
      <c r="BJ3355" s="18">
        <f t="shared" ref="BJ3355:BJ3418" si="1335">IF(H3355="D",BJ3354+1,0)</f>
        <v>0</v>
      </c>
      <c r="BK3355" s="18">
        <f t="shared" si="1299"/>
        <v>0</v>
      </c>
      <c r="BL3355" s="18">
        <f t="shared" si="1300"/>
        <v>0</v>
      </c>
      <c r="BM3355" s="18">
        <f t="shared" si="1301"/>
        <v>1</v>
      </c>
      <c r="BN3355" s="18">
        <f t="shared" si="1302"/>
        <v>7</v>
      </c>
      <c r="BO3355" s="18">
        <f t="shared" si="1303"/>
        <v>0</v>
      </c>
      <c r="BP3355" s="18">
        <f t="shared" si="1304"/>
        <v>0</v>
      </c>
      <c r="BQ3355" s="18">
        <f t="shared" si="1308"/>
        <v>1</v>
      </c>
      <c r="BR3355" s="18">
        <f t="shared" si="1309"/>
        <v>2</v>
      </c>
      <c r="BS3355" s="18">
        <f t="shared" si="1315"/>
        <v>1</v>
      </c>
      <c r="BT3355" s="18">
        <f t="shared" si="1316"/>
        <v>1</v>
      </c>
      <c r="CT3355" s="6">
        <f t="shared" si="1314"/>
        <v>10</v>
      </c>
      <c r="CX3355" s="6" t="str">
        <f t="shared" si="1328"/>
        <v>H</v>
      </c>
      <c r="CY3355" s="87">
        <f t="shared" si="1329"/>
        <v>2261</v>
      </c>
      <c r="CZ3355" s="87">
        <f t="shared" si="1330"/>
        <v>128</v>
      </c>
      <c r="DA3355" s="6">
        <f t="shared" si="1331"/>
        <v>2133</v>
      </c>
    </row>
    <row r="3356" spans="1:114" hidden="1" x14ac:dyDescent="0.2">
      <c r="A3356" s="47">
        <v>7537</v>
      </c>
      <c r="B3356" s="46">
        <f t="shared" si="1305"/>
        <v>7</v>
      </c>
      <c r="C3356" s="46">
        <f t="shared" si="1306"/>
        <v>19</v>
      </c>
      <c r="D3356" s="46">
        <f t="shared" si="1307"/>
        <v>3</v>
      </c>
      <c r="E3356" s="103">
        <v>40621</v>
      </c>
      <c r="F3356" s="17" t="s">
        <v>3440</v>
      </c>
      <c r="G3356" s="47" t="s">
        <v>310</v>
      </c>
      <c r="H3356" s="47" t="s">
        <v>308</v>
      </c>
      <c r="I3356" s="47">
        <v>1</v>
      </c>
      <c r="J3356" s="47">
        <v>2</v>
      </c>
      <c r="K3356" s="106" t="s">
        <v>2993</v>
      </c>
      <c r="L3356" s="20">
        <v>2474</v>
      </c>
      <c r="M3356" s="4" t="s">
        <v>4462</v>
      </c>
      <c r="N3356" s="47">
        <v>7</v>
      </c>
      <c r="O3356" s="17">
        <f>SUM(P3356:R3356)</f>
        <v>37</v>
      </c>
      <c r="P3356" s="17">
        <f>COUNTIF($H$3320:$H3356,"=W")</f>
        <v>16</v>
      </c>
      <c r="Q3356" s="17">
        <f>COUNTIF($H$3320:$H3356,"=D")</f>
        <v>10</v>
      </c>
      <c r="R3356" s="17">
        <f>COUNTIF($H$3320:$H3356,"=L")</f>
        <v>11</v>
      </c>
      <c r="S3356" s="17">
        <f t="shared" si="1332"/>
        <v>46</v>
      </c>
      <c r="T3356" s="17">
        <f t="shared" si="1332"/>
        <v>42</v>
      </c>
      <c r="U3356" s="17">
        <f>P3356*3+Q3356</f>
        <v>58</v>
      </c>
      <c r="V3356" s="17">
        <v>8</v>
      </c>
      <c r="W3356" s="17">
        <v>9</v>
      </c>
      <c r="X3356" s="17">
        <v>9</v>
      </c>
      <c r="Y3356" s="17">
        <v>10</v>
      </c>
      <c r="Z3356" s="17">
        <v>7</v>
      </c>
      <c r="AA3356" s="17">
        <v>13</v>
      </c>
      <c r="AB3356" s="17">
        <v>10</v>
      </c>
      <c r="AC3356" s="17">
        <v>7</v>
      </c>
      <c r="AD3356" s="83">
        <v>2</v>
      </c>
      <c r="AE3356" s="83">
        <v>1</v>
      </c>
      <c r="AF3356" s="5">
        <v>0</v>
      </c>
      <c r="AG3356" s="5">
        <v>0</v>
      </c>
      <c r="AH3356" s="83" t="s">
        <v>1329</v>
      </c>
      <c r="AI3356" s="17"/>
      <c r="AJ3356" s="18"/>
      <c r="AK3356" s="104">
        <f t="shared" si="1293"/>
        <v>40799</v>
      </c>
      <c r="AL3356" s="104">
        <f>AK3356/COUNTIF(G$3320:G3356,"H")</f>
        <v>2399.9411764705883</v>
      </c>
      <c r="AM3356" s="104">
        <f t="shared" si="1294"/>
        <v>39012</v>
      </c>
      <c r="AN3356" s="104">
        <f>AM3356/COUNTIF(G$3320:G3356,"A")</f>
        <v>1950.6</v>
      </c>
      <c r="AO3356" s="18"/>
      <c r="AP3356" s="18">
        <v>80</v>
      </c>
      <c r="AQ3356" s="18"/>
      <c r="AR3356" s="18">
        <v>62</v>
      </c>
      <c r="AS3356" s="18"/>
      <c r="AT3356" s="70">
        <f t="shared" si="1275"/>
        <v>58</v>
      </c>
      <c r="AU3356" s="18">
        <f t="shared" si="1276"/>
        <v>7</v>
      </c>
      <c r="AV3356" s="18">
        <f t="shared" si="1333"/>
        <v>4</v>
      </c>
      <c r="AW3356" s="47" t="s">
        <v>771</v>
      </c>
      <c r="AX3356" s="73" t="s">
        <v>2886</v>
      </c>
      <c r="AY3356" s="105">
        <v>326</v>
      </c>
      <c r="AZ3356" s="107">
        <f t="shared" si="1327"/>
        <v>0.13177041228779304</v>
      </c>
      <c r="BA3356" s="107">
        <f t="shared" si="1296"/>
        <v>0.86822958771220693</v>
      </c>
      <c r="BB3356" s="18"/>
      <c r="BC3356" s="18"/>
      <c r="BD3356" s="18"/>
      <c r="BE3356" s="18"/>
      <c r="BF3356" s="18"/>
      <c r="BG3356" s="18">
        <f t="shared" si="1297"/>
        <v>0</v>
      </c>
      <c r="BH3356" s="18">
        <f t="shared" si="1334"/>
        <v>0</v>
      </c>
      <c r="BI3356" s="18">
        <f t="shared" si="1298"/>
        <v>0</v>
      </c>
      <c r="BJ3356" s="18">
        <f t="shared" si="1335"/>
        <v>0</v>
      </c>
      <c r="BK3356" s="18">
        <f t="shared" si="1299"/>
        <v>1</v>
      </c>
      <c r="BL3356" s="18">
        <f t="shared" si="1300"/>
        <v>1</v>
      </c>
      <c r="BM3356" s="18">
        <f t="shared" si="1301"/>
        <v>0</v>
      </c>
      <c r="BN3356" s="18">
        <f t="shared" si="1302"/>
        <v>0</v>
      </c>
      <c r="BO3356" s="18">
        <f t="shared" si="1303"/>
        <v>1</v>
      </c>
      <c r="BP3356" s="18">
        <f t="shared" si="1304"/>
        <v>1</v>
      </c>
      <c r="BQ3356" s="18">
        <f t="shared" si="1308"/>
        <v>1</v>
      </c>
      <c r="BR3356" s="18">
        <f t="shared" si="1309"/>
        <v>3</v>
      </c>
      <c r="BS3356" s="18">
        <f t="shared" si="1315"/>
        <v>1</v>
      </c>
      <c r="BT3356" s="18">
        <f t="shared" si="1316"/>
        <v>2</v>
      </c>
      <c r="CT3356" s="6">
        <f t="shared" si="1314"/>
        <v>17</v>
      </c>
      <c r="CX3356" s="6" t="str">
        <f t="shared" si="1328"/>
        <v>A</v>
      </c>
      <c r="CY3356" s="87">
        <f t="shared" si="1329"/>
        <v>2474</v>
      </c>
      <c r="CZ3356" s="87">
        <f t="shared" si="1330"/>
        <v>326</v>
      </c>
      <c r="DA3356" s="6" t="str">
        <f t="shared" si="1331"/>
        <v>na</v>
      </c>
    </row>
    <row r="3357" spans="1:114" hidden="1" x14ac:dyDescent="0.2">
      <c r="A3357" s="47">
        <v>7538</v>
      </c>
      <c r="B3357" s="46">
        <f t="shared" si="1305"/>
        <v>7</v>
      </c>
      <c r="C3357" s="46">
        <f t="shared" si="1306"/>
        <v>26</v>
      </c>
      <c r="D3357" s="46">
        <f t="shared" si="1307"/>
        <v>3</v>
      </c>
      <c r="E3357" s="103">
        <v>40628</v>
      </c>
      <c r="F3357" s="17" t="s">
        <v>2724</v>
      </c>
      <c r="G3357" s="47" t="s">
        <v>103</v>
      </c>
      <c r="H3357" s="47" t="s">
        <v>306</v>
      </c>
      <c r="I3357" s="47">
        <v>1</v>
      </c>
      <c r="J3357" s="47">
        <v>0</v>
      </c>
      <c r="K3357" s="47" t="s">
        <v>36</v>
      </c>
      <c r="L3357" s="20">
        <v>2364</v>
      </c>
      <c r="M3357" s="73" t="s">
        <v>2841</v>
      </c>
      <c r="N3357" s="47">
        <v>7</v>
      </c>
      <c r="O3357" s="17">
        <f>SUM(P3357:R3357)</f>
        <v>38</v>
      </c>
      <c r="P3357" s="17">
        <f>COUNTIF($H$3320:$H3357,"=W")</f>
        <v>17</v>
      </c>
      <c r="Q3357" s="17">
        <f>COUNTIF($H$3320:$H3357,"=D")</f>
        <v>10</v>
      </c>
      <c r="R3357" s="17">
        <f>COUNTIF($H$3320:$H3357,"=L")</f>
        <v>11</v>
      </c>
      <c r="S3357" s="17">
        <f t="shared" si="1332"/>
        <v>47</v>
      </c>
      <c r="T3357" s="17">
        <f t="shared" si="1332"/>
        <v>42</v>
      </c>
      <c r="U3357" s="17">
        <f>P3357*3+Q3357</f>
        <v>61</v>
      </c>
      <c r="V3357" s="17">
        <v>9</v>
      </c>
      <c r="W3357" s="17">
        <v>1</v>
      </c>
      <c r="X3357" s="17">
        <v>4</v>
      </c>
      <c r="Y3357" s="17">
        <v>3</v>
      </c>
      <c r="Z3357" s="17">
        <v>9</v>
      </c>
      <c r="AA3357" s="17">
        <v>3</v>
      </c>
      <c r="AB3357" s="17">
        <v>17</v>
      </c>
      <c r="AC3357" s="17">
        <v>8</v>
      </c>
      <c r="AD3357" s="83">
        <v>0</v>
      </c>
      <c r="AE3357" s="83">
        <v>2</v>
      </c>
      <c r="AF3357" s="5">
        <v>0</v>
      </c>
      <c r="AG3357" s="5">
        <v>0</v>
      </c>
      <c r="AH3357" s="83"/>
      <c r="AI3357" s="17"/>
      <c r="AJ3357" s="18"/>
      <c r="AK3357" s="104">
        <f t="shared" si="1293"/>
        <v>43163</v>
      </c>
      <c r="AL3357" s="104">
        <f>AK3357/COUNTIF(G$3320:G3357,"H")</f>
        <v>2397.9444444444443</v>
      </c>
      <c r="AM3357" s="104">
        <f t="shared" si="1294"/>
        <v>39012</v>
      </c>
      <c r="AN3357" s="104">
        <f>AM3357/COUNTIF(G$3320:G3357,"A")</f>
        <v>1950.6</v>
      </c>
      <c r="AO3357" s="18"/>
      <c r="AP3357" s="18">
        <v>84</v>
      </c>
      <c r="AQ3357" s="18"/>
      <c r="AR3357" s="18">
        <v>65</v>
      </c>
      <c r="AS3357" s="18"/>
      <c r="AT3357" s="70">
        <f t="shared" si="1275"/>
        <v>61</v>
      </c>
      <c r="AU3357" s="18">
        <f t="shared" si="1276"/>
        <v>7</v>
      </c>
      <c r="AV3357" s="18">
        <f t="shared" si="1333"/>
        <v>4</v>
      </c>
      <c r="AW3357" s="47" t="s">
        <v>2411</v>
      </c>
      <c r="AX3357" s="73" t="s">
        <v>2887</v>
      </c>
      <c r="AY3357" s="105">
        <v>29</v>
      </c>
      <c r="AZ3357" s="107">
        <f t="shared" si="1327"/>
        <v>0.98773265651438236</v>
      </c>
      <c r="BA3357" s="107">
        <f t="shared" si="1296"/>
        <v>1.2267343485617643E-2</v>
      </c>
      <c r="BB3357" s="18"/>
      <c r="BC3357" s="18"/>
      <c r="BD3357" s="18"/>
      <c r="BE3357" s="18"/>
      <c r="BF3357" s="18"/>
      <c r="BG3357" s="18">
        <f t="shared" si="1297"/>
        <v>1</v>
      </c>
      <c r="BH3357" s="18">
        <f t="shared" si="1334"/>
        <v>1</v>
      </c>
      <c r="BI3357" s="18">
        <f t="shared" si="1298"/>
        <v>0</v>
      </c>
      <c r="BJ3357" s="18">
        <f t="shared" si="1335"/>
        <v>0</v>
      </c>
      <c r="BK3357" s="18">
        <f t="shared" si="1299"/>
        <v>0</v>
      </c>
      <c r="BL3357" s="18">
        <f t="shared" si="1300"/>
        <v>0</v>
      </c>
      <c r="BM3357" s="18">
        <f t="shared" si="1301"/>
        <v>1</v>
      </c>
      <c r="BN3357" s="18">
        <f t="shared" si="1302"/>
        <v>1</v>
      </c>
      <c r="BO3357" s="18">
        <f t="shared" si="1303"/>
        <v>0</v>
      </c>
      <c r="BP3357" s="18">
        <f t="shared" si="1304"/>
        <v>0</v>
      </c>
      <c r="BQ3357" s="18">
        <f t="shared" si="1308"/>
        <v>1</v>
      </c>
      <c r="BR3357" s="18">
        <f t="shared" si="1309"/>
        <v>4</v>
      </c>
      <c r="BS3357" s="18">
        <f t="shared" si="1315"/>
        <v>0</v>
      </c>
      <c r="BT3357" s="18">
        <f t="shared" si="1316"/>
        <v>0</v>
      </c>
      <c r="CT3357" s="6">
        <f t="shared" si="1314"/>
        <v>13</v>
      </c>
      <c r="CX3357" s="6" t="str">
        <f t="shared" si="1328"/>
        <v>H</v>
      </c>
      <c r="CY3357" s="87">
        <f t="shared" si="1329"/>
        <v>2364</v>
      </c>
      <c r="CZ3357" s="87">
        <f t="shared" si="1330"/>
        <v>29</v>
      </c>
      <c r="DA3357" s="6">
        <f t="shared" si="1331"/>
        <v>2335</v>
      </c>
    </row>
    <row r="3358" spans="1:114" hidden="1" x14ac:dyDescent="0.2">
      <c r="A3358" s="47">
        <v>7539</v>
      </c>
      <c r="B3358" s="46">
        <f t="shared" si="1305"/>
        <v>7</v>
      </c>
      <c r="C3358" s="46">
        <f t="shared" si="1306"/>
        <v>2</v>
      </c>
      <c r="D3358" s="46">
        <f t="shared" si="1307"/>
        <v>4</v>
      </c>
      <c r="E3358" s="103">
        <v>40635</v>
      </c>
      <c r="F3358" s="17" t="s">
        <v>2104</v>
      </c>
      <c r="G3358" s="47" t="s">
        <v>310</v>
      </c>
      <c r="H3358" s="47" t="s">
        <v>307</v>
      </c>
      <c r="I3358" s="47">
        <v>1</v>
      </c>
      <c r="J3358" s="47">
        <v>1</v>
      </c>
      <c r="K3358" s="106" t="s">
        <v>1296</v>
      </c>
      <c r="L3358" s="20">
        <v>1365</v>
      </c>
      <c r="M3358" s="73" t="s">
        <v>4463</v>
      </c>
      <c r="N3358" s="47">
        <v>7</v>
      </c>
      <c r="O3358" s="17">
        <f t="shared" ref="O3358:O3367" si="1336">SUM(P3358:R3358)</f>
        <v>39</v>
      </c>
      <c r="P3358" s="17">
        <f>COUNTIF($H$3320:$H3358,"=W")</f>
        <v>17</v>
      </c>
      <c r="Q3358" s="17">
        <f>COUNTIF($H$3320:$H3358,"=D")</f>
        <v>11</v>
      </c>
      <c r="R3358" s="17">
        <f>COUNTIF($H$3320:$H3358,"=L")</f>
        <v>11</v>
      </c>
      <c r="S3358" s="17">
        <f t="shared" ref="S3358:S3365" si="1337">S3357+I3358</f>
        <v>48</v>
      </c>
      <c r="T3358" s="17">
        <f t="shared" ref="T3358:T3365" si="1338">T3357+J3358</f>
        <v>43</v>
      </c>
      <c r="U3358" s="17">
        <f t="shared" ref="U3358:U3367" si="1339">P3358*3+Q3358</f>
        <v>62</v>
      </c>
      <c r="V3358" s="17">
        <v>6</v>
      </c>
      <c r="W3358" s="17">
        <v>2</v>
      </c>
      <c r="X3358" s="17">
        <v>10</v>
      </c>
      <c r="Y3358" s="17">
        <v>5</v>
      </c>
      <c r="Z3358" s="17">
        <v>4</v>
      </c>
      <c r="AA3358" s="17">
        <v>8</v>
      </c>
      <c r="AB3358" s="17">
        <v>11</v>
      </c>
      <c r="AC3358" s="17">
        <v>11</v>
      </c>
      <c r="AD3358" s="83">
        <v>1</v>
      </c>
      <c r="AE3358" s="83">
        <v>2</v>
      </c>
      <c r="AF3358" s="5">
        <v>0</v>
      </c>
      <c r="AG3358" s="5">
        <v>0</v>
      </c>
      <c r="AH3358" s="83" t="s">
        <v>807</v>
      </c>
      <c r="AI3358" s="17"/>
      <c r="AJ3358" s="18"/>
      <c r="AK3358" s="104">
        <f t="shared" si="1293"/>
        <v>43163</v>
      </c>
      <c r="AL3358" s="104">
        <f>AK3358/COUNTIF(G$3320:G3358,"H")</f>
        <v>2397.9444444444443</v>
      </c>
      <c r="AM3358" s="104">
        <f t="shared" si="1294"/>
        <v>40377</v>
      </c>
      <c r="AN3358" s="104">
        <f>AM3358/COUNTIF(G$3320:G3358,"A")</f>
        <v>1922.7142857142858</v>
      </c>
      <c r="AO3358" s="18"/>
      <c r="AP3358" s="18">
        <v>90</v>
      </c>
      <c r="AQ3358" s="18"/>
      <c r="AR3358" s="18">
        <v>66</v>
      </c>
      <c r="AS3358" s="18"/>
      <c r="AT3358" s="70">
        <f t="shared" si="1275"/>
        <v>62</v>
      </c>
      <c r="AU3358" s="18">
        <f t="shared" si="1276"/>
        <v>7</v>
      </c>
      <c r="AV3358" s="18">
        <f t="shared" si="1333"/>
        <v>4</v>
      </c>
      <c r="AW3358" s="47" t="s">
        <v>3246</v>
      </c>
      <c r="AX3358" s="73" t="s">
        <v>808</v>
      </c>
      <c r="AY3358" s="105">
        <v>256</v>
      </c>
      <c r="AZ3358" s="107">
        <f t="shared" si="1327"/>
        <v>0.18754578754578755</v>
      </c>
      <c r="BA3358" s="107">
        <f t="shared" si="1296"/>
        <v>0.81245421245421245</v>
      </c>
      <c r="BB3358" s="18"/>
      <c r="BC3358" s="18"/>
      <c r="BD3358" s="18"/>
      <c r="BE3358" s="18"/>
      <c r="BF3358" s="18"/>
      <c r="BG3358" s="18">
        <f t="shared" si="1297"/>
        <v>0</v>
      </c>
      <c r="BH3358" s="18">
        <f t="shared" si="1334"/>
        <v>0</v>
      </c>
      <c r="BI3358" s="18">
        <f t="shared" si="1298"/>
        <v>1</v>
      </c>
      <c r="BJ3358" s="18">
        <f t="shared" si="1335"/>
        <v>1</v>
      </c>
      <c r="BK3358" s="18">
        <f t="shared" si="1299"/>
        <v>0</v>
      </c>
      <c r="BL3358" s="18">
        <f t="shared" si="1300"/>
        <v>0</v>
      </c>
      <c r="BM3358" s="18">
        <f t="shared" si="1301"/>
        <v>1</v>
      </c>
      <c r="BN3358" s="18">
        <f t="shared" si="1302"/>
        <v>2</v>
      </c>
      <c r="BO3358" s="18">
        <f t="shared" si="1303"/>
        <v>1</v>
      </c>
      <c r="BP3358" s="18">
        <f t="shared" si="1304"/>
        <v>1</v>
      </c>
      <c r="BQ3358" s="18">
        <f t="shared" si="1308"/>
        <v>1</v>
      </c>
      <c r="BR3358" s="18">
        <f t="shared" si="1309"/>
        <v>5</v>
      </c>
      <c r="BS3358" s="18">
        <f t="shared" si="1315"/>
        <v>1</v>
      </c>
      <c r="BT3358" s="18">
        <f t="shared" si="1316"/>
        <v>1</v>
      </c>
      <c r="CT3358" s="6">
        <f t="shared" si="1314"/>
        <v>16</v>
      </c>
      <c r="CX3358" s="6" t="str">
        <f t="shared" si="1328"/>
        <v>A</v>
      </c>
      <c r="CY3358" s="87">
        <f t="shared" si="1329"/>
        <v>1365</v>
      </c>
      <c r="CZ3358" s="87">
        <f t="shared" si="1330"/>
        <v>256</v>
      </c>
      <c r="DA3358" s="6" t="str">
        <f t="shared" si="1331"/>
        <v>na</v>
      </c>
    </row>
    <row r="3359" spans="1:114" hidden="1" x14ac:dyDescent="0.2">
      <c r="A3359" s="47">
        <v>7540</v>
      </c>
      <c r="B3359" s="46">
        <f t="shared" si="1305"/>
        <v>3</v>
      </c>
      <c r="C3359" s="46">
        <f t="shared" si="1306"/>
        <v>5</v>
      </c>
      <c r="D3359" s="46">
        <f t="shared" si="1307"/>
        <v>4</v>
      </c>
      <c r="E3359" s="103">
        <v>40638</v>
      </c>
      <c r="F3359" s="17" t="s">
        <v>291</v>
      </c>
      <c r="G3359" s="47" t="s">
        <v>103</v>
      </c>
      <c r="H3359" s="47" t="s">
        <v>307</v>
      </c>
      <c r="I3359" s="47">
        <v>1</v>
      </c>
      <c r="J3359" s="47">
        <v>1</v>
      </c>
      <c r="K3359" s="106" t="s">
        <v>1296</v>
      </c>
      <c r="L3359" s="20">
        <v>3060</v>
      </c>
      <c r="M3359" s="73" t="s">
        <v>4464</v>
      </c>
      <c r="N3359" s="47">
        <v>7</v>
      </c>
      <c r="O3359" s="17">
        <f t="shared" si="1336"/>
        <v>40</v>
      </c>
      <c r="P3359" s="17">
        <f>COUNTIF($H$3320:$H3359,"=W")</f>
        <v>17</v>
      </c>
      <c r="Q3359" s="17">
        <f>COUNTIF($H$3320:$H3359,"=D")</f>
        <v>12</v>
      </c>
      <c r="R3359" s="17">
        <f>COUNTIF($H$3320:$H3359,"=L")</f>
        <v>11</v>
      </c>
      <c r="S3359" s="17">
        <f t="shared" si="1337"/>
        <v>49</v>
      </c>
      <c r="T3359" s="17">
        <f t="shared" si="1338"/>
        <v>44</v>
      </c>
      <c r="U3359" s="17">
        <f t="shared" si="1339"/>
        <v>63</v>
      </c>
      <c r="V3359" s="17">
        <v>3</v>
      </c>
      <c r="W3359" s="17">
        <v>2</v>
      </c>
      <c r="X3359" s="17">
        <v>3</v>
      </c>
      <c r="Y3359" s="17">
        <v>2</v>
      </c>
      <c r="Z3359" s="17">
        <v>6</v>
      </c>
      <c r="AA3359" s="17">
        <v>3</v>
      </c>
      <c r="AB3359" s="17">
        <v>7</v>
      </c>
      <c r="AC3359" s="17">
        <v>10</v>
      </c>
      <c r="AD3359" s="83">
        <v>3</v>
      </c>
      <c r="AE3359" s="83">
        <v>2</v>
      </c>
      <c r="AF3359" s="5">
        <v>0</v>
      </c>
      <c r="AG3359" s="5">
        <v>0</v>
      </c>
      <c r="AH3359" s="83" t="s">
        <v>3012</v>
      </c>
      <c r="AI3359" s="17"/>
      <c r="AJ3359" s="18"/>
      <c r="AK3359" s="104">
        <f t="shared" si="1293"/>
        <v>46223</v>
      </c>
      <c r="AL3359" s="104">
        <f>AK3359/COUNTIF(G$3320:G3359,"H")</f>
        <v>2432.7894736842104</v>
      </c>
      <c r="AM3359" s="104">
        <f t="shared" si="1294"/>
        <v>40377</v>
      </c>
      <c r="AN3359" s="104">
        <f>AM3359/COUNTIF(G$3320:G3359,"A")</f>
        <v>1922.7142857142858</v>
      </c>
      <c r="AO3359" s="18"/>
      <c r="AP3359" s="18">
        <v>91</v>
      </c>
      <c r="AQ3359" s="18"/>
      <c r="AR3359" s="18">
        <v>66</v>
      </c>
      <c r="AS3359" s="18"/>
      <c r="AT3359" s="70">
        <f t="shared" si="1275"/>
        <v>63</v>
      </c>
      <c r="AU3359" s="18">
        <f t="shared" si="1276"/>
        <v>7</v>
      </c>
      <c r="AV3359" s="18">
        <f t="shared" si="1333"/>
        <v>3</v>
      </c>
      <c r="AW3359" s="47"/>
      <c r="AX3359" s="73"/>
      <c r="AY3359" s="105">
        <v>84</v>
      </c>
      <c r="AZ3359" s="107">
        <f t="shared" si="1327"/>
        <v>0.97254901960784312</v>
      </c>
      <c r="BA3359" s="107">
        <f t="shared" si="1296"/>
        <v>2.7450980392156876E-2</v>
      </c>
      <c r="BB3359" s="18"/>
      <c r="BC3359" s="18"/>
      <c r="BD3359" s="18"/>
      <c r="BE3359" s="18"/>
      <c r="BF3359" s="18"/>
      <c r="BG3359" s="18">
        <f t="shared" si="1297"/>
        <v>0</v>
      </c>
      <c r="BH3359" s="18">
        <f t="shared" si="1334"/>
        <v>0</v>
      </c>
      <c r="BI3359" s="18">
        <f t="shared" si="1298"/>
        <v>1</v>
      </c>
      <c r="BJ3359" s="18">
        <f t="shared" si="1335"/>
        <v>2</v>
      </c>
      <c r="BK3359" s="18">
        <f t="shared" si="1299"/>
        <v>0</v>
      </c>
      <c r="BL3359" s="18">
        <f t="shared" si="1300"/>
        <v>0</v>
      </c>
      <c r="BM3359" s="18">
        <f t="shared" si="1301"/>
        <v>1</v>
      </c>
      <c r="BN3359" s="18">
        <f t="shared" si="1302"/>
        <v>3</v>
      </c>
      <c r="BO3359" s="18">
        <f t="shared" si="1303"/>
        <v>1</v>
      </c>
      <c r="BP3359" s="18">
        <f t="shared" si="1304"/>
        <v>2</v>
      </c>
      <c r="BQ3359" s="18">
        <f t="shared" si="1308"/>
        <v>1</v>
      </c>
      <c r="BR3359" s="18">
        <f t="shared" si="1309"/>
        <v>6</v>
      </c>
      <c r="BS3359" s="18">
        <f t="shared" si="1315"/>
        <v>1</v>
      </c>
      <c r="BT3359" s="18">
        <f t="shared" si="1316"/>
        <v>2</v>
      </c>
      <c r="CT3359" s="6">
        <f t="shared" si="1314"/>
        <v>6</v>
      </c>
      <c r="CX3359" s="6" t="str">
        <f t="shared" si="1328"/>
        <v>H</v>
      </c>
      <c r="CY3359" s="87">
        <f t="shared" si="1329"/>
        <v>3060</v>
      </c>
      <c r="CZ3359" s="87">
        <f t="shared" si="1330"/>
        <v>84</v>
      </c>
      <c r="DA3359" s="6">
        <f t="shared" si="1331"/>
        <v>2976</v>
      </c>
    </row>
    <row r="3360" spans="1:114" hidden="1" x14ac:dyDescent="0.2">
      <c r="A3360" s="47">
        <v>7541</v>
      </c>
      <c r="B3360" s="46">
        <f t="shared" si="1305"/>
        <v>7</v>
      </c>
      <c r="C3360" s="46">
        <f t="shared" si="1306"/>
        <v>9</v>
      </c>
      <c r="D3360" s="46">
        <f t="shared" si="1307"/>
        <v>4</v>
      </c>
      <c r="E3360" s="103">
        <v>40642</v>
      </c>
      <c r="F3360" s="17" t="s">
        <v>538</v>
      </c>
      <c r="G3360" s="47" t="s">
        <v>103</v>
      </c>
      <c r="H3360" s="47" t="s">
        <v>306</v>
      </c>
      <c r="I3360" s="47">
        <v>2</v>
      </c>
      <c r="J3360" s="47">
        <v>1</v>
      </c>
      <c r="K3360" s="47" t="s">
        <v>36</v>
      </c>
      <c r="L3360" s="20">
        <v>2565</v>
      </c>
      <c r="M3360" s="73" t="s">
        <v>4465</v>
      </c>
      <c r="N3360" s="47">
        <v>7</v>
      </c>
      <c r="O3360" s="17">
        <f t="shared" si="1336"/>
        <v>41</v>
      </c>
      <c r="P3360" s="17">
        <f>COUNTIF($H$3320:$H3360,"=W")</f>
        <v>18</v>
      </c>
      <c r="Q3360" s="17">
        <f>COUNTIF($H$3320:$H3360,"=D")</f>
        <v>12</v>
      </c>
      <c r="R3360" s="17">
        <f>COUNTIF($H$3320:$H3360,"=L")</f>
        <v>11</v>
      </c>
      <c r="S3360" s="17">
        <f t="shared" si="1337"/>
        <v>51</v>
      </c>
      <c r="T3360" s="17">
        <f t="shared" si="1338"/>
        <v>45</v>
      </c>
      <c r="U3360" s="17">
        <f t="shared" si="1339"/>
        <v>66</v>
      </c>
      <c r="V3360" s="17">
        <v>3</v>
      </c>
      <c r="W3360" s="17">
        <v>6</v>
      </c>
      <c r="X3360" s="17">
        <v>2</v>
      </c>
      <c r="Y3360" s="17">
        <v>6</v>
      </c>
      <c r="Z3360" s="17">
        <v>4</v>
      </c>
      <c r="AA3360" s="17">
        <v>5</v>
      </c>
      <c r="AB3360" s="17">
        <v>11</v>
      </c>
      <c r="AC3360" s="17">
        <v>15</v>
      </c>
      <c r="AD3360" s="83">
        <v>0</v>
      </c>
      <c r="AE3360" s="83">
        <v>2</v>
      </c>
      <c r="AF3360" s="5">
        <v>0</v>
      </c>
      <c r="AG3360" s="5">
        <v>0</v>
      </c>
      <c r="AH3360" s="83"/>
      <c r="AI3360" s="17"/>
      <c r="AJ3360" s="18"/>
      <c r="AK3360" s="104">
        <f t="shared" si="1293"/>
        <v>48788</v>
      </c>
      <c r="AL3360" s="104">
        <f>AK3360/COUNTIF(G$3320:G3360,"H")</f>
        <v>2439.4</v>
      </c>
      <c r="AM3360" s="104">
        <f t="shared" si="1294"/>
        <v>40377</v>
      </c>
      <c r="AN3360" s="104">
        <f>AM3360/COUNTIF(G$3320:G3360,"A")</f>
        <v>1922.7142857142858</v>
      </c>
      <c r="AO3360" s="18"/>
      <c r="AP3360" s="18">
        <v>94</v>
      </c>
      <c r="AQ3360" s="18"/>
      <c r="AR3360" s="18">
        <v>69</v>
      </c>
      <c r="AS3360" s="18"/>
      <c r="AT3360" s="70">
        <f t="shared" si="1275"/>
        <v>66</v>
      </c>
      <c r="AU3360" s="18">
        <f t="shared" si="1276"/>
        <v>7</v>
      </c>
      <c r="AV3360" s="18">
        <f t="shared" si="1333"/>
        <v>3</v>
      </c>
      <c r="AW3360" s="47" t="s">
        <v>3627</v>
      </c>
      <c r="AX3360" s="73" t="s">
        <v>3014</v>
      </c>
      <c r="AY3360" s="105">
        <v>154</v>
      </c>
      <c r="AZ3360" s="107">
        <f t="shared" si="1327"/>
        <v>0.93996101364522422</v>
      </c>
      <c r="BA3360" s="107">
        <f t="shared" si="1296"/>
        <v>6.0038986354775781E-2</v>
      </c>
      <c r="BB3360" s="18"/>
      <c r="BC3360" s="18"/>
      <c r="BD3360" s="18"/>
      <c r="BE3360" s="18"/>
      <c r="BF3360" s="18"/>
      <c r="BG3360" s="18">
        <f t="shared" si="1297"/>
        <v>1</v>
      </c>
      <c r="BH3360" s="18">
        <f t="shared" si="1334"/>
        <v>1</v>
      </c>
      <c r="BI3360" s="18">
        <f t="shared" si="1298"/>
        <v>0</v>
      </c>
      <c r="BJ3360" s="18">
        <f t="shared" si="1335"/>
        <v>0</v>
      </c>
      <c r="BK3360" s="18">
        <f t="shared" si="1299"/>
        <v>0</v>
      </c>
      <c r="BL3360" s="18">
        <f t="shared" si="1300"/>
        <v>0</v>
      </c>
      <c r="BM3360" s="18">
        <f t="shared" si="1301"/>
        <v>1</v>
      </c>
      <c r="BN3360" s="18">
        <f t="shared" si="1302"/>
        <v>4</v>
      </c>
      <c r="BO3360" s="18">
        <f t="shared" si="1303"/>
        <v>0</v>
      </c>
      <c r="BP3360" s="18">
        <f t="shared" si="1304"/>
        <v>0</v>
      </c>
      <c r="BQ3360" s="18">
        <f t="shared" si="1308"/>
        <v>1</v>
      </c>
      <c r="BR3360" s="18">
        <f t="shared" si="1309"/>
        <v>7</v>
      </c>
      <c r="BS3360" s="18">
        <f t="shared" si="1315"/>
        <v>1</v>
      </c>
      <c r="BT3360" s="18">
        <f t="shared" si="1316"/>
        <v>3</v>
      </c>
      <c r="CT3360" s="6">
        <f t="shared" si="1314"/>
        <v>5</v>
      </c>
      <c r="CX3360" s="6" t="str">
        <f t="shared" si="1328"/>
        <v>H</v>
      </c>
      <c r="CY3360" s="87">
        <f t="shared" si="1329"/>
        <v>2565</v>
      </c>
      <c r="CZ3360" s="87">
        <f t="shared" si="1330"/>
        <v>154</v>
      </c>
      <c r="DA3360" s="6">
        <f t="shared" si="1331"/>
        <v>2411</v>
      </c>
    </row>
    <row r="3361" spans="1:114" hidden="1" x14ac:dyDescent="0.2">
      <c r="A3361" s="47">
        <v>7542</v>
      </c>
      <c r="B3361" s="46">
        <f t="shared" si="1305"/>
        <v>7</v>
      </c>
      <c r="C3361" s="46">
        <f t="shared" si="1306"/>
        <v>16</v>
      </c>
      <c r="D3361" s="46">
        <f t="shared" si="1307"/>
        <v>4</v>
      </c>
      <c r="E3361" s="103">
        <v>40649</v>
      </c>
      <c r="F3361" s="17" t="s">
        <v>31</v>
      </c>
      <c r="G3361" s="47" t="s">
        <v>103</v>
      </c>
      <c r="H3361" s="47" t="s">
        <v>308</v>
      </c>
      <c r="I3361" s="47">
        <v>1</v>
      </c>
      <c r="J3361" s="47">
        <v>2</v>
      </c>
      <c r="K3361" s="106" t="s">
        <v>3298</v>
      </c>
      <c r="L3361" s="20">
        <v>2484</v>
      </c>
      <c r="M3361" s="4" t="s">
        <v>4466</v>
      </c>
      <c r="N3361" s="47">
        <v>7</v>
      </c>
      <c r="O3361" s="17">
        <f t="shared" si="1336"/>
        <v>42</v>
      </c>
      <c r="P3361" s="17">
        <f>COUNTIF($H$3320:$H3361,"=W")</f>
        <v>18</v>
      </c>
      <c r="Q3361" s="17">
        <f>COUNTIF($H$3320:$H3361,"=D")</f>
        <v>12</v>
      </c>
      <c r="R3361" s="17">
        <f>COUNTIF($H$3320:$H3361,"=L")</f>
        <v>12</v>
      </c>
      <c r="S3361" s="17">
        <f t="shared" si="1337"/>
        <v>52</v>
      </c>
      <c r="T3361" s="17">
        <f t="shared" si="1338"/>
        <v>47</v>
      </c>
      <c r="U3361" s="17">
        <f t="shared" si="1339"/>
        <v>66</v>
      </c>
      <c r="V3361" s="17">
        <v>9</v>
      </c>
      <c r="W3361" s="17">
        <v>3</v>
      </c>
      <c r="X3361" s="17">
        <v>12</v>
      </c>
      <c r="Y3361" s="17">
        <v>4</v>
      </c>
      <c r="Z3361" s="17">
        <v>8</v>
      </c>
      <c r="AA3361" s="17">
        <v>0</v>
      </c>
      <c r="AB3361" s="17">
        <v>12</v>
      </c>
      <c r="AC3361" s="17">
        <v>10</v>
      </c>
      <c r="AD3361" s="83">
        <v>1</v>
      </c>
      <c r="AE3361" s="83">
        <v>2</v>
      </c>
      <c r="AF3361" s="5">
        <v>0</v>
      </c>
      <c r="AG3361" s="5">
        <v>0</v>
      </c>
      <c r="AH3361" s="83" t="s">
        <v>3204</v>
      </c>
      <c r="AI3361" s="17"/>
      <c r="AJ3361" s="18"/>
      <c r="AK3361" s="104">
        <f t="shared" si="1293"/>
        <v>51272</v>
      </c>
      <c r="AL3361" s="104">
        <f>AK3361/COUNTIF(G$3320:G3361,"H")</f>
        <v>2441.5238095238096</v>
      </c>
      <c r="AM3361" s="104">
        <f t="shared" si="1294"/>
        <v>40377</v>
      </c>
      <c r="AN3361" s="104">
        <f>AM3361/COUNTIF(G$3320:G3361,"A")</f>
        <v>1922.7142857142858</v>
      </c>
      <c r="AO3361" s="18"/>
      <c r="AP3361" s="18">
        <v>98</v>
      </c>
      <c r="AQ3361" s="18"/>
      <c r="AR3361" s="18">
        <v>72</v>
      </c>
      <c r="AS3361" s="18"/>
      <c r="AT3361" s="70">
        <f t="shared" si="1275"/>
        <v>66</v>
      </c>
      <c r="AU3361" s="18">
        <f t="shared" si="1276"/>
        <v>7</v>
      </c>
      <c r="AV3361" s="18">
        <f t="shared" si="1333"/>
        <v>6</v>
      </c>
      <c r="AW3361" s="47"/>
      <c r="AX3361" s="73"/>
      <c r="AY3361" s="105">
        <v>96</v>
      </c>
      <c r="AZ3361" s="107">
        <f t="shared" si="1327"/>
        <v>0.96135265700483097</v>
      </c>
      <c r="BA3361" s="107">
        <f t="shared" si="1296"/>
        <v>3.8647342995169032E-2</v>
      </c>
      <c r="BB3361" s="18"/>
      <c r="BC3361" s="18"/>
      <c r="BD3361" s="18"/>
      <c r="BE3361" s="18"/>
      <c r="BF3361" s="18"/>
      <c r="BG3361" s="18">
        <f t="shared" si="1297"/>
        <v>0</v>
      </c>
      <c r="BH3361" s="18">
        <f t="shared" si="1334"/>
        <v>0</v>
      </c>
      <c r="BI3361" s="18">
        <f t="shared" si="1298"/>
        <v>0</v>
      </c>
      <c r="BJ3361" s="18">
        <f t="shared" si="1335"/>
        <v>0</v>
      </c>
      <c r="BK3361" s="18">
        <f t="shared" si="1299"/>
        <v>1</v>
      </c>
      <c r="BL3361" s="18">
        <f t="shared" si="1300"/>
        <v>1</v>
      </c>
      <c r="BM3361" s="18">
        <f t="shared" si="1301"/>
        <v>0</v>
      </c>
      <c r="BN3361" s="18">
        <f t="shared" si="1302"/>
        <v>0</v>
      </c>
      <c r="BO3361" s="18">
        <f t="shared" si="1303"/>
        <v>1</v>
      </c>
      <c r="BP3361" s="18">
        <f t="shared" si="1304"/>
        <v>1</v>
      </c>
      <c r="BQ3361" s="18">
        <f t="shared" si="1308"/>
        <v>1</v>
      </c>
      <c r="BR3361" s="18">
        <f t="shared" si="1309"/>
        <v>8</v>
      </c>
      <c r="BS3361" s="18">
        <f t="shared" si="1315"/>
        <v>1</v>
      </c>
      <c r="BT3361" s="18">
        <f t="shared" si="1316"/>
        <v>4</v>
      </c>
      <c r="CT3361" s="6">
        <f t="shared" si="1314"/>
        <v>21</v>
      </c>
      <c r="CX3361" s="6" t="str">
        <f t="shared" si="1328"/>
        <v>H</v>
      </c>
      <c r="CY3361" s="87">
        <f t="shared" si="1329"/>
        <v>2484</v>
      </c>
      <c r="CZ3361" s="87">
        <f t="shared" si="1330"/>
        <v>96</v>
      </c>
      <c r="DA3361" s="6">
        <f t="shared" si="1331"/>
        <v>2388</v>
      </c>
    </row>
    <row r="3362" spans="1:114" hidden="1" x14ac:dyDescent="0.2">
      <c r="A3362" s="47">
        <v>7543</v>
      </c>
      <c r="B3362" s="46">
        <f t="shared" si="1305"/>
        <v>3</v>
      </c>
      <c r="C3362" s="46">
        <f t="shared" si="1306"/>
        <v>19</v>
      </c>
      <c r="D3362" s="46">
        <f t="shared" si="1307"/>
        <v>4</v>
      </c>
      <c r="E3362" s="103">
        <v>40652</v>
      </c>
      <c r="F3362" s="17" t="s">
        <v>3630</v>
      </c>
      <c r="G3362" s="47" t="s">
        <v>103</v>
      </c>
      <c r="H3362" s="47" t="s">
        <v>306</v>
      </c>
      <c r="I3362" s="47">
        <v>1</v>
      </c>
      <c r="J3362" s="47">
        <v>0</v>
      </c>
      <c r="K3362" s="47" t="s">
        <v>36</v>
      </c>
      <c r="L3362" s="20">
        <v>2955</v>
      </c>
      <c r="M3362" s="73" t="s">
        <v>684</v>
      </c>
      <c r="N3362" s="47">
        <v>6</v>
      </c>
      <c r="O3362" s="17">
        <f t="shared" si="1336"/>
        <v>43</v>
      </c>
      <c r="P3362" s="17">
        <f>COUNTIF($H$3320:$H3362,"=W")</f>
        <v>19</v>
      </c>
      <c r="Q3362" s="17">
        <f>COUNTIF($H$3320:$H3362,"=D")</f>
        <v>12</v>
      </c>
      <c r="R3362" s="17">
        <f>COUNTIF($H$3320:$H3362,"=L")</f>
        <v>12</v>
      </c>
      <c r="S3362" s="17">
        <f t="shared" si="1337"/>
        <v>53</v>
      </c>
      <c r="T3362" s="17">
        <f t="shared" si="1338"/>
        <v>47</v>
      </c>
      <c r="U3362" s="17">
        <f t="shared" si="1339"/>
        <v>69</v>
      </c>
      <c r="V3362" s="17">
        <v>4</v>
      </c>
      <c r="W3362" s="17">
        <v>4</v>
      </c>
      <c r="X3362" s="17">
        <v>5</v>
      </c>
      <c r="Y3362" s="17">
        <v>6</v>
      </c>
      <c r="Z3362" s="17">
        <v>6</v>
      </c>
      <c r="AA3362" s="17">
        <v>4</v>
      </c>
      <c r="AB3362" s="17">
        <v>11</v>
      </c>
      <c r="AC3362" s="17">
        <v>12</v>
      </c>
      <c r="AD3362" s="83">
        <v>5</v>
      </c>
      <c r="AE3362" s="83">
        <v>3</v>
      </c>
      <c r="AF3362" s="5">
        <v>1</v>
      </c>
      <c r="AG3362" s="5">
        <v>0</v>
      </c>
      <c r="AH3362" s="83" t="s">
        <v>4467</v>
      </c>
      <c r="AI3362" s="17"/>
      <c r="AJ3362" s="18"/>
      <c r="AK3362" s="104">
        <f t="shared" si="1293"/>
        <v>54227</v>
      </c>
      <c r="AL3362" s="104">
        <f>AK3362/COUNTIF(G$3320:G3362,"H")</f>
        <v>2464.8636363636365</v>
      </c>
      <c r="AM3362" s="104">
        <f t="shared" si="1294"/>
        <v>40377</v>
      </c>
      <c r="AN3362" s="104">
        <f>AM3362/COUNTIF(G$3320:G3362,"A")</f>
        <v>1922.7142857142858</v>
      </c>
      <c r="AO3362" s="18"/>
      <c r="AP3362" s="18">
        <v>98</v>
      </c>
      <c r="AQ3362" s="18"/>
      <c r="AR3362" s="18">
        <v>72</v>
      </c>
      <c r="AS3362" s="18"/>
      <c r="AT3362" s="70">
        <f t="shared" si="1275"/>
        <v>69</v>
      </c>
      <c r="AU3362" s="18">
        <f t="shared" si="1276"/>
        <v>6</v>
      </c>
      <c r="AV3362" s="18">
        <f t="shared" si="1333"/>
        <v>3</v>
      </c>
      <c r="AW3362" s="47" t="s">
        <v>2293</v>
      </c>
      <c r="AX3362" s="73" t="s">
        <v>685</v>
      </c>
      <c r="AY3362" s="105">
        <v>202</v>
      </c>
      <c r="AZ3362" s="107">
        <f t="shared" si="1327"/>
        <v>0.93164128595600681</v>
      </c>
      <c r="BA3362" s="107">
        <f t="shared" si="1296"/>
        <v>6.8358714043993185E-2</v>
      </c>
      <c r="BB3362" s="18"/>
      <c r="BC3362" s="18"/>
      <c r="BD3362" s="18"/>
      <c r="BE3362" s="18"/>
      <c r="BF3362" s="18"/>
      <c r="BG3362" s="18">
        <f t="shared" si="1297"/>
        <v>1</v>
      </c>
      <c r="BH3362" s="18">
        <f t="shared" si="1334"/>
        <v>1</v>
      </c>
      <c r="BI3362" s="18">
        <f t="shared" si="1298"/>
        <v>0</v>
      </c>
      <c r="BJ3362" s="18">
        <f t="shared" si="1335"/>
        <v>0</v>
      </c>
      <c r="BK3362" s="18">
        <f t="shared" si="1299"/>
        <v>0</v>
      </c>
      <c r="BL3362" s="18">
        <f t="shared" si="1300"/>
        <v>0</v>
      </c>
      <c r="BM3362" s="18">
        <f t="shared" si="1301"/>
        <v>1</v>
      </c>
      <c r="BN3362" s="18">
        <f t="shared" si="1302"/>
        <v>1</v>
      </c>
      <c r="BO3362" s="18">
        <f t="shared" si="1303"/>
        <v>0</v>
      </c>
      <c r="BP3362" s="18">
        <f t="shared" si="1304"/>
        <v>0</v>
      </c>
      <c r="BQ3362" s="18">
        <f t="shared" si="1308"/>
        <v>1</v>
      </c>
      <c r="BR3362" s="18">
        <f t="shared" si="1309"/>
        <v>9</v>
      </c>
      <c r="BS3362" s="18">
        <f t="shared" si="1315"/>
        <v>0</v>
      </c>
      <c r="BT3362" s="18">
        <f t="shared" si="1316"/>
        <v>0</v>
      </c>
      <c r="CT3362" s="6">
        <f t="shared" si="1314"/>
        <v>9</v>
      </c>
      <c r="CX3362" s="6" t="str">
        <f t="shared" si="1328"/>
        <v>H</v>
      </c>
      <c r="CY3362" s="87">
        <f t="shared" si="1329"/>
        <v>2955</v>
      </c>
      <c r="CZ3362" s="87">
        <f t="shared" si="1330"/>
        <v>202</v>
      </c>
      <c r="DA3362" s="6">
        <f t="shared" si="1331"/>
        <v>2753</v>
      </c>
    </row>
    <row r="3363" spans="1:114" hidden="1" x14ac:dyDescent="0.2">
      <c r="A3363" s="47">
        <v>7544</v>
      </c>
      <c r="B3363" s="46">
        <f t="shared" si="1305"/>
        <v>7</v>
      </c>
      <c r="C3363" s="46">
        <f t="shared" si="1306"/>
        <v>23</v>
      </c>
      <c r="D3363" s="46">
        <f t="shared" si="1307"/>
        <v>4</v>
      </c>
      <c r="E3363" s="103">
        <v>40656</v>
      </c>
      <c r="F3363" s="17" t="s">
        <v>3382</v>
      </c>
      <c r="G3363" s="47" t="s">
        <v>310</v>
      </c>
      <c r="H3363" s="47" t="s">
        <v>308</v>
      </c>
      <c r="I3363" s="47">
        <v>1</v>
      </c>
      <c r="J3363" s="47">
        <v>2</v>
      </c>
      <c r="K3363" s="47" t="s">
        <v>36</v>
      </c>
      <c r="L3363" s="20">
        <v>2966</v>
      </c>
      <c r="M3363" s="4" t="s">
        <v>4468</v>
      </c>
      <c r="N3363" s="47">
        <v>7</v>
      </c>
      <c r="O3363" s="17">
        <f t="shared" si="1336"/>
        <v>44</v>
      </c>
      <c r="P3363" s="17">
        <f>COUNTIF($H$3320:$H3363,"=W")</f>
        <v>19</v>
      </c>
      <c r="Q3363" s="17">
        <f>COUNTIF($H$3320:$H3363,"=D")</f>
        <v>12</v>
      </c>
      <c r="R3363" s="17">
        <f>COUNTIF($H$3320:$H3363,"=L")</f>
        <v>13</v>
      </c>
      <c r="S3363" s="17">
        <f t="shared" si="1337"/>
        <v>54</v>
      </c>
      <c r="T3363" s="17">
        <f t="shared" si="1338"/>
        <v>49</v>
      </c>
      <c r="U3363" s="17">
        <f t="shared" si="1339"/>
        <v>69</v>
      </c>
      <c r="V3363" s="17">
        <v>5</v>
      </c>
      <c r="W3363" s="17">
        <v>4</v>
      </c>
      <c r="X3363" s="17">
        <v>5</v>
      </c>
      <c r="Y3363" s="17">
        <v>3</v>
      </c>
      <c r="Z3363" s="17">
        <v>10</v>
      </c>
      <c r="AA3363" s="17">
        <v>2</v>
      </c>
      <c r="AB3363" s="17">
        <v>14</v>
      </c>
      <c r="AC3363" s="17">
        <v>13</v>
      </c>
      <c r="AD3363" s="83">
        <v>3</v>
      </c>
      <c r="AE3363" s="83">
        <v>2</v>
      </c>
      <c r="AF3363" s="5">
        <v>0</v>
      </c>
      <c r="AG3363" s="5">
        <v>0</v>
      </c>
      <c r="AH3363" s="83" t="s">
        <v>1530</v>
      </c>
      <c r="AI3363" s="17"/>
      <c r="AJ3363" s="18"/>
      <c r="AK3363" s="104">
        <f t="shared" si="1293"/>
        <v>54227</v>
      </c>
      <c r="AL3363" s="104">
        <f>AK3363/COUNTIF(G$3320:G3363,"H")</f>
        <v>2464.8636363636365</v>
      </c>
      <c r="AM3363" s="104">
        <f t="shared" si="1294"/>
        <v>43343</v>
      </c>
      <c r="AN3363" s="104">
        <f>AM3363/COUNTIF(G$3320:G3363,"A")</f>
        <v>1970.1363636363637</v>
      </c>
      <c r="AO3363" s="18"/>
      <c r="AP3363" s="18">
        <v>101</v>
      </c>
      <c r="AQ3363" s="18"/>
      <c r="AR3363" s="18">
        <v>72</v>
      </c>
      <c r="AS3363" s="18"/>
      <c r="AT3363" s="70">
        <f t="shared" si="1275"/>
        <v>69</v>
      </c>
      <c r="AU3363" s="18">
        <f t="shared" si="1276"/>
        <v>7</v>
      </c>
      <c r="AV3363" s="18">
        <f t="shared" si="1333"/>
        <v>3</v>
      </c>
      <c r="AW3363" s="47"/>
      <c r="AX3363" s="73"/>
      <c r="AY3363" s="105">
        <v>1003</v>
      </c>
      <c r="AZ3363" s="107">
        <f t="shared" si="1327"/>
        <v>0.33816587997302766</v>
      </c>
      <c r="BA3363" s="107">
        <f t="shared" si="1296"/>
        <v>0.66183412002697239</v>
      </c>
      <c r="BB3363" s="18"/>
      <c r="BC3363" s="18"/>
      <c r="BD3363" s="18"/>
      <c r="BE3363" s="18"/>
      <c r="BF3363" s="18"/>
      <c r="BG3363" s="18">
        <f t="shared" si="1297"/>
        <v>0</v>
      </c>
      <c r="BH3363" s="18">
        <f t="shared" si="1334"/>
        <v>0</v>
      </c>
      <c r="BI3363" s="18">
        <f t="shared" si="1298"/>
        <v>0</v>
      </c>
      <c r="BJ3363" s="18">
        <f t="shared" si="1335"/>
        <v>0</v>
      </c>
      <c r="BK3363" s="18">
        <f t="shared" si="1299"/>
        <v>1</v>
      </c>
      <c r="BL3363" s="18">
        <f t="shared" si="1300"/>
        <v>1</v>
      </c>
      <c r="BM3363" s="18">
        <f t="shared" si="1301"/>
        <v>0</v>
      </c>
      <c r="BN3363" s="18">
        <f t="shared" si="1302"/>
        <v>0</v>
      </c>
      <c r="BO3363" s="18">
        <f t="shared" si="1303"/>
        <v>1</v>
      </c>
      <c r="BP3363" s="18">
        <f t="shared" si="1304"/>
        <v>1</v>
      </c>
      <c r="BQ3363" s="18">
        <f t="shared" si="1308"/>
        <v>1</v>
      </c>
      <c r="BR3363" s="18">
        <f t="shared" si="1309"/>
        <v>10</v>
      </c>
      <c r="BS3363" s="18">
        <f t="shared" si="1315"/>
        <v>1</v>
      </c>
      <c r="BT3363" s="18">
        <f t="shared" si="1316"/>
        <v>1</v>
      </c>
      <c r="CT3363" s="6">
        <f t="shared" si="1314"/>
        <v>10</v>
      </c>
      <c r="CX3363" s="6" t="str">
        <f t="shared" si="1328"/>
        <v>A</v>
      </c>
      <c r="CY3363" s="87">
        <f t="shared" si="1329"/>
        <v>2966</v>
      </c>
      <c r="CZ3363" s="87">
        <f t="shared" si="1330"/>
        <v>1003</v>
      </c>
      <c r="DA3363" s="6" t="str">
        <f t="shared" si="1331"/>
        <v>na</v>
      </c>
    </row>
    <row r="3364" spans="1:114" hidden="1" x14ac:dyDescent="0.2">
      <c r="A3364" s="47">
        <v>7545</v>
      </c>
      <c r="B3364" s="46">
        <f t="shared" si="1305"/>
        <v>2</v>
      </c>
      <c r="C3364" s="46">
        <f t="shared" si="1306"/>
        <v>25</v>
      </c>
      <c r="D3364" s="46">
        <f t="shared" si="1307"/>
        <v>4</v>
      </c>
      <c r="E3364" s="103">
        <v>40658</v>
      </c>
      <c r="F3364" s="17" t="s">
        <v>3512</v>
      </c>
      <c r="G3364" s="47" t="s">
        <v>103</v>
      </c>
      <c r="H3364" s="47" t="s">
        <v>307</v>
      </c>
      <c r="I3364" s="47">
        <v>0</v>
      </c>
      <c r="J3364" s="47">
        <v>0</v>
      </c>
      <c r="K3364" s="47" t="s">
        <v>36</v>
      </c>
      <c r="L3364" s="20">
        <v>2939</v>
      </c>
      <c r="M3364" s="73"/>
      <c r="N3364" s="47">
        <v>7</v>
      </c>
      <c r="O3364" s="17">
        <f t="shared" si="1336"/>
        <v>45</v>
      </c>
      <c r="P3364" s="17">
        <f>COUNTIF($H$3320:$H3364,"=W")</f>
        <v>19</v>
      </c>
      <c r="Q3364" s="17">
        <f>COUNTIF($H$3320:$H3364,"=D")</f>
        <v>13</v>
      </c>
      <c r="R3364" s="17">
        <f>COUNTIF($H$3320:$H3364,"=L")</f>
        <v>13</v>
      </c>
      <c r="S3364" s="17">
        <f t="shared" si="1337"/>
        <v>54</v>
      </c>
      <c r="T3364" s="17">
        <f t="shared" si="1338"/>
        <v>49</v>
      </c>
      <c r="U3364" s="17">
        <f t="shared" si="1339"/>
        <v>70</v>
      </c>
      <c r="V3364" s="17">
        <v>7</v>
      </c>
      <c r="W3364" s="17">
        <v>1</v>
      </c>
      <c r="X3364" s="17">
        <v>4</v>
      </c>
      <c r="Y3364" s="17">
        <v>2</v>
      </c>
      <c r="Z3364" s="17">
        <v>14</v>
      </c>
      <c r="AA3364" s="17">
        <v>8</v>
      </c>
      <c r="AB3364" s="17">
        <v>11</v>
      </c>
      <c r="AC3364" s="17">
        <v>9</v>
      </c>
      <c r="AD3364" s="83">
        <v>1</v>
      </c>
      <c r="AE3364" s="83">
        <v>3</v>
      </c>
      <c r="AF3364" s="5">
        <v>0</v>
      </c>
      <c r="AG3364" s="5">
        <v>0</v>
      </c>
      <c r="AH3364" s="83" t="s">
        <v>3204</v>
      </c>
      <c r="AI3364" s="17"/>
      <c r="AJ3364" s="18"/>
      <c r="AK3364" s="104">
        <f t="shared" si="1293"/>
        <v>57166</v>
      </c>
      <c r="AL3364" s="104">
        <f>AK3364/COUNTIF(G$3320:G3364,"H")</f>
        <v>2485.478260869565</v>
      </c>
      <c r="AM3364" s="104">
        <f t="shared" si="1294"/>
        <v>43343</v>
      </c>
      <c r="AN3364" s="104">
        <f>AM3364/COUNTIF(G$3320:G3364,"A")</f>
        <v>1970.1363636363637</v>
      </c>
      <c r="AO3364" s="18"/>
      <c r="AP3364" s="18">
        <v>104</v>
      </c>
      <c r="AQ3364" s="18"/>
      <c r="AR3364" s="18">
        <v>75</v>
      </c>
      <c r="AS3364" s="18"/>
      <c r="AT3364" s="70">
        <f t="shared" ref="AT3364:AT3427" si="1340">U3364</f>
        <v>70</v>
      </c>
      <c r="AU3364" s="18">
        <f t="shared" ref="AU3364:AU3427" si="1341">N3364</f>
        <v>7</v>
      </c>
      <c r="AV3364" s="18">
        <f t="shared" si="1333"/>
        <v>5</v>
      </c>
      <c r="AW3364" s="47" t="s">
        <v>2451</v>
      </c>
      <c r="AX3364" s="73" t="s">
        <v>3013</v>
      </c>
      <c r="AY3364" s="105">
        <v>355</v>
      </c>
      <c r="AZ3364" s="107">
        <f t="shared" si="1327"/>
        <v>0.87921061585573324</v>
      </c>
      <c r="BA3364" s="107">
        <f t="shared" si="1296"/>
        <v>0.12078938414426676</v>
      </c>
      <c r="BB3364" s="18"/>
      <c r="BC3364" s="18"/>
      <c r="BD3364" s="18"/>
      <c r="BE3364" s="18"/>
      <c r="BF3364" s="18"/>
      <c r="BG3364" s="18">
        <f t="shared" si="1297"/>
        <v>0</v>
      </c>
      <c r="BH3364" s="18">
        <f t="shared" si="1334"/>
        <v>0</v>
      </c>
      <c r="BI3364" s="18">
        <f t="shared" si="1298"/>
        <v>1</v>
      </c>
      <c r="BJ3364" s="18">
        <f t="shared" si="1335"/>
        <v>1</v>
      </c>
      <c r="BK3364" s="18">
        <f t="shared" si="1299"/>
        <v>0</v>
      </c>
      <c r="BL3364" s="18">
        <f t="shared" si="1300"/>
        <v>0</v>
      </c>
      <c r="BM3364" s="18">
        <f t="shared" si="1301"/>
        <v>1</v>
      </c>
      <c r="BN3364" s="18">
        <f t="shared" si="1302"/>
        <v>1</v>
      </c>
      <c r="BO3364" s="18">
        <f t="shared" si="1303"/>
        <v>1</v>
      </c>
      <c r="BP3364" s="18">
        <f t="shared" si="1304"/>
        <v>2</v>
      </c>
      <c r="BQ3364" s="18">
        <f t="shared" si="1308"/>
        <v>0</v>
      </c>
      <c r="BR3364" s="18">
        <f t="shared" si="1309"/>
        <v>0</v>
      </c>
      <c r="BS3364" s="18">
        <f t="shared" si="1315"/>
        <v>0</v>
      </c>
      <c r="BT3364" s="18">
        <f t="shared" si="1316"/>
        <v>0</v>
      </c>
      <c r="CT3364" s="6">
        <f t="shared" si="1314"/>
        <v>11</v>
      </c>
      <c r="CX3364" s="6" t="str">
        <f t="shared" si="1328"/>
        <v>H</v>
      </c>
      <c r="CY3364" s="87">
        <f t="shared" si="1329"/>
        <v>2939</v>
      </c>
      <c r="CZ3364" s="87">
        <f t="shared" si="1330"/>
        <v>355</v>
      </c>
      <c r="DA3364" s="6">
        <f t="shared" si="1331"/>
        <v>2584</v>
      </c>
    </row>
    <row r="3365" spans="1:114" ht="10.15" hidden="1" customHeight="1" x14ac:dyDescent="0.2">
      <c r="A3365" s="47">
        <v>7546</v>
      </c>
      <c r="B3365" s="46">
        <f t="shared" si="1305"/>
        <v>7</v>
      </c>
      <c r="C3365" s="46">
        <f t="shared" si="1306"/>
        <v>30</v>
      </c>
      <c r="D3365" s="46">
        <f t="shared" si="1307"/>
        <v>4</v>
      </c>
      <c r="E3365" s="103">
        <v>40663</v>
      </c>
      <c r="F3365" s="17" t="s">
        <v>50</v>
      </c>
      <c r="G3365" s="47" t="s">
        <v>310</v>
      </c>
      <c r="H3365" s="47" t="s">
        <v>307</v>
      </c>
      <c r="I3365" s="47">
        <v>1</v>
      </c>
      <c r="J3365" s="47">
        <v>1</v>
      </c>
      <c r="K3365" s="106" t="s">
        <v>1296</v>
      </c>
      <c r="L3365" s="20">
        <v>2945</v>
      </c>
      <c r="M3365" s="73" t="s">
        <v>4469</v>
      </c>
      <c r="N3365" s="47">
        <v>8</v>
      </c>
      <c r="O3365" s="17">
        <f t="shared" si="1336"/>
        <v>46</v>
      </c>
      <c r="P3365" s="17">
        <f>COUNTIF($H$3320:$H3365,"=W")</f>
        <v>19</v>
      </c>
      <c r="Q3365" s="17">
        <f>COUNTIF($H$3320:$H3365,"=D")</f>
        <v>14</v>
      </c>
      <c r="R3365" s="17">
        <f>COUNTIF($H$3320:$H3365,"=L")</f>
        <v>13</v>
      </c>
      <c r="S3365" s="17">
        <f t="shared" si="1337"/>
        <v>55</v>
      </c>
      <c r="T3365" s="17">
        <f t="shared" si="1338"/>
        <v>50</v>
      </c>
      <c r="U3365" s="17">
        <f t="shared" si="1339"/>
        <v>71</v>
      </c>
      <c r="V3365" s="17">
        <v>1</v>
      </c>
      <c r="W3365" s="17">
        <v>10</v>
      </c>
      <c r="X3365" s="17">
        <v>4</v>
      </c>
      <c r="Y3365" s="17">
        <v>5</v>
      </c>
      <c r="Z3365" s="17">
        <v>2</v>
      </c>
      <c r="AA3365" s="17">
        <v>15</v>
      </c>
      <c r="AB3365" s="17">
        <v>14</v>
      </c>
      <c r="AC3365" s="17">
        <v>13</v>
      </c>
      <c r="AD3365" s="83">
        <v>7</v>
      </c>
      <c r="AE3365" s="83">
        <v>4</v>
      </c>
      <c r="AF3365" s="5">
        <v>0</v>
      </c>
      <c r="AG3365" s="5">
        <v>0</v>
      </c>
      <c r="AH3365" s="173" t="s">
        <v>1529</v>
      </c>
      <c r="AI3365" s="17"/>
      <c r="AJ3365" s="18"/>
      <c r="AK3365" s="104">
        <f t="shared" si="1293"/>
        <v>57166</v>
      </c>
      <c r="AL3365" s="104">
        <f>AK3365/COUNTIF(G$3320:G3365,"H")</f>
        <v>2485.478260869565</v>
      </c>
      <c r="AM3365" s="104">
        <f t="shared" si="1294"/>
        <v>46288</v>
      </c>
      <c r="AN3365" s="104">
        <f>AM3365/COUNTIF(G$3320:G3365,"A")</f>
        <v>2012.5217391304348</v>
      </c>
      <c r="AO3365" s="18"/>
      <c r="AP3365" s="18">
        <v>105</v>
      </c>
      <c r="AQ3365" s="18"/>
      <c r="AR3365" s="18">
        <v>78</v>
      </c>
      <c r="AS3365" s="18"/>
      <c r="AT3365" s="70">
        <f t="shared" si="1340"/>
        <v>71</v>
      </c>
      <c r="AU3365" s="18">
        <f t="shared" si="1341"/>
        <v>8</v>
      </c>
      <c r="AV3365" s="18">
        <f t="shared" si="1333"/>
        <v>7</v>
      </c>
      <c r="AW3365" s="47"/>
      <c r="AX3365" s="73"/>
      <c r="AY3365" s="105">
        <v>257</v>
      </c>
      <c r="AZ3365" s="107">
        <f t="shared" si="1327"/>
        <v>8.7266553480475378E-2</v>
      </c>
      <c r="BA3365" s="107">
        <f t="shared" si="1296"/>
        <v>0.91273344651952459</v>
      </c>
      <c r="BB3365" s="18"/>
      <c r="BC3365" s="18"/>
      <c r="BD3365" s="18"/>
      <c r="BE3365" s="18"/>
      <c r="BF3365" s="18"/>
      <c r="BG3365" s="18">
        <f t="shared" si="1297"/>
        <v>0</v>
      </c>
      <c r="BH3365" s="18">
        <f t="shared" si="1334"/>
        <v>0</v>
      </c>
      <c r="BI3365" s="18">
        <f t="shared" si="1298"/>
        <v>1</v>
      </c>
      <c r="BJ3365" s="18">
        <f t="shared" si="1335"/>
        <v>2</v>
      </c>
      <c r="BK3365" s="18">
        <f t="shared" si="1299"/>
        <v>0</v>
      </c>
      <c r="BL3365" s="18">
        <f t="shared" si="1300"/>
        <v>0</v>
      </c>
      <c r="BM3365" s="18">
        <f t="shared" si="1301"/>
        <v>1</v>
      </c>
      <c r="BN3365" s="18">
        <f t="shared" si="1302"/>
        <v>2</v>
      </c>
      <c r="BO3365" s="18">
        <f t="shared" si="1303"/>
        <v>1</v>
      </c>
      <c r="BP3365" s="18">
        <f t="shared" si="1304"/>
        <v>3</v>
      </c>
      <c r="BQ3365" s="18">
        <f t="shared" si="1308"/>
        <v>1</v>
      </c>
      <c r="BR3365" s="18">
        <f t="shared" si="1309"/>
        <v>1</v>
      </c>
      <c r="BS3365" s="18">
        <f t="shared" si="1315"/>
        <v>1</v>
      </c>
      <c r="BT3365" s="18">
        <f t="shared" si="1316"/>
        <v>1</v>
      </c>
      <c r="CT3365" s="6">
        <f t="shared" si="1314"/>
        <v>5</v>
      </c>
      <c r="CX3365" s="6" t="str">
        <f t="shared" si="1328"/>
        <v>A</v>
      </c>
      <c r="CY3365" s="87">
        <f t="shared" si="1329"/>
        <v>2945</v>
      </c>
      <c r="CZ3365" s="87">
        <f t="shared" si="1330"/>
        <v>257</v>
      </c>
      <c r="DA3365" s="6" t="str">
        <f t="shared" si="1331"/>
        <v>na</v>
      </c>
    </row>
    <row r="3366" spans="1:114" s="17" customFormat="1" ht="21" hidden="1" customHeight="1" x14ac:dyDescent="0.2">
      <c r="A3366" s="47">
        <v>7601</v>
      </c>
      <c r="B3366" s="46">
        <f t="shared" si="1305"/>
        <v>7</v>
      </c>
      <c r="C3366" s="46">
        <f t="shared" si="1306"/>
        <v>13</v>
      </c>
      <c r="D3366" s="46">
        <f t="shared" si="1307"/>
        <v>8</v>
      </c>
      <c r="E3366" s="103">
        <v>40768</v>
      </c>
      <c r="F3366" s="17" t="s">
        <v>2353</v>
      </c>
      <c r="G3366" s="47" t="s">
        <v>310</v>
      </c>
      <c r="H3366" s="47" t="s">
        <v>306</v>
      </c>
      <c r="I3366" s="47">
        <v>2</v>
      </c>
      <c r="J3366" s="47">
        <v>1</v>
      </c>
      <c r="K3366" s="47" t="s">
        <v>36</v>
      </c>
      <c r="L3366" s="20">
        <v>1522</v>
      </c>
      <c r="M3366" s="4" t="s">
        <v>4470</v>
      </c>
      <c r="N3366" s="47">
        <v>5</v>
      </c>
      <c r="O3366" s="17">
        <f t="shared" si="1336"/>
        <v>1</v>
      </c>
      <c r="P3366" s="17">
        <f>COUNTIF($H$3366:$H3366,"=W")</f>
        <v>1</v>
      </c>
      <c r="Q3366" s="17">
        <f>COUNTIF($H$3366:$H3366,"=D")</f>
        <v>0</v>
      </c>
      <c r="R3366" s="17">
        <f>COUNTIF($H$3366:$H3366,"=L")</f>
        <v>0</v>
      </c>
      <c r="S3366" s="17">
        <f>I3366</f>
        <v>2</v>
      </c>
      <c r="T3366" s="17">
        <f>J3366</f>
        <v>1</v>
      </c>
      <c r="U3366" s="17">
        <f t="shared" si="1339"/>
        <v>3</v>
      </c>
      <c r="V3366" s="17">
        <v>3</v>
      </c>
      <c r="W3366" s="17">
        <v>4</v>
      </c>
      <c r="X3366" s="17">
        <v>3</v>
      </c>
      <c r="Y3366" s="17">
        <v>1</v>
      </c>
      <c r="Z3366" s="17">
        <v>6</v>
      </c>
      <c r="AA3366" s="17">
        <v>7</v>
      </c>
      <c r="AB3366" s="17">
        <v>17</v>
      </c>
      <c r="AC3366" s="17">
        <v>11</v>
      </c>
      <c r="AD3366" s="83">
        <v>3</v>
      </c>
      <c r="AE3366" s="83">
        <v>2</v>
      </c>
      <c r="AF3366" s="5">
        <v>0</v>
      </c>
      <c r="AG3366" s="5">
        <v>1</v>
      </c>
      <c r="AH3366" s="83" t="s">
        <v>2478</v>
      </c>
      <c r="AJ3366" s="18"/>
      <c r="AK3366" s="104"/>
      <c r="AL3366" s="104"/>
      <c r="AM3366" s="104">
        <f>L3366</f>
        <v>1522</v>
      </c>
      <c r="AN3366" s="104">
        <f>AM3366/COUNTIF(G$3366:G3366,"A")</f>
        <v>1522</v>
      </c>
      <c r="AO3366" s="18"/>
      <c r="AP3366" s="18">
        <v>3</v>
      </c>
      <c r="AQ3366" s="18"/>
      <c r="AR3366" s="18">
        <v>3</v>
      </c>
      <c r="AS3366" s="18"/>
      <c r="AT3366" s="70">
        <f t="shared" si="1340"/>
        <v>3</v>
      </c>
      <c r="AU3366" s="18">
        <f t="shared" si="1341"/>
        <v>5</v>
      </c>
      <c r="AV3366" s="18">
        <f t="shared" ref="AV3366:AV3371" si="1342">AR3366-AT3366</f>
        <v>0</v>
      </c>
      <c r="AW3366" s="47"/>
      <c r="AX3366" s="73"/>
      <c r="AY3366" s="105">
        <v>324</v>
      </c>
      <c r="AZ3366" s="107">
        <f t="shared" si="1327"/>
        <v>0.21287779237844942</v>
      </c>
      <c r="BA3366" s="107">
        <f t="shared" si="1296"/>
        <v>0.78712220762155061</v>
      </c>
      <c r="BB3366" s="18"/>
      <c r="BC3366" s="18"/>
      <c r="BD3366" s="18"/>
      <c r="BE3366" s="18"/>
      <c r="BF3366" s="18"/>
      <c r="BG3366" s="18">
        <f t="shared" si="1297"/>
        <v>1</v>
      </c>
      <c r="BH3366" s="18">
        <f t="shared" si="1334"/>
        <v>1</v>
      </c>
      <c r="BI3366" s="18">
        <f t="shared" si="1298"/>
        <v>0</v>
      </c>
      <c r="BJ3366" s="18">
        <f t="shared" si="1335"/>
        <v>0</v>
      </c>
      <c r="BK3366" s="18">
        <f t="shared" si="1299"/>
        <v>0</v>
      </c>
      <c r="BL3366" s="18">
        <f t="shared" si="1300"/>
        <v>0</v>
      </c>
      <c r="BM3366" s="18">
        <f t="shared" si="1301"/>
        <v>1</v>
      </c>
      <c r="BN3366" s="18">
        <f t="shared" si="1302"/>
        <v>3</v>
      </c>
      <c r="BO3366" s="18">
        <f t="shared" si="1303"/>
        <v>0</v>
      </c>
      <c r="BP3366" s="18">
        <f t="shared" si="1304"/>
        <v>0</v>
      </c>
      <c r="BQ3366" s="18">
        <f t="shared" si="1308"/>
        <v>1</v>
      </c>
      <c r="BR3366" s="18">
        <f t="shared" si="1309"/>
        <v>2</v>
      </c>
      <c r="BS3366" s="18">
        <f t="shared" si="1315"/>
        <v>1</v>
      </c>
      <c r="BT3366" s="18">
        <f t="shared" si="1316"/>
        <v>2</v>
      </c>
      <c r="BU3366" s="73"/>
      <c r="BV3366" s="18"/>
      <c r="BW3366" s="6"/>
      <c r="BX3366" s="6"/>
      <c r="BY3366" s="18"/>
      <c r="BZ3366" s="6"/>
      <c r="CA3366" s="6"/>
      <c r="CB3366" s="18"/>
      <c r="CC3366" s="6"/>
      <c r="CD3366" s="6"/>
      <c r="CE3366" s="18"/>
      <c r="CF3366" s="6"/>
      <c r="CG3366" s="6"/>
      <c r="CH3366" s="18"/>
      <c r="CI3366" s="6"/>
      <c r="CJ3366" s="6"/>
      <c r="CK3366" s="18"/>
      <c r="CL3366" s="6"/>
      <c r="CM3366" s="6"/>
      <c r="CN3366" s="18"/>
      <c r="CO3366" s="6"/>
      <c r="CP3366" s="18"/>
      <c r="CQ3366" s="18"/>
      <c r="CR3366" s="18"/>
      <c r="CS3366" s="18"/>
      <c r="CT3366" s="6">
        <f t="shared" si="1314"/>
        <v>6</v>
      </c>
      <c r="CU3366" s="18"/>
      <c r="CV3366" s="18"/>
      <c r="CW3366" s="18"/>
      <c r="CX3366" s="6" t="str">
        <f t="shared" si="1328"/>
        <v>A</v>
      </c>
      <c r="CY3366" s="87">
        <f t="shared" si="1329"/>
        <v>1522</v>
      </c>
      <c r="CZ3366" s="87">
        <f t="shared" si="1330"/>
        <v>324</v>
      </c>
      <c r="DA3366" s="6" t="str">
        <f t="shared" si="1331"/>
        <v>na</v>
      </c>
      <c r="DB3366" s="18"/>
      <c r="DC3366" s="18"/>
      <c r="DD3366" s="18"/>
      <c r="DE3366" s="18"/>
      <c r="DF3366" s="73"/>
      <c r="DG3366" s="18"/>
      <c r="DH3366" s="18"/>
      <c r="DI3366" s="18"/>
      <c r="DJ3366" s="18"/>
    </row>
    <row r="3367" spans="1:114" s="17" customFormat="1" hidden="1" x14ac:dyDescent="0.2">
      <c r="A3367" s="47">
        <v>7602</v>
      </c>
      <c r="B3367" s="46">
        <f t="shared" si="1305"/>
        <v>3</v>
      </c>
      <c r="C3367" s="46">
        <f t="shared" si="1306"/>
        <v>16</v>
      </c>
      <c r="D3367" s="46">
        <f t="shared" si="1307"/>
        <v>8</v>
      </c>
      <c r="E3367" s="103">
        <v>40771</v>
      </c>
      <c r="F3367" s="17" t="s">
        <v>1611</v>
      </c>
      <c r="G3367" s="47" t="s">
        <v>103</v>
      </c>
      <c r="H3367" s="47" t="s">
        <v>306</v>
      </c>
      <c r="I3367" s="47">
        <v>3</v>
      </c>
      <c r="J3367" s="47">
        <v>1</v>
      </c>
      <c r="K3367" s="106" t="s">
        <v>2996</v>
      </c>
      <c r="L3367" s="20">
        <v>3075</v>
      </c>
      <c r="M3367" s="73" t="s">
        <v>4471</v>
      </c>
      <c r="N3367" s="47">
        <v>2</v>
      </c>
      <c r="O3367" s="17">
        <f t="shared" si="1336"/>
        <v>2</v>
      </c>
      <c r="P3367" s="17">
        <f>COUNTIF($H$3366:$H3367,"=W")</f>
        <v>2</v>
      </c>
      <c r="Q3367" s="17">
        <f>COUNTIF($H$3366:$H3367,"=D")</f>
        <v>0</v>
      </c>
      <c r="R3367" s="17">
        <f>COUNTIF($H$3366:$H3367,"=L")</f>
        <v>0</v>
      </c>
      <c r="S3367" s="17">
        <f t="shared" ref="S3367:T3369" si="1343">S3366+I3367</f>
        <v>5</v>
      </c>
      <c r="T3367" s="17">
        <f t="shared" si="1343"/>
        <v>2</v>
      </c>
      <c r="U3367" s="17">
        <f t="shared" si="1339"/>
        <v>6</v>
      </c>
      <c r="V3367" s="17">
        <v>8</v>
      </c>
      <c r="W3367" s="17">
        <v>4</v>
      </c>
      <c r="X3367" s="17">
        <v>5</v>
      </c>
      <c r="Y3367" s="17">
        <v>5</v>
      </c>
      <c r="Z3367" s="17">
        <v>5</v>
      </c>
      <c r="AA3367" s="17">
        <v>2</v>
      </c>
      <c r="AB3367" s="17">
        <v>17</v>
      </c>
      <c r="AC3367" s="17">
        <v>5</v>
      </c>
      <c r="AD3367" s="83">
        <v>1</v>
      </c>
      <c r="AE3367" s="83">
        <v>5</v>
      </c>
      <c r="AF3367" s="5">
        <v>0</v>
      </c>
      <c r="AG3367" s="5">
        <v>1</v>
      </c>
      <c r="AH3367" s="83" t="s">
        <v>914</v>
      </c>
      <c r="AJ3367" s="18"/>
      <c r="AK3367" s="104">
        <f t="shared" ref="AK3367:AK3411" si="1344">IF(G3367="H",L3367+AK3366,AK3366)</f>
        <v>3075</v>
      </c>
      <c r="AL3367" s="104">
        <f>AK3367/COUNTIF(G$3366:G3367,"H")</f>
        <v>3075</v>
      </c>
      <c r="AM3367" s="104">
        <f t="shared" ref="AM3367:AM3411" si="1345">IF(G3367="A",L3367+AM3366,AM3366)</f>
        <v>1522</v>
      </c>
      <c r="AN3367" s="104">
        <f>AM3367/COUNTIF(G$3366:G3367,"A")</f>
        <v>1522</v>
      </c>
      <c r="AO3367" s="18"/>
      <c r="AP3367" s="18">
        <v>6</v>
      </c>
      <c r="AQ3367" s="18"/>
      <c r="AR3367" s="18">
        <v>4</v>
      </c>
      <c r="AS3367" s="18"/>
      <c r="AT3367" s="70">
        <f t="shared" si="1340"/>
        <v>6</v>
      </c>
      <c r="AU3367" s="18">
        <f t="shared" si="1341"/>
        <v>2</v>
      </c>
      <c r="AV3367" s="18">
        <f t="shared" si="1342"/>
        <v>-2</v>
      </c>
      <c r="AW3367" s="47"/>
      <c r="AX3367" s="73"/>
      <c r="AY3367" s="105">
        <v>140</v>
      </c>
      <c r="AZ3367" s="107">
        <f t="shared" si="1327"/>
        <v>0.95447154471544715</v>
      </c>
      <c r="BA3367" s="107">
        <f t="shared" si="1296"/>
        <v>4.5528455284552849E-2</v>
      </c>
      <c r="BB3367" s="18"/>
      <c r="BC3367" s="18"/>
      <c r="BD3367" s="18"/>
      <c r="BE3367" s="18"/>
      <c r="BF3367" s="18"/>
      <c r="BG3367" s="18">
        <f t="shared" si="1297"/>
        <v>1</v>
      </c>
      <c r="BH3367" s="18">
        <f t="shared" si="1334"/>
        <v>2</v>
      </c>
      <c r="BI3367" s="18">
        <f t="shared" si="1298"/>
        <v>0</v>
      </c>
      <c r="BJ3367" s="18">
        <f t="shared" si="1335"/>
        <v>0</v>
      </c>
      <c r="BK3367" s="18">
        <f t="shared" si="1299"/>
        <v>0</v>
      </c>
      <c r="BL3367" s="18">
        <f t="shared" si="1300"/>
        <v>0</v>
      </c>
      <c r="BM3367" s="18">
        <f t="shared" si="1301"/>
        <v>1</v>
      </c>
      <c r="BN3367" s="18">
        <f t="shared" si="1302"/>
        <v>4</v>
      </c>
      <c r="BO3367" s="18">
        <f t="shared" si="1303"/>
        <v>0</v>
      </c>
      <c r="BP3367" s="18">
        <f t="shared" si="1304"/>
        <v>0</v>
      </c>
      <c r="BQ3367" s="18">
        <f t="shared" si="1308"/>
        <v>1</v>
      </c>
      <c r="BR3367" s="18">
        <f t="shared" si="1309"/>
        <v>3</v>
      </c>
      <c r="BS3367" s="18">
        <f t="shared" si="1315"/>
        <v>1</v>
      </c>
      <c r="BT3367" s="18">
        <f t="shared" si="1316"/>
        <v>3</v>
      </c>
      <c r="BU3367" s="73"/>
      <c r="BV3367" s="18"/>
      <c r="BW3367" s="6"/>
      <c r="BX3367" s="6"/>
      <c r="BY3367" s="18"/>
      <c r="BZ3367" s="6"/>
      <c r="CA3367" s="6"/>
      <c r="CB3367" s="18"/>
      <c r="CC3367" s="6"/>
      <c r="CD3367" s="6"/>
      <c r="CE3367" s="18"/>
      <c r="CF3367" s="6"/>
      <c r="CG3367" s="6"/>
      <c r="CH3367" s="18"/>
      <c r="CI3367" s="6"/>
      <c r="CJ3367" s="6"/>
      <c r="CK3367" s="18"/>
      <c r="CL3367" s="6"/>
      <c r="CM3367" s="6"/>
      <c r="CN3367" s="18"/>
      <c r="CO3367" s="6"/>
      <c r="CP3367" s="18"/>
      <c r="CQ3367" s="18"/>
      <c r="CR3367" s="18"/>
      <c r="CS3367" s="18"/>
      <c r="CT3367" s="6">
        <f t="shared" si="1314"/>
        <v>13</v>
      </c>
      <c r="CU3367" s="18"/>
      <c r="CV3367" s="18"/>
      <c r="CW3367" s="18"/>
      <c r="CX3367" s="6" t="str">
        <f t="shared" si="1328"/>
        <v>H</v>
      </c>
      <c r="CY3367" s="87">
        <f t="shared" si="1329"/>
        <v>3075</v>
      </c>
      <c r="CZ3367" s="87">
        <f t="shared" si="1330"/>
        <v>140</v>
      </c>
      <c r="DA3367" s="6">
        <f t="shared" si="1331"/>
        <v>2935</v>
      </c>
      <c r="DB3367" s="18"/>
      <c r="DC3367" s="18"/>
      <c r="DD3367" s="18"/>
      <c r="DE3367" s="18"/>
      <c r="DF3367" s="73"/>
      <c r="DG3367" s="18"/>
      <c r="DH3367" s="18"/>
      <c r="DI3367" s="18"/>
      <c r="DJ3367" s="18"/>
    </row>
    <row r="3368" spans="1:114" s="17" customFormat="1" hidden="1" x14ac:dyDescent="0.2">
      <c r="A3368" s="47">
        <v>7603</v>
      </c>
      <c r="B3368" s="46">
        <f t="shared" si="1305"/>
        <v>7</v>
      </c>
      <c r="C3368" s="46">
        <f t="shared" si="1306"/>
        <v>20</v>
      </c>
      <c r="D3368" s="46">
        <f t="shared" si="1307"/>
        <v>8</v>
      </c>
      <c r="E3368" s="103">
        <v>40775</v>
      </c>
      <c r="F3368" s="17" t="s">
        <v>3617</v>
      </c>
      <c r="G3368" s="47" t="s">
        <v>103</v>
      </c>
      <c r="H3368" s="47" t="s">
        <v>308</v>
      </c>
      <c r="I3368" s="47">
        <v>0</v>
      </c>
      <c r="J3368" s="47">
        <v>1</v>
      </c>
      <c r="K3368" s="47" t="s">
        <v>36</v>
      </c>
      <c r="L3368" s="20">
        <v>2723</v>
      </c>
      <c r="M3368" s="4">
        <v>85</v>
      </c>
      <c r="N3368" s="47">
        <v>5</v>
      </c>
      <c r="O3368" s="17">
        <f t="shared" ref="O3368:O3376" si="1346">SUM(P3368:R3368)</f>
        <v>3</v>
      </c>
      <c r="P3368" s="17">
        <f>COUNTIF($H$3366:$H3368,"=W")</f>
        <v>2</v>
      </c>
      <c r="Q3368" s="17">
        <f>COUNTIF($H$3366:$H3368,"=D")</f>
        <v>0</v>
      </c>
      <c r="R3368" s="17">
        <f>COUNTIF($H$3366:$H3368,"=L")</f>
        <v>1</v>
      </c>
      <c r="S3368" s="17">
        <f t="shared" si="1343"/>
        <v>5</v>
      </c>
      <c r="T3368" s="17">
        <f t="shared" si="1343"/>
        <v>3</v>
      </c>
      <c r="U3368" s="17">
        <f t="shared" ref="U3368:U3376" si="1347">P3368*3+Q3368</f>
        <v>6</v>
      </c>
      <c r="V3368" s="17">
        <v>3</v>
      </c>
      <c r="W3368" s="17">
        <v>2</v>
      </c>
      <c r="X3368" s="17">
        <v>11</v>
      </c>
      <c r="Y3368" s="17">
        <v>3</v>
      </c>
      <c r="Z3368" s="17">
        <v>6</v>
      </c>
      <c r="AA3368" s="17">
        <v>2</v>
      </c>
      <c r="AB3368" s="17">
        <v>12</v>
      </c>
      <c r="AC3368" s="17">
        <v>10</v>
      </c>
      <c r="AD3368" s="83">
        <v>2</v>
      </c>
      <c r="AE3368" s="83">
        <v>1</v>
      </c>
      <c r="AF3368" s="5">
        <v>0</v>
      </c>
      <c r="AG3368" s="5">
        <v>0</v>
      </c>
      <c r="AH3368" s="83" t="s">
        <v>2479</v>
      </c>
      <c r="AJ3368" s="18"/>
      <c r="AK3368" s="104">
        <f t="shared" si="1344"/>
        <v>5798</v>
      </c>
      <c r="AL3368" s="104">
        <f>AK3368/COUNTIF(G$3366:G3368,"H")</f>
        <v>2899</v>
      </c>
      <c r="AM3368" s="104">
        <f t="shared" si="1345"/>
        <v>1522</v>
      </c>
      <c r="AN3368" s="104">
        <f>AM3368/COUNTIF(G$3366:G3368,"A")</f>
        <v>1522</v>
      </c>
      <c r="AO3368" s="18"/>
      <c r="AP3368" s="18">
        <v>7</v>
      </c>
      <c r="AQ3368" s="18"/>
      <c r="AR3368" s="18">
        <v>6</v>
      </c>
      <c r="AS3368" s="18"/>
      <c r="AT3368" s="70">
        <f t="shared" si="1340"/>
        <v>6</v>
      </c>
      <c r="AU3368" s="18">
        <f t="shared" si="1341"/>
        <v>5</v>
      </c>
      <c r="AV3368" s="18">
        <f t="shared" si="1342"/>
        <v>0</v>
      </c>
      <c r="AW3368" s="47"/>
      <c r="AX3368" s="73"/>
      <c r="AY3368" s="105">
        <v>198</v>
      </c>
      <c r="AZ3368" s="107">
        <f t="shared" si="1327"/>
        <v>0.92728608152772674</v>
      </c>
      <c r="BA3368" s="107">
        <f t="shared" si="1296"/>
        <v>7.2713918472273265E-2</v>
      </c>
      <c r="BB3368" s="18"/>
      <c r="BC3368" s="18"/>
      <c r="BD3368" s="18"/>
      <c r="BE3368" s="18"/>
      <c r="BF3368" s="18"/>
      <c r="BG3368" s="18">
        <f t="shared" si="1297"/>
        <v>0</v>
      </c>
      <c r="BH3368" s="18">
        <f t="shared" si="1334"/>
        <v>0</v>
      </c>
      <c r="BI3368" s="18">
        <f t="shared" si="1298"/>
        <v>0</v>
      </c>
      <c r="BJ3368" s="18">
        <f t="shared" si="1335"/>
        <v>0</v>
      </c>
      <c r="BK3368" s="18">
        <f t="shared" si="1299"/>
        <v>1</v>
      </c>
      <c r="BL3368" s="18">
        <f t="shared" si="1300"/>
        <v>1</v>
      </c>
      <c r="BM3368" s="18">
        <f t="shared" si="1301"/>
        <v>0</v>
      </c>
      <c r="BN3368" s="18">
        <f t="shared" si="1302"/>
        <v>0</v>
      </c>
      <c r="BO3368" s="18">
        <f t="shared" si="1303"/>
        <v>1</v>
      </c>
      <c r="BP3368" s="18">
        <f t="shared" si="1304"/>
        <v>1</v>
      </c>
      <c r="BQ3368" s="18">
        <f t="shared" si="1308"/>
        <v>0</v>
      </c>
      <c r="BR3368" s="18">
        <f t="shared" si="1309"/>
        <v>0</v>
      </c>
      <c r="BS3368" s="18">
        <f t="shared" si="1315"/>
        <v>1</v>
      </c>
      <c r="BT3368" s="18">
        <f t="shared" si="1316"/>
        <v>4</v>
      </c>
      <c r="BU3368" s="73"/>
      <c r="BV3368" s="18"/>
      <c r="BW3368" s="6"/>
      <c r="BX3368" s="6"/>
      <c r="BY3368" s="18"/>
      <c r="BZ3368" s="6"/>
      <c r="CA3368" s="6"/>
      <c r="CB3368" s="18"/>
      <c r="CC3368" s="6"/>
      <c r="CD3368" s="6"/>
      <c r="CE3368" s="18"/>
      <c r="CF3368" s="6"/>
      <c r="CG3368" s="6"/>
      <c r="CH3368" s="18"/>
      <c r="CI3368" s="6"/>
      <c r="CJ3368" s="6"/>
      <c r="CK3368" s="18"/>
      <c r="CL3368" s="6"/>
      <c r="CM3368" s="6"/>
      <c r="CN3368" s="18"/>
      <c r="CO3368" s="6"/>
      <c r="CP3368" s="18"/>
      <c r="CQ3368" s="18"/>
      <c r="CR3368" s="18"/>
      <c r="CS3368" s="18"/>
      <c r="CT3368" s="6">
        <f t="shared" si="1314"/>
        <v>14</v>
      </c>
      <c r="CU3368" s="18"/>
      <c r="CV3368" s="18"/>
      <c r="CW3368" s="18"/>
      <c r="CX3368" s="6" t="str">
        <f t="shared" si="1328"/>
        <v>H</v>
      </c>
      <c r="CY3368" s="87">
        <f t="shared" si="1329"/>
        <v>2723</v>
      </c>
      <c r="CZ3368" s="87">
        <f t="shared" si="1330"/>
        <v>198</v>
      </c>
      <c r="DA3368" s="6">
        <f t="shared" si="1331"/>
        <v>2525</v>
      </c>
      <c r="DB3368" s="18"/>
      <c r="DC3368" s="18"/>
      <c r="DD3368" s="18"/>
      <c r="DE3368" s="18"/>
      <c r="DF3368" s="73"/>
      <c r="DG3368" s="18"/>
      <c r="DH3368" s="18"/>
      <c r="DI3368" s="18"/>
      <c r="DJ3368" s="18"/>
    </row>
    <row r="3369" spans="1:114" s="17" customFormat="1" hidden="1" x14ac:dyDescent="0.2">
      <c r="A3369" s="47">
        <v>7604</v>
      </c>
      <c r="B3369" s="46">
        <f t="shared" si="1305"/>
        <v>3</v>
      </c>
      <c r="C3369" s="46">
        <f t="shared" si="1306"/>
        <v>23</v>
      </c>
      <c r="D3369" s="46">
        <f t="shared" si="1307"/>
        <v>8</v>
      </c>
      <c r="E3369" s="103">
        <v>40778</v>
      </c>
      <c r="F3369" s="17" t="s">
        <v>2104</v>
      </c>
      <c r="G3369" s="47" t="s">
        <v>310</v>
      </c>
      <c r="H3369" s="47" t="s">
        <v>306</v>
      </c>
      <c r="I3369" s="47">
        <v>5</v>
      </c>
      <c r="J3369" s="47">
        <v>1</v>
      </c>
      <c r="K3369" s="108" t="s">
        <v>639</v>
      </c>
      <c r="L3369" s="20">
        <v>1595</v>
      </c>
      <c r="M3369" s="73" t="s">
        <v>5206</v>
      </c>
      <c r="N3369" s="47">
        <v>3</v>
      </c>
      <c r="O3369" s="17">
        <f t="shared" si="1346"/>
        <v>4</v>
      </c>
      <c r="P3369" s="17">
        <f>COUNTIF($H$3366:$H3369,"=W")</f>
        <v>3</v>
      </c>
      <c r="Q3369" s="17">
        <f>COUNTIF($H$3366:$H3369,"=D")</f>
        <v>0</v>
      </c>
      <c r="R3369" s="17">
        <f>COUNTIF($H$3366:$H3369,"=L")</f>
        <v>1</v>
      </c>
      <c r="S3369" s="17">
        <f t="shared" si="1343"/>
        <v>10</v>
      </c>
      <c r="T3369" s="17">
        <f t="shared" si="1343"/>
        <v>4</v>
      </c>
      <c r="U3369" s="17">
        <f t="shared" si="1347"/>
        <v>9</v>
      </c>
      <c r="V3369" s="17">
        <v>7</v>
      </c>
      <c r="W3369" s="17">
        <v>5</v>
      </c>
      <c r="X3369" s="17">
        <v>7</v>
      </c>
      <c r="Y3369" s="17">
        <v>7</v>
      </c>
      <c r="Z3369" s="17">
        <v>2</v>
      </c>
      <c r="AA3369" s="17">
        <v>9</v>
      </c>
      <c r="AB3369" s="17">
        <v>16</v>
      </c>
      <c r="AC3369" s="17">
        <v>13</v>
      </c>
      <c r="AD3369" s="83">
        <v>1</v>
      </c>
      <c r="AE3369" s="83">
        <v>1</v>
      </c>
      <c r="AF3369" s="5">
        <v>0</v>
      </c>
      <c r="AG3369" s="5">
        <v>0</v>
      </c>
      <c r="AH3369" s="83" t="s">
        <v>1567</v>
      </c>
      <c r="AJ3369" s="18"/>
      <c r="AK3369" s="104">
        <f t="shared" si="1344"/>
        <v>5798</v>
      </c>
      <c r="AL3369" s="104">
        <f>AK3369/COUNTIF(G$3366:G3369,"H")</f>
        <v>2899</v>
      </c>
      <c r="AM3369" s="104">
        <f t="shared" si="1345"/>
        <v>3117</v>
      </c>
      <c r="AN3369" s="104">
        <f>AM3369/COUNTIF(G$3366:G3369,"A")</f>
        <v>1558.5</v>
      </c>
      <c r="AO3369" s="18"/>
      <c r="AP3369" s="18">
        <v>10</v>
      </c>
      <c r="AQ3369" s="18"/>
      <c r="AR3369" s="18">
        <v>7</v>
      </c>
      <c r="AS3369" s="18"/>
      <c r="AT3369" s="70">
        <f t="shared" si="1340"/>
        <v>9</v>
      </c>
      <c r="AU3369" s="18">
        <f t="shared" si="1341"/>
        <v>3</v>
      </c>
      <c r="AV3369" s="18">
        <f t="shared" si="1342"/>
        <v>-2</v>
      </c>
      <c r="AW3369" s="47"/>
      <c r="AX3369" s="73"/>
      <c r="AY3369" s="109">
        <v>200</v>
      </c>
      <c r="AZ3369" s="107">
        <f t="shared" si="1327"/>
        <v>0.12539184952978055</v>
      </c>
      <c r="BA3369" s="107">
        <f t="shared" si="1296"/>
        <v>0.87460815047021945</v>
      </c>
      <c r="BB3369" s="18"/>
      <c r="BC3369" s="18"/>
      <c r="BD3369" s="18"/>
      <c r="BE3369" s="18"/>
      <c r="BF3369" s="18"/>
      <c r="BG3369" s="18">
        <f t="shared" si="1297"/>
        <v>1</v>
      </c>
      <c r="BH3369" s="18">
        <f t="shared" si="1334"/>
        <v>1</v>
      </c>
      <c r="BI3369" s="18">
        <f t="shared" si="1298"/>
        <v>0</v>
      </c>
      <c r="BJ3369" s="18">
        <f t="shared" si="1335"/>
        <v>0</v>
      </c>
      <c r="BK3369" s="18">
        <f t="shared" si="1299"/>
        <v>0</v>
      </c>
      <c r="BL3369" s="18">
        <f t="shared" si="1300"/>
        <v>0</v>
      </c>
      <c r="BM3369" s="18">
        <f t="shared" si="1301"/>
        <v>1</v>
      </c>
      <c r="BN3369" s="18">
        <f t="shared" si="1302"/>
        <v>1</v>
      </c>
      <c r="BO3369" s="18">
        <f t="shared" si="1303"/>
        <v>0</v>
      </c>
      <c r="BP3369" s="18">
        <f t="shared" si="1304"/>
        <v>0</v>
      </c>
      <c r="BQ3369" s="18">
        <f t="shared" si="1308"/>
        <v>1</v>
      </c>
      <c r="BR3369" s="18">
        <f t="shared" si="1309"/>
        <v>1</v>
      </c>
      <c r="BS3369" s="18">
        <f t="shared" si="1315"/>
        <v>1</v>
      </c>
      <c r="BT3369" s="18">
        <f t="shared" si="1316"/>
        <v>5</v>
      </c>
      <c r="BU3369" s="73"/>
      <c r="BV3369" s="18"/>
      <c r="BW3369" s="6"/>
      <c r="BX3369" s="6"/>
      <c r="BY3369" s="18"/>
      <c r="BZ3369" s="6"/>
      <c r="CA3369" s="6"/>
      <c r="CB3369" s="18"/>
      <c r="CC3369" s="6"/>
      <c r="CD3369" s="6"/>
      <c r="CE3369" s="18"/>
      <c r="CF3369" s="6"/>
      <c r="CG3369" s="6"/>
      <c r="CH3369" s="18"/>
      <c r="CI3369" s="6"/>
      <c r="CJ3369" s="6"/>
      <c r="CK3369" s="18"/>
      <c r="CL3369" s="6"/>
      <c r="CM3369" s="6"/>
      <c r="CN3369" s="18"/>
      <c r="CO3369" s="6"/>
      <c r="CP3369" s="18"/>
      <c r="CQ3369" s="18"/>
      <c r="CR3369" s="18"/>
      <c r="CS3369" s="18"/>
      <c r="CT3369" s="6">
        <f t="shared" si="1314"/>
        <v>14</v>
      </c>
      <c r="CU3369" s="18"/>
      <c r="CV3369" s="18"/>
      <c r="CW3369" s="18"/>
      <c r="CX3369" s="6" t="str">
        <f t="shared" si="1328"/>
        <v>A</v>
      </c>
      <c r="CY3369" s="87">
        <f t="shared" si="1329"/>
        <v>1595</v>
      </c>
      <c r="CZ3369" s="87">
        <f t="shared" si="1330"/>
        <v>200</v>
      </c>
      <c r="DA3369" s="6" t="str">
        <f t="shared" si="1331"/>
        <v>na</v>
      </c>
      <c r="DB3369" s="18"/>
      <c r="DC3369" s="18"/>
      <c r="DD3369" s="18"/>
      <c r="DE3369" s="18"/>
      <c r="DF3369" s="73"/>
      <c r="DG3369" s="18"/>
      <c r="DH3369" s="18"/>
      <c r="DI3369" s="18"/>
      <c r="DJ3369" s="18"/>
    </row>
    <row r="3370" spans="1:114" s="17" customFormat="1" hidden="1" x14ac:dyDescent="0.2">
      <c r="A3370" s="47">
        <v>7605</v>
      </c>
      <c r="B3370" s="46">
        <f t="shared" si="1305"/>
        <v>6</v>
      </c>
      <c r="C3370" s="46">
        <f t="shared" si="1306"/>
        <v>26</v>
      </c>
      <c r="D3370" s="46">
        <f t="shared" si="1307"/>
        <v>8</v>
      </c>
      <c r="E3370" s="103">
        <v>40781</v>
      </c>
      <c r="F3370" s="17" t="s">
        <v>74</v>
      </c>
      <c r="G3370" s="47" t="s">
        <v>310</v>
      </c>
      <c r="H3370" s="47" t="s">
        <v>307</v>
      </c>
      <c r="I3370" s="47">
        <v>0</v>
      </c>
      <c r="J3370" s="47">
        <v>0</v>
      </c>
      <c r="K3370" s="47" t="s">
        <v>36</v>
      </c>
      <c r="L3370" s="20">
        <v>2111</v>
      </c>
      <c r="M3370" s="73"/>
      <c r="N3370" s="47">
        <v>2</v>
      </c>
      <c r="O3370" s="17">
        <f t="shared" si="1346"/>
        <v>5</v>
      </c>
      <c r="P3370" s="17">
        <f>COUNTIF($H$3366:$H3370,"=W")</f>
        <v>3</v>
      </c>
      <c r="Q3370" s="17">
        <f>COUNTIF($H$3366:$H3370,"=D")</f>
        <v>1</v>
      </c>
      <c r="R3370" s="17">
        <f>COUNTIF($H$3366:$H3370,"=L")</f>
        <v>1</v>
      </c>
      <c r="S3370" s="17">
        <f t="shared" ref="S3370:T3376" si="1348">S3369+I3370</f>
        <v>10</v>
      </c>
      <c r="T3370" s="17">
        <f t="shared" si="1348"/>
        <v>4</v>
      </c>
      <c r="U3370" s="17">
        <f t="shared" si="1347"/>
        <v>10</v>
      </c>
      <c r="V3370" s="17">
        <v>1</v>
      </c>
      <c r="W3370" s="17">
        <v>5</v>
      </c>
      <c r="X3370" s="17">
        <v>4</v>
      </c>
      <c r="Y3370" s="17">
        <v>6</v>
      </c>
      <c r="Z3370" s="17">
        <v>4</v>
      </c>
      <c r="AA3370" s="17">
        <v>5</v>
      </c>
      <c r="AB3370" s="17">
        <v>18</v>
      </c>
      <c r="AC3370" s="17">
        <v>18</v>
      </c>
      <c r="AD3370" s="83">
        <v>3</v>
      </c>
      <c r="AE3370" s="83">
        <v>2</v>
      </c>
      <c r="AF3370" s="5">
        <v>0</v>
      </c>
      <c r="AG3370" s="5">
        <v>0</v>
      </c>
      <c r="AH3370" s="83" t="s">
        <v>1829</v>
      </c>
      <c r="AJ3370" s="18"/>
      <c r="AK3370" s="104">
        <f t="shared" si="1344"/>
        <v>5798</v>
      </c>
      <c r="AL3370" s="104">
        <f>AK3370/COUNTIF(G$3366:G3370,"H")</f>
        <v>2899</v>
      </c>
      <c r="AM3370" s="104">
        <f t="shared" si="1345"/>
        <v>5228</v>
      </c>
      <c r="AN3370" s="104">
        <f>AM3370/COUNTIF(G$3366:G3370,"A")</f>
        <v>1742.6666666666667</v>
      </c>
      <c r="AO3370" s="18"/>
      <c r="AP3370" s="18">
        <v>10</v>
      </c>
      <c r="AQ3370" s="18"/>
      <c r="AR3370" s="18">
        <v>7</v>
      </c>
      <c r="AS3370" s="18"/>
      <c r="AT3370" s="70">
        <f t="shared" si="1340"/>
        <v>10</v>
      </c>
      <c r="AU3370" s="18">
        <f t="shared" si="1341"/>
        <v>2</v>
      </c>
      <c r="AV3370" s="18">
        <f t="shared" si="1342"/>
        <v>-3</v>
      </c>
      <c r="AW3370" s="47"/>
      <c r="AX3370" s="73"/>
      <c r="AY3370" s="109">
        <v>200</v>
      </c>
      <c r="AZ3370" s="107">
        <f t="shared" si="1327"/>
        <v>9.4741828517290377E-2</v>
      </c>
      <c r="BA3370" s="107">
        <f t="shared" si="1296"/>
        <v>0.90525817148270959</v>
      </c>
      <c r="BB3370" s="18"/>
      <c r="BC3370" s="18"/>
      <c r="BD3370" s="18"/>
      <c r="BE3370" s="18"/>
      <c r="BF3370" s="18"/>
      <c r="BG3370" s="18">
        <f t="shared" si="1297"/>
        <v>0</v>
      </c>
      <c r="BH3370" s="18">
        <f t="shared" si="1334"/>
        <v>0</v>
      </c>
      <c r="BI3370" s="18">
        <f t="shared" si="1298"/>
        <v>1</v>
      </c>
      <c r="BJ3370" s="18">
        <f t="shared" si="1335"/>
        <v>1</v>
      </c>
      <c r="BK3370" s="18">
        <f t="shared" si="1299"/>
        <v>0</v>
      </c>
      <c r="BL3370" s="18">
        <f t="shared" si="1300"/>
        <v>0</v>
      </c>
      <c r="BM3370" s="18">
        <f t="shared" si="1301"/>
        <v>1</v>
      </c>
      <c r="BN3370" s="18">
        <f t="shared" si="1302"/>
        <v>2</v>
      </c>
      <c r="BO3370" s="18">
        <f t="shared" si="1303"/>
        <v>1</v>
      </c>
      <c r="BP3370" s="18">
        <f t="shared" si="1304"/>
        <v>1</v>
      </c>
      <c r="BQ3370" s="18">
        <f t="shared" si="1308"/>
        <v>0</v>
      </c>
      <c r="BR3370" s="18">
        <f t="shared" si="1309"/>
        <v>0</v>
      </c>
      <c r="BS3370" s="18">
        <f t="shared" si="1315"/>
        <v>0</v>
      </c>
      <c r="BT3370" s="18">
        <f t="shared" si="1316"/>
        <v>0</v>
      </c>
      <c r="BU3370" s="73"/>
      <c r="BV3370" s="18"/>
      <c r="BW3370" s="6"/>
      <c r="BX3370" s="6"/>
      <c r="BY3370" s="18"/>
      <c r="BZ3370" s="6"/>
      <c r="CA3370" s="6"/>
      <c r="CB3370" s="18"/>
      <c r="CC3370" s="6"/>
      <c r="CD3370" s="6"/>
      <c r="CE3370" s="18"/>
      <c r="CF3370" s="6"/>
      <c r="CG3370" s="6"/>
      <c r="CH3370" s="18"/>
      <c r="CI3370" s="6"/>
      <c r="CJ3370" s="6"/>
      <c r="CK3370" s="18"/>
      <c r="CL3370" s="6"/>
      <c r="CM3370" s="6"/>
      <c r="CN3370" s="18"/>
      <c r="CO3370" s="6"/>
      <c r="CP3370" s="18"/>
      <c r="CQ3370" s="18"/>
      <c r="CR3370" s="18"/>
      <c r="CS3370" s="18"/>
      <c r="CT3370" s="6">
        <f t="shared" si="1314"/>
        <v>5</v>
      </c>
      <c r="CU3370" s="18"/>
      <c r="CV3370" s="18"/>
      <c r="CW3370" s="18"/>
      <c r="CX3370" s="6" t="str">
        <f t="shared" si="1328"/>
        <v>A</v>
      </c>
      <c r="CY3370" s="87">
        <f t="shared" si="1329"/>
        <v>2111</v>
      </c>
      <c r="CZ3370" s="87">
        <f t="shared" si="1330"/>
        <v>200</v>
      </c>
      <c r="DA3370" s="6" t="str">
        <f t="shared" si="1331"/>
        <v>na</v>
      </c>
      <c r="DB3370" s="18"/>
      <c r="DC3370" s="18"/>
      <c r="DD3370" s="18"/>
      <c r="DE3370" s="18"/>
      <c r="DF3370" s="73"/>
      <c r="DG3370" s="18"/>
      <c r="DH3370" s="18"/>
      <c r="DI3370" s="18"/>
      <c r="DJ3370" s="18"/>
    </row>
    <row r="3371" spans="1:114" s="17" customFormat="1" hidden="1" x14ac:dyDescent="0.2">
      <c r="A3371" s="47">
        <v>7606</v>
      </c>
      <c r="B3371" s="46">
        <f t="shared" si="1305"/>
        <v>2</v>
      </c>
      <c r="C3371" s="46">
        <f t="shared" si="1306"/>
        <v>29</v>
      </c>
      <c r="D3371" s="46">
        <f t="shared" si="1307"/>
        <v>8</v>
      </c>
      <c r="E3371" s="103">
        <v>40784</v>
      </c>
      <c r="F3371" s="17" t="s">
        <v>3200</v>
      </c>
      <c r="G3371" s="47" t="s">
        <v>103</v>
      </c>
      <c r="H3371" s="47" t="s">
        <v>308</v>
      </c>
      <c r="I3371" s="47">
        <v>0</v>
      </c>
      <c r="J3371" s="47">
        <v>1</v>
      </c>
      <c r="K3371" s="106" t="s">
        <v>3298</v>
      </c>
      <c r="L3371" s="20">
        <v>3166</v>
      </c>
      <c r="M3371" s="4">
        <v>43</v>
      </c>
      <c r="N3371" s="47">
        <v>6</v>
      </c>
      <c r="O3371" s="17">
        <f t="shared" si="1346"/>
        <v>6</v>
      </c>
      <c r="P3371" s="17">
        <f>COUNTIF($H$3366:$H3371,"=W")</f>
        <v>3</v>
      </c>
      <c r="Q3371" s="17">
        <f>COUNTIF($H$3366:$H3371,"=D")</f>
        <v>1</v>
      </c>
      <c r="R3371" s="17">
        <f>COUNTIF($H$3366:$H3371,"=L")</f>
        <v>2</v>
      </c>
      <c r="S3371" s="17">
        <f t="shared" si="1348"/>
        <v>10</v>
      </c>
      <c r="T3371" s="17">
        <f t="shared" si="1348"/>
        <v>5</v>
      </c>
      <c r="U3371" s="17">
        <f t="shared" si="1347"/>
        <v>10</v>
      </c>
      <c r="V3371" s="17">
        <v>8</v>
      </c>
      <c r="W3371" s="17">
        <v>3</v>
      </c>
      <c r="X3371" s="17">
        <v>5</v>
      </c>
      <c r="Y3371" s="17">
        <v>4</v>
      </c>
      <c r="Z3371" s="17">
        <v>10</v>
      </c>
      <c r="AA3371" s="17">
        <v>5</v>
      </c>
      <c r="AB3371" s="17">
        <v>5</v>
      </c>
      <c r="AC3371" s="17">
        <v>7</v>
      </c>
      <c r="AD3371" s="83">
        <v>1</v>
      </c>
      <c r="AE3371" s="83">
        <v>3</v>
      </c>
      <c r="AF3371" s="5">
        <v>0</v>
      </c>
      <c r="AG3371" s="5">
        <v>0</v>
      </c>
      <c r="AH3371" s="83" t="s">
        <v>1271</v>
      </c>
      <c r="AJ3371" s="18"/>
      <c r="AK3371" s="104">
        <f t="shared" si="1344"/>
        <v>8964</v>
      </c>
      <c r="AL3371" s="104">
        <f>AK3371/COUNTIF(G$3366:G3371,"H")</f>
        <v>2988</v>
      </c>
      <c r="AM3371" s="104">
        <f t="shared" si="1345"/>
        <v>5228</v>
      </c>
      <c r="AN3371" s="104">
        <f>AM3371/COUNTIF(G$3366:G3371,"A")</f>
        <v>1742.6666666666667</v>
      </c>
      <c r="AO3371" s="18"/>
      <c r="AP3371" s="18">
        <v>16</v>
      </c>
      <c r="AQ3371" s="18"/>
      <c r="AR3371" s="18">
        <v>11</v>
      </c>
      <c r="AS3371" s="18"/>
      <c r="AT3371" s="70">
        <f t="shared" si="1340"/>
        <v>10</v>
      </c>
      <c r="AU3371" s="18">
        <f t="shared" si="1341"/>
        <v>6</v>
      </c>
      <c r="AV3371" s="18">
        <f t="shared" si="1342"/>
        <v>1</v>
      </c>
      <c r="AW3371" s="47"/>
      <c r="AX3371" s="73"/>
      <c r="AY3371" s="105">
        <v>200</v>
      </c>
      <c r="AZ3371" s="107">
        <f t="shared" si="1327"/>
        <v>0.93682880606443464</v>
      </c>
      <c r="BA3371" s="107">
        <f t="shared" si="1296"/>
        <v>6.3171193935565362E-2</v>
      </c>
      <c r="BB3371" s="18"/>
      <c r="BC3371" s="18"/>
      <c r="BD3371" s="18"/>
      <c r="BE3371" s="18"/>
      <c r="BF3371" s="18"/>
      <c r="BG3371" s="18">
        <f t="shared" si="1297"/>
        <v>0</v>
      </c>
      <c r="BH3371" s="18">
        <f t="shared" si="1334"/>
        <v>0</v>
      </c>
      <c r="BI3371" s="18">
        <f t="shared" si="1298"/>
        <v>0</v>
      </c>
      <c r="BJ3371" s="18">
        <f t="shared" si="1335"/>
        <v>0</v>
      </c>
      <c r="BK3371" s="18">
        <f t="shared" si="1299"/>
        <v>1</v>
      </c>
      <c r="BL3371" s="18">
        <f t="shared" si="1300"/>
        <v>1</v>
      </c>
      <c r="BM3371" s="18">
        <f t="shared" si="1301"/>
        <v>0</v>
      </c>
      <c r="BN3371" s="18">
        <f t="shared" si="1302"/>
        <v>0</v>
      </c>
      <c r="BO3371" s="18">
        <f t="shared" si="1303"/>
        <v>1</v>
      </c>
      <c r="BP3371" s="18">
        <f t="shared" si="1304"/>
        <v>2</v>
      </c>
      <c r="BQ3371" s="18">
        <f t="shared" si="1308"/>
        <v>0</v>
      </c>
      <c r="BR3371" s="18">
        <f t="shared" si="1309"/>
        <v>0</v>
      </c>
      <c r="BS3371" s="18">
        <f t="shared" si="1315"/>
        <v>1</v>
      </c>
      <c r="BT3371" s="18">
        <f t="shared" si="1316"/>
        <v>1</v>
      </c>
      <c r="BU3371" s="73"/>
      <c r="BV3371" s="18"/>
      <c r="BW3371" s="6"/>
      <c r="BX3371" s="6"/>
      <c r="BY3371" s="18"/>
      <c r="BZ3371" s="6"/>
      <c r="CA3371" s="6"/>
      <c r="CB3371" s="18"/>
      <c r="CC3371" s="6"/>
      <c r="CD3371" s="6"/>
      <c r="CE3371" s="18"/>
      <c r="CF3371" s="6"/>
      <c r="CG3371" s="6"/>
      <c r="CH3371" s="18"/>
      <c r="CI3371" s="6"/>
      <c r="CJ3371" s="6"/>
      <c r="CK3371" s="18"/>
      <c r="CL3371" s="6"/>
      <c r="CM3371" s="6"/>
      <c r="CN3371" s="18"/>
      <c r="CO3371" s="6"/>
      <c r="CP3371" s="18"/>
      <c r="CQ3371" s="18"/>
      <c r="CR3371" s="18"/>
      <c r="CS3371" s="18"/>
      <c r="CT3371" s="6">
        <f t="shared" si="1314"/>
        <v>13</v>
      </c>
      <c r="CU3371" s="18"/>
      <c r="CV3371" s="18"/>
      <c r="CW3371" s="18"/>
      <c r="CX3371" s="6" t="str">
        <f t="shared" si="1328"/>
        <v>H</v>
      </c>
      <c r="CY3371" s="87">
        <f t="shared" si="1329"/>
        <v>3166</v>
      </c>
      <c r="CZ3371" s="87">
        <f t="shared" si="1330"/>
        <v>200</v>
      </c>
      <c r="DA3371" s="6">
        <f t="shared" si="1331"/>
        <v>2966</v>
      </c>
      <c r="DB3371" s="18"/>
      <c r="DC3371" s="18"/>
      <c r="DD3371" s="18"/>
      <c r="DE3371" s="18"/>
      <c r="DF3371" s="73"/>
      <c r="DG3371" s="18"/>
      <c r="DH3371" s="18"/>
      <c r="DI3371" s="18"/>
      <c r="DJ3371" s="18"/>
    </row>
    <row r="3372" spans="1:114" s="17" customFormat="1" hidden="1" x14ac:dyDescent="0.2">
      <c r="A3372" s="47">
        <v>7607</v>
      </c>
      <c r="B3372" s="46">
        <f t="shared" si="1305"/>
        <v>7</v>
      </c>
      <c r="C3372" s="46">
        <f t="shared" si="1306"/>
        <v>10</v>
      </c>
      <c r="D3372" s="46">
        <f t="shared" si="1307"/>
        <v>9</v>
      </c>
      <c r="E3372" s="103">
        <v>40796</v>
      </c>
      <c r="F3372" s="17" t="s">
        <v>30</v>
      </c>
      <c r="G3372" s="47" t="s">
        <v>310</v>
      </c>
      <c r="H3372" s="47" t="s">
        <v>308</v>
      </c>
      <c r="I3372" s="47">
        <v>1</v>
      </c>
      <c r="J3372" s="47">
        <v>2</v>
      </c>
      <c r="K3372" s="47" t="s">
        <v>36</v>
      </c>
      <c r="L3372" s="20">
        <v>1012</v>
      </c>
      <c r="M3372" s="4" t="s">
        <v>4472</v>
      </c>
      <c r="N3372" s="47">
        <v>14</v>
      </c>
      <c r="O3372" s="17">
        <f t="shared" si="1346"/>
        <v>7</v>
      </c>
      <c r="P3372" s="17">
        <f>COUNTIF($H$3366:$H3372,"=W")</f>
        <v>3</v>
      </c>
      <c r="Q3372" s="17">
        <f>COUNTIF($H$3366:$H3372,"=D")</f>
        <v>1</v>
      </c>
      <c r="R3372" s="17">
        <f>COUNTIF($H$3366:$H3372,"=L")</f>
        <v>3</v>
      </c>
      <c r="S3372" s="17">
        <f t="shared" si="1348"/>
        <v>11</v>
      </c>
      <c r="T3372" s="17">
        <f t="shared" si="1348"/>
        <v>7</v>
      </c>
      <c r="U3372" s="17">
        <f t="shared" si="1347"/>
        <v>10</v>
      </c>
      <c r="V3372" s="17">
        <v>4</v>
      </c>
      <c r="W3372" s="17">
        <v>4</v>
      </c>
      <c r="X3372" s="17">
        <v>6</v>
      </c>
      <c r="Y3372" s="17">
        <v>8</v>
      </c>
      <c r="Z3372" s="17">
        <v>11</v>
      </c>
      <c r="AA3372" s="17">
        <v>6</v>
      </c>
      <c r="AB3372" s="17">
        <v>16</v>
      </c>
      <c r="AC3372" s="17">
        <v>12</v>
      </c>
      <c r="AD3372" s="83">
        <v>2</v>
      </c>
      <c r="AE3372" s="83">
        <v>1</v>
      </c>
      <c r="AF3372" s="5">
        <v>0</v>
      </c>
      <c r="AG3372" s="5">
        <v>0</v>
      </c>
      <c r="AH3372" s="83" t="s">
        <v>2084</v>
      </c>
      <c r="AJ3372" s="18"/>
      <c r="AK3372" s="104">
        <f t="shared" si="1344"/>
        <v>8964</v>
      </c>
      <c r="AL3372" s="104">
        <f>AK3372/COUNTIF(G$3366:G3372,"H")</f>
        <v>2988</v>
      </c>
      <c r="AM3372" s="104">
        <f t="shared" si="1345"/>
        <v>6240</v>
      </c>
      <c r="AN3372" s="104">
        <f>AM3372/COUNTIF(G$3366:G3372,"A")</f>
        <v>1560</v>
      </c>
      <c r="AO3372" s="18"/>
      <c r="AP3372" s="18">
        <v>19</v>
      </c>
      <c r="AQ3372" s="18"/>
      <c r="AR3372" s="18">
        <v>14</v>
      </c>
      <c r="AS3372" s="18"/>
      <c r="AT3372" s="70">
        <f t="shared" si="1340"/>
        <v>10</v>
      </c>
      <c r="AU3372" s="18">
        <f t="shared" si="1341"/>
        <v>14</v>
      </c>
      <c r="AV3372" s="18">
        <f t="shared" ref="AV3372:AV3377" si="1349">AR3372-AT3372</f>
        <v>4</v>
      </c>
      <c r="AW3372" s="47"/>
      <c r="AX3372" s="73"/>
      <c r="AY3372" s="105">
        <v>365</v>
      </c>
      <c r="AZ3372" s="107">
        <f t="shared" si="1327"/>
        <v>0.36067193675889331</v>
      </c>
      <c r="BA3372" s="107">
        <f t="shared" si="1296"/>
        <v>0.63932806324110669</v>
      </c>
      <c r="BB3372" s="18"/>
      <c r="BC3372" s="18"/>
      <c r="BD3372" s="18"/>
      <c r="BE3372" s="18"/>
      <c r="BF3372" s="18"/>
      <c r="BG3372" s="18">
        <f t="shared" si="1297"/>
        <v>0</v>
      </c>
      <c r="BH3372" s="18">
        <f t="shared" si="1334"/>
        <v>0</v>
      </c>
      <c r="BI3372" s="18">
        <f t="shared" si="1298"/>
        <v>0</v>
      </c>
      <c r="BJ3372" s="18">
        <f t="shared" si="1335"/>
        <v>0</v>
      </c>
      <c r="BK3372" s="18">
        <f t="shared" si="1299"/>
        <v>1</v>
      </c>
      <c r="BL3372" s="18">
        <f t="shared" si="1300"/>
        <v>2</v>
      </c>
      <c r="BM3372" s="18">
        <f t="shared" si="1301"/>
        <v>0</v>
      </c>
      <c r="BN3372" s="18">
        <f t="shared" si="1302"/>
        <v>0</v>
      </c>
      <c r="BO3372" s="18">
        <f t="shared" si="1303"/>
        <v>1</v>
      </c>
      <c r="BP3372" s="18">
        <f t="shared" si="1304"/>
        <v>3</v>
      </c>
      <c r="BQ3372" s="18">
        <f t="shared" si="1308"/>
        <v>1</v>
      </c>
      <c r="BR3372" s="18">
        <f t="shared" si="1309"/>
        <v>1</v>
      </c>
      <c r="BS3372" s="18">
        <f t="shared" si="1315"/>
        <v>1</v>
      </c>
      <c r="BT3372" s="18">
        <f t="shared" si="1316"/>
        <v>2</v>
      </c>
      <c r="BU3372" s="73"/>
      <c r="BV3372" s="18"/>
      <c r="BW3372" s="6"/>
      <c r="BX3372" s="6"/>
      <c r="BY3372" s="18"/>
      <c r="BZ3372" s="6"/>
      <c r="CA3372" s="6"/>
      <c r="CB3372" s="18"/>
      <c r="CC3372" s="6"/>
      <c r="CD3372" s="6"/>
      <c r="CE3372" s="18"/>
      <c r="CF3372" s="6"/>
      <c r="CG3372" s="6"/>
      <c r="CH3372" s="18"/>
      <c r="CI3372" s="6"/>
      <c r="CJ3372" s="6"/>
      <c r="CK3372" s="18"/>
      <c r="CL3372" s="6"/>
      <c r="CM3372" s="6"/>
      <c r="CN3372" s="18"/>
      <c r="CO3372" s="6"/>
      <c r="CP3372" s="18"/>
      <c r="CQ3372" s="18"/>
      <c r="CR3372" s="18"/>
      <c r="CS3372" s="18"/>
      <c r="CT3372" s="6">
        <f t="shared" si="1314"/>
        <v>10</v>
      </c>
      <c r="CU3372" s="18"/>
      <c r="CV3372" s="18"/>
      <c r="CW3372" s="18"/>
      <c r="CX3372" s="6" t="str">
        <f t="shared" si="1328"/>
        <v>A</v>
      </c>
      <c r="CY3372" s="87">
        <f t="shared" si="1329"/>
        <v>1012</v>
      </c>
      <c r="CZ3372" s="87">
        <f t="shared" si="1330"/>
        <v>365</v>
      </c>
      <c r="DA3372" s="6" t="str">
        <f t="shared" si="1331"/>
        <v>na</v>
      </c>
      <c r="DB3372" s="18"/>
      <c r="DC3372" s="18"/>
      <c r="DD3372" s="18"/>
      <c r="DE3372" s="18"/>
      <c r="DF3372" s="73"/>
      <c r="DG3372" s="18"/>
      <c r="DH3372" s="18"/>
      <c r="DI3372" s="18"/>
      <c r="DJ3372" s="18"/>
    </row>
    <row r="3373" spans="1:114" s="17" customFormat="1" hidden="1" x14ac:dyDescent="0.2">
      <c r="A3373" s="47">
        <v>7608</v>
      </c>
      <c r="B3373" s="46">
        <f t="shared" si="1305"/>
        <v>3</v>
      </c>
      <c r="C3373" s="46">
        <f t="shared" si="1306"/>
        <v>13</v>
      </c>
      <c r="D3373" s="46">
        <f t="shared" si="1307"/>
        <v>9</v>
      </c>
      <c r="E3373" s="103">
        <v>40799</v>
      </c>
      <c r="F3373" s="17" t="s">
        <v>72</v>
      </c>
      <c r="G3373" s="47" t="s">
        <v>103</v>
      </c>
      <c r="H3373" s="47" t="s">
        <v>306</v>
      </c>
      <c r="I3373" s="47">
        <v>1</v>
      </c>
      <c r="J3373" s="47">
        <v>0</v>
      </c>
      <c r="K3373" s="47" t="s">
        <v>36</v>
      </c>
      <c r="L3373" s="20">
        <v>2030</v>
      </c>
      <c r="M3373" s="73" t="s">
        <v>2081</v>
      </c>
      <c r="N3373" s="47">
        <v>9</v>
      </c>
      <c r="O3373" s="17">
        <f t="shared" si="1346"/>
        <v>8</v>
      </c>
      <c r="P3373" s="17">
        <f>COUNTIF($H$3366:$H3373,"=W")</f>
        <v>4</v>
      </c>
      <c r="Q3373" s="17">
        <f>COUNTIF($H$3366:$H3373,"=D")</f>
        <v>1</v>
      </c>
      <c r="R3373" s="17">
        <f>COUNTIF($H$3366:$H3373,"=L")</f>
        <v>3</v>
      </c>
      <c r="S3373" s="17">
        <f t="shared" si="1348"/>
        <v>12</v>
      </c>
      <c r="T3373" s="17">
        <f t="shared" si="1348"/>
        <v>7</v>
      </c>
      <c r="U3373" s="17">
        <f t="shared" si="1347"/>
        <v>13</v>
      </c>
      <c r="V3373" s="17">
        <v>4</v>
      </c>
      <c r="W3373" s="17">
        <v>7</v>
      </c>
      <c r="X3373" s="17">
        <v>5</v>
      </c>
      <c r="Y3373" s="17">
        <v>4</v>
      </c>
      <c r="Z3373" s="17">
        <v>10</v>
      </c>
      <c r="AA3373" s="17">
        <v>4</v>
      </c>
      <c r="AB3373" s="17">
        <v>8</v>
      </c>
      <c r="AC3373" s="17">
        <v>10</v>
      </c>
      <c r="AD3373" s="83">
        <v>1</v>
      </c>
      <c r="AE3373" s="83">
        <v>2</v>
      </c>
      <c r="AF3373" s="5">
        <v>0</v>
      </c>
      <c r="AG3373" s="5">
        <v>0</v>
      </c>
      <c r="AH3373" s="83" t="s">
        <v>99</v>
      </c>
      <c r="AJ3373" s="18"/>
      <c r="AK3373" s="104">
        <f t="shared" si="1344"/>
        <v>10994</v>
      </c>
      <c r="AL3373" s="104">
        <f>AK3373/COUNTIF(G$3366:G3373,"H")</f>
        <v>2748.5</v>
      </c>
      <c r="AM3373" s="104">
        <f t="shared" si="1345"/>
        <v>6240</v>
      </c>
      <c r="AN3373" s="104">
        <f>AM3373/COUNTIF(G$3366:G3373,"A")</f>
        <v>1560</v>
      </c>
      <c r="AO3373" s="18"/>
      <c r="AP3373" s="18">
        <v>19</v>
      </c>
      <c r="AQ3373" s="18"/>
      <c r="AR3373" s="18">
        <v>14</v>
      </c>
      <c r="AS3373" s="18"/>
      <c r="AT3373" s="70">
        <f t="shared" si="1340"/>
        <v>13</v>
      </c>
      <c r="AU3373" s="18">
        <f t="shared" si="1341"/>
        <v>9</v>
      </c>
      <c r="AV3373" s="18">
        <f t="shared" si="1349"/>
        <v>1</v>
      </c>
      <c r="AW3373" s="47"/>
      <c r="AX3373" s="73"/>
      <c r="AY3373" s="105">
        <v>21</v>
      </c>
      <c r="AZ3373" s="107">
        <f t="shared" si="1327"/>
        <v>0.98965517241379308</v>
      </c>
      <c r="BA3373" s="107">
        <f t="shared" si="1296"/>
        <v>1.0344827586206917E-2</v>
      </c>
      <c r="BB3373" s="18"/>
      <c r="BC3373" s="18"/>
      <c r="BD3373" s="18"/>
      <c r="BE3373" s="18"/>
      <c r="BF3373" s="18"/>
      <c r="BG3373" s="18">
        <f t="shared" si="1297"/>
        <v>1</v>
      </c>
      <c r="BH3373" s="18">
        <f t="shared" si="1334"/>
        <v>1</v>
      </c>
      <c r="BI3373" s="18">
        <f t="shared" si="1298"/>
        <v>0</v>
      </c>
      <c r="BJ3373" s="18">
        <f t="shared" si="1335"/>
        <v>0</v>
      </c>
      <c r="BK3373" s="18">
        <f t="shared" si="1299"/>
        <v>0</v>
      </c>
      <c r="BL3373" s="18">
        <f t="shared" si="1300"/>
        <v>0</v>
      </c>
      <c r="BM3373" s="18">
        <f t="shared" si="1301"/>
        <v>1</v>
      </c>
      <c r="BN3373" s="18">
        <f t="shared" si="1302"/>
        <v>1</v>
      </c>
      <c r="BO3373" s="18">
        <f t="shared" si="1303"/>
        <v>0</v>
      </c>
      <c r="BP3373" s="18">
        <f t="shared" si="1304"/>
        <v>0</v>
      </c>
      <c r="BQ3373" s="18">
        <f t="shared" si="1308"/>
        <v>1</v>
      </c>
      <c r="BR3373" s="18">
        <f t="shared" si="1309"/>
        <v>2</v>
      </c>
      <c r="BS3373" s="18">
        <f t="shared" si="1315"/>
        <v>0</v>
      </c>
      <c r="BT3373" s="18">
        <f t="shared" si="1316"/>
        <v>0</v>
      </c>
      <c r="BU3373" s="73"/>
      <c r="BV3373" s="18"/>
      <c r="BW3373" s="6"/>
      <c r="BX3373" s="6"/>
      <c r="BY3373" s="18"/>
      <c r="BZ3373" s="6"/>
      <c r="CA3373" s="6"/>
      <c r="CB3373" s="18"/>
      <c r="CC3373" s="6"/>
      <c r="CD3373" s="6"/>
      <c r="CE3373" s="18"/>
      <c r="CF3373" s="6"/>
      <c r="CG3373" s="6"/>
      <c r="CH3373" s="18"/>
      <c r="CI3373" s="6"/>
      <c r="CJ3373" s="6"/>
      <c r="CK3373" s="18"/>
      <c r="CL3373" s="6"/>
      <c r="CM3373" s="6"/>
      <c r="CN3373" s="18"/>
      <c r="CO3373" s="6"/>
      <c r="CP3373" s="18"/>
      <c r="CQ3373" s="18"/>
      <c r="CR3373" s="18"/>
      <c r="CS3373" s="18"/>
      <c r="CT3373" s="6">
        <f t="shared" si="1314"/>
        <v>9</v>
      </c>
      <c r="CU3373" s="18"/>
      <c r="CV3373" s="18"/>
      <c r="CW3373" s="18"/>
      <c r="CX3373" s="6" t="str">
        <f t="shared" si="1328"/>
        <v>H</v>
      </c>
      <c r="CY3373" s="87">
        <f t="shared" si="1329"/>
        <v>2030</v>
      </c>
      <c r="CZ3373" s="87">
        <f t="shared" si="1330"/>
        <v>21</v>
      </c>
      <c r="DA3373" s="6">
        <f t="shared" si="1331"/>
        <v>2009</v>
      </c>
      <c r="DB3373" s="18"/>
      <c r="DC3373" s="18"/>
      <c r="DD3373" s="18"/>
      <c r="DE3373" s="18"/>
      <c r="DF3373" s="73"/>
      <c r="DG3373" s="18"/>
      <c r="DH3373" s="18"/>
      <c r="DI3373" s="18"/>
      <c r="DJ3373" s="18"/>
    </row>
    <row r="3374" spans="1:114" s="17" customFormat="1" hidden="1" x14ac:dyDescent="0.2">
      <c r="A3374" s="47">
        <v>7609</v>
      </c>
      <c r="B3374" s="46">
        <f t="shared" si="1305"/>
        <v>7</v>
      </c>
      <c r="C3374" s="46">
        <f t="shared" si="1306"/>
        <v>17</v>
      </c>
      <c r="D3374" s="46">
        <f t="shared" si="1307"/>
        <v>9</v>
      </c>
      <c r="E3374" s="103">
        <v>40803</v>
      </c>
      <c r="F3374" s="17" t="s">
        <v>2385</v>
      </c>
      <c r="G3374" s="47" t="s">
        <v>310</v>
      </c>
      <c r="H3374" s="47" t="s">
        <v>306</v>
      </c>
      <c r="I3374" s="47">
        <v>3</v>
      </c>
      <c r="J3374" s="47">
        <v>0</v>
      </c>
      <c r="K3374" s="106" t="s">
        <v>1010</v>
      </c>
      <c r="L3374" s="20">
        <v>3872</v>
      </c>
      <c r="M3374" s="73" t="s">
        <v>2082</v>
      </c>
      <c r="N3374" s="47">
        <v>8</v>
      </c>
      <c r="O3374" s="17">
        <f t="shared" si="1346"/>
        <v>9</v>
      </c>
      <c r="P3374" s="17">
        <f>COUNTIF($H$3366:$H3374,"=W")</f>
        <v>5</v>
      </c>
      <c r="Q3374" s="17">
        <f>COUNTIF($H$3366:$H3374,"=D")</f>
        <v>1</v>
      </c>
      <c r="R3374" s="17">
        <f>COUNTIF($H$3366:$H3374,"=L")</f>
        <v>3</v>
      </c>
      <c r="S3374" s="17">
        <f t="shared" si="1348"/>
        <v>15</v>
      </c>
      <c r="T3374" s="17">
        <f t="shared" si="1348"/>
        <v>7</v>
      </c>
      <c r="U3374" s="17">
        <f t="shared" si="1347"/>
        <v>16</v>
      </c>
      <c r="V3374" s="17">
        <v>7</v>
      </c>
      <c r="W3374" s="17">
        <v>7</v>
      </c>
      <c r="X3374" s="17">
        <v>2</v>
      </c>
      <c r="Y3374" s="17">
        <v>5</v>
      </c>
      <c r="Z3374" s="17">
        <v>5</v>
      </c>
      <c r="AA3374" s="17">
        <v>1</v>
      </c>
      <c r="AB3374" s="17">
        <v>16</v>
      </c>
      <c r="AC3374" s="17">
        <v>22</v>
      </c>
      <c r="AD3374" s="83">
        <v>1</v>
      </c>
      <c r="AE3374" s="83">
        <v>2</v>
      </c>
      <c r="AF3374" s="5">
        <v>0</v>
      </c>
      <c r="AG3374" s="5">
        <v>0</v>
      </c>
      <c r="AH3374" s="83" t="s">
        <v>1567</v>
      </c>
      <c r="AJ3374" s="18"/>
      <c r="AK3374" s="104">
        <f t="shared" si="1344"/>
        <v>10994</v>
      </c>
      <c r="AL3374" s="104">
        <f>AK3374/COUNTIF(G$3366:G3374,"H")</f>
        <v>2748.5</v>
      </c>
      <c r="AM3374" s="104">
        <f t="shared" si="1345"/>
        <v>10112</v>
      </c>
      <c r="AN3374" s="104">
        <f>AM3374/COUNTIF(G$3366:G3374,"A")</f>
        <v>2022.4</v>
      </c>
      <c r="AO3374" s="18"/>
      <c r="AP3374" s="18">
        <v>20</v>
      </c>
      <c r="AQ3374" s="18"/>
      <c r="AR3374" s="18">
        <v>17</v>
      </c>
      <c r="AS3374" s="18"/>
      <c r="AT3374" s="70">
        <f t="shared" si="1340"/>
        <v>16</v>
      </c>
      <c r="AU3374" s="18">
        <f t="shared" si="1341"/>
        <v>8</v>
      </c>
      <c r="AV3374" s="18">
        <f t="shared" si="1349"/>
        <v>1</v>
      </c>
      <c r="AW3374" s="47"/>
      <c r="AX3374" s="73"/>
      <c r="AY3374" s="105">
        <v>266</v>
      </c>
      <c r="AZ3374" s="107">
        <f t="shared" si="1327"/>
        <v>6.869834710743801E-2</v>
      </c>
      <c r="BA3374" s="107">
        <f t="shared" si="1296"/>
        <v>0.93130165289256195</v>
      </c>
      <c r="BB3374" s="18"/>
      <c r="BC3374" s="18"/>
      <c r="BD3374" s="18"/>
      <c r="BE3374" s="18"/>
      <c r="BF3374" s="18"/>
      <c r="BG3374" s="18">
        <f t="shared" si="1297"/>
        <v>1</v>
      </c>
      <c r="BH3374" s="18">
        <f t="shared" si="1334"/>
        <v>2</v>
      </c>
      <c r="BI3374" s="18">
        <f t="shared" si="1298"/>
        <v>0</v>
      </c>
      <c r="BJ3374" s="18">
        <f t="shared" si="1335"/>
        <v>0</v>
      </c>
      <c r="BK3374" s="18">
        <f t="shared" si="1299"/>
        <v>0</v>
      </c>
      <c r="BL3374" s="18">
        <f t="shared" si="1300"/>
        <v>0</v>
      </c>
      <c r="BM3374" s="18">
        <f t="shared" si="1301"/>
        <v>1</v>
      </c>
      <c r="BN3374" s="18">
        <f t="shared" si="1302"/>
        <v>2</v>
      </c>
      <c r="BO3374" s="18">
        <f t="shared" si="1303"/>
        <v>0</v>
      </c>
      <c r="BP3374" s="18">
        <f t="shared" si="1304"/>
        <v>0</v>
      </c>
      <c r="BQ3374" s="18">
        <f t="shared" si="1308"/>
        <v>1</v>
      </c>
      <c r="BR3374" s="18">
        <f t="shared" si="1309"/>
        <v>3</v>
      </c>
      <c r="BS3374" s="18">
        <f t="shared" si="1315"/>
        <v>0</v>
      </c>
      <c r="BT3374" s="18">
        <f t="shared" si="1316"/>
        <v>0</v>
      </c>
      <c r="BU3374" s="73"/>
      <c r="BV3374" s="18"/>
      <c r="BW3374" s="6"/>
      <c r="BX3374" s="6"/>
      <c r="BY3374" s="18"/>
      <c r="BZ3374" s="6"/>
      <c r="CA3374" s="6"/>
      <c r="CB3374" s="18"/>
      <c r="CC3374" s="6"/>
      <c r="CD3374" s="6"/>
      <c r="CE3374" s="18"/>
      <c r="CF3374" s="6"/>
      <c r="CG3374" s="6"/>
      <c r="CH3374" s="18"/>
      <c r="CI3374" s="6"/>
      <c r="CJ3374" s="6"/>
      <c r="CK3374" s="18"/>
      <c r="CL3374" s="6"/>
      <c r="CM3374" s="6"/>
      <c r="CN3374" s="18"/>
      <c r="CO3374" s="6"/>
      <c r="CP3374" s="18"/>
      <c r="CQ3374" s="18"/>
      <c r="CR3374" s="18"/>
      <c r="CS3374" s="18"/>
      <c r="CT3374" s="6">
        <f t="shared" si="1314"/>
        <v>9</v>
      </c>
      <c r="CU3374" s="18"/>
      <c r="CV3374" s="18"/>
      <c r="CW3374" s="18"/>
      <c r="CX3374" s="6" t="str">
        <f t="shared" si="1328"/>
        <v>A</v>
      </c>
      <c r="CY3374" s="87">
        <f t="shared" si="1329"/>
        <v>3872</v>
      </c>
      <c r="CZ3374" s="87">
        <f t="shared" si="1330"/>
        <v>266</v>
      </c>
      <c r="DA3374" s="6" t="str">
        <f t="shared" si="1331"/>
        <v>na</v>
      </c>
      <c r="DB3374" s="18"/>
      <c r="DC3374" s="18"/>
      <c r="DD3374" s="18"/>
      <c r="DE3374" s="18"/>
      <c r="DF3374" s="73"/>
      <c r="DG3374" s="18"/>
      <c r="DH3374" s="18"/>
      <c r="DI3374" s="18"/>
      <c r="DJ3374" s="18"/>
    </row>
    <row r="3375" spans="1:114" s="17" customFormat="1" hidden="1" x14ac:dyDescent="0.2">
      <c r="A3375" s="47">
        <v>7610</v>
      </c>
      <c r="B3375" s="46">
        <f t="shared" si="1305"/>
        <v>3</v>
      </c>
      <c r="C3375" s="46">
        <f t="shared" si="1306"/>
        <v>20</v>
      </c>
      <c r="D3375" s="46">
        <f t="shared" si="1307"/>
        <v>9</v>
      </c>
      <c r="E3375" s="103">
        <v>40806</v>
      </c>
      <c r="F3375" s="17" t="s">
        <v>3369</v>
      </c>
      <c r="G3375" s="47" t="s">
        <v>103</v>
      </c>
      <c r="H3375" s="47" t="s">
        <v>307</v>
      </c>
      <c r="I3375" s="47">
        <v>2</v>
      </c>
      <c r="J3375" s="47">
        <v>2</v>
      </c>
      <c r="K3375" s="106" t="s">
        <v>3526</v>
      </c>
      <c r="L3375" s="20">
        <v>2834</v>
      </c>
      <c r="M3375" s="73" t="s">
        <v>4473</v>
      </c>
      <c r="N3375" s="47">
        <v>7</v>
      </c>
      <c r="O3375" s="17">
        <f t="shared" si="1346"/>
        <v>10</v>
      </c>
      <c r="P3375" s="17">
        <f>COUNTIF($H$3366:$H3375,"=W")</f>
        <v>5</v>
      </c>
      <c r="Q3375" s="17">
        <f>COUNTIF($H$3366:$H3375,"=D")</f>
        <v>2</v>
      </c>
      <c r="R3375" s="17">
        <f>COUNTIF($H$3366:$H3375,"=L")</f>
        <v>3</v>
      </c>
      <c r="S3375" s="17">
        <f t="shared" si="1348"/>
        <v>17</v>
      </c>
      <c r="T3375" s="17">
        <f t="shared" si="1348"/>
        <v>9</v>
      </c>
      <c r="U3375" s="17">
        <f t="shared" si="1347"/>
        <v>17</v>
      </c>
      <c r="V3375" s="17">
        <v>7</v>
      </c>
      <c r="W3375" s="17">
        <v>2</v>
      </c>
      <c r="X3375" s="17">
        <v>4</v>
      </c>
      <c r="Y3375" s="17">
        <v>2</v>
      </c>
      <c r="Z3375" s="17">
        <v>11</v>
      </c>
      <c r="AA3375" s="17">
        <v>3</v>
      </c>
      <c r="AB3375" s="17">
        <v>20</v>
      </c>
      <c r="AC3375" s="17">
        <v>12</v>
      </c>
      <c r="AD3375" s="83">
        <v>3</v>
      </c>
      <c r="AE3375" s="83">
        <v>5</v>
      </c>
      <c r="AF3375" s="5">
        <v>0</v>
      </c>
      <c r="AG3375" s="5">
        <v>0</v>
      </c>
      <c r="AH3375" s="83" t="s">
        <v>2064</v>
      </c>
      <c r="AJ3375" s="18"/>
      <c r="AK3375" s="104">
        <f t="shared" si="1344"/>
        <v>13828</v>
      </c>
      <c r="AL3375" s="104">
        <f>AK3375/COUNTIF(G$3366:G3375,"H")</f>
        <v>2765.6</v>
      </c>
      <c r="AM3375" s="104">
        <f t="shared" si="1345"/>
        <v>10112</v>
      </c>
      <c r="AN3375" s="104">
        <f>AM3375/COUNTIF(G$3366:G3375,"A")</f>
        <v>2022.4</v>
      </c>
      <c r="AO3375" s="18"/>
      <c r="AP3375" s="18">
        <v>20</v>
      </c>
      <c r="AQ3375" s="18"/>
      <c r="AR3375" s="18">
        <v>19</v>
      </c>
      <c r="AS3375" s="18"/>
      <c r="AT3375" s="70">
        <f t="shared" si="1340"/>
        <v>17</v>
      </c>
      <c r="AU3375" s="18">
        <f t="shared" si="1341"/>
        <v>7</v>
      </c>
      <c r="AV3375" s="18">
        <f t="shared" si="1349"/>
        <v>2</v>
      </c>
      <c r="AW3375" s="47"/>
      <c r="AX3375" s="73"/>
      <c r="AY3375" s="105">
        <v>505</v>
      </c>
      <c r="AZ3375" s="107">
        <f t="shared" si="1327"/>
        <v>0.82180663373323926</v>
      </c>
      <c r="BA3375" s="107">
        <f t="shared" si="1296"/>
        <v>0.17819336626676074</v>
      </c>
      <c r="BB3375" s="18"/>
      <c r="BC3375" s="18"/>
      <c r="BD3375" s="18"/>
      <c r="BE3375" s="18"/>
      <c r="BF3375" s="18"/>
      <c r="BG3375" s="18">
        <f t="shared" si="1297"/>
        <v>0</v>
      </c>
      <c r="BH3375" s="18">
        <f t="shared" si="1334"/>
        <v>0</v>
      </c>
      <c r="BI3375" s="18">
        <f t="shared" si="1298"/>
        <v>1</v>
      </c>
      <c r="BJ3375" s="18">
        <f t="shared" si="1335"/>
        <v>1</v>
      </c>
      <c r="BK3375" s="18">
        <f t="shared" si="1299"/>
        <v>0</v>
      </c>
      <c r="BL3375" s="18">
        <f t="shared" si="1300"/>
        <v>0</v>
      </c>
      <c r="BM3375" s="18">
        <f t="shared" si="1301"/>
        <v>1</v>
      </c>
      <c r="BN3375" s="18">
        <f t="shared" si="1302"/>
        <v>3</v>
      </c>
      <c r="BO3375" s="18">
        <f t="shared" si="1303"/>
        <v>1</v>
      </c>
      <c r="BP3375" s="18">
        <f t="shared" si="1304"/>
        <v>1</v>
      </c>
      <c r="BQ3375" s="18">
        <f t="shared" si="1308"/>
        <v>1</v>
      </c>
      <c r="BR3375" s="18">
        <f t="shared" si="1309"/>
        <v>4</v>
      </c>
      <c r="BS3375" s="18">
        <f t="shared" si="1315"/>
        <v>1</v>
      </c>
      <c r="BT3375" s="18">
        <f t="shared" si="1316"/>
        <v>1</v>
      </c>
      <c r="BU3375" s="73"/>
      <c r="BV3375" s="18"/>
      <c r="BW3375" s="6"/>
      <c r="BX3375" s="6"/>
      <c r="BY3375" s="18"/>
      <c r="BZ3375" s="6"/>
      <c r="CA3375" s="6"/>
      <c r="CB3375" s="18"/>
      <c r="CC3375" s="6"/>
      <c r="CD3375" s="6"/>
      <c r="CE3375" s="18"/>
      <c r="CF3375" s="6"/>
      <c r="CG3375" s="6"/>
      <c r="CH3375" s="18"/>
      <c r="CI3375" s="6"/>
      <c r="CJ3375" s="6"/>
      <c r="CK3375" s="18"/>
      <c r="CL3375" s="6"/>
      <c r="CM3375" s="6"/>
      <c r="CN3375" s="18"/>
      <c r="CO3375" s="6"/>
      <c r="CP3375" s="18"/>
      <c r="CQ3375" s="18"/>
      <c r="CR3375" s="18"/>
      <c r="CS3375" s="18"/>
      <c r="CT3375" s="6">
        <f t="shared" si="1314"/>
        <v>11</v>
      </c>
      <c r="CU3375" s="18"/>
      <c r="CV3375" s="18"/>
      <c r="CW3375" s="18"/>
      <c r="CX3375" s="6" t="str">
        <f t="shared" si="1328"/>
        <v>H</v>
      </c>
      <c r="CY3375" s="87">
        <f t="shared" si="1329"/>
        <v>2834</v>
      </c>
      <c r="CZ3375" s="87">
        <f t="shared" si="1330"/>
        <v>505</v>
      </c>
      <c r="DA3375" s="6">
        <f t="shared" si="1331"/>
        <v>2329</v>
      </c>
      <c r="DB3375" s="18"/>
      <c r="DC3375" s="18"/>
      <c r="DD3375" s="18"/>
      <c r="DE3375" s="18"/>
      <c r="DF3375" s="73"/>
      <c r="DG3375" s="18"/>
      <c r="DH3375" s="18"/>
      <c r="DI3375" s="18"/>
      <c r="DJ3375" s="18"/>
    </row>
    <row r="3376" spans="1:114" s="17" customFormat="1" hidden="1" x14ac:dyDescent="0.2">
      <c r="A3376" s="47">
        <v>7611</v>
      </c>
      <c r="B3376" s="46">
        <f t="shared" si="1305"/>
        <v>7</v>
      </c>
      <c r="C3376" s="46">
        <f t="shared" si="1306"/>
        <v>24</v>
      </c>
      <c r="D3376" s="46">
        <f t="shared" si="1307"/>
        <v>9</v>
      </c>
      <c r="E3376" s="103">
        <v>40810</v>
      </c>
      <c r="F3376" s="17" t="s">
        <v>3630</v>
      </c>
      <c r="G3376" s="47" t="s">
        <v>103</v>
      </c>
      <c r="H3376" s="47" t="s">
        <v>306</v>
      </c>
      <c r="I3376" s="47">
        <v>3</v>
      </c>
      <c r="J3376" s="47">
        <v>0</v>
      </c>
      <c r="K3376" s="106" t="s">
        <v>1010</v>
      </c>
      <c r="L3376" s="20">
        <v>3570</v>
      </c>
      <c r="M3376" s="73" t="s">
        <v>2083</v>
      </c>
      <c r="N3376" s="47">
        <v>5</v>
      </c>
      <c r="O3376" s="17">
        <f t="shared" si="1346"/>
        <v>11</v>
      </c>
      <c r="P3376" s="17">
        <f>COUNTIF($H$3366:$H3376,"=W")</f>
        <v>6</v>
      </c>
      <c r="Q3376" s="17">
        <f>COUNTIF($H$3366:$H3376,"=D")</f>
        <v>2</v>
      </c>
      <c r="R3376" s="17">
        <f>COUNTIF($H$3366:$H3376,"=L")</f>
        <v>3</v>
      </c>
      <c r="S3376" s="17">
        <f t="shared" si="1348"/>
        <v>20</v>
      </c>
      <c r="T3376" s="17">
        <f t="shared" si="1348"/>
        <v>9</v>
      </c>
      <c r="U3376" s="17">
        <f t="shared" si="1347"/>
        <v>20</v>
      </c>
      <c r="V3376" s="17">
        <v>6</v>
      </c>
      <c r="W3376" s="17">
        <v>3</v>
      </c>
      <c r="X3376" s="17">
        <v>7</v>
      </c>
      <c r="Y3376" s="17">
        <v>6</v>
      </c>
      <c r="Z3376" s="17">
        <v>5</v>
      </c>
      <c r="AA3376" s="17">
        <v>5</v>
      </c>
      <c r="AB3376" s="17">
        <v>19</v>
      </c>
      <c r="AC3376" s="17">
        <v>10</v>
      </c>
      <c r="AD3376" s="83">
        <v>2</v>
      </c>
      <c r="AE3376" s="83">
        <v>3</v>
      </c>
      <c r="AF3376" s="5">
        <v>0</v>
      </c>
      <c r="AG3376" s="5">
        <v>0</v>
      </c>
      <c r="AH3376" s="83" t="s">
        <v>2065</v>
      </c>
      <c r="AJ3376" s="18"/>
      <c r="AK3376" s="104">
        <f t="shared" si="1344"/>
        <v>17398</v>
      </c>
      <c r="AL3376" s="104">
        <f>AK3376/COUNTIF(G$3366:G3376,"H")</f>
        <v>2899.6666666666665</v>
      </c>
      <c r="AM3376" s="104">
        <f t="shared" si="1345"/>
        <v>10112</v>
      </c>
      <c r="AN3376" s="104">
        <f>AM3376/COUNTIF(G$3366:G3376,"A")</f>
        <v>2022.4</v>
      </c>
      <c r="AO3376" s="18"/>
      <c r="AP3376" s="18">
        <v>23</v>
      </c>
      <c r="AQ3376" s="18"/>
      <c r="AR3376" s="18">
        <v>20</v>
      </c>
      <c r="AS3376" s="18"/>
      <c r="AT3376" s="70">
        <f t="shared" si="1340"/>
        <v>20</v>
      </c>
      <c r="AU3376" s="18">
        <f t="shared" si="1341"/>
        <v>5</v>
      </c>
      <c r="AV3376" s="18">
        <f t="shared" si="1349"/>
        <v>0</v>
      </c>
      <c r="AW3376" s="47"/>
      <c r="AX3376" s="73"/>
      <c r="AY3376" s="105">
        <v>606</v>
      </c>
      <c r="AZ3376" s="107">
        <f t="shared" si="1327"/>
        <v>0.83025210084033618</v>
      </c>
      <c r="BA3376" s="107">
        <f t="shared" si="1296"/>
        <v>0.16974789915966382</v>
      </c>
      <c r="BB3376" s="18"/>
      <c r="BC3376" s="18"/>
      <c r="BD3376" s="18"/>
      <c r="BE3376" s="18"/>
      <c r="BF3376" s="18"/>
      <c r="BG3376" s="18">
        <f t="shared" si="1297"/>
        <v>1</v>
      </c>
      <c r="BH3376" s="18">
        <f t="shared" si="1334"/>
        <v>1</v>
      </c>
      <c r="BI3376" s="18">
        <f t="shared" si="1298"/>
        <v>0</v>
      </c>
      <c r="BJ3376" s="18">
        <f t="shared" si="1335"/>
        <v>0</v>
      </c>
      <c r="BK3376" s="18">
        <f t="shared" si="1299"/>
        <v>0</v>
      </c>
      <c r="BL3376" s="18">
        <f t="shared" si="1300"/>
        <v>0</v>
      </c>
      <c r="BM3376" s="18">
        <f t="shared" si="1301"/>
        <v>1</v>
      </c>
      <c r="BN3376" s="18">
        <f t="shared" si="1302"/>
        <v>4</v>
      </c>
      <c r="BO3376" s="18">
        <f t="shared" si="1303"/>
        <v>0</v>
      </c>
      <c r="BP3376" s="18">
        <f t="shared" si="1304"/>
        <v>0</v>
      </c>
      <c r="BQ3376" s="18">
        <f t="shared" si="1308"/>
        <v>1</v>
      </c>
      <c r="BR3376" s="18">
        <f t="shared" si="1309"/>
        <v>5</v>
      </c>
      <c r="BS3376" s="18">
        <f t="shared" si="1315"/>
        <v>0</v>
      </c>
      <c r="BT3376" s="18">
        <f t="shared" si="1316"/>
        <v>0</v>
      </c>
      <c r="BU3376" s="73"/>
      <c r="BV3376" s="18"/>
      <c r="BW3376" s="6"/>
      <c r="BX3376" s="6"/>
      <c r="BY3376" s="18"/>
      <c r="BZ3376" s="6"/>
      <c r="CA3376" s="6"/>
      <c r="CB3376" s="18"/>
      <c r="CC3376" s="6"/>
      <c r="CD3376" s="6"/>
      <c r="CE3376" s="18"/>
      <c r="CF3376" s="6"/>
      <c r="CG3376" s="6"/>
      <c r="CH3376" s="18"/>
      <c r="CI3376" s="6"/>
      <c r="CJ3376" s="6"/>
      <c r="CK3376" s="18"/>
      <c r="CL3376" s="6"/>
      <c r="CM3376" s="6"/>
      <c r="CN3376" s="18"/>
      <c r="CO3376" s="6"/>
      <c r="CP3376" s="18"/>
      <c r="CQ3376" s="18"/>
      <c r="CR3376" s="18"/>
      <c r="CS3376" s="18"/>
      <c r="CT3376" s="6">
        <f t="shared" si="1314"/>
        <v>13</v>
      </c>
      <c r="CU3376" s="18"/>
      <c r="CV3376" s="18"/>
      <c r="CW3376" s="18"/>
      <c r="CX3376" s="6" t="str">
        <f t="shared" si="1328"/>
        <v>H</v>
      </c>
      <c r="CY3376" s="87">
        <f t="shared" si="1329"/>
        <v>3570</v>
      </c>
      <c r="CZ3376" s="87">
        <f t="shared" si="1330"/>
        <v>606</v>
      </c>
      <c r="DA3376" s="6">
        <f t="shared" si="1331"/>
        <v>2964</v>
      </c>
      <c r="DB3376" s="18"/>
      <c r="DC3376" s="18"/>
      <c r="DD3376" s="18"/>
      <c r="DE3376" s="18"/>
      <c r="DF3376" s="73"/>
      <c r="DG3376" s="18"/>
      <c r="DH3376" s="18"/>
      <c r="DI3376" s="18"/>
      <c r="DJ3376" s="18"/>
    </row>
    <row r="3377" spans="1:114" s="17" customFormat="1" hidden="1" x14ac:dyDescent="0.2">
      <c r="A3377" s="47">
        <v>7612</v>
      </c>
      <c r="B3377" s="46">
        <f t="shared" si="1305"/>
        <v>3</v>
      </c>
      <c r="C3377" s="46">
        <f t="shared" si="1306"/>
        <v>27</v>
      </c>
      <c r="D3377" s="46">
        <f t="shared" si="1307"/>
        <v>9</v>
      </c>
      <c r="E3377" s="103">
        <v>40813</v>
      </c>
      <c r="F3377" s="17" t="s">
        <v>2850</v>
      </c>
      <c r="G3377" s="47" t="s">
        <v>310</v>
      </c>
      <c r="H3377" s="47" t="s">
        <v>308</v>
      </c>
      <c r="I3377" s="47">
        <v>2</v>
      </c>
      <c r="J3377" s="47">
        <v>3</v>
      </c>
      <c r="K3377" s="106" t="s">
        <v>3526</v>
      </c>
      <c r="L3377" s="20">
        <v>1604</v>
      </c>
      <c r="M3377" s="4" t="s">
        <v>4474</v>
      </c>
      <c r="N3377" s="47">
        <v>8</v>
      </c>
      <c r="O3377" s="17">
        <f t="shared" ref="O3377:O3382" si="1350">SUM(P3377:R3377)</f>
        <v>12</v>
      </c>
      <c r="P3377" s="17">
        <f>COUNTIF($H$3366:$H3377,"=W")</f>
        <v>6</v>
      </c>
      <c r="Q3377" s="17">
        <f>COUNTIF($H$3366:$H3377,"=D")</f>
        <v>2</v>
      </c>
      <c r="R3377" s="17">
        <f>COUNTIF($H$3366:$H3377,"=L")</f>
        <v>4</v>
      </c>
      <c r="S3377" s="17">
        <f t="shared" ref="S3377:T3379" si="1351">S3376+I3377</f>
        <v>22</v>
      </c>
      <c r="T3377" s="17">
        <f t="shared" si="1351"/>
        <v>12</v>
      </c>
      <c r="U3377" s="17">
        <f t="shared" ref="U3377:U3382" si="1352">P3377*3+Q3377</f>
        <v>20</v>
      </c>
      <c r="V3377" s="17">
        <v>3</v>
      </c>
      <c r="W3377" s="17">
        <v>9</v>
      </c>
      <c r="X3377" s="17">
        <v>1</v>
      </c>
      <c r="Y3377" s="17">
        <v>4</v>
      </c>
      <c r="Z3377" s="17">
        <v>6</v>
      </c>
      <c r="AA3377" s="17">
        <v>9</v>
      </c>
      <c r="AB3377" s="17">
        <v>6</v>
      </c>
      <c r="AC3377" s="17">
        <v>10</v>
      </c>
      <c r="AD3377" s="83">
        <v>4</v>
      </c>
      <c r="AE3377" s="83">
        <v>0</v>
      </c>
      <c r="AF3377" s="5">
        <v>0</v>
      </c>
      <c r="AG3377" s="5">
        <v>0</v>
      </c>
      <c r="AH3377" s="83" t="s">
        <v>594</v>
      </c>
      <c r="AJ3377" s="18"/>
      <c r="AK3377" s="104">
        <f t="shared" si="1344"/>
        <v>17398</v>
      </c>
      <c r="AL3377" s="104">
        <f>AK3377/COUNTIF(G$3366:G3377,"H")</f>
        <v>2899.6666666666665</v>
      </c>
      <c r="AM3377" s="104">
        <f t="shared" si="1345"/>
        <v>11716</v>
      </c>
      <c r="AN3377" s="104">
        <f>AM3377/COUNTIF(G$3366:G3377,"A")</f>
        <v>1952.6666666666667</v>
      </c>
      <c r="AO3377" s="18"/>
      <c r="AP3377" s="18">
        <v>26</v>
      </c>
      <c r="AQ3377" s="18"/>
      <c r="AR3377" s="18">
        <v>22</v>
      </c>
      <c r="AS3377" s="18"/>
      <c r="AT3377" s="70">
        <f t="shared" si="1340"/>
        <v>20</v>
      </c>
      <c r="AU3377" s="18">
        <f t="shared" si="1341"/>
        <v>8</v>
      </c>
      <c r="AV3377" s="18">
        <f t="shared" si="1349"/>
        <v>2</v>
      </c>
      <c r="AW3377" s="47"/>
      <c r="AX3377" s="73"/>
      <c r="AY3377" s="105">
        <v>525</v>
      </c>
      <c r="AZ3377" s="107">
        <f t="shared" si="1327"/>
        <v>0.32730673316708231</v>
      </c>
      <c r="BA3377" s="107">
        <f t="shared" si="1296"/>
        <v>0.67269326683291775</v>
      </c>
      <c r="BB3377" s="18"/>
      <c r="BC3377" s="18"/>
      <c r="BD3377" s="18"/>
      <c r="BE3377" s="18"/>
      <c r="BF3377" s="18"/>
      <c r="BG3377" s="18">
        <f t="shared" si="1297"/>
        <v>0</v>
      </c>
      <c r="BH3377" s="18">
        <f t="shared" si="1334"/>
        <v>0</v>
      </c>
      <c r="BI3377" s="18">
        <f t="shared" si="1298"/>
        <v>0</v>
      </c>
      <c r="BJ3377" s="18">
        <f t="shared" si="1335"/>
        <v>0</v>
      </c>
      <c r="BK3377" s="18">
        <f t="shared" si="1299"/>
        <v>1</v>
      </c>
      <c r="BL3377" s="18">
        <f t="shared" si="1300"/>
        <v>1</v>
      </c>
      <c r="BM3377" s="18">
        <f t="shared" si="1301"/>
        <v>0</v>
      </c>
      <c r="BN3377" s="18">
        <f t="shared" si="1302"/>
        <v>0</v>
      </c>
      <c r="BO3377" s="18">
        <f t="shared" si="1303"/>
        <v>1</v>
      </c>
      <c r="BP3377" s="18">
        <f t="shared" si="1304"/>
        <v>1</v>
      </c>
      <c r="BQ3377" s="18">
        <f t="shared" si="1308"/>
        <v>1</v>
      </c>
      <c r="BR3377" s="18">
        <f t="shared" si="1309"/>
        <v>6</v>
      </c>
      <c r="BS3377" s="18">
        <f t="shared" si="1315"/>
        <v>1</v>
      </c>
      <c r="BT3377" s="18">
        <f t="shared" si="1316"/>
        <v>1</v>
      </c>
      <c r="BU3377" s="73"/>
      <c r="BV3377" s="18"/>
      <c r="BW3377" s="6"/>
      <c r="BX3377" s="6"/>
      <c r="BY3377" s="18"/>
      <c r="BZ3377" s="6"/>
      <c r="CA3377" s="6"/>
      <c r="CB3377" s="18"/>
      <c r="CC3377" s="6"/>
      <c r="CD3377" s="6"/>
      <c r="CE3377" s="18"/>
      <c r="CF3377" s="6"/>
      <c r="CG3377" s="6"/>
      <c r="CH3377" s="18"/>
      <c r="CI3377" s="6"/>
      <c r="CJ3377" s="6"/>
      <c r="CK3377" s="18"/>
      <c r="CL3377" s="6"/>
      <c r="CM3377" s="6"/>
      <c r="CN3377" s="18"/>
      <c r="CO3377" s="6"/>
      <c r="CP3377" s="18"/>
      <c r="CQ3377" s="18"/>
      <c r="CR3377" s="18"/>
      <c r="CS3377" s="18"/>
      <c r="CT3377" s="6">
        <f t="shared" si="1314"/>
        <v>4</v>
      </c>
      <c r="CU3377" s="18"/>
      <c r="CV3377" s="18"/>
      <c r="CW3377" s="18"/>
      <c r="CX3377" s="6" t="str">
        <f t="shared" si="1328"/>
        <v>A</v>
      </c>
      <c r="CY3377" s="87">
        <f t="shared" si="1329"/>
        <v>1604</v>
      </c>
      <c r="CZ3377" s="87">
        <f t="shared" si="1330"/>
        <v>525</v>
      </c>
      <c r="DA3377" s="6" t="str">
        <f t="shared" si="1331"/>
        <v>na</v>
      </c>
      <c r="DB3377" s="18"/>
      <c r="DC3377" s="18"/>
      <c r="DD3377" s="18"/>
      <c r="DE3377" s="18"/>
      <c r="DF3377" s="73"/>
      <c r="DG3377" s="18"/>
      <c r="DH3377" s="18"/>
      <c r="DI3377" s="18"/>
      <c r="DJ3377" s="18"/>
    </row>
    <row r="3378" spans="1:114" s="17" customFormat="1" hidden="1" x14ac:dyDescent="0.2">
      <c r="A3378" s="47">
        <v>7613</v>
      </c>
      <c r="B3378" s="46">
        <f t="shared" si="1305"/>
        <v>7</v>
      </c>
      <c r="C3378" s="46">
        <f t="shared" si="1306"/>
        <v>1</v>
      </c>
      <c r="D3378" s="46">
        <f t="shared" si="1307"/>
        <v>10</v>
      </c>
      <c r="E3378" s="103">
        <v>40817</v>
      </c>
      <c r="F3378" s="17" t="s">
        <v>2569</v>
      </c>
      <c r="G3378" s="47" t="s">
        <v>310</v>
      </c>
      <c r="H3378" s="47" t="s">
        <v>306</v>
      </c>
      <c r="I3378" s="47">
        <v>2</v>
      </c>
      <c r="J3378" s="47">
        <v>1</v>
      </c>
      <c r="K3378" s="47" t="s">
        <v>36</v>
      </c>
      <c r="L3378" s="20">
        <v>3573</v>
      </c>
      <c r="M3378" s="73" t="s">
        <v>4475</v>
      </c>
      <c r="N3378" s="47">
        <v>7</v>
      </c>
      <c r="O3378" s="17">
        <f t="shared" si="1350"/>
        <v>13</v>
      </c>
      <c r="P3378" s="17">
        <f>COUNTIF($H$3366:$H3378,"=W")</f>
        <v>7</v>
      </c>
      <c r="Q3378" s="17">
        <f>COUNTIF($H$3366:$H3378,"=D")</f>
        <v>2</v>
      </c>
      <c r="R3378" s="17">
        <f>COUNTIF($H$3366:$H3378,"=L")</f>
        <v>4</v>
      </c>
      <c r="S3378" s="17">
        <f t="shared" si="1351"/>
        <v>24</v>
      </c>
      <c r="T3378" s="17">
        <f t="shared" si="1351"/>
        <v>13</v>
      </c>
      <c r="U3378" s="17">
        <f t="shared" si="1352"/>
        <v>23</v>
      </c>
      <c r="V3378" s="17">
        <v>4</v>
      </c>
      <c r="W3378" s="17">
        <v>3</v>
      </c>
      <c r="X3378" s="17">
        <v>4</v>
      </c>
      <c r="Y3378" s="17">
        <v>5</v>
      </c>
      <c r="Z3378" s="17">
        <v>7</v>
      </c>
      <c r="AA3378" s="17">
        <v>4</v>
      </c>
      <c r="AB3378" s="17">
        <v>8</v>
      </c>
      <c r="AC3378" s="17">
        <v>12</v>
      </c>
      <c r="AD3378" s="83">
        <v>2</v>
      </c>
      <c r="AE3378" s="83">
        <v>0</v>
      </c>
      <c r="AF3378" s="5">
        <v>0</v>
      </c>
      <c r="AG3378" s="5">
        <v>0</v>
      </c>
      <c r="AH3378" s="83" t="s">
        <v>2672</v>
      </c>
      <c r="AJ3378" s="18"/>
      <c r="AK3378" s="104">
        <f t="shared" si="1344"/>
        <v>17398</v>
      </c>
      <c r="AL3378" s="104">
        <f>AK3378/COUNTIF(G$3366:G3378,"H")</f>
        <v>2899.6666666666665</v>
      </c>
      <c r="AM3378" s="104">
        <f t="shared" si="1345"/>
        <v>15289</v>
      </c>
      <c r="AN3378" s="104">
        <f>AM3378/COUNTIF(G$3366:G3378,"A")</f>
        <v>2184.1428571428573</v>
      </c>
      <c r="AO3378" s="18"/>
      <c r="AP3378" s="18">
        <v>27</v>
      </c>
      <c r="AQ3378" s="18"/>
      <c r="AR3378" s="18">
        <v>24</v>
      </c>
      <c r="AS3378" s="18"/>
      <c r="AT3378" s="70">
        <f t="shared" si="1340"/>
        <v>23</v>
      </c>
      <c r="AU3378" s="18">
        <f t="shared" si="1341"/>
        <v>7</v>
      </c>
      <c r="AV3378" s="18">
        <f t="shared" ref="AV3378:AV3383" si="1353">AR3378-AT3378</f>
        <v>1</v>
      </c>
      <c r="AW3378" s="47"/>
      <c r="AX3378" s="73"/>
      <c r="AY3378" s="105">
        <v>680</v>
      </c>
      <c r="AZ3378" s="107">
        <f t="shared" si="1327"/>
        <v>0.1903162608452281</v>
      </c>
      <c r="BA3378" s="107">
        <f t="shared" si="1296"/>
        <v>0.80968373915477188</v>
      </c>
      <c r="BB3378" s="18"/>
      <c r="BC3378" s="18"/>
      <c r="BD3378" s="18"/>
      <c r="BE3378" s="18"/>
      <c r="BF3378" s="18"/>
      <c r="BG3378" s="18">
        <f t="shared" si="1297"/>
        <v>1</v>
      </c>
      <c r="BH3378" s="18">
        <f t="shared" si="1334"/>
        <v>1</v>
      </c>
      <c r="BI3378" s="18">
        <f t="shared" si="1298"/>
        <v>0</v>
      </c>
      <c r="BJ3378" s="18">
        <f t="shared" si="1335"/>
        <v>0</v>
      </c>
      <c r="BK3378" s="18">
        <f t="shared" si="1299"/>
        <v>0</v>
      </c>
      <c r="BL3378" s="18">
        <f t="shared" si="1300"/>
        <v>0</v>
      </c>
      <c r="BM3378" s="18">
        <f t="shared" si="1301"/>
        <v>1</v>
      </c>
      <c r="BN3378" s="18">
        <f t="shared" si="1302"/>
        <v>1</v>
      </c>
      <c r="BO3378" s="18">
        <f t="shared" si="1303"/>
        <v>0</v>
      </c>
      <c r="BP3378" s="18">
        <f t="shared" si="1304"/>
        <v>0</v>
      </c>
      <c r="BQ3378" s="18">
        <f t="shared" si="1308"/>
        <v>1</v>
      </c>
      <c r="BR3378" s="18">
        <f t="shared" si="1309"/>
        <v>7</v>
      </c>
      <c r="BS3378" s="18">
        <f t="shared" si="1315"/>
        <v>1</v>
      </c>
      <c r="BT3378" s="18">
        <f t="shared" si="1316"/>
        <v>2</v>
      </c>
      <c r="BU3378" s="73"/>
      <c r="BV3378" s="18"/>
      <c r="BW3378" s="6"/>
      <c r="BX3378" s="6"/>
      <c r="BY3378" s="18"/>
      <c r="BZ3378" s="6"/>
      <c r="CA3378" s="6"/>
      <c r="CB3378" s="18"/>
      <c r="CC3378" s="6"/>
      <c r="CD3378" s="6"/>
      <c r="CE3378" s="18"/>
      <c r="CF3378" s="6"/>
      <c r="CG3378" s="6"/>
      <c r="CH3378" s="18"/>
      <c r="CI3378" s="6"/>
      <c r="CJ3378" s="6"/>
      <c r="CK3378" s="18"/>
      <c r="CL3378" s="6"/>
      <c r="CM3378" s="6"/>
      <c r="CN3378" s="18"/>
      <c r="CO3378" s="6"/>
      <c r="CP3378" s="18"/>
      <c r="CQ3378" s="18"/>
      <c r="CR3378" s="18"/>
      <c r="CS3378" s="18"/>
      <c r="CT3378" s="6">
        <f t="shared" si="1314"/>
        <v>8</v>
      </c>
      <c r="CU3378" s="18"/>
      <c r="CV3378" s="18"/>
      <c r="CW3378" s="18"/>
      <c r="CX3378" s="6" t="str">
        <f t="shared" si="1328"/>
        <v>A</v>
      </c>
      <c r="CY3378" s="87">
        <f t="shared" si="1329"/>
        <v>3573</v>
      </c>
      <c r="CZ3378" s="87">
        <f t="shared" si="1330"/>
        <v>680</v>
      </c>
      <c r="DA3378" s="6" t="str">
        <f t="shared" si="1331"/>
        <v>na</v>
      </c>
      <c r="DB3378" s="18"/>
      <c r="DC3378" s="18"/>
      <c r="DD3378" s="18"/>
      <c r="DE3378" s="18"/>
      <c r="DF3378" s="73"/>
      <c r="DG3378" s="18"/>
      <c r="DH3378" s="18"/>
      <c r="DI3378" s="18"/>
      <c r="DJ3378" s="18"/>
    </row>
    <row r="3379" spans="1:114" s="183" customFormat="1" ht="22.5" hidden="1" x14ac:dyDescent="0.2">
      <c r="A3379" s="181">
        <v>7614</v>
      </c>
      <c r="B3379" s="46">
        <f t="shared" si="1305"/>
        <v>7</v>
      </c>
      <c r="C3379" s="46">
        <f t="shared" si="1306"/>
        <v>8</v>
      </c>
      <c r="D3379" s="46">
        <f t="shared" si="1307"/>
        <v>10</v>
      </c>
      <c r="E3379" s="182">
        <v>40824</v>
      </c>
      <c r="F3379" s="183" t="s">
        <v>1111</v>
      </c>
      <c r="G3379" s="181" t="s">
        <v>103</v>
      </c>
      <c r="H3379" s="181" t="s">
        <v>306</v>
      </c>
      <c r="I3379" s="181">
        <v>6</v>
      </c>
      <c r="J3379" s="181">
        <v>2</v>
      </c>
      <c r="K3379" s="214" t="s">
        <v>639</v>
      </c>
      <c r="L3379" s="185">
        <v>2640</v>
      </c>
      <c r="M3379" s="197" t="s">
        <v>4476</v>
      </c>
      <c r="N3379" s="181">
        <v>4</v>
      </c>
      <c r="O3379" s="183">
        <f t="shared" si="1350"/>
        <v>14</v>
      </c>
      <c r="P3379" s="183">
        <f>COUNTIF($H$3366:$H3379,"=W")</f>
        <v>8</v>
      </c>
      <c r="Q3379" s="183">
        <f>COUNTIF($H$3366:$H3379,"=D")</f>
        <v>2</v>
      </c>
      <c r="R3379" s="183">
        <f>COUNTIF($H$3366:$H3379,"=L")</f>
        <v>4</v>
      </c>
      <c r="S3379" s="183">
        <f t="shared" si="1351"/>
        <v>30</v>
      </c>
      <c r="T3379" s="183">
        <f t="shared" si="1351"/>
        <v>15</v>
      </c>
      <c r="U3379" s="183">
        <f t="shared" si="1352"/>
        <v>26</v>
      </c>
      <c r="V3379" s="183">
        <v>10</v>
      </c>
      <c r="W3379" s="183">
        <v>4</v>
      </c>
      <c r="X3379" s="183">
        <v>6</v>
      </c>
      <c r="Y3379" s="183">
        <v>6</v>
      </c>
      <c r="Z3379" s="183">
        <v>11</v>
      </c>
      <c r="AA3379" s="183">
        <v>6</v>
      </c>
      <c r="AB3379" s="183">
        <v>13</v>
      </c>
      <c r="AC3379" s="183">
        <v>14</v>
      </c>
      <c r="AD3379" s="187">
        <v>2</v>
      </c>
      <c r="AE3379" s="187">
        <v>3</v>
      </c>
      <c r="AF3379" s="188">
        <v>0</v>
      </c>
      <c r="AG3379" s="188">
        <v>2</v>
      </c>
      <c r="AH3379" s="187" t="s">
        <v>1112</v>
      </c>
      <c r="AJ3379" s="189"/>
      <c r="AK3379" s="190">
        <f t="shared" si="1344"/>
        <v>20038</v>
      </c>
      <c r="AL3379" s="190">
        <f>AK3379/COUNTIF(G$3366:G3379,"H")</f>
        <v>2862.5714285714284</v>
      </c>
      <c r="AM3379" s="190">
        <f t="shared" si="1345"/>
        <v>15289</v>
      </c>
      <c r="AN3379" s="190">
        <f>AM3379/COUNTIF(G$3366:G3379,"A")</f>
        <v>2184.1428571428573</v>
      </c>
      <c r="AO3379" s="189"/>
      <c r="AP3379" s="189">
        <v>30</v>
      </c>
      <c r="AQ3379" s="189"/>
      <c r="AR3379" s="189">
        <v>26</v>
      </c>
      <c r="AS3379" s="189"/>
      <c r="AT3379" s="191">
        <f t="shared" si="1340"/>
        <v>26</v>
      </c>
      <c r="AU3379" s="189">
        <f t="shared" si="1341"/>
        <v>4</v>
      </c>
      <c r="AV3379" s="189">
        <f t="shared" si="1353"/>
        <v>0</v>
      </c>
      <c r="AW3379" s="181"/>
      <c r="AX3379" s="192"/>
      <c r="AY3379" s="198">
        <v>69</v>
      </c>
      <c r="AZ3379" s="194">
        <f t="shared" si="1327"/>
        <v>0.97386363636363638</v>
      </c>
      <c r="BA3379" s="194">
        <f t="shared" si="1296"/>
        <v>2.6136363636363624E-2</v>
      </c>
      <c r="BB3379" s="189"/>
      <c r="BC3379" s="189"/>
      <c r="BD3379" s="189"/>
      <c r="BE3379" s="189"/>
      <c r="BF3379" s="189"/>
      <c r="BG3379" s="189">
        <f t="shared" si="1297"/>
        <v>1</v>
      </c>
      <c r="BH3379" s="189">
        <f t="shared" si="1334"/>
        <v>2</v>
      </c>
      <c r="BI3379" s="189">
        <f t="shared" si="1298"/>
        <v>0</v>
      </c>
      <c r="BJ3379" s="189">
        <f t="shared" si="1335"/>
        <v>0</v>
      </c>
      <c r="BK3379" s="189">
        <f t="shared" si="1299"/>
        <v>0</v>
      </c>
      <c r="BL3379" s="189">
        <f t="shared" si="1300"/>
        <v>0</v>
      </c>
      <c r="BM3379" s="189">
        <f t="shared" si="1301"/>
        <v>1</v>
      </c>
      <c r="BN3379" s="189">
        <f t="shared" si="1302"/>
        <v>2</v>
      </c>
      <c r="BO3379" s="189">
        <f t="shared" si="1303"/>
        <v>0</v>
      </c>
      <c r="BP3379" s="189">
        <f t="shared" si="1304"/>
        <v>0</v>
      </c>
      <c r="BQ3379" s="189">
        <f t="shared" si="1308"/>
        <v>1</v>
      </c>
      <c r="BR3379" s="189">
        <f t="shared" si="1309"/>
        <v>8</v>
      </c>
      <c r="BS3379" s="189">
        <f t="shared" si="1315"/>
        <v>1</v>
      </c>
      <c r="BT3379" s="189">
        <f t="shared" si="1316"/>
        <v>3</v>
      </c>
      <c r="BU3379" s="192"/>
      <c r="BV3379" s="189"/>
      <c r="BW3379" s="195"/>
      <c r="BX3379" s="195"/>
      <c r="BY3379" s="189"/>
      <c r="BZ3379" s="195"/>
      <c r="CA3379" s="195"/>
      <c r="CB3379" s="189"/>
      <c r="CC3379" s="195"/>
      <c r="CD3379" s="195"/>
      <c r="CE3379" s="189"/>
      <c r="CF3379" s="195"/>
      <c r="CG3379" s="195"/>
      <c r="CH3379" s="189"/>
      <c r="CI3379" s="195"/>
      <c r="CJ3379" s="195"/>
      <c r="CK3379" s="189"/>
      <c r="CL3379" s="195"/>
      <c r="CM3379" s="195"/>
      <c r="CN3379" s="189"/>
      <c r="CO3379" s="195"/>
      <c r="CP3379" s="189"/>
      <c r="CQ3379" s="189"/>
      <c r="CR3379" s="189"/>
      <c r="CS3379" s="189"/>
      <c r="CT3379" s="195">
        <f t="shared" si="1314"/>
        <v>16</v>
      </c>
      <c r="CU3379" s="189"/>
      <c r="CV3379" s="189"/>
      <c r="CW3379" s="189"/>
      <c r="CX3379" s="6" t="str">
        <f t="shared" si="1328"/>
        <v>H</v>
      </c>
      <c r="CY3379" s="87">
        <f t="shared" si="1329"/>
        <v>2640</v>
      </c>
      <c r="CZ3379" s="87">
        <f t="shared" si="1330"/>
        <v>69</v>
      </c>
      <c r="DA3379" s="6">
        <f t="shared" si="1331"/>
        <v>2571</v>
      </c>
      <c r="DB3379" s="189"/>
      <c r="DC3379" s="189"/>
      <c r="DD3379" s="189"/>
      <c r="DE3379" s="189"/>
      <c r="DF3379" s="192"/>
      <c r="DG3379" s="189"/>
      <c r="DH3379" s="189"/>
      <c r="DI3379" s="189"/>
      <c r="DJ3379" s="189"/>
    </row>
    <row r="3380" spans="1:114" s="17" customFormat="1" hidden="1" x14ac:dyDescent="0.2">
      <c r="A3380" s="47">
        <v>7615</v>
      </c>
      <c r="B3380" s="46">
        <f t="shared" si="1305"/>
        <v>3</v>
      </c>
      <c r="C3380" s="46">
        <f t="shared" si="1306"/>
        <v>11</v>
      </c>
      <c r="D3380" s="46">
        <f t="shared" si="1307"/>
        <v>10</v>
      </c>
      <c r="E3380" s="103">
        <v>40827</v>
      </c>
      <c r="F3380" s="17" t="s">
        <v>3579</v>
      </c>
      <c r="G3380" s="47" t="s">
        <v>310</v>
      </c>
      <c r="H3380" s="47" t="s">
        <v>307</v>
      </c>
      <c r="I3380" s="47">
        <v>1</v>
      </c>
      <c r="J3380" s="47">
        <v>1</v>
      </c>
      <c r="K3380" s="47" t="s">
        <v>36</v>
      </c>
      <c r="L3380" s="20">
        <v>1107</v>
      </c>
      <c r="M3380" s="73" t="s">
        <v>4477</v>
      </c>
      <c r="N3380" s="47">
        <v>4</v>
      </c>
      <c r="O3380" s="17">
        <f t="shared" si="1350"/>
        <v>15</v>
      </c>
      <c r="P3380" s="17">
        <f>COUNTIF($H$3366:$H3380,"=W")</f>
        <v>8</v>
      </c>
      <c r="Q3380" s="17">
        <f>COUNTIF($H$3366:$H3380,"=D")</f>
        <v>3</v>
      </c>
      <c r="R3380" s="17">
        <f>COUNTIF($H$3366:$H3380,"=L")</f>
        <v>4</v>
      </c>
      <c r="S3380" s="17">
        <f t="shared" ref="S3380:T3382" si="1354">S3379+I3380</f>
        <v>31</v>
      </c>
      <c r="T3380" s="17">
        <f t="shared" si="1354"/>
        <v>16</v>
      </c>
      <c r="U3380" s="17">
        <f t="shared" si="1352"/>
        <v>27</v>
      </c>
      <c r="V3380" s="17">
        <v>6</v>
      </c>
      <c r="W3380" s="17">
        <v>4</v>
      </c>
      <c r="X3380" s="17">
        <v>5</v>
      </c>
      <c r="Y3380" s="17">
        <v>3</v>
      </c>
      <c r="Z3380" s="17">
        <v>10</v>
      </c>
      <c r="AA3380" s="17">
        <v>2</v>
      </c>
      <c r="AB3380" s="17">
        <v>16</v>
      </c>
      <c r="AC3380" s="17">
        <v>10</v>
      </c>
      <c r="AD3380" s="83">
        <v>1</v>
      </c>
      <c r="AE3380" s="83">
        <v>4</v>
      </c>
      <c r="AF3380" s="5">
        <v>0</v>
      </c>
      <c r="AG3380" s="5">
        <v>1</v>
      </c>
      <c r="AH3380" s="83" t="s">
        <v>2408</v>
      </c>
      <c r="AJ3380" s="18"/>
      <c r="AK3380" s="104">
        <f t="shared" si="1344"/>
        <v>20038</v>
      </c>
      <c r="AL3380" s="104">
        <f>AK3380/COUNTIF(G$3366:G3380,"H")</f>
        <v>2862.5714285714284</v>
      </c>
      <c r="AM3380" s="104">
        <f t="shared" si="1345"/>
        <v>16396</v>
      </c>
      <c r="AN3380" s="104">
        <f>AM3380/COUNTIF(G$3366:G3380,"A")</f>
        <v>2049.5</v>
      </c>
      <c r="AO3380" s="18"/>
      <c r="AP3380" s="18">
        <v>32</v>
      </c>
      <c r="AQ3380" s="18"/>
      <c r="AR3380" s="18">
        <v>27</v>
      </c>
      <c r="AS3380" s="18"/>
      <c r="AT3380" s="70">
        <f t="shared" si="1340"/>
        <v>27</v>
      </c>
      <c r="AU3380" s="18">
        <f t="shared" si="1341"/>
        <v>4</v>
      </c>
      <c r="AV3380" s="18">
        <f t="shared" si="1353"/>
        <v>0</v>
      </c>
      <c r="AW3380" s="47"/>
      <c r="AX3380" s="73"/>
      <c r="AY3380" s="105">
        <v>230</v>
      </c>
      <c r="AZ3380" s="107">
        <f t="shared" si="1327"/>
        <v>0.20776874435411022</v>
      </c>
      <c r="BA3380" s="107">
        <f t="shared" si="1296"/>
        <v>0.79223125564588981</v>
      </c>
      <c r="BB3380" s="18"/>
      <c r="BC3380" s="18"/>
      <c r="BD3380" s="18"/>
      <c r="BE3380" s="18"/>
      <c r="BF3380" s="18"/>
      <c r="BG3380" s="18">
        <f t="shared" si="1297"/>
        <v>0</v>
      </c>
      <c r="BH3380" s="18">
        <f t="shared" si="1334"/>
        <v>0</v>
      </c>
      <c r="BI3380" s="18">
        <f t="shared" si="1298"/>
        <v>1</v>
      </c>
      <c r="BJ3380" s="18">
        <f t="shared" si="1335"/>
        <v>1</v>
      </c>
      <c r="BK3380" s="18">
        <f t="shared" si="1299"/>
        <v>0</v>
      </c>
      <c r="BL3380" s="18">
        <f t="shared" si="1300"/>
        <v>0</v>
      </c>
      <c r="BM3380" s="18">
        <f t="shared" si="1301"/>
        <v>1</v>
      </c>
      <c r="BN3380" s="18">
        <f t="shared" si="1302"/>
        <v>3</v>
      </c>
      <c r="BO3380" s="18">
        <f t="shared" si="1303"/>
        <v>1</v>
      </c>
      <c r="BP3380" s="18">
        <f t="shared" si="1304"/>
        <v>1</v>
      </c>
      <c r="BQ3380" s="18">
        <f t="shared" si="1308"/>
        <v>1</v>
      </c>
      <c r="BR3380" s="18">
        <f t="shared" si="1309"/>
        <v>9</v>
      </c>
      <c r="BS3380" s="18">
        <f t="shared" si="1315"/>
        <v>1</v>
      </c>
      <c r="BT3380" s="18">
        <f t="shared" si="1316"/>
        <v>4</v>
      </c>
      <c r="BU3380" s="73"/>
      <c r="BV3380" s="18"/>
      <c r="BW3380" s="6"/>
      <c r="BX3380" s="6"/>
      <c r="BY3380" s="18"/>
      <c r="BZ3380" s="6"/>
      <c r="CA3380" s="6"/>
      <c r="CB3380" s="18"/>
      <c r="CC3380" s="6"/>
      <c r="CD3380" s="6"/>
      <c r="CE3380" s="18"/>
      <c r="CF3380" s="6"/>
      <c r="CG3380" s="6"/>
      <c r="CH3380" s="18"/>
      <c r="CI3380" s="6"/>
      <c r="CJ3380" s="6"/>
      <c r="CK3380" s="18"/>
      <c r="CL3380" s="6"/>
      <c r="CM3380" s="6"/>
      <c r="CN3380" s="18"/>
      <c r="CO3380" s="6"/>
      <c r="CP3380" s="18"/>
      <c r="CQ3380" s="18"/>
      <c r="CR3380" s="18"/>
      <c r="CS3380" s="18"/>
      <c r="CT3380" s="6">
        <f t="shared" si="1314"/>
        <v>11</v>
      </c>
      <c r="CU3380" s="18"/>
      <c r="CV3380" s="18"/>
      <c r="CW3380" s="18"/>
      <c r="CX3380" s="6" t="str">
        <f t="shared" si="1328"/>
        <v>A</v>
      </c>
      <c r="CY3380" s="87">
        <f t="shared" si="1329"/>
        <v>1107</v>
      </c>
      <c r="CZ3380" s="87">
        <f t="shared" si="1330"/>
        <v>230</v>
      </c>
      <c r="DA3380" s="6" t="str">
        <f t="shared" si="1331"/>
        <v>na</v>
      </c>
      <c r="DB3380" s="18"/>
      <c r="DC3380" s="18"/>
      <c r="DD3380" s="18"/>
      <c r="DE3380" s="18"/>
      <c r="DF3380" s="73"/>
      <c r="DG3380" s="18"/>
      <c r="DH3380" s="18"/>
      <c r="DI3380" s="18"/>
      <c r="DJ3380" s="18"/>
    </row>
    <row r="3381" spans="1:114" s="17" customFormat="1" hidden="1" x14ac:dyDescent="0.2">
      <c r="A3381" s="47">
        <v>7616</v>
      </c>
      <c r="B3381" s="46">
        <f t="shared" si="1305"/>
        <v>7</v>
      </c>
      <c r="C3381" s="46">
        <f t="shared" si="1306"/>
        <v>15</v>
      </c>
      <c r="D3381" s="46">
        <f t="shared" si="1307"/>
        <v>10</v>
      </c>
      <c r="E3381" s="103">
        <v>40831</v>
      </c>
      <c r="F3381" s="17" t="s">
        <v>124</v>
      </c>
      <c r="G3381" s="47" t="s">
        <v>103</v>
      </c>
      <c r="H3381" s="47" t="s">
        <v>306</v>
      </c>
      <c r="I3381" s="47">
        <v>2</v>
      </c>
      <c r="J3381" s="47">
        <v>1</v>
      </c>
      <c r="K3381" s="106" t="s">
        <v>2993</v>
      </c>
      <c r="L3381" s="20">
        <v>3872</v>
      </c>
      <c r="M3381" s="4" t="s">
        <v>4478</v>
      </c>
      <c r="N3381" s="47">
        <v>3</v>
      </c>
      <c r="O3381" s="17">
        <f t="shared" si="1350"/>
        <v>16</v>
      </c>
      <c r="P3381" s="17">
        <f>COUNTIF($H$3366:$H3381,"=W")</f>
        <v>9</v>
      </c>
      <c r="Q3381" s="17">
        <f>COUNTIF($H$3366:$H3381,"=D")</f>
        <v>3</v>
      </c>
      <c r="R3381" s="17">
        <f>COUNTIF($H$3366:$H3381,"=L")</f>
        <v>4</v>
      </c>
      <c r="S3381" s="17">
        <f t="shared" si="1354"/>
        <v>33</v>
      </c>
      <c r="T3381" s="17">
        <f t="shared" si="1354"/>
        <v>17</v>
      </c>
      <c r="U3381" s="17">
        <f t="shared" si="1352"/>
        <v>30</v>
      </c>
      <c r="V3381" s="17">
        <v>13</v>
      </c>
      <c r="W3381" s="17">
        <v>4</v>
      </c>
      <c r="X3381" s="17">
        <v>7</v>
      </c>
      <c r="Y3381" s="17">
        <v>4</v>
      </c>
      <c r="Z3381" s="17">
        <v>8</v>
      </c>
      <c r="AA3381" s="17">
        <v>5</v>
      </c>
      <c r="AB3381" s="17">
        <v>7</v>
      </c>
      <c r="AC3381" s="17">
        <v>5</v>
      </c>
      <c r="AD3381" s="83">
        <v>0</v>
      </c>
      <c r="AE3381" s="83">
        <v>1</v>
      </c>
      <c r="AF3381" s="5">
        <v>0</v>
      </c>
      <c r="AG3381" s="5">
        <v>0</v>
      </c>
      <c r="AH3381" s="83"/>
      <c r="AJ3381" s="18"/>
      <c r="AK3381" s="104">
        <f t="shared" si="1344"/>
        <v>23910</v>
      </c>
      <c r="AL3381" s="104">
        <f>AK3381/COUNTIF(G$3366:G3381,"H")</f>
        <v>2988.75</v>
      </c>
      <c r="AM3381" s="104">
        <f t="shared" si="1345"/>
        <v>16396</v>
      </c>
      <c r="AN3381" s="104">
        <f>AM3381/COUNTIF(G$3366:G3381,"A")</f>
        <v>2049.5</v>
      </c>
      <c r="AO3381" s="18"/>
      <c r="AP3381" s="18">
        <v>35</v>
      </c>
      <c r="AQ3381" s="18"/>
      <c r="AR3381" s="18">
        <v>30</v>
      </c>
      <c r="AS3381" s="18"/>
      <c r="AT3381" s="70">
        <f t="shared" si="1340"/>
        <v>30</v>
      </c>
      <c r="AU3381" s="18">
        <f t="shared" si="1341"/>
        <v>3</v>
      </c>
      <c r="AV3381" s="18">
        <f t="shared" si="1353"/>
        <v>0</v>
      </c>
      <c r="AW3381" s="47"/>
      <c r="AX3381" s="73"/>
      <c r="AY3381" s="105">
        <v>897</v>
      </c>
      <c r="AZ3381" s="107">
        <f t="shared" si="1327"/>
        <v>0.76833677685950408</v>
      </c>
      <c r="BA3381" s="107">
        <f t="shared" si="1296"/>
        <v>0.23166322314049592</v>
      </c>
      <c r="BB3381" s="18"/>
      <c r="BC3381" s="18"/>
      <c r="BD3381" s="18"/>
      <c r="BE3381" s="18"/>
      <c r="BF3381" s="18"/>
      <c r="BG3381" s="18">
        <f t="shared" si="1297"/>
        <v>1</v>
      </c>
      <c r="BH3381" s="18">
        <f t="shared" si="1334"/>
        <v>1</v>
      </c>
      <c r="BI3381" s="18">
        <f t="shared" si="1298"/>
        <v>0</v>
      </c>
      <c r="BJ3381" s="18">
        <f t="shared" si="1335"/>
        <v>0</v>
      </c>
      <c r="BK3381" s="18">
        <f t="shared" si="1299"/>
        <v>0</v>
      </c>
      <c r="BL3381" s="18">
        <f t="shared" si="1300"/>
        <v>0</v>
      </c>
      <c r="BM3381" s="18">
        <f t="shared" si="1301"/>
        <v>1</v>
      </c>
      <c r="BN3381" s="18">
        <f t="shared" si="1302"/>
        <v>4</v>
      </c>
      <c r="BO3381" s="18">
        <f t="shared" si="1303"/>
        <v>0</v>
      </c>
      <c r="BP3381" s="18">
        <f t="shared" si="1304"/>
        <v>0</v>
      </c>
      <c r="BQ3381" s="18">
        <f t="shared" si="1308"/>
        <v>1</v>
      </c>
      <c r="BR3381" s="18">
        <f t="shared" si="1309"/>
        <v>10</v>
      </c>
      <c r="BS3381" s="18">
        <f t="shared" si="1315"/>
        <v>1</v>
      </c>
      <c r="BT3381" s="18">
        <f t="shared" si="1316"/>
        <v>5</v>
      </c>
      <c r="BU3381" s="73"/>
      <c r="BV3381" s="18"/>
      <c r="BW3381" s="6"/>
      <c r="BX3381" s="6"/>
      <c r="BY3381" s="18"/>
      <c r="BZ3381" s="6"/>
      <c r="CA3381" s="6"/>
      <c r="CB3381" s="18"/>
      <c r="CC3381" s="6"/>
      <c r="CD3381" s="6"/>
      <c r="CE3381" s="18"/>
      <c r="CF3381" s="6"/>
      <c r="CG3381" s="6"/>
      <c r="CH3381" s="18"/>
      <c r="CI3381" s="6"/>
      <c r="CJ3381" s="6"/>
      <c r="CK3381" s="18"/>
      <c r="CL3381" s="6"/>
      <c r="CM3381" s="6"/>
      <c r="CN3381" s="18"/>
      <c r="CO3381" s="6"/>
      <c r="CP3381" s="18"/>
      <c r="CQ3381" s="18"/>
      <c r="CR3381" s="18"/>
      <c r="CS3381" s="18"/>
      <c r="CT3381" s="6">
        <f t="shared" si="1314"/>
        <v>20</v>
      </c>
      <c r="CU3381" s="18"/>
      <c r="CV3381" s="18"/>
      <c r="CW3381" s="18"/>
      <c r="CX3381" s="6" t="str">
        <f t="shared" si="1328"/>
        <v>H</v>
      </c>
      <c r="CY3381" s="87">
        <f t="shared" si="1329"/>
        <v>3872</v>
      </c>
      <c r="CZ3381" s="87">
        <f t="shared" si="1330"/>
        <v>897</v>
      </c>
      <c r="DA3381" s="6">
        <f t="shared" si="1331"/>
        <v>2975</v>
      </c>
      <c r="DB3381" s="18"/>
      <c r="DC3381" s="18"/>
      <c r="DD3381" s="18"/>
      <c r="DE3381" s="18"/>
      <c r="DF3381" s="73"/>
      <c r="DG3381" s="18"/>
      <c r="DH3381" s="18"/>
      <c r="DI3381" s="18"/>
      <c r="DJ3381" s="18"/>
    </row>
    <row r="3382" spans="1:114" s="17" customFormat="1" hidden="1" x14ac:dyDescent="0.2">
      <c r="A3382" s="47">
        <v>7617</v>
      </c>
      <c r="B3382" s="46">
        <f t="shared" si="1305"/>
        <v>3</v>
      </c>
      <c r="C3382" s="46">
        <f t="shared" si="1306"/>
        <v>18</v>
      </c>
      <c r="D3382" s="46">
        <f t="shared" si="1307"/>
        <v>10</v>
      </c>
      <c r="E3382" s="103">
        <v>40834</v>
      </c>
      <c r="F3382" s="17" t="s">
        <v>3512</v>
      </c>
      <c r="G3382" s="47" t="s">
        <v>103</v>
      </c>
      <c r="H3382" s="47" t="s">
        <v>307</v>
      </c>
      <c r="I3382" s="47">
        <v>2</v>
      </c>
      <c r="J3382" s="47">
        <v>2</v>
      </c>
      <c r="K3382" s="106" t="s">
        <v>2991</v>
      </c>
      <c r="L3382" s="20">
        <v>2711</v>
      </c>
      <c r="M3382" s="4" t="s">
        <v>4479</v>
      </c>
      <c r="N3382" s="47">
        <v>3</v>
      </c>
      <c r="O3382" s="17">
        <f t="shared" si="1350"/>
        <v>17</v>
      </c>
      <c r="P3382" s="17">
        <f>COUNTIF($H$3366:$H3382,"=W")</f>
        <v>9</v>
      </c>
      <c r="Q3382" s="17">
        <f>COUNTIF($H$3366:$H3382,"=D")</f>
        <v>4</v>
      </c>
      <c r="R3382" s="17">
        <f>COUNTIF($H$3366:$H3382,"=L")</f>
        <v>4</v>
      </c>
      <c r="S3382" s="17">
        <f t="shared" si="1354"/>
        <v>35</v>
      </c>
      <c r="T3382" s="17">
        <f t="shared" si="1354"/>
        <v>19</v>
      </c>
      <c r="U3382" s="17">
        <f t="shared" si="1352"/>
        <v>31</v>
      </c>
      <c r="V3382" s="17">
        <v>11</v>
      </c>
      <c r="W3382" s="17">
        <v>2</v>
      </c>
      <c r="X3382" s="17">
        <v>11</v>
      </c>
      <c r="Y3382" s="17">
        <v>0</v>
      </c>
      <c r="Z3382" s="17">
        <v>6</v>
      </c>
      <c r="AA3382" s="17">
        <v>1</v>
      </c>
      <c r="AB3382" s="17">
        <v>14</v>
      </c>
      <c r="AC3382" s="17">
        <v>4</v>
      </c>
      <c r="AD3382" s="83">
        <v>1</v>
      </c>
      <c r="AE3382" s="83">
        <v>5</v>
      </c>
      <c r="AF3382" s="5">
        <v>0</v>
      </c>
      <c r="AG3382" s="5">
        <v>1</v>
      </c>
      <c r="AH3382" s="83" t="s">
        <v>1281</v>
      </c>
      <c r="AJ3382" s="18"/>
      <c r="AK3382" s="104">
        <f t="shared" si="1344"/>
        <v>26621</v>
      </c>
      <c r="AL3382" s="104">
        <f>AK3382/COUNTIF(G$3366:G3382,"H")</f>
        <v>2957.8888888888887</v>
      </c>
      <c r="AM3382" s="104">
        <f t="shared" si="1345"/>
        <v>16396</v>
      </c>
      <c r="AN3382" s="104">
        <f>AM3382/COUNTIF(G$3366:G3382,"A")</f>
        <v>2049.5</v>
      </c>
      <c r="AO3382" s="18"/>
      <c r="AP3382" s="18">
        <v>38</v>
      </c>
      <c r="AQ3382" s="18"/>
      <c r="AR3382" s="18">
        <v>30</v>
      </c>
      <c r="AS3382" s="18"/>
      <c r="AT3382" s="70">
        <f t="shared" si="1340"/>
        <v>31</v>
      </c>
      <c r="AU3382" s="18">
        <f t="shared" si="1341"/>
        <v>3</v>
      </c>
      <c r="AV3382" s="18">
        <f t="shared" si="1353"/>
        <v>-1</v>
      </c>
      <c r="AW3382" s="47"/>
      <c r="AX3382" s="73"/>
      <c r="AY3382" s="105">
        <v>190</v>
      </c>
      <c r="AZ3382" s="107">
        <f t="shared" si="1327"/>
        <v>0.92991516045739575</v>
      </c>
      <c r="BA3382" s="107">
        <f t="shared" si="1296"/>
        <v>7.0084839542604249E-2</v>
      </c>
      <c r="BB3382" s="18"/>
      <c r="BC3382" s="18"/>
      <c r="BD3382" s="18"/>
      <c r="BE3382" s="18"/>
      <c r="BF3382" s="18"/>
      <c r="BG3382" s="18">
        <f t="shared" si="1297"/>
        <v>0</v>
      </c>
      <c r="BH3382" s="18">
        <f t="shared" si="1334"/>
        <v>0</v>
      </c>
      <c r="BI3382" s="18">
        <f t="shared" si="1298"/>
        <v>1</v>
      </c>
      <c r="BJ3382" s="18">
        <f t="shared" si="1335"/>
        <v>1</v>
      </c>
      <c r="BK3382" s="18">
        <f t="shared" si="1299"/>
        <v>0</v>
      </c>
      <c r="BL3382" s="18">
        <f t="shared" si="1300"/>
        <v>0</v>
      </c>
      <c r="BM3382" s="18">
        <f t="shared" si="1301"/>
        <v>1</v>
      </c>
      <c r="BN3382" s="18">
        <f t="shared" si="1302"/>
        <v>5</v>
      </c>
      <c r="BO3382" s="18">
        <f t="shared" si="1303"/>
        <v>1</v>
      </c>
      <c r="BP3382" s="18">
        <f t="shared" si="1304"/>
        <v>1</v>
      </c>
      <c r="BQ3382" s="18">
        <f t="shared" si="1308"/>
        <v>1</v>
      </c>
      <c r="BR3382" s="18">
        <f t="shared" si="1309"/>
        <v>11</v>
      </c>
      <c r="BS3382" s="18">
        <f t="shared" si="1315"/>
        <v>1</v>
      </c>
      <c r="BT3382" s="18">
        <f t="shared" si="1316"/>
        <v>6</v>
      </c>
      <c r="BU3382" s="73"/>
      <c r="BV3382" s="18"/>
      <c r="BW3382" s="6"/>
      <c r="BX3382" s="6"/>
      <c r="BY3382" s="18"/>
      <c r="BZ3382" s="6"/>
      <c r="CA3382" s="6"/>
      <c r="CB3382" s="18"/>
      <c r="CC3382" s="6"/>
      <c r="CD3382" s="6"/>
      <c r="CE3382" s="18"/>
      <c r="CF3382" s="6"/>
      <c r="CG3382" s="6"/>
      <c r="CH3382" s="18"/>
      <c r="CI3382" s="6"/>
      <c r="CJ3382" s="6"/>
      <c r="CK3382" s="18"/>
      <c r="CL3382" s="6"/>
      <c r="CM3382" s="6"/>
      <c r="CN3382" s="18"/>
      <c r="CO3382" s="6"/>
      <c r="CP3382" s="18"/>
      <c r="CQ3382" s="18"/>
      <c r="CR3382" s="18"/>
      <c r="CS3382" s="18"/>
      <c r="CT3382" s="6">
        <f t="shared" si="1314"/>
        <v>22</v>
      </c>
      <c r="CU3382" s="18"/>
      <c r="CV3382" s="18"/>
      <c r="CW3382" s="18"/>
      <c r="CX3382" s="6" t="str">
        <f t="shared" si="1328"/>
        <v>H</v>
      </c>
      <c r="CY3382" s="87">
        <f t="shared" si="1329"/>
        <v>2711</v>
      </c>
      <c r="CZ3382" s="87">
        <f t="shared" si="1330"/>
        <v>190</v>
      </c>
      <c r="DA3382" s="6">
        <f t="shared" si="1331"/>
        <v>2521</v>
      </c>
      <c r="DB3382" s="18"/>
      <c r="DC3382" s="18"/>
      <c r="DD3382" s="18"/>
      <c r="DE3382" s="18"/>
      <c r="DF3382" s="73"/>
      <c r="DG3382" s="18"/>
      <c r="DH3382" s="18"/>
      <c r="DI3382" s="18"/>
      <c r="DJ3382" s="18"/>
    </row>
    <row r="3383" spans="1:114" s="17" customFormat="1" hidden="1" x14ac:dyDescent="0.2">
      <c r="A3383" s="47">
        <v>7618</v>
      </c>
      <c r="B3383" s="46">
        <f t="shared" si="1305"/>
        <v>7</v>
      </c>
      <c r="C3383" s="46">
        <f t="shared" si="1306"/>
        <v>22</v>
      </c>
      <c r="D3383" s="46">
        <f t="shared" si="1307"/>
        <v>10</v>
      </c>
      <c r="E3383" s="103">
        <v>40838</v>
      </c>
      <c r="F3383" s="17" t="s">
        <v>187</v>
      </c>
      <c r="G3383" s="47" t="s">
        <v>310</v>
      </c>
      <c r="H3383" s="47" t="s">
        <v>306</v>
      </c>
      <c r="I3383" s="47">
        <v>4</v>
      </c>
      <c r="J3383" s="47">
        <v>2</v>
      </c>
      <c r="K3383" s="106" t="s">
        <v>2975</v>
      </c>
      <c r="L3383" s="20">
        <v>525</v>
      </c>
      <c r="M3383" s="73" t="s">
        <v>4480</v>
      </c>
      <c r="N3383" s="47">
        <v>3</v>
      </c>
      <c r="O3383" s="17">
        <f t="shared" ref="O3383:O3390" si="1355">SUM(P3383:R3383)</f>
        <v>18</v>
      </c>
      <c r="P3383" s="17">
        <f>COUNTIF($H$3366:$H3383,"=W")</f>
        <v>10</v>
      </c>
      <c r="Q3383" s="17">
        <f>COUNTIF($H$3366:$H3383,"=D")</f>
        <v>4</v>
      </c>
      <c r="R3383" s="17">
        <f>COUNTIF($H$3366:$H3383,"=L")</f>
        <v>4</v>
      </c>
      <c r="S3383" s="17">
        <f t="shared" ref="S3383:T3385" si="1356">S3382+I3383</f>
        <v>39</v>
      </c>
      <c r="T3383" s="17">
        <f t="shared" si="1356"/>
        <v>21</v>
      </c>
      <c r="U3383" s="17">
        <f t="shared" ref="U3383:U3390" si="1357">P3383*3+Q3383</f>
        <v>34</v>
      </c>
      <c r="V3383" s="17">
        <v>11</v>
      </c>
      <c r="W3383" s="17">
        <v>6</v>
      </c>
      <c r="X3383" s="17">
        <v>7</v>
      </c>
      <c r="Y3383" s="17">
        <v>3</v>
      </c>
      <c r="Z3383" s="17">
        <v>2</v>
      </c>
      <c r="AA3383" s="17">
        <v>3</v>
      </c>
      <c r="AB3383" s="17">
        <v>11</v>
      </c>
      <c r="AC3383" s="17">
        <v>9</v>
      </c>
      <c r="AD3383" s="83">
        <v>2</v>
      </c>
      <c r="AE3383" s="83">
        <v>3</v>
      </c>
      <c r="AF3383" s="5">
        <v>0</v>
      </c>
      <c r="AG3383" s="5">
        <v>1</v>
      </c>
      <c r="AH3383" s="83" t="s">
        <v>919</v>
      </c>
      <c r="AJ3383" s="18"/>
      <c r="AK3383" s="104">
        <f t="shared" si="1344"/>
        <v>26621</v>
      </c>
      <c r="AL3383" s="104">
        <f>AK3383/COUNTIF(G$3366:G3383,"H")</f>
        <v>2957.8888888888887</v>
      </c>
      <c r="AM3383" s="104">
        <f t="shared" si="1345"/>
        <v>16921</v>
      </c>
      <c r="AN3383" s="104">
        <f>AM3383/COUNTIF(G$3366:G3383,"A")</f>
        <v>1880.1111111111111</v>
      </c>
      <c r="AO3383" s="18"/>
      <c r="AP3383" s="18">
        <v>39</v>
      </c>
      <c r="AQ3383" s="18"/>
      <c r="AR3383" s="18">
        <v>33</v>
      </c>
      <c r="AS3383" s="18"/>
      <c r="AT3383" s="70">
        <f t="shared" si="1340"/>
        <v>34</v>
      </c>
      <c r="AU3383" s="18">
        <f t="shared" si="1341"/>
        <v>3</v>
      </c>
      <c r="AV3383" s="18">
        <f t="shared" si="1353"/>
        <v>-1</v>
      </c>
      <c r="AW3383" s="47"/>
      <c r="AX3383" s="73"/>
      <c r="AY3383" s="109">
        <v>200</v>
      </c>
      <c r="AZ3383" s="107">
        <f t="shared" si="1327"/>
        <v>0.38095238095238093</v>
      </c>
      <c r="BA3383" s="107">
        <f t="shared" si="1296"/>
        <v>0.61904761904761907</v>
      </c>
      <c r="BB3383" s="18"/>
      <c r="BC3383" s="18"/>
      <c r="BD3383" s="18"/>
      <c r="BE3383" s="18"/>
      <c r="BF3383" s="18"/>
      <c r="BG3383" s="18">
        <f t="shared" si="1297"/>
        <v>1</v>
      </c>
      <c r="BH3383" s="18">
        <f t="shared" si="1334"/>
        <v>1</v>
      </c>
      <c r="BI3383" s="18">
        <f t="shared" si="1298"/>
        <v>0</v>
      </c>
      <c r="BJ3383" s="18">
        <f t="shared" si="1335"/>
        <v>0</v>
      </c>
      <c r="BK3383" s="18">
        <f t="shared" si="1299"/>
        <v>0</v>
      </c>
      <c r="BL3383" s="18">
        <f t="shared" si="1300"/>
        <v>0</v>
      </c>
      <c r="BM3383" s="18">
        <f t="shared" si="1301"/>
        <v>1</v>
      </c>
      <c r="BN3383" s="18">
        <f t="shared" si="1302"/>
        <v>6</v>
      </c>
      <c r="BO3383" s="18">
        <f t="shared" si="1303"/>
        <v>0</v>
      </c>
      <c r="BP3383" s="18">
        <f t="shared" si="1304"/>
        <v>0</v>
      </c>
      <c r="BQ3383" s="18">
        <f t="shared" si="1308"/>
        <v>1</v>
      </c>
      <c r="BR3383" s="18">
        <f t="shared" si="1309"/>
        <v>12</v>
      </c>
      <c r="BS3383" s="18">
        <f t="shared" si="1315"/>
        <v>1</v>
      </c>
      <c r="BT3383" s="18">
        <f t="shared" si="1316"/>
        <v>7</v>
      </c>
      <c r="BU3383" s="73"/>
      <c r="BV3383" s="18"/>
      <c r="BW3383" s="6"/>
      <c r="BX3383" s="6"/>
      <c r="BY3383" s="18"/>
      <c r="BZ3383" s="6"/>
      <c r="CA3383" s="6"/>
      <c r="CB3383" s="18"/>
      <c r="CC3383" s="6"/>
      <c r="CD3383" s="6"/>
      <c r="CE3383" s="18"/>
      <c r="CF3383" s="6"/>
      <c r="CG3383" s="6"/>
      <c r="CH3383" s="18"/>
      <c r="CI3383" s="6"/>
      <c r="CJ3383" s="6"/>
      <c r="CK3383" s="18"/>
      <c r="CL3383" s="6"/>
      <c r="CM3383" s="6"/>
      <c r="CN3383" s="18"/>
      <c r="CO3383" s="6"/>
      <c r="CP3383" s="18"/>
      <c r="CQ3383" s="18"/>
      <c r="CR3383" s="18"/>
      <c r="CS3383" s="18"/>
      <c r="CT3383" s="6">
        <f t="shared" si="1314"/>
        <v>18</v>
      </c>
      <c r="CU3383" s="18"/>
      <c r="CV3383" s="18"/>
      <c r="CW3383" s="18"/>
      <c r="CX3383" s="6" t="str">
        <f t="shared" si="1328"/>
        <v>A</v>
      </c>
      <c r="CY3383" s="87">
        <f t="shared" si="1329"/>
        <v>525</v>
      </c>
      <c r="CZ3383" s="87">
        <f t="shared" si="1330"/>
        <v>200</v>
      </c>
      <c r="DA3383" s="6" t="str">
        <f t="shared" si="1331"/>
        <v>na</v>
      </c>
      <c r="DB3383" s="18"/>
      <c r="DC3383" s="18"/>
      <c r="DD3383" s="18"/>
      <c r="DE3383" s="18"/>
      <c r="DF3383" s="73"/>
      <c r="DG3383" s="18"/>
      <c r="DH3383" s="18"/>
      <c r="DI3383" s="18"/>
      <c r="DJ3383" s="18"/>
    </row>
    <row r="3384" spans="1:114" s="17" customFormat="1" hidden="1" x14ac:dyDescent="0.2">
      <c r="A3384" s="47">
        <v>7619</v>
      </c>
      <c r="B3384" s="46">
        <f t="shared" si="1305"/>
        <v>7</v>
      </c>
      <c r="C3384" s="46">
        <f t="shared" si="1306"/>
        <v>5</v>
      </c>
      <c r="D3384" s="46">
        <f t="shared" si="1307"/>
        <v>11</v>
      </c>
      <c r="E3384" s="103">
        <v>40852</v>
      </c>
      <c r="F3384" s="17" t="s">
        <v>234</v>
      </c>
      <c r="G3384" s="47" t="s">
        <v>103</v>
      </c>
      <c r="H3384" s="47" t="s">
        <v>307</v>
      </c>
      <c r="I3384" s="47">
        <v>0</v>
      </c>
      <c r="J3384" s="47">
        <v>0</v>
      </c>
      <c r="K3384" s="47" t="s">
        <v>36</v>
      </c>
      <c r="L3384" s="20">
        <v>4295</v>
      </c>
      <c r="M3384" s="4"/>
      <c r="N3384" s="47">
        <v>4</v>
      </c>
      <c r="O3384" s="17">
        <f t="shared" si="1355"/>
        <v>19</v>
      </c>
      <c r="P3384" s="17">
        <f>COUNTIF($H$3366:$H3384,"=W")</f>
        <v>10</v>
      </c>
      <c r="Q3384" s="17">
        <f>COUNTIF($H$3366:$H3384,"=D")</f>
        <v>5</v>
      </c>
      <c r="R3384" s="17">
        <f>COUNTIF($H$3366:$H3384,"=L")</f>
        <v>4</v>
      </c>
      <c r="S3384" s="17">
        <f t="shared" si="1356"/>
        <v>39</v>
      </c>
      <c r="T3384" s="17">
        <f t="shared" si="1356"/>
        <v>21</v>
      </c>
      <c r="U3384" s="17">
        <f t="shared" si="1357"/>
        <v>35</v>
      </c>
      <c r="V3384" s="17">
        <v>6</v>
      </c>
      <c r="W3384" s="17">
        <v>5</v>
      </c>
      <c r="X3384" s="17">
        <v>7</v>
      </c>
      <c r="Y3384" s="17">
        <v>6</v>
      </c>
      <c r="Z3384" s="17">
        <v>8</v>
      </c>
      <c r="AA3384" s="17">
        <v>6</v>
      </c>
      <c r="AB3384" s="17">
        <v>12</v>
      </c>
      <c r="AC3384" s="17">
        <v>11</v>
      </c>
      <c r="AD3384" s="83">
        <v>1</v>
      </c>
      <c r="AE3384" s="83">
        <v>3</v>
      </c>
      <c r="AF3384" s="5">
        <v>0</v>
      </c>
      <c r="AG3384" s="5">
        <v>0</v>
      </c>
      <c r="AH3384" s="83"/>
      <c r="AJ3384" s="18"/>
      <c r="AK3384" s="104">
        <f t="shared" si="1344"/>
        <v>30916</v>
      </c>
      <c r="AL3384" s="104">
        <f>AK3384/COUNTIF(G$3366:G3384,"H")</f>
        <v>3091.6</v>
      </c>
      <c r="AM3384" s="104">
        <f t="shared" si="1345"/>
        <v>16921</v>
      </c>
      <c r="AN3384" s="104">
        <f>AM3384/COUNTIF(G$3366:G3384,"A")</f>
        <v>1880.1111111111111</v>
      </c>
      <c r="AO3384" s="18"/>
      <c r="AP3384" s="18">
        <v>40</v>
      </c>
      <c r="AQ3384" s="18"/>
      <c r="AR3384" s="18">
        <v>35</v>
      </c>
      <c r="AS3384" s="18"/>
      <c r="AT3384" s="70">
        <f t="shared" si="1340"/>
        <v>35</v>
      </c>
      <c r="AU3384" s="18">
        <f t="shared" si="1341"/>
        <v>4</v>
      </c>
      <c r="AV3384" s="18">
        <f t="shared" ref="AV3384:AV3390" si="1358">AR3384-AT3384</f>
        <v>0</v>
      </c>
      <c r="AW3384" s="47"/>
      <c r="AX3384" s="73"/>
      <c r="AY3384" s="105">
        <v>615</v>
      </c>
      <c r="AZ3384" s="107">
        <f t="shared" si="1327"/>
        <v>0.85681024447031429</v>
      </c>
      <c r="BA3384" s="107">
        <f t="shared" si="1296"/>
        <v>0.14318975552968571</v>
      </c>
      <c r="BB3384" s="18"/>
      <c r="BC3384" s="18"/>
      <c r="BD3384" s="18"/>
      <c r="BE3384" s="18"/>
      <c r="BF3384" s="18"/>
      <c r="BG3384" s="18">
        <f t="shared" si="1297"/>
        <v>0</v>
      </c>
      <c r="BH3384" s="18">
        <f t="shared" si="1334"/>
        <v>0</v>
      </c>
      <c r="BI3384" s="18">
        <f t="shared" si="1298"/>
        <v>1</v>
      </c>
      <c r="BJ3384" s="18">
        <f t="shared" si="1335"/>
        <v>1</v>
      </c>
      <c r="BK3384" s="18">
        <f t="shared" si="1299"/>
        <v>0</v>
      </c>
      <c r="BL3384" s="18">
        <f t="shared" si="1300"/>
        <v>0</v>
      </c>
      <c r="BM3384" s="18">
        <f t="shared" si="1301"/>
        <v>1</v>
      </c>
      <c r="BN3384" s="18">
        <f t="shared" si="1302"/>
        <v>7</v>
      </c>
      <c r="BO3384" s="18">
        <f t="shared" si="1303"/>
        <v>1</v>
      </c>
      <c r="BP3384" s="18">
        <f t="shared" si="1304"/>
        <v>1</v>
      </c>
      <c r="BQ3384" s="18">
        <f t="shared" si="1308"/>
        <v>0</v>
      </c>
      <c r="BR3384" s="18">
        <f t="shared" si="1309"/>
        <v>0</v>
      </c>
      <c r="BS3384" s="18">
        <f t="shared" si="1315"/>
        <v>0</v>
      </c>
      <c r="BT3384" s="18">
        <f t="shared" si="1316"/>
        <v>0</v>
      </c>
      <c r="BU3384" s="73"/>
      <c r="BV3384" s="18"/>
      <c r="BW3384" s="6"/>
      <c r="BX3384" s="6"/>
      <c r="BY3384" s="18"/>
      <c r="BZ3384" s="6"/>
      <c r="CA3384" s="6"/>
      <c r="CB3384" s="18"/>
      <c r="CC3384" s="6"/>
      <c r="CD3384" s="6"/>
      <c r="CE3384" s="18"/>
      <c r="CF3384" s="6"/>
      <c r="CG3384" s="6"/>
      <c r="CH3384" s="18"/>
      <c r="CI3384" s="6"/>
      <c r="CJ3384" s="6"/>
      <c r="CK3384" s="18"/>
      <c r="CL3384" s="6"/>
      <c r="CM3384" s="6"/>
      <c r="CN3384" s="18"/>
      <c r="CO3384" s="6"/>
      <c r="CP3384" s="18"/>
      <c r="CQ3384" s="18"/>
      <c r="CR3384" s="18"/>
      <c r="CS3384" s="18"/>
      <c r="CT3384" s="6">
        <f t="shared" si="1314"/>
        <v>13</v>
      </c>
      <c r="CU3384" s="18"/>
      <c r="CV3384" s="18"/>
      <c r="CW3384" s="18"/>
      <c r="CX3384" s="6" t="str">
        <f t="shared" si="1328"/>
        <v>H</v>
      </c>
      <c r="CY3384" s="87">
        <f t="shared" si="1329"/>
        <v>4295</v>
      </c>
      <c r="CZ3384" s="87">
        <f t="shared" si="1330"/>
        <v>615</v>
      </c>
      <c r="DA3384" s="6">
        <f t="shared" si="1331"/>
        <v>3680</v>
      </c>
      <c r="DB3384" s="18"/>
      <c r="DC3384" s="18"/>
      <c r="DD3384" s="18"/>
      <c r="DE3384" s="18"/>
      <c r="DF3384" s="73"/>
      <c r="DG3384" s="18"/>
      <c r="DH3384" s="18"/>
      <c r="DI3384" s="18"/>
      <c r="DJ3384" s="18"/>
    </row>
    <row r="3385" spans="1:114" s="17" customFormat="1" hidden="1" x14ac:dyDescent="0.2">
      <c r="A3385" s="47">
        <v>7620</v>
      </c>
      <c r="B3385" s="46">
        <f t="shared" si="1305"/>
        <v>7</v>
      </c>
      <c r="C3385" s="46">
        <f t="shared" si="1306"/>
        <v>19</v>
      </c>
      <c r="D3385" s="46">
        <f t="shared" si="1307"/>
        <v>11</v>
      </c>
      <c r="E3385" s="103">
        <v>40866</v>
      </c>
      <c r="F3385" s="17" t="s">
        <v>593</v>
      </c>
      <c r="G3385" s="47" t="s">
        <v>310</v>
      </c>
      <c r="H3385" s="47" t="s">
        <v>307</v>
      </c>
      <c r="I3385" s="47">
        <v>0</v>
      </c>
      <c r="J3385" s="47">
        <v>0</v>
      </c>
      <c r="K3385" s="47" t="s">
        <v>36</v>
      </c>
      <c r="L3385" s="20">
        <v>2190</v>
      </c>
      <c r="M3385" s="73"/>
      <c r="N3385" s="47">
        <v>5</v>
      </c>
      <c r="O3385" s="17">
        <f t="shared" si="1355"/>
        <v>20</v>
      </c>
      <c r="P3385" s="17">
        <f>COUNTIF($H$3366:$H3385,"=W")</f>
        <v>10</v>
      </c>
      <c r="Q3385" s="17">
        <f>COUNTIF($H$3366:$H3385,"=D")</f>
        <v>6</v>
      </c>
      <c r="R3385" s="17">
        <f>COUNTIF($H$3366:$H3385,"=L")</f>
        <v>4</v>
      </c>
      <c r="S3385" s="17">
        <f t="shared" si="1356"/>
        <v>39</v>
      </c>
      <c r="T3385" s="17">
        <f t="shared" si="1356"/>
        <v>21</v>
      </c>
      <c r="U3385" s="17">
        <f t="shared" si="1357"/>
        <v>36</v>
      </c>
      <c r="V3385" s="17">
        <v>3</v>
      </c>
      <c r="W3385" s="17">
        <v>2</v>
      </c>
      <c r="X3385" s="17">
        <v>2</v>
      </c>
      <c r="Y3385" s="17">
        <v>3</v>
      </c>
      <c r="Z3385" s="17">
        <v>2</v>
      </c>
      <c r="AA3385" s="17">
        <v>2</v>
      </c>
      <c r="AB3385" s="17">
        <v>14</v>
      </c>
      <c r="AC3385" s="17">
        <v>15</v>
      </c>
      <c r="AD3385" s="83">
        <v>0</v>
      </c>
      <c r="AE3385" s="83">
        <v>1</v>
      </c>
      <c r="AF3385" s="5">
        <v>2</v>
      </c>
      <c r="AG3385" s="5">
        <v>0</v>
      </c>
      <c r="AH3385" s="5" t="s">
        <v>2778</v>
      </c>
      <c r="AJ3385" s="18"/>
      <c r="AK3385" s="104">
        <f t="shared" si="1344"/>
        <v>30916</v>
      </c>
      <c r="AL3385" s="104">
        <f>AK3385/COUNTIF(G$3366:G3385,"H")</f>
        <v>3091.6</v>
      </c>
      <c r="AM3385" s="104">
        <f t="shared" si="1345"/>
        <v>19111</v>
      </c>
      <c r="AN3385" s="104">
        <f>AM3385/COUNTIF(G$3366:G3385,"A")</f>
        <v>1911.1</v>
      </c>
      <c r="AO3385" s="18"/>
      <c r="AP3385" s="18">
        <v>43</v>
      </c>
      <c r="AQ3385" s="18"/>
      <c r="AR3385" s="18">
        <v>36</v>
      </c>
      <c r="AS3385" s="18"/>
      <c r="AT3385" s="70">
        <f t="shared" si="1340"/>
        <v>36</v>
      </c>
      <c r="AU3385" s="18">
        <f t="shared" si="1341"/>
        <v>5</v>
      </c>
      <c r="AV3385" s="18">
        <f t="shared" si="1358"/>
        <v>0</v>
      </c>
      <c r="AW3385" s="47"/>
      <c r="AX3385" s="73"/>
      <c r="AY3385" s="105">
        <v>365</v>
      </c>
      <c r="AZ3385" s="107">
        <f t="shared" si="1327"/>
        <v>0.16666666666666666</v>
      </c>
      <c r="BA3385" s="107">
        <f t="shared" si="1296"/>
        <v>0.83333333333333337</v>
      </c>
      <c r="BB3385" s="18"/>
      <c r="BC3385" s="18"/>
      <c r="BD3385" s="18"/>
      <c r="BE3385" s="18"/>
      <c r="BF3385" s="18"/>
      <c r="BG3385" s="18">
        <f t="shared" si="1297"/>
        <v>0</v>
      </c>
      <c r="BH3385" s="18">
        <f t="shared" si="1334"/>
        <v>0</v>
      </c>
      <c r="BI3385" s="18">
        <f t="shared" si="1298"/>
        <v>1</v>
      </c>
      <c r="BJ3385" s="18">
        <f t="shared" si="1335"/>
        <v>2</v>
      </c>
      <c r="BK3385" s="18">
        <f t="shared" si="1299"/>
        <v>0</v>
      </c>
      <c r="BL3385" s="18">
        <f t="shared" si="1300"/>
        <v>0</v>
      </c>
      <c r="BM3385" s="18">
        <f t="shared" si="1301"/>
        <v>1</v>
      </c>
      <c r="BN3385" s="18">
        <f t="shared" si="1302"/>
        <v>8</v>
      </c>
      <c r="BO3385" s="18">
        <f t="shared" si="1303"/>
        <v>1</v>
      </c>
      <c r="BP3385" s="18">
        <f t="shared" si="1304"/>
        <v>2</v>
      </c>
      <c r="BQ3385" s="18">
        <f t="shared" si="1308"/>
        <v>0</v>
      </c>
      <c r="BR3385" s="18">
        <f t="shared" si="1309"/>
        <v>0</v>
      </c>
      <c r="BS3385" s="18">
        <f t="shared" si="1315"/>
        <v>0</v>
      </c>
      <c r="BT3385" s="18">
        <f t="shared" si="1316"/>
        <v>0</v>
      </c>
      <c r="BU3385" s="73"/>
      <c r="BV3385" s="18"/>
      <c r="BW3385" s="6"/>
      <c r="BX3385" s="6"/>
      <c r="BY3385" s="18"/>
      <c r="BZ3385" s="6"/>
      <c r="CA3385" s="6"/>
      <c r="CB3385" s="18"/>
      <c r="CC3385" s="6"/>
      <c r="CD3385" s="6"/>
      <c r="CE3385" s="18"/>
      <c r="CF3385" s="6"/>
      <c r="CG3385" s="6"/>
      <c r="CH3385" s="18"/>
      <c r="CI3385" s="6"/>
      <c r="CJ3385" s="6"/>
      <c r="CK3385" s="18"/>
      <c r="CL3385" s="6"/>
      <c r="CM3385" s="6"/>
      <c r="CN3385" s="18"/>
      <c r="CO3385" s="6"/>
      <c r="CP3385" s="18"/>
      <c r="CQ3385" s="18"/>
      <c r="CR3385" s="18"/>
      <c r="CS3385" s="18"/>
      <c r="CT3385" s="6">
        <f t="shared" si="1314"/>
        <v>5</v>
      </c>
      <c r="CU3385" s="18"/>
      <c r="CV3385" s="18"/>
      <c r="CW3385" s="18"/>
      <c r="CX3385" s="6" t="str">
        <f t="shared" si="1328"/>
        <v>A</v>
      </c>
      <c r="CY3385" s="87">
        <f t="shared" si="1329"/>
        <v>2190</v>
      </c>
      <c r="CZ3385" s="87">
        <f t="shared" si="1330"/>
        <v>365</v>
      </c>
      <c r="DA3385" s="6" t="str">
        <f t="shared" si="1331"/>
        <v>na</v>
      </c>
      <c r="DB3385" s="18"/>
      <c r="DC3385" s="18"/>
      <c r="DD3385" s="18"/>
      <c r="DE3385" s="18"/>
      <c r="DF3385" s="73"/>
      <c r="DG3385" s="18"/>
      <c r="DH3385" s="18"/>
      <c r="DI3385" s="18"/>
      <c r="DJ3385" s="18"/>
    </row>
    <row r="3386" spans="1:114" s="17" customFormat="1" hidden="1" x14ac:dyDescent="0.2">
      <c r="A3386" s="47">
        <v>7621</v>
      </c>
      <c r="B3386" s="46">
        <f t="shared" si="1305"/>
        <v>7</v>
      </c>
      <c r="C3386" s="46">
        <f t="shared" si="1306"/>
        <v>26</v>
      </c>
      <c r="D3386" s="46">
        <f t="shared" si="1307"/>
        <v>11</v>
      </c>
      <c r="E3386" s="103">
        <v>40873</v>
      </c>
      <c r="F3386" s="17" t="s">
        <v>2124</v>
      </c>
      <c r="G3386" s="47" t="s">
        <v>310</v>
      </c>
      <c r="H3386" s="47" t="s">
        <v>307</v>
      </c>
      <c r="I3386" s="47">
        <v>1</v>
      </c>
      <c r="J3386" s="47">
        <v>1</v>
      </c>
      <c r="K3386" s="47" t="s">
        <v>36</v>
      </c>
      <c r="L3386" s="20">
        <v>1157</v>
      </c>
      <c r="M3386" s="73" t="s">
        <v>4481</v>
      </c>
      <c r="N3386" s="47">
        <v>5</v>
      </c>
      <c r="O3386" s="17">
        <f t="shared" si="1355"/>
        <v>21</v>
      </c>
      <c r="P3386" s="17">
        <f>COUNTIF($H$3366:$H3386,"=W")</f>
        <v>10</v>
      </c>
      <c r="Q3386" s="17">
        <f>COUNTIF($H$3366:$H3386,"=D")</f>
        <v>7</v>
      </c>
      <c r="R3386" s="17">
        <f>COUNTIF($H$3366:$H3386,"=L")</f>
        <v>4</v>
      </c>
      <c r="S3386" s="17">
        <f t="shared" ref="S3386:T3390" si="1359">S3385+I3386</f>
        <v>40</v>
      </c>
      <c r="T3386" s="17">
        <f t="shared" si="1359"/>
        <v>22</v>
      </c>
      <c r="U3386" s="17">
        <f t="shared" si="1357"/>
        <v>37</v>
      </c>
      <c r="V3386" s="17">
        <v>4</v>
      </c>
      <c r="W3386" s="17">
        <v>1</v>
      </c>
      <c r="X3386" s="17">
        <v>4</v>
      </c>
      <c r="Y3386" s="17">
        <v>3</v>
      </c>
      <c r="Z3386" s="17">
        <v>4</v>
      </c>
      <c r="AA3386" s="17">
        <v>4</v>
      </c>
      <c r="AB3386" s="17">
        <v>12</v>
      </c>
      <c r="AC3386" s="17">
        <v>14</v>
      </c>
      <c r="AD3386" s="83">
        <v>2</v>
      </c>
      <c r="AE3386" s="83">
        <v>1</v>
      </c>
      <c r="AF3386" s="5">
        <v>0</v>
      </c>
      <c r="AG3386" s="5">
        <v>0</v>
      </c>
      <c r="AH3386" s="83" t="s">
        <v>58</v>
      </c>
      <c r="AJ3386" s="18"/>
      <c r="AK3386" s="104">
        <f t="shared" si="1344"/>
        <v>30916</v>
      </c>
      <c r="AL3386" s="104">
        <f>AK3386/COUNTIF(G$3366:G3386,"H")</f>
        <v>3091.6</v>
      </c>
      <c r="AM3386" s="104">
        <f t="shared" si="1345"/>
        <v>20268</v>
      </c>
      <c r="AN3386" s="104">
        <f>AM3386/COUNTIF(G$3366:G3386,"A")</f>
        <v>1842.5454545454545</v>
      </c>
      <c r="AO3386" s="18"/>
      <c r="AP3386" s="18">
        <v>44</v>
      </c>
      <c r="AQ3386" s="18"/>
      <c r="AR3386" s="18">
        <v>37</v>
      </c>
      <c r="AS3386" s="18"/>
      <c r="AT3386" s="70">
        <f t="shared" si="1340"/>
        <v>37</v>
      </c>
      <c r="AU3386" s="18">
        <f t="shared" si="1341"/>
        <v>5</v>
      </c>
      <c r="AV3386" s="18">
        <f t="shared" si="1358"/>
        <v>0</v>
      </c>
      <c r="AW3386" s="47"/>
      <c r="AX3386" s="73"/>
      <c r="AY3386" s="105">
        <v>236</v>
      </c>
      <c r="AZ3386" s="107">
        <f t="shared" si="1327"/>
        <v>0.20397579948141745</v>
      </c>
      <c r="BA3386" s="107">
        <f t="shared" si="1296"/>
        <v>0.79602420051858258</v>
      </c>
      <c r="BB3386" s="18"/>
      <c r="BC3386" s="18"/>
      <c r="BD3386" s="18"/>
      <c r="BE3386" s="18"/>
      <c r="BF3386" s="18"/>
      <c r="BG3386" s="18">
        <f t="shared" si="1297"/>
        <v>0</v>
      </c>
      <c r="BH3386" s="18">
        <f t="shared" si="1334"/>
        <v>0</v>
      </c>
      <c r="BI3386" s="18">
        <f t="shared" si="1298"/>
        <v>1</v>
      </c>
      <c r="BJ3386" s="18">
        <f t="shared" si="1335"/>
        <v>3</v>
      </c>
      <c r="BK3386" s="18">
        <f t="shared" si="1299"/>
        <v>0</v>
      </c>
      <c r="BL3386" s="18">
        <f t="shared" si="1300"/>
        <v>0</v>
      </c>
      <c r="BM3386" s="18">
        <f t="shared" si="1301"/>
        <v>1</v>
      </c>
      <c r="BN3386" s="18">
        <f t="shared" si="1302"/>
        <v>9</v>
      </c>
      <c r="BO3386" s="18">
        <f t="shared" si="1303"/>
        <v>1</v>
      </c>
      <c r="BP3386" s="18">
        <f t="shared" si="1304"/>
        <v>3</v>
      </c>
      <c r="BQ3386" s="18">
        <f t="shared" si="1308"/>
        <v>1</v>
      </c>
      <c r="BR3386" s="18">
        <f t="shared" si="1309"/>
        <v>1</v>
      </c>
      <c r="BS3386" s="18">
        <f t="shared" si="1315"/>
        <v>1</v>
      </c>
      <c r="BT3386" s="18">
        <f t="shared" si="1316"/>
        <v>1</v>
      </c>
      <c r="BU3386" s="73"/>
      <c r="BV3386" s="18"/>
      <c r="BW3386" s="6"/>
      <c r="BX3386" s="6"/>
      <c r="BY3386" s="18"/>
      <c r="BZ3386" s="6"/>
      <c r="CA3386" s="6"/>
      <c r="CB3386" s="18"/>
      <c r="CC3386" s="6"/>
      <c r="CD3386" s="6"/>
      <c r="CE3386" s="18"/>
      <c r="CF3386" s="6"/>
      <c r="CG3386" s="6"/>
      <c r="CH3386" s="18"/>
      <c r="CI3386" s="6"/>
      <c r="CJ3386" s="6"/>
      <c r="CK3386" s="18"/>
      <c r="CL3386" s="6"/>
      <c r="CM3386" s="6"/>
      <c r="CN3386" s="18"/>
      <c r="CO3386" s="6"/>
      <c r="CP3386" s="18"/>
      <c r="CQ3386" s="18"/>
      <c r="CR3386" s="18"/>
      <c r="CS3386" s="18"/>
      <c r="CT3386" s="6">
        <f t="shared" si="1314"/>
        <v>8</v>
      </c>
      <c r="CU3386" s="18"/>
      <c r="CV3386" s="18"/>
      <c r="CW3386" s="18"/>
      <c r="CX3386" s="6" t="str">
        <f t="shared" si="1328"/>
        <v>A</v>
      </c>
      <c r="CY3386" s="87">
        <f t="shared" si="1329"/>
        <v>1157</v>
      </c>
      <c r="CZ3386" s="87">
        <f t="shared" si="1330"/>
        <v>236</v>
      </c>
      <c r="DA3386" s="6" t="str">
        <f t="shared" si="1331"/>
        <v>na</v>
      </c>
      <c r="DB3386" s="18"/>
      <c r="DC3386" s="18"/>
      <c r="DD3386" s="18"/>
      <c r="DE3386" s="18"/>
      <c r="DF3386" s="73"/>
      <c r="DG3386" s="18"/>
      <c r="DH3386" s="18"/>
      <c r="DI3386" s="18"/>
      <c r="DJ3386" s="18"/>
    </row>
    <row r="3387" spans="1:114" s="17" customFormat="1" hidden="1" x14ac:dyDescent="0.2">
      <c r="A3387" s="47">
        <v>7622</v>
      </c>
      <c r="B3387" s="46">
        <f t="shared" si="1305"/>
        <v>3</v>
      </c>
      <c r="C3387" s="46">
        <f t="shared" si="1306"/>
        <v>29</v>
      </c>
      <c r="D3387" s="46">
        <f t="shared" si="1307"/>
        <v>11</v>
      </c>
      <c r="E3387" s="103">
        <v>40876</v>
      </c>
      <c r="F3387" s="17" t="s">
        <v>2571</v>
      </c>
      <c r="G3387" s="47" t="s">
        <v>103</v>
      </c>
      <c r="H3387" s="47" t="s">
        <v>306</v>
      </c>
      <c r="I3387" s="47">
        <v>2</v>
      </c>
      <c r="J3387" s="47">
        <v>0</v>
      </c>
      <c r="K3387" s="106" t="s">
        <v>1296</v>
      </c>
      <c r="L3387" s="20">
        <v>3155</v>
      </c>
      <c r="M3387" s="73" t="s">
        <v>3036</v>
      </c>
      <c r="N3387" s="47">
        <v>4</v>
      </c>
      <c r="O3387" s="17">
        <f t="shared" si="1355"/>
        <v>22</v>
      </c>
      <c r="P3387" s="17">
        <f>COUNTIF($H$3366:$H3387,"=W")</f>
        <v>11</v>
      </c>
      <c r="Q3387" s="17">
        <f>COUNTIF($H$3366:$H3387,"=D")</f>
        <v>7</v>
      </c>
      <c r="R3387" s="17">
        <f>COUNTIF($H$3366:$H3387,"=L")</f>
        <v>4</v>
      </c>
      <c r="S3387" s="17">
        <f t="shared" si="1359"/>
        <v>42</v>
      </c>
      <c r="T3387" s="17">
        <f t="shared" si="1359"/>
        <v>22</v>
      </c>
      <c r="U3387" s="17">
        <f t="shared" si="1357"/>
        <v>40</v>
      </c>
      <c r="V3387" s="17">
        <v>6</v>
      </c>
      <c r="W3387" s="17">
        <v>2</v>
      </c>
      <c r="X3387" s="17">
        <v>6</v>
      </c>
      <c r="Y3387" s="17">
        <v>6</v>
      </c>
      <c r="Z3387" s="17">
        <v>9</v>
      </c>
      <c r="AA3387" s="17">
        <v>5</v>
      </c>
      <c r="AB3387" s="17">
        <v>12</v>
      </c>
      <c r="AC3387" s="17">
        <v>11</v>
      </c>
      <c r="AD3387" s="83">
        <v>1</v>
      </c>
      <c r="AE3387" s="83">
        <v>5</v>
      </c>
      <c r="AF3387" s="5">
        <v>0</v>
      </c>
      <c r="AG3387" s="5">
        <v>0</v>
      </c>
      <c r="AH3387" s="83" t="s">
        <v>3037</v>
      </c>
      <c r="AJ3387" s="18"/>
      <c r="AK3387" s="104">
        <f t="shared" si="1344"/>
        <v>34071</v>
      </c>
      <c r="AL3387" s="104">
        <f>AK3387/COUNTIF(G$3366:G3387,"H")</f>
        <v>3097.3636363636365</v>
      </c>
      <c r="AM3387" s="104">
        <f t="shared" si="1345"/>
        <v>20268</v>
      </c>
      <c r="AN3387" s="104">
        <f>AM3387/COUNTIF(G$3366:G3387,"A")</f>
        <v>1842.5454545454545</v>
      </c>
      <c r="AO3387" s="18"/>
      <c r="AP3387" s="18">
        <v>47</v>
      </c>
      <c r="AQ3387" s="18"/>
      <c r="AR3387" s="18">
        <v>39</v>
      </c>
      <c r="AS3387" s="18"/>
      <c r="AT3387" s="70">
        <f t="shared" si="1340"/>
        <v>40</v>
      </c>
      <c r="AU3387" s="18">
        <f t="shared" si="1341"/>
        <v>4</v>
      </c>
      <c r="AV3387" s="18">
        <f t="shared" si="1358"/>
        <v>-1</v>
      </c>
      <c r="AW3387" s="47"/>
      <c r="AX3387" s="73"/>
      <c r="AY3387" s="105">
        <v>325</v>
      </c>
      <c r="AZ3387" s="107">
        <f t="shared" si="1327"/>
        <v>0.89698890649762286</v>
      </c>
      <c r="BA3387" s="107">
        <f t="shared" si="1296"/>
        <v>0.10301109350237714</v>
      </c>
      <c r="BB3387" s="18"/>
      <c r="BC3387" s="18"/>
      <c r="BD3387" s="18"/>
      <c r="BE3387" s="18"/>
      <c r="BF3387" s="18"/>
      <c r="BG3387" s="18">
        <f t="shared" si="1297"/>
        <v>1</v>
      </c>
      <c r="BH3387" s="18">
        <f t="shared" si="1334"/>
        <v>1</v>
      </c>
      <c r="BI3387" s="18">
        <f t="shared" si="1298"/>
        <v>0</v>
      </c>
      <c r="BJ3387" s="18">
        <f t="shared" si="1335"/>
        <v>0</v>
      </c>
      <c r="BK3387" s="18">
        <f t="shared" si="1299"/>
        <v>0</v>
      </c>
      <c r="BL3387" s="18">
        <f t="shared" si="1300"/>
        <v>0</v>
      </c>
      <c r="BM3387" s="18">
        <f t="shared" si="1301"/>
        <v>1</v>
      </c>
      <c r="BN3387" s="18">
        <f t="shared" si="1302"/>
        <v>10</v>
      </c>
      <c r="BO3387" s="18">
        <f t="shared" si="1303"/>
        <v>0</v>
      </c>
      <c r="BP3387" s="18">
        <f t="shared" si="1304"/>
        <v>0</v>
      </c>
      <c r="BQ3387" s="18">
        <f t="shared" si="1308"/>
        <v>1</v>
      </c>
      <c r="BR3387" s="18">
        <f t="shared" si="1309"/>
        <v>2</v>
      </c>
      <c r="BS3387" s="18">
        <f t="shared" si="1315"/>
        <v>0</v>
      </c>
      <c r="BT3387" s="18">
        <f t="shared" si="1316"/>
        <v>0</v>
      </c>
      <c r="BU3387" s="73"/>
      <c r="BV3387" s="18"/>
      <c r="BW3387" s="6"/>
      <c r="BX3387" s="6"/>
      <c r="BY3387" s="18"/>
      <c r="BZ3387" s="6"/>
      <c r="CA3387" s="6"/>
      <c r="CB3387" s="18"/>
      <c r="CC3387" s="6"/>
      <c r="CD3387" s="6"/>
      <c r="CE3387" s="18"/>
      <c r="CF3387" s="6"/>
      <c r="CG3387" s="6"/>
      <c r="CH3387" s="18"/>
      <c r="CI3387" s="6"/>
      <c r="CJ3387" s="6"/>
      <c r="CK3387" s="18"/>
      <c r="CL3387" s="6"/>
      <c r="CM3387" s="6"/>
      <c r="CN3387" s="18"/>
      <c r="CO3387" s="6"/>
      <c r="CP3387" s="18"/>
      <c r="CQ3387" s="18"/>
      <c r="CR3387" s="18"/>
      <c r="CS3387" s="18"/>
      <c r="CT3387" s="6">
        <f t="shared" si="1314"/>
        <v>12</v>
      </c>
      <c r="CU3387" s="18"/>
      <c r="CV3387" s="18"/>
      <c r="CW3387" s="18"/>
      <c r="CX3387" s="6" t="str">
        <f t="shared" si="1328"/>
        <v>H</v>
      </c>
      <c r="CY3387" s="87">
        <f t="shared" si="1329"/>
        <v>3155</v>
      </c>
      <c r="CZ3387" s="87">
        <f t="shared" si="1330"/>
        <v>325</v>
      </c>
      <c r="DA3387" s="6">
        <f t="shared" si="1331"/>
        <v>2830</v>
      </c>
      <c r="DB3387" s="18"/>
      <c r="DC3387" s="18"/>
      <c r="DD3387" s="18"/>
      <c r="DE3387" s="18"/>
      <c r="DF3387" s="73"/>
      <c r="DG3387" s="18"/>
      <c r="DH3387" s="18"/>
      <c r="DI3387" s="18"/>
      <c r="DJ3387" s="18"/>
    </row>
    <row r="3388" spans="1:114" s="183" customFormat="1" ht="22.5" hidden="1" x14ac:dyDescent="0.2">
      <c r="A3388" s="181">
        <v>7623</v>
      </c>
      <c r="B3388" s="46">
        <f t="shared" si="1305"/>
        <v>7</v>
      </c>
      <c r="C3388" s="46">
        <f t="shared" si="1306"/>
        <v>3</v>
      </c>
      <c r="D3388" s="46">
        <f t="shared" si="1307"/>
        <v>12</v>
      </c>
      <c r="E3388" s="182">
        <v>40880</v>
      </c>
      <c r="F3388" s="183" t="s">
        <v>2912</v>
      </c>
      <c r="G3388" s="181" t="s">
        <v>103</v>
      </c>
      <c r="H3388" s="181" t="s">
        <v>306</v>
      </c>
      <c r="I3388" s="181">
        <v>7</v>
      </c>
      <c r="J3388" s="181">
        <v>0</v>
      </c>
      <c r="K3388" s="184" t="s">
        <v>1716</v>
      </c>
      <c r="L3388" s="185">
        <v>2899</v>
      </c>
      <c r="M3388" s="197" t="s">
        <v>559</v>
      </c>
      <c r="N3388" s="181">
        <v>4</v>
      </c>
      <c r="O3388" s="183">
        <f t="shared" si="1355"/>
        <v>23</v>
      </c>
      <c r="P3388" s="183">
        <f>COUNTIF($H$3366:$H3388,"=W")</f>
        <v>12</v>
      </c>
      <c r="Q3388" s="183">
        <f>COUNTIF($H$3366:$H3388,"=D")</f>
        <v>7</v>
      </c>
      <c r="R3388" s="183">
        <f>COUNTIF($H$3366:$H3388,"=L")</f>
        <v>4</v>
      </c>
      <c r="S3388" s="183">
        <f t="shared" si="1359"/>
        <v>49</v>
      </c>
      <c r="T3388" s="183">
        <f t="shared" si="1359"/>
        <v>22</v>
      </c>
      <c r="U3388" s="183">
        <f t="shared" si="1357"/>
        <v>43</v>
      </c>
      <c r="V3388" s="183">
        <v>11</v>
      </c>
      <c r="W3388" s="183">
        <v>1</v>
      </c>
      <c r="X3388" s="183">
        <v>5</v>
      </c>
      <c r="Y3388" s="183">
        <v>4</v>
      </c>
      <c r="Z3388" s="183">
        <v>5</v>
      </c>
      <c r="AA3388" s="183">
        <v>6</v>
      </c>
      <c r="AB3388" s="183">
        <v>17</v>
      </c>
      <c r="AC3388" s="183">
        <v>10</v>
      </c>
      <c r="AD3388" s="187">
        <v>1</v>
      </c>
      <c r="AE3388" s="187">
        <v>2</v>
      </c>
      <c r="AF3388" s="188">
        <v>0</v>
      </c>
      <c r="AG3388" s="188">
        <v>0</v>
      </c>
      <c r="AH3388" s="187" t="s">
        <v>560</v>
      </c>
      <c r="AJ3388" s="189"/>
      <c r="AK3388" s="190">
        <f t="shared" si="1344"/>
        <v>36970</v>
      </c>
      <c r="AL3388" s="190">
        <f>AK3388/COUNTIF(G$3366:G3388,"H")</f>
        <v>3080.8333333333335</v>
      </c>
      <c r="AM3388" s="190">
        <f t="shared" si="1345"/>
        <v>20268</v>
      </c>
      <c r="AN3388" s="190">
        <f>AM3388/COUNTIF(G$3366:G3388,"A")</f>
        <v>1842.5454545454545</v>
      </c>
      <c r="AO3388" s="189"/>
      <c r="AP3388" s="189">
        <v>47</v>
      </c>
      <c r="AQ3388" s="189"/>
      <c r="AR3388" s="189">
        <v>39</v>
      </c>
      <c r="AS3388" s="189"/>
      <c r="AT3388" s="191">
        <f t="shared" si="1340"/>
        <v>43</v>
      </c>
      <c r="AU3388" s="189">
        <f t="shared" si="1341"/>
        <v>4</v>
      </c>
      <c r="AV3388" s="189">
        <f t="shared" si="1358"/>
        <v>-4</v>
      </c>
      <c r="AW3388" s="181"/>
      <c r="AX3388" s="192"/>
      <c r="AY3388" s="198">
        <v>61</v>
      </c>
      <c r="AZ3388" s="194">
        <f t="shared" si="1327"/>
        <v>0.97895826146947218</v>
      </c>
      <c r="BA3388" s="194">
        <f t="shared" si="1296"/>
        <v>2.104173853052782E-2</v>
      </c>
      <c r="BB3388" s="189"/>
      <c r="BC3388" s="189"/>
      <c r="BD3388" s="189"/>
      <c r="BE3388" s="189"/>
      <c r="BF3388" s="189"/>
      <c r="BG3388" s="189">
        <f t="shared" si="1297"/>
        <v>1</v>
      </c>
      <c r="BH3388" s="189">
        <f t="shared" si="1334"/>
        <v>2</v>
      </c>
      <c r="BI3388" s="189">
        <f t="shared" si="1298"/>
        <v>0</v>
      </c>
      <c r="BJ3388" s="189">
        <f t="shared" si="1335"/>
        <v>0</v>
      </c>
      <c r="BK3388" s="189">
        <f t="shared" si="1299"/>
        <v>0</v>
      </c>
      <c r="BL3388" s="189">
        <f t="shared" si="1300"/>
        <v>0</v>
      </c>
      <c r="BM3388" s="189">
        <f t="shared" si="1301"/>
        <v>1</v>
      </c>
      <c r="BN3388" s="189">
        <f t="shared" si="1302"/>
        <v>11</v>
      </c>
      <c r="BO3388" s="189">
        <f t="shared" si="1303"/>
        <v>0</v>
      </c>
      <c r="BP3388" s="189">
        <f t="shared" si="1304"/>
        <v>0</v>
      </c>
      <c r="BQ3388" s="189">
        <f t="shared" si="1308"/>
        <v>1</v>
      </c>
      <c r="BR3388" s="189">
        <f t="shared" si="1309"/>
        <v>3</v>
      </c>
      <c r="BS3388" s="189">
        <f t="shared" si="1315"/>
        <v>0</v>
      </c>
      <c r="BT3388" s="189">
        <f t="shared" si="1316"/>
        <v>0</v>
      </c>
      <c r="BU3388" s="192"/>
      <c r="BV3388" s="189"/>
      <c r="BW3388" s="195"/>
      <c r="BX3388" s="195"/>
      <c r="BY3388" s="189"/>
      <c r="BZ3388" s="195"/>
      <c r="CA3388" s="195"/>
      <c r="CB3388" s="189"/>
      <c r="CC3388" s="195"/>
      <c r="CD3388" s="195"/>
      <c r="CE3388" s="189"/>
      <c r="CF3388" s="195"/>
      <c r="CG3388" s="195"/>
      <c r="CH3388" s="189"/>
      <c r="CI3388" s="195"/>
      <c r="CJ3388" s="195"/>
      <c r="CK3388" s="189"/>
      <c r="CL3388" s="195"/>
      <c r="CM3388" s="195"/>
      <c r="CN3388" s="189"/>
      <c r="CO3388" s="195"/>
      <c r="CP3388" s="189"/>
      <c r="CQ3388" s="189"/>
      <c r="CR3388" s="189"/>
      <c r="CS3388" s="189"/>
      <c r="CT3388" s="195">
        <f t="shared" si="1314"/>
        <v>16</v>
      </c>
      <c r="CU3388" s="189"/>
      <c r="CV3388" s="189"/>
      <c r="CW3388" s="189"/>
      <c r="CX3388" s="6" t="str">
        <f t="shared" si="1328"/>
        <v>H</v>
      </c>
      <c r="CY3388" s="87">
        <f t="shared" si="1329"/>
        <v>2899</v>
      </c>
      <c r="CZ3388" s="87">
        <f t="shared" si="1330"/>
        <v>61</v>
      </c>
      <c r="DA3388" s="6">
        <f t="shared" si="1331"/>
        <v>2838</v>
      </c>
      <c r="DB3388" s="189"/>
      <c r="DC3388" s="189"/>
      <c r="DD3388" s="189"/>
      <c r="DE3388" s="189"/>
      <c r="DF3388" s="192"/>
      <c r="DG3388" s="189"/>
      <c r="DH3388" s="189"/>
      <c r="DI3388" s="189"/>
      <c r="DJ3388" s="189"/>
    </row>
    <row r="3389" spans="1:114" s="17" customFormat="1" hidden="1" x14ac:dyDescent="0.2">
      <c r="A3389" s="47">
        <v>7624</v>
      </c>
      <c r="B3389" s="46">
        <f t="shared" si="1305"/>
        <v>3</v>
      </c>
      <c r="C3389" s="46">
        <f t="shared" si="1306"/>
        <v>6</v>
      </c>
      <c r="D3389" s="46">
        <f t="shared" si="1307"/>
        <v>12</v>
      </c>
      <c r="E3389" s="103">
        <v>40883</v>
      </c>
      <c r="F3389" s="17" t="s">
        <v>3618</v>
      </c>
      <c r="G3389" s="47" t="s">
        <v>310</v>
      </c>
      <c r="H3389" s="47" t="s">
        <v>307</v>
      </c>
      <c r="I3389" s="47">
        <v>0</v>
      </c>
      <c r="J3389" s="47">
        <v>0</v>
      </c>
      <c r="K3389" s="47" t="s">
        <v>36</v>
      </c>
      <c r="L3389" s="20">
        <v>1601</v>
      </c>
      <c r="M3389" s="73"/>
      <c r="N3389" s="47">
        <v>3</v>
      </c>
      <c r="O3389" s="17">
        <f t="shared" si="1355"/>
        <v>24</v>
      </c>
      <c r="P3389" s="17">
        <f>COUNTIF($H$3366:$H3389,"=W")</f>
        <v>12</v>
      </c>
      <c r="Q3389" s="17">
        <f>COUNTIF($H$3366:$H3389,"=D")</f>
        <v>8</v>
      </c>
      <c r="R3389" s="17">
        <f>COUNTIF($H$3366:$H3389,"=L")</f>
        <v>4</v>
      </c>
      <c r="S3389" s="17">
        <f t="shared" si="1359"/>
        <v>49</v>
      </c>
      <c r="T3389" s="17">
        <f t="shared" si="1359"/>
        <v>22</v>
      </c>
      <c r="U3389" s="17">
        <f t="shared" si="1357"/>
        <v>44</v>
      </c>
      <c r="V3389" s="17">
        <v>0</v>
      </c>
      <c r="W3389" s="17">
        <v>4</v>
      </c>
      <c r="X3389" s="17">
        <v>6</v>
      </c>
      <c r="Y3389" s="17">
        <v>9</v>
      </c>
      <c r="Z3389" s="17">
        <v>5</v>
      </c>
      <c r="AA3389" s="17">
        <v>5</v>
      </c>
      <c r="AB3389" s="17">
        <v>13</v>
      </c>
      <c r="AC3389" s="17">
        <v>12</v>
      </c>
      <c r="AD3389" s="83">
        <v>0</v>
      </c>
      <c r="AE3389" s="83">
        <v>1</v>
      </c>
      <c r="AF3389" s="5">
        <v>0</v>
      </c>
      <c r="AG3389" s="5">
        <v>0</v>
      </c>
      <c r="AH3389" s="83"/>
      <c r="AJ3389" s="18"/>
      <c r="AK3389" s="104">
        <f t="shared" si="1344"/>
        <v>36970</v>
      </c>
      <c r="AL3389" s="104">
        <f>AK3389/COUNTIF(G$3366:G3389,"H")</f>
        <v>3080.8333333333335</v>
      </c>
      <c r="AM3389" s="104">
        <f t="shared" si="1345"/>
        <v>21869</v>
      </c>
      <c r="AN3389" s="104">
        <f>AM3389/COUNTIF(G$3366:G3389,"A")</f>
        <v>1822.4166666666667</v>
      </c>
      <c r="AO3389" s="18"/>
      <c r="AP3389" s="18">
        <v>50</v>
      </c>
      <c r="AQ3389" s="18"/>
      <c r="AR3389" s="18">
        <v>40</v>
      </c>
      <c r="AS3389" s="18"/>
      <c r="AT3389" s="70">
        <f t="shared" si="1340"/>
        <v>44</v>
      </c>
      <c r="AU3389" s="18">
        <f t="shared" si="1341"/>
        <v>3</v>
      </c>
      <c r="AV3389" s="18">
        <f t="shared" si="1358"/>
        <v>-4</v>
      </c>
      <c r="AW3389" s="47"/>
      <c r="AX3389" s="73"/>
      <c r="AY3389" s="105">
        <v>133</v>
      </c>
      <c r="AZ3389" s="107">
        <f t="shared" si="1327"/>
        <v>8.3073079325421614E-2</v>
      </c>
      <c r="BA3389" s="107">
        <f t="shared" si="1296"/>
        <v>0.91692692067457837</v>
      </c>
      <c r="BB3389" s="18"/>
      <c r="BC3389" s="18"/>
      <c r="BD3389" s="18"/>
      <c r="BE3389" s="18"/>
      <c r="BF3389" s="18"/>
      <c r="BG3389" s="18">
        <f t="shared" si="1297"/>
        <v>0</v>
      </c>
      <c r="BH3389" s="18">
        <f t="shared" si="1334"/>
        <v>0</v>
      </c>
      <c r="BI3389" s="18">
        <f t="shared" si="1298"/>
        <v>1</v>
      </c>
      <c r="BJ3389" s="18">
        <f t="shared" si="1335"/>
        <v>1</v>
      </c>
      <c r="BK3389" s="18">
        <f t="shared" si="1299"/>
        <v>0</v>
      </c>
      <c r="BL3389" s="18">
        <f t="shared" si="1300"/>
        <v>0</v>
      </c>
      <c r="BM3389" s="18">
        <f t="shared" si="1301"/>
        <v>1</v>
      </c>
      <c r="BN3389" s="18">
        <f t="shared" si="1302"/>
        <v>12</v>
      </c>
      <c r="BO3389" s="18">
        <f t="shared" si="1303"/>
        <v>1</v>
      </c>
      <c r="BP3389" s="18">
        <f t="shared" si="1304"/>
        <v>1</v>
      </c>
      <c r="BQ3389" s="18">
        <f t="shared" si="1308"/>
        <v>0</v>
      </c>
      <c r="BR3389" s="18">
        <f t="shared" si="1309"/>
        <v>0</v>
      </c>
      <c r="BS3389" s="18">
        <f t="shared" si="1315"/>
        <v>0</v>
      </c>
      <c r="BT3389" s="18">
        <f t="shared" si="1316"/>
        <v>0</v>
      </c>
      <c r="BU3389" s="73"/>
      <c r="BV3389" s="18"/>
      <c r="BW3389" s="6"/>
      <c r="BX3389" s="6"/>
      <c r="BY3389" s="18"/>
      <c r="BZ3389" s="6"/>
      <c r="CA3389" s="6"/>
      <c r="CB3389" s="18"/>
      <c r="CC3389" s="6"/>
      <c r="CD3389" s="6"/>
      <c r="CE3389" s="18"/>
      <c r="CF3389" s="6"/>
      <c r="CG3389" s="6"/>
      <c r="CH3389" s="18"/>
      <c r="CI3389" s="6"/>
      <c r="CJ3389" s="6"/>
      <c r="CK3389" s="18"/>
      <c r="CL3389" s="6"/>
      <c r="CM3389" s="6"/>
      <c r="CN3389" s="18"/>
      <c r="CO3389" s="6"/>
      <c r="CP3389" s="18"/>
      <c r="CQ3389" s="18"/>
      <c r="CR3389" s="18"/>
      <c r="CS3389" s="18"/>
      <c r="CT3389" s="6">
        <f t="shared" si="1314"/>
        <v>6</v>
      </c>
      <c r="CU3389" s="18"/>
      <c r="CV3389" s="18"/>
      <c r="CW3389" s="18"/>
      <c r="CX3389" s="6" t="str">
        <f t="shared" si="1328"/>
        <v>A</v>
      </c>
      <c r="CY3389" s="87">
        <f t="shared" si="1329"/>
        <v>1601</v>
      </c>
      <c r="CZ3389" s="87">
        <f t="shared" si="1330"/>
        <v>133</v>
      </c>
      <c r="DA3389" s="6" t="str">
        <f t="shared" si="1331"/>
        <v>na</v>
      </c>
      <c r="DB3389" s="18"/>
      <c r="DC3389" s="18"/>
      <c r="DD3389" s="18"/>
      <c r="DE3389" s="18"/>
      <c r="DF3389" s="73"/>
      <c r="DG3389" s="18"/>
      <c r="DH3389" s="18"/>
      <c r="DI3389" s="18"/>
      <c r="DJ3389" s="18"/>
    </row>
    <row r="3390" spans="1:114" s="17" customFormat="1" hidden="1" x14ac:dyDescent="0.2">
      <c r="A3390" s="47">
        <v>7625</v>
      </c>
      <c r="B3390" s="46">
        <f t="shared" si="1305"/>
        <v>2</v>
      </c>
      <c r="C3390" s="46">
        <f t="shared" si="1306"/>
        <v>19</v>
      </c>
      <c r="D3390" s="46">
        <f t="shared" si="1307"/>
        <v>12</v>
      </c>
      <c r="E3390" s="103">
        <v>40896</v>
      </c>
      <c r="F3390" s="17" t="s">
        <v>3515</v>
      </c>
      <c r="G3390" s="47" t="s">
        <v>103</v>
      </c>
      <c r="H3390" s="47" t="s">
        <v>308</v>
      </c>
      <c r="I3390" s="47">
        <v>2</v>
      </c>
      <c r="J3390" s="47">
        <v>3</v>
      </c>
      <c r="K3390" s="106" t="s">
        <v>1012</v>
      </c>
      <c r="L3390" s="20">
        <v>2830</v>
      </c>
      <c r="M3390" s="4" t="s">
        <v>4482</v>
      </c>
      <c r="N3390" s="47">
        <v>4</v>
      </c>
      <c r="O3390" s="17">
        <f t="shared" si="1355"/>
        <v>25</v>
      </c>
      <c r="P3390" s="17">
        <f>COUNTIF($H$3366:$H3390,"=W")</f>
        <v>12</v>
      </c>
      <c r="Q3390" s="17">
        <f>COUNTIF($H$3366:$H3390,"=D")</f>
        <v>8</v>
      </c>
      <c r="R3390" s="17">
        <f>COUNTIF($H$3366:$H3390,"=L")</f>
        <v>5</v>
      </c>
      <c r="S3390" s="17">
        <f t="shared" si="1359"/>
        <v>51</v>
      </c>
      <c r="T3390" s="17">
        <f t="shared" si="1359"/>
        <v>25</v>
      </c>
      <c r="U3390" s="17">
        <f t="shared" si="1357"/>
        <v>44</v>
      </c>
      <c r="V3390" s="17">
        <v>7</v>
      </c>
      <c r="W3390" s="17">
        <v>5</v>
      </c>
      <c r="X3390" s="17">
        <v>3</v>
      </c>
      <c r="Y3390" s="17">
        <v>10</v>
      </c>
      <c r="Z3390" s="17">
        <v>6</v>
      </c>
      <c r="AA3390" s="17">
        <v>5</v>
      </c>
      <c r="AB3390" s="17">
        <v>9</v>
      </c>
      <c r="AC3390" s="17">
        <v>11</v>
      </c>
      <c r="AD3390" s="83">
        <v>0</v>
      </c>
      <c r="AE3390" s="83">
        <v>4</v>
      </c>
      <c r="AF3390" s="5">
        <v>0</v>
      </c>
      <c r="AG3390" s="5">
        <v>0</v>
      </c>
      <c r="AH3390" s="83"/>
      <c r="AJ3390" s="18"/>
      <c r="AK3390" s="104">
        <f t="shared" si="1344"/>
        <v>39800</v>
      </c>
      <c r="AL3390" s="104">
        <f>AK3390/COUNTIF(G$3366:G3390,"H")</f>
        <v>3061.5384615384614</v>
      </c>
      <c r="AM3390" s="104">
        <f t="shared" si="1345"/>
        <v>21869</v>
      </c>
      <c r="AN3390" s="104">
        <f>AM3390/COUNTIF(G$3366:G3390,"A")</f>
        <v>1822.4166666666667</v>
      </c>
      <c r="AO3390" s="18"/>
      <c r="AP3390" s="18">
        <v>53</v>
      </c>
      <c r="AQ3390" s="18"/>
      <c r="AR3390" s="18">
        <v>42</v>
      </c>
      <c r="AS3390" s="18"/>
      <c r="AT3390" s="70">
        <f t="shared" si="1340"/>
        <v>44</v>
      </c>
      <c r="AU3390" s="18">
        <f t="shared" si="1341"/>
        <v>4</v>
      </c>
      <c r="AV3390" s="18">
        <f t="shared" si="1358"/>
        <v>-2</v>
      </c>
      <c r="AW3390" s="47"/>
      <c r="AX3390" s="73"/>
      <c r="AY3390" s="105">
        <v>56</v>
      </c>
      <c r="AZ3390" s="107">
        <f t="shared" si="1327"/>
        <v>0.98021201413427561</v>
      </c>
      <c r="BA3390" s="107">
        <f t="shared" si="1296"/>
        <v>1.9787985865724389E-2</v>
      </c>
      <c r="BB3390" s="18"/>
      <c r="BC3390" s="18"/>
      <c r="BD3390" s="18"/>
      <c r="BE3390" s="18"/>
      <c r="BF3390" s="18"/>
      <c r="BG3390" s="18">
        <f t="shared" si="1297"/>
        <v>0</v>
      </c>
      <c r="BH3390" s="18">
        <f t="shared" si="1334"/>
        <v>0</v>
      </c>
      <c r="BI3390" s="18">
        <f t="shared" si="1298"/>
        <v>0</v>
      </c>
      <c r="BJ3390" s="18">
        <f t="shared" si="1335"/>
        <v>0</v>
      </c>
      <c r="BK3390" s="18">
        <f t="shared" si="1299"/>
        <v>1</v>
      </c>
      <c r="BL3390" s="18">
        <f t="shared" si="1300"/>
        <v>1</v>
      </c>
      <c r="BM3390" s="18">
        <f t="shared" si="1301"/>
        <v>0</v>
      </c>
      <c r="BN3390" s="18">
        <f t="shared" si="1302"/>
        <v>0</v>
      </c>
      <c r="BO3390" s="18">
        <f t="shared" si="1303"/>
        <v>1</v>
      </c>
      <c r="BP3390" s="18">
        <f t="shared" si="1304"/>
        <v>2</v>
      </c>
      <c r="BQ3390" s="18">
        <f t="shared" si="1308"/>
        <v>1</v>
      </c>
      <c r="BR3390" s="18">
        <f t="shared" si="1309"/>
        <v>1</v>
      </c>
      <c r="BS3390" s="18">
        <f t="shared" si="1315"/>
        <v>1</v>
      </c>
      <c r="BT3390" s="18">
        <f t="shared" si="1316"/>
        <v>1</v>
      </c>
      <c r="BU3390" s="73"/>
      <c r="BV3390" s="18"/>
      <c r="BW3390" s="6"/>
      <c r="BX3390" s="6"/>
      <c r="BY3390" s="18"/>
      <c r="BZ3390" s="6"/>
      <c r="CA3390" s="6"/>
      <c r="CB3390" s="18"/>
      <c r="CC3390" s="6"/>
      <c r="CD3390" s="6"/>
      <c r="CE3390" s="18"/>
      <c r="CF3390" s="6"/>
      <c r="CG3390" s="6"/>
      <c r="CH3390" s="18"/>
      <c r="CI3390" s="6"/>
      <c r="CJ3390" s="6"/>
      <c r="CK3390" s="18"/>
      <c r="CL3390" s="6"/>
      <c r="CM3390" s="6"/>
      <c r="CN3390" s="18"/>
      <c r="CO3390" s="6"/>
      <c r="CP3390" s="18"/>
      <c r="CQ3390" s="18"/>
      <c r="CR3390" s="18"/>
      <c r="CS3390" s="18"/>
      <c r="CT3390" s="6">
        <f t="shared" si="1314"/>
        <v>10</v>
      </c>
      <c r="CU3390" s="18"/>
      <c r="CV3390" s="18"/>
      <c r="CW3390" s="18"/>
      <c r="CX3390" s="6" t="str">
        <f t="shared" si="1328"/>
        <v>H</v>
      </c>
      <c r="CY3390" s="87">
        <f t="shared" si="1329"/>
        <v>2830</v>
      </c>
      <c r="CZ3390" s="87">
        <f t="shared" si="1330"/>
        <v>56</v>
      </c>
      <c r="DA3390" s="6">
        <f t="shared" si="1331"/>
        <v>2774</v>
      </c>
      <c r="DB3390" s="18"/>
      <c r="DC3390" s="18"/>
      <c r="DD3390" s="18"/>
      <c r="DE3390" s="18"/>
      <c r="DF3390" s="73"/>
      <c r="DG3390" s="18"/>
      <c r="DH3390" s="18"/>
      <c r="DI3390" s="18"/>
      <c r="DJ3390" s="18"/>
    </row>
    <row r="3391" spans="1:114" s="17" customFormat="1" hidden="1" x14ac:dyDescent="0.2">
      <c r="A3391" s="47">
        <v>7626</v>
      </c>
      <c r="B3391" s="46">
        <f t="shared" si="1305"/>
        <v>2</v>
      </c>
      <c r="C3391" s="46">
        <f t="shared" si="1306"/>
        <v>26</v>
      </c>
      <c r="D3391" s="46">
        <f t="shared" si="1307"/>
        <v>12</v>
      </c>
      <c r="E3391" s="103">
        <v>40903</v>
      </c>
      <c r="F3391" s="17" t="s">
        <v>243</v>
      </c>
      <c r="G3391" s="47" t="s">
        <v>310</v>
      </c>
      <c r="H3391" s="47" t="s">
        <v>307</v>
      </c>
      <c r="I3391" s="47">
        <v>1</v>
      </c>
      <c r="J3391" s="47">
        <v>1</v>
      </c>
      <c r="K3391" s="106" t="s">
        <v>3298</v>
      </c>
      <c r="L3391" s="20">
        <v>3551</v>
      </c>
      <c r="M3391" s="4" t="s">
        <v>4483</v>
      </c>
      <c r="N3391" s="47">
        <v>4</v>
      </c>
      <c r="O3391" s="17">
        <f t="shared" ref="O3391:O3396" si="1360">SUM(P3391:R3391)</f>
        <v>26</v>
      </c>
      <c r="P3391" s="17">
        <f>COUNTIF($H$3366:$H3391,"=W")</f>
        <v>12</v>
      </c>
      <c r="Q3391" s="17">
        <f>COUNTIF($H$3366:$H3391,"=D")</f>
        <v>9</v>
      </c>
      <c r="R3391" s="17">
        <f>COUNTIF($H$3366:$H3391,"=L")</f>
        <v>5</v>
      </c>
      <c r="S3391" s="17">
        <f t="shared" ref="S3391:T3393" si="1361">S3390+I3391</f>
        <v>52</v>
      </c>
      <c r="T3391" s="17">
        <f t="shared" si="1361"/>
        <v>26</v>
      </c>
      <c r="U3391" s="17">
        <f t="shared" ref="U3391:U3396" si="1362">P3391*3+Q3391</f>
        <v>45</v>
      </c>
      <c r="V3391" s="17">
        <v>2</v>
      </c>
      <c r="W3391" s="17">
        <v>4</v>
      </c>
      <c r="X3391" s="17">
        <v>3</v>
      </c>
      <c r="Y3391" s="17">
        <v>3</v>
      </c>
      <c r="Z3391" s="17">
        <v>5</v>
      </c>
      <c r="AA3391" s="17">
        <v>3</v>
      </c>
      <c r="AB3391" s="17">
        <v>13</v>
      </c>
      <c r="AC3391" s="17">
        <v>10</v>
      </c>
      <c r="AD3391" s="83">
        <v>3</v>
      </c>
      <c r="AE3391" s="83">
        <v>1</v>
      </c>
      <c r="AF3391" s="5">
        <v>0</v>
      </c>
      <c r="AG3391" s="5">
        <v>0</v>
      </c>
      <c r="AH3391" s="83" t="s">
        <v>2960</v>
      </c>
      <c r="AJ3391" s="18"/>
      <c r="AK3391" s="104">
        <f t="shared" si="1344"/>
        <v>39800</v>
      </c>
      <c r="AL3391" s="104">
        <f>AK3391/COUNTIF(G$3366:G3391,"H")</f>
        <v>3061.5384615384614</v>
      </c>
      <c r="AM3391" s="104">
        <f t="shared" si="1345"/>
        <v>25420</v>
      </c>
      <c r="AN3391" s="104">
        <f>AM3391/COUNTIF(G$3366:G3391,"A")</f>
        <v>1955.3846153846155</v>
      </c>
      <c r="AO3391" s="18"/>
      <c r="AP3391" s="18">
        <v>56</v>
      </c>
      <c r="AQ3391" s="18"/>
      <c r="AR3391" s="18">
        <v>45</v>
      </c>
      <c r="AS3391" s="18"/>
      <c r="AT3391" s="70">
        <f t="shared" si="1340"/>
        <v>45</v>
      </c>
      <c r="AU3391" s="18">
        <f t="shared" si="1341"/>
        <v>4</v>
      </c>
      <c r="AV3391" s="18">
        <f t="shared" ref="AV3391:AV3396" si="1363">AR3391-AT3391</f>
        <v>0</v>
      </c>
      <c r="AW3391" s="47"/>
      <c r="AX3391" s="73"/>
      <c r="AY3391" s="105">
        <v>931</v>
      </c>
      <c r="AZ3391" s="107">
        <f t="shared" si="1327"/>
        <v>0.26217966769923967</v>
      </c>
      <c r="BA3391" s="107">
        <f t="shared" si="1296"/>
        <v>0.73782033230076038</v>
      </c>
      <c r="BB3391" s="18"/>
      <c r="BC3391" s="18"/>
      <c r="BD3391" s="18"/>
      <c r="BE3391" s="18"/>
      <c r="BF3391" s="18"/>
      <c r="BG3391" s="18">
        <f t="shared" si="1297"/>
        <v>0</v>
      </c>
      <c r="BH3391" s="18">
        <f t="shared" si="1334"/>
        <v>0</v>
      </c>
      <c r="BI3391" s="18">
        <f t="shared" si="1298"/>
        <v>1</v>
      </c>
      <c r="BJ3391" s="18">
        <f t="shared" si="1335"/>
        <v>1</v>
      </c>
      <c r="BK3391" s="18">
        <f t="shared" si="1299"/>
        <v>0</v>
      </c>
      <c r="BL3391" s="18">
        <f t="shared" si="1300"/>
        <v>0</v>
      </c>
      <c r="BM3391" s="18">
        <f t="shared" si="1301"/>
        <v>1</v>
      </c>
      <c r="BN3391" s="18">
        <f t="shared" si="1302"/>
        <v>1</v>
      </c>
      <c r="BO3391" s="18">
        <f t="shared" si="1303"/>
        <v>1</v>
      </c>
      <c r="BP3391" s="18">
        <f t="shared" si="1304"/>
        <v>3</v>
      </c>
      <c r="BQ3391" s="18">
        <f t="shared" si="1308"/>
        <v>1</v>
      </c>
      <c r="BR3391" s="18">
        <f t="shared" si="1309"/>
        <v>2</v>
      </c>
      <c r="BS3391" s="18">
        <f t="shared" si="1315"/>
        <v>1</v>
      </c>
      <c r="BT3391" s="18">
        <f t="shared" si="1316"/>
        <v>2</v>
      </c>
      <c r="BU3391" s="73"/>
      <c r="BV3391" s="18"/>
      <c r="BW3391" s="6"/>
      <c r="BX3391" s="6"/>
      <c r="BY3391" s="18"/>
      <c r="BZ3391" s="6"/>
      <c r="CA3391" s="6"/>
      <c r="CB3391" s="18"/>
      <c r="CC3391" s="6"/>
      <c r="CD3391" s="6"/>
      <c r="CE3391" s="18"/>
      <c r="CF3391" s="6"/>
      <c r="CG3391" s="6"/>
      <c r="CH3391" s="18"/>
      <c r="CI3391" s="6"/>
      <c r="CJ3391" s="6"/>
      <c r="CK3391" s="18"/>
      <c r="CL3391" s="6"/>
      <c r="CM3391" s="6"/>
      <c r="CN3391" s="18"/>
      <c r="CO3391" s="6"/>
      <c r="CP3391" s="18"/>
      <c r="CQ3391" s="18"/>
      <c r="CR3391" s="18"/>
      <c r="CS3391" s="18"/>
      <c r="CT3391" s="6">
        <f t="shared" si="1314"/>
        <v>5</v>
      </c>
      <c r="CU3391" s="18"/>
      <c r="CV3391" s="18"/>
      <c r="CW3391" s="18"/>
      <c r="CX3391" s="6" t="str">
        <f t="shared" si="1328"/>
        <v>A</v>
      </c>
      <c r="CY3391" s="87">
        <f t="shared" si="1329"/>
        <v>3551</v>
      </c>
      <c r="CZ3391" s="87">
        <f t="shared" si="1330"/>
        <v>931</v>
      </c>
      <c r="DA3391" s="6" t="str">
        <f t="shared" si="1331"/>
        <v>na</v>
      </c>
      <c r="DB3391" s="18"/>
      <c r="DC3391" s="18"/>
      <c r="DD3391" s="18"/>
      <c r="DE3391" s="18"/>
      <c r="DF3391" s="73"/>
      <c r="DG3391" s="18"/>
      <c r="DH3391" s="18"/>
      <c r="DI3391" s="18"/>
      <c r="DJ3391" s="18"/>
    </row>
    <row r="3392" spans="1:114" hidden="1" x14ac:dyDescent="0.2">
      <c r="A3392" s="47">
        <v>7627</v>
      </c>
      <c r="B3392" s="46">
        <f t="shared" si="1305"/>
        <v>1</v>
      </c>
      <c r="C3392" s="46">
        <f t="shared" si="1306"/>
        <v>1</v>
      </c>
      <c r="D3392" s="46">
        <f t="shared" si="1307"/>
        <v>1</v>
      </c>
      <c r="E3392" s="103">
        <v>40909</v>
      </c>
      <c r="F3392" s="17" t="s">
        <v>3</v>
      </c>
      <c r="G3392" s="47" t="s">
        <v>103</v>
      </c>
      <c r="H3392" s="47" t="s">
        <v>307</v>
      </c>
      <c r="I3392" s="47">
        <v>2</v>
      </c>
      <c r="J3392" s="47">
        <v>2</v>
      </c>
      <c r="K3392" s="106" t="s">
        <v>3298</v>
      </c>
      <c r="L3392" s="20">
        <v>4284</v>
      </c>
      <c r="M3392" s="4" t="s">
        <v>4484</v>
      </c>
      <c r="N3392" s="47">
        <v>5</v>
      </c>
      <c r="O3392" s="17">
        <f t="shared" si="1360"/>
        <v>27</v>
      </c>
      <c r="P3392" s="17">
        <f>COUNTIF($H$3366:$H3392,"=W")</f>
        <v>12</v>
      </c>
      <c r="Q3392" s="17">
        <f>COUNTIF($H$3366:$H3392,"=D")</f>
        <v>10</v>
      </c>
      <c r="R3392" s="17">
        <f>COUNTIF($H$3366:$H3392,"=L")</f>
        <v>5</v>
      </c>
      <c r="S3392" s="17">
        <f t="shared" si="1361"/>
        <v>54</v>
      </c>
      <c r="T3392" s="17">
        <f t="shared" si="1361"/>
        <v>28</v>
      </c>
      <c r="U3392" s="17">
        <f t="shared" si="1362"/>
        <v>46</v>
      </c>
      <c r="V3392" s="17">
        <v>6</v>
      </c>
      <c r="W3392" s="17">
        <v>2</v>
      </c>
      <c r="X3392" s="17">
        <v>4</v>
      </c>
      <c r="Y3392" s="17">
        <v>3</v>
      </c>
      <c r="Z3392" s="17">
        <v>5</v>
      </c>
      <c r="AA3392" s="17">
        <v>0</v>
      </c>
      <c r="AB3392" s="17">
        <v>21</v>
      </c>
      <c r="AC3392" s="17">
        <v>15</v>
      </c>
      <c r="AD3392" s="83">
        <v>0</v>
      </c>
      <c r="AE3392" s="83">
        <v>5</v>
      </c>
      <c r="AF3392" s="5">
        <v>0</v>
      </c>
      <c r="AG3392" s="5">
        <v>0</v>
      </c>
      <c r="AH3392" s="83"/>
      <c r="AI3392" s="17"/>
      <c r="AJ3392" s="18"/>
      <c r="AK3392" s="104">
        <f t="shared" si="1344"/>
        <v>44084</v>
      </c>
      <c r="AL3392" s="104">
        <f>AK3392/COUNTIF(G$3366:G3392,"H")</f>
        <v>3148.8571428571427</v>
      </c>
      <c r="AM3392" s="104">
        <f t="shared" si="1345"/>
        <v>25420</v>
      </c>
      <c r="AN3392" s="104">
        <f>AM3392/COUNTIF(G$3366:G3392,"A")</f>
        <v>1955.3846153846155</v>
      </c>
      <c r="AO3392" s="18"/>
      <c r="AP3392" s="18">
        <v>59</v>
      </c>
      <c r="AQ3392" s="18"/>
      <c r="AR3392" s="18">
        <v>46</v>
      </c>
      <c r="AS3392" s="18"/>
      <c r="AT3392" s="70">
        <f t="shared" si="1340"/>
        <v>46</v>
      </c>
      <c r="AU3392" s="18">
        <f t="shared" si="1341"/>
        <v>5</v>
      </c>
      <c r="AV3392" s="18">
        <f t="shared" si="1363"/>
        <v>0</v>
      </c>
      <c r="AW3392" s="47"/>
      <c r="AX3392" s="73"/>
      <c r="AY3392" s="105">
        <v>498</v>
      </c>
      <c r="AZ3392" s="107">
        <f t="shared" si="1327"/>
        <v>0.88375350140056019</v>
      </c>
      <c r="BA3392" s="107">
        <f t="shared" si="1296"/>
        <v>0.11624649859943981</v>
      </c>
      <c r="BB3392" s="18"/>
      <c r="BC3392" s="18"/>
      <c r="BD3392" s="18"/>
      <c r="BE3392" s="18"/>
      <c r="BF3392" s="18"/>
      <c r="BG3392" s="18">
        <f t="shared" si="1297"/>
        <v>0</v>
      </c>
      <c r="BH3392" s="18">
        <f t="shared" si="1334"/>
        <v>0</v>
      </c>
      <c r="BI3392" s="18">
        <f t="shared" si="1298"/>
        <v>1</v>
      </c>
      <c r="BJ3392" s="18">
        <f t="shared" si="1335"/>
        <v>2</v>
      </c>
      <c r="BK3392" s="18">
        <f t="shared" si="1299"/>
        <v>0</v>
      </c>
      <c r="BL3392" s="18">
        <f t="shared" si="1300"/>
        <v>0</v>
      </c>
      <c r="BM3392" s="18">
        <f t="shared" si="1301"/>
        <v>1</v>
      </c>
      <c r="BN3392" s="18">
        <f t="shared" si="1302"/>
        <v>2</v>
      </c>
      <c r="BO3392" s="18">
        <f t="shared" si="1303"/>
        <v>1</v>
      </c>
      <c r="BP3392" s="18">
        <f t="shared" si="1304"/>
        <v>4</v>
      </c>
      <c r="BQ3392" s="18">
        <f t="shared" si="1308"/>
        <v>1</v>
      </c>
      <c r="BR3392" s="18">
        <f t="shared" si="1309"/>
        <v>3</v>
      </c>
      <c r="BS3392" s="18">
        <f t="shared" si="1315"/>
        <v>1</v>
      </c>
      <c r="BT3392" s="18">
        <f t="shared" si="1316"/>
        <v>3</v>
      </c>
      <c r="BU3392" s="73"/>
      <c r="BV3392" s="18"/>
      <c r="BY3392" s="18"/>
      <c r="CB3392" s="18"/>
      <c r="CE3392" s="18"/>
      <c r="CH3392" s="18"/>
      <c r="CK3392" s="18"/>
      <c r="CN3392" s="18"/>
      <c r="CT3392" s="6">
        <f t="shared" si="1314"/>
        <v>10</v>
      </c>
      <c r="CX3392" s="6" t="str">
        <f t="shared" si="1328"/>
        <v>H</v>
      </c>
      <c r="CY3392" s="87">
        <f t="shared" si="1329"/>
        <v>4284</v>
      </c>
      <c r="CZ3392" s="87">
        <f t="shared" si="1330"/>
        <v>498</v>
      </c>
      <c r="DA3392" s="6">
        <f t="shared" si="1331"/>
        <v>3786</v>
      </c>
    </row>
    <row r="3393" spans="1:114" s="17" customFormat="1" hidden="1" x14ac:dyDescent="0.2">
      <c r="A3393" s="47">
        <v>7628</v>
      </c>
      <c r="B3393" s="46">
        <f t="shared" si="1305"/>
        <v>7</v>
      </c>
      <c r="C3393" s="46">
        <f t="shared" si="1306"/>
        <v>7</v>
      </c>
      <c r="D3393" s="46">
        <f t="shared" si="1307"/>
        <v>1</v>
      </c>
      <c r="E3393" s="103">
        <v>40915</v>
      </c>
      <c r="F3393" s="17" t="s">
        <v>660</v>
      </c>
      <c r="G3393" s="47" t="s">
        <v>310</v>
      </c>
      <c r="H3393" s="47" t="s">
        <v>306</v>
      </c>
      <c r="I3393" s="47">
        <v>2</v>
      </c>
      <c r="J3393" s="47">
        <v>0</v>
      </c>
      <c r="K3393" s="47" t="s">
        <v>36</v>
      </c>
      <c r="L3393" s="20">
        <v>3048</v>
      </c>
      <c r="M3393" s="73" t="s">
        <v>2329</v>
      </c>
      <c r="N3393" s="47">
        <v>4</v>
      </c>
      <c r="O3393" s="17">
        <f t="shared" si="1360"/>
        <v>28</v>
      </c>
      <c r="P3393" s="17">
        <f>COUNTIF($H$3366:$H3393,"=W")</f>
        <v>13</v>
      </c>
      <c r="Q3393" s="17">
        <f>COUNTIF($H$3366:$H3393,"=D")</f>
        <v>10</v>
      </c>
      <c r="R3393" s="17">
        <f>COUNTIF($H$3366:$H3393,"=L")</f>
        <v>5</v>
      </c>
      <c r="S3393" s="17">
        <f t="shared" si="1361"/>
        <v>56</v>
      </c>
      <c r="T3393" s="17">
        <f t="shared" si="1361"/>
        <v>28</v>
      </c>
      <c r="U3393" s="17">
        <f t="shared" si="1362"/>
        <v>49</v>
      </c>
      <c r="V3393" s="17">
        <v>7</v>
      </c>
      <c r="W3393" s="17">
        <v>1</v>
      </c>
      <c r="X3393" s="17">
        <v>7</v>
      </c>
      <c r="Y3393" s="17">
        <v>4</v>
      </c>
      <c r="Z3393" s="17">
        <v>6</v>
      </c>
      <c r="AA3393" s="17">
        <v>0</v>
      </c>
      <c r="AB3393" s="17">
        <v>18</v>
      </c>
      <c r="AC3393" s="17">
        <v>11</v>
      </c>
      <c r="AD3393" s="83">
        <v>0</v>
      </c>
      <c r="AE3393" s="83">
        <v>5</v>
      </c>
      <c r="AF3393" s="5">
        <v>0</v>
      </c>
      <c r="AG3393" s="5">
        <v>0</v>
      </c>
      <c r="AH3393" s="83"/>
      <c r="AJ3393" s="18"/>
      <c r="AK3393" s="104">
        <f t="shared" si="1344"/>
        <v>44084</v>
      </c>
      <c r="AL3393" s="104">
        <f>AK3393/COUNTIF(G$3366:G3393,"H")</f>
        <v>3148.8571428571427</v>
      </c>
      <c r="AM3393" s="104">
        <f t="shared" si="1345"/>
        <v>28468</v>
      </c>
      <c r="AN3393" s="104">
        <f>AM3393/COUNTIF(G$3366:G3393,"A")</f>
        <v>2033.4285714285713</v>
      </c>
      <c r="AO3393" s="18"/>
      <c r="AP3393" s="18">
        <v>59</v>
      </c>
      <c r="AQ3393" s="18"/>
      <c r="AR3393" s="18">
        <v>49</v>
      </c>
      <c r="AS3393" s="18"/>
      <c r="AT3393" s="70">
        <f t="shared" si="1340"/>
        <v>49</v>
      </c>
      <c r="AU3393" s="18">
        <f t="shared" si="1341"/>
        <v>4</v>
      </c>
      <c r="AV3393" s="18">
        <f t="shared" si="1363"/>
        <v>0</v>
      </c>
      <c r="AW3393" s="47"/>
      <c r="AX3393" s="73"/>
      <c r="AY3393" s="105">
        <v>703</v>
      </c>
      <c r="AZ3393" s="107">
        <f t="shared" si="1327"/>
        <v>0.23064304461942256</v>
      </c>
      <c r="BA3393" s="107">
        <f t="shared" si="1296"/>
        <v>0.76935695538057747</v>
      </c>
      <c r="BB3393" s="18"/>
      <c r="BC3393" s="18"/>
      <c r="BD3393" s="18"/>
      <c r="BE3393" s="18"/>
      <c r="BF3393" s="18"/>
      <c r="BG3393" s="18">
        <f t="shared" si="1297"/>
        <v>1</v>
      </c>
      <c r="BH3393" s="18">
        <f t="shared" si="1334"/>
        <v>1</v>
      </c>
      <c r="BI3393" s="18">
        <f t="shared" si="1298"/>
        <v>0</v>
      </c>
      <c r="BJ3393" s="18">
        <f t="shared" si="1335"/>
        <v>0</v>
      </c>
      <c r="BK3393" s="18">
        <f t="shared" si="1299"/>
        <v>0</v>
      </c>
      <c r="BL3393" s="18">
        <f t="shared" si="1300"/>
        <v>0</v>
      </c>
      <c r="BM3393" s="18">
        <f t="shared" si="1301"/>
        <v>1</v>
      </c>
      <c r="BN3393" s="18">
        <f t="shared" si="1302"/>
        <v>3</v>
      </c>
      <c r="BO3393" s="18">
        <f t="shared" si="1303"/>
        <v>0</v>
      </c>
      <c r="BP3393" s="18">
        <f t="shared" si="1304"/>
        <v>0</v>
      </c>
      <c r="BQ3393" s="18">
        <f t="shared" si="1308"/>
        <v>1</v>
      </c>
      <c r="BR3393" s="18">
        <f t="shared" si="1309"/>
        <v>4</v>
      </c>
      <c r="BS3393" s="18">
        <f t="shared" si="1315"/>
        <v>0</v>
      </c>
      <c r="BT3393" s="18">
        <f t="shared" si="1316"/>
        <v>0</v>
      </c>
      <c r="BU3393" s="73"/>
      <c r="BV3393" s="18"/>
      <c r="BW3393" s="6"/>
      <c r="BX3393" s="6"/>
      <c r="BY3393" s="18"/>
      <c r="BZ3393" s="6"/>
      <c r="CA3393" s="6"/>
      <c r="CB3393" s="18"/>
      <c r="CC3393" s="6"/>
      <c r="CD3393" s="6"/>
      <c r="CE3393" s="18"/>
      <c r="CF3393" s="6"/>
      <c r="CG3393" s="6"/>
      <c r="CH3393" s="18"/>
      <c r="CI3393" s="6"/>
      <c r="CJ3393" s="6"/>
      <c r="CK3393" s="18"/>
      <c r="CL3393" s="6"/>
      <c r="CM3393" s="6"/>
      <c r="CN3393" s="18"/>
      <c r="CO3393" s="6"/>
      <c r="CP3393" s="18"/>
      <c r="CQ3393" s="18"/>
      <c r="CR3393" s="18"/>
      <c r="CS3393" s="18"/>
      <c r="CT3393" s="6">
        <f t="shared" si="1314"/>
        <v>14</v>
      </c>
      <c r="CU3393" s="18"/>
      <c r="CV3393" s="18"/>
      <c r="CW3393" s="18"/>
      <c r="CX3393" s="6" t="str">
        <f t="shared" si="1328"/>
        <v>A</v>
      </c>
      <c r="CY3393" s="87">
        <f t="shared" si="1329"/>
        <v>3048</v>
      </c>
      <c r="CZ3393" s="87">
        <f t="shared" si="1330"/>
        <v>703</v>
      </c>
      <c r="DA3393" s="6" t="str">
        <f t="shared" si="1331"/>
        <v>na</v>
      </c>
      <c r="DB3393" s="18"/>
      <c r="DC3393" s="18"/>
      <c r="DD3393" s="18"/>
      <c r="DE3393" s="18"/>
      <c r="DF3393" s="73"/>
      <c r="DG3393" s="18"/>
      <c r="DH3393" s="18"/>
      <c r="DI3393" s="18"/>
      <c r="DJ3393" s="18"/>
    </row>
    <row r="3394" spans="1:114" hidden="1" x14ac:dyDescent="0.2">
      <c r="A3394" s="47">
        <v>7629</v>
      </c>
      <c r="B3394" s="46">
        <f t="shared" si="1305"/>
        <v>7</v>
      </c>
      <c r="C3394" s="46">
        <f t="shared" si="1306"/>
        <v>21</v>
      </c>
      <c r="D3394" s="46">
        <f t="shared" si="1307"/>
        <v>1</v>
      </c>
      <c r="E3394" s="103">
        <v>40929</v>
      </c>
      <c r="F3394" s="17" t="s">
        <v>1011</v>
      </c>
      <c r="G3394" s="47" t="s">
        <v>103</v>
      </c>
      <c r="H3394" s="47" t="s">
        <v>306</v>
      </c>
      <c r="I3394" s="47">
        <v>3</v>
      </c>
      <c r="J3394" s="47">
        <v>2</v>
      </c>
      <c r="K3394" s="106" t="s">
        <v>1296</v>
      </c>
      <c r="L3394" s="20">
        <v>2973</v>
      </c>
      <c r="M3394" s="73" t="s">
        <v>4485</v>
      </c>
      <c r="N3394" s="47">
        <v>4</v>
      </c>
      <c r="O3394" s="17">
        <f t="shared" si="1360"/>
        <v>29</v>
      </c>
      <c r="P3394" s="17">
        <f>COUNTIF($H$3366:$H3394,"=W")</f>
        <v>14</v>
      </c>
      <c r="Q3394" s="17">
        <f>COUNTIF($H$3366:$H3394,"=D")</f>
        <v>10</v>
      </c>
      <c r="R3394" s="17">
        <f>COUNTIF($H$3366:$H3394,"=L")</f>
        <v>5</v>
      </c>
      <c r="S3394" s="17">
        <f t="shared" ref="S3394:T3396" si="1364">S3393+I3394</f>
        <v>59</v>
      </c>
      <c r="T3394" s="17">
        <f t="shared" si="1364"/>
        <v>30</v>
      </c>
      <c r="U3394" s="17">
        <f t="shared" si="1362"/>
        <v>52</v>
      </c>
      <c r="V3394" s="17">
        <v>7</v>
      </c>
      <c r="W3394" s="17">
        <v>5</v>
      </c>
      <c r="X3394" s="17">
        <v>10</v>
      </c>
      <c r="Y3394" s="17">
        <v>3</v>
      </c>
      <c r="Z3394" s="17">
        <v>7</v>
      </c>
      <c r="AA3394" s="17">
        <v>7</v>
      </c>
      <c r="AB3394" s="17">
        <v>12</v>
      </c>
      <c r="AC3394" s="17">
        <v>10</v>
      </c>
      <c r="AD3394" s="83">
        <v>2</v>
      </c>
      <c r="AE3394" s="83">
        <v>0</v>
      </c>
      <c r="AF3394" s="5">
        <v>1</v>
      </c>
      <c r="AG3394" s="5">
        <v>0</v>
      </c>
      <c r="AH3394" s="5" t="s">
        <v>4486</v>
      </c>
      <c r="AI3394" s="17"/>
      <c r="AJ3394" s="18"/>
      <c r="AK3394" s="104">
        <f t="shared" si="1344"/>
        <v>47057</v>
      </c>
      <c r="AL3394" s="104">
        <f>AK3394/COUNTIF(G$3366:G3394,"H")</f>
        <v>3137.1333333333332</v>
      </c>
      <c r="AM3394" s="104">
        <f t="shared" si="1345"/>
        <v>28468</v>
      </c>
      <c r="AN3394" s="104">
        <f>AM3394/COUNTIF(G$3366:G3394,"A")</f>
        <v>2033.4285714285713</v>
      </c>
      <c r="AO3394" s="18"/>
      <c r="AP3394" s="18">
        <v>65</v>
      </c>
      <c r="AQ3394" s="18"/>
      <c r="AR3394" s="18">
        <v>52</v>
      </c>
      <c r="AS3394" s="18"/>
      <c r="AT3394" s="70">
        <f t="shared" si="1340"/>
        <v>52</v>
      </c>
      <c r="AU3394" s="18">
        <f t="shared" si="1341"/>
        <v>4</v>
      </c>
      <c r="AV3394" s="18">
        <f t="shared" si="1363"/>
        <v>0</v>
      </c>
      <c r="AW3394" s="47"/>
      <c r="AX3394" s="73"/>
      <c r="AY3394" s="105">
        <v>68</v>
      </c>
      <c r="AZ3394" s="107">
        <f t="shared" si="1327"/>
        <v>0.97712748065926669</v>
      </c>
      <c r="BA3394" s="107">
        <f t="shared" si="1296"/>
        <v>2.2872519340733311E-2</v>
      </c>
      <c r="BB3394" s="18"/>
      <c r="BC3394" s="18"/>
      <c r="BD3394" s="18"/>
      <c r="BE3394" s="18"/>
      <c r="BF3394" s="18"/>
      <c r="BG3394" s="18">
        <f t="shared" ref="BG3394:BG3457" si="1365">IF(H3394="W",1,0)</f>
        <v>1</v>
      </c>
      <c r="BH3394" s="18">
        <f t="shared" si="1334"/>
        <v>2</v>
      </c>
      <c r="BI3394" s="18">
        <f t="shared" ref="BI3394:BI3457" si="1366">IF(H3394="D",1,0)</f>
        <v>0</v>
      </c>
      <c r="BJ3394" s="18">
        <f t="shared" si="1335"/>
        <v>0</v>
      </c>
      <c r="BK3394" s="18">
        <f t="shared" ref="BK3394:BK3457" si="1367">IF(H3394="L",1,0)</f>
        <v>0</v>
      </c>
      <c r="BL3394" s="18">
        <f t="shared" ref="BL3394:BL3457" si="1368">IF(H3394="L",BL3393+1,0)</f>
        <v>0</v>
      </c>
      <c r="BM3394" s="18">
        <f t="shared" ref="BM3394:BM3457" si="1369">IF(OR(H3394="W",H3394="D"),1,0)</f>
        <v>1</v>
      </c>
      <c r="BN3394" s="18">
        <f t="shared" ref="BN3394:BN3457" si="1370">IF(OR(H3394="W",H3394="D"),BN3393+1,0)</f>
        <v>4</v>
      </c>
      <c r="BO3394" s="18">
        <f t="shared" ref="BO3394:BO3457" si="1371">IF(OR(H3394="L",H3394="D"),1,0)</f>
        <v>0</v>
      </c>
      <c r="BP3394" s="18">
        <f t="shared" ref="BP3394:BP3457" si="1372">IF(OR(H3394="L",H3394="D"),BP3393+1,0)</f>
        <v>0</v>
      </c>
      <c r="BQ3394" s="18">
        <f t="shared" si="1308"/>
        <v>1</v>
      </c>
      <c r="BR3394" s="18">
        <f t="shared" si="1309"/>
        <v>5</v>
      </c>
      <c r="BS3394" s="18">
        <f t="shared" si="1315"/>
        <v>1</v>
      </c>
      <c r="BT3394" s="18">
        <f t="shared" si="1316"/>
        <v>1</v>
      </c>
      <c r="BU3394" s="73"/>
      <c r="BV3394" s="18"/>
      <c r="BY3394" s="18"/>
      <c r="CB3394" s="18"/>
      <c r="CE3394" s="18"/>
      <c r="CH3394" s="18"/>
      <c r="CK3394" s="18"/>
      <c r="CN3394" s="18"/>
      <c r="CT3394" s="6">
        <f t="shared" si="1314"/>
        <v>17</v>
      </c>
      <c r="CX3394" s="6" t="str">
        <f t="shared" si="1328"/>
        <v>H</v>
      </c>
      <c r="CY3394" s="87">
        <f t="shared" si="1329"/>
        <v>2973</v>
      </c>
      <c r="CZ3394" s="87">
        <f t="shared" si="1330"/>
        <v>68</v>
      </c>
      <c r="DA3394" s="6">
        <f t="shared" si="1331"/>
        <v>2905</v>
      </c>
    </row>
    <row r="3395" spans="1:114" hidden="1" x14ac:dyDescent="0.2">
      <c r="A3395" s="47">
        <v>7630</v>
      </c>
      <c r="B3395" s="46">
        <f t="shared" ref="B3395:B3458" si="1373">WEEKDAY(E3395)</f>
        <v>3</v>
      </c>
      <c r="C3395" s="46">
        <f t="shared" ref="C3395:C3458" si="1374">DAY(E3395)</f>
        <v>24</v>
      </c>
      <c r="D3395" s="46">
        <f t="shared" ref="D3395:D3458" si="1375">MONTH(E3395)</f>
        <v>1</v>
      </c>
      <c r="E3395" s="103">
        <v>40932</v>
      </c>
      <c r="F3395" s="17" t="s">
        <v>3366</v>
      </c>
      <c r="G3395" s="47" t="s">
        <v>310</v>
      </c>
      <c r="H3395" s="47" t="s">
        <v>307</v>
      </c>
      <c r="I3395" s="47">
        <v>1</v>
      </c>
      <c r="J3395" s="47">
        <v>1</v>
      </c>
      <c r="K3395" s="47" t="s">
        <v>36</v>
      </c>
      <c r="L3395" s="20">
        <v>2417</v>
      </c>
      <c r="M3395" s="73" t="s">
        <v>4487</v>
      </c>
      <c r="N3395" s="47">
        <v>4</v>
      </c>
      <c r="O3395" s="17">
        <f t="shared" si="1360"/>
        <v>30</v>
      </c>
      <c r="P3395" s="17">
        <f>COUNTIF($H$3366:$H3395,"=W")</f>
        <v>14</v>
      </c>
      <c r="Q3395" s="17">
        <f>COUNTIF($H$3366:$H3395,"=D")</f>
        <v>11</v>
      </c>
      <c r="R3395" s="17">
        <f>COUNTIF($H$3366:$H3395,"=L")</f>
        <v>5</v>
      </c>
      <c r="S3395" s="17">
        <f t="shared" si="1364"/>
        <v>60</v>
      </c>
      <c r="T3395" s="17">
        <f t="shared" si="1364"/>
        <v>31</v>
      </c>
      <c r="U3395" s="17">
        <f t="shared" si="1362"/>
        <v>53</v>
      </c>
      <c r="V3395" s="17">
        <v>3</v>
      </c>
      <c r="W3395" s="17">
        <v>6</v>
      </c>
      <c r="X3395" s="17">
        <v>4</v>
      </c>
      <c r="Y3395" s="17">
        <v>4</v>
      </c>
      <c r="Z3395" s="17">
        <v>8</v>
      </c>
      <c r="AA3395" s="17">
        <v>5</v>
      </c>
      <c r="AB3395" s="17">
        <v>19</v>
      </c>
      <c r="AC3395" s="17">
        <v>13</v>
      </c>
      <c r="AD3395" s="83">
        <v>2</v>
      </c>
      <c r="AE3395" s="83">
        <v>1</v>
      </c>
      <c r="AF3395" s="5">
        <v>0</v>
      </c>
      <c r="AG3395" s="5">
        <v>0</v>
      </c>
      <c r="AH3395" s="83" t="s">
        <v>93</v>
      </c>
      <c r="AI3395" s="17"/>
      <c r="AJ3395" s="18"/>
      <c r="AK3395" s="104">
        <f t="shared" si="1344"/>
        <v>47057</v>
      </c>
      <c r="AL3395" s="104">
        <f>AK3395/COUNTIF(G$3366:G3395,"H")</f>
        <v>3137.1333333333332</v>
      </c>
      <c r="AM3395" s="104">
        <f t="shared" si="1345"/>
        <v>30885</v>
      </c>
      <c r="AN3395" s="104">
        <f>AM3395/COUNTIF(G$3366:G3395,"A")</f>
        <v>2059</v>
      </c>
      <c r="AO3395" s="18"/>
      <c r="AP3395" s="18">
        <v>66</v>
      </c>
      <c r="AQ3395" s="18"/>
      <c r="AR3395" s="18">
        <v>53</v>
      </c>
      <c r="AS3395" s="18"/>
      <c r="AT3395" s="70">
        <f t="shared" si="1340"/>
        <v>53</v>
      </c>
      <c r="AU3395" s="18">
        <f t="shared" si="1341"/>
        <v>4</v>
      </c>
      <c r="AV3395" s="18">
        <f t="shared" si="1363"/>
        <v>0</v>
      </c>
      <c r="AW3395" s="47"/>
      <c r="AX3395" s="73"/>
      <c r="AY3395" s="105">
        <v>159</v>
      </c>
      <c r="AZ3395" s="107">
        <f t="shared" si="1327"/>
        <v>6.5784029788994627E-2</v>
      </c>
      <c r="BA3395" s="107">
        <f t="shared" si="1296"/>
        <v>0.93421597021100533</v>
      </c>
      <c r="BB3395" s="18"/>
      <c r="BC3395" s="18"/>
      <c r="BD3395" s="18"/>
      <c r="BE3395" s="18"/>
      <c r="BF3395" s="18"/>
      <c r="BG3395" s="18">
        <f t="shared" si="1365"/>
        <v>0</v>
      </c>
      <c r="BH3395" s="18">
        <f t="shared" si="1334"/>
        <v>0</v>
      </c>
      <c r="BI3395" s="18">
        <f t="shared" si="1366"/>
        <v>1</v>
      </c>
      <c r="BJ3395" s="18">
        <f t="shared" si="1335"/>
        <v>1</v>
      </c>
      <c r="BK3395" s="18">
        <f t="shared" si="1367"/>
        <v>0</v>
      </c>
      <c r="BL3395" s="18">
        <f t="shared" si="1368"/>
        <v>0</v>
      </c>
      <c r="BM3395" s="18">
        <f t="shared" si="1369"/>
        <v>1</v>
      </c>
      <c r="BN3395" s="18">
        <f t="shared" si="1370"/>
        <v>5</v>
      </c>
      <c r="BO3395" s="18">
        <f t="shared" si="1371"/>
        <v>1</v>
      </c>
      <c r="BP3395" s="18">
        <f t="shared" si="1372"/>
        <v>1</v>
      </c>
      <c r="BQ3395" s="18">
        <f t="shared" ref="BQ3395:BQ3458" si="1376">IF(I3395&gt;0,1,0)</f>
        <v>1</v>
      </c>
      <c r="BR3395" s="18">
        <f t="shared" ref="BR3395:BR3458" si="1377">IF(I3395&gt;0,BR3394+1,0)</f>
        <v>6</v>
      </c>
      <c r="BS3395" s="18">
        <f t="shared" si="1315"/>
        <v>1</v>
      </c>
      <c r="BT3395" s="18">
        <f t="shared" si="1316"/>
        <v>2</v>
      </c>
      <c r="BU3395" s="73"/>
      <c r="BV3395" s="18"/>
      <c r="BY3395" s="18"/>
      <c r="CB3395" s="18"/>
      <c r="CE3395" s="18"/>
      <c r="CH3395" s="18"/>
      <c r="CK3395" s="18"/>
      <c r="CN3395" s="18"/>
      <c r="CT3395" s="6">
        <f t="shared" si="1314"/>
        <v>7</v>
      </c>
      <c r="CX3395" s="6" t="str">
        <f t="shared" si="1328"/>
        <v>A</v>
      </c>
      <c r="CY3395" s="87">
        <f t="shared" si="1329"/>
        <v>2417</v>
      </c>
      <c r="CZ3395" s="87">
        <f t="shared" si="1330"/>
        <v>159</v>
      </c>
      <c r="DA3395" s="6" t="str">
        <f t="shared" si="1331"/>
        <v>na</v>
      </c>
    </row>
    <row r="3396" spans="1:114" hidden="1" x14ac:dyDescent="0.2">
      <c r="A3396" s="47">
        <v>7631</v>
      </c>
      <c r="B3396" s="46">
        <f t="shared" si="1373"/>
        <v>7</v>
      </c>
      <c r="C3396" s="46">
        <f t="shared" si="1374"/>
        <v>28</v>
      </c>
      <c r="D3396" s="46">
        <f t="shared" si="1375"/>
        <v>1</v>
      </c>
      <c r="E3396" s="103">
        <v>40936</v>
      </c>
      <c r="F3396" s="17" t="s">
        <v>3382</v>
      </c>
      <c r="G3396" s="47" t="s">
        <v>310</v>
      </c>
      <c r="H3396" s="47" t="s">
        <v>307</v>
      </c>
      <c r="I3396" s="47">
        <v>2</v>
      </c>
      <c r="J3396" s="47">
        <v>2</v>
      </c>
      <c r="K3396" s="106" t="s">
        <v>3298</v>
      </c>
      <c r="L3396" s="20">
        <v>6413</v>
      </c>
      <c r="M3396" s="4" t="s">
        <v>4488</v>
      </c>
      <c r="N3396" s="47">
        <v>4</v>
      </c>
      <c r="O3396" s="17">
        <f t="shared" si="1360"/>
        <v>31</v>
      </c>
      <c r="P3396" s="17">
        <f>COUNTIF($H$3366:$H3396,"=W")</f>
        <v>14</v>
      </c>
      <c r="Q3396" s="17">
        <f>COUNTIF($H$3366:$H3396,"=D")</f>
        <v>12</v>
      </c>
      <c r="R3396" s="17">
        <f>COUNTIF($H$3366:$H3396,"=L")</f>
        <v>5</v>
      </c>
      <c r="S3396" s="17">
        <f t="shared" si="1364"/>
        <v>62</v>
      </c>
      <c r="T3396" s="17">
        <f t="shared" si="1364"/>
        <v>33</v>
      </c>
      <c r="U3396" s="17">
        <f t="shared" si="1362"/>
        <v>54</v>
      </c>
      <c r="V3396" s="17">
        <v>14</v>
      </c>
      <c r="W3396" s="17">
        <v>4</v>
      </c>
      <c r="X3396" s="17">
        <v>3</v>
      </c>
      <c r="Y3396" s="17">
        <v>7</v>
      </c>
      <c r="Z3396" s="17">
        <v>13</v>
      </c>
      <c r="AA3396" s="17">
        <v>5</v>
      </c>
      <c r="AB3396" s="17">
        <v>13</v>
      </c>
      <c r="AC3396" s="17">
        <v>8</v>
      </c>
      <c r="AD3396" s="83">
        <v>0</v>
      </c>
      <c r="AE3396" s="83">
        <v>3</v>
      </c>
      <c r="AF3396" s="5">
        <v>0</v>
      </c>
      <c r="AG3396" s="5">
        <v>0</v>
      </c>
      <c r="AH3396" s="83"/>
      <c r="AI3396" s="17"/>
      <c r="AJ3396" s="18"/>
      <c r="AK3396" s="104">
        <f t="shared" si="1344"/>
        <v>47057</v>
      </c>
      <c r="AL3396" s="104">
        <f>AK3396/COUNTIF(G$3366:G3396,"H")</f>
        <v>3137.1333333333332</v>
      </c>
      <c r="AM3396" s="104">
        <f t="shared" si="1345"/>
        <v>37298</v>
      </c>
      <c r="AN3396" s="104">
        <f>AM3396/COUNTIF(G$3366:G3396,"A")</f>
        <v>2331.125</v>
      </c>
      <c r="AO3396" s="18"/>
      <c r="AP3396" s="18">
        <v>69</v>
      </c>
      <c r="AQ3396" s="18"/>
      <c r="AR3396" s="18">
        <v>53</v>
      </c>
      <c r="AS3396" s="18"/>
      <c r="AT3396" s="70">
        <f t="shared" si="1340"/>
        <v>54</v>
      </c>
      <c r="AU3396" s="18">
        <f t="shared" si="1341"/>
        <v>4</v>
      </c>
      <c r="AV3396" s="18">
        <f t="shared" si="1363"/>
        <v>-1</v>
      </c>
      <c r="AW3396" s="47"/>
      <c r="AX3396" s="73"/>
      <c r="AY3396" s="105">
        <v>1358</v>
      </c>
      <c r="AZ3396" s="107">
        <f t="shared" si="1327"/>
        <v>0.21175736784656168</v>
      </c>
      <c r="BA3396" s="107">
        <f t="shared" si="1296"/>
        <v>0.78824263215343837</v>
      </c>
      <c r="BB3396" s="18"/>
      <c r="BC3396" s="18"/>
      <c r="BD3396" s="18"/>
      <c r="BE3396" s="18"/>
      <c r="BF3396" s="18"/>
      <c r="BG3396" s="18">
        <f t="shared" si="1365"/>
        <v>0</v>
      </c>
      <c r="BH3396" s="18">
        <f t="shared" si="1334"/>
        <v>0</v>
      </c>
      <c r="BI3396" s="18">
        <f t="shared" si="1366"/>
        <v>1</v>
      </c>
      <c r="BJ3396" s="18">
        <f t="shared" si="1335"/>
        <v>2</v>
      </c>
      <c r="BK3396" s="18">
        <f t="shared" si="1367"/>
        <v>0</v>
      </c>
      <c r="BL3396" s="18">
        <f t="shared" si="1368"/>
        <v>0</v>
      </c>
      <c r="BM3396" s="18">
        <f t="shared" si="1369"/>
        <v>1</v>
      </c>
      <c r="BN3396" s="18">
        <f t="shared" si="1370"/>
        <v>6</v>
      </c>
      <c r="BO3396" s="18">
        <f t="shared" si="1371"/>
        <v>1</v>
      </c>
      <c r="BP3396" s="18">
        <f t="shared" si="1372"/>
        <v>2</v>
      </c>
      <c r="BQ3396" s="18">
        <f t="shared" si="1376"/>
        <v>1</v>
      </c>
      <c r="BR3396" s="18">
        <f t="shared" si="1377"/>
        <v>7</v>
      </c>
      <c r="BS3396" s="18">
        <f t="shared" si="1315"/>
        <v>1</v>
      </c>
      <c r="BT3396" s="18">
        <f t="shared" si="1316"/>
        <v>3</v>
      </c>
      <c r="BU3396" s="73"/>
      <c r="BV3396" s="18"/>
      <c r="BY3396" s="18"/>
      <c r="CB3396" s="18"/>
      <c r="CE3396" s="18"/>
      <c r="CH3396" s="18"/>
      <c r="CK3396" s="18"/>
      <c r="CN3396" s="18"/>
      <c r="CT3396" s="6">
        <f t="shared" si="1314"/>
        <v>17</v>
      </c>
      <c r="CX3396" s="6" t="str">
        <f t="shared" si="1328"/>
        <v>A</v>
      </c>
      <c r="CY3396" s="87">
        <f t="shared" si="1329"/>
        <v>6413</v>
      </c>
      <c r="CZ3396" s="87">
        <f t="shared" si="1330"/>
        <v>1358</v>
      </c>
      <c r="DA3396" s="6" t="str">
        <f t="shared" si="1331"/>
        <v>na</v>
      </c>
    </row>
    <row r="3397" spans="1:114" hidden="1" x14ac:dyDescent="0.2">
      <c r="A3397" s="47">
        <v>7632</v>
      </c>
      <c r="B3397" s="46">
        <f t="shared" si="1373"/>
        <v>7</v>
      </c>
      <c r="C3397" s="46">
        <f t="shared" si="1374"/>
        <v>18</v>
      </c>
      <c r="D3397" s="46">
        <f t="shared" si="1375"/>
        <v>2</v>
      </c>
      <c r="E3397" s="103">
        <v>40957</v>
      </c>
      <c r="F3397" s="17" t="s">
        <v>111</v>
      </c>
      <c r="G3397" s="47" t="s">
        <v>103</v>
      </c>
      <c r="H3397" s="47" t="s">
        <v>306</v>
      </c>
      <c r="I3397" s="47">
        <v>2</v>
      </c>
      <c r="J3397" s="47">
        <v>1</v>
      </c>
      <c r="K3397" s="47" t="s">
        <v>36</v>
      </c>
      <c r="L3397" s="20">
        <v>3370</v>
      </c>
      <c r="M3397" s="4" t="s">
        <v>4489</v>
      </c>
      <c r="N3397" s="47">
        <v>4</v>
      </c>
      <c r="O3397" s="17">
        <f t="shared" ref="O3397:O3402" si="1378">SUM(P3397:R3397)</f>
        <v>32</v>
      </c>
      <c r="P3397" s="17">
        <f>COUNTIF($H$3366:$H3397,"=W")</f>
        <v>15</v>
      </c>
      <c r="Q3397" s="17">
        <f>COUNTIF($H$3366:$H3397,"=D")</f>
        <v>12</v>
      </c>
      <c r="R3397" s="17">
        <f>COUNTIF($H$3366:$H3397,"=L")</f>
        <v>5</v>
      </c>
      <c r="S3397" s="17">
        <f t="shared" ref="S3397:T3399" si="1379">S3396+I3397</f>
        <v>64</v>
      </c>
      <c r="T3397" s="17">
        <f t="shared" si="1379"/>
        <v>34</v>
      </c>
      <c r="U3397" s="17">
        <f t="shared" ref="U3397:U3402" si="1380">P3397*3+Q3397</f>
        <v>57</v>
      </c>
      <c r="V3397" s="17">
        <v>4</v>
      </c>
      <c r="W3397" s="17">
        <v>6</v>
      </c>
      <c r="X3397" s="17">
        <v>8</v>
      </c>
      <c r="Y3397" s="17">
        <v>3</v>
      </c>
      <c r="Z3397" s="17">
        <v>6</v>
      </c>
      <c r="AA3397" s="17">
        <v>2</v>
      </c>
      <c r="AB3397" s="17">
        <v>10</v>
      </c>
      <c r="AC3397" s="17">
        <v>10</v>
      </c>
      <c r="AD3397" s="83">
        <v>3</v>
      </c>
      <c r="AE3397" s="83">
        <v>1</v>
      </c>
      <c r="AF3397" s="5">
        <v>0</v>
      </c>
      <c r="AG3397" s="5">
        <v>0</v>
      </c>
      <c r="AH3397" s="83" t="s">
        <v>506</v>
      </c>
      <c r="AI3397" s="17"/>
      <c r="AJ3397" s="18"/>
      <c r="AK3397" s="104">
        <f t="shared" si="1344"/>
        <v>50427</v>
      </c>
      <c r="AL3397" s="104">
        <f>AK3397/COUNTIF(G$3366:G3397,"H")</f>
        <v>3151.6875</v>
      </c>
      <c r="AM3397" s="104">
        <f t="shared" si="1345"/>
        <v>37298</v>
      </c>
      <c r="AN3397" s="104">
        <f>AM3397/COUNTIF(G$3366:G3397,"A")</f>
        <v>2331.125</v>
      </c>
      <c r="AO3397" s="18"/>
      <c r="AP3397" s="18">
        <v>73</v>
      </c>
      <c r="AQ3397" s="18"/>
      <c r="AR3397" s="18">
        <v>55</v>
      </c>
      <c r="AS3397" s="18"/>
      <c r="AT3397" s="70">
        <f t="shared" si="1340"/>
        <v>57</v>
      </c>
      <c r="AU3397" s="18">
        <f t="shared" si="1341"/>
        <v>4</v>
      </c>
      <c r="AV3397" s="18">
        <f t="shared" ref="AV3397:AV3402" si="1381">AR3397-AT3397</f>
        <v>-2</v>
      </c>
      <c r="AW3397" s="47"/>
      <c r="AX3397" s="73"/>
      <c r="AY3397" s="105">
        <v>651</v>
      </c>
      <c r="AZ3397" s="107">
        <f t="shared" si="1327"/>
        <v>0.80682492581602372</v>
      </c>
      <c r="BA3397" s="107">
        <f t="shared" si="1296"/>
        <v>0.19317507418397628</v>
      </c>
      <c r="BB3397" s="18"/>
      <c r="BC3397" s="18"/>
      <c r="BD3397" s="18"/>
      <c r="BE3397" s="18"/>
      <c r="BF3397" s="18"/>
      <c r="BG3397" s="18">
        <f t="shared" si="1365"/>
        <v>1</v>
      </c>
      <c r="BH3397" s="18">
        <f t="shared" si="1334"/>
        <v>1</v>
      </c>
      <c r="BI3397" s="18">
        <f t="shared" si="1366"/>
        <v>0</v>
      </c>
      <c r="BJ3397" s="18">
        <f t="shared" si="1335"/>
        <v>0</v>
      </c>
      <c r="BK3397" s="18">
        <f t="shared" si="1367"/>
        <v>0</v>
      </c>
      <c r="BL3397" s="18">
        <f t="shared" si="1368"/>
        <v>0</v>
      </c>
      <c r="BM3397" s="18">
        <f t="shared" si="1369"/>
        <v>1</v>
      </c>
      <c r="BN3397" s="18">
        <f t="shared" si="1370"/>
        <v>7</v>
      </c>
      <c r="BO3397" s="18">
        <f t="shared" si="1371"/>
        <v>0</v>
      </c>
      <c r="BP3397" s="18">
        <f t="shared" si="1372"/>
        <v>0</v>
      </c>
      <c r="BQ3397" s="18">
        <f t="shared" si="1376"/>
        <v>1</v>
      </c>
      <c r="BR3397" s="18">
        <f t="shared" si="1377"/>
        <v>8</v>
      </c>
      <c r="BS3397" s="18">
        <f t="shared" si="1315"/>
        <v>1</v>
      </c>
      <c r="BT3397" s="18">
        <f t="shared" si="1316"/>
        <v>4</v>
      </c>
      <c r="BU3397" s="73"/>
      <c r="BV3397" s="18"/>
      <c r="BY3397" s="18"/>
      <c r="CB3397" s="18"/>
      <c r="CE3397" s="18"/>
      <c r="CH3397" s="18"/>
      <c r="CK3397" s="18"/>
      <c r="CN3397" s="18"/>
      <c r="CT3397" s="6">
        <f t="shared" si="1314"/>
        <v>12</v>
      </c>
      <c r="CX3397" s="6" t="str">
        <f t="shared" si="1328"/>
        <v>H</v>
      </c>
      <c r="CY3397" s="87">
        <f t="shared" si="1329"/>
        <v>3370</v>
      </c>
      <c r="CZ3397" s="87">
        <f t="shared" si="1330"/>
        <v>651</v>
      </c>
      <c r="DA3397" s="6">
        <f t="shared" si="1331"/>
        <v>2719</v>
      </c>
    </row>
    <row r="3398" spans="1:114" hidden="1" x14ac:dyDescent="0.2">
      <c r="A3398" s="47">
        <v>7633</v>
      </c>
      <c r="B3398" s="46">
        <f t="shared" si="1373"/>
        <v>4</v>
      </c>
      <c r="C3398" s="46">
        <f t="shared" si="1374"/>
        <v>22</v>
      </c>
      <c r="D3398" s="46">
        <f t="shared" si="1375"/>
        <v>2</v>
      </c>
      <c r="E3398" s="103">
        <v>40961</v>
      </c>
      <c r="F3398" s="17" t="s">
        <v>3574</v>
      </c>
      <c r="G3398" s="47" t="s">
        <v>103</v>
      </c>
      <c r="H3398" s="47" t="s">
        <v>308</v>
      </c>
      <c r="I3398" s="47">
        <v>1</v>
      </c>
      <c r="J3398" s="47">
        <v>2</v>
      </c>
      <c r="K3398" s="106" t="s">
        <v>3298</v>
      </c>
      <c r="L3398" s="20">
        <v>2683</v>
      </c>
      <c r="M3398" s="4" t="s">
        <v>4490</v>
      </c>
      <c r="N3398" s="47">
        <v>4</v>
      </c>
      <c r="O3398" s="17">
        <f t="shared" si="1378"/>
        <v>33</v>
      </c>
      <c r="P3398" s="17">
        <f>COUNTIF($H$3366:$H3398,"=W")</f>
        <v>15</v>
      </c>
      <c r="Q3398" s="17">
        <f>COUNTIF($H$3366:$H3398,"=D")</f>
        <v>12</v>
      </c>
      <c r="R3398" s="17">
        <f>COUNTIF($H$3366:$H3398,"=L")</f>
        <v>6</v>
      </c>
      <c r="S3398" s="17">
        <f t="shared" si="1379"/>
        <v>65</v>
      </c>
      <c r="T3398" s="17">
        <f t="shared" si="1379"/>
        <v>36</v>
      </c>
      <c r="U3398" s="17">
        <f t="shared" si="1380"/>
        <v>57</v>
      </c>
      <c r="V3398" s="17">
        <v>5</v>
      </c>
      <c r="W3398" s="17">
        <v>5</v>
      </c>
      <c r="X3398" s="17">
        <v>1</v>
      </c>
      <c r="Y3398" s="17">
        <v>3</v>
      </c>
      <c r="Z3398" s="17">
        <v>15</v>
      </c>
      <c r="AA3398" s="17">
        <v>6</v>
      </c>
      <c r="AB3398" s="17">
        <v>15</v>
      </c>
      <c r="AC3398" s="17">
        <v>10</v>
      </c>
      <c r="AD3398" s="83">
        <v>2</v>
      </c>
      <c r="AE3398" s="83">
        <v>0</v>
      </c>
      <c r="AF3398" s="5">
        <v>0</v>
      </c>
      <c r="AG3398" s="5">
        <v>0</v>
      </c>
      <c r="AH3398" s="83" t="s">
        <v>1112</v>
      </c>
      <c r="AI3398" s="17"/>
      <c r="AJ3398" s="18"/>
      <c r="AK3398" s="104">
        <f t="shared" si="1344"/>
        <v>53110</v>
      </c>
      <c r="AL3398" s="104">
        <f>AK3398/COUNTIF(G$3366:G3398,"H")</f>
        <v>3124.1176470588234</v>
      </c>
      <c r="AM3398" s="104">
        <f t="shared" si="1345"/>
        <v>37298</v>
      </c>
      <c r="AN3398" s="104">
        <f>AM3398/COUNTIF(G$3366:G3398,"A")</f>
        <v>2331.125</v>
      </c>
      <c r="AO3398" s="18"/>
      <c r="AP3398" s="18">
        <v>76</v>
      </c>
      <c r="AQ3398" s="18"/>
      <c r="AR3398" s="18">
        <v>55</v>
      </c>
      <c r="AS3398" s="18"/>
      <c r="AT3398" s="70">
        <f t="shared" si="1340"/>
        <v>57</v>
      </c>
      <c r="AU3398" s="18">
        <f t="shared" si="1341"/>
        <v>4</v>
      </c>
      <c r="AV3398" s="18">
        <f t="shared" si="1381"/>
        <v>-2</v>
      </c>
      <c r="AW3398" s="47"/>
      <c r="AX3398" s="73"/>
      <c r="AY3398" s="105">
        <v>128</v>
      </c>
      <c r="AZ3398" s="107">
        <f t="shared" si="1327"/>
        <v>0.9522922102124487</v>
      </c>
      <c r="BA3398" s="107">
        <f t="shared" si="1296"/>
        <v>4.7707789787551302E-2</v>
      </c>
      <c r="BB3398" s="18"/>
      <c r="BC3398" s="18"/>
      <c r="BD3398" s="18"/>
      <c r="BE3398" s="18"/>
      <c r="BF3398" s="18"/>
      <c r="BG3398" s="18">
        <f t="shared" si="1365"/>
        <v>0</v>
      </c>
      <c r="BH3398" s="18">
        <f t="shared" si="1334"/>
        <v>0</v>
      </c>
      <c r="BI3398" s="18">
        <f t="shared" si="1366"/>
        <v>0</v>
      </c>
      <c r="BJ3398" s="18">
        <f t="shared" si="1335"/>
        <v>0</v>
      </c>
      <c r="BK3398" s="18">
        <f t="shared" si="1367"/>
        <v>1</v>
      </c>
      <c r="BL3398" s="18">
        <f t="shared" si="1368"/>
        <v>1</v>
      </c>
      <c r="BM3398" s="18">
        <f t="shared" si="1369"/>
        <v>0</v>
      </c>
      <c r="BN3398" s="18">
        <f t="shared" si="1370"/>
        <v>0</v>
      </c>
      <c r="BO3398" s="18">
        <f t="shared" si="1371"/>
        <v>1</v>
      </c>
      <c r="BP3398" s="18">
        <f t="shared" si="1372"/>
        <v>1</v>
      </c>
      <c r="BQ3398" s="18">
        <f t="shared" si="1376"/>
        <v>1</v>
      </c>
      <c r="BR3398" s="18">
        <f t="shared" si="1377"/>
        <v>9</v>
      </c>
      <c r="BS3398" s="18">
        <f t="shared" si="1315"/>
        <v>1</v>
      </c>
      <c r="BT3398" s="18">
        <f t="shared" si="1316"/>
        <v>5</v>
      </c>
      <c r="BU3398" s="73"/>
      <c r="BV3398" s="18"/>
      <c r="BY3398" s="18"/>
      <c r="CB3398" s="18"/>
      <c r="CE3398" s="18"/>
      <c r="CH3398" s="18"/>
      <c r="CK3398" s="18"/>
      <c r="CN3398" s="18"/>
      <c r="CT3398" s="6">
        <f t="shared" si="1314"/>
        <v>6</v>
      </c>
      <c r="CX3398" s="6" t="str">
        <f t="shared" si="1328"/>
        <v>H</v>
      </c>
      <c r="CY3398" s="87">
        <f t="shared" si="1329"/>
        <v>2683</v>
      </c>
      <c r="CZ3398" s="87">
        <f t="shared" si="1330"/>
        <v>128</v>
      </c>
      <c r="DA3398" s="6">
        <f t="shared" si="1331"/>
        <v>2555</v>
      </c>
    </row>
    <row r="3399" spans="1:114" hidden="1" x14ac:dyDescent="0.2">
      <c r="A3399" s="47">
        <v>7634</v>
      </c>
      <c r="B3399" s="46">
        <f t="shared" si="1373"/>
        <v>7</v>
      </c>
      <c r="C3399" s="46">
        <f t="shared" si="1374"/>
        <v>3</v>
      </c>
      <c r="D3399" s="46">
        <f t="shared" si="1375"/>
        <v>3</v>
      </c>
      <c r="E3399" s="103">
        <v>40971</v>
      </c>
      <c r="F3399" s="17" t="s">
        <v>1781</v>
      </c>
      <c r="G3399" s="47" t="s">
        <v>103</v>
      </c>
      <c r="H3399" s="47" t="s">
        <v>306</v>
      </c>
      <c r="I3399" s="47">
        <v>2</v>
      </c>
      <c r="J3399" s="47">
        <v>0</v>
      </c>
      <c r="K3399" s="47" t="s">
        <v>36</v>
      </c>
      <c r="L3399" s="20">
        <v>2603</v>
      </c>
      <c r="M3399" s="73" t="s">
        <v>137</v>
      </c>
      <c r="N3399" s="47">
        <v>4</v>
      </c>
      <c r="O3399" s="17">
        <f t="shared" si="1378"/>
        <v>34</v>
      </c>
      <c r="P3399" s="17">
        <f>COUNTIF($H$3366:$H3399,"=W")</f>
        <v>16</v>
      </c>
      <c r="Q3399" s="17">
        <f>COUNTIF($H$3366:$H3399,"=D")</f>
        <v>12</v>
      </c>
      <c r="R3399" s="17">
        <f>COUNTIF($H$3366:$H3399,"=L")</f>
        <v>6</v>
      </c>
      <c r="S3399" s="17">
        <f t="shared" si="1379"/>
        <v>67</v>
      </c>
      <c r="T3399" s="17">
        <f t="shared" si="1379"/>
        <v>36</v>
      </c>
      <c r="U3399" s="17">
        <f t="shared" si="1380"/>
        <v>60</v>
      </c>
      <c r="V3399" s="17">
        <v>5</v>
      </c>
      <c r="W3399" s="17">
        <v>3</v>
      </c>
      <c r="X3399" s="17">
        <v>5</v>
      </c>
      <c r="Y3399" s="17">
        <v>3</v>
      </c>
      <c r="Z3399" s="17">
        <v>7</v>
      </c>
      <c r="AA3399" s="17">
        <v>1</v>
      </c>
      <c r="AB3399" s="17">
        <v>16</v>
      </c>
      <c r="AC3399" s="17">
        <v>9</v>
      </c>
      <c r="AD3399" s="83">
        <v>1</v>
      </c>
      <c r="AE3399" s="83">
        <v>3</v>
      </c>
      <c r="AF3399" s="5">
        <v>0</v>
      </c>
      <c r="AG3399" s="5">
        <v>1</v>
      </c>
      <c r="AH3399" s="83" t="s">
        <v>138</v>
      </c>
      <c r="AI3399" s="17"/>
      <c r="AJ3399" s="18"/>
      <c r="AK3399" s="104">
        <f t="shared" si="1344"/>
        <v>55713</v>
      </c>
      <c r="AL3399" s="104">
        <f>AK3399/COUNTIF(G$3366:G3399,"H")</f>
        <v>3095.1666666666665</v>
      </c>
      <c r="AM3399" s="104">
        <f t="shared" si="1345"/>
        <v>37298</v>
      </c>
      <c r="AN3399" s="104">
        <f>AM3399/COUNTIF(G$3366:G3399,"A")</f>
        <v>2331.125</v>
      </c>
      <c r="AO3399" s="18"/>
      <c r="AP3399" s="18">
        <v>82</v>
      </c>
      <c r="AQ3399" s="18"/>
      <c r="AR3399" s="18">
        <v>59</v>
      </c>
      <c r="AS3399" s="18"/>
      <c r="AT3399" s="70">
        <f t="shared" si="1340"/>
        <v>60</v>
      </c>
      <c r="AU3399" s="18">
        <f t="shared" si="1341"/>
        <v>4</v>
      </c>
      <c r="AV3399" s="18">
        <f t="shared" si="1381"/>
        <v>-1</v>
      </c>
      <c r="AW3399" s="47" t="s">
        <v>771</v>
      </c>
      <c r="AX3399" s="73" t="s">
        <v>2632</v>
      </c>
      <c r="AY3399" s="105">
        <v>32</v>
      </c>
      <c r="AZ3399" s="107">
        <f t="shared" si="1327"/>
        <v>0.98770649250864384</v>
      </c>
      <c r="BA3399" s="107">
        <f t="shared" si="1296"/>
        <v>1.2293507491356159E-2</v>
      </c>
      <c r="BB3399" s="18"/>
      <c r="BC3399" s="18"/>
      <c r="BD3399" s="18"/>
      <c r="BE3399" s="18"/>
      <c r="BF3399" s="18"/>
      <c r="BG3399" s="18">
        <f t="shared" si="1365"/>
        <v>1</v>
      </c>
      <c r="BH3399" s="18">
        <f t="shared" si="1334"/>
        <v>1</v>
      </c>
      <c r="BI3399" s="18">
        <f t="shared" si="1366"/>
        <v>0</v>
      </c>
      <c r="BJ3399" s="18">
        <f t="shared" si="1335"/>
        <v>0</v>
      </c>
      <c r="BK3399" s="18">
        <f t="shared" si="1367"/>
        <v>0</v>
      </c>
      <c r="BL3399" s="18">
        <f t="shared" si="1368"/>
        <v>0</v>
      </c>
      <c r="BM3399" s="18">
        <f t="shared" si="1369"/>
        <v>1</v>
      </c>
      <c r="BN3399" s="18">
        <f t="shared" si="1370"/>
        <v>1</v>
      </c>
      <c r="BO3399" s="18">
        <f t="shared" si="1371"/>
        <v>0</v>
      </c>
      <c r="BP3399" s="18">
        <f t="shared" si="1372"/>
        <v>0</v>
      </c>
      <c r="BQ3399" s="18">
        <f t="shared" si="1376"/>
        <v>1</v>
      </c>
      <c r="BR3399" s="18">
        <f t="shared" si="1377"/>
        <v>10</v>
      </c>
      <c r="BS3399" s="18">
        <f t="shared" si="1315"/>
        <v>0</v>
      </c>
      <c r="BT3399" s="18">
        <f t="shared" si="1316"/>
        <v>0</v>
      </c>
      <c r="BU3399" s="73"/>
      <c r="BV3399" s="18"/>
      <c r="BY3399" s="18"/>
      <c r="CB3399" s="18"/>
      <c r="CE3399" s="18"/>
      <c r="CH3399" s="18"/>
      <c r="CK3399" s="18"/>
      <c r="CN3399" s="18"/>
      <c r="CT3399" s="6">
        <f t="shared" si="1314"/>
        <v>10</v>
      </c>
      <c r="CX3399" s="6" t="str">
        <f t="shared" si="1328"/>
        <v>H</v>
      </c>
      <c r="CY3399" s="87">
        <f t="shared" si="1329"/>
        <v>2603</v>
      </c>
      <c r="CZ3399" s="87">
        <f t="shared" si="1330"/>
        <v>32</v>
      </c>
      <c r="DA3399" s="6">
        <f t="shared" si="1331"/>
        <v>2571</v>
      </c>
    </row>
    <row r="3400" spans="1:114" hidden="1" x14ac:dyDescent="0.2">
      <c r="A3400" s="47">
        <v>7635</v>
      </c>
      <c r="B3400" s="46">
        <f t="shared" si="1373"/>
        <v>3</v>
      </c>
      <c r="C3400" s="46">
        <f t="shared" si="1374"/>
        <v>6</v>
      </c>
      <c r="D3400" s="46">
        <f t="shared" si="1375"/>
        <v>3</v>
      </c>
      <c r="E3400" s="103">
        <v>40974</v>
      </c>
      <c r="F3400" s="17" t="s">
        <v>31</v>
      </c>
      <c r="G3400" s="47" t="s">
        <v>103</v>
      </c>
      <c r="H3400" s="47" t="s">
        <v>307</v>
      </c>
      <c r="I3400" s="47">
        <v>0</v>
      </c>
      <c r="J3400" s="47">
        <v>0</v>
      </c>
      <c r="K3400" s="47" t="s">
        <v>36</v>
      </c>
      <c r="L3400" s="20">
        <v>2249</v>
      </c>
      <c r="M3400" s="73"/>
      <c r="N3400" s="47">
        <v>4</v>
      </c>
      <c r="O3400" s="17">
        <f t="shared" si="1378"/>
        <v>35</v>
      </c>
      <c r="P3400" s="17">
        <f>COUNTIF($H$3366:$H3400,"=W")</f>
        <v>16</v>
      </c>
      <c r="Q3400" s="17">
        <f>COUNTIF($H$3366:$H3400,"=D")</f>
        <v>13</v>
      </c>
      <c r="R3400" s="17">
        <f>COUNTIF($H$3366:$H3400,"=L")</f>
        <v>6</v>
      </c>
      <c r="S3400" s="17">
        <f t="shared" ref="S3400:T3402" si="1382">S3399+I3400</f>
        <v>67</v>
      </c>
      <c r="T3400" s="17">
        <f t="shared" si="1382"/>
        <v>36</v>
      </c>
      <c r="U3400" s="17">
        <f t="shared" si="1380"/>
        <v>61</v>
      </c>
      <c r="V3400" s="17">
        <v>6</v>
      </c>
      <c r="W3400" s="17">
        <v>1</v>
      </c>
      <c r="X3400" s="17">
        <v>9</v>
      </c>
      <c r="Y3400" s="17">
        <v>4</v>
      </c>
      <c r="Z3400" s="17">
        <v>9</v>
      </c>
      <c r="AA3400" s="17">
        <v>3</v>
      </c>
      <c r="AB3400" s="17">
        <v>15</v>
      </c>
      <c r="AC3400" s="17">
        <v>8</v>
      </c>
      <c r="AD3400" s="83">
        <v>1</v>
      </c>
      <c r="AE3400" s="83">
        <v>0</v>
      </c>
      <c r="AF3400" s="5">
        <v>0</v>
      </c>
      <c r="AG3400" s="5">
        <v>1</v>
      </c>
      <c r="AH3400" s="83" t="s">
        <v>138</v>
      </c>
      <c r="AI3400" s="17"/>
      <c r="AJ3400" s="18"/>
      <c r="AK3400" s="104">
        <f t="shared" si="1344"/>
        <v>57962</v>
      </c>
      <c r="AL3400" s="104">
        <f>AK3400/COUNTIF(G$3366:G3400,"H")</f>
        <v>3050.6315789473683</v>
      </c>
      <c r="AM3400" s="104">
        <f t="shared" si="1345"/>
        <v>37298</v>
      </c>
      <c r="AN3400" s="104">
        <f>AM3400/COUNTIF(G$3366:G3400,"A")</f>
        <v>2331.125</v>
      </c>
      <c r="AO3400" s="18"/>
      <c r="AP3400" s="18">
        <v>85</v>
      </c>
      <c r="AQ3400" s="18"/>
      <c r="AR3400" s="18">
        <v>61</v>
      </c>
      <c r="AS3400" s="18"/>
      <c r="AT3400" s="70">
        <f t="shared" si="1340"/>
        <v>61</v>
      </c>
      <c r="AU3400" s="18">
        <f t="shared" si="1341"/>
        <v>4</v>
      </c>
      <c r="AV3400" s="18">
        <f t="shared" si="1381"/>
        <v>0</v>
      </c>
      <c r="AW3400" s="47" t="s">
        <v>894</v>
      </c>
      <c r="AX3400" s="73" t="s">
        <v>2633</v>
      </c>
      <c r="AY3400" s="105">
        <v>36</v>
      </c>
      <c r="AZ3400" s="107">
        <f t="shared" si="1327"/>
        <v>0.98399288572698973</v>
      </c>
      <c r="BA3400" s="107">
        <f t="shared" si="1296"/>
        <v>1.600711427301027E-2</v>
      </c>
      <c r="BB3400" s="18"/>
      <c r="BC3400" s="18"/>
      <c r="BD3400" s="18"/>
      <c r="BE3400" s="18"/>
      <c r="BF3400" s="18"/>
      <c r="BG3400" s="18">
        <f t="shared" si="1365"/>
        <v>0</v>
      </c>
      <c r="BH3400" s="18">
        <f t="shared" si="1334"/>
        <v>0</v>
      </c>
      <c r="BI3400" s="18">
        <f t="shared" si="1366"/>
        <v>1</v>
      </c>
      <c r="BJ3400" s="18">
        <f t="shared" si="1335"/>
        <v>1</v>
      </c>
      <c r="BK3400" s="18">
        <f t="shared" si="1367"/>
        <v>0</v>
      </c>
      <c r="BL3400" s="18">
        <f t="shared" si="1368"/>
        <v>0</v>
      </c>
      <c r="BM3400" s="18">
        <f t="shared" si="1369"/>
        <v>1</v>
      </c>
      <c r="BN3400" s="18">
        <f t="shared" si="1370"/>
        <v>2</v>
      </c>
      <c r="BO3400" s="18">
        <f t="shared" si="1371"/>
        <v>1</v>
      </c>
      <c r="BP3400" s="18">
        <f t="shared" si="1372"/>
        <v>1</v>
      </c>
      <c r="BQ3400" s="18">
        <f t="shared" si="1376"/>
        <v>0</v>
      </c>
      <c r="BR3400" s="18">
        <f t="shared" si="1377"/>
        <v>0</v>
      </c>
      <c r="BS3400" s="18">
        <f t="shared" si="1315"/>
        <v>0</v>
      </c>
      <c r="BT3400" s="18">
        <f t="shared" si="1316"/>
        <v>0</v>
      </c>
      <c r="BU3400" s="73"/>
      <c r="BV3400" s="18"/>
      <c r="BY3400" s="18"/>
      <c r="CB3400" s="18"/>
      <c r="CE3400" s="18"/>
      <c r="CH3400" s="18"/>
      <c r="CK3400" s="18"/>
      <c r="CN3400" s="18"/>
      <c r="CT3400" s="6">
        <f t="shared" si="1314"/>
        <v>15</v>
      </c>
      <c r="CX3400" s="6" t="str">
        <f t="shared" si="1328"/>
        <v>H</v>
      </c>
      <c r="CY3400" s="87">
        <f t="shared" si="1329"/>
        <v>2249</v>
      </c>
      <c r="CZ3400" s="87">
        <f t="shared" si="1330"/>
        <v>36</v>
      </c>
      <c r="DA3400" s="6">
        <f t="shared" si="1331"/>
        <v>2213</v>
      </c>
    </row>
    <row r="3401" spans="1:114" hidden="1" x14ac:dyDescent="0.2">
      <c r="A3401" s="47">
        <v>7636</v>
      </c>
      <c r="B3401" s="46">
        <f t="shared" si="1373"/>
        <v>3</v>
      </c>
      <c r="C3401" s="46">
        <f t="shared" si="1374"/>
        <v>13</v>
      </c>
      <c r="D3401" s="46">
        <f t="shared" si="1375"/>
        <v>3</v>
      </c>
      <c r="E3401" s="103">
        <v>40981</v>
      </c>
      <c r="F3401" s="17" t="s">
        <v>3229</v>
      </c>
      <c r="G3401" s="47" t="s">
        <v>310</v>
      </c>
      <c r="H3401" s="47" t="s">
        <v>306</v>
      </c>
      <c r="I3401" s="47">
        <v>3</v>
      </c>
      <c r="J3401" s="47">
        <v>2</v>
      </c>
      <c r="K3401" s="106" t="s">
        <v>1296</v>
      </c>
      <c r="L3401" s="20">
        <v>4250</v>
      </c>
      <c r="M3401" s="73" t="s">
        <v>4491</v>
      </c>
      <c r="N3401" s="47">
        <v>5</v>
      </c>
      <c r="O3401" s="17">
        <f t="shared" si="1378"/>
        <v>36</v>
      </c>
      <c r="P3401" s="17">
        <f>COUNTIF($H$3366:$H3401,"=W")</f>
        <v>17</v>
      </c>
      <c r="Q3401" s="17">
        <f>COUNTIF($H$3366:$H3401,"=D")</f>
        <v>13</v>
      </c>
      <c r="R3401" s="17">
        <f>COUNTIF($H$3366:$H3401,"=L")</f>
        <v>6</v>
      </c>
      <c r="S3401" s="17">
        <f t="shared" si="1382"/>
        <v>70</v>
      </c>
      <c r="T3401" s="17">
        <f t="shared" si="1382"/>
        <v>38</v>
      </c>
      <c r="U3401" s="17">
        <f t="shared" si="1380"/>
        <v>64</v>
      </c>
      <c r="V3401" s="17">
        <v>10</v>
      </c>
      <c r="W3401" s="17">
        <v>9</v>
      </c>
      <c r="X3401" s="17">
        <v>12</v>
      </c>
      <c r="Y3401" s="17">
        <v>5</v>
      </c>
      <c r="Z3401" s="17">
        <v>2</v>
      </c>
      <c r="AA3401" s="17">
        <v>6</v>
      </c>
      <c r="AB3401" s="17">
        <v>8</v>
      </c>
      <c r="AC3401" s="17">
        <v>11</v>
      </c>
      <c r="AD3401" s="83">
        <v>3</v>
      </c>
      <c r="AE3401" s="83">
        <v>2</v>
      </c>
      <c r="AF3401" s="5">
        <v>0</v>
      </c>
      <c r="AG3401" s="5">
        <v>0</v>
      </c>
      <c r="AH3401" s="83" t="s">
        <v>1131</v>
      </c>
      <c r="AI3401" s="83"/>
      <c r="AK3401" s="104">
        <f t="shared" si="1344"/>
        <v>57962</v>
      </c>
      <c r="AL3401" s="104">
        <f>AK3401/COUNTIF(G$3366:G3401,"H")</f>
        <v>3050.6315789473683</v>
      </c>
      <c r="AM3401" s="104">
        <f t="shared" si="1345"/>
        <v>41548</v>
      </c>
      <c r="AN3401" s="104">
        <f>AM3401/COUNTIF(G$3366:G3401,"A")</f>
        <v>2444</v>
      </c>
      <c r="AO3401" s="18"/>
      <c r="AP3401" s="18">
        <v>89</v>
      </c>
      <c r="AQ3401" s="18"/>
      <c r="AR3401" s="18">
        <v>64</v>
      </c>
      <c r="AS3401" s="18"/>
      <c r="AT3401" s="70">
        <f t="shared" si="1340"/>
        <v>64</v>
      </c>
      <c r="AU3401" s="18">
        <f t="shared" si="1341"/>
        <v>5</v>
      </c>
      <c r="AV3401" s="18">
        <f t="shared" si="1381"/>
        <v>0</v>
      </c>
      <c r="AW3401" s="47" t="s">
        <v>2413</v>
      </c>
      <c r="AX3401" s="73" t="s">
        <v>1132</v>
      </c>
      <c r="AY3401" s="105">
        <v>266</v>
      </c>
      <c r="AZ3401" s="107">
        <f t="shared" si="1327"/>
        <v>6.2588235294117653E-2</v>
      </c>
      <c r="BA3401" s="107">
        <f t="shared" si="1296"/>
        <v>0.93741176470588239</v>
      </c>
      <c r="BB3401" s="18"/>
      <c r="BC3401" s="18"/>
      <c r="BD3401" s="18"/>
      <c r="BE3401" s="18"/>
      <c r="BF3401" s="18"/>
      <c r="BG3401" s="18">
        <f t="shared" si="1365"/>
        <v>1</v>
      </c>
      <c r="BH3401" s="18">
        <f t="shared" si="1334"/>
        <v>1</v>
      </c>
      <c r="BI3401" s="18">
        <f t="shared" si="1366"/>
        <v>0</v>
      </c>
      <c r="BJ3401" s="18">
        <f t="shared" si="1335"/>
        <v>0</v>
      </c>
      <c r="BK3401" s="18">
        <f t="shared" si="1367"/>
        <v>0</v>
      </c>
      <c r="BL3401" s="18">
        <f t="shared" si="1368"/>
        <v>0</v>
      </c>
      <c r="BM3401" s="18">
        <f t="shared" si="1369"/>
        <v>1</v>
      </c>
      <c r="BN3401" s="18">
        <f t="shared" si="1370"/>
        <v>3</v>
      </c>
      <c r="BO3401" s="18">
        <f t="shared" si="1371"/>
        <v>0</v>
      </c>
      <c r="BP3401" s="18">
        <f t="shared" si="1372"/>
        <v>0</v>
      </c>
      <c r="BQ3401" s="18">
        <f t="shared" si="1376"/>
        <v>1</v>
      </c>
      <c r="BR3401" s="18">
        <f t="shared" si="1377"/>
        <v>1</v>
      </c>
      <c r="BS3401" s="18">
        <f t="shared" si="1315"/>
        <v>1</v>
      </c>
      <c r="BT3401" s="18">
        <f t="shared" si="1316"/>
        <v>1</v>
      </c>
      <c r="BU3401" s="73"/>
      <c r="BV3401" s="18"/>
      <c r="BY3401" s="18"/>
      <c r="CB3401" s="18"/>
      <c r="CE3401" s="18"/>
      <c r="CH3401" s="18"/>
      <c r="CK3401" s="18"/>
      <c r="CN3401" s="18"/>
      <c r="CT3401" s="6">
        <f t="shared" si="1314"/>
        <v>22</v>
      </c>
      <c r="CX3401" s="6" t="str">
        <f t="shared" si="1328"/>
        <v>A</v>
      </c>
      <c r="CY3401" s="87">
        <f t="shared" si="1329"/>
        <v>4250</v>
      </c>
      <c r="CZ3401" s="87">
        <f t="shared" si="1330"/>
        <v>266</v>
      </c>
      <c r="DA3401" s="6" t="str">
        <f t="shared" si="1331"/>
        <v>na</v>
      </c>
    </row>
    <row r="3402" spans="1:114" hidden="1" x14ac:dyDescent="0.2">
      <c r="A3402" s="47">
        <v>7637</v>
      </c>
      <c r="B3402" s="46">
        <f t="shared" si="1373"/>
        <v>7</v>
      </c>
      <c r="C3402" s="46">
        <f t="shared" si="1374"/>
        <v>24</v>
      </c>
      <c r="D3402" s="46">
        <f t="shared" si="1375"/>
        <v>3</v>
      </c>
      <c r="E3402" s="103">
        <v>40992</v>
      </c>
      <c r="F3402" s="17" t="s">
        <v>2727</v>
      </c>
      <c r="G3402" s="47" t="s">
        <v>103</v>
      </c>
      <c r="H3402" s="47" t="s">
        <v>308</v>
      </c>
      <c r="I3402" s="47">
        <v>1</v>
      </c>
      <c r="J3402" s="47">
        <v>2</v>
      </c>
      <c r="K3402" s="47" t="s">
        <v>36</v>
      </c>
      <c r="L3402" s="20">
        <v>3465</v>
      </c>
      <c r="M3402" s="4" t="s">
        <v>4492</v>
      </c>
      <c r="N3402" s="47">
        <v>6</v>
      </c>
      <c r="O3402" s="17">
        <f t="shared" si="1378"/>
        <v>37</v>
      </c>
      <c r="P3402" s="17">
        <f>COUNTIF($H$3366:$H3402,"=W")</f>
        <v>17</v>
      </c>
      <c r="Q3402" s="17">
        <f>COUNTIF($H$3366:$H3402,"=D")</f>
        <v>13</v>
      </c>
      <c r="R3402" s="17">
        <f>COUNTIF($H$3366:$H3402,"=L")</f>
        <v>7</v>
      </c>
      <c r="S3402" s="17">
        <f t="shared" si="1382"/>
        <v>71</v>
      </c>
      <c r="T3402" s="17">
        <f t="shared" si="1382"/>
        <v>40</v>
      </c>
      <c r="U3402" s="17">
        <f t="shared" si="1380"/>
        <v>64</v>
      </c>
      <c r="V3402" s="17">
        <v>5</v>
      </c>
      <c r="W3402" s="17">
        <v>2</v>
      </c>
      <c r="X3402" s="17">
        <v>9</v>
      </c>
      <c r="Y3402" s="17">
        <v>5</v>
      </c>
      <c r="Z3402" s="17">
        <v>9</v>
      </c>
      <c r="AA3402" s="17">
        <v>3</v>
      </c>
      <c r="AB3402" s="17">
        <v>9</v>
      </c>
      <c r="AC3402" s="17">
        <v>8</v>
      </c>
      <c r="AD3402" s="83">
        <v>0</v>
      </c>
      <c r="AE3402" s="83">
        <v>0</v>
      </c>
      <c r="AF3402" s="5">
        <v>0</v>
      </c>
      <c r="AG3402" s="5">
        <v>0</v>
      </c>
      <c r="AH3402" s="83"/>
      <c r="AI3402" s="17"/>
      <c r="AJ3402" s="18"/>
      <c r="AK3402" s="104">
        <f t="shared" si="1344"/>
        <v>61427</v>
      </c>
      <c r="AL3402" s="104">
        <f>AK3402/COUNTIF(G$3366:G3402,"H")</f>
        <v>3071.35</v>
      </c>
      <c r="AM3402" s="104">
        <f t="shared" si="1345"/>
        <v>41548</v>
      </c>
      <c r="AN3402" s="104">
        <f>AM3402/COUNTIF(G$3366:G3402,"A")</f>
        <v>2444</v>
      </c>
      <c r="AO3402" s="18"/>
      <c r="AP3402" s="18">
        <v>95</v>
      </c>
      <c r="AQ3402" s="18"/>
      <c r="AR3402" s="18">
        <v>67</v>
      </c>
      <c r="AS3402" s="18"/>
      <c r="AT3402" s="70">
        <f t="shared" si="1340"/>
        <v>64</v>
      </c>
      <c r="AU3402" s="18">
        <f t="shared" si="1341"/>
        <v>6</v>
      </c>
      <c r="AV3402" s="18">
        <f t="shared" si="1381"/>
        <v>3</v>
      </c>
      <c r="AW3402" s="47" t="s">
        <v>3246</v>
      </c>
      <c r="AX3402" s="73" t="s">
        <v>1739</v>
      </c>
      <c r="AY3402" s="105">
        <v>274</v>
      </c>
      <c r="AZ3402" s="107">
        <f t="shared" si="1327"/>
        <v>0.92092352092352092</v>
      </c>
      <c r="BA3402" s="107">
        <f t="shared" si="1296"/>
        <v>7.9076479076479078E-2</v>
      </c>
      <c r="BB3402" s="18"/>
      <c r="BC3402" s="18"/>
      <c r="BD3402" s="18"/>
      <c r="BE3402" s="18"/>
      <c r="BF3402" s="18"/>
      <c r="BG3402" s="18">
        <f t="shared" si="1365"/>
        <v>0</v>
      </c>
      <c r="BH3402" s="18">
        <f t="shared" si="1334"/>
        <v>0</v>
      </c>
      <c r="BI3402" s="18">
        <f t="shared" si="1366"/>
        <v>0</v>
      </c>
      <c r="BJ3402" s="18">
        <f t="shared" si="1335"/>
        <v>0</v>
      </c>
      <c r="BK3402" s="18">
        <f t="shared" si="1367"/>
        <v>1</v>
      </c>
      <c r="BL3402" s="18">
        <f t="shared" si="1368"/>
        <v>1</v>
      </c>
      <c r="BM3402" s="18">
        <f t="shared" si="1369"/>
        <v>0</v>
      </c>
      <c r="BN3402" s="18">
        <f t="shared" si="1370"/>
        <v>0</v>
      </c>
      <c r="BO3402" s="18">
        <f t="shared" si="1371"/>
        <v>1</v>
      </c>
      <c r="BP3402" s="18">
        <f t="shared" si="1372"/>
        <v>1</v>
      </c>
      <c r="BQ3402" s="18">
        <f t="shared" si="1376"/>
        <v>1</v>
      </c>
      <c r="BR3402" s="18">
        <f t="shared" si="1377"/>
        <v>2</v>
      </c>
      <c r="BS3402" s="18">
        <f t="shared" si="1315"/>
        <v>1</v>
      </c>
      <c r="BT3402" s="18">
        <f t="shared" si="1316"/>
        <v>2</v>
      </c>
      <c r="BU3402" s="73"/>
      <c r="CT3402" s="6">
        <f t="shared" ref="CT3402:CT3465" si="1383">V3402+X3402</f>
        <v>14</v>
      </c>
      <c r="CX3402" s="6" t="str">
        <f t="shared" si="1328"/>
        <v>H</v>
      </c>
      <c r="CY3402" s="87">
        <f t="shared" si="1329"/>
        <v>3465</v>
      </c>
      <c r="CZ3402" s="87">
        <f t="shared" si="1330"/>
        <v>274</v>
      </c>
      <c r="DA3402" s="6">
        <f t="shared" si="1331"/>
        <v>3191</v>
      </c>
    </row>
    <row r="3403" spans="1:114" hidden="1" x14ac:dyDescent="0.2">
      <c r="A3403" s="47">
        <v>7638</v>
      </c>
      <c r="B3403" s="46">
        <f t="shared" si="1373"/>
        <v>3</v>
      </c>
      <c r="C3403" s="46">
        <f t="shared" si="1374"/>
        <v>27</v>
      </c>
      <c r="D3403" s="46">
        <f t="shared" si="1375"/>
        <v>3</v>
      </c>
      <c r="E3403" s="103">
        <v>40995</v>
      </c>
      <c r="F3403" s="17" t="s">
        <v>73</v>
      </c>
      <c r="G3403" s="47" t="s">
        <v>310</v>
      </c>
      <c r="H3403" s="47" t="s">
        <v>306</v>
      </c>
      <c r="I3403" s="47">
        <v>1</v>
      </c>
      <c r="J3403" s="47">
        <v>0</v>
      </c>
      <c r="K3403" s="47" t="s">
        <v>36</v>
      </c>
      <c r="L3403" s="20">
        <v>565</v>
      </c>
      <c r="M3403" s="73" t="s">
        <v>216</v>
      </c>
      <c r="N3403" s="47">
        <v>5</v>
      </c>
      <c r="O3403" s="17">
        <f t="shared" ref="O3403:O3409" si="1384">SUM(P3403:R3403)</f>
        <v>38</v>
      </c>
      <c r="P3403" s="17">
        <f>COUNTIF($H$3366:$H3403,"=W")</f>
        <v>18</v>
      </c>
      <c r="Q3403" s="17">
        <f>COUNTIF($H$3366:$H3403,"=D")</f>
        <v>13</v>
      </c>
      <c r="R3403" s="17">
        <f>COUNTIF($H$3366:$H3403,"=L")</f>
        <v>7</v>
      </c>
      <c r="S3403" s="17">
        <f t="shared" ref="S3403:T3405" si="1385">S3402+I3403</f>
        <v>72</v>
      </c>
      <c r="T3403" s="17">
        <f t="shared" si="1385"/>
        <v>40</v>
      </c>
      <c r="U3403" s="17">
        <f t="shared" ref="U3403:U3409" si="1386">P3403*3+Q3403</f>
        <v>67</v>
      </c>
      <c r="V3403" s="17">
        <v>6</v>
      </c>
      <c r="W3403" s="17">
        <v>1</v>
      </c>
      <c r="X3403" s="17">
        <v>4</v>
      </c>
      <c r="Y3403" s="17">
        <v>4</v>
      </c>
      <c r="Z3403" s="17">
        <v>6</v>
      </c>
      <c r="AA3403" s="17">
        <v>7</v>
      </c>
      <c r="AB3403" s="17">
        <v>6</v>
      </c>
      <c r="AC3403" s="17">
        <v>15</v>
      </c>
      <c r="AD3403" s="83">
        <v>0</v>
      </c>
      <c r="AE3403" s="83">
        <v>0</v>
      </c>
      <c r="AF3403" s="5">
        <v>0</v>
      </c>
      <c r="AG3403" s="5">
        <v>0</v>
      </c>
      <c r="AH3403" s="83"/>
      <c r="AI3403" s="83"/>
      <c r="AK3403" s="104">
        <f t="shared" si="1344"/>
        <v>61427</v>
      </c>
      <c r="AL3403" s="104">
        <f>AK3403/COUNTIF(G$3366:G3403,"H")</f>
        <v>3071.35</v>
      </c>
      <c r="AM3403" s="104">
        <f t="shared" si="1345"/>
        <v>42113</v>
      </c>
      <c r="AN3403" s="104">
        <f>AM3403/COUNTIF(G$3366:G3403,"A")</f>
        <v>2339.6111111111113</v>
      </c>
      <c r="AO3403" s="18"/>
      <c r="AP3403" s="18">
        <v>95</v>
      </c>
      <c r="AQ3403" s="18"/>
      <c r="AR3403" s="18">
        <v>67</v>
      </c>
      <c r="AS3403" s="18"/>
      <c r="AT3403" s="70">
        <f t="shared" si="1340"/>
        <v>67</v>
      </c>
      <c r="AU3403" s="18">
        <f t="shared" si="1341"/>
        <v>5</v>
      </c>
      <c r="AV3403" s="18">
        <f t="shared" ref="AV3403:AV3409" si="1387">AR3403-AT3403</f>
        <v>0</v>
      </c>
      <c r="AW3403" s="47" t="s">
        <v>3627</v>
      </c>
      <c r="AX3403" s="73" t="s">
        <v>217</v>
      </c>
      <c r="AY3403" s="105">
        <v>130</v>
      </c>
      <c r="AZ3403" s="107">
        <f t="shared" si="1327"/>
        <v>0.23008849557522124</v>
      </c>
      <c r="BA3403" s="107">
        <f t="shared" si="1296"/>
        <v>0.76991150442477874</v>
      </c>
      <c r="BB3403" s="18"/>
      <c r="BC3403" s="18"/>
      <c r="BD3403" s="18"/>
      <c r="BE3403" s="18"/>
      <c r="BF3403" s="18"/>
      <c r="BG3403" s="18">
        <f t="shared" si="1365"/>
        <v>1</v>
      </c>
      <c r="BH3403" s="18">
        <f t="shared" si="1334"/>
        <v>1</v>
      </c>
      <c r="BI3403" s="18">
        <f t="shared" si="1366"/>
        <v>0</v>
      </c>
      <c r="BJ3403" s="18">
        <f t="shared" si="1335"/>
        <v>0</v>
      </c>
      <c r="BK3403" s="18">
        <f t="shared" si="1367"/>
        <v>0</v>
      </c>
      <c r="BL3403" s="18">
        <f t="shared" si="1368"/>
        <v>0</v>
      </c>
      <c r="BM3403" s="18">
        <f t="shared" si="1369"/>
        <v>1</v>
      </c>
      <c r="BN3403" s="18">
        <f t="shared" si="1370"/>
        <v>1</v>
      </c>
      <c r="BO3403" s="18">
        <f t="shared" si="1371"/>
        <v>0</v>
      </c>
      <c r="BP3403" s="18">
        <f t="shared" si="1372"/>
        <v>0</v>
      </c>
      <c r="BQ3403" s="18">
        <f t="shared" si="1376"/>
        <v>1</v>
      </c>
      <c r="BR3403" s="18">
        <f t="shared" si="1377"/>
        <v>3</v>
      </c>
      <c r="BS3403" s="18">
        <f t="shared" ref="BS3403:BS3466" si="1388">IF(J3403&gt;0,1,0)</f>
        <v>0</v>
      </c>
      <c r="BT3403" s="18">
        <f t="shared" ref="BT3403:BT3466" si="1389">IF(J3403&gt;0,BT3402+1,0)</f>
        <v>0</v>
      </c>
      <c r="BU3403" s="73"/>
      <c r="BV3403" s="18"/>
      <c r="BY3403" s="18"/>
      <c r="CB3403" s="18"/>
      <c r="CE3403" s="18"/>
      <c r="CH3403" s="18"/>
      <c r="CK3403" s="18"/>
      <c r="CN3403" s="18"/>
      <c r="CT3403" s="6">
        <f t="shared" si="1383"/>
        <v>10</v>
      </c>
      <c r="CX3403" s="6" t="str">
        <f t="shared" si="1328"/>
        <v>A</v>
      </c>
      <c r="CY3403" s="87">
        <f t="shared" si="1329"/>
        <v>565</v>
      </c>
      <c r="CZ3403" s="87">
        <f t="shared" si="1330"/>
        <v>130</v>
      </c>
      <c r="DA3403" s="6" t="str">
        <f t="shared" si="1331"/>
        <v>na</v>
      </c>
    </row>
    <row r="3404" spans="1:114" hidden="1" x14ac:dyDescent="0.2">
      <c r="A3404" s="47">
        <v>7639</v>
      </c>
      <c r="B3404" s="46">
        <f t="shared" si="1373"/>
        <v>6</v>
      </c>
      <c r="C3404" s="46">
        <f t="shared" si="1374"/>
        <v>30</v>
      </c>
      <c r="D3404" s="46">
        <f t="shared" si="1375"/>
        <v>3</v>
      </c>
      <c r="E3404" s="103">
        <v>40998</v>
      </c>
      <c r="F3404" s="17" t="s">
        <v>1406</v>
      </c>
      <c r="G3404" s="47" t="s">
        <v>310</v>
      </c>
      <c r="H3404" s="47" t="s">
        <v>306</v>
      </c>
      <c r="I3404" s="47">
        <v>2</v>
      </c>
      <c r="J3404" s="47">
        <v>1</v>
      </c>
      <c r="K3404" s="106" t="s">
        <v>3298</v>
      </c>
      <c r="L3404" s="20">
        <v>5925</v>
      </c>
      <c r="M3404" s="4" t="s">
        <v>4493</v>
      </c>
      <c r="N3404" s="47">
        <v>4</v>
      </c>
      <c r="O3404" s="17">
        <f t="shared" si="1384"/>
        <v>39</v>
      </c>
      <c r="P3404" s="17">
        <f>COUNTIF($H$3366:$H3404,"=W")</f>
        <v>19</v>
      </c>
      <c r="Q3404" s="17">
        <f>COUNTIF($H$3366:$H3404,"=D")</f>
        <v>13</v>
      </c>
      <c r="R3404" s="17">
        <f>COUNTIF($H$3366:$H3404,"=L")</f>
        <v>7</v>
      </c>
      <c r="S3404" s="17">
        <f t="shared" si="1385"/>
        <v>74</v>
      </c>
      <c r="T3404" s="17">
        <f t="shared" si="1385"/>
        <v>41</v>
      </c>
      <c r="U3404" s="17">
        <f t="shared" si="1386"/>
        <v>70</v>
      </c>
      <c r="V3404" s="17">
        <v>6</v>
      </c>
      <c r="W3404" s="17">
        <v>3</v>
      </c>
      <c r="X3404" s="17">
        <v>3</v>
      </c>
      <c r="Y3404" s="17">
        <v>3</v>
      </c>
      <c r="Z3404" s="17">
        <v>9</v>
      </c>
      <c r="AA3404" s="17">
        <v>4</v>
      </c>
      <c r="AB3404" s="17">
        <v>3</v>
      </c>
      <c r="AC3404" s="17">
        <v>14</v>
      </c>
      <c r="AD3404" s="83">
        <v>1</v>
      </c>
      <c r="AE3404" s="83">
        <v>4</v>
      </c>
      <c r="AF3404" s="5">
        <v>0</v>
      </c>
      <c r="AG3404" s="5">
        <v>0</v>
      </c>
      <c r="AH3404" s="83" t="s">
        <v>2408</v>
      </c>
      <c r="AI3404" s="83"/>
      <c r="AK3404" s="104">
        <f t="shared" si="1344"/>
        <v>61427</v>
      </c>
      <c r="AL3404" s="104">
        <f>AK3404/COUNTIF(G$3366:G3404,"H")</f>
        <v>3071.35</v>
      </c>
      <c r="AM3404" s="104">
        <f t="shared" si="1345"/>
        <v>48038</v>
      </c>
      <c r="AN3404" s="104">
        <f>AM3404/COUNTIF(G$3366:G3404,"A")</f>
        <v>2528.3157894736842</v>
      </c>
      <c r="AO3404" s="18"/>
      <c r="AP3404" s="18">
        <v>98</v>
      </c>
      <c r="AQ3404" s="18"/>
      <c r="AR3404" s="18">
        <v>70</v>
      </c>
      <c r="AS3404" s="18"/>
      <c r="AT3404" s="70">
        <f t="shared" si="1340"/>
        <v>70</v>
      </c>
      <c r="AU3404" s="18">
        <f t="shared" si="1341"/>
        <v>4</v>
      </c>
      <c r="AV3404" s="18">
        <f t="shared" si="1387"/>
        <v>0</v>
      </c>
      <c r="AW3404" s="47" t="s">
        <v>2355</v>
      </c>
      <c r="AX3404" s="73" t="s">
        <v>2626</v>
      </c>
      <c r="AY3404" s="105">
        <v>196</v>
      </c>
      <c r="AZ3404" s="107">
        <f t="shared" si="1327"/>
        <v>3.3080168776371308E-2</v>
      </c>
      <c r="BA3404" s="107">
        <f t="shared" si="1296"/>
        <v>0.96691983122362868</v>
      </c>
      <c r="BB3404" s="18"/>
      <c r="BC3404" s="18"/>
      <c r="BD3404" s="18"/>
      <c r="BE3404" s="18"/>
      <c r="BF3404" s="18"/>
      <c r="BG3404" s="18">
        <f t="shared" si="1365"/>
        <v>1</v>
      </c>
      <c r="BH3404" s="18">
        <f t="shared" si="1334"/>
        <v>2</v>
      </c>
      <c r="BI3404" s="18">
        <f t="shared" si="1366"/>
        <v>0</v>
      </c>
      <c r="BJ3404" s="18">
        <f t="shared" si="1335"/>
        <v>0</v>
      </c>
      <c r="BK3404" s="18">
        <f t="shared" si="1367"/>
        <v>0</v>
      </c>
      <c r="BL3404" s="18">
        <f t="shared" si="1368"/>
        <v>0</v>
      </c>
      <c r="BM3404" s="18">
        <f t="shared" si="1369"/>
        <v>1</v>
      </c>
      <c r="BN3404" s="18">
        <f t="shared" si="1370"/>
        <v>2</v>
      </c>
      <c r="BO3404" s="18">
        <f t="shared" si="1371"/>
        <v>0</v>
      </c>
      <c r="BP3404" s="18">
        <f t="shared" si="1372"/>
        <v>0</v>
      </c>
      <c r="BQ3404" s="18">
        <f t="shared" si="1376"/>
        <v>1</v>
      </c>
      <c r="BR3404" s="18">
        <f t="shared" si="1377"/>
        <v>4</v>
      </c>
      <c r="BS3404" s="18">
        <f t="shared" si="1388"/>
        <v>1</v>
      </c>
      <c r="BT3404" s="18">
        <f t="shared" si="1389"/>
        <v>1</v>
      </c>
      <c r="BU3404" s="73"/>
      <c r="BV3404" s="18"/>
      <c r="BY3404" s="18"/>
      <c r="CB3404" s="18"/>
      <c r="CE3404" s="18"/>
      <c r="CH3404" s="18"/>
      <c r="CK3404" s="18"/>
      <c r="CN3404" s="18"/>
      <c r="CT3404" s="6">
        <f t="shared" si="1383"/>
        <v>9</v>
      </c>
      <c r="CX3404" s="6" t="str">
        <f t="shared" si="1328"/>
        <v>A</v>
      </c>
      <c r="CY3404" s="87">
        <f t="shared" si="1329"/>
        <v>5925</v>
      </c>
      <c r="CZ3404" s="87">
        <f t="shared" si="1330"/>
        <v>196</v>
      </c>
      <c r="DA3404" s="6" t="str">
        <f t="shared" si="1331"/>
        <v>na</v>
      </c>
    </row>
    <row r="3405" spans="1:114" hidden="1" x14ac:dyDescent="0.2">
      <c r="A3405" s="47">
        <v>7640</v>
      </c>
      <c r="B3405" s="46">
        <f t="shared" si="1373"/>
        <v>3</v>
      </c>
      <c r="C3405" s="46">
        <f t="shared" si="1374"/>
        <v>3</v>
      </c>
      <c r="D3405" s="46">
        <f t="shared" si="1375"/>
        <v>4</v>
      </c>
      <c r="E3405" s="103">
        <v>41002</v>
      </c>
      <c r="F3405" s="17" t="s">
        <v>1770</v>
      </c>
      <c r="G3405" s="47" t="s">
        <v>310</v>
      </c>
      <c r="H3405" s="47" t="s">
        <v>308</v>
      </c>
      <c r="I3405" s="47">
        <v>1</v>
      </c>
      <c r="J3405" s="47">
        <v>2</v>
      </c>
      <c r="K3405" s="106" t="s">
        <v>2993</v>
      </c>
      <c r="L3405" s="20">
        <v>1241</v>
      </c>
      <c r="M3405" s="4" t="s">
        <v>4494</v>
      </c>
      <c r="N3405" s="47">
        <v>4</v>
      </c>
      <c r="O3405" s="17">
        <f t="shared" si="1384"/>
        <v>40</v>
      </c>
      <c r="P3405" s="17">
        <f>COUNTIF($H$3366:$H3405,"=W")</f>
        <v>19</v>
      </c>
      <c r="Q3405" s="17">
        <f>COUNTIF($H$3366:$H3405,"=D")</f>
        <v>13</v>
      </c>
      <c r="R3405" s="17">
        <f>COUNTIF($H$3366:$H3405,"=L")</f>
        <v>8</v>
      </c>
      <c r="S3405" s="17">
        <f t="shared" si="1385"/>
        <v>75</v>
      </c>
      <c r="T3405" s="17">
        <f t="shared" si="1385"/>
        <v>43</v>
      </c>
      <c r="U3405" s="17">
        <f t="shared" si="1386"/>
        <v>70</v>
      </c>
      <c r="V3405" s="17">
        <v>5</v>
      </c>
      <c r="W3405" s="17">
        <v>4</v>
      </c>
      <c r="X3405" s="17">
        <v>2</v>
      </c>
      <c r="Y3405" s="17">
        <v>4</v>
      </c>
      <c r="Z3405" s="17">
        <v>4</v>
      </c>
      <c r="AA3405" s="17">
        <v>2</v>
      </c>
      <c r="AB3405" s="17">
        <v>9</v>
      </c>
      <c r="AC3405" s="17">
        <v>13</v>
      </c>
      <c r="AD3405" s="83">
        <v>1</v>
      </c>
      <c r="AE3405" s="83">
        <v>1</v>
      </c>
      <c r="AF3405" s="5">
        <v>0</v>
      </c>
      <c r="AG3405" s="5">
        <v>0</v>
      </c>
      <c r="AH3405" s="83" t="s">
        <v>941</v>
      </c>
      <c r="AI3405" s="83"/>
      <c r="AK3405" s="104">
        <f t="shared" si="1344"/>
        <v>61427</v>
      </c>
      <c r="AL3405" s="104">
        <f>AK3405/COUNTIF(G$3366:G3405,"H")</f>
        <v>3071.35</v>
      </c>
      <c r="AM3405" s="104">
        <f t="shared" si="1345"/>
        <v>49279</v>
      </c>
      <c r="AN3405" s="104">
        <f>AM3405/COUNTIF(G$3366:G3405,"A")</f>
        <v>2463.9499999999998</v>
      </c>
      <c r="AO3405" s="18"/>
      <c r="AP3405" s="18">
        <v>98</v>
      </c>
      <c r="AQ3405" s="18"/>
      <c r="AR3405" s="18">
        <v>70</v>
      </c>
      <c r="AS3405" s="18"/>
      <c r="AT3405" s="70">
        <f t="shared" si="1340"/>
        <v>70</v>
      </c>
      <c r="AU3405" s="18">
        <f t="shared" si="1341"/>
        <v>4</v>
      </c>
      <c r="AV3405" s="18">
        <f t="shared" si="1387"/>
        <v>0</v>
      </c>
      <c r="AW3405" s="47"/>
      <c r="AX3405" s="73"/>
      <c r="AY3405" s="105">
        <v>86</v>
      </c>
      <c r="AZ3405" s="107">
        <f t="shared" si="1327"/>
        <v>6.9298952457695406E-2</v>
      </c>
      <c r="BA3405" s="107">
        <f t="shared" ref="BA3405:BA3504" si="1390">1-AZ3405</f>
        <v>0.93070104754230454</v>
      </c>
      <c r="BB3405" s="18"/>
      <c r="BC3405" s="18"/>
      <c r="BD3405" s="18"/>
      <c r="BE3405" s="18"/>
      <c r="BF3405" s="18"/>
      <c r="BG3405" s="18">
        <f t="shared" si="1365"/>
        <v>0</v>
      </c>
      <c r="BH3405" s="18">
        <f t="shared" si="1334"/>
        <v>0</v>
      </c>
      <c r="BI3405" s="18">
        <f t="shared" si="1366"/>
        <v>0</v>
      </c>
      <c r="BJ3405" s="18">
        <f t="shared" si="1335"/>
        <v>0</v>
      </c>
      <c r="BK3405" s="18">
        <f t="shared" si="1367"/>
        <v>1</v>
      </c>
      <c r="BL3405" s="18">
        <f t="shared" si="1368"/>
        <v>1</v>
      </c>
      <c r="BM3405" s="18">
        <f t="shared" si="1369"/>
        <v>0</v>
      </c>
      <c r="BN3405" s="18">
        <f t="shared" si="1370"/>
        <v>0</v>
      </c>
      <c r="BO3405" s="18">
        <f t="shared" si="1371"/>
        <v>1</v>
      </c>
      <c r="BP3405" s="18">
        <f t="shared" si="1372"/>
        <v>1</v>
      </c>
      <c r="BQ3405" s="18">
        <f t="shared" si="1376"/>
        <v>1</v>
      </c>
      <c r="BR3405" s="18">
        <f t="shared" si="1377"/>
        <v>5</v>
      </c>
      <c r="BS3405" s="18">
        <f t="shared" si="1388"/>
        <v>1</v>
      </c>
      <c r="BT3405" s="18">
        <f t="shared" si="1389"/>
        <v>2</v>
      </c>
      <c r="BU3405" s="73"/>
      <c r="BV3405" s="18"/>
      <c r="BY3405" s="18"/>
      <c r="CB3405" s="18"/>
      <c r="CE3405" s="18"/>
      <c r="CH3405" s="18"/>
      <c r="CK3405" s="18"/>
      <c r="CN3405" s="18"/>
      <c r="CT3405" s="6">
        <f t="shared" si="1383"/>
        <v>7</v>
      </c>
      <c r="CX3405" s="6" t="str">
        <f t="shared" si="1328"/>
        <v>A</v>
      </c>
      <c r="CY3405" s="87">
        <f t="shared" si="1329"/>
        <v>1241</v>
      </c>
      <c r="CZ3405" s="87">
        <f t="shared" si="1330"/>
        <v>86</v>
      </c>
      <c r="DA3405" s="6" t="str">
        <f t="shared" si="1331"/>
        <v>na</v>
      </c>
    </row>
    <row r="3406" spans="1:114" hidden="1" x14ac:dyDescent="0.2">
      <c r="A3406" s="47">
        <v>7641</v>
      </c>
      <c r="B3406" s="46">
        <f t="shared" si="1373"/>
        <v>7</v>
      </c>
      <c r="C3406" s="46">
        <f t="shared" si="1374"/>
        <v>7</v>
      </c>
      <c r="D3406" s="46">
        <f t="shared" si="1375"/>
        <v>4</v>
      </c>
      <c r="E3406" s="103">
        <v>41006</v>
      </c>
      <c r="F3406" s="17" t="s">
        <v>2840</v>
      </c>
      <c r="G3406" s="47" t="s">
        <v>103</v>
      </c>
      <c r="H3406" s="47" t="s">
        <v>308</v>
      </c>
      <c r="I3406" s="47">
        <v>0</v>
      </c>
      <c r="J3406" s="47">
        <v>1</v>
      </c>
      <c r="K3406" s="47" t="s">
        <v>36</v>
      </c>
      <c r="L3406" s="20">
        <v>4048</v>
      </c>
      <c r="M3406" s="4">
        <v>72</v>
      </c>
      <c r="N3406" s="47">
        <v>4</v>
      </c>
      <c r="O3406" s="17">
        <f t="shared" si="1384"/>
        <v>41</v>
      </c>
      <c r="P3406" s="17">
        <f>COUNTIF($H$3366:$H3406,"=W")</f>
        <v>19</v>
      </c>
      <c r="Q3406" s="17">
        <f>COUNTIF($H$3366:$H3406,"=D")</f>
        <v>13</v>
      </c>
      <c r="R3406" s="17">
        <f>COUNTIF($H$3366:$H3406,"=L")</f>
        <v>9</v>
      </c>
      <c r="S3406" s="17">
        <f t="shared" ref="S3406:T3409" si="1391">S3405+I3406</f>
        <v>75</v>
      </c>
      <c r="T3406" s="17">
        <f t="shared" si="1391"/>
        <v>44</v>
      </c>
      <c r="U3406" s="17">
        <f t="shared" si="1386"/>
        <v>70</v>
      </c>
      <c r="V3406" s="17">
        <v>4</v>
      </c>
      <c r="W3406" s="17">
        <v>3</v>
      </c>
      <c r="X3406" s="17">
        <v>5</v>
      </c>
      <c r="Y3406" s="17">
        <v>0</v>
      </c>
      <c r="Z3406" s="17">
        <v>4</v>
      </c>
      <c r="AA3406" s="17">
        <v>5</v>
      </c>
      <c r="AB3406" s="17">
        <v>10</v>
      </c>
      <c r="AC3406" s="17">
        <v>14</v>
      </c>
      <c r="AD3406" s="83">
        <v>3</v>
      </c>
      <c r="AE3406" s="83">
        <v>1</v>
      </c>
      <c r="AF3406" s="5">
        <v>0</v>
      </c>
      <c r="AG3406" s="5">
        <v>0</v>
      </c>
      <c r="AH3406" s="83" t="s">
        <v>2943</v>
      </c>
      <c r="AI3406" s="83"/>
      <c r="AK3406" s="104">
        <f t="shared" si="1344"/>
        <v>65475</v>
      </c>
      <c r="AL3406" s="104">
        <f>AK3406/COUNTIF(G$3366:G3406,"H")</f>
        <v>3117.8571428571427</v>
      </c>
      <c r="AM3406" s="104">
        <f t="shared" si="1345"/>
        <v>49279</v>
      </c>
      <c r="AN3406" s="104">
        <f>AM3406/COUNTIF(G$3366:G3406,"A")</f>
        <v>2463.9499999999998</v>
      </c>
      <c r="AO3406" s="18"/>
      <c r="AP3406" s="18">
        <v>101</v>
      </c>
      <c r="AQ3406" s="18"/>
      <c r="AR3406" s="18">
        <v>70</v>
      </c>
      <c r="AS3406" s="18"/>
      <c r="AT3406" s="70">
        <f t="shared" si="1340"/>
        <v>70</v>
      </c>
      <c r="AU3406" s="18">
        <f t="shared" si="1341"/>
        <v>4</v>
      </c>
      <c r="AV3406" s="18">
        <f t="shared" si="1387"/>
        <v>0</v>
      </c>
      <c r="AW3406" s="47" t="s">
        <v>384</v>
      </c>
      <c r="AX3406" s="73" t="s">
        <v>978</v>
      </c>
      <c r="AY3406" s="105">
        <v>477</v>
      </c>
      <c r="AZ3406" s="107">
        <f t="shared" si="1327"/>
        <v>0.88216403162055335</v>
      </c>
      <c r="BA3406" s="107">
        <f t="shared" si="1390"/>
        <v>0.11783596837944665</v>
      </c>
      <c r="BB3406" s="18"/>
      <c r="BC3406" s="18"/>
      <c r="BD3406" s="18"/>
      <c r="BE3406" s="18"/>
      <c r="BF3406" s="18"/>
      <c r="BG3406" s="18">
        <f t="shared" si="1365"/>
        <v>0</v>
      </c>
      <c r="BH3406" s="18">
        <f t="shared" si="1334"/>
        <v>0</v>
      </c>
      <c r="BI3406" s="18">
        <f t="shared" si="1366"/>
        <v>0</v>
      </c>
      <c r="BJ3406" s="18">
        <f t="shared" si="1335"/>
        <v>0</v>
      </c>
      <c r="BK3406" s="18">
        <f t="shared" si="1367"/>
        <v>1</v>
      </c>
      <c r="BL3406" s="18">
        <f t="shared" si="1368"/>
        <v>2</v>
      </c>
      <c r="BM3406" s="18">
        <f t="shared" si="1369"/>
        <v>0</v>
      </c>
      <c r="BN3406" s="18">
        <f t="shared" si="1370"/>
        <v>0</v>
      </c>
      <c r="BO3406" s="18">
        <f t="shared" si="1371"/>
        <v>1</v>
      </c>
      <c r="BP3406" s="18">
        <f t="shared" si="1372"/>
        <v>2</v>
      </c>
      <c r="BQ3406" s="18">
        <f t="shared" si="1376"/>
        <v>0</v>
      </c>
      <c r="BR3406" s="18">
        <f t="shared" si="1377"/>
        <v>0</v>
      </c>
      <c r="BS3406" s="18">
        <f t="shared" si="1388"/>
        <v>1</v>
      </c>
      <c r="BT3406" s="18">
        <f t="shared" si="1389"/>
        <v>3</v>
      </c>
      <c r="BU3406" s="73"/>
      <c r="BV3406" s="18"/>
      <c r="BY3406" s="18"/>
      <c r="CB3406" s="18"/>
      <c r="CE3406" s="18"/>
      <c r="CH3406" s="18"/>
      <c r="CK3406" s="18"/>
      <c r="CN3406" s="18"/>
      <c r="CT3406" s="6">
        <f t="shared" si="1383"/>
        <v>9</v>
      </c>
      <c r="CX3406" s="6" t="str">
        <f t="shared" si="1328"/>
        <v>H</v>
      </c>
      <c r="CY3406" s="87">
        <f t="shared" si="1329"/>
        <v>4048</v>
      </c>
      <c r="CZ3406" s="87">
        <f t="shared" si="1330"/>
        <v>477</v>
      </c>
      <c r="DA3406" s="6">
        <f t="shared" si="1331"/>
        <v>3571</v>
      </c>
    </row>
    <row r="3407" spans="1:114" hidden="1" x14ac:dyDescent="0.2">
      <c r="A3407" s="47">
        <v>7642</v>
      </c>
      <c r="B3407" s="46">
        <f t="shared" si="1373"/>
        <v>2</v>
      </c>
      <c r="C3407" s="46">
        <f t="shared" si="1374"/>
        <v>9</v>
      </c>
      <c r="D3407" s="46">
        <f t="shared" si="1375"/>
        <v>4</v>
      </c>
      <c r="E3407" s="103">
        <v>41008</v>
      </c>
      <c r="F3407" s="17" t="s">
        <v>2634</v>
      </c>
      <c r="G3407" s="47" t="s">
        <v>310</v>
      </c>
      <c r="H3407" s="47" t="s">
        <v>306</v>
      </c>
      <c r="I3407" s="47">
        <v>2</v>
      </c>
      <c r="J3407" s="47">
        <v>0</v>
      </c>
      <c r="K3407" s="47" t="s">
        <v>36</v>
      </c>
      <c r="L3407" s="20">
        <v>1603</v>
      </c>
      <c r="M3407" s="73" t="s">
        <v>2941</v>
      </c>
      <c r="N3407" s="47">
        <v>4</v>
      </c>
      <c r="O3407" s="17">
        <f t="shared" si="1384"/>
        <v>42</v>
      </c>
      <c r="P3407" s="17">
        <f>COUNTIF($H$3366:$H3407,"=W")</f>
        <v>20</v>
      </c>
      <c r="Q3407" s="17">
        <f>COUNTIF($H$3366:$H3407,"=D")</f>
        <v>13</v>
      </c>
      <c r="R3407" s="17">
        <f>COUNTIF($H$3366:$H3407,"=L")</f>
        <v>9</v>
      </c>
      <c r="S3407" s="17">
        <f t="shared" si="1391"/>
        <v>77</v>
      </c>
      <c r="T3407" s="17">
        <f t="shared" si="1391"/>
        <v>44</v>
      </c>
      <c r="U3407" s="17">
        <f t="shared" si="1386"/>
        <v>73</v>
      </c>
      <c r="V3407" s="17">
        <v>9</v>
      </c>
      <c r="W3407" s="17">
        <v>2</v>
      </c>
      <c r="X3407" s="17">
        <v>9</v>
      </c>
      <c r="Y3407" s="17">
        <v>3</v>
      </c>
      <c r="Z3407" s="17">
        <v>8</v>
      </c>
      <c r="AA3407" s="17">
        <v>4</v>
      </c>
      <c r="AB3407" s="17">
        <v>8</v>
      </c>
      <c r="AC3407" s="17">
        <v>8</v>
      </c>
      <c r="AD3407" s="83">
        <v>0</v>
      </c>
      <c r="AE3407" s="83">
        <v>0</v>
      </c>
      <c r="AF3407" s="5">
        <v>0</v>
      </c>
      <c r="AG3407" s="5">
        <v>0</v>
      </c>
      <c r="AH3407" s="83"/>
      <c r="AI3407" s="83"/>
      <c r="AK3407" s="104">
        <f t="shared" si="1344"/>
        <v>65475</v>
      </c>
      <c r="AL3407" s="104">
        <f>AK3407/COUNTIF(G$3366:G3407,"H")</f>
        <v>3117.8571428571427</v>
      </c>
      <c r="AM3407" s="104">
        <f t="shared" si="1345"/>
        <v>50882</v>
      </c>
      <c r="AN3407" s="104">
        <f>AM3407/COUNTIF(G$3366:G3407,"A")</f>
        <v>2422.9523809523807</v>
      </c>
      <c r="AO3407" s="18"/>
      <c r="AP3407" s="18">
        <v>101</v>
      </c>
      <c r="AQ3407" s="18"/>
      <c r="AR3407" s="18">
        <v>73</v>
      </c>
      <c r="AS3407" s="18"/>
      <c r="AT3407" s="70">
        <f t="shared" si="1340"/>
        <v>73</v>
      </c>
      <c r="AU3407" s="18">
        <f t="shared" si="1341"/>
        <v>4</v>
      </c>
      <c r="AV3407" s="18">
        <f t="shared" si="1387"/>
        <v>0</v>
      </c>
      <c r="AW3407" s="47" t="s">
        <v>2957</v>
      </c>
      <c r="AX3407" s="73" t="s">
        <v>2942</v>
      </c>
      <c r="AY3407" s="105">
        <v>720</v>
      </c>
      <c r="AZ3407" s="107">
        <f t="shared" si="1327"/>
        <v>0.44915782907049284</v>
      </c>
      <c r="BA3407" s="107">
        <f t="shared" si="1390"/>
        <v>0.55084217092950716</v>
      </c>
      <c r="BB3407" s="18"/>
      <c r="BC3407" s="18"/>
      <c r="BD3407" s="18"/>
      <c r="BE3407" s="18"/>
      <c r="BF3407" s="18"/>
      <c r="BG3407" s="18">
        <f t="shared" si="1365"/>
        <v>1</v>
      </c>
      <c r="BH3407" s="18">
        <f t="shared" si="1334"/>
        <v>1</v>
      </c>
      <c r="BI3407" s="18">
        <f t="shared" si="1366"/>
        <v>0</v>
      </c>
      <c r="BJ3407" s="18">
        <f t="shared" si="1335"/>
        <v>0</v>
      </c>
      <c r="BK3407" s="18">
        <f t="shared" si="1367"/>
        <v>0</v>
      </c>
      <c r="BL3407" s="18">
        <f t="shared" si="1368"/>
        <v>0</v>
      </c>
      <c r="BM3407" s="18">
        <f t="shared" si="1369"/>
        <v>1</v>
      </c>
      <c r="BN3407" s="18">
        <f t="shared" si="1370"/>
        <v>1</v>
      </c>
      <c r="BO3407" s="18">
        <f t="shared" si="1371"/>
        <v>0</v>
      </c>
      <c r="BP3407" s="18">
        <f t="shared" si="1372"/>
        <v>0</v>
      </c>
      <c r="BQ3407" s="18">
        <f t="shared" si="1376"/>
        <v>1</v>
      </c>
      <c r="BR3407" s="18">
        <f t="shared" si="1377"/>
        <v>1</v>
      </c>
      <c r="BS3407" s="18">
        <f t="shared" si="1388"/>
        <v>0</v>
      </c>
      <c r="BT3407" s="18">
        <f t="shared" si="1389"/>
        <v>0</v>
      </c>
      <c r="BU3407" s="73"/>
      <c r="BV3407" s="18"/>
      <c r="BY3407" s="18"/>
      <c r="CB3407" s="18"/>
      <c r="CE3407" s="18"/>
      <c r="CH3407" s="18"/>
      <c r="CK3407" s="18"/>
      <c r="CN3407" s="18"/>
      <c r="CT3407" s="6">
        <f t="shared" si="1383"/>
        <v>18</v>
      </c>
      <c r="CX3407" s="6" t="str">
        <f t="shared" si="1328"/>
        <v>A</v>
      </c>
      <c r="CY3407" s="87">
        <f t="shared" si="1329"/>
        <v>1603</v>
      </c>
      <c r="CZ3407" s="87">
        <f t="shared" si="1330"/>
        <v>720</v>
      </c>
      <c r="DA3407" s="6" t="str">
        <f t="shared" si="1331"/>
        <v>na</v>
      </c>
    </row>
    <row r="3408" spans="1:114" hidden="1" x14ac:dyDescent="0.2">
      <c r="A3408" s="47">
        <v>7643</v>
      </c>
      <c r="B3408" s="46">
        <f t="shared" si="1373"/>
        <v>7</v>
      </c>
      <c r="C3408" s="46">
        <f t="shared" si="1374"/>
        <v>14</v>
      </c>
      <c r="D3408" s="46">
        <f t="shared" si="1375"/>
        <v>4</v>
      </c>
      <c r="E3408" s="103">
        <v>41013</v>
      </c>
      <c r="F3408" s="17" t="s">
        <v>538</v>
      </c>
      <c r="G3408" s="47" t="s">
        <v>103</v>
      </c>
      <c r="H3408" s="47" t="s">
        <v>307</v>
      </c>
      <c r="I3408" s="47">
        <v>1</v>
      </c>
      <c r="J3408" s="47">
        <v>1</v>
      </c>
      <c r="K3408" s="106" t="s">
        <v>3298</v>
      </c>
      <c r="L3408" s="20">
        <v>2824</v>
      </c>
      <c r="M3408" s="4" t="s">
        <v>4495</v>
      </c>
      <c r="N3408" s="47">
        <v>5</v>
      </c>
      <c r="O3408" s="17">
        <f t="shared" si="1384"/>
        <v>43</v>
      </c>
      <c r="P3408" s="17">
        <f>COUNTIF($H$3366:$H3408,"=W")</f>
        <v>20</v>
      </c>
      <c r="Q3408" s="17">
        <f>COUNTIF($H$3366:$H3408,"=D")</f>
        <v>14</v>
      </c>
      <c r="R3408" s="17">
        <f>COUNTIF($H$3366:$H3408,"=L")</f>
        <v>9</v>
      </c>
      <c r="S3408" s="17">
        <f t="shared" si="1391"/>
        <v>78</v>
      </c>
      <c r="T3408" s="17">
        <f t="shared" si="1391"/>
        <v>45</v>
      </c>
      <c r="U3408" s="17">
        <f t="shared" si="1386"/>
        <v>74</v>
      </c>
      <c r="V3408" s="17">
        <v>5</v>
      </c>
      <c r="W3408" s="17">
        <v>1</v>
      </c>
      <c r="X3408" s="17">
        <v>8</v>
      </c>
      <c r="Y3408" s="17">
        <v>1</v>
      </c>
      <c r="Z3408" s="17">
        <v>11</v>
      </c>
      <c r="AA3408" s="17">
        <v>7</v>
      </c>
      <c r="AB3408" s="17">
        <v>11</v>
      </c>
      <c r="AC3408" s="17">
        <v>6</v>
      </c>
      <c r="AD3408" s="83">
        <v>1</v>
      </c>
      <c r="AE3408" s="83">
        <v>3</v>
      </c>
      <c r="AF3408" s="5">
        <v>0</v>
      </c>
      <c r="AG3408" s="5">
        <v>0</v>
      </c>
      <c r="AH3408" s="83" t="s">
        <v>3037</v>
      </c>
      <c r="AI3408" s="83"/>
      <c r="AK3408" s="104">
        <f t="shared" si="1344"/>
        <v>68299</v>
      </c>
      <c r="AL3408" s="104">
        <f>AK3408/COUNTIF(G$3366:G3408,"H")</f>
        <v>3104.5</v>
      </c>
      <c r="AM3408" s="104">
        <f t="shared" si="1345"/>
        <v>50882</v>
      </c>
      <c r="AN3408" s="104">
        <f>AM3408/COUNTIF(G$3366:G3408,"A")</f>
        <v>2422.9523809523807</v>
      </c>
      <c r="AO3408" s="18"/>
      <c r="AP3408" s="18">
        <v>103</v>
      </c>
      <c r="AQ3408" s="18"/>
      <c r="AR3408" s="18">
        <v>74</v>
      </c>
      <c r="AS3408" s="18"/>
      <c r="AT3408" s="70">
        <f t="shared" si="1340"/>
        <v>74</v>
      </c>
      <c r="AU3408" s="18">
        <f t="shared" si="1341"/>
        <v>5</v>
      </c>
      <c r="AV3408" s="18">
        <f t="shared" si="1387"/>
        <v>0</v>
      </c>
      <c r="AW3408" s="47" t="s">
        <v>387</v>
      </c>
      <c r="AX3408" s="73" t="s">
        <v>916</v>
      </c>
      <c r="AY3408" s="105">
        <v>119</v>
      </c>
      <c r="AZ3408" s="107">
        <f t="shared" si="1327"/>
        <v>0.95786118980169976</v>
      </c>
      <c r="BA3408" s="107">
        <f t="shared" si="1390"/>
        <v>4.2138810198300236E-2</v>
      </c>
      <c r="BB3408" s="18"/>
      <c r="BC3408" s="18"/>
      <c r="BD3408" s="18"/>
      <c r="BE3408" s="18"/>
      <c r="BF3408" s="18"/>
      <c r="BG3408" s="18">
        <f t="shared" si="1365"/>
        <v>0</v>
      </c>
      <c r="BH3408" s="18">
        <f t="shared" si="1334"/>
        <v>0</v>
      </c>
      <c r="BI3408" s="18">
        <f t="shared" si="1366"/>
        <v>1</v>
      </c>
      <c r="BJ3408" s="18">
        <f t="shared" si="1335"/>
        <v>1</v>
      </c>
      <c r="BK3408" s="18">
        <f t="shared" si="1367"/>
        <v>0</v>
      </c>
      <c r="BL3408" s="18">
        <f t="shared" si="1368"/>
        <v>0</v>
      </c>
      <c r="BM3408" s="18">
        <f t="shared" si="1369"/>
        <v>1</v>
      </c>
      <c r="BN3408" s="18">
        <f t="shared" si="1370"/>
        <v>2</v>
      </c>
      <c r="BO3408" s="18">
        <f t="shared" si="1371"/>
        <v>1</v>
      </c>
      <c r="BP3408" s="18">
        <f t="shared" si="1372"/>
        <v>1</v>
      </c>
      <c r="BQ3408" s="18">
        <f t="shared" si="1376"/>
        <v>1</v>
      </c>
      <c r="BR3408" s="18">
        <f t="shared" si="1377"/>
        <v>2</v>
      </c>
      <c r="BS3408" s="18">
        <f t="shared" si="1388"/>
        <v>1</v>
      </c>
      <c r="BT3408" s="18">
        <f t="shared" si="1389"/>
        <v>1</v>
      </c>
      <c r="BU3408" s="73"/>
      <c r="BV3408" s="18"/>
      <c r="BY3408" s="18"/>
      <c r="CB3408" s="18"/>
      <c r="CE3408" s="18"/>
      <c r="CH3408" s="18"/>
      <c r="CK3408" s="18"/>
      <c r="CN3408" s="18"/>
      <c r="CT3408" s="6">
        <f t="shared" si="1383"/>
        <v>13</v>
      </c>
      <c r="CX3408" s="6" t="str">
        <f t="shared" si="1328"/>
        <v>H</v>
      </c>
      <c r="CY3408" s="87">
        <f t="shared" si="1329"/>
        <v>2824</v>
      </c>
      <c r="CZ3408" s="87">
        <f t="shared" si="1330"/>
        <v>119</v>
      </c>
      <c r="DA3408" s="6">
        <f t="shared" si="1331"/>
        <v>2705</v>
      </c>
    </row>
    <row r="3409" spans="1:105" hidden="1" x14ac:dyDescent="0.2">
      <c r="A3409" s="47">
        <v>7644</v>
      </c>
      <c r="B3409" s="46">
        <f t="shared" si="1373"/>
        <v>3</v>
      </c>
      <c r="C3409" s="46">
        <f t="shared" si="1374"/>
        <v>17</v>
      </c>
      <c r="D3409" s="46">
        <f t="shared" si="1375"/>
        <v>4</v>
      </c>
      <c r="E3409" s="103">
        <v>41016</v>
      </c>
      <c r="F3409" s="17" t="s">
        <v>3440</v>
      </c>
      <c r="G3409" s="47" t="s">
        <v>310</v>
      </c>
      <c r="H3409" s="47" t="s">
        <v>306</v>
      </c>
      <c r="I3409" s="47">
        <v>1</v>
      </c>
      <c r="J3409" s="47">
        <v>0</v>
      </c>
      <c r="K3409" s="47" t="s">
        <v>36</v>
      </c>
      <c r="L3409" s="20">
        <v>2211</v>
      </c>
      <c r="M3409" s="73" t="s">
        <v>3279</v>
      </c>
      <c r="N3409" s="47">
        <v>4</v>
      </c>
      <c r="O3409" s="17">
        <f t="shared" si="1384"/>
        <v>44</v>
      </c>
      <c r="P3409" s="17">
        <f>COUNTIF($H$3366:$H3409,"=W")</f>
        <v>21</v>
      </c>
      <c r="Q3409" s="17">
        <f>COUNTIF($H$3366:$H3409,"=D")</f>
        <v>14</v>
      </c>
      <c r="R3409" s="17">
        <f>COUNTIF($H$3366:$H3409,"=L")</f>
        <v>9</v>
      </c>
      <c r="S3409" s="17">
        <f t="shared" si="1391"/>
        <v>79</v>
      </c>
      <c r="T3409" s="17">
        <f t="shared" si="1391"/>
        <v>45</v>
      </c>
      <c r="U3409" s="17">
        <f t="shared" si="1386"/>
        <v>77</v>
      </c>
      <c r="V3409" s="17">
        <v>4</v>
      </c>
      <c r="W3409" s="17">
        <v>3</v>
      </c>
      <c r="X3409" s="17">
        <v>6</v>
      </c>
      <c r="Y3409" s="17">
        <v>5</v>
      </c>
      <c r="Z3409" s="17">
        <v>6</v>
      </c>
      <c r="AA3409" s="17">
        <v>7</v>
      </c>
      <c r="AB3409" s="17">
        <v>9</v>
      </c>
      <c r="AC3409" s="17">
        <v>7</v>
      </c>
      <c r="AD3409" s="83">
        <v>1</v>
      </c>
      <c r="AE3409" s="83">
        <v>2</v>
      </c>
      <c r="AF3409" s="5">
        <v>1</v>
      </c>
      <c r="AG3409" s="5">
        <v>0</v>
      </c>
      <c r="AH3409" s="5" t="s">
        <v>4496</v>
      </c>
      <c r="AI3409" s="83"/>
      <c r="AK3409" s="104">
        <f t="shared" si="1344"/>
        <v>68299</v>
      </c>
      <c r="AL3409" s="104">
        <f>AK3409/COUNTIF(G$3366:G3409,"H")</f>
        <v>3104.5</v>
      </c>
      <c r="AM3409" s="104">
        <f t="shared" si="1345"/>
        <v>53093</v>
      </c>
      <c r="AN3409" s="104">
        <f>AM3409/COUNTIF(G$3366:G3409,"A")</f>
        <v>2413.318181818182</v>
      </c>
      <c r="AO3409" s="18"/>
      <c r="AP3409" s="18">
        <v>103</v>
      </c>
      <c r="AQ3409" s="18"/>
      <c r="AR3409" s="18">
        <v>76</v>
      </c>
      <c r="AS3409" s="18"/>
      <c r="AT3409" s="70">
        <f t="shared" si="1340"/>
        <v>77</v>
      </c>
      <c r="AU3409" s="18">
        <f t="shared" si="1341"/>
        <v>4</v>
      </c>
      <c r="AV3409" s="18">
        <f t="shared" si="1387"/>
        <v>-1</v>
      </c>
      <c r="AW3409" s="47" t="s">
        <v>2451</v>
      </c>
      <c r="AX3409" s="73" t="s">
        <v>3280</v>
      </c>
      <c r="AY3409" s="105">
        <v>226</v>
      </c>
      <c r="AZ3409" s="107">
        <f t="shared" si="1327"/>
        <v>0.10221619176843058</v>
      </c>
      <c r="BA3409" s="107">
        <f t="shared" si="1390"/>
        <v>0.89778380823156945</v>
      </c>
      <c r="BB3409" s="18"/>
      <c r="BC3409" s="18"/>
      <c r="BD3409" s="18"/>
      <c r="BE3409" s="18"/>
      <c r="BF3409" s="18"/>
      <c r="BG3409" s="18">
        <f t="shared" si="1365"/>
        <v>1</v>
      </c>
      <c r="BH3409" s="18">
        <f t="shared" si="1334"/>
        <v>1</v>
      </c>
      <c r="BI3409" s="18">
        <f t="shared" si="1366"/>
        <v>0</v>
      </c>
      <c r="BJ3409" s="18">
        <f t="shared" si="1335"/>
        <v>0</v>
      </c>
      <c r="BK3409" s="18">
        <f t="shared" si="1367"/>
        <v>0</v>
      </c>
      <c r="BL3409" s="18">
        <f t="shared" si="1368"/>
        <v>0</v>
      </c>
      <c r="BM3409" s="18">
        <f t="shared" si="1369"/>
        <v>1</v>
      </c>
      <c r="BN3409" s="18">
        <f t="shared" si="1370"/>
        <v>3</v>
      </c>
      <c r="BO3409" s="18">
        <f t="shared" si="1371"/>
        <v>0</v>
      </c>
      <c r="BP3409" s="18">
        <f t="shared" si="1372"/>
        <v>0</v>
      </c>
      <c r="BQ3409" s="18">
        <f t="shared" si="1376"/>
        <v>1</v>
      </c>
      <c r="BR3409" s="18">
        <f t="shared" si="1377"/>
        <v>3</v>
      </c>
      <c r="BS3409" s="18">
        <f t="shared" si="1388"/>
        <v>0</v>
      </c>
      <c r="BT3409" s="18">
        <f t="shared" si="1389"/>
        <v>0</v>
      </c>
      <c r="BU3409" s="73"/>
      <c r="BV3409" s="18"/>
      <c r="BY3409" s="18"/>
      <c r="CB3409" s="18"/>
      <c r="CE3409" s="18"/>
      <c r="CH3409" s="18"/>
      <c r="CK3409" s="18"/>
      <c r="CN3409" s="18"/>
      <c r="CT3409" s="6">
        <f t="shared" si="1383"/>
        <v>10</v>
      </c>
      <c r="CX3409" s="6" t="str">
        <f t="shared" si="1328"/>
        <v>A</v>
      </c>
      <c r="CY3409" s="87">
        <f t="shared" si="1329"/>
        <v>2211</v>
      </c>
      <c r="CZ3409" s="87">
        <f t="shared" si="1330"/>
        <v>226</v>
      </c>
      <c r="DA3409" s="6" t="str">
        <f t="shared" si="1331"/>
        <v>na</v>
      </c>
    </row>
    <row r="3410" spans="1:105" hidden="1" x14ac:dyDescent="0.2">
      <c r="A3410" s="47">
        <v>7645</v>
      </c>
      <c r="B3410" s="46">
        <f t="shared" si="1373"/>
        <v>7</v>
      </c>
      <c r="C3410" s="46">
        <f t="shared" si="1374"/>
        <v>21</v>
      </c>
      <c r="D3410" s="46">
        <f t="shared" si="1375"/>
        <v>4</v>
      </c>
      <c r="E3410" s="103">
        <v>41020</v>
      </c>
      <c r="F3410" s="17" t="s">
        <v>2635</v>
      </c>
      <c r="G3410" s="47" t="s">
        <v>310</v>
      </c>
      <c r="H3410" s="47" t="s">
        <v>306</v>
      </c>
      <c r="I3410" s="47">
        <v>1</v>
      </c>
      <c r="J3410" s="47">
        <v>0</v>
      </c>
      <c r="K3410" s="47" t="s">
        <v>36</v>
      </c>
      <c r="L3410" s="20">
        <v>1129</v>
      </c>
      <c r="M3410" s="73" t="s">
        <v>2172</v>
      </c>
      <c r="N3410" s="47">
        <v>4</v>
      </c>
      <c r="O3410" s="17">
        <f t="shared" ref="O3410:O3426" si="1392">SUM(P3410:R3410)</f>
        <v>45</v>
      </c>
      <c r="P3410" s="17">
        <f>COUNTIF($H$3366:$H3410,"=W")</f>
        <v>22</v>
      </c>
      <c r="Q3410" s="17">
        <f>COUNTIF($H$3366:$H3410,"=D")</f>
        <v>14</v>
      </c>
      <c r="R3410" s="17">
        <f>COUNTIF($H$3366:$H3410,"=L")</f>
        <v>9</v>
      </c>
      <c r="S3410" s="17">
        <f>S3409+I3410</f>
        <v>80</v>
      </c>
      <c r="T3410" s="17">
        <f>T3409+J3410</f>
        <v>45</v>
      </c>
      <c r="U3410" s="17">
        <f t="shared" ref="U3410:U3426" si="1393">P3410*3+Q3410</f>
        <v>80</v>
      </c>
      <c r="V3410" s="17">
        <v>10</v>
      </c>
      <c r="W3410" s="17">
        <v>2</v>
      </c>
      <c r="X3410" s="17">
        <v>6</v>
      </c>
      <c r="Y3410" s="17">
        <v>2</v>
      </c>
      <c r="Z3410" s="17">
        <v>8</v>
      </c>
      <c r="AA3410" s="17">
        <v>4</v>
      </c>
      <c r="AB3410" s="17">
        <v>19</v>
      </c>
      <c r="AC3410" s="17">
        <v>7</v>
      </c>
      <c r="AD3410" s="83">
        <v>1</v>
      </c>
      <c r="AE3410" s="83">
        <v>4</v>
      </c>
      <c r="AF3410" s="5">
        <v>0</v>
      </c>
      <c r="AG3410" s="5">
        <v>1</v>
      </c>
      <c r="AH3410" s="83" t="s">
        <v>1828</v>
      </c>
      <c r="AI3410" s="83"/>
      <c r="AK3410" s="104">
        <f t="shared" si="1344"/>
        <v>68299</v>
      </c>
      <c r="AL3410" s="104">
        <f>AK3410/COUNTIF(G$3366:G3410,"H")</f>
        <v>3104.5</v>
      </c>
      <c r="AM3410" s="104">
        <f t="shared" si="1345"/>
        <v>54222</v>
      </c>
      <c r="AN3410" s="104">
        <f>AM3410/COUNTIF(G$3366:G3410,"A")</f>
        <v>2357.478260869565</v>
      </c>
      <c r="AO3410" s="18"/>
      <c r="AP3410" s="18">
        <v>103</v>
      </c>
      <c r="AQ3410" s="18"/>
      <c r="AR3410" s="18">
        <v>77</v>
      </c>
      <c r="AS3410" s="18"/>
      <c r="AT3410" s="70">
        <f t="shared" si="1340"/>
        <v>80</v>
      </c>
      <c r="AU3410" s="18">
        <f t="shared" si="1341"/>
        <v>4</v>
      </c>
      <c r="AV3410" s="18">
        <f t="shared" ref="AV3410:AV3426" si="1394">AR3410-AT3410</f>
        <v>-3</v>
      </c>
      <c r="AW3410" s="47" t="s">
        <v>3210</v>
      </c>
      <c r="AX3410" s="73" t="s">
        <v>1830</v>
      </c>
      <c r="AY3410" s="105">
        <v>450</v>
      </c>
      <c r="AZ3410" s="107">
        <f t="shared" si="1327"/>
        <v>0.39858281665190431</v>
      </c>
      <c r="BA3410" s="107">
        <f t="shared" si="1390"/>
        <v>0.60141718334809569</v>
      </c>
      <c r="BB3410" s="18"/>
      <c r="BC3410" s="18"/>
      <c r="BD3410" s="18"/>
      <c r="BE3410" s="18"/>
      <c r="BF3410" s="18"/>
      <c r="BG3410" s="18">
        <f t="shared" si="1365"/>
        <v>1</v>
      </c>
      <c r="BH3410" s="18">
        <f t="shared" si="1334"/>
        <v>2</v>
      </c>
      <c r="BI3410" s="18">
        <f t="shared" si="1366"/>
        <v>0</v>
      </c>
      <c r="BJ3410" s="18">
        <f t="shared" si="1335"/>
        <v>0</v>
      </c>
      <c r="BK3410" s="18">
        <f t="shared" si="1367"/>
        <v>0</v>
      </c>
      <c r="BL3410" s="18">
        <f t="shared" si="1368"/>
        <v>0</v>
      </c>
      <c r="BM3410" s="18">
        <f t="shared" si="1369"/>
        <v>1</v>
      </c>
      <c r="BN3410" s="18">
        <f t="shared" si="1370"/>
        <v>4</v>
      </c>
      <c r="BO3410" s="18">
        <f t="shared" si="1371"/>
        <v>0</v>
      </c>
      <c r="BP3410" s="18">
        <f t="shared" si="1372"/>
        <v>0</v>
      </c>
      <c r="BQ3410" s="18">
        <f t="shared" si="1376"/>
        <v>1</v>
      </c>
      <c r="BR3410" s="18">
        <f t="shared" si="1377"/>
        <v>4</v>
      </c>
      <c r="BS3410" s="18">
        <f t="shared" si="1388"/>
        <v>0</v>
      </c>
      <c r="BT3410" s="18">
        <f t="shared" si="1389"/>
        <v>0</v>
      </c>
      <c r="BU3410" s="73"/>
      <c r="BV3410" s="18"/>
      <c r="BY3410" s="18"/>
      <c r="CB3410" s="18"/>
      <c r="CE3410" s="18"/>
      <c r="CH3410" s="18"/>
      <c r="CK3410" s="18"/>
      <c r="CN3410" s="18"/>
      <c r="CT3410" s="6">
        <f t="shared" si="1383"/>
        <v>16</v>
      </c>
      <c r="CX3410" s="6" t="str">
        <f t="shared" si="1328"/>
        <v>A</v>
      </c>
      <c r="CY3410" s="87">
        <f t="shared" si="1329"/>
        <v>1129</v>
      </c>
      <c r="CZ3410" s="87">
        <f t="shared" si="1330"/>
        <v>450</v>
      </c>
      <c r="DA3410" s="6" t="str">
        <f t="shared" si="1331"/>
        <v>na</v>
      </c>
    </row>
    <row r="3411" spans="1:105" ht="10.15" hidden="1" customHeight="1" x14ac:dyDescent="0.2">
      <c r="A3411" s="47">
        <v>7646</v>
      </c>
      <c r="B3411" s="46">
        <f t="shared" si="1373"/>
        <v>7</v>
      </c>
      <c r="C3411" s="46">
        <f t="shared" si="1374"/>
        <v>28</v>
      </c>
      <c r="D3411" s="46">
        <f t="shared" si="1375"/>
        <v>4</v>
      </c>
      <c r="E3411" s="103">
        <v>41027</v>
      </c>
      <c r="F3411" s="17" t="s">
        <v>2525</v>
      </c>
      <c r="G3411" s="47" t="s">
        <v>103</v>
      </c>
      <c r="H3411" s="47" t="s">
        <v>306</v>
      </c>
      <c r="I3411" s="47">
        <v>1</v>
      </c>
      <c r="J3411" s="47">
        <v>0</v>
      </c>
      <c r="K3411" s="47" t="s">
        <v>36</v>
      </c>
      <c r="L3411" s="20">
        <v>3391</v>
      </c>
      <c r="M3411" s="73" t="s">
        <v>1260</v>
      </c>
      <c r="N3411" s="47">
        <v>4</v>
      </c>
      <c r="O3411" s="17">
        <f t="shared" si="1392"/>
        <v>46</v>
      </c>
      <c r="P3411" s="17">
        <f>COUNTIF($H$3366:$H3411,"=W")</f>
        <v>23</v>
      </c>
      <c r="Q3411" s="17">
        <f>COUNTIF($H$3366:$H3411,"=D")</f>
        <v>14</v>
      </c>
      <c r="R3411" s="17">
        <f>COUNTIF($H$3366:$H3411,"=L")</f>
        <v>9</v>
      </c>
      <c r="S3411" s="17">
        <f>S3410+I3411</f>
        <v>81</v>
      </c>
      <c r="T3411" s="17">
        <f>T3410+J3411</f>
        <v>45</v>
      </c>
      <c r="U3411" s="17">
        <f t="shared" si="1393"/>
        <v>83</v>
      </c>
      <c r="V3411" s="17">
        <v>4</v>
      </c>
      <c r="W3411" s="17">
        <v>3</v>
      </c>
      <c r="X3411" s="17">
        <v>1</v>
      </c>
      <c r="Y3411" s="17">
        <v>6</v>
      </c>
      <c r="Z3411" s="17">
        <v>3</v>
      </c>
      <c r="AA3411" s="17">
        <v>8</v>
      </c>
      <c r="AB3411" s="17">
        <v>12</v>
      </c>
      <c r="AC3411" s="17">
        <v>11</v>
      </c>
      <c r="AD3411" s="83">
        <v>1</v>
      </c>
      <c r="AE3411" s="83">
        <v>2</v>
      </c>
      <c r="AF3411" s="5">
        <v>0</v>
      </c>
      <c r="AG3411" s="5">
        <v>0</v>
      </c>
      <c r="AH3411" s="83" t="s">
        <v>290</v>
      </c>
      <c r="AI3411" s="83"/>
      <c r="AK3411" s="104">
        <f t="shared" si="1344"/>
        <v>71690</v>
      </c>
      <c r="AL3411" s="104">
        <f>AK3411/COUNTIF(G$3366:G3411,"H")</f>
        <v>3116.9565217391305</v>
      </c>
      <c r="AM3411" s="104">
        <f t="shared" si="1345"/>
        <v>54222</v>
      </c>
      <c r="AN3411" s="104">
        <f>AM3411/COUNTIF(G$3366:G3411,"A")</f>
        <v>2357.478260869565</v>
      </c>
      <c r="AO3411" s="18"/>
      <c r="AP3411" s="18">
        <v>103</v>
      </c>
      <c r="AQ3411" s="18"/>
      <c r="AR3411" s="18">
        <v>81</v>
      </c>
      <c r="AS3411" s="18"/>
      <c r="AT3411" s="70">
        <f t="shared" si="1340"/>
        <v>83</v>
      </c>
      <c r="AU3411" s="18">
        <f t="shared" si="1341"/>
        <v>4</v>
      </c>
      <c r="AV3411" s="18">
        <f t="shared" si="1394"/>
        <v>-2</v>
      </c>
      <c r="AW3411" s="47" t="s">
        <v>2631</v>
      </c>
      <c r="AX3411" s="73" t="s">
        <v>1261</v>
      </c>
      <c r="AY3411" s="105">
        <v>77</v>
      </c>
      <c r="AZ3411" s="107">
        <f t="shared" si="1327"/>
        <v>0.97729283397227962</v>
      </c>
      <c r="BA3411" s="107">
        <f t="shared" si="1390"/>
        <v>2.2707166027720382E-2</v>
      </c>
      <c r="BB3411" s="18"/>
      <c r="BC3411" s="18"/>
      <c r="BD3411" s="18"/>
      <c r="BE3411" s="18"/>
      <c r="BF3411" s="18"/>
      <c r="BG3411" s="18">
        <f t="shared" si="1365"/>
        <v>1</v>
      </c>
      <c r="BH3411" s="18">
        <f t="shared" si="1334"/>
        <v>3</v>
      </c>
      <c r="BI3411" s="18">
        <f t="shared" si="1366"/>
        <v>0</v>
      </c>
      <c r="BJ3411" s="18">
        <f t="shared" si="1335"/>
        <v>0</v>
      </c>
      <c r="BK3411" s="18">
        <f t="shared" si="1367"/>
        <v>0</v>
      </c>
      <c r="BL3411" s="18">
        <f t="shared" si="1368"/>
        <v>0</v>
      </c>
      <c r="BM3411" s="18">
        <f t="shared" si="1369"/>
        <v>1</v>
      </c>
      <c r="BN3411" s="18">
        <f t="shared" si="1370"/>
        <v>5</v>
      </c>
      <c r="BO3411" s="18">
        <f t="shared" si="1371"/>
        <v>0</v>
      </c>
      <c r="BP3411" s="18">
        <f t="shared" si="1372"/>
        <v>0</v>
      </c>
      <c r="BQ3411" s="18">
        <f t="shared" si="1376"/>
        <v>1</v>
      </c>
      <c r="BR3411" s="18">
        <f t="shared" si="1377"/>
        <v>5</v>
      </c>
      <c r="BS3411" s="18">
        <f t="shared" si="1388"/>
        <v>0</v>
      </c>
      <c r="BT3411" s="18">
        <f t="shared" si="1389"/>
        <v>0</v>
      </c>
      <c r="BU3411" s="73"/>
      <c r="BV3411" s="18"/>
      <c r="BY3411" s="18"/>
      <c r="CB3411" s="18"/>
      <c r="CE3411" s="18"/>
      <c r="CH3411" s="18"/>
      <c r="CK3411" s="18"/>
      <c r="CN3411" s="18"/>
      <c r="CT3411" s="6">
        <f t="shared" si="1383"/>
        <v>5</v>
      </c>
      <c r="CX3411" s="6" t="str">
        <f t="shared" si="1328"/>
        <v>H</v>
      </c>
      <c r="CY3411" s="87">
        <f t="shared" si="1329"/>
        <v>3391</v>
      </c>
      <c r="CZ3411" s="87">
        <f t="shared" si="1330"/>
        <v>77</v>
      </c>
      <c r="DA3411" s="6">
        <f t="shared" si="1331"/>
        <v>3314</v>
      </c>
    </row>
    <row r="3412" spans="1:105" ht="17.45" hidden="1" customHeight="1" x14ac:dyDescent="0.2">
      <c r="A3412" s="46">
        <v>7701</v>
      </c>
      <c r="B3412" s="46">
        <f t="shared" si="1373"/>
        <v>7</v>
      </c>
      <c r="C3412" s="46">
        <f t="shared" si="1374"/>
        <v>18</v>
      </c>
      <c r="D3412" s="46">
        <f t="shared" si="1375"/>
        <v>8</v>
      </c>
      <c r="E3412" s="85">
        <v>41139</v>
      </c>
      <c r="F3412" s="7" t="s">
        <v>2548</v>
      </c>
      <c r="G3412" s="50" t="s">
        <v>103</v>
      </c>
      <c r="H3412" s="50" t="s">
        <v>308</v>
      </c>
      <c r="I3412" s="50">
        <v>1</v>
      </c>
      <c r="J3412" s="50">
        <v>3</v>
      </c>
      <c r="K3412" s="100" t="s">
        <v>3410</v>
      </c>
      <c r="L3412" s="97">
        <v>4591</v>
      </c>
      <c r="M3412" s="4" t="s">
        <v>4497</v>
      </c>
      <c r="N3412" s="50">
        <v>18</v>
      </c>
      <c r="O3412" s="7">
        <f t="shared" si="1392"/>
        <v>1</v>
      </c>
      <c r="P3412" s="7">
        <f>COUNTIF($H$3412:$H3412,"=W")</f>
        <v>0</v>
      </c>
      <c r="Q3412" s="7">
        <f>COUNTIF($H$3412:$H3412,"=D")</f>
        <v>0</v>
      </c>
      <c r="R3412" s="7">
        <f>COUNTIF($H$3412:$H3412,"=L")</f>
        <v>1</v>
      </c>
      <c r="S3412" s="7">
        <f>I3412</f>
        <v>1</v>
      </c>
      <c r="T3412" s="7">
        <f>J3412</f>
        <v>3</v>
      </c>
      <c r="U3412" s="7">
        <f t="shared" si="1393"/>
        <v>0</v>
      </c>
      <c r="V3412" s="7">
        <v>5</v>
      </c>
      <c r="W3412" s="7">
        <v>6</v>
      </c>
      <c r="X3412" s="7">
        <v>8</v>
      </c>
      <c r="Y3412" s="7">
        <v>1</v>
      </c>
      <c r="Z3412" s="7">
        <v>9</v>
      </c>
      <c r="AA3412" s="7">
        <v>1</v>
      </c>
      <c r="AB3412" s="7">
        <v>16</v>
      </c>
      <c r="AC3412" s="7">
        <v>11</v>
      </c>
      <c r="AD3412" s="83">
        <v>2</v>
      </c>
      <c r="AE3412" s="83">
        <v>1</v>
      </c>
      <c r="AF3412" s="5">
        <v>0</v>
      </c>
      <c r="AG3412" s="5">
        <v>0</v>
      </c>
      <c r="AH3412" s="83" t="s">
        <v>2218</v>
      </c>
      <c r="AI3412" s="83"/>
      <c r="AK3412" s="6">
        <f>IF(G3412="H",L3412)</f>
        <v>4591</v>
      </c>
      <c r="AL3412" s="98">
        <f>AK3412/COUNTIF(G$3412:G3412,"H")</f>
        <v>4591</v>
      </c>
      <c r="AM3412" s="98"/>
      <c r="AN3412" s="98"/>
      <c r="AP3412" s="6">
        <v>3</v>
      </c>
      <c r="AR3412" s="6">
        <v>3</v>
      </c>
      <c r="AT3412" s="70">
        <f t="shared" si="1340"/>
        <v>0</v>
      </c>
      <c r="AU3412" s="2">
        <f t="shared" si="1341"/>
        <v>18</v>
      </c>
      <c r="AV3412" s="6">
        <f t="shared" si="1394"/>
        <v>3</v>
      </c>
      <c r="AW3412" s="50"/>
      <c r="AX3412" s="57"/>
      <c r="AY3412" s="87">
        <v>319</v>
      </c>
      <c r="AZ3412" s="107">
        <f t="shared" si="1327"/>
        <v>0.93051622740143758</v>
      </c>
      <c r="BA3412" s="107">
        <f t="shared" si="1390"/>
        <v>6.9483772598562421E-2</v>
      </c>
      <c r="BG3412" s="6">
        <f t="shared" si="1365"/>
        <v>0</v>
      </c>
      <c r="BH3412" s="6">
        <f t="shared" si="1334"/>
        <v>0</v>
      </c>
      <c r="BI3412" s="6">
        <f t="shared" si="1366"/>
        <v>0</v>
      </c>
      <c r="BJ3412" s="6">
        <f t="shared" si="1335"/>
        <v>0</v>
      </c>
      <c r="BK3412" s="6">
        <f t="shared" si="1367"/>
        <v>1</v>
      </c>
      <c r="BL3412" s="6">
        <f t="shared" si="1368"/>
        <v>1</v>
      </c>
      <c r="BM3412" s="6">
        <f t="shared" si="1369"/>
        <v>0</v>
      </c>
      <c r="BN3412" s="6">
        <f t="shared" si="1370"/>
        <v>0</v>
      </c>
      <c r="BO3412" s="6">
        <f t="shared" si="1371"/>
        <v>1</v>
      </c>
      <c r="BP3412" s="6">
        <f t="shared" si="1372"/>
        <v>1</v>
      </c>
      <c r="BQ3412" s="6">
        <f t="shared" si="1376"/>
        <v>1</v>
      </c>
      <c r="BR3412" s="6">
        <f t="shared" si="1377"/>
        <v>6</v>
      </c>
      <c r="BS3412" s="6">
        <f t="shared" si="1388"/>
        <v>1</v>
      </c>
      <c r="BT3412" s="6">
        <f t="shared" si="1389"/>
        <v>1</v>
      </c>
      <c r="CT3412" s="6">
        <f t="shared" si="1383"/>
        <v>13</v>
      </c>
      <c r="CX3412" s="6" t="str">
        <f t="shared" si="1328"/>
        <v>H</v>
      </c>
      <c r="CY3412" s="87">
        <f t="shared" si="1329"/>
        <v>4591</v>
      </c>
      <c r="CZ3412" s="87">
        <f t="shared" si="1330"/>
        <v>319</v>
      </c>
      <c r="DA3412" s="6">
        <f t="shared" si="1331"/>
        <v>4272</v>
      </c>
    </row>
    <row r="3413" spans="1:105" hidden="1" x14ac:dyDescent="0.2">
      <c r="A3413" s="46">
        <v>7702</v>
      </c>
      <c r="B3413" s="46">
        <f t="shared" si="1373"/>
        <v>3</v>
      </c>
      <c r="C3413" s="46">
        <f t="shared" si="1374"/>
        <v>21</v>
      </c>
      <c r="D3413" s="46">
        <f t="shared" si="1375"/>
        <v>8</v>
      </c>
      <c r="E3413" s="85">
        <v>41142</v>
      </c>
      <c r="F3413" s="7" t="s">
        <v>149</v>
      </c>
      <c r="G3413" s="50" t="s">
        <v>310</v>
      </c>
      <c r="H3413" s="50" t="s">
        <v>307</v>
      </c>
      <c r="I3413" s="50">
        <v>2</v>
      </c>
      <c r="J3413" s="50">
        <v>2</v>
      </c>
      <c r="K3413" s="93" t="s">
        <v>36</v>
      </c>
      <c r="L3413" s="97">
        <v>2063</v>
      </c>
      <c r="M3413" s="4" t="s">
        <v>4498</v>
      </c>
      <c r="N3413" s="50">
        <v>19</v>
      </c>
      <c r="O3413" s="7">
        <f t="shared" si="1392"/>
        <v>2</v>
      </c>
      <c r="P3413" s="7">
        <f>COUNTIF($H$3412:$H3413,"=W")</f>
        <v>0</v>
      </c>
      <c r="Q3413" s="7">
        <f>COUNTIF($H$3412:$H3413,"=D")</f>
        <v>1</v>
      </c>
      <c r="R3413" s="7">
        <f>COUNTIF($H$3412:$H3413,"=L")</f>
        <v>1</v>
      </c>
      <c r="S3413" s="94">
        <f t="shared" ref="S3413:S3426" si="1395">S3412+I3413</f>
        <v>3</v>
      </c>
      <c r="T3413" s="94">
        <f t="shared" ref="T3413:T3426" si="1396">T3412+J3413</f>
        <v>5</v>
      </c>
      <c r="U3413" s="7">
        <f t="shared" si="1393"/>
        <v>1</v>
      </c>
      <c r="V3413" s="7">
        <v>4</v>
      </c>
      <c r="W3413" s="7">
        <v>4</v>
      </c>
      <c r="X3413" s="7">
        <v>2</v>
      </c>
      <c r="Y3413" s="7">
        <v>8</v>
      </c>
      <c r="Z3413" s="7">
        <v>3</v>
      </c>
      <c r="AA3413" s="7">
        <v>9</v>
      </c>
      <c r="AB3413" s="7">
        <v>15</v>
      </c>
      <c r="AC3413" s="7">
        <v>6</v>
      </c>
      <c r="AD3413" s="83">
        <v>0</v>
      </c>
      <c r="AE3413" s="83">
        <v>0</v>
      </c>
      <c r="AF3413" s="5">
        <v>0</v>
      </c>
      <c r="AG3413" s="5">
        <v>0</v>
      </c>
      <c r="AH3413" s="83"/>
      <c r="AI3413" s="83"/>
      <c r="AK3413" s="6">
        <f t="shared" ref="AK3413:AK3457" si="1397">IF(G3413="H",L3413+AK3412,AK3412)</f>
        <v>4591</v>
      </c>
      <c r="AL3413" s="98">
        <f>AK3413/COUNTIF(G$3412:G3413,"H")</f>
        <v>4591</v>
      </c>
      <c r="AM3413" s="98">
        <f t="shared" ref="AM3413:AM3457" si="1398">IF(G3413="A",L3413+AM3412,AM3412)</f>
        <v>2063</v>
      </c>
      <c r="AN3413" s="98">
        <f>AM3413/COUNTIF(G$3412:G3413,"A")</f>
        <v>2063</v>
      </c>
      <c r="AP3413" s="6">
        <v>6</v>
      </c>
      <c r="AR3413" s="6">
        <v>3</v>
      </c>
      <c r="AT3413" s="70">
        <f t="shared" si="1340"/>
        <v>1</v>
      </c>
      <c r="AU3413" s="2">
        <f t="shared" si="1341"/>
        <v>19</v>
      </c>
      <c r="AV3413" s="6">
        <f t="shared" si="1394"/>
        <v>2</v>
      </c>
      <c r="AY3413" s="87">
        <v>300</v>
      </c>
      <c r="AZ3413" s="107">
        <f t="shared" si="1327"/>
        <v>0.1454192922927775</v>
      </c>
      <c r="BA3413" s="107">
        <f t="shared" si="1390"/>
        <v>0.8545807077072225</v>
      </c>
      <c r="BG3413" s="6">
        <f t="shared" si="1365"/>
        <v>0</v>
      </c>
      <c r="BH3413" s="6">
        <f t="shared" si="1334"/>
        <v>0</v>
      </c>
      <c r="BI3413" s="6">
        <f t="shared" si="1366"/>
        <v>1</v>
      </c>
      <c r="BJ3413" s="6">
        <f t="shared" si="1335"/>
        <v>1</v>
      </c>
      <c r="BK3413" s="6">
        <f t="shared" si="1367"/>
        <v>0</v>
      </c>
      <c r="BL3413" s="6">
        <f t="shared" si="1368"/>
        <v>0</v>
      </c>
      <c r="BM3413" s="6">
        <f t="shared" si="1369"/>
        <v>1</v>
      </c>
      <c r="BN3413" s="6">
        <f t="shared" si="1370"/>
        <v>1</v>
      </c>
      <c r="BO3413" s="6">
        <f t="shared" si="1371"/>
        <v>1</v>
      </c>
      <c r="BP3413" s="6">
        <f t="shared" si="1372"/>
        <v>2</v>
      </c>
      <c r="BQ3413" s="6">
        <f t="shared" si="1376"/>
        <v>1</v>
      </c>
      <c r="BR3413" s="6">
        <f t="shared" si="1377"/>
        <v>7</v>
      </c>
      <c r="BS3413" s="6">
        <f t="shared" si="1388"/>
        <v>1</v>
      </c>
      <c r="BT3413" s="6">
        <f t="shared" si="1389"/>
        <v>2</v>
      </c>
      <c r="CT3413" s="6">
        <f t="shared" si="1383"/>
        <v>6</v>
      </c>
      <c r="CX3413" s="6" t="str">
        <f t="shared" si="1328"/>
        <v>A</v>
      </c>
      <c r="CY3413" s="87">
        <f t="shared" si="1329"/>
        <v>2063</v>
      </c>
      <c r="CZ3413" s="87">
        <f t="shared" si="1330"/>
        <v>300</v>
      </c>
      <c r="DA3413" s="6" t="str">
        <f t="shared" si="1331"/>
        <v>na</v>
      </c>
    </row>
    <row r="3414" spans="1:105" hidden="1" x14ac:dyDescent="0.2">
      <c r="A3414" s="46">
        <v>7703</v>
      </c>
      <c r="B3414" s="46">
        <f t="shared" si="1373"/>
        <v>7</v>
      </c>
      <c r="C3414" s="46">
        <f t="shared" si="1374"/>
        <v>25</v>
      </c>
      <c r="D3414" s="46">
        <f t="shared" si="1375"/>
        <v>8</v>
      </c>
      <c r="E3414" s="85">
        <v>41146</v>
      </c>
      <c r="F3414" s="7" t="s">
        <v>1177</v>
      </c>
      <c r="G3414" s="50" t="s">
        <v>310</v>
      </c>
      <c r="H3414" s="50" t="s">
        <v>306</v>
      </c>
      <c r="I3414" s="50">
        <v>3</v>
      </c>
      <c r="J3414" s="50">
        <v>1</v>
      </c>
      <c r="K3414" s="93" t="s">
        <v>1314</v>
      </c>
      <c r="L3414" s="97">
        <v>1889</v>
      </c>
      <c r="M3414" s="92" t="s">
        <v>4499</v>
      </c>
      <c r="N3414" s="50">
        <v>12</v>
      </c>
      <c r="O3414" s="7">
        <f t="shared" si="1392"/>
        <v>3</v>
      </c>
      <c r="P3414" s="7">
        <f>COUNTIF($H$3412:$H3414,"=W")</f>
        <v>1</v>
      </c>
      <c r="Q3414" s="7">
        <f>COUNTIF($H$3412:$H3414,"=D")</f>
        <v>1</v>
      </c>
      <c r="R3414" s="7">
        <f>COUNTIF($H$3412:$H3414,"=L")</f>
        <v>1</v>
      </c>
      <c r="S3414" s="94">
        <f t="shared" si="1395"/>
        <v>6</v>
      </c>
      <c r="T3414" s="94">
        <f t="shared" si="1396"/>
        <v>6</v>
      </c>
      <c r="U3414" s="7">
        <f t="shared" si="1393"/>
        <v>4</v>
      </c>
      <c r="V3414" s="7">
        <v>6</v>
      </c>
      <c r="W3414" s="7">
        <v>5</v>
      </c>
      <c r="X3414" s="7">
        <v>8</v>
      </c>
      <c r="Y3414" s="7">
        <v>4</v>
      </c>
      <c r="Z3414" s="7">
        <v>6</v>
      </c>
      <c r="AA3414" s="7">
        <v>7</v>
      </c>
      <c r="AB3414" s="7">
        <v>8</v>
      </c>
      <c r="AC3414" s="7">
        <v>7</v>
      </c>
      <c r="AD3414" s="83">
        <v>0</v>
      </c>
      <c r="AE3414" s="83">
        <v>0</v>
      </c>
      <c r="AF3414" s="5">
        <v>0</v>
      </c>
      <c r="AG3414" s="5">
        <v>0</v>
      </c>
      <c r="AH3414" s="83"/>
      <c r="AI3414" s="83"/>
      <c r="AK3414" s="6">
        <f t="shared" si="1397"/>
        <v>4591</v>
      </c>
      <c r="AL3414" s="98">
        <f>AK3414/COUNTIF(G$3412:G3414,"H")</f>
        <v>4591</v>
      </c>
      <c r="AM3414" s="98">
        <f t="shared" si="1398"/>
        <v>3952</v>
      </c>
      <c r="AN3414" s="98">
        <f>AM3414/COUNTIF(G$3412:G3414,"A")</f>
        <v>1976</v>
      </c>
      <c r="AP3414" s="6">
        <v>9</v>
      </c>
      <c r="AR3414" s="6">
        <v>6</v>
      </c>
      <c r="AT3414" s="70">
        <f t="shared" si="1340"/>
        <v>4</v>
      </c>
      <c r="AU3414" s="2">
        <f t="shared" si="1341"/>
        <v>12</v>
      </c>
      <c r="AV3414" s="6">
        <f t="shared" si="1394"/>
        <v>2</v>
      </c>
      <c r="AW3414" s="50"/>
      <c r="AX3414" s="57"/>
      <c r="AY3414" s="87">
        <v>495</v>
      </c>
      <c r="AZ3414" s="107">
        <f t="shared" si="1327"/>
        <v>0.26204340921122288</v>
      </c>
      <c r="BA3414" s="107">
        <f t="shared" si="1390"/>
        <v>0.73795659078877707</v>
      </c>
      <c r="BG3414" s="6">
        <f t="shared" si="1365"/>
        <v>1</v>
      </c>
      <c r="BH3414" s="6">
        <f t="shared" si="1334"/>
        <v>1</v>
      </c>
      <c r="BI3414" s="6">
        <f t="shared" si="1366"/>
        <v>0</v>
      </c>
      <c r="BJ3414" s="6">
        <f t="shared" si="1335"/>
        <v>0</v>
      </c>
      <c r="BK3414" s="6">
        <f t="shared" si="1367"/>
        <v>0</v>
      </c>
      <c r="BL3414" s="6">
        <f t="shared" si="1368"/>
        <v>0</v>
      </c>
      <c r="BM3414" s="6">
        <f t="shared" si="1369"/>
        <v>1</v>
      </c>
      <c r="BN3414" s="6">
        <f t="shared" si="1370"/>
        <v>2</v>
      </c>
      <c r="BO3414" s="6">
        <f t="shared" si="1371"/>
        <v>0</v>
      </c>
      <c r="BP3414" s="6">
        <f t="shared" si="1372"/>
        <v>0</v>
      </c>
      <c r="BQ3414" s="6">
        <f t="shared" si="1376"/>
        <v>1</v>
      </c>
      <c r="BR3414" s="6">
        <f t="shared" si="1377"/>
        <v>8</v>
      </c>
      <c r="BS3414" s="6">
        <f t="shared" si="1388"/>
        <v>1</v>
      </c>
      <c r="BT3414" s="6">
        <f t="shared" si="1389"/>
        <v>3</v>
      </c>
      <c r="CT3414" s="6">
        <f t="shared" si="1383"/>
        <v>14</v>
      </c>
      <c r="CX3414" s="6" t="str">
        <f t="shared" si="1328"/>
        <v>A</v>
      </c>
      <c r="CY3414" s="87">
        <f t="shared" si="1329"/>
        <v>1889</v>
      </c>
      <c r="CZ3414" s="87">
        <f t="shared" si="1330"/>
        <v>495</v>
      </c>
      <c r="DA3414" s="6" t="str">
        <f t="shared" si="1331"/>
        <v>na</v>
      </c>
    </row>
    <row r="3415" spans="1:105" hidden="1" x14ac:dyDescent="0.2">
      <c r="A3415" s="46">
        <v>7704</v>
      </c>
      <c r="B3415" s="46">
        <f t="shared" si="1373"/>
        <v>7</v>
      </c>
      <c r="C3415" s="46">
        <f t="shared" si="1374"/>
        <v>1</v>
      </c>
      <c r="D3415" s="46">
        <f t="shared" si="1375"/>
        <v>9</v>
      </c>
      <c r="E3415" s="85">
        <v>41153</v>
      </c>
      <c r="F3415" s="7" t="s">
        <v>2400</v>
      </c>
      <c r="G3415" s="50" t="s">
        <v>103</v>
      </c>
      <c r="H3415" s="50" t="s">
        <v>306</v>
      </c>
      <c r="I3415" s="50">
        <v>3</v>
      </c>
      <c r="J3415" s="50">
        <v>1</v>
      </c>
      <c r="K3415" s="93" t="s">
        <v>2565</v>
      </c>
      <c r="L3415" s="97">
        <v>4015</v>
      </c>
      <c r="M3415" s="92" t="s">
        <v>4500</v>
      </c>
      <c r="N3415" s="50">
        <v>9</v>
      </c>
      <c r="O3415" s="7">
        <f t="shared" si="1392"/>
        <v>4</v>
      </c>
      <c r="P3415" s="7">
        <f>COUNTIF($H$3412:$H3415,"=W")</f>
        <v>2</v>
      </c>
      <c r="Q3415" s="7">
        <f>COUNTIF($H$3412:$H3415,"=D")</f>
        <v>1</v>
      </c>
      <c r="R3415" s="7">
        <f>COUNTIF($H$3412:$H3415,"=L")</f>
        <v>1</v>
      </c>
      <c r="S3415" s="94">
        <f t="shared" si="1395"/>
        <v>9</v>
      </c>
      <c r="T3415" s="94">
        <f t="shared" si="1396"/>
        <v>7</v>
      </c>
      <c r="U3415" s="7">
        <f t="shared" si="1393"/>
        <v>7</v>
      </c>
      <c r="V3415" s="7">
        <v>3</v>
      </c>
      <c r="W3415" s="7">
        <v>1</v>
      </c>
      <c r="X3415" s="7">
        <v>1</v>
      </c>
      <c r="Y3415" s="7">
        <v>4</v>
      </c>
      <c r="Z3415" s="7">
        <v>1</v>
      </c>
      <c r="AA3415" s="7">
        <v>8</v>
      </c>
      <c r="AB3415" s="7">
        <v>5</v>
      </c>
      <c r="AC3415" s="7">
        <v>5</v>
      </c>
      <c r="AD3415" s="83">
        <v>1</v>
      </c>
      <c r="AE3415" s="83">
        <v>0</v>
      </c>
      <c r="AF3415" s="5">
        <v>0</v>
      </c>
      <c r="AG3415" s="5">
        <v>0</v>
      </c>
      <c r="AH3415" s="83" t="s">
        <v>807</v>
      </c>
      <c r="AI3415" s="83"/>
      <c r="AK3415" s="6">
        <f t="shared" si="1397"/>
        <v>8606</v>
      </c>
      <c r="AL3415" s="98">
        <f>AK3415/COUNTIF(G$3412:G3415,"H")</f>
        <v>4303</v>
      </c>
      <c r="AM3415" s="98">
        <f t="shared" si="1398"/>
        <v>3952</v>
      </c>
      <c r="AN3415" s="98">
        <f>AM3415/COUNTIF(G$3412:G3415,"A")</f>
        <v>1976</v>
      </c>
      <c r="AP3415" s="6">
        <v>10</v>
      </c>
      <c r="AR3415" s="6">
        <v>7</v>
      </c>
      <c r="AT3415" s="70">
        <f t="shared" si="1340"/>
        <v>7</v>
      </c>
      <c r="AU3415" s="2">
        <f t="shared" si="1341"/>
        <v>9</v>
      </c>
      <c r="AV3415" s="6">
        <f t="shared" si="1394"/>
        <v>0</v>
      </c>
      <c r="AW3415" s="50"/>
      <c r="AX3415" s="57"/>
      <c r="AY3415" s="87">
        <v>513</v>
      </c>
      <c r="AZ3415" s="107">
        <f t="shared" si="1327"/>
        <v>0.87222914072229141</v>
      </c>
      <c r="BA3415" s="107">
        <f t="shared" si="1390"/>
        <v>0.12777085927770859</v>
      </c>
      <c r="BG3415" s="6">
        <f t="shared" si="1365"/>
        <v>1</v>
      </c>
      <c r="BH3415" s="6">
        <f t="shared" si="1334"/>
        <v>2</v>
      </c>
      <c r="BI3415" s="6">
        <f t="shared" si="1366"/>
        <v>0</v>
      </c>
      <c r="BJ3415" s="6">
        <f t="shared" si="1335"/>
        <v>0</v>
      </c>
      <c r="BK3415" s="6">
        <f t="shared" si="1367"/>
        <v>0</v>
      </c>
      <c r="BL3415" s="6">
        <f t="shared" si="1368"/>
        <v>0</v>
      </c>
      <c r="BM3415" s="6">
        <f t="shared" si="1369"/>
        <v>1</v>
      </c>
      <c r="BN3415" s="6">
        <f t="shared" si="1370"/>
        <v>3</v>
      </c>
      <c r="BO3415" s="6">
        <f t="shared" si="1371"/>
        <v>0</v>
      </c>
      <c r="BP3415" s="6">
        <f t="shared" si="1372"/>
        <v>0</v>
      </c>
      <c r="BQ3415" s="6">
        <f t="shared" si="1376"/>
        <v>1</v>
      </c>
      <c r="BR3415" s="6">
        <f t="shared" si="1377"/>
        <v>9</v>
      </c>
      <c r="BS3415" s="6">
        <f t="shared" si="1388"/>
        <v>1</v>
      </c>
      <c r="BT3415" s="6">
        <f t="shared" si="1389"/>
        <v>4</v>
      </c>
      <c r="CT3415" s="6">
        <f t="shared" si="1383"/>
        <v>4</v>
      </c>
      <c r="CX3415" s="6" t="str">
        <f t="shared" si="1328"/>
        <v>H</v>
      </c>
      <c r="CY3415" s="87">
        <f t="shared" si="1329"/>
        <v>4015</v>
      </c>
      <c r="CZ3415" s="87">
        <f t="shared" si="1330"/>
        <v>513</v>
      </c>
      <c r="DA3415" s="6">
        <f t="shared" si="1331"/>
        <v>3502</v>
      </c>
    </row>
    <row r="3416" spans="1:105" hidden="1" x14ac:dyDescent="0.2">
      <c r="A3416" s="46">
        <v>7705</v>
      </c>
      <c r="B3416" s="46">
        <f t="shared" si="1373"/>
        <v>7</v>
      </c>
      <c r="C3416" s="46">
        <f t="shared" si="1374"/>
        <v>8</v>
      </c>
      <c r="D3416" s="46">
        <f t="shared" si="1375"/>
        <v>9</v>
      </c>
      <c r="E3416" s="85">
        <v>41160</v>
      </c>
      <c r="F3416" s="7" t="s">
        <v>2231</v>
      </c>
      <c r="G3416" s="50" t="s">
        <v>103</v>
      </c>
      <c r="H3416" s="50" t="s">
        <v>307</v>
      </c>
      <c r="I3416" s="50">
        <v>2</v>
      </c>
      <c r="J3416" s="50">
        <v>2</v>
      </c>
      <c r="K3416" s="93" t="s">
        <v>1313</v>
      </c>
      <c r="L3416" s="97">
        <v>5119</v>
      </c>
      <c r="M3416" s="4" t="s">
        <v>4501</v>
      </c>
      <c r="N3416" s="50">
        <v>7</v>
      </c>
      <c r="O3416" s="7">
        <f t="shared" si="1392"/>
        <v>5</v>
      </c>
      <c r="P3416" s="7">
        <f>COUNTIF($H$3412:$H3416,"=W")</f>
        <v>2</v>
      </c>
      <c r="Q3416" s="7">
        <f>COUNTIF($H$3412:$H3416,"=D")</f>
        <v>2</v>
      </c>
      <c r="R3416" s="7">
        <f>COUNTIF($H$3412:$H3416,"=L")</f>
        <v>1</v>
      </c>
      <c r="S3416" s="94">
        <f t="shared" si="1395"/>
        <v>11</v>
      </c>
      <c r="T3416" s="94">
        <f t="shared" si="1396"/>
        <v>9</v>
      </c>
      <c r="U3416" s="7">
        <f t="shared" si="1393"/>
        <v>8</v>
      </c>
      <c r="V3416" s="7">
        <v>10</v>
      </c>
      <c r="W3416" s="7">
        <v>3</v>
      </c>
      <c r="X3416" s="7">
        <v>2</v>
      </c>
      <c r="Y3416" s="7">
        <v>2</v>
      </c>
      <c r="Z3416" s="7">
        <v>9</v>
      </c>
      <c r="AA3416" s="7">
        <v>6</v>
      </c>
      <c r="AB3416" s="7">
        <v>10</v>
      </c>
      <c r="AC3416" s="7">
        <v>12</v>
      </c>
      <c r="AD3416" s="83">
        <v>2</v>
      </c>
      <c r="AE3416" s="83">
        <v>2</v>
      </c>
      <c r="AF3416" s="5">
        <v>0</v>
      </c>
      <c r="AG3416" s="5">
        <v>0</v>
      </c>
      <c r="AH3416" s="83" t="s">
        <v>2220</v>
      </c>
      <c r="AI3416" s="83"/>
      <c r="AK3416" s="6">
        <f t="shared" si="1397"/>
        <v>13725</v>
      </c>
      <c r="AL3416" s="98">
        <f>AK3416/COUNTIF(G$3412:G3416,"H")</f>
        <v>4575</v>
      </c>
      <c r="AM3416" s="98">
        <f t="shared" si="1398"/>
        <v>3952</v>
      </c>
      <c r="AN3416" s="98">
        <f>AM3416/COUNTIF(G$3412:G3416,"A")</f>
        <v>1976</v>
      </c>
      <c r="AP3416" s="6">
        <v>13</v>
      </c>
      <c r="AR3416" s="6">
        <v>9</v>
      </c>
      <c r="AT3416" s="70">
        <f t="shared" si="1340"/>
        <v>8</v>
      </c>
      <c r="AU3416" s="2">
        <f t="shared" si="1341"/>
        <v>7</v>
      </c>
      <c r="AV3416" s="6">
        <f t="shared" si="1394"/>
        <v>1</v>
      </c>
      <c r="AW3416" s="50"/>
      <c r="AX3416" s="57"/>
      <c r="AY3416" s="87">
        <v>1444</v>
      </c>
      <c r="AZ3416" s="107">
        <f t="shared" ref="AZ3416:AZ3479" si="1399">IF(G3416="H",(L3416-AY3416)/L3416,AY3416/L3416)</f>
        <v>0.71791365501074433</v>
      </c>
      <c r="BA3416" s="107">
        <f t="shared" si="1390"/>
        <v>0.28208634498925567</v>
      </c>
      <c r="BG3416" s="6">
        <f t="shared" si="1365"/>
        <v>0</v>
      </c>
      <c r="BH3416" s="6">
        <f t="shared" si="1334"/>
        <v>0</v>
      </c>
      <c r="BI3416" s="6">
        <f t="shared" si="1366"/>
        <v>1</v>
      </c>
      <c r="BJ3416" s="6">
        <f t="shared" si="1335"/>
        <v>1</v>
      </c>
      <c r="BK3416" s="6">
        <f t="shared" si="1367"/>
        <v>0</v>
      </c>
      <c r="BL3416" s="6">
        <f t="shared" si="1368"/>
        <v>0</v>
      </c>
      <c r="BM3416" s="6">
        <f t="shared" si="1369"/>
        <v>1</v>
      </c>
      <c r="BN3416" s="6">
        <f t="shared" si="1370"/>
        <v>4</v>
      </c>
      <c r="BO3416" s="6">
        <f t="shared" si="1371"/>
        <v>1</v>
      </c>
      <c r="BP3416" s="6">
        <f t="shared" si="1372"/>
        <v>1</v>
      </c>
      <c r="BQ3416" s="6">
        <f t="shared" si="1376"/>
        <v>1</v>
      </c>
      <c r="BR3416" s="6">
        <f t="shared" si="1377"/>
        <v>10</v>
      </c>
      <c r="BS3416" s="6">
        <f t="shared" si="1388"/>
        <v>1</v>
      </c>
      <c r="BT3416" s="6">
        <f t="shared" si="1389"/>
        <v>5</v>
      </c>
      <c r="CT3416" s="6">
        <f t="shared" si="1383"/>
        <v>12</v>
      </c>
      <c r="CX3416" s="6" t="str">
        <f t="shared" si="1328"/>
        <v>H</v>
      </c>
      <c r="CY3416" s="87">
        <f t="shared" si="1329"/>
        <v>5119</v>
      </c>
      <c r="CZ3416" s="87">
        <f t="shared" si="1330"/>
        <v>1444</v>
      </c>
      <c r="DA3416" s="6">
        <f t="shared" si="1331"/>
        <v>3675</v>
      </c>
    </row>
    <row r="3417" spans="1:105" hidden="1" x14ac:dyDescent="0.2">
      <c r="A3417" s="46">
        <v>7706</v>
      </c>
      <c r="B3417" s="46">
        <f t="shared" si="1373"/>
        <v>7</v>
      </c>
      <c r="C3417" s="46">
        <f t="shared" si="1374"/>
        <v>15</v>
      </c>
      <c r="D3417" s="46">
        <f t="shared" si="1375"/>
        <v>9</v>
      </c>
      <c r="E3417" s="85">
        <v>41167</v>
      </c>
      <c r="F3417" s="7" t="s">
        <v>2245</v>
      </c>
      <c r="G3417" s="50" t="s">
        <v>310</v>
      </c>
      <c r="H3417" s="50" t="s">
        <v>307</v>
      </c>
      <c r="I3417" s="50">
        <v>1</v>
      </c>
      <c r="J3417" s="50">
        <v>1</v>
      </c>
      <c r="K3417" s="93" t="s">
        <v>36</v>
      </c>
      <c r="L3417" s="97">
        <v>4092</v>
      </c>
      <c r="M3417" s="92" t="s">
        <v>4502</v>
      </c>
      <c r="N3417" s="50">
        <v>9</v>
      </c>
      <c r="O3417" s="7">
        <f t="shared" si="1392"/>
        <v>6</v>
      </c>
      <c r="P3417" s="7">
        <f>COUNTIF($H$3412:$H3417,"=W")</f>
        <v>2</v>
      </c>
      <c r="Q3417" s="7">
        <f>COUNTIF($H$3412:$H3417,"=D")</f>
        <v>3</v>
      </c>
      <c r="R3417" s="7">
        <f>COUNTIF($H$3412:$H3417,"=L")</f>
        <v>1</v>
      </c>
      <c r="S3417" s="94">
        <f t="shared" si="1395"/>
        <v>12</v>
      </c>
      <c r="T3417" s="94">
        <f t="shared" si="1396"/>
        <v>10</v>
      </c>
      <c r="U3417" s="7">
        <f t="shared" si="1393"/>
        <v>9</v>
      </c>
      <c r="V3417" s="7">
        <v>5</v>
      </c>
      <c r="W3417" s="7">
        <v>3</v>
      </c>
      <c r="X3417" s="7">
        <v>5</v>
      </c>
      <c r="Y3417" s="7">
        <v>8</v>
      </c>
      <c r="Z3417" s="7">
        <v>3</v>
      </c>
      <c r="AA3417" s="7">
        <v>4</v>
      </c>
      <c r="AB3417" s="7">
        <v>7</v>
      </c>
      <c r="AC3417" s="7">
        <v>9</v>
      </c>
      <c r="AD3417" s="83">
        <v>1</v>
      </c>
      <c r="AE3417" s="83">
        <v>0</v>
      </c>
      <c r="AF3417" s="5">
        <v>0</v>
      </c>
      <c r="AG3417" s="5">
        <v>0</v>
      </c>
      <c r="AH3417" s="83" t="s">
        <v>3037</v>
      </c>
      <c r="AI3417" s="83"/>
      <c r="AK3417" s="6">
        <f t="shared" si="1397"/>
        <v>13725</v>
      </c>
      <c r="AL3417" s="98">
        <f>AK3417/COUNTIF(G$3412:G3417,"H")</f>
        <v>4575</v>
      </c>
      <c r="AM3417" s="98">
        <f t="shared" si="1398"/>
        <v>8044</v>
      </c>
      <c r="AN3417" s="98">
        <f>AM3417/COUNTIF(G$3412:G3417,"A")</f>
        <v>2681.3333333333335</v>
      </c>
      <c r="AP3417" s="6">
        <v>16</v>
      </c>
      <c r="AR3417" s="6">
        <v>10</v>
      </c>
      <c r="AT3417" s="70">
        <f t="shared" si="1340"/>
        <v>9</v>
      </c>
      <c r="AU3417" s="2">
        <f t="shared" si="1341"/>
        <v>9</v>
      </c>
      <c r="AV3417" s="6">
        <f t="shared" si="1394"/>
        <v>1</v>
      </c>
      <c r="AY3417" s="87">
        <v>194</v>
      </c>
      <c r="AZ3417" s="107">
        <f t="shared" si="1399"/>
        <v>4.7409579667644183E-2</v>
      </c>
      <c r="BA3417" s="107">
        <f t="shared" si="1390"/>
        <v>0.95259042033235586</v>
      </c>
      <c r="BG3417" s="6">
        <f t="shared" si="1365"/>
        <v>0</v>
      </c>
      <c r="BH3417" s="6">
        <f t="shared" si="1334"/>
        <v>0</v>
      </c>
      <c r="BI3417" s="6">
        <f t="shared" si="1366"/>
        <v>1</v>
      </c>
      <c r="BJ3417" s="6">
        <f t="shared" si="1335"/>
        <v>2</v>
      </c>
      <c r="BK3417" s="6">
        <f t="shared" si="1367"/>
        <v>0</v>
      </c>
      <c r="BL3417" s="6">
        <f t="shared" si="1368"/>
        <v>0</v>
      </c>
      <c r="BM3417" s="6">
        <f t="shared" si="1369"/>
        <v>1</v>
      </c>
      <c r="BN3417" s="6">
        <f t="shared" si="1370"/>
        <v>5</v>
      </c>
      <c r="BO3417" s="6">
        <f t="shared" si="1371"/>
        <v>1</v>
      </c>
      <c r="BP3417" s="6">
        <f t="shared" si="1372"/>
        <v>2</v>
      </c>
      <c r="BQ3417" s="6">
        <f t="shared" si="1376"/>
        <v>1</v>
      </c>
      <c r="BR3417" s="6">
        <f t="shared" si="1377"/>
        <v>11</v>
      </c>
      <c r="BS3417" s="6">
        <f t="shared" si="1388"/>
        <v>1</v>
      </c>
      <c r="BT3417" s="6">
        <f t="shared" si="1389"/>
        <v>6</v>
      </c>
      <c r="CT3417" s="6">
        <f t="shared" si="1383"/>
        <v>10</v>
      </c>
      <c r="CX3417" s="6" t="str">
        <f t="shared" si="1328"/>
        <v>A</v>
      </c>
      <c r="CY3417" s="87">
        <f t="shared" si="1329"/>
        <v>4092</v>
      </c>
      <c r="CZ3417" s="87">
        <f t="shared" si="1330"/>
        <v>194</v>
      </c>
      <c r="DA3417" s="6" t="str">
        <f t="shared" si="1331"/>
        <v>na</v>
      </c>
    </row>
    <row r="3418" spans="1:105" hidden="1" x14ac:dyDescent="0.2">
      <c r="A3418" s="46">
        <v>7707</v>
      </c>
      <c r="B3418" s="46">
        <f t="shared" si="1373"/>
        <v>4</v>
      </c>
      <c r="C3418" s="46">
        <f t="shared" si="1374"/>
        <v>19</v>
      </c>
      <c r="D3418" s="46">
        <f t="shared" si="1375"/>
        <v>9</v>
      </c>
      <c r="E3418" s="85">
        <v>41171</v>
      </c>
      <c r="F3418" s="7" t="s">
        <v>3035</v>
      </c>
      <c r="G3418" s="50" t="s">
        <v>310</v>
      </c>
      <c r="H3418" s="50" t="s">
        <v>308</v>
      </c>
      <c r="I3418" s="50">
        <v>1</v>
      </c>
      <c r="J3418" s="50">
        <v>3</v>
      </c>
      <c r="K3418" s="100" t="s">
        <v>2993</v>
      </c>
      <c r="L3418" s="97">
        <v>2368</v>
      </c>
      <c r="M3418" s="92" t="s">
        <v>4503</v>
      </c>
      <c r="N3418" s="50">
        <v>15</v>
      </c>
      <c r="O3418" s="7">
        <f t="shared" si="1392"/>
        <v>7</v>
      </c>
      <c r="P3418" s="7">
        <f>COUNTIF($H$3412:$H3418,"=W")</f>
        <v>2</v>
      </c>
      <c r="Q3418" s="7">
        <f>COUNTIF($H$3412:$H3418,"=D")</f>
        <v>3</v>
      </c>
      <c r="R3418" s="7">
        <f>COUNTIF($H$3412:$H3418,"=L")</f>
        <v>2</v>
      </c>
      <c r="S3418" s="94">
        <f t="shared" si="1395"/>
        <v>13</v>
      </c>
      <c r="T3418" s="94">
        <f t="shared" si="1396"/>
        <v>13</v>
      </c>
      <c r="U3418" s="7">
        <f t="shared" si="1393"/>
        <v>9</v>
      </c>
      <c r="V3418" s="7">
        <v>1</v>
      </c>
      <c r="W3418" s="7">
        <v>6</v>
      </c>
      <c r="X3418" s="7">
        <v>7</v>
      </c>
      <c r="Y3418" s="7">
        <v>8</v>
      </c>
      <c r="Z3418" s="7">
        <v>7</v>
      </c>
      <c r="AA3418" s="7">
        <v>5</v>
      </c>
      <c r="AB3418" s="7">
        <v>13</v>
      </c>
      <c r="AC3418" s="7">
        <v>15</v>
      </c>
      <c r="AD3418" s="83">
        <v>2</v>
      </c>
      <c r="AE3418" s="83">
        <v>1</v>
      </c>
      <c r="AF3418" s="5">
        <v>0</v>
      </c>
      <c r="AG3418" s="5">
        <v>0</v>
      </c>
      <c r="AH3418" s="83" t="s">
        <v>2551</v>
      </c>
      <c r="AI3418" s="83"/>
      <c r="AK3418" s="6">
        <f t="shared" si="1397"/>
        <v>13725</v>
      </c>
      <c r="AL3418" s="98">
        <f>AK3418/COUNTIF(G$3412:G3418,"H")</f>
        <v>4575</v>
      </c>
      <c r="AM3418" s="98">
        <f t="shared" si="1398"/>
        <v>10412</v>
      </c>
      <c r="AN3418" s="98">
        <f>AM3418/COUNTIF(G$3412:G3418,"A")</f>
        <v>2603</v>
      </c>
      <c r="AP3418" s="6">
        <v>19</v>
      </c>
      <c r="AR3418" s="6">
        <v>11</v>
      </c>
      <c r="AT3418" s="70">
        <f t="shared" si="1340"/>
        <v>9</v>
      </c>
      <c r="AU3418" s="2">
        <f t="shared" si="1341"/>
        <v>15</v>
      </c>
      <c r="AV3418" s="6">
        <f t="shared" si="1394"/>
        <v>2</v>
      </c>
      <c r="AY3418" s="87">
        <v>250</v>
      </c>
      <c r="AZ3418" s="107">
        <f t="shared" si="1399"/>
        <v>0.10557432432432433</v>
      </c>
      <c r="BA3418" s="107">
        <f t="shared" si="1390"/>
        <v>0.89442567567567566</v>
      </c>
      <c r="BG3418" s="6">
        <f t="shared" si="1365"/>
        <v>0</v>
      </c>
      <c r="BH3418" s="6">
        <f t="shared" si="1334"/>
        <v>0</v>
      </c>
      <c r="BI3418" s="6">
        <f t="shared" si="1366"/>
        <v>0</v>
      </c>
      <c r="BJ3418" s="6">
        <f t="shared" si="1335"/>
        <v>0</v>
      </c>
      <c r="BK3418" s="6">
        <f t="shared" si="1367"/>
        <v>1</v>
      </c>
      <c r="BL3418" s="6">
        <f t="shared" si="1368"/>
        <v>1</v>
      </c>
      <c r="BM3418" s="6">
        <f t="shared" si="1369"/>
        <v>0</v>
      </c>
      <c r="BN3418" s="6">
        <f t="shared" si="1370"/>
        <v>0</v>
      </c>
      <c r="BO3418" s="6">
        <f t="shared" si="1371"/>
        <v>1</v>
      </c>
      <c r="BP3418" s="6">
        <f t="shared" si="1372"/>
        <v>3</v>
      </c>
      <c r="BQ3418" s="6">
        <f t="shared" si="1376"/>
        <v>1</v>
      </c>
      <c r="BR3418" s="6">
        <f t="shared" si="1377"/>
        <v>12</v>
      </c>
      <c r="BS3418" s="6">
        <f t="shared" si="1388"/>
        <v>1</v>
      </c>
      <c r="BT3418" s="6">
        <f t="shared" si="1389"/>
        <v>7</v>
      </c>
      <c r="CT3418" s="6">
        <f t="shared" si="1383"/>
        <v>8</v>
      </c>
      <c r="CX3418" s="6" t="str">
        <f t="shared" ref="CX3418:CX3481" si="1400">G3418</f>
        <v>A</v>
      </c>
      <c r="CY3418" s="87">
        <f t="shared" ref="CY3418:CY3481" si="1401">L3418</f>
        <v>2368</v>
      </c>
      <c r="CZ3418" s="87">
        <f t="shared" ref="CZ3418:CZ3481" si="1402">AY3418</f>
        <v>250</v>
      </c>
      <c r="DA3418" s="6" t="str">
        <f t="shared" ref="DA3418:DA3481" si="1403">IF(CX3418="H",CY3418-CZ3418,"na")</f>
        <v>na</v>
      </c>
    </row>
    <row r="3419" spans="1:105" hidden="1" x14ac:dyDescent="0.2">
      <c r="A3419" s="46">
        <v>7708</v>
      </c>
      <c r="B3419" s="46">
        <f t="shared" si="1373"/>
        <v>7</v>
      </c>
      <c r="C3419" s="46">
        <f t="shared" si="1374"/>
        <v>22</v>
      </c>
      <c r="D3419" s="46">
        <f t="shared" si="1375"/>
        <v>9</v>
      </c>
      <c r="E3419" s="85">
        <v>41174</v>
      </c>
      <c r="F3419" s="7" t="s">
        <v>3514</v>
      </c>
      <c r="G3419" s="50" t="s">
        <v>103</v>
      </c>
      <c r="H3419" s="50" t="s">
        <v>307</v>
      </c>
      <c r="I3419" s="50">
        <v>0</v>
      </c>
      <c r="J3419" s="50">
        <v>0</v>
      </c>
      <c r="K3419" s="93" t="s">
        <v>36</v>
      </c>
      <c r="L3419" s="97">
        <v>3477</v>
      </c>
      <c r="M3419" s="92"/>
      <c r="N3419" s="50">
        <v>15</v>
      </c>
      <c r="O3419" s="7">
        <f t="shared" si="1392"/>
        <v>8</v>
      </c>
      <c r="P3419" s="7">
        <f>COUNTIF($H$3412:$H3419,"=W")</f>
        <v>2</v>
      </c>
      <c r="Q3419" s="7">
        <f>COUNTIF($H$3412:$H3419,"=D")</f>
        <v>4</v>
      </c>
      <c r="R3419" s="7">
        <f>COUNTIF($H$3412:$H3419,"=L")</f>
        <v>2</v>
      </c>
      <c r="S3419" s="94">
        <f t="shared" si="1395"/>
        <v>13</v>
      </c>
      <c r="T3419" s="94">
        <f t="shared" si="1396"/>
        <v>13</v>
      </c>
      <c r="U3419" s="7">
        <f t="shared" si="1393"/>
        <v>10</v>
      </c>
      <c r="V3419" s="7">
        <v>7</v>
      </c>
      <c r="W3419" s="7">
        <v>3</v>
      </c>
      <c r="X3419" s="7">
        <v>5</v>
      </c>
      <c r="Y3419" s="7">
        <v>8</v>
      </c>
      <c r="Z3419" s="7">
        <v>5</v>
      </c>
      <c r="AA3419" s="7">
        <v>1</v>
      </c>
      <c r="AB3419" s="7">
        <v>11</v>
      </c>
      <c r="AC3419" s="7">
        <v>15</v>
      </c>
      <c r="AD3419" s="83">
        <v>2</v>
      </c>
      <c r="AE3419" s="83">
        <v>1</v>
      </c>
      <c r="AF3419" s="5">
        <v>0</v>
      </c>
      <c r="AG3419" s="5">
        <v>0</v>
      </c>
      <c r="AH3419" s="83" t="s">
        <v>2221</v>
      </c>
      <c r="AI3419" s="83"/>
      <c r="AK3419" s="6">
        <f t="shared" si="1397"/>
        <v>17202</v>
      </c>
      <c r="AL3419" s="98">
        <f>AK3419/COUNTIF(G$3412:G3419,"H")</f>
        <v>4300.5</v>
      </c>
      <c r="AM3419" s="98">
        <f t="shared" si="1398"/>
        <v>10412</v>
      </c>
      <c r="AN3419" s="98">
        <f>AM3419/COUNTIF(G$3412:G3419,"A")</f>
        <v>2603</v>
      </c>
      <c r="AP3419" s="6">
        <v>22</v>
      </c>
      <c r="AR3419" s="6">
        <v>13</v>
      </c>
      <c r="AT3419" s="70">
        <f t="shared" si="1340"/>
        <v>10</v>
      </c>
      <c r="AU3419" s="2">
        <f t="shared" si="1341"/>
        <v>15</v>
      </c>
      <c r="AV3419" s="6">
        <f t="shared" si="1394"/>
        <v>3</v>
      </c>
      <c r="AW3419" s="50"/>
      <c r="AX3419" s="57"/>
      <c r="AY3419" s="87">
        <v>196</v>
      </c>
      <c r="AZ3419" s="107">
        <f t="shared" si="1399"/>
        <v>0.94362956571757262</v>
      </c>
      <c r="BA3419" s="107">
        <f t="shared" si="1390"/>
        <v>5.6370434282427384E-2</v>
      </c>
      <c r="BG3419" s="6">
        <f t="shared" si="1365"/>
        <v>0</v>
      </c>
      <c r="BH3419" s="6">
        <f t="shared" ref="BH3419:BH3482" si="1404">IF(H3419="W",BH3418+1,0)</f>
        <v>0</v>
      </c>
      <c r="BI3419" s="6">
        <f t="shared" si="1366"/>
        <v>1</v>
      </c>
      <c r="BJ3419" s="6">
        <f t="shared" ref="BJ3419:BJ3482" si="1405">IF(H3419="D",BJ3418+1,0)</f>
        <v>1</v>
      </c>
      <c r="BK3419" s="6">
        <f t="shared" si="1367"/>
        <v>0</v>
      </c>
      <c r="BL3419" s="6">
        <f t="shared" si="1368"/>
        <v>0</v>
      </c>
      <c r="BM3419" s="6">
        <f t="shared" si="1369"/>
        <v>1</v>
      </c>
      <c r="BN3419" s="6">
        <f t="shared" si="1370"/>
        <v>1</v>
      </c>
      <c r="BO3419" s="6">
        <f t="shared" si="1371"/>
        <v>1</v>
      </c>
      <c r="BP3419" s="6">
        <f t="shared" si="1372"/>
        <v>4</v>
      </c>
      <c r="BQ3419" s="6">
        <f t="shared" si="1376"/>
        <v>0</v>
      </c>
      <c r="BR3419" s="6">
        <f t="shared" si="1377"/>
        <v>0</v>
      </c>
      <c r="BS3419" s="6">
        <f t="shared" si="1388"/>
        <v>0</v>
      </c>
      <c r="BT3419" s="6">
        <f t="shared" si="1389"/>
        <v>0</v>
      </c>
      <c r="CT3419" s="6">
        <f t="shared" si="1383"/>
        <v>12</v>
      </c>
      <c r="CX3419" s="6" t="str">
        <f t="shared" si="1400"/>
        <v>H</v>
      </c>
      <c r="CY3419" s="87">
        <f t="shared" si="1401"/>
        <v>3477</v>
      </c>
      <c r="CZ3419" s="87">
        <f t="shared" si="1402"/>
        <v>196</v>
      </c>
      <c r="DA3419" s="6">
        <f t="shared" si="1403"/>
        <v>3281</v>
      </c>
    </row>
    <row r="3420" spans="1:105" hidden="1" x14ac:dyDescent="0.2">
      <c r="A3420" s="46">
        <v>7709</v>
      </c>
      <c r="B3420" s="46">
        <f t="shared" si="1373"/>
        <v>7</v>
      </c>
      <c r="C3420" s="46">
        <f t="shared" si="1374"/>
        <v>29</v>
      </c>
      <c r="D3420" s="46">
        <f t="shared" si="1375"/>
        <v>9</v>
      </c>
      <c r="E3420" s="85">
        <v>41181</v>
      </c>
      <c r="F3420" s="7" t="s">
        <v>735</v>
      </c>
      <c r="G3420" s="50" t="s">
        <v>310</v>
      </c>
      <c r="H3420" s="50" t="s">
        <v>306</v>
      </c>
      <c r="I3420" s="50">
        <v>2</v>
      </c>
      <c r="J3420" s="50">
        <v>0</v>
      </c>
      <c r="K3420" s="93" t="s">
        <v>36</v>
      </c>
      <c r="L3420" s="97">
        <v>2176</v>
      </c>
      <c r="M3420" s="92" t="s">
        <v>1421</v>
      </c>
      <c r="N3420" s="50">
        <v>12</v>
      </c>
      <c r="O3420" s="7">
        <f t="shared" si="1392"/>
        <v>9</v>
      </c>
      <c r="P3420" s="7">
        <f>COUNTIF($H$3412:$H3420,"=W")</f>
        <v>3</v>
      </c>
      <c r="Q3420" s="7">
        <f>COUNTIF($H$3412:$H3420,"=D")</f>
        <v>4</v>
      </c>
      <c r="R3420" s="7">
        <f>COUNTIF($H$3412:$H3420,"=L")</f>
        <v>2</v>
      </c>
      <c r="S3420" s="94">
        <f t="shared" si="1395"/>
        <v>15</v>
      </c>
      <c r="T3420" s="94">
        <f t="shared" si="1396"/>
        <v>13</v>
      </c>
      <c r="U3420" s="7">
        <f t="shared" si="1393"/>
        <v>13</v>
      </c>
      <c r="V3420" s="7">
        <v>8</v>
      </c>
      <c r="W3420" s="7">
        <v>5</v>
      </c>
      <c r="X3420" s="7">
        <v>6</v>
      </c>
      <c r="Y3420" s="7">
        <v>5</v>
      </c>
      <c r="Z3420" s="7">
        <v>3</v>
      </c>
      <c r="AA3420" s="7">
        <v>8</v>
      </c>
      <c r="AB3420" s="7">
        <v>15</v>
      </c>
      <c r="AC3420" s="7">
        <v>17</v>
      </c>
      <c r="AD3420" s="83">
        <v>0</v>
      </c>
      <c r="AE3420" s="83">
        <v>2</v>
      </c>
      <c r="AF3420" s="5">
        <v>0</v>
      </c>
      <c r="AG3420" s="5">
        <v>0</v>
      </c>
      <c r="AH3420" s="83"/>
      <c r="AI3420" s="83"/>
      <c r="AK3420" s="6">
        <f t="shared" si="1397"/>
        <v>17202</v>
      </c>
      <c r="AL3420" s="98">
        <f>AK3420/COUNTIF(G$3412:G3420,"H")</f>
        <v>4300.5</v>
      </c>
      <c r="AM3420" s="98">
        <f t="shared" si="1398"/>
        <v>12588</v>
      </c>
      <c r="AN3420" s="98">
        <f>AM3420/COUNTIF(G$3412:G3420,"A")</f>
        <v>2517.6</v>
      </c>
      <c r="AP3420" s="6">
        <v>22</v>
      </c>
      <c r="AR3420" s="6">
        <v>16</v>
      </c>
      <c r="AT3420" s="70">
        <f t="shared" si="1340"/>
        <v>13</v>
      </c>
      <c r="AU3420" s="2">
        <f t="shared" si="1341"/>
        <v>12</v>
      </c>
      <c r="AV3420" s="6">
        <f t="shared" si="1394"/>
        <v>3</v>
      </c>
      <c r="AY3420" s="87">
        <v>357</v>
      </c>
      <c r="AZ3420" s="107">
        <f t="shared" si="1399"/>
        <v>0.1640625</v>
      </c>
      <c r="BA3420" s="107">
        <f t="shared" si="1390"/>
        <v>0.8359375</v>
      </c>
      <c r="BG3420" s="6">
        <f t="shared" si="1365"/>
        <v>1</v>
      </c>
      <c r="BH3420" s="6">
        <f t="shared" si="1404"/>
        <v>1</v>
      </c>
      <c r="BI3420" s="6">
        <f t="shared" si="1366"/>
        <v>0</v>
      </c>
      <c r="BJ3420" s="6">
        <f t="shared" si="1405"/>
        <v>0</v>
      </c>
      <c r="BK3420" s="6">
        <f t="shared" si="1367"/>
        <v>0</v>
      </c>
      <c r="BL3420" s="6">
        <f t="shared" si="1368"/>
        <v>0</v>
      </c>
      <c r="BM3420" s="6">
        <f t="shared" si="1369"/>
        <v>1</v>
      </c>
      <c r="BN3420" s="6">
        <f t="shared" si="1370"/>
        <v>2</v>
      </c>
      <c r="BO3420" s="6">
        <f t="shared" si="1371"/>
        <v>0</v>
      </c>
      <c r="BP3420" s="6">
        <f t="shared" si="1372"/>
        <v>0</v>
      </c>
      <c r="BQ3420" s="6">
        <f t="shared" si="1376"/>
        <v>1</v>
      </c>
      <c r="BR3420" s="6">
        <f t="shared" si="1377"/>
        <v>1</v>
      </c>
      <c r="BS3420" s="6">
        <f t="shared" si="1388"/>
        <v>0</v>
      </c>
      <c r="BT3420" s="6">
        <f t="shared" si="1389"/>
        <v>0</v>
      </c>
      <c r="CT3420" s="6">
        <f t="shared" si="1383"/>
        <v>14</v>
      </c>
      <c r="CX3420" s="6" t="str">
        <f t="shared" si="1400"/>
        <v>A</v>
      </c>
      <c r="CY3420" s="87">
        <f t="shared" si="1401"/>
        <v>2176</v>
      </c>
      <c r="CZ3420" s="87">
        <f t="shared" si="1402"/>
        <v>357</v>
      </c>
      <c r="DA3420" s="6" t="str">
        <f t="shared" si="1403"/>
        <v>na</v>
      </c>
    </row>
    <row r="3421" spans="1:105" hidden="1" x14ac:dyDescent="0.2">
      <c r="A3421" s="46">
        <v>7710</v>
      </c>
      <c r="B3421" s="46">
        <f t="shared" si="1373"/>
        <v>3</v>
      </c>
      <c r="C3421" s="46">
        <f t="shared" si="1374"/>
        <v>2</v>
      </c>
      <c r="D3421" s="46">
        <f t="shared" si="1375"/>
        <v>10</v>
      </c>
      <c r="E3421" s="85">
        <v>41184</v>
      </c>
      <c r="F3421" s="7" t="s">
        <v>2840</v>
      </c>
      <c r="G3421" s="50" t="s">
        <v>103</v>
      </c>
      <c r="H3421" s="50" t="s">
        <v>308</v>
      </c>
      <c r="I3421" s="50">
        <v>0</v>
      </c>
      <c r="J3421" s="50">
        <v>2</v>
      </c>
      <c r="K3421" s="93" t="s">
        <v>3298</v>
      </c>
      <c r="L3421" s="97">
        <v>3084</v>
      </c>
      <c r="M3421" s="4" t="s">
        <v>1422</v>
      </c>
      <c r="N3421" s="50">
        <v>14</v>
      </c>
      <c r="O3421" s="7">
        <f t="shared" si="1392"/>
        <v>10</v>
      </c>
      <c r="P3421" s="7">
        <f>COUNTIF($H$3412:$H3421,"=W")</f>
        <v>3</v>
      </c>
      <c r="Q3421" s="7">
        <f>COUNTIF($H$3412:$H3421,"=D")</f>
        <v>4</v>
      </c>
      <c r="R3421" s="7">
        <f>COUNTIF($H$3412:$H3421,"=L")</f>
        <v>3</v>
      </c>
      <c r="S3421" s="94">
        <f t="shared" si="1395"/>
        <v>15</v>
      </c>
      <c r="T3421" s="94">
        <f t="shared" si="1396"/>
        <v>15</v>
      </c>
      <c r="U3421" s="7">
        <f t="shared" si="1393"/>
        <v>13</v>
      </c>
      <c r="V3421" s="7">
        <v>4</v>
      </c>
      <c r="W3421" s="7">
        <v>5</v>
      </c>
      <c r="X3421" s="7">
        <v>7</v>
      </c>
      <c r="Y3421" s="7">
        <v>3</v>
      </c>
      <c r="Z3421" s="7">
        <v>3</v>
      </c>
      <c r="AA3421" s="7">
        <v>6</v>
      </c>
      <c r="AB3421" s="7">
        <v>9</v>
      </c>
      <c r="AC3421" s="7">
        <v>9</v>
      </c>
      <c r="AD3421" s="83">
        <v>2</v>
      </c>
      <c r="AE3421" s="83">
        <v>2</v>
      </c>
      <c r="AF3421" s="5">
        <v>0</v>
      </c>
      <c r="AG3421" s="5">
        <v>0</v>
      </c>
      <c r="AH3421" s="83" t="s">
        <v>1423</v>
      </c>
      <c r="AI3421" s="83"/>
      <c r="AK3421" s="6">
        <f t="shared" si="1397"/>
        <v>20286</v>
      </c>
      <c r="AL3421" s="98">
        <f>AK3421/COUNTIF(G$3412:G3421,"H")</f>
        <v>4057.2</v>
      </c>
      <c r="AM3421" s="98">
        <f t="shared" si="1398"/>
        <v>12588</v>
      </c>
      <c r="AN3421" s="98">
        <f>AM3421/COUNTIF(G$3412:G3421,"A")</f>
        <v>2517.6</v>
      </c>
      <c r="AP3421" s="6">
        <v>25</v>
      </c>
      <c r="AR3421" s="6">
        <v>17</v>
      </c>
      <c r="AT3421" s="70">
        <f t="shared" si="1340"/>
        <v>13</v>
      </c>
      <c r="AU3421" s="2">
        <f t="shared" si="1341"/>
        <v>14</v>
      </c>
      <c r="AV3421" s="6">
        <f t="shared" si="1394"/>
        <v>4</v>
      </c>
      <c r="AW3421" s="50"/>
      <c r="AX3421" s="57"/>
      <c r="AY3421" s="87">
        <v>108</v>
      </c>
      <c r="AZ3421" s="107">
        <f t="shared" si="1399"/>
        <v>0.96498054474708173</v>
      </c>
      <c r="BA3421" s="107">
        <f t="shared" si="1390"/>
        <v>3.5019455252918275E-2</v>
      </c>
      <c r="BG3421" s="6">
        <f t="shared" si="1365"/>
        <v>0</v>
      </c>
      <c r="BH3421" s="6">
        <f t="shared" si="1404"/>
        <v>0</v>
      </c>
      <c r="BI3421" s="6">
        <f t="shared" si="1366"/>
        <v>0</v>
      </c>
      <c r="BJ3421" s="6">
        <f t="shared" si="1405"/>
        <v>0</v>
      </c>
      <c r="BK3421" s="6">
        <f t="shared" si="1367"/>
        <v>1</v>
      </c>
      <c r="BL3421" s="6">
        <f t="shared" si="1368"/>
        <v>1</v>
      </c>
      <c r="BM3421" s="6">
        <f t="shared" si="1369"/>
        <v>0</v>
      </c>
      <c r="BN3421" s="6">
        <f t="shared" si="1370"/>
        <v>0</v>
      </c>
      <c r="BO3421" s="6">
        <f t="shared" si="1371"/>
        <v>1</v>
      </c>
      <c r="BP3421" s="6">
        <f t="shared" si="1372"/>
        <v>1</v>
      </c>
      <c r="BQ3421" s="6">
        <f t="shared" si="1376"/>
        <v>0</v>
      </c>
      <c r="BR3421" s="6">
        <f t="shared" si="1377"/>
        <v>0</v>
      </c>
      <c r="BS3421" s="6">
        <f t="shared" si="1388"/>
        <v>1</v>
      </c>
      <c r="BT3421" s="6">
        <f t="shared" si="1389"/>
        <v>1</v>
      </c>
      <c r="CT3421" s="6">
        <f t="shared" si="1383"/>
        <v>11</v>
      </c>
      <c r="CX3421" s="6" t="str">
        <f t="shared" si="1400"/>
        <v>H</v>
      </c>
      <c r="CY3421" s="87">
        <f t="shared" si="1401"/>
        <v>3084</v>
      </c>
      <c r="CZ3421" s="87">
        <f t="shared" si="1402"/>
        <v>108</v>
      </c>
      <c r="DA3421" s="6">
        <f t="shared" si="1403"/>
        <v>2976</v>
      </c>
    </row>
    <row r="3422" spans="1:105" hidden="1" x14ac:dyDescent="0.2">
      <c r="A3422" s="46">
        <v>7711</v>
      </c>
      <c r="B3422" s="46">
        <f t="shared" si="1373"/>
        <v>7</v>
      </c>
      <c r="C3422" s="46">
        <f t="shared" si="1374"/>
        <v>6</v>
      </c>
      <c r="D3422" s="46">
        <f t="shared" si="1375"/>
        <v>10</v>
      </c>
      <c r="E3422" s="85">
        <v>41188</v>
      </c>
      <c r="F3422" s="7" t="s">
        <v>663</v>
      </c>
      <c r="G3422" s="50" t="s">
        <v>103</v>
      </c>
      <c r="H3422" s="50" t="s">
        <v>307</v>
      </c>
      <c r="I3422" s="50">
        <v>0</v>
      </c>
      <c r="J3422" s="50">
        <v>0</v>
      </c>
      <c r="K3422" s="93" t="s">
        <v>36</v>
      </c>
      <c r="L3422" s="97">
        <v>5417</v>
      </c>
      <c r="M3422" s="92"/>
      <c r="N3422" s="50">
        <v>14</v>
      </c>
      <c r="O3422" s="7">
        <f t="shared" si="1392"/>
        <v>11</v>
      </c>
      <c r="P3422" s="7">
        <f>COUNTIF($H$3412:$H3422,"=W")</f>
        <v>3</v>
      </c>
      <c r="Q3422" s="7">
        <f>COUNTIF($H$3412:$H3422,"=D")</f>
        <v>5</v>
      </c>
      <c r="R3422" s="7">
        <f>COUNTIF($H$3412:$H3422,"=L")</f>
        <v>3</v>
      </c>
      <c r="S3422" s="94">
        <f t="shared" si="1395"/>
        <v>15</v>
      </c>
      <c r="T3422" s="94">
        <f t="shared" si="1396"/>
        <v>15</v>
      </c>
      <c r="U3422" s="7">
        <f t="shared" si="1393"/>
        <v>14</v>
      </c>
      <c r="V3422" s="7">
        <v>3</v>
      </c>
      <c r="W3422" s="7">
        <v>3</v>
      </c>
      <c r="X3422" s="7">
        <v>8</v>
      </c>
      <c r="Y3422" s="7">
        <v>11</v>
      </c>
      <c r="Z3422" s="7">
        <v>6</v>
      </c>
      <c r="AA3422" s="7">
        <v>0</v>
      </c>
      <c r="AB3422" s="7">
        <v>14</v>
      </c>
      <c r="AC3422" s="7">
        <v>11</v>
      </c>
      <c r="AD3422" s="83">
        <v>1</v>
      </c>
      <c r="AE3422" s="83">
        <v>3</v>
      </c>
      <c r="AF3422" s="5">
        <v>0</v>
      </c>
      <c r="AG3422" s="5">
        <v>0</v>
      </c>
      <c r="AH3422" s="83" t="s">
        <v>807</v>
      </c>
      <c r="AI3422" s="83"/>
      <c r="AK3422" s="6">
        <f t="shared" si="1397"/>
        <v>25703</v>
      </c>
      <c r="AL3422" s="98">
        <f>AK3422/COUNTIF(G$3412:G3422,"H")</f>
        <v>4283.833333333333</v>
      </c>
      <c r="AM3422" s="98">
        <f t="shared" si="1398"/>
        <v>12588</v>
      </c>
      <c r="AN3422" s="98">
        <f>AM3422/COUNTIF(G$3412:G3422,"A")</f>
        <v>2517.6</v>
      </c>
      <c r="AP3422" s="6">
        <v>26</v>
      </c>
      <c r="AR3422" s="6">
        <v>18</v>
      </c>
      <c r="AT3422" s="70">
        <f t="shared" si="1340"/>
        <v>14</v>
      </c>
      <c r="AU3422" s="2">
        <f t="shared" si="1341"/>
        <v>14</v>
      </c>
      <c r="AV3422" s="6">
        <f t="shared" si="1394"/>
        <v>4</v>
      </c>
      <c r="AW3422" s="50"/>
      <c r="AX3422" s="57"/>
      <c r="AY3422" s="87">
        <v>1596</v>
      </c>
      <c r="AZ3422" s="107">
        <f t="shared" si="1399"/>
        <v>0.70537197710910093</v>
      </c>
      <c r="BA3422" s="107">
        <f t="shared" si="1390"/>
        <v>0.29462802289089907</v>
      </c>
      <c r="BG3422" s="6">
        <f t="shared" si="1365"/>
        <v>0</v>
      </c>
      <c r="BH3422" s="6">
        <f t="shared" si="1404"/>
        <v>0</v>
      </c>
      <c r="BI3422" s="6">
        <f t="shared" si="1366"/>
        <v>1</v>
      </c>
      <c r="BJ3422" s="6">
        <f t="shared" si="1405"/>
        <v>1</v>
      </c>
      <c r="BK3422" s="6">
        <f t="shared" si="1367"/>
        <v>0</v>
      </c>
      <c r="BL3422" s="6">
        <f t="shared" si="1368"/>
        <v>0</v>
      </c>
      <c r="BM3422" s="6">
        <f t="shared" si="1369"/>
        <v>1</v>
      </c>
      <c r="BN3422" s="6">
        <f t="shared" si="1370"/>
        <v>1</v>
      </c>
      <c r="BO3422" s="6">
        <f t="shared" si="1371"/>
        <v>1</v>
      </c>
      <c r="BP3422" s="6">
        <f t="shared" si="1372"/>
        <v>2</v>
      </c>
      <c r="BQ3422" s="6">
        <f t="shared" si="1376"/>
        <v>0</v>
      </c>
      <c r="BR3422" s="6">
        <f t="shared" si="1377"/>
        <v>0</v>
      </c>
      <c r="BS3422" s="6">
        <f t="shared" si="1388"/>
        <v>0</v>
      </c>
      <c r="BT3422" s="6">
        <f t="shared" si="1389"/>
        <v>0</v>
      </c>
      <c r="CT3422" s="6">
        <f t="shared" si="1383"/>
        <v>11</v>
      </c>
      <c r="CX3422" s="6" t="str">
        <f t="shared" si="1400"/>
        <v>H</v>
      </c>
      <c r="CY3422" s="87">
        <f t="shared" si="1401"/>
        <v>5417</v>
      </c>
      <c r="CZ3422" s="87">
        <f t="shared" si="1402"/>
        <v>1596</v>
      </c>
      <c r="DA3422" s="6">
        <f t="shared" si="1403"/>
        <v>3821</v>
      </c>
    </row>
    <row r="3423" spans="1:105" hidden="1" x14ac:dyDescent="0.2">
      <c r="A3423" s="46">
        <v>7712</v>
      </c>
      <c r="B3423" s="46">
        <f t="shared" si="1373"/>
        <v>7</v>
      </c>
      <c r="C3423" s="46">
        <f t="shared" si="1374"/>
        <v>13</v>
      </c>
      <c r="D3423" s="46">
        <f t="shared" si="1375"/>
        <v>10</v>
      </c>
      <c r="E3423" s="85">
        <v>41195</v>
      </c>
      <c r="F3423" s="7" t="s">
        <v>1701</v>
      </c>
      <c r="G3423" s="50" t="s">
        <v>310</v>
      </c>
      <c r="H3423" s="50" t="s">
        <v>307</v>
      </c>
      <c r="I3423" s="50">
        <v>1</v>
      </c>
      <c r="J3423" s="50">
        <v>1</v>
      </c>
      <c r="K3423" s="93" t="s">
        <v>1424</v>
      </c>
      <c r="L3423" s="97">
        <v>11883</v>
      </c>
      <c r="M3423" s="92" t="s">
        <v>4504</v>
      </c>
      <c r="N3423" s="50">
        <v>14</v>
      </c>
      <c r="O3423" s="7">
        <f t="shared" si="1392"/>
        <v>12</v>
      </c>
      <c r="P3423" s="7">
        <f>COUNTIF($H$3412:$H3423,"=W")</f>
        <v>3</v>
      </c>
      <c r="Q3423" s="7">
        <f>COUNTIF($H$3412:$H3423,"=D")</f>
        <v>6</v>
      </c>
      <c r="R3423" s="7">
        <f>COUNTIF($H$3412:$H3423,"=L")</f>
        <v>3</v>
      </c>
      <c r="S3423" s="94">
        <f t="shared" si="1395"/>
        <v>16</v>
      </c>
      <c r="T3423" s="94">
        <f t="shared" si="1396"/>
        <v>16</v>
      </c>
      <c r="U3423" s="7">
        <f t="shared" si="1393"/>
        <v>15</v>
      </c>
      <c r="V3423" s="7">
        <v>4</v>
      </c>
      <c r="W3423" s="7">
        <v>4</v>
      </c>
      <c r="X3423" s="7">
        <v>4</v>
      </c>
      <c r="Y3423" s="7">
        <v>6</v>
      </c>
      <c r="Z3423" s="7">
        <v>3</v>
      </c>
      <c r="AA3423" s="7">
        <v>5</v>
      </c>
      <c r="AB3423" s="7">
        <v>17</v>
      </c>
      <c r="AC3423" s="7">
        <v>14</v>
      </c>
      <c r="AD3423" s="83">
        <v>1</v>
      </c>
      <c r="AE3423" s="83">
        <v>0</v>
      </c>
      <c r="AF3423" s="5">
        <v>0</v>
      </c>
      <c r="AG3423" s="5">
        <v>0</v>
      </c>
      <c r="AH3423" s="83" t="s">
        <v>1567</v>
      </c>
      <c r="AI3423" s="83"/>
      <c r="AK3423" s="6">
        <f t="shared" si="1397"/>
        <v>25703</v>
      </c>
      <c r="AL3423" s="98">
        <f>AK3423/COUNTIF(G$3412:G3423,"H")</f>
        <v>4283.833333333333</v>
      </c>
      <c r="AM3423" s="98">
        <f t="shared" si="1398"/>
        <v>24471</v>
      </c>
      <c r="AN3423" s="98">
        <f>AM3423/COUNTIF(G$3412:G3423,"A")</f>
        <v>4078.5</v>
      </c>
      <c r="AP3423" s="6">
        <v>29</v>
      </c>
      <c r="AR3423" s="6">
        <v>19</v>
      </c>
      <c r="AT3423" s="70">
        <f t="shared" si="1340"/>
        <v>15</v>
      </c>
      <c r="AU3423" s="2">
        <f t="shared" si="1341"/>
        <v>14</v>
      </c>
      <c r="AV3423" s="6">
        <f t="shared" si="1394"/>
        <v>4</v>
      </c>
      <c r="AY3423" s="87">
        <v>1440</v>
      </c>
      <c r="AZ3423" s="107">
        <f t="shared" si="1399"/>
        <v>0.12118151981822772</v>
      </c>
      <c r="BA3423" s="107">
        <f t="shared" si="1390"/>
        <v>0.87881848018177222</v>
      </c>
      <c r="BG3423" s="6">
        <f t="shared" si="1365"/>
        <v>0</v>
      </c>
      <c r="BH3423" s="6">
        <f t="shared" si="1404"/>
        <v>0</v>
      </c>
      <c r="BI3423" s="6">
        <f t="shared" si="1366"/>
        <v>1</v>
      </c>
      <c r="BJ3423" s="6">
        <f t="shared" si="1405"/>
        <v>2</v>
      </c>
      <c r="BK3423" s="6">
        <f t="shared" si="1367"/>
        <v>0</v>
      </c>
      <c r="BL3423" s="6">
        <f t="shared" si="1368"/>
        <v>0</v>
      </c>
      <c r="BM3423" s="6">
        <f t="shared" si="1369"/>
        <v>1</v>
      </c>
      <c r="BN3423" s="6">
        <f t="shared" si="1370"/>
        <v>2</v>
      </c>
      <c r="BO3423" s="6">
        <f t="shared" si="1371"/>
        <v>1</v>
      </c>
      <c r="BP3423" s="6">
        <f t="shared" si="1372"/>
        <v>3</v>
      </c>
      <c r="BQ3423" s="6">
        <f t="shared" si="1376"/>
        <v>1</v>
      </c>
      <c r="BR3423" s="6">
        <f t="shared" si="1377"/>
        <v>1</v>
      </c>
      <c r="BS3423" s="6">
        <f t="shared" si="1388"/>
        <v>1</v>
      </c>
      <c r="BT3423" s="6">
        <f t="shared" si="1389"/>
        <v>1</v>
      </c>
      <c r="CT3423" s="6">
        <f t="shared" si="1383"/>
        <v>8</v>
      </c>
      <c r="CX3423" s="6" t="str">
        <f t="shared" si="1400"/>
        <v>A</v>
      </c>
      <c r="CY3423" s="87">
        <f t="shared" si="1401"/>
        <v>11883</v>
      </c>
      <c r="CZ3423" s="87">
        <f t="shared" si="1402"/>
        <v>1440</v>
      </c>
      <c r="DA3423" s="6" t="str">
        <f t="shared" si="1403"/>
        <v>na</v>
      </c>
    </row>
    <row r="3424" spans="1:105" hidden="1" x14ac:dyDescent="0.2">
      <c r="A3424" s="46">
        <v>7713</v>
      </c>
      <c r="B3424" s="46">
        <f t="shared" si="1373"/>
        <v>7</v>
      </c>
      <c r="C3424" s="46">
        <f t="shared" si="1374"/>
        <v>20</v>
      </c>
      <c r="D3424" s="46">
        <f t="shared" si="1375"/>
        <v>10</v>
      </c>
      <c r="E3424" s="85">
        <v>41202</v>
      </c>
      <c r="F3424" s="7" t="s">
        <v>905</v>
      </c>
      <c r="G3424" s="50" t="s">
        <v>103</v>
      </c>
      <c r="H3424" s="50" t="s">
        <v>306</v>
      </c>
      <c r="I3424" s="50">
        <v>3</v>
      </c>
      <c r="J3424" s="50">
        <v>2</v>
      </c>
      <c r="K3424" s="93" t="s">
        <v>2565</v>
      </c>
      <c r="L3424" s="97">
        <v>3371</v>
      </c>
      <c r="M3424" s="92" t="s">
        <v>4505</v>
      </c>
      <c r="N3424" s="50">
        <v>12</v>
      </c>
      <c r="O3424" s="7">
        <f t="shared" si="1392"/>
        <v>13</v>
      </c>
      <c r="P3424" s="7">
        <f>COUNTIF($H$3412:$H3424,"=W")</f>
        <v>4</v>
      </c>
      <c r="Q3424" s="7">
        <f>COUNTIF($H$3412:$H3424,"=D")</f>
        <v>6</v>
      </c>
      <c r="R3424" s="7">
        <f>COUNTIF($H$3412:$H3424,"=L")</f>
        <v>3</v>
      </c>
      <c r="S3424" s="94">
        <f t="shared" si="1395"/>
        <v>19</v>
      </c>
      <c r="T3424" s="94">
        <f t="shared" si="1396"/>
        <v>18</v>
      </c>
      <c r="U3424" s="7">
        <f t="shared" si="1393"/>
        <v>18</v>
      </c>
      <c r="V3424" s="7">
        <v>6</v>
      </c>
      <c r="W3424" s="7">
        <v>5</v>
      </c>
      <c r="X3424" s="7">
        <v>2</v>
      </c>
      <c r="Y3424" s="7">
        <v>6</v>
      </c>
      <c r="Z3424" s="7">
        <v>6</v>
      </c>
      <c r="AA3424" s="7">
        <v>7</v>
      </c>
      <c r="AB3424" s="7">
        <v>9</v>
      </c>
      <c r="AC3424" s="7">
        <v>14</v>
      </c>
      <c r="AD3424" s="83">
        <v>1</v>
      </c>
      <c r="AE3424" s="83">
        <v>0</v>
      </c>
      <c r="AF3424" s="5">
        <v>0</v>
      </c>
      <c r="AG3424" s="5">
        <v>0</v>
      </c>
      <c r="AH3424" s="83" t="s">
        <v>99</v>
      </c>
      <c r="AI3424" s="83"/>
      <c r="AK3424" s="6">
        <f t="shared" si="1397"/>
        <v>29074</v>
      </c>
      <c r="AL3424" s="98">
        <f>AK3424/COUNTIF(G$3412:G3424,"H")</f>
        <v>4153.4285714285716</v>
      </c>
      <c r="AM3424" s="98">
        <f t="shared" si="1398"/>
        <v>24471</v>
      </c>
      <c r="AN3424" s="98">
        <f>AM3424/COUNTIF(G$3412:G3424,"A")</f>
        <v>4078.5</v>
      </c>
      <c r="AP3424" s="6">
        <v>32</v>
      </c>
      <c r="AR3424" s="6">
        <v>20</v>
      </c>
      <c r="AT3424" s="70">
        <f t="shared" si="1340"/>
        <v>18</v>
      </c>
      <c r="AU3424" s="2">
        <f t="shared" si="1341"/>
        <v>12</v>
      </c>
      <c r="AV3424" s="6">
        <f t="shared" si="1394"/>
        <v>2</v>
      </c>
      <c r="AW3424" s="50"/>
      <c r="AX3424" s="57"/>
      <c r="AY3424" s="87">
        <v>125</v>
      </c>
      <c r="AZ3424" s="107">
        <f t="shared" si="1399"/>
        <v>0.96291901512904188</v>
      </c>
      <c r="BA3424" s="107">
        <f t="shared" si="1390"/>
        <v>3.7080984870958122E-2</v>
      </c>
      <c r="BG3424" s="6">
        <f t="shared" si="1365"/>
        <v>1</v>
      </c>
      <c r="BH3424" s="6">
        <f t="shared" si="1404"/>
        <v>1</v>
      </c>
      <c r="BI3424" s="6">
        <f t="shared" si="1366"/>
        <v>0</v>
      </c>
      <c r="BJ3424" s="6">
        <f t="shared" si="1405"/>
        <v>0</v>
      </c>
      <c r="BK3424" s="6">
        <f t="shared" si="1367"/>
        <v>0</v>
      </c>
      <c r="BL3424" s="6">
        <f t="shared" si="1368"/>
        <v>0</v>
      </c>
      <c r="BM3424" s="6">
        <f t="shared" si="1369"/>
        <v>1</v>
      </c>
      <c r="BN3424" s="6">
        <f t="shared" si="1370"/>
        <v>3</v>
      </c>
      <c r="BO3424" s="6">
        <f t="shared" si="1371"/>
        <v>0</v>
      </c>
      <c r="BP3424" s="6">
        <f t="shared" si="1372"/>
        <v>0</v>
      </c>
      <c r="BQ3424" s="6">
        <f t="shared" si="1376"/>
        <v>1</v>
      </c>
      <c r="BR3424" s="6">
        <f t="shared" si="1377"/>
        <v>2</v>
      </c>
      <c r="BS3424" s="6">
        <f t="shared" si="1388"/>
        <v>1</v>
      </c>
      <c r="BT3424" s="6">
        <f t="shared" si="1389"/>
        <v>2</v>
      </c>
      <c r="CT3424" s="6">
        <f t="shared" si="1383"/>
        <v>8</v>
      </c>
      <c r="CX3424" s="6" t="str">
        <f t="shared" si="1400"/>
        <v>H</v>
      </c>
      <c r="CY3424" s="87">
        <f t="shared" si="1401"/>
        <v>3371</v>
      </c>
      <c r="CZ3424" s="87">
        <f t="shared" si="1402"/>
        <v>125</v>
      </c>
      <c r="DA3424" s="6">
        <f t="shared" si="1403"/>
        <v>3246</v>
      </c>
    </row>
    <row r="3425" spans="1:105" hidden="1" x14ac:dyDescent="0.2">
      <c r="A3425" s="46">
        <v>7714</v>
      </c>
      <c r="B3425" s="46">
        <f t="shared" si="1373"/>
        <v>3</v>
      </c>
      <c r="C3425" s="46">
        <f t="shared" si="1374"/>
        <v>23</v>
      </c>
      <c r="D3425" s="46">
        <f t="shared" si="1375"/>
        <v>10</v>
      </c>
      <c r="E3425" s="85">
        <v>41205</v>
      </c>
      <c r="F3425" s="7" t="s">
        <v>257</v>
      </c>
      <c r="G3425" s="50" t="s">
        <v>310</v>
      </c>
      <c r="H3425" s="50" t="s">
        <v>306</v>
      </c>
      <c r="I3425" s="50">
        <v>1</v>
      </c>
      <c r="J3425" s="50">
        <v>0</v>
      </c>
      <c r="K3425" s="93" t="s">
        <v>36</v>
      </c>
      <c r="L3425" s="97">
        <v>1506</v>
      </c>
      <c r="M3425" s="92" t="s">
        <v>2219</v>
      </c>
      <c r="N3425" s="50">
        <v>9</v>
      </c>
      <c r="O3425" s="7">
        <f t="shared" si="1392"/>
        <v>14</v>
      </c>
      <c r="P3425" s="7">
        <f>COUNTIF($H$3412:$H3425,"=W")</f>
        <v>5</v>
      </c>
      <c r="Q3425" s="7">
        <f>COUNTIF($H$3412:$H3425,"=D")</f>
        <v>6</v>
      </c>
      <c r="R3425" s="7">
        <f>COUNTIF($H$3412:$H3425,"=L")</f>
        <v>3</v>
      </c>
      <c r="S3425" s="94">
        <f t="shared" si="1395"/>
        <v>20</v>
      </c>
      <c r="T3425" s="94">
        <f t="shared" si="1396"/>
        <v>18</v>
      </c>
      <c r="U3425" s="7">
        <f t="shared" si="1393"/>
        <v>21</v>
      </c>
      <c r="V3425" s="7">
        <v>6</v>
      </c>
      <c r="W3425" s="7">
        <v>0</v>
      </c>
      <c r="X3425" s="7">
        <v>4</v>
      </c>
      <c r="Y3425" s="7">
        <v>6</v>
      </c>
      <c r="Z3425" s="7">
        <v>6</v>
      </c>
      <c r="AA3425" s="7">
        <v>1</v>
      </c>
      <c r="AB3425" s="7">
        <v>14</v>
      </c>
      <c r="AC3425" s="7">
        <v>12</v>
      </c>
      <c r="AD3425" s="83">
        <v>1</v>
      </c>
      <c r="AE3425" s="83">
        <v>1</v>
      </c>
      <c r="AF3425" s="5">
        <v>0</v>
      </c>
      <c r="AG3425" s="5">
        <v>0</v>
      </c>
      <c r="AH3425" s="83" t="s">
        <v>1271</v>
      </c>
      <c r="AI3425" s="83"/>
      <c r="AK3425" s="6">
        <f t="shared" si="1397"/>
        <v>29074</v>
      </c>
      <c r="AL3425" s="98">
        <f>AK3425/COUNTIF(G$3412:G3425,"H")</f>
        <v>4153.4285714285716</v>
      </c>
      <c r="AM3425" s="98">
        <f t="shared" si="1398"/>
        <v>25977</v>
      </c>
      <c r="AN3425" s="98">
        <f>AM3425/COUNTIF(G$3412:G3425,"A")</f>
        <v>3711</v>
      </c>
      <c r="AP3425" s="6">
        <v>32</v>
      </c>
      <c r="AR3425" s="6">
        <v>21</v>
      </c>
      <c r="AT3425" s="70">
        <f t="shared" si="1340"/>
        <v>21</v>
      </c>
      <c r="AU3425" s="2">
        <f t="shared" si="1341"/>
        <v>9</v>
      </c>
      <c r="AV3425" s="6">
        <f t="shared" si="1394"/>
        <v>0</v>
      </c>
      <c r="AY3425" s="87">
        <v>378</v>
      </c>
      <c r="AZ3425" s="107">
        <f t="shared" si="1399"/>
        <v>0.25099601593625498</v>
      </c>
      <c r="BA3425" s="107">
        <f t="shared" si="1390"/>
        <v>0.74900398406374502</v>
      </c>
      <c r="BG3425" s="6">
        <f t="shared" si="1365"/>
        <v>1</v>
      </c>
      <c r="BH3425" s="6">
        <f t="shared" si="1404"/>
        <v>2</v>
      </c>
      <c r="BI3425" s="6">
        <f t="shared" si="1366"/>
        <v>0</v>
      </c>
      <c r="BJ3425" s="6">
        <f t="shared" si="1405"/>
        <v>0</v>
      </c>
      <c r="BK3425" s="6">
        <f t="shared" si="1367"/>
        <v>0</v>
      </c>
      <c r="BL3425" s="6">
        <f t="shared" si="1368"/>
        <v>0</v>
      </c>
      <c r="BM3425" s="6">
        <f t="shared" si="1369"/>
        <v>1</v>
      </c>
      <c r="BN3425" s="6">
        <f t="shared" si="1370"/>
        <v>4</v>
      </c>
      <c r="BO3425" s="6">
        <f t="shared" si="1371"/>
        <v>0</v>
      </c>
      <c r="BP3425" s="6">
        <f t="shared" si="1372"/>
        <v>0</v>
      </c>
      <c r="BQ3425" s="6">
        <f t="shared" si="1376"/>
        <v>1</v>
      </c>
      <c r="BR3425" s="6">
        <f t="shared" si="1377"/>
        <v>3</v>
      </c>
      <c r="BS3425" s="6">
        <f t="shared" si="1388"/>
        <v>0</v>
      </c>
      <c r="BT3425" s="6">
        <f t="shared" si="1389"/>
        <v>0</v>
      </c>
      <c r="CT3425" s="6">
        <f t="shared" si="1383"/>
        <v>10</v>
      </c>
      <c r="CX3425" s="6" t="str">
        <f t="shared" si="1400"/>
        <v>A</v>
      </c>
      <c r="CY3425" s="87">
        <f t="shared" si="1401"/>
        <v>1506</v>
      </c>
      <c r="CZ3425" s="87">
        <f t="shared" si="1402"/>
        <v>378</v>
      </c>
      <c r="DA3425" s="6" t="str">
        <f t="shared" si="1403"/>
        <v>na</v>
      </c>
    </row>
    <row r="3426" spans="1:105" hidden="1" x14ac:dyDescent="0.2">
      <c r="A3426" s="46">
        <v>7715</v>
      </c>
      <c r="B3426" s="46">
        <f t="shared" si="1373"/>
        <v>7</v>
      </c>
      <c r="C3426" s="46">
        <f t="shared" si="1374"/>
        <v>27</v>
      </c>
      <c r="D3426" s="46">
        <f t="shared" si="1375"/>
        <v>10</v>
      </c>
      <c r="E3426" s="85">
        <v>41209</v>
      </c>
      <c r="F3426" s="7" t="s">
        <v>537</v>
      </c>
      <c r="G3426" s="50" t="s">
        <v>310</v>
      </c>
      <c r="H3426" s="50" t="s">
        <v>307</v>
      </c>
      <c r="I3426" s="50">
        <v>0</v>
      </c>
      <c r="J3426" s="50">
        <v>0</v>
      </c>
      <c r="K3426" s="93" t="s">
        <v>36</v>
      </c>
      <c r="L3426" s="97">
        <v>5397</v>
      </c>
      <c r="M3426" s="4"/>
      <c r="N3426" s="50">
        <v>10</v>
      </c>
      <c r="O3426" s="7">
        <f t="shared" si="1392"/>
        <v>15</v>
      </c>
      <c r="P3426" s="7">
        <f>COUNTIF($H$3412:$H3426,"=W")</f>
        <v>5</v>
      </c>
      <c r="Q3426" s="7">
        <f>COUNTIF($H$3412:$H3426,"=D")</f>
        <v>7</v>
      </c>
      <c r="R3426" s="7">
        <f>COUNTIF($H$3412:$H3426,"=L")</f>
        <v>3</v>
      </c>
      <c r="S3426" s="94">
        <f t="shared" si="1395"/>
        <v>20</v>
      </c>
      <c r="T3426" s="94">
        <f t="shared" si="1396"/>
        <v>18</v>
      </c>
      <c r="U3426" s="7">
        <f t="shared" si="1393"/>
        <v>22</v>
      </c>
      <c r="V3426" s="7">
        <v>5</v>
      </c>
      <c r="W3426" s="7">
        <v>3</v>
      </c>
      <c r="X3426" s="7">
        <v>6</v>
      </c>
      <c r="Y3426" s="7">
        <v>6</v>
      </c>
      <c r="Z3426" s="7">
        <v>8</v>
      </c>
      <c r="AA3426" s="7">
        <v>7</v>
      </c>
      <c r="AB3426" s="7">
        <v>8</v>
      </c>
      <c r="AC3426" s="7">
        <v>9</v>
      </c>
      <c r="AD3426" s="83">
        <v>0</v>
      </c>
      <c r="AE3426" s="83">
        <v>0</v>
      </c>
      <c r="AF3426" s="5">
        <v>0</v>
      </c>
      <c r="AG3426" s="5">
        <v>0</v>
      </c>
      <c r="AH3426" s="83"/>
      <c r="AI3426" s="83"/>
      <c r="AK3426" s="6">
        <f t="shared" si="1397"/>
        <v>29074</v>
      </c>
      <c r="AL3426" s="98">
        <f>AK3426/COUNTIF(G$3412:G3426,"H")</f>
        <v>4153.4285714285716</v>
      </c>
      <c r="AM3426" s="98">
        <f t="shared" si="1398"/>
        <v>31374</v>
      </c>
      <c r="AN3426" s="98">
        <f>AM3426/COUNTIF(G$3412:G3426,"A")</f>
        <v>3921.75</v>
      </c>
      <c r="AP3426" s="6">
        <v>35</v>
      </c>
      <c r="AR3426" s="6">
        <v>24</v>
      </c>
      <c r="AT3426" s="70">
        <f t="shared" si="1340"/>
        <v>22</v>
      </c>
      <c r="AU3426" s="2">
        <f t="shared" si="1341"/>
        <v>10</v>
      </c>
      <c r="AV3426" s="6">
        <f t="shared" si="1394"/>
        <v>2</v>
      </c>
      <c r="AY3426" s="87">
        <v>422</v>
      </c>
      <c r="AZ3426" s="107">
        <f t="shared" si="1399"/>
        <v>7.8191587919214378E-2</v>
      </c>
      <c r="BA3426" s="107">
        <f t="shared" si="1390"/>
        <v>0.92180841208078568</v>
      </c>
      <c r="BG3426" s="6">
        <f t="shared" si="1365"/>
        <v>0</v>
      </c>
      <c r="BH3426" s="6">
        <f t="shared" si="1404"/>
        <v>0</v>
      </c>
      <c r="BI3426" s="6">
        <f t="shared" si="1366"/>
        <v>1</v>
      </c>
      <c r="BJ3426" s="6">
        <f t="shared" si="1405"/>
        <v>1</v>
      </c>
      <c r="BK3426" s="6">
        <f t="shared" si="1367"/>
        <v>0</v>
      </c>
      <c r="BL3426" s="6">
        <f t="shared" si="1368"/>
        <v>0</v>
      </c>
      <c r="BM3426" s="6">
        <f t="shared" si="1369"/>
        <v>1</v>
      </c>
      <c r="BN3426" s="6">
        <f t="shared" si="1370"/>
        <v>5</v>
      </c>
      <c r="BO3426" s="6">
        <f t="shared" si="1371"/>
        <v>1</v>
      </c>
      <c r="BP3426" s="6">
        <f t="shared" si="1372"/>
        <v>1</v>
      </c>
      <c r="BQ3426" s="6">
        <f t="shared" si="1376"/>
        <v>0</v>
      </c>
      <c r="BR3426" s="6">
        <f t="shared" si="1377"/>
        <v>0</v>
      </c>
      <c r="BS3426" s="6">
        <f t="shared" si="1388"/>
        <v>0</v>
      </c>
      <c r="BT3426" s="6">
        <f t="shared" si="1389"/>
        <v>0</v>
      </c>
      <c r="CT3426" s="6">
        <f t="shared" si="1383"/>
        <v>11</v>
      </c>
      <c r="CX3426" s="6" t="str">
        <f t="shared" si="1400"/>
        <v>A</v>
      </c>
      <c r="CY3426" s="87">
        <f t="shared" si="1401"/>
        <v>5397</v>
      </c>
      <c r="CZ3426" s="87">
        <f t="shared" si="1402"/>
        <v>422</v>
      </c>
      <c r="DA3426" s="6" t="str">
        <f t="shared" si="1403"/>
        <v>na</v>
      </c>
    </row>
    <row r="3427" spans="1:105" hidden="1" x14ac:dyDescent="0.2">
      <c r="A3427" s="46">
        <v>7716</v>
      </c>
      <c r="B3427" s="46">
        <f t="shared" si="1373"/>
        <v>3</v>
      </c>
      <c r="C3427" s="46">
        <f t="shared" si="1374"/>
        <v>6</v>
      </c>
      <c r="D3427" s="46">
        <f t="shared" si="1375"/>
        <v>11</v>
      </c>
      <c r="E3427" s="85">
        <v>41219</v>
      </c>
      <c r="F3427" s="7" t="s">
        <v>1571</v>
      </c>
      <c r="G3427" s="50" t="s">
        <v>103</v>
      </c>
      <c r="H3427" s="50" t="s">
        <v>307</v>
      </c>
      <c r="I3427" s="50">
        <v>1</v>
      </c>
      <c r="J3427" s="50">
        <v>1</v>
      </c>
      <c r="K3427" s="93" t="s">
        <v>1424</v>
      </c>
      <c r="L3427" s="97">
        <v>3039</v>
      </c>
      <c r="M3427" s="92" t="s">
        <v>4506</v>
      </c>
      <c r="N3427" s="50">
        <v>10</v>
      </c>
      <c r="O3427" s="7">
        <f t="shared" ref="O3427:O3432" si="1406">SUM(P3427:R3427)</f>
        <v>16</v>
      </c>
      <c r="P3427" s="7">
        <f>COUNTIF($H$3412:$H3427,"=W")</f>
        <v>5</v>
      </c>
      <c r="Q3427" s="7">
        <f>COUNTIF($H$3412:$H3427,"=D")</f>
        <v>8</v>
      </c>
      <c r="R3427" s="7">
        <f>COUNTIF($H$3412:$H3427,"=L")</f>
        <v>3</v>
      </c>
      <c r="S3427" s="94">
        <f t="shared" ref="S3427:T3429" si="1407">S3426+I3427</f>
        <v>21</v>
      </c>
      <c r="T3427" s="94">
        <f t="shared" si="1407"/>
        <v>19</v>
      </c>
      <c r="U3427" s="7">
        <f t="shared" ref="U3427:U3432" si="1408">P3427*3+Q3427</f>
        <v>23</v>
      </c>
      <c r="V3427" s="7">
        <v>3</v>
      </c>
      <c r="W3427" s="7">
        <v>3</v>
      </c>
      <c r="X3427" s="7">
        <v>9</v>
      </c>
      <c r="Y3427" s="7">
        <v>6</v>
      </c>
      <c r="Z3427" s="7">
        <v>5</v>
      </c>
      <c r="AA3427" s="7">
        <v>2</v>
      </c>
      <c r="AB3427" s="7">
        <v>10</v>
      </c>
      <c r="AC3427" s="7">
        <v>8</v>
      </c>
      <c r="AD3427" s="83">
        <v>1</v>
      </c>
      <c r="AE3427" s="83">
        <v>3</v>
      </c>
      <c r="AF3427" s="5">
        <v>0</v>
      </c>
      <c r="AG3427" s="5">
        <v>1</v>
      </c>
      <c r="AH3427" s="83" t="s">
        <v>2846</v>
      </c>
      <c r="AI3427" s="83"/>
      <c r="AK3427" s="6">
        <f t="shared" si="1397"/>
        <v>32113</v>
      </c>
      <c r="AL3427" s="98">
        <f>AK3427/COUNTIF(G$3412:G3427,"H")</f>
        <v>4014.125</v>
      </c>
      <c r="AM3427" s="98">
        <f t="shared" si="1398"/>
        <v>31374</v>
      </c>
      <c r="AN3427" s="98">
        <f>AM3427/COUNTIF(G$3412:G3427,"A")</f>
        <v>3921.75</v>
      </c>
      <c r="AP3427" s="6">
        <v>36</v>
      </c>
      <c r="AQ3427" s="6">
        <v>29</v>
      </c>
      <c r="AR3427" s="6">
        <v>24</v>
      </c>
      <c r="AT3427" s="70">
        <f t="shared" si="1340"/>
        <v>23</v>
      </c>
      <c r="AU3427" s="2">
        <f t="shared" si="1341"/>
        <v>10</v>
      </c>
      <c r="AV3427" s="6">
        <f t="shared" ref="AV3427:AV3432" si="1409">AR3427-AT3427</f>
        <v>1</v>
      </c>
      <c r="AW3427" s="50"/>
      <c r="AX3427" s="57"/>
      <c r="AY3427" s="87">
        <v>253</v>
      </c>
      <c r="AZ3427" s="107">
        <f t="shared" si="1399"/>
        <v>0.91674893056926621</v>
      </c>
      <c r="BA3427" s="107">
        <f t="shared" si="1390"/>
        <v>8.3251069430733793E-2</v>
      </c>
      <c r="BG3427" s="6">
        <f t="shared" si="1365"/>
        <v>0</v>
      </c>
      <c r="BH3427" s="6">
        <f t="shared" si="1404"/>
        <v>0</v>
      </c>
      <c r="BI3427" s="6">
        <f t="shared" si="1366"/>
        <v>1</v>
      </c>
      <c r="BJ3427" s="6">
        <f t="shared" si="1405"/>
        <v>2</v>
      </c>
      <c r="BK3427" s="6">
        <f t="shared" si="1367"/>
        <v>0</v>
      </c>
      <c r="BL3427" s="6">
        <f t="shared" si="1368"/>
        <v>0</v>
      </c>
      <c r="BM3427" s="6">
        <f t="shared" si="1369"/>
        <v>1</v>
      </c>
      <c r="BN3427" s="6">
        <f t="shared" si="1370"/>
        <v>6</v>
      </c>
      <c r="BO3427" s="6">
        <f t="shared" si="1371"/>
        <v>1</v>
      </c>
      <c r="BP3427" s="6">
        <f t="shared" si="1372"/>
        <v>2</v>
      </c>
      <c r="BQ3427" s="6">
        <f t="shared" si="1376"/>
        <v>1</v>
      </c>
      <c r="BR3427" s="6">
        <f t="shared" si="1377"/>
        <v>1</v>
      </c>
      <c r="BS3427" s="6">
        <f t="shared" si="1388"/>
        <v>1</v>
      </c>
      <c r="BT3427" s="6">
        <f t="shared" si="1389"/>
        <v>1</v>
      </c>
      <c r="CT3427" s="6">
        <f t="shared" si="1383"/>
        <v>12</v>
      </c>
      <c r="CX3427" s="6" t="str">
        <f t="shared" si="1400"/>
        <v>H</v>
      </c>
      <c r="CY3427" s="87">
        <f t="shared" si="1401"/>
        <v>3039</v>
      </c>
      <c r="CZ3427" s="87">
        <f t="shared" si="1402"/>
        <v>253</v>
      </c>
      <c r="DA3427" s="6">
        <f t="shared" si="1403"/>
        <v>2786</v>
      </c>
    </row>
    <row r="3428" spans="1:105" hidden="1" x14ac:dyDescent="0.2">
      <c r="A3428" s="46">
        <v>7717</v>
      </c>
      <c r="B3428" s="46">
        <f t="shared" si="1373"/>
        <v>7</v>
      </c>
      <c r="C3428" s="46">
        <f t="shared" si="1374"/>
        <v>10</v>
      </c>
      <c r="D3428" s="46">
        <f t="shared" si="1375"/>
        <v>11</v>
      </c>
      <c r="E3428" s="85">
        <v>41223</v>
      </c>
      <c r="F3428" s="7" t="s">
        <v>2109</v>
      </c>
      <c r="G3428" s="50" t="s">
        <v>103</v>
      </c>
      <c r="H3428" s="50" t="s">
        <v>308</v>
      </c>
      <c r="I3428" s="50">
        <v>0</v>
      </c>
      <c r="J3428" s="50">
        <v>3</v>
      </c>
      <c r="K3428" s="93" t="s">
        <v>36</v>
      </c>
      <c r="L3428" s="97">
        <v>3585</v>
      </c>
      <c r="M3428" s="4" t="s">
        <v>1146</v>
      </c>
      <c r="N3428" s="50">
        <v>13</v>
      </c>
      <c r="O3428" s="7">
        <f t="shared" si="1406"/>
        <v>17</v>
      </c>
      <c r="P3428" s="7">
        <f>COUNTIF($H$3412:$H3428,"=W")</f>
        <v>5</v>
      </c>
      <c r="Q3428" s="7">
        <f>COUNTIF($H$3412:$H3428,"=D")</f>
        <v>8</v>
      </c>
      <c r="R3428" s="7">
        <f>COUNTIF($H$3412:$H3428,"=L")</f>
        <v>4</v>
      </c>
      <c r="S3428" s="94">
        <f t="shared" si="1407"/>
        <v>21</v>
      </c>
      <c r="T3428" s="94">
        <f t="shared" si="1407"/>
        <v>22</v>
      </c>
      <c r="U3428" s="7">
        <f t="shared" si="1408"/>
        <v>23</v>
      </c>
      <c r="V3428" s="7">
        <v>2</v>
      </c>
      <c r="W3428" s="7">
        <v>5</v>
      </c>
      <c r="X3428" s="7">
        <v>5</v>
      </c>
      <c r="Y3428" s="7">
        <v>3</v>
      </c>
      <c r="Z3428" s="7">
        <v>9</v>
      </c>
      <c r="AA3428" s="7">
        <v>9</v>
      </c>
      <c r="AB3428" s="7">
        <v>15</v>
      </c>
      <c r="AC3428" s="7">
        <v>9</v>
      </c>
      <c r="AD3428" s="83">
        <v>0</v>
      </c>
      <c r="AE3428" s="83">
        <v>1</v>
      </c>
      <c r="AF3428" s="5">
        <v>0</v>
      </c>
      <c r="AG3428" s="5">
        <v>0</v>
      </c>
      <c r="AH3428" s="83"/>
      <c r="AI3428" s="83"/>
      <c r="AK3428" s="6">
        <f t="shared" si="1397"/>
        <v>35698</v>
      </c>
      <c r="AL3428" s="98">
        <f>AK3428/COUNTIF(G$3412:G3428,"H")</f>
        <v>3966.4444444444443</v>
      </c>
      <c r="AM3428" s="98">
        <f t="shared" si="1398"/>
        <v>31374</v>
      </c>
      <c r="AN3428" s="98">
        <f>AM3428/COUNTIF(G$3412:G3428,"A")</f>
        <v>3921.75</v>
      </c>
      <c r="AP3428" s="6">
        <v>37</v>
      </c>
      <c r="AQ3428" s="6">
        <v>32</v>
      </c>
      <c r="AR3428" s="6">
        <v>26</v>
      </c>
      <c r="AT3428" s="70">
        <f t="shared" ref="AT3428:AT3491" si="1410">U3428</f>
        <v>23</v>
      </c>
      <c r="AU3428" s="2">
        <f t="shared" ref="AU3428:AU3491" si="1411">N3428</f>
        <v>13</v>
      </c>
      <c r="AV3428" s="6">
        <f t="shared" si="1409"/>
        <v>3</v>
      </c>
      <c r="AW3428" s="50"/>
      <c r="AX3428" s="57"/>
      <c r="AY3428" s="110">
        <v>406</v>
      </c>
      <c r="AZ3428" s="107">
        <f t="shared" si="1399"/>
        <v>0.88675034867503488</v>
      </c>
      <c r="BA3428" s="107">
        <f t="shared" si="1390"/>
        <v>0.11324965132496512</v>
      </c>
      <c r="BG3428" s="6">
        <f t="shared" si="1365"/>
        <v>0</v>
      </c>
      <c r="BH3428" s="6">
        <f t="shared" si="1404"/>
        <v>0</v>
      </c>
      <c r="BI3428" s="6">
        <f t="shared" si="1366"/>
        <v>0</v>
      </c>
      <c r="BJ3428" s="6">
        <f t="shared" si="1405"/>
        <v>0</v>
      </c>
      <c r="BK3428" s="6">
        <f t="shared" si="1367"/>
        <v>1</v>
      </c>
      <c r="BL3428" s="6">
        <f t="shared" si="1368"/>
        <v>1</v>
      </c>
      <c r="BM3428" s="6">
        <f t="shared" si="1369"/>
        <v>0</v>
      </c>
      <c r="BN3428" s="6">
        <f t="shared" si="1370"/>
        <v>0</v>
      </c>
      <c r="BO3428" s="6">
        <f t="shared" si="1371"/>
        <v>1</v>
      </c>
      <c r="BP3428" s="6">
        <f t="shared" si="1372"/>
        <v>3</v>
      </c>
      <c r="BQ3428" s="6">
        <f t="shared" si="1376"/>
        <v>0</v>
      </c>
      <c r="BR3428" s="6">
        <f t="shared" si="1377"/>
        <v>0</v>
      </c>
      <c r="BS3428" s="6">
        <f t="shared" si="1388"/>
        <v>1</v>
      </c>
      <c r="BT3428" s="6">
        <f t="shared" si="1389"/>
        <v>2</v>
      </c>
      <c r="CT3428" s="6">
        <f t="shared" si="1383"/>
        <v>7</v>
      </c>
      <c r="CX3428" s="6" t="str">
        <f t="shared" si="1400"/>
        <v>H</v>
      </c>
      <c r="CY3428" s="87">
        <f t="shared" si="1401"/>
        <v>3585</v>
      </c>
      <c r="CZ3428" s="87">
        <f t="shared" si="1402"/>
        <v>406</v>
      </c>
      <c r="DA3428" s="6">
        <f t="shared" si="1403"/>
        <v>3179</v>
      </c>
    </row>
    <row r="3429" spans="1:105" hidden="1" x14ac:dyDescent="0.2">
      <c r="A3429" s="46">
        <v>7718</v>
      </c>
      <c r="B3429" s="46">
        <f t="shared" si="1373"/>
        <v>7</v>
      </c>
      <c r="C3429" s="46">
        <f t="shared" si="1374"/>
        <v>17</v>
      </c>
      <c r="D3429" s="46">
        <f t="shared" si="1375"/>
        <v>11</v>
      </c>
      <c r="E3429" s="85">
        <v>41230</v>
      </c>
      <c r="F3429" s="7" t="s">
        <v>2347</v>
      </c>
      <c r="G3429" s="50" t="s">
        <v>310</v>
      </c>
      <c r="H3429" s="50" t="s">
        <v>307</v>
      </c>
      <c r="I3429" s="50">
        <v>2</v>
      </c>
      <c r="J3429" s="50">
        <v>2</v>
      </c>
      <c r="K3429" s="93" t="s">
        <v>36</v>
      </c>
      <c r="L3429" s="97">
        <v>5380</v>
      </c>
      <c r="M3429" s="4" t="s">
        <v>4507</v>
      </c>
      <c r="N3429" s="50">
        <v>13</v>
      </c>
      <c r="O3429" s="7">
        <f t="shared" si="1406"/>
        <v>18</v>
      </c>
      <c r="P3429" s="7">
        <f>COUNTIF($H$3412:$H3429,"=W")</f>
        <v>5</v>
      </c>
      <c r="Q3429" s="7">
        <f>COUNTIF($H$3412:$H3429,"=D")</f>
        <v>9</v>
      </c>
      <c r="R3429" s="7">
        <f>COUNTIF($H$3412:$H3429,"=L")</f>
        <v>4</v>
      </c>
      <c r="S3429" s="94">
        <f t="shared" si="1407"/>
        <v>23</v>
      </c>
      <c r="T3429" s="94">
        <f t="shared" si="1407"/>
        <v>24</v>
      </c>
      <c r="U3429" s="7">
        <f t="shared" si="1408"/>
        <v>24</v>
      </c>
      <c r="V3429" s="7">
        <v>5</v>
      </c>
      <c r="W3429" s="7">
        <v>5</v>
      </c>
      <c r="X3429" s="7">
        <v>8</v>
      </c>
      <c r="Y3429" s="7">
        <v>5</v>
      </c>
      <c r="Z3429" s="7">
        <v>8</v>
      </c>
      <c r="AA3429" s="7">
        <v>5</v>
      </c>
      <c r="AB3429" s="7">
        <v>9</v>
      </c>
      <c r="AC3429" s="7">
        <v>6</v>
      </c>
      <c r="AD3429" s="83">
        <v>1</v>
      </c>
      <c r="AE3429" s="83">
        <v>0</v>
      </c>
      <c r="AF3429" s="5">
        <v>0</v>
      </c>
      <c r="AG3429" s="5">
        <v>0</v>
      </c>
      <c r="AH3429" s="83" t="s">
        <v>761</v>
      </c>
      <c r="AI3429" s="83"/>
      <c r="AK3429" s="6">
        <f t="shared" si="1397"/>
        <v>35698</v>
      </c>
      <c r="AL3429" s="98">
        <f>AK3429/COUNTIF(G$3412:G3429,"H")</f>
        <v>3966.4444444444443</v>
      </c>
      <c r="AM3429" s="98">
        <f t="shared" si="1398"/>
        <v>36754</v>
      </c>
      <c r="AN3429" s="98">
        <f>AM3429/COUNTIF(G$3412:G3429,"A")</f>
        <v>4083.7777777777778</v>
      </c>
      <c r="AP3429" s="6">
        <v>40</v>
      </c>
      <c r="AQ3429" s="6">
        <v>32</v>
      </c>
      <c r="AR3429" s="6">
        <v>28</v>
      </c>
      <c r="AT3429" s="70">
        <f t="shared" si="1410"/>
        <v>24</v>
      </c>
      <c r="AU3429" s="2">
        <f t="shared" si="1411"/>
        <v>13</v>
      </c>
      <c r="AV3429" s="6">
        <f t="shared" si="1409"/>
        <v>4</v>
      </c>
      <c r="AY3429" s="110">
        <v>379</v>
      </c>
      <c r="AZ3429" s="107">
        <f t="shared" si="1399"/>
        <v>7.0446096654275092E-2</v>
      </c>
      <c r="BA3429" s="107">
        <f t="shared" si="1390"/>
        <v>0.92955390334572496</v>
      </c>
      <c r="BG3429" s="6">
        <f t="shared" si="1365"/>
        <v>0</v>
      </c>
      <c r="BH3429" s="6">
        <f t="shared" si="1404"/>
        <v>0</v>
      </c>
      <c r="BI3429" s="6">
        <f t="shared" si="1366"/>
        <v>1</v>
      </c>
      <c r="BJ3429" s="6">
        <f t="shared" si="1405"/>
        <v>1</v>
      </c>
      <c r="BK3429" s="6">
        <f t="shared" si="1367"/>
        <v>0</v>
      </c>
      <c r="BL3429" s="6">
        <f t="shared" si="1368"/>
        <v>0</v>
      </c>
      <c r="BM3429" s="6">
        <f t="shared" si="1369"/>
        <v>1</v>
      </c>
      <c r="BN3429" s="6">
        <f t="shared" si="1370"/>
        <v>1</v>
      </c>
      <c r="BO3429" s="6">
        <f t="shared" si="1371"/>
        <v>1</v>
      </c>
      <c r="BP3429" s="6">
        <f t="shared" si="1372"/>
        <v>4</v>
      </c>
      <c r="BQ3429" s="6">
        <f t="shared" si="1376"/>
        <v>1</v>
      </c>
      <c r="BR3429" s="6">
        <f t="shared" si="1377"/>
        <v>1</v>
      </c>
      <c r="BS3429" s="6">
        <f t="shared" si="1388"/>
        <v>1</v>
      </c>
      <c r="BT3429" s="6">
        <f t="shared" si="1389"/>
        <v>3</v>
      </c>
      <c r="CT3429" s="6">
        <f t="shared" si="1383"/>
        <v>13</v>
      </c>
      <c r="CX3429" s="6" t="str">
        <f t="shared" si="1400"/>
        <v>A</v>
      </c>
      <c r="CY3429" s="87">
        <f t="shared" si="1401"/>
        <v>5380</v>
      </c>
      <c r="CZ3429" s="87">
        <f t="shared" si="1402"/>
        <v>379</v>
      </c>
      <c r="DA3429" s="6" t="str">
        <f t="shared" si="1403"/>
        <v>na</v>
      </c>
    </row>
    <row r="3430" spans="1:105" hidden="1" x14ac:dyDescent="0.2">
      <c r="A3430" s="46">
        <v>7719</v>
      </c>
      <c r="B3430" s="46">
        <f t="shared" si="1373"/>
        <v>7</v>
      </c>
      <c r="C3430" s="46">
        <f t="shared" si="1374"/>
        <v>24</v>
      </c>
      <c r="D3430" s="46">
        <f t="shared" si="1375"/>
        <v>11</v>
      </c>
      <c r="E3430" s="85">
        <v>41237</v>
      </c>
      <c r="F3430" s="7" t="s">
        <v>1905</v>
      </c>
      <c r="G3430" s="50" t="s">
        <v>103</v>
      </c>
      <c r="H3430" s="50" t="s">
        <v>308</v>
      </c>
      <c r="I3430" s="50">
        <v>0</v>
      </c>
      <c r="J3430" s="50">
        <v>2</v>
      </c>
      <c r="K3430" s="93" t="s">
        <v>3298</v>
      </c>
      <c r="L3430" s="97">
        <v>3174</v>
      </c>
      <c r="M3430" s="4" t="s">
        <v>1646</v>
      </c>
      <c r="N3430" s="50">
        <v>17</v>
      </c>
      <c r="O3430" s="7">
        <f t="shared" si="1406"/>
        <v>19</v>
      </c>
      <c r="P3430" s="7">
        <f>COUNTIF($H$3412:$H3430,"=W")</f>
        <v>5</v>
      </c>
      <c r="Q3430" s="7">
        <f>COUNTIF($H$3412:$H3430,"=D")</f>
        <v>9</v>
      </c>
      <c r="R3430" s="7">
        <f>COUNTIF($H$3412:$H3430,"=L")</f>
        <v>5</v>
      </c>
      <c r="S3430" s="94">
        <f t="shared" ref="S3430:T3432" si="1412">S3429+I3430</f>
        <v>23</v>
      </c>
      <c r="T3430" s="94">
        <f t="shared" si="1412"/>
        <v>26</v>
      </c>
      <c r="U3430" s="7">
        <f t="shared" si="1408"/>
        <v>24</v>
      </c>
      <c r="V3430" s="7">
        <v>6</v>
      </c>
      <c r="W3430" s="7">
        <v>3</v>
      </c>
      <c r="X3430" s="7">
        <v>5</v>
      </c>
      <c r="Y3430" s="7">
        <v>3</v>
      </c>
      <c r="Z3430" s="7">
        <v>9</v>
      </c>
      <c r="AA3430" s="7">
        <v>2</v>
      </c>
      <c r="AB3430" s="7">
        <v>13</v>
      </c>
      <c r="AC3430" s="7">
        <v>8</v>
      </c>
      <c r="AD3430" s="83">
        <v>0</v>
      </c>
      <c r="AE3430" s="83">
        <v>2</v>
      </c>
      <c r="AF3430" s="5">
        <v>0</v>
      </c>
      <c r="AG3430" s="5">
        <v>0</v>
      </c>
      <c r="AH3430" s="83"/>
      <c r="AI3430" s="83"/>
      <c r="AK3430" s="6">
        <f t="shared" si="1397"/>
        <v>38872</v>
      </c>
      <c r="AL3430" s="98">
        <f>AK3430/COUNTIF(G$3412:G3430,"H")</f>
        <v>3887.2</v>
      </c>
      <c r="AM3430" s="98">
        <f t="shared" si="1398"/>
        <v>36754</v>
      </c>
      <c r="AN3430" s="98">
        <f>AM3430/COUNTIF(G$3412:G3430,"A")</f>
        <v>4083.7777777777778</v>
      </c>
      <c r="AP3430" s="6">
        <v>41</v>
      </c>
      <c r="AQ3430" s="6">
        <v>35</v>
      </c>
      <c r="AR3430" s="6">
        <v>31</v>
      </c>
      <c r="AT3430" s="70">
        <f t="shared" si="1410"/>
        <v>24</v>
      </c>
      <c r="AU3430" s="2">
        <f t="shared" si="1411"/>
        <v>17</v>
      </c>
      <c r="AV3430" s="6">
        <f t="shared" si="1409"/>
        <v>7</v>
      </c>
      <c r="AW3430" s="50"/>
      <c r="AX3430" s="57"/>
      <c r="AY3430" s="110">
        <v>255</v>
      </c>
      <c r="AZ3430" s="107">
        <f t="shared" si="1399"/>
        <v>0.91965973534971646</v>
      </c>
      <c r="BA3430" s="107">
        <f t="shared" si="1390"/>
        <v>8.0340264650283544E-2</v>
      </c>
      <c r="BG3430" s="6">
        <f t="shared" si="1365"/>
        <v>0</v>
      </c>
      <c r="BH3430" s="6">
        <f t="shared" si="1404"/>
        <v>0</v>
      </c>
      <c r="BI3430" s="6">
        <f t="shared" si="1366"/>
        <v>0</v>
      </c>
      <c r="BJ3430" s="6">
        <f t="shared" si="1405"/>
        <v>0</v>
      </c>
      <c r="BK3430" s="6">
        <f t="shared" si="1367"/>
        <v>1</v>
      </c>
      <c r="BL3430" s="6">
        <f t="shared" si="1368"/>
        <v>1</v>
      </c>
      <c r="BM3430" s="6">
        <f t="shared" si="1369"/>
        <v>0</v>
      </c>
      <c r="BN3430" s="6">
        <f t="shared" si="1370"/>
        <v>0</v>
      </c>
      <c r="BO3430" s="6">
        <f t="shared" si="1371"/>
        <v>1</v>
      </c>
      <c r="BP3430" s="6">
        <f t="shared" si="1372"/>
        <v>5</v>
      </c>
      <c r="BQ3430" s="6">
        <f t="shared" si="1376"/>
        <v>0</v>
      </c>
      <c r="BR3430" s="6">
        <f t="shared" si="1377"/>
        <v>0</v>
      </c>
      <c r="BS3430" s="6">
        <f t="shared" si="1388"/>
        <v>1</v>
      </c>
      <c r="BT3430" s="6">
        <f t="shared" si="1389"/>
        <v>4</v>
      </c>
      <c r="CT3430" s="6">
        <f t="shared" si="1383"/>
        <v>11</v>
      </c>
      <c r="CX3430" s="6" t="str">
        <f t="shared" si="1400"/>
        <v>H</v>
      </c>
      <c r="CY3430" s="87">
        <f t="shared" si="1401"/>
        <v>3174</v>
      </c>
      <c r="CZ3430" s="87">
        <f t="shared" si="1402"/>
        <v>255</v>
      </c>
      <c r="DA3430" s="6">
        <f t="shared" si="1403"/>
        <v>2919</v>
      </c>
    </row>
    <row r="3431" spans="1:105" hidden="1" x14ac:dyDescent="0.2">
      <c r="A3431" s="46">
        <v>7720</v>
      </c>
      <c r="B3431" s="46">
        <f t="shared" si="1373"/>
        <v>7</v>
      </c>
      <c r="C3431" s="46">
        <f t="shared" si="1374"/>
        <v>1</v>
      </c>
      <c r="D3431" s="46">
        <f t="shared" si="1375"/>
        <v>12</v>
      </c>
      <c r="E3431" s="85">
        <v>41244</v>
      </c>
      <c r="F3431" s="7" t="s">
        <v>2348</v>
      </c>
      <c r="G3431" s="50" t="s">
        <v>310</v>
      </c>
      <c r="H3431" s="50" t="s">
        <v>306</v>
      </c>
      <c r="I3431" s="50">
        <v>3</v>
      </c>
      <c r="J3431" s="50">
        <v>2</v>
      </c>
      <c r="K3431" s="111" t="s">
        <v>1010</v>
      </c>
      <c r="L3431" s="97">
        <v>2411</v>
      </c>
      <c r="M3431" s="92" t="s">
        <v>4508</v>
      </c>
      <c r="N3431" s="50">
        <v>14</v>
      </c>
      <c r="O3431" s="7">
        <f t="shared" si="1406"/>
        <v>20</v>
      </c>
      <c r="P3431" s="7">
        <f>COUNTIF($H$3412:$H3431,"=W")</f>
        <v>6</v>
      </c>
      <c r="Q3431" s="7">
        <f>COUNTIF($H$3412:$H3431,"=D")</f>
        <v>9</v>
      </c>
      <c r="R3431" s="7">
        <f>COUNTIF($H$3412:$H3431,"=L")</f>
        <v>5</v>
      </c>
      <c r="S3431" s="94">
        <f t="shared" si="1412"/>
        <v>26</v>
      </c>
      <c r="T3431" s="94">
        <f t="shared" si="1412"/>
        <v>28</v>
      </c>
      <c r="U3431" s="7">
        <f t="shared" si="1408"/>
        <v>27</v>
      </c>
      <c r="V3431" s="7">
        <v>4</v>
      </c>
      <c r="W3431" s="7">
        <v>7</v>
      </c>
      <c r="X3431" s="7">
        <v>4</v>
      </c>
      <c r="Y3431" s="7">
        <v>3</v>
      </c>
      <c r="Z3431" s="7">
        <v>6</v>
      </c>
      <c r="AA3431" s="7">
        <v>4</v>
      </c>
      <c r="AB3431" s="7">
        <v>13</v>
      </c>
      <c r="AC3431" s="7">
        <v>13</v>
      </c>
      <c r="AD3431" s="83">
        <v>1</v>
      </c>
      <c r="AE3431" s="83">
        <v>2</v>
      </c>
      <c r="AF3431" s="5">
        <v>0</v>
      </c>
      <c r="AG3431" s="5">
        <v>0</v>
      </c>
      <c r="AH3431" s="83" t="s">
        <v>761</v>
      </c>
      <c r="AI3431" s="83"/>
      <c r="AK3431" s="6">
        <f t="shared" si="1397"/>
        <v>38872</v>
      </c>
      <c r="AL3431" s="98">
        <f>AK3431/COUNTIF(G$3412:G3431,"H")</f>
        <v>3887.2</v>
      </c>
      <c r="AM3431" s="98">
        <f t="shared" si="1398"/>
        <v>39165</v>
      </c>
      <c r="AN3431" s="98">
        <f>AM3431/COUNTIF(G$3412:G3431,"A")</f>
        <v>3916.5</v>
      </c>
      <c r="AP3431" s="6">
        <v>41</v>
      </c>
      <c r="AQ3431" s="6">
        <v>35</v>
      </c>
      <c r="AR3431" s="6">
        <v>31</v>
      </c>
      <c r="AT3431" s="70">
        <f t="shared" si="1410"/>
        <v>27</v>
      </c>
      <c r="AU3431" s="2">
        <f t="shared" si="1411"/>
        <v>14</v>
      </c>
      <c r="AV3431" s="6">
        <f t="shared" si="1409"/>
        <v>4</v>
      </c>
      <c r="AY3431" s="110">
        <v>566</v>
      </c>
      <c r="AZ3431" s="107">
        <f t="shared" si="1399"/>
        <v>0.23475736209041892</v>
      </c>
      <c r="BA3431" s="107">
        <f t="shared" si="1390"/>
        <v>0.76524263790958114</v>
      </c>
      <c r="BG3431" s="6">
        <f t="shared" si="1365"/>
        <v>1</v>
      </c>
      <c r="BH3431" s="6">
        <f t="shared" si="1404"/>
        <v>1</v>
      </c>
      <c r="BI3431" s="6">
        <f t="shared" si="1366"/>
        <v>0</v>
      </c>
      <c r="BJ3431" s="6">
        <f t="shared" si="1405"/>
        <v>0</v>
      </c>
      <c r="BK3431" s="6">
        <f t="shared" si="1367"/>
        <v>0</v>
      </c>
      <c r="BL3431" s="6">
        <f t="shared" si="1368"/>
        <v>0</v>
      </c>
      <c r="BM3431" s="6">
        <f t="shared" si="1369"/>
        <v>1</v>
      </c>
      <c r="BN3431" s="6">
        <f t="shared" si="1370"/>
        <v>1</v>
      </c>
      <c r="BO3431" s="6">
        <f t="shared" si="1371"/>
        <v>0</v>
      </c>
      <c r="BP3431" s="6">
        <f t="shared" si="1372"/>
        <v>0</v>
      </c>
      <c r="BQ3431" s="6">
        <f t="shared" si="1376"/>
        <v>1</v>
      </c>
      <c r="BR3431" s="6">
        <f t="shared" si="1377"/>
        <v>1</v>
      </c>
      <c r="BS3431" s="6">
        <f t="shared" si="1388"/>
        <v>1</v>
      </c>
      <c r="BT3431" s="6">
        <f t="shared" si="1389"/>
        <v>5</v>
      </c>
      <c r="CT3431" s="6">
        <f t="shared" si="1383"/>
        <v>8</v>
      </c>
      <c r="CX3431" s="6" t="str">
        <f t="shared" si="1400"/>
        <v>A</v>
      </c>
      <c r="CY3431" s="87">
        <f t="shared" si="1401"/>
        <v>2411</v>
      </c>
      <c r="CZ3431" s="87">
        <f t="shared" si="1402"/>
        <v>566</v>
      </c>
      <c r="DA3431" s="6" t="str">
        <f t="shared" si="1403"/>
        <v>na</v>
      </c>
    </row>
    <row r="3432" spans="1:105" hidden="1" x14ac:dyDescent="0.2">
      <c r="A3432" s="46">
        <v>7721</v>
      </c>
      <c r="B3432" s="46">
        <f t="shared" si="1373"/>
        <v>7</v>
      </c>
      <c r="C3432" s="46">
        <f t="shared" si="1374"/>
        <v>8</v>
      </c>
      <c r="D3432" s="46">
        <f t="shared" si="1375"/>
        <v>12</v>
      </c>
      <c r="E3432" s="85">
        <v>41251</v>
      </c>
      <c r="F3432" s="7" t="s">
        <v>3486</v>
      </c>
      <c r="G3432" s="50" t="s">
        <v>310</v>
      </c>
      <c r="H3432" s="50" t="s">
        <v>308</v>
      </c>
      <c r="I3432" s="50">
        <v>0</v>
      </c>
      <c r="J3432" s="50">
        <v>2</v>
      </c>
      <c r="K3432" s="93" t="s">
        <v>3298</v>
      </c>
      <c r="L3432" s="97">
        <v>5881</v>
      </c>
      <c r="M3432" s="4" t="s">
        <v>630</v>
      </c>
      <c r="N3432" s="50">
        <v>15</v>
      </c>
      <c r="O3432" s="7">
        <f t="shared" si="1406"/>
        <v>21</v>
      </c>
      <c r="P3432" s="7">
        <f>COUNTIF($H$3412:$H3432,"=W")</f>
        <v>6</v>
      </c>
      <c r="Q3432" s="7">
        <f>COUNTIF($H$3412:$H3432,"=D")</f>
        <v>9</v>
      </c>
      <c r="R3432" s="7">
        <f>COUNTIF($H$3412:$H3432,"=L")</f>
        <v>6</v>
      </c>
      <c r="S3432" s="94">
        <f t="shared" si="1412"/>
        <v>26</v>
      </c>
      <c r="T3432" s="94">
        <f t="shared" si="1412"/>
        <v>30</v>
      </c>
      <c r="U3432" s="7">
        <f t="shared" si="1408"/>
        <v>27</v>
      </c>
      <c r="V3432" s="7">
        <v>1</v>
      </c>
      <c r="W3432" s="7">
        <v>4</v>
      </c>
      <c r="X3432" s="7">
        <v>1</v>
      </c>
      <c r="Y3432" s="7">
        <v>11</v>
      </c>
      <c r="Z3432" s="7">
        <v>3</v>
      </c>
      <c r="AA3432" s="7">
        <v>7</v>
      </c>
      <c r="AB3432" s="7">
        <v>13</v>
      </c>
      <c r="AC3432" s="7">
        <v>18</v>
      </c>
      <c r="AD3432" s="83">
        <v>2</v>
      </c>
      <c r="AE3432" s="83">
        <v>1</v>
      </c>
      <c r="AF3432" s="5">
        <v>0</v>
      </c>
      <c r="AG3432" s="5">
        <v>0</v>
      </c>
      <c r="AH3432" s="83" t="s">
        <v>631</v>
      </c>
      <c r="AI3432" s="83"/>
      <c r="AK3432" s="6">
        <f t="shared" si="1397"/>
        <v>38872</v>
      </c>
      <c r="AL3432" s="98">
        <f>AK3432/COUNTIF(G$3412:G3432,"H")</f>
        <v>3887.2</v>
      </c>
      <c r="AM3432" s="98">
        <f t="shared" si="1398"/>
        <v>45046</v>
      </c>
      <c r="AN3432" s="98">
        <f>AM3432/COUNTIF(G$3412:G3432,"A")</f>
        <v>4095.090909090909</v>
      </c>
      <c r="AP3432" s="6">
        <v>44</v>
      </c>
      <c r="AQ3432" s="6">
        <v>38</v>
      </c>
      <c r="AR3432" s="6">
        <v>33</v>
      </c>
      <c r="AT3432" s="70">
        <f t="shared" si="1410"/>
        <v>27</v>
      </c>
      <c r="AU3432" s="2">
        <f t="shared" si="1411"/>
        <v>15</v>
      </c>
      <c r="AV3432" s="6">
        <f t="shared" si="1409"/>
        <v>6</v>
      </c>
      <c r="AY3432" s="110">
        <v>188</v>
      </c>
      <c r="AZ3432" s="107">
        <f t="shared" si="1399"/>
        <v>3.1967352491072944E-2</v>
      </c>
      <c r="BA3432" s="107">
        <f t="shared" si="1390"/>
        <v>0.96803264750892704</v>
      </c>
      <c r="BG3432" s="6">
        <f t="shared" si="1365"/>
        <v>0</v>
      </c>
      <c r="BH3432" s="6">
        <f t="shared" si="1404"/>
        <v>0</v>
      </c>
      <c r="BI3432" s="6">
        <f t="shared" si="1366"/>
        <v>0</v>
      </c>
      <c r="BJ3432" s="6">
        <f t="shared" si="1405"/>
        <v>0</v>
      </c>
      <c r="BK3432" s="6">
        <f t="shared" si="1367"/>
        <v>1</v>
      </c>
      <c r="BL3432" s="6">
        <f t="shared" si="1368"/>
        <v>1</v>
      </c>
      <c r="BM3432" s="6">
        <f t="shared" si="1369"/>
        <v>0</v>
      </c>
      <c r="BN3432" s="6">
        <f t="shared" si="1370"/>
        <v>0</v>
      </c>
      <c r="BO3432" s="6">
        <f t="shared" si="1371"/>
        <v>1</v>
      </c>
      <c r="BP3432" s="6">
        <f t="shared" si="1372"/>
        <v>1</v>
      </c>
      <c r="BQ3432" s="6">
        <f t="shared" si="1376"/>
        <v>0</v>
      </c>
      <c r="BR3432" s="6">
        <f t="shared" si="1377"/>
        <v>0</v>
      </c>
      <c r="BS3432" s="6">
        <f t="shared" si="1388"/>
        <v>1</v>
      </c>
      <c r="BT3432" s="6">
        <f t="shared" si="1389"/>
        <v>6</v>
      </c>
      <c r="CT3432" s="6">
        <f t="shared" si="1383"/>
        <v>2</v>
      </c>
      <c r="CX3432" s="6" t="str">
        <f t="shared" si="1400"/>
        <v>A</v>
      </c>
      <c r="CY3432" s="87">
        <f t="shared" si="1401"/>
        <v>5881</v>
      </c>
      <c r="CZ3432" s="87">
        <f t="shared" si="1402"/>
        <v>188</v>
      </c>
      <c r="DA3432" s="6" t="str">
        <f t="shared" si="1403"/>
        <v>na</v>
      </c>
    </row>
    <row r="3433" spans="1:105" hidden="1" x14ac:dyDescent="0.2">
      <c r="A3433" s="46">
        <v>7722</v>
      </c>
      <c r="B3433" s="46">
        <f t="shared" si="1373"/>
        <v>7</v>
      </c>
      <c r="C3433" s="46">
        <f t="shared" si="1374"/>
        <v>15</v>
      </c>
      <c r="D3433" s="46">
        <f t="shared" si="1375"/>
        <v>12</v>
      </c>
      <c r="E3433" s="85">
        <v>41258</v>
      </c>
      <c r="F3433" s="7" t="s">
        <v>1763</v>
      </c>
      <c r="G3433" s="50" t="s">
        <v>103</v>
      </c>
      <c r="H3433" s="50" t="s">
        <v>306</v>
      </c>
      <c r="I3433" s="50">
        <v>4</v>
      </c>
      <c r="J3433" s="50">
        <v>1</v>
      </c>
      <c r="K3433" s="111" t="s">
        <v>639</v>
      </c>
      <c r="L3433" s="97">
        <v>3109</v>
      </c>
      <c r="M3433" s="92" t="s">
        <v>4509</v>
      </c>
      <c r="N3433" s="50">
        <v>14</v>
      </c>
      <c r="O3433" s="7">
        <f t="shared" ref="O3433:O3438" si="1413">SUM(P3433:R3433)</f>
        <v>22</v>
      </c>
      <c r="P3433" s="7">
        <f>COUNTIF($H$3412:$H3433,"=W")</f>
        <v>7</v>
      </c>
      <c r="Q3433" s="7">
        <f>COUNTIF($H$3412:$H3433,"=D")</f>
        <v>9</v>
      </c>
      <c r="R3433" s="7">
        <f>COUNTIF($H$3412:$H3433,"=L")</f>
        <v>6</v>
      </c>
      <c r="S3433" s="94">
        <f t="shared" ref="S3433:T3437" si="1414">S3432+I3433</f>
        <v>30</v>
      </c>
      <c r="T3433" s="94">
        <f t="shared" si="1414"/>
        <v>31</v>
      </c>
      <c r="U3433" s="7">
        <f t="shared" ref="U3433:U3438" si="1415">P3433*3+Q3433</f>
        <v>30</v>
      </c>
      <c r="V3433" s="7">
        <v>6</v>
      </c>
      <c r="W3433" s="7">
        <v>5</v>
      </c>
      <c r="X3433" s="7">
        <v>2</v>
      </c>
      <c r="Y3433" s="7">
        <v>5</v>
      </c>
      <c r="Z3433" s="7">
        <v>4</v>
      </c>
      <c r="AA3433" s="7">
        <v>5</v>
      </c>
      <c r="AB3433" s="7">
        <v>9</v>
      </c>
      <c r="AC3433" s="7">
        <v>6</v>
      </c>
      <c r="AD3433" s="83">
        <v>0</v>
      </c>
      <c r="AE3433" s="83">
        <v>0</v>
      </c>
      <c r="AF3433" s="5">
        <v>0</v>
      </c>
      <c r="AG3433" s="5">
        <v>0</v>
      </c>
      <c r="AH3433" s="83"/>
      <c r="AI3433" s="83"/>
      <c r="AK3433" s="6">
        <f t="shared" si="1397"/>
        <v>41981</v>
      </c>
      <c r="AL3433" s="98">
        <f>AK3433/COUNTIF(G$3412:G3433,"H")</f>
        <v>3816.4545454545455</v>
      </c>
      <c r="AM3433" s="98">
        <f t="shared" si="1398"/>
        <v>45046</v>
      </c>
      <c r="AN3433" s="98">
        <f>AM3433/COUNTIF(G$3412:G3433,"A")</f>
        <v>4095.090909090909</v>
      </c>
      <c r="AP3433" s="6">
        <v>45</v>
      </c>
      <c r="AQ3433" s="6">
        <v>39</v>
      </c>
      <c r="AR3433" s="6">
        <v>34</v>
      </c>
      <c r="AT3433" s="70">
        <f t="shared" si="1410"/>
        <v>30</v>
      </c>
      <c r="AU3433" s="2">
        <f t="shared" si="1411"/>
        <v>14</v>
      </c>
      <c r="AV3433" s="6">
        <f t="shared" ref="AV3433:AV3438" si="1416">AR3433-AT3433</f>
        <v>4</v>
      </c>
      <c r="AW3433" s="50"/>
      <c r="AX3433" s="57"/>
      <c r="AY3433" s="110">
        <v>282</v>
      </c>
      <c r="AZ3433" s="107">
        <f t="shared" si="1399"/>
        <v>0.9092955934384046</v>
      </c>
      <c r="BA3433" s="107">
        <f t="shared" si="1390"/>
        <v>9.0704406561595396E-2</v>
      </c>
      <c r="BG3433" s="6">
        <f t="shared" si="1365"/>
        <v>1</v>
      </c>
      <c r="BH3433" s="6">
        <f t="shared" si="1404"/>
        <v>1</v>
      </c>
      <c r="BI3433" s="6">
        <f t="shared" si="1366"/>
        <v>0</v>
      </c>
      <c r="BJ3433" s="6">
        <f t="shared" si="1405"/>
        <v>0</v>
      </c>
      <c r="BK3433" s="6">
        <f t="shared" si="1367"/>
        <v>0</v>
      </c>
      <c r="BL3433" s="6">
        <f t="shared" si="1368"/>
        <v>0</v>
      </c>
      <c r="BM3433" s="6">
        <f t="shared" si="1369"/>
        <v>1</v>
      </c>
      <c r="BN3433" s="6">
        <f t="shared" si="1370"/>
        <v>1</v>
      </c>
      <c r="BO3433" s="6">
        <f t="shared" si="1371"/>
        <v>0</v>
      </c>
      <c r="BP3433" s="6">
        <f t="shared" si="1372"/>
        <v>0</v>
      </c>
      <c r="BQ3433" s="6">
        <f t="shared" si="1376"/>
        <v>1</v>
      </c>
      <c r="BR3433" s="6">
        <f t="shared" si="1377"/>
        <v>1</v>
      </c>
      <c r="BS3433" s="6">
        <f t="shared" si="1388"/>
        <v>1</v>
      </c>
      <c r="BT3433" s="6">
        <f t="shared" si="1389"/>
        <v>7</v>
      </c>
      <c r="CT3433" s="6">
        <f t="shared" si="1383"/>
        <v>8</v>
      </c>
      <c r="CX3433" s="6" t="str">
        <f t="shared" si="1400"/>
        <v>H</v>
      </c>
      <c r="CY3433" s="87">
        <f t="shared" si="1401"/>
        <v>3109</v>
      </c>
      <c r="CZ3433" s="87">
        <f t="shared" si="1402"/>
        <v>282</v>
      </c>
      <c r="DA3433" s="6">
        <f t="shared" si="1403"/>
        <v>2827</v>
      </c>
    </row>
    <row r="3434" spans="1:105" hidden="1" x14ac:dyDescent="0.2">
      <c r="A3434" s="46">
        <v>7723</v>
      </c>
      <c r="B3434" s="46">
        <f t="shared" si="1373"/>
        <v>4</v>
      </c>
      <c r="C3434" s="46">
        <f t="shared" si="1374"/>
        <v>26</v>
      </c>
      <c r="D3434" s="46">
        <f t="shared" si="1375"/>
        <v>12</v>
      </c>
      <c r="E3434" s="85">
        <v>41269</v>
      </c>
      <c r="F3434" s="7" t="s">
        <v>235</v>
      </c>
      <c r="G3434" s="50" t="s">
        <v>310</v>
      </c>
      <c r="H3434" s="50" t="s">
        <v>308</v>
      </c>
      <c r="I3434" s="50">
        <v>0</v>
      </c>
      <c r="J3434" s="50">
        <v>3</v>
      </c>
      <c r="K3434" s="93" t="s">
        <v>36</v>
      </c>
      <c r="L3434" s="97">
        <v>7322</v>
      </c>
      <c r="M3434" s="4" t="s">
        <v>3146</v>
      </c>
      <c r="N3434" s="50">
        <v>15</v>
      </c>
      <c r="O3434" s="7">
        <f t="shared" si="1413"/>
        <v>23</v>
      </c>
      <c r="P3434" s="7">
        <f>COUNTIF($H$3412:$H3434,"=W")</f>
        <v>7</v>
      </c>
      <c r="Q3434" s="7">
        <f>COUNTIF($H$3412:$H3434,"=D")</f>
        <v>9</v>
      </c>
      <c r="R3434" s="7">
        <f>COUNTIF($H$3412:$H3434,"=L")</f>
        <v>7</v>
      </c>
      <c r="S3434" s="94">
        <f t="shared" si="1414"/>
        <v>30</v>
      </c>
      <c r="T3434" s="94">
        <f t="shared" si="1414"/>
        <v>34</v>
      </c>
      <c r="U3434" s="7">
        <f t="shared" si="1415"/>
        <v>30</v>
      </c>
      <c r="V3434" s="7">
        <v>4</v>
      </c>
      <c r="W3434" s="7">
        <v>5</v>
      </c>
      <c r="X3434" s="7">
        <v>6</v>
      </c>
      <c r="Y3434" s="7">
        <v>2</v>
      </c>
      <c r="Z3434" s="7">
        <v>3</v>
      </c>
      <c r="AA3434" s="7">
        <v>1</v>
      </c>
      <c r="AB3434" s="7">
        <v>12</v>
      </c>
      <c r="AC3434" s="7">
        <v>9</v>
      </c>
      <c r="AD3434" s="83">
        <v>0</v>
      </c>
      <c r="AE3434" s="83">
        <v>0</v>
      </c>
      <c r="AF3434" s="5">
        <v>0</v>
      </c>
      <c r="AG3434" s="5">
        <v>0</v>
      </c>
      <c r="AH3434" s="83"/>
      <c r="AI3434" s="83"/>
      <c r="AK3434" s="6">
        <f t="shared" si="1397"/>
        <v>41981</v>
      </c>
      <c r="AL3434" s="98">
        <f>AK3434/COUNTIF(G$3412:G3434,"H")</f>
        <v>3816.4545454545455</v>
      </c>
      <c r="AM3434" s="98">
        <f t="shared" si="1398"/>
        <v>52368</v>
      </c>
      <c r="AN3434" s="98">
        <f>AM3434/COUNTIF(G$3412:G3434,"A")</f>
        <v>4364</v>
      </c>
      <c r="AP3434" s="6">
        <v>45</v>
      </c>
      <c r="AQ3434" s="6">
        <v>42</v>
      </c>
      <c r="AR3434" s="6">
        <v>36</v>
      </c>
      <c r="AT3434" s="70">
        <f t="shared" si="1410"/>
        <v>30</v>
      </c>
      <c r="AU3434" s="2">
        <f t="shared" si="1411"/>
        <v>15</v>
      </c>
      <c r="AV3434" s="6">
        <f t="shared" si="1416"/>
        <v>6</v>
      </c>
      <c r="AY3434" s="110">
        <v>1052</v>
      </c>
      <c r="AZ3434" s="107">
        <f t="shared" si="1399"/>
        <v>0.14367659109532915</v>
      </c>
      <c r="BA3434" s="107">
        <f t="shared" si="1390"/>
        <v>0.85632340890467085</v>
      </c>
      <c r="BG3434" s="6">
        <f t="shared" si="1365"/>
        <v>0</v>
      </c>
      <c r="BH3434" s="6">
        <f t="shared" si="1404"/>
        <v>0</v>
      </c>
      <c r="BI3434" s="6">
        <f t="shared" si="1366"/>
        <v>0</v>
      </c>
      <c r="BJ3434" s="6">
        <f t="shared" si="1405"/>
        <v>0</v>
      </c>
      <c r="BK3434" s="6">
        <f t="shared" si="1367"/>
        <v>1</v>
      </c>
      <c r="BL3434" s="6">
        <f t="shared" si="1368"/>
        <v>1</v>
      </c>
      <c r="BM3434" s="6">
        <f t="shared" si="1369"/>
        <v>0</v>
      </c>
      <c r="BN3434" s="6">
        <f t="shared" si="1370"/>
        <v>0</v>
      </c>
      <c r="BO3434" s="6">
        <f t="shared" si="1371"/>
        <v>1</v>
      </c>
      <c r="BP3434" s="6">
        <f t="shared" si="1372"/>
        <v>1</v>
      </c>
      <c r="BQ3434" s="6">
        <f t="shared" si="1376"/>
        <v>0</v>
      </c>
      <c r="BR3434" s="6">
        <f t="shared" si="1377"/>
        <v>0</v>
      </c>
      <c r="BS3434" s="6">
        <f t="shared" si="1388"/>
        <v>1</v>
      </c>
      <c r="BT3434" s="6">
        <f t="shared" si="1389"/>
        <v>8</v>
      </c>
      <c r="CT3434" s="6">
        <f t="shared" si="1383"/>
        <v>10</v>
      </c>
      <c r="CX3434" s="6" t="str">
        <f t="shared" si="1400"/>
        <v>A</v>
      </c>
      <c r="CY3434" s="87">
        <f t="shared" si="1401"/>
        <v>7322</v>
      </c>
      <c r="CZ3434" s="87">
        <f t="shared" si="1402"/>
        <v>1052</v>
      </c>
      <c r="DA3434" s="6" t="str">
        <f t="shared" si="1403"/>
        <v>na</v>
      </c>
    </row>
    <row r="3435" spans="1:105" hidden="1" x14ac:dyDescent="0.2">
      <c r="A3435" s="46">
        <v>7724</v>
      </c>
      <c r="B3435" s="46">
        <f t="shared" si="1373"/>
        <v>1</v>
      </c>
      <c r="C3435" s="46">
        <f t="shared" si="1374"/>
        <v>29</v>
      </c>
      <c r="D3435" s="46">
        <f t="shared" si="1375"/>
        <v>12</v>
      </c>
      <c r="E3435" s="85">
        <v>41637</v>
      </c>
      <c r="F3435" s="7" t="s">
        <v>74</v>
      </c>
      <c r="G3435" s="50" t="s">
        <v>310</v>
      </c>
      <c r="H3435" s="50" t="s">
        <v>307</v>
      </c>
      <c r="I3435" s="50">
        <v>0</v>
      </c>
      <c r="J3435" s="50">
        <v>0</v>
      </c>
      <c r="K3435" s="93" t="s">
        <v>36</v>
      </c>
      <c r="L3435" s="97">
        <v>2465</v>
      </c>
      <c r="M3435" s="4"/>
      <c r="N3435" s="50">
        <v>16</v>
      </c>
      <c r="O3435" s="7">
        <f t="shared" si="1413"/>
        <v>24</v>
      </c>
      <c r="P3435" s="7">
        <f>COUNTIF($H$3412:$H3435,"=W")</f>
        <v>7</v>
      </c>
      <c r="Q3435" s="7">
        <f>COUNTIF($H$3412:$H3435,"=D")</f>
        <v>10</v>
      </c>
      <c r="R3435" s="7">
        <f>COUNTIF($H$3412:$H3435,"=L")</f>
        <v>7</v>
      </c>
      <c r="S3435" s="94">
        <f t="shared" si="1414"/>
        <v>30</v>
      </c>
      <c r="T3435" s="94">
        <f t="shared" si="1414"/>
        <v>34</v>
      </c>
      <c r="U3435" s="7">
        <f t="shared" si="1415"/>
        <v>31</v>
      </c>
      <c r="V3435" s="7">
        <v>5</v>
      </c>
      <c r="W3435" s="7">
        <v>2</v>
      </c>
      <c r="X3435" s="7">
        <v>2</v>
      </c>
      <c r="Y3435" s="7">
        <v>4</v>
      </c>
      <c r="Z3435" s="7">
        <v>5</v>
      </c>
      <c r="AA3435" s="7">
        <v>6</v>
      </c>
      <c r="AB3435" s="7">
        <v>13</v>
      </c>
      <c r="AC3435" s="7">
        <v>12</v>
      </c>
      <c r="AD3435" s="83">
        <v>1</v>
      </c>
      <c r="AE3435" s="83">
        <v>0</v>
      </c>
      <c r="AF3435" s="5">
        <v>0</v>
      </c>
      <c r="AG3435" s="5">
        <v>0</v>
      </c>
      <c r="AH3435" s="83" t="s">
        <v>3569</v>
      </c>
      <c r="AI3435" s="83"/>
      <c r="AK3435" s="6">
        <f t="shared" si="1397"/>
        <v>41981</v>
      </c>
      <c r="AL3435" s="98">
        <f>AK3435/COUNTIF(G$3412:G3435,"H")</f>
        <v>3816.4545454545455</v>
      </c>
      <c r="AM3435" s="98">
        <f t="shared" si="1398"/>
        <v>54833</v>
      </c>
      <c r="AN3435" s="98">
        <f>AM3435/COUNTIF(G$3412:G3435,"A")</f>
        <v>4217.9230769230771</v>
      </c>
      <c r="AP3435" s="6">
        <v>46</v>
      </c>
      <c r="AQ3435" s="6">
        <v>42</v>
      </c>
      <c r="AR3435" s="6">
        <v>39</v>
      </c>
      <c r="AT3435" s="70">
        <f t="shared" si="1410"/>
        <v>31</v>
      </c>
      <c r="AU3435" s="2">
        <f t="shared" si="1411"/>
        <v>16</v>
      </c>
      <c r="AV3435" s="6">
        <f t="shared" si="1416"/>
        <v>8</v>
      </c>
      <c r="AY3435" s="110">
        <v>466</v>
      </c>
      <c r="AZ3435" s="107">
        <f t="shared" si="1399"/>
        <v>0.18904665314401622</v>
      </c>
      <c r="BA3435" s="107">
        <f t="shared" si="1390"/>
        <v>0.81095334685598375</v>
      </c>
      <c r="BG3435" s="6">
        <f t="shared" si="1365"/>
        <v>0</v>
      </c>
      <c r="BH3435" s="6">
        <f t="shared" si="1404"/>
        <v>0</v>
      </c>
      <c r="BI3435" s="6">
        <f t="shared" si="1366"/>
        <v>1</v>
      </c>
      <c r="BJ3435" s="6">
        <f t="shared" si="1405"/>
        <v>1</v>
      </c>
      <c r="BK3435" s="6">
        <f t="shared" si="1367"/>
        <v>0</v>
      </c>
      <c r="BL3435" s="6">
        <f t="shared" si="1368"/>
        <v>0</v>
      </c>
      <c r="BM3435" s="6">
        <f t="shared" si="1369"/>
        <v>1</v>
      </c>
      <c r="BN3435" s="6">
        <f t="shared" si="1370"/>
        <v>1</v>
      </c>
      <c r="BO3435" s="6">
        <f t="shared" si="1371"/>
        <v>1</v>
      </c>
      <c r="BP3435" s="6">
        <f t="shared" si="1372"/>
        <v>2</v>
      </c>
      <c r="BQ3435" s="6">
        <f t="shared" si="1376"/>
        <v>0</v>
      </c>
      <c r="BR3435" s="6">
        <f t="shared" si="1377"/>
        <v>0</v>
      </c>
      <c r="BS3435" s="6">
        <f t="shared" si="1388"/>
        <v>0</v>
      </c>
      <c r="BT3435" s="6">
        <f t="shared" si="1389"/>
        <v>0</v>
      </c>
      <c r="CT3435" s="6">
        <f t="shared" si="1383"/>
        <v>7</v>
      </c>
      <c r="CX3435" s="6" t="str">
        <f t="shared" si="1400"/>
        <v>A</v>
      </c>
      <c r="CY3435" s="87">
        <f t="shared" si="1401"/>
        <v>2465</v>
      </c>
      <c r="CZ3435" s="87">
        <f t="shared" si="1402"/>
        <v>466</v>
      </c>
      <c r="DA3435" s="6" t="str">
        <f t="shared" si="1403"/>
        <v>na</v>
      </c>
    </row>
    <row r="3436" spans="1:105" hidden="1" x14ac:dyDescent="0.2">
      <c r="A3436" s="46">
        <v>7725</v>
      </c>
      <c r="B3436" s="46">
        <f t="shared" si="1373"/>
        <v>3</v>
      </c>
      <c r="C3436" s="46">
        <f t="shared" si="1374"/>
        <v>1</v>
      </c>
      <c r="D3436" s="46">
        <f t="shared" si="1375"/>
        <v>1</v>
      </c>
      <c r="E3436" s="85">
        <v>41275</v>
      </c>
      <c r="F3436" s="7" t="s">
        <v>3034</v>
      </c>
      <c r="G3436" s="50" t="s">
        <v>103</v>
      </c>
      <c r="H3436" s="50" t="s">
        <v>306</v>
      </c>
      <c r="I3436" s="50">
        <v>3</v>
      </c>
      <c r="J3436" s="50">
        <v>0</v>
      </c>
      <c r="K3436" s="93" t="s">
        <v>2054</v>
      </c>
      <c r="L3436" s="97">
        <v>3863</v>
      </c>
      <c r="M3436" s="92" t="s">
        <v>2871</v>
      </c>
      <c r="N3436" s="50">
        <v>14</v>
      </c>
      <c r="O3436" s="7">
        <f t="shared" si="1413"/>
        <v>25</v>
      </c>
      <c r="P3436" s="7">
        <f>COUNTIF($H$3412:$H3436,"=W")</f>
        <v>8</v>
      </c>
      <c r="Q3436" s="7">
        <f>COUNTIF($H$3412:$H3436,"=D")</f>
        <v>10</v>
      </c>
      <c r="R3436" s="7">
        <f>COUNTIF($H$3412:$H3436,"=L")</f>
        <v>7</v>
      </c>
      <c r="S3436" s="94">
        <f t="shared" si="1414"/>
        <v>33</v>
      </c>
      <c r="T3436" s="94">
        <f t="shared" si="1414"/>
        <v>34</v>
      </c>
      <c r="U3436" s="7">
        <f t="shared" si="1415"/>
        <v>34</v>
      </c>
      <c r="V3436" s="7">
        <v>6</v>
      </c>
      <c r="W3436" s="7">
        <v>8</v>
      </c>
      <c r="X3436" s="7">
        <v>7</v>
      </c>
      <c r="Y3436" s="7">
        <v>4</v>
      </c>
      <c r="Z3436" s="7">
        <v>5</v>
      </c>
      <c r="AA3436" s="7">
        <v>8</v>
      </c>
      <c r="AB3436" s="7">
        <v>12</v>
      </c>
      <c r="AC3436" s="7">
        <v>12</v>
      </c>
      <c r="AD3436" s="83">
        <v>1</v>
      </c>
      <c r="AE3436" s="83">
        <v>3</v>
      </c>
      <c r="AF3436" s="5">
        <v>0</v>
      </c>
      <c r="AG3436" s="5">
        <v>0</v>
      </c>
      <c r="AH3436" s="83" t="s">
        <v>1281</v>
      </c>
      <c r="AI3436" s="83"/>
      <c r="AK3436" s="6">
        <f t="shared" si="1397"/>
        <v>45844</v>
      </c>
      <c r="AL3436" s="98">
        <f>AK3436/COUNTIF(G$3412:G3436,"H")</f>
        <v>3820.3333333333335</v>
      </c>
      <c r="AM3436" s="98">
        <f t="shared" si="1398"/>
        <v>54833</v>
      </c>
      <c r="AN3436" s="98">
        <f>AM3436/COUNTIF(G$3412:G3436,"A")</f>
        <v>4217.9230769230771</v>
      </c>
      <c r="AP3436" s="6">
        <v>48</v>
      </c>
      <c r="AQ3436" s="6">
        <v>43</v>
      </c>
      <c r="AR3436" s="6">
        <v>40</v>
      </c>
      <c r="AT3436" s="70">
        <f t="shared" si="1410"/>
        <v>34</v>
      </c>
      <c r="AU3436" s="2">
        <f t="shared" si="1411"/>
        <v>14</v>
      </c>
      <c r="AV3436" s="6">
        <f t="shared" si="1416"/>
        <v>6</v>
      </c>
      <c r="AW3436" s="50"/>
      <c r="AX3436" s="57"/>
      <c r="AY3436" s="110">
        <v>252</v>
      </c>
      <c r="AZ3436" s="107">
        <f t="shared" si="1399"/>
        <v>0.93476572611959619</v>
      </c>
      <c r="BA3436" s="107">
        <f t="shared" si="1390"/>
        <v>6.5234273880403815E-2</v>
      </c>
      <c r="BG3436" s="6">
        <f t="shared" si="1365"/>
        <v>1</v>
      </c>
      <c r="BH3436" s="6">
        <f t="shared" si="1404"/>
        <v>1</v>
      </c>
      <c r="BI3436" s="6">
        <f t="shared" si="1366"/>
        <v>0</v>
      </c>
      <c r="BJ3436" s="6">
        <f t="shared" si="1405"/>
        <v>0</v>
      </c>
      <c r="BK3436" s="6">
        <f t="shared" si="1367"/>
        <v>0</v>
      </c>
      <c r="BL3436" s="6">
        <f t="shared" si="1368"/>
        <v>0</v>
      </c>
      <c r="BM3436" s="6">
        <f t="shared" si="1369"/>
        <v>1</v>
      </c>
      <c r="BN3436" s="6">
        <f t="shared" si="1370"/>
        <v>2</v>
      </c>
      <c r="BO3436" s="6">
        <f t="shared" si="1371"/>
        <v>0</v>
      </c>
      <c r="BP3436" s="6">
        <f t="shared" si="1372"/>
        <v>0</v>
      </c>
      <c r="BQ3436" s="6">
        <f t="shared" si="1376"/>
        <v>1</v>
      </c>
      <c r="BR3436" s="6">
        <f t="shared" si="1377"/>
        <v>1</v>
      </c>
      <c r="BS3436" s="6">
        <f t="shared" si="1388"/>
        <v>0</v>
      </c>
      <c r="BT3436" s="6">
        <f t="shared" si="1389"/>
        <v>0</v>
      </c>
      <c r="CT3436" s="6">
        <f t="shared" si="1383"/>
        <v>13</v>
      </c>
      <c r="CX3436" s="6" t="str">
        <f t="shared" si="1400"/>
        <v>H</v>
      </c>
      <c r="CY3436" s="87">
        <f t="shared" si="1401"/>
        <v>3863</v>
      </c>
      <c r="CZ3436" s="87">
        <f t="shared" si="1402"/>
        <v>252</v>
      </c>
      <c r="DA3436" s="6">
        <f t="shared" si="1403"/>
        <v>3611</v>
      </c>
    </row>
    <row r="3437" spans="1:105" hidden="1" x14ac:dyDescent="0.2">
      <c r="A3437" s="46">
        <v>7726</v>
      </c>
      <c r="B3437" s="46">
        <f t="shared" si="1373"/>
        <v>7</v>
      </c>
      <c r="C3437" s="46">
        <f t="shared" si="1374"/>
        <v>5</v>
      </c>
      <c r="D3437" s="46">
        <f t="shared" si="1375"/>
        <v>1</v>
      </c>
      <c r="E3437" s="85">
        <v>41279</v>
      </c>
      <c r="F3437" s="7" t="s">
        <v>1820</v>
      </c>
      <c r="G3437" s="50" t="s">
        <v>103</v>
      </c>
      <c r="H3437" s="50" t="s">
        <v>308</v>
      </c>
      <c r="I3437" s="50">
        <v>1</v>
      </c>
      <c r="J3437" s="50">
        <v>2</v>
      </c>
      <c r="K3437" s="100" t="s">
        <v>2993</v>
      </c>
      <c r="L3437" s="97">
        <v>3506</v>
      </c>
      <c r="M3437" s="4" t="s">
        <v>4510</v>
      </c>
      <c r="N3437" s="50">
        <v>15</v>
      </c>
      <c r="O3437" s="7">
        <f t="shared" si="1413"/>
        <v>26</v>
      </c>
      <c r="P3437" s="7">
        <f>COUNTIF($H$3412:$H3437,"=W")</f>
        <v>8</v>
      </c>
      <c r="Q3437" s="7">
        <f>COUNTIF($H$3412:$H3437,"=D")</f>
        <v>10</v>
      </c>
      <c r="R3437" s="7">
        <f>COUNTIF($H$3412:$H3437,"=L")</f>
        <v>8</v>
      </c>
      <c r="S3437" s="94">
        <f t="shared" si="1414"/>
        <v>34</v>
      </c>
      <c r="T3437" s="94">
        <f t="shared" si="1414"/>
        <v>36</v>
      </c>
      <c r="U3437" s="7">
        <f t="shared" si="1415"/>
        <v>34</v>
      </c>
      <c r="V3437" s="7">
        <v>2</v>
      </c>
      <c r="W3437" s="7">
        <v>5</v>
      </c>
      <c r="X3437" s="7">
        <v>4</v>
      </c>
      <c r="Y3437" s="7">
        <v>5</v>
      </c>
      <c r="Z3437" s="7">
        <v>10</v>
      </c>
      <c r="AA3437" s="7">
        <v>3</v>
      </c>
      <c r="AB3437" s="7">
        <v>10</v>
      </c>
      <c r="AC3437" s="7">
        <v>5</v>
      </c>
      <c r="AD3437" s="83">
        <v>0</v>
      </c>
      <c r="AE3437" s="83">
        <v>2</v>
      </c>
      <c r="AF3437" s="5">
        <v>0</v>
      </c>
      <c r="AG3437" s="5">
        <v>0</v>
      </c>
      <c r="AH3437" s="83"/>
      <c r="AI3437" s="83"/>
      <c r="AK3437" s="6">
        <f t="shared" si="1397"/>
        <v>49350</v>
      </c>
      <c r="AL3437" s="98">
        <f>AK3437/COUNTIF(G$3412:G3437,"H")</f>
        <v>3796.1538461538462</v>
      </c>
      <c r="AM3437" s="98">
        <f t="shared" si="1398"/>
        <v>54833</v>
      </c>
      <c r="AN3437" s="98">
        <f>AM3437/COUNTIF(G$3412:G3437,"A")</f>
        <v>4217.9230769230771</v>
      </c>
      <c r="AP3437" s="6">
        <v>51</v>
      </c>
      <c r="AQ3437" s="6">
        <v>43</v>
      </c>
      <c r="AR3437" s="6">
        <v>40</v>
      </c>
      <c r="AT3437" s="70">
        <f t="shared" si="1410"/>
        <v>34</v>
      </c>
      <c r="AU3437" s="2">
        <f t="shared" si="1411"/>
        <v>15</v>
      </c>
      <c r="AV3437" s="6">
        <f t="shared" si="1416"/>
        <v>6</v>
      </c>
      <c r="AW3437" s="50"/>
      <c r="AX3437" s="57"/>
      <c r="AY3437" s="110">
        <v>214</v>
      </c>
      <c r="AZ3437" s="107">
        <f t="shared" si="1399"/>
        <v>0.93896177980604678</v>
      </c>
      <c r="BA3437" s="107">
        <f t="shared" si="1390"/>
        <v>6.1038220193953219E-2</v>
      </c>
      <c r="BG3437" s="6">
        <f t="shared" si="1365"/>
        <v>0</v>
      </c>
      <c r="BH3437" s="6">
        <f t="shared" si="1404"/>
        <v>0</v>
      </c>
      <c r="BI3437" s="6">
        <f t="shared" si="1366"/>
        <v>0</v>
      </c>
      <c r="BJ3437" s="6">
        <f t="shared" si="1405"/>
        <v>0</v>
      </c>
      <c r="BK3437" s="6">
        <f t="shared" si="1367"/>
        <v>1</v>
      </c>
      <c r="BL3437" s="6">
        <f t="shared" si="1368"/>
        <v>1</v>
      </c>
      <c r="BM3437" s="6">
        <f t="shared" si="1369"/>
        <v>0</v>
      </c>
      <c r="BN3437" s="6">
        <f t="shared" si="1370"/>
        <v>0</v>
      </c>
      <c r="BO3437" s="6">
        <f t="shared" si="1371"/>
        <v>1</v>
      </c>
      <c r="BP3437" s="6">
        <f t="shared" si="1372"/>
        <v>1</v>
      </c>
      <c r="BQ3437" s="6">
        <f t="shared" si="1376"/>
        <v>1</v>
      </c>
      <c r="BR3437" s="6">
        <f t="shared" si="1377"/>
        <v>2</v>
      </c>
      <c r="BS3437" s="6">
        <f t="shared" si="1388"/>
        <v>1</v>
      </c>
      <c r="BT3437" s="6">
        <f t="shared" si="1389"/>
        <v>1</v>
      </c>
      <c r="CT3437" s="6">
        <f t="shared" si="1383"/>
        <v>6</v>
      </c>
      <c r="CX3437" s="6" t="str">
        <f t="shared" si="1400"/>
        <v>H</v>
      </c>
      <c r="CY3437" s="87">
        <f t="shared" si="1401"/>
        <v>3506</v>
      </c>
      <c r="CZ3437" s="87">
        <f t="shared" si="1402"/>
        <v>214</v>
      </c>
      <c r="DA3437" s="6">
        <f t="shared" si="1403"/>
        <v>3292</v>
      </c>
    </row>
    <row r="3438" spans="1:105" hidden="1" x14ac:dyDescent="0.2">
      <c r="A3438" s="46">
        <v>7727</v>
      </c>
      <c r="B3438" s="46">
        <f t="shared" si="1373"/>
        <v>7</v>
      </c>
      <c r="C3438" s="46">
        <f t="shared" si="1374"/>
        <v>12</v>
      </c>
      <c r="D3438" s="46">
        <f t="shared" si="1375"/>
        <v>1</v>
      </c>
      <c r="E3438" s="85">
        <v>41286</v>
      </c>
      <c r="F3438" s="7" t="s">
        <v>3105</v>
      </c>
      <c r="G3438" s="50" t="s">
        <v>310</v>
      </c>
      <c r="H3438" s="50" t="s">
        <v>307</v>
      </c>
      <c r="I3438" s="50">
        <v>1</v>
      </c>
      <c r="J3438" s="50">
        <v>1</v>
      </c>
      <c r="K3438" s="93" t="s">
        <v>36</v>
      </c>
      <c r="L3438" s="97">
        <v>2881</v>
      </c>
      <c r="M3438" s="4" t="s">
        <v>4511</v>
      </c>
      <c r="N3438" s="50">
        <v>15</v>
      </c>
      <c r="O3438" s="7">
        <f t="shared" si="1413"/>
        <v>27</v>
      </c>
      <c r="P3438" s="7">
        <f>COUNTIF($H$3412:$H3438,"=W")</f>
        <v>8</v>
      </c>
      <c r="Q3438" s="7">
        <f>COUNTIF($H$3412:$H3438,"=D")</f>
        <v>11</v>
      </c>
      <c r="R3438" s="7">
        <f>COUNTIF($H$3412:$H3438,"=L")</f>
        <v>8</v>
      </c>
      <c r="S3438" s="94">
        <f t="shared" ref="S3438:T3440" si="1417">S3437+I3438</f>
        <v>35</v>
      </c>
      <c r="T3438" s="94">
        <f t="shared" si="1417"/>
        <v>37</v>
      </c>
      <c r="U3438" s="7">
        <f t="shared" si="1415"/>
        <v>35</v>
      </c>
      <c r="V3438" s="7">
        <v>7</v>
      </c>
      <c r="W3438" s="7">
        <v>6</v>
      </c>
      <c r="X3438" s="7">
        <v>4</v>
      </c>
      <c r="Y3438" s="7">
        <v>8</v>
      </c>
      <c r="Z3438" s="7">
        <v>4</v>
      </c>
      <c r="AA3438" s="7">
        <v>10</v>
      </c>
      <c r="AB3438" s="7">
        <v>11</v>
      </c>
      <c r="AC3438" s="7">
        <v>11</v>
      </c>
      <c r="AD3438" s="83">
        <v>2</v>
      </c>
      <c r="AE3438" s="83">
        <v>2</v>
      </c>
      <c r="AF3438" s="5">
        <v>0</v>
      </c>
      <c r="AG3438" s="5">
        <v>0</v>
      </c>
      <c r="AH3438" s="83" t="s">
        <v>1397</v>
      </c>
      <c r="AI3438" s="83"/>
      <c r="AK3438" s="6">
        <f t="shared" si="1397"/>
        <v>49350</v>
      </c>
      <c r="AL3438" s="98">
        <f>AK3438/COUNTIF(G$3412:G3438,"H")</f>
        <v>3796.1538461538462</v>
      </c>
      <c r="AM3438" s="98">
        <f t="shared" si="1398"/>
        <v>57714</v>
      </c>
      <c r="AN3438" s="98">
        <f>AM3438/COUNTIF(G$3412:G3438,"A")</f>
        <v>4122.4285714285716</v>
      </c>
      <c r="AP3438" s="6">
        <v>52</v>
      </c>
      <c r="AQ3438" s="6">
        <v>44</v>
      </c>
      <c r="AR3438" s="6">
        <v>40</v>
      </c>
      <c r="AT3438" s="70">
        <f t="shared" si="1410"/>
        <v>35</v>
      </c>
      <c r="AU3438" s="2">
        <f t="shared" si="1411"/>
        <v>15</v>
      </c>
      <c r="AV3438" s="6">
        <f t="shared" si="1416"/>
        <v>5</v>
      </c>
      <c r="AY3438" s="110">
        <v>266</v>
      </c>
      <c r="AZ3438" s="107">
        <f t="shared" si="1399"/>
        <v>9.2329052412356824E-2</v>
      </c>
      <c r="BA3438" s="107">
        <f t="shared" si="1390"/>
        <v>0.90767094758764322</v>
      </c>
      <c r="BG3438" s="6">
        <f t="shared" si="1365"/>
        <v>0</v>
      </c>
      <c r="BH3438" s="6">
        <f t="shared" si="1404"/>
        <v>0</v>
      </c>
      <c r="BI3438" s="6">
        <f t="shared" si="1366"/>
        <v>1</v>
      </c>
      <c r="BJ3438" s="6">
        <f t="shared" si="1405"/>
        <v>1</v>
      </c>
      <c r="BK3438" s="6">
        <f t="shared" si="1367"/>
        <v>0</v>
      </c>
      <c r="BL3438" s="6">
        <f t="shared" si="1368"/>
        <v>0</v>
      </c>
      <c r="BM3438" s="6">
        <f t="shared" si="1369"/>
        <v>1</v>
      </c>
      <c r="BN3438" s="6">
        <f t="shared" si="1370"/>
        <v>1</v>
      </c>
      <c r="BO3438" s="6">
        <f t="shared" si="1371"/>
        <v>1</v>
      </c>
      <c r="BP3438" s="6">
        <f t="shared" si="1372"/>
        <v>2</v>
      </c>
      <c r="BQ3438" s="6">
        <f t="shared" si="1376"/>
        <v>1</v>
      </c>
      <c r="BR3438" s="6">
        <f t="shared" si="1377"/>
        <v>3</v>
      </c>
      <c r="BS3438" s="6">
        <f t="shared" si="1388"/>
        <v>1</v>
      </c>
      <c r="BT3438" s="6">
        <f t="shared" si="1389"/>
        <v>2</v>
      </c>
      <c r="CT3438" s="6">
        <f t="shared" si="1383"/>
        <v>11</v>
      </c>
      <c r="CX3438" s="6" t="str">
        <f t="shared" si="1400"/>
        <v>A</v>
      </c>
      <c r="CY3438" s="87">
        <f t="shared" si="1401"/>
        <v>2881</v>
      </c>
      <c r="CZ3438" s="87">
        <f t="shared" si="1402"/>
        <v>266</v>
      </c>
      <c r="DA3438" s="6" t="str">
        <f t="shared" si="1403"/>
        <v>na</v>
      </c>
    </row>
    <row r="3439" spans="1:105" hidden="1" x14ac:dyDescent="0.2">
      <c r="A3439" s="46">
        <v>7728</v>
      </c>
      <c r="B3439" s="46">
        <f t="shared" si="1373"/>
        <v>7</v>
      </c>
      <c r="C3439" s="46">
        <f t="shared" si="1374"/>
        <v>19</v>
      </c>
      <c r="D3439" s="46">
        <f t="shared" si="1375"/>
        <v>1</v>
      </c>
      <c r="E3439" s="85">
        <v>41293</v>
      </c>
      <c r="F3439" s="7" t="s">
        <v>818</v>
      </c>
      <c r="G3439" s="50" t="s">
        <v>103</v>
      </c>
      <c r="H3439" s="50" t="s">
        <v>307</v>
      </c>
      <c r="I3439" s="50">
        <v>0</v>
      </c>
      <c r="J3439" s="50">
        <v>0</v>
      </c>
      <c r="K3439" s="93" t="s">
        <v>36</v>
      </c>
      <c r="L3439" s="97">
        <v>2757</v>
      </c>
      <c r="M3439" s="4"/>
      <c r="N3439" s="50">
        <v>15</v>
      </c>
      <c r="O3439" s="7">
        <f t="shared" ref="O3439:O3444" si="1418">SUM(P3439:R3439)</f>
        <v>28</v>
      </c>
      <c r="P3439" s="7">
        <f>COUNTIF($H$3412:$H3439,"=W")</f>
        <v>8</v>
      </c>
      <c r="Q3439" s="7">
        <f>COUNTIF($H$3412:$H3439,"=D")</f>
        <v>12</v>
      </c>
      <c r="R3439" s="7">
        <f>COUNTIF($H$3412:$H3439,"=L")</f>
        <v>8</v>
      </c>
      <c r="S3439" s="94">
        <f t="shared" si="1417"/>
        <v>35</v>
      </c>
      <c r="T3439" s="94">
        <f t="shared" si="1417"/>
        <v>37</v>
      </c>
      <c r="U3439" s="7">
        <f t="shared" ref="U3439:U3444" si="1419">P3439*3+Q3439</f>
        <v>36</v>
      </c>
      <c r="V3439" s="7">
        <v>5</v>
      </c>
      <c r="W3439" s="7">
        <v>2</v>
      </c>
      <c r="X3439" s="7">
        <v>2</v>
      </c>
      <c r="Y3439" s="7">
        <v>5</v>
      </c>
      <c r="Z3439" s="7">
        <v>5</v>
      </c>
      <c r="AA3439" s="7">
        <v>3</v>
      </c>
      <c r="AB3439" s="7">
        <v>10</v>
      </c>
      <c r="AC3439" s="7">
        <v>10</v>
      </c>
      <c r="AD3439" s="83">
        <v>1</v>
      </c>
      <c r="AE3439" s="83">
        <v>1</v>
      </c>
      <c r="AF3439" s="5">
        <v>0</v>
      </c>
      <c r="AG3439" s="5">
        <v>0</v>
      </c>
      <c r="AH3439" s="83" t="s">
        <v>1574</v>
      </c>
      <c r="AI3439" s="83"/>
      <c r="AK3439" s="6">
        <f t="shared" si="1397"/>
        <v>52107</v>
      </c>
      <c r="AL3439" s="98">
        <f>AK3439/COUNTIF(G$3412:G3439,"H")</f>
        <v>3721.9285714285716</v>
      </c>
      <c r="AM3439" s="98">
        <f t="shared" si="1398"/>
        <v>57714</v>
      </c>
      <c r="AN3439" s="98">
        <f>AM3439/COUNTIF(G$3412:G3439,"A")</f>
        <v>4122.4285714285716</v>
      </c>
      <c r="AP3439" s="6">
        <v>52</v>
      </c>
      <c r="AQ3439" s="6">
        <v>45</v>
      </c>
      <c r="AR3439" s="6">
        <v>42</v>
      </c>
      <c r="AT3439" s="70">
        <f t="shared" si="1410"/>
        <v>36</v>
      </c>
      <c r="AU3439" s="2">
        <f t="shared" si="1411"/>
        <v>15</v>
      </c>
      <c r="AV3439" s="6">
        <f t="shared" ref="AV3439:AV3444" si="1420">AR3439-AT3439</f>
        <v>6</v>
      </c>
      <c r="AW3439" s="50"/>
      <c r="AX3439" s="57"/>
      <c r="AY3439" s="110">
        <v>120</v>
      </c>
      <c r="AZ3439" s="107">
        <f t="shared" si="1399"/>
        <v>0.95647442872687705</v>
      </c>
      <c r="BA3439" s="107">
        <f t="shared" si="1390"/>
        <v>4.3525571273122954E-2</v>
      </c>
      <c r="BG3439" s="6">
        <f t="shared" si="1365"/>
        <v>0</v>
      </c>
      <c r="BH3439" s="6">
        <f t="shared" si="1404"/>
        <v>0</v>
      </c>
      <c r="BI3439" s="6">
        <f t="shared" si="1366"/>
        <v>1</v>
      </c>
      <c r="BJ3439" s="6">
        <f t="shared" si="1405"/>
        <v>2</v>
      </c>
      <c r="BK3439" s="6">
        <f t="shared" si="1367"/>
        <v>0</v>
      </c>
      <c r="BL3439" s="6">
        <f t="shared" si="1368"/>
        <v>0</v>
      </c>
      <c r="BM3439" s="6">
        <f t="shared" si="1369"/>
        <v>1</v>
      </c>
      <c r="BN3439" s="6">
        <f t="shared" si="1370"/>
        <v>2</v>
      </c>
      <c r="BO3439" s="6">
        <f t="shared" si="1371"/>
        <v>1</v>
      </c>
      <c r="BP3439" s="6">
        <f t="shared" si="1372"/>
        <v>3</v>
      </c>
      <c r="BQ3439" s="6">
        <f t="shared" si="1376"/>
        <v>0</v>
      </c>
      <c r="BR3439" s="6">
        <f t="shared" si="1377"/>
        <v>0</v>
      </c>
      <c r="BS3439" s="6">
        <f t="shared" si="1388"/>
        <v>0</v>
      </c>
      <c r="BT3439" s="6">
        <f t="shared" si="1389"/>
        <v>0</v>
      </c>
      <c r="CT3439" s="6">
        <f t="shared" si="1383"/>
        <v>7</v>
      </c>
      <c r="CX3439" s="6" t="str">
        <f t="shared" si="1400"/>
        <v>H</v>
      </c>
      <c r="CY3439" s="87">
        <f t="shared" si="1401"/>
        <v>2757</v>
      </c>
      <c r="CZ3439" s="87">
        <f t="shared" si="1402"/>
        <v>120</v>
      </c>
      <c r="DA3439" s="6">
        <f t="shared" si="1403"/>
        <v>2637</v>
      </c>
    </row>
    <row r="3440" spans="1:105" hidden="1" x14ac:dyDescent="0.2">
      <c r="A3440" s="46">
        <v>7729</v>
      </c>
      <c r="B3440" s="46">
        <f t="shared" si="1373"/>
        <v>7</v>
      </c>
      <c r="C3440" s="46">
        <f t="shared" si="1374"/>
        <v>26</v>
      </c>
      <c r="D3440" s="46">
        <f t="shared" si="1375"/>
        <v>1</v>
      </c>
      <c r="E3440" s="85">
        <v>41300</v>
      </c>
      <c r="F3440" s="7" t="s">
        <v>2456</v>
      </c>
      <c r="G3440" s="50" t="s">
        <v>310</v>
      </c>
      <c r="H3440" s="50" t="s">
        <v>307</v>
      </c>
      <c r="I3440" s="50">
        <v>1</v>
      </c>
      <c r="J3440" s="50">
        <v>1</v>
      </c>
      <c r="K3440" s="93" t="s">
        <v>1424</v>
      </c>
      <c r="L3440" s="97">
        <v>4893</v>
      </c>
      <c r="M3440" s="92" t="s">
        <v>4512</v>
      </c>
      <c r="N3440" s="50">
        <v>15</v>
      </c>
      <c r="O3440" s="7">
        <f t="shared" si="1418"/>
        <v>29</v>
      </c>
      <c r="P3440" s="7">
        <f>COUNTIF($H$3412:$H3440,"=W")</f>
        <v>8</v>
      </c>
      <c r="Q3440" s="7">
        <f>COUNTIF($H$3412:$H3440,"=D")</f>
        <v>13</v>
      </c>
      <c r="R3440" s="7">
        <f>COUNTIF($H$3412:$H3440,"=L")</f>
        <v>8</v>
      </c>
      <c r="S3440" s="94">
        <f t="shared" si="1417"/>
        <v>36</v>
      </c>
      <c r="T3440" s="94">
        <f t="shared" si="1417"/>
        <v>38</v>
      </c>
      <c r="U3440" s="7">
        <f t="shared" si="1419"/>
        <v>37</v>
      </c>
      <c r="V3440" s="7">
        <v>6</v>
      </c>
      <c r="W3440" s="7">
        <v>7</v>
      </c>
      <c r="X3440" s="7">
        <v>1</v>
      </c>
      <c r="Y3440" s="7">
        <v>6</v>
      </c>
      <c r="Z3440" s="7">
        <v>6</v>
      </c>
      <c r="AA3440" s="7">
        <v>6</v>
      </c>
      <c r="AB3440" s="7">
        <v>11</v>
      </c>
      <c r="AC3440" s="7">
        <v>12</v>
      </c>
      <c r="AD3440" s="83">
        <v>0</v>
      </c>
      <c r="AE3440" s="83">
        <v>1</v>
      </c>
      <c r="AF3440" s="5">
        <v>0</v>
      </c>
      <c r="AG3440" s="5">
        <v>0</v>
      </c>
      <c r="AH3440" s="83"/>
      <c r="AI3440" s="83"/>
      <c r="AK3440" s="6">
        <f t="shared" si="1397"/>
        <v>52107</v>
      </c>
      <c r="AL3440" s="98">
        <f>AK3440/COUNTIF(G$3412:G3440,"H")</f>
        <v>3721.9285714285716</v>
      </c>
      <c r="AM3440" s="98">
        <f t="shared" si="1398"/>
        <v>62607</v>
      </c>
      <c r="AN3440" s="98">
        <f>AM3440/COUNTIF(G$3412:G3440,"A")</f>
        <v>4173.8</v>
      </c>
      <c r="AP3440" s="6">
        <v>53</v>
      </c>
      <c r="AQ3440" s="6">
        <v>45</v>
      </c>
      <c r="AR3440" s="6">
        <v>43</v>
      </c>
      <c r="AT3440" s="70">
        <f t="shared" si="1410"/>
        <v>37</v>
      </c>
      <c r="AU3440" s="2">
        <f t="shared" si="1411"/>
        <v>15</v>
      </c>
      <c r="AV3440" s="6">
        <f t="shared" si="1420"/>
        <v>6</v>
      </c>
      <c r="AY3440" s="110">
        <v>258</v>
      </c>
      <c r="AZ3440" s="107">
        <f t="shared" si="1399"/>
        <v>5.2728387492335993E-2</v>
      </c>
      <c r="BA3440" s="107">
        <f t="shared" si="1390"/>
        <v>0.94727161250766401</v>
      </c>
      <c r="BG3440" s="6">
        <f t="shared" si="1365"/>
        <v>0</v>
      </c>
      <c r="BH3440" s="6">
        <f t="shared" si="1404"/>
        <v>0</v>
      </c>
      <c r="BI3440" s="6">
        <f t="shared" si="1366"/>
        <v>1</v>
      </c>
      <c r="BJ3440" s="6">
        <f t="shared" si="1405"/>
        <v>3</v>
      </c>
      <c r="BK3440" s="6">
        <f t="shared" si="1367"/>
        <v>0</v>
      </c>
      <c r="BL3440" s="6">
        <f t="shared" si="1368"/>
        <v>0</v>
      </c>
      <c r="BM3440" s="6">
        <f t="shared" si="1369"/>
        <v>1</v>
      </c>
      <c r="BN3440" s="6">
        <f t="shared" si="1370"/>
        <v>3</v>
      </c>
      <c r="BO3440" s="6">
        <f t="shared" si="1371"/>
        <v>1</v>
      </c>
      <c r="BP3440" s="6">
        <f t="shared" si="1372"/>
        <v>4</v>
      </c>
      <c r="BQ3440" s="6">
        <f t="shared" si="1376"/>
        <v>1</v>
      </c>
      <c r="BR3440" s="6">
        <f t="shared" si="1377"/>
        <v>1</v>
      </c>
      <c r="BS3440" s="6">
        <f t="shared" si="1388"/>
        <v>1</v>
      </c>
      <c r="BT3440" s="6">
        <f t="shared" si="1389"/>
        <v>1</v>
      </c>
      <c r="CT3440" s="6">
        <f t="shared" si="1383"/>
        <v>7</v>
      </c>
      <c r="CX3440" s="6" t="str">
        <f t="shared" si="1400"/>
        <v>A</v>
      </c>
      <c r="CY3440" s="87">
        <f t="shared" si="1401"/>
        <v>4893</v>
      </c>
      <c r="CZ3440" s="87">
        <f t="shared" si="1402"/>
        <v>258</v>
      </c>
      <c r="DA3440" s="6" t="str">
        <f t="shared" si="1403"/>
        <v>na</v>
      </c>
    </row>
    <row r="3441" spans="1:105" hidden="1" x14ac:dyDescent="0.2">
      <c r="A3441" s="46">
        <v>7730</v>
      </c>
      <c r="B3441" s="46">
        <f t="shared" si="1373"/>
        <v>7</v>
      </c>
      <c r="C3441" s="46">
        <f t="shared" si="1374"/>
        <v>2</v>
      </c>
      <c r="D3441" s="46">
        <f t="shared" si="1375"/>
        <v>2</v>
      </c>
      <c r="E3441" s="85">
        <v>41307</v>
      </c>
      <c r="F3441" s="7" t="s">
        <v>148</v>
      </c>
      <c r="G3441" s="50" t="s">
        <v>103</v>
      </c>
      <c r="H3441" s="50" t="s">
        <v>308</v>
      </c>
      <c r="I3441" s="50">
        <v>1</v>
      </c>
      <c r="J3441" s="50">
        <v>4</v>
      </c>
      <c r="K3441" s="100" t="s">
        <v>2993</v>
      </c>
      <c r="L3441" s="97">
        <v>3138</v>
      </c>
      <c r="M3441" s="4" t="s">
        <v>4513</v>
      </c>
      <c r="N3441" s="50">
        <v>17</v>
      </c>
      <c r="O3441" s="7">
        <f t="shared" si="1418"/>
        <v>30</v>
      </c>
      <c r="P3441" s="7">
        <f>COUNTIF($H$3412:$H3441,"=W")</f>
        <v>8</v>
      </c>
      <c r="Q3441" s="7">
        <f>COUNTIF($H$3412:$H3441,"=D")</f>
        <v>13</v>
      </c>
      <c r="R3441" s="7">
        <f>COUNTIF($H$3412:$H3441,"=L")</f>
        <v>9</v>
      </c>
      <c r="S3441" s="94">
        <f t="shared" ref="S3441:T3444" si="1421">S3440+I3441</f>
        <v>37</v>
      </c>
      <c r="T3441" s="94">
        <f t="shared" si="1421"/>
        <v>42</v>
      </c>
      <c r="U3441" s="7">
        <f t="shared" si="1419"/>
        <v>37</v>
      </c>
      <c r="V3441" s="7">
        <v>4</v>
      </c>
      <c r="W3441" s="7">
        <v>8</v>
      </c>
      <c r="X3441" s="7">
        <v>5</v>
      </c>
      <c r="Y3441" s="7">
        <v>2</v>
      </c>
      <c r="Z3441" s="7">
        <v>4</v>
      </c>
      <c r="AA3441" s="7">
        <v>2</v>
      </c>
      <c r="AB3441" s="7">
        <v>6</v>
      </c>
      <c r="AC3441" s="7">
        <v>7</v>
      </c>
      <c r="AD3441" s="83">
        <v>0</v>
      </c>
      <c r="AE3441" s="83">
        <v>0</v>
      </c>
      <c r="AF3441" s="5">
        <v>0</v>
      </c>
      <c r="AG3441" s="5">
        <v>0</v>
      </c>
      <c r="AH3441" s="83"/>
      <c r="AI3441" s="83"/>
      <c r="AK3441" s="6">
        <f t="shared" si="1397"/>
        <v>55245</v>
      </c>
      <c r="AL3441" s="98">
        <f>AK3441/COUNTIF(G$3412:G3441,"H")</f>
        <v>3683</v>
      </c>
      <c r="AM3441" s="98">
        <f t="shared" si="1398"/>
        <v>62607</v>
      </c>
      <c r="AN3441" s="98">
        <f>AM3441/COUNTIF(G$3412:G3441,"A")</f>
        <v>4173.8</v>
      </c>
      <c r="AP3441" s="6">
        <v>56</v>
      </c>
      <c r="AQ3441" s="6">
        <v>48</v>
      </c>
      <c r="AR3441" s="6">
        <v>46</v>
      </c>
      <c r="AT3441" s="70">
        <f t="shared" si="1410"/>
        <v>37</v>
      </c>
      <c r="AU3441" s="2">
        <f t="shared" si="1411"/>
        <v>17</v>
      </c>
      <c r="AV3441" s="6">
        <f t="shared" si="1420"/>
        <v>9</v>
      </c>
      <c r="AW3441" s="50"/>
      <c r="AX3441" s="57"/>
      <c r="AY3441" s="110">
        <v>300</v>
      </c>
      <c r="AZ3441" s="107">
        <f t="shared" si="1399"/>
        <v>0.90439770554493304</v>
      </c>
      <c r="BA3441" s="107">
        <f t="shared" si="1390"/>
        <v>9.5602294455066961E-2</v>
      </c>
      <c r="BG3441" s="6">
        <f t="shared" si="1365"/>
        <v>0</v>
      </c>
      <c r="BH3441" s="6">
        <f t="shared" si="1404"/>
        <v>0</v>
      </c>
      <c r="BI3441" s="6">
        <f t="shared" si="1366"/>
        <v>0</v>
      </c>
      <c r="BJ3441" s="6">
        <f t="shared" si="1405"/>
        <v>0</v>
      </c>
      <c r="BK3441" s="6">
        <f t="shared" si="1367"/>
        <v>1</v>
      </c>
      <c r="BL3441" s="6">
        <f t="shared" si="1368"/>
        <v>1</v>
      </c>
      <c r="BM3441" s="6">
        <f t="shared" si="1369"/>
        <v>0</v>
      </c>
      <c r="BN3441" s="6">
        <f t="shared" si="1370"/>
        <v>0</v>
      </c>
      <c r="BO3441" s="6">
        <f t="shared" si="1371"/>
        <v>1</v>
      </c>
      <c r="BP3441" s="6">
        <f t="shared" si="1372"/>
        <v>5</v>
      </c>
      <c r="BQ3441" s="6">
        <f t="shared" si="1376"/>
        <v>1</v>
      </c>
      <c r="BR3441" s="6">
        <f t="shared" si="1377"/>
        <v>2</v>
      </c>
      <c r="BS3441" s="6">
        <f t="shared" si="1388"/>
        <v>1</v>
      </c>
      <c r="BT3441" s="6">
        <f t="shared" si="1389"/>
        <v>2</v>
      </c>
      <c r="CT3441" s="6">
        <f t="shared" si="1383"/>
        <v>9</v>
      </c>
      <c r="CX3441" s="6" t="str">
        <f t="shared" si="1400"/>
        <v>H</v>
      </c>
      <c r="CY3441" s="87">
        <f t="shared" si="1401"/>
        <v>3138</v>
      </c>
      <c r="CZ3441" s="87">
        <f t="shared" si="1402"/>
        <v>300</v>
      </c>
      <c r="DA3441" s="6">
        <f t="shared" si="1403"/>
        <v>2838</v>
      </c>
    </row>
    <row r="3442" spans="1:105" hidden="1" x14ac:dyDescent="0.2">
      <c r="A3442" s="46">
        <v>7731</v>
      </c>
      <c r="B3442" s="46">
        <f t="shared" si="1373"/>
        <v>7</v>
      </c>
      <c r="C3442" s="46">
        <f t="shared" si="1374"/>
        <v>9</v>
      </c>
      <c r="D3442" s="46">
        <f t="shared" si="1375"/>
        <v>2</v>
      </c>
      <c r="E3442" s="85">
        <v>41314</v>
      </c>
      <c r="F3442" s="7" t="s">
        <v>2007</v>
      </c>
      <c r="G3442" s="50" t="s">
        <v>310</v>
      </c>
      <c r="H3442" s="50" t="s">
        <v>308</v>
      </c>
      <c r="I3442" s="50">
        <v>0</v>
      </c>
      <c r="J3442" s="50">
        <v>4</v>
      </c>
      <c r="K3442" s="100" t="s">
        <v>3410</v>
      </c>
      <c r="L3442" s="97">
        <v>3383</v>
      </c>
      <c r="M3442" s="4" t="s">
        <v>2222</v>
      </c>
      <c r="N3442" s="50">
        <v>18</v>
      </c>
      <c r="O3442" s="7">
        <f t="shared" si="1418"/>
        <v>31</v>
      </c>
      <c r="P3442" s="7">
        <f>COUNTIF($H$3412:$H3442,"=W")</f>
        <v>8</v>
      </c>
      <c r="Q3442" s="7">
        <f>COUNTIF($H$3412:$H3442,"=D")</f>
        <v>13</v>
      </c>
      <c r="R3442" s="7">
        <f>COUNTIF($H$3412:$H3442,"=L")</f>
        <v>10</v>
      </c>
      <c r="S3442" s="94">
        <f t="shared" si="1421"/>
        <v>37</v>
      </c>
      <c r="T3442" s="94">
        <f t="shared" si="1421"/>
        <v>46</v>
      </c>
      <c r="U3442" s="7">
        <f t="shared" si="1419"/>
        <v>37</v>
      </c>
      <c r="V3442" s="7">
        <v>1</v>
      </c>
      <c r="W3442" s="7">
        <v>6</v>
      </c>
      <c r="X3442" s="7">
        <v>4</v>
      </c>
      <c r="Y3442" s="7">
        <v>6</v>
      </c>
      <c r="Z3442" s="7">
        <v>5</v>
      </c>
      <c r="AA3442" s="7">
        <v>7</v>
      </c>
      <c r="AB3442" s="7">
        <v>16</v>
      </c>
      <c r="AC3442" s="7">
        <v>10</v>
      </c>
      <c r="AD3442" s="83">
        <v>1</v>
      </c>
      <c r="AE3442" s="83">
        <v>2</v>
      </c>
      <c r="AF3442" s="5">
        <v>0</v>
      </c>
      <c r="AG3442" s="5">
        <v>0</v>
      </c>
      <c r="AH3442" s="83" t="s">
        <v>1281</v>
      </c>
      <c r="AI3442" s="83"/>
      <c r="AK3442" s="6">
        <f t="shared" si="1397"/>
        <v>55245</v>
      </c>
      <c r="AL3442" s="98">
        <f>AK3442/COUNTIF(G$3412:G3442,"H")</f>
        <v>3683</v>
      </c>
      <c r="AM3442" s="98">
        <f t="shared" si="1398"/>
        <v>65990</v>
      </c>
      <c r="AN3442" s="98">
        <f>AM3442/COUNTIF(G$3412:G3442,"A")</f>
        <v>4124.375</v>
      </c>
      <c r="AP3442" s="6">
        <v>60</v>
      </c>
      <c r="AQ3442" s="6">
        <v>50</v>
      </c>
      <c r="AR3442" s="6">
        <v>47</v>
      </c>
      <c r="AT3442" s="70">
        <f t="shared" si="1410"/>
        <v>37</v>
      </c>
      <c r="AU3442" s="2">
        <f t="shared" si="1411"/>
        <v>18</v>
      </c>
      <c r="AV3442" s="6">
        <f t="shared" si="1420"/>
        <v>10</v>
      </c>
      <c r="AY3442" s="110">
        <v>302</v>
      </c>
      <c r="AZ3442" s="107">
        <f t="shared" si="1399"/>
        <v>8.9269878805793679E-2</v>
      </c>
      <c r="BA3442" s="107">
        <f t="shared" si="1390"/>
        <v>0.91073012119420627</v>
      </c>
      <c r="BG3442" s="6">
        <f t="shared" si="1365"/>
        <v>0</v>
      </c>
      <c r="BH3442" s="6">
        <f t="shared" si="1404"/>
        <v>0</v>
      </c>
      <c r="BI3442" s="6">
        <f t="shared" si="1366"/>
        <v>0</v>
      </c>
      <c r="BJ3442" s="6">
        <f t="shared" si="1405"/>
        <v>0</v>
      </c>
      <c r="BK3442" s="6">
        <f t="shared" si="1367"/>
        <v>1</v>
      </c>
      <c r="BL3442" s="6">
        <f t="shared" si="1368"/>
        <v>2</v>
      </c>
      <c r="BM3442" s="6">
        <f t="shared" si="1369"/>
        <v>0</v>
      </c>
      <c r="BN3442" s="6">
        <f t="shared" si="1370"/>
        <v>0</v>
      </c>
      <c r="BO3442" s="6">
        <f t="shared" si="1371"/>
        <v>1</v>
      </c>
      <c r="BP3442" s="6">
        <f t="shared" si="1372"/>
        <v>6</v>
      </c>
      <c r="BQ3442" s="6">
        <f t="shared" si="1376"/>
        <v>0</v>
      </c>
      <c r="BR3442" s="6">
        <f t="shared" si="1377"/>
        <v>0</v>
      </c>
      <c r="BS3442" s="6">
        <f t="shared" si="1388"/>
        <v>1</v>
      </c>
      <c r="BT3442" s="6">
        <f t="shared" si="1389"/>
        <v>3</v>
      </c>
      <c r="CT3442" s="6">
        <f t="shared" si="1383"/>
        <v>5</v>
      </c>
      <c r="CX3442" s="6" t="str">
        <f t="shared" si="1400"/>
        <v>A</v>
      </c>
      <c r="CY3442" s="87">
        <f t="shared" si="1401"/>
        <v>3383</v>
      </c>
      <c r="CZ3442" s="87">
        <f t="shared" si="1402"/>
        <v>302</v>
      </c>
      <c r="DA3442" s="6" t="str">
        <f t="shared" si="1403"/>
        <v>na</v>
      </c>
    </row>
    <row r="3443" spans="1:105" hidden="1" x14ac:dyDescent="0.2">
      <c r="A3443" s="46">
        <v>7732</v>
      </c>
      <c r="B3443" s="46">
        <f t="shared" si="1373"/>
        <v>3</v>
      </c>
      <c r="C3443" s="46">
        <f t="shared" si="1374"/>
        <v>12</v>
      </c>
      <c r="D3443" s="46">
        <f t="shared" si="1375"/>
        <v>2</v>
      </c>
      <c r="E3443" s="85">
        <v>41317</v>
      </c>
      <c r="F3443" s="7" t="s">
        <v>3380</v>
      </c>
      <c r="G3443" s="50" t="s">
        <v>103</v>
      </c>
      <c r="H3443" s="50" t="s">
        <v>307</v>
      </c>
      <c r="I3443" s="50">
        <v>0</v>
      </c>
      <c r="J3443" s="50">
        <v>0</v>
      </c>
      <c r="K3443" s="93" t="s">
        <v>36</v>
      </c>
      <c r="L3443" s="97">
        <v>2699</v>
      </c>
      <c r="M3443" s="4"/>
      <c r="N3443" s="50">
        <v>17</v>
      </c>
      <c r="O3443" s="7">
        <f t="shared" si="1418"/>
        <v>32</v>
      </c>
      <c r="P3443" s="7">
        <f>COUNTIF($H$3412:$H3443,"=W")</f>
        <v>8</v>
      </c>
      <c r="Q3443" s="7">
        <f>COUNTIF($H$3412:$H3443,"=D")</f>
        <v>14</v>
      </c>
      <c r="R3443" s="7">
        <f>COUNTIF($H$3412:$H3443,"=L")</f>
        <v>10</v>
      </c>
      <c r="S3443" s="94">
        <f t="shared" si="1421"/>
        <v>37</v>
      </c>
      <c r="T3443" s="94">
        <f t="shared" si="1421"/>
        <v>46</v>
      </c>
      <c r="U3443" s="7">
        <f t="shared" si="1419"/>
        <v>38</v>
      </c>
      <c r="V3443" s="7">
        <v>4</v>
      </c>
      <c r="W3443" s="7">
        <v>2</v>
      </c>
      <c r="X3443" s="7">
        <v>8</v>
      </c>
      <c r="Y3443" s="7">
        <v>5</v>
      </c>
      <c r="Z3443" s="7">
        <v>6</v>
      </c>
      <c r="AA3443" s="7">
        <v>5</v>
      </c>
      <c r="AB3443" s="7">
        <v>16</v>
      </c>
      <c r="AC3443" s="7">
        <v>12</v>
      </c>
      <c r="AD3443" s="83">
        <v>0</v>
      </c>
      <c r="AE3443" s="83">
        <v>2</v>
      </c>
      <c r="AF3443" s="5">
        <v>0</v>
      </c>
      <c r="AG3443" s="5">
        <v>0</v>
      </c>
      <c r="AH3443" s="83"/>
      <c r="AI3443" s="83"/>
      <c r="AK3443" s="6">
        <f t="shared" si="1397"/>
        <v>57944</v>
      </c>
      <c r="AL3443" s="98">
        <f>AK3443/COUNTIF(G$3412:G3443,"H")</f>
        <v>3621.5</v>
      </c>
      <c r="AM3443" s="98">
        <f t="shared" si="1398"/>
        <v>65990</v>
      </c>
      <c r="AN3443" s="98">
        <f>AM3443/COUNTIF(G$3412:G3443,"A")</f>
        <v>4124.375</v>
      </c>
      <c r="AP3443" s="6">
        <v>60</v>
      </c>
      <c r="AQ3443" s="6">
        <v>52</v>
      </c>
      <c r="AR3443" s="6">
        <v>49</v>
      </c>
      <c r="AT3443" s="70">
        <f t="shared" si="1410"/>
        <v>38</v>
      </c>
      <c r="AU3443" s="2">
        <f t="shared" si="1411"/>
        <v>17</v>
      </c>
      <c r="AV3443" s="6">
        <f t="shared" si="1420"/>
        <v>11</v>
      </c>
      <c r="AW3443" s="50"/>
      <c r="AX3443" s="57"/>
      <c r="AY3443" s="110">
        <v>202</v>
      </c>
      <c r="AZ3443" s="107">
        <f t="shared" si="1399"/>
        <v>0.92515746572804747</v>
      </c>
      <c r="BA3443" s="107">
        <f t="shared" si="1390"/>
        <v>7.4842534271952532E-2</v>
      </c>
      <c r="BG3443" s="6">
        <f t="shared" si="1365"/>
        <v>0</v>
      </c>
      <c r="BH3443" s="6">
        <f t="shared" si="1404"/>
        <v>0</v>
      </c>
      <c r="BI3443" s="6">
        <f t="shared" si="1366"/>
        <v>1</v>
      </c>
      <c r="BJ3443" s="6">
        <f t="shared" si="1405"/>
        <v>1</v>
      </c>
      <c r="BK3443" s="6">
        <f t="shared" si="1367"/>
        <v>0</v>
      </c>
      <c r="BL3443" s="6">
        <f t="shared" si="1368"/>
        <v>0</v>
      </c>
      <c r="BM3443" s="6">
        <f t="shared" si="1369"/>
        <v>1</v>
      </c>
      <c r="BN3443" s="6">
        <f t="shared" si="1370"/>
        <v>1</v>
      </c>
      <c r="BO3443" s="6">
        <f t="shared" si="1371"/>
        <v>1</v>
      </c>
      <c r="BP3443" s="6">
        <f t="shared" si="1372"/>
        <v>7</v>
      </c>
      <c r="BQ3443" s="6">
        <f t="shared" si="1376"/>
        <v>0</v>
      </c>
      <c r="BR3443" s="6">
        <f t="shared" si="1377"/>
        <v>0</v>
      </c>
      <c r="BS3443" s="6">
        <f t="shared" si="1388"/>
        <v>0</v>
      </c>
      <c r="BT3443" s="6">
        <f t="shared" si="1389"/>
        <v>0</v>
      </c>
      <c r="CT3443" s="6">
        <f t="shared" si="1383"/>
        <v>12</v>
      </c>
      <c r="CX3443" s="6" t="str">
        <f t="shared" si="1400"/>
        <v>H</v>
      </c>
      <c r="CY3443" s="87">
        <f t="shared" si="1401"/>
        <v>2699</v>
      </c>
      <c r="CZ3443" s="87">
        <f t="shared" si="1402"/>
        <v>202</v>
      </c>
      <c r="DA3443" s="6">
        <f t="shared" si="1403"/>
        <v>2497</v>
      </c>
    </row>
    <row r="3444" spans="1:105" hidden="1" x14ac:dyDescent="0.2">
      <c r="A3444" s="46">
        <v>7733</v>
      </c>
      <c r="B3444" s="46">
        <f t="shared" si="1373"/>
        <v>7</v>
      </c>
      <c r="C3444" s="46">
        <f t="shared" si="1374"/>
        <v>16</v>
      </c>
      <c r="D3444" s="46">
        <f t="shared" si="1375"/>
        <v>2</v>
      </c>
      <c r="E3444" s="85">
        <v>41321</v>
      </c>
      <c r="F3444" s="7" t="s">
        <v>582</v>
      </c>
      <c r="G3444" s="50" t="s">
        <v>103</v>
      </c>
      <c r="H3444" s="50" t="s">
        <v>308</v>
      </c>
      <c r="I3444" s="50">
        <v>1</v>
      </c>
      <c r="J3444" s="50">
        <v>2</v>
      </c>
      <c r="K3444" s="100" t="s">
        <v>2993</v>
      </c>
      <c r="L3444" s="97">
        <v>3594</v>
      </c>
      <c r="M3444" s="92" t="s">
        <v>4514</v>
      </c>
      <c r="N3444" s="50">
        <v>17</v>
      </c>
      <c r="O3444" s="7">
        <f t="shared" si="1418"/>
        <v>33</v>
      </c>
      <c r="P3444" s="7">
        <f>COUNTIF($H$3412:$H3444,"=W")</f>
        <v>8</v>
      </c>
      <c r="Q3444" s="7">
        <f>COUNTIF($H$3412:$H3444,"=D")</f>
        <v>14</v>
      </c>
      <c r="R3444" s="7">
        <f>COUNTIF($H$3412:$H3444,"=L")</f>
        <v>11</v>
      </c>
      <c r="S3444" s="94">
        <f t="shared" si="1421"/>
        <v>38</v>
      </c>
      <c r="T3444" s="94">
        <f t="shared" si="1421"/>
        <v>48</v>
      </c>
      <c r="U3444" s="7">
        <f t="shared" si="1419"/>
        <v>38</v>
      </c>
      <c r="V3444" s="7">
        <v>3</v>
      </c>
      <c r="W3444" s="7">
        <v>3</v>
      </c>
      <c r="X3444" s="7">
        <v>4</v>
      </c>
      <c r="Y3444" s="7">
        <v>2</v>
      </c>
      <c r="Z3444" s="7">
        <v>13</v>
      </c>
      <c r="AA3444" s="7">
        <v>4</v>
      </c>
      <c r="AB3444" s="7">
        <v>8</v>
      </c>
      <c r="AC3444" s="7">
        <v>8</v>
      </c>
      <c r="AD3444" s="83">
        <v>0</v>
      </c>
      <c r="AE3444" s="83">
        <v>1</v>
      </c>
      <c r="AF3444" s="5">
        <v>0</v>
      </c>
      <c r="AG3444" s="5">
        <v>0</v>
      </c>
      <c r="AH3444" s="83"/>
      <c r="AI3444" s="83"/>
      <c r="AK3444" s="6">
        <f t="shared" si="1397"/>
        <v>61538</v>
      </c>
      <c r="AL3444" s="98">
        <f>AK3444/COUNTIF(G$3412:G3444,"H")</f>
        <v>3619.8823529411766</v>
      </c>
      <c r="AM3444" s="98">
        <f t="shared" si="1398"/>
        <v>65990</v>
      </c>
      <c r="AN3444" s="98">
        <f>AM3444/COUNTIF(G$3412:G3444,"A")</f>
        <v>4124.375</v>
      </c>
      <c r="AP3444" s="6">
        <v>62</v>
      </c>
      <c r="AQ3444" s="6">
        <v>53</v>
      </c>
      <c r="AR3444" s="6">
        <v>51</v>
      </c>
      <c r="AT3444" s="70">
        <f t="shared" si="1410"/>
        <v>38</v>
      </c>
      <c r="AU3444" s="2">
        <f t="shared" si="1411"/>
        <v>17</v>
      </c>
      <c r="AV3444" s="6">
        <f t="shared" si="1420"/>
        <v>13</v>
      </c>
      <c r="AW3444" s="50"/>
      <c r="AX3444" s="57"/>
      <c r="AY3444" s="87">
        <v>311</v>
      </c>
      <c r="AZ3444" s="107">
        <f t="shared" si="1399"/>
        <v>0.91346688925987762</v>
      </c>
      <c r="BA3444" s="107">
        <f t="shared" si="1390"/>
        <v>8.6533110740122376E-2</v>
      </c>
      <c r="BG3444" s="6">
        <f t="shared" si="1365"/>
        <v>0</v>
      </c>
      <c r="BH3444" s="6">
        <f t="shared" si="1404"/>
        <v>0</v>
      </c>
      <c r="BI3444" s="6">
        <f t="shared" si="1366"/>
        <v>0</v>
      </c>
      <c r="BJ3444" s="6">
        <f t="shared" si="1405"/>
        <v>0</v>
      </c>
      <c r="BK3444" s="6">
        <f t="shared" si="1367"/>
        <v>1</v>
      </c>
      <c r="BL3444" s="6">
        <f t="shared" si="1368"/>
        <v>1</v>
      </c>
      <c r="BM3444" s="6">
        <f t="shared" si="1369"/>
        <v>0</v>
      </c>
      <c r="BN3444" s="6">
        <f t="shared" si="1370"/>
        <v>0</v>
      </c>
      <c r="BO3444" s="6">
        <f t="shared" si="1371"/>
        <v>1</v>
      </c>
      <c r="BP3444" s="6">
        <f t="shared" si="1372"/>
        <v>8</v>
      </c>
      <c r="BQ3444" s="6">
        <f t="shared" si="1376"/>
        <v>1</v>
      </c>
      <c r="BR3444" s="6">
        <f t="shared" si="1377"/>
        <v>1</v>
      </c>
      <c r="BS3444" s="6">
        <f t="shared" si="1388"/>
        <v>1</v>
      </c>
      <c r="BT3444" s="6">
        <f t="shared" si="1389"/>
        <v>1</v>
      </c>
      <c r="CT3444" s="6">
        <f t="shared" si="1383"/>
        <v>7</v>
      </c>
      <c r="CX3444" s="6" t="str">
        <f t="shared" si="1400"/>
        <v>H</v>
      </c>
      <c r="CY3444" s="87">
        <f t="shared" si="1401"/>
        <v>3594</v>
      </c>
      <c r="CZ3444" s="87">
        <f t="shared" si="1402"/>
        <v>311</v>
      </c>
      <c r="DA3444" s="6">
        <f t="shared" si="1403"/>
        <v>3283</v>
      </c>
    </row>
    <row r="3445" spans="1:105" hidden="1" x14ac:dyDescent="0.2">
      <c r="A3445" s="46">
        <v>7734</v>
      </c>
      <c r="B3445" s="46">
        <f t="shared" si="1373"/>
        <v>7</v>
      </c>
      <c r="C3445" s="46">
        <f t="shared" si="1374"/>
        <v>23</v>
      </c>
      <c r="D3445" s="46">
        <f t="shared" si="1375"/>
        <v>2</v>
      </c>
      <c r="E3445" s="85">
        <v>41328</v>
      </c>
      <c r="F3445" s="7" t="s">
        <v>415</v>
      </c>
      <c r="G3445" s="50" t="s">
        <v>310</v>
      </c>
      <c r="H3445" s="50" t="s">
        <v>307</v>
      </c>
      <c r="I3445" s="50">
        <v>0</v>
      </c>
      <c r="J3445" s="50">
        <v>0</v>
      </c>
      <c r="K3445" s="93" t="s">
        <v>36</v>
      </c>
      <c r="L3445" s="97">
        <v>5808</v>
      </c>
      <c r="M3445" s="4"/>
      <c r="N3445" s="50">
        <v>17</v>
      </c>
      <c r="O3445" s="7">
        <f t="shared" ref="O3445:O3451" si="1422">SUM(P3445:R3445)</f>
        <v>34</v>
      </c>
      <c r="P3445" s="7">
        <f>COUNTIF($H$3412:$H3445,"=W")</f>
        <v>8</v>
      </c>
      <c r="Q3445" s="7">
        <f>COUNTIF($H$3412:$H3445,"=D")</f>
        <v>15</v>
      </c>
      <c r="R3445" s="7">
        <f>COUNTIF($H$3412:$H3445,"=L")</f>
        <v>11</v>
      </c>
      <c r="S3445" s="94">
        <f t="shared" ref="S3445:T3447" si="1423">S3444+I3445</f>
        <v>38</v>
      </c>
      <c r="T3445" s="94">
        <f t="shared" si="1423"/>
        <v>48</v>
      </c>
      <c r="U3445" s="7">
        <f t="shared" ref="U3445:U3451" si="1424">P3445*3+Q3445</f>
        <v>39</v>
      </c>
      <c r="V3445" s="7">
        <v>2</v>
      </c>
      <c r="W3445" s="7">
        <v>3</v>
      </c>
      <c r="X3445" s="7">
        <v>5</v>
      </c>
      <c r="Y3445" s="7">
        <v>4</v>
      </c>
      <c r="Z3445" s="7">
        <v>2</v>
      </c>
      <c r="AA3445" s="7">
        <v>8</v>
      </c>
      <c r="AB3445" s="7">
        <v>17</v>
      </c>
      <c r="AC3445" s="7">
        <v>9</v>
      </c>
      <c r="AD3445" s="83">
        <v>2</v>
      </c>
      <c r="AE3445" s="83">
        <v>1</v>
      </c>
      <c r="AF3445" s="5">
        <v>0</v>
      </c>
      <c r="AG3445" s="5">
        <v>0</v>
      </c>
      <c r="AH3445" s="83" t="s">
        <v>2722</v>
      </c>
      <c r="AI3445" s="83"/>
      <c r="AK3445" s="6">
        <f t="shared" si="1397"/>
        <v>61538</v>
      </c>
      <c r="AL3445" s="98">
        <f>AK3445/COUNTIF(G$3412:G3445,"H")</f>
        <v>3619.8823529411766</v>
      </c>
      <c r="AM3445" s="98">
        <f t="shared" si="1398"/>
        <v>71798</v>
      </c>
      <c r="AN3445" s="98">
        <f>AM3445/COUNTIF(G$3412:G3445,"A")</f>
        <v>4223.411764705882</v>
      </c>
      <c r="AP3445" s="6">
        <v>65</v>
      </c>
      <c r="AQ3445" s="6">
        <v>56</v>
      </c>
      <c r="AR3445" s="6">
        <v>52</v>
      </c>
      <c r="AT3445" s="70">
        <f t="shared" si="1410"/>
        <v>39</v>
      </c>
      <c r="AU3445" s="2">
        <f t="shared" si="1411"/>
        <v>17</v>
      </c>
      <c r="AV3445" s="6">
        <f t="shared" ref="AV3445:AV3451" si="1425">AR3445-AT3445</f>
        <v>13</v>
      </c>
      <c r="AY3445" s="110">
        <v>319</v>
      </c>
      <c r="AZ3445" s="107">
        <f t="shared" si="1399"/>
        <v>5.4924242424242424E-2</v>
      </c>
      <c r="BA3445" s="107">
        <f t="shared" si="1390"/>
        <v>0.94507575757575757</v>
      </c>
      <c r="BG3445" s="6">
        <f t="shared" si="1365"/>
        <v>0</v>
      </c>
      <c r="BH3445" s="6">
        <f t="shared" si="1404"/>
        <v>0</v>
      </c>
      <c r="BI3445" s="6">
        <f t="shared" si="1366"/>
        <v>1</v>
      </c>
      <c r="BJ3445" s="6">
        <f t="shared" si="1405"/>
        <v>1</v>
      </c>
      <c r="BK3445" s="6">
        <f t="shared" si="1367"/>
        <v>0</v>
      </c>
      <c r="BL3445" s="6">
        <f t="shared" si="1368"/>
        <v>0</v>
      </c>
      <c r="BM3445" s="6">
        <f t="shared" si="1369"/>
        <v>1</v>
      </c>
      <c r="BN3445" s="6">
        <f t="shared" si="1370"/>
        <v>1</v>
      </c>
      <c r="BO3445" s="6">
        <f t="shared" si="1371"/>
        <v>1</v>
      </c>
      <c r="BP3445" s="6">
        <f t="shared" si="1372"/>
        <v>9</v>
      </c>
      <c r="BQ3445" s="6">
        <f t="shared" si="1376"/>
        <v>0</v>
      </c>
      <c r="BR3445" s="6">
        <f t="shared" si="1377"/>
        <v>0</v>
      </c>
      <c r="BS3445" s="6">
        <f t="shared" si="1388"/>
        <v>0</v>
      </c>
      <c r="BT3445" s="6">
        <f t="shared" si="1389"/>
        <v>0</v>
      </c>
      <c r="CT3445" s="6">
        <f t="shared" si="1383"/>
        <v>7</v>
      </c>
      <c r="CX3445" s="6" t="str">
        <f t="shared" si="1400"/>
        <v>A</v>
      </c>
      <c r="CY3445" s="87">
        <f t="shared" si="1401"/>
        <v>5808</v>
      </c>
      <c r="CZ3445" s="87">
        <f t="shared" si="1402"/>
        <v>319</v>
      </c>
      <c r="DA3445" s="6" t="str">
        <f t="shared" si="1403"/>
        <v>na</v>
      </c>
    </row>
    <row r="3446" spans="1:105" hidden="1" x14ac:dyDescent="0.2">
      <c r="A3446" s="46">
        <v>7735</v>
      </c>
      <c r="B3446" s="46">
        <f t="shared" si="1373"/>
        <v>3</v>
      </c>
      <c r="C3446" s="46">
        <f t="shared" si="1374"/>
        <v>26</v>
      </c>
      <c r="D3446" s="46">
        <f t="shared" si="1375"/>
        <v>2</v>
      </c>
      <c r="E3446" s="85">
        <v>41331</v>
      </c>
      <c r="F3446" s="7" t="s">
        <v>261</v>
      </c>
      <c r="G3446" s="50" t="s">
        <v>310</v>
      </c>
      <c r="H3446" s="50" t="s">
        <v>307</v>
      </c>
      <c r="I3446" s="50">
        <v>1</v>
      </c>
      <c r="J3446" s="50">
        <v>1</v>
      </c>
      <c r="K3446" s="93" t="s">
        <v>36</v>
      </c>
      <c r="L3446" s="97">
        <v>7666</v>
      </c>
      <c r="M3446" s="92" t="s">
        <v>4515</v>
      </c>
      <c r="N3446" s="50">
        <v>17</v>
      </c>
      <c r="O3446" s="7">
        <f t="shared" si="1422"/>
        <v>35</v>
      </c>
      <c r="P3446" s="7">
        <f>COUNTIF($H$3412:$H3446,"=W")</f>
        <v>8</v>
      </c>
      <c r="Q3446" s="7">
        <f>COUNTIF($H$3412:$H3446,"=D")</f>
        <v>16</v>
      </c>
      <c r="R3446" s="7">
        <f>COUNTIF($H$3412:$H3446,"=L")</f>
        <v>11</v>
      </c>
      <c r="S3446" s="94">
        <f t="shared" si="1423"/>
        <v>39</v>
      </c>
      <c r="T3446" s="94">
        <f t="shared" si="1423"/>
        <v>49</v>
      </c>
      <c r="U3446" s="7">
        <f t="shared" si="1424"/>
        <v>40</v>
      </c>
      <c r="V3446" s="7">
        <v>3</v>
      </c>
      <c r="W3446" s="7">
        <v>3</v>
      </c>
      <c r="X3446" s="7">
        <v>3</v>
      </c>
      <c r="Y3446" s="7">
        <v>8</v>
      </c>
      <c r="Z3446" s="7">
        <v>3</v>
      </c>
      <c r="AA3446" s="7">
        <v>6</v>
      </c>
      <c r="AB3446" s="7">
        <v>16</v>
      </c>
      <c r="AC3446" s="7">
        <v>9</v>
      </c>
      <c r="AD3446" s="83">
        <v>4</v>
      </c>
      <c r="AE3446" s="83">
        <v>0</v>
      </c>
      <c r="AF3446" s="5">
        <v>0</v>
      </c>
      <c r="AG3446" s="5">
        <v>0</v>
      </c>
      <c r="AH3446" s="83" t="s">
        <v>1477</v>
      </c>
      <c r="AI3446" s="83"/>
      <c r="AK3446" s="6">
        <f t="shared" si="1397"/>
        <v>61538</v>
      </c>
      <c r="AL3446" s="98">
        <f>AK3446/COUNTIF(G$3412:G3446,"H")</f>
        <v>3619.8823529411766</v>
      </c>
      <c r="AM3446" s="98">
        <f t="shared" si="1398"/>
        <v>79464</v>
      </c>
      <c r="AN3446" s="98">
        <f>AM3446/COUNTIF(G$3412:G3446,"A")</f>
        <v>4414.666666666667</v>
      </c>
      <c r="AP3446" s="6">
        <v>65</v>
      </c>
      <c r="AQ3446" s="6">
        <v>59</v>
      </c>
      <c r="AR3446" s="6">
        <v>55</v>
      </c>
      <c r="AT3446" s="70">
        <f t="shared" si="1410"/>
        <v>40</v>
      </c>
      <c r="AU3446" s="2">
        <f t="shared" si="1411"/>
        <v>17</v>
      </c>
      <c r="AV3446" s="6">
        <f t="shared" si="1425"/>
        <v>15</v>
      </c>
      <c r="AY3446" s="110">
        <v>679</v>
      </c>
      <c r="AZ3446" s="107">
        <f t="shared" si="1399"/>
        <v>8.8572919384294291E-2</v>
      </c>
      <c r="BA3446" s="107">
        <f t="shared" si="1390"/>
        <v>0.91142708061570565</v>
      </c>
      <c r="BG3446" s="6">
        <f t="shared" si="1365"/>
        <v>0</v>
      </c>
      <c r="BH3446" s="6">
        <f t="shared" si="1404"/>
        <v>0</v>
      </c>
      <c r="BI3446" s="6">
        <f t="shared" si="1366"/>
        <v>1</v>
      </c>
      <c r="BJ3446" s="6">
        <f t="shared" si="1405"/>
        <v>2</v>
      </c>
      <c r="BK3446" s="6">
        <f t="shared" si="1367"/>
        <v>0</v>
      </c>
      <c r="BL3446" s="6">
        <f t="shared" si="1368"/>
        <v>0</v>
      </c>
      <c r="BM3446" s="6">
        <f t="shared" si="1369"/>
        <v>1</v>
      </c>
      <c r="BN3446" s="6">
        <f t="shared" si="1370"/>
        <v>2</v>
      </c>
      <c r="BO3446" s="6">
        <f t="shared" si="1371"/>
        <v>1</v>
      </c>
      <c r="BP3446" s="6">
        <f t="shared" si="1372"/>
        <v>10</v>
      </c>
      <c r="BQ3446" s="6">
        <f t="shared" si="1376"/>
        <v>1</v>
      </c>
      <c r="BR3446" s="6">
        <f t="shared" si="1377"/>
        <v>1</v>
      </c>
      <c r="BS3446" s="6">
        <f t="shared" si="1388"/>
        <v>1</v>
      </c>
      <c r="BT3446" s="6">
        <f t="shared" si="1389"/>
        <v>1</v>
      </c>
      <c r="CT3446" s="6">
        <f t="shared" si="1383"/>
        <v>6</v>
      </c>
      <c r="CX3446" s="6" t="str">
        <f t="shared" si="1400"/>
        <v>A</v>
      </c>
      <c r="CY3446" s="87">
        <f t="shared" si="1401"/>
        <v>7666</v>
      </c>
      <c r="CZ3446" s="87">
        <f t="shared" si="1402"/>
        <v>679</v>
      </c>
      <c r="DA3446" s="6" t="str">
        <f t="shared" si="1403"/>
        <v>na</v>
      </c>
    </row>
    <row r="3447" spans="1:105" hidden="1" x14ac:dyDescent="0.2">
      <c r="A3447" s="46">
        <v>7736</v>
      </c>
      <c r="B3447" s="46">
        <f t="shared" si="1373"/>
        <v>7</v>
      </c>
      <c r="C3447" s="46">
        <f t="shared" si="1374"/>
        <v>2</v>
      </c>
      <c r="D3447" s="46">
        <f t="shared" si="1375"/>
        <v>3</v>
      </c>
      <c r="E3447" s="85">
        <v>41335</v>
      </c>
      <c r="F3447" s="7" t="s">
        <v>1699</v>
      </c>
      <c r="G3447" s="50" t="s">
        <v>103</v>
      </c>
      <c r="H3447" s="50" t="s">
        <v>308</v>
      </c>
      <c r="I3447" s="50">
        <v>0</v>
      </c>
      <c r="J3447" s="50">
        <v>2</v>
      </c>
      <c r="K3447" s="93" t="s">
        <v>36</v>
      </c>
      <c r="L3447" s="97">
        <v>5678</v>
      </c>
      <c r="M3447" s="4" t="s">
        <v>2232</v>
      </c>
      <c r="N3447" s="50">
        <v>18</v>
      </c>
      <c r="O3447" s="7">
        <f t="shared" si="1422"/>
        <v>36</v>
      </c>
      <c r="P3447" s="7">
        <f>COUNTIF($H$3412:$H3447,"=W")</f>
        <v>8</v>
      </c>
      <c r="Q3447" s="7">
        <f>COUNTIF($H$3412:$H3447,"=D")</f>
        <v>16</v>
      </c>
      <c r="R3447" s="7">
        <f>COUNTIF($H$3412:$H3447,"=L")</f>
        <v>12</v>
      </c>
      <c r="S3447" s="94">
        <f t="shared" si="1423"/>
        <v>39</v>
      </c>
      <c r="T3447" s="94">
        <f t="shared" si="1423"/>
        <v>51</v>
      </c>
      <c r="U3447" s="7">
        <f t="shared" si="1424"/>
        <v>40</v>
      </c>
      <c r="V3447" s="7">
        <v>6</v>
      </c>
      <c r="W3447" s="7">
        <v>6</v>
      </c>
      <c r="X3447" s="7">
        <v>3</v>
      </c>
      <c r="Y3447" s="7">
        <v>4</v>
      </c>
      <c r="Z3447" s="7">
        <v>6</v>
      </c>
      <c r="AA3447" s="7">
        <v>6</v>
      </c>
      <c r="AB3447" s="7">
        <v>14</v>
      </c>
      <c r="AC3447" s="7">
        <v>14</v>
      </c>
      <c r="AD3447" s="83">
        <v>2</v>
      </c>
      <c r="AE3447" s="83">
        <v>0</v>
      </c>
      <c r="AF3447" s="5">
        <v>0</v>
      </c>
      <c r="AG3447" s="5">
        <v>0</v>
      </c>
      <c r="AH3447" s="83" t="s">
        <v>2154</v>
      </c>
      <c r="AI3447" s="83"/>
      <c r="AK3447" s="6">
        <f t="shared" si="1397"/>
        <v>67216</v>
      </c>
      <c r="AL3447" s="98">
        <f>AK3447/COUNTIF(G$3412:G3447,"H")</f>
        <v>3734.2222222222222</v>
      </c>
      <c r="AM3447" s="98">
        <f t="shared" si="1398"/>
        <v>79464</v>
      </c>
      <c r="AN3447" s="98">
        <f>AM3447/COUNTIF(G$3412:G3447,"A")</f>
        <v>4414.666666666667</v>
      </c>
      <c r="AP3447" s="6">
        <v>66</v>
      </c>
      <c r="AQ3447" s="6">
        <v>59</v>
      </c>
      <c r="AR3447" s="6">
        <v>57</v>
      </c>
      <c r="AS3447" s="6">
        <v>36</v>
      </c>
      <c r="AT3447" s="70">
        <f t="shared" si="1410"/>
        <v>40</v>
      </c>
      <c r="AU3447" s="2">
        <f t="shared" si="1411"/>
        <v>18</v>
      </c>
      <c r="AV3447" s="6">
        <f t="shared" si="1425"/>
        <v>17</v>
      </c>
      <c r="AW3447" s="50"/>
      <c r="AX3447" s="57"/>
      <c r="AY3447" s="87">
        <v>2028</v>
      </c>
      <c r="AZ3447" s="107">
        <f t="shared" si="1399"/>
        <v>0.64283198309263823</v>
      </c>
      <c r="BA3447" s="107">
        <f t="shared" si="1390"/>
        <v>0.35716801690736177</v>
      </c>
      <c r="BG3447" s="6">
        <f t="shared" si="1365"/>
        <v>0</v>
      </c>
      <c r="BH3447" s="6">
        <f t="shared" si="1404"/>
        <v>0</v>
      </c>
      <c r="BI3447" s="6">
        <f t="shared" si="1366"/>
        <v>0</v>
      </c>
      <c r="BJ3447" s="6">
        <f t="shared" si="1405"/>
        <v>0</v>
      </c>
      <c r="BK3447" s="6">
        <f t="shared" si="1367"/>
        <v>1</v>
      </c>
      <c r="BL3447" s="6">
        <f t="shared" si="1368"/>
        <v>1</v>
      </c>
      <c r="BM3447" s="6">
        <f t="shared" si="1369"/>
        <v>0</v>
      </c>
      <c r="BN3447" s="6">
        <f t="shared" si="1370"/>
        <v>0</v>
      </c>
      <c r="BO3447" s="6">
        <f t="shared" si="1371"/>
        <v>1</v>
      </c>
      <c r="BP3447" s="6">
        <f t="shared" si="1372"/>
        <v>11</v>
      </c>
      <c r="BQ3447" s="6">
        <f t="shared" si="1376"/>
        <v>0</v>
      </c>
      <c r="BR3447" s="6">
        <f t="shared" si="1377"/>
        <v>0</v>
      </c>
      <c r="BS3447" s="6">
        <f t="shared" si="1388"/>
        <v>1</v>
      </c>
      <c r="BT3447" s="6">
        <f t="shared" si="1389"/>
        <v>2</v>
      </c>
      <c r="CT3447" s="6">
        <f t="shared" si="1383"/>
        <v>9</v>
      </c>
      <c r="CX3447" s="6" t="str">
        <f t="shared" si="1400"/>
        <v>H</v>
      </c>
      <c r="CY3447" s="87">
        <f t="shared" si="1401"/>
        <v>5678</v>
      </c>
      <c r="CZ3447" s="87">
        <f t="shared" si="1402"/>
        <v>2028</v>
      </c>
      <c r="DA3447" s="6">
        <f t="shared" si="1403"/>
        <v>3650</v>
      </c>
    </row>
    <row r="3448" spans="1:105" hidden="1" x14ac:dyDescent="0.2">
      <c r="A3448" s="46">
        <v>7737</v>
      </c>
      <c r="B3448" s="46">
        <f t="shared" si="1373"/>
        <v>7</v>
      </c>
      <c r="C3448" s="46">
        <f t="shared" si="1374"/>
        <v>9</v>
      </c>
      <c r="D3448" s="46">
        <f t="shared" si="1375"/>
        <v>3</v>
      </c>
      <c r="E3448" s="85">
        <v>41342</v>
      </c>
      <c r="F3448" s="7" t="s">
        <v>1318</v>
      </c>
      <c r="G3448" s="50" t="s">
        <v>310</v>
      </c>
      <c r="H3448" s="50" t="s">
        <v>308</v>
      </c>
      <c r="I3448" s="50">
        <v>2</v>
      </c>
      <c r="J3448" s="50">
        <v>3</v>
      </c>
      <c r="K3448" s="100" t="s">
        <v>2993</v>
      </c>
      <c r="L3448" s="97">
        <v>4349</v>
      </c>
      <c r="M3448" s="4" t="s">
        <v>4516</v>
      </c>
      <c r="N3448" s="50">
        <v>19</v>
      </c>
      <c r="O3448" s="7">
        <f t="shared" si="1422"/>
        <v>37</v>
      </c>
      <c r="P3448" s="7">
        <f>COUNTIF($H$3412:$H3448,"=W")</f>
        <v>8</v>
      </c>
      <c r="Q3448" s="7">
        <f>COUNTIF($H$3412:$H3448,"=D")</f>
        <v>16</v>
      </c>
      <c r="R3448" s="7">
        <f>COUNTIF($H$3412:$H3448,"=L")</f>
        <v>13</v>
      </c>
      <c r="S3448" s="94">
        <f t="shared" ref="S3448:T3451" si="1426">S3447+I3448</f>
        <v>41</v>
      </c>
      <c r="T3448" s="94">
        <f t="shared" si="1426"/>
        <v>54</v>
      </c>
      <c r="U3448" s="7">
        <f t="shared" si="1424"/>
        <v>40</v>
      </c>
      <c r="V3448" s="7">
        <v>3</v>
      </c>
      <c r="W3448" s="7">
        <v>6</v>
      </c>
      <c r="X3448" s="7">
        <v>1</v>
      </c>
      <c r="Y3448" s="7">
        <v>4</v>
      </c>
      <c r="Z3448" s="7">
        <v>2</v>
      </c>
      <c r="AA3448" s="7">
        <v>8</v>
      </c>
      <c r="AB3448" s="7">
        <v>12</v>
      </c>
      <c r="AC3448" s="7">
        <v>13</v>
      </c>
      <c r="AD3448" s="83">
        <v>2</v>
      </c>
      <c r="AE3448" s="83">
        <v>2</v>
      </c>
      <c r="AF3448" s="5">
        <v>0</v>
      </c>
      <c r="AG3448" s="5">
        <v>0</v>
      </c>
      <c r="AH3448" s="83" t="s">
        <v>1977</v>
      </c>
      <c r="AI3448" s="83"/>
      <c r="AK3448" s="6">
        <f t="shared" si="1397"/>
        <v>67216</v>
      </c>
      <c r="AL3448" s="98">
        <f>AK3448/COUNTIF(G$3412:G3448,"H")</f>
        <v>3734.2222222222222</v>
      </c>
      <c r="AM3448" s="98">
        <f t="shared" si="1398"/>
        <v>83813</v>
      </c>
      <c r="AN3448" s="98">
        <f>AM3448/COUNTIF(G$3412:G3448,"A")</f>
        <v>4411.2105263157891</v>
      </c>
      <c r="AP3448" s="6">
        <v>69</v>
      </c>
      <c r="AQ3448" s="6">
        <v>62</v>
      </c>
      <c r="AR3448" s="6">
        <v>59</v>
      </c>
      <c r="AS3448" s="6">
        <v>37</v>
      </c>
      <c r="AT3448" s="70">
        <f t="shared" si="1410"/>
        <v>40</v>
      </c>
      <c r="AU3448" s="2">
        <f t="shared" si="1411"/>
        <v>19</v>
      </c>
      <c r="AV3448" s="6">
        <f t="shared" si="1425"/>
        <v>19</v>
      </c>
      <c r="AY3448" s="110">
        <v>529</v>
      </c>
      <c r="AZ3448" s="107">
        <f t="shared" si="1399"/>
        <v>0.12163715796734882</v>
      </c>
      <c r="BA3448" s="107">
        <f t="shared" si="1390"/>
        <v>0.87836284203265114</v>
      </c>
      <c r="BG3448" s="6">
        <f t="shared" si="1365"/>
        <v>0</v>
      </c>
      <c r="BH3448" s="6">
        <f t="shared" si="1404"/>
        <v>0</v>
      </c>
      <c r="BI3448" s="6">
        <f t="shared" si="1366"/>
        <v>0</v>
      </c>
      <c r="BJ3448" s="6">
        <f t="shared" si="1405"/>
        <v>0</v>
      </c>
      <c r="BK3448" s="6">
        <f t="shared" si="1367"/>
        <v>1</v>
      </c>
      <c r="BL3448" s="6">
        <f t="shared" si="1368"/>
        <v>2</v>
      </c>
      <c r="BM3448" s="6">
        <f t="shared" si="1369"/>
        <v>0</v>
      </c>
      <c r="BN3448" s="6">
        <f t="shared" si="1370"/>
        <v>0</v>
      </c>
      <c r="BO3448" s="6">
        <f t="shared" si="1371"/>
        <v>1</v>
      </c>
      <c r="BP3448" s="6">
        <f t="shared" si="1372"/>
        <v>12</v>
      </c>
      <c r="BQ3448" s="6">
        <f t="shared" si="1376"/>
        <v>1</v>
      </c>
      <c r="BR3448" s="6">
        <f t="shared" si="1377"/>
        <v>1</v>
      </c>
      <c r="BS3448" s="6">
        <f t="shared" si="1388"/>
        <v>1</v>
      </c>
      <c r="BT3448" s="6">
        <f t="shared" si="1389"/>
        <v>3</v>
      </c>
      <c r="CT3448" s="6">
        <f t="shared" si="1383"/>
        <v>4</v>
      </c>
      <c r="CX3448" s="6" t="str">
        <f t="shared" si="1400"/>
        <v>A</v>
      </c>
      <c r="CY3448" s="87">
        <f t="shared" si="1401"/>
        <v>4349</v>
      </c>
      <c r="CZ3448" s="87">
        <f t="shared" si="1402"/>
        <v>529</v>
      </c>
      <c r="DA3448" s="6" t="str">
        <f t="shared" si="1403"/>
        <v>na</v>
      </c>
    </row>
    <row r="3449" spans="1:105" hidden="1" x14ac:dyDescent="0.2">
      <c r="A3449" s="46">
        <v>7738</v>
      </c>
      <c r="B3449" s="46">
        <f t="shared" si="1373"/>
        <v>3</v>
      </c>
      <c r="C3449" s="46">
        <f t="shared" si="1374"/>
        <v>12</v>
      </c>
      <c r="D3449" s="46">
        <f t="shared" si="1375"/>
        <v>3</v>
      </c>
      <c r="E3449" s="85">
        <v>41345</v>
      </c>
      <c r="F3449" s="7" t="s">
        <v>3368</v>
      </c>
      <c r="G3449" s="50" t="s">
        <v>103</v>
      </c>
      <c r="H3449" s="50" t="s">
        <v>307</v>
      </c>
      <c r="I3449" s="50">
        <v>0</v>
      </c>
      <c r="J3449" s="50">
        <v>0</v>
      </c>
      <c r="K3449" s="93" t="s">
        <v>36</v>
      </c>
      <c r="L3449" s="97">
        <v>2929</v>
      </c>
      <c r="M3449" s="4"/>
      <c r="N3449" s="50">
        <v>19</v>
      </c>
      <c r="O3449" s="7">
        <f t="shared" si="1422"/>
        <v>38</v>
      </c>
      <c r="P3449" s="7">
        <f>COUNTIF($H$3412:$H3449,"=W")</f>
        <v>8</v>
      </c>
      <c r="Q3449" s="7">
        <f>COUNTIF($H$3412:$H3449,"=D")</f>
        <v>17</v>
      </c>
      <c r="R3449" s="7">
        <f>COUNTIF($H$3412:$H3449,"=L")</f>
        <v>13</v>
      </c>
      <c r="S3449" s="94">
        <f t="shared" si="1426"/>
        <v>41</v>
      </c>
      <c r="T3449" s="94">
        <f t="shared" si="1426"/>
        <v>54</v>
      </c>
      <c r="U3449" s="7">
        <f t="shared" si="1424"/>
        <v>41</v>
      </c>
      <c r="V3449" s="7">
        <v>1</v>
      </c>
      <c r="W3449" s="7">
        <v>1</v>
      </c>
      <c r="X3449" s="7">
        <v>4</v>
      </c>
      <c r="Y3449" s="7">
        <v>2</v>
      </c>
      <c r="Z3449" s="7">
        <v>3</v>
      </c>
      <c r="AA3449" s="7">
        <v>4</v>
      </c>
      <c r="AB3449" s="7">
        <v>15</v>
      </c>
      <c r="AC3449" s="7">
        <v>11</v>
      </c>
      <c r="AD3449" s="83">
        <v>1</v>
      </c>
      <c r="AE3449" s="83">
        <v>0</v>
      </c>
      <c r="AF3449" s="5">
        <v>0</v>
      </c>
      <c r="AG3449" s="5">
        <v>0</v>
      </c>
      <c r="AH3449" s="83" t="s">
        <v>1828</v>
      </c>
      <c r="AI3449" s="83"/>
      <c r="AK3449" s="6">
        <f t="shared" si="1397"/>
        <v>70145</v>
      </c>
      <c r="AL3449" s="98">
        <f>AK3449/COUNTIF(G$3412:G3449,"H")</f>
        <v>3691.8421052631579</v>
      </c>
      <c r="AM3449" s="98">
        <f t="shared" si="1398"/>
        <v>83813</v>
      </c>
      <c r="AN3449" s="98">
        <f>AM3449/COUNTIF(G$3412:G3449,"A")</f>
        <v>4411.2105263157891</v>
      </c>
      <c r="AP3449" s="6">
        <v>70</v>
      </c>
      <c r="AQ3449" s="6">
        <v>64</v>
      </c>
      <c r="AR3449" s="6">
        <v>60</v>
      </c>
      <c r="AS3449" s="6">
        <v>37</v>
      </c>
      <c r="AT3449" s="70">
        <f t="shared" si="1410"/>
        <v>41</v>
      </c>
      <c r="AU3449" s="2">
        <f t="shared" si="1411"/>
        <v>19</v>
      </c>
      <c r="AV3449" s="6">
        <f t="shared" si="1425"/>
        <v>19</v>
      </c>
      <c r="AW3449" s="50"/>
      <c r="AX3449" s="57"/>
      <c r="AY3449" s="87">
        <v>217</v>
      </c>
      <c r="AZ3449" s="107">
        <f t="shared" si="1399"/>
        <v>0.92591328098327075</v>
      </c>
      <c r="BA3449" s="107">
        <f t="shared" si="1390"/>
        <v>7.4086719016729252E-2</v>
      </c>
      <c r="BG3449" s="6">
        <f t="shared" si="1365"/>
        <v>0</v>
      </c>
      <c r="BH3449" s="6">
        <f t="shared" si="1404"/>
        <v>0</v>
      </c>
      <c r="BI3449" s="6">
        <f t="shared" si="1366"/>
        <v>1</v>
      </c>
      <c r="BJ3449" s="6">
        <f t="shared" si="1405"/>
        <v>1</v>
      </c>
      <c r="BK3449" s="6">
        <f t="shared" si="1367"/>
        <v>0</v>
      </c>
      <c r="BL3449" s="6">
        <f t="shared" si="1368"/>
        <v>0</v>
      </c>
      <c r="BM3449" s="6">
        <f t="shared" si="1369"/>
        <v>1</v>
      </c>
      <c r="BN3449" s="6">
        <f t="shared" si="1370"/>
        <v>1</v>
      </c>
      <c r="BO3449" s="6">
        <f t="shared" si="1371"/>
        <v>1</v>
      </c>
      <c r="BP3449" s="6">
        <f t="shared" si="1372"/>
        <v>13</v>
      </c>
      <c r="BQ3449" s="6">
        <f t="shared" si="1376"/>
        <v>0</v>
      </c>
      <c r="BR3449" s="6">
        <f t="shared" si="1377"/>
        <v>0</v>
      </c>
      <c r="BS3449" s="6">
        <f t="shared" si="1388"/>
        <v>0</v>
      </c>
      <c r="BT3449" s="6">
        <f t="shared" si="1389"/>
        <v>0</v>
      </c>
      <c r="CT3449" s="6">
        <f t="shared" si="1383"/>
        <v>5</v>
      </c>
      <c r="CX3449" s="6" t="str">
        <f t="shared" si="1400"/>
        <v>H</v>
      </c>
      <c r="CY3449" s="87">
        <f t="shared" si="1401"/>
        <v>2929</v>
      </c>
      <c r="CZ3449" s="87">
        <f t="shared" si="1402"/>
        <v>217</v>
      </c>
      <c r="DA3449" s="6">
        <f t="shared" si="1403"/>
        <v>2712</v>
      </c>
    </row>
    <row r="3450" spans="1:105" hidden="1" x14ac:dyDescent="0.2">
      <c r="A3450" s="46">
        <v>7739</v>
      </c>
      <c r="B3450" s="46">
        <f t="shared" si="1373"/>
        <v>7</v>
      </c>
      <c r="C3450" s="46">
        <f t="shared" si="1374"/>
        <v>16</v>
      </c>
      <c r="D3450" s="46">
        <f t="shared" si="1375"/>
        <v>3</v>
      </c>
      <c r="E3450" s="85">
        <v>41349</v>
      </c>
      <c r="F3450" s="7" t="s">
        <v>321</v>
      </c>
      <c r="G3450" s="50" t="s">
        <v>103</v>
      </c>
      <c r="H3450" s="50" t="s">
        <v>308</v>
      </c>
      <c r="I3450" s="50">
        <v>0</v>
      </c>
      <c r="J3450" s="50">
        <v>2</v>
      </c>
      <c r="K3450" s="93" t="s">
        <v>3298</v>
      </c>
      <c r="L3450" s="97">
        <v>3945</v>
      </c>
      <c r="M3450" s="4" t="s">
        <v>551</v>
      </c>
      <c r="N3450" s="50">
        <v>19</v>
      </c>
      <c r="O3450" s="7">
        <f t="shared" si="1422"/>
        <v>39</v>
      </c>
      <c r="P3450" s="7">
        <f>COUNTIF($H$3412:$H3450,"=W")</f>
        <v>8</v>
      </c>
      <c r="Q3450" s="7">
        <f>COUNTIF($H$3412:$H3450,"=D")</f>
        <v>17</v>
      </c>
      <c r="R3450" s="7">
        <f>COUNTIF($H$3412:$H3450,"=L")</f>
        <v>14</v>
      </c>
      <c r="S3450" s="94">
        <f t="shared" si="1426"/>
        <v>41</v>
      </c>
      <c r="T3450" s="94">
        <f t="shared" si="1426"/>
        <v>56</v>
      </c>
      <c r="U3450" s="7">
        <f t="shared" si="1424"/>
        <v>41</v>
      </c>
      <c r="V3450" s="7">
        <v>2</v>
      </c>
      <c r="W3450" s="7">
        <v>4</v>
      </c>
      <c r="X3450" s="7">
        <v>4</v>
      </c>
      <c r="Y3450" s="7">
        <v>2</v>
      </c>
      <c r="Z3450" s="7">
        <v>7</v>
      </c>
      <c r="AA3450" s="7">
        <v>5</v>
      </c>
      <c r="AB3450" s="7">
        <v>16</v>
      </c>
      <c r="AC3450" s="7">
        <v>9</v>
      </c>
      <c r="AD3450" s="83">
        <v>0</v>
      </c>
      <c r="AE3450" s="83">
        <v>3</v>
      </c>
      <c r="AF3450" s="5">
        <v>0</v>
      </c>
      <c r="AG3450" s="5">
        <v>0</v>
      </c>
      <c r="AH3450" s="83"/>
      <c r="AI3450" s="83"/>
      <c r="AK3450" s="6">
        <f t="shared" si="1397"/>
        <v>74090</v>
      </c>
      <c r="AL3450" s="98">
        <f>AK3450/COUNTIF(G$3412:G3450,"H")</f>
        <v>3704.5</v>
      </c>
      <c r="AM3450" s="98">
        <f t="shared" si="1398"/>
        <v>83813</v>
      </c>
      <c r="AN3450" s="98">
        <f>AM3450/COUNTIF(G$3412:G3450,"A")</f>
        <v>4411.2105263157891</v>
      </c>
      <c r="AP3450" s="6">
        <v>71</v>
      </c>
      <c r="AQ3450" s="6">
        <v>65</v>
      </c>
      <c r="AR3450" s="6">
        <v>60</v>
      </c>
      <c r="AS3450" s="6">
        <v>40</v>
      </c>
      <c r="AT3450" s="70">
        <f t="shared" si="1410"/>
        <v>41</v>
      </c>
      <c r="AU3450" s="2">
        <f t="shared" si="1411"/>
        <v>19</v>
      </c>
      <c r="AV3450" s="6">
        <f t="shared" si="1425"/>
        <v>19</v>
      </c>
      <c r="AW3450" s="50"/>
      <c r="AX3450" s="57"/>
      <c r="AY3450" s="87">
        <v>1035</v>
      </c>
      <c r="AZ3450" s="107">
        <f t="shared" si="1399"/>
        <v>0.73764258555133078</v>
      </c>
      <c r="BA3450" s="107">
        <f t="shared" si="1390"/>
        <v>0.26235741444866922</v>
      </c>
      <c r="BG3450" s="6">
        <f t="shared" si="1365"/>
        <v>0</v>
      </c>
      <c r="BH3450" s="6">
        <f t="shared" si="1404"/>
        <v>0</v>
      </c>
      <c r="BI3450" s="6">
        <f t="shared" si="1366"/>
        <v>0</v>
      </c>
      <c r="BJ3450" s="6">
        <f t="shared" si="1405"/>
        <v>0</v>
      </c>
      <c r="BK3450" s="6">
        <f t="shared" si="1367"/>
        <v>1</v>
      </c>
      <c r="BL3450" s="6">
        <f t="shared" si="1368"/>
        <v>1</v>
      </c>
      <c r="BM3450" s="6">
        <f t="shared" si="1369"/>
        <v>0</v>
      </c>
      <c r="BN3450" s="6">
        <f t="shared" si="1370"/>
        <v>0</v>
      </c>
      <c r="BO3450" s="6">
        <f t="shared" si="1371"/>
        <v>1</v>
      </c>
      <c r="BP3450" s="6">
        <f t="shared" si="1372"/>
        <v>14</v>
      </c>
      <c r="BQ3450" s="6">
        <f t="shared" si="1376"/>
        <v>0</v>
      </c>
      <c r="BR3450" s="6">
        <f t="shared" si="1377"/>
        <v>0</v>
      </c>
      <c r="BS3450" s="6">
        <f t="shared" si="1388"/>
        <v>1</v>
      </c>
      <c r="BT3450" s="6">
        <f t="shared" si="1389"/>
        <v>1</v>
      </c>
      <c r="CT3450" s="6">
        <f t="shared" si="1383"/>
        <v>6</v>
      </c>
      <c r="CX3450" s="6" t="str">
        <f t="shared" si="1400"/>
        <v>H</v>
      </c>
      <c r="CY3450" s="87">
        <f t="shared" si="1401"/>
        <v>3945</v>
      </c>
      <c r="CZ3450" s="87">
        <f t="shared" si="1402"/>
        <v>1035</v>
      </c>
      <c r="DA3450" s="6">
        <f t="shared" si="1403"/>
        <v>2910</v>
      </c>
    </row>
    <row r="3451" spans="1:105" hidden="1" x14ac:dyDescent="0.2">
      <c r="A3451" s="46">
        <v>7740</v>
      </c>
      <c r="B3451" s="46">
        <f t="shared" si="1373"/>
        <v>7</v>
      </c>
      <c r="C3451" s="46">
        <f t="shared" si="1374"/>
        <v>23</v>
      </c>
      <c r="D3451" s="46">
        <f t="shared" si="1375"/>
        <v>3</v>
      </c>
      <c r="E3451" s="85">
        <v>41356</v>
      </c>
      <c r="F3451" s="7" t="s">
        <v>1908</v>
      </c>
      <c r="G3451" s="50" t="s">
        <v>310</v>
      </c>
      <c r="H3451" s="50" t="s">
        <v>308</v>
      </c>
      <c r="I3451" s="50">
        <v>1</v>
      </c>
      <c r="J3451" s="50">
        <v>2</v>
      </c>
      <c r="K3451" s="100" t="s">
        <v>3410</v>
      </c>
      <c r="L3451" s="97">
        <v>2871</v>
      </c>
      <c r="M3451" s="4" t="s">
        <v>4517</v>
      </c>
      <c r="N3451" s="50">
        <v>23</v>
      </c>
      <c r="O3451" s="7">
        <f t="shared" si="1422"/>
        <v>40</v>
      </c>
      <c r="P3451" s="7">
        <f>COUNTIF($H$3412:$H3451,"=W")</f>
        <v>8</v>
      </c>
      <c r="Q3451" s="7">
        <f>COUNTIF($H$3412:$H3451,"=D")</f>
        <v>17</v>
      </c>
      <c r="R3451" s="7">
        <f>COUNTIF($H$3412:$H3451,"=L")</f>
        <v>15</v>
      </c>
      <c r="S3451" s="94">
        <f t="shared" si="1426"/>
        <v>42</v>
      </c>
      <c r="T3451" s="94">
        <f t="shared" si="1426"/>
        <v>58</v>
      </c>
      <c r="U3451" s="7">
        <f t="shared" si="1424"/>
        <v>41</v>
      </c>
      <c r="V3451" s="7">
        <v>4</v>
      </c>
      <c r="W3451" s="7">
        <v>4</v>
      </c>
      <c r="X3451" s="7">
        <v>5</v>
      </c>
      <c r="Y3451" s="7">
        <v>3</v>
      </c>
      <c r="Z3451" s="7">
        <v>4</v>
      </c>
      <c r="AA3451" s="7">
        <v>3</v>
      </c>
      <c r="AB3451" s="7">
        <v>14</v>
      </c>
      <c r="AC3451" s="7">
        <v>13</v>
      </c>
      <c r="AD3451" s="83">
        <v>2</v>
      </c>
      <c r="AE3451" s="83">
        <v>2</v>
      </c>
      <c r="AF3451" s="5">
        <v>0</v>
      </c>
      <c r="AG3451" s="5">
        <v>1</v>
      </c>
      <c r="AH3451" s="83" t="s">
        <v>550</v>
      </c>
      <c r="AI3451" s="83"/>
      <c r="AK3451" s="6">
        <f t="shared" si="1397"/>
        <v>74090</v>
      </c>
      <c r="AL3451" s="98">
        <f>AK3451/COUNTIF(G$3412:G3451,"H")</f>
        <v>3704.5</v>
      </c>
      <c r="AM3451" s="98">
        <f t="shared" si="1398"/>
        <v>86684</v>
      </c>
      <c r="AN3451" s="98">
        <f>AM3451/COUNTIF(G$3412:G3451,"A")</f>
        <v>4334.2</v>
      </c>
      <c r="AP3451" s="6">
        <v>75</v>
      </c>
      <c r="AQ3451" s="6">
        <v>66</v>
      </c>
      <c r="AR3451" s="6">
        <v>61</v>
      </c>
      <c r="AS3451" s="6">
        <v>41</v>
      </c>
      <c r="AT3451" s="70">
        <f t="shared" si="1410"/>
        <v>41</v>
      </c>
      <c r="AU3451" s="2">
        <f t="shared" si="1411"/>
        <v>23</v>
      </c>
      <c r="AV3451" s="6">
        <f t="shared" si="1425"/>
        <v>20</v>
      </c>
      <c r="AY3451" s="110">
        <v>263</v>
      </c>
      <c r="AZ3451" s="107">
        <f t="shared" si="1399"/>
        <v>9.1605712295367472E-2</v>
      </c>
      <c r="BA3451" s="107">
        <f t="shared" si="1390"/>
        <v>0.90839428770463249</v>
      </c>
      <c r="BG3451" s="6">
        <f t="shared" si="1365"/>
        <v>0</v>
      </c>
      <c r="BH3451" s="6">
        <f t="shared" si="1404"/>
        <v>0</v>
      </c>
      <c r="BI3451" s="6">
        <f t="shared" si="1366"/>
        <v>0</v>
      </c>
      <c r="BJ3451" s="6">
        <f t="shared" si="1405"/>
        <v>0</v>
      </c>
      <c r="BK3451" s="6">
        <f t="shared" si="1367"/>
        <v>1</v>
      </c>
      <c r="BL3451" s="6">
        <f t="shared" si="1368"/>
        <v>2</v>
      </c>
      <c r="BM3451" s="6">
        <f t="shared" si="1369"/>
        <v>0</v>
      </c>
      <c r="BN3451" s="6">
        <f t="shared" si="1370"/>
        <v>0</v>
      </c>
      <c r="BO3451" s="6">
        <f t="shared" si="1371"/>
        <v>1</v>
      </c>
      <c r="BP3451" s="6">
        <f t="shared" si="1372"/>
        <v>15</v>
      </c>
      <c r="BQ3451" s="6">
        <f t="shared" si="1376"/>
        <v>1</v>
      </c>
      <c r="BR3451" s="6">
        <f t="shared" si="1377"/>
        <v>1</v>
      </c>
      <c r="BS3451" s="6">
        <f t="shared" si="1388"/>
        <v>1</v>
      </c>
      <c r="BT3451" s="6">
        <f t="shared" si="1389"/>
        <v>2</v>
      </c>
      <c r="CT3451" s="6">
        <f t="shared" si="1383"/>
        <v>9</v>
      </c>
      <c r="CX3451" s="6" t="str">
        <f t="shared" si="1400"/>
        <v>A</v>
      </c>
      <c r="CY3451" s="87">
        <f t="shared" si="1401"/>
        <v>2871</v>
      </c>
      <c r="CZ3451" s="87">
        <f t="shared" si="1402"/>
        <v>263</v>
      </c>
      <c r="DA3451" s="6" t="str">
        <f t="shared" si="1403"/>
        <v>na</v>
      </c>
    </row>
    <row r="3452" spans="1:105" hidden="1" x14ac:dyDescent="0.2">
      <c r="A3452" s="46">
        <v>7741</v>
      </c>
      <c r="B3452" s="46">
        <f t="shared" si="1373"/>
        <v>7</v>
      </c>
      <c r="C3452" s="46">
        <f t="shared" si="1374"/>
        <v>30</v>
      </c>
      <c r="D3452" s="46">
        <f t="shared" si="1375"/>
        <v>3</v>
      </c>
      <c r="E3452" s="85">
        <v>41363</v>
      </c>
      <c r="F3452" s="7" t="s">
        <v>3129</v>
      </c>
      <c r="G3452" s="50" t="s">
        <v>310</v>
      </c>
      <c r="H3452" s="50" t="s">
        <v>307</v>
      </c>
      <c r="I3452" s="50">
        <v>0</v>
      </c>
      <c r="J3452" s="50">
        <v>0</v>
      </c>
      <c r="K3452" s="93" t="s">
        <v>36</v>
      </c>
      <c r="L3452" s="97">
        <v>7378</v>
      </c>
      <c r="M3452" s="4"/>
      <c r="N3452" s="50">
        <v>23</v>
      </c>
      <c r="O3452" s="7">
        <f t="shared" ref="O3452:O3458" si="1427">SUM(P3452:R3452)</f>
        <v>41</v>
      </c>
      <c r="P3452" s="7">
        <f>COUNTIF($H$3412:$H3452,"=W")</f>
        <v>8</v>
      </c>
      <c r="Q3452" s="7">
        <f>COUNTIF($H$3412:$H3452,"=D")</f>
        <v>18</v>
      </c>
      <c r="R3452" s="7">
        <f>COUNTIF($H$3412:$H3452,"=L")</f>
        <v>15</v>
      </c>
      <c r="S3452" s="94">
        <f t="shared" ref="S3452:T3456" si="1428">S3451+I3452</f>
        <v>42</v>
      </c>
      <c r="T3452" s="94">
        <f t="shared" si="1428"/>
        <v>58</v>
      </c>
      <c r="U3452" s="7">
        <f t="shared" ref="U3452:U3458" si="1429">P3452*3+Q3452</f>
        <v>42</v>
      </c>
      <c r="V3452" s="7">
        <v>3</v>
      </c>
      <c r="W3452" s="7">
        <v>3</v>
      </c>
      <c r="X3452" s="7">
        <v>3</v>
      </c>
      <c r="Y3452" s="7">
        <v>4</v>
      </c>
      <c r="Z3452" s="7">
        <v>2</v>
      </c>
      <c r="AA3452" s="7">
        <v>6</v>
      </c>
      <c r="AB3452" s="7">
        <v>10</v>
      </c>
      <c r="AC3452" s="7">
        <v>9</v>
      </c>
      <c r="AD3452" s="83">
        <v>2</v>
      </c>
      <c r="AE3452" s="83">
        <v>1</v>
      </c>
      <c r="AF3452" s="5">
        <v>0</v>
      </c>
      <c r="AG3452" s="5">
        <v>0</v>
      </c>
      <c r="AH3452" s="83" t="s">
        <v>1116</v>
      </c>
      <c r="AI3452" s="83"/>
      <c r="AK3452" s="6">
        <f t="shared" si="1397"/>
        <v>74090</v>
      </c>
      <c r="AL3452" s="98">
        <f>AK3452/COUNTIF(G$3412:G3452,"H")</f>
        <v>3704.5</v>
      </c>
      <c r="AM3452" s="98">
        <f t="shared" si="1398"/>
        <v>94062</v>
      </c>
      <c r="AN3452" s="98">
        <f>AM3452/COUNTIF(G$3412:G3452,"A")</f>
        <v>4479.1428571428569</v>
      </c>
      <c r="AP3452" s="6">
        <v>76</v>
      </c>
      <c r="AQ3452" s="6">
        <v>68</v>
      </c>
      <c r="AR3452" s="6">
        <v>63</v>
      </c>
      <c r="AS3452" s="6">
        <v>45</v>
      </c>
      <c r="AT3452" s="70">
        <f t="shared" si="1410"/>
        <v>42</v>
      </c>
      <c r="AU3452" s="2">
        <f t="shared" si="1411"/>
        <v>23</v>
      </c>
      <c r="AV3452" s="6">
        <f t="shared" ref="AV3452:AV3458" si="1430">AR3452-AT3452</f>
        <v>21</v>
      </c>
      <c r="AY3452" s="110">
        <v>280</v>
      </c>
      <c r="AZ3452" s="107">
        <f t="shared" si="1399"/>
        <v>3.7950664136622389E-2</v>
      </c>
      <c r="BA3452" s="107">
        <f t="shared" si="1390"/>
        <v>0.9620493358633776</v>
      </c>
      <c r="BG3452" s="6">
        <f t="shared" si="1365"/>
        <v>0</v>
      </c>
      <c r="BH3452" s="6">
        <f t="shared" si="1404"/>
        <v>0</v>
      </c>
      <c r="BI3452" s="6">
        <f t="shared" si="1366"/>
        <v>1</v>
      </c>
      <c r="BJ3452" s="6">
        <f t="shared" si="1405"/>
        <v>1</v>
      </c>
      <c r="BK3452" s="6">
        <f t="shared" si="1367"/>
        <v>0</v>
      </c>
      <c r="BL3452" s="6">
        <f t="shared" si="1368"/>
        <v>0</v>
      </c>
      <c r="BM3452" s="6">
        <f t="shared" si="1369"/>
        <v>1</v>
      </c>
      <c r="BN3452" s="6">
        <f t="shared" si="1370"/>
        <v>1</v>
      </c>
      <c r="BO3452" s="6">
        <f t="shared" si="1371"/>
        <v>1</v>
      </c>
      <c r="BP3452" s="6">
        <f t="shared" si="1372"/>
        <v>16</v>
      </c>
      <c r="BQ3452" s="6">
        <f t="shared" si="1376"/>
        <v>0</v>
      </c>
      <c r="BR3452" s="6">
        <f t="shared" si="1377"/>
        <v>0</v>
      </c>
      <c r="BS3452" s="6">
        <f t="shared" si="1388"/>
        <v>0</v>
      </c>
      <c r="BT3452" s="6">
        <f t="shared" si="1389"/>
        <v>0</v>
      </c>
      <c r="CT3452" s="6">
        <f t="shared" si="1383"/>
        <v>6</v>
      </c>
      <c r="CX3452" s="6" t="str">
        <f t="shared" si="1400"/>
        <v>A</v>
      </c>
      <c r="CY3452" s="87">
        <f t="shared" si="1401"/>
        <v>7378</v>
      </c>
      <c r="CZ3452" s="87">
        <f t="shared" si="1402"/>
        <v>280</v>
      </c>
      <c r="DA3452" s="6" t="str">
        <f t="shared" si="1403"/>
        <v>na</v>
      </c>
    </row>
    <row r="3453" spans="1:105" hidden="1" x14ac:dyDescent="0.2">
      <c r="A3453" s="46">
        <v>7742</v>
      </c>
      <c r="B3453" s="46">
        <f t="shared" si="1373"/>
        <v>2</v>
      </c>
      <c r="C3453" s="46">
        <f t="shared" si="1374"/>
        <v>1</v>
      </c>
      <c r="D3453" s="46">
        <f t="shared" si="1375"/>
        <v>4</v>
      </c>
      <c r="E3453" s="85">
        <v>41365</v>
      </c>
      <c r="F3453" s="7" t="s">
        <v>845</v>
      </c>
      <c r="G3453" s="50" t="s">
        <v>103</v>
      </c>
      <c r="H3453" s="50" t="s">
        <v>306</v>
      </c>
      <c r="I3453" s="50">
        <v>2</v>
      </c>
      <c r="J3453" s="50">
        <v>0</v>
      </c>
      <c r="K3453" s="93" t="s">
        <v>2054</v>
      </c>
      <c r="L3453" s="97">
        <v>4682</v>
      </c>
      <c r="M3453" s="92" t="s">
        <v>1117</v>
      </c>
      <c r="N3453" s="50">
        <v>23</v>
      </c>
      <c r="O3453" s="7">
        <f t="shared" si="1427"/>
        <v>42</v>
      </c>
      <c r="P3453" s="7">
        <f>COUNTIF($H$3412:$H3453,"=W")</f>
        <v>9</v>
      </c>
      <c r="Q3453" s="7">
        <f>COUNTIF($H$3412:$H3453,"=D")</f>
        <v>18</v>
      </c>
      <c r="R3453" s="7">
        <f>COUNTIF($H$3412:$H3453,"=L")</f>
        <v>15</v>
      </c>
      <c r="S3453" s="94">
        <f t="shared" si="1428"/>
        <v>44</v>
      </c>
      <c r="T3453" s="94">
        <f t="shared" si="1428"/>
        <v>58</v>
      </c>
      <c r="U3453" s="7">
        <f t="shared" si="1429"/>
        <v>45</v>
      </c>
      <c r="V3453" s="7">
        <v>4</v>
      </c>
      <c r="W3453" s="7">
        <v>2</v>
      </c>
      <c r="X3453" s="7">
        <v>6</v>
      </c>
      <c r="Y3453" s="7">
        <v>2</v>
      </c>
      <c r="Z3453" s="7">
        <v>2</v>
      </c>
      <c r="AA3453" s="7">
        <v>3</v>
      </c>
      <c r="AB3453" s="7">
        <v>15</v>
      </c>
      <c r="AC3453" s="7">
        <v>15</v>
      </c>
      <c r="AD3453" s="83">
        <v>1</v>
      </c>
      <c r="AE3453" s="83">
        <v>2</v>
      </c>
      <c r="AF3453" s="5">
        <v>0</v>
      </c>
      <c r="AG3453" s="5">
        <v>0</v>
      </c>
      <c r="AH3453" s="83" t="s">
        <v>1118</v>
      </c>
      <c r="AI3453" s="83"/>
      <c r="AK3453" s="6">
        <f t="shared" si="1397"/>
        <v>78772</v>
      </c>
      <c r="AL3453" s="98">
        <f>AK3453/COUNTIF(G$3412:G3453,"H")</f>
        <v>3751.0476190476193</v>
      </c>
      <c r="AM3453" s="98">
        <f t="shared" si="1398"/>
        <v>94062</v>
      </c>
      <c r="AN3453" s="98">
        <f>AM3453/COUNTIF(G$3412:G3453,"A")</f>
        <v>4479.1428571428569</v>
      </c>
      <c r="AP3453" s="6">
        <v>79</v>
      </c>
      <c r="AQ3453" s="6">
        <v>68</v>
      </c>
      <c r="AR3453" s="6">
        <v>63</v>
      </c>
      <c r="AS3453" s="6">
        <v>46</v>
      </c>
      <c r="AT3453" s="70">
        <f t="shared" si="1410"/>
        <v>45</v>
      </c>
      <c r="AU3453" s="2">
        <f t="shared" si="1411"/>
        <v>23</v>
      </c>
      <c r="AV3453" s="6">
        <f t="shared" si="1430"/>
        <v>18</v>
      </c>
      <c r="AW3453" s="50"/>
      <c r="AX3453" s="57"/>
      <c r="AY3453" s="87">
        <v>671</v>
      </c>
      <c r="AZ3453" s="107">
        <f t="shared" si="1399"/>
        <v>0.85668517727466897</v>
      </c>
      <c r="BA3453" s="107">
        <f t="shared" si="1390"/>
        <v>0.14331482272533103</v>
      </c>
      <c r="BG3453" s="6">
        <f t="shared" si="1365"/>
        <v>1</v>
      </c>
      <c r="BH3453" s="6">
        <f t="shared" si="1404"/>
        <v>1</v>
      </c>
      <c r="BI3453" s="6">
        <f t="shared" si="1366"/>
        <v>0</v>
      </c>
      <c r="BJ3453" s="6">
        <f t="shared" si="1405"/>
        <v>0</v>
      </c>
      <c r="BK3453" s="6">
        <f t="shared" si="1367"/>
        <v>0</v>
      </c>
      <c r="BL3453" s="6">
        <f t="shared" si="1368"/>
        <v>0</v>
      </c>
      <c r="BM3453" s="6">
        <f t="shared" si="1369"/>
        <v>1</v>
      </c>
      <c r="BN3453" s="6">
        <f t="shared" si="1370"/>
        <v>2</v>
      </c>
      <c r="BO3453" s="6">
        <f t="shared" si="1371"/>
        <v>0</v>
      </c>
      <c r="BP3453" s="6">
        <f t="shared" si="1372"/>
        <v>0</v>
      </c>
      <c r="BQ3453" s="6">
        <f t="shared" si="1376"/>
        <v>1</v>
      </c>
      <c r="BR3453" s="6">
        <f t="shared" si="1377"/>
        <v>1</v>
      </c>
      <c r="BS3453" s="6">
        <f t="shared" si="1388"/>
        <v>0</v>
      </c>
      <c r="BT3453" s="6">
        <f t="shared" si="1389"/>
        <v>0</v>
      </c>
      <c r="CT3453" s="6">
        <f t="shared" si="1383"/>
        <v>10</v>
      </c>
      <c r="CX3453" s="6" t="str">
        <f t="shared" si="1400"/>
        <v>H</v>
      </c>
      <c r="CY3453" s="87">
        <f t="shared" si="1401"/>
        <v>4682</v>
      </c>
      <c r="CZ3453" s="87">
        <f t="shared" si="1402"/>
        <v>671</v>
      </c>
      <c r="DA3453" s="6">
        <f t="shared" si="1403"/>
        <v>4011</v>
      </c>
    </row>
    <row r="3454" spans="1:105" hidden="1" x14ac:dyDescent="0.2">
      <c r="A3454" s="46">
        <v>7743</v>
      </c>
      <c r="B3454" s="46">
        <f t="shared" si="1373"/>
        <v>7</v>
      </c>
      <c r="C3454" s="46">
        <f t="shared" si="1374"/>
        <v>6</v>
      </c>
      <c r="D3454" s="46">
        <f t="shared" si="1375"/>
        <v>4</v>
      </c>
      <c r="E3454" s="85">
        <v>41370</v>
      </c>
      <c r="F3454" s="7" t="s">
        <v>691</v>
      </c>
      <c r="G3454" s="50" t="s">
        <v>103</v>
      </c>
      <c r="H3454" s="50" t="s">
        <v>307</v>
      </c>
      <c r="I3454" s="50">
        <v>1</v>
      </c>
      <c r="J3454" s="50">
        <v>1</v>
      </c>
      <c r="K3454" s="93" t="s">
        <v>1424</v>
      </c>
      <c r="L3454" s="97">
        <v>4446</v>
      </c>
      <c r="M3454" s="92" t="s">
        <v>4518</v>
      </c>
      <c r="N3454" s="50">
        <v>23</v>
      </c>
      <c r="O3454" s="7">
        <f t="shared" si="1427"/>
        <v>43</v>
      </c>
      <c r="P3454" s="7">
        <f>COUNTIF($H$3412:$H3454,"=W")</f>
        <v>9</v>
      </c>
      <c r="Q3454" s="7">
        <f>COUNTIF($H$3412:$H3454,"=D")</f>
        <v>19</v>
      </c>
      <c r="R3454" s="7">
        <f>COUNTIF($H$3412:$H3454,"=L")</f>
        <v>15</v>
      </c>
      <c r="S3454" s="94">
        <f t="shared" si="1428"/>
        <v>45</v>
      </c>
      <c r="T3454" s="94">
        <f t="shared" si="1428"/>
        <v>59</v>
      </c>
      <c r="U3454" s="7">
        <f t="shared" si="1429"/>
        <v>46</v>
      </c>
      <c r="V3454" s="7">
        <v>11</v>
      </c>
      <c r="W3454" s="7">
        <v>7</v>
      </c>
      <c r="X3454" s="7">
        <v>10</v>
      </c>
      <c r="Y3454" s="7">
        <v>0</v>
      </c>
      <c r="Z3454" s="7">
        <v>11</v>
      </c>
      <c r="AA3454" s="7">
        <v>6</v>
      </c>
      <c r="AB3454" s="7">
        <v>11</v>
      </c>
      <c r="AC3454" s="7">
        <v>11</v>
      </c>
      <c r="AD3454" s="83">
        <v>0</v>
      </c>
      <c r="AE3454" s="83">
        <v>1</v>
      </c>
      <c r="AF3454" s="5">
        <v>0</v>
      </c>
      <c r="AG3454" s="5">
        <v>0</v>
      </c>
      <c r="AH3454" s="83"/>
      <c r="AI3454" s="83"/>
      <c r="AK3454" s="6">
        <f t="shared" si="1397"/>
        <v>83218</v>
      </c>
      <c r="AL3454" s="98">
        <f>AK3454/COUNTIF(G$3412:G3454,"H")</f>
        <v>3782.6363636363635</v>
      </c>
      <c r="AM3454" s="98">
        <f t="shared" si="1398"/>
        <v>94062</v>
      </c>
      <c r="AN3454" s="98">
        <f>AM3454/COUNTIF(G$3412:G3454,"A")</f>
        <v>4479.1428571428569</v>
      </c>
      <c r="AP3454" s="6">
        <v>82</v>
      </c>
      <c r="AQ3454" s="6">
        <v>68</v>
      </c>
      <c r="AR3454" s="6">
        <v>63</v>
      </c>
      <c r="AS3454" s="6">
        <v>46</v>
      </c>
      <c r="AT3454" s="70">
        <f t="shared" si="1410"/>
        <v>46</v>
      </c>
      <c r="AU3454" s="2">
        <f t="shared" si="1411"/>
        <v>23</v>
      </c>
      <c r="AV3454" s="6">
        <f t="shared" si="1430"/>
        <v>17</v>
      </c>
      <c r="AW3454" s="50"/>
      <c r="AX3454" s="57"/>
      <c r="AY3454" s="87">
        <v>358</v>
      </c>
      <c r="AZ3454" s="107">
        <f t="shared" si="1399"/>
        <v>0.91947818263607739</v>
      </c>
      <c r="BA3454" s="107">
        <f t="shared" si="1390"/>
        <v>8.052181736392261E-2</v>
      </c>
      <c r="BG3454" s="6">
        <f t="shared" si="1365"/>
        <v>0</v>
      </c>
      <c r="BH3454" s="6">
        <f t="shared" si="1404"/>
        <v>0</v>
      </c>
      <c r="BI3454" s="6">
        <f t="shared" si="1366"/>
        <v>1</v>
      </c>
      <c r="BJ3454" s="6">
        <f t="shared" si="1405"/>
        <v>1</v>
      </c>
      <c r="BK3454" s="6">
        <f t="shared" si="1367"/>
        <v>0</v>
      </c>
      <c r="BL3454" s="6">
        <f t="shared" si="1368"/>
        <v>0</v>
      </c>
      <c r="BM3454" s="6">
        <f t="shared" si="1369"/>
        <v>1</v>
      </c>
      <c r="BN3454" s="6">
        <f t="shared" si="1370"/>
        <v>3</v>
      </c>
      <c r="BO3454" s="6">
        <f t="shared" si="1371"/>
        <v>1</v>
      </c>
      <c r="BP3454" s="6">
        <f t="shared" si="1372"/>
        <v>1</v>
      </c>
      <c r="BQ3454" s="6">
        <f t="shared" si="1376"/>
        <v>1</v>
      </c>
      <c r="BR3454" s="6">
        <f t="shared" si="1377"/>
        <v>2</v>
      </c>
      <c r="BS3454" s="6">
        <f t="shared" si="1388"/>
        <v>1</v>
      </c>
      <c r="BT3454" s="6">
        <f t="shared" si="1389"/>
        <v>1</v>
      </c>
      <c r="CT3454" s="6">
        <f t="shared" si="1383"/>
        <v>21</v>
      </c>
      <c r="CX3454" s="6" t="str">
        <f t="shared" si="1400"/>
        <v>H</v>
      </c>
      <c r="CY3454" s="87">
        <f t="shared" si="1401"/>
        <v>4446</v>
      </c>
      <c r="CZ3454" s="87">
        <f t="shared" si="1402"/>
        <v>358</v>
      </c>
      <c r="DA3454" s="6">
        <f t="shared" si="1403"/>
        <v>4088</v>
      </c>
    </row>
    <row r="3455" spans="1:105" hidden="1" x14ac:dyDescent="0.2">
      <c r="A3455" s="46">
        <v>7744</v>
      </c>
      <c r="B3455" s="46">
        <f t="shared" si="1373"/>
        <v>7</v>
      </c>
      <c r="C3455" s="46">
        <f t="shared" si="1374"/>
        <v>13</v>
      </c>
      <c r="D3455" s="46">
        <f t="shared" si="1375"/>
        <v>4</v>
      </c>
      <c r="E3455" s="85">
        <v>41377</v>
      </c>
      <c r="F3455" s="7" t="s">
        <v>2454</v>
      </c>
      <c r="G3455" s="50" t="s">
        <v>310</v>
      </c>
      <c r="H3455" s="50" t="s">
        <v>306</v>
      </c>
      <c r="I3455" s="50">
        <v>2</v>
      </c>
      <c r="J3455" s="50">
        <v>0</v>
      </c>
      <c r="K3455" s="93" t="s">
        <v>1424</v>
      </c>
      <c r="L3455" s="97">
        <v>6608</v>
      </c>
      <c r="M3455" s="92" t="s">
        <v>1119</v>
      </c>
      <c r="N3455" s="50">
        <v>20</v>
      </c>
      <c r="O3455" s="7">
        <f t="shared" si="1427"/>
        <v>44</v>
      </c>
      <c r="P3455" s="7">
        <f>COUNTIF($H$3412:$H3455,"=W")</f>
        <v>10</v>
      </c>
      <c r="Q3455" s="7">
        <f>COUNTIF($H$3412:$H3455,"=D")</f>
        <v>19</v>
      </c>
      <c r="R3455" s="7">
        <f>COUNTIF($H$3412:$H3455,"=L")</f>
        <v>15</v>
      </c>
      <c r="S3455" s="94">
        <f t="shared" si="1428"/>
        <v>47</v>
      </c>
      <c r="T3455" s="94">
        <f t="shared" si="1428"/>
        <v>59</v>
      </c>
      <c r="U3455" s="7">
        <f t="shared" si="1429"/>
        <v>49</v>
      </c>
      <c r="V3455" s="7">
        <v>6</v>
      </c>
      <c r="W3455" s="7">
        <v>6</v>
      </c>
      <c r="X3455" s="7">
        <v>2</v>
      </c>
      <c r="Y3455" s="7">
        <v>6</v>
      </c>
      <c r="Z3455" s="7">
        <v>5</v>
      </c>
      <c r="AA3455" s="7">
        <v>6</v>
      </c>
      <c r="AB3455" s="7">
        <v>12</v>
      </c>
      <c r="AC3455" s="7">
        <v>6</v>
      </c>
      <c r="AD3455" s="83">
        <v>3</v>
      </c>
      <c r="AE3455" s="83">
        <v>2</v>
      </c>
      <c r="AF3455" s="5">
        <v>0</v>
      </c>
      <c r="AG3455" s="5">
        <v>0</v>
      </c>
      <c r="AH3455" s="83" t="s">
        <v>1120</v>
      </c>
      <c r="AI3455" s="83"/>
      <c r="AK3455" s="6">
        <f t="shared" si="1397"/>
        <v>83218</v>
      </c>
      <c r="AL3455" s="98">
        <f>AK3455/COUNTIF(G$3412:G3455,"H")</f>
        <v>3782.6363636363635</v>
      </c>
      <c r="AM3455" s="98">
        <f t="shared" si="1398"/>
        <v>100670</v>
      </c>
      <c r="AN3455" s="98">
        <f>AM3455/COUNTIF(G$3412:G3455,"A")</f>
        <v>4575.909090909091</v>
      </c>
      <c r="AP3455" s="6">
        <v>82</v>
      </c>
      <c r="AQ3455" s="6">
        <v>73</v>
      </c>
      <c r="AR3455" s="6">
        <v>65</v>
      </c>
      <c r="AS3455" s="6">
        <v>48</v>
      </c>
      <c r="AT3455" s="70">
        <f t="shared" si="1410"/>
        <v>49</v>
      </c>
      <c r="AU3455" s="2">
        <f t="shared" si="1411"/>
        <v>20</v>
      </c>
      <c r="AV3455" s="6">
        <f t="shared" si="1430"/>
        <v>16</v>
      </c>
      <c r="AY3455" s="110">
        <v>719</v>
      </c>
      <c r="AZ3455" s="107">
        <f t="shared" si="1399"/>
        <v>0.10880750605326876</v>
      </c>
      <c r="BA3455" s="107">
        <f t="shared" si="1390"/>
        <v>0.89119249394673128</v>
      </c>
      <c r="BG3455" s="6">
        <f t="shared" si="1365"/>
        <v>1</v>
      </c>
      <c r="BH3455" s="6">
        <f t="shared" si="1404"/>
        <v>1</v>
      </c>
      <c r="BI3455" s="6">
        <f t="shared" si="1366"/>
        <v>0</v>
      </c>
      <c r="BJ3455" s="6">
        <f t="shared" si="1405"/>
        <v>0</v>
      </c>
      <c r="BK3455" s="6">
        <f t="shared" si="1367"/>
        <v>0</v>
      </c>
      <c r="BL3455" s="6">
        <f t="shared" si="1368"/>
        <v>0</v>
      </c>
      <c r="BM3455" s="6">
        <f t="shared" si="1369"/>
        <v>1</v>
      </c>
      <c r="BN3455" s="6">
        <f t="shared" si="1370"/>
        <v>4</v>
      </c>
      <c r="BO3455" s="6">
        <f t="shared" si="1371"/>
        <v>0</v>
      </c>
      <c r="BP3455" s="6">
        <f t="shared" si="1372"/>
        <v>0</v>
      </c>
      <c r="BQ3455" s="6">
        <f t="shared" si="1376"/>
        <v>1</v>
      </c>
      <c r="BR3455" s="6">
        <f t="shared" si="1377"/>
        <v>3</v>
      </c>
      <c r="BS3455" s="6">
        <f t="shared" si="1388"/>
        <v>0</v>
      </c>
      <c r="BT3455" s="6">
        <f t="shared" si="1389"/>
        <v>0</v>
      </c>
      <c r="CT3455" s="6">
        <f t="shared" si="1383"/>
        <v>8</v>
      </c>
      <c r="CX3455" s="6" t="str">
        <f t="shared" si="1400"/>
        <v>A</v>
      </c>
      <c r="CY3455" s="87">
        <f t="shared" si="1401"/>
        <v>6608</v>
      </c>
      <c r="CZ3455" s="87">
        <f t="shared" si="1402"/>
        <v>719</v>
      </c>
      <c r="DA3455" s="6" t="str">
        <f t="shared" si="1403"/>
        <v>na</v>
      </c>
    </row>
    <row r="3456" spans="1:105" hidden="1" x14ac:dyDescent="0.2">
      <c r="A3456" s="46">
        <v>7745</v>
      </c>
      <c r="B3456" s="46">
        <f t="shared" si="1373"/>
        <v>7</v>
      </c>
      <c r="C3456" s="46">
        <f t="shared" si="1374"/>
        <v>20</v>
      </c>
      <c r="D3456" s="46">
        <f t="shared" si="1375"/>
        <v>4</v>
      </c>
      <c r="E3456" s="85">
        <v>41384</v>
      </c>
      <c r="F3456" s="7" t="s">
        <v>10</v>
      </c>
      <c r="G3456" s="50" t="s">
        <v>103</v>
      </c>
      <c r="H3456" s="50" t="s">
        <v>306</v>
      </c>
      <c r="I3456" s="50">
        <v>2</v>
      </c>
      <c r="J3456" s="50">
        <v>1</v>
      </c>
      <c r="K3456" s="93" t="s">
        <v>2565</v>
      </c>
      <c r="L3456" s="97">
        <v>5975</v>
      </c>
      <c r="M3456" s="92" t="s">
        <v>4519</v>
      </c>
      <c r="N3456" s="50">
        <v>20</v>
      </c>
      <c r="O3456" s="7">
        <f t="shared" si="1427"/>
        <v>45</v>
      </c>
      <c r="P3456" s="7">
        <f>COUNTIF($H$3412:$H3456,"=W")</f>
        <v>11</v>
      </c>
      <c r="Q3456" s="7">
        <f>COUNTIF($H$3412:$H3456,"=D")</f>
        <v>19</v>
      </c>
      <c r="R3456" s="7">
        <f>COUNTIF($H$3412:$H3456,"=L")</f>
        <v>15</v>
      </c>
      <c r="S3456" s="94">
        <f t="shared" si="1428"/>
        <v>49</v>
      </c>
      <c r="T3456" s="94">
        <f t="shared" si="1428"/>
        <v>60</v>
      </c>
      <c r="U3456" s="7">
        <f t="shared" si="1429"/>
        <v>52</v>
      </c>
      <c r="V3456" s="7">
        <v>4</v>
      </c>
      <c r="W3456" s="7">
        <v>5</v>
      </c>
      <c r="X3456" s="7">
        <v>3</v>
      </c>
      <c r="Y3456" s="7">
        <v>3</v>
      </c>
      <c r="Z3456" s="7">
        <v>1</v>
      </c>
      <c r="AA3456" s="7">
        <v>1</v>
      </c>
      <c r="AB3456" s="7">
        <v>14</v>
      </c>
      <c r="AC3456" s="7">
        <v>7</v>
      </c>
      <c r="AD3456" s="83">
        <v>2</v>
      </c>
      <c r="AE3456" s="83">
        <v>1</v>
      </c>
      <c r="AF3456" s="5">
        <v>0</v>
      </c>
      <c r="AG3456" s="5">
        <v>0</v>
      </c>
      <c r="AH3456" s="83" t="s">
        <v>1121</v>
      </c>
      <c r="AI3456" s="83"/>
      <c r="AK3456" s="6">
        <f t="shared" si="1397"/>
        <v>89193</v>
      </c>
      <c r="AL3456" s="98">
        <f>AK3456/COUNTIF(G$3412:G3456,"H")</f>
        <v>3877.9565217391305</v>
      </c>
      <c r="AM3456" s="98">
        <f t="shared" si="1398"/>
        <v>100670</v>
      </c>
      <c r="AN3456" s="98">
        <f>AM3456/COUNTIF(G$3412:G3456,"A")</f>
        <v>4575.909090909091</v>
      </c>
      <c r="AP3456" s="6">
        <v>83</v>
      </c>
      <c r="AQ3456" s="6">
        <v>76</v>
      </c>
      <c r="AR3456" s="6">
        <v>68</v>
      </c>
      <c r="AS3456" s="6">
        <v>51</v>
      </c>
      <c r="AT3456" s="70">
        <f t="shared" si="1410"/>
        <v>52</v>
      </c>
      <c r="AU3456" s="2">
        <f t="shared" si="1411"/>
        <v>20</v>
      </c>
      <c r="AV3456" s="6">
        <f t="shared" si="1430"/>
        <v>16</v>
      </c>
      <c r="AW3456" s="50"/>
      <c r="AX3456" s="57"/>
      <c r="AY3456" s="87">
        <v>584</v>
      </c>
      <c r="AZ3456" s="107">
        <f t="shared" si="1399"/>
        <v>0.90225941422594147</v>
      </c>
      <c r="BA3456" s="107">
        <f t="shared" si="1390"/>
        <v>9.774058577405853E-2</v>
      </c>
      <c r="BG3456" s="6">
        <f t="shared" si="1365"/>
        <v>1</v>
      </c>
      <c r="BH3456" s="6">
        <f t="shared" si="1404"/>
        <v>2</v>
      </c>
      <c r="BI3456" s="6">
        <f t="shared" si="1366"/>
        <v>0</v>
      </c>
      <c r="BJ3456" s="6">
        <f t="shared" si="1405"/>
        <v>0</v>
      </c>
      <c r="BK3456" s="6">
        <f t="shared" si="1367"/>
        <v>0</v>
      </c>
      <c r="BL3456" s="6">
        <f t="shared" si="1368"/>
        <v>0</v>
      </c>
      <c r="BM3456" s="6">
        <f t="shared" si="1369"/>
        <v>1</v>
      </c>
      <c r="BN3456" s="6">
        <f t="shared" si="1370"/>
        <v>5</v>
      </c>
      <c r="BO3456" s="6">
        <f t="shared" si="1371"/>
        <v>0</v>
      </c>
      <c r="BP3456" s="6">
        <f t="shared" si="1372"/>
        <v>0</v>
      </c>
      <c r="BQ3456" s="6">
        <f t="shared" si="1376"/>
        <v>1</v>
      </c>
      <c r="BR3456" s="6">
        <f t="shared" si="1377"/>
        <v>4</v>
      </c>
      <c r="BS3456" s="6">
        <f t="shared" si="1388"/>
        <v>1</v>
      </c>
      <c r="BT3456" s="6">
        <f t="shared" si="1389"/>
        <v>1</v>
      </c>
      <c r="CT3456" s="6">
        <f t="shared" si="1383"/>
        <v>7</v>
      </c>
      <c r="CX3456" s="6" t="str">
        <f t="shared" si="1400"/>
        <v>H</v>
      </c>
      <c r="CY3456" s="87">
        <f t="shared" si="1401"/>
        <v>5975</v>
      </c>
      <c r="CZ3456" s="87">
        <f t="shared" si="1402"/>
        <v>584</v>
      </c>
      <c r="DA3456" s="6">
        <f t="shared" si="1403"/>
        <v>5391</v>
      </c>
    </row>
    <row r="3457" spans="1:105" hidden="1" x14ac:dyDescent="0.2">
      <c r="A3457" s="46">
        <v>7746</v>
      </c>
      <c r="B3457" s="46">
        <f t="shared" si="1373"/>
        <v>7</v>
      </c>
      <c r="C3457" s="46">
        <f t="shared" si="1374"/>
        <v>27</v>
      </c>
      <c r="D3457" s="46">
        <f t="shared" si="1375"/>
        <v>4</v>
      </c>
      <c r="E3457" s="85">
        <v>41391</v>
      </c>
      <c r="F3457" s="7" t="s">
        <v>49</v>
      </c>
      <c r="G3457" s="50" t="s">
        <v>310</v>
      </c>
      <c r="H3457" s="50" t="s">
        <v>306</v>
      </c>
      <c r="I3457" s="50">
        <v>1</v>
      </c>
      <c r="J3457" s="50">
        <v>0</v>
      </c>
      <c r="K3457" s="93" t="s">
        <v>36</v>
      </c>
      <c r="L3457" s="97">
        <v>3781</v>
      </c>
      <c r="M3457" s="92" t="s">
        <v>1857</v>
      </c>
      <c r="N3457" s="50">
        <v>17</v>
      </c>
      <c r="O3457" s="7">
        <f t="shared" si="1427"/>
        <v>46</v>
      </c>
      <c r="P3457" s="7">
        <f>COUNTIF($H$3412:$H3457,"=W")</f>
        <v>12</v>
      </c>
      <c r="Q3457" s="7">
        <f>COUNTIF($H$3412:$H3457,"=D")</f>
        <v>19</v>
      </c>
      <c r="R3457" s="7">
        <f>COUNTIF($H$3412:$H3457,"=L")</f>
        <v>15</v>
      </c>
      <c r="S3457" s="94">
        <f>S3456+I3457</f>
        <v>50</v>
      </c>
      <c r="T3457" s="94">
        <f>T3456+J3457</f>
        <v>60</v>
      </c>
      <c r="U3457" s="7">
        <f t="shared" si="1429"/>
        <v>55</v>
      </c>
      <c r="V3457" s="7">
        <v>1</v>
      </c>
      <c r="W3457" s="7">
        <v>3</v>
      </c>
      <c r="X3457" s="7">
        <v>1</v>
      </c>
      <c r="Y3457" s="7">
        <v>5</v>
      </c>
      <c r="Z3457" s="7">
        <v>3</v>
      </c>
      <c r="AA3457" s="7">
        <v>6</v>
      </c>
      <c r="AB3457" s="7">
        <v>9</v>
      </c>
      <c r="AC3457" s="7">
        <v>14</v>
      </c>
      <c r="AD3457" s="83">
        <v>0</v>
      </c>
      <c r="AE3457" s="83">
        <v>1</v>
      </c>
      <c r="AF3457" s="5">
        <v>0</v>
      </c>
      <c r="AG3457" s="5">
        <v>0</v>
      </c>
      <c r="AH3457" s="83"/>
      <c r="AI3457" s="83"/>
      <c r="AK3457" s="6">
        <f t="shared" si="1397"/>
        <v>89193</v>
      </c>
      <c r="AL3457" s="98">
        <f>AK3457/COUNTIF(G$3412:G3457,"H")</f>
        <v>3877.9565217391305</v>
      </c>
      <c r="AM3457" s="98">
        <f t="shared" si="1398"/>
        <v>104451</v>
      </c>
      <c r="AN3457" s="98">
        <f>AM3457/COUNTIF(G$3412:G3457,"A")</f>
        <v>4541.347826086957</v>
      </c>
      <c r="AP3457" s="6">
        <v>83</v>
      </c>
      <c r="AQ3457" s="6">
        <v>78</v>
      </c>
      <c r="AR3457" s="6">
        <v>69</v>
      </c>
      <c r="AS3457" s="6">
        <v>51</v>
      </c>
      <c r="AT3457" s="70">
        <f t="shared" si="1410"/>
        <v>55</v>
      </c>
      <c r="AU3457" s="2">
        <f t="shared" si="1411"/>
        <v>17</v>
      </c>
      <c r="AV3457" s="6">
        <f t="shared" si="1430"/>
        <v>14</v>
      </c>
      <c r="AY3457" s="110">
        <v>1159</v>
      </c>
      <c r="AZ3457" s="107">
        <f t="shared" si="1399"/>
        <v>0.30653266331658291</v>
      </c>
      <c r="BA3457" s="107">
        <f t="shared" si="1390"/>
        <v>0.69346733668341709</v>
      </c>
      <c r="BG3457" s="6">
        <f t="shared" si="1365"/>
        <v>1</v>
      </c>
      <c r="BH3457" s="6">
        <f t="shared" si="1404"/>
        <v>3</v>
      </c>
      <c r="BI3457" s="6">
        <f t="shared" si="1366"/>
        <v>0</v>
      </c>
      <c r="BJ3457" s="6">
        <f t="shared" si="1405"/>
        <v>0</v>
      </c>
      <c r="BK3457" s="6">
        <f t="shared" si="1367"/>
        <v>0</v>
      </c>
      <c r="BL3457" s="6">
        <f t="shared" si="1368"/>
        <v>0</v>
      </c>
      <c r="BM3457" s="6">
        <f t="shared" si="1369"/>
        <v>1</v>
      </c>
      <c r="BN3457" s="6">
        <f t="shared" si="1370"/>
        <v>6</v>
      </c>
      <c r="BO3457" s="6">
        <f t="shared" si="1371"/>
        <v>0</v>
      </c>
      <c r="BP3457" s="6">
        <f t="shared" si="1372"/>
        <v>0</v>
      </c>
      <c r="BQ3457" s="6">
        <f t="shared" si="1376"/>
        <v>1</v>
      </c>
      <c r="BR3457" s="6">
        <f t="shared" si="1377"/>
        <v>5</v>
      </c>
      <c r="BS3457" s="6">
        <f t="shared" si="1388"/>
        <v>0</v>
      </c>
      <c r="BT3457" s="6">
        <f t="shared" si="1389"/>
        <v>0</v>
      </c>
      <c r="CT3457" s="6">
        <f t="shared" si="1383"/>
        <v>2</v>
      </c>
      <c r="CX3457" s="6" t="str">
        <f t="shared" si="1400"/>
        <v>A</v>
      </c>
      <c r="CY3457" s="87">
        <f t="shared" si="1401"/>
        <v>3781</v>
      </c>
      <c r="CZ3457" s="87">
        <f t="shared" si="1402"/>
        <v>1159</v>
      </c>
      <c r="DA3457" s="6" t="str">
        <f t="shared" si="1403"/>
        <v>na</v>
      </c>
    </row>
    <row r="3458" spans="1:105" ht="16.5" hidden="1" customHeight="1" x14ac:dyDescent="0.2">
      <c r="A3458" s="46">
        <v>7801</v>
      </c>
      <c r="B3458" s="46">
        <f t="shared" si="1373"/>
        <v>7</v>
      </c>
      <c r="C3458" s="46">
        <f t="shared" si="1374"/>
        <v>3</v>
      </c>
      <c r="D3458" s="46">
        <f t="shared" si="1375"/>
        <v>8</v>
      </c>
      <c r="E3458" s="85">
        <v>41489</v>
      </c>
      <c r="F3458" s="7" t="s">
        <v>1571</v>
      </c>
      <c r="G3458" s="50" t="s">
        <v>103</v>
      </c>
      <c r="H3458" s="50" t="s">
        <v>306</v>
      </c>
      <c r="I3458" s="50">
        <v>1</v>
      </c>
      <c r="J3458" s="50">
        <v>0</v>
      </c>
      <c r="K3458" s="93" t="s">
        <v>36</v>
      </c>
      <c r="L3458" s="97">
        <v>4388</v>
      </c>
      <c r="M3458" s="92" t="s">
        <v>1984</v>
      </c>
      <c r="N3458" s="50">
        <v>9</v>
      </c>
      <c r="O3458" s="7">
        <f t="shared" si="1427"/>
        <v>1</v>
      </c>
      <c r="P3458" s="7">
        <f>COUNTIF($H$3458:$H3458,"=W")</f>
        <v>1</v>
      </c>
      <c r="Q3458" s="7">
        <f>COUNTIF($H$3458:$H3458,"=D")</f>
        <v>0</v>
      </c>
      <c r="R3458" s="7">
        <f>COUNTIF($H$3458:$H3458,"=L")</f>
        <v>0</v>
      </c>
      <c r="S3458" s="94">
        <f>I3458</f>
        <v>1</v>
      </c>
      <c r="T3458" s="94">
        <f>J3458</f>
        <v>0</v>
      </c>
      <c r="U3458" s="7">
        <f t="shared" si="1429"/>
        <v>3</v>
      </c>
      <c r="V3458" s="7">
        <v>3</v>
      </c>
      <c r="W3458" s="7">
        <v>0</v>
      </c>
      <c r="X3458" s="7">
        <v>3</v>
      </c>
      <c r="Y3458" s="7">
        <v>4</v>
      </c>
      <c r="Z3458" s="7">
        <v>7</v>
      </c>
      <c r="AA3458" s="7">
        <v>2</v>
      </c>
      <c r="AB3458" s="7">
        <v>18</v>
      </c>
      <c r="AC3458" s="7">
        <v>8</v>
      </c>
      <c r="AD3458" s="83">
        <v>3</v>
      </c>
      <c r="AE3458" s="83">
        <v>3</v>
      </c>
      <c r="AF3458" s="5">
        <v>0</v>
      </c>
      <c r="AG3458" s="5">
        <v>1</v>
      </c>
      <c r="AH3458" s="83" t="s">
        <v>1985</v>
      </c>
      <c r="AI3458" s="83"/>
      <c r="AK3458" s="6">
        <f>IF(G3458="H",L3458)</f>
        <v>4388</v>
      </c>
      <c r="AL3458" s="98">
        <f>AK3458/COUNTIF(G$3458:G3458,"H")</f>
        <v>4388</v>
      </c>
      <c r="AM3458" s="98"/>
      <c r="AN3458" s="98"/>
      <c r="AP3458" s="6">
        <v>3</v>
      </c>
      <c r="AQ3458" s="6">
        <v>3</v>
      </c>
      <c r="AR3458" s="6">
        <v>3</v>
      </c>
      <c r="AS3458" s="6">
        <v>0</v>
      </c>
      <c r="AT3458" s="70">
        <f t="shared" si="1410"/>
        <v>3</v>
      </c>
      <c r="AU3458" s="2">
        <f t="shared" si="1411"/>
        <v>9</v>
      </c>
      <c r="AV3458" s="6">
        <f t="shared" si="1430"/>
        <v>0</v>
      </c>
      <c r="AY3458" s="110">
        <v>642</v>
      </c>
      <c r="AZ3458" s="107">
        <f t="shared" si="1399"/>
        <v>0.85369188696444853</v>
      </c>
      <c r="BA3458" s="107">
        <f t="shared" si="1390"/>
        <v>0.14630811303555147</v>
      </c>
      <c r="BG3458" s="6">
        <f t="shared" ref="BG3458:BG3521" si="1431">IF(H3458="W",1,0)</f>
        <v>1</v>
      </c>
      <c r="BH3458" s="6">
        <f t="shared" si="1404"/>
        <v>4</v>
      </c>
      <c r="BI3458" s="6">
        <f t="shared" ref="BI3458:BI3521" si="1432">IF(H3458="D",1,0)</f>
        <v>0</v>
      </c>
      <c r="BJ3458" s="6">
        <f t="shared" si="1405"/>
        <v>0</v>
      </c>
      <c r="BK3458" s="6">
        <f t="shared" ref="BK3458:BK3521" si="1433">IF(H3458="L",1,0)</f>
        <v>0</v>
      </c>
      <c r="BL3458" s="6">
        <f t="shared" ref="BL3458:BL3521" si="1434">IF(H3458="L",BL3457+1,0)</f>
        <v>0</v>
      </c>
      <c r="BM3458" s="6">
        <f t="shared" ref="BM3458:BM3521" si="1435">IF(OR(H3458="W",H3458="D"),1,0)</f>
        <v>1</v>
      </c>
      <c r="BN3458" s="6">
        <f t="shared" ref="BN3458:BN3521" si="1436">IF(OR(H3458="W",H3458="D"),BN3457+1,0)</f>
        <v>7</v>
      </c>
      <c r="BO3458" s="6">
        <f t="shared" ref="BO3458:BO3521" si="1437">IF(OR(H3458="L",H3458="D"),1,0)</f>
        <v>0</v>
      </c>
      <c r="BP3458" s="6">
        <f t="shared" ref="BP3458:BP3521" si="1438">IF(OR(H3458="L",H3458="D"),BP3457+1,0)</f>
        <v>0</v>
      </c>
      <c r="BQ3458" s="6">
        <f t="shared" si="1376"/>
        <v>1</v>
      </c>
      <c r="BR3458" s="6">
        <f t="shared" si="1377"/>
        <v>6</v>
      </c>
      <c r="BS3458" s="6">
        <f t="shared" si="1388"/>
        <v>0</v>
      </c>
      <c r="BT3458" s="6">
        <f t="shared" si="1389"/>
        <v>0</v>
      </c>
      <c r="CT3458" s="6">
        <f t="shared" si="1383"/>
        <v>6</v>
      </c>
      <c r="CX3458" s="6" t="str">
        <f t="shared" si="1400"/>
        <v>H</v>
      </c>
      <c r="CY3458" s="87">
        <f t="shared" si="1401"/>
        <v>4388</v>
      </c>
      <c r="CZ3458" s="87">
        <f t="shared" si="1402"/>
        <v>642</v>
      </c>
      <c r="DA3458" s="6">
        <f t="shared" si="1403"/>
        <v>3746</v>
      </c>
    </row>
    <row r="3459" spans="1:105" hidden="1" x14ac:dyDescent="0.2">
      <c r="A3459" s="46">
        <v>7802</v>
      </c>
      <c r="B3459" s="46">
        <f t="shared" ref="B3459:B3522" si="1439">WEEKDAY(E3459)</f>
        <v>7</v>
      </c>
      <c r="C3459" s="46">
        <f t="shared" ref="C3459:C3522" si="1440">DAY(E3459)</f>
        <v>10</v>
      </c>
      <c r="D3459" s="46">
        <f t="shared" ref="D3459:D3522" si="1441">MONTH(E3459)</f>
        <v>8</v>
      </c>
      <c r="E3459" s="85">
        <v>41496</v>
      </c>
      <c r="F3459" s="7" t="s">
        <v>49</v>
      </c>
      <c r="G3459" s="50" t="s">
        <v>310</v>
      </c>
      <c r="H3459" s="50" t="s">
        <v>308</v>
      </c>
      <c r="I3459" s="50">
        <v>0</v>
      </c>
      <c r="J3459" s="50">
        <v>2</v>
      </c>
      <c r="K3459" s="93" t="s">
        <v>3298</v>
      </c>
      <c r="L3459" s="97">
        <v>1487</v>
      </c>
      <c r="M3459" s="4" t="s">
        <v>3273</v>
      </c>
      <c r="N3459" s="50">
        <v>14</v>
      </c>
      <c r="O3459" s="7">
        <f t="shared" ref="O3459:O3464" si="1442">SUM(P3459:R3459)</f>
        <v>2</v>
      </c>
      <c r="P3459" s="7">
        <f>COUNTIF($H$3458:$H3459,"=W")</f>
        <v>1</v>
      </c>
      <c r="Q3459" s="7">
        <f>COUNTIF($H$3458:$H3459,"=D")</f>
        <v>0</v>
      </c>
      <c r="R3459" s="7">
        <f>COUNTIF($H$3458:$H3459,"=L")</f>
        <v>1</v>
      </c>
      <c r="S3459" s="94">
        <f t="shared" ref="S3459:T3461" si="1443">S3458+I3459</f>
        <v>1</v>
      </c>
      <c r="T3459" s="94">
        <f t="shared" si="1443"/>
        <v>2</v>
      </c>
      <c r="U3459" s="7">
        <f t="shared" ref="U3459:U3464" si="1444">P3459*3+Q3459</f>
        <v>3</v>
      </c>
      <c r="V3459" s="7">
        <v>6</v>
      </c>
      <c r="W3459" s="7">
        <v>4</v>
      </c>
      <c r="X3459" s="7">
        <v>11</v>
      </c>
      <c r="Y3459" s="7">
        <v>8</v>
      </c>
      <c r="Z3459" s="7">
        <v>9</v>
      </c>
      <c r="AA3459" s="7">
        <v>2</v>
      </c>
      <c r="AB3459" s="7">
        <v>14</v>
      </c>
      <c r="AC3459" s="7">
        <v>13</v>
      </c>
      <c r="AD3459" s="83">
        <v>4</v>
      </c>
      <c r="AE3459" s="83">
        <v>1</v>
      </c>
      <c r="AF3459" s="5">
        <v>0</v>
      </c>
      <c r="AG3459" s="5">
        <v>0</v>
      </c>
      <c r="AH3459" s="83" t="s">
        <v>1476</v>
      </c>
      <c r="AI3459" s="83"/>
      <c r="AK3459" s="6">
        <f t="shared" ref="AK3459:AK3503" si="1445">IF(G3459="H",L3459+AK3458,AK3458)</f>
        <v>4388</v>
      </c>
      <c r="AL3459" s="98">
        <f>AK3459/COUNTIF(G$3458:G3459,"H")</f>
        <v>4388</v>
      </c>
      <c r="AM3459" s="98">
        <f t="shared" ref="AM3459:AM3503" si="1446">IF(G3459="A",L3459+AM3458,AM3458)</f>
        <v>1487</v>
      </c>
      <c r="AN3459" s="98">
        <f>AM3459/COUNTIF(G$3458:G3459,"A")</f>
        <v>1487</v>
      </c>
      <c r="AP3459" s="6">
        <v>6</v>
      </c>
      <c r="AQ3459" s="6">
        <v>6</v>
      </c>
      <c r="AR3459" s="6">
        <v>4</v>
      </c>
      <c r="AS3459" s="6">
        <v>0</v>
      </c>
      <c r="AT3459" s="70">
        <f t="shared" si="1410"/>
        <v>3</v>
      </c>
      <c r="AU3459" s="2">
        <f t="shared" si="1411"/>
        <v>14</v>
      </c>
      <c r="AV3459" s="6">
        <f t="shared" ref="AV3459:AV3464" si="1447">AR3459-AT3459</f>
        <v>1</v>
      </c>
      <c r="AW3459" s="50"/>
      <c r="AX3459" s="57"/>
      <c r="AY3459" s="87">
        <v>358</v>
      </c>
      <c r="AZ3459" s="107">
        <f t="shared" si="1399"/>
        <v>0.24075319435104237</v>
      </c>
      <c r="BA3459" s="107">
        <f t="shared" si="1390"/>
        <v>0.75924680564895763</v>
      </c>
      <c r="BG3459" s="6">
        <f t="shared" si="1431"/>
        <v>0</v>
      </c>
      <c r="BH3459" s="6">
        <f t="shared" si="1404"/>
        <v>0</v>
      </c>
      <c r="BI3459" s="6">
        <f t="shared" si="1432"/>
        <v>0</v>
      </c>
      <c r="BJ3459" s="6">
        <f t="shared" si="1405"/>
        <v>0</v>
      </c>
      <c r="BK3459" s="6">
        <f t="shared" si="1433"/>
        <v>1</v>
      </c>
      <c r="BL3459" s="6">
        <f t="shared" si="1434"/>
        <v>1</v>
      </c>
      <c r="BM3459" s="6">
        <f t="shared" si="1435"/>
        <v>0</v>
      </c>
      <c r="BN3459" s="6">
        <f t="shared" si="1436"/>
        <v>0</v>
      </c>
      <c r="BO3459" s="6">
        <f t="shared" si="1437"/>
        <v>1</v>
      </c>
      <c r="BP3459" s="6">
        <f t="shared" si="1438"/>
        <v>1</v>
      </c>
      <c r="BQ3459" s="6">
        <f t="shared" ref="BQ3459:BQ3522" si="1448">IF(I3459&gt;0,1,0)</f>
        <v>0</v>
      </c>
      <c r="BR3459" s="6">
        <f t="shared" ref="BR3459:BR3522" si="1449">IF(I3459&gt;0,BR3458+1,0)</f>
        <v>0</v>
      </c>
      <c r="BS3459" s="6">
        <f t="shared" si="1388"/>
        <v>1</v>
      </c>
      <c r="BT3459" s="6">
        <f t="shared" si="1389"/>
        <v>1</v>
      </c>
      <c r="CT3459" s="6">
        <f t="shared" si="1383"/>
        <v>17</v>
      </c>
      <c r="CX3459" s="6" t="str">
        <f t="shared" si="1400"/>
        <v>A</v>
      </c>
      <c r="CY3459" s="87">
        <f t="shared" si="1401"/>
        <v>1487</v>
      </c>
      <c r="CZ3459" s="87">
        <f t="shared" si="1402"/>
        <v>358</v>
      </c>
      <c r="DA3459" s="6" t="str">
        <f t="shared" si="1403"/>
        <v>na</v>
      </c>
    </row>
    <row r="3460" spans="1:105" hidden="1" x14ac:dyDescent="0.2">
      <c r="A3460" s="46">
        <v>7803</v>
      </c>
      <c r="B3460" s="46">
        <f t="shared" si="1439"/>
        <v>7</v>
      </c>
      <c r="C3460" s="46">
        <f t="shared" si="1440"/>
        <v>17</v>
      </c>
      <c r="D3460" s="46">
        <f t="shared" si="1441"/>
        <v>8</v>
      </c>
      <c r="E3460" s="85">
        <v>41503</v>
      </c>
      <c r="F3460" s="7" t="s">
        <v>3455</v>
      </c>
      <c r="G3460" s="50" t="s">
        <v>103</v>
      </c>
      <c r="H3460" s="50" t="s">
        <v>307</v>
      </c>
      <c r="I3460" s="50">
        <v>0</v>
      </c>
      <c r="J3460" s="50">
        <v>0</v>
      </c>
      <c r="K3460" s="93" t="s">
        <v>36</v>
      </c>
      <c r="L3460" s="97">
        <v>4768</v>
      </c>
      <c r="M3460" s="92"/>
      <c r="N3460" s="50">
        <v>14</v>
      </c>
      <c r="O3460" s="7">
        <f t="shared" si="1442"/>
        <v>3</v>
      </c>
      <c r="P3460" s="7">
        <f>COUNTIF($H$3458:$H3460,"=W")</f>
        <v>1</v>
      </c>
      <c r="Q3460" s="7">
        <f>COUNTIF($H$3458:$H3460,"=D")</f>
        <v>1</v>
      </c>
      <c r="R3460" s="7">
        <f>COUNTIF($H$3458:$H3460,"=L")</f>
        <v>1</v>
      </c>
      <c r="S3460" s="94">
        <f t="shared" si="1443"/>
        <v>1</v>
      </c>
      <c r="T3460" s="94">
        <f t="shared" si="1443"/>
        <v>2</v>
      </c>
      <c r="U3460" s="7">
        <f t="shared" si="1444"/>
        <v>4</v>
      </c>
      <c r="V3460" s="7">
        <v>0</v>
      </c>
      <c r="W3460" s="7">
        <v>0</v>
      </c>
      <c r="X3460" s="7">
        <v>5</v>
      </c>
      <c r="Y3460" s="7">
        <v>6</v>
      </c>
      <c r="Z3460" s="7">
        <v>7</v>
      </c>
      <c r="AA3460" s="7">
        <v>5</v>
      </c>
      <c r="AB3460" s="7">
        <v>11</v>
      </c>
      <c r="AC3460" s="7">
        <v>5</v>
      </c>
      <c r="AD3460" s="83">
        <v>0</v>
      </c>
      <c r="AE3460" s="83">
        <v>2</v>
      </c>
      <c r="AF3460" s="5">
        <v>0</v>
      </c>
      <c r="AG3460" s="5">
        <v>0</v>
      </c>
      <c r="AH3460" s="83"/>
      <c r="AI3460" s="83"/>
      <c r="AK3460" s="6">
        <f t="shared" si="1445"/>
        <v>9156</v>
      </c>
      <c r="AL3460" s="98">
        <f>AK3460/COUNTIF(G$3458:G3460,"H")</f>
        <v>4578</v>
      </c>
      <c r="AM3460" s="98">
        <f t="shared" si="1446"/>
        <v>1487</v>
      </c>
      <c r="AN3460" s="98">
        <f>AM3460/COUNTIF(G$3458:G3460,"A")</f>
        <v>1487</v>
      </c>
      <c r="AP3460" s="6">
        <v>9</v>
      </c>
      <c r="AQ3460" s="6">
        <v>7</v>
      </c>
      <c r="AR3460" s="6">
        <v>6</v>
      </c>
      <c r="AS3460" s="6">
        <v>1</v>
      </c>
      <c r="AT3460" s="70">
        <f t="shared" si="1410"/>
        <v>4</v>
      </c>
      <c r="AU3460" s="2">
        <f t="shared" si="1411"/>
        <v>14</v>
      </c>
      <c r="AV3460" s="6">
        <f t="shared" si="1447"/>
        <v>2</v>
      </c>
      <c r="AW3460" s="50"/>
      <c r="AX3460" s="57"/>
      <c r="AY3460" s="87">
        <v>1714</v>
      </c>
      <c r="AZ3460" s="107">
        <f t="shared" si="1399"/>
        <v>0.64052013422818788</v>
      </c>
      <c r="BA3460" s="107">
        <f t="shared" si="1390"/>
        <v>0.35947986577181212</v>
      </c>
      <c r="BG3460" s="6">
        <f t="shared" si="1431"/>
        <v>0</v>
      </c>
      <c r="BH3460" s="6">
        <f t="shared" si="1404"/>
        <v>0</v>
      </c>
      <c r="BI3460" s="6">
        <f t="shared" si="1432"/>
        <v>1</v>
      </c>
      <c r="BJ3460" s="6">
        <f t="shared" si="1405"/>
        <v>1</v>
      </c>
      <c r="BK3460" s="6">
        <f t="shared" si="1433"/>
        <v>0</v>
      </c>
      <c r="BL3460" s="6">
        <f t="shared" si="1434"/>
        <v>0</v>
      </c>
      <c r="BM3460" s="6">
        <f t="shared" si="1435"/>
        <v>1</v>
      </c>
      <c r="BN3460" s="6">
        <f t="shared" si="1436"/>
        <v>1</v>
      </c>
      <c r="BO3460" s="6">
        <f t="shared" si="1437"/>
        <v>1</v>
      </c>
      <c r="BP3460" s="6">
        <f t="shared" si="1438"/>
        <v>2</v>
      </c>
      <c r="BQ3460" s="6">
        <f t="shared" si="1448"/>
        <v>0</v>
      </c>
      <c r="BR3460" s="6">
        <f t="shared" si="1449"/>
        <v>0</v>
      </c>
      <c r="BS3460" s="6">
        <f t="shared" si="1388"/>
        <v>0</v>
      </c>
      <c r="BT3460" s="6">
        <f t="shared" si="1389"/>
        <v>0</v>
      </c>
      <c r="CT3460" s="6">
        <f t="shared" si="1383"/>
        <v>5</v>
      </c>
      <c r="CX3460" s="6" t="str">
        <f t="shared" si="1400"/>
        <v>H</v>
      </c>
      <c r="CY3460" s="87">
        <f t="shared" si="1401"/>
        <v>4768</v>
      </c>
      <c r="CZ3460" s="87">
        <f t="shared" si="1402"/>
        <v>1714</v>
      </c>
      <c r="DA3460" s="6">
        <f t="shared" si="1403"/>
        <v>3054</v>
      </c>
    </row>
    <row r="3461" spans="1:105" hidden="1" x14ac:dyDescent="0.2">
      <c r="A3461" s="46">
        <v>7804</v>
      </c>
      <c r="B3461" s="46">
        <f t="shared" si="1439"/>
        <v>7</v>
      </c>
      <c r="C3461" s="46">
        <f t="shared" si="1440"/>
        <v>24</v>
      </c>
      <c r="D3461" s="46">
        <f t="shared" si="1441"/>
        <v>8</v>
      </c>
      <c r="E3461" s="85">
        <v>41510</v>
      </c>
      <c r="F3461" s="7" t="s">
        <v>3129</v>
      </c>
      <c r="G3461" s="50" t="s">
        <v>310</v>
      </c>
      <c r="H3461" s="50" t="s">
        <v>308</v>
      </c>
      <c r="I3461" s="50">
        <v>2</v>
      </c>
      <c r="J3461" s="50">
        <v>3</v>
      </c>
      <c r="K3461" s="93" t="s">
        <v>1313</v>
      </c>
      <c r="L3461" s="97">
        <v>5569</v>
      </c>
      <c r="M3461" s="4" t="s">
        <v>4520</v>
      </c>
      <c r="N3461" s="50">
        <v>19</v>
      </c>
      <c r="O3461" s="7">
        <f t="shared" si="1442"/>
        <v>4</v>
      </c>
      <c r="P3461" s="7">
        <f>COUNTIF($H$3458:$H3461,"=W")</f>
        <v>1</v>
      </c>
      <c r="Q3461" s="7">
        <f>COUNTIF($H$3458:$H3461,"=D")</f>
        <v>1</v>
      </c>
      <c r="R3461" s="7">
        <f>COUNTIF($H$3458:$H3461,"=L")</f>
        <v>2</v>
      </c>
      <c r="S3461" s="94">
        <f t="shared" si="1443"/>
        <v>3</v>
      </c>
      <c r="T3461" s="94">
        <f t="shared" si="1443"/>
        <v>5</v>
      </c>
      <c r="U3461" s="7">
        <f t="shared" si="1444"/>
        <v>4</v>
      </c>
      <c r="V3461" s="7">
        <v>6</v>
      </c>
      <c r="W3461" s="7">
        <v>4</v>
      </c>
      <c r="X3461" s="7">
        <v>4</v>
      </c>
      <c r="Y3461" s="7">
        <v>2</v>
      </c>
      <c r="Z3461" s="7">
        <v>9</v>
      </c>
      <c r="AA3461" s="7">
        <v>5</v>
      </c>
      <c r="AB3461" s="7">
        <v>13</v>
      </c>
      <c r="AC3461" s="7">
        <v>13</v>
      </c>
      <c r="AD3461" s="83">
        <v>2</v>
      </c>
      <c r="AE3461" s="83">
        <v>3</v>
      </c>
      <c r="AF3461" s="5">
        <v>1</v>
      </c>
      <c r="AG3461" s="5">
        <v>0</v>
      </c>
      <c r="AH3461" s="83" t="s">
        <v>4521</v>
      </c>
      <c r="AI3461" s="83"/>
      <c r="AK3461" s="6">
        <f t="shared" si="1445"/>
        <v>9156</v>
      </c>
      <c r="AL3461" s="98">
        <f>AK3461/COUNTIF(G$3458:G3461,"H")</f>
        <v>4578</v>
      </c>
      <c r="AM3461" s="98">
        <f t="shared" si="1446"/>
        <v>7056</v>
      </c>
      <c r="AN3461" s="98">
        <f>AM3461/COUNTIF(G$3458:G3461,"A")</f>
        <v>3528</v>
      </c>
      <c r="AP3461" s="6">
        <v>10</v>
      </c>
      <c r="AQ3461" s="6">
        <v>9</v>
      </c>
      <c r="AR3461" s="6">
        <v>7</v>
      </c>
      <c r="AS3461" s="6">
        <v>3</v>
      </c>
      <c r="AT3461" s="70">
        <f t="shared" si="1410"/>
        <v>4</v>
      </c>
      <c r="AU3461" s="2">
        <f t="shared" si="1411"/>
        <v>19</v>
      </c>
      <c r="AV3461" s="6">
        <f t="shared" si="1447"/>
        <v>3</v>
      </c>
      <c r="AW3461" s="50"/>
      <c r="AX3461" s="57"/>
      <c r="AY3461" s="87">
        <v>224</v>
      </c>
      <c r="AZ3461" s="107">
        <f t="shared" si="1399"/>
        <v>4.0222661159992817E-2</v>
      </c>
      <c r="BA3461" s="107">
        <f t="shared" si="1390"/>
        <v>0.95977733884000715</v>
      </c>
      <c r="BG3461" s="6">
        <f t="shared" si="1431"/>
        <v>0</v>
      </c>
      <c r="BH3461" s="6">
        <f t="shared" si="1404"/>
        <v>0</v>
      </c>
      <c r="BI3461" s="6">
        <f t="shared" si="1432"/>
        <v>0</v>
      </c>
      <c r="BJ3461" s="6">
        <f t="shared" si="1405"/>
        <v>0</v>
      </c>
      <c r="BK3461" s="6">
        <f t="shared" si="1433"/>
        <v>1</v>
      </c>
      <c r="BL3461" s="6">
        <f t="shared" si="1434"/>
        <v>1</v>
      </c>
      <c r="BM3461" s="6">
        <f t="shared" si="1435"/>
        <v>0</v>
      </c>
      <c r="BN3461" s="6">
        <f t="shared" si="1436"/>
        <v>0</v>
      </c>
      <c r="BO3461" s="6">
        <f t="shared" si="1437"/>
        <v>1</v>
      </c>
      <c r="BP3461" s="6">
        <f t="shared" si="1438"/>
        <v>3</v>
      </c>
      <c r="BQ3461" s="6">
        <f t="shared" si="1448"/>
        <v>1</v>
      </c>
      <c r="BR3461" s="6">
        <f t="shared" si="1449"/>
        <v>1</v>
      </c>
      <c r="BS3461" s="6">
        <f t="shared" si="1388"/>
        <v>1</v>
      </c>
      <c r="BT3461" s="6">
        <f t="shared" si="1389"/>
        <v>1</v>
      </c>
      <c r="CT3461" s="6">
        <f t="shared" si="1383"/>
        <v>10</v>
      </c>
      <c r="CX3461" s="6" t="str">
        <f t="shared" si="1400"/>
        <v>A</v>
      </c>
      <c r="CY3461" s="87">
        <f t="shared" si="1401"/>
        <v>5569</v>
      </c>
      <c r="CZ3461" s="87">
        <f t="shared" si="1402"/>
        <v>224</v>
      </c>
      <c r="DA3461" s="6" t="str">
        <f t="shared" si="1403"/>
        <v>na</v>
      </c>
    </row>
    <row r="3462" spans="1:105" hidden="1" x14ac:dyDescent="0.2">
      <c r="A3462" s="46">
        <v>7805</v>
      </c>
      <c r="B3462" s="46">
        <f t="shared" si="1439"/>
        <v>7</v>
      </c>
      <c r="C3462" s="46">
        <f t="shared" si="1440"/>
        <v>31</v>
      </c>
      <c r="D3462" s="46">
        <f t="shared" si="1441"/>
        <v>8</v>
      </c>
      <c r="E3462" s="85">
        <v>41517</v>
      </c>
      <c r="F3462" s="7" t="s">
        <v>2245</v>
      </c>
      <c r="G3462" s="50" t="s">
        <v>310</v>
      </c>
      <c r="H3462" s="50" t="s">
        <v>308</v>
      </c>
      <c r="I3462" s="50">
        <v>1</v>
      </c>
      <c r="J3462" s="50">
        <v>2</v>
      </c>
      <c r="K3462" s="100" t="s">
        <v>2993</v>
      </c>
      <c r="L3462" s="97">
        <v>3448</v>
      </c>
      <c r="M3462" s="92" t="s">
        <v>4522</v>
      </c>
      <c r="N3462" s="50">
        <v>20</v>
      </c>
      <c r="O3462" s="7">
        <f t="shared" si="1442"/>
        <v>5</v>
      </c>
      <c r="P3462" s="7">
        <f>COUNTIF($H$3458:$H3462,"=W")</f>
        <v>1</v>
      </c>
      <c r="Q3462" s="7">
        <f>COUNTIF($H$3458:$H3462,"=D")</f>
        <v>1</v>
      </c>
      <c r="R3462" s="7">
        <f>COUNTIF($H$3458:$H3462,"=L")</f>
        <v>3</v>
      </c>
      <c r="S3462" s="94">
        <f t="shared" ref="S3462:T3464" si="1450">S3461+I3462</f>
        <v>4</v>
      </c>
      <c r="T3462" s="94">
        <f t="shared" si="1450"/>
        <v>7</v>
      </c>
      <c r="U3462" s="7">
        <f t="shared" si="1444"/>
        <v>4</v>
      </c>
      <c r="V3462" s="7">
        <v>4</v>
      </c>
      <c r="W3462" s="7">
        <v>2</v>
      </c>
      <c r="X3462" s="7">
        <v>1</v>
      </c>
      <c r="Y3462" s="7">
        <v>5</v>
      </c>
      <c r="Z3462" s="7">
        <v>5</v>
      </c>
      <c r="AA3462" s="7">
        <v>4</v>
      </c>
      <c r="AB3462" s="7">
        <v>8</v>
      </c>
      <c r="AC3462" s="7">
        <v>12</v>
      </c>
      <c r="AD3462" s="83">
        <v>1</v>
      </c>
      <c r="AE3462" s="83">
        <v>0</v>
      </c>
      <c r="AF3462" s="5">
        <v>0</v>
      </c>
      <c r="AG3462" s="5">
        <v>0</v>
      </c>
      <c r="AH3462" s="83" t="s">
        <v>2234</v>
      </c>
      <c r="AI3462" s="83"/>
      <c r="AK3462" s="6">
        <f t="shared" si="1445"/>
        <v>9156</v>
      </c>
      <c r="AL3462" s="98">
        <f>AK3462/COUNTIF(G$3458:G3462,"H")</f>
        <v>4578</v>
      </c>
      <c r="AM3462" s="98">
        <f t="shared" si="1446"/>
        <v>10504</v>
      </c>
      <c r="AN3462" s="98">
        <f>AM3462/COUNTIF(G$3458:G3462,"A")</f>
        <v>3501.3333333333335</v>
      </c>
      <c r="AP3462" s="6">
        <v>13</v>
      </c>
      <c r="AQ3462" s="6">
        <v>11</v>
      </c>
      <c r="AR3462" s="6">
        <v>9</v>
      </c>
      <c r="AS3462" s="6">
        <v>3</v>
      </c>
      <c r="AT3462" s="70">
        <f t="shared" si="1410"/>
        <v>4</v>
      </c>
      <c r="AU3462" s="2">
        <f t="shared" si="1411"/>
        <v>20</v>
      </c>
      <c r="AV3462" s="6">
        <f t="shared" si="1447"/>
        <v>5</v>
      </c>
      <c r="AW3462" s="50"/>
      <c r="AX3462" s="57"/>
      <c r="AY3462" s="87">
        <v>147</v>
      </c>
      <c r="AZ3462" s="107">
        <f t="shared" si="1399"/>
        <v>4.2633410672853832E-2</v>
      </c>
      <c r="BA3462" s="107">
        <f t="shared" si="1390"/>
        <v>0.95736658932714613</v>
      </c>
      <c r="BG3462" s="6">
        <f t="shared" si="1431"/>
        <v>0</v>
      </c>
      <c r="BH3462" s="6">
        <f t="shared" si="1404"/>
        <v>0</v>
      </c>
      <c r="BI3462" s="6">
        <f t="shared" si="1432"/>
        <v>0</v>
      </c>
      <c r="BJ3462" s="6">
        <f t="shared" si="1405"/>
        <v>0</v>
      </c>
      <c r="BK3462" s="6">
        <f t="shared" si="1433"/>
        <v>1</v>
      </c>
      <c r="BL3462" s="6">
        <f t="shared" si="1434"/>
        <v>2</v>
      </c>
      <c r="BM3462" s="6">
        <f t="shared" si="1435"/>
        <v>0</v>
      </c>
      <c r="BN3462" s="6">
        <f t="shared" si="1436"/>
        <v>0</v>
      </c>
      <c r="BO3462" s="6">
        <f t="shared" si="1437"/>
        <v>1</v>
      </c>
      <c r="BP3462" s="6">
        <f t="shared" si="1438"/>
        <v>4</v>
      </c>
      <c r="BQ3462" s="6">
        <f t="shared" si="1448"/>
        <v>1</v>
      </c>
      <c r="BR3462" s="6">
        <f t="shared" si="1449"/>
        <v>2</v>
      </c>
      <c r="BS3462" s="6">
        <f t="shared" si="1388"/>
        <v>1</v>
      </c>
      <c r="BT3462" s="6">
        <f t="shared" si="1389"/>
        <v>2</v>
      </c>
      <c r="CT3462" s="6">
        <f t="shared" si="1383"/>
        <v>5</v>
      </c>
      <c r="CX3462" s="6" t="str">
        <f t="shared" si="1400"/>
        <v>A</v>
      </c>
      <c r="CY3462" s="87">
        <f t="shared" si="1401"/>
        <v>3448</v>
      </c>
      <c r="CZ3462" s="87">
        <f t="shared" si="1402"/>
        <v>147</v>
      </c>
      <c r="DA3462" s="6" t="str">
        <f t="shared" si="1403"/>
        <v>na</v>
      </c>
    </row>
    <row r="3463" spans="1:105" hidden="1" x14ac:dyDescent="0.2">
      <c r="A3463" s="46">
        <v>7806</v>
      </c>
      <c r="B3463" s="46">
        <f t="shared" si="1439"/>
        <v>7</v>
      </c>
      <c r="C3463" s="46">
        <f t="shared" si="1440"/>
        <v>7</v>
      </c>
      <c r="D3463" s="46">
        <f t="shared" si="1441"/>
        <v>9</v>
      </c>
      <c r="E3463" s="85">
        <v>41524</v>
      </c>
      <c r="F3463" s="7" t="s">
        <v>2109</v>
      </c>
      <c r="G3463" s="50" t="s">
        <v>103</v>
      </c>
      <c r="H3463" s="50" t="s">
        <v>308</v>
      </c>
      <c r="I3463" s="50">
        <v>0</v>
      </c>
      <c r="J3463" s="50">
        <v>2</v>
      </c>
      <c r="K3463" s="93" t="s">
        <v>3298</v>
      </c>
      <c r="L3463" s="97">
        <v>3530</v>
      </c>
      <c r="M3463" s="4" t="s">
        <v>2233</v>
      </c>
      <c r="N3463" s="50">
        <v>22</v>
      </c>
      <c r="O3463" s="7">
        <f t="shared" si="1442"/>
        <v>6</v>
      </c>
      <c r="P3463" s="7">
        <f>COUNTIF($H$3458:$H3463,"=W")</f>
        <v>1</v>
      </c>
      <c r="Q3463" s="7">
        <f>COUNTIF($H$3458:$H3463,"=D")</f>
        <v>1</v>
      </c>
      <c r="R3463" s="7">
        <f>COUNTIF($H$3458:$H3463,"=L")</f>
        <v>4</v>
      </c>
      <c r="S3463" s="94">
        <f t="shared" si="1450"/>
        <v>4</v>
      </c>
      <c r="T3463" s="94">
        <f t="shared" si="1450"/>
        <v>9</v>
      </c>
      <c r="U3463" s="7">
        <f t="shared" si="1444"/>
        <v>4</v>
      </c>
      <c r="V3463" s="7">
        <v>3</v>
      </c>
      <c r="W3463" s="7">
        <v>5</v>
      </c>
      <c r="X3463" s="7">
        <v>4</v>
      </c>
      <c r="Y3463" s="7">
        <v>6</v>
      </c>
      <c r="Z3463" s="7">
        <v>7</v>
      </c>
      <c r="AA3463" s="7">
        <v>5</v>
      </c>
      <c r="AB3463" s="7">
        <v>15</v>
      </c>
      <c r="AC3463" s="7">
        <v>6</v>
      </c>
      <c r="AD3463" s="83">
        <v>1</v>
      </c>
      <c r="AE3463" s="83">
        <v>2</v>
      </c>
      <c r="AF3463" s="5">
        <v>0</v>
      </c>
      <c r="AG3463" s="5">
        <v>0</v>
      </c>
      <c r="AH3463" s="83" t="s">
        <v>2234</v>
      </c>
      <c r="AI3463" s="83"/>
      <c r="AK3463" s="6">
        <f t="shared" si="1445"/>
        <v>12686</v>
      </c>
      <c r="AL3463" s="98">
        <f>AK3463/COUNTIF(G$3458:G3463,"H")</f>
        <v>4228.666666666667</v>
      </c>
      <c r="AM3463" s="98">
        <f t="shared" si="1446"/>
        <v>10504</v>
      </c>
      <c r="AN3463" s="98">
        <f>AM3463/COUNTIF(G$3458:G3463,"A")</f>
        <v>3501.3333333333335</v>
      </c>
      <c r="AP3463" s="6">
        <v>16</v>
      </c>
      <c r="AQ3463" s="6">
        <v>13</v>
      </c>
      <c r="AR3463" s="6">
        <v>10</v>
      </c>
      <c r="AS3463" s="6">
        <v>4</v>
      </c>
      <c r="AT3463" s="70">
        <f t="shared" si="1410"/>
        <v>4</v>
      </c>
      <c r="AU3463" s="2">
        <f t="shared" si="1411"/>
        <v>22</v>
      </c>
      <c r="AV3463" s="6">
        <f t="shared" si="1447"/>
        <v>6</v>
      </c>
      <c r="AW3463" s="50"/>
      <c r="AX3463" s="57"/>
      <c r="AY3463" s="87">
        <v>421</v>
      </c>
      <c r="AZ3463" s="107">
        <f t="shared" si="1399"/>
        <v>0.88073654390934841</v>
      </c>
      <c r="BA3463" s="107">
        <f t="shared" si="1390"/>
        <v>0.11926345609065159</v>
      </c>
      <c r="BG3463" s="6">
        <f t="shared" si="1431"/>
        <v>0</v>
      </c>
      <c r="BH3463" s="6">
        <f t="shared" si="1404"/>
        <v>0</v>
      </c>
      <c r="BI3463" s="6">
        <f t="shared" si="1432"/>
        <v>0</v>
      </c>
      <c r="BJ3463" s="6">
        <f t="shared" si="1405"/>
        <v>0</v>
      </c>
      <c r="BK3463" s="6">
        <f t="shared" si="1433"/>
        <v>1</v>
      </c>
      <c r="BL3463" s="6">
        <f t="shared" si="1434"/>
        <v>3</v>
      </c>
      <c r="BM3463" s="6">
        <f t="shared" si="1435"/>
        <v>0</v>
      </c>
      <c r="BN3463" s="6">
        <f t="shared" si="1436"/>
        <v>0</v>
      </c>
      <c r="BO3463" s="6">
        <f t="shared" si="1437"/>
        <v>1</v>
      </c>
      <c r="BP3463" s="6">
        <f t="shared" si="1438"/>
        <v>5</v>
      </c>
      <c r="BQ3463" s="6">
        <f t="shared" si="1448"/>
        <v>0</v>
      </c>
      <c r="BR3463" s="6">
        <f t="shared" si="1449"/>
        <v>0</v>
      </c>
      <c r="BS3463" s="6">
        <f t="shared" si="1388"/>
        <v>1</v>
      </c>
      <c r="BT3463" s="6">
        <f t="shared" si="1389"/>
        <v>3</v>
      </c>
      <c r="CT3463" s="6">
        <f t="shared" si="1383"/>
        <v>7</v>
      </c>
      <c r="CX3463" s="6" t="str">
        <f t="shared" si="1400"/>
        <v>H</v>
      </c>
      <c r="CY3463" s="87">
        <f t="shared" si="1401"/>
        <v>3530</v>
      </c>
      <c r="CZ3463" s="87">
        <f t="shared" si="1402"/>
        <v>421</v>
      </c>
      <c r="DA3463" s="6">
        <f t="shared" si="1403"/>
        <v>3109</v>
      </c>
    </row>
    <row r="3464" spans="1:105" hidden="1" x14ac:dyDescent="0.2">
      <c r="A3464" s="46">
        <v>7807</v>
      </c>
      <c r="B3464" s="46">
        <f t="shared" si="1439"/>
        <v>7</v>
      </c>
      <c r="C3464" s="46">
        <f t="shared" si="1440"/>
        <v>14</v>
      </c>
      <c r="D3464" s="46">
        <f t="shared" si="1441"/>
        <v>9</v>
      </c>
      <c r="E3464" s="85">
        <v>41531</v>
      </c>
      <c r="F3464" s="7" t="s">
        <v>3</v>
      </c>
      <c r="G3464" s="50" t="s">
        <v>103</v>
      </c>
      <c r="H3464" s="50" t="s">
        <v>308</v>
      </c>
      <c r="I3464" s="50">
        <v>1</v>
      </c>
      <c r="J3464" s="50">
        <v>2</v>
      </c>
      <c r="K3464" s="100" t="s">
        <v>2993</v>
      </c>
      <c r="L3464" s="97">
        <v>3513</v>
      </c>
      <c r="M3464" s="92" t="s">
        <v>4523</v>
      </c>
      <c r="N3464" s="50">
        <v>23</v>
      </c>
      <c r="O3464" s="7">
        <f t="shared" si="1442"/>
        <v>7</v>
      </c>
      <c r="P3464" s="7">
        <f>COUNTIF($H$3458:$H3464,"=W")</f>
        <v>1</v>
      </c>
      <c r="Q3464" s="7">
        <f>COUNTIF($H$3458:$H3464,"=D")</f>
        <v>1</v>
      </c>
      <c r="R3464" s="7">
        <f>COUNTIF($H$3458:$H3464,"=L")</f>
        <v>5</v>
      </c>
      <c r="S3464" s="94">
        <f t="shared" si="1450"/>
        <v>5</v>
      </c>
      <c r="T3464" s="94">
        <f t="shared" si="1450"/>
        <v>11</v>
      </c>
      <c r="U3464" s="7">
        <f t="shared" si="1444"/>
        <v>4</v>
      </c>
      <c r="V3464" s="7">
        <v>5</v>
      </c>
      <c r="W3464" s="7">
        <v>5</v>
      </c>
      <c r="X3464" s="7">
        <v>6</v>
      </c>
      <c r="Y3464" s="7">
        <v>4</v>
      </c>
      <c r="Z3464" s="7">
        <v>9</v>
      </c>
      <c r="AA3464" s="7">
        <v>7</v>
      </c>
      <c r="AB3464" s="7">
        <v>14</v>
      </c>
      <c r="AC3464" s="7">
        <v>14</v>
      </c>
      <c r="AD3464" s="83">
        <v>3</v>
      </c>
      <c r="AE3464" s="83">
        <v>3</v>
      </c>
      <c r="AF3464" s="5">
        <v>1</v>
      </c>
      <c r="AG3464" s="5">
        <v>1</v>
      </c>
      <c r="AH3464" s="83" t="s">
        <v>4524</v>
      </c>
      <c r="AI3464" s="83"/>
      <c r="AK3464" s="6">
        <f t="shared" si="1445"/>
        <v>16199</v>
      </c>
      <c r="AL3464" s="98">
        <f>AK3464/COUNTIF(G$3458:G3464,"H")</f>
        <v>4049.75</v>
      </c>
      <c r="AM3464" s="98">
        <f t="shared" si="1446"/>
        <v>10504</v>
      </c>
      <c r="AN3464" s="98">
        <f>AM3464/COUNTIF(G$3458:G3464,"A")</f>
        <v>3501.3333333333335</v>
      </c>
      <c r="AP3464" s="6">
        <v>19</v>
      </c>
      <c r="AQ3464" s="6">
        <v>15</v>
      </c>
      <c r="AR3464" s="6">
        <v>13</v>
      </c>
      <c r="AS3464" s="6">
        <v>4</v>
      </c>
      <c r="AT3464" s="70">
        <f t="shared" si="1410"/>
        <v>4</v>
      </c>
      <c r="AU3464" s="2">
        <f t="shared" si="1411"/>
        <v>23</v>
      </c>
      <c r="AV3464" s="6">
        <f t="shared" si="1447"/>
        <v>9</v>
      </c>
      <c r="AW3464" s="50"/>
      <c r="AX3464" s="57"/>
      <c r="AY3464" s="87">
        <v>897</v>
      </c>
      <c r="AZ3464" s="107">
        <f t="shared" si="1399"/>
        <v>0.74466268146883008</v>
      </c>
      <c r="BA3464" s="107">
        <f t="shared" si="1390"/>
        <v>0.25533731853116992</v>
      </c>
      <c r="BG3464" s="6">
        <f t="shared" si="1431"/>
        <v>0</v>
      </c>
      <c r="BH3464" s="6">
        <f t="shared" si="1404"/>
        <v>0</v>
      </c>
      <c r="BI3464" s="6">
        <f t="shared" si="1432"/>
        <v>0</v>
      </c>
      <c r="BJ3464" s="6">
        <f t="shared" si="1405"/>
        <v>0</v>
      </c>
      <c r="BK3464" s="6">
        <f t="shared" si="1433"/>
        <v>1</v>
      </c>
      <c r="BL3464" s="6">
        <f t="shared" si="1434"/>
        <v>4</v>
      </c>
      <c r="BM3464" s="6">
        <f t="shared" si="1435"/>
        <v>0</v>
      </c>
      <c r="BN3464" s="6">
        <f t="shared" si="1436"/>
        <v>0</v>
      </c>
      <c r="BO3464" s="6">
        <f t="shared" si="1437"/>
        <v>1</v>
      </c>
      <c r="BP3464" s="6">
        <f t="shared" si="1438"/>
        <v>6</v>
      </c>
      <c r="BQ3464" s="6">
        <f t="shared" si="1448"/>
        <v>1</v>
      </c>
      <c r="BR3464" s="6">
        <f t="shared" si="1449"/>
        <v>1</v>
      </c>
      <c r="BS3464" s="6">
        <f t="shared" si="1388"/>
        <v>1</v>
      </c>
      <c r="BT3464" s="6">
        <f t="shared" si="1389"/>
        <v>4</v>
      </c>
      <c r="CT3464" s="6">
        <f t="shared" si="1383"/>
        <v>11</v>
      </c>
      <c r="CX3464" s="6" t="str">
        <f t="shared" si="1400"/>
        <v>H</v>
      </c>
      <c r="CY3464" s="87">
        <f t="shared" si="1401"/>
        <v>3513</v>
      </c>
      <c r="CZ3464" s="87">
        <f t="shared" si="1402"/>
        <v>897</v>
      </c>
      <c r="DA3464" s="6">
        <f t="shared" si="1403"/>
        <v>2616</v>
      </c>
    </row>
    <row r="3465" spans="1:105" hidden="1" x14ac:dyDescent="0.2">
      <c r="A3465" s="46">
        <v>7808</v>
      </c>
      <c r="B3465" s="46">
        <f t="shared" si="1439"/>
        <v>7</v>
      </c>
      <c r="C3465" s="46">
        <f t="shared" si="1440"/>
        <v>21</v>
      </c>
      <c r="D3465" s="46">
        <f t="shared" si="1441"/>
        <v>9</v>
      </c>
      <c r="E3465" s="85">
        <v>41538</v>
      </c>
      <c r="F3465" s="7" t="s">
        <v>2007</v>
      </c>
      <c r="G3465" s="50" t="s">
        <v>310</v>
      </c>
      <c r="H3465" s="50" t="s">
        <v>307</v>
      </c>
      <c r="I3465" s="50">
        <v>1</v>
      </c>
      <c r="J3465" s="50">
        <v>1</v>
      </c>
      <c r="K3465" s="93" t="s">
        <v>36</v>
      </c>
      <c r="L3465" s="97">
        <v>4015</v>
      </c>
      <c r="M3465" s="92" t="s">
        <v>4525</v>
      </c>
      <c r="N3465" s="50">
        <v>22</v>
      </c>
      <c r="O3465" s="7">
        <f t="shared" ref="O3465:O3470" si="1451">SUM(P3465:R3465)</f>
        <v>8</v>
      </c>
      <c r="P3465" s="7">
        <f>COUNTIF($H$3458:$H3465,"=W")</f>
        <v>1</v>
      </c>
      <c r="Q3465" s="7">
        <f>COUNTIF($H$3458:$H3465,"=D")</f>
        <v>2</v>
      </c>
      <c r="R3465" s="7">
        <f>COUNTIF($H$3458:$H3465,"=L")</f>
        <v>5</v>
      </c>
      <c r="S3465" s="94">
        <f t="shared" ref="S3465:T3467" si="1452">S3464+I3465</f>
        <v>6</v>
      </c>
      <c r="T3465" s="94">
        <f t="shared" si="1452"/>
        <v>12</v>
      </c>
      <c r="U3465" s="7">
        <f t="shared" ref="U3465:U3470" si="1453">P3465*3+Q3465</f>
        <v>5</v>
      </c>
      <c r="V3465" s="7">
        <v>5</v>
      </c>
      <c r="W3465" s="7">
        <v>1</v>
      </c>
      <c r="X3465" s="7">
        <v>4</v>
      </c>
      <c r="Y3465" s="7">
        <v>4</v>
      </c>
      <c r="Z3465" s="7">
        <v>7</v>
      </c>
      <c r="AA3465" s="7">
        <v>6</v>
      </c>
      <c r="AB3465" s="7">
        <v>18</v>
      </c>
      <c r="AC3465" s="7">
        <v>16</v>
      </c>
      <c r="AD3465" s="83">
        <v>1</v>
      </c>
      <c r="AE3465" s="83">
        <v>4</v>
      </c>
      <c r="AF3465" s="5">
        <v>0</v>
      </c>
      <c r="AG3465" s="5">
        <v>0</v>
      </c>
      <c r="AH3465" s="83" t="s">
        <v>1118</v>
      </c>
      <c r="AI3465" s="83"/>
      <c r="AK3465" s="6">
        <f t="shared" si="1445"/>
        <v>16199</v>
      </c>
      <c r="AL3465" s="98">
        <f>AK3465/COUNTIF(G$3458:G3465,"H")</f>
        <v>4049.75</v>
      </c>
      <c r="AM3465" s="98">
        <f t="shared" si="1446"/>
        <v>14519</v>
      </c>
      <c r="AN3465" s="98">
        <f>AM3465/COUNTIF(G$3458:G3465,"A")</f>
        <v>3629.75</v>
      </c>
      <c r="AP3465" s="6">
        <v>22</v>
      </c>
      <c r="AQ3465" s="6">
        <v>16</v>
      </c>
      <c r="AR3465" s="6">
        <v>14</v>
      </c>
      <c r="AS3465" s="6">
        <v>5</v>
      </c>
      <c r="AT3465" s="70">
        <f t="shared" si="1410"/>
        <v>5</v>
      </c>
      <c r="AU3465" s="2">
        <f t="shared" si="1411"/>
        <v>22</v>
      </c>
      <c r="AV3465" s="6">
        <f t="shared" ref="AV3465:AV3470" si="1454">AR3465-AT3465</f>
        <v>9</v>
      </c>
      <c r="AW3465" s="50"/>
      <c r="AX3465" s="57"/>
      <c r="AY3465" s="87">
        <v>260</v>
      </c>
      <c r="AZ3465" s="107">
        <f t="shared" si="1399"/>
        <v>6.4757160647571602E-2</v>
      </c>
      <c r="BA3465" s="107">
        <f t="shared" si="1390"/>
        <v>0.93524283935242836</v>
      </c>
      <c r="BG3465" s="6">
        <f t="shared" si="1431"/>
        <v>0</v>
      </c>
      <c r="BH3465" s="6">
        <f t="shared" si="1404"/>
        <v>0</v>
      </c>
      <c r="BI3465" s="6">
        <f t="shared" si="1432"/>
        <v>1</v>
      </c>
      <c r="BJ3465" s="6">
        <f t="shared" si="1405"/>
        <v>1</v>
      </c>
      <c r="BK3465" s="6">
        <f t="shared" si="1433"/>
        <v>0</v>
      </c>
      <c r="BL3465" s="6">
        <f t="shared" si="1434"/>
        <v>0</v>
      </c>
      <c r="BM3465" s="6">
        <f t="shared" si="1435"/>
        <v>1</v>
      </c>
      <c r="BN3465" s="6">
        <f t="shared" si="1436"/>
        <v>1</v>
      </c>
      <c r="BO3465" s="6">
        <f t="shared" si="1437"/>
        <v>1</v>
      </c>
      <c r="BP3465" s="6">
        <f t="shared" si="1438"/>
        <v>7</v>
      </c>
      <c r="BQ3465" s="6">
        <f t="shared" si="1448"/>
        <v>1</v>
      </c>
      <c r="BR3465" s="6">
        <f t="shared" si="1449"/>
        <v>2</v>
      </c>
      <c r="BS3465" s="6">
        <f t="shared" si="1388"/>
        <v>1</v>
      </c>
      <c r="BT3465" s="6">
        <f t="shared" si="1389"/>
        <v>5</v>
      </c>
      <c r="CT3465" s="6">
        <f t="shared" si="1383"/>
        <v>9</v>
      </c>
      <c r="CX3465" s="6" t="str">
        <f t="shared" si="1400"/>
        <v>A</v>
      </c>
      <c r="CY3465" s="87">
        <f t="shared" si="1401"/>
        <v>4015</v>
      </c>
      <c r="CZ3465" s="87">
        <f t="shared" si="1402"/>
        <v>260</v>
      </c>
      <c r="DA3465" s="6" t="str">
        <f t="shared" si="1403"/>
        <v>na</v>
      </c>
    </row>
    <row r="3466" spans="1:105" hidden="1" x14ac:dyDescent="0.2">
      <c r="A3466" s="46">
        <v>7809</v>
      </c>
      <c r="B3466" s="46">
        <f t="shared" si="1439"/>
        <v>7</v>
      </c>
      <c r="C3466" s="46">
        <f t="shared" si="1440"/>
        <v>28</v>
      </c>
      <c r="D3466" s="46">
        <f t="shared" si="1441"/>
        <v>9</v>
      </c>
      <c r="E3466" s="85">
        <v>41545</v>
      </c>
      <c r="F3466" s="7" t="s">
        <v>846</v>
      </c>
      <c r="G3466" s="50" t="s">
        <v>103</v>
      </c>
      <c r="H3466" s="50" t="s">
        <v>306</v>
      </c>
      <c r="I3466" s="50">
        <v>4</v>
      </c>
      <c r="J3466" s="50">
        <v>2</v>
      </c>
      <c r="K3466" s="93" t="s">
        <v>1424</v>
      </c>
      <c r="L3466" s="97">
        <v>4848</v>
      </c>
      <c r="M3466" s="92" t="s">
        <v>4526</v>
      </c>
      <c r="N3466" s="50">
        <v>21</v>
      </c>
      <c r="O3466" s="7">
        <f t="shared" si="1451"/>
        <v>9</v>
      </c>
      <c r="P3466" s="7">
        <f>COUNTIF($H$3458:$H3466,"=W")</f>
        <v>2</v>
      </c>
      <c r="Q3466" s="7">
        <f>COUNTIF($H$3458:$H3466,"=D")</f>
        <v>2</v>
      </c>
      <c r="R3466" s="7">
        <f>COUNTIF($H$3458:$H3466,"=L")</f>
        <v>5</v>
      </c>
      <c r="S3466" s="94">
        <f t="shared" si="1452"/>
        <v>10</v>
      </c>
      <c r="T3466" s="94">
        <f t="shared" si="1452"/>
        <v>14</v>
      </c>
      <c r="U3466" s="7">
        <f t="shared" si="1453"/>
        <v>8</v>
      </c>
      <c r="V3466" s="7">
        <v>11</v>
      </c>
      <c r="W3466" s="7">
        <v>3</v>
      </c>
      <c r="X3466" s="7">
        <v>7</v>
      </c>
      <c r="Y3466" s="7">
        <v>3</v>
      </c>
      <c r="Z3466" s="7">
        <v>7</v>
      </c>
      <c r="AA3466" s="7">
        <v>5</v>
      </c>
      <c r="AB3466" s="7">
        <v>20</v>
      </c>
      <c r="AC3466" s="7">
        <v>12</v>
      </c>
      <c r="AD3466" s="83">
        <v>3</v>
      </c>
      <c r="AE3466" s="83">
        <v>3</v>
      </c>
      <c r="AF3466" s="5">
        <v>0</v>
      </c>
      <c r="AG3466" s="5">
        <v>0</v>
      </c>
      <c r="AH3466" s="83" t="s">
        <v>2276</v>
      </c>
      <c r="AI3466" s="83"/>
      <c r="AK3466" s="6">
        <f t="shared" si="1445"/>
        <v>21047</v>
      </c>
      <c r="AL3466" s="98">
        <f>AK3466/COUNTIF(G$3458:G3466,"H")</f>
        <v>4209.3999999999996</v>
      </c>
      <c r="AM3466" s="98">
        <f t="shared" si="1446"/>
        <v>14519</v>
      </c>
      <c r="AN3466" s="98">
        <f>AM3466/COUNTIF(G$3458:G3466,"A")</f>
        <v>3629.75</v>
      </c>
      <c r="AP3466" s="6">
        <v>22</v>
      </c>
      <c r="AQ3466" s="6">
        <v>18</v>
      </c>
      <c r="AR3466" s="6">
        <v>16</v>
      </c>
      <c r="AS3466" s="6">
        <v>6</v>
      </c>
      <c r="AT3466" s="70">
        <f t="shared" si="1410"/>
        <v>8</v>
      </c>
      <c r="AU3466" s="2">
        <f t="shared" si="1411"/>
        <v>21</v>
      </c>
      <c r="AV3466" s="6">
        <f t="shared" si="1454"/>
        <v>8</v>
      </c>
      <c r="AW3466" s="50"/>
      <c r="AX3466" s="57"/>
      <c r="AY3466" s="87">
        <v>1357</v>
      </c>
      <c r="AZ3466" s="107">
        <f t="shared" si="1399"/>
        <v>0.72009075907590758</v>
      </c>
      <c r="BA3466" s="107">
        <f t="shared" si="1390"/>
        <v>0.27990924092409242</v>
      </c>
      <c r="BG3466" s="6">
        <f t="shared" si="1431"/>
        <v>1</v>
      </c>
      <c r="BH3466" s="6">
        <f t="shared" si="1404"/>
        <v>1</v>
      </c>
      <c r="BI3466" s="6">
        <f t="shared" si="1432"/>
        <v>0</v>
      </c>
      <c r="BJ3466" s="6">
        <f t="shared" si="1405"/>
        <v>0</v>
      </c>
      <c r="BK3466" s="6">
        <f t="shared" si="1433"/>
        <v>0</v>
      </c>
      <c r="BL3466" s="6">
        <f t="shared" si="1434"/>
        <v>0</v>
      </c>
      <c r="BM3466" s="6">
        <f t="shared" si="1435"/>
        <v>1</v>
      </c>
      <c r="BN3466" s="6">
        <f t="shared" si="1436"/>
        <v>2</v>
      </c>
      <c r="BO3466" s="6">
        <f t="shared" si="1437"/>
        <v>0</v>
      </c>
      <c r="BP3466" s="6">
        <f t="shared" si="1438"/>
        <v>0</v>
      </c>
      <c r="BQ3466" s="6">
        <f t="shared" si="1448"/>
        <v>1</v>
      </c>
      <c r="BR3466" s="6">
        <f t="shared" si="1449"/>
        <v>3</v>
      </c>
      <c r="BS3466" s="6">
        <f t="shared" si="1388"/>
        <v>1</v>
      </c>
      <c r="BT3466" s="6">
        <f t="shared" si="1389"/>
        <v>6</v>
      </c>
      <c r="CT3466" s="6">
        <f t="shared" ref="CT3466:CT3529" si="1455">V3466+X3466</f>
        <v>18</v>
      </c>
      <c r="CX3466" s="6" t="str">
        <f t="shared" si="1400"/>
        <v>H</v>
      </c>
      <c r="CY3466" s="87">
        <f t="shared" si="1401"/>
        <v>4848</v>
      </c>
      <c r="CZ3466" s="87">
        <f t="shared" si="1402"/>
        <v>1357</v>
      </c>
      <c r="DA3466" s="6">
        <f t="shared" si="1403"/>
        <v>3491</v>
      </c>
    </row>
    <row r="3467" spans="1:105" hidden="1" x14ac:dyDescent="0.2">
      <c r="A3467" s="46">
        <v>7810</v>
      </c>
      <c r="B3467" s="46">
        <f t="shared" si="1439"/>
        <v>7</v>
      </c>
      <c r="C3467" s="46">
        <f t="shared" si="1440"/>
        <v>5</v>
      </c>
      <c r="D3467" s="46">
        <f t="shared" si="1441"/>
        <v>10</v>
      </c>
      <c r="E3467" s="85">
        <v>41552</v>
      </c>
      <c r="F3467" s="7" t="s">
        <v>1908</v>
      </c>
      <c r="G3467" s="50" t="s">
        <v>310</v>
      </c>
      <c r="H3467" s="50" t="s">
        <v>306</v>
      </c>
      <c r="I3467" s="50">
        <v>3</v>
      </c>
      <c r="J3467" s="50">
        <v>0</v>
      </c>
      <c r="K3467" s="93" t="s">
        <v>36</v>
      </c>
      <c r="L3467" s="97">
        <v>2559</v>
      </c>
      <c r="M3467" s="92" t="s">
        <v>2272</v>
      </c>
      <c r="N3467" s="50">
        <v>16</v>
      </c>
      <c r="O3467" s="7">
        <f t="shared" si="1451"/>
        <v>10</v>
      </c>
      <c r="P3467" s="7">
        <f>COUNTIF($H$3458:$H3467,"=W")</f>
        <v>3</v>
      </c>
      <c r="Q3467" s="7">
        <f>COUNTIF($H$3458:$H3467,"=D")</f>
        <v>2</v>
      </c>
      <c r="R3467" s="7">
        <f>COUNTIF($H$3458:$H3467,"=L")</f>
        <v>5</v>
      </c>
      <c r="S3467" s="94">
        <f t="shared" si="1452"/>
        <v>13</v>
      </c>
      <c r="T3467" s="94">
        <f t="shared" si="1452"/>
        <v>14</v>
      </c>
      <c r="U3467" s="7">
        <f t="shared" si="1453"/>
        <v>11</v>
      </c>
      <c r="V3467" s="7">
        <v>4</v>
      </c>
      <c r="W3467" s="7">
        <v>4</v>
      </c>
      <c r="X3467" s="7">
        <v>5</v>
      </c>
      <c r="Y3467" s="7">
        <v>7</v>
      </c>
      <c r="Z3467" s="7">
        <v>7</v>
      </c>
      <c r="AA3467" s="7">
        <v>7</v>
      </c>
      <c r="AB3467" s="7">
        <v>11</v>
      </c>
      <c r="AC3467" s="7">
        <v>12</v>
      </c>
      <c r="AD3467" s="83">
        <v>1</v>
      </c>
      <c r="AE3467" s="83">
        <v>1</v>
      </c>
      <c r="AF3467" s="5">
        <v>0</v>
      </c>
      <c r="AG3467" s="5">
        <v>0</v>
      </c>
      <c r="AH3467" s="83" t="s">
        <v>575</v>
      </c>
      <c r="AI3467" s="83">
        <f>MAX(AB3467:AB3652)</f>
        <v>19</v>
      </c>
      <c r="AK3467" s="6">
        <f t="shared" si="1445"/>
        <v>21047</v>
      </c>
      <c r="AL3467" s="98">
        <f>AK3467/COUNTIF(G$3458:G3467,"H")</f>
        <v>4209.3999999999996</v>
      </c>
      <c r="AM3467" s="98">
        <f t="shared" si="1446"/>
        <v>17078</v>
      </c>
      <c r="AN3467" s="98">
        <f>AM3467/COUNTIF(G$3458:G3467,"A")</f>
        <v>3415.6</v>
      </c>
      <c r="AP3467" s="6">
        <v>22</v>
      </c>
      <c r="AQ3467" s="6">
        <v>20</v>
      </c>
      <c r="AR3467" s="6">
        <v>17</v>
      </c>
      <c r="AS3467" s="6">
        <v>9</v>
      </c>
      <c r="AT3467" s="70">
        <f t="shared" si="1410"/>
        <v>11</v>
      </c>
      <c r="AU3467" s="2">
        <f t="shared" si="1411"/>
        <v>16</v>
      </c>
      <c r="AV3467" s="6">
        <f t="shared" si="1454"/>
        <v>6</v>
      </c>
      <c r="AW3467" s="50"/>
      <c r="AX3467" s="57"/>
      <c r="AY3467" s="87">
        <v>174</v>
      </c>
      <c r="AZ3467" s="107">
        <f t="shared" si="1399"/>
        <v>6.799531066822978E-2</v>
      </c>
      <c r="BA3467" s="107">
        <f t="shared" si="1390"/>
        <v>0.93200468933177016</v>
      </c>
      <c r="BG3467" s="6">
        <f t="shared" si="1431"/>
        <v>1</v>
      </c>
      <c r="BH3467" s="6">
        <f t="shared" si="1404"/>
        <v>2</v>
      </c>
      <c r="BI3467" s="6">
        <f t="shared" si="1432"/>
        <v>0</v>
      </c>
      <c r="BJ3467" s="6">
        <f t="shared" si="1405"/>
        <v>0</v>
      </c>
      <c r="BK3467" s="6">
        <f t="shared" si="1433"/>
        <v>0</v>
      </c>
      <c r="BL3467" s="6">
        <f t="shared" si="1434"/>
        <v>0</v>
      </c>
      <c r="BM3467" s="6">
        <f t="shared" si="1435"/>
        <v>1</v>
      </c>
      <c r="BN3467" s="6">
        <f t="shared" si="1436"/>
        <v>3</v>
      </c>
      <c r="BO3467" s="6">
        <f t="shared" si="1437"/>
        <v>0</v>
      </c>
      <c r="BP3467" s="6">
        <f t="shared" si="1438"/>
        <v>0</v>
      </c>
      <c r="BQ3467" s="6">
        <f t="shared" si="1448"/>
        <v>1</v>
      </c>
      <c r="BR3467" s="6">
        <f t="shared" si="1449"/>
        <v>4</v>
      </c>
      <c r="BS3467" s="6">
        <f t="shared" ref="BS3467:BS3530" si="1456">IF(J3467&gt;0,1,0)</f>
        <v>0</v>
      </c>
      <c r="BT3467" s="6">
        <f t="shared" ref="BT3467:BT3530" si="1457">IF(J3467&gt;0,BT3466+1,0)</f>
        <v>0</v>
      </c>
      <c r="CT3467" s="6">
        <f t="shared" si="1455"/>
        <v>9</v>
      </c>
      <c r="CX3467" s="6" t="str">
        <f t="shared" si="1400"/>
        <v>A</v>
      </c>
      <c r="CY3467" s="87">
        <f t="shared" si="1401"/>
        <v>2559</v>
      </c>
      <c r="CZ3467" s="87">
        <f t="shared" si="1402"/>
        <v>174</v>
      </c>
      <c r="DA3467" s="6" t="str">
        <f t="shared" si="1403"/>
        <v>na</v>
      </c>
    </row>
    <row r="3468" spans="1:105" hidden="1" x14ac:dyDescent="0.2">
      <c r="A3468" s="46">
        <v>7811</v>
      </c>
      <c r="B3468" s="46">
        <f t="shared" si="1439"/>
        <v>7</v>
      </c>
      <c r="C3468" s="46">
        <f t="shared" si="1440"/>
        <v>19</v>
      </c>
      <c r="D3468" s="46">
        <f t="shared" si="1441"/>
        <v>10</v>
      </c>
      <c r="E3468" s="85">
        <v>41566</v>
      </c>
      <c r="F3468" s="7" t="s">
        <v>1770</v>
      </c>
      <c r="G3468" s="50" t="s">
        <v>310</v>
      </c>
      <c r="H3468" s="50" t="s">
        <v>308</v>
      </c>
      <c r="I3468" s="50">
        <v>0</v>
      </c>
      <c r="J3468" s="50">
        <v>3</v>
      </c>
      <c r="K3468" s="100" t="s">
        <v>3410</v>
      </c>
      <c r="L3468" s="97">
        <v>3475</v>
      </c>
      <c r="M3468" s="4" t="s">
        <v>487</v>
      </c>
      <c r="N3468" s="50">
        <v>18</v>
      </c>
      <c r="O3468" s="7">
        <f t="shared" si="1451"/>
        <v>11</v>
      </c>
      <c r="P3468" s="7">
        <f>COUNTIF($H$3458:$H3468,"=W")</f>
        <v>3</v>
      </c>
      <c r="Q3468" s="7">
        <f>COUNTIF($H$3458:$H3468,"=D")</f>
        <v>2</v>
      </c>
      <c r="R3468" s="7">
        <f>COUNTIF($H$3458:$H3468,"=L")</f>
        <v>6</v>
      </c>
      <c r="S3468" s="94">
        <f t="shared" ref="S3468:T3470" si="1458">S3467+I3468</f>
        <v>13</v>
      </c>
      <c r="T3468" s="94">
        <f t="shared" si="1458"/>
        <v>17</v>
      </c>
      <c r="U3468" s="7">
        <f t="shared" si="1453"/>
        <v>11</v>
      </c>
      <c r="V3468" s="7">
        <v>2</v>
      </c>
      <c r="W3468" s="7">
        <v>4</v>
      </c>
      <c r="X3468" s="7">
        <v>7</v>
      </c>
      <c r="Y3468" s="7">
        <v>8</v>
      </c>
      <c r="Z3468" s="7">
        <v>5</v>
      </c>
      <c r="AA3468" s="7">
        <v>6</v>
      </c>
      <c r="AB3468" s="7">
        <v>12</v>
      </c>
      <c r="AC3468" s="7">
        <v>9</v>
      </c>
      <c r="AD3468" s="83">
        <v>2</v>
      </c>
      <c r="AE3468" s="83">
        <v>2</v>
      </c>
      <c r="AF3468" s="5">
        <v>0</v>
      </c>
      <c r="AG3468" s="5">
        <v>0</v>
      </c>
      <c r="AH3468" s="83" t="s">
        <v>488</v>
      </c>
      <c r="AI3468" s="83"/>
      <c r="AK3468" s="6">
        <f t="shared" si="1445"/>
        <v>21047</v>
      </c>
      <c r="AL3468" s="98">
        <f>AK3468/COUNTIF(G$3458:G3468,"H")</f>
        <v>4209.3999999999996</v>
      </c>
      <c r="AM3468" s="98">
        <f t="shared" si="1446"/>
        <v>20553</v>
      </c>
      <c r="AN3468" s="98">
        <f>AM3468/COUNTIF(G$3458:G3468,"A")</f>
        <v>3425.5</v>
      </c>
      <c r="AP3468" s="6">
        <v>23</v>
      </c>
      <c r="AQ3468" s="6">
        <v>23</v>
      </c>
      <c r="AR3468" s="6">
        <v>20</v>
      </c>
      <c r="AS3468" s="6">
        <v>9</v>
      </c>
      <c r="AT3468" s="70">
        <f t="shared" si="1410"/>
        <v>11</v>
      </c>
      <c r="AU3468" s="2">
        <f t="shared" si="1411"/>
        <v>18</v>
      </c>
      <c r="AV3468" s="6">
        <f t="shared" si="1454"/>
        <v>9</v>
      </c>
      <c r="AW3468" s="50"/>
      <c r="AX3468" s="57"/>
      <c r="AY3468" s="87">
        <v>310</v>
      </c>
      <c r="AZ3468" s="107">
        <f t="shared" si="1399"/>
        <v>8.9208633093525183E-2</v>
      </c>
      <c r="BA3468" s="107">
        <f t="shared" si="1390"/>
        <v>0.91079136690647478</v>
      </c>
      <c r="BG3468" s="6">
        <f t="shared" si="1431"/>
        <v>0</v>
      </c>
      <c r="BH3468" s="6">
        <f t="shared" si="1404"/>
        <v>0</v>
      </c>
      <c r="BI3468" s="6">
        <f t="shared" si="1432"/>
        <v>0</v>
      </c>
      <c r="BJ3468" s="6">
        <f t="shared" si="1405"/>
        <v>0</v>
      </c>
      <c r="BK3468" s="6">
        <f t="shared" si="1433"/>
        <v>1</v>
      </c>
      <c r="BL3468" s="6">
        <f t="shared" si="1434"/>
        <v>1</v>
      </c>
      <c r="BM3468" s="6">
        <f t="shared" si="1435"/>
        <v>0</v>
      </c>
      <c r="BN3468" s="6">
        <f t="shared" si="1436"/>
        <v>0</v>
      </c>
      <c r="BO3468" s="6">
        <f t="shared" si="1437"/>
        <v>1</v>
      </c>
      <c r="BP3468" s="6">
        <f t="shared" si="1438"/>
        <v>1</v>
      </c>
      <c r="BQ3468" s="6">
        <f t="shared" si="1448"/>
        <v>0</v>
      </c>
      <c r="BR3468" s="6">
        <f t="shared" si="1449"/>
        <v>0</v>
      </c>
      <c r="BS3468" s="6">
        <f t="shared" si="1456"/>
        <v>1</v>
      </c>
      <c r="BT3468" s="6">
        <f t="shared" si="1457"/>
        <v>1</v>
      </c>
      <c r="CT3468" s="6">
        <f t="shared" si="1455"/>
        <v>9</v>
      </c>
      <c r="CX3468" s="6" t="str">
        <f t="shared" si="1400"/>
        <v>A</v>
      </c>
      <c r="CY3468" s="87">
        <f t="shared" si="1401"/>
        <v>3475</v>
      </c>
      <c r="CZ3468" s="87">
        <f t="shared" si="1402"/>
        <v>310</v>
      </c>
      <c r="DA3468" s="6" t="str">
        <f t="shared" si="1403"/>
        <v>na</v>
      </c>
    </row>
    <row r="3469" spans="1:105" hidden="1" x14ac:dyDescent="0.2">
      <c r="A3469" s="46">
        <v>7812</v>
      </c>
      <c r="B3469" s="46">
        <f t="shared" si="1439"/>
        <v>3</v>
      </c>
      <c r="C3469" s="46">
        <f t="shared" si="1440"/>
        <v>22</v>
      </c>
      <c r="D3469" s="46">
        <f t="shared" si="1441"/>
        <v>10</v>
      </c>
      <c r="E3469" s="85">
        <v>41569</v>
      </c>
      <c r="F3469" s="7" t="s">
        <v>235</v>
      </c>
      <c r="G3469" s="50" t="s">
        <v>310</v>
      </c>
      <c r="H3469" s="50" t="s">
        <v>307</v>
      </c>
      <c r="I3469" s="50">
        <v>2</v>
      </c>
      <c r="J3469" s="50">
        <v>2</v>
      </c>
      <c r="K3469" s="93" t="s">
        <v>1424</v>
      </c>
      <c r="L3469" s="97">
        <v>5907</v>
      </c>
      <c r="M3469" s="92" t="s">
        <v>4527</v>
      </c>
      <c r="N3469" s="50">
        <v>18</v>
      </c>
      <c r="O3469" s="7">
        <f t="shared" si="1451"/>
        <v>12</v>
      </c>
      <c r="P3469" s="7">
        <f>COUNTIF($H$3458:$H3469,"=W")</f>
        <v>3</v>
      </c>
      <c r="Q3469" s="7">
        <f>COUNTIF($H$3458:$H3469,"=D")</f>
        <v>3</v>
      </c>
      <c r="R3469" s="7">
        <f>COUNTIF($H$3458:$H3469,"=L")</f>
        <v>6</v>
      </c>
      <c r="S3469" s="94">
        <f t="shared" si="1458"/>
        <v>15</v>
      </c>
      <c r="T3469" s="94">
        <f t="shared" si="1458"/>
        <v>19</v>
      </c>
      <c r="U3469" s="7">
        <f t="shared" si="1453"/>
        <v>12</v>
      </c>
      <c r="V3469" s="7">
        <v>4</v>
      </c>
      <c r="W3469" s="7">
        <v>5</v>
      </c>
      <c r="X3469" s="7">
        <v>0</v>
      </c>
      <c r="Y3469" s="7">
        <v>7</v>
      </c>
      <c r="Z3469" s="7">
        <v>3</v>
      </c>
      <c r="AA3469" s="7">
        <v>10</v>
      </c>
      <c r="AB3469" s="7">
        <v>13</v>
      </c>
      <c r="AC3469" s="7">
        <v>14</v>
      </c>
      <c r="AD3469" s="83">
        <v>1</v>
      </c>
      <c r="AE3469" s="83">
        <v>3</v>
      </c>
      <c r="AF3469" s="5">
        <v>0</v>
      </c>
      <c r="AG3469" s="5">
        <v>0</v>
      </c>
      <c r="AH3469" s="83" t="s">
        <v>540</v>
      </c>
      <c r="AI3469" s="83"/>
      <c r="AK3469" s="6">
        <f t="shared" si="1445"/>
        <v>21047</v>
      </c>
      <c r="AL3469" s="98">
        <f>AK3469/COUNTIF(G$3458:G3469,"H")</f>
        <v>4209.3999999999996</v>
      </c>
      <c r="AM3469" s="98">
        <f t="shared" si="1446"/>
        <v>26460</v>
      </c>
      <c r="AN3469" s="98">
        <f>AM3469/COUNTIF(G$3458:G3469,"A")</f>
        <v>3780</v>
      </c>
      <c r="AP3469" s="6">
        <v>26</v>
      </c>
      <c r="AQ3469" s="6">
        <v>24</v>
      </c>
      <c r="AR3469" s="6">
        <v>21</v>
      </c>
      <c r="AS3469" s="6">
        <v>10</v>
      </c>
      <c r="AT3469" s="70">
        <f t="shared" si="1410"/>
        <v>12</v>
      </c>
      <c r="AU3469" s="2">
        <f t="shared" si="1411"/>
        <v>18</v>
      </c>
      <c r="AV3469" s="6">
        <f t="shared" si="1454"/>
        <v>9</v>
      </c>
      <c r="AW3469" s="50"/>
      <c r="AX3469" s="57"/>
      <c r="AY3469" s="87">
        <v>503</v>
      </c>
      <c r="AZ3469" s="107">
        <f t="shared" si="1399"/>
        <v>8.5153208058235993E-2</v>
      </c>
      <c r="BA3469" s="107">
        <f t="shared" si="1390"/>
        <v>0.91484679194176399</v>
      </c>
      <c r="BG3469" s="6">
        <f t="shared" si="1431"/>
        <v>0</v>
      </c>
      <c r="BH3469" s="6">
        <f t="shared" si="1404"/>
        <v>0</v>
      </c>
      <c r="BI3469" s="6">
        <f t="shared" si="1432"/>
        <v>1</v>
      </c>
      <c r="BJ3469" s="6">
        <f t="shared" si="1405"/>
        <v>1</v>
      </c>
      <c r="BK3469" s="6">
        <f t="shared" si="1433"/>
        <v>0</v>
      </c>
      <c r="BL3469" s="6">
        <f t="shared" si="1434"/>
        <v>0</v>
      </c>
      <c r="BM3469" s="6">
        <f t="shared" si="1435"/>
        <v>1</v>
      </c>
      <c r="BN3469" s="6">
        <f t="shared" si="1436"/>
        <v>1</v>
      </c>
      <c r="BO3469" s="6">
        <f t="shared" si="1437"/>
        <v>1</v>
      </c>
      <c r="BP3469" s="6">
        <f t="shared" si="1438"/>
        <v>2</v>
      </c>
      <c r="BQ3469" s="6">
        <f t="shared" si="1448"/>
        <v>1</v>
      </c>
      <c r="BR3469" s="6">
        <f t="shared" si="1449"/>
        <v>1</v>
      </c>
      <c r="BS3469" s="6">
        <f t="shared" si="1456"/>
        <v>1</v>
      </c>
      <c r="BT3469" s="6">
        <f t="shared" si="1457"/>
        <v>2</v>
      </c>
      <c r="CT3469" s="6">
        <f t="shared" si="1455"/>
        <v>4</v>
      </c>
      <c r="CX3469" s="6" t="str">
        <f t="shared" si="1400"/>
        <v>A</v>
      </c>
      <c r="CY3469" s="87">
        <f t="shared" si="1401"/>
        <v>5907</v>
      </c>
      <c r="CZ3469" s="87">
        <f t="shared" si="1402"/>
        <v>503</v>
      </c>
      <c r="DA3469" s="6" t="str">
        <f t="shared" si="1403"/>
        <v>na</v>
      </c>
    </row>
    <row r="3470" spans="1:105" hidden="1" x14ac:dyDescent="0.2">
      <c r="A3470" s="46">
        <v>7813</v>
      </c>
      <c r="B3470" s="46">
        <f t="shared" si="1439"/>
        <v>7</v>
      </c>
      <c r="C3470" s="46">
        <f t="shared" si="1440"/>
        <v>26</v>
      </c>
      <c r="D3470" s="46">
        <f t="shared" si="1441"/>
        <v>10</v>
      </c>
      <c r="E3470" s="85">
        <v>41573</v>
      </c>
      <c r="F3470" s="7" t="s">
        <v>2840</v>
      </c>
      <c r="G3470" s="50" t="s">
        <v>103</v>
      </c>
      <c r="H3470" s="50" t="s">
        <v>308</v>
      </c>
      <c r="I3470" s="50">
        <v>0</v>
      </c>
      <c r="J3470" s="50">
        <v>2</v>
      </c>
      <c r="K3470" s="93" t="s">
        <v>3298</v>
      </c>
      <c r="L3470" s="97">
        <v>3523</v>
      </c>
      <c r="M3470" s="4" t="s">
        <v>918</v>
      </c>
      <c r="N3470" s="50">
        <v>20</v>
      </c>
      <c r="O3470" s="7">
        <f t="shared" si="1451"/>
        <v>13</v>
      </c>
      <c r="P3470" s="7">
        <f>COUNTIF($H$3458:$H3470,"=W")</f>
        <v>3</v>
      </c>
      <c r="Q3470" s="7">
        <f>COUNTIF($H$3458:$H3470,"=D")</f>
        <v>3</v>
      </c>
      <c r="R3470" s="7">
        <f>COUNTIF($H$3458:$H3470,"=L")</f>
        <v>7</v>
      </c>
      <c r="S3470" s="94">
        <f t="shared" si="1458"/>
        <v>15</v>
      </c>
      <c r="T3470" s="94">
        <f t="shared" si="1458"/>
        <v>21</v>
      </c>
      <c r="U3470" s="7">
        <f t="shared" si="1453"/>
        <v>12</v>
      </c>
      <c r="V3470" s="7">
        <v>2</v>
      </c>
      <c r="W3470" s="7">
        <v>7</v>
      </c>
      <c r="X3470" s="7">
        <v>5</v>
      </c>
      <c r="Y3470" s="7">
        <v>3</v>
      </c>
      <c r="Z3470" s="7">
        <v>9</v>
      </c>
      <c r="AA3470" s="7">
        <v>4</v>
      </c>
      <c r="AB3470" s="7">
        <v>15</v>
      </c>
      <c r="AC3470" s="7">
        <v>14</v>
      </c>
      <c r="AD3470" s="83">
        <v>0</v>
      </c>
      <c r="AE3470" s="83">
        <v>2</v>
      </c>
      <c r="AF3470" s="5">
        <v>0</v>
      </c>
      <c r="AG3470" s="5">
        <v>0</v>
      </c>
      <c r="AH3470" s="83"/>
      <c r="AI3470" s="83"/>
      <c r="AK3470" s="6">
        <f t="shared" si="1445"/>
        <v>24570</v>
      </c>
      <c r="AL3470" s="98">
        <f>AK3470/COUNTIF(G$3458:G3470,"H")</f>
        <v>4095</v>
      </c>
      <c r="AM3470" s="98">
        <f t="shared" si="1446"/>
        <v>26460</v>
      </c>
      <c r="AN3470" s="98">
        <f>AM3470/COUNTIF(G$3458:G3470,"A")</f>
        <v>3780</v>
      </c>
      <c r="AP3470" s="6">
        <v>26</v>
      </c>
      <c r="AQ3470" s="6">
        <v>25</v>
      </c>
      <c r="AR3470" s="6">
        <v>23</v>
      </c>
      <c r="AS3470" s="6">
        <v>11</v>
      </c>
      <c r="AT3470" s="70">
        <f t="shared" si="1410"/>
        <v>12</v>
      </c>
      <c r="AU3470" s="2">
        <f t="shared" si="1411"/>
        <v>20</v>
      </c>
      <c r="AV3470" s="6">
        <f t="shared" si="1454"/>
        <v>11</v>
      </c>
      <c r="AW3470" s="50"/>
      <c r="AX3470" s="57"/>
      <c r="AY3470" s="87">
        <v>312</v>
      </c>
      <c r="AZ3470" s="107">
        <f t="shared" si="1399"/>
        <v>0.91143911439114389</v>
      </c>
      <c r="BA3470" s="107">
        <f t="shared" si="1390"/>
        <v>8.856088560885611E-2</v>
      </c>
      <c r="BG3470" s="6">
        <f t="shared" si="1431"/>
        <v>0</v>
      </c>
      <c r="BH3470" s="6">
        <f t="shared" si="1404"/>
        <v>0</v>
      </c>
      <c r="BI3470" s="6">
        <f t="shared" si="1432"/>
        <v>0</v>
      </c>
      <c r="BJ3470" s="6">
        <f t="shared" si="1405"/>
        <v>0</v>
      </c>
      <c r="BK3470" s="6">
        <f t="shared" si="1433"/>
        <v>1</v>
      </c>
      <c r="BL3470" s="6">
        <f t="shared" si="1434"/>
        <v>1</v>
      </c>
      <c r="BM3470" s="6">
        <f t="shared" si="1435"/>
        <v>0</v>
      </c>
      <c r="BN3470" s="6">
        <f t="shared" si="1436"/>
        <v>0</v>
      </c>
      <c r="BO3470" s="6">
        <f t="shared" si="1437"/>
        <v>1</v>
      </c>
      <c r="BP3470" s="6">
        <f t="shared" si="1438"/>
        <v>3</v>
      </c>
      <c r="BQ3470" s="6">
        <f t="shared" si="1448"/>
        <v>0</v>
      </c>
      <c r="BR3470" s="6">
        <f t="shared" si="1449"/>
        <v>0</v>
      </c>
      <c r="BS3470" s="6">
        <f t="shared" si="1456"/>
        <v>1</v>
      </c>
      <c r="BT3470" s="6">
        <f t="shared" si="1457"/>
        <v>3</v>
      </c>
      <c r="CT3470" s="6">
        <f t="shared" si="1455"/>
        <v>7</v>
      </c>
      <c r="CX3470" s="6" t="str">
        <f t="shared" si="1400"/>
        <v>H</v>
      </c>
      <c r="CY3470" s="87">
        <f t="shared" si="1401"/>
        <v>3523</v>
      </c>
      <c r="CZ3470" s="87">
        <f t="shared" si="1402"/>
        <v>312</v>
      </c>
      <c r="DA3470" s="6">
        <f t="shared" si="1403"/>
        <v>3211</v>
      </c>
    </row>
    <row r="3471" spans="1:105" hidden="1" x14ac:dyDescent="0.2">
      <c r="A3471" s="46">
        <v>7814</v>
      </c>
      <c r="B3471" s="46">
        <f t="shared" si="1439"/>
        <v>3</v>
      </c>
      <c r="C3471" s="46">
        <f t="shared" si="1440"/>
        <v>29</v>
      </c>
      <c r="D3471" s="46">
        <f t="shared" si="1441"/>
        <v>10</v>
      </c>
      <c r="E3471" s="85">
        <v>41576</v>
      </c>
      <c r="F3471" s="7" t="s">
        <v>441</v>
      </c>
      <c r="G3471" s="50" t="s">
        <v>103</v>
      </c>
      <c r="H3471" s="50" t="s">
        <v>306</v>
      </c>
      <c r="I3471" s="50">
        <v>4</v>
      </c>
      <c r="J3471" s="50">
        <v>1</v>
      </c>
      <c r="K3471" s="111" t="s">
        <v>1716</v>
      </c>
      <c r="L3471" s="97">
        <v>3636</v>
      </c>
      <c r="M3471" s="92" t="s">
        <v>4528</v>
      </c>
      <c r="N3471" s="50">
        <v>18</v>
      </c>
      <c r="O3471" s="7">
        <f t="shared" ref="O3471:O3476" si="1459">SUM(P3471:R3471)</f>
        <v>14</v>
      </c>
      <c r="P3471" s="7">
        <f>COUNTIF($H$3458:$H3471,"=W")</f>
        <v>4</v>
      </c>
      <c r="Q3471" s="7">
        <f>COUNTIF($H$3458:$H3471,"=D")</f>
        <v>3</v>
      </c>
      <c r="R3471" s="7">
        <f>COUNTIF($H$3458:$H3471,"=L")</f>
        <v>7</v>
      </c>
      <c r="S3471" s="94">
        <f t="shared" ref="S3471:T3473" si="1460">S3470+I3471</f>
        <v>19</v>
      </c>
      <c r="T3471" s="94">
        <f t="shared" si="1460"/>
        <v>22</v>
      </c>
      <c r="U3471" s="7">
        <f t="shared" ref="U3471:U3476" si="1461">P3471*3+Q3471</f>
        <v>15</v>
      </c>
      <c r="V3471" s="7">
        <v>10</v>
      </c>
      <c r="W3471" s="7">
        <v>2</v>
      </c>
      <c r="X3471" s="7">
        <v>1</v>
      </c>
      <c r="Y3471" s="7">
        <v>7</v>
      </c>
      <c r="Z3471" s="7">
        <v>2</v>
      </c>
      <c r="AA3471" s="7">
        <v>5</v>
      </c>
      <c r="AB3471" s="7">
        <v>16</v>
      </c>
      <c r="AC3471" s="7">
        <v>13</v>
      </c>
      <c r="AD3471" s="83">
        <v>1</v>
      </c>
      <c r="AE3471" s="83">
        <v>2</v>
      </c>
      <c r="AF3471" s="5">
        <v>0</v>
      </c>
      <c r="AG3471" s="5">
        <v>0</v>
      </c>
      <c r="AH3471" s="83" t="s">
        <v>3656</v>
      </c>
      <c r="AI3471" s="83"/>
      <c r="AK3471" s="6">
        <f t="shared" si="1445"/>
        <v>28206</v>
      </c>
      <c r="AL3471" s="98">
        <f>AK3471/COUNTIF(G$3458:G3471,"H")</f>
        <v>4029.4285714285716</v>
      </c>
      <c r="AM3471" s="98">
        <f t="shared" si="1446"/>
        <v>26460</v>
      </c>
      <c r="AN3471" s="98">
        <f>AM3471/COUNTIF(G$3458:G3471,"A")</f>
        <v>3780</v>
      </c>
      <c r="AP3471" s="6">
        <v>26</v>
      </c>
      <c r="AQ3471" s="6">
        <v>25</v>
      </c>
      <c r="AR3471" s="6">
        <v>23</v>
      </c>
      <c r="AS3471" s="6">
        <v>11</v>
      </c>
      <c r="AT3471" s="70">
        <f t="shared" si="1410"/>
        <v>15</v>
      </c>
      <c r="AU3471" s="2">
        <f t="shared" si="1411"/>
        <v>18</v>
      </c>
      <c r="AV3471" s="6">
        <f t="shared" ref="AV3471:AV3476" si="1462">AR3471-AT3471</f>
        <v>8</v>
      </c>
      <c r="AW3471" s="50"/>
      <c r="AX3471" s="57"/>
      <c r="AY3471" s="87">
        <v>737</v>
      </c>
      <c r="AZ3471" s="107">
        <f t="shared" si="1399"/>
        <v>0.79730473047304729</v>
      </c>
      <c r="BA3471" s="107">
        <f t="shared" si="1390"/>
        <v>0.20269526952695271</v>
      </c>
      <c r="BG3471" s="6">
        <f t="shared" si="1431"/>
        <v>1</v>
      </c>
      <c r="BH3471" s="6">
        <f t="shared" si="1404"/>
        <v>1</v>
      </c>
      <c r="BI3471" s="6">
        <f t="shared" si="1432"/>
        <v>0</v>
      </c>
      <c r="BJ3471" s="6">
        <f t="shared" si="1405"/>
        <v>0</v>
      </c>
      <c r="BK3471" s="6">
        <f t="shared" si="1433"/>
        <v>0</v>
      </c>
      <c r="BL3471" s="6">
        <f t="shared" si="1434"/>
        <v>0</v>
      </c>
      <c r="BM3471" s="6">
        <f t="shared" si="1435"/>
        <v>1</v>
      </c>
      <c r="BN3471" s="6">
        <f t="shared" si="1436"/>
        <v>1</v>
      </c>
      <c r="BO3471" s="6">
        <f t="shared" si="1437"/>
        <v>0</v>
      </c>
      <c r="BP3471" s="6">
        <f t="shared" si="1438"/>
        <v>0</v>
      </c>
      <c r="BQ3471" s="6">
        <f t="shared" si="1448"/>
        <v>1</v>
      </c>
      <c r="BR3471" s="6">
        <f t="shared" si="1449"/>
        <v>1</v>
      </c>
      <c r="BS3471" s="6">
        <f t="shared" si="1456"/>
        <v>1</v>
      </c>
      <c r="BT3471" s="6">
        <f t="shared" si="1457"/>
        <v>4</v>
      </c>
      <c r="CT3471" s="6">
        <f t="shared" si="1455"/>
        <v>11</v>
      </c>
      <c r="CX3471" s="6" t="str">
        <f t="shared" si="1400"/>
        <v>H</v>
      </c>
      <c r="CY3471" s="87">
        <f t="shared" si="1401"/>
        <v>3636</v>
      </c>
      <c r="CZ3471" s="87">
        <f t="shared" si="1402"/>
        <v>737</v>
      </c>
      <c r="DA3471" s="6">
        <f t="shared" si="1403"/>
        <v>2899</v>
      </c>
    </row>
    <row r="3472" spans="1:105" hidden="1" x14ac:dyDescent="0.2">
      <c r="A3472" s="46">
        <v>7815</v>
      </c>
      <c r="B3472" s="46">
        <f t="shared" si="1439"/>
        <v>7</v>
      </c>
      <c r="C3472" s="46">
        <f t="shared" si="1440"/>
        <v>2</v>
      </c>
      <c r="D3472" s="46">
        <f t="shared" si="1441"/>
        <v>11</v>
      </c>
      <c r="E3472" s="85">
        <v>41580</v>
      </c>
      <c r="F3472" s="7" t="s">
        <v>3105</v>
      </c>
      <c r="G3472" s="50" t="s">
        <v>310</v>
      </c>
      <c r="H3472" s="50" t="s">
        <v>307</v>
      </c>
      <c r="I3472" s="50">
        <v>2</v>
      </c>
      <c r="J3472" s="50">
        <v>2</v>
      </c>
      <c r="K3472" s="93" t="s">
        <v>1313</v>
      </c>
      <c r="L3472" s="97">
        <v>2620</v>
      </c>
      <c r="M3472" s="4" t="s">
        <v>4529</v>
      </c>
      <c r="N3472" s="50">
        <v>19</v>
      </c>
      <c r="O3472" s="7">
        <f t="shared" si="1459"/>
        <v>15</v>
      </c>
      <c r="P3472" s="7">
        <f>COUNTIF($H$3458:$H3472,"=W")</f>
        <v>4</v>
      </c>
      <c r="Q3472" s="7">
        <f>COUNTIF($H$3458:$H3472,"=D")</f>
        <v>4</v>
      </c>
      <c r="R3472" s="7">
        <f>COUNTIF($H$3458:$H3472,"=L")</f>
        <v>7</v>
      </c>
      <c r="S3472" s="94">
        <f t="shared" si="1460"/>
        <v>21</v>
      </c>
      <c r="T3472" s="94">
        <f t="shared" si="1460"/>
        <v>24</v>
      </c>
      <c r="U3472" s="7">
        <f t="shared" si="1461"/>
        <v>16</v>
      </c>
      <c r="V3472" s="7">
        <v>6</v>
      </c>
      <c r="W3472" s="7">
        <v>6</v>
      </c>
      <c r="X3472" s="7">
        <v>3</v>
      </c>
      <c r="Y3472" s="7">
        <v>4</v>
      </c>
      <c r="Z3472" s="7">
        <v>7</v>
      </c>
      <c r="AA3472" s="7">
        <v>8</v>
      </c>
      <c r="AB3472" s="7">
        <v>14</v>
      </c>
      <c r="AC3472" s="7">
        <v>14</v>
      </c>
      <c r="AD3472" s="83">
        <v>1</v>
      </c>
      <c r="AE3472" s="83">
        <v>2</v>
      </c>
      <c r="AF3472" s="5">
        <v>0</v>
      </c>
      <c r="AG3472" s="5">
        <v>0</v>
      </c>
      <c r="AH3472" s="83" t="s">
        <v>3656</v>
      </c>
      <c r="AI3472" s="83"/>
      <c r="AK3472" s="6">
        <f t="shared" si="1445"/>
        <v>28206</v>
      </c>
      <c r="AL3472" s="98">
        <f>AK3472/COUNTIF(G$3458:G3472,"H")</f>
        <v>4029.4285714285716</v>
      </c>
      <c r="AM3472" s="98">
        <f t="shared" si="1446"/>
        <v>29080</v>
      </c>
      <c r="AN3472" s="98">
        <f>AM3472/COUNTIF(G$3458:G3472,"A")</f>
        <v>3635</v>
      </c>
      <c r="AP3472" s="6">
        <v>28</v>
      </c>
      <c r="AQ3472" s="6">
        <v>26</v>
      </c>
      <c r="AR3472" s="6">
        <v>24</v>
      </c>
      <c r="AS3472" s="6">
        <v>13</v>
      </c>
      <c r="AT3472" s="70">
        <f t="shared" si="1410"/>
        <v>16</v>
      </c>
      <c r="AU3472" s="2">
        <f t="shared" si="1411"/>
        <v>19</v>
      </c>
      <c r="AV3472" s="6">
        <f t="shared" si="1462"/>
        <v>8</v>
      </c>
      <c r="AW3472" s="50"/>
      <c r="AX3472" s="57"/>
      <c r="AY3472" s="87">
        <v>153</v>
      </c>
      <c r="AZ3472" s="107">
        <f t="shared" si="1399"/>
        <v>5.8396946564885498E-2</v>
      </c>
      <c r="BA3472" s="107">
        <f t="shared" si="1390"/>
        <v>0.94160305343511452</v>
      </c>
      <c r="BG3472" s="6">
        <f t="shared" si="1431"/>
        <v>0</v>
      </c>
      <c r="BH3472" s="6">
        <f t="shared" si="1404"/>
        <v>0</v>
      </c>
      <c r="BI3472" s="6">
        <f t="shared" si="1432"/>
        <v>1</v>
      </c>
      <c r="BJ3472" s="6">
        <f t="shared" si="1405"/>
        <v>1</v>
      </c>
      <c r="BK3472" s="6">
        <f t="shared" si="1433"/>
        <v>0</v>
      </c>
      <c r="BL3472" s="6">
        <f t="shared" si="1434"/>
        <v>0</v>
      </c>
      <c r="BM3472" s="6">
        <f t="shared" si="1435"/>
        <v>1</v>
      </c>
      <c r="BN3472" s="6">
        <f t="shared" si="1436"/>
        <v>2</v>
      </c>
      <c r="BO3472" s="6">
        <f t="shared" si="1437"/>
        <v>1</v>
      </c>
      <c r="BP3472" s="6">
        <f t="shared" si="1438"/>
        <v>1</v>
      </c>
      <c r="BQ3472" s="6">
        <f t="shared" si="1448"/>
        <v>1</v>
      </c>
      <c r="BR3472" s="6">
        <f t="shared" si="1449"/>
        <v>2</v>
      </c>
      <c r="BS3472" s="6">
        <f t="shared" si="1456"/>
        <v>1</v>
      </c>
      <c r="BT3472" s="6">
        <f t="shared" si="1457"/>
        <v>5</v>
      </c>
      <c r="CT3472" s="6">
        <f t="shared" si="1455"/>
        <v>9</v>
      </c>
      <c r="CX3472" s="6" t="str">
        <f t="shared" si="1400"/>
        <v>A</v>
      </c>
      <c r="CY3472" s="87">
        <f t="shared" si="1401"/>
        <v>2620</v>
      </c>
      <c r="CZ3472" s="87">
        <f t="shared" si="1402"/>
        <v>153</v>
      </c>
      <c r="DA3472" s="6" t="str">
        <f t="shared" si="1403"/>
        <v>na</v>
      </c>
    </row>
    <row r="3473" spans="1:105" hidden="1" x14ac:dyDescent="0.2">
      <c r="A3473" s="46">
        <v>7816</v>
      </c>
      <c r="B3473" s="46">
        <f t="shared" si="1439"/>
        <v>7</v>
      </c>
      <c r="C3473" s="46">
        <f t="shared" si="1440"/>
        <v>16</v>
      </c>
      <c r="D3473" s="46">
        <f t="shared" si="1441"/>
        <v>11</v>
      </c>
      <c r="E3473" s="85">
        <v>41594</v>
      </c>
      <c r="F3473" s="7" t="s">
        <v>845</v>
      </c>
      <c r="G3473" s="50" t="s">
        <v>103</v>
      </c>
      <c r="H3473" s="50" t="s">
        <v>307</v>
      </c>
      <c r="I3473" s="50">
        <v>1</v>
      </c>
      <c r="J3473" s="50">
        <v>1</v>
      </c>
      <c r="K3473" s="93" t="s">
        <v>36</v>
      </c>
      <c r="L3473" s="97">
        <v>3803</v>
      </c>
      <c r="M3473" s="92" t="s">
        <v>4530</v>
      </c>
      <c r="N3473" s="50">
        <v>19</v>
      </c>
      <c r="O3473" s="7">
        <f t="shared" si="1459"/>
        <v>16</v>
      </c>
      <c r="P3473" s="7">
        <f>COUNTIF($H$3458:$H3473,"=W")</f>
        <v>4</v>
      </c>
      <c r="Q3473" s="7">
        <f>COUNTIF($H$3458:$H3473,"=D")</f>
        <v>5</v>
      </c>
      <c r="R3473" s="7">
        <f>COUNTIF($H$3458:$H3473,"=L")</f>
        <v>7</v>
      </c>
      <c r="S3473" s="94">
        <f t="shared" si="1460"/>
        <v>22</v>
      </c>
      <c r="T3473" s="94">
        <f t="shared" si="1460"/>
        <v>25</v>
      </c>
      <c r="U3473" s="7">
        <f t="shared" si="1461"/>
        <v>17</v>
      </c>
      <c r="V3473" s="7">
        <v>4</v>
      </c>
      <c r="W3473" s="7">
        <v>3</v>
      </c>
      <c r="X3473" s="7">
        <v>2</v>
      </c>
      <c r="Y3473" s="7">
        <v>3</v>
      </c>
      <c r="Z3473" s="7">
        <v>11</v>
      </c>
      <c r="AA3473" s="7">
        <v>0</v>
      </c>
      <c r="AB3473" s="7">
        <v>12</v>
      </c>
      <c r="AC3473" s="7">
        <v>7</v>
      </c>
      <c r="AD3473" s="83">
        <v>0</v>
      </c>
      <c r="AE3473" s="83">
        <v>2</v>
      </c>
      <c r="AF3473" s="5">
        <v>0</v>
      </c>
      <c r="AG3473" s="5">
        <v>0</v>
      </c>
      <c r="AH3473" s="83"/>
      <c r="AI3473" s="83"/>
      <c r="AK3473" s="6">
        <f t="shared" si="1445"/>
        <v>32009</v>
      </c>
      <c r="AL3473" s="98">
        <f>AK3473/COUNTIF(G$3458:G3473,"H")</f>
        <v>4001.125</v>
      </c>
      <c r="AM3473" s="98">
        <f t="shared" si="1446"/>
        <v>29080</v>
      </c>
      <c r="AN3473" s="98">
        <f>AM3473/COUNTIF(G$3458:G3473,"A")</f>
        <v>3635</v>
      </c>
      <c r="AP3473" s="6">
        <v>29</v>
      </c>
      <c r="AQ3473" s="6">
        <v>29</v>
      </c>
      <c r="AR3473" s="6">
        <v>26</v>
      </c>
      <c r="AS3473" s="6">
        <v>14</v>
      </c>
      <c r="AT3473" s="70">
        <f t="shared" si="1410"/>
        <v>17</v>
      </c>
      <c r="AU3473" s="2">
        <f t="shared" si="1411"/>
        <v>19</v>
      </c>
      <c r="AV3473" s="6">
        <f t="shared" si="1462"/>
        <v>9</v>
      </c>
      <c r="AW3473" s="50"/>
      <c r="AX3473" s="57"/>
      <c r="AY3473" s="87">
        <v>541</v>
      </c>
      <c r="AZ3473" s="107">
        <f t="shared" si="1399"/>
        <v>0.85774388640546939</v>
      </c>
      <c r="BA3473" s="107">
        <f t="shared" si="1390"/>
        <v>0.14225611359453061</v>
      </c>
      <c r="BG3473" s="6">
        <f t="shared" si="1431"/>
        <v>0</v>
      </c>
      <c r="BH3473" s="6">
        <f t="shared" si="1404"/>
        <v>0</v>
      </c>
      <c r="BI3473" s="6">
        <f t="shared" si="1432"/>
        <v>1</v>
      </c>
      <c r="BJ3473" s="6">
        <f t="shared" si="1405"/>
        <v>2</v>
      </c>
      <c r="BK3473" s="6">
        <f t="shared" si="1433"/>
        <v>0</v>
      </c>
      <c r="BL3473" s="6">
        <f t="shared" si="1434"/>
        <v>0</v>
      </c>
      <c r="BM3473" s="6">
        <f t="shared" si="1435"/>
        <v>1</v>
      </c>
      <c r="BN3473" s="6">
        <f t="shared" si="1436"/>
        <v>3</v>
      </c>
      <c r="BO3473" s="6">
        <f t="shared" si="1437"/>
        <v>1</v>
      </c>
      <c r="BP3473" s="6">
        <f t="shared" si="1438"/>
        <v>2</v>
      </c>
      <c r="BQ3473" s="6">
        <f t="shared" si="1448"/>
        <v>1</v>
      </c>
      <c r="BR3473" s="6">
        <f t="shared" si="1449"/>
        <v>3</v>
      </c>
      <c r="BS3473" s="6">
        <f t="shared" si="1456"/>
        <v>1</v>
      </c>
      <c r="BT3473" s="6">
        <f t="shared" si="1457"/>
        <v>6</v>
      </c>
      <c r="CT3473" s="6">
        <f t="shared" si="1455"/>
        <v>6</v>
      </c>
      <c r="CX3473" s="6" t="str">
        <f t="shared" si="1400"/>
        <v>H</v>
      </c>
      <c r="CY3473" s="87">
        <f t="shared" si="1401"/>
        <v>3803</v>
      </c>
      <c r="CZ3473" s="87">
        <f t="shared" si="1402"/>
        <v>541</v>
      </c>
      <c r="DA3473" s="6">
        <f t="shared" si="1403"/>
        <v>3262</v>
      </c>
    </row>
    <row r="3474" spans="1:105" hidden="1" x14ac:dyDescent="0.2">
      <c r="A3474" s="46">
        <v>7817</v>
      </c>
      <c r="B3474" s="46">
        <f t="shared" si="1439"/>
        <v>7</v>
      </c>
      <c r="C3474" s="46">
        <f t="shared" si="1440"/>
        <v>23</v>
      </c>
      <c r="D3474" s="46">
        <f t="shared" si="1441"/>
        <v>11</v>
      </c>
      <c r="E3474" s="85">
        <v>41601</v>
      </c>
      <c r="F3474" s="7" t="s">
        <v>537</v>
      </c>
      <c r="G3474" s="50" t="s">
        <v>310</v>
      </c>
      <c r="H3474" s="50" t="s">
        <v>308</v>
      </c>
      <c r="I3474" s="50">
        <v>1</v>
      </c>
      <c r="J3474" s="50">
        <v>2</v>
      </c>
      <c r="K3474" s="93" t="s">
        <v>3298</v>
      </c>
      <c r="L3474" s="97">
        <v>9018</v>
      </c>
      <c r="M3474" s="4" t="s">
        <v>4531</v>
      </c>
      <c r="N3474" s="50">
        <v>19</v>
      </c>
      <c r="O3474" s="7">
        <f t="shared" si="1459"/>
        <v>17</v>
      </c>
      <c r="P3474" s="7">
        <f>COUNTIF($H$3458:$H3474,"=W")</f>
        <v>4</v>
      </c>
      <c r="Q3474" s="7">
        <f>COUNTIF($H$3458:$H3474,"=D")</f>
        <v>5</v>
      </c>
      <c r="R3474" s="7">
        <f>COUNTIF($H$3458:$H3474,"=L")</f>
        <v>8</v>
      </c>
      <c r="S3474" s="94">
        <f t="shared" ref="S3474:T3476" si="1463">S3473+I3474</f>
        <v>23</v>
      </c>
      <c r="T3474" s="94">
        <f t="shared" si="1463"/>
        <v>27</v>
      </c>
      <c r="U3474" s="7">
        <f t="shared" si="1461"/>
        <v>17</v>
      </c>
      <c r="V3474" s="7">
        <v>6</v>
      </c>
      <c r="W3474" s="7">
        <v>3</v>
      </c>
      <c r="X3474" s="7">
        <v>5</v>
      </c>
      <c r="Y3474" s="7">
        <v>3</v>
      </c>
      <c r="Z3474" s="7">
        <v>5</v>
      </c>
      <c r="AA3474" s="7">
        <v>7</v>
      </c>
      <c r="AB3474" s="7">
        <v>7</v>
      </c>
      <c r="AC3474" s="7">
        <v>10</v>
      </c>
      <c r="AD3474" s="83">
        <v>2</v>
      </c>
      <c r="AE3474" s="83">
        <v>2</v>
      </c>
      <c r="AF3474" s="5">
        <v>1</v>
      </c>
      <c r="AG3474" s="5">
        <v>1</v>
      </c>
      <c r="AH3474" s="83" t="s">
        <v>4532</v>
      </c>
      <c r="AI3474" s="83"/>
      <c r="AK3474" s="6">
        <f t="shared" si="1445"/>
        <v>32009</v>
      </c>
      <c r="AL3474" s="98">
        <f>AK3474/COUNTIF(G$3458:G3474,"H")</f>
        <v>4001.125</v>
      </c>
      <c r="AM3474" s="98">
        <f t="shared" si="1446"/>
        <v>38098</v>
      </c>
      <c r="AN3474" s="98">
        <f>AM3474/COUNTIF(G$3458:G3474,"A")</f>
        <v>4233.1111111111113</v>
      </c>
      <c r="AP3474" s="6">
        <v>32</v>
      </c>
      <c r="AQ3474" s="6">
        <v>32</v>
      </c>
      <c r="AR3474" s="6">
        <v>27</v>
      </c>
      <c r="AS3474" s="6">
        <v>15</v>
      </c>
      <c r="AT3474" s="70">
        <f t="shared" si="1410"/>
        <v>17</v>
      </c>
      <c r="AU3474" s="2">
        <f t="shared" si="1411"/>
        <v>19</v>
      </c>
      <c r="AV3474" s="6">
        <f t="shared" si="1462"/>
        <v>10</v>
      </c>
      <c r="AY3474" s="87">
        <v>372</v>
      </c>
      <c r="AZ3474" s="107">
        <f t="shared" si="1399"/>
        <v>4.1250831669993347E-2</v>
      </c>
      <c r="BA3474" s="107">
        <f t="shared" si="1390"/>
        <v>0.95874916833000667</v>
      </c>
      <c r="BG3474" s="6">
        <f t="shared" si="1431"/>
        <v>0</v>
      </c>
      <c r="BH3474" s="6">
        <f t="shared" si="1404"/>
        <v>0</v>
      </c>
      <c r="BI3474" s="6">
        <f t="shared" si="1432"/>
        <v>0</v>
      </c>
      <c r="BJ3474" s="6">
        <f t="shared" si="1405"/>
        <v>0</v>
      </c>
      <c r="BK3474" s="6">
        <f t="shared" si="1433"/>
        <v>1</v>
      </c>
      <c r="BL3474" s="6">
        <f t="shared" si="1434"/>
        <v>1</v>
      </c>
      <c r="BM3474" s="6">
        <f t="shared" si="1435"/>
        <v>0</v>
      </c>
      <c r="BN3474" s="6">
        <f t="shared" si="1436"/>
        <v>0</v>
      </c>
      <c r="BO3474" s="6">
        <f t="shared" si="1437"/>
        <v>1</v>
      </c>
      <c r="BP3474" s="6">
        <f t="shared" si="1438"/>
        <v>3</v>
      </c>
      <c r="BQ3474" s="6">
        <f t="shared" si="1448"/>
        <v>1</v>
      </c>
      <c r="BR3474" s="6">
        <f t="shared" si="1449"/>
        <v>4</v>
      </c>
      <c r="BS3474" s="6">
        <f t="shared" si="1456"/>
        <v>1</v>
      </c>
      <c r="BT3474" s="6">
        <f t="shared" si="1457"/>
        <v>7</v>
      </c>
      <c r="CT3474" s="6">
        <f t="shared" si="1455"/>
        <v>11</v>
      </c>
      <c r="CX3474" s="6" t="str">
        <f t="shared" si="1400"/>
        <v>A</v>
      </c>
      <c r="CY3474" s="87">
        <f t="shared" si="1401"/>
        <v>9018</v>
      </c>
      <c r="CZ3474" s="87">
        <f t="shared" si="1402"/>
        <v>372</v>
      </c>
      <c r="DA3474" s="6" t="str">
        <f t="shared" si="1403"/>
        <v>na</v>
      </c>
    </row>
    <row r="3475" spans="1:105" hidden="1" x14ac:dyDescent="0.2">
      <c r="A3475" s="46">
        <v>7818</v>
      </c>
      <c r="B3475" s="46">
        <f t="shared" si="1439"/>
        <v>3</v>
      </c>
      <c r="C3475" s="46">
        <f t="shared" si="1440"/>
        <v>26</v>
      </c>
      <c r="D3475" s="46">
        <f t="shared" si="1441"/>
        <v>11</v>
      </c>
      <c r="E3475" s="85">
        <v>41604</v>
      </c>
      <c r="F3475" s="7" t="s">
        <v>149</v>
      </c>
      <c r="G3475" s="50" t="s">
        <v>310</v>
      </c>
      <c r="H3475" s="50" t="s">
        <v>307</v>
      </c>
      <c r="I3475" s="50">
        <v>0</v>
      </c>
      <c r="J3475" s="50">
        <v>0</v>
      </c>
      <c r="K3475" s="93" t="s">
        <v>36</v>
      </c>
      <c r="L3475" s="97">
        <v>1381</v>
      </c>
      <c r="M3475" s="4"/>
      <c r="N3475" s="50">
        <v>21</v>
      </c>
      <c r="O3475" s="7">
        <f t="shared" si="1459"/>
        <v>18</v>
      </c>
      <c r="P3475" s="7">
        <f>COUNTIF($H$3458:$H3475,"=W")</f>
        <v>4</v>
      </c>
      <c r="Q3475" s="7">
        <f>COUNTIF($H$3458:$H3475,"=D")</f>
        <v>6</v>
      </c>
      <c r="R3475" s="7">
        <f>COUNTIF($H$3458:$H3475,"=L")</f>
        <v>8</v>
      </c>
      <c r="S3475" s="94">
        <f t="shared" si="1463"/>
        <v>23</v>
      </c>
      <c r="T3475" s="94">
        <f t="shared" si="1463"/>
        <v>27</v>
      </c>
      <c r="U3475" s="7">
        <f t="shared" si="1461"/>
        <v>18</v>
      </c>
      <c r="V3475" s="7">
        <v>5</v>
      </c>
      <c r="W3475" s="7">
        <v>5</v>
      </c>
      <c r="X3475" s="7">
        <v>4</v>
      </c>
      <c r="Y3475" s="7">
        <v>6</v>
      </c>
      <c r="Z3475" s="7">
        <v>7</v>
      </c>
      <c r="AA3475" s="7">
        <v>3</v>
      </c>
      <c r="AB3475" s="7">
        <v>6</v>
      </c>
      <c r="AC3475" s="7">
        <v>8</v>
      </c>
      <c r="AD3475" s="83">
        <v>1</v>
      </c>
      <c r="AE3475" s="83">
        <v>2</v>
      </c>
      <c r="AF3475" s="5">
        <v>0</v>
      </c>
      <c r="AG3475" s="5">
        <v>0</v>
      </c>
      <c r="AH3475" s="83" t="s">
        <v>3656</v>
      </c>
      <c r="AI3475" s="83"/>
      <c r="AK3475" s="6">
        <f t="shared" si="1445"/>
        <v>32009</v>
      </c>
      <c r="AL3475" s="98">
        <f>AK3475/COUNTIF(G$3458:G3475,"H")</f>
        <v>4001.125</v>
      </c>
      <c r="AM3475" s="98">
        <f t="shared" si="1446"/>
        <v>39479</v>
      </c>
      <c r="AN3475" s="98">
        <f>AM3475/COUNTIF(G$3458:G3475,"A")</f>
        <v>3947.9</v>
      </c>
      <c r="AP3475" s="6">
        <v>33</v>
      </c>
      <c r="AQ3475" s="6">
        <v>32</v>
      </c>
      <c r="AR3475" s="6">
        <v>30</v>
      </c>
      <c r="AS3475" s="6">
        <v>16</v>
      </c>
      <c r="AT3475" s="70">
        <f t="shared" si="1410"/>
        <v>18</v>
      </c>
      <c r="AU3475" s="2">
        <f t="shared" si="1411"/>
        <v>21</v>
      </c>
      <c r="AV3475" s="6">
        <f t="shared" si="1462"/>
        <v>12</v>
      </c>
      <c r="AY3475" s="87">
        <v>220</v>
      </c>
      <c r="AZ3475" s="107">
        <f t="shared" si="1399"/>
        <v>0.15930485155684287</v>
      </c>
      <c r="BA3475" s="107">
        <f t="shared" si="1390"/>
        <v>0.84069514844315707</v>
      </c>
      <c r="BG3475" s="6">
        <f t="shared" si="1431"/>
        <v>0</v>
      </c>
      <c r="BH3475" s="6">
        <f t="shared" si="1404"/>
        <v>0</v>
      </c>
      <c r="BI3475" s="6">
        <f t="shared" si="1432"/>
        <v>1</v>
      </c>
      <c r="BJ3475" s="6">
        <f t="shared" si="1405"/>
        <v>1</v>
      </c>
      <c r="BK3475" s="6">
        <f t="shared" si="1433"/>
        <v>0</v>
      </c>
      <c r="BL3475" s="6">
        <f t="shared" si="1434"/>
        <v>0</v>
      </c>
      <c r="BM3475" s="6">
        <f t="shared" si="1435"/>
        <v>1</v>
      </c>
      <c r="BN3475" s="6">
        <f t="shared" si="1436"/>
        <v>1</v>
      </c>
      <c r="BO3475" s="6">
        <f t="shared" si="1437"/>
        <v>1</v>
      </c>
      <c r="BP3475" s="6">
        <f t="shared" si="1438"/>
        <v>4</v>
      </c>
      <c r="BQ3475" s="6">
        <f t="shared" si="1448"/>
        <v>0</v>
      </c>
      <c r="BR3475" s="6">
        <f t="shared" si="1449"/>
        <v>0</v>
      </c>
      <c r="BS3475" s="6">
        <f t="shared" si="1456"/>
        <v>0</v>
      </c>
      <c r="BT3475" s="6">
        <f t="shared" si="1457"/>
        <v>0</v>
      </c>
      <c r="CT3475" s="6">
        <f t="shared" si="1455"/>
        <v>9</v>
      </c>
      <c r="CX3475" s="6" t="str">
        <f t="shared" si="1400"/>
        <v>A</v>
      </c>
      <c r="CY3475" s="87">
        <f t="shared" si="1401"/>
        <v>1381</v>
      </c>
      <c r="CZ3475" s="87">
        <f t="shared" si="1402"/>
        <v>220</v>
      </c>
      <c r="DA3475" s="6" t="str">
        <f t="shared" si="1403"/>
        <v>na</v>
      </c>
    </row>
    <row r="3476" spans="1:105" hidden="1" x14ac:dyDescent="0.2">
      <c r="A3476" s="46">
        <v>7819</v>
      </c>
      <c r="B3476" s="46">
        <f t="shared" si="1439"/>
        <v>7</v>
      </c>
      <c r="C3476" s="46">
        <f t="shared" si="1440"/>
        <v>30</v>
      </c>
      <c r="D3476" s="46">
        <f t="shared" si="1441"/>
        <v>11</v>
      </c>
      <c r="E3476" s="85">
        <v>41608</v>
      </c>
      <c r="F3476" s="7" t="s">
        <v>3368</v>
      </c>
      <c r="G3476" s="50" t="s">
        <v>103</v>
      </c>
      <c r="H3476" s="50" t="s">
        <v>307</v>
      </c>
      <c r="I3476" s="50">
        <v>0</v>
      </c>
      <c r="J3476" s="50">
        <v>0</v>
      </c>
      <c r="K3476" s="93" t="s">
        <v>36</v>
      </c>
      <c r="L3476" s="97">
        <v>3471</v>
      </c>
      <c r="M3476" s="92"/>
      <c r="N3476" s="50">
        <v>21</v>
      </c>
      <c r="O3476" s="7">
        <f t="shared" si="1459"/>
        <v>19</v>
      </c>
      <c r="P3476" s="7">
        <f>COUNTIF($H$3458:$H3476,"=W")</f>
        <v>4</v>
      </c>
      <c r="Q3476" s="7">
        <f>COUNTIF($H$3458:$H3476,"=D")</f>
        <v>7</v>
      </c>
      <c r="R3476" s="7">
        <f>COUNTIF($H$3458:$H3476,"=L")</f>
        <v>8</v>
      </c>
      <c r="S3476" s="94">
        <f t="shared" si="1463"/>
        <v>23</v>
      </c>
      <c r="T3476" s="94">
        <f t="shared" si="1463"/>
        <v>27</v>
      </c>
      <c r="U3476" s="7">
        <f t="shared" si="1461"/>
        <v>19</v>
      </c>
      <c r="V3476" s="7">
        <v>6</v>
      </c>
      <c r="W3476" s="7">
        <v>1</v>
      </c>
      <c r="X3476" s="7">
        <v>3</v>
      </c>
      <c r="Y3476" s="7">
        <v>7</v>
      </c>
      <c r="Z3476" s="7">
        <v>12</v>
      </c>
      <c r="AA3476" s="7">
        <v>4</v>
      </c>
      <c r="AB3476" s="7">
        <v>11</v>
      </c>
      <c r="AC3476" s="7">
        <v>11</v>
      </c>
      <c r="AD3476" s="83">
        <v>3</v>
      </c>
      <c r="AE3476" s="83">
        <v>3</v>
      </c>
      <c r="AF3476" s="5">
        <v>0</v>
      </c>
      <c r="AG3476" s="5">
        <v>0</v>
      </c>
      <c r="AH3476" s="83" t="s">
        <v>2230</v>
      </c>
      <c r="AI3476" s="83"/>
      <c r="AK3476" s="6">
        <f t="shared" si="1445"/>
        <v>35480</v>
      </c>
      <c r="AL3476" s="98">
        <f>AK3476/COUNTIF(G$3458:G3476,"H")</f>
        <v>3942.2222222222222</v>
      </c>
      <c r="AM3476" s="98">
        <f t="shared" si="1446"/>
        <v>39479</v>
      </c>
      <c r="AN3476" s="98">
        <f>AM3476/COUNTIF(G$3458:G3476,"A")</f>
        <v>3947.9</v>
      </c>
      <c r="AP3476" s="6">
        <v>34</v>
      </c>
      <c r="AQ3476" s="6">
        <v>33</v>
      </c>
      <c r="AR3476" s="6">
        <v>32</v>
      </c>
      <c r="AS3476" s="6">
        <v>19</v>
      </c>
      <c r="AT3476" s="70">
        <f t="shared" si="1410"/>
        <v>19</v>
      </c>
      <c r="AU3476" s="2">
        <f t="shared" si="1411"/>
        <v>21</v>
      </c>
      <c r="AV3476" s="6">
        <f t="shared" si="1462"/>
        <v>13</v>
      </c>
      <c r="AW3476" s="50"/>
      <c r="AX3476" s="57"/>
      <c r="AY3476" s="87">
        <v>541</v>
      </c>
      <c r="AZ3476" s="107">
        <f t="shared" si="1399"/>
        <v>0.84413713627196774</v>
      </c>
      <c r="BA3476" s="107">
        <f t="shared" si="1390"/>
        <v>0.15586286372803226</v>
      </c>
      <c r="BG3476" s="6">
        <f t="shared" si="1431"/>
        <v>0</v>
      </c>
      <c r="BH3476" s="6">
        <f t="shared" si="1404"/>
        <v>0</v>
      </c>
      <c r="BI3476" s="6">
        <f t="shared" si="1432"/>
        <v>1</v>
      </c>
      <c r="BJ3476" s="6">
        <f t="shared" si="1405"/>
        <v>2</v>
      </c>
      <c r="BK3476" s="6">
        <f t="shared" si="1433"/>
        <v>0</v>
      </c>
      <c r="BL3476" s="6">
        <f t="shared" si="1434"/>
        <v>0</v>
      </c>
      <c r="BM3476" s="6">
        <f t="shared" si="1435"/>
        <v>1</v>
      </c>
      <c r="BN3476" s="6">
        <f t="shared" si="1436"/>
        <v>2</v>
      </c>
      <c r="BO3476" s="6">
        <f t="shared" si="1437"/>
        <v>1</v>
      </c>
      <c r="BP3476" s="6">
        <f t="shared" si="1438"/>
        <v>5</v>
      </c>
      <c r="BQ3476" s="6">
        <f t="shared" si="1448"/>
        <v>0</v>
      </c>
      <c r="BR3476" s="6">
        <f t="shared" si="1449"/>
        <v>0</v>
      </c>
      <c r="BS3476" s="6">
        <f t="shared" si="1456"/>
        <v>0</v>
      </c>
      <c r="BT3476" s="6">
        <f t="shared" si="1457"/>
        <v>0</v>
      </c>
      <c r="CT3476" s="6">
        <f t="shared" si="1455"/>
        <v>9</v>
      </c>
      <c r="CX3476" s="6" t="str">
        <f t="shared" si="1400"/>
        <v>H</v>
      </c>
      <c r="CY3476" s="87">
        <f t="shared" si="1401"/>
        <v>3471</v>
      </c>
      <c r="CZ3476" s="87">
        <f t="shared" si="1402"/>
        <v>541</v>
      </c>
      <c r="DA3476" s="6">
        <f t="shared" si="1403"/>
        <v>2930</v>
      </c>
    </row>
    <row r="3477" spans="1:105" hidden="1" x14ac:dyDescent="0.2">
      <c r="A3477" s="46">
        <v>7820</v>
      </c>
      <c r="B3477" s="46">
        <f t="shared" si="1439"/>
        <v>7</v>
      </c>
      <c r="C3477" s="46">
        <f t="shared" si="1440"/>
        <v>14</v>
      </c>
      <c r="D3477" s="46">
        <f t="shared" si="1441"/>
        <v>12</v>
      </c>
      <c r="E3477" s="85">
        <v>41622</v>
      </c>
      <c r="F3477" s="7" t="s">
        <v>3035</v>
      </c>
      <c r="G3477" s="50" t="s">
        <v>310</v>
      </c>
      <c r="H3477" s="50" t="s">
        <v>307</v>
      </c>
      <c r="I3477" s="50">
        <v>1</v>
      </c>
      <c r="J3477" s="50">
        <v>1</v>
      </c>
      <c r="K3477" s="93" t="s">
        <v>36</v>
      </c>
      <c r="L3477" s="97">
        <v>2344</v>
      </c>
      <c r="M3477" s="92" t="s">
        <v>4533</v>
      </c>
      <c r="N3477" s="50">
        <v>20</v>
      </c>
      <c r="O3477" s="7">
        <f t="shared" ref="O3477:O3482" si="1464">SUM(P3477:R3477)</f>
        <v>20</v>
      </c>
      <c r="P3477" s="7">
        <f>COUNTIF($H$3458:$H3477,"=W")</f>
        <v>4</v>
      </c>
      <c r="Q3477" s="7">
        <f>COUNTIF($H$3458:$H3477,"=D")</f>
        <v>8</v>
      </c>
      <c r="R3477" s="7">
        <f>COUNTIF($H$3458:$H3477,"=L")</f>
        <v>8</v>
      </c>
      <c r="S3477" s="94">
        <f t="shared" ref="S3477:T3479" si="1465">S3476+I3477</f>
        <v>24</v>
      </c>
      <c r="T3477" s="94">
        <f t="shared" si="1465"/>
        <v>28</v>
      </c>
      <c r="U3477" s="7">
        <f t="shared" ref="U3477:U3482" si="1466">P3477*3+Q3477</f>
        <v>20</v>
      </c>
      <c r="V3477" s="7">
        <v>4</v>
      </c>
      <c r="W3477" s="7">
        <v>6</v>
      </c>
      <c r="X3477" s="7">
        <v>6</v>
      </c>
      <c r="Y3477" s="7">
        <v>6</v>
      </c>
      <c r="Z3477" s="7">
        <v>6</v>
      </c>
      <c r="AA3477" s="7">
        <v>3</v>
      </c>
      <c r="AB3477" s="7">
        <v>10</v>
      </c>
      <c r="AC3477" s="7">
        <v>11</v>
      </c>
      <c r="AD3477" s="83">
        <v>1</v>
      </c>
      <c r="AE3477" s="83">
        <v>1</v>
      </c>
      <c r="AF3477" s="5">
        <v>0</v>
      </c>
      <c r="AG3477" s="5">
        <v>0</v>
      </c>
      <c r="AH3477" s="83" t="s">
        <v>1574</v>
      </c>
      <c r="AI3477" s="83"/>
      <c r="AK3477" s="6">
        <f t="shared" si="1445"/>
        <v>35480</v>
      </c>
      <c r="AL3477" s="98">
        <f>AK3477/COUNTIF(G$3458:G3477,"H")</f>
        <v>3942.2222222222222</v>
      </c>
      <c r="AM3477" s="98">
        <f t="shared" si="1446"/>
        <v>41823</v>
      </c>
      <c r="AN3477" s="98">
        <f>AM3477/COUNTIF(G$3458:G3477,"A")</f>
        <v>3802.090909090909</v>
      </c>
      <c r="AP3477" s="6">
        <v>37</v>
      </c>
      <c r="AQ3477" s="6">
        <v>35</v>
      </c>
      <c r="AR3477" s="6">
        <v>33</v>
      </c>
      <c r="AS3477" s="6">
        <v>19</v>
      </c>
      <c r="AT3477" s="70">
        <f t="shared" si="1410"/>
        <v>20</v>
      </c>
      <c r="AU3477" s="2">
        <f t="shared" si="1411"/>
        <v>20</v>
      </c>
      <c r="AV3477" s="6">
        <f t="shared" ref="AV3477:AV3482" si="1467">AR3477-AT3477</f>
        <v>13</v>
      </c>
      <c r="AY3477" s="87">
        <v>400</v>
      </c>
      <c r="AZ3477" s="107">
        <f t="shared" si="1399"/>
        <v>0.17064846416382254</v>
      </c>
      <c r="BA3477" s="107">
        <f t="shared" si="1390"/>
        <v>0.82935153583617749</v>
      </c>
      <c r="BG3477" s="6">
        <f t="shared" si="1431"/>
        <v>0</v>
      </c>
      <c r="BH3477" s="6">
        <f t="shared" si="1404"/>
        <v>0</v>
      </c>
      <c r="BI3477" s="6">
        <f t="shared" si="1432"/>
        <v>1</v>
      </c>
      <c r="BJ3477" s="6">
        <f t="shared" si="1405"/>
        <v>3</v>
      </c>
      <c r="BK3477" s="6">
        <f t="shared" si="1433"/>
        <v>0</v>
      </c>
      <c r="BL3477" s="6">
        <f t="shared" si="1434"/>
        <v>0</v>
      </c>
      <c r="BM3477" s="6">
        <f t="shared" si="1435"/>
        <v>1</v>
      </c>
      <c r="BN3477" s="6">
        <f t="shared" si="1436"/>
        <v>3</v>
      </c>
      <c r="BO3477" s="6">
        <f t="shared" si="1437"/>
        <v>1</v>
      </c>
      <c r="BP3477" s="6">
        <f t="shared" si="1438"/>
        <v>6</v>
      </c>
      <c r="BQ3477" s="6">
        <f t="shared" si="1448"/>
        <v>1</v>
      </c>
      <c r="BR3477" s="6">
        <f t="shared" si="1449"/>
        <v>1</v>
      </c>
      <c r="BS3477" s="6">
        <f t="shared" si="1456"/>
        <v>1</v>
      </c>
      <c r="BT3477" s="6">
        <f t="shared" si="1457"/>
        <v>1</v>
      </c>
      <c r="CT3477" s="6">
        <f t="shared" si="1455"/>
        <v>10</v>
      </c>
      <c r="CX3477" s="6" t="str">
        <f t="shared" si="1400"/>
        <v>A</v>
      </c>
      <c r="CY3477" s="87">
        <f t="shared" si="1401"/>
        <v>2344</v>
      </c>
      <c r="CZ3477" s="87">
        <f t="shared" si="1402"/>
        <v>400</v>
      </c>
      <c r="DA3477" s="6" t="str">
        <f t="shared" si="1403"/>
        <v>na</v>
      </c>
    </row>
    <row r="3478" spans="1:105" hidden="1" x14ac:dyDescent="0.2">
      <c r="A3478" s="46">
        <v>7821</v>
      </c>
      <c r="B3478" s="46">
        <f t="shared" si="1439"/>
        <v>7</v>
      </c>
      <c r="C3478" s="46">
        <f t="shared" si="1440"/>
        <v>21</v>
      </c>
      <c r="D3478" s="46">
        <f t="shared" si="1441"/>
        <v>12</v>
      </c>
      <c r="E3478" s="85">
        <v>41629</v>
      </c>
      <c r="F3478" s="7" t="s">
        <v>2400</v>
      </c>
      <c r="G3478" s="50" t="s">
        <v>103</v>
      </c>
      <c r="H3478" s="50" t="s">
        <v>307</v>
      </c>
      <c r="I3478" s="50">
        <v>0</v>
      </c>
      <c r="J3478" s="50">
        <v>0</v>
      </c>
      <c r="K3478" s="93" t="s">
        <v>36</v>
      </c>
      <c r="L3478" s="97">
        <v>3526</v>
      </c>
      <c r="M3478" s="92"/>
      <c r="N3478" s="50">
        <v>21</v>
      </c>
      <c r="O3478" s="7">
        <f t="shared" si="1464"/>
        <v>21</v>
      </c>
      <c r="P3478" s="7">
        <f>COUNTIF($H$3458:$H3478,"=W")</f>
        <v>4</v>
      </c>
      <c r="Q3478" s="7">
        <f>COUNTIF($H$3458:$H3478,"=D")</f>
        <v>9</v>
      </c>
      <c r="R3478" s="7">
        <f>COUNTIF($H$3458:$H3478,"=L")</f>
        <v>8</v>
      </c>
      <c r="S3478" s="94">
        <f t="shared" si="1465"/>
        <v>24</v>
      </c>
      <c r="T3478" s="94">
        <f t="shared" si="1465"/>
        <v>28</v>
      </c>
      <c r="U3478" s="7">
        <f t="shared" si="1466"/>
        <v>21</v>
      </c>
      <c r="V3478" s="7">
        <v>4</v>
      </c>
      <c r="W3478" s="7">
        <v>5</v>
      </c>
      <c r="X3478" s="7">
        <v>2</v>
      </c>
      <c r="Y3478" s="7">
        <v>3</v>
      </c>
      <c r="Z3478" s="7">
        <v>6</v>
      </c>
      <c r="AA3478" s="7">
        <v>2</v>
      </c>
      <c r="AB3478" s="7">
        <v>10</v>
      </c>
      <c r="AC3478" s="7">
        <v>15</v>
      </c>
      <c r="AD3478" s="83">
        <v>3</v>
      </c>
      <c r="AE3478" s="83">
        <v>0</v>
      </c>
      <c r="AF3478" s="5">
        <v>0</v>
      </c>
      <c r="AG3478" s="5">
        <v>0</v>
      </c>
      <c r="AH3478" s="83" t="s">
        <v>275</v>
      </c>
      <c r="AI3478" s="83"/>
      <c r="AK3478" s="6">
        <f t="shared" si="1445"/>
        <v>39006</v>
      </c>
      <c r="AL3478" s="98">
        <f>AK3478/COUNTIF(G$3458:G3478,"H")</f>
        <v>3900.6</v>
      </c>
      <c r="AM3478" s="98">
        <f t="shared" si="1446"/>
        <v>41823</v>
      </c>
      <c r="AN3478" s="98">
        <f>AM3478/COUNTIF(G$3458:G3478,"A")</f>
        <v>3802.090909090909</v>
      </c>
      <c r="AP3478" s="6">
        <v>39</v>
      </c>
      <c r="AQ3478" s="6">
        <v>37</v>
      </c>
      <c r="AR3478" s="6">
        <v>34</v>
      </c>
      <c r="AS3478" s="6">
        <v>21</v>
      </c>
      <c r="AT3478" s="70">
        <f t="shared" si="1410"/>
        <v>21</v>
      </c>
      <c r="AU3478" s="2">
        <f t="shared" si="1411"/>
        <v>21</v>
      </c>
      <c r="AV3478" s="6">
        <f t="shared" si="1467"/>
        <v>13</v>
      </c>
      <c r="AW3478" s="50"/>
      <c r="AX3478" s="57"/>
      <c r="AY3478" s="87">
        <v>455</v>
      </c>
      <c r="AZ3478" s="107">
        <f t="shared" si="1399"/>
        <v>0.87095859330686332</v>
      </c>
      <c r="BA3478" s="107">
        <f t="shared" si="1390"/>
        <v>0.12904140669313668</v>
      </c>
      <c r="BG3478" s="6">
        <f t="shared" si="1431"/>
        <v>0</v>
      </c>
      <c r="BH3478" s="6">
        <f t="shared" si="1404"/>
        <v>0</v>
      </c>
      <c r="BI3478" s="6">
        <f t="shared" si="1432"/>
        <v>1</v>
      </c>
      <c r="BJ3478" s="6">
        <f t="shared" si="1405"/>
        <v>4</v>
      </c>
      <c r="BK3478" s="6">
        <f t="shared" si="1433"/>
        <v>0</v>
      </c>
      <c r="BL3478" s="6">
        <f t="shared" si="1434"/>
        <v>0</v>
      </c>
      <c r="BM3478" s="6">
        <f t="shared" si="1435"/>
        <v>1</v>
      </c>
      <c r="BN3478" s="6">
        <f t="shared" si="1436"/>
        <v>4</v>
      </c>
      <c r="BO3478" s="6">
        <f t="shared" si="1437"/>
        <v>1</v>
      </c>
      <c r="BP3478" s="6">
        <f t="shared" si="1438"/>
        <v>7</v>
      </c>
      <c r="BQ3478" s="6">
        <f t="shared" si="1448"/>
        <v>0</v>
      </c>
      <c r="BR3478" s="6">
        <f t="shared" si="1449"/>
        <v>0</v>
      </c>
      <c r="BS3478" s="6">
        <f t="shared" si="1456"/>
        <v>0</v>
      </c>
      <c r="BT3478" s="6">
        <f t="shared" si="1457"/>
        <v>0</v>
      </c>
      <c r="CT3478" s="6">
        <f t="shared" si="1455"/>
        <v>6</v>
      </c>
      <c r="CX3478" s="6" t="str">
        <f t="shared" si="1400"/>
        <v>H</v>
      </c>
      <c r="CY3478" s="87">
        <f t="shared" si="1401"/>
        <v>3526</v>
      </c>
      <c r="CZ3478" s="87">
        <f t="shared" si="1402"/>
        <v>455</v>
      </c>
      <c r="DA3478" s="6">
        <f t="shared" si="1403"/>
        <v>3071</v>
      </c>
    </row>
    <row r="3479" spans="1:105" hidden="1" x14ac:dyDescent="0.2">
      <c r="A3479" s="46">
        <v>7822</v>
      </c>
      <c r="B3479" s="46">
        <f t="shared" si="1439"/>
        <v>5</v>
      </c>
      <c r="C3479" s="46">
        <f t="shared" si="1440"/>
        <v>26</v>
      </c>
      <c r="D3479" s="46">
        <f t="shared" si="1441"/>
        <v>12</v>
      </c>
      <c r="E3479" s="85">
        <v>41634</v>
      </c>
      <c r="F3479" s="7" t="s">
        <v>257</v>
      </c>
      <c r="G3479" s="50" t="s">
        <v>310</v>
      </c>
      <c r="H3479" s="50" t="s">
        <v>307</v>
      </c>
      <c r="I3479" s="50">
        <v>1</v>
      </c>
      <c r="J3479" s="50">
        <v>1</v>
      </c>
      <c r="K3479" s="100" t="s">
        <v>2993</v>
      </c>
      <c r="L3479" s="97">
        <v>2009</v>
      </c>
      <c r="M3479" s="92" t="s">
        <v>4534</v>
      </c>
      <c r="N3479" s="50">
        <v>21</v>
      </c>
      <c r="O3479" s="7">
        <f t="shared" si="1464"/>
        <v>22</v>
      </c>
      <c r="P3479" s="7">
        <f>COUNTIF($H$3458:$H3479,"=W")</f>
        <v>4</v>
      </c>
      <c r="Q3479" s="7">
        <f>COUNTIF($H$3458:$H3479,"=D")</f>
        <v>10</v>
      </c>
      <c r="R3479" s="7">
        <f>COUNTIF($H$3458:$H3479,"=L")</f>
        <v>8</v>
      </c>
      <c r="S3479" s="94">
        <f t="shared" si="1465"/>
        <v>25</v>
      </c>
      <c r="T3479" s="94">
        <f t="shared" si="1465"/>
        <v>29</v>
      </c>
      <c r="U3479" s="7">
        <f t="shared" si="1466"/>
        <v>22</v>
      </c>
      <c r="V3479" s="7">
        <v>2</v>
      </c>
      <c r="W3479" s="7">
        <v>3</v>
      </c>
      <c r="X3479" s="7">
        <v>5</v>
      </c>
      <c r="Y3479" s="7">
        <v>7</v>
      </c>
      <c r="Z3479" s="7">
        <v>7</v>
      </c>
      <c r="AA3479" s="7">
        <v>5</v>
      </c>
      <c r="AB3479" s="7">
        <v>6</v>
      </c>
      <c r="AC3479" s="7">
        <v>7</v>
      </c>
      <c r="AD3479" s="83">
        <v>0</v>
      </c>
      <c r="AE3479" s="83">
        <v>1</v>
      </c>
      <c r="AF3479" s="5">
        <v>0</v>
      </c>
      <c r="AG3479" s="5">
        <v>0</v>
      </c>
      <c r="AH3479" s="83"/>
      <c r="AI3479" s="83"/>
      <c r="AK3479" s="6">
        <f t="shared" si="1445"/>
        <v>39006</v>
      </c>
      <c r="AL3479" s="98">
        <f>AK3479/COUNTIF(G$3458:G3479,"H")</f>
        <v>3900.6</v>
      </c>
      <c r="AM3479" s="98">
        <f t="shared" si="1446"/>
        <v>43832</v>
      </c>
      <c r="AN3479" s="98">
        <f>AM3479/COUNTIF(G$3458:G3479,"A")</f>
        <v>3652.6666666666665</v>
      </c>
      <c r="AP3479" s="6">
        <v>40</v>
      </c>
      <c r="AQ3479" s="6">
        <v>38</v>
      </c>
      <c r="AR3479" s="6">
        <v>37</v>
      </c>
      <c r="AS3479" s="6">
        <v>22</v>
      </c>
      <c r="AT3479" s="70">
        <f t="shared" si="1410"/>
        <v>22</v>
      </c>
      <c r="AU3479" s="2">
        <f t="shared" si="1411"/>
        <v>21</v>
      </c>
      <c r="AV3479" s="6">
        <f t="shared" si="1467"/>
        <v>15</v>
      </c>
      <c r="AW3479" s="50"/>
      <c r="AX3479" s="57"/>
      <c r="AY3479" s="87">
        <v>717</v>
      </c>
      <c r="AZ3479" s="107">
        <f t="shared" si="1399"/>
        <v>0.35689397710303633</v>
      </c>
      <c r="BA3479" s="107">
        <f t="shared" si="1390"/>
        <v>0.64310602289696361</v>
      </c>
      <c r="BG3479" s="6">
        <f t="shared" si="1431"/>
        <v>0</v>
      </c>
      <c r="BH3479" s="6">
        <f t="shared" si="1404"/>
        <v>0</v>
      </c>
      <c r="BI3479" s="6">
        <f t="shared" si="1432"/>
        <v>1</v>
      </c>
      <c r="BJ3479" s="6">
        <f t="shared" si="1405"/>
        <v>5</v>
      </c>
      <c r="BK3479" s="6">
        <f t="shared" si="1433"/>
        <v>0</v>
      </c>
      <c r="BL3479" s="6">
        <f t="shared" si="1434"/>
        <v>0</v>
      </c>
      <c r="BM3479" s="6">
        <f t="shared" si="1435"/>
        <v>1</v>
      </c>
      <c r="BN3479" s="6">
        <f t="shared" si="1436"/>
        <v>5</v>
      </c>
      <c r="BO3479" s="6">
        <f t="shared" si="1437"/>
        <v>1</v>
      </c>
      <c r="BP3479" s="6">
        <f t="shared" si="1438"/>
        <v>8</v>
      </c>
      <c r="BQ3479" s="6">
        <f t="shared" si="1448"/>
        <v>1</v>
      </c>
      <c r="BR3479" s="6">
        <f t="shared" si="1449"/>
        <v>1</v>
      </c>
      <c r="BS3479" s="6">
        <f t="shared" si="1456"/>
        <v>1</v>
      </c>
      <c r="BT3479" s="6">
        <f t="shared" si="1457"/>
        <v>1</v>
      </c>
      <c r="CT3479" s="6">
        <f t="shared" si="1455"/>
        <v>7</v>
      </c>
      <c r="CX3479" s="6" t="str">
        <f t="shared" si="1400"/>
        <v>A</v>
      </c>
      <c r="CY3479" s="87">
        <f t="shared" si="1401"/>
        <v>2009</v>
      </c>
      <c r="CZ3479" s="87">
        <f t="shared" si="1402"/>
        <v>717</v>
      </c>
      <c r="DA3479" s="6" t="str">
        <f t="shared" si="1403"/>
        <v>na</v>
      </c>
    </row>
    <row r="3480" spans="1:105" hidden="1" x14ac:dyDescent="0.2">
      <c r="A3480" s="46">
        <v>7823</v>
      </c>
      <c r="B3480" s="46">
        <f t="shared" si="1439"/>
        <v>1</v>
      </c>
      <c r="C3480" s="46">
        <f t="shared" si="1440"/>
        <v>29</v>
      </c>
      <c r="D3480" s="46">
        <f t="shared" si="1441"/>
        <v>12</v>
      </c>
      <c r="E3480" s="85">
        <v>41637</v>
      </c>
      <c r="F3480" s="7" t="s">
        <v>2907</v>
      </c>
      <c r="G3480" s="50" t="s">
        <v>310</v>
      </c>
      <c r="H3480" s="50" t="s">
        <v>308</v>
      </c>
      <c r="I3480" s="50">
        <v>1</v>
      </c>
      <c r="J3480" s="50">
        <v>2</v>
      </c>
      <c r="K3480" s="100" t="s">
        <v>3410</v>
      </c>
      <c r="L3480" s="97">
        <v>3706</v>
      </c>
      <c r="M3480" s="4" t="s">
        <v>4535</v>
      </c>
      <c r="N3480" s="50">
        <v>22</v>
      </c>
      <c r="O3480" s="7">
        <f t="shared" si="1464"/>
        <v>23</v>
      </c>
      <c r="P3480" s="7">
        <f>COUNTIF($H$3458:$H3480,"=W")</f>
        <v>4</v>
      </c>
      <c r="Q3480" s="7">
        <f>COUNTIF($H$3458:$H3480,"=D")</f>
        <v>10</v>
      </c>
      <c r="R3480" s="7">
        <f>COUNTIF($H$3458:$H3480,"=L")</f>
        <v>9</v>
      </c>
      <c r="S3480" s="94">
        <f t="shared" ref="S3480:T3482" si="1468">S3479+I3480</f>
        <v>26</v>
      </c>
      <c r="T3480" s="94">
        <f t="shared" si="1468"/>
        <v>31</v>
      </c>
      <c r="U3480" s="7">
        <f t="shared" si="1466"/>
        <v>22</v>
      </c>
      <c r="V3480" s="7">
        <v>4</v>
      </c>
      <c r="W3480" s="7">
        <v>2</v>
      </c>
      <c r="X3480" s="7">
        <v>4</v>
      </c>
      <c r="Y3480" s="7">
        <v>7</v>
      </c>
      <c r="Z3480" s="7">
        <v>3</v>
      </c>
      <c r="AA3480" s="7">
        <v>3</v>
      </c>
      <c r="AB3480" s="7">
        <v>13</v>
      </c>
      <c r="AC3480" s="7">
        <v>20</v>
      </c>
      <c r="AD3480" s="83">
        <v>5</v>
      </c>
      <c r="AE3480" s="83">
        <v>1</v>
      </c>
      <c r="AF3480" s="5">
        <v>0</v>
      </c>
      <c r="AG3480" s="5">
        <v>0</v>
      </c>
      <c r="AH3480" s="83" t="s">
        <v>819</v>
      </c>
      <c r="AI3480" s="83"/>
      <c r="AK3480" s="6">
        <f t="shared" si="1445"/>
        <v>39006</v>
      </c>
      <c r="AL3480" s="98">
        <f>AK3480/COUNTIF(G$3458:G3480,"H")</f>
        <v>3900.6</v>
      </c>
      <c r="AM3480" s="98">
        <f t="shared" si="1446"/>
        <v>47538</v>
      </c>
      <c r="AN3480" s="98">
        <f>AM3480/COUNTIF(G$3458:G3480,"A")</f>
        <v>3656.7692307692309</v>
      </c>
      <c r="AP3480" s="6">
        <v>41</v>
      </c>
      <c r="AQ3480" s="6">
        <v>41</v>
      </c>
      <c r="AR3480" s="6">
        <v>37</v>
      </c>
      <c r="AS3480" s="6">
        <v>22</v>
      </c>
      <c r="AT3480" s="70">
        <f t="shared" si="1410"/>
        <v>22</v>
      </c>
      <c r="AU3480" s="2">
        <f t="shared" si="1411"/>
        <v>22</v>
      </c>
      <c r="AV3480" s="6">
        <f t="shared" si="1467"/>
        <v>15</v>
      </c>
      <c r="AW3480" s="50"/>
      <c r="AX3480" s="57"/>
      <c r="AY3480" s="87">
        <v>925</v>
      </c>
      <c r="AZ3480" s="107">
        <f t="shared" ref="AZ3480:AZ3543" si="1469">IF(G3480="H",(L3480-AY3480)/L3480,AY3480/L3480)</f>
        <v>0.24959525094441445</v>
      </c>
      <c r="BA3480" s="107">
        <f t="shared" si="1390"/>
        <v>0.75040474905558552</v>
      </c>
      <c r="BG3480" s="6">
        <f t="shared" si="1431"/>
        <v>0</v>
      </c>
      <c r="BH3480" s="6">
        <f t="shared" si="1404"/>
        <v>0</v>
      </c>
      <c r="BI3480" s="6">
        <f t="shared" si="1432"/>
        <v>0</v>
      </c>
      <c r="BJ3480" s="6">
        <f t="shared" si="1405"/>
        <v>0</v>
      </c>
      <c r="BK3480" s="6">
        <f t="shared" si="1433"/>
        <v>1</v>
      </c>
      <c r="BL3480" s="6">
        <f t="shared" si="1434"/>
        <v>1</v>
      </c>
      <c r="BM3480" s="6">
        <f t="shared" si="1435"/>
        <v>0</v>
      </c>
      <c r="BN3480" s="6">
        <f t="shared" si="1436"/>
        <v>0</v>
      </c>
      <c r="BO3480" s="6">
        <f t="shared" si="1437"/>
        <v>1</v>
      </c>
      <c r="BP3480" s="6">
        <f t="shared" si="1438"/>
        <v>9</v>
      </c>
      <c r="BQ3480" s="6">
        <f t="shared" si="1448"/>
        <v>1</v>
      </c>
      <c r="BR3480" s="6">
        <f t="shared" si="1449"/>
        <v>2</v>
      </c>
      <c r="BS3480" s="6">
        <f t="shared" si="1456"/>
        <v>1</v>
      </c>
      <c r="BT3480" s="6">
        <f t="shared" si="1457"/>
        <v>2</v>
      </c>
      <c r="CT3480" s="6">
        <f t="shared" si="1455"/>
        <v>8</v>
      </c>
      <c r="CX3480" s="6" t="str">
        <f t="shared" si="1400"/>
        <v>A</v>
      </c>
      <c r="CY3480" s="87">
        <f t="shared" si="1401"/>
        <v>3706</v>
      </c>
      <c r="CZ3480" s="87">
        <f t="shared" si="1402"/>
        <v>925</v>
      </c>
      <c r="DA3480" s="6" t="str">
        <f t="shared" si="1403"/>
        <v>na</v>
      </c>
    </row>
    <row r="3481" spans="1:105" hidden="1" x14ac:dyDescent="0.2">
      <c r="A3481" s="46">
        <v>7824</v>
      </c>
      <c r="B3481" s="46">
        <f t="shared" si="1439"/>
        <v>4</v>
      </c>
      <c r="C3481" s="46">
        <f t="shared" si="1440"/>
        <v>1</v>
      </c>
      <c r="D3481" s="46">
        <f t="shared" si="1441"/>
        <v>1</v>
      </c>
      <c r="E3481" s="85">
        <v>41640</v>
      </c>
      <c r="F3481" s="7" t="s">
        <v>148</v>
      </c>
      <c r="G3481" s="50" t="s">
        <v>103</v>
      </c>
      <c r="H3481" s="50" t="s">
        <v>306</v>
      </c>
      <c r="I3481" s="50">
        <v>1</v>
      </c>
      <c r="J3481" s="50">
        <v>0</v>
      </c>
      <c r="K3481" s="93" t="s">
        <v>1424</v>
      </c>
      <c r="L3481" s="97">
        <v>3276</v>
      </c>
      <c r="M3481" s="92" t="s">
        <v>842</v>
      </c>
      <c r="N3481" s="50">
        <v>20</v>
      </c>
      <c r="O3481" s="7">
        <f t="shared" si="1464"/>
        <v>24</v>
      </c>
      <c r="P3481" s="7">
        <f>COUNTIF($H$3458:$H3481,"=W")</f>
        <v>5</v>
      </c>
      <c r="Q3481" s="7">
        <f>COUNTIF($H$3458:$H3481,"=D")</f>
        <v>10</v>
      </c>
      <c r="R3481" s="7">
        <f>COUNTIF($H$3458:$H3481,"=L")</f>
        <v>9</v>
      </c>
      <c r="S3481" s="94">
        <f t="shared" si="1468"/>
        <v>27</v>
      </c>
      <c r="T3481" s="94">
        <f t="shared" si="1468"/>
        <v>31</v>
      </c>
      <c r="U3481" s="7">
        <f t="shared" si="1466"/>
        <v>25</v>
      </c>
      <c r="V3481" s="7">
        <v>5</v>
      </c>
      <c r="W3481" s="7">
        <v>9</v>
      </c>
      <c r="X3481" s="7">
        <v>13</v>
      </c>
      <c r="Y3481" s="7">
        <v>8</v>
      </c>
      <c r="Z3481" s="7">
        <v>7</v>
      </c>
      <c r="AA3481" s="7">
        <v>9</v>
      </c>
      <c r="AB3481" s="7">
        <v>8</v>
      </c>
      <c r="AC3481" s="7">
        <v>7</v>
      </c>
      <c r="AD3481" s="83">
        <v>2</v>
      </c>
      <c r="AE3481" s="83">
        <v>3</v>
      </c>
      <c r="AF3481" s="5">
        <v>0</v>
      </c>
      <c r="AG3481" s="5">
        <v>0</v>
      </c>
      <c r="AH3481" s="83" t="s">
        <v>843</v>
      </c>
      <c r="AI3481" s="83"/>
      <c r="AK3481" s="6">
        <f t="shared" si="1445"/>
        <v>42282</v>
      </c>
      <c r="AL3481" s="98">
        <f>AK3481/COUNTIF(G$3458:G3481,"H")</f>
        <v>3843.818181818182</v>
      </c>
      <c r="AM3481" s="98">
        <f t="shared" si="1446"/>
        <v>47538</v>
      </c>
      <c r="AN3481" s="98">
        <f>AM3481/COUNTIF(G$3458:G3481,"A")</f>
        <v>3656.7692307692309</v>
      </c>
      <c r="AP3481" s="6">
        <v>44</v>
      </c>
      <c r="AQ3481" s="6">
        <v>41</v>
      </c>
      <c r="AR3481" s="6">
        <v>38</v>
      </c>
      <c r="AS3481" s="6">
        <v>23</v>
      </c>
      <c r="AT3481" s="70">
        <f t="shared" si="1410"/>
        <v>25</v>
      </c>
      <c r="AU3481" s="2">
        <f t="shared" si="1411"/>
        <v>20</v>
      </c>
      <c r="AV3481" s="6">
        <f t="shared" si="1467"/>
        <v>13</v>
      </c>
      <c r="AW3481" s="50"/>
      <c r="AX3481" s="57"/>
      <c r="AY3481" s="87">
        <v>214</v>
      </c>
      <c r="AZ3481" s="107">
        <f t="shared" si="1469"/>
        <v>0.93467643467643469</v>
      </c>
      <c r="BA3481" s="107">
        <f t="shared" si="1390"/>
        <v>6.5323565323565314E-2</v>
      </c>
      <c r="BG3481" s="6">
        <f t="shared" si="1431"/>
        <v>1</v>
      </c>
      <c r="BH3481" s="6">
        <f t="shared" si="1404"/>
        <v>1</v>
      </c>
      <c r="BI3481" s="6">
        <f t="shared" si="1432"/>
        <v>0</v>
      </c>
      <c r="BJ3481" s="6">
        <f t="shared" si="1405"/>
        <v>0</v>
      </c>
      <c r="BK3481" s="6">
        <f t="shared" si="1433"/>
        <v>0</v>
      </c>
      <c r="BL3481" s="6">
        <f t="shared" si="1434"/>
        <v>0</v>
      </c>
      <c r="BM3481" s="6">
        <f t="shared" si="1435"/>
        <v>1</v>
      </c>
      <c r="BN3481" s="6">
        <f t="shared" si="1436"/>
        <v>1</v>
      </c>
      <c r="BO3481" s="6">
        <f t="shared" si="1437"/>
        <v>0</v>
      </c>
      <c r="BP3481" s="6">
        <f t="shared" si="1438"/>
        <v>0</v>
      </c>
      <c r="BQ3481" s="6">
        <f t="shared" si="1448"/>
        <v>1</v>
      </c>
      <c r="BR3481" s="6">
        <f t="shared" si="1449"/>
        <v>3</v>
      </c>
      <c r="BS3481" s="6">
        <f t="shared" si="1456"/>
        <v>0</v>
      </c>
      <c r="BT3481" s="6">
        <f t="shared" si="1457"/>
        <v>0</v>
      </c>
      <c r="CT3481" s="6">
        <f t="shared" si="1455"/>
        <v>18</v>
      </c>
      <c r="CX3481" s="6" t="str">
        <f t="shared" si="1400"/>
        <v>H</v>
      </c>
      <c r="CY3481" s="87">
        <f t="shared" si="1401"/>
        <v>3276</v>
      </c>
      <c r="CZ3481" s="87">
        <f t="shared" si="1402"/>
        <v>214</v>
      </c>
      <c r="DA3481" s="6">
        <f t="shared" si="1403"/>
        <v>3062</v>
      </c>
    </row>
    <row r="3482" spans="1:105" hidden="1" x14ac:dyDescent="0.2">
      <c r="A3482" s="46">
        <v>7825</v>
      </c>
      <c r="B3482" s="46">
        <f t="shared" si="1439"/>
        <v>7</v>
      </c>
      <c r="C3482" s="46">
        <f t="shared" si="1440"/>
        <v>4</v>
      </c>
      <c r="D3482" s="46">
        <f t="shared" si="1441"/>
        <v>1</v>
      </c>
      <c r="E3482" s="85">
        <v>41643</v>
      </c>
      <c r="F3482" s="7" t="s">
        <v>905</v>
      </c>
      <c r="G3482" s="50" t="s">
        <v>103</v>
      </c>
      <c r="H3482" s="50" t="s">
        <v>306</v>
      </c>
      <c r="I3482" s="50">
        <v>3</v>
      </c>
      <c r="J3482" s="50">
        <v>1</v>
      </c>
      <c r="K3482" s="93" t="s">
        <v>36</v>
      </c>
      <c r="L3482" s="97">
        <v>3207</v>
      </c>
      <c r="M3482" s="92" t="s">
        <v>4536</v>
      </c>
      <c r="N3482" s="50">
        <v>17</v>
      </c>
      <c r="O3482" s="7">
        <f t="shared" si="1464"/>
        <v>25</v>
      </c>
      <c r="P3482" s="7">
        <f>COUNTIF($H$3458:$H3482,"=W")</f>
        <v>6</v>
      </c>
      <c r="Q3482" s="7">
        <f>COUNTIF($H$3458:$H3482,"=D")</f>
        <v>10</v>
      </c>
      <c r="R3482" s="7">
        <f>COUNTIF($H$3458:$H3482,"=L")</f>
        <v>9</v>
      </c>
      <c r="S3482" s="94">
        <f t="shared" si="1468"/>
        <v>30</v>
      </c>
      <c r="T3482" s="94">
        <f t="shared" si="1468"/>
        <v>32</v>
      </c>
      <c r="U3482" s="7">
        <f t="shared" si="1466"/>
        <v>28</v>
      </c>
      <c r="V3482" s="7">
        <v>10</v>
      </c>
      <c r="W3482" s="7">
        <v>1</v>
      </c>
      <c r="X3482" s="7">
        <v>2</v>
      </c>
      <c r="Y3482" s="7">
        <v>5</v>
      </c>
      <c r="Z3482" s="7">
        <v>6</v>
      </c>
      <c r="AA3482" s="7">
        <v>7</v>
      </c>
      <c r="AB3482" s="7">
        <v>15</v>
      </c>
      <c r="AC3482" s="7">
        <v>11</v>
      </c>
      <c r="AD3482" s="83">
        <v>0</v>
      </c>
      <c r="AE3482" s="83">
        <v>2</v>
      </c>
      <c r="AF3482" s="5">
        <v>0</v>
      </c>
      <c r="AG3482" s="5">
        <v>0</v>
      </c>
      <c r="AH3482" s="83"/>
      <c r="AI3482" s="83"/>
      <c r="AK3482" s="6">
        <f t="shared" si="1445"/>
        <v>45489</v>
      </c>
      <c r="AL3482" s="98">
        <f>AK3482/COUNTIF(G$3458:G3482,"H")</f>
        <v>3790.75</v>
      </c>
      <c r="AM3482" s="98">
        <f t="shared" si="1446"/>
        <v>47538</v>
      </c>
      <c r="AN3482" s="98">
        <f>AM3482/COUNTIF(G$3458:G3482,"A")</f>
        <v>3656.7692307692309</v>
      </c>
      <c r="AP3482" s="6">
        <v>44</v>
      </c>
      <c r="AQ3482" s="6">
        <v>41</v>
      </c>
      <c r="AR3482" s="6">
        <v>38</v>
      </c>
      <c r="AS3482" s="6">
        <v>23</v>
      </c>
      <c r="AT3482" s="70">
        <f t="shared" si="1410"/>
        <v>28</v>
      </c>
      <c r="AU3482" s="2">
        <f t="shared" si="1411"/>
        <v>17</v>
      </c>
      <c r="AV3482" s="6">
        <f t="shared" si="1467"/>
        <v>10</v>
      </c>
      <c r="AW3482" s="50"/>
      <c r="AX3482" s="57"/>
      <c r="AY3482" s="87">
        <v>105</v>
      </c>
      <c r="AZ3482" s="107">
        <f t="shared" si="1469"/>
        <v>0.96725912067352671</v>
      </c>
      <c r="BA3482" s="107">
        <f t="shared" si="1390"/>
        <v>3.2740879326473293E-2</v>
      </c>
      <c r="BG3482" s="6">
        <f t="shared" si="1431"/>
        <v>1</v>
      </c>
      <c r="BH3482" s="6">
        <f t="shared" si="1404"/>
        <v>2</v>
      </c>
      <c r="BI3482" s="6">
        <f t="shared" si="1432"/>
        <v>0</v>
      </c>
      <c r="BJ3482" s="6">
        <f t="shared" si="1405"/>
        <v>0</v>
      </c>
      <c r="BK3482" s="6">
        <f t="shared" si="1433"/>
        <v>0</v>
      </c>
      <c r="BL3482" s="6">
        <f t="shared" si="1434"/>
        <v>0</v>
      </c>
      <c r="BM3482" s="6">
        <f t="shared" si="1435"/>
        <v>1</v>
      </c>
      <c r="BN3482" s="6">
        <f t="shared" si="1436"/>
        <v>2</v>
      </c>
      <c r="BO3482" s="6">
        <f t="shared" si="1437"/>
        <v>0</v>
      </c>
      <c r="BP3482" s="6">
        <f t="shared" si="1438"/>
        <v>0</v>
      </c>
      <c r="BQ3482" s="6">
        <f t="shared" si="1448"/>
        <v>1</v>
      </c>
      <c r="BR3482" s="6">
        <f t="shared" si="1449"/>
        <v>4</v>
      </c>
      <c r="BS3482" s="6">
        <f t="shared" si="1456"/>
        <v>1</v>
      </c>
      <c r="BT3482" s="6">
        <f t="shared" si="1457"/>
        <v>1</v>
      </c>
      <c r="CT3482" s="6">
        <f t="shared" si="1455"/>
        <v>12</v>
      </c>
      <c r="CX3482" s="6" t="str">
        <f t="shared" ref="CX3482:CX3545" si="1470">G3482</f>
        <v>H</v>
      </c>
      <c r="CY3482" s="87">
        <f t="shared" ref="CY3482:CY3545" si="1471">L3482</f>
        <v>3207</v>
      </c>
      <c r="CZ3482" s="87">
        <f t="shared" ref="CZ3482:CZ3545" si="1472">AY3482</f>
        <v>105</v>
      </c>
      <c r="DA3482" s="6">
        <f t="shared" ref="DA3482:DA3545" si="1473">IF(CX3482="H",CY3482-CZ3482,"na")</f>
        <v>3102</v>
      </c>
    </row>
    <row r="3483" spans="1:105" hidden="1" x14ac:dyDescent="0.2">
      <c r="A3483" s="46">
        <v>7826</v>
      </c>
      <c r="B3483" s="46">
        <f t="shared" si="1439"/>
        <v>7</v>
      </c>
      <c r="C3483" s="46">
        <f t="shared" si="1440"/>
        <v>11</v>
      </c>
      <c r="D3483" s="46">
        <f t="shared" si="1441"/>
        <v>1</v>
      </c>
      <c r="E3483" s="85">
        <v>41650</v>
      </c>
      <c r="F3483" s="7" t="s">
        <v>2454</v>
      </c>
      <c r="G3483" s="50" t="s">
        <v>310</v>
      </c>
      <c r="H3483" s="50" t="s">
        <v>306</v>
      </c>
      <c r="I3483" s="50">
        <v>2</v>
      </c>
      <c r="J3483" s="50">
        <v>0</v>
      </c>
      <c r="K3483" s="93" t="s">
        <v>36</v>
      </c>
      <c r="L3483" s="97">
        <v>4448</v>
      </c>
      <c r="M3483" s="92" t="s">
        <v>1564</v>
      </c>
      <c r="N3483" s="50">
        <v>14</v>
      </c>
      <c r="O3483" s="7">
        <f t="shared" ref="O3483:O3488" si="1474">SUM(P3483:R3483)</f>
        <v>26</v>
      </c>
      <c r="P3483" s="7">
        <f>COUNTIF($H$3458:$H3483,"=W")</f>
        <v>7</v>
      </c>
      <c r="Q3483" s="7">
        <f>COUNTIF($H$3458:$H3483,"=D")</f>
        <v>10</v>
      </c>
      <c r="R3483" s="7">
        <f>COUNTIF($H$3458:$H3483,"=L")</f>
        <v>9</v>
      </c>
      <c r="S3483" s="94">
        <f t="shared" ref="S3483:T3485" si="1475">S3482+I3483</f>
        <v>32</v>
      </c>
      <c r="T3483" s="94">
        <f t="shared" si="1475"/>
        <v>32</v>
      </c>
      <c r="U3483" s="7">
        <f t="shared" ref="U3483:U3488" si="1476">P3483*3+Q3483</f>
        <v>31</v>
      </c>
      <c r="V3483" s="7">
        <v>4</v>
      </c>
      <c r="W3483" s="7">
        <v>4</v>
      </c>
      <c r="X3483" s="7">
        <v>1</v>
      </c>
      <c r="Y3483" s="7">
        <v>5</v>
      </c>
      <c r="Z3483" s="7">
        <v>1</v>
      </c>
      <c r="AA3483" s="7">
        <v>5</v>
      </c>
      <c r="AB3483" s="7">
        <v>13</v>
      </c>
      <c r="AC3483" s="7">
        <v>5</v>
      </c>
      <c r="AD3483" s="83">
        <v>2</v>
      </c>
      <c r="AE3483" s="83">
        <v>1</v>
      </c>
      <c r="AF3483" s="5">
        <v>0</v>
      </c>
      <c r="AG3483" s="5">
        <v>0</v>
      </c>
      <c r="AH3483" s="83" t="s">
        <v>1565</v>
      </c>
      <c r="AI3483" s="83"/>
      <c r="AK3483" s="6">
        <f t="shared" si="1445"/>
        <v>45489</v>
      </c>
      <c r="AL3483" s="98">
        <f>AK3483/COUNTIF(G$3458:G3483,"H")</f>
        <v>3790.75</v>
      </c>
      <c r="AM3483" s="98">
        <f t="shared" si="1446"/>
        <v>51986</v>
      </c>
      <c r="AN3483" s="98">
        <f>AM3483/COUNTIF(G$3458:G3483,"A")</f>
        <v>3713.2857142857142</v>
      </c>
      <c r="AP3483" s="6">
        <v>47</v>
      </c>
      <c r="AQ3483" s="6">
        <v>44</v>
      </c>
      <c r="AR3483" s="6">
        <v>39</v>
      </c>
      <c r="AS3483" s="6">
        <v>26</v>
      </c>
      <c r="AT3483" s="70">
        <f t="shared" si="1410"/>
        <v>31</v>
      </c>
      <c r="AU3483" s="2">
        <f t="shared" si="1411"/>
        <v>14</v>
      </c>
      <c r="AV3483" s="6">
        <f t="shared" ref="AV3483:AV3488" si="1477">AR3483-AT3483</f>
        <v>8</v>
      </c>
      <c r="AW3483" s="50"/>
      <c r="AX3483" s="57"/>
      <c r="AY3483" s="87">
        <v>464</v>
      </c>
      <c r="AZ3483" s="107">
        <f t="shared" si="1469"/>
        <v>0.10431654676258993</v>
      </c>
      <c r="BA3483" s="107">
        <f t="shared" si="1390"/>
        <v>0.89568345323741005</v>
      </c>
      <c r="BG3483" s="6">
        <f t="shared" si="1431"/>
        <v>1</v>
      </c>
      <c r="BH3483" s="6">
        <f t="shared" ref="BH3483:BH3546" si="1478">IF(H3483="W",BH3482+1,0)</f>
        <v>3</v>
      </c>
      <c r="BI3483" s="6">
        <f t="shared" si="1432"/>
        <v>0</v>
      </c>
      <c r="BJ3483" s="6">
        <f t="shared" ref="BJ3483:BJ3546" si="1479">IF(H3483="D",BJ3482+1,0)</f>
        <v>0</v>
      </c>
      <c r="BK3483" s="6">
        <f t="shared" si="1433"/>
        <v>0</v>
      </c>
      <c r="BL3483" s="6">
        <f t="shared" si="1434"/>
        <v>0</v>
      </c>
      <c r="BM3483" s="6">
        <f t="shared" si="1435"/>
        <v>1</v>
      </c>
      <c r="BN3483" s="6">
        <f t="shared" si="1436"/>
        <v>3</v>
      </c>
      <c r="BO3483" s="6">
        <f t="shared" si="1437"/>
        <v>0</v>
      </c>
      <c r="BP3483" s="6">
        <f t="shared" si="1438"/>
        <v>0</v>
      </c>
      <c r="BQ3483" s="6">
        <f t="shared" si="1448"/>
        <v>1</v>
      </c>
      <c r="BR3483" s="6">
        <f t="shared" si="1449"/>
        <v>5</v>
      </c>
      <c r="BS3483" s="6">
        <f t="shared" si="1456"/>
        <v>0</v>
      </c>
      <c r="BT3483" s="6">
        <f t="shared" si="1457"/>
        <v>0</v>
      </c>
      <c r="CT3483" s="6">
        <f t="shared" si="1455"/>
        <v>5</v>
      </c>
      <c r="CX3483" s="6" t="str">
        <f t="shared" si="1470"/>
        <v>A</v>
      </c>
      <c r="CY3483" s="87">
        <f t="shared" si="1471"/>
        <v>4448</v>
      </c>
      <c r="CZ3483" s="87">
        <f t="shared" si="1472"/>
        <v>464</v>
      </c>
      <c r="DA3483" s="6" t="str">
        <f t="shared" si="1473"/>
        <v>na</v>
      </c>
    </row>
    <row r="3484" spans="1:105" hidden="1" x14ac:dyDescent="0.2">
      <c r="A3484" s="46">
        <v>7827</v>
      </c>
      <c r="B3484" s="46">
        <f t="shared" si="1439"/>
        <v>7</v>
      </c>
      <c r="C3484" s="46">
        <f t="shared" si="1440"/>
        <v>18</v>
      </c>
      <c r="D3484" s="46">
        <f t="shared" si="1441"/>
        <v>1</v>
      </c>
      <c r="E3484" s="85">
        <v>41657</v>
      </c>
      <c r="F3484" s="7" t="s">
        <v>1763</v>
      </c>
      <c r="G3484" s="50" t="s">
        <v>103</v>
      </c>
      <c r="H3484" s="50" t="s">
        <v>307</v>
      </c>
      <c r="I3484" s="50">
        <v>0</v>
      </c>
      <c r="J3484" s="50">
        <v>0</v>
      </c>
      <c r="K3484" s="93" t="s">
        <v>36</v>
      </c>
      <c r="L3484" s="97">
        <v>3514</v>
      </c>
      <c r="M3484" s="92"/>
      <c r="N3484" s="50">
        <v>13</v>
      </c>
      <c r="O3484" s="7">
        <f t="shared" si="1474"/>
        <v>27</v>
      </c>
      <c r="P3484" s="7">
        <f>COUNTIF($H$3458:$H3484,"=W")</f>
        <v>7</v>
      </c>
      <c r="Q3484" s="7">
        <f>COUNTIF($H$3458:$H3484,"=D")</f>
        <v>11</v>
      </c>
      <c r="R3484" s="7">
        <f>COUNTIF($H$3458:$H3484,"=L")</f>
        <v>9</v>
      </c>
      <c r="S3484" s="94">
        <f t="shared" si="1475"/>
        <v>32</v>
      </c>
      <c r="T3484" s="94">
        <f t="shared" si="1475"/>
        <v>32</v>
      </c>
      <c r="U3484" s="7">
        <f t="shared" si="1476"/>
        <v>32</v>
      </c>
      <c r="V3484" s="7">
        <v>7</v>
      </c>
      <c r="W3484" s="7">
        <v>4</v>
      </c>
      <c r="X3484" s="7">
        <v>5</v>
      </c>
      <c r="Y3484" s="7">
        <v>3</v>
      </c>
      <c r="Z3484" s="7">
        <v>14</v>
      </c>
      <c r="AA3484" s="7">
        <v>1</v>
      </c>
      <c r="AB3484" s="7">
        <v>12</v>
      </c>
      <c r="AC3484" s="7">
        <v>11</v>
      </c>
      <c r="AD3484" s="83">
        <v>0</v>
      </c>
      <c r="AE3484" s="83">
        <v>2</v>
      </c>
      <c r="AF3484" s="5">
        <v>0</v>
      </c>
      <c r="AG3484" s="5">
        <v>0</v>
      </c>
      <c r="AH3484" s="83"/>
      <c r="AI3484" s="83"/>
      <c r="AK3484" s="6">
        <f t="shared" si="1445"/>
        <v>49003</v>
      </c>
      <c r="AL3484" s="98">
        <f>AK3484/COUNTIF(G$3458:G3484,"H")</f>
        <v>3769.4615384615386</v>
      </c>
      <c r="AM3484" s="98">
        <f t="shared" si="1446"/>
        <v>51986</v>
      </c>
      <c r="AN3484" s="98">
        <f>AM3484/COUNTIF(G$3458:G3484,"A")</f>
        <v>3713.2857142857142</v>
      </c>
      <c r="AP3484" s="6">
        <v>48</v>
      </c>
      <c r="AQ3484" s="6">
        <v>46</v>
      </c>
      <c r="AR3484" s="6">
        <v>42</v>
      </c>
      <c r="AS3484" s="6">
        <v>27</v>
      </c>
      <c r="AT3484" s="70">
        <f t="shared" si="1410"/>
        <v>32</v>
      </c>
      <c r="AU3484" s="2">
        <f t="shared" si="1411"/>
        <v>13</v>
      </c>
      <c r="AV3484" s="6">
        <f t="shared" si="1477"/>
        <v>10</v>
      </c>
      <c r="AW3484" s="50"/>
      <c r="AX3484" s="57"/>
      <c r="AY3484" s="87">
        <v>221</v>
      </c>
      <c r="AZ3484" s="107">
        <f t="shared" si="1469"/>
        <v>0.93710870802504265</v>
      </c>
      <c r="BA3484" s="107">
        <f t="shared" si="1390"/>
        <v>6.2891291974957353E-2</v>
      </c>
      <c r="BG3484" s="6">
        <f t="shared" si="1431"/>
        <v>0</v>
      </c>
      <c r="BH3484" s="6">
        <f t="shared" si="1478"/>
        <v>0</v>
      </c>
      <c r="BI3484" s="6">
        <f t="shared" si="1432"/>
        <v>1</v>
      </c>
      <c r="BJ3484" s="6">
        <f t="shared" si="1479"/>
        <v>1</v>
      </c>
      <c r="BK3484" s="6">
        <f t="shared" si="1433"/>
        <v>0</v>
      </c>
      <c r="BL3484" s="6">
        <f t="shared" si="1434"/>
        <v>0</v>
      </c>
      <c r="BM3484" s="6">
        <f t="shared" si="1435"/>
        <v>1</v>
      </c>
      <c r="BN3484" s="6">
        <f t="shared" si="1436"/>
        <v>4</v>
      </c>
      <c r="BO3484" s="6">
        <f t="shared" si="1437"/>
        <v>1</v>
      </c>
      <c r="BP3484" s="6">
        <f t="shared" si="1438"/>
        <v>1</v>
      </c>
      <c r="BQ3484" s="6">
        <f t="shared" si="1448"/>
        <v>0</v>
      </c>
      <c r="BR3484" s="6">
        <f t="shared" si="1449"/>
        <v>0</v>
      </c>
      <c r="BS3484" s="6">
        <f t="shared" si="1456"/>
        <v>0</v>
      </c>
      <c r="BT3484" s="6">
        <f t="shared" si="1457"/>
        <v>0</v>
      </c>
      <c r="CT3484" s="6">
        <f t="shared" si="1455"/>
        <v>12</v>
      </c>
      <c r="CX3484" s="6" t="str">
        <f t="shared" si="1470"/>
        <v>H</v>
      </c>
      <c r="CY3484" s="87">
        <f t="shared" si="1471"/>
        <v>3514</v>
      </c>
      <c r="CZ3484" s="87">
        <f t="shared" si="1472"/>
        <v>221</v>
      </c>
      <c r="DA3484" s="6">
        <f t="shared" si="1473"/>
        <v>3293</v>
      </c>
    </row>
    <row r="3485" spans="1:105" hidden="1" x14ac:dyDescent="0.2">
      <c r="A3485" s="46">
        <v>7828</v>
      </c>
      <c r="B3485" s="46">
        <f t="shared" si="1439"/>
        <v>7</v>
      </c>
      <c r="C3485" s="46">
        <f t="shared" si="1440"/>
        <v>25</v>
      </c>
      <c r="D3485" s="46">
        <f t="shared" si="1441"/>
        <v>1</v>
      </c>
      <c r="E3485" s="85">
        <v>41664</v>
      </c>
      <c r="F3485" s="7" t="s">
        <v>3453</v>
      </c>
      <c r="G3485" s="50" t="s">
        <v>310</v>
      </c>
      <c r="H3485" s="50" t="s">
        <v>308</v>
      </c>
      <c r="I3485" s="50">
        <v>0</v>
      </c>
      <c r="J3485" s="50">
        <v>2</v>
      </c>
      <c r="K3485" s="93" t="s">
        <v>36</v>
      </c>
      <c r="L3485" s="97">
        <v>4673</v>
      </c>
      <c r="M3485" s="4" t="s">
        <v>1620</v>
      </c>
      <c r="N3485" s="50">
        <v>15</v>
      </c>
      <c r="O3485" s="7">
        <f t="shared" si="1474"/>
        <v>28</v>
      </c>
      <c r="P3485" s="7">
        <f>COUNTIF($H$3458:$H3485,"=W")</f>
        <v>7</v>
      </c>
      <c r="Q3485" s="7">
        <f>COUNTIF($H$3458:$H3485,"=D")</f>
        <v>11</v>
      </c>
      <c r="R3485" s="7">
        <f>COUNTIF($H$3458:$H3485,"=L")</f>
        <v>10</v>
      </c>
      <c r="S3485" s="94">
        <f t="shared" si="1475"/>
        <v>32</v>
      </c>
      <c r="T3485" s="94">
        <f t="shared" si="1475"/>
        <v>34</v>
      </c>
      <c r="U3485" s="7">
        <f t="shared" si="1476"/>
        <v>32</v>
      </c>
      <c r="V3485" s="7">
        <v>2</v>
      </c>
      <c r="W3485" s="7">
        <v>4</v>
      </c>
      <c r="X3485" s="7">
        <v>5</v>
      </c>
      <c r="Y3485" s="7">
        <v>5</v>
      </c>
      <c r="Z3485" s="7">
        <v>9</v>
      </c>
      <c r="AA3485" s="7">
        <v>8</v>
      </c>
      <c r="AB3485" s="7">
        <v>11</v>
      </c>
      <c r="AC3485" s="7">
        <v>17</v>
      </c>
      <c r="AD3485" s="83">
        <v>2</v>
      </c>
      <c r="AE3485" s="83">
        <v>2</v>
      </c>
      <c r="AF3485" s="5">
        <v>0</v>
      </c>
      <c r="AG3485" s="5">
        <v>0</v>
      </c>
      <c r="AH3485" s="83" t="s">
        <v>1621</v>
      </c>
      <c r="AI3485" s="83"/>
      <c r="AK3485" s="6">
        <f t="shared" si="1445"/>
        <v>49003</v>
      </c>
      <c r="AL3485" s="98">
        <f>AK3485/COUNTIF(G$3458:G3485,"H")</f>
        <v>3769.4615384615386</v>
      </c>
      <c r="AM3485" s="98">
        <f t="shared" si="1446"/>
        <v>56659</v>
      </c>
      <c r="AN3485" s="98">
        <f>AM3485/COUNTIF(G$3458:G3485,"A")</f>
        <v>3777.2666666666669</v>
      </c>
      <c r="AP3485" s="6">
        <v>49</v>
      </c>
      <c r="AQ3485" s="6">
        <v>47</v>
      </c>
      <c r="AR3485" s="6">
        <v>45</v>
      </c>
      <c r="AS3485" s="6">
        <v>28</v>
      </c>
      <c r="AT3485" s="70">
        <f t="shared" si="1410"/>
        <v>32</v>
      </c>
      <c r="AU3485" s="2">
        <f t="shared" si="1411"/>
        <v>15</v>
      </c>
      <c r="AV3485" s="6">
        <f t="shared" si="1477"/>
        <v>13</v>
      </c>
      <c r="AW3485" s="50"/>
      <c r="AX3485" s="57"/>
      <c r="AY3485" s="87">
        <v>956</v>
      </c>
      <c r="AZ3485" s="107">
        <f t="shared" si="1469"/>
        <v>0.20457949925101648</v>
      </c>
      <c r="BA3485" s="107">
        <f t="shared" si="1390"/>
        <v>0.79542050074898352</v>
      </c>
      <c r="BG3485" s="6">
        <f t="shared" si="1431"/>
        <v>0</v>
      </c>
      <c r="BH3485" s="6">
        <f t="shared" si="1478"/>
        <v>0</v>
      </c>
      <c r="BI3485" s="6">
        <f t="shared" si="1432"/>
        <v>0</v>
      </c>
      <c r="BJ3485" s="6">
        <f t="shared" si="1479"/>
        <v>0</v>
      </c>
      <c r="BK3485" s="6">
        <f t="shared" si="1433"/>
        <v>1</v>
      </c>
      <c r="BL3485" s="6">
        <f t="shared" si="1434"/>
        <v>1</v>
      </c>
      <c r="BM3485" s="6">
        <f t="shared" si="1435"/>
        <v>0</v>
      </c>
      <c r="BN3485" s="6">
        <f t="shared" si="1436"/>
        <v>0</v>
      </c>
      <c r="BO3485" s="6">
        <f t="shared" si="1437"/>
        <v>1</v>
      </c>
      <c r="BP3485" s="6">
        <f t="shared" si="1438"/>
        <v>2</v>
      </c>
      <c r="BQ3485" s="6">
        <f t="shared" si="1448"/>
        <v>0</v>
      </c>
      <c r="BR3485" s="6">
        <f t="shared" si="1449"/>
        <v>0</v>
      </c>
      <c r="BS3485" s="6">
        <f t="shared" si="1456"/>
        <v>1</v>
      </c>
      <c r="BT3485" s="6">
        <f t="shared" si="1457"/>
        <v>1</v>
      </c>
      <c r="CT3485" s="6">
        <f t="shared" si="1455"/>
        <v>7</v>
      </c>
      <c r="CX3485" s="6" t="str">
        <f t="shared" si="1470"/>
        <v>A</v>
      </c>
      <c r="CY3485" s="87">
        <f t="shared" si="1471"/>
        <v>4673</v>
      </c>
      <c r="CZ3485" s="87">
        <f t="shared" si="1472"/>
        <v>956</v>
      </c>
      <c r="DA3485" s="6" t="str">
        <f t="shared" si="1473"/>
        <v>na</v>
      </c>
    </row>
    <row r="3486" spans="1:105" hidden="1" x14ac:dyDescent="0.2">
      <c r="A3486" s="46">
        <v>7829</v>
      </c>
      <c r="B3486" s="46">
        <f t="shared" si="1439"/>
        <v>3</v>
      </c>
      <c r="C3486" s="46">
        <f t="shared" si="1440"/>
        <v>28</v>
      </c>
      <c r="D3486" s="46">
        <f t="shared" si="1441"/>
        <v>1</v>
      </c>
      <c r="E3486" s="85">
        <v>41667</v>
      </c>
      <c r="F3486" s="7" t="s">
        <v>2231</v>
      </c>
      <c r="G3486" s="50" t="s">
        <v>103</v>
      </c>
      <c r="H3486" s="50" t="s">
        <v>308</v>
      </c>
      <c r="I3486" s="50">
        <v>0</v>
      </c>
      <c r="J3486" s="50">
        <v>2</v>
      </c>
      <c r="K3486" s="100" t="s">
        <v>3410</v>
      </c>
      <c r="L3486" s="97">
        <v>3322</v>
      </c>
      <c r="M3486" s="4" t="s">
        <v>338</v>
      </c>
      <c r="N3486" s="50">
        <v>16</v>
      </c>
      <c r="O3486" s="7">
        <f t="shared" si="1474"/>
        <v>29</v>
      </c>
      <c r="P3486" s="7">
        <f>COUNTIF($H$3458:$H3486,"=W")</f>
        <v>7</v>
      </c>
      <c r="Q3486" s="7">
        <f>COUNTIF($H$3458:$H3486,"=D")</f>
        <v>11</v>
      </c>
      <c r="R3486" s="7">
        <f>COUNTIF($H$3458:$H3486,"=L")</f>
        <v>11</v>
      </c>
      <c r="S3486" s="94">
        <f t="shared" ref="S3486:T3488" si="1480">S3485+I3486</f>
        <v>32</v>
      </c>
      <c r="T3486" s="94">
        <f t="shared" si="1480"/>
        <v>36</v>
      </c>
      <c r="U3486" s="7">
        <f t="shared" si="1476"/>
        <v>32</v>
      </c>
      <c r="V3486" s="7">
        <v>3</v>
      </c>
      <c r="W3486" s="7">
        <v>7</v>
      </c>
      <c r="X3486" s="7">
        <v>0</v>
      </c>
      <c r="Y3486" s="7">
        <v>2</v>
      </c>
      <c r="Z3486" s="7">
        <v>6</v>
      </c>
      <c r="AA3486" s="7">
        <v>3</v>
      </c>
      <c r="AB3486" s="7">
        <v>11</v>
      </c>
      <c r="AC3486" s="7">
        <v>13</v>
      </c>
      <c r="AD3486" s="83">
        <v>1</v>
      </c>
      <c r="AE3486" s="83">
        <v>2</v>
      </c>
      <c r="AF3486" s="5">
        <v>0</v>
      </c>
      <c r="AG3486" s="5">
        <v>0</v>
      </c>
      <c r="AH3486" s="83" t="s">
        <v>339</v>
      </c>
      <c r="AI3486" s="83"/>
      <c r="AK3486" s="6">
        <f t="shared" si="1445"/>
        <v>52325</v>
      </c>
      <c r="AL3486" s="98">
        <f>AK3486/COUNTIF(G$3458:G3486,"H")</f>
        <v>3737.5</v>
      </c>
      <c r="AM3486" s="98">
        <f t="shared" si="1446"/>
        <v>56659</v>
      </c>
      <c r="AN3486" s="98">
        <f>AM3486/COUNTIF(G$3458:G3486,"A")</f>
        <v>3777.2666666666669</v>
      </c>
      <c r="AP3486" s="6">
        <v>51</v>
      </c>
      <c r="AQ3486" s="6">
        <v>48</v>
      </c>
      <c r="AR3486" s="6">
        <v>46</v>
      </c>
      <c r="AS3486" s="6">
        <v>28</v>
      </c>
      <c r="AT3486" s="70">
        <f t="shared" si="1410"/>
        <v>32</v>
      </c>
      <c r="AU3486" s="2">
        <f t="shared" si="1411"/>
        <v>16</v>
      </c>
      <c r="AV3486" s="6">
        <f t="shared" si="1477"/>
        <v>14</v>
      </c>
      <c r="AW3486" s="50"/>
      <c r="AX3486" s="57"/>
      <c r="AY3486" s="87">
        <v>633</v>
      </c>
      <c r="AZ3486" s="107">
        <f t="shared" si="1469"/>
        <v>0.80945213726670684</v>
      </c>
      <c r="BA3486" s="107">
        <f t="shared" si="1390"/>
        <v>0.19054786273329316</v>
      </c>
      <c r="BG3486" s="6">
        <f t="shared" si="1431"/>
        <v>0</v>
      </c>
      <c r="BH3486" s="6">
        <f t="shared" si="1478"/>
        <v>0</v>
      </c>
      <c r="BI3486" s="6">
        <f t="shared" si="1432"/>
        <v>0</v>
      </c>
      <c r="BJ3486" s="6">
        <f t="shared" si="1479"/>
        <v>0</v>
      </c>
      <c r="BK3486" s="6">
        <f t="shared" si="1433"/>
        <v>1</v>
      </c>
      <c r="BL3486" s="6">
        <f t="shared" si="1434"/>
        <v>2</v>
      </c>
      <c r="BM3486" s="6">
        <f t="shared" si="1435"/>
        <v>0</v>
      </c>
      <c r="BN3486" s="6">
        <f t="shared" si="1436"/>
        <v>0</v>
      </c>
      <c r="BO3486" s="6">
        <f t="shared" si="1437"/>
        <v>1</v>
      </c>
      <c r="BP3486" s="6">
        <f t="shared" si="1438"/>
        <v>3</v>
      </c>
      <c r="BQ3486" s="6">
        <f t="shared" si="1448"/>
        <v>0</v>
      </c>
      <c r="BR3486" s="6">
        <f t="shared" si="1449"/>
        <v>0</v>
      </c>
      <c r="BS3486" s="6">
        <f t="shared" si="1456"/>
        <v>1</v>
      </c>
      <c r="BT3486" s="6">
        <f t="shared" si="1457"/>
        <v>2</v>
      </c>
      <c r="CT3486" s="6">
        <f t="shared" si="1455"/>
        <v>3</v>
      </c>
      <c r="CX3486" s="6" t="str">
        <f t="shared" si="1470"/>
        <v>H</v>
      </c>
      <c r="CY3486" s="87">
        <f t="shared" si="1471"/>
        <v>3322</v>
      </c>
      <c r="CZ3486" s="87">
        <f t="shared" si="1472"/>
        <v>633</v>
      </c>
      <c r="DA3486" s="6">
        <f t="shared" si="1473"/>
        <v>2689</v>
      </c>
    </row>
    <row r="3487" spans="1:105" hidden="1" x14ac:dyDescent="0.2">
      <c r="A3487" s="46">
        <v>7830</v>
      </c>
      <c r="B3487" s="46">
        <f t="shared" si="1439"/>
        <v>7</v>
      </c>
      <c r="C3487" s="46">
        <f t="shared" si="1440"/>
        <v>1</v>
      </c>
      <c r="D3487" s="46">
        <f t="shared" si="1441"/>
        <v>2</v>
      </c>
      <c r="E3487" s="85">
        <v>41671</v>
      </c>
      <c r="F3487" s="7" t="s">
        <v>74</v>
      </c>
      <c r="G3487" s="50" t="s">
        <v>310</v>
      </c>
      <c r="H3487" s="50" t="s">
        <v>306</v>
      </c>
      <c r="I3487" s="50">
        <v>2</v>
      </c>
      <c r="J3487" s="50">
        <v>1</v>
      </c>
      <c r="K3487" s="93" t="s">
        <v>1424</v>
      </c>
      <c r="L3487" s="97">
        <v>2513</v>
      </c>
      <c r="M3487" s="92" t="s">
        <v>4537</v>
      </c>
      <c r="N3487" s="50">
        <v>13</v>
      </c>
      <c r="O3487" s="7">
        <f t="shared" si="1474"/>
        <v>30</v>
      </c>
      <c r="P3487" s="7">
        <f>COUNTIF($H$3458:$H3487,"=W")</f>
        <v>8</v>
      </c>
      <c r="Q3487" s="7">
        <f>COUNTIF($H$3458:$H3487,"=D")</f>
        <v>11</v>
      </c>
      <c r="R3487" s="7">
        <f>COUNTIF($H$3458:$H3487,"=L")</f>
        <v>11</v>
      </c>
      <c r="S3487" s="94">
        <f t="shared" si="1480"/>
        <v>34</v>
      </c>
      <c r="T3487" s="94">
        <f t="shared" si="1480"/>
        <v>37</v>
      </c>
      <c r="U3487" s="7">
        <f t="shared" si="1476"/>
        <v>35</v>
      </c>
      <c r="V3487" s="7">
        <v>4</v>
      </c>
      <c r="W3487" s="7">
        <v>2</v>
      </c>
      <c r="X3487" s="7">
        <v>1</v>
      </c>
      <c r="Y3487" s="7">
        <v>6</v>
      </c>
      <c r="Z3487" s="7">
        <v>7</v>
      </c>
      <c r="AA3487" s="7">
        <v>8</v>
      </c>
      <c r="AB3487" s="7">
        <v>4</v>
      </c>
      <c r="AC3487" s="7">
        <v>8</v>
      </c>
      <c r="AD3487" s="83">
        <v>1</v>
      </c>
      <c r="AE3487" s="83">
        <v>0</v>
      </c>
      <c r="AF3487" s="5">
        <v>0</v>
      </c>
      <c r="AG3487" s="5">
        <v>0</v>
      </c>
      <c r="AH3487" s="83" t="s">
        <v>340</v>
      </c>
      <c r="AI3487" s="83"/>
      <c r="AK3487" s="6">
        <f t="shared" si="1445"/>
        <v>52325</v>
      </c>
      <c r="AL3487" s="98">
        <f>AK3487/COUNTIF(G$3458:G3487,"H")</f>
        <v>3737.5</v>
      </c>
      <c r="AM3487" s="98">
        <f t="shared" si="1446"/>
        <v>59172</v>
      </c>
      <c r="AN3487" s="98">
        <f>AM3487/COUNTIF(G$3458:G3487,"A")</f>
        <v>3698.25</v>
      </c>
      <c r="AP3487" s="6">
        <v>54</v>
      </c>
      <c r="AQ3487" s="6">
        <v>49</v>
      </c>
      <c r="AR3487" s="6">
        <v>47</v>
      </c>
      <c r="AS3487" s="6">
        <v>29</v>
      </c>
      <c r="AT3487" s="70">
        <f t="shared" si="1410"/>
        <v>35</v>
      </c>
      <c r="AU3487" s="2">
        <f t="shared" si="1411"/>
        <v>13</v>
      </c>
      <c r="AV3487" s="6">
        <f t="shared" si="1477"/>
        <v>12</v>
      </c>
      <c r="AW3487" s="50"/>
      <c r="AX3487" s="57"/>
      <c r="AY3487" s="87">
        <v>246</v>
      </c>
      <c r="AZ3487" s="107">
        <f t="shared" si="1469"/>
        <v>9.7890966971746915E-2</v>
      </c>
      <c r="BA3487" s="107">
        <f t="shared" si="1390"/>
        <v>0.90210903302825307</v>
      </c>
      <c r="BG3487" s="6">
        <f t="shared" si="1431"/>
        <v>1</v>
      </c>
      <c r="BH3487" s="6">
        <f t="shared" si="1478"/>
        <v>1</v>
      </c>
      <c r="BI3487" s="6">
        <f t="shared" si="1432"/>
        <v>0</v>
      </c>
      <c r="BJ3487" s="6">
        <f t="shared" si="1479"/>
        <v>0</v>
      </c>
      <c r="BK3487" s="6">
        <f t="shared" si="1433"/>
        <v>0</v>
      </c>
      <c r="BL3487" s="6">
        <f t="shared" si="1434"/>
        <v>0</v>
      </c>
      <c r="BM3487" s="6">
        <f t="shared" si="1435"/>
        <v>1</v>
      </c>
      <c r="BN3487" s="6">
        <f t="shared" si="1436"/>
        <v>1</v>
      </c>
      <c r="BO3487" s="6">
        <f t="shared" si="1437"/>
        <v>0</v>
      </c>
      <c r="BP3487" s="6">
        <f t="shared" si="1438"/>
        <v>0</v>
      </c>
      <c r="BQ3487" s="6">
        <f t="shared" si="1448"/>
        <v>1</v>
      </c>
      <c r="BR3487" s="6">
        <f t="shared" si="1449"/>
        <v>1</v>
      </c>
      <c r="BS3487" s="6">
        <f t="shared" si="1456"/>
        <v>1</v>
      </c>
      <c r="BT3487" s="6">
        <f t="shared" si="1457"/>
        <v>3</v>
      </c>
      <c r="CT3487" s="6">
        <f t="shared" si="1455"/>
        <v>5</v>
      </c>
      <c r="CX3487" s="6" t="str">
        <f t="shared" si="1470"/>
        <v>A</v>
      </c>
      <c r="CY3487" s="87">
        <f t="shared" si="1471"/>
        <v>2513</v>
      </c>
      <c r="CZ3487" s="87">
        <f t="shared" si="1472"/>
        <v>246</v>
      </c>
      <c r="DA3487" s="6" t="str">
        <f t="shared" si="1473"/>
        <v>na</v>
      </c>
    </row>
    <row r="3488" spans="1:105" hidden="1" x14ac:dyDescent="0.2">
      <c r="A3488" s="46">
        <v>7831</v>
      </c>
      <c r="B3488" s="46">
        <f t="shared" si="1439"/>
        <v>7</v>
      </c>
      <c r="C3488" s="46">
        <f t="shared" si="1440"/>
        <v>8</v>
      </c>
      <c r="D3488" s="46">
        <f t="shared" si="1441"/>
        <v>2</v>
      </c>
      <c r="E3488" s="85">
        <v>41678</v>
      </c>
      <c r="F3488" s="7" t="s">
        <v>3514</v>
      </c>
      <c r="G3488" s="50" t="s">
        <v>103</v>
      </c>
      <c r="H3488" s="50" t="s">
        <v>307</v>
      </c>
      <c r="I3488" s="50">
        <v>0</v>
      </c>
      <c r="J3488" s="50">
        <v>0</v>
      </c>
      <c r="K3488" s="93" t="s">
        <v>36</v>
      </c>
      <c r="L3488" s="97">
        <v>3148</v>
      </c>
      <c r="M3488" s="4"/>
      <c r="N3488" s="50">
        <v>14</v>
      </c>
      <c r="O3488" s="7">
        <f t="shared" si="1474"/>
        <v>31</v>
      </c>
      <c r="P3488" s="7">
        <f>COUNTIF($H$3458:$H3488,"=W")</f>
        <v>8</v>
      </c>
      <c r="Q3488" s="7">
        <f>COUNTIF($H$3458:$H3488,"=D")</f>
        <v>12</v>
      </c>
      <c r="R3488" s="7">
        <f>COUNTIF($H$3458:$H3488,"=L")</f>
        <v>11</v>
      </c>
      <c r="S3488" s="94">
        <f t="shared" si="1480"/>
        <v>34</v>
      </c>
      <c r="T3488" s="94">
        <f t="shared" si="1480"/>
        <v>37</v>
      </c>
      <c r="U3488" s="7">
        <f t="shared" si="1476"/>
        <v>36</v>
      </c>
      <c r="V3488" s="7">
        <v>7</v>
      </c>
      <c r="W3488" s="7">
        <v>0</v>
      </c>
      <c r="X3488" s="7">
        <v>7</v>
      </c>
      <c r="Y3488" s="7">
        <v>5</v>
      </c>
      <c r="Z3488" s="7">
        <v>9</v>
      </c>
      <c r="AA3488" s="7">
        <v>0</v>
      </c>
      <c r="AB3488" s="7">
        <v>16</v>
      </c>
      <c r="AC3488" s="7">
        <v>9</v>
      </c>
      <c r="AD3488" s="83">
        <v>2</v>
      </c>
      <c r="AE3488" s="83">
        <v>4</v>
      </c>
      <c r="AF3488" s="5">
        <v>0</v>
      </c>
      <c r="AG3488" s="5">
        <v>0</v>
      </c>
      <c r="AH3488" s="83" t="s">
        <v>3043</v>
      </c>
      <c r="AI3488" s="83"/>
      <c r="AK3488" s="6">
        <f t="shared" si="1445"/>
        <v>55473</v>
      </c>
      <c r="AL3488" s="98">
        <f>AK3488/COUNTIF(G$3458:G3488,"H")</f>
        <v>3698.2</v>
      </c>
      <c r="AM3488" s="98">
        <f t="shared" si="1446"/>
        <v>59172</v>
      </c>
      <c r="AN3488" s="98">
        <f>AM3488/COUNTIF(G$3458:G3488,"A")</f>
        <v>3698.25</v>
      </c>
      <c r="AP3488" s="6">
        <v>55</v>
      </c>
      <c r="AQ3488" s="6">
        <v>51</v>
      </c>
      <c r="AR3488" s="6">
        <v>47</v>
      </c>
      <c r="AS3488" s="6">
        <v>30</v>
      </c>
      <c r="AT3488" s="70">
        <f t="shared" si="1410"/>
        <v>36</v>
      </c>
      <c r="AU3488" s="2">
        <f t="shared" si="1411"/>
        <v>14</v>
      </c>
      <c r="AV3488" s="6">
        <f t="shared" si="1477"/>
        <v>11</v>
      </c>
      <c r="AW3488" s="50"/>
      <c r="AX3488" s="57"/>
      <c r="AY3488" s="87">
        <v>172</v>
      </c>
      <c r="AZ3488" s="107">
        <f t="shared" si="1469"/>
        <v>0.94536213468869124</v>
      </c>
      <c r="BA3488" s="107">
        <f t="shared" si="1390"/>
        <v>5.4637865311308764E-2</v>
      </c>
      <c r="BG3488" s="6">
        <f t="shared" si="1431"/>
        <v>0</v>
      </c>
      <c r="BH3488" s="6">
        <f t="shared" si="1478"/>
        <v>0</v>
      </c>
      <c r="BI3488" s="6">
        <f t="shared" si="1432"/>
        <v>1</v>
      </c>
      <c r="BJ3488" s="6">
        <f t="shared" si="1479"/>
        <v>1</v>
      </c>
      <c r="BK3488" s="6">
        <f t="shared" si="1433"/>
        <v>0</v>
      </c>
      <c r="BL3488" s="6">
        <f t="shared" si="1434"/>
        <v>0</v>
      </c>
      <c r="BM3488" s="6">
        <f t="shared" si="1435"/>
        <v>1</v>
      </c>
      <c r="BN3488" s="6">
        <f t="shared" si="1436"/>
        <v>2</v>
      </c>
      <c r="BO3488" s="6">
        <f t="shared" si="1437"/>
        <v>1</v>
      </c>
      <c r="BP3488" s="6">
        <f t="shared" si="1438"/>
        <v>1</v>
      </c>
      <c r="BQ3488" s="6">
        <f t="shared" si="1448"/>
        <v>0</v>
      </c>
      <c r="BR3488" s="6">
        <f t="shared" si="1449"/>
        <v>0</v>
      </c>
      <c r="BS3488" s="6">
        <f t="shared" si="1456"/>
        <v>0</v>
      </c>
      <c r="BT3488" s="6">
        <f t="shared" si="1457"/>
        <v>0</v>
      </c>
      <c r="CT3488" s="6">
        <f t="shared" si="1455"/>
        <v>14</v>
      </c>
      <c r="CX3488" s="6" t="str">
        <f t="shared" si="1470"/>
        <v>H</v>
      </c>
      <c r="CY3488" s="87">
        <f t="shared" si="1471"/>
        <v>3148</v>
      </c>
      <c r="CZ3488" s="87">
        <f t="shared" si="1472"/>
        <v>172</v>
      </c>
      <c r="DA3488" s="6">
        <f t="shared" si="1473"/>
        <v>2976</v>
      </c>
    </row>
    <row r="3489" spans="1:105" hidden="1" x14ac:dyDescent="0.2">
      <c r="A3489" s="46">
        <v>7832</v>
      </c>
      <c r="B3489" s="46">
        <f t="shared" si="1439"/>
        <v>7</v>
      </c>
      <c r="C3489" s="46">
        <f t="shared" si="1440"/>
        <v>15</v>
      </c>
      <c r="D3489" s="46">
        <f t="shared" si="1441"/>
        <v>2</v>
      </c>
      <c r="E3489" s="85">
        <v>41685</v>
      </c>
      <c r="F3489" s="7" t="s">
        <v>3486</v>
      </c>
      <c r="G3489" s="50" t="s">
        <v>310</v>
      </c>
      <c r="H3489" s="50" t="s">
        <v>306</v>
      </c>
      <c r="I3489" s="50">
        <v>4</v>
      </c>
      <c r="J3489" s="50">
        <v>0</v>
      </c>
      <c r="K3489" s="93" t="s">
        <v>2054</v>
      </c>
      <c r="L3489" s="97">
        <v>6502</v>
      </c>
      <c r="M3489" s="92" t="s">
        <v>879</v>
      </c>
      <c r="N3489" s="50">
        <v>11</v>
      </c>
      <c r="O3489" s="7">
        <f t="shared" ref="O3489:O3494" si="1481">SUM(P3489:R3489)</f>
        <v>32</v>
      </c>
      <c r="P3489" s="7">
        <f>COUNTIF($H$3458:$H3489,"=W")</f>
        <v>9</v>
      </c>
      <c r="Q3489" s="7">
        <f>COUNTIF($H$3458:$H3489,"=D")</f>
        <v>12</v>
      </c>
      <c r="R3489" s="7">
        <f>COUNTIF($H$3458:$H3489,"=L")</f>
        <v>11</v>
      </c>
      <c r="S3489" s="94">
        <f t="shared" ref="S3489:T3491" si="1482">S3488+I3489</f>
        <v>38</v>
      </c>
      <c r="T3489" s="94">
        <f t="shared" si="1482"/>
        <v>37</v>
      </c>
      <c r="U3489" s="7">
        <f t="shared" ref="U3489:U3494" si="1483">P3489*3+Q3489</f>
        <v>39</v>
      </c>
      <c r="V3489" s="7">
        <v>9</v>
      </c>
      <c r="W3489" s="7">
        <v>3</v>
      </c>
      <c r="X3489" s="7">
        <v>4</v>
      </c>
      <c r="Y3489" s="7">
        <v>1</v>
      </c>
      <c r="Z3489" s="7">
        <v>11</v>
      </c>
      <c r="AA3489" s="7">
        <v>2</v>
      </c>
      <c r="AB3489" s="7">
        <v>12</v>
      </c>
      <c r="AC3489" s="7">
        <v>19</v>
      </c>
      <c r="AD3489" s="83">
        <v>3</v>
      </c>
      <c r="AE3489" s="83">
        <v>2</v>
      </c>
      <c r="AF3489" s="5">
        <v>0</v>
      </c>
      <c r="AG3489" s="5">
        <v>1</v>
      </c>
      <c r="AH3489" s="83" t="s">
        <v>880</v>
      </c>
      <c r="AI3489" s="83"/>
      <c r="AK3489" s="6">
        <f t="shared" si="1445"/>
        <v>55473</v>
      </c>
      <c r="AL3489" s="98">
        <f>AK3489/COUNTIF(G$3458:G3489,"H")</f>
        <v>3698.2</v>
      </c>
      <c r="AM3489" s="98">
        <f t="shared" si="1446"/>
        <v>65674</v>
      </c>
      <c r="AN3489" s="98">
        <f>AM3489/COUNTIF(G$3458:G3489,"A")</f>
        <v>3863.1764705882351</v>
      </c>
      <c r="AP3489" s="6">
        <v>58</v>
      </c>
      <c r="AQ3489" s="6">
        <v>54</v>
      </c>
      <c r="AR3489" s="6">
        <v>47</v>
      </c>
      <c r="AS3489" s="6">
        <v>31</v>
      </c>
      <c r="AT3489" s="70">
        <f t="shared" si="1410"/>
        <v>39</v>
      </c>
      <c r="AU3489" s="2">
        <f t="shared" si="1411"/>
        <v>11</v>
      </c>
      <c r="AV3489" s="6">
        <f t="shared" ref="AV3489:AV3494" si="1484">AR3489-AT3489</f>
        <v>8</v>
      </c>
      <c r="AW3489" s="50"/>
      <c r="AX3489" s="57"/>
      <c r="AY3489" s="87">
        <v>126</v>
      </c>
      <c r="AZ3489" s="107">
        <f t="shared" si="1469"/>
        <v>1.937865272223931E-2</v>
      </c>
      <c r="BA3489" s="107">
        <f t="shared" si="1390"/>
        <v>0.98062134727776074</v>
      </c>
      <c r="BG3489" s="6">
        <f t="shared" si="1431"/>
        <v>1</v>
      </c>
      <c r="BH3489" s="6">
        <f t="shared" si="1478"/>
        <v>1</v>
      </c>
      <c r="BI3489" s="6">
        <f t="shared" si="1432"/>
        <v>0</v>
      </c>
      <c r="BJ3489" s="6">
        <f t="shared" si="1479"/>
        <v>0</v>
      </c>
      <c r="BK3489" s="6">
        <f t="shared" si="1433"/>
        <v>0</v>
      </c>
      <c r="BL3489" s="6">
        <f t="shared" si="1434"/>
        <v>0</v>
      </c>
      <c r="BM3489" s="6">
        <f t="shared" si="1435"/>
        <v>1</v>
      </c>
      <c r="BN3489" s="6">
        <f t="shared" si="1436"/>
        <v>3</v>
      </c>
      <c r="BO3489" s="6">
        <f t="shared" si="1437"/>
        <v>0</v>
      </c>
      <c r="BP3489" s="6">
        <f t="shared" si="1438"/>
        <v>0</v>
      </c>
      <c r="BQ3489" s="6">
        <f t="shared" si="1448"/>
        <v>1</v>
      </c>
      <c r="BR3489" s="6">
        <f t="shared" si="1449"/>
        <v>1</v>
      </c>
      <c r="BS3489" s="6">
        <f t="shared" si="1456"/>
        <v>0</v>
      </c>
      <c r="BT3489" s="6">
        <f t="shared" si="1457"/>
        <v>0</v>
      </c>
      <c r="CT3489" s="6">
        <f t="shared" si="1455"/>
        <v>13</v>
      </c>
      <c r="CX3489" s="6" t="str">
        <f t="shared" si="1470"/>
        <v>A</v>
      </c>
      <c r="CY3489" s="87">
        <f t="shared" si="1471"/>
        <v>6502</v>
      </c>
      <c r="CZ3489" s="87">
        <f t="shared" si="1472"/>
        <v>126</v>
      </c>
      <c r="DA3489" s="6" t="str">
        <f t="shared" si="1473"/>
        <v>na</v>
      </c>
    </row>
    <row r="3490" spans="1:105" hidden="1" x14ac:dyDescent="0.2">
      <c r="A3490" s="46">
        <v>7833</v>
      </c>
      <c r="B3490" s="46">
        <f t="shared" si="1439"/>
        <v>7</v>
      </c>
      <c r="C3490" s="46">
        <f t="shared" si="1440"/>
        <v>22</v>
      </c>
      <c r="D3490" s="46">
        <f t="shared" si="1441"/>
        <v>2</v>
      </c>
      <c r="E3490" s="85">
        <v>41692</v>
      </c>
      <c r="F3490" s="7" t="s">
        <v>10</v>
      </c>
      <c r="G3490" s="50" t="s">
        <v>103</v>
      </c>
      <c r="H3490" s="50" t="s">
        <v>307</v>
      </c>
      <c r="I3490" s="50">
        <v>0</v>
      </c>
      <c r="J3490" s="50">
        <v>0</v>
      </c>
      <c r="K3490" s="93" t="s">
        <v>36</v>
      </c>
      <c r="L3490" s="97">
        <v>3628</v>
      </c>
      <c r="M3490" s="4"/>
      <c r="N3490" s="50">
        <v>11</v>
      </c>
      <c r="O3490" s="7">
        <f t="shared" si="1481"/>
        <v>33</v>
      </c>
      <c r="P3490" s="7">
        <f>COUNTIF($H$3458:$H3490,"=W")</f>
        <v>9</v>
      </c>
      <c r="Q3490" s="7">
        <f>COUNTIF($H$3458:$H3490,"=D")</f>
        <v>13</v>
      </c>
      <c r="R3490" s="7">
        <f>COUNTIF($H$3458:$H3490,"=L")</f>
        <v>11</v>
      </c>
      <c r="S3490" s="94">
        <f t="shared" si="1482"/>
        <v>38</v>
      </c>
      <c r="T3490" s="94">
        <f t="shared" si="1482"/>
        <v>37</v>
      </c>
      <c r="U3490" s="7">
        <f t="shared" si="1483"/>
        <v>40</v>
      </c>
      <c r="V3490" s="7">
        <v>3</v>
      </c>
      <c r="W3490" s="7">
        <v>2</v>
      </c>
      <c r="X3490" s="7">
        <v>1</v>
      </c>
      <c r="Y3490" s="7">
        <v>5</v>
      </c>
      <c r="Z3490" s="7">
        <v>4</v>
      </c>
      <c r="AA3490" s="7">
        <v>6</v>
      </c>
      <c r="AB3490" s="7">
        <v>10</v>
      </c>
      <c r="AC3490" s="7">
        <v>12</v>
      </c>
      <c r="AD3490" s="83">
        <v>2</v>
      </c>
      <c r="AE3490" s="83">
        <v>1</v>
      </c>
      <c r="AF3490" s="5">
        <v>0</v>
      </c>
      <c r="AG3490" s="5">
        <v>0</v>
      </c>
      <c r="AH3490" s="83" t="s">
        <v>1257</v>
      </c>
      <c r="AI3490" s="83"/>
      <c r="AK3490" s="6">
        <f t="shared" si="1445"/>
        <v>59101</v>
      </c>
      <c r="AL3490" s="98">
        <f>AK3490/COUNTIF(G$3458:G3490,"H")</f>
        <v>3693.8125</v>
      </c>
      <c r="AM3490" s="98">
        <f t="shared" si="1446"/>
        <v>65674</v>
      </c>
      <c r="AN3490" s="98">
        <f>AM3490/COUNTIF(G$3458:G3490,"A")</f>
        <v>3863.1764705882351</v>
      </c>
      <c r="AP3490" s="6">
        <v>58</v>
      </c>
      <c r="AQ3490" s="6">
        <v>57</v>
      </c>
      <c r="AR3490" s="6">
        <v>49</v>
      </c>
      <c r="AS3490" s="6">
        <v>34</v>
      </c>
      <c r="AT3490" s="70">
        <f t="shared" si="1410"/>
        <v>40</v>
      </c>
      <c r="AU3490" s="2">
        <f t="shared" si="1411"/>
        <v>11</v>
      </c>
      <c r="AV3490" s="6">
        <f t="shared" si="1484"/>
        <v>9</v>
      </c>
      <c r="AW3490" s="50"/>
      <c r="AX3490" s="57"/>
      <c r="AY3490" s="87">
        <v>410</v>
      </c>
      <c r="AZ3490" s="107">
        <f t="shared" si="1469"/>
        <v>0.88699007717750822</v>
      </c>
      <c r="BA3490" s="107">
        <f t="shared" si="1390"/>
        <v>0.11300992282249178</v>
      </c>
      <c r="BG3490" s="6">
        <f t="shared" si="1431"/>
        <v>0</v>
      </c>
      <c r="BH3490" s="6">
        <f t="shared" si="1478"/>
        <v>0</v>
      </c>
      <c r="BI3490" s="6">
        <f t="shared" si="1432"/>
        <v>1</v>
      </c>
      <c r="BJ3490" s="6">
        <f t="shared" si="1479"/>
        <v>1</v>
      </c>
      <c r="BK3490" s="6">
        <f t="shared" si="1433"/>
        <v>0</v>
      </c>
      <c r="BL3490" s="6">
        <f t="shared" si="1434"/>
        <v>0</v>
      </c>
      <c r="BM3490" s="6">
        <f t="shared" si="1435"/>
        <v>1</v>
      </c>
      <c r="BN3490" s="6">
        <f t="shared" si="1436"/>
        <v>4</v>
      </c>
      <c r="BO3490" s="6">
        <f t="shared" si="1437"/>
        <v>1</v>
      </c>
      <c r="BP3490" s="6">
        <f t="shared" si="1438"/>
        <v>1</v>
      </c>
      <c r="BQ3490" s="6">
        <f t="shared" si="1448"/>
        <v>0</v>
      </c>
      <c r="BR3490" s="6">
        <f t="shared" si="1449"/>
        <v>0</v>
      </c>
      <c r="BS3490" s="6">
        <f t="shared" si="1456"/>
        <v>0</v>
      </c>
      <c r="BT3490" s="6">
        <f t="shared" si="1457"/>
        <v>0</v>
      </c>
      <c r="CT3490" s="6">
        <f t="shared" si="1455"/>
        <v>4</v>
      </c>
      <c r="CX3490" s="6" t="str">
        <f t="shared" si="1470"/>
        <v>H</v>
      </c>
      <c r="CY3490" s="87">
        <f t="shared" si="1471"/>
        <v>3628</v>
      </c>
      <c r="CZ3490" s="87">
        <f t="shared" si="1472"/>
        <v>410</v>
      </c>
      <c r="DA3490" s="6">
        <f t="shared" si="1473"/>
        <v>3218</v>
      </c>
    </row>
    <row r="3491" spans="1:105" hidden="1" x14ac:dyDescent="0.2">
      <c r="A3491" s="46">
        <v>7834</v>
      </c>
      <c r="B3491" s="46">
        <f t="shared" si="1439"/>
        <v>7</v>
      </c>
      <c r="C3491" s="46">
        <f t="shared" si="1440"/>
        <v>1</v>
      </c>
      <c r="D3491" s="46">
        <f t="shared" si="1441"/>
        <v>3</v>
      </c>
      <c r="E3491" s="85">
        <v>41699</v>
      </c>
      <c r="F3491" s="7" t="s">
        <v>1820</v>
      </c>
      <c r="G3491" s="50" t="s">
        <v>103</v>
      </c>
      <c r="H3491" s="50" t="s">
        <v>306</v>
      </c>
      <c r="I3491" s="50">
        <v>2</v>
      </c>
      <c r="J3491" s="50">
        <v>1</v>
      </c>
      <c r="K3491" s="93" t="s">
        <v>2565</v>
      </c>
      <c r="L3491" s="97">
        <v>3212</v>
      </c>
      <c r="M3491" s="92" t="s">
        <v>4538</v>
      </c>
      <c r="N3491" s="50">
        <v>10</v>
      </c>
      <c r="O3491" s="7">
        <f t="shared" si="1481"/>
        <v>34</v>
      </c>
      <c r="P3491" s="7">
        <f>COUNTIF($H$3458:$H3491,"=W")</f>
        <v>10</v>
      </c>
      <c r="Q3491" s="7">
        <f>COUNTIF($H$3458:$H3491,"=D")</f>
        <v>13</v>
      </c>
      <c r="R3491" s="7">
        <f>COUNTIF($H$3458:$H3491,"=L")</f>
        <v>11</v>
      </c>
      <c r="S3491" s="94">
        <f t="shared" si="1482"/>
        <v>40</v>
      </c>
      <c r="T3491" s="94">
        <f t="shared" si="1482"/>
        <v>38</v>
      </c>
      <c r="U3491" s="7">
        <f t="shared" si="1483"/>
        <v>43</v>
      </c>
      <c r="V3491" s="7">
        <v>5</v>
      </c>
      <c r="W3491" s="7">
        <v>2</v>
      </c>
      <c r="X3491" s="7">
        <v>5</v>
      </c>
      <c r="Y3491" s="7">
        <v>6</v>
      </c>
      <c r="Z3491" s="7">
        <v>6</v>
      </c>
      <c r="AA3491" s="7">
        <v>3</v>
      </c>
      <c r="AB3491" s="7">
        <v>11</v>
      </c>
      <c r="AC3491" s="7">
        <v>13</v>
      </c>
      <c r="AD3491" s="83">
        <v>1</v>
      </c>
      <c r="AE3491" s="83">
        <v>2</v>
      </c>
      <c r="AF3491" s="5">
        <v>0</v>
      </c>
      <c r="AG3491" s="5">
        <v>0</v>
      </c>
      <c r="AH3491" s="83" t="s">
        <v>1118</v>
      </c>
      <c r="AI3491" s="83"/>
      <c r="AK3491" s="6">
        <f t="shared" si="1445"/>
        <v>62313</v>
      </c>
      <c r="AL3491" s="98">
        <f>AK3491/COUNTIF(G$3458:G3491,"H")</f>
        <v>3665.4705882352941</v>
      </c>
      <c r="AM3491" s="98">
        <f t="shared" si="1446"/>
        <v>65674</v>
      </c>
      <c r="AN3491" s="98">
        <f>AM3491/COUNTIF(G$3458:G3491,"A")</f>
        <v>3863.1764705882351</v>
      </c>
      <c r="AP3491" s="6">
        <v>61</v>
      </c>
      <c r="AQ3491" s="6">
        <v>60</v>
      </c>
      <c r="AR3491" s="6">
        <v>50</v>
      </c>
      <c r="AS3491" s="6">
        <v>37</v>
      </c>
      <c r="AT3491" s="70">
        <f t="shared" si="1410"/>
        <v>43</v>
      </c>
      <c r="AU3491" s="2">
        <f t="shared" si="1411"/>
        <v>10</v>
      </c>
      <c r="AV3491" s="6">
        <f t="shared" si="1484"/>
        <v>7</v>
      </c>
      <c r="AW3491" s="50"/>
      <c r="AX3491" s="57"/>
      <c r="AY3491" s="87">
        <v>220</v>
      </c>
      <c r="AZ3491" s="107">
        <f t="shared" si="1469"/>
        <v>0.93150684931506844</v>
      </c>
      <c r="BA3491" s="107">
        <f t="shared" si="1390"/>
        <v>6.8493150684931559E-2</v>
      </c>
      <c r="BG3491" s="6">
        <f t="shared" si="1431"/>
        <v>1</v>
      </c>
      <c r="BH3491" s="6">
        <f t="shared" si="1478"/>
        <v>1</v>
      </c>
      <c r="BI3491" s="6">
        <f t="shared" si="1432"/>
        <v>0</v>
      </c>
      <c r="BJ3491" s="6">
        <f t="shared" si="1479"/>
        <v>0</v>
      </c>
      <c r="BK3491" s="6">
        <f t="shared" si="1433"/>
        <v>0</v>
      </c>
      <c r="BL3491" s="6">
        <f t="shared" si="1434"/>
        <v>0</v>
      </c>
      <c r="BM3491" s="6">
        <f t="shared" si="1435"/>
        <v>1</v>
      </c>
      <c r="BN3491" s="6">
        <f t="shared" si="1436"/>
        <v>5</v>
      </c>
      <c r="BO3491" s="6">
        <f t="shared" si="1437"/>
        <v>0</v>
      </c>
      <c r="BP3491" s="6">
        <f t="shared" si="1438"/>
        <v>0</v>
      </c>
      <c r="BQ3491" s="6">
        <f t="shared" si="1448"/>
        <v>1</v>
      </c>
      <c r="BR3491" s="6">
        <f t="shared" si="1449"/>
        <v>1</v>
      </c>
      <c r="BS3491" s="6">
        <f t="shared" si="1456"/>
        <v>1</v>
      </c>
      <c r="BT3491" s="6">
        <f t="shared" si="1457"/>
        <v>1</v>
      </c>
      <c r="CT3491" s="6">
        <f t="shared" si="1455"/>
        <v>10</v>
      </c>
      <c r="CX3491" s="6" t="str">
        <f t="shared" si="1470"/>
        <v>H</v>
      </c>
      <c r="CY3491" s="87">
        <f t="shared" si="1471"/>
        <v>3212</v>
      </c>
      <c r="CZ3491" s="87">
        <f t="shared" si="1472"/>
        <v>220</v>
      </c>
      <c r="DA3491" s="6">
        <f t="shared" si="1473"/>
        <v>2992</v>
      </c>
    </row>
    <row r="3492" spans="1:105" hidden="1" x14ac:dyDescent="0.2">
      <c r="A3492" s="46">
        <v>7835</v>
      </c>
      <c r="B3492" s="46">
        <f t="shared" si="1439"/>
        <v>7</v>
      </c>
      <c r="C3492" s="46">
        <f t="shared" si="1440"/>
        <v>8</v>
      </c>
      <c r="D3492" s="46">
        <f t="shared" si="1441"/>
        <v>3</v>
      </c>
      <c r="E3492" s="85">
        <v>41706</v>
      </c>
      <c r="F3492" s="7" t="s">
        <v>1318</v>
      </c>
      <c r="G3492" s="50" t="s">
        <v>310</v>
      </c>
      <c r="H3492" s="50" t="s">
        <v>306</v>
      </c>
      <c r="I3492" s="50">
        <v>1</v>
      </c>
      <c r="J3492" s="50">
        <v>0</v>
      </c>
      <c r="K3492" s="93" t="s">
        <v>1424</v>
      </c>
      <c r="L3492" s="97">
        <v>4182</v>
      </c>
      <c r="M3492" s="92" t="s">
        <v>1949</v>
      </c>
      <c r="N3492" s="50">
        <v>9</v>
      </c>
      <c r="O3492" s="7">
        <f t="shared" si="1481"/>
        <v>35</v>
      </c>
      <c r="P3492" s="7">
        <f>COUNTIF($H$3458:$H3492,"=W")</f>
        <v>11</v>
      </c>
      <c r="Q3492" s="7">
        <f>COUNTIF($H$3458:$H3492,"=D")</f>
        <v>13</v>
      </c>
      <c r="R3492" s="7">
        <f>COUNTIF($H$3458:$H3492,"=L")</f>
        <v>11</v>
      </c>
      <c r="S3492" s="94">
        <f t="shared" ref="S3492:T3494" si="1485">S3491+I3492</f>
        <v>41</v>
      </c>
      <c r="T3492" s="94">
        <f t="shared" si="1485"/>
        <v>38</v>
      </c>
      <c r="U3492" s="7">
        <f t="shared" si="1483"/>
        <v>46</v>
      </c>
      <c r="V3492" s="7">
        <v>4</v>
      </c>
      <c r="W3492" s="7">
        <v>0</v>
      </c>
      <c r="X3492" s="7">
        <v>6</v>
      </c>
      <c r="Y3492" s="7">
        <v>7</v>
      </c>
      <c r="Z3492" s="7">
        <v>4</v>
      </c>
      <c r="AA3492" s="7">
        <v>6</v>
      </c>
      <c r="AB3492" s="7">
        <v>10</v>
      </c>
      <c r="AC3492" s="7">
        <v>9</v>
      </c>
      <c r="AD3492" s="83">
        <v>0</v>
      </c>
      <c r="AE3492" s="83">
        <v>2</v>
      </c>
      <c r="AF3492" s="5">
        <v>0</v>
      </c>
      <c r="AG3492" s="5">
        <v>0</v>
      </c>
      <c r="AH3492" s="83"/>
      <c r="AI3492" s="83"/>
      <c r="AK3492" s="6">
        <f t="shared" si="1445"/>
        <v>62313</v>
      </c>
      <c r="AL3492" s="98">
        <f>AK3492/COUNTIF(G$3458:G3492,"H")</f>
        <v>3665.4705882352941</v>
      </c>
      <c r="AM3492" s="98">
        <f t="shared" si="1446"/>
        <v>69856</v>
      </c>
      <c r="AN3492" s="98">
        <f>AM3492/COUNTIF(G$3458:G3492,"A")</f>
        <v>3880.8888888888887</v>
      </c>
      <c r="AP3492" s="6">
        <v>62</v>
      </c>
      <c r="AQ3492" s="6">
        <v>61</v>
      </c>
      <c r="AR3492" s="6">
        <v>50</v>
      </c>
      <c r="AS3492" s="6">
        <v>40</v>
      </c>
      <c r="AT3492" s="70">
        <f t="shared" ref="AT3492:AT3555" si="1486">U3492</f>
        <v>46</v>
      </c>
      <c r="AU3492" s="2">
        <f t="shared" ref="AU3492:AU3555" si="1487">N3492</f>
        <v>9</v>
      </c>
      <c r="AV3492" s="6">
        <f t="shared" si="1484"/>
        <v>4</v>
      </c>
      <c r="AW3492" s="50"/>
      <c r="AX3492" s="57"/>
      <c r="AY3492" s="87">
        <v>568</v>
      </c>
      <c r="AZ3492" s="107">
        <f t="shared" si="1469"/>
        <v>0.13582018173122909</v>
      </c>
      <c r="BA3492" s="107">
        <f t="shared" si="1390"/>
        <v>0.86417981826877088</v>
      </c>
      <c r="BG3492" s="6">
        <f t="shared" si="1431"/>
        <v>1</v>
      </c>
      <c r="BH3492" s="6">
        <f t="shared" si="1478"/>
        <v>2</v>
      </c>
      <c r="BI3492" s="6">
        <f t="shared" si="1432"/>
        <v>0</v>
      </c>
      <c r="BJ3492" s="6">
        <f t="shared" si="1479"/>
        <v>0</v>
      </c>
      <c r="BK3492" s="6">
        <f t="shared" si="1433"/>
        <v>0</v>
      </c>
      <c r="BL3492" s="6">
        <f t="shared" si="1434"/>
        <v>0</v>
      </c>
      <c r="BM3492" s="6">
        <f t="shared" si="1435"/>
        <v>1</v>
      </c>
      <c r="BN3492" s="6">
        <f t="shared" si="1436"/>
        <v>6</v>
      </c>
      <c r="BO3492" s="6">
        <f t="shared" si="1437"/>
        <v>0</v>
      </c>
      <c r="BP3492" s="6">
        <f t="shared" si="1438"/>
        <v>0</v>
      </c>
      <c r="BQ3492" s="6">
        <f t="shared" si="1448"/>
        <v>1</v>
      </c>
      <c r="BR3492" s="6">
        <f t="shared" si="1449"/>
        <v>2</v>
      </c>
      <c r="BS3492" s="6">
        <f t="shared" si="1456"/>
        <v>0</v>
      </c>
      <c r="BT3492" s="6">
        <f t="shared" si="1457"/>
        <v>0</v>
      </c>
      <c r="CT3492" s="6">
        <f t="shared" si="1455"/>
        <v>10</v>
      </c>
      <c r="CX3492" s="6" t="str">
        <f t="shared" si="1470"/>
        <v>A</v>
      </c>
      <c r="CY3492" s="87">
        <f t="shared" si="1471"/>
        <v>4182</v>
      </c>
      <c r="CZ3492" s="87">
        <f t="shared" si="1472"/>
        <v>568</v>
      </c>
      <c r="DA3492" s="6" t="str">
        <f t="shared" si="1473"/>
        <v>na</v>
      </c>
    </row>
    <row r="3493" spans="1:105" hidden="1" x14ac:dyDescent="0.2">
      <c r="A3493" s="46">
        <v>7836</v>
      </c>
      <c r="B3493" s="46">
        <f t="shared" si="1439"/>
        <v>3</v>
      </c>
      <c r="C3493" s="46">
        <f t="shared" si="1440"/>
        <v>11</v>
      </c>
      <c r="D3493" s="46">
        <f t="shared" si="1441"/>
        <v>3</v>
      </c>
      <c r="E3493" s="85">
        <v>41709</v>
      </c>
      <c r="F3493" s="7" t="s">
        <v>243</v>
      </c>
      <c r="G3493" s="50" t="s">
        <v>310</v>
      </c>
      <c r="H3493" s="50" t="s">
        <v>306</v>
      </c>
      <c r="I3493" s="50">
        <v>1</v>
      </c>
      <c r="J3493" s="50">
        <v>0</v>
      </c>
      <c r="K3493" s="93" t="s">
        <v>1424</v>
      </c>
      <c r="L3493" s="97">
        <v>2865</v>
      </c>
      <c r="M3493" s="92" t="s">
        <v>2258</v>
      </c>
      <c r="N3493" s="50">
        <v>9</v>
      </c>
      <c r="O3493" s="7">
        <f t="shared" si="1481"/>
        <v>36</v>
      </c>
      <c r="P3493" s="7">
        <f>COUNTIF($H$3458:$H3493,"=W")</f>
        <v>12</v>
      </c>
      <c r="Q3493" s="7">
        <f>COUNTIF($H$3458:$H3493,"=D")</f>
        <v>13</v>
      </c>
      <c r="R3493" s="7">
        <f>COUNTIF($H$3458:$H3493,"=L")</f>
        <v>11</v>
      </c>
      <c r="S3493" s="94">
        <f t="shared" si="1485"/>
        <v>42</v>
      </c>
      <c r="T3493" s="94">
        <f t="shared" si="1485"/>
        <v>38</v>
      </c>
      <c r="U3493" s="7">
        <f t="shared" si="1483"/>
        <v>49</v>
      </c>
      <c r="V3493" s="7">
        <v>3</v>
      </c>
      <c r="W3493" s="7">
        <v>4</v>
      </c>
      <c r="X3493" s="7">
        <v>5</v>
      </c>
      <c r="Y3493" s="7">
        <v>3</v>
      </c>
      <c r="Z3493" s="7">
        <v>6</v>
      </c>
      <c r="AA3493" s="7">
        <v>6</v>
      </c>
      <c r="AB3493" s="7">
        <v>15</v>
      </c>
      <c r="AC3493" s="7">
        <v>10</v>
      </c>
      <c r="AD3493" s="83">
        <v>0</v>
      </c>
      <c r="AE3493" s="83">
        <v>2</v>
      </c>
      <c r="AF3493" s="5">
        <v>0</v>
      </c>
      <c r="AG3493" s="5">
        <v>0</v>
      </c>
      <c r="AH3493" s="83"/>
      <c r="AI3493" s="83"/>
      <c r="AK3493" s="6">
        <f t="shared" si="1445"/>
        <v>62313</v>
      </c>
      <c r="AL3493" s="98">
        <f>AK3493/COUNTIF(G$3458:G3493,"H")</f>
        <v>3665.4705882352941</v>
      </c>
      <c r="AM3493" s="98">
        <f t="shared" si="1446"/>
        <v>72721</v>
      </c>
      <c r="AN3493" s="98">
        <f>AM3493/COUNTIF(G$3458:G3493,"A")</f>
        <v>3827.4210526315787</v>
      </c>
      <c r="AP3493" s="6">
        <v>63</v>
      </c>
      <c r="AQ3493" s="6">
        <v>61</v>
      </c>
      <c r="AR3493" s="6">
        <v>51</v>
      </c>
      <c r="AS3493" s="6">
        <v>40</v>
      </c>
      <c r="AT3493" s="70">
        <f t="shared" si="1486"/>
        <v>49</v>
      </c>
      <c r="AU3493" s="2">
        <f t="shared" si="1487"/>
        <v>9</v>
      </c>
      <c r="AV3493" s="6">
        <f t="shared" si="1484"/>
        <v>2</v>
      </c>
      <c r="AW3493" s="50"/>
      <c r="AX3493" s="57"/>
      <c r="AY3493" s="87">
        <v>466</v>
      </c>
      <c r="AZ3493" s="107">
        <f t="shared" si="1469"/>
        <v>0.16265270506108204</v>
      </c>
      <c r="BA3493" s="107">
        <f t="shared" si="1390"/>
        <v>0.83734729493891802</v>
      </c>
      <c r="BG3493" s="6">
        <f t="shared" si="1431"/>
        <v>1</v>
      </c>
      <c r="BH3493" s="6">
        <f t="shared" si="1478"/>
        <v>3</v>
      </c>
      <c r="BI3493" s="6">
        <f t="shared" si="1432"/>
        <v>0</v>
      </c>
      <c r="BJ3493" s="6">
        <f t="shared" si="1479"/>
        <v>0</v>
      </c>
      <c r="BK3493" s="6">
        <f t="shared" si="1433"/>
        <v>0</v>
      </c>
      <c r="BL3493" s="6">
        <f t="shared" si="1434"/>
        <v>0</v>
      </c>
      <c r="BM3493" s="6">
        <f t="shared" si="1435"/>
        <v>1</v>
      </c>
      <c r="BN3493" s="6">
        <f t="shared" si="1436"/>
        <v>7</v>
      </c>
      <c r="BO3493" s="6">
        <f t="shared" si="1437"/>
        <v>0</v>
      </c>
      <c r="BP3493" s="6">
        <f t="shared" si="1438"/>
        <v>0</v>
      </c>
      <c r="BQ3493" s="6">
        <f t="shared" si="1448"/>
        <v>1</v>
      </c>
      <c r="BR3493" s="6">
        <f t="shared" si="1449"/>
        <v>3</v>
      </c>
      <c r="BS3493" s="6">
        <f t="shared" si="1456"/>
        <v>0</v>
      </c>
      <c r="BT3493" s="6">
        <f t="shared" si="1457"/>
        <v>0</v>
      </c>
      <c r="CT3493" s="6">
        <f t="shared" si="1455"/>
        <v>8</v>
      </c>
      <c r="CX3493" s="6" t="str">
        <f t="shared" si="1470"/>
        <v>A</v>
      </c>
      <c r="CY3493" s="87">
        <f t="shared" si="1471"/>
        <v>2865</v>
      </c>
      <c r="CZ3493" s="87">
        <f t="shared" si="1472"/>
        <v>466</v>
      </c>
      <c r="DA3493" s="6" t="str">
        <f t="shared" si="1473"/>
        <v>na</v>
      </c>
    </row>
    <row r="3494" spans="1:105" hidden="1" x14ac:dyDescent="0.2">
      <c r="A3494" s="46">
        <v>7837</v>
      </c>
      <c r="B3494" s="46">
        <f t="shared" si="1439"/>
        <v>7</v>
      </c>
      <c r="C3494" s="46">
        <f t="shared" si="1440"/>
        <v>15</v>
      </c>
      <c r="D3494" s="46">
        <f t="shared" si="1441"/>
        <v>3</v>
      </c>
      <c r="E3494" s="85">
        <v>41713</v>
      </c>
      <c r="F3494" s="7" t="s">
        <v>2548</v>
      </c>
      <c r="G3494" s="50" t="s">
        <v>103</v>
      </c>
      <c r="H3494" s="50" t="s">
        <v>306</v>
      </c>
      <c r="I3494" s="50">
        <v>2</v>
      </c>
      <c r="J3494" s="50">
        <v>0</v>
      </c>
      <c r="K3494" s="93" t="s">
        <v>2054</v>
      </c>
      <c r="L3494" s="97">
        <v>3455</v>
      </c>
      <c r="M3494" s="92" t="s">
        <v>3001</v>
      </c>
      <c r="N3494" s="50">
        <v>8</v>
      </c>
      <c r="O3494" s="7">
        <f t="shared" si="1481"/>
        <v>37</v>
      </c>
      <c r="P3494" s="7">
        <f>COUNTIF($H$3458:$H3494,"=W")</f>
        <v>13</v>
      </c>
      <c r="Q3494" s="7">
        <f>COUNTIF($H$3458:$H3494,"=D")</f>
        <v>13</v>
      </c>
      <c r="R3494" s="7">
        <f>COUNTIF($H$3458:$H3494,"=L")</f>
        <v>11</v>
      </c>
      <c r="S3494" s="94">
        <f t="shared" si="1485"/>
        <v>44</v>
      </c>
      <c r="T3494" s="94">
        <f t="shared" si="1485"/>
        <v>38</v>
      </c>
      <c r="U3494" s="7">
        <f t="shared" si="1483"/>
        <v>52</v>
      </c>
      <c r="V3494" s="7">
        <v>6</v>
      </c>
      <c r="W3494" s="7">
        <v>3</v>
      </c>
      <c r="X3494" s="7">
        <v>3</v>
      </c>
      <c r="Y3494" s="7">
        <v>3</v>
      </c>
      <c r="Z3494" s="7">
        <v>5</v>
      </c>
      <c r="AA3494" s="7">
        <v>7</v>
      </c>
      <c r="AB3494" s="7">
        <v>12</v>
      </c>
      <c r="AC3494" s="7">
        <v>12</v>
      </c>
      <c r="AD3494" s="83">
        <v>1</v>
      </c>
      <c r="AE3494" s="83">
        <v>1</v>
      </c>
      <c r="AF3494" s="5">
        <v>0</v>
      </c>
      <c r="AG3494" s="5">
        <v>1</v>
      </c>
      <c r="AH3494" s="83" t="s">
        <v>340</v>
      </c>
      <c r="AI3494" s="83"/>
      <c r="AK3494" s="6">
        <f t="shared" si="1445"/>
        <v>65768</v>
      </c>
      <c r="AL3494" s="98">
        <f>AK3494/COUNTIF(G$3458:G3494,"H")</f>
        <v>3653.7777777777778</v>
      </c>
      <c r="AM3494" s="98">
        <f t="shared" si="1446"/>
        <v>72721</v>
      </c>
      <c r="AN3494" s="98">
        <f>AM3494/COUNTIF(G$3458:G3494,"A")</f>
        <v>3827.4210526315787</v>
      </c>
      <c r="AP3494" s="6">
        <v>66</v>
      </c>
      <c r="AQ3494" s="6">
        <v>64</v>
      </c>
      <c r="AR3494" s="6">
        <v>52</v>
      </c>
      <c r="AS3494" s="6">
        <v>40</v>
      </c>
      <c r="AT3494" s="70">
        <f t="shared" si="1486"/>
        <v>52</v>
      </c>
      <c r="AU3494" s="2">
        <f t="shared" si="1487"/>
        <v>8</v>
      </c>
      <c r="AV3494" s="6">
        <f t="shared" si="1484"/>
        <v>0</v>
      </c>
      <c r="AW3494" s="50"/>
      <c r="AX3494" s="57"/>
      <c r="AY3494" s="87">
        <v>248</v>
      </c>
      <c r="AZ3494" s="107">
        <f t="shared" si="1469"/>
        <v>0.92821997105643994</v>
      </c>
      <c r="BA3494" s="107">
        <f t="shared" si="1390"/>
        <v>7.1780028943560059E-2</v>
      </c>
      <c r="BG3494" s="6">
        <f t="shared" si="1431"/>
        <v>1</v>
      </c>
      <c r="BH3494" s="6">
        <f t="shared" si="1478"/>
        <v>4</v>
      </c>
      <c r="BI3494" s="6">
        <f t="shared" si="1432"/>
        <v>0</v>
      </c>
      <c r="BJ3494" s="6">
        <f t="shared" si="1479"/>
        <v>0</v>
      </c>
      <c r="BK3494" s="6">
        <f t="shared" si="1433"/>
        <v>0</v>
      </c>
      <c r="BL3494" s="6">
        <f t="shared" si="1434"/>
        <v>0</v>
      </c>
      <c r="BM3494" s="6">
        <f t="shared" si="1435"/>
        <v>1</v>
      </c>
      <c r="BN3494" s="6">
        <f t="shared" si="1436"/>
        <v>8</v>
      </c>
      <c r="BO3494" s="6">
        <f t="shared" si="1437"/>
        <v>0</v>
      </c>
      <c r="BP3494" s="6">
        <f t="shared" si="1438"/>
        <v>0</v>
      </c>
      <c r="BQ3494" s="6">
        <f t="shared" si="1448"/>
        <v>1</v>
      </c>
      <c r="BR3494" s="6">
        <f t="shared" si="1449"/>
        <v>4</v>
      </c>
      <c r="BS3494" s="6">
        <f t="shared" si="1456"/>
        <v>0</v>
      </c>
      <c r="BT3494" s="6">
        <f t="shared" si="1457"/>
        <v>0</v>
      </c>
      <c r="CT3494" s="6">
        <f t="shared" si="1455"/>
        <v>9</v>
      </c>
      <c r="CX3494" s="6" t="str">
        <f t="shared" si="1470"/>
        <v>H</v>
      </c>
      <c r="CY3494" s="87">
        <f t="shared" si="1471"/>
        <v>3455</v>
      </c>
      <c r="CZ3494" s="87">
        <f t="shared" si="1472"/>
        <v>248</v>
      </c>
      <c r="DA3494" s="6">
        <f t="shared" si="1473"/>
        <v>3207</v>
      </c>
    </row>
    <row r="3495" spans="1:105" hidden="1" x14ac:dyDescent="0.2">
      <c r="A3495" s="46">
        <v>7838</v>
      </c>
      <c r="B3495" s="46">
        <f t="shared" si="1439"/>
        <v>7</v>
      </c>
      <c r="C3495" s="46">
        <f t="shared" si="1440"/>
        <v>22</v>
      </c>
      <c r="D3495" s="46">
        <f t="shared" si="1441"/>
        <v>3</v>
      </c>
      <c r="E3495" s="85">
        <v>41720</v>
      </c>
      <c r="F3495" s="7" t="s">
        <v>468</v>
      </c>
      <c r="G3495" s="50" t="s">
        <v>310</v>
      </c>
      <c r="H3495" s="50" t="s">
        <v>306</v>
      </c>
      <c r="I3495" s="50">
        <v>1</v>
      </c>
      <c r="J3495" s="50">
        <v>0</v>
      </c>
      <c r="K3495" s="93" t="s">
        <v>1424</v>
      </c>
      <c r="L3495" s="97">
        <v>14814</v>
      </c>
      <c r="M3495" s="92" t="s">
        <v>739</v>
      </c>
      <c r="N3495" s="50">
        <v>7</v>
      </c>
      <c r="O3495" s="7">
        <f t="shared" ref="O3495:O3500" si="1488">SUM(P3495:R3495)</f>
        <v>38</v>
      </c>
      <c r="P3495" s="7">
        <f>COUNTIF($H$3458:$H3495,"=W")</f>
        <v>14</v>
      </c>
      <c r="Q3495" s="7">
        <f>COUNTIF($H$3458:$H3495,"=D")</f>
        <v>13</v>
      </c>
      <c r="R3495" s="7">
        <f>COUNTIF($H$3458:$H3495,"=L")</f>
        <v>11</v>
      </c>
      <c r="S3495" s="94">
        <f t="shared" ref="S3495:T3497" si="1489">S3494+I3495</f>
        <v>45</v>
      </c>
      <c r="T3495" s="94">
        <f t="shared" si="1489"/>
        <v>38</v>
      </c>
      <c r="U3495" s="7">
        <f t="shared" ref="U3495:U3500" si="1490">P3495*3+Q3495</f>
        <v>55</v>
      </c>
      <c r="V3495" s="7">
        <v>5</v>
      </c>
      <c r="W3495" s="7">
        <v>3</v>
      </c>
      <c r="X3495" s="7">
        <v>4</v>
      </c>
      <c r="Y3495" s="7">
        <v>5</v>
      </c>
      <c r="Z3495" s="7">
        <v>5</v>
      </c>
      <c r="AA3495" s="7">
        <v>6</v>
      </c>
      <c r="AB3495" s="7">
        <v>10</v>
      </c>
      <c r="AC3495" s="7">
        <v>13</v>
      </c>
      <c r="AD3495" s="83">
        <v>3</v>
      </c>
      <c r="AE3495" s="83">
        <v>1</v>
      </c>
      <c r="AF3495" s="5">
        <v>0</v>
      </c>
      <c r="AG3495" s="5">
        <v>1</v>
      </c>
      <c r="AH3495" s="83" t="s">
        <v>740</v>
      </c>
      <c r="AI3495" s="83"/>
      <c r="AK3495" s="6">
        <f t="shared" si="1445"/>
        <v>65768</v>
      </c>
      <c r="AL3495" s="98">
        <f>AK3495/COUNTIF(G$3458:G3495,"H")</f>
        <v>3653.7777777777778</v>
      </c>
      <c r="AM3495" s="98">
        <f t="shared" si="1446"/>
        <v>87535</v>
      </c>
      <c r="AN3495" s="98">
        <f>AM3495/COUNTIF(G$3458:G3495,"A")</f>
        <v>4376.75</v>
      </c>
      <c r="AP3495" s="6">
        <v>70</v>
      </c>
      <c r="AQ3495" s="6">
        <v>67</v>
      </c>
      <c r="AR3495" s="6">
        <v>55</v>
      </c>
      <c r="AS3495" s="6">
        <v>42</v>
      </c>
      <c r="AT3495" s="70">
        <f t="shared" si="1486"/>
        <v>55</v>
      </c>
      <c r="AU3495" s="2">
        <f t="shared" si="1487"/>
        <v>7</v>
      </c>
      <c r="AV3495" s="6">
        <f t="shared" ref="AV3495:AV3500" si="1491">AR3495-AT3495</f>
        <v>0</v>
      </c>
      <c r="AW3495" s="50"/>
      <c r="AX3495" s="57"/>
      <c r="AY3495" s="87">
        <v>794</v>
      </c>
      <c r="AZ3495" s="107">
        <f t="shared" si="1469"/>
        <v>5.359794788713379E-2</v>
      </c>
      <c r="BA3495" s="107">
        <f t="shared" si="1390"/>
        <v>0.94640205211286621</v>
      </c>
      <c r="BG3495" s="6">
        <f t="shared" si="1431"/>
        <v>1</v>
      </c>
      <c r="BH3495" s="6">
        <f t="shared" si="1478"/>
        <v>5</v>
      </c>
      <c r="BI3495" s="6">
        <f t="shared" si="1432"/>
        <v>0</v>
      </c>
      <c r="BJ3495" s="6">
        <f t="shared" si="1479"/>
        <v>0</v>
      </c>
      <c r="BK3495" s="6">
        <f t="shared" si="1433"/>
        <v>0</v>
      </c>
      <c r="BL3495" s="6">
        <f t="shared" si="1434"/>
        <v>0</v>
      </c>
      <c r="BM3495" s="6">
        <f t="shared" si="1435"/>
        <v>1</v>
      </c>
      <c r="BN3495" s="6">
        <f t="shared" si="1436"/>
        <v>9</v>
      </c>
      <c r="BO3495" s="6">
        <f t="shared" si="1437"/>
        <v>0</v>
      </c>
      <c r="BP3495" s="6">
        <f t="shared" si="1438"/>
        <v>0</v>
      </c>
      <c r="BQ3495" s="6">
        <f t="shared" si="1448"/>
        <v>1</v>
      </c>
      <c r="BR3495" s="6">
        <f t="shared" si="1449"/>
        <v>5</v>
      </c>
      <c r="BS3495" s="6">
        <f t="shared" si="1456"/>
        <v>0</v>
      </c>
      <c r="BT3495" s="6">
        <f t="shared" si="1457"/>
        <v>0</v>
      </c>
      <c r="CT3495" s="6">
        <f t="shared" si="1455"/>
        <v>9</v>
      </c>
      <c r="CX3495" s="6" t="str">
        <f t="shared" si="1470"/>
        <v>A</v>
      </c>
      <c r="CY3495" s="87">
        <f t="shared" si="1471"/>
        <v>14814</v>
      </c>
      <c r="CZ3495" s="87">
        <f t="shared" si="1472"/>
        <v>794</v>
      </c>
      <c r="DA3495" s="6" t="str">
        <f t="shared" si="1473"/>
        <v>na</v>
      </c>
    </row>
    <row r="3496" spans="1:105" hidden="1" x14ac:dyDescent="0.2">
      <c r="A3496" s="46">
        <v>7839</v>
      </c>
      <c r="B3496" s="46">
        <f t="shared" si="1439"/>
        <v>3</v>
      </c>
      <c r="C3496" s="46">
        <f t="shared" si="1440"/>
        <v>25</v>
      </c>
      <c r="D3496" s="46">
        <f t="shared" si="1441"/>
        <v>3</v>
      </c>
      <c r="E3496" s="85">
        <v>41723</v>
      </c>
      <c r="F3496" s="7" t="s">
        <v>1905</v>
      </c>
      <c r="G3496" s="50" t="s">
        <v>103</v>
      </c>
      <c r="H3496" s="50" t="s">
        <v>306</v>
      </c>
      <c r="I3496" s="50">
        <v>1</v>
      </c>
      <c r="J3496" s="50">
        <v>0</v>
      </c>
      <c r="K3496" s="93" t="s">
        <v>1424</v>
      </c>
      <c r="L3496" s="97">
        <v>3416</v>
      </c>
      <c r="M3496" s="92" t="s">
        <v>3479</v>
      </c>
      <c r="N3496" s="50">
        <v>7</v>
      </c>
      <c r="O3496" s="7">
        <f t="shared" si="1488"/>
        <v>39</v>
      </c>
      <c r="P3496" s="7">
        <f>COUNTIF($H$3458:$H3496,"=W")</f>
        <v>15</v>
      </c>
      <c r="Q3496" s="7">
        <f>COUNTIF($H$3458:$H3496,"=D")</f>
        <v>13</v>
      </c>
      <c r="R3496" s="7">
        <f>COUNTIF($H$3458:$H3496,"=L")</f>
        <v>11</v>
      </c>
      <c r="S3496" s="94">
        <f t="shared" si="1489"/>
        <v>46</v>
      </c>
      <c r="T3496" s="94">
        <f t="shared" si="1489"/>
        <v>38</v>
      </c>
      <c r="U3496" s="7">
        <f t="shared" si="1490"/>
        <v>58</v>
      </c>
      <c r="V3496" s="7">
        <v>3</v>
      </c>
      <c r="W3496" s="7">
        <v>4</v>
      </c>
      <c r="X3496" s="7">
        <v>8</v>
      </c>
      <c r="Y3496" s="7">
        <v>5</v>
      </c>
      <c r="Z3496" s="7">
        <v>5</v>
      </c>
      <c r="AA3496" s="7">
        <v>10</v>
      </c>
      <c r="AB3496" s="7">
        <v>12</v>
      </c>
      <c r="AC3496" s="7">
        <v>8</v>
      </c>
      <c r="AD3496" s="83">
        <v>1</v>
      </c>
      <c r="AE3496" s="83">
        <v>1</v>
      </c>
      <c r="AF3496" s="5">
        <v>0</v>
      </c>
      <c r="AG3496" s="5">
        <v>0</v>
      </c>
      <c r="AH3496" s="83" t="s">
        <v>540</v>
      </c>
      <c r="AI3496" s="83"/>
      <c r="AK3496" s="6">
        <f t="shared" si="1445"/>
        <v>69184</v>
      </c>
      <c r="AL3496" s="98">
        <f>AK3496/COUNTIF(G$3458:G3496,"H")</f>
        <v>3641.2631578947367</v>
      </c>
      <c r="AM3496" s="98">
        <f t="shared" si="1446"/>
        <v>87535</v>
      </c>
      <c r="AN3496" s="98">
        <f>AM3496/COUNTIF(G$3458:G3496,"A")</f>
        <v>4376.75</v>
      </c>
      <c r="AP3496" s="6">
        <v>73</v>
      </c>
      <c r="AQ3496" s="6">
        <v>70</v>
      </c>
      <c r="AR3496" s="6">
        <v>58</v>
      </c>
      <c r="AS3496" s="6">
        <v>42</v>
      </c>
      <c r="AT3496" s="70">
        <f t="shared" si="1486"/>
        <v>58</v>
      </c>
      <c r="AU3496" s="2">
        <f t="shared" si="1487"/>
        <v>7</v>
      </c>
      <c r="AV3496" s="6">
        <f t="shared" si="1491"/>
        <v>0</v>
      </c>
      <c r="AW3496" s="50" t="s">
        <v>355</v>
      </c>
      <c r="AX3496" s="57" t="s">
        <v>3480</v>
      </c>
      <c r="AY3496" s="87">
        <v>119</v>
      </c>
      <c r="AZ3496" s="107">
        <f t="shared" si="1469"/>
        <v>0.9651639344262295</v>
      </c>
      <c r="BA3496" s="107">
        <f t="shared" si="1390"/>
        <v>3.4836065573770503E-2</v>
      </c>
      <c r="BG3496" s="6">
        <f t="shared" si="1431"/>
        <v>1</v>
      </c>
      <c r="BH3496" s="6">
        <f t="shared" si="1478"/>
        <v>6</v>
      </c>
      <c r="BI3496" s="6">
        <f t="shared" si="1432"/>
        <v>0</v>
      </c>
      <c r="BJ3496" s="6">
        <f t="shared" si="1479"/>
        <v>0</v>
      </c>
      <c r="BK3496" s="6">
        <f t="shared" si="1433"/>
        <v>0</v>
      </c>
      <c r="BL3496" s="6">
        <f t="shared" si="1434"/>
        <v>0</v>
      </c>
      <c r="BM3496" s="6">
        <f t="shared" si="1435"/>
        <v>1</v>
      </c>
      <c r="BN3496" s="6">
        <f t="shared" si="1436"/>
        <v>10</v>
      </c>
      <c r="BO3496" s="6">
        <f t="shared" si="1437"/>
        <v>0</v>
      </c>
      <c r="BP3496" s="6">
        <f t="shared" si="1438"/>
        <v>0</v>
      </c>
      <c r="BQ3496" s="6">
        <f t="shared" si="1448"/>
        <v>1</v>
      </c>
      <c r="BR3496" s="6">
        <f t="shared" si="1449"/>
        <v>6</v>
      </c>
      <c r="BS3496" s="6">
        <f t="shared" si="1456"/>
        <v>0</v>
      </c>
      <c r="BT3496" s="6">
        <f t="shared" si="1457"/>
        <v>0</v>
      </c>
      <c r="CT3496" s="6">
        <f t="shared" si="1455"/>
        <v>11</v>
      </c>
      <c r="CX3496" s="6" t="str">
        <f t="shared" si="1470"/>
        <v>H</v>
      </c>
      <c r="CY3496" s="87">
        <f t="shared" si="1471"/>
        <v>3416</v>
      </c>
      <c r="CZ3496" s="87">
        <f t="shared" si="1472"/>
        <v>119</v>
      </c>
      <c r="DA3496" s="6">
        <f t="shared" si="1473"/>
        <v>3297</v>
      </c>
    </row>
    <row r="3497" spans="1:105" hidden="1" x14ac:dyDescent="0.2">
      <c r="A3497" s="46">
        <v>7840</v>
      </c>
      <c r="B3497" s="46">
        <f t="shared" si="1439"/>
        <v>7</v>
      </c>
      <c r="C3497" s="46">
        <f t="shared" si="1440"/>
        <v>29</v>
      </c>
      <c r="D3497" s="46">
        <f t="shared" si="1441"/>
        <v>3</v>
      </c>
      <c r="E3497" s="85">
        <v>41727</v>
      </c>
      <c r="F3497" s="7" t="s">
        <v>3034</v>
      </c>
      <c r="G3497" s="50" t="s">
        <v>103</v>
      </c>
      <c r="H3497" s="50" t="s">
        <v>307</v>
      </c>
      <c r="I3497" s="50">
        <v>0</v>
      </c>
      <c r="J3497" s="50">
        <v>0</v>
      </c>
      <c r="K3497" s="93" t="s">
        <v>36</v>
      </c>
      <c r="L3497" s="97">
        <v>3988</v>
      </c>
      <c r="N3497" s="50">
        <v>8</v>
      </c>
      <c r="O3497" s="7">
        <f t="shared" si="1488"/>
        <v>40</v>
      </c>
      <c r="P3497" s="7">
        <f>COUNTIF($H$3458:$H3497,"=W")</f>
        <v>15</v>
      </c>
      <c r="Q3497" s="7">
        <f>COUNTIF($H$3458:$H3497,"=D")</f>
        <v>14</v>
      </c>
      <c r="R3497" s="7">
        <f>COUNTIF($H$3458:$H3497,"=L")</f>
        <v>11</v>
      </c>
      <c r="S3497" s="94">
        <f t="shared" si="1489"/>
        <v>46</v>
      </c>
      <c r="T3497" s="94">
        <f t="shared" si="1489"/>
        <v>38</v>
      </c>
      <c r="U3497" s="7">
        <f t="shared" si="1490"/>
        <v>59</v>
      </c>
      <c r="V3497" s="7">
        <v>1</v>
      </c>
      <c r="W3497" s="7">
        <v>6</v>
      </c>
      <c r="X3497" s="7">
        <v>4</v>
      </c>
      <c r="Y3497" s="7">
        <v>5</v>
      </c>
      <c r="Z3497" s="7">
        <v>5</v>
      </c>
      <c r="AA3497" s="7">
        <v>6</v>
      </c>
      <c r="AB3497" s="7">
        <v>6</v>
      </c>
      <c r="AC3497" s="7">
        <v>7</v>
      </c>
      <c r="AD3497" s="83">
        <v>2</v>
      </c>
      <c r="AE3497" s="83">
        <v>1</v>
      </c>
      <c r="AF3497" s="5">
        <v>0</v>
      </c>
      <c r="AG3497" s="5">
        <v>0</v>
      </c>
      <c r="AH3497" s="83" t="s">
        <v>3043</v>
      </c>
      <c r="AI3497" s="83"/>
      <c r="AK3497" s="6">
        <f t="shared" si="1445"/>
        <v>73172</v>
      </c>
      <c r="AL3497" s="98">
        <f>AK3497/COUNTIF(G$3458:G3497,"H")</f>
        <v>3658.6</v>
      </c>
      <c r="AM3497" s="98">
        <f t="shared" si="1446"/>
        <v>87535</v>
      </c>
      <c r="AN3497" s="98">
        <f>AM3497/COUNTIF(G$3458:G3497,"A")</f>
        <v>4376.75</v>
      </c>
      <c r="AP3497" s="6">
        <v>74</v>
      </c>
      <c r="AQ3497" s="6">
        <v>70</v>
      </c>
      <c r="AR3497" s="6">
        <v>59</v>
      </c>
      <c r="AS3497" s="6">
        <v>43</v>
      </c>
      <c r="AT3497" s="70">
        <f t="shared" si="1486"/>
        <v>59</v>
      </c>
      <c r="AU3497" s="2">
        <f t="shared" si="1487"/>
        <v>8</v>
      </c>
      <c r="AV3497" s="6">
        <f t="shared" si="1491"/>
        <v>0</v>
      </c>
      <c r="AW3497" s="50" t="s">
        <v>771</v>
      </c>
      <c r="AX3497" s="57" t="s">
        <v>1243</v>
      </c>
      <c r="AY3497" s="87">
        <v>341</v>
      </c>
      <c r="AZ3497" s="107">
        <f t="shared" si="1469"/>
        <v>0.91449348044132395</v>
      </c>
      <c r="BA3497" s="107">
        <f t="shared" si="1390"/>
        <v>8.5506519558676053E-2</v>
      </c>
      <c r="BG3497" s="6">
        <f t="shared" si="1431"/>
        <v>0</v>
      </c>
      <c r="BH3497" s="6">
        <f t="shared" si="1478"/>
        <v>0</v>
      </c>
      <c r="BI3497" s="6">
        <f t="shared" si="1432"/>
        <v>1</v>
      </c>
      <c r="BJ3497" s="6">
        <f t="shared" si="1479"/>
        <v>1</v>
      </c>
      <c r="BK3497" s="6">
        <f t="shared" si="1433"/>
        <v>0</v>
      </c>
      <c r="BL3497" s="6">
        <f t="shared" si="1434"/>
        <v>0</v>
      </c>
      <c r="BM3497" s="6">
        <f t="shared" si="1435"/>
        <v>1</v>
      </c>
      <c r="BN3497" s="6">
        <f t="shared" si="1436"/>
        <v>11</v>
      </c>
      <c r="BO3497" s="6">
        <f t="shared" si="1437"/>
        <v>1</v>
      </c>
      <c r="BP3497" s="6">
        <f t="shared" si="1438"/>
        <v>1</v>
      </c>
      <c r="BQ3497" s="6">
        <f t="shared" si="1448"/>
        <v>0</v>
      </c>
      <c r="BR3497" s="6">
        <f t="shared" si="1449"/>
        <v>0</v>
      </c>
      <c r="BS3497" s="6">
        <f t="shared" si="1456"/>
        <v>0</v>
      </c>
      <c r="BT3497" s="6">
        <f t="shared" si="1457"/>
        <v>0</v>
      </c>
      <c r="CT3497" s="6">
        <f t="shared" si="1455"/>
        <v>5</v>
      </c>
      <c r="CX3497" s="6" t="str">
        <f t="shared" si="1470"/>
        <v>H</v>
      </c>
      <c r="CY3497" s="87">
        <f t="shared" si="1471"/>
        <v>3988</v>
      </c>
      <c r="CZ3497" s="87">
        <f t="shared" si="1472"/>
        <v>341</v>
      </c>
      <c r="DA3497" s="6">
        <f t="shared" si="1473"/>
        <v>3647</v>
      </c>
    </row>
    <row r="3498" spans="1:105" hidden="1" x14ac:dyDescent="0.2">
      <c r="A3498" s="46">
        <v>7841</v>
      </c>
      <c r="B3498" s="46">
        <f t="shared" si="1439"/>
        <v>7</v>
      </c>
      <c r="C3498" s="46">
        <f t="shared" si="1440"/>
        <v>5</v>
      </c>
      <c r="D3498" s="46">
        <f t="shared" si="1441"/>
        <v>4</v>
      </c>
      <c r="E3498" s="85">
        <v>41734</v>
      </c>
      <c r="F3498" s="7" t="s">
        <v>2348</v>
      </c>
      <c r="G3498" s="50" t="s">
        <v>310</v>
      </c>
      <c r="H3498" s="50" t="s">
        <v>307</v>
      </c>
      <c r="I3498" s="50">
        <v>0</v>
      </c>
      <c r="J3498" s="50">
        <v>0</v>
      </c>
      <c r="K3498" s="93" t="s">
        <v>36</v>
      </c>
      <c r="L3498" s="97">
        <v>3830</v>
      </c>
      <c r="N3498" s="50">
        <v>7</v>
      </c>
      <c r="O3498" s="7">
        <f t="shared" si="1488"/>
        <v>41</v>
      </c>
      <c r="P3498" s="7">
        <f>COUNTIF($H$3458:$H3498,"=W")</f>
        <v>15</v>
      </c>
      <c r="Q3498" s="7">
        <f>COUNTIF($H$3458:$H3498,"=D")</f>
        <v>15</v>
      </c>
      <c r="R3498" s="7">
        <f>COUNTIF($H$3458:$H3498,"=L")</f>
        <v>11</v>
      </c>
      <c r="S3498" s="94">
        <f t="shared" ref="S3498:T3500" si="1492">S3497+I3498</f>
        <v>46</v>
      </c>
      <c r="T3498" s="94">
        <f t="shared" si="1492"/>
        <v>38</v>
      </c>
      <c r="U3498" s="7">
        <f t="shared" si="1490"/>
        <v>60</v>
      </c>
      <c r="V3498" s="7">
        <v>0</v>
      </c>
      <c r="W3498" s="7">
        <v>5</v>
      </c>
      <c r="X3498" s="7">
        <v>2</v>
      </c>
      <c r="Y3498" s="7">
        <v>4</v>
      </c>
      <c r="Z3498" s="7">
        <v>2</v>
      </c>
      <c r="AA3498" s="7">
        <v>11</v>
      </c>
      <c r="AB3498" s="7">
        <v>8</v>
      </c>
      <c r="AC3498" s="7">
        <v>6</v>
      </c>
      <c r="AD3498" s="83">
        <v>1</v>
      </c>
      <c r="AE3498" s="83">
        <v>2</v>
      </c>
      <c r="AF3498" s="5">
        <v>0</v>
      </c>
      <c r="AG3498" s="5">
        <v>0</v>
      </c>
      <c r="AH3498" s="83" t="s">
        <v>1853</v>
      </c>
      <c r="AI3498" s="83"/>
      <c r="AK3498" s="6">
        <f t="shared" si="1445"/>
        <v>73172</v>
      </c>
      <c r="AL3498" s="98">
        <f>AK3498/COUNTIF(G$3458:G3498,"H")</f>
        <v>3658.6</v>
      </c>
      <c r="AM3498" s="98">
        <f t="shared" si="1446"/>
        <v>91365</v>
      </c>
      <c r="AN3498" s="98">
        <f>AM3498/COUNTIF(G$3458:G3498,"A")</f>
        <v>4350.7142857142853</v>
      </c>
      <c r="AP3498" s="6">
        <v>75</v>
      </c>
      <c r="AQ3498" s="6">
        <v>71</v>
      </c>
      <c r="AR3498" s="6">
        <v>60</v>
      </c>
      <c r="AS3498" s="6">
        <v>46</v>
      </c>
      <c r="AT3498" s="70">
        <f t="shared" si="1486"/>
        <v>60</v>
      </c>
      <c r="AU3498" s="2">
        <f t="shared" si="1487"/>
        <v>7</v>
      </c>
      <c r="AV3498" s="6">
        <f t="shared" si="1491"/>
        <v>0</v>
      </c>
      <c r="AY3498" s="87">
        <v>944</v>
      </c>
      <c r="AZ3498" s="107">
        <f t="shared" si="1469"/>
        <v>0.24647519582245431</v>
      </c>
      <c r="BA3498" s="107">
        <f t="shared" si="1390"/>
        <v>0.75352480417754575</v>
      </c>
      <c r="BG3498" s="6">
        <f t="shared" si="1431"/>
        <v>0</v>
      </c>
      <c r="BH3498" s="6">
        <f t="shared" si="1478"/>
        <v>0</v>
      </c>
      <c r="BI3498" s="6">
        <f t="shared" si="1432"/>
        <v>1</v>
      </c>
      <c r="BJ3498" s="6">
        <f t="shared" si="1479"/>
        <v>2</v>
      </c>
      <c r="BK3498" s="6">
        <f t="shared" si="1433"/>
        <v>0</v>
      </c>
      <c r="BL3498" s="6">
        <f t="shared" si="1434"/>
        <v>0</v>
      </c>
      <c r="BM3498" s="6">
        <f t="shared" si="1435"/>
        <v>1</v>
      </c>
      <c r="BN3498" s="6">
        <f t="shared" si="1436"/>
        <v>12</v>
      </c>
      <c r="BO3498" s="6">
        <f t="shared" si="1437"/>
        <v>1</v>
      </c>
      <c r="BP3498" s="6">
        <f t="shared" si="1438"/>
        <v>2</v>
      </c>
      <c r="BQ3498" s="6">
        <f t="shared" si="1448"/>
        <v>0</v>
      </c>
      <c r="BR3498" s="6">
        <f t="shared" si="1449"/>
        <v>0</v>
      </c>
      <c r="BS3498" s="6">
        <f t="shared" si="1456"/>
        <v>0</v>
      </c>
      <c r="BT3498" s="6">
        <f t="shared" si="1457"/>
        <v>0</v>
      </c>
      <c r="CT3498" s="6">
        <f t="shared" si="1455"/>
        <v>2</v>
      </c>
      <c r="CX3498" s="6" t="str">
        <f t="shared" si="1470"/>
        <v>A</v>
      </c>
      <c r="CY3498" s="87">
        <f t="shared" si="1471"/>
        <v>3830</v>
      </c>
      <c r="CZ3498" s="87">
        <f t="shared" si="1472"/>
        <v>944</v>
      </c>
      <c r="DA3498" s="6" t="str">
        <f t="shared" si="1473"/>
        <v>na</v>
      </c>
    </row>
    <row r="3499" spans="1:105" hidden="1" x14ac:dyDescent="0.2">
      <c r="A3499" s="46">
        <v>7842</v>
      </c>
      <c r="B3499" s="46">
        <f t="shared" si="1439"/>
        <v>7</v>
      </c>
      <c r="C3499" s="46">
        <f t="shared" si="1440"/>
        <v>12</v>
      </c>
      <c r="D3499" s="46">
        <f t="shared" si="1441"/>
        <v>4</v>
      </c>
      <c r="E3499" s="85">
        <v>41741</v>
      </c>
      <c r="F3499" s="7" t="s">
        <v>691</v>
      </c>
      <c r="G3499" s="50" t="s">
        <v>103</v>
      </c>
      <c r="H3499" s="50" t="s">
        <v>307</v>
      </c>
      <c r="I3499" s="50">
        <v>1</v>
      </c>
      <c r="J3499" s="50">
        <v>1</v>
      </c>
      <c r="K3499" s="93" t="s">
        <v>36</v>
      </c>
      <c r="L3499" s="97">
        <v>3855</v>
      </c>
      <c r="M3499" s="57" t="s">
        <v>4539</v>
      </c>
      <c r="N3499" s="50">
        <v>8</v>
      </c>
      <c r="O3499" s="7">
        <f t="shared" si="1488"/>
        <v>42</v>
      </c>
      <c r="P3499" s="7">
        <f>COUNTIF($H$3458:$H3499,"=W")</f>
        <v>15</v>
      </c>
      <c r="Q3499" s="7">
        <f>COUNTIF($H$3458:$H3499,"=D")</f>
        <v>16</v>
      </c>
      <c r="R3499" s="7">
        <f>COUNTIF($H$3458:$H3499,"=L")</f>
        <v>11</v>
      </c>
      <c r="S3499" s="94">
        <f t="shared" si="1492"/>
        <v>47</v>
      </c>
      <c r="T3499" s="94">
        <f t="shared" si="1492"/>
        <v>39</v>
      </c>
      <c r="U3499" s="7">
        <f t="shared" si="1490"/>
        <v>61</v>
      </c>
      <c r="V3499" s="7">
        <v>5</v>
      </c>
      <c r="W3499" s="7">
        <v>3</v>
      </c>
      <c r="X3499" s="7">
        <v>7</v>
      </c>
      <c r="Y3499" s="7">
        <v>4</v>
      </c>
      <c r="Z3499" s="7">
        <v>7</v>
      </c>
      <c r="AA3499" s="7">
        <v>7</v>
      </c>
      <c r="AB3499" s="7">
        <v>16</v>
      </c>
      <c r="AC3499" s="7">
        <v>11</v>
      </c>
      <c r="AD3499" s="83">
        <v>0</v>
      </c>
      <c r="AE3499" s="83">
        <v>3</v>
      </c>
      <c r="AF3499" s="5">
        <v>0</v>
      </c>
      <c r="AG3499" s="5">
        <v>0</v>
      </c>
      <c r="AH3499" s="83"/>
      <c r="AI3499" s="83"/>
      <c r="AK3499" s="6">
        <f t="shared" si="1445"/>
        <v>77027</v>
      </c>
      <c r="AL3499" s="98">
        <f>AK3499/COUNTIF(G$3458:G3499,"H")</f>
        <v>3667.9523809523807</v>
      </c>
      <c r="AM3499" s="98">
        <f t="shared" si="1446"/>
        <v>91365</v>
      </c>
      <c r="AN3499" s="98">
        <f>AM3499/COUNTIF(G$3458:G3499,"A")</f>
        <v>4350.7142857142853</v>
      </c>
      <c r="AP3499" s="6">
        <v>76</v>
      </c>
      <c r="AQ3499" s="6">
        <v>74</v>
      </c>
      <c r="AR3499" s="6">
        <v>62</v>
      </c>
      <c r="AS3499" s="6">
        <v>46</v>
      </c>
      <c r="AT3499" s="70">
        <f t="shared" si="1486"/>
        <v>61</v>
      </c>
      <c r="AU3499" s="2">
        <f t="shared" si="1487"/>
        <v>8</v>
      </c>
      <c r="AV3499" s="6">
        <f t="shared" si="1491"/>
        <v>1</v>
      </c>
      <c r="AW3499" s="50" t="s">
        <v>2411</v>
      </c>
      <c r="AX3499" s="57" t="s">
        <v>1854</v>
      </c>
      <c r="AY3499" s="87">
        <v>277</v>
      </c>
      <c r="AZ3499" s="107">
        <f t="shared" si="1469"/>
        <v>0.92814526588845658</v>
      </c>
      <c r="BA3499" s="107">
        <f t="shared" si="1390"/>
        <v>7.1854734111543417E-2</v>
      </c>
      <c r="BG3499" s="6">
        <f t="shared" si="1431"/>
        <v>0</v>
      </c>
      <c r="BH3499" s="6">
        <f t="shared" si="1478"/>
        <v>0</v>
      </c>
      <c r="BI3499" s="6">
        <f t="shared" si="1432"/>
        <v>1</v>
      </c>
      <c r="BJ3499" s="6">
        <f t="shared" si="1479"/>
        <v>3</v>
      </c>
      <c r="BK3499" s="6">
        <f t="shared" si="1433"/>
        <v>0</v>
      </c>
      <c r="BL3499" s="6">
        <f t="shared" si="1434"/>
        <v>0</v>
      </c>
      <c r="BM3499" s="6">
        <f t="shared" si="1435"/>
        <v>1</v>
      </c>
      <c r="BN3499" s="6">
        <f t="shared" si="1436"/>
        <v>13</v>
      </c>
      <c r="BO3499" s="6">
        <f t="shared" si="1437"/>
        <v>1</v>
      </c>
      <c r="BP3499" s="6">
        <f t="shared" si="1438"/>
        <v>3</v>
      </c>
      <c r="BQ3499" s="6">
        <f t="shared" si="1448"/>
        <v>1</v>
      </c>
      <c r="BR3499" s="6">
        <f t="shared" si="1449"/>
        <v>1</v>
      </c>
      <c r="BS3499" s="6">
        <f t="shared" si="1456"/>
        <v>1</v>
      </c>
      <c r="BT3499" s="6">
        <f t="shared" si="1457"/>
        <v>1</v>
      </c>
      <c r="CT3499" s="6">
        <f t="shared" si="1455"/>
        <v>12</v>
      </c>
      <c r="CX3499" s="6" t="str">
        <f t="shared" si="1470"/>
        <v>H</v>
      </c>
      <c r="CY3499" s="87">
        <f t="shared" si="1471"/>
        <v>3855</v>
      </c>
      <c r="CZ3499" s="87">
        <f t="shared" si="1472"/>
        <v>277</v>
      </c>
      <c r="DA3499" s="6">
        <f t="shared" si="1473"/>
        <v>3578</v>
      </c>
    </row>
    <row r="3500" spans="1:105" hidden="1" x14ac:dyDescent="0.2">
      <c r="A3500" s="46">
        <v>7843</v>
      </c>
      <c r="B3500" s="46">
        <f t="shared" si="1439"/>
        <v>6</v>
      </c>
      <c r="C3500" s="46">
        <f t="shared" si="1440"/>
        <v>18</v>
      </c>
      <c r="D3500" s="46">
        <f t="shared" si="1441"/>
        <v>4</v>
      </c>
      <c r="E3500" s="85">
        <v>41747</v>
      </c>
      <c r="F3500" s="7" t="s">
        <v>415</v>
      </c>
      <c r="G3500" s="50" t="s">
        <v>310</v>
      </c>
      <c r="H3500" s="50" t="s">
        <v>306</v>
      </c>
      <c r="I3500" s="50">
        <v>1</v>
      </c>
      <c r="J3500" s="50">
        <v>0</v>
      </c>
      <c r="K3500" s="93" t="s">
        <v>36</v>
      </c>
      <c r="L3500" s="97">
        <v>7118</v>
      </c>
      <c r="M3500" s="57" t="s">
        <v>2178</v>
      </c>
      <c r="N3500" s="50">
        <v>7</v>
      </c>
      <c r="O3500" s="7">
        <f t="shared" si="1488"/>
        <v>43</v>
      </c>
      <c r="P3500" s="7">
        <f>COUNTIF($H$3458:$H3500,"=W")</f>
        <v>16</v>
      </c>
      <c r="Q3500" s="7">
        <f>COUNTIF($H$3458:$H3500,"=D")</f>
        <v>16</v>
      </c>
      <c r="R3500" s="7">
        <f>COUNTIF($H$3458:$H3500,"=L")</f>
        <v>11</v>
      </c>
      <c r="S3500" s="94">
        <f t="shared" si="1492"/>
        <v>48</v>
      </c>
      <c r="T3500" s="94">
        <f t="shared" si="1492"/>
        <v>39</v>
      </c>
      <c r="U3500" s="7">
        <f t="shared" si="1490"/>
        <v>64</v>
      </c>
      <c r="V3500" s="7">
        <v>4</v>
      </c>
      <c r="W3500" s="7">
        <v>2</v>
      </c>
      <c r="X3500" s="7">
        <v>4</v>
      </c>
      <c r="Y3500" s="7">
        <v>8</v>
      </c>
      <c r="Z3500" s="7">
        <v>5</v>
      </c>
      <c r="AA3500" s="7">
        <v>5</v>
      </c>
      <c r="AB3500" s="7">
        <v>14</v>
      </c>
      <c r="AC3500" s="7">
        <v>15</v>
      </c>
      <c r="AD3500" s="83">
        <v>3</v>
      </c>
      <c r="AE3500" s="83">
        <v>1</v>
      </c>
      <c r="AF3500" s="5">
        <v>0</v>
      </c>
      <c r="AG3500" s="5">
        <v>0</v>
      </c>
      <c r="AH3500" s="83" t="s">
        <v>2179</v>
      </c>
      <c r="AI3500" s="83"/>
      <c r="AK3500" s="6">
        <f t="shared" si="1445"/>
        <v>77027</v>
      </c>
      <c r="AL3500" s="98">
        <f>AK3500/COUNTIF(G$3458:G3500,"H")</f>
        <v>3667.9523809523807</v>
      </c>
      <c r="AM3500" s="98">
        <f t="shared" si="1446"/>
        <v>98483</v>
      </c>
      <c r="AN3500" s="98">
        <f>AM3500/COUNTIF(G$3458:G3500,"A")</f>
        <v>4476.5</v>
      </c>
      <c r="AP3500" s="6">
        <v>77</v>
      </c>
      <c r="AQ3500" s="6">
        <v>75</v>
      </c>
      <c r="AR3500" s="6">
        <v>64</v>
      </c>
      <c r="AS3500" s="6">
        <v>47</v>
      </c>
      <c r="AT3500" s="70">
        <f t="shared" si="1486"/>
        <v>64</v>
      </c>
      <c r="AU3500" s="2">
        <f t="shared" si="1487"/>
        <v>7</v>
      </c>
      <c r="AV3500" s="6">
        <f t="shared" si="1491"/>
        <v>0</v>
      </c>
      <c r="AW3500" s="50" t="s">
        <v>384</v>
      </c>
      <c r="AX3500" s="57" t="s">
        <v>2180</v>
      </c>
      <c r="AY3500" s="87">
        <v>781</v>
      </c>
      <c r="AZ3500" s="107">
        <f t="shared" si="1469"/>
        <v>0.10972183197527395</v>
      </c>
      <c r="BA3500" s="107">
        <f t="shared" si="1390"/>
        <v>0.89027816802472604</v>
      </c>
      <c r="BG3500" s="6">
        <f t="shared" si="1431"/>
        <v>1</v>
      </c>
      <c r="BH3500" s="6">
        <f t="shared" si="1478"/>
        <v>1</v>
      </c>
      <c r="BI3500" s="6">
        <f t="shared" si="1432"/>
        <v>0</v>
      </c>
      <c r="BJ3500" s="6">
        <f t="shared" si="1479"/>
        <v>0</v>
      </c>
      <c r="BK3500" s="6">
        <f t="shared" si="1433"/>
        <v>0</v>
      </c>
      <c r="BL3500" s="6">
        <f t="shared" si="1434"/>
        <v>0</v>
      </c>
      <c r="BM3500" s="6">
        <f t="shared" si="1435"/>
        <v>1</v>
      </c>
      <c r="BN3500" s="6">
        <f t="shared" si="1436"/>
        <v>14</v>
      </c>
      <c r="BO3500" s="6">
        <f t="shared" si="1437"/>
        <v>0</v>
      </c>
      <c r="BP3500" s="6">
        <f t="shared" si="1438"/>
        <v>0</v>
      </c>
      <c r="BQ3500" s="6">
        <f t="shared" si="1448"/>
        <v>1</v>
      </c>
      <c r="BR3500" s="6">
        <f t="shared" si="1449"/>
        <v>2</v>
      </c>
      <c r="BS3500" s="6">
        <f t="shared" si="1456"/>
        <v>0</v>
      </c>
      <c r="BT3500" s="6">
        <f t="shared" si="1457"/>
        <v>0</v>
      </c>
      <c r="CT3500" s="6">
        <f t="shared" si="1455"/>
        <v>8</v>
      </c>
      <c r="CX3500" s="6" t="str">
        <f t="shared" si="1470"/>
        <v>A</v>
      </c>
      <c r="CY3500" s="87">
        <f t="shared" si="1471"/>
        <v>7118</v>
      </c>
      <c r="CZ3500" s="87">
        <f t="shared" si="1472"/>
        <v>781</v>
      </c>
      <c r="DA3500" s="6" t="str">
        <f t="shared" si="1473"/>
        <v>na</v>
      </c>
    </row>
    <row r="3501" spans="1:105" hidden="1" x14ac:dyDescent="0.2">
      <c r="A3501" s="46">
        <v>7844</v>
      </c>
      <c r="B3501" s="46">
        <f t="shared" si="1439"/>
        <v>2</v>
      </c>
      <c r="C3501" s="46">
        <f t="shared" si="1440"/>
        <v>21</v>
      </c>
      <c r="D3501" s="46">
        <f t="shared" si="1441"/>
        <v>4</v>
      </c>
      <c r="E3501" s="85">
        <v>41750</v>
      </c>
      <c r="F3501" s="7" t="s">
        <v>2255</v>
      </c>
      <c r="G3501" s="50" t="s">
        <v>103</v>
      </c>
      <c r="H3501" s="50" t="s">
        <v>306</v>
      </c>
      <c r="I3501" s="50">
        <v>1</v>
      </c>
      <c r="J3501" s="50">
        <v>0</v>
      </c>
      <c r="K3501" s="93" t="s">
        <v>1424</v>
      </c>
      <c r="L3501" s="97">
        <v>5225</v>
      </c>
      <c r="M3501" s="92" t="s">
        <v>161</v>
      </c>
      <c r="N3501" s="50">
        <v>7</v>
      </c>
      <c r="O3501" s="7">
        <f t="shared" ref="O3501:O3515" si="1493">SUM(P3501:R3501)</f>
        <v>44</v>
      </c>
      <c r="P3501" s="7">
        <f>COUNTIF($H$3458:$H3501,"=W")</f>
        <v>17</v>
      </c>
      <c r="Q3501" s="7">
        <f>COUNTIF($H$3458:$H3501,"=D")</f>
        <v>16</v>
      </c>
      <c r="R3501" s="7">
        <f>COUNTIF($H$3458:$H3501,"=L")</f>
        <v>11</v>
      </c>
      <c r="S3501" s="94">
        <f t="shared" ref="S3501:T3503" si="1494">S3500+I3501</f>
        <v>49</v>
      </c>
      <c r="T3501" s="94">
        <f t="shared" si="1494"/>
        <v>39</v>
      </c>
      <c r="U3501" s="7">
        <f t="shared" ref="U3501:U3515" si="1495">P3501*3+Q3501</f>
        <v>67</v>
      </c>
      <c r="V3501" s="7">
        <v>3</v>
      </c>
      <c r="W3501" s="7">
        <v>6</v>
      </c>
      <c r="X3501" s="7">
        <v>4</v>
      </c>
      <c r="Y3501" s="7">
        <v>8</v>
      </c>
      <c r="Z3501" s="7">
        <v>5</v>
      </c>
      <c r="AA3501" s="7">
        <v>10</v>
      </c>
      <c r="AB3501" s="7">
        <v>12</v>
      </c>
      <c r="AC3501" s="7">
        <v>17</v>
      </c>
      <c r="AD3501" s="83">
        <v>2</v>
      </c>
      <c r="AE3501" s="83">
        <v>2</v>
      </c>
      <c r="AF3501" s="5">
        <v>0</v>
      </c>
      <c r="AG3501" s="5">
        <v>1</v>
      </c>
      <c r="AH3501" s="83" t="s">
        <v>162</v>
      </c>
      <c r="AI3501" s="83"/>
      <c r="AK3501" s="6">
        <f t="shared" si="1445"/>
        <v>82252</v>
      </c>
      <c r="AL3501" s="98">
        <f>AK3501/COUNTIF(G$3458:G3501,"H")</f>
        <v>3738.7272727272725</v>
      </c>
      <c r="AM3501" s="98">
        <f t="shared" si="1446"/>
        <v>98483</v>
      </c>
      <c r="AN3501" s="98">
        <f>AM3501/COUNTIF(G$3458:G3501,"A")</f>
        <v>4476.5</v>
      </c>
      <c r="AP3501" s="6">
        <v>80</v>
      </c>
      <c r="AQ3501" s="6">
        <v>78</v>
      </c>
      <c r="AR3501" s="6">
        <v>67</v>
      </c>
      <c r="AS3501" s="6">
        <v>47</v>
      </c>
      <c r="AT3501" s="70">
        <f t="shared" si="1486"/>
        <v>67</v>
      </c>
      <c r="AU3501" s="2">
        <f t="shared" si="1487"/>
        <v>7</v>
      </c>
      <c r="AV3501" s="6">
        <f t="shared" ref="AV3501:AV3515" si="1496">AR3501-AT3501</f>
        <v>0</v>
      </c>
      <c r="AW3501" s="50" t="s">
        <v>2451</v>
      </c>
      <c r="AX3501" s="57" t="s">
        <v>163</v>
      </c>
      <c r="AY3501" s="87">
        <v>976</v>
      </c>
      <c r="AZ3501" s="107">
        <f t="shared" si="1469"/>
        <v>0.81320574162679427</v>
      </c>
      <c r="BA3501" s="107">
        <f t="shared" si="1390"/>
        <v>0.18679425837320573</v>
      </c>
      <c r="BG3501" s="6">
        <f t="shared" si="1431"/>
        <v>1</v>
      </c>
      <c r="BH3501" s="6">
        <f t="shared" si="1478"/>
        <v>2</v>
      </c>
      <c r="BI3501" s="6">
        <f t="shared" si="1432"/>
        <v>0</v>
      </c>
      <c r="BJ3501" s="6">
        <f t="shared" si="1479"/>
        <v>0</v>
      </c>
      <c r="BK3501" s="6">
        <f t="shared" si="1433"/>
        <v>0</v>
      </c>
      <c r="BL3501" s="6">
        <f t="shared" si="1434"/>
        <v>0</v>
      </c>
      <c r="BM3501" s="6">
        <f t="shared" si="1435"/>
        <v>1</v>
      </c>
      <c r="BN3501" s="6">
        <f t="shared" si="1436"/>
        <v>15</v>
      </c>
      <c r="BO3501" s="6">
        <f t="shared" si="1437"/>
        <v>0</v>
      </c>
      <c r="BP3501" s="6">
        <f t="shared" si="1438"/>
        <v>0</v>
      </c>
      <c r="BQ3501" s="6">
        <f t="shared" si="1448"/>
        <v>1</v>
      </c>
      <c r="BR3501" s="6">
        <f t="shared" si="1449"/>
        <v>3</v>
      </c>
      <c r="BS3501" s="6">
        <f t="shared" si="1456"/>
        <v>0</v>
      </c>
      <c r="BT3501" s="6">
        <f t="shared" si="1457"/>
        <v>0</v>
      </c>
      <c r="CT3501" s="6">
        <f t="shared" si="1455"/>
        <v>7</v>
      </c>
      <c r="CX3501" s="6" t="str">
        <f t="shared" si="1470"/>
        <v>H</v>
      </c>
      <c r="CY3501" s="87">
        <f t="shared" si="1471"/>
        <v>5225</v>
      </c>
      <c r="CZ3501" s="87">
        <f t="shared" si="1472"/>
        <v>976</v>
      </c>
      <c r="DA3501" s="6">
        <f t="shared" si="1473"/>
        <v>4249</v>
      </c>
    </row>
    <row r="3502" spans="1:105" hidden="1" x14ac:dyDescent="0.2">
      <c r="A3502" s="46">
        <v>7845</v>
      </c>
      <c r="B3502" s="46">
        <f t="shared" si="1439"/>
        <v>7</v>
      </c>
      <c r="C3502" s="46">
        <f t="shared" si="1440"/>
        <v>26</v>
      </c>
      <c r="D3502" s="46">
        <f t="shared" si="1441"/>
        <v>4</v>
      </c>
      <c r="E3502" s="85">
        <v>41755</v>
      </c>
      <c r="F3502" s="7" t="s">
        <v>538</v>
      </c>
      <c r="G3502" s="50" t="s">
        <v>103</v>
      </c>
      <c r="H3502" s="50" t="s">
        <v>306</v>
      </c>
      <c r="I3502" s="50">
        <v>1</v>
      </c>
      <c r="J3502" s="50">
        <v>0</v>
      </c>
      <c r="K3502" s="93" t="s">
        <v>36</v>
      </c>
      <c r="L3502" s="97">
        <v>4531</v>
      </c>
      <c r="M3502" s="92" t="s">
        <v>554</v>
      </c>
      <c r="N3502" s="50">
        <v>6</v>
      </c>
      <c r="O3502" s="7">
        <f t="shared" si="1493"/>
        <v>45</v>
      </c>
      <c r="P3502" s="7">
        <f>COUNTIF($H$3458:$H3502,"=W")</f>
        <v>18</v>
      </c>
      <c r="Q3502" s="7">
        <f>COUNTIF($H$3458:$H3502,"=D")</f>
        <v>16</v>
      </c>
      <c r="R3502" s="7">
        <f>COUNTIF($H$3458:$H3502,"=L")</f>
        <v>11</v>
      </c>
      <c r="S3502" s="94">
        <f t="shared" si="1494"/>
        <v>50</v>
      </c>
      <c r="T3502" s="94">
        <f t="shared" si="1494"/>
        <v>39</v>
      </c>
      <c r="U3502" s="7">
        <f t="shared" si="1495"/>
        <v>70</v>
      </c>
      <c r="V3502" s="7">
        <v>5</v>
      </c>
      <c r="W3502" s="7">
        <v>3</v>
      </c>
      <c r="X3502" s="7">
        <v>3</v>
      </c>
      <c r="Y3502" s="7">
        <v>6</v>
      </c>
      <c r="Z3502" s="7">
        <v>4</v>
      </c>
      <c r="AA3502" s="7">
        <v>2</v>
      </c>
      <c r="AB3502" s="7">
        <v>15</v>
      </c>
      <c r="AC3502" s="7">
        <v>9</v>
      </c>
      <c r="AD3502" s="83">
        <v>1</v>
      </c>
      <c r="AE3502" s="83">
        <v>0</v>
      </c>
      <c r="AF3502" s="5">
        <v>0</v>
      </c>
      <c r="AG3502" s="5">
        <v>0</v>
      </c>
      <c r="AH3502" s="83" t="s">
        <v>2234</v>
      </c>
      <c r="AI3502" s="83"/>
      <c r="AK3502" s="6">
        <f t="shared" si="1445"/>
        <v>86783</v>
      </c>
      <c r="AL3502" s="98">
        <f>AK3502/COUNTIF(G$3458:G3502,"H")</f>
        <v>3773.1739130434785</v>
      </c>
      <c r="AM3502" s="98">
        <f t="shared" si="1446"/>
        <v>98483</v>
      </c>
      <c r="AN3502" s="98">
        <f>AM3502/COUNTIF(G$3458:G3502,"A")</f>
        <v>4476.5</v>
      </c>
      <c r="AP3502" s="6">
        <v>81</v>
      </c>
      <c r="AQ3502" s="6">
        <v>78</v>
      </c>
      <c r="AR3502" s="6">
        <v>69</v>
      </c>
      <c r="AS3502" s="6">
        <v>50</v>
      </c>
      <c r="AT3502" s="70">
        <f t="shared" si="1486"/>
        <v>70</v>
      </c>
      <c r="AU3502" s="2">
        <f t="shared" si="1487"/>
        <v>6</v>
      </c>
      <c r="AV3502" s="6">
        <f t="shared" si="1496"/>
        <v>-1</v>
      </c>
      <c r="AW3502" s="50" t="s">
        <v>1004</v>
      </c>
      <c r="AX3502" s="57" t="s">
        <v>555</v>
      </c>
      <c r="AY3502" s="87">
        <v>222</v>
      </c>
      <c r="AZ3502" s="107">
        <f t="shared" si="1469"/>
        <v>0.95100419333480468</v>
      </c>
      <c r="BA3502" s="107">
        <f t="shared" si="1390"/>
        <v>4.8995806665195318E-2</v>
      </c>
      <c r="BG3502" s="6">
        <f t="shared" si="1431"/>
        <v>1</v>
      </c>
      <c r="BH3502" s="6">
        <f t="shared" si="1478"/>
        <v>3</v>
      </c>
      <c r="BI3502" s="6">
        <f t="shared" si="1432"/>
        <v>0</v>
      </c>
      <c r="BJ3502" s="6">
        <f t="shared" si="1479"/>
        <v>0</v>
      </c>
      <c r="BK3502" s="6">
        <f t="shared" si="1433"/>
        <v>0</v>
      </c>
      <c r="BL3502" s="6">
        <f t="shared" si="1434"/>
        <v>0</v>
      </c>
      <c r="BM3502" s="6">
        <f t="shared" si="1435"/>
        <v>1</v>
      </c>
      <c r="BN3502" s="6">
        <f t="shared" si="1436"/>
        <v>16</v>
      </c>
      <c r="BO3502" s="6">
        <f t="shared" si="1437"/>
        <v>0</v>
      </c>
      <c r="BP3502" s="6">
        <f t="shared" si="1438"/>
        <v>0</v>
      </c>
      <c r="BQ3502" s="6">
        <f t="shared" si="1448"/>
        <v>1</v>
      </c>
      <c r="BR3502" s="6">
        <f t="shared" si="1449"/>
        <v>4</v>
      </c>
      <c r="BS3502" s="6">
        <f t="shared" si="1456"/>
        <v>0</v>
      </c>
      <c r="BT3502" s="6">
        <f t="shared" si="1457"/>
        <v>0</v>
      </c>
      <c r="CT3502" s="6">
        <f t="shared" si="1455"/>
        <v>8</v>
      </c>
      <c r="CX3502" s="6" t="str">
        <f t="shared" si="1470"/>
        <v>H</v>
      </c>
      <c r="CY3502" s="87">
        <f t="shared" si="1471"/>
        <v>4531</v>
      </c>
      <c r="CZ3502" s="87">
        <f t="shared" si="1472"/>
        <v>222</v>
      </c>
      <c r="DA3502" s="6">
        <f t="shared" si="1473"/>
        <v>4309</v>
      </c>
    </row>
    <row r="3503" spans="1:105" ht="10.15" hidden="1" customHeight="1" x14ac:dyDescent="0.2">
      <c r="A3503" s="46">
        <v>7846</v>
      </c>
      <c r="B3503" s="46">
        <f t="shared" si="1439"/>
        <v>7</v>
      </c>
      <c r="C3503" s="46">
        <f t="shared" si="1440"/>
        <v>3</v>
      </c>
      <c r="D3503" s="46">
        <f t="shared" si="1441"/>
        <v>5</v>
      </c>
      <c r="E3503" s="85">
        <v>41762</v>
      </c>
      <c r="F3503" s="7" t="s">
        <v>191</v>
      </c>
      <c r="G3503" s="50" t="s">
        <v>310</v>
      </c>
      <c r="H3503" s="50" t="s">
        <v>307</v>
      </c>
      <c r="I3503" s="50">
        <v>2</v>
      </c>
      <c r="J3503" s="50">
        <v>2</v>
      </c>
      <c r="K3503" s="93" t="s">
        <v>1313</v>
      </c>
      <c r="L3503" s="97">
        <v>7482</v>
      </c>
      <c r="M3503" s="4" t="s">
        <v>4540</v>
      </c>
      <c r="N3503" s="50">
        <v>7</v>
      </c>
      <c r="O3503" s="7">
        <f t="shared" si="1493"/>
        <v>46</v>
      </c>
      <c r="P3503" s="7">
        <f>COUNTIF($H$3458:$H3503,"=W")</f>
        <v>18</v>
      </c>
      <c r="Q3503" s="7">
        <f>COUNTIF($H$3458:$H3503,"=D")</f>
        <v>17</v>
      </c>
      <c r="R3503" s="7">
        <f>COUNTIF($H$3458:$H3503,"=L")</f>
        <v>11</v>
      </c>
      <c r="S3503" s="94">
        <f t="shared" si="1494"/>
        <v>52</v>
      </c>
      <c r="T3503" s="94">
        <f t="shared" si="1494"/>
        <v>41</v>
      </c>
      <c r="U3503" s="7">
        <f t="shared" si="1495"/>
        <v>71</v>
      </c>
      <c r="V3503" s="7">
        <v>5</v>
      </c>
      <c r="W3503" s="7">
        <v>5</v>
      </c>
      <c r="X3503" s="7">
        <v>3</v>
      </c>
      <c r="Y3503" s="7">
        <v>2</v>
      </c>
      <c r="Z3503" s="7">
        <v>14</v>
      </c>
      <c r="AA3503" s="7">
        <v>4</v>
      </c>
      <c r="AB3503" s="7">
        <v>5</v>
      </c>
      <c r="AC3503" s="7">
        <v>6</v>
      </c>
      <c r="AD3503" s="83">
        <v>0</v>
      </c>
      <c r="AE3503" s="83">
        <v>0</v>
      </c>
      <c r="AF3503" s="5">
        <v>0</v>
      </c>
      <c r="AG3503" s="5">
        <v>0</v>
      </c>
      <c r="AH3503" s="83"/>
      <c r="AI3503" s="83"/>
      <c r="AK3503" s="6">
        <f t="shared" si="1445"/>
        <v>86783</v>
      </c>
      <c r="AL3503" s="98">
        <f>AK3503/COUNTIF(G$3458:G3503,"H")</f>
        <v>3773.1739130434785</v>
      </c>
      <c r="AM3503" s="98">
        <f t="shared" si="1446"/>
        <v>105965</v>
      </c>
      <c r="AN3503" s="98">
        <f>AM3503/COUNTIF(G$3458:G3503,"A")</f>
        <v>4607.173913043478</v>
      </c>
      <c r="AP3503" s="6">
        <v>84</v>
      </c>
      <c r="AQ3503" s="6">
        <v>81</v>
      </c>
      <c r="AR3503" s="6">
        <v>71</v>
      </c>
      <c r="AS3503" s="6">
        <v>50</v>
      </c>
      <c r="AT3503" s="70">
        <f t="shared" si="1486"/>
        <v>71</v>
      </c>
      <c r="AU3503" s="2">
        <f t="shared" si="1487"/>
        <v>7</v>
      </c>
      <c r="AV3503" s="6">
        <f t="shared" si="1496"/>
        <v>0</v>
      </c>
      <c r="AW3503" s="50" t="s">
        <v>1004</v>
      </c>
      <c r="AX3503" s="57"/>
      <c r="AY3503" s="109">
        <v>1200</v>
      </c>
      <c r="AZ3503" s="107">
        <f t="shared" si="1469"/>
        <v>0.16038492381716118</v>
      </c>
      <c r="BA3503" s="107">
        <f t="shared" si="1390"/>
        <v>0.83961507618283882</v>
      </c>
      <c r="BG3503" s="6">
        <f t="shared" si="1431"/>
        <v>0</v>
      </c>
      <c r="BH3503" s="6">
        <f t="shared" si="1478"/>
        <v>0</v>
      </c>
      <c r="BI3503" s="6">
        <f t="shared" si="1432"/>
        <v>1</v>
      </c>
      <c r="BJ3503" s="6">
        <f t="shared" si="1479"/>
        <v>1</v>
      </c>
      <c r="BK3503" s="6">
        <f t="shared" si="1433"/>
        <v>0</v>
      </c>
      <c r="BL3503" s="6">
        <f t="shared" si="1434"/>
        <v>0</v>
      </c>
      <c r="BM3503" s="6">
        <f t="shared" si="1435"/>
        <v>1</v>
      </c>
      <c r="BN3503" s="6">
        <f t="shared" si="1436"/>
        <v>17</v>
      </c>
      <c r="BO3503" s="6">
        <f t="shared" si="1437"/>
        <v>1</v>
      </c>
      <c r="BP3503" s="6">
        <f t="shared" si="1438"/>
        <v>1</v>
      </c>
      <c r="BQ3503" s="6">
        <f t="shared" si="1448"/>
        <v>1</v>
      </c>
      <c r="BR3503" s="6">
        <f t="shared" si="1449"/>
        <v>5</v>
      </c>
      <c r="BS3503" s="6">
        <f t="shared" si="1456"/>
        <v>1</v>
      </c>
      <c r="BT3503" s="6">
        <f t="shared" si="1457"/>
        <v>1</v>
      </c>
      <c r="CT3503" s="6">
        <f t="shared" si="1455"/>
        <v>8</v>
      </c>
      <c r="CX3503" s="6" t="str">
        <f t="shared" si="1470"/>
        <v>A</v>
      </c>
      <c r="CY3503" s="87">
        <f t="shared" si="1471"/>
        <v>7482</v>
      </c>
      <c r="CZ3503" s="87">
        <f t="shared" si="1472"/>
        <v>1200</v>
      </c>
      <c r="DA3503" s="6" t="str">
        <f t="shared" si="1473"/>
        <v>na</v>
      </c>
    </row>
    <row r="3504" spans="1:105" ht="16.149999999999999" hidden="1" customHeight="1" x14ac:dyDescent="0.2">
      <c r="A3504" s="46">
        <v>7901</v>
      </c>
      <c r="B3504" s="46">
        <f t="shared" si="1439"/>
        <v>7</v>
      </c>
      <c r="C3504" s="46">
        <f t="shared" si="1440"/>
        <v>9</v>
      </c>
      <c r="D3504" s="46">
        <f t="shared" si="1441"/>
        <v>8</v>
      </c>
      <c r="E3504" s="85">
        <v>41860</v>
      </c>
      <c r="F3504" s="7" t="s">
        <v>1412</v>
      </c>
      <c r="G3504" s="50" t="s">
        <v>310</v>
      </c>
      <c r="H3504" s="50" t="s">
        <v>307</v>
      </c>
      <c r="I3504" s="50">
        <v>1</v>
      </c>
      <c r="J3504" s="50">
        <v>1</v>
      </c>
      <c r="K3504" s="93" t="s">
        <v>36</v>
      </c>
      <c r="L3504" s="97">
        <v>6287</v>
      </c>
      <c r="M3504" s="57" t="s">
        <v>4541</v>
      </c>
      <c r="N3504" s="50">
        <v>15</v>
      </c>
      <c r="O3504" s="7">
        <f t="shared" si="1493"/>
        <v>1</v>
      </c>
      <c r="P3504" s="7">
        <f>COUNTIF($H$3504:$H3504,"=W")</f>
        <v>0</v>
      </c>
      <c r="Q3504" s="7">
        <f>COUNTIF($H$3504:$H3504,"=D")</f>
        <v>1</v>
      </c>
      <c r="R3504" s="7">
        <f>COUNTIF($H$3504:$H3504,"=L")</f>
        <v>0</v>
      </c>
      <c r="S3504" s="7">
        <f>I3504</f>
        <v>1</v>
      </c>
      <c r="T3504" s="7">
        <f>J3504</f>
        <v>1</v>
      </c>
      <c r="U3504" s="7">
        <f t="shared" si="1495"/>
        <v>1</v>
      </c>
      <c r="V3504" s="7">
        <v>4</v>
      </c>
      <c r="W3504" s="7">
        <v>2</v>
      </c>
      <c r="X3504" s="7">
        <v>5</v>
      </c>
      <c r="Y3504" s="7">
        <v>5</v>
      </c>
      <c r="Z3504" s="7">
        <v>6</v>
      </c>
      <c r="AA3504" s="7">
        <v>6</v>
      </c>
      <c r="AB3504" s="7">
        <v>5</v>
      </c>
      <c r="AC3504" s="7">
        <v>12</v>
      </c>
      <c r="AD3504" s="83">
        <v>1</v>
      </c>
      <c r="AE3504" s="83">
        <v>0</v>
      </c>
      <c r="AF3504" s="5">
        <v>0</v>
      </c>
      <c r="AG3504" s="5">
        <v>0</v>
      </c>
      <c r="AH3504" s="83" t="s">
        <v>236</v>
      </c>
      <c r="AI3504" s="83"/>
      <c r="AL3504" s="98"/>
      <c r="AM3504" s="98">
        <f>L3504</f>
        <v>6287</v>
      </c>
      <c r="AN3504" s="98">
        <f>AM3504/COUNTIF(G$3504:G3504,"A")</f>
        <v>6287</v>
      </c>
      <c r="AP3504" s="6">
        <v>3</v>
      </c>
      <c r="AQ3504" s="6">
        <v>3</v>
      </c>
      <c r="AR3504" s="6">
        <v>3</v>
      </c>
      <c r="AS3504" s="6">
        <v>0</v>
      </c>
      <c r="AT3504" s="70">
        <f t="shared" si="1486"/>
        <v>1</v>
      </c>
      <c r="AU3504" s="2">
        <f t="shared" si="1487"/>
        <v>15</v>
      </c>
      <c r="AV3504" s="6">
        <f t="shared" si="1496"/>
        <v>2</v>
      </c>
      <c r="AW3504" s="50"/>
      <c r="AX3504" s="57"/>
      <c r="AY3504" s="87">
        <v>823</v>
      </c>
      <c r="AZ3504" s="107">
        <f t="shared" si="1469"/>
        <v>0.13090504215046922</v>
      </c>
      <c r="BA3504" s="107">
        <f t="shared" si="1390"/>
        <v>0.86909495784953084</v>
      </c>
      <c r="BG3504" s="6">
        <f t="shared" si="1431"/>
        <v>0</v>
      </c>
      <c r="BH3504" s="6">
        <f t="shared" si="1478"/>
        <v>0</v>
      </c>
      <c r="BI3504" s="6">
        <f t="shared" si="1432"/>
        <v>1</v>
      </c>
      <c r="BJ3504" s="6">
        <f t="shared" si="1479"/>
        <v>2</v>
      </c>
      <c r="BK3504" s="6">
        <f t="shared" si="1433"/>
        <v>0</v>
      </c>
      <c r="BL3504" s="6">
        <f t="shared" si="1434"/>
        <v>0</v>
      </c>
      <c r="BM3504" s="6">
        <f t="shared" si="1435"/>
        <v>1</v>
      </c>
      <c r="BN3504" s="6">
        <f t="shared" si="1436"/>
        <v>18</v>
      </c>
      <c r="BO3504" s="6">
        <f t="shared" si="1437"/>
        <v>1</v>
      </c>
      <c r="BP3504" s="6">
        <f t="shared" si="1438"/>
        <v>2</v>
      </c>
      <c r="BQ3504" s="6">
        <f t="shared" si="1448"/>
        <v>1</v>
      </c>
      <c r="BR3504" s="6">
        <f t="shared" si="1449"/>
        <v>6</v>
      </c>
      <c r="BS3504" s="6">
        <f t="shared" si="1456"/>
        <v>1</v>
      </c>
      <c r="BT3504" s="6">
        <f t="shared" si="1457"/>
        <v>2</v>
      </c>
      <c r="CT3504" s="6">
        <f t="shared" si="1455"/>
        <v>9</v>
      </c>
      <c r="CX3504" s="6" t="str">
        <f t="shared" si="1470"/>
        <v>A</v>
      </c>
      <c r="CY3504" s="87">
        <f t="shared" si="1471"/>
        <v>6287</v>
      </c>
      <c r="CZ3504" s="87">
        <f t="shared" si="1472"/>
        <v>823</v>
      </c>
      <c r="DA3504" s="6" t="str">
        <f t="shared" si="1473"/>
        <v>na</v>
      </c>
    </row>
    <row r="3505" spans="1:105" hidden="1" x14ac:dyDescent="0.2">
      <c r="A3505" s="46">
        <v>7902</v>
      </c>
      <c r="B3505" s="46">
        <f t="shared" si="1439"/>
        <v>7</v>
      </c>
      <c r="C3505" s="46">
        <f t="shared" si="1440"/>
        <v>16</v>
      </c>
      <c r="D3505" s="46">
        <f t="shared" si="1441"/>
        <v>8</v>
      </c>
      <c r="E3505" s="85">
        <v>41867</v>
      </c>
      <c r="F3505" s="7" t="s">
        <v>1571</v>
      </c>
      <c r="G3505" s="50" t="s">
        <v>103</v>
      </c>
      <c r="H3505" s="50" t="s">
        <v>307</v>
      </c>
      <c r="I3505" s="50">
        <v>1</v>
      </c>
      <c r="J3505" s="50">
        <v>1</v>
      </c>
      <c r="K3505" s="93" t="s">
        <v>36</v>
      </c>
      <c r="L3505" s="97">
        <v>3448</v>
      </c>
      <c r="M3505" s="57" t="s">
        <v>4542</v>
      </c>
      <c r="N3505" s="50">
        <v>16</v>
      </c>
      <c r="O3505" s="7">
        <f t="shared" si="1493"/>
        <v>2</v>
      </c>
      <c r="P3505" s="7">
        <f>COUNTIF($H$3504:$H3505,"=W")</f>
        <v>0</v>
      </c>
      <c r="Q3505" s="7">
        <f>COUNTIF($H$3504:$H3505,"=D")</f>
        <v>2</v>
      </c>
      <c r="R3505" s="7">
        <f>COUNTIF($H$3504:$H3505,"=L")</f>
        <v>0</v>
      </c>
      <c r="S3505" s="94">
        <f t="shared" ref="S3505:S3515" si="1497">S3504+I3505</f>
        <v>2</v>
      </c>
      <c r="T3505" s="94">
        <f t="shared" ref="T3505:T3515" si="1498">T3504+J3505</f>
        <v>2</v>
      </c>
      <c r="U3505" s="7">
        <f t="shared" si="1495"/>
        <v>2</v>
      </c>
      <c r="V3505" s="7">
        <v>6</v>
      </c>
      <c r="W3505" s="7">
        <v>2</v>
      </c>
      <c r="X3505" s="7">
        <v>9</v>
      </c>
      <c r="Y3505" s="7">
        <v>5</v>
      </c>
      <c r="Z3505" s="7">
        <v>7</v>
      </c>
      <c r="AA3505" s="7">
        <v>5</v>
      </c>
      <c r="AB3505" s="7">
        <v>11</v>
      </c>
      <c r="AC3505" s="7">
        <v>11</v>
      </c>
      <c r="AD3505" s="83">
        <v>1</v>
      </c>
      <c r="AE3505" s="83">
        <v>3</v>
      </c>
      <c r="AF3505" s="5">
        <v>0</v>
      </c>
      <c r="AG3505" s="5">
        <v>0</v>
      </c>
      <c r="AH3505" s="83" t="s">
        <v>237</v>
      </c>
      <c r="AI3505" s="83"/>
      <c r="AK3505" s="6">
        <f t="shared" ref="AK3505:AK3549" si="1499">IF(G3505="H",L3505+AK3504,AK3504)</f>
        <v>3448</v>
      </c>
      <c r="AL3505" s="98">
        <f>AK3505/COUNTIF(G$3504:G3505,"H")</f>
        <v>3448</v>
      </c>
      <c r="AM3505" s="98">
        <f t="shared" ref="AM3505:AM3549" si="1500">IF(G3505="A",L3505+AM3504,AM3504)</f>
        <v>6287</v>
      </c>
      <c r="AN3505" s="98">
        <f>AM3505/COUNTIF(G$3504:G3505,"A")</f>
        <v>6287</v>
      </c>
      <c r="AP3505" s="6">
        <v>6</v>
      </c>
      <c r="AQ3505" s="6">
        <v>6</v>
      </c>
      <c r="AR3505" s="6">
        <v>4</v>
      </c>
      <c r="AS3505" s="6">
        <v>0</v>
      </c>
      <c r="AT3505" s="70">
        <f t="shared" si="1486"/>
        <v>2</v>
      </c>
      <c r="AU3505" s="2">
        <f t="shared" si="1487"/>
        <v>16</v>
      </c>
      <c r="AV3505" s="6">
        <f t="shared" si="1496"/>
        <v>2</v>
      </c>
      <c r="AW3505" s="50"/>
      <c r="AX3505" s="57"/>
      <c r="AY3505" s="87">
        <v>581</v>
      </c>
      <c r="AZ3505" s="107">
        <f t="shared" si="1469"/>
        <v>0.83149651972157768</v>
      </c>
      <c r="BA3505" s="107">
        <f t="shared" ref="BA3505:BA3518" si="1501">1-AZ3505</f>
        <v>0.16850348027842232</v>
      </c>
      <c r="BG3505" s="6">
        <f t="shared" si="1431"/>
        <v>0</v>
      </c>
      <c r="BH3505" s="6">
        <f t="shared" si="1478"/>
        <v>0</v>
      </c>
      <c r="BI3505" s="6">
        <f t="shared" si="1432"/>
        <v>1</v>
      </c>
      <c r="BJ3505" s="6">
        <f t="shared" si="1479"/>
        <v>3</v>
      </c>
      <c r="BK3505" s="6">
        <f t="shared" si="1433"/>
        <v>0</v>
      </c>
      <c r="BL3505" s="6">
        <f t="shared" si="1434"/>
        <v>0</v>
      </c>
      <c r="BM3505" s="6">
        <f t="shared" si="1435"/>
        <v>1</v>
      </c>
      <c r="BN3505" s="6">
        <f t="shared" si="1436"/>
        <v>19</v>
      </c>
      <c r="BO3505" s="6">
        <f t="shared" si="1437"/>
        <v>1</v>
      </c>
      <c r="BP3505" s="6">
        <f t="shared" si="1438"/>
        <v>3</v>
      </c>
      <c r="BQ3505" s="6">
        <f t="shared" si="1448"/>
        <v>1</v>
      </c>
      <c r="BR3505" s="6">
        <f t="shared" si="1449"/>
        <v>7</v>
      </c>
      <c r="BS3505" s="6">
        <f t="shared" si="1456"/>
        <v>1</v>
      </c>
      <c r="BT3505" s="6">
        <f t="shared" si="1457"/>
        <v>3</v>
      </c>
      <c r="CT3505" s="6">
        <f t="shared" si="1455"/>
        <v>15</v>
      </c>
      <c r="CX3505" s="6" t="str">
        <f t="shared" si="1470"/>
        <v>H</v>
      </c>
      <c r="CY3505" s="87">
        <f t="shared" si="1471"/>
        <v>3448</v>
      </c>
      <c r="CZ3505" s="87">
        <f t="shared" si="1472"/>
        <v>581</v>
      </c>
      <c r="DA3505" s="6">
        <f t="shared" si="1473"/>
        <v>2867</v>
      </c>
    </row>
    <row r="3506" spans="1:105" hidden="1" x14ac:dyDescent="0.2">
      <c r="A3506" s="46">
        <v>7903</v>
      </c>
      <c r="B3506" s="46">
        <f t="shared" si="1439"/>
        <v>3</v>
      </c>
      <c r="C3506" s="46">
        <f t="shared" si="1440"/>
        <v>19</v>
      </c>
      <c r="D3506" s="46">
        <f t="shared" si="1441"/>
        <v>8</v>
      </c>
      <c r="E3506" s="85">
        <v>41870</v>
      </c>
      <c r="F3506" s="7" t="s">
        <v>3512</v>
      </c>
      <c r="G3506" s="50" t="s">
        <v>103</v>
      </c>
      <c r="H3506" s="50" t="s">
        <v>307</v>
      </c>
      <c r="I3506" s="50">
        <v>2</v>
      </c>
      <c r="J3506" s="50">
        <v>2</v>
      </c>
      <c r="K3506" s="93" t="s">
        <v>1313</v>
      </c>
      <c r="L3506" s="97">
        <v>3176</v>
      </c>
      <c r="M3506" s="4" t="s">
        <v>4543</v>
      </c>
      <c r="N3506" s="50">
        <v>17</v>
      </c>
      <c r="O3506" s="7">
        <f t="shared" si="1493"/>
        <v>3</v>
      </c>
      <c r="P3506" s="7">
        <f>COUNTIF($H$3504:$H3506,"=W")</f>
        <v>0</v>
      </c>
      <c r="Q3506" s="7">
        <f>COUNTIF($H$3504:$H3506,"=D")</f>
        <v>3</v>
      </c>
      <c r="R3506" s="7">
        <f>COUNTIF($H$3504:$H3506,"=L")</f>
        <v>0</v>
      </c>
      <c r="S3506" s="94">
        <f t="shared" si="1497"/>
        <v>4</v>
      </c>
      <c r="T3506" s="94">
        <f t="shared" si="1498"/>
        <v>4</v>
      </c>
      <c r="U3506" s="7">
        <f t="shared" si="1495"/>
        <v>3</v>
      </c>
      <c r="V3506" s="7">
        <v>9</v>
      </c>
      <c r="W3506" s="7">
        <v>7</v>
      </c>
      <c r="X3506" s="7">
        <v>14</v>
      </c>
      <c r="Y3506" s="7">
        <v>5</v>
      </c>
      <c r="Z3506" s="7">
        <v>6</v>
      </c>
      <c r="AA3506" s="7">
        <v>2</v>
      </c>
      <c r="AB3506" s="7">
        <v>14</v>
      </c>
      <c r="AC3506" s="7">
        <v>13</v>
      </c>
      <c r="AD3506" s="83">
        <v>1</v>
      </c>
      <c r="AE3506" s="83">
        <v>3</v>
      </c>
      <c r="AF3506" s="5">
        <v>0</v>
      </c>
      <c r="AG3506" s="5">
        <v>0</v>
      </c>
      <c r="AH3506" s="83" t="s">
        <v>236</v>
      </c>
      <c r="AI3506" s="83"/>
      <c r="AK3506" s="6">
        <f t="shared" si="1499"/>
        <v>6624</v>
      </c>
      <c r="AL3506" s="98">
        <f>AK3506/COUNTIF(G$3504:G3506,"H")</f>
        <v>3312</v>
      </c>
      <c r="AM3506" s="98">
        <f t="shared" si="1500"/>
        <v>6287</v>
      </c>
      <c r="AN3506" s="98">
        <f>AM3506/COUNTIF(G$3504:G3506,"A")</f>
        <v>6287</v>
      </c>
      <c r="AP3506" s="6">
        <v>9</v>
      </c>
      <c r="AQ3506" s="6">
        <v>7</v>
      </c>
      <c r="AR3506" s="6">
        <v>6</v>
      </c>
      <c r="AS3506" s="6">
        <v>0</v>
      </c>
      <c r="AT3506" s="70">
        <f t="shared" si="1486"/>
        <v>3</v>
      </c>
      <c r="AU3506" s="2">
        <f t="shared" si="1487"/>
        <v>17</v>
      </c>
      <c r="AV3506" s="6">
        <f t="shared" si="1496"/>
        <v>3</v>
      </c>
      <c r="AW3506" s="50"/>
      <c r="AX3506" s="57"/>
      <c r="AY3506" s="87">
        <v>291</v>
      </c>
      <c r="AZ3506" s="107">
        <f t="shared" si="1469"/>
        <v>0.90837531486146095</v>
      </c>
      <c r="BA3506" s="107">
        <f t="shared" si="1501"/>
        <v>9.1624685138539053E-2</v>
      </c>
      <c r="BG3506" s="6">
        <f t="shared" si="1431"/>
        <v>0</v>
      </c>
      <c r="BH3506" s="6">
        <f t="shared" si="1478"/>
        <v>0</v>
      </c>
      <c r="BI3506" s="6">
        <f t="shared" si="1432"/>
        <v>1</v>
      </c>
      <c r="BJ3506" s="6">
        <f t="shared" si="1479"/>
        <v>4</v>
      </c>
      <c r="BK3506" s="6">
        <f t="shared" si="1433"/>
        <v>0</v>
      </c>
      <c r="BL3506" s="6">
        <f t="shared" si="1434"/>
        <v>0</v>
      </c>
      <c r="BM3506" s="6">
        <f t="shared" si="1435"/>
        <v>1</v>
      </c>
      <c r="BN3506" s="6">
        <f t="shared" si="1436"/>
        <v>20</v>
      </c>
      <c r="BO3506" s="6">
        <f t="shared" si="1437"/>
        <v>1</v>
      </c>
      <c r="BP3506" s="6">
        <f t="shared" si="1438"/>
        <v>4</v>
      </c>
      <c r="BQ3506" s="6">
        <f t="shared" si="1448"/>
        <v>1</v>
      </c>
      <c r="BR3506" s="6">
        <f t="shared" si="1449"/>
        <v>8</v>
      </c>
      <c r="BS3506" s="6">
        <f t="shared" si="1456"/>
        <v>1</v>
      </c>
      <c r="BT3506" s="6">
        <f t="shared" si="1457"/>
        <v>4</v>
      </c>
      <c r="CT3506" s="6">
        <f t="shared" si="1455"/>
        <v>23</v>
      </c>
      <c r="CX3506" s="6" t="str">
        <f t="shared" si="1470"/>
        <v>H</v>
      </c>
      <c r="CY3506" s="87">
        <f t="shared" si="1471"/>
        <v>3176</v>
      </c>
      <c r="CZ3506" s="87">
        <f t="shared" si="1472"/>
        <v>291</v>
      </c>
      <c r="DA3506" s="6">
        <f t="shared" si="1473"/>
        <v>2885</v>
      </c>
    </row>
    <row r="3507" spans="1:105" hidden="1" x14ac:dyDescent="0.2">
      <c r="A3507" s="46">
        <v>7904</v>
      </c>
      <c r="B3507" s="46">
        <f t="shared" si="1439"/>
        <v>7</v>
      </c>
      <c r="C3507" s="46">
        <f t="shared" si="1440"/>
        <v>23</v>
      </c>
      <c r="D3507" s="46">
        <f t="shared" si="1441"/>
        <v>8</v>
      </c>
      <c r="E3507" s="85">
        <v>41874</v>
      </c>
      <c r="F3507" s="7" t="s">
        <v>2245</v>
      </c>
      <c r="G3507" s="50" t="s">
        <v>310</v>
      </c>
      <c r="H3507" s="50" t="s">
        <v>307</v>
      </c>
      <c r="I3507" s="50">
        <v>1</v>
      </c>
      <c r="J3507" s="50">
        <v>1</v>
      </c>
      <c r="K3507" s="93" t="s">
        <v>3298</v>
      </c>
      <c r="L3507" s="97">
        <v>2741</v>
      </c>
      <c r="M3507" s="4" t="s">
        <v>4544</v>
      </c>
      <c r="N3507" s="50">
        <v>16</v>
      </c>
      <c r="O3507" s="7">
        <f t="shared" si="1493"/>
        <v>4</v>
      </c>
      <c r="P3507" s="7">
        <f>COUNTIF($H$3504:$H3507,"=W")</f>
        <v>0</v>
      </c>
      <c r="Q3507" s="7">
        <f>COUNTIF($H$3504:$H3507,"=D")</f>
        <v>4</v>
      </c>
      <c r="R3507" s="7">
        <f>COUNTIF($H$3504:$H3507,"=L")</f>
        <v>0</v>
      </c>
      <c r="S3507" s="94">
        <f t="shared" si="1497"/>
        <v>5</v>
      </c>
      <c r="T3507" s="94">
        <f t="shared" si="1498"/>
        <v>5</v>
      </c>
      <c r="U3507" s="7">
        <f t="shared" si="1495"/>
        <v>4</v>
      </c>
      <c r="V3507" s="7">
        <v>4</v>
      </c>
      <c r="W3507" s="7">
        <v>4</v>
      </c>
      <c r="X3507" s="7">
        <v>10</v>
      </c>
      <c r="Y3507" s="7">
        <v>2</v>
      </c>
      <c r="Z3507" s="7">
        <v>9</v>
      </c>
      <c r="AA3507" s="7">
        <v>5</v>
      </c>
      <c r="AB3507" s="7">
        <v>10</v>
      </c>
      <c r="AC3507" s="7">
        <v>9</v>
      </c>
      <c r="AD3507" s="83">
        <v>0</v>
      </c>
      <c r="AE3507" s="83">
        <v>0</v>
      </c>
      <c r="AF3507" s="5">
        <v>0</v>
      </c>
      <c r="AG3507" s="5">
        <v>0</v>
      </c>
      <c r="AH3507" s="83"/>
      <c r="AI3507" s="83"/>
      <c r="AK3507" s="6">
        <f t="shared" si="1499"/>
        <v>6624</v>
      </c>
      <c r="AL3507" s="98">
        <f>AK3507/COUNTIF(G$3504:G3507,"H")</f>
        <v>3312</v>
      </c>
      <c r="AM3507" s="98">
        <f t="shared" si="1500"/>
        <v>9028</v>
      </c>
      <c r="AN3507" s="98">
        <f>AM3507/COUNTIF(G$3504:G3507,"A")</f>
        <v>4514</v>
      </c>
      <c r="AP3507" s="6">
        <v>12</v>
      </c>
      <c r="AQ3507" s="6">
        <v>10</v>
      </c>
      <c r="AR3507" s="6">
        <v>7</v>
      </c>
      <c r="AS3507" s="6">
        <v>1</v>
      </c>
      <c r="AT3507" s="70">
        <f t="shared" si="1486"/>
        <v>4</v>
      </c>
      <c r="AU3507" s="2">
        <f t="shared" si="1487"/>
        <v>16</v>
      </c>
      <c r="AV3507" s="6">
        <f t="shared" si="1496"/>
        <v>3</v>
      </c>
      <c r="AW3507" s="50"/>
      <c r="AX3507" s="57"/>
      <c r="AY3507" s="87">
        <v>141</v>
      </c>
      <c r="AZ3507" s="107">
        <f t="shared" si="1469"/>
        <v>5.1441079897847498E-2</v>
      </c>
      <c r="BA3507" s="107">
        <f t="shared" si="1501"/>
        <v>0.94855892010215248</v>
      </c>
      <c r="BG3507" s="6">
        <f t="shared" si="1431"/>
        <v>0</v>
      </c>
      <c r="BH3507" s="6">
        <f t="shared" si="1478"/>
        <v>0</v>
      </c>
      <c r="BI3507" s="6">
        <f t="shared" si="1432"/>
        <v>1</v>
      </c>
      <c r="BJ3507" s="6">
        <f t="shared" si="1479"/>
        <v>5</v>
      </c>
      <c r="BK3507" s="6">
        <f t="shared" si="1433"/>
        <v>0</v>
      </c>
      <c r="BL3507" s="6">
        <f t="shared" si="1434"/>
        <v>0</v>
      </c>
      <c r="BM3507" s="6">
        <f t="shared" si="1435"/>
        <v>1</v>
      </c>
      <c r="BN3507" s="6">
        <f t="shared" si="1436"/>
        <v>21</v>
      </c>
      <c r="BO3507" s="6">
        <f t="shared" si="1437"/>
        <v>1</v>
      </c>
      <c r="BP3507" s="6">
        <f t="shared" si="1438"/>
        <v>5</v>
      </c>
      <c r="BQ3507" s="6">
        <f t="shared" si="1448"/>
        <v>1</v>
      </c>
      <c r="BR3507" s="6">
        <f t="shared" si="1449"/>
        <v>9</v>
      </c>
      <c r="BS3507" s="6">
        <f t="shared" si="1456"/>
        <v>1</v>
      </c>
      <c r="BT3507" s="6">
        <f t="shared" si="1457"/>
        <v>5</v>
      </c>
      <c r="CT3507" s="6">
        <f t="shared" si="1455"/>
        <v>14</v>
      </c>
      <c r="CX3507" s="6" t="str">
        <f t="shared" si="1470"/>
        <v>A</v>
      </c>
      <c r="CY3507" s="87">
        <f t="shared" si="1471"/>
        <v>2741</v>
      </c>
      <c r="CZ3507" s="87">
        <f t="shared" si="1472"/>
        <v>141</v>
      </c>
      <c r="DA3507" s="6" t="str">
        <f t="shared" si="1473"/>
        <v>na</v>
      </c>
    </row>
    <row r="3508" spans="1:105" hidden="1" x14ac:dyDescent="0.2">
      <c r="A3508" s="46">
        <v>7905</v>
      </c>
      <c r="B3508" s="46">
        <f t="shared" si="1439"/>
        <v>7</v>
      </c>
      <c r="C3508" s="46">
        <f t="shared" si="1440"/>
        <v>30</v>
      </c>
      <c r="D3508" s="46">
        <f t="shared" si="1441"/>
        <v>8</v>
      </c>
      <c r="E3508" s="85">
        <v>41881</v>
      </c>
      <c r="F3508" s="7" t="s">
        <v>2548</v>
      </c>
      <c r="G3508" s="50" t="s">
        <v>103</v>
      </c>
      <c r="H3508" s="50" t="s">
        <v>307</v>
      </c>
      <c r="I3508" s="50">
        <v>0</v>
      </c>
      <c r="J3508" s="50">
        <v>0</v>
      </c>
      <c r="K3508" s="93" t="s">
        <v>36</v>
      </c>
      <c r="L3508" s="97">
        <v>3209</v>
      </c>
      <c r="M3508" s="4"/>
      <c r="N3508" s="50">
        <v>17</v>
      </c>
      <c r="O3508" s="7">
        <f t="shared" si="1493"/>
        <v>5</v>
      </c>
      <c r="P3508" s="7">
        <f>COUNTIF($H$3504:$H3508,"=W")</f>
        <v>0</v>
      </c>
      <c r="Q3508" s="7">
        <f>COUNTIF($H$3504:$H3508,"=D")</f>
        <v>5</v>
      </c>
      <c r="R3508" s="7">
        <f>COUNTIF($H$3504:$H3508,"=L")</f>
        <v>0</v>
      </c>
      <c r="S3508" s="94">
        <f t="shared" si="1497"/>
        <v>5</v>
      </c>
      <c r="T3508" s="94">
        <f t="shared" si="1498"/>
        <v>5</v>
      </c>
      <c r="U3508" s="7">
        <f t="shared" si="1495"/>
        <v>5</v>
      </c>
      <c r="V3508" s="7">
        <v>6</v>
      </c>
      <c r="W3508" s="7">
        <v>2</v>
      </c>
      <c r="X3508" s="7">
        <v>16</v>
      </c>
      <c r="Y3508" s="7">
        <v>5</v>
      </c>
      <c r="Z3508" s="7">
        <v>10</v>
      </c>
      <c r="AA3508" s="7">
        <v>3</v>
      </c>
      <c r="AB3508" s="7">
        <v>13</v>
      </c>
      <c r="AC3508" s="7">
        <v>16</v>
      </c>
      <c r="AD3508" s="83">
        <v>0</v>
      </c>
      <c r="AE3508" s="83">
        <v>3</v>
      </c>
      <c r="AF3508" s="5">
        <v>0</v>
      </c>
      <c r="AG3508" s="5">
        <v>0</v>
      </c>
      <c r="AH3508" s="83"/>
      <c r="AI3508" s="83"/>
      <c r="AK3508" s="6">
        <f t="shared" si="1499"/>
        <v>9833</v>
      </c>
      <c r="AL3508" s="98">
        <f>AK3508/COUNTIF(G$3504:G3508,"H")</f>
        <v>3277.6666666666665</v>
      </c>
      <c r="AM3508" s="98">
        <f t="shared" si="1500"/>
        <v>9028</v>
      </c>
      <c r="AN3508" s="98">
        <f>AM3508/COUNTIF(G$3504:G3508,"A")</f>
        <v>4514</v>
      </c>
      <c r="AP3508" s="6">
        <v>13</v>
      </c>
      <c r="AQ3508" s="6">
        <v>12</v>
      </c>
      <c r="AR3508" s="6">
        <v>10</v>
      </c>
      <c r="AS3508" s="6">
        <v>2</v>
      </c>
      <c r="AT3508" s="70">
        <f t="shared" si="1486"/>
        <v>5</v>
      </c>
      <c r="AU3508" s="2">
        <f t="shared" si="1487"/>
        <v>17</v>
      </c>
      <c r="AV3508" s="6">
        <f t="shared" si="1496"/>
        <v>5</v>
      </c>
      <c r="AW3508" s="50"/>
      <c r="AX3508" s="57"/>
      <c r="AY3508" s="87">
        <v>229</v>
      </c>
      <c r="AZ3508" s="107">
        <f t="shared" si="1469"/>
        <v>0.92863820504830163</v>
      </c>
      <c r="BA3508" s="107">
        <f t="shared" si="1501"/>
        <v>7.1361794951698365E-2</v>
      </c>
      <c r="BG3508" s="6">
        <f t="shared" si="1431"/>
        <v>0</v>
      </c>
      <c r="BH3508" s="6">
        <f t="shared" si="1478"/>
        <v>0</v>
      </c>
      <c r="BI3508" s="6">
        <f t="shared" si="1432"/>
        <v>1</v>
      </c>
      <c r="BJ3508" s="6">
        <f t="shared" si="1479"/>
        <v>6</v>
      </c>
      <c r="BK3508" s="6">
        <f t="shared" si="1433"/>
        <v>0</v>
      </c>
      <c r="BL3508" s="6">
        <f t="shared" si="1434"/>
        <v>0</v>
      </c>
      <c r="BM3508" s="6">
        <f t="shared" si="1435"/>
        <v>1</v>
      </c>
      <c r="BN3508" s="6">
        <f t="shared" si="1436"/>
        <v>22</v>
      </c>
      <c r="BO3508" s="6">
        <f t="shared" si="1437"/>
        <v>1</v>
      </c>
      <c r="BP3508" s="6">
        <f t="shared" si="1438"/>
        <v>6</v>
      </c>
      <c r="BQ3508" s="6">
        <f t="shared" si="1448"/>
        <v>0</v>
      </c>
      <c r="BR3508" s="6">
        <f t="shared" si="1449"/>
        <v>0</v>
      </c>
      <c r="BS3508" s="6">
        <f t="shared" si="1456"/>
        <v>0</v>
      </c>
      <c r="BT3508" s="6">
        <f t="shared" si="1457"/>
        <v>0</v>
      </c>
      <c r="CT3508" s="6">
        <f t="shared" si="1455"/>
        <v>22</v>
      </c>
      <c r="CX3508" s="6" t="str">
        <f t="shared" si="1470"/>
        <v>H</v>
      </c>
      <c r="CY3508" s="87">
        <f t="shared" si="1471"/>
        <v>3209</v>
      </c>
      <c r="CZ3508" s="87">
        <f t="shared" si="1472"/>
        <v>229</v>
      </c>
      <c r="DA3508" s="6">
        <f t="shared" si="1473"/>
        <v>2980</v>
      </c>
    </row>
    <row r="3509" spans="1:105" hidden="1" x14ac:dyDescent="0.2">
      <c r="A3509" s="46">
        <v>7906</v>
      </c>
      <c r="B3509" s="46">
        <f t="shared" si="1439"/>
        <v>7</v>
      </c>
      <c r="C3509" s="46">
        <f t="shared" si="1440"/>
        <v>6</v>
      </c>
      <c r="D3509" s="46">
        <f t="shared" si="1441"/>
        <v>9</v>
      </c>
      <c r="E3509" s="85">
        <v>41888</v>
      </c>
      <c r="F3509" s="7" t="s">
        <v>2974</v>
      </c>
      <c r="G3509" s="50" t="s">
        <v>310</v>
      </c>
      <c r="H3509" s="50" t="s">
        <v>306</v>
      </c>
      <c r="I3509" s="50">
        <v>3</v>
      </c>
      <c r="J3509" s="50">
        <v>2</v>
      </c>
      <c r="K3509" s="93" t="s">
        <v>2054</v>
      </c>
      <c r="L3509" s="97">
        <v>3090</v>
      </c>
      <c r="M3509" s="92" t="s">
        <v>4545</v>
      </c>
      <c r="N3509" s="50">
        <v>12</v>
      </c>
      <c r="O3509" s="7">
        <f t="shared" si="1493"/>
        <v>6</v>
      </c>
      <c r="P3509" s="7">
        <f>COUNTIF($H$3504:$H3509,"=W")</f>
        <v>1</v>
      </c>
      <c r="Q3509" s="7">
        <f>COUNTIF($H$3504:$H3509,"=D")</f>
        <v>5</v>
      </c>
      <c r="R3509" s="7">
        <f>COUNTIF($H$3504:$H3509,"=L")</f>
        <v>0</v>
      </c>
      <c r="S3509" s="94">
        <f t="shared" si="1497"/>
        <v>8</v>
      </c>
      <c r="T3509" s="94">
        <f t="shared" si="1498"/>
        <v>7</v>
      </c>
      <c r="U3509" s="7">
        <f t="shared" si="1495"/>
        <v>8</v>
      </c>
      <c r="V3509" s="7">
        <v>3</v>
      </c>
      <c r="W3509" s="7">
        <v>3</v>
      </c>
      <c r="X3509" s="7">
        <v>4</v>
      </c>
      <c r="Y3509" s="7">
        <v>7</v>
      </c>
      <c r="Z3509" s="7">
        <v>4</v>
      </c>
      <c r="AA3509" s="7">
        <v>4</v>
      </c>
      <c r="AB3509" s="7">
        <v>6</v>
      </c>
      <c r="AC3509" s="7">
        <v>11</v>
      </c>
      <c r="AD3509" s="83">
        <v>2</v>
      </c>
      <c r="AE3509" s="83">
        <v>2</v>
      </c>
      <c r="AF3509" s="5">
        <v>0</v>
      </c>
      <c r="AG3509" s="5">
        <v>1</v>
      </c>
      <c r="AH3509" s="83" t="s">
        <v>609</v>
      </c>
      <c r="AI3509" s="83"/>
      <c r="AK3509" s="6">
        <f t="shared" si="1499"/>
        <v>9833</v>
      </c>
      <c r="AL3509" s="98">
        <f>AK3509/COUNTIF(G$3504:G3509,"H")</f>
        <v>3277.6666666666665</v>
      </c>
      <c r="AM3509" s="98">
        <f t="shared" si="1500"/>
        <v>12118</v>
      </c>
      <c r="AN3509" s="98">
        <f>AM3509/COUNTIF(G$3504:G3509,"A")</f>
        <v>4039.3333333333335</v>
      </c>
      <c r="AP3509" s="6">
        <v>16</v>
      </c>
      <c r="AQ3509" s="6">
        <v>13</v>
      </c>
      <c r="AR3509" s="6">
        <v>11</v>
      </c>
      <c r="AS3509" s="6">
        <v>3</v>
      </c>
      <c r="AT3509" s="70">
        <f t="shared" si="1486"/>
        <v>8</v>
      </c>
      <c r="AU3509" s="2">
        <f t="shared" si="1487"/>
        <v>12</v>
      </c>
      <c r="AV3509" s="6">
        <f t="shared" si="1496"/>
        <v>3</v>
      </c>
      <c r="AW3509" s="50"/>
      <c r="AX3509" s="57"/>
      <c r="AY3509" s="87">
        <v>443</v>
      </c>
      <c r="AZ3509" s="107">
        <f t="shared" si="1469"/>
        <v>0.14336569579288025</v>
      </c>
      <c r="BA3509" s="107">
        <f t="shared" si="1501"/>
        <v>0.85663430420711972</v>
      </c>
      <c r="BG3509" s="6">
        <f t="shared" si="1431"/>
        <v>1</v>
      </c>
      <c r="BH3509" s="6">
        <f t="shared" si="1478"/>
        <v>1</v>
      </c>
      <c r="BI3509" s="6">
        <f t="shared" si="1432"/>
        <v>0</v>
      </c>
      <c r="BJ3509" s="6">
        <f t="shared" si="1479"/>
        <v>0</v>
      </c>
      <c r="BK3509" s="6">
        <f t="shared" si="1433"/>
        <v>0</v>
      </c>
      <c r="BL3509" s="6">
        <f t="shared" si="1434"/>
        <v>0</v>
      </c>
      <c r="BM3509" s="6">
        <f t="shared" si="1435"/>
        <v>1</v>
      </c>
      <c r="BN3509" s="6">
        <f t="shared" si="1436"/>
        <v>23</v>
      </c>
      <c r="BO3509" s="6">
        <f t="shared" si="1437"/>
        <v>0</v>
      </c>
      <c r="BP3509" s="6">
        <f t="shared" si="1438"/>
        <v>0</v>
      </c>
      <c r="BQ3509" s="6">
        <f t="shared" si="1448"/>
        <v>1</v>
      </c>
      <c r="BR3509" s="6">
        <f t="shared" si="1449"/>
        <v>1</v>
      </c>
      <c r="BS3509" s="6">
        <f t="shared" si="1456"/>
        <v>1</v>
      </c>
      <c r="BT3509" s="6">
        <f t="shared" si="1457"/>
        <v>1</v>
      </c>
      <c r="CT3509" s="6">
        <f t="shared" si="1455"/>
        <v>7</v>
      </c>
      <c r="CX3509" s="6" t="str">
        <f t="shared" si="1470"/>
        <v>A</v>
      </c>
      <c r="CY3509" s="87">
        <f t="shared" si="1471"/>
        <v>3090</v>
      </c>
      <c r="CZ3509" s="87">
        <f t="shared" si="1472"/>
        <v>443</v>
      </c>
      <c r="DA3509" s="6" t="str">
        <f t="shared" si="1473"/>
        <v>na</v>
      </c>
    </row>
    <row r="3510" spans="1:105" hidden="1" x14ac:dyDescent="0.2">
      <c r="A3510" s="46">
        <v>7907</v>
      </c>
      <c r="B3510" s="46">
        <f t="shared" si="1439"/>
        <v>7</v>
      </c>
      <c r="C3510" s="46">
        <f t="shared" si="1440"/>
        <v>13</v>
      </c>
      <c r="D3510" s="46">
        <f t="shared" si="1441"/>
        <v>9</v>
      </c>
      <c r="E3510" s="85">
        <v>41895</v>
      </c>
      <c r="F3510" s="7" t="s">
        <v>3035</v>
      </c>
      <c r="G3510" s="50" t="s">
        <v>310</v>
      </c>
      <c r="H3510" s="50" t="s">
        <v>308</v>
      </c>
      <c r="I3510" s="50">
        <v>0</v>
      </c>
      <c r="J3510" s="50">
        <v>2</v>
      </c>
      <c r="K3510" s="93" t="s">
        <v>36</v>
      </c>
      <c r="L3510" s="97">
        <v>2890</v>
      </c>
      <c r="M3510" s="4" t="s">
        <v>612</v>
      </c>
      <c r="N3510" s="50">
        <v>16</v>
      </c>
      <c r="O3510" s="7">
        <f t="shared" si="1493"/>
        <v>7</v>
      </c>
      <c r="P3510" s="7">
        <f>COUNTIF($H$3504:$H3510,"=W")</f>
        <v>1</v>
      </c>
      <c r="Q3510" s="7">
        <f>COUNTIF($H$3504:$H3510,"=D")</f>
        <v>5</v>
      </c>
      <c r="R3510" s="7">
        <f>COUNTIF($H$3504:$H3510,"=L")</f>
        <v>1</v>
      </c>
      <c r="S3510" s="94">
        <f t="shared" si="1497"/>
        <v>8</v>
      </c>
      <c r="T3510" s="94">
        <f t="shared" si="1498"/>
        <v>9</v>
      </c>
      <c r="U3510" s="7">
        <f t="shared" si="1495"/>
        <v>8</v>
      </c>
      <c r="V3510" s="7">
        <v>6</v>
      </c>
      <c r="W3510" s="7">
        <v>6</v>
      </c>
      <c r="X3510" s="7">
        <v>6</v>
      </c>
      <c r="Y3510" s="7">
        <v>8</v>
      </c>
      <c r="Z3510" s="7">
        <v>8</v>
      </c>
      <c r="AA3510" s="7">
        <v>6</v>
      </c>
      <c r="AB3510" s="7">
        <v>12</v>
      </c>
      <c r="AC3510" s="7">
        <v>14</v>
      </c>
      <c r="AD3510" s="83">
        <v>0</v>
      </c>
      <c r="AE3510" s="83">
        <v>2</v>
      </c>
      <c r="AF3510" s="5">
        <v>0</v>
      </c>
      <c r="AG3510" s="5">
        <v>0</v>
      </c>
      <c r="AH3510" s="83"/>
      <c r="AI3510" s="83"/>
      <c r="AK3510" s="6">
        <f t="shared" si="1499"/>
        <v>9833</v>
      </c>
      <c r="AL3510" s="98">
        <f>AK3510/COUNTIF(G$3504:G3510,"H")</f>
        <v>3277.6666666666665</v>
      </c>
      <c r="AM3510" s="98">
        <f t="shared" si="1500"/>
        <v>15008</v>
      </c>
      <c r="AN3510" s="98">
        <f>AM3510/COUNTIF(G$3504:G3510,"A")</f>
        <v>3752</v>
      </c>
      <c r="AP3510" s="6">
        <v>19</v>
      </c>
      <c r="AQ3510" s="6">
        <v>14</v>
      </c>
      <c r="AR3510" s="6">
        <v>11</v>
      </c>
      <c r="AS3510" s="6">
        <v>3</v>
      </c>
      <c r="AT3510" s="70">
        <f t="shared" si="1486"/>
        <v>8</v>
      </c>
      <c r="AU3510" s="2">
        <f t="shared" si="1487"/>
        <v>16</v>
      </c>
      <c r="AV3510" s="6">
        <f t="shared" si="1496"/>
        <v>3</v>
      </c>
      <c r="AW3510" s="50"/>
      <c r="AX3510" s="57"/>
      <c r="AY3510" s="87">
        <v>456</v>
      </c>
      <c r="AZ3510" s="107">
        <f t="shared" si="1469"/>
        <v>0.15778546712802768</v>
      </c>
      <c r="BA3510" s="107">
        <f t="shared" si="1501"/>
        <v>0.84221453287197234</v>
      </c>
      <c r="BG3510" s="6">
        <f t="shared" si="1431"/>
        <v>0</v>
      </c>
      <c r="BH3510" s="6">
        <f t="shared" si="1478"/>
        <v>0</v>
      </c>
      <c r="BI3510" s="6">
        <f t="shared" si="1432"/>
        <v>0</v>
      </c>
      <c r="BJ3510" s="6">
        <f t="shared" si="1479"/>
        <v>0</v>
      </c>
      <c r="BK3510" s="6">
        <f t="shared" si="1433"/>
        <v>1</v>
      </c>
      <c r="BL3510" s="6">
        <f t="shared" si="1434"/>
        <v>1</v>
      </c>
      <c r="BM3510" s="6">
        <f t="shared" si="1435"/>
        <v>0</v>
      </c>
      <c r="BN3510" s="6">
        <f t="shared" si="1436"/>
        <v>0</v>
      </c>
      <c r="BO3510" s="6">
        <f t="shared" si="1437"/>
        <v>1</v>
      </c>
      <c r="BP3510" s="6">
        <f t="shared" si="1438"/>
        <v>1</v>
      </c>
      <c r="BQ3510" s="6">
        <f t="shared" si="1448"/>
        <v>0</v>
      </c>
      <c r="BR3510" s="6">
        <f t="shared" si="1449"/>
        <v>0</v>
      </c>
      <c r="BS3510" s="6">
        <f t="shared" si="1456"/>
        <v>1</v>
      </c>
      <c r="BT3510" s="6">
        <f t="shared" si="1457"/>
        <v>2</v>
      </c>
      <c r="CT3510" s="6">
        <f t="shared" si="1455"/>
        <v>12</v>
      </c>
      <c r="CX3510" s="6" t="str">
        <f t="shared" si="1470"/>
        <v>A</v>
      </c>
      <c r="CY3510" s="87">
        <f t="shared" si="1471"/>
        <v>2890</v>
      </c>
      <c r="CZ3510" s="87">
        <f t="shared" si="1472"/>
        <v>456</v>
      </c>
      <c r="DA3510" s="6" t="str">
        <f t="shared" si="1473"/>
        <v>na</v>
      </c>
    </row>
    <row r="3511" spans="1:105" hidden="1" x14ac:dyDescent="0.2">
      <c r="A3511" s="46">
        <v>7908</v>
      </c>
      <c r="B3511" s="46">
        <f t="shared" si="1439"/>
        <v>3</v>
      </c>
      <c r="C3511" s="46">
        <f t="shared" si="1440"/>
        <v>16</v>
      </c>
      <c r="D3511" s="46">
        <f t="shared" si="1441"/>
        <v>9</v>
      </c>
      <c r="E3511" s="85">
        <v>41898</v>
      </c>
      <c r="F3511" s="7" t="s">
        <v>3630</v>
      </c>
      <c r="G3511" s="50" t="s">
        <v>103</v>
      </c>
      <c r="H3511" s="50" t="s">
        <v>307</v>
      </c>
      <c r="I3511" s="50">
        <v>0</v>
      </c>
      <c r="J3511" s="50">
        <v>0</v>
      </c>
      <c r="K3511" s="93" t="s">
        <v>36</v>
      </c>
      <c r="L3511" s="97">
        <v>3649</v>
      </c>
      <c r="M3511" s="4"/>
      <c r="N3511" s="50">
        <v>16</v>
      </c>
      <c r="O3511" s="7">
        <f t="shared" si="1493"/>
        <v>8</v>
      </c>
      <c r="P3511" s="7">
        <f>COUNTIF($H$3504:$H3511,"=W")</f>
        <v>1</v>
      </c>
      <c r="Q3511" s="7">
        <f>COUNTIF($H$3504:$H3511,"=D")</f>
        <v>6</v>
      </c>
      <c r="R3511" s="7">
        <f>COUNTIF($H$3504:$H3511,"=L")</f>
        <v>1</v>
      </c>
      <c r="S3511" s="94">
        <f t="shared" si="1497"/>
        <v>8</v>
      </c>
      <c r="T3511" s="94">
        <f t="shared" si="1498"/>
        <v>9</v>
      </c>
      <c r="U3511" s="7">
        <f t="shared" si="1495"/>
        <v>9</v>
      </c>
      <c r="V3511" s="7">
        <v>6</v>
      </c>
      <c r="W3511" s="7">
        <v>4</v>
      </c>
      <c r="X3511" s="7">
        <v>6</v>
      </c>
      <c r="Y3511" s="7">
        <v>5</v>
      </c>
      <c r="Z3511" s="7">
        <v>4</v>
      </c>
      <c r="AA3511" s="7">
        <v>6</v>
      </c>
      <c r="AB3511" s="7">
        <v>6</v>
      </c>
      <c r="AC3511" s="7">
        <v>10</v>
      </c>
      <c r="AD3511" s="83">
        <v>0</v>
      </c>
      <c r="AE3511" s="83">
        <v>0</v>
      </c>
      <c r="AF3511" s="5">
        <v>0</v>
      </c>
      <c r="AG3511" s="5">
        <v>0</v>
      </c>
      <c r="AH3511" s="83"/>
      <c r="AI3511" s="83"/>
      <c r="AK3511" s="6">
        <f t="shared" si="1499"/>
        <v>13482</v>
      </c>
      <c r="AL3511" s="98">
        <f>AK3511/COUNTIF(G$3504:G3511,"H")</f>
        <v>3370.5</v>
      </c>
      <c r="AM3511" s="98">
        <f t="shared" si="1500"/>
        <v>15008</v>
      </c>
      <c r="AN3511" s="98">
        <f>AM3511/COUNTIF(G$3504:G3511,"A")</f>
        <v>3752</v>
      </c>
      <c r="AP3511" s="6">
        <v>19</v>
      </c>
      <c r="AQ3511" s="6">
        <v>17</v>
      </c>
      <c r="AR3511" s="6">
        <v>14</v>
      </c>
      <c r="AS3511" s="6">
        <v>6</v>
      </c>
      <c r="AT3511" s="70">
        <f t="shared" si="1486"/>
        <v>9</v>
      </c>
      <c r="AU3511" s="2">
        <f t="shared" si="1487"/>
        <v>16</v>
      </c>
      <c r="AV3511" s="6">
        <f t="shared" si="1496"/>
        <v>5</v>
      </c>
      <c r="AW3511" s="50"/>
      <c r="AX3511" s="57"/>
      <c r="AY3511" s="87">
        <v>445</v>
      </c>
      <c r="AZ3511" s="107">
        <f t="shared" si="1469"/>
        <v>0.87804878048780488</v>
      </c>
      <c r="BA3511" s="107">
        <f t="shared" si="1501"/>
        <v>0.12195121951219512</v>
      </c>
      <c r="BG3511" s="6">
        <f t="shared" si="1431"/>
        <v>0</v>
      </c>
      <c r="BH3511" s="6">
        <f t="shared" si="1478"/>
        <v>0</v>
      </c>
      <c r="BI3511" s="6">
        <f t="shared" si="1432"/>
        <v>1</v>
      </c>
      <c r="BJ3511" s="6">
        <f t="shared" si="1479"/>
        <v>1</v>
      </c>
      <c r="BK3511" s="6">
        <f t="shared" si="1433"/>
        <v>0</v>
      </c>
      <c r="BL3511" s="6">
        <f t="shared" si="1434"/>
        <v>0</v>
      </c>
      <c r="BM3511" s="6">
        <f t="shared" si="1435"/>
        <v>1</v>
      </c>
      <c r="BN3511" s="6">
        <f t="shared" si="1436"/>
        <v>1</v>
      </c>
      <c r="BO3511" s="6">
        <f t="shared" si="1437"/>
        <v>1</v>
      </c>
      <c r="BP3511" s="6">
        <f t="shared" si="1438"/>
        <v>2</v>
      </c>
      <c r="BQ3511" s="6">
        <f t="shared" si="1448"/>
        <v>0</v>
      </c>
      <c r="BR3511" s="6">
        <f t="shared" si="1449"/>
        <v>0</v>
      </c>
      <c r="BS3511" s="6">
        <f t="shared" si="1456"/>
        <v>0</v>
      </c>
      <c r="BT3511" s="6">
        <f t="shared" si="1457"/>
        <v>0</v>
      </c>
      <c r="CT3511" s="6">
        <f t="shared" si="1455"/>
        <v>12</v>
      </c>
      <c r="CX3511" s="6" t="str">
        <f t="shared" si="1470"/>
        <v>H</v>
      </c>
      <c r="CY3511" s="87">
        <f t="shared" si="1471"/>
        <v>3649</v>
      </c>
      <c r="CZ3511" s="87">
        <f t="shared" si="1472"/>
        <v>445</v>
      </c>
      <c r="DA3511" s="6">
        <f t="shared" si="1473"/>
        <v>3204</v>
      </c>
    </row>
    <row r="3512" spans="1:105" hidden="1" x14ac:dyDescent="0.2">
      <c r="A3512" s="46">
        <v>7909</v>
      </c>
      <c r="B3512" s="46">
        <f t="shared" si="1439"/>
        <v>7</v>
      </c>
      <c r="C3512" s="46">
        <f t="shared" si="1440"/>
        <v>20</v>
      </c>
      <c r="D3512" s="46">
        <f t="shared" si="1441"/>
        <v>9</v>
      </c>
      <c r="E3512" s="85">
        <v>41902</v>
      </c>
      <c r="F3512" s="7" t="s">
        <v>10</v>
      </c>
      <c r="G3512" s="50" t="s">
        <v>103</v>
      </c>
      <c r="H3512" s="50" t="s">
        <v>308</v>
      </c>
      <c r="I3512" s="50">
        <v>2</v>
      </c>
      <c r="J3512" s="50">
        <v>3</v>
      </c>
      <c r="K3512" s="100" t="s">
        <v>2993</v>
      </c>
      <c r="L3512" s="97">
        <v>3307</v>
      </c>
      <c r="M3512" s="4" t="s">
        <v>4546</v>
      </c>
      <c r="N3512" s="50">
        <v>19</v>
      </c>
      <c r="O3512" s="7">
        <f t="shared" si="1493"/>
        <v>9</v>
      </c>
      <c r="P3512" s="7">
        <f>COUNTIF($H$3504:$H3512,"=W")</f>
        <v>1</v>
      </c>
      <c r="Q3512" s="7">
        <f>COUNTIF($H$3504:$H3512,"=D")</f>
        <v>6</v>
      </c>
      <c r="R3512" s="7">
        <f>COUNTIF($H$3504:$H3512,"=L")</f>
        <v>2</v>
      </c>
      <c r="S3512" s="94">
        <f t="shared" si="1497"/>
        <v>10</v>
      </c>
      <c r="T3512" s="94">
        <f t="shared" si="1498"/>
        <v>12</v>
      </c>
      <c r="U3512" s="7">
        <f t="shared" si="1495"/>
        <v>9</v>
      </c>
      <c r="V3512" s="7">
        <v>6</v>
      </c>
      <c r="W3512" s="7">
        <v>8</v>
      </c>
      <c r="X3512" s="7">
        <v>7</v>
      </c>
      <c r="Y3512" s="7">
        <v>8</v>
      </c>
      <c r="Z3512" s="7">
        <v>9</v>
      </c>
      <c r="AA3512" s="7">
        <v>7</v>
      </c>
      <c r="AB3512" s="7">
        <v>16</v>
      </c>
      <c r="AC3512" s="7">
        <v>8</v>
      </c>
      <c r="AD3512" s="83">
        <v>1</v>
      </c>
      <c r="AE3512" s="83">
        <v>3</v>
      </c>
      <c r="AF3512" s="5">
        <v>0</v>
      </c>
      <c r="AG3512" s="5">
        <v>0</v>
      </c>
      <c r="AH3512" s="83" t="s">
        <v>610</v>
      </c>
      <c r="AI3512" s="83"/>
      <c r="AK3512" s="6">
        <f t="shared" si="1499"/>
        <v>16789</v>
      </c>
      <c r="AL3512" s="98">
        <f>AK3512/COUNTIF(G$3504:G3512,"H")</f>
        <v>3357.8</v>
      </c>
      <c r="AM3512" s="98">
        <f t="shared" si="1500"/>
        <v>15008</v>
      </c>
      <c r="AN3512" s="98">
        <f>AM3512/COUNTIF(G$3504:G3512,"A")</f>
        <v>3752</v>
      </c>
      <c r="AP3512" s="6">
        <v>20</v>
      </c>
      <c r="AQ3512" s="6">
        <v>18</v>
      </c>
      <c r="AR3512" s="6">
        <v>15</v>
      </c>
      <c r="AS3512" s="6">
        <v>7</v>
      </c>
      <c r="AT3512" s="70">
        <f t="shared" si="1486"/>
        <v>9</v>
      </c>
      <c r="AU3512" s="2">
        <f t="shared" si="1487"/>
        <v>19</v>
      </c>
      <c r="AV3512" s="6">
        <f t="shared" si="1496"/>
        <v>6</v>
      </c>
      <c r="AW3512" s="50"/>
      <c r="AX3512" s="57"/>
      <c r="AY3512" s="87">
        <v>365</v>
      </c>
      <c r="AZ3512" s="107">
        <f t="shared" si="1469"/>
        <v>0.88962806168732989</v>
      </c>
      <c r="BA3512" s="107">
        <f t="shared" si="1501"/>
        <v>0.11037193831267011</v>
      </c>
      <c r="BG3512" s="6">
        <f t="shared" si="1431"/>
        <v>0</v>
      </c>
      <c r="BH3512" s="6">
        <f t="shared" si="1478"/>
        <v>0</v>
      </c>
      <c r="BI3512" s="6">
        <f t="shared" si="1432"/>
        <v>0</v>
      </c>
      <c r="BJ3512" s="6">
        <f t="shared" si="1479"/>
        <v>0</v>
      </c>
      <c r="BK3512" s="6">
        <f t="shared" si="1433"/>
        <v>1</v>
      </c>
      <c r="BL3512" s="6">
        <f t="shared" si="1434"/>
        <v>1</v>
      </c>
      <c r="BM3512" s="6">
        <f t="shared" si="1435"/>
        <v>0</v>
      </c>
      <c r="BN3512" s="6">
        <f t="shared" si="1436"/>
        <v>0</v>
      </c>
      <c r="BO3512" s="6">
        <f t="shared" si="1437"/>
        <v>1</v>
      </c>
      <c r="BP3512" s="6">
        <f t="shared" si="1438"/>
        <v>3</v>
      </c>
      <c r="BQ3512" s="6">
        <f t="shared" si="1448"/>
        <v>1</v>
      </c>
      <c r="BR3512" s="6">
        <f t="shared" si="1449"/>
        <v>1</v>
      </c>
      <c r="BS3512" s="6">
        <f t="shared" si="1456"/>
        <v>1</v>
      </c>
      <c r="BT3512" s="6">
        <f t="shared" si="1457"/>
        <v>1</v>
      </c>
      <c r="CT3512" s="6">
        <f t="shared" si="1455"/>
        <v>13</v>
      </c>
      <c r="CX3512" s="6" t="str">
        <f t="shared" si="1470"/>
        <v>H</v>
      </c>
      <c r="CY3512" s="87">
        <f t="shared" si="1471"/>
        <v>3307</v>
      </c>
      <c r="CZ3512" s="87">
        <f t="shared" si="1472"/>
        <v>365</v>
      </c>
      <c r="DA3512" s="6">
        <f t="shared" si="1473"/>
        <v>2942</v>
      </c>
    </row>
    <row r="3513" spans="1:105" hidden="1" x14ac:dyDescent="0.2">
      <c r="A3513" s="46">
        <v>7910</v>
      </c>
      <c r="B3513" s="46">
        <f t="shared" si="1439"/>
        <v>7</v>
      </c>
      <c r="C3513" s="46">
        <f t="shared" si="1440"/>
        <v>27</v>
      </c>
      <c r="D3513" s="46">
        <f t="shared" si="1441"/>
        <v>9</v>
      </c>
      <c r="E3513" s="85">
        <v>41909</v>
      </c>
      <c r="F3513" s="7" t="s">
        <v>49</v>
      </c>
      <c r="G3513" s="50" t="s">
        <v>310</v>
      </c>
      <c r="H3513" s="50" t="s">
        <v>308</v>
      </c>
      <c r="I3513" s="50">
        <v>0</v>
      </c>
      <c r="J3513" s="50">
        <v>2</v>
      </c>
      <c r="K3513" s="93" t="s">
        <v>3298</v>
      </c>
      <c r="L3513" s="97">
        <v>1801</v>
      </c>
      <c r="M3513" s="4" t="s">
        <v>613</v>
      </c>
      <c r="N3513" s="50">
        <v>21</v>
      </c>
      <c r="O3513" s="7">
        <f t="shared" si="1493"/>
        <v>10</v>
      </c>
      <c r="P3513" s="7">
        <f>COUNTIF($H$3504:$H3513,"=W")</f>
        <v>1</v>
      </c>
      <c r="Q3513" s="7">
        <f>COUNTIF($H$3504:$H3513,"=D")</f>
        <v>6</v>
      </c>
      <c r="R3513" s="7">
        <f>COUNTIF($H$3504:$H3513,"=L")</f>
        <v>3</v>
      </c>
      <c r="S3513" s="94">
        <f t="shared" si="1497"/>
        <v>10</v>
      </c>
      <c r="T3513" s="94">
        <f t="shared" si="1498"/>
        <v>14</v>
      </c>
      <c r="U3513" s="7">
        <f t="shared" si="1495"/>
        <v>9</v>
      </c>
      <c r="V3513" s="7">
        <v>2</v>
      </c>
      <c r="W3513" s="7">
        <v>4</v>
      </c>
      <c r="X3513" s="7">
        <v>6</v>
      </c>
      <c r="Y3513" s="7">
        <v>12</v>
      </c>
      <c r="Z3513" s="7">
        <v>2</v>
      </c>
      <c r="AA3513" s="7">
        <v>6</v>
      </c>
      <c r="AB3513" s="7">
        <v>16</v>
      </c>
      <c r="AC3513" s="7">
        <v>9</v>
      </c>
      <c r="AD3513" s="83">
        <v>1</v>
      </c>
      <c r="AE3513" s="83">
        <v>0</v>
      </c>
      <c r="AF3513" s="5">
        <v>0</v>
      </c>
      <c r="AG3513" s="5">
        <v>0</v>
      </c>
      <c r="AH3513" s="83" t="s">
        <v>1853</v>
      </c>
      <c r="AI3513" s="83"/>
      <c r="AK3513" s="6">
        <f t="shared" si="1499"/>
        <v>16789</v>
      </c>
      <c r="AL3513" s="98">
        <f>AK3513/COUNTIF(G$3504:G3513,"H")</f>
        <v>3357.8</v>
      </c>
      <c r="AM3513" s="98">
        <f t="shared" si="1500"/>
        <v>16809</v>
      </c>
      <c r="AN3513" s="98">
        <f>AM3513/COUNTIF(G$3504:G3513,"A")</f>
        <v>3361.8</v>
      </c>
      <c r="AP3513" s="6">
        <v>22</v>
      </c>
      <c r="AQ3513" s="6">
        <v>20</v>
      </c>
      <c r="AR3513" s="6">
        <v>15</v>
      </c>
      <c r="AS3513" s="6">
        <v>8</v>
      </c>
      <c r="AT3513" s="70">
        <f t="shared" si="1486"/>
        <v>9</v>
      </c>
      <c r="AU3513" s="2">
        <f t="shared" si="1487"/>
        <v>21</v>
      </c>
      <c r="AV3513" s="6">
        <f t="shared" si="1496"/>
        <v>6</v>
      </c>
      <c r="AW3513" s="50"/>
      <c r="AX3513" s="57"/>
      <c r="AY3513" s="87">
        <v>335</v>
      </c>
      <c r="AZ3513" s="107">
        <f t="shared" si="1469"/>
        <v>0.18600777345918934</v>
      </c>
      <c r="BA3513" s="107">
        <f>1-AZ3513</f>
        <v>0.8139922265408106</v>
      </c>
      <c r="BG3513" s="6">
        <f t="shared" si="1431"/>
        <v>0</v>
      </c>
      <c r="BH3513" s="6">
        <f t="shared" si="1478"/>
        <v>0</v>
      </c>
      <c r="BI3513" s="6">
        <f t="shared" si="1432"/>
        <v>0</v>
      </c>
      <c r="BJ3513" s="6">
        <f t="shared" si="1479"/>
        <v>0</v>
      </c>
      <c r="BK3513" s="6">
        <f t="shared" si="1433"/>
        <v>1</v>
      </c>
      <c r="BL3513" s="6">
        <f t="shared" si="1434"/>
        <v>2</v>
      </c>
      <c r="BM3513" s="6">
        <f t="shared" si="1435"/>
        <v>0</v>
      </c>
      <c r="BN3513" s="6">
        <f t="shared" si="1436"/>
        <v>0</v>
      </c>
      <c r="BO3513" s="6">
        <f t="shared" si="1437"/>
        <v>1</v>
      </c>
      <c r="BP3513" s="6">
        <f t="shared" si="1438"/>
        <v>4</v>
      </c>
      <c r="BQ3513" s="6">
        <f t="shared" si="1448"/>
        <v>0</v>
      </c>
      <c r="BR3513" s="6">
        <f t="shared" si="1449"/>
        <v>0</v>
      </c>
      <c r="BS3513" s="6">
        <f t="shared" si="1456"/>
        <v>1</v>
      </c>
      <c r="BT3513" s="6">
        <f t="shared" si="1457"/>
        <v>2</v>
      </c>
      <c r="CT3513" s="6">
        <f t="shared" si="1455"/>
        <v>8</v>
      </c>
      <c r="CX3513" s="6" t="str">
        <f t="shared" si="1470"/>
        <v>A</v>
      </c>
      <c r="CY3513" s="87">
        <f t="shared" si="1471"/>
        <v>1801</v>
      </c>
      <c r="CZ3513" s="87">
        <f t="shared" si="1472"/>
        <v>335</v>
      </c>
      <c r="DA3513" s="6" t="str">
        <f t="shared" si="1473"/>
        <v>na</v>
      </c>
    </row>
    <row r="3514" spans="1:105" hidden="1" x14ac:dyDescent="0.2">
      <c r="A3514" s="46">
        <v>7911</v>
      </c>
      <c r="B3514" s="46">
        <f t="shared" si="1439"/>
        <v>7</v>
      </c>
      <c r="C3514" s="46">
        <f t="shared" si="1440"/>
        <v>4</v>
      </c>
      <c r="D3514" s="46">
        <f t="shared" si="1441"/>
        <v>10</v>
      </c>
      <c r="E3514" s="85">
        <v>41916</v>
      </c>
      <c r="F3514" s="7" t="s">
        <v>846</v>
      </c>
      <c r="G3514" s="50" t="s">
        <v>103</v>
      </c>
      <c r="H3514" s="50" t="s">
        <v>307</v>
      </c>
      <c r="I3514" s="50">
        <v>0</v>
      </c>
      <c r="J3514" s="50">
        <v>0</v>
      </c>
      <c r="K3514" s="93" t="s">
        <v>36</v>
      </c>
      <c r="L3514" s="97">
        <v>3857</v>
      </c>
      <c r="M3514" s="4"/>
      <c r="N3514" s="50">
        <v>21</v>
      </c>
      <c r="O3514" s="7">
        <f t="shared" si="1493"/>
        <v>11</v>
      </c>
      <c r="P3514" s="7">
        <f>COUNTIF($H$3504:$H3514,"=W")</f>
        <v>1</v>
      </c>
      <c r="Q3514" s="7">
        <f>COUNTIF($H$3504:$H3514,"=D")</f>
        <v>7</v>
      </c>
      <c r="R3514" s="7">
        <f>COUNTIF($H$3504:$H3514,"=L")</f>
        <v>3</v>
      </c>
      <c r="S3514" s="94">
        <f t="shared" si="1497"/>
        <v>10</v>
      </c>
      <c r="T3514" s="94">
        <f t="shared" si="1498"/>
        <v>14</v>
      </c>
      <c r="U3514" s="7">
        <f t="shared" si="1495"/>
        <v>10</v>
      </c>
      <c r="V3514" s="7">
        <v>5</v>
      </c>
      <c r="W3514" s="7">
        <v>3</v>
      </c>
      <c r="X3514" s="7">
        <v>7</v>
      </c>
      <c r="Y3514" s="7">
        <v>8</v>
      </c>
      <c r="Z3514" s="7">
        <v>2</v>
      </c>
      <c r="AA3514" s="7">
        <v>8</v>
      </c>
      <c r="AB3514" s="7">
        <v>13</v>
      </c>
      <c r="AC3514" s="7">
        <v>11</v>
      </c>
      <c r="AD3514" s="83">
        <v>3</v>
      </c>
      <c r="AE3514" s="83">
        <v>1</v>
      </c>
      <c r="AF3514" s="5">
        <v>0</v>
      </c>
      <c r="AG3514" s="5">
        <v>0</v>
      </c>
      <c r="AH3514" s="83" t="s">
        <v>611</v>
      </c>
      <c r="AI3514" s="83"/>
      <c r="AK3514" s="6">
        <f t="shared" si="1499"/>
        <v>20646</v>
      </c>
      <c r="AL3514" s="98">
        <f>AK3514/COUNTIF(G$3504:G3514,"H")</f>
        <v>3441</v>
      </c>
      <c r="AM3514" s="98">
        <f t="shared" si="1500"/>
        <v>16809</v>
      </c>
      <c r="AN3514" s="98">
        <f>AM3514/COUNTIF(G$3504:G3514,"A")</f>
        <v>3361.8</v>
      </c>
      <c r="AP3514" s="6">
        <v>23</v>
      </c>
      <c r="AQ3514" s="6">
        <v>22</v>
      </c>
      <c r="AR3514" s="6">
        <v>18</v>
      </c>
      <c r="AS3514" s="6">
        <v>9</v>
      </c>
      <c r="AT3514" s="70">
        <f t="shared" si="1486"/>
        <v>10</v>
      </c>
      <c r="AU3514" s="2">
        <f t="shared" si="1487"/>
        <v>21</v>
      </c>
      <c r="AV3514" s="6">
        <f t="shared" si="1496"/>
        <v>8</v>
      </c>
      <c r="AW3514" s="50"/>
      <c r="AX3514" s="57"/>
      <c r="AY3514" s="87">
        <v>984</v>
      </c>
      <c r="AZ3514" s="107">
        <f t="shared" si="1469"/>
        <v>0.74487943997925854</v>
      </c>
      <c r="BA3514" s="107">
        <f t="shared" si="1501"/>
        <v>0.25512056002074146</v>
      </c>
      <c r="BG3514" s="6">
        <f t="shared" si="1431"/>
        <v>0</v>
      </c>
      <c r="BH3514" s="6">
        <f t="shared" si="1478"/>
        <v>0</v>
      </c>
      <c r="BI3514" s="6">
        <f t="shared" si="1432"/>
        <v>1</v>
      </c>
      <c r="BJ3514" s="6">
        <f t="shared" si="1479"/>
        <v>1</v>
      </c>
      <c r="BK3514" s="6">
        <f t="shared" si="1433"/>
        <v>0</v>
      </c>
      <c r="BL3514" s="6">
        <f t="shared" si="1434"/>
        <v>0</v>
      </c>
      <c r="BM3514" s="6">
        <f t="shared" si="1435"/>
        <v>1</v>
      </c>
      <c r="BN3514" s="6">
        <f t="shared" si="1436"/>
        <v>1</v>
      </c>
      <c r="BO3514" s="6">
        <f t="shared" si="1437"/>
        <v>1</v>
      </c>
      <c r="BP3514" s="6">
        <f t="shared" si="1438"/>
        <v>5</v>
      </c>
      <c r="BQ3514" s="6">
        <f t="shared" si="1448"/>
        <v>0</v>
      </c>
      <c r="BR3514" s="6">
        <f t="shared" si="1449"/>
        <v>0</v>
      </c>
      <c r="BS3514" s="6">
        <f t="shared" si="1456"/>
        <v>0</v>
      </c>
      <c r="BT3514" s="6">
        <f t="shared" si="1457"/>
        <v>0</v>
      </c>
      <c r="CT3514" s="6">
        <f t="shared" si="1455"/>
        <v>12</v>
      </c>
      <c r="CX3514" s="6" t="str">
        <f t="shared" si="1470"/>
        <v>H</v>
      </c>
      <c r="CY3514" s="87">
        <f t="shared" si="1471"/>
        <v>3857</v>
      </c>
      <c r="CZ3514" s="87">
        <f t="shared" si="1472"/>
        <v>984</v>
      </c>
      <c r="DA3514" s="6">
        <f t="shared" si="1473"/>
        <v>2873</v>
      </c>
    </row>
    <row r="3515" spans="1:105" hidden="1" x14ac:dyDescent="0.2">
      <c r="A3515" s="46">
        <v>7912</v>
      </c>
      <c r="B3515" s="46">
        <f t="shared" si="1439"/>
        <v>7</v>
      </c>
      <c r="C3515" s="46">
        <f t="shared" si="1440"/>
        <v>11</v>
      </c>
      <c r="D3515" s="46">
        <f t="shared" si="1441"/>
        <v>10</v>
      </c>
      <c r="E3515" s="85">
        <v>41923</v>
      </c>
      <c r="F3515" s="7" t="s">
        <v>1770</v>
      </c>
      <c r="G3515" s="50" t="s">
        <v>310</v>
      </c>
      <c r="H3515" s="50" t="s">
        <v>308</v>
      </c>
      <c r="I3515" s="50">
        <v>1</v>
      </c>
      <c r="J3515" s="50">
        <v>3</v>
      </c>
      <c r="K3515" s="93" t="s">
        <v>1424</v>
      </c>
      <c r="L3515" s="97">
        <v>2822</v>
      </c>
      <c r="M3515" s="57" t="s">
        <v>4547</v>
      </c>
      <c r="N3515" s="50">
        <v>22</v>
      </c>
      <c r="O3515" s="7">
        <f t="shared" si="1493"/>
        <v>12</v>
      </c>
      <c r="P3515" s="7">
        <f>COUNTIF($H$3504:$H3515,"=W")</f>
        <v>1</v>
      </c>
      <c r="Q3515" s="7">
        <f>COUNTIF($H$3504:$H3515,"=D")</f>
        <v>7</v>
      </c>
      <c r="R3515" s="7">
        <f>COUNTIF($H$3504:$H3515,"=L")</f>
        <v>4</v>
      </c>
      <c r="S3515" s="94">
        <f t="shared" si="1497"/>
        <v>11</v>
      </c>
      <c r="T3515" s="94">
        <f t="shared" si="1498"/>
        <v>17</v>
      </c>
      <c r="U3515" s="7">
        <f t="shared" si="1495"/>
        <v>10</v>
      </c>
      <c r="V3515" s="7">
        <v>3</v>
      </c>
      <c r="W3515" s="7">
        <v>8</v>
      </c>
      <c r="X3515" s="7">
        <v>2</v>
      </c>
      <c r="Y3515" s="7">
        <v>6</v>
      </c>
      <c r="Z3515" s="7">
        <v>2</v>
      </c>
      <c r="AA3515" s="7">
        <v>8</v>
      </c>
      <c r="AB3515" s="7">
        <v>7</v>
      </c>
      <c r="AC3515" s="7">
        <v>14</v>
      </c>
      <c r="AD3515" s="83">
        <v>3</v>
      </c>
      <c r="AE3515" s="83">
        <v>1</v>
      </c>
      <c r="AF3515" s="5">
        <v>1</v>
      </c>
      <c r="AG3515" s="5">
        <v>0</v>
      </c>
      <c r="AH3515" s="83" t="s">
        <v>4548</v>
      </c>
      <c r="AI3515" s="83"/>
      <c r="AK3515" s="6">
        <f t="shared" si="1499"/>
        <v>20646</v>
      </c>
      <c r="AL3515" s="98">
        <f>AK3515/COUNTIF(G$3504:G3515,"H")</f>
        <v>3441</v>
      </c>
      <c r="AM3515" s="98">
        <f t="shared" si="1500"/>
        <v>19631</v>
      </c>
      <c r="AN3515" s="98">
        <f>AM3515/COUNTIF(G$3504:G3515,"A")</f>
        <v>3271.8333333333335</v>
      </c>
      <c r="AP3515" s="6">
        <v>25</v>
      </c>
      <c r="AQ3515" s="6">
        <v>23</v>
      </c>
      <c r="AR3515" s="6">
        <v>19</v>
      </c>
      <c r="AS3515" s="6">
        <v>10</v>
      </c>
      <c r="AT3515" s="70">
        <f t="shared" si="1486"/>
        <v>10</v>
      </c>
      <c r="AU3515" s="2">
        <f t="shared" si="1487"/>
        <v>22</v>
      </c>
      <c r="AV3515" s="6">
        <f t="shared" si="1496"/>
        <v>9</v>
      </c>
      <c r="AW3515" s="50"/>
      <c r="AX3515" s="57"/>
      <c r="AY3515" s="87">
        <v>145</v>
      </c>
      <c r="AZ3515" s="107">
        <f t="shared" si="1469"/>
        <v>5.1381998582565556E-2</v>
      </c>
      <c r="BA3515" s="107">
        <f>1-AZ3515</f>
        <v>0.94861800141743446</v>
      </c>
      <c r="BG3515" s="6">
        <f t="shared" si="1431"/>
        <v>0</v>
      </c>
      <c r="BH3515" s="6">
        <f t="shared" si="1478"/>
        <v>0</v>
      </c>
      <c r="BI3515" s="6">
        <f t="shared" si="1432"/>
        <v>0</v>
      </c>
      <c r="BJ3515" s="6">
        <f t="shared" si="1479"/>
        <v>0</v>
      </c>
      <c r="BK3515" s="6">
        <f t="shared" si="1433"/>
        <v>1</v>
      </c>
      <c r="BL3515" s="6">
        <f t="shared" si="1434"/>
        <v>1</v>
      </c>
      <c r="BM3515" s="6">
        <f t="shared" si="1435"/>
        <v>0</v>
      </c>
      <c r="BN3515" s="6">
        <f t="shared" si="1436"/>
        <v>0</v>
      </c>
      <c r="BO3515" s="6">
        <f t="shared" si="1437"/>
        <v>1</v>
      </c>
      <c r="BP3515" s="6">
        <f t="shared" si="1438"/>
        <v>6</v>
      </c>
      <c r="BQ3515" s="6">
        <f t="shared" si="1448"/>
        <v>1</v>
      </c>
      <c r="BR3515" s="6">
        <f t="shared" si="1449"/>
        <v>1</v>
      </c>
      <c r="BS3515" s="6">
        <f t="shared" si="1456"/>
        <v>1</v>
      </c>
      <c r="BT3515" s="6">
        <f t="shared" si="1457"/>
        <v>1</v>
      </c>
      <c r="CT3515" s="6">
        <f t="shared" si="1455"/>
        <v>5</v>
      </c>
      <c r="CX3515" s="6" t="str">
        <f t="shared" si="1470"/>
        <v>A</v>
      </c>
      <c r="CY3515" s="87">
        <f t="shared" si="1471"/>
        <v>2822</v>
      </c>
      <c r="CZ3515" s="87">
        <f t="shared" si="1472"/>
        <v>145</v>
      </c>
      <c r="DA3515" s="6" t="str">
        <f t="shared" si="1473"/>
        <v>na</v>
      </c>
    </row>
    <row r="3516" spans="1:105" hidden="1" x14ac:dyDescent="0.2">
      <c r="A3516" s="46">
        <v>7913</v>
      </c>
      <c r="B3516" s="46">
        <f t="shared" si="1439"/>
        <v>7</v>
      </c>
      <c r="C3516" s="46">
        <f t="shared" si="1440"/>
        <v>18</v>
      </c>
      <c r="D3516" s="46">
        <f t="shared" si="1441"/>
        <v>10</v>
      </c>
      <c r="E3516" s="85">
        <v>41930</v>
      </c>
      <c r="F3516" s="7" t="s">
        <v>447</v>
      </c>
      <c r="G3516" s="50" t="s">
        <v>103</v>
      </c>
      <c r="H3516" s="50" t="s">
        <v>308</v>
      </c>
      <c r="I3516" s="50">
        <v>0</v>
      </c>
      <c r="J3516" s="50">
        <v>1</v>
      </c>
      <c r="K3516" s="93" t="s">
        <v>36</v>
      </c>
      <c r="L3516" s="97">
        <v>3651</v>
      </c>
      <c r="M3516" s="4">
        <v>86</v>
      </c>
      <c r="N3516" s="50">
        <v>23</v>
      </c>
      <c r="O3516" s="7">
        <f t="shared" ref="O3516:O3521" si="1502">SUM(P3516:R3516)</f>
        <v>13</v>
      </c>
      <c r="P3516" s="7">
        <f>COUNTIF($H$3504:$H3516,"=W")</f>
        <v>1</v>
      </c>
      <c r="Q3516" s="7">
        <f>COUNTIF($H$3504:$H3516,"=D")</f>
        <v>7</v>
      </c>
      <c r="R3516" s="7">
        <f>COUNTIF($H$3504:$H3516,"=L")</f>
        <v>5</v>
      </c>
      <c r="S3516" s="94">
        <f t="shared" ref="S3516:T3518" si="1503">S3515+I3516</f>
        <v>11</v>
      </c>
      <c r="T3516" s="94">
        <f t="shared" si="1503"/>
        <v>18</v>
      </c>
      <c r="U3516" s="7">
        <f t="shared" ref="U3516:U3521" si="1504">P3516*3+Q3516</f>
        <v>10</v>
      </c>
      <c r="V3516" s="7">
        <v>5</v>
      </c>
      <c r="W3516" s="7">
        <v>12</v>
      </c>
      <c r="X3516" s="7">
        <v>3</v>
      </c>
      <c r="Y3516" s="7">
        <v>4</v>
      </c>
      <c r="Z3516" s="7">
        <v>3</v>
      </c>
      <c r="AA3516" s="7">
        <v>1</v>
      </c>
      <c r="AB3516" s="7">
        <v>13</v>
      </c>
      <c r="AC3516" s="7">
        <v>13</v>
      </c>
      <c r="AD3516" s="83">
        <v>1</v>
      </c>
      <c r="AE3516" s="83">
        <v>1</v>
      </c>
      <c r="AF3516" s="5">
        <v>1</v>
      </c>
      <c r="AG3516" s="5">
        <v>0</v>
      </c>
      <c r="AH3516" s="83" t="s">
        <v>4549</v>
      </c>
      <c r="AI3516" s="83"/>
      <c r="AK3516" s="6">
        <f t="shared" si="1499"/>
        <v>24297</v>
      </c>
      <c r="AL3516" s="98">
        <f>AK3516/COUNTIF(G$3504:G3516,"H")</f>
        <v>3471</v>
      </c>
      <c r="AM3516" s="98">
        <f t="shared" si="1500"/>
        <v>19631</v>
      </c>
      <c r="AN3516" s="98">
        <f>AM3516/COUNTIF(G$3504:G3516,"A")</f>
        <v>3271.8333333333335</v>
      </c>
      <c r="AP3516" s="6">
        <v>28</v>
      </c>
      <c r="AQ3516" s="6">
        <v>25</v>
      </c>
      <c r="AR3516" s="6">
        <v>21</v>
      </c>
      <c r="AS3516" s="6">
        <v>11</v>
      </c>
      <c r="AT3516" s="70">
        <f t="shared" si="1486"/>
        <v>10</v>
      </c>
      <c r="AU3516" s="2">
        <f t="shared" si="1487"/>
        <v>23</v>
      </c>
      <c r="AV3516" s="6">
        <f t="shared" ref="AV3516:AV3521" si="1505">AR3516-AT3516</f>
        <v>11</v>
      </c>
      <c r="AW3516" s="50"/>
      <c r="AX3516" s="57"/>
      <c r="AY3516" s="87">
        <v>671</v>
      </c>
      <c r="AZ3516" s="107">
        <f t="shared" si="1469"/>
        <v>0.81621473568885239</v>
      </c>
      <c r="BA3516" s="107">
        <f t="shared" si="1501"/>
        <v>0.18378526431114761</v>
      </c>
      <c r="BG3516" s="6">
        <f t="shared" si="1431"/>
        <v>0</v>
      </c>
      <c r="BH3516" s="6">
        <f t="shared" si="1478"/>
        <v>0</v>
      </c>
      <c r="BI3516" s="6">
        <f t="shared" si="1432"/>
        <v>0</v>
      </c>
      <c r="BJ3516" s="6">
        <f t="shared" si="1479"/>
        <v>0</v>
      </c>
      <c r="BK3516" s="6">
        <f t="shared" si="1433"/>
        <v>1</v>
      </c>
      <c r="BL3516" s="6">
        <f t="shared" si="1434"/>
        <v>2</v>
      </c>
      <c r="BM3516" s="6">
        <f t="shared" si="1435"/>
        <v>0</v>
      </c>
      <c r="BN3516" s="6">
        <f t="shared" si="1436"/>
        <v>0</v>
      </c>
      <c r="BO3516" s="6">
        <f t="shared" si="1437"/>
        <v>1</v>
      </c>
      <c r="BP3516" s="6">
        <f t="shared" si="1438"/>
        <v>7</v>
      </c>
      <c r="BQ3516" s="6">
        <f t="shared" si="1448"/>
        <v>0</v>
      </c>
      <c r="BR3516" s="6">
        <f t="shared" si="1449"/>
        <v>0</v>
      </c>
      <c r="BS3516" s="6">
        <f t="shared" si="1456"/>
        <v>1</v>
      </c>
      <c r="BT3516" s="6">
        <f t="shared" si="1457"/>
        <v>2</v>
      </c>
      <c r="CT3516" s="6">
        <f t="shared" si="1455"/>
        <v>8</v>
      </c>
      <c r="CX3516" s="6" t="str">
        <f t="shared" si="1470"/>
        <v>H</v>
      </c>
      <c r="CY3516" s="87">
        <f t="shared" si="1471"/>
        <v>3651</v>
      </c>
      <c r="CZ3516" s="87">
        <f t="shared" si="1472"/>
        <v>671</v>
      </c>
      <c r="DA3516" s="6">
        <f t="shared" si="1473"/>
        <v>2980</v>
      </c>
    </row>
    <row r="3517" spans="1:105" hidden="1" x14ac:dyDescent="0.2">
      <c r="A3517" s="46">
        <v>7914</v>
      </c>
      <c r="B3517" s="46">
        <f t="shared" si="1439"/>
        <v>3</v>
      </c>
      <c r="C3517" s="46">
        <f t="shared" si="1440"/>
        <v>21</v>
      </c>
      <c r="D3517" s="46">
        <f t="shared" si="1441"/>
        <v>10</v>
      </c>
      <c r="E3517" s="85">
        <v>41933</v>
      </c>
      <c r="F3517" s="7" t="s">
        <v>149</v>
      </c>
      <c r="G3517" s="50" t="s">
        <v>310</v>
      </c>
      <c r="H3517" s="50" t="s">
        <v>307</v>
      </c>
      <c r="I3517" s="50">
        <v>1</v>
      </c>
      <c r="J3517" s="50">
        <v>1</v>
      </c>
      <c r="K3517" s="93" t="s">
        <v>36</v>
      </c>
      <c r="L3517" s="97">
        <v>1346</v>
      </c>
      <c r="M3517" s="57" t="s">
        <v>4550</v>
      </c>
      <c r="N3517" s="50">
        <v>22</v>
      </c>
      <c r="O3517" s="7">
        <f t="shared" si="1502"/>
        <v>14</v>
      </c>
      <c r="P3517" s="7">
        <f>COUNTIF($H$3504:$H3517,"=W")</f>
        <v>1</v>
      </c>
      <c r="Q3517" s="7">
        <f>COUNTIF($H$3504:$H3517,"=D")</f>
        <v>8</v>
      </c>
      <c r="R3517" s="7">
        <f>COUNTIF($H$3504:$H3517,"=L")</f>
        <v>5</v>
      </c>
      <c r="S3517" s="94">
        <f t="shared" si="1503"/>
        <v>12</v>
      </c>
      <c r="T3517" s="94">
        <f t="shared" si="1503"/>
        <v>19</v>
      </c>
      <c r="U3517" s="7">
        <f t="shared" si="1504"/>
        <v>11</v>
      </c>
      <c r="V3517" s="7">
        <v>4</v>
      </c>
      <c r="W3517" s="7">
        <v>2</v>
      </c>
      <c r="X3517" s="7">
        <v>6</v>
      </c>
      <c r="Y3517" s="7">
        <v>6</v>
      </c>
      <c r="Z3517" s="7">
        <v>5</v>
      </c>
      <c r="AA3517" s="7">
        <v>3</v>
      </c>
      <c r="AB3517" s="7">
        <v>4</v>
      </c>
      <c r="AC3517" s="7">
        <v>8</v>
      </c>
      <c r="AD3517" s="83">
        <v>1</v>
      </c>
      <c r="AE3517" s="83">
        <v>0</v>
      </c>
      <c r="AF3517" s="5">
        <v>0</v>
      </c>
      <c r="AG3517" s="5">
        <v>0</v>
      </c>
      <c r="AH3517" s="83" t="s">
        <v>2234</v>
      </c>
      <c r="AI3517" s="83"/>
      <c r="AK3517" s="6">
        <f t="shared" si="1499"/>
        <v>24297</v>
      </c>
      <c r="AL3517" s="98">
        <f>AK3517/COUNTIF(G$3504:G3517,"H")</f>
        <v>3471</v>
      </c>
      <c r="AM3517" s="98">
        <f t="shared" si="1500"/>
        <v>20977</v>
      </c>
      <c r="AN3517" s="98">
        <f>AM3517/COUNTIF(G$3504:G3517,"A")</f>
        <v>2996.7142857142858</v>
      </c>
      <c r="AP3517" s="6">
        <v>28</v>
      </c>
      <c r="AQ3517" s="6">
        <v>27</v>
      </c>
      <c r="AR3517" s="6">
        <v>23</v>
      </c>
      <c r="AS3517" s="6">
        <v>11</v>
      </c>
      <c r="AT3517" s="70">
        <f t="shared" si="1486"/>
        <v>11</v>
      </c>
      <c r="AU3517" s="2">
        <f t="shared" si="1487"/>
        <v>22</v>
      </c>
      <c r="AV3517" s="6">
        <f t="shared" si="1505"/>
        <v>12</v>
      </c>
      <c r="AW3517" s="50"/>
      <c r="AX3517" s="57"/>
      <c r="AY3517" s="87">
        <v>161</v>
      </c>
      <c r="AZ3517" s="107">
        <f t="shared" si="1469"/>
        <v>0.11961367013372957</v>
      </c>
      <c r="BA3517" s="107">
        <f>1-AZ3517</f>
        <v>0.88038632986627041</v>
      </c>
      <c r="BG3517" s="6">
        <f t="shared" si="1431"/>
        <v>0</v>
      </c>
      <c r="BH3517" s="6">
        <f t="shared" si="1478"/>
        <v>0</v>
      </c>
      <c r="BI3517" s="6">
        <f t="shared" si="1432"/>
        <v>1</v>
      </c>
      <c r="BJ3517" s="6">
        <f t="shared" si="1479"/>
        <v>1</v>
      </c>
      <c r="BK3517" s="6">
        <f t="shared" si="1433"/>
        <v>0</v>
      </c>
      <c r="BL3517" s="6">
        <f t="shared" si="1434"/>
        <v>0</v>
      </c>
      <c r="BM3517" s="6">
        <f t="shared" si="1435"/>
        <v>1</v>
      </c>
      <c r="BN3517" s="6">
        <f t="shared" si="1436"/>
        <v>1</v>
      </c>
      <c r="BO3517" s="6">
        <f t="shared" si="1437"/>
        <v>1</v>
      </c>
      <c r="BP3517" s="6">
        <f t="shared" si="1438"/>
        <v>8</v>
      </c>
      <c r="BQ3517" s="6">
        <f t="shared" si="1448"/>
        <v>1</v>
      </c>
      <c r="BR3517" s="6">
        <f t="shared" si="1449"/>
        <v>1</v>
      </c>
      <c r="BS3517" s="6">
        <f t="shared" si="1456"/>
        <v>1</v>
      </c>
      <c r="BT3517" s="6">
        <f t="shared" si="1457"/>
        <v>3</v>
      </c>
      <c r="CT3517" s="6">
        <f t="shared" si="1455"/>
        <v>10</v>
      </c>
      <c r="CX3517" s="6" t="str">
        <f t="shared" si="1470"/>
        <v>A</v>
      </c>
      <c r="CY3517" s="87">
        <f t="shared" si="1471"/>
        <v>1346</v>
      </c>
      <c r="CZ3517" s="87">
        <f t="shared" si="1472"/>
        <v>161</v>
      </c>
      <c r="DA3517" s="6" t="str">
        <f t="shared" si="1473"/>
        <v>na</v>
      </c>
    </row>
    <row r="3518" spans="1:105" hidden="1" x14ac:dyDescent="0.2">
      <c r="A3518" s="46">
        <v>7915</v>
      </c>
      <c r="B3518" s="46">
        <f t="shared" si="1439"/>
        <v>7</v>
      </c>
      <c r="C3518" s="46">
        <f t="shared" si="1440"/>
        <v>25</v>
      </c>
      <c r="D3518" s="46">
        <f t="shared" si="1441"/>
        <v>10</v>
      </c>
      <c r="E3518" s="85">
        <v>41937</v>
      </c>
      <c r="F3518" s="7" t="s">
        <v>3</v>
      </c>
      <c r="G3518" s="50" t="s">
        <v>103</v>
      </c>
      <c r="H3518" s="50" t="s">
        <v>307</v>
      </c>
      <c r="I3518" s="50">
        <v>1</v>
      </c>
      <c r="J3518" s="50">
        <v>1</v>
      </c>
      <c r="K3518" s="93" t="s">
        <v>1424</v>
      </c>
      <c r="L3518" s="97">
        <v>3370</v>
      </c>
      <c r="M3518" s="57" t="s">
        <v>4551</v>
      </c>
      <c r="N3518" s="50">
        <v>22</v>
      </c>
      <c r="O3518" s="7">
        <f t="shared" si="1502"/>
        <v>15</v>
      </c>
      <c r="P3518" s="7">
        <f>COUNTIF($H$3504:$H3518,"=W")</f>
        <v>1</v>
      </c>
      <c r="Q3518" s="7">
        <f>COUNTIF($H$3504:$H3518,"=D")</f>
        <v>9</v>
      </c>
      <c r="R3518" s="7">
        <f>COUNTIF($H$3504:$H3518,"=L")</f>
        <v>5</v>
      </c>
      <c r="S3518" s="94">
        <f t="shared" si="1503"/>
        <v>13</v>
      </c>
      <c r="T3518" s="94">
        <f t="shared" si="1503"/>
        <v>20</v>
      </c>
      <c r="U3518" s="7">
        <f t="shared" si="1504"/>
        <v>12</v>
      </c>
      <c r="V3518" s="7">
        <v>6</v>
      </c>
      <c r="W3518" s="7">
        <v>8</v>
      </c>
      <c r="X3518" s="7">
        <v>4</v>
      </c>
      <c r="Y3518" s="7">
        <v>10</v>
      </c>
      <c r="Z3518" s="7">
        <v>4</v>
      </c>
      <c r="AA3518" s="7">
        <v>5</v>
      </c>
      <c r="AB3518" s="7">
        <v>10</v>
      </c>
      <c r="AC3518" s="7">
        <v>13</v>
      </c>
      <c r="AD3518" s="83">
        <v>0</v>
      </c>
      <c r="AE3518" s="83">
        <v>1</v>
      </c>
      <c r="AF3518" s="5">
        <v>0</v>
      </c>
      <c r="AG3518" s="5">
        <v>0</v>
      </c>
      <c r="AH3518" s="83"/>
      <c r="AI3518" s="83"/>
      <c r="AK3518" s="6">
        <f t="shared" si="1499"/>
        <v>27667</v>
      </c>
      <c r="AL3518" s="98">
        <f>AK3518/COUNTIF(G$3504:G3518,"H")</f>
        <v>3458.375</v>
      </c>
      <c r="AM3518" s="98">
        <f t="shared" si="1500"/>
        <v>20977</v>
      </c>
      <c r="AN3518" s="98">
        <f>AM3518/COUNTIF(G$3504:G3518,"A")</f>
        <v>2996.7142857142858</v>
      </c>
      <c r="AP3518" s="6">
        <v>30</v>
      </c>
      <c r="AQ3518" s="6">
        <v>28</v>
      </c>
      <c r="AR3518" s="6">
        <v>23</v>
      </c>
      <c r="AS3518" s="6">
        <v>12</v>
      </c>
      <c r="AT3518" s="70">
        <f t="shared" si="1486"/>
        <v>12</v>
      </c>
      <c r="AU3518" s="2">
        <f t="shared" si="1487"/>
        <v>22</v>
      </c>
      <c r="AV3518" s="6">
        <f t="shared" si="1505"/>
        <v>11</v>
      </c>
      <c r="AW3518" s="50"/>
      <c r="AX3518" s="57"/>
      <c r="AY3518" s="87">
        <v>579</v>
      </c>
      <c r="AZ3518" s="107">
        <f t="shared" si="1469"/>
        <v>0.82818991097922845</v>
      </c>
      <c r="BA3518" s="107">
        <f t="shared" si="1501"/>
        <v>0.17181008902077155</v>
      </c>
      <c r="BG3518" s="6">
        <f t="shared" si="1431"/>
        <v>0</v>
      </c>
      <c r="BH3518" s="6">
        <f t="shared" si="1478"/>
        <v>0</v>
      </c>
      <c r="BI3518" s="6">
        <f t="shared" si="1432"/>
        <v>1</v>
      </c>
      <c r="BJ3518" s="6">
        <f t="shared" si="1479"/>
        <v>2</v>
      </c>
      <c r="BK3518" s="6">
        <f t="shared" si="1433"/>
        <v>0</v>
      </c>
      <c r="BL3518" s="6">
        <f t="shared" si="1434"/>
        <v>0</v>
      </c>
      <c r="BM3518" s="6">
        <f t="shared" si="1435"/>
        <v>1</v>
      </c>
      <c r="BN3518" s="6">
        <f t="shared" si="1436"/>
        <v>2</v>
      </c>
      <c r="BO3518" s="6">
        <f t="shared" si="1437"/>
        <v>1</v>
      </c>
      <c r="BP3518" s="6">
        <f t="shared" si="1438"/>
        <v>9</v>
      </c>
      <c r="BQ3518" s="6">
        <f t="shared" si="1448"/>
        <v>1</v>
      </c>
      <c r="BR3518" s="6">
        <f t="shared" si="1449"/>
        <v>2</v>
      </c>
      <c r="BS3518" s="6">
        <f t="shared" si="1456"/>
        <v>1</v>
      </c>
      <c r="BT3518" s="6">
        <f t="shared" si="1457"/>
        <v>4</v>
      </c>
      <c r="CT3518" s="6">
        <f t="shared" si="1455"/>
        <v>10</v>
      </c>
      <c r="CX3518" s="6" t="str">
        <f t="shared" si="1470"/>
        <v>H</v>
      </c>
      <c r="CY3518" s="87">
        <f t="shared" si="1471"/>
        <v>3370</v>
      </c>
      <c r="CZ3518" s="87">
        <f t="shared" si="1472"/>
        <v>579</v>
      </c>
      <c r="DA3518" s="6">
        <f t="shared" si="1473"/>
        <v>2791</v>
      </c>
    </row>
    <row r="3519" spans="1:105" hidden="1" x14ac:dyDescent="0.2">
      <c r="A3519" s="46">
        <v>7916</v>
      </c>
      <c r="B3519" s="46">
        <f t="shared" si="1439"/>
        <v>7</v>
      </c>
      <c r="C3519" s="46">
        <f t="shared" si="1440"/>
        <v>1</v>
      </c>
      <c r="D3519" s="46">
        <f t="shared" si="1441"/>
        <v>11</v>
      </c>
      <c r="E3519" s="85">
        <v>41944</v>
      </c>
      <c r="F3519" s="7" t="s">
        <v>3105</v>
      </c>
      <c r="G3519" s="50" t="s">
        <v>310</v>
      </c>
      <c r="H3519" s="50" t="s">
        <v>306</v>
      </c>
      <c r="I3519" s="50">
        <v>1</v>
      </c>
      <c r="J3519" s="50">
        <v>0</v>
      </c>
      <c r="K3519" s="93" t="s">
        <v>1424</v>
      </c>
      <c r="L3519" s="97">
        <v>2469</v>
      </c>
      <c r="M3519" s="57" t="s">
        <v>1293</v>
      </c>
      <c r="N3519" s="50">
        <v>20</v>
      </c>
      <c r="O3519" s="7">
        <f t="shared" si="1502"/>
        <v>16</v>
      </c>
      <c r="P3519" s="7">
        <f>COUNTIF($H$3504:$H3519,"=W")</f>
        <v>2</v>
      </c>
      <c r="Q3519" s="7">
        <f>COUNTIF($H$3504:$H3519,"=D")</f>
        <v>9</v>
      </c>
      <c r="R3519" s="7">
        <f>COUNTIF($H$3504:$H3519,"=L")</f>
        <v>5</v>
      </c>
      <c r="S3519" s="94">
        <f t="shared" ref="S3519:T3521" si="1506">S3518+I3519</f>
        <v>14</v>
      </c>
      <c r="T3519" s="94">
        <f t="shared" si="1506"/>
        <v>20</v>
      </c>
      <c r="U3519" s="7">
        <f t="shared" si="1504"/>
        <v>15</v>
      </c>
      <c r="V3519" s="7">
        <v>3</v>
      </c>
      <c r="W3519" s="7">
        <v>3</v>
      </c>
      <c r="X3519" s="7">
        <v>11</v>
      </c>
      <c r="Y3519" s="7">
        <v>8</v>
      </c>
      <c r="Z3519" s="7">
        <v>2</v>
      </c>
      <c r="AA3519" s="7">
        <v>5</v>
      </c>
      <c r="AB3519" s="7">
        <v>11</v>
      </c>
      <c r="AC3519" s="7">
        <v>8</v>
      </c>
      <c r="AD3519" s="83">
        <v>0</v>
      </c>
      <c r="AE3519" s="83">
        <v>2</v>
      </c>
      <c r="AF3519" s="5">
        <v>0</v>
      </c>
      <c r="AG3519" s="5">
        <v>0</v>
      </c>
      <c r="AH3519" s="83"/>
      <c r="AI3519" s="83"/>
      <c r="AK3519" s="6">
        <f t="shared" si="1499"/>
        <v>27667</v>
      </c>
      <c r="AL3519" s="98">
        <f>AK3519/COUNTIF(G$3504:G3519,"H")</f>
        <v>3458.375</v>
      </c>
      <c r="AM3519" s="98">
        <f t="shared" si="1500"/>
        <v>23446</v>
      </c>
      <c r="AN3519" s="98">
        <f>AM3519/COUNTIF(G$3504:G3519,"A")</f>
        <v>2930.75</v>
      </c>
      <c r="AP3519" s="6">
        <v>32</v>
      </c>
      <c r="AQ3519" s="6">
        <v>30</v>
      </c>
      <c r="AR3519" s="6">
        <v>25</v>
      </c>
      <c r="AS3519" s="6">
        <v>15</v>
      </c>
      <c r="AT3519" s="70">
        <f t="shared" si="1486"/>
        <v>15</v>
      </c>
      <c r="AU3519" s="2">
        <f t="shared" si="1487"/>
        <v>20</v>
      </c>
      <c r="AV3519" s="6">
        <f t="shared" si="1505"/>
        <v>10</v>
      </c>
      <c r="AW3519" s="50"/>
      <c r="AX3519" s="57"/>
      <c r="AY3519" s="87">
        <v>267</v>
      </c>
      <c r="AZ3519" s="107">
        <f t="shared" si="1469"/>
        <v>0.10814094775212636</v>
      </c>
      <c r="BA3519" s="107">
        <f t="shared" ref="BA3519:BA3526" si="1507">1-AZ3519</f>
        <v>0.89185905224787365</v>
      </c>
      <c r="BG3519" s="6">
        <f t="shared" si="1431"/>
        <v>1</v>
      </c>
      <c r="BH3519" s="6">
        <f t="shared" si="1478"/>
        <v>1</v>
      </c>
      <c r="BI3519" s="6">
        <f t="shared" si="1432"/>
        <v>0</v>
      </c>
      <c r="BJ3519" s="6">
        <f t="shared" si="1479"/>
        <v>0</v>
      </c>
      <c r="BK3519" s="6">
        <f t="shared" si="1433"/>
        <v>0</v>
      </c>
      <c r="BL3519" s="6">
        <f t="shared" si="1434"/>
        <v>0</v>
      </c>
      <c r="BM3519" s="6">
        <f t="shared" si="1435"/>
        <v>1</v>
      </c>
      <c r="BN3519" s="6">
        <f t="shared" si="1436"/>
        <v>3</v>
      </c>
      <c r="BO3519" s="6">
        <f t="shared" si="1437"/>
        <v>0</v>
      </c>
      <c r="BP3519" s="6">
        <f t="shared" si="1438"/>
        <v>0</v>
      </c>
      <c r="BQ3519" s="6">
        <f t="shared" si="1448"/>
        <v>1</v>
      </c>
      <c r="BR3519" s="6">
        <f t="shared" si="1449"/>
        <v>3</v>
      </c>
      <c r="BS3519" s="6">
        <f t="shared" si="1456"/>
        <v>0</v>
      </c>
      <c r="BT3519" s="6">
        <f t="shared" si="1457"/>
        <v>0</v>
      </c>
      <c r="CT3519" s="6">
        <f t="shared" si="1455"/>
        <v>14</v>
      </c>
      <c r="CX3519" s="6" t="str">
        <f t="shared" si="1470"/>
        <v>A</v>
      </c>
      <c r="CY3519" s="87">
        <f t="shared" si="1471"/>
        <v>2469</v>
      </c>
      <c r="CZ3519" s="87">
        <f t="shared" si="1472"/>
        <v>267</v>
      </c>
      <c r="DA3519" s="6" t="str">
        <f t="shared" si="1473"/>
        <v>na</v>
      </c>
    </row>
    <row r="3520" spans="1:105" hidden="1" x14ac:dyDescent="0.2">
      <c r="A3520" s="46">
        <v>7917</v>
      </c>
      <c r="B3520" s="46">
        <f t="shared" si="1439"/>
        <v>7</v>
      </c>
      <c r="C3520" s="46">
        <f t="shared" si="1440"/>
        <v>15</v>
      </c>
      <c r="D3520" s="46">
        <f t="shared" si="1441"/>
        <v>11</v>
      </c>
      <c r="E3520" s="85">
        <v>41958</v>
      </c>
      <c r="F3520" s="7" t="s">
        <v>2400</v>
      </c>
      <c r="G3520" s="50" t="s">
        <v>103</v>
      </c>
      <c r="H3520" s="50" t="s">
        <v>308</v>
      </c>
      <c r="I3520" s="50">
        <v>0</v>
      </c>
      <c r="J3520" s="50">
        <v>1</v>
      </c>
      <c r="K3520" s="93" t="s">
        <v>3298</v>
      </c>
      <c r="L3520" s="97">
        <v>3363</v>
      </c>
      <c r="M3520" s="4">
        <v>34</v>
      </c>
      <c r="N3520" s="50">
        <v>21</v>
      </c>
      <c r="O3520" s="7">
        <f t="shared" si="1502"/>
        <v>17</v>
      </c>
      <c r="P3520" s="7">
        <f>COUNTIF($H$3504:$H3520,"=W")</f>
        <v>2</v>
      </c>
      <c r="Q3520" s="7">
        <f>COUNTIF($H$3504:$H3520,"=D")</f>
        <v>9</v>
      </c>
      <c r="R3520" s="7">
        <f>COUNTIF($H$3504:$H3520,"=L")</f>
        <v>6</v>
      </c>
      <c r="S3520" s="94">
        <f t="shared" si="1506"/>
        <v>14</v>
      </c>
      <c r="T3520" s="94">
        <f t="shared" si="1506"/>
        <v>21</v>
      </c>
      <c r="U3520" s="7">
        <f t="shared" si="1504"/>
        <v>15</v>
      </c>
      <c r="V3520" s="7">
        <v>5</v>
      </c>
      <c r="W3520" s="7">
        <v>6</v>
      </c>
      <c r="X3520" s="7">
        <v>4</v>
      </c>
      <c r="Y3520" s="7">
        <v>4</v>
      </c>
      <c r="Z3520" s="7">
        <v>10</v>
      </c>
      <c r="AA3520" s="7">
        <v>6</v>
      </c>
      <c r="AB3520" s="7">
        <v>17</v>
      </c>
      <c r="AC3520" s="7">
        <v>6</v>
      </c>
      <c r="AD3520" s="83">
        <v>0</v>
      </c>
      <c r="AE3520" s="83">
        <v>1</v>
      </c>
      <c r="AF3520" s="5">
        <v>0</v>
      </c>
      <c r="AG3520" s="5">
        <v>0</v>
      </c>
      <c r="AH3520" s="83"/>
      <c r="AI3520" s="83"/>
      <c r="AK3520" s="6">
        <f t="shared" si="1499"/>
        <v>31030</v>
      </c>
      <c r="AL3520" s="98">
        <f>AK3520/COUNTIF(G$3504:G3520,"H")</f>
        <v>3447.7777777777778</v>
      </c>
      <c r="AM3520" s="98">
        <f t="shared" si="1500"/>
        <v>23446</v>
      </c>
      <c r="AN3520" s="98">
        <f>AM3520/COUNTIF(G$3504:G3520,"A")</f>
        <v>2930.75</v>
      </c>
      <c r="AP3520" s="6">
        <v>34</v>
      </c>
      <c r="AQ3520" s="6">
        <v>32</v>
      </c>
      <c r="AR3520" s="6">
        <v>28</v>
      </c>
      <c r="AS3520" s="6">
        <v>15</v>
      </c>
      <c r="AT3520" s="70">
        <f t="shared" si="1486"/>
        <v>15</v>
      </c>
      <c r="AU3520" s="2">
        <f t="shared" si="1487"/>
        <v>21</v>
      </c>
      <c r="AV3520" s="6">
        <f t="shared" si="1505"/>
        <v>13</v>
      </c>
      <c r="AW3520" s="50"/>
      <c r="AX3520" s="57"/>
      <c r="AY3520" s="87">
        <v>468</v>
      </c>
      <c r="AZ3520" s="107">
        <f t="shared" si="1469"/>
        <v>0.86083853702051738</v>
      </c>
      <c r="BA3520" s="107">
        <f t="shared" si="1507"/>
        <v>0.13916146297948262</v>
      </c>
      <c r="BG3520" s="6">
        <f t="shared" si="1431"/>
        <v>0</v>
      </c>
      <c r="BH3520" s="6">
        <f t="shared" si="1478"/>
        <v>0</v>
      </c>
      <c r="BI3520" s="6">
        <f t="shared" si="1432"/>
        <v>0</v>
      </c>
      <c r="BJ3520" s="6">
        <f t="shared" si="1479"/>
        <v>0</v>
      </c>
      <c r="BK3520" s="6">
        <f t="shared" si="1433"/>
        <v>1</v>
      </c>
      <c r="BL3520" s="6">
        <f t="shared" si="1434"/>
        <v>1</v>
      </c>
      <c r="BM3520" s="6">
        <f t="shared" si="1435"/>
        <v>0</v>
      </c>
      <c r="BN3520" s="6">
        <f t="shared" si="1436"/>
        <v>0</v>
      </c>
      <c r="BO3520" s="6">
        <f t="shared" si="1437"/>
        <v>1</v>
      </c>
      <c r="BP3520" s="6">
        <f t="shared" si="1438"/>
        <v>1</v>
      </c>
      <c r="BQ3520" s="6">
        <f t="shared" si="1448"/>
        <v>0</v>
      </c>
      <c r="BR3520" s="6">
        <f t="shared" si="1449"/>
        <v>0</v>
      </c>
      <c r="BS3520" s="6">
        <f t="shared" si="1456"/>
        <v>1</v>
      </c>
      <c r="BT3520" s="6">
        <f t="shared" si="1457"/>
        <v>1</v>
      </c>
      <c r="CT3520" s="6">
        <f t="shared" si="1455"/>
        <v>9</v>
      </c>
      <c r="CX3520" s="6" t="str">
        <f t="shared" si="1470"/>
        <v>H</v>
      </c>
      <c r="CY3520" s="87">
        <f t="shared" si="1471"/>
        <v>3363</v>
      </c>
      <c r="CZ3520" s="87">
        <f t="shared" si="1472"/>
        <v>468</v>
      </c>
      <c r="DA3520" s="6">
        <f t="shared" si="1473"/>
        <v>2895</v>
      </c>
    </row>
    <row r="3521" spans="1:105" hidden="1" x14ac:dyDescent="0.2">
      <c r="A3521" s="46">
        <v>7918</v>
      </c>
      <c r="B3521" s="46">
        <f t="shared" si="1439"/>
        <v>7</v>
      </c>
      <c r="C3521" s="46">
        <f t="shared" si="1440"/>
        <v>22</v>
      </c>
      <c r="D3521" s="46">
        <f t="shared" si="1441"/>
        <v>11</v>
      </c>
      <c r="E3521" s="85">
        <v>41965</v>
      </c>
      <c r="F3521" s="7" t="s">
        <v>3453</v>
      </c>
      <c r="G3521" s="50" t="s">
        <v>310</v>
      </c>
      <c r="H3521" s="50" t="s">
        <v>306</v>
      </c>
      <c r="I3521" s="50">
        <v>3</v>
      </c>
      <c r="J3521" s="50">
        <v>1</v>
      </c>
      <c r="K3521" s="93" t="s">
        <v>3298</v>
      </c>
      <c r="L3521" s="97">
        <v>4234</v>
      </c>
      <c r="M3521" s="4" t="s">
        <v>4552</v>
      </c>
      <c r="N3521" s="50">
        <v>20</v>
      </c>
      <c r="O3521" s="7">
        <f t="shared" si="1502"/>
        <v>18</v>
      </c>
      <c r="P3521" s="7">
        <f>COUNTIF($H$3504:$H3521,"=W")</f>
        <v>3</v>
      </c>
      <c r="Q3521" s="7">
        <f>COUNTIF($H$3504:$H3521,"=D")</f>
        <v>9</v>
      </c>
      <c r="R3521" s="7">
        <f>COUNTIF($H$3504:$H3521,"=L")</f>
        <v>6</v>
      </c>
      <c r="S3521" s="94">
        <f t="shared" si="1506"/>
        <v>17</v>
      </c>
      <c r="T3521" s="94">
        <f t="shared" si="1506"/>
        <v>22</v>
      </c>
      <c r="U3521" s="7">
        <f t="shared" si="1504"/>
        <v>18</v>
      </c>
      <c r="V3521" s="7">
        <v>5</v>
      </c>
      <c r="W3521" s="7">
        <v>3</v>
      </c>
      <c r="X3521" s="7">
        <v>4</v>
      </c>
      <c r="Y3521" s="7">
        <v>6</v>
      </c>
      <c r="Z3521" s="7">
        <v>7</v>
      </c>
      <c r="AA3521" s="7">
        <v>7</v>
      </c>
      <c r="AB3521" s="7">
        <v>10</v>
      </c>
      <c r="AC3521" s="7">
        <v>11</v>
      </c>
      <c r="AD3521" s="83">
        <v>0</v>
      </c>
      <c r="AE3521" s="83">
        <v>0</v>
      </c>
      <c r="AF3521" s="5">
        <v>0</v>
      </c>
      <c r="AG3521" s="5">
        <v>0</v>
      </c>
      <c r="AH3521" s="83"/>
      <c r="AI3521" s="83"/>
      <c r="AK3521" s="6">
        <f t="shared" si="1499"/>
        <v>31030</v>
      </c>
      <c r="AL3521" s="98">
        <f>AK3521/COUNTIF(G$3504:G3521,"H")</f>
        <v>3447.7777777777778</v>
      </c>
      <c r="AM3521" s="98">
        <f t="shared" si="1500"/>
        <v>27680</v>
      </c>
      <c r="AN3521" s="98">
        <f>AM3521/COUNTIF(G$3504:G3521,"A")</f>
        <v>3075.5555555555557</v>
      </c>
      <c r="AP3521" s="6">
        <v>35</v>
      </c>
      <c r="AQ3521" s="6">
        <v>34</v>
      </c>
      <c r="AR3521" s="6">
        <v>30</v>
      </c>
      <c r="AS3521" s="6">
        <v>18</v>
      </c>
      <c r="AT3521" s="70">
        <f t="shared" si="1486"/>
        <v>18</v>
      </c>
      <c r="AU3521" s="2">
        <f t="shared" si="1487"/>
        <v>20</v>
      </c>
      <c r="AV3521" s="6">
        <f t="shared" si="1505"/>
        <v>12</v>
      </c>
      <c r="AW3521" s="50"/>
      <c r="AX3521" s="57"/>
      <c r="AY3521" s="87">
        <v>799</v>
      </c>
      <c r="AZ3521" s="107">
        <f t="shared" si="1469"/>
        <v>0.18871043930089751</v>
      </c>
      <c r="BA3521" s="107">
        <f t="shared" si="1507"/>
        <v>0.81128956069910252</v>
      </c>
      <c r="BG3521" s="6">
        <f t="shared" si="1431"/>
        <v>1</v>
      </c>
      <c r="BH3521" s="6">
        <f t="shared" si="1478"/>
        <v>1</v>
      </c>
      <c r="BI3521" s="6">
        <f t="shared" si="1432"/>
        <v>0</v>
      </c>
      <c r="BJ3521" s="6">
        <f t="shared" si="1479"/>
        <v>0</v>
      </c>
      <c r="BK3521" s="6">
        <f t="shared" si="1433"/>
        <v>0</v>
      </c>
      <c r="BL3521" s="6">
        <f t="shared" si="1434"/>
        <v>0</v>
      </c>
      <c r="BM3521" s="6">
        <f t="shared" si="1435"/>
        <v>1</v>
      </c>
      <c r="BN3521" s="6">
        <f t="shared" si="1436"/>
        <v>1</v>
      </c>
      <c r="BO3521" s="6">
        <f t="shared" si="1437"/>
        <v>0</v>
      </c>
      <c r="BP3521" s="6">
        <f t="shared" si="1438"/>
        <v>0</v>
      </c>
      <c r="BQ3521" s="6">
        <f t="shared" si="1448"/>
        <v>1</v>
      </c>
      <c r="BR3521" s="6">
        <f t="shared" si="1449"/>
        <v>1</v>
      </c>
      <c r="BS3521" s="6">
        <f t="shared" si="1456"/>
        <v>1</v>
      </c>
      <c r="BT3521" s="6">
        <f t="shared" si="1457"/>
        <v>2</v>
      </c>
      <c r="CT3521" s="6">
        <f t="shared" si="1455"/>
        <v>9</v>
      </c>
      <c r="CX3521" s="6" t="str">
        <f t="shared" si="1470"/>
        <v>A</v>
      </c>
      <c r="CY3521" s="87">
        <f t="shared" si="1471"/>
        <v>4234</v>
      </c>
      <c r="CZ3521" s="87">
        <f t="shared" si="1472"/>
        <v>799</v>
      </c>
      <c r="DA3521" s="6" t="str">
        <f t="shared" si="1473"/>
        <v>na</v>
      </c>
    </row>
    <row r="3522" spans="1:105" hidden="1" x14ac:dyDescent="0.2">
      <c r="A3522" s="46">
        <v>7919</v>
      </c>
      <c r="B3522" s="46">
        <f t="shared" si="1439"/>
        <v>7</v>
      </c>
      <c r="C3522" s="46">
        <f t="shared" si="1440"/>
        <v>29</v>
      </c>
      <c r="D3522" s="46">
        <f t="shared" si="1441"/>
        <v>11</v>
      </c>
      <c r="E3522" s="85">
        <v>41972</v>
      </c>
      <c r="F3522" s="7" t="s">
        <v>3486</v>
      </c>
      <c r="G3522" s="50" t="s">
        <v>310</v>
      </c>
      <c r="H3522" s="50" t="s">
        <v>307</v>
      </c>
      <c r="I3522" s="50">
        <v>1</v>
      </c>
      <c r="J3522" s="50">
        <v>1</v>
      </c>
      <c r="K3522" s="93" t="s">
        <v>3298</v>
      </c>
      <c r="L3522" s="97">
        <v>6808</v>
      </c>
      <c r="M3522" s="4" t="s">
        <v>4553</v>
      </c>
      <c r="N3522" s="50">
        <v>21</v>
      </c>
      <c r="O3522" s="7">
        <f t="shared" ref="O3522:O3528" si="1508">SUM(P3522:R3522)</f>
        <v>19</v>
      </c>
      <c r="P3522" s="7">
        <f>COUNTIF($H$3504:$H3522,"=W")</f>
        <v>3</v>
      </c>
      <c r="Q3522" s="7">
        <f>COUNTIF($H$3504:$H3522,"=D")</f>
        <v>10</v>
      </c>
      <c r="R3522" s="7">
        <f>COUNTIF($H$3504:$H3522,"=L")</f>
        <v>6</v>
      </c>
      <c r="S3522" s="94">
        <f t="shared" ref="S3522:T3524" si="1509">S3521+I3522</f>
        <v>18</v>
      </c>
      <c r="T3522" s="94">
        <f t="shared" si="1509"/>
        <v>23</v>
      </c>
      <c r="U3522" s="7">
        <f t="shared" ref="U3522:U3528" si="1510">P3522*3+Q3522</f>
        <v>19</v>
      </c>
      <c r="V3522" s="7">
        <v>4</v>
      </c>
      <c r="W3522" s="7">
        <v>6</v>
      </c>
      <c r="X3522" s="7">
        <v>4</v>
      </c>
      <c r="Y3522" s="7">
        <v>7</v>
      </c>
      <c r="Z3522" s="7">
        <v>2</v>
      </c>
      <c r="AA3522" s="7">
        <v>6</v>
      </c>
      <c r="AB3522" s="7">
        <v>10</v>
      </c>
      <c r="AC3522" s="7">
        <v>6</v>
      </c>
      <c r="AD3522" s="83">
        <v>2</v>
      </c>
      <c r="AE3522" s="83">
        <v>1</v>
      </c>
      <c r="AF3522" s="5">
        <v>0</v>
      </c>
      <c r="AG3522" s="5">
        <v>0</v>
      </c>
      <c r="AH3522" s="83" t="s">
        <v>2488</v>
      </c>
      <c r="AI3522" s="83"/>
      <c r="AK3522" s="6">
        <f t="shared" si="1499"/>
        <v>31030</v>
      </c>
      <c r="AL3522" s="98">
        <f>AK3522/COUNTIF(G$3504:G3522,"H")</f>
        <v>3447.7777777777778</v>
      </c>
      <c r="AM3522" s="98">
        <f t="shared" si="1500"/>
        <v>34488</v>
      </c>
      <c r="AN3522" s="98">
        <f>AM3522/COUNTIF(G$3504:G3522,"A")</f>
        <v>3448.8</v>
      </c>
      <c r="AP3522" s="6">
        <v>38</v>
      </c>
      <c r="AQ3522" s="6">
        <v>35</v>
      </c>
      <c r="AR3522" s="6">
        <v>32</v>
      </c>
      <c r="AS3522" s="6">
        <v>18</v>
      </c>
      <c r="AT3522" s="70">
        <f t="shared" si="1486"/>
        <v>19</v>
      </c>
      <c r="AU3522" s="2">
        <f t="shared" si="1487"/>
        <v>21</v>
      </c>
      <c r="AV3522" s="6">
        <f t="shared" ref="AV3522:AV3528" si="1511">AR3522-AT3522</f>
        <v>13</v>
      </c>
      <c r="AW3522" s="50"/>
      <c r="AX3522" s="57"/>
      <c r="AY3522" s="87">
        <v>150</v>
      </c>
      <c r="AZ3522" s="107">
        <f t="shared" si="1469"/>
        <v>2.2032902467685075E-2</v>
      </c>
      <c r="BA3522" s="107">
        <f t="shared" si="1507"/>
        <v>0.97796709753231492</v>
      </c>
      <c r="BG3522" s="6">
        <f t="shared" ref="BG3522:BG3585" si="1512">IF(H3522="W",1,0)</f>
        <v>0</v>
      </c>
      <c r="BH3522" s="6">
        <f t="shared" si="1478"/>
        <v>0</v>
      </c>
      <c r="BI3522" s="6">
        <f t="shared" ref="BI3522:BI3585" si="1513">IF(H3522="D",1,0)</f>
        <v>1</v>
      </c>
      <c r="BJ3522" s="6">
        <f t="shared" si="1479"/>
        <v>1</v>
      </c>
      <c r="BK3522" s="6">
        <f t="shared" ref="BK3522:BK3585" si="1514">IF(H3522="L",1,0)</f>
        <v>0</v>
      </c>
      <c r="BL3522" s="6">
        <f t="shared" ref="BL3522:BL3585" si="1515">IF(H3522="L",BL3521+1,0)</f>
        <v>0</v>
      </c>
      <c r="BM3522" s="6">
        <f t="shared" ref="BM3522:BM3585" si="1516">IF(OR(H3522="W",H3522="D"),1,0)</f>
        <v>1</v>
      </c>
      <c r="BN3522" s="6">
        <f t="shared" ref="BN3522:BN3585" si="1517">IF(OR(H3522="W",H3522="D"),BN3521+1,0)</f>
        <v>2</v>
      </c>
      <c r="BO3522" s="6">
        <f t="shared" ref="BO3522:BO3585" si="1518">IF(OR(H3522="L",H3522="D"),1,0)</f>
        <v>1</v>
      </c>
      <c r="BP3522" s="6">
        <f t="shared" ref="BP3522:BP3585" si="1519">IF(OR(H3522="L",H3522="D"),BP3521+1,0)</f>
        <v>1</v>
      </c>
      <c r="BQ3522" s="6">
        <f t="shared" si="1448"/>
        <v>1</v>
      </c>
      <c r="BR3522" s="6">
        <f t="shared" si="1449"/>
        <v>2</v>
      </c>
      <c r="BS3522" s="6">
        <f t="shared" si="1456"/>
        <v>1</v>
      </c>
      <c r="BT3522" s="6">
        <f t="shared" si="1457"/>
        <v>3</v>
      </c>
      <c r="CT3522" s="6">
        <f t="shared" si="1455"/>
        <v>8</v>
      </c>
      <c r="CX3522" s="6" t="str">
        <f t="shared" si="1470"/>
        <v>A</v>
      </c>
      <c r="CY3522" s="87">
        <f t="shared" si="1471"/>
        <v>6808</v>
      </c>
      <c r="CZ3522" s="87">
        <f t="shared" si="1472"/>
        <v>150</v>
      </c>
      <c r="DA3522" s="6" t="str">
        <f t="shared" si="1473"/>
        <v>na</v>
      </c>
    </row>
    <row r="3523" spans="1:105" hidden="1" x14ac:dyDescent="0.2">
      <c r="A3523" s="46">
        <v>7920</v>
      </c>
      <c r="B3523" s="46">
        <f t="shared" ref="B3523:B3586" si="1520">WEEKDAY(E3523)</f>
        <v>7</v>
      </c>
      <c r="C3523" s="46">
        <f t="shared" ref="C3523:C3586" si="1521">DAY(E3523)</f>
        <v>13</v>
      </c>
      <c r="D3523" s="46">
        <f t="shared" ref="D3523:D3586" si="1522">MONTH(E3523)</f>
        <v>12</v>
      </c>
      <c r="E3523" s="85">
        <v>41986</v>
      </c>
      <c r="F3523" s="7" t="s">
        <v>2109</v>
      </c>
      <c r="G3523" s="50" t="s">
        <v>103</v>
      </c>
      <c r="H3523" s="50" t="s">
        <v>308</v>
      </c>
      <c r="I3523" s="50">
        <v>2</v>
      </c>
      <c r="J3523" s="50">
        <v>3</v>
      </c>
      <c r="K3523" s="93" t="s">
        <v>3298</v>
      </c>
      <c r="L3523" s="97">
        <v>3245</v>
      </c>
      <c r="M3523" s="4" t="s">
        <v>4554</v>
      </c>
      <c r="N3523" s="50">
        <v>21</v>
      </c>
      <c r="O3523" s="7">
        <f t="shared" si="1508"/>
        <v>20</v>
      </c>
      <c r="P3523" s="7">
        <f>COUNTIF($H$3504:$H3523,"=W")</f>
        <v>3</v>
      </c>
      <c r="Q3523" s="7">
        <f>COUNTIF($H$3504:$H3523,"=D")</f>
        <v>10</v>
      </c>
      <c r="R3523" s="7">
        <f>COUNTIF($H$3504:$H3523,"=L")</f>
        <v>7</v>
      </c>
      <c r="S3523" s="94">
        <f t="shared" si="1509"/>
        <v>20</v>
      </c>
      <c r="T3523" s="94">
        <f t="shared" si="1509"/>
        <v>26</v>
      </c>
      <c r="U3523" s="7">
        <f t="shared" si="1510"/>
        <v>19</v>
      </c>
      <c r="V3523" s="7">
        <v>7</v>
      </c>
      <c r="W3523" s="7">
        <v>4</v>
      </c>
      <c r="X3523" s="7">
        <v>7</v>
      </c>
      <c r="Y3523" s="7">
        <v>3</v>
      </c>
      <c r="Z3523" s="7">
        <v>9</v>
      </c>
      <c r="AA3523" s="7">
        <v>3</v>
      </c>
      <c r="AB3523" s="7">
        <v>14</v>
      </c>
      <c r="AC3523" s="7">
        <v>10</v>
      </c>
      <c r="AD3523" s="83">
        <v>0</v>
      </c>
      <c r="AE3523" s="83">
        <v>0</v>
      </c>
      <c r="AF3523" s="5">
        <v>0</v>
      </c>
      <c r="AG3523" s="5">
        <v>0</v>
      </c>
      <c r="AH3523" s="83"/>
      <c r="AI3523" s="83"/>
      <c r="AK3523" s="6">
        <f t="shared" si="1499"/>
        <v>34275</v>
      </c>
      <c r="AL3523" s="98">
        <f>AK3523/COUNTIF(G$3504:G3523,"H")</f>
        <v>3427.5</v>
      </c>
      <c r="AM3523" s="98">
        <f t="shared" si="1500"/>
        <v>34488</v>
      </c>
      <c r="AN3523" s="98">
        <f>AM3523/COUNTIF(G$3504:G3523,"A")</f>
        <v>3448.8</v>
      </c>
      <c r="AP3523" s="6">
        <v>41</v>
      </c>
      <c r="AQ3523" s="6">
        <v>37</v>
      </c>
      <c r="AR3523" s="6">
        <v>34</v>
      </c>
      <c r="AS3523" s="6">
        <v>18</v>
      </c>
      <c r="AT3523" s="70">
        <f t="shared" si="1486"/>
        <v>19</v>
      </c>
      <c r="AU3523" s="2">
        <f t="shared" si="1487"/>
        <v>21</v>
      </c>
      <c r="AV3523" s="6">
        <f t="shared" si="1511"/>
        <v>15</v>
      </c>
      <c r="AW3523" s="50"/>
      <c r="AX3523" s="57"/>
      <c r="AY3523" s="87">
        <v>362</v>
      </c>
      <c r="AZ3523" s="107">
        <f t="shared" si="1469"/>
        <v>0.88844375963020028</v>
      </c>
      <c r="BA3523" s="107">
        <f t="shared" si="1507"/>
        <v>0.11155624036979972</v>
      </c>
      <c r="BG3523" s="6">
        <f t="shared" si="1512"/>
        <v>0</v>
      </c>
      <c r="BH3523" s="6">
        <f t="shared" si="1478"/>
        <v>0</v>
      </c>
      <c r="BI3523" s="6">
        <f t="shared" si="1513"/>
        <v>0</v>
      </c>
      <c r="BJ3523" s="6">
        <f t="shared" si="1479"/>
        <v>0</v>
      </c>
      <c r="BK3523" s="6">
        <f t="shared" si="1514"/>
        <v>1</v>
      </c>
      <c r="BL3523" s="6">
        <f t="shared" si="1515"/>
        <v>1</v>
      </c>
      <c r="BM3523" s="6">
        <f t="shared" si="1516"/>
        <v>0</v>
      </c>
      <c r="BN3523" s="6">
        <f t="shared" si="1517"/>
        <v>0</v>
      </c>
      <c r="BO3523" s="6">
        <f t="shared" si="1518"/>
        <v>1</v>
      </c>
      <c r="BP3523" s="6">
        <f t="shared" si="1519"/>
        <v>2</v>
      </c>
      <c r="BQ3523" s="6">
        <f t="shared" ref="BQ3523:BQ3586" si="1523">IF(I3523&gt;0,1,0)</f>
        <v>1</v>
      </c>
      <c r="BR3523" s="6">
        <f t="shared" ref="BR3523:BR3586" si="1524">IF(I3523&gt;0,BR3522+1,0)</f>
        <v>3</v>
      </c>
      <c r="BS3523" s="6">
        <f t="shared" si="1456"/>
        <v>1</v>
      </c>
      <c r="BT3523" s="6">
        <f t="shared" si="1457"/>
        <v>4</v>
      </c>
      <c r="CT3523" s="6">
        <f t="shared" si="1455"/>
        <v>14</v>
      </c>
      <c r="CX3523" s="6" t="str">
        <f t="shared" si="1470"/>
        <v>H</v>
      </c>
      <c r="CY3523" s="87">
        <f t="shared" si="1471"/>
        <v>3245</v>
      </c>
      <c r="CZ3523" s="87">
        <f t="shared" si="1472"/>
        <v>362</v>
      </c>
      <c r="DA3523" s="6">
        <f t="shared" si="1473"/>
        <v>2883</v>
      </c>
    </row>
    <row r="3524" spans="1:105" hidden="1" x14ac:dyDescent="0.2">
      <c r="A3524" s="46">
        <v>7921</v>
      </c>
      <c r="B3524" s="46">
        <f t="shared" si="1520"/>
        <v>7</v>
      </c>
      <c r="C3524" s="46">
        <f t="shared" si="1521"/>
        <v>20</v>
      </c>
      <c r="D3524" s="46">
        <f t="shared" si="1522"/>
        <v>12</v>
      </c>
      <c r="E3524" s="85">
        <v>41993</v>
      </c>
      <c r="F3524" s="7" t="s">
        <v>2907</v>
      </c>
      <c r="G3524" s="50" t="s">
        <v>310</v>
      </c>
      <c r="H3524" s="50" t="s">
        <v>307</v>
      </c>
      <c r="I3524" s="50">
        <v>2</v>
      </c>
      <c r="J3524" s="50">
        <v>2</v>
      </c>
      <c r="K3524" s="93" t="s">
        <v>36</v>
      </c>
      <c r="L3524" s="97">
        <v>3313</v>
      </c>
      <c r="M3524" s="4" t="s">
        <v>4555</v>
      </c>
      <c r="N3524" s="50">
        <v>22</v>
      </c>
      <c r="O3524" s="7">
        <f t="shared" si="1508"/>
        <v>21</v>
      </c>
      <c r="P3524" s="7">
        <f>COUNTIF($H$3504:$H3524,"=W")</f>
        <v>3</v>
      </c>
      <c r="Q3524" s="7">
        <f>COUNTIF($H$3504:$H3524,"=D")</f>
        <v>11</v>
      </c>
      <c r="R3524" s="7">
        <f>COUNTIF($H$3504:$H3524,"=L")</f>
        <v>7</v>
      </c>
      <c r="S3524" s="94">
        <f t="shared" si="1509"/>
        <v>22</v>
      </c>
      <c r="T3524" s="94">
        <f t="shared" si="1509"/>
        <v>28</v>
      </c>
      <c r="U3524" s="7">
        <f t="shared" si="1510"/>
        <v>20</v>
      </c>
      <c r="V3524" s="7">
        <v>7</v>
      </c>
      <c r="W3524" s="7">
        <v>6</v>
      </c>
      <c r="X3524" s="7">
        <v>6</v>
      </c>
      <c r="Y3524" s="7">
        <v>4</v>
      </c>
      <c r="Z3524" s="7">
        <v>8</v>
      </c>
      <c r="AA3524" s="7">
        <v>6</v>
      </c>
      <c r="AB3524" s="7">
        <v>13</v>
      </c>
      <c r="AC3524" s="7">
        <v>16</v>
      </c>
      <c r="AD3524" s="83">
        <v>2</v>
      </c>
      <c r="AE3524" s="83">
        <v>2</v>
      </c>
      <c r="AF3524" s="5">
        <v>0</v>
      </c>
      <c r="AG3524" s="5">
        <v>0</v>
      </c>
      <c r="AH3524" s="83" t="s">
        <v>2489</v>
      </c>
      <c r="AI3524" s="83"/>
      <c r="AK3524" s="6">
        <f t="shared" si="1499"/>
        <v>34275</v>
      </c>
      <c r="AL3524" s="98">
        <f>AK3524/COUNTIF(G$3504:G3524,"H")</f>
        <v>3427.5</v>
      </c>
      <c r="AM3524" s="98">
        <f t="shared" si="1500"/>
        <v>37801</v>
      </c>
      <c r="AN3524" s="98">
        <f>AM3524/COUNTIF(G$3504:G3524,"A")</f>
        <v>3436.4545454545455</v>
      </c>
      <c r="AP3524" s="6">
        <v>42</v>
      </c>
      <c r="AQ3524" s="6">
        <v>40</v>
      </c>
      <c r="AR3524" s="6">
        <v>34</v>
      </c>
      <c r="AS3524" s="6">
        <v>20</v>
      </c>
      <c r="AT3524" s="70">
        <f t="shared" si="1486"/>
        <v>20</v>
      </c>
      <c r="AU3524" s="2">
        <f t="shared" si="1487"/>
        <v>22</v>
      </c>
      <c r="AV3524" s="6">
        <f t="shared" si="1511"/>
        <v>14</v>
      </c>
      <c r="AW3524" s="50"/>
      <c r="AX3524" s="57"/>
      <c r="AY3524" s="87">
        <v>557</v>
      </c>
      <c r="AZ3524" s="107">
        <f t="shared" si="1469"/>
        <v>0.1681255659523091</v>
      </c>
      <c r="BA3524" s="107">
        <f t="shared" si="1507"/>
        <v>0.8318744340476909</v>
      </c>
      <c r="BG3524" s="6">
        <f t="shared" si="1512"/>
        <v>0</v>
      </c>
      <c r="BH3524" s="6">
        <f t="shared" si="1478"/>
        <v>0</v>
      </c>
      <c r="BI3524" s="6">
        <f t="shared" si="1513"/>
        <v>1</v>
      </c>
      <c r="BJ3524" s="6">
        <f t="shared" si="1479"/>
        <v>1</v>
      </c>
      <c r="BK3524" s="6">
        <f t="shared" si="1514"/>
        <v>0</v>
      </c>
      <c r="BL3524" s="6">
        <f t="shared" si="1515"/>
        <v>0</v>
      </c>
      <c r="BM3524" s="6">
        <f t="shared" si="1516"/>
        <v>1</v>
      </c>
      <c r="BN3524" s="6">
        <f t="shared" si="1517"/>
        <v>1</v>
      </c>
      <c r="BO3524" s="6">
        <f t="shared" si="1518"/>
        <v>1</v>
      </c>
      <c r="BP3524" s="6">
        <f t="shared" si="1519"/>
        <v>3</v>
      </c>
      <c r="BQ3524" s="6">
        <f t="shared" si="1523"/>
        <v>1</v>
      </c>
      <c r="BR3524" s="6">
        <f t="shared" si="1524"/>
        <v>4</v>
      </c>
      <c r="BS3524" s="6">
        <f t="shared" si="1456"/>
        <v>1</v>
      </c>
      <c r="BT3524" s="6">
        <f t="shared" si="1457"/>
        <v>5</v>
      </c>
      <c r="CT3524" s="6">
        <f t="shared" si="1455"/>
        <v>13</v>
      </c>
      <c r="CX3524" s="6" t="str">
        <f t="shared" si="1470"/>
        <v>A</v>
      </c>
      <c r="CY3524" s="87">
        <f t="shared" si="1471"/>
        <v>3313</v>
      </c>
      <c r="CZ3524" s="87">
        <f t="shared" si="1472"/>
        <v>557</v>
      </c>
      <c r="DA3524" s="6" t="str">
        <f t="shared" si="1473"/>
        <v>na</v>
      </c>
    </row>
    <row r="3525" spans="1:105" hidden="1" x14ac:dyDescent="0.2">
      <c r="A3525" s="46">
        <v>7922</v>
      </c>
      <c r="B3525" s="46">
        <f t="shared" si="1520"/>
        <v>6</v>
      </c>
      <c r="C3525" s="46">
        <f t="shared" si="1521"/>
        <v>26</v>
      </c>
      <c r="D3525" s="46">
        <f t="shared" si="1522"/>
        <v>12</v>
      </c>
      <c r="E3525" s="85">
        <v>41999</v>
      </c>
      <c r="F3525" s="7" t="s">
        <v>691</v>
      </c>
      <c r="G3525" s="50" t="s">
        <v>103</v>
      </c>
      <c r="H3525" s="50" t="s">
        <v>306</v>
      </c>
      <c r="I3525" s="50">
        <v>1</v>
      </c>
      <c r="J3525" s="50">
        <v>0</v>
      </c>
      <c r="K3525" s="93" t="s">
        <v>1424</v>
      </c>
      <c r="L3525" s="97">
        <v>3873</v>
      </c>
      <c r="M3525" s="92" t="s">
        <v>166</v>
      </c>
      <c r="N3525" s="50">
        <v>21</v>
      </c>
      <c r="O3525" s="7">
        <f t="shared" si="1508"/>
        <v>22</v>
      </c>
      <c r="P3525" s="7">
        <f>COUNTIF($H$3504:$H3525,"=W")</f>
        <v>4</v>
      </c>
      <c r="Q3525" s="7">
        <f>COUNTIF($H$3504:$H3525,"=D")</f>
        <v>11</v>
      </c>
      <c r="R3525" s="7">
        <f>COUNTIF($H$3504:$H3525,"=L")</f>
        <v>7</v>
      </c>
      <c r="S3525" s="94">
        <f t="shared" ref="S3525:T3528" si="1525">S3524+I3525</f>
        <v>23</v>
      </c>
      <c r="T3525" s="94">
        <f t="shared" si="1525"/>
        <v>28</v>
      </c>
      <c r="U3525" s="7">
        <f t="shared" si="1510"/>
        <v>23</v>
      </c>
      <c r="V3525" s="7">
        <v>5</v>
      </c>
      <c r="W3525" s="7">
        <v>8</v>
      </c>
      <c r="X3525" s="7">
        <v>4</v>
      </c>
      <c r="Y3525" s="7">
        <v>4</v>
      </c>
      <c r="Z3525" s="7">
        <v>6</v>
      </c>
      <c r="AA3525" s="7">
        <v>7</v>
      </c>
      <c r="AB3525" s="7">
        <v>14</v>
      </c>
      <c r="AC3525" s="7">
        <v>11</v>
      </c>
      <c r="AD3525" s="83">
        <v>0</v>
      </c>
      <c r="AE3525" s="83">
        <v>1</v>
      </c>
      <c r="AF3525" s="5">
        <v>1</v>
      </c>
      <c r="AG3525" s="5">
        <v>0</v>
      </c>
      <c r="AH3525" s="5" t="s">
        <v>167</v>
      </c>
      <c r="AI3525" s="83"/>
      <c r="AK3525" s="6">
        <f t="shared" si="1499"/>
        <v>38148</v>
      </c>
      <c r="AL3525" s="98">
        <f>AK3525/COUNTIF(G$3504:G3525,"H")</f>
        <v>3468</v>
      </c>
      <c r="AM3525" s="98">
        <f t="shared" si="1500"/>
        <v>37801</v>
      </c>
      <c r="AN3525" s="98">
        <f>AM3525/COUNTIF(G$3504:G3525,"A")</f>
        <v>3436.4545454545455</v>
      </c>
      <c r="AP3525" s="6">
        <v>43</v>
      </c>
      <c r="AQ3525" s="6">
        <v>43</v>
      </c>
      <c r="AR3525" s="6">
        <v>37</v>
      </c>
      <c r="AS3525" s="6">
        <v>21</v>
      </c>
      <c r="AT3525" s="70">
        <f t="shared" si="1486"/>
        <v>23</v>
      </c>
      <c r="AU3525" s="2">
        <f t="shared" si="1487"/>
        <v>21</v>
      </c>
      <c r="AV3525" s="6">
        <f t="shared" si="1511"/>
        <v>14</v>
      </c>
      <c r="AW3525" s="50"/>
      <c r="AX3525" s="57"/>
      <c r="AY3525" s="87">
        <v>208</v>
      </c>
      <c r="AZ3525" s="107">
        <f t="shared" si="1469"/>
        <v>0.94629486186418799</v>
      </c>
      <c r="BA3525" s="107">
        <f t="shared" si="1507"/>
        <v>5.3705138135812014E-2</v>
      </c>
      <c r="BG3525" s="6">
        <f t="shared" si="1512"/>
        <v>1</v>
      </c>
      <c r="BH3525" s="6">
        <f t="shared" si="1478"/>
        <v>1</v>
      </c>
      <c r="BI3525" s="6">
        <f t="shared" si="1513"/>
        <v>0</v>
      </c>
      <c r="BJ3525" s="6">
        <f t="shared" si="1479"/>
        <v>0</v>
      </c>
      <c r="BK3525" s="6">
        <f t="shared" si="1514"/>
        <v>0</v>
      </c>
      <c r="BL3525" s="6">
        <f t="shared" si="1515"/>
        <v>0</v>
      </c>
      <c r="BM3525" s="6">
        <f t="shared" si="1516"/>
        <v>1</v>
      </c>
      <c r="BN3525" s="6">
        <f t="shared" si="1517"/>
        <v>2</v>
      </c>
      <c r="BO3525" s="6">
        <f t="shared" si="1518"/>
        <v>0</v>
      </c>
      <c r="BP3525" s="6">
        <f t="shared" si="1519"/>
        <v>0</v>
      </c>
      <c r="BQ3525" s="6">
        <f t="shared" si="1523"/>
        <v>1</v>
      </c>
      <c r="BR3525" s="6">
        <f t="shared" si="1524"/>
        <v>5</v>
      </c>
      <c r="BS3525" s="6">
        <f t="shared" si="1456"/>
        <v>0</v>
      </c>
      <c r="BT3525" s="6">
        <f t="shared" si="1457"/>
        <v>0</v>
      </c>
      <c r="CT3525" s="6">
        <f t="shared" si="1455"/>
        <v>9</v>
      </c>
      <c r="CX3525" s="6" t="str">
        <f t="shared" si="1470"/>
        <v>H</v>
      </c>
      <c r="CY3525" s="87">
        <f t="shared" si="1471"/>
        <v>3873</v>
      </c>
      <c r="CZ3525" s="87">
        <f t="shared" si="1472"/>
        <v>208</v>
      </c>
      <c r="DA3525" s="6">
        <f t="shared" si="1473"/>
        <v>3665</v>
      </c>
    </row>
    <row r="3526" spans="1:105" hidden="1" x14ac:dyDescent="0.2">
      <c r="A3526" s="46">
        <v>7923</v>
      </c>
      <c r="B3526" s="46">
        <f t="shared" si="1520"/>
        <v>1</v>
      </c>
      <c r="C3526" s="46">
        <f t="shared" si="1521"/>
        <v>28</v>
      </c>
      <c r="D3526" s="46">
        <f t="shared" si="1522"/>
        <v>12</v>
      </c>
      <c r="E3526" s="85">
        <v>42001</v>
      </c>
      <c r="F3526" s="7" t="s">
        <v>2070</v>
      </c>
      <c r="G3526" s="50" t="s">
        <v>310</v>
      </c>
      <c r="H3526" s="50" t="s">
        <v>306</v>
      </c>
      <c r="I3526" s="50">
        <v>3</v>
      </c>
      <c r="J3526" s="50">
        <v>0</v>
      </c>
      <c r="K3526" s="93" t="s">
        <v>1424</v>
      </c>
      <c r="L3526" s="97">
        <v>5716</v>
      </c>
      <c r="M3526" s="92" t="s">
        <v>2810</v>
      </c>
      <c r="N3526" s="50">
        <v>18</v>
      </c>
      <c r="O3526" s="7">
        <f t="shared" si="1508"/>
        <v>23</v>
      </c>
      <c r="P3526" s="7">
        <f>COUNTIF($H$3504:$H3526,"=W")</f>
        <v>5</v>
      </c>
      <c r="Q3526" s="7">
        <f>COUNTIF($H$3504:$H3526,"=D")</f>
        <v>11</v>
      </c>
      <c r="R3526" s="7">
        <f>COUNTIF($H$3504:$H3526,"=L")</f>
        <v>7</v>
      </c>
      <c r="S3526" s="94">
        <f t="shared" si="1525"/>
        <v>26</v>
      </c>
      <c r="T3526" s="94">
        <f t="shared" si="1525"/>
        <v>28</v>
      </c>
      <c r="U3526" s="7">
        <f t="shared" si="1510"/>
        <v>26</v>
      </c>
      <c r="V3526" s="7">
        <v>6</v>
      </c>
      <c r="W3526" s="7">
        <v>1</v>
      </c>
      <c r="X3526" s="7">
        <v>6</v>
      </c>
      <c r="Y3526" s="7">
        <v>2</v>
      </c>
      <c r="Z3526" s="7">
        <v>8</v>
      </c>
      <c r="AA3526" s="7">
        <v>1</v>
      </c>
      <c r="AB3526" s="7">
        <v>10</v>
      </c>
      <c r="AC3526" s="7">
        <v>5</v>
      </c>
      <c r="AD3526" s="83">
        <v>0</v>
      </c>
      <c r="AE3526" s="83">
        <v>1</v>
      </c>
      <c r="AF3526" s="5">
        <v>0</v>
      </c>
      <c r="AG3526" s="5">
        <v>0</v>
      </c>
      <c r="AH3526" s="83"/>
      <c r="AI3526" s="83"/>
      <c r="AK3526" s="6">
        <f t="shared" si="1499"/>
        <v>38148</v>
      </c>
      <c r="AL3526" s="98">
        <f>AK3526/COUNTIF(G$3504:G3526,"H")</f>
        <v>3468</v>
      </c>
      <c r="AM3526" s="98">
        <f t="shared" si="1500"/>
        <v>43517</v>
      </c>
      <c r="AN3526" s="98">
        <f>AM3526/COUNTIF(G$3504:G3526,"A")</f>
        <v>3626.4166666666665</v>
      </c>
      <c r="AP3526" s="6">
        <v>44</v>
      </c>
      <c r="AQ3526" s="6">
        <v>43</v>
      </c>
      <c r="AR3526" s="6">
        <v>37</v>
      </c>
      <c r="AS3526" s="6">
        <v>22</v>
      </c>
      <c r="AT3526" s="70">
        <f t="shared" si="1486"/>
        <v>26</v>
      </c>
      <c r="AU3526" s="2">
        <f t="shared" si="1487"/>
        <v>18</v>
      </c>
      <c r="AV3526" s="6">
        <f t="shared" si="1511"/>
        <v>11</v>
      </c>
      <c r="AW3526" s="50"/>
      <c r="AX3526" s="57"/>
      <c r="AY3526" s="87">
        <v>592</v>
      </c>
      <c r="AZ3526" s="107">
        <f t="shared" si="1469"/>
        <v>0.10356892932120364</v>
      </c>
      <c r="BA3526" s="107">
        <f t="shared" si="1507"/>
        <v>0.89643107067879635</v>
      </c>
      <c r="BG3526" s="6">
        <f t="shared" si="1512"/>
        <v>1</v>
      </c>
      <c r="BH3526" s="6">
        <f t="shared" si="1478"/>
        <v>2</v>
      </c>
      <c r="BI3526" s="6">
        <f t="shared" si="1513"/>
        <v>0</v>
      </c>
      <c r="BJ3526" s="6">
        <f t="shared" si="1479"/>
        <v>0</v>
      </c>
      <c r="BK3526" s="6">
        <f t="shared" si="1514"/>
        <v>0</v>
      </c>
      <c r="BL3526" s="6">
        <f t="shared" si="1515"/>
        <v>0</v>
      </c>
      <c r="BM3526" s="6">
        <f t="shared" si="1516"/>
        <v>1</v>
      </c>
      <c r="BN3526" s="6">
        <f t="shared" si="1517"/>
        <v>3</v>
      </c>
      <c r="BO3526" s="6">
        <f t="shared" si="1518"/>
        <v>0</v>
      </c>
      <c r="BP3526" s="6">
        <f t="shared" si="1519"/>
        <v>0</v>
      </c>
      <c r="BQ3526" s="6">
        <f t="shared" si="1523"/>
        <v>1</v>
      </c>
      <c r="BR3526" s="6">
        <f t="shared" si="1524"/>
        <v>6</v>
      </c>
      <c r="BS3526" s="6">
        <f t="shared" si="1456"/>
        <v>0</v>
      </c>
      <c r="BT3526" s="6">
        <f t="shared" si="1457"/>
        <v>0</v>
      </c>
      <c r="CT3526" s="6">
        <f t="shared" si="1455"/>
        <v>12</v>
      </c>
      <c r="CX3526" s="6" t="str">
        <f t="shared" si="1470"/>
        <v>A</v>
      </c>
      <c r="CY3526" s="87">
        <f t="shared" si="1471"/>
        <v>5716</v>
      </c>
      <c r="CZ3526" s="87">
        <f t="shared" si="1472"/>
        <v>592</v>
      </c>
      <c r="DA3526" s="6" t="str">
        <f t="shared" si="1473"/>
        <v>na</v>
      </c>
    </row>
    <row r="3527" spans="1:105" hidden="1" x14ac:dyDescent="0.2">
      <c r="A3527" s="46">
        <v>7924</v>
      </c>
      <c r="B3527" s="46">
        <f t="shared" si="1520"/>
        <v>7</v>
      </c>
      <c r="C3527" s="46">
        <f t="shared" si="1521"/>
        <v>3</v>
      </c>
      <c r="D3527" s="46">
        <f t="shared" si="1522"/>
        <v>1</v>
      </c>
      <c r="E3527" s="85">
        <v>42007</v>
      </c>
      <c r="F3527" s="7" t="s">
        <v>845</v>
      </c>
      <c r="G3527" s="50" t="s">
        <v>103</v>
      </c>
      <c r="H3527" s="50" t="s">
        <v>307</v>
      </c>
      <c r="I3527" s="50">
        <v>0</v>
      </c>
      <c r="J3527" s="50">
        <v>0</v>
      </c>
      <c r="K3527" s="93" t="s">
        <v>36</v>
      </c>
      <c r="L3527" s="97">
        <v>3869</v>
      </c>
      <c r="M3527" s="92"/>
      <c r="N3527" s="50">
        <v>18</v>
      </c>
      <c r="O3527" s="7">
        <f t="shared" si="1508"/>
        <v>24</v>
      </c>
      <c r="P3527" s="7">
        <f>COUNTIF($H$3504:$H3527,"=W")</f>
        <v>5</v>
      </c>
      <c r="Q3527" s="7">
        <f>COUNTIF($H$3504:$H3527,"=D")</f>
        <v>12</v>
      </c>
      <c r="R3527" s="7">
        <f>COUNTIF($H$3504:$H3527,"=L")</f>
        <v>7</v>
      </c>
      <c r="S3527" s="94">
        <f t="shared" si="1525"/>
        <v>26</v>
      </c>
      <c r="T3527" s="94">
        <f t="shared" si="1525"/>
        <v>28</v>
      </c>
      <c r="U3527" s="7">
        <f t="shared" si="1510"/>
        <v>27</v>
      </c>
      <c r="V3527" s="7">
        <v>7</v>
      </c>
      <c r="W3527" s="7">
        <v>2</v>
      </c>
      <c r="X3527" s="7">
        <v>6</v>
      </c>
      <c r="Y3527" s="7">
        <v>9</v>
      </c>
      <c r="Z3527" s="7">
        <v>6</v>
      </c>
      <c r="AA3527" s="7">
        <v>11</v>
      </c>
      <c r="AB3527" s="7">
        <v>13</v>
      </c>
      <c r="AC3527" s="7">
        <v>4</v>
      </c>
      <c r="AD3527" s="83">
        <v>0</v>
      </c>
      <c r="AE3527" s="83">
        <v>2</v>
      </c>
      <c r="AF3527" s="5">
        <v>1</v>
      </c>
      <c r="AG3527" s="5">
        <v>0</v>
      </c>
      <c r="AH3527" s="5" t="s">
        <v>472</v>
      </c>
      <c r="AI3527" s="83"/>
      <c r="AK3527" s="6">
        <f t="shared" si="1499"/>
        <v>42017</v>
      </c>
      <c r="AL3527" s="98">
        <f>AK3527/COUNTIF(G$3504:G3527,"H")</f>
        <v>3501.4166666666665</v>
      </c>
      <c r="AM3527" s="98">
        <f t="shared" si="1500"/>
        <v>43517</v>
      </c>
      <c r="AN3527" s="98">
        <f>AM3527/COUNTIF(G$3504:G3527,"A")</f>
        <v>3626.4166666666665</v>
      </c>
      <c r="AP3527" s="6">
        <v>47</v>
      </c>
      <c r="AQ3527" s="6">
        <v>45</v>
      </c>
      <c r="AR3527" s="6">
        <v>38</v>
      </c>
      <c r="AS3527" s="6">
        <v>24</v>
      </c>
      <c r="AT3527" s="70">
        <f t="shared" si="1486"/>
        <v>27</v>
      </c>
      <c r="AU3527" s="2">
        <f t="shared" si="1487"/>
        <v>18</v>
      </c>
      <c r="AV3527" s="6">
        <f t="shared" si="1511"/>
        <v>11</v>
      </c>
      <c r="AW3527" s="50"/>
      <c r="AX3527" s="57"/>
      <c r="AY3527" s="87">
        <v>528</v>
      </c>
      <c r="AZ3527" s="107">
        <f t="shared" si="1469"/>
        <v>0.8635306280692685</v>
      </c>
      <c r="BA3527" s="107">
        <f t="shared" ref="BA3527:BA3533" si="1526">1-AZ3527</f>
        <v>0.1364693719307315</v>
      </c>
      <c r="BG3527" s="6">
        <f t="shared" si="1512"/>
        <v>0</v>
      </c>
      <c r="BH3527" s="6">
        <f t="shared" si="1478"/>
        <v>0</v>
      </c>
      <c r="BI3527" s="6">
        <f t="shared" si="1513"/>
        <v>1</v>
      </c>
      <c r="BJ3527" s="6">
        <f t="shared" si="1479"/>
        <v>1</v>
      </c>
      <c r="BK3527" s="6">
        <f t="shared" si="1514"/>
        <v>0</v>
      </c>
      <c r="BL3527" s="6">
        <f t="shared" si="1515"/>
        <v>0</v>
      </c>
      <c r="BM3527" s="6">
        <f t="shared" si="1516"/>
        <v>1</v>
      </c>
      <c r="BN3527" s="6">
        <f t="shared" si="1517"/>
        <v>4</v>
      </c>
      <c r="BO3527" s="6">
        <f t="shared" si="1518"/>
        <v>1</v>
      </c>
      <c r="BP3527" s="6">
        <f t="shared" si="1519"/>
        <v>1</v>
      </c>
      <c r="BQ3527" s="6">
        <f t="shared" si="1523"/>
        <v>0</v>
      </c>
      <c r="BR3527" s="6">
        <f t="shared" si="1524"/>
        <v>0</v>
      </c>
      <c r="BS3527" s="6">
        <f t="shared" si="1456"/>
        <v>0</v>
      </c>
      <c r="BT3527" s="6">
        <f t="shared" si="1457"/>
        <v>0</v>
      </c>
      <c r="CT3527" s="6">
        <f t="shared" si="1455"/>
        <v>13</v>
      </c>
      <c r="CX3527" s="6" t="str">
        <f t="shared" si="1470"/>
        <v>H</v>
      </c>
      <c r="CY3527" s="87">
        <f t="shared" si="1471"/>
        <v>3869</v>
      </c>
      <c r="CZ3527" s="87">
        <f t="shared" si="1472"/>
        <v>528</v>
      </c>
      <c r="DA3527" s="6">
        <f t="shared" si="1473"/>
        <v>3341</v>
      </c>
    </row>
    <row r="3528" spans="1:105" hidden="1" x14ac:dyDescent="0.2">
      <c r="A3528" s="46">
        <v>7925</v>
      </c>
      <c r="B3528" s="46">
        <f t="shared" si="1520"/>
        <v>7</v>
      </c>
      <c r="C3528" s="46">
        <f t="shared" si="1521"/>
        <v>10</v>
      </c>
      <c r="D3528" s="46">
        <f t="shared" si="1522"/>
        <v>1</v>
      </c>
      <c r="E3528" s="85">
        <v>42014</v>
      </c>
      <c r="F3528" s="7" t="s">
        <v>2007</v>
      </c>
      <c r="G3528" s="50" t="s">
        <v>310</v>
      </c>
      <c r="H3528" s="50" t="s">
        <v>308</v>
      </c>
      <c r="I3528" s="50">
        <v>0</v>
      </c>
      <c r="J3528" s="50">
        <v>1</v>
      </c>
      <c r="K3528" s="93" t="s">
        <v>36</v>
      </c>
      <c r="L3528" s="97">
        <v>3669</v>
      </c>
      <c r="M3528" s="4">
        <v>46</v>
      </c>
      <c r="N3528" s="50">
        <v>19</v>
      </c>
      <c r="O3528" s="7">
        <f t="shared" si="1508"/>
        <v>25</v>
      </c>
      <c r="P3528" s="7">
        <f>COUNTIF($H$3504:$H3528,"=W")</f>
        <v>5</v>
      </c>
      <c r="Q3528" s="7">
        <f>COUNTIF($H$3504:$H3528,"=D")</f>
        <v>12</v>
      </c>
      <c r="R3528" s="7">
        <f>COUNTIF($H$3504:$H3528,"=L")</f>
        <v>8</v>
      </c>
      <c r="S3528" s="94">
        <f t="shared" si="1525"/>
        <v>26</v>
      </c>
      <c r="T3528" s="94">
        <f t="shared" si="1525"/>
        <v>29</v>
      </c>
      <c r="U3528" s="7">
        <f t="shared" si="1510"/>
        <v>27</v>
      </c>
      <c r="V3528" s="7">
        <v>4</v>
      </c>
      <c r="W3528" s="7">
        <v>10</v>
      </c>
      <c r="X3528" s="7">
        <v>5</v>
      </c>
      <c r="Y3528" s="7">
        <v>8</v>
      </c>
      <c r="Z3528" s="7">
        <v>8</v>
      </c>
      <c r="AA3528" s="7">
        <v>8</v>
      </c>
      <c r="AB3528" s="7">
        <v>8</v>
      </c>
      <c r="AC3528" s="7">
        <v>6</v>
      </c>
      <c r="AD3528" s="83">
        <v>1</v>
      </c>
      <c r="AE3528" s="83">
        <v>1</v>
      </c>
      <c r="AF3528" s="5">
        <v>0</v>
      </c>
      <c r="AG3528" s="5">
        <v>0</v>
      </c>
      <c r="AH3528" s="83" t="s">
        <v>1118</v>
      </c>
      <c r="AI3528" s="83"/>
      <c r="AK3528" s="6">
        <f t="shared" si="1499"/>
        <v>42017</v>
      </c>
      <c r="AL3528" s="98">
        <f>AK3528/COUNTIF(G$3504:G3528,"H")</f>
        <v>3501.4166666666665</v>
      </c>
      <c r="AM3528" s="98">
        <f t="shared" si="1500"/>
        <v>47186</v>
      </c>
      <c r="AN3528" s="98">
        <f>AM3528/COUNTIF(G$3504:G3528,"A")</f>
        <v>3629.6923076923076</v>
      </c>
      <c r="AP3528" s="6">
        <v>50</v>
      </c>
      <c r="AQ3528" s="6">
        <v>46</v>
      </c>
      <c r="AR3528" s="6">
        <v>39</v>
      </c>
      <c r="AS3528" s="6">
        <v>24</v>
      </c>
      <c r="AT3528" s="70">
        <f t="shared" si="1486"/>
        <v>27</v>
      </c>
      <c r="AU3528" s="2">
        <f t="shared" si="1487"/>
        <v>19</v>
      </c>
      <c r="AV3528" s="6">
        <f t="shared" si="1511"/>
        <v>12</v>
      </c>
      <c r="AW3528" s="50"/>
      <c r="AX3528" s="57"/>
      <c r="AY3528" s="87">
        <v>352</v>
      </c>
      <c r="AZ3528" s="107">
        <f t="shared" si="1469"/>
        <v>9.5938947942218591E-2</v>
      </c>
      <c r="BA3528" s="107">
        <f t="shared" si="1526"/>
        <v>0.90406105205778142</v>
      </c>
      <c r="BG3528" s="6">
        <f t="shared" si="1512"/>
        <v>0</v>
      </c>
      <c r="BH3528" s="6">
        <f t="shared" si="1478"/>
        <v>0</v>
      </c>
      <c r="BI3528" s="6">
        <f t="shared" si="1513"/>
        <v>0</v>
      </c>
      <c r="BJ3528" s="6">
        <f t="shared" si="1479"/>
        <v>0</v>
      </c>
      <c r="BK3528" s="6">
        <f t="shared" si="1514"/>
        <v>1</v>
      </c>
      <c r="BL3528" s="6">
        <f t="shared" si="1515"/>
        <v>1</v>
      </c>
      <c r="BM3528" s="6">
        <f t="shared" si="1516"/>
        <v>0</v>
      </c>
      <c r="BN3528" s="6">
        <f t="shared" si="1517"/>
        <v>0</v>
      </c>
      <c r="BO3528" s="6">
        <f t="shared" si="1518"/>
        <v>1</v>
      </c>
      <c r="BP3528" s="6">
        <f t="shared" si="1519"/>
        <v>2</v>
      </c>
      <c r="BQ3528" s="6">
        <f t="shared" si="1523"/>
        <v>0</v>
      </c>
      <c r="BR3528" s="6">
        <f t="shared" si="1524"/>
        <v>0</v>
      </c>
      <c r="BS3528" s="6">
        <f t="shared" si="1456"/>
        <v>1</v>
      </c>
      <c r="BT3528" s="6">
        <f t="shared" si="1457"/>
        <v>1</v>
      </c>
      <c r="CT3528" s="6">
        <f t="shared" si="1455"/>
        <v>9</v>
      </c>
      <c r="CX3528" s="6" t="str">
        <f t="shared" si="1470"/>
        <v>A</v>
      </c>
      <c r="CY3528" s="87">
        <f t="shared" si="1471"/>
        <v>3669</v>
      </c>
      <c r="CZ3528" s="87">
        <f t="shared" si="1472"/>
        <v>352</v>
      </c>
      <c r="DA3528" s="6" t="str">
        <f t="shared" si="1473"/>
        <v>na</v>
      </c>
    </row>
    <row r="3529" spans="1:105" hidden="1" x14ac:dyDescent="0.2">
      <c r="A3529" s="46">
        <v>7926</v>
      </c>
      <c r="B3529" s="46">
        <f t="shared" si="1520"/>
        <v>7</v>
      </c>
      <c r="C3529" s="46">
        <f t="shared" si="1521"/>
        <v>17</v>
      </c>
      <c r="D3529" s="46">
        <f t="shared" si="1522"/>
        <v>1</v>
      </c>
      <c r="E3529" s="85">
        <v>42021</v>
      </c>
      <c r="F3529" s="7" t="s">
        <v>45</v>
      </c>
      <c r="G3529" s="50" t="s">
        <v>103</v>
      </c>
      <c r="H3529" s="50" t="s">
        <v>308</v>
      </c>
      <c r="I3529" s="50">
        <v>0</v>
      </c>
      <c r="J3529" s="50">
        <v>2</v>
      </c>
      <c r="K3529" s="93" t="s">
        <v>3298</v>
      </c>
      <c r="L3529" s="97">
        <v>3107</v>
      </c>
      <c r="M3529" s="4" t="s">
        <v>473</v>
      </c>
      <c r="N3529" s="50">
        <v>19</v>
      </c>
      <c r="O3529" s="7">
        <f t="shared" ref="O3529:O3534" si="1527">SUM(P3529:R3529)</f>
        <v>26</v>
      </c>
      <c r="P3529" s="7">
        <f>COUNTIF($H$3504:$H3529,"=W")</f>
        <v>5</v>
      </c>
      <c r="Q3529" s="7">
        <f>COUNTIF($H$3504:$H3529,"=D")</f>
        <v>12</v>
      </c>
      <c r="R3529" s="7">
        <f>COUNTIF($H$3504:$H3529,"=L")</f>
        <v>9</v>
      </c>
      <c r="S3529" s="94">
        <f t="shared" ref="S3529:T3531" si="1528">S3528+I3529</f>
        <v>26</v>
      </c>
      <c r="T3529" s="94">
        <f t="shared" si="1528"/>
        <v>31</v>
      </c>
      <c r="U3529" s="7">
        <f t="shared" ref="U3529:U3534" si="1529">P3529*3+Q3529</f>
        <v>27</v>
      </c>
      <c r="V3529" s="7">
        <v>4</v>
      </c>
      <c r="W3529" s="7">
        <v>7</v>
      </c>
      <c r="X3529" s="7">
        <v>5</v>
      </c>
      <c r="Y3529" s="7">
        <v>6</v>
      </c>
      <c r="Z3529" s="7">
        <v>6</v>
      </c>
      <c r="AA3529" s="7">
        <v>10</v>
      </c>
      <c r="AB3529" s="7">
        <v>16</v>
      </c>
      <c r="AC3529" s="7">
        <v>13</v>
      </c>
      <c r="AD3529" s="83">
        <v>2</v>
      </c>
      <c r="AE3529" s="83">
        <v>2</v>
      </c>
      <c r="AF3529" s="5">
        <v>0</v>
      </c>
      <c r="AG3529" s="5">
        <v>0</v>
      </c>
      <c r="AH3529" s="83" t="s">
        <v>474</v>
      </c>
      <c r="AI3529" s="83"/>
      <c r="AK3529" s="6">
        <f t="shared" si="1499"/>
        <v>45124</v>
      </c>
      <c r="AL3529" s="98">
        <f>AK3529/COUNTIF(G$3504:G3529,"H")</f>
        <v>3471.0769230769229</v>
      </c>
      <c r="AM3529" s="98">
        <f t="shared" si="1500"/>
        <v>47186</v>
      </c>
      <c r="AN3529" s="98">
        <f>AM3529/COUNTIF(G$3504:G3529,"A")</f>
        <v>3629.6923076923076</v>
      </c>
      <c r="AP3529" s="6">
        <v>51</v>
      </c>
      <c r="AQ3529" s="6">
        <v>48</v>
      </c>
      <c r="AR3529" s="6">
        <v>41</v>
      </c>
      <c r="AS3529" s="6">
        <v>26</v>
      </c>
      <c r="AT3529" s="70">
        <f t="shared" si="1486"/>
        <v>27</v>
      </c>
      <c r="AU3529" s="2">
        <f t="shared" si="1487"/>
        <v>19</v>
      </c>
      <c r="AV3529" s="6">
        <f t="shared" ref="AV3529:AV3534" si="1530">AR3529-AT3529</f>
        <v>14</v>
      </c>
      <c r="AW3529" s="50"/>
      <c r="AX3529" s="57"/>
      <c r="AY3529" s="87">
        <v>281</v>
      </c>
      <c r="AZ3529" s="107">
        <f t="shared" si="1469"/>
        <v>0.90955906018667521</v>
      </c>
      <c r="BA3529" s="107">
        <f t="shared" si="1526"/>
        <v>9.0440939813324794E-2</v>
      </c>
      <c r="BG3529" s="6">
        <f t="shared" si="1512"/>
        <v>0</v>
      </c>
      <c r="BH3529" s="6">
        <f t="shared" si="1478"/>
        <v>0</v>
      </c>
      <c r="BI3529" s="6">
        <f t="shared" si="1513"/>
        <v>0</v>
      </c>
      <c r="BJ3529" s="6">
        <f t="shared" si="1479"/>
        <v>0</v>
      </c>
      <c r="BK3529" s="6">
        <f t="shared" si="1514"/>
        <v>1</v>
      </c>
      <c r="BL3529" s="6">
        <f t="shared" si="1515"/>
        <v>2</v>
      </c>
      <c r="BM3529" s="6">
        <f t="shared" si="1516"/>
        <v>0</v>
      </c>
      <c r="BN3529" s="6">
        <f t="shared" si="1517"/>
        <v>0</v>
      </c>
      <c r="BO3529" s="6">
        <f t="shared" si="1518"/>
        <v>1</v>
      </c>
      <c r="BP3529" s="6">
        <f t="shared" si="1519"/>
        <v>3</v>
      </c>
      <c r="BQ3529" s="6">
        <f t="shared" si="1523"/>
        <v>0</v>
      </c>
      <c r="BR3529" s="6">
        <f t="shared" si="1524"/>
        <v>0</v>
      </c>
      <c r="BS3529" s="6">
        <f t="shared" si="1456"/>
        <v>1</v>
      </c>
      <c r="BT3529" s="6">
        <f t="shared" si="1457"/>
        <v>2</v>
      </c>
      <c r="CT3529" s="6">
        <f t="shared" si="1455"/>
        <v>9</v>
      </c>
      <c r="CX3529" s="6" t="str">
        <f t="shared" si="1470"/>
        <v>H</v>
      </c>
      <c r="CY3529" s="87">
        <f t="shared" si="1471"/>
        <v>3107</v>
      </c>
      <c r="CZ3529" s="87">
        <f t="shared" si="1472"/>
        <v>281</v>
      </c>
      <c r="DA3529" s="6">
        <f t="shared" si="1473"/>
        <v>2826</v>
      </c>
    </row>
    <row r="3530" spans="1:105" hidden="1" x14ac:dyDescent="0.2">
      <c r="A3530" s="46">
        <v>7927</v>
      </c>
      <c r="B3530" s="46">
        <f t="shared" si="1520"/>
        <v>7</v>
      </c>
      <c r="C3530" s="46">
        <f t="shared" si="1521"/>
        <v>24</v>
      </c>
      <c r="D3530" s="46">
        <f t="shared" si="1522"/>
        <v>1</v>
      </c>
      <c r="E3530" s="85">
        <v>42028</v>
      </c>
      <c r="F3530" s="7" t="s">
        <v>3034</v>
      </c>
      <c r="G3530" s="50" t="s">
        <v>103</v>
      </c>
      <c r="H3530" s="50" t="s">
        <v>307</v>
      </c>
      <c r="I3530" s="50">
        <v>1</v>
      </c>
      <c r="J3530" s="50">
        <v>1</v>
      </c>
      <c r="K3530" s="93" t="s">
        <v>36</v>
      </c>
      <c r="L3530" s="97">
        <v>3398</v>
      </c>
      <c r="M3530" s="57" t="s">
        <v>4556</v>
      </c>
      <c r="N3530" s="50">
        <v>19</v>
      </c>
      <c r="O3530" s="7">
        <f t="shared" si="1527"/>
        <v>27</v>
      </c>
      <c r="P3530" s="7">
        <f>COUNTIF($H$3504:$H3530,"=W")</f>
        <v>5</v>
      </c>
      <c r="Q3530" s="7">
        <f>COUNTIF($H$3504:$H3530,"=D")</f>
        <v>13</v>
      </c>
      <c r="R3530" s="7">
        <f>COUNTIF($H$3504:$H3530,"=L")</f>
        <v>9</v>
      </c>
      <c r="S3530" s="94">
        <f t="shared" si="1528"/>
        <v>27</v>
      </c>
      <c r="T3530" s="94">
        <f t="shared" si="1528"/>
        <v>32</v>
      </c>
      <c r="U3530" s="7">
        <f t="shared" si="1529"/>
        <v>28</v>
      </c>
      <c r="V3530" s="7">
        <v>4</v>
      </c>
      <c r="W3530" s="7">
        <v>2</v>
      </c>
      <c r="X3530" s="7">
        <v>8</v>
      </c>
      <c r="Y3530" s="7">
        <v>5</v>
      </c>
      <c r="Z3530" s="7">
        <v>7</v>
      </c>
      <c r="AA3530" s="7">
        <v>7</v>
      </c>
      <c r="AB3530" s="7">
        <v>16</v>
      </c>
      <c r="AC3530" s="7">
        <v>10</v>
      </c>
      <c r="AD3530" s="83">
        <v>1</v>
      </c>
      <c r="AE3530" s="83">
        <v>3</v>
      </c>
      <c r="AF3530" s="5">
        <v>0</v>
      </c>
      <c r="AG3530" s="5">
        <v>0</v>
      </c>
      <c r="AH3530" s="83" t="s">
        <v>475</v>
      </c>
      <c r="AI3530" s="83"/>
      <c r="AK3530" s="6">
        <f t="shared" si="1499"/>
        <v>48522</v>
      </c>
      <c r="AL3530" s="98">
        <f>AK3530/COUNTIF(G$3504:G3530,"H")</f>
        <v>3465.8571428571427</v>
      </c>
      <c r="AM3530" s="98">
        <f t="shared" si="1500"/>
        <v>47186</v>
      </c>
      <c r="AN3530" s="98">
        <f>AM3530/COUNTIF(G$3504:G3530,"A")</f>
        <v>3629.6923076923076</v>
      </c>
      <c r="AP3530" s="6">
        <v>52</v>
      </c>
      <c r="AQ3530" s="6">
        <v>51</v>
      </c>
      <c r="AR3530" s="6">
        <v>41</v>
      </c>
      <c r="AS3530" s="6">
        <v>27</v>
      </c>
      <c r="AT3530" s="70">
        <f t="shared" si="1486"/>
        <v>28</v>
      </c>
      <c r="AU3530" s="2">
        <f t="shared" si="1487"/>
        <v>19</v>
      </c>
      <c r="AV3530" s="6">
        <f t="shared" si="1530"/>
        <v>13</v>
      </c>
      <c r="AW3530" s="50"/>
      <c r="AX3530" s="57"/>
      <c r="AY3530" s="87">
        <v>435</v>
      </c>
      <c r="AZ3530" s="107">
        <f t="shared" si="1469"/>
        <v>0.87198351971748089</v>
      </c>
      <c r="BA3530" s="107">
        <f t="shared" si="1526"/>
        <v>0.12801648028251911</v>
      </c>
      <c r="BG3530" s="6">
        <f t="shared" si="1512"/>
        <v>0</v>
      </c>
      <c r="BH3530" s="6">
        <f t="shared" si="1478"/>
        <v>0</v>
      </c>
      <c r="BI3530" s="6">
        <f t="shared" si="1513"/>
        <v>1</v>
      </c>
      <c r="BJ3530" s="6">
        <f t="shared" si="1479"/>
        <v>1</v>
      </c>
      <c r="BK3530" s="6">
        <f t="shared" si="1514"/>
        <v>0</v>
      </c>
      <c r="BL3530" s="6">
        <f t="shared" si="1515"/>
        <v>0</v>
      </c>
      <c r="BM3530" s="6">
        <f t="shared" si="1516"/>
        <v>1</v>
      </c>
      <c r="BN3530" s="6">
        <f t="shared" si="1517"/>
        <v>1</v>
      </c>
      <c r="BO3530" s="6">
        <f t="shared" si="1518"/>
        <v>1</v>
      </c>
      <c r="BP3530" s="6">
        <f t="shared" si="1519"/>
        <v>4</v>
      </c>
      <c r="BQ3530" s="6">
        <f t="shared" si="1523"/>
        <v>1</v>
      </c>
      <c r="BR3530" s="6">
        <f t="shared" si="1524"/>
        <v>1</v>
      </c>
      <c r="BS3530" s="6">
        <f t="shared" si="1456"/>
        <v>1</v>
      </c>
      <c r="BT3530" s="6">
        <f t="shared" si="1457"/>
        <v>3</v>
      </c>
      <c r="CT3530" s="6">
        <f t="shared" ref="CT3530:CT3593" si="1531">V3530+X3530</f>
        <v>12</v>
      </c>
      <c r="CX3530" s="6" t="str">
        <f t="shared" si="1470"/>
        <v>H</v>
      </c>
      <c r="CY3530" s="87">
        <f t="shared" si="1471"/>
        <v>3398</v>
      </c>
      <c r="CZ3530" s="87">
        <f t="shared" si="1472"/>
        <v>435</v>
      </c>
      <c r="DA3530" s="6">
        <f t="shared" si="1473"/>
        <v>2963</v>
      </c>
    </row>
    <row r="3531" spans="1:105" hidden="1" x14ac:dyDescent="0.2">
      <c r="A3531" s="46">
        <v>7928</v>
      </c>
      <c r="B3531" s="46">
        <f t="shared" si="1520"/>
        <v>7</v>
      </c>
      <c r="C3531" s="46">
        <f t="shared" si="1521"/>
        <v>31</v>
      </c>
      <c r="D3531" s="46">
        <f t="shared" si="1522"/>
        <v>1</v>
      </c>
      <c r="E3531" s="85">
        <v>42035</v>
      </c>
      <c r="F3531" s="7" t="s">
        <v>537</v>
      </c>
      <c r="G3531" s="50" t="s">
        <v>310</v>
      </c>
      <c r="H3531" s="50" t="s">
        <v>308</v>
      </c>
      <c r="I3531" s="50">
        <v>0</v>
      </c>
      <c r="J3531" s="50">
        <v>1</v>
      </c>
      <c r="K3531" s="93" t="s">
        <v>36</v>
      </c>
      <c r="L3531" s="97">
        <v>6126</v>
      </c>
      <c r="M3531" s="4">
        <v>87</v>
      </c>
      <c r="N3531" s="50">
        <v>22</v>
      </c>
      <c r="O3531" s="7">
        <f t="shared" si="1527"/>
        <v>28</v>
      </c>
      <c r="P3531" s="7">
        <f>COUNTIF($H$3504:$H3531,"=W")</f>
        <v>5</v>
      </c>
      <c r="Q3531" s="7">
        <f>COUNTIF($H$3504:$H3531,"=D")</f>
        <v>13</v>
      </c>
      <c r="R3531" s="7">
        <f>COUNTIF($H$3504:$H3531,"=L")</f>
        <v>10</v>
      </c>
      <c r="S3531" s="94">
        <f t="shared" si="1528"/>
        <v>27</v>
      </c>
      <c r="T3531" s="94">
        <f t="shared" si="1528"/>
        <v>33</v>
      </c>
      <c r="U3531" s="7">
        <f t="shared" si="1529"/>
        <v>28</v>
      </c>
      <c r="V3531" s="7">
        <v>8</v>
      </c>
      <c r="W3531" s="7">
        <v>6</v>
      </c>
      <c r="X3531" s="7">
        <v>5</v>
      </c>
      <c r="Y3531" s="7">
        <v>4</v>
      </c>
      <c r="Z3531" s="7">
        <v>8</v>
      </c>
      <c r="AA3531" s="7">
        <v>6</v>
      </c>
      <c r="AB3531" s="7">
        <v>11</v>
      </c>
      <c r="AC3531" s="7">
        <v>8</v>
      </c>
      <c r="AD3531" s="83">
        <v>2</v>
      </c>
      <c r="AE3531" s="83">
        <v>0</v>
      </c>
      <c r="AF3531" s="5">
        <v>0</v>
      </c>
      <c r="AG3531" s="5">
        <v>0</v>
      </c>
      <c r="AH3531" s="83" t="s">
        <v>477</v>
      </c>
      <c r="AI3531" s="83"/>
      <c r="AK3531" s="6">
        <f t="shared" si="1499"/>
        <v>48522</v>
      </c>
      <c r="AL3531" s="98">
        <f>AK3531/COUNTIF(G$3504:G3531,"H")</f>
        <v>3465.8571428571427</v>
      </c>
      <c r="AM3531" s="98">
        <f t="shared" si="1500"/>
        <v>53312</v>
      </c>
      <c r="AN3531" s="98">
        <f>AM3531/COUNTIF(G$3504:G3531,"A")</f>
        <v>3808</v>
      </c>
      <c r="AP3531" s="6">
        <v>54</v>
      </c>
      <c r="AQ3531" s="6">
        <v>53</v>
      </c>
      <c r="AR3531" s="6">
        <v>44</v>
      </c>
      <c r="AS3531" s="6">
        <v>28</v>
      </c>
      <c r="AT3531" s="70">
        <f t="shared" si="1486"/>
        <v>28</v>
      </c>
      <c r="AU3531" s="2">
        <f t="shared" si="1487"/>
        <v>22</v>
      </c>
      <c r="AV3531" s="6">
        <f t="shared" si="1530"/>
        <v>16</v>
      </c>
      <c r="AW3531" s="50"/>
      <c r="AX3531" s="57"/>
      <c r="AY3531" s="87">
        <v>281</v>
      </c>
      <c r="AZ3531" s="107">
        <f t="shared" si="1469"/>
        <v>4.5870062030688864E-2</v>
      </c>
      <c r="BA3531" s="107">
        <f t="shared" si="1526"/>
        <v>0.95412993796931111</v>
      </c>
      <c r="BG3531" s="6">
        <f t="shared" si="1512"/>
        <v>0</v>
      </c>
      <c r="BH3531" s="6">
        <f t="shared" si="1478"/>
        <v>0</v>
      </c>
      <c r="BI3531" s="6">
        <f t="shared" si="1513"/>
        <v>0</v>
      </c>
      <c r="BJ3531" s="6">
        <f t="shared" si="1479"/>
        <v>0</v>
      </c>
      <c r="BK3531" s="6">
        <f t="shared" si="1514"/>
        <v>1</v>
      </c>
      <c r="BL3531" s="6">
        <f t="shared" si="1515"/>
        <v>1</v>
      </c>
      <c r="BM3531" s="6">
        <f t="shared" si="1516"/>
        <v>0</v>
      </c>
      <c r="BN3531" s="6">
        <f t="shared" si="1517"/>
        <v>0</v>
      </c>
      <c r="BO3531" s="6">
        <f t="shared" si="1518"/>
        <v>1</v>
      </c>
      <c r="BP3531" s="6">
        <f t="shared" si="1519"/>
        <v>5</v>
      </c>
      <c r="BQ3531" s="6">
        <f t="shared" si="1523"/>
        <v>0</v>
      </c>
      <c r="BR3531" s="6">
        <f t="shared" si="1524"/>
        <v>0</v>
      </c>
      <c r="BS3531" s="6">
        <f t="shared" ref="BS3531:BS3594" si="1532">IF(J3531&gt;0,1,0)</f>
        <v>1</v>
      </c>
      <c r="BT3531" s="6">
        <f t="shared" ref="BT3531:BT3594" si="1533">IF(J3531&gt;0,BT3530+1,0)</f>
        <v>4</v>
      </c>
      <c r="CT3531" s="6">
        <f t="shared" si="1531"/>
        <v>13</v>
      </c>
      <c r="CX3531" s="6" t="str">
        <f t="shared" si="1470"/>
        <v>A</v>
      </c>
      <c r="CY3531" s="87">
        <f t="shared" si="1471"/>
        <v>6126</v>
      </c>
      <c r="CZ3531" s="87">
        <f t="shared" si="1472"/>
        <v>281</v>
      </c>
      <c r="DA3531" s="6" t="str">
        <f t="shared" si="1473"/>
        <v>na</v>
      </c>
    </row>
    <row r="3532" spans="1:105" hidden="1" x14ac:dyDescent="0.2">
      <c r="A3532" s="46">
        <v>7929</v>
      </c>
      <c r="B3532" s="46">
        <f t="shared" si="1520"/>
        <v>7</v>
      </c>
      <c r="C3532" s="46">
        <f t="shared" si="1521"/>
        <v>7</v>
      </c>
      <c r="D3532" s="46">
        <f t="shared" si="1522"/>
        <v>2</v>
      </c>
      <c r="E3532" s="85">
        <v>42042</v>
      </c>
      <c r="F3532" s="7" t="s">
        <v>905</v>
      </c>
      <c r="G3532" s="50" t="s">
        <v>103</v>
      </c>
      <c r="H3532" s="50" t="s">
        <v>308</v>
      </c>
      <c r="I3532" s="50">
        <v>0</v>
      </c>
      <c r="J3532" s="50">
        <v>2</v>
      </c>
      <c r="K3532" s="93" t="s">
        <v>3298</v>
      </c>
      <c r="L3532" s="97">
        <v>2958</v>
      </c>
      <c r="M3532" s="4" t="s">
        <v>478</v>
      </c>
      <c r="N3532" s="50">
        <v>23</v>
      </c>
      <c r="O3532" s="7">
        <f t="shared" si="1527"/>
        <v>29</v>
      </c>
      <c r="P3532" s="7">
        <f>COUNTIF($H$3504:$H3532,"=W")</f>
        <v>5</v>
      </c>
      <c r="Q3532" s="7">
        <f>COUNTIF($H$3504:$H3532,"=D")</f>
        <v>13</v>
      </c>
      <c r="R3532" s="7">
        <f>COUNTIF($H$3504:$H3532,"=L")</f>
        <v>11</v>
      </c>
      <c r="S3532" s="94">
        <f t="shared" ref="S3532:T3534" si="1534">S3531+I3532</f>
        <v>27</v>
      </c>
      <c r="T3532" s="94">
        <f t="shared" si="1534"/>
        <v>35</v>
      </c>
      <c r="U3532" s="7">
        <f t="shared" si="1529"/>
        <v>28</v>
      </c>
      <c r="V3532" s="7">
        <v>6</v>
      </c>
      <c r="W3532" s="7">
        <v>3</v>
      </c>
      <c r="X3532" s="7">
        <v>7</v>
      </c>
      <c r="Y3532" s="7">
        <v>3</v>
      </c>
      <c r="Z3532" s="7">
        <v>13</v>
      </c>
      <c r="AA3532" s="7">
        <v>1</v>
      </c>
      <c r="AB3532" s="7">
        <v>16</v>
      </c>
      <c r="AC3532" s="7">
        <v>6</v>
      </c>
      <c r="AD3532" s="83">
        <v>3</v>
      </c>
      <c r="AE3532" s="83">
        <v>1</v>
      </c>
      <c r="AF3532" s="5">
        <v>0</v>
      </c>
      <c r="AG3532" s="5">
        <v>0</v>
      </c>
      <c r="AH3532" s="83" t="s">
        <v>479</v>
      </c>
      <c r="AI3532" s="83"/>
      <c r="AK3532" s="6">
        <f t="shared" si="1499"/>
        <v>51480</v>
      </c>
      <c r="AL3532" s="98">
        <f>AK3532/COUNTIF(G$3504:G3532,"H")</f>
        <v>3432</v>
      </c>
      <c r="AM3532" s="98">
        <f t="shared" si="1500"/>
        <v>53312</v>
      </c>
      <c r="AN3532" s="98">
        <f>AM3532/COUNTIF(G$3504:G3532,"A")</f>
        <v>3808</v>
      </c>
      <c r="AP3532" s="6">
        <v>57</v>
      </c>
      <c r="AQ3532" s="6">
        <v>55</v>
      </c>
      <c r="AR3532" s="6">
        <v>45</v>
      </c>
      <c r="AS3532" s="6">
        <v>30</v>
      </c>
      <c r="AT3532" s="70">
        <f t="shared" si="1486"/>
        <v>28</v>
      </c>
      <c r="AU3532" s="2">
        <f t="shared" si="1487"/>
        <v>23</v>
      </c>
      <c r="AV3532" s="6">
        <f t="shared" si="1530"/>
        <v>17</v>
      </c>
      <c r="AW3532" s="50"/>
      <c r="AX3532" s="57"/>
      <c r="AY3532" s="87">
        <v>134</v>
      </c>
      <c r="AZ3532" s="107">
        <f t="shared" si="1469"/>
        <v>0.95469912102772148</v>
      </c>
      <c r="BA3532" s="107">
        <f t="shared" si="1526"/>
        <v>4.5300878972278524E-2</v>
      </c>
      <c r="BG3532" s="6">
        <f t="shared" si="1512"/>
        <v>0</v>
      </c>
      <c r="BH3532" s="6">
        <f t="shared" si="1478"/>
        <v>0</v>
      </c>
      <c r="BI3532" s="6">
        <f t="shared" si="1513"/>
        <v>0</v>
      </c>
      <c r="BJ3532" s="6">
        <f t="shared" si="1479"/>
        <v>0</v>
      </c>
      <c r="BK3532" s="6">
        <f t="shared" si="1514"/>
        <v>1</v>
      </c>
      <c r="BL3532" s="6">
        <f t="shared" si="1515"/>
        <v>2</v>
      </c>
      <c r="BM3532" s="6">
        <f t="shared" si="1516"/>
        <v>0</v>
      </c>
      <c r="BN3532" s="6">
        <f t="shared" si="1517"/>
        <v>0</v>
      </c>
      <c r="BO3532" s="6">
        <f t="shared" si="1518"/>
        <v>1</v>
      </c>
      <c r="BP3532" s="6">
        <f t="shared" si="1519"/>
        <v>6</v>
      </c>
      <c r="BQ3532" s="6">
        <f t="shared" si="1523"/>
        <v>0</v>
      </c>
      <c r="BR3532" s="6">
        <f t="shared" si="1524"/>
        <v>0</v>
      </c>
      <c r="BS3532" s="6">
        <f t="shared" si="1532"/>
        <v>1</v>
      </c>
      <c r="BT3532" s="6">
        <f t="shared" si="1533"/>
        <v>5</v>
      </c>
      <c r="CT3532" s="6">
        <f t="shared" si="1531"/>
        <v>13</v>
      </c>
      <c r="CX3532" s="6" t="str">
        <f t="shared" si="1470"/>
        <v>H</v>
      </c>
      <c r="CY3532" s="87">
        <f t="shared" si="1471"/>
        <v>2958</v>
      </c>
      <c r="CZ3532" s="87">
        <f t="shared" si="1472"/>
        <v>134</v>
      </c>
      <c r="DA3532" s="6">
        <f t="shared" si="1473"/>
        <v>2824</v>
      </c>
    </row>
    <row r="3533" spans="1:105" hidden="1" x14ac:dyDescent="0.2">
      <c r="A3533" s="46">
        <v>7930</v>
      </c>
      <c r="B3533" s="46">
        <f t="shared" si="1520"/>
        <v>3</v>
      </c>
      <c r="C3533" s="46">
        <f t="shared" si="1521"/>
        <v>10</v>
      </c>
      <c r="D3533" s="46">
        <f t="shared" si="1522"/>
        <v>2</v>
      </c>
      <c r="E3533" s="85">
        <v>42045</v>
      </c>
      <c r="F3533" s="7" t="s">
        <v>1406</v>
      </c>
      <c r="G3533" s="50" t="s">
        <v>310</v>
      </c>
      <c r="H3533" s="50" t="s">
        <v>307</v>
      </c>
      <c r="I3533" s="50">
        <v>2</v>
      </c>
      <c r="J3533" s="50">
        <v>2</v>
      </c>
      <c r="K3533" s="93" t="s">
        <v>36</v>
      </c>
      <c r="L3533" s="97">
        <v>7763</v>
      </c>
      <c r="M3533" s="57" t="s">
        <v>4557</v>
      </c>
      <c r="N3533" s="50">
        <v>23</v>
      </c>
      <c r="O3533" s="7">
        <f t="shared" si="1527"/>
        <v>30</v>
      </c>
      <c r="P3533" s="7">
        <f>COUNTIF($H$3504:$H3533,"=W")</f>
        <v>5</v>
      </c>
      <c r="Q3533" s="7">
        <f>COUNTIF($H$3504:$H3533,"=D")</f>
        <v>14</v>
      </c>
      <c r="R3533" s="7">
        <f>COUNTIF($H$3504:$H3533,"=L")</f>
        <v>11</v>
      </c>
      <c r="S3533" s="94">
        <f t="shared" si="1534"/>
        <v>29</v>
      </c>
      <c r="T3533" s="94">
        <f t="shared" si="1534"/>
        <v>37</v>
      </c>
      <c r="U3533" s="7">
        <f t="shared" si="1529"/>
        <v>29</v>
      </c>
      <c r="V3533" s="7">
        <v>9</v>
      </c>
      <c r="W3533" s="7">
        <v>8</v>
      </c>
      <c r="X3533" s="7">
        <v>7</v>
      </c>
      <c r="Y3533" s="7">
        <v>6</v>
      </c>
      <c r="Z3533" s="7">
        <v>3</v>
      </c>
      <c r="AA3533" s="7">
        <v>6</v>
      </c>
      <c r="AB3533" s="7">
        <v>14</v>
      </c>
      <c r="AC3533" s="7">
        <v>9</v>
      </c>
      <c r="AD3533" s="83">
        <v>2</v>
      </c>
      <c r="AE3533" s="83">
        <v>1</v>
      </c>
      <c r="AF3533" s="5">
        <v>1</v>
      </c>
      <c r="AG3533" s="5">
        <v>1</v>
      </c>
      <c r="AH3533" s="5" t="s">
        <v>4558</v>
      </c>
      <c r="AI3533" s="83"/>
      <c r="AK3533" s="6">
        <f t="shared" si="1499"/>
        <v>51480</v>
      </c>
      <c r="AL3533" s="98">
        <f>AK3533/COUNTIF(G$3504:G3533,"H")</f>
        <v>3432</v>
      </c>
      <c r="AM3533" s="98">
        <f t="shared" si="1500"/>
        <v>61075</v>
      </c>
      <c r="AN3533" s="98">
        <f>AM3533/COUNTIF(G$3504:G3533,"A")</f>
        <v>4071.6666666666665</v>
      </c>
      <c r="AP3533" s="6">
        <v>58</v>
      </c>
      <c r="AQ3533" s="6">
        <v>56</v>
      </c>
      <c r="AR3533" s="6">
        <v>46</v>
      </c>
      <c r="AS3533" s="6">
        <v>30</v>
      </c>
      <c r="AT3533" s="70">
        <f t="shared" si="1486"/>
        <v>29</v>
      </c>
      <c r="AU3533" s="2">
        <f t="shared" si="1487"/>
        <v>23</v>
      </c>
      <c r="AV3533" s="6">
        <f t="shared" si="1530"/>
        <v>17</v>
      </c>
      <c r="AW3533" s="50"/>
      <c r="AX3533" s="57"/>
      <c r="AY3533" s="87">
        <v>173</v>
      </c>
      <c r="AZ3533" s="107">
        <f t="shared" si="1469"/>
        <v>2.2285199020997036E-2</v>
      </c>
      <c r="BA3533" s="107">
        <f t="shared" si="1526"/>
        <v>0.97771480097900298</v>
      </c>
      <c r="BG3533" s="6">
        <f t="shared" si="1512"/>
        <v>0</v>
      </c>
      <c r="BH3533" s="6">
        <f t="shared" si="1478"/>
        <v>0</v>
      </c>
      <c r="BI3533" s="6">
        <f t="shared" si="1513"/>
        <v>1</v>
      </c>
      <c r="BJ3533" s="6">
        <f t="shared" si="1479"/>
        <v>1</v>
      </c>
      <c r="BK3533" s="6">
        <f t="shared" si="1514"/>
        <v>0</v>
      </c>
      <c r="BL3533" s="6">
        <f t="shared" si="1515"/>
        <v>0</v>
      </c>
      <c r="BM3533" s="6">
        <f t="shared" si="1516"/>
        <v>1</v>
      </c>
      <c r="BN3533" s="6">
        <f t="shared" si="1517"/>
        <v>1</v>
      </c>
      <c r="BO3533" s="6">
        <f t="shared" si="1518"/>
        <v>1</v>
      </c>
      <c r="BP3533" s="6">
        <f t="shared" si="1519"/>
        <v>7</v>
      </c>
      <c r="BQ3533" s="6">
        <f t="shared" si="1523"/>
        <v>1</v>
      </c>
      <c r="BR3533" s="6">
        <f t="shared" si="1524"/>
        <v>1</v>
      </c>
      <c r="BS3533" s="6">
        <f t="shared" si="1532"/>
        <v>1</v>
      </c>
      <c r="BT3533" s="6">
        <f t="shared" si="1533"/>
        <v>6</v>
      </c>
      <c r="CT3533" s="6">
        <f t="shared" si="1531"/>
        <v>16</v>
      </c>
      <c r="CX3533" s="6" t="str">
        <f t="shared" si="1470"/>
        <v>A</v>
      </c>
      <c r="CY3533" s="87">
        <f t="shared" si="1471"/>
        <v>7763</v>
      </c>
      <c r="CZ3533" s="87">
        <f t="shared" si="1472"/>
        <v>173</v>
      </c>
      <c r="DA3533" s="6" t="str">
        <f t="shared" si="1473"/>
        <v>na</v>
      </c>
    </row>
    <row r="3534" spans="1:105" hidden="1" x14ac:dyDescent="0.2">
      <c r="A3534" s="46">
        <v>7931</v>
      </c>
      <c r="B3534" s="46">
        <f t="shared" si="1520"/>
        <v>7</v>
      </c>
      <c r="C3534" s="46">
        <f t="shared" si="1521"/>
        <v>14</v>
      </c>
      <c r="D3534" s="46">
        <f t="shared" si="1522"/>
        <v>2</v>
      </c>
      <c r="E3534" s="85">
        <v>42049</v>
      </c>
      <c r="F3534" s="7" t="s">
        <v>661</v>
      </c>
      <c r="G3534" s="50" t="s">
        <v>103</v>
      </c>
      <c r="H3534" s="50" t="s">
        <v>306</v>
      </c>
      <c r="I3534" s="50">
        <v>2</v>
      </c>
      <c r="J3534" s="50">
        <v>0</v>
      </c>
      <c r="K3534" s="93" t="s">
        <v>1424</v>
      </c>
      <c r="L3534" s="97">
        <v>3714</v>
      </c>
      <c r="M3534" s="92" t="s">
        <v>480</v>
      </c>
      <c r="N3534" s="50">
        <v>20</v>
      </c>
      <c r="O3534" s="7">
        <f t="shared" si="1527"/>
        <v>31</v>
      </c>
      <c r="P3534" s="7">
        <f>COUNTIF($H$3504:$H3534,"=W")</f>
        <v>6</v>
      </c>
      <c r="Q3534" s="7">
        <f>COUNTIF($H$3504:$H3534,"=D")</f>
        <v>14</v>
      </c>
      <c r="R3534" s="7">
        <f>COUNTIF($H$3504:$H3534,"=L")</f>
        <v>11</v>
      </c>
      <c r="S3534" s="94">
        <f t="shared" si="1534"/>
        <v>31</v>
      </c>
      <c r="T3534" s="94">
        <f t="shared" si="1534"/>
        <v>37</v>
      </c>
      <c r="U3534" s="7">
        <f t="shared" si="1529"/>
        <v>32</v>
      </c>
      <c r="V3534" s="7">
        <v>10</v>
      </c>
      <c r="W3534" s="7">
        <v>0</v>
      </c>
      <c r="X3534" s="7">
        <v>5</v>
      </c>
      <c r="Y3534" s="7">
        <v>3</v>
      </c>
      <c r="Z3534" s="7">
        <v>2</v>
      </c>
      <c r="AA3534" s="7">
        <v>3</v>
      </c>
      <c r="AB3534" s="7">
        <v>10</v>
      </c>
      <c r="AC3534" s="7">
        <v>16</v>
      </c>
      <c r="AD3534" s="83">
        <v>1</v>
      </c>
      <c r="AE3534" s="83">
        <v>2</v>
      </c>
      <c r="AF3534" s="5">
        <v>0</v>
      </c>
      <c r="AG3534" s="5">
        <v>0</v>
      </c>
      <c r="AH3534" s="83" t="s">
        <v>481</v>
      </c>
      <c r="AI3534" s="83"/>
      <c r="AK3534" s="6">
        <f t="shared" si="1499"/>
        <v>55194</v>
      </c>
      <c r="AL3534" s="98">
        <f>AK3534/COUNTIF(G$3504:G3534,"H")</f>
        <v>3449.625</v>
      </c>
      <c r="AM3534" s="98">
        <f t="shared" si="1500"/>
        <v>61075</v>
      </c>
      <c r="AN3534" s="98">
        <f>AM3534/COUNTIF(G$3504:G3534,"A")</f>
        <v>4071.6666666666665</v>
      </c>
      <c r="AP3534" s="6">
        <v>61</v>
      </c>
      <c r="AQ3534" s="6">
        <v>56</v>
      </c>
      <c r="AR3534" s="6">
        <v>49</v>
      </c>
      <c r="AS3534" s="6">
        <v>31</v>
      </c>
      <c r="AT3534" s="70">
        <f t="shared" si="1486"/>
        <v>32</v>
      </c>
      <c r="AU3534" s="2">
        <f t="shared" si="1487"/>
        <v>20</v>
      </c>
      <c r="AV3534" s="6">
        <f t="shared" si="1530"/>
        <v>17</v>
      </c>
      <c r="AW3534" s="50"/>
      <c r="AX3534" s="57"/>
      <c r="AY3534" s="87">
        <v>770</v>
      </c>
      <c r="AZ3534" s="107">
        <f t="shared" si="1469"/>
        <v>0.79267635971997841</v>
      </c>
      <c r="BA3534" s="107">
        <f t="shared" ref="BA3534:BA3539" si="1535">1-AZ3534</f>
        <v>0.20732364028002159</v>
      </c>
      <c r="BG3534" s="6">
        <f t="shared" si="1512"/>
        <v>1</v>
      </c>
      <c r="BH3534" s="6">
        <f t="shared" si="1478"/>
        <v>1</v>
      </c>
      <c r="BI3534" s="6">
        <f t="shared" si="1513"/>
        <v>0</v>
      </c>
      <c r="BJ3534" s="6">
        <f t="shared" si="1479"/>
        <v>0</v>
      </c>
      <c r="BK3534" s="6">
        <f t="shared" si="1514"/>
        <v>0</v>
      </c>
      <c r="BL3534" s="6">
        <f t="shared" si="1515"/>
        <v>0</v>
      </c>
      <c r="BM3534" s="6">
        <f t="shared" si="1516"/>
        <v>1</v>
      </c>
      <c r="BN3534" s="6">
        <f t="shared" si="1517"/>
        <v>2</v>
      </c>
      <c r="BO3534" s="6">
        <f t="shared" si="1518"/>
        <v>0</v>
      </c>
      <c r="BP3534" s="6">
        <f t="shared" si="1519"/>
        <v>0</v>
      </c>
      <c r="BQ3534" s="6">
        <f t="shared" si="1523"/>
        <v>1</v>
      </c>
      <c r="BR3534" s="6">
        <f t="shared" si="1524"/>
        <v>2</v>
      </c>
      <c r="BS3534" s="6">
        <f t="shared" si="1532"/>
        <v>0</v>
      </c>
      <c r="BT3534" s="6">
        <f t="shared" si="1533"/>
        <v>0</v>
      </c>
      <c r="CT3534" s="6">
        <f t="shared" si="1531"/>
        <v>15</v>
      </c>
      <c r="CX3534" s="6" t="str">
        <f t="shared" si="1470"/>
        <v>H</v>
      </c>
      <c r="CY3534" s="87">
        <f t="shared" si="1471"/>
        <v>3714</v>
      </c>
      <c r="CZ3534" s="87">
        <f t="shared" si="1472"/>
        <v>770</v>
      </c>
      <c r="DA3534" s="6">
        <f t="shared" si="1473"/>
        <v>2944</v>
      </c>
    </row>
    <row r="3535" spans="1:105" hidden="1" x14ac:dyDescent="0.2">
      <c r="A3535" s="46">
        <v>7932</v>
      </c>
      <c r="B3535" s="46">
        <f t="shared" si="1520"/>
        <v>7</v>
      </c>
      <c r="C3535" s="46">
        <f t="shared" si="1521"/>
        <v>21</v>
      </c>
      <c r="D3535" s="46">
        <f t="shared" si="1522"/>
        <v>2</v>
      </c>
      <c r="E3535" s="85">
        <v>42056</v>
      </c>
      <c r="F3535" s="7" t="s">
        <v>2454</v>
      </c>
      <c r="G3535" s="50" t="s">
        <v>310</v>
      </c>
      <c r="H3535" s="50" t="s">
        <v>308</v>
      </c>
      <c r="I3535" s="50">
        <v>0</v>
      </c>
      <c r="J3535" s="50">
        <v>3</v>
      </c>
      <c r="K3535" s="93" t="s">
        <v>3298</v>
      </c>
      <c r="L3535" s="97">
        <v>4694</v>
      </c>
      <c r="M3535" s="4" t="s">
        <v>482</v>
      </c>
      <c r="N3535" s="50">
        <v>22</v>
      </c>
      <c r="O3535" s="7">
        <f t="shared" ref="O3535:O3540" si="1536">SUM(P3535:R3535)</f>
        <v>32</v>
      </c>
      <c r="P3535" s="7">
        <f>COUNTIF($H$3504:$H3535,"=W")</f>
        <v>6</v>
      </c>
      <c r="Q3535" s="7">
        <f>COUNTIF($H$3504:$H3535,"=D")</f>
        <v>14</v>
      </c>
      <c r="R3535" s="7">
        <f>COUNTIF($H$3504:$H3535,"=L")</f>
        <v>12</v>
      </c>
      <c r="S3535" s="94">
        <f t="shared" ref="S3535:T3537" si="1537">S3534+I3535</f>
        <v>31</v>
      </c>
      <c r="T3535" s="94">
        <f t="shared" si="1537"/>
        <v>40</v>
      </c>
      <c r="U3535" s="7">
        <f t="shared" ref="U3535:U3540" si="1538">P3535*3+Q3535</f>
        <v>32</v>
      </c>
      <c r="V3535" s="7">
        <v>4</v>
      </c>
      <c r="W3535" s="7">
        <v>8</v>
      </c>
      <c r="X3535" s="7">
        <v>4</v>
      </c>
      <c r="Y3535" s="7">
        <v>2</v>
      </c>
      <c r="Z3535" s="7">
        <v>7</v>
      </c>
      <c r="AA3535" s="7">
        <v>4</v>
      </c>
      <c r="AB3535" s="7">
        <v>17</v>
      </c>
      <c r="AC3535" s="7">
        <v>8</v>
      </c>
      <c r="AD3535" s="83">
        <v>1</v>
      </c>
      <c r="AE3535" s="83">
        <v>3</v>
      </c>
      <c r="AF3535" s="5">
        <v>0</v>
      </c>
      <c r="AG3535" s="5">
        <v>0</v>
      </c>
      <c r="AH3535" s="83" t="s">
        <v>167</v>
      </c>
      <c r="AI3535" s="83"/>
      <c r="AK3535" s="6">
        <f t="shared" si="1499"/>
        <v>55194</v>
      </c>
      <c r="AL3535" s="98">
        <f>AK3535/COUNTIF(G$3504:G3535,"H")</f>
        <v>3449.625</v>
      </c>
      <c r="AM3535" s="98">
        <f t="shared" si="1500"/>
        <v>65769</v>
      </c>
      <c r="AN3535" s="98">
        <f>AM3535/COUNTIF(G$3504:G3535,"A")</f>
        <v>4110.5625</v>
      </c>
      <c r="AP3535" s="6">
        <v>64</v>
      </c>
      <c r="AQ3535" s="6">
        <v>59</v>
      </c>
      <c r="AR3535" s="6">
        <v>52</v>
      </c>
      <c r="AS3535" s="6">
        <v>32</v>
      </c>
      <c r="AT3535" s="70">
        <f t="shared" si="1486"/>
        <v>32</v>
      </c>
      <c r="AU3535" s="2">
        <f t="shared" si="1487"/>
        <v>22</v>
      </c>
      <c r="AV3535" s="6">
        <f t="shared" ref="AV3535:AV3541" si="1539">AR3535-AT3535</f>
        <v>20</v>
      </c>
      <c r="AW3535" s="50"/>
      <c r="AX3535" s="57"/>
      <c r="AY3535" s="87">
        <v>449</v>
      </c>
      <c r="AZ3535" s="107">
        <f t="shared" si="1469"/>
        <v>9.5654026416702176E-2</v>
      </c>
      <c r="BA3535" s="107">
        <f t="shared" si="1535"/>
        <v>0.90434597358329782</v>
      </c>
      <c r="BG3535" s="6">
        <f t="shared" si="1512"/>
        <v>0</v>
      </c>
      <c r="BH3535" s="6">
        <f t="shared" si="1478"/>
        <v>0</v>
      </c>
      <c r="BI3535" s="6">
        <f t="shared" si="1513"/>
        <v>0</v>
      </c>
      <c r="BJ3535" s="6">
        <f t="shared" si="1479"/>
        <v>0</v>
      </c>
      <c r="BK3535" s="6">
        <f t="shared" si="1514"/>
        <v>1</v>
      </c>
      <c r="BL3535" s="6">
        <f t="shared" si="1515"/>
        <v>1</v>
      </c>
      <c r="BM3535" s="6">
        <f t="shared" si="1516"/>
        <v>0</v>
      </c>
      <c r="BN3535" s="6">
        <f t="shared" si="1517"/>
        <v>0</v>
      </c>
      <c r="BO3535" s="6">
        <f t="shared" si="1518"/>
        <v>1</v>
      </c>
      <c r="BP3535" s="6">
        <f t="shared" si="1519"/>
        <v>1</v>
      </c>
      <c r="BQ3535" s="6">
        <f t="shared" si="1523"/>
        <v>0</v>
      </c>
      <c r="BR3535" s="6">
        <f t="shared" si="1524"/>
        <v>0</v>
      </c>
      <c r="BS3535" s="6">
        <f t="shared" si="1532"/>
        <v>1</v>
      </c>
      <c r="BT3535" s="6">
        <f t="shared" si="1533"/>
        <v>1</v>
      </c>
      <c r="CT3535" s="6">
        <f t="shared" si="1531"/>
        <v>8</v>
      </c>
      <c r="CX3535" s="6" t="str">
        <f t="shared" si="1470"/>
        <v>A</v>
      </c>
      <c r="CY3535" s="87">
        <f t="shared" si="1471"/>
        <v>4694</v>
      </c>
      <c r="CZ3535" s="87">
        <f t="shared" si="1472"/>
        <v>449</v>
      </c>
      <c r="DA3535" s="6" t="str">
        <f t="shared" si="1473"/>
        <v>na</v>
      </c>
    </row>
    <row r="3536" spans="1:105" hidden="1" x14ac:dyDescent="0.2">
      <c r="A3536" s="46">
        <v>7933</v>
      </c>
      <c r="B3536" s="46">
        <f t="shared" si="1520"/>
        <v>7</v>
      </c>
      <c r="C3536" s="46">
        <f t="shared" si="1521"/>
        <v>28</v>
      </c>
      <c r="D3536" s="46">
        <f t="shared" si="1522"/>
        <v>2</v>
      </c>
      <c r="E3536" s="85">
        <v>42063</v>
      </c>
      <c r="F3536" s="7" t="s">
        <v>1820</v>
      </c>
      <c r="G3536" s="50" t="s">
        <v>103</v>
      </c>
      <c r="H3536" s="50" t="s">
        <v>307</v>
      </c>
      <c r="I3536" s="50">
        <v>0</v>
      </c>
      <c r="J3536" s="50">
        <v>0</v>
      </c>
      <c r="K3536" s="93" t="s">
        <v>36</v>
      </c>
      <c r="L3536" s="97">
        <v>3209</v>
      </c>
      <c r="M3536" s="92"/>
      <c r="N3536" s="50">
        <v>22</v>
      </c>
      <c r="O3536" s="7">
        <f t="shared" si="1536"/>
        <v>33</v>
      </c>
      <c r="P3536" s="7">
        <f>COUNTIF($H$3504:$H3536,"=W")</f>
        <v>6</v>
      </c>
      <c r="Q3536" s="7">
        <f>COUNTIF($H$3504:$H3536,"=D")</f>
        <v>15</v>
      </c>
      <c r="R3536" s="7">
        <f>COUNTIF($H$3504:$H3536,"=L")</f>
        <v>12</v>
      </c>
      <c r="S3536" s="94">
        <f t="shared" si="1537"/>
        <v>31</v>
      </c>
      <c r="T3536" s="94">
        <f t="shared" si="1537"/>
        <v>40</v>
      </c>
      <c r="U3536" s="7">
        <f t="shared" si="1538"/>
        <v>33</v>
      </c>
      <c r="V3536" s="7">
        <v>6</v>
      </c>
      <c r="W3536" s="7">
        <v>4</v>
      </c>
      <c r="X3536" s="7">
        <v>5</v>
      </c>
      <c r="Y3536" s="7">
        <v>2</v>
      </c>
      <c r="Z3536" s="7">
        <v>11</v>
      </c>
      <c r="AA3536" s="7">
        <v>2</v>
      </c>
      <c r="AB3536" s="7">
        <v>9</v>
      </c>
      <c r="AC3536" s="7">
        <v>9</v>
      </c>
      <c r="AD3536" s="83">
        <v>1</v>
      </c>
      <c r="AE3536" s="83">
        <v>1</v>
      </c>
      <c r="AF3536" s="5">
        <v>0</v>
      </c>
      <c r="AG3536" s="5">
        <v>0</v>
      </c>
      <c r="AH3536" s="83" t="s">
        <v>1118</v>
      </c>
      <c r="AI3536" s="83"/>
      <c r="AK3536" s="6">
        <f t="shared" si="1499"/>
        <v>58403</v>
      </c>
      <c r="AL3536" s="98">
        <f>AK3536/COUNTIF(G$3504:G3536,"H")</f>
        <v>3435.4705882352941</v>
      </c>
      <c r="AM3536" s="98">
        <f t="shared" si="1500"/>
        <v>65769</v>
      </c>
      <c r="AN3536" s="98">
        <f>AM3536/COUNTIF(G$3504:G3536,"A")</f>
        <v>4110.5625</v>
      </c>
      <c r="AP3536" s="6">
        <v>64</v>
      </c>
      <c r="AQ3536" s="6">
        <v>60</v>
      </c>
      <c r="AR3536" s="6">
        <v>53</v>
      </c>
      <c r="AS3536" s="6">
        <v>33</v>
      </c>
      <c r="AT3536" s="70">
        <f t="shared" si="1486"/>
        <v>33</v>
      </c>
      <c r="AU3536" s="2">
        <f t="shared" si="1487"/>
        <v>22</v>
      </c>
      <c r="AV3536" s="6">
        <f t="shared" si="1539"/>
        <v>20</v>
      </c>
      <c r="AW3536" s="50"/>
      <c r="AX3536" s="57"/>
      <c r="AY3536" s="87">
        <v>227</v>
      </c>
      <c r="AZ3536" s="107">
        <f t="shared" si="1469"/>
        <v>0.92926145216578371</v>
      </c>
      <c r="BA3536" s="107">
        <f t="shared" si="1535"/>
        <v>7.0738547834216292E-2</v>
      </c>
      <c r="BG3536" s="6">
        <f t="shared" si="1512"/>
        <v>0</v>
      </c>
      <c r="BH3536" s="6">
        <f t="shared" si="1478"/>
        <v>0</v>
      </c>
      <c r="BI3536" s="6">
        <f t="shared" si="1513"/>
        <v>1</v>
      </c>
      <c r="BJ3536" s="6">
        <f t="shared" si="1479"/>
        <v>1</v>
      </c>
      <c r="BK3536" s="6">
        <f t="shared" si="1514"/>
        <v>0</v>
      </c>
      <c r="BL3536" s="6">
        <f t="shared" si="1515"/>
        <v>0</v>
      </c>
      <c r="BM3536" s="6">
        <f t="shared" si="1516"/>
        <v>1</v>
      </c>
      <c r="BN3536" s="6">
        <f t="shared" si="1517"/>
        <v>1</v>
      </c>
      <c r="BO3536" s="6">
        <f t="shared" si="1518"/>
        <v>1</v>
      </c>
      <c r="BP3536" s="6">
        <f t="shared" si="1519"/>
        <v>2</v>
      </c>
      <c r="BQ3536" s="6">
        <f t="shared" si="1523"/>
        <v>0</v>
      </c>
      <c r="BR3536" s="6">
        <f t="shared" si="1524"/>
        <v>0</v>
      </c>
      <c r="BS3536" s="6">
        <f t="shared" si="1532"/>
        <v>0</v>
      </c>
      <c r="BT3536" s="6">
        <f t="shared" si="1533"/>
        <v>0</v>
      </c>
      <c r="CT3536" s="6">
        <f t="shared" si="1531"/>
        <v>11</v>
      </c>
      <c r="CX3536" s="6" t="str">
        <f t="shared" si="1470"/>
        <v>H</v>
      </c>
      <c r="CY3536" s="87">
        <f t="shared" si="1471"/>
        <v>3209</v>
      </c>
      <c r="CZ3536" s="87">
        <f t="shared" si="1472"/>
        <v>227</v>
      </c>
      <c r="DA3536" s="6">
        <f t="shared" si="1473"/>
        <v>2982</v>
      </c>
    </row>
    <row r="3537" spans="1:105" hidden="1" x14ac:dyDescent="0.2">
      <c r="A3537" s="46">
        <v>7934</v>
      </c>
      <c r="B3537" s="46">
        <f t="shared" si="1520"/>
        <v>3</v>
      </c>
      <c r="C3537" s="46">
        <f t="shared" si="1521"/>
        <v>3</v>
      </c>
      <c r="D3537" s="46">
        <f t="shared" si="1522"/>
        <v>3</v>
      </c>
      <c r="E3537" s="85">
        <v>42066</v>
      </c>
      <c r="F3537" s="7" t="s">
        <v>3440</v>
      </c>
      <c r="G3537" s="50" t="s">
        <v>310</v>
      </c>
      <c r="H3537" s="50" t="s">
        <v>306</v>
      </c>
      <c r="I3537" s="50">
        <v>3</v>
      </c>
      <c r="J3537" s="50">
        <v>0</v>
      </c>
      <c r="K3537" s="93" t="s">
        <v>1424</v>
      </c>
      <c r="L3537" s="97">
        <v>4037</v>
      </c>
      <c r="M3537" s="92" t="s">
        <v>483</v>
      </c>
      <c r="N3537" s="50">
        <v>20</v>
      </c>
      <c r="O3537" s="7">
        <f t="shared" si="1536"/>
        <v>34</v>
      </c>
      <c r="P3537" s="7">
        <f>COUNTIF($H$3504:$H3537,"=W")</f>
        <v>7</v>
      </c>
      <c r="Q3537" s="7">
        <f>COUNTIF($H$3504:$H3537,"=D")</f>
        <v>15</v>
      </c>
      <c r="R3537" s="7">
        <f>COUNTIF($H$3504:$H3537,"=L")</f>
        <v>12</v>
      </c>
      <c r="S3537" s="94">
        <f t="shared" si="1537"/>
        <v>34</v>
      </c>
      <c r="T3537" s="94">
        <f t="shared" si="1537"/>
        <v>40</v>
      </c>
      <c r="U3537" s="7">
        <f t="shared" si="1538"/>
        <v>36</v>
      </c>
      <c r="V3537" s="7">
        <v>4</v>
      </c>
      <c r="W3537" s="7">
        <v>2</v>
      </c>
      <c r="X3537" s="7">
        <v>7</v>
      </c>
      <c r="Y3537" s="7">
        <v>9</v>
      </c>
      <c r="Z3537" s="7">
        <v>1</v>
      </c>
      <c r="AA3537" s="7">
        <v>8</v>
      </c>
      <c r="AB3537" s="7">
        <v>11</v>
      </c>
      <c r="AC3537" s="7">
        <v>16</v>
      </c>
      <c r="AD3537" s="83">
        <v>1</v>
      </c>
      <c r="AE3537" s="83">
        <v>1</v>
      </c>
      <c r="AF3537" s="5">
        <v>0</v>
      </c>
      <c r="AG3537" s="5">
        <v>0</v>
      </c>
      <c r="AH3537" s="83" t="s">
        <v>484</v>
      </c>
      <c r="AI3537" s="83"/>
      <c r="AK3537" s="6">
        <f t="shared" si="1499"/>
        <v>58403</v>
      </c>
      <c r="AL3537" s="98">
        <f>AK3537/COUNTIF(G$3504:G3537,"H")</f>
        <v>3435.4705882352941</v>
      </c>
      <c r="AM3537" s="98">
        <f t="shared" si="1500"/>
        <v>69806</v>
      </c>
      <c r="AN3537" s="98">
        <f>AM3537/COUNTIF(G$3504:G3537,"A")</f>
        <v>4106.2352941176468</v>
      </c>
      <c r="AP3537" s="6">
        <v>64</v>
      </c>
      <c r="AQ3537" s="6">
        <v>63</v>
      </c>
      <c r="AR3537" s="6">
        <v>53</v>
      </c>
      <c r="AS3537" s="6">
        <v>34</v>
      </c>
      <c r="AT3537" s="70">
        <f t="shared" si="1486"/>
        <v>36</v>
      </c>
      <c r="AU3537" s="2">
        <f t="shared" si="1487"/>
        <v>20</v>
      </c>
      <c r="AV3537" s="6">
        <f t="shared" si="1539"/>
        <v>17</v>
      </c>
      <c r="AW3537" s="50"/>
      <c r="AX3537" s="57"/>
      <c r="AY3537" s="87">
        <v>226</v>
      </c>
      <c r="AZ3537" s="107">
        <f t="shared" si="1469"/>
        <v>5.598216497399059E-2</v>
      </c>
      <c r="BA3537" s="107">
        <f t="shared" si="1535"/>
        <v>0.94401783502600944</v>
      </c>
      <c r="BG3537" s="6">
        <f t="shared" si="1512"/>
        <v>1</v>
      </c>
      <c r="BH3537" s="6">
        <f t="shared" si="1478"/>
        <v>1</v>
      </c>
      <c r="BI3537" s="6">
        <f t="shared" si="1513"/>
        <v>0</v>
      </c>
      <c r="BJ3537" s="6">
        <f t="shared" si="1479"/>
        <v>0</v>
      </c>
      <c r="BK3537" s="6">
        <f t="shared" si="1514"/>
        <v>0</v>
      </c>
      <c r="BL3537" s="6">
        <f t="shared" si="1515"/>
        <v>0</v>
      </c>
      <c r="BM3537" s="6">
        <f t="shared" si="1516"/>
        <v>1</v>
      </c>
      <c r="BN3537" s="6">
        <f t="shared" si="1517"/>
        <v>2</v>
      </c>
      <c r="BO3537" s="6">
        <f t="shared" si="1518"/>
        <v>0</v>
      </c>
      <c r="BP3537" s="6">
        <f t="shared" si="1519"/>
        <v>0</v>
      </c>
      <c r="BQ3537" s="6">
        <f t="shared" si="1523"/>
        <v>1</v>
      </c>
      <c r="BR3537" s="6">
        <f t="shared" si="1524"/>
        <v>1</v>
      </c>
      <c r="BS3537" s="6">
        <f t="shared" si="1532"/>
        <v>0</v>
      </c>
      <c r="BT3537" s="6">
        <f t="shared" si="1533"/>
        <v>0</v>
      </c>
      <c r="CT3537" s="6">
        <f t="shared" si="1531"/>
        <v>11</v>
      </c>
      <c r="CX3537" s="6" t="str">
        <f t="shared" si="1470"/>
        <v>A</v>
      </c>
      <c r="CY3537" s="87">
        <f t="shared" si="1471"/>
        <v>4037</v>
      </c>
      <c r="CZ3537" s="87">
        <f t="shared" si="1472"/>
        <v>226</v>
      </c>
      <c r="DA3537" s="6" t="str">
        <f t="shared" si="1473"/>
        <v>na</v>
      </c>
    </row>
    <row r="3538" spans="1:105" hidden="1" x14ac:dyDescent="0.2">
      <c r="A3538" s="46">
        <v>7935</v>
      </c>
      <c r="B3538" s="46">
        <f t="shared" si="1520"/>
        <v>7</v>
      </c>
      <c r="C3538" s="46">
        <f t="shared" si="1521"/>
        <v>7</v>
      </c>
      <c r="D3538" s="46">
        <f t="shared" si="1522"/>
        <v>3</v>
      </c>
      <c r="E3538" s="85">
        <v>42070</v>
      </c>
      <c r="F3538" s="7" t="s">
        <v>1318</v>
      </c>
      <c r="G3538" s="50" t="s">
        <v>310</v>
      </c>
      <c r="H3538" s="50" t="s">
        <v>308</v>
      </c>
      <c r="I3538" s="50">
        <v>1</v>
      </c>
      <c r="J3538" s="50">
        <v>2</v>
      </c>
      <c r="K3538" s="100" t="s">
        <v>2993</v>
      </c>
      <c r="L3538" s="97">
        <v>4086</v>
      </c>
      <c r="M3538" s="4" t="s">
        <v>4559</v>
      </c>
      <c r="N3538" s="50">
        <v>20</v>
      </c>
      <c r="O3538" s="7">
        <f t="shared" si="1536"/>
        <v>35</v>
      </c>
      <c r="P3538" s="7">
        <f>COUNTIF($H$3504:$H3538,"=W")</f>
        <v>7</v>
      </c>
      <c r="Q3538" s="7">
        <f>COUNTIF($H$3504:$H3538,"=D")</f>
        <v>15</v>
      </c>
      <c r="R3538" s="7">
        <f>COUNTIF($H$3504:$H3538,"=L")</f>
        <v>13</v>
      </c>
      <c r="S3538" s="94">
        <f t="shared" ref="S3538:T3540" si="1540">S3537+I3538</f>
        <v>35</v>
      </c>
      <c r="T3538" s="94">
        <f t="shared" si="1540"/>
        <v>42</v>
      </c>
      <c r="U3538" s="7">
        <f t="shared" si="1538"/>
        <v>36</v>
      </c>
      <c r="V3538" s="7">
        <v>7</v>
      </c>
      <c r="W3538" s="7">
        <v>6</v>
      </c>
      <c r="X3538" s="7">
        <v>4</v>
      </c>
      <c r="Y3538" s="7">
        <v>7</v>
      </c>
      <c r="Z3538" s="7">
        <v>3</v>
      </c>
      <c r="AA3538" s="7">
        <v>9</v>
      </c>
      <c r="AB3538" s="7">
        <v>16</v>
      </c>
      <c r="AC3538" s="7">
        <v>7</v>
      </c>
      <c r="AD3538" s="83">
        <v>1</v>
      </c>
      <c r="AE3538" s="83">
        <v>1</v>
      </c>
      <c r="AF3538" s="5">
        <v>0</v>
      </c>
      <c r="AG3538" s="5">
        <v>0</v>
      </c>
      <c r="AH3538" s="83" t="s">
        <v>485</v>
      </c>
      <c r="AI3538" s="83"/>
      <c r="AK3538" s="6">
        <f t="shared" si="1499"/>
        <v>58403</v>
      </c>
      <c r="AL3538" s="98">
        <f>AK3538/COUNTIF(G$3504:G3538,"H")</f>
        <v>3435.4705882352941</v>
      </c>
      <c r="AM3538" s="98">
        <f t="shared" si="1500"/>
        <v>73892</v>
      </c>
      <c r="AN3538" s="98">
        <f>AM3538/COUNTIF(G$3504:G3538,"A")</f>
        <v>4105.1111111111113</v>
      </c>
      <c r="AP3538" s="6">
        <v>67</v>
      </c>
      <c r="AQ3538" s="6">
        <v>64</v>
      </c>
      <c r="AR3538" s="6">
        <v>55</v>
      </c>
      <c r="AS3538" s="6">
        <v>35</v>
      </c>
      <c r="AT3538" s="70">
        <f t="shared" si="1486"/>
        <v>36</v>
      </c>
      <c r="AU3538" s="2">
        <f t="shared" si="1487"/>
        <v>20</v>
      </c>
      <c r="AV3538" s="6">
        <f t="shared" si="1539"/>
        <v>19</v>
      </c>
      <c r="AW3538" s="57"/>
      <c r="AX3538" s="57"/>
      <c r="AY3538" s="87">
        <v>442</v>
      </c>
      <c r="AZ3538" s="107">
        <f t="shared" si="1469"/>
        <v>0.10817425354870289</v>
      </c>
      <c r="BA3538" s="107">
        <f t="shared" si="1535"/>
        <v>0.89182574645129709</v>
      </c>
      <c r="BG3538" s="6">
        <f t="shared" si="1512"/>
        <v>0</v>
      </c>
      <c r="BH3538" s="6">
        <f t="shared" si="1478"/>
        <v>0</v>
      </c>
      <c r="BI3538" s="6">
        <f t="shared" si="1513"/>
        <v>0</v>
      </c>
      <c r="BJ3538" s="6">
        <f t="shared" si="1479"/>
        <v>0</v>
      </c>
      <c r="BK3538" s="6">
        <f t="shared" si="1514"/>
        <v>1</v>
      </c>
      <c r="BL3538" s="6">
        <f t="shared" si="1515"/>
        <v>1</v>
      </c>
      <c r="BM3538" s="6">
        <f t="shared" si="1516"/>
        <v>0</v>
      </c>
      <c r="BN3538" s="6">
        <f t="shared" si="1517"/>
        <v>0</v>
      </c>
      <c r="BO3538" s="6">
        <f t="shared" si="1518"/>
        <v>1</v>
      </c>
      <c r="BP3538" s="6">
        <f t="shared" si="1519"/>
        <v>1</v>
      </c>
      <c r="BQ3538" s="6">
        <f t="shared" si="1523"/>
        <v>1</v>
      </c>
      <c r="BR3538" s="6">
        <f t="shared" si="1524"/>
        <v>2</v>
      </c>
      <c r="BS3538" s="6">
        <f t="shared" si="1532"/>
        <v>1</v>
      </c>
      <c r="BT3538" s="6">
        <f t="shared" si="1533"/>
        <v>1</v>
      </c>
      <c r="CT3538" s="6">
        <f t="shared" si="1531"/>
        <v>11</v>
      </c>
      <c r="CX3538" s="6" t="str">
        <f t="shared" si="1470"/>
        <v>A</v>
      </c>
      <c r="CY3538" s="87">
        <f t="shared" si="1471"/>
        <v>4086</v>
      </c>
      <c r="CZ3538" s="87">
        <f t="shared" si="1472"/>
        <v>442</v>
      </c>
      <c r="DA3538" s="6" t="str">
        <f t="shared" si="1473"/>
        <v>na</v>
      </c>
    </row>
    <row r="3539" spans="1:105" hidden="1" x14ac:dyDescent="0.2">
      <c r="A3539" s="46">
        <v>7936</v>
      </c>
      <c r="B3539" s="46">
        <f t="shared" si="1520"/>
        <v>7</v>
      </c>
      <c r="C3539" s="46">
        <f t="shared" si="1521"/>
        <v>14</v>
      </c>
      <c r="D3539" s="46">
        <f t="shared" si="1522"/>
        <v>3</v>
      </c>
      <c r="E3539" s="85">
        <v>42077</v>
      </c>
      <c r="F3539" s="7" t="s">
        <v>104</v>
      </c>
      <c r="G3539" s="50" t="s">
        <v>103</v>
      </c>
      <c r="H3539" s="50" t="s">
        <v>307</v>
      </c>
      <c r="I3539" s="50">
        <v>0</v>
      </c>
      <c r="J3539" s="50">
        <v>0</v>
      </c>
      <c r="K3539" s="93" t="s">
        <v>36</v>
      </c>
      <c r="L3539" s="97">
        <v>4270</v>
      </c>
      <c r="M3539" s="92"/>
      <c r="N3539" s="50">
        <v>20</v>
      </c>
      <c r="O3539" s="7">
        <f t="shared" si="1536"/>
        <v>36</v>
      </c>
      <c r="P3539" s="7">
        <f>COUNTIF($H$3504:$H3539,"=W")</f>
        <v>7</v>
      </c>
      <c r="Q3539" s="7">
        <f>COUNTIF($H$3504:$H3539,"=D")</f>
        <v>16</v>
      </c>
      <c r="R3539" s="7">
        <f>COUNTIF($H$3504:$H3539,"=L")</f>
        <v>13</v>
      </c>
      <c r="S3539" s="94">
        <f t="shared" si="1540"/>
        <v>35</v>
      </c>
      <c r="T3539" s="94">
        <f t="shared" si="1540"/>
        <v>42</v>
      </c>
      <c r="U3539" s="7">
        <f t="shared" si="1538"/>
        <v>37</v>
      </c>
      <c r="V3539" s="7">
        <v>3</v>
      </c>
      <c r="W3539" s="7">
        <v>2</v>
      </c>
      <c r="X3539" s="7">
        <v>5</v>
      </c>
      <c r="Y3539" s="7">
        <v>6</v>
      </c>
      <c r="Z3539" s="7">
        <v>11</v>
      </c>
      <c r="AA3539" s="7">
        <v>3</v>
      </c>
      <c r="AB3539" s="7">
        <v>13</v>
      </c>
      <c r="AC3539" s="7">
        <v>9</v>
      </c>
      <c r="AD3539" s="83">
        <v>0</v>
      </c>
      <c r="AE3539" s="83">
        <v>1</v>
      </c>
      <c r="AF3539" s="5">
        <v>0</v>
      </c>
      <c r="AG3539" s="5">
        <v>0</v>
      </c>
      <c r="AH3539" s="83"/>
      <c r="AI3539" s="83"/>
      <c r="AK3539" s="6">
        <f t="shared" si="1499"/>
        <v>62673</v>
      </c>
      <c r="AL3539" s="98">
        <f>AK3539/COUNTIF(G$3504:G3539,"H")</f>
        <v>3481.8333333333335</v>
      </c>
      <c r="AM3539" s="98">
        <f t="shared" si="1500"/>
        <v>73892</v>
      </c>
      <c r="AN3539" s="98">
        <f>AM3539/COUNTIF(G$3504:G3539,"A")</f>
        <v>4105.1111111111113</v>
      </c>
      <c r="AP3539" s="6">
        <v>70</v>
      </c>
      <c r="AQ3539" s="6">
        <v>65</v>
      </c>
      <c r="AR3539" s="6">
        <v>56</v>
      </c>
      <c r="AS3539" s="6">
        <v>36</v>
      </c>
      <c r="AT3539" s="70">
        <f t="shared" si="1486"/>
        <v>37</v>
      </c>
      <c r="AU3539" s="2">
        <f t="shared" si="1487"/>
        <v>20</v>
      </c>
      <c r="AV3539" s="6">
        <f t="shared" si="1539"/>
        <v>19</v>
      </c>
      <c r="AW3539" s="50"/>
      <c r="AX3539" s="57"/>
      <c r="AY3539" s="87">
        <v>1219</v>
      </c>
      <c r="AZ3539" s="107">
        <f t="shared" si="1469"/>
        <v>0.71451990632318496</v>
      </c>
      <c r="BA3539" s="107">
        <f t="shared" si="1535"/>
        <v>0.28548009367681504</v>
      </c>
      <c r="BG3539" s="6">
        <f t="shared" si="1512"/>
        <v>0</v>
      </c>
      <c r="BH3539" s="6">
        <f t="shared" si="1478"/>
        <v>0</v>
      </c>
      <c r="BI3539" s="6">
        <f t="shared" si="1513"/>
        <v>1</v>
      </c>
      <c r="BJ3539" s="6">
        <f t="shared" si="1479"/>
        <v>1</v>
      </c>
      <c r="BK3539" s="6">
        <f t="shared" si="1514"/>
        <v>0</v>
      </c>
      <c r="BL3539" s="6">
        <f t="shared" si="1515"/>
        <v>0</v>
      </c>
      <c r="BM3539" s="6">
        <f t="shared" si="1516"/>
        <v>1</v>
      </c>
      <c r="BN3539" s="6">
        <f t="shared" si="1517"/>
        <v>1</v>
      </c>
      <c r="BO3539" s="6">
        <f t="shared" si="1518"/>
        <v>1</v>
      </c>
      <c r="BP3539" s="6">
        <f t="shared" si="1519"/>
        <v>2</v>
      </c>
      <c r="BQ3539" s="6">
        <f t="shared" si="1523"/>
        <v>0</v>
      </c>
      <c r="BR3539" s="6">
        <f t="shared" si="1524"/>
        <v>0</v>
      </c>
      <c r="BS3539" s="6">
        <f t="shared" si="1532"/>
        <v>0</v>
      </c>
      <c r="BT3539" s="6">
        <f t="shared" si="1533"/>
        <v>0</v>
      </c>
      <c r="CT3539" s="6">
        <f t="shared" si="1531"/>
        <v>8</v>
      </c>
      <c r="CX3539" s="6" t="str">
        <f t="shared" si="1470"/>
        <v>H</v>
      </c>
      <c r="CY3539" s="87">
        <f t="shared" si="1471"/>
        <v>4270</v>
      </c>
      <c r="CZ3539" s="87">
        <f t="shared" si="1472"/>
        <v>1219</v>
      </c>
      <c r="DA3539" s="6">
        <f t="shared" si="1473"/>
        <v>3051</v>
      </c>
    </row>
    <row r="3540" spans="1:105" hidden="1" x14ac:dyDescent="0.2">
      <c r="A3540" s="46">
        <v>7937</v>
      </c>
      <c r="B3540" s="46">
        <f t="shared" si="1520"/>
        <v>3</v>
      </c>
      <c r="C3540" s="46">
        <f t="shared" si="1521"/>
        <v>17</v>
      </c>
      <c r="D3540" s="46">
        <f t="shared" si="1522"/>
        <v>3</v>
      </c>
      <c r="E3540" s="85">
        <v>42080</v>
      </c>
      <c r="F3540" s="7" t="s">
        <v>2255</v>
      </c>
      <c r="G3540" s="50" t="s">
        <v>103</v>
      </c>
      <c r="H3540" s="50" t="s">
        <v>308</v>
      </c>
      <c r="I3540" s="50">
        <v>0</v>
      </c>
      <c r="J3540" s="50">
        <v>1</v>
      </c>
      <c r="K3540" s="93" t="s">
        <v>3298</v>
      </c>
      <c r="L3540" s="97">
        <v>3194</v>
      </c>
      <c r="M3540" s="4">
        <v>8</v>
      </c>
      <c r="N3540" s="50">
        <v>21</v>
      </c>
      <c r="O3540" s="7">
        <f t="shared" si="1536"/>
        <v>37</v>
      </c>
      <c r="P3540" s="7">
        <f>COUNTIF($H$3504:$H3540,"=W")</f>
        <v>7</v>
      </c>
      <c r="Q3540" s="7">
        <f>COUNTIF($H$3504:$H3540,"=D")</f>
        <v>16</v>
      </c>
      <c r="R3540" s="7">
        <f>COUNTIF($H$3504:$H3540,"=L")</f>
        <v>14</v>
      </c>
      <c r="S3540" s="94">
        <f t="shared" si="1540"/>
        <v>35</v>
      </c>
      <c r="T3540" s="94">
        <f t="shared" si="1540"/>
        <v>43</v>
      </c>
      <c r="U3540" s="7">
        <f t="shared" si="1538"/>
        <v>37</v>
      </c>
      <c r="V3540" s="7">
        <v>2</v>
      </c>
      <c r="W3540" s="7">
        <v>1</v>
      </c>
      <c r="X3540" s="7">
        <v>5</v>
      </c>
      <c r="Y3540" s="7">
        <v>6</v>
      </c>
      <c r="Z3540" s="7">
        <v>7</v>
      </c>
      <c r="AA3540" s="7">
        <v>3</v>
      </c>
      <c r="AB3540" s="7">
        <v>17</v>
      </c>
      <c r="AC3540" s="7">
        <v>10</v>
      </c>
      <c r="AD3540" s="83">
        <v>1</v>
      </c>
      <c r="AE3540" s="83">
        <v>1</v>
      </c>
      <c r="AF3540" s="5">
        <v>0</v>
      </c>
      <c r="AG3540" s="5">
        <v>0</v>
      </c>
      <c r="AH3540" s="83" t="s">
        <v>1118</v>
      </c>
      <c r="AI3540" s="83"/>
      <c r="AK3540" s="6">
        <f t="shared" si="1499"/>
        <v>65867</v>
      </c>
      <c r="AL3540" s="98">
        <f>AK3540/COUNTIF(G$3504:G3540,"H")</f>
        <v>3466.6842105263158</v>
      </c>
      <c r="AM3540" s="98">
        <f t="shared" si="1500"/>
        <v>73892</v>
      </c>
      <c r="AN3540" s="98">
        <f>AM3540/COUNTIF(G$3504:G3540,"A")</f>
        <v>4105.1111111111113</v>
      </c>
      <c r="AP3540" s="6">
        <v>73</v>
      </c>
      <c r="AQ3540" s="6">
        <v>68</v>
      </c>
      <c r="AR3540" s="6">
        <v>57</v>
      </c>
      <c r="AS3540" s="6">
        <v>37</v>
      </c>
      <c r="AT3540" s="70">
        <f t="shared" si="1486"/>
        <v>37</v>
      </c>
      <c r="AU3540" s="2">
        <f t="shared" si="1487"/>
        <v>21</v>
      </c>
      <c r="AV3540" s="6">
        <f t="shared" si="1539"/>
        <v>20</v>
      </c>
      <c r="AW3540" s="50"/>
      <c r="AX3540" s="57"/>
      <c r="AY3540" s="87">
        <v>414</v>
      </c>
      <c r="AZ3540" s="107">
        <f t="shared" si="1469"/>
        <v>0.87038196618659991</v>
      </c>
      <c r="BA3540" s="107">
        <f t="shared" ref="BA3540:BA3546" si="1541">1-AZ3540</f>
        <v>0.12961803381340009</v>
      </c>
      <c r="BG3540" s="6">
        <f t="shared" si="1512"/>
        <v>0</v>
      </c>
      <c r="BH3540" s="6">
        <f t="shared" si="1478"/>
        <v>0</v>
      </c>
      <c r="BI3540" s="6">
        <f t="shared" si="1513"/>
        <v>0</v>
      </c>
      <c r="BJ3540" s="6">
        <f t="shared" si="1479"/>
        <v>0</v>
      </c>
      <c r="BK3540" s="6">
        <f t="shared" si="1514"/>
        <v>1</v>
      </c>
      <c r="BL3540" s="6">
        <f t="shared" si="1515"/>
        <v>1</v>
      </c>
      <c r="BM3540" s="6">
        <f t="shared" si="1516"/>
        <v>0</v>
      </c>
      <c r="BN3540" s="6">
        <f t="shared" si="1517"/>
        <v>0</v>
      </c>
      <c r="BO3540" s="6">
        <f t="shared" si="1518"/>
        <v>1</v>
      </c>
      <c r="BP3540" s="6">
        <f t="shared" si="1519"/>
        <v>3</v>
      </c>
      <c r="BQ3540" s="6">
        <f t="shared" si="1523"/>
        <v>0</v>
      </c>
      <c r="BR3540" s="6">
        <f t="shared" si="1524"/>
        <v>0</v>
      </c>
      <c r="BS3540" s="6">
        <f t="shared" si="1532"/>
        <v>1</v>
      </c>
      <c r="BT3540" s="6">
        <f t="shared" si="1533"/>
        <v>1</v>
      </c>
      <c r="CT3540" s="6">
        <f t="shared" si="1531"/>
        <v>7</v>
      </c>
      <c r="CX3540" s="6" t="str">
        <f t="shared" si="1470"/>
        <v>H</v>
      </c>
      <c r="CY3540" s="87">
        <f t="shared" si="1471"/>
        <v>3194</v>
      </c>
      <c r="CZ3540" s="87">
        <f t="shared" si="1472"/>
        <v>414</v>
      </c>
      <c r="DA3540" s="6">
        <f t="shared" si="1473"/>
        <v>2780</v>
      </c>
    </row>
    <row r="3541" spans="1:105" hidden="1" x14ac:dyDescent="0.2">
      <c r="A3541" s="46">
        <v>7938</v>
      </c>
      <c r="B3541" s="46">
        <f t="shared" si="1520"/>
        <v>7</v>
      </c>
      <c r="C3541" s="46">
        <f t="shared" si="1521"/>
        <v>21</v>
      </c>
      <c r="D3541" s="46">
        <f t="shared" si="1522"/>
        <v>3</v>
      </c>
      <c r="E3541" s="85">
        <v>42084</v>
      </c>
      <c r="F3541" s="7" t="s">
        <v>257</v>
      </c>
      <c r="G3541" s="50" t="s">
        <v>310</v>
      </c>
      <c r="H3541" s="50" t="s">
        <v>307</v>
      </c>
      <c r="I3541" s="50">
        <v>2</v>
      </c>
      <c r="J3541" s="50">
        <v>2</v>
      </c>
      <c r="K3541" s="93" t="s">
        <v>36</v>
      </c>
      <c r="L3541" s="97">
        <v>1454</v>
      </c>
      <c r="M3541" s="57" t="s">
        <v>4560</v>
      </c>
      <c r="N3541" s="50">
        <v>21</v>
      </c>
      <c r="O3541" s="7">
        <f t="shared" ref="O3541:O3547" si="1542">SUM(P3541:R3541)</f>
        <v>38</v>
      </c>
      <c r="P3541" s="7">
        <f>COUNTIF($H$3504:$H3541,"=W")</f>
        <v>7</v>
      </c>
      <c r="Q3541" s="7">
        <f>COUNTIF($H$3504:$H3541,"=D")</f>
        <v>17</v>
      </c>
      <c r="R3541" s="7">
        <f>COUNTIF($H$3504:$H3541,"=L")</f>
        <v>14</v>
      </c>
      <c r="S3541" s="94">
        <f t="shared" ref="S3541:T3544" si="1543">S3540+I3541</f>
        <v>37</v>
      </c>
      <c r="T3541" s="94">
        <f t="shared" si="1543"/>
        <v>45</v>
      </c>
      <c r="U3541" s="7">
        <f t="shared" ref="U3541:U3547" si="1544">P3541*3+Q3541</f>
        <v>38</v>
      </c>
      <c r="V3541" s="7">
        <v>9</v>
      </c>
      <c r="W3541" s="7">
        <v>2</v>
      </c>
      <c r="X3541" s="7">
        <v>8</v>
      </c>
      <c r="Y3541" s="7">
        <v>3</v>
      </c>
      <c r="Z3541" s="7">
        <v>5</v>
      </c>
      <c r="AA3541" s="7">
        <v>7</v>
      </c>
      <c r="AB3541" s="7">
        <v>12</v>
      </c>
      <c r="AC3541" s="7">
        <v>9</v>
      </c>
      <c r="AD3541" s="83">
        <v>1</v>
      </c>
      <c r="AE3541" s="83">
        <v>1</v>
      </c>
      <c r="AF3541" s="5">
        <v>0</v>
      </c>
      <c r="AG3541" s="5">
        <v>0</v>
      </c>
      <c r="AH3541" s="83" t="s">
        <v>167</v>
      </c>
      <c r="AI3541" s="83"/>
      <c r="AK3541" s="6">
        <f t="shared" si="1499"/>
        <v>65867</v>
      </c>
      <c r="AL3541" s="98">
        <f>AK3541/COUNTIF(G$3504:G3541,"H")</f>
        <v>3466.6842105263158</v>
      </c>
      <c r="AM3541" s="98">
        <f t="shared" si="1500"/>
        <v>75346</v>
      </c>
      <c r="AN3541" s="98">
        <f>AM3541/COUNTIF(G$3504:G3541,"A")</f>
        <v>3965.5789473684213</v>
      </c>
      <c r="AP3541" s="6">
        <v>76</v>
      </c>
      <c r="AQ3541" s="6">
        <v>68</v>
      </c>
      <c r="AR3541" s="6">
        <v>58</v>
      </c>
      <c r="AS3541" s="6">
        <v>37</v>
      </c>
      <c r="AT3541" s="70">
        <f t="shared" si="1486"/>
        <v>38</v>
      </c>
      <c r="AU3541" s="2">
        <f t="shared" si="1487"/>
        <v>21</v>
      </c>
      <c r="AV3541" s="6">
        <f t="shared" si="1539"/>
        <v>20</v>
      </c>
      <c r="AW3541" s="50"/>
      <c r="AY3541" s="87">
        <v>487</v>
      </c>
      <c r="AZ3541" s="107">
        <f t="shared" si="1469"/>
        <v>0.33493810178817057</v>
      </c>
      <c r="BA3541" s="107">
        <f t="shared" si="1541"/>
        <v>0.66506189821182948</v>
      </c>
      <c r="BG3541" s="6">
        <f t="shared" si="1512"/>
        <v>0</v>
      </c>
      <c r="BH3541" s="6">
        <f t="shared" si="1478"/>
        <v>0</v>
      </c>
      <c r="BI3541" s="6">
        <f t="shared" si="1513"/>
        <v>1</v>
      </c>
      <c r="BJ3541" s="6">
        <f t="shared" si="1479"/>
        <v>1</v>
      </c>
      <c r="BK3541" s="6">
        <f t="shared" si="1514"/>
        <v>0</v>
      </c>
      <c r="BL3541" s="6">
        <f t="shared" si="1515"/>
        <v>0</v>
      </c>
      <c r="BM3541" s="6">
        <f t="shared" si="1516"/>
        <v>1</v>
      </c>
      <c r="BN3541" s="6">
        <f t="shared" si="1517"/>
        <v>1</v>
      </c>
      <c r="BO3541" s="6">
        <f t="shared" si="1518"/>
        <v>1</v>
      </c>
      <c r="BP3541" s="6">
        <f t="shared" si="1519"/>
        <v>4</v>
      </c>
      <c r="BQ3541" s="6">
        <f t="shared" si="1523"/>
        <v>1</v>
      </c>
      <c r="BR3541" s="6">
        <f t="shared" si="1524"/>
        <v>1</v>
      </c>
      <c r="BS3541" s="6">
        <f t="shared" si="1532"/>
        <v>1</v>
      </c>
      <c r="BT3541" s="6">
        <f t="shared" si="1533"/>
        <v>2</v>
      </c>
      <c r="CT3541" s="6">
        <f t="shared" si="1531"/>
        <v>17</v>
      </c>
      <c r="CX3541" s="6" t="str">
        <f t="shared" si="1470"/>
        <v>A</v>
      </c>
      <c r="CY3541" s="87">
        <f t="shared" si="1471"/>
        <v>1454</v>
      </c>
      <c r="CZ3541" s="87">
        <f t="shared" si="1472"/>
        <v>487</v>
      </c>
      <c r="DA3541" s="6" t="str">
        <f t="shared" si="1473"/>
        <v>na</v>
      </c>
    </row>
    <row r="3542" spans="1:105" hidden="1" x14ac:dyDescent="0.2">
      <c r="A3542" s="46">
        <v>7939</v>
      </c>
      <c r="B3542" s="46">
        <f t="shared" si="1520"/>
        <v>7</v>
      </c>
      <c r="C3542" s="46">
        <f t="shared" si="1521"/>
        <v>28</v>
      </c>
      <c r="D3542" s="46">
        <f t="shared" si="1522"/>
        <v>3</v>
      </c>
      <c r="E3542" s="85">
        <v>42091</v>
      </c>
      <c r="F3542" s="7" t="s">
        <v>243</v>
      </c>
      <c r="G3542" s="50" t="s">
        <v>310</v>
      </c>
      <c r="H3542" s="50" t="s">
        <v>306</v>
      </c>
      <c r="I3542" s="50">
        <v>4</v>
      </c>
      <c r="J3542" s="50">
        <v>1</v>
      </c>
      <c r="K3542" s="93" t="s">
        <v>2054</v>
      </c>
      <c r="L3542" s="97">
        <v>3133</v>
      </c>
      <c r="M3542" s="57" t="s">
        <v>4965</v>
      </c>
      <c r="N3542" s="50">
        <v>20</v>
      </c>
      <c r="O3542" s="7">
        <f t="shared" si="1542"/>
        <v>39</v>
      </c>
      <c r="P3542" s="7">
        <f>COUNTIF($H$3504:$H3542,"=W")</f>
        <v>8</v>
      </c>
      <c r="Q3542" s="7">
        <f>COUNTIF($H$3504:$H3542,"=D")</f>
        <v>17</v>
      </c>
      <c r="R3542" s="7">
        <f>COUNTIF($H$3504:$H3542,"=L")</f>
        <v>14</v>
      </c>
      <c r="S3542" s="94">
        <f t="shared" si="1543"/>
        <v>41</v>
      </c>
      <c r="T3542" s="94">
        <f t="shared" si="1543"/>
        <v>46</v>
      </c>
      <c r="U3542" s="7">
        <f t="shared" si="1544"/>
        <v>41</v>
      </c>
      <c r="V3542" s="7">
        <v>9</v>
      </c>
      <c r="W3542" s="7">
        <v>3</v>
      </c>
      <c r="X3542" s="7">
        <v>2</v>
      </c>
      <c r="Y3542" s="7">
        <v>9</v>
      </c>
      <c r="Z3542" s="7">
        <v>5</v>
      </c>
      <c r="AA3542" s="7">
        <v>10</v>
      </c>
      <c r="AB3542" s="7">
        <v>7</v>
      </c>
      <c r="AC3542" s="7">
        <v>8</v>
      </c>
      <c r="AD3542" s="83">
        <v>1</v>
      </c>
      <c r="AE3542" s="83">
        <v>1</v>
      </c>
      <c r="AF3542" s="5">
        <v>1</v>
      </c>
      <c r="AG3542" s="5">
        <v>0</v>
      </c>
      <c r="AH3542" s="5" t="s">
        <v>4561</v>
      </c>
      <c r="AI3542" s="83"/>
      <c r="AK3542" s="6">
        <f t="shared" si="1499"/>
        <v>65867</v>
      </c>
      <c r="AL3542" s="98">
        <f>AK3542/COUNTIF(G$3504:G3542,"H")</f>
        <v>3466.6842105263158</v>
      </c>
      <c r="AM3542" s="98">
        <f t="shared" si="1500"/>
        <v>78479</v>
      </c>
      <c r="AN3542" s="98">
        <f>AM3542/COUNTIF(G$3504:G3542,"A")</f>
        <v>3923.95</v>
      </c>
      <c r="AP3542" s="6">
        <v>76</v>
      </c>
      <c r="AQ3542" s="6">
        <v>74</v>
      </c>
      <c r="AR3542" s="6">
        <v>60</v>
      </c>
      <c r="AS3542" s="6">
        <v>39</v>
      </c>
      <c r="AT3542" s="70">
        <f t="shared" si="1486"/>
        <v>41</v>
      </c>
      <c r="AU3542" s="2">
        <f t="shared" si="1487"/>
        <v>20</v>
      </c>
      <c r="AV3542" s="6">
        <f t="shared" ref="AV3542:AV3547" si="1545">AR3542-AT3542</f>
        <v>19</v>
      </c>
      <c r="AW3542" s="50"/>
      <c r="AY3542" s="87">
        <v>565</v>
      </c>
      <c r="AZ3542" s="107">
        <f t="shared" si="1469"/>
        <v>0.18033833386530482</v>
      </c>
      <c r="BA3542" s="107">
        <f t="shared" si="1541"/>
        <v>0.81966166613469515</v>
      </c>
      <c r="BG3542" s="6">
        <f t="shared" si="1512"/>
        <v>1</v>
      </c>
      <c r="BH3542" s="6">
        <f t="shared" si="1478"/>
        <v>1</v>
      </c>
      <c r="BI3542" s="6">
        <f t="shared" si="1513"/>
        <v>0</v>
      </c>
      <c r="BJ3542" s="6">
        <f t="shared" si="1479"/>
        <v>0</v>
      </c>
      <c r="BK3542" s="6">
        <f t="shared" si="1514"/>
        <v>0</v>
      </c>
      <c r="BL3542" s="6">
        <f t="shared" si="1515"/>
        <v>0</v>
      </c>
      <c r="BM3542" s="6">
        <f t="shared" si="1516"/>
        <v>1</v>
      </c>
      <c r="BN3542" s="6">
        <f t="shared" si="1517"/>
        <v>2</v>
      </c>
      <c r="BO3542" s="6">
        <f t="shared" si="1518"/>
        <v>0</v>
      </c>
      <c r="BP3542" s="6">
        <f t="shared" si="1519"/>
        <v>0</v>
      </c>
      <c r="BQ3542" s="6">
        <f t="shared" si="1523"/>
        <v>1</v>
      </c>
      <c r="BR3542" s="6">
        <f t="shared" si="1524"/>
        <v>2</v>
      </c>
      <c r="BS3542" s="6">
        <f t="shared" si="1532"/>
        <v>1</v>
      </c>
      <c r="BT3542" s="6">
        <f t="shared" si="1533"/>
        <v>3</v>
      </c>
      <c r="CT3542" s="6">
        <f t="shared" si="1531"/>
        <v>11</v>
      </c>
      <c r="CX3542" s="6" t="str">
        <f t="shared" si="1470"/>
        <v>A</v>
      </c>
      <c r="CY3542" s="87">
        <f t="shared" si="1471"/>
        <v>3133</v>
      </c>
      <c r="CZ3542" s="87">
        <f t="shared" si="1472"/>
        <v>565</v>
      </c>
      <c r="DA3542" s="6" t="str">
        <f t="shared" si="1473"/>
        <v>na</v>
      </c>
    </row>
    <row r="3543" spans="1:105" hidden="1" x14ac:dyDescent="0.2">
      <c r="A3543" s="46">
        <v>7940</v>
      </c>
      <c r="B3543" s="46">
        <f t="shared" si="1520"/>
        <v>6</v>
      </c>
      <c r="C3543" s="46">
        <f t="shared" si="1521"/>
        <v>3</v>
      </c>
      <c r="D3543" s="46">
        <f t="shared" si="1522"/>
        <v>4</v>
      </c>
      <c r="E3543" s="85">
        <v>42097</v>
      </c>
      <c r="F3543" s="7" t="s">
        <v>3514</v>
      </c>
      <c r="G3543" s="50" t="s">
        <v>103</v>
      </c>
      <c r="H3543" s="50" t="s">
        <v>306</v>
      </c>
      <c r="I3543" s="50">
        <v>1</v>
      </c>
      <c r="J3543" s="50">
        <v>0</v>
      </c>
      <c r="K3543" s="93" t="s">
        <v>36</v>
      </c>
      <c r="L3543" s="97">
        <v>4151</v>
      </c>
      <c r="M3543" s="92" t="s">
        <v>3667</v>
      </c>
      <c r="N3543" s="50">
        <v>20</v>
      </c>
      <c r="O3543" s="7">
        <f t="shared" si="1542"/>
        <v>40</v>
      </c>
      <c r="P3543" s="7">
        <f>COUNTIF($H$3504:$H3543,"=W")</f>
        <v>9</v>
      </c>
      <c r="Q3543" s="7">
        <f>COUNTIF($H$3504:$H3543,"=D")</f>
        <v>17</v>
      </c>
      <c r="R3543" s="7">
        <f>COUNTIF($H$3504:$H3543,"=L")</f>
        <v>14</v>
      </c>
      <c r="S3543" s="94">
        <f t="shared" si="1543"/>
        <v>42</v>
      </c>
      <c r="T3543" s="94">
        <f t="shared" si="1543"/>
        <v>46</v>
      </c>
      <c r="U3543" s="7">
        <f t="shared" si="1544"/>
        <v>44</v>
      </c>
      <c r="V3543" s="7">
        <v>4</v>
      </c>
      <c r="W3543" s="7">
        <v>4</v>
      </c>
      <c r="X3543" s="7">
        <v>10</v>
      </c>
      <c r="Y3543" s="7">
        <v>4</v>
      </c>
      <c r="Z3543" s="7">
        <v>6</v>
      </c>
      <c r="AA3543" s="7">
        <v>6</v>
      </c>
      <c r="AB3543" s="7">
        <v>13</v>
      </c>
      <c r="AC3543" s="7">
        <v>11</v>
      </c>
      <c r="AD3543" s="83">
        <v>1</v>
      </c>
      <c r="AE3543" s="83">
        <v>1</v>
      </c>
      <c r="AF3543" s="5">
        <v>0</v>
      </c>
      <c r="AG3543" s="5">
        <v>0</v>
      </c>
      <c r="AH3543" s="83" t="s">
        <v>472</v>
      </c>
      <c r="AI3543" s="83"/>
      <c r="AK3543" s="6">
        <f t="shared" si="1499"/>
        <v>70018</v>
      </c>
      <c r="AL3543" s="98">
        <f>AK3543/COUNTIF(G$3504:G3543,"H")</f>
        <v>3500.9</v>
      </c>
      <c r="AM3543" s="98">
        <f t="shared" si="1500"/>
        <v>78479</v>
      </c>
      <c r="AN3543" s="98">
        <f>AM3543/COUNTIF(G$3504:G3543,"A")</f>
        <v>3923.95</v>
      </c>
      <c r="AP3543" s="6">
        <v>78</v>
      </c>
      <c r="AQ3543" s="6">
        <v>74</v>
      </c>
      <c r="AR3543" s="6">
        <v>61</v>
      </c>
      <c r="AS3543" s="6">
        <v>40</v>
      </c>
      <c r="AT3543" s="70">
        <f t="shared" si="1486"/>
        <v>44</v>
      </c>
      <c r="AU3543" s="2">
        <f t="shared" si="1487"/>
        <v>20</v>
      </c>
      <c r="AV3543" s="6">
        <f t="shared" si="1545"/>
        <v>17</v>
      </c>
      <c r="AW3543" s="50"/>
      <c r="AY3543" s="87">
        <v>250</v>
      </c>
      <c r="AZ3543" s="107">
        <f t="shared" si="1469"/>
        <v>0.93977354854251982</v>
      </c>
      <c r="BA3543" s="107">
        <f t="shared" si="1541"/>
        <v>6.0226451457480179E-2</v>
      </c>
      <c r="BG3543" s="6">
        <f t="shared" si="1512"/>
        <v>1</v>
      </c>
      <c r="BH3543" s="6">
        <f t="shared" si="1478"/>
        <v>2</v>
      </c>
      <c r="BI3543" s="6">
        <f t="shared" si="1513"/>
        <v>0</v>
      </c>
      <c r="BJ3543" s="6">
        <f t="shared" si="1479"/>
        <v>0</v>
      </c>
      <c r="BK3543" s="6">
        <f t="shared" si="1514"/>
        <v>0</v>
      </c>
      <c r="BL3543" s="6">
        <f t="shared" si="1515"/>
        <v>0</v>
      </c>
      <c r="BM3543" s="6">
        <f t="shared" si="1516"/>
        <v>1</v>
      </c>
      <c r="BN3543" s="6">
        <f t="shared" si="1517"/>
        <v>3</v>
      </c>
      <c r="BO3543" s="6">
        <f t="shared" si="1518"/>
        <v>0</v>
      </c>
      <c r="BP3543" s="6">
        <f t="shared" si="1519"/>
        <v>0</v>
      </c>
      <c r="BQ3543" s="6">
        <f t="shared" si="1523"/>
        <v>1</v>
      </c>
      <c r="BR3543" s="6">
        <f t="shared" si="1524"/>
        <v>3</v>
      </c>
      <c r="BS3543" s="6">
        <f t="shared" si="1532"/>
        <v>0</v>
      </c>
      <c r="BT3543" s="6">
        <f t="shared" si="1533"/>
        <v>0</v>
      </c>
      <c r="CT3543" s="6">
        <f t="shared" si="1531"/>
        <v>14</v>
      </c>
      <c r="CX3543" s="6" t="str">
        <f t="shared" si="1470"/>
        <v>H</v>
      </c>
      <c r="CY3543" s="87">
        <f t="shared" si="1471"/>
        <v>4151</v>
      </c>
      <c r="CZ3543" s="87">
        <f t="shared" si="1472"/>
        <v>250</v>
      </c>
      <c r="DA3543" s="6">
        <f t="shared" si="1473"/>
        <v>3901</v>
      </c>
    </row>
    <row r="3544" spans="1:105" hidden="1" x14ac:dyDescent="0.2">
      <c r="A3544" s="46">
        <v>7941</v>
      </c>
      <c r="B3544" s="46">
        <f t="shared" si="1520"/>
        <v>2</v>
      </c>
      <c r="C3544" s="46">
        <f t="shared" si="1521"/>
        <v>6</v>
      </c>
      <c r="D3544" s="46">
        <f t="shared" si="1522"/>
        <v>4</v>
      </c>
      <c r="E3544" s="85">
        <v>42100</v>
      </c>
      <c r="F3544" s="7" t="s">
        <v>415</v>
      </c>
      <c r="G3544" s="50" t="s">
        <v>310</v>
      </c>
      <c r="H3544" s="50" t="s">
        <v>307</v>
      </c>
      <c r="I3544" s="50">
        <v>0</v>
      </c>
      <c r="J3544" s="50">
        <v>0</v>
      </c>
      <c r="K3544" s="93" t="s">
        <v>36</v>
      </c>
      <c r="L3544" s="97">
        <v>9406</v>
      </c>
      <c r="N3544" s="50">
        <v>19</v>
      </c>
      <c r="O3544" s="7">
        <f t="shared" si="1542"/>
        <v>41</v>
      </c>
      <c r="P3544" s="7">
        <f>COUNTIF($H$3504:$H3544,"=W")</f>
        <v>9</v>
      </c>
      <c r="Q3544" s="7">
        <f>COUNTIF($H$3504:$H3544,"=D")</f>
        <v>18</v>
      </c>
      <c r="R3544" s="7">
        <f>COUNTIF($H$3504:$H3544,"=L")</f>
        <v>14</v>
      </c>
      <c r="S3544" s="94">
        <f t="shared" si="1543"/>
        <v>42</v>
      </c>
      <c r="T3544" s="94">
        <f t="shared" si="1543"/>
        <v>46</v>
      </c>
      <c r="U3544" s="7">
        <f t="shared" si="1544"/>
        <v>45</v>
      </c>
      <c r="V3544" s="7">
        <v>0</v>
      </c>
      <c r="W3544" s="7">
        <v>3</v>
      </c>
      <c r="X3544" s="7">
        <v>5</v>
      </c>
      <c r="Y3544" s="7">
        <v>4</v>
      </c>
      <c r="Z3544" s="7">
        <v>8</v>
      </c>
      <c r="AA3544" s="7">
        <v>4</v>
      </c>
      <c r="AB3544" s="7">
        <v>7</v>
      </c>
      <c r="AC3544" s="7">
        <v>12</v>
      </c>
      <c r="AD3544" s="83">
        <v>1</v>
      </c>
      <c r="AE3544" s="83">
        <v>0</v>
      </c>
      <c r="AF3544" s="5">
        <v>0</v>
      </c>
      <c r="AG3544" s="5">
        <v>0</v>
      </c>
      <c r="AH3544" s="83" t="s">
        <v>3668</v>
      </c>
      <c r="AI3544" s="83"/>
      <c r="AK3544" s="6">
        <f t="shared" si="1499"/>
        <v>70018</v>
      </c>
      <c r="AL3544" s="98">
        <f>AK3544/COUNTIF(G$3504:G3544,"H")</f>
        <v>3500.9</v>
      </c>
      <c r="AM3544" s="98">
        <f t="shared" si="1500"/>
        <v>87885</v>
      </c>
      <c r="AN3544" s="98">
        <f>AM3544/COUNTIF(G$3504:G3544,"A")</f>
        <v>4185</v>
      </c>
      <c r="AP3544" s="6">
        <v>81</v>
      </c>
      <c r="AQ3544" s="6">
        <v>74</v>
      </c>
      <c r="AR3544" s="6">
        <v>62</v>
      </c>
      <c r="AS3544" s="6">
        <v>40</v>
      </c>
      <c r="AT3544" s="70">
        <f t="shared" si="1486"/>
        <v>45</v>
      </c>
      <c r="AU3544" s="2">
        <f t="shared" si="1487"/>
        <v>19</v>
      </c>
      <c r="AV3544" s="6">
        <f t="shared" si="1545"/>
        <v>17</v>
      </c>
      <c r="AW3544" s="50"/>
      <c r="AY3544" s="87">
        <v>422</v>
      </c>
      <c r="AZ3544" s="107">
        <f t="shared" ref="AZ3544:AZ3607" si="1546">IF(G3544="H",(L3544-AY3544)/L3544,AY3544/L3544)</f>
        <v>4.4864979800127582E-2</v>
      </c>
      <c r="BA3544" s="107">
        <f t="shared" si="1541"/>
        <v>0.9551350201998724</v>
      </c>
      <c r="BG3544" s="6">
        <f t="shared" si="1512"/>
        <v>0</v>
      </c>
      <c r="BH3544" s="6">
        <f t="shared" si="1478"/>
        <v>0</v>
      </c>
      <c r="BI3544" s="6">
        <f t="shared" si="1513"/>
        <v>1</v>
      </c>
      <c r="BJ3544" s="6">
        <f t="shared" si="1479"/>
        <v>1</v>
      </c>
      <c r="BK3544" s="6">
        <f t="shared" si="1514"/>
        <v>0</v>
      </c>
      <c r="BL3544" s="6">
        <f t="shared" si="1515"/>
        <v>0</v>
      </c>
      <c r="BM3544" s="6">
        <f t="shared" si="1516"/>
        <v>1</v>
      </c>
      <c r="BN3544" s="6">
        <f t="shared" si="1517"/>
        <v>4</v>
      </c>
      <c r="BO3544" s="6">
        <f t="shared" si="1518"/>
        <v>1</v>
      </c>
      <c r="BP3544" s="6">
        <f t="shared" si="1519"/>
        <v>1</v>
      </c>
      <c r="BQ3544" s="6">
        <f t="shared" si="1523"/>
        <v>0</v>
      </c>
      <c r="BR3544" s="6">
        <f t="shared" si="1524"/>
        <v>0</v>
      </c>
      <c r="BS3544" s="6">
        <f t="shared" si="1532"/>
        <v>0</v>
      </c>
      <c r="BT3544" s="6">
        <f t="shared" si="1533"/>
        <v>0</v>
      </c>
      <c r="CT3544" s="6">
        <f t="shared" si="1531"/>
        <v>5</v>
      </c>
      <c r="CX3544" s="6" t="str">
        <f t="shared" si="1470"/>
        <v>A</v>
      </c>
      <c r="CY3544" s="87">
        <f t="shared" si="1471"/>
        <v>9406</v>
      </c>
      <c r="CZ3544" s="87">
        <f t="shared" si="1472"/>
        <v>422</v>
      </c>
      <c r="DA3544" s="6" t="str">
        <f t="shared" si="1473"/>
        <v>na</v>
      </c>
    </row>
    <row r="3545" spans="1:105" hidden="1" x14ac:dyDescent="0.2">
      <c r="A3545" s="46">
        <v>7942</v>
      </c>
      <c r="B3545" s="46">
        <f t="shared" si="1520"/>
        <v>7</v>
      </c>
      <c r="C3545" s="46">
        <f t="shared" si="1521"/>
        <v>11</v>
      </c>
      <c r="D3545" s="46">
        <f t="shared" si="1522"/>
        <v>4</v>
      </c>
      <c r="E3545" s="85">
        <v>42105</v>
      </c>
      <c r="F3545" s="7" t="s">
        <v>3455</v>
      </c>
      <c r="G3545" s="50" t="s">
        <v>103</v>
      </c>
      <c r="H3545" s="50" t="s">
        <v>306</v>
      </c>
      <c r="I3545" s="50">
        <v>1</v>
      </c>
      <c r="J3545" s="50">
        <v>0</v>
      </c>
      <c r="K3545" s="93" t="s">
        <v>36</v>
      </c>
      <c r="L3545" s="97">
        <v>5424</v>
      </c>
      <c r="M3545" s="92" t="s">
        <v>3669</v>
      </c>
      <c r="N3545" s="50">
        <v>19</v>
      </c>
      <c r="O3545" s="7">
        <f t="shared" si="1542"/>
        <v>42</v>
      </c>
      <c r="P3545" s="7">
        <f>COUNTIF($H$3504:$H3545,"=W")</f>
        <v>10</v>
      </c>
      <c r="Q3545" s="7">
        <f>COUNTIF($H$3504:$H3545,"=D")</f>
        <v>18</v>
      </c>
      <c r="R3545" s="7">
        <f>COUNTIF($H$3504:$H3545,"=L")</f>
        <v>14</v>
      </c>
      <c r="S3545" s="94">
        <f t="shared" ref="S3545:T3547" si="1547">S3544+I3545</f>
        <v>43</v>
      </c>
      <c r="T3545" s="94">
        <f t="shared" si="1547"/>
        <v>46</v>
      </c>
      <c r="U3545" s="7">
        <f t="shared" si="1544"/>
        <v>48</v>
      </c>
      <c r="V3545" s="7">
        <v>5</v>
      </c>
      <c r="W3545" s="7">
        <v>6</v>
      </c>
      <c r="X3545" s="7">
        <v>4</v>
      </c>
      <c r="Y3545" s="7">
        <v>9</v>
      </c>
      <c r="Z3545" s="7">
        <v>1</v>
      </c>
      <c r="AA3545" s="7">
        <v>10</v>
      </c>
      <c r="AB3545" s="7">
        <v>7</v>
      </c>
      <c r="AC3545" s="7">
        <v>8</v>
      </c>
      <c r="AD3545" s="83">
        <v>1</v>
      </c>
      <c r="AE3545" s="83">
        <v>2</v>
      </c>
      <c r="AF3545" s="5">
        <v>1</v>
      </c>
      <c r="AG3545" s="5">
        <v>0</v>
      </c>
      <c r="AH3545" s="5" t="s">
        <v>4562</v>
      </c>
      <c r="AI3545" s="83"/>
      <c r="AK3545" s="6">
        <f t="shared" si="1499"/>
        <v>75442</v>
      </c>
      <c r="AL3545" s="98">
        <f>AK3545/COUNTIF(G$3504:G3545,"H")</f>
        <v>3592.4761904761904</v>
      </c>
      <c r="AM3545" s="98">
        <f t="shared" si="1500"/>
        <v>87885</v>
      </c>
      <c r="AN3545" s="98">
        <f>AM3545/COUNTIF(G$3504:G3545,"A")</f>
        <v>4185</v>
      </c>
      <c r="AP3545" s="6">
        <v>84</v>
      </c>
      <c r="AQ3545" s="6">
        <v>77</v>
      </c>
      <c r="AR3545" s="6">
        <v>64</v>
      </c>
      <c r="AS3545" s="6">
        <v>40</v>
      </c>
      <c r="AT3545" s="70">
        <f t="shared" si="1486"/>
        <v>48</v>
      </c>
      <c r="AU3545" s="2">
        <f t="shared" si="1487"/>
        <v>19</v>
      </c>
      <c r="AV3545" s="6">
        <f t="shared" si="1545"/>
        <v>16</v>
      </c>
      <c r="AW3545" s="50"/>
      <c r="AY3545" s="87">
        <v>2024</v>
      </c>
      <c r="AZ3545" s="107">
        <f t="shared" si="1546"/>
        <v>0.62684365781710916</v>
      </c>
      <c r="BA3545" s="107">
        <f t="shared" si="1541"/>
        <v>0.37315634218289084</v>
      </c>
      <c r="BG3545" s="6">
        <f t="shared" si="1512"/>
        <v>1</v>
      </c>
      <c r="BH3545" s="6">
        <f t="shared" si="1478"/>
        <v>1</v>
      </c>
      <c r="BI3545" s="6">
        <f t="shared" si="1513"/>
        <v>0</v>
      </c>
      <c r="BJ3545" s="6">
        <f t="shared" si="1479"/>
        <v>0</v>
      </c>
      <c r="BK3545" s="6">
        <f t="shared" si="1514"/>
        <v>0</v>
      </c>
      <c r="BL3545" s="6">
        <f t="shared" si="1515"/>
        <v>0</v>
      </c>
      <c r="BM3545" s="6">
        <f t="shared" si="1516"/>
        <v>1</v>
      </c>
      <c r="BN3545" s="6">
        <f t="shared" si="1517"/>
        <v>5</v>
      </c>
      <c r="BO3545" s="6">
        <f t="shared" si="1518"/>
        <v>0</v>
      </c>
      <c r="BP3545" s="6">
        <f t="shared" si="1519"/>
        <v>0</v>
      </c>
      <c r="BQ3545" s="6">
        <f t="shared" si="1523"/>
        <v>1</v>
      </c>
      <c r="BR3545" s="6">
        <f t="shared" si="1524"/>
        <v>1</v>
      </c>
      <c r="BS3545" s="6">
        <f t="shared" si="1532"/>
        <v>0</v>
      </c>
      <c r="BT3545" s="6">
        <f t="shared" si="1533"/>
        <v>0</v>
      </c>
      <c r="CT3545" s="6">
        <f t="shared" si="1531"/>
        <v>9</v>
      </c>
      <c r="CX3545" s="6" t="str">
        <f t="shared" si="1470"/>
        <v>H</v>
      </c>
      <c r="CY3545" s="87">
        <f t="shared" si="1471"/>
        <v>5424</v>
      </c>
      <c r="CZ3545" s="87">
        <f t="shared" si="1472"/>
        <v>2024</v>
      </c>
      <c r="DA3545" s="6">
        <f t="shared" si="1473"/>
        <v>3400</v>
      </c>
    </row>
    <row r="3546" spans="1:105" hidden="1" x14ac:dyDescent="0.2">
      <c r="A3546" s="46">
        <v>7943</v>
      </c>
      <c r="B3546" s="46">
        <f t="shared" si="1520"/>
        <v>3</v>
      </c>
      <c r="C3546" s="46">
        <f t="shared" si="1521"/>
        <v>14</v>
      </c>
      <c r="D3546" s="46">
        <f t="shared" si="1522"/>
        <v>4</v>
      </c>
      <c r="E3546" s="85">
        <v>42108</v>
      </c>
      <c r="F3546" s="7" t="s">
        <v>148</v>
      </c>
      <c r="G3546" s="50" t="s">
        <v>103</v>
      </c>
      <c r="H3546" s="50" t="s">
        <v>306</v>
      </c>
      <c r="I3546" s="50">
        <v>2</v>
      </c>
      <c r="J3546" s="50">
        <v>1</v>
      </c>
      <c r="K3546" s="100" t="s">
        <v>2993</v>
      </c>
      <c r="L3546" s="97">
        <v>2854</v>
      </c>
      <c r="M3546" s="4" t="s">
        <v>4563</v>
      </c>
      <c r="N3546" s="50">
        <v>18</v>
      </c>
      <c r="O3546" s="7">
        <f t="shared" si="1542"/>
        <v>43</v>
      </c>
      <c r="P3546" s="7">
        <f>COUNTIF($H$3504:$H3546,"=W")</f>
        <v>11</v>
      </c>
      <c r="Q3546" s="7">
        <f>COUNTIF($H$3504:$H3546,"=D")</f>
        <v>18</v>
      </c>
      <c r="R3546" s="7">
        <f>COUNTIF($H$3504:$H3546,"=L")</f>
        <v>14</v>
      </c>
      <c r="S3546" s="94">
        <f t="shared" si="1547"/>
        <v>45</v>
      </c>
      <c r="T3546" s="94">
        <f t="shared" si="1547"/>
        <v>47</v>
      </c>
      <c r="U3546" s="7">
        <f t="shared" si="1544"/>
        <v>51</v>
      </c>
      <c r="V3546" s="7">
        <v>4</v>
      </c>
      <c r="W3546" s="7">
        <v>4</v>
      </c>
      <c r="X3546" s="7">
        <v>10</v>
      </c>
      <c r="Y3546" s="7">
        <v>4</v>
      </c>
      <c r="Z3546" s="7">
        <v>6</v>
      </c>
      <c r="AA3546" s="7">
        <v>6</v>
      </c>
      <c r="AB3546" s="7">
        <v>13</v>
      </c>
      <c r="AC3546" s="7">
        <v>11</v>
      </c>
      <c r="AD3546" s="83">
        <v>1</v>
      </c>
      <c r="AE3546" s="83">
        <v>1</v>
      </c>
      <c r="AF3546" s="5">
        <v>0</v>
      </c>
      <c r="AG3546" s="5">
        <v>0</v>
      </c>
      <c r="AH3546" s="83" t="s">
        <v>472</v>
      </c>
      <c r="AI3546" s="83"/>
      <c r="AK3546" s="6">
        <f t="shared" si="1499"/>
        <v>78296</v>
      </c>
      <c r="AL3546" s="98">
        <f>AK3546/COUNTIF(G$3504:G3546,"H")</f>
        <v>3558.909090909091</v>
      </c>
      <c r="AM3546" s="98">
        <f t="shared" si="1500"/>
        <v>87885</v>
      </c>
      <c r="AN3546" s="98">
        <f>AM3546/COUNTIF(G$3504:G3546,"A")</f>
        <v>4185</v>
      </c>
      <c r="AP3546" s="6">
        <v>84</v>
      </c>
      <c r="AQ3546" s="6">
        <v>80</v>
      </c>
      <c r="AR3546" s="6">
        <v>65</v>
      </c>
      <c r="AS3546" s="6">
        <v>41</v>
      </c>
      <c r="AT3546" s="70">
        <f t="shared" si="1486"/>
        <v>51</v>
      </c>
      <c r="AU3546" s="2">
        <f t="shared" si="1487"/>
        <v>18</v>
      </c>
      <c r="AV3546" s="6">
        <f t="shared" si="1545"/>
        <v>14</v>
      </c>
      <c r="AW3546" s="50"/>
      <c r="AX3546" s="57"/>
      <c r="AY3546" s="87">
        <v>114</v>
      </c>
      <c r="AZ3546" s="107">
        <f t="shared" si="1546"/>
        <v>0.96005606166783464</v>
      </c>
      <c r="BA3546" s="107">
        <f t="shared" si="1541"/>
        <v>3.9943938332165363E-2</v>
      </c>
      <c r="BG3546" s="6">
        <f t="shared" si="1512"/>
        <v>1</v>
      </c>
      <c r="BH3546" s="6">
        <f t="shared" si="1478"/>
        <v>2</v>
      </c>
      <c r="BI3546" s="6">
        <f t="shared" si="1513"/>
        <v>0</v>
      </c>
      <c r="BJ3546" s="6">
        <f t="shared" si="1479"/>
        <v>0</v>
      </c>
      <c r="BK3546" s="6">
        <f t="shared" si="1514"/>
        <v>0</v>
      </c>
      <c r="BL3546" s="6">
        <f t="shared" si="1515"/>
        <v>0</v>
      </c>
      <c r="BM3546" s="6">
        <f t="shared" si="1516"/>
        <v>1</v>
      </c>
      <c r="BN3546" s="6">
        <f t="shared" si="1517"/>
        <v>6</v>
      </c>
      <c r="BO3546" s="6">
        <f t="shared" si="1518"/>
        <v>0</v>
      </c>
      <c r="BP3546" s="6">
        <f t="shared" si="1519"/>
        <v>0</v>
      </c>
      <c r="BQ3546" s="6">
        <f t="shared" si="1523"/>
        <v>1</v>
      </c>
      <c r="BR3546" s="6">
        <f t="shared" si="1524"/>
        <v>2</v>
      </c>
      <c r="BS3546" s="6">
        <f t="shared" si="1532"/>
        <v>1</v>
      </c>
      <c r="BT3546" s="6">
        <f t="shared" si="1533"/>
        <v>1</v>
      </c>
      <c r="CT3546" s="6">
        <f t="shared" si="1531"/>
        <v>14</v>
      </c>
      <c r="CX3546" s="6" t="str">
        <f t="shared" ref="CX3546:CX3609" si="1548">G3546</f>
        <v>H</v>
      </c>
      <c r="CY3546" s="87">
        <f t="shared" ref="CY3546:CY3609" si="1549">L3546</f>
        <v>2854</v>
      </c>
      <c r="CZ3546" s="87">
        <f t="shared" ref="CZ3546:CZ3609" si="1550">AY3546</f>
        <v>114</v>
      </c>
      <c r="DA3546" s="6">
        <f t="shared" ref="DA3546:DA3609" si="1551">IF(CX3546="H",CY3546-CZ3546,"na")</f>
        <v>2740</v>
      </c>
    </row>
    <row r="3547" spans="1:105" hidden="1" x14ac:dyDescent="0.2">
      <c r="A3547" s="46">
        <v>7944</v>
      </c>
      <c r="B3547" s="46">
        <f t="shared" si="1520"/>
        <v>7</v>
      </c>
      <c r="C3547" s="46">
        <f t="shared" si="1521"/>
        <v>18</v>
      </c>
      <c r="D3547" s="46">
        <f t="shared" si="1522"/>
        <v>4</v>
      </c>
      <c r="E3547" s="85">
        <v>42112</v>
      </c>
      <c r="F3547" s="7" t="s">
        <v>193</v>
      </c>
      <c r="G3547" s="50" t="s">
        <v>310</v>
      </c>
      <c r="H3547" s="50" t="s">
        <v>308</v>
      </c>
      <c r="I3547" s="50">
        <v>0</v>
      </c>
      <c r="J3547" s="50">
        <v>1</v>
      </c>
      <c r="K3547" s="93" t="s">
        <v>3298</v>
      </c>
      <c r="L3547" s="97">
        <v>6399</v>
      </c>
      <c r="M3547" s="4">
        <v>12</v>
      </c>
      <c r="N3547" s="50">
        <v>19</v>
      </c>
      <c r="O3547" s="7">
        <f t="shared" si="1542"/>
        <v>44</v>
      </c>
      <c r="P3547" s="7">
        <f>COUNTIF($H$3504:$H3547,"=W")</f>
        <v>11</v>
      </c>
      <c r="Q3547" s="7">
        <f>COUNTIF($H$3504:$H3547,"=D")</f>
        <v>18</v>
      </c>
      <c r="R3547" s="7">
        <f>COUNTIF($H$3504:$H3547,"=L")</f>
        <v>15</v>
      </c>
      <c r="S3547" s="94">
        <f t="shared" si="1547"/>
        <v>45</v>
      </c>
      <c r="T3547" s="94">
        <f t="shared" si="1547"/>
        <v>48</v>
      </c>
      <c r="U3547" s="7">
        <f t="shared" si="1544"/>
        <v>51</v>
      </c>
      <c r="V3547" s="7">
        <v>4</v>
      </c>
      <c r="W3547" s="7">
        <v>6</v>
      </c>
      <c r="X3547" s="7">
        <v>3</v>
      </c>
      <c r="Y3547" s="7">
        <v>5</v>
      </c>
      <c r="Z3547" s="7">
        <v>7</v>
      </c>
      <c r="AA3547" s="7">
        <v>7</v>
      </c>
      <c r="AB3547" s="7">
        <v>14</v>
      </c>
      <c r="AC3547" s="7">
        <v>13</v>
      </c>
      <c r="AD3547" s="83">
        <v>0</v>
      </c>
      <c r="AE3547" s="83">
        <v>1</v>
      </c>
      <c r="AF3547" s="5">
        <v>0</v>
      </c>
      <c r="AG3547" s="5">
        <v>0</v>
      </c>
      <c r="AH3547" s="83"/>
      <c r="AI3547" s="83"/>
      <c r="AK3547" s="6">
        <f t="shared" si="1499"/>
        <v>78296</v>
      </c>
      <c r="AL3547" s="98">
        <f>AK3547/COUNTIF(G$3504:G3547,"H")</f>
        <v>3558.909090909091</v>
      </c>
      <c r="AM3547" s="98">
        <f t="shared" si="1500"/>
        <v>94284</v>
      </c>
      <c r="AN3547" s="98">
        <f>AM3547/COUNTIF(G$3504:G3547,"A")</f>
        <v>4285.636363636364</v>
      </c>
      <c r="AP3547" s="6">
        <v>88</v>
      </c>
      <c r="AQ3547" s="6">
        <v>81</v>
      </c>
      <c r="AR3547" s="6">
        <v>65</v>
      </c>
      <c r="AS3547" s="6">
        <v>41</v>
      </c>
      <c r="AT3547" s="70">
        <f t="shared" si="1486"/>
        <v>51</v>
      </c>
      <c r="AU3547" s="2">
        <f t="shared" si="1487"/>
        <v>19</v>
      </c>
      <c r="AV3547" s="6">
        <f t="shared" si="1545"/>
        <v>14</v>
      </c>
      <c r="AW3547" s="50"/>
      <c r="AX3547" s="57"/>
      <c r="AY3547" s="87">
        <v>425</v>
      </c>
      <c r="AZ3547" s="107">
        <f t="shared" si="1546"/>
        <v>6.6416627598062203E-2</v>
      </c>
      <c r="BA3547" s="107">
        <f>1-AZ3547</f>
        <v>0.93358337240193778</v>
      </c>
      <c r="BG3547" s="6">
        <f t="shared" si="1512"/>
        <v>0</v>
      </c>
      <c r="BH3547" s="6">
        <f t="shared" ref="BH3547:BH3610" si="1552">IF(H3547="W",BH3546+1,0)</f>
        <v>0</v>
      </c>
      <c r="BI3547" s="6">
        <f t="shared" si="1513"/>
        <v>0</v>
      </c>
      <c r="BJ3547" s="6">
        <f t="shared" ref="BJ3547:BJ3610" si="1553">IF(H3547="D",BJ3546+1,0)</f>
        <v>0</v>
      </c>
      <c r="BK3547" s="6">
        <f t="shared" si="1514"/>
        <v>1</v>
      </c>
      <c r="BL3547" s="6">
        <f t="shared" si="1515"/>
        <v>1</v>
      </c>
      <c r="BM3547" s="6">
        <f t="shared" si="1516"/>
        <v>0</v>
      </c>
      <c r="BN3547" s="6">
        <f t="shared" si="1517"/>
        <v>0</v>
      </c>
      <c r="BO3547" s="6">
        <f t="shared" si="1518"/>
        <v>1</v>
      </c>
      <c r="BP3547" s="6">
        <f t="shared" si="1519"/>
        <v>1</v>
      </c>
      <c r="BQ3547" s="6">
        <f t="shared" si="1523"/>
        <v>0</v>
      </c>
      <c r="BR3547" s="6">
        <f t="shared" si="1524"/>
        <v>0</v>
      </c>
      <c r="BS3547" s="6">
        <f t="shared" si="1532"/>
        <v>1</v>
      </c>
      <c r="BT3547" s="6">
        <f t="shared" si="1533"/>
        <v>2</v>
      </c>
      <c r="CT3547" s="6">
        <f t="shared" si="1531"/>
        <v>7</v>
      </c>
      <c r="CX3547" s="6" t="str">
        <f t="shared" si="1548"/>
        <v>A</v>
      </c>
      <c r="CY3547" s="87">
        <f t="shared" si="1549"/>
        <v>6399</v>
      </c>
      <c r="CZ3547" s="87">
        <f t="shared" si="1550"/>
        <v>425</v>
      </c>
      <c r="DA3547" s="6" t="str">
        <f t="shared" si="1551"/>
        <v>na</v>
      </c>
    </row>
    <row r="3548" spans="1:105" hidden="1" x14ac:dyDescent="0.2">
      <c r="A3548" s="46">
        <v>7945</v>
      </c>
      <c r="B3548" s="46">
        <f t="shared" si="1520"/>
        <v>7</v>
      </c>
      <c r="C3548" s="46">
        <f t="shared" si="1521"/>
        <v>25</v>
      </c>
      <c r="D3548" s="46">
        <f t="shared" si="1522"/>
        <v>4</v>
      </c>
      <c r="E3548" s="85">
        <v>42119</v>
      </c>
      <c r="F3548" s="7" t="s">
        <v>538</v>
      </c>
      <c r="G3548" s="50" t="s">
        <v>103</v>
      </c>
      <c r="H3548" s="50" t="s">
        <v>308</v>
      </c>
      <c r="I3548" s="50">
        <v>0</v>
      </c>
      <c r="J3548" s="50">
        <v>2</v>
      </c>
      <c r="K3548" s="93" t="s">
        <v>36</v>
      </c>
      <c r="L3548" s="97">
        <v>3459</v>
      </c>
      <c r="M3548" s="4">
        <v>49.74</v>
      </c>
      <c r="N3548" s="50">
        <v>19</v>
      </c>
      <c r="O3548" s="7">
        <f>SUM(P3548:R3548)</f>
        <v>45</v>
      </c>
      <c r="P3548" s="7">
        <f>COUNTIF($H$3504:$H3548,"=W")</f>
        <v>11</v>
      </c>
      <c r="Q3548" s="7">
        <f>COUNTIF($H$3504:$H3548,"=D")</f>
        <v>18</v>
      </c>
      <c r="R3548" s="7">
        <f>COUNTIF($H$3504:$H3548,"=L")</f>
        <v>16</v>
      </c>
      <c r="S3548" s="94">
        <f>S3547+I3548</f>
        <v>45</v>
      </c>
      <c r="T3548" s="94">
        <f>T3547+J3548</f>
        <v>50</v>
      </c>
      <c r="U3548" s="7">
        <f>P3548*3+Q3548</f>
        <v>51</v>
      </c>
      <c r="V3548" s="7">
        <v>3</v>
      </c>
      <c r="W3548" s="7">
        <v>7</v>
      </c>
      <c r="X3548" s="7">
        <v>6</v>
      </c>
      <c r="Y3548" s="7">
        <v>6</v>
      </c>
      <c r="Z3548" s="7">
        <v>4</v>
      </c>
      <c r="AA3548" s="7">
        <v>8</v>
      </c>
      <c r="AB3548" s="7">
        <v>14</v>
      </c>
      <c r="AC3548" s="7">
        <v>10</v>
      </c>
      <c r="AD3548" s="83">
        <v>2</v>
      </c>
      <c r="AE3548" s="83">
        <v>4</v>
      </c>
      <c r="AF3548" s="5">
        <v>0</v>
      </c>
      <c r="AG3548" s="5">
        <v>0</v>
      </c>
      <c r="AH3548" s="83" t="s">
        <v>3670</v>
      </c>
      <c r="AI3548" s="83"/>
      <c r="AK3548" s="6">
        <f t="shared" si="1499"/>
        <v>81755</v>
      </c>
      <c r="AL3548" s="98">
        <f>AK3548/COUNTIF(G$3504:G3548,"H")</f>
        <v>3554.5652173913045</v>
      </c>
      <c r="AM3548" s="98">
        <f t="shared" si="1500"/>
        <v>94284</v>
      </c>
      <c r="AN3548" s="98">
        <f>AM3548/COUNTIF(G$3504:G3548,"A")</f>
        <v>4285.636363636364</v>
      </c>
      <c r="AP3548" s="6">
        <v>91</v>
      </c>
      <c r="AQ3548" s="6">
        <v>84</v>
      </c>
      <c r="AR3548" s="6">
        <v>68</v>
      </c>
      <c r="AS3548" s="6">
        <v>44</v>
      </c>
      <c r="AT3548" s="70">
        <f t="shared" si="1486"/>
        <v>51</v>
      </c>
      <c r="AU3548" s="2">
        <f t="shared" si="1487"/>
        <v>19</v>
      </c>
      <c r="AV3548" s="6">
        <f>AR3548-AT3548</f>
        <v>17</v>
      </c>
      <c r="AW3548" s="50"/>
      <c r="AX3548" s="57"/>
      <c r="AY3548" s="87">
        <v>197</v>
      </c>
      <c r="AZ3548" s="107">
        <f t="shared" si="1546"/>
        <v>0.94304712344608266</v>
      </c>
      <c r="BA3548" s="107">
        <f>1-AZ3548</f>
        <v>5.6952876553917342E-2</v>
      </c>
      <c r="BG3548" s="6">
        <f t="shared" si="1512"/>
        <v>0</v>
      </c>
      <c r="BH3548" s="6">
        <f t="shared" si="1552"/>
        <v>0</v>
      </c>
      <c r="BI3548" s="6">
        <f t="shared" si="1513"/>
        <v>0</v>
      </c>
      <c r="BJ3548" s="6">
        <f t="shared" si="1553"/>
        <v>0</v>
      </c>
      <c r="BK3548" s="6">
        <f t="shared" si="1514"/>
        <v>1</v>
      </c>
      <c r="BL3548" s="6">
        <f t="shared" si="1515"/>
        <v>2</v>
      </c>
      <c r="BM3548" s="6">
        <f t="shared" si="1516"/>
        <v>0</v>
      </c>
      <c r="BN3548" s="6">
        <f t="shared" si="1517"/>
        <v>0</v>
      </c>
      <c r="BO3548" s="6">
        <f t="shared" si="1518"/>
        <v>1</v>
      </c>
      <c r="BP3548" s="6">
        <f t="shared" si="1519"/>
        <v>2</v>
      </c>
      <c r="BQ3548" s="6">
        <f t="shared" si="1523"/>
        <v>0</v>
      </c>
      <c r="BR3548" s="6">
        <f t="shared" si="1524"/>
        <v>0</v>
      </c>
      <c r="BS3548" s="6">
        <f t="shared" si="1532"/>
        <v>1</v>
      </c>
      <c r="BT3548" s="6">
        <f t="shared" si="1533"/>
        <v>3</v>
      </c>
      <c r="CT3548" s="6">
        <f t="shared" si="1531"/>
        <v>9</v>
      </c>
      <c r="CX3548" s="6" t="str">
        <f t="shared" si="1548"/>
        <v>H</v>
      </c>
      <c r="CY3548" s="87">
        <f t="shared" si="1549"/>
        <v>3459</v>
      </c>
      <c r="CZ3548" s="87">
        <f t="shared" si="1550"/>
        <v>197</v>
      </c>
      <c r="DA3548" s="6">
        <f t="shared" si="1551"/>
        <v>3262</v>
      </c>
    </row>
    <row r="3549" spans="1:105" hidden="1" x14ac:dyDescent="0.2">
      <c r="A3549" s="46">
        <v>7946</v>
      </c>
      <c r="B3549" s="46">
        <f t="shared" si="1520"/>
        <v>7</v>
      </c>
      <c r="C3549" s="46">
        <f t="shared" si="1521"/>
        <v>2</v>
      </c>
      <c r="D3549" s="46">
        <f t="shared" si="1522"/>
        <v>5</v>
      </c>
      <c r="E3549" s="85">
        <v>42126</v>
      </c>
      <c r="F3549" s="7" t="s">
        <v>468</v>
      </c>
      <c r="G3549" s="50" t="s">
        <v>310</v>
      </c>
      <c r="H3549" s="50" t="s">
        <v>307</v>
      </c>
      <c r="I3549" s="50">
        <v>1</v>
      </c>
      <c r="J3549" s="50">
        <v>1</v>
      </c>
      <c r="K3549" s="93" t="s">
        <v>36</v>
      </c>
      <c r="L3549" s="97">
        <v>17254</v>
      </c>
      <c r="M3549" s="4" t="s">
        <v>4564</v>
      </c>
      <c r="N3549" s="50">
        <v>18</v>
      </c>
      <c r="O3549" s="7">
        <f>SUM(P3549:R3549)</f>
        <v>46</v>
      </c>
      <c r="P3549" s="7">
        <f>COUNTIF($H$3504:$H3549,"=W")</f>
        <v>11</v>
      </c>
      <c r="Q3549" s="7">
        <f>COUNTIF($H$3504:$H3549,"=D")</f>
        <v>19</v>
      </c>
      <c r="R3549" s="7">
        <f>COUNTIF($H$3504:$H3549,"=L")</f>
        <v>16</v>
      </c>
      <c r="S3549" s="94">
        <f>S3548+I3549</f>
        <v>46</v>
      </c>
      <c r="T3549" s="94">
        <f>T3548+J3549</f>
        <v>51</v>
      </c>
      <c r="U3549" s="7">
        <f>P3549*3+Q3549</f>
        <v>52</v>
      </c>
      <c r="V3549" s="7">
        <v>4</v>
      </c>
      <c r="W3549" s="7">
        <v>10</v>
      </c>
      <c r="X3549" s="7">
        <v>5</v>
      </c>
      <c r="Y3549" s="7">
        <v>4</v>
      </c>
      <c r="Z3549" s="7">
        <v>1</v>
      </c>
      <c r="AA3549" s="7">
        <v>8</v>
      </c>
      <c r="AB3549" s="7">
        <v>10</v>
      </c>
      <c r="AC3549" s="7">
        <v>4</v>
      </c>
      <c r="AD3549" s="83">
        <v>0</v>
      </c>
      <c r="AE3549" s="83">
        <v>1</v>
      </c>
      <c r="AF3549" s="5">
        <v>0</v>
      </c>
      <c r="AG3549" s="5">
        <v>0</v>
      </c>
      <c r="AH3549" s="83"/>
      <c r="AI3549" s="83"/>
      <c r="AK3549" s="6">
        <f t="shared" si="1499"/>
        <v>81755</v>
      </c>
      <c r="AL3549" s="98">
        <f>AK3549/COUNTIF(G$3504:G3549,"H")</f>
        <v>3554.5652173913045</v>
      </c>
      <c r="AM3549" s="98">
        <f t="shared" si="1500"/>
        <v>111538</v>
      </c>
      <c r="AN3549" s="98">
        <f>AM3549/COUNTIF(G$3504:G3549,"A")</f>
        <v>4849.478260869565</v>
      </c>
      <c r="AP3549" s="6">
        <v>94</v>
      </c>
      <c r="AQ3549" s="6">
        <v>85</v>
      </c>
      <c r="AR3549" s="6">
        <v>71</v>
      </c>
      <c r="AS3549" s="6">
        <v>45</v>
      </c>
      <c r="AT3549" s="70">
        <f t="shared" si="1486"/>
        <v>52</v>
      </c>
      <c r="AU3549" s="2">
        <f t="shared" si="1487"/>
        <v>18</v>
      </c>
      <c r="AV3549" s="6">
        <f>AR3549-AT3549</f>
        <v>19</v>
      </c>
      <c r="AW3549" s="50"/>
      <c r="AX3549" s="57"/>
      <c r="AY3549" s="87">
        <v>480</v>
      </c>
      <c r="AZ3549" s="107">
        <f t="shared" si="1546"/>
        <v>2.7819636026428653E-2</v>
      </c>
      <c r="BA3549" s="107">
        <f>1-AZ3549</f>
        <v>0.97218036397357133</v>
      </c>
      <c r="BG3549" s="6">
        <f t="shared" si="1512"/>
        <v>0</v>
      </c>
      <c r="BH3549" s="6">
        <f t="shared" si="1552"/>
        <v>0</v>
      </c>
      <c r="BI3549" s="6">
        <f t="shared" si="1513"/>
        <v>1</v>
      </c>
      <c r="BJ3549" s="6">
        <f t="shared" si="1553"/>
        <v>1</v>
      </c>
      <c r="BK3549" s="6">
        <f t="shared" si="1514"/>
        <v>0</v>
      </c>
      <c r="BL3549" s="6">
        <f t="shared" si="1515"/>
        <v>0</v>
      </c>
      <c r="BM3549" s="6">
        <f t="shared" si="1516"/>
        <v>1</v>
      </c>
      <c r="BN3549" s="6">
        <f t="shared" si="1517"/>
        <v>1</v>
      </c>
      <c r="BO3549" s="6">
        <f t="shared" si="1518"/>
        <v>1</v>
      </c>
      <c r="BP3549" s="6">
        <f t="shared" si="1519"/>
        <v>3</v>
      </c>
      <c r="BQ3549" s="6">
        <f t="shared" si="1523"/>
        <v>1</v>
      </c>
      <c r="BR3549" s="6">
        <f t="shared" si="1524"/>
        <v>1</v>
      </c>
      <c r="BS3549" s="6">
        <f t="shared" si="1532"/>
        <v>1</v>
      </c>
      <c r="BT3549" s="6">
        <f t="shared" si="1533"/>
        <v>4</v>
      </c>
      <c r="CT3549" s="6">
        <f t="shared" si="1531"/>
        <v>9</v>
      </c>
      <c r="CX3549" s="6" t="str">
        <f t="shared" si="1548"/>
        <v>A</v>
      </c>
      <c r="CY3549" s="87">
        <f t="shared" si="1549"/>
        <v>17254</v>
      </c>
      <c r="CZ3549" s="87">
        <f t="shared" si="1550"/>
        <v>480</v>
      </c>
      <c r="DA3549" s="6" t="str">
        <f t="shared" si="1551"/>
        <v>na</v>
      </c>
    </row>
    <row r="3550" spans="1:105" ht="16.5" hidden="1" customHeight="1" x14ac:dyDescent="0.2">
      <c r="A3550" s="46">
        <v>8001</v>
      </c>
      <c r="B3550" s="46">
        <f t="shared" si="1520"/>
        <v>7</v>
      </c>
      <c r="C3550" s="46">
        <f t="shared" si="1521"/>
        <v>8</v>
      </c>
      <c r="D3550" s="46">
        <f t="shared" si="1522"/>
        <v>8</v>
      </c>
      <c r="E3550" s="85">
        <v>42224</v>
      </c>
      <c r="F3550" s="7" t="s">
        <v>2007</v>
      </c>
      <c r="G3550" s="50" t="s">
        <v>310</v>
      </c>
      <c r="H3550" s="50" t="s">
        <v>308</v>
      </c>
      <c r="I3550" s="50">
        <v>0</v>
      </c>
      <c r="J3550" s="50">
        <v>3</v>
      </c>
      <c r="K3550" s="100" t="s">
        <v>3410</v>
      </c>
      <c r="L3550" s="97">
        <v>3688</v>
      </c>
      <c r="M3550" s="4" t="s">
        <v>3678</v>
      </c>
      <c r="N3550" s="50">
        <v>24</v>
      </c>
      <c r="O3550" s="7">
        <f>SUM(P3550:R3550)</f>
        <v>1</v>
      </c>
      <c r="P3550" s="7">
        <f>COUNTIF($H$3550:$H3550,"=W")</f>
        <v>0</v>
      </c>
      <c r="Q3550" s="7">
        <f>COUNTIF($H$3550:$H3550,"=D")</f>
        <v>0</v>
      </c>
      <c r="R3550" s="7">
        <f>COUNTIF($H$3550:$H3550,"=L")</f>
        <v>1</v>
      </c>
      <c r="S3550" s="7">
        <f>I3550</f>
        <v>0</v>
      </c>
      <c r="T3550" s="7">
        <f>J3550</f>
        <v>3</v>
      </c>
      <c r="U3550" s="7">
        <f>P3550*3+Q3550</f>
        <v>0</v>
      </c>
      <c r="V3550" s="7">
        <v>0</v>
      </c>
      <c r="W3550" s="7">
        <v>3</v>
      </c>
      <c r="X3550" s="7">
        <v>6</v>
      </c>
      <c r="Y3550" s="7">
        <v>4</v>
      </c>
      <c r="Z3550" s="7">
        <v>3</v>
      </c>
      <c r="AA3550" s="7">
        <v>6</v>
      </c>
      <c r="AB3550" s="7">
        <v>14</v>
      </c>
      <c r="AC3550" s="7">
        <v>13</v>
      </c>
      <c r="AD3550" s="83">
        <v>1</v>
      </c>
      <c r="AE3550" s="83">
        <v>3</v>
      </c>
      <c r="AF3550" s="5">
        <v>0</v>
      </c>
      <c r="AG3550" s="5">
        <v>0</v>
      </c>
      <c r="AH3550" s="83" t="s">
        <v>3668</v>
      </c>
      <c r="AI3550" s="83"/>
      <c r="AL3550" s="98"/>
      <c r="AM3550" s="98">
        <f>L3550</f>
        <v>3688</v>
      </c>
      <c r="AN3550" s="98">
        <f>AM3550/COUNTIF(G$3550:G3550,"A")</f>
        <v>3688</v>
      </c>
      <c r="AP3550" s="6">
        <v>3</v>
      </c>
      <c r="AQ3550" s="6">
        <v>3</v>
      </c>
      <c r="AR3550" s="6">
        <v>3</v>
      </c>
      <c r="AS3550" s="6">
        <v>0</v>
      </c>
      <c r="AT3550" s="70">
        <f t="shared" si="1486"/>
        <v>0</v>
      </c>
      <c r="AU3550" s="2">
        <f t="shared" si="1487"/>
        <v>24</v>
      </c>
      <c r="AV3550" s="6">
        <f>AR3550-AT3550</f>
        <v>3</v>
      </c>
      <c r="AW3550" s="50"/>
      <c r="AX3550" s="57"/>
      <c r="AY3550" s="87">
        <v>376</v>
      </c>
      <c r="AZ3550" s="107">
        <f t="shared" si="1546"/>
        <v>0.1019522776572668</v>
      </c>
      <c r="BA3550" s="107">
        <f>1-AZ3550</f>
        <v>0.89804772234273322</v>
      </c>
      <c r="BG3550" s="6">
        <f t="shared" si="1512"/>
        <v>0</v>
      </c>
      <c r="BH3550" s="6">
        <f t="shared" si="1552"/>
        <v>0</v>
      </c>
      <c r="BI3550" s="6">
        <f t="shared" si="1513"/>
        <v>0</v>
      </c>
      <c r="BJ3550" s="6">
        <f t="shared" si="1553"/>
        <v>0</v>
      </c>
      <c r="BK3550" s="6">
        <f t="shared" si="1514"/>
        <v>1</v>
      </c>
      <c r="BL3550" s="6">
        <f t="shared" si="1515"/>
        <v>1</v>
      </c>
      <c r="BM3550" s="6">
        <f t="shared" si="1516"/>
        <v>0</v>
      </c>
      <c r="BN3550" s="6">
        <f t="shared" si="1517"/>
        <v>0</v>
      </c>
      <c r="BO3550" s="6">
        <f t="shared" si="1518"/>
        <v>1</v>
      </c>
      <c r="BP3550" s="6">
        <f t="shared" si="1519"/>
        <v>4</v>
      </c>
      <c r="BQ3550" s="6">
        <f t="shared" si="1523"/>
        <v>0</v>
      </c>
      <c r="BR3550" s="6">
        <f t="shared" si="1524"/>
        <v>0</v>
      </c>
      <c r="BS3550" s="6">
        <f t="shared" si="1532"/>
        <v>1</v>
      </c>
      <c r="BT3550" s="6">
        <f t="shared" si="1533"/>
        <v>5</v>
      </c>
      <c r="CT3550" s="6">
        <f t="shared" si="1531"/>
        <v>6</v>
      </c>
      <c r="CX3550" s="6" t="str">
        <f t="shared" si="1548"/>
        <v>A</v>
      </c>
      <c r="CY3550" s="87">
        <f t="shared" si="1549"/>
        <v>3688</v>
      </c>
      <c r="CZ3550" s="87">
        <f t="shared" si="1550"/>
        <v>376</v>
      </c>
      <c r="DA3550" s="6" t="str">
        <f t="shared" si="1551"/>
        <v>na</v>
      </c>
    </row>
    <row r="3551" spans="1:105" hidden="1" x14ac:dyDescent="0.2">
      <c r="A3551" s="46">
        <v>8002</v>
      </c>
      <c r="B3551" s="46">
        <f t="shared" si="1520"/>
        <v>7</v>
      </c>
      <c r="C3551" s="46">
        <f t="shared" si="1521"/>
        <v>15</v>
      </c>
      <c r="D3551" s="46">
        <f t="shared" si="1522"/>
        <v>8</v>
      </c>
      <c r="E3551" s="85">
        <v>42231</v>
      </c>
      <c r="F3551" s="7" t="s">
        <v>3455</v>
      </c>
      <c r="G3551" s="50" t="s">
        <v>103</v>
      </c>
      <c r="H3551" s="50" t="s">
        <v>308</v>
      </c>
      <c r="I3551" s="50">
        <v>1</v>
      </c>
      <c r="J3551" s="50">
        <v>2</v>
      </c>
      <c r="K3551" s="93" t="s">
        <v>36</v>
      </c>
      <c r="L3551" s="97">
        <v>4890</v>
      </c>
      <c r="M3551" s="57" t="s">
        <v>4565</v>
      </c>
      <c r="N3551" s="50">
        <v>22</v>
      </c>
      <c r="O3551" s="7">
        <f t="shared" ref="O3551:O3559" si="1554">SUM(P3551:R3551)</f>
        <v>2</v>
      </c>
      <c r="P3551" s="7">
        <f>COUNTIF($H$3550:$H3551,"=W")</f>
        <v>0</v>
      </c>
      <c r="Q3551" s="7">
        <f>COUNTIF($H$3550:$H3551,"=D")</f>
        <v>0</v>
      </c>
      <c r="R3551" s="7">
        <f>COUNTIF($H$3550:$H3551,"=L")</f>
        <v>2</v>
      </c>
      <c r="S3551" s="94">
        <f t="shared" ref="S3551:S3559" si="1555">S3550+I3551</f>
        <v>1</v>
      </c>
      <c r="T3551" s="94">
        <f t="shared" ref="T3551:T3559" si="1556">T3550+J3551</f>
        <v>5</v>
      </c>
      <c r="U3551" s="7">
        <f t="shared" ref="U3551:U3559" si="1557">P3551*3+Q3551</f>
        <v>0</v>
      </c>
      <c r="V3551" s="7">
        <v>8</v>
      </c>
      <c r="W3551" s="7">
        <v>5</v>
      </c>
      <c r="X3551" s="7">
        <v>6</v>
      </c>
      <c r="Y3551" s="7">
        <v>7</v>
      </c>
      <c r="Z3551" s="7">
        <v>10</v>
      </c>
      <c r="AA3551" s="7">
        <v>3</v>
      </c>
      <c r="AB3551" s="7">
        <v>10</v>
      </c>
      <c r="AC3551" s="7">
        <v>10</v>
      </c>
      <c r="AD3551" s="83">
        <v>1</v>
      </c>
      <c r="AE3551" s="83">
        <v>3</v>
      </c>
      <c r="AF3551" s="5">
        <v>0</v>
      </c>
      <c r="AG3551" s="5">
        <v>0</v>
      </c>
      <c r="AH3551" s="83" t="s">
        <v>3672</v>
      </c>
      <c r="AI3551" s="83"/>
      <c r="AK3551" s="6">
        <f t="shared" ref="AK3551:AK3595" si="1558">IF(G3551="H",L3551+AK3550,AK3550)</f>
        <v>4890</v>
      </c>
      <c r="AL3551" s="98">
        <f>AK3551/COUNTIF(G$3550:G3551,"H")</f>
        <v>4890</v>
      </c>
      <c r="AM3551" s="98">
        <f t="shared" ref="AM3551:AM3595" si="1559">IF(G3551="A",L3551+AM3550,AM3550)</f>
        <v>3688</v>
      </c>
      <c r="AN3551" s="98">
        <f>AM3551/COUNTIF(G$3550:G3551,"A")</f>
        <v>3688</v>
      </c>
      <c r="AP3551" s="6">
        <v>6</v>
      </c>
      <c r="AQ3551" s="6">
        <v>6</v>
      </c>
      <c r="AR3551" s="6">
        <v>4</v>
      </c>
      <c r="AS3551" s="6">
        <v>0</v>
      </c>
      <c r="AT3551" s="70">
        <f t="shared" si="1486"/>
        <v>0</v>
      </c>
      <c r="AU3551" s="2">
        <f t="shared" si="1487"/>
        <v>22</v>
      </c>
      <c r="AV3551" s="6">
        <f t="shared" ref="AV3551:AV3559" si="1560">AR3551-AT3551</f>
        <v>4</v>
      </c>
      <c r="AW3551" s="50"/>
      <c r="AX3551" s="57"/>
      <c r="AY3551" s="87">
        <v>1834</v>
      </c>
      <c r="AZ3551" s="107">
        <f t="shared" si="1546"/>
        <v>0.6249488752556237</v>
      </c>
      <c r="BA3551" s="107">
        <f t="shared" ref="BA3551:BA3558" si="1561">1-AZ3551</f>
        <v>0.3750511247443763</v>
      </c>
      <c r="BG3551" s="6">
        <f t="shared" si="1512"/>
        <v>0</v>
      </c>
      <c r="BH3551" s="6">
        <f t="shared" si="1552"/>
        <v>0</v>
      </c>
      <c r="BI3551" s="6">
        <f t="shared" si="1513"/>
        <v>0</v>
      </c>
      <c r="BJ3551" s="6">
        <f t="shared" si="1553"/>
        <v>0</v>
      </c>
      <c r="BK3551" s="6">
        <f t="shared" si="1514"/>
        <v>1</v>
      </c>
      <c r="BL3551" s="6">
        <f t="shared" si="1515"/>
        <v>2</v>
      </c>
      <c r="BM3551" s="6">
        <f t="shared" si="1516"/>
        <v>0</v>
      </c>
      <c r="BN3551" s="6">
        <f t="shared" si="1517"/>
        <v>0</v>
      </c>
      <c r="BO3551" s="6">
        <f t="shared" si="1518"/>
        <v>1</v>
      </c>
      <c r="BP3551" s="6">
        <f t="shared" si="1519"/>
        <v>5</v>
      </c>
      <c r="BQ3551" s="6">
        <f t="shared" si="1523"/>
        <v>1</v>
      </c>
      <c r="BR3551" s="6">
        <f t="shared" si="1524"/>
        <v>1</v>
      </c>
      <c r="BS3551" s="6">
        <f t="shared" si="1532"/>
        <v>1</v>
      </c>
      <c r="BT3551" s="6">
        <f t="shared" si="1533"/>
        <v>6</v>
      </c>
      <c r="CT3551" s="6">
        <f t="shared" si="1531"/>
        <v>14</v>
      </c>
      <c r="CX3551" s="6" t="str">
        <f t="shared" si="1548"/>
        <v>H</v>
      </c>
      <c r="CY3551" s="87">
        <f t="shared" si="1549"/>
        <v>4890</v>
      </c>
      <c r="CZ3551" s="87">
        <f t="shared" si="1550"/>
        <v>1834</v>
      </c>
      <c r="DA3551" s="6">
        <f t="shared" si="1551"/>
        <v>3056</v>
      </c>
    </row>
    <row r="3552" spans="1:105" hidden="1" x14ac:dyDescent="0.2">
      <c r="A3552" s="46">
        <v>8003</v>
      </c>
      <c r="B3552" s="46">
        <f t="shared" si="1520"/>
        <v>3</v>
      </c>
      <c r="C3552" s="46">
        <f t="shared" si="1521"/>
        <v>18</v>
      </c>
      <c r="D3552" s="46">
        <f t="shared" si="1522"/>
        <v>8</v>
      </c>
      <c r="E3552" s="85">
        <v>42234</v>
      </c>
      <c r="F3552" s="7" t="s">
        <v>2835</v>
      </c>
      <c r="G3552" s="50" t="s">
        <v>103</v>
      </c>
      <c r="H3552" s="50" t="s">
        <v>306</v>
      </c>
      <c r="I3552" s="50">
        <v>1</v>
      </c>
      <c r="J3552" s="50">
        <v>0</v>
      </c>
      <c r="K3552" s="93" t="s">
        <v>36</v>
      </c>
      <c r="L3552" s="97">
        <v>2849</v>
      </c>
      <c r="M3552" s="92" t="s">
        <v>3679</v>
      </c>
      <c r="N3552" s="50">
        <v>17</v>
      </c>
      <c r="O3552" s="7">
        <f t="shared" si="1554"/>
        <v>3</v>
      </c>
      <c r="P3552" s="7">
        <f>COUNTIF($H$3550:$H3552,"=W")</f>
        <v>1</v>
      </c>
      <c r="Q3552" s="7">
        <f>COUNTIF($H$3550:$H3552,"=D")</f>
        <v>0</v>
      </c>
      <c r="R3552" s="7">
        <f>COUNTIF($H$3550:$H3552,"=L")</f>
        <v>2</v>
      </c>
      <c r="S3552" s="94">
        <f t="shared" si="1555"/>
        <v>2</v>
      </c>
      <c r="T3552" s="94">
        <f t="shared" si="1556"/>
        <v>5</v>
      </c>
      <c r="U3552" s="7">
        <f t="shared" si="1557"/>
        <v>3</v>
      </c>
      <c r="V3552" s="7">
        <v>5</v>
      </c>
      <c r="W3552" s="7">
        <v>1</v>
      </c>
      <c r="X3552" s="7">
        <v>8</v>
      </c>
      <c r="Y3552" s="7">
        <v>3</v>
      </c>
      <c r="Z3552" s="7">
        <v>7</v>
      </c>
      <c r="AA3552" s="7">
        <v>1</v>
      </c>
      <c r="AB3552" s="7">
        <v>15</v>
      </c>
      <c r="AC3552" s="7">
        <v>10</v>
      </c>
      <c r="AD3552" s="83">
        <v>1</v>
      </c>
      <c r="AE3552" s="83">
        <v>0</v>
      </c>
      <c r="AF3552" s="5">
        <v>0</v>
      </c>
      <c r="AG3552" s="5">
        <v>0</v>
      </c>
      <c r="AH3552" s="83" t="s">
        <v>3673</v>
      </c>
      <c r="AI3552" s="83"/>
      <c r="AK3552" s="6">
        <f t="shared" si="1558"/>
        <v>7739</v>
      </c>
      <c r="AL3552" s="98">
        <f>AK3552/COUNTIF(G$3550:G3552,"H")</f>
        <v>3869.5</v>
      </c>
      <c r="AM3552" s="98">
        <f t="shared" si="1559"/>
        <v>3688</v>
      </c>
      <c r="AN3552" s="98">
        <f>AM3552/COUNTIF(G$3550:G3552,"A")</f>
        <v>3688</v>
      </c>
      <c r="AP3552" s="6">
        <v>9</v>
      </c>
      <c r="AQ3552" s="6">
        <v>9</v>
      </c>
      <c r="AR3552" s="6">
        <v>6</v>
      </c>
      <c r="AS3552" s="6">
        <v>1</v>
      </c>
      <c r="AT3552" s="70">
        <f t="shared" si="1486"/>
        <v>3</v>
      </c>
      <c r="AU3552" s="2">
        <f t="shared" si="1487"/>
        <v>17</v>
      </c>
      <c r="AV3552" s="6">
        <f t="shared" si="1560"/>
        <v>3</v>
      </c>
      <c r="AW3552" s="50"/>
      <c r="AX3552" s="57"/>
      <c r="AY3552" s="87">
        <v>186</v>
      </c>
      <c r="AZ3552" s="107">
        <f t="shared" si="1546"/>
        <v>0.93471393471393471</v>
      </c>
      <c r="BA3552" s="107">
        <f t="shared" si="1561"/>
        <v>6.5286065286065287E-2</v>
      </c>
      <c r="BG3552" s="6">
        <f t="shared" si="1512"/>
        <v>1</v>
      </c>
      <c r="BH3552" s="6">
        <f t="shared" si="1552"/>
        <v>1</v>
      </c>
      <c r="BI3552" s="6">
        <f t="shared" si="1513"/>
        <v>0</v>
      </c>
      <c r="BJ3552" s="6">
        <f t="shared" si="1553"/>
        <v>0</v>
      </c>
      <c r="BK3552" s="6">
        <f t="shared" si="1514"/>
        <v>0</v>
      </c>
      <c r="BL3552" s="6">
        <f t="shared" si="1515"/>
        <v>0</v>
      </c>
      <c r="BM3552" s="6">
        <f t="shared" si="1516"/>
        <v>1</v>
      </c>
      <c r="BN3552" s="6">
        <f t="shared" si="1517"/>
        <v>1</v>
      </c>
      <c r="BO3552" s="6">
        <f t="shared" si="1518"/>
        <v>0</v>
      </c>
      <c r="BP3552" s="6">
        <f t="shared" si="1519"/>
        <v>0</v>
      </c>
      <c r="BQ3552" s="6">
        <f t="shared" si="1523"/>
        <v>1</v>
      </c>
      <c r="BR3552" s="6">
        <f t="shared" si="1524"/>
        <v>2</v>
      </c>
      <c r="BS3552" s="6">
        <f t="shared" si="1532"/>
        <v>0</v>
      </c>
      <c r="BT3552" s="6">
        <f t="shared" si="1533"/>
        <v>0</v>
      </c>
      <c r="CT3552" s="6">
        <f t="shared" si="1531"/>
        <v>13</v>
      </c>
      <c r="CX3552" s="6" t="str">
        <f t="shared" si="1548"/>
        <v>H</v>
      </c>
      <c r="CY3552" s="87">
        <f t="shared" si="1549"/>
        <v>2849</v>
      </c>
      <c r="CZ3552" s="87">
        <f t="shared" si="1550"/>
        <v>186</v>
      </c>
      <c r="DA3552" s="6">
        <f t="shared" si="1551"/>
        <v>2663</v>
      </c>
    </row>
    <row r="3553" spans="1:105" hidden="1" x14ac:dyDescent="0.2">
      <c r="A3553" s="46">
        <v>8004</v>
      </c>
      <c r="B3553" s="46">
        <f t="shared" si="1520"/>
        <v>7</v>
      </c>
      <c r="C3553" s="46">
        <f t="shared" si="1521"/>
        <v>22</v>
      </c>
      <c r="D3553" s="46">
        <f t="shared" si="1522"/>
        <v>8</v>
      </c>
      <c r="E3553" s="85">
        <v>42238</v>
      </c>
      <c r="F3553" s="7" t="s">
        <v>2245</v>
      </c>
      <c r="G3553" s="50" t="s">
        <v>310</v>
      </c>
      <c r="H3553" s="50" t="s">
        <v>307</v>
      </c>
      <c r="I3553" s="50">
        <v>0</v>
      </c>
      <c r="J3553" s="50">
        <v>0</v>
      </c>
      <c r="K3553" s="93" t="s">
        <v>36</v>
      </c>
      <c r="L3553" s="97">
        <v>3139</v>
      </c>
      <c r="M3553" s="4"/>
      <c r="N3553" s="50">
        <v>18</v>
      </c>
      <c r="O3553" s="7">
        <f t="shared" si="1554"/>
        <v>4</v>
      </c>
      <c r="P3553" s="7">
        <f>COUNTIF($H$3550:$H3553,"=W")</f>
        <v>1</v>
      </c>
      <c r="Q3553" s="7">
        <f>COUNTIF($H$3550:$H3553,"=D")</f>
        <v>1</v>
      </c>
      <c r="R3553" s="7">
        <f>COUNTIF($H$3550:$H3553,"=L")</f>
        <v>2</v>
      </c>
      <c r="S3553" s="94">
        <f t="shared" si="1555"/>
        <v>2</v>
      </c>
      <c r="T3553" s="94">
        <f t="shared" si="1556"/>
        <v>5</v>
      </c>
      <c r="U3553" s="7">
        <f t="shared" si="1557"/>
        <v>4</v>
      </c>
      <c r="V3553" s="7">
        <v>2</v>
      </c>
      <c r="W3553" s="7">
        <v>5</v>
      </c>
      <c r="X3553" s="7">
        <v>5</v>
      </c>
      <c r="Y3553" s="7">
        <v>10</v>
      </c>
      <c r="Z3553" s="7">
        <v>3</v>
      </c>
      <c r="AA3553" s="7">
        <v>6</v>
      </c>
      <c r="AB3553" s="7">
        <v>7</v>
      </c>
      <c r="AC3553" s="7">
        <v>9</v>
      </c>
      <c r="AD3553" s="83">
        <v>3</v>
      </c>
      <c r="AE3553" s="83">
        <v>1</v>
      </c>
      <c r="AF3553" s="5">
        <v>0</v>
      </c>
      <c r="AG3553" s="5">
        <v>0</v>
      </c>
      <c r="AH3553" s="83" t="s">
        <v>3674</v>
      </c>
      <c r="AI3553" s="83"/>
      <c r="AK3553" s="6">
        <f t="shared" si="1558"/>
        <v>7739</v>
      </c>
      <c r="AL3553" s="98">
        <f>AK3553/COUNTIF(G$3550:G3553,"H")</f>
        <v>3869.5</v>
      </c>
      <c r="AM3553" s="98">
        <f t="shared" si="1559"/>
        <v>6827</v>
      </c>
      <c r="AN3553" s="98">
        <f>AM3553/COUNTIF(G$3550:G3553,"A")</f>
        <v>3413.5</v>
      </c>
      <c r="AP3553" s="6">
        <v>12</v>
      </c>
      <c r="AQ3553" s="6">
        <v>9</v>
      </c>
      <c r="AR3553" s="6">
        <v>7</v>
      </c>
      <c r="AS3553" s="6">
        <v>2</v>
      </c>
      <c r="AT3553" s="70">
        <f t="shared" si="1486"/>
        <v>4</v>
      </c>
      <c r="AU3553" s="2">
        <f t="shared" si="1487"/>
        <v>18</v>
      </c>
      <c r="AV3553" s="6">
        <f t="shared" si="1560"/>
        <v>3</v>
      </c>
      <c r="AW3553" s="50"/>
      <c r="AX3553" s="57"/>
      <c r="AY3553" s="87">
        <v>150</v>
      </c>
      <c r="AZ3553" s="107">
        <f t="shared" si="1546"/>
        <v>4.7785919082510356E-2</v>
      </c>
      <c r="BA3553" s="107">
        <f t="shared" si="1561"/>
        <v>0.9522140809174896</v>
      </c>
      <c r="BG3553" s="6">
        <f t="shared" si="1512"/>
        <v>0</v>
      </c>
      <c r="BH3553" s="6">
        <f t="shared" si="1552"/>
        <v>0</v>
      </c>
      <c r="BI3553" s="6">
        <f t="shared" si="1513"/>
        <v>1</v>
      </c>
      <c r="BJ3553" s="6">
        <f t="shared" si="1553"/>
        <v>1</v>
      </c>
      <c r="BK3553" s="6">
        <f t="shared" si="1514"/>
        <v>0</v>
      </c>
      <c r="BL3553" s="6">
        <f t="shared" si="1515"/>
        <v>0</v>
      </c>
      <c r="BM3553" s="6">
        <f t="shared" si="1516"/>
        <v>1</v>
      </c>
      <c r="BN3553" s="6">
        <f t="shared" si="1517"/>
        <v>2</v>
      </c>
      <c r="BO3553" s="6">
        <f t="shared" si="1518"/>
        <v>1</v>
      </c>
      <c r="BP3553" s="6">
        <f t="shared" si="1519"/>
        <v>1</v>
      </c>
      <c r="BQ3553" s="6">
        <f t="shared" si="1523"/>
        <v>0</v>
      </c>
      <c r="BR3553" s="6">
        <f t="shared" si="1524"/>
        <v>0</v>
      </c>
      <c r="BS3553" s="6">
        <f t="shared" si="1532"/>
        <v>0</v>
      </c>
      <c r="BT3553" s="6">
        <f t="shared" si="1533"/>
        <v>0</v>
      </c>
      <c r="CT3553" s="6">
        <f t="shared" si="1531"/>
        <v>7</v>
      </c>
      <c r="CX3553" s="6" t="str">
        <f t="shared" si="1548"/>
        <v>A</v>
      </c>
      <c r="CY3553" s="87">
        <f t="shared" si="1549"/>
        <v>3139</v>
      </c>
      <c r="CZ3553" s="87">
        <f t="shared" si="1550"/>
        <v>150</v>
      </c>
      <c r="DA3553" s="6" t="str">
        <f t="shared" si="1551"/>
        <v>na</v>
      </c>
    </row>
    <row r="3554" spans="1:105" hidden="1" x14ac:dyDescent="0.2">
      <c r="A3554" s="46">
        <v>8005</v>
      </c>
      <c r="B3554" s="46">
        <f t="shared" si="1520"/>
        <v>7</v>
      </c>
      <c r="C3554" s="46">
        <f t="shared" si="1521"/>
        <v>29</v>
      </c>
      <c r="D3554" s="46">
        <f t="shared" si="1522"/>
        <v>8</v>
      </c>
      <c r="E3554" s="85">
        <v>42245</v>
      </c>
      <c r="F3554" s="7" t="s">
        <v>3</v>
      </c>
      <c r="G3554" s="50" t="s">
        <v>103</v>
      </c>
      <c r="H3554" s="50" t="s">
        <v>308</v>
      </c>
      <c r="I3554" s="50">
        <v>1</v>
      </c>
      <c r="J3554" s="50">
        <v>2</v>
      </c>
      <c r="K3554" s="93" t="s">
        <v>1313</v>
      </c>
      <c r="L3554" s="97">
        <v>3215</v>
      </c>
      <c r="M3554" s="57" t="s">
        <v>4566</v>
      </c>
      <c r="N3554" s="50">
        <v>19</v>
      </c>
      <c r="O3554" s="7">
        <f t="shared" si="1554"/>
        <v>5</v>
      </c>
      <c r="P3554" s="7">
        <f>COUNTIF($H$3550:$H3554,"=W")</f>
        <v>1</v>
      </c>
      <c r="Q3554" s="7">
        <f>COUNTIF($H$3550:$H3554,"=D")</f>
        <v>1</v>
      </c>
      <c r="R3554" s="7">
        <f>COUNTIF($H$3550:$H3554,"=L")</f>
        <v>3</v>
      </c>
      <c r="S3554" s="94">
        <f t="shared" si="1555"/>
        <v>3</v>
      </c>
      <c r="T3554" s="94">
        <f t="shared" si="1556"/>
        <v>7</v>
      </c>
      <c r="U3554" s="7">
        <f t="shared" si="1557"/>
        <v>4</v>
      </c>
      <c r="V3554" s="7">
        <v>1</v>
      </c>
      <c r="W3554" s="7">
        <v>3</v>
      </c>
      <c r="X3554" s="7">
        <v>10</v>
      </c>
      <c r="Y3554" s="7">
        <v>3</v>
      </c>
      <c r="Z3554" s="7">
        <v>6</v>
      </c>
      <c r="AA3554" s="7">
        <v>3</v>
      </c>
      <c r="AB3554" s="7">
        <v>16</v>
      </c>
      <c r="AC3554" s="7">
        <v>15</v>
      </c>
      <c r="AD3554" s="83">
        <v>1</v>
      </c>
      <c r="AE3554" s="83">
        <v>2</v>
      </c>
      <c r="AF3554" s="5">
        <v>0</v>
      </c>
      <c r="AG3554" s="5">
        <v>0</v>
      </c>
      <c r="AH3554" s="83" t="s">
        <v>3668</v>
      </c>
      <c r="AI3554" s="83"/>
      <c r="AK3554" s="6">
        <f t="shared" si="1558"/>
        <v>10954</v>
      </c>
      <c r="AL3554" s="98">
        <f>AK3554/COUNTIF(G$3550:G3554,"H")</f>
        <v>3651.3333333333335</v>
      </c>
      <c r="AM3554" s="98">
        <f t="shared" si="1559"/>
        <v>6827</v>
      </c>
      <c r="AN3554" s="98">
        <f>AM3554/COUNTIF(G$3550:G3554,"A")</f>
        <v>3413.5</v>
      </c>
      <c r="AP3554" s="6">
        <v>15</v>
      </c>
      <c r="AQ3554" s="6">
        <v>11</v>
      </c>
      <c r="AR3554" s="6">
        <v>9</v>
      </c>
      <c r="AS3554" s="6">
        <v>2</v>
      </c>
      <c r="AT3554" s="70">
        <f t="shared" si="1486"/>
        <v>4</v>
      </c>
      <c r="AU3554" s="2">
        <f t="shared" si="1487"/>
        <v>19</v>
      </c>
      <c r="AV3554" s="6">
        <f t="shared" si="1560"/>
        <v>5</v>
      </c>
      <c r="AW3554" s="50"/>
      <c r="AX3554" s="57"/>
      <c r="AY3554" s="87">
        <v>632</v>
      </c>
      <c r="AZ3554" s="107">
        <f t="shared" si="1546"/>
        <v>0.80342146189735619</v>
      </c>
      <c r="BA3554" s="107">
        <f t="shared" si="1561"/>
        <v>0.19657853810264381</v>
      </c>
      <c r="BG3554" s="6">
        <f t="shared" si="1512"/>
        <v>0</v>
      </c>
      <c r="BH3554" s="6">
        <f t="shared" si="1552"/>
        <v>0</v>
      </c>
      <c r="BI3554" s="6">
        <f t="shared" si="1513"/>
        <v>0</v>
      </c>
      <c r="BJ3554" s="6">
        <f t="shared" si="1553"/>
        <v>0</v>
      </c>
      <c r="BK3554" s="6">
        <f t="shared" si="1514"/>
        <v>1</v>
      </c>
      <c r="BL3554" s="6">
        <f t="shared" si="1515"/>
        <v>1</v>
      </c>
      <c r="BM3554" s="6">
        <f t="shared" si="1516"/>
        <v>0</v>
      </c>
      <c r="BN3554" s="6">
        <f t="shared" si="1517"/>
        <v>0</v>
      </c>
      <c r="BO3554" s="6">
        <f t="shared" si="1518"/>
        <v>1</v>
      </c>
      <c r="BP3554" s="6">
        <f t="shared" si="1519"/>
        <v>2</v>
      </c>
      <c r="BQ3554" s="6">
        <f t="shared" si="1523"/>
        <v>1</v>
      </c>
      <c r="BR3554" s="6">
        <f t="shared" si="1524"/>
        <v>1</v>
      </c>
      <c r="BS3554" s="6">
        <f t="shared" si="1532"/>
        <v>1</v>
      </c>
      <c r="BT3554" s="6">
        <f t="shared" si="1533"/>
        <v>1</v>
      </c>
      <c r="CT3554" s="6">
        <f t="shared" si="1531"/>
        <v>11</v>
      </c>
      <c r="CX3554" s="6" t="str">
        <f t="shared" si="1548"/>
        <v>H</v>
      </c>
      <c r="CY3554" s="87">
        <f t="shared" si="1549"/>
        <v>3215</v>
      </c>
      <c r="CZ3554" s="87">
        <f t="shared" si="1550"/>
        <v>632</v>
      </c>
      <c r="DA3554" s="6">
        <f t="shared" si="1551"/>
        <v>2583</v>
      </c>
    </row>
    <row r="3555" spans="1:105" hidden="1" x14ac:dyDescent="0.2">
      <c r="A3555" s="46">
        <v>8006</v>
      </c>
      <c r="B3555" s="46">
        <f t="shared" si="1520"/>
        <v>7</v>
      </c>
      <c r="C3555" s="46">
        <f t="shared" si="1521"/>
        <v>5</v>
      </c>
      <c r="D3555" s="46">
        <f t="shared" si="1522"/>
        <v>9</v>
      </c>
      <c r="E3555" s="85">
        <v>42252</v>
      </c>
      <c r="F3555" s="7" t="s">
        <v>1770</v>
      </c>
      <c r="G3555" s="50" t="s">
        <v>310</v>
      </c>
      <c r="H3555" s="50" t="s">
        <v>306</v>
      </c>
      <c r="I3555" s="50">
        <v>3</v>
      </c>
      <c r="J3555" s="50">
        <v>0</v>
      </c>
      <c r="K3555" s="93" t="s">
        <v>1424</v>
      </c>
      <c r="L3555" s="97">
        <v>2459</v>
      </c>
      <c r="M3555" s="92" t="s">
        <v>3680</v>
      </c>
      <c r="N3555" s="50">
        <v>17</v>
      </c>
      <c r="O3555" s="7">
        <f t="shared" si="1554"/>
        <v>6</v>
      </c>
      <c r="P3555" s="7">
        <f>COUNTIF($H$3550:$H3555,"=W")</f>
        <v>2</v>
      </c>
      <c r="Q3555" s="7">
        <f>COUNTIF($H$3550:$H3555,"=D")</f>
        <v>1</v>
      </c>
      <c r="R3555" s="7">
        <f>COUNTIF($H$3550:$H3555,"=L")</f>
        <v>3</v>
      </c>
      <c r="S3555" s="94">
        <f t="shared" si="1555"/>
        <v>6</v>
      </c>
      <c r="T3555" s="94">
        <f t="shared" si="1556"/>
        <v>7</v>
      </c>
      <c r="U3555" s="7">
        <f t="shared" si="1557"/>
        <v>7</v>
      </c>
      <c r="V3555" s="7">
        <v>6</v>
      </c>
      <c r="W3555" s="7">
        <v>2</v>
      </c>
      <c r="X3555" s="7">
        <v>2</v>
      </c>
      <c r="Y3555" s="7">
        <v>7</v>
      </c>
      <c r="Z3555" s="7">
        <v>6</v>
      </c>
      <c r="AA3555" s="7">
        <v>5</v>
      </c>
      <c r="AB3555" s="7">
        <v>16</v>
      </c>
      <c r="AC3555" s="7">
        <v>11</v>
      </c>
      <c r="AD3555" s="83">
        <v>2</v>
      </c>
      <c r="AE3555" s="83">
        <v>4</v>
      </c>
      <c r="AF3555" s="5">
        <v>0</v>
      </c>
      <c r="AG3555" s="5">
        <v>1</v>
      </c>
      <c r="AH3555" s="83" t="s">
        <v>3675</v>
      </c>
      <c r="AI3555" s="83"/>
      <c r="AK3555" s="6">
        <f t="shared" si="1558"/>
        <v>10954</v>
      </c>
      <c r="AL3555" s="98">
        <f>AK3555/COUNTIF(G$3550:G3555,"H")</f>
        <v>3651.3333333333335</v>
      </c>
      <c r="AM3555" s="98">
        <f t="shared" si="1559"/>
        <v>9286</v>
      </c>
      <c r="AN3555" s="98">
        <f>AM3555/COUNTIF(G$3550:G3555,"A")</f>
        <v>3095.3333333333335</v>
      </c>
      <c r="AP3555" s="6">
        <v>15</v>
      </c>
      <c r="AQ3555" s="6">
        <v>12</v>
      </c>
      <c r="AR3555" s="6">
        <v>9</v>
      </c>
      <c r="AS3555" s="6">
        <v>4</v>
      </c>
      <c r="AT3555" s="70">
        <f t="shared" si="1486"/>
        <v>7</v>
      </c>
      <c r="AU3555" s="2">
        <f t="shared" si="1487"/>
        <v>17</v>
      </c>
      <c r="AV3555" s="6">
        <f t="shared" si="1560"/>
        <v>2</v>
      </c>
      <c r="AW3555" s="50"/>
      <c r="AX3555" s="57"/>
      <c r="AY3555" s="87">
        <v>143</v>
      </c>
      <c r="AZ3555" s="107">
        <f t="shared" si="1546"/>
        <v>5.8153721024806829E-2</v>
      </c>
      <c r="BA3555" s="107">
        <f t="shared" si="1561"/>
        <v>0.94184627897519313</v>
      </c>
      <c r="BG3555" s="6">
        <f t="shared" si="1512"/>
        <v>1</v>
      </c>
      <c r="BH3555" s="6">
        <f t="shared" si="1552"/>
        <v>1</v>
      </c>
      <c r="BI3555" s="6">
        <f t="shared" si="1513"/>
        <v>0</v>
      </c>
      <c r="BJ3555" s="6">
        <f t="shared" si="1553"/>
        <v>0</v>
      </c>
      <c r="BK3555" s="6">
        <f t="shared" si="1514"/>
        <v>0</v>
      </c>
      <c r="BL3555" s="6">
        <f t="shared" si="1515"/>
        <v>0</v>
      </c>
      <c r="BM3555" s="6">
        <f t="shared" si="1516"/>
        <v>1</v>
      </c>
      <c r="BN3555" s="6">
        <f t="shared" si="1517"/>
        <v>1</v>
      </c>
      <c r="BO3555" s="6">
        <f t="shared" si="1518"/>
        <v>0</v>
      </c>
      <c r="BP3555" s="6">
        <f t="shared" si="1519"/>
        <v>0</v>
      </c>
      <c r="BQ3555" s="6">
        <f t="shared" si="1523"/>
        <v>1</v>
      </c>
      <c r="BR3555" s="6">
        <f t="shared" si="1524"/>
        <v>2</v>
      </c>
      <c r="BS3555" s="6">
        <f t="shared" si="1532"/>
        <v>0</v>
      </c>
      <c r="BT3555" s="6">
        <f t="shared" si="1533"/>
        <v>0</v>
      </c>
      <c r="CT3555" s="6">
        <f t="shared" si="1531"/>
        <v>8</v>
      </c>
      <c r="CX3555" s="6" t="str">
        <f t="shared" si="1548"/>
        <v>A</v>
      </c>
      <c r="CY3555" s="87">
        <f t="shared" si="1549"/>
        <v>2459</v>
      </c>
      <c r="CZ3555" s="87">
        <f t="shared" si="1550"/>
        <v>143</v>
      </c>
      <c r="DA3555" s="6" t="str">
        <f t="shared" si="1551"/>
        <v>na</v>
      </c>
    </row>
    <row r="3556" spans="1:105" hidden="1" x14ac:dyDescent="0.2">
      <c r="A3556" s="46">
        <v>8007</v>
      </c>
      <c r="B3556" s="46">
        <f t="shared" si="1520"/>
        <v>7</v>
      </c>
      <c r="C3556" s="46">
        <f t="shared" si="1521"/>
        <v>12</v>
      </c>
      <c r="D3556" s="46">
        <f t="shared" si="1522"/>
        <v>9</v>
      </c>
      <c r="E3556" s="85">
        <v>42259</v>
      </c>
      <c r="F3556" s="7" t="s">
        <v>2974</v>
      </c>
      <c r="G3556" s="50" t="s">
        <v>310</v>
      </c>
      <c r="H3556" s="50" t="s">
        <v>307</v>
      </c>
      <c r="I3556" s="50">
        <v>2</v>
      </c>
      <c r="J3556" s="50">
        <v>2</v>
      </c>
      <c r="K3556" s="93" t="s">
        <v>1424</v>
      </c>
      <c r="L3556" s="97">
        <v>3319</v>
      </c>
      <c r="M3556" s="92" t="s">
        <v>4567</v>
      </c>
      <c r="N3556" s="50">
        <v>17</v>
      </c>
      <c r="O3556" s="7">
        <f t="shared" si="1554"/>
        <v>7</v>
      </c>
      <c r="P3556" s="7">
        <f>COUNTIF($H$3550:$H3556,"=W")</f>
        <v>2</v>
      </c>
      <c r="Q3556" s="7">
        <f>COUNTIF($H$3550:$H3556,"=D")</f>
        <v>2</v>
      </c>
      <c r="R3556" s="7">
        <f>COUNTIF($H$3550:$H3556,"=L")</f>
        <v>3</v>
      </c>
      <c r="S3556" s="94">
        <f t="shared" si="1555"/>
        <v>8</v>
      </c>
      <c r="T3556" s="94">
        <f t="shared" si="1556"/>
        <v>9</v>
      </c>
      <c r="U3556" s="7">
        <f t="shared" si="1557"/>
        <v>8</v>
      </c>
      <c r="V3556" s="7">
        <v>5</v>
      </c>
      <c r="W3556" s="7">
        <v>6</v>
      </c>
      <c r="X3556" s="7">
        <v>4</v>
      </c>
      <c r="Y3556" s="7">
        <v>4</v>
      </c>
      <c r="Z3556" s="7">
        <v>6</v>
      </c>
      <c r="AA3556" s="7">
        <v>6</v>
      </c>
      <c r="AB3556" s="7">
        <v>8</v>
      </c>
      <c r="AC3556" s="7">
        <v>6</v>
      </c>
      <c r="AD3556" s="83">
        <v>0</v>
      </c>
      <c r="AE3556" s="83">
        <v>1</v>
      </c>
      <c r="AF3556" s="5">
        <v>0</v>
      </c>
      <c r="AG3556" s="5">
        <v>0</v>
      </c>
      <c r="AH3556" s="83"/>
      <c r="AI3556" s="83"/>
      <c r="AK3556" s="6">
        <f t="shared" si="1558"/>
        <v>10954</v>
      </c>
      <c r="AL3556" s="98">
        <f>AK3556/COUNTIF(G$3550:G3556,"H")</f>
        <v>3651.3333333333335</v>
      </c>
      <c r="AM3556" s="98">
        <f t="shared" si="1559"/>
        <v>12605</v>
      </c>
      <c r="AN3556" s="98">
        <f>AM3556/COUNTIF(G$3550:G3556,"A")</f>
        <v>3151.25</v>
      </c>
      <c r="AP3556" s="6">
        <v>16</v>
      </c>
      <c r="AQ3556" s="6">
        <v>15</v>
      </c>
      <c r="AR3556" s="6">
        <v>12</v>
      </c>
      <c r="AS3556" s="6">
        <v>4</v>
      </c>
      <c r="AT3556" s="70">
        <f t="shared" ref="AT3556:AT3619" si="1562">U3556</f>
        <v>8</v>
      </c>
      <c r="AU3556" s="2">
        <f t="shared" ref="AU3556:AU3619" si="1563">N3556</f>
        <v>17</v>
      </c>
      <c r="AV3556" s="6">
        <f t="shared" si="1560"/>
        <v>4</v>
      </c>
      <c r="AW3556" s="50"/>
      <c r="AX3556" s="57"/>
      <c r="AY3556" s="87">
        <v>316</v>
      </c>
      <c r="AZ3556" s="107">
        <f t="shared" si="1546"/>
        <v>9.5209400421813806E-2</v>
      </c>
      <c r="BA3556" s="107">
        <f t="shared" si="1561"/>
        <v>0.90479059957818619</v>
      </c>
      <c r="BG3556" s="6">
        <f t="shared" si="1512"/>
        <v>0</v>
      </c>
      <c r="BH3556" s="6">
        <f t="shared" si="1552"/>
        <v>0</v>
      </c>
      <c r="BI3556" s="6">
        <f t="shared" si="1513"/>
        <v>1</v>
      </c>
      <c r="BJ3556" s="6">
        <f t="shared" si="1553"/>
        <v>1</v>
      </c>
      <c r="BK3556" s="6">
        <f t="shared" si="1514"/>
        <v>0</v>
      </c>
      <c r="BL3556" s="6">
        <f t="shared" si="1515"/>
        <v>0</v>
      </c>
      <c r="BM3556" s="6">
        <f t="shared" si="1516"/>
        <v>1</v>
      </c>
      <c r="BN3556" s="6">
        <f t="shared" si="1517"/>
        <v>2</v>
      </c>
      <c r="BO3556" s="6">
        <f t="shared" si="1518"/>
        <v>1</v>
      </c>
      <c r="BP3556" s="6">
        <f t="shared" si="1519"/>
        <v>1</v>
      </c>
      <c r="BQ3556" s="6">
        <f t="shared" si="1523"/>
        <v>1</v>
      </c>
      <c r="BR3556" s="6">
        <f t="shared" si="1524"/>
        <v>3</v>
      </c>
      <c r="BS3556" s="6">
        <f t="shared" si="1532"/>
        <v>1</v>
      </c>
      <c r="BT3556" s="6">
        <f t="shared" si="1533"/>
        <v>1</v>
      </c>
      <c r="CT3556" s="6">
        <f t="shared" si="1531"/>
        <v>9</v>
      </c>
      <c r="CX3556" s="6" t="str">
        <f t="shared" si="1548"/>
        <v>A</v>
      </c>
      <c r="CY3556" s="87">
        <f t="shared" si="1549"/>
        <v>3319</v>
      </c>
      <c r="CZ3556" s="87">
        <f t="shared" si="1550"/>
        <v>316</v>
      </c>
      <c r="DA3556" s="6" t="str">
        <f t="shared" si="1551"/>
        <v>na</v>
      </c>
    </row>
    <row r="3557" spans="1:105" hidden="1" x14ac:dyDescent="0.2">
      <c r="A3557" s="46">
        <v>8008</v>
      </c>
      <c r="B3557" s="46">
        <f t="shared" si="1520"/>
        <v>7</v>
      </c>
      <c r="C3557" s="46">
        <f t="shared" si="1521"/>
        <v>19</v>
      </c>
      <c r="D3557" s="46">
        <f t="shared" si="1522"/>
        <v>9</v>
      </c>
      <c r="E3557" s="85">
        <v>42266</v>
      </c>
      <c r="F3557" s="7" t="s">
        <v>104</v>
      </c>
      <c r="G3557" s="50" t="s">
        <v>103</v>
      </c>
      <c r="H3557" s="50" t="s">
        <v>307</v>
      </c>
      <c r="I3557" s="50">
        <v>2</v>
      </c>
      <c r="J3557" s="50">
        <v>2</v>
      </c>
      <c r="K3557" s="100" t="s">
        <v>3410</v>
      </c>
      <c r="L3557" s="97">
        <v>3692</v>
      </c>
      <c r="M3557" s="4" t="s">
        <v>4568</v>
      </c>
      <c r="N3557" s="50">
        <v>16</v>
      </c>
      <c r="O3557" s="7">
        <f t="shared" si="1554"/>
        <v>8</v>
      </c>
      <c r="P3557" s="7">
        <f>COUNTIF($H$3550:$H3557,"=W")</f>
        <v>2</v>
      </c>
      <c r="Q3557" s="7">
        <f>COUNTIF($H$3550:$H3557,"=D")</f>
        <v>3</v>
      </c>
      <c r="R3557" s="7">
        <f>COUNTIF($H$3550:$H3557,"=L")</f>
        <v>3</v>
      </c>
      <c r="S3557" s="94">
        <f t="shared" si="1555"/>
        <v>10</v>
      </c>
      <c r="T3557" s="94">
        <f t="shared" si="1556"/>
        <v>11</v>
      </c>
      <c r="U3557" s="7">
        <f t="shared" si="1557"/>
        <v>9</v>
      </c>
      <c r="V3557" s="7">
        <v>3</v>
      </c>
      <c r="W3557" s="7">
        <v>4</v>
      </c>
      <c r="X3557" s="7">
        <v>5</v>
      </c>
      <c r="Y3557" s="7">
        <v>2</v>
      </c>
      <c r="Z3557" s="7">
        <v>3</v>
      </c>
      <c r="AA3557" s="7">
        <v>2</v>
      </c>
      <c r="AB3557" s="7">
        <v>4</v>
      </c>
      <c r="AC3557" s="7">
        <v>9</v>
      </c>
      <c r="AD3557" s="83">
        <v>2</v>
      </c>
      <c r="AE3557" s="83">
        <v>1</v>
      </c>
      <c r="AF3557" s="5">
        <v>1</v>
      </c>
      <c r="AG3557" s="5">
        <v>0</v>
      </c>
      <c r="AH3557" s="5" t="s">
        <v>4569</v>
      </c>
      <c r="AI3557" s="83"/>
      <c r="AK3557" s="6">
        <f t="shared" si="1558"/>
        <v>14646</v>
      </c>
      <c r="AL3557" s="98">
        <f>AK3557/COUNTIF(G$3550:G3557,"H")</f>
        <v>3661.5</v>
      </c>
      <c r="AM3557" s="98">
        <f t="shared" si="1559"/>
        <v>12605</v>
      </c>
      <c r="AN3557" s="98">
        <f>AM3557/COUNTIF(G$3550:G3557,"A")</f>
        <v>3151.25</v>
      </c>
      <c r="AP3557" s="6">
        <v>17</v>
      </c>
      <c r="AQ3557" s="6">
        <v>16</v>
      </c>
      <c r="AR3557" s="6">
        <v>13</v>
      </c>
      <c r="AS3557" s="6">
        <v>6</v>
      </c>
      <c r="AT3557" s="70">
        <f t="shared" si="1562"/>
        <v>9</v>
      </c>
      <c r="AU3557" s="2">
        <f t="shared" si="1563"/>
        <v>16</v>
      </c>
      <c r="AV3557" s="6">
        <f t="shared" si="1560"/>
        <v>4</v>
      </c>
      <c r="AW3557" s="50"/>
      <c r="AX3557" s="57"/>
      <c r="AY3557" s="87">
        <v>991</v>
      </c>
      <c r="AZ3557" s="107">
        <f t="shared" si="1546"/>
        <v>0.73158179848320692</v>
      </c>
      <c r="BA3557" s="107">
        <f t="shared" si="1561"/>
        <v>0.26841820151679308</v>
      </c>
      <c r="BG3557" s="6">
        <f t="shared" si="1512"/>
        <v>0</v>
      </c>
      <c r="BH3557" s="6">
        <f t="shared" si="1552"/>
        <v>0</v>
      </c>
      <c r="BI3557" s="6">
        <f t="shared" si="1513"/>
        <v>1</v>
      </c>
      <c r="BJ3557" s="6">
        <f t="shared" si="1553"/>
        <v>2</v>
      </c>
      <c r="BK3557" s="6">
        <f t="shared" si="1514"/>
        <v>0</v>
      </c>
      <c r="BL3557" s="6">
        <f t="shared" si="1515"/>
        <v>0</v>
      </c>
      <c r="BM3557" s="6">
        <f t="shared" si="1516"/>
        <v>1</v>
      </c>
      <c r="BN3557" s="6">
        <f t="shared" si="1517"/>
        <v>3</v>
      </c>
      <c r="BO3557" s="6">
        <f t="shared" si="1518"/>
        <v>1</v>
      </c>
      <c r="BP3557" s="6">
        <f t="shared" si="1519"/>
        <v>2</v>
      </c>
      <c r="BQ3557" s="6">
        <f t="shared" si="1523"/>
        <v>1</v>
      </c>
      <c r="BR3557" s="6">
        <f t="shared" si="1524"/>
        <v>4</v>
      </c>
      <c r="BS3557" s="6">
        <f t="shared" si="1532"/>
        <v>1</v>
      </c>
      <c r="BT3557" s="6">
        <f t="shared" si="1533"/>
        <v>2</v>
      </c>
      <c r="CT3557" s="6">
        <f t="shared" si="1531"/>
        <v>8</v>
      </c>
      <c r="CX3557" s="6" t="str">
        <f t="shared" si="1548"/>
        <v>H</v>
      </c>
      <c r="CY3557" s="87">
        <f t="shared" si="1549"/>
        <v>3692</v>
      </c>
      <c r="CZ3557" s="87">
        <f t="shared" si="1550"/>
        <v>991</v>
      </c>
      <c r="DA3557" s="6">
        <f t="shared" si="1551"/>
        <v>2701</v>
      </c>
    </row>
    <row r="3558" spans="1:105" hidden="1" x14ac:dyDescent="0.2">
      <c r="A3558" s="46">
        <v>8009</v>
      </c>
      <c r="B3558" s="46">
        <f t="shared" si="1520"/>
        <v>7</v>
      </c>
      <c r="C3558" s="46">
        <f t="shared" si="1521"/>
        <v>26</v>
      </c>
      <c r="D3558" s="46">
        <f t="shared" si="1522"/>
        <v>9</v>
      </c>
      <c r="E3558" s="85">
        <v>42273</v>
      </c>
      <c r="F3558" s="7" t="s">
        <v>2421</v>
      </c>
      <c r="G3558" s="50" t="s">
        <v>310</v>
      </c>
      <c r="H3558" s="50" t="s">
        <v>308</v>
      </c>
      <c r="I3558" s="50">
        <v>0</v>
      </c>
      <c r="J3558" s="50">
        <v>1</v>
      </c>
      <c r="K3558" s="93" t="s">
        <v>3298</v>
      </c>
      <c r="L3558" s="97">
        <v>5159</v>
      </c>
      <c r="M3558" s="4">
        <v>11</v>
      </c>
      <c r="N3558" s="50">
        <v>19</v>
      </c>
      <c r="O3558" s="7">
        <f t="shared" si="1554"/>
        <v>9</v>
      </c>
      <c r="P3558" s="7">
        <f>COUNTIF($H$3550:$H3558,"=W")</f>
        <v>2</v>
      </c>
      <c r="Q3558" s="7">
        <f>COUNTIF($H$3550:$H3558,"=D")</f>
        <v>3</v>
      </c>
      <c r="R3558" s="7">
        <f>COUNTIF($H$3550:$H3558,"=L")</f>
        <v>4</v>
      </c>
      <c r="S3558" s="94">
        <f t="shared" si="1555"/>
        <v>10</v>
      </c>
      <c r="T3558" s="94">
        <f t="shared" si="1556"/>
        <v>12</v>
      </c>
      <c r="U3558" s="7">
        <f t="shared" si="1557"/>
        <v>9</v>
      </c>
      <c r="V3558" s="7">
        <v>2</v>
      </c>
      <c r="W3558" s="7">
        <v>4</v>
      </c>
      <c r="X3558" s="7">
        <v>8</v>
      </c>
      <c r="Y3558" s="7">
        <v>18</v>
      </c>
      <c r="Z3558" s="7">
        <v>2</v>
      </c>
      <c r="AA3558" s="7">
        <v>9</v>
      </c>
      <c r="AB3558" s="7">
        <v>11</v>
      </c>
      <c r="AC3558" s="7">
        <v>10</v>
      </c>
      <c r="AD3558" s="83">
        <v>5</v>
      </c>
      <c r="AE3558" s="83">
        <v>1</v>
      </c>
      <c r="AF3558" s="5">
        <v>0</v>
      </c>
      <c r="AG3558" s="5">
        <v>0</v>
      </c>
      <c r="AH3558" s="83" t="s">
        <v>3676</v>
      </c>
      <c r="AI3558" s="83"/>
      <c r="AK3558" s="6">
        <f t="shared" si="1558"/>
        <v>14646</v>
      </c>
      <c r="AL3558" s="98">
        <f>AK3558/COUNTIF(G$3550:G3558,"H")</f>
        <v>3661.5</v>
      </c>
      <c r="AM3558" s="98">
        <f t="shared" si="1559"/>
        <v>17764</v>
      </c>
      <c r="AN3558" s="98">
        <f>AM3558/COUNTIF(G$3550:G3558,"A")</f>
        <v>3552.8</v>
      </c>
      <c r="AP3558" s="6">
        <v>19</v>
      </c>
      <c r="AQ3558" s="6">
        <v>18</v>
      </c>
      <c r="AR3558" s="6">
        <v>14</v>
      </c>
      <c r="AS3558" s="6">
        <v>6</v>
      </c>
      <c r="AT3558" s="70">
        <f t="shared" si="1562"/>
        <v>9</v>
      </c>
      <c r="AU3558" s="2">
        <f t="shared" si="1563"/>
        <v>19</v>
      </c>
      <c r="AV3558" s="6">
        <f t="shared" si="1560"/>
        <v>5</v>
      </c>
      <c r="AW3558" s="50"/>
      <c r="AX3558" s="57"/>
      <c r="AY3558" s="87">
        <v>752</v>
      </c>
      <c r="AZ3558" s="107">
        <f t="shared" si="1546"/>
        <v>0.14576468307811591</v>
      </c>
      <c r="BA3558" s="107">
        <f t="shared" si="1561"/>
        <v>0.85423531692188415</v>
      </c>
      <c r="BG3558" s="6">
        <f t="shared" si="1512"/>
        <v>0</v>
      </c>
      <c r="BH3558" s="6">
        <f t="shared" si="1552"/>
        <v>0</v>
      </c>
      <c r="BI3558" s="6">
        <f t="shared" si="1513"/>
        <v>0</v>
      </c>
      <c r="BJ3558" s="6">
        <f t="shared" si="1553"/>
        <v>0</v>
      </c>
      <c r="BK3558" s="6">
        <f t="shared" si="1514"/>
        <v>1</v>
      </c>
      <c r="BL3558" s="6">
        <f t="shared" si="1515"/>
        <v>1</v>
      </c>
      <c r="BM3558" s="6">
        <f t="shared" si="1516"/>
        <v>0</v>
      </c>
      <c r="BN3558" s="6">
        <f t="shared" si="1517"/>
        <v>0</v>
      </c>
      <c r="BO3558" s="6">
        <f t="shared" si="1518"/>
        <v>1</v>
      </c>
      <c r="BP3558" s="6">
        <f t="shared" si="1519"/>
        <v>3</v>
      </c>
      <c r="BQ3558" s="6">
        <f t="shared" si="1523"/>
        <v>0</v>
      </c>
      <c r="BR3558" s="6">
        <f t="shared" si="1524"/>
        <v>0</v>
      </c>
      <c r="BS3558" s="6">
        <f t="shared" si="1532"/>
        <v>1</v>
      </c>
      <c r="BT3558" s="6">
        <f t="shared" si="1533"/>
        <v>3</v>
      </c>
      <c r="CT3558" s="6">
        <f t="shared" si="1531"/>
        <v>10</v>
      </c>
      <c r="CX3558" s="6" t="str">
        <f t="shared" si="1548"/>
        <v>A</v>
      </c>
      <c r="CY3558" s="87">
        <f t="shared" si="1549"/>
        <v>5159</v>
      </c>
      <c r="CZ3558" s="87">
        <f t="shared" si="1550"/>
        <v>752</v>
      </c>
      <c r="DA3558" s="6" t="str">
        <f t="shared" si="1551"/>
        <v>na</v>
      </c>
    </row>
    <row r="3559" spans="1:105" hidden="1" x14ac:dyDescent="0.2">
      <c r="A3559" s="46">
        <v>8010</v>
      </c>
      <c r="B3559" s="46">
        <f t="shared" si="1520"/>
        <v>3</v>
      </c>
      <c r="C3559" s="46">
        <f t="shared" si="1521"/>
        <v>29</v>
      </c>
      <c r="D3559" s="46">
        <f t="shared" si="1522"/>
        <v>9</v>
      </c>
      <c r="E3559" s="85">
        <v>42276</v>
      </c>
      <c r="F3559" s="7" t="s">
        <v>2400</v>
      </c>
      <c r="G3559" s="50" t="s">
        <v>103</v>
      </c>
      <c r="H3559" s="50" t="s">
        <v>308</v>
      </c>
      <c r="I3559" s="50">
        <v>1</v>
      </c>
      <c r="J3559" s="50">
        <v>2</v>
      </c>
      <c r="K3559" s="100" t="s">
        <v>2993</v>
      </c>
      <c r="L3559" s="97">
        <v>2791</v>
      </c>
      <c r="M3559" s="4" t="s">
        <v>4570</v>
      </c>
      <c r="N3559" s="50">
        <v>19</v>
      </c>
      <c r="O3559" s="7">
        <f t="shared" si="1554"/>
        <v>10</v>
      </c>
      <c r="P3559" s="7">
        <f>COUNTIF($H$3550:$H3559,"=W")</f>
        <v>2</v>
      </c>
      <c r="Q3559" s="7">
        <f>COUNTIF($H$3550:$H3559,"=D")</f>
        <v>3</v>
      </c>
      <c r="R3559" s="7">
        <f>COUNTIF($H$3550:$H3559,"=L")</f>
        <v>5</v>
      </c>
      <c r="S3559" s="94">
        <f t="shared" si="1555"/>
        <v>11</v>
      </c>
      <c r="T3559" s="94">
        <f t="shared" si="1556"/>
        <v>14</v>
      </c>
      <c r="U3559" s="7">
        <f t="shared" si="1557"/>
        <v>9</v>
      </c>
      <c r="V3559" s="7">
        <v>4</v>
      </c>
      <c r="W3559" s="7">
        <v>8</v>
      </c>
      <c r="X3559" s="7">
        <v>3</v>
      </c>
      <c r="Y3559" s="7">
        <v>4</v>
      </c>
      <c r="Z3559" s="7">
        <v>2</v>
      </c>
      <c r="AA3559" s="7">
        <v>12</v>
      </c>
      <c r="AB3559" s="7">
        <v>9</v>
      </c>
      <c r="AC3559" s="7">
        <v>10</v>
      </c>
      <c r="AD3559" s="83">
        <v>1</v>
      </c>
      <c r="AE3559" s="83">
        <v>0</v>
      </c>
      <c r="AF3559" s="5">
        <v>0</v>
      </c>
      <c r="AG3559" s="5">
        <v>0</v>
      </c>
      <c r="AH3559" s="83" t="s">
        <v>3668</v>
      </c>
      <c r="AI3559" s="83"/>
      <c r="AK3559" s="6">
        <f t="shared" si="1558"/>
        <v>17437</v>
      </c>
      <c r="AL3559" s="98">
        <f>AK3559/COUNTIF(G$3550:G3559,"H")</f>
        <v>3487.4</v>
      </c>
      <c r="AM3559" s="98">
        <f t="shared" si="1559"/>
        <v>17764</v>
      </c>
      <c r="AN3559" s="98">
        <f>AM3559/COUNTIF(G$3550:G3559,"A")</f>
        <v>3552.8</v>
      </c>
      <c r="AP3559" s="6">
        <v>21</v>
      </c>
      <c r="AQ3559" s="6">
        <v>19</v>
      </c>
      <c r="AR3559" s="6">
        <v>16</v>
      </c>
      <c r="AS3559" s="6">
        <v>7</v>
      </c>
      <c r="AT3559" s="70">
        <f t="shared" si="1562"/>
        <v>9</v>
      </c>
      <c r="AU3559" s="2">
        <f t="shared" si="1563"/>
        <v>19</v>
      </c>
      <c r="AV3559" s="6">
        <f t="shared" si="1560"/>
        <v>7</v>
      </c>
      <c r="AW3559" s="50"/>
      <c r="AX3559" s="57"/>
      <c r="AY3559" s="87">
        <v>318</v>
      </c>
      <c r="AZ3559" s="107">
        <f t="shared" si="1546"/>
        <v>0.8860623432461483</v>
      </c>
      <c r="BA3559" s="107">
        <f t="shared" ref="BA3559:BA3593" si="1564">1-AZ3559</f>
        <v>0.1139376567538517</v>
      </c>
      <c r="BG3559" s="6">
        <f t="shared" si="1512"/>
        <v>0</v>
      </c>
      <c r="BH3559" s="6">
        <f t="shared" si="1552"/>
        <v>0</v>
      </c>
      <c r="BI3559" s="6">
        <f t="shared" si="1513"/>
        <v>0</v>
      </c>
      <c r="BJ3559" s="6">
        <f t="shared" si="1553"/>
        <v>0</v>
      </c>
      <c r="BK3559" s="6">
        <f t="shared" si="1514"/>
        <v>1</v>
      </c>
      <c r="BL3559" s="6">
        <f t="shared" si="1515"/>
        <v>2</v>
      </c>
      <c r="BM3559" s="6">
        <f t="shared" si="1516"/>
        <v>0</v>
      </c>
      <c r="BN3559" s="6">
        <f t="shared" si="1517"/>
        <v>0</v>
      </c>
      <c r="BO3559" s="6">
        <f t="shared" si="1518"/>
        <v>1</v>
      </c>
      <c r="BP3559" s="6">
        <f t="shared" si="1519"/>
        <v>4</v>
      </c>
      <c r="BQ3559" s="6">
        <f t="shared" si="1523"/>
        <v>1</v>
      </c>
      <c r="BR3559" s="6">
        <f t="shared" si="1524"/>
        <v>1</v>
      </c>
      <c r="BS3559" s="6">
        <f t="shared" si="1532"/>
        <v>1</v>
      </c>
      <c r="BT3559" s="6">
        <f t="shared" si="1533"/>
        <v>4</v>
      </c>
      <c r="CT3559" s="6">
        <f t="shared" si="1531"/>
        <v>7</v>
      </c>
      <c r="CX3559" s="6" t="str">
        <f t="shared" si="1548"/>
        <v>H</v>
      </c>
      <c r="CY3559" s="87">
        <f t="shared" si="1549"/>
        <v>2791</v>
      </c>
      <c r="CZ3559" s="87">
        <f t="shared" si="1550"/>
        <v>318</v>
      </c>
      <c r="DA3559" s="6">
        <f t="shared" si="1551"/>
        <v>2473</v>
      </c>
    </row>
    <row r="3560" spans="1:105" hidden="1" x14ac:dyDescent="0.2">
      <c r="A3560" s="46">
        <v>8011</v>
      </c>
      <c r="B3560" s="46">
        <f t="shared" si="1520"/>
        <v>7</v>
      </c>
      <c r="C3560" s="46">
        <f t="shared" si="1521"/>
        <v>3</v>
      </c>
      <c r="D3560" s="46">
        <f t="shared" si="1522"/>
        <v>10</v>
      </c>
      <c r="E3560" s="85">
        <v>42280</v>
      </c>
      <c r="F3560" s="7" t="s">
        <v>3512</v>
      </c>
      <c r="G3560" s="50" t="s">
        <v>103</v>
      </c>
      <c r="H3560" s="50" t="s">
        <v>307</v>
      </c>
      <c r="I3560" s="50">
        <v>2</v>
      </c>
      <c r="J3560" s="50">
        <v>2</v>
      </c>
      <c r="K3560" s="93" t="s">
        <v>36</v>
      </c>
      <c r="L3560" s="97">
        <v>2987</v>
      </c>
      <c r="M3560" s="57" t="s">
        <v>4571</v>
      </c>
      <c r="N3560" s="50">
        <v>18</v>
      </c>
      <c r="O3560" s="7">
        <f t="shared" ref="O3560:O3565" si="1565">SUM(P3560:R3560)</f>
        <v>11</v>
      </c>
      <c r="P3560" s="7">
        <f>COUNTIF($H$3550:$H3560,"=W")</f>
        <v>2</v>
      </c>
      <c r="Q3560" s="7">
        <f>COUNTIF($H$3550:$H3560,"=D")</f>
        <v>4</v>
      </c>
      <c r="R3560" s="7">
        <f>COUNTIF($H$3550:$H3560,"=L")</f>
        <v>5</v>
      </c>
      <c r="S3560" s="94">
        <f t="shared" ref="S3560:T3562" si="1566">S3559+I3560</f>
        <v>13</v>
      </c>
      <c r="T3560" s="94">
        <f t="shared" si="1566"/>
        <v>16</v>
      </c>
      <c r="U3560" s="7">
        <f t="shared" ref="U3560:U3565" si="1567">P3560*3+Q3560</f>
        <v>10</v>
      </c>
      <c r="V3560" s="7">
        <v>5</v>
      </c>
      <c r="W3560" s="7">
        <v>6</v>
      </c>
      <c r="X3560" s="7">
        <v>4</v>
      </c>
      <c r="Y3560" s="7">
        <v>10</v>
      </c>
      <c r="Z3560" s="7">
        <v>7</v>
      </c>
      <c r="AA3560" s="7">
        <v>9</v>
      </c>
      <c r="AB3560" s="7">
        <v>8</v>
      </c>
      <c r="AC3560" s="7">
        <v>6</v>
      </c>
      <c r="AD3560" s="83">
        <v>1</v>
      </c>
      <c r="AE3560" s="83">
        <v>1</v>
      </c>
      <c r="AF3560" s="5">
        <v>0</v>
      </c>
      <c r="AG3560" s="5">
        <v>0</v>
      </c>
      <c r="AH3560" s="83" t="s">
        <v>3677</v>
      </c>
      <c r="AI3560" s="83"/>
      <c r="AK3560" s="6">
        <f t="shared" si="1558"/>
        <v>20424</v>
      </c>
      <c r="AL3560" s="98">
        <f>AK3560/COUNTIF(G$3550:G3560,"H")</f>
        <v>3404</v>
      </c>
      <c r="AM3560" s="98">
        <f t="shared" si="1559"/>
        <v>17764</v>
      </c>
      <c r="AN3560" s="98">
        <f>AM3560/COUNTIF(G$3550:G3560,"A")</f>
        <v>3552.8</v>
      </c>
      <c r="AP3560" s="6">
        <v>23</v>
      </c>
      <c r="AQ3560" s="6">
        <v>21</v>
      </c>
      <c r="AR3560" s="6">
        <v>19</v>
      </c>
      <c r="AS3560" s="6">
        <v>8</v>
      </c>
      <c r="AT3560" s="70">
        <f t="shared" si="1562"/>
        <v>10</v>
      </c>
      <c r="AU3560" s="2">
        <f t="shared" si="1563"/>
        <v>18</v>
      </c>
      <c r="AV3560" s="6">
        <f t="shared" ref="AV3560:AV3593" si="1568">AR3560-AT3560</f>
        <v>9</v>
      </c>
      <c r="AW3560" s="50"/>
      <c r="AX3560" s="57"/>
      <c r="AY3560" s="87">
        <v>474</v>
      </c>
      <c r="AZ3560" s="107">
        <f t="shared" si="1546"/>
        <v>0.84131235353197187</v>
      </c>
      <c r="BA3560" s="107">
        <f t="shared" si="1564"/>
        <v>0.15868764646802813</v>
      </c>
      <c r="BG3560" s="6">
        <f t="shared" si="1512"/>
        <v>0</v>
      </c>
      <c r="BH3560" s="6">
        <f t="shared" si="1552"/>
        <v>0</v>
      </c>
      <c r="BI3560" s="6">
        <f t="shared" si="1513"/>
        <v>1</v>
      </c>
      <c r="BJ3560" s="6">
        <f t="shared" si="1553"/>
        <v>1</v>
      </c>
      <c r="BK3560" s="6">
        <f t="shared" si="1514"/>
        <v>0</v>
      </c>
      <c r="BL3560" s="6">
        <f t="shared" si="1515"/>
        <v>0</v>
      </c>
      <c r="BM3560" s="6">
        <f t="shared" si="1516"/>
        <v>1</v>
      </c>
      <c r="BN3560" s="6">
        <f t="shared" si="1517"/>
        <v>1</v>
      </c>
      <c r="BO3560" s="6">
        <f t="shared" si="1518"/>
        <v>1</v>
      </c>
      <c r="BP3560" s="6">
        <f t="shared" si="1519"/>
        <v>5</v>
      </c>
      <c r="BQ3560" s="6">
        <f t="shared" si="1523"/>
        <v>1</v>
      </c>
      <c r="BR3560" s="6">
        <f t="shared" si="1524"/>
        <v>2</v>
      </c>
      <c r="BS3560" s="6">
        <f t="shared" si="1532"/>
        <v>1</v>
      </c>
      <c r="BT3560" s="6">
        <f t="shared" si="1533"/>
        <v>5</v>
      </c>
      <c r="CT3560" s="6">
        <f t="shared" si="1531"/>
        <v>9</v>
      </c>
      <c r="CX3560" s="6" t="str">
        <f t="shared" si="1548"/>
        <v>H</v>
      </c>
      <c r="CY3560" s="87">
        <f t="shared" si="1549"/>
        <v>2987</v>
      </c>
      <c r="CZ3560" s="87">
        <f t="shared" si="1550"/>
        <v>474</v>
      </c>
      <c r="DA3560" s="6">
        <f t="shared" si="1551"/>
        <v>2513</v>
      </c>
    </row>
    <row r="3561" spans="1:105" hidden="1" x14ac:dyDescent="0.2">
      <c r="A3561" s="46">
        <v>8012</v>
      </c>
      <c r="B3561" s="46">
        <f t="shared" si="1520"/>
        <v>7</v>
      </c>
      <c r="C3561" s="46">
        <f t="shared" si="1521"/>
        <v>10</v>
      </c>
      <c r="D3561" s="46">
        <f t="shared" si="1522"/>
        <v>10</v>
      </c>
      <c r="E3561" s="85">
        <v>42287</v>
      </c>
      <c r="F3561" s="7" t="s">
        <v>1406</v>
      </c>
      <c r="G3561" s="50" t="s">
        <v>310</v>
      </c>
      <c r="H3561" s="50" t="s">
        <v>307</v>
      </c>
      <c r="I3561" s="50">
        <v>1</v>
      </c>
      <c r="J3561" s="50">
        <v>1</v>
      </c>
      <c r="K3561" s="93" t="s">
        <v>1424</v>
      </c>
      <c r="L3561" s="97">
        <v>8618</v>
      </c>
      <c r="M3561" s="57" t="s">
        <v>4572</v>
      </c>
      <c r="N3561" s="50">
        <v>19</v>
      </c>
      <c r="O3561" s="7">
        <f t="shared" si="1565"/>
        <v>12</v>
      </c>
      <c r="P3561" s="7">
        <f>COUNTIF($H$3550:$H3561,"=W")</f>
        <v>2</v>
      </c>
      <c r="Q3561" s="7">
        <f>COUNTIF($H$3550:$H3561,"=D")</f>
        <v>5</v>
      </c>
      <c r="R3561" s="7">
        <f>COUNTIF($H$3550:$H3561,"=L")</f>
        <v>5</v>
      </c>
      <c r="S3561" s="94">
        <f t="shared" si="1566"/>
        <v>14</v>
      </c>
      <c r="T3561" s="94">
        <f t="shared" si="1566"/>
        <v>17</v>
      </c>
      <c r="U3561" s="7">
        <f t="shared" si="1567"/>
        <v>11</v>
      </c>
      <c r="V3561" s="7">
        <v>2</v>
      </c>
      <c r="W3561" s="7">
        <v>4</v>
      </c>
      <c r="X3561" s="7">
        <v>4</v>
      </c>
      <c r="Y3561" s="7">
        <v>5</v>
      </c>
      <c r="Z3561" s="7">
        <v>6</v>
      </c>
      <c r="AA3561" s="7">
        <v>5</v>
      </c>
      <c r="AB3561" s="7">
        <v>14</v>
      </c>
      <c r="AC3561" s="7">
        <v>10</v>
      </c>
      <c r="AD3561" s="83">
        <v>1</v>
      </c>
      <c r="AE3561" s="83">
        <v>0</v>
      </c>
      <c r="AF3561" s="5">
        <v>0</v>
      </c>
      <c r="AG3561" s="5">
        <v>0</v>
      </c>
      <c r="AH3561" s="83" t="s">
        <v>485</v>
      </c>
      <c r="AI3561" s="83"/>
      <c r="AK3561" s="6">
        <f t="shared" si="1558"/>
        <v>20424</v>
      </c>
      <c r="AL3561" s="98">
        <f>AK3561/COUNTIF(G$3550:G3561,"H")</f>
        <v>3404</v>
      </c>
      <c r="AM3561" s="98">
        <f t="shared" si="1559"/>
        <v>26382</v>
      </c>
      <c r="AN3561" s="98">
        <f>AM3561/COUNTIF(G$3550:G3561,"A")</f>
        <v>4397</v>
      </c>
      <c r="AP3561" s="6">
        <v>23</v>
      </c>
      <c r="AQ3561" s="6">
        <v>23</v>
      </c>
      <c r="AR3561" s="6">
        <v>21</v>
      </c>
      <c r="AS3561" s="6">
        <v>9</v>
      </c>
      <c r="AT3561" s="70">
        <f t="shared" si="1562"/>
        <v>11</v>
      </c>
      <c r="AU3561" s="2">
        <f t="shared" si="1563"/>
        <v>19</v>
      </c>
      <c r="AV3561" s="6">
        <f t="shared" si="1568"/>
        <v>10</v>
      </c>
      <c r="AW3561" s="50"/>
      <c r="AX3561" s="57"/>
      <c r="AY3561" s="87">
        <v>222</v>
      </c>
      <c r="AZ3561" s="107">
        <f t="shared" si="1546"/>
        <v>2.5760037131585055E-2</v>
      </c>
      <c r="BA3561" s="107">
        <f t="shared" si="1564"/>
        <v>0.97423996286841497</v>
      </c>
      <c r="BG3561" s="6">
        <f t="shared" si="1512"/>
        <v>0</v>
      </c>
      <c r="BH3561" s="6">
        <f t="shared" si="1552"/>
        <v>0</v>
      </c>
      <c r="BI3561" s="6">
        <f t="shared" si="1513"/>
        <v>1</v>
      </c>
      <c r="BJ3561" s="6">
        <f t="shared" si="1553"/>
        <v>2</v>
      </c>
      <c r="BK3561" s="6">
        <f t="shared" si="1514"/>
        <v>0</v>
      </c>
      <c r="BL3561" s="6">
        <f t="shared" si="1515"/>
        <v>0</v>
      </c>
      <c r="BM3561" s="6">
        <f t="shared" si="1516"/>
        <v>1</v>
      </c>
      <c r="BN3561" s="6">
        <f t="shared" si="1517"/>
        <v>2</v>
      </c>
      <c r="BO3561" s="6">
        <f t="shared" si="1518"/>
        <v>1</v>
      </c>
      <c r="BP3561" s="6">
        <f t="shared" si="1519"/>
        <v>6</v>
      </c>
      <c r="BQ3561" s="6">
        <f t="shared" si="1523"/>
        <v>1</v>
      </c>
      <c r="BR3561" s="6">
        <f t="shared" si="1524"/>
        <v>3</v>
      </c>
      <c r="BS3561" s="6">
        <f t="shared" si="1532"/>
        <v>1</v>
      </c>
      <c r="BT3561" s="6">
        <f t="shared" si="1533"/>
        <v>6</v>
      </c>
      <c r="CT3561" s="6">
        <f t="shared" si="1531"/>
        <v>6</v>
      </c>
      <c r="CX3561" s="6" t="str">
        <f t="shared" si="1548"/>
        <v>A</v>
      </c>
      <c r="CY3561" s="87">
        <f t="shared" si="1549"/>
        <v>8618</v>
      </c>
      <c r="CZ3561" s="87">
        <f t="shared" si="1550"/>
        <v>222</v>
      </c>
      <c r="DA3561" s="6" t="str">
        <f t="shared" si="1551"/>
        <v>na</v>
      </c>
    </row>
    <row r="3562" spans="1:105" hidden="1" x14ac:dyDescent="0.2">
      <c r="A3562" s="46">
        <v>8013</v>
      </c>
      <c r="B3562" s="46">
        <f t="shared" si="1520"/>
        <v>7</v>
      </c>
      <c r="C3562" s="46">
        <f t="shared" si="1521"/>
        <v>17</v>
      </c>
      <c r="D3562" s="46">
        <f t="shared" si="1522"/>
        <v>10</v>
      </c>
      <c r="E3562" s="85">
        <v>42294</v>
      </c>
      <c r="F3562" s="7" t="s">
        <v>1177</v>
      </c>
      <c r="G3562" s="50" t="s">
        <v>310</v>
      </c>
      <c r="H3562" s="50" t="s">
        <v>308</v>
      </c>
      <c r="I3562" s="50">
        <v>1</v>
      </c>
      <c r="J3562" s="50">
        <v>3</v>
      </c>
      <c r="K3562" s="93" t="s">
        <v>36</v>
      </c>
      <c r="L3562" s="97">
        <v>1767</v>
      </c>
      <c r="M3562" s="4" t="s">
        <v>4573</v>
      </c>
      <c r="N3562" s="50">
        <v>21</v>
      </c>
      <c r="O3562" s="7">
        <f t="shared" si="1565"/>
        <v>13</v>
      </c>
      <c r="P3562" s="7">
        <f>COUNTIF($H$3550:$H3562,"=W")</f>
        <v>2</v>
      </c>
      <c r="Q3562" s="7">
        <f>COUNTIF($H$3550:$H3562,"=D")</f>
        <v>5</v>
      </c>
      <c r="R3562" s="7">
        <f>COUNTIF($H$3550:$H3562,"=L")</f>
        <v>6</v>
      </c>
      <c r="S3562" s="94">
        <f t="shared" si="1566"/>
        <v>15</v>
      </c>
      <c r="T3562" s="94">
        <f t="shared" si="1566"/>
        <v>20</v>
      </c>
      <c r="U3562" s="7">
        <f t="shared" si="1567"/>
        <v>11</v>
      </c>
      <c r="V3562" s="7">
        <v>3</v>
      </c>
      <c r="W3562" s="7">
        <v>5</v>
      </c>
      <c r="X3562" s="7">
        <v>1</v>
      </c>
      <c r="Y3562" s="7">
        <v>3</v>
      </c>
      <c r="Z3562" s="7">
        <v>2</v>
      </c>
      <c r="AA3562" s="7">
        <v>4</v>
      </c>
      <c r="AB3562" s="7">
        <v>13</v>
      </c>
      <c r="AC3562" s="7">
        <v>18</v>
      </c>
      <c r="AD3562" s="83">
        <v>2</v>
      </c>
      <c r="AE3562" s="83">
        <v>1</v>
      </c>
      <c r="AF3562" s="5">
        <v>0</v>
      </c>
      <c r="AG3562" s="5">
        <v>0</v>
      </c>
      <c r="AH3562" s="83" t="s">
        <v>3692</v>
      </c>
      <c r="AI3562" s="83"/>
      <c r="AK3562" s="6">
        <f t="shared" si="1558"/>
        <v>20424</v>
      </c>
      <c r="AL3562" s="98">
        <f>AK3562/COUNTIF(G$3550:G3562,"H")</f>
        <v>3404</v>
      </c>
      <c r="AM3562" s="98">
        <f t="shared" si="1559"/>
        <v>28149</v>
      </c>
      <c r="AN3562" s="98">
        <f>AM3562/COUNTIF(G$3550:G3562,"A")</f>
        <v>4021.2857142857142</v>
      </c>
      <c r="AP3562" s="6">
        <v>29</v>
      </c>
      <c r="AQ3562" s="6">
        <v>24</v>
      </c>
      <c r="AR3562" s="6">
        <v>22</v>
      </c>
      <c r="AS3562" s="6">
        <v>9</v>
      </c>
      <c r="AT3562" s="70">
        <f t="shared" si="1562"/>
        <v>11</v>
      </c>
      <c r="AU3562" s="2">
        <f t="shared" si="1563"/>
        <v>21</v>
      </c>
      <c r="AV3562" s="6">
        <f t="shared" si="1568"/>
        <v>11</v>
      </c>
      <c r="AW3562" s="50"/>
      <c r="AX3562" s="57"/>
      <c r="AY3562" s="87">
        <v>398</v>
      </c>
      <c r="AZ3562" s="107">
        <f t="shared" si="1546"/>
        <v>0.2252405206564799</v>
      </c>
      <c r="BA3562" s="107">
        <f t="shared" si="1564"/>
        <v>0.77475947934352007</v>
      </c>
      <c r="BG3562" s="6">
        <f t="shared" si="1512"/>
        <v>0</v>
      </c>
      <c r="BH3562" s="6">
        <f t="shared" si="1552"/>
        <v>0</v>
      </c>
      <c r="BI3562" s="6">
        <f t="shared" si="1513"/>
        <v>0</v>
      </c>
      <c r="BJ3562" s="6">
        <f t="shared" si="1553"/>
        <v>0</v>
      </c>
      <c r="BK3562" s="6">
        <f t="shared" si="1514"/>
        <v>1</v>
      </c>
      <c r="BL3562" s="6">
        <f t="shared" si="1515"/>
        <v>1</v>
      </c>
      <c r="BM3562" s="6">
        <f t="shared" si="1516"/>
        <v>0</v>
      </c>
      <c r="BN3562" s="6">
        <f t="shared" si="1517"/>
        <v>0</v>
      </c>
      <c r="BO3562" s="6">
        <f t="shared" si="1518"/>
        <v>1</v>
      </c>
      <c r="BP3562" s="6">
        <f t="shared" si="1519"/>
        <v>7</v>
      </c>
      <c r="BQ3562" s="6">
        <f t="shared" si="1523"/>
        <v>1</v>
      </c>
      <c r="BR3562" s="6">
        <f t="shared" si="1524"/>
        <v>4</v>
      </c>
      <c r="BS3562" s="6">
        <f t="shared" si="1532"/>
        <v>1</v>
      </c>
      <c r="BT3562" s="6">
        <f t="shared" si="1533"/>
        <v>7</v>
      </c>
      <c r="CT3562" s="6">
        <f t="shared" si="1531"/>
        <v>4</v>
      </c>
      <c r="CX3562" s="6" t="str">
        <f t="shared" si="1548"/>
        <v>A</v>
      </c>
      <c r="CY3562" s="87">
        <f t="shared" si="1549"/>
        <v>1767</v>
      </c>
      <c r="CZ3562" s="87">
        <f t="shared" si="1550"/>
        <v>398</v>
      </c>
      <c r="DA3562" s="6" t="str">
        <f t="shared" si="1551"/>
        <v>na</v>
      </c>
    </row>
    <row r="3563" spans="1:105" hidden="1" x14ac:dyDescent="0.2">
      <c r="A3563" s="46">
        <v>8014</v>
      </c>
      <c r="B3563" s="46">
        <f t="shared" si="1520"/>
        <v>3</v>
      </c>
      <c r="C3563" s="46">
        <f t="shared" si="1521"/>
        <v>20</v>
      </c>
      <c r="D3563" s="46">
        <f t="shared" si="1522"/>
        <v>10</v>
      </c>
      <c r="E3563" s="85">
        <v>42297</v>
      </c>
      <c r="F3563" s="7" t="s">
        <v>905</v>
      </c>
      <c r="G3563" s="50" t="s">
        <v>103</v>
      </c>
      <c r="H3563" s="50" t="s">
        <v>307</v>
      </c>
      <c r="I3563" s="50">
        <v>2</v>
      </c>
      <c r="J3563" s="50">
        <v>2</v>
      </c>
      <c r="K3563" s="100" t="s">
        <v>2993</v>
      </c>
      <c r="L3563" s="97">
        <v>2559</v>
      </c>
      <c r="M3563" s="57" t="s">
        <v>4574</v>
      </c>
      <c r="N3563" s="50">
        <v>21</v>
      </c>
      <c r="O3563" s="7">
        <f t="shared" si="1565"/>
        <v>14</v>
      </c>
      <c r="P3563" s="7">
        <f>COUNTIF($H$3550:$H3563,"=W")</f>
        <v>2</v>
      </c>
      <c r="Q3563" s="7">
        <f>COUNTIF($H$3550:$H3563,"=D")</f>
        <v>6</v>
      </c>
      <c r="R3563" s="7">
        <f>COUNTIF($H$3550:$H3563,"=L")</f>
        <v>6</v>
      </c>
      <c r="S3563" s="94">
        <f t="shared" ref="S3563:S3595" si="1569">S3562+I3563</f>
        <v>17</v>
      </c>
      <c r="T3563" s="94">
        <f t="shared" ref="T3563:T3595" si="1570">T3562+J3563</f>
        <v>22</v>
      </c>
      <c r="U3563" s="7">
        <f t="shared" si="1567"/>
        <v>12</v>
      </c>
      <c r="V3563" s="7">
        <v>4</v>
      </c>
      <c r="W3563" s="7">
        <v>4</v>
      </c>
      <c r="X3563" s="7">
        <v>8</v>
      </c>
      <c r="Y3563" s="7">
        <v>5</v>
      </c>
      <c r="Z3563" s="7">
        <v>6</v>
      </c>
      <c r="AA3563" s="7">
        <v>7</v>
      </c>
      <c r="AB3563" s="7">
        <v>11</v>
      </c>
      <c r="AC3563" s="7">
        <v>6</v>
      </c>
      <c r="AD3563" s="83">
        <v>2</v>
      </c>
      <c r="AE3563" s="83">
        <v>0</v>
      </c>
      <c r="AF3563" s="5">
        <v>0</v>
      </c>
      <c r="AG3563" s="5">
        <v>0</v>
      </c>
      <c r="AH3563" s="83" t="s">
        <v>3692</v>
      </c>
      <c r="AI3563" s="83"/>
      <c r="AK3563" s="6">
        <f t="shared" si="1558"/>
        <v>22983</v>
      </c>
      <c r="AL3563" s="98">
        <f>AK3563/COUNTIF(G$3550:G3563,"H")</f>
        <v>3283.2857142857142</v>
      </c>
      <c r="AM3563" s="98">
        <f t="shared" si="1559"/>
        <v>28149</v>
      </c>
      <c r="AN3563" s="98">
        <f>AM3563/COUNTIF(G$3550:G3563,"A")</f>
        <v>4021.2857142857142</v>
      </c>
      <c r="AP3563" s="6">
        <v>29</v>
      </c>
      <c r="AQ3563" s="6">
        <v>27</v>
      </c>
      <c r="AR3563" s="6">
        <v>23</v>
      </c>
      <c r="AS3563" s="6">
        <v>9</v>
      </c>
      <c r="AT3563" s="70">
        <f t="shared" si="1562"/>
        <v>12</v>
      </c>
      <c r="AU3563" s="2">
        <f t="shared" si="1563"/>
        <v>21</v>
      </c>
      <c r="AV3563" s="6">
        <f t="shared" si="1568"/>
        <v>11</v>
      </c>
      <c r="AW3563" s="50"/>
      <c r="AX3563" s="57"/>
      <c r="AY3563" s="87">
        <v>65</v>
      </c>
      <c r="AZ3563" s="107">
        <f t="shared" si="1546"/>
        <v>0.97459945291129346</v>
      </c>
      <c r="BA3563" s="107">
        <f t="shared" si="1564"/>
        <v>2.5400547088706538E-2</v>
      </c>
      <c r="BG3563" s="6">
        <f t="shared" si="1512"/>
        <v>0</v>
      </c>
      <c r="BH3563" s="6">
        <f t="shared" si="1552"/>
        <v>0</v>
      </c>
      <c r="BI3563" s="6">
        <f t="shared" si="1513"/>
        <v>1</v>
      </c>
      <c r="BJ3563" s="6">
        <f t="shared" si="1553"/>
        <v>1</v>
      </c>
      <c r="BK3563" s="6">
        <f t="shared" si="1514"/>
        <v>0</v>
      </c>
      <c r="BL3563" s="6">
        <f t="shared" si="1515"/>
        <v>0</v>
      </c>
      <c r="BM3563" s="6">
        <f t="shared" si="1516"/>
        <v>1</v>
      </c>
      <c r="BN3563" s="6">
        <f t="shared" si="1517"/>
        <v>1</v>
      </c>
      <c r="BO3563" s="6">
        <f t="shared" si="1518"/>
        <v>1</v>
      </c>
      <c r="BP3563" s="6">
        <f t="shared" si="1519"/>
        <v>8</v>
      </c>
      <c r="BQ3563" s="6">
        <f t="shared" si="1523"/>
        <v>1</v>
      </c>
      <c r="BR3563" s="6">
        <f t="shared" si="1524"/>
        <v>5</v>
      </c>
      <c r="BS3563" s="6">
        <f t="shared" si="1532"/>
        <v>1</v>
      </c>
      <c r="BT3563" s="6">
        <f t="shared" si="1533"/>
        <v>8</v>
      </c>
      <c r="CT3563" s="6">
        <f t="shared" si="1531"/>
        <v>12</v>
      </c>
      <c r="CX3563" s="6" t="str">
        <f t="shared" si="1548"/>
        <v>H</v>
      </c>
      <c r="CY3563" s="87">
        <f t="shared" si="1549"/>
        <v>2559</v>
      </c>
      <c r="CZ3563" s="87">
        <f t="shared" si="1550"/>
        <v>65</v>
      </c>
      <c r="DA3563" s="6">
        <f t="shared" si="1551"/>
        <v>2494</v>
      </c>
    </row>
    <row r="3564" spans="1:105" hidden="1" x14ac:dyDescent="0.2">
      <c r="A3564" s="46">
        <v>8015</v>
      </c>
      <c r="B3564" s="46">
        <f t="shared" si="1520"/>
        <v>7</v>
      </c>
      <c r="C3564" s="46">
        <f t="shared" si="1521"/>
        <v>24</v>
      </c>
      <c r="D3564" s="46">
        <f t="shared" si="1522"/>
        <v>10</v>
      </c>
      <c r="E3564" s="85">
        <v>42301</v>
      </c>
      <c r="F3564" s="7" t="s">
        <v>2109</v>
      </c>
      <c r="G3564" s="50" t="s">
        <v>103</v>
      </c>
      <c r="H3564" s="50" t="s">
        <v>308</v>
      </c>
      <c r="I3564" s="50">
        <v>1</v>
      </c>
      <c r="J3564" s="50">
        <v>3</v>
      </c>
      <c r="K3564" s="93" t="s">
        <v>3298</v>
      </c>
      <c r="L3564" s="97">
        <v>3000</v>
      </c>
      <c r="M3564" s="4" t="s">
        <v>4575</v>
      </c>
      <c r="N3564" s="50">
        <v>21</v>
      </c>
      <c r="O3564" s="7">
        <f t="shared" si="1565"/>
        <v>15</v>
      </c>
      <c r="P3564" s="7">
        <f>COUNTIF($H$3550:$H3564,"=W")</f>
        <v>2</v>
      </c>
      <c r="Q3564" s="7">
        <f>COUNTIF($H$3550:$H3564,"=D")</f>
        <v>6</v>
      </c>
      <c r="R3564" s="7">
        <f>COUNTIF($H$3550:$H3564,"=L")</f>
        <v>7</v>
      </c>
      <c r="S3564" s="94">
        <f t="shared" si="1569"/>
        <v>18</v>
      </c>
      <c r="T3564" s="94">
        <f t="shared" si="1570"/>
        <v>25</v>
      </c>
      <c r="U3564" s="7">
        <f t="shared" si="1567"/>
        <v>12</v>
      </c>
      <c r="V3564" s="7">
        <v>1</v>
      </c>
      <c r="W3564" s="7">
        <v>6</v>
      </c>
      <c r="X3564" s="7">
        <v>6</v>
      </c>
      <c r="Y3564" s="7">
        <v>7</v>
      </c>
      <c r="Z3564" s="7">
        <v>5</v>
      </c>
      <c r="AA3564" s="7">
        <v>7</v>
      </c>
      <c r="AB3564" s="7">
        <v>9</v>
      </c>
      <c r="AC3564" s="7">
        <v>4</v>
      </c>
      <c r="AD3564" s="83">
        <v>1</v>
      </c>
      <c r="AE3564" s="83">
        <v>0</v>
      </c>
      <c r="AF3564" s="5">
        <v>0</v>
      </c>
      <c r="AG3564" s="5">
        <v>0</v>
      </c>
      <c r="AH3564" s="83" t="s">
        <v>3693</v>
      </c>
      <c r="AI3564" s="83"/>
      <c r="AK3564" s="6">
        <f t="shared" si="1558"/>
        <v>25983</v>
      </c>
      <c r="AL3564" s="98">
        <f>AK3564/COUNTIF(G$3550:G3564,"H")</f>
        <v>3247.875</v>
      </c>
      <c r="AM3564" s="98">
        <f t="shared" si="1559"/>
        <v>28149</v>
      </c>
      <c r="AN3564" s="98">
        <f>AM3564/COUNTIF(G$3550:G3564,"A")</f>
        <v>4021.2857142857142</v>
      </c>
      <c r="AP3564" s="6">
        <v>32</v>
      </c>
      <c r="AQ3564" s="6">
        <v>27</v>
      </c>
      <c r="AR3564" s="6">
        <v>25</v>
      </c>
      <c r="AS3564" s="6">
        <v>12</v>
      </c>
      <c r="AT3564" s="70">
        <f t="shared" si="1562"/>
        <v>12</v>
      </c>
      <c r="AU3564" s="2">
        <f t="shared" si="1563"/>
        <v>21</v>
      </c>
      <c r="AV3564" s="6">
        <f t="shared" si="1568"/>
        <v>13</v>
      </c>
      <c r="AW3564" s="50"/>
      <c r="AX3564" s="57"/>
      <c r="AY3564" s="87">
        <v>362</v>
      </c>
      <c r="AZ3564" s="107">
        <f t="shared" si="1546"/>
        <v>0.8793333333333333</v>
      </c>
      <c r="BA3564" s="107">
        <f t="shared" si="1564"/>
        <v>0.1206666666666667</v>
      </c>
      <c r="BG3564" s="6">
        <f t="shared" si="1512"/>
        <v>0</v>
      </c>
      <c r="BH3564" s="6">
        <f t="shared" si="1552"/>
        <v>0</v>
      </c>
      <c r="BI3564" s="6">
        <f t="shared" si="1513"/>
        <v>0</v>
      </c>
      <c r="BJ3564" s="6">
        <f t="shared" si="1553"/>
        <v>0</v>
      </c>
      <c r="BK3564" s="6">
        <f t="shared" si="1514"/>
        <v>1</v>
      </c>
      <c r="BL3564" s="6">
        <f t="shared" si="1515"/>
        <v>1</v>
      </c>
      <c r="BM3564" s="6">
        <f t="shared" si="1516"/>
        <v>0</v>
      </c>
      <c r="BN3564" s="6">
        <f t="shared" si="1517"/>
        <v>0</v>
      </c>
      <c r="BO3564" s="6">
        <f t="shared" si="1518"/>
        <v>1</v>
      </c>
      <c r="BP3564" s="6">
        <f t="shared" si="1519"/>
        <v>9</v>
      </c>
      <c r="BQ3564" s="6">
        <f t="shared" si="1523"/>
        <v>1</v>
      </c>
      <c r="BR3564" s="6">
        <f t="shared" si="1524"/>
        <v>6</v>
      </c>
      <c r="BS3564" s="6">
        <f t="shared" si="1532"/>
        <v>1</v>
      </c>
      <c r="BT3564" s="6">
        <f t="shared" si="1533"/>
        <v>9</v>
      </c>
      <c r="CT3564" s="6">
        <f t="shared" si="1531"/>
        <v>7</v>
      </c>
      <c r="CX3564" s="6" t="str">
        <f t="shared" si="1548"/>
        <v>H</v>
      </c>
      <c r="CY3564" s="87">
        <f t="shared" si="1549"/>
        <v>3000</v>
      </c>
      <c r="CZ3564" s="87">
        <f t="shared" si="1550"/>
        <v>362</v>
      </c>
      <c r="DA3564" s="6">
        <f t="shared" si="1551"/>
        <v>2638</v>
      </c>
    </row>
    <row r="3565" spans="1:105" hidden="1" x14ac:dyDescent="0.2">
      <c r="A3565" s="46">
        <v>8016</v>
      </c>
      <c r="B3565" s="46">
        <f t="shared" si="1520"/>
        <v>7</v>
      </c>
      <c r="C3565" s="46">
        <f t="shared" si="1521"/>
        <v>31</v>
      </c>
      <c r="D3565" s="46">
        <f t="shared" si="1522"/>
        <v>10</v>
      </c>
      <c r="E3565" s="85">
        <v>42308</v>
      </c>
      <c r="F3565" s="7" t="s">
        <v>50</v>
      </c>
      <c r="G3565" s="50" t="s">
        <v>310</v>
      </c>
      <c r="H3565" s="50" t="s">
        <v>308</v>
      </c>
      <c r="I3565" s="50">
        <v>0</v>
      </c>
      <c r="J3565" s="50">
        <v>1</v>
      </c>
      <c r="K3565" s="93" t="s">
        <v>36</v>
      </c>
      <c r="L3565" s="97">
        <v>1950</v>
      </c>
      <c r="M3565" s="4" t="s">
        <v>3709</v>
      </c>
      <c r="N3565" s="50">
        <v>22</v>
      </c>
      <c r="O3565" s="7">
        <f t="shared" si="1565"/>
        <v>16</v>
      </c>
      <c r="P3565" s="7">
        <f>COUNTIF($H$3550:$H3565,"=W")</f>
        <v>2</v>
      </c>
      <c r="Q3565" s="7">
        <f>COUNTIF($H$3550:$H3565,"=D")</f>
        <v>6</v>
      </c>
      <c r="R3565" s="7">
        <f>COUNTIF($H$3550:$H3565,"=L")</f>
        <v>8</v>
      </c>
      <c r="S3565" s="94">
        <f t="shared" si="1569"/>
        <v>18</v>
      </c>
      <c r="T3565" s="94">
        <f t="shared" si="1570"/>
        <v>26</v>
      </c>
      <c r="U3565" s="7">
        <f t="shared" si="1567"/>
        <v>12</v>
      </c>
      <c r="V3565" s="7">
        <v>2</v>
      </c>
      <c r="W3565" s="7">
        <v>5</v>
      </c>
      <c r="X3565" s="7">
        <v>3</v>
      </c>
      <c r="Y3565" s="7">
        <v>7</v>
      </c>
      <c r="Z3565" s="7">
        <v>4</v>
      </c>
      <c r="AA3565" s="7">
        <v>5</v>
      </c>
      <c r="AB3565" s="7">
        <v>9</v>
      </c>
      <c r="AC3565" s="7">
        <v>18</v>
      </c>
      <c r="AD3565" s="83">
        <v>4</v>
      </c>
      <c r="AE3565" s="83">
        <v>0</v>
      </c>
      <c r="AF3565" s="5">
        <v>0</v>
      </c>
      <c r="AG3565" s="5">
        <v>0</v>
      </c>
      <c r="AH3565" s="83" t="s">
        <v>3694</v>
      </c>
      <c r="AI3565" s="83"/>
      <c r="AK3565" s="6">
        <f t="shared" si="1558"/>
        <v>25983</v>
      </c>
      <c r="AL3565" s="98">
        <f>AK3565/COUNTIF(G$3550:G3565,"H")</f>
        <v>3247.875</v>
      </c>
      <c r="AM3565" s="98">
        <f t="shared" si="1559"/>
        <v>30099</v>
      </c>
      <c r="AN3565" s="98">
        <f>AM3565/COUNTIF(G$3550:G3565,"A")</f>
        <v>3762.375</v>
      </c>
      <c r="AP3565" s="6">
        <v>35</v>
      </c>
      <c r="AQ3565" s="6">
        <v>28</v>
      </c>
      <c r="AR3565" s="6">
        <v>26</v>
      </c>
      <c r="AS3565" s="6">
        <v>12</v>
      </c>
      <c r="AT3565" s="70">
        <f t="shared" si="1562"/>
        <v>12</v>
      </c>
      <c r="AU3565" s="2">
        <f t="shared" si="1563"/>
        <v>22</v>
      </c>
      <c r="AV3565" s="6">
        <f t="shared" si="1568"/>
        <v>14</v>
      </c>
      <c r="AW3565" s="50"/>
      <c r="AX3565" s="57"/>
      <c r="AY3565" s="87">
        <v>226</v>
      </c>
      <c r="AZ3565" s="107">
        <f t="shared" si="1546"/>
        <v>0.1158974358974359</v>
      </c>
      <c r="BA3565" s="107">
        <f t="shared" si="1564"/>
        <v>0.88410256410256416</v>
      </c>
      <c r="BG3565" s="6">
        <f t="shared" si="1512"/>
        <v>0</v>
      </c>
      <c r="BH3565" s="6">
        <f t="shared" si="1552"/>
        <v>0</v>
      </c>
      <c r="BI3565" s="6">
        <f t="shared" si="1513"/>
        <v>0</v>
      </c>
      <c r="BJ3565" s="6">
        <f t="shared" si="1553"/>
        <v>0</v>
      </c>
      <c r="BK3565" s="6">
        <f t="shared" si="1514"/>
        <v>1</v>
      </c>
      <c r="BL3565" s="6">
        <f t="shared" si="1515"/>
        <v>2</v>
      </c>
      <c r="BM3565" s="6">
        <f t="shared" si="1516"/>
        <v>0</v>
      </c>
      <c r="BN3565" s="6">
        <f t="shared" si="1517"/>
        <v>0</v>
      </c>
      <c r="BO3565" s="6">
        <f t="shared" si="1518"/>
        <v>1</v>
      </c>
      <c r="BP3565" s="6">
        <f t="shared" si="1519"/>
        <v>10</v>
      </c>
      <c r="BQ3565" s="6">
        <f t="shared" si="1523"/>
        <v>0</v>
      </c>
      <c r="BR3565" s="6">
        <f t="shared" si="1524"/>
        <v>0</v>
      </c>
      <c r="BS3565" s="6">
        <f t="shared" si="1532"/>
        <v>1</v>
      </c>
      <c r="BT3565" s="6">
        <f t="shared" si="1533"/>
        <v>10</v>
      </c>
      <c r="CT3565" s="6">
        <f t="shared" si="1531"/>
        <v>5</v>
      </c>
      <c r="CX3565" s="6" t="str">
        <f t="shared" si="1548"/>
        <v>A</v>
      </c>
      <c r="CY3565" s="87">
        <f t="shared" si="1549"/>
        <v>1950</v>
      </c>
      <c r="CZ3565" s="87">
        <f t="shared" si="1550"/>
        <v>226</v>
      </c>
      <c r="DA3565" s="6" t="str">
        <f t="shared" si="1551"/>
        <v>na</v>
      </c>
    </row>
    <row r="3566" spans="1:105" hidden="1" x14ac:dyDescent="0.2">
      <c r="A3566" s="46">
        <v>8017</v>
      </c>
      <c r="B3566" s="46">
        <f t="shared" si="1520"/>
        <v>7</v>
      </c>
      <c r="C3566" s="46">
        <f t="shared" si="1521"/>
        <v>14</v>
      </c>
      <c r="D3566" s="46">
        <f t="shared" si="1522"/>
        <v>11</v>
      </c>
      <c r="E3566" s="85">
        <v>42322</v>
      </c>
      <c r="F3566" s="7" t="s">
        <v>845</v>
      </c>
      <c r="G3566" s="50" t="s">
        <v>103</v>
      </c>
      <c r="H3566" s="50" t="s">
        <v>308</v>
      </c>
      <c r="I3566" s="50">
        <v>1</v>
      </c>
      <c r="J3566" s="50">
        <v>2</v>
      </c>
      <c r="K3566" s="100" t="s">
        <v>3410</v>
      </c>
      <c r="L3566" s="97">
        <v>3654</v>
      </c>
      <c r="M3566" s="4" t="s">
        <v>4576</v>
      </c>
      <c r="N3566" s="50">
        <v>22</v>
      </c>
      <c r="O3566" s="7">
        <f t="shared" ref="O3566:O3597" si="1571">SUM(P3566:R3566)</f>
        <v>17</v>
      </c>
      <c r="P3566" s="7">
        <f>COUNTIF($H$3550:$H3566,"=W")</f>
        <v>2</v>
      </c>
      <c r="Q3566" s="7">
        <f>COUNTIF($H$3550:$H3566,"=D")</f>
        <v>6</v>
      </c>
      <c r="R3566" s="7">
        <f>COUNTIF($H$3550:$H3566,"=L")</f>
        <v>9</v>
      </c>
      <c r="S3566" s="94">
        <f t="shared" si="1569"/>
        <v>19</v>
      </c>
      <c r="T3566" s="94">
        <f t="shared" si="1570"/>
        <v>28</v>
      </c>
      <c r="U3566" s="7">
        <f t="shared" ref="U3566:U3593" si="1572">P3566*3+Q3566</f>
        <v>12</v>
      </c>
      <c r="V3566" s="7">
        <v>5</v>
      </c>
      <c r="W3566" s="7">
        <v>5</v>
      </c>
      <c r="X3566" s="7">
        <v>2</v>
      </c>
      <c r="Y3566" s="7">
        <v>6</v>
      </c>
      <c r="Z3566" s="7">
        <v>7</v>
      </c>
      <c r="AA3566" s="7">
        <v>4</v>
      </c>
      <c r="AB3566" s="7">
        <v>12</v>
      </c>
      <c r="AC3566" s="7">
        <v>8</v>
      </c>
      <c r="AD3566" s="83">
        <v>0</v>
      </c>
      <c r="AE3566" s="83">
        <v>1</v>
      </c>
      <c r="AF3566" s="5">
        <v>0</v>
      </c>
      <c r="AG3566" s="5">
        <v>0</v>
      </c>
      <c r="AH3566" s="83"/>
      <c r="AI3566" s="83"/>
      <c r="AK3566" s="6">
        <f t="shared" si="1558"/>
        <v>29637</v>
      </c>
      <c r="AL3566" s="98">
        <f>AK3566/COUNTIF(G$3550:G3566,"H")</f>
        <v>3293</v>
      </c>
      <c r="AM3566" s="98">
        <f t="shared" si="1559"/>
        <v>30099</v>
      </c>
      <c r="AN3566" s="98">
        <f>AM3566/COUNTIF(G$3550:G3566,"A")</f>
        <v>3762.375</v>
      </c>
      <c r="AP3566" s="6">
        <v>38</v>
      </c>
      <c r="AQ3566" s="6">
        <v>31</v>
      </c>
      <c r="AR3566" s="6">
        <v>26</v>
      </c>
      <c r="AS3566" s="6">
        <v>12</v>
      </c>
      <c r="AT3566" s="70">
        <f t="shared" si="1562"/>
        <v>12</v>
      </c>
      <c r="AU3566" s="2">
        <f t="shared" si="1563"/>
        <v>22</v>
      </c>
      <c r="AV3566" s="6">
        <f t="shared" si="1568"/>
        <v>14</v>
      </c>
      <c r="AW3566" s="50"/>
      <c r="AX3566" s="57"/>
      <c r="AY3566" s="87">
        <v>721</v>
      </c>
      <c r="AZ3566" s="107">
        <f t="shared" si="1546"/>
        <v>0.80268199233716475</v>
      </c>
      <c r="BA3566" s="107">
        <f t="shared" si="1564"/>
        <v>0.19731800766283525</v>
      </c>
      <c r="BG3566" s="6">
        <f t="shared" si="1512"/>
        <v>0</v>
      </c>
      <c r="BH3566" s="6">
        <f t="shared" si="1552"/>
        <v>0</v>
      </c>
      <c r="BI3566" s="6">
        <f t="shared" si="1513"/>
        <v>0</v>
      </c>
      <c r="BJ3566" s="6">
        <f t="shared" si="1553"/>
        <v>0</v>
      </c>
      <c r="BK3566" s="6">
        <f t="shared" si="1514"/>
        <v>1</v>
      </c>
      <c r="BL3566" s="6">
        <f t="shared" si="1515"/>
        <v>3</v>
      </c>
      <c r="BM3566" s="6">
        <f t="shared" si="1516"/>
        <v>0</v>
      </c>
      <c r="BN3566" s="6">
        <f t="shared" si="1517"/>
        <v>0</v>
      </c>
      <c r="BO3566" s="6">
        <f t="shared" si="1518"/>
        <v>1</v>
      </c>
      <c r="BP3566" s="6">
        <f t="shared" si="1519"/>
        <v>11</v>
      </c>
      <c r="BQ3566" s="6">
        <f t="shared" si="1523"/>
        <v>1</v>
      </c>
      <c r="BR3566" s="6">
        <f t="shared" si="1524"/>
        <v>1</v>
      </c>
      <c r="BS3566" s="6">
        <f t="shared" si="1532"/>
        <v>1</v>
      </c>
      <c r="BT3566" s="6">
        <f t="shared" si="1533"/>
        <v>11</v>
      </c>
      <c r="CT3566" s="6">
        <f t="shared" si="1531"/>
        <v>7</v>
      </c>
      <c r="CX3566" s="6" t="str">
        <f t="shared" si="1548"/>
        <v>H</v>
      </c>
      <c r="CY3566" s="87">
        <f t="shared" si="1549"/>
        <v>3654</v>
      </c>
      <c r="CZ3566" s="87">
        <f t="shared" si="1550"/>
        <v>721</v>
      </c>
      <c r="DA3566" s="6">
        <f t="shared" si="1551"/>
        <v>2933</v>
      </c>
    </row>
    <row r="3567" spans="1:105" hidden="1" x14ac:dyDescent="0.2">
      <c r="A3567" s="46">
        <v>8018</v>
      </c>
      <c r="B3567" s="46">
        <f t="shared" si="1520"/>
        <v>7</v>
      </c>
      <c r="C3567" s="46">
        <f t="shared" si="1521"/>
        <v>21</v>
      </c>
      <c r="D3567" s="46">
        <f t="shared" si="1522"/>
        <v>11</v>
      </c>
      <c r="E3567" s="85">
        <v>42329</v>
      </c>
      <c r="F3567" s="7" t="s">
        <v>3282</v>
      </c>
      <c r="G3567" s="50" t="s">
        <v>310</v>
      </c>
      <c r="H3567" s="50" t="s">
        <v>308</v>
      </c>
      <c r="I3567" s="50">
        <v>2</v>
      </c>
      <c r="J3567" s="50">
        <v>3</v>
      </c>
      <c r="K3567" s="93" t="s">
        <v>1313</v>
      </c>
      <c r="L3567" s="97">
        <v>4897</v>
      </c>
      <c r="M3567" s="4" t="s">
        <v>4577</v>
      </c>
      <c r="N3567" s="50">
        <v>22</v>
      </c>
      <c r="O3567" s="7">
        <f t="shared" si="1571"/>
        <v>18</v>
      </c>
      <c r="P3567" s="7">
        <f>COUNTIF($H$3550:$H3567,"=W")</f>
        <v>2</v>
      </c>
      <c r="Q3567" s="7">
        <f>COUNTIF($H$3550:$H3567,"=D")</f>
        <v>6</v>
      </c>
      <c r="R3567" s="7">
        <f>COUNTIF($H$3550:$H3567,"=L")</f>
        <v>10</v>
      </c>
      <c r="S3567" s="94">
        <f t="shared" si="1569"/>
        <v>21</v>
      </c>
      <c r="T3567" s="94">
        <f t="shared" si="1570"/>
        <v>31</v>
      </c>
      <c r="U3567" s="7">
        <f t="shared" si="1572"/>
        <v>12</v>
      </c>
      <c r="V3567" s="7">
        <v>4</v>
      </c>
      <c r="W3567" s="7">
        <v>5</v>
      </c>
      <c r="X3567" s="7">
        <v>1</v>
      </c>
      <c r="Y3567" s="7">
        <v>3</v>
      </c>
      <c r="Z3567" s="7">
        <v>3</v>
      </c>
      <c r="AA3567" s="7">
        <v>4</v>
      </c>
      <c r="AB3567" s="7">
        <v>9</v>
      </c>
      <c r="AC3567" s="7">
        <v>8</v>
      </c>
      <c r="AD3567" s="83">
        <v>3</v>
      </c>
      <c r="AE3567" s="83">
        <v>1</v>
      </c>
      <c r="AF3567" s="5">
        <v>0</v>
      </c>
      <c r="AG3567" s="5">
        <v>0</v>
      </c>
      <c r="AH3567" s="83" t="s">
        <v>3697</v>
      </c>
      <c r="AI3567" s="83"/>
      <c r="AK3567" s="6">
        <f t="shared" si="1558"/>
        <v>29637</v>
      </c>
      <c r="AL3567" s="98">
        <f>AK3567/COUNTIF(G$3550:G3567,"H")</f>
        <v>3293</v>
      </c>
      <c r="AM3567" s="98">
        <f t="shared" si="1559"/>
        <v>34996</v>
      </c>
      <c r="AN3567" s="98">
        <f>AM3567/COUNTIF(G$3550:G3567,"A")</f>
        <v>3888.4444444444443</v>
      </c>
      <c r="AP3567" s="6">
        <v>38</v>
      </c>
      <c r="AQ3567" s="6">
        <v>34</v>
      </c>
      <c r="AR3567" s="6">
        <v>29</v>
      </c>
      <c r="AS3567" s="6">
        <v>12</v>
      </c>
      <c r="AT3567" s="70">
        <f t="shared" si="1562"/>
        <v>12</v>
      </c>
      <c r="AU3567" s="2">
        <f t="shared" si="1563"/>
        <v>22</v>
      </c>
      <c r="AV3567" s="6">
        <f t="shared" si="1568"/>
        <v>17</v>
      </c>
      <c r="AW3567" s="50"/>
      <c r="AX3567" s="57"/>
      <c r="AY3567" s="87">
        <v>581</v>
      </c>
      <c r="AZ3567" s="107">
        <f t="shared" si="1546"/>
        <v>0.11864406779661017</v>
      </c>
      <c r="BA3567" s="107">
        <f t="shared" si="1564"/>
        <v>0.88135593220338981</v>
      </c>
      <c r="BG3567" s="6">
        <f t="shared" si="1512"/>
        <v>0</v>
      </c>
      <c r="BH3567" s="6">
        <f t="shared" si="1552"/>
        <v>0</v>
      </c>
      <c r="BI3567" s="6">
        <f t="shared" si="1513"/>
        <v>0</v>
      </c>
      <c r="BJ3567" s="6">
        <f t="shared" si="1553"/>
        <v>0</v>
      </c>
      <c r="BK3567" s="6">
        <f t="shared" si="1514"/>
        <v>1</v>
      </c>
      <c r="BL3567" s="6">
        <f t="shared" si="1515"/>
        <v>4</v>
      </c>
      <c r="BM3567" s="6">
        <f t="shared" si="1516"/>
        <v>0</v>
      </c>
      <c r="BN3567" s="6">
        <f t="shared" si="1517"/>
        <v>0</v>
      </c>
      <c r="BO3567" s="6">
        <f t="shared" si="1518"/>
        <v>1</v>
      </c>
      <c r="BP3567" s="6">
        <f t="shared" si="1519"/>
        <v>12</v>
      </c>
      <c r="BQ3567" s="6">
        <f t="shared" si="1523"/>
        <v>1</v>
      </c>
      <c r="BR3567" s="6">
        <f t="shared" si="1524"/>
        <v>2</v>
      </c>
      <c r="BS3567" s="6">
        <f t="shared" si="1532"/>
        <v>1</v>
      </c>
      <c r="BT3567" s="6">
        <f t="shared" si="1533"/>
        <v>12</v>
      </c>
      <c r="CT3567" s="6">
        <f t="shared" si="1531"/>
        <v>5</v>
      </c>
      <c r="CX3567" s="6" t="str">
        <f t="shared" si="1548"/>
        <v>A</v>
      </c>
      <c r="CY3567" s="87">
        <f t="shared" si="1549"/>
        <v>4897</v>
      </c>
      <c r="CZ3567" s="87">
        <f t="shared" si="1550"/>
        <v>581</v>
      </c>
      <c r="DA3567" s="6" t="str">
        <f t="shared" si="1551"/>
        <v>na</v>
      </c>
    </row>
    <row r="3568" spans="1:105" hidden="1" x14ac:dyDescent="0.2">
      <c r="A3568" s="46">
        <v>8019</v>
      </c>
      <c r="B3568" s="46">
        <f t="shared" si="1520"/>
        <v>3</v>
      </c>
      <c r="C3568" s="46">
        <f t="shared" si="1521"/>
        <v>24</v>
      </c>
      <c r="D3568" s="46">
        <f t="shared" si="1522"/>
        <v>11</v>
      </c>
      <c r="E3568" s="85">
        <v>42332</v>
      </c>
      <c r="F3568" s="7" t="s">
        <v>468</v>
      </c>
      <c r="G3568" s="50" t="s">
        <v>310</v>
      </c>
      <c r="H3568" s="50" t="s">
        <v>308</v>
      </c>
      <c r="I3568" s="50">
        <v>0</v>
      </c>
      <c r="J3568" s="50">
        <v>6</v>
      </c>
      <c r="K3568" s="93" t="s">
        <v>36</v>
      </c>
      <c r="L3568" s="97">
        <v>13616</v>
      </c>
      <c r="M3568" s="4" t="s">
        <v>3701</v>
      </c>
      <c r="N3568" s="50">
        <v>23</v>
      </c>
      <c r="O3568" s="7">
        <f t="shared" si="1571"/>
        <v>19</v>
      </c>
      <c r="P3568" s="7">
        <f>COUNTIF($H$3550:$H3568,"=W")</f>
        <v>2</v>
      </c>
      <c r="Q3568" s="7">
        <f>COUNTIF($H$3550:$H3568,"=D")</f>
        <v>6</v>
      </c>
      <c r="R3568" s="7">
        <f>COUNTIF($H$3550:$H3568,"=L")</f>
        <v>11</v>
      </c>
      <c r="S3568" s="94">
        <f t="shared" si="1569"/>
        <v>21</v>
      </c>
      <c r="T3568" s="94">
        <f t="shared" si="1570"/>
        <v>37</v>
      </c>
      <c r="U3568" s="7">
        <f t="shared" si="1572"/>
        <v>12</v>
      </c>
      <c r="V3568" s="7">
        <v>3</v>
      </c>
      <c r="W3568" s="7">
        <v>14</v>
      </c>
      <c r="X3568" s="7">
        <v>0</v>
      </c>
      <c r="Y3568" s="7">
        <v>12</v>
      </c>
      <c r="Z3568" s="7">
        <v>4</v>
      </c>
      <c r="AA3568" s="7">
        <v>8</v>
      </c>
      <c r="AB3568" s="7">
        <v>11</v>
      </c>
      <c r="AC3568" s="7">
        <v>14</v>
      </c>
      <c r="AD3568" s="83">
        <v>1</v>
      </c>
      <c r="AE3568" s="83">
        <v>1</v>
      </c>
      <c r="AF3568" s="5">
        <v>1</v>
      </c>
      <c r="AG3568" s="5">
        <v>0</v>
      </c>
      <c r="AH3568" s="5" t="s">
        <v>4578</v>
      </c>
      <c r="AI3568" s="83"/>
      <c r="AK3568" s="6">
        <f t="shared" si="1558"/>
        <v>29637</v>
      </c>
      <c r="AL3568" s="98">
        <f>AK3568/COUNTIF(G$3550:G3568,"H")</f>
        <v>3293</v>
      </c>
      <c r="AM3568" s="98">
        <f t="shared" si="1559"/>
        <v>48612</v>
      </c>
      <c r="AN3568" s="98">
        <f>AM3568/COUNTIF(G$3550:G3568,"A")</f>
        <v>4861.2</v>
      </c>
      <c r="AP3568" s="6">
        <v>39</v>
      </c>
      <c r="AQ3568" s="6">
        <v>37</v>
      </c>
      <c r="AR3568" s="6">
        <v>30</v>
      </c>
      <c r="AS3568" s="6">
        <v>12</v>
      </c>
      <c r="AT3568" s="70">
        <f t="shared" si="1562"/>
        <v>12</v>
      </c>
      <c r="AU3568" s="2">
        <f t="shared" si="1563"/>
        <v>23</v>
      </c>
      <c r="AV3568" s="6">
        <f t="shared" si="1568"/>
        <v>18</v>
      </c>
      <c r="AW3568" s="50"/>
      <c r="AX3568" s="57"/>
      <c r="AY3568" s="87">
        <v>141</v>
      </c>
      <c r="AZ3568" s="107">
        <f t="shared" si="1546"/>
        <v>1.0355464159811987E-2</v>
      </c>
      <c r="BA3568" s="107">
        <f t="shared" si="1564"/>
        <v>0.98964453584018797</v>
      </c>
      <c r="BG3568" s="6">
        <f t="shared" si="1512"/>
        <v>0</v>
      </c>
      <c r="BH3568" s="6">
        <f t="shared" si="1552"/>
        <v>0</v>
      </c>
      <c r="BI3568" s="6">
        <f t="shared" si="1513"/>
        <v>0</v>
      </c>
      <c r="BJ3568" s="6">
        <f t="shared" si="1553"/>
        <v>0</v>
      </c>
      <c r="BK3568" s="6">
        <f t="shared" si="1514"/>
        <v>1</v>
      </c>
      <c r="BL3568" s="6">
        <f t="shared" si="1515"/>
        <v>5</v>
      </c>
      <c r="BM3568" s="6">
        <f t="shared" si="1516"/>
        <v>0</v>
      </c>
      <c r="BN3568" s="6">
        <f t="shared" si="1517"/>
        <v>0</v>
      </c>
      <c r="BO3568" s="6">
        <f t="shared" si="1518"/>
        <v>1</v>
      </c>
      <c r="BP3568" s="6">
        <f t="shared" si="1519"/>
        <v>13</v>
      </c>
      <c r="BQ3568" s="6">
        <f t="shared" si="1523"/>
        <v>0</v>
      </c>
      <c r="BR3568" s="6">
        <f t="shared" si="1524"/>
        <v>0</v>
      </c>
      <c r="BS3568" s="6">
        <f t="shared" si="1532"/>
        <v>1</v>
      </c>
      <c r="BT3568" s="6">
        <f t="shared" si="1533"/>
        <v>13</v>
      </c>
      <c r="CT3568" s="6">
        <f t="shared" si="1531"/>
        <v>3</v>
      </c>
      <c r="CX3568" s="6" t="str">
        <f t="shared" si="1548"/>
        <v>A</v>
      </c>
      <c r="CY3568" s="87">
        <f t="shared" si="1549"/>
        <v>13616</v>
      </c>
      <c r="CZ3568" s="87">
        <f t="shared" si="1550"/>
        <v>141</v>
      </c>
      <c r="DA3568" s="6" t="str">
        <f t="shared" si="1551"/>
        <v>na</v>
      </c>
    </row>
    <row r="3569" spans="1:105" hidden="1" x14ac:dyDescent="0.2">
      <c r="A3569" s="46">
        <v>8020</v>
      </c>
      <c r="B3569" s="46">
        <f t="shared" si="1520"/>
        <v>7</v>
      </c>
      <c r="C3569" s="46">
        <f t="shared" si="1521"/>
        <v>28</v>
      </c>
      <c r="D3569" s="46">
        <f t="shared" si="1522"/>
        <v>11</v>
      </c>
      <c r="E3569" s="85">
        <v>42336</v>
      </c>
      <c r="F3569" s="7" t="s">
        <v>691</v>
      </c>
      <c r="G3569" s="50" t="s">
        <v>103</v>
      </c>
      <c r="H3569" s="50" t="s">
        <v>308</v>
      </c>
      <c r="I3569" s="50">
        <v>1</v>
      </c>
      <c r="J3569" s="50">
        <v>5</v>
      </c>
      <c r="K3569" s="100" t="s">
        <v>3410</v>
      </c>
      <c r="L3569" s="97">
        <v>2825</v>
      </c>
      <c r="M3569" s="4" t="s">
        <v>4579</v>
      </c>
      <c r="N3569" s="50">
        <v>23</v>
      </c>
      <c r="O3569" s="7">
        <f t="shared" si="1571"/>
        <v>20</v>
      </c>
      <c r="P3569" s="7">
        <f>COUNTIF($H$3550:$H3569,"=W")</f>
        <v>2</v>
      </c>
      <c r="Q3569" s="7">
        <f>COUNTIF($H$3550:$H3569,"=D")</f>
        <v>6</v>
      </c>
      <c r="R3569" s="7">
        <f>COUNTIF($H$3550:$H3569,"=L")</f>
        <v>12</v>
      </c>
      <c r="S3569" s="94">
        <f t="shared" si="1569"/>
        <v>22</v>
      </c>
      <c r="T3569" s="94">
        <f t="shared" si="1570"/>
        <v>42</v>
      </c>
      <c r="U3569" s="7">
        <f t="shared" si="1572"/>
        <v>12</v>
      </c>
      <c r="V3569" s="7">
        <v>1</v>
      </c>
      <c r="W3569" s="7">
        <v>11</v>
      </c>
      <c r="X3569" s="7">
        <v>5</v>
      </c>
      <c r="Y3569" s="7">
        <v>10</v>
      </c>
      <c r="Z3569" s="7">
        <v>3</v>
      </c>
      <c r="AA3569" s="7">
        <v>11</v>
      </c>
      <c r="AB3569" s="7">
        <v>7</v>
      </c>
      <c r="AC3569" s="7">
        <v>10</v>
      </c>
      <c r="AD3569" s="83">
        <v>2</v>
      </c>
      <c r="AE3569" s="83">
        <v>3</v>
      </c>
      <c r="AF3569" s="5">
        <v>0</v>
      </c>
      <c r="AG3569" s="5">
        <v>0</v>
      </c>
      <c r="AH3569" s="83" t="s">
        <v>3699</v>
      </c>
      <c r="AI3569" s="83"/>
      <c r="AK3569" s="6">
        <f t="shared" si="1558"/>
        <v>32462</v>
      </c>
      <c r="AL3569" s="98">
        <f>AK3569/COUNTIF(G$3550:G3569,"H")</f>
        <v>3246.2</v>
      </c>
      <c r="AM3569" s="98">
        <f t="shared" si="1559"/>
        <v>48612</v>
      </c>
      <c r="AN3569" s="98">
        <f>AM3569/COUNTIF(G$3550:G3569,"A")</f>
        <v>4861.2</v>
      </c>
      <c r="AP3569" s="6">
        <v>40</v>
      </c>
      <c r="AQ3569" s="6">
        <v>40</v>
      </c>
      <c r="AR3569" s="6">
        <v>32</v>
      </c>
      <c r="AS3569" s="6">
        <v>13</v>
      </c>
      <c r="AT3569" s="70">
        <f t="shared" si="1562"/>
        <v>12</v>
      </c>
      <c r="AU3569" s="2">
        <f t="shared" si="1563"/>
        <v>23</v>
      </c>
      <c r="AV3569" s="6">
        <f t="shared" si="1568"/>
        <v>20</v>
      </c>
      <c r="AW3569" s="50"/>
      <c r="AX3569" s="57"/>
      <c r="AY3569" s="87">
        <v>239</v>
      </c>
      <c r="AZ3569" s="107">
        <f t="shared" si="1546"/>
        <v>0.91539823008849552</v>
      </c>
      <c r="BA3569" s="107">
        <f t="shared" si="1564"/>
        <v>8.4601769911504476E-2</v>
      </c>
      <c r="BG3569" s="6">
        <f t="shared" si="1512"/>
        <v>0</v>
      </c>
      <c r="BH3569" s="6">
        <f t="shared" si="1552"/>
        <v>0</v>
      </c>
      <c r="BI3569" s="6">
        <f t="shared" si="1513"/>
        <v>0</v>
      </c>
      <c r="BJ3569" s="6">
        <f t="shared" si="1553"/>
        <v>0</v>
      </c>
      <c r="BK3569" s="6">
        <f t="shared" si="1514"/>
        <v>1</v>
      </c>
      <c r="BL3569" s="6">
        <f t="shared" si="1515"/>
        <v>6</v>
      </c>
      <c r="BM3569" s="6">
        <f t="shared" si="1516"/>
        <v>0</v>
      </c>
      <c r="BN3569" s="6">
        <f t="shared" si="1517"/>
        <v>0</v>
      </c>
      <c r="BO3569" s="6">
        <f t="shared" si="1518"/>
        <v>1</v>
      </c>
      <c r="BP3569" s="6">
        <f t="shared" si="1519"/>
        <v>14</v>
      </c>
      <c r="BQ3569" s="6">
        <f t="shared" si="1523"/>
        <v>1</v>
      </c>
      <c r="BR3569" s="6">
        <f t="shared" si="1524"/>
        <v>1</v>
      </c>
      <c r="BS3569" s="6">
        <f t="shared" si="1532"/>
        <v>1</v>
      </c>
      <c r="BT3569" s="6">
        <f t="shared" si="1533"/>
        <v>14</v>
      </c>
      <c r="CT3569" s="6">
        <f t="shared" si="1531"/>
        <v>6</v>
      </c>
      <c r="CX3569" s="6" t="str">
        <f t="shared" si="1548"/>
        <v>H</v>
      </c>
      <c r="CY3569" s="87">
        <f t="shared" si="1549"/>
        <v>2825</v>
      </c>
      <c r="CZ3569" s="87">
        <f t="shared" si="1550"/>
        <v>239</v>
      </c>
      <c r="DA3569" s="6">
        <f t="shared" si="1551"/>
        <v>2586</v>
      </c>
    </row>
    <row r="3570" spans="1:105" hidden="1" x14ac:dyDescent="0.2">
      <c r="A3570" s="46">
        <v>8021</v>
      </c>
      <c r="B3570" s="46">
        <f t="shared" si="1520"/>
        <v>7</v>
      </c>
      <c r="C3570" s="46">
        <f t="shared" si="1521"/>
        <v>12</v>
      </c>
      <c r="D3570" s="46">
        <f t="shared" si="1522"/>
        <v>12</v>
      </c>
      <c r="E3570" s="85">
        <v>42350</v>
      </c>
      <c r="F3570" s="7" t="s">
        <v>3129</v>
      </c>
      <c r="G3570" s="50" t="s">
        <v>310</v>
      </c>
      <c r="H3570" s="50" t="s">
        <v>308</v>
      </c>
      <c r="I3570" s="50">
        <v>1</v>
      </c>
      <c r="J3570" s="50">
        <v>2</v>
      </c>
      <c r="K3570" s="93" t="s">
        <v>1424</v>
      </c>
      <c r="L3570" s="97">
        <v>6916</v>
      </c>
      <c r="M3570" s="57" t="s">
        <v>4580</v>
      </c>
      <c r="N3570" s="50">
        <v>24</v>
      </c>
      <c r="O3570" s="7">
        <f t="shared" si="1571"/>
        <v>21</v>
      </c>
      <c r="P3570" s="7">
        <f>COUNTIF($H$3550:$H3570,"=W")</f>
        <v>2</v>
      </c>
      <c r="Q3570" s="7">
        <f>COUNTIF($H$3550:$H3570,"=D")</f>
        <v>6</v>
      </c>
      <c r="R3570" s="7">
        <f>COUNTIF($H$3550:$H3570,"=L")</f>
        <v>13</v>
      </c>
      <c r="S3570" s="94">
        <f t="shared" si="1569"/>
        <v>23</v>
      </c>
      <c r="T3570" s="94">
        <f t="shared" si="1570"/>
        <v>44</v>
      </c>
      <c r="U3570" s="7">
        <f t="shared" si="1572"/>
        <v>12</v>
      </c>
      <c r="V3570" s="7">
        <v>3</v>
      </c>
      <c r="W3570" s="7">
        <v>8</v>
      </c>
      <c r="X3570" s="7">
        <v>2</v>
      </c>
      <c r="Y3570" s="7">
        <v>3</v>
      </c>
      <c r="Z3570" s="7">
        <v>1</v>
      </c>
      <c r="AA3570" s="7">
        <v>5</v>
      </c>
      <c r="AB3570" s="7">
        <v>13</v>
      </c>
      <c r="AC3570" s="7">
        <v>11</v>
      </c>
      <c r="AD3570" s="83">
        <v>3</v>
      </c>
      <c r="AE3570" s="83">
        <v>1</v>
      </c>
      <c r="AF3570" s="5">
        <v>0</v>
      </c>
      <c r="AG3570" s="5">
        <v>0</v>
      </c>
      <c r="AH3570" s="83" t="s">
        <v>3702</v>
      </c>
      <c r="AI3570" s="83"/>
      <c r="AK3570" s="6">
        <f t="shared" si="1558"/>
        <v>32462</v>
      </c>
      <c r="AL3570" s="98">
        <f>AK3570/COUNTIF(G$3550:G3570,"H")</f>
        <v>3246.2</v>
      </c>
      <c r="AM3570" s="98">
        <f t="shared" si="1559"/>
        <v>55528</v>
      </c>
      <c r="AN3570" s="98">
        <f>AM3570/COUNTIF(G$3550:G3570,"A")</f>
        <v>5048</v>
      </c>
      <c r="AP3570" s="6">
        <v>43</v>
      </c>
      <c r="AQ3570" s="6">
        <v>40</v>
      </c>
      <c r="AR3570" s="6">
        <v>33</v>
      </c>
      <c r="AS3570" s="6">
        <v>13</v>
      </c>
      <c r="AT3570" s="70">
        <f t="shared" si="1562"/>
        <v>12</v>
      </c>
      <c r="AU3570" s="2">
        <f t="shared" si="1563"/>
        <v>24</v>
      </c>
      <c r="AV3570" s="6">
        <f t="shared" si="1568"/>
        <v>21</v>
      </c>
      <c r="AW3570" s="50"/>
      <c r="AX3570" s="57"/>
      <c r="AY3570" s="87">
        <v>170</v>
      </c>
      <c r="AZ3570" s="107">
        <f t="shared" si="1546"/>
        <v>2.4580682475419318E-2</v>
      </c>
      <c r="BA3570" s="107">
        <f t="shared" si="1564"/>
        <v>0.97541931752458066</v>
      </c>
      <c r="BG3570" s="6">
        <f t="shared" si="1512"/>
        <v>0</v>
      </c>
      <c r="BH3570" s="6">
        <f t="shared" si="1552"/>
        <v>0</v>
      </c>
      <c r="BI3570" s="6">
        <f t="shared" si="1513"/>
        <v>0</v>
      </c>
      <c r="BJ3570" s="6">
        <f t="shared" si="1553"/>
        <v>0</v>
      </c>
      <c r="BK3570" s="6">
        <f t="shared" si="1514"/>
        <v>1</v>
      </c>
      <c r="BL3570" s="6">
        <f t="shared" si="1515"/>
        <v>7</v>
      </c>
      <c r="BM3570" s="6">
        <f t="shared" si="1516"/>
        <v>0</v>
      </c>
      <c r="BN3570" s="6">
        <f t="shared" si="1517"/>
        <v>0</v>
      </c>
      <c r="BO3570" s="6">
        <f t="shared" si="1518"/>
        <v>1</v>
      </c>
      <c r="BP3570" s="6">
        <f t="shared" si="1519"/>
        <v>15</v>
      </c>
      <c r="BQ3570" s="6">
        <f t="shared" si="1523"/>
        <v>1</v>
      </c>
      <c r="BR3570" s="6">
        <f t="shared" si="1524"/>
        <v>2</v>
      </c>
      <c r="BS3570" s="6">
        <f t="shared" si="1532"/>
        <v>1</v>
      </c>
      <c r="BT3570" s="6">
        <f t="shared" si="1533"/>
        <v>15</v>
      </c>
      <c r="CT3570" s="6">
        <f t="shared" si="1531"/>
        <v>5</v>
      </c>
      <c r="CX3570" s="6" t="str">
        <f t="shared" si="1548"/>
        <v>A</v>
      </c>
      <c r="CY3570" s="87">
        <f t="shared" si="1549"/>
        <v>6916</v>
      </c>
      <c r="CZ3570" s="87">
        <f t="shared" si="1550"/>
        <v>170</v>
      </c>
      <c r="DA3570" s="6" t="str">
        <f t="shared" si="1551"/>
        <v>na</v>
      </c>
    </row>
    <row r="3571" spans="1:105" hidden="1" x14ac:dyDescent="0.2">
      <c r="A3571" s="46">
        <v>8022</v>
      </c>
      <c r="B3571" s="46">
        <f t="shared" si="1520"/>
        <v>7</v>
      </c>
      <c r="C3571" s="46">
        <f t="shared" si="1521"/>
        <v>19</v>
      </c>
      <c r="D3571" s="46">
        <f t="shared" si="1522"/>
        <v>12</v>
      </c>
      <c r="E3571" s="85">
        <v>42357</v>
      </c>
      <c r="F3571" s="7" t="s">
        <v>148</v>
      </c>
      <c r="G3571" s="50" t="s">
        <v>103</v>
      </c>
      <c r="H3571" s="50" t="s">
        <v>306</v>
      </c>
      <c r="I3571" s="50">
        <v>2</v>
      </c>
      <c r="J3571" s="50">
        <v>1</v>
      </c>
      <c r="K3571" s="93" t="s">
        <v>1424</v>
      </c>
      <c r="L3571" s="97">
        <v>2769</v>
      </c>
      <c r="M3571" s="57" t="s">
        <v>4581</v>
      </c>
      <c r="N3571" s="50">
        <v>22</v>
      </c>
      <c r="O3571" s="7">
        <f t="shared" si="1571"/>
        <v>22</v>
      </c>
      <c r="P3571" s="7">
        <f>COUNTIF($H$3550:$H3571,"=W")</f>
        <v>3</v>
      </c>
      <c r="Q3571" s="7">
        <f>COUNTIF($H$3550:$H3571,"=D")</f>
        <v>6</v>
      </c>
      <c r="R3571" s="7">
        <f>COUNTIF($H$3550:$H3571,"=L")</f>
        <v>13</v>
      </c>
      <c r="S3571" s="94">
        <f t="shared" si="1569"/>
        <v>25</v>
      </c>
      <c r="T3571" s="94">
        <f t="shared" si="1570"/>
        <v>45</v>
      </c>
      <c r="U3571" s="7">
        <f t="shared" si="1572"/>
        <v>15</v>
      </c>
      <c r="V3571" s="7">
        <v>7</v>
      </c>
      <c r="W3571" s="7">
        <v>5</v>
      </c>
      <c r="X3571" s="7">
        <v>5</v>
      </c>
      <c r="Y3571" s="7">
        <v>4</v>
      </c>
      <c r="Z3571" s="7">
        <v>3</v>
      </c>
      <c r="AA3571" s="7">
        <v>8</v>
      </c>
      <c r="AB3571" s="7">
        <v>11</v>
      </c>
      <c r="AC3571" s="7">
        <v>10</v>
      </c>
      <c r="AD3571" s="83">
        <v>2</v>
      </c>
      <c r="AE3571" s="83">
        <v>2</v>
      </c>
      <c r="AF3571" s="5">
        <v>0</v>
      </c>
      <c r="AG3571" s="5">
        <v>0</v>
      </c>
      <c r="AH3571" s="83" t="s">
        <v>3703</v>
      </c>
      <c r="AI3571" s="83"/>
      <c r="AK3571" s="6">
        <f t="shared" si="1558"/>
        <v>35231</v>
      </c>
      <c r="AL3571" s="98">
        <f>AK3571/COUNTIF(G$3550:G3571,"H")</f>
        <v>3202.818181818182</v>
      </c>
      <c r="AM3571" s="98">
        <f t="shared" si="1559"/>
        <v>55528</v>
      </c>
      <c r="AN3571" s="98">
        <f>AM3571/COUNTIF(G$3550:G3571,"A")</f>
        <v>5048</v>
      </c>
      <c r="AP3571" s="6">
        <v>43</v>
      </c>
      <c r="AQ3571" s="6">
        <v>41</v>
      </c>
      <c r="AR3571" s="6">
        <v>36</v>
      </c>
      <c r="AS3571" s="6">
        <v>15</v>
      </c>
      <c r="AT3571" s="70">
        <f t="shared" si="1562"/>
        <v>15</v>
      </c>
      <c r="AU3571" s="2">
        <f t="shared" si="1563"/>
        <v>22</v>
      </c>
      <c r="AV3571" s="6">
        <f t="shared" si="1568"/>
        <v>21</v>
      </c>
      <c r="AW3571" s="50"/>
      <c r="AX3571" s="57"/>
      <c r="AY3571" s="87">
        <v>148</v>
      </c>
      <c r="AZ3571" s="107">
        <f t="shared" si="1546"/>
        <v>0.94655110148067889</v>
      </c>
      <c r="BA3571" s="107">
        <f t="shared" si="1564"/>
        <v>5.3448898519321109E-2</v>
      </c>
      <c r="BG3571" s="6">
        <f t="shared" si="1512"/>
        <v>1</v>
      </c>
      <c r="BH3571" s="6">
        <f t="shared" si="1552"/>
        <v>1</v>
      </c>
      <c r="BI3571" s="6">
        <f t="shared" si="1513"/>
        <v>0</v>
      </c>
      <c r="BJ3571" s="6">
        <f t="shared" si="1553"/>
        <v>0</v>
      </c>
      <c r="BK3571" s="6">
        <f t="shared" si="1514"/>
        <v>0</v>
      </c>
      <c r="BL3571" s="6">
        <f t="shared" si="1515"/>
        <v>0</v>
      </c>
      <c r="BM3571" s="6">
        <f t="shared" si="1516"/>
        <v>1</v>
      </c>
      <c r="BN3571" s="6">
        <f t="shared" si="1517"/>
        <v>1</v>
      </c>
      <c r="BO3571" s="6">
        <f t="shared" si="1518"/>
        <v>0</v>
      </c>
      <c r="BP3571" s="6">
        <f t="shared" si="1519"/>
        <v>0</v>
      </c>
      <c r="BQ3571" s="6">
        <f t="shared" si="1523"/>
        <v>1</v>
      </c>
      <c r="BR3571" s="6">
        <f t="shared" si="1524"/>
        <v>3</v>
      </c>
      <c r="BS3571" s="6">
        <f t="shared" si="1532"/>
        <v>1</v>
      </c>
      <c r="BT3571" s="6">
        <f t="shared" si="1533"/>
        <v>16</v>
      </c>
      <c r="CT3571" s="6">
        <f t="shared" si="1531"/>
        <v>12</v>
      </c>
      <c r="CX3571" s="6" t="str">
        <f t="shared" si="1548"/>
        <v>H</v>
      </c>
      <c r="CY3571" s="87">
        <f t="shared" si="1549"/>
        <v>2769</v>
      </c>
      <c r="CZ3571" s="87">
        <f t="shared" si="1550"/>
        <v>148</v>
      </c>
      <c r="DA3571" s="6">
        <f t="shared" si="1551"/>
        <v>2621</v>
      </c>
    </row>
    <row r="3572" spans="1:105" hidden="1" x14ac:dyDescent="0.2">
      <c r="A3572" s="46">
        <v>8023</v>
      </c>
      <c r="B3572" s="46">
        <f t="shared" si="1520"/>
        <v>2</v>
      </c>
      <c r="C3572" s="46">
        <f t="shared" si="1521"/>
        <v>28</v>
      </c>
      <c r="D3572" s="46">
        <f t="shared" si="1522"/>
        <v>12</v>
      </c>
      <c r="E3572" s="85">
        <v>42366</v>
      </c>
      <c r="F3572" s="7" t="s">
        <v>243</v>
      </c>
      <c r="G3572" s="50" t="s">
        <v>310</v>
      </c>
      <c r="H3572" s="50" t="s">
        <v>307</v>
      </c>
      <c r="I3572" s="50">
        <v>1</v>
      </c>
      <c r="J3572" s="50">
        <v>1</v>
      </c>
      <c r="K3572" s="100" t="s">
        <v>2993</v>
      </c>
      <c r="L3572" s="97">
        <v>3958</v>
      </c>
      <c r="M3572" s="57" t="s">
        <v>4582</v>
      </c>
      <c r="N3572" s="50">
        <v>22</v>
      </c>
      <c r="O3572" s="7">
        <f t="shared" si="1571"/>
        <v>23</v>
      </c>
      <c r="P3572" s="7">
        <f>COUNTIF($H$3550:$H3572,"=W")</f>
        <v>3</v>
      </c>
      <c r="Q3572" s="7">
        <f>COUNTIF($H$3550:$H3572,"=D")</f>
        <v>7</v>
      </c>
      <c r="R3572" s="7">
        <f>COUNTIF($H$3550:$H3572,"=L")</f>
        <v>13</v>
      </c>
      <c r="S3572" s="94">
        <f t="shared" si="1569"/>
        <v>26</v>
      </c>
      <c r="T3572" s="94">
        <f t="shared" si="1570"/>
        <v>46</v>
      </c>
      <c r="U3572" s="7">
        <f t="shared" si="1572"/>
        <v>16</v>
      </c>
      <c r="V3572" s="7">
        <v>2</v>
      </c>
      <c r="W3572" s="7">
        <v>7</v>
      </c>
      <c r="X3572" s="7">
        <v>6</v>
      </c>
      <c r="Y3572" s="7">
        <v>10</v>
      </c>
      <c r="Z3572" s="7">
        <v>1</v>
      </c>
      <c r="AA3572" s="7">
        <v>7</v>
      </c>
      <c r="AB3572" s="7">
        <v>17</v>
      </c>
      <c r="AC3572" s="7">
        <v>13</v>
      </c>
      <c r="AD3572" s="83">
        <v>1</v>
      </c>
      <c r="AE3572" s="83">
        <v>2</v>
      </c>
      <c r="AF3572" s="5">
        <v>0</v>
      </c>
      <c r="AG3572" s="5">
        <v>0</v>
      </c>
      <c r="AH3572" s="83" t="s">
        <v>3673</v>
      </c>
      <c r="AI3572" s="83"/>
      <c r="AK3572" s="6">
        <f t="shared" si="1558"/>
        <v>35231</v>
      </c>
      <c r="AL3572" s="98">
        <f>AK3572/COUNTIF(G$3550:G3572,"H")</f>
        <v>3202.818181818182</v>
      </c>
      <c r="AM3572" s="98">
        <f t="shared" si="1559"/>
        <v>59486</v>
      </c>
      <c r="AN3572" s="98">
        <f>AM3572/COUNTIF(G$3550:G3572,"A")</f>
        <v>4957.166666666667</v>
      </c>
      <c r="AP3572" s="6">
        <v>49</v>
      </c>
      <c r="AQ3572" s="6">
        <v>45</v>
      </c>
      <c r="AR3572" s="6">
        <v>37</v>
      </c>
      <c r="AS3572" s="6">
        <v>16</v>
      </c>
      <c r="AT3572" s="70">
        <f t="shared" si="1562"/>
        <v>16</v>
      </c>
      <c r="AU3572" s="2">
        <f t="shared" si="1563"/>
        <v>22</v>
      </c>
      <c r="AV3572" s="6">
        <f t="shared" si="1568"/>
        <v>21</v>
      </c>
      <c r="AW3572" s="50"/>
      <c r="AX3572" s="57"/>
      <c r="AY3572" s="87">
        <v>635</v>
      </c>
      <c r="AZ3572" s="107">
        <f t="shared" si="1546"/>
        <v>0.16043456291056088</v>
      </c>
      <c r="BA3572" s="107">
        <f t="shared" si="1564"/>
        <v>0.83956543708943909</v>
      </c>
      <c r="BG3572" s="6">
        <f t="shared" si="1512"/>
        <v>0</v>
      </c>
      <c r="BH3572" s="6">
        <f t="shared" si="1552"/>
        <v>0</v>
      </c>
      <c r="BI3572" s="6">
        <f t="shared" si="1513"/>
        <v>1</v>
      </c>
      <c r="BJ3572" s="6">
        <f t="shared" si="1553"/>
        <v>1</v>
      </c>
      <c r="BK3572" s="6">
        <f t="shared" si="1514"/>
        <v>0</v>
      </c>
      <c r="BL3572" s="6">
        <f t="shared" si="1515"/>
        <v>0</v>
      </c>
      <c r="BM3572" s="6">
        <f t="shared" si="1516"/>
        <v>1</v>
      </c>
      <c r="BN3572" s="6">
        <f t="shared" si="1517"/>
        <v>2</v>
      </c>
      <c r="BO3572" s="6">
        <f t="shared" si="1518"/>
        <v>1</v>
      </c>
      <c r="BP3572" s="6">
        <f t="shared" si="1519"/>
        <v>1</v>
      </c>
      <c r="BQ3572" s="6">
        <f t="shared" si="1523"/>
        <v>1</v>
      </c>
      <c r="BR3572" s="6">
        <f t="shared" si="1524"/>
        <v>4</v>
      </c>
      <c r="BS3572" s="6">
        <f t="shared" si="1532"/>
        <v>1</v>
      </c>
      <c r="BT3572" s="6">
        <f t="shared" si="1533"/>
        <v>17</v>
      </c>
      <c r="CT3572" s="6">
        <f t="shared" si="1531"/>
        <v>8</v>
      </c>
      <c r="CX3572" s="6" t="str">
        <f t="shared" si="1548"/>
        <v>A</v>
      </c>
      <c r="CY3572" s="87">
        <f t="shared" si="1549"/>
        <v>3958</v>
      </c>
      <c r="CZ3572" s="87">
        <f t="shared" si="1550"/>
        <v>635</v>
      </c>
      <c r="DA3572" s="6" t="str">
        <f t="shared" si="1551"/>
        <v>na</v>
      </c>
    </row>
    <row r="3573" spans="1:105" hidden="1" x14ac:dyDescent="0.2">
      <c r="A3573" s="46">
        <v>8024</v>
      </c>
      <c r="B3573" s="46">
        <f t="shared" si="1520"/>
        <v>7</v>
      </c>
      <c r="C3573" s="46">
        <f t="shared" si="1521"/>
        <v>2</v>
      </c>
      <c r="D3573" s="46">
        <f t="shared" si="1522"/>
        <v>1</v>
      </c>
      <c r="E3573" s="85">
        <v>42371</v>
      </c>
      <c r="F3573" s="7" t="s">
        <v>449</v>
      </c>
      <c r="G3573" s="50" t="s">
        <v>310</v>
      </c>
      <c r="H3573" s="50" t="s">
        <v>308</v>
      </c>
      <c r="I3573" s="50">
        <v>0</v>
      </c>
      <c r="J3573" s="50">
        <v>1</v>
      </c>
      <c r="K3573" s="93" t="s">
        <v>3298</v>
      </c>
      <c r="L3573" s="97">
        <v>3866</v>
      </c>
      <c r="M3573" s="4" t="s">
        <v>3704</v>
      </c>
      <c r="N3573" s="50">
        <v>24</v>
      </c>
      <c r="O3573" s="7">
        <f t="shared" si="1571"/>
        <v>24</v>
      </c>
      <c r="P3573" s="7">
        <f>COUNTIF($H$3550:$H3573,"=W")</f>
        <v>3</v>
      </c>
      <c r="Q3573" s="7">
        <f>COUNTIF($H$3550:$H3573,"=D")</f>
        <v>7</v>
      </c>
      <c r="R3573" s="7">
        <f>COUNTIF($H$3550:$H3573,"=L")</f>
        <v>14</v>
      </c>
      <c r="S3573" s="94">
        <f t="shared" si="1569"/>
        <v>26</v>
      </c>
      <c r="T3573" s="94">
        <f t="shared" si="1570"/>
        <v>47</v>
      </c>
      <c r="U3573" s="7">
        <f t="shared" si="1572"/>
        <v>16</v>
      </c>
      <c r="V3573" s="7">
        <v>4</v>
      </c>
      <c r="W3573" s="7">
        <v>4</v>
      </c>
      <c r="X3573" s="7">
        <v>6</v>
      </c>
      <c r="Y3573" s="7">
        <v>5</v>
      </c>
      <c r="Z3573" s="7">
        <v>5</v>
      </c>
      <c r="AA3573" s="7">
        <v>7</v>
      </c>
      <c r="AB3573" s="7">
        <v>8</v>
      </c>
      <c r="AC3573" s="7">
        <v>9</v>
      </c>
      <c r="AD3573" s="83">
        <v>2</v>
      </c>
      <c r="AE3573" s="83">
        <v>1</v>
      </c>
      <c r="AF3573" s="5">
        <v>0</v>
      </c>
      <c r="AG3573" s="5">
        <v>0</v>
      </c>
      <c r="AH3573" s="83" t="s">
        <v>3705</v>
      </c>
      <c r="AI3573" s="83"/>
      <c r="AK3573" s="6">
        <f t="shared" si="1558"/>
        <v>35231</v>
      </c>
      <c r="AL3573" s="98">
        <f>AK3573/COUNTIF(G$3550:G3573,"H")</f>
        <v>3202.818181818182</v>
      </c>
      <c r="AM3573" s="98">
        <f t="shared" si="1559"/>
        <v>63352</v>
      </c>
      <c r="AN3573" s="98">
        <f>AM3573/COUNTIF(G$3550:G3573,"A")</f>
        <v>4873.2307692307695</v>
      </c>
      <c r="AP3573" s="6">
        <v>52</v>
      </c>
      <c r="AQ3573" s="6">
        <v>48</v>
      </c>
      <c r="AR3573" s="6">
        <v>39</v>
      </c>
      <c r="AS3573" s="6">
        <v>19</v>
      </c>
      <c r="AT3573" s="70">
        <f t="shared" si="1562"/>
        <v>16</v>
      </c>
      <c r="AU3573" s="2">
        <f t="shared" si="1563"/>
        <v>24</v>
      </c>
      <c r="AV3573" s="6">
        <f t="shared" si="1568"/>
        <v>23</v>
      </c>
      <c r="AW3573" s="50"/>
      <c r="AX3573" s="57"/>
      <c r="AY3573" s="87">
        <v>239</v>
      </c>
      <c r="AZ3573" s="107">
        <f t="shared" si="1546"/>
        <v>6.182100362131402E-2</v>
      </c>
      <c r="BA3573" s="107">
        <f t="shared" si="1564"/>
        <v>0.93817899637868596</v>
      </c>
      <c r="BG3573" s="6">
        <f t="shared" si="1512"/>
        <v>0</v>
      </c>
      <c r="BH3573" s="6">
        <f t="shared" si="1552"/>
        <v>0</v>
      </c>
      <c r="BI3573" s="6">
        <f t="shared" si="1513"/>
        <v>0</v>
      </c>
      <c r="BJ3573" s="6">
        <f t="shared" si="1553"/>
        <v>0</v>
      </c>
      <c r="BK3573" s="6">
        <f t="shared" si="1514"/>
        <v>1</v>
      </c>
      <c r="BL3573" s="6">
        <f t="shared" si="1515"/>
        <v>1</v>
      </c>
      <c r="BM3573" s="6">
        <f t="shared" si="1516"/>
        <v>0</v>
      </c>
      <c r="BN3573" s="6">
        <f t="shared" si="1517"/>
        <v>0</v>
      </c>
      <c r="BO3573" s="6">
        <f t="shared" si="1518"/>
        <v>1</v>
      </c>
      <c r="BP3573" s="6">
        <f t="shared" si="1519"/>
        <v>2</v>
      </c>
      <c r="BQ3573" s="6">
        <f t="shared" si="1523"/>
        <v>0</v>
      </c>
      <c r="BR3573" s="6">
        <f t="shared" si="1524"/>
        <v>0</v>
      </c>
      <c r="BS3573" s="6">
        <f t="shared" si="1532"/>
        <v>1</v>
      </c>
      <c r="BT3573" s="6">
        <f t="shared" si="1533"/>
        <v>18</v>
      </c>
      <c r="CT3573" s="6">
        <f t="shared" si="1531"/>
        <v>10</v>
      </c>
      <c r="CX3573" s="6" t="str">
        <f t="shared" si="1548"/>
        <v>A</v>
      </c>
      <c r="CY3573" s="87">
        <f t="shared" si="1549"/>
        <v>3866</v>
      </c>
      <c r="CZ3573" s="87">
        <f t="shared" si="1550"/>
        <v>239</v>
      </c>
      <c r="DA3573" s="6" t="str">
        <f t="shared" si="1551"/>
        <v>na</v>
      </c>
    </row>
    <row r="3574" spans="1:105" hidden="1" x14ac:dyDescent="0.2">
      <c r="A3574" s="46">
        <v>8025</v>
      </c>
      <c r="B3574" s="46">
        <f t="shared" si="1520"/>
        <v>7</v>
      </c>
      <c r="C3574" s="46">
        <f t="shared" si="1521"/>
        <v>16</v>
      </c>
      <c r="D3574" s="46">
        <f t="shared" si="1522"/>
        <v>1</v>
      </c>
      <c r="E3574" s="85">
        <v>42385</v>
      </c>
      <c r="F3574" s="7" t="s">
        <v>538</v>
      </c>
      <c r="G3574" s="50" t="s">
        <v>103</v>
      </c>
      <c r="H3574" s="50" t="s">
        <v>308</v>
      </c>
      <c r="I3574" s="50">
        <v>0</v>
      </c>
      <c r="J3574" s="50">
        <v>1</v>
      </c>
      <c r="K3574" s="93" t="s">
        <v>3298</v>
      </c>
      <c r="L3574" s="97">
        <v>2923</v>
      </c>
      <c r="M3574" s="4">
        <v>7</v>
      </c>
      <c r="N3574" s="50">
        <v>24</v>
      </c>
      <c r="O3574" s="7">
        <f t="shared" si="1571"/>
        <v>25</v>
      </c>
      <c r="P3574" s="7">
        <f>COUNTIF($H$3550:$H3574,"=W")</f>
        <v>3</v>
      </c>
      <c r="Q3574" s="7">
        <f>COUNTIF($H$3550:$H3574,"=D")</f>
        <v>7</v>
      </c>
      <c r="R3574" s="7">
        <f>COUNTIF($H$3550:$H3574,"=L")</f>
        <v>15</v>
      </c>
      <c r="S3574" s="94">
        <f t="shared" si="1569"/>
        <v>26</v>
      </c>
      <c r="T3574" s="94">
        <f t="shared" si="1570"/>
        <v>48</v>
      </c>
      <c r="U3574" s="7">
        <f t="shared" si="1572"/>
        <v>16</v>
      </c>
      <c r="V3574" s="7">
        <v>4</v>
      </c>
      <c r="W3574" s="7">
        <v>3</v>
      </c>
      <c r="X3574" s="7">
        <v>5</v>
      </c>
      <c r="Y3574" s="7">
        <v>4</v>
      </c>
      <c r="Z3574" s="7">
        <v>8</v>
      </c>
      <c r="AA3574" s="7">
        <v>1</v>
      </c>
      <c r="AB3574" s="7">
        <v>15</v>
      </c>
      <c r="AC3574" s="7">
        <v>9</v>
      </c>
      <c r="AD3574" s="83">
        <v>0</v>
      </c>
      <c r="AE3574" s="83">
        <v>1</v>
      </c>
      <c r="AF3574" s="5">
        <v>0</v>
      </c>
      <c r="AG3574" s="5">
        <v>0</v>
      </c>
      <c r="AH3574" s="83"/>
      <c r="AI3574" s="83"/>
      <c r="AK3574" s="6">
        <f t="shared" si="1558"/>
        <v>38154</v>
      </c>
      <c r="AL3574" s="98">
        <f>AK3574/COUNTIF(G$3550:G3574,"H")</f>
        <v>3179.5</v>
      </c>
      <c r="AM3574" s="98">
        <f t="shared" si="1559"/>
        <v>63352</v>
      </c>
      <c r="AN3574" s="98">
        <f>AM3574/COUNTIF(G$3550:G3574,"A")</f>
        <v>4873.2307692307695</v>
      </c>
      <c r="AP3574" s="6">
        <v>55</v>
      </c>
      <c r="AQ3574" s="6">
        <v>48</v>
      </c>
      <c r="AR3574" s="6">
        <v>39</v>
      </c>
      <c r="AS3574" s="6">
        <v>19</v>
      </c>
      <c r="AT3574" s="70">
        <f t="shared" si="1562"/>
        <v>16</v>
      </c>
      <c r="AU3574" s="2">
        <f t="shared" si="1563"/>
        <v>24</v>
      </c>
      <c r="AV3574" s="6">
        <f t="shared" si="1568"/>
        <v>23</v>
      </c>
      <c r="AW3574" s="50"/>
      <c r="AX3574" s="57"/>
      <c r="AY3574" s="87">
        <v>116</v>
      </c>
      <c r="AZ3574" s="107">
        <f t="shared" si="1546"/>
        <v>0.96031474512487169</v>
      </c>
      <c r="BA3574" s="107">
        <f t="shared" si="1564"/>
        <v>3.9685254875128306E-2</v>
      </c>
      <c r="BG3574" s="6">
        <f t="shared" si="1512"/>
        <v>0</v>
      </c>
      <c r="BH3574" s="6">
        <f t="shared" si="1552"/>
        <v>0</v>
      </c>
      <c r="BI3574" s="6">
        <f t="shared" si="1513"/>
        <v>0</v>
      </c>
      <c r="BJ3574" s="6">
        <f t="shared" si="1553"/>
        <v>0</v>
      </c>
      <c r="BK3574" s="6">
        <f t="shared" si="1514"/>
        <v>1</v>
      </c>
      <c r="BL3574" s="6">
        <f t="shared" si="1515"/>
        <v>2</v>
      </c>
      <c r="BM3574" s="6">
        <f t="shared" si="1516"/>
        <v>0</v>
      </c>
      <c r="BN3574" s="6">
        <f t="shared" si="1517"/>
        <v>0</v>
      </c>
      <c r="BO3574" s="6">
        <f t="shared" si="1518"/>
        <v>1</v>
      </c>
      <c r="BP3574" s="6">
        <f t="shared" si="1519"/>
        <v>3</v>
      </c>
      <c r="BQ3574" s="6">
        <f t="shared" si="1523"/>
        <v>0</v>
      </c>
      <c r="BR3574" s="6">
        <f t="shared" si="1524"/>
        <v>0</v>
      </c>
      <c r="BS3574" s="6">
        <f t="shared" si="1532"/>
        <v>1</v>
      </c>
      <c r="BT3574" s="6">
        <f t="shared" si="1533"/>
        <v>19</v>
      </c>
      <c r="CT3574" s="6">
        <f t="shared" si="1531"/>
        <v>9</v>
      </c>
      <c r="CX3574" s="6" t="str">
        <f t="shared" si="1548"/>
        <v>H</v>
      </c>
      <c r="CY3574" s="87">
        <f t="shared" si="1549"/>
        <v>2923</v>
      </c>
      <c r="CZ3574" s="87">
        <f t="shared" si="1550"/>
        <v>116</v>
      </c>
      <c r="DA3574" s="6">
        <f t="shared" si="1551"/>
        <v>2807</v>
      </c>
    </row>
    <row r="3575" spans="1:105" hidden="1" x14ac:dyDescent="0.2">
      <c r="A3575" s="46">
        <v>8026</v>
      </c>
      <c r="B3575" s="46">
        <f t="shared" si="1520"/>
        <v>7</v>
      </c>
      <c r="C3575" s="46">
        <f t="shared" si="1521"/>
        <v>23</v>
      </c>
      <c r="D3575" s="46">
        <f t="shared" si="1522"/>
        <v>1</v>
      </c>
      <c r="E3575" s="85">
        <v>42392</v>
      </c>
      <c r="F3575" s="7" t="s">
        <v>2070</v>
      </c>
      <c r="G3575" s="50" t="s">
        <v>310</v>
      </c>
      <c r="H3575" s="50" t="s">
        <v>307</v>
      </c>
      <c r="I3575" s="50">
        <v>1</v>
      </c>
      <c r="J3575" s="50">
        <v>1</v>
      </c>
      <c r="K3575" s="93" t="s">
        <v>3298</v>
      </c>
      <c r="L3575" s="97">
        <v>7461</v>
      </c>
      <c r="M3575" s="4" t="s">
        <v>4583</v>
      </c>
      <c r="N3575" s="50">
        <v>24</v>
      </c>
      <c r="O3575" s="7">
        <f t="shared" si="1571"/>
        <v>26</v>
      </c>
      <c r="P3575" s="7">
        <f>COUNTIF($H$3550:$H3575,"=W")</f>
        <v>3</v>
      </c>
      <c r="Q3575" s="7">
        <f>COUNTIF($H$3550:$H3575,"=D")</f>
        <v>8</v>
      </c>
      <c r="R3575" s="7">
        <f>COUNTIF($H$3550:$H3575,"=L")</f>
        <v>15</v>
      </c>
      <c r="S3575" s="94">
        <f t="shared" si="1569"/>
        <v>27</v>
      </c>
      <c r="T3575" s="94">
        <f t="shared" si="1570"/>
        <v>49</v>
      </c>
      <c r="U3575" s="7">
        <f t="shared" si="1572"/>
        <v>17</v>
      </c>
      <c r="V3575" s="7">
        <v>2</v>
      </c>
      <c r="W3575" s="7">
        <v>3</v>
      </c>
      <c r="X3575" s="7">
        <v>2</v>
      </c>
      <c r="Y3575" s="7">
        <v>8</v>
      </c>
      <c r="Z3575" s="7">
        <v>5</v>
      </c>
      <c r="AA3575" s="7">
        <v>3</v>
      </c>
      <c r="AB3575" s="7">
        <v>8</v>
      </c>
      <c r="AC3575" s="7">
        <v>11</v>
      </c>
      <c r="AD3575" s="83">
        <v>3</v>
      </c>
      <c r="AE3575" s="83">
        <v>1</v>
      </c>
      <c r="AF3575" s="5">
        <v>0</v>
      </c>
      <c r="AG3575" s="5">
        <v>0</v>
      </c>
      <c r="AH3575" s="83" t="s">
        <v>3706</v>
      </c>
      <c r="AI3575" s="83"/>
      <c r="AK3575" s="6">
        <f t="shared" si="1558"/>
        <v>38154</v>
      </c>
      <c r="AL3575" s="98">
        <f>AK3575/COUNTIF(G$3550:G3575,"H")</f>
        <v>3179.5</v>
      </c>
      <c r="AM3575" s="98">
        <f t="shared" si="1559"/>
        <v>70813</v>
      </c>
      <c r="AN3575" s="98">
        <f>AM3575/COUNTIF(G$3550:G3575,"A")</f>
        <v>5058.0714285714284</v>
      </c>
      <c r="AP3575" s="6">
        <v>58</v>
      </c>
      <c r="AQ3575" s="6">
        <v>51</v>
      </c>
      <c r="AR3575" s="6">
        <v>42</v>
      </c>
      <c r="AS3575" s="6">
        <v>20</v>
      </c>
      <c r="AT3575" s="70">
        <f t="shared" si="1562"/>
        <v>17</v>
      </c>
      <c r="AU3575" s="2">
        <f t="shared" si="1563"/>
        <v>24</v>
      </c>
      <c r="AV3575" s="6">
        <f t="shared" si="1568"/>
        <v>25</v>
      </c>
      <c r="AW3575" s="50"/>
      <c r="AX3575" s="57"/>
      <c r="AY3575" s="87">
        <v>327</v>
      </c>
      <c r="AZ3575" s="107">
        <f t="shared" si="1546"/>
        <v>4.3827905106554078E-2</v>
      </c>
      <c r="BA3575" s="107">
        <f t="shared" si="1564"/>
        <v>0.9561720948934459</v>
      </c>
      <c r="BG3575" s="6">
        <f t="shared" si="1512"/>
        <v>0</v>
      </c>
      <c r="BH3575" s="6">
        <f t="shared" si="1552"/>
        <v>0</v>
      </c>
      <c r="BI3575" s="6">
        <f t="shared" si="1513"/>
        <v>1</v>
      </c>
      <c r="BJ3575" s="6">
        <f t="shared" si="1553"/>
        <v>1</v>
      </c>
      <c r="BK3575" s="6">
        <f t="shared" si="1514"/>
        <v>0</v>
      </c>
      <c r="BL3575" s="6">
        <f t="shared" si="1515"/>
        <v>0</v>
      </c>
      <c r="BM3575" s="6">
        <f t="shared" si="1516"/>
        <v>1</v>
      </c>
      <c r="BN3575" s="6">
        <f t="shared" si="1517"/>
        <v>1</v>
      </c>
      <c r="BO3575" s="6">
        <f t="shared" si="1518"/>
        <v>1</v>
      </c>
      <c r="BP3575" s="6">
        <f t="shared" si="1519"/>
        <v>4</v>
      </c>
      <c r="BQ3575" s="6">
        <f t="shared" si="1523"/>
        <v>1</v>
      </c>
      <c r="BR3575" s="6">
        <f t="shared" si="1524"/>
        <v>1</v>
      </c>
      <c r="BS3575" s="6">
        <f t="shared" si="1532"/>
        <v>1</v>
      </c>
      <c r="BT3575" s="6">
        <f t="shared" si="1533"/>
        <v>20</v>
      </c>
      <c r="CT3575" s="6">
        <f t="shared" si="1531"/>
        <v>4</v>
      </c>
      <c r="CX3575" s="6" t="str">
        <f t="shared" si="1548"/>
        <v>A</v>
      </c>
      <c r="CY3575" s="87">
        <f t="shared" si="1549"/>
        <v>7461</v>
      </c>
      <c r="CZ3575" s="87">
        <f t="shared" si="1550"/>
        <v>327</v>
      </c>
      <c r="DA3575" s="6" t="str">
        <f t="shared" si="1551"/>
        <v>na</v>
      </c>
    </row>
    <row r="3576" spans="1:105" hidden="1" x14ac:dyDescent="0.2">
      <c r="A3576" s="46">
        <v>8027</v>
      </c>
      <c r="B3576" s="46">
        <f t="shared" si="1520"/>
        <v>7</v>
      </c>
      <c r="C3576" s="46">
        <f t="shared" si="1521"/>
        <v>30</v>
      </c>
      <c r="D3576" s="46">
        <f t="shared" si="1522"/>
        <v>1</v>
      </c>
      <c r="E3576" s="85">
        <v>42399</v>
      </c>
      <c r="F3576" s="7" t="s">
        <v>45</v>
      </c>
      <c r="G3576" s="50" t="s">
        <v>103</v>
      </c>
      <c r="H3576" s="50" t="s">
        <v>306</v>
      </c>
      <c r="I3576" s="50">
        <v>2</v>
      </c>
      <c r="J3576" s="50">
        <v>1</v>
      </c>
      <c r="K3576" s="93" t="s">
        <v>1424</v>
      </c>
      <c r="L3576" s="97">
        <v>2951</v>
      </c>
      <c r="M3576" s="57" t="s">
        <v>4584</v>
      </c>
      <c r="N3576" s="50">
        <v>24</v>
      </c>
      <c r="O3576" s="7">
        <f t="shared" si="1571"/>
        <v>27</v>
      </c>
      <c r="P3576" s="7">
        <f>COUNTIF($H$3550:$H3576,"=W")</f>
        <v>4</v>
      </c>
      <c r="Q3576" s="7">
        <f>COUNTIF($H$3550:$H3576,"=D")</f>
        <v>8</v>
      </c>
      <c r="R3576" s="7">
        <f>COUNTIF($H$3550:$H3576,"=L")</f>
        <v>15</v>
      </c>
      <c r="S3576" s="94">
        <f t="shared" si="1569"/>
        <v>29</v>
      </c>
      <c r="T3576" s="94">
        <f t="shared" si="1570"/>
        <v>50</v>
      </c>
      <c r="U3576" s="7">
        <f t="shared" si="1572"/>
        <v>20</v>
      </c>
      <c r="V3576" s="7">
        <v>5</v>
      </c>
      <c r="W3576" s="7">
        <v>4</v>
      </c>
      <c r="X3576" s="7">
        <v>0</v>
      </c>
      <c r="Y3576" s="7">
        <v>3</v>
      </c>
      <c r="Z3576" s="7">
        <v>2</v>
      </c>
      <c r="AA3576" s="7">
        <v>8</v>
      </c>
      <c r="AB3576" s="7">
        <v>12</v>
      </c>
      <c r="AC3576" s="7">
        <v>11</v>
      </c>
      <c r="AD3576" s="83">
        <v>0</v>
      </c>
      <c r="AE3576" s="83">
        <v>1</v>
      </c>
      <c r="AF3576" s="5">
        <v>0</v>
      </c>
      <c r="AG3576" s="5">
        <v>0</v>
      </c>
      <c r="AH3576" s="83"/>
      <c r="AI3576" s="83"/>
      <c r="AK3576" s="6">
        <f t="shared" si="1558"/>
        <v>41105</v>
      </c>
      <c r="AL3576" s="98">
        <f>AK3576/COUNTIF(G$3550:G3576,"H")</f>
        <v>3161.9230769230771</v>
      </c>
      <c r="AM3576" s="98">
        <f t="shared" si="1559"/>
        <v>70813</v>
      </c>
      <c r="AN3576" s="98">
        <f>AM3576/COUNTIF(G$3550:G3576,"A")</f>
        <v>5058.0714285714284</v>
      </c>
      <c r="AP3576" s="6">
        <v>58</v>
      </c>
      <c r="AQ3576" s="6">
        <v>51</v>
      </c>
      <c r="AR3576" s="6">
        <v>44</v>
      </c>
      <c r="AS3576" s="6">
        <v>23</v>
      </c>
      <c r="AT3576" s="70">
        <f t="shared" si="1562"/>
        <v>20</v>
      </c>
      <c r="AU3576" s="2">
        <f t="shared" si="1563"/>
        <v>24</v>
      </c>
      <c r="AV3576" s="6">
        <f t="shared" si="1568"/>
        <v>24</v>
      </c>
      <c r="AW3576" s="50"/>
      <c r="AX3576" s="57"/>
      <c r="AY3576" s="87">
        <v>202</v>
      </c>
      <c r="AZ3576" s="107">
        <f t="shared" si="1546"/>
        <v>0.93154862758386991</v>
      </c>
      <c r="BA3576" s="107">
        <f t="shared" si="1564"/>
        <v>6.8451372416130085E-2</v>
      </c>
      <c r="BG3576" s="6">
        <f t="shared" si="1512"/>
        <v>1</v>
      </c>
      <c r="BH3576" s="6">
        <f t="shared" si="1552"/>
        <v>1</v>
      </c>
      <c r="BI3576" s="6">
        <f t="shared" si="1513"/>
        <v>0</v>
      </c>
      <c r="BJ3576" s="6">
        <f t="shared" si="1553"/>
        <v>0</v>
      </c>
      <c r="BK3576" s="6">
        <f t="shared" si="1514"/>
        <v>0</v>
      </c>
      <c r="BL3576" s="6">
        <f t="shared" si="1515"/>
        <v>0</v>
      </c>
      <c r="BM3576" s="6">
        <f t="shared" si="1516"/>
        <v>1</v>
      </c>
      <c r="BN3576" s="6">
        <f t="shared" si="1517"/>
        <v>2</v>
      </c>
      <c r="BO3576" s="6">
        <f t="shared" si="1518"/>
        <v>0</v>
      </c>
      <c r="BP3576" s="6">
        <f t="shared" si="1519"/>
        <v>0</v>
      </c>
      <c r="BQ3576" s="6">
        <f t="shared" si="1523"/>
        <v>1</v>
      </c>
      <c r="BR3576" s="6">
        <f t="shared" si="1524"/>
        <v>2</v>
      </c>
      <c r="BS3576" s="6">
        <f t="shared" si="1532"/>
        <v>1</v>
      </c>
      <c r="BT3576" s="6">
        <f t="shared" si="1533"/>
        <v>21</v>
      </c>
      <c r="CT3576" s="6">
        <f t="shared" si="1531"/>
        <v>5</v>
      </c>
      <c r="CX3576" s="6" t="str">
        <f t="shared" si="1548"/>
        <v>H</v>
      </c>
      <c r="CY3576" s="87">
        <f t="shared" si="1549"/>
        <v>2951</v>
      </c>
      <c r="CZ3576" s="87">
        <f t="shared" si="1550"/>
        <v>202</v>
      </c>
      <c r="DA3576" s="6">
        <f t="shared" si="1551"/>
        <v>2749</v>
      </c>
    </row>
    <row r="3577" spans="1:105" hidden="1" x14ac:dyDescent="0.2">
      <c r="A3577" s="46">
        <v>8028</v>
      </c>
      <c r="B3577" s="46">
        <f t="shared" si="1520"/>
        <v>7</v>
      </c>
      <c r="C3577" s="46">
        <f t="shared" si="1521"/>
        <v>6</v>
      </c>
      <c r="D3577" s="46">
        <f t="shared" si="1522"/>
        <v>2</v>
      </c>
      <c r="E3577" s="85">
        <v>42406</v>
      </c>
      <c r="F3577" s="7" t="s">
        <v>2454</v>
      </c>
      <c r="G3577" s="50" t="s">
        <v>310</v>
      </c>
      <c r="H3577" s="50" t="s">
        <v>308</v>
      </c>
      <c r="I3577" s="50">
        <v>0</v>
      </c>
      <c r="J3577" s="50">
        <v>2</v>
      </c>
      <c r="K3577" s="93" t="s">
        <v>3298</v>
      </c>
      <c r="L3577" s="97">
        <v>5342</v>
      </c>
      <c r="M3577" s="4" t="s">
        <v>3710</v>
      </c>
      <c r="N3577" s="50">
        <v>24</v>
      </c>
      <c r="O3577" s="7">
        <f t="shared" si="1571"/>
        <v>28</v>
      </c>
      <c r="P3577" s="7">
        <f>COUNTIF($H$3550:$H3577,"=W")</f>
        <v>4</v>
      </c>
      <c r="Q3577" s="7">
        <f>COUNTIF($H$3550:$H3577,"=D")</f>
        <v>8</v>
      </c>
      <c r="R3577" s="7">
        <f>COUNTIF($H$3550:$H3577,"=L")</f>
        <v>16</v>
      </c>
      <c r="S3577" s="94">
        <f t="shared" si="1569"/>
        <v>29</v>
      </c>
      <c r="T3577" s="94">
        <f t="shared" si="1570"/>
        <v>52</v>
      </c>
      <c r="U3577" s="7">
        <f t="shared" si="1572"/>
        <v>20</v>
      </c>
      <c r="V3577" s="7">
        <v>2</v>
      </c>
      <c r="W3577" s="7">
        <v>3</v>
      </c>
      <c r="X3577" s="7">
        <v>7</v>
      </c>
      <c r="Y3577" s="7">
        <v>4</v>
      </c>
      <c r="Z3577" s="7">
        <v>7</v>
      </c>
      <c r="AA3577" s="7">
        <v>8</v>
      </c>
      <c r="AB3577" s="7">
        <v>10</v>
      </c>
      <c r="AC3577" s="7">
        <v>10</v>
      </c>
      <c r="AD3577" s="83">
        <v>2</v>
      </c>
      <c r="AE3577" s="83">
        <v>2</v>
      </c>
      <c r="AF3577" s="5">
        <v>1</v>
      </c>
      <c r="AG3577" s="5">
        <v>0</v>
      </c>
      <c r="AH3577" s="5" t="s">
        <v>4585</v>
      </c>
      <c r="AI3577" s="83"/>
      <c r="AK3577" s="6">
        <f t="shared" si="1558"/>
        <v>41105</v>
      </c>
      <c r="AL3577" s="98">
        <f>AK3577/COUNTIF(G$3550:G3577,"H")</f>
        <v>3161.9230769230771</v>
      </c>
      <c r="AM3577" s="98">
        <f t="shared" si="1559"/>
        <v>76155</v>
      </c>
      <c r="AN3577" s="98">
        <f>AM3577/COUNTIF(G$3550:G3577,"A")</f>
        <v>5077</v>
      </c>
      <c r="AP3577" s="6">
        <v>61</v>
      </c>
      <c r="AQ3577" s="6">
        <v>51</v>
      </c>
      <c r="AR3577" s="6">
        <v>45</v>
      </c>
      <c r="AS3577" s="6">
        <v>24</v>
      </c>
      <c r="AT3577" s="70">
        <f t="shared" si="1562"/>
        <v>20</v>
      </c>
      <c r="AU3577" s="2">
        <f t="shared" si="1563"/>
        <v>24</v>
      </c>
      <c r="AV3577" s="6">
        <f t="shared" si="1568"/>
        <v>25</v>
      </c>
      <c r="AW3577" s="50"/>
      <c r="AX3577" s="57"/>
      <c r="AY3577" s="87">
        <v>349</v>
      </c>
      <c r="AZ3577" s="107">
        <f t="shared" si="1546"/>
        <v>6.5331336578060645E-2</v>
      </c>
      <c r="BA3577" s="107">
        <f t="shared" si="1564"/>
        <v>0.93466866342193933</v>
      </c>
      <c r="BG3577" s="6">
        <f t="shared" si="1512"/>
        <v>0</v>
      </c>
      <c r="BH3577" s="6">
        <f t="shared" si="1552"/>
        <v>0</v>
      </c>
      <c r="BI3577" s="6">
        <f t="shared" si="1513"/>
        <v>0</v>
      </c>
      <c r="BJ3577" s="6">
        <f t="shared" si="1553"/>
        <v>0</v>
      </c>
      <c r="BK3577" s="6">
        <f t="shared" si="1514"/>
        <v>1</v>
      </c>
      <c r="BL3577" s="6">
        <f t="shared" si="1515"/>
        <v>1</v>
      </c>
      <c r="BM3577" s="6">
        <f t="shared" si="1516"/>
        <v>0</v>
      </c>
      <c r="BN3577" s="6">
        <f t="shared" si="1517"/>
        <v>0</v>
      </c>
      <c r="BO3577" s="6">
        <f t="shared" si="1518"/>
        <v>1</v>
      </c>
      <c r="BP3577" s="6">
        <f t="shared" si="1519"/>
        <v>1</v>
      </c>
      <c r="BQ3577" s="6">
        <f t="shared" si="1523"/>
        <v>0</v>
      </c>
      <c r="BR3577" s="6">
        <f t="shared" si="1524"/>
        <v>0</v>
      </c>
      <c r="BS3577" s="6">
        <f t="shared" si="1532"/>
        <v>1</v>
      </c>
      <c r="BT3577" s="6">
        <f t="shared" si="1533"/>
        <v>22</v>
      </c>
      <c r="CT3577" s="6">
        <f t="shared" si="1531"/>
        <v>9</v>
      </c>
      <c r="CX3577" s="6" t="str">
        <f t="shared" si="1548"/>
        <v>A</v>
      </c>
      <c r="CY3577" s="87">
        <f t="shared" si="1549"/>
        <v>5342</v>
      </c>
      <c r="CZ3577" s="87">
        <f t="shared" si="1550"/>
        <v>349</v>
      </c>
      <c r="DA3577" s="6" t="str">
        <f t="shared" si="1551"/>
        <v>na</v>
      </c>
    </row>
    <row r="3578" spans="1:105" hidden="1" x14ac:dyDescent="0.2">
      <c r="A3578" s="46">
        <v>8029</v>
      </c>
      <c r="B3578" s="46">
        <f t="shared" si="1520"/>
        <v>7</v>
      </c>
      <c r="C3578" s="46">
        <f t="shared" si="1521"/>
        <v>13</v>
      </c>
      <c r="D3578" s="46">
        <f t="shared" si="1522"/>
        <v>2</v>
      </c>
      <c r="E3578" s="85">
        <v>42413</v>
      </c>
      <c r="F3578" s="7" t="s">
        <v>2363</v>
      </c>
      <c r="G3578" s="50" t="s">
        <v>103</v>
      </c>
      <c r="H3578" s="50" t="s">
        <v>306</v>
      </c>
      <c r="I3578" s="50">
        <v>2</v>
      </c>
      <c r="J3578" s="50">
        <v>1</v>
      </c>
      <c r="K3578" s="93" t="s">
        <v>2054</v>
      </c>
      <c r="L3578" s="97">
        <v>3811</v>
      </c>
      <c r="M3578" s="57" t="s">
        <v>4586</v>
      </c>
      <c r="N3578" s="50">
        <v>23</v>
      </c>
      <c r="O3578" s="7">
        <f t="shared" si="1571"/>
        <v>29</v>
      </c>
      <c r="P3578" s="7">
        <f>COUNTIF($H$3550:$H3578,"=W")</f>
        <v>5</v>
      </c>
      <c r="Q3578" s="7">
        <f>COUNTIF($H$3550:$H3578,"=D")</f>
        <v>8</v>
      </c>
      <c r="R3578" s="7">
        <f>COUNTIF($H$3550:$H3578,"=L")</f>
        <v>16</v>
      </c>
      <c r="S3578" s="94">
        <f t="shared" si="1569"/>
        <v>31</v>
      </c>
      <c r="T3578" s="94">
        <f t="shared" si="1570"/>
        <v>53</v>
      </c>
      <c r="U3578" s="7">
        <f t="shared" si="1572"/>
        <v>23</v>
      </c>
      <c r="V3578" s="7">
        <v>4</v>
      </c>
      <c r="W3578" s="7">
        <v>5</v>
      </c>
      <c r="X3578" s="7">
        <v>6</v>
      </c>
      <c r="Y3578" s="7">
        <v>9</v>
      </c>
      <c r="Z3578" s="7">
        <v>2</v>
      </c>
      <c r="AA3578" s="7">
        <v>17</v>
      </c>
      <c r="AB3578" s="7">
        <v>17</v>
      </c>
      <c r="AC3578" s="7">
        <v>9</v>
      </c>
      <c r="AD3578" s="83">
        <v>1</v>
      </c>
      <c r="AE3578" s="83">
        <v>3</v>
      </c>
      <c r="AF3578" s="5">
        <v>0</v>
      </c>
      <c r="AG3578" s="5">
        <v>0</v>
      </c>
      <c r="AH3578" s="83" t="s">
        <v>481</v>
      </c>
      <c r="AI3578" s="83"/>
      <c r="AK3578" s="6">
        <f t="shared" si="1558"/>
        <v>44916</v>
      </c>
      <c r="AL3578" s="98">
        <f>AK3578/COUNTIF(G$3550:G3578,"H")</f>
        <v>3208.2857142857142</v>
      </c>
      <c r="AM3578" s="98">
        <f t="shared" si="1559"/>
        <v>76155</v>
      </c>
      <c r="AN3578" s="98">
        <f>AM3578/COUNTIF(G$3550:G3578,"A")</f>
        <v>5077</v>
      </c>
      <c r="AP3578" s="6">
        <v>64</v>
      </c>
      <c r="AQ3578" s="6">
        <v>55</v>
      </c>
      <c r="AR3578" s="6">
        <v>48</v>
      </c>
      <c r="AS3578" s="6">
        <v>24</v>
      </c>
      <c r="AT3578" s="70">
        <f t="shared" si="1562"/>
        <v>23</v>
      </c>
      <c r="AU3578" s="2">
        <f t="shared" si="1563"/>
        <v>23</v>
      </c>
      <c r="AV3578" s="6">
        <f t="shared" si="1568"/>
        <v>25</v>
      </c>
      <c r="AW3578" s="50"/>
      <c r="AX3578" s="57"/>
      <c r="AY3578" s="87">
        <v>980</v>
      </c>
      <c r="AZ3578" s="107">
        <f t="shared" si="1546"/>
        <v>0.74284964576226709</v>
      </c>
      <c r="BA3578" s="107">
        <f t="shared" si="1564"/>
        <v>0.25715035423773291</v>
      </c>
      <c r="BG3578" s="6">
        <f t="shared" si="1512"/>
        <v>1</v>
      </c>
      <c r="BH3578" s="6">
        <f t="shared" si="1552"/>
        <v>1</v>
      </c>
      <c r="BI3578" s="6">
        <f t="shared" si="1513"/>
        <v>0</v>
      </c>
      <c r="BJ3578" s="6">
        <f t="shared" si="1553"/>
        <v>0</v>
      </c>
      <c r="BK3578" s="6">
        <f t="shared" si="1514"/>
        <v>0</v>
      </c>
      <c r="BL3578" s="6">
        <f t="shared" si="1515"/>
        <v>0</v>
      </c>
      <c r="BM3578" s="6">
        <f t="shared" si="1516"/>
        <v>1</v>
      </c>
      <c r="BN3578" s="6">
        <f t="shared" si="1517"/>
        <v>1</v>
      </c>
      <c r="BO3578" s="6">
        <f t="shared" si="1518"/>
        <v>0</v>
      </c>
      <c r="BP3578" s="6">
        <f t="shared" si="1519"/>
        <v>0</v>
      </c>
      <c r="BQ3578" s="6">
        <f t="shared" si="1523"/>
        <v>1</v>
      </c>
      <c r="BR3578" s="6">
        <f t="shared" si="1524"/>
        <v>1</v>
      </c>
      <c r="BS3578" s="6">
        <f t="shared" si="1532"/>
        <v>1</v>
      </c>
      <c r="BT3578" s="6">
        <f t="shared" si="1533"/>
        <v>23</v>
      </c>
      <c r="CT3578" s="6">
        <f t="shared" si="1531"/>
        <v>10</v>
      </c>
      <c r="CX3578" s="6" t="str">
        <f t="shared" si="1548"/>
        <v>H</v>
      </c>
      <c r="CY3578" s="87">
        <f t="shared" si="1549"/>
        <v>3811</v>
      </c>
      <c r="CZ3578" s="87">
        <f t="shared" si="1550"/>
        <v>980</v>
      </c>
      <c r="DA3578" s="6">
        <f t="shared" si="1551"/>
        <v>2831</v>
      </c>
    </row>
    <row r="3579" spans="1:105" hidden="1" x14ac:dyDescent="0.2">
      <c r="A3579" s="46">
        <v>8030</v>
      </c>
      <c r="B3579" s="46">
        <f t="shared" si="1520"/>
        <v>3</v>
      </c>
      <c r="C3579" s="46">
        <f t="shared" si="1521"/>
        <v>16</v>
      </c>
      <c r="D3579" s="46">
        <f t="shared" si="1522"/>
        <v>2</v>
      </c>
      <c r="E3579" s="85">
        <v>42416</v>
      </c>
      <c r="F3579" s="7" t="s">
        <v>1820</v>
      </c>
      <c r="G3579" s="50" t="s">
        <v>103</v>
      </c>
      <c r="H3579" s="50" t="s">
        <v>306</v>
      </c>
      <c r="I3579" s="50">
        <v>2</v>
      </c>
      <c r="J3579" s="50">
        <v>0</v>
      </c>
      <c r="K3579" s="93" t="s">
        <v>1424</v>
      </c>
      <c r="L3579" s="97">
        <v>2920</v>
      </c>
      <c r="M3579" s="57" t="s">
        <v>3711</v>
      </c>
      <c r="N3579" s="50">
        <v>22</v>
      </c>
      <c r="O3579" s="7">
        <f t="shared" si="1571"/>
        <v>30</v>
      </c>
      <c r="P3579" s="7">
        <f>COUNTIF($H$3550:$H3579,"=W")</f>
        <v>6</v>
      </c>
      <c r="Q3579" s="7">
        <f>COUNTIF($H$3550:$H3579,"=D")</f>
        <v>8</v>
      </c>
      <c r="R3579" s="7">
        <f>COUNTIF($H$3550:$H3579,"=L")</f>
        <v>16</v>
      </c>
      <c r="S3579" s="94">
        <f t="shared" si="1569"/>
        <v>33</v>
      </c>
      <c r="T3579" s="94">
        <f t="shared" si="1570"/>
        <v>53</v>
      </c>
      <c r="U3579" s="7">
        <f t="shared" si="1572"/>
        <v>26</v>
      </c>
      <c r="V3579" s="7">
        <v>4</v>
      </c>
      <c r="W3579" s="7">
        <v>5</v>
      </c>
      <c r="X3579" s="7">
        <v>2</v>
      </c>
      <c r="Y3579" s="7">
        <v>5</v>
      </c>
      <c r="Z3579" s="7">
        <v>4</v>
      </c>
      <c r="AA3579" s="7">
        <v>4</v>
      </c>
      <c r="AB3579" s="7">
        <v>13</v>
      </c>
      <c r="AC3579" s="7">
        <v>9</v>
      </c>
      <c r="AD3579" s="83">
        <v>0</v>
      </c>
      <c r="AE3579" s="83">
        <v>0</v>
      </c>
      <c r="AF3579" s="5">
        <v>0</v>
      </c>
      <c r="AG3579" s="5">
        <v>0</v>
      </c>
      <c r="AH3579" s="83"/>
      <c r="AI3579" s="83"/>
      <c r="AK3579" s="6">
        <f t="shared" si="1558"/>
        <v>47836</v>
      </c>
      <c r="AL3579" s="98">
        <f>AK3579/COUNTIF(G$3550:G3579,"H")</f>
        <v>3189.0666666666666</v>
      </c>
      <c r="AM3579" s="98">
        <f t="shared" si="1559"/>
        <v>76155</v>
      </c>
      <c r="AN3579" s="98">
        <f>AM3579/COUNTIF(G$3550:G3579,"A")</f>
        <v>5077</v>
      </c>
      <c r="AP3579" s="6">
        <v>67</v>
      </c>
      <c r="AQ3579" s="6">
        <v>55</v>
      </c>
      <c r="AR3579" s="6">
        <v>48</v>
      </c>
      <c r="AS3579" s="6">
        <v>26</v>
      </c>
      <c r="AT3579" s="70">
        <f t="shared" si="1562"/>
        <v>26</v>
      </c>
      <c r="AU3579" s="2">
        <f t="shared" si="1563"/>
        <v>22</v>
      </c>
      <c r="AV3579" s="6">
        <f t="shared" si="1568"/>
        <v>22</v>
      </c>
      <c r="AW3579" s="50"/>
      <c r="AX3579" s="57"/>
      <c r="AY3579" s="87">
        <v>146</v>
      </c>
      <c r="AZ3579" s="107">
        <f t="shared" si="1546"/>
        <v>0.95</v>
      </c>
      <c r="BA3579" s="107">
        <f t="shared" si="1564"/>
        <v>5.0000000000000044E-2</v>
      </c>
      <c r="BG3579" s="6">
        <f t="shared" si="1512"/>
        <v>1</v>
      </c>
      <c r="BH3579" s="6">
        <f t="shared" si="1552"/>
        <v>2</v>
      </c>
      <c r="BI3579" s="6">
        <f t="shared" si="1513"/>
        <v>0</v>
      </c>
      <c r="BJ3579" s="6">
        <f t="shared" si="1553"/>
        <v>0</v>
      </c>
      <c r="BK3579" s="6">
        <f t="shared" si="1514"/>
        <v>0</v>
      </c>
      <c r="BL3579" s="6">
        <f t="shared" si="1515"/>
        <v>0</v>
      </c>
      <c r="BM3579" s="6">
        <f t="shared" si="1516"/>
        <v>1</v>
      </c>
      <c r="BN3579" s="6">
        <f t="shared" si="1517"/>
        <v>2</v>
      </c>
      <c r="BO3579" s="6">
        <f t="shared" si="1518"/>
        <v>0</v>
      </c>
      <c r="BP3579" s="6">
        <f t="shared" si="1519"/>
        <v>0</v>
      </c>
      <c r="BQ3579" s="6">
        <f t="shared" si="1523"/>
        <v>1</v>
      </c>
      <c r="BR3579" s="6">
        <f t="shared" si="1524"/>
        <v>2</v>
      </c>
      <c r="BS3579" s="6">
        <f t="shared" si="1532"/>
        <v>0</v>
      </c>
      <c r="BT3579" s="6">
        <f t="shared" si="1533"/>
        <v>0</v>
      </c>
      <c r="CT3579" s="6">
        <f t="shared" si="1531"/>
        <v>6</v>
      </c>
      <c r="CX3579" s="6" t="str">
        <f t="shared" si="1548"/>
        <v>H</v>
      </c>
      <c r="CY3579" s="87">
        <f t="shared" si="1549"/>
        <v>2920</v>
      </c>
      <c r="CZ3579" s="87">
        <f t="shared" si="1550"/>
        <v>146</v>
      </c>
      <c r="DA3579" s="6">
        <f t="shared" si="1551"/>
        <v>2774</v>
      </c>
    </row>
    <row r="3580" spans="1:105" hidden="1" x14ac:dyDescent="0.2">
      <c r="A3580" s="46">
        <v>8031</v>
      </c>
      <c r="B3580" s="46">
        <f t="shared" si="1520"/>
        <v>7</v>
      </c>
      <c r="C3580" s="46">
        <f t="shared" si="1521"/>
        <v>20</v>
      </c>
      <c r="D3580" s="46">
        <f t="shared" si="1522"/>
        <v>2</v>
      </c>
      <c r="E3580" s="85">
        <v>42420</v>
      </c>
      <c r="F3580" s="7" t="s">
        <v>3440</v>
      </c>
      <c r="G3580" s="50" t="s">
        <v>310</v>
      </c>
      <c r="H3580" s="50" t="s">
        <v>308</v>
      </c>
      <c r="I3580" s="50">
        <v>1</v>
      </c>
      <c r="J3580" s="50">
        <v>3</v>
      </c>
      <c r="K3580" s="93" t="s">
        <v>1313</v>
      </c>
      <c r="L3580" s="97">
        <v>4822</v>
      </c>
      <c r="M3580" s="4" t="s">
        <v>4587</v>
      </c>
      <c r="N3580" s="50">
        <v>22</v>
      </c>
      <c r="O3580" s="7">
        <f t="shared" si="1571"/>
        <v>31</v>
      </c>
      <c r="P3580" s="7">
        <f>COUNTIF($H$3550:$H3580,"=W")</f>
        <v>6</v>
      </c>
      <c r="Q3580" s="7">
        <f>COUNTIF($H$3550:$H3580,"=D")</f>
        <v>8</v>
      </c>
      <c r="R3580" s="7">
        <f>COUNTIF($H$3550:$H3580,"=L")</f>
        <v>17</v>
      </c>
      <c r="S3580" s="94">
        <f t="shared" si="1569"/>
        <v>34</v>
      </c>
      <c r="T3580" s="94">
        <f t="shared" si="1570"/>
        <v>56</v>
      </c>
      <c r="U3580" s="7">
        <f t="shared" si="1572"/>
        <v>26</v>
      </c>
      <c r="V3580" s="7">
        <v>2</v>
      </c>
      <c r="W3580" s="7">
        <v>7</v>
      </c>
      <c r="X3580" s="7">
        <v>2</v>
      </c>
      <c r="Y3580" s="7">
        <v>7</v>
      </c>
      <c r="Z3580" s="7">
        <v>3</v>
      </c>
      <c r="AA3580" s="7">
        <v>8</v>
      </c>
      <c r="AB3580" s="7">
        <v>9</v>
      </c>
      <c r="AC3580" s="7">
        <v>9</v>
      </c>
      <c r="AD3580" s="83">
        <v>1</v>
      </c>
      <c r="AE3580" s="83">
        <v>0</v>
      </c>
      <c r="AF3580" s="5">
        <v>0</v>
      </c>
      <c r="AG3580" s="5">
        <v>0</v>
      </c>
      <c r="AH3580" s="83" t="s">
        <v>3712</v>
      </c>
      <c r="AI3580" s="83"/>
      <c r="AK3580" s="6">
        <f t="shared" si="1558"/>
        <v>47836</v>
      </c>
      <c r="AL3580" s="98">
        <f>AK3580/COUNTIF(G$3550:G3580,"H")</f>
        <v>3189.0666666666666</v>
      </c>
      <c r="AM3580" s="98">
        <f t="shared" si="1559"/>
        <v>80977</v>
      </c>
      <c r="AN3580" s="98">
        <f>AM3580/COUNTIF(G$3550:G3580,"A")</f>
        <v>5061.0625</v>
      </c>
      <c r="AP3580" s="6">
        <v>70</v>
      </c>
      <c r="AQ3580" s="6">
        <v>55</v>
      </c>
      <c r="AR3580" s="6">
        <v>49</v>
      </c>
      <c r="AS3580" s="6">
        <v>26</v>
      </c>
      <c r="AT3580" s="70">
        <f t="shared" si="1562"/>
        <v>26</v>
      </c>
      <c r="AU3580" s="2">
        <f t="shared" si="1563"/>
        <v>22</v>
      </c>
      <c r="AV3580" s="6">
        <f t="shared" si="1568"/>
        <v>23</v>
      </c>
      <c r="AW3580" s="50"/>
      <c r="AX3580" s="57"/>
      <c r="AY3580" s="87">
        <v>424</v>
      </c>
      <c r="AZ3580" s="107">
        <f t="shared" si="1546"/>
        <v>8.7930319369556198E-2</v>
      </c>
      <c r="BA3580" s="107">
        <f t="shared" si="1564"/>
        <v>0.9120696806304438</v>
      </c>
      <c r="BG3580" s="6">
        <f t="shared" si="1512"/>
        <v>0</v>
      </c>
      <c r="BH3580" s="6">
        <f t="shared" si="1552"/>
        <v>0</v>
      </c>
      <c r="BI3580" s="6">
        <f t="shared" si="1513"/>
        <v>0</v>
      </c>
      <c r="BJ3580" s="6">
        <f t="shared" si="1553"/>
        <v>0</v>
      </c>
      <c r="BK3580" s="6">
        <f t="shared" si="1514"/>
        <v>1</v>
      </c>
      <c r="BL3580" s="6">
        <f t="shared" si="1515"/>
        <v>1</v>
      </c>
      <c r="BM3580" s="6">
        <f t="shared" si="1516"/>
        <v>0</v>
      </c>
      <c r="BN3580" s="6">
        <f t="shared" si="1517"/>
        <v>0</v>
      </c>
      <c r="BO3580" s="6">
        <f t="shared" si="1518"/>
        <v>1</v>
      </c>
      <c r="BP3580" s="6">
        <f t="shared" si="1519"/>
        <v>1</v>
      </c>
      <c r="BQ3580" s="6">
        <f t="shared" si="1523"/>
        <v>1</v>
      </c>
      <c r="BR3580" s="6">
        <f t="shared" si="1524"/>
        <v>3</v>
      </c>
      <c r="BS3580" s="6">
        <f t="shared" si="1532"/>
        <v>1</v>
      </c>
      <c r="BT3580" s="6">
        <f t="shared" si="1533"/>
        <v>1</v>
      </c>
      <c r="CT3580" s="6">
        <f t="shared" si="1531"/>
        <v>4</v>
      </c>
      <c r="CX3580" s="6" t="str">
        <f t="shared" si="1548"/>
        <v>A</v>
      </c>
      <c r="CY3580" s="87">
        <f t="shared" si="1549"/>
        <v>4822</v>
      </c>
      <c r="CZ3580" s="87">
        <f t="shared" si="1550"/>
        <v>424</v>
      </c>
      <c r="DA3580" s="6" t="str">
        <f t="shared" si="1551"/>
        <v>na</v>
      </c>
    </row>
    <row r="3581" spans="1:105" hidden="1" x14ac:dyDescent="0.2">
      <c r="A3581" s="46">
        <v>8032</v>
      </c>
      <c r="B3581" s="46">
        <f t="shared" si="1520"/>
        <v>3</v>
      </c>
      <c r="C3581" s="46">
        <f t="shared" si="1521"/>
        <v>23</v>
      </c>
      <c r="D3581" s="46">
        <f t="shared" si="1522"/>
        <v>2</v>
      </c>
      <c r="E3581" s="85">
        <v>42423</v>
      </c>
      <c r="F3581" s="7" t="s">
        <v>1571</v>
      </c>
      <c r="G3581" s="50" t="s">
        <v>103</v>
      </c>
      <c r="H3581" s="50" t="s">
        <v>308</v>
      </c>
      <c r="I3581" s="50">
        <v>1</v>
      </c>
      <c r="J3581" s="50">
        <v>2</v>
      </c>
      <c r="K3581" s="93" t="s">
        <v>3298</v>
      </c>
      <c r="L3581" s="97">
        <v>2887</v>
      </c>
      <c r="M3581" s="4" t="s">
        <v>4588</v>
      </c>
      <c r="N3581" s="50">
        <v>23</v>
      </c>
      <c r="O3581" s="7">
        <f t="shared" si="1571"/>
        <v>32</v>
      </c>
      <c r="P3581" s="7">
        <f>COUNTIF($H$3550:$H3581,"=W")</f>
        <v>6</v>
      </c>
      <c r="Q3581" s="7">
        <f>COUNTIF($H$3550:$H3581,"=D")</f>
        <v>8</v>
      </c>
      <c r="R3581" s="7">
        <f>COUNTIF($H$3550:$H3581,"=L")</f>
        <v>18</v>
      </c>
      <c r="S3581" s="94">
        <f t="shared" si="1569"/>
        <v>35</v>
      </c>
      <c r="T3581" s="94">
        <f t="shared" si="1570"/>
        <v>58</v>
      </c>
      <c r="U3581" s="7">
        <f t="shared" si="1572"/>
        <v>26</v>
      </c>
      <c r="V3581" s="7">
        <v>3</v>
      </c>
      <c r="W3581" s="7">
        <v>3</v>
      </c>
      <c r="X3581" s="7">
        <v>1</v>
      </c>
      <c r="Y3581" s="7">
        <v>3</v>
      </c>
      <c r="Z3581" s="7">
        <v>4</v>
      </c>
      <c r="AA3581" s="7">
        <v>9</v>
      </c>
      <c r="AB3581" s="7">
        <v>9</v>
      </c>
      <c r="AC3581" s="7">
        <v>9</v>
      </c>
      <c r="AD3581" s="83">
        <v>0</v>
      </c>
      <c r="AE3581" s="83">
        <v>0</v>
      </c>
      <c r="AF3581" s="5">
        <v>0</v>
      </c>
      <c r="AG3581" s="5">
        <v>0</v>
      </c>
      <c r="AH3581" s="83"/>
      <c r="AI3581" s="83"/>
      <c r="AK3581" s="6">
        <f t="shared" si="1558"/>
        <v>50723</v>
      </c>
      <c r="AL3581" s="98">
        <f>AK3581/COUNTIF(G$3550:G3581,"H")</f>
        <v>3170.1875</v>
      </c>
      <c r="AM3581" s="98">
        <f t="shared" si="1559"/>
        <v>80977</v>
      </c>
      <c r="AN3581" s="98">
        <f>AM3581/COUNTIF(G$3550:G3581,"A")</f>
        <v>5061.0625</v>
      </c>
      <c r="AP3581" s="6">
        <v>73</v>
      </c>
      <c r="AQ3581" s="6">
        <v>58</v>
      </c>
      <c r="AR3581" s="6">
        <v>50</v>
      </c>
      <c r="AS3581" s="6">
        <v>26</v>
      </c>
      <c r="AT3581" s="70">
        <f t="shared" si="1562"/>
        <v>26</v>
      </c>
      <c r="AU3581" s="2">
        <f t="shared" si="1563"/>
        <v>23</v>
      </c>
      <c r="AV3581" s="6">
        <f t="shared" si="1568"/>
        <v>24</v>
      </c>
      <c r="AW3581" s="50"/>
      <c r="AX3581" s="57"/>
      <c r="AY3581" s="87">
        <v>434</v>
      </c>
      <c r="AZ3581" s="107">
        <f t="shared" si="1546"/>
        <v>0.84967093869068233</v>
      </c>
      <c r="BA3581" s="107">
        <f t="shared" si="1564"/>
        <v>0.15032906130931767</v>
      </c>
      <c r="BG3581" s="6">
        <f t="shared" si="1512"/>
        <v>0</v>
      </c>
      <c r="BH3581" s="6">
        <f t="shared" si="1552"/>
        <v>0</v>
      </c>
      <c r="BI3581" s="6">
        <f t="shared" si="1513"/>
        <v>0</v>
      </c>
      <c r="BJ3581" s="6">
        <f t="shared" si="1553"/>
        <v>0</v>
      </c>
      <c r="BK3581" s="6">
        <f t="shared" si="1514"/>
        <v>1</v>
      </c>
      <c r="BL3581" s="6">
        <f t="shared" si="1515"/>
        <v>2</v>
      </c>
      <c r="BM3581" s="6">
        <f t="shared" si="1516"/>
        <v>0</v>
      </c>
      <c r="BN3581" s="6">
        <f t="shared" si="1517"/>
        <v>0</v>
      </c>
      <c r="BO3581" s="6">
        <f t="shared" si="1518"/>
        <v>1</v>
      </c>
      <c r="BP3581" s="6">
        <f t="shared" si="1519"/>
        <v>2</v>
      </c>
      <c r="BQ3581" s="6">
        <f t="shared" si="1523"/>
        <v>1</v>
      </c>
      <c r="BR3581" s="6">
        <f t="shared" si="1524"/>
        <v>4</v>
      </c>
      <c r="BS3581" s="6">
        <f t="shared" si="1532"/>
        <v>1</v>
      </c>
      <c r="BT3581" s="6">
        <f t="shared" si="1533"/>
        <v>2</v>
      </c>
      <c r="CT3581" s="6">
        <f t="shared" si="1531"/>
        <v>4</v>
      </c>
      <c r="CX3581" s="6" t="str">
        <f t="shared" si="1548"/>
        <v>H</v>
      </c>
      <c r="CY3581" s="87">
        <f t="shared" si="1549"/>
        <v>2887</v>
      </c>
      <c r="CZ3581" s="87">
        <f t="shared" si="1550"/>
        <v>434</v>
      </c>
      <c r="DA3581" s="6">
        <f t="shared" si="1551"/>
        <v>2453</v>
      </c>
    </row>
    <row r="3582" spans="1:105" hidden="1" x14ac:dyDescent="0.2">
      <c r="A3582" s="46">
        <v>8033</v>
      </c>
      <c r="B3582" s="46">
        <f t="shared" si="1520"/>
        <v>7</v>
      </c>
      <c r="C3582" s="46">
        <f t="shared" si="1521"/>
        <v>27</v>
      </c>
      <c r="D3582" s="46">
        <f t="shared" si="1522"/>
        <v>2</v>
      </c>
      <c r="E3582" s="85">
        <v>42427</v>
      </c>
      <c r="F3582" s="7" t="s">
        <v>3630</v>
      </c>
      <c r="G3582" s="50" t="s">
        <v>103</v>
      </c>
      <c r="H3582" s="50" t="s">
        <v>308</v>
      </c>
      <c r="I3582" s="50">
        <v>2</v>
      </c>
      <c r="J3582" s="50">
        <v>3</v>
      </c>
      <c r="K3582" s="93" t="s">
        <v>36</v>
      </c>
      <c r="L3582" s="97">
        <v>3628</v>
      </c>
      <c r="M3582" s="4" t="s">
        <v>4589</v>
      </c>
      <c r="N3582" s="50">
        <v>23</v>
      </c>
      <c r="O3582" s="7">
        <f t="shared" si="1571"/>
        <v>33</v>
      </c>
      <c r="P3582" s="7">
        <f>COUNTIF($H$3550:$H3582,"=W")</f>
        <v>6</v>
      </c>
      <c r="Q3582" s="7">
        <f>COUNTIF($H$3550:$H3582,"=D")</f>
        <v>8</v>
      </c>
      <c r="R3582" s="7">
        <f>COUNTIF($H$3550:$H3582,"=L")</f>
        <v>19</v>
      </c>
      <c r="S3582" s="94">
        <f t="shared" si="1569"/>
        <v>37</v>
      </c>
      <c r="T3582" s="94">
        <f t="shared" si="1570"/>
        <v>61</v>
      </c>
      <c r="U3582" s="7">
        <f t="shared" si="1572"/>
        <v>26</v>
      </c>
      <c r="V3582" s="7">
        <v>5</v>
      </c>
      <c r="W3582" s="7">
        <v>3</v>
      </c>
      <c r="X3582" s="7">
        <v>2</v>
      </c>
      <c r="Y3582" s="7">
        <v>2</v>
      </c>
      <c r="Z3582" s="7">
        <v>3</v>
      </c>
      <c r="AA3582" s="7">
        <v>5</v>
      </c>
      <c r="AB3582" s="7">
        <v>15</v>
      </c>
      <c r="AC3582" s="7">
        <v>10</v>
      </c>
      <c r="AD3582" s="83">
        <v>0</v>
      </c>
      <c r="AE3582" s="83">
        <v>3</v>
      </c>
      <c r="AF3582" s="5">
        <v>0</v>
      </c>
      <c r="AG3582" s="5">
        <v>0</v>
      </c>
      <c r="AH3582" s="83"/>
      <c r="AI3582" s="83"/>
      <c r="AK3582" s="6">
        <f t="shared" si="1558"/>
        <v>54351</v>
      </c>
      <c r="AL3582" s="98">
        <f>AK3582/COUNTIF(G$3550:G3582,"H")</f>
        <v>3197.1176470588234</v>
      </c>
      <c r="AM3582" s="98">
        <f t="shared" si="1559"/>
        <v>80977</v>
      </c>
      <c r="AN3582" s="98">
        <f>AM3582/COUNTIF(G$3550:G3582,"A")</f>
        <v>5061.0625</v>
      </c>
      <c r="AP3582" s="6">
        <v>74</v>
      </c>
      <c r="AQ3582" s="6">
        <v>61</v>
      </c>
      <c r="AR3582" s="6">
        <v>52</v>
      </c>
      <c r="AS3582" s="6">
        <v>28</v>
      </c>
      <c r="AT3582" s="70">
        <f t="shared" si="1562"/>
        <v>26</v>
      </c>
      <c r="AU3582" s="2">
        <f t="shared" si="1563"/>
        <v>23</v>
      </c>
      <c r="AV3582" s="6">
        <f t="shared" si="1568"/>
        <v>26</v>
      </c>
      <c r="AW3582" s="50"/>
      <c r="AX3582" s="57"/>
      <c r="AY3582" s="87">
        <v>715</v>
      </c>
      <c r="AZ3582" s="107">
        <f t="shared" si="1546"/>
        <v>0.80292171995589856</v>
      </c>
      <c r="BA3582" s="107">
        <f t="shared" si="1564"/>
        <v>0.19707828004410144</v>
      </c>
      <c r="BG3582" s="6">
        <f t="shared" si="1512"/>
        <v>0</v>
      </c>
      <c r="BH3582" s="6">
        <f t="shared" si="1552"/>
        <v>0</v>
      </c>
      <c r="BI3582" s="6">
        <f t="shared" si="1513"/>
        <v>0</v>
      </c>
      <c r="BJ3582" s="6">
        <f t="shared" si="1553"/>
        <v>0</v>
      </c>
      <c r="BK3582" s="6">
        <f t="shared" si="1514"/>
        <v>1</v>
      </c>
      <c r="BL3582" s="6">
        <f t="shared" si="1515"/>
        <v>3</v>
      </c>
      <c r="BM3582" s="6">
        <f t="shared" si="1516"/>
        <v>0</v>
      </c>
      <c r="BN3582" s="6">
        <f t="shared" si="1517"/>
        <v>0</v>
      </c>
      <c r="BO3582" s="6">
        <f t="shared" si="1518"/>
        <v>1</v>
      </c>
      <c r="BP3582" s="6">
        <f t="shared" si="1519"/>
        <v>3</v>
      </c>
      <c r="BQ3582" s="6">
        <f t="shared" si="1523"/>
        <v>1</v>
      </c>
      <c r="BR3582" s="6">
        <f t="shared" si="1524"/>
        <v>5</v>
      </c>
      <c r="BS3582" s="6">
        <f t="shared" si="1532"/>
        <v>1</v>
      </c>
      <c r="BT3582" s="6">
        <f t="shared" si="1533"/>
        <v>3</v>
      </c>
      <c r="CT3582" s="6">
        <f t="shared" si="1531"/>
        <v>7</v>
      </c>
      <c r="CX3582" s="6" t="str">
        <f t="shared" si="1548"/>
        <v>H</v>
      </c>
      <c r="CY3582" s="87">
        <f t="shared" si="1549"/>
        <v>3628</v>
      </c>
      <c r="CZ3582" s="87">
        <f t="shared" si="1550"/>
        <v>715</v>
      </c>
      <c r="DA3582" s="6">
        <f t="shared" si="1551"/>
        <v>2913</v>
      </c>
    </row>
    <row r="3583" spans="1:105" hidden="1" x14ac:dyDescent="0.2">
      <c r="A3583" s="46">
        <v>8034</v>
      </c>
      <c r="B3583" s="46">
        <f t="shared" si="1520"/>
        <v>3</v>
      </c>
      <c r="C3583" s="46">
        <f t="shared" si="1521"/>
        <v>1</v>
      </c>
      <c r="D3583" s="46">
        <f t="shared" si="1522"/>
        <v>3</v>
      </c>
      <c r="E3583" s="85">
        <v>42430</v>
      </c>
      <c r="F3583" s="7" t="s">
        <v>415</v>
      </c>
      <c r="G3583" s="50" t="s">
        <v>310</v>
      </c>
      <c r="H3583" s="50" t="s">
        <v>308</v>
      </c>
      <c r="I3583" s="50">
        <v>0</v>
      </c>
      <c r="J3583" s="50">
        <v>4</v>
      </c>
      <c r="K3583" s="93" t="s">
        <v>3298</v>
      </c>
      <c r="L3583" s="97">
        <v>5654</v>
      </c>
      <c r="M3583" s="4" t="s">
        <v>3713</v>
      </c>
      <c r="N3583" s="50">
        <v>23</v>
      </c>
      <c r="O3583" s="7">
        <f t="shared" si="1571"/>
        <v>34</v>
      </c>
      <c r="P3583" s="7">
        <f>COUNTIF($H$3550:$H3583,"=W")</f>
        <v>6</v>
      </c>
      <c r="Q3583" s="7">
        <f>COUNTIF($H$3550:$H3583,"=D")</f>
        <v>8</v>
      </c>
      <c r="R3583" s="7">
        <f>COUNTIF($H$3550:$H3583,"=L")</f>
        <v>20</v>
      </c>
      <c r="S3583" s="94">
        <f t="shared" si="1569"/>
        <v>37</v>
      </c>
      <c r="T3583" s="94">
        <f t="shared" si="1570"/>
        <v>65</v>
      </c>
      <c r="U3583" s="7">
        <f t="shared" si="1572"/>
        <v>26</v>
      </c>
      <c r="V3583" s="7">
        <v>0</v>
      </c>
      <c r="W3583" s="7">
        <v>8</v>
      </c>
      <c r="X3583" s="7">
        <v>2</v>
      </c>
      <c r="Y3583" s="7">
        <v>6</v>
      </c>
      <c r="Z3583" s="7">
        <v>3</v>
      </c>
      <c r="AA3583" s="7">
        <v>5</v>
      </c>
      <c r="AB3583" s="7">
        <v>13</v>
      </c>
      <c r="AC3583" s="7">
        <v>10</v>
      </c>
      <c r="AD3583" s="83">
        <v>0</v>
      </c>
      <c r="AE3583" s="83">
        <v>1</v>
      </c>
      <c r="AF3583" s="5">
        <v>0</v>
      </c>
      <c r="AG3583" s="5">
        <v>0</v>
      </c>
      <c r="AH3583" s="83"/>
      <c r="AI3583" s="83"/>
      <c r="AK3583" s="6">
        <f t="shared" si="1558"/>
        <v>54351</v>
      </c>
      <c r="AL3583" s="98">
        <f>AK3583/COUNTIF(G$3550:G3583,"H")</f>
        <v>3197.1176470588234</v>
      </c>
      <c r="AM3583" s="98">
        <f t="shared" si="1559"/>
        <v>86631</v>
      </c>
      <c r="AN3583" s="98">
        <f>AM3583/COUNTIF(G$3550:G3583,"A")</f>
        <v>5095.9411764705883</v>
      </c>
      <c r="AP3583" s="6">
        <v>75</v>
      </c>
      <c r="AQ3583" s="6">
        <v>64</v>
      </c>
      <c r="AR3583" s="6">
        <v>53</v>
      </c>
      <c r="AS3583" s="6">
        <v>28</v>
      </c>
      <c r="AT3583" s="70">
        <f t="shared" si="1562"/>
        <v>26</v>
      </c>
      <c r="AU3583" s="2">
        <f t="shared" si="1563"/>
        <v>23</v>
      </c>
      <c r="AV3583" s="6">
        <f t="shared" si="1568"/>
        <v>27</v>
      </c>
      <c r="AW3583" s="50"/>
      <c r="AX3583" s="57"/>
      <c r="AY3583" s="87">
        <v>171</v>
      </c>
      <c r="AZ3583" s="107">
        <f t="shared" si="1546"/>
        <v>3.0244074991156705E-2</v>
      </c>
      <c r="BA3583" s="107">
        <f t="shared" si="1564"/>
        <v>0.96975592500884333</v>
      </c>
      <c r="BG3583" s="6">
        <f t="shared" si="1512"/>
        <v>0</v>
      </c>
      <c r="BH3583" s="6">
        <f t="shared" si="1552"/>
        <v>0</v>
      </c>
      <c r="BI3583" s="6">
        <f t="shared" si="1513"/>
        <v>0</v>
      </c>
      <c r="BJ3583" s="6">
        <f t="shared" si="1553"/>
        <v>0</v>
      </c>
      <c r="BK3583" s="6">
        <f t="shared" si="1514"/>
        <v>1</v>
      </c>
      <c r="BL3583" s="6">
        <f t="shared" si="1515"/>
        <v>4</v>
      </c>
      <c r="BM3583" s="6">
        <f t="shared" si="1516"/>
        <v>0</v>
      </c>
      <c r="BN3583" s="6">
        <f t="shared" si="1517"/>
        <v>0</v>
      </c>
      <c r="BO3583" s="6">
        <f t="shared" si="1518"/>
        <v>1</v>
      </c>
      <c r="BP3583" s="6">
        <f t="shared" si="1519"/>
        <v>4</v>
      </c>
      <c r="BQ3583" s="6">
        <f t="shared" si="1523"/>
        <v>0</v>
      </c>
      <c r="BR3583" s="6">
        <f t="shared" si="1524"/>
        <v>0</v>
      </c>
      <c r="BS3583" s="6">
        <f t="shared" si="1532"/>
        <v>1</v>
      </c>
      <c r="BT3583" s="6">
        <f t="shared" si="1533"/>
        <v>4</v>
      </c>
      <c r="CT3583" s="6">
        <f t="shared" si="1531"/>
        <v>2</v>
      </c>
      <c r="CX3583" s="6" t="str">
        <f t="shared" si="1548"/>
        <v>A</v>
      </c>
      <c r="CY3583" s="87">
        <f t="shared" si="1549"/>
        <v>5654</v>
      </c>
      <c r="CZ3583" s="87">
        <f t="shared" si="1550"/>
        <v>171</v>
      </c>
      <c r="DA3583" s="6" t="str">
        <f t="shared" si="1551"/>
        <v>na</v>
      </c>
    </row>
    <row r="3584" spans="1:105" hidden="1" x14ac:dyDescent="0.2">
      <c r="A3584" s="46">
        <v>8035</v>
      </c>
      <c r="B3584" s="46">
        <f t="shared" si="1520"/>
        <v>7</v>
      </c>
      <c r="C3584" s="46">
        <f t="shared" si="1521"/>
        <v>5</v>
      </c>
      <c r="D3584" s="46">
        <f t="shared" si="1522"/>
        <v>3</v>
      </c>
      <c r="E3584" s="85">
        <v>42434</v>
      </c>
      <c r="F3584" s="7" t="s">
        <v>49</v>
      </c>
      <c r="G3584" s="50" t="s">
        <v>310</v>
      </c>
      <c r="H3584" s="50" t="s">
        <v>308</v>
      </c>
      <c r="I3584" s="50">
        <v>0</v>
      </c>
      <c r="J3584" s="50">
        <v>1</v>
      </c>
      <c r="K3584" s="93" t="s">
        <v>36</v>
      </c>
      <c r="L3584" s="97">
        <v>1767</v>
      </c>
      <c r="M3584" s="4">
        <v>77</v>
      </c>
      <c r="N3584" s="50">
        <v>23</v>
      </c>
      <c r="O3584" s="7">
        <f t="shared" si="1571"/>
        <v>35</v>
      </c>
      <c r="P3584" s="7">
        <f>COUNTIF($H$3550:$H3584,"=W")</f>
        <v>6</v>
      </c>
      <c r="Q3584" s="7">
        <f>COUNTIF($H$3550:$H3584,"=D")</f>
        <v>8</v>
      </c>
      <c r="R3584" s="7">
        <f>COUNTIF($H$3550:$H3584,"=L")</f>
        <v>21</v>
      </c>
      <c r="S3584" s="94">
        <f t="shared" si="1569"/>
        <v>37</v>
      </c>
      <c r="T3584" s="94">
        <f t="shared" si="1570"/>
        <v>66</v>
      </c>
      <c r="U3584" s="7">
        <f t="shared" si="1572"/>
        <v>26</v>
      </c>
      <c r="V3584" s="7">
        <v>1</v>
      </c>
      <c r="W3584" s="7">
        <v>4</v>
      </c>
      <c r="X3584" s="7">
        <v>2</v>
      </c>
      <c r="Y3584" s="7">
        <v>5</v>
      </c>
      <c r="Z3584" s="7">
        <v>2</v>
      </c>
      <c r="AA3584" s="7">
        <v>8</v>
      </c>
      <c r="AB3584" s="7">
        <v>11</v>
      </c>
      <c r="AC3584" s="7">
        <v>7</v>
      </c>
      <c r="AD3584" s="83">
        <v>2</v>
      </c>
      <c r="AE3584" s="83">
        <v>2</v>
      </c>
      <c r="AF3584" s="5">
        <v>1</v>
      </c>
      <c r="AG3584" s="5">
        <v>0</v>
      </c>
      <c r="AH3584" s="5" t="s">
        <v>4590</v>
      </c>
      <c r="AI3584" s="83"/>
      <c r="AK3584" s="6">
        <f t="shared" si="1558"/>
        <v>54351</v>
      </c>
      <c r="AL3584" s="98">
        <f>AK3584/COUNTIF(G$3550:G3584,"H")</f>
        <v>3197.1176470588234</v>
      </c>
      <c r="AM3584" s="98">
        <f t="shared" si="1559"/>
        <v>88398</v>
      </c>
      <c r="AN3584" s="98">
        <f>AM3584/COUNTIF(G$3550:G3584,"A")</f>
        <v>4911</v>
      </c>
      <c r="AP3584" s="6">
        <v>78</v>
      </c>
      <c r="AQ3584" s="6">
        <v>65</v>
      </c>
      <c r="AR3584" s="6">
        <v>53</v>
      </c>
      <c r="AS3584" s="6">
        <v>31</v>
      </c>
      <c r="AT3584" s="70">
        <f t="shared" si="1562"/>
        <v>26</v>
      </c>
      <c r="AU3584" s="2">
        <f t="shared" si="1563"/>
        <v>23</v>
      </c>
      <c r="AV3584" s="6">
        <f t="shared" si="1568"/>
        <v>27</v>
      </c>
      <c r="AW3584" s="50"/>
      <c r="AX3584" s="57"/>
      <c r="AY3584" s="87">
        <v>348</v>
      </c>
      <c r="AZ3584" s="107">
        <f t="shared" si="1546"/>
        <v>0.19694397283531409</v>
      </c>
      <c r="BA3584" s="107">
        <f t="shared" si="1564"/>
        <v>0.80305602716468594</v>
      </c>
      <c r="BG3584" s="6">
        <f t="shared" si="1512"/>
        <v>0</v>
      </c>
      <c r="BH3584" s="6">
        <f t="shared" si="1552"/>
        <v>0</v>
      </c>
      <c r="BI3584" s="6">
        <f t="shared" si="1513"/>
        <v>0</v>
      </c>
      <c r="BJ3584" s="6">
        <f t="shared" si="1553"/>
        <v>0</v>
      </c>
      <c r="BK3584" s="6">
        <f t="shared" si="1514"/>
        <v>1</v>
      </c>
      <c r="BL3584" s="6">
        <f t="shared" si="1515"/>
        <v>5</v>
      </c>
      <c r="BM3584" s="6">
        <f t="shared" si="1516"/>
        <v>0</v>
      </c>
      <c r="BN3584" s="6">
        <f t="shared" si="1517"/>
        <v>0</v>
      </c>
      <c r="BO3584" s="6">
        <f t="shared" si="1518"/>
        <v>1</v>
      </c>
      <c r="BP3584" s="6">
        <f t="shared" si="1519"/>
        <v>5</v>
      </c>
      <c r="BQ3584" s="6">
        <f t="shared" si="1523"/>
        <v>0</v>
      </c>
      <c r="BR3584" s="6">
        <f t="shared" si="1524"/>
        <v>0</v>
      </c>
      <c r="BS3584" s="6">
        <f t="shared" si="1532"/>
        <v>1</v>
      </c>
      <c r="BT3584" s="6">
        <f t="shared" si="1533"/>
        <v>5</v>
      </c>
      <c r="CT3584" s="6">
        <f t="shared" si="1531"/>
        <v>3</v>
      </c>
      <c r="CX3584" s="6" t="str">
        <f t="shared" si="1548"/>
        <v>A</v>
      </c>
      <c r="CY3584" s="87">
        <f t="shared" si="1549"/>
        <v>1767</v>
      </c>
      <c r="CZ3584" s="87">
        <f t="shared" si="1550"/>
        <v>348</v>
      </c>
      <c r="DA3584" s="6" t="str">
        <f t="shared" si="1551"/>
        <v>na</v>
      </c>
    </row>
    <row r="3585" spans="1:114" hidden="1" x14ac:dyDescent="0.2">
      <c r="A3585" s="46">
        <v>8036</v>
      </c>
      <c r="B3585" s="46">
        <f t="shared" si="1520"/>
        <v>7</v>
      </c>
      <c r="C3585" s="46">
        <f t="shared" si="1521"/>
        <v>12</v>
      </c>
      <c r="D3585" s="46">
        <f t="shared" si="1522"/>
        <v>3</v>
      </c>
      <c r="E3585" s="85">
        <v>42441</v>
      </c>
      <c r="F3585" s="7" t="s">
        <v>582</v>
      </c>
      <c r="G3585" s="50" t="s">
        <v>103</v>
      </c>
      <c r="H3585" s="50" t="s">
        <v>307</v>
      </c>
      <c r="I3585" s="50">
        <v>1</v>
      </c>
      <c r="J3585" s="50">
        <v>1</v>
      </c>
      <c r="K3585" s="100" t="s">
        <v>2993</v>
      </c>
      <c r="L3585" s="97">
        <v>2890</v>
      </c>
      <c r="M3585" s="4" t="s">
        <v>4591</v>
      </c>
      <c r="N3585" s="50">
        <v>23</v>
      </c>
      <c r="O3585" s="7">
        <f t="shared" si="1571"/>
        <v>36</v>
      </c>
      <c r="P3585" s="7">
        <f>COUNTIF($H$3550:$H3585,"=W")</f>
        <v>6</v>
      </c>
      <c r="Q3585" s="7">
        <f>COUNTIF($H$3550:$H3585,"=D")</f>
        <v>9</v>
      </c>
      <c r="R3585" s="7">
        <f>COUNTIF($H$3550:$H3585,"=L")</f>
        <v>21</v>
      </c>
      <c r="S3585" s="94">
        <f t="shared" si="1569"/>
        <v>38</v>
      </c>
      <c r="T3585" s="94">
        <f t="shared" si="1570"/>
        <v>67</v>
      </c>
      <c r="U3585" s="7">
        <f t="shared" si="1572"/>
        <v>27</v>
      </c>
      <c r="V3585" s="7">
        <v>8</v>
      </c>
      <c r="W3585" s="7">
        <v>3</v>
      </c>
      <c r="X3585" s="7">
        <v>8</v>
      </c>
      <c r="Y3585" s="7">
        <v>5</v>
      </c>
      <c r="Z3585" s="7">
        <v>13</v>
      </c>
      <c r="AA3585" s="7">
        <v>6</v>
      </c>
      <c r="AB3585" s="7">
        <v>10</v>
      </c>
      <c r="AC3585" s="7">
        <v>13</v>
      </c>
      <c r="AD3585" s="83">
        <v>1</v>
      </c>
      <c r="AE3585" s="83">
        <v>2</v>
      </c>
      <c r="AF3585" s="5">
        <v>0</v>
      </c>
      <c r="AG3585" s="5">
        <v>0</v>
      </c>
      <c r="AH3585" s="83" t="s">
        <v>3714</v>
      </c>
      <c r="AI3585" s="83"/>
      <c r="AK3585" s="6">
        <f t="shared" si="1558"/>
        <v>57241</v>
      </c>
      <c r="AL3585" s="98">
        <f>AK3585/COUNTIF(G$3550:G3585,"H")</f>
        <v>3180.0555555555557</v>
      </c>
      <c r="AM3585" s="98">
        <f t="shared" si="1559"/>
        <v>88398</v>
      </c>
      <c r="AN3585" s="98">
        <f>AM3585/COUNTIF(G$3550:G3585,"A")</f>
        <v>4911</v>
      </c>
      <c r="AP3585" s="6">
        <v>79</v>
      </c>
      <c r="AQ3585" s="6">
        <v>65</v>
      </c>
      <c r="AR3585" s="6">
        <v>56</v>
      </c>
      <c r="AS3585" s="6">
        <v>34</v>
      </c>
      <c r="AT3585" s="70">
        <f t="shared" si="1562"/>
        <v>27</v>
      </c>
      <c r="AU3585" s="2">
        <f t="shared" si="1563"/>
        <v>23</v>
      </c>
      <c r="AV3585" s="6">
        <f t="shared" si="1568"/>
        <v>29</v>
      </c>
      <c r="AW3585" s="50"/>
      <c r="AX3585" s="57"/>
      <c r="AY3585" s="87">
        <v>276</v>
      </c>
      <c r="AZ3585" s="107">
        <f t="shared" si="1546"/>
        <v>0.90449826989619375</v>
      </c>
      <c r="BA3585" s="107">
        <f t="shared" si="1564"/>
        <v>9.5501730103806248E-2</v>
      </c>
      <c r="BG3585" s="6">
        <f t="shared" si="1512"/>
        <v>0</v>
      </c>
      <c r="BH3585" s="6">
        <f t="shared" si="1552"/>
        <v>0</v>
      </c>
      <c r="BI3585" s="6">
        <f t="shared" si="1513"/>
        <v>1</v>
      </c>
      <c r="BJ3585" s="6">
        <f t="shared" si="1553"/>
        <v>1</v>
      </c>
      <c r="BK3585" s="6">
        <f t="shared" si="1514"/>
        <v>0</v>
      </c>
      <c r="BL3585" s="6">
        <f t="shared" si="1515"/>
        <v>0</v>
      </c>
      <c r="BM3585" s="6">
        <f t="shared" si="1516"/>
        <v>1</v>
      </c>
      <c r="BN3585" s="6">
        <f t="shared" si="1517"/>
        <v>1</v>
      </c>
      <c r="BO3585" s="6">
        <f t="shared" si="1518"/>
        <v>1</v>
      </c>
      <c r="BP3585" s="6">
        <f t="shared" si="1519"/>
        <v>6</v>
      </c>
      <c r="BQ3585" s="6">
        <f t="shared" si="1523"/>
        <v>1</v>
      </c>
      <c r="BR3585" s="6">
        <f t="shared" si="1524"/>
        <v>1</v>
      </c>
      <c r="BS3585" s="6">
        <f t="shared" si="1532"/>
        <v>1</v>
      </c>
      <c r="BT3585" s="6">
        <f t="shared" si="1533"/>
        <v>6</v>
      </c>
      <c r="CT3585" s="6">
        <f t="shared" si="1531"/>
        <v>16</v>
      </c>
      <c r="CX3585" s="6" t="str">
        <f t="shared" si="1548"/>
        <v>H</v>
      </c>
      <c r="CY3585" s="87">
        <f t="shared" si="1549"/>
        <v>2890</v>
      </c>
      <c r="CZ3585" s="87">
        <f t="shared" si="1550"/>
        <v>276</v>
      </c>
      <c r="DA3585" s="6">
        <f t="shared" si="1551"/>
        <v>2614</v>
      </c>
    </row>
    <row r="3586" spans="1:114" hidden="1" x14ac:dyDescent="0.2">
      <c r="A3586" s="46">
        <v>8037</v>
      </c>
      <c r="B3586" s="46">
        <f t="shared" si="1520"/>
        <v>7</v>
      </c>
      <c r="C3586" s="46">
        <f t="shared" si="1521"/>
        <v>19</v>
      </c>
      <c r="D3586" s="46">
        <f t="shared" si="1522"/>
        <v>3</v>
      </c>
      <c r="E3586" s="85">
        <v>42448</v>
      </c>
      <c r="F3586" s="7" t="s">
        <v>1318</v>
      </c>
      <c r="G3586" s="50" t="s">
        <v>310</v>
      </c>
      <c r="H3586" s="50" t="s">
        <v>308</v>
      </c>
      <c r="I3586" s="50">
        <v>1</v>
      </c>
      <c r="J3586" s="50">
        <v>2</v>
      </c>
      <c r="K3586" s="93" t="s">
        <v>1424</v>
      </c>
      <c r="L3586" s="97">
        <v>3883</v>
      </c>
      <c r="M3586" s="57" t="s">
        <v>4592</v>
      </c>
      <c r="N3586" s="50">
        <v>23</v>
      </c>
      <c r="O3586" s="7">
        <f t="shared" si="1571"/>
        <v>37</v>
      </c>
      <c r="P3586" s="7">
        <f>COUNTIF($H$3550:$H3586,"=W")</f>
        <v>6</v>
      </c>
      <c r="Q3586" s="7">
        <f>COUNTIF($H$3550:$H3586,"=D")</f>
        <v>9</v>
      </c>
      <c r="R3586" s="7">
        <f>COUNTIF($H$3550:$H3586,"=L")</f>
        <v>22</v>
      </c>
      <c r="S3586" s="94">
        <f t="shared" si="1569"/>
        <v>39</v>
      </c>
      <c r="T3586" s="94">
        <f t="shared" si="1570"/>
        <v>69</v>
      </c>
      <c r="U3586" s="7">
        <f t="shared" si="1572"/>
        <v>27</v>
      </c>
      <c r="V3586" s="7">
        <v>2</v>
      </c>
      <c r="W3586" s="7">
        <v>9</v>
      </c>
      <c r="X3586" s="7">
        <v>2</v>
      </c>
      <c r="Y3586" s="7">
        <v>8</v>
      </c>
      <c r="Z3586" s="7">
        <v>1</v>
      </c>
      <c r="AA3586" s="7">
        <v>12</v>
      </c>
      <c r="AB3586" s="7">
        <v>10</v>
      </c>
      <c r="AC3586" s="7">
        <v>7</v>
      </c>
      <c r="AD3586" s="83">
        <v>1</v>
      </c>
      <c r="AE3586" s="83">
        <v>1</v>
      </c>
      <c r="AF3586" s="5">
        <v>0</v>
      </c>
      <c r="AG3586" s="5">
        <v>0</v>
      </c>
      <c r="AH3586" s="83" t="s">
        <v>3712</v>
      </c>
      <c r="AI3586" s="83"/>
      <c r="AK3586" s="6">
        <f t="shared" si="1558"/>
        <v>57241</v>
      </c>
      <c r="AL3586" s="98">
        <f>AK3586/COUNTIF(G$3550:G3586,"H")</f>
        <v>3180.0555555555557</v>
      </c>
      <c r="AM3586" s="98">
        <f t="shared" si="1559"/>
        <v>92281</v>
      </c>
      <c r="AN3586" s="98">
        <f>AM3586/COUNTIF(G$3550:G3586,"A")</f>
        <v>4856.894736842105</v>
      </c>
      <c r="AP3586" s="6">
        <v>82</v>
      </c>
      <c r="AQ3586" s="6">
        <v>65</v>
      </c>
      <c r="AR3586" s="6">
        <v>59</v>
      </c>
      <c r="AS3586" s="6">
        <v>34</v>
      </c>
      <c r="AT3586" s="70">
        <f t="shared" si="1562"/>
        <v>27</v>
      </c>
      <c r="AU3586" s="2">
        <f t="shared" si="1563"/>
        <v>23</v>
      </c>
      <c r="AV3586" s="6">
        <f t="shared" si="1568"/>
        <v>32</v>
      </c>
      <c r="AW3586" s="50"/>
      <c r="AX3586" s="57"/>
      <c r="AY3586" s="87">
        <v>269</v>
      </c>
      <c r="AZ3586" s="107">
        <f t="shared" si="1546"/>
        <v>6.9276332732423382E-2</v>
      </c>
      <c r="BA3586" s="107">
        <f t="shared" si="1564"/>
        <v>0.9307236672675766</v>
      </c>
      <c r="BG3586" s="6">
        <f t="shared" ref="BG3586:BG3649" si="1573">IF(H3586="W",1,0)</f>
        <v>0</v>
      </c>
      <c r="BH3586" s="6">
        <f t="shared" si="1552"/>
        <v>0</v>
      </c>
      <c r="BI3586" s="6">
        <f t="shared" ref="BI3586:BI3649" si="1574">IF(H3586="D",1,0)</f>
        <v>0</v>
      </c>
      <c r="BJ3586" s="6">
        <f t="shared" si="1553"/>
        <v>0</v>
      </c>
      <c r="BK3586" s="6">
        <f t="shared" ref="BK3586:BK3649" si="1575">IF(H3586="L",1,0)</f>
        <v>1</v>
      </c>
      <c r="BL3586" s="6">
        <f t="shared" ref="BL3586:BL3649" si="1576">IF(H3586="L",BL3585+1,0)</f>
        <v>1</v>
      </c>
      <c r="BM3586" s="6">
        <f t="shared" ref="BM3586:BM3649" si="1577">IF(OR(H3586="W",H3586="D"),1,0)</f>
        <v>0</v>
      </c>
      <c r="BN3586" s="6">
        <f t="shared" ref="BN3586:BN3649" si="1578">IF(OR(H3586="W",H3586="D"),BN3585+1,0)</f>
        <v>0</v>
      </c>
      <c r="BO3586" s="6">
        <f t="shared" ref="BO3586:BO3649" si="1579">IF(OR(H3586="L",H3586="D"),1,0)</f>
        <v>1</v>
      </c>
      <c r="BP3586" s="6">
        <f t="shared" ref="BP3586:BP3649" si="1580">IF(OR(H3586="L",H3586="D"),BP3585+1,0)</f>
        <v>7</v>
      </c>
      <c r="BQ3586" s="6">
        <f t="shared" si="1523"/>
        <v>1</v>
      </c>
      <c r="BR3586" s="6">
        <f t="shared" si="1524"/>
        <v>2</v>
      </c>
      <c r="BS3586" s="6">
        <f t="shared" si="1532"/>
        <v>1</v>
      </c>
      <c r="BT3586" s="6">
        <f t="shared" si="1533"/>
        <v>7</v>
      </c>
      <c r="CT3586" s="6">
        <f t="shared" si="1531"/>
        <v>4</v>
      </c>
      <c r="CX3586" s="6" t="str">
        <f t="shared" si="1548"/>
        <v>A</v>
      </c>
      <c r="CY3586" s="87">
        <f t="shared" si="1549"/>
        <v>3883</v>
      </c>
      <c r="CZ3586" s="87">
        <f t="shared" si="1550"/>
        <v>269</v>
      </c>
      <c r="DA3586" s="6" t="str">
        <f t="shared" si="1551"/>
        <v>na</v>
      </c>
    </row>
    <row r="3587" spans="1:114" hidden="1" x14ac:dyDescent="0.2">
      <c r="A3587" s="46">
        <v>8038</v>
      </c>
      <c r="B3587" s="46">
        <f t="shared" ref="B3587:B3650" si="1581">WEEKDAY(E3587)</f>
        <v>6</v>
      </c>
      <c r="C3587" s="46">
        <f t="shared" ref="C3587:C3650" si="1582">DAY(E3587)</f>
        <v>25</v>
      </c>
      <c r="D3587" s="46">
        <f t="shared" ref="D3587:D3650" si="1583">MONTH(E3587)</f>
        <v>3</v>
      </c>
      <c r="E3587" s="85">
        <v>42454</v>
      </c>
      <c r="F3587" s="7" t="s">
        <v>291</v>
      </c>
      <c r="G3587" s="50" t="s">
        <v>103</v>
      </c>
      <c r="H3587" s="50" t="s">
        <v>307</v>
      </c>
      <c r="I3587" s="50">
        <v>2</v>
      </c>
      <c r="J3587" s="50">
        <v>2</v>
      </c>
      <c r="K3587" s="100" t="s">
        <v>2993</v>
      </c>
      <c r="L3587" s="97">
        <v>2942</v>
      </c>
      <c r="M3587" s="4" t="s">
        <v>4593</v>
      </c>
      <c r="N3587" s="50">
        <v>23</v>
      </c>
      <c r="O3587" s="7">
        <f t="shared" si="1571"/>
        <v>38</v>
      </c>
      <c r="P3587" s="7">
        <f>COUNTIF($H$3550:$H3587,"=W")</f>
        <v>6</v>
      </c>
      <c r="Q3587" s="7">
        <f>COUNTIF($H$3550:$H3587,"=D")</f>
        <v>10</v>
      </c>
      <c r="R3587" s="7">
        <f>COUNTIF($H$3550:$H3587,"=L")</f>
        <v>22</v>
      </c>
      <c r="S3587" s="94">
        <f t="shared" si="1569"/>
        <v>41</v>
      </c>
      <c r="T3587" s="94">
        <f t="shared" si="1570"/>
        <v>71</v>
      </c>
      <c r="U3587" s="7">
        <f t="shared" si="1572"/>
        <v>28</v>
      </c>
      <c r="V3587" s="7">
        <v>6</v>
      </c>
      <c r="W3587" s="7">
        <v>2</v>
      </c>
      <c r="X3587" s="7">
        <v>8</v>
      </c>
      <c r="Y3587" s="7">
        <v>4</v>
      </c>
      <c r="Z3587" s="7">
        <v>8</v>
      </c>
      <c r="AA3587" s="7">
        <v>2</v>
      </c>
      <c r="AB3587" s="7">
        <v>12</v>
      </c>
      <c r="AC3587" s="7">
        <v>10</v>
      </c>
      <c r="AD3587" s="83">
        <v>0</v>
      </c>
      <c r="AE3587" s="83">
        <v>1</v>
      </c>
      <c r="AF3587" s="5">
        <v>0</v>
      </c>
      <c r="AG3587" s="5">
        <v>0</v>
      </c>
      <c r="AH3587" s="83"/>
      <c r="AI3587" s="83"/>
      <c r="AK3587" s="6">
        <f t="shared" si="1558"/>
        <v>60183</v>
      </c>
      <c r="AL3587" s="98">
        <f>AK3587/COUNTIF(G$3550:G3587,"H")</f>
        <v>3167.5263157894738</v>
      </c>
      <c r="AM3587" s="98">
        <f t="shared" si="1559"/>
        <v>92281</v>
      </c>
      <c r="AN3587" s="98">
        <f>AM3587/COUNTIF(G$3550:G3587,"A")</f>
        <v>4856.894736842105</v>
      </c>
      <c r="AP3587" s="6">
        <v>85</v>
      </c>
      <c r="AQ3587" s="6">
        <v>68</v>
      </c>
      <c r="AR3587" s="6">
        <v>60</v>
      </c>
      <c r="AS3587" s="6">
        <v>35</v>
      </c>
      <c r="AT3587" s="70">
        <f t="shared" si="1562"/>
        <v>28</v>
      </c>
      <c r="AU3587" s="2">
        <f t="shared" si="1563"/>
        <v>23</v>
      </c>
      <c r="AV3587" s="6">
        <f t="shared" si="1568"/>
        <v>32</v>
      </c>
      <c r="AW3587" s="50"/>
      <c r="AX3587" s="57"/>
      <c r="AY3587" s="87">
        <v>144</v>
      </c>
      <c r="AZ3587" s="107">
        <f t="shared" si="1546"/>
        <v>0.95105370496261044</v>
      </c>
      <c r="BA3587" s="107">
        <f t="shared" si="1564"/>
        <v>4.8946295037389564E-2</v>
      </c>
      <c r="BG3587" s="6">
        <f t="shared" si="1573"/>
        <v>0</v>
      </c>
      <c r="BH3587" s="6">
        <f t="shared" si="1552"/>
        <v>0</v>
      </c>
      <c r="BI3587" s="6">
        <f t="shared" si="1574"/>
        <v>1</v>
      </c>
      <c r="BJ3587" s="6">
        <f t="shared" si="1553"/>
        <v>1</v>
      </c>
      <c r="BK3587" s="6">
        <f t="shared" si="1575"/>
        <v>0</v>
      </c>
      <c r="BL3587" s="6">
        <f t="shared" si="1576"/>
        <v>0</v>
      </c>
      <c r="BM3587" s="6">
        <f t="shared" si="1577"/>
        <v>1</v>
      </c>
      <c r="BN3587" s="6">
        <f t="shared" si="1578"/>
        <v>1</v>
      </c>
      <c r="BO3587" s="6">
        <f t="shared" si="1579"/>
        <v>1</v>
      </c>
      <c r="BP3587" s="6">
        <f t="shared" si="1580"/>
        <v>8</v>
      </c>
      <c r="BQ3587" s="6">
        <f t="shared" ref="BQ3587:BQ3650" si="1584">IF(I3587&gt;0,1,0)</f>
        <v>1</v>
      </c>
      <c r="BR3587" s="6">
        <f t="shared" ref="BR3587:BR3650" si="1585">IF(I3587&gt;0,BR3586+1,0)</f>
        <v>3</v>
      </c>
      <c r="BS3587" s="6">
        <f t="shared" si="1532"/>
        <v>1</v>
      </c>
      <c r="BT3587" s="6">
        <f t="shared" si="1533"/>
        <v>8</v>
      </c>
      <c r="CT3587" s="6">
        <f t="shared" si="1531"/>
        <v>14</v>
      </c>
      <c r="CX3587" s="6" t="str">
        <f t="shared" si="1548"/>
        <v>H</v>
      </c>
      <c r="CY3587" s="87">
        <f t="shared" si="1549"/>
        <v>2942</v>
      </c>
      <c r="CZ3587" s="87">
        <f t="shared" si="1550"/>
        <v>144</v>
      </c>
      <c r="DA3587" s="6">
        <f t="shared" si="1551"/>
        <v>2798</v>
      </c>
    </row>
    <row r="3588" spans="1:114" hidden="1" x14ac:dyDescent="0.2">
      <c r="A3588" s="46">
        <v>8039</v>
      </c>
      <c r="B3588" s="46">
        <f t="shared" si="1581"/>
        <v>2</v>
      </c>
      <c r="C3588" s="46">
        <f t="shared" si="1582"/>
        <v>28</v>
      </c>
      <c r="D3588" s="46">
        <f t="shared" si="1583"/>
        <v>3</v>
      </c>
      <c r="E3588" s="85">
        <v>42457</v>
      </c>
      <c r="F3588" s="7" t="s">
        <v>3486</v>
      </c>
      <c r="G3588" s="50" t="s">
        <v>310</v>
      </c>
      <c r="H3588" s="50" t="s">
        <v>308</v>
      </c>
      <c r="I3588" s="50">
        <v>2</v>
      </c>
      <c r="J3588" s="50">
        <v>3</v>
      </c>
      <c r="K3588" s="93" t="s">
        <v>293</v>
      </c>
      <c r="L3588" s="97">
        <v>8571</v>
      </c>
      <c r="M3588" s="4" t="s">
        <v>4594</v>
      </c>
      <c r="N3588" s="50">
        <v>23</v>
      </c>
      <c r="O3588" s="7">
        <f t="shared" si="1571"/>
        <v>39</v>
      </c>
      <c r="P3588" s="7">
        <f>COUNTIF($H$3550:$H3588,"=W")</f>
        <v>6</v>
      </c>
      <c r="Q3588" s="7">
        <f>COUNTIF($H$3550:$H3588,"=D")</f>
        <v>10</v>
      </c>
      <c r="R3588" s="7">
        <f>COUNTIF($H$3550:$H3588,"=L")</f>
        <v>23</v>
      </c>
      <c r="S3588" s="94">
        <f t="shared" si="1569"/>
        <v>43</v>
      </c>
      <c r="T3588" s="94">
        <f t="shared" si="1570"/>
        <v>74</v>
      </c>
      <c r="U3588" s="7">
        <f t="shared" si="1572"/>
        <v>28</v>
      </c>
      <c r="V3588" s="7">
        <v>7</v>
      </c>
      <c r="W3588" s="7">
        <v>3</v>
      </c>
      <c r="X3588" s="7">
        <v>8</v>
      </c>
      <c r="Y3588" s="7">
        <v>14</v>
      </c>
      <c r="Z3588" s="7">
        <v>7</v>
      </c>
      <c r="AA3588" s="7">
        <v>9</v>
      </c>
      <c r="AB3588" s="7">
        <v>17</v>
      </c>
      <c r="AC3588" s="7">
        <v>10</v>
      </c>
      <c r="AD3588" s="83">
        <v>1</v>
      </c>
      <c r="AE3588" s="83">
        <v>1</v>
      </c>
      <c r="AF3588" s="5">
        <v>0</v>
      </c>
      <c r="AG3588" s="5">
        <v>0</v>
      </c>
      <c r="AH3588" s="83" t="s">
        <v>3729</v>
      </c>
      <c r="AI3588" s="83"/>
      <c r="AK3588" s="6">
        <f t="shared" si="1558"/>
        <v>60183</v>
      </c>
      <c r="AL3588" s="98">
        <f>AK3588/COUNTIF(G$3550:G3588,"H")</f>
        <v>3167.5263157894738</v>
      </c>
      <c r="AM3588" s="98">
        <f t="shared" si="1559"/>
        <v>100852</v>
      </c>
      <c r="AN3588" s="98">
        <f>AM3588/COUNTIF(G$3550:G3588,"A")</f>
        <v>5042.6000000000004</v>
      </c>
      <c r="AP3588" s="6">
        <v>86</v>
      </c>
      <c r="AQ3588" s="6">
        <v>71</v>
      </c>
      <c r="AR3588" s="6">
        <v>61</v>
      </c>
      <c r="AS3588" s="6">
        <v>35</v>
      </c>
      <c r="AT3588" s="70">
        <f t="shared" si="1562"/>
        <v>28</v>
      </c>
      <c r="AU3588" s="2">
        <f t="shared" si="1563"/>
        <v>23</v>
      </c>
      <c r="AV3588" s="6">
        <f t="shared" si="1568"/>
        <v>33</v>
      </c>
      <c r="AW3588" s="50"/>
      <c r="AX3588" s="57"/>
      <c r="AY3588" s="87">
        <v>108</v>
      </c>
      <c r="AZ3588" s="107">
        <f t="shared" si="1546"/>
        <v>1.2600630031501575E-2</v>
      </c>
      <c r="BA3588" s="107">
        <f t="shared" si="1564"/>
        <v>0.98739936996849842</v>
      </c>
      <c r="BG3588" s="6">
        <f t="shared" si="1573"/>
        <v>0</v>
      </c>
      <c r="BH3588" s="6">
        <f t="shared" si="1552"/>
        <v>0</v>
      </c>
      <c r="BI3588" s="6">
        <f t="shared" si="1574"/>
        <v>0</v>
      </c>
      <c r="BJ3588" s="6">
        <f t="shared" si="1553"/>
        <v>0</v>
      </c>
      <c r="BK3588" s="6">
        <f t="shared" si="1575"/>
        <v>1</v>
      </c>
      <c r="BL3588" s="6">
        <f t="shared" si="1576"/>
        <v>1</v>
      </c>
      <c r="BM3588" s="6">
        <f t="shared" si="1577"/>
        <v>0</v>
      </c>
      <c r="BN3588" s="6">
        <f t="shared" si="1578"/>
        <v>0</v>
      </c>
      <c r="BO3588" s="6">
        <f t="shared" si="1579"/>
        <v>1</v>
      </c>
      <c r="BP3588" s="6">
        <f t="shared" si="1580"/>
        <v>9</v>
      </c>
      <c r="BQ3588" s="6">
        <f t="shared" si="1584"/>
        <v>1</v>
      </c>
      <c r="BR3588" s="6">
        <f t="shared" si="1585"/>
        <v>4</v>
      </c>
      <c r="BS3588" s="6">
        <f t="shared" si="1532"/>
        <v>1</v>
      </c>
      <c r="BT3588" s="6">
        <f t="shared" si="1533"/>
        <v>9</v>
      </c>
      <c r="CT3588" s="6">
        <f t="shared" si="1531"/>
        <v>15</v>
      </c>
      <c r="CX3588" s="6" t="str">
        <f t="shared" si="1548"/>
        <v>A</v>
      </c>
      <c r="CY3588" s="87">
        <f t="shared" si="1549"/>
        <v>8571</v>
      </c>
      <c r="CZ3588" s="87">
        <f t="shared" si="1550"/>
        <v>108</v>
      </c>
      <c r="DA3588" s="6" t="str">
        <f t="shared" si="1551"/>
        <v>na</v>
      </c>
    </row>
    <row r="3589" spans="1:114" hidden="1" x14ac:dyDescent="0.2">
      <c r="A3589" s="46">
        <v>8040</v>
      </c>
      <c r="B3589" s="46">
        <f t="shared" si="1581"/>
        <v>7</v>
      </c>
      <c r="C3589" s="46">
        <f t="shared" si="1582"/>
        <v>2</v>
      </c>
      <c r="D3589" s="46">
        <f t="shared" si="1583"/>
        <v>4</v>
      </c>
      <c r="E3589" s="85">
        <v>42462</v>
      </c>
      <c r="F3589" s="7" t="s">
        <v>1501</v>
      </c>
      <c r="G3589" s="50" t="s">
        <v>103</v>
      </c>
      <c r="H3589" s="50" t="s">
        <v>307</v>
      </c>
      <c r="I3589" s="50">
        <v>1</v>
      </c>
      <c r="J3589" s="50">
        <v>1</v>
      </c>
      <c r="K3589" s="93" t="s">
        <v>1424</v>
      </c>
      <c r="L3589" s="97">
        <v>3234</v>
      </c>
      <c r="M3589" s="4" t="s">
        <v>4595</v>
      </c>
      <c r="N3589" s="50">
        <v>23</v>
      </c>
      <c r="O3589" s="7">
        <f t="shared" si="1571"/>
        <v>40</v>
      </c>
      <c r="P3589" s="7">
        <f>COUNTIF($H$3550:$H3589,"=W")</f>
        <v>6</v>
      </c>
      <c r="Q3589" s="7">
        <f>COUNTIF($H$3550:$H3589,"=D")</f>
        <v>11</v>
      </c>
      <c r="R3589" s="7">
        <f>COUNTIF($H$3550:$H3589,"=L")</f>
        <v>23</v>
      </c>
      <c r="S3589" s="94">
        <f t="shared" si="1569"/>
        <v>44</v>
      </c>
      <c r="T3589" s="94">
        <f t="shared" si="1570"/>
        <v>75</v>
      </c>
      <c r="U3589" s="7">
        <f t="shared" si="1572"/>
        <v>29</v>
      </c>
      <c r="V3589" s="7">
        <v>4</v>
      </c>
      <c r="W3589" s="7">
        <v>9</v>
      </c>
      <c r="X3589" s="7">
        <v>5</v>
      </c>
      <c r="Y3589" s="7">
        <v>10</v>
      </c>
      <c r="Z3589" s="7">
        <v>7</v>
      </c>
      <c r="AA3589" s="7">
        <v>9</v>
      </c>
      <c r="AB3589" s="7">
        <v>12</v>
      </c>
      <c r="AC3589" s="7">
        <v>14</v>
      </c>
      <c r="AD3589" s="83">
        <v>5</v>
      </c>
      <c r="AE3589" s="83">
        <v>3</v>
      </c>
      <c r="AF3589" s="5">
        <v>1</v>
      </c>
      <c r="AG3589" s="5">
        <v>0</v>
      </c>
      <c r="AH3589" s="83" t="s">
        <v>4596</v>
      </c>
      <c r="AI3589" s="83"/>
      <c r="AK3589" s="6">
        <f t="shared" si="1558"/>
        <v>63417</v>
      </c>
      <c r="AL3589" s="98">
        <f>AK3589/COUNTIF(G$3550:G3589,"H")</f>
        <v>3170.85</v>
      </c>
      <c r="AM3589" s="98">
        <f t="shared" si="1559"/>
        <v>100852</v>
      </c>
      <c r="AN3589" s="98">
        <f>AM3589/COUNTIF(G$3550:G3589,"A")</f>
        <v>5042.6000000000004</v>
      </c>
      <c r="AP3589" s="6">
        <v>87</v>
      </c>
      <c r="AQ3589" s="6">
        <v>71</v>
      </c>
      <c r="AR3589" s="6">
        <v>61</v>
      </c>
      <c r="AS3589" s="6">
        <v>38</v>
      </c>
      <c r="AT3589" s="70">
        <f t="shared" si="1562"/>
        <v>29</v>
      </c>
      <c r="AU3589" s="2">
        <f t="shared" si="1563"/>
        <v>23</v>
      </c>
      <c r="AV3589" s="6">
        <f t="shared" si="1568"/>
        <v>32</v>
      </c>
      <c r="AW3589" s="50"/>
      <c r="AX3589" s="57"/>
      <c r="AY3589" s="87">
        <v>656</v>
      </c>
      <c r="AZ3589" s="107">
        <f t="shared" si="1546"/>
        <v>0.79715522572665432</v>
      </c>
      <c r="BA3589" s="107">
        <f t="shared" si="1564"/>
        <v>0.20284477427334568</v>
      </c>
      <c r="BG3589" s="6">
        <f t="shared" si="1573"/>
        <v>0</v>
      </c>
      <c r="BH3589" s="6">
        <f t="shared" si="1552"/>
        <v>0</v>
      </c>
      <c r="BI3589" s="6">
        <f t="shared" si="1574"/>
        <v>1</v>
      </c>
      <c r="BJ3589" s="6">
        <f t="shared" si="1553"/>
        <v>1</v>
      </c>
      <c r="BK3589" s="6">
        <f t="shared" si="1575"/>
        <v>0</v>
      </c>
      <c r="BL3589" s="6">
        <f t="shared" si="1576"/>
        <v>0</v>
      </c>
      <c r="BM3589" s="6">
        <f t="shared" si="1577"/>
        <v>1</v>
      </c>
      <c r="BN3589" s="6">
        <f t="shared" si="1578"/>
        <v>1</v>
      </c>
      <c r="BO3589" s="6">
        <f t="shared" si="1579"/>
        <v>1</v>
      </c>
      <c r="BP3589" s="6">
        <f t="shared" si="1580"/>
        <v>10</v>
      </c>
      <c r="BQ3589" s="6">
        <f t="shared" si="1584"/>
        <v>1</v>
      </c>
      <c r="BR3589" s="6">
        <f t="shared" si="1585"/>
        <v>5</v>
      </c>
      <c r="BS3589" s="6">
        <f t="shared" si="1532"/>
        <v>1</v>
      </c>
      <c r="BT3589" s="6">
        <f t="shared" si="1533"/>
        <v>10</v>
      </c>
      <c r="CT3589" s="6">
        <f t="shared" si="1531"/>
        <v>9</v>
      </c>
      <c r="CX3589" s="6" t="str">
        <f t="shared" si="1548"/>
        <v>H</v>
      </c>
      <c r="CY3589" s="87">
        <f t="shared" si="1549"/>
        <v>3234</v>
      </c>
      <c r="CZ3589" s="87">
        <f t="shared" si="1550"/>
        <v>656</v>
      </c>
      <c r="DA3589" s="6">
        <f t="shared" si="1551"/>
        <v>2578</v>
      </c>
    </row>
    <row r="3590" spans="1:114" hidden="1" x14ac:dyDescent="0.2">
      <c r="A3590" s="46">
        <v>8041</v>
      </c>
      <c r="B3590" s="46">
        <f t="shared" si="1581"/>
        <v>7</v>
      </c>
      <c r="C3590" s="46">
        <f t="shared" si="1582"/>
        <v>9</v>
      </c>
      <c r="D3590" s="46">
        <f t="shared" si="1583"/>
        <v>4</v>
      </c>
      <c r="E3590" s="85">
        <v>42469</v>
      </c>
      <c r="F3590" s="7" t="s">
        <v>2548</v>
      </c>
      <c r="G3590" s="50" t="s">
        <v>103</v>
      </c>
      <c r="H3590" s="50" t="s">
        <v>307</v>
      </c>
      <c r="I3590" s="50">
        <v>1</v>
      </c>
      <c r="J3590" s="50">
        <v>1</v>
      </c>
      <c r="K3590" s="93" t="s">
        <v>1424</v>
      </c>
      <c r="L3590" s="97">
        <v>2864</v>
      </c>
      <c r="M3590" s="4" t="s">
        <v>4597</v>
      </c>
      <c r="N3590" s="50">
        <v>23</v>
      </c>
      <c r="O3590" s="7">
        <f t="shared" si="1571"/>
        <v>41</v>
      </c>
      <c r="P3590" s="7">
        <f>COUNTIF($H$3550:$H3590,"=W")</f>
        <v>6</v>
      </c>
      <c r="Q3590" s="7">
        <f>COUNTIF($H$3550:$H3590,"=D")</f>
        <v>12</v>
      </c>
      <c r="R3590" s="7">
        <f>COUNTIF($H$3550:$H3590,"=L")</f>
        <v>23</v>
      </c>
      <c r="S3590" s="94">
        <f t="shared" si="1569"/>
        <v>45</v>
      </c>
      <c r="T3590" s="94">
        <f t="shared" si="1570"/>
        <v>76</v>
      </c>
      <c r="U3590" s="7">
        <f t="shared" si="1572"/>
        <v>30</v>
      </c>
      <c r="V3590" s="7">
        <v>8</v>
      </c>
      <c r="W3590" s="7">
        <v>5</v>
      </c>
      <c r="X3590" s="7">
        <v>3</v>
      </c>
      <c r="Y3590" s="7">
        <v>4</v>
      </c>
      <c r="Z3590" s="7">
        <v>7</v>
      </c>
      <c r="AA3590" s="7">
        <v>8</v>
      </c>
      <c r="AB3590" s="7">
        <v>19</v>
      </c>
      <c r="AC3590" s="7">
        <v>8</v>
      </c>
      <c r="AD3590" s="83">
        <v>2</v>
      </c>
      <c r="AE3590" s="83">
        <v>1</v>
      </c>
      <c r="AF3590" s="5">
        <v>0</v>
      </c>
      <c r="AG3590" s="5">
        <v>0</v>
      </c>
      <c r="AH3590" s="83" t="s">
        <v>3731</v>
      </c>
      <c r="AI3590" s="83"/>
      <c r="AK3590" s="6">
        <f t="shared" si="1558"/>
        <v>66281</v>
      </c>
      <c r="AL3590" s="98">
        <f>AK3590/COUNTIF(G$3550:G3590,"H")</f>
        <v>3156.2380952380954</v>
      </c>
      <c r="AM3590" s="98">
        <f t="shared" si="1559"/>
        <v>100852</v>
      </c>
      <c r="AN3590" s="98">
        <f>AM3590/COUNTIF(G$3550:G3590,"A")</f>
        <v>5042.6000000000004</v>
      </c>
      <c r="AP3590" s="6">
        <v>88</v>
      </c>
      <c r="AQ3590" s="6">
        <v>74</v>
      </c>
      <c r="AR3590" s="6">
        <v>62</v>
      </c>
      <c r="AS3590" s="6">
        <v>39</v>
      </c>
      <c r="AT3590" s="70">
        <f t="shared" si="1562"/>
        <v>30</v>
      </c>
      <c r="AU3590" s="2">
        <f t="shared" si="1563"/>
        <v>23</v>
      </c>
      <c r="AV3590" s="6">
        <f t="shared" si="1568"/>
        <v>32</v>
      </c>
      <c r="AW3590" s="50"/>
      <c r="AX3590" s="57"/>
      <c r="AY3590" s="87">
        <v>305</v>
      </c>
      <c r="AZ3590" s="107">
        <f t="shared" si="1546"/>
        <v>0.89350558659217882</v>
      </c>
      <c r="BA3590" s="107">
        <f t="shared" si="1564"/>
        <v>0.10649441340782118</v>
      </c>
      <c r="BG3590" s="6">
        <f t="shared" si="1573"/>
        <v>0</v>
      </c>
      <c r="BH3590" s="6">
        <f t="shared" si="1552"/>
        <v>0</v>
      </c>
      <c r="BI3590" s="6">
        <f t="shared" si="1574"/>
        <v>1</v>
      </c>
      <c r="BJ3590" s="6">
        <f t="shared" si="1553"/>
        <v>2</v>
      </c>
      <c r="BK3590" s="6">
        <f t="shared" si="1575"/>
        <v>0</v>
      </c>
      <c r="BL3590" s="6">
        <f t="shared" si="1576"/>
        <v>0</v>
      </c>
      <c r="BM3590" s="6">
        <f t="shared" si="1577"/>
        <v>1</v>
      </c>
      <c r="BN3590" s="6">
        <f t="shared" si="1578"/>
        <v>2</v>
      </c>
      <c r="BO3590" s="6">
        <f t="shared" si="1579"/>
        <v>1</v>
      </c>
      <c r="BP3590" s="6">
        <f t="shared" si="1580"/>
        <v>11</v>
      </c>
      <c r="BQ3590" s="6">
        <f t="shared" si="1584"/>
        <v>1</v>
      </c>
      <c r="BR3590" s="6">
        <f t="shared" si="1585"/>
        <v>6</v>
      </c>
      <c r="BS3590" s="6">
        <f t="shared" si="1532"/>
        <v>1</v>
      </c>
      <c r="BT3590" s="6">
        <f t="shared" si="1533"/>
        <v>11</v>
      </c>
      <c r="CT3590" s="6">
        <f t="shared" si="1531"/>
        <v>11</v>
      </c>
      <c r="CX3590" s="6" t="str">
        <f t="shared" si="1548"/>
        <v>H</v>
      </c>
      <c r="CY3590" s="87">
        <f t="shared" si="1549"/>
        <v>2864</v>
      </c>
      <c r="CZ3590" s="87">
        <f t="shared" si="1550"/>
        <v>305</v>
      </c>
      <c r="DA3590" s="6">
        <f t="shared" si="1551"/>
        <v>2559</v>
      </c>
    </row>
    <row r="3591" spans="1:114" hidden="1" x14ac:dyDescent="0.2">
      <c r="A3591" s="46">
        <v>8042</v>
      </c>
      <c r="B3591" s="46">
        <f t="shared" si="1581"/>
        <v>7</v>
      </c>
      <c r="C3591" s="46">
        <f t="shared" si="1582"/>
        <v>16</v>
      </c>
      <c r="D3591" s="46">
        <f t="shared" si="1583"/>
        <v>4</v>
      </c>
      <c r="E3591" s="85">
        <v>42476</v>
      </c>
      <c r="F3591" s="7" t="s">
        <v>3453</v>
      </c>
      <c r="G3591" s="50" t="s">
        <v>310</v>
      </c>
      <c r="H3591" s="50" t="s">
        <v>308</v>
      </c>
      <c r="I3591" s="50">
        <v>1</v>
      </c>
      <c r="J3591" s="50">
        <v>2</v>
      </c>
      <c r="K3591" s="100" t="s">
        <v>2993</v>
      </c>
      <c r="L3591" s="97">
        <v>4781</v>
      </c>
      <c r="M3591" s="4" t="s">
        <v>4598</v>
      </c>
      <c r="N3591" s="50">
        <v>23</v>
      </c>
      <c r="O3591" s="7">
        <f t="shared" si="1571"/>
        <v>42</v>
      </c>
      <c r="P3591" s="7">
        <f>COUNTIF($H$3550:$H3591,"=W")</f>
        <v>6</v>
      </c>
      <c r="Q3591" s="7">
        <f>COUNTIF($H$3550:$H3591,"=D")</f>
        <v>12</v>
      </c>
      <c r="R3591" s="7">
        <f>COUNTIF($H$3550:$H3591,"=L")</f>
        <v>24</v>
      </c>
      <c r="S3591" s="94">
        <f t="shared" si="1569"/>
        <v>46</v>
      </c>
      <c r="T3591" s="94">
        <f t="shared" si="1570"/>
        <v>78</v>
      </c>
      <c r="U3591" s="7">
        <f t="shared" si="1572"/>
        <v>30</v>
      </c>
      <c r="V3591" s="7">
        <v>4</v>
      </c>
      <c r="W3591" s="7">
        <v>11</v>
      </c>
      <c r="X3591" s="7">
        <v>5</v>
      </c>
      <c r="Y3591" s="7">
        <v>8</v>
      </c>
      <c r="Z3591" s="7">
        <v>7</v>
      </c>
      <c r="AA3591" s="7">
        <v>7</v>
      </c>
      <c r="AB3591" s="7">
        <v>6</v>
      </c>
      <c r="AC3591" s="7">
        <v>10</v>
      </c>
      <c r="AD3591" s="83">
        <v>3</v>
      </c>
      <c r="AE3591" s="83">
        <v>1</v>
      </c>
      <c r="AF3591" s="5">
        <v>1</v>
      </c>
      <c r="AG3591" s="5">
        <v>0</v>
      </c>
      <c r="AH3591" s="83" t="s">
        <v>4599</v>
      </c>
      <c r="AI3591" s="83"/>
      <c r="AK3591" s="6">
        <f t="shared" si="1558"/>
        <v>66281</v>
      </c>
      <c r="AL3591" s="98">
        <f>AK3591/COUNTIF(G$3550:G3591,"H")</f>
        <v>3156.2380952380954</v>
      </c>
      <c r="AM3591" s="98">
        <f t="shared" si="1559"/>
        <v>105633</v>
      </c>
      <c r="AN3591" s="98">
        <f>AM3591/COUNTIF(G$3550:G3591,"A")</f>
        <v>5030.1428571428569</v>
      </c>
      <c r="AP3591" s="6">
        <v>89</v>
      </c>
      <c r="AQ3591" s="6">
        <v>75</v>
      </c>
      <c r="AR3591" s="6">
        <v>65</v>
      </c>
      <c r="AS3591" s="6">
        <v>41</v>
      </c>
      <c r="AT3591" s="70">
        <f t="shared" si="1562"/>
        <v>30</v>
      </c>
      <c r="AU3591" s="2">
        <f t="shared" si="1563"/>
        <v>23</v>
      </c>
      <c r="AV3591" s="6">
        <f t="shared" si="1568"/>
        <v>35</v>
      </c>
      <c r="AW3591" s="50"/>
      <c r="AX3591" s="57"/>
      <c r="AY3591" s="87">
        <v>527</v>
      </c>
      <c r="AZ3591" s="107">
        <f t="shared" si="1546"/>
        <v>0.11022798577703409</v>
      </c>
      <c r="BA3591" s="107">
        <f t="shared" si="1564"/>
        <v>0.88977201422296592</v>
      </c>
      <c r="BG3591" s="6">
        <f t="shared" si="1573"/>
        <v>0</v>
      </c>
      <c r="BH3591" s="6">
        <f t="shared" si="1552"/>
        <v>0</v>
      </c>
      <c r="BI3591" s="6">
        <f t="shared" si="1574"/>
        <v>0</v>
      </c>
      <c r="BJ3591" s="6">
        <f t="shared" si="1553"/>
        <v>0</v>
      </c>
      <c r="BK3591" s="6">
        <f t="shared" si="1575"/>
        <v>1</v>
      </c>
      <c r="BL3591" s="6">
        <f t="shared" si="1576"/>
        <v>1</v>
      </c>
      <c r="BM3591" s="6">
        <f t="shared" si="1577"/>
        <v>0</v>
      </c>
      <c r="BN3591" s="6">
        <f t="shared" si="1578"/>
        <v>0</v>
      </c>
      <c r="BO3591" s="6">
        <f t="shared" si="1579"/>
        <v>1</v>
      </c>
      <c r="BP3591" s="6">
        <f t="shared" si="1580"/>
        <v>12</v>
      </c>
      <c r="BQ3591" s="6">
        <f t="shared" si="1584"/>
        <v>1</v>
      </c>
      <c r="BR3591" s="6">
        <f t="shared" si="1585"/>
        <v>7</v>
      </c>
      <c r="BS3591" s="6">
        <f t="shared" si="1532"/>
        <v>1</v>
      </c>
      <c r="BT3591" s="6">
        <f t="shared" si="1533"/>
        <v>12</v>
      </c>
      <c r="CT3591" s="6">
        <f t="shared" si="1531"/>
        <v>9</v>
      </c>
      <c r="CX3591" s="6" t="str">
        <f t="shared" si="1548"/>
        <v>A</v>
      </c>
      <c r="CY3591" s="87">
        <f t="shared" si="1549"/>
        <v>4781</v>
      </c>
      <c r="CZ3591" s="87">
        <f t="shared" si="1550"/>
        <v>527</v>
      </c>
      <c r="DA3591" s="6" t="str">
        <f t="shared" si="1551"/>
        <v>na</v>
      </c>
    </row>
    <row r="3592" spans="1:114" hidden="1" x14ac:dyDescent="0.2">
      <c r="A3592" s="46">
        <v>8043</v>
      </c>
      <c r="B3592" s="46">
        <f t="shared" si="1581"/>
        <v>3</v>
      </c>
      <c r="C3592" s="46">
        <f t="shared" si="1582"/>
        <v>19</v>
      </c>
      <c r="D3592" s="46">
        <f t="shared" si="1583"/>
        <v>4</v>
      </c>
      <c r="E3592" s="85">
        <v>42479</v>
      </c>
      <c r="F3592" s="7" t="s">
        <v>846</v>
      </c>
      <c r="G3592" s="50" t="s">
        <v>103</v>
      </c>
      <c r="H3592" s="50" t="s">
        <v>306</v>
      </c>
      <c r="I3592" s="50">
        <v>3</v>
      </c>
      <c r="J3592" s="50">
        <v>1</v>
      </c>
      <c r="K3592" s="93" t="s">
        <v>2054</v>
      </c>
      <c r="L3592" s="97">
        <v>3214</v>
      </c>
      <c r="M3592" s="4" t="s">
        <v>4600</v>
      </c>
      <c r="N3592" s="50">
        <v>23</v>
      </c>
      <c r="O3592" s="7">
        <f t="shared" si="1571"/>
        <v>43</v>
      </c>
      <c r="P3592" s="7">
        <f>COUNTIF($H$3550:$H3592,"=W")</f>
        <v>7</v>
      </c>
      <c r="Q3592" s="7">
        <f>COUNTIF($H$3550:$H3592,"=D")</f>
        <v>12</v>
      </c>
      <c r="R3592" s="7">
        <f>COUNTIF($H$3550:$H3592,"=L")</f>
        <v>24</v>
      </c>
      <c r="S3592" s="94">
        <f t="shared" si="1569"/>
        <v>49</v>
      </c>
      <c r="T3592" s="94">
        <f t="shared" si="1570"/>
        <v>79</v>
      </c>
      <c r="U3592" s="7">
        <f t="shared" si="1572"/>
        <v>33</v>
      </c>
      <c r="V3592" s="7">
        <v>7</v>
      </c>
      <c r="W3592" s="7">
        <v>1</v>
      </c>
      <c r="X3592" s="7">
        <v>6</v>
      </c>
      <c r="Y3592" s="7">
        <v>6</v>
      </c>
      <c r="Z3592" s="7">
        <v>6</v>
      </c>
      <c r="AA3592" s="7">
        <v>4</v>
      </c>
      <c r="AB3592" s="7">
        <v>10</v>
      </c>
      <c r="AC3592" s="7">
        <v>12</v>
      </c>
      <c r="AD3592" s="83">
        <v>2</v>
      </c>
      <c r="AE3592" s="83">
        <v>1</v>
      </c>
      <c r="AF3592" s="5">
        <v>0</v>
      </c>
      <c r="AG3592" s="5">
        <v>0</v>
      </c>
      <c r="AH3592" s="83" t="s">
        <v>3724</v>
      </c>
      <c r="AI3592" s="83"/>
      <c r="AK3592" s="6">
        <f t="shared" si="1558"/>
        <v>69495</v>
      </c>
      <c r="AL3592" s="98">
        <f>AK3592/COUNTIF(G$3550:G3592,"H")</f>
        <v>3158.8636363636365</v>
      </c>
      <c r="AM3592" s="98">
        <f t="shared" si="1559"/>
        <v>105633</v>
      </c>
      <c r="AN3592" s="98">
        <f>AM3592/COUNTIF(G$3550:G3592,"A")</f>
        <v>5030.1428571428569</v>
      </c>
      <c r="AP3592" s="6">
        <v>92</v>
      </c>
      <c r="AQ3592" s="6">
        <v>77</v>
      </c>
      <c r="AR3592" s="6">
        <v>68</v>
      </c>
      <c r="AS3592" s="6">
        <v>42</v>
      </c>
      <c r="AT3592" s="70">
        <f t="shared" si="1562"/>
        <v>33</v>
      </c>
      <c r="AU3592" s="2">
        <f t="shared" si="1563"/>
        <v>23</v>
      </c>
      <c r="AV3592" s="6">
        <f t="shared" si="1568"/>
        <v>35</v>
      </c>
      <c r="AW3592" s="50"/>
      <c r="AX3592" s="57"/>
      <c r="AY3592" s="87">
        <v>841</v>
      </c>
      <c r="AZ3592" s="107">
        <f t="shared" si="1546"/>
        <v>0.73833229620410701</v>
      </c>
      <c r="BA3592" s="107">
        <f t="shared" si="1564"/>
        <v>0.26166770379589299</v>
      </c>
      <c r="BG3592" s="6">
        <f t="shared" si="1573"/>
        <v>1</v>
      </c>
      <c r="BH3592" s="6">
        <f t="shared" si="1552"/>
        <v>1</v>
      </c>
      <c r="BI3592" s="6">
        <f t="shared" si="1574"/>
        <v>0</v>
      </c>
      <c r="BJ3592" s="6">
        <f t="shared" si="1553"/>
        <v>0</v>
      </c>
      <c r="BK3592" s="6">
        <f t="shared" si="1575"/>
        <v>0</v>
      </c>
      <c r="BL3592" s="6">
        <f t="shared" si="1576"/>
        <v>0</v>
      </c>
      <c r="BM3592" s="6">
        <f t="shared" si="1577"/>
        <v>1</v>
      </c>
      <c r="BN3592" s="6">
        <f t="shared" si="1578"/>
        <v>1</v>
      </c>
      <c r="BO3592" s="6">
        <f t="shared" si="1579"/>
        <v>0</v>
      </c>
      <c r="BP3592" s="6">
        <f t="shared" si="1580"/>
        <v>0</v>
      </c>
      <c r="BQ3592" s="6">
        <f t="shared" si="1584"/>
        <v>1</v>
      </c>
      <c r="BR3592" s="6">
        <f t="shared" si="1585"/>
        <v>8</v>
      </c>
      <c r="BS3592" s="6">
        <f t="shared" si="1532"/>
        <v>1</v>
      </c>
      <c r="BT3592" s="6">
        <f t="shared" si="1533"/>
        <v>13</v>
      </c>
      <c r="CT3592" s="6">
        <f t="shared" si="1531"/>
        <v>13</v>
      </c>
      <c r="CX3592" s="6" t="str">
        <f t="shared" si="1548"/>
        <v>H</v>
      </c>
      <c r="CY3592" s="87">
        <f t="shared" si="1549"/>
        <v>3214</v>
      </c>
      <c r="CZ3592" s="87">
        <f t="shared" si="1550"/>
        <v>841</v>
      </c>
      <c r="DA3592" s="6">
        <f t="shared" si="1551"/>
        <v>2373</v>
      </c>
    </row>
    <row r="3593" spans="1:114" hidden="1" x14ac:dyDescent="0.2">
      <c r="A3593" s="46">
        <v>8044</v>
      </c>
      <c r="B3593" s="46">
        <f t="shared" si="1581"/>
        <v>7</v>
      </c>
      <c r="C3593" s="46">
        <f t="shared" si="1582"/>
        <v>23</v>
      </c>
      <c r="D3593" s="46">
        <f t="shared" si="1583"/>
        <v>4</v>
      </c>
      <c r="E3593" s="85">
        <v>42483</v>
      </c>
      <c r="F3593" s="7" t="s">
        <v>257</v>
      </c>
      <c r="G3593" s="50" t="s">
        <v>310</v>
      </c>
      <c r="H3593" s="50" t="s">
        <v>308</v>
      </c>
      <c r="I3593" s="50">
        <v>0</v>
      </c>
      <c r="J3593" s="50">
        <v>3</v>
      </c>
      <c r="K3593" s="93" t="s">
        <v>3298</v>
      </c>
      <c r="L3593" s="97">
        <v>2222</v>
      </c>
      <c r="M3593" s="4" t="s">
        <v>3726</v>
      </c>
      <c r="N3593" s="50">
        <v>23</v>
      </c>
      <c r="O3593" s="7">
        <f t="shared" si="1571"/>
        <v>44</v>
      </c>
      <c r="P3593" s="7">
        <f>COUNTIF($H$3550:$H3593,"=W")</f>
        <v>7</v>
      </c>
      <c r="Q3593" s="7">
        <f>COUNTIF($H$3550:$H3593,"=D")</f>
        <v>12</v>
      </c>
      <c r="R3593" s="7">
        <f>COUNTIF($H$3550:$H3593,"=L")</f>
        <v>25</v>
      </c>
      <c r="S3593" s="94">
        <f t="shared" si="1569"/>
        <v>49</v>
      </c>
      <c r="T3593" s="94">
        <f t="shared" si="1570"/>
        <v>82</v>
      </c>
      <c r="U3593" s="7">
        <f t="shared" si="1572"/>
        <v>33</v>
      </c>
      <c r="V3593" s="7">
        <v>1</v>
      </c>
      <c r="W3593" s="7">
        <v>9</v>
      </c>
      <c r="X3593" s="7">
        <v>3</v>
      </c>
      <c r="Y3593" s="7">
        <v>16</v>
      </c>
      <c r="Z3593" s="7">
        <v>1</v>
      </c>
      <c r="AA3593" s="7">
        <v>7</v>
      </c>
      <c r="AB3593" s="7">
        <v>10</v>
      </c>
      <c r="AC3593" s="7">
        <v>18</v>
      </c>
      <c r="AD3593" s="83">
        <v>2</v>
      </c>
      <c r="AE3593" s="83">
        <v>1</v>
      </c>
      <c r="AF3593" s="5">
        <v>0</v>
      </c>
      <c r="AG3593" s="5">
        <v>0</v>
      </c>
      <c r="AH3593" s="83" t="s">
        <v>3732</v>
      </c>
      <c r="AI3593" s="83"/>
      <c r="AK3593" s="6">
        <f t="shared" si="1558"/>
        <v>69495</v>
      </c>
      <c r="AL3593" s="98">
        <f>AK3593/COUNTIF(G$3550:G3593,"H")</f>
        <v>3158.8636363636365</v>
      </c>
      <c r="AM3593" s="98">
        <f t="shared" si="1559"/>
        <v>107855</v>
      </c>
      <c r="AN3593" s="98">
        <f>AM3593/COUNTIF(G$3550:G3593,"A")</f>
        <v>4902.5</v>
      </c>
      <c r="AP3593" s="6">
        <v>93</v>
      </c>
      <c r="AQ3593" s="6">
        <v>80</v>
      </c>
      <c r="AR3593" s="6">
        <v>71</v>
      </c>
      <c r="AS3593" s="6">
        <v>43</v>
      </c>
      <c r="AT3593" s="70">
        <f t="shared" si="1562"/>
        <v>33</v>
      </c>
      <c r="AU3593" s="2">
        <f t="shared" si="1563"/>
        <v>23</v>
      </c>
      <c r="AV3593" s="6">
        <f t="shared" si="1568"/>
        <v>38</v>
      </c>
      <c r="AW3593" s="50"/>
      <c r="AX3593" s="57"/>
      <c r="AY3593" s="87">
        <v>273</v>
      </c>
      <c r="AZ3593" s="107">
        <f t="shared" si="1546"/>
        <v>0.12286228622862286</v>
      </c>
      <c r="BA3593" s="107">
        <f t="shared" si="1564"/>
        <v>0.87713771377137717</v>
      </c>
      <c r="BG3593" s="6">
        <f t="shared" si="1573"/>
        <v>0</v>
      </c>
      <c r="BH3593" s="6">
        <f t="shared" si="1552"/>
        <v>0</v>
      </c>
      <c r="BI3593" s="6">
        <f t="shared" si="1574"/>
        <v>0</v>
      </c>
      <c r="BJ3593" s="6">
        <f t="shared" si="1553"/>
        <v>0</v>
      </c>
      <c r="BK3593" s="6">
        <f t="shared" si="1575"/>
        <v>1</v>
      </c>
      <c r="BL3593" s="6">
        <f t="shared" si="1576"/>
        <v>1</v>
      </c>
      <c r="BM3593" s="6">
        <f t="shared" si="1577"/>
        <v>0</v>
      </c>
      <c r="BN3593" s="6">
        <f t="shared" si="1578"/>
        <v>0</v>
      </c>
      <c r="BO3593" s="6">
        <f t="shared" si="1579"/>
        <v>1</v>
      </c>
      <c r="BP3593" s="6">
        <f t="shared" si="1580"/>
        <v>1</v>
      </c>
      <c r="BQ3593" s="6">
        <f t="shared" si="1584"/>
        <v>0</v>
      </c>
      <c r="BR3593" s="6">
        <f t="shared" si="1585"/>
        <v>0</v>
      </c>
      <c r="BS3593" s="6">
        <f t="shared" si="1532"/>
        <v>1</v>
      </c>
      <c r="BT3593" s="6">
        <f t="shared" si="1533"/>
        <v>14</v>
      </c>
      <c r="CT3593" s="6">
        <f t="shared" si="1531"/>
        <v>4</v>
      </c>
      <c r="CX3593" s="6" t="str">
        <f t="shared" si="1548"/>
        <v>A</v>
      </c>
      <c r="CY3593" s="87">
        <f t="shared" si="1549"/>
        <v>2222</v>
      </c>
      <c r="CZ3593" s="87">
        <f t="shared" si="1550"/>
        <v>273</v>
      </c>
      <c r="DA3593" s="6" t="str">
        <f t="shared" si="1551"/>
        <v>na</v>
      </c>
    </row>
    <row r="3594" spans="1:114" hidden="1" x14ac:dyDescent="0.2">
      <c r="A3594" s="46">
        <v>8045</v>
      </c>
      <c r="B3594" s="46">
        <f t="shared" si="1581"/>
        <v>7</v>
      </c>
      <c r="C3594" s="46">
        <f t="shared" si="1582"/>
        <v>30</v>
      </c>
      <c r="D3594" s="46">
        <f t="shared" si="1583"/>
        <v>4</v>
      </c>
      <c r="E3594" s="85">
        <v>42490</v>
      </c>
      <c r="F3594" s="7" t="s">
        <v>1763</v>
      </c>
      <c r="G3594" s="50" t="s">
        <v>103</v>
      </c>
      <c r="H3594" s="50" t="s">
        <v>308</v>
      </c>
      <c r="I3594" s="50">
        <v>1</v>
      </c>
      <c r="J3594" s="50">
        <v>4</v>
      </c>
      <c r="K3594" s="93" t="s">
        <v>3298</v>
      </c>
      <c r="L3594" s="97">
        <v>4525</v>
      </c>
      <c r="M3594" s="4" t="s">
        <v>4601</v>
      </c>
      <c r="N3594" s="50">
        <v>24</v>
      </c>
      <c r="O3594" s="7">
        <f t="shared" si="1571"/>
        <v>45</v>
      </c>
      <c r="P3594" s="7">
        <f>COUNTIF($H$3550:$H3594,"=W")</f>
        <v>7</v>
      </c>
      <c r="Q3594" s="7">
        <f>COUNTIF($H$3550:$H3594,"=D")</f>
        <v>12</v>
      </c>
      <c r="R3594" s="7">
        <f>COUNTIF($H$3550:$H3594,"=L")</f>
        <v>26</v>
      </c>
      <c r="S3594" s="94">
        <f t="shared" si="1569"/>
        <v>50</v>
      </c>
      <c r="T3594" s="94">
        <f t="shared" si="1570"/>
        <v>86</v>
      </c>
      <c r="U3594" s="7">
        <f t="shared" ref="U3594:U3602" si="1586">P3594*3+Q3594</f>
        <v>33</v>
      </c>
      <c r="V3594" s="7">
        <v>1</v>
      </c>
      <c r="W3594" s="7">
        <v>5</v>
      </c>
      <c r="X3594" s="7">
        <v>1</v>
      </c>
      <c r="Y3594" s="7">
        <v>7</v>
      </c>
      <c r="Z3594" s="7">
        <v>1</v>
      </c>
      <c r="AA3594" s="7">
        <v>3</v>
      </c>
      <c r="AB3594" s="7">
        <v>7</v>
      </c>
      <c r="AC3594" s="7">
        <v>11</v>
      </c>
      <c r="AD3594" s="83">
        <v>3</v>
      </c>
      <c r="AE3594" s="83">
        <v>0</v>
      </c>
      <c r="AF3594" s="5">
        <v>0</v>
      </c>
      <c r="AG3594" s="5">
        <v>0</v>
      </c>
      <c r="AH3594" s="83" t="s">
        <v>3725</v>
      </c>
      <c r="AI3594" s="83"/>
      <c r="AK3594" s="6">
        <f t="shared" si="1558"/>
        <v>74020</v>
      </c>
      <c r="AL3594" s="98">
        <f>AK3594/COUNTIF(G$3550:G3594,"H")</f>
        <v>3218.2608695652175</v>
      </c>
      <c r="AM3594" s="98">
        <f t="shared" si="1559"/>
        <v>107855</v>
      </c>
      <c r="AN3594" s="98">
        <f>AM3594/COUNTIF(G$3550:G3594,"A")</f>
        <v>4902.5</v>
      </c>
      <c r="AP3594" s="6">
        <v>96</v>
      </c>
      <c r="AQ3594" s="6">
        <v>83</v>
      </c>
      <c r="AR3594" s="6">
        <v>72</v>
      </c>
      <c r="AS3594" s="6">
        <v>43</v>
      </c>
      <c r="AT3594" s="70">
        <f t="shared" si="1562"/>
        <v>33</v>
      </c>
      <c r="AU3594" s="2">
        <f t="shared" si="1563"/>
        <v>24</v>
      </c>
      <c r="AV3594" s="6">
        <f t="shared" ref="AV3594:AV3602" si="1587">AR3594-AT3594</f>
        <v>39</v>
      </c>
      <c r="AW3594" s="50"/>
      <c r="AX3594" s="57"/>
      <c r="AY3594" s="87">
        <v>2000</v>
      </c>
      <c r="AZ3594" s="107">
        <f t="shared" si="1546"/>
        <v>0.55801104972375692</v>
      </c>
      <c r="BA3594" s="107">
        <f t="shared" ref="BA3594:BA3602" si="1588">1-AZ3594</f>
        <v>0.44198895027624308</v>
      </c>
      <c r="BG3594" s="6">
        <f t="shared" si="1573"/>
        <v>0</v>
      </c>
      <c r="BH3594" s="6">
        <f t="shared" si="1552"/>
        <v>0</v>
      </c>
      <c r="BI3594" s="6">
        <f t="shared" si="1574"/>
        <v>0</v>
      </c>
      <c r="BJ3594" s="6">
        <f t="shared" si="1553"/>
        <v>0</v>
      </c>
      <c r="BK3594" s="6">
        <f t="shared" si="1575"/>
        <v>1</v>
      </c>
      <c r="BL3594" s="6">
        <f t="shared" si="1576"/>
        <v>2</v>
      </c>
      <c r="BM3594" s="6">
        <f t="shared" si="1577"/>
        <v>0</v>
      </c>
      <c r="BN3594" s="6">
        <f t="shared" si="1578"/>
        <v>0</v>
      </c>
      <c r="BO3594" s="6">
        <f t="shared" si="1579"/>
        <v>1</v>
      </c>
      <c r="BP3594" s="6">
        <f t="shared" si="1580"/>
        <v>2</v>
      </c>
      <c r="BQ3594" s="6">
        <f t="shared" si="1584"/>
        <v>1</v>
      </c>
      <c r="BR3594" s="6">
        <f t="shared" si="1585"/>
        <v>1</v>
      </c>
      <c r="BS3594" s="6">
        <f t="shared" si="1532"/>
        <v>1</v>
      </c>
      <c r="BT3594" s="6">
        <f t="shared" si="1533"/>
        <v>15</v>
      </c>
      <c r="CT3594" s="6">
        <f t="shared" ref="CT3594:CT3657" si="1589">V3594+X3594</f>
        <v>2</v>
      </c>
      <c r="CX3594" s="6" t="str">
        <f t="shared" si="1548"/>
        <v>H</v>
      </c>
      <c r="CY3594" s="87">
        <f t="shared" si="1549"/>
        <v>4525</v>
      </c>
      <c r="CZ3594" s="87">
        <f t="shared" si="1550"/>
        <v>2000</v>
      </c>
      <c r="DA3594" s="6">
        <f t="shared" si="1551"/>
        <v>2525</v>
      </c>
    </row>
    <row r="3595" spans="1:114" hidden="1" x14ac:dyDescent="0.2">
      <c r="A3595" s="46">
        <v>8046</v>
      </c>
      <c r="B3595" s="46">
        <f t="shared" si="1581"/>
        <v>7</v>
      </c>
      <c r="C3595" s="46">
        <f t="shared" si="1582"/>
        <v>7</v>
      </c>
      <c r="D3595" s="46">
        <f t="shared" si="1583"/>
        <v>5</v>
      </c>
      <c r="E3595" s="85">
        <v>42497</v>
      </c>
      <c r="F3595" s="7" t="s">
        <v>149</v>
      </c>
      <c r="G3595" s="50" t="s">
        <v>310</v>
      </c>
      <c r="H3595" s="50" t="s">
        <v>307</v>
      </c>
      <c r="I3595" s="50">
        <v>1</v>
      </c>
      <c r="J3595" s="50">
        <v>1</v>
      </c>
      <c r="K3595" s="93" t="s">
        <v>1424</v>
      </c>
      <c r="L3595" s="97">
        <v>1620</v>
      </c>
      <c r="M3595" s="4" t="s">
        <v>4602</v>
      </c>
      <c r="N3595" s="50">
        <v>24</v>
      </c>
      <c r="O3595" s="7">
        <f t="shared" si="1571"/>
        <v>46</v>
      </c>
      <c r="P3595" s="7">
        <f>COUNTIF($H$3550:$H3595,"=W")</f>
        <v>7</v>
      </c>
      <c r="Q3595" s="7">
        <f>COUNTIF($H$3550:$H3595,"=D")</f>
        <v>13</v>
      </c>
      <c r="R3595" s="7">
        <f>COUNTIF($H$3550:$H3595,"=L")</f>
        <v>26</v>
      </c>
      <c r="S3595" s="94">
        <f t="shared" si="1569"/>
        <v>51</v>
      </c>
      <c r="T3595" s="94">
        <f t="shared" si="1570"/>
        <v>87</v>
      </c>
      <c r="U3595" s="7">
        <f t="shared" si="1586"/>
        <v>34</v>
      </c>
      <c r="V3595" s="7">
        <v>2</v>
      </c>
      <c r="W3595" s="7">
        <v>7</v>
      </c>
      <c r="X3595" s="7">
        <v>7</v>
      </c>
      <c r="Y3595" s="7">
        <v>11</v>
      </c>
      <c r="Z3595" s="7">
        <v>3</v>
      </c>
      <c r="AA3595" s="7">
        <v>7</v>
      </c>
      <c r="AB3595" s="7">
        <v>8</v>
      </c>
      <c r="AC3595" s="7">
        <v>8</v>
      </c>
      <c r="AD3595" s="83">
        <v>0</v>
      </c>
      <c r="AE3595" s="83">
        <v>1</v>
      </c>
      <c r="AF3595" s="5">
        <v>0</v>
      </c>
      <c r="AG3595" s="5">
        <v>0</v>
      </c>
      <c r="AH3595" s="83"/>
      <c r="AI3595" s="83"/>
      <c r="AK3595" s="6">
        <f t="shared" si="1558"/>
        <v>74020</v>
      </c>
      <c r="AL3595" s="98">
        <f>AK3595/COUNTIF(G$3550:G3595,"H")</f>
        <v>3218.2608695652175</v>
      </c>
      <c r="AM3595" s="98">
        <f t="shared" si="1559"/>
        <v>109475</v>
      </c>
      <c r="AN3595" s="98">
        <f>AM3595/COUNTIF(G$3550:G3595,"A")</f>
        <v>4759.782608695652</v>
      </c>
      <c r="AP3595" s="6">
        <v>99</v>
      </c>
      <c r="AQ3595" s="6">
        <v>85</v>
      </c>
      <c r="AR3595" s="6">
        <v>75</v>
      </c>
      <c r="AS3595" s="6">
        <v>43</v>
      </c>
      <c r="AT3595" s="70">
        <f t="shared" si="1562"/>
        <v>34</v>
      </c>
      <c r="AU3595" s="2">
        <f t="shared" si="1563"/>
        <v>24</v>
      </c>
      <c r="AV3595" s="6">
        <f t="shared" si="1587"/>
        <v>41</v>
      </c>
      <c r="AW3595" s="50"/>
      <c r="AX3595" s="57"/>
      <c r="AY3595" s="87">
        <v>325</v>
      </c>
      <c r="AZ3595" s="107">
        <f t="shared" si="1546"/>
        <v>0.20061728395061729</v>
      </c>
      <c r="BA3595" s="107">
        <f t="shared" si="1588"/>
        <v>0.79938271604938271</v>
      </c>
      <c r="BG3595" s="6">
        <f t="shared" si="1573"/>
        <v>0</v>
      </c>
      <c r="BH3595" s="6">
        <f t="shared" si="1552"/>
        <v>0</v>
      </c>
      <c r="BI3595" s="6">
        <f t="shared" si="1574"/>
        <v>1</v>
      </c>
      <c r="BJ3595" s="6">
        <f t="shared" si="1553"/>
        <v>1</v>
      </c>
      <c r="BK3595" s="6">
        <f t="shared" si="1575"/>
        <v>0</v>
      </c>
      <c r="BL3595" s="6">
        <f t="shared" si="1576"/>
        <v>0</v>
      </c>
      <c r="BM3595" s="6">
        <f t="shared" si="1577"/>
        <v>1</v>
      </c>
      <c r="BN3595" s="6">
        <f t="shared" si="1578"/>
        <v>1</v>
      </c>
      <c r="BO3595" s="6">
        <f t="shared" si="1579"/>
        <v>1</v>
      </c>
      <c r="BP3595" s="6">
        <f t="shared" si="1580"/>
        <v>3</v>
      </c>
      <c r="BQ3595" s="6">
        <f t="shared" si="1584"/>
        <v>1</v>
      </c>
      <c r="BR3595" s="6">
        <f t="shared" si="1585"/>
        <v>2</v>
      </c>
      <c r="BS3595" s="6">
        <f t="shared" ref="BS3595:BS3658" si="1590">IF(J3595&gt;0,1,0)</f>
        <v>1</v>
      </c>
      <c r="BT3595" s="6">
        <f t="shared" ref="BT3595:BT3658" si="1591">IF(J3595&gt;0,BT3594+1,0)</f>
        <v>16</v>
      </c>
      <c r="CT3595" s="6">
        <f t="shared" si="1589"/>
        <v>9</v>
      </c>
      <c r="CX3595" s="6" t="str">
        <f t="shared" si="1548"/>
        <v>A</v>
      </c>
      <c r="CY3595" s="87">
        <f t="shared" si="1549"/>
        <v>1620</v>
      </c>
      <c r="CZ3595" s="87">
        <f t="shared" si="1550"/>
        <v>325</v>
      </c>
      <c r="DA3595" s="6" t="str">
        <f t="shared" si="1551"/>
        <v>na</v>
      </c>
    </row>
    <row r="3596" spans="1:114" s="17" customFormat="1" ht="16.149999999999999" hidden="1" customHeight="1" x14ac:dyDescent="0.2">
      <c r="A3596" s="47">
        <v>8101</v>
      </c>
      <c r="B3596" s="46">
        <f t="shared" si="1581"/>
        <v>7</v>
      </c>
      <c r="C3596" s="46">
        <f t="shared" si="1582"/>
        <v>6</v>
      </c>
      <c r="D3596" s="46">
        <f t="shared" si="1583"/>
        <v>8</v>
      </c>
      <c r="E3596" s="103">
        <v>42588</v>
      </c>
      <c r="F3596" s="17" t="s">
        <v>3019</v>
      </c>
      <c r="G3596" s="47" t="s">
        <v>310</v>
      </c>
      <c r="H3596" s="47" t="s">
        <v>307</v>
      </c>
      <c r="I3596" s="47">
        <v>1</v>
      </c>
      <c r="J3596" s="47">
        <v>1</v>
      </c>
      <c r="K3596" s="106" t="s">
        <v>3298</v>
      </c>
      <c r="L3596" s="20">
        <v>2495</v>
      </c>
      <c r="M3596" s="4" t="s">
        <v>4603</v>
      </c>
      <c r="N3596" s="47">
        <v>10</v>
      </c>
      <c r="O3596" s="17">
        <f t="shared" si="1571"/>
        <v>1</v>
      </c>
      <c r="P3596" s="17">
        <f>COUNTIF($H$3596:$H3596,"=W")</f>
        <v>0</v>
      </c>
      <c r="Q3596" s="17">
        <f>COUNTIF($H$3596:$H3596,"=D")</f>
        <v>1</v>
      </c>
      <c r="R3596" s="17">
        <f>COUNTIF($H$3596:$H3596,"=L")</f>
        <v>0</v>
      </c>
      <c r="S3596" s="17">
        <f>I3596</f>
        <v>1</v>
      </c>
      <c r="T3596" s="17">
        <f>J3596</f>
        <v>1</v>
      </c>
      <c r="U3596" s="17">
        <f t="shared" si="1586"/>
        <v>1</v>
      </c>
      <c r="V3596" s="17">
        <v>2</v>
      </c>
      <c r="W3596" s="17">
        <v>6</v>
      </c>
      <c r="X3596" s="17">
        <v>4</v>
      </c>
      <c r="Y3596" s="17">
        <v>5</v>
      </c>
      <c r="Z3596" s="17">
        <v>8</v>
      </c>
      <c r="AA3596" s="17">
        <v>7</v>
      </c>
      <c r="AB3596" s="17">
        <v>11</v>
      </c>
      <c r="AC3596" s="17">
        <v>8</v>
      </c>
      <c r="AD3596" s="83">
        <v>1</v>
      </c>
      <c r="AE3596" s="83">
        <v>2</v>
      </c>
      <c r="AF3596" s="5">
        <v>0</v>
      </c>
      <c r="AG3596" s="5">
        <v>0</v>
      </c>
      <c r="AH3596" s="83" t="s">
        <v>3722</v>
      </c>
      <c r="AJ3596" s="18"/>
      <c r="AK3596" s="104"/>
      <c r="AL3596" s="104"/>
      <c r="AM3596" s="104">
        <f>L3596</f>
        <v>2495</v>
      </c>
      <c r="AN3596" s="104">
        <f>AM3596/COUNTIF(G$3596:G3596,"A")</f>
        <v>2495</v>
      </c>
      <c r="AO3596" s="18"/>
      <c r="AP3596" s="18">
        <v>3</v>
      </c>
      <c r="AQ3596" s="18"/>
      <c r="AR3596" s="18">
        <v>3</v>
      </c>
      <c r="AS3596" s="18">
        <v>0</v>
      </c>
      <c r="AT3596" s="112">
        <f t="shared" si="1562"/>
        <v>1</v>
      </c>
      <c r="AU3596" s="18">
        <f t="shared" si="1563"/>
        <v>10</v>
      </c>
      <c r="AV3596" s="18">
        <f t="shared" si="1587"/>
        <v>2</v>
      </c>
      <c r="AW3596" s="47"/>
      <c r="AX3596" s="73"/>
      <c r="AY3596" s="105">
        <v>307</v>
      </c>
      <c r="AZ3596" s="107">
        <f t="shared" si="1546"/>
        <v>0.12304609218436874</v>
      </c>
      <c r="BA3596" s="107">
        <f t="shared" si="1588"/>
        <v>0.87695390781563121</v>
      </c>
      <c r="BB3596" s="18"/>
      <c r="BC3596" s="18"/>
      <c r="BD3596" s="18"/>
      <c r="BE3596" s="18"/>
      <c r="BF3596" s="18"/>
      <c r="BG3596" s="18">
        <f t="shared" si="1573"/>
        <v>0</v>
      </c>
      <c r="BH3596" s="18">
        <f t="shared" si="1552"/>
        <v>0</v>
      </c>
      <c r="BI3596" s="18">
        <f t="shared" si="1574"/>
        <v>1</v>
      </c>
      <c r="BJ3596" s="18">
        <f t="shared" si="1553"/>
        <v>2</v>
      </c>
      <c r="BK3596" s="18">
        <f t="shared" si="1575"/>
        <v>0</v>
      </c>
      <c r="BL3596" s="18">
        <f t="shared" si="1576"/>
        <v>0</v>
      </c>
      <c r="BM3596" s="18">
        <f t="shared" si="1577"/>
        <v>1</v>
      </c>
      <c r="BN3596" s="18">
        <f t="shared" si="1578"/>
        <v>2</v>
      </c>
      <c r="BO3596" s="18">
        <f t="shared" si="1579"/>
        <v>1</v>
      </c>
      <c r="BP3596" s="18">
        <f t="shared" si="1580"/>
        <v>4</v>
      </c>
      <c r="BQ3596" s="18">
        <f t="shared" si="1584"/>
        <v>1</v>
      </c>
      <c r="BR3596" s="18">
        <f t="shared" si="1585"/>
        <v>3</v>
      </c>
      <c r="BS3596" s="18">
        <f t="shared" si="1590"/>
        <v>1</v>
      </c>
      <c r="BT3596" s="18">
        <f t="shared" si="1591"/>
        <v>17</v>
      </c>
      <c r="BU3596" s="73"/>
      <c r="BV3596" s="18"/>
      <c r="BW3596" s="6"/>
      <c r="BX3596" s="6"/>
      <c r="BY3596" s="18"/>
      <c r="BZ3596" s="6"/>
      <c r="CA3596" s="6"/>
      <c r="CB3596" s="18"/>
      <c r="CC3596" s="6"/>
      <c r="CD3596" s="6"/>
      <c r="CE3596" s="18"/>
      <c r="CF3596" s="6"/>
      <c r="CG3596" s="6"/>
      <c r="CH3596" s="18"/>
      <c r="CI3596" s="6"/>
      <c r="CJ3596" s="6"/>
      <c r="CK3596" s="18"/>
      <c r="CL3596" s="6"/>
      <c r="CM3596" s="6"/>
      <c r="CN3596" s="18"/>
      <c r="CO3596" s="6"/>
      <c r="CP3596" s="18"/>
      <c r="CQ3596" s="18"/>
      <c r="CR3596" s="18"/>
      <c r="CS3596" s="18"/>
      <c r="CT3596" s="6">
        <f t="shared" si="1589"/>
        <v>6</v>
      </c>
      <c r="CU3596" s="18"/>
      <c r="CV3596" s="18"/>
      <c r="CW3596" s="18"/>
      <c r="CX3596" s="6" t="str">
        <f t="shared" si="1548"/>
        <v>A</v>
      </c>
      <c r="CY3596" s="87">
        <f t="shared" si="1549"/>
        <v>2495</v>
      </c>
      <c r="CZ3596" s="87">
        <f t="shared" si="1550"/>
        <v>307</v>
      </c>
      <c r="DA3596" s="6" t="str">
        <f t="shared" si="1551"/>
        <v>na</v>
      </c>
      <c r="DB3596" s="18"/>
      <c r="DC3596" s="18"/>
      <c r="DD3596" s="18"/>
      <c r="DE3596" s="18"/>
      <c r="DF3596" s="73"/>
      <c r="DG3596" s="18"/>
      <c r="DH3596" s="18"/>
      <c r="DI3596" s="18"/>
      <c r="DJ3596" s="18"/>
    </row>
    <row r="3597" spans="1:114" s="17" customFormat="1" hidden="1" x14ac:dyDescent="0.2">
      <c r="A3597" s="47">
        <v>8102</v>
      </c>
      <c r="B3597" s="46">
        <f t="shared" si="1581"/>
        <v>3</v>
      </c>
      <c r="C3597" s="46">
        <f t="shared" si="1582"/>
        <v>9</v>
      </c>
      <c r="D3597" s="46">
        <f t="shared" si="1583"/>
        <v>8</v>
      </c>
      <c r="E3597" s="103">
        <v>42591</v>
      </c>
      <c r="F3597" s="17" t="s">
        <v>874</v>
      </c>
      <c r="G3597" s="47" t="s">
        <v>103</v>
      </c>
      <c r="H3597" s="47" t="s">
        <v>306</v>
      </c>
      <c r="I3597" s="47">
        <v>1</v>
      </c>
      <c r="J3597" s="47">
        <v>0</v>
      </c>
      <c r="K3597" s="47" t="s">
        <v>36</v>
      </c>
      <c r="L3597" s="20">
        <v>2468</v>
      </c>
      <c r="M3597" s="73" t="s">
        <v>3752</v>
      </c>
      <c r="N3597" s="47">
        <v>8</v>
      </c>
      <c r="O3597" s="17">
        <f t="shared" si="1571"/>
        <v>2</v>
      </c>
      <c r="P3597" s="17">
        <f>COUNTIF($H$3596:$H3597,"=W")</f>
        <v>1</v>
      </c>
      <c r="Q3597" s="17">
        <f>COUNTIF($H$3596:$H3597,"=D")</f>
        <v>1</v>
      </c>
      <c r="R3597" s="17">
        <f>COUNTIF($H$3596:$H3597,"=L")</f>
        <v>0</v>
      </c>
      <c r="S3597" s="17">
        <f t="shared" ref="S3597:S3602" si="1592">S3596+I3597</f>
        <v>2</v>
      </c>
      <c r="T3597" s="17">
        <f t="shared" ref="T3597:T3602" si="1593">T3596+J3597</f>
        <v>1</v>
      </c>
      <c r="U3597" s="17">
        <f t="shared" si="1586"/>
        <v>4</v>
      </c>
      <c r="V3597" s="17">
        <v>3</v>
      </c>
      <c r="W3597" s="17">
        <v>5</v>
      </c>
      <c r="X3597" s="17">
        <v>3</v>
      </c>
      <c r="Y3597" s="17">
        <v>5</v>
      </c>
      <c r="Z3597" s="17">
        <v>3</v>
      </c>
      <c r="AA3597" s="17">
        <v>7</v>
      </c>
      <c r="AB3597" s="17">
        <v>14</v>
      </c>
      <c r="AC3597" s="17">
        <v>13</v>
      </c>
      <c r="AD3597" s="83">
        <v>1</v>
      </c>
      <c r="AE3597" s="83">
        <v>2</v>
      </c>
      <c r="AF3597" s="5">
        <v>0</v>
      </c>
      <c r="AG3597" s="5">
        <v>0</v>
      </c>
      <c r="AH3597" s="83" t="s">
        <v>3721</v>
      </c>
      <c r="AJ3597" s="18"/>
      <c r="AK3597" s="104">
        <f t="shared" ref="AK3597:AK3641" si="1594">IF(G3597="H",L3597+AK3596,AK3596)</f>
        <v>2468</v>
      </c>
      <c r="AL3597" s="104">
        <f>AK3597/COUNTIF(G$3596:G3597,"H")</f>
        <v>2468</v>
      </c>
      <c r="AM3597" s="104">
        <f t="shared" ref="AM3597:AM3641" si="1595">IF(G3597="A",L3597+AM3596,AM3596)</f>
        <v>2495</v>
      </c>
      <c r="AN3597" s="104">
        <f>AM3597/COUNTIF(G$3596:G3597,"A")</f>
        <v>2495</v>
      </c>
      <c r="AO3597" s="18"/>
      <c r="AP3597" s="18">
        <v>6</v>
      </c>
      <c r="AQ3597" s="18"/>
      <c r="AR3597" s="18">
        <v>4</v>
      </c>
      <c r="AS3597" s="18">
        <v>1</v>
      </c>
      <c r="AT3597" s="112">
        <f t="shared" si="1562"/>
        <v>4</v>
      </c>
      <c r="AU3597" s="18">
        <f t="shared" si="1563"/>
        <v>8</v>
      </c>
      <c r="AV3597" s="18">
        <f t="shared" si="1587"/>
        <v>0</v>
      </c>
      <c r="AW3597" s="47"/>
      <c r="AX3597" s="73"/>
      <c r="AY3597" s="105">
        <v>170</v>
      </c>
      <c r="AZ3597" s="107">
        <f t="shared" si="1546"/>
        <v>0.93111831442463533</v>
      </c>
      <c r="BA3597" s="107">
        <f t="shared" si="1588"/>
        <v>6.8881685575364671E-2</v>
      </c>
      <c r="BB3597" s="18"/>
      <c r="BC3597" s="18"/>
      <c r="BD3597" s="18"/>
      <c r="BE3597" s="18"/>
      <c r="BF3597" s="18"/>
      <c r="BG3597" s="18">
        <f t="shared" si="1573"/>
        <v>1</v>
      </c>
      <c r="BH3597" s="18">
        <f t="shared" si="1552"/>
        <v>1</v>
      </c>
      <c r="BI3597" s="18">
        <f t="shared" si="1574"/>
        <v>0</v>
      </c>
      <c r="BJ3597" s="18">
        <f t="shared" si="1553"/>
        <v>0</v>
      </c>
      <c r="BK3597" s="18">
        <f t="shared" si="1575"/>
        <v>0</v>
      </c>
      <c r="BL3597" s="18">
        <f t="shared" si="1576"/>
        <v>0</v>
      </c>
      <c r="BM3597" s="18">
        <f t="shared" si="1577"/>
        <v>1</v>
      </c>
      <c r="BN3597" s="18">
        <f t="shared" si="1578"/>
        <v>3</v>
      </c>
      <c r="BO3597" s="18">
        <f t="shared" si="1579"/>
        <v>0</v>
      </c>
      <c r="BP3597" s="18">
        <f t="shared" si="1580"/>
        <v>0</v>
      </c>
      <c r="BQ3597" s="18">
        <f t="shared" si="1584"/>
        <v>1</v>
      </c>
      <c r="BR3597" s="18">
        <f t="shared" si="1585"/>
        <v>4</v>
      </c>
      <c r="BS3597" s="18">
        <f t="shared" si="1590"/>
        <v>0</v>
      </c>
      <c r="BT3597" s="18">
        <f t="shared" si="1591"/>
        <v>0</v>
      </c>
      <c r="BU3597" s="73"/>
      <c r="BV3597" s="18"/>
      <c r="BW3597" s="6"/>
      <c r="BX3597" s="6"/>
      <c r="BY3597" s="18"/>
      <c r="BZ3597" s="6"/>
      <c r="CA3597" s="6"/>
      <c r="CB3597" s="18"/>
      <c r="CC3597" s="6"/>
      <c r="CD3597" s="6"/>
      <c r="CE3597" s="18"/>
      <c r="CF3597" s="6"/>
      <c r="CG3597" s="6"/>
      <c r="CH3597" s="18"/>
      <c r="CI3597" s="6"/>
      <c r="CJ3597" s="6"/>
      <c r="CK3597" s="18"/>
      <c r="CL3597" s="6"/>
      <c r="CM3597" s="6"/>
      <c r="CN3597" s="18"/>
      <c r="CO3597" s="6"/>
      <c r="CP3597" s="18"/>
      <c r="CQ3597" s="18"/>
      <c r="CR3597" s="18"/>
      <c r="CS3597" s="18"/>
      <c r="CT3597" s="6">
        <f t="shared" si="1589"/>
        <v>6</v>
      </c>
      <c r="CU3597" s="18"/>
      <c r="CV3597" s="18"/>
      <c r="CW3597" s="18"/>
      <c r="CX3597" s="6" t="str">
        <f t="shared" si="1548"/>
        <v>H</v>
      </c>
      <c r="CY3597" s="87">
        <f t="shared" si="1549"/>
        <v>2468</v>
      </c>
      <c r="CZ3597" s="87">
        <f t="shared" si="1550"/>
        <v>170</v>
      </c>
      <c r="DA3597" s="6">
        <f t="shared" si="1551"/>
        <v>2298</v>
      </c>
      <c r="DB3597" s="18"/>
      <c r="DC3597" s="18"/>
      <c r="DD3597" s="18"/>
      <c r="DE3597" s="18"/>
      <c r="DF3597" s="73"/>
      <c r="DG3597" s="18"/>
      <c r="DH3597" s="18"/>
      <c r="DI3597" s="18"/>
      <c r="DJ3597" s="18"/>
    </row>
    <row r="3598" spans="1:114" s="17" customFormat="1" hidden="1" x14ac:dyDescent="0.2">
      <c r="A3598" s="47">
        <v>8103</v>
      </c>
      <c r="B3598" s="46">
        <f t="shared" si="1581"/>
        <v>7</v>
      </c>
      <c r="C3598" s="46">
        <f t="shared" si="1582"/>
        <v>13</v>
      </c>
      <c r="D3598" s="46">
        <f t="shared" si="1583"/>
        <v>8</v>
      </c>
      <c r="E3598" s="103">
        <v>42595</v>
      </c>
      <c r="F3598" s="17" t="s">
        <v>3718</v>
      </c>
      <c r="G3598" s="47" t="s">
        <v>103</v>
      </c>
      <c r="H3598" s="47" t="s">
        <v>307</v>
      </c>
      <c r="I3598" s="47">
        <v>1</v>
      </c>
      <c r="J3598" s="47">
        <v>1</v>
      </c>
      <c r="K3598" s="47" t="s">
        <v>36</v>
      </c>
      <c r="L3598" s="20">
        <v>2169</v>
      </c>
      <c r="M3598" s="4" t="s">
        <v>4604</v>
      </c>
      <c r="N3598" s="47">
        <v>9</v>
      </c>
      <c r="O3598" s="17">
        <f t="shared" ref="O3598:O3629" si="1596">SUM(P3598:R3598)</f>
        <v>3</v>
      </c>
      <c r="P3598" s="17">
        <f>COUNTIF($H$3596:$H3598,"=W")</f>
        <v>1</v>
      </c>
      <c r="Q3598" s="17">
        <f>COUNTIF($H$3596:$H3598,"=D")</f>
        <v>2</v>
      </c>
      <c r="R3598" s="17">
        <f>COUNTIF($H$3596:$H3598,"=L")</f>
        <v>0</v>
      </c>
      <c r="S3598" s="17">
        <f t="shared" si="1592"/>
        <v>3</v>
      </c>
      <c r="T3598" s="17">
        <f t="shared" si="1593"/>
        <v>2</v>
      </c>
      <c r="U3598" s="17">
        <f t="shared" si="1586"/>
        <v>5</v>
      </c>
      <c r="V3598" s="17">
        <v>3</v>
      </c>
      <c r="W3598" s="17">
        <v>3</v>
      </c>
      <c r="X3598" s="17">
        <v>5</v>
      </c>
      <c r="Y3598" s="17">
        <v>1</v>
      </c>
      <c r="Z3598" s="17">
        <v>2</v>
      </c>
      <c r="AA3598" s="17">
        <v>2</v>
      </c>
      <c r="AB3598" s="17">
        <v>10</v>
      </c>
      <c r="AC3598" s="17">
        <v>12</v>
      </c>
      <c r="AD3598" s="83">
        <v>2</v>
      </c>
      <c r="AE3598" s="83">
        <v>2</v>
      </c>
      <c r="AF3598" s="5">
        <v>0</v>
      </c>
      <c r="AG3598" s="5">
        <v>0</v>
      </c>
      <c r="AH3598" s="83" t="s">
        <v>3723</v>
      </c>
      <c r="AJ3598" s="18"/>
      <c r="AK3598" s="104">
        <f t="shared" si="1594"/>
        <v>4637</v>
      </c>
      <c r="AL3598" s="104">
        <f>AK3598/COUNTIF(G$3596:G3598,"H")</f>
        <v>2318.5</v>
      </c>
      <c r="AM3598" s="104">
        <f t="shared" si="1595"/>
        <v>2495</v>
      </c>
      <c r="AN3598" s="104">
        <f>AM3598/COUNTIF(G$3596:G3598,"A")</f>
        <v>2495</v>
      </c>
      <c r="AO3598" s="18"/>
      <c r="AP3598" s="18">
        <v>9</v>
      </c>
      <c r="AQ3598" s="18"/>
      <c r="AR3598" s="18">
        <v>6</v>
      </c>
      <c r="AS3598" s="18">
        <v>2</v>
      </c>
      <c r="AT3598" s="112">
        <f t="shared" si="1562"/>
        <v>5</v>
      </c>
      <c r="AU3598" s="18">
        <f t="shared" si="1563"/>
        <v>9</v>
      </c>
      <c r="AV3598" s="18">
        <f t="shared" si="1587"/>
        <v>1</v>
      </c>
      <c r="AW3598" s="47"/>
      <c r="AX3598" s="73"/>
      <c r="AY3598" s="105">
        <v>30</v>
      </c>
      <c r="AZ3598" s="107">
        <f t="shared" si="1546"/>
        <v>0.9861687413554634</v>
      </c>
      <c r="BA3598" s="107">
        <f t="shared" si="1588"/>
        <v>1.3831258644536604E-2</v>
      </c>
      <c r="BB3598" s="18"/>
      <c r="BC3598" s="18"/>
      <c r="BD3598" s="18"/>
      <c r="BE3598" s="18"/>
      <c r="BF3598" s="18"/>
      <c r="BG3598" s="18">
        <f t="shared" si="1573"/>
        <v>0</v>
      </c>
      <c r="BH3598" s="18">
        <f t="shared" si="1552"/>
        <v>0</v>
      </c>
      <c r="BI3598" s="18">
        <f t="shared" si="1574"/>
        <v>1</v>
      </c>
      <c r="BJ3598" s="18">
        <f t="shared" si="1553"/>
        <v>1</v>
      </c>
      <c r="BK3598" s="18">
        <f t="shared" si="1575"/>
        <v>0</v>
      </c>
      <c r="BL3598" s="18">
        <f t="shared" si="1576"/>
        <v>0</v>
      </c>
      <c r="BM3598" s="18">
        <f t="shared" si="1577"/>
        <v>1</v>
      </c>
      <c r="BN3598" s="18">
        <f t="shared" si="1578"/>
        <v>4</v>
      </c>
      <c r="BO3598" s="18">
        <f t="shared" si="1579"/>
        <v>1</v>
      </c>
      <c r="BP3598" s="18">
        <f t="shared" si="1580"/>
        <v>1</v>
      </c>
      <c r="BQ3598" s="18">
        <f t="shared" si="1584"/>
        <v>1</v>
      </c>
      <c r="BR3598" s="18">
        <f t="shared" si="1585"/>
        <v>5</v>
      </c>
      <c r="BS3598" s="18">
        <f t="shared" si="1590"/>
        <v>1</v>
      </c>
      <c r="BT3598" s="18">
        <f t="shared" si="1591"/>
        <v>1</v>
      </c>
      <c r="BU3598" s="73"/>
      <c r="BV3598" s="18"/>
      <c r="BW3598" s="6"/>
      <c r="BX3598" s="6"/>
      <c r="BY3598" s="18"/>
      <c r="BZ3598" s="6"/>
      <c r="CA3598" s="6"/>
      <c r="CB3598" s="18"/>
      <c r="CC3598" s="6"/>
      <c r="CD3598" s="6"/>
      <c r="CE3598" s="18"/>
      <c r="CF3598" s="6"/>
      <c r="CG3598" s="6"/>
      <c r="CH3598" s="18"/>
      <c r="CI3598" s="6"/>
      <c r="CJ3598" s="6"/>
      <c r="CK3598" s="18"/>
      <c r="CL3598" s="6"/>
      <c r="CM3598" s="6"/>
      <c r="CN3598" s="18"/>
      <c r="CO3598" s="6"/>
      <c r="CP3598" s="18"/>
      <c r="CQ3598" s="18"/>
      <c r="CR3598" s="18"/>
      <c r="CS3598" s="18"/>
      <c r="CT3598" s="6">
        <f t="shared" si="1589"/>
        <v>8</v>
      </c>
      <c r="CU3598" s="18"/>
      <c r="CV3598" s="18"/>
      <c r="CW3598" s="18"/>
      <c r="CX3598" s="6" t="str">
        <f t="shared" si="1548"/>
        <v>H</v>
      </c>
      <c r="CY3598" s="87">
        <f t="shared" si="1549"/>
        <v>2169</v>
      </c>
      <c r="CZ3598" s="87">
        <f t="shared" si="1550"/>
        <v>30</v>
      </c>
      <c r="DA3598" s="6">
        <f t="shared" si="1551"/>
        <v>2139</v>
      </c>
      <c r="DB3598" s="18"/>
      <c r="DC3598" s="18"/>
      <c r="DD3598" s="18"/>
      <c r="DE3598" s="18"/>
      <c r="DF3598" s="73"/>
      <c r="DG3598" s="18"/>
      <c r="DH3598" s="18"/>
      <c r="DI3598" s="18"/>
      <c r="DJ3598" s="18"/>
    </row>
    <row r="3599" spans="1:114" s="17" customFormat="1" hidden="1" x14ac:dyDescent="0.2">
      <c r="A3599" s="47">
        <v>8104</v>
      </c>
      <c r="B3599" s="46">
        <f t="shared" si="1581"/>
        <v>3</v>
      </c>
      <c r="C3599" s="46">
        <f t="shared" si="1582"/>
        <v>16</v>
      </c>
      <c r="D3599" s="46">
        <f t="shared" si="1583"/>
        <v>8</v>
      </c>
      <c r="E3599" s="103">
        <v>42598</v>
      </c>
      <c r="F3599" s="17" t="s">
        <v>2850</v>
      </c>
      <c r="G3599" s="47" t="s">
        <v>310</v>
      </c>
      <c r="H3599" s="47" t="s">
        <v>308</v>
      </c>
      <c r="I3599" s="47">
        <v>1</v>
      </c>
      <c r="J3599" s="47">
        <v>6</v>
      </c>
      <c r="K3599" s="106" t="s">
        <v>2993</v>
      </c>
      <c r="L3599" s="20">
        <v>1331</v>
      </c>
      <c r="M3599" s="4" t="s">
        <v>4605</v>
      </c>
      <c r="N3599" s="47">
        <v>15</v>
      </c>
      <c r="O3599" s="17">
        <f t="shared" si="1596"/>
        <v>4</v>
      </c>
      <c r="P3599" s="17">
        <f>COUNTIF($H$3596:$H3599,"=W")</f>
        <v>1</v>
      </c>
      <c r="Q3599" s="17">
        <f>COUNTIF($H$3596:$H3599,"=D")</f>
        <v>2</v>
      </c>
      <c r="R3599" s="17">
        <f>COUNTIF($H$3596:$H3599,"=L")</f>
        <v>1</v>
      </c>
      <c r="S3599" s="17">
        <f t="shared" si="1592"/>
        <v>4</v>
      </c>
      <c r="T3599" s="17">
        <f t="shared" si="1593"/>
        <v>8</v>
      </c>
      <c r="U3599" s="17">
        <f t="shared" si="1586"/>
        <v>5</v>
      </c>
      <c r="V3599" s="17">
        <v>1</v>
      </c>
      <c r="W3599" s="17">
        <v>10</v>
      </c>
      <c r="X3599" s="17">
        <v>2</v>
      </c>
      <c r="Y3599" s="17">
        <v>4</v>
      </c>
      <c r="Z3599" s="17">
        <v>2</v>
      </c>
      <c r="AA3599" s="17">
        <v>1</v>
      </c>
      <c r="AB3599" s="17">
        <v>13</v>
      </c>
      <c r="AC3599" s="17">
        <v>14</v>
      </c>
      <c r="AD3599" s="83">
        <v>2</v>
      </c>
      <c r="AE3599" s="83">
        <v>1</v>
      </c>
      <c r="AF3599" s="5">
        <v>0</v>
      </c>
      <c r="AG3599" s="5">
        <v>0</v>
      </c>
      <c r="AH3599" s="83" t="s">
        <v>3720</v>
      </c>
      <c r="AJ3599" s="18"/>
      <c r="AK3599" s="104">
        <f t="shared" si="1594"/>
        <v>4637</v>
      </c>
      <c r="AL3599" s="104">
        <f>AK3599/COUNTIF(G$3596:G3599,"H")</f>
        <v>2318.5</v>
      </c>
      <c r="AM3599" s="104">
        <f t="shared" si="1595"/>
        <v>3826</v>
      </c>
      <c r="AN3599" s="104">
        <f>AM3599/COUNTIF(G$3596:G3599,"A")</f>
        <v>1913</v>
      </c>
      <c r="AO3599" s="18"/>
      <c r="AP3599" s="18">
        <v>12</v>
      </c>
      <c r="AQ3599" s="18"/>
      <c r="AR3599" s="18">
        <v>7</v>
      </c>
      <c r="AS3599" s="18">
        <v>3</v>
      </c>
      <c r="AT3599" s="112">
        <f t="shared" si="1562"/>
        <v>5</v>
      </c>
      <c r="AU3599" s="18">
        <f t="shared" si="1563"/>
        <v>15</v>
      </c>
      <c r="AV3599" s="18">
        <f t="shared" si="1587"/>
        <v>2</v>
      </c>
      <c r="AW3599" s="47"/>
      <c r="AX3599" s="73"/>
      <c r="AY3599" s="105">
        <v>476</v>
      </c>
      <c r="AZ3599" s="107">
        <f t="shared" si="1546"/>
        <v>0.35762584522915103</v>
      </c>
      <c r="BA3599" s="107">
        <f t="shared" si="1588"/>
        <v>0.64237415477084903</v>
      </c>
      <c r="BB3599" s="18"/>
      <c r="BC3599" s="18"/>
      <c r="BD3599" s="18"/>
      <c r="BE3599" s="18"/>
      <c r="BF3599" s="18"/>
      <c r="BG3599" s="18">
        <f t="shared" si="1573"/>
        <v>0</v>
      </c>
      <c r="BH3599" s="18">
        <f t="shared" si="1552"/>
        <v>0</v>
      </c>
      <c r="BI3599" s="18">
        <f t="shared" si="1574"/>
        <v>0</v>
      </c>
      <c r="BJ3599" s="18">
        <f t="shared" si="1553"/>
        <v>0</v>
      </c>
      <c r="BK3599" s="18">
        <f t="shared" si="1575"/>
        <v>1</v>
      </c>
      <c r="BL3599" s="18">
        <f t="shared" si="1576"/>
        <v>1</v>
      </c>
      <c r="BM3599" s="18">
        <f t="shared" si="1577"/>
        <v>0</v>
      </c>
      <c r="BN3599" s="18">
        <f t="shared" si="1578"/>
        <v>0</v>
      </c>
      <c r="BO3599" s="18">
        <f t="shared" si="1579"/>
        <v>1</v>
      </c>
      <c r="BP3599" s="18">
        <f t="shared" si="1580"/>
        <v>2</v>
      </c>
      <c r="BQ3599" s="18">
        <f t="shared" si="1584"/>
        <v>1</v>
      </c>
      <c r="BR3599" s="18">
        <f t="shared" si="1585"/>
        <v>6</v>
      </c>
      <c r="BS3599" s="18">
        <f t="shared" si="1590"/>
        <v>1</v>
      </c>
      <c r="BT3599" s="18">
        <f t="shared" si="1591"/>
        <v>2</v>
      </c>
      <c r="BU3599" s="73"/>
      <c r="BV3599" s="18"/>
      <c r="BW3599" s="6"/>
      <c r="BX3599" s="6"/>
      <c r="BY3599" s="18"/>
      <c r="BZ3599" s="6"/>
      <c r="CA3599" s="6"/>
      <c r="CB3599" s="18"/>
      <c r="CC3599" s="6"/>
      <c r="CD3599" s="6"/>
      <c r="CE3599" s="18"/>
      <c r="CF3599" s="6"/>
      <c r="CG3599" s="6"/>
      <c r="CH3599" s="18"/>
      <c r="CI3599" s="6"/>
      <c r="CJ3599" s="6"/>
      <c r="CK3599" s="18"/>
      <c r="CL3599" s="6"/>
      <c r="CM3599" s="6"/>
      <c r="CN3599" s="18"/>
      <c r="CO3599" s="6"/>
      <c r="CP3599" s="18"/>
      <c r="CQ3599" s="18"/>
      <c r="CR3599" s="18"/>
      <c r="CS3599" s="18"/>
      <c r="CT3599" s="6">
        <f t="shared" si="1589"/>
        <v>3</v>
      </c>
      <c r="CU3599" s="18"/>
      <c r="CV3599" s="18"/>
      <c r="CW3599" s="18"/>
      <c r="CX3599" s="6" t="str">
        <f t="shared" si="1548"/>
        <v>A</v>
      </c>
      <c r="CY3599" s="87">
        <f t="shared" si="1549"/>
        <v>1331</v>
      </c>
      <c r="CZ3599" s="87">
        <f t="shared" si="1550"/>
        <v>476</v>
      </c>
      <c r="DA3599" s="6" t="str">
        <f t="shared" si="1551"/>
        <v>na</v>
      </c>
      <c r="DB3599" s="18"/>
      <c r="DC3599" s="18"/>
      <c r="DD3599" s="18"/>
      <c r="DE3599" s="18"/>
      <c r="DF3599" s="73"/>
      <c r="DG3599" s="18"/>
      <c r="DH3599" s="18"/>
      <c r="DI3599" s="18"/>
      <c r="DJ3599" s="18"/>
    </row>
    <row r="3600" spans="1:114" s="17" customFormat="1" hidden="1" x14ac:dyDescent="0.2">
      <c r="A3600" s="47">
        <v>8105</v>
      </c>
      <c r="B3600" s="46">
        <f t="shared" si="1581"/>
        <v>7</v>
      </c>
      <c r="C3600" s="46">
        <f t="shared" si="1582"/>
        <v>20</v>
      </c>
      <c r="D3600" s="46">
        <f t="shared" si="1583"/>
        <v>8</v>
      </c>
      <c r="E3600" s="103">
        <v>42602</v>
      </c>
      <c r="F3600" s="17" t="s">
        <v>2124</v>
      </c>
      <c r="G3600" s="47" t="s">
        <v>310</v>
      </c>
      <c r="H3600" s="47" t="s">
        <v>308</v>
      </c>
      <c r="I3600" s="47">
        <v>1</v>
      </c>
      <c r="J3600" s="47">
        <v>2</v>
      </c>
      <c r="K3600" s="106" t="s">
        <v>2993</v>
      </c>
      <c r="L3600" s="20">
        <v>1396</v>
      </c>
      <c r="M3600" s="4" t="s">
        <v>4606</v>
      </c>
      <c r="N3600" s="47">
        <v>18</v>
      </c>
      <c r="O3600" s="17">
        <f t="shared" si="1596"/>
        <v>5</v>
      </c>
      <c r="P3600" s="17">
        <f>COUNTIF($H$3596:$H3600,"=W")</f>
        <v>1</v>
      </c>
      <c r="Q3600" s="17">
        <f>COUNTIF($H$3596:$H3600,"=D")</f>
        <v>2</v>
      </c>
      <c r="R3600" s="17">
        <f>COUNTIF($H$3596:$H3600,"=L")</f>
        <v>2</v>
      </c>
      <c r="S3600" s="17">
        <f t="shared" si="1592"/>
        <v>5</v>
      </c>
      <c r="T3600" s="17">
        <f t="shared" si="1593"/>
        <v>10</v>
      </c>
      <c r="U3600" s="17">
        <f t="shared" si="1586"/>
        <v>5</v>
      </c>
      <c r="V3600" s="17">
        <v>4</v>
      </c>
      <c r="W3600" s="17">
        <v>4</v>
      </c>
      <c r="X3600" s="17">
        <v>5</v>
      </c>
      <c r="Y3600" s="17">
        <v>8</v>
      </c>
      <c r="Z3600" s="17">
        <v>6</v>
      </c>
      <c r="AA3600" s="17">
        <v>8</v>
      </c>
      <c r="AB3600" s="17">
        <v>7</v>
      </c>
      <c r="AC3600" s="17">
        <v>17</v>
      </c>
      <c r="AD3600" s="83">
        <v>7</v>
      </c>
      <c r="AE3600" s="83">
        <v>2</v>
      </c>
      <c r="AF3600" s="5">
        <v>1</v>
      </c>
      <c r="AG3600" s="5">
        <v>0</v>
      </c>
      <c r="AH3600" s="83" t="s">
        <v>4607</v>
      </c>
      <c r="AJ3600" s="18"/>
      <c r="AK3600" s="104">
        <f t="shared" si="1594"/>
        <v>4637</v>
      </c>
      <c r="AL3600" s="104">
        <f>AK3600/COUNTIF(G$3596:G3600,"H")</f>
        <v>2318.5</v>
      </c>
      <c r="AM3600" s="104">
        <f t="shared" si="1595"/>
        <v>5222</v>
      </c>
      <c r="AN3600" s="104">
        <f>AM3600/COUNTIF(G$3596:G3600,"A")</f>
        <v>1740.6666666666667</v>
      </c>
      <c r="AO3600" s="18"/>
      <c r="AP3600" s="18">
        <v>15</v>
      </c>
      <c r="AQ3600" s="18"/>
      <c r="AR3600" s="18">
        <v>10</v>
      </c>
      <c r="AS3600" s="18">
        <v>4</v>
      </c>
      <c r="AT3600" s="112">
        <f t="shared" si="1562"/>
        <v>5</v>
      </c>
      <c r="AU3600" s="18">
        <f t="shared" si="1563"/>
        <v>18</v>
      </c>
      <c r="AV3600" s="18">
        <f t="shared" si="1587"/>
        <v>5</v>
      </c>
      <c r="AW3600" s="47"/>
      <c r="AX3600" s="73"/>
      <c r="AY3600" s="105">
        <v>153</v>
      </c>
      <c r="AZ3600" s="107">
        <f t="shared" si="1546"/>
        <v>0.10959885386819485</v>
      </c>
      <c r="BA3600" s="107">
        <f t="shared" si="1588"/>
        <v>0.8904011461318051</v>
      </c>
      <c r="BB3600" s="18"/>
      <c r="BC3600" s="18"/>
      <c r="BD3600" s="18"/>
      <c r="BE3600" s="18"/>
      <c r="BF3600" s="18"/>
      <c r="BG3600" s="18">
        <f t="shared" si="1573"/>
        <v>0</v>
      </c>
      <c r="BH3600" s="18">
        <f t="shared" si="1552"/>
        <v>0</v>
      </c>
      <c r="BI3600" s="18">
        <f t="shared" si="1574"/>
        <v>0</v>
      </c>
      <c r="BJ3600" s="18">
        <f t="shared" si="1553"/>
        <v>0</v>
      </c>
      <c r="BK3600" s="18">
        <f t="shared" si="1575"/>
        <v>1</v>
      </c>
      <c r="BL3600" s="18">
        <f t="shared" si="1576"/>
        <v>2</v>
      </c>
      <c r="BM3600" s="18">
        <f t="shared" si="1577"/>
        <v>0</v>
      </c>
      <c r="BN3600" s="18">
        <f t="shared" si="1578"/>
        <v>0</v>
      </c>
      <c r="BO3600" s="18">
        <f t="shared" si="1579"/>
        <v>1</v>
      </c>
      <c r="BP3600" s="18">
        <f t="shared" si="1580"/>
        <v>3</v>
      </c>
      <c r="BQ3600" s="18">
        <f t="shared" si="1584"/>
        <v>1</v>
      </c>
      <c r="BR3600" s="18">
        <f t="shared" si="1585"/>
        <v>7</v>
      </c>
      <c r="BS3600" s="18">
        <f t="shared" si="1590"/>
        <v>1</v>
      </c>
      <c r="BT3600" s="18">
        <f t="shared" si="1591"/>
        <v>3</v>
      </c>
      <c r="BU3600" s="73"/>
      <c r="BV3600" s="18"/>
      <c r="BW3600" s="6"/>
      <c r="BX3600" s="6"/>
      <c r="BY3600" s="18"/>
      <c r="BZ3600" s="6"/>
      <c r="CA3600" s="6"/>
      <c r="CB3600" s="18"/>
      <c r="CC3600" s="6"/>
      <c r="CD3600" s="6"/>
      <c r="CE3600" s="18"/>
      <c r="CF3600" s="6"/>
      <c r="CG3600" s="6"/>
      <c r="CH3600" s="18"/>
      <c r="CI3600" s="6"/>
      <c r="CJ3600" s="6"/>
      <c r="CK3600" s="18"/>
      <c r="CL3600" s="6"/>
      <c r="CM3600" s="6"/>
      <c r="CN3600" s="18"/>
      <c r="CO3600" s="6"/>
      <c r="CP3600" s="18"/>
      <c r="CQ3600" s="18"/>
      <c r="CR3600" s="18"/>
      <c r="CS3600" s="18"/>
      <c r="CT3600" s="6">
        <f t="shared" si="1589"/>
        <v>9</v>
      </c>
      <c r="CU3600" s="18"/>
      <c r="CV3600" s="18"/>
      <c r="CW3600" s="18"/>
      <c r="CX3600" s="6" t="str">
        <f t="shared" si="1548"/>
        <v>A</v>
      </c>
      <c r="CY3600" s="87">
        <f t="shared" si="1549"/>
        <v>1396</v>
      </c>
      <c r="CZ3600" s="87">
        <f t="shared" si="1550"/>
        <v>153</v>
      </c>
      <c r="DA3600" s="6" t="str">
        <f t="shared" si="1551"/>
        <v>na</v>
      </c>
      <c r="DB3600" s="18"/>
      <c r="DC3600" s="18"/>
      <c r="DD3600" s="18"/>
      <c r="DE3600" s="18"/>
      <c r="DF3600" s="73"/>
      <c r="DG3600" s="18"/>
      <c r="DH3600" s="18"/>
      <c r="DI3600" s="18"/>
      <c r="DJ3600" s="18"/>
    </row>
    <row r="3601" spans="1:114" s="17" customFormat="1" hidden="1" x14ac:dyDescent="0.2">
      <c r="A3601" s="47">
        <v>8106</v>
      </c>
      <c r="B3601" s="46">
        <f t="shared" si="1581"/>
        <v>7</v>
      </c>
      <c r="C3601" s="46">
        <f t="shared" si="1582"/>
        <v>27</v>
      </c>
      <c r="D3601" s="46">
        <f t="shared" si="1583"/>
        <v>8</v>
      </c>
      <c r="E3601" s="103">
        <v>42609</v>
      </c>
      <c r="F3601" s="17" t="s">
        <v>3028</v>
      </c>
      <c r="G3601" s="47" t="s">
        <v>103</v>
      </c>
      <c r="H3601" s="47" t="s">
        <v>306</v>
      </c>
      <c r="I3601" s="47">
        <v>4</v>
      </c>
      <c r="J3601" s="47">
        <v>1</v>
      </c>
      <c r="K3601" s="108" t="s">
        <v>639</v>
      </c>
      <c r="L3601" s="20">
        <v>1972</v>
      </c>
      <c r="M3601" s="4" t="s">
        <v>4608</v>
      </c>
      <c r="N3601" s="47">
        <v>14</v>
      </c>
      <c r="O3601" s="17">
        <f t="shared" si="1596"/>
        <v>6</v>
      </c>
      <c r="P3601" s="17">
        <f>COUNTIF($H$3596:$H3601,"=W")</f>
        <v>2</v>
      </c>
      <c r="Q3601" s="17">
        <f>COUNTIF($H$3596:$H3601,"=D")</f>
        <v>2</v>
      </c>
      <c r="R3601" s="17">
        <f>COUNTIF($H$3596:$H3601,"=L")</f>
        <v>2</v>
      </c>
      <c r="S3601" s="17">
        <f t="shared" si="1592"/>
        <v>9</v>
      </c>
      <c r="T3601" s="17">
        <f t="shared" si="1593"/>
        <v>11</v>
      </c>
      <c r="U3601" s="17">
        <f t="shared" si="1586"/>
        <v>8</v>
      </c>
      <c r="V3601" s="17">
        <v>9</v>
      </c>
      <c r="W3601" s="17">
        <v>7</v>
      </c>
      <c r="X3601" s="17">
        <v>2</v>
      </c>
      <c r="Y3601" s="17">
        <v>6</v>
      </c>
      <c r="Z3601" s="17">
        <v>5</v>
      </c>
      <c r="AA3601" s="17">
        <v>5</v>
      </c>
      <c r="AB3601" s="17">
        <v>5</v>
      </c>
      <c r="AC3601" s="17">
        <v>11</v>
      </c>
      <c r="AD3601" s="83">
        <v>1</v>
      </c>
      <c r="AE3601" s="83">
        <v>1</v>
      </c>
      <c r="AF3601" s="5">
        <v>0</v>
      </c>
      <c r="AG3601" s="5">
        <v>0</v>
      </c>
      <c r="AH3601" s="83" t="s">
        <v>2884</v>
      </c>
      <c r="AJ3601" s="18"/>
      <c r="AK3601" s="104">
        <f t="shared" si="1594"/>
        <v>6609</v>
      </c>
      <c r="AL3601" s="104">
        <f>AK3601/COUNTIF(G$3596:G3601,"H")</f>
        <v>2203</v>
      </c>
      <c r="AM3601" s="104">
        <f t="shared" si="1595"/>
        <v>5222</v>
      </c>
      <c r="AN3601" s="104">
        <f>AM3601/COUNTIF(G$3596:G3601,"A")</f>
        <v>1740.6666666666667</v>
      </c>
      <c r="AO3601" s="18"/>
      <c r="AP3601" s="18">
        <v>16</v>
      </c>
      <c r="AQ3601" s="18"/>
      <c r="AR3601" s="18">
        <v>10</v>
      </c>
      <c r="AS3601" s="18">
        <v>7</v>
      </c>
      <c r="AT3601" s="112">
        <f t="shared" si="1562"/>
        <v>8</v>
      </c>
      <c r="AU3601" s="18">
        <f t="shared" si="1563"/>
        <v>14</v>
      </c>
      <c r="AV3601" s="18">
        <f t="shared" si="1587"/>
        <v>2</v>
      </c>
      <c r="AW3601" s="47"/>
      <c r="AX3601" s="73"/>
      <c r="AY3601" s="105">
        <v>56</v>
      </c>
      <c r="AZ3601" s="107">
        <f t="shared" si="1546"/>
        <v>0.97160243407707914</v>
      </c>
      <c r="BA3601" s="107">
        <f t="shared" si="1588"/>
        <v>2.8397565922920864E-2</v>
      </c>
      <c r="BB3601" s="18"/>
      <c r="BC3601" s="18"/>
      <c r="BD3601" s="18"/>
      <c r="BE3601" s="18"/>
      <c r="BF3601" s="18"/>
      <c r="BG3601" s="18">
        <f t="shared" si="1573"/>
        <v>1</v>
      </c>
      <c r="BH3601" s="18">
        <f t="shared" si="1552"/>
        <v>1</v>
      </c>
      <c r="BI3601" s="18">
        <f t="shared" si="1574"/>
        <v>0</v>
      </c>
      <c r="BJ3601" s="18">
        <f t="shared" si="1553"/>
        <v>0</v>
      </c>
      <c r="BK3601" s="18">
        <f t="shared" si="1575"/>
        <v>0</v>
      </c>
      <c r="BL3601" s="18">
        <f t="shared" si="1576"/>
        <v>0</v>
      </c>
      <c r="BM3601" s="18">
        <f t="shared" si="1577"/>
        <v>1</v>
      </c>
      <c r="BN3601" s="18">
        <f t="shared" si="1578"/>
        <v>1</v>
      </c>
      <c r="BO3601" s="18">
        <f t="shared" si="1579"/>
        <v>0</v>
      </c>
      <c r="BP3601" s="18">
        <f t="shared" si="1580"/>
        <v>0</v>
      </c>
      <c r="BQ3601" s="18">
        <f t="shared" si="1584"/>
        <v>1</v>
      </c>
      <c r="BR3601" s="18">
        <f t="shared" si="1585"/>
        <v>8</v>
      </c>
      <c r="BS3601" s="18">
        <f t="shared" si="1590"/>
        <v>1</v>
      </c>
      <c r="BT3601" s="18">
        <f t="shared" si="1591"/>
        <v>4</v>
      </c>
      <c r="BU3601" s="73"/>
      <c r="BV3601" s="18"/>
      <c r="BW3601" s="6"/>
      <c r="BX3601" s="6"/>
      <c r="BY3601" s="18"/>
      <c r="BZ3601" s="6"/>
      <c r="CA3601" s="6"/>
      <c r="CB3601" s="18"/>
      <c r="CC3601" s="6"/>
      <c r="CD3601" s="6"/>
      <c r="CE3601" s="18"/>
      <c r="CF3601" s="6"/>
      <c r="CG3601" s="6"/>
      <c r="CH3601" s="18"/>
      <c r="CI3601" s="6"/>
      <c r="CJ3601" s="6"/>
      <c r="CK3601" s="18"/>
      <c r="CL3601" s="6"/>
      <c r="CM3601" s="6"/>
      <c r="CN3601" s="18"/>
      <c r="CO3601" s="6"/>
      <c r="CP3601" s="18"/>
      <c r="CQ3601" s="18"/>
      <c r="CR3601" s="18"/>
      <c r="CS3601" s="18"/>
      <c r="CT3601" s="6">
        <f t="shared" si="1589"/>
        <v>11</v>
      </c>
      <c r="CU3601" s="18"/>
      <c r="CV3601" s="18"/>
      <c r="CW3601" s="18"/>
      <c r="CX3601" s="6" t="str">
        <f t="shared" si="1548"/>
        <v>H</v>
      </c>
      <c r="CY3601" s="87">
        <f t="shared" si="1549"/>
        <v>1972</v>
      </c>
      <c r="CZ3601" s="87">
        <f t="shared" si="1550"/>
        <v>56</v>
      </c>
      <c r="DA3601" s="6">
        <f t="shared" si="1551"/>
        <v>1916</v>
      </c>
      <c r="DB3601" s="18"/>
      <c r="DC3601" s="18"/>
      <c r="DD3601" s="18"/>
      <c r="DE3601" s="18"/>
      <c r="DF3601" s="73"/>
      <c r="DG3601" s="18"/>
      <c r="DH3601" s="18"/>
      <c r="DI3601" s="18"/>
      <c r="DJ3601" s="18"/>
    </row>
    <row r="3602" spans="1:114" s="17" customFormat="1" hidden="1" x14ac:dyDescent="0.2">
      <c r="A3602" s="47">
        <v>8107</v>
      </c>
      <c r="B3602" s="46">
        <f t="shared" si="1581"/>
        <v>2</v>
      </c>
      <c r="C3602" s="46">
        <f t="shared" si="1582"/>
        <v>29</v>
      </c>
      <c r="D3602" s="46">
        <f t="shared" si="1583"/>
        <v>8</v>
      </c>
      <c r="E3602" s="103">
        <v>42611</v>
      </c>
      <c r="F3602" s="17" t="s">
        <v>2385</v>
      </c>
      <c r="G3602" s="47" t="s">
        <v>310</v>
      </c>
      <c r="H3602" s="47" t="s">
        <v>308</v>
      </c>
      <c r="I3602" s="47">
        <v>1</v>
      </c>
      <c r="J3602" s="47">
        <v>2</v>
      </c>
      <c r="K3602" s="106" t="s">
        <v>2993</v>
      </c>
      <c r="L3602" s="20">
        <v>4005</v>
      </c>
      <c r="M3602" s="4" t="s">
        <v>4609</v>
      </c>
      <c r="N3602" s="47">
        <v>17</v>
      </c>
      <c r="O3602" s="17">
        <f t="shared" si="1596"/>
        <v>7</v>
      </c>
      <c r="P3602" s="17">
        <f>COUNTIF($H$3596:$H3602,"=W")</f>
        <v>2</v>
      </c>
      <c r="Q3602" s="17">
        <f>COUNTIF($H$3596:$H3602,"=D")</f>
        <v>2</v>
      </c>
      <c r="R3602" s="17">
        <f>COUNTIF($H$3596:$H3602,"=L")</f>
        <v>3</v>
      </c>
      <c r="S3602" s="17">
        <f t="shared" si="1592"/>
        <v>10</v>
      </c>
      <c r="T3602" s="17">
        <f t="shared" si="1593"/>
        <v>13</v>
      </c>
      <c r="U3602" s="17">
        <f t="shared" si="1586"/>
        <v>8</v>
      </c>
      <c r="V3602" s="17">
        <v>3</v>
      </c>
      <c r="W3602" s="17">
        <v>2</v>
      </c>
      <c r="X3602" s="17">
        <v>5</v>
      </c>
      <c r="Y3602" s="17">
        <v>6</v>
      </c>
      <c r="Z3602" s="17">
        <v>4</v>
      </c>
      <c r="AA3602" s="17">
        <v>3</v>
      </c>
      <c r="AB3602" s="17">
        <v>7</v>
      </c>
      <c r="AC3602" s="17">
        <v>9</v>
      </c>
      <c r="AD3602" s="83">
        <v>4</v>
      </c>
      <c r="AE3602" s="83">
        <v>2</v>
      </c>
      <c r="AF3602" s="5">
        <v>0</v>
      </c>
      <c r="AG3602" s="5">
        <v>0</v>
      </c>
      <c r="AH3602" s="83" t="s">
        <v>3719</v>
      </c>
      <c r="AJ3602" s="18"/>
      <c r="AK3602" s="104">
        <f t="shared" si="1594"/>
        <v>6609</v>
      </c>
      <c r="AL3602" s="104">
        <f>AK3602/COUNTIF(G$3596:G3602,"H")</f>
        <v>2203</v>
      </c>
      <c r="AM3602" s="104">
        <f t="shared" si="1595"/>
        <v>9227</v>
      </c>
      <c r="AN3602" s="104">
        <f>AM3602/COUNTIF(G$3596:G3602,"A")</f>
        <v>2306.75</v>
      </c>
      <c r="AO3602" s="18"/>
      <c r="AP3602" s="18">
        <v>19</v>
      </c>
      <c r="AQ3602" s="18"/>
      <c r="AR3602" s="18">
        <v>13</v>
      </c>
      <c r="AS3602" s="18">
        <v>7</v>
      </c>
      <c r="AT3602" s="112">
        <f t="shared" si="1562"/>
        <v>8</v>
      </c>
      <c r="AU3602" s="18">
        <f t="shared" si="1563"/>
        <v>17</v>
      </c>
      <c r="AV3602" s="18">
        <f t="shared" si="1587"/>
        <v>5</v>
      </c>
      <c r="AW3602" s="47"/>
      <c r="AX3602" s="73"/>
      <c r="AY3602" s="105">
        <v>296</v>
      </c>
      <c r="AZ3602" s="107">
        <f t="shared" si="1546"/>
        <v>7.3907615480649183E-2</v>
      </c>
      <c r="BA3602" s="107">
        <f t="shared" si="1588"/>
        <v>0.92609238451935083</v>
      </c>
      <c r="BB3602" s="18"/>
      <c r="BC3602" s="18"/>
      <c r="BD3602" s="18"/>
      <c r="BE3602" s="18"/>
      <c r="BF3602" s="18"/>
      <c r="BG3602" s="18">
        <f t="shared" si="1573"/>
        <v>0</v>
      </c>
      <c r="BH3602" s="18">
        <f t="shared" si="1552"/>
        <v>0</v>
      </c>
      <c r="BI3602" s="18">
        <f t="shared" si="1574"/>
        <v>0</v>
      </c>
      <c r="BJ3602" s="18">
        <f t="shared" si="1553"/>
        <v>0</v>
      </c>
      <c r="BK3602" s="18">
        <f t="shared" si="1575"/>
        <v>1</v>
      </c>
      <c r="BL3602" s="18">
        <f t="shared" si="1576"/>
        <v>1</v>
      </c>
      <c r="BM3602" s="18">
        <f t="shared" si="1577"/>
        <v>0</v>
      </c>
      <c r="BN3602" s="18">
        <f t="shared" si="1578"/>
        <v>0</v>
      </c>
      <c r="BO3602" s="18">
        <f t="shared" si="1579"/>
        <v>1</v>
      </c>
      <c r="BP3602" s="18">
        <f t="shared" si="1580"/>
        <v>1</v>
      </c>
      <c r="BQ3602" s="18">
        <f t="shared" si="1584"/>
        <v>1</v>
      </c>
      <c r="BR3602" s="18">
        <f t="shared" si="1585"/>
        <v>9</v>
      </c>
      <c r="BS3602" s="18">
        <f t="shared" si="1590"/>
        <v>1</v>
      </c>
      <c r="BT3602" s="18">
        <f t="shared" si="1591"/>
        <v>5</v>
      </c>
      <c r="BU3602" s="73"/>
      <c r="BV3602" s="18"/>
      <c r="BW3602" s="6"/>
      <c r="BX3602" s="6"/>
      <c r="BY3602" s="18"/>
      <c r="BZ3602" s="6"/>
      <c r="CA3602" s="6"/>
      <c r="CB3602" s="18"/>
      <c r="CC3602" s="6"/>
      <c r="CD3602" s="6"/>
      <c r="CE3602" s="18"/>
      <c r="CF3602" s="6"/>
      <c r="CG3602" s="6"/>
      <c r="CH3602" s="18"/>
      <c r="CI3602" s="6"/>
      <c r="CJ3602" s="6"/>
      <c r="CK3602" s="18"/>
      <c r="CL3602" s="6"/>
      <c r="CM3602" s="6"/>
      <c r="CN3602" s="18"/>
      <c r="CO3602" s="6"/>
      <c r="CP3602" s="18"/>
      <c r="CQ3602" s="18"/>
      <c r="CR3602" s="18"/>
      <c r="CS3602" s="18"/>
      <c r="CT3602" s="6">
        <f t="shared" si="1589"/>
        <v>8</v>
      </c>
      <c r="CU3602" s="18"/>
      <c r="CV3602" s="18"/>
      <c r="CW3602" s="18"/>
      <c r="CX3602" s="6" t="str">
        <f t="shared" si="1548"/>
        <v>A</v>
      </c>
      <c r="CY3602" s="87">
        <f t="shared" si="1549"/>
        <v>4005</v>
      </c>
      <c r="CZ3602" s="87">
        <f t="shared" si="1550"/>
        <v>296</v>
      </c>
      <c r="DA3602" s="6" t="str">
        <f t="shared" si="1551"/>
        <v>na</v>
      </c>
      <c r="DB3602" s="18"/>
      <c r="DC3602" s="18"/>
      <c r="DD3602" s="18"/>
      <c r="DE3602" s="18"/>
      <c r="DF3602" s="73"/>
      <c r="DG3602" s="18"/>
      <c r="DH3602" s="18"/>
      <c r="DI3602" s="18"/>
      <c r="DJ3602" s="18"/>
    </row>
    <row r="3603" spans="1:114" s="17" customFormat="1" hidden="1" x14ac:dyDescent="0.2">
      <c r="A3603" s="47">
        <v>8108</v>
      </c>
      <c r="B3603" s="46">
        <f t="shared" si="1581"/>
        <v>7</v>
      </c>
      <c r="C3603" s="46">
        <f t="shared" si="1582"/>
        <v>3</v>
      </c>
      <c r="D3603" s="46">
        <f t="shared" si="1583"/>
        <v>9</v>
      </c>
      <c r="E3603" s="103">
        <v>42616</v>
      </c>
      <c r="F3603" s="17" t="s">
        <v>557</v>
      </c>
      <c r="G3603" s="47" t="s">
        <v>103</v>
      </c>
      <c r="H3603" s="47" t="s">
        <v>306</v>
      </c>
      <c r="I3603" s="47">
        <v>4</v>
      </c>
      <c r="J3603" s="47">
        <v>0</v>
      </c>
      <c r="K3603" s="106" t="s">
        <v>1296</v>
      </c>
      <c r="L3603" s="20">
        <v>2105</v>
      </c>
      <c r="M3603" s="73" t="s">
        <v>3727</v>
      </c>
      <c r="N3603" s="47">
        <v>14</v>
      </c>
      <c r="O3603" s="17">
        <f t="shared" si="1596"/>
        <v>8</v>
      </c>
      <c r="P3603" s="17">
        <f>COUNTIF($H$3596:$H3603,"=W")</f>
        <v>3</v>
      </c>
      <c r="Q3603" s="17">
        <f>COUNTIF($H$3596:$H3603,"=D")</f>
        <v>2</v>
      </c>
      <c r="R3603" s="17">
        <f>COUNTIF($H$3596:$H3603,"=L")</f>
        <v>3</v>
      </c>
      <c r="S3603" s="17">
        <f t="shared" ref="S3603:S3641" si="1597">S3602+I3603</f>
        <v>14</v>
      </c>
      <c r="T3603" s="17">
        <f t="shared" ref="T3603:T3641" si="1598">T3602+J3603</f>
        <v>13</v>
      </c>
      <c r="U3603" s="17">
        <f t="shared" ref="U3603:U3634" si="1599">P3603*3+Q3603</f>
        <v>11</v>
      </c>
      <c r="V3603" s="17">
        <v>14</v>
      </c>
      <c r="W3603" s="17">
        <v>2</v>
      </c>
      <c r="X3603" s="17">
        <v>6</v>
      </c>
      <c r="Y3603" s="17">
        <v>3</v>
      </c>
      <c r="Z3603" s="17">
        <v>12</v>
      </c>
      <c r="AA3603" s="17">
        <v>6</v>
      </c>
      <c r="AB3603" s="17">
        <v>10</v>
      </c>
      <c r="AC3603" s="17">
        <v>12</v>
      </c>
      <c r="AD3603" s="83">
        <v>2</v>
      </c>
      <c r="AE3603" s="83">
        <v>2</v>
      </c>
      <c r="AF3603" s="5">
        <v>0</v>
      </c>
      <c r="AG3603" s="5">
        <v>0</v>
      </c>
      <c r="AH3603" s="83" t="s">
        <v>3728</v>
      </c>
      <c r="AJ3603" s="18"/>
      <c r="AK3603" s="104">
        <f t="shared" si="1594"/>
        <v>8714</v>
      </c>
      <c r="AL3603" s="104">
        <f>AK3603/COUNTIF(G$3596:G3603,"H")</f>
        <v>2178.5</v>
      </c>
      <c r="AM3603" s="104">
        <f t="shared" si="1595"/>
        <v>9227</v>
      </c>
      <c r="AN3603" s="104">
        <f>AM3603/COUNTIF(G$3596:G3603,"A")</f>
        <v>2306.75</v>
      </c>
      <c r="AO3603" s="18"/>
      <c r="AP3603" s="18">
        <v>19</v>
      </c>
      <c r="AQ3603" s="18"/>
      <c r="AR3603" s="18">
        <v>15</v>
      </c>
      <c r="AS3603" s="18">
        <v>7</v>
      </c>
      <c r="AT3603" s="112">
        <f t="shared" si="1562"/>
        <v>11</v>
      </c>
      <c r="AU3603" s="18">
        <f t="shared" si="1563"/>
        <v>14</v>
      </c>
      <c r="AV3603" s="18">
        <f t="shared" ref="AV3603:AV3634" si="1600">AR3603-AT3603</f>
        <v>4</v>
      </c>
      <c r="AW3603" s="47"/>
      <c r="AX3603" s="73"/>
      <c r="AY3603" s="105">
        <v>86</v>
      </c>
      <c r="AZ3603" s="107">
        <f t="shared" si="1546"/>
        <v>0.95914489311163897</v>
      </c>
      <c r="BA3603" s="107">
        <f t="shared" ref="BA3603:BA3634" si="1601">1-AZ3603</f>
        <v>4.0855106888361026E-2</v>
      </c>
      <c r="BB3603" s="18"/>
      <c r="BC3603" s="18"/>
      <c r="BD3603" s="18"/>
      <c r="BE3603" s="18"/>
      <c r="BF3603" s="18"/>
      <c r="BG3603" s="18">
        <f t="shared" si="1573"/>
        <v>1</v>
      </c>
      <c r="BH3603" s="18">
        <f t="shared" si="1552"/>
        <v>1</v>
      </c>
      <c r="BI3603" s="18">
        <f t="shared" si="1574"/>
        <v>0</v>
      </c>
      <c r="BJ3603" s="18">
        <f t="shared" si="1553"/>
        <v>0</v>
      </c>
      <c r="BK3603" s="18">
        <f t="shared" si="1575"/>
        <v>0</v>
      </c>
      <c r="BL3603" s="18">
        <f t="shared" si="1576"/>
        <v>0</v>
      </c>
      <c r="BM3603" s="18">
        <f t="shared" si="1577"/>
        <v>1</v>
      </c>
      <c r="BN3603" s="18">
        <f t="shared" si="1578"/>
        <v>1</v>
      </c>
      <c r="BO3603" s="18">
        <f t="shared" si="1579"/>
        <v>0</v>
      </c>
      <c r="BP3603" s="18">
        <f t="shared" si="1580"/>
        <v>0</v>
      </c>
      <c r="BQ3603" s="18">
        <f t="shared" si="1584"/>
        <v>1</v>
      </c>
      <c r="BR3603" s="18">
        <f t="shared" si="1585"/>
        <v>10</v>
      </c>
      <c r="BS3603" s="18">
        <f t="shared" si="1590"/>
        <v>0</v>
      </c>
      <c r="BT3603" s="18">
        <f t="shared" si="1591"/>
        <v>0</v>
      </c>
      <c r="BU3603" s="73"/>
      <c r="BV3603" s="18"/>
      <c r="BW3603" s="6"/>
      <c r="BX3603" s="6"/>
      <c r="BY3603" s="18"/>
      <c r="BZ3603" s="6"/>
      <c r="CA3603" s="6"/>
      <c r="CB3603" s="18"/>
      <c r="CC3603" s="6"/>
      <c r="CD3603" s="6"/>
      <c r="CE3603" s="18"/>
      <c r="CF3603" s="6"/>
      <c r="CG3603" s="6"/>
      <c r="CH3603" s="18"/>
      <c r="CI3603" s="6"/>
      <c r="CJ3603" s="6"/>
      <c r="CK3603" s="18"/>
      <c r="CL3603" s="6"/>
      <c r="CM3603" s="6"/>
      <c r="CN3603" s="18"/>
      <c r="CO3603" s="6"/>
      <c r="CP3603" s="18"/>
      <c r="CQ3603" s="18"/>
      <c r="CR3603" s="18"/>
      <c r="CS3603" s="18"/>
      <c r="CT3603" s="6">
        <f t="shared" si="1589"/>
        <v>20</v>
      </c>
      <c r="CU3603" s="18"/>
      <c r="CV3603" s="18"/>
      <c r="CW3603" s="18"/>
      <c r="CX3603" s="6" t="str">
        <f t="shared" si="1548"/>
        <v>H</v>
      </c>
      <c r="CY3603" s="87">
        <f t="shared" si="1549"/>
        <v>2105</v>
      </c>
      <c r="CZ3603" s="87">
        <f t="shared" si="1550"/>
        <v>86</v>
      </c>
      <c r="DA3603" s="6">
        <f t="shared" si="1551"/>
        <v>2019</v>
      </c>
      <c r="DB3603" s="18"/>
      <c r="DC3603" s="18"/>
      <c r="DD3603" s="18"/>
      <c r="DE3603" s="18"/>
      <c r="DF3603" s="73"/>
      <c r="DG3603" s="18"/>
      <c r="DH3603" s="18"/>
      <c r="DI3603" s="18"/>
      <c r="DJ3603" s="18"/>
    </row>
    <row r="3604" spans="1:114" s="17" customFormat="1" hidden="1" x14ac:dyDescent="0.2">
      <c r="A3604" s="47">
        <v>8109</v>
      </c>
      <c r="B3604" s="46">
        <f t="shared" si="1581"/>
        <v>7</v>
      </c>
      <c r="C3604" s="46">
        <f t="shared" si="1582"/>
        <v>10</v>
      </c>
      <c r="D3604" s="46">
        <f t="shared" si="1583"/>
        <v>9</v>
      </c>
      <c r="E3604" s="103">
        <v>42623</v>
      </c>
      <c r="F3604" s="17" t="s">
        <v>1908</v>
      </c>
      <c r="G3604" s="47" t="s">
        <v>310</v>
      </c>
      <c r="H3604" s="47" t="s">
        <v>308</v>
      </c>
      <c r="I3604" s="47">
        <v>0</v>
      </c>
      <c r="J3604" s="47">
        <v>2</v>
      </c>
      <c r="K3604" s="106" t="s">
        <v>3410</v>
      </c>
      <c r="L3604" s="20">
        <v>1989</v>
      </c>
      <c r="M3604" s="4" t="s">
        <v>3743</v>
      </c>
      <c r="N3604" s="47">
        <v>16</v>
      </c>
      <c r="O3604" s="17">
        <f t="shared" si="1596"/>
        <v>9</v>
      </c>
      <c r="P3604" s="17">
        <f>COUNTIF($H$3596:$H3604,"=W")</f>
        <v>3</v>
      </c>
      <c r="Q3604" s="17">
        <f>COUNTIF($H$3596:$H3604,"=D")</f>
        <v>2</v>
      </c>
      <c r="R3604" s="17">
        <f>COUNTIF($H$3596:$H3604,"=L")</f>
        <v>4</v>
      </c>
      <c r="S3604" s="17">
        <f t="shared" si="1597"/>
        <v>14</v>
      </c>
      <c r="T3604" s="17">
        <f t="shared" si="1598"/>
        <v>15</v>
      </c>
      <c r="U3604" s="17">
        <f t="shared" si="1599"/>
        <v>11</v>
      </c>
      <c r="V3604" s="17">
        <v>5</v>
      </c>
      <c r="W3604" s="17">
        <v>5</v>
      </c>
      <c r="X3604" s="17">
        <v>5</v>
      </c>
      <c r="Y3604" s="17">
        <v>4</v>
      </c>
      <c r="Z3604" s="17">
        <v>3</v>
      </c>
      <c r="AA3604" s="17">
        <v>8</v>
      </c>
      <c r="AB3604" s="17">
        <v>15</v>
      </c>
      <c r="AC3604" s="17">
        <v>8</v>
      </c>
      <c r="AD3604" s="83">
        <v>1</v>
      </c>
      <c r="AE3604" s="83">
        <v>1</v>
      </c>
      <c r="AF3604" s="5">
        <v>0</v>
      </c>
      <c r="AG3604" s="5">
        <v>0</v>
      </c>
      <c r="AH3604" s="83" t="s">
        <v>1801</v>
      </c>
      <c r="AJ3604" s="18"/>
      <c r="AK3604" s="104">
        <f t="shared" si="1594"/>
        <v>8714</v>
      </c>
      <c r="AL3604" s="104">
        <f>AK3604/COUNTIF(G$3596:G3604,"H")</f>
        <v>2178.5</v>
      </c>
      <c r="AM3604" s="104">
        <f t="shared" si="1595"/>
        <v>11216</v>
      </c>
      <c r="AN3604" s="104">
        <f>AM3604/COUNTIF(G$3596:G3604,"A")</f>
        <v>2243.1999999999998</v>
      </c>
      <c r="AO3604" s="18"/>
      <c r="AP3604" s="18">
        <v>21</v>
      </c>
      <c r="AQ3604" s="18"/>
      <c r="AR3604" s="18">
        <v>18</v>
      </c>
      <c r="AS3604" s="18">
        <v>7</v>
      </c>
      <c r="AT3604" s="112">
        <f t="shared" si="1562"/>
        <v>11</v>
      </c>
      <c r="AU3604" s="18">
        <f t="shared" si="1563"/>
        <v>16</v>
      </c>
      <c r="AV3604" s="18">
        <f t="shared" si="1600"/>
        <v>7</v>
      </c>
      <c r="AW3604" s="47"/>
      <c r="AX3604" s="73"/>
      <c r="AY3604" s="105">
        <v>132</v>
      </c>
      <c r="AZ3604" s="107">
        <f t="shared" si="1546"/>
        <v>6.636500754147813E-2</v>
      </c>
      <c r="BA3604" s="107">
        <f t="shared" si="1601"/>
        <v>0.93363499245852188</v>
      </c>
      <c r="BB3604" s="18"/>
      <c r="BC3604" s="18"/>
      <c r="BD3604" s="18"/>
      <c r="BE3604" s="18"/>
      <c r="BF3604" s="18"/>
      <c r="BG3604" s="18">
        <f t="shared" si="1573"/>
        <v>0</v>
      </c>
      <c r="BH3604" s="18">
        <f t="shared" si="1552"/>
        <v>0</v>
      </c>
      <c r="BI3604" s="18">
        <f t="shared" si="1574"/>
        <v>0</v>
      </c>
      <c r="BJ3604" s="18">
        <f t="shared" si="1553"/>
        <v>0</v>
      </c>
      <c r="BK3604" s="18">
        <f t="shared" si="1575"/>
        <v>1</v>
      </c>
      <c r="BL3604" s="18">
        <f t="shared" si="1576"/>
        <v>1</v>
      </c>
      <c r="BM3604" s="18">
        <f t="shared" si="1577"/>
        <v>0</v>
      </c>
      <c r="BN3604" s="18">
        <f t="shared" si="1578"/>
        <v>0</v>
      </c>
      <c r="BO3604" s="18">
        <f t="shared" si="1579"/>
        <v>1</v>
      </c>
      <c r="BP3604" s="18">
        <f t="shared" si="1580"/>
        <v>1</v>
      </c>
      <c r="BQ3604" s="18">
        <f t="shared" si="1584"/>
        <v>0</v>
      </c>
      <c r="BR3604" s="18">
        <f t="shared" si="1585"/>
        <v>0</v>
      </c>
      <c r="BS3604" s="18">
        <f t="shared" si="1590"/>
        <v>1</v>
      </c>
      <c r="BT3604" s="18">
        <f t="shared" si="1591"/>
        <v>1</v>
      </c>
      <c r="BU3604" s="73"/>
      <c r="BV3604" s="18"/>
      <c r="BW3604" s="6"/>
      <c r="BX3604" s="6"/>
      <c r="BY3604" s="18"/>
      <c r="BZ3604" s="6"/>
      <c r="CA3604" s="6"/>
      <c r="CB3604" s="18"/>
      <c r="CC3604" s="6"/>
      <c r="CD3604" s="6"/>
      <c r="CE3604" s="18"/>
      <c r="CF3604" s="6"/>
      <c r="CG3604" s="6"/>
      <c r="CH3604" s="18"/>
      <c r="CI3604" s="6"/>
      <c r="CJ3604" s="6"/>
      <c r="CK3604" s="18"/>
      <c r="CL3604" s="6"/>
      <c r="CM3604" s="6"/>
      <c r="CN3604" s="18"/>
      <c r="CO3604" s="6"/>
      <c r="CP3604" s="18"/>
      <c r="CQ3604" s="18"/>
      <c r="CR3604" s="18"/>
      <c r="CS3604" s="18"/>
      <c r="CT3604" s="6">
        <f t="shared" si="1589"/>
        <v>10</v>
      </c>
      <c r="CU3604" s="18"/>
      <c r="CV3604" s="18"/>
      <c r="CW3604" s="18"/>
      <c r="CX3604" s="6" t="str">
        <f t="shared" si="1548"/>
        <v>A</v>
      </c>
      <c r="CY3604" s="87">
        <f t="shared" si="1549"/>
        <v>1989</v>
      </c>
      <c r="CZ3604" s="87">
        <f t="shared" si="1550"/>
        <v>132</v>
      </c>
      <c r="DA3604" s="6" t="str">
        <f t="shared" si="1551"/>
        <v>na</v>
      </c>
      <c r="DB3604" s="18"/>
      <c r="DC3604" s="18"/>
      <c r="DD3604" s="18"/>
      <c r="DE3604" s="18"/>
      <c r="DF3604" s="73"/>
      <c r="DG3604" s="18"/>
      <c r="DH3604" s="18"/>
      <c r="DI3604" s="18"/>
      <c r="DJ3604" s="18"/>
    </row>
    <row r="3605" spans="1:114" s="17" customFormat="1" hidden="1" x14ac:dyDescent="0.2">
      <c r="A3605" s="47">
        <v>8110</v>
      </c>
      <c r="B3605" s="46">
        <f t="shared" si="1581"/>
        <v>3</v>
      </c>
      <c r="C3605" s="46">
        <f t="shared" si="1582"/>
        <v>13</v>
      </c>
      <c r="D3605" s="46">
        <f t="shared" si="1583"/>
        <v>9</v>
      </c>
      <c r="E3605" s="103">
        <v>42626</v>
      </c>
      <c r="F3605" s="17" t="s">
        <v>661</v>
      </c>
      <c r="G3605" s="47" t="s">
        <v>103</v>
      </c>
      <c r="H3605" s="47" t="s">
        <v>307</v>
      </c>
      <c r="I3605" s="47">
        <v>0</v>
      </c>
      <c r="J3605" s="47">
        <v>0</v>
      </c>
      <c r="K3605" s="47" t="s">
        <v>36</v>
      </c>
      <c r="L3605" s="20">
        <v>2379</v>
      </c>
      <c r="M3605" s="73"/>
      <c r="N3605" s="47">
        <v>16</v>
      </c>
      <c r="O3605" s="17">
        <f t="shared" si="1596"/>
        <v>10</v>
      </c>
      <c r="P3605" s="17">
        <f>COUNTIF($H$3596:$H3605,"=W")</f>
        <v>3</v>
      </c>
      <c r="Q3605" s="17">
        <f>COUNTIF($H$3596:$H3605,"=D")</f>
        <v>3</v>
      </c>
      <c r="R3605" s="17">
        <f>COUNTIF($H$3596:$H3605,"=L")</f>
        <v>4</v>
      </c>
      <c r="S3605" s="17">
        <f t="shared" si="1597"/>
        <v>14</v>
      </c>
      <c r="T3605" s="17">
        <f t="shared" si="1598"/>
        <v>15</v>
      </c>
      <c r="U3605" s="17">
        <f t="shared" si="1599"/>
        <v>12</v>
      </c>
      <c r="V3605" s="17">
        <v>1</v>
      </c>
      <c r="W3605" s="17">
        <v>4</v>
      </c>
      <c r="X3605" s="17">
        <v>7</v>
      </c>
      <c r="Y3605" s="17">
        <v>9</v>
      </c>
      <c r="Z3605" s="17">
        <v>6</v>
      </c>
      <c r="AA3605" s="17">
        <v>12</v>
      </c>
      <c r="AB3605" s="17">
        <v>13</v>
      </c>
      <c r="AC3605" s="17">
        <v>10</v>
      </c>
      <c r="AD3605" s="83">
        <v>1</v>
      </c>
      <c r="AE3605" s="83">
        <v>4</v>
      </c>
      <c r="AF3605" s="5">
        <v>0</v>
      </c>
      <c r="AG3605" s="5">
        <v>1</v>
      </c>
      <c r="AH3605" s="83" t="s">
        <v>3744</v>
      </c>
      <c r="AJ3605" s="18"/>
      <c r="AK3605" s="104">
        <f t="shared" si="1594"/>
        <v>11093</v>
      </c>
      <c r="AL3605" s="104">
        <f>AK3605/COUNTIF(G$3596:G3605,"H")</f>
        <v>2218.6</v>
      </c>
      <c r="AM3605" s="104">
        <f t="shared" si="1595"/>
        <v>11216</v>
      </c>
      <c r="AN3605" s="104">
        <f>AM3605/COUNTIF(G$3596:G3605,"A")</f>
        <v>2243.1999999999998</v>
      </c>
      <c r="AO3605" s="18"/>
      <c r="AP3605" s="18">
        <v>22</v>
      </c>
      <c r="AQ3605" s="18"/>
      <c r="AR3605" s="18">
        <v>18</v>
      </c>
      <c r="AS3605" s="18">
        <v>10</v>
      </c>
      <c r="AT3605" s="112">
        <f t="shared" si="1562"/>
        <v>12</v>
      </c>
      <c r="AU3605" s="18">
        <f t="shared" si="1563"/>
        <v>16</v>
      </c>
      <c r="AV3605" s="18">
        <f t="shared" si="1600"/>
        <v>6</v>
      </c>
      <c r="AW3605" s="47"/>
      <c r="AX3605" s="73"/>
      <c r="AY3605" s="105">
        <v>339</v>
      </c>
      <c r="AZ3605" s="107">
        <f t="shared" si="1546"/>
        <v>0.85750315258511978</v>
      </c>
      <c r="BA3605" s="107">
        <f t="shared" si="1601"/>
        <v>0.14249684741488022</v>
      </c>
      <c r="BB3605" s="18"/>
      <c r="BC3605" s="18"/>
      <c r="BD3605" s="18"/>
      <c r="BE3605" s="18"/>
      <c r="BF3605" s="18"/>
      <c r="BG3605" s="18">
        <f t="shared" si="1573"/>
        <v>0</v>
      </c>
      <c r="BH3605" s="18">
        <f t="shared" si="1552"/>
        <v>0</v>
      </c>
      <c r="BI3605" s="18">
        <f t="shared" si="1574"/>
        <v>1</v>
      </c>
      <c r="BJ3605" s="18">
        <f t="shared" si="1553"/>
        <v>1</v>
      </c>
      <c r="BK3605" s="18">
        <f t="shared" si="1575"/>
        <v>0</v>
      </c>
      <c r="BL3605" s="18">
        <f t="shared" si="1576"/>
        <v>0</v>
      </c>
      <c r="BM3605" s="18">
        <f t="shared" si="1577"/>
        <v>1</v>
      </c>
      <c r="BN3605" s="18">
        <f t="shared" si="1578"/>
        <v>1</v>
      </c>
      <c r="BO3605" s="18">
        <f t="shared" si="1579"/>
        <v>1</v>
      </c>
      <c r="BP3605" s="18">
        <f t="shared" si="1580"/>
        <v>2</v>
      </c>
      <c r="BQ3605" s="18">
        <f t="shared" si="1584"/>
        <v>0</v>
      </c>
      <c r="BR3605" s="18">
        <f t="shared" si="1585"/>
        <v>0</v>
      </c>
      <c r="BS3605" s="18">
        <f t="shared" si="1590"/>
        <v>0</v>
      </c>
      <c r="BT3605" s="18">
        <f t="shared" si="1591"/>
        <v>0</v>
      </c>
      <c r="BU3605" s="73"/>
      <c r="BV3605" s="18"/>
      <c r="BW3605" s="6"/>
      <c r="BX3605" s="6"/>
      <c r="BY3605" s="18"/>
      <c r="BZ3605" s="6"/>
      <c r="CA3605" s="6"/>
      <c r="CB3605" s="18"/>
      <c r="CC3605" s="6"/>
      <c r="CD3605" s="6"/>
      <c r="CE3605" s="18"/>
      <c r="CF3605" s="6"/>
      <c r="CG3605" s="6"/>
      <c r="CH3605" s="18"/>
      <c r="CI3605" s="6"/>
      <c r="CJ3605" s="6"/>
      <c r="CK3605" s="18"/>
      <c r="CL3605" s="6"/>
      <c r="CM3605" s="6"/>
      <c r="CN3605" s="18"/>
      <c r="CO3605" s="6"/>
      <c r="CP3605" s="18"/>
      <c r="CQ3605" s="18"/>
      <c r="CR3605" s="18"/>
      <c r="CS3605" s="18"/>
      <c r="CT3605" s="6">
        <f t="shared" si="1589"/>
        <v>8</v>
      </c>
      <c r="CU3605" s="18"/>
      <c r="CV3605" s="18"/>
      <c r="CW3605" s="18"/>
      <c r="CX3605" s="6" t="str">
        <f t="shared" si="1548"/>
        <v>H</v>
      </c>
      <c r="CY3605" s="87">
        <f t="shared" si="1549"/>
        <v>2379</v>
      </c>
      <c r="CZ3605" s="87">
        <f t="shared" si="1550"/>
        <v>339</v>
      </c>
      <c r="DA3605" s="6">
        <f t="shared" si="1551"/>
        <v>2040</v>
      </c>
      <c r="DB3605" s="18"/>
      <c r="DC3605" s="18"/>
      <c r="DD3605" s="18"/>
      <c r="DE3605" s="18"/>
      <c r="DF3605" s="73"/>
      <c r="DG3605" s="18"/>
      <c r="DH3605" s="18"/>
      <c r="DI3605" s="18"/>
      <c r="DJ3605" s="18"/>
    </row>
    <row r="3606" spans="1:114" s="17" customFormat="1" hidden="1" x14ac:dyDescent="0.2">
      <c r="A3606" s="47">
        <v>8111</v>
      </c>
      <c r="B3606" s="46">
        <f t="shared" si="1581"/>
        <v>7</v>
      </c>
      <c r="C3606" s="46">
        <f t="shared" si="1582"/>
        <v>17</v>
      </c>
      <c r="D3606" s="46">
        <f t="shared" si="1583"/>
        <v>9</v>
      </c>
      <c r="E3606" s="103">
        <v>42630</v>
      </c>
      <c r="F3606" s="17" t="s">
        <v>3745</v>
      </c>
      <c r="G3606" s="47" t="s">
        <v>103</v>
      </c>
      <c r="H3606" s="47" t="s">
        <v>308</v>
      </c>
      <c r="I3606" s="47">
        <v>0</v>
      </c>
      <c r="J3606" s="47">
        <v>1</v>
      </c>
      <c r="K3606" s="106" t="s">
        <v>3298</v>
      </c>
      <c r="L3606" s="20">
        <v>2137</v>
      </c>
      <c r="M3606" s="4">
        <v>23</v>
      </c>
      <c r="N3606" s="47">
        <v>17</v>
      </c>
      <c r="O3606" s="17">
        <f t="shared" si="1596"/>
        <v>11</v>
      </c>
      <c r="P3606" s="17">
        <f>COUNTIF($H$3596:$H3606,"=W")</f>
        <v>3</v>
      </c>
      <c r="Q3606" s="17">
        <f>COUNTIF($H$3596:$H3606,"=D")</f>
        <v>3</v>
      </c>
      <c r="R3606" s="17">
        <f>COUNTIF($H$3596:$H3606,"=L")</f>
        <v>5</v>
      </c>
      <c r="S3606" s="17">
        <f t="shared" si="1597"/>
        <v>14</v>
      </c>
      <c r="T3606" s="17">
        <f t="shared" si="1598"/>
        <v>16</v>
      </c>
      <c r="U3606" s="17">
        <f t="shared" si="1599"/>
        <v>12</v>
      </c>
      <c r="V3606" s="17">
        <v>4</v>
      </c>
      <c r="W3606" s="17">
        <v>4</v>
      </c>
      <c r="X3606" s="17">
        <v>5</v>
      </c>
      <c r="Y3606" s="17">
        <v>9</v>
      </c>
      <c r="Z3606" s="17">
        <v>5</v>
      </c>
      <c r="AA3606" s="17">
        <v>7</v>
      </c>
      <c r="AB3606" s="17">
        <v>10</v>
      </c>
      <c r="AC3606" s="17">
        <v>13</v>
      </c>
      <c r="AD3606" s="83">
        <v>1</v>
      </c>
      <c r="AE3606" s="83">
        <v>0</v>
      </c>
      <c r="AF3606" s="5">
        <v>0</v>
      </c>
      <c r="AG3606" s="5">
        <v>0</v>
      </c>
      <c r="AH3606" s="83" t="s">
        <v>3722</v>
      </c>
      <c r="AJ3606" s="18"/>
      <c r="AK3606" s="104">
        <f t="shared" si="1594"/>
        <v>13230</v>
      </c>
      <c r="AL3606" s="104">
        <f>AK3606/COUNTIF(G$3596:G3606,"H")</f>
        <v>2205</v>
      </c>
      <c r="AM3606" s="104">
        <f t="shared" si="1595"/>
        <v>11216</v>
      </c>
      <c r="AN3606" s="104">
        <f>AM3606/COUNTIF(G$3596:G3606,"A")</f>
        <v>2243.1999999999998</v>
      </c>
      <c r="AO3606" s="18"/>
      <c r="AP3606" s="18">
        <v>24</v>
      </c>
      <c r="AQ3606" s="18"/>
      <c r="AR3606" s="18">
        <v>20</v>
      </c>
      <c r="AS3606" s="18">
        <v>11</v>
      </c>
      <c r="AT3606" s="112">
        <f t="shared" si="1562"/>
        <v>12</v>
      </c>
      <c r="AU3606" s="18">
        <f t="shared" si="1563"/>
        <v>17</v>
      </c>
      <c r="AV3606" s="18">
        <f t="shared" si="1600"/>
        <v>8</v>
      </c>
      <c r="AW3606" s="47"/>
      <c r="AX3606" s="73"/>
      <c r="AY3606" s="105">
        <v>121</v>
      </c>
      <c r="AZ3606" s="107">
        <f t="shared" si="1546"/>
        <v>0.94337856808610199</v>
      </c>
      <c r="BA3606" s="107">
        <f t="shared" si="1601"/>
        <v>5.6621431913898013E-2</v>
      </c>
      <c r="BB3606" s="18"/>
      <c r="BC3606" s="18"/>
      <c r="BD3606" s="18"/>
      <c r="BE3606" s="18"/>
      <c r="BF3606" s="18"/>
      <c r="BG3606" s="18">
        <f t="shared" si="1573"/>
        <v>0</v>
      </c>
      <c r="BH3606" s="18">
        <f t="shared" si="1552"/>
        <v>0</v>
      </c>
      <c r="BI3606" s="18">
        <f t="shared" si="1574"/>
        <v>0</v>
      </c>
      <c r="BJ3606" s="18">
        <f t="shared" si="1553"/>
        <v>0</v>
      </c>
      <c r="BK3606" s="18">
        <f t="shared" si="1575"/>
        <v>1</v>
      </c>
      <c r="BL3606" s="18">
        <f t="shared" si="1576"/>
        <v>1</v>
      </c>
      <c r="BM3606" s="18">
        <f t="shared" si="1577"/>
        <v>0</v>
      </c>
      <c r="BN3606" s="18">
        <f t="shared" si="1578"/>
        <v>0</v>
      </c>
      <c r="BO3606" s="18">
        <f t="shared" si="1579"/>
        <v>1</v>
      </c>
      <c r="BP3606" s="18">
        <f t="shared" si="1580"/>
        <v>3</v>
      </c>
      <c r="BQ3606" s="18">
        <f t="shared" si="1584"/>
        <v>0</v>
      </c>
      <c r="BR3606" s="18">
        <f t="shared" si="1585"/>
        <v>0</v>
      </c>
      <c r="BS3606" s="18">
        <f t="shared" si="1590"/>
        <v>1</v>
      </c>
      <c r="BT3606" s="18">
        <f t="shared" si="1591"/>
        <v>1</v>
      </c>
      <c r="BU3606" s="73"/>
      <c r="BV3606" s="18"/>
      <c r="BW3606" s="6"/>
      <c r="BX3606" s="6"/>
      <c r="BY3606" s="18"/>
      <c r="BZ3606" s="6"/>
      <c r="CA3606" s="6"/>
      <c r="CB3606" s="18"/>
      <c r="CC3606" s="6"/>
      <c r="CD3606" s="6"/>
      <c r="CE3606" s="18"/>
      <c r="CF3606" s="6"/>
      <c r="CG3606" s="6"/>
      <c r="CH3606" s="18"/>
      <c r="CI3606" s="6"/>
      <c r="CJ3606" s="6"/>
      <c r="CK3606" s="18"/>
      <c r="CL3606" s="6"/>
      <c r="CM3606" s="6"/>
      <c r="CN3606" s="18"/>
      <c r="CO3606" s="6"/>
      <c r="CP3606" s="18"/>
      <c r="CQ3606" s="18"/>
      <c r="CR3606" s="18"/>
      <c r="CS3606" s="18"/>
      <c r="CT3606" s="6">
        <f t="shared" si="1589"/>
        <v>9</v>
      </c>
      <c r="CU3606" s="18"/>
      <c r="CV3606" s="18"/>
      <c r="CW3606" s="18"/>
      <c r="CX3606" s="6" t="str">
        <f t="shared" si="1548"/>
        <v>H</v>
      </c>
      <c r="CY3606" s="87">
        <f t="shared" si="1549"/>
        <v>2137</v>
      </c>
      <c r="CZ3606" s="87">
        <f t="shared" si="1550"/>
        <v>121</v>
      </c>
      <c r="DA3606" s="6">
        <f t="shared" si="1551"/>
        <v>2016</v>
      </c>
      <c r="DB3606" s="18"/>
      <c r="DC3606" s="18"/>
      <c r="DD3606" s="18"/>
      <c r="DE3606" s="18"/>
      <c r="DF3606" s="73"/>
      <c r="DG3606" s="18"/>
      <c r="DH3606" s="18"/>
      <c r="DI3606" s="18"/>
      <c r="DJ3606" s="18"/>
    </row>
    <row r="3607" spans="1:114" s="17" customFormat="1" hidden="1" x14ac:dyDescent="0.2">
      <c r="A3607" s="47">
        <v>8112</v>
      </c>
      <c r="B3607" s="46">
        <f t="shared" si="1581"/>
        <v>7</v>
      </c>
      <c r="C3607" s="46">
        <f t="shared" si="1582"/>
        <v>24</v>
      </c>
      <c r="D3607" s="46">
        <f t="shared" si="1583"/>
        <v>9</v>
      </c>
      <c r="E3607" s="103">
        <v>42637</v>
      </c>
      <c r="F3607" s="17" t="s">
        <v>593</v>
      </c>
      <c r="G3607" s="47" t="s">
        <v>310</v>
      </c>
      <c r="H3607" s="47" t="s">
        <v>308</v>
      </c>
      <c r="I3607" s="47">
        <v>0</v>
      </c>
      <c r="J3607" s="47">
        <v>2</v>
      </c>
      <c r="K3607" s="47" t="s">
        <v>36</v>
      </c>
      <c r="L3607" s="20">
        <v>1628</v>
      </c>
      <c r="M3607" s="4" t="s">
        <v>3747</v>
      </c>
      <c r="N3607" s="47">
        <v>18</v>
      </c>
      <c r="O3607" s="17">
        <f t="shared" si="1596"/>
        <v>12</v>
      </c>
      <c r="P3607" s="17">
        <f>COUNTIF($H$3596:$H3607,"=W")</f>
        <v>3</v>
      </c>
      <c r="Q3607" s="17">
        <f>COUNTIF($H$3596:$H3607,"=D")</f>
        <v>3</v>
      </c>
      <c r="R3607" s="17">
        <f>COUNTIF($H$3596:$H3607,"=L")</f>
        <v>6</v>
      </c>
      <c r="S3607" s="17">
        <f t="shared" si="1597"/>
        <v>14</v>
      </c>
      <c r="T3607" s="17">
        <f t="shared" si="1598"/>
        <v>18</v>
      </c>
      <c r="U3607" s="17">
        <f t="shared" si="1599"/>
        <v>12</v>
      </c>
      <c r="V3607" s="17">
        <v>4</v>
      </c>
      <c r="W3607" s="17">
        <v>7</v>
      </c>
      <c r="X3607" s="17">
        <v>4</v>
      </c>
      <c r="Y3607" s="17">
        <v>5</v>
      </c>
      <c r="Z3607" s="17">
        <v>5</v>
      </c>
      <c r="AA3607" s="17">
        <v>7</v>
      </c>
      <c r="AB3607" s="17">
        <v>9</v>
      </c>
      <c r="AC3607" s="17">
        <v>12</v>
      </c>
      <c r="AD3607" s="83">
        <v>1</v>
      </c>
      <c r="AE3607" s="83">
        <v>3</v>
      </c>
      <c r="AF3607" s="5">
        <v>0</v>
      </c>
      <c r="AG3607" s="5">
        <v>0</v>
      </c>
      <c r="AH3607" s="83" t="s">
        <v>3746</v>
      </c>
      <c r="AJ3607" s="18"/>
      <c r="AK3607" s="104">
        <f t="shared" si="1594"/>
        <v>13230</v>
      </c>
      <c r="AL3607" s="104">
        <f>AK3607/COUNTIF(G$3596:G3607,"H")</f>
        <v>2205</v>
      </c>
      <c r="AM3607" s="104">
        <f t="shared" si="1595"/>
        <v>12844</v>
      </c>
      <c r="AN3607" s="104">
        <f>AM3607/COUNTIF(G$3596:G3607,"A")</f>
        <v>2140.6666666666665</v>
      </c>
      <c r="AO3607" s="18"/>
      <c r="AP3607" s="18">
        <v>27</v>
      </c>
      <c r="AQ3607" s="18"/>
      <c r="AR3607" s="18">
        <v>22</v>
      </c>
      <c r="AS3607" s="18">
        <v>11</v>
      </c>
      <c r="AT3607" s="112">
        <f t="shared" si="1562"/>
        <v>12</v>
      </c>
      <c r="AU3607" s="18">
        <f t="shared" si="1563"/>
        <v>18</v>
      </c>
      <c r="AV3607" s="18">
        <f t="shared" si="1600"/>
        <v>10</v>
      </c>
      <c r="AW3607" s="47"/>
      <c r="AX3607" s="73"/>
      <c r="AY3607" s="105">
        <v>136</v>
      </c>
      <c r="AZ3607" s="107">
        <f t="shared" si="1546"/>
        <v>8.3538083538083535E-2</v>
      </c>
      <c r="BA3607" s="107">
        <f t="shared" si="1601"/>
        <v>0.91646191646191644</v>
      </c>
      <c r="BB3607" s="18"/>
      <c r="BC3607" s="18"/>
      <c r="BD3607" s="18"/>
      <c r="BE3607" s="18"/>
      <c r="BF3607" s="18"/>
      <c r="BG3607" s="18">
        <f t="shared" si="1573"/>
        <v>0</v>
      </c>
      <c r="BH3607" s="18">
        <f t="shared" si="1552"/>
        <v>0</v>
      </c>
      <c r="BI3607" s="18">
        <f t="shared" si="1574"/>
        <v>0</v>
      </c>
      <c r="BJ3607" s="18">
        <f t="shared" si="1553"/>
        <v>0</v>
      </c>
      <c r="BK3607" s="18">
        <f t="shared" si="1575"/>
        <v>1</v>
      </c>
      <c r="BL3607" s="18">
        <f t="shared" si="1576"/>
        <v>2</v>
      </c>
      <c r="BM3607" s="18">
        <f t="shared" si="1577"/>
        <v>0</v>
      </c>
      <c r="BN3607" s="18">
        <f t="shared" si="1578"/>
        <v>0</v>
      </c>
      <c r="BO3607" s="18">
        <f t="shared" si="1579"/>
        <v>1</v>
      </c>
      <c r="BP3607" s="18">
        <f t="shared" si="1580"/>
        <v>4</v>
      </c>
      <c r="BQ3607" s="18">
        <f t="shared" si="1584"/>
        <v>0</v>
      </c>
      <c r="BR3607" s="18">
        <f t="shared" si="1585"/>
        <v>0</v>
      </c>
      <c r="BS3607" s="18">
        <f t="shared" si="1590"/>
        <v>1</v>
      </c>
      <c r="BT3607" s="18">
        <f t="shared" si="1591"/>
        <v>2</v>
      </c>
      <c r="BU3607" s="73"/>
      <c r="BV3607" s="18"/>
      <c r="BW3607" s="6"/>
      <c r="BX3607" s="6"/>
      <c r="BY3607" s="18"/>
      <c r="BZ3607" s="6"/>
      <c r="CA3607" s="6"/>
      <c r="CB3607" s="18"/>
      <c r="CC3607" s="6"/>
      <c r="CD3607" s="6"/>
      <c r="CE3607" s="18"/>
      <c r="CF3607" s="6"/>
      <c r="CG3607" s="6"/>
      <c r="CH3607" s="18"/>
      <c r="CI3607" s="6"/>
      <c r="CJ3607" s="6"/>
      <c r="CK3607" s="18"/>
      <c r="CL3607" s="6"/>
      <c r="CM3607" s="6"/>
      <c r="CN3607" s="18"/>
      <c r="CO3607" s="6"/>
      <c r="CP3607" s="18"/>
      <c r="CQ3607" s="18"/>
      <c r="CR3607" s="18"/>
      <c r="CS3607" s="18"/>
      <c r="CT3607" s="6">
        <f t="shared" si="1589"/>
        <v>8</v>
      </c>
      <c r="CU3607" s="18"/>
      <c r="CV3607" s="18"/>
      <c r="CW3607" s="18"/>
      <c r="CX3607" s="6" t="str">
        <f t="shared" si="1548"/>
        <v>A</v>
      </c>
      <c r="CY3607" s="87">
        <f t="shared" si="1549"/>
        <v>1628</v>
      </c>
      <c r="CZ3607" s="87">
        <f t="shared" si="1550"/>
        <v>136</v>
      </c>
      <c r="DA3607" s="6" t="str">
        <f t="shared" si="1551"/>
        <v>na</v>
      </c>
      <c r="DB3607" s="18"/>
      <c r="DC3607" s="18"/>
      <c r="DD3607" s="18"/>
      <c r="DE3607" s="18"/>
      <c r="DF3607" s="73"/>
      <c r="DG3607" s="18"/>
      <c r="DH3607" s="18"/>
      <c r="DI3607" s="18"/>
      <c r="DJ3607" s="18"/>
    </row>
    <row r="3608" spans="1:114" s="17" customFormat="1" hidden="1" x14ac:dyDescent="0.2">
      <c r="A3608" s="47">
        <v>8113</v>
      </c>
      <c r="B3608" s="46">
        <f t="shared" si="1581"/>
        <v>7</v>
      </c>
      <c r="C3608" s="46">
        <f t="shared" si="1582"/>
        <v>1</v>
      </c>
      <c r="D3608" s="46">
        <f t="shared" si="1583"/>
        <v>10</v>
      </c>
      <c r="E3608" s="103">
        <v>42644</v>
      </c>
      <c r="F3608" s="17" t="s">
        <v>818</v>
      </c>
      <c r="G3608" s="47" t="s">
        <v>103</v>
      </c>
      <c r="H3608" s="47" t="s">
        <v>308</v>
      </c>
      <c r="I3608" s="47">
        <v>0</v>
      </c>
      <c r="J3608" s="47">
        <v>1</v>
      </c>
      <c r="K3608" s="106" t="s">
        <v>3298</v>
      </c>
      <c r="L3608" s="20">
        <v>2188</v>
      </c>
      <c r="M3608" s="4">
        <v>28</v>
      </c>
      <c r="N3608" s="47">
        <v>19</v>
      </c>
      <c r="O3608" s="17">
        <f t="shared" si="1596"/>
        <v>13</v>
      </c>
      <c r="P3608" s="17">
        <f>COUNTIF($H$3596:$H3608,"=W")</f>
        <v>3</v>
      </c>
      <c r="Q3608" s="17">
        <f>COUNTIF($H$3596:$H3608,"=D")</f>
        <v>3</v>
      </c>
      <c r="R3608" s="17">
        <f>COUNTIF($H$3596:$H3608,"=L")</f>
        <v>7</v>
      </c>
      <c r="S3608" s="17">
        <f t="shared" si="1597"/>
        <v>14</v>
      </c>
      <c r="T3608" s="17">
        <f t="shared" si="1598"/>
        <v>19</v>
      </c>
      <c r="U3608" s="17">
        <f t="shared" si="1599"/>
        <v>12</v>
      </c>
      <c r="V3608" s="17">
        <v>5</v>
      </c>
      <c r="W3608" s="17">
        <v>2</v>
      </c>
      <c r="X3608" s="17">
        <v>4</v>
      </c>
      <c r="Y3608" s="17">
        <v>3</v>
      </c>
      <c r="Z3608" s="17">
        <v>7</v>
      </c>
      <c r="AA3608" s="17">
        <v>8</v>
      </c>
      <c r="AB3608" s="17">
        <v>10</v>
      </c>
      <c r="AC3608" s="17">
        <v>15</v>
      </c>
      <c r="AD3608" s="83">
        <v>3</v>
      </c>
      <c r="AE3608" s="83">
        <v>3</v>
      </c>
      <c r="AF3608" s="5">
        <v>0</v>
      </c>
      <c r="AG3608" s="5">
        <v>0</v>
      </c>
      <c r="AH3608" s="83" t="s">
        <v>3748</v>
      </c>
      <c r="AJ3608" s="18"/>
      <c r="AK3608" s="104">
        <f t="shared" si="1594"/>
        <v>15418</v>
      </c>
      <c r="AL3608" s="104">
        <f>AK3608/COUNTIF(G$3596:G3608,"H")</f>
        <v>2202.5714285714284</v>
      </c>
      <c r="AM3608" s="104">
        <f t="shared" si="1595"/>
        <v>12844</v>
      </c>
      <c r="AN3608" s="104">
        <f>AM3608/COUNTIF(G$3596:G3608,"A")</f>
        <v>2140.6666666666665</v>
      </c>
      <c r="AO3608" s="18"/>
      <c r="AP3608" s="18">
        <v>28</v>
      </c>
      <c r="AQ3608" s="18"/>
      <c r="AR3608" s="18">
        <v>25</v>
      </c>
      <c r="AS3608" s="18">
        <v>12</v>
      </c>
      <c r="AT3608" s="112">
        <f t="shared" si="1562"/>
        <v>12</v>
      </c>
      <c r="AU3608" s="18">
        <f t="shared" si="1563"/>
        <v>19</v>
      </c>
      <c r="AV3608" s="18">
        <f t="shared" si="1600"/>
        <v>13</v>
      </c>
      <c r="AW3608" s="47"/>
      <c r="AX3608" s="73"/>
      <c r="AY3608" s="105">
        <v>249</v>
      </c>
      <c r="AZ3608" s="107">
        <f t="shared" ref="AZ3608:AZ3671" si="1602">IF(G3608="H",(L3608-AY3608)/L3608,AY3608/L3608)</f>
        <v>0.88619744058500916</v>
      </c>
      <c r="BA3608" s="107">
        <f t="shared" si="1601"/>
        <v>0.11380255941499084</v>
      </c>
      <c r="BB3608" s="18"/>
      <c r="BC3608" s="18"/>
      <c r="BD3608" s="18"/>
      <c r="BE3608" s="18"/>
      <c r="BF3608" s="18"/>
      <c r="BG3608" s="18">
        <f t="shared" si="1573"/>
        <v>0</v>
      </c>
      <c r="BH3608" s="18">
        <f t="shared" si="1552"/>
        <v>0</v>
      </c>
      <c r="BI3608" s="18">
        <f t="shared" si="1574"/>
        <v>0</v>
      </c>
      <c r="BJ3608" s="18">
        <f t="shared" si="1553"/>
        <v>0</v>
      </c>
      <c r="BK3608" s="18">
        <f t="shared" si="1575"/>
        <v>1</v>
      </c>
      <c r="BL3608" s="18">
        <f t="shared" si="1576"/>
        <v>3</v>
      </c>
      <c r="BM3608" s="18">
        <f t="shared" si="1577"/>
        <v>0</v>
      </c>
      <c r="BN3608" s="18">
        <f t="shared" si="1578"/>
        <v>0</v>
      </c>
      <c r="BO3608" s="18">
        <f t="shared" si="1579"/>
        <v>1</v>
      </c>
      <c r="BP3608" s="18">
        <f t="shared" si="1580"/>
        <v>5</v>
      </c>
      <c r="BQ3608" s="18">
        <f t="shared" si="1584"/>
        <v>0</v>
      </c>
      <c r="BR3608" s="18">
        <f t="shared" si="1585"/>
        <v>0</v>
      </c>
      <c r="BS3608" s="18">
        <f t="shared" si="1590"/>
        <v>1</v>
      </c>
      <c r="BT3608" s="18">
        <f t="shared" si="1591"/>
        <v>3</v>
      </c>
      <c r="BU3608" s="73"/>
      <c r="BV3608" s="18"/>
      <c r="BW3608" s="6"/>
      <c r="BX3608" s="6"/>
      <c r="BY3608" s="18"/>
      <c r="BZ3608" s="6"/>
      <c r="CA3608" s="6"/>
      <c r="CB3608" s="18"/>
      <c r="CC3608" s="6"/>
      <c r="CD3608" s="6"/>
      <c r="CE3608" s="18"/>
      <c r="CF3608" s="6"/>
      <c r="CG3608" s="6"/>
      <c r="CH3608" s="18"/>
      <c r="CI3608" s="6"/>
      <c r="CJ3608" s="6"/>
      <c r="CK3608" s="18"/>
      <c r="CL3608" s="6"/>
      <c r="CM3608" s="6"/>
      <c r="CN3608" s="18"/>
      <c r="CO3608" s="6"/>
      <c r="CP3608" s="18"/>
      <c r="CQ3608" s="18"/>
      <c r="CR3608" s="18"/>
      <c r="CS3608" s="18"/>
      <c r="CT3608" s="6">
        <f t="shared" si="1589"/>
        <v>9</v>
      </c>
      <c r="CU3608" s="18"/>
      <c r="CV3608" s="18"/>
      <c r="CW3608" s="18"/>
      <c r="CX3608" s="6" t="str">
        <f t="shared" si="1548"/>
        <v>H</v>
      </c>
      <c r="CY3608" s="87">
        <f t="shared" si="1549"/>
        <v>2188</v>
      </c>
      <c r="CZ3608" s="87">
        <f t="shared" si="1550"/>
        <v>249</v>
      </c>
      <c r="DA3608" s="6">
        <f t="shared" si="1551"/>
        <v>1939</v>
      </c>
      <c r="DB3608" s="18"/>
      <c r="DC3608" s="18"/>
      <c r="DD3608" s="18"/>
      <c r="DE3608" s="18"/>
      <c r="DF3608" s="73"/>
      <c r="DG3608" s="18"/>
      <c r="DH3608" s="18"/>
      <c r="DI3608" s="18"/>
      <c r="DJ3608" s="18"/>
    </row>
    <row r="3609" spans="1:114" s="17" customFormat="1" hidden="1" x14ac:dyDescent="0.2">
      <c r="A3609" s="47">
        <v>8114</v>
      </c>
      <c r="B3609" s="46">
        <f t="shared" si="1581"/>
        <v>3</v>
      </c>
      <c r="C3609" s="46">
        <f t="shared" si="1582"/>
        <v>4</v>
      </c>
      <c r="D3609" s="46">
        <f t="shared" si="1583"/>
        <v>10</v>
      </c>
      <c r="E3609" s="103">
        <v>42647</v>
      </c>
      <c r="F3609" s="17" t="s">
        <v>3749</v>
      </c>
      <c r="G3609" s="47" t="s">
        <v>310</v>
      </c>
      <c r="H3609" s="47" t="s">
        <v>308</v>
      </c>
      <c r="I3609" s="47">
        <v>1</v>
      </c>
      <c r="J3609" s="47">
        <v>6</v>
      </c>
      <c r="K3609" s="106" t="s">
        <v>3750</v>
      </c>
      <c r="L3609" s="20">
        <v>1626</v>
      </c>
      <c r="M3609" s="4" t="s">
        <v>4610</v>
      </c>
      <c r="N3609" s="47">
        <v>20</v>
      </c>
      <c r="O3609" s="17">
        <f t="shared" si="1596"/>
        <v>14</v>
      </c>
      <c r="P3609" s="17">
        <f>COUNTIF($H$3596:$H3609,"=W")</f>
        <v>3</v>
      </c>
      <c r="Q3609" s="17">
        <f>COUNTIF($H$3596:$H3609,"=D")</f>
        <v>3</v>
      </c>
      <c r="R3609" s="17">
        <f>COUNTIF($H$3596:$H3609,"=L")</f>
        <v>8</v>
      </c>
      <c r="S3609" s="17">
        <f t="shared" si="1597"/>
        <v>15</v>
      </c>
      <c r="T3609" s="17">
        <f t="shared" si="1598"/>
        <v>25</v>
      </c>
      <c r="U3609" s="17">
        <f t="shared" si="1599"/>
        <v>12</v>
      </c>
      <c r="V3609" s="17">
        <v>3</v>
      </c>
      <c r="W3609" s="17">
        <v>7</v>
      </c>
      <c r="X3609" s="17">
        <v>6</v>
      </c>
      <c r="Y3609" s="17">
        <v>2</v>
      </c>
      <c r="Z3609" s="17">
        <v>6</v>
      </c>
      <c r="AA3609" s="17">
        <v>2</v>
      </c>
      <c r="AB3609" s="17">
        <v>16</v>
      </c>
      <c r="AC3609" s="17">
        <v>9</v>
      </c>
      <c r="AD3609" s="83">
        <v>0</v>
      </c>
      <c r="AE3609" s="83">
        <v>0</v>
      </c>
      <c r="AF3609" s="5">
        <v>0</v>
      </c>
      <c r="AG3609" s="5">
        <v>0</v>
      </c>
      <c r="AH3609" s="83"/>
      <c r="AJ3609" s="18"/>
      <c r="AK3609" s="104">
        <f t="shared" si="1594"/>
        <v>15418</v>
      </c>
      <c r="AL3609" s="104">
        <f>AK3609/COUNTIF(G$3596:G3609,"H")</f>
        <v>2202.5714285714284</v>
      </c>
      <c r="AM3609" s="104">
        <f t="shared" si="1595"/>
        <v>14470</v>
      </c>
      <c r="AN3609" s="104">
        <f>AM3609/COUNTIF(G$3596:G3609,"A")</f>
        <v>2067.1428571428573</v>
      </c>
      <c r="AO3609" s="18"/>
      <c r="AP3609" s="18">
        <v>30</v>
      </c>
      <c r="AQ3609" s="18"/>
      <c r="AR3609" s="18">
        <v>26</v>
      </c>
      <c r="AS3609" s="18">
        <v>12</v>
      </c>
      <c r="AT3609" s="112">
        <f t="shared" si="1562"/>
        <v>12</v>
      </c>
      <c r="AU3609" s="18">
        <f t="shared" si="1563"/>
        <v>20</v>
      </c>
      <c r="AV3609" s="18">
        <f t="shared" si="1600"/>
        <v>14</v>
      </c>
      <c r="AW3609" s="47"/>
      <c r="AX3609" s="73"/>
      <c r="AY3609" s="105">
        <v>776</v>
      </c>
      <c r="AZ3609" s="107">
        <f t="shared" si="1602"/>
        <v>0.47724477244772445</v>
      </c>
      <c r="BA3609" s="107">
        <f t="shared" si="1601"/>
        <v>0.52275522755227555</v>
      </c>
      <c r="BB3609" s="18"/>
      <c r="BC3609" s="18"/>
      <c r="BD3609" s="18"/>
      <c r="BE3609" s="18"/>
      <c r="BF3609" s="18"/>
      <c r="BG3609" s="18">
        <f t="shared" si="1573"/>
        <v>0</v>
      </c>
      <c r="BH3609" s="18">
        <f t="shared" si="1552"/>
        <v>0</v>
      </c>
      <c r="BI3609" s="18">
        <f t="shared" si="1574"/>
        <v>0</v>
      </c>
      <c r="BJ3609" s="18">
        <f t="shared" si="1553"/>
        <v>0</v>
      </c>
      <c r="BK3609" s="18">
        <f t="shared" si="1575"/>
        <v>1</v>
      </c>
      <c r="BL3609" s="18">
        <f t="shared" si="1576"/>
        <v>4</v>
      </c>
      <c r="BM3609" s="18">
        <f t="shared" si="1577"/>
        <v>0</v>
      </c>
      <c r="BN3609" s="18">
        <f t="shared" si="1578"/>
        <v>0</v>
      </c>
      <c r="BO3609" s="18">
        <f t="shared" si="1579"/>
        <v>1</v>
      </c>
      <c r="BP3609" s="18">
        <f t="shared" si="1580"/>
        <v>6</v>
      </c>
      <c r="BQ3609" s="18">
        <f t="shared" si="1584"/>
        <v>1</v>
      </c>
      <c r="BR3609" s="18">
        <f t="shared" si="1585"/>
        <v>1</v>
      </c>
      <c r="BS3609" s="18">
        <f t="shared" si="1590"/>
        <v>1</v>
      </c>
      <c r="BT3609" s="18">
        <f t="shared" si="1591"/>
        <v>4</v>
      </c>
      <c r="BU3609" s="73"/>
      <c r="BV3609" s="18"/>
      <c r="BW3609" s="6"/>
      <c r="BX3609" s="6"/>
      <c r="BY3609" s="18"/>
      <c r="BZ3609" s="6"/>
      <c r="CA3609" s="6"/>
      <c r="CB3609" s="18"/>
      <c r="CC3609" s="6"/>
      <c r="CD3609" s="6"/>
      <c r="CE3609" s="18"/>
      <c r="CF3609" s="6"/>
      <c r="CG3609" s="6"/>
      <c r="CH3609" s="18"/>
      <c r="CI3609" s="6"/>
      <c r="CJ3609" s="6"/>
      <c r="CK3609" s="18"/>
      <c r="CL3609" s="6"/>
      <c r="CM3609" s="6"/>
      <c r="CN3609" s="18"/>
      <c r="CO3609" s="6"/>
      <c r="CP3609" s="18"/>
      <c r="CQ3609" s="18"/>
      <c r="CR3609" s="18"/>
      <c r="CS3609" s="18"/>
      <c r="CT3609" s="6">
        <f t="shared" si="1589"/>
        <v>9</v>
      </c>
      <c r="CU3609" s="18"/>
      <c r="CV3609" s="18"/>
      <c r="CW3609" s="18"/>
      <c r="CX3609" s="6" t="str">
        <f t="shared" si="1548"/>
        <v>A</v>
      </c>
      <c r="CY3609" s="87">
        <f t="shared" si="1549"/>
        <v>1626</v>
      </c>
      <c r="CZ3609" s="87">
        <f t="shared" si="1550"/>
        <v>776</v>
      </c>
      <c r="DA3609" s="6" t="str">
        <f t="shared" si="1551"/>
        <v>na</v>
      </c>
      <c r="DB3609" s="18"/>
      <c r="DC3609" s="18"/>
      <c r="DD3609" s="18"/>
      <c r="DE3609" s="18"/>
      <c r="DF3609" s="73"/>
      <c r="DG3609" s="18"/>
      <c r="DH3609" s="18"/>
      <c r="DI3609" s="18"/>
      <c r="DJ3609" s="18"/>
    </row>
    <row r="3610" spans="1:114" s="17" customFormat="1" hidden="1" x14ac:dyDescent="0.2">
      <c r="A3610" s="47">
        <v>8115</v>
      </c>
      <c r="B3610" s="46">
        <f t="shared" si="1581"/>
        <v>7</v>
      </c>
      <c r="C3610" s="46">
        <f t="shared" si="1582"/>
        <v>8</v>
      </c>
      <c r="D3610" s="46">
        <f t="shared" si="1583"/>
        <v>10</v>
      </c>
      <c r="E3610" s="103">
        <v>42651</v>
      </c>
      <c r="F3610" s="17" t="s">
        <v>2635</v>
      </c>
      <c r="G3610" s="47" t="s">
        <v>310</v>
      </c>
      <c r="H3610" s="47" t="s">
        <v>307</v>
      </c>
      <c r="I3610" s="47">
        <v>1</v>
      </c>
      <c r="J3610" s="47">
        <v>1</v>
      </c>
      <c r="K3610" s="106" t="s">
        <v>1296</v>
      </c>
      <c r="L3610" s="20">
        <v>728</v>
      </c>
      <c r="M3610" s="4" t="s">
        <v>4611</v>
      </c>
      <c r="N3610" s="47">
        <v>19</v>
      </c>
      <c r="O3610" s="17">
        <f t="shared" si="1596"/>
        <v>15</v>
      </c>
      <c r="P3610" s="17">
        <f>COUNTIF($H$3596:$H3610,"=W")</f>
        <v>3</v>
      </c>
      <c r="Q3610" s="17">
        <f>COUNTIF($H$3596:$H3610,"=D")</f>
        <v>4</v>
      </c>
      <c r="R3610" s="17">
        <f>COUNTIF($H$3596:$H3610,"=L")</f>
        <v>8</v>
      </c>
      <c r="S3610" s="17">
        <f t="shared" si="1597"/>
        <v>16</v>
      </c>
      <c r="T3610" s="17">
        <f t="shared" si="1598"/>
        <v>26</v>
      </c>
      <c r="U3610" s="17">
        <f t="shared" si="1599"/>
        <v>13</v>
      </c>
      <c r="V3610" s="17">
        <v>2</v>
      </c>
      <c r="W3610" s="17">
        <v>9</v>
      </c>
      <c r="X3610" s="17">
        <v>4</v>
      </c>
      <c r="Y3610" s="17">
        <v>3</v>
      </c>
      <c r="Z3610" s="17">
        <v>1</v>
      </c>
      <c r="AA3610" s="17">
        <v>4</v>
      </c>
      <c r="AB3610" s="17">
        <v>10</v>
      </c>
      <c r="AC3610" s="17">
        <v>17</v>
      </c>
      <c r="AD3610" s="83">
        <v>2</v>
      </c>
      <c r="AE3610" s="83">
        <v>0</v>
      </c>
      <c r="AF3610" s="5">
        <v>0</v>
      </c>
      <c r="AG3610" s="5">
        <v>0</v>
      </c>
      <c r="AH3610" s="83" t="s">
        <v>3720</v>
      </c>
      <c r="AJ3610" s="18"/>
      <c r="AK3610" s="104">
        <f t="shared" si="1594"/>
        <v>15418</v>
      </c>
      <c r="AL3610" s="104">
        <f>AK3610/COUNTIF(G$3596:G3610,"H")</f>
        <v>2202.5714285714284</v>
      </c>
      <c r="AM3610" s="104">
        <f t="shared" si="1595"/>
        <v>15198</v>
      </c>
      <c r="AN3610" s="104">
        <f>AM3610/COUNTIF(G$3596:G3610,"A")</f>
        <v>1899.75</v>
      </c>
      <c r="AO3610" s="18"/>
      <c r="AP3610" s="18">
        <v>33</v>
      </c>
      <c r="AQ3610" s="18"/>
      <c r="AR3610" s="18">
        <v>28</v>
      </c>
      <c r="AS3610" s="18">
        <v>12</v>
      </c>
      <c r="AT3610" s="112">
        <f t="shared" si="1562"/>
        <v>13</v>
      </c>
      <c r="AU3610" s="18">
        <f t="shared" si="1563"/>
        <v>19</v>
      </c>
      <c r="AV3610" s="18">
        <f t="shared" si="1600"/>
        <v>15</v>
      </c>
      <c r="AW3610" s="47"/>
      <c r="AX3610" s="73"/>
      <c r="AY3610" s="105">
        <v>200</v>
      </c>
      <c r="AZ3610" s="107">
        <f t="shared" si="1602"/>
        <v>0.27472527472527475</v>
      </c>
      <c r="BA3610" s="107">
        <f t="shared" si="1601"/>
        <v>0.72527472527472525</v>
      </c>
      <c r="BB3610" s="18"/>
      <c r="BC3610" s="18"/>
      <c r="BD3610" s="18"/>
      <c r="BE3610" s="18"/>
      <c r="BF3610" s="18"/>
      <c r="BG3610" s="18">
        <f t="shared" si="1573"/>
        <v>0</v>
      </c>
      <c r="BH3610" s="18">
        <f t="shared" si="1552"/>
        <v>0</v>
      </c>
      <c r="BI3610" s="18">
        <f t="shared" si="1574"/>
        <v>1</v>
      </c>
      <c r="BJ3610" s="18">
        <f t="shared" si="1553"/>
        <v>1</v>
      </c>
      <c r="BK3610" s="18">
        <f t="shared" si="1575"/>
        <v>0</v>
      </c>
      <c r="BL3610" s="18">
        <f t="shared" si="1576"/>
        <v>0</v>
      </c>
      <c r="BM3610" s="18">
        <f t="shared" si="1577"/>
        <v>1</v>
      </c>
      <c r="BN3610" s="18">
        <f t="shared" si="1578"/>
        <v>1</v>
      </c>
      <c r="BO3610" s="18">
        <f t="shared" si="1579"/>
        <v>1</v>
      </c>
      <c r="BP3610" s="18">
        <f t="shared" si="1580"/>
        <v>7</v>
      </c>
      <c r="BQ3610" s="18">
        <f t="shared" si="1584"/>
        <v>1</v>
      </c>
      <c r="BR3610" s="18">
        <f t="shared" si="1585"/>
        <v>2</v>
      </c>
      <c r="BS3610" s="18">
        <f t="shared" si="1590"/>
        <v>1</v>
      </c>
      <c r="BT3610" s="18">
        <f t="shared" si="1591"/>
        <v>5</v>
      </c>
      <c r="BU3610" s="73"/>
      <c r="BV3610" s="18"/>
      <c r="BW3610" s="6"/>
      <c r="BX3610" s="6"/>
      <c r="BY3610" s="18"/>
      <c r="BZ3610" s="6"/>
      <c r="CA3610" s="6"/>
      <c r="CB3610" s="18"/>
      <c r="CC3610" s="6"/>
      <c r="CD3610" s="6"/>
      <c r="CE3610" s="18"/>
      <c r="CF3610" s="6"/>
      <c r="CG3610" s="6"/>
      <c r="CH3610" s="18"/>
      <c r="CI3610" s="6"/>
      <c r="CJ3610" s="6"/>
      <c r="CK3610" s="18"/>
      <c r="CL3610" s="6"/>
      <c r="CM3610" s="6"/>
      <c r="CN3610" s="18"/>
      <c r="CO3610" s="6"/>
      <c r="CP3610" s="18"/>
      <c r="CQ3610" s="18"/>
      <c r="CR3610" s="18"/>
      <c r="CS3610" s="18"/>
      <c r="CT3610" s="6">
        <f t="shared" si="1589"/>
        <v>6</v>
      </c>
      <c r="CU3610" s="18"/>
      <c r="CV3610" s="18"/>
      <c r="CW3610" s="18"/>
      <c r="CX3610" s="6" t="str">
        <f t="shared" ref="CX3610:CX3673" si="1603">G3610</f>
        <v>A</v>
      </c>
      <c r="CY3610" s="87">
        <f t="shared" ref="CY3610:CY3673" si="1604">L3610</f>
        <v>728</v>
      </c>
      <c r="CZ3610" s="87">
        <f t="shared" ref="CZ3610:CZ3673" si="1605">AY3610</f>
        <v>200</v>
      </c>
      <c r="DA3610" s="6" t="str">
        <f t="shared" ref="DA3610:DA3673" si="1606">IF(CX3610="H",CY3610-CZ3610,"na")</f>
        <v>na</v>
      </c>
      <c r="DB3610" s="18"/>
      <c r="DC3610" s="18"/>
      <c r="DD3610" s="18"/>
      <c r="DE3610" s="18"/>
      <c r="DF3610" s="73"/>
      <c r="DG3610" s="18"/>
      <c r="DH3610" s="18"/>
      <c r="DI3610" s="18"/>
      <c r="DJ3610" s="18"/>
    </row>
    <row r="3611" spans="1:114" s="17" customFormat="1" hidden="1" x14ac:dyDescent="0.2">
      <c r="A3611" s="47">
        <v>8116</v>
      </c>
      <c r="B3611" s="46">
        <f t="shared" si="1581"/>
        <v>7</v>
      </c>
      <c r="C3611" s="46">
        <f t="shared" si="1582"/>
        <v>22</v>
      </c>
      <c r="D3611" s="46">
        <f t="shared" si="1583"/>
        <v>10</v>
      </c>
      <c r="E3611" s="103">
        <v>42665</v>
      </c>
      <c r="F3611" s="17" t="s">
        <v>2386</v>
      </c>
      <c r="G3611" s="47" t="s">
        <v>103</v>
      </c>
      <c r="H3611" s="47" t="s">
        <v>307</v>
      </c>
      <c r="I3611" s="47">
        <v>1</v>
      </c>
      <c r="J3611" s="47">
        <v>1</v>
      </c>
      <c r="K3611" s="47" t="s">
        <v>36</v>
      </c>
      <c r="L3611" s="20">
        <v>2639</v>
      </c>
      <c r="M3611" s="4" t="s">
        <v>4612</v>
      </c>
      <c r="N3611" s="47">
        <v>19</v>
      </c>
      <c r="O3611" s="17">
        <f t="shared" si="1596"/>
        <v>16</v>
      </c>
      <c r="P3611" s="17">
        <f>COUNTIF($H$3596:$H3611,"=W")</f>
        <v>3</v>
      </c>
      <c r="Q3611" s="17">
        <f>COUNTIF($H$3596:$H3611,"=D")</f>
        <v>5</v>
      </c>
      <c r="R3611" s="17">
        <f>COUNTIF($H$3596:$H3611,"=L")</f>
        <v>8</v>
      </c>
      <c r="S3611" s="17">
        <f t="shared" si="1597"/>
        <v>17</v>
      </c>
      <c r="T3611" s="17">
        <f t="shared" si="1598"/>
        <v>27</v>
      </c>
      <c r="U3611" s="17">
        <f t="shared" si="1599"/>
        <v>14</v>
      </c>
      <c r="V3611" s="17">
        <v>3</v>
      </c>
      <c r="W3611" s="17">
        <v>6</v>
      </c>
      <c r="X3611" s="17">
        <v>3</v>
      </c>
      <c r="Y3611" s="17">
        <v>9</v>
      </c>
      <c r="Z3611" s="17">
        <v>7</v>
      </c>
      <c r="AA3611" s="17">
        <v>6</v>
      </c>
      <c r="AB3611" s="17">
        <v>10</v>
      </c>
      <c r="AC3611" s="17">
        <v>15</v>
      </c>
      <c r="AD3611" s="83">
        <v>6</v>
      </c>
      <c r="AE3611" s="83">
        <v>2</v>
      </c>
      <c r="AF3611" s="5">
        <v>0</v>
      </c>
      <c r="AG3611" s="5">
        <v>0</v>
      </c>
      <c r="AH3611" s="83" t="s">
        <v>3751</v>
      </c>
      <c r="AJ3611" s="18"/>
      <c r="AK3611" s="104">
        <f t="shared" si="1594"/>
        <v>18057</v>
      </c>
      <c r="AL3611" s="104">
        <f>AK3611/COUNTIF(G$3596:G3611,"H")</f>
        <v>2257.125</v>
      </c>
      <c r="AM3611" s="104">
        <f t="shared" si="1595"/>
        <v>15198</v>
      </c>
      <c r="AN3611" s="104">
        <f>AM3611/COUNTIF(G$3596:G3611,"A")</f>
        <v>1899.75</v>
      </c>
      <c r="AO3611" s="18"/>
      <c r="AP3611" s="18">
        <v>36</v>
      </c>
      <c r="AQ3611" s="18"/>
      <c r="AR3611" s="18">
        <v>30</v>
      </c>
      <c r="AS3611" s="18">
        <v>13</v>
      </c>
      <c r="AT3611" s="112">
        <f t="shared" si="1562"/>
        <v>14</v>
      </c>
      <c r="AU3611" s="18">
        <f t="shared" si="1563"/>
        <v>19</v>
      </c>
      <c r="AV3611" s="18">
        <f t="shared" si="1600"/>
        <v>16</v>
      </c>
      <c r="AW3611" s="47"/>
      <c r="AX3611" s="73"/>
      <c r="AY3611" s="105">
        <v>565</v>
      </c>
      <c r="AZ3611" s="107">
        <f t="shared" si="1602"/>
        <v>0.78590375142099278</v>
      </c>
      <c r="BA3611" s="107">
        <f t="shared" si="1601"/>
        <v>0.21409624857900722</v>
      </c>
      <c r="BB3611" s="18"/>
      <c r="BC3611" s="18"/>
      <c r="BD3611" s="18"/>
      <c r="BE3611" s="18"/>
      <c r="BF3611" s="18"/>
      <c r="BG3611" s="18">
        <f t="shared" si="1573"/>
        <v>0</v>
      </c>
      <c r="BH3611" s="18">
        <f t="shared" ref="BH3611:BH3674" si="1607">IF(H3611="W",BH3610+1,0)</f>
        <v>0</v>
      </c>
      <c r="BI3611" s="18">
        <f t="shared" si="1574"/>
        <v>1</v>
      </c>
      <c r="BJ3611" s="18">
        <f t="shared" ref="BJ3611:BJ3674" si="1608">IF(H3611="D",BJ3610+1,0)</f>
        <v>2</v>
      </c>
      <c r="BK3611" s="18">
        <f t="shared" si="1575"/>
        <v>0</v>
      </c>
      <c r="BL3611" s="18">
        <f t="shared" si="1576"/>
        <v>0</v>
      </c>
      <c r="BM3611" s="18">
        <f t="shared" si="1577"/>
        <v>1</v>
      </c>
      <c r="BN3611" s="18">
        <f t="shared" si="1578"/>
        <v>2</v>
      </c>
      <c r="BO3611" s="18">
        <f t="shared" si="1579"/>
        <v>1</v>
      </c>
      <c r="BP3611" s="18">
        <f t="shared" si="1580"/>
        <v>8</v>
      </c>
      <c r="BQ3611" s="18">
        <f t="shared" si="1584"/>
        <v>1</v>
      </c>
      <c r="BR3611" s="18">
        <f t="shared" si="1585"/>
        <v>3</v>
      </c>
      <c r="BS3611" s="18">
        <f t="shared" si="1590"/>
        <v>1</v>
      </c>
      <c r="BT3611" s="18">
        <f t="shared" si="1591"/>
        <v>6</v>
      </c>
      <c r="BU3611" s="73"/>
      <c r="BV3611" s="18"/>
      <c r="BW3611" s="6"/>
      <c r="BX3611" s="6"/>
      <c r="BY3611" s="18"/>
      <c r="BZ3611" s="6"/>
      <c r="CA3611" s="6"/>
      <c r="CB3611" s="18"/>
      <c r="CC3611" s="6"/>
      <c r="CD3611" s="6"/>
      <c r="CE3611" s="18"/>
      <c r="CF3611" s="6"/>
      <c r="CG3611" s="6"/>
      <c r="CH3611" s="18"/>
      <c r="CI3611" s="6"/>
      <c r="CJ3611" s="6"/>
      <c r="CK3611" s="18"/>
      <c r="CL3611" s="6"/>
      <c r="CM3611" s="6"/>
      <c r="CN3611" s="18"/>
      <c r="CO3611" s="6"/>
      <c r="CP3611" s="18"/>
      <c r="CQ3611" s="18"/>
      <c r="CR3611" s="18"/>
      <c r="CS3611" s="18"/>
      <c r="CT3611" s="6">
        <f t="shared" si="1589"/>
        <v>6</v>
      </c>
      <c r="CU3611" s="18"/>
      <c r="CV3611" s="18"/>
      <c r="CW3611" s="18"/>
      <c r="CX3611" s="6" t="str">
        <f t="shared" si="1603"/>
        <v>H</v>
      </c>
      <c r="CY3611" s="87">
        <f t="shared" si="1604"/>
        <v>2639</v>
      </c>
      <c r="CZ3611" s="87">
        <f t="shared" si="1605"/>
        <v>565</v>
      </c>
      <c r="DA3611" s="6">
        <f t="shared" si="1606"/>
        <v>2074</v>
      </c>
      <c r="DB3611" s="18"/>
      <c r="DC3611" s="18"/>
      <c r="DD3611" s="18"/>
      <c r="DE3611" s="18"/>
      <c r="DF3611" s="73"/>
      <c r="DG3611" s="18"/>
      <c r="DH3611" s="18"/>
      <c r="DI3611" s="18"/>
      <c r="DJ3611" s="18"/>
    </row>
    <row r="3612" spans="1:114" s="17" customFormat="1" hidden="1" x14ac:dyDescent="0.2">
      <c r="A3612" s="47">
        <v>8117</v>
      </c>
      <c r="B3612" s="46">
        <f t="shared" si="1581"/>
        <v>3</v>
      </c>
      <c r="C3612" s="46">
        <f t="shared" si="1582"/>
        <v>25</v>
      </c>
      <c r="D3612" s="46">
        <f t="shared" si="1583"/>
        <v>10</v>
      </c>
      <c r="E3612" s="103">
        <v>42668</v>
      </c>
      <c r="F3612" s="17" t="s">
        <v>3579</v>
      </c>
      <c r="G3612" s="47" t="s">
        <v>310</v>
      </c>
      <c r="H3612" s="47" t="s">
        <v>308</v>
      </c>
      <c r="I3612" s="47">
        <v>0</v>
      </c>
      <c r="J3612" s="47">
        <v>2</v>
      </c>
      <c r="K3612" s="47" t="s">
        <v>36</v>
      </c>
      <c r="L3612" s="20">
        <v>856</v>
      </c>
      <c r="M3612" s="113" t="s">
        <v>3753</v>
      </c>
      <c r="N3612" s="47">
        <v>19</v>
      </c>
      <c r="O3612" s="17">
        <f t="shared" si="1596"/>
        <v>17</v>
      </c>
      <c r="P3612" s="17">
        <f>COUNTIF($H$3596:$H3612,"=W")</f>
        <v>3</v>
      </c>
      <c r="Q3612" s="17">
        <f>COUNTIF($H$3596:$H3612,"=D")</f>
        <v>5</v>
      </c>
      <c r="R3612" s="17">
        <f>COUNTIF($H$3596:$H3612,"=L")</f>
        <v>9</v>
      </c>
      <c r="S3612" s="17">
        <f t="shared" si="1597"/>
        <v>17</v>
      </c>
      <c r="T3612" s="17">
        <f t="shared" si="1598"/>
        <v>29</v>
      </c>
      <c r="U3612" s="17">
        <f t="shared" si="1599"/>
        <v>14</v>
      </c>
      <c r="V3612" s="17">
        <v>1</v>
      </c>
      <c r="W3612" s="17">
        <v>12</v>
      </c>
      <c r="X3612" s="17">
        <v>4</v>
      </c>
      <c r="Y3612" s="17">
        <v>4</v>
      </c>
      <c r="Z3612" s="17">
        <v>4</v>
      </c>
      <c r="AA3612" s="17">
        <v>3</v>
      </c>
      <c r="AB3612" s="17">
        <v>11</v>
      </c>
      <c r="AC3612" s="17">
        <v>12</v>
      </c>
      <c r="AD3612" s="83">
        <v>2</v>
      </c>
      <c r="AE3612" s="83">
        <v>1</v>
      </c>
      <c r="AF3612" s="5">
        <v>0</v>
      </c>
      <c r="AG3612" s="5">
        <v>0</v>
      </c>
      <c r="AH3612" s="83" t="s">
        <v>3754</v>
      </c>
      <c r="AJ3612" s="18"/>
      <c r="AK3612" s="104">
        <f t="shared" si="1594"/>
        <v>18057</v>
      </c>
      <c r="AL3612" s="104">
        <f>AK3612/COUNTIF(G$3596:G3612,"H")</f>
        <v>2257.125</v>
      </c>
      <c r="AM3612" s="104">
        <f t="shared" si="1595"/>
        <v>16054</v>
      </c>
      <c r="AN3612" s="104">
        <f>AM3612/COUNTIF(G$3596:G3612,"A")</f>
        <v>1783.7777777777778</v>
      </c>
      <c r="AO3612" s="18"/>
      <c r="AP3612" s="18">
        <v>39</v>
      </c>
      <c r="AQ3612" s="18"/>
      <c r="AR3612" s="18">
        <v>31</v>
      </c>
      <c r="AS3612" s="18">
        <v>13</v>
      </c>
      <c r="AT3612" s="112">
        <f t="shared" si="1562"/>
        <v>14</v>
      </c>
      <c r="AU3612" s="18">
        <f t="shared" si="1563"/>
        <v>19</v>
      </c>
      <c r="AV3612" s="18">
        <f t="shared" si="1600"/>
        <v>17</v>
      </c>
      <c r="AW3612" s="47"/>
      <c r="AX3612" s="73"/>
      <c r="AY3612" s="105">
        <v>148</v>
      </c>
      <c r="AZ3612" s="107">
        <f t="shared" si="1602"/>
        <v>0.17289719626168223</v>
      </c>
      <c r="BA3612" s="107">
        <f t="shared" si="1601"/>
        <v>0.82710280373831779</v>
      </c>
      <c r="BB3612" s="18"/>
      <c r="BC3612" s="18"/>
      <c r="BD3612" s="18"/>
      <c r="BE3612" s="18"/>
      <c r="BF3612" s="18"/>
      <c r="BG3612" s="18">
        <f t="shared" si="1573"/>
        <v>0</v>
      </c>
      <c r="BH3612" s="18">
        <f t="shared" si="1607"/>
        <v>0</v>
      </c>
      <c r="BI3612" s="18">
        <f t="shared" si="1574"/>
        <v>0</v>
      </c>
      <c r="BJ3612" s="18">
        <f t="shared" si="1608"/>
        <v>0</v>
      </c>
      <c r="BK3612" s="18">
        <f t="shared" si="1575"/>
        <v>1</v>
      </c>
      <c r="BL3612" s="18">
        <f t="shared" si="1576"/>
        <v>1</v>
      </c>
      <c r="BM3612" s="18">
        <f t="shared" si="1577"/>
        <v>0</v>
      </c>
      <c r="BN3612" s="18">
        <f t="shared" si="1578"/>
        <v>0</v>
      </c>
      <c r="BO3612" s="18">
        <f t="shared" si="1579"/>
        <v>1</v>
      </c>
      <c r="BP3612" s="18">
        <f t="shared" si="1580"/>
        <v>9</v>
      </c>
      <c r="BQ3612" s="18">
        <f t="shared" si="1584"/>
        <v>0</v>
      </c>
      <c r="BR3612" s="18">
        <f t="shared" si="1585"/>
        <v>0</v>
      </c>
      <c r="BS3612" s="18">
        <f t="shared" si="1590"/>
        <v>1</v>
      </c>
      <c r="BT3612" s="18">
        <f t="shared" si="1591"/>
        <v>7</v>
      </c>
      <c r="BU3612" s="73"/>
      <c r="BV3612" s="18"/>
      <c r="BW3612" s="6"/>
      <c r="BX3612" s="6"/>
      <c r="BY3612" s="18"/>
      <c r="BZ3612" s="6"/>
      <c r="CA3612" s="6"/>
      <c r="CB3612" s="18"/>
      <c r="CC3612" s="6"/>
      <c r="CD3612" s="6"/>
      <c r="CE3612" s="18"/>
      <c r="CF3612" s="6"/>
      <c r="CG3612" s="6"/>
      <c r="CH3612" s="18"/>
      <c r="CI3612" s="6"/>
      <c r="CJ3612" s="6"/>
      <c r="CK3612" s="18"/>
      <c r="CL3612" s="6"/>
      <c r="CM3612" s="6"/>
      <c r="CN3612" s="18"/>
      <c r="CO3612" s="6"/>
      <c r="CP3612" s="18"/>
      <c r="CQ3612" s="18"/>
      <c r="CR3612" s="18"/>
      <c r="CS3612" s="18"/>
      <c r="CT3612" s="6">
        <f t="shared" si="1589"/>
        <v>5</v>
      </c>
      <c r="CU3612" s="18"/>
      <c r="CV3612" s="18"/>
      <c r="CW3612" s="18"/>
      <c r="CX3612" s="6" t="str">
        <f t="shared" si="1603"/>
        <v>A</v>
      </c>
      <c r="CY3612" s="87">
        <f t="shared" si="1604"/>
        <v>856</v>
      </c>
      <c r="CZ3612" s="87">
        <f t="shared" si="1605"/>
        <v>148</v>
      </c>
      <c r="DA3612" s="6" t="str">
        <f t="shared" si="1606"/>
        <v>na</v>
      </c>
      <c r="DB3612" s="18"/>
      <c r="DC3612" s="18"/>
      <c r="DD3612" s="18"/>
      <c r="DE3612" s="18"/>
      <c r="DF3612" s="73"/>
      <c r="DG3612" s="18"/>
      <c r="DH3612" s="18"/>
      <c r="DI3612" s="18"/>
      <c r="DJ3612" s="18"/>
    </row>
    <row r="3613" spans="1:114" s="17" customFormat="1" hidden="1" x14ac:dyDescent="0.2">
      <c r="A3613" s="47">
        <v>8118</v>
      </c>
      <c r="B3613" s="46">
        <f t="shared" si="1581"/>
        <v>7</v>
      </c>
      <c r="C3613" s="46">
        <f t="shared" si="1582"/>
        <v>29</v>
      </c>
      <c r="D3613" s="46">
        <f t="shared" si="1583"/>
        <v>10</v>
      </c>
      <c r="E3613" s="103">
        <v>42672</v>
      </c>
      <c r="F3613" s="17" t="s">
        <v>3755</v>
      </c>
      <c r="G3613" s="47" t="s">
        <v>103</v>
      </c>
      <c r="H3613" s="47" t="s">
        <v>307</v>
      </c>
      <c r="I3613" s="47">
        <v>2</v>
      </c>
      <c r="J3613" s="47">
        <v>2</v>
      </c>
      <c r="K3613" s="106" t="s">
        <v>2993</v>
      </c>
      <c r="L3613" s="20">
        <v>2037</v>
      </c>
      <c r="M3613" s="4" t="s">
        <v>4613</v>
      </c>
      <c r="N3613" s="47">
        <v>20</v>
      </c>
      <c r="O3613" s="17">
        <f t="shared" si="1596"/>
        <v>18</v>
      </c>
      <c r="P3613" s="17">
        <f>COUNTIF($H$3596:$H3613,"=W")</f>
        <v>3</v>
      </c>
      <c r="Q3613" s="17">
        <f>COUNTIF($H$3596:$H3613,"=D")</f>
        <v>6</v>
      </c>
      <c r="R3613" s="17">
        <f>COUNTIF($H$3596:$H3613,"=L")</f>
        <v>9</v>
      </c>
      <c r="S3613" s="17">
        <f t="shared" si="1597"/>
        <v>19</v>
      </c>
      <c r="T3613" s="17">
        <f t="shared" si="1598"/>
        <v>31</v>
      </c>
      <c r="U3613" s="17">
        <f t="shared" si="1599"/>
        <v>15</v>
      </c>
      <c r="V3613" s="17">
        <v>3</v>
      </c>
      <c r="W3613" s="17">
        <v>6</v>
      </c>
      <c r="X3613" s="17">
        <v>3</v>
      </c>
      <c r="Y3613" s="17">
        <v>9</v>
      </c>
      <c r="Z3613" s="17">
        <v>7</v>
      </c>
      <c r="AA3613" s="17">
        <v>6</v>
      </c>
      <c r="AB3613" s="17">
        <v>10</v>
      </c>
      <c r="AC3613" s="17">
        <v>15</v>
      </c>
      <c r="AD3613" s="83">
        <v>6</v>
      </c>
      <c r="AE3613" s="83">
        <v>2</v>
      </c>
      <c r="AF3613" s="5">
        <v>0</v>
      </c>
      <c r="AG3613" s="5">
        <v>0</v>
      </c>
      <c r="AH3613" s="83" t="s">
        <v>3751</v>
      </c>
      <c r="AJ3613" s="18"/>
      <c r="AK3613" s="104">
        <f t="shared" si="1594"/>
        <v>20094</v>
      </c>
      <c r="AL3613" s="104">
        <f>AK3613/COUNTIF(G$3596:G3613,"H")</f>
        <v>2232.6666666666665</v>
      </c>
      <c r="AM3613" s="104">
        <f t="shared" si="1595"/>
        <v>16054</v>
      </c>
      <c r="AN3613" s="104">
        <f>AM3613/COUNTIF(G$3596:G3613,"A")</f>
        <v>1783.7777777777778</v>
      </c>
      <c r="AO3613" s="18"/>
      <c r="AP3613" s="18">
        <v>40</v>
      </c>
      <c r="AQ3613" s="18"/>
      <c r="AR3613" s="18">
        <v>34</v>
      </c>
      <c r="AS3613" s="18">
        <v>15</v>
      </c>
      <c r="AT3613" s="112">
        <f t="shared" si="1562"/>
        <v>15</v>
      </c>
      <c r="AU3613" s="18">
        <f t="shared" si="1563"/>
        <v>20</v>
      </c>
      <c r="AV3613" s="18">
        <f t="shared" si="1600"/>
        <v>19</v>
      </c>
      <c r="AW3613" s="47"/>
      <c r="AX3613" s="73"/>
      <c r="AY3613" s="105">
        <v>138</v>
      </c>
      <c r="AZ3613" s="107">
        <f t="shared" si="1602"/>
        <v>0.93225331369661268</v>
      </c>
      <c r="BA3613" s="107">
        <f t="shared" si="1601"/>
        <v>6.7746686303387316E-2</v>
      </c>
      <c r="BB3613" s="18"/>
      <c r="BC3613" s="18"/>
      <c r="BD3613" s="18"/>
      <c r="BE3613" s="18"/>
      <c r="BF3613" s="18"/>
      <c r="BG3613" s="18">
        <f t="shared" si="1573"/>
        <v>0</v>
      </c>
      <c r="BH3613" s="18">
        <f t="shared" si="1607"/>
        <v>0</v>
      </c>
      <c r="BI3613" s="18">
        <f t="shared" si="1574"/>
        <v>1</v>
      </c>
      <c r="BJ3613" s="18">
        <f t="shared" si="1608"/>
        <v>1</v>
      </c>
      <c r="BK3613" s="18">
        <f t="shared" si="1575"/>
        <v>0</v>
      </c>
      <c r="BL3613" s="18">
        <f t="shared" si="1576"/>
        <v>0</v>
      </c>
      <c r="BM3613" s="18">
        <f t="shared" si="1577"/>
        <v>1</v>
      </c>
      <c r="BN3613" s="18">
        <f t="shared" si="1578"/>
        <v>1</v>
      </c>
      <c r="BO3613" s="18">
        <f t="shared" si="1579"/>
        <v>1</v>
      </c>
      <c r="BP3613" s="18">
        <f t="shared" si="1580"/>
        <v>10</v>
      </c>
      <c r="BQ3613" s="18">
        <f t="shared" si="1584"/>
        <v>1</v>
      </c>
      <c r="BR3613" s="18">
        <f t="shared" si="1585"/>
        <v>1</v>
      </c>
      <c r="BS3613" s="18">
        <f t="shared" si="1590"/>
        <v>1</v>
      </c>
      <c r="BT3613" s="18">
        <f t="shared" si="1591"/>
        <v>8</v>
      </c>
      <c r="BU3613" s="73"/>
      <c r="BV3613" s="18"/>
      <c r="BW3613" s="6"/>
      <c r="BX3613" s="6"/>
      <c r="BY3613" s="18"/>
      <c r="BZ3613" s="6"/>
      <c r="CA3613" s="6"/>
      <c r="CB3613" s="18"/>
      <c r="CC3613" s="6"/>
      <c r="CD3613" s="6"/>
      <c r="CE3613" s="18"/>
      <c r="CF3613" s="6"/>
      <c r="CG3613" s="6"/>
      <c r="CH3613" s="18"/>
      <c r="CI3613" s="6"/>
      <c r="CJ3613" s="6"/>
      <c r="CK3613" s="18"/>
      <c r="CL3613" s="6"/>
      <c r="CM3613" s="6"/>
      <c r="CN3613" s="18"/>
      <c r="CO3613" s="6"/>
      <c r="CP3613" s="18"/>
      <c r="CQ3613" s="18"/>
      <c r="CR3613" s="18"/>
      <c r="CS3613" s="18"/>
      <c r="CT3613" s="6">
        <f t="shared" si="1589"/>
        <v>6</v>
      </c>
      <c r="CU3613" s="18"/>
      <c r="CV3613" s="18"/>
      <c r="CW3613" s="18"/>
      <c r="CX3613" s="6" t="str">
        <f t="shared" si="1603"/>
        <v>H</v>
      </c>
      <c r="CY3613" s="87">
        <f t="shared" si="1604"/>
        <v>2037</v>
      </c>
      <c r="CZ3613" s="87">
        <f t="shared" si="1605"/>
        <v>138</v>
      </c>
      <c r="DA3613" s="6">
        <f t="shared" si="1606"/>
        <v>1899</v>
      </c>
      <c r="DB3613" s="18"/>
      <c r="DC3613" s="18"/>
      <c r="DD3613" s="18"/>
      <c r="DE3613" s="18"/>
      <c r="DF3613" s="73"/>
      <c r="DG3613" s="18"/>
      <c r="DH3613" s="18"/>
      <c r="DI3613" s="18"/>
      <c r="DJ3613" s="18"/>
    </row>
    <row r="3614" spans="1:114" s="17" customFormat="1" hidden="1" x14ac:dyDescent="0.2">
      <c r="A3614" s="47">
        <v>8119</v>
      </c>
      <c r="B3614" s="46">
        <f t="shared" si="1581"/>
        <v>7</v>
      </c>
      <c r="C3614" s="46">
        <f t="shared" si="1582"/>
        <v>12</v>
      </c>
      <c r="D3614" s="46">
        <f t="shared" si="1583"/>
        <v>11</v>
      </c>
      <c r="E3614" s="103">
        <v>42686</v>
      </c>
      <c r="F3614" s="17" t="s">
        <v>3761</v>
      </c>
      <c r="G3614" s="47" t="s">
        <v>310</v>
      </c>
      <c r="H3614" s="47" t="s">
        <v>307</v>
      </c>
      <c r="I3614" s="47">
        <v>1</v>
      </c>
      <c r="J3614" s="47">
        <v>1</v>
      </c>
      <c r="K3614" s="47" t="s">
        <v>36</v>
      </c>
      <c r="L3614" s="20">
        <v>2341</v>
      </c>
      <c r="M3614" s="4" t="s">
        <v>4614</v>
      </c>
      <c r="N3614" s="47">
        <v>20</v>
      </c>
      <c r="O3614" s="17">
        <f t="shared" si="1596"/>
        <v>19</v>
      </c>
      <c r="P3614" s="17">
        <f>COUNTIF($H$3596:$H3614,"=W")</f>
        <v>3</v>
      </c>
      <c r="Q3614" s="17">
        <f>COUNTIF($H$3596:$H3614,"=D")</f>
        <v>7</v>
      </c>
      <c r="R3614" s="17">
        <f>COUNTIF($H$3596:$H3614,"=L")</f>
        <v>9</v>
      </c>
      <c r="S3614" s="17">
        <f t="shared" si="1597"/>
        <v>20</v>
      </c>
      <c r="T3614" s="17">
        <f t="shared" si="1598"/>
        <v>32</v>
      </c>
      <c r="U3614" s="17">
        <f t="shared" si="1599"/>
        <v>16</v>
      </c>
      <c r="V3614" s="17">
        <v>1</v>
      </c>
      <c r="W3614" s="17">
        <v>2</v>
      </c>
      <c r="X3614" s="17">
        <v>1</v>
      </c>
      <c r="Y3614" s="17">
        <v>7</v>
      </c>
      <c r="Z3614" s="17">
        <v>3</v>
      </c>
      <c r="AA3614" s="17">
        <v>8</v>
      </c>
      <c r="AB3614" s="17">
        <v>5</v>
      </c>
      <c r="AC3614" s="17">
        <v>7</v>
      </c>
      <c r="AD3614" s="83">
        <v>1</v>
      </c>
      <c r="AE3614" s="83">
        <v>2</v>
      </c>
      <c r="AF3614" s="5">
        <v>0</v>
      </c>
      <c r="AG3614" s="5">
        <v>0</v>
      </c>
      <c r="AH3614" s="83" t="s">
        <v>1801</v>
      </c>
      <c r="AJ3614" s="18"/>
      <c r="AK3614" s="104">
        <f t="shared" si="1594"/>
        <v>20094</v>
      </c>
      <c r="AL3614" s="104">
        <f>AK3614/COUNTIF(G$3596:G3614,"H")</f>
        <v>2232.6666666666665</v>
      </c>
      <c r="AM3614" s="104">
        <f t="shared" si="1595"/>
        <v>18395</v>
      </c>
      <c r="AN3614" s="104">
        <f>AM3614/COUNTIF(G$3596:G3614,"A")</f>
        <v>1839.5</v>
      </c>
      <c r="AO3614" s="18"/>
      <c r="AP3614" s="18">
        <v>46</v>
      </c>
      <c r="AQ3614" s="18"/>
      <c r="AR3614" s="18">
        <v>35</v>
      </c>
      <c r="AS3614" s="18">
        <v>16</v>
      </c>
      <c r="AT3614" s="112">
        <f t="shared" si="1562"/>
        <v>16</v>
      </c>
      <c r="AU3614" s="18">
        <f t="shared" si="1563"/>
        <v>20</v>
      </c>
      <c r="AV3614" s="18">
        <f t="shared" si="1600"/>
        <v>19</v>
      </c>
      <c r="AW3614" s="47"/>
      <c r="AX3614" s="73"/>
      <c r="AY3614" s="105">
        <v>247</v>
      </c>
      <c r="AZ3614" s="107">
        <f t="shared" si="1602"/>
        <v>0.10551046561298591</v>
      </c>
      <c r="BA3614" s="107">
        <f t="shared" si="1601"/>
        <v>0.89448953438701406</v>
      </c>
      <c r="BB3614" s="18"/>
      <c r="BC3614" s="18"/>
      <c r="BD3614" s="18"/>
      <c r="BE3614" s="18"/>
      <c r="BF3614" s="18"/>
      <c r="BG3614" s="18">
        <f t="shared" si="1573"/>
        <v>0</v>
      </c>
      <c r="BH3614" s="18">
        <f t="shared" si="1607"/>
        <v>0</v>
      </c>
      <c r="BI3614" s="18">
        <f t="shared" si="1574"/>
        <v>1</v>
      </c>
      <c r="BJ3614" s="18">
        <f t="shared" si="1608"/>
        <v>2</v>
      </c>
      <c r="BK3614" s="18">
        <f t="shared" si="1575"/>
        <v>0</v>
      </c>
      <c r="BL3614" s="18">
        <f t="shared" si="1576"/>
        <v>0</v>
      </c>
      <c r="BM3614" s="18">
        <f t="shared" si="1577"/>
        <v>1</v>
      </c>
      <c r="BN3614" s="18">
        <f t="shared" si="1578"/>
        <v>2</v>
      </c>
      <c r="BO3614" s="18">
        <f t="shared" si="1579"/>
        <v>1</v>
      </c>
      <c r="BP3614" s="18">
        <f t="shared" si="1580"/>
        <v>11</v>
      </c>
      <c r="BQ3614" s="18">
        <f t="shared" si="1584"/>
        <v>1</v>
      </c>
      <c r="BR3614" s="18">
        <f t="shared" si="1585"/>
        <v>2</v>
      </c>
      <c r="BS3614" s="18">
        <f t="shared" si="1590"/>
        <v>1</v>
      </c>
      <c r="BT3614" s="18">
        <f t="shared" si="1591"/>
        <v>9</v>
      </c>
      <c r="BU3614" s="73"/>
      <c r="BV3614" s="18"/>
      <c r="BW3614" s="6"/>
      <c r="BX3614" s="6"/>
      <c r="BY3614" s="18"/>
      <c r="BZ3614" s="6"/>
      <c r="CA3614" s="6"/>
      <c r="CB3614" s="18"/>
      <c r="CC3614" s="6"/>
      <c r="CD3614" s="6"/>
      <c r="CE3614" s="18"/>
      <c r="CF3614" s="6"/>
      <c r="CG3614" s="6"/>
      <c r="CH3614" s="18"/>
      <c r="CI3614" s="6"/>
      <c r="CJ3614" s="6"/>
      <c r="CK3614" s="18"/>
      <c r="CL3614" s="6"/>
      <c r="CM3614" s="6"/>
      <c r="CN3614" s="18"/>
      <c r="CO3614" s="6"/>
      <c r="CP3614" s="18"/>
      <c r="CQ3614" s="18"/>
      <c r="CR3614" s="18"/>
      <c r="CS3614" s="18"/>
      <c r="CT3614" s="6">
        <f t="shared" si="1589"/>
        <v>2</v>
      </c>
      <c r="CU3614" s="18"/>
      <c r="CV3614" s="18"/>
      <c r="CW3614" s="18"/>
      <c r="CX3614" s="6" t="str">
        <f t="shared" si="1603"/>
        <v>A</v>
      </c>
      <c r="CY3614" s="87">
        <f t="shared" si="1604"/>
        <v>2341</v>
      </c>
      <c r="CZ3614" s="87">
        <f t="shared" si="1605"/>
        <v>247</v>
      </c>
      <c r="DA3614" s="6" t="str">
        <f t="shared" si="1606"/>
        <v>na</v>
      </c>
      <c r="DB3614" s="18"/>
      <c r="DC3614" s="18"/>
      <c r="DD3614" s="18"/>
      <c r="DE3614" s="18"/>
      <c r="DF3614" s="73"/>
      <c r="DG3614" s="18"/>
      <c r="DH3614" s="18"/>
      <c r="DI3614" s="18"/>
      <c r="DJ3614" s="18"/>
    </row>
    <row r="3615" spans="1:114" s="17" customFormat="1" hidden="1" x14ac:dyDescent="0.2">
      <c r="A3615" s="47">
        <v>8120</v>
      </c>
      <c r="B3615" s="46">
        <f t="shared" si="1581"/>
        <v>7</v>
      </c>
      <c r="C3615" s="46">
        <f t="shared" si="1582"/>
        <v>19</v>
      </c>
      <c r="D3615" s="46">
        <f t="shared" si="1583"/>
        <v>11</v>
      </c>
      <c r="E3615" s="103">
        <v>42693</v>
      </c>
      <c r="F3615" s="17" t="s">
        <v>905</v>
      </c>
      <c r="G3615" s="47" t="s">
        <v>103</v>
      </c>
      <c r="H3615" s="47" t="s">
        <v>308</v>
      </c>
      <c r="I3615" s="47">
        <v>0</v>
      </c>
      <c r="J3615" s="47">
        <v>2</v>
      </c>
      <c r="K3615" s="47" t="s">
        <v>3410</v>
      </c>
      <c r="L3615" s="20">
        <v>2410</v>
      </c>
      <c r="M3615" s="4" t="s">
        <v>4615</v>
      </c>
      <c r="N3615" s="47">
        <v>21</v>
      </c>
      <c r="O3615" s="17">
        <f t="shared" si="1596"/>
        <v>20</v>
      </c>
      <c r="P3615" s="17">
        <f>COUNTIF($H$3596:$H3615,"=W")</f>
        <v>3</v>
      </c>
      <c r="Q3615" s="17">
        <f>COUNTIF($H$3596:$H3615,"=D")</f>
        <v>7</v>
      </c>
      <c r="R3615" s="17">
        <f>COUNTIF($H$3596:$H3615,"=L")</f>
        <v>10</v>
      </c>
      <c r="S3615" s="17">
        <f t="shared" si="1597"/>
        <v>20</v>
      </c>
      <c r="T3615" s="17">
        <f t="shared" si="1598"/>
        <v>34</v>
      </c>
      <c r="U3615" s="17">
        <f t="shared" si="1599"/>
        <v>16</v>
      </c>
      <c r="V3615" s="17">
        <v>8</v>
      </c>
      <c r="W3615" s="17">
        <v>4</v>
      </c>
      <c r="X3615" s="17">
        <v>4</v>
      </c>
      <c r="Y3615" s="17">
        <v>5</v>
      </c>
      <c r="Z3615" s="17">
        <v>7</v>
      </c>
      <c r="AA3615" s="17">
        <v>5</v>
      </c>
      <c r="AB3615" s="17">
        <v>16</v>
      </c>
      <c r="AC3615" s="17">
        <v>15</v>
      </c>
      <c r="AD3615" s="83">
        <v>2</v>
      </c>
      <c r="AE3615" s="83">
        <v>2</v>
      </c>
      <c r="AF3615" s="5">
        <v>1</v>
      </c>
      <c r="AG3615" s="5">
        <v>0</v>
      </c>
      <c r="AH3615" s="83" t="s">
        <v>4616</v>
      </c>
      <c r="AJ3615" s="18"/>
      <c r="AK3615" s="104">
        <f t="shared" si="1594"/>
        <v>22504</v>
      </c>
      <c r="AL3615" s="104">
        <f>AK3615/COUNTIF(G$3596:G3615,"H")</f>
        <v>2250.4</v>
      </c>
      <c r="AM3615" s="104">
        <f t="shared" si="1595"/>
        <v>18395</v>
      </c>
      <c r="AN3615" s="104">
        <f>AM3615/COUNTIF(G$3596:G3615,"A")</f>
        <v>1839.5</v>
      </c>
      <c r="AO3615" s="18"/>
      <c r="AP3615" s="18">
        <v>46</v>
      </c>
      <c r="AQ3615" s="18"/>
      <c r="AR3615" s="18">
        <v>38</v>
      </c>
      <c r="AS3615" s="18">
        <v>17</v>
      </c>
      <c r="AT3615" s="112">
        <f t="shared" si="1562"/>
        <v>16</v>
      </c>
      <c r="AU3615" s="18">
        <f t="shared" si="1563"/>
        <v>21</v>
      </c>
      <c r="AV3615" s="18">
        <f t="shared" si="1600"/>
        <v>22</v>
      </c>
      <c r="AW3615" s="47"/>
      <c r="AX3615" s="73"/>
      <c r="AY3615" s="105">
        <v>131</v>
      </c>
      <c r="AZ3615" s="107">
        <f t="shared" si="1602"/>
        <v>0.94564315352697093</v>
      </c>
      <c r="BA3615" s="107">
        <f t="shared" si="1601"/>
        <v>5.4356846473029075E-2</v>
      </c>
      <c r="BB3615" s="18"/>
      <c r="BC3615" s="18"/>
      <c r="BD3615" s="18"/>
      <c r="BE3615" s="18"/>
      <c r="BF3615" s="18"/>
      <c r="BG3615" s="18">
        <f t="shared" si="1573"/>
        <v>0</v>
      </c>
      <c r="BH3615" s="18">
        <f t="shared" si="1607"/>
        <v>0</v>
      </c>
      <c r="BI3615" s="18">
        <f t="shared" si="1574"/>
        <v>0</v>
      </c>
      <c r="BJ3615" s="18">
        <f t="shared" si="1608"/>
        <v>0</v>
      </c>
      <c r="BK3615" s="18">
        <f t="shared" si="1575"/>
        <v>1</v>
      </c>
      <c r="BL3615" s="18">
        <f t="shared" si="1576"/>
        <v>1</v>
      </c>
      <c r="BM3615" s="18">
        <f t="shared" si="1577"/>
        <v>0</v>
      </c>
      <c r="BN3615" s="18">
        <f t="shared" si="1578"/>
        <v>0</v>
      </c>
      <c r="BO3615" s="18">
        <f t="shared" si="1579"/>
        <v>1</v>
      </c>
      <c r="BP3615" s="18">
        <f t="shared" si="1580"/>
        <v>12</v>
      </c>
      <c r="BQ3615" s="18">
        <f t="shared" si="1584"/>
        <v>0</v>
      </c>
      <c r="BR3615" s="18">
        <f t="shared" si="1585"/>
        <v>0</v>
      </c>
      <c r="BS3615" s="18">
        <f t="shared" si="1590"/>
        <v>1</v>
      </c>
      <c r="BT3615" s="18">
        <f t="shared" si="1591"/>
        <v>10</v>
      </c>
      <c r="BU3615" s="73"/>
      <c r="BV3615" s="18"/>
      <c r="BW3615" s="6"/>
      <c r="BX3615" s="6"/>
      <c r="BY3615" s="18"/>
      <c r="BZ3615" s="6"/>
      <c r="CA3615" s="6"/>
      <c r="CB3615" s="18"/>
      <c r="CC3615" s="6"/>
      <c r="CD3615" s="6"/>
      <c r="CE3615" s="18"/>
      <c r="CF3615" s="6"/>
      <c r="CG3615" s="6"/>
      <c r="CH3615" s="18"/>
      <c r="CI3615" s="6"/>
      <c r="CJ3615" s="6"/>
      <c r="CK3615" s="18"/>
      <c r="CL3615" s="6"/>
      <c r="CM3615" s="6"/>
      <c r="CN3615" s="18"/>
      <c r="CO3615" s="6"/>
      <c r="CP3615" s="18"/>
      <c r="CQ3615" s="18"/>
      <c r="CR3615" s="18"/>
      <c r="CS3615" s="18"/>
      <c r="CT3615" s="6">
        <f t="shared" si="1589"/>
        <v>12</v>
      </c>
      <c r="CU3615" s="18"/>
      <c r="CV3615" s="18"/>
      <c r="CW3615" s="18"/>
      <c r="CX3615" s="6" t="str">
        <f t="shared" si="1603"/>
        <v>H</v>
      </c>
      <c r="CY3615" s="87">
        <f t="shared" si="1604"/>
        <v>2410</v>
      </c>
      <c r="CZ3615" s="87">
        <f t="shared" si="1605"/>
        <v>131</v>
      </c>
      <c r="DA3615" s="6">
        <f t="shared" si="1606"/>
        <v>2279</v>
      </c>
      <c r="DB3615" s="18"/>
      <c r="DC3615" s="18"/>
      <c r="DD3615" s="18"/>
      <c r="DE3615" s="18"/>
      <c r="DF3615" s="73"/>
      <c r="DG3615" s="18"/>
      <c r="DH3615" s="18"/>
      <c r="DI3615" s="18"/>
      <c r="DJ3615" s="18"/>
    </row>
    <row r="3616" spans="1:114" s="17" customFormat="1" hidden="1" x14ac:dyDescent="0.2">
      <c r="A3616" s="47">
        <v>8121</v>
      </c>
      <c r="B3616" s="46">
        <f t="shared" si="1581"/>
        <v>3</v>
      </c>
      <c r="C3616" s="46">
        <f t="shared" si="1582"/>
        <v>22</v>
      </c>
      <c r="D3616" s="46">
        <f t="shared" si="1583"/>
        <v>11</v>
      </c>
      <c r="E3616" s="103">
        <v>42696</v>
      </c>
      <c r="F3616" s="17" t="s">
        <v>2571</v>
      </c>
      <c r="G3616" s="47" t="s">
        <v>103</v>
      </c>
      <c r="H3616" s="47" t="s">
        <v>308</v>
      </c>
      <c r="I3616" s="47">
        <v>1</v>
      </c>
      <c r="J3616" s="47">
        <v>4</v>
      </c>
      <c r="K3616" s="47" t="s">
        <v>3410</v>
      </c>
      <c r="L3616" s="20">
        <v>2889</v>
      </c>
      <c r="M3616" s="4" t="s">
        <v>4617</v>
      </c>
      <c r="N3616" s="47">
        <v>22</v>
      </c>
      <c r="O3616" s="17">
        <f t="shared" si="1596"/>
        <v>21</v>
      </c>
      <c r="P3616" s="17">
        <f>COUNTIF($H$3596:$H3616,"=W")</f>
        <v>3</v>
      </c>
      <c r="Q3616" s="17">
        <f>COUNTIF($H$3596:$H3616,"=D")</f>
        <v>7</v>
      </c>
      <c r="R3616" s="17">
        <f>COUNTIF($H$3596:$H3616,"=L")</f>
        <v>11</v>
      </c>
      <c r="S3616" s="17">
        <f t="shared" si="1597"/>
        <v>21</v>
      </c>
      <c r="T3616" s="17">
        <f t="shared" si="1598"/>
        <v>38</v>
      </c>
      <c r="U3616" s="17">
        <f t="shared" si="1599"/>
        <v>16</v>
      </c>
      <c r="V3616" s="17">
        <v>2</v>
      </c>
      <c r="W3616" s="17">
        <v>9</v>
      </c>
      <c r="X3616" s="17">
        <v>1</v>
      </c>
      <c r="Y3616" s="17">
        <v>2</v>
      </c>
      <c r="Z3616" s="17">
        <v>0</v>
      </c>
      <c r="AA3616" s="17">
        <v>5</v>
      </c>
      <c r="AB3616" s="17">
        <v>17</v>
      </c>
      <c r="AC3616" s="17">
        <v>11</v>
      </c>
      <c r="AD3616" s="83">
        <v>1</v>
      </c>
      <c r="AE3616" s="83">
        <v>2</v>
      </c>
      <c r="AF3616" s="5">
        <v>1</v>
      </c>
      <c r="AG3616" s="5">
        <v>0</v>
      </c>
      <c r="AH3616" s="83" t="s">
        <v>4618</v>
      </c>
      <c r="AJ3616" s="18"/>
      <c r="AK3616" s="104">
        <f t="shared" si="1594"/>
        <v>25393</v>
      </c>
      <c r="AL3616" s="104">
        <f>AK3616/COUNTIF(G$3596:G3616,"H")</f>
        <v>2308.4545454545455</v>
      </c>
      <c r="AM3616" s="104">
        <f t="shared" si="1595"/>
        <v>18395</v>
      </c>
      <c r="AN3616" s="104">
        <f>AM3616/COUNTIF(G$3596:G3616,"A")</f>
        <v>1839.5</v>
      </c>
      <c r="AO3616" s="18"/>
      <c r="AP3616" s="18">
        <v>47</v>
      </c>
      <c r="AQ3616" s="18"/>
      <c r="AR3616" s="18">
        <v>41</v>
      </c>
      <c r="AS3616" s="18">
        <v>17</v>
      </c>
      <c r="AT3616" s="112">
        <f t="shared" si="1562"/>
        <v>16</v>
      </c>
      <c r="AU3616" s="18">
        <f t="shared" si="1563"/>
        <v>22</v>
      </c>
      <c r="AV3616" s="18">
        <f t="shared" si="1600"/>
        <v>25</v>
      </c>
      <c r="AW3616" s="47"/>
      <c r="AX3616" s="73"/>
      <c r="AY3616" s="105">
        <v>1068</v>
      </c>
      <c r="AZ3616" s="107">
        <f t="shared" si="1602"/>
        <v>0.6303219106957425</v>
      </c>
      <c r="BA3616" s="107">
        <f t="shared" si="1601"/>
        <v>0.3696780893042575</v>
      </c>
      <c r="BB3616" s="18"/>
      <c r="BC3616" s="18"/>
      <c r="BD3616" s="18"/>
      <c r="BE3616" s="18"/>
      <c r="BF3616" s="18"/>
      <c r="BG3616" s="18">
        <f t="shared" si="1573"/>
        <v>0</v>
      </c>
      <c r="BH3616" s="18">
        <f t="shared" si="1607"/>
        <v>0</v>
      </c>
      <c r="BI3616" s="18">
        <f t="shared" si="1574"/>
        <v>0</v>
      </c>
      <c r="BJ3616" s="18">
        <f t="shared" si="1608"/>
        <v>0</v>
      </c>
      <c r="BK3616" s="18">
        <f t="shared" si="1575"/>
        <v>1</v>
      </c>
      <c r="BL3616" s="18">
        <f t="shared" si="1576"/>
        <v>2</v>
      </c>
      <c r="BM3616" s="18">
        <f t="shared" si="1577"/>
        <v>0</v>
      </c>
      <c r="BN3616" s="18">
        <f t="shared" si="1578"/>
        <v>0</v>
      </c>
      <c r="BO3616" s="18">
        <f t="shared" si="1579"/>
        <v>1</v>
      </c>
      <c r="BP3616" s="18">
        <f t="shared" si="1580"/>
        <v>13</v>
      </c>
      <c r="BQ3616" s="18">
        <f t="shared" si="1584"/>
        <v>1</v>
      </c>
      <c r="BR3616" s="18">
        <f t="shared" si="1585"/>
        <v>1</v>
      </c>
      <c r="BS3616" s="18">
        <f t="shared" si="1590"/>
        <v>1</v>
      </c>
      <c r="BT3616" s="18">
        <f t="shared" si="1591"/>
        <v>11</v>
      </c>
      <c r="BU3616" s="73"/>
      <c r="BV3616" s="18"/>
      <c r="BW3616" s="6"/>
      <c r="BX3616" s="6"/>
      <c r="BY3616" s="18"/>
      <c r="BZ3616" s="6"/>
      <c r="CA3616" s="6"/>
      <c r="CB3616" s="18"/>
      <c r="CC3616" s="6"/>
      <c r="CD3616" s="6"/>
      <c r="CE3616" s="18"/>
      <c r="CF3616" s="6"/>
      <c r="CG3616" s="6"/>
      <c r="CH3616" s="18"/>
      <c r="CI3616" s="6"/>
      <c r="CJ3616" s="6"/>
      <c r="CK3616" s="18"/>
      <c r="CL3616" s="6"/>
      <c r="CM3616" s="6"/>
      <c r="CN3616" s="18"/>
      <c r="CO3616" s="6"/>
      <c r="CP3616" s="18"/>
      <c r="CQ3616" s="18"/>
      <c r="CR3616" s="18"/>
      <c r="CS3616" s="18"/>
      <c r="CT3616" s="6">
        <f t="shared" si="1589"/>
        <v>3</v>
      </c>
      <c r="CU3616" s="18"/>
      <c r="CV3616" s="18"/>
      <c r="CW3616" s="18"/>
      <c r="CX3616" s="6" t="str">
        <f t="shared" si="1603"/>
        <v>H</v>
      </c>
      <c r="CY3616" s="87">
        <f t="shared" si="1604"/>
        <v>2889</v>
      </c>
      <c r="CZ3616" s="87">
        <f t="shared" si="1605"/>
        <v>1068</v>
      </c>
      <c r="DA3616" s="6">
        <f t="shared" si="1606"/>
        <v>1821</v>
      </c>
      <c r="DB3616" s="18"/>
      <c r="DC3616" s="18"/>
      <c r="DD3616" s="18"/>
      <c r="DE3616" s="18"/>
      <c r="DF3616" s="73"/>
      <c r="DG3616" s="18"/>
      <c r="DH3616" s="18"/>
      <c r="DI3616" s="18"/>
      <c r="DJ3616" s="18"/>
    </row>
    <row r="3617" spans="1:428" s="17" customFormat="1" hidden="1" x14ac:dyDescent="0.2">
      <c r="A3617" s="47">
        <v>8122</v>
      </c>
      <c r="B3617" s="46">
        <f t="shared" si="1581"/>
        <v>7</v>
      </c>
      <c r="C3617" s="46">
        <f t="shared" si="1582"/>
        <v>26</v>
      </c>
      <c r="D3617" s="46">
        <f t="shared" si="1583"/>
        <v>11</v>
      </c>
      <c r="E3617" s="103">
        <v>42700</v>
      </c>
      <c r="F3617" s="17" t="s">
        <v>3763</v>
      </c>
      <c r="G3617" s="47" t="s">
        <v>310</v>
      </c>
      <c r="H3617" s="47" t="s">
        <v>308</v>
      </c>
      <c r="I3617" s="47">
        <v>0</v>
      </c>
      <c r="J3617" s="47">
        <v>3</v>
      </c>
      <c r="K3617" s="47" t="s">
        <v>3410</v>
      </c>
      <c r="L3617" s="20">
        <v>1203</v>
      </c>
      <c r="M3617" s="113" t="s">
        <v>3764</v>
      </c>
      <c r="N3617" s="47">
        <v>23</v>
      </c>
      <c r="O3617" s="17">
        <f t="shared" si="1596"/>
        <v>22</v>
      </c>
      <c r="P3617" s="17">
        <f>COUNTIF($H$3596:$H3617,"=W")</f>
        <v>3</v>
      </c>
      <c r="Q3617" s="17">
        <f>COUNTIF($H$3596:$H3617,"=D")</f>
        <v>7</v>
      </c>
      <c r="R3617" s="17">
        <f>COUNTIF($H$3596:$H3617,"=L")</f>
        <v>12</v>
      </c>
      <c r="S3617" s="17">
        <f t="shared" si="1597"/>
        <v>21</v>
      </c>
      <c r="T3617" s="17">
        <f t="shared" si="1598"/>
        <v>41</v>
      </c>
      <c r="U3617" s="17">
        <f t="shared" si="1599"/>
        <v>16</v>
      </c>
      <c r="V3617" s="17">
        <v>3</v>
      </c>
      <c r="W3617" s="17">
        <v>10</v>
      </c>
      <c r="X3617" s="17">
        <v>6</v>
      </c>
      <c r="Y3617" s="17">
        <v>3</v>
      </c>
      <c r="Z3617" s="17">
        <v>2</v>
      </c>
      <c r="AA3617" s="17">
        <v>5</v>
      </c>
      <c r="AB3617" s="17">
        <v>10</v>
      </c>
      <c r="AC3617" s="17">
        <v>11</v>
      </c>
      <c r="AD3617" s="83">
        <v>0</v>
      </c>
      <c r="AE3617" s="83">
        <v>2</v>
      </c>
      <c r="AF3617" s="5">
        <v>0</v>
      </c>
      <c r="AG3617" s="5">
        <v>0</v>
      </c>
      <c r="AH3617" s="83"/>
      <c r="AJ3617" s="18"/>
      <c r="AK3617" s="104">
        <f t="shared" si="1594"/>
        <v>25393</v>
      </c>
      <c r="AL3617" s="104">
        <f>AK3617/COUNTIF(G$3596:G3617,"H")</f>
        <v>2308.4545454545455</v>
      </c>
      <c r="AM3617" s="104">
        <f t="shared" si="1595"/>
        <v>19598</v>
      </c>
      <c r="AN3617" s="104">
        <f>AM3617/COUNTIF(G$3596:G3617,"A")</f>
        <v>1781.6363636363637</v>
      </c>
      <c r="AO3617" s="18"/>
      <c r="AP3617" s="18">
        <v>47</v>
      </c>
      <c r="AQ3617" s="18"/>
      <c r="AR3617" s="18">
        <v>42</v>
      </c>
      <c r="AS3617" s="18">
        <v>20</v>
      </c>
      <c r="AT3617" s="112">
        <f t="shared" si="1562"/>
        <v>16</v>
      </c>
      <c r="AU3617" s="18">
        <f t="shared" si="1563"/>
        <v>23</v>
      </c>
      <c r="AV3617" s="18">
        <f t="shared" si="1600"/>
        <v>26</v>
      </c>
      <c r="AW3617" s="47"/>
      <c r="AX3617" s="73"/>
      <c r="AY3617" s="105">
        <v>263</v>
      </c>
      <c r="AZ3617" s="107">
        <f t="shared" si="1602"/>
        <v>0.21862011637572734</v>
      </c>
      <c r="BA3617" s="107">
        <f t="shared" si="1601"/>
        <v>0.78137988362427269</v>
      </c>
      <c r="BB3617" s="18"/>
      <c r="BC3617" s="18"/>
      <c r="BD3617" s="18"/>
      <c r="BE3617" s="18"/>
      <c r="BF3617" s="18"/>
      <c r="BG3617" s="18">
        <f t="shared" si="1573"/>
        <v>0</v>
      </c>
      <c r="BH3617" s="18">
        <f t="shared" si="1607"/>
        <v>0</v>
      </c>
      <c r="BI3617" s="18">
        <f t="shared" si="1574"/>
        <v>0</v>
      </c>
      <c r="BJ3617" s="18">
        <f t="shared" si="1608"/>
        <v>0</v>
      </c>
      <c r="BK3617" s="18">
        <f t="shared" si="1575"/>
        <v>1</v>
      </c>
      <c r="BL3617" s="18">
        <f t="shared" si="1576"/>
        <v>3</v>
      </c>
      <c r="BM3617" s="18">
        <f t="shared" si="1577"/>
        <v>0</v>
      </c>
      <c r="BN3617" s="18">
        <f t="shared" si="1578"/>
        <v>0</v>
      </c>
      <c r="BO3617" s="18">
        <f t="shared" si="1579"/>
        <v>1</v>
      </c>
      <c r="BP3617" s="18">
        <f t="shared" si="1580"/>
        <v>14</v>
      </c>
      <c r="BQ3617" s="18">
        <f t="shared" si="1584"/>
        <v>0</v>
      </c>
      <c r="BR3617" s="18">
        <f t="shared" si="1585"/>
        <v>0</v>
      </c>
      <c r="BS3617" s="18">
        <f t="shared" si="1590"/>
        <v>1</v>
      </c>
      <c r="BT3617" s="18">
        <f t="shared" si="1591"/>
        <v>12</v>
      </c>
      <c r="BU3617" s="73"/>
      <c r="BV3617" s="18"/>
      <c r="BW3617" s="6"/>
      <c r="BX3617" s="6"/>
      <c r="BY3617" s="18"/>
      <c r="BZ3617" s="6"/>
      <c r="CA3617" s="6"/>
      <c r="CB3617" s="18"/>
      <c r="CC3617" s="6"/>
      <c r="CD3617" s="6"/>
      <c r="CE3617" s="18"/>
      <c r="CF3617" s="6"/>
      <c r="CG3617" s="6"/>
      <c r="CH3617" s="18"/>
      <c r="CI3617" s="6"/>
      <c r="CJ3617" s="6"/>
      <c r="CK3617" s="18"/>
      <c r="CL3617" s="6"/>
      <c r="CM3617" s="6"/>
      <c r="CN3617" s="18"/>
      <c r="CO3617" s="6"/>
      <c r="CP3617" s="18"/>
      <c r="CQ3617" s="18"/>
      <c r="CR3617" s="18"/>
      <c r="CS3617" s="18"/>
      <c r="CT3617" s="6">
        <f t="shared" si="1589"/>
        <v>9</v>
      </c>
      <c r="CU3617" s="18"/>
      <c r="CV3617" s="18"/>
      <c r="CW3617" s="18"/>
      <c r="CX3617" s="6" t="str">
        <f t="shared" si="1603"/>
        <v>A</v>
      </c>
      <c r="CY3617" s="87">
        <f t="shared" si="1604"/>
        <v>1203</v>
      </c>
      <c r="CZ3617" s="87">
        <f t="shared" si="1605"/>
        <v>263</v>
      </c>
      <c r="DA3617" s="6" t="str">
        <f t="shared" si="1606"/>
        <v>na</v>
      </c>
      <c r="DB3617" s="18"/>
      <c r="DC3617" s="18"/>
      <c r="DD3617" s="18"/>
      <c r="DE3617" s="18"/>
      <c r="DF3617" s="73"/>
      <c r="DG3617" s="18"/>
      <c r="DH3617" s="18"/>
      <c r="DI3617" s="18"/>
      <c r="DJ3617" s="18"/>
    </row>
    <row r="3618" spans="1:428" s="17" customFormat="1" hidden="1" x14ac:dyDescent="0.2">
      <c r="A3618" s="47">
        <v>8123</v>
      </c>
      <c r="B3618" s="46">
        <f t="shared" si="1581"/>
        <v>3</v>
      </c>
      <c r="C3618" s="46">
        <f t="shared" si="1582"/>
        <v>29</v>
      </c>
      <c r="D3618" s="46">
        <f t="shared" si="1583"/>
        <v>11</v>
      </c>
      <c r="E3618" s="103">
        <v>42703</v>
      </c>
      <c r="F3618" s="17" t="s">
        <v>2596</v>
      </c>
      <c r="G3618" s="47" t="s">
        <v>103</v>
      </c>
      <c r="H3618" s="47" t="s">
        <v>307</v>
      </c>
      <c r="I3618" s="47">
        <v>1</v>
      </c>
      <c r="J3618" s="47">
        <v>1</v>
      </c>
      <c r="K3618" s="47" t="s">
        <v>36</v>
      </c>
      <c r="L3618" s="20">
        <v>1907</v>
      </c>
      <c r="M3618" s="4" t="s">
        <v>4619</v>
      </c>
      <c r="N3618" s="47">
        <v>23</v>
      </c>
      <c r="O3618" s="17">
        <f t="shared" si="1596"/>
        <v>23</v>
      </c>
      <c r="P3618" s="17">
        <f>COUNTIF($H$3596:$H3618,"=W")</f>
        <v>3</v>
      </c>
      <c r="Q3618" s="17">
        <f>COUNTIF($H$3596:$H3618,"=D")</f>
        <v>8</v>
      </c>
      <c r="R3618" s="17">
        <f>COUNTIF($H$3596:$H3618,"=L")</f>
        <v>12</v>
      </c>
      <c r="S3618" s="17">
        <f t="shared" si="1597"/>
        <v>22</v>
      </c>
      <c r="T3618" s="17">
        <f t="shared" si="1598"/>
        <v>42</v>
      </c>
      <c r="U3618" s="17">
        <f t="shared" si="1599"/>
        <v>17</v>
      </c>
      <c r="V3618" s="17">
        <v>4</v>
      </c>
      <c r="W3618" s="17">
        <v>4</v>
      </c>
      <c r="X3618" s="17">
        <v>2</v>
      </c>
      <c r="Y3618" s="17">
        <v>0</v>
      </c>
      <c r="Z3618" s="17">
        <v>6</v>
      </c>
      <c r="AA3618" s="17">
        <v>9</v>
      </c>
      <c r="AB3618" s="17">
        <v>9</v>
      </c>
      <c r="AC3618" s="17">
        <v>16</v>
      </c>
      <c r="AD3618" s="83">
        <v>2</v>
      </c>
      <c r="AE3618" s="83">
        <v>1</v>
      </c>
      <c r="AF3618" s="5">
        <v>0</v>
      </c>
      <c r="AG3618" s="5">
        <v>0</v>
      </c>
      <c r="AH3618" s="83" t="s">
        <v>3765</v>
      </c>
      <c r="AJ3618" s="18"/>
      <c r="AK3618" s="104">
        <f t="shared" si="1594"/>
        <v>27300</v>
      </c>
      <c r="AL3618" s="104">
        <f>AK3618/COUNTIF(G$3596:G3618,"H")</f>
        <v>2275</v>
      </c>
      <c r="AM3618" s="104">
        <f t="shared" si="1595"/>
        <v>19598</v>
      </c>
      <c r="AN3618" s="104">
        <f>AM3618/COUNTIF(G$3596:G3618,"A")</f>
        <v>1781.6363636363637</v>
      </c>
      <c r="AO3618" s="18"/>
      <c r="AP3618" s="18">
        <v>49</v>
      </c>
      <c r="AQ3618" s="18"/>
      <c r="AR3618" s="18">
        <v>43</v>
      </c>
      <c r="AS3618" s="18">
        <v>21</v>
      </c>
      <c r="AT3618" s="112">
        <f t="shared" si="1562"/>
        <v>17</v>
      </c>
      <c r="AU3618" s="18">
        <f t="shared" si="1563"/>
        <v>23</v>
      </c>
      <c r="AV3618" s="18">
        <f t="shared" si="1600"/>
        <v>26</v>
      </c>
      <c r="AW3618" s="47"/>
      <c r="AX3618" s="73"/>
      <c r="AY3618" s="105">
        <v>159</v>
      </c>
      <c r="AZ3618" s="107">
        <f t="shared" si="1602"/>
        <v>0.91662296801258525</v>
      </c>
      <c r="BA3618" s="107">
        <f t="shared" si="1601"/>
        <v>8.3377031987414751E-2</v>
      </c>
      <c r="BB3618" s="18"/>
      <c r="BC3618" s="18"/>
      <c r="BD3618" s="18"/>
      <c r="BE3618" s="18"/>
      <c r="BF3618" s="18"/>
      <c r="BG3618" s="18">
        <f t="shared" si="1573"/>
        <v>0</v>
      </c>
      <c r="BH3618" s="18">
        <f t="shared" si="1607"/>
        <v>0</v>
      </c>
      <c r="BI3618" s="18">
        <f t="shared" si="1574"/>
        <v>1</v>
      </c>
      <c r="BJ3618" s="18">
        <f t="shared" si="1608"/>
        <v>1</v>
      </c>
      <c r="BK3618" s="18">
        <f t="shared" si="1575"/>
        <v>0</v>
      </c>
      <c r="BL3618" s="18">
        <f t="shared" si="1576"/>
        <v>0</v>
      </c>
      <c r="BM3618" s="18">
        <f t="shared" si="1577"/>
        <v>1</v>
      </c>
      <c r="BN3618" s="18">
        <f t="shared" si="1578"/>
        <v>1</v>
      </c>
      <c r="BO3618" s="18">
        <f t="shared" si="1579"/>
        <v>1</v>
      </c>
      <c r="BP3618" s="18">
        <f t="shared" si="1580"/>
        <v>15</v>
      </c>
      <c r="BQ3618" s="18">
        <f t="shared" si="1584"/>
        <v>1</v>
      </c>
      <c r="BR3618" s="18">
        <f t="shared" si="1585"/>
        <v>1</v>
      </c>
      <c r="BS3618" s="18">
        <f t="shared" si="1590"/>
        <v>1</v>
      </c>
      <c r="BT3618" s="18">
        <f t="shared" si="1591"/>
        <v>13</v>
      </c>
      <c r="BU3618" s="73"/>
      <c r="BV3618" s="18"/>
      <c r="BW3618" s="6"/>
      <c r="BX3618" s="6"/>
      <c r="BY3618" s="18"/>
      <c r="BZ3618" s="6"/>
      <c r="CA3618" s="6"/>
      <c r="CB3618" s="18"/>
      <c r="CC3618" s="6"/>
      <c r="CD3618" s="6"/>
      <c r="CE3618" s="18"/>
      <c r="CF3618" s="6"/>
      <c r="CG3618" s="6"/>
      <c r="CH3618" s="18"/>
      <c r="CI3618" s="6"/>
      <c r="CJ3618" s="6"/>
      <c r="CK3618" s="18"/>
      <c r="CL3618" s="6"/>
      <c r="CM3618" s="6"/>
      <c r="CN3618" s="18"/>
      <c r="CO3618" s="6"/>
      <c r="CP3618" s="18"/>
      <c r="CQ3618" s="18"/>
      <c r="CR3618" s="18"/>
      <c r="CS3618" s="18"/>
      <c r="CT3618" s="6">
        <f t="shared" si="1589"/>
        <v>6</v>
      </c>
      <c r="CU3618" s="18"/>
      <c r="CV3618" s="18"/>
      <c r="CW3618" s="18"/>
      <c r="CX3618" s="6" t="str">
        <f t="shared" si="1603"/>
        <v>H</v>
      </c>
      <c r="CY3618" s="87">
        <f t="shared" si="1604"/>
        <v>1907</v>
      </c>
      <c r="CZ3618" s="87">
        <f t="shared" si="1605"/>
        <v>159</v>
      </c>
      <c r="DA3618" s="6">
        <f t="shared" si="1606"/>
        <v>1748</v>
      </c>
      <c r="DB3618" s="18"/>
      <c r="DC3618" s="18"/>
      <c r="DD3618" s="18"/>
      <c r="DE3618" s="18"/>
      <c r="DF3618" s="73"/>
      <c r="DG3618" s="18"/>
      <c r="DH3618" s="18"/>
      <c r="DI3618" s="18"/>
      <c r="DJ3618" s="18"/>
    </row>
    <row r="3619" spans="1:428" s="17" customFormat="1" hidden="1" x14ac:dyDescent="0.2">
      <c r="A3619" s="47">
        <v>8124</v>
      </c>
      <c r="B3619" s="46">
        <f t="shared" si="1581"/>
        <v>7</v>
      </c>
      <c r="C3619" s="46">
        <f t="shared" si="1582"/>
        <v>3</v>
      </c>
      <c r="D3619" s="46">
        <f t="shared" si="1583"/>
        <v>12</v>
      </c>
      <c r="E3619" s="103">
        <v>42707</v>
      </c>
      <c r="F3619" s="17" t="s">
        <v>1412</v>
      </c>
      <c r="G3619" s="47" t="s">
        <v>310</v>
      </c>
      <c r="H3619" s="47" t="s">
        <v>308</v>
      </c>
      <c r="I3619" s="47">
        <v>0</v>
      </c>
      <c r="J3619" s="47">
        <v>1</v>
      </c>
      <c r="K3619" s="47" t="s">
        <v>36</v>
      </c>
      <c r="L3619" s="20">
        <v>5075</v>
      </c>
      <c r="M3619" s="113" t="s">
        <v>3767</v>
      </c>
      <c r="N3619" s="47">
        <v>24</v>
      </c>
      <c r="O3619" s="17">
        <f t="shared" si="1596"/>
        <v>24</v>
      </c>
      <c r="P3619" s="17">
        <f>COUNTIF($H$3596:$H3619,"=W")</f>
        <v>3</v>
      </c>
      <c r="Q3619" s="17">
        <f>COUNTIF($H$3596:$H3619,"=D")</f>
        <v>8</v>
      </c>
      <c r="R3619" s="17">
        <f>COUNTIF($H$3596:$H3619,"=L")</f>
        <v>13</v>
      </c>
      <c r="S3619" s="17">
        <f t="shared" si="1597"/>
        <v>22</v>
      </c>
      <c r="T3619" s="17">
        <f t="shared" si="1598"/>
        <v>43</v>
      </c>
      <c r="U3619" s="17">
        <f t="shared" si="1599"/>
        <v>17</v>
      </c>
      <c r="V3619" s="17">
        <v>4</v>
      </c>
      <c r="W3619" s="17">
        <v>5</v>
      </c>
      <c r="X3619" s="17">
        <v>5</v>
      </c>
      <c r="Y3619" s="17">
        <v>8</v>
      </c>
      <c r="Z3619" s="17">
        <v>2</v>
      </c>
      <c r="AA3619" s="17">
        <v>5</v>
      </c>
      <c r="AB3619" s="17">
        <v>11</v>
      </c>
      <c r="AC3619" s="17">
        <v>15</v>
      </c>
      <c r="AD3619" s="83">
        <v>1</v>
      </c>
      <c r="AE3619" s="83">
        <v>3</v>
      </c>
      <c r="AF3619" s="5">
        <v>0</v>
      </c>
      <c r="AG3619" s="5">
        <v>0</v>
      </c>
      <c r="AH3619" s="83" t="s">
        <v>3768</v>
      </c>
      <c r="AJ3619" s="18"/>
      <c r="AK3619" s="104">
        <f t="shared" si="1594"/>
        <v>27300</v>
      </c>
      <c r="AL3619" s="104">
        <f>AK3619/COUNTIF(G$3596:G3619,"H")</f>
        <v>2275</v>
      </c>
      <c r="AM3619" s="104">
        <f t="shared" si="1595"/>
        <v>24673</v>
      </c>
      <c r="AN3619" s="104">
        <f>AM3619/COUNTIF(G$3596:G3619,"A")</f>
        <v>2056.0833333333335</v>
      </c>
      <c r="AO3619" s="18"/>
      <c r="AP3619" s="18">
        <v>50</v>
      </c>
      <c r="AQ3619" s="18"/>
      <c r="AR3619" s="18">
        <v>44</v>
      </c>
      <c r="AS3619" s="18">
        <v>21</v>
      </c>
      <c r="AT3619" s="112">
        <f t="shared" si="1562"/>
        <v>17</v>
      </c>
      <c r="AU3619" s="18">
        <f t="shared" si="1563"/>
        <v>24</v>
      </c>
      <c r="AV3619" s="18">
        <f t="shared" si="1600"/>
        <v>27</v>
      </c>
      <c r="AW3619" s="47"/>
      <c r="AX3619" s="73"/>
      <c r="AY3619" s="105">
        <v>217</v>
      </c>
      <c r="AZ3619" s="107">
        <f t="shared" si="1602"/>
        <v>4.275862068965517E-2</v>
      </c>
      <c r="BA3619" s="107">
        <f t="shared" si="1601"/>
        <v>0.95724137931034481</v>
      </c>
      <c r="BB3619" s="18"/>
      <c r="BC3619" s="18"/>
      <c r="BD3619" s="18"/>
      <c r="BE3619" s="18"/>
      <c r="BF3619" s="18"/>
      <c r="BG3619" s="18">
        <f t="shared" si="1573"/>
        <v>0</v>
      </c>
      <c r="BH3619" s="18">
        <f t="shared" si="1607"/>
        <v>0</v>
      </c>
      <c r="BI3619" s="18">
        <f t="shared" si="1574"/>
        <v>0</v>
      </c>
      <c r="BJ3619" s="18">
        <f t="shared" si="1608"/>
        <v>0</v>
      </c>
      <c r="BK3619" s="18">
        <f t="shared" si="1575"/>
        <v>1</v>
      </c>
      <c r="BL3619" s="18">
        <f t="shared" si="1576"/>
        <v>1</v>
      </c>
      <c r="BM3619" s="18">
        <f t="shared" si="1577"/>
        <v>0</v>
      </c>
      <c r="BN3619" s="18">
        <f t="shared" si="1578"/>
        <v>0</v>
      </c>
      <c r="BO3619" s="18">
        <f t="shared" si="1579"/>
        <v>1</v>
      </c>
      <c r="BP3619" s="18">
        <f t="shared" si="1580"/>
        <v>16</v>
      </c>
      <c r="BQ3619" s="18">
        <f t="shared" si="1584"/>
        <v>0</v>
      </c>
      <c r="BR3619" s="18">
        <f t="shared" si="1585"/>
        <v>0</v>
      </c>
      <c r="BS3619" s="18">
        <f t="shared" si="1590"/>
        <v>1</v>
      </c>
      <c r="BT3619" s="18">
        <f t="shared" si="1591"/>
        <v>14</v>
      </c>
      <c r="BU3619" s="73"/>
      <c r="BV3619" s="18"/>
      <c r="BW3619" s="6"/>
      <c r="BX3619" s="6"/>
      <c r="BY3619" s="18"/>
      <c r="BZ3619" s="6"/>
      <c r="CA3619" s="6"/>
      <c r="CB3619" s="18"/>
      <c r="CC3619" s="6"/>
      <c r="CD3619" s="6"/>
      <c r="CE3619" s="18"/>
      <c r="CF3619" s="6"/>
      <c r="CG3619" s="6"/>
      <c r="CH3619" s="18"/>
      <c r="CI3619" s="6"/>
      <c r="CJ3619" s="6"/>
      <c r="CK3619" s="18"/>
      <c r="CL3619" s="6"/>
      <c r="CM3619" s="6"/>
      <c r="CN3619" s="18"/>
      <c r="CO3619" s="6"/>
      <c r="CP3619" s="18"/>
      <c r="CQ3619" s="18"/>
      <c r="CR3619" s="18"/>
      <c r="CS3619" s="18"/>
      <c r="CT3619" s="6">
        <f t="shared" si="1589"/>
        <v>9</v>
      </c>
      <c r="CU3619" s="18"/>
      <c r="CV3619" s="18"/>
      <c r="CW3619" s="18"/>
      <c r="CX3619" s="6" t="str">
        <f t="shared" si="1603"/>
        <v>A</v>
      </c>
      <c r="CY3619" s="87">
        <f t="shared" si="1604"/>
        <v>5075</v>
      </c>
      <c r="CZ3619" s="87">
        <f t="shared" si="1605"/>
        <v>217</v>
      </c>
      <c r="DA3619" s="6" t="str">
        <f t="shared" si="1606"/>
        <v>na</v>
      </c>
      <c r="DB3619" s="18"/>
      <c r="DC3619" s="18"/>
      <c r="DD3619" s="18"/>
      <c r="DE3619" s="18"/>
      <c r="DF3619" s="73"/>
      <c r="DG3619" s="18"/>
      <c r="DH3619" s="18"/>
      <c r="DI3619" s="18"/>
      <c r="DJ3619" s="18"/>
    </row>
    <row r="3620" spans="1:428" s="17" customFormat="1" hidden="1" x14ac:dyDescent="0.2">
      <c r="A3620" s="47">
        <v>8125</v>
      </c>
      <c r="B3620" s="46">
        <f t="shared" si="1581"/>
        <v>7</v>
      </c>
      <c r="C3620" s="46">
        <f t="shared" si="1582"/>
        <v>17</v>
      </c>
      <c r="D3620" s="46">
        <f t="shared" si="1583"/>
        <v>12</v>
      </c>
      <c r="E3620" s="103">
        <v>42721</v>
      </c>
      <c r="F3620" s="17" t="s">
        <v>1905</v>
      </c>
      <c r="G3620" s="47" t="s">
        <v>103</v>
      </c>
      <c r="H3620" s="47" t="s">
        <v>307</v>
      </c>
      <c r="I3620" s="47">
        <v>0</v>
      </c>
      <c r="J3620" s="47">
        <v>0</v>
      </c>
      <c r="K3620" s="47" t="s">
        <v>36</v>
      </c>
      <c r="L3620" s="20">
        <v>2272</v>
      </c>
      <c r="M3620" s="73"/>
      <c r="N3620" s="47">
        <v>24</v>
      </c>
      <c r="O3620" s="17">
        <f t="shared" si="1596"/>
        <v>25</v>
      </c>
      <c r="P3620" s="17">
        <f>COUNTIF($H$3596:$H3620,"=W")</f>
        <v>3</v>
      </c>
      <c r="Q3620" s="17">
        <f>COUNTIF($H$3596:$H3620,"=D")</f>
        <v>9</v>
      </c>
      <c r="R3620" s="17">
        <f>COUNTIF($H$3596:$H3620,"=L")</f>
        <v>13</v>
      </c>
      <c r="S3620" s="17">
        <f t="shared" si="1597"/>
        <v>22</v>
      </c>
      <c r="T3620" s="17">
        <f t="shared" si="1598"/>
        <v>43</v>
      </c>
      <c r="U3620" s="17">
        <f t="shared" si="1599"/>
        <v>18</v>
      </c>
      <c r="V3620" s="17">
        <v>4</v>
      </c>
      <c r="W3620" s="17">
        <v>4</v>
      </c>
      <c r="X3620" s="17">
        <v>14</v>
      </c>
      <c r="Y3620" s="17">
        <v>1</v>
      </c>
      <c r="Z3620" s="17">
        <v>6</v>
      </c>
      <c r="AA3620" s="17">
        <v>2</v>
      </c>
      <c r="AB3620" s="17">
        <v>13</v>
      </c>
      <c r="AC3620" s="17">
        <v>22</v>
      </c>
      <c r="AD3620" s="83">
        <v>3</v>
      </c>
      <c r="AE3620" s="83">
        <v>2</v>
      </c>
      <c r="AF3620" s="5">
        <v>0</v>
      </c>
      <c r="AG3620" s="5">
        <v>0</v>
      </c>
      <c r="AH3620" s="83" t="s">
        <v>3772</v>
      </c>
      <c r="AJ3620" s="18"/>
      <c r="AK3620" s="104">
        <f t="shared" si="1594"/>
        <v>29572</v>
      </c>
      <c r="AL3620" s="104">
        <f>AK3620/COUNTIF(G$3596:G3620,"H")</f>
        <v>2274.7692307692309</v>
      </c>
      <c r="AM3620" s="104">
        <f t="shared" si="1595"/>
        <v>24673</v>
      </c>
      <c r="AN3620" s="104">
        <f>AM3620/COUNTIF(G$3596:G3620,"A")</f>
        <v>2056.0833333333335</v>
      </c>
      <c r="AO3620" s="18"/>
      <c r="AP3620" s="18">
        <v>52</v>
      </c>
      <c r="AQ3620" s="18"/>
      <c r="AR3620" s="18">
        <v>45</v>
      </c>
      <c r="AS3620" s="18">
        <v>24</v>
      </c>
      <c r="AT3620" s="112">
        <f t="shared" ref="AT3620:AT3683" si="1609">U3620</f>
        <v>18</v>
      </c>
      <c r="AU3620" s="18">
        <f t="shared" ref="AU3620:AU3683" si="1610">N3620</f>
        <v>24</v>
      </c>
      <c r="AV3620" s="18">
        <f t="shared" si="1600"/>
        <v>27</v>
      </c>
      <c r="AW3620" s="47"/>
      <c r="AX3620" s="73"/>
      <c r="AY3620" s="105">
        <v>157</v>
      </c>
      <c r="AZ3620" s="107">
        <f t="shared" si="1602"/>
        <v>0.93089788732394363</v>
      </c>
      <c r="BA3620" s="107">
        <f t="shared" si="1601"/>
        <v>6.9102112676056371E-2</v>
      </c>
      <c r="BB3620" s="18"/>
      <c r="BC3620" s="18"/>
      <c r="BD3620" s="18"/>
      <c r="BE3620" s="18"/>
      <c r="BF3620" s="18"/>
      <c r="BG3620" s="18">
        <f t="shared" si="1573"/>
        <v>0</v>
      </c>
      <c r="BH3620" s="18">
        <f t="shared" si="1607"/>
        <v>0</v>
      </c>
      <c r="BI3620" s="18">
        <f t="shared" si="1574"/>
        <v>1</v>
      </c>
      <c r="BJ3620" s="18">
        <f t="shared" si="1608"/>
        <v>1</v>
      </c>
      <c r="BK3620" s="18">
        <f t="shared" si="1575"/>
        <v>0</v>
      </c>
      <c r="BL3620" s="18">
        <f t="shared" si="1576"/>
        <v>0</v>
      </c>
      <c r="BM3620" s="18">
        <f t="shared" si="1577"/>
        <v>1</v>
      </c>
      <c r="BN3620" s="18">
        <f t="shared" si="1578"/>
        <v>1</v>
      </c>
      <c r="BO3620" s="18">
        <f t="shared" si="1579"/>
        <v>1</v>
      </c>
      <c r="BP3620" s="18">
        <f t="shared" si="1580"/>
        <v>17</v>
      </c>
      <c r="BQ3620" s="18">
        <f t="shared" si="1584"/>
        <v>0</v>
      </c>
      <c r="BR3620" s="18">
        <f t="shared" si="1585"/>
        <v>0</v>
      </c>
      <c r="BS3620" s="18">
        <f t="shared" si="1590"/>
        <v>0</v>
      </c>
      <c r="BT3620" s="18">
        <f t="shared" si="1591"/>
        <v>0</v>
      </c>
      <c r="BU3620" s="73"/>
      <c r="BV3620" s="18"/>
      <c r="BW3620" s="6"/>
      <c r="BX3620" s="6"/>
      <c r="BY3620" s="18"/>
      <c r="BZ3620" s="6"/>
      <c r="CA3620" s="6"/>
      <c r="CB3620" s="18"/>
      <c r="CC3620" s="6"/>
      <c r="CD3620" s="6"/>
      <c r="CE3620" s="18"/>
      <c r="CF3620" s="6"/>
      <c r="CG3620" s="6"/>
      <c r="CH3620" s="18"/>
      <c r="CI3620" s="6"/>
      <c r="CJ3620" s="6"/>
      <c r="CK3620" s="18"/>
      <c r="CL3620" s="6"/>
      <c r="CM3620" s="6"/>
      <c r="CN3620" s="18"/>
      <c r="CO3620" s="6"/>
      <c r="CP3620" s="18"/>
      <c r="CQ3620" s="18"/>
      <c r="CR3620" s="18"/>
      <c r="CS3620" s="18"/>
      <c r="CT3620" s="6">
        <f t="shared" si="1589"/>
        <v>18</v>
      </c>
      <c r="CU3620" s="18"/>
      <c r="CV3620" s="18"/>
      <c r="CW3620" s="18"/>
      <c r="CX3620" s="6" t="str">
        <f t="shared" si="1603"/>
        <v>H</v>
      </c>
      <c r="CY3620" s="87">
        <f t="shared" si="1604"/>
        <v>2272</v>
      </c>
      <c r="CZ3620" s="87">
        <f t="shared" si="1605"/>
        <v>157</v>
      </c>
      <c r="DA3620" s="6">
        <f t="shared" si="1606"/>
        <v>2115</v>
      </c>
      <c r="DB3620" s="18"/>
      <c r="DC3620" s="18"/>
      <c r="DD3620" s="18"/>
      <c r="DE3620" s="18"/>
      <c r="DF3620" s="73"/>
      <c r="DG3620" s="18"/>
      <c r="DH3620" s="18"/>
      <c r="DI3620" s="18"/>
      <c r="DJ3620" s="18"/>
    </row>
    <row r="3621" spans="1:428" s="17" customFormat="1" hidden="1" x14ac:dyDescent="0.2">
      <c r="A3621" s="47">
        <v>8126</v>
      </c>
      <c r="B3621" s="46">
        <f t="shared" si="1581"/>
        <v>2</v>
      </c>
      <c r="C3621" s="46">
        <f t="shared" si="1582"/>
        <v>26</v>
      </c>
      <c r="D3621" s="46">
        <f t="shared" si="1583"/>
        <v>12</v>
      </c>
      <c r="E3621" s="103">
        <v>42730</v>
      </c>
      <c r="F3621" s="17" t="s">
        <v>3773</v>
      </c>
      <c r="G3621" s="47" t="s">
        <v>310</v>
      </c>
      <c r="H3621" s="47" t="s">
        <v>306</v>
      </c>
      <c r="I3621" s="47">
        <v>1</v>
      </c>
      <c r="J3621" s="47">
        <v>0</v>
      </c>
      <c r="K3621" s="106" t="s">
        <v>1296</v>
      </c>
      <c r="L3621" s="20">
        <v>1950</v>
      </c>
      <c r="M3621" s="73" t="s">
        <v>3774</v>
      </c>
      <c r="N3621" s="47">
        <v>23</v>
      </c>
      <c r="O3621" s="17">
        <f t="shared" si="1596"/>
        <v>26</v>
      </c>
      <c r="P3621" s="17">
        <f>COUNTIF($H$3596:$H3621,"=W")</f>
        <v>4</v>
      </c>
      <c r="Q3621" s="17">
        <f>COUNTIF($H$3596:$H3621,"=D")</f>
        <v>9</v>
      </c>
      <c r="R3621" s="17">
        <f>COUNTIF($H$3596:$H3621,"=L")</f>
        <v>13</v>
      </c>
      <c r="S3621" s="17">
        <f t="shared" si="1597"/>
        <v>23</v>
      </c>
      <c r="T3621" s="17">
        <f t="shared" si="1598"/>
        <v>43</v>
      </c>
      <c r="U3621" s="17">
        <f t="shared" si="1599"/>
        <v>21</v>
      </c>
      <c r="V3621" s="17">
        <v>3</v>
      </c>
      <c r="W3621" s="17">
        <v>1</v>
      </c>
      <c r="X3621" s="17">
        <v>5</v>
      </c>
      <c r="Y3621" s="17">
        <v>3</v>
      </c>
      <c r="Z3621" s="17">
        <v>5</v>
      </c>
      <c r="AA3621" s="17">
        <v>2</v>
      </c>
      <c r="AB3621" s="17">
        <v>13</v>
      </c>
      <c r="AC3621" s="17">
        <v>9</v>
      </c>
      <c r="AD3621" s="83">
        <v>0</v>
      </c>
      <c r="AE3621" s="83">
        <v>1</v>
      </c>
      <c r="AF3621" s="5">
        <v>0</v>
      </c>
      <c r="AG3621" s="5">
        <v>0</v>
      </c>
      <c r="AH3621" s="83"/>
      <c r="AJ3621" s="18"/>
      <c r="AK3621" s="104">
        <f t="shared" si="1594"/>
        <v>29572</v>
      </c>
      <c r="AL3621" s="104">
        <f>AK3621/COUNTIF(G$3596:G3621,"H")</f>
        <v>2274.7692307692309</v>
      </c>
      <c r="AM3621" s="104">
        <f t="shared" si="1595"/>
        <v>26623</v>
      </c>
      <c r="AN3621" s="104">
        <f>AM3621/COUNTIF(G$3596:G3621,"A")</f>
        <v>2047.9230769230769</v>
      </c>
      <c r="AO3621" s="18"/>
      <c r="AP3621" s="18">
        <v>53</v>
      </c>
      <c r="AQ3621" s="18"/>
      <c r="AR3621" s="18">
        <v>46</v>
      </c>
      <c r="AS3621" s="18">
        <v>24</v>
      </c>
      <c r="AT3621" s="70">
        <f t="shared" si="1609"/>
        <v>21</v>
      </c>
      <c r="AU3621" s="18">
        <f t="shared" si="1610"/>
        <v>23</v>
      </c>
      <c r="AV3621" s="18">
        <f t="shared" si="1600"/>
        <v>25</v>
      </c>
      <c r="AW3621" s="47"/>
      <c r="AX3621" s="73"/>
      <c r="AY3621" s="114">
        <v>1400</v>
      </c>
      <c r="AZ3621" s="107">
        <f t="shared" si="1602"/>
        <v>0.71794871794871795</v>
      </c>
      <c r="BA3621" s="107">
        <f t="shared" si="1601"/>
        <v>0.28205128205128205</v>
      </c>
      <c r="BB3621" s="18"/>
      <c r="BC3621" s="18"/>
      <c r="BD3621" s="18"/>
      <c r="BE3621" s="18"/>
      <c r="BF3621" s="18"/>
      <c r="BG3621" s="18">
        <f t="shared" si="1573"/>
        <v>1</v>
      </c>
      <c r="BH3621" s="18">
        <f t="shared" si="1607"/>
        <v>1</v>
      </c>
      <c r="BI3621" s="18">
        <f t="shared" si="1574"/>
        <v>0</v>
      </c>
      <c r="BJ3621" s="18">
        <f t="shared" si="1608"/>
        <v>0</v>
      </c>
      <c r="BK3621" s="18">
        <f t="shared" si="1575"/>
        <v>0</v>
      </c>
      <c r="BL3621" s="18">
        <f t="shared" si="1576"/>
        <v>0</v>
      </c>
      <c r="BM3621" s="18">
        <f t="shared" si="1577"/>
        <v>1</v>
      </c>
      <c r="BN3621" s="18">
        <f t="shared" si="1578"/>
        <v>2</v>
      </c>
      <c r="BO3621" s="18">
        <f t="shared" si="1579"/>
        <v>0</v>
      </c>
      <c r="BP3621" s="18">
        <f t="shared" si="1580"/>
        <v>0</v>
      </c>
      <c r="BQ3621" s="18">
        <f t="shared" si="1584"/>
        <v>1</v>
      </c>
      <c r="BR3621" s="18">
        <f t="shared" si="1585"/>
        <v>1</v>
      </c>
      <c r="BS3621" s="18">
        <f t="shared" si="1590"/>
        <v>0</v>
      </c>
      <c r="BT3621" s="18">
        <f t="shared" si="1591"/>
        <v>0</v>
      </c>
      <c r="BU3621" s="73"/>
      <c r="BV3621" s="18"/>
      <c r="BW3621" s="6"/>
      <c r="BX3621" s="6"/>
      <c r="BY3621" s="18"/>
      <c r="BZ3621" s="6"/>
      <c r="CA3621" s="6"/>
      <c r="CB3621" s="18"/>
      <c r="CC3621" s="6"/>
      <c r="CD3621" s="6"/>
      <c r="CE3621" s="18"/>
      <c r="CF3621" s="6"/>
      <c r="CG3621" s="6"/>
      <c r="CH3621" s="18"/>
      <c r="CI3621" s="6"/>
      <c r="CJ3621" s="6"/>
      <c r="CK3621" s="18"/>
      <c r="CL3621" s="6"/>
      <c r="CM3621" s="6"/>
      <c r="CN3621" s="18"/>
      <c r="CO3621" s="6"/>
      <c r="CP3621" s="18"/>
      <c r="CQ3621" s="18"/>
      <c r="CR3621" s="18"/>
      <c r="CS3621" s="18"/>
      <c r="CT3621" s="6">
        <f t="shared" si="1589"/>
        <v>8</v>
      </c>
      <c r="CU3621" s="18"/>
      <c r="CV3621" s="18"/>
      <c r="CW3621" s="18"/>
      <c r="CX3621" s="6" t="str">
        <f t="shared" si="1603"/>
        <v>A</v>
      </c>
      <c r="CY3621" s="87">
        <f t="shared" si="1604"/>
        <v>1950</v>
      </c>
      <c r="CZ3621" s="87">
        <f t="shared" si="1605"/>
        <v>1400</v>
      </c>
      <c r="DA3621" s="6" t="str">
        <f t="shared" si="1606"/>
        <v>na</v>
      </c>
      <c r="DB3621" s="18"/>
      <c r="DC3621" s="18"/>
      <c r="DD3621" s="18"/>
      <c r="DE3621" s="18"/>
      <c r="DF3621" s="73"/>
      <c r="DG3621" s="18"/>
      <c r="DH3621" s="18"/>
      <c r="DI3621" s="18"/>
      <c r="DJ3621" s="18"/>
    </row>
    <row r="3622" spans="1:428" s="17" customFormat="1" hidden="1" x14ac:dyDescent="0.2">
      <c r="A3622" s="47">
        <v>8127</v>
      </c>
      <c r="B3622" s="46">
        <f t="shared" si="1581"/>
        <v>1</v>
      </c>
      <c r="C3622" s="46">
        <f t="shared" si="1582"/>
        <v>1</v>
      </c>
      <c r="D3622" s="46">
        <f t="shared" si="1583"/>
        <v>1</v>
      </c>
      <c r="E3622" s="103">
        <v>42736</v>
      </c>
      <c r="F3622" s="17" t="s">
        <v>3776</v>
      </c>
      <c r="G3622" s="47" t="s">
        <v>103</v>
      </c>
      <c r="H3622" s="47" t="s">
        <v>308</v>
      </c>
      <c r="I3622" s="47">
        <v>0</v>
      </c>
      <c r="J3622" s="47">
        <v>1</v>
      </c>
      <c r="K3622" s="106" t="s">
        <v>3298</v>
      </c>
      <c r="L3622" s="20">
        <v>3182</v>
      </c>
      <c r="M3622" s="113">
        <v>27</v>
      </c>
      <c r="N3622" s="47">
        <v>24</v>
      </c>
      <c r="O3622" s="17">
        <f t="shared" si="1596"/>
        <v>27</v>
      </c>
      <c r="P3622" s="17">
        <f>COUNTIF($H$3596:$H3622,"=W")</f>
        <v>4</v>
      </c>
      <c r="Q3622" s="17">
        <f>COUNTIF($H$3596:$H3622,"=D")</f>
        <v>9</v>
      </c>
      <c r="R3622" s="17">
        <f>COUNTIF($H$3596:$H3622,"=L")</f>
        <v>14</v>
      </c>
      <c r="S3622" s="17">
        <f t="shared" si="1597"/>
        <v>23</v>
      </c>
      <c r="T3622" s="17">
        <f t="shared" si="1598"/>
        <v>44</v>
      </c>
      <c r="U3622" s="17">
        <f t="shared" si="1599"/>
        <v>21</v>
      </c>
      <c r="V3622" s="17">
        <v>5</v>
      </c>
      <c r="W3622" s="17">
        <v>2</v>
      </c>
      <c r="X3622" s="17">
        <v>7</v>
      </c>
      <c r="Y3622" s="17">
        <v>4</v>
      </c>
      <c r="Z3622" s="17">
        <v>6</v>
      </c>
      <c r="AA3622" s="17">
        <v>0</v>
      </c>
      <c r="AB3622" s="17">
        <v>14</v>
      </c>
      <c r="AC3622" s="17">
        <v>20</v>
      </c>
      <c r="AD3622" s="83">
        <v>2</v>
      </c>
      <c r="AE3622" s="83">
        <v>5</v>
      </c>
      <c r="AF3622" s="5">
        <v>0</v>
      </c>
      <c r="AG3622" s="5">
        <v>0</v>
      </c>
      <c r="AH3622" s="83" t="s">
        <v>3777</v>
      </c>
      <c r="AJ3622" s="18"/>
      <c r="AK3622" s="104">
        <f t="shared" si="1594"/>
        <v>32754</v>
      </c>
      <c r="AL3622" s="104">
        <f>AK3622/COUNTIF(G$3596:G3622,"H")</f>
        <v>2339.5714285714284</v>
      </c>
      <c r="AM3622" s="104">
        <f t="shared" si="1595"/>
        <v>26623</v>
      </c>
      <c r="AN3622" s="104">
        <f>AM3622/COUNTIF(G$3596:G3622,"A")</f>
        <v>2047.9230769230769</v>
      </c>
      <c r="AO3622" s="18"/>
      <c r="AP3622" s="18">
        <v>55</v>
      </c>
      <c r="AQ3622" s="18"/>
      <c r="AR3622" s="18">
        <v>48</v>
      </c>
      <c r="AS3622" s="18">
        <v>26</v>
      </c>
      <c r="AT3622" s="112">
        <f t="shared" si="1609"/>
        <v>21</v>
      </c>
      <c r="AU3622" s="18">
        <f t="shared" si="1610"/>
        <v>24</v>
      </c>
      <c r="AV3622" s="18">
        <f t="shared" si="1600"/>
        <v>27</v>
      </c>
      <c r="AW3622" s="47"/>
      <c r="AX3622" s="73"/>
      <c r="AY3622" s="105">
        <v>214</v>
      </c>
      <c r="AZ3622" s="107">
        <f t="shared" si="1602"/>
        <v>0.93274670018856065</v>
      </c>
      <c r="BA3622" s="107">
        <f t="shared" si="1601"/>
        <v>6.7253299811439349E-2</v>
      </c>
      <c r="BB3622" s="18"/>
      <c r="BC3622" s="18"/>
      <c r="BD3622" s="18"/>
      <c r="BE3622" s="18"/>
      <c r="BF3622" s="18"/>
      <c r="BG3622" s="18">
        <f t="shared" si="1573"/>
        <v>0</v>
      </c>
      <c r="BH3622" s="18">
        <f t="shared" si="1607"/>
        <v>0</v>
      </c>
      <c r="BI3622" s="18">
        <f t="shared" si="1574"/>
        <v>0</v>
      </c>
      <c r="BJ3622" s="18">
        <f t="shared" si="1608"/>
        <v>0</v>
      </c>
      <c r="BK3622" s="18">
        <f t="shared" si="1575"/>
        <v>1</v>
      </c>
      <c r="BL3622" s="18">
        <f t="shared" si="1576"/>
        <v>1</v>
      </c>
      <c r="BM3622" s="18">
        <f t="shared" si="1577"/>
        <v>0</v>
      </c>
      <c r="BN3622" s="18">
        <f t="shared" si="1578"/>
        <v>0</v>
      </c>
      <c r="BO3622" s="18">
        <f t="shared" si="1579"/>
        <v>1</v>
      </c>
      <c r="BP3622" s="18">
        <f t="shared" si="1580"/>
        <v>1</v>
      </c>
      <c r="BQ3622" s="18">
        <f t="shared" si="1584"/>
        <v>0</v>
      </c>
      <c r="BR3622" s="18">
        <f t="shared" si="1585"/>
        <v>0</v>
      </c>
      <c r="BS3622" s="18">
        <f t="shared" si="1590"/>
        <v>1</v>
      </c>
      <c r="BT3622" s="18">
        <f t="shared" si="1591"/>
        <v>1</v>
      </c>
      <c r="BU3622" s="73"/>
      <c r="BV3622" s="18"/>
      <c r="BW3622" s="6"/>
      <c r="BX3622" s="6"/>
      <c r="BY3622" s="18"/>
      <c r="BZ3622" s="6"/>
      <c r="CA3622" s="6"/>
      <c r="CB3622" s="18"/>
      <c r="CC3622" s="6"/>
      <c r="CD3622" s="6"/>
      <c r="CE3622" s="18"/>
      <c r="CF3622" s="6"/>
      <c r="CG3622" s="6"/>
      <c r="CH3622" s="18"/>
      <c r="CI3622" s="6"/>
      <c r="CJ3622" s="6"/>
      <c r="CK3622" s="18"/>
      <c r="CL3622" s="6"/>
      <c r="CM3622" s="6"/>
      <c r="CN3622" s="18"/>
      <c r="CO3622" s="6"/>
      <c r="CP3622" s="18"/>
      <c r="CQ3622" s="18"/>
      <c r="CR3622" s="18"/>
      <c r="CS3622" s="18"/>
      <c r="CT3622" s="6">
        <f t="shared" si="1589"/>
        <v>12</v>
      </c>
      <c r="CU3622" s="18"/>
      <c r="CV3622" s="18"/>
      <c r="CW3622" s="18"/>
      <c r="CX3622" s="6" t="str">
        <f t="shared" si="1603"/>
        <v>H</v>
      </c>
      <c r="CY3622" s="87">
        <f t="shared" si="1604"/>
        <v>3182</v>
      </c>
      <c r="CZ3622" s="87">
        <f t="shared" si="1605"/>
        <v>214</v>
      </c>
      <c r="DA3622" s="6">
        <f t="shared" si="1606"/>
        <v>2968</v>
      </c>
      <c r="DB3622" s="18"/>
      <c r="DC3622" s="18"/>
      <c r="DD3622" s="18"/>
      <c r="DE3622" s="18"/>
      <c r="DF3622" s="73"/>
      <c r="DG3622" s="18"/>
      <c r="DH3622" s="18"/>
      <c r="DI3622" s="18"/>
      <c r="DJ3622" s="18"/>
    </row>
    <row r="3623" spans="1:428" s="17" customFormat="1" hidden="1" x14ac:dyDescent="0.2">
      <c r="A3623" s="47">
        <v>8128</v>
      </c>
      <c r="B3623" s="46">
        <f t="shared" si="1581"/>
        <v>7</v>
      </c>
      <c r="C3623" s="46">
        <f t="shared" si="1582"/>
        <v>7</v>
      </c>
      <c r="D3623" s="46">
        <f t="shared" si="1583"/>
        <v>1</v>
      </c>
      <c r="E3623" s="103">
        <v>42742</v>
      </c>
      <c r="F3623" s="17" t="s">
        <v>3778</v>
      </c>
      <c r="G3623" s="47" t="s">
        <v>310</v>
      </c>
      <c r="H3623" s="47" t="s">
        <v>307</v>
      </c>
      <c r="I3623" s="47">
        <v>2</v>
      </c>
      <c r="J3623" s="47">
        <v>2</v>
      </c>
      <c r="K3623" s="106" t="s">
        <v>2993</v>
      </c>
      <c r="L3623" s="20">
        <v>1308</v>
      </c>
      <c r="M3623" s="4" t="s">
        <v>4620</v>
      </c>
      <c r="N3623" s="47">
        <v>24</v>
      </c>
      <c r="O3623" s="17">
        <f t="shared" si="1596"/>
        <v>28</v>
      </c>
      <c r="P3623" s="17">
        <f>COUNTIF($H$3596:$H3623,"=W")</f>
        <v>4</v>
      </c>
      <c r="Q3623" s="17">
        <f>COUNTIF($H$3596:$H3623,"=D")</f>
        <v>10</v>
      </c>
      <c r="R3623" s="17">
        <f>COUNTIF($H$3596:$H3623,"=L")</f>
        <v>14</v>
      </c>
      <c r="S3623" s="17">
        <f t="shared" si="1597"/>
        <v>25</v>
      </c>
      <c r="T3623" s="17">
        <f t="shared" si="1598"/>
        <v>46</v>
      </c>
      <c r="U3623" s="17">
        <f t="shared" si="1599"/>
        <v>22</v>
      </c>
      <c r="V3623" s="17">
        <v>11</v>
      </c>
      <c r="W3623" s="17">
        <v>3</v>
      </c>
      <c r="X3623" s="17">
        <v>4</v>
      </c>
      <c r="Y3623" s="17">
        <v>7</v>
      </c>
      <c r="Z3623" s="17">
        <v>7</v>
      </c>
      <c r="AA3623" s="17">
        <v>2</v>
      </c>
      <c r="AB3623" s="17">
        <v>15</v>
      </c>
      <c r="AC3623" s="17">
        <v>13</v>
      </c>
      <c r="AD3623" s="83">
        <v>1</v>
      </c>
      <c r="AE3623" s="83">
        <v>1</v>
      </c>
      <c r="AF3623" s="5">
        <v>0</v>
      </c>
      <c r="AG3623" s="5">
        <v>0</v>
      </c>
      <c r="AH3623" s="83" t="s">
        <v>3744</v>
      </c>
      <c r="AJ3623" s="18"/>
      <c r="AK3623" s="104">
        <f t="shared" si="1594"/>
        <v>32754</v>
      </c>
      <c r="AL3623" s="104">
        <f>AK3623/COUNTIF(G$3596:G3623,"H")</f>
        <v>2339.5714285714284</v>
      </c>
      <c r="AM3623" s="104">
        <f t="shared" si="1595"/>
        <v>27931</v>
      </c>
      <c r="AN3623" s="104">
        <f>AM3623/COUNTIF(G$3596:G3623,"A")</f>
        <v>1995.0714285714287</v>
      </c>
      <c r="AO3623" s="18"/>
      <c r="AP3623" s="18">
        <v>55</v>
      </c>
      <c r="AQ3623" s="18"/>
      <c r="AR3623" s="18">
        <v>49</v>
      </c>
      <c r="AS3623" s="18">
        <v>26</v>
      </c>
      <c r="AT3623" s="70">
        <f t="shared" si="1609"/>
        <v>22</v>
      </c>
      <c r="AU3623" s="18">
        <f t="shared" si="1610"/>
        <v>24</v>
      </c>
      <c r="AV3623" s="18">
        <f t="shared" si="1600"/>
        <v>27</v>
      </c>
      <c r="AW3623" s="47"/>
      <c r="AX3623" s="73"/>
      <c r="AY3623" s="105">
        <v>161</v>
      </c>
      <c r="AZ3623" s="107">
        <f t="shared" si="1602"/>
        <v>0.12308868501529052</v>
      </c>
      <c r="BA3623" s="107">
        <f t="shared" si="1601"/>
        <v>0.87691131498470942</v>
      </c>
      <c r="BB3623" s="18"/>
      <c r="BC3623" s="18"/>
      <c r="BD3623" s="18"/>
      <c r="BE3623" s="18"/>
      <c r="BF3623" s="18"/>
      <c r="BG3623" s="18">
        <f t="shared" si="1573"/>
        <v>0</v>
      </c>
      <c r="BH3623" s="18">
        <f t="shared" si="1607"/>
        <v>0</v>
      </c>
      <c r="BI3623" s="18">
        <f t="shared" si="1574"/>
        <v>1</v>
      </c>
      <c r="BJ3623" s="18">
        <f t="shared" si="1608"/>
        <v>1</v>
      </c>
      <c r="BK3623" s="18">
        <f t="shared" si="1575"/>
        <v>0</v>
      </c>
      <c r="BL3623" s="18">
        <f t="shared" si="1576"/>
        <v>0</v>
      </c>
      <c r="BM3623" s="18">
        <f t="shared" si="1577"/>
        <v>1</v>
      </c>
      <c r="BN3623" s="18">
        <f t="shared" si="1578"/>
        <v>1</v>
      </c>
      <c r="BO3623" s="18">
        <f t="shared" si="1579"/>
        <v>1</v>
      </c>
      <c r="BP3623" s="18">
        <f t="shared" si="1580"/>
        <v>2</v>
      </c>
      <c r="BQ3623" s="18">
        <f t="shared" si="1584"/>
        <v>1</v>
      </c>
      <c r="BR3623" s="18">
        <f t="shared" si="1585"/>
        <v>1</v>
      </c>
      <c r="BS3623" s="18">
        <f t="shared" si="1590"/>
        <v>1</v>
      </c>
      <c r="BT3623" s="18">
        <f t="shared" si="1591"/>
        <v>2</v>
      </c>
      <c r="BU3623" s="73"/>
      <c r="BV3623" s="18"/>
      <c r="BW3623" s="6"/>
      <c r="BX3623" s="6"/>
      <c r="BY3623" s="18"/>
      <c r="BZ3623" s="6"/>
      <c r="CA3623" s="6"/>
      <c r="CB3623" s="18"/>
      <c r="CC3623" s="6"/>
      <c r="CD3623" s="6"/>
      <c r="CE3623" s="18"/>
      <c r="CF3623" s="6"/>
      <c r="CG3623" s="6"/>
      <c r="CH3623" s="18"/>
      <c r="CI3623" s="6"/>
      <c r="CJ3623" s="6"/>
      <c r="CK3623" s="18"/>
      <c r="CL3623" s="6"/>
      <c r="CM3623" s="6"/>
      <c r="CN3623" s="18"/>
      <c r="CO3623" s="6"/>
      <c r="CP3623" s="18"/>
      <c r="CQ3623" s="18"/>
      <c r="CR3623" s="18"/>
      <c r="CS3623" s="18"/>
      <c r="CT3623" s="6">
        <f t="shared" si="1589"/>
        <v>15</v>
      </c>
      <c r="CU3623" s="18"/>
      <c r="CV3623" s="18"/>
      <c r="CW3623" s="18"/>
      <c r="CX3623" s="6" t="str">
        <f t="shared" si="1603"/>
        <v>A</v>
      </c>
      <c r="CY3623" s="87">
        <f t="shared" si="1604"/>
        <v>1308</v>
      </c>
      <c r="CZ3623" s="87">
        <f t="shared" si="1605"/>
        <v>161</v>
      </c>
      <c r="DA3623" s="6" t="str">
        <f t="shared" si="1606"/>
        <v>na</v>
      </c>
      <c r="DB3623" s="18"/>
      <c r="DC3623" s="18"/>
      <c r="DD3623" s="18"/>
      <c r="DE3623" s="18"/>
      <c r="DF3623" s="73"/>
      <c r="DG3623" s="18"/>
      <c r="DH3623" s="18"/>
      <c r="DI3623" s="18"/>
      <c r="DJ3623" s="18"/>
    </row>
    <row r="3624" spans="1:428" s="17" customFormat="1" hidden="1" x14ac:dyDescent="0.2">
      <c r="A3624" s="47">
        <v>8129</v>
      </c>
      <c r="B3624" s="46">
        <f t="shared" si="1581"/>
        <v>7</v>
      </c>
      <c r="C3624" s="46">
        <f t="shared" si="1582"/>
        <v>21</v>
      </c>
      <c r="D3624" s="46">
        <f t="shared" si="1583"/>
        <v>1</v>
      </c>
      <c r="E3624" s="103">
        <v>42756</v>
      </c>
      <c r="F3624" s="17" t="s">
        <v>1611</v>
      </c>
      <c r="G3624" s="47" t="s">
        <v>103</v>
      </c>
      <c r="H3624" s="47" t="s">
        <v>306</v>
      </c>
      <c r="I3624" s="47">
        <v>2</v>
      </c>
      <c r="J3624" s="47">
        <v>1</v>
      </c>
      <c r="K3624" s="106" t="s">
        <v>1296</v>
      </c>
      <c r="L3624" s="20">
        <v>2430</v>
      </c>
      <c r="M3624" s="4" t="s">
        <v>4621</v>
      </c>
      <c r="N3624" s="47">
        <v>24</v>
      </c>
      <c r="O3624" s="17">
        <f t="shared" si="1596"/>
        <v>29</v>
      </c>
      <c r="P3624" s="17">
        <f>COUNTIF($H$3596:$H3624,"=W")</f>
        <v>5</v>
      </c>
      <c r="Q3624" s="17">
        <f>COUNTIF($H$3596:$H3624,"=D")</f>
        <v>10</v>
      </c>
      <c r="R3624" s="17">
        <f>COUNTIF($H$3596:$H3624,"=L")</f>
        <v>14</v>
      </c>
      <c r="S3624" s="17">
        <f t="shared" si="1597"/>
        <v>27</v>
      </c>
      <c r="T3624" s="17">
        <f t="shared" si="1598"/>
        <v>47</v>
      </c>
      <c r="U3624" s="17">
        <f t="shared" si="1599"/>
        <v>25</v>
      </c>
      <c r="V3624" s="17">
        <v>7</v>
      </c>
      <c r="W3624" s="17">
        <v>2</v>
      </c>
      <c r="X3624" s="17">
        <v>3</v>
      </c>
      <c r="Y3624" s="17">
        <v>4</v>
      </c>
      <c r="Z3624" s="17">
        <v>5</v>
      </c>
      <c r="AA3624" s="17">
        <v>3</v>
      </c>
      <c r="AB3624" s="17">
        <v>14</v>
      </c>
      <c r="AC3624" s="17">
        <v>6</v>
      </c>
      <c r="AD3624" s="83">
        <v>1</v>
      </c>
      <c r="AE3624" s="83">
        <v>3</v>
      </c>
      <c r="AF3624" s="5">
        <v>0</v>
      </c>
      <c r="AG3624" s="5">
        <v>0</v>
      </c>
      <c r="AH3624" s="83" t="s">
        <v>3784</v>
      </c>
      <c r="AJ3624" s="18"/>
      <c r="AK3624" s="104">
        <f t="shared" si="1594"/>
        <v>35184</v>
      </c>
      <c r="AL3624" s="104">
        <f>AK3624/COUNTIF(G$3596:G3624,"H")</f>
        <v>2345.6</v>
      </c>
      <c r="AM3624" s="104">
        <f t="shared" si="1595"/>
        <v>27931</v>
      </c>
      <c r="AN3624" s="104">
        <f>AM3624/COUNTIF(G$3596:G3624,"A")</f>
        <v>1995.0714285714287</v>
      </c>
      <c r="AO3624" s="18"/>
      <c r="AP3624" s="18">
        <v>58</v>
      </c>
      <c r="AQ3624" s="18"/>
      <c r="AR3624" s="18">
        <v>49</v>
      </c>
      <c r="AS3624" s="18">
        <v>29</v>
      </c>
      <c r="AT3624" s="112">
        <f t="shared" si="1609"/>
        <v>25</v>
      </c>
      <c r="AU3624" s="18">
        <f t="shared" si="1610"/>
        <v>24</v>
      </c>
      <c r="AV3624" s="18">
        <f t="shared" si="1600"/>
        <v>24</v>
      </c>
      <c r="AW3624" s="47"/>
      <c r="AX3624" s="73"/>
      <c r="AY3624" s="105">
        <v>231</v>
      </c>
      <c r="AZ3624" s="107">
        <f t="shared" si="1602"/>
        <v>0.90493827160493823</v>
      </c>
      <c r="BA3624" s="107">
        <f t="shared" si="1601"/>
        <v>9.5061728395061773E-2</v>
      </c>
      <c r="BB3624" s="18"/>
      <c r="BC3624" s="18"/>
      <c r="BD3624" s="18"/>
      <c r="BE3624" s="18"/>
      <c r="BF3624" s="18"/>
      <c r="BG3624" s="18">
        <f t="shared" si="1573"/>
        <v>1</v>
      </c>
      <c r="BH3624" s="18">
        <f t="shared" si="1607"/>
        <v>1</v>
      </c>
      <c r="BI3624" s="18">
        <f t="shared" si="1574"/>
        <v>0</v>
      </c>
      <c r="BJ3624" s="18">
        <f t="shared" si="1608"/>
        <v>0</v>
      </c>
      <c r="BK3624" s="18">
        <f t="shared" si="1575"/>
        <v>0</v>
      </c>
      <c r="BL3624" s="18">
        <f t="shared" si="1576"/>
        <v>0</v>
      </c>
      <c r="BM3624" s="18">
        <f t="shared" si="1577"/>
        <v>1</v>
      </c>
      <c r="BN3624" s="18">
        <f t="shared" si="1578"/>
        <v>2</v>
      </c>
      <c r="BO3624" s="18">
        <f t="shared" si="1579"/>
        <v>0</v>
      </c>
      <c r="BP3624" s="18">
        <f t="shared" si="1580"/>
        <v>0</v>
      </c>
      <c r="BQ3624" s="18">
        <f t="shared" si="1584"/>
        <v>1</v>
      </c>
      <c r="BR3624" s="18">
        <f t="shared" si="1585"/>
        <v>2</v>
      </c>
      <c r="BS3624" s="18">
        <f t="shared" si="1590"/>
        <v>1</v>
      </c>
      <c r="BT3624" s="18">
        <f t="shared" si="1591"/>
        <v>3</v>
      </c>
      <c r="BU3624" s="73"/>
      <c r="BV3624" s="18"/>
      <c r="BW3624" s="6"/>
      <c r="BX3624" s="6"/>
      <c r="BY3624" s="18"/>
      <c r="BZ3624" s="6"/>
      <c r="CA3624" s="6"/>
      <c r="CB3624" s="18"/>
      <c r="CC3624" s="6"/>
      <c r="CD3624" s="6"/>
      <c r="CE3624" s="18"/>
      <c r="CF3624" s="6"/>
      <c r="CG3624" s="6"/>
      <c r="CH3624" s="18"/>
      <c r="CI3624" s="6"/>
      <c r="CJ3624" s="6"/>
      <c r="CK3624" s="18"/>
      <c r="CL3624" s="6"/>
      <c r="CM3624" s="6"/>
      <c r="CN3624" s="18"/>
      <c r="CO3624" s="6"/>
      <c r="CP3624" s="18"/>
      <c r="CQ3624" s="18"/>
      <c r="CR3624" s="18"/>
      <c r="CS3624" s="18"/>
      <c r="CT3624" s="6">
        <f t="shared" si="1589"/>
        <v>10</v>
      </c>
      <c r="CU3624" s="18"/>
      <c r="CV3624" s="18"/>
      <c r="CW3624" s="18"/>
      <c r="CX3624" s="6" t="str">
        <f t="shared" si="1603"/>
        <v>H</v>
      </c>
      <c r="CY3624" s="87">
        <f t="shared" si="1604"/>
        <v>2430</v>
      </c>
      <c r="CZ3624" s="87">
        <f t="shared" si="1605"/>
        <v>231</v>
      </c>
      <c r="DA3624" s="6">
        <f t="shared" si="1606"/>
        <v>2199</v>
      </c>
      <c r="DB3624" s="18"/>
      <c r="DC3624" s="18"/>
      <c r="DD3624" s="18"/>
      <c r="DE3624" s="18"/>
      <c r="DF3624" s="73"/>
      <c r="DG3624" s="18"/>
      <c r="DH3624" s="18"/>
      <c r="DI3624" s="18"/>
      <c r="DJ3624" s="18"/>
    </row>
    <row r="3625" spans="1:428" s="17" customFormat="1" hidden="1" x14ac:dyDescent="0.2">
      <c r="A3625" s="47">
        <v>8130</v>
      </c>
      <c r="B3625" s="46">
        <f t="shared" si="1581"/>
        <v>7</v>
      </c>
      <c r="C3625" s="46">
        <f t="shared" si="1582"/>
        <v>28</v>
      </c>
      <c r="D3625" s="46">
        <f t="shared" si="1583"/>
        <v>1</v>
      </c>
      <c r="E3625" s="103">
        <v>42763</v>
      </c>
      <c r="F3625" s="17" t="s">
        <v>735</v>
      </c>
      <c r="G3625" s="47" t="s">
        <v>310</v>
      </c>
      <c r="H3625" s="47" t="s">
        <v>307</v>
      </c>
      <c r="I3625" s="47">
        <v>0</v>
      </c>
      <c r="J3625" s="47">
        <v>0</v>
      </c>
      <c r="K3625" s="47" t="s">
        <v>36</v>
      </c>
      <c r="L3625" s="20">
        <v>2230</v>
      </c>
      <c r="M3625" s="4"/>
      <c r="N3625" s="47">
        <v>24</v>
      </c>
      <c r="O3625" s="17">
        <f t="shared" si="1596"/>
        <v>30</v>
      </c>
      <c r="P3625" s="17">
        <f>COUNTIF($H$3596:$H3625,"=W")</f>
        <v>5</v>
      </c>
      <c r="Q3625" s="17">
        <f>COUNTIF($H$3596:$H3625,"=D")</f>
        <v>11</v>
      </c>
      <c r="R3625" s="17">
        <f>COUNTIF($H$3596:$H3625,"=L")</f>
        <v>14</v>
      </c>
      <c r="S3625" s="17">
        <f t="shared" si="1597"/>
        <v>27</v>
      </c>
      <c r="T3625" s="17">
        <f t="shared" si="1598"/>
        <v>47</v>
      </c>
      <c r="U3625" s="17">
        <f t="shared" si="1599"/>
        <v>26</v>
      </c>
      <c r="V3625" s="17">
        <v>4</v>
      </c>
      <c r="W3625" s="17">
        <v>2</v>
      </c>
      <c r="X3625" s="17">
        <v>8</v>
      </c>
      <c r="Y3625" s="17">
        <v>4</v>
      </c>
      <c r="Z3625" s="17">
        <v>3</v>
      </c>
      <c r="AA3625" s="17">
        <v>1</v>
      </c>
      <c r="AB3625" s="17">
        <v>10</v>
      </c>
      <c r="AC3625" s="17">
        <v>8</v>
      </c>
      <c r="AD3625" s="83">
        <v>2</v>
      </c>
      <c r="AE3625" s="83">
        <v>3</v>
      </c>
      <c r="AF3625" s="5">
        <v>1</v>
      </c>
      <c r="AG3625" s="5">
        <v>0</v>
      </c>
      <c r="AH3625" s="83" t="s">
        <v>4622</v>
      </c>
      <c r="AJ3625" s="18"/>
      <c r="AK3625" s="104">
        <f t="shared" si="1594"/>
        <v>35184</v>
      </c>
      <c r="AL3625" s="104">
        <f>AK3625/COUNTIF(G$3596:G3625,"H")</f>
        <v>2345.6</v>
      </c>
      <c r="AM3625" s="104">
        <f t="shared" si="1595"/>
        <v>30161</v>
      </c>
      <c r="AN3625" s="104">
        <f>AM3625/COUNTIF(G$3596:G3625,"A")</f>
        <v>2010.7333333333333</v>
      </c>
      <c r="AO3625" s="18"/>
      <c r="AP3625" s="18">
        <v>58</v>
      </c>
      <c r="AQ3625" s="18"/>
      <c r="AR3625" s="18">
        <v>52</v>
      </c>
      <c r="AS3625" s="18">
        <v>30</v>
      </c>
      <c r="AT3625" s="70">
        <f t="shared" si="1609"/>
        <v>26</v>
      </c>
      <c r="AU3625" s="18">
        <f t="shared" si="1610"/>
        <v>24</v>
      </c>
      <c r="AV3625" s="18">
        <f t="shared" si="1600"/>
        <v>26</v>
      </c>
      <c r="AW3625" s="47"/>
      <c r="AX3625" s="73"/>
      <c r="AY3625" s="105">
        <v>230</v>
      </c>
      <c r="AZ3625" s="107">
        <f t="shared" si="1602"/>
        <v>0.1031390134529148</v>
      </c>
      <c r="BA3625" s="107">
        <f t="shared" si="1601"/>
        <v>0.89686098654708524</v>
      </c>
      <c r="BB3625" s="18"/>
      <c r="BC3625" s="18"/>
      <c r="BD3625" s="18"/>
      <c r="BE3625" s="18"/>
      <c r="BF3625" s="18"/>
      <c r="BG3625" s="18">
        <f t="shared" si="1573"/>
        <v>0</v>
      </c>
      <c r="BH3625" s="18">
        <f t="shared" si="1607"/>
        <v>0</v>
      </c>
      <c r="BI3625" s="18">
        <f t="shared" si="1574"/>
        <v>1</v>
      </c>
      <c r="BJ3625" s="18">
        <f t="shared" si="1608"/>
        <v>1</v>
      </c>
      <c r="BK3625" s="18">
        <f t="shared" si="1575"/>
        <v>0</v>
      </c>
      <c r="BL3625" s="18">
        <f t="shared" si="1576"/>
        <v>0</v>
      </c>
      <c r="BM3625" s="18">
        <f t="shared" si="1577"/>
        <v>1</v>
      </c>
      <c r="BN3625" s="18">
        <f t="shared" si="1578"/>
        <v>3</v>
      </c>
      <c r="BO3625" s="18">
        <f t="shared" si="1579"/>
        <v>1</v>
      </c>
      <c r="BP3625" s="18">
        <f t="shared" si="1580"/>
        <v>1</v>
      </c>
      <c r="BQ3625" s="18">
        <f t="shared" si="1584"/>
        <v>0</v>
      </c>
      <c r="BR3625" s="18">
        <f t="shared" si="1585"/>
        <v>0</v>
      </c>
      <c r="BS3625" s="18">
        <f t="shared" si="1590"/>
        <v>0</v>
      </c>
      <c r="BT3625" s="18">
        <f t="shared" si="1591"/>
        <v>0</v>
      </c>
      <c r="BU3625" s="73"/>
      <c r="BV3625" s="18"/>
      <c r="BW3625" s="6"/>
      <c r="BX3625" s="6"/>
      <c r="BY3625" s="18"/>
      <c r="BZ3625" s="6"/>
      <c r="CA3625" s="6"/>
      <c r="CB3625" s="18"/>
      <c r="CC3625" s="6"/>
      <c r="CD3625" s="6"/>
      <c r="CE3625" s="18"/>
      <c r="CF3625" s="6"/>
      <c r="CG3625" s="6"/>
      <c r="CH3625" s="18"/>
      <c r="CI3625" s="6"/>
      <c r="CJ3625" s="6"/>
      <c r="CK3625" s="18"/>
      <c r="CL3625" s="6"/>
      <c r="CM3625" s="6"/>
      <c r="CN3625" s="18"/>
      <c r="CO3625" s="6"/>
      <c r="CP3625" s="18"/>
      <c r="CQ3625" s="18"/>
      <c r="CR3625" s="18"/>
      <c r="CS3625" s="18"/>
      <c r="CT3625" s="6">
        <f t="shared" si="1589"/>
        <v>12</v>
      </c>
      <c r="CU3625" s="18"/>
      <c r="CV3625" s="18"/>
      <c r="CW3625" s="18"/>
      <c r="CX3625" s="6" t="str">
        <f t="shared" si="1603"/>
        <v>A</v>
      </c>
      <c r="CY3625" s="87">
        <f t="shared" si="1604"/>
        <v>2230</v>
      </c>
      <c r="CZ3625" s="87">
        <f t="shared" si="1605"/>
        <v>230</v>
      </c>
      <c r="DA3625" s="6" t="str">
        <f t="shared" si="1606"/>
        <v>na</v>
      </c>
      <c r="DB3625" s="18"/>
      <c r="DC3625" s="18"/>
      <c r="DD3625" s="18"/>
      <c r="DE3625" s="18"/>
      <c r="DF3625" s="73"/>
      <c r="DG3625" s="18"/>
      <c r="DH3625" s="18"/>
      <c r="DI3625" s="18"/>
      <c r="DJ3625" s="18"/>
    </row>
    <row r="3626" spans="1:428" hidden="1" x14ac:dyDescent="0.2">
      <c r="A3626" s="47">
        <v>8131</v>
      </c>
      <c r="B3626" s="46">
        <f t="shared" si="1581"/>
        <v>7</v>
      </c>
      <c r="C3626" s="46">
        <f t="shared" si="1582"/>
        <v>11</v>
      </c>
      <c r="D3626" s="46">
        <f t="shared" si="1583"/>
        <v>2</v>
      </c>
      <c r="E3626" s="103">
        <v>42777</v>
      </c>
      <c r="F3626" s="17" t="s">
        <v>569</v>
      </c>
      <c r="G3626" s="47" t="s">
        <v>103</v>
      </c>
      <c r="H3626" s="47" t="s">
        <v>307</v>
      </c>
      <c r="I3626" s="47">
        <v>1</v>
      </c>
      <c r="J3626" s="47">
        <v>1</v>
      </c>
      <c r="K3626" s="106" t="s">
        <v>1296</v>
      </c>
      <c r="L3626" s="20">
        <v>2816</v>
      </c>
      <c r="M3626" s="4" t="s">
        <v>4623</v>
      </c>
      <c r="N3626" s="47">
        <v>23</v>
      </c>
      <c r="O3626" s="17">
        <f t="shared" si="1596"/>
        <v>31</v>
      </c>
      <c r="P3626" s="17">
        <f>COUNTIF($H$3596:$H3626,"=W")</f>
        <v>5</v>
      </c>
      <c r="Q3626" s="17">
        <f>COUNTIF($H$3596:$H3626,"=D")</f>
        <v>12</v>
      </c>
      <c r="R3626" s="17">
        <f>COUNTIF($H$3596:$H3626,"=L")</f>
        <v>14</v>
      </c>
      <c r="S3626" s="17">
        <f t="shared" si="1597"/>
        <v>28</v>
      </c>
      <c r="T3626" s="17">
        <f t="shared" si="1598"/>
        <v>48</v>
      </c>
      <c r="U3626" s="17">
        <f t="shared" si="1599"/>
        <v>27</v>
      </c>
      <c r="V3626" s="17">
        <v>6</v>
      </c>
      <c r="W3626" s="17">
        <v>3</v>
      </c>
      <c r="X3626" s="17">
        <v>3</v>
      </c>
      <c r="Y3626" s="17">
        <v>3</v>
      </c>
      <c r="Z3626" s="17">
        <v>4</v>
      </c>
      <c r="AA3626" s="17">
        <v>6</v>
      </c>
      <c r="AB3626" s="17">
        <v>10</v>
      </c>
      <c r="AC3626" s="17">
        <v>14</v>
      </c>
      <c r="AD3626" s="83">
        <v>1</v>
      </c>
      <c r="AE3626" s="83">
        <v>2</v>
      </c>
      <c r="AF3626" s="5">
        <v>0</v>
      </c>
      <c r="AG3626" s="5">
        <v>0</v>
      </c>
      <c r="AH3626" s="83" t="s">
        <v>3791</v>
      </c>
      <c r="AI3626" s="17"/>
      <c r="AJ3626" s="18"/>
      <c r="AK3626" s="104">
        <f t="shared" si="1594"/>
        <v>38000</v>
      </c>
      <c r="AL3626" s="104">
        <f>AK3626/COUNTIF(G$3596:G3626,"H")</f>
        <v>2375</v>
      </c>
      <c r="AM3626" s="104">
        <f t="shared" si="1595"/>
        <v>30161</v>
      </c>
      <c r="AN3626" s="104">
        <f>AM3626/COUNTIF(G$3596:G3626,"A")</f>
        <v>2010.7333333333333</v>
      </c>
      <c r="AO3626" s="18"/>
      <c r="AP3626" s="18">
        <v>64</v>
      </c>
      <c r="AQ3626" s="18"/>
      <c r="AR3626" s="18">
        <v>53</v>
      </c>
      <c r="AS3626" s="18">
        <v>30</v>
      </c>
      <c r="AT3626" s="70">
        <f t="shared" si="1609"/>
        <v>27</v>
      </c>
      <c r="AU3626" s="18">
        <f t="shared" si="1610"/>
        <v>23</v>
      </c>
      <c r="AV3626" s="18">
        <f t="shared" si="1600"/>
        <v>26</v>
      </c>
      <c r="AW3626" s="47"/>
      <c r="AX3626" s="73"/>
      <c r="AY3626" s="105">
        <v>219</v>
      </c>
      <c r="AZ3626" s="107">
        <f t="shared" si="1602"/>
        <v>0.92223011363636365</v>
      </c>
      <c r="BA3626" s="107">
        <f t="shared" si="1601"/>
        <v>7.7769886363636354E-2</v>
      </c>
      <c r="BB3626" s="18"/>
      <c r="BC3626" s="18"/>
      <c r="BD3626" s="18"/>
      <c r="BE3626" s="18"/>
      <c r="BF3626" s="18"/>
      <c r="BG3626" s="18">
        <f t="shared" si="1573"/>
        <v>0</v>
      </c>
      <c r="BH3626" s="18">
        <f t="shared" si="1607"/>
        <v>0</v>
      </c>
      <c r="BI3626" s="18">
        <f t="shared" si="1574"/>
        <v>1</v>
      </c>
      <c r="BJ3626" s="18">
        <f t="shared" si="1608"/>
        <v>2</v>
      </c>
      <c r="BK3626" s="18">
        <f t="shared" si="1575"/>
        <v>0</v>
      </c>
      <c r="BL3626" s="18">
        <f t="shared" si="1576"/>
        <v>0</v>
      </c>
      <c r="BM3626" s="18">
        <f t="shared" si="1577"/>
        <v>1</v>
      </c>
      <c r="BN3626" s="18">
        <f t="shared" si="1578"/>
        <v>4</v>
      </c>
      <c r="BO3626" s="18">
        <f t="shared" si="1579"/>
        <v>1</v>
      </c>
      <c r="BP3626" s="18">
        <f t="shared" si="1580"/>
        <v>2</v>
      </c>
      <c r="BQ3626" s="18">
        <f t="shared" si="1584"/>
        <v>1</v>
      </c>
      <c r="BR3626" s="18">
        <f t="shared" si="1585"/>
        <v>1</v>
      </c>
      <c r="BS3626" s="18">
        <f t="shared" si="1590"/>
        <v>1</v>
      </c>
      <c r="BT3626" s="18">
        <f t="shared" si="1591"/>
        <v>1</v>
      </c>
      <c r="BU3626" s="73"/>
      <c r="BV3626" s="18"/>
      <c r="BY3626" s="18"/>
      <c r="CB3626" s="18"/>
      <c r="CE3626" s="18"/>
      <c r="CH3626" s="18"/>
      <c r="CK3626" s="18"/>
      <c r="CN3626" s="18"/>
      <c r="CT3626" s="6">
        <f t="shared" si="1589"/>
        <v>9</v>
      </c>
      <c r="CX3626" s="6" t="str">
        <f t="shared" si="1603"/>
        <v>H</v>
      </c>
      <c r="CY3626" s="87">
        <f t="shared" si="1604"/>
        <v>2816</v>
      </c>
      <c r="CZ3626" s="87">
        <f t="shared" si="1605"/>
        <v>219</v>
      </c>
      <c r="DA3626" s="6">
        <f t="shared" si="1606"/>
        <v>2597</v>
      </c>
    </row>
    <row r="3627" spans="1:428" hidden="1" x14ac:dyDescent="0.2">
      <c r="A3627" s="47">
        <v>8132</v>
      </c>
      <c r="B3627" s="46">
        <f t="shared" si="1581"/>
        <v>7</v>
      </c>
      <c r="C3627" s="46">
        <f t="shared" si="1582"/>
        <v>18</v>
      </c>
      <c r="D3627" s="46">
        <f t="shared" si="1583"/>
        <v>2</v>
      </c>
      <c r="E3627" s="103">
        <v>42784</v>
      </c>
      <c r="F3627" s="17" t="s">
        <v>3789</v>
      </c>
      <c r="G3627" s="47" t="s">
        <v>310</v>
      </c>
      <c r="H3627" s="47" t="s">
        <v>307</v>
      </c>
      <c r="I3627" s="47">
        <v>1</v>
      </c>
      <c r="J3627" s="47">
        <v>1</v>
      </c>
      <c r="K3627" s="106" t="s">
        <v>2993</v>
      </c>
      <c r="L3627" s="20">
        <v>656</v>
      </c>
      <c r="M3627" s="4" t="s">
        <v>4624</v>
      </c>
      <c r="N3627" s="47">
        <v>23</v>
      </c>
      <c r="O3627" s="17">
        <f t="shared" si="1596"/>
        <v>32</v>
      </c>
      <c r="P3627" s="17">
        <f>COUNTIF($H$3596:$H3627,"=W")</f>
        <v>5</v>
      </c>
      <c r="Q3627" s="17">
        <f>COUNTIF($H$3596:$H3627,"=D")</f>
        <v>13</v>
      </c>
      <c r="R3627" s="17">
        <f>COUNTIF($H$3596:$H3627,"=L")</f>
        <v>14</v>
      </c>
      <c r="S3627" s="17">
        <f t="shared" si="1597"/>
        <v>29</v>
      </c>
      <c r="T3627" s="17">
        <f t="shared" si="1598"/>
        <v>49</v>
      </c>
      <c r="U3627" s="17">
        <f t="shared" si="1599"/>
        <v>28</v>
      </c>
      <c r="V3627" s="17">
        <v>4</v>
      </c>
      <c r="W3627" s="17">
        <v>4</v>
      </c>
      <c r="X3627" s="17">
        <v>10</v>
      </c>
      <c r="Y3627" s="17">
        <v>2</v>
      </c>
      <c r="Z3627" s="17">
        <v>5</v>
      </c>
      <c r="AA3627" s="17">
        <v>4</v>
      </c>
      <c r="AB3627" s="17">
        <v>2</v>
      </c>
      <c r="AC3627" s="17">
        <v>10</v>
      </c>
      <c r="AD3627" s="83">
        <v>3</v>
      </c>
      <c r="AE3627" s="83">
        <v>0</v>
      </c>
      <c r="AF3627" s="5">
        <v>0</v>
      </c>
      <c r="AG3627" s="5">
        <v>0</v>
      </c>
      <c r="AH3627" s="83" t="s">
        <v>3792</v>
      </c>
      <c r="AI3627" s="17"/>
      <c r="AJ3627" s="18"/>
      <c r="AK3627" s="104">
        <f t="shared" si="1594"/>
        <v>38000</v>
      </c>
      <c r="AL3627" s="104">
        <f>AK3627/COUNTIF(G$3596:G3627,"H")</f>
        <v>2375</v>
      </c>
      <c r="AM3627" s="104">
        <f t="shared" si="1595"/>
        <v>30817</v>
      </c>
      <c r="AN3627" s="104">
        <f>AM3627/COUNTIF(G$3596:G3627,"A")</f>
        <v>1926.0625</v>
      </c>
      <c r="AO3627" s="18"/>
      <c r="AP3627" s="18">
        <v>64</v>
      </c>
      <c r="AQ3627" s="18"/>
      <c r="AR3627" s="18">
        <v>56</v>
      </c>
      <c r="AS3627" s="18">
        <v>34</v>
      </c>
      <c r="AT3627" s="70">
        <f t="shared" si="1609"/>
        <v>28</v>
      </c>
      <c r="AU3627" s="18">
        <f t="shared" si="1610"/>
        <v>23</v>
      </c>
      <c r="AV3627" s="18">
        <f t="shared" si="1600"/>
        <v>28</v>
      </c>
      <c r="AW3627" s="47"/>
      <c r="AX3627" s="73"/>
      <c r="AY3627" s="105">
        <v>320</v>
      </c>
      <c r="AZ3627" s="107">
        <f t="shared" si="1602"/>
        <v>0.48780487804878048</v>
      </c>
      <c r="BA3627" s="107">
        <f t="shared" si="1601"/>
        <v>0.51219512195121952</v>
      </c>
      <c r="BB3627" s="18"/>
      <c r="BC3627" s="18"/>
      <c r="BD3627" s="18"/>
      <c r="BE3627" s="18"/>
      <c r="BF3627" s="18"/>
      <c r="BG3627" s="18">
        <f t="shared" si="1573"/>
        <v>0</v>
      </c>
      <c r="BH3627" s="18">
        <f t="shared" si="1607"/>
        <v>0</v>
      </c>
      <c r="BI3627" s="18">
        <f t="shared" si="1574"/>
        <v>1</v>
      </c>
      <c r="BJ3627" s="18">
        <f t="shared" si="1608"/>
        <v>3</v>
      </c>
      <c r="BK3627" s="18">
        <f t="shared" si="1575"/>
        <v>0</v>
      </c>
      <c r="BL3627" s="18">
        <f t="shared" si="1576"/>
        <v>0</v>
      </c>
      <c r="BM3627" s="18">
        <f t="shared" si="1577"/>
        <v>1</v>
      </c>
      <c r="BN3627" s="18">
        <f t="shared" si="1578"/>
        <v>5</v>
      </c>
      <c r="BO3627" s="18">
        <f t="shared" si="1579"/>
        <v>1</v>
      </c>
      <c r="BP3627" s="18">
        <f t="shared" si="1580"/>
        <v>3</v>
      </c>
      <c r="BQ3627" s="18">
        <f t="shared" si="1584"/>
        <v>1</v>
      </c>
      <c r="BR3627" s="18">
        <f t="shared" si="1585"/>
        <v>2</v>
      </c>
      <c r="BS3627" s="18">
        <f t="shared" si="1590"/>
        <v>1</v>
      </c>
      <c r="BT3627" s="18">
        <f t="shared" si="1591"/>
        <v>2</v>
      </c>
      <c r="BU3627" s="73"/>
      <c r="BV3627" s="18"/>
      <c r="BY3627" s="18"/>
      <c r="CB3627" s="18"/>
      <c r="CE3627" s="18"/>
      <c r="CH3627" s="18"/>
      <c r="CK3627" s="18"/>
      <c r="CN3627" s="18"/>
      <c r="CT3627" s="6">
        <f t="shared" si="1589"/>
        <v>14</v>
      </c>
      <c r="CX3627" s="6" t="str">
        <f t="shared" si="1603"/>
        <v>A</v>
      </c>
      <c r="CY3627" s="87">
        <f t="shared" si="1604"/>
        <v>656</v>
      </c>
      <c r="CZ3627" s="87">
        <f t="shared" si="1605"/>
        <v>320</v>
      </c>
      <c r="DA3627" s="6" t="str">
        <f t="shared" si="1606"/>
        <v>na</v>
      </c>
    </row>
    <row r="3628" spans="1:428" hidden="1" x14ac:dyDescent="0.2">
      <c r="A3628" s="47">
        <v>8133</v>
      </c>
      <c r="B3628" s="46">
        <f t="shared" si="1581"/>
        <v>3</v>
      </c>
      <c r="C3628" s="46">
        <f t="shared" si="1582"/>
        <v>21</v>
      </c>
      <c r="D3628" s="46">
        <f t="shared" si="1583"/>
        <v>2</v>
      </c>
      <c r="E3628" s="103">
        <v>42787</v>
      </c>
      <c r="F3628" s="17" t="s">
        <v>3574</v>
      </c>
      <c r="G3628" s="47" t="s">
        <v>103</v>
      </c>
      <c r="H3628" s="47" t="s">
        <v>308</v>
      </c>
      <c r="I3628" s="47">
        <v>1</v>
      </c>
      <c r="J3628" s="47">
        <v>3</v>
      </c>
      <c r="K3628" s="106" t="s">
        <v>2991</v>
      </c>
      <c r="L3628" s="20">
        <v>2320</v>
      </c>
      <c r="M3628" s="4" t="s">
        <v>4625</v>
      </c>
      <c r="N3628" s="47">
        <v>23</v>
      </c>
      <c r="O3628" s="17">
        <f t="shared" si="1596"/>
        <v>33</v>
      </c>
      <c r="P3628" s="17">
        <f>COUNTIF($H$3596:$H3628,"=W")</f>
        <v>5</v>
      </c>
      <c r="Q3628" s="17">
        <f>COUNTIF($H$3596:$H3628,"=D")</f>
        <v>13</v>
      </c>
      <c r="R3628" s="17">
        <f>COUNTIF($H$3596:$H3628,"=L")</f>
        <v>15</v>
      </c>
      <c r="S3628" s="17">
        <f t="shared" si="1597"/>
        <v>30</v>
      </c>
      <c r="T3628" s="17">
        <f t="shared" si="1598"/>
        <v>52</v>
      </c>
      <c r="U3628" s="17">
        <f t="shared" si="1599"/>
        <v>28</v>
      </c>
      <c r="V3628" s="17">
        <v>3</v>
      </c>
      <c r="W3628" s="17">
        <v>6</v>
      </c>
      <c r="X3628" s="17">
        <v>3</v>
      </c>
      <c r="Y3628" s="17">
        <v>1</v>
      </c>
      <c r="Z3628" s="17">
        <v>7</v>
      </c>
      <c r="AA3628" s="17">
        <v>3</v>
      </c>
      <c r="AB3628" s="17">
        <v>12</v>
      </c>
      <c r="AC3628" s="17">
        <v>9</v>
      </c>
      <c r="AD3628" s="83">
        <v>1</v>
      </c>
      <c r="AE3628" s="83">
        <v>1</v>
      </c>
      <c r="AF3628" s="5">
        <v>0</v>
      </c>
      <c r="AG3628" s="5">
        <v>0</v>
      </c>
      <c r="AH3628" s="83" t="s">
        <v>3673</v>
      </c>
      <c r="AI3628" s="17"/>
      <c r="AJ3628" s="18"/>
      <c r="AK3628" s="104">
        <f t="shared" si="1594"/>
        <v>40320</v>
      </c>
      <c r="AL3628" s="104">
        <f>AK3628/COUNTIF(G$3596:G3628,"H")</f>
        <v>2371.7647058823532</v>
      </c>
      <c r="AM3628" s="104">
        <f t="shared" si="1595"/>
        <v>30817</v>
      </c>
      <c r="AN3628" s="104">
        <f>AM3628/COUNTIF(G$3596:G3628,"A")</f>
        <v>1926.0625</v>
      </c>
      <c r="AO3628" s="18"/>
      <c r="AP3628" s="18">
        <v>67</v>
      </c>
      <c r="AQ3628" s="18"/>
      <c r="AR3628" s="18">
        <v>56</v>
      </c>
      <c r="AS3628" s="18">
        <v>34</v>
      </c>
      <c r="AT3628" s="70">
        <f t="shared" si="1609"/>
        <v>28</v>
      </c>
      <c r="AU3628" s="18">
        <f t="shared" si="1610"/>
        <v>23</v>
      </c>
      <c r="AV3628" s="18">
        <f t="shared" si="1600"/>
        <v>28</v>
      </c>
      <c r="AW3628" s="47"/>
      <c r="AX3628" s="73"/>
      <c r="AY3628" s="105">
        <v>184</v>
      </c>
      <c r="AZ3628" s="107">
        <f t="shared" si="1602"/>
        <v>0.92068965517241375</v>
      </c>
      <c r="BA3628" s="107">
        <f t="shared" si="1601"/>
        <v>7.9310344827586254E-2</v>
      </c>
      <c r="BB3628" s="18"/>
      <c r="BC3628" s="18"/>
      <c r="BD3628" s="18"/>
      <c r="BE3628" s="18"/>
      <c r="BF3628" s="18"/>
      <c r="BG3628" s="18">
        <f t="shared" si="1573"/>
        <v>0</v>
      </c>
      <c r="BH3628" s="18">
        <f t="shared" si="1607"/>
        <v>0</v>
      </c>
      <c r="BI3628" s="18">
        <f t="shared" si="1574"/>
        <v>0</v>
      </c>
      <c r="BJ3628" s="18">
        <f t="shared" si="1608"/>
        <v>0</v>
      </c>
      <c r="BK3628" s="18">
        <f t="shared" si="1575"/>
        <v>1</v>
      </c>
      <c r="BL3628" s="18">
        <f t="shared" si="1576"/>
        <v>1</v>
      </c>
      <c r="BM3628" s="18">
        <f t="shared" si="1577"/>
        <v>0</v>
      </c>
      <c r="BN3628" s="18">
        <f t="shared" si="1578"/>
        <v>0</v>
      </c>
      <c r="BO3628" s="18">
        <f t="shared" si="1579"/>
        <v>1</v>
      </c>
      <c r="BP3628" s="18">
        <f t="shared" si="1580"/>
        <v>4</v>
      </c>
      <c r="BQ3628" s="18">
        <f t="shared" si="1584"/>
        <v>1</v>
      </c>
      <c r="BR3628" s="18">
        <f t="shared" si="1585"/>
        <v>3</v>
      </c>
      <c r="BS3628" s="18">
        <f t="shared" si="1590"/>
        <v>1</v>
      </c>
      <c r="BT3628" s="18">
        <f t="shared" si="1591"/>
        <v>3</v>
      </c>
      <c r="BU3628" s="73"/>
      <c r="BV3628" s="18"/>
      <c r="BY3628" s="18"/>
      <c r="CB3628" s="18"/>
      <c r="CE3628" s="18"/>
      <c r="CH3628" s="18"/>
      <c r="CK3628" s="18"/>
      <c r="CN3628" s="18"/>
      <c r="CT3628" s="6">
        <f t="shared" si="1589"/>
        <v>6</v>
      </c>
      <c r="CX3628" s="6" t="str">
        <f t="shared" si="1603"/>
        <v>H</v>
      </c>
      <c r="CY3628" s="87">
        <f t="shared" si="1604"/>
        <v>2320</v>
      </c>
      <c r="CZ3628" s="87">
        <f t="shared" si="1605"/>
        <v>184</v>
      </c>
      <c r="DA3628" s="6">
        <f t="shared" si="1606"/>
        <v>2136</v>
      </c>
    </row>
    <row r="3629" spans="1:428" hidden="1" x14ac:dyDescent="0.2">
      <c r="A3629" s="47">
        <v>8134</v>
      </c>
      <c r="B3629" s="46">
        <f t="shared" si="1581"/>
        <v>3</v>
      </c>
      <c r="C3629" s="46">
        <f t="shared" si="1582"/>
        <v>28</v>
      </c>
      <c r="D3629" s="46">
        <f t="shared" si="1583"/>
        <v>2</v>
      </c>
      <c r="E3629" s="103">
        <v>42794</v>
      </c>
      <c r="F3629" s="17" t="s">
        <v>660</v>
      </c>
      <c r="G3629" s="47" t="s">
        <v>310</v>
      </c>
      <c r="H3629" s="47" t="s">
        <v>307</v>
      </c>
      <c r="I3629" s="47">
        <v>1</v>
      </c>
      <c r="J3629" s="47">
        <v>1</v>
      </c>
      <c r="K3629" s="106" t="s">
        <v>1296</v>
      </c>
      <c r="L3629" s="20">
        <v>6892</v>
      </c>
      <c r="M3629" s="4" t="s">
        <v>4626</v>
      </c>
      <c r="N3629" s="47">
        <v>24</v>
      </c>
      <c r="O3629" s="17">
        <f t="shared" si="1596"/>
        <v>34</v>
      </c>
      <c r="P3629" s="17">
        <f>COUNTIF($H$3596:$H3629,"=W")</f>
        <v>5</v>
      </c>
      <c r="Q3629" s="17">
        <f>COUNTIF($H$3596:$H3629,"=D")</f>
        <v>14</v>
      </c>
      <c r="R3629" s="17">
        <f>COUNTIF($H$3596:$H3629,"=L")</f>
        <v>15</v>
      </c>
      <c r="S3629" s="17">
        <f t="shared" si="1597"/>
        <v>31</v>
      </c>
      <c r="T3629" s="17">
        <f t="shared" si="1598"/>
        <v>53</v>
      </c>
      <c r="U3629" s="17">
        <f t="shared" si="1599"/>
        <v>29</v>
      </c>
      <c r="V3629" s="17">
        <v>5</v>
      </c>
      <c r="W3629" s="17">
        <v>7</v>
      </c>
      <c r="X3629" s="17">
        <v>4</v>
      </c>
      <c r="Y3629" s="17">
        <v>3</v>
      </c>
      <c r="Z3629" s="17">
        <v>5</v>
      </c>
      <c r="AA3629" s="17">
        <v>6</v>
      </c>
      <c r="AB3629" s="17">
        <v>7</v>
      </c>
      <c r="AC3629" s="17">
        <v>8</v>
      </c>
      <c r="AD3629" s="83">
        <v>3</v>
      </c>
      <c r="AE3629" s="83">
        <v>0</v>
      </c>
      <c r="AF3629" s="5">
        <v>0</v>
      </c>
      <c r="AG3629" s="5">
        <v>0</v>
      </c>
      <c r="AH3629" s="83" t="s">
        <v>3794</v>
      </c>
      <c r="AI3629" s="17"/>
      <c r="AJ3629" s="18"/>
      <c r="AK3629" s="104">
        <f t="shared" si="1594"/>
        <v>40320</v>
      </c>
      <c r="AL3629" s="104">
        <f>AK3629/COUNTIF(G$3596:G3629,"H")</f>
        <v>2371.7647058823532</v>
      </c>
      <c r="AM3629" s="104">
        <f t="shared" si="1595"/>
        <v>37709</v>
      </c>
      <c r="AN3629" s="104">
        <f>AM3629/COUNTIF(G$3596:G3629,"A")</f>
        <v>2218.1764705882351</v>
      </c>
      <c r="AO3629" s="18"/>
      <c r="AP3629" s="18">
        <v>68</v>
      </c>
      <c r="AQ3629" s="18"/>
      <c r="AR3629" s="18">
        <v>59</v>
      </c>
      <c r="AS3629" s="18">
        <v>37</v>
      </c>
      <c r="AT3629" s="70">
        <f t="shared" si="1609"/>
        <v>29</v>
      </c>
      <c r="AU3629" s="18">
        <f t="shared" si="1610"/>
        <v>24</v>
      </c>
      <c r="AV3629" s="18">
        <f t="shared" si="1600"/>
        <v>30</v>
      </c>
      <c r="AW3629" s="47"/>
      <c r="AX3629" s="73"/>
      <c r="AY3629" s="105">
        <v>196</v>
      </c>
      <c r="AZ3629" s="107">
        <f t="shared" si="1602"/>
        <v>2.8438769587928032E-2</v>
      </c>
      <c r="BA3629" s="107">
        <f t="shared" si="1601"/>
        <v>0.97156123041207199</v>
      </c>
      <c r="BB3629" s="18"/>
      <c r="BC3629" s="18"/>
      <c r="BD3629" s="18"/>
      <c r="BE3629" s="18"/>
      <c r="BF3629" s="18"/>
      <c r="BG3629" s="18">
        <f t="shared" si="1573"/>
        <v>0</v>
      </c>
      <c r="BH3629" s="18">
        <f t="shared" si="1607"/>
        <v>0</v>
      </c>
      <c r="BI3629" s="18">
        <f t="shared" si="1574"/>
        <v>1</v>
      </c>
      <c r="BJ3629" s="18">
        <f t="shared" si="1608"/>
        <v>1</v>
      </c>
      <c r="BK3629" s="18">
        <f t="shared" si="1575"/>
        <v>0</v>
      </c>
      <c r="BL3629" s="18">
        <f t="shared" si="1576"/>
        <v>0</v>
      </c>
      <c r="BM3629" s="18">
        <f t="shared" si="1577"/>
        <v>1</v>
      </c>
      <c r="BN3629" s="18">
        <f t="shared" si="1578"/>
        <v>1</v>
      </c>
      <c r="BO3629" s="18">
        <f t="shared" si="1579"/>
        <v>1</v>
      </c>
      <c r="BP3629" s="18">
        <f t="shared" si="1580"/>
        <v>5</v>
      </c>
      <c r="BQ3629" s="18">
        <f t="shared" si="1584"/>
        <v>1</v>
      </c>
      <c r="BR3629" s="18">
        <f t="shared" si="1585"/>
        <v>4</v>
      </c>
      <c r="BS3629" s="18">
        <f t="shared" si="1590"/>
        <v>1</v>
      </c>
      <c r="BT3629" s="18">
        <f t="shared" si="1591"/>
        <v>4</v>
      </c>
      <c r="BU3629" s="73"/>
      <c r="BV3629" s="18"/>
      <c r="BY3629" s="18"/>
      <c r="CB3629" s="18"/>
      <c r="CE3629" s="18"/>
      <c r="CH3629" s="18"/>
      <c r="CK3629" s="18"/>
      <c r="CN3629" s="18"/>
      <c r="CT3629" s="6">
        <f t="shared" si="1589"/>
        <v>9</v>
      </c>
      <c r="CX3629" s="6" t="str">
        <f t="shared" si="1603"/>
        <v>A</v>
      </c>
      <c r="CY3629" s="87">
        <f t="shared" si="1604"/>
        <v>6892</v>
      </c>
      <c r="CZ3629" s="87">
        <f t="shared" si="1605"/>
        <v>196</v>
      </c>
      <c r="DA3629" s="6" t="str">
        <f t="shared" si="1606"/>
        <v>na</v>
      </c>
    </row>
    <row r="3630" spans="1:428" hidden="1" x14ac:dyDescent="0.2">
      <c r="A3630" s="47">
        <v>8135</v>
      </c>
      <c r="B3630" s="46">
        <f t="shared" si="1581"/>
        <v>7</v>
      </c>
      <c r="C3630" s="46">
        <f t="shared" si="1582"/>
        <v>4</v>
      </c>
      <c r="D3630" s="46">
        <f t="shared" si="1583"/>
        <v>3</v>
      </c>
      <c r="E3630" s="103">
        <v>42798</v>
      </c>
      <c r="F3630" s="17" t="s">
        <v>3795</v>
      </c>
      <c r="G3630" s="47" t="s">
        <v>103</v>
      </c>
      <c r="H3630" s="47" t="s">
        <v>306</v>
      </c>
      <c r="I3630" s="47">
        <v>3</v>
      </c>
      <c r="J3630" s="47">
        <v>1</v>
      </c>
      <c r="K3630" s="108" t="s">
        <v>2975</v>
      </c>
      <c r="L3630" s="20">
        <v>2406</v>
      </c>
      <c r="M3630" s="4" t="s">
        <v>4627</v>
      </c>
      <c r="N3630" s="47">
        <v>23</v>
      </c>
      <c r="O3630" s="17">
        <f t="shared" ref="O3630:O3661" si="1611">SUM(P3630:R3630)</f>
        <v>35</v>
      </c>
      <c r="P3630" s="17">
        <f>COUNTIF($H$3596:$H3630,"=W")</f>
        <v>6</v>
      </c>
      <c r="Q3630" s="17">
        <f>COUNTIF($H$3596:$H3630,"=D")</f>
        <v>14</v>
      </c>
      <c r="R3630" s="17">
        <f>COUNTIF($H$3596:$H3630,"=L")</f>
        <v>15</v>
      </c>
      <c r="S3630" s="17">
        <f t="shared" si="1597"/>
        <v>34</v>
      </c>
      <c r="T3630" s="17">
        <f t="shared" si="1598"/>
        <v>54</v>
      </c>
      <c r="U3630" s="17">
        <f t="shared" si="1599"/>
        <v>32</v>
      </c>
      <c r="V3630" s="17">
        <v>9</v>
      </c>
      <c r="W3630" s="17">
        <v>1</v>
      </c>
      <c r="X3630" s="17">
        <v>5</v>
      </c>
      <c r="Y3630" s="17">
        <v>8</v>
      </c>
      <c r="Z3630" s="17">
        <v>7</v>
      </c>
      <c r="AA3630" s="17">
        <v>0</v>
      </c>
      <c r="AB3630" s="17">
        <v>8</v>
      </c>
      <c r="AC3630" s="17">
        <v>5</v>
      </c>
      <c r="AD3630" s="83">
        <v>1</v>
      </c>
      <c r="AE3630" s="83">
        <v>2</v>
      </c>
      <c r="AF3630" s="5">
        <v>0</v>
      </c>
      <c r="AG3630" s="5">
        <v>0</v>
      </c>
      <c r="AH3630" s="83" t="s">
        <v>3796</v>
      </c>
      <c r="AI3630" s="17"/>
      <c r="AJ3630" s="18"/>
      <c r="AK3630" s="104">
        <f t="shared" si="1594"/>
        <v>42726</v>
      </c>
      <c r="AL3630" s="104">
        <f>AK3630/COUNTIF(G$3596:G3630,"H")</f>
        <v>2373.6666666666665</v>
      </c>
      <c r="AM3630" s="104">
        <f t="shared" si="1595"/>
        <v>37709</v>
      </c>
      <c r="AN3630" s="104">
        <f>AM3630/COUNTIF(G$3596:G3630,"A")</f>
        <v>2218.1764705882351</v>
      </c>
      <c r="AO3630" s="18"/>
      <c r="AP3630" s="18">
        <v>69</v>
      </c>
      <c r="AQ3630" s="18"/>
      <c r="AR3630" s="18">
        <v>60</v>
      </c>
      <c r="AS3630" s="18">
        <v>37</v>
      </c>
      <c r="AT3630" s="70">
        <f t="shared" si="1609"/>
        <v>32</v>
      </c>
      <c r="AU3630" s="18">
        <f t="shared" si="1610"/>
        <v>23</v>
      </c>
      <c r="AV3630" s="18">
        <f t="shared" si="1600"/>
        <v>28</v>
      </c>
      <c r="AW3630" s="47"/>
      <c r="AX3630" s="73"/>
      <c r="AY3630" s="105">
        <v>94</v>
      </c>
      <c r="AZ3630" s="107">
        <f t="shared" si="1602"/>
        <v>0.96093100581878632</v>
      </c>
      <c r="BA3630" s="107">
        <f t="shared" si="1601"/>
        <v>3.9068994181213679E-2</v>
      </c>
      <c r="BB3630" s="18"/>
      <c r="BC3630" s="18"/>
      <c r="BD3630" s="18"/>
      <c r="BE3630" s="18"/>
      <c r="BF3630" s="18"/>
      <c r="BG3630" s="18">
        <f t="shared" si="1573"/>
        <v>1</v>
      </c>
      <c r="BH3630" s="18">
        <f t="shared" si="1607"/>
        <v>1</v>
      </c>
      <c r="BI3630" s="18">
        <f t="shared" si="1574"/>
        <v>0</v>
      </c>
      <c r="BJ3630" s="18">
        <f t="shared" si="1608"/>
        <v>0</v>
      </c>
      <c r="BK3630" s="18">
        <f t="shared" si="1575"/>
        <v>0</v>
      </c>
      <c r="BL3630" s="18">
        <f t="shared" si="1576"/>
        <v>0</v>
      </c>
      <c r="BM3630" s="18">
        <f t="shared" si="1577"/>
        <v>1</v>
      </c>
      <c r="BN3630" s="18">
        <f t="shared" si="1578"/>
        <v>2</v>
      </c>
      <c r="BO3630" s="18">
        <f t="shared" si="1579"/>
        <v>0</v>
      </c>
      <c r="BP3630" s="18">
        <f t="shared" si="1580"/>
        <v>0</v>
      </c>
      <c r="BQ3630" s="18">
        <f t="shared" si="1584"/>
        <v>1</v>
      </c>
      <c r="BR3630" s="18">
        <f t="shared" si="1585"/>
        <v>5</v>
      </c>
      <c r="BS3630" s="18">
        <f t="shared" si="1590"/>
        <v>1</v>
      </c>
      <c r="BT3630" s="18">
        <f t="shared" si="1591"/>
        <v>5</v>
      </c>
      <c r="BV3630" s="57"/>
      <c r="BW3630" s="57"/>
      <c r="BX3630" s="57"/>
      <c r="BY3630" s="57"/>
      <c r="BZ3630" s="57"/>
      <c r="CA3630" s="57"/>
      <c r="CB3630" s="57"/>
      <c r="CC3630" s="57"/>
      <c r="CD3630" s="57"/>
      <c r="CE3630" s="57"/>
      <c r="CF3630" s="57"/>
      <c r="CG3630" s="57"/>
      <c r="CH3630" s="57"/>
      <c r="CI3630" s="57"/>
      <c r="CJ3630" s="57"/>
      <c r="CK3630" s="57"/>
      <c r="CL3630" s="57"/>
      <c r="CM3630" s="57"/>
      <c r="CN3630" s="57"/>
      <c r="CO3630" s="57"/>
      <c r="CP3630" s="57"/>
      <c r="CQ3630" s="57"/>
      <c r="CR3630" s="57"/>
      <c r="CS3630" s="57"/>
      <c r="CT3630" s="6">
        <f t="shared" si="1589"/>
        <v>14</v>
      </c>
      <c r="CU3630" s="57"/>
      <c r="CV3630" s="57"/>
      <c r="CW3630" s="57"/>
      <c r="CX3630" s="6" t="str">
        <f t="shared" si="1603"/>
        <v>H</v>
      </c>
      <c r="CY3630" s="87">
        <f t="shared" si="1604"/>
        <v>2406</v>
      </c>
      <c r="CZ3630" s="87">
        <f t="shared" si="1605"/>
        <v>94</v>
      </c>
      <c r="DA3630" s="6">
        <f t="shared" si="1606"/>
        <v>2312</v>
      </c>
      <c r="DB3630" s="57"/>
      <c r="DC3630" s="57"/>
      <c r="DD3630" s="57"/>
      <c r="DE3630" s="57"/>
      <c r="DG3630" s="57"/>
      <c r="DH3630" s="57"/>
      <c r="DI3630" s="57"/>
      <c r="DJ3630" s="57"/>
      <c r="DK3630" s="57"/>
      <c r="DL3630" s="57"/>
      <c r="DM3630" s="57"/>
      <c r="DN3630" s="57"/>
      <c r="DO3630" s="57"/>
      <c r="DP3630" s="57"/>
      <c r="DQ3630" s="57"/>
      <c r="DR3630" s="57"/>
      <c r="DS3630" s="57"/>
      <c r="DT3630" s="57"/>
      <c r="DU3630" s="57"/>
      <c r="DV3630" s="57"/>
      <c r="DW3630" s="57"/>
      <c r="DX3630" s="57"/>
      <c r="DY3630" s="57"/>
      <c r="DZ3630" s="57"/>
      <c r="EA3630" s="57"/>
      <c r="EB3630" s="57"/>
      <c r="EC3630" s="57"/>
      <c r="ED3630" s="57"/>
      <c r="EE3630" s="57"/>
      <c r="EF3630" s="57"/>
      <c r="EG3630" s="57"/>
      <c r="EH3630" s="57"/>
      <c r="EI3630" s="57"/>
      <c r="EJ3630" s="57"/>
      <c r="EK3630" s="57"/>
      <c r="EL3630" s="57"/>
      <c r="EM3630" s="57"/>
      <c r="EN3630" s="57"/>
      <c r="EO3630" s="57"/>
      <c r="EP3630" s="57"/>
      <c r="EQ3630" s="57"/>
      <c r="ER3630" s="57"/>
      <c r="ES3630" s="57"/>
      <c r="ET3630" s="57"/>
      <c r="EU3630" s="57"/>
      <c r="EV3630" s="57"/>
      <c r="EW3630" s="57"/>
      <c r="EX3630" s="57"/>
      <c r="EY3630" s="57"/>
      <c r="EZ3630" s="57"/>
      <c r="FA3630" s="57"/>
      <c r="FB3630" s="57"/>
      <c r="FC3630" s="57"/>
      <c r="FD3630" s="57"/>
      <c r="FE3630" s="57"/>
      <c r="FF3630" s="57"/>
      <c r="FG3630" s="57"/>
      <c r="FH3630" s="57"/>
      <c r="FI3630" s="57"/>
      <c r="FJ3630" s="57"/>
      <c r="FK3630" s="57"/>
      <c r="FL3630" s="57"/>
      <c r="FM3630" s="57"/>
      <c r="FN3630" s="57"/>
      <c r="FO3630" s="57"/>
      <c r="FP3630" s="57"/>
      <c r="FQ3630" s="57"/>
      <c r="FR3630" s="57"/>
      <c r="FS3630" s="57"/>
      <c r="FT3630" s="57"/>
      <c r="FU3630" s="57"/>
      <c r="FV3630" s="57"/>
      <c r="FW3630" s="57"/>
      <c r="FX3630" s="57"/>
      <c r="FY3630" s="57"/>
      <c r="FZ3630" s="57"/>
      <c r="GA3630" s="57"/>
      <c r="GB3630" s="57"/>
      <c r="GC3630" s="57"/>
      <c r="GD3630" s="57"/>
      <c r="GE3630" s="57"/>
      <c r="GF3630" s="57"/>
      <c r="GG3630" s="57"/>
      <c r="GH3630" s="57"/>
      <c r="GI3630" s="57"/>
      <c r="GJ3630" s="57"/>
      <c r="GK3630" s="57"/>
      <c r="GL3630" s="57"/>
      <c r="GM3630" s="57"/>
      <c r="GN3630" s="57"/>
      <c r="GO3630" s="57"/>
      <c r="GP3630" s="57"/>
      <c r="GQ3630" s="57"/>
      <c r="GR3630" s="57"/>
      <c r="GS3630" s="57"/>
      <c r="GT3630" s="57"/>
      <c r="GU3630" s="57"/>
      <c r="GV3630" s="57"/>
      <c r="GW3630" s="57"/>
      <c r="GX3630" s="57"/>
      <c r="GY3630" s="57"/>
      <c r="GZ3630" s="57"/>
      <c r="HA3630" s="57"/>
      <c r="HB3630" s="57"/>
      <c r="HC3630" s="57"/>
      <c r="HD3630" s="57"/>
      <c r="HE3630" s="57"/>
      <c r="HF3630" s="57"/>
      <c r="HG3630" s="57"/>
      <c r="HH3630" s="57"/>
      <c r="HI3630" s="57"/>
      <c r="HJ3630" s="57"/>
      <c r="HK3630" s="57"/>
      <c r="HL3630" s="57"/>
      <c r="HM3630" s="57"/>
      <c r="HN3630" s="57"/>
      <c r="HO3630" s="57"/>
      <c r="HP3630" s="57"/>
      <c r="HQ3630" s="57"/>
      <c r="HR3630" s="57"/>
      <c r="HS3630" s="57"/>
      <c r="HT3630" s="57"/>
      <c r="HU3630" s="57"/>
      <c r="HV3630" s="57"/>
      <c r="HW3630" s="57"/>
      <c r="HX3630" s="57"/>
      <c r="HY3630" s="57"/>
      <c r="HZ3630" s="57"/>
      <c r="IA3630" s="57"/>
      <c r="IB3630" s="57"/>
      <c r="IC3630" s="57"/>
      <c r="ID3630" s="57"/>
      <c r="IE3630" s="57"/>
      <c r="IF3630" s="57"/>
      <c r="IG3630" s="57"/>
      <c r="IH3630" s="57"/>
      <c r="II3630" s="57"/>
      <c r="IJ3630" s="57"/>
      <c r="IK3630" s="57"/>
      <c r="IL3630" s="57"/>
      <c r="IM3630" s="57"/>
      <c r="IN3630" s="57"/>
      <c r="IO3630" s="57"/>
      <c r="IP3630" s="57"/>
      <c r="IQ3630" s="57"/>
      <c r="IR3630" s="57"/>
      <c r="IS3630" s="57"/>
      <c r="IT3630" s="57"/>
      <c r="IU3630" s="57"/>
      <c r="IV3630" s="57"/>
      <c r="IW3630" s="57"/>
      <c r="IX3630" s="57"/>
      <c r="IY3630" s="57"/>
      <c r="IZ3630" s="57"/>
      <c r="JA3630" s="57"/>
      <c r="JB3630" s="57"/>
      <c r="JC3630" s="57"/>
      <c r="JD3630" s="57"/>
      <c r="JE3630" s="57"/>
      <c r="JF3630" s="57"/>
      <c r="JG3630" s="57"/>
      <c r="JH3630" s="57"/>
      <c r="JI3630" s="57"/>
      <c r="JJ3630" s="57"/>
      <c r="JK3630" s="57"/>
      <c r="JL3630" s="57"/>
      <c r="JM3630" s="57"/>
      <c r="JN3630" s="57"/>
      <c r="JO3630" s="57"/>
      <c r="JP3630" s="57"/>
      <c r="JQ3630" s="57"/>
      <c r="JR3630" s="57"/>
      <c r="JS3630" s="57"/>
      <c r="JT3630" s="57"/>
      <c r="JU3630" s="57"/>
      <c r="JV3630" s="57"/>
      <c r="JW3630" s="57"/>
      <c r="JX3630" s="57"/>
      <c r="JY3630" s="57"/>
      <c r="JZ3630" s="57"/>
      <c r="KA3630" s="57"/>
      <c r="KB3630" s="57"/>
      <c r="KC3630" s="57"/>
      <c r="KD3630" s="57"/>
      <c r="KE3630" s="57"/>
      <c r="KF3630" s="57"/>
      <c r="KG3630" s="57"/>
      <c r="KH3630" s="57"/>
      <c r="KI3630" s="57"/>
      <c r="KJ3630" s="57"/>
      <c r="KK3630" s="57"/>
      <c r="KL3630" s="57"/>
      <c r="KM3630" s="57"/>
      <c r="KN3630" s="57"/>
      <c r="KO3630" s="57"/>
      <c r="KP3630" s="57"/>
      <c r="KQ3630" s="57"/>
      <c r="KR3630" s="57"/>
      <c r="KS3630" s="57"/>
      <c r="KT3630" s="57"/>
      <c r="KU3630" s="57"/>
      <c r="KV3630" s="57"/>
      <c r="KW3630" s="57"/>
      <c r="KX3630" s="57"/>
      <c r="KY3630" s="57"/>
      <c r="KZ3630" s="57"/>
      <c r="LA3630" s="57"/>
      <c r="LB3630" s="57"/>
      <c r="LC3630" s="57"/>
      <c r="LD3630" s="57"/>
      <c r="LE3630" s="57"/>
      <c r="LF3630" s="57"/>
      <c r="LG3630" s="57"/>
      <c r="LH3630" s="57"/>
      <c r="LI3630" s="57"/>
      <c r="LJ3630" s="57"/>
      <c r="LK3630" s="57"/>
      <c r="LL3630" s="57"/>
      <c r="LM3630" s="57"/>
      <c r="LN3630" s="57"/>
      <c r="LO3630" s="57"/>
      <c r="LP3630" s="57"/>
      <c r="LQ3630" s="57"/>
      <c r="LR3630" s="57"/>
      <c r="LS3630" s="57"/>
      <c r="LT3630" s="57"/>
      <c r="LU3630" s="57"/>
      <c r="LV3630" s="57"/>
      <c r="LW3630" s="57"/>
      <c r="LX3630" s="57"/>
      <c r="LY3630" s="57"/>
      <c r="LZ3630" s="57"/>
      <c r="MA3630" s="57"/>
      <c r="MB3630" s="57"/>
      <c r="MC3630" s="57"/>
      <c r="MD3630" s="57"/>
      <c r="ME3630" s="57"/>
      <c r="MF3630" s="57"/>
      <c r="MG3630" s="57"/>
      <c r="MH3630" s="57"/>
      <c r="MI3630" s="57"/>
      <c r="MJ3630" s="57"/>
      <c r="MK3630" s="57"/>
      <c r="ML3630" s="57"/>
      <c r="MM3630" s="57"/>
      <c r="MN3630" s="57"/>
      <c r="MO3630" s="57"/>
      <c r="MP3630" s="57"/>
      <c r="MQ3630" s="57"/>
      <c r="MR3630" s="57"/>
      <c r="MS3630" s="57"/>
      <c r="MT3630" s="57"/>
      <c r="MU3630" s="57"/>
      <c r="MV3630" s="57"/>
      <c r="MW3630" s="57"/>
      <c r="MX3630" s="57"/>
      <c r="MY3630" s="57"/>
      <c r="MZ3630" s="57"/>
      <c r="NA3630" s="57"/>
      <c r="NB3630" s="57"/>
      <c r="NC3630" s="57"/>
      <c r="ND3630" s="57"/>
      <c r="NE3630" s="57"/>
      <c r="NF3630" s="57"/>
      <c r="NG3630" s="57"/>
      <c r="NH3630" s="57"/>
      <c r="NI3630" s="57"/>
      <c r="NJ3630" s="57"/>
      <c r="NK3630" s="57"/>
      <c r="NL3630" s="57"/>
      <c r="NM3630" s="57"/>
      <c r="NN3630" s="57"/>
      <c r="NO3630" s="57"/>
      <c r="NP3630" s="57"/>
      <c r="NQ3630" s="57"/>
      <c r="NR3630" s="57"/>
      <c r="NS3630" s="57"/>
      <c r="NT3630" s="57"/>
      <c r="NU3630" s="57"/>
      <c r="NV3630" s="57"/>
      <c r="NW3630" s="57"/>
      <c r="NX3630" s="57"/>
      <c r="NY3630" s="57"/>
      <c r="NZ3630" s="57"/>
      <c r="OA3630" s="57"/>
      <c r="OB3630" s="57"/>
      <c r="OC3630" s="57"/>
      <c r="OD3630" s="57"/>
      <c r="OE3630" s="57"/>
      <c r="OF3630" s="57"/>
      <c r="OG3630" s="57"/>
      <c r="OH3630" s="57"/>
      <c r="OI3630" s="57"/>
      <c r="OJ3630" s="57"/>
      <c r="OK3630" s="57"/>
      <c r="OL3630" s="57"/>
      <c r="OM3630" s="57"/>
      <c r="ON3630" s="57"/>
      <c r="OO3630" s="57"/>
      <c r="OP3630" s="57"/>
      <c r="OQ3630" s="57"/>
      <c r="OR3630" s="57"/>
      <c r="OS3630" s="57"/>
      <c r="OT3630" s="57"/>
      <c r="OU3630" s="57"/>
      <c r="OV3630" s="57"/>
      <c r="OW3630" s="57"/>
      <c r="OX3630" s="57"/>
      <c r="OY3630" s="57"/>
      <c r="OZ3630" s="57"/>
      <c r="PA3630" s="57"/>
      <c r="PB3630" s="57"/>
      <c r="PC3630" s="57"/>
      <c r="PD3630" s="57"/>
      <c r="PE3630" s="57"/>
      <c r="PF3630" s="57"/>
      <c r="PG3630" s="57"/>
      <c r="PH3630" s="57"/>
      <c r="PI3630" s="57"/>
      <c r="PJ3630" s="57"/>
      <c r="PK3630" s="57"/>
      <c r="PL3630" s="57"/>
    </row>
    <row r="3631" spans="1:428" hidden="1" x14ac:dyDescent="0.2">
      <c r="A3631" s="47">
        <v>8136</v>
      </c>
      <c r="B3631" s="46">
        <f t="shared" si="1581"/>
        <v>7</v>
      </c>
      <c r="C3631" s="46">
        <f t="shared" si="1582"/>
        <v>11</v>
      </c>
      <c r="D3631" s="46">
        <f t="shared" si="1583"/>
        <v>3</v>
      </c>
      <c r="E3631" s="103">
        <v>42805</v>
      </c>
      <c r="F3631" s="17" t="s">
        <v>3797</v>
      </c>
      <c r="G3631" s="47" t="s">
        <v>310</v>
      </c>
      <c r="H3631" s="47" t="s">
        <v>307</v>
      </c>
      <c r="I3631" s="47">
        <v>2</v>
      </c>
      <c r="J3631" s="47">
        <v>2</v>
      </c>
      <c r="K3631" s="47" t="s">
        <v>36</v>
      </c>
      <c r="L3631" s="20">
        <v>2171</v>
      </c>
      <c r="M3631" s="4" t="s">
        <v>4628</v>
      </c>
      <c r="N3631" s="47">
        <v>22</v>
      </c>
      <c r="O3631" s="17">
        <f t="shared" si="1611"/>
        <v>36</v>
      </c>
      <c r="P3631" s="17">
        <f>COUNTIF($H$3596:$H3631,"=W")</f>
        <v>6</v>
      </c>
      <c r="Q3631" s="17">
        <f>COUNTIF($H$3596:$H3631,"=D")</f>
        <v>15</v>
      </c>
      <c r="R3631" s="17">
        <f>COUNTIF($H$3596:$H3631,"=L")</f>
        <v>15</v>
      </c>
      <c r="S3631" s="17">
        <f t="shared" si="1597"/>
        <v>36</v>
      </c>
      <c r="T3631" s="17">
        <f t="shared" si="1598"/>
        <v>56</v>
      </c>
      <c r="U3631" s="17">
        <f t="shared" si="1599"/>
        <v>33</v>
      </c>
      <c r="V3631" s="17">
        <v>5</v>
      </c>
      <c r="W3631" s="17">
        <v>5</v>
      </c>
      <c r="X3631" s="17">
        <v>4</v>
      </c>
      <c r="Y3631" s="17">
        <v>9</v>
      </c>
      <c r="Z3631" s="17">
        <v>2</v>
      </c>
      <c r="AA3631" s="17">
        <v>3</v>
      </c>
      <c r="AB3631" s="17">
        <v>11</v>
      </c>
      <c r="AC3631" s="17">
        <v>14</v>
      </c>
      <c r="AD3631" s="83">
        <v>2</v>
      </c>
      <c r="AE3631" s="83">
        <v>1</v>
      </c>
      <c r="AF3631" s="5">
        <v>0</v>
      </c>
      <c r="AG3631" s="5">
        <v>0</v>
      </c>
      <c r="AH3631" s="83" t="s">
        <v>3798</v>
      </c>
      <c r="AI3631" s="17"/>
      <c r="AJ3631" s="18"/>
      <c r="AK3631" s="104">
        <f t="shared" si="1594"/>
        <v>42726</v>
      </c>
      <c r="AL3631" s="104">
        <f>AK3631/COUNTIF(G$3596:G3631,"H")</f>
        <v>2373.6666666666665</v>
      </c>
      <c r="AM3631" s="104">
        <f t="shared" si="1595"/>
        <v>39880</v>
      </c>
      <c r="AN3631" s="104">
        <f>AM3631/COUNTIF(G$3596:G3631,"A")</f>
        <v>2215.5555555555557</v>
      </c>
      <c r="AO3631" s="18"/>
      <c r="AP3631" s="18">
        <v>72</v>
      </c>
      <c r="AQ3631" s="18"/>
      <c r="AR3631" s="18">
        <v>61</v>
      </c>
      <c r="AS3631" s="18">
        <v>38</v>
      </c>
      <c r="AT3631" s="70">
        <f t="shared" si="1609"/>
        <v>33</v>
      </c>
      <c r="AU3631" s="18">
        <f t="shared" si="1610"/>
        <v>22</v>
      </c>
      <c r="AV3631" s="18">
        <f t="shared" si="1600"/>
        <v>28</v>
      </c>
      <c r="AW3631" s="47"/>
      <c r="AX3631" s="73"/>
      <c r="AY3631" s="114">
        <v>350</v>
      </c>
      <c r="AZ3631" s="107">
        <f t="shared" si="1602"/>
        <v>0.16121602947950253</v>
      </c>
      <c r="BA3631" s="107">
        <f t="shared" si="1601"/>
        <v>0.83878397052049747</v>
      </c>
      <c r="BB3631" s="18"/>
      <c r="BC3631" s="18"/>
      <c r="BD3631" s="18"/>
      <c r="BE3631" s="18"/>
      <c r="BF3631" s="18"/>
      <c r="BG3631" s="18">
        <f t="shared" si="1573"/>
        <v>0</v>
      </c>
      <c r="BH3631" s="18">
        <f t="shared" si="1607"/>
        <v>0</v>
      </c>
      <c r="BI3631" s="18">
        <f t="shared" si="1574"/>
        <v>1</v>
      </c>
      <c r="BJ3631" s="18">
        <f t="shared" si="1608"/>
        <v>1</v>
      </c>
      <c r="BK3631" s="18">
        <f t="shared" si="1575"/>
        <v>0</v>
      </c>
      <c r="BL3631" s="18">
        <f t="shared" si="1576"/>
        <v>0</v>
      </c>
      <c r="BM3631" s="18">
        <f t="shared" si="1577"/>
        <v>1</v>
      </c>
      <c r="BN3631" s="18">
        <f t="shared" si="1578"/>
        <v>3</v>
      </c>
      <c r="BO3631" s="18">
        <f t="shared" si="1579"/>
        <v>1</v>
      </c>
      <c r="BP3631" s="18">
        <f t="shared" si="1580"/>
        <v>1</v>
      </c>
      <c r="BQ3631" s="18">
        <f t="shared" si="1584"/>
        <v>1</v>
      </c>
      <c r="BR3631" s="18">
        <f t="shared" si="1585"/>
        <v>6</v>
      </c>
      <c r="BS3631" s="18">
        <f t="shared" si="1590"/>
        <v>1</v>
      </c>
      <c r="BT3631" s="18">
        <f t="shared" si="1591"/>
        <v>6</v>
      </c>
      <c r="BV3631" s="57"/>
      <c r="BW3631" s="57"/>
      <c r="BX3631" s="57"/>
      <c r="BY3631" s="57"/>
      <c r="BZ3631" s="57"/>
      <c r="CA3631" s="57"/>
      <c r="CB3631" s="57"/>
      <c r="CC3631" s="57"/>
      <c r="CD3631" s="57"/>
      <c r="CE3631" s="57"/>
      <c r="CF3631" s="57"/>
      <c r="CG3631" s="57"/>
      <c r="CH3631" s="57"/>
      <c r="CI3631" s="57"/>
      <c r="CJ3631" s="57"/>
      <c r="CK3631" s="57"/>
      <c r="CL3631" s="57"/>
      <c r="CM3631" s="57"/>
      <c r="CN3631" s="57"/>
      <c r="CO3631" s="57"/>
      <c r="CP3631" s="57"/>
      <c r="CQ3631" s="57"/>
      <c r="CR3631" s="57"/>
      <c r="CS3631" s="57"/>
      <c r="CT3631" s="6">
        <f t="shared" si="1589"/>
        <v>9</v>
      </c>
      <c r="CU3631" s="57"/>
      <c r="CV3631" s="57"/>
      <c r="CW3631" s="57"/>
      <c r="CX3631" s="6" t="str">
        <f t="shared" si="1603"/>
        <v>A</v>
      </c>
      <c r="CY3631" s="87">
        <f t="shared" si="1604"/>
        <v>2171</v>
      </c>
      <c r="CZ3631" s="87">
        <f t="shared" si="1605"/>
        <v>350</v>
      </c>
      <c r="DA3631" s="6" t="str">
        <f t="shared" si="1606"/>
        <v>na</v>
      </c>
      <c r="DB3631" s="57"/>
      <c r="DC3631" s="57"/>
      <c r="DD3631" s="57"/>
      <c r="DE3631" s="57"/>
      <c r="DG3631" s="57"/>
      <c r="DH3631" s="57"/>
      <c r="DI3631" s="57"/>
      <c r="DJ3631" s="57"/>
      <c r="DK3631" s="57"/>
      <c r="DL3631" s="57"/>
      <c r="DM3631" s="57"/>
      <c r="DN3631" s="57"/>
      <c r="DO3631" s="57"/>
      <c r="DP3631" s="57"/>
      <c r="DQ3631" s="57"/>
      <c r="DR3631" s="57"/>
      <c r="DS3631" s="57"/>
      <c r="DT3631" s="57"/>
      <c r="DU3631" s="57"/>
      <c r="DV3631" s="57"/>
      <c r="DW3631" s="57"/>
      <c r="DX3631" s="57"/>
      <c r="DY3631" s="57"/>
      <c r="DZ3631" s="57"/>
      <c r="EA3631" s="57"/>
      <c r="EB3631" s="57"/>
      <c r="EC3631" s="57"/>
      <c r="ED3631" s="57"/>
      <c r="EE3631" s="57"/>
      <c r="EF3631" s="57"/>
      <c r="EG3631" s="57"/>
      <c r="EH3631" s="57"/>
      <c r="EI3631" s="57"/>
      <c r="EJ3631" s="57"/>
      <c r="EK3631" s="57"/>
      <c r="EL3631" s="57"/>
      <c r="EM3631" s="57"/>
      <c r="EN3631" s="57"/>
      <c r="EO3631" s="57"/>
      <c r="EP3631" s="57"/>
      <c r="EQ3631" s="57"/>
      <c r="ER3631" s="57"/>
      <c r="ES3631" s="57"/>
      <c r="ET3631" s="57"/>
      <c r="EU3631" s="57"/>
      <c r="EV3631" s="57"/>
      <c r="EW3631" s="57"/>
      <c r="EX3631" s="57"/>
      <c r="EY3631" s="57"/>
      <c r="EZ3631" s="57"/>
      <c r="FA3631" s="57"/>
      <c r="FB3631" s="57"/>
      <c r="FC3631" s="57"/>
      <c r="FD3631" s="57"/>
      <c r="FE3631" s="57"/>
      <c r="FF3631" s="57"/>
      <c r="FG3631" s="57"/>
      <c r="FH3631" s="57"/>
      <c r="FI3631" s="57"/>
      <c r="FJ3631" s="57"/>
      <c r="FK3631" s="57"/>
      <c r="FL3631" s="57"/>
      <c r="FM3631" s="57"/>
      <c r="FN3631" s="57"/>
      <c r="FO3631" s="57"/>
      <c r="FP3631" s="57"/>
      <c r="FQ3631" s="57"/>
      <c r="FR3631" s="57"/>
      <c r="FS3631" s="57"/>
      <c r="FT3631" s="57"/>
      <c r="FU3631" s="57"/>
      <c r="FV3631" s="57"/>
      <c r="FW3631" s="57"/>
      <c r="FX3631" s="57"/>
      <c r="FY3631" s="57"/>
      <c r="FZ3631" s="57"/>
      <c r="GA3631" s="57"/>
      <c r="GB3631" s="57"/>
      <c r="GC3631" s="57"/>
      <c r="GD3631" s="57"/>
      <c r="GE3631" s="57"/>
      <c r="GF3631" s="57"/>
      <c r="GG3631" s="57"/>
      <c r="GH3631" s="57"/>
      <c r="GI3631" s="57"/>
      <c r="GJ3631" s="57"/>
      <c r="GK3631" s="57"/>
      <c r="GL3631" s="57"/>
      <c r="GM3631" s="57"/>
      <c r="GN3631" s="57"/>
      <c r="GO3631" s="57"/>
      <c r="GP3631" s="57"/>
      <c r="GQ3631" s="57"/>
      <c r="GR3631" s="57"/>
      <c r="GS3631" s="57"/>
      <c r="GT3631" s="57"/>
      <c r="GU3631" s="57"/>
      <c r="GV3631" s="57"/>
      <c r="GW3631" s="57"/>
      <c r="GX3631" s="57"/>
      <c r="GY3631" s="57"/>
      <c r="GZ3631" s="57"/>
      <c r="HA3631" s="57"/>
      <c r="HB3631" s="57"/>
      <c r="HC3631" s="57"/>
      <c r="HD3631" s="57"/>
      <c r="HE3631" s="57"/>
      <c r="HF3631" s="57"/>
      <c r="HG3631" s="57"/>
      <c r="HH3631" s="57"/>
      <c r="HI3631" s="57"/>
      <c r="HJ3631" s="57"/>
      <c r="HK3631" s="57"/>
      <c r="HL3631" s="57"/>
      <c r="HM3631" s="57"/>
      <c r="HN3631" s="57"/>
      <c r="HO3631" s="57"/>
      <c r="HP3631" s="57"/>
      <c r="HQ3631" s="57"/>
      <c r="HR3631" s="57"/>
      <c r="HS3631" s="57"/>
      <c r="HT3631" s="57"/>
      <c r="HU3631" s="57"/>
      <c r="HV3631" s="57"/>
      <c r="HW3631" s="57"/>
      <c r="HX3631" s="57"/>
      <c r="HY3631" s="57"/>
      <c r="HZ3631" s="57"/>
      <c r="IA3631" s="57"/>
      <c r="IB3631" s="57"/>
      <c r="IC3631" s="57"/>
      <c r="ID3631" s="57"/>
      <c r="IE3631" s="57"/>
      <c r="IF3631" s="57"/>
      <c r="IG3631" s="57"/>
      <c r="IH3631" s="57"/>
      <c r="II3631" s="57"/>
      <c r="IJ3631" s="57"/>
      <c r="IK3631" s="57"/>
      <c r="IL3631" s="57"/>
      <c r="IM3631" s="57"/>
      <c r="IN3631" s="57"/>
      <c r="IO3631" s="57"/>
      <c r="IP3631" s="57"/>
      <c r="IQ3631" s="57"/>
      <c r="IR3631" s="57"/>
      <c r="IS3631" s="57"/>
      <c r="IT3631" s="57"/>
      <c r="IU3631" s="57"/>
      <c r="IV3631" s="57"/>
      <c r="IW3631" s="57"/>
      <c r="IX3631" s="57"/>
      <c r="IY3631" s="57"/>
      <c r="IZ3631" s="57"/>
      <c r="JA3631" s="57"/>
      <c r="JB3631" s="57"/>
      <c r="JC3631" s="57"/>
      <c r="JD3631" s="57"/>
      <c r="JE3631" s="57"/>
      <c r="JF3631" s="57"/>
      <c r="JG3631" s="57"/>
      <c r="JH3631" s="57"/>
      <c r="JI3631" s="57"/>
      <c r="JJ3631" s="57"/>
      <c r="JK3631" s="57"/>
      <c r="JL3631" s="57"/>
      <c r="JM3631" s="57"/>
      <c r="JN3631" s="57"/>
      <c r="JO3631" s="57"/>
      <c r="JP3631" s="57"/>
      <c r="JQ3631" s="57"/>
      <c r="JR3631" s="57"/>
      <c r="JS3631" s="57"/>
      <c r="JT3631" s="57"/>
      <c r="JU3631" s="57"/>
      <c r="JV3631" s="57"/>
      <c r="JW3631" s="57"/>
      <c r="JX3631" s="57"/>
      <c r="JY3631" s="57"/>
      <c r="JZ3631" s="57"/>
      <c r="KA3631" s="57"/>
      <c r="KB3631" s="57"/>
      <c r="KC3631" s="57"/>
      <c r="KD3631" s="57"/>
      <c r="KE3631" s="57"/>
      <c r="KF3631" s="57"/>
      <c r="KG3631" s="57"/>
      <c r="KH3631" s="57"/>
      <c r="KI3631" s="57"/>
      <c r="KJ3631" s="57"/>
      <c r="KK3631" s="57"/>
      <c r="KL3631" s="57"/>
      <c r="KM3631" s="57"/>
      <c r="KN3631" s="57"/>
      <c r="KO3631" s="57"/>
      <c r="KP3631" s="57"/>
      <c r="KQ3631" s="57"/>
      <c r="KR3631" s="57"/>
      <c r="KS3631" s="57"/>
      <c r="KT3631" s="57"/>
      <c r="KU3631" s="57"/>
      <c r="KV3631" s="57"/>
      <c r="KW3631" s="57"/>
      <c r="KX3631" s="57"/>
      <c r="KY3631" s="57"/>
      <c r="KZ3631" s="57"/>
      <c r="LA3631" s="57"/>
      <c r="LB3631" s="57"/>
      <c r="LC3631" s="57"/>
      <c r="LD3631" s="57"/>
      <c r="LE3631" s="57"/>
      <c r="LF3631" s="57"/>
      <c r="LG3631" s="57"/>
      <c r="LH3631" s="57"/>
      <c r="LI3631" s="57"/>
      <c r="LJ3631" s="57"/>
      <c r="LK3631" s="57"/>
      <c r="LL3631" s="57"/>
      <c r="LM3631" s="57"/>
      <c r="LN3631" s="57"/>
      <c r="LO3631" s="57"/>
      <c r="LP3631" s="57"/>
      <c r="LQ3631" s="57"/>
      <c r="LR3631" s="57"/>
      <c r="LS3631" s="57"/>
      <c r="LT3631" s="57"/>
      <c r="LU3631" s="57"/>
      <c r="LV3631" s="57"/>
      <c r="LW3631" s="57"/>
      <c r="LX3631" s="57"/>
      <c r="LY3631" s="57"/>
      <c r="LZ3631" s="57"/>
      <c r="MA3631" s="57"/>
      <c r="MB3631" s="57"/>
      <c r="MC3631" s="57"/>
      <c r="MD3631" s="57"/>
      <c r="ME3631" s="57"/>
      <c r="MF3631" s="57"/>
      <c r="MG3631" s="57"/>
      <c r="MH3631" s="57"/>
      <c r="MI3631" s="57"/>
      <c r="MJ3631" s="57"/>
      <c r="MK3631" s="57"/>
      <c r="ML3631" s="57"/>
      <c r="MM3631" s="57"/>
      <c r="MN3631" s="57"/>
      <c r="MO3631" s="57"/>
      <c r="MP3631" s="57"/>
      <c r="MQ3631" s="57"/>
      <c r="MR3631" s="57"/>
      <c r="MS3631" s="57"/>
      <c r="MT3631" s="57"/>
      <c r="MU3631" s="57"/>
      <c r="MV3631" s="57"/>
      <c r="MW3631" s="57"/>
      <c r="MX3631" s="57"/>
      <c r="MY3631" s="57"/>
      <c r="MZ3631" s="57"/>
      <c r="NA3631" s="57"/>
      <c r="NB3631" s="57"/>
      <c r="NC3631" s="57"/>
      <c r="ND3631" s="57"/>
      <c r="NE3631" s="57"/>
      <c r="NF3631" s="57"/>
      <c r="NG3631" s="57"/>
      <c r="NH3631" s="57"/>
      <c r="NI3631" s="57"/>
      <c r="NJ3631" s="57"/>
      <c r="NK3631" s="57"/>
      <c r="NL3631" s="57"/>
      <c r="NM3631" s="57"/>
      <c r="NN3631" s="57"/>
      <c r="NO3631" s="57"/>
      <c r="NP3631" s="57"/>
      <c r="NQ3631" s="57"/>
      <c r="NR3631" s="57"/>
      <c r="NS3631" s="57"/>
      <c r="NT3631" s="57"/>
      <c r="NU3631" s="57"/>
      <c r="NV3631" s="57"/>
      <c r="NW3631" s="57"/>
      <c r="NX3631" s="57"/>
      <c r="NY3631" s="57"/>
      <c r="NZ3631" s="57"/>
      <c r="OA3631" s="57"/>
      <c r="OB3631" s="57"/>
      <c r="OC3631" s="57"/>
      <c r="OD3631" s="57"/>
      <c r="OE3631" s="57"/>
      <c r="OF3631" s="57"/>
      <c r="OG3631" s="57"/>
      <c r="OH3631" s="57"/>
      <c r="OI3631" s="57"/>
      <c r="OJ3631" s="57"/>
      <c r="OK3631" s="57"/>
      <c r="OL3631" s="57"/>
      <c r="OM3631" s="57"/>
      <c r="ON3631" s="57"/>
      <c r="OO3631" s="57"/>
      <c r="OP3631" s="57"/>
      <c r="OQ3631" s="57"/>
      <c r="OR3631" s="57"/>
      <c r="OS3631" s="57"/>
      <c r="OT3631" s="57"/>
      <c r="OU3631" s="57"/>
      <c r="OV3631" s="57"/>
      <c r="OW3631" s="57"/>
      <c r="OX3631" s="57"/>
      <c r="OY3631" s="57"/>
      <c r="OZ3631" s="57"/>
      <c r="PA3631" s="57"/>
      <c r="PB3631" s="57"/>
      <c r="PC3631" s="57"/>
      <c r="PD3631" s="57"/>
      <c r="PE3631" s="57"/>
      <c r="PF3631" s="57"/>
      <c r="PG3631" s="57"/>
      <c r="PH3631" s="57"/>
      <c r="PI3631" s="57"/>
      <c r="PJ3631" s="57"/>
      <c r="PK3631" s="57"/>
    </row>
    <row r="3632" spans="1:428" hidden="1" x14ac:dyDescent="0.2">
      <c r="A3632" s="47">
        <v>8137</v>
      </c>
      <c r="B3632" s="46">
        <f t="shared" si="1581"/>
        <v>3</v>
      </c>
      <c r="C3632" s="46">
        <f t="shared" si="1582"/>
        <v>21</v>
      </c>
      <c r="D3632" s="46">
        <f t="shared" si="1583"/>
        <v>3</v>
      </c>
      <c r="E3632" s="103">
        <v>42815</v>
      </c>
      <c r="F3632" s="17" t="s">
        <v>2727</v>
      </c>
      <c r="G3632" s="47" t="s">
        <v>103</v>
      </c>
      <c r="H3632" s="47" t="s">
        <v>306</v>
      </c>
      <c r="I3632" s="47">
        <v>5</v>
      </c>
      <c r="J3632" s="47">
        <v>3</v>
      </c>
      <c r="K3632" s="106" t="s">
        <v>3801</v>
      </c>
      <c r="L3632" s="20">
        <v>2482</v>
      </c>
      <c r="M3632" s="4" t="s">
        <v>4629</v>
      </c>
      <c r="N3632" s="47">
        <v>22</v>
      </c>
      <c r="O3632" s="17">
        <f t="shared" si="1611"/>
        <v>37</v>
      </c>
      <c r="P3632" s="17">
        <f>COUNTIF($H$3596:$H3632,"=W")</f>
        <v>7</v>
      </c>
      <c r="Q3632" s="17">
        <f>COUNTIF($H$3596:$H3632,"=D")</f>
        <v>15</v>
      </c>
      <c r="R3632" s="17">
        <f>COUNTIF($H$3596:$H3632,"=L")</f>
        <v>15</v>
      </c>
      <c r="S3632" s="17">
        <f t="shared" si="1597"/>
        <v>41</v>
      </c>
      <c r="T3632" s="17">
        <f t="shared" si="1598"/>
        <v>59</v>
      </c>
      <c r="U3632" s="17">
        <f t="shared" si="1599"/>
        <v>36</v>
      </c>
      <c r="V3632" s="17">
        <v>11</v>
      </c>
      <c r="W3632" s="17">
        <v>6</v>
      </c>
      <c r="X3632" s="17">
        <v>7</v>
      </c>
      <c r="Y3632" s="17">
        <v>1</v>
      </c>
      <c r="Z3632" s="17">
        <v>8</v>
      </c>
      <c r="AA3632" s="17">
        <v>3</v>
      </c>
      <c r="AB3632" s="17">
        <v>10</v>
      </c>
      <c r="AC3632" s="17">
        <v>11</v>
      </c>
      <c r="AD3632" s="83">
        <v>1</v>
      </c>
      <c r="AE3632" s="83">
        <v>3</v>
      </c>
      <c r="AF3632" s="5">
        <v>0</v>
      </c>
      <c r="AG3632" s="5">
        <v>0</v>
      </c>
      <c r="AH3632" s="83" t="s">
        <v>3802</v>
      </c>
      <c r="AI3632" s="17"/>
      <c r="AJ3632" s="18"/>
      <c r="AK3632" s="104">
        <f t="shared" si="1594"/>
        <v>45208</v>
      </c>
      <c r="AL3632" s="104">
        <f>AK3632/COUNTIF(G$3596:G3632,"H")</f>
        <v>2379.3684210526317</v>
      </c>
      <c r="AM3632" s="104">
        <f t="shared" si="1595"/>
        <v>39880</v>
      </c>
      <c r="AN3632" s="104">
        <f>AM3632/COUNTIF(G$3596:G3632,"A")</f>
        <v>2215.5555555555557</v>
      </c>
      <c r="AO3632" s="18"/>
      <c r="AP3632" s="18">
        <v>75</v>
      </c>
      <c r="AQ3632" s="18"/>
      <c r="AR3632" s="18">
        <v>66</v>
      </c>
      <c r="AS3632" s="18">
        <v>41</v>
      </c>
      <c r="AT3632" s="112">
        <f t="shared" si="1609"/>
        <v>36</v>
      </c>
      <c r="AU3632" s="18">
        <f t="shared" si="1610"/>
        <v>22</v>
      </c>
      <c r="AV3632" s="18">
        <f t="shared" si="1600"/>
        <v>30</v>
      </c>
      <c r="AW3632" s="47"/>
      <c r="AX3632" s="73"/>
      <c r="AY3632" s="105">
        <v>92</v>
      </c>
      <c r="AZ3632" s="107">
        <f t="shared" si="1602"/>
        <v>0.96293311845286056</v>
      </c>
      <c r="BA3632" s="107">
        <f t="shared" si="1601"/>
        <v>3.7066881547139441E-2</v>
      </c>
      <c r="BB3632" s="18"/>
      <c r="BC3632" s="18"/>
      <c r="BD3632" s="18"/>
      <c r="BE3632" s="18"/>
      <c r="BF3632" s="18"/>
      <c r="BG3632" s="18">
        <f t="shared" si="1573"/>
        <v>1</v>
      </c>
      <c r="BH3632" s="18">
        <f t="shared" si="1607"/>
        <v>1</v>
      </c>
      <c r="BI3632" s="18">
        <f t="shared" si="1574"/>
        <v>0</v>
      </c>
      <c r="BJ3632" s="18">
        <f t="shared" si="1608"/>
        <v>0</v>
      </c>
      <c r="BK3632" s="18">
        <f t="shared" si="1575"/>
        <v>0</v>
      </c>
      <c r="BL3632" s="18">
        <f t="shared" si="1576"/>
        <v>0</v>
      </c>
      <c r="BM3632" s="18">
        <f t="shared" si="1577"/>
        <v>1</v>
      </c>
      <c r="BN3632" s="18">
        <f t="shared" si="1578"/>
        <v>4</v>
      </c>
      <c r="BO3632" s="18">
        <f t="shared" si="1579"/>
        <v>0</v>
      </c>
      <c r="BP3632" s="18">
        <f t="shared" si="1580"/>
        <v>0</v>
      </c>
      <c r="BQ3632" s="18">
        <f t="shared" si="1584"/>
        <v>1</v>
      </c>
      <c r="BR3632" s="18">
        <f t="shared" si="1585"/>
        <v>7</v>
      </c>
      <c r="BS3632" s="18">
        <f t="shared" si="1590"/>
        <v>1</v>
      </c>
      <c r="BT3632" s="18">
        <f t="shared" si="1591"/>
        <v>7</v>
      </c>
      <c r="BV3632" s="57"/>
      <c r="BW3632" s="57"/>
      <c r="BX3632" s="57"/>
      <c r="BY3632" s="57"/>
      <c r="BZ3632" s="57"/>
      <c r="CA3632" s="57"/>
      <c r="CB3632" s="57"/>
      <c r="CC3632" s="57"/>
      <c r="CD3632" s="57"/>
      <c r="CE3632" s="57"/>
      <c r="CF3632" s="57"/>
      <c r="CG3632" s="57"/>
      <c r="CH3632" s="57"/>
      <c r="CI3632" s="57"/>
      <c r="CJ3632" s="57"/>
      <c r="CK3632" s="57"/>
      <c r="CL3632" s="57"/>
      <c r="CM3632" s="57"/>
      <c r="CN3632" s="57"/>
      <c r="CO3632" s="57"/>
      <c r="CP3632" s="57"/>
      <c r="CQ3632" s="57"/>
      <c r="CR3632" s="57"/>
      <c r="CS3632" s="57"/>
      <c r="CT3632" s="6">
        <f t="shared" si="1589"/>
        <v>18</v>
      </c>
      <c r="CU3632" s="57"/>
      <c r="CV3632" s="57"/>
      <c r="CW3632" s="57"/>
      <c r="CX3632" s="6" t="str">
        <f t="shared" si="1603"/>
        <v>H</v>
      </c>
      <c r="CY3632" s="87">
        <f t="shared" si="1604"/>
        <v>2482</v>
      </c>
      <c r="CZ3632" s="87">
        <f t="shared" si="1605"/>
        <v>92</v>
      </c>
      <c r="DA3632" s="6">
        <f t="shared" si="1606"/>
        <v>2390</v>
      </c>
      <c r="DB3632" s="57"/>
      <c r="DC3632" s="57"/>
      <c r="DD3632" s="57"/>
      <c r="DE3632" s="57"/>
      <c r="DG3632" s="57"/>
      <c r="DH3632" s="57"/>
      <c r="DI3632" s="57"/>
      <c r="DJ3632" s="57"/>
      <c r="DK3632" s="57"/>
      <c r="DL3632" s="57"/>
      <c r="DM3632" s="57"/>
      <c r="DN3632" s="57"/>
      <c r="DO3632" s="57"/>
      <c r="DP3632" s="57"/>
      <c r="DQ3632" s="57"/>
      <c r="DR3632" s="57"/>
      <c r="DS3632" s="57"/>
      <c r="DT3632" s="57"/>
      <c r="DU3632" s="57"/>
      <c r="DV3632" s="57"/>
      <c r="DW3632" s="57"/>
      <c r="DX3632" s="57"/>
      <c r="DY3632" s="57"/>
      <c r="DZ3632" s="57"/>
      <c r="EA3632" s="57"/>
      <c r="EB3632" s="57"/>
      <c r="EC3632" s="57"/>
      <c r="ED3632" s="57"/>
      <c r="EE3632" s="57"/>
      <c r="EF3632" s="57"/>
      <c r="EG3632" s="57"/>
      <c r="EH3632" s="57"/>
      <c r="EI3632" s="57"/>
      <c r="EJ3632" s="57"/>
      <c r="EK3632" s="57"/>
      <c r="EL3632" s="57"/>
      <c r="EM3632" s="57"/>
      <c r="EN3632" s="57"/>
      <c r="EO3632" s="57"/>
      <c r="EP3632" s="57"/>
      <c r="EQ3632" s="57"/>
      <c r="ER3632" s="57"/>
      <c r="ES3632" s="57"/>
      <c r="ET3632" s="57"/>
      <c r="EU3632" s="57"/>
      <c r="EV3632" s="57"/>
      <c r="EW3632" s="57"/>
      <c r="EX3632" s="57"/>
      <c r="EY3632" s="57"/>
      <c r="EZ3632" s="57"/>
      <c r="FA3632" s="57"/>
      <c r="FB3632" s="57"/>
      <c r="FC3632" s="57"/>
      <c r="FD3632" s="57"/>
      <c r="FE3632" s="57"/>
      <c r="FF3632" s="57"/>
      <c r="FG3632" s="57"/>
      <c r="FH3632" s="57"/>
      <c r="FI3632" s="57"/>
      <c r="FJ3632" s="57"/>
      <c r="FK3632" s="57"/>
      <c r="FL3632" s="57"/>
      <c r="FM3632" s="57"/>
      <c r="FN3632" s="57"/>
      <c r="FO3632" s="57"/>
      <c r="FP3632" s="57"/>
      <c r="FQ3632" s="57"/>
      <c r="FR3632" s="57"/>
      <c r="FS3632" s="57"/>
      <c r="FT3632" s="57"/>
      <c r="FU3632" s="57"/>
      <c r="FV3632" s="57"/>
      <c r="FW3632" s="57"/>
      <c r="FX3632" s="57"/>
      <c r="FY3632" s="57"/>
      <c r="FZ3632" s="57"/>
      <c r="GA3632" s="57"/>
      <c r="GB3632" s="57"/>
      <c r="GC3632" s="57"/>
      <c r="GD3632" s="57"/>
      <c r="GE3632" s="57"/>
      <c r="GF3632" s="57"/>
      <c r="GG3632" s="57"/>
      <c r="GH3632" s="57"/>
      <c r="GI3632" s="57"/>
      <c r="GJ3632" s="57"/>
      <c r="GK3632" s="57"/>
      <c r="GL3632" s="57"/>
      <c r="GM3632" s="57"/>
      <c r="GN3632" s="57"/>
      <c r="GO3632" s="57"/>
      <c r="GP3632" s="57"/>
      <c r="GQ3632" s="57"/>
      <c r="GR3632" s="57"/>
      <c r="GS3632" s="57"/>
      <c r="GT3632" s="57"/>
      <c r="GU3632" s="57"/>
      <c r="GV3632" s="57"/>
      <c r="GW3632" s="57"/>
      <c r="GX3632" s="57"/>
      <c r="GY3632" s="57"/>
      <c r="GZ3632" s="57"/>
      <c r="HA3632" s="57"/>
      <c r="HB3632" s="57"/>
      <c r="HC3632" s="57"/>
      <c r="HD3632" s="57"/>
      <c r="HE3632" s="57"/>
      <c r="HF3632" s="57"/>
      <c r="HG3632" s="57"/>
      <c r="HH3632" s="57"/>
      <c r="HI3632" s="57"/>
      <c r="HJ3632" s="57"/>
      <c r="HK3632" s="57"/>
      <c r="HL3632" s="57"/>
      <c r="HM3632" s="57"/>
      <c r="HN3632" s="57"/>
      <c r="HO3632" s="57"/>
      <c r="HP3632" s="57"/>
      <c r="HQ3632" s="57"/>
      <c r="HR3632" s="57"/>
      <c r="HS3632" s="57"/>
      <c r="HT3632" s="57"/>
      <c r="HU3632" s="57"/>
      <c r="HV3632" s="57"/>
      <c r="HW3632" s="57"/>
      <c r="HX3632" s="57"/>
      <c r="HY3632" s="57"/>
      <c r="HZ3632" s="57"/>
      <c r="IA3632" s="57"/>
      <c r="IB3632" s="57"/>
      <c r="IC3632" s="57"/>
      <c r="ID3632" s="57"/>
      <c r="IE3632" s="57"/>
      <c r="IF3632" s="57"/>
      <c r="IG3632" s="57"/>
      <c r="IH3632" s="57"/>
      <c r="II3632" s="57"/>
      <c r="IJ3632" s="57"/>
      <c r="IK3632" s="57"/>
      <c r="IL3632" s="57"/>
      <c r="IM3632" s="57"/>
      <c r="IN3632" s="57"/>
      <c r="IO3632" s="57"/>
      <c r="IP3632" s="57"/>
      <c r="IQ3632" s="57"/>
      <c r="IR3632" s="57"/>
      <c r="IS3632" s="57"/>
      <c r="IT3632" s="57"/>
      <c r="IU3632" s="57"/>
      <c r="IV3632" s="57"/>
      <c r="IW3632" s="57"/>
      <c r="IX3632" s="57"/>
      <c r="IY3632" s="57"/>
      <c r="IZ3632" s="57"/>
      <c r="JA3632" s="57"/>
      <c r="JB3632" s="57"/>
      <c r="JC3632" s="57"/>
      <c r="JD3632" s="57"/>
      <c r="JE3632" s="57"/>
      <c r="JF3632" s="57"/>
      <c r="JG3632" s="57"/>
      <c r="JH3632" s="57"/>
      <c r="JI3632" s="57"/>
      <c r="JJ3632" s="57"/>
      <c r="JK3632" s="57"/>
      <c r="JL3632" s="57"/>
      <c r="JM3632" s="57"/>
      <c r="JN3632" s="57"/>
      <c r="JO3632" s="57"/>
      <c r="JP3632" s="57"/>
      <c r="JQ3632" s="57"/>
      <c r="JR3632" s="57"/>
      <c r="JS3632" s="57"/>
      <c r="JT3632" s="57"/>
      <c r="JU3632" s="57"/>
      <c r="JV3632" s="57"/>
      <c r="JW3632" s="57"/>
      <c r="JX3632" s="57"/>
      <c r="JY3632" s="57"/>
      <c r="JZ3632" s="57"/>
      <c r="KA3632" s="57"/>
      <c r="KB3632" s="57"/>
      <c r="KC3632" s="57"/>
      <c r="KD3632" s="57"/>
      <c r="KE3632" s="57"/>
      <c r="KF3632" s="57"/>
      <c r="KG3632" s="57"/>
      <c r="KH3632" s="57"/>
      <c r="KI3632" s="57"/>
      <c r="KJ3632" s="57"/>
      <c r="KK3632" s="57"/>
      <c r="KL3632" s="57"/>
      <c r="KM3632" s="57"/>
      <c r="KN3632" s="57"/>
      <c r="KO3632" s="57"/>
      <c r="KP3632" s="57"/>
      <c r="KQ3632" s="57"/>
      <c r="KR3632" s="57"/>
      <c r="KS3632" s="57"/>
      <c r="KT3632" s="57"/>
      <c r="KU3632" s="57"/>
      <c r="KV3632" s="57"/>
      <c r="KW3632" s="57"/>
      <c r="KX3632" s="57"/>
      <c r="KY3632" s="57"/>
      <c r="KZ3632" s="57"/>
      <c r="LA3632" s="57"/>
      <c r="LB3632" s="57"/>
      <c r="LC3632" s="57"/>
      <c r="LD3632" s="57"/>
      <c r="LE3632" s="57"/>
      <c r="LF3632" s="57"/>
      <c r="LG3632" s="57"/>
      <c r="LH3632" s="57"/>
      <c r="LI3632" s="57"/>
      <c r="LJ3632" s="57"/>
      <c r="LK3632" s="57"/>
      <c r="LL3632" s="57"/>
      <c r="LM3632" s="57"/>
      <c r="LN3632" s="57"/>
      <c r="LO3632" s="57"/>
      <c r="LP3632" s="57"/>
      <c r="LQ3632" s="57"/>
      <c r="LR3632" s="57"/>
      <c r="LS3632" s="57"/>
      <c r="LT3632" s="57"/>
      <c r="LU3632" s="57"/>
      <c r="LV3632" s="57"/>
      <c r="LW3632" s="57"/>
      <c r="LX3632" s="57"/>
      <c r="LY3632" s="57"/>
      <c r="LZ3632" s="57"/>
      <c r="MA3632" s="57"/>
      <c r="MB3632" s="57"/>
      <c r="MC3632" s="57"/>
      <c r="MD3632" s="57"/>
      <c r="ME3632" s="57"/>
      <c r="MF3632" s="57"/>
      <c r="MG3632" s="57"/>
      <c r="MH3632" s="57"/>
      <c r="MI3632" s="57"/>
      <c r="MJ3632" s="57"/>
      <c r="MK3632" s="57"/>
      <c r="ML3632" s="57"/>
      <c r="MM3632" s="57"/>
      <c r="MN3632" s="57"/>
      <c r="MO3632" s="57"/>
      <c r="MP3632" s="57"/>
      <c r="MQ3632" s="57"/>
      <c r="MR3632" s="57"/>
      <c r="MS3632" s="57"/>
      <c r="MT3632" s="57"/>
      <c r="MU3632" s="57"/>
      <c r="MV3632" s="57"/>
      <c r="MW3632" s="57"/>
      <c r="MX3632" s="57"/>
      <c r="MY3632" s="57"/>
      <c r="MZ3632" s="57"/>
      <c r="NA3632" s="57"/>
      <c r="NB3632" s="57"/>
      <c r="NC3632" s="57"/>
      <c r="ND3632" s="57"/>
      <c r="NE3632" s="57"/>
      <c r="NF3632" s="57"/>
      <c r="NG3632" s="57"/>
      <c r="NH3632" s="57"/>
      <c r="NI3632" s="57"/>
      <c r="NJ3632" s="57"/>
      <c r="NK3632" s="57"/>
      <c r="NL3632" s="57"/>
      <c r="NM3632" s="57"/>
      <c r="NN3632" s="57"/>
      <c r="NO3632" s="57"/>
      <c r="NP3632" s="57"/>
      <c r="NQ3632" s="57"/>
      <c r="NR3632" s="57"/>
      <c r="NS3632" s="57"/>
      <c r="NT3632" s="57"/>
      <c r="NU3632" s="57"/>
      <c r="NV3632" s="57"/>
      <c r="NW3632" s="57"/>
      <c r="NX3632" s="57"/>
      <c r="NY3632" s="57"/>
      <c r="NZ3632" s="57"/>
      <c r="OA3632" s="57"/>
      <c r="OB3632" s="57"/>
      <c r="OC3632" s="57"/>
      <c r="OD3632" s="57"/>
      <c r="OE3632" s="57"/>
      <c r="OF3632" s="57"/>
      <c r="OG3632" s="57"/>
      <c r="OH3632" s="57"/>
      <c r="OI3632" s="57"/>
      <c r="OJ3632" s="57"/>
      <c r="OK3632" s="57"/>
      <c r="OL3632" s="57"/>
      <c r="OM3632" s="57"/>
      <c r="ON3632" s="57"/>
      <c r="OO3632" s="57"/>
      <c r="OP3632" s="57"/>
      <c r="OQ3632" s="57"/>
      <c r="OR3632" s="57"/>
      <c r="OS3632" s="57"/>
      <c r="OT3632" s="57"/>
      <c r="OU3632" s="57"/>
      <c r="OV3632" s="57"/>
      <c r="OW3632" s="57"/>
      <c r="OX3632" s="57"/>
      <c r="OY3632" s="57"/>
      <c r="OZ3632" s="57"/>
      <c r="PA3632" s="57"/>
      <c r="PB3632" s="57"/>
      <c r="PC3632" s="57"/>
      <c r="PD3632" s="57"/>
      <c r="PE3632" s="57"/>
      <c r="PF3632" s="57"/>
      <c r="PG3632" s="57"/>
      <c r="PH3632" s="57"/>
      <c r="PI3632" s="57"/>
      <c r="PJ3632" s="57"/>
      <c r="PK3632" s="57"/>
    </row>
    <row r="3633" spans="1:427" hidden="1" x14ac:dyDescent="0.2">
      <c r="A3633" s="47">
        <v>8138</v>
      </c>
      <c r="B3633" s="46">
        <f t="shared" si="1581"/>
        <v>7</v>
      </c>
      <c r="C3633" s="46">
        <f t="shared" si="1582"/>
        <v>25</v>
      </c>
      <c r="D3633" s="46">
        <f t="shared" si="1583"/>
        <v>3</v>
      </c>
      <c r="E3633" s="103">
        <v>42819</v>
      </c>
      <c r="F3633" s="17" t="s">
        <v>49</v>
      </c>
      <c r="G3633" s="47" t="s">
        <v>310</v>
      </c>
      <c r="H3633" s="47" t="s">
        <v>308</v>
      </c>
      <c r="I3633" s="47">
        <v>0</v>
      </c>
      <c r="J3633" s="47">
        <v>1</v>
      </c>
      <c r="K3633" s="47" t="s">
        <v>36</v>
      </c>
      <c r="L3633" s="20">
        <v>1659</v>
      </c>
      <c r="M3633" s="113">
        <v>81</v>
      </c>
      <c r="N3633" s="47">
        <v>22</v>
      </c>
      <c r="O3633" s="17">
        <f t="shared" si="1611"/>
        <v>38</v>
      </c>
      <c r="P3633" s="17">
        <f>COUNTIF($H$3596:$H3633,"=W")</f>
        <v>7</v>
      </c>
      <c r="Q3633" s="17">
        <f>COUNTIF($H$3596:$H3633,"=D")</f>
        <v>15</v>
      </c>
      <c r="R3633" s="17">
        <f>COUNTIF($H$3596:$H3633,"=L")</f>
        <v>16</v>
      </c>
      <c r="S3633" s="17">
        <f t="shared" si="1597"/>
        <v>41</v>
      </c>
      <c r="T3633" s="17">
        <f t="shared" si="1598"/>
        <v>60</v>
      </c>
      <c r="U3633" s="17">
        <f t="shared" si="1599"/>
        <v>36</v>
      </c>
      <c r="V3633" s="17">
        <v>6</v>
      </c>
      <c r="W3633" s="17">
        <v>6</v>
      </c>
      <c r="X3633" s="17">
        <v>5</v>
      </c>
      <c r="Y3633" s="17">
        <v>5</v>
      </c>
      <c r="Z3633" s="17">
        <v>4</v>
      </c>
      <c r="AA3633" s="17">
        <v>8</v>
      </c>
      <c r="AB3633" s="17">
        <v>12</v>
      </c>
      <c r="AC3633" s="17">
        <v>13</v>
      </c>
      <c r="AD3633" s="83">
        <v>3</v>
      </c>
      <c r="AE3633" s="83">
        <v>1</v>
      </c>
      <c r="AF3633" s="5">
        <v>0</v>
      </c>
      <c r="AG3633" s="5">
        <v>0</v>
      </c>
      <c r="AH3633" s="83" t="s">
        <v>3804</v>
      </c>
      <c r="AI3633" s="17"/>
      <c r="AJ3633" s="18"/>
      <c r="AK3633" s="104">
        <f t="shared" si="1594"/>
        <v>45208</v>
      </c>
      <c r="AL3633" s="104">
        <f>AK3633/COUNTIF(G$3596:G3633,"H")</f>
        <v>2379.3684210526317</v>
      </c>
      <c r="AM3633" s="104">
        <f t="shared" si="1595"/>
        <v>41539</v>
      </c>
      <c r="AN3633" s="104">
        <f>AM3633/COUNTIF(G$3596:G3633,"A")</f>
        <v>2186.2631578947367</v>
      </c>
      <c r="AO3633" s="18"/>
      <c r="AP3633" s="18">
        <v>75</v>
      </c>
      <c r="AQ3633" s="18"/>
      <c r="AR3633" s="18">
        <v>68</v>
      </c>
      <c r="AS3633" s="18">
        <v>41</v>
      </c>
      <c r="AT3633" s="112">
        <f t="shared" si="1609"/>
        <v>36</v>
      </c>
      <c r="AU3633" s="18">
        <f t="shared" si="1610"/>
        <v>22</v>
      </c>
      <c r="AV3633" s="18">
        <f t="shared" si="1600"/>
        <v>32</v>
      </c>
      <c r="AW3633" s="47"/>
      <c r="AX3633" s="73"/>
      <c r="AY3633" s="105">
        <v>288</v>
      </c>
      <c r="AZ3633" s="107">
        <f t="shared" si="1602"/>
        <v>0.17359855334538879</v>
      </c>
      <c r="BA3633" s="107">
        <f t="shared" si="1601"/>
        <v>0.82640144665461124</v>
      </c>
      <c r="BB3633" s="18"/>
      <c r="BC3633" s="18"/>
      <c r="BD3633" s="18"/>
      <c r="BE3633" s="18"/>
      <c r="BF3633" s="18"/>
      <c r="BG3633" s="18">
        <f t="shared" si="1573"/>
        <v>0</v>
      </c>
      <c r="BH3633" s="18">
        <f t="shared" si="1607"/>
        <v>0</v>
      </c>
      <c r="BI3633" s="18">
        <f t="shared" si="1574"/>
        <v>0</v>
      </c>
      <c r="BJ3633" s="18">
        <f t="shared" si="1608"/>
        <v>0</v>
      </c>
      <c r="BK3633" s="18">
        <f t="shared" si="1575"/>
        <v>1</v>
      </c>
      <c r="BL3633" s="18">
        <f t="shared" si="1576"/>
        <v>1</v>
      </c>
      <c r="BM3633" s="18">
        <f t="shared" si="1577"/>
        <v>0</v>
      </c>
      <c r="BN3633" s="18">
        <f t="shared" si="1578"/>
        <v>0</v>
      </c>
      <c r="BO3633" s="18">
        <f t="shared" si="1579"/>
        <v>1</v>
      </c>
      <c r="BP3633" s="18">
        <f t="shared" si="1580"/>
        <v>1</v>
      </c>
      <c r="BQ3633" s="18">
        <f t="shared" si="1584"/>
        <v>0</v>
      </c>
      <c r="BR3633" s="18">
        <f t="shared" si="1585"/>
        <v>0</v>
      </c>
      <c r="BS3633" s="18">
        <f t="shared" si="1590"/>
        <v>1</v>
      </c>
      <c r="BT3633" s="18">
        <f t="shared" si="1591"/>
        <v>8</v>
      </c>
      <c r="BV3633" s="57"/>
      <c r="BW3633" s="57"/>
      <c r="BX3633" s="57"/>
      <c r="BY3633" s="57"/>
      <c r="BZ3633" s="57"/>
      <c r="CA3633" s="57"/>
      <c r="CB3633" s="57"/>
      <c r="CC3633" s="57"/>
      <c r="CD3633" s="57"/>
      <c r="CE3633" s="57"/>
      <c r="CF3633" s="57"/>
      <c r="CG3633" s="57"/>
      <c r="CH3633" s="57"/>
      <c r="CI3633" s="57"/>
      <c r="CJ3633" s="57"/>
      <c r="CK3633" s="57"/>
      <c r="CL3633" s="57"/>
      <c r="CM3633" s="57"/>
      <c r="CN3633" s="57"/>
      <c r="CO3633" s="57"/>
      <c r="CP3633" s="57"/>
      <c r="CQ3633" s="57"/>
      <c r="CR3633" s="57"/>
      <c r="CS3633" s="57"/>
      <c r="CT3633" s="6">
        <f t="shared" si="1589"/>
        <v>11</v>
      </c>
      <c r="CU3633" s="57"/>
      <c r="CV3633" s="57"/>
      <c r="CW3633" s="57"/>
      <c r="CX3633" s="6" t="str">
        <f t="shared" si="1603"/>
        <v>A</v>
      </c>
      <c r="CY3633" s="87">
        <f t="shared" si="1604"/>
        <v>1659</v>
      </c>
      <c r="CZ3633" s="87">
        <f t="shared" si="1605"/>
        <v>288</v>
      </c>
      <c r="DA3633" s="6" t="str">
        <f t="shared" si="1606"/>
        <v>na</v>
      </c>
      <c r="DB3633" s="57"/>
      <c r="DC3633" s="57"/>
      <c r="DD3633" s="57"/>
      <c r="DE3633" s="57"/>
      <c r="DG3633" s="57"/>
      <c r="DH3633" s="57"/>
      <c r="DI3633" s="57"/>
      <c r="DJ3633" s="57"/>
      <c r="DK3633" s="57"/>
      <c r="DL3633" s="57"/>
      <c r="DM3633" s="57"/>
      <c r="DN3633" s="57"/>
      <c r="DO3633" s="57"/>
      <c r="DP3633" s="57"/>
      <c r="DQ3633" s="57"/>
      <c r="DR3633" s="57"/>
      <c r="DS3633" s="57"/>
      <c r="DT3633" s="57"/>
      <c r="DU3633" s="57"/>
      <c r="DV3633" s="57"/>
      <c r="DW3633" s="57"/>
      <c r="DX3633" s="57"/>
      <c r="DY3633" s="57"/>
      <c r="DZ3633" s="57"/>
      <c r="EA3633" s="57"/>
      <c r="EB3633" s="57"/>
      <c r="EC3633" s="57"/>
      <c r="ED3633" s="57"/>
      <c r="EE3633" s="57"/>
      <c r="EF3633" s="57"/>
      <c r="EG3633" s="57"/>
      <c r="EH3633" s="57"/>
      <c r="EI3633" s="57"/>
      <c r="EJ3633" s="57"/>
      <c r="EK3633" s="57"/>
      <c r="EL3633" s="57"/>
      <c r="EM3633" s="57"/>
      <c r="EN3633" s="57"/>
      <c r="EO3633" s="57"/>
      <c r="EP3633" s="57"/>
      <c r="EQ3633" s="57"/>
      <c r="ER3633" s="57"/>
      <c r="ES3633" s="57"/>
      <c r="ET3633" s="57"/>
      <c r="EU3633" s="57"/>
      <c r="EV3633" s="57"/>
      <c r="EW3633" s="57"/>
      <c r="EX3633" s="57"/>
      <c r="EY3633" s="57"/>
      <c r="EZ3633" s="57"/>
      <c r="FA3633" s="57"/>
      <c r="FB3633" s="57"/>
      <c r="FC3633" s="57"/>
      <c r="FD3633" s="57"/>
      <c r="FE3633" s="57"/>
      <c r="FF3633" s="57"/>
      <c r="FG3633" s="57"/>
      <c r="FH3633" s="57"/>
      <c r="FI3633" s="57"/>
      <c r="FJ3633" s="57"/>
      <c r="FK3633" s="57"/>
      <c r="FL3633" s="57"/>
      <c r="FM3633" s="57"/>
      <c r="FN3633" s="57"/>
      <c r="FO3633" s="57"/>
      <c r="FP3633" s="57"/>
      <c r="FQ3633" s="57"/>
      <c r="FR3633" s="57"/>
      <c r="FS3633" s="57"/>
      <c r="FT3633" s="57"/>
      <c r="FU3633" s="57"/>
      <c r="FV3633" s="57"/>
      <c r="FW3633" s="57"/>
      <c r="FX3633" s="57"/>
      <c r="FY3633" s="57"/>
      <c r="FZ3633" s="57"/>
      <c r="GA3633" s="57"/>
      <c r="GB3633" s="57"/>
      <c r="GC3633" s="57"/>
      <c r="GD3633" s="57"/>
      <c r="GE3633" s="57"/>
      <c r="GF3633" s="57"/>
      <c r="GG3633" s="57"/>
      <c r="GH3633" s="57"/>
      <c r="GI3633" s="57"/>
      <c r="GJ3633" s="57"/>
      <c r="GK3633" s="57"/>
      <c r="GL3633" s="57"/>
      <c r="GM3633" s="57"/>
      <c r="GN3633" s="57"/>
      <c r="GO3633" s="57"/>
      <c r="GP3633" s="57"/>
      <c r="GQ3633" s="57"/>
      <c r="GR3633" s="57"/>
      <c r="GS3633" s="57"/>
      <c r="GT3633" s="57"/>
      <c r="GU3633" s="57"/>
      <c r="GV3633" s="57"/>
      <c r="GW3633" s="57"/>
      <c r="GX3633" s="57"/>
      <c r="GY3633" s="57"/>
      <c r="GZ3633" s="57"/>
      <c r="HA3633" s="57"/>
      <c r="HB3633" s="57"/>
      <c r="HC3633" s="57"/>
      <c r="HD3633" s="57"/>
      <c r="HE3633" s="57"/>
      <c r="HF3633" s="57"/>
      <c r="HG3633" s="57"/>
      <c r="HH3633" s="57"/>
      <c r="HI3633" s="57"/>
      <c r="HJ3633" s="57"/>
      <c r="HK3633" s="57"/>
      <c r="HL3633" s="57"/>
      <c r="HM3633" s="57"/>
      <c r="HN3633" s="57"/>
      <c r="HO3633" s="57"/>
      <c r="HP3633" s="57"/>
      <c r="HQ3633" s="57"/>
      <c r="HR3633" s="57"/>
      <c r="HS3633" s="57"/>
      <c r="HT3633" s="57"/>
      <c r="HU3633" s="57"/>
      <c r="HV3633" s="57"/>
      <c r="HW3633" s="57"/>
      <c r="HX3633" s="57"/>
      <c r="HY3633" s="57"/>
      <c r="HZ3633" s="57"/>
      <c r="IA3633" s="57"/>
      <c r="IB3633" s="57"/>
      <c r="IC3633" s="57"/>
      <c r="ID3633" s="57"/>
      <c r="IE3633" s="57"/>
      <c r="IF3633" s="57"/>
      <c r="IG3633" s="57"/>
      <c r="IH3633" s="57"/>
      <c r="II3633" s="57"/>
      <c r="IJ3633" s="57"/>
      <c r="IK3633" s="57"/>
      <c r="IL3633" s="57"/>
      <c r="IM3633" s="57"/>
      <c r="IN3633" s="57"/>
      <c r="IO3633" s="57"/>
      <c r="IP3633" s="57"/>
      <c r="IQ3633" s="57"/>
      <c r="IR3633" s="57"/>
      <c r="IS3633" s="57"/>
      <c r="IT3633" s="57"/>
      <c r="IU3633" s="57"/>
      <c r="IV3633" s="57"/>
      <c r="IW3633" s="57"/>
      <c r="IX3633" s="57"/>
      <c r="IY3633" s="57"/>
      <c r="IZ3633" s="57"/>
      <c r="JA3633" s="57"/>
      <c r="JB3633" s="57"/>
      <c r="JC3633" s="57"/>
      <c r="JD3633" s="57"/>
      <c r="JE3633" s="57"/>
      <c r="JF3633" s="57"/>
      <c r="JG3633" s="57"/>
      <c r="JH3633" s="57"/>
      <c r="JI3633" s="57"/>
      <c r="JJ3633" s="57"/>
      <c r="JK3633" s="57"/>
      <c r="JL3633" s="57"/>
      <c r="JM3633" s="57"/>
      <c r="JN3633" s="57"/>
      <c r="JO3633" s="57"/>
      <c r="JP3633" s="57"/>
      <c r="JQ3633" s="57"/>
      <c r="JR3633" s="57"/>
      <c r="JS3633" s="57"/>
      <c r="JT3633" s="57"/>
      <c r="JU3633" s="57"/>
      <c r="JV3633" s="57"/>
      <c r="JW3633" s="57"/>
      <c r="JX3633" s="57"/>
      <c r="JY3633" s="57"/>
      <c r="JZ3633" s="57"/>
      <c r="KA3633" s="57"/>
      <c r="KB3633" s="57"/>
      <c r="KC3633" s="57"/>
      <c r="KD3633" s="57"/>
      <c r="KE3633" s="57"/>
      <c r="KF3633" s="57"/>
      <c r="KG3633" s="57"/>
      <c r="KH3633" s="57"/>
      <c r="KI3633" s="57"/>
      <c r="KJ3633" s="57"/>
      <c r="KK3633" s="57"/>
      <c r="KL3633" s="57"/>
      <c r="KM3633" s="57"/>
      <c r="KN3633" s="57"/>
      <c r="KO3633" s="57"/>
      <c r="KP3633" s="57"/>
      <c r="KQ3633" s="57"/>
      <c r="KR3633" s="57"/>
      <c r="KS3633" s="57"/>
      <c r="KT3633" s="57"/>
      <c r="KU3633" s="57"/>
      <c r="KV3633" s="57"/>
      <c r="KW3633" s="57"/>
      <c r="KX3633" s="57"/>
      <c r="KY3633" s="57"/>
      <c r="KZ3633" s="57"/>
      <c r="LA3633" s="57"/>
      <c r="LB3633" s="57"/>
      <c r="LC3633" s="57"/>
      <c r="LD3633" s="57"/>
      <c r="LE3633" s="57"/>
      <c r="LF3633" s="57"/>
      <c r="LG3633" s="57"/>
      <c r="LH3633" s="57"/>
      <c r="LI3633" s="57"/>
      <c r="LJ3633" s="57"/>
      <c r="LK3633" s="57"/>
      <c r="LL3633" s="57"/>
      <c r="LM3633" s="57"/>
      <c r="LN3633" s="57"/>
      <c r="LO3633" s="57"/>
      <c r="LP3633" s="57"/>
      <c r="LQ3633" s="57"/>
      <c r="LR3633" s="57"/>
      <c r="LS3633" s="57"/>
      <c r="LT3633" s="57"/>
      <c r="LU3633" s="57"/>
      <c r="LV3633" s="57"/>
      <c r="LW3633" s="57"/>
      <c r="LX3633" s="57"/>
      <c r="LY3633" s="57"/>
      <c r="LZ3633" s="57"/>
      <c r="MA3633" s="57"/>
      <c r="MB3633" s="57"/>
      <c r="MC3633" s="57"/>
      <c r="MD3633" s="57"/>
      <c r="ME3633" s="57"/>
      <c r="MF3633" s="57"/>
      <c r="MG3633" s="57"/>
      <c r="MH3633" s="57"/>
      <c r="MI3633" s="57"/>
      <c r="MJ3633" s="57"/>
      <c r="MK3633" s="57"/>
      <c r="ML3633" s="57"/>
      <c r="MM3633" s="57"/>
      <c r="MN3633" s="57"/>
      <c r="MO3633" s="57"/>
      <c r="MP3633" s="57"/>
      <c r="MQ3633" s="57"/>
      <c r="MR3633" s="57"/>
      <c r="MS3633" s="57"/>
      <c r="MT3633" s="57"/>
      <c r="MU3633" s="57"/>
      <c r="MV3633" s="57"/>
      <c r="MW3633" s="57"/>
      <c r="MX3633" s="57"/>
      <c r="MY3633" s="57"/>
      <c r="MZ3633" s="57"/>
      <c r="NA3633" s="57"/>
      <c r="NB3633" s="57"/>
      <c r="NC3633" s="57"/>
      <c r="ND3633" s="57"/>
      <c r="NE3633" s="57"/>
      <c r="NF3633" s="57"/>
      <c r="NG3633" s="57"/>
      <c r="NH3633" s="57"/>
      <c r="NI3633" s="57"/>
      <c r="NJ3633" s="57"/>
      <c r="NK3633" s="57"/>
      <c r="NL3633" s="57"/>
      <c r="NM3633" s="57"/>
      <c r="NN3633" s="57"/>
      <c r="NO3633" s="57"/>
      <c r="NP3633" s="57"/>
      <c r="NQ3633" s="57"/>
      <c r="NR3633" s="57"/>
      <c r="NS3633" s="57"/>
      <c r="NT3633" s="57"/>
      <c r="NU3633" s="57"/>
      <c r="NV3633" s="57"/>
      <c r="NW3633" s="57"/>
      <c r="NX3633" s="57"/>
      <c r="NY3633" s="57"/>
      <c r="NZ3633" s="57"/>
      <c r="OA3633" s="57"/>
      <c r="OB3633" s="57"/>
      <c r="OC3633" s="57"/>
      <c r="OD3633" s="57"/>
      <c r="OE3633" s="57"/>
      <c r="OF3633" s="57"/>
      <c r="OG3633" s="57"/>
      <c r="OH3633" s="57"/>
      <c r="OI3633" s="57"/>
      <c r="OJ3633" s="57"/>
      <c r="OK3633" s="57"/>
      <c r="OL3633" s="57"/>
      <c r="OM3633" s="57"/>
      <c r="ON3633" s="57"/>
      <c r="OO3633" s="57"/>
      <c r="OP3633" s="57"/>
      <c r="OQ3633" s="57"/>
      <c r="OR3633" s="57"/>
      <c r="OS3633" s="57"/>
      <c r="OT3633" s="57"/>
      <c r="OU3633" s="57"/>
      <c r="OV3633" s="57"/>
      <c r="OW3633" s="57"/>
      <c r="OX3633" s="57"/>
      <c r="OY3633" s="57"/>
      <c r="OZ3633" s="57"/>
      <c r="PA3633" s="57"/>
      <c r="PB3633" s="57"/>
      <c r="PC3633" s="57"/>
      <c r="PD3633" s="57"/>
      <c r="PE3633" s="57"/>
      <c r="PF3633" s="57"/>
      <c r="PG3633" s="57"/>
      <c r="PH3633" s="57"/>
      <c r="PI3633" s="57"/>
      <c r="PJ3633" s="57"/>
      <c r="PK3633" s="57"/>
    </row>
    <row r="3634" spans="1:427" hidden="1" x14ac:dyDescent="0.2">
      <c r="A3634" s="47">
        <v>8139</v>
      </c>
      <c r="B3634" s="46">
        <f t="shared" si="1581"/>
        <v>3</v>
      </c>
      <c r="C3634" s="46">
        <f t="shared" si="1582"/>
        <v>28</v>
      </c>
      <c r="D3634" s="46">
        <f t="shared" si="1583"/>
        <v>3</v>
      </c>
      <c r="E3634" s="103">
        <v>42822</v>
      </c>
      <c r="F3634" s="17" t="s">
        <v>873</v>
      </c>
      <c r="G3634" s="47" t="s">
        <v>310</v>
      </c>
      <c r="H3634" s="47" t="s">
        <v>306</v>
      </c>
      <c r="I3634" s="47">
        <v>3</v>
      </c>
      <c r="J3634" s="47">
        <v>1</v>
      </c>
      <c r="K3634" s="106" t="s">
        <v>2996</v>
      </c>
      <c r="L3634" s="20">
        <v>1318</v>
      </c>
      <c r="M3634" s="73" t="s">
        <v>4630</v>
      </c>
      <c r="N3634" s="47">
        <v>22</v>
      </c>
      <c r="O3634" s="17">
        <f t="shared" si="1611"/>
        <v>39</v>
      </c>
      <c r="P3634" s="17">
        <f>COUNTIF($H$3596:$H3634,"=W")</f>
        <v>8</v>
      </c>
      <c r="Q3634" s="17">
        <f>COUNTIF($H$3596:$H3634,"=D")</f>
        <v>15</v>
      </c>
      <c r="R3634" s="17">
        <f>COUNTIF($H$3596:$H3634,"=L")</f>
        <v>16</v>
      </c>
      <c r="S3634" s="17">
        <f t="shared" si="1597"/>
        <v>44</v>
      </c>
      <c r="T3634" s="17">
        <f t="shared" si="1598"/>
        <v>61</v>
      </c>
      <c r="U3634" s="17">
        <f t="shared" si="1599"/>
        <v>39</v>
      </c>
      <c r="V3634" s="17">
        <v>9</v>
      </c>
      <c r="W3634" s="17">
        <v>9</v>
      </c>
      <c r="X3634" s="17">
        <v>3</v>
      </c>
      <c r="Y3634" s="17">
        <v>3</v>
      </c>
      <c r="Z3634" s="17">
        <v>2</v>
      </c>
      <c r="AA3634" s="17">
        <v>3</v>
      </c>
      <c r="AB3634" s="17">
        <v>9</v>
      </c>
      <c r="AC3634" s="17">
        <v>14</v>
      </c>
      <c r="AD3634" s="83">
        <v>5</v>
      </c>
      <c r="AE3634" s="83">
        <v>0</v>
      </c>
      <c r="AF3634" s="5">
        <v>0</v>
      </c>
      <c r="AG3634" s="5">
        <v>0</v>
      </c>
      <c r="AH3634" s="83" t="s">
        <v>3803</v>
      </c>
      <c r="AI3634" s="17"/>
      <c r="AJ3634" s="18"/>
      <c r="AK3634" s="104">
        <f t="shared" si="1594"/>
        <v>45208</v>
      </c>
      <c r="AL3634" s="104">
        <f>AK3634/COUNTIF(G$3596:G3634,"H")</f>
        <v>2379.3684210526317</v>
      </c>
      <c r="AM3634" s="104">
        <f t="shared" si="1595"/>
        <v>42857</v>
      </c>
      <c r="AN3634" s="104">
        <f>AM3634/COUNTIF(G$3596:G3634,"A")</f>
        <v>2142.85</v>
      </c>
      <c r="AO3634" s="18"/>
      <c r="AP3634" s="18">
        <v>76</v>
      </c>
      <c r="AQ3634" s="18"/>
      <c r="AR3634" s="18">
        <v>68</v>
      </c>
      <c r="AS3634" s="18">
        <v>43</v>
      </c>
      <c r="AT3634" s="112">
        <f t="shared" si="1609"/>
        <v>39</v>
      </c>
      <c r="AU3634" s="18">
        <f t="shared" si="1610"/>
        <v>22</v>
      </c>
      <c r="AV3634" s="18">
        <f t="shared" si="1600"/>
        <v>29</v>
      </c>
      <c r="AW3634" s="47"/>
      <c r="AX3634" s="73"/>
      <c r="AY3634" s="105">
        <v>320</v>
      </c>
      <c r="AZ3634" s="107">
        <f t="shared" si="1602"/>
        <v>0.24279210925644917</v>
      </c>
      <c r="BA3634" s="107">
        <f t="shared" si="1601"/>
        <v>0.75720789074355088</v>
      </c>
      <c r="BB3634" s="18"/>
      <c r="BC3634" s="18"/>
      <c r="BD3634" s="18"/>
      <c r="BE3634" s="18"/>
      <c r="BF3634" s="18"/>
      <c r="BG3634" s="18">
        <f t="shared" si="1573"/>
        <v>1</v>
      </c>
      <c r="BH3634" s="18">
        <f t="shared" si="1607"/>
        <v>1</v>
      </c>
      <c r="BI3634" s="18">
        <f t="shared" si="1574"/>
        <v>0</v>
      </c>
      <c r="BJ3634" s="18">
        <f t="shared" si="1608"/>
        <v>0</v>
      </c>
      <c r="BK3634" s="18">
        <f t="shared" si="1575"/>
        <v>0</v>
      </c>
      <c r="BL3634" s="18">
        <f t="shared" si="1576"/>
        <v>0</v>
      </c>
      <c r="BM3634" s="18">
        <f t="shared" si="1577"/>
        <v>1</v>
      </c>
      <c r="BN3634" s="18">
        <f t="shared" si="1578"/>
        <v>1</v>
      </c>
      <c r="BO3634" s="18">
        <f t="shared" si="1579"/>
        <v>0</v>
      </c>
      <c r="BP3634" s="18">
        <f t="shared" si="1580"/>
        <v>0</v>
      </c>
      <c r="BQ3634" s="18">
        <f t="shared" si="1584"/>
        <v>1</v>
      </c>
      <c r="BR3634" s="18">
        <f t="shared" si="1585"/>
        <v>1</v>
      </c>
      <c r="BS3634" s="18">
        <f t="shared" si="1590"/>
        <v>1</v>
      </c>
      <c r="BT3634" s="18">
        <f t="shared" si="1591"/>
        <v>9</v>
      </c>
      <c r="BV3634" s="57"/>
      <c r="BW3634" s="57"/>
      <c r="BX3634" s="57"/>
      <c r="BY3634" s="57"/>
      <c r="BZ3634" s="57"/>
      <c r="CA3634" s="57"/>
      <c r="CB3634" s="57"/>
      <c r="CC3634" s="57"/>
      <c r="CD3634" s="57"/>
      <c r="CE3634" s="57"/>
      <c r="CF3634" s="57"/>
      <c r="CG3634" s="57"/>
      <c r="CH3634" s="57"/>
      <c r="CI3634" s="57"/>
      <c r="CJ3634" s="57"/>
      <c r="CK3634" s="57"/>
      <c r="CL3634" s="57"/>
      <c r="CM3634" s="57"/>
      <c r="CN3634" s="57"/>
      <c r="CO3634" s="57"/>
      <c r="CP3634" s="57"/>
      <c r="CQ3634" s="57"/>
      <c r="CR3634" s="57"/>
      <c r="CS3634" s="57"/>
      <c r="CT3634" s="6">
        <f t="shared" si="1589"/>
        <v>12</v>
      </c>
      <c r="CU3634" s="57"/>
      <c r="CV3634" s="57"/>
      <c r="CW3634" s="57"/>
      <c r="CX3634" s="6" t="str">
        <f t="shared" si="1603"/>
        <v>A</v>
      </c>
      <c r="CY3634" s="87">
        <f t="shared" si="1604"/>
        <v>1318</v>
      </c>
      <c r="CZ3634" s="87">
        <f t="shared" si="1605"/>
        <v>320</v>
      </c>
      <c r="DA3634" s="6" t="str">
        <f t="shared" si="1606"/>
        <v>na</v>
      </c>
      <c r="DB3634" s="57"/>
      <c r="DC3634" s="57"/>
      <c r="DD3634" s="57"/>
      <c r="DE3634" s="57"/>
      <c r="DG3634" s="57"/>
      <c r="DH3634" s="57"/>
      <c r="DI3634" s="57"/>
      <c r="DJ3634" s="57"/>
      <c r="DK3634" s="57"/>
      <c r="DL3634" s="57"/>
      <c r="DM3634" s="57"/>
      <c r="DN3634" s="57"/>
      <c r="DO3634" s="57"/>
      <c r="DP3634" s="57"/>
      <c r="DQ3634" s="57"/>
      <c r="DR3634" s="57"/>
      <c r="DS3634" s="57"/>
      <c r="DT3634" s="57"/>
      <c r="DU3634" s="57"/>
      <c r="DV3634" s="57"/>
      <c r="DW3634" s="57"/>
      <c r="DX3634" s="57"/>
      <c r="DY3634" s="57"/>
      <c r="DZ3634" s="57"/>
      <c r="EA3634" s="57"/>
      <c r="EB3634" s="57"/>
      <c r="EC3634" s="57"/>
      <c r="ED3634" s="57"/>
      <c r="EE3634" s="57"/>
      <c r="EF3634" s="57"/>
      <c r="EG3634" s="57"/>
      <c r="EH3634" s="57"/>
      <c r="EI3634" s="57"/>
      <c r="EJ3634" s="57"/>
      <c r="EK3634" s="57"/>
      <c r="EL3634" s="57"/>
      <c r="EM3634" s="57"/>
      <c r="EN3634" s="57"/>
      <c r="EO3634" s="57"/>
      <c r="EP3634" s="57"/>
      <c r="EQ3634" s="57"/>
      <c r="ER3634" s="57"/>
      <c r="ES3634" s="57"/>
      <c r="ET3634" s="57"/>
      <c r="EU3634" s="57"/>
      <c r="EV3634" s="57"/>
      <c r="EW3634" s="57"/>
      <c r="EX3634" s="57"/>
      <c r="EY3634" s="57"/>
      <c r="EZ3634" s="57"/>
      <c r="FA3634" s="57"/>
      <c r="FB3634" s="57"/>
      <c r="FC3634" s="57"/>
      <c r="FD3634" s="57"/>
      <c r="FE3634" s="57"/>
      <c r="FF3634" s="57"/>
      <c r="FG3634" s="57"/>
      <c r="FH3634" s="57"/>
      <c r="FI3634" s="57"/>
      <c r="FJ3634" s="57"/>
      <c r="FK3634" s="57"/>
      <c r="FL3634" s="57"/>
      <c r="FM3634" s="57"/>
      <c r="FN3634" s="57"/>
      <c r="FO3634" s="57"/>
      <c r="FP3634" s="57"/>
      <c r="FQ3634" s="57"/>
      <c r="FR3634" s="57"/>
      <c r="FS3634" s="57"/>
      <c r="FT3634" s="57"/>
      <c r="FU3634" s="57"/>
      <c r="FV3634" s="57"/>
      <c r="FW3634" s="57"/>
      <c r="FX3634" s="57"/>
      <c r="FY3634" s="57"/>
      <c r="FZ3634" s="57"/>
      <c r="GA3634" s="57"/>
      <c r="GB3634" s="57"/>
      <c r="GC3634" s="57"/>
      <c r="GD3634" s="57"/>
      <c r="GE3634" s="57"/>
      <c r="GF3634" s="57"/>
      <c r="GG3634" s="57"/>
      <c r="GH3634" s="57"/>
      <c r="GI3634" s="57"/>
      <c r="GJ3634" s="57"/>
      <c r="GK3634" s="57"/>
      <c r="GL3634" s="57"/>
      <c r="GM3634" s="57"/>
      <c r="GN3634" s="57"/>
      <c r="GO3634" s="57"/>
      <c r="GP3634" s="57"/>
      <c r="GQ3634" s="57"/>
      <c r="GR3634" s="57"/>
      <c r="GS3634" s="57"/>
      <c r="GT3634" s="57"/>
      <c r="GU3634" s="57"/>
      <c r="GV3634" s="57"/>
      <c r="GW3634" s="57"/>
      <c r="GX3634" s="57"/>
      <c r="GY3634" s="57"/>
      <c r="GZ3634" s="57"/>
      <c r="HA3634" s="57"/>
      <c r="HB3634" s="57"/>
      <c r="HC3634" s="57"/>
      <c r="HD3634" s="57"/>
      <c r="HE3634" s="57"/>
      <c r="HF3634" s="57"/>
      <c r="HG3634" s="57"/>
      <c r="HH3634" s="57"/>
      <c r="HI3634" s="57"/>
      <c r="HJ3634" s="57"/>
      <c r="HK3634" s="57"/>
      <c r="HL3634" s="57"/>
      <c r="HM3634" s="57"/>
      <c r="HN3634" s="57"/>
      <c r="HO3634" s="57"/>
      <c r="HP3634" s="57"/>
      <c r="HQ3634" s="57"/>
      <c r="HR3634" s="57"/>
      <c r="HS3634" s="57"/>
      <c r="HT3634" s="57"/>
      <c r="HU3634" s="57"/>
      <c r="HV3634" s="57"/>
      <c r="HW3634" s="57"/>
      <c r="HX3634" s="57"/>
      <c r="HY3634" s="57"/>
      <c r="HZ3634" s="57"/>
      <c r="IA3634" s="57"/>
      <c r="IB3634" s="57"/>
      <c r="IC3634" s="57"/>
      <c r="ID3634" s="57"/>
      <c r="IE3634" s="57"/>
      <c r="IF3634" s="57"/>
      <c r="IG3634" s="57"/>
      <c r="IH3634" s="57"/>
      <c r="II3634" s="57"/>
      <c r="IJ3634" s="57"/>
      <c r="IK3634" s="57"/>
      <c r="IL3634" s="57"/>
      <c r="IM3634" s="57"/>
      <c r="IN3634" s="57"/>
      <c r="IO3634" s="57"/>
      <c r="IP3634" s="57"/>
      <c r="IQ3634" s="57"/>
      <c r="IR3634" s="57"/>
      <c r="IS3634" s="57"/>
      <c r="IT3634" s="57"/>
      <c r="IU3634" s="57"/>
      <c r="IV3634" s="57"/>
      <c r="IW3634" s="57"/>
      <c r="IX3634" s="57"/>
      <c r="IY3634" s="57"/>
      <c r="IZ3634" s="57"/>
      <c r="JA3634" s="57"/>
      <c r="JB3634" s="57"/>
      <c r="JC3634" s="57"/>
      <c r="JD3634" s="57"/>
      <c r="JE3634" s="57"/>
      <c r="JF3634" s="57"/>
      <c r="JG3634" s="57"/>
      <c r="JH3634" s="57"/>
      <c r="JI3634" s="57"/>
      <c r="JJ3634" s="57"/>
      <c r="JK3634" s="57"/>
      <c r="JL3634" s="57"/>
      <c r="JM3634" s="57"/>
      <c r="JN3634" s="57"/>
      <c r="JO3634" s="57"/>
      <c r="JP3634" s="57"/>
      <c r="JQ3634" s="57"/>
      <c r="JR3634" s="57"/>
      <c r="JS3634" s="57"/>
      <c r="JT3634" s="57"/>
      <c r="JU3634" s="57"/>
      <c r="JV3634" s="57"/>
      <c r="JW3634" s="57"/>
      <c r="JX3634" s="57"/>
      <c r="JY3634" s="57"/>
      <c r="JZ3634" s="57"/>
      <c r="KA3634" s="57"/>
      <c r="KB3634" s="57"/>
      <c r="KC3634" s="57"/>
      <c r="KD3634" s="57"/>
      <c r="KE3634" s="57"/>
      <c r="KF3634" s="57"/>
      <c r="KG3634" s="57"/>
      <c r="KH3634" s="57"/>
      <c r="KI3634" s="57"/>
      <c r="KJ3634" s="57"/>
      <c r="KK3634" s="57"/>
      <c r="KL3634" s="57"/>
      <c r="KM3634" s="57"/>
      <c r="KN3634" s="57"/>
      <c r="KO3634" s="57"/>
      <c r="KP3634" s="57"/>
      <c r="KQ3634" s="57"/>
      <c r="KR3634" s="57"/>
      <c r="KS3634" s="57"/>
      <c r="KT3634" s="57"/>
      <c r="KU3634" s="57"/>
      <c r="KV3634" s="57"/>
      <c r="KW3634" s="57"/>
      <c r="KX3634" s="57"/>
      <c r="KY3634" s="57"/>
      <c r="KZ3634" s="57"/>
      <c r="LA3634" s="57"/>
      <c r="LB3634" s="57"/>
      <c r="LC3634" s="57"/>
      <c r="LD3634" s="57"/>
      <c r="LE3634" s="57"/>
      <c r="LF3634" s="57"/>
      <c r="LG3634" s="57"/>
      <c r="LH3634" s="57"/>
      <c r="LI3634" s="57"/>
      <c r="LJ3634" s="57"/>
      <c r="LK3634" s="57"/>
      <c r="LL3634" s="57"/>
      <c r="LM3634" s="57"/>
      <c r="LN3634" s="57"/>
      <c r="LO3634" s="57"/>
      <c r="LP3634" s="57"/>
      <c r="LQ3634" s="57"/>
      <c r="LR3634" s="57"/>
      <c r="LS3634" s="57"/>
      <c r="LT3634" s="57"/>
      <c r="LU3634" s="57"/>
      <c r="LV3634" s="57"/>
      <c r="LW3634" s="57"/>
      <c r="LX3634" s="57"/>
      <c r="LY3634" s="57"/>
      <c r="LZ3634" s="57"/>
      <c r="MA3634" s="57"/>
      <c r="MB3634" s="57"/>
      <c r="MC3634" s="57"/>
      <c r="MD3634" s="57"/>
      <c r="ME3634" s="57"/>
      <c r="MF3634" s="57"/>
      <c r="MG3634" s="57"/>
      <c r="MH3634" s="57"/>
      <c r="MI3634" s="57"/>
      <c r="MJ3634" s="57"/>
      <c r="MK3634" s="57"/>
      <c r="ML3634" s="57"/>
      <c r="MM3634" s="57"/>
      <c r="MN3634" s="57"/>
      <c r="MO3634" s="57"/>
      <c r="MP3634" s="57"/>
      <c r="MQ3634" s="57"/>
      <c r="MR3634" s="57"/>
      <c r="MS3634" s="57"/>
      <c r="MT3634" s="57"/>
      <c r="MU3634" s="57"/>
      <c r="MV3634" s="57"/>
      <c r="MW3634" s="57"/>
      <c r="MX3634" s="57"/>
      <c r="MY3634" s="57"/>
      <c r="MZ3634" s="57"/>
      <c r="NA3634" s="57"/>
      <c r="NB3634" s="57"/>
      <c r="NC3634" s="57"/>
      <c r="ND3634" s="57"/>
      <c r="NE3634" s="57"/>
      <c r="NF3634" s="57"/>
      <c r="NG3634" s="57"/>
      <c r="NH3634" s="57"/>
      <c r="NI3634" s="57"/>
      <c r="NJ3634" s="57"/>
      <c r="NK3634" s="57"/>
      <c r="NL3634" s="57"/>
      <c r="NM3634" s="57"/>
      <c r="NN3634" s="57"/>
      <c r="NO3634" s="57"/>
      <c r="NP3634" s="57"/>
      <c r="NQ3634" s="57"/>
      <c r="NR3634" s="57"/>
      <c r="NS3634" s="57"/>
      <c r="NT3634" s="57"/>
      <c r="NU3634" s="57"/>
      <c r="NV3634" s="57"/>
      <c r="NW3634" s="57"/>
      <c r="NX3634" s="57"/>
      <c r="NY3634" s="57"/>
      <c r="NZ3634" s="57"/>
      <c r="OA3634" s="57"/>
      <c r="OB3634" s="57"/>
      <c r="OC3634" s="57"/>
      <c r="OD3634" s="57"/>
      <c r="OE3634" s="57"/>
      <c r="OF3634" s="57"/>
      <c r="OG3634" s="57"/>
      <c r="OH3634" s="57"/>
      <c r="OI3634" s="57"/>
      <c r="OJ3634" s="57"/>
      <c r="OK3634" s="57"/>
      <c r="OL3634" s="57"/>
      <c r="OM3634" s="57"/>
      <c r="ON3634" s="57"/>
      <c r="OO3634" s="57"/>
      <c r="OP3634" s="57"/>
      <c r="OQ3634" s="57"/>
      <c r="OR3634" s="57"/>
      <c r="OS3634" s="57"/>
      <c r="OT3634" s="57"/>
      <c r="OU3634" s="57"/>
      <c r="OV3634" s="57"/>
      <c r="OW3634" s="57"/>
      <c r="OX3634" s="57"/>
      <c r="OY3634" s="57"/>
      <c r="OZ3634" s="57"/>
      <c r="PA3634" s="57"/>
      <c r="PB3634" s="57"/>
      <c r="PC3634" s="57"/>
      <c r="PD3634" s="57"/>
      <c r="PE3634" s="57"/>
      <c r="PF3634" s="57"/>
      <c r="PG3634" s="57"/>
      <c r="PH3634" s="57"/>
      <c r="PI3634" s="57"/>
      <c r="PJ3634" s="57"/>
      <c r="PK3634" s="57"/>
    </row>
    <row r="3635" spans="1:427" hidden="1" x14ac:dyDescent="0.2">
      <c r="A3635" s="47">
        <v>8140</v>
      </c>
      <c r="B3635" s="46">
        <f t="shared" si="1581"/>
        <v>7</v>
      </c>
      <c r="C3635" s="46">
        <f t="shared" si="1582"/>
        <v>1</v>
      </c>
      <c r="D3635" s="46">
        <f t="shared" si="1583"/>
        <v>4</v>
      </c>
      <c r="E3635" s="103">
        <v>42826</v>
      </c>
      <c r="F3635" s="17" t="s">
        <v>1111</v>
      </c>
      <c r="G3635" s="47" t="s">
        <v>103</v>
      </c>
      <c r="H3635" s="47" t="s">
        <v>306</v>
      </c>
      <c r="I3635" s="47">
        <v>3</v>
      </c>
      <c r="J3635" s="47">
        <v>0</v>
      </c>
      <c r="K3635" s="106" t="s">
        <v>2996</v>
      </c>
      <c r="L3635" s="20">
        <v>2825</v>
      </c>
      <c r="M3635" s="73" t="s">
        <v>3805</v>
      </c>
      <c r="N3635" s="47">
        <v>22</v>
      </c>
      <c r="O3635" s="17">
        <f t="shared" si="1611"/>
        <v>40</v>
      </c>
      <c r="P3635" s="17">
        <f>COUNTIF($H$3596:$H3635,"=W")</f>
        <v>9</v>
      </c>
      <c r="Q3635" s="17">
        <f>COUNTIF($H$3596:$H3635,"=D")</f>
        <v>15</v>
      </c>
      <c r="R3635" s="17">
        <f>COUNTIF($H$3596:$H3635,"=L")</f>
        <v>16</v>
      </c>
      <c r="S3635" s="17">
        <f t="shared" si="1597"/>
        <v>47</v>
      </c>
      <c r="T3635" s="17">
        <f t="shared" si="1598"/>
        <v>61</v>
      </c>
      <c r="U3635" s="17">
        <f t="shared" ref="U3635:U3666" si="1612">P3635*3+Q3635</f>
        <v>42</v>
      </c>
      <c r="V3635" s="17">
        <v>4</v>
      </c>
      <c r="W3635" s="17">
        <v>2</v>
      </c>
      <c r="X3635" s="17">
        <v>10</v>
      </c>
      <c r="Y3635" s="17">
        <v>5</v>
      </c>
      <c r="Z3635" s="17">
        <v>3</v>
      </c>
      <c r="AA3635" s="17">
        <v>9</v>
      </c>
      <c r="AB3635" s="17">
        <v>9</v>
      </c>
      <c r="AC3635" s="17">
        <v>12</v>
      </c>
      <c r="AD3635" s="83">
        <v>2</v>
      </c>
      <c r="AE3635" s="83">
        <v>0</v>
      </c>
      <c r="AF3635" s="5">
        <v>0</v>
      </c>
      <c r="AG3635" s="5">
        <v>0</v>
      </c>
      <c r="AH3635" s="83" t="s">
        <v>3806</v>
      </c>
      <c r="AI3635" s="17"/>
      <c r="AJ3635" s="18"/>
      <c r="AK3635" s="104">
        <f t="shared" si="1594"/>
        <v>48033</v>
      </c>
      <c r="AL3635" s="104">
        <f>AK3635/COUNTIF(G$3596:G3635,"H")</f>
        <v>2401.65</v>
      </c>
      <c r="AM3635" s="104">
        <f t="shared" si="1595"/>
        <v>42857</v>
      </c>
      <c r="AN3635" s="104">
        <f>AM3635/COUNTIF(G$3596:G3635,"A")</f>
        <v>2142.85</v>
      </c>
      <c r="AO3635" s="18"/>
      <c r="AP3635" s="18">
        <v>82</v>
      </c>
      <c r="AQ3635" s="18"/>
      <c r="AR3635" s="18">
        <v>71</v>
      </c>
      <c r="AS3635" s="18">
        <v>44</v>
      </c>
      <c r="AT3635" s="112">
        <f t="shared" si="1609"/>
        <v>42</v>
      </c>
      <c r="AU3635" s="18">
        <f t="shared" si="1610"/>
        <v>22</v>
      </c>
      <c r="AV3635" s="18">
        <f t="shared" ref="AV3635:AV3666" si="1613">AR3635-AT3635</f>
        <v>29</v>
      </c>
      <c r="AW3635" s="47"/>
      <c r="AX3635" s="73"/>
      <c r="AY3635" s="105">
        <v>41</v>
      </c>
      <c r="AZ3635" s="107">
        <f t="shared" si="1602"/>
        <v>0.98548672566371687</v>
      </c>
      <c r="BA3635" s="107">
        <f t="shared" ref="BA3635:BA3666" si="1614">1-AZ3635</f>
        <v>1.4513274336283133E-2</v>
      </c>
      <c r="BB3635" s="18"/>
      <c r="BC3635" s="18"/>
      <c r="BD3635" s="18"/>
      <c r="BE3635" s="18"/>
      <c r="BF3635" s="18"/>
      <c r="BG3635" s="18">
        <f t="shared" si="1573"/>
        <v>1</v>
      </c>
      <c r="BH3635" s="18">
        <f t="shared" si="1607"/>
        <v>2</v>
      </c>
      <c r="BI3635" s="18">
        <f t="shared" si="1574"/>
        <v>0</v>
      </c>
      <c r="BJ3635" s="18">
        <f t="shared" si="1608"/>
        <v>0</v>
      </c>
      <c r="BK3635" s="18">
        <f t="shared" si="1575"/>
        <v>0</v>
      </c>
      <c r="BL3635" s="18">
        <f t="shared" si="1576"/>
        <v>0</v>
      </c>
      <c r="BM3635" s="18">
        <f t="shared" si="1577"/>
        <v>1</v>
      </c>
      <c r="BN3635" s="18">
        <f t="shared" si="1578"/>
        <v>2</v>
      </c>
      <c r="BO3635" s="18">
        <f t="shared" si="1579"/>
        <v>0</v>
      </c>
      <c r="BP3635" s="18">
        <f t="shared" si="1580"/>
        <v>0</v>
      </c>
      <c r="BQ3635" s="18">
        <f t="shared" si="1584"/>
        <v>1</v>
      </c>
      <c r="BR3635" s="18">
        <f t="shared" si="1585"/>
        <v>2</v>
      </c>
      <c r="BS3635" s="18">
        <f t="shared" si="1590"/>
        <v>0</v>
      </c>
      <c r="BT3635" s="18">
        <f t="shared" si="1591"/>
        <v>0</v>
      </c>
      <c r="BV3635" s="57"/>
      <c r="BW3635" s="57"/>
      <c r="BX3635" s="57"/>
      <c r="BY3635" s="57"/>
      <c r="BZ3635" s="57"/>
      <c r="CA3635" s="57"/>
      <c r="CB3635" s="57"/>
      <c r="CC3635" s="57"/>
      <c r="CD3635" s="57"/>
      <c r="CE3635" s="57"/>
      <c r="CF3635" s="57"/>
      <c r="CG3635" s="57"/>
      <c r="CH3635" s="57"/>
      <c r="CI3635" s="57"/>
      <c r="CJ3635" s="57"/>
      <c r="CK3635" s="57"/>
      <c r="CL3635" s="57"/>
      <c r="CM3635" s="57"/>
      <c r="CN3635" s="57"/>
      <c r="CO3635" s="57"/>
      <c r="CP3635" s="57"/>
      <c r="CQ3635" s="57"/>
      <c r="CR3635" s="57"/>
      <c r="CS3635" s="57"/>
      <c r="CT3635" s="6">
        <f t="shared" si="1589"/>
        <v>14</v>
      </c>
      <c r="CU3635" s="57"/>
      <c r="CV3635" s="57"/>
      <c r="CW3635" s="57"/>
      <c r="CX3635" s="6" t="str">
        <f t="shared" si="1603"/>
        <v>H</v>
      </c>
      <c r="CY3635" s="87">
        <f t="shared" si="1604"/>
        <v>2825</v>
      </c>
      <c r="CZ3635" s="87">
        <f t="shared" si="1605"/>
        <v>41</v>
      </c>
      <c r="DA3635" s="6">
        <f t="shared" si="1606"/>
        <v>2784</v>
      </c>
      <c r="DB3635" s="57"/>
      <c r="DC3635" s="57"/>
      <c r="DD3635" s="57"/>
      <c r="DE3635" s="57"/>
      <c r="DG3635" s="57"/>
      <c r="DH3635" s="57"/>
      <c r="DI3635" s="57"/>
      <c r="DJ3635" s="57"/>
      <c r="DK3635" s="57"/>
      <c r="DL3635" s="57"/>
      <c r="DM3635" s="57"/>
      <c r="DN3635" s="57"/>
      <c r="DO3635" s="57"/>
      <c r="DP3635" s="57"/>
      <c r="DQ3635" s="57"/>
      <c r="DR3635" s="57"/>
      <c r="DS3635" s="57"/>
      <c r="DT3635" s="57"/>
      <c r="DU3635" s="57"/>
      <c r="DV3635" s="57"/>
      <c r="DW3635" s="57"/>
      <c r="DX3635" s="57"/>
      <c r="DY3635" s="57"/>
      <c r="DZ3635" s="57"/>
      <c r="EA3635" s="57"/>
      <c r="EB3635" s="57"/>
      <c r="EC3635" s="57"/>
      <c r="ED3635" s="57"/>
      <c r="EE3635" s="57"/>
      <c r="EF3635" s="57"/>
      <c r="EG3635" s="57"/>
      <c r="EH3635" s="57"/>
      <c r="EI3635" s="57"/>
      <c r="EJ3635" s="57"/>
      <c r="EK3635" s="57"/>
      <c r="EL3635" s="57"/>
      <c r="EM3635" s="57"/>
      <c r="EN3635" s="57"/>
      <c r="EO3635" s="57"/>
      <c r="EP3635" s="57"/>
      <c r="EQ3635" s="57"/>
      <c r="ER3635" s="57"/>
      <c r="ES3635" s="57"/>
      <c r="ET3635" s="57"/>
      <c r="EU3635" s="57"/>
      <c r="EV3635" s="57"/>
      <c r="EW3635" s="57"/>
      <c r="EX3635" s="57"/>
      <c r="EY3635" s="57"/>
      <c r="EZ3635" s="57"/>
      <c r="FA3635" s="57"/>
      <c r="FB3635" s="57"/>
      <c r="FC3635" s="57"/>
      <c r="FD3635" s="57"/>
      <c r="FE3635" s="57"/>
      <c r="FF3635" s="57"/>
      <c r="FG3635" s="57"/>
      <c r="FH3635" s="57"/>
      <c r="FI3635" s="57"/>
      <c r="FJ3635" s="57"/>
      <c r="FK3635" s="57"/>
      <c r="FL3635" s="57"/>
      <c r="FM3635" s="57"/>
      <c r="FN3635" s="57"/>
      <c r="FO3635" s="57"/>
      <c r="FP3635" s="57"/>
      <c r="FQ3635" s="57"/>
      <c r="FR3635" s="57"/>
      <c r="FS3635" s="57"/>
      <c r="FT3635" s="57"/>
      <c r="FU3635" s="57"/>
      <c r="FV3635" s="57"/>
      <c r="FW3635" s="57"/>
      <c r="FX3635" s="57"/>
      <c r="FY3635" s="57"/>
      <c r="FZ3635" s="57"/>
      <c r="GA3635" s="57"/>
      <c r="GB3635" s="57"/>
      <c r="GC3635" s="57"/>
      <c r="GD3635" s="57"/>
      <c r="GE3635" s="57"/>
      <c r="GF3635" s="57"/>
      <c r="GG3635" s="57"/>
      <c r="GH3635" s="57"/>
      <c r="GI3635" s="57"/>
      <c r="GJ3635" s="57"/>
      <c r="GK3635" s="57"/>
      <c r="GL3635" s="57"/>
      <c r="GM3635" s="57"/>
      <c r="GN3635" s="57"/>
      <c r="GO3635" s="57"/>
      <c r="GP3635" s="57"/>
      <c r="GQ3635" s="57"/>
      <c r="GR3635" s="57"/>
      <c r="GS3635" s="57"/>
      <c r="GT3635" s="57"/>
      <c r="GU3635" s="57"/>
      <c r="GV3635" s="57"/>
      <c r="GW3635" s="57"/>
      <c r="GX3635" s="57"/>
      <c r="GY3635" s="57"/>
      <c r="GZ3635" s="57"/>
      <c r="HA3635" s="57"/>
      <c r="HB3635" s="57"/>
      <c r="HC3635" s="57"/>
      <c r="HD3635" s="57"/>
      <c r="HE3635" s="57"/>
      <c r="HF3635" s="57"/>
      <c r="HG3635" s="57"/>
      <c r="HH3635" s="57"/>
      <c r="HI3635" s="57"/>
      <c r="HJ3635" s="57"/>
      <c r="HK3635" s="57"/>
      <c r="HL3635" s="57"/>
      <c r="HM3635" s="57"/>
      <c r="HN3635" s="57"/>
      <c r="HO3635" s="57"/>
      <c r="HP3635" s="57"/>
      <c r="HQ3635" s="57"/>
      <c r="HR3635" s="57"/>
      <c r="HS3635" s="57"/>
      <c r="HT3635" s="57"/>
      <c r="HU3635" s="57"/>
      <c r="HV3635" s="57"/>
      <c r="HW3635" s="57"/>
      <c r="HX3635" s="57"/>
      <c r="HY3635" s="57"/>
      <c r="HZ3635" s="57"/>
      <c r="IA3635" s="57"/>
      <c r="IB3635" s="57"/>
      <c r="IC3635" s="57"/>
      <c r="ID3635" s="57"/>
      <c r="IE3635" s="57"/>
      <c r="IF3635" s="57"/>
      <c r="IG3635" s="57"/>
      <c r="IH3635" s="57"/>
      <c r="II3635" s="57"/>
      <c r="IJ3635" s="57"/>
      <c r="IK3635" s="57"/>
      <c r="IL3635" s="57"/>
      <c r="IM3635" s="57"/>
      <c r="IN3635" s="57"/>
      <c r="IO3635" s="57"/>
      <c r="IP3635" s="57"/>
      <c r="IQ3635" s="57"/>
      <c r="IR3635" s="57"/>
      <c r="IS3635" s="57"/>
      <c r="IT3635" s="57"/>
      <c r="IU3635" s="57"/>
      <c r="IV3635" s="57"/>
      <c r="IW3635" s="57"/>
      <c r="IX3635" s="57"/>
      <c r="IY3635" s="57"/>
      <c r="IZ3635" s="57"/>
      <c r="JA3635" s="57"/>
      <c r="JB3635" s="57"/>
      <c r="JC3635" s="57"/>
      <c r="JD3635" s="57"/>
      <c r="JE3635" s="57"/>
      <c r="JF3635" s="57"/>
      <c r="JG3635" s="57"/>
      <c r="JH3635" s="57"/>
      <c r="JI3635" s="57"/>
      <c r="JJ3635" s="57"/>
      <c r="JK3635" s="57"/>
      <c r="JL3635" s="57"/>
      <c r="JM3635" s="57"/>
      <c r="JN3635" s="57"/>
      <c r="JO3635" s="57"/>
      <c r="JP3635" s="57"/>
      <c r="JQ3635" s="57"/>
      <c r="JR3635" s="57"/>
      <c r="JS3635" s="57"/>
      <c r="JT3635" s="57"/>
      <c r="JU3635" s="57"/>
      <c r="JV3635" s="57"/>
      <c r="JW3635" s="57"/>
      <c r="JX3635" s="57"/>
      <c r="JY3635" s="57"/>
      <c r="JZ3635" s="57"/>
      <c r="KA3635" s="57"/>
      <c r="KB3635" s="57"/>
      <c r="KC3635" s="57"/>
      <c r="KD3635" s="57"/>
      <c r="KE3635" s="57"/>
      <c r="KF3635" s="57"/>
      <c r="KG3635" s="57"/>
      <c r="KH3635" s="57"/>
      <c r="KI3635" s="57"/>
      <c r="KJ3635" s="57"/>
      <c r="KK3635" s="57"/>
      <c r="KL3635" s="57"/>
      <c r="KM3635" s="57"/>
      <c r="KN3635" s="57"/>
      <c r="KO3635" s="57"/>
      <c r="KP3635" s="57"/>
      <c r="KQ3635" s="57"/>
      <c r="KR3635" s="57"/>
      <c r="KS3635" s="57"/>
      <c r="KT3635" s="57"/>
      <c r="KU3635" s="57"/>
      <c r="KV3635" s="57"/>
      <c r="KW3635" s="57"/>
      <c r="KX3635" s="57"/>
      <c r="KY3635" s="57"/>
      <c r="KZ3635" s="57"/>
      <c r="LA3635" s="57"/>
      <c r="LB3635" s="57"/>
      <c r="LC3635" s="57"/>
      <c r="LD3635" s="57"/>
      <c r="LE3635" s="57"/>
      <c r="LF3635" s="57"/>
      <c r="LG3635" s="57"/>
      <c r="LH3635" s="57"/>
      <c r="LI3635" s="57"/>
      <c r="LJ3635" s="57"/>
      <c r="LK3635" s="57"/>
      <c r="LL3635" s="57"/>
      <c r="LM3635" s="57"/>
      <c r="LN3635" s="57"/>
      <c r="LO3635" s="57"/>
      <c r="LP3635" s="57"/>
      <c r="LQ3635" s="57"/>
      <c r="LR3635" s="57"/>
      <c r="LS3635" s="57"/>
      <c r="LT3635" s="57"/>
      <c r="LU3635" s="57"/>
      <c r="LV3635" s="57"/>
      <c r="LW3635" s="57"/>
      <c r="LX3635" s="57"/>
      <c r="LY3635" s="57"/>
      <c r="LZ3635" s="57"/>
      <c r="MA3635" s="57"/>
      <c r="MB3635" s="57"/>
      <c r="MC3635" s="57"/>
      <c r="MD3635" s="57"/>
      <c r="ME3635" s="57"/>
      <c r="MF3635" s="57"/>
      <c r="MG3635" s="57"/>
      <c r="MH3635" s="57"/>
      <c r="MI3635" s="57"/>
      <c r="MJ3635" s="57"/>
      <c r="MK3635" s="57"/>
      <c r="ML3635" s="57"/>
      <c r="MM3635" s="57"/>
      <c r="MN3635" s="57"/>
      <c r="MO3635" s="57"/>
      <c r="MP3635" s="57"/>
      <c r="MQ3635" s="57"/>
      <c r="MR3635" s="57"/>
      <c r="MS3635" s="57"/>
      <c r="MT3635" s="57"/>
      <c r="MU3635" s="57"/>
      <c r="MV3635" s="57"/>
      <c r="MW3635" s="57"/>
      <c r="MX3635" s="57"/>
      <c r="MY3635" s="57"/>
      <c r="MZ3635" s="57"/>
      <c r="NA3635" s="57"/>
      <c r="NB3635" s="57"/>
      <c r="NC3635" s="57"/>
      <c r="ND3635" s="57"/>
      <c r="NE3635" s="57"/>
      <c r="NF3635" s="57"/>
      <c r="NG3635" s="57"/>
      <c r="NH3635" s="57"/>
      <c r="NI3635" s="57"/>
      <c r="NJ3635" s="57"/>
      <c r="NK3635" s="57"/>
      <c r="NL3635" s="57"/>
      <c r="NM3635" s="57"/>
      <c r="NN3635" s="57"/>
      <c r="NO3635" s="57"/>
      <c r="NP3635" s="57"/>
      <c r="NQ3635" s="57"/>
      <c r="NR3635" s="57"/>
      <c r="NS3635" s="57"/>
      <c r="NT3635" s="57"/>
      <c r="NU3635" s="57"/>
      <c r="NV3635" s="57"/>
      <c r="NW3635" s="57"/>
      <c r="NX3635" s="57"/>
      <c r="NY3635" s="57"/>
      <c r="NZ3635" s="57"/>
      <c r="OA3635" s="57"/>
      <c r="OB3635" s="57"/>
      <c r="OC3635" s="57"/>
      <c r="OD3635" s="57"/>
      <c r="OE3635" s="57"/>
      <c r="OF3635" s="57"/>
      <c r="OG3635" s="57"/>
      <c r="OH3635" s="57"/>
      <c r="OI3635" s="57"/>
      <c r="OJ3635" s="57"/>
      <c r="OK3635" s="57"/>
      <c r="OL3635" s="57"/>
      <c r="OM3635" s="57"/>
      <c r="ON3635" s="57"/>
      <c r="OO3635" s="57"/>
      <c r="OP3635" s="57"/>
      <c r="OQ3635" s="57"/>
      <c r="OR3635" s="57"/>
      <c r="OS3635" s="57"/>
      <c r="OT3635" s="57"/>
      <c r="OU3635" s="57"/>
      <c r="OV3635" s="57"/>
      <c r="OW3635" s="57"/>
      <c r="OX3635" s="57"/>
      <c r="OY3635" s="57"/>
      <c r="OZ3635" s="57"/>
      <c r="PA3635" s="57"/>
      <c r="PB3635" s="57"/>
      <c r="PC3635" s="57"/>
      <c r="PD3635" s="57"/>
      <c r="PE3635" s="57"/>
      <c r="PF3635" s="57"/>
      <c r="PG3635" s="57"/>
      <c r="PH3635" s="57"/>
      <c r="PI3635" s="57"/>
      <c r="PJ3635" s="57"/>
      <c r="PK3635" s="57"/>
    </row>
    <row r="3636" spans="1:427" hidden="1" x14ac:dyDescent="0.2">
      <c r="A3636" s="47">
        <v>8141</v>
      </c>
      <c r="B3636" s="46">
        <f t="shared" si="1581"/>
        <v>3</v>
      </c>
      <c r="C3636" s="46">
        <f t="shared" si="1582"/>
        <v>4</v>
      </c>
      <c r="D3636" s="46">
        <f t="shared" si="1583"/>
        <v>4</v>
      </c>
      <c r="E3636" s="103">
        <v>42829</v>
      </c>
      <c r="F3636" s="17" t="s">
        <v>3799</v>
      </c>
      <c r="G3636" s="47" t="s">
        <v>103</v>
      </c>
      <c r="H3636" s="47" t="s">
        <v>308</v>
      </c>
      <c r="I3636" s="47">
        <v>0</v>
      </c>
      <c r="J3636" s="47">
        <v>2</v>
      </c>
      <c r="K3636" s="106" t="s">
        <v>3298</v>
      </c>
      <c r="L3636" s="20">
        <v>3000</v>
      </c>
      <c r="M3636" s="113" t="s">
        <v>3808</v>
      </c>
      <c r="N3636" s="47">
        <v>22</v>
      </c>
      <c r="O3636" s="17">
        <f t="shared" si="1611"/>
        <v>41</v>
      </c>
      <c r="P3636" s="17">
        <f>COUNTIF($H$3596:$H3636,"=W")</f>
        <v>9</v>
      </c>
      <c r="Q3636" s="17">
        <f>COUNTIF($H$3596:$H3636,"=D")</f>
        <v>15</v>
      </c>
      <c r="R3636" s="17">
        <f>COUNTIF($H$3596:$H3636,"=L")</f>
        <v>17</v>
      </c>
      <c r="S3636" s="17">
        <f t="shared" si="1597"/>
        <v>47</v>
      </c>
      <c r="T3636" s="17">
        <f t="shared" si="1598"/>
        <v>63</v>
      </c>
      <c r="U3636" s="17">
        <f t="shared" si="1612"/>
        <v>42</v>
      </c>
      <c r="V3636" s="17">
        <v>3</v>
      </c>
      <c r="W3636" s="17">
        <v>7</v>
      </c>
      <c r="X3636" s="17">
        <v>5</v>
      </c>
      <c r="Y3636" s="17">
        <v>6</v>
      </c>
      <c r="Z3636" s="17">
        <v>4</v>
      </c>
      <c r="AA3636" s="17">
        <v>5</v>
      </c>
      <c r="AB3636" s="17">
        <v>4</v>
      </c>
      <c r="AC3636" s="17">
        <v>11</v>
      </c>
      <c r="AD3636" s="83">
        <v>0</v>
      </c>
      <c r="AE3636" s="83">
        <v>1</v>
      </c>
      <c r="AF3636" s="5">
        <v>0</v>
      </c>
      <c r="AG3636" s="5">
        <v>0</v>
      </c>
      <c r="AH3636" s="83"/>
      <c r="AI3636" s="17"/>
      <c r="AJ3636" s="18"/>
      <c r="AK3636" s="104">
        <f t="shared" si="1594"/>
        <v>51033</v>
      </c>
      <c r="AL3636" s="104">
        <f>AK3636/COUNTIF(G$3596:G3636,"H")</f>
        <v>2430.1428571428573</v>
      </c>
      <c r="AM3636" s="104">
        <f t="shared" si="1595"/>
        <v>42857</v>
      </c>
      <c r="AN3636" s="104">
        <f>AM3636/COUNTIF(G$3596:G3636,"A")</f>
        <v>2142.85</v>
      </c>
      <c r="AO3636" s="18"/>
      <c r="AP3636" s="18">
        <v>82</v>
      </c>
      <c r="AQ3636" s="18"/>
      <c r="AR3636" s="18">
        <v>71</v>
      </c>
      <c r="AS3636" s="18">
        <v>44</v>
      </c>
      <c r="AT3636" s="112">
        <f t="shared" si="1609"/>
        <v>42</v>
      </c>
      <c r="AU3636" s="18">
        <f t="shared" si="1610"/>
        <v>22</v>
      </c>
      <c r="AV3636" s="18">
        <f t="shared" si="1613"/>
        <v>29</v>
      </c>
      <c r="AW3636" s="47"/>
      <c r="AX3636" s="73"/>
      <c r="AY3636" s="105">
        <v>59</v>
      </c>
      <c r="AZ3636" s="107">
        <f t="shared" si="1602"/>
        <v>0.98033333333333328</v>
      </c>
      <c r="BA3636" s="107">
        <f t="shared" si="1614"/>
        <v>1.9666666666666721E-2</v>
      </c>
      <c r="BB3636" s="18"/>
      <c r="BC3636" s="18"/>
      <c r="BD3636" s="18"/>
      <c r="BE3636" s="18"/>
      <c r="BF3636" s="18"/>
      <c r="BG3636" s="18">
        <f t="shared" si="1573"/>
        <v>0</v>
      </c>
      <c r="BH3636" s="18">
        <f t="shared" si="1607"/>
        <v>0</v>
      </c>
      <c r="BI3636" s="18">
        <f t="shared" si="1574"/>
        <v>0</v>
      </c>
      <c r="BJ3636" s="18">
        <f t="shared" si="1608"/>
        <v>0</v>
      </c>
      <c r="BK3636" s="18">
        <f t="shared" si="1575"/>
        <v>1</v>
      </c>
      <c r="BL3636" s="18">
        <f t="shared" si="1576"/>
        <v>1</v>
      </c>
      <c r="BM3636" s="18">
        <f t="shared" si="1577"/>
        <v>0</v>
      </c>
      <c r="BN3636" s="18">
        <f t="shared" si="1578"/>
        <v>0</v>
      </c>
      <c r="BO3636" s="18">
        <f t="shared" si="1579"/>
        <v>1</v>
      </c>
      <c r="BP3636" s="18">
        <f t="shared" si="1580"/>
        <v>1</v>
      </c>
      <c r="BQ3636" s="18">
        <f t="shared" si="1584"/>
        <v>0</v>
      </c>
      <c r="BR3636" s="18">
        <f t="shared" si="1585"/>
        <v>0</v>
      </c>
      <c r="BS3636" s="18">
        <f t="shared" si="1590"/>
        <v>1</v>
      </c>
      <c r="BT3636" s="18">
        <f t="shared" si="1591"/>
        <v>1</v>
      </c>
      <c r="BV3636" s="57"/>
      <c r="BW3636" s="57"/>
      <c r="BX3636" s="57"/>
      <c r="BY3636" s="57"/>
      <c r="BZ3636" s="57"/>
      <c r="CA3636" s="57"/>
      <c r="CB3636" s="57"/>
      <c r="CC3636" s="57"/>
      <c r="CD3636" s="57"/>
      <c r="CE3636" s="57"/>
      <c r="CF3636" s="57"/>
      <c r="CG3636" s="57"/>
      <c r="CH3636" s="57"/>
      <c r="CI3636" s="57"/>
      <c r="CJ3636" s="57"/>
      <c r="CK3636" s="57"/>
      <c r="CL3636" s="57"/>
      <c r="CM3636" s="57"/>
      <c r="CN3636" s="57"/>
      <c r="CO3636" s="57"/>
      <c r="CP3636" s="57"/>
      <c r="CQ3636" s="57"/>
      <c r="CR3636" s="57"/>
      <c r="CS3636" s="57"/>
      <c r="CT3636" s="6">
        <f t="shared" si="1589"/>
        <v>8</v>
      </c>
      <c r="CU3636" s="57"/>
      <c r="CV3636" s="57"/>
      <c r="CW3636" s="57"/>
      <c r="CX3636" s="6" t="str">
        <f t="shared" si="1603"/>
        <v>H</v>
      </c>
      <c r="CY3636" s="87">
        <f t="shared" si="1604"/>
        <v>3000</v>
      </c>
      <c r="CZ3636" s="87">
        <f t="shared" si="1605"/>
        <v>59</v>
      </c>
      <c r="DA3636" s="6">
        <f t="shared" si="1606"/>
        <v>2941</v>
      </c>
      <c r="DB3636" s="57"/>
      <c r="DC3636" s="57"/>
      <c r="DD3636" s="57"/>
      <c r="DE3636" s="57"/>
      <c r="DG3636" s="57"/>
      <c r="DH3636" s="57"/>
      <c r="DI3636" s="57"/>
      <c r="DJ3636" s="57"/>
      <c r="DK3636" s="57"/>
      <c r="DL3636" s="57"/>
      <c r="DM3636" s="57"/>
      <c r="DN3636" s="57"/>
      <c r="DO3636" s="57"/>
      <c r="DP3636" s="57"/>
      <c r="DQ3636" s="57"/>
      <c r="DR3636" s="57"/>
      <c r="DS3636" s="57"/>
      <c r="DT3636" s="57"/>
      <c r="DU3636" s="57"/>
      <c r="DV3636" s="57"/>
      <c r="DW3636" s="57"/>
      <c r="DX3636" s="57"/>
      <c r="DY3636" s="57"/>
      <c r="DZ3636" s="57"/>
      <c r="EA3636" s="57"/>
      <c r="EB3636" s="57"/>
      <c r="EC3636" s="57"/>
      <c r="ED3636" s="57"/>
      <c r="EE3636" s="57"/>
      <c r="EF3636" s="57"/>
      <c r="EG3636" s="57"/>
      <c r="EH3636" s="57"/>
      <c r="EI3636" s="57"/>
      <c r="EJ3636" s="57"/>
      <c r="EK3636" s="57"/>
      <c r="EL3636" s="57"/>
      <c r="EM3636" s="57"/>
      <c r="EN3636" s="57"/>
      <c r="EO3636" s="57"/>
      <c r="EP3636" s="57"/>
      <c r="EQ3636" s="57"/>
      <c r="ER3636" s="57"/>
      <c r="ES3636" s="57"/>
      <c r="ET3636" s="57"/>
      <c r="EU3636" s="57"/>
      <c r="EV3636" s="57"/>
      <c r="EW3636" s="57"/>
      <c r="EX3636" s="57"/>
      <c r="EY3636" s="57"/>
      <c r="EZ3636" s="57"/>
      <c r="FA3636" s="57"/>
      <c r="FB3636" s="57"/>
      <c r="FC3636" s="57"/>
      <c r="FD3636" s="57"/>
      <c r="FE3636" s="57"/>
      <c r="FF3636" s="57"/>
      <c r="FG3636" s="57"/>
      <c r="FH3636" s="57"/>
      <c r="FI3636" s="57"/>
      <c r="FJ3636" s="57"/>
      <c r="FK3636" s="57"/>
      <c r="FL3636" s="57"/>
      <c r="FM3636" s="57"/>
      <c r="FN3636" s="57"/>
      <c r="FO3636" s="57"/>
      <c r="FP3636" s="57"/>
      <c r="FQ3636" s="57"/>
      <c r="FR3636" s="57"/>
      <c r="FS3636" s="57"/>
      <c r="FT3636" s="57"/>
      <c r="FU3636" s="57"/>
      <c r="FV3636" s="57"/>
      <c r="FW3636" s="57"/>
      <c r="FX3636" s="57"/>
      <c r="FY3636" s="57"/>
      <c r="FZ3636" s="57"/>
      <c r="GA3636" s="57"/>
      <c r="GB3636" s="57"/>
      <c r="GC3636" s="57"/>
      <c r="GD3636" s="57"/>
      <c r="GE3636" s="57"/>
      <c r="GF3636" s="57"/>
      <c r="GG3636" s="57"/>
      <c r="GH3636" s="57"/>
      <c r="GI3636" s="57"/>
      <c r="GJ3636" s="57"/>
      <c r="GK3636" s="57"/>
      <c r="GL3636" s="57"/>
      <c r="GM3636" s="57"/>
      <c r="GN3636" s="57"/>
      <c r="GO3636" s="57"/>
      <c r="GP3636" s="57"/>
      <c r="GQ3636" s="57"/>
      <c r="GR3636" s="57"/>
      <c r="GS3636" s="57"/>
      <c r="GT3636" s="57"/>
      <c r="GU3636" s="57"/>
      <c r="GV3636" s="57"/>
      <c r="GW3636" s="57"/>
      <c r="GX3636" s="57"/>
      <c r="GY3636" s="57"/>
      <c r="GZ3636" s="57"/>
      <c r="HA3636" s="57"/>
      <c r="HB3636" s="57"/>
      <c r="HC3636" s="57"/>
      <c r="HD3636" s="57"/>
      <c r="HE3636" s="57"/>
      <c r="HF3636" s="57"/>
      <c r="HG3636" s="57"/>
      <c r="HH3636" s="57"/>
      <c r="HI3636" s="57"/>
      <c r="HJ3636" s="57"/>
      <c r="HK3636" s="57"/>
      <c r="HL3636" s="57"/>
      <c r="HM3636" s="57"/>
      <c r="HN3636" s="57"/>
      <c r="HO3636" s="57"/>
      <c r="HP3636" s="57"/>
      <c r="HQ3636" s="57"/>
      <c r="HR3636" s="57"/>
      <c r="HS3636" s="57"/>
      <c r="HT3636" s="57"/>
      <c r="HU3636" s="57"/>
      <c r="HV3636" s="57"/>
      <c r="HW3636" s="57"/>
      <c r="HX3636" s="57"/>
      <c r="HY3636" s="57"/>
      <c r="HZ3636" s="57"/>
      <c r="IA3636" s="57"/>
      <c r="IB3636" s="57"/>
      <c r="IC3636" s="57"/>
      <c r="ID3636" s="57"/>
      <c r="IE3636" s="57"/>
      <c r="IF3636" s="57"/>
      <c r="IG3636" s="57"/>
      <c r="IH3636" s="57"/>
      <c r="II3636" s="57"/>
      <c r="IJ3636" s="57"/>
      <c r="IK3636" s="57"/>
      <c r="IL3636" s="57"/>
      <c r="IM3636" s="57"/>
      <c r="IN3636" s="57"/>
      <c r="IO3636" s="57"/>
      <c r="IP3636" s="57"/>
      <c r="IQ3636" s="57"/>
      <c r="IR3636" s="57"/>
      <c r="IS3636" s="57"/>
      <c r="IT3636" s="57"/>
      <c r="IU3636" s="57"/>
      <c r="IV3636" s="57"/>
      <c r="IW3636" s="57"/>
      <c r="IX3636" s="57"/>
      <c r="IY3636" s="57"/>
      <c r="IZ3636" s="57"/>
      <c r="JA3636" s="57"/>
      <c r="JB3636" s="57"/>
      <c r="JC3636" s="57"/>
      <c r="JD3636" s="57"/>
      <c r="JE3636" s="57"/>
      <c r="JF3636" s="57"/>
      <c r="JG3636" s="57"/>
      <c r="JH3636" s="57"/>
      <c r="JI3636" s="57"/>
      <c r="JJ3636" s="57"/>
      <c r="JK3636" s="57"/>
      <c r="JL3636" s="57"/>
      <c r="JM3636" s="57"/>
      <c r="JN3636" s="57"/>
      <c r="JO3636" s="57"/>
      <c r="JP3636" s="57"/>
      <c r="JQ3636" s="57"/>
      <c r="JR3636" s="57"/>
      <c r="JS3636" s="57"/>
      <c r="JT3636" s="57"/>
      <c r="JU3636" s="57"/>
      <c r="JV3636" s="57"/>
      <c r="JW3636" s="57"/>
      <c r="JX3636" s="57"/>
      <c r="JY3636" s="57"/>
      <c r="JZ3636" s="57"/>
      <c r="KA3636" s="57"/>
      <c r="KB3636" s="57"/>
      <c r="KC3636" s="57"/>
      <c r="KD3636" s="57"/>
      <c r="KE3636" s="57"/>
      <c r="KF3636" s="57"/>
      <c r="KG3636" s="57"/>
      <c r="KH3636" s="57"/>
      <c r="KI3636" s="57"/>
      <c r="KJ3636" s="57"/>
      <c r="KK3636" s="57"/>
      <c r="KL3636" s="57"/>
      <c r="KM3636" s="57"/>
      <c r="KN3636" s="57"/>
      <c r="KO3636" s="57"/>
      <c r="KP3636" s="57"/>
      <c r="KQ3636" s="57"/>
      <c r="KR3636" s="57"/>
      <c r="KS3636" s="57"/>
      <c r="KT3636" s="57"/>
      <c r="KU3636" s="57"/>
      <c r="KV3636" s="57"/>
      <c r="KW3636" s="57"/>
      <c r="KX3636" s="57"/>
      <c r="KY3636" s="57"/>
      <c r="KZ3636" s="57"/>
      <c r="LA3636" s="57"/>
      <c r="LB3636" s="57"/>
      <c r="LC3636" s="57"/>
      <c r="LD3636" s="57"/>
      <c r="LE3636" s="57"/>
      <c r="LF3636" s="57"/>
      <c r="LG3636" s="57"/>
      <c r="LH3636" s="57"/>
      <c r="LI3636" s="57"/>
      <c r="LJ3636" s="57"/>
      <c r="LK3636" s="57"/>
      <c r="LL3636" s="57"/>
      <c r="LM3636" s="57"/>
      <c r="LN3636" s="57"/>
      <c r="LO3636" s="57"/>
      <c r="LP3636" s="57"/>
      <c r="LQ3636" s="57"/>
      <c r="LR3636" s="57"/>
      <c r="LS3636" s="57"/>
      <c r="LT3636" s="57"/>
      <c r="LU3636" s="57"/>
      <c r="LV3636" s="57"/>
      <c r="LW3636" s="57"/>
      <c r="LX3636" s="57"/>
      <c r="LY3636" s="57"/>
      <c r="LZ3636" s="57"/>
      <c r="MA3636" s="57"/>
      <c r="MB3636" s="57"/>
      <c r="MC3636" s="57"/>
      <c r="MD3636" s="57"/>
      <c r="ME3636" s="57"/>
      <c r="MF3636" s="57"/>
      <c r="MG3636" s="57"/>
      <c r="MH3636" s="57"/>
      <c r="MI3636" s="57"/>
      <c r="MJ3636" s="57"/>
      <c r="MK3636" s="57"/>
      <c r="ML3636" s="57"/>
      <c r="MM3636" s="57"/>
      <c r="MN3636" s="57"/>
      <c r="MO3636" s="57"/>
      <c r="MP3636" s="57"/>
      <c r="MQ3636" s="57"/>
      <c r="MR3636" s="57"/>
      <c r="MS3636" s="57"/>
      <c r="MT3636" s="57"/>
      <c r="MU3636" s="57"/>
      <c r="MV3636" s="57"/>
      <c r="MW3636" s="57"/>
      <c r="MX3636" s="57"/>
      <c r="MY3636" s="57"/>
      <c r="MZ3636" s="57"/>
      <c r="NA3636" s="57"/>
      <c r="NB3636" s="57"/>
      <c r="NC3636" s="57"/>
      <c r="ND3636" s="57"/>
      <c r="NE3636" s="57"/>
      <c r="NF3636" s="57"/>
      <c r="NG3636" s="57"/>
      <c r="NH3636" s="57"/>
      <c r="NI3636" s="57"/>
      <c r="NJ3636" s="57"/>
      <c r="NK3636" s="57"/>
      <c r="NL3636" s="57"/>
      <c r="NM3636" s="57"/>
      <c r="NN3636" s="57"/>
      <c r="NO3636" s="57"/>
      <c r="NP3636" s="57"/>
      <c r="NQ3636" s="57"/>
      <c r="NR3636" s="57"/>
      <c r="NS3636" s="57"/>
      <c r="NT3636" s="57"/>
      <c r="NU3636" s="57"/>
      <c r="NV3636" s="57"/>
      <c r="NW3636" s="57"/>
      <c r="NX3636" s="57"/>
      <c r="NY3636" s="57"/>
      <c r="NZ3636" s="57"/>
      <c r="OA3636" s="57"/>
      <c r="OB3636" s="57"/>
      <c r="OC3636" s="57"/>
      <c r="OD3636" s="57"/>
      <c r="OE3636" s="57"/>
      <c r="OF3636" s="57"/>
      <c r="OG3636" s="57"/>
      <c r="OH3636" s="57"/>
      <c r="OI3636" s="57"/>
      <c r="OJ3636" s="57"/>
      <c r="OK3636" s="57"/>
      <c r="OL3636" s="57"/>
      <c r="OM3636" s="57"/>
      <c r="ON3636" s="57"/>
      <c r="OO3636" s="57"/>
      <c r="OP3636" s="57"/>
      <c r="OQ3636" s="57"/>
      <c r="OR3636" s="57"/>
      <c r="OS3636" s="57"/>
      <c r="OT3636" s="57"/>
      <c r="OU3636" s="57"/>
      <c r="OV3636" s="57"/>
      <c r="OW3636" s="57"/>
      <c r="OX3636" s="57"/>
      <c r="OY3636" s="57"/>
      <c r="OZ3636" s="57"/>
      <c r="PA3636" s="57"/>
      <c r="PB3636" s="57"/>
      <c r="PC3636" s="57"/>
      <c r="PD3636" s="57"/>
      <c r="PE3636" s="57"/>
      <c r="PF3636" s="57"/>
      <c r="PG3636" s="57"/>
      <c r="PH3636" s="57"/>
      <c r="PI3636" s="57"/>
      <c r="PJ3636" s="57"/>
      <c r="PK3636" s="57"/>
    </row>
    <row r="3637" spans="1:427" hidden="1" x14ac:dyDescent="0.2">
      <c r="A3637" s="47">
        <v>8142</v>
      </c>
      <c r="B3637" s="46">
        <f t="shared" si="1581"/>
        <v>7</v>
      </c>
      <c r="C3637" s="46">
        <f t="shared" si="1582"/>
        <v>8</v>
      </c>
      <c r="D3637" s="46">
        <f t="shared" si="1583"/>
        <v>4</v>
      </c>
      <c r="E3637" s="103">
        <v>42833</v>
      </c>
      <c r="F3637" s="17" t="s">
        <v>3576</v>
      </c>
      <c r="G3637" s="47" t="s">
        <v>310</v>
      </c>
      <c r="H3637" s="47" t="s">
        <v>306</v>
      </c>
      <c r="I3637" s="47">
        <v>2</v>
      </c>
      <c r="J3637" s="47">
        <v>0</v>
      </c>
      <c r="K3637" s="106" t="s">
        <v>1296</v>
      </c>
      <c r="L3637" s="20">
        <v>2235</v>
      </c>
      <c r="M3637" s="73" t="s">
        <v>3809</v>
      </c>
      <c r="N3637" s="47">
        <v>19</v>
      </c>
      <c r="O3637" s="17">
        <f t="shared" si="1611"/>
        <v>42</v>
      </c>
      <c r="P3637" s="17">
        <f>COUNTIF($H$3596:$H3637,"=W")</f>
        <v>10</v>
      </c>
      <c r="Q3637" s="17">
        <f>COUNTIF($H$3596:$H3637,"=D")</f>
        <v>15</v>
      </c>
      <c r="R3637" s="17">
        <f>COUNTIF($H$3596:$H3637,"=L")</f>
        <v>17</v>
      </c>
      <c r="S3637" s="17">
        <f t="shared" si="1597"/>
        <v>49</v>
      </c>
      <c r="T3637" s="17">
        <f t="shared" si="1598"/>
        <v>63</v>
      </c>
      <c r="U3637" s="17">
        <f t="shared" si="1612"/>
        <v>45</v>
      </c>
      <c r="V3637" s="17">
        <v>5</v>
      </c>
      <c r="W3637" s="17">
        <v>2</v>
      </c>
      <c r="X3637" s="17">
        <v>5</v>
      </c>
      <c r="Y3637" s="17">
        <v>5</v>
      </c>
      <c r="Z3637" s="17">
        <v>2</v>
      </c>
      <c r="AA3637" s="17">
        <v>4</v>
      </c>
      <c r="AB3637" s="17">
        <v>12</v>
      </c>
      <c r="AC3637" s="17">
        <v>10</v>
      </c>
      <c r="AD3637" s="83">
        <v>1</v>
      </c>
      <c r="AE3637" s="83">
        <v>2</v>
      </c>
      <c r="AF3637" s="5">
        <v>0</v>
      </c>
      <c r="AG3637" s="5">
        <v>0</v>
      </c>
      <c r="AH3637" s="83" t="s">
        <v>3802</v>
      </c>
      <c r="AI3637" s="17"/>
      <c r="AJ3637" s="18"/>
      <c r="AK3637" s="104">
        <f t="shared" si="1594"/>
        <v>51033</v>
      </c>
      <c r="AL3637" s="104">
        <f>AK3637/COUNTIF(G$3596:G3637,"H")</f>
        <v>2430.1428571428573</v>
      </c>
      <c r="AM3637" s="104">
        <f t="shared" si="1595"/>
        <v>45092</v>
      </c>
      <c r="AN3637" s="104">
        <f>AM3637/COUNTIF(G$3596:G3637,"A")</f>
        <v>2147.2380952380954</v>
      </c>
      <c r="AO3637" s="18"/>
      <c r="AP3637" s="18">
        <v>85</v>
      </c>
      <c r="AQ3637" s="18"/>
      <c r="AR3637" s="18">
        <v>72</v>
      </c>
      <c r="AS3637" s="18">
        <v>45</v>
      </c>
      <c r="AT3637" s="112">
        <f t="shared" si="1609"/>
        <v>45</v>
      </c>
      <c r="AU3637" s="18">
        <f t="shared" si="1610"/>
        <v>19</v>
      </c>
      <c r="AV3637" s="18">
        <f t="shared" si="1613"/>
        <v>27</v>
      </c>
      <c r="AW3637" s="47"/>
      <c r="AX3637" s="73"/>
      <c r="AY3637" s="105">
        <v>501</v>
      </c>
      <c r="AZ3637" s="107">
        <f t="shared" si="1602"/>
        <v>0.22416107382550335</v>
      </c>
      <c r="BA3637" s="107">
        <f t="shared" si="1614"/>
        <v>0.77583892617449668</v>
      </c>
      <c r="BB3637" s="18"/>
      <c r="BC3637" s="18"/>
      <c r="BD3637" s="18"/>
      <c r="BE3637" s="18"/>
      <c r="BF3637" s="18"/>
      <c r="BG3637" s="18">
        <f t="shared" si="1573"/>
        <v>1</v>
      </c>
      <c r="BH3637" s="18">
        <f t="shared" si="1607"/>
        <v>1</v>
      </c>
      <c r="BI3637" s="18">
        <f t="shared" si="1574"/>
        <v>0</v>
      </c>
      <c r="BJ3637" s="18">
        <f t="shared" si="1608"/>
        <v>0</v>
      </c>
      <c r="BK3637" s="18">
        <f t="shared" si="1575"/>
        <v>0</v>
      </c>
      <c r="BL3637" s="18">
        <f t="shared" si="1576"/>
        <v>0</v>
      </c>
      <c r="BM3637" s="18">
        <f t="shared" si="1577"/>
        <v>1</v>
      </c>
      <c r="BN3637" s="18">
        <f t="shared" si="1578"/>
        <v>1</v>
      </c>
      <c r="BO3637" s="18">
        <f t="shared" si="1579"/>
        <v>0</v>
      </c>
      <c r="BP3637" s="18">
        <f t="shared" si="1580"/>
        <v>0</v>
      </c>
      <c r="BQ3637" s="18">
        <f t="shared" si="1584"/>
        <v>1</v>
      </c>
      <c r="BR3637" s="18">
        <f t="shared" si="1585"/>
        <v>1</v>
      </c>
      <c r="BS3637" s="18">
        <f t="shared" si="1590"/>
        <v>0</v>
      </c>
      <c r="BT3637" s="18">
        <f t="shared" si="1591"/>
        <v>0</v>
      </c>
      <c r="BV3637" s="57"/>
      <c r="BW3637" s="57"/>
      <c r="BX3637" s="57"/>
      <c r="BY3637" s="57"/>
      <c r="BZ3637" s="57"/>
      <c r="CA3637" s="57"/>
      <c r="CB3637" s="57"/>
      <c r="CC3637" s="57"/>
      <c r="CD3637" s="57"/>
      <c r="CE3637" s="57"/>
      <c r="CF3637" s="57"/>
      <c r="CG3637" s="57"/>
      <c r="CH3637" s="57"/>
      <c r="CI3637" s="57"/>
      <c r="CJ3637" s="57"/>
      <c r="CK3637" s="57"/>
      <c r="CL3637" s="57"/>
      <c r="CM3637" s="57"/>
      <c r="CN3637" s="57"/>
      <c r="CO3637" s="57"/>
      <c r="CP3637" s="57"/>
      <c r="CQ3637" s="57"/>
      <c r="CR3637" s="57"/>
      <c r="CS3637" s="57"/>
      <c r="CT3637" s="6">
        <f t="shared" si="1589"/>
        <v>10</v>
      </c>
      <c r="CU3637" s="57"/>
      <c r="CV3637" s="57"/>
      <c r="CW3637" s="57"/>
      <c r="CX3637" s="6" t="str">
        <f t="shared" si="1603"/>
        <v>A</v>
      </c>
      <c r="CY3637" s="87">
        <f t="shared" si="1604"/>
        <v>2235</v>
      </c>
      <c r="CZ3637" s="87">
        <f t="shared" si="1605"/>
        <v>501</v>
      </c>
      <c r="DA3637" s="6" t="str">
        <f t="shared" si="1606"/>
        <v>na</v>
      </c>
      <c r="DB3637" s="57"/>
      <c r="DC3637" s="57"/>
      <c r="DD3637" s="57"/>
      <c r="DE3637" s="57"/>
      <c r="DG3637" s="57"/>
      <c r="DH3637" s="57"/>
      <c r="DI3637" s="57"/>
      <c r="DJ3637" s="57"/>
      <c r="DK3637" s="57"/>
      <c r="DL3637" s="57"/>
      <c r="DM3637" s="57"/>
      <c r="DN3637" s="57"/>
      <c r="DO3637" s="57"/>
      <c r="DP3637" s="57"/>
      <c r="DQ3637" s="57"/>
      <c r="DR3637" s="57"/>
      <c r="DS3637" s="57"/>
      <c r="DT3637" s="57"/>
      <c r="DU3637" s="57"/>
      <c r="DV3637" s="57"/>
      <c r="DW3637" s="57"/>
      <c r="DX3637" s="57"/>
      <c r="DY3637" s="57"/>
      <c r="DZ3637" s="57"/>
      <c r="EA3637" s="57"/>
      <c r="EB3637" s="57"/>
      <c r="EC3637" s="57"/>
      <c r="ED3637" s="57"/>
      <c r="EE3637" s="57"/>
      <c r="EF3637" s="57"/>
      <c r="EG3637" s="57"/>
      <c r="EH3637" s="57"/>
      <c r="EI3637" s="57"/>
      <c r="EJ3637" s="57"/>
      <c r="EK3637" s="57"/>
      <c r="EL3637" s="57"/>
      <c r="EM3637" s="57"/>
      <c r="EN3637" s="57"/>
      <c r="EO3637" s="57"/>
      <c r="EP3637" s="57"/>
      <c r="EQ3637" s="57"/>
      <c r="ER3637" s="57"/>
      <c r="ES3637" s="57"/>
      <c r="ET3637" s="57"/>
      <c r="EU3637" s="57"/>
      <c r="EV3637" s="57"/>
      <c r="EW3637" s="57"/>
      <c r="EX3637" s="57"/>
      <c r="EY3637" s="57"/>
      <c r="EZ3637" s="57"/>
      <c r="FA3637" s="57"/>
      <c r="FB3637" s="57"/>
      <c r="FC3637" s="57"/>
      <c r="FD3637" s="57"/>
      <c r="FE3637" s="57"/>
      <c r="FF3637" s="57"/>
      <c r="FG3637" s="57"/>
      <c r="FH3637" s="57"/>
      <c r="FI3637" s="57"/>
      <c r="FJ3637" s="57"/>
      <c r="FK3637" s="57"/>
      <c r="FL3637" s="57"/>
      <c r="FM3637" s="57"/>
      <c r="FN3637" s="57"/>
      <c r="FO3637" s="57"/>
      <c r="FP3637" s="57"/>
      <c r="FQ3637" s="57"/>
      <c r="FR3637" s="57"/>
      <c r="FS3637" s="57"/>
      <c r="FT3637" s="57"/>
      <c r="FU3637" s="57"/>
      <c r="FV3637" s="57"/>
      <c r="FW3637" s="57"/>
      <c r="FX3637" s="57"/>
      <c r="FY3637" s="57"/>
      <c r="FZ3637" s="57"/>
      <c r="GA3637" s="57"/>
      <c r="GB3637" s="57"/>
      <c r="GC3637" s="57"/>
      <c r="GD3637" s="57"/>
      <c r="GE3637" s="57"/>
      <c r="GF3637" s="57"/>
      <c r="GG3637" s="57"/>
      <c r="GH3637" s="57"/>
      <c r="GI3637" s="57"/>
      <c r="GJ3637" s="57"/>
      <c r="GK3637" s="57"/>
      <c r="GL3637" s="57"/>
      <c r="GM3637" s="57"/>
      <c r="GN3637" s="57"/>
      <c r="GO3637" s="57"/>
      <c r="GP3637" s="57"/>
      <c r="GQ3637" s="57"/>
      <c r="GR3637" s="57"/>
      <c r="GS3637" s="57"/>
      <c r="GT3637" s="57"/>
      <c r="GU3637" s="57"/>
      <c r="GV3637" s="57"/>
      <c r="GW3637" s="57"/>
      <c r="GX3637" s="57"/>
      <c r="GY3637" s="57"/>
      <c r="GZ3637" s="57"/>
      <c r="HA3637" s="57"/>
      <c r="HB3637" s="57"/>
      <c r="HC3637" s="57"/>
      <c r="HD3637" s="57"/>
      <c r="HE3637" s="57"/>
      <c r="HF3637" s="57"/>
      <c r="HG3637" s="57"/>
      <c r="HH3637" s="57"/>
      <c r="HI3637" s="57"/>
      <c r="HJ3637" s="57"/>
      <c r="HK3637" s="57"/>
      <c r="HL3637" s="57"/>
      <c r="HM3637" s="57"/>
      <c r="HN3637" s="57"/>
      <c r="HO3637" s="57"/>
      <c r="HP3637" s="57"/>
      <c r="HQ3637" s="57"/>
      <c r="HR3637" s="57"/>
      <c r="HS3637" s="57"/>
      <c r="HT3637" s="57"/>
      <c r="HU3637" s="57"/>
      <c r="HV3637" s="57"/>
      <c r="HW3637" s="57"/>
      <c r="HX3637" s="57"/>
      <c r="HY3637" s="57"/>
      <c r="HZ3637" s="57"/>
      <c r="IA3637" s="57"/>
      <c r="IB3637" s="57"/>
      <c r="IC3637" s="57"/>
      <c r="ID3637" s="57"/>
      <c r="IE3637" s="57"/>
      <c r="IF3637" s="57"/>
      <c r="IG3637" s="57"/>
      <c r="IH3637" s="57"/>
      <c r="II3637" s="57"/>
      <c r="IJ3637" s="57"/>
      <c r="IK3637" s="57"/>
      <c r="IL3637" s="57"/>
      <c r="IM3637" s="57"/>
      <c r="IN3637" s="57"/>
      <c r="IO3637" s="57"/>
      <c r="IP3637" s="57"/>
      <c r="IQ3637" s="57"/>
      <c r="IR3637" s="57"/>
      <c r="IS3637" s="57"/>
      <c r="IT3637" s="57"/>
      <c r="IU3637" s="57"/>
      <c r="IV3637" s="57"/>
      <c r="IW3637" s="57"/>
      <c r="IX3637" s="57"/>
      <c r="IY3637" s="57"/>
      <c r="IZ3637" s="57"/>
      <c r="JA3637" s="57"/>
      <c r="JB3637" s="57"/>
      <c r="JC3637" s="57"/>
      <c r="JD3637" s="57"/>
      <c r="JE3637" s="57"/>
      <c r="JF3637" s="57"/>
      <c r="JG3637" s="57"/>
      <c r="JH3637" s="57"/>
      <c r="JI3637" s="57"/>
      <c r="JJ3637" s="57"/>
      <c r="JK3637" s="57"/>
      <c r="JL3637" s="57"/>
      <c r="JM3637" s="57"/>
      <c r="JN3637" s="57"/>
      <c r="JO3637" s="57"/>
      <c r="JP3637" s="57"/>
      <c r="JQ3637" s="57"/>
      <c r="JR3637" s="57"/>
      <c r="JS3637" s="57"/>
      <c r="JT3637" s="57"/>
      <c r="JU3637" s="57"/>
      <c r="JV3637" s="57"/>
      <c r="JW3637" s="57"/>
      <c r="JX3637" s="57"/>
      <c r="JY3637" s="57"/>
      <c r="JZ3637" s="57"/>
      <c r="KA3637" s="57"/>
      <c r="KB3637" s="57"/>
      <c r="KC3637" s="57"/>
      <c r="KD3637" s="57"/>
      <c r="KE3637" s="57"/>
      <c r="KF3637" s="57"/>
      <c r="KG3637" s="57"/>
      <c r="KH3637" s="57"/>
      <c r="KI3637" s="57"/>
      <c r="KJ3637" s="57"/>
      <c r="KK3637" s="57"/>
      <c r="KL3637" s="57"/>
      <c r="KM3637" s="57"/>
      <c r="KN3637" s="57"/>
      <c r="KO3637" s="57"/>
      <c r="KP3637" s="57"/>
      <c r="KQ3637" s="57"/>
      <c r="KR3637" s="57"/>
      <c r="KS3637" s="57"/>
      <c r="KT3637" s="57"/>
      <c r="KU3637" s="57"/>
      <c r="KV3637" s="57"/>
      <c r="KW3637" s="57"/>
      <c r="KX3637" s="57"/>
      <c r="KY3637" s="57"/>
      <c r="KZ3637" s="57"/>
      <c r="LA3637" s="57"/>
      <c r="LB3637" s="57"/>
      <c r="LC3637" s="57"/>
      <c r="LD3637" s="57"/>
      <c r="LE3637" s="57"/>
      <c r="LF3637" s="57"/>
      <c r="LG3637" s="57"/>
      <c r="LH3637" s="57"/>
      <c r="LI3637" s="57"/>
      <c r="LJ3637" s="57"/>
      <c r="LK3637" s="57"/>
      <c r="LL3637" s="57"/>
      <c r="LM3637" s="57"/>
      <c r="LN3637" s="57"/>
      <c r="LO3637" s="57"/>
      <c r="LP3637" s="57"/>
      <c r="LQ3637" s="57"/>
      <c r="LR3637" s="57"/>
      <c r="LS3637" s="57"/>
      <c r="LT3637" s="57"/>
      <c r="LU3637" s="57"/>
      <c r="LV3637" s="57"/>
      <c r="LW3637" s="57"/>
      <c r="LX3637" s="57"/>
      <c r="LY3637" s="57"/>
      <c r="LZ3637" s="57"/>
      <c r="MA3637" s="57"/>
      <c r="MB3637" s="57"/>
      <c r="MC3637" s="57"/>
      <c r="MD3637" s="57"/>
      <c r="ME3637" s="57"/>
      <c r="MF3637" s="57"/>
      <c r="MG3637" s="57"/>
      <c r="MH3637" s="57"/>
      <c r="MI3637" s="57"/>
      <c r="MJ3637" s="57"/>
      <c r="MK3637" s="57"/>
      <c r="ML3637" s="57"/>
      <c r="MM3637" s="57"/>
      <c r="MN3637" s="57"/>
      <c r="MO3637" s="57"/>
      <c r="MP3637" s="57"/>
      <c r="MQ3637" s="57"/>
      <c r="MR3637" s="57"/>
      <c r="MS3637" s="57"/>
      <c r="MT3637" s="57"/>
      <c r="MU3637" s="57"/>
      <c r="MV3637" s="57"/>
      <c r="MW3637" s="57"/>
      <c r="MX3637" s="57"/>
      <c r="MY3637" s="57"/>
      <c r="MZ3637" s="57"/>
      <c r="NA3637" s="57"/>
      <c r="NB3637" s="57"/>
      <c r="NC3637" s="57"/>
      <c r="ND3637" s="57"/>
      <c r="NE3637" s="57"/>
      <c r="NF3637" s="57"/>
      <c r="NG3637" s="57"/>
      <c r="NH3637" s="57"/>
      <c r="NI3637" s="57"/>
      <c r="NJ3637" s="57"/>
      <c r="NK3637" s="57"/>
      <c r="NL3637" s="57"/>
      <c r="NM3637" s="57"/>
      <c r="NN3637" s="57"/>
      <c r="NO3637" s="57"/>
      <c r="NP3637" s="57"/>
      <c r="NQ3637" s="57"/>
      <c r="NR3637" s="57"/>
      <c r="NS3637" s="57"/>
      <c r="NT3637" s="57"/>
      <c r="NU3637" s="57"/>
      <c r="NV3637" s="57"/>
      <c r="NW3637" s="57"/>
      <c r="NX3637" s="57"/>
      <c r="NY3637" s="57"/>
      <c r="NZ3637" s="57"/>
      <c r="OA3637" s="57"/>
      <c r="OB3637" s="57"/>
      <c r="OC3637" s="57"/>
      <c r="OD3637" s="57"/>
      <c r="OE3637" s="57"/>
      <c r="OF3637" s="57"/>
      <c r="OG3637" s="57"/>
      <c r="OH3637" s="57"/>
      <c r="OI3637" s="57"/>
      <c r="OJ3637" s="57"/>
      <c r="OK3637" s="57"/>
      <c r="OL3637" s="57"/>
      <c r="OM3637" s="57"/>
      <c r="ON3637" s="57"/>
      <c r="OO3637" s="57"/>
      <c r="OP3637" s="57"/>
      <c r="OQ3637" s="57"/>
      <c r="OR3637" s="57"/>
      <c r="OS3637" s="57"/>
      <c r="OT3637" s="57"/>
      <c r="OU3637" s="57"/>
      <c r="OV3637" s="57"/>
      <c r="OW3637" s="57"/>
      <c r="OX3637" s="57"/>
      <c r="OY3637" s="57"/>
      <c r="OZ3637" s="57"/>
      <c r="PA3637" s="57"/>
      <c r="PB3637" s="57"/>
      <c r="PC3637" s="57"/>
      <c r="PD3637" s="57"/>
      <c r="PE3637" s="57"/>
      <c r="PF3637" s="57"/>
      <c r="PG3637" s="57"/>
      <c r="PH3637" s="57"/>
      <c r="PI3637" s="57"/>
      <c r="PJ3637" s="57"/>
      <c r="PK3637" s="57"/>
    </row>
    <row r="3638" spans="1:427" hidden="1" x14ac:dyDescent="0.2">
      <c r="A3638" s="47">
        <v>8143</v>
      </c>
      <c r="B3638" s="46">
        <f t="shared" si="1581"/>
        <v>6</v>
      </c>
      <c r="C3638" s="46">
        <f t="shared" si="1582"/>
        <v>14</v>
      </c>
      <c r="D3638" s="46">
        <f t="shared" si="1583"/>
        <v>4</v>
      </c>
      <c r="E3638" s="103">
        <v>42839</v>
      </c>
      <c r="F3638" s="17" t="s">
        <v>1446</v>
      </c>
      <c r="G3638" s="47" t="s">
        <v>310</v>
      </c>
      <c r="H3638" s="47" t="s">
        <v>306</v>
      </c>
      <c r="I3638" s="47">
        <v>2</v>
      </c>
      <c r="J3638" s="47">
        <v>1</v>
      </c>
      <c r="K3638" s="108" t="s">
        <v>2975</v>
      </c>
      <c r="L3638" s="20">
        <v>1570</v>
      </c>
      <c r="M3638" s="73" t="s">
        <v>4631</v>
      </c>
      <c r="N3638" s="47">
        <v>18</v>
      </c>
      <c r="O3638" s="17">
        <f t="shared" si="1611"/>
        <v>43</v>
      </c>
      <c r="P3638" s="17">
        <f>COUNTIF($H$3596:$H3638,"=W")</f>
        <v>11</v>
      </c>
      <c r="Q3638" s="17">
        <f>COUNTIF($H$3596:$H3638,"=D")</f>
        <v>15</v>
      </c>
      <c r="R3638" s="17">
        <f>COUNTIF($H$3596:$H3638,"=L")</f>
        <v>17</v>
      </c>
      <c r="S3638" s="17">
        <f t="shared" si="1597"/>
        <v>51</v>
      </c>
      <c r="T3638" s="17">
        <f t="shared" si="1598"/>
        <v>64</v>
      </c>
      <c r="U3638" s="17">
        <f t="shared" si="1612"/>
        <v>48</v>
      </c>
      <c r="V3638" s="17">
        <v>8</v>
      </c>
      <c r="W3638" s="17">
        <v>6</v>
      </c>
      <c r="X3638" s="17">
        <v>6</v>
      </c>
      <c r="Y3638" s="17">
        <v>8</v>
      </c>
      <c r="Z3638" s="17">
        <v>3</v>
      </c>
      <c r="AA3638" s="17">
        <v>10</v>
      </c>
      <c r="AB3638" s="17">
        <v>8</v>
      </c>
      <c r="AC3638" s="17">
        <v>8</v>
      </c>
      <c r="AD3638" s="83">
        <v>1</v>
      </c>
      <c r="AE3638" s="83">
        <v>1</v>
      </c>
      <c r="AF3638" s="5">
        <v>0</v>
      </c>
      <c r="AG3638" s="5">
        <v>0</v>
      </c>
      <c r="AH3638" s="83" t="s">
        <v>3744</v>
      </c>
      <c r="AI3638" s="17"/>
      <c r="AJ3638" s="18"/>
      <c r="AK3638" s="104">
        <f t="shared" si="1594"/>
        <v>51033</v>
      </c>
      <c r="AL3638" s="104">
        <f>AK3638/COUNTIF(G$3596:G3638,"H")</f>
        <v>2430.1428571428573</v>
      </c>
      <c r="AM3638" s="104">
        <f t="shared" si="1595"/>
        <v>46662</v>
      </c>
      <c r="AN3638" s="104">
        <f>AM3638/COUNTIF(G$3596:G3638,"A")</f>
        <v>2121</v>
      </c>
      <c r="AO3638" s="18"/>
      <c r="AP3638" s="18">
        <v>91</v>
      </c>
      <c r="AQ3638" s="18"/>
      <c r="AR3638" s="18">
        <v>75</v>
      </c>
      <c r="AS3638" s="18">
        <v>48</v>
      </c>
      <c r="AT3638" s="112">
        <f t="shared" si="1609"/>
        <v>48</v>
      </c>
      <c r="AU3638" s="18">
        <f t="shared" si="1610"/>
        <v>18</v>
      </c>
      <c r="AV3638" s="18">
        <f t="shared" si="1613"/>
        <v>27</v>
      </c>
      <c r="AW3638" s="47" t="s">
        <v>355</v>
      </c>
      <c r="AX3638" s="73" t="s">
        <v>2414</v>
      </c>
      <c r="AY3638" s="105">
        <v>777</v>
      </c>
      <c r="AZ3638" s="107">
        <f t="shared" si="1602"/>
        <v>0.49490445859872612</v>
      </c>
      <c r="BA3638" s="107">
        <f t="shared" si="1614"/>
        <v>0.50509554140127388</v>
      </c>
      <c r="BB3638" s="18"/>
      <c r="BC3638" s="18"/>
      <c r="BD3638" s="18"/>
      <c r="BE3638" s="18"/>
      <c r="BF3638" s="18"/>
      <c r="BG3638" s="18">
        <f t="shared" si="1573"/>
        <v>1</v>
      </c>
      <c r="BH3638" s="18">
        <f t="shared" si="1607"/>
        <v>2</v>
      </c>
      <c r="BI3638" s="18">
        <f t="shared" si="1574"/>
        <v>0</v>
      </c>
      <c r="BJ3638" s="18">
        <f t="shared" si="1608"/>
        <v>0</v>
      </c>
      <c r="BK3638" s="18">
        <f t="shared" si="1575"/>
        <v>0</v>
      </c>
      <c r="BL3638" s="18">
        <f t="shared" si="1576"/>
        <v>0</v>
      </c>
      <c r="BM3638" s="18">
        <f t="shared" si="1577"/>
        <v>1</v>
      </c>
      <c r="BN3638" s="18">
        <f t="shared" si="1578"/>
        <v>2</v>
      </c>
      <c r="BO3638" s="18">
        <f t="shared" si="1579"/>
        <v>0</v>
      </c>
      <c r="BP3638" s="18">
        <f t="shared" si="1580"/>
        <v>0</v>
      </c>
      <c r="BQ3638" s="18">
        <f t="shared" si="1584"/>
        <v>1</v>
      </c>
      <c r="BR3638" s="18">
        <f t="shared" si="1585"/>
        <v>2</v>
      </c>
      <c r="BS3638" s="18">
        <f t="shared" si="1590"/>
        <v>1</v>
      </c>
      <c r="BT3638" s="18">
        <f t="shared" si="1591"/>
        <v>1</v>
      </c>
      <c r="BV3638" s="57"/>
      <c r="BW3638" s="57"/>
      <c r="BX3638" s="57"/>
      <c r="BY3638" s="57"/>
      <c r="BZ3638" s="57"/>
      <c r="CA3638" s="57"/>
      <c r="CB3638" s="57"/>
      <c r="CC3638" s="57"/>
      <c r="CD3638" s="57"/>
      <c r="CE3638" s="57"/>
      <c r="CF3638" s="57"/>
      <c r="CG3638" s="57"/>
      <c r="CH3638" s="57"/>
      <c r="CI3638" s="57"/>
      <c r="CJ3638" s="57"/>
      <c r="CK3638" s="57"/>
      <c r="CL3638" s="57"/>
      <c r="CM3638" s="57"/>
      <c r="CN3638" s="57"/>
      <c r="CO3638" s="57"/>
      <c r="CP3638" s="57"/>
      <c r="CQ3638" s="57"/>
      <c r="CR3638" s="57"/>
      <c r="CS3638" s="57"/>
      <c r="CT3638" s="6">
        <f t="shared" si="1589"/>
        <v>14</v>
      </c>
      <c r="CU3638" s="57"/>
      <c r="CV3638" s="57"/>
      <c r="CW3638" s="57"/>
      <c r="CX3638" s="6" t="str">
        <f t="shared" si="1603"/>
        <v>A</v>
      </c>
      <c r="CY3638" s="87">
        <f t="shared" si="1604"/>
        <v>1570</v>
      </c>
      <c r="CZ3638" s="87">
        <f t="shared" si="1605"/>
        <v>777</v>
      </c>
      <c r="DA3638" s="6" t="str">
        <f t="shared" si="1606"/>
        <v>na</v>
      </c>
      <c r="DB3638" s="57"/>
      <c r="DC3638" s="57"/>
      <c r="DD3638" s="57"/>
      <c r="DE3638" s="57"/>
      <c r="DG3638" s="57"/>
      <c r="DH3638" s="57"/>
      <c r="DI3638" s="57"/>
      <c r="DJ3638" s="57"/>
      <c r="DK3638" s="57"/>
      <c r="DL3638" s="57"/>
      <c r="DM3638" s="57"/>
      <c r="DN3638" s="57"/>
      <c r="DO3638" s="57"/>
      <c r="DP3638" s="57"/>
      <c r="DQ3638" s="57"/>
      <c r="DR3638" s="57"/>
      <c r="DS3638" s="57"/>
      <c r="DT3638" s="57"/>
      <c r="DU3638" s="57"/>
      <c r="DV3638" s="57"/>
      <c r="DW3638" s="57"/>
      <c r="DX3638" s="57"/>
      <c r="DY3638" s="57"/>
      <c r="DZ3638" s="57"/>
      <c r="EA3638" s="57"/>
      <c r="EB3638" s="57"/>
      <c r="EC3638" s="57"/>
      <c r="ED3638" s="57"/>
      <c r="EE3638" s="57"/>
      <c r="EF3638" s="57"/>
      <c r="EG3638" s="57"/>
      <c r="EH3638" s="57"/>
      <c r="EI3638" s="57"/>
      <c r="EJ3638" s="57"/>
      <c r="EK3638" s="57"/>
      <c r="EL3638" s="57"/>
      <c r="EM3638" s="57"/>
      <c r="EN3638" s="57"/>
      <c r="EO3638" s="57"/>
      <c r="EP3638" s="57"/>
      <c r="EQ3638" s="57"/>
      <c r="ER3638" s="57"/>
      <c r="ES3638" s="57"/>
      <c r="ET3638" s="57"/>
      <c r="EU3638" s="57"/>
      <c r="EV3638" s="57"/>
      <c r="EW3638" s="57"/>
      <c r="EX3638" s="57"/>
      <c r="EY3638" s="57"/>
      <c r="EZ3638" s="57"/>
      <c r="FA3638" s="57"/>
      <c r="FB3638" s="57"/>
      <c r="FC3638" s="57"/>
      <c r="FD3638" s="57"/>
      <c r="FE3638" s="57"/>
      <c r="FF3638" s="57"/>
      <c r="FG3638" s="57"/>
      <c r="FH3638" s="57"/>
      <c r="FI3638" s="57"/>
      <c r="FJ3638" s="57"/>
      <c r="FK3638" s="57"/>
      <c r="FL3638" s="57"/>
      <c r="FM3638" s="57"/>
      <c r="FN3638" s="57"/>
      <c r="FO3638" s="57"/>
      <c r="FP3638" s="57"/>
      <c r="FQ3638" s="57"/>
      <c r="FR3638" s="57"/>
      <c r="FS3638" s="57"/>
      <c r="FT3638" s="57"/>
      <c r="FU3638" s="57"/>
      <c r="FV3638" s="57"/>
      <c r="FW3638" s="57"/>
      <c r="FX3638" s="57"/>
      <c r="FY3638" s="57"/>
      <c r="FZ3638" s="57"/>
      <c r="GA3638" s="57"/>
      <c r="GB3638" s="57"/>
      <c r="GC3638" s="57"/>
      <c r="GD3638" s="57"/>
      <c r="GE3638" s="57"/>
      <c r="GF3638" s="57"/>
      <c r="GG3638" s="57"/>
      <c r="GH3638" s="57"/>
      <c r="GI3638" s="57"/>
      <c r="GJ3638" s="57"/>
      <c r="GK3638" s="57"/>
      <c r="GL3638" s="57"/>
      <c r="GM3638" s="57"/>
      <c r="GN3638" s="57"/>
      <c r="GO3638" s="57"/>
      <c r="GP3638" s="57"/>
      <c r="GQ3638" s="57"/>
      <c r="GR3638" s="57"/>
      <c r="GS3638" s="57"/>
      <c r="GT3638" s="57"/>
      <c r="GU3638" s="57"/>
      <c r="GV3638" s="57"/>
      <c r="GW3638" s="57"/>
      <c r="GX3638" s="57"/>
      <c r="GY3638" s="57"/>
      <c r="GZ3638" s="57"/>
      <c r="HA3638" s="57"/>
      <c r="HB3638" s="57"/>
      <c r="HC3638" s="57"/>
      <c r="HD3638" s="57"/>
      <c r="HE3638" s="57"/>
      <c r="HF3638" s="57"/>
      <c r="HG3638" s="57"/>
      <c r="HH3638" s="57"/>
      <c r="HI3638" s="57"/>
      <c r="HJ3638" s="57"/>
      <c r="HK3638" s="57"/>
      <c r="HL3638" s="57"/>
      <c r="HM3638" s="57"/>
      <c r="HN3638" s="57"/>
      <c r="HO3638" s="57"/>
      <c r="HP3638" s="57"/>
      <c r="HQ3638" s="57"/>
      <c r="HR3638" s="57"/>
      <c r="HS3638" s="57"/>
      <c r="HT3638" s="57"/>
      <c r="HU3638" s="57"/>
      <c r="HV3638" s="57"/>
      <c r="HW3638" s="57"/>
      <c r="HX3638" s="57"/>
      <c r="HY3638" s="57"/>
      <c r="HZ3638" s="57"/>
      <c r="IA3638" s="57"/>
      <c r="IB3638" s="57"/>
      <c r="IC3638" s="57"/>
      <c r="ID3638" s="57"/>
      <c r="IE3638" s="57"/>
      <c r="IF3638" s="57"/>
      <c r="IG3638" s="57"/>
      <c r="IH3638" s="57"/>
      <c r="II3638" s="57"/>
      <c r="IJ3638" s="57"/>
      <c r="IK3638" s="57"/>
      <c r="IL3638" s="57"/>
      <c r="IM3638" s="57"/>
      <c r="IN3638" s="57"/>
      <c r="IO3638" s="57"/>
      <c r="IP3638" s="57"/>
      <c r="IQ3638" s="57"/>
      <c r="IR3638" s="57"/>
      <c r="IS3638" s="57"/>
      <c r="IT3638" s="57"/>
      <c r="IU3638" s="57"/>
      <c r="IV3638" s="57"/>
      <c r="IW3638" s="57"/>
      <c r="IX3638" s="57"/>
      <c r="IY3638" s="57"/>
      <c r="IZ3638" s="57"/>
      <c r="JA3638" s="57"/>
      <c r="JB3638" s="57"/>
      <c r="JC3638" s="57"/>
      <c r="JD3638" s="57"/>
      <c r="JE3638" s="57"/>
      <c r="JF3638" s="57"/>
      <c r="JG3638" s="57"/>
      <c r="JH3638" s="57"/>
      <c r="JI3638" s="57"/>
      <c r="JJ3638" s="57"/>
      <c r="JK3638" s="57"/>
      <c r="JL3638" s="57"/>
      <c r="JM3638" s="57"/>
      <c r="JN3638" s="57"/>
      <c r="JO3638" s="57"/>
      <c r="JP3638" s="57"/>
      <c r="JQ3638" s="57"/>
      <c r="JR3638" s="57"/>
      <c r="JS3638" s="57"/>
      <c r="JT3638" s="57"/>
      <c r="JU3638" s="57"/>
      <c r="JV3638" s="57"/>
      <c r="JW3638" s="57"/>
      <c r="JX3638" s="57"/>
      <c r="JY3638" s="57"/>
      <c r="JZ3638" s="57"/>
      <c r="KA3638" s="57"/>
      <c r="KB3638" s="57"/>
      <c r="KC3638" s="57"/>
      <c r="KD3638" s="57"/>
      <c r="KE3638" s="57"/>
      <c r="KF3638" s="57"/>
      <c r="KG3638" s="57"/>
      <c r="KH3638" s="57"/>
      <c r="KI3638" s="57"/>
      <c r="KJ3638" s="57"/>
      <c r="KK3638" s="57"/>
      <c r="KL3638" s="57"/>
      <c r="KM3638" s="57"/>
      <c r="KN3638" s="57"/>
      <c r="KO3638" s="57"/>
      <c r="KP3638" s="57"/>
      <c r="KQ3638" s="57"/>
      <c r="KR3638" s="57"/>
      <c r="KS3638" s="57"/>
      <c r="KT3638" s="57"/>
      <c r="KU3638" s="57"/>
      <c r="KV3638" s="57"/>
      <c r="KW3638" s="57"/>
      <c r="KX3638" s="57"/>
      <c r="KY3638" s="57"/>
      <c r="KZ3638" s="57"/>
      <c r="LA3638" s="57"/>
      <c r="LB3638" s="57"/>
      <c r="LC3638" s="57"/>
      <c r="LD3638" s="57"/>
      <c r="LE3638" s="57"/>
      <c r="LF3638" s="57"/>
      <c r="LG3638" s="57"/>
      <c r="LH3638" s="57"/>
      <c r="LI3638" s="57"/>
      <c r="LJ3638" s="57"/>
      <c r="LK3638" s="57"/>
      <c r="LL3638" s="57"/>
      <c r="LM3638" s="57"/>
      <c r="LN3638" s="57"/>
      <c r="LO3638" s="57"/>
      <c r="LP3638" s="57"/>
      <c r="LQ3638" s="57"/>
      <c r="LR3638" s="57"/>
      <c r="LS3638" s="57"/>
      <c r="LT3638" s="57"/>
      <c r="LU3638" s="57"/>
      <c r="LV3638" s="57"/>
      <c r="LW3638" s="57"/>
      <c r="LX3638" s="57"/>
      <c r="LY3638" s="57"/>
      <c r="LZ3638" s="57"/>
      <c r="MA3638" s="57"/>
      <c r="MB3638" s="57"/>
      <c r="MC3638" s="57"/>
      <c r="MD3638" s="57"/>
      <c r="ME3638" s="57"/>
      <c r="MF3638" s="57"/>
      <c r="MG3638" s="57"/>
      <c r="MH3638" s="57"/>
      <c r="MI3638" s="57"/>
      <c r="MJ3638" s="57"/>
      <c r="MK3638" s="57"/>
      <c r="ML3638" s="57"/>
      <c r="MM3638" s="57"/>
      <c r="MN3638" s="57"/>
      <c r="MO3638" s="57"/>
      <c r="MP3638" s="57"/>
      <c r="MQ3638" s="57"/>
      <c r="MR3638" s="57"/>
      <c r="MS3638" s="57"/>
      <c r="MT3638" s="57"/>
      <c r="MU3638" s="57"/>
      <c r="MV3638" s="57"/>
      <c r="MW3638" s="57"/>
      <c r="MX3638" s="57"/>
      <c r="MY3638" s="57"/>
      <c r="MZ3638" s="57"/>
      <c r="NA3638" s="57"/>
      <c r="NB3638" s="57"/>
      <c r="NC3638" s="57"/>
      <c r="ND3638" s="57"/>
      <c r="NE3638" s="57"/>
      <c r="NF3638" s="57"/>
      <c r="NG3638" s="57"/>
      <c r="NH3638" s="57"/>
      <c r="NI3638" s="57"/>
      <c r="NJ3638" s="57"/>
      <c r="NK3638" s="57"/>
      <c r="NL3638" s="57"/>
      <c r="NM3638" s="57"/>
      <c r="NN3638" s="57"/>
      <c r="NO3638" s="57"/>
      <c r="NP3638" s="57"/>
      <c r="NQ3638" s="57"/>
      <c r="NR3638" s="57"/>
      <c r="NS3638" s="57"/>
      <c r="NT3638" s="57"/>
      <c r="NU3638" s="57"/>
      <c r="NV3638" s="57"/>
      <c r="NW3638" s="57"/>
      <c r="NX3638" s="57"/>
      <c r="NY3638" s="57"/>
      <c r="NZ3638" s="57"/>
      <c r="OA3638" s="57"/>
      <c r="OB3638" s="57"/>
      <c r="OC3638" s="57"/>
      <c r="OD3638" s="57"/>
      <c r="OE3638" s="57"/>
      <c r="OF3638" s="57"/>
      <c r="OG3638" s="57"/>
      <c r="OH3638" s="57"/>
      <c r="OI3638" s="57"/>
      <c r="OJ3638" s="57"/>
      <c r="OK3638" s="57"/>
      <c r="OL3638" s="57"/>
      <c r="OM3638" s="57"/>
      <c r="ON3638" s="57"/>
      <c r="OO3638" s="57"/>
      <c r="OP3638" s="57"/>
      <c r="OQ3638" s="57"/>
      <c r="OR3638" s="57"/>
      <c r="OS3638" s="57"/>
      <c r="OT3638" s="57"/>
      <c r="OU3638" s="57"/>
      <c r="OV3638" s="57"/>
      <c r="OW3638" s="57"/>
      <c r="OX3638" s="57"/>
      <c r="OY3638" s="57"/>
      <c r="OZ3638" s="57"/>
      <c r="PA3638" s="57"/>
      <c r="PB3638" s="57"/>
      <c r="PC3638" s="57"/>
      <c r="PD3638" s="57"/>
      <c r="PE3638" s="57"/>
      <c r="PF3638" s="57"/>
      <c r="PG3638" s="57"/>
      <c r="PH3638" s="57"/>
      <c r="PI3638" s="57"/>
      <c r="PJ3638" s="57"/>
      <c r="PK3638" s="57"/>
    </row>
    <row r="3639" spans="1:427" hidden="1" x14ac:dyDescent="0.2">
      <c r="A3639" s="47">
        <v>8144</v>
      </c>
      <c r="B3639" s="46">
        <f t="shared" si="1581"/>
        <v>2</v>
      </c>
      <c r="C3639" s="46">
        <f t="shared" si="1582"/>
        <v>17</v>
      </c>
      <c r="D3639" s="46">
        <f t="shared" si="1583"/>
        <v>4</v>
      </c>
      <c r="E3639" s="103">
        <v>42842</v>
      </c>
      <c r="F3639" s="17" t="s">
        <v>234</v>
      </c>
      <c r="G3639" s="47" t="s">
        <v>103</v>
      </c>
      <c r="H3639" s="47" t="s">
        <v>308</v>
      </c>
      <c r="I3639" s="47">
        <v>1</v>
      </c>
      <c r="J3639" s="47">
        <v>3</v>
      </c>
      <c r="K3639" s="106" t="s">
        <v>2993</v>
      </c>
      <c r="L3639" s="20">
        <v>4091</v>
      </c>
      <c r="M3639" s="4" t="s">
        <v>4632</v>
      </c>
      <c r="N3639" s="47">
        <v>20</v>
      </c>
      <c r="O3639" s="17">
        <f t="shared" si="1611"/>
        <v>44</v>
      </c>
      <c r="P3639" s="17">
        <f>COUNTIF($H$3596:$H3639,"=W")</f>
        <v>11</v>
      </c>
      <c r="Q3639" s="17">
        <f>COUNTIF($H$3596:$H3639,"=D")</f>
        <v>15</v>
      </c>
      <c r="R3639" s="17">
        <f>COUNTIF($H$3596:$H3639,"=L")</f>
        <v>18</v>
      </c>
      <c r="S3639" s="17">
        <f t="shared" si="1597"/>
        <v>52</v>
      </c>
      <c r="T3639" s="17">
        <f t="shared" si="1598"/>
        <v>67</v>
      </c>
      <c r="U3639" s="17">
        <f t="shared" si="1612"/>
        <v>48</v>
      </c>
      <c r="V3639" s="17">
        <v>5</v>
      </c>
      <c r="W3639" s="17">
        <v>6</v>
      </c>
      <c r="X3639" s="17">
        <v>8</v>
      </c>
      <c r="Y3639" s="17">
        <v>2</v>
      </c>
      <c r="Z3639" s="17">
        <v>3</v>
      </c>
      <c r="AA3639" s="17">
        <v>1</v>
      </c>
      <c r="AB3639" s="17">
        <v>7</v>
      </c>
      <c r="AC3639" s="17">
        <v>8</v>
      </c>
      <c r="AD3639" s="83">
        <v>0</v>
      </c>
      <c r="AE3639" s="83">
        <v>1</v>
      </c>
      <c r="AF3639" s="5">
        <v>0</v>
      </c>
      <c r="AG3639" s="5">
        <v>0</v>
      </c>
      <c r="AH3639" s="83"/>
      <c r="AI3639" s="17"/>
      <c r="AJ3639" s="18"/>
      <c r="AK3639" s="104">
        <f t="shared" si="1594"/>
        <v>55124</v>
      </c>
      <c r="AL3639" s="104">
        <f>AK3639/COUNTIF(G$3596:G3639,"H")</f>
        <v>2505.6363636363635</v>
      </c>
      <c r="AM3639" s="104">
        <f t="shared" si="1595"/>
        <v>46662</v>
      </c>
      <c r="AN3639" s="104">
        <f>AM3639/COUNTIF(G$3596:G3639,"A")</f>
        <v>2121</v>
      </c>
      <c r="AO3639" s="18"/>
      <c r="AP3639" s="18">
        <v>94</v>
      </c>
      <c r="AQ3639" s="18"/>
      <c r="AR3639" s="18">
        <v>76</v>
      </c>
      <c r="AS3639" s="18">
        <v>48</v>
      </c>
      <c r="AT3639" s="112">
        <f t="shared" si="1609"/>
        <v>48</v>
      </c>
      <c r="AU3639" s="18">
        <f t="shared" si="1610"/>
        <v>20</v>
      </c>
      <c r="AV3639" s="18">
        <f t="shared" si="1613"/>
        <v>28</v>
      </c>
      <c r="AW3639" s="47" t="s">
        <v>771</v>
      </c>
      <c r="AX3639" s="73" t="s">
        <v>3811</v>
      </c>
      <c r="AY3639" s="105">
        <v>879</v>
      </c>
      <c r="AZ3639" s="107">
        <f t="shared" si="1602"/>
        <v>0.78513810804204354</v>
      </c>
      <c r="BA3639" s="107">
        <f t="shared" si="1614"/>
        <v>0.21486189195795646</v>
      </c>
      <c r="BB3639" s="18"/>
      <c r="BC3639" s="18"/>
      <c r="BD3639" s="18"/>
      <c r="BE3639" s="18"/>
      <c r="BF3639" s="18"/>
      <c r="BG3639" s="18">
        <f t="shared" si="1573"/>
        <v>0</v>
      </c>
      <c r="BH3639" s="18">
        <f t="shared" si="1607"/>
        <v>0</v>
      </c>
      <c r="BI3639" s="18">
        <f t="shared" si="1574"/>
        <v>0</v>
      </c>
      <c r="BJ3639" s="18">
        <f t="shared" si="1608"/>
        <v>0</v>
      </c>
      <c r="BK3639" s="18">
        <f t="shared" si="1575"/>
        <v>1</v>
      </c>
      <c r="BL3639" s="18">
        <f t="shared" si="1576"/>
        <v>1</v>
      </c>
      <c r="BM3639" s="18">
        <f t="shared" si="1577"/>
        <v>0</v>
      </c>
      <c r="BN3639" s="18">
        <f t="shared" si="1578"/>
        <v>0</v>
      </c>
      <c r="BO3639" s="18">
        <f t="shared" si="1579"/>
        <v>1</v>
      </c>
      <c r="BP3639" s="18">
        <f t="shared" si="1580"/>
        <v>1</v>
      </c>
      <c r="BQ3639" s="18">
        <f t="shared" si="1584"/>
        <v>1</v>
      </c>
      <c r="BR3639" s="18">
        <f t="shared" si="1585"/>
        <v>3</v>
      </c>
      <c r="BS3639" s="18">
        <f t="shared" si="1590"/>
        <v>1</v>
      </c>
      <c r="BT3639" s="18">
        <f t="shared" si="1591"/>
        <v>2</v>
      </c>
      <c r="BV3639" s="57"/>
      <c r="BW3639" s="57"/>
      <c r="BX3639" s="57"/>
      <c r="BY3639" s="57"/>
      <c r="BZ3639" s="57"/>
      <c r="CA3639" s="57"/>
      <c r="CB3639" s="57"/>
      <c r="CC3639" s="57"/>
      <c r="CD3639" s="57"/>
      <c r="CE3639" s="57"/>
      <c r="CF3639" s="57"/>
      <c r="CG3639" s="57"/>
      <c r="CH3639" s="57"/>
      <c r="CI3639" s="57"/>
      <c r="CJ3639" s="57"/>
      <c r="CK3639" s="57"/>
      <c r="CL3639" s="57"/>
      <c r="CM3639" s="57"/>
      <c r="CN3639" s="57"/>
      <c r="CO3639" s="57"/>
      <c r="CP3639" s="57"/>
      <c r="CQ3639" s="57"/>
      <c r="CR3639" s="57"/>
      <c r="CS3639" s="57"/>
      <c r="CT3639" s="6">
        <f t="shared" si="1589"/>
        <v>13</v>
      </c>
      <c r="CU3639" s="57"/>
      <c r="CV3639" s="57"/>
      <c r="CW3639" s="57"/>
      <c r="CX3639" s="6" t="str">
        <f t="shared" si="1603"/>
        <v>H</v>
      </c>
      <c r="CY3639" s="87">
        <f t="shared" si="1604"/>
        <v>4091</v>
      </c>
      <c r="CZ3639" s="87">
        <f t="shared" si="1605"/>
        <v>879</v>
      </c>
      <c r="DA3639" s="6">
        <f t="shared" si="1606"/>
        <v>3212</v>
      </c>
      <c r="DB3639" s="57"/>
      <c r="DC3639" s="57"/>
      <c r="DD3639" s="57"/>
      <c r="DE3639" s="57"/>
      <c r="DG3639" s="57"/>
      <c r="DH3639" s="57"/>
      <c r="DI3639" s="57"/>
      <c r="DJ3639" s="57"/>
      <c r="DK3639" s="57"/>
      <c r="DL3639" s="57"/>
      <c r="DM3639" s="57"/>
      <c r="DN3639" s="57"/>
      <c r="DO3639" s="57"/>
      <c r="DP3639" s="57"/>
      <c r="DQ3639" s="57"/>
      <c r="DR3639" s="57"/>
      <c r="DS3639" s="57"/>
      <c r="DT3639" s="57"/>
      <c r="DU3639" s="57"/>
      <c r="DV3639" s="57"/>
      <c r="DW3639" s="57"/>
      <c r="DX3639" s="57"/>
      <c r="DY3639" s="57"/>
      <c r="DZ3639" s="57"/>
      <c r="EA3639" s="57"/>
      <c r="EB3639" s="57"/>
      <c r="EC3639" s="57"/>
      <c r="ED3639" s="57"/>
      <c r="EE3639" s="57"/>
      <c r="EF3639" s="57"/>
      <c r="EG3639" s="57"/>
      <c r="EH3639" s="57"/>
      <c r="EI3639" s="57"/>
      <c r="EJ3639" s="57"/>
      <c r="EK3639" s="57"/>
      <c r="EL3639" s="57"/>
      <c r="EM3639" s="57"/>
      <c r="EN3639" s="57"/>
      <c r="EO3639" s="57"/>
      <c r="EP3639" s="57"/>
      <c r="EQ3639" s="57"/>
      <c r="ER3639" s="57"/>
      <c r="ES3639" s="57"/>
      <c r="ET3639" s="57"/>
      <c r="EU3639" s="57"/>
      <c r="EV3639" s="57"/>
      <c r="EW3639" s="57"/>
      <c r="EX3639" s="57"/>
      <c r="EY3639" s="57"/>
      <c r="EZ3639" s="57"/>
      <c r="FA3639" s="57"/>
      <c r="FB3639" s="57"/>
      <c r="FC3639" s="57"/>
      <c r="FD3639" s="57"/>
      <c r="FE3639" s="57"/>
      <c r="FF3639" s="57"/>
      <c r="FG3639" s="57"/>
      <c r="FH3639" s="57"/>
      <c r="FI3639" s="57"/>
      <c r="FJ3639" s="57"/>
      <c r="FK3639" s="57"/>
      <c r="FL3639" s="57"/>
      <c r="FM3639" s="57"/>
      <c r="FN3639" s="57"/>
      <c r="FO3639" s="57"/>
      <c r="FP3639" s="57"/>
      <c r="FQ3639" s="57"/>
      <c r="FR3639" s="57"/>
      <c r="FS3639" s="57"/>
      <c r="FT3639" s="57"/>
      <c r="FU3639" s="57"/>
      <c r="FV3639" s="57"/>
      <c r="FW3639" s="57"/>
      <c r="FX3639" s="57"/>
      <c r="FY3639" s="57"/>
      <c r="FZ3639" s="57"/>
      <c r="GA3639" s="57"/>
      <c r="GB3639" s="57"/>
      <c r="GC3639" s="57"/>
      <c r="GD3639" s="57"/>
      <c r="GE3639" s="57"/>
      <c r="GF3639" s="57"/>
      <c r="GG3639" s="57"/>
      <c r="GH3639" s="57"/>
      <c r="GI3639" s="57"/>
      <c r="GJ3639" s="57"/>
      <c r="GK3639" s="57"/>
      <c r="GL3639" s="57"/>
      <c r="GM3639" s="57"/>
      <c r="GN3639" s="57"/>
      <c r="GO3639" s="57"/>
      <c r="GP3639" s="57"/>
      <c r="GQ3639" s="57"/>
      <c r="GR3639" s="57"/>
      <c r="GS3639" s="57"/>
      <c r="GT3639" s="57"/>
      <c r="GU3639" s="57"/>
      <c r="GV3639" s="57"/>
      <c r="GW3639" s="57"/>
      <c r="GX3639" s="57"/>
      <c r="GY3639" s="57"/>
      <c r="GZ3639" s="57"/>
      <c r="HA3639" s="57"/>
      <c r="HB3639" s="57"/>
      <c r="HC3639" s="57"/>
      <c r="HD3639" s="57"/>
      <c r="HE3639" s="57"/>
      <c r="HF3639" s="57"/>
      <c r="HG3639" s="57"/>
      <c r="HH3639" s="57"/>
      <c r="HI3639" s="57"/>
      <c r="HJ3639" s="57"/>
      <c r="HK3639" s="57"/>
      <c r="HL3639" s="57"/>
      <c r="HM3639" s="57"/>
      <c r="HN3639" s="57"/>
      <c r="HO3639" s="57"/>
      <c r="HP3639" s="57"/>
      <c r="HQ3639" s="57"/>
      <c r="HR3639" s="57"/>
      <c r="HS3639" s="57"/>
      <c r="HT3639" s="57"/>
      <c r="HU3639" s="57"/>
      <c r="HV3639" s="57"/>
      <c r="HW3639" s="57"/>
      <c r="HX3639" s="57"/>
      <c r="HY3639" s="57"/>
      <c r="HZ3639" s="57"/>
      <c r="IA3639" s="57"/>
      <c r="IB3639" s="57"/>
      <c r="IC3639" s="57"/>
      <c r="ID3639" s="57"/>
      <c r="IE3639" s="57"/>
      <c r="IF3639" s="57"/>
      <c r="IG3639" s="57"/>
      <c r="IH3639" s="57"/>
      <c r="II3639" s="57"/>
      <c r="IJ3639" s="57"/>
      <c r="IK3639" s="57"/>
      <c r="IL3639" s="57"/>
      <c r="IM3639" s="57"/>
      <c r="IN3639" s="57"/>
      <c r="IO3639" s="57"/>
      <c r="IP3639" s="57"/>
      <c r="IQ3639" s="57"/>
      <c r="IR3639" s="57"/>
      <c r="IS3639" s="57"/>
      <c r="IT3639" s="57"/>
      <c r="IU3639" s="57"/>
      <c r="IV3639" s="57"/>
      <c r="IW3639" s="57"/>
      <c r="IX3639" s="57"/>
      <c r="IY3639" s="57"/>
      <c r="IZ3639" s="57"/>
      <c r="JA3639" s="57"/>
      <c r="JB3639" s="57"/>
      <c r="JC3639" s="57"/>
      <c r="JD3639" s="57"/>
      <c r="JE3639" s="57"/>
      <c r="JF3639" s="57"/>
      <c r="JG3639" s="57"/>
      <c r="JH3639" s="57"/>
      <c r="JI3639" s="57"/>
      <c r="JJ3639" s="57"/>
      <c r="JK3639" s="57"/>
      <c r="JL3639" s="57"/>
      <c r="JM3639" s="57"/>
      <c r="JN3639" s="57"/>
      <c r="JO3639" s="57"/>
      <c r="JP3639" s="57"/>
      <c r="JQ3639" s="57"/>
      <c r="JR3639" s="57"/>
      <c r="JS3639" s="57"/>
      <c r="JT3639" s="57"/>
      <c r="JU3639" s="57"/>
      <c r="JV3639" s="57"/>
      <c r="JW3639" s="57"/>
      <c r="JX3639" s="57"/>
      <c r="JY3639" s="57"/>
      <c r="JZ3639" s="57"/>
      <c r="KA3639" s="57"/>
      <c r="KB3639" s="57"/>
      <c r="KC3639" s="57"/>
      <c r="KD3639" s="57"/>
      <c r="KE3639" s="57"/>
      <c r="KF3639" s="57"/>
      <c r="KG3639" s="57"/>
      <c r="KH3639" s="57"/>
      <c r="KI3639" s="57"/>
      <c r="KJ3639" s="57"/>
      <c r="KK3639" s="57"/>
      <c r="KL3639" s="57"/>
      <c r="KM3639" s="57"/>
      <c r="KN3639" s="57"/>
      <c r="KO3639" s="57"/>
      <c r="KP3639" s="57"/>
      <c r="KQ3639" s="57"/>
      <c r="KR3639" s="57"/>
      <c r="KS3639" s="57"/>
      <c r="KT3639" s="57"/>
      <c r="KU3639" s="57"/>
      <c r="KV3639" s="57"/>
      <c r="KW3639" s="57"/>
      <c r="KX3639" s="57"/>
      <c r="KY3639" s="57"/>
      <c r="KZ3639" s="57"/>
      <c r="LA3639" s="57"/>
      <c r="LB3639" s="57"/>
      <c r="LC3639" s="57"/>
      <c r="LD3639" s="57"/>
      <c r="LE3639" s="57"/>
      <c r="LF3639" s="57"/>
      <c r="LG3639" s="57"/>
      <c r="LH3639" s="57"/>
      <c r="LI3639" s="57"/>
      <c r="LJ3639" s="57"/>
      <c r="LK3639" s="57"/>
      <c r="LL3639" s="57"/>
      <c r="LM3639" s="57"/>
      <c r="LN3639" s="57"/>
      <c r="LO3639" s="57"/>
      <c r="LP3639" s="57"/>
      <c r="LQ3639" s="57"/>
      <c r="LR3639" s="57"/>
      <c r="LS3639" s="57"/>
      <c r="LT3639" s="57"/>
      <c r="LU3639" s="57"/>
      <c r="LV3639" s="57"/>
      <c r="LW3639" s="57"/>
      <c r="LX3639" s="57"/>
      <c r="LY3639" s="57"/>
      <c r="LZ3639" s="57"/>
      <c r="MA3639" s="57"/>
      <c r="MB3639" s="57"/>
      <c r="MC3639" s="57"/>
      <c r="MD3639" s="57"/>
      <c r="ME3639" s="57"/>
      <c r="MF3639" s="57"/>
      <c r="MG3639" s="57"/>
      <c r="MH3639" s="57"/>
      <c r="MI3639" s="57"/>
      <c r="MJ3639" s="57"/>
      <c r="MK3639" s="57"/>
      <c r="ML3639" s="57"/>
      <c r="MM3639" s="57"/>
      <c r="MN3639" s="57"/>
      <c r="MO3639" s="57"/>
      <c r="MP3639" s="57"/>
      <c r="MQ3639" s="57"/>
      <c r="MR3639" s="57"/>
      <c r="MS3639" s="57"/>
      <c r="MT3639" s="57"/>
      <c r="MU3639" s="57"/>
      <c r="MV3639" s="57"/>
      <c r="MW3639" s="57"/>
      <c r="MX3639" s="57"/>
      <c r="MY3639" s="57"/>
      <c r="MZ3639" s="57"/>
      <c r="NA3639" s="57"/>
      <c r="NB3639" s="57"/>
      <c r="NC3639" s="57"/>
      <c r="ND3639" s="57"/>
      <c r="NE3639" s="57"/>
      <c r="NF3639" s="57"/>
      <c r="NG3639" s="57"/>
      <c r="NH3639" s="57"/>
      <c r="NI3639" s="57"/>
      <c r="NJ3639" s="57"/>
      <c r="NK3639" s="57"/>
      <c r="NL3639" s="57"/>
      <c r="NM3639" s="57"/>
      <c r="NN3639" s="57"/>
      <c r="NO3639" s="57"/>
      <c r="NP3639" s="57"/>
      <c r="NQ3639" s="57"/>
      <c r="NR3639" s="57"/>
      <c r="NS3639" s="57"/>
      <c r="NT3639" s="57"/>
      <c r="NU3639" s="57"/>
      <c r="NV3639" s="57"/>
      <c r="NW3639" s="57"/>
      <c r="NX3639" s="57"/>
      <c r="NY3639" s="57"/>
      <c r="NZ3639" s="57"/>
      <c r="OA3639" s="57"/>
      <c r="OB3639" s="57"/>
      <c r="OC3639" s="57"/>
      <c r="OD3639" s="57"/>
      <c r="OE3639" s="57"/>
      <c r="OF3639" s="57"/>
      <c r="OG3639" s="57"/>
      <c r="OH3639" s="57"/>
      <c r="OI3639" s="57"/>
      <c r="OJ3639" s="57"/>
      <c r="OK3639" s="57"/>
      <c r="OL3639" s="57"/>
      <c r="OM3639" s="57"/>
      <c r="ON3639" s="57"/>
      <c r="OO3639" s="57"/>
      <c r="OP3639" s="57"/>
      <c r="OQ3639" s="57"/>
      <c r="OR3639" s="57"/>
      <c r="OS3639" s="57"/>
      <c r="OT3639" s="57"/>
      <c r="OU3639" s="57"/>
      <c r="OV3639" s="57"/>
      <c r="OW3639" s="57"/>
      <c r="OX3639" s="57"/>
      <c r="OY3639" s="57"/>
      <c r="OZ3639" s="57"/>
      <c r="PA3639" s="57"/>
      <c r="PB3639" s="57"/>
      <c r="PC3639" s="57"/>
      <c r="PD3639" s="57"/>
      <c r="PE3639" s="57"/>
      <c r="PF3639" s="57"/>
      <c r="PG3639" s="57"/>
      <c r="PH3639" s="57"/>
      <c r="PI3639" s="57"/>
      <c r="PJ3639" s="57"/>
      <c r="PK3639" s="57"/>
    </row>
    <row r="3640" spans="1:427" s="57" customFormat="1" hidden="1" x14ac:dyDescent="0.2">
      <c r="A3640" s="47">
        <v>8145</v>
      </c>
      <c r="B3640" s="46">
        <f t="shared" si="1581"/>
        <v>7</v>
      </c>
      <c r="C3640" s="46">
        <f t="shared" si="1582"/>
        <v>22</v>
      </c>
      <c r="D3640" s="46">
        <f t="shared" si="1583"/>
        <v>4</v>
      </c>
      <c r="E3640" s="103">
        <v>42847</v>
      </c>
      <c r="F3640" s="17" t="s">
        <v>2526</v>
      </c>
      <c r="G3640" s="47" t="s">
        <v>310</v>
      </c>
      <c r="H3640" s="47" t="s">
        <v>307</v>
      </c>
      <c r="I3640" s="47">
        <v>1</v>
      </c>
      <c r="J3640" s="47">
        <v>1</v>
      </c>
      <c r="K3640" s="47" t="s">
        <v>36</v>
      </c>
      <c r="L3640" s="20">
        <v>2702</v>
      </c>
      <c r="M3640" s="4" t="s">
        <v>4633</v>
      </c>
      <c r="N3640" s="47">
        <v>21</v>
      </c>
      <c r="O3640" s="17">
        <f t="shared" si="1611"/>
        <v>45</v>
      </c>
      <c r="P3640" s="17">
        <f>COUNTIF($H$3596:$H3640,"=W")</f>
        <v>11</v>
      </c>
      <c r="Q3640" s="17">
        <f>COUNTIF($H$3596:$H3640,"=D")</f>
        <v>16</v>
      </c>
      <c r="R3640" s="17">
        <f>COUNTIF($H$3596:$H3640,"=L")</f>
        <v>18</v>
      </c>
      <c r="S3640" s="17">
        <f t="shared" si="1597"/>
        <v>53</v>
      </c>
      <c r="T3640" s="17">
        <f t="shared" si="1598"/>
        <v>68</v>
      </c>
      <c r="U3640" s="17">
        <f t="shared" si="1612"/>
        <v>49</v>
      </c>
      <c r="V3640" s="17">
        <v>4</v>
      </c>
      <c r="W3640" s="17">
        <v>6</v>
      </c>
      <c r="X3640" s="17">
        <v>9</v>
      </c>
      <c r="Y3640" s="17">
        <v>3</v>
      </c>
      <c r="Z3640" s="17">
        <v>6</v>
      </c>
      <c r="AA3640" s="17">
        <v>6</v>
      </c>
      <c r="AB3640" s="17">
        <v>12</v>
      </c>
      <c r="AC3640" s="17">
        <v>15</v>
      </c>
      <c r="AD3640" s="83">
        <v>2</v>
      </c>
      <c r="AE3640" s="83">
        <v>1</v>
      </c>
      <c r="AF3640" s="5">
        <v>0</v>
      </c>
      <c r="AG3640" s="5">
        <v>0</v>
      </c>
      <c r="AH3640" s="83" t="s">
        <v>3812</v>
      </c>
      <c r="AI3640" s="17"/>
      <c r="AJ3640" s="18"/>
      <c r="AK3640" s="104">
        <f t="shared" si="1594"/>
        <v>55124</v>
      </c>
      <c r="AL3640" s="104">
        <f>AK3640/COUNTIF(G$3596:G3640,"H")</f>
        <v>2505.6363636363635</v>
      </c>
      <c r="AM3640" s="104">
        <f t="shared" si="1595"/>
        <v>49364</v>
      </c>
      <c r="AN3640" s="104">
        <f>AM3640/COUNTIF(G$3596:G3640,"A")</f>
        <v>2146.2608695652175</v>
      </c>
      <c r="AO3640" s="18"/>
      <c r="AP3640" s="18">
        <v>97</v>
      </c>
      <c r="AQ3640" s="18"/>
      <c r="AR3640" s="18">
        <v>79</v>
      </c>
      <c r="AS3640" s="18">
        <v>50</v>
      </c>
      <c r="AT3640" s="112">
        <f t="shared" si="1609"/>
        <v>49</v>
      </c>
      <c r="AU3640" s="18">
        <f t="shared" si="1610"/>
        <v>21</v>
      </c>
      <c r="AV3640" s="18">
        <f t="shared" si="1613"/>
        <v>30</v>
      </c>
      <c r="AW3640" s="47"/>
      <c r="AX3640" s="73"/>
      <c r="AY3640" s="105">
        <v>620</v>
      </c>
      <c r="AZ3640" s="107">
        <f t="shared" si="1602"/>
        <v>0.22945965951147299</v>
      </c>
      <c r="BA3640" s="107">
        <f t="shared" si="1614"/>
        <v>0.77054034048852704</v>
      </c>
      <c r="BB3640" s="18"/>
      <c r="BC3640" s="18"/>
      <c r="BD3640" s="18"/>
      <c r="BE3640" s="18"/>
      <c r="BF3640" s="18"/>
      <c r="BG3640" s="18">
        <f t="shared" si="1573"/>
        <v>0</v>
      </c>
      <c r="BH3640" s="18">
        <f t="shared" si="1607"/>
        <v>0</v>
      </c>
      <c r="BI3640" s="18">
        <f t="shared" si="1574"/>
        <v>1</v>
      </c>
      <c r="BJ3640" s="18">
        <f t="shared" si="1608"/>
        <v>1</v>
      </c>
      <c r="BK3640" s="18">
        <f t="shared" si="1575"/>
        <v>0</v>
      </c>
      <c r="BL3640" s="18">
        <f t="shared" si="1576"/>
        <v>0</v>
      </c>
      <c r="BM3640" s="18">
        <f t="shared" si="1577"/>
        <v>1</v>
      </c>
      <c r="BN3640" s="18">
        <f t="shared" si="1578"/>
        <v>1</v>
      </c>
      <c r="BO3640" s="18">
        <f t="shared" si="1579"/>
        <v>1</v>
      </c>
      <c r="BP3640" s="18">
        <f t="shared" si="1580"/>
        <v>2</v>
      </c>
      <c r="BQ3640" s="18">
        <f t="shared" si="1584"/>
        <v>1</v>
      </c>
      <c r="BR3640" s="18">
        <f t="shared" si="1585"/>
        <v>4</v>
      </c>
      <c r="BS3640" s="18">
        <f t="shared" si="1590"/>
        <v>1</v>
      </c>
      <c r="BT3640" s="18">
        <f t="shared" si="1591"/>
        <v>3</v>
      </c>
      <c r="CT3640" s="6">
        <f t="shared" si="1589"/>
        <v>13</v>
      </c>
      <c r="CX3640" s="6" t="str">
        <f t="shared" si="1603"/>
        <v>A</v>
      </c>
      <c r="CY3640" s="87">
        <f t="shared" si="1604"/>
        <v>2702</v>
      </c>
      <c r="CZ3640" s="87">
        <f t="shared" si="1605"/>
        <v>620</v>
      </c>
      <c r="DA3640" s="6" t="str">
        <f t="shared" si="1606"/>
        <v>na</v>
      </c>
    </row>
    <row r="3641" spans="1:427" s="57" customFormat="1" hidden="1" x14ac:dyDescent="0.2">
      <c r="A3641" s="47">
        <v>8146</v>
      </c>
      <c r="B3641" s="46">
        <f t="shared" si="1581"/>
        <v>7</v>
      </c>
      <c r="C3641" s="46">
        <f t="shared" si="1582"/>
        <v>29</v>
      </c>
      <c r="D3641" s="46">
        <f t="shared" si="1583"/>
        <v>4</v>
      </c>
      <c r="E3641" s="103">
        <v>42854</v>
      </c>
      <c r="F3641" s="17" t="s">
        <v>2525</v>
      </c>
      <c r="G3641" s="47" t="s">
        <v>103</v>
      </c>
      <c r="H3641" s="47" t="s">
        <v>307</v>
      </c>
      <c r="I3641" s="47">
        <v>2</v>
      </c>
      <c r="J3641" s="47">
        <v>2</v>
      </c>
      <c r="K3641" s="106" t="s">
        <v>2991</v>
      </c>
      <c r="L3641" s="20">
        <v>3984</v>
      </c>
      <c r="M3641" s="4" t="s">
        <v>4634</v>
      </c>
      <c r="N3641" s="47">
        <v>21</v>
      </c>
      <c r="O3641" s="17">
        <f t="shared" si="1611"/>
        <v>46</v>
      </c>
      <c r="P3641" s="17">
        <f>COUNTIF($H$3596:$H3641,"=W")</f>
        <v>11</v>
      </c>
      <c r="Q3641" s="17">
        <f>COUNTIF($H$3596:$H3641,"=D")</f>
        <v>17</v>
      </c>
      <c r="R3641" s="17">
        <f>COUNTIF($H$3596:$H3641,"=L")</f>
        <v>18</v>
      </c>
      <c r="S3641" s="17">
        <f t="shared" si="1597"/>
        <v>55</v>
      </c>
      <c r="T3641" s="17">
        <f t="shared" si="1598"/>
        <v>70</v>
      </c>
      <c r="U3641" s="17">
        <f t="shared" si="1612"/>
        <v>50</v>
      </c>
      <c r="V3641" s="17">
        <v>9</v>
      </c>
      <c r="W3641" s="17">
        <v>3</v>
      </c>
      <c r="X3641" s="17">
        <v>7</v>
      </c>
      <c r="Y3641" s="17">
        <v>6</v>
      </c>
      <c r="Z3641" s="17">
        <v>6</v>
      </c>
      <c r="AA3641" s="17">
        <v>4</v>
      </c>
      <c r="AB3641" s="17">
        <v>6</v>
      </c>
      <c r="AC3641" s="17">
        <v>8</v>
      </c>
      <c r="AD3641" s="83">
        <v>2</v>
      </c>
      <c r="AE3641" s="83">
        <v>1</v>
      </c>
      <c r="AF3641" s="5">
        <v>0</v>
      </c>
      <c r="AG3641" s="5">
        <v>0</v>
      </c>
      <c r="AH3641" s="83" t="s">
        <v>3839</v>
      </c>
      <c r="AI3641" s="17"/>
      <c r="AJ3641" s="18"/>
      <c r="AK3641" s="104">
        <f t="shared" si="1594"/>
        <v>59108</v>
      </c>
      <c r="AL3641" s="104">
        <f>AK3641/COUNTIF(G$3596:G3641,"H")</f>
        <v>2569.913043478261</v>
      </c>
      <c r="AM3641" s="104">
        <f t="shared" si="1595"/>
        <v>49364</v>
      </c>
      <c r="AN3641" s="104">
        <f>AM3641/COUNTIF(G$3596:G3641,"A")</f>
        <v>2146.2608695652175</v>
      </c>
      <c r="AO3641" s="18"/>
      <c r="AP3641" s="18">
        <v>99</v>
      </c>
      <c r="AQ3641" s="18"/>
      <c r="AR3641" s="18">
        <v>82</v>
      </c>
      <c r="AS3641" s="18">
        <v>51</v>
      </c>
      <c r="AT3641" s="112">
        <f t="shared" si="1609"/>
        <v>50</v>
      </c>
      <c r="AU3641" s="18">
        <f t="shared" si="1610"/>
        <v>21</v>
      </c>
      <c r="AV3641" s="18">
        <f t="shared" si="1613"/>
        <v>32</v>
      </c>
      <c r="AW3641" s="47" t="s">
        <v>894</v>
      </c>
      <c r="AX3641" s="73" t="s">
        <v>2942</v>
      </c>
      <c r="AY3641" s="105">
        <v>113</v>
      </c>
      <c r="AZ3641" s="107">
        <f t="shared" si="1602"/>
        <v>0.97163654618473894</v>
      </c>
      <c r="BA3641" s="107">
        <f t="shared" si="1614"/>
        <v>2.8363453815261064E-2</v>
      </c>
      <c r="BB3641" s="18"/>
      <c r="BC3641" s="18"/>
      <c r="BD3641" s="18"/>
      <c r="BE3641" s="18"/>
      <c r="BF3641" s="18"/>
      <c r="BG3641" s="18">
        <f t="shared" si="1573"/>
        <v>0</v>
      </c>
      <c r="BH3641" s="18">
        <f t="shared" si="1607"/>
        <v>0</v>
      </c>
      <c r="BI3641" s="18">
        <f t="shared" si="1574"/>
        <v>1</v>
      </c>
      <c r="BJ3641" s="18">
        <f t="shared" si="1608"/>
        <v>2</v>
      </c>
      <c r="BK3641" s="18">
        <f t="shared" si="1575"/>
        <v>0</v>
      </c>
      <c r="BL3641" s="18">
        <f t="shared" si="1576"/>
        <v>0</v>
      </c>
      <c r="BM3641" s="18">
        <f t="shared" si="1577"/>
        <v>1</v>
      </c>
      <c r="BN3641" s="18">
        <f t="shared" si="1578"/>
        <v>2</v>
      </c>
      <c r="BO3641" s="18">
        <f t="shared" si="1579"/>
        <v>1</v>
      </c>
      <c r="BP3641" s="18">
        <f t="shared" si="1580"/>
        <v>3</v>
      </c>
      <c r="BQ3641" s="18">
        <f t="shared" si="1584"/>
        <v>1</v>
      </c>
      <c r="BR3641" s="18">
        <f t="shared" si="1585"/>
        <v>5</v>
      </c>
      <c r="BS3641" s="18">
        <f t="shared" si="1590"/>
        <v>1</v>
      </c>
      <c r="BT3641" s="18">
        <f t="shared" si="1591"/>
        <v>4</v>
      </c>
      <c r="CT3641" s="6">
        <f t="shared" si="1589"/>
        <v>16</v>
      </c>
      <c r="CX3641" s="6" t="str">
        <f t="shared" si="1603"/>
        <v>H</v>
      </c>
      <c r="CY3641" s="87">
        <f t="shared" si="1604"/>
        <v>3984</v>
      </c>
      <c r="CZ3641" s="87">
        <f t="shared" si="1605"/>
        <v>113</v>
      </c>
      <c r="DA3641" s="6">
        <f t="shared" si="1606"/>
        <v>3871</v>
      </c>
    </row>
    <row r="3642" spans="1:427" s="57" customFormat="1" ht="16.149999999999999" hidden="1" customHeight="1" x14ac:dyDescent="0.2">
      <c r="A3642" s="115">
        <v>8201</v>
      </c>
      <c r="B3642" s="46">
        <f t="shared" si="1581"/>
        <v>7</v>
      </c>
      <c r="C3642" s="46">
        <f t="shared" si="1582"/>
        <v>5</v>
      </c>
      <c r="D3642" s="46">
        <f t="shared" si="1583"/>
        <v>8</v>
      </c>
      <c r="E3642" s="116">
        <v>42952</v>
      </c>
      <c r="F3642" s="174" t="s">
        <v>3617</v>
      </c>
      <c r="G3642" s="115" t="s">
        <v>103</v>
      </c>
      <c r="H3642" s="115" t="s">
        <v>308</v>
      </c>
      <c r="I3642" s="115">
        <v>0</v>
      </c>
      <c r="J3642" s="115">
        <v>1</v>
      </c>
      <c r="K3642" s="117" t="s">
        <v>3298</v>
      </c>
      <c r="L3642" s="175">
        <v>2951</v>
      </c>
      <c r="M3642" s="118">
        <v>43</v>
      </c>
      <c r="N3642" s="115">
        <v>17</v>
      </c>
      <c r="O3642" s="174">
        <f t="shared" si="1611"/>
        <v>1</v>
      </c>
      <c r="P3642" s="174">
        <f>COUNTIF($H$3642:$H3642,"=W")</f>
        <v>0</v>
      </c>
      <c r="Q3642" s="174">
        <f>COUNTIF($H$3642:$H3642,"=D")</f>
        <v>0</v>
      </c>
      <c r="R3642" s="174">
        <f>COUNTIF($H$3642:$H3642,"=L")</f>
        <v>1</v>
      </c>
      <c r="S3642" s="174">
        <f>I3642</f>
        <v>0</v>
      </c>
      <c r="T3642" s="174">
        <f>J3642</f>
        <v>1</v>
      </c>
      <c r="U3642" s="174">
        <f t="shared" si="1612"/>
        <v>0</v>
      </c>
      <c r="V3642" s="176">
        <v>10</v>
      </c>
      <c r="W3642" s="176">
        <v>1</v>
      </c>
      <c r="X3642" s="176">
        <v>5</v>
      </c>
      <c r="Y3642" s="176">
        <v>4</v>
      </c>
      <c r="Z3642" s="176">
        <v>7</v>
      </c>
      <c r="AA3642" s="176">
        <v>2</v>
      </c>
      <c r="AB3642" s="176">
        <v>15</v>
      </c>
      <c r="AC3642" s="176">
        <v>14</v>
      </c>
      <c r="AD3642" s="177">
        <v>1</v>
      </c>
      <c r="AE3642" s="177">
        <v>2</v>
      </c>
      <c r="AF3642" s="178">
        <v>0</v>
      </c>
      <c r="AG3642" s="178">
        <v>0</v>
      </c>
      <c r="AH3642" s="177" t="s">
        <v>3796</v>
      </c>
      <c r="AI3642" s="174"/>
      <c r="AJ3642" s="119"/>
      <c r="AK3642" s="120">
        <f>L3642</f>
        <v>2951</v>
      </c>
      <c r="AL3642" s="120">
        <f>AK3642/COUNTIF(G$3642:G3642,"H")</f>
        <v>2951</v>
      </c>
      <c r="AM3642" s="120"/>
      <c r="AN3642" s="120"/>
      <c r="AO3642" s="119"/>
      <c r="AP3642" s="119">
        <v>3</v>
      </c>
      <c r="AQ3642" s="119"/>
      <c r="AR3642" s="119">
        <v>3</v>
      </c>
      <c r="AS3642" s="119">
        <v>0</v>
      </c>
      <c r="AT3642" s="121">
        <f t="shared" si="1609"/>
        <v>0</v>
      </c>
      <c r="AU3642" s="119">
        <f t="shared" si="1610"/>
        <v>17</v>
      </c>
      <c r="AV3642" s="119">
        <f t="shared" si="1613"/>
        <v>3</v>
      </c>
      <c r="AW3642" s="115"/>
      <c r="AX3642" s="122"/>
      <c r="AY3642" s="123">
        <v>149</v>
      </c>
      <c r="AZ3642" s="124">
        <f t="shared" si="1602"/>
        <v>0.94950864113859712</v>
      </c>
      <c r="BA3642" s="124">
        <f t="shared" si="1614"/>
        <v>5.049135886140288E-2</v>
      </c>
      <c r="BB3642" s="119"/>
      <c r="BC3642" s="119"/>
      <c r="BD3642" s="119"/>
      <c r="BE3642" s="119"/>
      <c r="BF3642" s="119"/>
      <c r="BG3642" s="119">
        <f t="shared" si="1573"/>
        <v>0</v>
      </c>
      <c r="BH3642" s="119">
        <f t="shared" si="1607"/>
        <v>0</v>
      </c>
      <c r="BI3642" s="119">
        <f t="shared" si="1574"/>
        <v>0</v>
      </c>
      <c r="BJ3642" s="119">
        <f t="shared" si="1608"/>
        <v>0</v>
      </c>
      <c r="BK3642" s="119">
        <f t="shared" si="1575"/>
        <v>1</v>
      </c>
      <c r="BL3642" s="119">
        <f t="shared" si="1576"/>
        <v>1</v>
      </c>
      <c r="BM3642" s="119">
        <f t="shared" si="1577"/>
        <v>0</v>
      </c>
      <c r="BN3642" s="119">
        <f t="shared" si="1578"/>
        <v>0</v>
      </c>
      <c r="BO3642" s="119">
        <f t="shared" si="1579"/>
        <v>1</v>
      </c>
      <c r="BP3642" s="119">
        <f t="shared" si="1580"/>
        <v>4</v>
      </c>
      <c r="BQ3642" s="119">
        <f t="shared" si="1584"/>
        <v>0</v>
      </c>
      <c r="BR3642" s="119">
        <f t="shared" si="1585"/>
        <v>0</v>
      </c>
      <c r="BS3642" s="119">
        <f t="shared" si="1590"/>
        <v>1</v>
      </c>
      <c r="BT3642" s="119">
        <f t="shared" si="1591"/>
        <v>5</v>
      </c>
      <c r="CT3642" s="6">
        <f t="shared" si="1589"/>
        <v>15</v>
      </c>
      <c r="CX3642" s="6" t="str">
        <f t="shared" si="1603"/>
        <v>H</v>
      </c>
      <c r="CY3642" s="87">
        <f t="shared" si="1604"/>
        <v>2951</v>
      </c>
      <c r="CZ3642" s="87">
        <f t="shared" si="1605"/>
        <v>149</v>
      </c>
      <c r="DA3642" s="6">
        <f t="shared" si="1606"/>
        <v>2802</v>
      </c>
    </row>
    <row r="3643" spans="1:427" s="57" customFormat="1" hidden="1" x14ac:dyDescent="0.2">
      <c r="A3643" s="115">
        <v>8202</v>
      </c>
      <c r="B3643" s="46">
        <f t="shared" si="1581"/>
        <v>3</v>
      </c>
      <c r="C3643" s="46">
        <f t="shared" si="1582"/>
        <v>8</v>
      </c>
      <c r="D3643" s="46">
        <f t="shared" si="1583"/>
        <v>8</v>
      </c>
      <c r="E3643" s="116">
        <v>42955</v>
      </c>
      <c r="F3643" s="174" t="s">
        <v>2390</v>
      </c>
      <c r="G3643" s="115" t="s">
        <v>310</v>
      </c>
      <c r="H3643" s="115" t="s">
        <v>306</v>
      </c>
      <c r="I3643" s="115">
        <v>2</v>
      </c>
      <c r="J3643" s="115">
        <v>0</v>
      </c>
      <c r="K3643" s="117" t="s">
        <v>2996</v>
      </c>
      <c r="L3643" s="175">
        <v>1373</v>
      </c>
      <c r="M3643" s="125" t="s">
        <v>3851</v>
      </c>
      <c r="N3643" s="115">
        <v>8</v>
      </c>
      <c r="O3643" s="174">
        <f t="shared" si="1611"/>
        <v>2</v>
      </c>
      <c r="P3643" s="174">
        <f>COUNTIF($H$3642:$H3643,"=W")</f>
        <v>1</v>
      </c>
      <c r="Q3643" s="174">
        <f>COUNTIF($H$3642:$H3643,"=D")</f>
        <v>0</v>
      </c>
      <c r="R3643" s="174">
        <f>COUNTIF($H$3642:$H3643,"=L")</f>
        <v>1</v>
      </c>
      <c r="S3643" s="174">
        <f t="shared" ref="S3643:S3683" si="1615">S3642+I3643</f>
        <v>2</v>
      </c>
      <c r="T3643" s="174">
        <f t="shared" ref="T3643:T3683" si="1616">T3642+J3643</f>
        <v>1</v>
      </c>
      <c r="U3643" s="174">
        <f t="shared" si="1612"/>
        <v>3</v>
      </c>
      <c r="V3643" s="176">
        <v>6</v>
      </c>
      <c r="W3643" s="176">
        <v>4</v>
      </c>
      <c r="X3643" s="176">
        <v>3</v>
      </c>
      <c r="Y3643" s="176">
        <v>8</v>
      </c>
      <c r="Z3643" s="176">
        <v>3</v>
      </c>
      <c r="AA3643" s="176">
        <v>6</v>
      </c>
      <c r="AB3643" s="176">
        <v>9</v>
      </c>
      <c r="AC3643" s="176">
        <v>10</v>
      </c>
      <c r="AD3643" s="177">
        <v>1</v>
      </c>
      <c r="AE3643" s="177">
        <v>0</v>
      </c>
      <c r="AF3643" s="178">
        <v>0</v>
      </c>
      <c r="AG3643" s="178">
        <v>0</v>
      </c>
      <c r="AH3643" s="177" t="s">
        <v>3847</v>
      </c>
      <c r="AI3643" s="126"/>
      <c r="AJ3643" s="126"/>
      <c r="AK3643" s="120">
        <f t="shared" ref="AK3643:AK3683" si="1617">IF(G3643="H",L3643+AK3642,AK3642)</f>
        <v>2951</v>
      </c>
      <c r="AL3643" s="120">
        <f>AK3643/COUNTIF(G$3642:G3643,"H")</f>
        <v>2951</v>
      </c>
      <c r="AM3643" s="120">
        <f t="shared" ref="AM3643:AM3683" si="1618">IF(G3643="A",L3643+AM3642,AM3642)</f>
        <v>1373</v>
      </c>
      <c r="AN3643" s="120">
        <f>AM3643/COUNTIF(G$3642:G3643,"A")</f>
        <v>1373</v>
      </c>
      <c r="AO3643" s="119"/>
      <c r="AP3643" s="119">
        <v>6</v>
      </c>
      <c r="AQ3643" s="119"/>
      <c r="AR3643" s="119">
        <v>3</v>
      </c>
      <c r="AS3643" s="119">
        <v>0</v>
      </c>
      <c r="AT3643" s="121">
        <f t="shared" si="1609"/>
        <v>3</v>
      </c>
      <c r="AU3643" s="119">
        <f t="shared" si="1610"/>
        <v>8</v>
      </c>
      <c r="AV3643" s="119">
        <f t="shared" si="1613"/>
        <v>0</v>
      </c>
      <c r="AW3643" s="115"/>
      <c r="AX3643" s="122"/>
      <c r="AY3643" s="123">
        <v>397</v>
      </c>
      <c r="AZ3643" s="124">
        <f t="shared" si="1602"/>
        <v>0.28914785142024763</v>
      </c>
      <c r="BA3643" s="124">
        <f t="shared" si="1614"/>
        <v>0.71085214857975232</v>
      </c>
      <c r="BB3643" s="126"/>
      <c r="BC3643" s="126"/>
      <c r="BD3643" s="126"/>
      <c r="BE3643" s="126"/>
      <c r="BF3643" s="126"/>
      <c r="BG3643" s="119">
        <f t="shared" si="1573"/>
        <v>1</v>
      </c>
      <c r="BH3643" s="119">
        <f t="shared" si="1607"/>
        <v>1</v>
      </c>
      <c r="BI3643" s="119">
        <f t="shared" si="1574"/>
        <v>0</v>
      </c>
      <c r="BJ3643" s="119">
        <f t="shared" si="1608"/>
        <v>0</v>
      </c>
      <c r="BK3643" s="119">
        <f t="shared" si="1575"/>
        <v>0</v>
      </c>
      <c r="BL3643" s="119">
        <f t="shared" si="1576"/>
        <v>0</v>
      </c>
      <c r="BM3643" s="119">
        <f t="shared" si="1577"/>
        <v>1</v>
      </c>
      <c r="BN3643" s="119">
        <f t="shared" si="1578"/>
        <v>1</v>
      </c>
      <c r="BO3643" s="119">
        <f t="shared" si="1579"/>
        <v>0</v>
      </c>
      <c r="BP3643" s="119">
        <f t="shared" si="1580"/>
        <v>0</v>
      </c>
      <c r="BQ3643" s="119">
        <f t="shared" si="1584"/>
        <v>1</v>
      </c>
      <c r="BR3643" s="119">
        <f t="shared" si="1585"/>
        <v>1</v>
      </c>
      <c r="BS3643" s="119">
        <f t="shared" si="1590"/>
        <v>0</v>
      </c>
      <c r="BT3643" s="119">
        <f t="shared" si="1591"/>
        <v>0</v>
      </c>
      <c r="CT3643" s="6">
        <f t="shared" si="1589"/>
        <v>9</v>
      </c>
      <c r="CX3643" s="6" t="str">
        <f t="shared" si="1603"/>
        <v>A</v>
      </c>
      <c r="CY3643" s="87">
        <f t="shared" si="1604"/>
        <v>1373</v>
      </c>
      <c r="CZ3643" s="87">
        <f t="shared" si="1605"/>
        <v>397</v>
      </c>
      <c r="DA3643" s="6" t="str">
        <f t="shared" si="1606"/>
        <v>na</v>
      </c>
    </row>
    <row r="3644" spans="1:427" s="57" customFormat="1" hidden="1" x14ac:dyDescent="0.2">
      <c r="A3644" s="115">
        <v>8203</v>
      </c>
      <c r="B3644" s="46">
        <f t="shared" si="1581"/>
        <v>7</v>
      </c>
      <c r="C3644" s="46">
        <f t="shared" si="1582"/>
        <v>12</v>
      </c>
      <c r="D3644" s="46">
        <f t="shared" si="1583"/>
        <v>8</v>
      </c>
      <c r="E3644" s="116">
        <v>42959</v>
      </c>
      <c r="F3644" s="174" t="s">
        <v>1290</v>
      </c>
      <c r="G3644" s="115" t="s">
        <v>310</v>
      </c>
      <c r="H3644" s="115" t="s">
        <v>306</v>
      </c>
      <c r="I3644" s="115">
        <v>5</v>
      </c>
      <c r="J3644" s="115">
        <v>0</v>
      </c>
      <c r="K3644" s="117" t="s">
        <v>1716</v>
      </c>
      <c r="L3644" s="175">
        <v>1133</v>
      </c>
      <c r="M3644" s="125" t="s">
        <v>3852</v>
      </c>
      <c r="N3644" s="115">
        <v>5</v>
      </c>
      <c r="O3644" s="174">
        <f t="shared" si="1611"/>
        <v>3</v>
      </c>
      <c r="P3644" s="174">
        <f>COUNTIF($H$3642:$H3644,"=W")</f>
        <v>2</v>
      </c>
      <c r="Q3644" s="174">
        <f>COUNTIF($H$3642:$H3644,"=D")</f>
        <v>0</v>
      </c>
      <c r="R3644" s="174">
        <f>COUNTIF($H$3642:$H3644,"=L")</f>
        <v>1</v>
      </c>
      <c r="S3644" s="174">
        <f t="shared" si="1615"/>
        <v>7</v>
      </c>
      <c r="T3644" s="174">
        <f t="shared" si="1616"/>
        <v>1</v>
      </c>
      <c r="U3644" s="174">
        <f t="shared" si="1612"/>
        <v>6</v>
      </c>
      <c r="V3644" s="176">
        <v>9</v>
      </c>
      <c r="W3644" s="176">
        <v>0</v>
      </c>
      <c r="X3644" s="176">
        <v>5</v>
      </c>
      <c r="Y3644" s="176">
        <v>3</v>
      </c>
      <c r="Z3644" s="176">
        <v>8</v>
      </c>
      <c r="AA3644" s="176">
        <v>3</v>
      </c>
      <c r="AB3644" s="176">
        <v>9</v>
      </c>
      <c r="AC3644" s="176">
        <v>11</v>
      </c>
      <c r="AD3644" s="177">
        <v>2</v>
      </c>
      <c r="AE3644" s="177">
        <v>2</v>
      </c>
      <c r="AF3644" s="178">
        <v>1</v>
      </c>
      <c r="AG3644" s="178">
        <v>0</v>
      </c>
      <c r="AH3644" s="177" t="s">
        <v>4635</v>
      </c>
      <c r="AI3644" s="126"/>
      <c r="AJ3644" s="126"/>
      <c r="AK3644" s="120">
        <f t="shared" si="1617"/>
        <v>2951</v>
      </c>
      <c r="AL3644" s="120">
        <f>AK3644/COUNTIF(G$3642:G3644,"H")</f>
        <v>2951</v>
      </c>
      <c r="AM3644" s="120">
        <f t="shared" si="1618"/>
        <v>2506</v>
      </c>
      <c r="AN3644" s="120">
        <f>AM3644/COUNTIF(G$3642:G3644,"A")</f>
        <v>1253</v>
      </c>
      <c r="AO3644" s="119"/>
      <c r="AP3644" s="119">
        <v>9</v>
      </c>
      <c r="AQ3644" s="119"/>
      <c r="AR3644" s="119">
        <v>6</v>
      </c>
      <c r="AS3644" s="119">
        <v>0</v>
      </c>
      <c r="AT3644" s="121">
        <f t="shared" si="1609"/>
        <v>6</v>
      </c>
      <c r="AU3644" s="119">
        <f t="shared" si="1610"/>
        <v>5</v>
      </c>
      <c r="AV3644" s="119">
        <f t="shared" si="1613"/>
        <v>0</v>
      </c>
      <c r="AW3644" s="115"/>
      <c r="AX3644" s="122"/>
      <c r="AY3644" s="123">
        <v>845</v>
      </c>
      <c r="AZ3644" s="124">
        <f t="shared" si="1602"/>
        <v>0.74580759046778466</v>
      </c>
      <c r="BA3644" s="124">
        <f t="shared" si="1614"/>
        <v>0.25419240953221534</v>
      </c>
      <c r="BB3644" s="126"/>
      <c r="BC3644" s="126"/>
      <c r="BD3644" s="126"/>
      <c r="BE3644" s="126"/>
      <c r="BF3644" s="126"/>
      <c r="BG3644" s="119">
        <f t="shared" si="1573"/>
        <v>1</v>
      </c>
      <c r="BH3644" s="119">
        <f t="shared" si="1607"/>
        <v>2</v>
      </c>
      <c r="BI3644" s="119">
        <f t="shared" si="1574"/>
        <v>0</v>
      </c>
      <c r="BJ3644" s="119">
        <f t="shared" si="1608"/>
        <v>0</v>
      </c>
      <c r="BK3644" s="119">
        <f t="shared" si="1575"/>
        <v>0</v>
      </c>
      <c r="BL3644" s="119">
        <f t="shared" si="1576"/>
        <v>0</v>
      </c>
      <c r="BM3644" s="119">
        <f t="shared" si="1577"/>
        <v>1</v>
      </c>
      <c r="BN3644" s="119">
        <f t="shared" si="1578"/>
        <v>2</v>
      </c>
      <c r="BO3644" s="119">
        <f t="shared" si="1579"/>
        <v>0</v>
      </c>
      <c r="BP3644" s="119">
        <f t="shared" si="1580"/>
        <v>0</v>
      </c>
      <c r="BQ3644" s="119">
        <f t="shared" si="1584"/>
        <v>1</v>
      </c>
      <c r="BR3644" s="119">
        <f t="shared" si="1585"/>
        <v>2</v>
      </c>
      <c r="BS3644" s="119">
        <f t="shared" si="1590"/>
        <v>0</v>
      </c>
      <c r="BT3644" s="119">
        <f t="shared" si="1591"/>
        <v>0</v>
      </c>
      <c r="CT3644" s="6">
        <f t="shared" si="1589"/>
        <v>14</v>
      </c>
      <c r="CX3644" s="6" t="str">
        <f t="shared" si="1603"/>
        <v>A</v>
      </c>
      <c r="CY3644" s="87">
        <f t="shared" si="1604"/>
        <v>1133</v>
      </c>
      <c r="CZ3644" s="87">
        <f t="shared" si="1605"/>
        <v>845</v>
      </c>
      <c r="DA3644" s="6" t="str">
        <f t="shared" si="1606"/>
        <v>na</v>
      </c>
    </row>
    <row r="3645" spans="1:427" s="57" customFormat="1" hidden="1" x14ac:dyDescent="0.2">
      <c r="A3645" s="115">
        <v>8204</v>
      </c>
      <c r="B3645" s="46">
        <f t="shared" si="1581"/>
        <v>3</v>
      </c>
      <c r="C3645" s="46">
        <f t="shared" si="1582"/>
        <v>15</v>
      </c>
      <c r="D3645" s="46">
        <f t="shared" si="1583"/>
        <v>8</v>
      </c>
      <c r="E3645" s="116">
        <v>42962</v>
      </c>
      <c r="F3645" s="174" t="s">
        <v>3369</v>
      </c>
      <c r="G3645" s="115" t="s">
        <v>103</v>
      </c>
      <c r="H3645" s="115" t="s">
        <v>307</v>
      </c>
      <c r="I3645" s="115">
        <v>0</v>
      </c>
      <c r="J3645" s="115">
        <v>0</v>
      </c>
      <c r="K3645" s="117" t="s">
        <v>36</v>
      </c>
      <c r="L3645" s="175">
        <v>3944</v>
      </c>
      <c r="M3645" s="125"/>
      <c r="N3645" s="115">
        <v>7</v>
      </c>
      <c r="O3645" s="174">
        <f t="shared" si="1611"/>
        <v>4</v>
      </c>
      <c r="P3645" s="174">
        <f>COUNTIF($H$3642:$H3645,"=W")</f>
        <v>2</v>
      </c>
      <c r="Q3645" s="174">
        <f>COUNTIF($H$3642:$H3645,"=D")</f>
        <v>1</v>
      </c>
      <c r="R3645" s="174">
        <f>COUNTIF($H$3642:$H3645,"=L")</f>
        <v>1</v>
      </c>
      <c r="S3645" s="174">
        <f t="shared" si="1615"/>
        <v>7</v>
      </c>
      <c r="T3645" s="174">
        <f t="shared" si="1616"/>
        <v>1</v>
      </c>
      <c r="U3645" s="174">
        <f t="shared" si="1612"/>
        <v>7</v>
      </c>
      <c r="V3645" s="176">
        <v>7</v>
      </c>
      <c r="W3645" s="176">
        <v>1</v>
      </c>
      <c r="X3645" s="176">
        <v>10</v>
      </c>
      <c r="Y3645" s="176">
        <v>8</v>
      </c>
      <c r="Z3645" s="176">
        <v>12</v>
      </c>
      <c r="AA3645" s="176">
        <v>2</v>
      </c>
      <c r="AB3645" s="176">
        <v>7</v>
      </c>
      <c r="AC3645" s="176">
        <v>5</v>
      </c>
      <c r="AD3645" s="177">
        <v>1</v>
      </c>
      <c r="AE3645" s="177">
        <v>1</v>
      </c>
      <c r="AF3645" s="178">
        <v>0</v>
      </c>
      <c r="AG3645" s="178">
        <v>0</v>
      </c>
      <c r="AH3645" s="177" t="s">
        <v>3784</v>
      </c>
      <c r="AI3645" s="126"/>
      <c r="AJ3645" s="126"/>
      <c r="AK3645" s="120">
        <f t="shared" si="1617"/>
        <v>6895</v>
      </c>
      <c r="AL3645" s="120">
        <f>AK3645/COUNTIF(G$3642:G3645,"H")</f>
        <v>3447.5</v>
      </c>
      <c r="AM3645" s="120">
        <f t="shared" si="1618"/>
        <v>2506</v>
      </c>
      <c r="AN3645" s="120">
        <f>AM3645/COUNTIF(G$3642:G3645,"A")</f>
        <v>1253</v>
      </c>
      <c r="AO3645" s="119"/>
      <c r="AP3645" s="119">
        <v>12</v>
      </c>
      <c r="AQ3645" s="119"/>
      <c r="AR3645" s="119">
        <v>7</v>
      </c>
      <c r="AS3645" s="119">
        <v>3</v>
      </c>
      <c r="AT3645" s="121">
        <f t="shared" si="1609"/>
        <v>7</v>
      </c>
      <c r="AU3645" s="119">
        <f t="shared" si="1610"/>
        <v>7</v>
      </c>
      <c r="AV3645" s="119">
        <f t="shared" si="1613"/>
        <v>0</v>
      </c>
      <c r="AW3645" s="115"/>
      <c r="AX3645" s="122"/>
      <c r="AY3645" s="123">
        <v>1041</v>
      </c>
      <c r="AZ3645" s="124">
        <f t="shared" si="1602"/>
        <v>0.73605476673427994</v>
      </c>
      <c r="BA3645" s="124">
        <f t="shared" si="1614"/>
        <v>0.26394523326572006</v>
      </c>
      <c r="BB3645" s="126"/>
      <c r="BC3645" s="126"/>
      <c r="BD3645" s="126"/>
      <c r="BE3645" s="126"/>
      <c r="BF3645" s="126"/>
      <c r="BG3645" s="119">
        <f t="shared" si="1573"/>
        <v>0</v>
      </c>
      <c r="BH3645" s="119">
        <f t="shared" si="1607"/>
        <v>0</v>
      </c>
      <c r="BI3645" s="119">
        <f t="shared" si="1574"/>
        <v>1</v>
      </c>
      <c r="BJ3645" s="119">
        <f t="shared" si="1608"/>
        <v>1</v>
      </c>
      <c r="BK3645" s="119">
        <f t="shared" si="1575"/>
        <v>0</v>
      </c>
      <c r="BL3645" s="119">
        <f t="shared" si="1576"/>
        <v>0</v>
      </c>
      <c r="BM3645" s="119">
        <f t="shared" si="1577"/>
        <v>1</v>
      </c>
      <c r="BN3645" s="119">
        <f t="shared" si="1578"/>
        <v>3</v>
      </c>
      <c r="BO3645" s="119">
        <f t="shared" si="1579"/>
        <v>1</v>
      </c>
      <c r="BP3645" s="119">
        <f t="shared" si="1580"/>
        <v>1</v>
      </c>
      <c r="BQ3645" s="119">
        <f t="shared" si="1584"/>
        <v>0</v>
      </c>
      <c r="BR3645" s="119">
        <f t="shared" si="1585"/>
        <v>0</v>
      </c>
      <c r="BS3645" s="119">
        <f t="shared" si="1590"/>
        <v>0</v>
      </c>
      <c r="BT3645" s="119">
        <f t="shared" si="1591"/>
        <v>0</v>
      </c>
      <c r="CT3645" s="6">
        <f t="shared" si="1589"/>
        <v>17</v>
      </c>
      <c r="CX3645" s="6" t="str">
        <f t="shared" si="1603"/>
        <v>H</v>
      </c>
      <c r="CY3645" s="87">
        <f t="shared" si="1604"/>
        <v>3944</v>
      </c>
      <c r="CZ3645" s="87">
        <f t="shared" si="1605"/>
        <v>1041</v>
      </c>
      <c r="DA3645" s="6">
        <f t="shared" si="1606"/>
        <v>2903</v>
      </c>
    </row>
    <row r="3646" spans="1:427" s="57" customFormat="1" hidden="1" x14ac:dyDescent="0.2">
      <c r="A3646" s="115">
        <v>8205</v>
      </c>
      <c r="B3646" s="46">
        <f t="shared" si="1581"/>
        <v>7</v>
      </c>
      <c r="C3646" s="46">
        <f t="shared" si="1582"/>
        <v>19</v>
      </c>
      <c r="D3646" s="46">
        <f t="shared" si="1583"/>
        <v>8</v>
      </c>
      <c r="E3646" s="116">
        <v>42966</v>
      </c>
      <c r="F3646" s="174" t="s">
        <v>3843</v>
      </c>
      <c r="G3646" s="115" t="s">
        <v>103</v>
      </c>
      <c r="H3646" s="115" t="s">
        <v>306</v>
      </c>
      <c r="I3646" s="115">
        <v>4</v>
      </c>
      <c r="J3646" s="115">
        <v>3</v>
      </c>
      <c r="K3646" s="117" t="s">
        <v>2996</v>
      </c>
      <c r="L3646" s="175">
        <v>2430</v>
      </c>
      <c r="M3646" s="125" t="s">
        <v>4636</v>
      </c>
      <c r="N3646" s="115">
        <v>5</v>
      </c>
      <c r="O3646" s="174">
        <f t="shared" si="1611"/>
        <v>5</v>
      </c>
      <c r="P3646" s="174">
        <f>COUNTIF($H$3642:$H3646,"=W")</f>
        <v>3</v>
      </c>
      <c r="Q3646" s="174">
        <f>COUNTIF($H$3642:$H3646,"=D")</f>
        <v>1</v>
      </c>
      <c r="R3646" s="174">
        <f>COUNTIF($H$3642:$H3646,"=L")</f>
        <v>1</v>
      </c>
      <c r="S3646" s="174">
        <f t="shared" si="1615"/>
        <v>11</v>
      </c>
      <c r="T3646" s="174">
        <f t="shared" si="1616"/>
        <v>4</v>
      </c>
      <c r="U3646" s="174">
        <f t="shared" si="1612"/>
        <v>10</v>
      </c>
      <c r="V3646" s="176">
        <v>8</v>
      </c>
      <c r="W3646" s="176">
        <v>5</v>
      </c>
      <c r="X3646" s="176">
        <v>5</v>
      </c>
      <c r="Y3646" s="176">
        <v>3</v>
      </c>
      <c r="Z3646" s="176">
        <v>8</v>
      </c>
      <c r="AA3646" s="176">
        <v>2</v>
      </c>
      <c r="AB3646" s="176">
        <v>8</v>
      </c>
      <c r="AC3646" s="176">
        <v>10</v>
      </c>
      <c r="AD3646" s="177">
        <v>0</v>
      </c>
      <c r="AE3646" s="177">
        <v>0</v>
      </c>
      <c r="AF3646" s="178">
        <v>0</v>
      </c>
      <c r="AG3646" s="178">
        <v>0</v>
      </c>
      <c r="AH3646" s="177"/>
      <c r="AI3646" s="126"/>
      <c r="AJ3646" s="126"/>
      <c r="AK3646" s="120">
        <f t="shared" si="1617"/>
        <v>9325</v>
      </c>
      <c r="AL3646" s="120">
        <f>AK3646/COUNTIF(G$3642:G3646,"H")</f>
        <v>3108.3333333333335</v>
      </c>
      <c r="AM3646" s="120">
        <f t="shared" si="1618"/>
        <v>2506</v>
      </c>
      <c r="AN3646" s="120">
        <f>AM3646/COUNTIF(G$3642:G3646,"A")</f>
        <v>1253</v>
      </c>
      <c r="AO3646" s="119"/>
      <c r="AP3646" s="119">
        <v>15</v>
      </c>
      <c r="AQ3646" s="119"/>
      <c r="AR3646" s="119">
        <v>9</v>
      </c>
      <c r="AS3646" s="119">
        <v>3</v>
      </c>
      <c r="AT3646" s="121">
        <f t="shared" si="1609"/>
        <v>10</v>
      </c>
      <c r="AU3646" s="119">
        <f t="shared" si="1610"/>
        <v>5</v>
      </c>
      <c r="AV3646" s="119">
        <f t="shared" si="1613"/>
        <v>-1</v>
      </c>
      <c r="AW3646" s="115"/>
      <c r="AX3646" s="122"/>
      <c r="AY3646" s="123">
        <v>101</v>
      </c>
      <c r="AZ3646" s="124">
        <f t="shared" si="1602"/>
        <v>0.95843621399176959</v>
      </c>
      <c r="BA3646" s="124">
        <f t="shared" si="1614"/>
        <v>4.1563786008230408E-2</v>
      </c>
      <c r="BB3646" s="126"/>
      <c r="BC3646" s="126"/>
      <c r="BD3646" s="126"/>
      <c r="BE3646" s="126"/>
      <c r="BF3646" s="126"/>
      <c r="BG3646" s="119">
        <f t="shared" si="1573"/>
        <v>1</v>
      </c>
      <c r="BH3646" s="119">
        <f t="shared" si="1607"/>
        <v>1</v>
      </c>
      <c r="BI3646" s="119">
        <f t="shared" si="1574"/>
        <v>0</v>
      </c>
      <c r="BJ3646" s="119">
        <f t="shared" si="1608"/>
        <v>0</v>
      </c>
      <c r="BK3646" s="119">
        <f t="shared" si="1575"/>
        <v>0</v>
      </c>
      <c r="BL3646" s="119">
        <f t="shared" si="1576"/>
        <v>0</v>
      </c>
      <c r="BM3646" s="119">
        <f t="shared" si="1577"/>
        <v>1</v>
      </c>
      <c r="BN3646" s="119">
        <f t="shared" si="1578"/>
        <v>4</v>
      </c>
      <c r="BO3646" s="119">
        <f t="shared" si="1579"/>
        <v>0</v>
      </c>
      <c r="BP3646" s="119">
        <f t="shared" si="1580"/>
        <v>0</v>
      </c>
      <c r="BQ3646" s="119">
        <f t="shared" si="1584"/>
        <v>1</v>
      </c>
      <c r="BR3646" s="119">
        <f t="shared" si="1585"/>
        <v>1</v>
      </c>
      <c r="BS3646" s="119">
        <f t="shared" si="1590"/>
        <v>1</v>
      </c>
      <c r="BT3646" s="119">
        <f t="shared" si="1591"/>
        <v>1</v>
      </c>
      <c r="CT3646" s="6">
        <f t="shared" si="1589"/>
        <v>13</v>
      </c>
      <c r="CX3646" s="6" t="str">
        <f t="shared" si="1603"/>
        <v>H</v>
      </c>
      <c r="CY3646" s="87">
        <f t="shared" si="1604"/>
        <v>2430</v>
      </c>
      <c r="CZ3646" s="87">
        <f t="shared" si="1605"/>
        <v>101</v>
      </c>
      <c r="DA3646" s="6">
        <f t="shared" si="1606"/>
        <v>2329</v>
      </c>
    </row>
    <row r="3647" spans="1:427" s="57" customFormat="1" hidden="1" x14ac:dyDescent="0.2">
      <c r="A3647" s="115">
        <v>8206</v>
      </c>
      <c r="B3647" s="46">
        <f t="shared" si="1581"/>
        <v>7</v>
      </c>
      <c r="C3647" s="46">
        <f t="shared" si="1582"/>
        <v>26</v>
      </c>
      <c r="D3647" s="46">
        <f t="shared" si="1583"/>
        <v>8</v>
      </c>
      <c r="E3647" s="116">
        <v>42973</v>
      </c>
      <c r="F3647" s="174" t="s">
        <v>3579</v>
      </c>
      <c r="G3647" s="115" t="s">
        <v>310</v>
      </c>
      <c r="H3647" s="115" t="s">
        <v>307</v>
      </c>
      <c r="I3647" s="115">
        <v>1</v>
      </c>
      <c r="J3647" s="115">
        <v>1</v>
      </c>
      <c r="K3647" s="117" t="s">
        <v>36</v>
      </c>
      <c r="L3647" s="175">
        <v>1177</v>
      </c>
      <c r="M3647" s="125" t="s">
        <v>4637</v>
      </c>
      <c r="N3647" s="115">
        <v>6</v>
      </c>
      <c r="O3647" s="174">
        <f t="shared" si="1611"/>
        <v>6</v>
      </c>
      <c r="P3647" s="174">
        <f>COUNTIF($H$3642:$H3647,"=W")</f>
        <v>3</v>
      </c>
      <c r="Q3647" s="174">
        <f>COUNTIF($H$3642:$H3647,"=D")</f>
        <v>2</v>
      </c>
      <c r="R3647" s="174">
        <f>COUNTIF($H$3642:$H3647,"=L")</f>
        <v>1</v>
      </c>
      <c r="S3647" s="174">
        <f t="shared" si="1615"/>
        <v>12</v>
      </c>
      <c r="T3647" s="174">
        <f t="shared" si="1616"/>
        <v>5</v>
      </c>
      <c r="U3647" s="174">
        <f t="shared" si="1612"/>
        <v>11</v>
      </c>
      <c r="V3647" s="176">
        <v>7</v>
      </c>
      <c r="W3647" s="176">
        <v>3</v>
      </c>
      <c r="X3647" s="176">
        <v>4</v>
      </c>
      <c r="Y3647" s="176">
        <v>3</v>
      </c>
      <c r="Z3647" s="176">
        <v>4</v>
      </c>
      <c r="AA3647" s="176">
        <v>3</v>
      </c>
      <c r="AB3647" s="176">
        <v>14</v>
      </c>
      <c r="AC3647" s="176">
        <v>12</v>
      </c>
      <c r="AD3647" s="177">
        <v>0</v>
      </c>
      <c r="AE3647" s="177">
        <v>2</v>
      </c>
      <c r="AF3647" s="178">
        <v>0</v>
      </c>
      <c r="AG3647" s="178">
        <v>1</v>
      </c>
      <c r="AH3647" s="177"/>
      <c r="AI3647" s="126"/>
      <c r="AJ3647" s="126"/>
      <c r="AK3647" s="120">
        <f t="shared" si="1617"/>
        <v>9325</v>
      </c>
      <c r="AL3647" s="120">
        <f>AK3647/COUNTIF(G$3642:G3647,"H")</f>
        <v>3108.3333333333335</v>
      </c>
      <c r="AM3647" s="120">
        <f t="shared" si="1618"/>
        <v>3683</v>
      </c>
      <c r="AN3647" s="120">
        <f>AM3647/COUNTIF(G$3642:G3647,"A")</f>
        <v>1227.6666666666667</v>
      </c>
      <c r="AO3647" s="119"/>
      <c r="AP3647" s="119">
        <v>16</v>
      </c>
      <c r="AQ3647" s="119"/>
      <c r="AR3647" s="119">
        <v>11</v>
      </c>
      <c r="AS3647" s="119">
        <v>4</v>
      </c>
      <c r="AT3647" s="121">
        <f t="shared" si="1609"/>
        <v>11</v>
      </c>
      <c r="AU3647" s="119">
        <f t="shared" si="1610"/>
        <v>6</v>
      </c>
      <c r="AV3647" s="119">
        <f t="shared" si="1613"/>
        <v>0</v>
      </c>
      <c r="AW3647" s="115"/>
      <c r="AX3647" s="122"/>
      <c r="AY3647" s="123">
        <v>341</v>
      </c>
      <c r="AZ3647" s="124">
        <f t="shared" si="1602"/>
        <v>0.28971962616822428</v>
      </c>
      <c r="BA3647" s="124">
        <f t="shared" si="1614"/>
        <v>0.71028037383177578</v>
      </c>
      <c r="BB3647" s="126"/>
      <c r="BC3647" s="126"/>
      <c r="BD3647" s="126"/>
      <c r="BE3647" s="126"/>
      <c r="BF3647" s="126"/>
      <c r="BG3647" s="119">
        <f t="shared" si="1573"/>
        <v>0</v>
      </c>
      <c r="BH3647" s="119">
        <f t="shared" si="1607"/>
        <v>0</v>
      </c>
      <c r="BI3647" s="119">
        <f t="shared" si="1574"/>
        <v>1</v>
      </c>
      <c r="BJ3647" s="119">
        <f t="shared" si="1608"/>
        <v>1</v>
      </c>
      <c r="BK3647" s="119">
        <f t="shared" si="1575"/>
        <v>0</v>
      </c>
      <c r="BL3647" s="119">
        <f t="shared" si="1576"/>
        <v>0</v>
      </c>
      <c r="BM3647" s="119">
        <f t="shared" si="1577"/>
        <v>1</v>
      </c>
      <c r="BN3647" s="119">
        <f t="shared" si="1578"/>
        <v>5</v>
      </c>
      <c r="BO3647" s="119">
        <f t="shared" si="1579"/>
        <v>1</v>
      </c>
      <c r="BP3647" s="119">
        <f t="shared" si="1580"/>
        <v>1</v>
      </c>
      <c r="BQ3647" s="119">
        <f t="shared" si="1584"/>
        <v>1</v>
      </c>
      <c r="BR3647" s="119">
        <f t="shared" si="1585"/>
        <v>2</v>
      </c>
      <c r="BS3647" s="119">
        <f t="shared" si="1590"/>
        <v>1</v>
      </c>
      <c r="BT3647" s="119">
        <f t="shared" si="1591"/>
        <v>2</v>
      </c>
      <c r="CT3647" s="6">
        <f t="shared" si="1589"/>
        <v>11</v>
      </c>
      <c r="CX3647" s="6" t="str">
        <f t="shared" si="1603"/>
        <v>A</v>
      </c>
      <c r="CY3647" s="87">
        <f t="shared" si="1604"/>
        <v>1177</v>
      </c>
      <c r="CZ3647" s="87">
        <f t="shared" si="1605"/>
        <v>341</v>
      </c>
      <c r="DA3647" s="6" t="str">
        <f t="shared" si="1606"/>
        <v>na</v>
      </c>
    </row>
    <row r="3648" spans="1:427" s="57" customFormat="1" hidden="1" x14ac:dyDescent="0.2">
      <c r="A3648" s="115">
        <v>8207</v>
      </c>
      <c r="B3648" s="46">
        <f t="shared" si="1581"/>
        <v>2</v>
      </c>
      <c r="C3648" s="46">
        <f t="shared" si="1582"/>
        <v>28</v>
      </c>
      <c r="D3648" s="46">
        <f t="shared" si="1583"/>
        <v>8</v>
      </c>
      <c r="E3648" s="116">
        <v>42975</v>
      </c>
      <c r="F3648" s="174" t="s">
        <v>3844</v>
      </c>
      <c r="G3648" s="115" t="s">
        <v>103</v>
      </c>
      <c r="H3648" s="115" t="s">
        <v>308</v>
      </c>
      <c r="I3648" s="115">
        <v>0</v>
      </c>
      <c r="J3648" s="115">
        <v>2</v>
      </c>
      <c r="K3648" s="117" t="s">
        <v>36</v>
      </c>
      <c r="L3648" s="175">
        <v>3411</v>
      </c>
      <c r="M3648" s="118" t="s">
        <v>3849</v>
      </c>
      <c r="N3648" s="115">
        <v>8</v>
      </c>
      <c r="O3648" s="174">
        <f t="shared" si="1611"/>
        <v>7</v>
      </c>
      <c r="P3648" s="174">
        <f>COUNTIF($H$3642:$H3648,"=W")</f>
        <v>3</v>
      </c>
      <c r="Q3648" s="174">
        <f>COUNTIF($H$3642:$H3648,"=D")</f>
        <v>2</v>
      </c>
      <c r="R3648" s="174">
        <f>COUNTIF($H$3642:$H3648,"=L")</f>
        <v>2</v>
      </c>
      <c r="S3648" s="174">
        <f t="shared" si="1615"/>
        <v>12</v>
      </c>
      <c r="T3648" s="174">
        <f t="shared" si="1616"/>
        <v>7</v>
      </c>
      <c r="U3648" s="174">
        <f t="shared" si="1612"/>
        <v>11</v>
      </c>
      <c r="V3648" s="176">
        <v>6</v>
      </c>
      <c r="W3648" s="176">
        <v>4</v>
      </c>
      <c r="X3648" s="176">
        <v>7</v>
      </c>
      <c r="Y3648" s="176">
        <v>6</v>
      </c>
      <c r="Z3648" s="176">
        <v>10</v>
      </c>
      <c r="AA3648" s="176">
        <v>3</v>
      </c>
      <c r="AB3648" s="176">
        <v>8</v>
      </c>
      <c r="AC3648" s="176">
        <v>6</v>
      </c>
      <c r="AD3648" s="177">
        <v>2</v>
      </c>
      <c r="AE3648" s="177">
        <v>3</v>
      </c>
      <c r="AF3648" s="178">
        <v>1</v>
      </c>
      <c r="AG3648" s="178">
        <v>0</v>
      </c>
      <c r="AH3648" s="177" t="s">
        <v>4638</v>
      </c>
      <c r="AI3648" s="126"/>
      <c r="AJ3648" s="126"/>
      <c r="AK3648" s="120">
        <f t="shared" si="1617"/>
        <v>12736</v>
      </c>
      <c r="AL3648" s="120">
        <f>AK3648/COUNTIF(G$3642:G3648,"H")</f>
        <v>3184</v>
      </c>
      <c r="AM3648" s="120">
        <f t="shared" si="1618"/>
        <v>3683</v>
      </c>
      <c r="AN3648" s="120">
        <f>AM3648/COUNTIF(G$3642:G3648,"A")</f>
        <v>1227.6666666666667</v>
      </c>
      <c r="AO3648" s="119"/>
      <c r="AP3648" s="119">
        <v>19</v>
      </c>
      <c r="AQ3648" s="119"/>
      <c r="AR3648" s="119">
        <v>12</v>
      </c>
      <c r="AS3648" s="119">
        <v>6</v>
      </c>
      <c r="AT3648" s="121">
        <f t="shared" si="1609"/>
        <v>11</v>
      </c>
      <c r="AU3648" s="119">
        <f t="shared" si="1610"/>
        <v>8</v>
      </c>
      <c r="AV3648" s="119">
        <f t="shared" si="1613"/>
        <v>1</v>
      </c>
      <c r="AW3648" s="115"/>
      <c r="AX3648" s="122"/>
      <c r="AY3648" s="123">
        <v>570</v>
      </c>
      <c r="AZ3648" s="124">
        <f t="shared" si="1602"/>
        <v>0.83289357959542654</v>
      </c>
      <c r="BA3648" s="124">
        <f t="shared" si="1614"/>
        <v>0.16710642040457346</v>
      </c>
      <c r="BB3648" s="126"/>
      <c r="BC3648" s="126"/>
      <c r="BD3648" s="126"/>
      <c r="BE3648" s="126"/>
      <c r="BF3648" s="126"/>
      <c r="BG3648" s="119">
        <f t="shared" si="1573"/>
        <v>0</v>
      </c>
      <c r="BH3648" s="119">
        <f t="shared" si="1607"/>
        <v>0</v>
      </c>
      <c r="BI3648" s="119">
        <f t="shared" si="1574"/>
        <v>0</v>
      </c>
      <c r="BJ3648" s="119">
        <f t="shared" si="1608"/>
        <v>0</v>
      </c>
      <c r="BK3648" s="119">
        <f t="shared" si="1575"/>
        <v>1</v>
      </c>
      <c r="BL3648" s="119">
        <f t="shared" si="1576"/>
        <v>1</v>
      </c>
      <c r="BM3648" s="119">
        <f t="shared" si="1577"/>
        <v>0</v>
      </c>
      <c r="BN3648" s="119">
        <f t="shared" si="1578"/>
        <v>0</v>
      </c>
      <c r="BO3648" s="119">
        <f t="shared" si="1579"/>
        <v>1</v>
      </c>
      <c r="BP3648" s="119">
        <f t="shared" si="1580"/>
        <v>2</v>
      </c>
      <c r="BQ3648" s="119">
        <f t="shared" si="1584"/>
        <v>0</v>
      </c>
      <c r="BR3648" s="119">
        <f t="shared" si="1585"/>
        <v>0</v>
      </c>
      <c r="BS3648" s="119">
        <f t="shared" si="1590"/>
        <v>1</v>
      </c>
      <c r="BT3648" s="119">
        <f t="shared" si="1591"/>
        <v>3</v>
      </c>
      <c r="CT3648" s="6">
        <f t="shared" si="1589"/>
        <v>13</v>
      </c>
      <c r="CX3648" s="6" t="str">
        <f t="shared" si="1603"/>
        <v>H</v>
      </c>
      <c r="CY3648" s="87">
        <f t="shared" si="1604"/>
        <v>3411</v>
      </c>
      <c r="CZ3648" s="87">
        <f t="shared" si="1605"/>
        <v>570</v>
      </c>
      <c r="DA3648" s="6">
        <f t="shared" si="1606"/>
        <v>2841</v>
      </c>
    </row>
    <row r="3649" spans="1:105" s="57" customFormat="1" hidden="1" x14ac:dyDescent="0.2">
      <c r="A3649" s="115">
        <v>8208</v>
      </c>
      <c r="B3649" s="46">
        <f t="shared" si="1581"/>
        <v>7</v>
      </c>
      <c r="C3649" s="46">
        <f t="shared" si="1582"/>
        <v>2</v>
      </c>
      <c r="D3649" s="46">
        <f t="shared" si="1583"/>
        <v>9</v>
      </c>
      <c r="E3649" s="116">
        <v>42980</v>
      </c>
      <c r="F3649" s="174" t="s">
        <v>3845</v>
      </c>
      <c r="G3649" s="115" t="s">
        <v>310</v>
      </c>
      <c r="H3649" s="115" t="s">
        <v>308</v>
      </c>
      <c r="I3649" s="115">
        <v>0</v>
      </c>
      <c r="J3649" s="115">
        <v>2</v>
      </c>
      <c r="K3649" s="117" t="s">
        <v>3410</v>
      </c>
      <c r="L3649" s="175">
        <v>1294</v>
      </c>
      <c r="M3649" s="118" t="s">
        <v>3850</v>
      </c>
      <c r="N3649" s="115">
        <v>9</v>
      </c>
      <c r="O3649" s="174">
        <f t="shared" si="1611"/>
        <v>8</v>
      </c>
      <c r="P3649" s="174">
        <f>COUNTIF($H$3642:$H3649,"=W")</f>
        <v>3</v>
      </c>
      <c r="Q3649" s="174">
        <f>COUNTIF($H$3642:$H3649,"=D")</f>
        <v>2</v>
      </c>
      <c r="R3649" s="174">
        <f>COUNTIF($H$3642:$H3649,"=L")</f>
        <v>3</v>
      </c>
      <c r="S3649" s="174">
        <f t="shared" si="1615"/>
        <v>12</v>
      </c>
      <c r="T3649" s="174">
        <f t="shared" si="1616"/>
        <v>9</v>
      </c>
      <c r="U3649" s="174">
        <f t="shared" si="1612"/>
        <v>11</v>
      </c>
      <c r="V3649" s="176">
        <v>3</v>
      </c>
      <c r="W3649" s="176">
        <v>4</v>
      </c>
      <c r="X3649" s="176">
        <v>5</v>
      </c>
      <c r="Y3649" s="176">
        <v>7</v>
      </c>
      <c r="Z3649" s="176">
        <v>8</v>
      </c>
      <c r="AA3649" s="176">
        <v>5</v>
      </c>
      <c r="AB3649" s="176">
        <v>8</v>
      </c>
      <c r="AC3649" s="176">
        <v>7</v>
      </c>
      <c r="AD3649" s="177">
        <v>0</v>
      </c>
      <c r="AE3649" s="177">
        <v>1</v>
      </c>
      <c r="AF3649" s="178">
        <v>0</v>
      </c>
      <c r="AG3649" s="178">
        <v>0</v>
      </c>
      <c r="AH3649" s="177"/>
      <c r="AI3649" s="126"/>
      <c r="AJ3649" s="126"/>
      <c r="AK3649" s="120">
        <f t="shared" si="1617"/>
        <v>12736</v>
      </c>
      <c r="AL3649" s="120">
        <f>AK3649/COUNTIF(G$3642:G3649,"H")</f>
        <v>3184</v>
      </c>
      <c r="AM3649" s="120">
        <f t="shared" si="1618"/>
        <v>4977</v>
      </c>
      <c r="AN3649" s="120">
        <f>AM3649/COUNTIF(G$3642:G3649,"A")</f>
        <v>1244.25</v>
      </c>
      <c r="AO3649" s="119"/>
      <c r="AP3649" s="119">
        <v>21</v>
      </c>
      <c r="AQ3649" s="119"/>
      <c r="AR3649" s="119">
        <v>12</v>
      </c>
      <c r="AS3649" s="119">
        <v>7</v>
      </c>
      <c r="AT3649" s="121">
        <f t="shared" si="1609"/>
        <v>11</v>
      </c>
      <c r="AU3649" s="119">
        <f t="shared" si="1610"/>
        <v>9</v>
      </c>
      <c r="AV3649" s="119">
        <f t="shared" si="1613"/>
        <v>1</v>
      </c>
      <c r="AW3649" s="115"/>
      <c r="AX3649" s="122"/>
      <c r="AY3649" s="123">
        <v>420</v>
      </c>
      <c r="AZ3649" s="124">
        <f t="shared" si="1602"/>
        <v>0.32457496136012365</v>
      </c>
      <c r="BA3649" s="124">
        <f t="shared" si="1614"/>
        <v>0.67542503863987635</v>
      </c>
      <c r="BB3649" s="126"/>
      <c r="BC3649" s="126"/>
      <c r="BD3649" s="126"/>
      <c r="BE3649" s="126"/>
      <c r="BF3649" s="126"/>
      <c r="BG3649" s="119">
        <f t="shared" si="1573"/>
        <v>0</v>
      </c>
      <c r="BH3649" s="119">
        <f t="shared" si="1607"/>
        <v>0</v>
      </c>
      <c r="BI3649" s="119">
        <f t="shared" si="1574"/>
        <v>0</v>
      </c>
      <c r="BJ3649" s="119">
        <f t="shared" si="1608"/>
        <v>0</v>
      </c>
      <c r="BK3649" s="119">
        <f t="shared" si="1575"/>
        <v>1</v>
      </c>
      <c r="BL3649" s="119">
        <f t="shared" si="1576"/>
        <v>2</v>
      </c>
      <c r="BM3649" s="119">
        <f t="shared" si="1577"/>
        <v>0</v>
      </c>
      <c r="BN3649" s="119">
        <f t="shared" si="1578"/>
        <v>0</v>
      </c>
      <c r="BO3649" s="119">
        <f t="shared" si="1579"/>
        <v>1</v>
      </c>
      <c r="BP3649" s="119">
        <f t="shared" si="1580"/>
        <v>3</v>
      </c>
      <c r="BQ3649" s="119">
        <f t="shared" si="1584"/>
        <v>0</v>
      </c>
      <c r="BR3649" s="119">
        <f t="shared" si="1585"/>
        <v>0</v>
      </c>
      <c r="BS3649" s="119">
        <f t="shared" si="1590"/>
        <v>1</v>
      </c>
      <c r="BT3649" s="119">
        <f t="shared" si="1591"/>
        <v>4</v>
      </c>
      <c r="CT3649" s="6">
        <f t="shared" si="1589"/>
        <v>8</v>
      </c>
      <c r="CX3649" s="6" t="str">
        <f t="shared" si="1603"/>
        <v>A</v>
      </c>
      <c r="CY3649" s="87">
        <f t="shared" si="1604"/>
        <v>1294</v>
      </c>
      <c r="CZ3649" s="87">
        <f t="shared" si="1605"/>
        <v>420</v>
      </c>
      <c r="DA3649" s="6" t="str">
        <f t="shared" si="1606"/>
        <v>na</v>
      </c>
    </row>
    <row r="3650" spans="1:105" s="57" customFormat="1" hidden="1" x14ac:dyDescent="0.2">
      <c r="A3650" s="115">
        <v>8209</v>
      </c>
      <c r="B3650" s="46">
        <f t="shared" si="1581"/>
        <v>3</v>
      </c>
      <c r="C3650" s="46">
        <f t="shared" si="1582"/>
        <v>5</v>
      </c>
      <c r="D3650" s="46">
        <f t="shared" si="1583"/>
        <v>9</v>
      </c>
      <c r="E3650" s="116">
        <v>42983</v>
      </c>
      <c r="F3650" s="174" t="s">
        <v>3846</v>
      </c>
      <c r="G3650" s="115" t="s">
        <v>310</v>
      </c>
      <c r="H3650" s="115" t="s">
        <v>306</v>
      </c>
      <c r="I3650" s="115">
        <v>4</v>
      </c>
      <c r="J3650" s="115">
        <v>2</v>
      </c>
      <c r="K3650" s="117" t="s">
        <v>1010</v>
      </c>
      <c r="L3650" s="175">
        <v>1306</v>
      </c>
      <c r="M3650" s="125" t="s">
        <v>4639</v>
      </c>
      <c r="N3650" s="115">
        <v>8</v>
      </c>
      <c r="O3650" s="174">
        <f t="shared" si="1611"/>
        <v>9</v>
      </c>
      <c r="P3650" s="174">
        <f>COUNTIF($H$3642:$H3650,"=W")</f>
        <v>4</v>
      </c>
      <c r="Q3650" s="174">
        <f>COUNTIF($H$3642:$H3650,"=D")</f>
        <v>2</v>
      </c>
      <c r="R3650" s="174">
        <f>COUNTIF($H$3642:$H3650,"=L")</f>
        <v>3</v>
      </c>
      <c r="S3650" s="174">
        <f t="shared" si="1615"/>
        <v>16</v>
      </c>
      <c r="T3650" s="174">
        <f t="shared" si="1616"/>
        <v>11</v>
      </c>
      <c r="U3650" s="174">
        <f t="shared" si="1612"/>
        <v>14</v>
      </c>
      <c r="V3650" s="176">
        <v>8</v>
      </c>
      <c r="W3650" s="176">
        <v>5</v>
      </c>
      <c r="X3650" s="176">
        <v>3</v>
      </c>
      <c r="Y3650" s="176">
        <v>7</v>
      </c>
      <c r="Z3650" s="176">
        <v>1</v>
      </c>
      <c r="AA3650" s="176">
        <v>12</v>
      </c>
      <c r="AB3650" s="176">
        <v>5</v>
      </c>
      <c r="AC3650" s="176">
        <v>9</v>
      </c>
      <c r="AD3650" s="177">
        <v>2</v>
      </c>
      <c r="AE3650" s="177">
        <v>0</v>
      </c>
      <c r="AF3650" s="178">
        <v>0</v>
      </c>
      <c r="AG3650" s="178">
        <v>0</v>
      </c>
      <c r="AH3650" s="177" t="s">
        <v>3848</v>
      </c>
      <c r="AI3650" s="126"/>
      <c r="AJ3650" s="126"/>
      <c r="AK3650" s="120">
        <f t="shared" si="1617"/>
        <v>12736</v>
      </c>
      <c r="AL3650" s="120">
        <f>AK3650/COUNTIF(G$3642:G3650,"H")</f>
        <v>3184</v>
      </c>
      <c r="AM3650" s="120">
        <f t="shared" si="1618"/>
        <v>6283</v>
      </c>
      <c r="AN3650" s="120">
        <f>AM3650/COUNTIF(G$3642:G3650,"A")</f>
        <v>1256.5999999999999</v>
      </c>
      <c r="AO3650" s="119"/>
      <c r="AP3650" s="119">
        <v>21</v>
      </c>
      <c r="AQ3650" s="119"/>
      <c r="AR3650" s="119">
        <v>14</v>
      </c>
      <c r="AS3650" s="119">
        <v>7</v>
      </c>
      <c r="AT3650" s="121">
        <f t="shared" si="1609"/>
        <v>14</v>
      </c>
      <c r="AU3650" s="119">
        <f t="shared" si="1610"/>
        <v>8</v>
      </c>
      <c r="AV3650" s="119">
        <f t="shared" si="1613"/>
        <v>0</v>
      </c>
      <c r="AW3650" s="115"/>
      <c r="AX3650" s="122"/>
      <c r="AY3650" s="123">
        <v>350</v>
      </c>
      <c r="AZ3650" s="124">
        <f t="shared" si="1602"/>
        <v>0.26799387442572742</v>
      </c>
      <c r="BA3650" s="124">
        <f t="shared" si="1614"/>
        <v>0.73200612557427258</v>
      </c>
      <c r="BB3650" s="126"/>
      <c r="BC3650" s="126"/>
      <c r="BD3650" s="126"/>
      <c r="BE3650" s="126"/>
      <c r="BF3650" s="126"/>
      <c r="BG3650" s="119">
        <f t="shared" ref="BG3650:BG3713" si="1619">IF(H3650="W",1,0)</f>
        <v>1</v>
      </c>
      <c r="BH3650" s="119">
        <f t="shared" si="1607"/>
        <v>1</v>
      </c>
      <c r="BI3650" s="119">
        <f t="shared" ref="BI3650:BI3713" si="1620">IF(H3650="D",1,0)</f>
        <v>0</v>
      </c>
      <c r="BJ3650" s="119">
        <f t="shared" si="1608"/>
        <v>0</v>
      </c>
      <c r="BK3650" s="119">
        <f t="shared" ref="BK3650:BK3713" si="1621">IF(H3650="L",1,0)</f>
        <v>0</v>
      </c>
      <c r="BL3650" s="119">
        <f t="shared" ref="BL3650:BL3713" si="1622">IF(H3650="L",BL3649+1,0)</f>
        <v>0</v>
      </c>
      <c r="BM3650" s="119">
        <f t="shared" ref="BM3650:BM3713" si="1623">IF(OR(H3650="W",H3650="D"),1,0)</f>
        <v>1</v>
      </c>
      <c r="BN3650" s="119">
        <f t="shared" ref="BN3650:BN3713" si="1624">IF(OR(H3650="W",H3650="D"),BN3649+1,0)</f>
        <v>1</v>
      </c>
      <c r="BO3650" s="119">
        <f t="shared" ref="BO3650:BO3713" si="1625">IF(OR(H3650="L",H3650="D"),1,0)</f>
        <v>0</v>
      </c>
      <c r="BP3650" s="119">
        <f t="shared" ref="BP3650:BP3713" si="1626">IF(OR(H3650="L",H3650="D"),BP3649+1,0)</f>
        <v>0</v>
      </c>
      <c r="BQ3650" s="119">
        <f t="shared" si="1584"/>
        <v>1</v>
      </c>
      <c r="BR3650" s="119">
        <f t="shared" si="1585"/>
        <v>1</v>
      </c>
      <c r="BS3650" s="119">
        <f t="shared" si="1590"/>
        <v>1</v>
      </c>
      <c r="BT3650" s="119">
        <f t="shared" si="1591"/>
        <v>5</v>
      </c>
      <c r="CT3650" s="6">
        <f t="shared" si="1589"/>
        <v>11</v>
      </c>
      <c r="CX3650" s="6" t="str">
        <f t="shared" si="1603"/>
        <v>A</v>
      </c>
      <c r="CY3650" s="87">
        <f t="shared" si="1604"/>
        <v>1306</v>
      </c>
      <c r="CZ3650" s="87">
        <f t="shared" si="1605"/>
        <v>350</v>
      </c>
      <c r="DA3650" s="6" t="str">
        <f t="shared" si="1606"/>
        <v>na</v>
      </c>
    </row>
    <row r="3651" spans="1:105" s="57" customFormat="1" hidden="1" x14ac:dyDescent="0.2">
      <c r="A3651" s="115">
        <v>8210</v>
      </c>
      <c r="B3651" s="46">
        <f t="shared" ref="B3651:B3714" si="1627">WEEKDAY(E3651)</f>
        <v>7</v>
      </c>
      <c r="C3651" s="46">
        <f t="shared" ref="C3651:C3714" si="1628">DAY(E3651)</f>
        <v>9</v>
      </c>
      <c r="D3651" s="46">
        <f t="shared" ref="D3651:D3714" si="1629">MONTH(E3651)</f>
        <v>9</v>
      </c>
      <c r="E3651" s="116">
        <v>42987</v>
      </c>
      <c r="F3651" s="174" t="s">
        <v>111</v>
      </c>
      <c r="G3651" s="115" t="s">
        <v>103</v>
      </c>
      <c r="H3651" s="115" t="s">
        <v>306</v>
      </c>
      <c r="I3651" s="115">
        <v>2</v>
      </c>
      <c r="J3651" s="115">
        <v>0</v>
      </c>
      <c r="K3651" s="117" t="s">
        <v>2996</v>
      </c>
      <c r="L3651" s="175">
        <v>3011</v>
      </c>
      <c r="M3651" s="125" t="s">
        <v>3853</v>
      </c>
      <c r="N3651" s="115">
        <v>5</v>
      </c>
      <c r="O3651" s="174">
        <f t="shared" si="1611"/>
        <v>10</v>
      </c>
      <c r="P3651" s="174">
        <f>COUNTIF($H$3642:$H3651,"=W")</f>
        <v>5</v>
      </c>
      <c r="Q3651" s="174">
        <f>COUNTIF($H$3642:$H3651,"=D")</f>
        <v>2</v>
      </c>
      <c r="R3651" s="174">
        <f>COUNTIF($H$3642:$H3651,"=L")</f>
        <v>3</v>
      </c>
      <c r="S3651" s="174">
        <f t="shared" si="1615"/>
        <v>18</v>
      </c>
      <c r="T3651" s="174">
        <f t="shared" si="1616"/>
        <v>11</v>
      </c>
      <c r="U3651" s="174">
        <f t="shared" si="1612"/>
        <v>17</v>
      </c>
      <c r="V3651" s="176">
        <v>10</v>
      </c>
      <c r="W3651" s="176">
        <v>4</v>
      </c>
      <c r="X3651" s="176">
        <v>7</v>
      </c>
      <c r="Y3651" s="176">
        <v>4</v>
      </c>
      <c r="Z3651" s="176">
        <v>5</v>
      </c>
      <c r="AA3651" s="176">
        <v>6</v>
      </c>
      <c r="AB3651" s="176">
        <v>8</v>
      </c>
      <c r="AC3651" s="176">
        <v>8</v>
      </c>
      <c r="AD3651" s="177">
        <v>0</v>
      </c>
      <c r="AE3651" s="177">
        <v>1</v>
      </c>
      <c r="AF3651" s="178">
        <v>0</v>
      </c>
      <c r="AG3651" s="178">
        <v>0</v>
      </c>
      <c r="AH3651" s="177"/>
      <c r="AI3651" s="126"/>
      <c r="AJ3651" s="126"/>
      <c r="AK3651" s="120">
        <f t="shared" si="1617"/>
        <v>15747</v>
      </c>
      <c r="AL3651" s="120">
        <f>AK3651/COUNTIF(G$3642:G3651,"H")</f>
        <v>3149.4</v>
      </c>
      <c r="AM3651" s="120">
        <f t="shared" si="1618"/>
        <v>6283</v>
      </c>
      <c r="AN3651" s="120">
        <f>AM3651/COUNTIF(G$3642:G3651,"A")</f>
        <v>1256.5999999999999</v>
      </c>
      <c r="AO3651" s="119"/>
      <c r="AP3651" s="119">
        <v>23</v>
      </c>
      <c r="AQ3651" s="119"/>
      <c r="AR3651" s="119">
        <v>17</v>
      </c>
      <c r="AS3651" s="119">
        <v>7</v>
      </c>
      <c r="AT3651" s="121">
        <f t="shared" si="1609"/>
        <v>17</v>
      </c>
      <c r="AU3651" s="119">
        <f t="shared" si="1610"/>
        <v>5</v>
      </c>
      <c r="AV3651" s="119">
        <f t="shared" si="1613"/>
        <v>0</v>
      </c>
      <c r="AW3651" s="115"/>
      <c r="AX3651" s="122"/>
      <c r="AY3651" s="123">
        <v>770</v>
      </c>
      <c r="AZ3651" s="124">
        <f t="shared" si="1602"/>
        <v>0.74427100631019594</v>
      </c>
      <c r="BA3651" s="124">
        <f t="shared" si="1614"/>
        <v>0.25572899368980406</v>
      </c>
      <c r="BB3651" s="126"/>
      <c r="BC3651" s="126"/>
      <c r="BD3651" s="126"/>
      <c r="BE3651" s="126"/>
      <c r="BF3651" s="126"/>
      <c r="BG3651" s="119">
        <f t="shared" si="1619"/>
        <v>1</v>
      </c>
      <c r="BH3651" s="119">
        <f t="shared" si="1607"/>
        <v>2</v>
      </c>
      <c r="BI3651" s="119">
        <f t="shared" si="1620"/>
        <v>0</v>
      </c>
      <c r="BJ3651" s="119">
        <f t="shared" si="1608"/>
        <v>0</v>
      </c>
      <c r="BK3651" s="119">
        <f t="shared" si="1621"/>
        <v>0</v>
      </c>
      <c r="BL3651" s="119">
        <f t="shared" si="1622"/>
        <v>0</v>
      </c>
      <c r="BM3651" s="119">
        <f t="shared" si="1623"/>
        <v>1</v>
      </c>
      <c r="BN3651" s="119">
        <f t="shared" si="1624"/>
        <v>2</v>
      </c>
      <c r="BO3651" s="119">
        <f t="shared" si="1625"/>
        <v>0</v>
      </c>
      <c r="BP3651" s="119">
        <f t="shared" si="1626"/>
        <v>0</v>
      </c>
      <c r="BQ3651" s="119">
        <f t="shared" ref="BQ3651:BQ3714" si="1630">IF(I3651&gt;0,1,0)</f>
        <v>1</v>
      </c>
      <c r="BR3651" s="119">
        <f t="shared" ref="BR3651:BR3714" si="1631">IF(I3651&gt;0,BR3650+1,0)</f>
        <v>2</v>
      </c>
      <c r="BS3651" s="119">
        <f t="shared" si="1590"/>
        <v>0</v>
      </c>
      <c r="BT3651" s="119">
        <f t="shared" si="1591"/>
        <v>0</v>
      </c>
      <c r="CT3651" s="6">
        <f t="shared" si="1589"/>
        <v>17</v>
      </c>
      <c r="CX3651" s="6" t="str">
        <f t="shared" si="1603"/>
        <v>H</v>
      </c>
      <c r="CY3651" s="87">
        <f t="shared" si="1604"/>
        <v>3011</v>
      </c>
      <c r="CZ3651" s="87">
        <f t="shared" si="1605"/>
        <v>770</v>
      </c>
      <c r="DA3651" s="6">
        <f t="shared" si="1606"/>
        <v>2241</v>
      </c>
    </row>
    <row r="3652" spans="1:105" s="57" customFormat="1" hidden="1" x14ac:dyDescent="0.2">
      <c r="A3652" s="115">
        <v>8211</v>
      </c>
      <c r="B3652" s="46">
        <f t="shared" si="1627"/>
        <v>3</v>
      </c>
      <c r="C3652" s="46">
        <f t="shared" si="1628"/>
        <v>12</v>
      </c>
      <c r="D3652" s="46">
        <f t="shared" si="1629"/>
        <v>9</v>
      </c>
      <c r="E3652" s="116">
        <v>42990</v>
      </c>
      <c r="F3652" s="174" t="s">
        <v>3854</v>
      </c>
      <c r="G3652" s="115" t="s">
        <v>103</v>
      </c>
      <c r="H3652" s="115" t="s">
        <v>307</v>
      </c>
      <c r="I3652" s="115">
        <v>1</v>
      </c>
      <c r="J3652" s="115">
        <v>1</v>
      </c>
      <c r="K3652" s="117" t="s">
        <v>36</v>
      </c>
      <c r="L3652" s="175">
        <v>2196</v>
      </c>
      <c r="M3652" s="125" t="s">
        <v>4640</v>
      </c>
      <c r="N3652" s="115">
        <v>7</v>
      </c>
      <c r="O3652" s="174">
        <f t="shared" si="1611"/>
        <v>11</v>
      </c>
      <c r="P3652" s="174">
        <f>COUNTIF($H$3642:$H3652,"=W")</f>
        <v>5</v>
      </c>
      <c r="Q3652" s="174">
        <f>COUNTIF($H$3642:$H3652,"=D")</f>
        <v>3</v>
      </c>
      <c r="R3652" s="174">
        <f>COUNTIF($H$3642:$H3652,"=L")</f>
        <v>3</v>
      </c>
      <c r="S3652" s="174">
        <f t="shared" si="1615"/>
        <v>19</v>
      </c>
      <c r="T3652" s="174">
        <f t="shared" si="1616"/>
        <v>12</v>
      </c>
      <c r="U3652" s="174">
        <f t="shared" si="1612"/>
        <v>18</v>
      </c>
      <c r="V3652" s="176">
        <v>8</v>
      </c>
      <c r="W3652" s="176">
        <v>4</v>
      </c>
      <c r="X3652" s="176">
        <v>7</v>
      </c>
      <c r="Y3652" s="176">
        <v>4</v>
      </c>
      <c r="Z3652" s="176">
        <v>8</v>
      </c>
      <c r="AA3652" s="176">
        <v>3</v>
      </c>
      <c r="AB3652" s="176">
        <v>11</v>
      </c>
      <c r="AC3652" s="176">
        <v>8</v>
      </c>
      <c r="AD3652" s="177">
        <v>0</v>
      </c>
      <c r="AE3652" s="177">
        <v>1</v>
      </c>
      <c r="AF3652" s="178">
        <v>0</v>
      </c>
      <c r="AG3652" s="178">
        <v>0</v>
      </c>
      <c r="AH3652" s="177"/>
      <c r="AI3652" s="126"/>
      <c r="AJ3652" s="126"/>
      <c r="AK3652" s="120">
        <f t="shared" si="1617"/>
        <v>17943</v>
      </c>
      <c r="AL3652" s="120">
        <f>AK3652/COUNTIF(G$3642:G3652,"H")</f>
        <v>2990.5</v>
      </c>
      <c r="AM3652" s="120">
        <f t="shared" si="1618"/>
        <v>6283</v>
      </c>
      <c r="AN3652" s="120">
        <f>AM3652/COUNTIF(G$3642:G3652,"A")</f>
        <v>1256.5999999999999</v>
      </c>
      <c r="AO3652" s="119"/>
      <c r="AP3652" s="119">
        <v>26</v>
      </c>
      <c r="AQ3652" s="119"/>
      <c r="AR3652" s="119">
        <v>18</v>
      </c>
      <c r="AS3652" s="119">
        <v>8</v>
      </c>
      <c r="AT3652" s="121">
        <f t="shared" si="1609"/>
        <v>18</v>
      </c>
      <c r="AU3652" s="119">
        <f t="shared" si="1610"/>
        <v>7</v>
      </c>
      <c r="AV3652" s="119">
        <f t="shared" si="1613"/>
        <v>0</v>
      </c>
      <c r="AW3652" s="115"/>
      <c r="AX3652" s="122"/>
      <c r="AY3652" s="123">
        <v>59</v>
      </c>
      <c r="AZ3652" s="124">
        <f t="shared" si="1602"/>
        <v>0.97313296903460833</v>
      </c>
      <c r="BA3652" s="124">
        <f t="shared" si="1614"/>
        <v>2.6867030965391669E-2</v>
      </c>
      <c r="BB3652" s="126"/>
      <c r="BC3652" s="126"/>
      <c r="BD3652" s="126"/>
      <c r="BE3652" s="126"/>
      <c r="BF3652" s="126"/>
      <c r="BG3652" s="119">
        <f t="shared" si="1619"/>
        <v>0</v>
      </c>
      <c r="BH3652" s="119">
        <f t="shared" si="1607"/>
        <v>0</v>
      </c>
      <c r="BI3652" s="119">
        <f t="shared" si="1620"/>
        <v>1</v>
      </c>
      <c r="BJ3652" s="119">
        <f t="shared" si="1608"/>
        <v>1</v>
      </c>
      <c r="BK3652" s="119">
        <f t="shared" si="1621"/>
        <v>0</v>
      </c>
      <c r="BL3652" s="119">
        <f t="shared" si="1622"/>
        <v>0</v>
      </c>
      <c r="BM3652" s="119">
        <f t="shared" si="1623"/>
        <v>1</v>
      </c>
      <c r="BN3652" s="119">
        <f t="shared" si="1624"/>
        <v>3</v>
      </c>
      <c r="BO3652" s="119">
        <f t="shared" si="1625"/>
        <v>1</v>
      </c>
      <c r="BP3652" s="119">
        <f t="shared" si="1626"/>
        <v>1</v>
      </c>
      <c r="BQ3652" s="119">
        <f t="shared" si="1630"/>
        <v>1</v>
      </c>
      <c r="BR3652" s="119">
        <f t="shared" si="1631"/>
        <v>3</v>
      </c>
      <c r="BS3652" s="119">
        <f t="shared" si="1590"/>
        <v>1</v>
      </c>
      <c r="BT3652" s="119">
        <f t="shared" si="1591"/>
        <v>1</v>
      </c>
      <c r="CT3652" s="6">
        <f t="shared" si="1589"/>
        <v>15</v>
      </c>
      <c r="CX3652" s="6" t="str">
        <f t="shared" si="1603"/>
        <v>H</v>
      </c>
      <c r="CY3652" s="87">
        <f t="shared" si="1604"/>
        <v>2196</v>
      </c>
      <c r="CZ3652" s="87">
        <f t="shared" si="1605"/>
        <v>59</v>
      </c>
      <c r="DA3652" s="6">
        <f t="shared" si="1606"/>
        <v>2137</v>
      </c>
    </row>
    <row r="3653" spans="1:105" s="57" customFormat="1" hidden="1" x14ac:dyDescent="0.2">
      <c r="A3653" s="115">
        <v>8212</v>
      </c>
      <c r="B3653" s="46">
        <f t="shared" si="1627"/>
        <v>7</v>
      </c>
      <c r="C3653" s="46">
        <f t="shared" si="1628"/>
        <v>23</v>
      </c>
      <c r="D3653" s="46">
        <f t="shared" si="1629"/>
        <v>9</v>
      </c>
      <c r="E3653" s="116">
        <v>43001</v>
      </c>
      <c r="F3653" s="174" t="s">
        <v>3860</v>
      </c>
      <c r="G3653" s="115" t="s">
        <v>310</v>
      </c>
      <c r="H3653" s="115" t="s">
        <v>308</v>
      </c>
      <c r="I3653" s="115">
        <v>0</v>
      </c>
      <c r="J3653" s="115">
        <v>2</v>
      </c>
      <c r="K3653" s="117" t="s">
        <v>3298</v>
      </c>
      <c r="L3653" s="175">
        <v>2800</v>
      </c>
      <c r="M3653" s="118" t="s">
        <v>3862</v>
      </c>
      <c r="N3653" s="115">
        <v>7</v>
      </c>
      <c r="O3653" s="174">
        <f t="shared" si="1611"/>
        <v>12</v>
      </c>
      <c r="P3653" s="174">
        <f>COUNTIF($H$3642:$H3653,"=W")</f>
        <v>5</v>
      </c>
      <c r="Q3653" s="174">
        <f>COUNTIF($H$3642:$H3653,"=D")</f>
        <v>3</v>
      </c>
      <c r="R3653" s="174">
        <f>COUNTIF($H$3642:$H3653,"=L")</f>
        <v>4</v>
      </c>
      <c r="S3653" s="174">
        <f t="shared" si="1615"/>
        <v>19</v>
      </c>
      <c r="T3653" s="174">
        <f t="shared" si="1616"/>
        <v>14</v>
      </c>
      <c r="U3653" s="174">
        <f t="shared" si="1612"/>
        <v>18</v>
      </c>
      <c r="V3653" s="176">
        <v>4</v>
      </c>
      <c r="W3653" s="176">
        <v>3</v>
      </c>
      <c r="X3653" s="176">
        <v>7</v>
      </c>
      <c r="Y3653" s="176">
        <v>4</v>
      </c>
      <c r="Z3653" s="176">
        <v>2</v>
      </c>
      <c r="AA3653" s="176">
        <v>5</v>
      </c>
      <c r="AB3653" s="176">
        <v>18</v>
      </c>
      <c r="AC3653" s="176">
        <v>6</v>
      </c>
      <c r="AD3653" s="177">
        <v>1</v>
      </c>
      <c r="AE3653" s="177">
        <v>0</v>
      </c>
      <c r="AF3653" s="178">
        <v>0</v>
      </c>
      <c r="AG3653" s="178">
        <v>0</v>
      </c>
      <c r="AH3653" s="177" t="s">
        <v>3861</v>
      </c>
      <c r="AI3653" s="126"/>
      <c r="AJ3653" s="126"/>
      <c r="AK3653" s="120">
        <f t="shared" si="1617"/>
        <v>17943</v>
      </c>
      <c r="AL3653" s="120">
        <f>AK3653/COUNTIF(G$3642:G3653,"H")</f>
        <v>2990.5</v>
      </c>
      <c r="AM3653" s="120">
        <f t="shared" si="1618"/>
        <v>9083</v>
      </c>
      <c r="AN3653" s="120">
        <f>AM3653/COUNTIF(G$3642:G3653,"A")</f>
        <v>1513.8333333333333</v>
      </c>
      <c r="AO3653" s="119"/>
      <c r="AP3653" s="119">
        <v>29</v>
      </c>
      <c r="AQ3653" s="119"/>
      <c r="AR3653" s="119">
        <v>18</v>
      </c>
      <c r="AS3653" s="119">
        <v>11</v>
      </c>
      <c r="AT3653" s="121">
        <f t="shared" si="1609"/>
        <v>18</v>
      </c>
      <c r="AU3653" s="119">
        <f t="shared" si="1610"/>
        <v>7</v>
      </c>
      <c r="AV3653" s="119">
        <f t="shared" si="1613"/>
        <v>0</v>
      </c>
      <c r="AW3653" s="115"/>
      <c r="AX3653" s="122"/>
      <c r="AY3653" s="123">
        <v>2000</v>
      </c>
      <c r="AZ3653" s="124">
        <f t="shared" si="1602"/>
        <v>0.7142857142857143</v>
      </c>
      <c r="BA3653" s="124">
        <f t="shared" si="1614"/>
        <v>0.2857142857142857</v>
      </c>
      <c r="BB3653" s="126"/>
      <c r="BC3653" s="126"/>
      <c r="BD3653" s="126"/>
      <c r="BE3653" s="126"/>
      <c r="BF3653" s="126"/>
      <c r="BG3653" s="119">
        <f t="shared" si="1619"/>
        <v>0</v>
      </c>
      <c r="BH3653" s="119">
        <f t="shared" si="1607"/>
        <v>0</v>
      </c>
      <c r="BI3653" s="119">
        <f t="shared" si="1620"/>
        <v>0</v>
      </c>
      <c r="BJ3653" s="119">
        <f t="shared" si="1608"/>
        <v>0</v>
      </c>
      <c r="BK3653" s="119">
        <f t="shared" si="1621"/>
        <v>1</v>
      </c>
      <c r="BL3653" s="119">
        <f t="shared" si="1622"/>
        <v>1</v>
      </c>
      <c r="BM3653" s="119">
        <f t="shared" si="1623"/>
        <v>0</v>
      </c>
      <c r="BN3653" s="119">
        <f t="shared" si="1624"/>
        <v>0</v>
      </c>
      <c r="BO3653" s="119">
        <f t="shared" si="1625"/>
        <v>1</v>
      </c>
      <c r="BP3653" s="119">
        <f t="shared" si="1626"/>
        <v>2</v>
      </c>
      <c r="BQ3653" s="119">
        <f t="shared" si="1630"/>
        <v>0</v>
      </c>
      <c r="BR3653" s="119">
        <f t="shared" si="1631"/>
        <v>0</v>
      </c>
      <c r="BS3653" s="119">
        <f t="shared" si="1590"/>
        <v>1</v>
      </c>
      <c r="BT3653" s="119">
        <f t="shared" si="1591"/>
        <v>2</v>
      </c>
      <c r="CT3653" s="6">
        <f t="shared" si="1589"/>
        <v>11</v>
      </c>
      <c r="CX3653" s="6" t="str">
        <f t="shared" si="1603"/>
        <v>A</v>
      </c>
      <c r="CY3653" s="87">
        <f t="shared" si="1604"/>
        <v>2800</v>
      </c>
      <c r="CZ3653" s="87">
        <f t="shared" si="1605"/>
        <v>2000</v>
      </c>
      <c r="DA3653" s="6" t="str">
        <f t="shared" si="1606"/>
        <v>na</v>
      </c>
    </row>
    <row r="3654" spans="1:105" s="57" customFormat="1" hidden="1" x14ac:dyDescent="0.2">
      <c r="A3654" s="115">
        <v>8213</v>
      </c>
      <c r="B3654" s="46">
        <f t="shared" si="1627"/>
        <v>7</v>
      </c>
      <c r="C3654" s="46">
        <f t="shared" si="1628"/>
        <v>7</v>
      </c>
      <c r="D3654" s="46">
        <f t="shared" si="1629"/>
        <v>10</v>
      </c>
      <c r="E3654" s="116">
        <v>43015</v>
      </c>
      <c r="F3654" s="174" t="s">
        <v>3790</v>
      </c>
      <c r="G3654" s="115" t="s">
        <v>103</v>
      </c>
      <c r="H3654" s="115" t="s">
        <v>306</v>
      </c>
      <c r="I3654" s="115">
        <v>2</v>
      </c>
      <c r="J3654" s="115">
        <v>1</v>
      </c>
      <c r="K3654" s="117" t="s">
        <v>1296</v>
      </c>
      <c r="L3654" s="175">
        <v>2730</v>
      </c>
      <c r="M3654" s="125" t="s">
        <v>4641</v>
      </c>
      <c r="N3654" s="115">
        <v>6</v>
      </c>
      <c r="O3654" s="174">
        <f t="shared" si="1611"/>
        <v>13</v>
      </c>
      <c r="P3654" s="174">
        <f>COUNTIF($H$3642:$H3654,"=W")</f>
        <v>6</v>
      </c>
      <c r="Q3654" s="174">
        <f>COUNTIF($H$3642:$H3654,"=D")</f>
        <v>3</v>
      </c>
      <c r="R3654" s="174">
        <f>COUNTIF($H$3642:$H3654,"=L")</f>
        <v>4</v>
      </c>
      <c r="S3654" s="174">
        <f t="shared" si="1615"/>
        <v>21</v>
      </c>
      <c r="T3654" s="174">
        <f t="shared" si="1616"/>
        <v>15</v>
      </c>
      <c r="U3654" s="174">
        <f t="shared" si="1612"/>
        <v>21</v>
      </c>
      <c r="V3654" s="176">
        <v>4</v>
      </c>
      <c r="W3654" s="176">
        <v>4</v>
      </c>
      <c r="X3654" s="176">
        <v>5</v>
      </c>
      <c r="Y3654" s="176">
        <v>2</v>
      </c>
      <c r="Z3654" s="176">
        <v>7</v>
      </c>
      <c r="AA3654" s="176">
        <v>6</v>
      </c>
      <c r="AB3654" s="176">
        <v>9</v>
      </c>
      <c r="AC3654" s="176">
        <v>13</v>
      </c>
      <c r="AD3654" s="177">
        <v>1</v>
      </c>
      <c r="AE3654" s="177">
        <v>1</v>
      </c>
      <c r="AF3654" s="178">
        <v>0</v>
      </c>
      <c r="AG3654" s="178">
        <v>0</v>
      </c>
      <c r="AH3654" s="177" t="s">
        <v>3865</v>
      </c>
      <c r="AI3654" s="126"/>
      <c r="AJ3654" s="126"/>
      <c r="AK3654" s="120">
        <f t="shared" si="1617"/>
        <v>20673</v>
      </c>
      <c r="AL3654" s="120">
        <f>AK3654/COUNTIF(G$3642:G3654,"H")</f>
        <v>2953.2857142857142</v>
      </c>
      <c r="AM3654" s="120">
        <f t="shared" si="1618"/>
        <v>9083</v>
      </c>
      <c r="AN3654" s="120">
        <f>AM3654/COUNTIF(G$3642:G3654,"A")</f>
        <v>1513.8333333333333</v>
      </c>
      <c r="AO3654" s="119"/>
      <c r="AP3654" s="119">
        <v>32</v>
      </c>
      <c r="AQ3654" s="119"/>
      <c r="AR3654" s="119">
        <v>21</v>
      </c>
      <c r="AS3654" s="119">
        <v>12</v>
      </c>
      <c r="AT3654" s="121">
        <f t="shared" si="1609"/>
        <v>21</v>
      </c>
      <c r="AU3654" s="119">
        <f t="shared" si="1610"/>
        <v>6</v>
      </c>
      <c r="AV3654" s="119">
        <f t="shared" si="1613"/>
        <v>0</v>
      </c>
      <c r="AW3654" s="115"/>
      <c r="AX3654" s="122"/>
      <c r="AY3654" s="123">
        <v>37</v>
      </c>
      <c r="AZ3654" s="124">
        <f t="shared" si="1602"/>
        <v>0.9864468864468865</v>
      </c>
      <c r="BA3654" s="124">
        <f t="shared" si="1614"/>
        <v>1.3553113553113505E-2</v>
      </c>
      <c r="BB3654" s="126"/>
      <c r="BC3654" s="126"/>
      <c r="BD3654" s="126"/>
      <c r="BE3654" s="126"/>
      <c r="BF3654" s="126"/>
      <c r="BG3654" s="119">
        <f t="shared" si="1619"/>
        <v>1</v>
      </c>
      <c r="BH3654" s="119">
        <f t="shared" si="1607"/>
        <v>1</v>
      </c>
      <c r="BI3654" s="119">
        <f t="shared" si="1620"/>
        <v>0</v>
      </c>
      <c r="BJ3654" s="119">
        <f t="shared" si="1608"/>
        <v>0</v>
      </c>
      <c r="BK3654" s="119">
        <f t="shared" si="1621"/>
        <v>0</v>
      </c>
      <c r="BL3654" s="119">
        <f t="shared" si="1622"/>
        <v>0</v>
      </c>
      <c r="BM3654" s="119">
        <f t="shared" si="1623"/>
        <v>1</v>
      </c>
      <c r="BN3654" s="119">
        <f t="shared" si="1624"/>
        <v>1</v>
      </c>
      <c r="BO3654" s="119">
        <f t="shared" si="1625"/>
        <v>0</v>
      </c>
      <c r="BP3654" s="119">
        <f t="shared" si="1626"/>
        <v>0</v>
      </c>
      <c r="BQ3654" s="119">
        <f t="shared" si="1630"/>
        <v>1</v>
      </c>
      <c r="BR3654" s="119">
        <f t="shared" si="1631"/>
        <v>1</v>
      </c>
      <c r="BS3654" s="119">
        <f t="shared" si="1590"/>
        <v>1</v>
      </c>
      <c r="BT3654" s="119">
        <f t="shared" si="1591"/>
        <v>3</v>
      </c>
      <c r="CT3654" s="6">
        <f t="shared" si="1589"/>
        <v>9</v>
      </c>
      <c r="CX3654" s="6" t="str">
        <f t="shared" si="1603"/>
        <v>H</v>
      </c>
      <c r="CY3654" s="87">
        <f t="shared" si="1604"/>
        <v>2730</v>
      </c>
      <c r="CZ3654" s="87">
        <f t="shared" si="1605"/>
        <v>37</v>
      </c>
      <c r="DA3654" s="6">
        <f t="shared" si="1606"/>
        <v>2693</v>
      </c>
    </row>
    <row r="3655" spans="1:105" s="57" customFormat="1" hidden="1" x14ac:dyDescent="0.2">
      <c r="A3655" s="115">
        <v>8214</v>
      </c>
      <c r="B3655" s="46">
        <f t="shared" si="1627"/>
        <v>7</v>
      </c>
      <c r="C3655" s="46">
        <f t="shared" si="1628"/>
        <v>14</v>
      </c>
      <c r="D3655" s="46">
        <f t="shared" si="1629"/>
        <v>10</v>
      </c>
      <c r="E3655" s="116">
        <v>43022</v>
      </c>
      <c r="F3655" s="174" t="s">
        <v>3867</v>
      </c>
      <c r="G3655" s="115" t="s">
        <v>310</v>
      </c>
      <c r="H3655" s="115" t="s">
        <v>307</v>
      </c>
      <c r="I3655" s="115">
        <v>2</v>
      </c>
      <c r="J3655" s="115">
        <v>2</v>
      </c>
      <c r="K3655" s="117" t="s">
        <v>1296</v>
      </c>
      <c r="L3655" s="175">
        <v>965</v>
      </c>
      <c r="M3655" s="118" t="s">
        <v>4642</v>
      </c>
      <c r="N3655" s="115">
        <v>6</v>
      </c>
      <c r="O3655" s="174">
        <f t="shared" si="1611"/>
        <v>14</v>
      </c>
      <c r="P3655" s="174">
        <f>COUNTIF($H$3642:$H3655,"=W")</f>
        <v>6</v>
      </c>
      <c r="Q3655" s="174">
        <f>COUNTIF($H$3642:$H3655,"=D")</f>
        <v>4</v>
      </c>
      <c r="R3655" s="174">
        <f>COUNTIF($H$3642:$H3655,"=L")</f>
        <v>4</v>
      </c>
      <c r="S3655" s="174">
        <f t="shared" si="1615"/>
        <v>23</v>
      </c>
      <c r="T3655" s="174">
        <f t="shared" si="1616"/>
        <v>17</v>
      </c>
      <c r="U3655" s="174">
        <f t="shared" si="1612"/>
        <v>22</v>
      </c>
      <c r="V3655" s="176">
        <v>5</v>
      </c>
      <c r="W3655" s="176">
        <v>5</v>
      </c>
      <c r="X3655" s="176">
        <v>9</v>
      </c>
      <c r="Y3655" s="176">
        <v>1</v>
      </c>
      <c r="Z3655" s="176">
        <v>8</v>
      </c>
      <c r="AA3655" s="176">
        <v>2</v>
      </c>
      <c r="AB3655" s="176">
        <v>5</v>
      </c>
      <c r="AC3655" s="176">
        <v>11</v>
      </c>
      <c r="AD3655" s="177">
        <v>0</v>
      </c>
      <c r="AE3655" s="177">
        <v>0</v>
      </c>
      <c r="AF3655" s="178">
        <v>0</v>
      </c>
      <c r="AG3655" s="178">
        <v>0</v>
      </c>
      <c r="AH3655" s="177"/>
      <c r="AI3655" s="126"/>
      <c r="AJ3655" s="126"/>
      <c r="AK3655" s="120">
        <f t="shared" si="1617"/>
        <v>20673</v>
      </c>
      <c r="AL3655" s="120">
        <f>AK3655/COUNTIF(G$3642:G3655,"H")</f>
        <v>2953.2857142857142</v>
      </c>
      <c r="AM3655" s="120">
        <f t="shared" si="1618"/>
        <v>10048</v>
      </c>
      <c r="AN3655" s="120">
        <f>AM3655/COUNTIF(G$3642:G3655,"A")</f>
        <v>1435.4285714285713</v>
      </c>
      <c r="AO3655" s="119"/>
      <c r="AP3655" s="119">
        <v>33</v>
      </c>
      <c r="AQ3655" s="119"/>
      <c r="AR3655" s="119">
        <v>22</v>
      </c>
      <c r="AS3655" s="119">
        <v>12</v>
      </c>
      <c r="AT3655" s="121">
        <f t="shared" si="1609"/>
        <v>22</v>
      </c>
      <c r="AU3655" s="119">
        <f t="shared" si="1610"/>
        <v>6</v>
      </c>
      <c r="AV3655" s="119">
        <f t="shared" si="1613"/>
        <v>0</v>
      </c>
      <c r="AW3655" s="115"/>
      <c r="AX3655" s="122"/>
      <c r="AY3655" s="123">
        <v>330</v>
      </c>
      <c r="AZ3655" s="124">
        <f t="shared" si="1602"/>
        <v>0.34196891191709844</v>
      </c>
      <c r="BA3655" s="124">
        <f t="shared" si="1614"/>
        <v>0.65803108808290156</v>
      </c>
      <c r="BB3655" s="126"/>
      <c r="BC3655" s="126"/>
      <c r="BD3655" s="126"/>
      <c r="BE3655" s="126"/>
      <c r="BF3655" s="126"/>
      <c r="BG3655" s="119">
        <f t="shared" si="1619"/>
        <v>0</v>
      </c>
      <c r="BH3655" s="119">
        <f t="shared" si="1607"/>
        <v>0</v>
      </c>
      <c r="BI3655" s="119">
        <f t="shared" si="1620"/>
        <v>1</v>
      </c>
      <c r="BJ3655" s="119">
        <f t="shared" si="1608"/>
        <v>1</v>
      </c>
      <c r="BK3655" s="119">
        <f t="shared" si="1621"/>
        <v>0</v>
      </c>
      <c r="BL3655" s="119">
        <f t="shared" si="1622"/>
        <v>0</v>
      </c>
      <c r="BM3655" s="119">
        <f t="shared" si="1623"/>
        <v>1</v>
      </c>
      <c r="BN3655" s="119">
        <f t="shared" si="1624"/>
        <v>2</v>
      </c>
      <c r="BO3655" s="119">
        <f t="shared" si="1625"/>
        <v>1</v>
      </c>
      <c r="BP3655" s="119">
        <f t="shared" si="1626"/>
        <v>1</v>
      </c>
      <c r="BQ3655" s="119">
        <f t="shared" si="1630"/>
        <v>1</v>
      </c>
      <c r="BR3655" s="119">
        <f t="shared" si="1631"/>
        <v>2</v>
      </c>
      <c r="BS3655" s="119">
        <f t="shared" si="1590"/>
        <v>1</v>
      </c>
      <c r="BT3655" s="119">
        <f t="shared" si="1591"/>
        <v>4</v>
      </c>
      <c r="CT3655" s="6">
        <f t="shared" si="1589"/>
        <v>14</v>
      </c>
      <c r="CX3655" s="6" t="str">
        <f t="shared" si="1603"/>
        <v>A</v>
      </c>
      <c r="CY3655" s="87">
        <f t="shared" si="1604"/>
        <v>965</v>
      </c>
      <c r="CZ3655" s="87">
        <f t="shared" si="1605"/>
        <v>330</v>
      </c>
      <c r="DA3655" s="6" t="str">
        <f t="shared" si="1606"/>
        <v>na</v>
      </c>
    </row>
    <row r="3656" spans="1:105" s="57" customFormat="1" hidden="1" x14ac:dyDescent="0.2">
      <c r="A3656" s="115">
        <v>8215</v>
      </c>
      <c r="B3656" s="46">
        <f t="shared" si="1627"/>
        <v>7</v>
      </c>
      <c r="C3656" s="46">
        <f t="shared" si="1628"/>
        <v>21</v>
      </c>
      <c r="D3656" s="46">
        <f t="shared" si="1629"/>
        <v>10</v>
      </c>
      <c r="E3656" s="116">
        <v>43029</v>
      </c>
      <c r="F3656" s="174" t="s">
        <v>3840</v>
      </c>
      <c r="G3656" s="115" t="s">
        <v>310</v>
      </c>
      <c r="H3656" s="115" t="s">
        <v>308</v>
      </c>
      <c r="I3656" s="115">
        <v>2</v>
      </c>
      <c r="J3656" s="115">
        <v>3</v>
      </c>
      <c r="K3656" s="117" t="s">
        <v>3410</v>
      </c>
      <c r="L3656" s="175">
        <v>1874</v>
      </c>
      <c r="M3656" s="118" t="s">
        <v>4643</v>
      </c>
      <c r="N3656" s="115">
        <v>8</v>
      </c>
      <c r="O3656" s="174">
        <f t="shared" si="1611"/>
        <v>15</v>
      </c>
      <c r="P3656" s="174">
        <f>COUNTIF($H$3642:$H3656,"=W")</f>
        <v>6</v>
      </c>
      <c r="Q3656" s="174">
        <f>COUNTIF($H$3642:$H3656,"=D")</f>
        <v>4</v>
      </c>
      <c r="R3656" s="174">
        <f>COUNTIF($H$3642:$H3656,"=L")</f>
        <v>5</v>
      </c>
      <c r="S3656" s="174">
        <f t="shared" si="1615"/>
        <v>25</v>
      </c>
      <c r="T3656" s="174">
        <f t="shared" si="1616"/>
        <v>20</v>
      </c>
      <c r="U3656" s="174">
        <f t="shared" si="1612"/>
        <v>22</v>
      </c>
      <c r="V3656" s="176">
        <v>8</v>
      </c>
      <c r="W3656" s="176">
        <v>7</v>
      </c>
      <c r="X3656" s="176">
        <v>4</v>
      </c>
      <c r="Y3656" s="176">
        <v>3</v>
      </c>
      <c r="Z3656" s="176">
        <v>5</v>
      </c>
      <c r="AA3656" s="176">
        <v>9</v>
      </c>
      <c r="AB3656" s="176">
        <v>11</v>
      </c>
      <c r="AC3656" s="176">
        <v>10</v>
      </c>
      <c r="AD3656" s="177">
        <v>1</v>
      </c>
      <c r="AE3656" s="177">
        <v>0</v>
      </c>
      <c r="AF3656" s="178">
        <v>0</v>
      </c>
      <c r="AG3656" s="178">
        <v>0</v>
      </c>
      <c r="AH3656" s="177" t="s">
        <v>3796</v>
      </c>
      <c r="AI3656" s="126"/>
      <c r="AJ3656" s="126"/>
      <c r="AK3656" s="120">
        <f t="shared" si="1617"/>
        <v>20673</v>
      </c>
      <c r="AL3656" s="120">
        <f>AK3656/COUNTIF(G$3642:G3656,"H")</f>
        <v>2953.2857142857142</v>
      </c>
      <c r="AM3656" s="120">
        <f t="shared" si="1618"/>
        <v>11922</v>
      </c>
      <c r="AN3656" s="120">
        <f>AM3656/COUNTIF(G$3642:G3656,"A")</f>
        <v>1490.25</v>
      </c>
      <c r="AO3656" s="119"/>
      <c r="AP3656" s="119">
        <v>34</v>
      </c>
      <c r="AQ3656" s="119"/>
      <c r="AR3656" s="119">
        <v>23</v>
      </c>
      <c r="AS3656" s="119">
        <v>12</v>
      </c>
      <c r="AT3656" s="121">
        <f t="shared" si="1609"/>
        <v>22</v>
      </c>
      <c r="AU3656" s="119">
        <f t="shared" si="1610"/>
        <v>8</v>
      </c>
      <c r="AV3656" s="119">
        <f t="shared" si="1613"/>
        <v>1</v>
      </c>
      <c r="AW3656" s="115"/>
      <c r="AX3656" s="122"/>
      <c r="AY3656" s="123">
        <v>600</v>
      </c>
      <c r="AZ3656" s="124">
        <f t="shared" si="1602"/>
        <v>0.32017075773745995</v>
      </c>
      <c r="BA3656" s="124">
        <f t="shared" si="1614"/>
        <v>0.67982924226254005</v>
      </c>
      <c r="BB3656" s="126"/>
      <c r="BC3656" s="126"/>
      <c r="BD3656" s="126"/>
      <c r="BE3656" s="126"/>
      <c r="BF3656" s="126"/>
      <c r="BG3656" s="119">
        <f t="shared" si="1619"/>
        <v>0</v>
      </c>
      <c r="BH3656" s="119">
        <f t="shared" si="1607"/>
        <v>0</v>
      </c>
      <c r="BI3656" s="119">
        <f t="shared" si="1620"/>
        <v>0</v>
      </c>
      <c r="BJ3656" s="119">
        <f t="shared" si="1608"/>
        <v>0</v>
      </c>
      <c r="BK3656" s="119">
        <f t="shared" si="1621"/>
        <v>1</v>
      </c>
      <c r="BL3656" s="119">
        <f t="shared" si="1622"/>
        <v>1</v>
      </c>
      <c r="BM3656" s="119">
        <f t="shared" si="1623"/>
        <v>0</v>
      </c>
      <c r="BN3656" s="119">
        <f t="shared" si="1624"/>
        <v>0</v>
      </c>
      <c r="BO3656" s="119">
        <f t="shared" si="1625"/>
        <v>1</v>
      </c>
      <c r="BP3656" s="119">
        <f t="shared" si="1626"/>
        <v>2</v>
      </c>
      <c r="BQ3656" s="119">
        <f t="shared" si="1630"/>
        <v>1</v>
      </c>
      <c r="BR3656" s="119">
        <f t="shared" si="1631"/>
        <v>3</v>
      </c>
      <c r="BS3656" s="119">
        <f t="shared" si="1590"/>
        <v>1</v>
      </c>
      <c r="BT3656" s="119">
        <f t="shared" si="1591"/>
        <v>5</v>
      </c>
      <c r="CT3656" s="6">
        <f t="shared" si="1589"/>
        <v>12</v>
      </c>
      <c r="CX3656" s="6" t="str">
        <f t="shared" si="1603"/>
        <v>A</v>
      </c>
      <c r="CY3656" s="87">
        <f t="shared" si="1604"/>
        <v>1874</v>
      </c>
      <c r="CZ3656" s="87">
        <f t="shared" si="1605"/>
        <v>600</v>
      </c>
      <c r="DA3656" s="6" t="str">
        <f t="shared" si="1606"/>
        <v>na</v>
      </c>
    </row>
    <row r="3657" spans="1:105" s="57" customFormat="1" hidden="1" x14ac:dyDescent="0.2">
      <c r="A3657" s="115">
        <v>8216</v>
      </c>
      <c r="B3657" s="46">
        <f t="shared" si="1627"/>
        <v>7</v>
      </c>
      <c r="C3657" s="46">
        <f t="shared" si="1628"/>
        <v>28</v>
      </c>
      <c r="D3657" s="46">
        <f t="shared" si="1629"/>
        <v>10</v>
      </c>
      <c r="E3657" s="116">
        <v>43036</v>
      </c>
      <c r="F3657" s="174" t="s">
        <v>31</v>
      </c>
      <c r="G3657" s="115" t="s">
        <v>103</v>
      </c>
      <c r="H3657" s="115" t="s">
        <v>308</v>
      </c>
      <c r="I3657" s="115">
        <v>2</v>
      </c>
      <c r="J3657" s="115">
        <v>3</v>
      </c>
      <c r="K3657" s="117" t="s">
        <v>3298</v>
      </c>
      <c r="L3657" s="175">
        <v>2605</v>
      </c>
      <c r="M3657" s="125" t="s">
        <v>4644</v>
      </c>
      <c r="N3657" s="115">
        <v>9</v>
      </c>
      <c r="O3657" s="174">
        <f t="shared" si="1611"/>
        <v>16</v>
      </c>
      <c r="P3657" s="174">
        <f>COUNTIF($H$3642:$H3657,"=W")</f>
        <v>6</v>
      </c>
      <c r="Q3657" s="174">
        <f>COUNTIF($H$3642:$H3657,"=D")</f>
        <v>4</v>
      </c>
      <c r="R3657" s="174">
        <f>COUNTIF($H$3642:$H3657,"=L")</f>
        <v>6</v>
      </c>
      <c r="S3657" s="174">
        <f t="shared" si="1615"/>
        <v>27</v>
      </c>
      <c r="T3657" s="174">
        <f t="shared" si="1616"/>
        <v>23</v>
      </c>
      <c r="U3657" s="174">
        <f t="shared" si="1612"/>
        <v>22</v>
      </c>
      <c r="V3657" s="176">
        <v>2</v>
      </c>
      <c r="W3657" s="176">
        <v>4</v>
      </c>
      <c r="X3657" s="176">
        <v>3</v>
      </c>
      <c r="Y3657" s="176">
        <v>6</v>
      </c>
      <c r="Z3657" s="176">
        <v>3</v>
      </c>
      <c r="AA3657" s="176">
        <v>3</v>
      </c>
      <c r="AB3657" s="176">
        <v>15</v>
      </c>
      <c r="AC3657" s="176">
        <v>11</v>
      </c>
      <c r="AD3657" s="177">
        <v>0</v>
      </c>
      <c r="AE3657" s="177">
        <v>1</v>
      </c>
      <c r="AF3657" s="178">
        <v>1</v>
      </c>
      <c r="AG3657" s="178">
        <v>0</v>
      </c>
      <c r="AH3657" s="179" t="s">
        <v>3964</v>
      </c>
      <c r="AI3657" s="126"/>
      <c r="AJ3657" s="126"/>
      <c r="AK3657" s="120">
        <f t="shared" si="1617"/>
        <v>23278</v>
      </c>
      <c r="AL3657" s="120">
        <f>AK3657/COUNTIF(G$3642:G3657,"H")</f>
        <v>2909.75</v>
      </c>
      <c r="AM3657" s="120">
        <f t="shared" si="1618"/>
        <v>11922</v>
      </c>
      <c r="AN3657" s="120">
        <f>AM3657/COUNTIF(G$3642:G3657,"A")</f>
        <v>1490.25</v>
      </c>
      <c r="AO3657" s="119"/>
      <c r="AP3657" s="119">
        <v>37</v>
      </c>
      <c r="AQ3657" s="119"/>
      <c r="AR3657" s="119">
        <v>23</v>
      </c>
      <c r="AS3657" s="119">
        <v>15</v>
      </c>
      <c r="AT3657" s="121">
        <f t="shared" si="1609"/>
        <v>22</v>
      </c>
      <c r="AU3657" s="119">
        <f t="shared" si="1610"/>
        <v>9</v>
      </c>
      <c r="AV3657" s="119">
        <f t="shared" si="1613"/>
        <v>1</v>
      </c>
      <c r="AW3657" s="115"/>
      <c r="AX3657" s="122"/>
      <c r="AY3657" s="123">
        <v>102</v>
      </c>
      <c r="AZ3657" s="124">
        <f t="shared" si="1602"/>
        <v>0.96084452975047985</v>
      </c>
      <c r="BA3657" s="124">
        <f t="shared" si="1614"/>
        <v>3.9155470249520152E-2</v>
      </c>
      <c r="BB3657" s="126"/>
      <c r="BC3657" s="126"/>
      <c r="BD3657" s="126"/>
      <c r="BE3657" s="126"/>
      <c r="BF3657" s="126"/>
      <c r="BG3657" s="119">
        <f t="shared" si="1619"/>
        <v>0</v>
      </c>
      <c r="BH3657" s="119">
        <f t="shared" si="1607"/>
        <v>0</v>
      </c>
      <c r="BI3657" s="119">
        <f t="shared" si="1620"/>
        <v>0</v>
      </c>
      <c r="BJ3657" s="119">
        <f t="shared" si="1608"/>
        <v>0</v>
      </c>
      <c r="BK3657" s="119">
        <f t="shared" si="1621"/>
        <v>1</v>
      </c>
      <c r="BL3657" s="119">
        <f t="shared" si="1622"/>
        <v>2</v>
      </c>
      <c r="BM3657" s="119">
        <f t="shared" si="1623"/>
        <v>0</v>
      </c>
      <c r="BN3657" s="119">
        <f t="shared" si="1624"/>
        <v>0</v>
      </c>
      <c r="BO3657" s="119">
        <f t="shared" si="1625"/>
        <v>1</v>
      </c>
      <c r="BP3657" s="119">
        <f t="shared" si="1626"/>
        <v>3</v>
      </c>
      <c r="BQ3657" s="119">
        <f t="shared" si="1630"/>
        <v>1</v>
      </c>
      <c r="BR3657" s="119">
        <f t="shared" si="1631"/>
        <v>4</v>
      </c>
      <c r="BS3657" s="119">
        <f t="shared" si="1590"/>
        <v>1</v>
      </c>
      <c r="BT3657" s="119">
        <f t="shared" si="1591"/>
        <v>6</v>
      </c>
      <c r="CT3657" s="6">
        <f t="shared" si="1589"/>
        <v>5</v>
      </c>
      <c r="CX3657" s="6" t="str">
        <f t="shared" si="1603"/>
        <v>H</v>
      </c>
      <c r="CY3657" s="87">
        <f t="shared" si="1604"/>
        <v>2605</v>
      </c>
      <c r="CZ3657" s="87">
        <f t="shared" si="1605"/>
        <v>102</v>
      </c>
      <c r="DA3657" s="6">
        <f t="shared" si="1606"/>
        <v>2503</v>
      </c>
    </row>
    <row r="3658" spans="1:105" s="57" customFormat="1" hidden="1" x14ac:dyDescent="0.2">
      <c r="A3658" s="115">
        <v>8217</v>
      </c>
      <c r="B3658" s="46">
        <f t="shared" si="1627"/>
        <v>7</v>
      </c>
      <c r="C3658" s="46">
        <f t="shared" si="1628"/>
        <v>4</v>
      </c>
      <c r="D3658" s="46">
        <f t="shared" si="1629"/>
        <v>11</v>
      </c>
      <c r="E3658" s="116">
        <v>43043</v>
      </c>
      <c r="F3658" s="174" t="s">
        <v>3757</v>
      </c>
      <c r="G3658" s="115" t="s">
        <v>103</v>
      </c>
      <c r="H3658" s="115" t="s">
        <v>306</v>
      </c>
      <c r="I3658" s="115">
        <v>2</v>
      </c>
      <c r="J3658" s="115">
        <v>1</v>
      </c>
      <c r="K3658" s="117" t="s">
        <v>2996</v>
      </c>
      <c r="L3658" s="175">
        <v>2146</v>
      </c>
      <c r="M3658" s="125" t="s">
        <v>4645</v>
      </c>
      <c r="N3658" s="115">
        <v>6</v>
      </c>
      <c r="O3658" s="174">
        <f t="shared" si="1611"/>
        <v>17</v>
      </c>
      <c r="P3658" s="174">
        <f>COUNTIF($H$3642:$H3658,"=W")</f>
        <v>7</v>
      </c>
      <c r="Q3658" s="174">
        <f>COUNTIF($H$3642:$H3658,"=D")</f>
        <v>4</v>
      </c>
      <c r="R3658" s="174">
        <f>COUNTIF($H$3642:$H3658,"=L")</f>
        <v>6</v>
      </c>
      <c r="S3658" s="174">
        <f t="shared" si="1615"/>
        <v>29</v>
      </c>
      <c r="T3658" s="174">
        <f t="shared" si="1616"/>
        <v>24</v>
      </c>
      <c r="U3658" s="174">
        <f t="shared" si="1612"/>
        <v>25</v>
      </c>
      <c r="V3658" s="176">
        <v>7</v>
      </c>
      <c r="W3658" s="176">
        <v>3</v>
      </c>
      <c r="X3658" s="176">
        <v>5</v>
      </c>
      <c r="Y3658" s="176">
        <v>4</v>
      </c>
      <c r="Z3658" s="176">
        <v>9</v>
      </c>
      <c r="AA3658" s="176">
        <v>4</v>
      </c>
      <c r="AB3658" s="176">
        <v>13</v>
      </c>
      <c r="AC3658" s="176">
        <v>10</v>
      </c>
      <c r="AD3658" s="177">
        <v>2</v>
      </c>
      <c r="AE3658" s="177">
        <v>3</v>
      </c>
      <c r="AF3658" s="178">
        <v>0</v>
      </c>
      <c r="AG3658" s="178">
        <v>0</v>
      </c>
      <c r="AH3658" s="177" t="s">
        <v>3869</v>
      </c>
      <c r="AI3658" s="126"/>
      <c r="AJ3658" s="126"/>
      <c r="AK3658" s="120">
        <f t="shared" si="1617"/>
        <v>25424</v>
      </c>
      <c r="AL3658" s="120">
        <f>AK3658/COUNTIF(G$3642:G3658,"H")</f>
        <v>2824.8888888888887</v>
      </c>
      <c r="AM3658" s="120">
        <f t="shared" si="1618"/>
        <v>11922</v>
      </c>
      <c r="AN3658" s="120">
        <f>AM3658/COUNTIF(G$3642:G3658,"A")</f>
        <v>1490.25</v>
      </c>
      <c r="AO3658" s="119"/>
      <c r="AP3658" s="119">
        <v>41</v>
      </c>
      <c r="AQ3658" s="119"/>
      <c r="AR3658" s="119">
        <v>25</v>
      </c>
      <c r="AS3658" s="119">
        <v>15</v>
      </c>
      <c r="AT3658" s="121">
        <f t="shared" si="1609"/>
        <v>25</v>
      </c>
      <c r="AU3658" s="119">
        <f t="shared" si="1610"/>
        <v>6</v>
      </c>
      <c r="AV3658" s="119">
        <f t="shared" si="1613"/>
        <v>0</v>
      </c>
      <c r="AW3658" s="115"/>
      <c r="AX3658" s="122"/>
      <c r="AY3658" s="123">
        <v>34</v>
      </c>
      <c r="AZ3658" s="124">
        <f t="shared" si="1602"/>
        <v>0.98415657036346693</v>
      </c>
      <c r="BA3658" s="124">
        <f t="shared" si="1614"/>
        <v>1.5843429636533068E-2</v>
      </c>
      <c r="BB3658" s="126"/>
      <c r="BC3658" s="126"/>
      <c r="BD3658" s="126"/>
      <c r="BE3658" s="126"/>
      <c r="BF3658" s="126"/>
      <c r="BG3658" s="119">
        <f t="shared" si="1619"/>
        <v>1</v>
      </c>
      <c r="BH3658" s="119">
        <f t="shared" si="1607"/>
        <v>1</v>
      </c>
      <c r="BI3658" s="119">
        <f t="shared" si="1620"/>
        <v>0</v>
      </c>
      <c r="BJ3658" s="119">
        <f t="shared" si="1608"/>
        <v>0</v>
      </c>
      <c r="BK3658" s="119">
        <f t="shared" si="1621"/>
        <v>0</v>
      </c>
      <c r="BL3658" s="119">
        <f t="shared" si="1622"/>
        <v>0</v>
      </c>
      <c r="BM3658" s="119">
        <f t="shared" si="1623"/>
        <v>1</v>
      </c>
      <c r="BN3658" s="119">
        <f t="shared" si="1624"/>
        <v>1</v>
      </c>
      <c r="BO3658" s="119">
        <f t="shared" si="1625"/>
        <v>0</v>
      </c>
      <c r="BP3658" s="119">
        <f t="shared" si="1626"/>
        <v>0</v>
      </c>
      <c r="BQ3658" s="119">
        <f t="shared" si="1630"/>
        <v>1</v>
      </c>
      <c r="BR3658" s="119">
        <f t="shared" si="1631"/>
        <v>5</v>
      </c>
      <c r="BS3658" s="119">
        <f t="shared" si="1590"/>
        <v>1</v>
      </c>
      <c r="BT3658" s="119">
        <f t="shared" si="1591"/>
        <v>7</v>
      </c>
      <c r="CT3658" s="6">
        <f t="shared" ref="CT3658:CT3721" si="1632">V3658+X3658</f>
        <v>12</v>
      </c>
      <c r="CX3658" s="6" t="str">
        <f t="shared" si="1603"/>
        <v>H</v>
      </c>
      <c r="CY3658" s="87">
        <f t="shared" si="1604"/>
        <v>2146</v>
      </c>
      <c r="CZ3658" s="87">
        <f t="shared" si="1605"/>
        <v>34</v>
      </c>
      <c r="DA3658" s="6">
        <f t="shared" si="1606"/>
        <v>2112</v>
      </c>
    </row>
    <row r="3659" spans="1:105" s="57" customFormat="1" hidden="1" x14ac:dyDescent="0.2">
      <c r="A3659" s="115">
        <v>8218</v>
      </c>
      <c r="B3659" s="46">
        <f t="shared" si="1627"/>
        <v>7</v>
      </c>
      <c r="C3659" s="46">
        <f t="shared" si="1628"/>
        <v>11</v>
      </c>
      <c r="D3659" s="46">
        <f t="shared" si="1629"/>
        <v>11</v>
      </c>
      <c r="E3659" s="116">
        <v>43050</v>
      </c>
      <c r="F3659" s="174" t="s">
        <v>2634</v>
      </c>
      <c r="G3659" s="115" t="s">
        <v>310</v>
      </c>
      <c r="H3659" s="115" t="s">
        <v>306</v>
      </c>
      <c r="I3659" s="115">
        <v>3</v>
      </c>
      <c r="J3659" s="115">
        <v>2</v>
      </c>
      <c r="K3659" s="117" t="s">
        <v>558</v>
      </c>
      <c r="L3659" s="175">
        <v>997</v>
      </c>
      <c r="M3659" s="118" t="s">
        <v>4646</v>
      </c>
      <c r="N3659" s="115">
        <v>6</v>
      </c>
      <c r="O3659" s="174">
        <f t="shared" si="1611"/>
        <v>18</v>
      </c>
      <c r="P3659" s="174">
        <f>COUNTIF($H$3642:$H3659,"=W")</f>
        <v>8</v>
      </c>
      <c r="Q3659" s="174">
        <f>COUNTIF($H$3642:$H3659,"=D")</f>
        <v>4</v>
      </c>
      <c r="R3659" s="174">
        <f>COUNTIF($H$3642:$H3659,"=L")</f>
        <v>6</v>
      </c>
      <c r="S3659" s="174">
        <f t="shared" si="1615"/>
        <v>32</v>
      </c>
      <c r="T3659" s="174">
        <f t="shared" si="1616"/>
        <v>26</v>
      </c>
      <c r="U3659" s="174">
        <f t="shared" si="1612"/>
        <v>28</v>
      </c>
      <c r="V3659" s="176">
        <v>8</v>
      </c>
      <c r="W3659" s="176">
        <v>5</v>
      </c>
      <c r="X3659" s="176">
        <v>8</v>
      </c>
      <c r="Y3659" s="176">
        <v>6</v>
      </c>
      <c r="Z3659" s="176">
        <v>8</v>
      </c>
      <c r="AA3659" s="176">
        <v>9</v>
      </c>
      <c r="AB3659" s="176">
        <v>12</v>
      </c>
      <c r="AC3659" s="176">
        <v>12</v>
      </c>
      <c r="AD3659" s="177">
        <v>4</v>
      </c>
      <c r="AE3659" s="177">
        <v>2</v>
      </c>
      <c r="AF3659" s="178">
        <v>0</v>
      </c>
      <c r="AG3659" s="178">
        <v>1</v>
      </c>
      <c r="AH3659" s="177" t="s">
        <v>3875</v>
      </c>
      <c r="AI3659" s="126"/>
      <c r="AJ3659" s="126"/>
      <c r="AK3659" s="120">
        <f t="shared" si="1617"/>
        <v>25424</v>
      </c>
      <c r="AL3659" s="120">
        <f>AK3659/COUNTIF(G$3642:G3659,"H")</f>
        <v>2824.8888888888887</v>
      </c>
      <c r="AM3659" s="120">
        <f t="shared" si="1618"/>
        <v>12919</v>
      </c>
      <c r="AN3659" s="120">
        <f>AM3659/COUNTIF(G$3642:G3659,"A")</f>
        <v>1435.4444444444443</v>
      </c>
      <c r="AO3659" s="119"/>
      <c r="AP3659" s="119">
        <v>44</v>
      </c>
      <c r="AQ3659" s="119"/>
      <c r="AR3659" s="119">
        <v>26</v>
      </c>
      <c r="AS3659" s="119">
        <v>17</v>
      </c>
      <c r="AT3659" s="121">
        <f t="shared" si="1609"/>
        <v>28</v>
      </c>
      <c r="AU3659" s="119">
        <f t="shared" si="1610"/>
        <v>6</v>
      </c>
      <c r="AV3659" s="119">
        <f t="shared" si="1613"/>
        <v>-2</v>
      </c>
      <c r="AW3659" s="115"/>
      <c r="AX3659" s="122"/>
      <c r="AY3659" s="123">
        <v>389</v>
      </c>
      <c r="AZ3659" s="124">
        <f t="shared" si="1602"/>
        <v>0.3901705115346038</v>
      </c>
      <c r="BA3659" s="124">
        <f t="shared" si="1614"/>
        <v>0.6098294884653962</v>
      </c>
      <c r="BB3659" s="126"/>
      <c r="BC3659" s="126"/>
      <c r="BD3659" s="126"/>
      <c r="BE3659" s="126"/>
      <c r="BF3659" s="126"/>
      <c r="BG3659" s="119">
        <f t="shared" si="1619"/>
        <v>1</v>
      </c>
      <c r="BH3659" s="119">
        <f t="shared" si="1607"/>
        <v>2</v>
      </c>
      <c r="BI3659" s="119">
        <f t="shared" si="1620"/>
        <v>0</v>
      </c>
      <c r="BJ3659" s="119">
        <f t="shared" si="1608"/>
        <v>0</v>
      </c>
      <c r="BK3659" s="119">
        <f t="shared" si="1621"/>
        <v>0</v>
      </c>
      <c r="BL3659" s="119">
        <f t="shared" si="1622"/>
        <v>0</v>
      </c>
      <c r="BM3659" s="119">
        <f t="shared" si="1623"/>
        <v>1</v>
      </c>
      <c r="BN3659" s="119">
        <f t="shared" si="1624"/>
        <v>2</v>
      </c>
      <c r="BO3659" s="119">
        <f t="shared" si="1625"/>
        <v>0</v>
      </c>
      <c r="BP3659" s="119">
        <f t="shared" si="1626"/>
        <v>0</v>
      </c>
      <c r="BQ3659" s="119">
        <f t="shared" si="1630"/>
        <v>1</v>
      </c>
      <c r="BR3659" s="119">
        <f t="shared" si="1631"/>
        <v>6</v>
      </c>
      <c r="BS3659" s="119">
        <f t="shared" ref="BS3659:BS3722" si="1633">IF(J3659&gt;0,1,0)</f>
        <v>1</v>
      </c>
      <c r="BT3659" s="119">
        <f t="shared" ref="BT3659:BT3722" si="1634">IF(J3659&gt;0,BT3658+1,0)</f>
        <v>8</v>
      </c>
      <c r="CT3659" s="6">
        <f t="shared" si="1632"/>
        <v>16</v>
      </c>
      <c r="CX3659" s="6" t="str">
        <f t="shared" si="1603"/>
        <v>A</v>
      </c>
      <c r="CY3659" s="87">
        <f t="shared" si="1604"/>
        <v>997</v>
      </c>
      <c r="CZ3659" s="87">
        <f t="shared" si="1605"/>
        <v>389</v>
      </c>
      <c r="DA3659" s="6" t="str">
        <f t="shared" si="1606"/>
        <v>na</v>
      </c>
    </row>
    <row r="3660" spans="1:105" s="57" customFormat="1" hidden="1" x14ac:dyDescent="0.2">
      <c r="A3660" s="115">
        <v>8219</v>
      </c>
      <c r="B3660" s="46">
        <f t="shared" si="1627"/>
        <v>7</v>
      </c>
      <c r="C3660" s="46">
        <f t="shared" si="1628"/>
        <v>18</v>
      </c>
      <c r="D3660" s="46">
        <f t="shared" si="1629"/>
        <v>11</v>
      </c>
      <c r="E3660" s="116">
        <v>43057</v>
      </c>
      <c r="F3660" s="174" t="s">
        <v>3515</v>
      </c>
      <c r="G3660" s="115" t="s">
        <v>103</v>
      </c>
      <c r="H3660" s="115" t="s">
        <v>307</v>
      </c>
      <c r="I3660" s="115">
        <v>1</v>
      </c>
      <c r="J3660" s="115">
        <v>1</v>
      </c>
      <c r="K3660" s="117" t="s">
        <v>558</v>
      </c>
      <c r="L3660" s="175">
        <v>2507</v>
      </c>
      <c r="M3660" s="125" t="s">
        <v>4647</v>
      </c>
      <c r="N3660" s="115">
        <v>6</v>
      </c>
      <c r="O3660" s="174">
        <f t="shared" si="1611"/>
        <v>19</v>
      </c>
      <c r="P3660" s="174">
        <f>COUNTIF($H$3642:$H3660,"=W")</f>
        <v>8</v>
      </c>
      <c r="Q3660" s="174">
        <f>COUNTIF($H$3642:$H3660,"=D")</f>
        <v>5</v>
      </c>
      <c r="R3660" s="174">
        <f>COUNTIF($H$3642:$H3660,"=L")</f>
        <v>6</v>
      </c>
      <c r="S3660" s="174">
        <f t="shared" si="1615"/>
        <v>33</v>
      </c>
      <c r="T3660" s="174">
        <f t="shared" si="1616"/>
        <v>27</v>
      </c>
      <c r="U3660" s="174">
        <f t="shared" si="1612"/>
        <v>29</v>
      </c>
      <c r="V3660" s="176">
        <v>2</v>
      </c>
      <c r="W3660" s="176">
        <v>6</v>
      </c>
      <c r="X3660" s="176">
        <v>2</v>
      </c>
      <c r="Y3660" s="176">
        <v>2</v>
      </c>
      <c r="Z3660" s="176">
        <v>2</v>
      </c>
      <c r="AA3660" s="176">
        <v>5</v>
      </c>
      <c r="AB3660" s="176">
        <v>14</v>
      </c>
      <c r="AC3660" s="176">
        <v>14</v>
      </c>
      <c r="AD3660" s="177">
        <v>1</v>
      </c>
      <c r="AE3660" s="177">
        <v>2</v>
      </c>
      <c r="AF3660" s="178">
        <v>0</v>
      </c>
      <c r="AG3660" s="178">
        <v>0</v>
      </c>
      <c r="AH3660" s="177" t="s">
        <v>3876</v>
      </c>
      <c r="AI3660" s="126"/>
      <c r="AJ3660" s="126"/>
      <c r="AK3660" s="120">
        <f t="shared" si="1617"/>
        <v>27931</v>
      </c>
      <c r="AL3660" s="120">
        <f>AK3660/COUNTIF(G$3642:G3660,"H")</f>
        <v>2793.1</v>
      </c>
      <c r="AM3660" s="120">
        <f t="shared" si="1618"/>
        <v>12919</v>
      </c>
      <c r="AN3660" s="120">
        <f>AM3660/COUNTIF(G$3642:G3660,"A")</f>
        <v>1435.4444444444443</v>
      </c>
      <c r="AO3660" s="119"/>
      <c r="AP3660" s="119">
        <v>47</v>
      </c>
      <c r="AQ3660" s="119"/>
      <c r="AR3660" s="119">
        <v>29</v>
      </c>
      <c r="AS3660" s="119">
        <v>20</v>
      </c>
      <c r="AT3660" s="121">
        <f t="shared" si="1609"/>
        <v>29</v>
      </c>
      <c r="AU3660" s="119">
        <f t="shared" si="1610"/>
        <v>6</v>
      </c>
      <c r="AV3660" s="119">
        <f t="shared" si="1613"/>
        <v>0</v>
      </c>
      <c r="AW3660" s="115"/>
      <c r="AX3660" s="122"/>
      <c r="AY3660" s="123">
        <v>117</v>
      </c>
      <c r="AZ3660" s="124">
        <f t="shared" si="1602"/>
        <v>0.95333067411248507</v>
      </c>
      <c r="BA3660" s="124">
        <f t="shared" si="1614"/>
        <v>4.6669325887514934E-2</v>
      </c>
      <c r="BB3660" s="126"/>
      <c r="BC3660" s="126"/>
      <c r="BD3660" s="126"/>
      <c r="BE3660" s="126"/>
      <c r="BF3660" s="126"/>
      <c r="BG3660" s="119">
        <f t="shared" si="1619"/>
        <v>0</v>
      </c>
      <c r="BH3660" s="119">
        <f t="shared" si="1607"/>
        <v>0</v>
      </c>
      <c r="BI3660" s="119">
        <f t="shared" si="1620"/>
        <v>1</v>
      </c>
      <c r="BJ3660" s="119">
        <f t="shared" si="1608"/>
        <v>1</v>
      </c>
      <c r="BK3660" s="119">
        <f t="shared" si="1621"/>
        <v>0</v>
      </c>
      <c r="BL3660" s="119">
        <f t="shared" si="1622"/>
        <v>0</v>
      </c>
      <c r="BM3660" s="119">
        <f t="shared" si="1623"/>
        <v>1</v>
      </c>
      <c r="BN3660" s="119">
        <f t="shared" si="1624"/>
        <v>3</v>
      </c>
      <c r="BO3660" s="119">
        <f t="shared" si="1625"/>
        <v>1</v>
      </c>
      <c r="BP3660" s="119">
        <f t="shared" si="1626"/>
        <v>1</v>
      </c>
      <c r="BQ3660" s="119">
        <f t="shared" si="1630"/>
        <v>1</v>
      </c>
      <c r="BR3660" s="119">
        <f t="shared" si="1631"/>
        <v>7</v>
      </c>
      <c r="BS3660" s="119">
        <f t="shared" si="1633"/>
        <v>1</v>
      </c>
      <c r="BT3660" s="119">
        <f t="shared" si="1634"/>
        <v>9</v>
      </c>
      <c r="CT3660" s="6">
        <f t="shared" si="1632"/>
        <v>4</v>
      </c>
      <c r="CX3660" s="6" t="str">
        <f t="shared" si="1603"/>
        <v>H</v>
      </c>
      <c r="CY3660" s="87">
        <f t="shared" si="1604"/>
        <v>2507</v>
      </c>
      <c r="CZ3660" s="87">
        <f t="shared" si="1605"/>
        <v>117</v>
      </c>
      <c r="DA3660" s="6">
        <f t="shared" si="1606"/>
        <v>2390</v>
      </c>
    </row>
    <row r="3661" spans="1:105" s="57" customFormat="1" hidden="1" x14ac:dyDescent="0.2">
      <c r="A3661" s="115">
        <v>8220</v>
      </c>
      <c r="B3661" s="46">
        <f t="shared" si="1627"/>
        <v>7</v>
      </c>
      <c r="C3661" s="46">
        <f t="shared" si="1628"/>
        <v>2</v>
      </c>
      <c r="D3661" s="46">
        <f t="shared" si="1629"/>
        <v>12</v>
      </c>
      <c r="E3661" s="116">
        <v>43071</v>
      </c>
      <c r="F3661" s="174" t="s">
        <v>33</v>
      </c>
      <c r="G3661" s="115" t="s">
        <v>310</v>
      </c>
      <c r="H3661" s="115" t="s">
        <v>308</v>
      </c>
      <c r="I3661" s="115">
        <v>1</v>
      </c>
      <c r="J3661" s="115">
        <v>2</v>
      </c>
      <c r="K3661" s="117" t="s">
        <v>1296</v>
      </c>
      <c r="L3661" s="175">
        <v>1126</v>
      </c>
      <c r="M3661" s="118" t="s">
        <v>4648</v>
      </c>
      <c r="N3661" s="115">
        <v>9</v>
      </c>
      <c r="O3661" s="174">
        <f t="shared" si="1611"/>
        <v>20</v>
      </c>
      <c r="P3661" s="174">
        <f>COUNTIF($H$3642:$H3661,"=W")</f>
        <v>8</v>
      </c>
      <c r="Q3661" s="174">
        <f>COUNTIF($H$3642:$H3661,"=D")</f>
        <v>5</v>
      </c>
      <c r="R3661" s="174">
        <f>COUNTIF($H$3642:$H3661,"=L")</f>
        <v>7</v>
      </c>
      <c r="S3661" s="174">
        <f t="shared" si="1615"/>
        <v>34</v>
      </c>
      <c r="T3661" s="174">
        <f t="shared" si="1616"/>
        <v>29</v>
      </c>
      <c r="U3661" s="174">
        <f t="shared" si="1612"/>
        <v>29</v>
      </c>
      <c r="V3661" s="176">
        <v>5</v>
      </c>
      <c r="W3661" s="176">
        <v>5</v>
      </c>
      <c r="X3661" s="176">
        <v>5</v>
      </c>
      <c r="Y3661" s="176">
        <v>4</v>
      </c>
      <c r="Z3661" s="176">
        <v>9</v>
      </c>
      <c r="AA3661" s="176">
        <v>6</v>
      </c>
      <c r="AB3661" s="176">
        <v>14</v>
      </c>
      <c r="AC3661" s="176">
        <v>13</v>
      </c>
      <c r="AD3661" s="177">
        <v>1</v>
      </c>
      <c r="AE3661" s="177">
        <v>0</v>
      </c>
      <c r="AF3661" s="178">
        <v>0</v>
      </c>
      <c r="AG3661" s="178">
        <v>0</v>
      </c>
      <c r="AH3661" s="177" t="s">
        <v>1054</v>
      </c>
      <c r="AI3661" s="126"/>
      <c r="AJ3661" s="126"/>
      <c r="AK3661" s="120">
        <f t="shared" si="1617"/>
        <v>27931</v>
      </c>
      <c r="AL3661" s="120">
        <f>AK3661/COUNTIF(G$3642:G3661,"H")</f>
        <v>2793.1</v>
      </c>
      <c r="AM3661" s="120">
        <f t="shared" si="1618"/>
        <v>14045</v>
      </c>
      <c r="AN3661" s="120">
        <f>AM3661/COUNTIF(G$3642:G3661,"A")</f>
        <v>1404.5</v>
      </c>
      <c r="AO3661" s="119"/>
      <c r="AP3661" s="119">
        <v>50</v>
      </c>
      <c r="AQ3661" s="119"/>
      <c r="AR3661" s="119">
        <v>30</v>
      </c>
      <c r="AS3661" s="119">
        <v>21</v>
      </c>
      <c r="AT3661" s="121">
        <f t="shared" si="1609"/>
        <v>29</v>
      </c>
      <c r="AU3661" s="119">
        <f t="shared" si="1610"/>
        <v>9</v>
      </c>
      <c r="AV3661" s="119">
        <f t="shared" si="1613"/>
        <v>1</v>
      </c>
      <c r="AW3661" s="115"/>
      <c r="AX3661" s="122"/>
      <c r="AY3661" s="123">
        <v>257</v>
      </c>
      <c r="AZ3661" s="124">
        <f t="shared" si="1602"/>
        <v>0.22824156305506216</v>
      </c>
      <c r="BA3661" s="124">
        <f t="shared" si="1614"/>
        <v>0.77175843694493784</v>
      </c>
      <c r="BB3661" s="126"/>
      <c r="BC3661" s="126"/>
      <c r="BD3661" s="126"/>
      <c r="BE3661" s="126"/>
      <c r="BF3661" s="126"/>
      <c r="BG3661" s="119">
        <f t="shared" si="1619"/>
        <v>0</v>
      </c>
      <c r="BH3661" s="119">
        <f t="shared" si="1607"/>
        <v>0</v>
      </c>
      <c r="BI3661" s="119">
        <f t="shared" si="1620"/>
        <v>0</v>
      </c>
      <c r="BJ3661" s="119">
        <f t="shared" si="1608"/>
        <v>0</v>
      </c>
      <c r="BK3661" s="119">
        <f t="shared" si="1621"/>
        <v>1</v>
      </c>
      <c r="BL3661" s="119">
        <f t="shared" si="1622"/>
        <v>1</v>
      </c>
      <c r="BM3661" s="119">
        <f t="shared" si="1623"/>
        <v>0</v>
      </c>
      <c r="BN3661" s="119">
        <f t="shared" si="1624"/>
        <v>0</v>
      </c>
      <c r="BO3661" s="119">
        <f t="shared" si="1625"/>
        <v>1</v>
      </c>
      <c r="BP3661" s="119">
        <f t="shared" si="1626"/>
        <v>2</v>
      </c>
      <c r="BQ3661" s="119">
        <f t="shared" si="1630"/>
        <v>1</v>
      </c>
      <c r="BR3661" s="119">
        <f t="shared" si="1631"/>
        <v>8</v>
      </c>
      <c r="BS3661" s="119">
        <f t="shared" si="1633"/>
        <v>1</v>
      </c>
      <c r="BT3661" s="119">
        <f t="shared" si="1634"/>
        <v>10</v>
      </c>
      <c r="CT3661" s="6">
        <f t="shared" si="1632"/>
        <v>10</v>
      </c>
      <c r="CX3661" s="6" t="str">
        <f t="shared" si="1603"/>
        <v>A</v>
      </c>
      <c r="CY3661" s="87">
        <f t="shared" si="1604"/>
        <v>1126</v>
      </c>
      <c r="CZ3661" s="87">
        <f t="shared" si="1605"/>
        <v>257</v>
      </c>
      <c r="DA3661" s="6" t="str">
        <f t="shared" si="1606"/>
        <v>na</v>
      </c>
    </row>
    <row r="3662" spans="1:105" s="57" customFormat="1" hidden="1" x14ac:dyDescent="0.2">
      <c r="A3662" s="115">
        <v>8221</v>
      </c>
      <c r="B3662" s="46">
        <f t="shared" si="1627"/>
        <v>7</v>
      </c>
      <c r="C3662" s="46">
        <f t="shared" si="1628"/>
        <v>23</v>
      </c>
      <c r="D3662" s="46">
        <f t="shared" si="1629"/>
        <v>12</v>
      </c>
      <c r="E3662" s="116">
        <v>43092</v>
      </c>
      <c r="F3662" s="174" t="s">
        <v>2388</v>
      </c>
      <c r="G3662" s="115" t="s">
        <v>103</v>
      </c>
      <c r="H3662" s="115" t="s">
        <v>308</v>
      </c>
      <c r="I3662" s="115">
        <v>2</v>
      </c>
      <c r="J3662" s="115">
        <v>3</v>
      </c>
      <c r="K3662" s="117" t="s">
        <v>2991</v>
      </c>
      <c r="L3662" s="175">
        <v>2751</v>
      </c>
      <c r="M3662" s="125" t="s">
        <v>4649</v>
      </c>
      <c r="N3662" s="115">
        <v>11</v>
      </c>
      <c r="O3662" s="174">
        <f t="shared" ref="O3662:O3685" si="1635">SUM(P3662:R3662)</f>
        <v>21</v>
      </c>
      <c r="P3662" s="174">
        <f>COUNTIF($H$3642:$H3662,"=W")</f>
        <v>8</v>
      </c>
      <c r="Q3662" s="174">
        <f>COUNTIF($H$3642:$H3662,"=D")</f>
        <v>5</v>
      </c>
      <c r="R3662" s="174">
        <f>COUNTIF($H$3642:$H3662,"=L")</f>
        <v>8</v>
      </c>
      <c r="S3662" s="174">
        <f t="shared" si="1615"/>
        <v>36</v>
      </c>
      <c r="T3662" s="174">
        <f t="shared" si="1616"/>
        <v>32</v>
      </c>
      <c r="U3662" s="174">
        <f t="shared" si="1612"/>
        <v>29</v>
      </c>
      <c r="V3662" s="176">
        <v>5</v>
      </c>
      <c r="W3662" s="176">
        <v>4</v>
      </c>
      <c r="X3662" s="176">
        <v>5</v>
      </c>
      <c r="Y3662" s="176">
        <v>6</v>
      </c>
      <c r="Z3662" s="176">
        <v>4</v>
      </c>
      <c r="AA3662" s="176">
        <v>4</v>
      </c>
      <c r="AB3662" s="176">
        <v>11</v>
      </c>
      <c r="AC3662" s="176">
        <v>6</v>
      </c>
      <c r="AD3662" s="177">
        <v>1</v>
      </c>
      <c r="AE3662" s="177">
        <v>1</v>
      </c>
      <c r="AF3662" s="178">
        <v>0</v>
      </c>
      <c r="AG3662" s="178">
        <v>0</v>
      </c>
      <c r="AH3662" s="177" t="s">
        <v>1054</v>
      </c>
      <c r="AI3662" s="126"/>
      <c r="AJ3662" s="126"/>
      <c r="AK3662" s="120">
        <f t="shared" si="1617"/>
        <v>30682</v>
      </c>
      <c r="AL3662" s="120">
        <f>AK3662/COUNTIF(G$3642:G3662,"H")</f>
        <v>2789.2727272727275</v>
      </c>
      <c r="AM3662" s="120">
        <f t="shared" si="1618"/>
        <v>14045</v>
      </c>
      <c r="AN3662" s="120">
        <f>AM3662/COUNTIF(G$3642:G3662,"A")</f>
        <v>1404.5</v>
      </c>
      <c r="AO3662" s="119"/>
      <c r="AP3662" s="119">
        <v>50</v>
      </c>
      <c r="AQ3662" s="119"/>
      <c r="AR3662" s="119">
        <v>34</v>
      </c>
      <c r="AS3662" s="119">
        <v>23</v>
      </c>
      <c r="AT3662" s="121">
        <f t="shared" si="1609"/>
        <v>29</v>
      </c>
      <c r="AU3662" s="119">
        <f t="shared" si="1610"/>
        <v>11</v>
      </c>
      <c r="AV3662" s="119">
        <f t="shared" si="1613"/>
        <v>5</v>
      </c>
      <c r="AW3662" s="115"/>
      <c r="AX3662" s="122"/>
      <c r="AY3662" s="123">
        <v>390</v>
      </c>
      <c r="AZ3662" s="124">
        <f t="shared" si="1602"/>
        <v>0.85823336968375141</v>
      </c>
      <c r="BA3662" s="124">
        <f t="shared" si="1614"/>
        <v>0.14176663031624859</v>
      </c>
      <c r="BB3662" s="126"/>
      <c r="BC3662" s="126"/>
      <c r="BD3662" s="126"/>
      <c r="BE3662" s="126"/>
      <c r="BF3662" s="126"/>
      <c r="BG3662" s="119">
        <f t="shared" si="1619"/>
        <v>0</v>
      </c>
      <c r="BH3662" s="119">
        <f t="shared" si="1607"/>
        <v>0</v>
      </c>
      <c r="BI3662" s="119">
        <f t="shared" si="1620"/>
        <v>0</v>
      </c>
      <c r="BJ3662" s="119">
        <f t="shared" si="1608"/>
        <v>0</v>
      </c>
      <c r="BK3662" s="119">
        <f t="shared" si="1621"/>
        <v>1</v>
      </c>
      <c r="BL3662" s="119">
        <f t="shared" si="1622"/>
        <v>2</v>
      </c>
      <c r="BM3662" s="119">
        <f t="shared" si="1623"/>
        <v>0</v>
      </c>
      <c r="BN3662" s="119">
        <f t="shared" si="1624"/>
        <v>0</v>
      </c>
      <c r="BO3662" s="119">
        <f t="shared" si="1625"/>
        <v>1</v>
      </c>
      <c r="BP3662" s="119">
        <f t="shared" si="1626"/>
        <v>3</v>
      </c>
      <c r="BQ3662" s="119">
        <f t="shared" si="1630"/>
        <v>1</v>
      </c>
      <c r="BR3662" s="119">
        <f t="shared" si="1631"/>
        <v>9</v>
      </c>
      <c r="BS3662" s="119">
        <f t="shared" si="1633"/>
        <v>1</v>
      </c>
      <c r="BT3662" s="119">
        <f t="shared" si="1634"/>
        <v>11</v>
      </c>
      <c r="CT3662" s="6">
        <f t="shared" si="1632"/>
        <v>10</v>
      </c>
      <c r="CX3662" s="6" t="str">
        <f t="shared" si="1603"/>
        <v>H</v>
      </c>
      <c r="CY3662" s="87">
        <f t="shared" si="1604"/>
        <v>2751</v>
      </c>
      <c r="CZ3662" s="87">
        <f t="shared" si="1605"/>
        <v>390</v>
      </c>
      <c r="DA3662" s="6">
        <f t="shared" si="1606"/>
        <v>2361</v>
      </c>
    </row>
    <row r="3663" spans="1:105" s="57" customFormat="1" hidden="1" x14ac:dyDescent="0.2">
      <c r="A3663" s="115">
        <v>8222</v>
      </c>
      <c r="B3663" s="46">
        <f t="shared" si="1627"/>
        <v>3</v>
      </c>
      <c r="C3663" s="46">
        <f t="shared" si="1628"/>
        <v>26</v>
      </c>
      <c r="D3663" s="46">
        <f t="shared" si="1629"/>
        <v>12</v>
      </c>
      <c r="E3663" s="116">
        <v>43095</v>
      </c>
      <c r="F3663" s="174" t="s">
        <v>3773</v>
      </c>
      <c r="G3663" s="115" t="s">
        <v>310</v>
      </c>
      <c r="H3663" s="115" t="s">
        <v>306</v>
      </c>
      <c r="I3663" s="115">
        <v>4</v>
      </c>
      <c r="J3663" s="115">
        <v>1</v>
      </c>
      <c r="K3663" s="117" t="s">
        <v>1010</v>
      </c>
      <c r="L3663" s="175">
        <v>1001</v>
      </c>
      <c r="M3663" s="125" t="s">
        <v>4650</v>
      </c>
      <c r="N3663" s="115">
        <v>10</v>
      </c>
      <c r="O3663" s="174">
        <f t="shared" si="1635"/>
        <v>22</v>
      </c>
      <c r="P3663" s="174">
        <f>COUNTIF($H$3642:$H3663,"=W")</f>
        <v>9</v>
      </c>
      <c r="Q3663" s="174">
        <f>COUNTIF($H$3642:$H3663,"=D")</f>
        <v>5</v>
      </c>
      <c r="R3663" s="174">
        <f>COUNTIF($H$3642:$H3663,"=L")</f>
        <v>8</v>
      </c>
      <c r="S3663" s="174">
        <f t="shared" si="1615"/>
        <v>40</v>
      </c>
      <c r="T3663" s="174">
        <f t="shared" si="1616"/>
        <v>33</v>
      </c>
      <c r="U3663" s="174">
        <f t="shared" si="1612"/>
        <v>32</v>
      </c>
      <c r="V3663" s="176">
        <v>9</v>
      </c>
      <c r="W3663" s="176">
        <v>2</v>
      </c>
      <c r="X3663" s="176">
        <v>12</v>
      </c>
      <c r="Y3663" s="176">
        <v>5</v>
      </c>
      <c r="Z3663" s="176">
        <v>6</v>
      </c>
      <c r="AA3663" s="176">
        <v>2</v>
      </c>
      <c r="AB3663" s="176">
        <v>16</v>
      </c>
      <c r="AC3663" s="176">
        <v>12</v>
      </c>
      <c r="AD3663" s="177">
        <v>0</v>
      </c>
      <c r="AE3663" s="177">
        <v>2</v>
      </c>
      <c r="AF3663" s="178">
        <v>0</v>
      </c>
      <c r="AG3663" s="178">
        <v>0</v>
      </c>
      <c r="AH3663" s="177"/>
      <c r="AI3663" s="126"/>
      <c r="AJ3663" s="126"/>
      <c r="AK3663" s="120">
        <f t="shared" si="1617"/>
        <v>30682</v>
      </c>
      <c r="AL3663" s="120">
        <f>AK3663/COUNTIF(G$3642:G3663,"H")</f>
        <v>2789.2727272727275</v>
      </c>
      <c r="AM3663" s="120">
        <f t="shared" si="1618"/>
        <v>15046</v>
      </c>
      <c r="AN3663" s="120">
        <f>AM3663/COUNTIF(G$3642:G3663,"A")</f>
        <v>1367.8181818181818</v>
      </c>
      <c r="AO3663" s="119"/>
      <c r="AP3663" s="119">
        <v>50</v>
      </c>
      <c r="AQ3663" s="119"/>
      <c r="AR3663" s="119">
        <v>36</v>
      </c>
      <c r="AS3663" s="119">
        <v>24</v>
      </c>
      <c r="AT3663" s="121">
        <f t="shared" si="1609"/>
        <v>32</v>
      </c>
      <c r="AU3663" s="119">
        <f t="shared" si="1610"/>
        <v>10</v>
      </c>
      <c r="AV3663" s="119">
        <f t="shared" si="1613"/>
        <v>4</v>
      </c>
      <c r="AW3663" s="115"/>
      <c r="AX3663" s="122"/>
      <c r="AY3663" s="123">
        <v>798</v>
      </c>
      <c r="AZ3663" s="124">
        <f t="shared" si="1602"/>
        <v>0.79720279720279719</v>
      </c>
      <c r="BA3663" s="124">
        <f t="shared" si="1614"/>
        <v>0.20279720279720281</v>
      </c>
      <c r="BB3663" s="126"/>
      <c r="BC3663" s="126"/>
      <c r="BD3663" s="126"/>
      <c r="BE3663" s="126"/>
      <c r="BF3663" s="126"/>
      <c r="BG3663" s="119">
        <f t="shared" si="1619"/>
        <v>1</v>
      </c>
      <c r="BH3663" s="119">
        <f t="shared" si="1607"/>
        <v>1</v>
      </c>
      <c r="BI3663" s="119">
        <f t="shared" si="1620"/>
        <v>0</v>
      </c>
      <c r="BJ3663" s="119">
        <f t="shared" si="1608"/>
        <v>0</v>
      </c>
      <c r="BK3663" s="119">
        <f t="shared" si="1621"/>
        <v>0</v>
      </c>
      <c r="BL3663" s="119">
        <f t="shared" si="1622"/>
        <v>0</v>
      </c>
      <c r="BM3663" s="119">
        <f t="shared" si="1623"/>
        <v>1</v>
      </c>
      <c r="BN3663" s="119">
        <f t="shared" si="1624"/>
        <v>1</v>
      </c>
      <c r="BO3663" s="119">
        <f t="shared" si="1625"/>
        <v>0</v>
      </c>
      <c r="BP3663" s="119">
        <f t="shared" si="1626"/>
        <v>0</v>
      </c>
      <c r="BQ3663" s="119">
        <f t="shared" si="1630"/>
        <v>1</v>
      </c>
      <c r="BR3663" s="119">
        <f t="shared" si="1631"/>
        <v>10</v>
      </c>
      <c r="BS3663" s="119">
        <f t="shared" si="1633"/>
        <v>1</v>
      </c>
      <c r="BT3663" s="119">
        <f t="shared" si="1634"/>
        <v>12</v>
      </c>
      <c r="CT3663" s="6">
        <f t="shared" si="1632"/>
        <v>21</v>
      </c>
      <c r="CX3663" s="6" t="str">
        <f t="shared" si="1603"/>
        <v>A</v>
      </c>
      <c r="CY3663" s="87">
        <f t="shared" si="1604"/>
        <v>1001</v>
      </c>
      <c r="CZ3663" s="87">
        <f t="shared" si="1605"/>
        <v>798</v>
      </c>
      <c r="DA3663" s="6" t="str">
        <f t="shared" si="1606"/>
        <v>na</v>
      </c>
    </row>
    <row r="3664" spans="1:105" s="57" customFormat="1" hidden="1" x14ac:dyDescent="0.2">
      <c r="A3664" s="115">
        <v>8223</v>
      </c>
      <c r="B3664" s="46">
        <f t="shared" si="1627"/>
        <v>2</v>
      </c>
      <c r="C3664" s="46">
        <f t="shared" si="1628"/>
        <v>1</v>
      </c>
      <c r="D3664" s="46">
        <f t="shared" si="1629"/>
        <v>1</v>
      </c>
      <c r="E3664" s="116">
        <v>43101</v>
      </c>
      <c r="F3664" s="174" t="s">
        <v>3776</v>
      </c>
      <c r="G3664" s="115" t="s">
        <v>103</v>
      </c>
      <c r="H3664" s="115" t="s">
        <v>306</v>
      </c>
      <c r="I3664" s="115">
        <v>2</v>
      </c>
      <c r="J3664" s="115">
        <v>0</v>
      </c>
      <c r="K3664" s="117" t="s">
        <v>1296</v>
      </c>
      <c r="L3664" s="175">
        <v>2523</v>
      </c>
      <c r="M3664" s="125" t="s">
        <v>3881</v>
      </c>
      <c r="N3664" s="115">
        <v>9</v>
      </c>
      <c r="O3664" s="174">
        <f t="shared" si="1635"/>
        <v>23</v>
      </c>
      <c r="P3664" s="174">
        <f>COUNTIF($H$3642:$H3664,"=W")</f>
        <v>10</v>
      </c>
      <c r="Q3664" s="174">
        <f>COUNTIF($H$3642:$H3664,"=D")</f>
        <v>5</v>
      </c>
      <c r="R3664" s="174">
        <f>COUNTIF($H$3642:$H3664,"=L")</f>
        <v>8</v>
      </c>
      <c r="S3664" s="174">
        <f t="shared" si="1615"/>
        <v>42</v>
      </c>
      <c r="T3664" s="174">
        <f t="shared" si="1616"/>
        <v>33</v>
      </c>
      <c r="U3664" s="174">
        <f t="shared" si="1612"/>
        <v>35</v>
      </c>
      <c r="V3664" s="176">
        <v>12</v>
      </c>
      <c r="W3664" s="176">
        <v>4</v>
      </c>
      <c r="X3664" s="176">
        <v>5</v>
      </c>
      <c r="Y3664" s="176">
        <v>1</v>
      </c>
      <c r="Z3664" s="176">
        <v>10</v>
      </c>
      <c r="AA3664" s="176">
        <v>2</v>
      </c>
      <c r="AB3664" s="176">
        <v>10</v>
      </c>
      <c r="AC3664" s="176">
        <v>5</v>
      </c>
      <c r="AD3664" s="177">
        <v>1</v>
      </c>
      <c r="AE3664" s="177">
        <v>0</v>
      </c>
      <c r="AF3664" s="178">
        <v>0</v>
      </c>
      <c r="AG3664" s="178">
        <v>1</v>
      </c>
      <c r="AH3664" s="177" t="s">
        <v>3880</v>
      </c>
      <c r="AI3664" s="126"/>
      <c r="AJ3664" s="126"/>
      <c r="AK3664" s="120">
        <f t="shared" si="1617"/>
        <v>33205</v>
      </c>
      <c r="AL3664" s="120">
        <f>AK3664/COUNTIF(G$3642:G3664,"H")</f>
        <v>2767.0833333333335</v>
      </c>
      <c r="AM3664" s="120">
        <f t="shared" si="1618"/>
        <v>15046</v>
      </c>
      <c r="AN3664" s="120">
        <f>AM3664/COUNTIF(G$3642:G3664,"A")</f>
        <v>1367.8181818181818</v>
      </c>
      <c r="AO3664" s="119"/>
      <c r="AP3664" s="119">
        <v>51</v>
      </c>
      <c r="AQ3664" s="119"/>
      <c r="AR3664" s="119">
        <v>38</v>
      </c>
      <c r="AS3664" s="119">
        <v>25</v>
      </c>
      <c r="AT3664" s="121">
        <f t="shared" si="1609"/>
        <v>35</v>
      </c>
      <c r="AU3664" s="119">
        <f t="shared" si="1610"/>
        <v>9</v>
      </c>
      <c r="AV3664" s="119">
        <f t="shared" si="1613"/>
        <v>3</v>
      </c>
      <c r="AW3664" s="115"/>
      <c r="AX3664" s="122"/>
      <c r="AY3664" s="123">
        <v>84</v>
      </c>
      <c r="AZ3664" s="124">
        <f t="shared" si="1602"/>
        <v>0.96670630202140306</v>
      </c>
      <c r="BA3664" s="124">
        <f t="shared" si="1614"/>
        <v>3.3293697978596937E-2</v>
      </c>
      <c r="BB3664" s="126"/>
      <c r="BC3664" s="126"/>
      <c r="BD3664" s="126"/>
      <c r="BE3664" s="126"/>
      <c r="BF3664" s="126"/>
      <c r="BG3664" s="119">
        <f t="shared" si="1619"/>
        <v>1</v>
      </c>
      <c r="BH3664" s="119">
        <f t="shared" si="1607"/>
        <v>2</v>
      </c>
      <c r="BI3664" s="119">
        <f t="shared" si="1620"/>
        <v>0</v>
      </c>
      <c r="BJ3664" s="119">
        <f t="shared" si="1608"/>
        <v>0</v>
      </c>
      <c r="BK3664" s="119">
        <f t="shared" si="1621"/>
        <v>0</v>
      </c>
      <c r="BL3664" s="119">
        <f t="shared" si="1622"/>
        <v>0</v>
      </c>
      <c r="BM3664" s="119">
        <f t="shared" si="1623"/>
        <v>1</v>
      </c>
      <c r="BN3664" s="119">
        <f t="shared" si="1624"/>
        <v>2</v>
      </c>
      <c r="BO3664" s="119">
        <f t="shared" si="1625"/>
        <v>0</v>
      </c>
      <c r="BP3664" s="119">
        <f t="shared" si="1626"/>
        <v>0</v>
      </c>
      <c r="BQ3664" s="119">
        <f t="shared" si="1630"/>
        <v>1</v>
      </c>
      <c r="BR3664" s="119">
        <f t="shared" si="1631"/>
        <v>11</v>
      </c>
      <c r="BS3664" s="119">
        <f t="shared" si="1633"/>
        <v>0</v>
      </c>
      <c r="BT3664" s="119">
        <f t="shared" si="1634"/>
        <v>0</v>
      </c>
      <c r="CT3664" s="6">
        <f t="shared" si="1632"/>
        <v>17</v>
      </c>
      <c r="CX3664" s="6" t="str">
        <f t="shared" si="1603"/>
        <v>H</v>
      </c>
      <c r="CY3664" s="87">
        <f t="shared" si="1604"/>
        <v>2523</v>
      </c>
      <c r="CZ3664" s="87">
        <f t="shared" si="1605"/>
        <v>84</v>
      </c>
      <c r="DA3664" s="6">
        <f t="shared" si="1606"/>
        <v>2439</v>
      </c>
    </row>
    <row r="3665" spans="1:105" s="57" customFormat="1" hidden="1" x14ac:dyDescent="0.2">
      <c r="A3665" s="115">
        <v>8224</v>
      </c>
      <c r="B3665" s="46">
        <f t="shared" si="1627"/>
        <v>7</v>
      </c>
      <c r="C3665" s="46">
        <f t="shared" si="1628"/>
        <v>6</v>
      </c>
      <c r="D3665" s="46">
        <f t="shared" si="1629"/>
        <v>1</v>
      </c>
      <c r="E3665" s="116">
        <v>43106</v>
      </c>
      <c r="F3665" s="174" t="s">
        <v>3382</v>
      </c>
      <c r="G3665" s="115" t="s">
        <v>310</v>
      </c>
      <c r="H3665" s="115" t="s">
        <v>306</v>
      </c>
      <c r="I3665" s="115">
        <v>2</v>
      </c>
      <c r="J3665" s="115">
        <v>1</v>
      </c>
      <c r="K3665" s="117" t="s">
        <v>3298</v>
      </c>
      <c r="L3665" s="175">
        <v>2405</v>
      </c>
      <c r="M3665" s="125" t="s">
        <v>4651</v>
      </c>
      <c r="N3665" s="115">
        <v>8</v>
      </c>
      <c r="O3665" s="174">
        <f t="shared" si="1635"/>
        <v>24</v>
      </c>
      <c r="P3665" s="174">
        <f>COUNTIF($H$3642:$H3665,"=W")</f>
        <v>11</v>
      </c>
      <c r="Q3665" s="174">
        <f>COUNTIF($H$3642:$H3665,"=D")</f>
        <v>5</v>
      </c>
      <c r="R3665" s="174">
        <f>COUNTIF($H$3642:$H3665,"=L")</f>
        <v>8</v>
      </c>
      <c r="S3665" s="174">
        <f t="shared" si="1615"/>
        <v>44</v>
      </c>
      <c r="T3665" s="174">
        <f t="shared" si="1616"/>
        <v>34</v>
      </c>
      <c r="U3665" s="174">
        <f t="shared" si="1612"/>
        <v>38</v>
      </c>
      <c r="V3665" s="176">
        <v>6</v>
      </c>
      <c r="W3665" s="176">
        <v>5</v>
      </c>
      <c r="X3665" s="176">
        <v>7</v>
      </c>
      <c r="Y3665" s="176">
        <v>8</v>
      </c>
      <c r="Z3665" s="176">
        <v>6</v>
      </c>
      <c r="AA3665" s="176">
        <v>6</v>
      </c>
      <c r="AB3665" s="176">
        <v>11</v>
      </c>
      <c r="AC3665" s="176">
        <v>12</v>
      </c>
      <c r="AD3665" s="177">
        <v>3</v>
      </c>
      <c r="AE3665" s="177">
        <v>3</v>
      </c>
      <c r="AF3665" s="178">
        <v>0</v>
      </c>
      <c r="AG3665" s="178">
        <v>0</v>
      </c>
      <c r="AH3665" s="177" t="s">
        <v>3882</v>
      </c>
      <c r="AI3665" s="126"/>
      <c r="AJ3665" s="126"/>
      <c r="AK3665" s="120">
        <f t="shared" si="1617"/>
        <v>33205</v>
      </c>
      <c r="AL3665" s="120">
        <f>AK3665/COUNTIF(G$3642:G3665,"H")</f>
        <v>2767.0833333333335</v>
      </c>
      <c r="AM3665" s="120">
        <f t="shared" si="1618"/>
        <v>17451</v>
      </c>
      <c r="AN3665" s="120">
        <f>AM3665/COUNTIF(G$3642:G3665,"A")</f>
        <v>1454.25</v>
      </c>
      <c r="AO3665" s="119"/>
      <c r="AP3665" s="119">
        <v>52</v>
      </c>
      <c r="AQ3665" s="119"/>
      <c r="AR3665" s="119">
        <v>39</v>
      </c>
      <c r="AS3665" s="119">
        <v>26</v>
      </c>
      <c r="AT3665" s="121">
        <f t="shared" si="1609"/>
        <v>38</v>
      </c>
      <c r="AU3665" s="119">
        <f t="shared" si="1610"/>
        <v>8</v>
      </c>
      <c r="AV3665" s="119">
        <f t="shared" si="1613"/>
        <v>1</v>
      </c>
      <c r="AW3665" s="115"/>
      <c r="AX3665" s="122"/>
      <c r="AY3665" s="123">
        <v>780</v>
      </c>
      <c r="AZ3665" s="124">
        <f t="shared" si="1602"/>
        <v>0.32432432432432434</v>
      </c>
      <c r="BA3665" s="124">
        <f t="shared" si="1614"/>
        <v>0.67567567567567566</v>
      </c>
      <c r="BB3665" s="126"/>
      <c r="BC3665" s="126"/>
      <c r="BD3665" s="126"/>
      <c r="BE3665" s="126"/>
      <c r="BF3665" s="126"/>
      <c r="BG3665" s="119">
        <f t="shared" si="1619"/>
        <v>1</v>
      </c>
      <c r="BH3665" s="119">
        <f t="shared" si="1607"/>
        <v>3</v>
      </c>
      <c r="BI3665" s="119">
        <f t="shared" si="1620"/>
        <v>0</v>
      </c>
      <c r="BJ3665" s="119">
        <f t="shared" si="1608"/>
        <v>0</v>
      </c>
      <c r="BK3665" s="119">
        <f t="shared" si="1621"/>
        <v>0</v>
      </c>
      <c r="BL3665" s="119">
        <f t="shared" si="1622"/>
        <v>0</v>
      </c>
      <c r="BM3665" s="119">
        <f t="shared" si="1623"/>
        <v>1</v>
      </c>
      <c r="BN3665" s="119">
        <f t="shared" si="1624"/>
        <v>3</v>
      </c>
      <c r="BO3665" s="119">
        <f t="shared" si="1625"/>
        <v>0</v>
      </c>
      <c r="BP3665" s="119">
        <f t="shared" si="1626"/>
        <v>0</v>
      </c>
      <c r="BQ3665" s="119">
        <f t="shared" si="1630"/>
        <v>1</v>
      </c>
      <c r="BR3665" s="119">
        <f t="shared" si="1631"/>
        <v>12</v>
      </c>
      <c r="BS3665" s="119">
        <f t="shared" si="1633"/>
        <v>1</v>
      </c>
      <c r="BT3665" s="119">
        <f t="shared" si="1634"/>
        <v>1</v>
      </c>
      <c r="CT3665" s="6">
        <f t="shared" si="1632"/>
        <v>13</v>
      </c>
      <c r="CX3665" s="6" t="str">
        <f t="shared" si="1603"/>
        <v>A</v>
      </c>
      <c r="CY3665" s="87">
        <f t="shared" si="1604"/>
        <v>2405</v>
      </c>
      <c r="CZ3665" s="87">
        <f t="shared" si="1605"/>
        <v>780</v>
      </c>
      <c r="DA3665" s="6" t="str">
        <f t="shared" si="1606"/>
        <v>na</v>
      </c>
    </row>
    <row r="3666" spans="1:105" s="57" customFormat="1" hidden="1" x14ac:dyDescent="0.2">
      <c r="A3666" s="115">
        <v>8225</v>
      </c>
      <c r="B3666" s="46">
        <f t="shared" si="1627"/>
        <v>7</v>
      </c>
      <c r="C3666" s="46">
        <f t="shared" si="1628"/>
        <v>13</v>
      </c>
      <c r="D3666" s="46">
        <f t="shared" si="1629"/>
        <v>1</v>
      </c>
      <c r="E3666" s="116">
        <v>43113</v>
      </c>
      <c r="F3666" s="174" t="s">
        <v>967</v>
      </c>
      <c r="G3666" s="115" t="s">
        <v>103</v>
      </c>
      <c r="H3666" s="115" t="s">
        <v>306</v>
      </c>
      <c r="I3666" s="115">
        <v>2</v>
      </c>
      <c r="J3666" s="115">
        <v>1</v>
      </c>
      <c r="K3666" s="117" t="s">
        <v>1296</v>
      </c>
      <c r="L3666" s="175">
        <v>2642</v>
      </c>
      <c r="M3666" s="125" t="s">
        <v>4652</v>
      </c>
      <c r="N3666" s="115">
        <v>6</v>
      </c>
      <c r="O3666" s="174">
        <f t="shared" si="1635"/>
        <v>25</v>
      </c>
      <c r="P3666" s="174">
        <f>COUNTIF($H$3642:$H3666,"=W")</f>
        <v>12</v>
      </c>
      <c r="Q3666" s="174">
        <f>COUNTIF($H$3642:$H3666,"=D")</f>
        <v>5</v>
      </c>
      <c r="R3666" s="174">
        <f>COUNTIF($H$3642:$H3666,"=L")</f>
        <v>8</v>
      </c>
      <c r="S3666" s="174">
        <f t="shared" si="1615"/>
        <v>46</v>
      </c>
      <c r="T3666" s="174">
        <f t="shared" si="1616"/>
        <v>35</v>
      </c>
      <c r="U3666" s="174">
        <f t="shared" si="1612"/>
        <v>41</v>
      </c>
      <c r="V3666" s="176">
        <v>7</v>
      </c>
      <c r="W3666" s="176">
        <v>5</v>
      </c>
      <c r="X3666" s="176">
        <v>6</v>
      </c>
      <c r="Y3666" s="176">
        <v>6</v>
      </c>
      <c r="Z3666" s="176">
        <v>7</v>
      </c>
      <c r="AA3666" s="176">
        <v>6</v>
      </c>
      <c r="AB3666" s="176">
        <v>9</v>
      </c>
      <c r="AC3666" s="176">
        <v>9</v>
      </c>
      <c r="AD3666" s="177">
        <v>3</v>
      </c>
      <c r="AE3666" s="177">
        <v>4</v>
      </c>
      <c r="AF3666" s="178">
        <v>0</v>
      </c>
      <c r="AG3666" s="178">
        <v>0</v>
      </c>
      <c r="AH3666" s="177" t="s">
        <v>3884</v>
      </c>
      <c r="AI3666" s="126"/>
      <c r="AJ3666" s="126"/>
      <c r="AK3666" s="120">
        <f t="shared" si="1617"/>
        <v>35847</v>
      </c>
      <c r="AL3666" s="120">
        <f>AK3666/COUNTIF(G$3642:G3666,"H")</f>
        <v>2757.4615384615386</v>
      </c>
      <c r="AM3666" s="120">
        <f t="shared" si="1618"/>
        <v>17451</v>
      </c>
      <c r="AN3666" s="120">
        <f>AM3666/COUNTIF(G$3642:G3666,"A")</f>
        <v>1454.25</v>
      </c>
      <c r="AO3666" s="119"/>
      <c r="AP3666" s="119">
        <v>58</v>
      </c>
      <c r="AQ3666" s="119"/>
      <c r="AR3666" s="119">
        <v>40</v>
      </c>
      <c r="AS3666" s="119">
        <v>27</v>
      </c>
      <c r="AT3666" s="121">
        <f t="shared" si="1609"/>
        <v>41</v>
      </c>
      <c r="AU3666" s="119">
        <f t="shared" si="1610"/>
        <v>6</v>
      </c>
      <c r="AV3666" s="119">
        <f t="shared" si="1613"/>
        <v>-1</v>
      </c>
      <c r="AW3666" s="115"/>
      <c r="AX3666" s="122"/>
      <c r="AY3666" s="123">
        <v>179</v>
      </c>
      <c r="AZ3666" s="124">
        <f t="shared" si="1602"/>
        <v>0.93224829674489018</v>
      </c>
      <c r="BA3666" s="124">
        <f t="shared" si="1614"/>
        <v>6.7751703255109819E-2</v>
      </c>
      <c r="BB3666" s="126"/>
      <c r="BC3666" s="126"/>
      <c r="BD3666" s="126"/>
      <c r="BE3666" s="126"/>
      <c r="BF3666" s="126"/>
      <c r="BG3666" s="119">
        <f t="shared" si="1619"/>
        <v>1</v>
      </c>
      <c r="BH3666" s="119">
        <f t="shared" si="1607"/>
        <v>4</v>
      </c>
      <c r="BI3666" s="119">
        <f t="shared" si="1620"/>
        <v>0</v>
      </c>
      <c r="BJ3666" s="119">
        <f t="shared" si="1608"/>
        <v>0</v>
      </c>
      <c r="BK3666" s="119">
        <f t="shared" si="1621"/>
        <v>0</v>
      </c>
      <c r="BL3666" s="119">
        <f t="shared" si="1622"/>
        <v>0</v>
      </c>
      <c r="BM3666" s="119">
        <f t="shared" si="1623"/>
        <v>1</v>
      </c>
      <c r="BN3666" s="119">
        <f t="shared" si="1624"/>
        <v>4</v>
      </c>
      <c r="BO3666" s="119">
        <f t="shared" si="1625"/>
        <v>0</v>
      </c>
      <c r="BP3666" s="119">
        <f t="shared" si="1626"/>
        <v>0</v>
      </c>
      <c r="BQ3666" s="119">
        <f t="shared" si="1630"/>
        <v>1</v>
      </c>
      <c r="BR3666" s="119">
        <f t="shared" si="1631"/>
        <v>13</v>
      </c>
      <c r="BS3666" s="119">
        <f t="shared" si="1633"/>
        <v>1</v>
      </c>
      <c r="BT3666" s="119">
        <f t="shared" si="1634"/>
        <v>2</v>
      </c>
      <c r="CT3666" s="6">
        <f t="shared" si="1632"/>
        <v>13</v>
      </c>
      <c r="CX3666" s="6" t="str">
        <f t="shared" si="1603"/>
        <v>H</v>
      </c>
      <c r="CY3666" s="87">
        <f t="shared" si="1604"/>
        <v>2642</v>
      </c>
      <c r="CZ3666" s="87">
        <f t="shared" si="1605"/>
        <v>179</v>
      </c>
      <c r="DA3666" s="6">
        <f t="shared" si="1606"/>
        <v>2463</v>
      </c>
    </row>
    <row r="3667" spans="1:105" s="57" customFormat="1" hidden="1" x14ac:dyDescent="0.2">
      <c r="A3667" s="115">
        <v>8226</v>
      </c>
      <c r="B3667" s="46">
        <f t="shared" si="1627"/>
        <v>3</v>
      </c>
      <c r="C3667" s="46">
        <f t="shared" si="1628"/>
        <v>16</v>
      </c>
      <c r="D3667" s="46">
        <f t="shared" si="1629"/>
        <v>1</v>
      </c>
      <c r="E3667" s="116">
        <v>43116</v>
      </c>
      <c r="F3667" s="174" t="s">
        <v>3618</v>
      </c>
      <c r="G3667" s="115" t="s">
        <v>310</v>
      </c>
      <c r="H3667" s="115" t="s">
        <v>306</v>
      </c>
      <c r="I3667" s="115">
        <v>5</v>
      </c>
      <c r="J3667" s="115">
        <v>3</v>
      </c>
      <c r="K3667" s="117" t="s">
        <v>639</v>
      </c>
      <c r="L3667" s="175">
        <v>852</v>
      </c>
      <c r="M3667" s="125" t="s">
        <v>4653</v>
      </c>
      <c r="N3667" s="115">
        <v>4</v>
      </c>
      <c r="O3667" s="174">
        <f t="shared" si="1635"/>
        <v>26</v>
      </c>
      <c r="P3667" s="174">
        <f>COUNTIF($H$3642:$H3667,"=W")</f>
        <v>13</v>
      </c>
      <c r="Q3667" s="174">
        <f>COUNTIF($H$3642:$H3667,"=D")</f>
        <v>5</v>
      </c>
      <c r="R3667" s="174">
        <f>COUNTIF($H$3642:$H3667,"=L")</f>
        <v>8</v>
      </c>
      <c r="S3667" s="174">
        <f t="shared" si="1615"/>
        <v>51</v>
      </c>
      <c r="T3667" s="174">
        <f t="shared" si="1616"/>
        <v>38</v>
      </c>
      <c r="U3667" s="174">
        <f t="shared" ref="U3667:U3685" si="1636">P3667*3+Q3667</f>
        <v>44</v>
      </c>
      <c r="V3667" s="176">
        <v>8</v>
      </c>
      <c r="W3667" s="176">
        <v>9</v>
      </c>
      <c r="X3667" s="176">
        <v>4</v>
      </c>
      <c r="Y3667" s="176">
        <v>6</v>
      </c>
      <c r="Z3667" s="176">
        <v>6</v>
      </c>
      <c r="AA3667" s="176">
        <v>8</v>
      </c>
      <c r="AB3667" s="176">
        <v>3</v>
      </c>
      <c r="AC3667" s="176">
        <v>11</v>
      </c>
      <c r="AD3667" s="177">
        <v>0</v>
      </c>
      <c r="AE3667" s="177">
        <v>0</v>
      </c>
      <c r="AF3667" s="178">
        <v>0</v>
      </c>
      <c r="AG3667" s="178">
        <v>0</v>
      </c>
      <c r="AH3667" s="177"/>
      <c r="AI3667" s="126"/>
      <c r="AJ3667" s="126"/>
      <c r="AK3667" s="120">
        <f t="shared" si="1617"/>
        <v>35847</v>
      </c>
      <c r="AL3667" s="120">
        <f>AK3667/COUNTIF(G$3642:G3667,"H")</f>
        <v>2757.4615384615386</v>
      </c>
      <c r="AM3667" s="120">
        <f t="shared" si="1618"/>
        <v>18303</v>
      </c>
      <c r="AN3667" s="120">
        <f>AM3667/COUNTIF(G$3642:G3667,"A")</f>
        <v>1407.9230769230769</v>
      </c>
      <c r="AO3667" s="119"/>
      <c r="AP3667" s="119">
        <v>58</v>
      </c>
      <c r="AQ3667" s="119"/>
      <c r="AR3667" s="119">
        <v>40</v>
      </c>
      <c r="AS3667" s="119">
        <v>27</v>
      </c>
      <c r="AT3667" s="121">
        <f t="shared" si="1609"/>
        <v>44</v>
      </c>
      <c r="AU3667" s="119">
        <f t="shared" si="1610"/>
        <v>4</v>
      </c>
      <c r="AV3667" s="119">
        <f t="shared" ref="AV3667:AV3685" si="1637">AR3667-AT3667</f>
        <v>-4</v>
      </c>
      <c r="AW3667" s="115"/>
      <c r="AX3667" s="122"/>
      <c r="AY3667" s="114">
        <v>200</v>
      </c>
      <c r="AZ3667" s="124">
        <f t="shared" si="1602"/>
        <v>0.23474178403755869</v>
      </c>
      <c r="BA3667" s="124">
        <f t="shared" ref="BA3667:BA3685" si="1638">1-AZ3667</f>
        <v>0.76525821596244126</v>
      </c>
      <c r="BB3667" s="126"/>
      <c r="BC3667" s="126"/>
      <c r="BD3667" s="126"/>
      <c r="BE3667" s="126"/>
      <c r="BF3667" s="126"/>
      <c r="BG3667" s="119">
        <f t="shared" si="1619"/>
        <v>1</v>
      </c>
      <c r="BH3667" s="119">
        <f t="shared" si="1607"/>
        <v>5</v>
      </c>
      <c r="BI3667" s="119">
        <f t="shared" si="1620"/>
        <v>0</v>
      </c>
      <c r="BJ3667" s="119">
        <f t="shared" si="1608"/>
        <v>0</v>
      </c>
      <c r="BK3667" s="119">
        <f t="shared" si="1621"/>
        <v>0</v>
      </c>
      <c r="BL3667" s="119">
        <f t="shared" si="1622"/>
        <v>0</v>
      </c>
      <c r="BM3667" s="119">
        <f t="shared" si="1623"/>
        <v>1</v>
      </c>
      <c r="BN3667" s="119">
        <f t="shared" si="1624"/>
        <v>5</v>
      </c>
      <c r="BO3667" s="119">
        <f t="shared" si="1625"/>
        <v>0</v>
      </c>
      <c r="BP3667" s="119">
        <f t="shared" si="1626"/>
        <v>0</v>
      </c>
      <c r="BQ3667" s="119">
        <f t="shared" si="1630"/>
        <v>1</v>
      </c>
      <c r="BR3667" s="119">
        <f t="shared" si="1631"/>
        <v>14</v>
      </c>
      <c r="BS3667" s="119">
        <f t="shared" si="1633"/>
        <v>1</v>
      </c>
      <c r="BT3667" s="119">
        <f t="shared" si="1634"/>
        <v>3</v>
      </c>
      <c r="CT3667" s="6">
        <f t="shared" si="1632"/>
        <v>12</v>
      </c>
      <c r="CX3667" s="6" t="str">
        <f t="shared" si="1603"/>
        <v>A</v>
      </c>
      <c r="CY3667" s="87">
        <f t="shared" si="1604"/>
        <v>852</v>
      </c>
      <c r="CZ3667" s="87">
        <f t="shared" si="1605"/>
        <v>200</v>
      </c>
      <c r="DA3667" s="6" t="str">
        <f t="shared" si="1606"/>
        <v>na</v>
      </c>
    </row>
    <row r="3668" spans="1:105" s="57" customFormat="1" hidden="1" x14ac:dyDescent="0.2">
      <c r="A3668" s="115">
        <v>8227</v>
      </c>
      <c r="B3668" s="46">
        <f t="shared" si="1627"/>
        <v>7</v>
      </c>
      <c r="C3668" s="46">
        <f t="shared" si="1628"/>
        <v>20</v>
      </c>
      <c r="D3668" s="46">
        <f t="shared" si="1629"/>
        <v>1</v>
      </c>
      <c r="E3668" s="116">
        <v>43120</v>
      </c>
      <c r="F3668" s="174" t="s">
        <v>3886</v>
      </c>
      <c r="G3668" s="115" t="s">
        <v>103</v>
      </c>
      <c r="H3668" s="115" t="s">
        <v>307</v>
      </c>
      <c r="I3668" s="115">
        <v>2</v>
      </c>
      <c r="J3668" s="115">
        <v>2</v>
      </c>
      <c r="K3668" s="117" t="s">
        <v>1296</v>
      </c>
      <c r="L3668" s="175">
        <v>2976</v>
      </c>
      <c r="M3668" s="125" t="s">
        <v>4654</v>
      </c>
      <c r="N3668" s="115">
        <v>4</v>
      </c>
      <c r="O3668" s="174">
        <f t="shared" si="1635"/>
        <v>27</v>
      </c>
      <c r="P3668" s="174">
        <f>COUNTIF($H$3642:$H3668,"=W")</f>
        <v>13</v>
      </c>
      <c r="Q3668" s="174">
        <f>COUNTIF($H$3642:$H3668,"=D")</f>
        <v>6</v>
      </c>
      <c r="R3668" s="174">
        <f>COUNTIF($H$3642:$H3668,"=L")</f>
        <v>8</v>
      </c>
      <c r="S3668" s="174">
        <f t="shared" si="1615"/>
        <v>53</v>
      </c>
      <c r="T3668" s="174">
        <f t="shared" si="1616"/>
        <v>40</v>
      </c>
      <c r="U3668" s="174">
        <f t="shared" si="1636"/>
        <v>45</v>
      </c>
      <c r="V3668" s="176">
        <v>5</v>
      </c>
      <c r="W3668" s="176">
        <v>5</v>
      </c>
      <c r="X3668" s="176">
        <v>2</v>
      </c>
      <c r="Y3668" s="176">
        <v>8</v>
      </c>
      <c r="Z3668" s="176">
        <v>9</v>
      </c>
      <c r="AA3668" s="176">
        <v>11</v>
      </c>
      <c r="AB3668" s="176">
        <v>3</v>
      </c>
      <c r="AC3668" s="176">
        <v>11</v>
      </c>
      <c r="AD3668" s="177">
        <v>4</v>
      </c>
      <c r="AE3668" s="177">
        <v>1</v>
      </c>
      <c r="AF3668" s="178">
        <v>0</v>
      </c>
      <c r="AG3668" s="178">
        <v>0</v>
      </c>
      <c r="AH3668" s="177" t="s">
        <v>3887</v>
      </c>
      <c r="AI3668" s="126"/>
      <c r="AJ3668" s="126"/>
      <c r="AK3668" s="120">
        <f t="shared" si="1617"/>
        <v>38823</v>
      </c>
      <c r="AL3668" s="120">
        <f>AK3668/COUNTIF(G$3642:G3668,"H")</f>
        <v>2773.0714285714284</v>
      </c>
      <c r="AM3668" s="120">
        <f t="shared" si="1618"/>
        <v>18303</v>
      </c>
      <c r="AN3668" s="120">
        <f>AM3668/COUNTIF(G$3642:G3668,"A")</f>
        <v>1407.9230769230769</v>
      </c>
      <c r="AO3668" s="119"/>
      <c r="AP3668" s="119">
        <v>61</v>
      </c>
      <c r="AQ3668" s="119"/>
      <c r="AR3668" s="119">
        <v>40</v>
      </c>
      <c r="AS3668" s="119">
        <v>27</v>
      </c>
      <c r="AT3668" s="121">
        <f t="shared" si="1609"/>
        <v>45</v>
      </c>
      <c r="AU3668" s="119">
        <f t="shared" si="1610"/>
        <v>4</v>
      </c>
      <c r="AV3668" s="119">
        <f t="shared" si="1637"/>
        <v>-5</v>
      </c>
      <c r="AW3668" s="115"/>
      <c r="AX3668" s="122"/>
      <c r="AY3668" s="123">
        <v>448</v>
      </c>
      <c r="AZ3668" s="124">
        <f t="shared" si="1602"/>
        <v>0.84946236559139787</v>
      </c>
      <c r="BA3668" s="124">
        <f t="shared" si="1638"/>
        <v>0.15053763440860213</v>
      </c>
      <c r="BB3668" s="126"/>
      <c r="BC3668" s="126"/>
      <c r="BD3668" s="126"/>
      <c r="BE3668" s="126"/>
      <c r="BF3668" s="126"/>
      <c r="BG3668" s="119">
        <f t="shared" si="1619"/>
        <v>0</v>
      </c>
      <c r="BH3668" s="119">
        <f t="shared" si="1607"/>
        <v>0</v>
      </c>
      <c r="BI3668" s="119">
        <f t="shared" si="1620"/>
        <v>1</v>
      </c>
      <c r="BJ3668" s="119">
        <f t="shared" si="1608"/>
        <v>1</v>
      </c>
      <c r="BK3668" s="119">
        <f t="shared" si="1621"/>
        <v>0</v>
      </c>
      <c r="BL3668" s="119">
        <f t="shared" si="1622"/>
        <v>0</v>
      </c>
      <c r="BM3668" s="119">
        <f t="shared" si="1623"/>
        <v>1</v>
      </c>
      <c r="BN3668" s="119">
        <f t="shared" si="1624"/>
        <v>6</v>
      </c>
      <c r="BO3668" s="119">
        <f t="shared" si="1625"/>
        <v>1</v>
      </c>
      <c r="BP3668" s="119">
        <f t="shared" si="1626"/>
        <v>1</v>
      </c>
      <c r="BQ3668" s="119">
        <f t="shared" si="1630"/>
        <v>1</v>
      </c>
      <c r="BR3668" s="119">
        <f t="shared" si="1631"/>
        <v>15</v>
      </c>
      <c r="BS3668" s="119">
        <f t="shared" si="1633"/>
        <v>1</v>
      </c>
      <c r="BT3668" s="119">
        <f t="shared" si="1634"/>
        <v>4</v>
      </c>
      <c r="CT3668" s="6">
        <f t="shared" si="1632"/>
        <v>7</v>
      </c>
      <c r="CX3668" s="6" t="str">
        <f t="shared" si="1603"/>
        <v>H</v>
      </c>
      <c r="CY3668" s="87">
        <f t="shared" si="1604"/>
        <v>2976</v>
      </c>
      <c r="CZ3668" s="87">
        <f t="shared" si="1605"/>
        <v>448</v>
      </c>
      <c r="DA3668" s="6">
        <f t="shared" si="1606"/>
        <v>2528</v>
      </c>
    </row>
    <row r="3669" spans="1:105" s="57" customFormat="1" hidden="1" x14ac:dyDescent="0.2">
      <c r="A3669" s="115">
        <v>8228</v>
      </c>
      <c r="B3669" s="46">
        <f t="shared" si="1627"/>
        <v>7</v>
      </c>
      <c r="C3669" s="46">
        <f t="shared" si="1628"/>
        <v>27</v>
      </c>
      <c r="D3669" s="46">
        <f t="shared" si="1629"/>
        <v>1</v>
      </c>
      <c r="E3669" s="116">
        <v>43127</v>
      </c>
      <c r="F3669" s="174" t="s">
        <v>2569</v>
      </c>
      <c r="G3669" s="115" t="s">
        <v>310</v>
      </c>
      <c r="H3669" s="115" t="s">
        <v>308</v>
      </c>
      <c r="I3669" s="115">
        <v>0</v>
      </c>
      <c r="J3669" s="115">
        <v>2</v>
      </c>
      <c r="K3669" s="117" t="s">
        <v>3410</v>
      </c>
      <c r="L3669" s="175">
        <v>4407</v>
      </c>
      <c r="M3669" s="127" t="s">
        <v>3888</v>
      </c>
      <c r="N3669" s="115">
        <v>6</v>
      </c>
      <c r="O3669" s="174">
        <f t="shared" si="1635"/>
        <v>28</v>
      </c>
      <c r="P3669" s="174">
        <f>COUNTIF($H$3642:$H3669,"=W")</f>
        <v>13</v>
      </c>
      <c r="Q3669" s="174">
        <f>COUNTIF($H$3642:$H3669,"=D")</f>
        <v>6</v>
      </c>
      <c r="R3669" s="174">
        <f>COUNTIF($H$3642:$H3669,"=L")</f>
        <v>9</v>
      </c>
      <c r="S3669" s="174">
        <f t="shared" si="1615"/>
        <v>53</v>
      </c>
      <c r="T3669" s="174">
        <f t="shared" si="1616"/>
        <v>42</v>
      </c>
      <c r="U3669" s="174">
        <f t="shared" si="1636"/>
        <v>45</v>
      </c>
      <c r="V3669" s="176">
        <v>10</v>
      </c>
      <c r="W3669" s="176">
        <v>5</v>
      </c>
      <c r="X3669" s="176">
        <v>6</v>
      </c>
      <c r="Y3669" s="176">
        <v>4</v>
      </c>
      <c r="Z3669" s="176">
        <v>6</v>
      </c>
      <c r="AA3669" s="176">
        <v>5</v>
      </c>
      <c r="AB3669" s="176">
        <v>7</v>
      </c>
      <c r="AC3669" s="176">
        <v>7</v>
      </c>
      <c r="AD3669" s="177">
        <v>1</v>
      </c>
      <c r="AE3669" s="177">
        <v>0</v>
      </c>
      <c r="AF3669" s="178">
        <v>0</v>
      </c>
      <c r="AG3669" s="178">
        <v>0</v>
      </c>
      <c r="AH3669" s="177" t="s">
        <v>3880</v>
      </c>
      <c r="AI3669" s="126"/>
      <c r="AJ3669" s="126"/>
      <c r="AK3669" s="120">
        <f t="shared" si="1617"/>
        <v>38823</v>
      </c>
      <c r="AL3669" s="120">
        <f>AK3669/COUNTIF(G$3642:G3669,"H")</f>
        <v>2773.0714285714284</v>
      </c>
      <c r="AM3669" s="120">
        <f t="shared" si="1618"/>
        <v>22710</v>
      </c>
      <c r="AN3669" s="120">
        <f>AM3669/COUNTIF(G$3642:G3669,"A")</f>
        <v>1622.1428571428571</v>
      </c>
      <c r="AO3669" s="119"/>
      <c r="AP3669" s="119">
        <v>61</v>
      </c>
      <c r="AQ3669" s="119"/>
      <c r="AR3669" s="119">
        <v>43</v>
      </c>
      <c r="AS3669" s="119">
        <v>30</v>
      </c>
      <c r="AT3669" s="121">
        <f t="shared" si="1609"/>
        <v>45</v>
      </c>
      <c r="AU3669" s="119">
        <f t="shared" si="1610"/>
        <v>6</v>
      </c>
      <c r="AV3669" s="119">
        <f t="shared" si="1637"/>
        <v>-2</v>
      </c>
      <c r="AW3669" s="115"/>
      <c r="AX3669" s="122"/>
      <c r="AY3669" s="123">
        <v>607</v>
      </c>
      <c r="AZ3669" s="124">
        <f t="shared" si="1602"/>
        <v>0.13773542092126162</v>
      </c>
      <c r="BA3669" s="124">
        <f t="shared" si="1638"/>
        <v>0.86226457907873844</v>
      </c>
      <c r="BB3669" s="126"/>
      <c r="BC3669" s="126"/>
      <c r="BD3669" s="126"/>
      <c r="BE3669" s="126"/>
      <c r="BF3669" s="126"/>
      <c r="BG3669" s="119">
        <f t="shared" si="1619"/>
        <v>0</v>
      </c>
      <c r="BH3669" s="119">
        <f t="shared" si="1607"/>
        <v>0</v>
      </c>
      <c r="BI3669" s="119">
        <f t="shared" si="1620"/>
        <v>0</v>
      </c>
      <c r="BJ3669" s="119">
        <f t="shared" si="1608"/>
        <v>0</v>
      </c>
      <c r="BK3669" s="119">
        <f t="shared" si="1621"/>
        <v>1</v>
      </c>
      <c r="BL3669" s="119">
        <f t="shared" si="1622"/>
        <v>1</v>
      </c>
      <c r="BM3669" s="119">
        <f t="shared" si="1623"/>
        <v>0</v>
      </c>
      <c r="BN3669" s="119">
        <f t="shared" si="1624"/>
        <v>0</v>
      </c>
      <c r="BO3669" s="119">
        <f t="shared" si="1625"/>
        <v>1</v>
      </c>
      <c r="BP3669" s="119">
        <f t="shared" si="1626"/>
        <v>2</v>
      </c>
      <c r="BQ3669" s="119">
        <f t="shared" si="1630"/>
        <v>0</v>
      </c>
      <c r="BR3669" s="119">
        <f t="shared" si="1631"/>
        <v>0</v>
      </c>
      <c r="BS3669" s="119">
        <f t="shared" si="1633"/>
        <v>1</v>
      </c>
      <c r="BT3669" s="119">
        <f t="shared" si="1634"/>
        <v>5</v>
      </c>
      <c r="CT3669" s="6">
        <f t="shared" si="1632"/>
        <v>16</v>
      </c>
      <c r="CX3669" s="6" t="str">
        <f t="shared" si="1603"/>
        <v>A</v>
      </c>
      <c r="CY3669" s="87">
        <f t="shared" si="1604"/>
        <v>4407</v>
      </c>
      <c r="CZ3669" s="87">
        <f t="shared" si="1605"/>
        <v>607</v>
      </c>
      <c r="DA3669" s="6" t="str">
        <f t="shared" si="1606"/>
        <v>na</v>
      </c>
    </row>
    <row r="3670" spans="1:105" s="57" customFormat="1" hidden="1" x14ac:dyDescent="0.2">
      <c r="A3670" s="115">
        <v>8229</v>
      </c>
      <c r="B3670" s="46">
        <f t="shared" si="1627"/>
        <v>7</v>
      </c>
      <c r="C3670" s="46">
        <f t="shared" si="1628"/>
        <v>3</v>
      </c>
      <c r="D3670" s="46">
        <f t="shared" si="1629"/>
        <v>2</v>
      </c>
      <c r="E3670" s="116">
        <v>43134</v>
      </c>
      <c r="F3670" s="174" t="s">
        <v>30</v>
      </c>
      <c r="G3670" s="115" t="s">
        <v>310</v>
      </c>
      <c r="H3670" s="115" t="s">
        <v>307</v>
      </c>
      <c r="I3670" s="115">
        <v>1</v>
      </c>
      <c r="J3670" s="115">
        <v>1</v>
      </c>
      <c r="K3670" s="117" t="s">
        <v>36</v>
      </c>
      <c r="L3670" s="175">
        <v>764</v>
      </c>
      <c r="M3670" s="118" t="s">
        <v>4655</v>
      </c>
      <c r="N3670" s="115">
        <v>6</v>
      </c>
      <c r="O3670" s="174">
        <f t="shared" si="1635"/>
        <v>29</v>
      </c>
      <c r="P3670" s="174">
        <f>COUNTIF($H$3642:$H3670,"=W")</f>
        <v>13</v>
      </c>
      <c r="Q3670" s="174">
        <f>COUNTIF($H$3642:$H3670,"=D")</f>
        <v>7</v>
      </c>
      <c r="R3670" s="174">
        <f>COUNTIF($H$3642:$H3670,"=L")</f>
        <v>9</v>
      </c>
      <c r="S3670" s="174">
        <f t="shared" si="1615"/>
        <v>54</v>
      </c>
      <c r="T3670" s="174">
        <f t="shared" si="1616"/>
        <v>43</v>
      </c>
      <c r="U3670" s="174">
        <f t="shared" si="1636"/>
        <v>46</v>
      </c>
      <c r="V3670" s="176">
        <v>5</v>
      </c>
      <c r="W3670" s="176">
        <v>7</v>
      </c>
      <c r="X3670" s="176">
        <v>10</v>
      </c>
      <c r="Y3670" s="176">
        <v>7</v>
      </c>
      <c r="Z3670" s="176">
        <v>7</v>
      </c>
      <c r="AA3670" s="176">
        <v>4</v>
      </c>
      <c r="AB3670" s="176">
        <v>9</v>
      </c>
      <c r="AC3670" s="176">
        <v>5</v>
      </c>
      <c r="AD3670" s="177">
        <v>1</v>
      </c>
      <c r="AE3670" s="177">
        <v>1</v>
      </c>
      <c r="AF3670" s="178">
        <v>0</v>
      </c>
      <c r="AG3670" s="178">
        <v>0</v>
      </c>
      <c r="AH3670" s="177" t="s">
        <v>290</v>
      </c>
      <c r="AI3670" s="126"/>
      <c r="AJ3670" s="126"/>
      <c r="AK3670" s="120">
        <f t="shared" si="1617"/>
        <v>38823</v>
      </c>
      <c r="AL3670" s="120">
        <f>AK3670/COUNTIF(G$3642:G3670,"H")</f>
        <v>2773.0714285714284</v>
      </c>
      <c r="AM3670" s="120">
        <f t="shared" si="1618"/>
        <v>23474</v>
      </c>
      <c r="AN3670" s="120">
        <f>AM3670/COUNTIF(G$3642:G3670,"A")</f>
        <v>1564.9333333333334</v>
      </c>
      <c r="AO3670" s="119"/>
      <c r="AP3670" s="119">
        <v>61</v>
      </c>
      <c r="AQ3670" s="119"/>
      <c r="AR3670" s="119">
        <v>43</v>
      </c>
      <c r="AS3670" s="119">
        <v>31</v>
      </c>
      <c r="AT3670" s="121">
        <f t="shared" si="1609"/>
        <v>46</v>
      </c>
      <c r="AU3670" s="119">
        <f t="shared" si="1610"/>
        <v>6</v>
      </c>
      <c r="AV3670" s="119">
        <f t="shared" si="1637"/>
        <v>-3</v>
      </c>
      <c r="AW3670" s="115"/>
      <c r="AX3670" s="122"/>
      <c r="AY3670" s="123">
        <v>243</v>
      </c>
      <c r="AZ3670" s="124">
        <f t="shared" si="1602"/>
        <v>0.31806282722513091</v>
      </c>
      <c r="BA3670" s="124">
        <f t="shared" si="1638"/>
        <v>0.68193717277486909</v>
      </c>
      <c r="BB3670" s="126"/>
      <c r="BC3670" s="126"/>
      <c r="BD3670" s="126"/>
      <c r="BE3670" s="126"/>
      <c r="BF3670" s="126"/>
      <c r="BG3670" s="119">
        <f t="shared" si="1619"/>
        <v>0</v>
      </c>
      <c r="BH3670" s="119">
        <f t="shared" si="1607"/>
        <v>0</v>
      </c>
      <c r="BI3670" s="119">
        <f t="shared" si="1620"/>
        <v>1</v>
      </c>
      <c r="BJ3670" s="119">
        <f t="shared" si="1608"/>
        <v>1</v>
      </c>
      <c r="BK3670" s="119">
        <f t="shared" si="1621"/>
        <v>0</v>
      </c>
      <c r="BL3670" s="119">
        <f t="shared" si="1622"/>
        <v>0</v>
      </c>
      <c r="BM3670" s="119">
        <f t="shared" si="1623"/>
        <v>1</v>
      </c>
      <c r="BN3670" s="119">
        <f t="shared" si="1624"/>
        <v>1</v>
      </c>
      <c r="BO3670" s="119">
        <f t="shared" si="1625"/>
        <v>1</v>
      </c>
      <c r="BP3670" s="119">
        <f t="shared" si="1626"/>
        <v>3</v>
      </c>
      <c r="BQ3670" s="119">
        <f t="shared" si="1630"/>
        <v>1</v>
      </c>
      <c r="BR3670" s="119">
        <f t="shared" si="1631"/>
        <v>1</v>
      </c>
      <c r="BS3670" s="119">
        <f t="shared" si="1633"/>
        <v>1</v>
      </c>
      <c r="BT3670" s="119">
        <f t="shared" si="1634"/>
        <v>6</v>
      </c>
      <c r="CT3670" s="6">
        <f t="shared" si="1632"/>
        <v>15</v>
      </c>
      <c r="CX3670" s="6" t="str">
        <f t="shared" si="1603"/>
        <v>A</v>
      </c>
      <c r="CY3670" s="87">
        <f t="shared" si="1604"/>
        <v>764</v>
      </c>
      <c r="CZ3670" s="87">
        <f t="shared" si="1605"/>
        <v>243</v>
      </c>
      <c r="DA3670" s="6" t="str">
        <f t="shared" si="1606"/>
        <v>na</v>
      </c>
    </row>
    <row r="3671" spans="1:105" s="57" customFormat="1" hidden="1" x14ac:dyDescent="0.2">
      <c r="A3671" s="115">
        <v>8230</v>
      </c>
      <c r="B3671" s="46">
        <f t="shared" si="1627"/>
        <v>7</v>
      </c>
      <c r="C3671" s="46">
        <f t="shared" si="1628"/>
        <v>10</v>
      </c>
      <c r="D3671" s="46">
        <f t="shared" si="1629"/>
        <v>2</v>
      </c>
      <c r="E3671" s="116">
        <v>43141</v>
      </c>
      <c r="F3671" s="174" t="s">
        <v>3889</v>
      </c>
      <c r="G3671" s="115" t="s">
        <v>103</v>
      </c>
      <c r="H3671" s="115" t="s">
        <v>306</v>
      </c>
      <c r="I3671" s="115">
        <v>1</v>
      </c>
      <c r="J3671" s="115">
        <v>0</v>
      </c>
      <c r="K3671" s="117" t="s">
        <v>1296</v>
      </c>
      <c r="L3671" s="175">
        <v>3366</v>
      </c>
      <c r="M3671" s="125" t="s">
        <v>3890</v>
      </c>
      <c r="N3671" s="115">
        <v>5</v>
      </c>
      <c r="O3671" s="174">
        <f t="shared" si="1635"/>
        <v>30</v>
      </c>
      <c r="P3671" s="174">
        <f>COUNTIF($H$3642:$H3671,"=W")</f>
        <v>14</v>
      </c>
      <c r="Q3671" s="174">
        <f>COUNTIF($H$3642:$H3671,"=D")</f>
        <v>7</v>
      </c>
      <c r="R3671" s="174">
        <f>COUNTIF($H$3642:$H3671,"=L")</f>
        <v>9</v>
      </c>
      <c r="S3671" s="174">
        <f t="shared" si="1615"/>
        <v>55</v>
      </c>
      <c r="T3671" s="174">
        <f t="shared" si="1616"/>
        <v>43</v>
      </c>
      <c r="U3671" s="174">
        <f t="shared" si="1636"/>
        <v>49</v>
      </c>
      <c r="V3671" s="176">
        <v>6</v>
      </c>
      <c r="W3671" s="176">
        <v>4</v>
      </c>
      <c r="X3671" s="176">
        <v>5</v>
      </c>
      <c r="Y3671" s="176">
        <v>6</v>
      </c>
      <c r="Z3671" s="176">
        <v>1</v>
      </c>
      <c r="AA3671" s="176">
        <v>7</v>
      </c>
      <c r="AB3671" s="176">
        <v>10</v>
      </c>
      <c r="AC3671" s="176">
        <v>13</v>
      </c>
      <c r="AD3671" s="177">
        <v>2</v>
      </c>
      <c r="AE3671" s="177">
        <v>3</v>
      </c>
      <c r="AF3671" s="178">
        <v>0</v>
      </c>
      <c r="AG3671" s="178">
        <v>0</v>
      </c>
      <c r="AH3671" s="177" t="s">
        <v>3891</v>
      </c>
      <c r="AI3671" s="126"/>
      <c r="AJ3671" s="126"/>
      <c r="AK3671" s="120">
        <f t="shared" si="1617"/>
        <v>42189</v>
      </c>
      <c r="AL3671" s="120">
        <f>AK3671/COUNTIF(G$3642:G3671,"H")</f>
        <v>2812.6</v>
      </c>
      <c r="AM3671" s="120">
        <f t="shared" si="1618"/>
        <v>23474</v>
      </c>
      <c r="AN3671" s="120">
        <f>AM3671/COUNTIF(G$3642:G3671,"A")</f>
        <v>1564.9333333333334</v>
      </c>
      <c r="AO3671" s="119"/>
      <c r="AP3671" s="119">
        <v>61</v>
      </c>
      <c r="AQ3671" s="119"/>
      <c r="AR3671" s="119">
        <v>46</v>
      </c>
      <c r="AS3671" s="119">
        <v>31</v>
      </c>
      <c r="AT3671" s="121">
        <f t="shared" si="1609"/>
        <v>49</v>
      </c>
      <c r="AU3671" s="119">
        <f t="shared" si="1610"/>
        <v>5</v>
      </c>
      <c r="AV3671" s="119">
        <f t="shared" si="1637"/>
        <v>-3</v>
      </c>
      <c r="AW3671" s="115" t="s">
        <v>894</v>
      </c>
      <c r="AX3671" s="122" t="s">
        <v>3811</v>
      </c>
      <c r="AY3671" s="123">
        <v>341</v>
      </c>
      <c r="AZ3671" s="124">
        <f t="shared" si="1602"/>
        <v>0.89869281045751637</v>
      </c>
      <c r="BA3671" s="124">
        <f t="shared" si="1638"/>
        <v>0.10130718954248363</v>
      </c>
      <c r="BB3671" s="126"/>
      <c r="BC3671" s="126"/>
      <c r="BD3671" s="126"/>
      <c r="BE3671" s="126"/>
      <c r="BF3671" s="126"/>
      <c r="BG3671" s="119">
        <f t="shared" si="1619"/>
        <v>1</v>
      </c>
      <c r="BH3671" s="119">
        <f t="shared" si="1607"/>
        <v>1</v>
      </c>
      <c r="BI3671" s="119">
        <f t="shared" si="1620"/>
        <v>0</v>
      </c>
      <c r="BJ3671" s="119">
        <f t="shared" si="1608"/>
        <v>0</v>
      </c>
      <c r="BK3671" s="119">
        <f t="shared" si="1621"/>
        <v>0</v>
      </c>
      <c r="BL3671" s="119">
        <f t="shared" si="1622"/>
        <v>0</v>
      </c>
      <c r="BM3671" s="119">
        <f t="shared" si="1623"/>
        <v>1</v>
      </c>
      <c r="BN3671" s="119">
        <f t="shared" si="1624"/>
        <v>2</v>
      </c>
      <c r="BO3671" s="119">
        <f t="shared" si="1625"/>
        <v>0</v>
      </c>
      <c r="BP3671" s="119">
        <f t="shared" si="1626"/>
        <v>0</v>
      </c>
      <c r="BQ3671" s="119">
        <f t="shared" si="1630"/>
        <v>1</v>
      </c>
      <c r="BR3671" s="119">
        <f t="shared" si="1631"/>
        <v>2</v>
      </c>
      <c r="BS3671" s="119">
        <f t="shared" si="1633"/>
        <v>0</v>
      </c>
      <c r="BT3671" s="119">
        <f t="shared" si="1634"/>
        <v>0</v>
      </c>
      <c r="CT3671" s="6">
        <f t="shared" si="1632"/>
        <v>11</v>
      </c>
      <c r="CX3671" s="6" t="str">
        <f t="shared" si="1603"/>
        <v>H</v>
      </c>
      <c r="CY3671" s="87">
        <f t="shared" si="1604"/>
        <v>3366</v>
      </c>
      <c r="CZ3671" s="87">
        <f t="shared" si="1605"/>
        <v>341</v>
      </c>
      <c r="DA3671" s="6">
        <f t="shared" si="1606"/>
        <v>3025</v>
      </c>
    </row>
    <row r="3672" spans="1:105" s="57" customFormat="1" hidden="1" x14ac:dyDescent="0.2">
      <c r="A3672" s="115">
        <v>8231</v>
      </c>
      <c r="B3672" s="46">
        <f t="shared" si="1627"/>
        <v>7</v>
      </c>
      <c r="C3672" s="46">
        <f t="shared" si="1628"/>
        <v>17</v>
      </c>
      <c r="D3672" s="46">
        <f t="shared" si="1629"/>
        <v>2</v>
      </c>
      <c r="E3672" s="116">
        <v>43148</v>
      </c>
      <c r="F3672" s="174" t="s">
        <v>3758</v>
      </c>
      <c r="G3672" s="115" t="s">
        <v>310</v>
      </c>
      <c r="H3672" s="115" t="s">
        <v>308</v>
      </c>
      <c r="I3672" s="115">
        <v>1</v>
      </c>
      <c r="J3672" s="115">
        <v>4</v>
      </c>
      <c r="K3672" s="117" t="s">
        <v>2995</v>
      </c>
      <c r="L3672" s="175">
        <v>892</v>
      </c>
      <c r="M3672" s="118" t="s">
        <v>4656</v>
      </c>
      <c r="N3672" s="115">
        <v>6</v>
      </c>
      <c r="O3672" s="174">
        <f t="shared" si="1635"/>
        <v>31</v>
      </c>
      <c r="P3672" s="174">
        <f>COUNTIF($H$3642:$H3672,"=W")</f>
        <v>14</v>
      </c>
      <c r="Q3672" s="174">
        <f>COUNTIF($H$3642:$H3672,"=D")</f>
        <v>7</v>
      </c>
      <c r="R3672" s="174">
        <f>COUNTIF($H$3642:$H3672,"=L")</f>
        <v>10</v>
      </c>
      <c r="S3672" s="174">
        <f t="shared" si="1615"/>
        <v>56</v>
      </c>
      <c r="T3672" s="174">
        <f t="shared" si="1616"/>
        <v>47</v>
      </c>
      <c r="U3672" s="174">
        <f t="shared" si="1636"/>
        <v>49</v>
      </c>
      <c r="V3672" s="176">
        <v>3</v>
      </c>
      <c r="W3672" s="176">
        <v>13</v>
      </c>
      <c r="X3672" s="176">
        <v>4</v>
      </c>
      <c r="Y3672" s="176">
        <v>3</v>
      </c>
      <c r="Z3672" s="176">
        <v>0</v>
      </c>
      <c r="AA3672" s="176">
        <v>8</v>
      </c>
      <c r="AB3672" s="176">
        <v>10</v>
      </c>
      <c r="AC3672" s="176">
        <v>8</v>
      </c>
      <c r="AD3672" s="177">
        <v>1</v>
      </c>
      <c r="AE3672" s="177">
        <v>2</v>
      </c>
      <c r="AF3672" s="178">
        <v>1</v>
      </c>
      <c r="AG3672" s="178">
        <v>0</v>
      </c>
      <c r="AH3672" s="178" t="s">
        <v>4657</v>
      </c>
      <c r="AI3672" s="126"/>
      <c r="AJ3672" s="126"/>
      <c r="AK3672" s="120">
        <f t="shared" si="1617"/>
        <v>42189</v>
      </c>
      <c r="AL3672" s="120">
        <f>AK3672/COUNTIF(G$3642:G3672,"H")</f>
        <v>2812.6</v>
      </c>
      <c r="AM3672" s="120">
        <f t="shared" si="1618"/>
        <v>24366</v>
      </c>
      <c r="AN3672" s="120">
        <f>AM3672/COUNTIF(G$3642:G3672,"A")</f>
        <v>1522.875</v>
      </c>
      <c r="AO3672" s="119"/>
      <c r="AP3672" s="119">
        <v>64</v>
      </c>
      <c r="AQ3672" s="119"/>
      <c r="AR3672" s="119">
        <v>48</v>
      </c>
      <c r="AS3672" s="119">
        <v>31</v>
      </c>
      <c r="AT3672" s="121">
        <f t="shared" si="1609"/>
        <v>49</v>
      </c>
      <c r="AU3672" s="119">
        <f t="shared" si="1610"/>
        <v>6</v>
      </c>
      <c r="AV3672" s="119">
        <f t="shared" si="1637"/>
        <v>-1</v>
      </c>
      <c r="AW3672" s="115"/>
      <c r="AX3672" s="122"/>
      <c r="AY3672" s="114">
        <v>450</v>
      </c>
      <c r="AZ3672" s="124">
        <f t="shared" ref="AZ3672:AZ3735" si="1639">IF(G3672="H",(L3672-AY3672)/L3672,AY3672/L3672)</f>
        <v>0.50448430493273544</v>
      </c>
      <c r="BA3672" s="124">
        <f t="shared" si="1638"/>
        <v>0.49551569506726456</v>
      </c>
      <c r="BB3672" s="126"/>
      <c r="BC3672" s="126"/>
      <c r="BD3672" s="126"/>
      <c r="BE3672" s="126"/>
      <c r="BF3672" s="126"/>
      <c r="BG3672" s="119">
        <f t="shared" si="1619"/>
        <v>0</v>
      </c>
      <c r="BH3672" s="119">
        <f t="shared" si="1607"/>
        <v>0</v>
      </c>
      <c r="BI3672" s="119">
        <f t="shared" si="1620"/>
        <v>0</v>
      </c>
      <c r="BJ3672" s="119">
        <f t="shared" si="1608"/>
        <v>0</v>
      </c>
      <c r="BK3672" s="119">
        <f t="shared" si="1621"/>
        <v>1</v>
      </c>
      <c r="BL3672" s="119">
        <f t="shared" si="1622"/>
        <v>1</v>
      </c>
      <c r="BM3672" s="119">
        <f t="shared" si="1623"/>
        <v>0</v>
      </c>
      <c r="BN3672" s="119">
        <f t="shared" si="1624"/>
        <v>0</v>
      </c>
      <c r="BO3672" s="119">
        <f t="shared" si="1625"/>
        <v>1</v>
      </c>
      <c r="BP3672" s="119">
        <f t="shared" si="1626"/>
        <v>1</v>
      </c>
      <c r="BQ3672" s="119">
        <f t="shared" si="1630"/>
        <v>1</v>
      </c>
      <c r="BR3672" s="119">
        <f t="shared" si="1631"/>
        <v>3</v>
      </c>
      <c r="BS3672" s="119">
        <f t="shared" si="1633"/>
        <v>1</v>
      </c>
      <c r="BT3672" s="119">
        <f t="shared" si="1634"/>
        <v>1</v>
      </c>
      <c r="CT3672" s="6">
        <f t="shared" si="1632"/>
        <v>7</v>
      </c>
      <c r="CX3672" s="6" t="str">
        <f t="shared" si="1603"/>
        <v>A</v>
      </c>
      <c r="CY3672" s="87">
        <f t="shared" si="1604"/>
        <v>892</v>
      </c>
      <c r="CZ3672" s="87">
        <f t="shared" si="1605"/>
        <v>450</v>
      </c>
      <c r="DA3672" s="6" t="str">
        <f t="shared" si="1606"/>
        <v>na</v>
      </c>
    </row>
    <row r="3673" spans="1:105" s="57" customFormat="1" hidden="1" x14ac:dyDescent="0.2">
      <c r="A3673" s="115">
        <v>8232</v>
      </c>
      <c r="B3673" s="46">
        <f t="shared" si="1627"/>
        <v>7</v>
      </c>
      <c r="C3673" s="46">
        <f t="shared" si="1628"/>
        <v>24</v>
      </c>
      <c r="D3673" s="46">
        <f t="shared" si="1629"/>
        <v>2</v>
      </c>
      <c r="E3673" s="116">
        <v>43155</v>
      </c>
      <c r="F3673" s="174" t="s">
        <v>3200</v>
      </c>
      <c r="G3673" s="115" t="s">
        <v>103</v>
      </c>
      <c r="H3673" s="115" t="s">
        <v>307</v>
      </c>
      <c r="I3673" s="115">
        <v>1</v>
      </c>
      <c r="J3673" s="115">
        <v>1</v>
      </c>
      <c r="K3673" s="117" t="s">
        <v>558</v>
      </c>
      <c r="L3673" s="175">
        <v>2397</v>
      </c>
      <c r="M3673" s="118" t="s">
        <v>4658</v>
      </c>
      <c r="N3673" s="115">
        <v>5</v>
      </c>
      <c r="O3673" s="174">
        <f t="shared" si="1635"/>
        <v>32</v>
      </c>
      <c r="P3673" s="174">
        <f>COUNTIF($H$3642:$H3673,"=W")</f>
        <v>14</v>
      </c>
      <c r="Q3673" s="174">
        <f>COUNTIF($H$3642:$H3673,"=D")</f>
        <v>8</v>
      </c>
      <c r="R3673" s="174">
        <f>COUNTIF($H$3642:$H3673,"=L")</f>
        <v>10</v>
      </c>
      <c r="S3673" s="174">
        <f t="shared" si="1615"/>
        <v>57</v>
      </c>
      <c r="T3673" s="174">
        <f t="shared" si="1616"/>
        <v>48</v>
      </c>
      <c r="U3673" s="174">
        <f t="shared" si="1636"/>
        <v>50</v>
      </c>
      <c r="V3673" s="176">
        <v>6</v>
      </c>
      <c r="W3673" s="176">
        <v>1</v>
      </c>
      <c r="X3673" s="176">
        <v>6</v>
      </c>
      <c r="Y3673" s="176">
        <v>2</v>
      </c>
      <c r="Z3673" s="176">
        <v>8</v>
      </c>
      <c r="AA3673" s="176">
        <v>3</v>
      </c>
      <c r="AB3673" s="176">
        <v>18</v>
      </c>
      <c r="AC3673" s="176">
        <v>9</v>
      </c>
      <c r="AD3673" s="177">
        <v>1</v>
      </c>
      <c r="AE3673" s="177">
        <v>4</v>
      </c>
      <c r="AF3673" s="178">
        <v>0</v>
      </c>
      <c r="AG3673" s="178">
        <v>0</v>
      </c>
      <c r="AH3673" s="177" t="s">
        <v>3784</v>
      </c>
      <c r="AI3673" s="126"/>
      <c r="AJ3673" s="126"/>
      <c r="AK3673" s="120">
        <f t="shared" si="1617"/>
        <v>44586</v>
      </c>
      <c r="AL3673" s="120">
        <f>AK3673/COUNTIF(G$3642:G3673,"H")</f>
        <v>2786.625</v>
      </c>
      <c r="AM3673" s="120">
        <f t="shared" si="1618"/>
        <v>24366</v>
      </c>
      <c r="AN3673" s="120">
        <f>AM3673/COUNTIF(G$3642:G3673,"A")</f>
        <v>1522.875</v>
      </c>
      <c r="AO3673" s="119"/>
      <c r="AP3673" s="119">
        <v>65</v>
      </c>
      <c r="AQ3673" s="119"/>
      <c r="AR3673" s="119">
        <v>48</v>
      </c>
      <c r="AS3673" s="119">
        <v>37</v>
      </c>
      <c r="AT3673" s="121">
        <f t="shared" si="1609"/>
        <v>50</v>
      </c>
      <c r="AU3673" s="119">
        <f t="shared" si="1610"/>
        <v>5</v>
      </c>
      <c r="AV3673" s="119">
        <f t="shared" si="1637"/>
        <v>-2</v>
      </c>
      <c r="AW3673" s="115"/>
      <c r="AX3673" s="122"/>
      <c r="AY3673" s="123">
        <v>127</v>
      </c>
      <c r="AZ3673" s="124">
        <f t="shared" si="1639"/>
        <v>0.94701710471422607</v>
      </c>
      <c r="BA3673" s="124">
        <f t="shared" si="1638"/>
        <v>5.2982895285773934E-2</v>
      </c>
      <c r="BB3673" s="126"/>
      <c r="BC3673" s="126"/>
      <c r="BD3673" s="126"/>
      <c r="BE3673" s="126"/>
      <c r="BF3673" s="126"/>
      <c r="BG3673" s="119">
        <f t="shared" si="1619"/>
        <v>0</v>
      </c>
      <c r="BH3673" s="119">
        <f t="shared" si="1607"/>
        <v>0</v>
      </c>
      <c r="BI3673" s="119">
        <f t="shared" si="1620"/>
        <v>1</v>
      </c>
      <c r="BJ3673" s="119">
        <f t="shared" si="1608"/>
        <v>1</v>
      </c>
      <c r="BK3673" s="119">
        <f t="shared" si="1621"/>
        <v>0</v>
      </c>
      <c r="BL3673" s="119">
        <f t="shared" si="1622"/>
        <v>0</v>
      </c>
      <c r="BM3673" s="119">
        <f t="shared" si="1623"/>
        <v>1</v>
      </c>
      <c r="BN3673" s="119">
        <f t="shared" si="1624"/>
        <v>1</v>
      </c>
      <c r="BO3673" s="119">
        <f t="shared" si="1625"/>
        <v>1</v>
      </c>
      <c r="BP3673" s="119">
        <f t="shared" si="1626"/>
        <v>2</v>
      </c>
      <c r="BQ3673" s="119">
        <f t="shared" si="1630"/>
        <v>1</v>
      </c>
      <c r="BR3673" s="119">
        <f t="shared" si="1631"/>
        <v>4</v>
      </c>
      <c r="BS3673" s="119">
        <f t="shared" si="1633"/>
        <v>1</v>
      </c>
      <c r="BT3673" s="119">
        <f t="shared" si="1634"/>
        <v>2</v>
      </c>
      <c r="CT3673" s="6">
        <f t="shared" si="1632"/>
        <v>12</v>
      </c>
      <c r="CX3673" s="6" t="str">
        <f t="shared" si="1603"/>
        <v>H</v>
      </c>
      <c r="CY3673" s="87">
        <f t="shared" si="1604"/>
        <v>2397</v>
      </c>
      <c r="CZ3673" s="87">
        <f t="shared" si="1605"/>
        <v>127</v>
      </c>
      <c r="DA3673" s="6">
        <f t="shared" si="1606"/>
        <v>2270</v>
      </c>
    </row>
    <row r="3674" spans="1:105" s="57" customFormat="1" hidden="1" x14ac:dyDescent="0.2">
      <c r="A3674" s="115">
        <v>8233</v>
      </c>
      <c r="B3674" s="46">
        <f t="shared" si="1627"/>
        <v>7</v>
      </c>
      <c r="C3674" s="46">
        <f t="shared" si="1628"/>
        <v>10</v>
      </c>
      <c r="D3674" s="46">
        <f t="shared" si="1629"/>
        <v>3</v>
      </c>
      <c r="E3674" s="116">
        <v>43169</v>
      </c>
      <c r="F3674" s="174" t="s">
        <v>546</v>
      </c>
      <c r="G3674" s="115" t="s">
        <v>103</v>
      </c>
      <c r="H3674" s="115" t="s">
        <v>306</v>
      </c>
      <c r="I3674" s="115">
        <v>1</v>
      </c>
      <c r="J3674" s="115">
        <v>0</v>
      </c>
      <c r="K3674" s="117" t="s">
        <v>36</v>
      </c>
      <c r="L3674" s="175">
        <v>2461</v>
      </c>
      <c r="M3674" s="125" t="s">
        <v>3898</v>
      </c>
      <c r="N3674" s="115">
        <v>4</v>
      </c>
      <c r="O3674" s="174">
        <f t="shared" si="1635"/>
        <v>33</v>
      </c>
      <c r="P3674" s="174">
        <f>COUNTIF($H$3642:$H3674,"=W")</f>
        <v>15</v>
      </c>
      <c r="Q3674" s="174">
        <f>COUNTIF($H$3642:$H3674,"=D")</f>
        <v>8</v>
      </c>
      <c r="R3674" s="174">
        <f>COUNTIF($H$3642:$H3674,"=L")</f>
        <v>10</v>
      </c>
      <c r="S3674" s="174">
        <f t="shared" si="1615"/>
        <v>58</v>
      </c>
      <c r="T3674" s="174">
        <f t="shared" si="1616"/>
        <v>48</v>
      </c>
      <c r="U3674" s="174">
        <f t="shared" si="1636"/>
        <v>53</v>
      </c>
      <c r="V3674" s="176">
        <v>4</v>
      </c>
      <c r="W3674" s="176">
        <v>3</v>
      </c>
      <c r="X3674" s="176">
        <v>1</v>
      </c>
      <c r="Y3674" s="176">
        <v>5</v>
      </c>
      <c r="Z3674" s="176">
        <v>13</v>
      </c>
      <c r="AA3674" s="176">
        <v>7</v>
      </c>
      <c r="AB3674" s="176">
        <v>18</v>
      </c>
      <c r="AC3674" s="176">
        <v>6</v>
      </c>
      <c r="AD3674" s="177">
        <v>2</v>
      </c>
      <c r="AE3674" s="177">
        <v>4</v>
      </c>
      <c r="AF3674" s="178">
        <v>1</v>
      </c>
      <c r="AG3674" s="178">
        <v>2</v>
      </c>
      <c r="AH3674" s="177" t="s">
        <v>4659</v>
      </c>
      <c r="AI3674" s="126"/>
      <c r="AJ3674" s="126"/>
      <c r="AK3674" s="120">
        <f t="shared" si="1617"/>
        <v>47047</v>
      </c>
      <c r="AL3674" s="120">
        <f>AK3674/COUNTIF(G$3642:G3674,"H")</f>
        <v>2767.4705882352941</v>
      </c>
      <c r="AM3674" s="120">
        <f t="shared" si="1618"/>
        <v>24366</v>
      </c>
      <c r="AN3674" s="120">
        <f>AM3674/COUNTIF(G$3642:G3674,"A")</f>
        <v>1522.875</v>
      </c>
      <c r="AO3674" s="119"/>
      <c r="AP3674" s="119">
        <v>68</v>
      </c>
      <c r="AQ3674" s="119"/>
      <c r="AR3674" s="119">
        <v>48</v>
      </c>
      <c r="AS3674" s="119">
        <v>37</v>
      </c>
      <c r="AT3674" s="121">
        <f t="shared" si="1609"/>
        <v>53</v>
      </c>
      <c r="AU3674" s="119">
        <f t="shared" si="1610"/>
        <v>4</v>
      </c>
      <c r="AV3674" s="119">
        <f t="shared" si="1637"/>
        <v>-5</v>
      </c>
      <c r="AW3674" s="115"/>
      <c r="AX3674" s="122"/>
      <c r="AY3674" s="123">
        <v>246</v>
      </c>
      <c r="AZ3674" s="124">
        <f t="shared" si="1639"/>
        <v>0.90004063388866318</v>
      </c>
      <c r="BA3674" s="124">
        <f t="shared" si="1638"/>
        <v>9.9959366111336823E-2</v>
      </c>
      <c r="BB3674" s="126"/>
      <c r="BC3674" s="126"/>
      <c r="BD3674" s="126"/>
      <c r="BE3674" s="126"/>
      <c r="BF3674" s="126"/>
      <c r="BG3674" s="119">
        <f t="shared" si="1619"/>
        <v>1</v>
      </c>
      <c r="BH3674" s="119">
        <f t="shared" si="1607"/>
        <v>1</v>
      </c>
      <c r="BI3674" s="119">
        <f t="shared" si="1620"/>
        <v>0</v>
      </c>
      <c r="BJ3674" s="119">
        <f t="shared" si="1608"/>
        <v>0</v>
      </c>
      <c r="BK3674" s="119">
        <f t="shared" si="1621"/>
        <v>0</v>
      </c>
      <c r="BL3674" s="119">
        <f t="shared" si="1622"/>
        <v>0</v>
      </c>
      <c r="BM3674" s="119">
        <f t="shared" si="1623"/>
        <v>1</v>
      </c>
      <c r="BN3674" s="119">
        <f t="shared" si="1624"/>
        <v>2</v>
      </c>
      <c r="BO3674" s="119">
        <f t="shared" si="1625"/>
        <v>0</v>
      </c>
      <c r="BP3674" s="119">
        <f t="shared" si="1626"/>
        <v>0</v>
      </c>
      <c r="BQ3674" s="119">
        <f t="shared" si="1630"/>
        <v>1</v>
      </c>
      <c r="BR3674" s="119">
        <f t="shared" si="1631"/>
        <v>5</v>
      </c>
      <c r="BS3674" s="119">
        <f t="shared" si="1633"/>
        <v>0</v>
      </c>
      <c r="BT3674" s="119">
        <f t="shared" si="1634"/>
        <v>0</v>
      </c>
      <c r="CT3674" s="6">
        <f t="shared" si="1632"/>
        <v>5</v>
      </c>
      <c r="CX3674" s="6" t="str">
        <f t="shared" ref="CX3674:CX3737" si="1640">G3674</f>
        <v>H</v>
      </c>
      <c r="CY3674" s="87">
        <f t="shared" ref="CY3674:CY3737" si="1641">L3674</f>
        <v>2461</v>
      </c>
      <c r="CZ3674" s="87">
        <f t="shared" ref="CZ3674:CZ3737" si="1642">AY3674</f>
        <v>246</v>
      </c>
      <c r="DA3674" s="6">
        <f t="shared" ref="DA3674:DA3737" si="1643">IF(CX3674="H",CY3674-CZ3674,"na")</f>
        <v>2215</v>
      </c>
    </row>
    <row r="3675" spans="1:105" s="57" customFormat="1" hidden="1" x14ac:dyDescent="0.2">
      <c r="A3675" s="115">
        <v>8234</v>
      </c>
      <c r="B3675" s="46">
        <f t="shared" si="1627"/>
        <v>3</v>
      </c>
      <c r="C3675" s="46">
        <f t="shared" si="1628"/>
        <v>13</v>
      </c>
      <c r="D3675" s="46">
        <f t="shared" si="1629"/>
        <v>3</v>
      </c>
      <c r="E3675" s="116">
        <v>43172</v>
      </c>
      <c r="F3675" s="174" t="s">
        <v>3366</v>
      </c>
      <c r="G3675" s="115" t="s">
        <v>310</v>
      </c>
      <c r="H3675" s="115" t="s">
        <v>308</v>
      </c>
      <c r="I3675" s="115">
        <v>1</v>
      </c>
      <c r="J3675" s="115">
        <v>2</v>
      </c>
      <c r="K3675" s="117" t="s">
        <v>36</v>
      </c>
      <c r="L3675" s="175">
        <v>1244</v>
      </c>
      <c r="M3675" s="118" t="s">
        <v>4660</v>
      </c>
      <c r="N3675" s="115">
        <v>4</v>
      </c>
      <c r="O3675" s="174">
        <f t="shared" si="1635"/>
        <v>34</v>
      </c>
      <c r="P3675" s="174">
        <f>COUNTIF($H$3642:$H3675,"=W")</f>
        <v>15</v>
      </c>
      <c r="Q3675" s="174">
        <f>COUNTIF($H$3642:$H3675,"=D")</f>
        <v>8</v>
      </c>
      <c r="R3675" s="174">
        <f>COUNTIF($H$3642:$H3675,"=L")</f>
        <v>11</v>
      </c>
      <c r="S3675" s="174">
        <f t="shared" si="1615"/>
        <v>59</v>
      </c>
      <c r="T3675" s="174">
        <f t="shared" si="1616"/>
        <v>50</v>
      </c>
      <c r="U3675" s="174">
        <f t="shared" si="1636"/>
        <v>53</v>
      </c>
      <c r="V3675" s="176">
        <v>6</v>
      </c>
      <c r="W3675" s="176">
        <v>5</v>
      </c>
      <c r="X3675" s="176">
        <v>6</v>
      </c>
      <c r="Y3675" s="176">
        <v>12</v>
      </c>
      <c r="Z3675" s="176">
        <v>7</v>
      </c>
      <c r="AA3675" s="176">
        <v>2</v>
      </c>
      <c r="AB3675" s="176">
        <v>14</v>
      </c>
      <c r="AC3675" s="176">
        <v>7</v>
      </c>
      <c r="AD3675" s="177">
        <v>0</v>
      </c>
      <c r="AE3675" s="177">
        <v>0</v>
      </c>
      <c r="AF3675" s="178">
        <v>0</v>
      </c>
      <c r="AG3675" s="178">
        <v>0</v>
      </c>
      <c r="AH3675" s="178"/>
      <c r="AI3675" s="126"/>
      <c r="AJ3675" s="126"/>
      <c r="AK3675" s="120">
        <f t="shared" si="1617"/>
        <v>47047</v>
      </c>
      <c r="AL3675" s="120">
        <f>AK3675/COUNTIF(G$3642:G3675,"H")</f>
        <v>2767.4705882352941</v>
      </c>
      <c r="AM3675" s="120">
        <f t="shared" si="1618"/>
        <v>25610</v>
      </c>
      <c r="AN3675" s="120">
        <f>AM3675/COUNTIF(G$3642:G3675,"A")</f>
        <v>1506.4705882352941</v>
      </c>
      <c r="AO3675" s="119"/>
      <c r="AP3675" s="119">
        <v>68</v>
      </c>
      <c r="AQ3675" s="119"/>
      <c r="AR3675" s="119">
        <v>48</v>
      </c>
      <c r="AS3675" s="119">
        <v>37</v>
      </c>
      <c r="AT3675" s="121">
        <f t="shared" si="1609"/>
        <v>53</v>
      </c>
      <c r="AU3675" s="119">
        <f t="shared" si="1610"/>
        <v>4</v>
      </c>
      <c r="AV3675" s="119">
        <f t="shared" si="1637"/>
        <v>-5</v>
      </c>
      <c r="AW3675" s="115"/>
      <c r="AX3675" s="122"/>
      <c r="AY3675" s="123">
        <v>91</v>
      </c>
      <c r="AZ3675" s="124">
        <f t="shared" si="1639"/>
        <v>7.3151125401929265E-2</v>
      </c>
      <c r="BA3675" s="124">
        <f t="shared" si="1638"/>
        <v>0.92684887459807075</v>
      </c>
      <c r="BB3675" s="126"/>
      <c r="BC3675" s="126"/>
      <c r="BD3675" s="126"/>
      <c r="BE3675" s="126"/>
      <c r="BF3675" s="126"/>
      <c r="BG3675" s="119">
        <f t="shared" si="1619"/>
        <v>0</v>
      </c>
      <c r="BH3675" s="119">
        <f t="shared" ref="BH3675:BH3738" si="1644">IF(H3675="W",BH3674+1,0)</f>
        <v>0</v>
      </c>
      <c r="BI3675" s="119">
        <f t="shared" si="1620"/>
        <v>0</v>
      </c>
      <c r="BJ3675" s="119">
        <f t="shared" ref="BJ3675:BJ3738" si="1645">IF(H3675="D",BJ3674+1,0)</f>
        <v>0</v>
      </c>
      <c r="BK3675" s="119">
        <f t="shared" si="1621"/>
        <v>1</v>
      </c>
      <c r="BL3675" s="119">
        <f t="shared" si="1622"/>
        <v>1</v>
      </c>
      <c r="BM3675" s="119">
        <f t="shared" si="1623"/>
        <v>0</v>
      </c>
      <c r="BN3675" s="119">
        <f t="shared" si="1624"/>
        <v>0</v>
      </c>
      <c r="BO3675" s="119">
        <f t="shared" si="1625"/>
        <v>1</v>
      </c>
      <c r="BP3675" s="119">
        <f t="shared" si="1626"/>
        <v>1</v>
      </c>
      <c r="BQ3675" s="119">
        <f t="shared" si="1630"/>
        <v>1</v>
      </c>
      <c r="BR3675" s="119">
        <f t="shared" si="1631"/>
        <v>6</v>
      </c>
      <c r="BS3675" s="119">
        <f t="shared" si="1633"/>
        <v>1</v>
      </c>
      <c r="BT3675" s="119">
        <f t="shared" si="1634"/>
        <v>1</v>
      </c>
      <c r="CT3675" s="6">
        <f t="shared" si="1632"/>
        <v>12</v>
      </c>
      <c r="CX3675" s="6" t="str">
        <f t="shared" si="1640"/>
        <v>A</v>
      </c>
      <c r="CY3675" s="87">
        <f t="shared" si="1641"/>
        <v>1244</v>
      </c>
      <c r="CZ3675" s="87">
        <f t="shared" si="1642"/>
        <v>91</v>
      </c>
      <c r="DA3675" s="6" t="str">
        <f t="shared" si="1643"/>
        <v>na</v>
      </c>
    </row>
    <row r="3676" spans="1:105" s="57" customFormat="1" hidden="1" x14ac:dyDescent="0.2">
      <c r="A3676" s="115">
        <v>8235</v>
      </c>
      <c r="B3676" s="46">
        <f t="shared" si="1627"/>
        <v>7</v>
      </c>
      <c r="C3676" s="46">
        <f t="shared" si="1628"/>
        <v>17</v>
      </c>
      <c r="D3676" s="46">
        <f t="shared" si="1629"/>
        <v>3</v>
      </c>
      <c r="E3676" s="116">
        <v>43176</v>
      </c>
      <c r="F3676" s="174" t="s">
        <v>2727</v>
      </c>
      <c r="G3676" s="115" t="s">
        <v>103</v>
      </c>
      <c r="H3676" s="115" t="s">
        <v>306</v>
      </c>
      <c r="I3676" s="115">
        <v>3</v>
      </c>
      <c r="J3676" s="115">
        <v>2</v>
      </c>
      <c r="K3676" s="117" t="s">
        <v>2996</v>
      </c>
      <c r="L3676" s="175">
        <v>2169</v>
      </c>
      <c r="M3676" s="125" t="s">
        <v>4661</v>
      </c>
      <c r="N3676" s="115">
        <v>5</v>
      </c>
      <c r="O3676" s="174">
        <f t="shared" si="1635"/>
        <v>35</v>
      </c>
      <c r="P3676" s="174">
        <f>COUNTIF($H$3642:$H3676,"=W")</f>
        <v>16</v>
      </c>
      <c r="Q3676" s="174">
        <f>COUNTIF($H$3642:$H3676,"=D")</f>
        <v>8</v>
      </c>
      <c r="R3676" s="174">
        <f>COUNTIF($H$3642:$H3676,"=L")</f>
        <v>11</v>
      </c>
      <c r="S3676" s="174">
        <f t="shared" si="1615"/>
        <v>62</v>
      </c>
      <c r="T3676" s="174">
        <f t="shared" si="1616"/>
        <v>52</v>
      </c>
      <c r="U3676" s="174">
        <f t="shared" si="1636"/>
        <v>56</v>
      </c>
      <c r="V3676" s="176">
        <v>3</v>
      </c>
      <c r="W3676" s="176">
        <v>4</v>
      </c>
      <c r="X3676" s="176">
        <v>2</v>
      </c>
      <c r="Y3676" s="176">
        <v>7</v>
      </c>
      <c r="Z3676" s="176">
        <v>8</v>
      </c>
      <c r="AA3676" s="176">
        <v>3</v>
      </c>
      <c r="AB3676" s="176">
        <v>8</v>
      </c>
      <c r="AC3676" s="176">
        <v>12</v>
      </c>
      <c r="AD3676" s="177">
        <v>0</v>
      </c>
      <c r="AE3676" s="177">
        <v>1</v>
      </c>
      <c r="AF3676" s="178">
        <v>0</v>
      </c>
      <c r="AG3676" s="178">
        <v>0</v>
      </c>
      <c r="AH3676" s="177"/>
      <c r="AI3676" s="126"/>
      <c r="AJ3676" s="126"/>
      <c r="AK3676" s="120">
        <f t="shared" si="1617"/>
        <v>49216</v>
      </c>
      <c r="AL3676" s="120">
        <f>AK3676/COUNTIF(G$3642:G3676,"H")</f>
        <v>2734.2222222222222</v>
      </c>
      <c r="AM3676" s="120">
        <f t="shared" si="1618"/>
        <v>25610</v>
      </c>
      <c r="AN3676" s="120">
        <f>AM3676/COUNTIF(G$3642:G3676,"A")</f>
        <v>1506.4705882352941</v>
      </c>
      <c r="AO3676" s="119"/>
      <c r="AP3676" s="119">
        <v>76</v>
      </c>
      <c r="AQ3676" s="119"/>
      <c r="AR3676" s="119">
        <v>52</v>
      </c>
      <c r="AS3676" s="119">
        <v>39</v>
      </c>
      <c r="AT3676" s="121">
        <f t="shared" si="1609"/>
        <v>56</v>
      </c>
      <c r="AU3676" s="119">
        <f t="shared" si="1610"/>
        <v>5</v>
      </c>
      <c r="AV3676" s="119">
        <f t="shared" si="1637"/>
        <v>-4</v>
      </c>
      <c r="AW3676" s="115" t="s">
        <v>2858</v>
      </c>
      <c r="AX3676" s="122" t="s">
        <v>3900</v>
      </c>
      <c r="AY3676" s="123">
        <v>107</v>
      </c>
      <c r="AZ3676" s="124">
        <f t="shared" si="1639"/>
        <v>0.95066851083448589</v>
      </c>
      <c r="BA3676" s="124">
        <f t="shared" si="1638"/>
        <v>4.9331489165514109E-2</v>
      </c>
      <c r="BB3676" s="126"/>
      <c r="BC3676" s="126"/>
      <c r="BD3676" s="126"/>
      <c r="BE3676" s="126"/>
      <c r="BF3676" s="126"/>
      <c r="BG3676" s="119">
        <f t="shared" si="1619"/>
        <v>1</v>
      </c>
      <c r="BH3676" s="119">
        <f t="shared" si="1644"/>
        <v>1</v>
      </c>
      <c r="BI3676" s="119">
        <f t="shared" si="1620"/>
        <v>0</v>
      </c>
      <c r="BJ3676" s="119">
        <f t="shared" si="1645"/>
        <v>0</v>
      </c>
      <c r="BK3676" s="119">
        <f t="shared" si="1621"/>
        <v>0</v>
      </c>
      <c r="BL3676" s="119">
        <f t="shared" si="1622"/>
        <v>0</v>
      </c>
      <c r="BM3676" s="119">
        <f t="shared" si="1623"/>
        <v>1</v>
      </c>
      <c r="BN3676" s="119">
        <f t="shared" si="1624"/>
        <v>1</v>
      </c>
      <c r="BO3676" s="119">
        <f t="shared" si="1625"/>
        <v>0</v>
      </c>
      <c r="BP3676" s="119">
        <f t="shared" si="1626"/>
        <v>0</v>
      </c>
      <c r="BQ3676" s="119">
        <f t="shared" si="1630"/>
        <v>1</v>
      </c>
      <c r="BR3676" s="119">
        <f t="shared" si="1631"/>
        <v>7</v>
      </c>
      <c r="BS3676" s="119">
        <f t="shared" si="1633"/>
        <v>1</v>
      </c>
      <c r="BT3676" s="119">
        <f t="shared" si="1634"/>
        <v>2</v>
      </c>
      <c r="CT3676" s="6">
        <f t="shared" si="1632"/>
        <v>5</v>
      </c>
      <c r="CX3676" s="6" t="str">
        <f t="shared" si="1640"/>
        <v>H</v>
      </c>
      <c r="CY3676" s="87">
        <f t="shared" si="1641"/>
        <v>2169</v>
      </c>
      <c r="CZ3676" s="87">
        <f t="shared" si="1642"/>
        <v>107</v>
      </c>
      <c r="DA3676" s="6">
        <f t="shared" si="1643"/>
        <v>2062</v>
      </c>
    </row>
    <row r="3677" spans="1:105" s="57" customFormat="1" hidden="1" x14ac:dyDescent="0.2">
      <c r="A3677" s="115">
        <v>8236</v>
      </c>
      <c r="B3677" s="46">
        <f t="shared" si="1627"/>
        <v>7</v>
      </c>
      <c r="C3677" s="46">
        <f t="shared" si="1628"/>
        <v>31</v>
      </c>
      <c r="D3677" s="46">
        <f t="shared" si="1629"/>
        <v>3</v>
      </c>
      <c r="E3677" s="116">
        <v>43190</v>
      </c>
      <c r="F3677" s="174" t="s">
        <v>3896</v>
      </c>
      <c r="G3677" s="115" t="s">
        <v>103</v>
      </c>
      <c r="H3677" s="115" t="s">
        <v>307</v>
      </c>
      <c r="I3677" s="115">
        <v>1</v>
      </c>
      <c r="J3677" s="115">
        <v>1</v>
      </c>
      <c r="K3677" s="117" t="s">
        <v>3298</v>
      </c>
      <c r="L3677" s="175">
        <v>2721</v>
      </c>
      <c r="M3677" s="125" t="s">
        <v>4662</v>
      </c>
      <c r="N3677" s="115">
        <v>4</v>
      </c>
      <c r="O3677" s="174">
        <f t="shared" si="1635"/>
        <v>36</v>
      </c>
      <c r="P3677" s="174">
        <f>COUNTIF($H$3642:$H3677,"=W")</f>
        <v>16</v>
      </c>
      <c r="Q3677" s="174">
        <f>COUNTIF($H$3642:$H3677,"=D")</f>
        <v>9</v>
      </c>
      <c r="R3677" s="174">
        <f>COUNTIF($H$3642:$H3677,"=L")</f>
        <v>11</v>
      </c>
      <c r="S3677" s="174">
        <f t="shared" si="1615"/>
        <v>63</v>
      </c>
      <c r="T3677" s="174">
        <f t="shared" si="1616"/>
        <v>53</v>
      </c>
      <c r="U3677" s="174">
        <f t="shared" si="1636"/>
        <v>57</v>
      </c>
      <c r="V3677" s="176">
        <v>4</v>
      </c>
      <c r="W3677" s="176">
        <v>2</v>
      </c>
      <c r="X3677" s="176">
        <v>10</v>
      </c>
      <c r="Y3677" s="176">
        <v>2</v>
      </c>
      <c r="Z3677" s="176">
        <v>3</v>
      </c>
      <c r="AA3677" s="176">
        <v>3</v>
      </c>
      <c r="AB3677" s="176">
        <v>14</v>
      </c>
      <c r="AC3677" s="176">
        <v>5</v>
      </c>
      <c r="AD3677" s="177">
        <v>0</v>
      </c>
      <c r="AE3677" s="177">
        <v>2</v>
      </c>
      <c r="AF3677" s="178">
        <v>0</v>
      </c>
      <c r="AG3677" s="178">
        <v>0</v>
      </c>
      <c r="AH3677" s="177"/>
      <c r="AI3677" s="126"/>
      <c r="AJ3677" s="126"/>
      <c r="AK3677" s="120">
        <f t="shared" si="1617"/>
        <v>51937</v>
      </c>
      <c r="AL3677" s="120">
        <f>AK3677/COUNTIF(G$3642:G3677,"H")</f>
        <v>2733.5263157894738</v>
      </c>
      <c r="AM3677" s="120">
        <f t="shared" si="1618"/>
        <v>25610</v>
      </c>
      <c r="AN3677" s="120">
        <f>AM3677/COUNTIF(G$3642:G3677,"A")</f>
        <v>1506.4705882352941</v>
      </c>
      <c r="AO3677" s="119"/>
      <c r="AP3677" s="119">
        <v>79</v>
      </c>
      <c r="AQ3677" s="119"/>
      <c r="AR3677" s="119">
        <v>54</v>
      </c>
      <c r="AS3677" s="119">
        <v>40</v>
      </c>
      <c r="AT3677" s="121">
        <f t="shared" si="1609"/>
        <v>57</v>
      </c>
      <c r="AU3677" s="119">
        <f t="shared" si="1610"/>
        <v>4</v>
      </c>
      <c r="AV3677" s="119">
        <f t="shared" si="1637"/>
        <v>-3</v>
      </c>
      <c r="AW3677" s="115"/>
      <c r="AX3677" s="122"/>
      <c r="AY3677" s="123">
        <v>263</v>
      </c>
      <c r="AZ3677" s="124">
        <f t="shared" si="1639"/>
        <v>0.90334435869165752</v>
      </c>
      <c r="BA3677" s="124">
        <f t="shared" si="1638"/>
        <v>9.6655641308342477E-2</v>
      </c>
      <c r="BB3677" s="126"/>
      <c r="BC3677" s="126"/>
      <c r="BD3677" s="126"/>
      <c r="BE3677" s="126"/>
      <c r="BF3677" s="126"/>
      <c r="BG3677" s="119">
        <f t="shared" si="1619"/>
        <v>0</v>
      </c>
      <c r="BH3677" s="119">
        <f t="shared" si="1644"/>
        <v>0</v>
      </c>
      <c r="BI3677" s="119">
        <f t="shared" si="1620"/>
        <v>1</v>
      </c>
      <c r="BJ3677" s="119">
        <f t="shared" si="1645"/>
        <v>1</v>
      </c>
      <c r="BK3677" s="119">
        <f t="shared" si="1621"/>
        <v>0</v>
      </c>
      <c r="BL3677" s="119">
        <f t="shared" si="1622"/>
        <v>0</v>
      </c>
      <c r="BM3677" s="119">
        <f t="shared" si="1623"/>
        <v>1</v>
      </c>
      <c r="BN3677" s="119">
        <f t="shared" si="1624"/>
        <v>2</v>
      </c>
      <c r="BO3677" s="119">
        <f t="shared" si="1625"/>
        <v>1</v>
      </c>
      <c r="BP3677" s="119">
        <f t="shared" si="1626"/>
        <v>1</v>
      </c>
      <c r="BQ3677" s="119">
        <f t="shared" si="1630"/>
        <v>1</v>
      </c>
      <c r="BR3677" s="119">
        <f t="shared" si="1631"/>
        <v>8</v>
      </c>
      <c r="BS3677" s="119">
        <f t="shared" si="1633"/>
        <v>1</v>
      </c>
      <c r="BT3677" s="119">
        <f t="shared" si="1634"/>
        <v>3</v>
      </c>
      <c r="CT3677" s="6">
        <f t="shared" si="1632"/>
        <v>14</v>
      </c>
      <c r="CX3677" s="6" t="str">
        <f t="shared" si="1640"/>
        <v>H</v>
      </c>
      <c r="CY3677" s="87">
        <f t="shared" si="1641"/>
        <v>2721</v>
      </c>
      <c r="CZ3677" s="87">
        <f t="shared" si="1642"/>
        <v>263</v>
      </c>
      <c r="DA3677" s="6">
        <f t="shared" si="1643"/>
        <v>2458</v>
      </c>
    </row>
    <row r="3678" spans="1:105" s="57" customFormat="1" hidden="1" x14ac:dyDescent="0.2">
      <c r="A3678" s="115">
        <v>8237</v>
      </c>
      <c r="B3678" s="46">
        <f t="shared" si="1627"/>
        <v>7</v>
      </c>
      <c r="C3678" s="46">
        <f t="shared" si="1628"/>
        <v>7</v>
      </c>
      <c r="D3678" s="46">
        <f t="shared" si="1629"/>
        <v>4</v>
      </c>
      <c r="E3678" s="116">
        <v>43197</v>
      </c>
      <c r="F3678" s="174" t="s">
        <v>3894</v>
      </c>
      <c r="G3678" s="115" t="s">
        <v>103</v>
      </c>
      <c r="H3678" s="115" t="s">
        <v>308</v>
      </c>
      <c r="I3678" s="115">
        <v>0</v>
      </c>
      <c r="J3678" s="115">
        <v>2</v>
      </c>
      <c r="K3678" s="117" t="s">
        <v>36</v>
      </c>
      <c r="L3678" s="175">
        <v>3564</v>
      </c>
      <c r="M3678" s="127" t="s">
        <v>3902</v>
      </c>
      <c r="N3678" s="115">
        <v>7</v>
      </c>
      <c r="O3678" s="174">
        <f t="shared" si="1635"/>
        <v>37</v>
      </c>
      <c r="P3678" s="174">
        <f>COUNTIF($H$3642:$H3678,"=W")</f>
        <v>16</v>
      </c>
      <c r="Q3678" s="174">
        <f>COUNTIF($H$3642:$H3678,"=D")</f>
        <v>9</v>
      </c>
      <c r="R3678" s="174">
        <f>COUNTIF($H$3642:$H3678,"=L")</f>
        <v>12</v>
      </c>
      <c r="S3678" s="174">
        <f t="shared" si="1615"/>
        <v>63</v>
      </c>
      <c r="T3678" s="174">
        <f t="shared" si="1616"/>
        <v>55</v>
      </c>
      <c r="U3678" s="174">
        <f t="shared" si="1636"/>
        <v>57</v>
      </c>
      <c r="V3678" s="176">
        <v>3</v>
      </c>
      <c r="W3678" s="176">
        <v>4</v>
      </c>
      <c r="X3678" s="176">
        <v>4</v>
      </c>
      <c r="Y3678" s="176">
        <v>4</v>
      </c>
      <c r="Z3678" s="176">
        <v>3</v>
      </c>
      <c r="AA3678" s="176">
        <v>2</v>
      </c>
      <c r="AB3678" s="176">
        <v>15</v>
      </c>
      <c r="AC3678" s="176">
        <v>10</v>
      </c>
      <c r="AD3678" s="177">
        <v>0</v>
      </c>
      <c r="AE3678" s="177">
        <v>1</v>
      </c>
      <c r="AF3678" s="178">
        <v>0</v>
      </c>
      <c r="AG3678" s="178">
        <v>0</v>
      </c>
      <c r="AH3678" s="177"/>
      <c r="AI3678" s="126"/>
      <c r="AJ3678" s="126"/>
      <c r="AK3678" s="120">
        <f t="shared" si="1617"/>
        <v>55501</v>
      </c>
      <c r="AL3678" s="120">
        <f>AK3678/COUNTIF(G$3642:G3678,"H")</f>
        <v>2775.05</v>
      </c>
      <c r="AM3678" s="120">
        <f t="shared" si="1618"/>
        <v>25610</v>
      </c>
      <c r="AN3678" s="120">
        <f>AM3678/COUNTIF(G$3642:G3678,"A")</f>
        <v>1506.4705882352941</v>
      </c>
      <c r="AO3678" s="119"/>
      <c r="AP3678" s="119">
        <v>82</v>
      </c>
      <c r="AQ3678" s="119"/>
      <c r="AR3678" s="119">
        <v>57</v>
      </c>
      <c r="AS3678" s="119">
        <v>41</v>
      </c>
      <c r="AT3678" s="121">
        <f t="shared" si="1609"/>
        <v>57</v>
      </c>
      <c r="AU3678" s="119">
        <f t="shared" si="1610"/>
        <v>7</v>
      </c>
      <c r="AV3678" s="119">
        <f t="shared" si="1637"/>
        <v>0</v>
      </c>
      <c r="AW3678" s="115" t="s">
        <v>2413</v>
      </c>
      <c r="AX3678" s="122" t="s">
        <v>3903</v>
      </c>
      <c r="AY3678" s="123">
        <v>515</v>
      </c>
      <c r="AZ3678" s="124">
        <f t="shared" si="1639"/>
        <v>0.85549943883277213</v>
      </c>
      <c r="BA3678" s="124">
        <f t="shared" si="1638"/>
        <v>0.14450056116722787</v>
      </c>
      <c r="BB3678" s="126"/>
      <c r="BC3678" s="126"/>
      <c r="BD3678" s="126"/>
      <c r="BE3678" s="126"/>
      <c r="BF3678" s="126"/>
      <c r="BG3678" s="119">
        <f t="shared" si="1619"/>
        <v>0</v>
      </c>
      <c r="BH3678" s="119">
        <f t="shared" si="1644"/>
        <v>0</v>
      </c>
      <c r="BI3678" s="119">
        <f t="shared" si="1620"/>
        <v>0</v>
      </c>
      <c r="BJ3678" s="119">
        <f t="shared" si="1645"/>
        <v>0</v>
      </c>
      <c r="BK3678" s="119">
        <f t="shared" si="1621"/>
        <v>1</v>
      </c>
      <c r="BL3678" s="119">
        <f t="shared" si="1622"/>
        <v>1</v>
      </c>
      <c r="BM3678" s="119">
        <f t="shared" si="1623"/>
        <v>0</v>
      </c>
      <c r="BN3678" s="119">
        <f t="shared" si="1624"/>
        <v>0</v>
      </c>
      <c r="BO3678" s="119">
        <f t="shared" si="1625"/>
        <v>1</v>
      </c>
      <c r="BP3678" s="119">
        <f t="shared" si="1626"/>
        <v>2</v>
      </c>
      <c r="BQ3678" s="119">
        <f t="shared" si="1630"/>
        <v>0</v>
      </c>
      <c r="BR3678" s="119">
        <f t="shared" si="1631"/>
        <v>0</v>
      </c>
      <c r="BS3678" s="119">
        <f t="shared" si="1633"/>
        <v>1</v>
      </c>
      <c r="BT3678" s="119">
        <f t="shared" si="1634"/>
        <v>4</v>
      </c>
      <c r="CT3678" s="6">
        <f t="shared" si="1632"/>
        <v>7</v>
      </c>
      <c r="CX3678" s="6" t="str">
        <f t="shared" si="1640"/>
        <v>H</v>
      </c>
      <c r="CY3678" s="87">
        <f t="shared" si="1641"/>
        <v>3564</v>
      </c>
      <c r="CZ3678" s="87">
        <f t="shared" si="1642"/>
        <v>515</v>
      </c>
      <c r="DA3678" s="6">
        <f t="shared" si="1643"/>
        <v>3049</v>
      </c>
    </row>
    <row r="3679" spans="1:105" s="57" customFormat="1" hidden="1" x14ac:dyDescent="0.2">
      <c r="A3679" s="115">
        <v>8238</v>
      </c>
      <c r="B3679" s="46">
        <f t="shared" si="1627"/>
        <v>3</v>
      </c>
      <c r="C3679" s="46">
        <f t="shared" si="1628"/>
        <v>10</v>
      </c>
      <c r="D3679" s="46">
        <f t="shared" si="1629"/>
        <v>4</v>
      </c>
      <c r="E3679" s="116">
        <v>43200</v>
      </c>
      <c r="F3679" s="174" t="s">
        <v>3786</v>
      </c>
      <c r="G3679" s="115" t="s">
        <v>310</v>
      </c>
      <c r="H3679" s="115" t="s">
        <v>308</v>
      </c>
      <c r="I3679" s="115">
        <v>0</v>
      </c>
      <c r="J3679" s="115">
        <v>1</v>
      </c>
      <c r="K3679" s="117" t="s">
        <v>36</v>
      </c>
      <c r="L3679" s="175">
        <v>479</v>
      </c>
      <c r="M3679" s="127">
        <v>73</v>
      </c>
      <c r="N3679" s="115">
        <v>7</v>
      </c>
      <c r="O3679" s="174">
        <f t="shared" si="1635"/>
        <v>38</v>
      </c>
      <c r="P3679" s="174">
        <f>COUNTIF($H$3642:$H3679,"=W")</f>
        <v>16</v>
      </c>
      <c r="Q3679" s="174">
        <f>COUNTIF($H$3642:$H3679,"=D")</f>
        <v>9</v>
      </c>
      <c r="R3679" s="174">
        <f>COUNTIF($H$3642:$H3679,"=L")</f>
        <v>13</v>
      </c>
      <c r="S3679" s="174">
        <f t="shared" si="1615"/>
        <v>63</v>
      </c>
      <c r="T3679" s="174">
        <f t="shared" si="1616"/>
        <v>56</v>
      </c>
      <c r="U3679" s="174">
        <f t="shared" si="1636"/>
        <v>57</v>
      </c>
      <c r="V3679" s="176">
        <v>0</v>
      </c>
      <c r="W3679" s="176">
        <v>6</v>
      </c>
      <c r="X3679" s="176">
        <v>4</v>
      </c>
      <c r="Y3679" s="176">
        <v>9</v>
      </c>
      <c r="Z3679" s="176">
        <v>2</v>
      </c>
      <c r="AA3679" s="176">
        <v>10</v>
      </c>
      <c r="AB3679" s="176">
        <v>5</v>
      </c>
      <c r="AC3679" s="176">
        <v>7</v>
      </c>
      <c r="AD3679" s="177">
        <v>1</v>
      </c>
      <c r="AE3679" s="177">
        <v>0</v>
      </c>
      <c r="AF3679" s="178">
        <v>0</v>
      </c>
      <c r="AG3679" s="178">
        <v>0</v>
      </c>
      <c r="AH3679" s="177" t="s">
        <v>3880</v>
      </c>
      <c r="AI3679" s="126"/>
      <c r="AJ3679" s="126"/>
      <c r="AK3679" s="120">
        <f t="shared" si="1617"/>
        <v>55501</v>
      </c>
      <c r="AL3679" s="120">
        <f>AK3679/COUNTIF(G$3642:G3679,"H")</f>
        <v>2775.05</v>
      </c>
      <c r="AM3679" s="120">
        <f t="shared" si="1618"/>
        <v>26089</v>
      </c>
      <c r="AN3679" s="120">
        <f>AM3679/COUNTIF(G$3642:G3679,"A")</f>
        <v>1449.3888888888889</v>
      </c>
      <c r="AO3679" s="119"/>
      <c r="AP3679" s="119">
        <v>82</v>
      </c>
      <c r="AQ3679" s="119"/>
      <c r="AR3679" s="119">
        <v>57</v>
      </c>
      <c r="AS3679" s="119">
        <v>41</v>
      </c>
      <c r="AT3679" s="121">
        <f t="shared" si="1609"/>
        <v>57</v>
      </c>
      <c r="AU3679" s="119">
        <f t="shared" si="1610"/>
        <v>7</v>
      </c>
      <c r="AV3679" s="119">
        <f t="shared" si="1637"/>
        <v>0</v>
      </c>
      <c r="AW3679" s="115"/>
      <c r="AX3679" s="122"/>
      <c r="AY3679" s="128">
        <v>100</v>
      </c>
      <c r="AZ3679" s="124">
        <f t="shared" si="1639"/>
        <v>0.20876826722338204</v>
      </c>
      <c r="BA3679" s="124">
        <f t="shared" si="1638"/>
        <v>0.79123173277661796</v>
      </c>
      <c r="BB3679" s="126"/>
      <c r="BC3679" s="126"/>
      <c r="BD3679" s="126"/>
      <c r="BE3679" s="126"/>
      <c r="BF3679" s="126"/>
      <c r="BG3679" s="119">
        <f t="shared" si="1619"/>
        <v>0</v>
      </c>
      <c r="BH3679" s="119">
        <f t="shared" si="1644"/>
        <v>0</v>
      </c>
      <c r="BI3679" s="119">
        <f t="shared" si="1620"/>
        <v>0</v>
      </c>
      <c r="BJ3679" s="119">
        <f t="shared" si="1645"/>
        <v>0</v>
      </c>
      <c r="BK3679" s="119">
        <f t="shared" si="1621"/>
        <v>1</v>
      </c>
      <c r="BL3679" s="119">
        <f t="shared" si="1622"/>
        <v>2</v>
      </c>
      <c r="BM3679" s="119">
        <f t="shared" si="1623"/>
        <v>0</v>
      </c>
      <c r="BN3679" s="119">
        <f t="shared" si="1624"/>
        <v>0</v>
      </c>
      <c r="BO3679" s="119">
        <f t="shared" si="1625"/>
        <v>1</v>
      </c>
      <c r="BP3679" s="119">
        <f t="shared" si="1626"/>
        <v>3</v>
      </c>
      <c r="BQ3679" s="119">
        <f t="shared" si="1630"/>
        <v>0</v>
      </c>
      <c r="BR3679" s="119">
        <f t="shared" si="1631"/>
        <v>0</v>
      </c>
      <c r="BS3679" s="119">
        <f t="shared" si="1633"/>
        <v>1</v>
      </c>
      <c r="BT3679" s="119">
        <f t="shared" si="1634"/>
        <v>5</v>
      </c>
      <c r="CT3679" s="6">
        <f t="shared" si="1632"/>
        <v>4</v>
      </c>
      <c r="CX3679" s="6" t="str">
        <f t="shared" si="1640"/>
        <v>A</v>
      </c>
      <c r="CY3679" s="87">
        <f t="shared" si="1641"/>
        <v>479</v>
      </c>
      <c r="CZ3679" s="87">
        <f t="shared" si="1642"/>
        <v>100</v>
      </c>
      <c r="DA3679" s="6" t="str">
        <f t="shared" si="1643"/>
        <v>na</v>
      </c>
    </row>
    <row r="3680" spans="1:105" s="57" customFormat="1" hidden="1" x14ac:dyDescent="0.2">
      <c r="A3680" s="115">
        <v>8239</v>
      </c>
      <c r="B3680" s="46">
        <f t="shared" si="1627"/>
        <v>7</v>
      </c>
      <c r="C3680" s="46">
        <f t="shared" si="1628"/>
        <v>14</v>
      </c>
      <c r="D3680" s="46">
        <f t="shared" si="1629"/>
        <v>4</v>
      </c>
      <c r="E3680" s="116">
        <v>43204</v>
      </c>
      <c r="F3680" s="174" t="s">
        <v>2723</v>
      </c>
      <c r="G3680" s="115" t="s">
        <v>310</v>
      </c>
      <c r="H3680" s="115" t="s">
        <v>308</v>
      </c>
      <c r="I3680" s="115">
        <v>0</v>
      </c>
      <c r="J3680" s="115">
        <v>1</v>
      </c>
      <c r="K3680" s="117" t="s">
        <v>36</v>
      </c>
      <c r="L3680" s="175">
        <v>1014</v>
      </c>
      <c r="M3680" s="127">
        <v>53</v>
      </c>
      <c r="N3680" s="115">
        <v>8</v>
      </c>
      <c r="O3680" s="174">
        <f t="shared" si="1635"/>
        <v>39</v>
      </c>
      <c r="P3680" s="174">
        <f>COUNTIF($H$3642:$H3680,"=W")</f>
        <v>16</v>
      </c>
      <c r="Q3680" s="174">
        <f>COUNTIF($H$3642:$H3680,"=D")</f>
        <v>9</v>
      </c>
      <c r="R3680" s="174">
        <f>COUNTIF($H$3642:$H3680,"=L")</f>
        <v>14</v>
      </c>
      <c r="S3680" s="174">
        <f t="shared" si="1615"/>
        <v>63</v>
      </c>
      <c r="T3680" s="174">
        <f t="shared" si="1616"/>
        <v>57</v>
      </c>
      <c r="U3680" s="174">
        <f t="shared" si="1636"/>
        <v>57</v>
      </c>
      <c r="V3680" s="176">
        <v>3</v>
      </c>
      <c r="W3680" s="176">
        <v>4</v>
      </c>
      <c r="X3680" s="176">
        <v>6</v>
      </c>
      <c r="Y3680" s="176">
        <v>2</v>
      </c>
      <c r="Z3680" s="176">
        <v>10</v>
      </c>
      <c r="AA3680" s="176">
        <v>1</v>
      </c>
      <c r="AB3680" s="176">
        <v>11</v>
      </c>
      <c r="AC3680" s="176">
        <v>9</v>
      </c>
      <c r="AD3680" s="177">
        <v>2</v>
      </c>
      <c r="AE3680" s="177">
        <v>2</v>
      </c>
      <c r="AF3680" s="178">
        <v>0</v>
      </c>
      <c r="AG3680" s="178">
        <v>1</v>
      </c>
      <c r="AH3680" s="177" t="s">
        <v>3904</v>
      </c>
      <c r="AI3680" s="126"/>
      <c r="AJ3680" s="126"/>
      <c r="AK3680" s="120">
        <f t="shared" si="1617"/>
        <v>55501</v>
      </c>
      <c r="AL3680" s="120">
        <f>AK3680/COUNTIF(G$3642:G3680,"H")</f>
        <v>2775.05</v>
      </c>
      <c r="AM3680" s="120">
        <f t="shared" si="1618"/>
        <v>27103</v>
      </c>
      <c r="AN3680" s="120">
        <f>AM3680/COUNTIF(G$3642:G3680,"A")</f>
        <v>1426.4736842105262</v>
      </c>
      <c r="AO3680" s="119"/>
      <c r="AP3680" s="119">
        <v>85</v>
      </c>
      <c r="AQ3680" s="119"/>
      <c r="AR3680" s="119">
        <v>58</v>
      </c>
      <c r="AS3680" s="119">
        <v>44</v>
      </c>
      <c r="AT3680" s="121">
        <f t="shared" si="1609"/>
        <v>57</v>
      </c>
      <c r="AU3680" s="119">
        <f t="shared" si="1610"/>
        <v>8</v>
      </c>
      <c r="AV3680" s="119">
        <f t="shared" si="1637"/>
        <v>1</v>
      </c>
      <c r="AW3680" s="115" t="s">
        <v>3246</v>
      </c>
      <c r="AX3680" s="122" t="s">
        <v>3905</v>
      </c>
      <c r="AY3680" s="114">
        <v>400</v>
      </c>
      <c r="AZ3680" s="124">
        <f t="shared" si="1639"/>
        <v>0.39447731755424065</v>
      </c>
      <c r="BA3680" s="124">
        <f t="shared" si="1638"/>
        <v>0.60552268244575935</v>
      </c>
      <c r="BB3680" s="126"/>
      <c r="BC3680" s="126"/>
      <c r="BD3680" s="126"/>
      <c r="BE3680" s="126"/>
      <c r="BF3680" s="126"/>
      <c r="BG3680" s="119">
        <f t="shared" si="1619"/>
        <v>0</v>
      </c>
      <c r="BH3680" s="119">
        <f t="shared" si="1644"/>
        <v>0</v>
      </c>
      <c r="BI3680" s="119">
        <f t="shared" si="1620"/>
        <v>0</v>
      </c>
      <c r="BJ3680" s="119">
        <f t="shared" si="1645"/>
        <v>0</v>
      </c>
      <c r="BK3680" s="119">
        <f t="shared" si="1621"/>
        <v>1</v>
      </c>
      <c r="BL3680" s="119">
        <f t="shared" si="1622"/>
        <v>3</v>
      </c>
      <c r="BM3680" s="119">
        <f t="shared" si="1623"/>
        <v>0</v>
      </c>
      <c r="BN3680" s="119">
        <f t="shared" si="1624"/>
        <v>0</v>
      </c>
      <c r="BO3680" s="119">
        <f t="shared" si="1625"/>
        <v>1</v>
      </c>
      <c r="BP3680" s="119">
        <f t="shared" si="1626"/>
        <v>4</v>
      </c>
      <c r="BQ3680" s="119">
        <f t="shared" si="1630"/>
        <v>0</v>
      </c>
      <c r="BR3680" s="119">
        <f t="shared" si="1631"/>
        <v>0</v>
      </c>
      <c r="BS3680" s="119">
        <f t="shared" si="1633"/>
        <v>1</v>
      </c>
      <c r="BT3680" s="119">
        <f t="shared" si="1634"/>
        <v>6</v>
      </c>
      <c r="CT3680" s="6">
        <f t="shared" si="1632"/>
        <v>9</v>
      </c>
      <c r="CX3680" s="6" t="str">
        <f t="shared" si="1640"/>
        <v>A</v>
      </c>
      <c r="CY3680" s="87">
        <f t="shared" si="1641"/>
        <v>1014</v>
      </c>
      <c r="CZ3680" s="87">
        <f t="shared" si="1642"/>
        <v>400</v>
      </c>
      <c r="DA3680" s="6" t="str">
        <f t="shared" si="1643"/>
        <v>na</v>
      </c>
    </row>
    <row r="3681" spans="1:105" s="57" customFormat="1" hidden="1" x14ac:dyDescent="0.2">
      <c r="A3681" s="115">
        <v>8240</v>
      </c>
      <c r="B3681" s="46">
        <f t="shared" si="1627"/>
        <v>3</v>
      </c>
      <c r="C3681" s="46">
        <f t="shared" si="1628"/>
        <v>17</v>
      </c>
      <c r="D3681" s="46">
        <f t="shared" si="1629"/>
        <v>4</v>
      </c>
      <c r="E3681" s="116">
        <v>43207</v>
      </c>
      <c r="F3681" s="174" t="s">
        <v>3895</v>
      </c>
      <c r="G3681" s="115" t="s">
        <v>310</v>
      </c>
      <c r="H3681" s="115" t="s">
        <v>308</v>
      </c>
      <c r="I3681" s="115">
        <v>0</v>
      </c>
      <c r="J3681" s="115">
        <v>1</v>
      </c>
      <c r="K3681" s="117" t="s">
        <v>36</v>
      </c>
      <c r="L3681" s="175">
        <v>1816</v>
      </c>
      <c r="M3681" s="127">
        <v>60</v>
      </c>
      <c r="N3681" s="115">
        <v>9</v>
      </c>
      <c r="O3681" s="174">
        <f t="shared" si="1635"/>
        <v>40</v>
      </c>
      <c r="P3681" s="174">
        <f>COUNTIF($H$3642:$H3681,"=W")</f>
        <v>16</v>
      </c>
      <c r="Q3681" s="174">
        <f>COUNTIF($H$3642:$H3681,"=D")</f>
        <v>9</v>
      </c>
      <c r="R3681" s="174">
        <f>COUNTIF($H$3642:$H3681,"=L")</f>
        <v>15</v>
      </c>
      <c r="S3681" s="174">
        <f t="shared" si="1615"/>
        <v>63</v>
      </c>
      <c r="T3681" s="174">
        <f t="shared" si="1616"/>
        <v>58</v>
      </c>
      <c r="U3681" s="174">
        <f t="shared" si="1636"/>
        <v>57</v>
      </c>
      <c r="V3681" s="176">
        <v>3</v>
      </c>
      <c r="W3681" s="176">
        <v>6</v>
      </c>
      <c r="X3681" s="176">
        <v>8</v>
      </c>
      <c r="Y3681" s="176">
        <v>5</v>
      </c>
      <c r="Z3681" s="176">
        <v>6</v>
      </c>
      <c r="AA3681" s="176">
        <v>7</v>
      </c>
      <c r="AB3681" s="176">
        <v>8</v>
      </c>
      <c r="AC3681" s="176">
        <v>7</v>
      </c>
      <c r="AD3681" s="177">
        <v>1</v>
      </c>
      <c r="AE3681" s="177">
        <v>0</v>
      </c>
      <c r="AF3681" s="178">
        <v>0</v>
      </c>
      <c r="AG3681" s="178">
        <v>0</v>
      </c>
      <c r="AH3681" s="177" t="s">
        <v>3796</v>
      </c>
      <c r="AI3681" s="126"/>
      <c r="AJ3681" s="126"/>
      <c r="AK3681" s="120">
        <f t="shared" si="1617"/>
        <v>55501</v>
      </c>
      <c r="AL3681" s="120">
        <f>AK3681/COUNTIF(G$3642:G3681,"H")</f>
        <v>2775.05</v>
      </c>
      <c r="AM3681" s="120">
        <f t="shared" si="1618"/>
        <v>28919</v>
      </c>
      <c r="AN3681" s="120">
        <f>AM3681/COUNTIF(G$3642:G3681,"A")</f>
        <v>1445.95</v>
      </c>
      <c r="AO3681" s="119"/>
      <c r="AP3681" s="119">
        <v>88</v>
      </c>
      <c r="AQ3681" s="119"/>
      <c r="AR3681" s="119">
        <v>59</v>
      </c>
      <c r="AS3681" s="119">
        <v>45</v>
      </c>
      <c r="AT3681" s="121">
        <f t="shared" si="1609"/>
        <v>57</v>
      </c>
      <c r="AU3681" s="119">
        <f t="shared" si="1610"/>
        <v>9</v>
      </c>
      <c r="AV3681" s="119">
        <f t="shared" si="1637"/>
        <v>2</v>
      </c>
      <c r="AW3681" s="115" t="s">
        <v>3627</v>
      </c>
      <c r="AX3681" s="122" t="s">
        <v>3906</v>
      </c>
      <c r="AY3681" s="114">
        <v>200</v>
      </c>
      <c r="AZ3681" s="124">
        <f t="shared" si="1639"/>
        <v>0.11013215859030837</v>
      </c>
      <c r="BA3681" s="124">
        <f t="shared" si="1638"/>
        <v>0.88986784140969166</v>
      </c>
      <c r="BB3681" s="126"/>
      <c r="BC3681" s="126"/>
      <c r="BD3681" s="126"/>
      <c r="BE3681" s="126"/>
      <c r="BF3681" s="126"/>
      <c r="BG3681" s="119">
        <f t="shared" si="1619"/>
        <v>0</v>
      </c>
      <c r="BH3681" s="119">
        <f t="shared" si="1644"/>
        <v>0</v>
      </c>
      <c r="BI3681" s="119">
        <f t="shared" si="1620"/>
        <v>0</v>
      </c>
      <c r="BJ3681" s="119">
        <f t="shared" si="1645"/>
        <v>0</v>
      </c>
      <c r="BK3681" s="119">
        <f t="shared" si="1621"/>
        <v>1</v>
      </c>
      <c r="BL3681" s="119">
        <f t="shared" si="1622"/>
        <v>4</v>
      </c>
      <c r="BM3681" s="119">
        <f t="shared" si="1623"/>
        <v>0</v>
      </c>
      <c r="BN3681" s="119">
        <f t="shared" si="1624"/>
        <v>0</v>
      </c>
      <c r="BO3681" s="119">
        <f t="shared" si="1625"/>
        <v>1</v>
      </c>
      <c r="BP3681" s="119">
        <f t="shared" si="1626"/>
        <v>5</v>
      </c>
      <c r="BQ3681" s="119">
        <f t="shared" si="1630"/>
        <v>0</v>
      </c>
      <c r="BR3681" s="119">
        <f t="shared" si="1631"/>
        <v>0</v>
      </c>
      <c r="BS3681" s="119">
        <f t="shared" si="1633"/>
        <v>1</v>
      </c>
      <c r="BT3681" s="119">
        <f t="shared" si="1634"/>
        <v>7</v>
      </c>
      <c r="CT3681" s="6">
        <f t="shared" si="1632"/>
        <v>11</v>
      </c>
      <c r="CX3681" s="6" t="str">
        <f t="shared" si="1640"/>
        <v>A</v>
      </c>
      <c r="CY3681" s="87">
        <f t="shared" si="1641"/>
        <v>1816</v>
      </c>
      <c r="CZ3681" s="87">
        <f t="shared" si="1642"/>
        <v>200</v>
      </c>
      <c r="DA3681" s="6" t="str">
        <f t="shared" si="1643"/>
        <v>na</v>
      </c>
    </row>
    <row r="3682" spans="1:105" s="57" customFormat="1" hidden="1" x14ac:dyDescent="0.2">
      <c r="A3682" s="115">
        <v>8241</v>
      </c>
      <c r="B3682" s="46">
        <f t="shared" si="1627"/>
        <v>7</v>
      </c>
      <c r="C3682" s="46">
        <f t="shared" si="1628"/>
        <v>21</v>
      </c>
      <c r="D3682" s="46">
        <f t="shared" si="1629"/>
        <v>4</v>
      </c>
      <c r="E3682" s="116">
        <v>43211</v>
      </c>
      <c r="F3682" s="174" t="s">
        <v>3897</v>
      </c>
      <c r="G3682" s="115" t="s">
        <v>103</v>
      </c>
      <c r="H3682" s="115" t="s">
        <v>307</v>
      </c>
      <c r="I3682" s="115">
        <v>2</v>
      </c>
      <c r="J3682" s="115">
        <v>2</v>
      </c>
      <c r="K3682" s="117" t="s">
        <v>3298</v>
      </c>
      <c r="L3682" s="175">
        <v>2350</v>
      </c>
      <c r="M3682" s="125" t="s">
        <v>4663</v>
      </c>
      <c r="N3682" s="115">
        <v>9</v>
      </c>
      <c r="O3682" s="174">
        <f t="shared" si="1635"/>
        <v>41</v>
      </c>
      <c r="P3682" s="174">
        <f>COUNTIF($H$3642:$H3682,"=W")</f>
        <v>16</v>
      </c>
      <c r="Q3682" s="174">
        <f>COUNTIF($H$3642:$H3682,"=D")</f>
        <v>10</v>
      </c>
      <c r="R3682" s="174">
        <f>COUNTIF($H$3642:$H3682,"=L")</f>
        <v>15</v>
      </c>
      <c r="S3682" s="174">
        <f t="shared" si="1615"/>
        <v>65</v>
      </c>
      <c r="T3682" s="174">
        <f t="shared" si="1616"/>
        <v>60</v>
      </c>
      <c r="U3682" s="174">
        <f t="shared" si="1636"/>
        <v>58</v>
      </c>
      <c r="V3682" s="176">
        <v>9</v>
      </c>
      <c r="W3682" s="176">
        <v>3</v>
      </c>
      <c r="X3682" s="176">
        <v>5</v>
      </c>
      <c r="Y3682" s="176">
        <v>2</v>
      </c>
      <c r="Z3682" s="176">
        <v>4</v>
      </c>
      <c r="AA3682" s="176">
        <v>2</v>
      </c>
      <c r="AB3682" s="176">
        <v>17</v>
      </c>
      <c r="AC3682" s="176">
        <v>9</v>
      </c>
      <c r="AD3682" s="177">
        <v>1</v>
      </c>
      <c r="AE3682" s="177">
        <v>2</v>
      </c>
      <c r="AF3682" s="178">
        <v>0</v>
      </c>
      <c r="AG3682" s="178">
        <v>0</v>
      </c>
      <c r="AH3682" s="177" t="s">
        <v>3796</v>
      </c>
      <c r="AI3682" s="126"/>
      <c r="AJ3682" s="126"/>
      <c r="AK3682" s="120">
        <f t="shared" si="1617"/>
        <v>57851</v>
      </c>
      <c r="AL3682" s="120">
        <f>AK3682/COUNTIF(G$3642:G3682,"H")</f>
        <v>2754.8095238095239</v>
      </c>
      <c r="AM3682" s="120">
        <f t="shared" si="1618"/>
        <v>28919</v>
      </c>
      <c r="AN3682" s="120">
        <f>AM3682/COUNTIF(G$3642:G3682,"A")</f>
        <v>1445.95</v>
      </c>
      <c r="AO3682" s="119"/>
      <c r="AP3682" s="119">
        <v>88</v>
      </c>
      <c r="AQ3682" s="119"/>
      <c r="AR3682" s="119">
        <v>60</v>
      </c>
      <c r="AS3682" s="119">
        <v>47</v>
      </c>
      <c r="AT3682" s="121">
        <f t="shared" si="1609"/>
        <v>58</v>
      </c>
      <c r="AU3682" s="119">
        <f t="shared" si="1610"/>
        <v>9</v>
      </c>
      <c r="AV3682" s="119">
        <f t="shared" si="1637"/>
        <v>2</v>
      </c>
      <c r="AW3682" s="115" t="s">
        <v>2355</v>
      </c>
      <c r="AX3682" s="122" t="s">
        <v>2414</v>
      </c>
      <c r="AY3682" s="123">
        <v>107</v>
      </c>
      <c r="AZ3682" s="124">
        <f t="shared" si="1639"/>
        <v>0.95446808510638292</v>
      </c>
      <c r="BA3682" s="124">
        <f t="shared" si="1638"/>
        <v>4.5531914893617076E-2</v>
      </c>
      <c r="BB3682" s="126"/>
      <c r="BC3682" s="126"/>
      <c r="BD3682" s="126"/>
      <c r="BE3682" s="126"/>
      <c r="BF3682" s="126"/>
      <c r="BG3682" s="119">
        <f t="shared" si="1619"/>
        <v>0</v>
      </c>
      <c r="BH3682" s="119">
        <f t="shared" si="1644"/>
        <v>0</v>
      </c>
      <c r="BI3682" s="119">
        <f t="shared" si="1620"/>
        <v>1</v>
      </c>
      <c r="BJ3682" s="119">
        <f t="shared" si="1645"/>
        <v>1</v>
      </c>
      <c r="BK3682" s="119">
        <f t="shared" si="1621"/>
        <v>0</v>
      </c>
      <c r="BL3682" s="119">
        <f t="shared" si="1622"/>
        <v>0</v>
      </c>
      <c r="BM3682" s="119">
        <f t="shared" si="1623"/>
        <v>1</v>
      </c>
      <c r="BN3682" s="119">
        <f t="shared" si="1624"/>
        <v>1</v>
      </c>
      <c r="BO3682" s="119">
        <f t="shared" si="1625"/>
        <v>1</v>
      </c>
      <c r="BP3682" s="119">
        <f t="shared" si="1626"/>
        <v>6</v>
      </c>
      <c r="BQ3682" s="119">
        <f t="shared" si="1630"/>
        <v>1</v>
      </c>
      <c r="BR3682" s="119">
        <f t="shared" si="1631"/>
        <v>1</v>
      </c>
      <c r="BS3682" s="119">
        <f t="shared" si="1633"/>
        <v>1</v>
      </c>
      <c r="BT3682" s="119">
        <f t="shared" si="1634"/>
        <v>8</v>
      </c>
      <c r="CT3682" s="6">
        <f t="shared" si="1632"/>
        <v>14</v>
      </c>
      <c r="CX3682" s="6" t="str">
        <f t="shared" si="1640"/>
        <v>H</v>
      </c>
      <c r="CY3682" s="87">
        <f t="shared" si="1641"/>
        <v>2350</v>
      </c>
      <c r="CZ3682" s="87">
        <f t="shared" si="1642"/>
        <v>107</v>
      </c>
      <c r="DA3682" s="6">
        <f t="shared" si="1643"/>
        <v>2243</v>
      </c>
    </row>
    <row r="3683" spans="1:105" s="57" customFormat="1" hidden="1" x14ac:dyDescent="0.2">
      <c r="A3683" s="115">
        <v>8242</v>
      </c>
      <c r="B3683" s="46">
        <f t="shared" si="1627"/>
        <v>7</v>
      </c>
      <c r="C3683" s="46">
        <f t="shared" si="1628"/>
        <v>28</v>
      </c>
      <c r="D3683" s="46">
        <f t="shared" si="1629"/>
        <v>4</v>
      </c>
      <c r="E3683" s="116">
        <v>43218</v>
      </c>
      <c r="F3683" s="174" t="s">
        <v>3893</v>
      </c>
      <c r="G3683" s="115" t="s">
        <v>310</v>
      </c>
      <c r="H3683" s="115" t="s">
        <v>308</v>
      </c>
      <c r="I3683" s="115">
        <v>0</v>
      </c>
      <c r="J3683" s="115">
        <v>2</v>
      </c>
      <c r="K3683" s="117" t="s">
        <v>36</v>
      </c>
      <c r="L3683" s="175">
        <v>670</v>
      </c>
      <c r="M3683" s="127" t="s">
        <v>3908</v>
      </c>
      <c r="N3683" s="115">
        <v>11</v>
      </c>
      <c r="O3683" s="174">
        <f t="shared" si="1635"/>
        <v>42</v>
      </c>
      <c r="P3683" s="174">
        <f>COUNTIF($H$3642:$H3683,"=W")</f>
        <v>16</v>
      </c>
      <c r="Q3683" s="174">
        <f>COUNTIF($H$3642:$H3683,"=D")</f>
        <v>10</v>
      </c>
      <c r="R3683" s="174">
        <f>COUNTIF($H$3642:$H3683,"=L")</f>
        <v>16</v>
      </c>
      <c r="S3683" s="174">
        <f t="shared" si="1615"/>
        <v>65</v>
      </c>
      <c r="T3683" s="174">
        <f t="shared" si="1616"/>
        <v>62</v>
      </c>
      <c r="U3683" s="174">
        <f t="shared" si="1636"/>
        <v>58</v>
      </c>
      <c r="V3683" s="176">
        <v>0</v>
      </c>
      <c r="W3683" s="176">
        <v>5</v>
      </c>
      <c r="X3683" s="176">
        <v>2</v>
      </c>
      <c r="Y3683" s="176">
        <v>4</v>
      </c>
      <c r="Z3683" s="176">
        <v>3</v>
      </c>
      <c r="AA3683" s="176">
        <v>9</v>
      </c>
      <c r="AB3683" s="176">
        <v>13</v>
      </c>
      <c r="AC3683" s="176">
        <v>14</v>
      </c>
      <c r="AD3683" s="177">
        <v>1</v>
      </c>
      <c r="AE3683" s="177">
        <v>0</v>
      </c>
      <c r="AF3683" s="178">
        <v>0</v>
      </c>
      <c r="AG3683" s="178">
        <v>0</v>
      </c>
      <c r="AH3683" s="177" t="s">
        <v>3868</v>
      </c>
      <c r="AI3683" s="126"/>
      <c r="AJ3683" s="126"/>
      <c r="AK3683" s="120">
        <f t="shared" si="1617"/>
        <v>57851</v>
      </c>
      <c r="AL3683" s="120">
        <f>AK3683/COUNTIF(G$3642:G3683,"H")</f>
        <v>2754.8095238095239</v>
      </c>
      <c r="AM3683" s="120">
        <f t="shared" si="1618"/>
        <v>29589</v>
      </c>
      <c r="AN3683" s="120">
        <f>AM3683/COUNTIF(G$3642:G3683,"A")</f>
        <v>1409</v>
      </c>
      <c r="AO3683" s="119"/>
      <c r="AP3683" s="119">
        <v>91</v>
      </c>
      <c r="AQ3683" s="119"/>
      <c r="AR3683" s="119">
        <v>63</v>
      </c>
      <c r="AS3683" s="119">
        <v>49</v>
      </c>
      <c r="AT3683" s="121">
        <f t="shared" si="1609"/>
        <v>58</v>
      </c>
      <c r="AU3683" s="119">
        <f t="shared" si="1610"/>
        <v>11</v>
      </c>
      <c r="AV3683" s="119">
        <f t="shared" si="1637"/>
        <v>5</v>
      </c>
      <c r="AW3683" s="115" t="s">
        <v>2957</v>
      </c>
      <c r="AX3683" s="122" t="s">
        <v>3907</v>
      </c>
      <c r="AY3683" s="128">
        <v>150</v>
      </c>
      <c r="AZ3683" s="124">
        <f t="shared" si="1639"/>
        <v>0.22388059701492538</v>
      </c>
      <c r="BA3683" s="124">
        <f t="shared" si="1638"/>
        <v>0.77611940298507465</v>
      </c>
      <c r="BB3683" s="126"/>
      <c r="BC3683" s="126"/>
      <c r="BD3683" s="126"/>
      <c r="BE3683" s="126"/>
      <c r="BF3683" s="126"/>
      <c r="BG3683" s="119">
        <f t="shared" si="1619"/>
        <v>0</v>
      </c>
      <c r="BH3683" s="119">
        <f t="shared" si="1644"/>
        <v>0</v>
      </c>
      <c r="BI3683" s="119">
        <f t="shared" si="1620"/>
        <v>0</v>
      </c>
      <c r="BJ3683" s="119">
        <f t="shared" si="1645"/>
        <v>0</v>
      </c>
      <c r="BK3683" s="119">
        <f t="shared" si="1621"/>
        <v>1</v>
      </c>
      <c r="BL3683" s="119">
        <f t="shared" si="1622"/>
        <v>1</v>
      </c>
      <c r="BM3683" s="119">
        <f t="shared" si="1623"/>
        <v>0</v>
      </c>
      <c r="BN3683" s="119">
        <f t="shared" si="1624"/>
        <v>0</v>
      </c>
      <c r="BO3683" s="119">
        <f t="shared" si="1625"/>
        <v>1</v>
      </c>
      <c r="BP3683" s="119">
        <f t="shared" si="1626"/>
        <v>7</v>
      </c>
      <c r="BQ3683" s="119">
        <f t="shared" si="1630"/>
        <v>0</v>
      </c>
      <c r="BR3683" s="119">
        <f t="shared" si="1631"/>
        <v>0</v>
      </c>
      <c r="BS3683" s="119">
        <f t="shared" si="1633"/>
        <v>1</v>
      </c>
      <c r="BT3683" s="119">
        <f t="shared" si="1634"/>
        <v>9</v>
      </c>
      <c r="CT3683" s="6">
        <f t="shared" si="1632"/>
        <v>2</v>
      </c>
      <c r="CX3683" s="6" t="str">
        <f t="shared" si="1640"/>
        <v>A</v>
      </c>
      <c r="CY3683" s="87">
        <f t="shared" si="1641"/>
        <v>670</v>
      </c>
      <c r="CZ3683" s="87">
        <f t="shared" si="1642"/>
        <v>150</v>
      </c>
      <c r="DA3683" s="6" t="str">
        <f t="shared" si="1643"/>
        <v>na</v>
      </c>
    </row>
    <row r="3684" spans="1:105" s="57" customFormat="1" ht="16.149999999999999" hidden="1" customHeight="1" x14ac:dyDescent="0.2">
      <c r="A3684" s="115">
        <v>8301</v>
      </c>
      <c r="B3684" s="46">
        <f t="shared" si="1627"/>
        <v>7</v>
      </c>
      <c r="C3684" s="46">
        <f t="shared" si="1628"/>
        <v>4</v>
      </c>
      <c r="D3684" s="46">
        <f t="shared" si="1629"/>
        <v>8</v>
      </c>
      <c r="E3684" s="116">
        <v>43316</v>
      </c>
      <c r="F3684" s="174" t="s">
        <v>3845</v>
      </c>
      <c r="G3684" s="115" t="s">
        <v>310</v>
      </c>
      <c r="H3684" s="115" t="s">
        <v>308</v>
      </c>
      <c r="I3684" s="115">
        <v>0</v>
      </c>
      <c r="J3684" s="115">
        <v>1</v>
      </c>
      <c r="K3684" s="117" t="s">
        <v>3298</v>
      </c>
      <c r="L3684" s="175">
        <v>1520</v>
      </c>
      <c r="M3684" s="118">
        <v>38</v>
      </c>
      <c r="N3684" s="115">
        <v>17</v>
      </c>
      <c r="O3684" s="174">
        <f t="shared" si="1635"/>
        <v>1</v>
      </c>
      <c r="P3684" s="174">
        <f>COUNTIF($H$3684:$H3684,"=W")</f>
        <v>0</v>
      </c>
      <c r="Q3684" s="174">
        <f>COUNTIF($H$3684:$H3684,"=D")</f>
        <v>0</v>
      </c>
      <c r="R3684" s="174">
        <f>COUNTIF($H$3684:$H3684,"=L")</f>
        <v>1</v>
      </c>
      <c r="S3684" s="174">
        <f>I3684</f>
        <v>0</v>
      </c>
      <c r="T3684" s="174">
        <f>J3684</f>
        <v>1</v>
      </c>
      <c r="U3684" s="174">
        <f t="shared" si="1636"/>
        <v>0</v>
      </c>
      <c r="V3684" s="176">
        <v>5</v>
      </c>
      <c r="W3684" s="176">
        <v>4</v>
      </c>
      <c r="X3684" s="176">
        <v>1</v>
      </c>
      <c r="Y3684" s="176">
        <v>8</v>
      </c>
      <c r="Z3684" s="176">
        <v>3</v>
      </c>
      <c r="AA3684" s="176">
        <v>5</v>
      </c>
      <c r="AB3684" s="176">
        <v>13</v>
      </c>
      <c r="AC3684" s="176">
        <v>6</v>
      </c>
      <c r="AD3684" s="177">
        <v>2</v>
      </c>
      <c r="AE3684" s="177">
        <v>1</v>
      </c>
      <c r="AF3684" s="178">
        <v>0</v>
      </c>
      <c r="AG3684" s="178">
        <v>0</v>
      </c>
      <c r="AH3684" s="177" t="s">
        <v>3909</v>
      </c>
      <c r="AI3684" s="174"/>
      <c r="AJ3684" s="119"/>
      <c r="AK3684" s="120"/>
      <c r="AL3684" s="120"/>
      <c r="AM3684" s="120">
        <f>L3684</f>
        <v>1520</v>
      </c>
      <c r="AN3684" s="120">
        <f>AM3684/COUNTIF(G$3684:G3684,"A")</f>
        <v>1520</v>
      </c>
      <c r="AO3684" s="119"/>
      <c r="AP3684" s="119">
        <v>3</v>
      </c>
      <c r="AQ3684" s="119"/>
      <c r="AR3684" s="119">
        <v>3</v>
      </c>
      <c r="AS3684" s="119">
        <v>0</v>
      </c>
      <c r="AT3684" s="121">
        <f t="shared" ref="AT3684:AT3747" si="1646">U3684</f>
        <v>0</v>
      </c>
      <c r="AU3684" s="119">
        <f t="shared" ref="AU3684:AU3747" si="1647">N3684</f>
        <v>17</v>
      </c>
      <c r="AV3684" s="119">
        <f t="shared" si="1637"/>
        <v>3</v>
      </c>
      <c r="AW3684" s="115"/>
      <c r="AX3684" s="122"/>
      <c r="AY3684" s="128">
        <v>200</v>
      </c>
      <c r="AZ3684" s="124">
        <f t="shared" si="1639"/>
        <v>0.13157894736842105</v>
      </c>
      <c r="BA3684" s="124">
        <f t="shared" si="1638"/>
        <v>0.86842105263157898</v>
      </c>
      <c r="BB3684" s="119"/>
      <c r="BC3684" s="119"/>
      <c r="BD3684" s="119"/>
      <c r="BE3684" s="119"/>
      <c r="BF3684" s="119"/>
      <c r="BG3684" s="119">
        <f t="shared" si="1619"/>
        <v>0</v>
      </c>
      <c r="BH3684" s="119">
        <f t="shared" si="1644"/>
        <v>0</v>
      </c>
      <c r="BI3684" s="119">
        <f t="shared" si="1620"/>
        <v>0</v>
      </c>
      <c r="BJ3684" s="119">
        <f t="shared" si="1645"/>
        <v>0</v>
      </c>
      <c r="BK3684" s="119">
        <f t="shared" si="1621"/>
        <v>1</v>
      </c>
      <c r="BL3684" s="119">
        <f t="shared" si="1622"/>
        <v>2</v>
      </c>
      <c r="BM3684" s="119">
        <f t="shared" si="1623"/>
        <v>0</v>
      </c>
      <c r="BN3684" s="119">
        <f t="shared" si="1624"/>
        <v>0</v>
      </c>
      <c r="BO3684" s="119">
        <f t="shared" si="1625"/>
        <v>1</v>
      </c>
      <c r="BP3684" s="119">
        <f t="shared" si="1626"/>
        <v>8</v>
      </c>
      <c r="BQ3684" s="119">
        <f t="shared" si="1630"/>
        <v>0</v>
      </c>
      <c r="BR3684" s="119">
        <f t="shared" si="1631"/>
        <v>0</v>
      </c>
      <c r="BS3684" s="119">
        <f t="shared" si="1633"/>
        <v>1</v>
      </c>
      <c r="BT3684" s="119">
        <f t="shared" si="1634"/>
        <v>10</v>
      </c>
      <c r="CT3684" s="6">
        <f t="shared" si="1632"/>
        <v>6</v>
      </c>
      <c r="CX3684" s="6" t="str">
        <f t="shared" si="1640"/>
        <v>A</v>
      </c>
      <c r="CY3684" s="87">
        <f t="shared" si="1641"/>
        <v>1520</v>
      </c>
      <c r="CZ3684" s="87">
        <f t="shared" si="1642"/>
        <v>200</v>
      </c>
      <c r="DA3684" s="6" t="str">
        <f t="shared" si="1643"/>
        <v>na</v>
      </c>
    </row>
    <row r="3685" spans="1:105" s="57" customFormat="1" hidden="1" x14ac:dyDescent="0.2">
      <c r="A3685" s="115">
        <v>8302</v>
      </c>
      <c r="B3685" s="46">
        <f t="shared" si="1627"/>
        <v>3</v>
      </c>
      <c r="C3685" s="46">
        <f t="shared" si="1628"/>
        <v>7</v>
      </c>
      <c r="D3685" s="46">
        <f t="shared" si="1629"/>
        <v>8</v>
      </c>
      <c r="E3685" s="116">
        <v>43319</v>
      </c>
      <c r="F3685" s="174" t="s">
        <v>111</v>
      </c>
      <c r="G3685" s="115" t="s">
        <v>103</v>
      </c>
      <c r="H3685" s="115" t="s">
        <v>306</v>
      </c>
      <c r="I3685" s="115">
        <v>1</v>
      </c>
      <c r="J3685" s="115">
        <v>0</v>
      </c>
      <c r="K3685" s="117" t="s">
        <v>36</v>
      </c>
      <c r="L3685" s="175">
        <v>3218</v>
      </c>
      <c r="M3685" s="125" t="s">
        <v>3910</v>
      </c>
      <c r="N3685" s="115">
        <v>11</v>
      </c>
      <c r="O3685" s="174">
        <f t="shared" si="1635"/>
        <v>2</v>
      </c>
      <c r="P3685" s="174">
        <f>COUNTIF($H$3684:$H3685,"=W")</f>
        <v>1</v>
      </c>
      <c r="Q3685" s="174">
        <f>COUNTIF($H$3684:$H3685,"=D")</f>
        <v>0</v>
      </c>
      <c r="R3685" s="174">
        <f>COUNTIF($H$3684:$H3685,"=L")</f>
        <v>1</v>
      </c>
      <c r="S3685" s="174">
        <f>S3684+I3685</f>
        <v>1</v>
      </c>
      <c r="T3685" s="174">
        <f>T3684+J3685</f>
        <v>1</v>
      </c>
      <c r="U3685" s="174">
        <f t="shared" si="1636"/>
        <v>3</v>
      </c>
      <c r="V3685" s="176">
        <v>7</v>
      </c>
      <c r="W3685" s="176">
        <v>4</v>
      </c>
      <c r="X3685" s="176">
        <v>4</v>
      </c>
      <c r="Y3685" s="176">
        <v>6</v>
      </c>
      <c r="Z3685" s="176">
        <v>4</v>
      </c>
      <c r="AA3685" s="176">
        <v>5</v>
      </c>
      <c r="AB3685" s="176">
        <v>10</v>
      </c>
      <c r="AC3685" s="176">
        <v>15</v>
      </c>
      <c r="AD3685" s="177">
        <v>5</v>
      </c>
      <c r="AE3685" s="177">
        <v>2</v>
      </c>
      <c r="AF3685" s="178">
        <v>0</v>
      </c>
      <c r="AG3685" s="178">
        <v>0</v>
      </c>
      <c r="AH3685" s="177" t="s">
        <v>3911</v>
      </c>
      <c r="AI3685" s="174"/>
      <c r="AJ3685" s="119"/>
      <c r="AK3685" s="120">
        <f t="shared" ref="AK3685:AK3725" si="1648">IF(G3685="H",L3685+AK3684,AK3684)</f>
        <v>3218</v>
      </c>
      <c r="AL3685" s="120">
        <f>AK3685/COUNTIF(G$3684:G3685,"H")</f>
        <v>3218</v>
      </c>
      <c r="AM3685" s="120">
        <f t="shared" ref="AM3685:AM3725" si="1649">IF(G3685="A",L3685+AM3684,AM3684)</f>
        <v>1520</v>
      </c>
      <c r="AN3685" s="120">
        <f>AM3685/COUNTIF(G$3684:G3685,"A")</f>
        <v>1520</v>
      </c>
      <c r="AO3685" s="119"/>
      <c r="AP3685" s="119">
        <v>6</v>
      </c>
      <c r="AQ3685" s="119"/>
      <c r="AR3685" s="119">
        <v>4</v>
      </c>
      <c r="AS3685" s="119">
        <v>0</v>
      </c>
      <c r="AT3685" s="121">
        <f t="shared" si="1646"/>
        <v>3</v>
      </c>
      <c r="AU3685" s="119">
        <f t="shared" si="1647"/>
        <v>11</v>
      </c>
      <c r="AV3685" s="119">
        <f t="shared" si="1637"/>
        <v>1</v>
      </c>
      <c r="AW3685" s="115"/>
      <c r="AX3685" s="122"/>
      <c r="AY3685" s="129">
        <v>456</v>
      </c>
      <c r="AZ3685" s="124">
        <f t="shared" si="1639"/>
        <v>0.85829707893101304</v>
      </c>
      <c r="BA3685" s="124">
        <f t="shared" si="1638"/>
        <v>0.14170292106898696</v>
      </c>
      <c r="BB3685" s="119"/>
      <c r="BC3685" s="119"/>
      <c r="BD3685" s="119"/>
      <c r="BE3685" s="119"/>
      <c r="BF3685" s="119"/>
      <c r="BG3685" s="119">
        <f t="shared" si="1619"/>
        <v>1</v>
      </c>
      <c r="BH3685" s="119">
        <f t="shared" si="1644"/>
        <v>1</v>
      </c>
      <c r="BI3685" s="119">
        <f t="shared" si="1620"/>
        <v>0</v>
      </c>
      <c r="BJ3685" s="119">
        <f t="shared" si="1645"/>
        <v>0</v>
      </c>
      <c r="BK3685" s="119">
        <f t="shared" si="1621"/>
        <v>0</v>
      </c>
      <c r="BL3685" s="119">
        <f t="shared" si="1622"/>
        <v>0</v>
      </c>
      <c r="BM3685" s="119">
        <f t="shared" si="1623"/>
        <v>1</v>
      </c>
      <c r="BN3685" s="119">
        <f t="shared" si="1624"/>
        <v>1</v>
      </c>
      <c r="BO3685" s="119">
        <f t="shared" si="1625"/>
        <v>0</v>
      </c>
      <c r="BP3685" s="119">
        <f t="shared" si="1626"/>
        <v>0</v>
      </c>
      <c r="BQ3685" s="119">
        <f t="shared" si="1630"/>
        <v>1</v>
      </c>
      <c r="BR3685" s="119">
        <f t="shared" si="1631"/>
        <v>1</v>
      </c>
      <c r="BS3685" s="119">
        <f t="shared" si="1633"/>
        <v>0</v>
      </c>
      <c r="BT3685" s="119">
        <f t="shared" si="1634"/>
        <v>0</v>
      </c>
      <c r="CT3685" s="6">
        <f t="shared" si="1632"/>
        <v>11</v>
      </c>
      <c r="CX3685" s="6" t="str">
        <f t="shared" si="1640"/>
        <v>H</v>
      </c>
      <c r="CY3685" s="87">
        <f t="shared" si="1641"/>
        <v>3218</v>
      </c>
      <c r="CZ3685" s="87">
        <f t="shared" si="1642"/>
        <v>456</v>
      </c>
      <c r="DA3685" s="6">
        <f t="shared" si="1643"/>
        <v>2762</v>
      </c>
    </row>
    <row r="3686" spans="1:105" s="57" customFormat="1" hidden="1" x14ac:dyDescent="0.2">
      <c r="A3686" s="115">
        <v>8303</v>
      </c>
      <c r="B3686" s="46">
        <f t="shared" si="1627"/>
        <v>7</v>
      </c>
      <c r="C3686" s="46">
        <f t="shared" si="1628"/>
        <v>11</v>
      </c>
      <c r="D3686" s="46">
        <f t="shared" si="1629"/>
        <v>8</v>
      </c>
      <c r="E3686" s="116">
        <v>43323</v>
      </c>
      <c r="F3686" s="174" t="s">
        <v>3200</v>
      </c>
      <c r="G3686" s="115" t="s">
        <v>103</v>
      </c>
      <c r="H3686" s="115" t="s">
        <v>308</v>
      </c>
      <c r="I3686" s="115">
        <v>1</v>
      </c>
      <c r="J3686" s="115">
        <v>2</v>
      </c>
      <c r="K3686" s="117" t="s">
        <v>3410</v>
      </c>
      <c r="L3686" s="175">
        <v>2501</v>
      </c>
      <c r="M3686" s="125" t="s">
        <v>4664</v>
      </c>
      <c r="N3686" s="115">
        <v>17</v>
      </c>
      <c r="O3686" s="174">
        <f t="shared" ref="O3686:O3692" si="1650">SUM(P3686:R3686)</f>
        <v>3</v>
      </c>
      <c r="P3686" s="174">
        <f>COUNTIF($H$3684:$H3686,"=W")</f>
        <v>1</v>
      </c>
      <c r="Q3686" s="174">
        <f>COUNTIF($H$3684:$H3686,"=D")</f>
        <v>0</v>
      </c>
      <c r="R3686" s="174">
        <f>COUNTIF($H$3684:$H3686,"=L")</f>
        <v>2</v>
      </c>
      <c r="S3686" s="174">
        <f t="shared" ref="S3686:S3692" si="1651">S3685+I3686</f>
        <v>2</v>
      </c>
      <c r="T3686" s="174">
        <f t="shared" ref="T3686:T3692" si="1652">T3685+J3686</f>
        <v>3</v>
      </c>
      <c r="U3686" s="174">
        <f t="shared" ref="U3686:U3692" si="1653">P3686*3+Q3686</f>
        <v>3</v>
      </c>
      <c r="V3686" s="176">
        <v>2</v>
      </c>
      <c r="W3686" s="176">
        <v>5</v>
      </c>
      <c r="X3686" s="176">
        <v>8</v>
      </c>
      <c r="Y3686" s="176">
        <v>2</v>
      </c>
      <c r="Z3686" s="176">
        <v>8</v>
      </c>
      <c r="AA3686" s="176">
        <v>3</v>
      </c>
      <c r="AB3686" s="176">
        <v>11</v>
      </c>
      <c r="AC3686" s="176">
        <v>13</v>
      </c>
      <c r="AD3686" s="177">
        <v>0</v>
      </c>
      <c r="AE3686" s="177">
        <v>2</v>
      </c>
      <c r="AF3686" s="178">
        <v>0</v>
      </c>
      <c r="AG3686" s="178">
        <v>0</v>
      </c>
      <c r="AH3686" s="177"/>
      <c r="AI3686" s="174"/>
      <c r="AJ3686" s="119"/>
      <c r="AK3686" s="120">
        <f t="shared" si="1648"/>
        <v>5719</v>
      </c>
      <c r="AL3686" s="120">
        <f>AK3686/COUNTIF(G$3684:G3686,"H")</f>
        <v>2859.5</v>
      </c>
      <c r="AM3686" s="120">
        <f t="shared" si="1649"/>
        <v>1520</v>
      </c>
      <c r="AN3686" s="120">
        <f>AM3686/COUNTIF(G$3684:G3686,"A")</f>
        <v>1520</v>
      </c>
      <c r="AO3686" s="119"/>
      <c r="AP3686" s="119">
        <v>9</v>
      </c>
      <c r="AQ3686" s="119"/>
      <c r="AR3686" s="119">
        <v>5</v>
      </c>
      <c r="AS3686" s="119">
        <v>2</v>
      </c>
      <c r="AT3686" s="121">
        <f t="shared" si="1646"/>
        <v>3</v>
      </c>
      <c r="AU3686" s="119">
        <f t="shared" si="1647"/>
        <v>17</v>
      </c>
      <c r="AV3686" s="119">
        <f t="shared" ref="AV3686:AV3692" si="1654">AR3686-AT3686</f>
        <v>2</v>
      </c>
      <c r="AW3686" s="115"/>
      <c r="AX3686" s="122"/>
      <c r="AY3686" s="129">
        <v>73</v>
      </c>
      <c r="AZ3686" s="124">
        <f t="shared" si="1639"/>
        <v>0.97081167532986801</v>
      </c>
      <c r="BA3686" s="124">
        <f t="shared" ref="BA3686:BA3692" si="1655">1-AZ3686</f>
        <v>2.9188324670131993E-2</v>
      </c>
      <c r="BB3686" s="119"/>
      <c r="BC3686" s="119"/>
      <c r="BD3686" s="119"/>
      <c r="BE3686" s="119"/>
      <c r="BF3686" s="119"/>
      <c r="BG3686" s="119">
        <f t="shared" si="1619"/>
        <v>0</v>
      </c>
      <c r="BH3686" s="119">
        <f t="shared" si="1644"/>
        <v>0</v>
      </c>
      <c r="BI3686" s="119">
        <f t="shared" si="1620"/>
        <v>0</v>
      </c>
      <c r="BJ3686" s="119">
        <f t="shared" si="1645"/>
        <v>0</v>
      </c>
      <c r="BK3686" s="119">
        <f t="shared" si="1621"/>
        <v>1</v>
      </c>
      <c r="BL3686" s="119">
        <f t="shared" si="1622"/>
        <v>1</v>
      </c>
      <c r="BM3686" s="119">
        <f t="shared" si="1623"/>
        <v>0</v>
      </c>
      <c r="BN3686" s="119">
        <f t="shared" si="1624"/>
        <v>0</v>
      </c>
      <c r="BO3686" s="119">
        <f t="shared" si="1625"/>
        <v>1</v>
      </c>
      <c r="BP3686" s="119">
        <f t="shared" si="1626"/>
        <v>1</v>
      </c>
      <c r="BQ3686" s="119">
        <f t="shared" si="1630"/>
        <v>1</v>
      </c>
      <c r="BR3686" s="119">
        <f t="shared" si="1631"/>
        <v>2</v>
      </c>
      <c r="BS3686" s="119">
        <f t="shared" si="1633"/>
        <v>1</v>
      </c>
      <c r="BT3686" s="119">
        <f t="shared" si="1634"/>
        <v>1</v>
      </c>
      <c r="CT3686" s="6">
        <f t="shared" si="1632"/>
        <v>10</v>
      </c>
      <c r="CX3686" s="6" t="str">
        <f t="shared" si="1640"/>
        <v>H</v>
      </c>
      <c r="CY3686" s="87">
        <f t="shared" si="1641"/>
        <v>2501</v>
      </c>
      <c r="CZ3686" s="87">
        <f t="shared" si="1642"/>
        <v>73</v>
      </c>
      <c r="DA3686" s="6">
        <f t="shared" si="1643"/>
        <v>2428</v>
      </c>
    </row>
    <row r="3687" spans="1:105" s="57" customFormat="1" hidden="1" x14ac:dyDescent="0.2">
      <c r="A3687" s="115">
        <v>8304</v>
      </c>
      <c r="B3687" s="46">
        <f t="shared" si="1627"/>
        <v>3</v>
      </c>
      <c r="C3687" s="46">
        <f t="shared" si="1628"/>
        <v>14</v>
      </c>
      <c r="D3687" s="46">
        <f t="shared" si="1629"/>
        <v>8</v>
      </c>
      <c r="E3687" s="116">
        <v>43326</v>
      </c>
      <c r="F3687" s="174" t="s">
        <v>3929</v>
      </c>
      <c r="G3687" s="115" t="s">
        <v>310</v>
      </c>
      <c r="H3687" s="115" t="s">
        <v>306</v>
      </c>
      <c r="I3687" s="115">
        <v>2</v>
      </c>
      <c r="J3687" s="115">
        <v>0</v>
      </c>
      <c r="K3687" s="117" t="s">
        <v>36</v>
      </c>
      <c r="L3687" s="175">
        <v>545</v>
      </c>
      <c r="M3687" s="125" t="s">
        <v>3915</v>
      </c>
      <c r="N3687" s="115">
        <v>8</v>
      </c>
      <c r="O3687" s="174">
        <f t="shared" si="1650"/>
        <v>4</v>
      </c>
      <c r="P3687" s="174">
        <f>COUNTIF($H$3684:$H3687,"=W")</f>
        <v>2</v>
      </c>
      <c r="Q3687" s="174">
        <f>COUNTIF($H$3684:$H3687,"=D")</f>
        <v>0</v>
      </c>
      <c r="R3687" s="174">
        <f>COUNTIF($H$3684:$H3687,"=L")</f>
        <v>2</v>
      </c>
      <c r="S3687" s="174">
        <f t="shared" si="1651"/>
        <v>4</v>
      </c>
      <c r="T3687" s="174">
        <f t="shared" si="1652"/>
        <v>3</v>
      </c>
      <c r="U3687" s="174">
        <f t="shared" si="1653"/>
        <v>6</v>
      </c>
      <c r="V3687" s="176">
        <v>6</v>
      </c>
      <c r="W3687" s="176">
        <v>4</v>
      </c>
      <c r="X3687" s="176">
        <v>5</v>
      </c>
      <c r="Y3687" s="176">
        <v>7</v>
      </c>
      <c r="Z3687" s="176">
        <v>5</v>
      </c>
      <c r="AA3687" s="176">
        <v>5</v>
      </c>
      <c r="AB3687" s="176">
        <v>10</v>
      </c>
      <c r="AC3687" s="176">
        <v>8</v>
      </c>
      <c r="AD3687" s="177">
        <v>1</v>
      </c>
      <c r="AE3687" s="177">
        <v>3</v>
      </c>
      <c r="AF3687" s="178">
        <v>0</v>
      </c>
      <c r="AG3687" s="178">
        <v>1</v>
      </c>
      <c r="AH3687" s="177" t="s">
        <v>3746</v>
      </c>
      <c r="AI3687" s="174"/>
      <c r="AJ3687" s="119"/>
      <c r="AK3687" s="120">
        <f t="shared" si="1648"/>
        <v>5719</v>
      </c>
      <c r="AL3687" s="120">
        <f>AK3687/COUNTIF(G$3684:G3687,"H")</f>
        <v>2859.5</v>
      </c>
      <c r="AM3687" s="120">
        <f t="shared" si="1649"/>
        <v>2065</v>
      </c>
      <c r="AN3687" s="120">
        <f>AM3687/COUNTIF(G$3684:G3687,"A")</f>
        <v>1032.5</v>
      </c>
      <c r="AO3687" s="119"/>
      <c r="AP3687" s="119">
        <v>12</v>
      </c>
      <c r="AQ3687" s="119"/>
      <c r="AR3687" s="119">
        <v>7</v>
      </c>
      <c r="AS3687" s="119">
        <v>3</v>
      </c>
      <c r="AT3687" s="121">
        <f t="shared" si="1646"/>
        <v>6</v>
      </c>
      <c r="AU3687" s="119">
        <f t="shared" si="1647"/>
        <v>8</v>
      </c>
      <c r="AV3687" s="119">
        <f t="shared" si="1654"/>
        <v>1</v>
      </c>
      <c r="AW3687" s="115"/>
      <c r="AX3687" s="122"/>
      <c r="AY3687" s="128">
        <v>150</v>
      </c>
      <c r="AZ3687" s="124">
        <f t="shared" si="1639"/>
        <v>0.27522935779816515</v>
      </c>
      <c r="BA3687" s="124">
        <f t="shared" si="1655"/>
        <v>0.72477064220183485</v>
      </c>
      <c r="BB3687" s="119"/>
      <c r="BC3687" s="119"/>
      <c r="BD3687" s="119"/>
      <c r="BE3687" s="119"/>
      <c r="BF3687" s="119"/>
      <c r="BG3687" s="119">
        <f t="shared" si="1619"/>
        <v>1</v>
      </c>
      <c r="BH3687" s="119">
        <f t="shared" si="1644"/>
        <v>1</v>
      </c>
      <c r="BI3687" s="119">
        <f t="shared" si="1620"/>
        <v>0</v>
      </c>
      <c r="BJ3687" s="119">
        <f t="shared" si="1645"/>
        <v>0</v>
      </c>
      <c r="BK3687" s="119">
        <f t="shared" si="1621"/>
        <v>0</v>
      </c>
      <c r="BL3687" s="119">
        <f t="shared" si="1622"/>
        <v>0</v>
      </c>
      <c r="BM3687" s="119">
        <f t="shared" si="1623"/>
        <v>1</v>
      </c>
      <c r="BN3687" s="119">
        <f t="shared" si="1624"/>
        <v>1</v>
      </c>
      <c r="BO3687" s="119">
        <f t="shared" si="1625"/>
        <v>0</v>
      </c>
      <c r="BP3687" s="119">
        <f t="shared" si="1626"/>
        <v>0</v>
      </c>
      <c r="BQ3687" s="119">
        <f t="shared" si="1630"/>
        <v>1</v>
      </c>
      <c r="BR3687" s="119">
        <f t="shared" si="1631"/>
        <v>3</v>
      </c>
      <c r="BS3687" s="119">
        <f t="shared" si="1633"/>
        <v>0</v>
      </c>
      <c r="BT3687" s="119">
        <f t="shared" si="1634"/>
        <v>0</v>
      </c>
      <c r="CT3687" s="6">
        <f t="shared" si="1632"/>
        <v>11</v>
      </c>
      <c r="CX3687" s="6" t="str">
        <f t="shared" si="1640"/>
        <v>A</v>
      </c>
      <c r="CY3687" s="87">
        <f t="shared" si="1641"/>
        <v>545</v>
      </c>
      <c r="CZ3687" s="87">
        <f t="shared" si="1642"/>
        <v>150</v>
      </c>
      <c r="DA3687" s="6" t="str">
        <f t="shared" si="1643"/>
        <v>na</v>
      </c>
    </row>
    <row r="3688" spans="1:105" s="57" customFormat="1" hidden="1" x14ac:dyDescent="0.2">
      <c r="A3688" s="115">
        <v>8305</v>
      </c>
      <c r="B3688" s="46">
        <f t="shared" si="1627"/>
        <v>7</v>
      </c>
      <c r="C3688" s="46">
        <f t="shared" si="1628"/>
        <v>18</v>
      </c>
      <c r="D3688" s="46">
        <f t="shared" si="1629"/>
        <v>8</v>
      </c>
      <c r="E3688" s="116">
        <v>43330</v>
      </c>
      <c r="F3688" s="174" t="s">
        <v>3757</v>
      </c>
      <c r="G3688" s="115" t="s">
        <v>103</v>
      </c>
      <c r="H3688" s="115" t="s">
        <v>307</v>
      </c>
      <c r="I3688" s="115">
        <v>1</v>
      </c>
      <c r="J3688" s="115">
        <v>1</v>
      </c>
      <c r="K3688" s="117" t="s">
        <v>36</v>
      </c>
      <c r="L3688" s="175">
        <v>2192</v>
      </c>
      <c r="M3688" s="125" t="s">
        <v>4665</v>
      </c>
      <c r="N3688" s="115">
        <v>8</v>
      </c>
      <c r="O3688" s="174">
        <f t="shared" si="1650"/>
        <v>5</v>
      </c>
      <c r="P3688" s="174">
        <f>COUNTIF($H$3684:$H3688,"=W")</f>
        <v>2</v>
      </c>
      <c r="Q3688" s="174">
        <f>COUNTIF($H$3684:$H3688,"=D")</f>
        <v>1</v>
      </c>
      <c r="R3688" s="174">
        <f>COUNTIF($H$3684:$H3688,"=L")</f>
        <v>2</v>
      </c>
      <c r="S3688" s="174">
        <f t="shared" si="1651"/>
        <v>5</v>
      </c>
      <c r="T3688" s="174">
        <f t="shared" si="1652"/>
        <v>4</v>
      </c>
      <c r="U3688" s="174">
        <f t="shared" si="1653"/>
        <v>7</v>
      </c>
      <c r="V3688" s="176">
        <v>2</v>
      </c>
      <c r="W3688" s="176">
        <v>4</v>
      </c>
      <c r="X3688" s="176">
        <v>10</v>
      </c>
      <c r="Y3688" s="176">
        <v>4</v>
      </c>
      <c r="Z3688" s="176">
        <v>1</v>
      </c>
      <c r="AA3688" s="176">
        <v>1</v>
      </c>
      <c r="AB3688" s="176">
        <v>9</v>
      </c>
      <c r="AC3688" s="176">
        <v>17</v>
      </c>
      <c r="AD3688" s="177">
        <v>3</v>
      </c>
      <c r="AE3688" s="177">
        <v>3</v>
      </c>
      <c r="AF3688" s="178">
        <v>0</v>
      </c>
      <c r="AG3688" s="178">
        <v>1</v>
      </c>
      <c r="AH3688" s="177" t="s">
        <v>3916</v>
      </c>
      <c r="AI3688" s="174"/>
      <c r="AJ3688" s="119"/>
      <c r="AK3688" s="120">
        <f t="shared" si="1648"/>
        <v>7911</v>
      </c>
      <c r="AL3688" s="120">
        <f>AK3688/COUNTIF(G$3684:G3688,"H")</f>
        <v>2637</v>
      </c>
      <c r="AM3688" s="120">
        <f t="shared" si="1649"/>
        <v>2065</v>
      </c>
      <c r="AN3688" s="120">
        <f>AM3688/COUNTIF(G$3684:G3688,"A")</f>
        <v>1032.5</v>
      </c>
      <c r="AO3688" s="119"/>
      <c r="AP3688" s="119">
        <v>15</v>
      </c>
      <c r="AQ3688" s="119"/>
      <c r="AR3688" s="119">
        <v>8</v>
      </c>
      <c r="AS3688" s="119">
        <v>3</v>
      </c>
      <c r="AT3688" s="121">
        <f t="shared" si="1646"/>
        <v>7</v>
      </c>
      <c r="AU3688" s="119">
        <f t="shared" si="1647"/>
        <v>8</v>
      </c>
      <c r="AV3688" s="119">
        <f t="shared" si="1654"/>
        <v>1</v>
      </c>
      <c r="AW3688" s="115"/>
      <c r="AX3688" s="122"/>
      <c r="AY3688" s="129">
        <v>54</v>
      </c>
      <c r="AZ3688" s="124">
        <f t="shared" si="1639"/>
        <v>0.97536496350364965</v>
      </c>
      <c r="BA3688" s="124">
        <f t="shared" si="1655"/>
        <v>2.4635036496350349E-2</v>
      </c>
      <c r="BB3688" s="119"/>
      <c r="BC3688" s="119"/>
      <c r="BD3688" s="119"/>
      <c r="BE3688" s="119"/>
      <c r="BF3688" s="119"/>
      <c r="BG3688" s="119">
        <f t="shared" si="1619"/>
        <v>0</v>
      </c>
      <c r="BH3688" s="119">
        <f t="shared" si="1644"/>
        <v>0</v>
      </c>
      <c r="BI3688" s="119">
        <f t="shared" si="1620"/>
        <v>1</v>
      </c>
      <c r="BJ3688" s="119">
        <f t="shared" si="1645"/>
        <v>1</v>
      </c>
      <c r="BK3688" s="119">
        <f t="shared" si="1621"/>
        <v>0</v>
      </c>
      <c r="BL3688" s="119">
        <f t="shared" si="1622"/>
        <v>0</v>
      </c>
      <c r="BM3688" s="119">
        <f t="shared" si="1623"/>
        <v>1</v>
      </c>
      <c r="BN3688" s="119">
        <f t="shared" si="1624"/>
        <v>2</v>
      </c>
      <c r="BO3688" s="119">
        <f t="shared" si="1625"/>
        <v>1</v>
      </c>
      <c r="BP3688" s="119">
        <f t="shared" si="1626"/>
        <v>1</v>
      </c>
      <c r="BQ3688" s="119">
        <f t="shared" si="1630"/>
        <v>1</v>
      </c>
      <c r="BR3688" s="119">
        <f t="shared" si="1631"/>
        <v>4</v>
      </c>
      <c r="BS3688" s="119">
        <f t="shared" si="1633"/>
        <v>1</v>
      </c>
      <c r="BT3688" s="119">
        <f t="shared" si="1634"/>
        <v>1</v>
      </c>
      <c r="CT3688" s="6">
        <f t="shared" si="1632"/>
        <v>12</v>
      </c>
      <c r="CX3688" s="6" t="str">
        <f t="shared" si="1640"/>
        <v>H</v>
      </c>
      <c r="CY3688" s="87">
        <f t="shared" si="1641"/>
        <v>2192</v>
      </c>
      <c r="CZ3688" s="87">
        <f t="shared" si="1642"/>
        <v>54</v>
      </c>
      <c r="DA3688" s="6">
        <f t="shared" si="1643"/>
        <v>2138</v>
      </c>
    </row>
    <row r="3689" spans="1:105" s="57" customFormat="1" hidden="1" x14ac:dyDescent="0.2">
      <c r="A3689" s="115">
        <v>8306</v>
      </c>
      <c r="B3689" s="46">
        <f t="shared" si="1627"/>
        <v>7</v>
      </c>
      <c r="C3689" s="46">
        <f t="shared" si="1628"/>
        <v>25</v>
      </c>
      <c r="D3689" s="46">
        <f t="shared" si="1629"/>
        <v>8</v>
      </c>
      <c r="E3689" s="116">
        <v>43337</v>
      </c>
      <c r="F3689" s="174" t="s">
        <v>3893</v>
      </c>
      <c r="G3689" s="115" t="s">
        <v>310</v>
      </c>
      <c r="H3689" s="115" t="s">
        <v>307</v>
      </c>
      <c r="I3689" s="115">
        <v>0</v>
      </c>
      <c r="J3689" s="115">
        <v>0</v>
      </c>
      <c r="K3689" s="117" t="s">
        <v>36</v>
      </c>
      <c r="L3689" s="175">
        <v>580</v>
      </c>
      <c r="M3689" s="125"/>
      <c r="N3689" s="115">
        <v>10</v>
      </c>
      <c r="O3689" s="174">
        <f t="shared" si="1650"/>
        <v>6</v>
      </c>
      <c r="P3689" s="174">
        <f>COUNTIF($H$3684:$H3689,"=W")</f>
        <v>2</v>
      </c>
      <c r="Q3689" s="174">
        <f>COUNTIF($H$3684:$H3689,"=D")</f>
        <v>2</v>
      </c>
      <c r="R3689" s="174">
        <f>COUNTIF($H$3684:$H3689,"=L")</f>
        <v>2</v>
      </c>
      <c r="S3689" s="174">
        <f t="shared" si="1651"/>
        <v>5</v>
      </c>
      <c r="T3689" s="174">
        <f t="shared" si="1652"/>
        <v>4</v>
      </c>
      <c r="U3689" s="174">
        <f t="shared" si="1653"/>
        <v>8</v>
      </c>
      <c r="V3689" s="176">
        <v>2</v>
      </c>
      <c r="W3689" s="176">
        <v>3</v>
      </c>
      <c r="X3689" s="176">
        <v>9</v>
      </c>
      <c r="Y3689" s="176">
        <v>3</v>
      </c>
      <c r="Z3689" s="176">
        <v>4</v>
      </c>
      <c r="AA3689" s="176">
        <v>4</v>
      </c>
      <c r="AB3689" s="176">
        <v>14</v>
      </c>
      <c r="AC3689" s="176">
        <v>13</v>
      </c>
      <c r="AD3689" s="177">
        <v>1</v>
      </c>
      <c r="AE3689" s="177">
        <v>2</v>
      </c>
      <c r="AF3689" s="178">
        <v>0</v>
      </c>
      <c r="AG3689" s="178">
        <v>0</v>
      </c>
      <c r="AH3689" s="177" t="s">
        <v>3542</v>
      </c>
      <c r="AI3689" s="174"/>
      <c r="AJ3689" s="119"/>
      <c r="AK3689" s="120">
        <f t="shared" si="1648"/>
        <v>7911</v>
      </c>
      <c r="AL3689" s="120">
        <f>AK3689/COUNTIF(G$3684:G3689,"H")</f>
        <v>2637</v>
      </c>
      <c r="AM3689" s="120">
        <f t="shared" si="1649"/>
        <v>2645</v>
      </c>
      <c r="AN3689" s="120">
        <f>AM3689/COUNTIF(G$3684:G3689,"A")</f>
        <v>881.66666666666663</v>
      </c>
      <c r="AO3689" s="119"/>
      <c r="AP3689" s="119">
        <v>18</v>
      </c>
      <c r="AQ3689" s="119"/>
      <c r="AR3689" s="119">
        <v>10</v>
      </c>
      <c r="AS3689" s="119">
        <v>4</v>
      </c>
      <c r="AT3689" s="121">
        <f t="shared" si="1646"/>
        <v>8</v>
      </c>
      <c r="AU3689" s="119">
        <f t="shared" si="1647"/>
        <v>10</v>
      </c>
      <c r="AV3689" s="119">
        <f t="shared" si="1654"/>
        <v>2</v>
      </c>
      <c r="AW3689" s="115"/>
      <c r="AX3689" s="122"/>
      <c r="AY3689" s="128">
        <v>130</v>
      </c>
      <c r="AZ3689" s="124">
        <f t="shared" si="1639"/>
        <v>0.22413793103448276</v>
      </c>
      <c r="BA3689" s="124">
        <f t="shared" si="1655"/>
        <v>0.77586206896551724</v>
      </c>
      <c r="BB3689" s="119"/>
      <c r="BC3689" s="119"/>
      <c r="BD3689" s="119"/>
      <c r="BE3689" s="119"/>
      <c r="BF3689" s="119"/>
      <c r="BG3689" s="119">
        <f t="shared" si="1619"/>
        <v>0</v>
      </c>
      <c r="BH3689" s="119">
        <f t="shared" si="1644"/>
        <v>0</v>
      </c>
      <c r="BI3689" s="119">
        <f t="shared" si="1620"/>
        <v>1</v>
      </c>
      <c r="BJ3689" s="119">
        <f t="shared" si="1645"/>
        <v>2</v>
      </c>
      <c r="BK3689" s="119">
        <f t="shared" si="1621"/>
        <v>0</v>
      </c>
      <c r="BL3689" s="119">
        <f t="shared" si="1622"/>
        <v>0</v>
      </c>
      <c r="BM3689" s="119">
        <f t="shared" si="1623"/>
        <v>1</v>
      </c>
      <c r="BN3689" s="119">
        <f t="shared" si="1624"/>
        <v>3</v>
      </c>
      <c r="BO3689" s="119">
        <f t="shared" si="1625"/>
        <v>1</v>
      </c>
      <c r="BP3689" s="119">
        <f t="shared" si="1626"/>
        <v>2</v>
      </c>
      <c r="BQ3689" s="119">
        <f t="shared" si="1630"/>
        <v>0</v>
      </c>
      <c r="BR3689" s="119">
        <f t="shared" si="1631"/>
        <v>0</v>
      </c>
      <c r="BS3689" s="119">
        <f t="shared" si="1633"/>
        <v>0</v>
      </c>
      <c r="BT3689" s="119">
        <f t="shared" si="1634"/>
        <v>0</v>
      </c>
      <c r="CT3689" s="6">
        <f t="shared" si="1632"/>
        <v>11</v>
      </c>
      <c r="CX3689" s="6" t="str">
        <f t="shared" si="1640"/>
        <v>A</v>
      </c>
      <c r="CY3689" s="87">
        <f t="shared" si="1641"/>
        <v>580</v>
      </c>
      <c r="CZ3689" s="87">
        <f t="shared" si="1642"/>
        <v>130</v>
      </c>
      <c r="DA3689" s="6" t="str">
        <f t="shared" si="1643"/>
        <v>na</v>
      </c>
    </row>
    <row r="3690" spans="1:105" s="57" customFormat="1" hidden="1" x14ac:dyDescent="0.2">
      <c r="A3690" s="115">
        <v>8307</v>
      </c>
      <c r="B3690" s="46">
        <f t="shared" si="1627"/>
        <v>2</v>
      </c>
      <c r="C3690" s="46">
        <f t="shared" si="1628"/>
        <v>27</v>
      </c>
      <c r="D3690" s="46">
        <f t="shared" si="1629"/>
        <v>8</v>
      </c>
      <c r="E3690" s="116">
        <v>43339</v>
      </c>
      <c r="F3690" s="174" t="s">
        <v>2388</v>
      </c>
      <c r="G3690" s="115" t="s">
        <v>103</v>
      </c>
      <c r="H3690" s="115" t="s">
        <v>306</v>
      </c>
      <c r="I3690" s="115">
        <v>2</v>
      </c>
      <c r="J3690" s="115">
        <v>0</v>
      </c>
      <c r="K3690" s="117" t="s">
        <v>36</v>
      </c>
      <c r="L3690" s="175">
        <v>2696</v>
      </c>
      <c r="M3690" s="125" t="s">
        <v>3914</v>
      </c>
      <c r="N3690" s="115">
        <v>7</v>
      </c>
      <c r="O3690" s="174">
        <f t="shared" si="1650"/>
        <v>7</v>
      </c>
      <c r="P3690" s="174">
        <f>COUNTIF($H$3684:$H3690,"=W")</f>
        <v>3</v>
      </c>
      <c r="Q3690" s="174">
        <f>COUNTIF($H$3684:$H3690,"=D")</f>
        <v>2</v>
      </c>
      <c r="R3690" s="174">
        <f>COUNTIF($H$3684:$H3690,"=L")</f>
        <v>2</v>
      </c>
      <c r="S3690" s="174">
        <f t="shared" si="1651"/>
        <v>7</v>
      </c>
      <c r="T3690" s="174">
        <f t="shared" si="1652"/>
        <v>4</v>
      </c>
      <c r="U3690" s="174">
        <f t="shared" si="1653"/>
        <v>11</v>
      </c>
      <c r="V3690" s="176">
        <v>7</v>
      </c>
      <c r="W3690" s="176">
        <v>5</v>
      </c>
      <c r="X3690" s="176">
        <v>9</v>
      </c>
      <c r="Y3690" s="176">
        <v>5</v>
      </c>
      <c r="Z3690" s="176">
        <v>6</v>
      </c>
      <c r="AA3690" s="176">
        <v>6</v>
      </c>
      <c r="AB3690" s="176">
        <v>8</v>
      </c>
      <c r="AC3690" s="176">
        <v>10</v>
      </c>
      <c r="AD3690" s="177">
        <v>2</v>
      </c>
      <c r="AE3690" s="177">
        <v>1</v>
      </c>
      <c r="AF3690" s="178">
        <v>1</v>
      </c>
      <c r="AG3690" s="178">
        <v>1</v>
      </c>
      <c r="AH3690" s="177" t="s">
        <v>4666</v>
      </c>
      <c r="AI3690" s="174"/>
      <c r="AJ3690" s="119"/>
      <c r="AK3690" s="120">
        <f t="shared" si="1648"/>
        <v>10607</v>
      </c>
      <c r="AL3690" s="120">
        <f>AK3690/COUNTIF(G$3684:G3690,"H")</f>
        <v>2651.75</v>
      </c>
      <c r="AM3690" s="120">
        <f t="shared" si="1649"/>
        <v>2645</v>
      </c>
      <c r="AN3690" s="120">
        <f>AM3690/COUNTIF(G$3684:G3690,"A")</f>
        <v>881.66666666666663</v>
      </c>
      <c r="AO3690" s="119"/>
      <c r="AP3690" s="119">
        <v>21</v>
      </c>
      <c r="AQ3690" s="119"/>
      <c r="AR3690" s="119">
        <v>11</v>
      </c>
      <c r="AS3690" s="119">
        <v>4</v>
      </c>
      <c r="AT3690" s="121">
        <f t="shared" si="1646"/>
        <v>11</v>
      </c>
      <c r="AU3690" s="119">
        <f t="shared" si="1647"/>
        <v>7</v>
      </c>
      <c r="AV3690" s="119">
        <f t="shared" si="1654"/>
        <v>0</v>
      </c>
      <c r="AW3690" s="115"/>
      <c r="AX3690" s="122"/>
      <c r="AY3690" s="129">
        <v>217</v>
      </c>
      <c r="AZ3690" s="124">
        <f t="shared" si="1639"/>
        <v>0.91951038575667654</v>
      </c>
      <c r="BA3690" s="124">
        <f t="shared" si="1655"/>
        <v>8.048961424332346E-2</v>
      </c>
      <c r="BB3690" s="119"/>
      <c r="BC3690" s="119"/>
      <c r="BD3690" s="119"/>
      <c r="BE3690" s="119"/>
      <c r="BF3690" s="119"/>
      <c r="BG3690" s="119">
        <f t="shared" si="1619"/>
        <v>1</v>
      </c>
      <c r="BH3690" s="119">
        <f t="shared" si="1644"/>
        <v>1</v>
      </c>
      <c r="BI3690" s="119">
        <f t="shared" si="1620"/>
        <v>0</v>
      </c>
      <c r="BJ3690" s="119">
        <f t="shared" si="1645"/>
        <v>0</v>
      </c>
      <c r="BK3690" s="119">
        <f t="shared" si="1621"/>
        <v>0</v>
      </c>
      <c r="BL3690" s="119">
        <f t="shared" si="1622"/>
        <v>0</v>
      </c>
      <c r="BM3690" s="119">
        <f t="shared" si="1623"/>
        <v>1</v>
      </c>
      <c r="BN3690" s="119">
        <f t="shared" si="1624"/>
        <v>4</v>
      </c>
      <c r="BO3690" s="119">
        <f t="shared" si="1625"/>
        <v>0</v>
      </c>
      <c r="BP3690" s="119">
        <f t="shared" si="1626"/>
        <v>0</v>
      </c>
      <c r="BQ3690" s="119">
        <f t="shared" si="1630"/>
        <v>1</v>
      </c>
      <c r="BR3690" s="119">
        <f t="shared" si="1631"/>
        <v>1</v>
      </c>
      <c r="BS3690" s="119">
        <f t="shared" si="1633"/>
        <v>0</v>
      </c>
      <c r="BT3690" s="119">
        <f t="shared" si="1634"/>
        <v>0</v>
      </c>
      <c r="CT3690" s="6">
        <f t="shared" si="1632"/>
        <v>16</v>
      </c>
      <c r="CX3690" s="6" t="str">
        <f t="shared" si="1640"/>
        <v>H</v>
      </c>
      <c r="CY3690" s="87">
        <f t="shared" si="1641"/>
        <v>2696</v>
      </c>
      <c r="CZ3690" s="87">
        <f t="shared" si="1642"/>
        <v>217</v>
      </c>
      <c r="DA3690" s="6">
        <f t="shared" si="1643"/>
        <v>2479</v>
      </c>
    </row>
    <row r="3691" spans="1:105" s="57" customFormat="1" hidden="1" x14ac:dyDescent="0.2">
      <c r="A3691" s="115">
        <v>8308</v>
      </c>
      <c r="B3691" s="46">
        <f t="shared" si="1627"/>
        <v>7</v>
      </c>
      <c r="C3691" s="46">
        <f t="shared" si="1628"/>
        <v>1</v>
      </c>
      <c r="D3691" s="46">
        <f t="shared" si="1629"/>
        <v>9</v>
      </c>
      <c r="E3691" s="116">
        <v>43344</v>
      </c>
      <c r="F3691" s="174" t="s">
        <v>3912</v>
      </c>
      <c r="G3691" s="115" t="s">
        <v>310</v>
      </c>
      <c r="H3691" s="115" t="s">
        <v>307</v>
      </c>
      <c r="I3691" s="115">
        <v>1</v>
      </c>
      <c r="J3691" s="115">
        <v>1</v>
      </c>
      <c r="K3691" s="117" t="s">
        <v>1296</v>
      </c>
      <c r="L3691" s="175">
        <v>2558</v>
      </c>
      <c r="M3691" s="118" t="s">
        <v>4667</v>
      </c>
      <c r="N3691" s="115">
        <v>7</v>
      </c>
      <c r="O3691" s="174">
        <f t="shared" si="1650"/>
        <v>8</v>
      </c>
      <c r="P3691" s="174">
        <f>COUNTIF($H$3684:$H3691,"=W")</f>
        <v>3</v>
      </c>
      <c r="Q3691" s="174">
        <f>COUNTIF($H$3684:$H3691,"=D")</f>
        <v>3</v>
      </c>
      <c r="R3691" s="174">
        <f>COUNTIF($H$3684:$H3691,"=L")</f>
        <v>2</v>
      </c>
      <c r="S3691" s="174">
        <f t="shared" si="1651"/>
        <v>8</v>
      </c>
      <c r="T3691" s="174">
        <f t="shared" si="1652"/>
        <v>5</v>
      </c>
      <c r="U3691" s="174">
        <f t="shared" si="1653"/>
        <v>12</v>
      </c>
      <c r="V3691" s="176">
        <v>3</v>
      </c>
      <c r="W3691" s="176">
        <v>8</v>
      </c>
      <c r="X3691" s="176">
        <v>2</v>
      </c>
      <c r="Y3691" s="176">
        <v>1</v>
      </c>
      <c r="Z3691" s="176">
        <v>3</v>
      </c>
      <c r="AA3691" s="176">
        <v>3</v>
      </c>
      <c r="AB3691" s="176">
        <v>15</v>
      </c>
      <c r="AC3691" s="176">
        <v>14</v>
      </c>
      <c r="AD3691" s="177">
        <v>3</v>
      </c>
      <c r="AE3691" s="177">
        <v>1</v>
      </c>
      <c r="AF3691" s="178">
        <v>0</v>
      </c>
      <c r="AG3691" s="178">
        <v>0</v>
      </c>
      <c r="AH3691" s="177" t="s">
        <v>3917</v>
      </c>
      <c r="AI3691" s="174"/>
      <c r="AJ3691" s="119"/>
      <c r="AK3691" s="120">
        <f t="shared" si="1648"/>
        <v>10607</v>
      </c>
      <c r="AL3691" s="120">
        <f>AK3691/COUNTIF(G$3684:G3691,"H")</f>
        <v>2651.75</v>
      </c>
      <c r="AM3691" s="120">
        <f t="shared" si="1649"/>
        <v>5203</v>
      </c>
      <c r="AN3691" s="120">
        <f>AM3691/COUNTIF(G$3684:G3691,"A")</f>
        <v>1300.75</v>
      </c>
      <c r="AO3691" s="119"/>
      <c r="AP3691" s="119">
        <v>22</v>
      </c>
      <c r="AQ3691" s="119"/>
      <c r="AR3691" s="119">
        <v>12</v>
      </c>
      <c r="AS3691" s="119">
        <v>5</v>
      </c>
      <c r="AT3691" s="121">
        <f t="shared" si="1646"/>
        <v>12</v>
      </c>
      <c r="AU3691" s="119">
        <f t="shared" si="1647"/>
        <v>7</v>
      </c>
      <c r="AV3691" s="119">
        <f t="shared" si="1654"/>
        <v>0</v>
      </c>
      <c r="AW3691" s="115"/>
      <c r="AX3691" s="122"/>
      <c r="AY3691" s="129">
        <v>196</v>
      </c>
      <c r="AZ3691" s="124">
        <f t="shared" si="1639"/>
        <v>7.6622361219702895E-2</v>
      </c>
      <c r="BA3691" s="124">
        <f t="shared" si="1655"/>
        <v>0.92337763878029711</v>
      </c>
      <c r="BB3691" s="119"/>
      <c r="BC3691" s="119"/>
      <c r="BD3691" s="119"/>
      <c r="BE3691" s="119"/>
      <c r="BF3691" s="119"/>
      <c r="BG3691" s="119">
        <f t="shared" si="1619"/>
        <v>0</v>
      </c>
      <c r="BH3691" s="119">
        <f t="shared" si="1644"/>
        <v>0</v>
      </c>
      <c r="BI3691" s="119">
        <f t="shared" si="1620"/>
        <v>1</v>
      </c>
      <c r="BJ3691" s="119">
        <f t="shared" si="1645"/>
        <v>1</v>
      </c>
      <c r="BK3691" s="119">
        <f t="shared" si="1621"/>
        <v>0</v>
      </c>
      <c r="BL3691" s="119">
        <f t="shared" si="1622"/>
        <v>0</v>
      </c>
      <c r="BM3691" s="119">
        <f t="shared" si="1623"/>
        <v>1</v>
      </c>
      <c r="BN3691" s="119">
        <f t="shared" si="1624"/>
        <v>5</v>
      </c>
      <c r="BO3691" s="119">
        <f t="shared" si="1625"/>
        <v>1</v>
      </c>
      <c r="BP3691" s="119">
        <f t="shared" si="1626"/>
        <v>1</v>
      </c>
      <c r="BQ3691" s="119">
        <f t="shared" si="1630"/>
        <v>1</v>
      </c>
      <c r="BR3691" s="119">
        <f t="shared" si="1631"/>
        <v>2</v>
      </c>
      <c r="BS3691" s="119">
        <f t="shared" si="1633"/>
        <v>1</v>
      </c>
      <c r="BT3691" s="119">
        <f t="shared" si="1634"/>
        <v>1</v>
      </c>
      <c r="CT3691" s="6">
        <f t="shared" si="1632"/>
        <v>5</v>
      </c>
      <c r="CX3691" s="6" t="str">
        <f t="shared" si="1640"/>
        <v>A</v>
      </c>
      <c r="CY3691" s="87">
        <f t="shared" si="1641"/>
        <v>2558</v>
      </c>
      <c r="CZ3691" s="87">
        <f t="shared" si="1642"/>
        <v>196</v>
      </c>
      <c r="DA3691" s="6" t="str">
        <f t="shared" si="1643"/>
        <v>na</v>
      </c>
    </row>
    <row r="3692" spans="1:105" s="57" customFormat="1" hidden="1" x14ac:dyDescent="0.2">
      <c r="A3692" s="115">
        <v>8309</v>
      </c>
      <c r="B3692" s="46">
        <f t="shared" si="1627"/>
        <v>7</v>
      </c>
      <c r="C3692" s="46">
        <f t="shared" si="1628"/>
        <v>15</v>
      </c>
      <c r="D3692" s="46">
        <f t="shared" si="1629"/>
        <v>9</v>
      </c>
      <c r="E3692" s="116">
        <v>43358</v>
      </c>
      <c r="F3692" s="174" t="s">
        <v>3515</v>
      </c>
      <c r="G3692" s="115" t="s">
        <v>103</v>
      </c>
      <c r="H3692" s="115" t="s">
        <v>308</v>
      </c>
      <c r="I3692" s="115">
        <v>0</v>
      </c>
      <c r="J3692" s="115">
        <v>3</v>
      </c>
      <c r="K3692" s="117" t="s">
        <v>3410</v>
      </c>
      <c r="L3692" s="175">
        <v>2404</v>
      </c>
      <c r="M3692" s="118" t="s">
        <v>3913</v>
      </c>
      <c r="N3692" s="115">
        <v>13</v>
      </c>
      <c r="O3692" s="174">
        <f t="shared" si="1650"/>
        <v>9</v>
      </c>
      <c r="P3692" s="174">
        <f>COUNTIF($H$3684:$H3692,"=W")</f>
        <v>3</v>
      </c>
      <c r="Q3692" s="174">
        <f>COUNTIF($H$3684:$H3692,"=D")</f>
        <v>3</v>
      </c>
      <c r="R3692" s="174">
        <f>COUNTIF($H$3684:$H3692,"=L")</f>
        <v>3</v>
      </c>
      <c r="S3692" s="174">
        <f t="shared" si="1651"/>
        <v>8</v>
      </c>
      <c r="T3692" s="174">
        <f t="shared" si="1652"/>
        <v>8</v>
      </c>
      <c r="U3692" s="174">
        <f t="shared" si="1653"/>
        <v>12</v>
      </c>
      <c r="V3692" s="176">
        <v>4</v>
      </c>
      <c r="W3692" s="176">
        <v>5</v>
      </c>
      <c r="X3692" s="176">
        <v>6</v>
      </c>
      <c r="Y3692" s="176">
        <v>6</v>
      </c>
      <c r="Z3692" s="176">
        <v>7</v>
      </c>
      <c r="AA3692" s="176">
        <v>15</v>
      </c>
      <c r="AB3692" s="176">
        <v>7</v>
      </c>
      <c r="AC3692" s="176">
        <v>8</v>
      </c>
      <c r="AD3692" s="177">
        <v>0</v>
      </c>
      <c r="AE3692" s="177">
        <v>0</v>
      </c>
      <c r="AF3692" s="178">
        <v>0</v>
      </c>
      <c r="AG3692" s="178">
        <v>0</v>
      </c>
      <c r="AH3692" s="177"/>
      <c r="AI3692" s="174"/>
      <c r="AJ3692" s="119"/>
      <c r="AK3692" s="120">
        <f t="shared" si="1648"/>
        <v>13011</v>
      </c>
      <c r="AL3692" s="120">
        <f>AK3692/COUNTIF(G$3684:G3692,"H")</f>
        <v>2602.1999999999998</v>
      </c>
      <c r="AM3692" s="120">
        <f t="shared" si="1649"/>
        <v>5203</v>
      </c>
      <c r="AN3692" s="120">
        <f>AM3692/COUNTIF(G$3684:G3692,"A")</f>
        <v>1300.75</v>
      </c>
      <c r="AO3692" s="119"/>
      <c r="AP3692" s="119">
        <v>28</v>
      </c>
      <c r="AQ3692" s="119"/>
      <c r="AR3692" s="119">
        <v>15</v>
      </c>
      <c r="AS3692" s="119">
        <v>7</v>
      </c>
      <c r="AT3692" s="121">
        <f t="shared" si="1646"/>
        <v>12</v>
      </c>
      <c r="AU3692" s="119">
        <f t="shared" si="1647"/>
        <v>13</v>
      </c>
      <c r="AV3692" s="119">
        <f t="shared" si="1654"/>
        <v>3</v>
      </c>
      <c r="AW3692" s="115"/>
      <c r="AX3692" s="122"/>
      <c r="AY3692" s="129">
        <v>116</v>
      </c>
      <c r="AZ3692" s="124">
        <f t="shared" si="1639"/>
        <v>0.95174708818635612</v>
      </c>
      <c r="BA3692" s="124">
        <f t="shared" si="1655"/>
        <v>4.8252911813643884E-2</v>
      </c>
      <c r="BB3692" s="119"/>
      <c r="BC3692" s="119"/>
      <c r="BD3692" s="119"/>
      <c r="BE3692" s="119"/>
      <c r="BF3692" s="119"/>
      <c r="BG3692" s="119">
        <f t="shared" si="1619"/>
        <v>0</v>
      </c>
      <c r="BH3692" s="119">
        <f t="shared" si="1644"/>
        <v>0</v>
      </c>
      <c r="BI3692" s="119">
        <f t="shared" si="1620"/>
        <v>0</v>
      </c>
      <c r="BJ3692" s="119">
        <f t="shared" si="1645"/>
        <v>0</v>
      </c>
      <c r="BK3692" s="119">
        <f t="shared" si="1621"/>
        <v>1</v>
      </c>
      <c r="BL3692" s="119">
        <f t="shared" si="1622"/>
        <v>1</v>
      </c>
      <c r="BM3692" s="119">
        <f t="shared" si="1623"/>
        <v>0</v>
      </c>
      <c r="BN3692" s="119">
        <f t="shared" si="1624"/>
        <v>0</v>
      </c>
      <c r="BO3692" s="119">
        <f t="shared" si="1625"/>
        <v>1</v>
      </c>
      <c r="BP3692" s="119">
        <f t="shared" si="1626"/>
        <v>2</v>
      </c>
      <c r="BQ3692" s="119">
        <f t="shared" si="1630"/>
        <v>0</v>
      </c>
      <c r="BR3692" s="119">
        <f t="shared" si="1631"/>
        <v>0</v>
      </c>
      <c r="BS3692" s="119">
        <f t="shared" si="1633"/>
        <v>1</v>
      </c>
      <c r="BT3692" s="119">
        <f t="shared" si="1634"/>
        <v>2</v>
      </c>
      <c r="CT3692" s="6">
        <f t="shared" si="1632"/>
        <v>10</v>
      </c>
      <c r="CX3692" s="6" t="str">
        <f t="shared" si="1640"/>
        <v>H</v>
      </c>
      <c r="CY3692" s="87">
        <f t="shared" si="1641"/>
        <v>2404</v>
      </c>
      <c r="CZ3692" s="87">
        <f t="shared" si="1642"/>
        <v>116</v>
      </c>
      <c r="DA3692" s="6">
        <f t="shared" si="1643"/>
        <v>2288</v>
      </c>
    </row>
    <row r="3693" spans="1:105" s="57" customFormat="1" hidden="1" x14ac:dyDescent="0.2">
      <c r="A3693" s="115">
        <v>8310</v>
      </c>
      <c r="B3693" s="46">
        <f t="shared" si="1627"/>
        <v>7</v>
      </c>
      <c r="C3693" s="46">
        <f t="shared" si="1628"/>
        <v>29</v>
      </c>
      <c r="D3693" s="46">
        <f t="shared" si="1629"/>
        <v>9</v>
      </c>
      <c r="E3693" s="116">
        <v>43372</v>
      </c>
      <c r="F3693" s="174" t="s">
        <v>2596</v>
      </c>
      <c r="G3693" s="115" t="s">
        <v>103</v>
      </c>
      <c r="H3693" s="115" t="s">
        <v>306</v>
      </c>
      <c r="I3693" s="115">
        <v>4</v>
      </c>
      <c r="J3693" s="115">
        <v>2</v>
      </c>
      <c r="K3693" s="117" t="s">
        <v>2975</v>
      </c>
      <c r="L3693" s="175">
        <v>2331</v>
      </c>
      <c r="M3693" s="125" t="s">
        <v>4668</v>
      </c>
      <c r="N3693" s="115">
        <v>12</v>
      </c>
      <c r="O3693" s="174">
        <f t="shared" ref="O3693:O3724" si="1656">SUM(P3693:R3693)</f>
        <v>10</v>
      </c>
      <c r="P3693" s="174">
        <f>COUNTIF($H$3684:$H3693,"=W")</f>
        <v>4</v>
      </c>
      <c r="Q3693" s="174">
        <f>COUNTIF($H$3684:$H3693,"=D")</f>
        <v>3</v>
      </c>
      <c r="R3693" s="174">
        <f>COUNTIF($H$3684:$H3693,"=L")</f>
        <v>3</v>
      </c>
      <c r="S3693" s="174">
        <f t="shared" ref="S3693:S3725" si="1657">S3692+I3693</f>
        <v>12</v>
      </c>
      <c r="T3693" s="174">
        <f t="shared" ref="T3693:T3725" si="1658">T3692+J3693</f>
        <v>10</v>
      </c>
      <c r="U3693" s="174">
        <f t="shared" ref="U3693:U3724" si="1659">P3693*3+Q3693</f>
        <v>15</v>
      </c>
      <c r="V3693" s="176">
        <v>8</v>
      </c>
      <c r="W3693" s="176">
        <v>4</v>
      </c>
      <c r="X3693" s="176">
        <v>6</v>
      </c>
      <c r="Y3693" s="176">
        <v>4</v>
      </c>
      <c r="Z3693" s="176">
        <v>8</v>
      </c>
      <c r="AA3693" s="176">
        <v>2</v>
      </c>
      <c r="AB3693" s="176">
        <v>10</v>
      </c>
      <c r="AC3693" s="176">
        <v>15</v>
      </c>
      <c r="AD3693" s="177">
        <v>0</v>
      </c>
      <c r="AE3693" s="177">
        <v>2</v>
      </c>
      <c r="AF3693" s="178">
        <v>0</v>
      </c>
      <c r="AG3693" s="178">
        <v>0</v>
      </c>
      <c r="AH3693" s="177"/>
      <c r="AI3693" s="174"/>
      <c r="AJ3693" s="119"/>
      <c r="AK3693" s="120">
        <f t="shared" si="1648"/>
        <v>15342</v>
      </c>
      <c r="AL3693" s="120">
        <f>AK3693/COUNTIF(G$3684:G3693,"H")</f>
        <v>2557</v>
      </c>
      <c r="AM3693" s="120">
        <f t="shared" si="1649"/>
        <v>5203</v>
      </c>
      <c r="AN3693" s="120">
        <f>AM3693/COUNTIF(G$3684:G3693,"A")</f>
        <v>1300.75</v>
      </c>
      <c r="AO3693" s="119"/>
      <c r="AP3693" s="119">
        <v>29</v>
      </c>
      <c r="AQ3693" s="119"/>
      <c r="AR3693" s="119">
        <v>18</v>
      </c>
      <c r="AS3693" s="119">
        <v>10</v>
      </c>
      <c r="AT3693" s="121">
        <f t="shared" si="1646"/>
        <v>15</v>
      </c>
      <c r="AU3693" s="119">
        <f t="shared" si="1647"/>
        <v>12</v>
      </c>
      <c r="AV3693" s="119">
        <f t="shared" ref="AV3693:AV3724" si="1660">AR3693-AT3693</f>
        <v>3</v>
      </c>
      <c r="AW3693" s="115"/>
      <c r="AX3693" s="122"/>
      <c r="AY3693" s="129">
        <v>202</v>
      </c>
      <c r="AZ3693" s="124">
        <f t="shared" si="1639"/>
        <v>0.91334191334191339</v>
      </c>
      <c r="BA3693" s="124">
        <f t="shared" ref="BA3693:BA3724" si="1661">1-AZ3693</f>
        <v>8.6658086658086608E-2</v>
      </c>
      <c r="BB3693" s="119"/>
      <c r="BC3693" s="119"/>
      <c r="BD3693" s="119"/>
      <c r="BE3693" s="119"/>
      <c r="BF3693" s="119"/>
      <c r="BG3693" s="119">
        <f t="shared" si="1619"/>
        <v>1</v>
      </c>
      <c r="BH3693" s="119">
        <f t="shared" si="1644"/>
        <v>1</v>
      </c>
      <c r="BI3693" s="119">
        <f t="shared" si="1620"/>
        <v>0</v>
      </c>
      <c r="BJ3693" s="119">
        <f t="shared" si="1645"/>
        <v>0</v>
      </c>
      <c r="BK3693" s="119">
        <f t="shared" si="1621"/>
        <v>0</v>
      </c>
      <c r="BL3693" s="119">
        <f t="shared" si="1622"/>
        <v>0</v>
      </c>
      <c r="BM3693" s="119">
        <f t="shared" si="1623"/>
        <v>1</v>
      </c>
      <c r="BN3693" s="119">
        <f t="shared" si="1624"/>
        <v>1</v>
      </c>
      <c r="BO3693" s="119">
        <f t="shared" si="1625"/>
        <v>0</v>
      </c>
      <c r="BP3693" s="119">
        <f t="shared" si="1626"/>
        <v>0</v>
      </c>
      <c r="BQ3693" s="119">
        <f t="shared" si="1630"/>
        <v>1</v>
      </c>
      <c r="BR3693" s="119">
        <f t="shared" si="1631"/>
        <v>1</v>
      </c>
      <c r="BS3693" s="119">
        <f t="shared" si="1633"/>
        <v>1</v>
      </c>
      <c r="BT3693" s="119">
        <f t="shared" si="1634"/>
        <v>3</v>
      </c>
      <c r="CT3693" s="6">
        <f t="shared" si="1632"/>
        <v>14</v>
      </c>
      <c r="CX3693" s="6" t="str">
        <f t="shared" si="1640"/>
        <v>H</v>
      </c>
      <c r="CY3693" s="87">
        <f t="shared" si="1641"/>
        <v>2331</v>
      </c>
      <c r="CZ3693" s="87">
        <f t="shared" si="1642"/>
        <v>202</v>
      </c>
      <c r="DA3693" s="6">
        <f t="shared" si="1643"/>
        <v>2129</v>
      </c>
    </row>
    <row r="3694" spans="1:105" s="57" customFormat="1" hidden="1" x14ac:dyDescent="0.2">
      <c r="A3694" s="115">
        <v>8311</v>
      </c>
      <c r="B3694" s="46">
        <f t="shared" si="1627"/>
        <v>3</v>
      </c>
      <c r="C3694" s="46">
        <f t="shared" si="1628"/>
        <v>2</v>
      </c>
      <c r="D3694" s="46">
        <f t="shared" si="1629"/>
        <v>10</v>
      </c>
      <c r="E3694" s="116">
        <v>43375</v>
      </c>
      <c r="F3694" s="174" t="s">
        <v>3931</v>
      </c>
      <c r="G3694" s="115" t="s">
        <v>310</v>
      </c>
      <c r="H3694" s="115" t="s">
        <v>307</v>
      </c>
      <c r="I3694" s="115">
        <v>2</v>
      </c>
      <c r="J3694" s="115">
        <v>2</v>
      </c>
      <c r="K3694" s="117" t="s">
        <v>3298</v>
      </c>
      <c r="L3694" s="175">
        <v>501</v>
      </c>
      <c r="M3694" s="118" t="s">
        <v>4669</v>
      </c>
      <c r="N3694" s="115">
        <v>9</v>
      </c>
      <c r="O3694" s="174">
        <f t="shared" si="1656"/>
        <v>11</v>
      </c>
      <c r="P3694" s="174">
        <f>COUNTIF($H$3684:$H3694,"=W")</f>
        <v>4</v>
      </c>
      <c r="Q3694" s="174">
        <f>COUNTIF($H$3684:$H3694,"=D")</f>
        <v>4</v>
      </c>
      <c r="R3694" s="174">
        <f>COUNTIF($H$3684:$H3694,"=L")</f>
        <v>3</v>
      </c>
      <c r="S3694" s="174">
        <f t="shared" si="1657"/>
        <v>14</v>
      </c>
      <c r="T3694" s="174">
        <f t="shared" si="1658"/>
        <v>12</v>
      </c>
      <c r="U3694" s="174">
        <f t="shared" si="1659"/>
        <v>16</v>
      </c>
      <c r="V3694" s="176">
        <v>4</v>
      </c>
      <c r="W3694" s="176">
        <v>7</v>
      </c>
      <c r="X3694" s="176">
        <v>3</v>
      </c>
      <c r="Y3694" s="176">
        <v>6</v>
      </c>
      <c r="Z3694" s="176">
        <v>3</v>
      </c>
      <c r="AA3694" s="176">
        <v>8</v>
      </c>
      <c r="AB3694" s="176">
        <v>9</v>
      </c>
      <c r="AC3694" s="176">
        <v>9</v>
      </c>
      <c r="AD3694" s="177">
        <v>4</v>
      </c>
      <c r="AE3694" s="177">
        <v>1</v>
      </c>
      <c r="AF3694" s="178">
        <v>0</v>
      </c>
      <c r="AG3694" s="178">
        <v>0</v>
      </c>
      <c r="AH3694" s="177" t="s">
        <v>3932</v>
      </c>
      <c r="AI3694" s="174"/>
      <c r="AJ3694" s="119"/>
      <c r="AK3694" s="120">
        <f t="shared" si="1648"/>
        <v>15342</v>
      </c>
      <c r="AL3694" s="120">
        <f>AK3694/COUNTIF(G$3684:G3694,"H")</f>
        <v>2557</v>
      </c>
      <c r="AM3694" s="120">
        <f t="shared" si="1649"/>
        <v>5704</v>
      </c>
      <c r="AN3694" s="120">
        <f>AM3694/COUNTIF(G$3684:G3694,"A")</f>
        <v>1140.8</v>
      </c>
      <c r="AO3694" s="119"/>
      <c r="AP3694" s="119">
        <v>29</v>
      </c>
      <c r="AQ3694" s="119"/>
      <c r="AR3694" s="119">
        <v>18</v>
      </c>
      <c r="AS3694" s="119">
        <v>10</v>
      </c>
      <c r="AT3694" s="121">
        <f t="shared" si="1646"/>
        <v>16</v>
      </c>
      <c r="AU3694" s="119">
        <f t="shared" si="1647"/>
        <v>9</v>
      </c>
      <c r="AV3694" s="119">
        <f t="shared" si="1660"/>
        <v>2</v>
      </c>
      <c r="AW3694" s="115"/>
      <c r="AX3694" s="122"/>
      <c r="AY3694" s="128">
        <v>120</v>
      </c>
      <c r="AZ3694" s="124">
        <f t="shared" si="1639"/>
        <v>0.23952095808383234</v>
      </c>
      <c r="BA3694" s="124">
        <f t="shared" si="1661"/>
        <v>0.76047904191616766</v>
      </c>
      <c r="BB3694" s="119"/>
      <c r="BC3694" s="119"/>
      <c r="BD3694" s="119"/>
      <c r="BE3694" s="119"/>
      <c r="BF3694" s="119"/>
      <c r="BG3694" s="119">
        <f t="shared" si="1619"/>
        <v>0</v>
      </c>
      <c r="BH3694" s="119">
        <f t="shared" si="1644"/>
        <v>0</v>
      </c>
      <c r="BI3694" s="119">
        <f t="shared" si="1620"/>
        <v>1</v>
      </c>
      <c r="BJ3694" s="119">
        <f t="shared" si="1645"/>
        <v>1</v>
      </c>
      <c r="BK3694" s="119">
        <f t="shared" si="1621"/>
        <v>0</v>
      </c>
      <c r="BL3694" s="119">
        <f t="shared" si="1622"/>
        <v>0</v>
      </c>
      <c r="BM3694" s="119">
        <f t="shared" si="1623"/>
        <v>1</v>
      </c>
      <c r="BN3694" s="119">
        <f t="shared" si="1624"/>
        <v>2</v>
      </c>
      <c r="BO3694" s="119">
        <f t="shared" si="1625"/>
        <v>1</v>
      </c>
      <c r="BP3694" s="119">
        <f t="shared" si="1626"/>
        <v>1</v>
      </c>
      <c r="BQ3694" s="119">
        <f t="shared" si="1630"/>
        <v>1</v>
      </c>
      <c r="BR3694" s="119">
        <f t="shared" si="1631"/>
        <v>2</v>
      </c>
      <c r="BS3694" s="119">
        <f t="shared" si="1633"/>
        <v>1</v>
      </c>
      <c r="BT3694" s="119">
        <f t="shared" si="1634"/>
        <v>4</v>
      </c>
      <c r="CT3694" s="6">
        <f t="shared" si="1632"/>
        <v>7</v>
      </c>
      <c r="CX3694" s="6" t="str">
        <f t="shared" si="1640"/>
        <v>A</v>
      </c>
      <c r="CY3694" s="87">
        <f t="shared" si="1641"/>
        <v>501</v>
      </c>
      <c r="CZ3694" s="87">
        <f t="shared" si="1642"/>
        <v>120</v>
      </c>
      <c r="DA3694" s="6" t="str">
        <f t="shared" si="1643"/>
        <v>na</v>
      </c>
    </row>
    <row r="3695" spans="1:105" s="57" customFormat="1" hidden="1" x14ac:dyDescent="0.2">
      <c r="A3695" s="115">
        <v>8312</v>
      </c>
      <c r="B3695" s="46">
        <f t="shared" si="1627"/>
        <v>7</v>
      </c>
      <c r="C3695" s="46">
        <f t="shared" si="1628"/>
        <v>13</v>
      </c>
      <c r="D3695" s="46">
        <f t="shared" si="1629"/>
        <v>10</v>
      </c>
      <c r="E3695" s="116">
        <v>43386</v>
      </c>
      <c r="F3695" s="174" t="s">
        <v>3579</v>
      </c>
      <c r="G3695" s="115" t="s">
        <v>310</v>
      </c>
      <c r="H3695" s="115" t="s">
        <v>306</v>
      </c>
      <c r="I3695" s="115">
        <v>2</v>
      </c>
      <c r="J3695" s="115">
        <v>1</v>
      </c>
      <c r="K3695" s="117" t="s">
        <v>558</v>
      </c>
      <c r="L3695" s="175">
        <v>1149</v>
      </c>
      <c r="M3695" s="118" t="s">
        <v>4670</v>
      </c>
      <c r="N3695" s="115">
        <v>8</v>
      </c>
      <c r="O3695" s="174">
        <f t="shared" si="1656"/>
        <v>12</v>
      </c>
      <c r="P3695" s="174">
        <f>COUNTIF($H$3684:$H3695,"=W")</f>
        <v>5</v>
      </c>
      <c r="Q3695" s="174">
        <f>COUNTIF($H$3684:$H3695,"=D")</f>
        <v>4</v>
      </c>
      <c r="R3695" s="174">
        <f>COUNTIF($H$3684:$H3695,"=L")</f>
        <v>3</v>
      </c>
      <c r="S3695" s="174">
        <f t="shared" si="1657"/>
        <v>16</v>
      </c>
      <c r="T3695" s="174">
        <f t="shared" si="1658"/>
        <v>13</v>
      </c>
      <c r="U3695" s="174">
        <f t="shared" si="1659"/>
        <v>19</v>
      </c>
      <c r="V3695" s="176"/>
      <c r="W3695" s="176"/>
      <c r="X3695" s="176"/>
      <c r="Y3695" s="176"/>
      <c r="Z3695" s="176"/>
      <c r="AA3695" s="176"/>
      <c r="AB3695" s="176"/>
      <c r="AC3695" s="176"/>
      <c r="AD3695" s="177">
        <v>3</v>
      </c>
      <c r="AE3695" s="177">
        <v>1</v>
      </c>
      <c r="AF3695" s="178">
        <v>0</v>
      </c>
      <c r="AG3695" s="178">
        <v>0</v>
      </c>
      <c r="AH3695" s="177" t="s">
        <v>3935</v>
      </c>
      <c r="AI3695" s="174"/>
      <c r="AJ3695" s="119"/>
      <c r="AK3695" s="120">
        <f t="shared" si="1648"/>
        <v>15342</v>
      </c>
      <c r="AL3695" s="120">
        <f>AK3695/COUNTIF(G$3684:G3695,"H")</f>
        <v>2557</v>
      </c>
      <c r="AM3695" s="120">
        <f t="shared" si="1649"/>
        <v>6853</v>
      </c>
      <c r="AN3695" s="120">
        <f>AM3695/COUNTIF(G$3684:G3695,"A")</f>
        <v>1142.1666666666667</v>
      </c>
      <c r="AO3695" s="119"/>
      <c r="AP3695" s="119">
        <v>30</v>
      </c>
      <c r="AQ3695" s="119"/>
      <c r="AR3695" s="119">
        <v>19</v>
      </c>
      <c r="AS3695" s="119">
        <v>10</v>
      </c>
      <c r="AT3695" s="121">
        <f t="shared" si="1646"/>
        <v>19</v>
      </c>
      <c r="AU3695" s="119">
        <f t="shared" si="1647"/>
        <v>8</v>
      </c>
      <c r="AV3695" s="119">
        <f t="shared" si="1660"/>
        <v>0</v>
      </c>
      <c r="AW3695" s="115"/>
      <c r="AX3695" s="122"/>
      <c r="AY3695" s="129">
        <v>270</v>
      </c>
      <c r="AZ3695" s="124">
        <f t="shared" si="1639"/>
        <v>0.2349869451697128</v>
      </c>
      <c r="BA3695" s="124">
        <f t="shared" si="1661"/>
        <v>0.76501305483028714</v>
      </c>
      <c r="BB3695" s="119"/>
      <c r="BC3695" s="119"/>
      <c r="BD3695" s="119"/>
      <c r="BE3695" s="119"/>
      <c r="BF3695" s="119"/>
      <c r="BG3695" s="119">
        <f t="shared" si="1619"/>
        <v>1</v>
      </c>
      <c r="BH3695" s="119">
        <f t="shared" si="1644"/>
        <v>1</v>
      </c>
      <c r="BI3695" s="119">
        <f t="shared" si="1620"/>
        <v>0</v>
      </c>
      <c r="BJ3695" s="119">
        <f t="shared" si="1645"/>
        <v>0</v>
      </c>
      <c r="BK3695" s="119">
        <f t="shared" si="1621"/>
        <v>0</v>
      </c>
      <c r="BL3695" s="119">
        <f t="shared" si="1622"/>
        <v>0</v>
      </c>
      <c r="BM3695" s="119">
        <f t="shared" si="1623"/>
        <v>1</v>
      </c>
      <c r="BN3695" s="119">
        <f t="shared" si="1624"/>
        <v>3</v>
      </c>
      <c r="BO3695" s="119">
        <f t="shared" si="1625"/>
        <v>0</v>
      </c>
      <c r="BP3695" s="119">
        <f t="shared" si="1626"/>
        <v>0</v>
      </c>
      <c r="BQ3695" s="119">
        <f t="shared" si="1630"/>
        <v>1</v>
      </c>
      <c r="BR3695" s="119">
        <f t="shared" si="1631"/>
        <v>3</v>
      </c>
      <c r="BS3695" s="119">
        <f t="shared" si="1633"/>
        <v>1</v>
      </c>
      <c r="BT3695" s="119">
        <f t="shared" si="1634"/>
        <v>5</v>
      </c>
      <c r="CT3695" s="6">
        <f t="shared" si="1632"/>
        <v>0</v>
      </c>
      <c r="CX3695" s="6" t="str">
        <f t="shared" si="1640"/>
        <v>A</v>
      </c>
      <c r="CY3695" s="87">
        <f t="shared" si="1641"/>
        <v>1149</v>
      </c>
      <c r="CZ3695" s="87">
        <f t="shared" si="1642"/>
        <v>270</v>
      </c>
      <c r="DA3695" s="6" t="str">
        <f t="shared" si="1643"/>
        <v>na</v>
      </c>
    </row>
    <row r="3696" spans="1:105" s="57" customFormat="1" hidden="1" x14ac:dyDescent="0.2">
      <c r="A3696" s="115">
        <v>8313</v>
      </c>
      <c r="B3696" s="46">
        <f t="shared" si="1627"/>
        <v>7</v>
      </c>
      <c r="C3696" s="46">
        <f t="shared" si="1628"/>
        <v>27</v>
      </c>
      <c r="D3696" s="46">
        <f t="shared" si="1629"/>
        <v>10</v>
      </c>
      <c r="E3696" s="116">
        <v>43400</v>
      </c>
      <c r="F3696" s="174" t="s">
        <v>3618</v>
      </c>
      <c r="G3696" s="115" t="s">
        <v>310</v>
      </c>
      <c r="H3696" s="115" t="s">
        <v>308</v>
      </c>
      <c r="I3696" s="115">
        <v>1</v>
      </c>
      <c r="J3696" s="115">
        <v>2</v>
      </c>
      <c r="K3696" s="117" t="s">
        <v>1296</v>
      </c>
      <c r="L3696" s="175">
        <v>1384</v>
      </c>
      <c r="M3696" s="118" t="s">
        <v>4671</v>
      </c>
      <c r="N3696" s="115">
        <v>9</v>
      </c>
      <c r="O3696" s="174">
        <f t="shared" si="1656"/>
        <v>13</v>
      </c>
      <c r="P3696" s="174">
        <f>COUNTIF($H$3684:$H3696,"=W")</f>
        <v>5</v>
      </c>
      <c r="Q3696" s="174">
        <f>COUNTIF($H$3684:$H3696,"=D")</f>
        <v>4</v>
      </c>
      <c r="R3696" s="174">
        <f>COUNTIF($H$3684:$H3696,"=L")</f>
        <v>4</v>
      </c>
      <c r="S3696" s="174">
        <f t="shared" si="1657"/>
        <v>17</v>
      </c>
      <c r="T3696" s="174">
        <f t="shared" si="1658"/>
        <v>15</v>
      </c>
      <c r="U3696" s="174">
        <f t="shared" si="1659"/>
        <v>19</v>
      </c>
      <c r="V3696" s="176">
        <v>2</v>
      </c>
      <c r="W3696" s="176">
        <v>4</v>
      </c>
      <c r="X3696" s="176">
        <v>1</v>
      </c>
      <c r="Y3696" s="176">
        <v>4</v>
      </c>
      <c r="Z3696" s="176">
        <v>5</v>
      </c>
      <c r="AA3696" s="176">
        <v>7</v>
      </c>
      <c r="AB3696" s="176">
        <v>14</v>
      </c>
      <c r="AC3696" s="176">
        <v>15</v>
      </c>
      <c r="AD3696" s="177">
        <v>3</v>
      </c>
      <c r="AE3696" s="177">
        <v>2</v>
      </c>
      <c r="AF3696" s="178">
        <v>0</v>
      </c>
      <c r="AG3696" s="178">
        <v>0</v>
      </c>
      <c r="AH3696" s="177" t="s">
        <v>3938</v>
      </c>
      <c r="AI3696" s="174"/>
      <c r="AJ3696" s="119"/>
      <c r="AK3696" s="120">
        <f t="shared" si="1648"/>
        <v>15342</v>
      </c>
      <c r="AL3696" s="120">
        <f>AK3696/COUNTIF(G$3684:G3696,"H")</f>
        <v>2557</v>
      </c>
      <c r="AM3696" s="120">
        <f t="shared" si="1649"/>
        <v>8237</v>
      </c>
      <c r="AN3696" s="120">
        <f>AM3696/COUNTIF(G$3684:G3696,"A")</f>
        <v>1176.7142857142858</v>
      </c>
      <c r="AO3696" s="119"/>
      <c r="AP3696" s="119">
        <v>30</v>
      </c>
      <c r="AQ3696" s="119"/>
      <c r="AR3696" s="119">
        <v>22</v>
      </c>
      <c r="AS3696" s="119">
        <v>12</v>
      </c>
      <c r="AT3696" s="121">
        <f t="shared" si="1646"/>
        <v>19</v>
      </c>
      <c r="AU3696" s="119">
        <f t="shared" si="1647"/>
        <v>9</v>
      </c>
      <c r="AV3696" s="119">
        <f t="shared" si="1660"/>
        <v>3</v>
      </c>
      <c r="AW3696" s="115"/>
      <c r="AX3696" s="122"/>
      <c r="AY3696" s="128">
        <v>250</v>
      </c>
      <c r="AZ3696" s="124">
        <f t="shared" si="1639"/>
        <v>0.18063583815028902</v>
      </c>
      <c r="BA3696" s="124">
        <f t="shared" si="1661"/>
        <v>0.81936416184971095</v>
      </c>
      <c r="BB3696" s="119"/>
      <c r="BC3696" s="119"/>
      <c r="BD3696" s="119"/>
      <c r="BE3696" s="119"/>
      <c r="BF3696" s="119"/>
      <c r="BG3696" s="119">
        <f t="shared" si="1619"/>
        <v>0</v>
      </c>
      <c r="BH3696" s="119">
        <f t="shared" si="1644"/>
        <v>0</v>
      </c>
      <c r="BI3696" s="119">
        <f t="shared" si="1620"/>
        <v>0</v>
      </c>
      <c r="BJ3696" s="119">
        <f t="shared" si="1645"/>
        <v>0</v>
      </c>
      <c r="BK3696" s="119">
        <f t="shared" si="1621"/>
        <v>1</v>
      </c>
      <c r="BL3696" s="119">
        <f t="shared" si="1622"/>
        <v>1</v>
      </c>
      <c r="BM3696" s="119">
        <f t="shared" si="1623"/>
        <v>0</v>
      </c>
      <c r="BN3696" s="119">
        <f t="shared" si="1624"/>
        <v>0</v>
      </c>
      <c r="BO3696" s="119">
        <f t="shared" si="1625"/>
        <v>1</v>
      </c>
      <c r="BP3696" s="119">
        <f t="shared" si="1626"/>
        <v>1</v>
      </c>
      <c r="BQ3696" s="119">
        <f t="shared" si="1630"/>
        <v>1</v>
      </c>
      <c r="BR3696" s="119">
        <f t="shared" si="1631"/>
        <v>4</v>
      </c>
      <c r="BS3696" s="119">
        <f t="shared" si="1633"/>
        <v>1</v>
      </c>
      <c r="BT3696" s="119">
        <f t="shared" si="1634"/>
        <v>6</v>
      </c>
      <c r="CT3696" s="6">
        <f t="shared" si="1632"/>
        <v>3</v>
      </c>
      <c r="CX3696" s="6" t="str">
        <f t="shared" si="1640"/>
        <v>A</v>
      </c>
      <c r="CY3696" s="87">
        <f t="shared" si="1641"/>
        <v>1384</v>
      </c>
      <c r="CZ3696" s="87">
        <f t="shared" si="1642"/>
        <v>250</v>
      </c>
      <c r="DA3696" s="6" t="str">
        <f t="shared" si="1643"/>
        <v>na</v>
      </c>
    </row>
    <row r="3697" spans="1:105" s="57" customFormat="1" hidden="1" x14ac:dyDescent="0.2">
      <c r="A3697" s="115">
        <v>8314</v>
      </c>
      <c r="B3697" s="46">
        <f t="shared" si="1627"/>
        <v>3</v>
      </c>
      <c r="C3697" s="46">
        <f t="shared" si="1628"/>
        <v>30</v>
      </c>
      <c r="D3697" s="46">
        <f t="shared" si="1629"/>
        <v>10</v>
      </c>
      <c r="E3697" s="116">
        <v>43403</v>
      </c>
      <c r="F3697" s="174" t="s">
        <v>3846</v>
      </c>
      <c r="G3697" s="115" t="s">
        <v>310</v>
      </c>
      <c r="H3697" s="115" t="s">
        <v>308</v>
      </c>
      <c r="I3697" s="115">
        <v>0</v>
      </c>
      <c r="J3697" s="115">
        <v>3</v>
      </c>
      <c r="K3697" s="117" t="s">
        <v>3410</v>
      </c>
      <c r="L3697" s="175">
        <v>1063</v>
      </c>
      <c r="M3697" s="118" t="s">
        <v>3939</v>
      </c>
      <c r="N3697" s="115">
        <v>12</v>
      </c>
      <c r="O3697" s="174">
        <f t="shared" si="1656"/>
        <v>14</v>
      </c>
      <c r="P3697" s="174">
        <f>COUNTIF($H$3684:$H3697,"=W")</f>
        <v>5</v>
      </c>
      <c r="Q3697" s="174">
        <f>COUNTIF($H$3684:$H3697,"=D")</f>
        <v>4</v>
      </c>
      <c r="R3697" s="174">
        <f>COUNTIF($H$3684:$H3697,"=L")</f>
        <v>5</v>
      </c>
      <c r="S3697" s="174">
        <f t="shared" si="1657"/>
        <v>17</v>
      </c>
      <c r="T3697" s="174">
        <f t="shared" si="1658"/>
        <v>18</v>
      </c>
      <c r="U3697" s="174">
        <f t="shared" si="1659"/>
        <v>19</v>
      </c>
      <c r="V3697" s="176">
        <v>4</v>
      </c>
      <c r="W3697" s="176">
        <v>6</v>
      </c>
      <c r="X3697" s="176">
        <v>9</v>
      </c>
      <c r="Y3697" s="176">
        <v>8</v>
      </c>
      <c r="Z3697" s="176">
        <v>6</v>
      </c>
      <c r="AA3697" s="176">
        <v>1</v>
      </c>
      <c r="AB3697" s="176">
        <v>6</v>
      </c>
      <c r="AC3697" s="176">
        <v>13</v>
      </c>
      <c r="AD3697" s="177">
        <v>0</v>
      </c>
      <c r="AE3697" s="177">
        <v>1</v>
      </c>
      <c r="AF3697" s="178">
        <v>0</v>
      </c>
      <c r="AG3697" s="178">
        <v>0</v>
      </c>
      <c r="AH3697" s="177"/>
      <c r="AI3697" s="174"/>
      <c r="AJ3697" s="119"/>
      <c r="AK3697" s="120">
        <f t="shared" si="1648"/>
        <v>15342</v>
      </c>
      <c r="AL3697" s="120">
        <f>AK3697/COUNTIF(G$3684:G3697,"H")</f>
        <v>2557</v>
      </c>
      <c r="AM3697" s="120">
        <f t="shared" si="1649"/>
        <v>9300</v>
      </c>
      <c r="AN3697" s="120">
        <f>AM3697/COUNTIF(G$3684:G3697,"A")</f>
        <v>1162.5</v>
      </c>
      <c r="AO3697" s="119"/>
      <c r="AP3697" s="119">
        <v>30</v>
      </c>
      <c r="AQ3697" s="119"/>
      <c r="AR3697" s="119">
        <v>24</v>
      </c>
      <c r="AS3697" s="119">
        <v>13</v>
      </c>
      <c r="AT3697" s="121">
        <f t="shared" si="1646"/>
        <v>19</v>
      </c>
      <c r="AU3697" s="119">
        <f t="shared" si="1647"/>
        <v>12</v>
      </c>
      <c r="AV3697" s="119">
        <f t="shared" si="1660"/>
        <v>5</v>
      </c>
      <c r="AW3697" s="115"/>
      <c r="AX3697" s="122"/>
      <c r="AY3697" s="128">
        <v>250</v>
      </c>
      <c r="AZ3697" s="124">
        <f t="shared" si="1639"/>
        <v>0.23518344308560676</v>
      </c>
      <c r="BA3697" s="124">
        <f t="shared" si="1661"/>
        <v>0.76481655691439321</v>
      </c>
      <c r="BB3697" s="119"/>
      <c r="BC3697" s="119"/>
      <c r="BD3697" s="119"/>
      <c r="BE3697" s="119"/>
      <c r="BF3697" s="119"/>
      <c r="BG3697" s="119">
        <f t="shared" si="1619"/>
        <v>0</v>
      </c>
      <c r="BH3697" s="119">
        <f t="shared" si="1644"/>
        <v>0</v>
      </c>
      <c r="BI3697" s="119">
        <f t="shared" si="1620"/>
        <v>0</v>
      </c>
      <c r="BJ3697" s="119">
        <f t="shared" si="1645"/>
        <v>0</v>
      </c>
      <c r="BK3697" s="119">
        <f t="shared" si="1621"/>
        <v>1</v>
      </c>
      <c r="BL3697" s="119">
        <f t="shared" si="1622"/>
        <v>2</v>
      </c>
      <c r="BM3697" s="119">
        <f t="shared" si="1623"/>
        <v>0</v>
      </c>
      <c r="BN3697" s="119">
        <f t="shared" si="1624"/>
        <v>0</v>
      </c>
      <c r="BO3697" s="119">
        <f t="shared" si="1625"/>
        <v>1</v>
      </c>
      <c r="BP3697" s="119">
        <f t="shared" si="1626"/>
        <v>2</v>
      </c>
      <c r="BQ3697" s="119">
        <f t="shared" si="1630"/>
        <v>0</v>
      </c>
      <c r="BR3697" s="119">
        <f t="shared" si="1631"/>
        <v>0</v>
      </c>
      <c r="BS3697" s="119">
        <f t="shared" si="1633"/>
        <v>1</v>
      </c>
      <c r="BT3697" s="119">
        <f t="shared" si="1634"/>
        <v>7</v>
      </c>
      <c r="CT3697" s="6">
        <f t="shared" si="1632"/>
        <v>13</v>
      </c>
      <c r="CX3697" s="6" t="str">
        <f t="shared" si="1640"/>
        <v>A</v>
      </c>
      <c r="CY3697" s="87">
        <f t="shared" si="1641"/>
        <v>1063</v>
      </c>
      <c r="CZ3697" s="87">
        <f t="shared" si="1642"/>
        <v>250</v>
      </c>
      <c r="DA3697" s="6" t="str">
        <f t="shared" si="1643"/>
        <v>na</v>
      </c>
    </row>
    <row r="3698" spans="1:105" s="57" customFormat="1" hidden="1" x14ac:dyDescent="0.2">
      <c r="A3698" s="115">
        <v>8315</v>
      </c>
      <c r="B3698" s="46">
        <f t="shared" si="1627"/>
        <v>7</v>
      </c>
      <c r="C3698" s="46">
        <f t="shared" si="1628"/>
        <v>3</v>
      </c>
      <c r="D3698" s="46">
        <f t="shared" si="1629"/>
        <v>11</v>
      </c>
      <c r="E3698" s="116">
        <v>43407</v>
      </c>
      <c r="F3698" s="174" t="s">
        <v>967</v>
      </c>
      <c r="G3698" s="115" t="s">
        <v>103</v>
      </c>
      <c r="H3698" s="115" t="s">
        <v>308</v>
      </c>
      <c r="I3698" s="115">
        <v>1</v>
      </c>
      <c r="J3698" s="115">
        <v>4</v>
      </c>
      <c r="K3698" s="117" t="s">
        <v>3298</v>
      </c>
      <c r="L3698" s="175">
        <v>2289</v>
      </c>
      <c r="M3698" s="130" t="s">
        <v>4672</v>
      </c>
      <c r="N3698" s="115">
        <v>15</v>
      </c>
      <c r="O3698" s="174">
        <f t="shared" si="1656"/>
        <v>15</v>
      </c>
      <c r="P3698" s="174">
        <f>COUNTIF($H$3684:$H3698,"=W")</f>
        <v>5</v>
      </c>
      <c r="Q3698" s="174">
        <f>COUNTIF($H$3684:$H3698,"=D")</f>
        <v>4</v>
      </c>
      <c r="R3698" s="174">
        <f>COUNTIF($H$3684:$H3698,"=L")</f>
        <v>6</v>
      </c>
      <c r="S3698" s="174">
        <f t="shared" si="1657"/>
        <v>18</v>
      </c>
      <c r="T3698" s="174">
        <f t="shared" si="1658"/>
        <v>22</v>
      </c>
      <c r="U3698" s="174">
        <f t="shared" si="1659"/>
        <v>19</v>
      </c>
      <c r="V3698" s="176">
        <v>6</v>
      </c>
      <c r="W3698" s="176">
        <v>6</v>
      </c>
      <c r="X3698" s="176">
        <v>4</v>
      </c>
      <c r="Y3698" s="176">
        <v>3</v>
      </c>
      <c r="Z3698" s="176">
        <v>6</v>
      </c>
      <c r="AA3698" s="176">
        <v>5</v>
      </c>
      <c r="AB3698" s="176">
        <v>10</v>
      </c>
      <c r="AC3698" s="176">
        <v>7</v>
      </c>
      <c r="AD3698" s="177">
        <v>2</v>
      </c>
      <c r="AE3698" s="177">
        <v>2</v>
      </c>
      <c r="AF3698" s="178">
        <v>1</v>
      </c>
      <c r="AG3698" s="178">
        <v>0</v>
      </c>
      <c r="AH3698" s="178" t="s">
        <v>4673</v>
      </c>
      <c r="AI3698" s="174"/>
      <c r="AJ3698" s="119"/>
      <c r="AK3698" s="120">
        <f t="shared" si="1648"/>
        <v>17631</v>
      </c>
      <c r="AL3698" s="120">
        <f>AK3698/COUNTIF(G$3684:G3698,"H")</f>
        <v>2518.7142857142858</v>
      </c>
      <c r="AM3698" s="120">
        <f t="shared" si="1649"/>
        <v>9300</v>
      </c>
      <c r="AN3698" s="120">
        <f>AM3698/COUNTIF(G$3684:G3698,"A")</f>
        <v>1162.5</v>
      </c>
      <c r="AO3698" s="119"/>
      <c r="AP3698" s="119">
        <v>30</v>
      </c>
      <c r="AQ3698" s="119"/>
      <c r="AR3698" s="119">
        <v>25</v>
      </c>
      <c r="AS3698" s="119">
        <v>14</v>
      </c>
      <c r="AT3698" s="121">
        <f t="shared" si="1646"/>
        <v>19</v>
      </c>
      <c r="AU3698" s="119">
        <f t="shared" si="1647"/>
        <v>15</v>
      </c>
      <c r="AV3698" s="119">
        <f t="shared" si="1660"/>
        <v>6</v>
      </c>
      <c r="AW3698" s="115"/>
      <c r="AX3698" s="122"/>
      <c r="AY3698" s="129">
        <v>198</v>
      </c>
      <c r="AZ3698" s="124">
        <f t="shared" si="1639"/>
        <v>0.91349934469200522</v>
      </c>
      <c r="BA3698" s="124">
        <f t="shared" si="1661"/>
        <v>8.6500655307994778E-2</v>
      </c>
      <c r="BB3698" s="119"/>
      <c r="BC3698" s="119"/>
      <c r="BD3698" s="119"/>
      <c r="BE3698" s="119"/>
      <c r="BF3698" s="119"/>
      <c r="BG3698" s="119">
        <f t="shared" si="1619"/>
        <v>0</v>
      </c>
      <c r="BH3698" s="119">
        <f t="shared" si="1644"/>
        <v>0</v>
      </c>
      <c r="BI3698" s="119">
        <f t="shared" si="1620"/>
        <v>0</v>
      </c>
      <c r="BJ3698" s="119">
        <f t="shared" si="1645"/>
        <v>0</v>
      </c>
      <c r="BK3698" s="119">
        <f t="shared" si="1621"/>
        <v>1</v>
      </c>
      <c r="BL3698" s="119">
        <f t="shared" si="1622"/>
        <v>3</v>
      </c>
      <c r="BM3698" s="119">
        <f t="shared" si="1623"/>
        <v>0</v>
      </c>
      <c r="BN3698" s="119">
        <f t="shared" si="1624"/>
        <v>0</v>
      </c>
      <c r="BO3698" s="119">
        <f t="shared" si="1625"/>
        <v>1</v>
      </c>
      <c r="BP3698" s="119">
        <f t="shared" si="1626"/>
        <v>3</v>
      </c>
      <c r="BQ3698" s="119">
        <f t="shared" si="1630"/>
        <v>1</v>
      </c>
      <c r="BR3698" s="119">
        <f t="shared" si="1631"/>
        <v>1</v>
      </c>
      <c r="BS3698" s="119">
        <f t="shared" si="1633"/>
        <v>1</v>
      </c>
      <c r="BT3698" s="119">
        <f t="shared" si="1634"/>
        <v>8</v>
      </c>
      <c r="CT3698" s="6">
        <f t="shared" si="1632"/>
        <v>10</v>
      </c>
      <c r="CX3698" s="6" t="str">
        <f t="shared" si="1640"/>
        <v>H</v>
      </c>
      <c r="CY3698" s="87">
        <f t="shared" si="1641"/>
        <v>2289</v>
      </c>
      <c r="CZ3698" s="87">
        <f t="shared" si="1642"/>
        <v>198</v>
      </c>
      <c r="DA3698" s="6">
        <f t="shared" si="1643"/>
        <v>2091</v>
      </c>
    </row>
    <row r="3699" spans="1:105" s="57" customFormat="1" hidden="1" x14ac:dyDescent="0.2">
      <c r="A3699" s="115">
        <v>8316</v>
      </c>
      <c r="B3699" s="46">
        <f t="shared" si="1627"/>
        <v>3</v>
      </c>
      <c r="C3699" s="46">
        <f t="shared" si="1628"/>
        <v>13</v>
      </c>
      <c r="D3699" s="46">
        <f t="shared" si="1629"/>
        <v>11</v>
      </c>
      <c r="E3699" s="116">
        <v>43417</v>
      </c>
      <c r="F3699" s="174" t="s">
        <v>2386</v>
      </c>
      <c r="G3699" s="115" t="s">
        <v>103</v>
      </c>
      <c r="H3699" s="115" t="s">
        <v>307</v>
      </c>
      <c r="I3699" s="115">
        <v>0</v>
      </c>
      <c r="J3699" s="115">
        <v>0</v>
      </c>
      <c r="K3699" s="117" t="s">
        <v>36</v>
      </c>
      <c r="L3699" s="175">
        <v>2319</v>
      </c>
      <c r="M3699" s="125"/>
      <c r="N3699" s="115">
        <v>12</v>
      </c>
      <c r="O3699" s="174">
        <f t="shared" si="1656"/>
        <v>16</v>
      </c>
      <c r="P3699" s="174">
        <f>COUNTIF($H$3684:$H3699,"=W")</f>
        <v>5</v>
      </c>
      <c r="Q3699" s="174">
        <f>COUNTIF($H$3684:$H3699,"=D")</f>
        <v>5</v>
      </c>
      <c r="R3699" s="174">
        <f>COUNTIF($H$3684:$H3699,"=L")</f>
        <v>6</v>
      </c>
      <c r="S3699" s="174">
        <f t="shared" si="1657"/>
        <v>18</v>
      </c>
      <c r="T3699" s="174">
        <f t="shared" si="1658"/>
        <v>22</v>
      </c>
      <c r="U3699" s="174">
        <f t="shared" si="1659"/>
        <v>20</v>
      </c>
      <c r="V3699" s="176">
        <v>2</v>
      </c>
      <c r="W3699" s="176">
        <v>2</v>
      </c>
      <c r="X3699" s="176">
        <v>3</v>
      </c>
      <c r="Y3699" s="176">
        <v>6</v>
      </c>
      <c r="Z3699" s="176">
        <v>6</v>
      </c>
      <c r="AA3699" s="176">
        <v>3</v>
      </c>
      <c r="AB3699" s="176">
        <v>8</v>
      </c>
      <c r="AC3699" s="176">
        <v>14</v>
      </c>
      <c r="AD3699" s="177">
        <v>0</v>
      </c>
      <c r="AE3699" s="177">
        <v>2</v>
      </c>
      <c r="AF3699" s="178">
        <v>0</v>
      </c>
      <c r="AG3699" s="178">
        <v>0</v>
      </c>
      <c r="AH3699" s="178"/>
      <c r="AI3699" s="174"/>
      <c r="AJ3699" s="119"/>
      <c r="AK3699" s="120">
        <f t="shared" si="1648"/>
        <v>19950</v>
      </c>
      <c r="AL3699" s="120">
        <f>AK3699/COUNTIF(G$3684:G3699,"H")</f>
        <v>2493.75</v>
      </c>
      <c r="AM3699" s="120">
        <f t="shared" si="1649"/>
        <v>9300</v>
      </c>
      <c r="AN3699" s="120">
        <f>AM3699/COUNTIF(G$3684:G3699,"A")</f>
        <v>1162.5</v>
      </c>
      <c r="AO3699" s="119"/>
      <c r="AP3699" s="119">
        <v>31</v>
      </c>
      <c r="AQ3699" s="119"/>
      <c r="AR3699" s="119">
        <v>27</v>
      </c>
      <c r="AS3699" s="119">
        <v>14</v>
      </c>
      <c r="AT3699" s="121">
        <f t="shared" si="1646"/>
        <v>20</v>
      </c>
      <c r="AU3699" s="119">
        <f t="shared" si="1647"/>
        <v>12</v>
      </c>
      <c r="AV3699" s="119">
        <f t="shared" si="1660"/>
        <v>7</v>
      </c>
      <c r="AW3699" s="115"/>
      <c r="AX3699" s="122"/>
      <c r="AY3699" s="129">
        <v>174</v>
      </c>
      <c r="AZ3699" s="124">
        <f t="shared" si="1639"/>
        <v>0.92496765847347995</v>
      </c>
      <c r="BA3699" s="124">
        <f t="shared" si="1661"/>
        <v>7.5032341526520052E-2</v>
      </c>
      <c r="BB3699" s="119"/>
      <c r="BC3699" s="119"/>
      <c r="BD3699" s="119"/>
      <c r="BE3699" s="119"/>
      <c r="BF3699" s="119"/>
      <c r="BG3699" s="119">
        <f t="shared" si="1619"/>
        <v>0</v>
      </c>
      <c r="BH3699" s="119">
        <f t="shared" si="1644"/>
        <v>0</v>
      </c>
      <c r="BI3699" s="119">
        <f t="shared" si="1620"/>
        <v>1</v>
      </c>
      <c r="BJ3699" s="119">
        <f t="shared" si="1645"/>
        <v>1</v>
      </c>
      <c r="BK3699" s="119">
        <f t="shared" si="1621"/>
        <v>0</v>
      </c>
      <c r="BL3699" s="119">
        <f t="shared" si="1622"/>
        <v>0</v>
      </c>
      <c r="BM3699" s="119">
        <f t="shared" si="1623"/>
        <v>1</v>
      </c>
      <c r="BN3699" s="119">
        <f t="shared" si="1624"/>
        <v>1</v>
      </c>
      <c r="BO3699" s="119">
        <f t="shared" si="1625"/>
        <v>1</v>
      </c>
      <c r="BP3699" s="119">
        <f t="shared" si="1626"/>
        <v>4</v>
      </c>
      <c r="BQ3699" s="119">
        <f t="shared" si="1630"/>
        <v>0</v>
      </c>
      <c r="BR3699" s="119">
        <f t="shared" si="1631"/>
        <v>0</v>
      </c>
      <c r="BS3699" s="119">
        <f t="shared" si="1633"/>
        <v>0</v>
      </c>
      <c r="BT3699" s="119">
        <f t="shared" si="1634"/>
        <v>0</v>
      </c>
      <c r="CT3699" s="6">
        <f t="shared" si="1632"/>
        <v>5</v>
      </c>
      <c r="CX3699" s="6" t="str">
        <f t="shared" si="1640"/>
        <v>H</v>
      </c>
      <c r="CY3699" s="87">
        <f t="shared" si="1641"/>
        <v>2319</v>
      </c>
      <c r="CZ3699" s="87">
        <f t="shared" si="1642"/>
        <v>174</v>
      </c>
      <c r="DA3699" s="6">
        <f t="shared" si="1643"/>
        <v>2145</v>
      </c>
    </row>
    <row r="3700" spans="1:105" s="57" customFormat="1" hidden="1" x14ac:dyDescent="0.2">
      <c r="A3700" s="115">
        <v>8317</v>
      </c>
      <c r="B3700" s="46">
        <f t="shared" si="1627"/>
        <v>7</v>
      </c>
      <c r="C3700" s="46">
        <f t="shared" si="1628"/>
        <v>17</v>
      </c>
      <c r="D3700" s="46">
        <f t="shared" si="1629"/>
        <v>11</v>
      </c>
      <c r="E3700" s="116">
        <v>43421</v>
      </c>
      <c r="F3700" s="174" t="s">
        <v>3450</v>
      </c>
      <c r="G3700" s="115" t="s">
        <v>310</v>
      </c>
      <c r="H3700" s="115" t="s">
        <v>308</v>
      </c>
      <c r="I3700" s="115">
        <v>0</v>
      </c>
      <c r="J3700" s="115">
        <v>3</v>
      </c>
      <c r="K3700" s="117" t="s">
        <v>36</v>
      </c>
      <c r="L3700" s="175">
        <v>1673</v>
      </c>
      <c r="M3700" s="118" t="s">
        <v>3941</v>
      </c>
      <c r="N3700" s="115">
        <v>17</v>
      </c>
      <c r="O3700" s="174">
        <f t="shared" si="1656"/>
        <v>17</v>
      </c>
      <c r="P3700" s="174">
        <f>COUNTIF($H$3684:$H3700,"=W")</f>
        <v>5</v>
      </c>
      <c r="Q3700" s="174">
        <f>COUNTIF($H$3684:$H3700,"=D")</f>
        <v>5</v>
      </c>
      <c r="R3700" s="174">
        <f>COUNTIF($H$3684:$H3700,"=L")</f>
        <v>7</v>
      </c>
      <c r="S3700" s="174">
        <f t="shared" si="1657"/>
        <v>18</v>
      </c>
      <c r="T3700" s="174">
        <f t="shared" si="1658"/>
        <v>25</v>
      </c>
      <c r="U3700" s="174">
        <f t="shared" si="1659"/>
        <v>20</v>
      </c>
      <c r="V3700" s="176">
        <v>2</v>
      </c>
      <c r="W3700" s="176">
        <v>8</v>
      </c>
      <c r="X3700" s="176">
        <v>5</v>
      </c>
      <c r="Y3700" s="176">
        <v>4</v>
      </c>
      <c r="Z3700" s="176">
        <v>5</v>
      </c>
      <c r="AA3700" s="176">
        <v>8</v>
      </c>
      <c r="AB3700" s="176">
        <v>5</v>
      </c>
      <c r="AC3700" s="176">
        <v>11</v>
      </c>
      <c r="AD3700" s="177">
        <v>1</v>
      </c>
      <c r="AE3700" s="177">
        <v>0</v>
      </c>
      <c r="AF3700" s="178">
        <v>0</v>
      </c>
      <c r="AG3700" s="178">
        <v>0</v>
      </c>
      <c r="AH3700" s="177" t="s">
        <v>3499</v>
      </c>
      <c r="AI3700" s="174"/>
      <c r="AJ3700" s="119"/>
      <c r="AK3700" s="120">
        <f t="shared" si="1648"/>
        <v>19950</v>
      </c>
      <c r="AL3700" s="120">
        <f>AK3700/COUNTIF(G$3684:G3700,"H")</f>
        <v>2493.75</v>
      </c>
      <c r="AM3700" s="120">
        <f t="shared" si="1649"/>
        <v>10973</v>
      </c>
      <c r="AN3700" s="120">
        <f>AM3700/COUNTIF(G$3684:G3700,"A")</f>
        <v>1219.2222222222222</v>
      </c>
      <c r="AO3700" s="119"/>
      <c r="AP3700" s="119">
        <v>34</v>
      </c>
      <c r="AQ3700" s="119"/>
      <c r="AR3700" s="119">
        <v>28</v>
      </c>
      <c r="AS3700" s="119">
        <v>17</v>
      </c>
      <c r="AT3700" s="121">
        <f t="shared" si="1646"/>
        <v>20</v>
      </c>
      <c r="AU3700" s="119">
        <f t="shared" si="1647"/>
        <v>17</v>
      </c>
      <c r="AV3700" s="119">
        <f t="shared" si="1660"/>
        <v>8</v>
      </c>
      <c r="AW3700" s="115"/>
      <c r="AX3700" s="122"/>
      <c r="AY3700" s="129">
        <v>348</v>
      </c>
      <c r="AZ3700" s="124">
        <f t="shared" si="1639"/>
        <v>0.20800956365809922</v>
      </c>
      <c r="BA3700" s="124">
        <f t="shared" si="1661"/>
        <v>0.79199043634190081</v>
      </c>
      <c r="BB3700" s="119"/>
      <c r="BC3700" s="119"/>
      <c r="BD3700" s="119"/>
      <c r="BE3700" s="119"/>
      <c r="BF3700" s="119"/>
      <c r="BG3700" s="119">
        <f t="shared" si="1619"/>
        <v>0</v>
      </c>
      <c r="BH3700" s="119">
        <f t="shared" si="1644"/>
        <v>0</v>
      </c>
      <c r="BI3700" s="119">
        <f t="shared" si="1620"/>
        <v>0</v>
      </c>
      <c r="BJ3700" s="119">
        <f t="shared" si="1645"/>
        <v>0</v>
      </c>
      <c r="BK3700" s="119">
        <f t="shared" si="1621"/>
        <v>1</v>
      </c>
      <c r="BL3700" s="119">
        <f t="shared" si="1622"/>
        <v>1</v>
      </c>
      <c r="BM3700" s="119">
        <f t="shared" si="1623"/>
        <v>0</v>
      </c>
      <c r="BN3700" s="119">
        <f t="shared" si="1624"/>
        <v>0</v>
      </c>
      <c r="BO3700" s="119">
        <f t="shared" si="1625"/>
        <v>1</v>
      </c>
      <c r="BP3700" s="119">
        <f t="shared" si="1626"/>
        <v>5</v>
      </c>
      <c r="BQ3700" s="119">
        <f t="shared" si="1630"/>
        <v>0</v>
      </c>
      <c r="BR3700" s="119">
        <f t="shared" si="1631"/>
        <v>0</v>
      </c>
      <c r="BS3700" s="119">
        <f t="shared" si="1633"/>
        <v>1</v>
      </c>
      <c r="BT3700" s="119">
        <f t="shared" si="1634"/>
        <v>1</v>
      </c>
      <c r="CT3700" s="6">
        <f t="shared" si="1632"/>
        <v>7</v>
      </c>
      <c r="CX3700" s="6" t="str">
        <f t="shared" si="1640"/>
        <v>A</v>
      </c>
      <c r="CY3700" s="87">
        <f t="shared" si="1641"/>
        <v>1673</v>
      </c>
      <c r="CZ3700" s="87">
        <f t="shared" si="1642"/>
        <v>348</v>
      </c>
      <c r="DA3700" s="6" t="str">
        <f t="shared" si="1643"/>
        <v>na</v>
      </c>
    </row>
    <row r="3701" spans="1:105" s="57" customFormat="1" hidden="1" x14ac:dyDescent="0.2">
      <c r="A3701" s="115">
        <v>8318</v>
      </c>
      <c r="B3701" s="46">
        <f t="shared" si="1627"/>
        <v>7</v>
      </c>
      <c r="C3701" s="46">
        <f t="shared" si="1628"/>
        <v>1</v>
      </c>
      <c r="D3701" s="46">
        <f t="shared" si="1629"/>
        <v>12</v>
      </c>
      <c r="E3701" s="116">
        <v>43435</v>
      </c>
      <c r="F3701" s="174" t="s">
        <v>3844</v>
      </c>
      <c r="G3701" s="115" t="s">
        <v>103</v>
      </c>
      <c r="H3701" s="115" t="s">
        <v>306</v>
      </c>
      <c r="I3701" s="115">
        <v>2</v>
      </c>
      <c r="J3701" s="115">
        <v>0</v>
      </c>
      <c r="K3701" s="117" t="s">
        <v>1296</v>
      </c>
      <c r="L3701" s="175">
        <v>2583</v>
      </c>
      <c r="M3701" s="125" t="s">
        <v>3940</v>
      </c>
      <c r="N3701" s="115">
        <v>13</v>
      </c>
      <c r="O3701" s="174">
        <f t="shared" si="1656"/>
        <v>18</v>
      </c>
      <c r="P3701" s="174">
        <f>COUNTIF($H$3684:$H3701,"=W")</f>
        <v>6</v>
      </c>
      <c r="Q3701" s="174">
        <f>COUNTIF($H$3684:$H3701,"=D")</f>
        <v>5</v>
      </c>
      <c r="R3701" s="174">
        <f>COUNTIF($H$3684:$H3701,"=L")</f>
        <v>7</v>
      </c>
      <c r="S3701" s="174">
        <f t="shared" si="1657"/>
        <v>20</v>
      </c>
      <c r="T3701" s="174">
        <f t="shared" si="1658"/>
        <v>25</v>
      </c>
      <c r="U3701" s="174">
        <f t="shared" si="1659"/>
        <v>23</v>
      </c>
      <c r="V3701" s="176">
        <v>6</v>
      </c>
      <c r="W3701" s="176">
        <v>8</v>
      </c>
      <c r="X3701" s="176">
        <v>3</v>
      </c>
      <c r="Y3701" s="176">
        <v>4</v>
      </c>
      <c r="Z3701" s="176">
        <v>2</v>
      </c>
      <c r="AA3701" s="176">
        <v>7</v>
      </c>
      <c r="AB3701" s="176">
        <v>7</v>
      </c>
      <c r="AC3701" s="176">
        <v>8</v>
      </c>
      <c r="AD3701" s="177">
        <v>0</v>
      </c>
      <c r="AE3701" s="177">
        <v>2</v>
      </c>
      <c r="AF3701" s="178">
        <v>0</v>
      </c>
      <c r="AG3701" s="178">
        <v>0</v>
      </c>
      <c r="AH3701" s="126"/>
      <c r="AI3701" s="126"/>
      <c r="AJ3701" s="126"/>
      <c r="AK3701" s="120">
        <f t="shared" si="1648"/>
        <v>22533</v>
      </c>
      <c r="AL3701" s="120">
        <f>AK3701/COUNTIF(G$3684:G3701,"H")</f>
        <v>2503.6666666666665</v>
      </c>
      <c r="AM3701" s="120">
        <f t="shared" si="1649"/>
        <v>10973</v>
      </c>
      <c r="AN3701" s="120">
        <f>AM3701/COUNTIF(G$3684:G3701,"A")</f>
        <v>1219.2222222222222</v>
      </c>
      <c r="AO3701" s="126"/>
      <c r="AP3701" s="119">
        <v>37</v>
      </c>
      <c r="AQ3701" s="119"/>
      <c r="AR3701" s="119">
        <v>30</v>
      </c>
      <c r="AS3701" s="119">
        <v>17</v>
      </c>
      <c r="AT3701" s="121">
        <f t="shared" si="1646"/>
        <v>23</v>
      </c>
      <c r="AU3701" s="119">
        <f t="shared" si="1647"/>
        <v>13</v>
      </c>
      <c r="AV3701" s="119">
        <f t="shared" si="1660"/>
        <v>7</v>
      </c>
      <c r="AW3701" s="115"/>
      <c r="AX3701" s="122"/>
      <c r="AY3701" s="129">
        <v>485</v>
      </c>
      <c r="AZ3701" s="124">
        <f t="shared" si="1639"/>
        <v>0.81223383662408055</v>
      </c>
      <c r="BA3701" s="124">
        <f t="shared" si="1661"/>
        <v>0.18776616337591945</v>
      </c>
      <c r="BB3701" s="119"/>
      <c r="BC3701" s="119"/>
      <c r="BD3701" s="119"/>
      <c r="BE3701" s="119"/>
      <c r="BF3701" s="119"/>
      <c r="BG3701" s="119">
        <f t="shared" si="1619"/>
        <v>1</v>
      </c>
      <c r="BH3701" s="119">
        <f t="shared" si="1644"/>
        <v>1</v>
      </c>
      <c r="BI3701" s="119">
        <f t="shared" si="1620"/>
        <v>0</v>
      </c>
      <c r="BJ3701" s="119">
        <f t="shared" si="1645"/>
        <v>0</v>
      </c>
      <c r="BK3701" s="119">
        <f t="shared" si="1621"/>
        <v>0</v>
      </c>
      <c r="BL3701" s="119">
        <f t="shared" si="1622"/>
        <v>0</v>
      </c>
      <c r="BM3701" s="119">
        <f t="shared" si="1623"/>
        <v>1</v>
      </c>
      <c r="BN3701" s="119">
        <f t="shared" si="1624"/>
        <v>1</v>
      </c>
      <c r="BO3701" s="119">
        <f t="shared" si="1625"/>
        <v>0</v>
      </c>
      <c r="BP3701" s="119">
        <f t="shared" si="1626"/>
        <v>0</v>
      </c>
      <c r="BQ3701" s="119">
        <f t="shared" si="1630"/>
        <v>1</v>
      </c>
      <c r="BR3701" s="119">
        <f t="shared" si="1631"/>
        <v>1</v>
      </c>
      <c r="BS3701" s="119">
        <f t="shared" si="1633"/>
        <v>0</v>
      </c>
      <c r="BT3701" s="119">
        <f t="shared" si="1634"/>
        <v>0</v>
      </c>
      <c r="CT3701" s="6">
        <f t="shared" si="1632"/>
        <v>9</v>
      </c>
      <c r="CX3701" s="6" t="str">
        <f t="shared" si="1640"/>
        <v>H</v>
      </c>
      <c r="CY3701" s="87">
        <f t="shared" si="1641"/>
        <v>2583</v>
      </c>
      <c r="CZ3701" s="87">
        <f t="shared" si="1642"/>
        <v>485</v>
      </c>
      <c r="DA3701" s="6">
        <f t="shared" si="1643"/>
        <v>2098</v>
      </c>
    </row>
    <row r="3702" spans="1:105" s="57" customFormat="1" hidden="1" x14ac:dyDescent="0.2">
      <c r="A3702" s="115">
        <v>8319</v>
      </c>
      <c r="B3702" s="46">
        <f t="shared" si="1627"/>
        <v>3</v>
      </c>
      <c r="C3702" s="46">
        <f t="shared" si="1628"/>
        <v>4</v>
      </c>
      <c r="D3702" s="46">
        <f t="shared" si="1629"/>
        <v>12</v>
      </c>
      <c r="E3702" s="116">
        <v>43438</v>
      </c>
      <c r="F3702" s="174" t="s">
        <v>3897</v>
      </c>
      <c r="G3702" s="115" t="s">
        <v>103</v>
      </c>
      <c r="H3702" s="115" t="s">
        <v>307</v>
      </c>
      <c r="I3702" s="115">
        <v>2</v>
      </c>
      <c r="J3702" s="115">
        <v>2</v>
      </c>
      <c r="K3702" s="117" t="s">
        <v>36</v>
      </c>
      <c r="L3702" s="175">
        <v>1938</v>
      </c>
      <c r="M3702" s="125" t="s">
        <v>4674</v>
      </c>
      <c r="N3702" s="115">
        <v>14</v>
      </c>
      <c r="O3702" s="174">
        <f t="shared" si="1656"/>
        <v>19</v>
      </c>
      <c r="P3702" s="174">
        <f>COUNTIF($H$3684:$H3702,"=W")</f>
        <v>6</v>
      </c>
      <c r="Q3702" s="174">
        <f>COUNTIF($H$3684:$H3702,"=D")</f>
        <v>6</v>
      </c>
      <c r="R3702" s="174">
        <f>COUNTIF($H$3684:$H3702,"=L")</f>
        <v>7</v>
      </c>
      <c r="S3702" s="174">
        <f t="shared" si="1657"/>
        <v>22</v>
      </c>
      <c r="T3702" s="174">
        <f t="shared" si="1658"/>
        <v>27</v>
      </c>
      <c r="U3702" s="174">
        <f t="shared" si="1659"/>
        <v>24</v>
      </c>
      <c r="V3702" s="176">
        <v>7</v>
      </c>
      <c r="W3702" s="176">
        <v>2</v>
      </c>
      <c r="X3702" s="176">
        <v>6</v>
      </c>
      <c r="Y3702" s="176">
        <v>4</v>
      </c>
      <c r="Z3702" s="176">
        <v>4</v>
      </c>
      <c r="AA3702" s="176">
        <v>4</v>
      </c>
      <c r="AB3702" s="176">
        <v>10</v>
      </c>
      <c r="AC3702" s="176">
        <v>11</v>
      </c>
      <c r="AD3702" s="177">
        <v>0</v>
      </c>
      <c r="AE3702" s="177">
        <v>2</v>
      </c>
      <c r="AF3702" s="178">
        <v>0</v>
      </c>
      <c r="AG3702" s="178">
        <v>0</v>
      </c>
      <c r="AH3702" s="126"/>
      <c r="AI3702" s="126"/>
      <c r="AJ3702" s="126"/>
      <c r="AK3702" s="120">
        <f t="shared" si="1648"/>
        <v>24471</v>
      </c>
      <c r="AL3702" s="120">
        <f>AK3702/COUNTIF(G$3684:G3702,"H")</f>
        <v>2447.1</v>
      </c>
      <c r="AM3702" s="120">
        <f t="shared" si="1649"/>
        <v>10973</v>
      </c>
      <c r="AN3702" s="120">
        <f>AM3702/COUNTIF(G$3684:G3702,"A")</f>
        <v>1219.2222222222222</v>
      </c>
      <c r="AO3702" s="126"/>
      <c r="AP3702" s="119">
        <v>37</v>
      </c>
      <c r="AQ3702" s="119"/>
      <c r="AR3702" s="119">
        <v>30</v>
      </c>
      <c r="AS3702" s="119">
        <v>17</v>
      </c>
      <c r="AT3702" s="121">
        <f t="shared" si="1646"/>
        <v>24</v>
      </c>
      <c r="AU3702" s="119">
        <f t="shared" si="1647"/>
        <v>14</v>
      </c>
      <c r="AV3702" s="119">
        <f t="shared" si="1660"/>
        <v>6</v>
      </c>
      <c r="AW3702" s="115"/>
      <c r="AX3702" s="122"/>
      <c r="AY3702" s="129">
        <v>26</v>
      </c>
      <c r="AZ3702" s="124">
        <f t="shared" si="1639"/>
        <v>0.98658410732714141</v>
      </c>
      <c r="BA3702" s="124">
        <f t="shared" si="1661"/>
        <v>1.3415892672858587E-2</v>
      </c>
      <c r="BB3702" s="119"/>
      <c r="BC3702" s="119"/>
      <c r="BD3702" s="119"/>
      <c r="BE3702" s="119"/>
      <c r="BF3702" s="119"/>
      <c r="BG3702" s="119">
        <f t="shared" si="1619"/>
        <v>0</v>
      </c>
      <c r="BH3702" s="119">
        <f t="shared" si="1644"/>
        <v>0</v>
      </c>
      <c r="BI3702" s="119">
        <f t="shared" si="1620"/>
        <v>1</v>
      </c>
      <c r="BJ3702" s="119">
        <f t="shared" si="1645"/>
        <v>1</v>
      </c>
      <c r="BK3702" s="119">
        <f t="shared" si="1621"/>
        <v>0</v>
      </c>
      <c r="BL3702" s="119">
        <f t="shared" si="1622"/>
        <v>0</v>
      </c>
      <c r="BM3702" s="119">
        <f t="shared" si="1623"/>
        <v>1</v>
      </c>
      <c r="BN3702" s="119">
        <f t="shared" si="1624"/>
        <v>2</v>
      </c>
      <c r="BO3702" s="119">
        <f t="shared" si="1625"/>
        <v>1</v>
      </c>
      <c r="BP3702" s="119">
        <f t="shared" si="1626"/>
        <v>1</v>
      </c>
      <c r="BQ3702" s="119">
        <f t="shared" si="1630"/>
        <v>1</v>
      </c>
      <c r="BR3702" s="119">
        <f t="shared" si="1631"/>
        <v>2</v>
      </c>
      <c r="BS3702" s="119">
        <f t="shared" si="1633"/>
        <v>1</v>
      </c>
      <c r="BT3702" s="119">
        <f t="shared" si="1634"/>
        <v>1</v>
      </c>
      <c r="CT3702" s="6">
        <f t="shared" si="1632"/>
        <v>13</v>
      </c>
      <c r="CX3702" s="6" t="str">
        <f t="shared" si="1640"/>
        <v>H</v>
      </c>
      <c r="CY3702" s="87">
        <f t="shared" si="1641"/>
        <v>1938</v>
      </c>
      <c r="CZ3702" s="87">
        <f t="shared" si="1642"/>
        <v>26</v>
      </c>
      <c r="DA3702" s="6">
        <f t="shared" si="1643"/>
        <v>1912</v>
      </c>
    </row>
    <row r="3703" spans="1:105" s="57" customFormat="1" hidden="1" x14ac:dyDescent="0.2">
      <c r="A3703" s="115">
        <v>8320</v>
      </c>
      <c r="B3703" s="46">
        <f t="shared" si="1627"/>
        <v>7</v>
      </c>
      <c r="C3703" s="46">
        <f t="shared" si="1628"/>
        <v>8</v>
      </c>
      <c r="D3703" s="46">
        <f t="shared" si="1629"/>
        <v>12</v>
      </c>
      <c r="E3703" s="116">
        <v>43442</v>
      </c>
      <c r="F3703" s="174" t="s">
        <v>33</v>
      </c>
      <c r="G3703" s="115" t="s">
        <v>310</v>
      </c>
      <c r="H3703" s="115" t="s">
        <v>308</v>
      </c>
      <c r="I3703" s="115">
        <v>0</v>
      </c>
      <c r="J3703" s="115">
        <v>2</v>
      </c>
      <c r="K3703" s="117" t="s">
        <v>36</v>
      </c>
      <c r="L3703" s="175">
        <v>1143</v>
      </c>
      <c r="M3703" s="118" t="s">
        <v>3944</v>
      </c>
      <c r="N3703" s="115">
        <v>14</v>
      </c>
      <c r="O3703" s="174">
        <f t="shared" si="1656"/>
        <v>20</v>
      </c>
      <c r="P3703" s="174">
        <f>COUNTIF($H$3684:$H3703,"=W")</f>
        <v>6</v>
      </c>
      <c r="Q3703" s="174">
        <f>COUNTIF($H$3684:$H3703,"=D")</f>
        <v>6</v>
      </c>
      <c r="R3703" s="174">
        <f>COUNTIF($H$3684:$H3703,"=L")</f>
        <v>8</v>
      </c>
      <c r="S3703" s="174">
        <f t="shared" si="1657"/>
        <v>22</v>
      </c>
      <c r="T3703" s="174">
        <f t="shared" si="1658"/>
        <v>29</v>
      </c>
      <c r="U3703" s="174">
        <f t="shared" si="1659"/>
        <v>24</v>
      </c>
      <c r="V3703" s="176">
        <v>3</v>
      </c>
      <c r="W3703" s="176">
        <v>6</v>
      </c>
      <c r="X3703" s="176">
        <v>6</v>
      </c>
      <c r="Y3703" s="176">
        <v>3</v>
      </c>
      <c r="Z3703" s="176">
        <v>4</v>
      </c>
      <c r="AA3703" s="176">
        <v>7</v>
      </c>
      <c r="AB3703" s="176">
        <v>7</v>
      </c>
      <c r="AC3703" s="176">
        <v>14</v>
      </c>
      <c r="AD3703" s="177">
        <v>2</v>
      </c>
      <c r="AE3703" s="177">
        <v>2</v>
      </c>
      <c r="AF3703" s="178">
        <v>0</v>
      </c>
      <c r="AG3703" s="178">
        <v>0</v>
      </c>
      <c r="AH3703" s="177" t="s">
        <v>3945</v>
      </c>
      <c r="AI3703" s="174"/>
      <c r="AJ3703" s="119"/>
      <c r="AK3703" s="120">
        <f t="shared" si="1648"/>
        <v>24471</v>
      </c>
      <c r="AL3703" s="120">
        <f>AK3703/COUNTIF(G$3684:G3703,"H")</f>
        <v>2447.1</v>
      </c>
      <c r="AM3703" s="120">
        <f t="shared" si="1649"/>
        <v>12116</v>
      </c>
      <c r="AN3703" s="120">
        <f>AM3703/COUNTIF(G$3684:G3703,"A")</f>
        <v>1211.5999999999999</v>
      </c>
      <c r="AO3703" s="119"/>
      <c r="AP3703" s="119">
        <v>38</v>
      </c>
      <c r="AQ3703" s="119"/>
      <c r="AR3703" s="119">
        <v>31</v>
      </c>
      <c r="AS3703" s="119">
        <v>18</v>
      </c>
      <c r="AT3703" s="121">
        <f t="shared" si="1646"/>
        <v>24</v>
      </c>
      <c r="AU3703" s="119">
        <f t="shared" si="1647"/>
        <v>14</v>
      </c>
      <c r="AV3703" s="119">
        <f t="shared" si="1660"/>
        <v>7</v>
      </c>
      <c r="AW3703" s="115"/>
      <c r="AX3703" s="122"/>
      <c r="AY3703" s="129">
        <v>108</v>
      </c>
      <c r="AZ3703" s="124">
        <f t="shared" si="1639"/>
        <v>9.4488188976377951E-2</v>
      </c>
      <c r="BA3703" s="124">
        <f t="shared" si="1661"/>
        <v>0.90551181102362199</v>
      </c>
      <c r="BB3703" s="119"/>
      <c r="BC3703" s="119"/>
      <c r="BD3703" s="119"/>
      <c r="BE3703" s="119"/>
      <c r="BF3703" s="119"/>
      <c r="BG3703" s="119">
        <f t="shared" si="1619"/>
        <v>0</v>
      </c>
      <c r="BH3703" s="119">
        <f t="shared" si="1644"/>
        <v>0</v>
      </c>
      <c r="BI3703" s="119">
        <f t="shared" si="1620"/>
        <v>0</v>
      </c>
      <c r="BJ3703" s="119">
        <f t="shared" si="1645"/>
        <v>0</v>
      </c>
      <c r="BK3703" s="119">
        <f t="shared" si="1621"/>
        <v>1</v>
      </c>
      <c r="BL3703" s="119">
        <f t="shared" si="1622"/>
        <v>1</v>
      </c>
      <c r="BM3703" s="119">
        <f t="shared" si="1623"/>
        <v>0</v>
      </c>
      <c r="BN3703" s="119">
        <f t="shared" si="1624"/>
        <v>0</v>
      </c>
      <c r="BO3703" s="119">
        <f t="shared" si="1625"/>
        <v>1</v>
      </c>
      <c r="BP3703" s="119">
        <f t="shared" si="1626"/>
        <v>2</v>
      </c>
      <c r="BQ3703" s="119">
        <f t="shared" si="1630"/>
        <v>0</v>
      </c>
      <c r="BR3703" s="119">
        <f t="shared" si="1631"/>
        <v>0</v>
      </c>
      <c r="BS3703" s="119">
        <f t="shared" si="1633"/>
        <v>1</v>
      </c>
      <c r="BT3703" s="119">
        <f t="shared" si="1634"/>
        <v>2</v>
      </c>
      <c r="CT3703" s="6">
        <f t="shared" si="1632"/>
        <v>9</v>
      </c>
      <c r="CX3703" s="6" t="str">
        <f t="shared" si="1640"/>
        <v>A</v>
      </c>
      <c r="CY3703" s="87">
        <f t="shared" si="1641"/>
        <v>1143</v>
      </c>
      <c r="CZ3703" s="87">
        <f t="shared" si="1642"/>
        <v>108</v>
      </c>
      <c r="DA3703" s="6" t="str">
        <f t="shared" si="1643"/>
        <v>na</v>
      </c>
    </row>
    <row r="3704" spans="1:105" s="57" customFormat="1" hidden="1" x14ac:dyDescent="0.2">
      <c r="A3704" s="115">
        <v>8321</v>
      </c>
      <c r="B3704" s="46">
        <f t="shared" si="1627"/>
        <v>7</v>
      </c>
      <c r="C3704" s="46">
        <f t="shared" si="1628"/>
        <v>22</v>
      </c>
      <c r="D3704" s="46">
        <f t="shared" si="1629"/>
        <v>12</v>
      </c>
      <c r="E3704" s="116">
        <v>43456</v>
      </c>
      <c r="F3704" s="174" t="s">
        <v>3790</v>
      </c>
      <c r="G3704" s="115" t="s">
        <v>103</v>
      </c>
      <c r="H3704" s="115" t="s">
        <v>306</v>
      </c>
      <c r="I3704" s="115">
        <v>2</v>
      </c>
      <c r="J3704" s="115">
        <v>1</v>
      </c>
      <c r="K3704" s="117" t="s">
        <v>558</v>
      </c>
      <c r="L3704" s="175">
        <v>2119</v>
      </c>
      <c r="M3704" s="118" t="s">
        <v>4675</v>
      </c>
      <c r="N3704" s="115">
        <v>13</v>
      </c>
      <c r="O3704" s="174">
        <f t="shared" si="1656"/>
        <v>21</v>
      </c>
      <c r="P3704" s="174">
        <f>COUNTIF($H$3684:$H3704,"=W")</f>
        <v>7</v>
      </c>
      <c r="Q3704" s="174">
        <f>COUNTIF($H$3684:$H3704,"=D")</f>
        <v>6</v>
      </c>
      <c r="R3704" s="174">
        <f>COUNTIF($H$3684:$H3704,"=L")</f>
        <v>8</v>
      </c>
      <c r="S3704" s="174">
        <f t="shared" si="1657"/>
        <v>24</v>
      </c>
      <c r="T3704" s="174">
        <f t="shared" si="1658"/>
        <v>30</v>
      </c>
      <c r="U3704" s="174">
        <f t="shared" si="1659"/>
        <v>27</v>
      </c>
      <c r="V3704" s="176">
        <v>4</v>
      </c>
      <c r="W3704" s="176">
        <v>9</v>
      </c>
      <c r="X3704" s="176">
        <v>3</v>
      </c>
      <c r="Y3704" s="176">
        <v>2</v>
      </c>
      <c r="Z3704" s="176">
        <v>3</v>
      </c>
      <c r="AA3704" s="176">
        <v>3</v>
      </c>
      <c r="AB3704" s="176">
        <v>8</v>
      </c>
      <c r="AC3704" s="176">
        <v>12</v>
      </c>
      <c r="AD3704" s="177">
        <v>1</v>
      </c>
      <c r="AE3704" s="177">
        <v>2</v>
      </c>
      <c r="AF3704" s="178">
        <v>0</v>
      </c>
      <c r="AG3704" s="178">
        <v>0</v>
      </c>
      <c r="AH3704" s="177" t="s">
        <v>3746</v>
      </c>
      <c r="AI3704" s="174"/>
      <c r="AJ3704" s="119"/>
      <c r="AK3704" s="120">
        <f t="shared" si="1648"/>
        <v>26590</v>
      </c>
      <c r="AL3704" s="120">
        <f>AK3704/COUNTIF(G$3684:G3704,"H")</f>
        <v>2417.2727272727275</v>
      </c>
      <c r="AM3704" s="120">
        <f t="shared" si="1649"/>
        <v>12116</v>
      </c>
      <c r="AN3704" s="120">
        <f>AM3704/COUNTIF(G$3684:G3704,"A")</f>
        <v>1211.5999999999999</v>
      </c>
      <c r="AO3704" s="119"/>
      <c r="AP3704" s="119">
        <v>41</v>
      </c>
      <c r="AQ3704" s="119"/>
      <c r="AR3704" s="119">
        <v>32</v>
      </c>
      <c r="AS3704" s="119">
        <v>21</v>
      </c>
      <c r="AT3704" s="121">
        <f t="shared" si="1646"/>
        <v>27</v>
      </c>
      <c r="AU3704" s="119">
        <f t="shared" si="1647"/>
        <v>13</v>
      </c>
      <c r="AV3704" s="119">
        <f t="shared" si="1660"/>
        <v>5</v>
      </c>
      <c r="AW3704" s="115"/>
      <c r="AX3704" s="122"/>
      <c r="AY3704" s="129">
        <v>20</v>
      </c>
      <c r="AZ3704" s="124">
        <f t="shared" si="1639"/>
        <v>0.99056158565361019</v>
      </c>
      <c r="BA3704" s="124">
        <f t="shared" si="1661"/>
        <v>9.4384143463898118E-3</v>
      </c>
      <c r="BB3704" s="119"/>
      <c r="BC3704" s="119"/>
      <c r="BD3704" s="119"/>
      <c r="BE3704" s="119"/>
      <c r="BF3704" s="119"/>
      <c r="BG3704" s="119">
        <f t="shared" si="1619"/>
        <v>1</v>
      </c>
      <c r="BH3704" s="119">
        <f t="shared" si="1644"/>
        <v>1</v>
      </c>
      <c r="BI3704" s="119">
        <f t="shared" si="1620"/>
        <v>0</v>
      </c>
      <c r="BJ3704" s="119">
        <f t="shared" si="1645"/>
        <v>0</v>
      </c>
      <c r="BK3704" s="119">
        <f t="shared" si="1621"/>
        <v>0</v>
      </c>
      <c r="BL3704" s="119">
        <f t="shared" si="1622"/>
        <v>0</v>
      </c>
      <c r="BM3704" s="119">
        <f t="shared" si="1623"/>
        <v>1</v>
      </c>
      <c r="BN3704" s="119">
        <f t="shared" si="1624"/>
        <v>1</v>
      </c>
      <c r="BO3704" s="119">
        <f t="shared" si="1625"/>
        <v>0</v>
      </c>
      <c r="BP3704" s="119">
        <f t="shared" si="1626"/>
        <v>0</v>
      </c>
      <c r="BQ3704" s="119">
        <f t="shared" si="1630"/>
        <v>1</v>
      </c>
      <c r="BR3704" s="119">
        <f t="shared" si="1631"/>
        <v>1</v>
      </c>
      <c r="BS3704" s="119">
        <f t="shared" si="1633"/>
        <v>1</v>
      </c>
      <c r="BT3704" s="119">
        <f t="shared" si="1634"/>
        <v>3</v>
      </c>
      <c r="CT3704" s="6">
        <f t="shared" si="1632"/>
        <v>7</v>
      </c>
      <c r="CX3704" s="6" t="str">
        <f t="shared" si="1640"/>
        <v>H</v>
      </c>
      <c r="CY3704" s="87">
        <f t="shared" si="1641"/>
        <v>2119</v>
      </c>
      <c r="CZ3704" s="87">
        <f t="shared" si="1642"/>
        <v>20</v>
      </c>
      <c r="DA3704" s="6">
        <f t="shared" si="1643"/>
        <v>2099</v>
      </c>
    </row>
    <row r="3705" spans="1:105" s="57" customFormat="1" hidden="1" x14ac:dyDescent="0.2">
      <c r="A3705" s="115">
        <v>8322</v>
      </c>
      <c r="B3705" s="46">
        <f t="shared" si="1627"/>
        <v>4</v>
      </c>
      <c r="C3705" s="46">
        <f t="shared" si="1628"/>
        <v>26</v>
      </c>
      <c r="D3705" s="46">
        <f t="shared" si="1629"/>
        <v>12</v>
      </c>
      <c r="E3705" s="116">
        <v>43460</v>
      </c>
      <c r="F3705" s="174" t="s">
        <v>3382</v>
      </c>
      <c r="G3705" s="115" t="s">
        <v>310</v>
      </c>
      <c r="H3705" s="115" t="s">
        <v>308</v>
      </c>
      <c r="I3705" s="115">
        <v>1</v>
      </c>
      <c r="J3705" s="115">
        <v>5</v>
      </c>
      <c r="K3705" s="117" t="s">
        <v>3410</v>
      </c>
      <c r="L3705" s="175">
        <v>2286</v>
      </c>
      <c r="M3705" s="130" t="s">
        <v>4676</v>
      </c>
      <c r="N3705" s="115">
        <v>14</v>
      </c>
      <c r="O3705" s="174">
        <f t="shared" si="1656"/>
        <v>22</v>
      </c>
      <c r="P3705" s="174">
        <f>COUNTIF($H$3684:$H3705,"=W")</f>
        <v>7</v>
      </c>
      <c r="Q3705" s="174">
        <f>COUNTIF($H$3684:$H3705,"=D")</f>
        <v>6</v>
      </c>
      <c r="R3705" s="174">
        <f>COUNTIF($H$3684:$H3705,"=L")</f>
        <v>9</v>
      </c>
      <c r="S3705" s="174">
        <f t="shared" si="1657"/>
        <v>25</v>
      </c>
      <c r="T3705" s="174">
        <f t="shared" si="1658"/>
        <v>35</v>
      </c>
      <c r="U3705" s="174">
        <f t="shared" si="1659"/>
        <v>27</v>
      </c>
      <c r="V3705" s="176">
        <v>3</v>
      </c>
      <c r="W3705" s="176">
        <v>12</v>
      </c>
      <c r="X3705" s="176">
        <v>3</v>
      </c>
      <c r="Y3705" s="176">
        <v>6</v>
      </c>
      <c r="Z3705" s="176">
        <v>1</v>
      </c>
      <c r="AA3705" s="176">
        <v>4</v>
      </c>
      <c r="AB3705" s="176">
        <v>11</v>
      </c>
      <c r="AC3705" s="176">
        <v>15</v>
      </c>
      <c r="AD3705" s="177">
        <v>3</v>
      </c>
      <c r="AE3705" s="177">
        <v>3</v>
      </c>
      <c r="AF3705" s="178">
        <v>1</v>
      </c>
      <c r="AG3705" s="178">
        <v>0</v>
      </c>
      <c r="AH3705" s="177" t="s">
        <v>4677</v>
      </c>
      <c r="AI3705" s="174"/>
      <c r="AJ3705" s="119"/>
      <c r="AK3705" s="120">
        <f t="shared" si="1648"/>
        <v>26590</v>
      </c>
      <c r="AL3705" s="120">
        <f>AK3705/COUNTIF(G$3684:G3705,"H")</f>
        <v>2417.2727272727275</v>
      </c>
      <c r="AM3705" s="120">
        <f t="shared" si="1649"/>
        <v>14402</v>
      </c>
      <c r="AN3705" s="120">
        <f>AM3705/COUNTIF(G$3684:G3705,"A")</f>
        <v>1309.2727272727273</v>
      </c>
      <c r="AO3705" s="119"/>
      <c r="AP3705" s="119">
        <v>44</v>
      </c>
      <c r="AQ3705" s="119"/>
      <c r="AR3705" s="119">
        <v>34</v>
      </c>
      <c r="AS3705" s="119">
        <v>21</v>
      </c>
      <c r="AT3705" s="121">
        <f t="shared" si="1646"/>
        <v>27</v>
      </c>
      <c r="AU3705" s="119">
        <f t="shared" si="1647"/>
        <v>14</v>
      </c>
      <c r="AV3705" s="119">
        <f t="shared" si="1660"/>
        <v>7</v>
      </c>
      <c r="AW3705" s="115"/>
      <c r="AX3705" s="122"/>
      <c r="AY3705" s="128">
        <v>350</v>
      </c>
      <c r="AZ3705" s="124">
        <f t="shared" si="1639"/>
        <v>0.15310586176727908</v>
      </c>
      <c r="BA3705" s="124">
        <f t="shared" si="1661"/>
        <v>0.84689413823272086</v>
      </c>
      <c r="BB3705" s="119"/>
      <c r="BC3705" s="119"/>
      <c r="BD3705" s="119"/>
      <c r="BE3705" s="119"/>
      <c r="BF3705" s="119"/>
      <c r="BG3705" s="119">
        <f t="shared" si="1619"/>
        <v>0</v>
      </c>
      <c r="BH3705" s="119">
        <f t="shared" si="1644"/>
        <v>0</v>
      </c>
      <c r="BI3705" s="119">
        <f t="shared" si="1620"/>
        <v>0</v>
      </c>
      <c r="BJ3705" s="119">
        <f t="shared" si="1645"/>
        <v>0</v>
      </c>
      <c r="BK3705" s="119">
        <f t="shared" si="1621"/>
        <v>1</v>
      </c>
      <c r="BL3705" s="119">
        <f t="shared" si="1622"/>
        <v>1</v>
      </c>
      <c r="BM3705" s="119">
        <f t="shared" si="1623"/>
        <v>0</v>
      </c>
      <c r="BN3705" s="119">
        <f t="shared" si="1624"/>
        <v>0</v>
      </c>
      <c r="BO3705" s="119">
        <f t="shared" si="1625"/>
        <v>1</v>
      </c>
      <c r="BP3705" s="119">
        <f t="shared" si="1626"/>
        <v>1</v>
      </c>
      <c r="BQ3705" s="119">
        <f t="shared" si="1630"/>
        <v>1</v>
      </c>
      <c r="BR3705" s="119">
        <f t="shared" si="1631"/>
        <v>2</v>
      </c>
      <c r="BS3705" s="119">
        <f t="shared" si="1633"/>
        <v>1</v>
      </c>
      <c r="BT3705" s="119">
        <f t="shared" si="1634"/>
        <v>4</v>
      </c>
      <c r="CT3705" s="6">
        <f t="shared" si="1632"/>
        <v>6</v>
      </c>
      <c r="CX3705" s="6" t="str">
        <f t="shared" si="1640"/>
        <v>A</v>
      </c>
      <c r="CY3705" s="87">
        <f t="shared" si="1641"/>
        <v>2286</v>
      </c>
      <c r="CZ3705" s="87">
        <f t="shared" si="1642"/>
        <v>350</v>
      </c>
      <c r="DA3705" s="6" t="str">
        <f t="shared" si="1643"/>
        <v>na</v>
      </c>
    </row>
    <row r="3706" spans="1:105" s="57" customFormat="1" hidden="1" x14ac:dyDescent="0.2">
      <c r="A3706" s="115">
        <v>8323</v>
      </c>
      <c r="B3706" s="46">
        <f t="shared" si="1627"/>
        <v>7</v>
      </c>
      <c r="C3706" s="46">
        <f t="shared" si="1628"/>
        <v>29</v>
      </c>
      <c r="D3706" s="46">
        <f t="shared" si="1629"/>
        <v>12</v>
      </c>
      <c r="E3706" s="116">
        <v>43463</v>
      </c>
      <c r="F3706" s="174" t="s">
        <v>2390</v>
      </c>
      <c r="G3706" s="115" t="s">
        <v>310</v>
      </c>
      <c r="H3706" s="115" t="s">
        <v>308</v>
      </c>
      <c r="I3706" s="115">
        <v>1</v>
      </c>
      <c r="J3706" s="115">
        <v>2</v>
      </c>
      <c r="K3706" s="117" t="s">
        <v>558</v>
      </c>
      <c r="L3706" s="175">
        <v>1122</v>
      </c>
      <c r="M3706" s="130" t="s">
        <v>4678</v>
      </c>
      <c r="N3706" s="115">
        <v>16</v>
      </c>
      <c r="O3706" s="174">
        <f t="shared" si="1656"/>
        <v>23</v>
      </c>
      <c r="P3706" s="174">
        <f>COUNTIF($H$3684:$H3706,"=W")</f>
        <v>7</v>
      </c>
      <c r="Q3706" s="174">
        <f>COUNTIF($H$3684:$H3706,"=D")</f>
        <v>6</v>
      </c>
      <c r="R3706" s="174">
        <f>COUNTIF($H$3684:$H3706,"=L")</f>
        <v>10</v>
      </c>
      <c r="S3706" s="174">
        <f t="shared" si="1657"/>
        <v>26</v>
      </c>
      <c r="T3706" s="174">
        <f t="shared" si="1658"/>
        <v>37</v>
      </c>
      <c r="U3706" s="174">
        <f t="shared" si="1659"/>
        <v>27</v>
      </c>
      <c r="V3706" s="176">
        <v>5</v>
      </c>
      <c r="W3706" s="176">
        <v>6</v>
      </c>
      <c r="X3706" s="176">
        <v>1</v>
      </c>
      <c r="Y3706" s="176">
        <v>7</v>
      </c>
      <c r="Z3706" s="176">
        <v>1</v>
      </c>
      <c r="AA3706" s="176">
        <v>8</v>
      </c>
      <c r="AB3706" s="176">
        <v>14</v>
      </c>
      <c r="AC3706" s="176">
        <v>15</v>
      </c>
      <c r="AD3706" s="177">
        <v>2</v>
      </c>
      <c r="AE3706" s="177">
        <v>2</v>
      </c>
      <c r="AF3706" s="178">
        <v>0</v>
      </c>
      <c r="AG3706" s="178">
        <v>0</v>
      </c>
      <c r="AH3706" s="177" t="s">
        <v>3859</v>
      </c>
      <c r="AI3706" s="174"/>
      <c r="AJ3706" s="119"/>
      <c r="AK3706" s="120">
        <f t="shared" si="1648"/>
        <v>26590</v>
      </c>
      <c r="AL3706" s="120">
        <f>AK3706/COUNTIF(G$3684:G3706,"H")</f>
        <v>2417.2727272727275</v>
      </c>
      <c r="AM3706" s="120">
        <f t="shared" si="1649"/>
        <v>15524</v>
      </c>
      <c r="AN3706" s="120">
        <f>AM3706/COUNTIF(G$3684:G3706,"A")</f>
        <v>1293.6666666666667</v>
      </c>
      <c r="AO3706" s="119"/>
      <c r="AP3706" s="119">
        <v>45</v>
      </c>
      <c r="AQ3706" s="119"/>
      <c r="AR3706" s="119">
        <v>36</v>
      </c>
      <c r="AS3706" s="119">
        <v>22</v>
      </c>
      <c r="AT3706" s="121">
        <f t="shared" si="1646"/>
        <v>27</v>
      </c>
      <c r="AU3706" s="119">
        <f t="shared" si="1647"/>
        <v>16</v>
      </c>
      <c r="AV3706" s="119">
        <f t="shared" si="1660"/>
        <v>9</v>
      </c>
      <c r="AW3706" s="115"/>
      <c r="AX3706" s="122"/>
      <c r="AY3706" s="128">
        <v>200</v>
      </c>
      <c r="AZ3706" s="124">
        <f t="shared" si="1639"/>
        <v>0.17825311942959002</v>
      </c>
      <c r="BA3706" s="124">
        <f t="shared" si="1661"/>
        <v>0.82174688057041001</v>
      </c>
      <c r="BB3706" s="119"/>
      <c r="BC3706" s="119"/>
      <c r="BD3706" s="119"/>
      <c r="BE3706" s="119"/>
      <c r="BF3706" s="119"/>
      <c r="BG3706" s="119">
        <f t="shared" si="1619"/>
        <v>0</v>
      </c>
      <c r="BH3706" s="119">
        <f t="shared" si="1644"/>
        <v>0</v>
      </c>
      <c r="BI3706" s="119">
        <f t="shared" si="1620"/>
        <v>0</v>
      </c>
      <c r="BJ3706" s="119">
        <f t="shared" si="1645"/>
        <v>0</v>
      </c>
      <c r="BK3706" s="119">
        <f t="shared" si="1621"/>
        <v>1</v>
      </c>
      <c r="BL3706" s="119">
        <f t="shared" si="1622"/>
        <v>2</v>
      </c>
      <c r="BM3706" s="119">
        <f t="shared" si="1623"/>
        <v>0</v>
      </c>
      <c r="BN3706" s="119">
        <f t="shared" si="1624"/>
        <v>0</v>
      </c>
      <c r="BO3706" s="119">
        <f t="shared" si="1625"/>
        <v>1</v>
      </c>
      <c r="BP3706" s="119">
        <f t="shared" si="1626"/>
        <v>2</v>
      </c>
      <c r="BQ3706" s="119">
        <f t="shared" si="1630"/>
        <v>1</v>
      </c>
      <c r="BR3706" s="119">
        <f t="shared" si="1631"/>
        <v>3</v>
      </c>
      <c r="BS3706" s="119">
        <f t="shared" si="1633"/>
        <v>1</v>
      </c>
      <c r="BT3706" s="119">
        <f t="shared" si="1634"/>
        <v>5</v>
      </c>
      <c r="CT3706" s="6">
        <f t="shared" si="1632"/>
        <v>6</v>
      </c>
      <c r="CX3706" s="6" t="str">
        <f t="shared" si="1640"/>
        <v>A</v>
      </c>
      <c r="CY3706" s="87">
        <f t="shared" si="1641"/>
        <v>1122</v>
      </c>
      <c r="CZ3706" s="87">
        <f t="shared" si="1642"/>
        <v>200</v>
      </c>
      <c r="DA3706" s="6" t="str">
        <f t="shared" si="1643"/>
        <v>na</v>
      </c>
    </row>
    <row r="3707" spans="1:105" s="57" customFormat="1" hidden="1" x14ac:dyDescent="0.2">
      <c r="A3707" s="115">
        <v>8324</v>
      </c>
      <c r="B3707" s="46">
        <f t="shared" si="1627"/>
        <v>3</v>
      </c>
      <c r="C3707" s="46">
        <f t="shared" si="1628"/>
        <v>1</v>
      </c>
      <c r="D3707" s="46">
        <f t="shared" si="1629"/>
        <v>1</v>
      </c>
      <c r="E3707" s="116">
        <v>43466</v>
      </c>
      <c r="F3707" s="174" t="s">
        <v>3369</v>
      </c>
      <c r="G3707" s="115" t="s">
        <v>103</v>
      </c>
      <c r="H3707" s="115" t="s">
        <v>306</v>
      </c>
      <c r="I3707" s="115">
        <v>4</v>
      </c>
      <c r="J3707" s="115">
        <v>0</v>
      </c>
      <c r="K3707" s="117" t="s">
        <v>2996</v>
      </c>
      <c r="L3707" s="175">
        <v>3265</v>
      </c>
      <c r="M3707" s="125" t="s">
        <v>3949</v>
      </c>
      <c r="N3707" s="115">
        <v>13</v>
      </c>
      <c r="O3707" s="174">
        <f t="shared" si="1656"/>
        <v>24</v>
      </c>
      <c r="P3707" s="174">
        <f>COUNTIF($H$3684:$H3707,"=W")</f>
        <v>8</v>
      </c>
      <c r="Q3707" s="174">
        <f>COUNTIF($H$3684:$H3707,"=D")</f>
        <v>6</v>
      </c>
      <c r="R3707" s="174">
        <f>COUNTIF($H$3684:$H3707,"=L")</f>
        <v>10</v>
      </c>
      <c r="S3707" s="174">
        <f t="shared" si="1657"/>
        <v>30</v>
      </c>
      <c r="T3707" s="174">
        <f t="shared" si="1658"/>
        <v>37</v>
      </c>
      <c r="U3707" s="174">
        <f t="shared" si="1659"/>
        <v>30</v>
      </c>
      <c r="V3707" s="176">
        <v>7</v>
      </c>
      <c r="W3707" s="176">
        <v>1</v>
      </c>
      <c r="X3707" s="176">
        <v>2</v>
      </c>
      <c r="Y3707" s="176">
        <v>4</v>
      </c>
      <c r="Z3707" s="176">
        <v>4</v>
      </c>
      <c r="AA3707" s="176">
        <v>0</v>
      </c>
      <c r="AB3707" s="176">
        <v>12</v>
      </c>
      <c r="AC3707" s="176">
        <v>13</v>
      </c>
      <c r="AD3707" s="177">
        <v>3</v>
      </c>
      <c r="AE3707" s="177">
        <v>3</v>
      </c>
      <c r="AF3707" s="178">
        <v>0</v>
      </c>
      <c r="AG3707" s="178">
        <v>0</v>
      </c>
      <c r="AH3707" s="177" t="s">
        <v>3950</v>
      </c>
      <c r="AI3707" s="174"/>
      <c r="AJ3707" s="119"/>
      <c r="AK3707" s="120">
        <f t="shared" si="1648"/>
        <v>29855</v>
      </c>
      <c r="AL3707" s="120">
        <f>AK3707/COUNTIF(G$3684:G3707,"H")</f>
        <v>2487.9166666666665</v>
      </c>
      <c r="AM3707" s="120">
        <f t="shared" si="1649"/>
        <v>15524</v>
      </c>
      <c r="AN3707" s="120">
        <f>AM3707/COUNTIF(G$3684:G3707,"A")</f>
        <v>1293.6666666666667</v>
      </c>
      <c r="AO3707" s="119"/>
      <c r="AP3707" s="119">
        <v>47</v>
      </c>
      <c r="AQ3707" s="119"/>
      <c r="AR3707" s="119">
        <v>37</v>
      </c>
      <c r="AS3707" s="119">
        <v>24</v>
      </c>
      <c r="AT3707" s="121">
        <f t="shared" si="1646"/>
        <v>30</v>
      </c>
      <c r="AU3707" s="119">
        <f t="shared" si="1647"/>
        <v>13</v>
      </c>
      <c r="AV3707" s="119">
        <f t="shared" si="1660"/>
        <v>7</v>
      </c>
      <c r="AW3707" s="115"/>
      <c r="AX3707" s="122"/>
      <c r="AY3707" s="129">
        <v>891</v>
      </c>
      <c r="AZ3707" s="124">
        <f t="shared" si="1639"/>
        <v>0.72710566615620209</v>
      </c>
      <c r="BA3707" s="124">
        <f t="shared" si="1661"/>
        <v>0.27289433384379791</v>
      </c>
      <c r="BB3707" s="119"/>
      <c r="BC3707" s="119"/>
      <c r="BD3707" s="119"/>
      <c r="BE3707" s="119"/>
      <c r="BF3707" s="119"/>
      <c r="BG3707" s="119">
        <f t="shared" si="1619"/>
        <v>1</v>
      </c>
      <c r="BH3707" s="119">
        <f t="shared" si="1644"/>
        <v>1</v>
      </c>
      <c r="BI3707" s="119">
        <f t="shared" si="1620"/>
        <v>0</v>
      </c>
      <c r="BJ3707" s="119">
        <f t="shared" si="1645"/>
        <v>0</v>
      </c>
      <c r="BK3707" s="119">
        <f t="shared" si="1621"/>
        <v>0</v>
      </c>
      <c r="BL3707" s="119">
        <f t="shared" si="1622"/>
        <v>0</v>
      </c>
      <c r="BM3707" s="119">
        <f t="shared" si="1623"/>
        <v>1</v>
      </c>
      <c r="BN3707" s="119">
        <f t="shared" si="1624"/>
        <v>1</v>
      </c>
      <c r="BO3707" s="119">
        <f t="shared" si="1625"/>
        <v>0</v>
      </c>
      <c r="BP3707" s="119">
        <f t="shared" si="1626"/>
        <v>0</v>
      </c>
      <c r="BQ3707" s="119">
        <f t="shared" si="1630"/>
        <v>1</v>
      </c>
      <c r="BR3707" s="119">
        <f t="shared" si="1631"/>
        <v>4</v>
      </c>
      <c r="BS3707" s="119">
        <f t="shared" si="1633"/>
        <v>0</v>
      </c>
      <c r="BT3707" s="119">
        <f t="shared" si="1634"/>
        <v>0</v>
      </c>
      <c r="CT3707" s="6">
        <f t="shared" si="1632"/>
        <v>9</v>
      </c>
      <c r="CX3707" s="6" t="str">
        <f t="shared" si="1640"/>
        <v>H</v>
      </c>
      <c r="CY3707" s="87">
        <f t="shared" si="1641"/>
        <v>3265</v>
      </c>
      <c r="CZ3707" s="87">
        <f t="shared" si="1642"/>
        <v>891</v>
      </c>
      <c r="DA3707" s="6">
        <f t="shared" si="1643"/>
        <v>2374</v>
      </c>
    </row>
    <row r="3708" spans="1:105" s="57" customFormat="1" hidden="1" x14ac:dyDescent="0.2">
      <c r="A3708" s="115">
        <v>8325</v>
      </c>
      <c r="B3708" s="46">
        <f t="shared" si="1627"/>
        <v>7</v>
      </c>
      <c r="C3708" s="46">
        <f t="shared" si="1628"/>
        <v>5</v>
      </c>
      <c r="D3708" s="46">
        <f t="shared" si="1629"/>
        <v>1</v>
      </c>
      <c r="E3708" s="116">
        <v>43470</v>
      </c>
      <c r="F3708" s="174" t="s">
        <v>3758</v>
      </c>
      <c r="G3708" s="115" t="s">
        <v>310</v>
      </c>
      <c r="H3708" s="115" t="s">
        <v>308</v>
      </c>
      <c r="I3708" s="115">
        <v>0</v>
      </c>
      <c r="J3708" s="115">
        <v>1</v>
      </c>
      <c r="K3708" s="117" t="s">
        <v>36</v>
      </c>
      <c r="L3708" s="175">
        <v>427</v>
      </c>
      <c r="M3708" s="127">
        <v>59</v>
      </c>
      <c r="N3708" s="115">
        <v>15</v>
      </c>
      <c r="O3708" s="174">
        <f t="shared" si="1656"/>
        <v>25</v>
      </c>
      <c r="P3708" s="174">
        <f>COUNTIF($H$3684:$H3708,"=W")</f>
        <v>8</v>
      </c>
      <c r="Q3708" s="174">
        <f>COUNTIF($H$3684:$H3708,"=D")</f>
        <v>6</v>
      </c>
      <c r="R3708" s="174">
        <f>COUNTIF($H$3684:$H3708,"=L")</f>
        <v>11</v>
      </c>
      <c r="S3708" s="174">
        <f t="shared" si="1657"/>
        <v>30</v>
      </c>
      <c r="T3708" s="174">
        <f t="shared" si="1658"/>
        <v>38</v>
      </c>
      <c r="U3708" s="174">
        <f t="shared" si="1659"/>
        <v>30</v>
      </c>
      <c r="V3708" s="176">
        <v>5</v>
      </c>
      <c r="W3708" s="176">
        <v>3</v>
      </c>
      <c r="X3708" s="176">
        <v>2</v>
      </c>
      <c r="Y3708" s="176">
        <v>7</v>
      </c>
      <c r="Z3708" s="176">
        <v>6</v>
      </c>
      <c r="AA3708" s="176">
        <v>3</v>
      </c>
      <c r="AB3708" s="176">
        <v>16</v>
      </c>
      <c r="AC3708" s="176">
        <v>13</v>
      </c>
      <c r="AD3708" s="177">
        <v>0</v>
      </c>
      <c r="AE3708" s="177">
        <v>2</v>
      </c>
      <c r="AF3708" s="178">
        <v>0</v>
      </c>
      <c r="AG3708" s="178">
        <v>0</v>
      </c>
      <c r="AH3708" s="177"/>
      <c r="AI3708" s="174"/>
      <c r="AJ3708" s="119"/>
      <c r="AK3708" s="120">
        <f t="shared" si="1648"/>
        <v>29855</v>
      </c>
      <c r="AL3708" s="120">
        <f>AK3708/COUNTIF(G$3684:G3708,"H")</f>
        <v>2487.9166666666665</v>
      </c>
      <c r="AM3708" s="120">
        <f t="shared" si="1649"/>
        <v>15951</v>
      </c>
      <c r="AN3708" s="120">
        <f>AM3708/COUNTIF(G$3684:G3708,"A")</f>
        <v>1227</v>
      </c>
      <c r="AO3708" s="119"/>
      <c r="AP3708" s="119">
        <v>48</v>
      </c>
      <c r="AQ3708" s="119"/>
      <c r="AR3708" s="119">
        <v>38</v>
      </c>
      <c r="AS3708" s="119">
        <v>25</v>
      </c>
      <c r="AT3708" s="121">
        <f t="shared" si="1646"/>
        <v>30</v>
      </c>
      <c r="AU3708" s="119">
        <f t="shared" si="1647"/>
        <v>15</v>
      </c>
      <c r="AV3708" s="119">
        <f t="shared" si="1660"/>
        <v>8</v>
      </c>
      <c r="AW3708" s="115"/>
      <c r="AX3708" s="122"/>
      <c r="AY3708" s="128">
        <v>200</v>
      </c>
      <c r="AZ3708" s="124">
        <f t="shared" si="1639"/>
        <v>0.46838407494145201</v>
      </c>
      <c r="BA3708" s="124">
        <f t="shared" si="1661"/>
        <v>0.53161592505854793</v>
      </c>
      <c r="BB3708" s="119"/>
      <c r="BC3708" s="119"/>
      <c r="BD3708" s="119"/>
      <c r="BE3708" s="119"/>
      <c r="BF3708" s="119"/>
      <c r="BG3708" s="119">
        <f t="shared" si="1619"/>
        <v>0</v>
      </c>
      <c r="BH3708" s="119">
        <f t="shared" si="1644"/>
        <v>0</v>
      </c>
      <c r="BI3708" s="119">
        <f t="shared" si="1620"/>
        <v>0</v>
      </c>
      <c r="BJ3708" s="119">
        <f t="shared" si="1645"/>
        <v>0</v>
      </c>
      <c r="BK3708" s="119">
        <f t="shared" si="1621"/>
        <v>1</v>
      </c>
      <c r="BL3708" s="119">
        <f t="shared" si="1622"/>
        <v>1</v>
      </c>
      <c r="BM3708" s="119">
        <f t="shared" si="1623"/>
        <v>0</v>
      </c>
      <c r="BN3708" s="119">
        <f t="shared" si="1624"/>
        <v>0</v>
      </c>
      <c r="BO3708" s="119">
        <f t="shared" si="1625"/>
        <v>1</v>
      </c>
      <c r="BP3708" s="119">
        <f t="shared" si="1626"/>
        <v>1</v>
      </c>
      <c r="BQ3708" s="119">
        <f t="shared" si="1630"/>
        <v>0</v>
      </c>
      <c r="BR3708" s="119">
        <f t="shared" si="1631"/>
        <v>0</v>
      </c>
      <c r="BS3708" s="119">
        <f t="shared" si="1633"/>
        <v>1</v>
      </c>
      <c r="BT3708" s="119">
        <f t="shared" si="1634"/>
        <v>1</v>
      </c>
      <c r="CT3708" s="6">
        <f t="shared" si="1632"/>
        <v>7</v>
      </c>
      <c r="CX3708" s="6" t="str">
        <f t="shared" si="1640"/>
        <v>A</v>
      </c>
      <c r="CY3708" s="87">
        <f t="shared" si="1641"/>
        <v>427</v>
      </c>
      <c r="CZ3708" s="87">
        <f t="shared" si="1642"/>
        <v>200</v>
      </c>
      <c r="DA3708" s="6" t="str">
        <f t="shared" si="1643"/>
        <v>na</v>
      </c>
    </row>
    <row r="3709" spans="1:105" s="57" customFormat="1" hidden="1" x14ac:dyDescent="0.2">
      <c r="A3709" s="115">
        <v>8326</v>
      </c>
      <c r="B3709" s="46">
        <f t="shared" si="1627"/>
        <v>7</v>
      </c>
      <c r="C3709" s="46">
        <f t="shared" si="1628"/>
        <v>19</v>
      </c>
      <c r="D3709" s="46">
        <f t="shared" si="1629"/>
        <v>1</v>
      </c>
      <c r="E3709" s="116">
        <v>43484</v>
      </c>
      <c r="F3709" s="174" t="s">
        <v>2569</v>
      </c>
      <c r="G3709" s="115" t="s">
        <v>310</v>
      </c>
      <c r="H3709" s="115" t="s">
        <v>308</v>
      </c>
      <c r="I3709" s="115">
        <v>1</v>
      </c>
      <c r="J3709" s="115">
        <v>3</v>
      </c>
      <c r="K3709" s="117" t="s">
        <v>3410</v>
      </c>
      <c r="L3709" s="175">
        <v>4644</v>
      </c>
      <c r="M3709" s="130" t="s">
        <v>4679</v>
      </c>
      <c r="N3709" s="115">
        <v>17</v>
      </c>
      <c r="O3709" s="174">
        <f t="shared" si="1656"/>
        <v>26</v>
      </c>
      <c r="P3709" s="174">
        <f>COUNTIF($H$3684:$H3709,"=W")</f>
        <v>8</v>
      </c>
      <c r="Q3709" s="174">
        <f>COUNTIF($H$3684:$H3709,"=D")</f>
        <v>6</v>
      </c>
      <c r="R3709" s="174">
        <f>COUNTIF($H$3684:$H3709,"=L")</f>
        <v>12</v>
      </c>
      <c r="S3709" s="174">
        <f t="shared" si="1657"/>
        <v>31</v>
      </c>
      <c r="T3709" s="174">
        <f t="shared" si="1658"/>
        <v>41</v>
      </c>
      <c r="U3709" s="174">
        <f t="shared" si="1659"/>
        <v>30</v>
      </c>
      <c r="V3709" s="176">
        <v>4</v>
      </c>
      <c r="W3709" s="176">
        <v>6</v>
      </c>
      <c r="X3709" s="176">
        <v>6</v>
      </c>
      <c r="Y3709" s="176">
        <v>1</v>
      </c>
      <c r="Z3709" s="176">
        <v>4</v>
      </c>
      <c r="AA3709" s="176">
        <v>7</v>
      </c>
      <c r="AB3709" s="176">
        <v>14</v>
      </c>
      <c r="AC3709" s="176">
        <v>6</v>
      </c>
      <c r="AD3709" s="177">
        <v>1</v>
      </c>
      <c r="AE3709" s="177">
        <v>2</v>
      </c>
      <c r="AF3709" s="178">
        <v>0</v>
      </c>
      <c r="AG3709" s="178">
        <v>0</v>
      </c>
      <c r="AH3709" s="177" t="s">
        <v>3784</v>
      </c>
      <c r="AI3709" s="126"/>
      <c r="AJ3709" s="126"/>
      <c r="AK3709" s="120">
        <f t="shared" si="1648"/>
        <v>29855</v>
      </c>
      <c r="AL3709" s="120">
        <f>AK3709/COUNTIF(G$3684:G3709,"H")</f>
        <v>2487.9166666666665</v>
      </c>
      <c r="AM3709" s="120">
        <f t="shared" si="1649"/>
        <v>20595</v>
      </c>
      <c r="AN3709" s="120">
        <f>AM3709/COUNTIF(G$3684:G3709,"A")</f>
        <v>1471.0714285714287</v>
      </c>
      <c r="AO3709" s="119"/>
      <c r="AP3709" s="119">
        <v>54</v>
      </c>
      <c r="AQ3709" s="119"/>
      <c r="AR3709" s="119">
        <v>42</v>
      </c>
      <c r="AS3709" s="119">
        <v>26</v>
      </c>
      <c r="AT3709" s="121">
        <f t="shared" si="1646"/>
        <v>30</v>
      </c>
      <c r="AU3709" s="119">
        <f t="shared" si="1647"/>
        <v>17</v>
      </c>
      <c r="AV3709" s="119">
        <f t="shared" si="1660"/>
        <v>12</v>
      </c>
      <c r="AW3709" s="115"/>
      <c r="AX3709" s="122"/>
      <c r="AY3709" s="123">
        <v>455</v>
      </c>
      <c r="AZ3709" s="124">
        <f t="shared" si="1639"/>
        <v>9.7975882859603791E-2</v>
      </c>
      <c r="BA3709" s="124">
        <f t="shared" si="1661"/>
        <v>0.90202411714039621</v>
      </c>
      <c r="BB3709" s="126"/>
      <c r="BC3709" s="126"/>
      <c r="BD3709" s="126"/>
      <c r="BE3709" s="126"/>
      <c r="BF3709" s="126"/>
      <c r="BG3709" s="119">
        <f t="shared" si="1619"/>
        <v>0</v>
      </c>
      <c r="BH3709" s="119">
        <f t="shared" si="1644"/>
        <v>0</v>
      </c>
      <c r="BI3709" s="119">
        <f t="shared" si="1620"/>
        <v>0</v>
      </c>
      <c r="BJ3709" s="119">
        <f t="shared" si="1645"/>
        <v>0</v>
      </c>
      <c r="BK3709" s="119">
        <f t="shared" si="1621"/>
        <v>1</v>
      </c>
      <c r="BL3709" s="119">
        <f t="shared" si="1622"/>
        <v>2</v>
      </c>
      <c r="BM3709" s="119">
        <f t="shared" si="1623"/>
        <v>0</v>
      </c>
      <c r="BN3709" s="119">
        <f t="shared" si="1624"/>
        <v>0</v>
      </c>
      <c r="BO3709" s="119">
        <f t="shared" si="1625"/>
        <v>1</v>
      </c>
      <c r="BP3709" s="119">
        <f t="shared" si="1626"/>
        <v>2</v>
      </c>
      <c r="BQ3709" s="119">
        <f t="shared" si="1630"/>
        <v>1</v>
      </c>
      <c r="BR3709" s="119">
        <f t="shared" si="1631"/>
        <v>1</v>
      </c>
      <c r="BS3709" s="119">
        <f t="shared" si="1633"/>
        <v>1</v>
      </c>
      <c r="BT3709" s="119">
        <f t="shared" si="1634"/>
        <v>2</v>
      </c>
      <c r="CT3709" s="6">
        <f t="shared" si="1632"/>
        <v>10</v>
      </c>
      <c r="CX3709" s="6" t="str">
        <f t="shared" si="1640"/>
        <v>A</v>
      </c>
      <c r="CY3709" s="87">
        <f t="shared" si="1641"/>
        <v>4644</v>
      </c>
      <c r="CZ3709" s="87">
        <f t="shared" si="1642"/>
        <v>455</v>
      </c>
      <c r="DA3709" s="6" t="str">
        <f t="shared" si="1643"/>
        <v>na</v>
      </c>
    </row>
    <row r="3710" spans="1:105" s="57" customFormat="1" hidden="1" x14ac:dyDescent="0.2">
      <c r="A3710" s="115">
        <v>8327</v>
      </c>
      <c r="B3710" s="46">
        <f t="shared" si="1627"/>
        <v>7</v>
      </c>
      <c r="C3710" s="46">
        <f t="shared" si="1628"/>
        <v>26</v>
      </c>
      <c r="D3710" s="46">
        <f t="shared" si="1629"/>
        <v>1</v>
      </c>
      <c r="E3710" s="116">
        <v>43491</v>
      </c>
      <c r="F3710" s="174" t="s">
        <v>3896</v>
      </c>
      <c r="G3710" s="115" t="s">
        <v>103</v>
      </c>
      <c r="H3710" s="115" t="s">
        <v>308</v>
      </c>
      <c r="I3710" s="115">
        <v>1</v>
      </c>
      <c r="J3710" s="115">
        <v>4</v>
      </c>
      <c r="K3710" s="117" t="s">
        <v>2991</v>
      </c>
      <c r="L3710" s="175">
        <v>2669</v>
      </c>
      <c r="M3710" s="130" t="s">
        <v>4680</v>
      </c>
      <c r="N3710" s="115">
        <v>19</v>
      </c>
      <c r="O3710" s="174">
        <f t="shared" si="1656"/>
        <v>27</v>
      </c>
      <c r="P3710" s="174">
        <f>COUNTIF($H$3684:$H3710,"=W")</f>
        <v>8</v>
      </c>
      <c r="Q3710" s="174">
        <f>COUNTIF($H$3684:$H3710,"=D")</f>
        <v>6</v>
      </c>
      <c r="R3710" s="174">
        <f>COUNTIF($H$3684:$H3710,"=L")</f>
        <v>13</v>
      </c>
      <c r="S3710" s="174">
        <f t="shared" si="1657"/>
        <v>32</v>
      </c>
      <c r="T3710" s="174">
        <f t="shared" si="1658"/>
        <v>45</v>
      </c>
      <c r="U3710" s="174">
        <f t="shared" si="1659"/>
        <v>30</v>
      </c>
      <c r="V3710" s="176">
        <v>7</v>
      </c>
      <c r="W3710" s="176">
        <v>8</v>
      </c>
      <c r="X3710" s="176">
        <v>3</v>
      </c>
      <c r="Y3710" s="176">
        <v>5</v>
      </c>
      <c r="Z3710" s="176">
        <v>4</v>
      </c>
      <c r="AA3710" s="176">
        <v>4</v>
      </c>
      <c r="AB3710" s="176">
        <v>11</v>
      </c>
      <c r="AC3710" s="176">
        <v>7</v>
      </c>
      <c r="AD3710" s="177">
        <v>0</v>
      </c>
      <c r="AE3710" s="177">
        <v>3</v>
      </c>
      <c r="AF3710" s="178">
        <v>0</v>
      </c>
      <c r="AG3710" s="178">
        <v>0</v>
      </c>
      <c r="AH3710" s="177"/>
      <c r="AI3710" s="126"/>
      <c r="AJ3710" s="126"/>
      <c r="AK3710" s="120">
        <f t="shared" si="1648"/>
        <v>32524</v>
      </c>
      <c r="AL3710" s="120">
        <f>AK3710/COUNTIF(G$3684:G3710,"H")</f>
        <v>2501.8461538461538</v>
      </c>
      <c r="AM3710" s="120">
        <f t="shared" si="1649"/>
        <v>20595</v>
      </c>
      <c r="AN3710" s="120">
        <f>AM3710/COUNTIF(G$3684:G3710,"A")</f>
        <v>1471.0714285714287</v>
      </c>
      <c r="AO3710" s="119"/>
      <c r="AP3710" s="119">
        <v>57</v>
      </c>
      <c r="AQ3710" s="119"/>
      <c r="AR3710" s="119">
        <v>42</v>
      </c>
      <c r="AS3710" s="119">
        <v>30</v>
      </c>
      <c r="AT3710" s="121">
        <f t="shared" si="1646"/>
        <v>30</v>
      </c>
      <c r="AU3710" s="119">
        <f t="shared" si="1647"/>
        <v>19</v>
      </c>
      <c r="AV3710" s="119">
        <f t="shared" si="1660"/>
        <v>12</v>
      </c>
      <c r="AW3710" s="115"/>
      <c r="AX3710" s="122"/>
      <c r="AY3710" s="123">
        <v>296</v>
      </c>
      <c r="AZ3710" s="124">
        <f t="shared" si="1639"/>
        <v>0.8890970400899213</v>
      </c>
      <c r="BA3710" s="124">
        <f t="shared" si="1661"/>
        <v>0.1109029599100787</v>
      </c>
      <c r="BB3710" s="126"/>
      <c r="BC3710" s="126"/>
      <c r="BD3710" s="126"/>
      <c r="BE3710" s="126"/>
      <c r="BF3710" s="126"/>
      <c r="BG3710" s="119">
        <f t="shared" si="1619"/>
        <v>0</v>
      </c>
      <c r="BH3710" s="119">
        <f t="shared" si="1644"/>
        <v>0</v>
      </c>
      <c r="BI3710" s="119">
        <f t="shared" si="1620"/>
        <v>0</v>
      </c>
      <c r="BJ3710" s="119">
        <f t="shared" si="1645"/>
        <v>0</v>
      </c>
      <c r="BK3710" s="119">
        <f t="shared" si="1621"/>
        <v>1</v>
      </c>
      <c r="BL3710" s="119">
        <f t="shared" si="1622"/>
        <v>3</v>
      </c>
      <c r="BM3710" s="119">
        <f t="shared" si="1623"/>
        <v>0</v>
      </c>
      <c r="BN3710" s="119">
        <f t="shared" si="1624"/>
        <v>0</v>
      </c>
      <c r="BO3710" s="119">
        <f t="shared" si="1625"/>
        <v>1</v>
      </c>
      <c r="BP3710" s="119">
        <f t="shared" si="1626"/>
        <v>3</v>
      </c>
      <c r="BQ3710" s="119">
        <f t="shared" si="1630"/>
        <v>1</v>
      </c>
      <c r="BR3710" s="119">
        <f t="shared" si="1631"/>
        <v>2</v>
      </c>
      <c r="BS3710" s="119">
        <f t="shared" si="1633"/>
        <v>1</v>
      </c>
      <c r="BT3710" s="119">
        <f t="shared" si="1634"/>
        <v>3</v>
      </c>
      <c r="CT3710" s="6">
        <f t="shared" si="1632"/>
        <v>10</v>
      </c>
      <c r="CX3710" s="6" t="str">
        <f t="shared" si="1640"/>
        <v>H</v>
      </c>
      <c r="CY3710" s="87">
        <f t="shared" si="1641"/>
        <v>2669</v>
      </c>
      <c r="CZ3710" s="87">
        <f t="shared" si="1642"/>
        <v>296</v>
      </c>
      <c r="DA3710" s="6">
        <f t="shared" si="1643"/>
        <v>2373</v>
      </c>
    </row>
    <row r="3711" spans="1:105" s="57" customFormat="1" hidden="1" x14ac:dyDescent="0.2">
      <c r="A3711" s="115">
        <v>8328</v>
      </c>
      <c r="B3711" s="46">
        <f t="shared" si="1627"/>
        <v>7</v>
      </c>
      <c r="C3711" s="46">
        <f t="shared" si="1628"/>
        <v>2</v>
      </c>
      <c r="D3711" s="46">
        <f t="shared" si="1629"/>
        <v>2</v>
      </c>
      <c r="E3711" s="116">
        <v>43498</v>
      </c>
      <c r="F3711" s="174" t="s">
        <v>2634</v>
      </c>
      <c r="G3711" s="115" t="s">
        <v>310</v>
      </c>
      <c r="H3711" s="115" t="s">
        <v>306</v>
      </c>
      <c r="I3711" s="115">
        <v>3</v>
      </c>
      <c r="J3711" s="115">
        <v>2</v>
      </c>
      <c r="K3711" s="117" t="s">
        <v>558</v>
      </c>
      <c r="L3711" s="175">
        <v>655</v>
      </c>
      <c r="M3711" s="118" t="s">
        <v>4681</v>
      </c>
      <c r="N3711" s="115">
        <v>16</v>
      </c>
      <c r="O3711" s="174">
        <f t="shared" si="1656"/>
        <v>28</v>
      </c>
      <c r="P3711" s="174">
        <f>COUNTIF($H$3684:$H3711,"=W")</f>
        <v>9</v>
      </c>
      <c r="Q3711" s="174">
        <f>COUNTIF($H$3684:$H3711,"=D")</f>
        <v>6</v>
      </c>
      <c r="R3711" s="174">
        <f>COUNTIF($H$3684:$H3711,"=L")</f>
        <v>13</v>
      </c>
      <c r="S3711" s="174">
        <f t="shared" si="1657"/>
        <v>35</v>
      </c>
      <c r="T3711" s="174">
        <f t="shared" si="1658"/>
        <v>47</v>
      </c>
      <c r="U3711" s="174">
        <f t="shared" si="1659"/>
        <v>33</v>
      </c>
      <c r="V3711" s="176">
        <v>7</v>
      </c>
      <c r="W3711" s="176">
        <v>5</v>
      </c>
      <c r="X3711" s="176">
        <v>7</v>
      </c>
      <c r="Y3711" s="176">
        <v>5</v>
      </c>
      <c r="Z3711" s="176">
        <v>4</v>
      </c>
      <c r="AA3711" s="176">
        <v>6</v>
      </c>
      <c r="AB3711" s="176">
        <v>17</v>
      </c>
      <c r="AC3711" s="176">
        <v>11</v>
      </c>
      <c r="AD3711" s="177">
        <v>0</v>
      </c>
      <c r="AE3711" s="177">
        <v>3</v>
      </c>
      <c r="AF3711" s="178">
        <v>0</v>
      </c>
      <c r="AG3711" s="178">
        <v>0</v>
      </c>
      <c r="AH3711" s="177"/>
      <c r="AI3711" s="126"/>
      <c r="AJ3711" s="126"/>
      <c r="AK3711" s="120">
        <f t="shared" si="1648"/>
        <v>32524</v>
      </c>
      <c r="AL3711" s="120">
        <f>AK3711/COUNTIF(G$3684:G3711,"H")</f>
        <v>2501.8461538461538</v>
      </c>
      <c r="AM3711" s="120">
        <f t="shared" si="1649"/>
        <v>21250</v>
      </c>
      <c r="AN3711" s="120">
        <f>AM3711/COUNTIF(G$3684:G3711,"A")</f>
        <v>1416.6666666666667</v>
      </c>
      <c r="AO3711" s="119"/>
      <c r="AP3711" s="119">
        <v>57</v>
      </c>
      <c r="AQ3711" s="119"/>
      <c r="AR3711" s="119">
        <v>42</v>
      </c>
      <c r="AS3711" s="119">
        <v>30</v>
      </c>
      <c r="AT3711" s="121">
        <f t="shared" si="1646"/>
        <v>33</v>
      </c>
      <c r="AU3711" s="119">
        <f t="shared" si="1647"/>
        <v>16</v>
      </c>
      <c r="AV3711" s="119">
        <f t="shared" si="1660"/>
        <v>9</v>
      </c>
      <c r="AW3711" s="115"/>
      <c r="AX3711" s="122"/>
      <c r="AY3711" s="123">
        <v>199</v>
      </c>
      <c r="AZ3711" s="124">
        <f t="shared" si="1639"/>
        <v>0.30381679389312977</v>
      </c>
      <c r="BA3711" s="124">
        <f t="shared" si="1661"/>
        <v>0.69618320610687023</v>
      </c>
      <c r="BB3711" s="126"/>
      <c r="BC3711" s="126"/>
      <c r="BD3711" s="126"/>
      <c r="BE3711" s="126"/>
      <c r="BF3711" s="126"/>
      <c r="BG3711" s="119">
        <f t="shared" si="1619"/>
        <v>1</v>
      </c>
      <c r="BH3711" s="119">
        <f t="shared" si="1644"/>
        <v>1</v>
      </c>
      <c r="BI3711" s="119">
        <f t="shared" si="1620"/>
        <v>0</v>
      </c>
      <c r="BJ3711" s="119">
        <f t="shared" si="1645"/>
        <v>0</v>
      </c>
      <c r="BK3711" s="119">
        <f t="shared" si="1621"/>
        <v>0</v>
      </c>
      <c r="BL3711" s="119">
        <f t="shared" si="1622"/>
        <v>0</v>
      </c>
      <c r="BM3711" s="119">
        <f t="shared" si="1623"/>
        <v>1</v>
      </c>
      <c r="BN3711" s="119">
        <f t="shared" si="1624"/>
        <v>1</v>
      </c>
      <c r="BO3711" s="119">
        <f t="shared" si="1625"/>
        <v>0</v>
      </c>
      <c r="BP3711" s="119">
        <f t="shared" si="1626"/>
        <v>0</v>
      </c>
      <c r="BQ3711" s="119">
        <f t="shared" si="1630"/>
        <v>1</v>
      </c>
      <c r="BR3711" s="119">
        <f t="shared" si="1631"/>
        <v>3</v>
      </c>
      <c r="BS3711" s="119">
        <f t="shared" si="1633"/>
        <v>1</v>
      </c>
      <c r="BT3711" s="119">
        <f t="shared" si="1634"/>
        <v>4</v>
      </c>
      <c r="CT3711" s="6">
        <f t="shared" si="1632"/>
        <v>14</v>
      </c>
      <c r="CX3711" s="6" t="str">
        <f t="shared" si="1640"/>
        <v>A</v>
      </c>
      <c r="CY3711" s="87">
        <f t="shared" si="1641"/>
        <v>655</v>
      </c>
      <c r="CZ3711" s="87">
        <f t="shared" si="1642"/>
        <v>199</v>
      </c>
      <c r="DA3711" s="6" t="str">
        <f t="shared" si="1643"/>
        <v>na</v>
      </c>
    </row>
    <row r="3712" spans="1:105" s="57" customFormat="1" hidden="1" x14ac:dyDescent="0.2">
      <c r="A3712" s="115">
        <v>8329</v>
      </c>
      <c r="B3712" s="46">
        <f t="shared" si="1627"/>
        <v>3</v>
      </c>
      <c r="C3712" s="46">
        <f t="shared" si="1628"/>
        <v>5</v>
      </c>
      <c r="D3712" s="46">
        <f t="shared" si="1629"/>
        <v>2</v>
      </c>
      <c r="E3712" s="116">
        <v>43501</v>
      </c>
      <c r="F3712" s="174" t="s">
        <v>1918</v>
      </c>
      <c r="G3712" s="115" t="s">
        <v>103</v>
      </c>
      <c r="H3712" s="115" t="s">
        <v>308</v>
      </c>
      <c r="I3712" s="115">
        <v>1</v>
      </c>
      <c r="J3712" s="115">
        <v>2</v>
      </c>
      <c r="K3712" s="117" t="s">
        <v>1296</v>
      </c>
      <c r="L3712" s="175">
        <v>2370</v>
      </c>
      <c r="M3712" s="130" t="s">
        <v>4682</v>
      </c>
      <c r="N3712" s="115">
        <v>17</v>
      </c>
      <c r="O3712" s="174">
        <f t="shared" si="1656"/>
        <v>29</v>
      </c>
      <c r="P3712" s="174">
        <f>COUNTIF($H$3684:$H3712,"=W")</f>
        <v>9</v>
      </c>
      <c r="Q3712" s="174">
        <f>COUNTIF($H$3684:$H3712,"=D")</f>
        <v>6</v>
      </c>
      <c r="R3712" s="174">
        <f>COUNTIF($H$3684:$H3712,"=L")</f>
        <v>14</v>
      </c>
      <c r="S3712" s="174">
        <f t="shared" si="1657"/>
        <v>36</v>
      </c>
      <c r="T3712" s="174">
        <f t="shared" si="1658"/>
        <v>49</v>
      </c>
      <c r="U3712" s="174">
        <f t="shared" si="1659"/>
        <v>33</v>
      </c>
      <c r="V3712" s="176">
        <v>5</v>
      </c>
      <c r="W3712" s="176">
        <v>6</v>
      </c>
      <c r="X3712" s="176">
        <v>6</v>
      </c>
      <c r="Y3712" s="176">
        <v>4</v>
      </c>
      <c r="Z3712" s="176">
        <v>6</v>
      </c>
      <c r="AA3712" s="176">
        <v>2</v>
      </c>
      <c r="AB3712" s="176">
        <v>10</v>
      </c>
      <c r="AC3712" s="176">
        <v>13</v>
      </c>
      <c r="AD3712" s="177">
        <v>0</v>
      </c>
      <c r="AE3712" s="177">
        <v>3</v>
      </c>
      <c r="AF3712" s="178">
        <v>0</v>
      </c>
      <c r="AG3712" s="178">
        <v>0</v>
      </c>
      <c r="AH3712" s="177"/>
      <c r="AI3712" s="126"/>
      <c r="AJ3712" s="126"/>
      <c r="AK3712" s="120">
        <f t="shared" si="1648"/>
        <v>34894</v>
      </c>
      <c r="AL3712" s="120">
        <f>AK3712/COUNTIF(G$3684:G3712,"H")</f>
        <v>2492.4285714285716</v>
      </c>
      <c r="AM3712" s="120">
        <f t="shared" si="1649"/>
        <v>21250</v>
      </c>
      <c r="AN3712" s="120">
        <f>AM3712/COUNTIF(G$3684:G3712,"A")</f>
        <v>1416.6666666666667</v>
      </c>
      <c r="AO3712" s="119"/>
      <c r="AP3712" s="119">
        <v>57</v>
      </c>
      <c r="AQ3712" s="119"/>
      <c r="AR3712" s="119">
        <v>45</v>
      </c>
      <c r="AS3712" s="119">
        <v>31</v>
      </c>
      <c r="AT3712" s="121">
        <f t="shared" si="1646"/>
        <v>33</v>
      </c>
      <c r="AU3712" s="119">
        <f t="shared" si="1647"/>
        <v>17</v>
      </c>
      <c r="AV3712" s="119">
        <f t="shared" si="1660"/>
        <v>12</v>
      </c>
      <c r="AW3712" s="115"/>
      <c r="AX3712" s="122"/>
      <c r="AY3712" s="123">
        <v>104</v>
      </c>
      <c r="AZ3712" s="124">
        <f t="shared" si="1639"/>
        <v>0.95611814345991564</v>
      </c>
      <c r="BA3712" s="124">
        <f t="shared" si="1661"/>
        <v>4.3881856540084363E-2</v>
      </c>
      <c r="BB3712" s="126"/>
      <c r="BC3712" s="126"/>
      <c r="BD3712" s="126"/>
      <c r="BE3712" s="126"/>
      <c r="BF3712" s="126"/>
      <c r="BG3712" s="119">
        <f t="shared" si="1619"/>
        <v>0</v>
      </c>
      <c r="BH3712" s="119">
        <f t="shared" si="1644"/>
        <v>0</v>
      </c>
      <c r="BI3712" s="119">
        <f t="shared" si="1620"/>
        <v>0</v>
      </c>
      <c r="BJ3712" s="119">
        <f t="shared" si="1645"/>
        <v>0</v>
      </c>
      <c r="BK3712" s="119">
        <f t="shared" si="1621"/>
        <v>1</v>
      </c>
      <c r="BL3712" s="119">
        <f t="shared" si="1622"/>
        <v>1</v>
      </c>
      <c r="BM3712" s="119">
        <f t="shared" si="1623"/>
        <v>0</v>
      </c>
      <c r="BN3712" s="119">
        <f t="shared" si="1624"/>
        <v>0</v>
      </c>
      <c r="BO3712" s="119">
        <f t="shared" si="1625"/>
        <v>1</v>
      </c>
      <c r="BP3712" s="119">
        <f t="shared" si="1626"/>
        <v>1</v>
      </c>
      <c r="BQ3712" s="119">
        <f t="shared" si="1630"/>
        <v>1</v>
      </c>
      <c r="BR3712" s="119">
        <f t="shared" si="1631"/>
        <v>4</v>
      </c>
      <c r="BS3712" s="119">
        <f t="shared" si="1633"/>
        <v>1</v>
      </c>
      <c r="BT3712" s="119">
        <f t="shared" si="1634"/>
        <v>5</v>
      </c>
      <c r="CT3712" s="6">
        <f t="shared" si="1632"/>
        <v>11</v>
      </c>
      <c r="CX3712" s="6" t="str">
        <f t="shared" si="1640"/>
        <v>H</v>
      </c>
      <c r="CY3712" s="87">
        <f t="shared" si="1641"/>
        <v>2370</v>
      </c>
      <c r="CZ3712" s="87">
        <f t="shared" si="1642"/>
        <v>104</v>
      </c>
      <c r="DA3712" s="6">
        <f t="shared" si="1643"/>
        <v>2266</v>
      </c>
    </row>
    <row r="3713" spans="1:105" s="57" customFormat="1" hidden="1" x14ac:dyDescent="0.2">
      <c r="A3713" s="115">
        <v>8330</v>
      </c>
      <c r="B3713" s="46">
        <f t="shared" si="1627"/>
        <v>7</v>
      </c>
      <c r="C3713" s="46">
        <f t="shared" si="1628"/>
        <v>9</v>
      </c>
      <c r="D3713" s="46">
        <f t="shared" si="1629"/>
        <v>2</v>
      </c>
      <c r="E3713" s="116">
        <v>43505</v>
      </c>
      <c r="F3713" s="174" t="s">
        <v>3952</v>
      </c>
      <c r="G3713" s="115" t="s">
        <v>103</v>
      </c>
      <c r="H3713" s="115" t="s">
        <v>306</v>
      </c>
      <c r="I3713" s="115">
        <v>2</v>
      </c>
      <c r="J3713" s="115">
        <v>0</v>
      </c>
      <c r="K3713" s="117" t="s">
        <v>36</v>
      </c>
      <c r="L3713" s="175">
        <v>2150</v>
      </c>
      <c r="M3713" s="125" t="s">
        <v>3953</v>
      </c>
      <c r="N3713" s="115">
        <v>15</v>
      </c>
      <c r="O3713" s="174">
        <f t="shared" si="1656"/>
        <v>30</v>
      </c>
      <c r="P3713" s="174">
        <f>COUNTIF($H$3684:$H3713,"=W")</f>
        <v>10</v>
      </c>
      <c r="Q3713" s="174">
        <f>COUNTIF($H$3684:$H3713,"=D")</f>
        <v>6</v>
      </c>
      <c r="R3713" s="174">
        <f>COUNTIF($H$3684:$H3713,"=L")</f>
        <v>14</v>
      </c>
      <c r="S3713" s="174">
        <f t="shared" si="1657"/>
        <v>38</v>
      </c>
      <c r="T3713" s="174">
        <f t="shared" si="1658"/>
        <v>49</v>
      </c>
      <c r="U3713" s="174">
        <f t="shared" si="1659"/>
        <v>36</v>
      </c>
      <c r="V3713" s="176">
        <v>12</v>
      </c>
      <c r="W3713" s="176">
        <v>1</v>
      </c>
      <c r="X3713" s="176">
        <v>5</v>
      </c>
      <c r="Y3713" s="176">
        <v>1</v>
      </c>
      <c r="Z3713" s="176">
        <v>10</v>
      </c>
      <c r="AA3713" s="176">
        <v>5</v>
      </c>
      <c r="AB3713" s="176">
        <v>11</v>
      </c>
      <c r="AC3713" s="176">
        <v>12</v>
      </c>
      <c r="AD3713" s="177">
        <v>1</v>
      </c>
      <c r="AE3713" s="177">
        <v>2</v>
      </c>
      <c r="AF3713" s="178">
        <v>0</v>
      </c>
      <c r="AG3713" s="178">
        <v>0</v>
      </c>
      <c r="AH3713" s="177" t="s">
        <v>3954</v>
      </c>
      <c r="AI3713" s="126"/>
      <c r="AJ3713" s="126"/>
      <c r="AK3713" s="120">
        <f t="shared" si="1648"/>
        <v>37044</v>
      </c>
      <c r="AL3713" s="120">
        <f>AK3713/COUNTIF(G$3684:G3713,"H")</f>
        <v>2469.6</v>
      </c>
      <c r="AM3713" s="120">
        <f t="shared" si="1649"/>
        <v>21250</v>
      </c>
      <c r="AN3713" s="120">
        <f>AM3713/COUNTIF(G$3684:G3713,"A")</f>
        <v>1416.6666666666667</v>
      </c>
      <c r="AO3713" s="119"/>
      <c r="AP3713" s="119">
        <v>60</v>
      </c>
      <c r="AQ3713" s="119"/>
      <c r="AR3713" s="119">
        <v>45</v>
      </c>
      <c r="AS3713" s="119">
        <v>32</v>
      </c>
      <c r="AT3713" s="121">
        <f t="shared" si="1646"/>
        <v>36</v>
      </c>
      <c r="AU3713" s="119">
        <f t="shared" si="1647"/>
        <v>15</v>
      </c>
      <c r="AV3713" s="119">
        <f t="shared" si="1660"/>
        <v>9</v>
      </c>
      <c r="AW3713" s="115"/>
      <c r="AX3713" s="122"/>
      <c r="AY3713" s="123">
        <v>33</v>
      </c>
      <c r="AZ3713" s="124">
        <f t="shared" si="1639"/>
        <v>0.98465116279069764</v>
      </c>
      <c r="BA3713" s="124">
        <f t="shared" si="1661"/>
        <v>1.5348837209302357E-2</v>
      </c>
      <c r="BB3713" s="126"/>
      <c r="BC3713" s="126"/>
      <c r="BD3713" s="126"/>
      <c r="BE3713" s="126"/>
      <c r="BF3713" s="126"/>
      <c r="BG3713" s="119">
        <f t="shared" si="1619"/>
        <v>1</v>
      </c>
      <c r="BH3713" s="119">
        <f t="shared" si="1644"/>
        <v>1</v>
      </c>
      <c r="BI3713" s="119">
        <f t="shared" si="1620"/>
        <v>0</v>
      </c>
      <c r="BJ3713" s="119">
        <f t="shared" si="1645"/>
        <v>0</v>
      </c>
      <c r="BK3713" s="119">
        <f t="shared" si="1621"/>
        <v>0</v>
      </c>
      <c r="BL3713" s="119">
        <f t="shared" si="1622"/>
        <v>0</v>
      </c>
      <c r="BM3713" s="119">
        <f t="shared" si="1623"/>
        <v>1</v>
      </c>
      <c r="BN3713" s="119">
        <f t="shared" si="1624"/>
        <v>1</v>
      </c>
      <c r="BO3713" s="119">
        <f t="shared" si="1625"/>
        <v>0</v>
      </c>
      <c r="BP3713" s="119">
        <f t="shared" si="1626"/>
        <v>0</v>
      </c>
      <c r="BQ3713" s="119">
        <f t="shared" si="1630"/>
        <v>1</v>
      </c>
      <c r="BR3713" s="119">
        <f t="shared" si="1631"/>
        <v>5</v>
      </c>
      <c r="BS3713" s="119">
        <f t="shared" si="1633"/>
        <v>0</v>
      </c>
      <c r="BT3713" s="119">
        <f t="shared" si="1634"/>
        <v>0</v>
      </c>
      <c r="CT3713" s="6">
        <f t="shared" si="1632"/>
        <v>17</v>
      </c>
      <c r="CX3713" s="6" t="str">
        <f t="shared" si="1640"/>
        <v>H</v>
      </c>
      <c r="CY3713" s="87">
        <f t="shared" si="1641"/>
        <v>2150</v>
      </c>
      <c r="CZ3713" s="87">
        <f t="shared" si="1642"/>
        <v>33</v>
      </c>
      <c r="DA3713" s="6">
        <f t="shared" si="1643"/>
        <v>2117</v>
      </c>
    </row>
    <row r="3714" spans="1:105" s="57" customFormat="1" hidden="1" x14ac:dyDescent="0.2">
      <c r="A3714" s="115">
        <v>8331</v>
      </c>
      <c r="B3714" s="46">
        <f t="shared" si="1627"/>
        <v>7</v>
      </c>
      <c r="C3714" s="46">
        <f t="shared" si="1628"/>
        <v>16</v>
      </c>
      <c r="D3714" s="46">
        <f t="shared" si="1629"/>
        <v>2</v>
      </c>
      <c r="E3714" s="116">
        <v>43512</v>
      </c>
      <c r="F3714" s="174" t="s">
        <v>3366</v>
      </c>
      <c r="G3714" s="115" t="s">
        <v>310</v>
      </c>
      <c r="H3714" s="115" t="s">
        <v>306</v>
      </c>
      <c r="I3714" s="115">
        <v>2</v>
      </c>
      <c r="J3714" s="115">
        <v>1</v>
      </c>
      <c r="K3714" s="117" t="s">
        <v>1296</v>
      </c>
      <c r="L3714" s="175">
        <v>1598</v>
      </c>
      <c r="M3714" s="118" t="s">
        <v>4683</v>
      </c>
      <c r="N3714" s="115">
        <v>14</v>
      </c>
      <c r="O3714" s="174">
        <f t="shared" si="1656"/>
        <v>31</v>
      </c>
      <c r="P3714" s="174">
        <f>COUNTIF($H$3684:$H3714,"=W")</f>
        <v>11</v>
      </c>
      <c r="Q3714" s="174">
        <f>COUNTIF($H$3684:$H3714,"=D")</f>
        <v>6</v>
      </c>
      <c r="R3714" s="174">
        <f>COUNTIF($H$3684:$H3714,"=L")</f>
        <v>14</v>
      </c>
      <c r="S3714" s="174">
        <f t="shared" si="1657"/>
        <v>40</v>
      </c>
      <c r="T3714" s="174">
        <f t="shared" si="1658"/>
        <v>50</v>
      </c>
      <c r="U3714" s="174">
        <f t="shared" si="1659"/>
        <v>39</v>
      </c>
      <c r="V3714" s="176">
        <v>6</v>
      </c>
      <c r="W3714" s="176">
        <v>5</v>
      </c>
      <c r="X3714" s="176">
        <v>4</v>
      </c>
      <c r="Y3714" s="176">
        <v>2</v>
      </c>
      <c r="Z3714" s="176">
        <v>5</v>
      </c>
      <c r="AA3714" s="176">
        <v>3</v>
      </c>
      <c r="AB3714" s="176">
        <v>14</v>
      </c>
      <c r="AC3714" s="176">
        <v>12</v>
      </c>
      <c r="AD3714" s="177">
        <v>3</v>
      </c>
      <c r="AE3714" s="177">
        <v>3</v>
      </c>
      <c r="AF3714" s="178">
        <v>0</v>
      </c>
      <c r="AG3714" s="178">
        <v>0</v>
      </c>
      <c r="AH3714" s="177" t="s">
        <v>3955</v>
      </c>
      <c r="AI3714" s="126"/>
      <c r="AJ3714" s="126"/>
      <c r="AK3714" s="120">
        <f t="shared" si="1648"/>
        <v>37044</v>
      </c>
      <c r="AL3714" s="120">
        <f>AK3714/COUNTIF(G$3684:G3714,"H")</f>
        <v>2469.6</v>
      </c>
      <c r="AM3714" s="120">
        <f t="shared" si="1649"/>
        <v>22848</v>
      </c>
      <c r="AN3714" s="120">
        <f>AM3714/COUNTIF(G$3684:G3714,"A")</f>
        <v>1428</v>
      </c>
      <c r="AO3714" s="119"/>
      <c r="AP3714" s="119">
        <v>60</v>
      </c>
      <c r="AQ3714" s="119"/>
      <c r="AR3714" s="119">
        <v>46</v>
      </c>
      <c r="AS3714" s="119">
        <v>33</v>
      </c>
      <c r="AT3714" s="121">
        <f t="shared" si="1646"/>
        <v>39</v>
      </c>
      <c r="AU3714" s="119">
        <f t="shared" si="1647"/>
        <v>14</v>
      </c>
      <c r="AV3714" s="119">
        <f t="shared" si="1660"/>
        <v>7</v>
      </c>
      <c r="AW3714" s="115"/>
      <c r="AX3714" s="122"/>
      <c r="AY3714" s="123">
        <v>147</v>
      </c>
      <c r="AZ3714" s="124">
        <f t="shared" si="1639"/>
        <v>9.198998748435544E-2</v>
      </c>
      <c r="BA3714" s="124">
        <f t="shared" si="1661"/>
        <v>0.9080100125156445</v>
      </c>
      <c r="BB3714" s="126"/>
      <c r="BC3714" s="126"/>
      <c r="BD3714" s="126"/>
      <c r="BE3714" s="126"/>
      <c r="BF3714" s="126"/>
      <c r="BG3714" s="119">
        <f t="shared" ref="BG3714:BG3755" si="1662">IF(H3714="W",1,0)</f>
        <v>1</v>
      </c>
      <c r="BH3714" s="119">
        <f t="shared" si="1644"/>
        <v>2</v>
      </c>
      <c r="BI3714" s="119">
        <f t="shared" ref="BI3714:BI3755" si="1663">IF(H3714="D",1,0)</f>
        <v>0</v>
      </c>
      <c r="BJ3714" s="119">
        <f t="shared" si="1645"/>
        <v>0</v>
      </c>
      <c r="BK3714" s="119">
        <f t="shared" ref="BK3714:BK3755" si="1664">IF(H3714="L",1,0)</f>
        <v>0</v>
      </c>
      <c r="BL3714" s="119">
        <f t="shared" ref="BL3714:BL3755" si="1665">IF(H3714="L",BL3713+1,0)</f>
        <v>0</v>
      </c>
      <c r="BM3714" s="119">
        <f t="shared" ref="BM3714:BM3755" si="1666">IF(OR(H3714="W",H3714="D"),1,0)</f>
        <v>1</v>
      </c>
      <c r="BN3714" s="119">
        <f t="shared" ref="BN3714:BN3755" si="1667">IF(OR(H3714="W",H3714="D"),BN3713+1,0)</f>
        <v>2</v>
      </c>
      <c r="BO3714" s="119">
        <f t="shared" ref="BO3714:BO3755" si="1668">IF(OR(H3714="L",H3714="D"),1,0)</f>
        <v>0</v>
      </c>
      <c r="BP3714" s="119">
        <f t="shared" ref="BP3714:BP3755" si="1669">IF(OR(H3714="L",H3714="D"),BP3713+1,0)</f>
        <v>0</v>
      </c>
      <c r="BQ3714" s="119">
        <f t="shared" si="1630"/>
        <v>1</v>
      </c>
      <c r="BR3714" s="119">
        <f t="shared" si="1631"/>
        <v>6</v>
      </c>
      <c r="BS3714" s="119">
        <f t="shared" si="1633"/>
        <v>1</v>
      </c>
      <c r="BT3714" s="119">
        <f t="shared" si="1634"/>
        <v>1</v>
      </c>
      <c r="CT3714" s="6">
        <f t="shared" si="1632"/>
        <v>10</v>
      </c>
      <c r="CX3714" s="6" t="str">
        <f t="shared" si="1640"/>
        <v>A</v>
      </c>
      <c r="CY3714" s="87">
        <f t="shared" si="1641"/>
        <v>1598</v>
      </c>
      <c r="CZ3714" s="87">
        <f t="shared" si="1642"/>
        <v>147</v>
      </c>
      <c r="DA3714" s="6" t="str">
        <f t="shared" si="1643"/>
        <v>na</v>
      </c>
    </row>
    <row r="3715" spans="1:105" s="57" customFormat="1" hidden="1" x14ac:dyDescent="0.2">
      <c r="A3715" s="115">
        <v>8332</v>
      </c>
      <c r="B3715" s="46">
        <f t="shared" ref="B3715:B3778" si="1670">WEEKDAY(E3715)</f>
        <v>7</v>
      </c>
      <c r="C3715" s="46">
        <f t="shared" ref="C3715:C3778" si="1671">DAY(E3715)</f>
        <v>23</v>
      </c>
      <c r="D3715" s="46">
        <f t="shared" ref="D3715:D3778" si="1672">MONTH(E3715)</f>
        <v>2</v>
      </c>
      <c r="E3715" s="116">
        <v>43519</v>
      </c>
      <c r="F3715" s="174" t="s">
        <v>3958</v>
      </c>
      <c r="G3715" s="115" t="s">
        <v>103</v>
      </c>
      <c r="H3715" s="115" t="s">
        <v>306</v>
      </c>
      <c r="I3715" s="115">
        <v>2</v>
      </c>
      <c r="J3715" s="115">
        <v>0</v>
      </c>
      <c r="K3715" s="117" t="s">
        <v>36</v>
      </c>
      <c r="L3715" s="175">
        <v>2355</v>
      </c>
      <c r="M3715" s="125" t="s">
        <v>3959</v>
      </c>
      <c r="N3715" s="115">
        <v>12</v>
      </c>
      <c r="O3715" s="174">
        <f t="shared" si="1656"/>
        <v>32</v>
      </c>
      <c r="P3715" s="174">
        <f>COUNTIF($H$3684:$H3715,"=W")</f>
        <v>12</v>
      </c>
      <c r="Q3715" s="174">
        <f>COUNTIF($H$3684:$H3715,"=D")</f>
        <v>6</v>
      </c>
      <c r="R3715" s="174">
        <f>COUNTIF($H$3684:$H3715,"=L")</f>
        <v>14</v>
      </c>
      <c r="S3715" s="174">
        <f t="shared" si="1657"/>
        <v>42</v>
      </c>
      <c r="T3715" s="174">
        <f t="shared" si="1658"/>
        <v>50</v>
      </c>
      <c r="U3715" s="174">
        <f t="shared" si="1659"/>
        <v>42</v>
      </c>
      <c r="V3715" s="176">
        <v>13</v>
      </c>
      <c r="W3715" s="176">
        <v>2</v>
      </c>
      <c r="X3715" s="176">
        <v>6</v>
      </c>
      <c r="Y3715" s="176">
        <v>3</v>
      </c>
      <c r="Z3715" s="176">
        <v>14</v>
      </c>
      <c r="AA3715" s="176">
        <v>1</v>
      </c>
      <c r="AB3715" s="176">
        <v>15</v>
      </c>
      <c r="AC3715" s="176">
        <v>11</v>
      </c>
      <c r="AD3715" s="177">
        <v>2</v>
      </c>
      <c r="AE3715" s="177">
        <v>1</v>
      </c>
      <c r="AF3715" s="178">
        <v>0</v>
      </c>
      <c r="AG3715" s="178">
        <v>0</v>
      </c>
      <c r="AH3715" s="177" t="s">
        <v>3960</v>
      </c>
      <c r="AI3715" s="126"/>
      <c r="AJ3715" s="126"/>
      <c r="AK3715" s="120">
        <f t="shared" si="1648"/>
        <v>39399</v>
      </c>
      <c r="AL3715" s="120">
        <f>AK3715/COUNTIF(G$3684:G3715,"H")</f>
        <v>2462.4375</v>
      </c>
      <c r="AM3715" s="120">
        <f t="shared" si="1649"/>
        <v>22848</v>
      </c>
      <c r="AN3715" s="120">
        <f>AM3715/COUNTIF(G$3684:G3715,"A")</f>
        <v>1428</v>
      </c>
      <c r="AO3715" s="119"/>
      <c r="AP3715" s="119">
        <v>60</v>
      </c>
      <c r="AQ3715" s="119"/>
      <c r="AR3715" s="119">
        <v>49</v>
      </c>
      <c r="AS3715" s="119">
        <v>33</v>
      </c>
      <c r="AT3715" s="121">
        <f t="shared" si="1646"/>
        <v>42</v>
      </c>
      <c r="AU3715" s="119">
        <f t="shared" si="1647"/>
        <v>12</v>
      </c>
      <c r="AV3715" s="119">
        <f t="shared" si="1660"/>
        <v>7</v>
      </c>
      <c r="AW3715" s="115"/>
      <c r="AX3715" s="122"/>
      <c r="AY3715" s="123">
        <v>96</v>
      </c>
      <c r="AZ3715" s="124">
        <f t="shared" si="1639"/>
        <v>0.95923566878980893</v>
      </c>
      <c r="BA3715" s="124">
        <f t="shared" si="1661"/>
        <v>4.0764331210191074E-2</v>
      </c>
      <c r="BB3715" s="126"/>
      <c r="BC3715" s="126"/>
      <c r="BD3715" s="126"/>
      <c r="BE3715" s="126"/>
      <c r="BF3715" s="126"/>
      <c r="BG3715" s="119">
        <f t="shared" si="1662"/>
        <v>1</v>
      </c>
      <c r="BH3715" s="119">
        <f t="shared" si="1644"/>
        <v>3</v>
      </c>
      <c r="BI3715" s="119">
        <f t="shared" si="1663"/>
        <v>0</v>
      </c>
      <c r="BJ3715" s="119">
        <f t="shared" si="1645"/>
        <v>0</v>
      </c>
      <c r="BK3715" s="119">
        <f t="shared" si="1664"/>
        <v>0</v>
      </c>
      <c r="BL3715" s="119">
        <f t="shared" si="1665"/>
        <v>0</v>
      </c>
      <c r="BM3715" s="119">
        <f t="shared" si="1666"/>
        <v>1</v>
      </c>
      <c r="BN3715" s="119">
        <f t="shared" si="1667"/>
        <v>3</v>
      </c>
      <c r="BO3715" s="119">
        <f t="shared" si="1668"/>
        <v>0</v>
      </c>
      <c r="BP3715" s="119">
        <f t="shared" si="1669"/>
        <v>0</v>
      </c>
      <c r="BQ3715" s="119">
        <f t="shared" ref="BQ3715:BQ3759" si="1673">IF(I3715&gt;0,1,0)</f>
        <v>1</v>
      </c>
      <c r="BR3715" s="119">
        <f t="shared" ref="BR3715:BR3759" si="1674">IF(I3715&gt;0,BR3714+1,0)</f>
        <v>7</v>
      </c>
      <c r="BS3715" s="119">
        <f t="shared" si="1633"/>
        <v>0</v>
      </c>
      <c r="BT3715" s="119">
        <f t="shared" si="1634"/>
        <v>0</v>
      </c>
      <c r="CT3715" s="6">
        <f t="shared" si="1632"/>
        <v>19</v>
      </c>
      <c r="CX3715" s="6" t="str">
        <f t="shared" si="1640"/>
        <v>H</v>
      </c>
      <c r="CY3715" s="87">
        <f t="shared" si="1641"/>
        <v>2355</v>
      </c>
      <c r="CZ3715" s="87">
        <f t="shared" si="1642"/>
        <v>96</v>
      </c>
      <c r="DA3715" s="6">
        <f t="shared" si="1643"/>
        <v>2259</v>
      </c>
    </row>
    <row r="3716" spans="1:105" s="57" customFormat="1" hidden="1" x14ac:dyDescent="0.2">
      <c r="A3716" s="115">
        <v>8333</v>
      </c>
      <c r="B3716" s="46">
        <f t="shared" si="1670"/>
        <v>7</v>
      </c>
      <c r="C3716" s="46">
        <f t="shared" si="1671"/>
        <v>2</v>
      </c>
      <c r="D3716" s="46">
        <f t="shared" si="1672"/>
        <v>3</v>
      </c>
      <c r="E3716" s="116">
        <v>43526</v>
      </c>
      <c r="F3716" s="174" t="s">
        <v>3867</v>
      </c>
      <c r="G3716" s="115" t="s">
        <v>310</v>
      </c>
      <c r="H3716" s="115" t="s">
        <v>306</v>
      </c>
      <c r="I3716" s="115">
        <v>1</v>
      </c>
      <c r="J3716" s="115">
        <v>0</v>
      </c>
      <c r="K3716" s="117" t="s">
        <v>1296</v>
      </c>
      <c r="L3716" s="175">
        <v>801</v>
      </c>
      <c r="M3716" s="125" t="s">
        <v>3961</v>
      </c>
      <c r="N3716" s="115">
        <v>11</v>
      </c>
      <c r="O3716" s="174">
        <f t="shared" si="1656"/>
        <v>33</v>
      </c>
      <c r="P3716" s="174">
        <f>COUNTIF($H$3684:$H3716,"=W")</f>
        <v>13</v>
      </c>
      <c r="Q3716" s="174">
        <f>COUNTIF($H$3684:$H3716,"=D")</f>
        <v>6</v>
      </c>
      <c r="R3716" s="174">
        <f>COUNTIF($H$3684:$H3716,"=L")</f>
        <v>14</v>
      </c>
      <c r="S3716" s="174">
        <f t="shared" si="1657"/>
        <v>43</v>
      </c>
      <c r="T3716" s="174">
        <f t="shared" si="1658"/>
        <v>50</v>
      </c>
      <c r="U3716" s="174">
        <f t="shared" si="1659"/>
        <v>45</v>
      </c>
      <c r="V3716" s="176">
        <v>4</v>
      </c>
      <c r="W3716" s="176">
        <v>8</v>
      </c>
      <c r="X3716" s="176">
        <v>6</v>
      </c>
      <c r="Y3716" s="176">
        <v>5</v>
      </c>
      <c r="Z3716" s="176">
        <v>5</v>
      </c>
      <c r="AA3716" s="176">
        <v>7</v>
      </c>
      <c r="AB3716" s="176">
        <v>14</v>
      </c>
      <c r="AC3716" s="176">
        <v>10</v>
      </c>
      <c r="AD3716" s="177">
        <v>1</v>
      </c>
      <c r="AE3716" s="177">
        <v>2</v>
      </c>
      <c r="AF3716" s="178">
        <v>0</v>
      </c>
      <c r="AG3716" s="178">
        <v>0</v>
      </c>
      <c r="AH3716" s="177" t="s">
        <v>3791</v>
      </c>
      <c r="AI3716" s="126"/>
      <c r="AJ3716" s="126"/>
      <c r="AK3716" s="120">
        <f t="shared" si="1648"/>
        <v>39399</v>
      </c>
      <c r="AL3716" s="120">
        <f>AK3716/COUNTIF(G$3684:G3716,"H")</f>
        <v>2462.4375</v>
      </c>
      <c r="AM3716" s="120">
        <f t="shared" si="1649"/>
        <v>23649</v>
      </c>
      <c r="AN3716" s="120">
        <f>AM3716/COUNTIF(G$3684:G3716,"A")</f>
        <v>1391.1176470588234</v>
      </c>
      <c r="AO3716" s="119"/>
      <c r="AP3716" s="119">
        <v>64</v>
      </c>
      <c r="AQ3716" s="119"/>
      <c r="AR3716" s="119">
        <v>51</v>
      </c>
      <c r="AS3716" s="119">
        <v>33</v>
      </c>
      <c r="AT3716" s="121">
        <f t="shared" si="1646"/>
        <v>45</v>
      </c>
      <c r="AU3716" s="119">
        <f t="shared" si="1647"/>
        <v>11</v>
      </c>
      <c r="AV3716" s="119">
        <f t="shared" si="1660"/>
        <v>6</v>
      </c>
      <c r="AW3716" s="115" t="s">
        <v>894</v>
      </c>
      <c r="AX3716" s="122" t="s">
        <v>3962</v>
      </c>
      <c r="AY3716" s="128">
        <v>250</v>
      </c>
      <c r="AZ3716" s="124">
        <f t="shared" si="1639"/>
        <v>0.31210986267166041</v>
      </c>
      <c r="BA3716" s="124">
        <f t="shared" si="1661"/>
        <v>0.68789013732833959</v>
      </c>
      <c r="BB3716" s="126"/>
      <c r="BC3716" s="126"/>
      <c r="BD3716" s="126"/>
      <c r="BE3716" s="126"/>
      <c r="BF3716" s="126"/>
      <c r="BG3716" s="119">
        <f t="shared" si="1662"/>
        <v>1</v>
      </c>
      <c r="BH3716" s="119">
        <f t="shared" si="1644"/>
        <v>4</v>
      </c>
      <c r="BI3716" s="119">
        <f t="shared" si="1663"/>
        <v>0</v>
      </c>
      <c r="BJ3716" s="119">
        <f t="shared" si="1645"/>
        <v>0</v>
      </c>
      <c r="BK3716" s="119">
        <f t="shared" si="1664"/>
        <v>0</v>
      </c>
      <c r="BL3716" s="119">
        <f t="shared" si="1665"/>
        <v>0</v>
      </c>
      <c r="BM3716" s="119">
        <f t="shared" si="1666"/>
        <v>1</v>
      </c>
      <c r="BN3716" s="119">
        <f t="shared" si="1667"/>
        <v>4</v>
      </c>
      <c r="BO3716" s="119">
        <f t="shared" si="1668"/>
        <v>0</v>
      </c>
      <c r="BP3716" s="119">
        <f t="shared" si="1669"/>
        <v>0</v>
      </c>
      <c r="BQ3716" s="119">
        <f t="shared" si="1673"/>
        <v>1</v>
      </c>
      <c r="BR3716" s="119">
        <f t="shared" si="1674"/>
        <v>8</v>
      </c>
      <c r="BS3716" s="119">
        <f t="shared" si="1633"/>
        <v>0</v>
      </c>
      <c r="BT3716" s="119">
        <f t="shared" si="1634"/>
        <v>0</v>
      </c>
      <c r="CT3716" s="6">
        <f t="shared" si="1632"/>
        <v>10</v>
      </c>
      <c r="CX3716" s="6" t="str">
        <f t="shared" si="1640"/>
        <v>A</v>
      </c>
      <c r="CY3716" s="87">
        <f t="shared" si="1641"/>
        <v>801</v>
      </c>
      <c r="CZ3716" s="87">
        <f t="shared" si="1642"/>
        <v>250</v>
      </c>
      <c r="DA3716" s="6" t="str">
        <f t="shared" si="1643"/>
        <v>na</v>
      </c>
    </row>
    <row r="3717" spans="1:105" s="57" customFormat="1" hidden="1" x14ac:dyDescent="0.2">
      <c r="A3717" s="115">
        <v>8334</v>
      </c>
      <c r="B3717" s="46">
        <f t="shared" si="1670"/>
        <v>7</v>
      </c>
      <c r="C3717" s="46">
        <f t="shared" si="1671"/>
        <v>9</v>
      </c>
      <c r="D3717" s="46">
        <f t="shared" si="1672"/>
        <v>3</v>
      </c>
      <c r="E3717" s="116">
        <v>43533</v>
      </c>
      <c r="F3717" s="174" t="s">
        <v>3449</v>
      </c>
      <c r="G3717" s="115" t="s">
        <v>103</v>
      </c>
      <c r="H3717" s="115" t="s">
        <v>308</v>
      </c>
      <c r="I3717" s="115">
        <v>0</v>
      </c>
      <c r="J3717" s="115">
        <v>1</v>
      </c>
      <c r="K3717" s="117" t="s">
        <v>36</v>
      </c>
      <c r="L3717" s="175">
        <v>2618</v>
      </c>
      <c r="M3717" s="127">
        <v>80</v>
      </c>
      <c r="N3717" s="115">
        <v>12</v>
      </c>
      <c r="O3717" s="174">
        <f t="shared" si="1656"/>
        <v>34</v>
      </c>
      <c r="P3717" s="174">
        <f>COUNTIF($H$3684:$H3717,"=W")</f>
        <v>13</v>
      </c>
      <c r="Q3717" s="174">
        <f>COUNTIF($H$3684:$H3717,"=D")</f>
        <v>6</v>
      </c>
      <c r="R3717" s="174">
        <f>COUNTIF($H$3684:$H3717,"=L")</f>
        <v>15</v>
      </c>
      <c r="S3717" s="174">
        <f t="shared" si="1657"/>
        <v>43</v>
      </c>
      <c r="T3717" s="174">
        <f t="shared" si="1658"/>
        <v>51</v>
      </c>
      <c r="U3717" s="174">
        <f t="shared" si="1659"/>
        <v>45</v>
      </c>
      <c r="V3717" s="176">
        <v>3</v>
      </c>
      <c r="W3717" s="176">
        <v>3</v>
      </c>
      <c r="X3717" s="176">
        <v>1</v>
      </c>
      <c r="Y3717" s="176">
        <v>9</v>
      </c>
      <c r="Z3717" s="176">
        <v>4</v>
      </c>
      <c r="AA3717" s="176">
        <v>5</v>
      </c>
      <c r="AB3717" s="176">
        <v>8</v>
      </c>
      <c r="AC3717" s="176">
        <v>14</v>
      </c>
      <c r="AD3717" s="177">
        <v>1</v>
      </c>
      <c r="AE3717" s="177">
        <v>1</v>
      </c>
      <c r="AF3717" s="178">
        <v>0</v>
      </c>
      <c r="AG3717" s="178">
        <v>0</v>
      </c>
      <c r="AH3717" s="177" t="s">
        <v>3037</v>
      </c>
      <c r="AI3717" s="126"/>
      <c r="AJ3717" s="126"/>
      <c r="AK3717" s="120">
        <f t="shared" si="1648"/>
        <v>42017</v>
      </c>
      <c r="AL3717" s="120">
        <f>AK3717/COUNTIF(G$3684:G3717,"H")</f>
        <v>2471.5882352941176</v>
      </c>
      <c r="AM3717" s="120">
        <f t="shared" si="1649"/>
        <v>23649</v>
      </c>
      <c r="AN3717" s="120">
        <f>AM3717/COUNTIF(G$3684:G3717,"A")</f>
        <v>1391.1176470588234</v>
      </c>
      <c r="AO3717" s="119"/>
      <c r="AP3717" s="119">
        <v>67</v>
      </c>
      <c r="AQ3717" s="119"/>
      <c r="AR3717" s="119">
        <v>54</v>
      </c>
      <c r="AS3717" s="119">
        <v>33</v>
      </c>
      <c r="AT3717" s="121">
        <f t="shared" si="1646"/>
        <v>45</v>
      </c>
      <c r="AU3717" s="119">
        <f t="shared" si="1647"/>
        <v>12</v>
      </c>
      <c r="AV3717" s="119">
        <f t="shared" si="1660"/>
        <v>9</v>
      </c>
      <c r="AW3717" s="115"/>
      <c r="AX3717" s="122"/>
      <c r="AY3717" s="123">
        <v>249</v>
      </c>
      <c r="AZ3717" s="124">
        <f t="shared" si="1639"/>
        <v>0.90488922841864017</v>
      </c>
      <c r="BA3717" s="124">
        <f t="shared" si="1661"/>
        <v>9.5110771581359832E-2</v>
      </c>
      <c r="BB3717" s="126"/>
      <c r="BC3717" s="126"/>
      <c r="BD3717" s="126"/>
      <c r="BE3717" s="126"/>
      <c r="BF3717" s="126"/>
      <c r="BG3717" s="119">
        <f t="shared" si="1662"/>
        <v>0</v>
      </c>
      <c r="BH3717" s="119">
        <f t="shared" si="1644"/>
        <v>0</v>
      </c>
      <c r="BI3717" s="119">
        <f t="shared" si="1663"/>
        <v>0</v>
      </c>
      <c r="BJ3717" s="119">
        <f t="shared" si="1645"/>
        <v>0</v>
      </c>
      <c r="BK3717" s="119">
        <f t="shared" si="1664"/>
        <v>1</v>
      </c>
      <c r="BL3717" s="119">
        <f t="shared" si="1665"/>
        <v>1</v>
      </c>
      <c r="BM3717" s="119">
        <f t="shared" si="1666"/>
        <v>0</v>
      </c>
      <c r="BN3717" s="119">
        <f t="shared" si="1667"/>
        <v>0</v>
      </c>
      <c r="BO3717" s="119">
        <f t="shared" si="1668"/>
        <v>1</v>
      </c>
      <c r="BP3717" s="119">
        <f t="shared" si="1669"/>
        <v>1</v>
      </c>
      <c r="BQ3717" s="119">
        <f t="shared" si="1673"/>
        <v>0</v>
      </c>
      <c r="BR3717" s="119">
        <f t="shared" si="1674"/>
        <v>0</v>
      </c>
      <c r="BS3717" s="119">
        <f t="shared" si="1633"/>
        <v>1</v>
      </c>
      <c r="BT3717" s="119">
        <f t="shared" si="1634"/>
        <v>1</v>
      </c>
      <c r="CT3717" s="6">
        <f t="shared" si="1632"/>
        <v>4</v>
      </c>
      <c r="CX3717" s="6" t="str">
        <f t="shared" si="1640"/>
        <v>H</v>
      </c>
      <c r="CY3717" s="87">
        <f t="shared" si="1641"/>
        <v>2618</v>
      </c>
      <c r="CZ3717" s="87">
        <f t="shared" si="1642"/>
        <v>249</v>
      </c>
      <c r="DA3717" s="6">
        <f t="shared" si="1643"/>
        <v>2369</v>
      </c>
    </row>
    <row r="3718" spans="1:105" s="57" customFormat="1" hidden="1" x14ac:dyDescent="0.2">
      <c r="A3718" s="115">
        <v>8335</v>
      </c>
      <c r="B3718" s="46">
        <f t="shared" si="1670"/>
        <v>7</v>
      </c>
      <c r="C3718" s="46">
        <f t="shared" si="1671"/>
        <v>23</v>
      </c>
      <c r="D3718" s="46">
        <f t="shared" si="1672"/>
        <v>3</v>
      </c>
      <c r="E3718" s="116">
        <v>43547</v>
      </c>
      <c r="F3718" s="174" t="s">
        <v>546</v>
      </c>
      <c r="G3718" s="115" t="s">
        <v>103</v>
      </c>
      <c r="H3718" s="115" t="s">
        <v>307</v>
      </c>
      <c r="I3718" s="115">
        <v>2</v>
      </c>
      <c r="J3718" s="115">
        <v>2</v>
      </c>
      <c r="K3718" s="117" t="s">
        <v>2996</v>
      </c>
      <c r="L3718" s="175">
        <v>2594</v>
      </c>
      <c r="M3718" s="118" t="s">
        <v>4684</v>
      </c>
      <c r="N3718" s="115">
        <v>14</v>
      </c>
      <c r="O3718" s="174">
        <f t="shared" si="1656"/>
        <v>35</v>
      </c>
      <c r="P3718" s="174">
        <f>COUNTIF($H$3684:$H3718,"=W")</f>
        <v>13</v>
      </c>
      <c r="Q3718" s="174">
        <f>COUNTIF($H$3684:$H3718,"=D")</f>
        <v>7</v>
      </c>
      <c r="R3718" s="174">
        <f>COUNTIF($H$3684:$H3718,"=L")</f>
        <v>15</v>
      </c>
      <c r="S3718" s="174">
        <f t="shared" si="1657"/>
        <v>45</v>
      </c>
      <c r="T3718" s="174">
        <f t="shared" si="1658"/>
        <v>53</v>
      </c>
      <c r="U3718" s="174">
        <f t="shared" si="1659"/>
        <v>46</v>
      </c>
      <c r="V3718" s="176">
        <v>5</v>
      </c>
      <c r="W3718" s="176">
        <v>3</v>
      </c>
      <c r="X3718" s="176">
        <v>3</v>
      </c>
      <c r="Y3718" s="176">
        <v>3</v>
      </c>
      <c r="Z3718" s="176">
        <v>2</v>
      </c>
      <c r="AA3718" s="176">
        <v>3</v>
      </c>
      <c r="AB3718" s="176">
        <v>16</v>
      </c>
      <c r="AC3718" s="176">
        <v>11</v>
      </c>
      <c r="AD3718" s="177">
        <v>2</v>
      </c>
      <c r="AE3718" s="177">
        <v>4</v>
      </c>
      <c r="AF3718" s="178">
        <v>0</v>
      </c>
      <c r="AG3718" s="178">
        <v>0</v>
      </c>
      <c r="AH3718" s="177" t="s">
        <v>3963</v>
      </c>
      <c r="AI3718" s="126"/>
      <c r="AJ3718" s="126"/>
      <c r="AK3718" s="120">
        <f t="shared" si="1648"/>
        <v>44611</v>
      </c>
      <c r="AL3718" s="120">
        <f>AK3718/COUNTIF(G$3684:G3718,"H")</f>
        <v>2478.3888888888887</v>
      </c>
      <c r="AM3718" s="120">
        <f t="shared" si="1649"/>
        <v>23649</v>
      </c>
      <c r="AN3718" s="120">
        <f>AM3718/COUNTIF(G$3684:G3718,"A")</f>
        <v>1391.1176470588234</v>
      </c>
      <c r="AO3718" s="119"/>
      <c r="AP3718" s="119">
        <v>73</v>
      </c>
      <c r="AQ3718" s="119"/>
      <c r="AR3718" s="119">
        <v>54</v>
      </c>
      <c r="AS3718" s="119">
        <v>33</v>
      </c>
      <c r="AT3718" s="121">
        <f t="shared" si="1646"/>
        <v>46</v>
      </c>
      <c r="AU3718" s="119">
        <f t="shared" si="1647"/>
        <v>14</v>
      </c>
      <c r="AV3718" s="119">
        <f t="shared" si="1660"/>
        <v>8</v>
      </c>
      <c r="AW3718" s="115"/>
      <c r="AX3718" s="122"/>
      <c r="AY3718" s="123">
        <v>260</v>
      </c>
      <c r="AZ3718" s="124">
        <f t="shared" si="1639"/>
        <v>0.89976869699306095</v>
      </c>
      <c r="BA3718" s="124">
        <f t="shared" si="1661"/>
        <v>0.10023130300693905</v>
      </c>
      <c r="BB3718" s="126"/>
      <c r="BC3718" s="126"/>
      <c r="BD3718" s="126"/>
      <c r="BE3718" s="126"/>
      <c r="BF3718" s="126"/>
      <c r="BG3718" s="119">
        <f t="shared" si="1662"/>
        <v>0</v>
      </c>
      <c r="BH3718" s="119">
        <f t="shared" si="1644"/>
        <v>0</v>
      </c>
      <c r="BI3718" s="119">
        <f t="shared" si="1663"/>
        <v>1</v>
      </c>
      <c r="BJ3718" s="119">
        <f t="shared" si="1645"/>
        <v>1</v>
      </c>
      <c r="BK3718" s="119">
        <f t="shared" si="1664"/>
        <v>0</v>
      </c>
      <c r="BL3718" s="119">
        <f t="shared" si="1665"/>
        <v>0</v>
      </c>
      <c r="BM3718" s="119">
        <f t="shared" si="1666"/>
        <v>1</v>
      </c>
      <c r="BN3718" s="119">
        <f t="shared" si="1667"/>
        <v>1</v>
      </c>
      <c r="BO3718" s="119">
        <f t="shared" si="1668"/>
        <v>1</v>
      </c>
      <c r="BP3718" s="119">
        <f t="shared" si="1669"/>
        <v>2</v>
      </c>
      <c r="BQ3718" s="119">
        <f t="shared" si="1673"/>
        <v>1</v>
      </c>
      <c r="BR3718" s="119">
        <f t="shared" si="1674"/>
        <v>1</v>
      </c>
      <c r="BS3718" s="119">
        <f t="shared" si="1633"/>
        <v>1</v>
      </c>
      <c r="BT3718" s="119">
        <f t="shared" si="1634"/>
        <v>2</v>
      </c>
      <c r="CT3718" s="6">
        <f t="shared" si="1632"/>
        <v>8</v>
      </c>
      <c r="CX3718" s="6" t="str">
        <f t="shared" si="1640"/>
        <v>H</v>
      </c>
      <c r="CY3718" s="87">
        <f t="shared" si="1641"/>
        <v>2594</v>
      </c>
      <c r="CZ3718" s="87">
        <f t="shared" si="1642"/>
        <v>260</v>
      </c>
      <c r="DA3718" s="6">
        <f t="shared" si="1643"/>
        <v>2334</v>
      </c>
    </row>
    <row r="3719" spans="1:105" s="57" customFormat="1" hidden="1" x14ac:dyDescent="0.2">
      <c r="A3719" s="115">
        <v>8336</v>
      </c>
      <c r="B3719" s="46">
        <f t="shared" si="1670"/>
        <v>3</v>
      </c>
      <c r="C3719" s="46">
        <f t="shared" si="1671"/>
        <v>26</v>
      </c>
      <c r="D3719" s="46">
        <f t="shared" si="1672"/>
        <v>3</v>
      </c>
      <c r="E3719" s="116">
        <v>43550</v>
      </c>
      <c r="F3719" s="174" t="s">
        <v>3895</v>
      </c>
      <c r="G3719" s="115" t="s">
        <v>310</v>
      </c>
      <c r="H3719" s="115" t="s">
        <v>307</v>
      </c>
      <c r="I3719" s="115">
        <v>3</v>
      </c>
      <c r="J3719" s="115">
        <v>3</v>
      </c>
      <c r="K3719" s="117" t="s">
        <v>2991</v>
      </c>
      <c r="L3719" s="175">
        <v>1670</v>
      </c>
      <c r="M3719" s="118" t="s">
        <v>4685</v>
      </c>
      <c r="N3719" s="115">
        <v>14</v>
      </c>
      <c r="O3719" s="174">
        <f t="shared" si="1656"/>
        <v>36</v>
      </c>
      <c r="P3719" s="174">
        <f>COUNTIF($H$3684:$H3719,"=W")</f>
        <v>13</v>
      </c>
      <c r="Q3719" s="174">
        <f>COUNTIF($H$3684:$H3719,"=D")</f>
        <v>8</v>
      </c>
      <c r="R3719" s="174">
        <f>COUNTIF($H$3684:$H3719,"=L")</f>
        <v>15</v>
      </c>
      <c r="S3719" s="174">
        <f t="shared" si="1657"/>
        <v>48</v>
      </c>
      <c r="T3719" s="174">
        <f t="shared" si="1658"/>
        <v>56</v>
      </c>
      <c r="U3719" s="174">
        <f t="shared" si="1659"/>
        <v>47</v>
      </c>
      <c r="V3719" s="176">
        <v>11</v>
      </c>
      <c r="W3719" s="176">
        <v>5</v>
      </c>
      <c r="X3719" s="176">
        <v>4</v>
      </c>
      <c r="Y3719" s="176">
        <v>7</v>
      </c>
      <c r="Z3719" s="176">
        <v>4</v>
      </c>
      <c r="AA3719" s="176">
        <v>6</v>
      </c>
      <c r="AB3719" s="176">
        <v>9</v>
      </c>
      <c r="AC3719" s="176">
        <v>10</v>
      </c>
      <c r="AD3719" s="177">
        <v>4</v>
      </c>
      <c r="AE3719" s="177">
        <v>1</v>
      </c>
      <c r="AF3719" s="178">
        <v>1</v>
      </c>
      <c r="AG3719" s="178">
        <v>0</v>
      </c>
      <c r="AH3719" s="177" t="s">
        <v>4686</v>
      </c>
      <c r="AI3719" s="126"/>
      <c r="AJ3719" s="126"/>
      <c r="AK3719" s="120">
        <f t="shared" si="1648"/>
        <v>44611</v>
      </c>
      <c r="AL3719" s="120">
        <f>AK3719/COUNTIF(G$3684:G3719,"H")</f>
        <v>2478.3888888888887</v>
      </c>
      <c r="AM3719" s="120">
        <f t="shared" si="1649"/>
        <v>25319</v>
      </c>
      <c r="AN3719" s="120">
        <f>AM3719/COUNTIF(G$3684:G3719,"A")</f>
        <v>1406.6111111111111</v>
      </c>
      <c r="AO3719" s="119"/>
      <c r="AP3719" s="119">
        <v>73</v>
      </c>
      <c r="AQ3719" s="119"/>
      <c r="AR3719" s="119">
        <v>56</v>
      </c>
      <c r="AS3719" s="119">
        <v>36</v>
      </c>
      <c r="AT3719" s="121">
        <f t="shared" si="1646"/>
        <v>47</v>
      </c>
      <c r="AU3719" s="119">
        <f t="shared" si="1647"/>
        <v>14</v>
      </c>
      <c r="AV3719" s="119">
        <f t="shared" si="1660"/>
        <v>9</v>
      </c>
      <c r="AW3719" s="115"/>
      <c r="AX3719" s="122"/>
      <c r="AY3719" s="128">
        <v>150</v>
      </c>
      <c r="AZ3719" s="124">
        <f t="shared" si="1639"/>
        <v>8.9820359281437126E-2</v>
      </c>
      <c r="BA3719" s="124">
        <f t="shared" si="1661"/>
        <v>0.91017964071856283</v>
      </c>
      <c r="BB3719" s="126"/>
      <c r="BC3719" s="126"/>
      <c r="BD3719" s="126"/>
      <c r="BE3719" s="126"/>
      <c r="BF3719" s="126"/>
      <c r="BG3719" s="119">
        <f t="shared" si="1662"/>
        <v>0</v>
      </c>
      <c r="BH3719" s="119">
        <f t="shared" si="1644"/>
        <v>0</v>
      </c>
      <c r="BI3719" s="119">
        <f t="shared" si="1663"/>
        <v>1</v>
      </c>
      <c r="BJ3719" s="119">
        <f t="shared" si="1645"/>
        <v>2</v>
      </c>
      <c r="BK3719" s="119">
        <f t="shared" si="1664"/>
        <v>0</v>
      </c>
      <c r="BL3719" s="119">
        <f t="shared" si="1665"/>
        <v>0</v>
      </c>
      <c r="BM3719" s="119">
        <f t="shared" si="1666"/>
        <v>1</v>
      </c>
      <c r="BN3719" s="119">
        <f t="shared" si="1667"/>
        <v>2</v>
      </c>
      <c r="BO3719" s="119">
        <f t="shared" si="1668"/>
        <v>1</v>
      </c>
      <c r="BP3719" s="119">
        <f t="shared" si="1669"/>
        <v>3</v>
      </c>
      <c r="BQ3719" s="119">
        <f t="shared" si="1673"/>
        <v>1</v>
      </c>
      <c r="BR3719" s="119">
        <f t="shared" si="1674"/>
        <v>2</v>
      </c>
      <c r="BS3719" s="119">
        <f t="shared" si="1633"/>
        <v>1</v>
      </c>
      <c r="BT3719" s="119">
        <f t="shared" si="1634"/>
        <v>3</v>
      </c>
      <c r="CT3719" s="6">
        <f t="shared" si="1632"/>
        <v>15</v>
      </c>
      <c r="CX3719" s="6" t="str">
        <f t="shared" si="1640"/>
        <v>A</v>
      </c>
      <c r="CY3719" s="87">
        <f t="shared" si="1641"/>
        <v>1670</v>
      </c>
      <c r="CZ3719" s="87">
        <f t="shared" si="1642"/>
        <v>150</v>
      </c>
      <c r="DA3719" s="6" t="str">
        <f t="shared" si="1643"/>
        <v>na</v>
      </c>
    </row>
    <row r="3720" spans="1:105" s="57" customFormat="1" hidden="1" x14ac:dyDescent="0.2">
      <c r="A3720" s="115">
        <v>8337</v>
      </c>
      <c r="B3720" s="46">
        <f t="shared" si="1670"/>
        <v>7</v>
      </c>
      <c r="C3720" s="46">
        <f t="shared" si="1671"/>
        <v>30</v>
      </c>
      <c r="D3720" s="46">
        <f t="shared" si="1672"/>
        <v>3</v>
      </c>
      <c r="E3720" s="116">
        <v>43554</v>
      </c>
      <c r="F3720" s="174" t="s">
        <v>3749</v>
      </c>
      <c r="G3720" s="115" t="s">
        <v>310</v>
      </c>
      <c r="H3720" s="115" t="s">
        <v>307</v>
      </c>
      <c r="I3720" s="115">
        <v>1</v>
      </c>
      <c r="J3720" s="115">
        <v>1</v>
      </c>
      <c r="K3720" s="117" t="s">
        <v>1296</v>
      </c>
      <c r="L3720" s="175">
        <v>1305</v>
      </c>
      <c r="M3720" s="118" t="s">
        <v>4687</v>
      </c>
      <c r="N3720" s="115">
        <v>13</v>
      </c>
      <c r="O3720" s="174">
        <f t="shared" si="1656"/>
        <v>37</v>
      </c>
      <c r="P3720" s="174">
        <f>COUNTIF($H$3684:$H3720,"=W")</f>
        <v>13</v>
      </c>
      <c r="Q3720" s="174">
        <f>COUNTIF($H$3684:$H3720,"=D")</f>
        <v>9</v>
      </c>
      <c r="R3720" s="174">
        <f>COUNTIF($H$3684:$H3720,"=L")</f>
        <v>15</v>
      </c>
      <c r="S3720" s="174">
        <f t="shared" si="1657"/>
        <v>49</v>
      </c>
      <c r="T3720" s="174">
        <f t="shared" si="1658"/>
        <v>57</v>
      </c>
      <c r="U3720" s="174">
        <f t="shared" si="1659"/>
        <v>48</v>
      </c>
      <c r="V3720" s="176">
        <v>5</v>
      </c>
      <c r="W3720" s="176">
        <v>2</v>
      </c>
      <c r="X3720" s="176">
        <v>6</v>
      </c>
      <c r="Y3720" s="176">
        <v>6</v>
      </c>
      <c r="Z3720" s="176">
        <v>4</v>
      </c>
      <c r="AA3720" s="176">
        <v>4</v>
      </c>
      <c r="AB3720" s="176">
        <v>8</v>
      </c>
      <c r="AC3720" s="176">
        <v>8</v>
      </c>
      <c r="AD3720" s="177">
        <v>1</v>
      </c>
      <c r="AE3720" s="177">
        <v>0</v>
      </c>
      <c r="AF3720" s="178">
        <v>0</v>
      </c>
      <c r="AG3720" s="178">
        <v>0</v>
      </c>
      <c r="AH3720" s="177" t="s">
        <v>3954</v>
      </c>
      <c r="AI3720" s="126"/>
      <c r="AJ3720" s="126"/>
      <c r="AK3720" s="120">
        <f t="shared" si="1648"/>
        <v>44611</v>
      </c>
      <c r="AL3720" s="120">
        <f>AK3720/COUNTIF(G$3684:G3720,"H")</f>
        <v>2478.3888888888887</v>
      </c>
      <c r="AM3720" s="120">
        <f t="shared" si="1649"/>
        <v>26624</v>
      </c>
      <c r="AN3720" s="120">
        <f>AM3720/COUNTIF(G$3684:G3720,"A")</f>
        <v>1401.2631578947369</v>
      </c>
      <c r="AO3720" s="119"/>
      <c r="AP3720" s="119">
        <v>74</v>
      </c>
      <c r="AQ3720" s="119"/>
      <c r="AR3720" s="119">
        <v>58</v>
      </c>
      <c r="AS3720" s="119">
        <v>37</v>
      </c>
      <c r="AT3720" s="121">
        <f t="shared" si="1646"/>
        <v>48</v>
      </c>
      <c r="AU3720" s="119">
        <f t="shared" si="1647"/>
        <v>13</v>
      </c>
      <c r="AV3720" s="119">
        <f t="shared" si="1660"/>
        <v>10</v>
      </c>
      <c r="AW3720" s="115" t="s">
        <v>2411</v>
      </c>
      <c r="AX3720" s="122" t="s">
        <v>3965</v>
      </c>
      <c r="AY3720" s="128">
        <v>600</v>
      </c>
      <c r="AZ3720" s="124">
        <f t="shared" si="1639"/>
        <v>0.45977011494252873</v>
      </c>
      <c r="BA3720" s="124">
        <f t="shared" si="1661"/>
        <v>0.54022988505747127</v>
      </c>
      <c r="BB3720" s="126"/>
      <c r="BC3720" s="126"/>
      <c r="BD3720" s="126"/>
      <c r="BE3720" s="126"/>
      <c r="BF3720" s="126"/>
      <c r="BG3720" s="119">
        <f t="shared" si="1662"/>
        <v>0</v>
      </c>
      <c r="BH3720" s="119">
        <f t="shared" si="1644"/>
        <v>0</v>
      </c>
      <c r="BI3720" s="119">
        <f t="shared" si="1663"/>
        <v>1</v>
      </c>
      <c r="BJ3720" s="119">
        <f t="shared" si="1645"/>
        <v>3</v>
      </c>
      <c r="BK3720" s="119">
        <f t="shared" si="1664"/>
        <v>0</v>
      </c>
      <c r="BL3720" s="119">
        <f t="shared" si="1665"/>
        <v>0</v>
      </c>
      <c r="BM3720" s="119">
        <f t="shared" si="1666"/>
        <v>1</v>
      </c>
      <c r="BN3720" s="119">
        <f t="shared" si="1667"/>
        <v>3</v>
      </c>
      <c r="BO3720" s="119">
        <f t="shared" si="1668"/>
        <v>1</v>
      </c>
      <c r="BP3720" s="119">
        <f t="shared" si="1669"/>
        <v>4</v>
      </c>
      <c r="BQ3720" s="119">
        <f t="shared" si="1673"/>
        <v>1</v>
      </c>
      <c r="BR3720" s="119">
        <f t="shared" si="1674"/>
        <v>3</v>
      </c>
      <c r="BS3720" s="119">
        <f t="shared" si="1633"/>
        <v>1</v>
      </c>
      <c r="BT3720" s="119">
        <f t="shared" si="1634"/>
        <v>4</v>
      </c>
      <c r="CT3720" s="6">
        <f t="shared" si="1632"/>
        <v>11</v>
      </c>
      <c r="CX3720" s="6" t="str">
        <f t="shared" si="1640"/>
        <v>A</v>
      </c>
      <c r="CY3720" s="87">
        <f t="shared" si="1641"/>
        <v>1305</v>
      </c>
      <c r="CZ3720" s="87">
        <f t="shared" si="1642"/>
        <v>600</v>
      </c>
      <c r="DA3720" s="6" t="str">
        <f t="shared" si="1643"/>
        <v>na</v>
      </c>
    </row>
    <row r="3721" spans="1:105" s="57" customFormat="1" hidden="1" x14ac:dyDescent="0.2">
      <c r="A3721" s="115">
        <v>8338</v>
      </c>
      <c r="B3721" s="46">
        <f t="shared" si="1670"/>
        <v>7</v>
      </c>
      <c r="C3721" s="46">
        <f t="shared" si="1671"/>
        <v>6</v>
      </c>
      <c r="D3721" s="46">
        <f t="shared" si="1672"/>
        <v>4</v>
      </c>
      <c r="E3721" s="116">
        <v>43561</v>
      </c>
      <c r="F3721" s="174" t="s">
        <v>2727</v>
      </c>
      <c r="G3721" s="115" t="s">
        <v>103</v>
      </c>
      <c r="H3721" s="115" t="s">
        <v>306</v>
      </c>
      <c r="I3721" s="115">
        <v>1</v>
      </c>
      <c r="J3721" s="115">
        <v>0</v>
      </c>
      <c r="K3721" s="117" t="s">
        <v>1296</v>
      </c>
      <c r="L3721" s="175">
        <v>2174</v>
      </c>
      <c r="M3721" s="125" t="s">
        <v>3966</v>
      </c>
      <c r="N3721" s="115">
        <v>12</v>
      </c>
      <c r="O3721" s="174">
        <f t="shared" si="1656"/>
        <v>38</v>
      </c>
      <c r="P3721" s="174">
        <f>COUNTIF($H$3684:$H3721,"=W")</f>
        <v>14</v>
      </c>
      <c r="Q3721" s="174">
        <f>COUNTIF($H$3684:$H3721,"=D")</f>
        <v>9</v>
      </c>
      <c r="R3721" s="174">
        <f>COUNTIF($H$3684:$H3721,"=L")</f>
        <v>15</v>
      </c>
      <c r="S3721" s="174">
        <f t="shared" si="1657"/>
        <v>50</v>
      </c>
      <c r="T3721" s="174">
        <f t="shared" si="1658"/>
        <v>57</v>
      </c>
      <c r="U3721" s="174">
        <f t="shared" si="1659"/>
        <v>51</v>
      </c>
      <c r="V3721" s="176">
        <v>4</v>
      </c>
      <c r="W3721" s="176">
        <v>4</v>
      </c>
      <c r="X3721" s="176">
        <v>4</v>
      </c>
      <c r="Y3721" s="176">
        <v>4</v>
      </c>
      <c r="Z3721" s="176">
        <v>7</v>
      </c>
      <c r="AA3721" s="176">
        <v>9</v>
      </c>
      <c r="AB3721" s="176">
        <v>14</v>
      </c>
      <c r="AC3721" s="176">
        <v>8</v>
      </c>
      <c r="AD3721" s="177">
        <v>0</v>
      </c>
      <c r="AE3721" s="177">
        <v>2</v>
      </c>
      <c r="AF3721" s="178">
        <v>0</v>
      </c>
      <c r="AG3721" s="178">
        <v>0</v>
      </c>
      <c r="AH3721" s="177"/>
      <c r="AI3721" s="126"/>
      <c r="AJ3721" s="126"/>
      <c r="AK3721" s="120">
        <f t="shared" si="1648"/>
        <v>46785</v>
      </c>
      <c r="AL3721" s="120">
        <f>AK3721/COUNTIF(G$3684:G3721,"H")</f>
        <v>2462.3684210526317</v>
      </c>
      <c r="AM3721" s="120">
        <f t="shared" si="1649"/>
        <v>26624</v>
      </c>
      <c r="AN3721" s="120">
        <f>AM3721/COUNTIF(G$3684:G3721,"A")</f>
        <v>1401.2631578947369</v>
      </c>
      <c r="AO3721" s="119"/>
      <c r="AP3721" s="119">
        <v>75</v>
      </c>
      <c r="AQ3721" s="119"/>
      <c r="AR3721" s="119">
        <v>59</v>
      </c>
      <c r="AS3721" s="119">
        <v>37</v>
      </c>
      <c r="AT3721" s="121">
        <f t="shared" si="1646"/>
        <v>51</v>
      </c>
      <c r="AU3721" s="119">
        <f t="shared" si="1647"/>
        <v>12</v>
      </c>
      <c r="AV3721" s="119">
        <f t="shared" si="1660"/>
        <v>8</v>
      </c>
      <c r="AW3721" s="115" t="s">
        <v>2413</v>
      </c>
      <c r="AX3721" s="122" t="s">
        <v>3967</v>
      </c>
      <c r="AY3721" s="123">
        <v>140</v>
      </c>
      <c r="AZ3721" s="124">
        <f t="shared" si="1639"/>
        <v>0.93560257589696416</v>
      </c>
      <c r="BA3721" s="124">
        <f t="shared" si="1661"/>
        <v>6.4397424103035839E-2</v>
      </c>
      <c r="BB3721" s="126"/>
      <c r="BC3721" s="126"/>
      <c r="BD3721" s="126"/>
      <c r="BE3721" s="126"/>
      <c r="BF3721" s="126"/>
      <c r="BG3721" s="119">
        <f t="shared" si="1662"/>
        <v>1</v>
      </c>
      <c r="BH3721" s="119">
        <f t="shared" si="1644"/>
        <v>1</v>
      </c>
      <c r="BI3721" s="119">
        <f t="shared" si="1663"/>
        <v>0</v>
      </c>
      <c r="BJ3721" s="119">
        <f t="shared" si="1645"/>
        <v>0</v>
      </c>
      <c r="BK3721" s="119">
        <f t="shared" si="1664"/>
        <v>0</v>
      </c>
      <c r="BL3721" s="119">
        <f t="shared" si="1665"/>
        <v>0</v>
      </c>
      <c r="BM3721" s="119">
        <f t="shared" si="1666"/>
        <v>1</v>
      </c>
      <c r="BN3721" s="119">
        <f t="shared" si="1667"/>
        <v>4</v>
      </c>
      <c r="BO3721" s="119">
        <f t="shared" si="1668"/>
        <v>0</v>
      </c>
      <c r="BP3721" s="119">
        <f t="shared" si="1669"/>
        <v>0</v>
      </c>
      <c r="BQ3721" s="119">
        <f t="shared" si="1673"/>
        <v>1</v>
      </c>
      <c r="BR3721" s="119">
        <f t="shared" si="1674"/>
        <v>4</v>
      </c>
      <c r="BS3721" s="119">
        <f t="shared" si="1633"/>
        <v>0</v>
      </c>
      <c r="BT3721" s="119">
        <f t="shared" si="1634"/>
        <v>0</v>
      </c>
      <c r="CT3721" s="6">
        <f t="shared" si="1632"/>
        <v>8</v>
      </c>
      <c r="CX3721" s="6" t="str">
        <f t="shared" si="1640"/>
        <v>H</v>
      </c>
      <c r="CY3721" s="87">
        <f t="shared" si="1641"/>
        <v>2174</v>
      </c>
      <c r="CZ3721" s="87">
        <f t="shared" si="1642"/>
        <v>140</v>
      </c>
      <c r="DA3721" s="6">
        <f t="shared" si="1643"/>
        <v>2034</v>
      </c>
    </row>
    <row r="3722" spans="1:105" s="57" customFormat="1" hidden="1" x14ac:dyDescent="0.2">
      <c r="A3722" s="115">
        <v>8339</v>
      </c>
      <c r="B3722" s="46">
        <f t="shared" si="1670"/>
        <v>7</v>
      </c>
      <c r="C3722" s="46">
        <f t="shared" si="1671"/>
        <v>13</v>
      </c>
      <c r="D3722" s="46">
        <f t="shared" si="1672"/>
        <v>4</v>
      </c>
      <c r="E3722" s="116">
        <v>43568</v>
      </c>
      <c r="F3722" s="174" t="s">
        <v>3576</v>
      </c>
      <c r="G3722" s="115" t="s">
        <v>310</v>
      </c>
      <c r="H3722" s="115" t="s">
        <v>307</v>
      </c>
      <c r="I3722" s="115">
        <v>2</v>
      </c>
      <c r="J3722" s="115">
        <v>2</v>
      </c>
      <c r="K3722" s="117" t="s">
        <v>1296</v>
      </c>
      <c r="L3722" s="175">
        <v>1772</v>
      </c>
      <c r="M3722" s="125" t="s">
        <v>4688</v>
      </c>
      <c r="N3722" s="115">
        <v>12</v>
      </c>
      <c r="O3722" s="174">
        <f t="shared" si="1656"/>
        <v>39</v>
      </c>
      <c r="P3722" s="174">
        <f>COUNTIF($H$3684:$H3722,"=W")</f>
        <v>14</v>
      </c>
      <c r="Q3722" s="174">
        <f>COUNTIF($H$3684:$H3722,"=D")</f>
        <v>10</v>
      </c>
      <c r="R3722" s="174">
        <f>COUNTIF($H$3684:$H3722,"=L")</f>
        <v>15</v>
      </c>
      <c r="S3722" s="174">
        <f t="shared" si="1657"/>
        <v>52</v>
      </c>
      <c r="T3722" s="174">
        <f t="shared" si="1658"/>
        <v>59</v>
      </c>
      <c r="U3722" s="174">
        <f t="shared" si="1659"/>
        <v>52</v>
      </c>
      <c r="V3722" s="176">
        <v>6</v>
      </c>
      <c r="W3722" s="176">
        <v>3</v>
      </c>
      <c r="X3722" s="176">
        <v>4</v>
      </c>
      <c r="Y3722" s="176">
        <v>2</v>
      </c>
      <c r="Z3722" s="176">
        <v>7</v>
      </c>
      <c r="AA3722" s="176">
        <v>6</v>
      </c>
      <c r="AB3722" s="176">
        <v>12</v>
      </c>
      <c r="AC3722" s="176">
        <v>11</v>
      </c>
      <c r="AD3722" s="177">
        <v>0</v>
      </c>
      <c r="AE3722" s="177">
        <v>3</v>
      </c>
      <c r="AF3722" s="178">
        <v>0</v>
      </c>
      <c r="AG3722" s="178">
        <v>0</v>
      </c>
      <c r="AH3722" s="177"/>
      <c r="AI3722" s="126"/>
      <c r="AJ3722" s="126"/>
      <c r="AK3722" s="120">
        <f t="shared" si="1648"/>
        <v>46785</v>
      </c>
      <c r="AL3722" s="120">
        <f>AK3722/COUNTIF(G$3684:G3722,"H")</f>
        <v>2462.3684210526317</v>
      </c>
      <c r="AM3722" s="120">
        <f t="shared" si="1649"/>
        <v>28396</v>
      </c>
      <c r="AN3722" s="120">
        <f>AM3722/COUNTIF(G$3684:G3722,"A")</f>
        <v>1419.8</v>
      </c>
      <c r="AO3722" s="119"/>
      <c r="AP3722" s="119">
        <v>76</v>
      </c>
      <c r="AQ3722" s="119"/>
      <c r="AR3722" s="119">
        <v>63</v>
      </c>
      <c r="AS3722" s="119">
        <v>38</v>
      </c>
      <c r="AT3722" s="121">
        <f t="shared" si="1646"/>
        <v>52</v>
      </c>
      <c r="AU3722" s="119">
        <f t="shared" si="1647"/>
        <v>12</v>
      </c>
      <c r="AV3722" s="119">
        <f t="shared" si="1660"/>
        <v>11</v>
      </c>
      <c r="AW3722" s="115"/>
      <c r="AX3722" s="122"/>
      <c r="AY3722" s="128">
        <v>230</v>
      </c>
      <c r="AZ3722" s="124">
        <f t="shared" si="1639"/>
        <v>0.12979683972911965</v>
      </c>
      <c r="BA3722" s="124">
        <f t="shared" si="1661"/>
        <v>0.8702031602708804</v>
      </c>
      <c r="BB3722" s="126"/>
      <c r="BC3722" s="126"/>
      <c r="BD3722" s="126"/>
      <c r="BE3722" s="126"/>
      <c r="BF3722" s="126"/>
      <c r="BG3722" s="119">
        <f t="shared" si="1662"/>
        <v>0</v>
      </c>
      <c r="BH3722" s="119">
        <f t="shared" si="1644"/>
        <v>0</v>
      </c>
      <c r="BI3722" s="119">
        <f t="shared" si="1663"/>
        <v>1</v>
      </c>
      <c r="BJ3722" s="119">
        <f t="shared" si="1645"/>
        <v>1</v>
      </c>
      <c r="BK3722" s="119">
        <f t="shared" si="1664"/>
        <v>0</v>
      </c>
      <c r="BL3722" s="119">
        <f t="shared" si="1665"/>
        <v>0</v>
      </c>
      <c r="BM3722" s="119">
        <f t="shared" si="1666"/>
        <v>1</v>
      </c>
      <c r="BN3722" s="119">
        <f t="shared" si="1667"/>
        <v>5</v>
      </c>
      <c r="BO3722" s="119">
        <f t="shared" si="1668"/>
        <v>1</v>
      </c>
      <c r="BP3722" s="119">
        <f t="shared" si="1669"/>
        <v>1</v>
      </c>
      <c r="BQ3722" s="119">
        <f t="shared" si="1673"/>
        <v>1</v>
      </c>
      <c r="BR3722" s="119">
        <f t="shared" si="1674"/>
        <v>5</v>
      </c>
      <c r="BS3722" s="119">
        <f t="shared" si="1633"/>
        <v>1</v>
      </c>
      <c r="BT3722" s="119">
        <f t="shared" si="1634"/>
        <v>1</v>
      </c>
      <c r="CT3722" s="6">
        <f t="shared" ref="CT3722:CT3757" si="1675">V3722+X3722</f>
        <v>10</v>
      </c>
      <c r="CX3722" s="6" t="str">
        <f t="shared" si="1640"/>
        <v>A</v>
      </c>
      <c r="CY3722" s="87">
        <f t="shared" si="1641"/>
        <v>1772</v>
      </c>
      <c r="CZ3722" s="87">
        <f t="shared" si="1642"/>
        <v>230</v>
      </c>
      <c r="DA3722" s="6" t="str">
        <f t="shared" si="1643"/>
        <v>na</v>
      </c>
    </row>
    <row r="3723" spans="1:105" s="57" customFormat="1" hidden="1" x14ac:dyDescent="0.2">
      <c r="A3723" s="115">
        <v>8340</v>
      </c>
      <c r="B3723" s="46">
        <f t="shared" si="1670"/>
        <v>6</v>
      </c>
      <c r="C3723" s="46">
        <f t="shared" si="1671"/>
        <v>19</v>
      </c>
      <c r="D3723" s="46">
        <f t="shared" si="1672"/>
        <v>4</v>
      </c>
      <c r="E3723" s="116">
        <v>43574</v>
      </c>
      <c r="F3723" s="174" t="s">
        <v>3886</v>
      </c>
      <c r="G3723" s="115" t="s">
        <v>103</v>
      </c>
      <c r="H3723" s="115" t="s">
        <v>308</v>
      </c>
      <c r="I3723" s="115">
        <v>2</v>
      </c>
      <c r="J3723" s="115">
        <v>3</v>
      </c>
      <c r="K3723" s="117" t="s">
        <v>3298</v>
      </c>
      <c r="L3723" s="175">
        <v>2871</v>
      </c>
      <c r="M3723" s="125" t="s">
        <v>4689</v>
      </c>
      <c r="N3723" s="115">
        <v>13</v>
      </c>
      <c r="O3723" s="174">
        <f t="shared" si="1656"/>
        <v>40</v>
      </c>
      <c r="P3723" s="174">
        <f>COUNTIF($H$3684:$H3723,"=W")</f>
        <v>14</v>
      </c>
      <c r="Q3723" s="174">
        <f>COUNTIF($H$3684:$H3723,"=D")</f>
        <v>10</v>
      </c>
      <c r="R3723" s="174">
        <f>COUNTIF($H$3684:$H3723,"=L")</f>
        <v>16</v>
      </c>
      <c r="S3723" s="174">
        <f t="shared" si="1657"/>
        <v>54</v>
      </c>
      <c r="T3723" s="174">
        <f t="shared" si="1658"/>
        <v>62</v>
      </c>
      <c r="U3723" s="174">
        <f t="shared" si="1659"/>
        <v>52</v>
      </c>
      <c r="V3723" s="176">
        <v>3</v>
      </c>
      <c r="W3723" s="176">
        <v>10</v>
      </c>
      <c r="X3723" s="176">
        <v>7</v>
      </c>
      <c r="Y3723" s="176">
        <v>3</v>
      </c>
      <c r="Z3723" s="176">
        <v>5</v>
      </c>
      <c r="AA3723" s="176">
        <v>5</v>
      </c>
      <c r="AB3723" s="176">
        <v>7</v>
      </c>
      <c r="AC3723" s="176">
        <v>5</v>
      </c>
      <c r="AD3723" s="177">
        <v>0</v>
      </c>
      <c r="AE3723" s="177">
        <v>0</v>
      </c>
      <c r="AF3723" s="178">
        <v>0</v>
      </c>
      <c r="AG3723" s="178">
        <v>0</v>
      </c>
      <c r="AH3723" s="177"/>
      <c r="AI3723" s="126"/>
      <c r="AJ3723" s="126"/>
      <c r="AK3723" s="120">
        <f t="shared" si="1648"/>
        <v>49656</v>
      </c>
      <c r="AL3723" s="120">
        <f>AK3723/COUNTIF(G$3684:G3723,"H")</f>
        <v>2482.8000000000002</v>
      </c>
      <c r="AM3723" s="120">
        <f t="shared" si="1649"/>
        <v>28396</v>
      </c>
      <c r="AN3723" s="120">
        <f>AM3723/COUNTIF(G$3684:G3723,"A")</f>
        <v>1419.8</v>
      </c>
      <c r="AO3723" s="119"/>
      <c r="AP3723" s="119">
        <v>76</v>
      </c>
      <c r="AQ3723" s="119"/>
      <c r="AR3723" s="119">
        <v>63</v>
      </c>
      <c r="AS3723" s="119">
        <v>38</v>
      </c>
      <c r="AT3723" s="121">
        <f t="shared" si="1646"/>
        <v>52</v>
      </c>
      <c r="AU3723" s="119">
        <f t="shared" si="1647"/>
        <v>13</v>
      </c>
      <c r="AV3723" s="119">
        <f t="shared" si="1660"/>
        <v>11</v>
      </c>
      <c r="AW3723" s="115"/>
      <c r="AX3723" s="122"/>
      <c r="AY3723" s="123">
        <v>456</v>
      </c>
      <c r="AZ3723" s="124">
        <f t="shared" si="1639"/>
        <v>0.84117032392894464</v>
      </c>
      <c r="BA3723" s="124">
        <f t="shared" si="1661"/>
        <v>0.15882967607105536</v>
      </c>
      <c r="BB3723" s="126"/>
      <c r="BC3723" s="126"/>
      <c r="BD3723" s="126"/>
      <c r="BE3723" s="126"/>
      <c r="BF3723" s="126"/>
      <c r="BG3723" s="119">
        <f t="shared" si="1662"/>
        <v>0</v>
      </c>
      <c r="BH3723" s="119">
        <f t="shared" si="1644"/>
        <v>0</v>
      </c>
      <c r="BI3723" s="119">
        <f t="shared" si="1663"/>
        <v>0</v>
      </c>
      <c r="BJ3723" s="119">
        <f t="shared" si="1645"/>
        <v>0</v>
      </c>
      <c r="BK3723" s="119">
        <f t="shared" si="1664"/>
        <v>1</v>
      </c>
      <c r="BL3723" s="119">
        <f t="shared" si="1665"/>
        <v>1</v>
      </c>
      <c r="BM3723" s="119">
        <f t="shared" si="1666"/>
        <v>0</v>
      </c>
      <c r="BN3723" s="119">
        <f t="shared" si="1667"/>
        <v>0</v>
      </c>
      <c r="BO3723" s="119">
        <f t="shared" si="1668"/>
        <v>1</v>
      </c>
      <c r="BP3723" s="119">
        <f t="shared" si="1669"/>
        <v>2</v>
      </c>
      <c r="BQ3723" s="119">
        <f t="shared" si="1673"/>
        <v>1</v>
      </c>
      <c r="BR3723" s="119">
        <f t="shared" si="1674"/>
        <v>6</v>
      </c>
      <c r="BS3723" s="119">
        <f t="shared" ref="BS3723:BS3780" si="1676">IF(J3723&gt;0,1,0)</f>
        <v>1</v>
      </c>
      <c r="BT3723" s="119">
        <f t="shared" ref="BT3723:BT3780" si="1677">IF(J3723&gt;0,BT3722+1,0)</f>
        <v>2</v>
      </c>
      <c r="CT3723" s="6">
        <f t="shared" si="1675"/>
        <v>10</v>
      </c>
      <c r="CX3723" s="6" t="str">
        <f t="shared" si="1640"/>
        <v>H</v>
      </c>
      <c r="CY3723" s="87">
        <f t="shared" si="1641"/>
        <v>2871</v>
      </c>
      <c r="CZ3723" s="87">
        <f t="shared" si="1642"/>
        <v>456</v>
      </c>
      <c r="DA3723" s="6">
        <f t="shared" si="1643"/>
        <v>2415</v>
      </c>
    </row>
    <row r="3724" spans="1:105" s="57" customFormat="1" hidden="1" x14ac:dyDescent="0.2">
      <c r="A3724" s="115">
        <v>8341</v>
      </c>
      <c r="B3724" s="46">
        <f t="shared" si="1670"/>
        <v>2</v>
      </c>
      <c r="C3724" s="46">
        <f t="shared" si="1671"/>
        <v>22</v>
      </c>
      <c r="D3724" s="46">
        <f t="shared" si="1672"/>
        <v>4</v>
      </c>
      <c r="E3724" s="116">
        <v>43577</v>
      </c>
      <c r="F3724" s="174" t="s">
        <v>1290</v>
      </c>
      <c r="G3724" s="115" t="s">
        <v>310</v>
      </c>
      <c r="H3724" s="115" t="s">
        <v>306</v>
      </c>
      <c r="I3724" s="115">
        <v>3</v>
      </c>
      <c r="J3724" s="115">
        <v>1</v>
      </c>
      <c r="K3724" s="117" t="s">
        <v>36</v>
      </c>
      <c r="L3724" s="175">
        <v>775</v>
      </c>
      <c r="M3724" s="125" t="s">
        <v>4690</v>
      </c>
      <c r="N3724" s="115">
        <v>12</v>
      </c>
      <c r="O3724" s="174">
        <f t="shared" si="1656"/>
        <v>41</v>
      </c>
      <c r="P3724" s="174">
        <f>COUNTIF($H$3684:$H3724,"=W")</f>
        <v>15</v>
      </c>
      <c r="Q3724" s="174">
        <f>COUNTIF($H$3684:$H3724,"=D")</f>
        <v>10</v>
      </c>
      <c r="R3724" s="174">
        <f>COUNTIF($H$3684:$H3724,"=L")</f>
        <v>16</v>
      </c>
      <c r="S3724" s="174">
        <f t="shared" si="1657"/>
        <v>57</v>
      </c>
      <c r="T3724" s="174">
        <f t="shared" si="1658"/>
        <v>63</v>
      </c>
      <c r="U3724" s="174">
        <f t="shared" si="1659"/>
        <v>55</v>
      </c>
      <c r="V3724" s="176">
        <v>11</v>
      </c>
      <c r="W3724" s="176">
        <v>3</v>
      </c>
      <c r="X3724" s="176">
        <v>6</v>
      </c>
      <c r="Y3724" s="176">
        <v>4</v>
      </c>
      <c r="Z3724" s="176">
        <v>8</v>
      </c>
      <c r="AA3724" s="176">
        <v>6</v>
      </c>
      <c r="AB3724" s="176">
        <v>6</v>
      </c>
      <c r="AC3724" s="176">
        <v>8</v>
      </c>
      <c r="AD3724" s="177">
        <v>1</v>
      </c>
      <c r="AE3724" s="177">
        <v>0</v>
      </c>
      <c r="AF3724" s="178">
        <v>0</v>
      </c>
      <c r="AG3724" s="178">
        <v>1</v>
      </c>
      <c r="AH3724" s="177" t="s">
        <v>3968</v>
      </c>
      <c r="AI3724" s="126"/>
      <c r="AJ3724" s="126"/>
      <c r="AK3724" s="120">
        <f t="shared" si="1648"/>
        <v>49656</v>
      </c>
      <c r="AL3724" s="120">
        <f>AK3724/COUNTIF(G$3684:G3724,"H")</f>
        <v>2482.8000000000002</v>
      </c>
      <c r="AM3724" s="120">
        <f t="shared" si="1649"/>
        <v>29171</v>
      </c>
      <c r="AN3724" s="120">
        <f>AM3724/COUNTIF(G$3684:G3724,"A")</f>
        <v>1389.0952380952381</v>
      </c>
      <c r="AO3724" s="119"/>
      <c r="AP3724" s="119">
        <v>79</v>
      </c>
      <c r="AQ3724" s="119"/>
      <c r="AR3724" s="119">
        <v>65</v>
      </c>
      <c r="AS3724" s="119">
        <v>41</v>
      </c>
      <c r="AT3724" s="121">
        <f t="shared" si="1646"/>
        <v>55</v>
      </c>
      <c r="AU3724" s="119">
        <f t="shared" si="1647"/>
        <v>12</v>
      </c>
      <c r="AV3724" s="119">
        <f t="shared" si="1660"/>
        <v>10</v>
      </c>
      <c r="AW3724" s="115" t="s">
        <v>3627</v>
      </c>
      <c r="AX3724" s="122" t="s">
        <v>3969</v>
      </c>
      <c r="AY3724" s="128">
        <v>500</v>
      </c>
      <c r="AZ3724" s="124">
        <f t="shared" si="1639"/>
        <v>0.64516129032258063</v>
      </c>
      <c r="BA3724" s="124">
        <f t="shared" si="1661"/>
        <v>0.35483870967741937</v>
      </c>
      <c r="BB3724" s="126"/>
      <c r="BC3724" s="126"/>
      <c r="BD3724" s="126"/>
      <c r="BE3724" s="126"/>
      <c r="BF3724" s="126"/>
      <c r="BG3724" s="119">
        <f t="shared" si="1662"/>
        <v>1</v>
      </c>
      <c r="BH3724" s="119">
        <f t="shared" si="1644"/>
        <v>1</v>
      </c>
      <c r="BI3724" s="119">
        <f t="shared" si="1663"/>
        <v>0</v>
      </c>
      <c r="BJ3724" s="119">
        <f t="shared" si="1645"/>
        <v>0</v>
      </c>
      <c r="BK3724" s="119">
        <f t="shared" si="1664"/>
        <v>0</v>
      </c>
      <c r="BL3724" s="119">
        <f t="shared" si="1665"/>
        <v>0</v>
      </c>
      <c r="BM3724" s="119">
        <f t="shared" si="1666"/>
        <v>1</v>
      </c>
      <c r="BN3724" s="119">
        <f t="shared" si="1667"/>
        <v>1</v>
      </c>
      <c r="BO3724" s="119">
        <f t="shared" si="1668"/>
        <v>0</v>
      </c>
      <c r="BP3724" s="119">
        <f t="shared" si="1669"/>
        <v>0</v>
      </c>
      <c r="BQ3724" s="119">
        <f t="shared" si="1673"/>
        <v>1</v>
      </c>
      <c r="BR3724" s="119">
        <f t="shared" si="1674"/>
        <v>7</v>
      </c>
      <c r="BS3724" s="119">
        <f t="shared" si="1676"/>
        <v>1</v>
      </c>
      <c r="BT3724" s="119">
        <f t="shared" si="1677"/>
        <v>3</v>
      </c>
      <c r="CT3724" s="6">
        <f t="shared" si="1675"/>
        <v>17</v>
      </c>
      <c r="CX3724" s="6" t="str">
        <f t="shared" si="1640"/>
        <v>A</v>
      </c>
      <c r="CY3724" s="87">
        <f t="shared" si="1641"/>
        <v>775</v>
      </c>
      <c r="CZ3724" s="87">
        <f t="shared" si="1642"/>
        <v>500</v>
      </c>
      <c r="DA3724" s="6" t="str">
        <f t="shared" si="1643"/>
        <v>na</v>
      </c>
    </row>
    <row r="3725" spans="1:105" s="57" customFormat="1" hidden="1" x14ac:dyDescent="0.2">
      <c r="A3725" s="115">
        <v>8342</v>
      </c>
      <c r="B3725" s="46">
        <f t="shared" si="1670"/>
        <v>7</v>
      </c>
      <c r="C3725" s="46">
        <f t="shared" si="1671"/>
        <v>27</v>
      </c>
      <c r="D3725" s="46">
        <f t="shared" si="1672"/>
        <v>4</v>
      </c>
      <c r="E3725" s="116">
        <v>43582</v>
      </c>
      <c r="F3725" s="174" t="s">
        <v>3617</v>
      </c>
      <c r="G3725" s="115" t="s">
        <v>103</v>
      </c>
      <c r="H3725" s="115" t="s">
        <v>306</v>
      </c>
      <c r="I3725" s="115">
        <v>1</v>
      </c>
      <c r="J3725" s="115">
        <v>0</v>
      </c>
      <c r="K3725" s="117" t="s">
        <v>36</v>
      </c>
      <c r="L3725" s="175">
        <v>2864</v>
      </c>
      <c r="M3725" s="125" t="s">
        <v>3970</v>
      </c>
      <c r="N3725" s="115">
        <v>12</v>
      </c>
      <c r="O3725" s="174">
        <f t="shared" ref="O3725:O3756" si="1678">SUM(P3725:R3725)</f>
        <v>42</v>
      </c>
      <c r="P3725" s="174">
        <f>COUNTIF($H$3684:$H3725,"=W")</f>
        <v>16</v>
      </c>
      <c r="Q3725" s="174">
        <f>COUNTIF($H$3684:$H3725,"=D")</f>
        <v>10</v>
      </c>
      <c r="R3725" s="174">
        <f>COUNTIF($H$3684:$H3725,"=L")</f>
        <v>16</v>
      </c>
      <c r="S3725" s="174">
        <f t="shared" si="1657"/>
        <v>58</v>
      </c>
      <c r="T3725" s="174">
        <f t="shared" si="1658"/>
        <v>63</v>
      </c>
      <c r="U3725" s="174">
        <f t="shared" ref="U3725:U3759" si="1679">P3725*3+Q3725</f>
        <v>58</v>
      </c>
      <c r="V3725" s="176">
        <v>7</v>
      </c>
      <c r="W3725" s="176">
        <v>3</v>
      </c>
      <c r="X3725" s="176">
        <v>4</v>
      </c>
      <c r="Y3725" s="176">
        <v>7</v>
      </c>
      <c r="Z3725" s="176">
        <v>8</v>
      </c>
      <c r="AA3725" s="176">
        <v>7</v>
      </c>
      <c r="AB3725" s="176">
        <v>6</v>
      </c>
      <c r="AC3725" s="176">
        <v>9</v>
      </c>
      <c r="AD3725" s="177">
        <v>2</v>
      </c>
      <c r="AE3725" s="177">
        <v>1</v>
      </c>
      <c r="AF3725" s="178">
        <v>0</v>
      </c>
      <c r="AG3725" s="178">
        <v>0</v>
      </c>
      <c r="AH3725" s="177" t="s">
        <v>3971</v>
      </c>
      <c r="AI3725" s="126"/>
      <c r="AJ3725" s="126"/>
      <c r="AK3725" s="120">
        <f t="shared" si="1648"/>
        <v>52520</v>
      </c>
      <c r="AL3725" s="120">
        <f>AK3725/COUNTIF(G$3684:G3725,"H")</f>
        <v>2500.9523809523807</v>
      </c>
      <c r="AM3725" s="120">
        <f t="shared" si="1649"/>
        <v>29171</v>
      </c>
      <c r="AN3725" s="120">
        <f>AM3725/COUNTIF(G$3684:G3725,"A")</f>
        <v>1389.0952380952381</v>
      </c>
      <c r="AO3725" s="119"/>
      <c r="AP3725" s="119">
        <v>82</v>
      </c>
      <c r="AQ3725" s="119"/>
      <c r="AR3725" s="119">
        <v>65</v>
      </c>
      <c r="AS3725" s="119">
        <v>44</v>
      </c>
      <c r="AT3725" s="121">
        <f t="shared" si="1646"/>
        <v>58</v>
      </c>
      <c r="AU3725" s="119">
        <f t="shared" si="1647"/>
        <v>12</v>
      </c>
      <c r="AV3725" s="119">
        <f t="shared" ref="AV3725:AV3759" si="1680">AR3725-AT3725</f>
        <v>7</v>
      </c>
      <c r="AW3725" s="115" t="s">
        <v>384</v>
      </c>
      <c r="AX3725" s="122" t="s">
        <v>3972</v>
      </c>
      <c r="AY3725" s="123">
        <v>214</v>
      </c>
      <c r="AZ3725" s="124">
        <f t="shared" si="1639"/>
        <v>0.92527932960893855</v>
      </c>
      <c r="BA3725" s="124">
        <f t="shared" ref="BA3725:BA3756" si="1681">1-AZ3725</f>
        <v>7.472067039106145E-2</v>
      </c>
      <c r="BB3725" s="126"/>
      <c r="BC3725" s="126"/>
      <c r="BD3725" s="126"/>
      <c r="BE3725" s="126"/>
      <c r="BF3725" s="126"/>
      <c r="BG3725" s="119">
        <f t="shared" si="1662"/>
        <v>1</v>
      </c>
      <c r="BH3725" s="119">
        <f t="shared" si="1644"/>
        <v>2</v>
      </c>
      <c r="BI3725" s="119">
        <f t="shared" si="1663"/>
        <v>0</v>
      </c>
      <c r="BJ3725" s="119">
        <f t="shared" si="1645"/>
        <v>0</v>
      </c>
      <c r="BK3725" s="119">
        <f t="shared" si="1664"/>
        <v>0</v>
      </c>
      <c r="BL3725" s="119">
        <f t="shared" si="1665"/>
        <v>0</v>
      </c>
      <c r="BM3725" s="119">
        <f t="shared" si="1666"/>
        <v>1</v>
      </c>
      <c r="BN3725" s="119">
        <f t="shared" si="1667"/>
        <v>2</v>
      </c>
      <c r="BO3725" s="119">
        <f t="shared" si="1668"/>
        <v>0</v>
      </c>
      <c r="BP3725" s="119">
        <f t="shared" si="1669"/>
        <v>0</v>
      </c>
      <c r="BQ3725" s="119">
        <f t="shared" si="1673"/>
        <v>1</v>
      </c>
      <c r="BR3725" s="119">
        <f t="shared" si="1674"/>
        <v>8</v>
      </c>
      <c r="BS3725" s="119">
        <f t="shared" si="1676"/>
        <v>0</v>
      </c>
      <c r="BT3725" s="119">
        <f t="shared" si="1677"/>
        <v>0</v>
      </c>
      <c r="BV3725" s="131" t="s">
        <v>2628</v>
      </c>
      <c r="BW3725" s="131"/>
      <c r="BX3725" s="131"/>
      <c r="BY3725" s="131" t="s">
        <v>2629</v>
      </c>
      <c r="BZ3725" s="131"/>
      <c r="CA3725" s="131"/>
      <c r="CB3725" s="131" t="s">
        <v>2630</v>
      </c>
      <c r="CC3725" s="131"/>
      <c r="CD3725" s="131"/>
      <c r="CE3725" s="131" t="s">
        <v>2631</v>
      </c>
      <c r="CF3725" s="131"/>
      <c r="CG3725" s="131"/>
      <c r="CH3725" s="131" t="s">
        <v>3210</v>
      </c>
      <c r="CI3725" s="131"/>
      <c r="CJ3725" s="131"/>
      <c r="CK3725" s="131" t="s">
        <v>980</v>
      </c>
      <c r="CL3725" s="131"/>
      <c r="CM3725" s="131"/>
      <c r="CN3725" s="131" t="s">
        <v>1004</v>
      </c>
      <c r="CO3725" s="131"/>
      <c r="CQ3725" s="132" t="s">
        <v>1895</v>
      </c>
      <c r="CR3725" s="132">
        <v>34</v>
      </c>
      <c r="CT3725" s="6">
        <f t="shared" si="1675"/>
        <v>11</v>
      </c>
      <c r="CX3725" s="6" t="str">
        <f t="shared" si="1640"/>
        <v>H</v>
      </c>
      <c r="CY3725" s="87">
        <f t="shared" si="1641"/>
        <v>2864</v>
      </c>
      <c r="CZ3725" s="87">
        <f t="shared" si="1642"/>
        <v>214</v>
      </c>
      <c r="DA3725" s="6">
        <f t="shared" si="1643"/>
        <v>2650</v>
      </c>
    </row>
    <row r="3726" spans="1:105" s="57" customFormat="1" ht="16.149999999999999" hidden="1" customHeight="1" x14ac:dyDescent="0.2">
      <c r="A3726" s="115">
        <v>8401</v>
      </c>
      <c r="B3726" s="46">
        <f t="shared" si="1670"/>
        <v>7</v>
      </c>
      <c r="C3726" s="46">
        <f t="shared" si="1671"/>
        <v>3</v>
      </c>
      <c r="D3726" s="46">
        <f t="shared" si="1672"/>
        <v>8</v>
      </c>
      <c r="E3726" s="116">
        <v>43680</v>
      </c>
      <c r="F3726" s="174" t="s">
        <v>3450</v>
      </c>
      <c r="G3726" s="115" t="s">
        <v>310</v>
      </c>
      <c r="H3726" s="115" t="s">
        <v>306</v>
      </c>
      <c r="I3726" s="115">
        <v>3</v>
      </c>
      <c r="J3726" s="115">
        <v>1</v>
      </c>
      <c r="K3726" s="117" t="s">
        <v>558</v>
      </c>
      <c r="L3726" s="175">
        <v>1879</v>
      </c>
      <c r="M3726" s="125" t="s">
        <v>4691</v>
      </c>
      <c r="N3726" s="115">
        <v>3</v>
      </c>
      <c r="O3726" s="174">
        <f t="shared" si="1678"/>
        <v>1</v>
      </c>
      <c r="P3726" s="174">
        <f>COUNTIF($H$3726:$H3726,"=W")</f>
        <v>1</v>
      </c>
      <c r="Q3726" s="174">
        <f>COUNTIF($H$3726:$H3726,"=D")</f>
        <v>0</v>
      </c>
      <c r="R3726" s="174">
        <f>COUNTIF($H$3726:$H3726,"=L")</f>
        <v>0</v>
      </c>
      <c r="S3726" s="174">
        <f>I3726</f>
        <v>3</v>
      </c>
      <c r="T3726" s="174">
        <f>J3726</f>
        <v>1</v>
      </c>
      <c r="U3726" s="174">
        <f t="shared" si="1679"/>
        <v>3</v>
      </c>
      <c r="V3726" s="176"/>
      <c r="W3726" s="176"/>
      <c r="X3726" s="176"/>
      <c r="Y3726" s="176"/>
      <c r="Z3726" s="176"/>
      <c r="AA3726" s="176"/>
      <c r="AB3726" s="176"/>
      <c r="AC3726" s="176"/>
      <c r="AD3726" s="177">
        <v>0</v>
      </c>
      <c r="AE3726" s="177">
        <v>3</v>
      </c>
      <c r="AF3726" s="178">
        <v>0</v>
      </c>
      <c r="AG3726" s="178">
        <v>1</v>
      </c>
      <c r="AH3726" s="177"/>
      <c r="AI3726" s="174"/>
      <c r="AJ3726" s="119"/>
      <c r="AK3726" s="120"/>
      <c r="AL3726" s="120"/>
      <c r="AM3726" s="120">
        <f>L3726</f>
        <v>1879</v>
      </c>
      <c r="AN3726" s="120">
        <f>AM3726/COUNTIF(G$3726:G3726,"A")</f>
        <v>1879</v>
      </c>
      <c r="AO3726" s="119"/>
      <c r="AP3726" s="119">
        <v>3</v>
      </c>
      <c r="AQ3726" s="119"/>
      <c r="AR3726" s="119">
        <v>3</v>
      </c>
      <c r="AS3726" s="119">
        <v>0</v>
      </c>
      <c r="AT3726" s="121">
        <f t="shared" si="1646"/>
        <v>3</v>
      </c>
      <c r="AU3726" s="119">
        <f t="shared" si="1647"/>
        <v>3</v>
      </c>
      <c r="AV3726" s="119">
        <f t="shared" si="1680"/>
        <v>0</v>
      </c>
      <c r="AW3726" s="115"/>
      <c r="AX3726" s="122"/>
      <c r="AY3726" s="128">
        <v>400</v>
      </c>
      <c r="AZ3726" s="124">
        <f t="shared" si="1639"/>
        <v>0.21287919105907396</v>
      </c>
      <c r="BA3726" s="124">
        <f t="shared" si="1681"/>
        <v>0.78712080894092606</v>
      </c>
      <c r="BB3726" s="119"/>
      <c r="BC3726" s="119"/>
      <c r="BD3726" s="119"/>
      <c r="BE3726" s="119"/>
      <c r="BF3726" s="119"/>
      <c r="BG3726" s="119">
        <f t="shared" si="1662"/>
        <v>1</v>
      </c>
      <c r="BH3726" s="119">
        <f t="shared" si="1644"/>
        <v>3</v>
      </c>
      <c r="BI3726" s="119">
        <f t="shared" si="1663"/>
        <v>0</v>
      </c>
      <c r="BJ3726" s="119">
        <f t="shared" si="1645"/>
        <v>0</v>
      </c>
      <c r="BK3726" s="119">
        <f t="shared" si="1664"/>
        <v>0</v>
      </c>
      <c r="BL3726" s="119">
        <f t="shared" si="1665"/>
        <v>0</v>
      </c>
      <c r="BM3726" s="119">
        <f t="shared" si="1666"/>
        <v>1</v>
      </c>
      <c r="BN3726" s="119">
        <f t="shared" si="1667"/>
        <v>3</v>
      </c>
      <c r="BO3726" s="119">
        <f t="shared" si="1668"/>
        <v>0</v>
      </c>
      <c r="BP3726" s="119">
        <f t="shared" si="1669"/>
        <v>0</v>
      </c>
      <c r="BQ3726" s="119">
        <f t="shared" si="1673"/>
        <v>1</v>
      </c>
      <c r="BR3726" s="119">
        <f t="shared" si="1674"/>
        <v>9</v>
      </c>
      <c r="BS3726" s="119">
        <f t="shared" si="1676"/>
        <v>1</v>
      </c>
      <c r="BT3726" s="119">
        <f t="shared" si="1677"/>
        <v>1</v>
      </c>
      <c r="BV3726" s="57" t="s">
        <v>3906</v>
      </c>
      <c r="BW3726" s="6">
        <v>3</v>
      </c>
      <c r="BX3726" s="6"/>
      <c r="BY3726" s="57" t="s">
        <v>3967</v>
      </c>
      <c r="BZ3726" s="6">
        <v>3</v>
      </c>
      <c r="CA3726" s="6"/>
      <c r="CB3726" s="58" t="s">
        <v>1895</v>
      </c>
      <c r="CC3726" s="6">
        <v>3</v>
      </c>
      <c r="CD3726" s="6"/>
      <c r="CE3726" s="57" t="s">
        <v>3994</v>
      </c>
      <c r="CF3726" s="6">
        <v>3</v>
      </c>
      <c r="CG3726" s="6"/>
      <c r="CH3726" s="57" t="s">
        <v>3995</v>
      </c>
      <c r="CI3726" s="6">
        <v>3</v>
      </c>
      <c r="CJ3726" s="6"/>
      <c r="CK3726" s="57" t="s">
        <v>3014</v>
      </c>
      <c r="CL3726" s="6">
        <v>3</v>
      </c>
      <c r="CM3726" s="6"/>
      <c r="CN3726" s="57" t="s">
        <v>3996</v>
      </c>
      <c r="CO3726" s="6">
        <v>3</v>
      </c>
      <c r="CQ3726" s="126" t="s">
        <v>3991</v>
      </c>
      <c r="CR3726" s="126">
        <v>32</v>
      </c>
      <c r="CT3726" s="6">
        <f t="shared" si="1675"/>
        <v>0</v>
      </c>
      <c r="CX3726" s="6" t="str">
        <f t="shared" si="1640"/>
        <v>A</v>
      </c>
      <c r="CY3726" s="87">
        <f t="shared" si="1641"/>
        <v>1879</v>
      </c>
      <c r="CZ3726" s="87">
        <f t="shared" si="1642"/>
        <v>400</v>
      </c>
      <c r="DA3726" s="6" t="str">
        <f t="shared" si="1643"/>
        <v>na</v>
      </c>
    </row>
    <row r="3727" spans="1:105" s="57" customFormat="1" hidden="1" x14ac:dyDescent="0.2">
      <c r="A3727" s="115">
        <v>8402</v>
      </c>
      <c r="B3727" s="46">
        <f t="shared" si="1670"/>
        <v>3</v>
      </c>
      <c r="C3727" s="46">
        <f t="shared" si="1671"/>
        <v>6</v>
      </c>
      <c r="D3727" s="46">
        <f t="shared" si="1672"/>
        <v>8</v>
      </c>
      <c r="E3727" s="116">
        <v>43683</v>
      </c>
      <c r="F3727" s="174" t="s">
        <v>284</v>
      </c>
      <c r="G3727" s="115" t="s">
        <v>103</v>
      </c>
      <c r="H3727" s="115" t="s">
        <v>307</v>
      </c>
      <c r="I3727" s="115">
        <v>0</v>
      </c>
      <c r="J3727" s="115">
        <v>0</v>
      </c>
      <c r="K3727" s="117" t="s">
        <v>36</v>
      </c>
      <c r="L3727" s="175">
        <v>2938</v>
      </c>
      <c r="M3727" s="125"/>
      <c r="N3727" s="115">
        <v>5</v>
      </c>
      <c r="O3727" s="174">
        <f t="shared" si="1678"/>
        <v>2</v>
      </c>
      <c r="P3727" s="174">
        <f>COUNTIF($H$3726:$H3727,"=W")</f>
        <v>1</v>
      </c>
      <c r="Q3727" s="174">
        <f>COUNTIF($H$3726:$H3727,"=D")</f>
        <v>1</v>
      </c>
      <c r="R3727" s="174">
        <f>COUNTIF($H$3726:$H3727,"=L")</f>
        <v>0</v>
      </c>
      <c r="S3727" s="174">
        <f t="shared" ref="S3727:S3759" si="1682">S3726+I3727</f>
        <v>3</v>
      </c>
      <c r="T3727" s="174">
        <f t="shared" ref="T3727:T3759" si="1683">T3726+J3727</f>
        <v>1</v>
      </c>
      <c r="U3727" s="174">
        <f t="shared" si="1679"/>
        <v>4</v>
      </c>
      <c r="V3727" s="176">
        <v>4</v>
      </c>
      <c r="W3727" s="176">
        <v>0</v>
      </c>
      <c r="X3727" s="176">
        <v>6</v>
      </c>
      <c r="Y3727" s="176">
        <v>4</v>
      </c>
      <c r="Z3727" s="176">
        <v>6</v>
      </c>
      <c r="AA3727" s="176">
        <v>2</v>
      </c>
      <c r="AB3727" s="176">
        <v>17</v>
      </c>
      <c r="AC3727" s="176">
        <v>12</v>
      </c>
      <c r="AD3727" s="177">
        <v>1</v>
      </c>
      <c r="AE3727" s="177">
        <v>1</v>
      </c>
      <c r="AF3727" s="178">
        <v>0</v>
      </c>
      <c r="AG3727" s="178">
        <v>0</v>
      </c>
      <c r="AH3727" s="177" t="s">
        <v>3499</v>
      </c>
      <c r="AI3727" s="174"/>
      <c r="AJ3727" s="119"/>
      <c r="AK3727" s="120">
        <f t="shared" ref="AK3727:AK3759" si="1684">IF(G3727="H",L3727+AK3726,AK3726)</f>
        <v>2938</v>
      </c>
      <c r="AL3727" s="120">
        <f>AK3727/COUNTIF(G$3726:G3727,"H")</f>
        <v>2938</v>
      </c>
      <c r="AM3727" s="120">
        <f t="shared" ref="AM3727:AM3759" si="1685">IF(G3727="A",L3727+AM3726,AM3726)</f>
        <v>1879</v>
      </c>
      <c r="AN3727" s="120">
        <f>AM3727/COUNTIF(G$3726:G3727,"A")</f>
        <v>1879</v>
      </c>
      <c r="AO3727" s="119"/>
      <c r="AP3727" s="119">
        <v>6</v>
      </c>
      <c r="AQ3727" s="119"/>
      <c r="AR3727" s="119">
        <v>3</v>
      </c>
      <c r="AS3727" s="119">
        <v>1</v>
      </c>
      <c r="AT3727" s="121">
        <f t="shared" si="1646"/>
        <v>4</v>
      </c>
      <c r="AU3727" s="119">
        <f t="shared" si="1647"/>
        <v>5</v>
      </c>
      <c r="AV3727" s="119">
        <f t="shared" si="1680"/>
        <v>-1</v>
      </c>
      <c r="AW3727" s="115"/>
      <c r="AX3727" s="122"/>
      <c r="AY3727" s="129">
        <v>98</v>
      </c>
      <c r="AZ3727" s="124">
        <f t="shared" si="1639"/>
        <v>0.96664397549353298</v>
      </c>
      <c r="BA3727" s="124">
        <f t="shared" si="1681"/>
        <v>3.3356024506467019E-2</v>
      </c>
      <c r="BB3727" s="119"/>
      <c r="BC3727" s="119"/>
      <c r="BD3727" s="119"/>
      <c r="BE3727" s="119"/>
      <c r="BF3727" s="119"/>
      <c r="BG3727" s="119">
        <f t="shared" si="1662"/>
        <v>0</v>
      </c>
      <c r="BH3727" s="119">
        <f t="shared" si="1644"/>
        <v>0</v>
      </c>
      <c r="BI3727" s="119">
        <f t="shared" si="1663"/>
        <v>1</v>
      </c>
      <c r="BJ3727" s="119">
        <f t="shared" si="1645"/>
        <v>1</v>
      </c>
      <c r="BK3727" s="119">
        <f t="shared" si="1664"/>
        <v>0</v>
      </c>
      <c r="BL3727" s="119">
        <f t="shared" si="1665"/>
        <v>0</v>
      </c>
      <c r="BM3727" s="119">
        <f t="shared" si="1666"/>
        <v>1</v>
      </c>
      <c r="BN3727" s="119">
        <f t="shared" si="1667"/>
        <v>4</v>
      </c>
      <c r="BO3727" s="119">
        <f t="shared" si="1668"/>
        <v>1</v>
      </c>
      <c r="BP3727" s="119">
        <f t="shared" si="1669"/>
        <v>1</v>
      </c>
      <c r="BQ3727" s="119">
        <f t="shared" si="1673"/>
        <v>0</v>
      </c>
      <c r="BR3727" s="119">
        <f t="shared" si="1674"/>
        <v>0</v>
      </c>
      <c r="BS3727" s="119">
        <f t="shared" si="1676"/>
        <v>0</v>
      </c>
      <c r="BT3727" s="119">
        <f t="shared" si="1677"/>
        <v>0</v>
      </c>
      <c r="BV3727" s="57" t="s">
        <v>3967</v>
      </c>
      <c r="BW3727" s="6">
        <v>6</v>
      </c>
      <c r="BX3727" s="6"/>
      <c r="BY3727" s="57" t="s">
        <v>3906</v>
      </c>
      <c r="BZ3727" s="6">
        <v>4</v>
      </c>
      <c r="CA3727" s="6"/>
      <c r="CB3727" s="57" t="s">
        <v>3992</v>
      </c>
      <c r="CC3727" s="6">
        <v>4</v>
      </c>
      <c r="CD3727" s="6"/>
      <c r="CE3727" s="57" t="s">
        <v>3997</v>
      </c>
      <c r="CF3727" s="6">
        <v>4</v>
      </c>
      <c r="CG3727" s="6"/>
      <c r="CH3727" s="58" t="s">
        <v>1895</v>
      </c>
      <c r="CI3727" s="6">
        <v>4</v>
      </c>
      <c r="CJ3727" s="6"/>
      <c r="CK3727" s="57" t="s">
        <v>3994</v>
      </c>
      <c r="CL3727" s="6">
        <v>4</v>
      </c>
      <c r="CM3727" s="6"/>
      <c r="CN3727" s="57" t="s">
        <v>3998</v>
      </c>
      <c r="CO3727" s="6">
        <v>3</v>
      </c>
      <c r="CQ3727" s="126" t="s">
        <v>3993</v>
      </c>
      <c r="CR3727" s="126">
        <v>31</v>
      </c>
      <c r="CT3727" s="6">
        <f t="shared" si="1675"/>
        <v>10</v>
      </c>
      <c r="CX3727" s="6" t="str">
        <f t="shared" si="1640"/>
        <v>H</v>
      </c>
      <c r="CY3727" s="87">
        <f t="shared" si="1641"/>
        <v>2938</v>
      </c>
      <c r="CZ3727" s="87">
        <f t="shared" si="1642"/>
        <v>98</v>
      </c>
      <c r="DA3727" s="6">
        <f t="shared" si="1643"/>
        <v>2840</v>
      </c>
    </row>
    <row r="3728" spans="1:105" s="57" customFormat="1" hidden="1" x14ac:dyDescent="0.2">
      <c r="A3728" s="115">
        <v>8403</v>
      </c>
      <c r="B3728" s="46">
        <f t="shared" si="1670"/>
        <v>7</v>
      </c>
      <c r="C3728" s="46">
        <f t="shared" si="1671"/>
        <v>10</v>
      </c>
      <c r="D3728" s="46">
        <f t="shared" si="1672"/>
        <v>8</v>
      </c>
      <c r="E3728" s="116">
        <v>43687</v>
      </c>
      <c r="F3728" s="174" t="s">
        <v>3790</v>
      </c>
      <c r="G3728" s="115" t="s">
        <v>103</v>
      </c>
      <c r="H3728" s="115" t="s">
        <v>306</v>
      </c>
      <c r="I3728" s="115">
        <v>1</v>
      </c>
      <c r="J3728" s="115">
        <v>0</v>
      </c>
      <c r="K3728" s="117" t="s">
        <v>36</v>
      </c>
      <c r="L3728" s="175">
        <v>2039</v>
      </c>
      <c r="M3728" s="125" t="s">
        <v>3981</v>
      </c>
      <c r="N3728" s="115">
        <v>1</v>
      </c>
      <c r="O3728" s="174">
        <f t="shared" si="1678"/>
        <v>3</v>
      </c>
      <c r="P3728" s="174">
        <f>COUNTIF($H$3726:$H3728,"=W")</f>
        <v>2</v>
      </c>
      <c r="Q3728" s="174">
        <f>COUNTIF($H$3726:$H3728,"=D")</f>
        <v>1</v>
      </c>
      <c r="R3728" s="174">
        <f>COUNTIF($H$3726:$H3728,"=L")</f>
        <v>0</v>
      </c>
      <c r="S3728" s="174">
        <f t="shared" si="1682"/>
        <v>4</v>
      </c>
      <c r="T3728" s="174">
        <f t="shared" si="1683"/>
        <v>1</v>
      </c>
      <c r="U3728" s="174">
        <f t="shared" si="1679"/>
        <v>7</v>
      </c>
      <c r="V3728" s="176">
        <v>3</v>
      </c>
      <c r="W3728" s="176">
        <v>0</v>
      </c>
      <c r="X3728" s="176">
        <v>7</v>
      </c>
      <c r="Y3728" s="176">
        <v>4</v>
      </c>
      <c r="Z3728" s="176">
        <v>6</v>
      </c>
      <c r="AA3728" s="176">
        <v>5</v>
      </c>
      <c r="AB3728" s="176">
        <v>5</v>
      </c>
      <c r="AC3728" s="176">
        <v>11</v>
      </c>
      <c r="AD3728" s="177">
        <v>2</v>
      </c>
      <c r="AE3728" s="177">
        <v>2</v>
      </c>
      <c r="AF3728" s="178">
        <v>0</v>
      </c>
      <c r="AG3728" s="178">
        <v>0</v>
      </c>
      <c r="AH3728" s="177" t="s">
        <v>3982</v>
      </c>
      <c r="AI3728" s="174"/>
      <c r="AJ3728" s="119"/>
      <c r="AK3728" s="120">
        <f t="shared" si="1684"/>
        <v>4977</v>
      </c>
      <c r="AL3728" s="120">
        <f>AK3728/COUNTIF(G$3726:G3728,"H")</f>
        <v>2488.5</v>
      </c>
      <c r="AM3728" s="120">
        <f t="shared" si="1685"/>
        <v>1879</v>
      </c>
      <c r="AN3728" s="120">
        <f>AM3728/COUNTIF(G$3726:G3728,"A")</f>
        <v>1879</v>
      </c>
      <c r="AO3728" s="119"/>
      <c r="AP3728" s="119">
        <v>7</v>
      </c>
      <c r="AQ3728" s="119"/>
      <c r="AR3728" s="119">
        <v>5</v>
      </c>
      <c r="AS3728" s="119">
        <v>2</v>
      </c>
      <c r="AT3728" s="121">
        <f t="shared" si="1646"/>
        <v>7</v>
      </c>
      <c r="AU3728" s="119">
        <f t="shared" si="1647"/>
        <v>1</v>
      </c>
      <c r="AV3728" s="119">
        <f t="shared" si="1680"/>
        <v>-2</v>
      </c>
      <c r="AW3728" s="115"/>
      <c r="AX3728" s="122"/>
      <c r="AY3728" s="129">
        <v>21</v>
      </c>
      <c r="AZ3728" s="124">
        <f t="shared" si="1639"/>
        <v>0.98970083374203044</v>
      </c>
      <c r="BA3728" s="124">
        <f t="shared" si="1681"/>
        <v>1.0299166257969561E-2</v>
      </c>
      <c r="BB3728" s="119"/>
      <c r="BC3728" s="119"/>
      <c r="BD3728" s="119"/>
      <c r="BE3728" s="119"/>
      <c r="BF3728" s="119"/>
      <c r="BG3728" s="119">
        <f t="shared" si="1662"/>
        <v>1</v>
      </c>
      <c r="BH3728" s="119">
        <f t="shared" si="1644"/>
        <v>1</v>
      </c>
      <c r="BI3728" s="119">
        <f t="shared" si="1663"/>
        <v>0</v>
      </c>
      <c r="BJ3728" s="119">
        <f t="shared" si="1645"/>
        <v>0</v>
      </c>
      <c r="BK3728" s="119">
        <f t="shared" si="1664"/>
        <v>0</v>
      </c>
      <c r="BL3728" s="119">
        <f t="shared" si="1665"/>
        <v>0</v>
      </c>
      <c r="BM3728" s="119">
        <f t="shared" si="1666"/>
        <v>1</v>
      </c>
      <c r="BN3728" s="119">
        <f t="shared" si="1667"/>
        <v>5</v>
      </c>
      <c r="BO3728" s="119">
        <f t="shared" si="1668"/>
        <v>0</v>
      </c>
      <c r="BP3728" s="119">
        <f t="shared" si="1669"/>
        <v>0</v>
      </c>
      <c r="BQ3728" s="119">
        <f t="shared" si="1673"/>
        <v>1</v>
      </c>
      <c r="BR3728" s="119">
        <f t="shared" si="1674"/>
        <v>1</v>
      </c>
      <c r="BS3728" s="119">
        <f t="shared" si="1676"/>
        <v>0</v>
      </c>
      <c r="BT3728" s="119">
        <f t="shared" si="1677"/>
        <v>0</v>
      </c>
      <c r="BV3728" s="58" t="s">
        <v>1895</v>
      </c>
      <c r="BW3728" s="6">
        <v>7</v>
      </c>
      <c r="BX3728" s="6"/>
      <c r="BY3728" s="57" t="s">
        <v>3967</v>
      </c>
      <c r="BZ3728" s="6">
        <v>6</v>
      </c>
      <c r="CA3728" s="6"/>
      <c r="CB3728" s="57" t="s">
        <v>3991</v>
      </c>
      <c r="CC3728" s="6">
        <v>6</v>
      </c>
      <c r="CD3728" s="6"/>
      <c r="CE3728" s="57" t="s">
        <v>3906</v>
      </c>
      <c r="CF3728" s="6">
        <v>5</v>
      </c>
      <c r="CG3728" s="6"/>
      <c r="CH3728" s="57" t="s">
        <v>2414</v>
      </c>
      <c r="CI3728" s="6">
        <v>5</v>
      </c>
      <c r="CJ3728" s="6"/>
      <c r="CK3728" s="57" t="s">
        <v>3997</v>
      </c>
      <c r="CL3728" s="6">
        <v>5</v>
      </c>
      <c r="CM3728" s="6"/>
      <c r="CN3728" s="57" t="s">
        <v>3993</v>
      </c>
      <c r="CO3728" s="6">
        <v>5</v>
      </c>
      <c r="CQ3728" s="126" t="s">
        <v>3996</v>
      </c>
      <c r="CR3728" s="126">
        <v>27</v>
      </c>
      <c r="CT3728" s="6">
        <f t="shared" si="1675"/>
        <v>10</v>
      </c>
      <c r="CX3728" s="6" t="str">
        <f t="shared" si="1640"/>
        <v>H</v>
      </c>
      <c r="CY3728" s="87">
        <f t="shared" si="1641"/>
        <v>2039</v>
      </c>
      <c r="CZ3728" s="87">
        <f t="shared" si="1642"/>
        <v>21</v>
      </c>
      <c r="DA3728" s="6">
        <f t="shared" si="1643"/>
        <v>2018</v>
      </c>
    </row>
    <row r="3729" spans="1:105" s="57" customFormat="1" hidden="1" x14ac:dyDescent="0.2">
      <c r="A3729" s="115">
        <v>8404</v>
      </c>
      <c r="B3729" s="46">
        <f t="shared" si="1670"/>
        <v>3</v>
      </c>
      <c r="C3729" s="46">
        <f t="shared" si="1671"/>
        <v>13</v>
      </c>
      <c r="D3729" s="46">
        <f t="shared" si="1672"/>
        <v>8</v>
      </c>
      <c r="E3729" s="116">
        <v>43690</v>
      </c>
      <c r="F3729" s="174" t="s">
        <v>2390</v>
      </c>
      <c r="G3729" s="115" t="s">
        <v>310</v>
      </c>
      <c r="H3729" s="115" t="s">
        <v>306</v>
      </c>
      <c r="I3729" s="115">
        <v>3</v>
      </c>
      <c r="J3729" s="115">
        <v>0</v>
      </c>
      <c r="K3729" s="117" t="s">
        <v>2996</v>
      </c>
      <c r="L3729" s="175">
        <v>1389</v>
      </c>
      <c r="M3729" s="125" t="s">
        <v>3983</v>
      </c>
      <c r="N3729" s="115">
        <v>1</v>
      </c>
      <c r="O3729" s="174">
        <f t="shared" si="1678"/>
        <v>4</v>
      </c>
      <c r="P3729" s="174">
        <f>COUNTIF($H$3726:$H3729,"=W")</f>
        <v>3</v>
      </c>
      <c r="Q3729" s="174">
        <f>COUNTIF($H$3726:$H3729,"=D")</f>
        <v>1</v>
      </c>
      <c r="R3729" s="174">
        <f>COUNTIF($H$3726:$H3729,"=L")</f>
        <v>0</v>
      </c>
      <c r="S3729" s="174">
        <f t="shared" si="1682"/>
        <v>7</v>
      </c>
      <c r="T3729" s="174">
        <f t="shared" si="1683"/>
        <v>1</v>
      </c>
      <c r="U3729" s="174">
        <f t="shared" si="1679"/>
        <v>10</v>
      </c>
      <c r="V3729" s="176"/>
      <c r="W3729" s="176"/>
      <c r="X3729" s="176"/>
      <c r="Y3729" s="176"/>
      <c r="Z3729" s="176"/>
      <c r="AA3729" s="176"/>
      <c r="AB3729" s="176"/>
      <c r="AC3729" s="176"/>
      <c r="AD3729" s="177">
        <v>1</v>
      </c>
      <c r="AE3729" s="177">
        <v>0</v>
      </c>
      <c r="AF3729" s="178">
        <v>0</v>
      </c>
      <c r="AG3729" s="178">
        <v>0</v>
      </c>
      <c r="AH3729" s="177" t="s">
        <v>3984</v>
      </c>
      <c r="AI3729" s="174"/>
      <c r="AJ3729" s="119"/>
      <c r="AK3729" s="120">
        <f t="shared" si="1684"/>
        <v>4977</v>
      </c>
      <c r="AL3729" s="120">
        <f>AK3729/COUNTIF(G$3726:G3729,"H")</f>
        <v>2488.5</v>
      </c>
      <c r="AM3729" s="120">
        <f t="shared" si="1685"/>
        <v>3268</v>
      </c>
      <c r="AN3729" s="120">
        <f>AM3729/COUNTIF(G$3726:G3729,"A")</f>
        <v>1634</v>
      </c>
      <c r="AO3729" s="119"/>
      <c r="AP3729" s="119">
        <v>10</v>
      </c>
      <c r="AQ3729" s="119"/>
      <c r="AR3729" s="119">
        <v>7</v>
      </c>
      <c r="AS3729" s="119">
        <v>4</v>
      </c>
      <c r="AT3729" s="121">
        <f t="shared" si="1646"/>
        <v>10</v>
      </c>
      <c r="AU3729" s="119">
        <f t="shared" si="1647"/>
        <v>1</v>
      </c>
      <c r="AV3729" s="119">
        <f t="shared" si="1680"/>
        <v>-3</v>
      </c>
      <c r="AW3729" s="115"/>
      <c r="AX3729" s="122"/>
      <c r="AY3729" s="129">
        <v>511</v>
      </c>
      <c r="AZ3729" s="124">
        <f t="shared" si="1639"/>
        <v>0.36789056875449966</v>
      </c>
      <c r="BA3729" s="124">
        <f t="shared" si="1681"/>
        <v>0.63210943124550034</v>
      </c>
      <c r="BB3729" s="119"/>
      <c r="BC3729" s="119"/>
      <c r="BD3729" s="119"/>
      <c r="BE3729" s="119"/>
      <c r="BF3729" s="119"/>
      <c r="BG3729" s="119">
        <f t="shared" si="1662"/>
        <v>1</v>
      </c>
      <c r="BH3729" s="119">
        <f t="shared" si="1644"/>
        <v>2</v>
      </c>
      <c r="BI3729" s="119">
        <f t="shared" si="1663"/>
        <v>0</v>
      </c>
      <c r="BJ3729" s="119">
        <f t="shared" si="1645"/>
        <v>0</v>
      </c>
      <c r="BK3729" s="119">
        <f t="shared" si="1664"/>
        <v>0</v>
      </c>
      <c r="BL3729" s="119">
        <f t="shared" si="1665"/>
        <v>0</v>
      </c>
      <c r="BM3729" s="119">
        <f t="shared" si="1666"/>
        <v>1</v>
      </c>
      <c r="BN3729" s="119">
        <f t="shared" si="1667"/>
        <v>6</v>
      </c>
      <c r="BO3729" s="119">
        <f t="shared" si="1668"/>
        <v>0</v>
      </c>
      <c r="BP3729" s="119">
        <f t="shared" si="1669"/>
        <v>0</v>
      </c>
      <c r="BQ3729" s="119">
        <f t="shared" si="1673"/>
        <v>1</v>
      </c>
      <c r="BR3729" s="119">
        <f t="shared" si="1674"/>
        <v>2</v>
      </c>
      <c r="BS3729" s="119">
        <f t="shared" si="1676"/>
        <v>0</v>
      </c>
      <c r="BT3729" s="119">
        <f t="shared" si="1677"/>
        <v>0</v>
      </c>
      <c r="BV3729" s="58" t="s">
        <v>1895</v>
      </c>
      <c r="BW3729" s="6">
        <v>10</v>
      </c>
      <c r="BX3729" s="6"/>
      <c r="BY3729" s="57" t="s">
        <v>3967</v>
      </c>
      <c r="BZ3729" s="6">
        <v>9</v>
      </c>
      <c r="CA3729" s="6"/>
      <c r="CB3729" s="57" t="s">
        <v>3906</v>
      </c>
      <c r="CC3729" s="6">
        <v>8</v>
      </c>
      <c r="CD3729" s="6"/>
      <c r="CE3729" s="57" t="s">
        <v>2414</v>
      </c>
      <c r="CF3729" s="6">
        <v>8</v>
      </c>
      <c r="CG3729" s="6"/>
      <c r="CH3729" s="57" t="s">
        <v>3992</v>
      </c>
      <c r="CI3729" s="6">
        <v>7</v>
      </c>
      <c r="CJ3729" s="6"/>
      <c r="CK3729" s="57" t="s">
        <v>3995</v>
      </c>
      <c r="CL3729" s="6">
        <v>7</v>
      </c>
      <c r="CM3729" s="6"/>
      <c r="CN3729" s="57" t="s">
        <v>3991</v>
      </c>
      <c r="CO3729" s="6">
        <v>7</v>
      </c>
      <c r="CQ3729" s="126" t="s">
        <v>3994</v>
      </c>
      <c r="CR3729" s="126">
        <v>16</v>
      </c>
      <c r="CT3729" s="6">
        <f t="shared" si="1675"/>
        <v>0</v>
      </c>
      <c r="CX3729" s="6" t="str">
        <f t="shared" si="1640"/>
        <v>A</v>
      </c>
      <c r="CY3729" s="87">
        <f t="shared" si="1641"/>
        <v>1389</v>
      </c>
      <c r="CZ3729" s="87">
        <f t="shared" si="1642"/>
        <v>511</v>
      </c>
      <c r="DA3729" s="6" t="str">
        <f t="shared" si="1643"/>
        <v>na</v>
      </c>
    </row>
    <row r="3730" spans="1:105" s="57" customFormat="1" hidden="1" x14ac:dyDescent="0.2">
      <c r="A3730" s="115">
        <v>8405</v>
      </c>
      <c r="B3730" s="46">
        <f t="shared" si="1670"/>
        <v>7</v>
      </c>
      <c r="C3730" s="46">
        <f t="shared" si="1671"/>
        <v>17</v>
      </c>
      <c r="D3730" s="46">
        <f t="shared" si="1672"/>
        <v>8</v>
      </c>
      <c r="E3730" s="116">
        <v>43694</v>
      </c>
      <c r="F3730" s="174" t="s">
        <v>3897</v>
      </c>
      <c r="G3730" s="115" t="s">
        <v>103</v>
      </c>
      <c r="H3730" s="115" t="s">
        <v>306</v>
      </c>
      <c r="I3730" s="115">
        <v>2</v>
      </c>
      <c r="J3730" s="115">
        <v>0</v>
      </c>
      <c r="K3730" s="117" t="s">
        <v>1296</v>
      </c>
      <c r="L3730" s="175">
        <v>2258</v>
      </c>
      <c r="M3730" s="125" t="s">
        <v>3990</v>
      </c>
      <c r="N3730" s="115">
        <v>1</v>
      </c>
      <c r="O3730" s="174">
        <f t="shared" si="1678"/>
        <v>5</v>
      </c>
      <c r="P3730" s="174">
        <f>COUNTIF($H$3726:$H3730,"=W")</f>
        <v>4</v>
      </c>
      <c r="Q3730" s="174">
        <f>COUNTIF($H$3726:$H3730,"=D")</f>
        <v>1</v>
      </c>
      <c r="R3730" s="174">
        <f>COUNTIF($H$3726:$H3730,"=L")</f>
        <v>0</v>
      </c>
      <c r="S3730" s="174">
        <f t="shared" si="1682"/>
        <v>9</v>
      </c>
      <c r="T3730" s="174">
        <f t="shared" si="1683"/>
        <v>1</v>
      </c>
      <c r="U3730" s="174">
        <f t="shared" si="1679"/>
        <v>13</v>
      </c>
      <c r="V3730" s="176">
        <v>10</v>
      </c>
      <c r="W3730" s="176">
        <v>5</v>
      </c>
      <c r="X3730" s="176">
        <v>8</v>
      </c>
      <c r="Y3730" s="176">
        <v>3</v>
      </c>
      <c r="Z3730" s="176">
        <v>3</v>
      </c>
      <c r="AA3730" s="176">
        <v>6</v>
      </c>
      <c r="AB3730" s="176">
        <v>8</v>
      </c>
      <c r="AC3730" s="176">
        <v>10</v>
      </c>
      <c r="AD3730" s="177">
        <v>1</v>
      </c>
      <c r="AE3730" s="177">
        <v>3</v>
      </c>
      <c r="AF3730" s="178">
        <v>0</v>
      </c>
      <c r="AG3730" s="178">
        <v>0</v>
      </c>
      <c r="AH3730" s="177" t="s">
        <v>3150</v>
      </c>
      <c r="AI3730" s="174"/>
      <c r="AJ3730" s="119"/>
      <c r="AK3730" s="120">
        <f t="shared" si="1684"/>
        <v>7235</v>
      </c>
      <c r="AL3730" s="120">
        <f>AK3730/COUNTIF(G$3726:G3730,"H")</f>
        <v>2411.6666666666665</v>
      </c>
      <c r="AM3730" s="120">
        <f t="shared" si="1685"/>
        <v>3268</v>
      </c>
      <c r="AN3730" s="120">
        <f>AM3730/COUNTIF(G$3726:G3730,"A")</f>
        <v>1634</v>
      </c>
      <c r="AO3730" s="119"/>
      <c r="AP3730" s="119">
        <v>13</v>
      </c>
      <c r="AQ3730" s="119"/>
      <c r="AR3730" s="119">
        <v>8</v>
      </c>
      <c r="AS3730" s="119">
        <v>4</v>
      </c>
      <c r="AT3730" s="121">
        <f t="shared" si="1646"/>
        <v>13</v>
      </c>
      <c r="AU3730" s="119">
        <f t="shared" si="1647"/>
        <v>1</v>
      </c>
      <c r="AV3730" s="119">
        <f t="shared" si="1680"/>
        <v>-5</v>
      </c>
      <c r="AW3730" s="115"/>
      <c r="AX3730" s="122"/>
      <c r="AY3730" s="129">
        <v>34</v>
      </c>
      <c r="AZ3730" s="124">
        <f t="shared" si="1639"/>
        <v>0.98494242692648359</v>
      </c>
      <c r="BA3730" s="124">
        <f t="shared" si="1681"/>
        <v>1.5057573073516406E-2</v>
      </c>
      <c r="BB3730" s="119"/>
      <c r="BC3730" s="119"/>
      <c r="BD3730" s="119"/>
      <c r="BE3730" s="119"/>
      <c r="BF3730" s="119"/>
      <c r="BG3730" s="119">
        <f t="shared" si="1662"/>
        <v>1</v>
      </c>
      <c r="BH3730" s="119">
        <f t="shared" si="1644"/>
        <v>3</v>
      </c>
      <c r="BI3730" s="119">
        <f t="shared" si="1663"/>
        <v>0</v>
      </c>
      <c r="BJ3730" s="119">
        <f t="shared" si="1645"/>
        <v>0</v>
      </c>
      <c r="BK3730" s="119">
        <f t="shared" si="1664"/>
        <v>0</v>
      </c>
      <c r="BL3730" s="119">
        <f t="shared" si="1665"/>
        <v>0</v>
      </c>
      <c r="BM3730" s="119">
        <f t="shared" si="1666"/>
        <v>1</v>
      </c>
      <c r="BN3730" s="119">
        <f t="shared" si="1667"/>
        <v>7</v>
      </c>
      <c r="BO3730" s="119">
        <f t="shared" si="1668"/>
        <v>0</v>
      </c>
      <c r="BP3730" s="119">
        <f t="shared" si="1669"/>
        <v>0</v>
      </c>
      <c r="BQ3730" s="119">
        <f t="shared" si="1673"/>
        <v>1</v>
      </c>
      <c r="BR3730" s="119">
        <f t="shared" si="1674"/>
        <v>3</v>
      </c>
      <c r="BS3730" s="119">
        <f t="shared" si="1676"/>
        <v>0</v>
      </c>
      <c r="BT3730" s="119">
        <f t="shared" si="1677"/>
        <v>0</v>
      </c>
      <c r="BV3730" s="58" t="s">
        <v>1895</v>
      </c>
      <c r="BW3730" s="6">
        <v>13</v>
      </c>
      <c r="BX3730" s="6"/>
      <c r="BY3730" s="57" t="s">
        <v>3967</v>
      </c>
      <c r="BZ3730" s="6">
        <v>10</v>
      </c>
      <c r="CA3730" s="6"/>
      <c r="CB3730" s="57" t="s">
        <v>3991</v>
      </c>
      <c r="CC3730" s="6">
        <v>10</v>
      </c>
      <c r="CD3730" s="6"/>
      <c r="CE3730" s="57" t="s">
        <v>3992</v>
      </c>
      <c r="CF3730" s="6">
        <v>10</v>
      </c>
      <c r="CG3730" s="6"/>
      <c r="CH3730" s="57" t="s">
        <v>3993</v>
      </c>
      <c r="CI3730" s="6">
        <v>9</v>
      </c>
      <c r="CJ3730" s="6"/>
      <c r="CK3730" s="57" t="s">
        <v>3906</v>
      </c>
      <c r="CL3730" s="6">
        <v>8</v>
      </c>
      <c r="CM3730" s="6"/>
      <c r="CN3730" s="57" t="s">
        <v>2414</v>
      </c>
      <c r="CO3730" s="6">
        <v>8</v>
      </c>
      <c r="CQ3730" s="126" t="s">
        <v>3967</v>
      </c>
      <c r="CR3730" s="126">
        <v>15</v>
      </c>
      <c r="CT3730" s="6">
        <f t="shared" si="1675"/>
        <v>18</v>
      </c>
      <c r="CX3730" s="6" t="str">
        <f t="shared" si="1640"/>
        <v>H</v>
      </c>
      <c r="CY3730" s="87">
        <f t="shared" si="1641"/>
        <v>2258</v>
      </c>
      <c r="CZ3730" s="87">
        <f t="shared" si="1642"/>
        <v>34</v>
      </c>
      <c r="DA3730" s="6">
        <f t="shared" si="1643"/>
        <v>2224</v>
      </c>
    </row>
    <row r="3731" spans="1:105" s="57" customFormat="1" hidden="1" x14ac:dyDescent="0.2">
      <c r="A3731" s="115">
        <v>8406</v>
      </c>
      <c r="B3731" s="46">
        <f t="shared" si="1670"/>
        <v>7</v>
      </c>
      <c r="C3731" s="46">
        <f t="shared" si="1671"/>
        <v>24</v>
      </c>
      <c r="D3731" s="46">
        <f t="shared" si="1672"/>
        <v>8</v>
      </c>
      <c r="E3731" s="116">
        <v>43701</v>
      </c>
      <c r="F3731" s="174" t="s">
        <v>3846</v>
      </c>
      <c r="G3731" s="115" t="s">
        <v>310</v>
      </c>
      <c r="H3731" s="115" t="s">
        <v>306</v>
      </c>
      <c r="I3731" s="115">
        <v>4</v>
      </c>
      <c r="J3731" s="115">
        <v>1</v>
      </c>
      <c r="K3731" s="117" t="s">
        <v>3303</v>
      </c>
      <c r="L3731" s="175">
        <v>1563</v>
      </c>
      <c r="M3731" s="118" t="s">
        <v>4692</v>
      </c>
      <c r="N3731" s="115">
        <v>1</v>
      </c>
      <c r="O3731" s="174">
        <f t="shared" si="1678"/>
        <v>6</v>
      </c>
      <c r="P3731" s="174">
        <f>COUNTIF($H$3726:$H3731,"=W")</f>
        <v>5</v>
      </c>
      <c r="Q3731" s="174">
        <f>COUNTIF($H$3726:$H3731,"=D")</f>
        <v>1</v>
      </c>
      <c r="R3731" s="174">
        <f>COUNTIF($H$3726:$H3731,"=L")</f>
        <v>0</v>
      </c>
      <c r="S3731" s="174">
        <f t="shared" si="1682"/>
        <v>13</v>
      </c>
      <c r="T3731" s="174">
        <f t="shared" si="1683"/>
        <v>2</v>
      </c>
      <c r="U3731" s="174">
        <f t="shared" si="1679"/>
        <v>16</v>
      </c>
      <c r="V3731" s="176"/>
      <c r="W3731" s="176"/>
      <c r="X3731" s="176"/>
      <c r="Y3731" s="176"/>
      <c r="Z3731" s="176"/>
      <c r="AA3731" s="176"/>
      <c r="AB3731" s="176"/>
      <c r="AC3731" s="176"/>
      <c r="AD3731" s="177">
        <v>0</v>
      </c>
      <c r="AE3731" s="177">
        <v>1</v>
      </c>
      <c r="AF3731" s="178">
        <v>0</v>
      </c>
      <c r="AG3731" s="178">
        <v>0</v>
      </c>
      <c r="AH3731" s="177"/>
      <c r="AI3731" s="174"/>
      <c r="AJ3731" s="119"/>
      <c r="AK3731" s="120">
        <f t="shared" si="1684"/>
        <v>7235</v>
      </c>
      <c r="AL3731" s="120">
        <f>AK3731/COUNTIF(G$3726:G3731,"H")</f>
        <v>2411.6666666666665</v>
      </c>
      <c r="AM3731" s="120">
        <f t="shared" si="1685"/>
        <v>4831</v>
      </c>
      <c r="AN3731" s="120">
        <f>AM3731/COUNTIF(G$3726:G3731,"A")</f>
        <v>1610.3333333333333</v>
      </c>
      <c r="AO3731" s="119"/>
      <c r="AP3731" s="119">
        <v>16</v>
      </c>
      <c r="AQ3731" s="119"/>
      <c r="AR3731" s="119">
        <v>10</v>
      </c>
      <c r="AS3731" s="119">
        <v>4</v>
      </c>
      <c r="AT3731" s="121">
        <f t="shared" si="1646"/>
        <v>16</v>
      </c>
      <c r="AU3731" s="119">
        <f t="shared" si="1647"/>
        <v>1</v>
      </c>
      <c r="AV3731" s="119">
        <f t="shared" si="1680"/>
        <v>-6</v>
      </c>
      <c r="AW3731" s="115"/>
      <c r="AX3731" s="122"/>
      <c r="AY3731" s="128">
        <v>500</v>
      </c>
      <c r="AZ3731" s="124">
        <f t="shared" si="1639"/>
        <v>0.31989763275751759</v>
      </c>
      <c r="BA3731" s="124">
        <f t="shared" si="1681"/>
        <v>0.68010236724248241</v>
      </c>
      <c r="BB3731" s="119"/>
      <c r="BC3731" s="119"/>
      <c r="BD3731" s="119"/>
      <c r="BE3731" s="119"/>
      <c r="BF3731" s="119"/>
      <c r="BG3731" s="119">
        <f t="shared" si="1662"/>
        <v>1</v>
      </c>
      <c r="BH3731" s="119">
        <f t="shared" si="1644"/>
        <v>4</v>
      </c>
      <c r="BI3731" s="119">
        <f t="shared" si="1663"/>
        <v>0</v>
      </c>
      <c r="BJ3731" s="119">
        <f t="shared" si="1645"/>
        <v>0</v>
      </c>
      <c r="BK3731" s="119">
        <f t="shared" si="1664"/>
        <v>0</v>
      </c>
      <c r="BL3731" s="119">
        <f t="shared" si="1665"/>
        <v>0</v>
      </c>
      <c r="BM3731" s="119">
        <f t="shared" si="1666"/>
        <v>1</v>
      </c>
      <c r="BN3731" s="119">
        <f t="shared" si="1667"/>
        <v>8</v>
      </c>
      <c r="BO3731" s="119">
        <f t="shared" si="1668"/>
        <v>0</v>
      </c>
      <c r="BP3731" s="119">
        <f t="shared" si="1669"/>
        <v>0</v>
      </c>
      <c r="BQ3731" s="119">
        <f t="shared" si="1673"/>
        <v>1</v>
      </c>
      <c r="BR3731" s="119">
        <f t="shared" si="1674"/>
        <v>4</v>
      </c>
      <c r="BS3731" s="119">
        <f t="shared" si="1676"/>
        <v>1</v>
      </c>
      <c r="BT3731" s="119">
        <f t="shared" si="1677"/>
        <v>1</v>
      </c>
      <c r="BV3731" s="58" t="s">
        <v>1895</v>
      </c>
      <c r="BW3731" s="6">
        <v>16</v>
      </c>
      <c r="BX3731" s="6"/>
      <c r="BY3731" s="57" t="s">
        <v>3991</v>
      </c>
      <c r="BZ3731" s="6">
        <v>13</v>
      </c>
      <c r="CA3731" s="6"/>
      <c r="CB3731" s="57" t="s">
        <v>3993</v>
      </c>
      <c r="CC3731" s="6">
        <v>12</v>
      </c>
      <c r="CD3731" s="6"/>
      <c r="CE3731" s="57" t="s">
        <v>3992</v>
      </c>
      <c r="CF3731" s="6">
        <v>11</v>
      </c>
      <c r="CG3731" s="6"/>
      <c r="CH3731" s="57" t="s">
        <v>3999</v>
      </c>
      <c r="CI3731" s="6">
        <v>10</v>
      </c>
      <c r="CJ3731" s="6"/>
      <c r="CK3731" s="57" t="s">
        <v>3967</v>
      </c>
      <c r="CL3731" s="6">
        <v>10</v>
      </c>
      <c r="CM3731" s="6"/>
      <c r="CN3731" s="57" t="s">
        <v>3994</v>
      </c>
      <c r="CO3731" s="6">
        <v>10</v>
      </c>
      <c r="CQ3731" s="126" t="s">
        <v>2414</v>
      </c>
      <c r="CR3731" s="126">
        <v>14</v>
      </c>
      <c r="CT3731" s="6">
        <f t="shared" si="1675"/>
        <v>0</v>
      </c>
      <c r="CX3731" s="6" t="str">
        <f t="shared" si="1640"/>
        <v>A</v>
      </c>
      <c r="CY3731" s="87">
        <f t="shared" si="1641"/>
        <v>1563</v>
      </c>
      <c r="CZ3731" s="87">
        <f t="shared" si="1642"/>
        <v>500</v>
      </c>
      <c r="DA3731" s="6" t="str">
        <f t="shared" si="1643"/>
        <v>na</v>
      </c>
    </row>
    <row r="3732" spans="1:105" s="57" customFormat="1" hidden="1" x14ac:dyDescent="0.2">
      <c r="A3732" s="115">
        <v>8407</v>
      </c>
      <c r="B3732" s="46">
        <f t="shared" si="1670"/>
        <v>2</v>
      </c>
      <c r="C3732" s="46">
        <f t="shared" si="1671"/>
        <v>26</v>
      </c>
      <c r="D3732" s="46">
        <f t="shared" si="1672"/>
        <v>8</v>
      </c>
      <c r="E3732" s="116">
        <v>43703</v>
      </c>
      <c r="F3732" s="174" t="s">
        <v>3574</v>
      </c>
      <c r="G3732" s="115" t="s">
        <v>103</v>
      </c>
      <c r="H3732" s="115" t="s">
        <v>307</v>
      </c>
      <c r="I3732" s="115">
        <v>1</v>
      </c>
      <c r="J3732" s="115">
        <v>1</v>
      </c>
      <c r="K3732" s="117" t="s">
        <v>558</v>
      </c>
      <c r="L3732" s="175">
        <v>3157</v>
      </c>
      <c r="M3732" s="118" t="s">
        <v>4693</v>
      </c>
      <c r="N3732" s="115">
        <v>1</v>
      </c>
      <c r="O3732" s="174">
        <f t="shared" si="1678"/>
        <v>7</v>
      </c>
      <c r="P3732" s="174">
        <f>COUNTIF($H$3726:$H3732,"=W")</f>
        <v>5</v>
      </c>
      <c r="Q3732" s="174">
        <f>COUNTIF($H$3726:$H3732,"=D")</f>
        <v>2</v>
      </c>
      <c r="R3732" s="174">
        <f>COUNTIF($H$3726:$H3732,"=L")</f>
        <v>0</v>
      </c>
      <c r="S3732" s="174">
        <f t="shared" si="1682"/>
        <v>14</v>
      </c>
      <c r="T3732" s="174">
        <f t="shared" si="1683"/>
        <v>3</v>
      </c>
      <c r="U3732" s="174">
        <f t="shared" si="1679"/>
        <v>17</v>
      </c>
      <c r="V3732" s="176">
        <v>3</v>
      </c>
      <c r="W3732" s="176">
        <v>4</v>
      </c>
      <c r="X3732" s="176">
        <v>5</v>
      </c>
      <c r="Y3732" s="176">
        <v>7</v>
      </c>
      <c r="Z3732" s="176">
        <v>9</v>
      </c>
      <c r="AA3732" s="176">
        <v>4</v>
      </c>
      <c r="AB3732" s="176">
        <v>5</v>
      </c>
      <c r="AC3732" s="176">
        <v>8</v>
      </c>
      <c r="AD3732" s="177">
        <v>1</v>
      </c>
      <c r="AE3732" s="177">
        <v>0</v>
      </c>
      <c r="AF3732" s="178">
        <v>0</v>
      </c>
      <c r="AG3732" s="178">
        <v>0</v>
      </c>
      <c r="AH3732" s="177" t="s">
        <v>3984</v>
      </c>
      <c r="AI3732" s="174"/>
      <c r="AJ3732" s="119"/>
      <c r="AK3732" s="120">
        <f t="shared" si="1684"/>
        <v>10392</v>
      </c>
      <c r="AL3732" s="120">
        <f>AK3732/COUNTIF(G$3726:G3732,"H")</f>
        <v>2598</v>
      </c>
      <c r="AM3732" s="120">
        <f t="shared" si="1685"/>
        <v>4831</v>
      </c>
      <c r="AN3732" s="120">
        <f>AM3732/COUNTIF(G$3726:G3732,"A")</f>
        <v>1610.3333333333333</v>
      </c>
      <c r="AO3732" s="119"/>
      <c r="AP3732" s="119">
        <v>17</v>
      </c>
      <c r="AQ3732" s="119"/>
      <c r="AR3732" s="119">
        <v>11</v>
      </c>
      <c r="AS3732" s="119">
        <v>5</v>
      </c>
      <c r="AT3732" s="121">
        <f t="shared" si="1646"/>
        <v>17</v>
      </c>
      <c r="AU3732" s="119">
        <f t="shared" si="1647"/>
        <v>1</v>
      </c>
      <c r="AV3732" s="119">
        <f t="shared" si="1680"/>
        <v>-6</v>
      </c>
      <c r="AW3732" s="115"/>
      <c r="AX3732" s="122"/>
      <c r="AY3732" s="129">
        <v>306</v>
      </c>
      <c r="AZ3732" s="124">
        <f t="shared" si="1639"/>
        <v>0.9030725372188787</v>
      </c>
      <c r="BA3732" s="124">
        <f t="shared" si="1681"/>
        <v>9.6927462781121299E-2</v>
      </c>
      <c r="BB3732" s="119"/>
      <c r="BC3732" s="119"/>
      <c r="BD3732" s="119"/>
      <c r="BE3732" s="119"/>
      <c r="BF3732" s="119"/>
      <c r="BG3732" s="119">
        <f t="shared" si="1662"/>
        <v>0</v>
      </c>
      <c r="BH3732" s="119">
        <f t="shared" si="1644"/>
        <v>0</v>
      </c>
      <c r="BI3732" s="119">
        <f t="shared" si="1663"/>
        <v>1</v>
      </c>
      <c r="BJ3732" s="119">
        <f t="shared" si="1645"/>
        <v>1</v>
      </c>
      <c r="BK3732" s="119">
        <f t="shared" si="1664"/>
        <v>0</v>
      </c>
      <c r="BL3732" s="119">
        <f t="shared" si="1665"/>
        <v>0</v>
      </c>
      <c r="BM3732" s="119">
        <f t="shared" si="1666"/>
        <v>1</v>
      </c>
      <c r="BN3732" s="119">
        <f t="shared" si="1667"/>
        <v>9</v>
      </c>
      <c r="BO3732" s="119">
        <f t="shared" si="1668"/>
        <v>1</v>
      </c>
      <c r="BP3732" s="119">
        <f t="shared" si="1669"/>
        <v>1</v>
      </c>
      <c r="BQ3732" s="119">
        <f t="shared" si="1673"/>
        <v>1</v>
      </c>
      <c r="BR3732" s="119">
        <f t="shared" si="1674"/>
        <v>5</v>
      </c>
      <c r="BS3732" s="119">
        <f t="shared" si="1676"/>
        <v>1</v>
      </c>
      <c r="BT3732" s="119">
        <f t="shared" si="1677"/>
        <v>2</v>
      </c>
      <c r="BV3732" s="58" t="s">
        <v>1895</v>
      </c>
      <c r="BW3732" s="6">
        <v>17</v>
      </c>
      <c r="BX3732" s="6"/>
      <c r="BY3732" s="57" t="s">
        <v>3991</v>
      </c>
      <c r="BZ3732" s="6">
        <v>16</v>
      </c>
      <c r="CA3732" s="6"/>
      <c r="CB3732" s="57" t="s">
        <v>3993</v>
      </c>
      <c r="CC3732" s="6">
        <v>15</v>
      </c>
      <c r="CD3732" s="6"/>
      <c r="CE3732" s="57" t="s">
        <v>3999</v>
      </c>
      <c r="CF3732" s="6">
        <v>13</v>
      </c>
      <c r="CG3732" s="6"/>
      <c r="CH3732" s="57" t="s">
        <v>3967</v>
      </c>
      <c r="CI3732" s="6">
        <v>13</v>
      </c>
      <c r="CJ3732" s="6"/>
      <c r="CK3732" s="57" t="s">
        <v>3997</v>
      </c>
      <c r="CL3732" s="6">
        <v>11</v>
      </c>
      <c r="CM3732" s="6"/>
      <c r="CN3732" s="57" t="s">
        <v>3996</v>
      </c>
      <c r="CO3732" s="6">
        <v>11</v>
      </c>
      <c r="CQ3732" s="126" t="s">
        <v>4025</v>
      </c>
      <c r="CR3732" s="126">
        <v>14</v>
      </c>
      <c r="CT3732" s="6">
        <f t="shared" si="1675"/>
        <v>8</v>
      </c>
      <c r="CX3732" s="6" t="str">
        <f t="shared" si="1640"/>
        <v>H</v>
      </c>
      <c r="CY3732" s="87">
        <f t="shared" si="1641"/>
        <v>3157</v>
      </c>
      <c r="CZ3732" s="87">
        <f t="shared" si="1642"/>
        <v>306</v>
      </c>
      <c r="DA3732" s="6">
        <f t="shared" si="1643"/>
        <v>2851</v>
      </c>
    </row>
    <row r="3733" spans="1:105" s="57" customFormat="1" hidden="1" x14ac:dyDescent="0.2">
      <c r="A3733" s="115">
        <v>8408</v>
      </c>
      <c r="B3733" s="46">
        <f t="shared" si="1670"/>
        <v>7</v>
      </c>
      <c r="C3733" s="46">
        <f t="shared" si="1671"/>
        <v>31</v>
      </c>
      <c r="D3733" s="46">
        <f t="shared" si="1672"/>
        <v>8</v>
      </c>
      <c r="E3733" s="116">
        <v>43708</v>
      </c>
      <c r="F3733" s="174" t="s">
        <v>4000</v>
      </c>
      <c r="G3733" s="115" t="s">
        <v>310</v>
      </c>
      <c r="H3733" s="115" t="s">
        <v>306</v>
      </c>
      <c r="I3733" s="115">
        <v>3</v>
      </c>
      <c r="J3733" s="115">
        <v>2</v>
      </c>
      <c r="K3733" s="117" t="s">
        <v>3416</v>
      </c>
      <c r="L3733" s="175">
        <v>652</v>
      </c>
      <c r="M3733" s="118" t="s">
        <v>4694</v>
      </c>
      <c r="N3733" s="115">
        <v>1</v>
      </c>
      <c r="O3733" s="174">
        <f t="shared" si="1678"/>
        <v>8</v>
      </c>
      <c r="P3733" s="174">
        <f>COUNTIF($H$3726:$H3733,"=W")</f>
        <v>6</v>
      </c>
      <c r="Q3733" s="174">
        <f>COUNTIF($H$3726:$H3733,"=D")</f>
        <v>2</v>
      </c>
      <c r="R3733" s="174">
        <f>COUNTIF($H$3726:$H3733,"=L")</f>
        <v>0</v>
      </c>
      <c r="S3733" s="174">
        <f t="shared" si="1682"/>
        <v>17</v>
      </c>
      <c r="T3733" s="174">
        <f t="shared" si="1683"/>
        <v>5</v>
      </c>
      <c r="U3733" s="174">
        <f t="shared" si="1679"/>
        <v>20</v>
      </c>
      <c r="V3733" s="176">
        <v>9</v>
      </c>
      <c r="W3733" s="176">
        <v>4</v>
      </c>
      <c r="X3733" s="176">
        <v>5</v>
      </c>
      <c r="Y3733" s="176">
        <v>4</v>
      </c>
      <c r="Z3733" s="176">
        <v>7</v>
      </c>
      <c r="AA3733" s="176">
        <v>2</v>
      </c>
      <c r="AB3733" s="176">
        <v>9</v>
      </c>
      <c r="AC3733" s="176">
        <v>14</v>
      </c>
      <c r="AD3733" s="177">
        <v>2</v>
      </c>
      <c r="AE3733" s="177">
        <v>2</v>
      </c>
      <c r="AF3733" s="178">
        <v>0</v>
      </c>
      <c r="AG3733" s="178">
        <v>0</v>
      </c>
      <c r="AH3733" s="177" t="s">
        <v>4001</v>
      </c>
      <c r="AI3733" s="174"/>
      <c r="AJ3733" s="119"/>
      <c r="AK3733" s="120">
        <f t="shared" si="1684"/>
        <v>10392</v>
      </c>
      <c r="AL3733" s="120">
        <f>AK3733/COUNTIF(G$3726:G3733,"H")</f>
        <v>2598</v>
      </c>
      <c r="AM3733" s="120">
        <f t="shared" si="1685"/>
        <v>5483</v>
      </c>
      <c r="AN3733" s="120">
        <f>AM3733/COUNTIF(G$3726:G3733,"A")</f>
        <v>1370.75</v>
      </c>
      <c r="AO3733" s="119"/>
      <c r="AP3733" s="119">
        <v>20</v>
      </c>
      <c r="AQ3733" s="119"/>
      <c r="AR3733" s="119">
        <v>12</v>
      </c>
      <c r="AS3733" s="119">
        <v>5</v>
      </c>
      <c r="AT3733" s="121">
        <f t="shared" si="1646"/>
        <v>20</v>
      </c>
      <c r="AU3733" s="119">
        <f t="shared" si="1647"/>
        <v>1</v>
      </c>
      <c r="AV3733" s="119">
        <f t="shared" si="1680"/>
        <v>-8</v>
      </c>
      <c r="AW3733" s="115"/>
      <c r="AX3733" s="122"/>
      <c r="AY3733" s="133">
        <v>300</v>
      </c>
      <c r="AZ3733" s="124">
        <f t="shared" si="1639"/>
        <v>0.46012269938650308</v>
      </c>
      <c r="BA3733" s="124">
        <f t="shared" si="1681"/>
        <v>0.53987730061349692</v>
      </c>
      <c r="BB3733" s="119"/>
      <c r="BC3733" s="119"/>
      <c r="BD3733" s="119"/>
      <c r="BE3733" s="119"/>
      <c r="BF3733" s="119"/>
      <c r="BG3733" s="119">
        <f t="shared" si="1662"/>
        <v>1</v>
      </c>
      <c r="BH3733" s="119">
        <f t="shared" si="1644"/>
        <v>1</v>
      </c>
      <c r="BI3733" s="119">
        <f t="shared" si="1663"/>
        <v>0</v>
      </c>
      <c r="BJ3733" s="119">
        <f t="shared" si="1645"/>
        <v>0</v>
      </c>
      <c r="BK3733" s="119">
        <f t="shared" si="1664"/>
        <v>0</v>
      </c>
      <c r="BL3733" s="119">
        <f t="shared" si="1665"/>
        <v>0</v>
      </c>
      <c r="BM3733" s="119">
        <f t="shared" si="1666"/>
        <v>1</v>
      </c>
      <c r="BN3733" s="119">
        <f t="shared" si="1667"/>
        <v>10</v>
      </c>
      <c r="BO3733" s="119">
        <f t="shared" si="1668"/>
        <v>0</v>
      </c>
      <c r="BP3733" s="119">
        <f t="shared" si="1669"/>
        <v>0</v>
      </c>
      <c r="BQ3733" s="119">
        <f t="shared" si="1673"/>
        <v>1</v>
      </c>
      <c r="BR3733" s="119">
        <f t="shared" si="1674"/>
        <v>6</v>
      </c>
      <c r="BS3733" s="119">
        <f t="shared" si="1676"/>
        <v>1</v>
      </c>
      <c r="BT3733" s="119">
        <f t="shared" si="1677"/>
        <v>3</v>
      </c>
      <c r="BV3733" s="58" t="s">
        <v>1895</v>
      </c>
      <c r="BW3733" s="6">
        <v>20</v>
      </c>
      <c r="BX3733" s="6"/>
      <c r="BY3733" s="57" t="s">
        <v>3991</v>
      </c>
      <c r="BZ3733" s="6">
        <v>19</v>
      </c>
      <c r="CA3733" s="6"/>
      <c r="CB3733" s="57" t="s">
        <v>3999</v>
      </c>
      <c r="CC3733" s="6">
        <v>16</v>
      </c>
      <c r="CD3733" s="6"/>
      <c r="CE3733" s="57" t="s">
        <v>3967</v>
      </c>
      <c r="CF3733" s="6">
        <v>16</v>
      </c>
      <c r="CG3733" s="6"/>
      <c r="CH3733" s="57" t="s">
        <v>3993</v>
      </c>
      <c r="CI3733" s="6">
        <v>15</v>
      </c>
      <c r="CJ3733" s="6"/>
      <c r="CK3733" s="57" t="s">
        <v>3997</v>
      </c>
      <c r="CL3733" s="6">
        <v>14</v>
      </c>
      <c r="CM3733" s="6"/>
      <c r="CN3733" s="57" t="s">
        <v>3992</v>
      </c>
      <c r="CO3733" s="6">
        <v>12</v>
      </c>
      <c r="CQ3733" s="126" t="s">
        <v>4002</v>
      </c>
      <c r="CR3733" s="126">
        <v>14</v>
      </c>
      <c r="CT3733" s="6">
        <f t="shared" si="1675"/>
        <v>14</v>
      </c>
      <c r="CX3733" s="6" t="str">
        <f t="shared" si="1640"/>
        <v>A</v>
      </c>
      <c r="CY3733" s="87">
        <f t="shared" si="1641"/>
        <v>652</v>
      </c>
      <c r="CZ3733" s="87">
        <f t="shared" si="1642"/>
        <v>300</v>
      </c>
      <c r="DA3733" s="6" t="str">
        <f t="shared" si="1643"/>
        <v>na</v>
      </c>
    </row>
    <row r="3734" spans="1:105" s="57" customFormat="1" hidden="1" x14ac:dyDescent="0.2">
      <c r="A3734" s="115">
        <v>8409</v>
      </c>
      <c r="B3734" s="46">
        <f t="shared" si="1670"/>
        <v>3</v>
      </c>
      <c r="C3734" s="46">
        <f t="shared" si="1671"/>
        <v>3</v>
      </c>
      <c r="D3734" s="46">
        <f t="shared" si="1672"/>
        <v>9</v>
      </c>
      <c r="E3734" s="116">
        <v>43711</v>
      </c>
      <c r="F3734" s="174" t="s">
        <v>3749</v>
      </c>
      <c r="G3734" s="115" t="s">
        <v>310</v>
      </c>
      <c r="H3734" s="115" t="s">
        <v>307</v>
      </c>
      <c r="I3734" s="115">
        <v>0</v>
      </c>
      <c r="J3734" s="115">
        <v>0</v>
      </c>
      <c r="K3734" s="117" t="s">
        <v>36</v>
      </c>
      <c r="L3734" s="175">
        <v>1891</v>
      </c>
      <c r="M3734" s="118"/>
      <c r="N3734" s="115">
        <v>2</v>
      </c>
      <c r="O3734" s="174">
        <f t="shared" si="1678"/>
        <v>9</v>
      </c>
      <c r="P3734" s="174">
        <f>COUNTIF($H$3726:$H3734,"=W")</f>
        <v>6</v>
      </c>
      <c r="Q3734" s="174">
        <f>COUNTIF($H$3726:$H3734,"=D")</f>
        <v>3</v>
      </c>
      <c r="R3734" s="174">
        <f>COUNTIF($H$3726:$H3734,"=L")</f>
        <v>0</v>
      </c>
      <c r="S3734" s="174">
        <f t="shared" si="1682"/>
        <v>17</v>
      </c>
      <c r="T3734" s="174">
        <f t="shared" si="1683"/>
        <v>5</v>
      </c>
      <c r="U3734" s="174">
        <f t="shared" si="1679"/>
        <v>21</v>
      </c>
      <c r="V3734" s="176">
        <v>3</v>
      </c>
      <c r="W3734" s="176">
        <v>4</v>
      </c>
      <c r="X3734" s="176">
        <v>6</v>
      </c>
      <c r="Y3734" s="176">
        <v>5</v>
      </c>
      <c r="Z3734" s="176">
        <v>4</v>
      </c>
      <c r="AA3734" s="176">
        <v>4</v>
      </c>
      <c r="AB3734" s="176">
        <v>10</v>
      </c>
      <c r="AC3734" s="176">
        <v>6</v>
      </c>
      <c r="AD3734" s="177">
        <v>1</v>
      </c>
      <c r="AE3734" s="177">
        <v>1</v>
      </c>
      <c r="AF3734" s="178">
        <v>0</v>
      </c>
      <c r="AG3734" s="178">
        <v>0</v>
      </c>
      <c r="AH3734" s="177" t="s">
        <v>3984</v>
      </c>
      <c r="AI3734" s="174"/>
      <c r="AJ3734" s="119"/>
      <c r="AK3734" s="120">
        <f t="shared" si="1684"/>
        <v>10392</v>
      </c>
      <c r="AL3734" s="120">
        <f>AK3734/COUNTIF(G$3726:G3734,"H")</f>
        <v>2598</v>
      </c>
      <c r="AM3734" s="120">
        <f t="shared" si="1685"/>
        <v>7374</v>
      </c>
      <c r="AN3734" s="120">
        <f>AM3734/COUNTIF(G$3726:G3734,"A")</f>
        <v>1474.8</v>
      </c>
      <c r="AO3734" s="119"/>
      <c r="AP3734" s="119">
        <v>21</v>
      </c>
      <c r="AQ3734" s="119"/>
      <c r="AR3734" s="119">
        <v>14</v>
      </c>
      <c r="AS3734" s="119">
        <v>5</v>
      </c>
      <c r="AT3734" s="121">
        <f t="shared" si="1646"/>
        <v>21</v>
      </c>
      <c r="AU3734" s="119">
        <f t="shared" si="1647"/>
        <v>2</v>
      </c>
      <c r="AV3734" s="119">
        <f t="shared" si="1680"/>
        <v>-7</v>
      </c>
      <c r="AW3734" s="115"/>
      <c r="AX3734" s="122"/>
      <c r="AY3734" s="129">
        <v>949</v>
      </c>
      <c r="AZ3734" s="124">
        <f t="shared" si="1639"/>
        <v>0.50185087255420413</v>
      </c>
      <c r="BA3734" s="124">
        <f t="shared" si="1681"/>
        <v>0.49814912744579587</v>
      </c>
      <c r="BB3734" s="119"/>
      <c r="BC3734" s="119"/>
      <c r="BD3734" s="119"/>
      <c r="BE3734" s="119"/>
      <c r="BF3734" s="119"/>
      <c r="BG3734" s="119">
        <f t="shared" si="1662"/>
        <v>0</v>
      </c>
      <c r="BH3734" s="119">
        <f t="shared" si="1644"/>
        <v>0</v>
      </c>
      <c r="BI3734" s="119">
        <f t="shared" si="1663"/>
        <v>1</v>
      </c>
      <c r="BJ3734" s="119">
        <f t="shared" si="1645"/>
        <v>1</v>
      </c>
      <c r="BK3734" s="119">
        <f t="shared" si="1664"/>
        <v>0</v>
      </c>
      <c r="BL3734" s="119">
        <f t="shared" si="1665"/>
        <v>0</v>
      </c>
      <c r="BM3734" s="119">
        <f t="shared" si="1666"/>
        <v>1</v>
      </c>
      <c r="BN3734" s="119">
        <f t="shared" si="1667"/>
        <v>11</v>
      </c>
      <c r="BO3734" s="119">
        <f t="shared" si="1668"/>
        <v>1</v>
      </c>
      <c r="BP3734" s="119">
        <f t="shared" si="1669"/>
        <v>1</v>
      </c>
      <c r="BQ3734" s="119">
        <f t="shared" si="1673"/>
        <v>0</v>
      </c>
      <c r="BR3734" s="119">
        <f t="shared" si="1674"/>
        <v>0</v>
      </c>
      <c r="BS3734" s="119">
        <f t="shared" si="1676"/>
        <v>0</v>
      </c>
      <c r="BT3734" s="119">
        <f t="shared" si="1677"/>
        <v>0</v>
      </c>
      <c r="BV3734" s="57" t="s">
        <v>3991</v>
      </c>
      <c r="BW3734" s="6">
        <v>22</v>
      </c>
      <c r="BX3734" s="6"/>
      <c r="BY3734" s="58" t="s">
        <v>1895</v>
      </c>
      <c r="BZ3734" s="6">
        <v>21</v>
      </c>
      <c r="CA3734" s="6"/>
      <c r="CB3734" s="57" t="s">
        <v>3993</v>
      </c>
      <c r="CC3734" s="6">
        <v>18</v>
      </c>
      <c r="CD3734" s="6"/>
      <c r="CE3734" s="57" t="s">
        <v>3967</v>
      </c>
      <c r="CF3734" s="6">
        <v>17</v>
      </c>
      <c r="CG3734" s="6"/>
      <c r="CH3734" s="57" t="s">
        <v>3999</v>
      </c>
      <c r="CI3734" s="6">
        <v>16</v>
      </c>
      <c r="CJ3734" s="6"/>
      <c r="CK3734" s="57" t="s">
        <v>3997</v>
      </c>
      <c r="CL3734" s="6">
        <v>14</v>
      </c>
      <c r="CM3734" s="6"/>
      <c r="CN3734" s="57" t="s">
        <v>3996</v>
      </c>
      <c r="CO3734" s="6">
        <v>14</v>
      </c>
      <c r="CQ3734" s="126" t="s">
        <v>3999</v>
      </c>
      <c r="CR3734" s="126">
        <v>10</v>
      </c>
      <c r="CT3734" s="6">
        <f t="shared" si="1675"/>
        <v>9</v>
      </c>
      <c r="CX3734" s="6" t="str">
        <f t="shared" si="1640"/>
        <v>A</v>
      </c>
      <c r="CY3734" s="87">
        <f t="shared" si="1641"/>
        <v>1891</v>
      </c>
      <c r="CZ3734" s="87">
        <f t="shared" si="1642"/>
        <v>949</v>
      </c>
      <c r="DA3734" s="6" t="str">
        <f t="shared" si="1643"/>
        <v>na</v>
      </c>
    </row>
    <row r="3735" spans="1:105" s="57" customFormat="1" hidden="1" x14ac:dyDescent="0.2">
      <c r="A3735" s="115">
        <v>8410</v>
      </c>
      <c r="B3735" s="46">
        <f t="shared" si="1670"/>
        <v>7</v>
      </c>
      <c r="C3735" s="46">
        <f t="shared" si="1671"/>
        <v>7</v>
      </c>
      <c r="D3735" s="46">
        <f t="shared" si="1672"/>
        <v>9</v>
      </c>
      <c r="E3735" s="116">
        <v>43715</v>
      </c>
      <c r="F3735" s="174" t="s">
        <v>2727</v>
      </c>
      <c r="G3735" s="115" t="s">
        <v>103</v>
      </c>
      <c r="H3735" s="115" t="s">
        <v>307</v>
      </c>
      <c r="I3735" s="115">
        <v>1</v>
      </c>
      <c r="J3735" s="115">
        <v>1</v>
      </c>
      <c r="K3735" s="117" t="s">
        <v>558</v>
      </c>
      <c r="L3735" s="175">
        <v>2748</v>
      </c>
      <c r="M3735" s="118" t="s">
        <v>4695</v>
      </c>
      <c r="N3735" s="115">
        <v>2</v>
      </c>
      <c r="O3735" s="174">
        <f t="shared" si="1678"/>
        <v>10</v>
      </c>
      <c r="P3735" s="174">
        <f>COUNTIF($H$3726:$H3735,"=W")</f>
        <v>6</v>
      </c>
      <c r="Q3735" s="174">
        <f>COUNTIF($H$3726:$H3735,"=D")</f>
        <v>4</v>
      </c>
      <c r="R3735" s="174">
        <f>COUNTIF($H$3726:$H3735,"=L")</f>
        <v>0</v>
      </c>
      <c r="S3735" s="174">
        <f t="shared" si="1682"/>
        <v>18</v>
      </c>
      <c r="T3735" s="174">
        <f t="shared" si="1683"/>
        <v>6</v>
      </c>
      <c r="U3735" s="174">
        <f t="shared" si="1679"/>
        <v>22</v>
      </c>
      <c r="V3735" s="176">
        <v>5</v>
      </c>
      <c r="W3735" s="176">
        <v>5</v>
      </c>
      <c r="X3735" s="176">
        <v>3</v>
      </c>
      <c r="Y3735" s="176">
        <v>5</v>
      </c>
      <c r="Z3735" s="176">
        <v>8</v>
      </c>
      <c r="AA3735" s="176">
        <v>3</v>
      </c>
      <c r="AB3735" s="176">
        <v>14</v>
      </c>
      <c r="AC3735" s="176">
        <v>10</v>
      </c>
      <c r="AD3735" s="177">
        <v>1</v>
      </c>
      <c r="AE3735" s="177">
        <v>3</v>
      </c>
      <c r="AF3735" s="178">
        <v>0</v>
      </c>
      <c r="AG3735" s="178">
        <v>0</v>
      </c>
      <c r="AH3735" s="177" t="s">
        <v>3984</v>
      </c>
      <c r="AI3735" s="174"/>
      <c r="AJ3735" s="119"/>
      <c r="AK3735" s="120">
        <f t="shared" si="1684"/>
        <v>13140</v>
      </c>
      <c r="AL3735" s="120">
        <f>AK3735/COUNTIF(G$3726:G3735,"H")</f>
        <v>2628</v>
      </c>
      <c r="AM3735" s="120">
        <f t="shared" si="1685"/>
        <v>7374</v>
      </c>
      <c r="AN3735" s="120">
        <f>AM3735/COUNTIF(G$3726:G3735,"A")</f>
        <v>1474.8</v>
      </c>
      <c r="AO3735" s="119"/>
      <c r="AP3735" s="119">
        <v>23</v>
      </c>
      <c r="AQ3735" s="119"/>
      <c r="AR3735" s="119">
        <v>16</v>
      </c>
      <c r="AS3735" s="119">
        <v>6</v>
      </c>
      <c r="AT3735" s="121">
        <f t="shared" si="1646"/>
        <v>22</v>
      </c>
      <c r="AU3735" s="119">
        <f t="shared" si="1647"/>
        <v>2</v>
      </c>
      <c r="AV3735" s="119">
        <f t="shared" si="1680"/>
        <v>-6</v>
      </c>
      <c r="AW3735" s="115"/>
      <c r="AX3735" s="122"/>
      <c r="AY3735" s="129">
        <v>119</v>
      </c>
      <c r="AZ3735" s="124">
        <f t="shared" si="1639"/>
        <v>0.95669577874818046</v>
      </c>
      <c r="BA3735" s="124">
        <f t="shared" si="1681"/>
        <v>4.3304221251819541E-2</v>
      </c>
      <c r="BB3735" s="119"/>
      <c r="BC3735" s="119"/>
      <c r="BD3735" s="119"/>
      <c r="BE3735" s="119"/>
      <c r="BF3735" s="119"/>
      <c r="BG3735" s="119">
        <f t="shared" si="1662"/>
        <v>0</v>
      </c>
      <c r="BH3735" s="119">
        <f t="shared" si="1644"/>
        <v>0</v>
      </c>
      <c r="BI3735" s="119">
        <f t="shared" si="1663"/>
        <v>1</v>
      </c>
      <c r="BJ3735" s="119">
        <f t="shared" si="1645"/>
        <v>2</v>
      </c>
      <c r="BK3735" s="119">
        <f t="shared" si="1664"/>
        <v>0</v>
      </c>
      <c r="BL3735" s="119">
        <f t="shared" si="1665"/>
        <v>0</v>
      </c>
      <c r="BM3735" s="119">
        <f t="shared" si="1666"/>
        <v>1</v>
      </c>
      <c r="BN3735" s="119">
        <f t="shared" si="1667"/>
        <v>12</v>
      </c>
      <c r="BO3735" s="119">
        <f t="shared" si="1668"/>
        <v>1</v>
      </c>
      <c r="BP3735" s="119">
        <f t="shared" si="1669"/>
        <v>2</v>
      </c>
      <c r="BQ3735" s="119">
        <f t="shared" si="1673"/>
        <v>1</v>
      </c>
      <c r="BR3735" s="119">
        <f t="shared" si="1674"/>
        <v>1</v>
      </c>
      <c r="BS3735" s="119">
        <f t="shared" si="1676"/>
        <v>1</v>
      </c>
      <c r="BT3735" s="119">
        <f t="shared" si="1677"/>
        <v>1</v>
      </c>
      <c r="BV3735" s="57" t="s">
        <v>3991</v>
      </c>
      <c r="BW3735" s="6">
        <v>23</v>
      </c>
      <c r="BX3735" s="6"/>
      <c r="BY3735" s="58" t="s">
        <v>1895</v>
      </c>
      <c r="BZ3735" s="6">
        <v>22</v>
      </c>
      <c r="CA3735" s="6"/>
      <c r="CB3735" s="57" t="s">
        <v>3993</v>
      </c>
      <c r="CC3735" s="6">
        <v>21</v>
      </c>
      <c r="CD3735" s="6"/>
      <c r="CE3735" s="57" t="s">
        <v>3999</v>
      </c>
      <c r="CF3735" s="6">
        <v>19</v>
      </c>
      <c r="CG3735" s="6"/>
      <c r="CH3735" s="57" t="s">
        <v>3967</v>
      </c>
      <c r="CI3735" s="6">
        <v>17</v>
      </c>
      <c r="CJ3735" s="6"/>
      <c r="CK3735" s="57" t="s">
        <v>4002</v>
      </c>
      <c r="CL3735" s="6">
        <v>16</v>
      </c>
      <c r="CM3735" s="6"/>
      <c r="CN3735" s="57" t="s">
        <v>3994</v>
      </c>
      <c r="CO3735" s="6">
        <v>16</v>
      </c>
      <c r="CQ3735" s="126" t="s">
        <v>182</v>
      </c>
      <c r="CR3735" s="126">
        <v>7</v>
      </c>
      <c r="CT3735" s="6">
        <f t="shared" si="1675"/>
        <v>8</v>
      </c>
      <c r="CX3735" s="6" t="str">
        <f t="shared" si="1640"/>
        <v>H</v>
      </c>
      <c r="CY3735" s="87">
        <f t="shared" si="1641"/>
        <v>2748</v>
      </c>
      <c r="CZ3735" s="87">
        <f t="shared" si="1642"/>
        <v>119</v>
      </c>
      <c r="DA3735" s="6">
        <f t="shared" si="1643"/>
        <v>2629</v>
      </c>
    </row>
    <row r="3736" spans="1:105" s="57" customFormat="1" hidden="1" x14ac:dyDescent="0.2">
      <c r="A3736" s="115">
        <v>8411</v>
      </c>
      <c r="B3736" s="46">
        <f t="shared" si="1670"/>
        <v>7</v>
      </c>
      <c r="C3736" s="46">
        <f t="shared" si="1671"/>
        <v>14</v>
      </c>
      <c r="D3736" s="46">
        <f t="shared" si="1672"/>
        <v>9</v>
      </c>
      <c r="E3736" s="116">
        <v>43722</v>
      </c>
      <c r="F3736" s="174" t="s">
        <v>3382</v>
      </c>
      <c r="G3736" s="115" t="s">
        <v>310</v>
      </c>
      <c r="H3736" s="115" t="s">
        <v>306</v>
      </c>
      <c r="I3736" s="115">
        <v>2</v>
      </c>
      <c r="J3736" s="115">
        <v>0</v>
      </c>
      <c r="K3736" s="117" t="s">
        <v>36</v>
      </c>
      <c r="L3736" s="175">
        <v>2023</v>
      </c>
      <c r="M3736" s="125" t="s">
        <v>4003</v>
      </c>
      <c r="N3736" s="115">
        <v>1</v>
      </c>
      <c r="O3736" s="174">
        <f t="shared" si="1678"/>
        <v>11</v>
      </c>
      <c r="P3736" s="174">
        <f>COUNTIF($H$3726:$H3736,"=W")</f>
        <v>7</v>
      </c>
      <c r="Q3736" s="174">
        <f>COUNTIF($H$3726:$H3736,"=D")</f>
        <v>4</v>
      </c>
      <c r="R3736" s="174">
        <f>COUNTIF($H$3726:$H3736,"=L")</f>
        <v>0</v>
      </c>
      <c r="S3736" s="174">
        <f t="shared" si="1682"/>
        <v>20</v>
      </c>
      <c r="T3736" s="174">
        <f t="shared" si="1683"/>
        <v>6</v>
      </c>
      <c r="U3736" s="174">
        <f t="shared" si="1679"/>
        <v>25</v>
      </c>
      <c r="V3736" s="176"/>
      <c r="W3736" s="176"/>
      <c r="X3736" s="176"/>
      <c r="Y3736" s="176"/>
      <c r="Z3736" s="176"/>
      <c r="AA3736" s="176"/>
      <c r="AB3736" s="176"/>
      <c r="AC3736" s="176"/>
      <c r="AD3736" s="177">
        <v>1</v>
      </c>
      <c r="AE3736" s="177">
        <v>0</v>
      </c>
      <c r="AF3736" s="178">
        <v>0</v>
      </c>
      <c r="AG3736" s="178">
        <v>0</v>
      </c>
      <c r="AH3736" s="177" t="s">
        <v>987</v>
      </c>
      <c r="AI3736" s="174"/>
      <c r="AJ3736" s="119"/>
      <c r="AK3736" s="120">
        <f t="shared" si="1684"/>
        <v>13140</v>
      </c>
      <c r="AL3736" s="120">
        <f>AK3736/COUNTIF(G$3726:G3736,"H")</f>
        <v>2628</v>
      </c>
      <c r="AM3736" s="120">
        <f t="shared" si="1685"/>
        <v>9397</v>
      </c>
      <c r="AN3736" s="120">
        <f>AM3736/COUNTIF(G$3726:G3736,"A")</f>
        <v>1566.1666666666667</v>
      </c>
      <c r="AO3736" s="119"/>
      <c r="AP3736" s="119">
        <v>25</v>
      </c>
      <c r="AQ3736" s="119"/>
      <c r="AR3736" s="119">
        <v>18</v>
      </c>
      <c r="AS3736" s="119">
        <v>8</v>
      </c>
      <c r="AT3736" s="121">
        <f t="shared" si="1646"/>
        <v>25</v>
      </c>
      <c r="AU3736" s="119">
        <f t="shared" si="1647"/>
        <v>1</v>
      </c>
      <c r="AV3736" s="119">
        <f t="shared" si="1680"/>
        <v>-7</v>
      </c>
      <c r="AW3736" s="115"/>
      <c r="AX3736" s="122"/>
      <c r="AY3736" s="129">
        <v>635</v>
      </c>
      <c r="AZ3736" s="124">
        <f t="shared" ref="AZ3736:AZ3759" si="1686">IF(G3736="H",(L3736-AY3736)/L3736,AY3736/L3736)</f>
        <v>0.31389026198714781</v>
      </c>
      <c r="BA3736" s="124">
        <f t="shared" si="1681"/>
        <v>0.68610973801285224</v>
      </c>
      <c r="BB3736" s="119"/>
      <c r="BC3736" s="119"/>
      <c r="BD3736" s="119"/>
      <c r="BE3736" s="119"/>
      <c r="BF3736" s="119"/>
      <c r="BG3736" s="119">
        <f t="shared" si="1662"/>
        <v>1</v>
      </c>
      <c r="BH3736" s="119">
        <f t="shared" si="1644"/>
        <v>1</v>
      </c>
      <c r="BI3736" s="119">
        <f t="shared" si="1663"/>
        <v>0</v>
      </c>
      <c r="BJ3736" s="119">
        <f t="shared" si="1645"/>
        <v>0</v>
      </c>
      <c r="BK3736" s="119">
        <f t="shared" si="1664"/>
        <v>0</v>
      </c>
      <c r="BL3736" s="119">
        <f t="shared" si="1665"/>
        <v>0</v>
      </c>
      <c r="BM3736" s="119">
        <f t="shared" si="1666"/>
        <v>1</v>
      </c>
      <c r="BN3736" s="119">
        <f t="shared" si="1667"/>
        <v>13</v>
      </c>
      <c r="BO3736" s="119">
        <f t="shared" si="1668"/>
        <v>0</v>
      </c>
      <c r="BP3736" s="119">
        <f t="shared" si="1669"/>
        <v>0</v>
      </c>
      <c r="BQ3736" s="119">
        <f t="shared" si="1673"/>
        <v>1</v>
      </c>
      <c r="BR3736" s="119">
        <f t="shared" si="1674"/>
        <v>2</v>
      </c>
      <c r="BS3736" s="119">
        <f t="shared" si="1676"/>
        <v>0</v>
      </c>
      <c r="BT3736" s="119">
        <f t="shared" si="1677"/>
        <v>0</v>
      </c>
      <c r="BV3736" s="58" t="s">
        <v>1895</v>
      </c>
      <c r="BW3736" s="6">
        <v>25</v>
      </c>
      <c r="BX3736" s="6"/>
      <c r="BY3736" s="57" t="s">
        <v>3993</v>
      </c>
      <c r="BZ3736" s="6">
        <v>24</v>
      </c>
      <c r="CA3736" s="6"/>
      <c r="CB3736" s="57" t="s">
        <v>3991</v>
      </c>
      <c r="CC3736" s="6">
        <v>24</v>
      </c>
      <c r="CD3736" s="6"/>
      <c r="CE3736" s="57" t="s">
        <v>3967</v>
      </c>
      <c r="CF3736" s="6">
        <v>20</v>
      </c>
      <c r="CG3736" s="6"/>
      <c r="CH3736" s="57" t="s">
        <v>3999</v>
      </c>
      <c r="CI3736" s="6">
        <v>19</v>
      </c>
      <c r="CJ3736" s="6"/>
      <c r="CK3736" s="57" t="s">
        <v>3994</v>
      </c>
      <c r="CL3736" s="6">
        <v>19</v>
      </c>
      <c r="CM3736" s="6"/>
      <c r="CN3736" s="57" t="s">
        <v>3996</v>
      </c>
      <c r="CO3736" s="6">
        <v>18</v>
      </c>
      <c r="CQ3736" s="126" t="s">
        <v>3906</v>
      </c>
      <c r="CR3736" s="126">
        <v>5</v>
      </c>
      <c r="CT3736" s="6">
        <f t="shared" si="1675"/>
        <v>0</v>
      </c>
      <c r="CX3736" s="6" t="str">
        <f t="shared" si="1640"/>
        <v>A</v>
      </c>
      <c r="CY3736" s="87">
        <f t="shared" si="1641"/>
        <v>2023</v>
      </c>
      <c r="CZ3736" s="87">
        <f t="shared" si="1642"/>
        <v>635</v>
      </c>
      <c r="DA3736" s="6" t="str">
        <f t="shared" si="1643"/>
        <v>na</v>
      </c>
    </row>
    <row r="3737" spans="1:105" s="57" customFormat="1" hidden="1" x14ac:dyDescent="0.2">
      <c r="A3737" s="115">
        <v>8412</v>
      </c>
      <c r="B3737" s="46">
        <f t="shared" si="1670"/>
        <v>7</v>
      </c>
      <c r="C3737" s="46">
        <f t="shared" si="1671"/>
        <v>28</v>
      </c>
      <c r="D3737" s="46">
        <f t="shared" si="1672"/>
        <v>9</v>
      </c>
      <c r="E3737" s="116">
        <v>43736</v>
      </c>
      <c r="F3737" s="174" t="s">
        <v>4010</v>
      </c>
      <c r="G3737" s="115" t="s">
        <v>103</v>
      </c>
      <c r="H3737" s="115" t="s">
        <v>306</v>
      </c>
      <c r="I3737" s="115">
        <v>3</v>
      </c>
      <c r="J3737" s="115">
        <v>0</v>
      </c>
      <c r="K3737" s="117" t="s">
        <v>1296</v>
      </c>
      <c r="L3737" s="175">
        <v>3082</v>
      </c>
      <c r="M3737" s="125" t="s">
        <v>4011</v>
      </c>
      <c r="N3737" s="115">
        <v>1</v>
      </c>
      <c r="O3737" s="174">
        <f t="shared" si="1678"/>
        <v>12</v>
      </c>
      <c r="P3737" s="174">
        <f>COUNTIF($H$3726:$H3737,"=W")</f>
        <v>8</v>
      </c>
      <c r="Q3737" s="174">
        <f>COUNTIF($H$3726:$H3737,"=D")</f>
        <v>4</v>
      </c>
      <c r="R3737" s="174">
        <f>COUNTIF($H$3726:$H3737,"=L")</f>
        <v>0</v>
      </c>
      <c r="S3737" s="174">
        <f t="shared" si="1682"/>
        <v>23</v>
      </c>
      <c r="T3737" s="174">
        <f t="shared" si="1683"/>
        <v>6</v>
      </c>
      <c r="U3737" s="174">
        <f t="shared" si="1679"/>
        <v>28</v>
      </c>
      <c r="V3737" s="176">
        <v>5</v>
      </c>
      <c r="W3737" s="176">
        <v>1</v>
      </c>
      <c r="X3737" s="176">
        <v>3</v>
      </c>
      <c r="Y3737" s="176">
        <v>3</v>
      </c>
      <c r="Z3737" s="176">
        <v>6</v>
      </c>
      <c r="AA3737" s="176">
        <v>8</v>
      </c>
      <c r="AB3737" s="176">
        <v>12</v>
      </c>
      <c r="AC3737" s="176">
        <v>9</v>
      </c>
      <c r="AD3737" s="177">
        <v>2</v>
      </c>
      <c r="AE3737" s="177">
        <v>2</v>
      </c>
      <c r="AF3737" s="178">
        <v>0</v>
      </c>
      <c r="AG3737" s="178">
        <v>0</v>
      </c>
      <c r="AH3737" s="177" t="s">
        <v>4012</v>
      </c>
      <c r="AI3737" s="174"/>
      <c r="AJ3737" s="119"/>
      <c r="AK3737" s="120">
        <f t="shared" si="1684"/>
        <v>16222</v>
      </c>
      <c r="AL3737" s="120">
        <f>AK3737/COUNTIF(G$3726:G3737,"H")</f>
        <v>2703.6666666666665</v>
      </c>
      <c r="AM3737" s="120">
        <f t="shared" si="1685"/>
        <v>9397</v>
      </c>
      <c r="AN3737" s="120">
        <f>AM3737/COUNTIF(G$3726:G3737,"A")</f>
        <v>1566.1666666666667</v>
      </c>
      <c r="AO3737" s="119"/>
      <c r="AP3737" s="119">
        <v>28</v>
      </c>
      <c r="AQ3737" s="119"/>
      <c r="AR3737" s="119">
        <v>19</v>
      </c>
      <c r="AS3737" s="119">
        <v>8</v>
      </c>
      <c r="AT3737" s="121">
        <f t="shared" si="1646"/>
        <v>28</v>
      </c>
      <c r="AU3737" s="119">
        <f t="shared" si="1647"/>
        <v>1</v>
      </c>
      <c r="AV3737" s="119">
        <f t="shared" si="1680"/>
        <v>-9</v>
      </c>
      <c r="AW3737" s="115"/>
      <c r="AX3737" s="122"/>
      <c r="AY3737" s="129">
        <v>274</v>
      </c>
      <c r="AZ3737" s="124">
        <f t="shared" si="1686"/>
        <v>0.91109669046073982</v>
      </c>
      <c r="BA3737" s="124">
        <f t="shared" si="1681"/>
        <v>8.8903309539260178E-2</v>
      </c>
      <c r="BB3737" s="119"/>
      <c r="BC3737" s="119"/>
      <c r="BD3737" s="119"/>
      <c r="BE3737" s="119"/>
      <c r="BF3737" s="119"/>
      <c r="BG3737" s="119">
        <f t="shared" si="1662"/>
        <v>1</v>
      </c>
      <c r="BH3737" s="119">
        <f t="shared" si="1644"/>
        <v>2</v>
      </c>
      <c r="BI3737" s="119">
        <f t="shared" si="1663"/>
        <v>0</v>
      </c>
      <c r="BJ3737" s="119">
        <f t="shared" si="1645"/>
        <v>0</v>
      </c>
      <c r="BK3737" s="119">
        <f t="shared" si="1664"/>
        <v>0</v>
      </c>
      <c r="BL3737" s="119">
        <f t="shared" si="1665"/>
        <v>0</v>
      </c>
      <c r="BM3737" s="119">
        <f t="shared" si="1666"/>
        <v>1</v>
      </c>
      <c r="BN3737" s="119">
        <f t="shared" si="1667"/>
        <v>14</v>
      </c>
      <c r="BO3737" s="119">
        <f t="shared" si="1668"/>
        <v>0</v>
      </c>
      <c r="BP3737" s="119">
        <f t="shared" si="1669"/>
        <v>0</v>
      </c>
      <c r="BQ3737" s="119">
        <f t="shared" si="1673"/>
        <v>1</v>
      </c>
      <c r="BR3737" s="119">
        <f t="shared" si="1674"/>
        <v>3</v>
      </c>
      <c r="BS3737" s="119">
        <f t="shared" si="1676"/>
        <v>0</v>
      </c>
      <c r="BT3737" s="119">
        <f t="shared" si="1677"/>
        <v>0</v>
      </c>
      <c r="BV3737" s="58" t="s">
        <v>1895</v>
      </c>
      <c r="BW3737" s="6">
        <v>28</v>
      </c>
      <c r="BX3737" s="6"/>
      <c r="BY3737" s="57" t="s">
        <v>3993</v>
      </c>
      <c r="BZ3737" s="6">
        <v>25</v>
      </c>
      <c r="CA3737" s="6"/>
      <c r="CB3737" s="57" t="s">
        <v>3991</v>
      </c>
      <c r="CC3737" s="6">
        <v>24</v>
      </c>
      <c r="CD3737" s="6"/>
      <c r="CE3737" s="57" t="s">
        <v>3994</v>
      </c>
      <c r="CF3737" s="6">
        <v>22</v>
      </c>
      <c r="CG3737" s="6"/>
      <c r="CH3737" s="57" t="s">
        <v>3996</v>
      </c>
      <c r="CI3737" s="6">
        <v>21</v>
      </c>
      <c r="CJ3737" s="6"/>
      <c r="CK3737" s="57" t="s">
        <v>3967</v>
      </c>
      <c r="CL3737" s="6">
        <v>20</v>
      </c>
      <c r="CM3737" s="6"/>
      <c r="CN3737" s="57" t="s">
        <v>3999</v>
      </c>
      <c r="CO3737" s="6">
        <v>19</v>
      </c>
      <c r="CQ3737" s="126" t="s">
        <v>3992</v>
      </c>
      <c r="CR3737" s="126">
        <v>5</v>
      </c>
      <c r="CT3737" s="6">
        <f t="shared" si="1675"/>
        <v>8</v>
      </c>
      <c r="CX3737" s="6" t="str">
        <f t="shared" si="1640"/>
        <v>H</v>
      </c>
      <c r="CY3737" s="87">
        <f t="shared" si="1641"/>
        <v>3082</v>
      </c>
      <c r="CZ3737" s="87">
        <f t="shared" si="1642"/>
        <v>274</v>
      </c>
      <c r="DA3737" s="6">
        <f t="shared" si="1643"/>
        <v>2808</v>
      </c>
    </row>
    <row r="3738" spans="1:105" s="57" customFormat="1" hidden="1" x14ac:dyDescent="0.2">
      <c r="A3738" s="115">
        <v>8413</v>
      </c>
      <c r="B3738" s="46">
        <f t="shared" si="1670"/>
        <v>7</v>
      </c>
      <c r="C3738" s="46">
        <f t="shared" si="1671"/>
        <v>12</v>
      </c>
      <c r="D3738" s="46">
        <f t="shared" si="1672"/>
        <v>10</v>
      </c>
      <c r="E3738" s="116">
        <v>43750</v>
      </c>
      <c r="F3738" s="174" t="s">
        <v>3618</v>
      </c>
      <c r="G3738" s="115" t="s">
        <v>310</v>
      </c>
      <c r="H3738" s="115" t="s">
        <v>307</v>
      </c>
      <c r="I3738" s="115">
        <v>1</v>
      </c>
      <c r="J3738" s="115">
        <v>1</v>
      </c>
      <c r="K3738" s="117" t="s">
        <v>36</v>
      </c>
      <c r="L3738" s="175">
        <v>1305</v>
      </c>
      <c r="M3738" s="118" t="s">
        <v>4696</v>
      </c>
      <c r="N3738" s="115">
        <v>1</v>
      </c>
      <c r="O3738" s="174">
        <f t="shared" si="1678"/>
        <v>13</v>
      </c>
      <c r="P3738" s="174">
        <f>COUNTIF($H$3726:$H3738,"=W")</f>
        <v>8</v>
      </c>
      <c r="Q3738" s="174">
        <f>COUNTIF($H$3726:$H3738,"=D")</f>
        <v>5</v>
      </c>
      <c r="R3738" s="174">
        <f>COUNTIF($H$3726:$H3738,"=L")</f>
        <v>0</v>
      </c>
      <c r="S3738" s="174">
        <f t="shared" si="1682"/>
        <v>24</v>
      </c>
      <c r="T3738" s="174">
        <f t="shared" si="1683"/>
        <v>7</v>
      </c>
      <c r="U3738" s="174">
        <f t="shared" si="1679"/>
        <v>29</v>
      </c>
      <c r="V3738" s="176">
        <v>2</v>
      </c>
      <c r="W3738" s="176">
        <v>4</v>
      </c>
      <c r="X3738" s="176">
        <v>5</v>
      </c>
      <c r="Y3738" s="176">
        <v>8</v>
      </c>
      <c r="Z3738" s="176">
        <v>8</v>
      </c>
      <c r="AA3738" s="176">
        <v>2</v>
      </c>
      <c r="AB3738" s="176">
        <v>13</v>
      </c>
      <c r="AC3738" s="176">
        <v>6</v>
      </c>
      <c r="AD3738" s="177">
        <v>2</v>
      </c>
      <c r="AE3738" s="177">
        <v>1</v>
      </c>
      <c r="AF3738" s="178">
        <v>0</v>
      </c>
      <c r="AG3738" s="178">
        <v>0</v>
      </c>
      <c r="AH3738" s="177" t="s">
        <v>4016</v>
      </c>
      <c r="AI3738" s="174"/>
      <c r="AJ3738" s="119"/>
      <c r="AK3738" s="120">
        <f t="shared" si="1684"/>
        <v>16222</v>
      </c>
      <c r="AL3738" s="120">
        <f>AK3738/COUNTIF(G$3726:G3738,"H")</f>
        <v>2703.6666666666665</v>
      </c>
      <c r="AM3738" s="120">
        <f t="shared" si="1685"/>
        <v>10702</v>
      </c>
      <c r="AN3738" s="120">
        <f>AM3738/COUNTIF(G$3726:G3738,"A")</f>
        <v>1528.8571428571429</v>
      </c>
      <c r="AO3738" s="119"/>
      <c r="AP3738" s="119">
        <v>29</v>
      </c>
      <c r="AQ3738" s="119"/>
      <c r="AR3738" s="119">
        <v>21</v>
      </c>
      <c r="AS3738" s="119">
        <v>9</v>
      </c>
      <c r="AT3738" s="121">
        <f t="shared" si="1646"/>
        <v>29</v>
      </c>
      <c r="AU3738" s="119">
        <f t="shared" si="1647"/>
        <v>1</v>
      </c>
      <c r="AV3738" s="119">
        <f t="shared" si="1680"/>
        <v>-8</v>
      </c>
      <c r="AW3738" s="115"/>
      <c r="AX3738" s="122"/>
      <c r="AY3738" s="133">
        <v>300</v>
      </c>
      <c r="AZ3738" s="124">
        <f t="shared" si="1686"/>
        <v>0.22988505747126436</v>
      </c>
      <c r="BA3738" s="124">
        <f t="shared" si="1681"/>
        <v>0.77011494252873569</v>
      </c>
      <c r="BB3738" s="119"/>
      <c r="BC3738" s="119"/>
      <c r="BD3738" s="119"/>
      <c r="BE3738" s="119"/>
      <c r="BF3738" s="119"/>
      <c r="BG3738" s="119">
        <f t="shared" si="1662"/>
        <v>0</v>
      </c>
      <c r="BH3738" s="119">
        <f t="shared" si="1644"/>
        <v>0</v>
      </c>
      <c r="BI3738" s="119">
        <f t="shared" si="1663"/>
        <v>1</v>
      </c>
      <c r="BJ3738" s="119">
        <f t="shared" si="1645"/>
        <v>1</v>
      </c>
      <c r="BK3738" s="119">
        <f t="shared" si="1664"/>
        <v>0</v>
      </c>
      <c r="BL3738" s="119">
        <f t="shared" si="1665"/>
        <v>0</v>
      </c>
      <c r="BM3738" s="119">
        <f t="shared" si="1666"/>
        <v>1</v>
      </c>
      <c r="BN3738" s="119">
        <f t="shared" si="1667"/>
        <v>15</v>
      </c>
      <c r="BO3738" s="119">
        <f t="shared" si="1668"/>
        <v>1</v>
      </c>
      <c r="BP3738" s="119">
        <f t="shared" si="1669"/>
        <v>1</v>
      </c>
      <c r="BQ3738" s="119">
        <f t="shared" si="1673"/>
        <v>1</v>
      </c>
      <c r="BR3738" s="119">
        <f t="shared" si="1674"/>
        <v>4</v>
      </c>
      <c r="BS3738" s="119">
        <f t="shared" si="1676"/>
        <v>1</v>
      </c>
      <c r="BT3738" s="119">
        <f t="shared" si="1677"/>
        <v>1</v>
      </c>
      <c r="BV3738" s="58" t="s">
        <v>1895</v>
      </c>
      <c r="BW3738" s="6">
        <v>29</v>
      </c>
      <c r="BX3738" s="6"/>
      <c r="BY3738" s="57" t="s">
        <v>3993</v>
      </c>
      <c r="BZ3738" s="6">
        <v>26</v>
      </c>
      <c r="CA3738" s="6"/>
      <c r="CB3738" s="57" t="s">
        <v>3991</v>
      </c>
      <c r="CC3738" s="6">
        <v>25</v>
      </c>
      <c r="CD3738" s="6"/>
      <c r="CE3738" s="57" t="s">
        <v>3999</v>
      </c>
      <c r="CF3738" s="6">
        <v>22</v>
      </c>
      <c r="CG3738" s="6"/>
      <c r="CH3738" s="57" t="s">
        <v>3994</v>
      </c>
      <c r="CI3738" s="6">
        <v>22</v>
      </c>
      <c r="CJ3738" s="6"/>
      <c r="CK3738" s="57" t="s">
        <v>3996</v>
      </c>
      <c r="CL3738" s="6">
        <v>21</v>
      </c>
      <c r="CM3738" s="6"/>
      <c r="CN3738" s="57" t="s">
        <v>3967</v>
      </c>
      <c r="CO3738" s="6">
        <v>21</v>
      </c>
      <c r="CQ3738" s="126" t="s">
        <v>3997</v>
      </c>
      <c r="CR3738" s="126">
        <v>5</v>
      </c>
      <c r="CT3738" s="6">
        <f t="shared" si="1675"/>
        <v>7</v>
      </c>
      <c r="CX3738" s="6" t="str">
        <f t="shared" ref="CX3738:CX3801" si="1687">G3738</f>
        <v>A</v>
      </c>
      <c r="CY3738" s="87">
        <f t="shared" ref="CY3738:CY3801" si="1688">L3738</f>
        <v>1305</v>
      </c>
      <c r="CZ3738" s="87">
        <f t="shared" ref="CZ3738:CZ3801" si="1689">AY3738</f>
        <v>300</v>
      </c>
      <c r="DA3738" s="6" t="str">
        <f t="shared" ref="DA3738:DA3801" si="1690">IF(CX3738="H",CY3738-CZ3738,"na")</f>
        <v>na</v>
      </c>
    </row>
    <row r="3739" spans="1:105" s="57" customFormat="1" hidden="1" x14ac:dyDescent="0.2">
      <c r="A3739" s="115">
        <v>8414</v>
      </c>
      <c r="B3739" s="46">
        <f t="shared" si="1670"/>
        <v>7</v>
      </c>
      <c r="C3739" s="46">
        <f t="shared" si="1671"/>
        <v>26</v>
      </c>
      <c r="D3739" s="46">
        <f t="shared" si="1672"/>
        <v>10</v>
      </c>
      <c r="E3739" s="116">
        <v>43764</v>
      </c>
      <c r="F3739" s="174" t="s">
        <v>3576</v>
      </c>
      <c r="G3739" s="115" t="s">
        <v>310</v>
      </c>
      <c r="H3739" s="115" t="s">
        <v>306</v>
      </c>
      <c r="I3739" s="115">
        <v>1</v>
      </c>
      <c r="J3739" s="115">
        <v>0</v>
      </c>
      <c r="K3739" s="117" t="s">
        <v>36</v>
      </c>
      <c r="L3739" s="175">
        <v>3653</v>
      </c>
      <c r="M3739" s="125" t="s">
        <v>4019</v>
      </c>
      <c r="N3739" s="115">
        <v>1</v>
      </c>
      <c r="O3739" s="174">
        <f t="shared" si="1678"/>
        <v>14</v>
      </c>
      <c r="P3739" s="174">
        <f>COUNTIF($H$3726:$H3739,"=W")</f>
        <v>9</v>
      </c>
      <c r="Q3739" s="174">
        <f>COUNTIF($H$3726:$H3739,"=D")</f>
        <v>5</v>
      </c>
      <c r="R3739" s="174">
        <f>COUNTIF($H$3726:$H3739,"=L")</f>
        <v>0</v>
      </c>
      <c r="S3739" s="174">
        <f t="shared" si="1682"/>
        <v>25</v>
      </c>
      <c r="T3739" s="174">
        <f t="shared" si="1683"/>
        <v>7</v>
      </c>
      <c r="U3739" s="174">
        <f t="shared" si="1679"/>
        <v>32</v>
      </c>
      <c r="V3739" s="176">
        <v>1</v>
      </c>
      <c r="W3739" s="176">
        <v>1</v>
      </c>
      <c r="X3739" s="176">
        <v>3</v>
      </c>
      <c r="Y3739" s="176">
        <v>6</v>
      </c>
      <c r="Z3739" s="176">
        <v>2</v>
      </c>
      <c r="AA3739" s="176">
        <v>4</v>
      </c>
      <c r="AB3739" s="176">
        <v>10</v>
      </c>
      <c r="AC3739" s="176">
        <v>11</v>
      </c>
      <c r="AD3739" s="177">
        <v>1</v>
      </c>
      <c r="AE3739" s="177">
        <v>3</v>
      </c>
      <c r="AF3739" s="178">
        <v>0</v>
      </c>
      <c r="AG3739" s="178">
        <v>0</v>
      </c>
      <c r="AH3739" s="177" t="s">
        <v>3784</v>
      </c>
      <c r="AI3739" s="174"/>
      <c r="AJ3739" s="119"/>
      <c r="AK3739" s="120">
        <f t="shared" si="1684"/>
        <v>16222</v>
      </c>
      <c r="AL3739" s="120">
        <f>AK3739/COUNTIF(G$3726:G3739,"H")</f>
        <v>2703.6666666666665</v>
      </c>
      <c r="AM3739" s="120">
        <f t="shared" si="1685"/>
        <v>14355</v>
      </c>
      <c r="AN3739" s="120">
        <f>AM3739/COUNTIF(G$3726:G3739,"A")</f>
        <v>1794.375</v>
      </c>
      <c r="AO3739" s="119"/>
      <c r="AP3739" s="119">
        <v>32</v>
      </c>
      <c r="AQ3739" s="119"/>
      <c r="AR3739" s="119">
        <v>21</v>
      </c>
      <c r="AS3739" s="119">
        <v>9</v>
      </c>
      <c r="AT3739" s="121">
        <f t="shared" si="1646"/>
        <v>32</v>
      </c>
      <c r="AU3739" s="119">
        <f t="shared" si="1647"/>
        <v>1</v>
      </c>
      <c r="AV3739" s="119">
        <f t="shared" si="1680"/>
        <v>-11</v>
      </c>
      <c r="AW3739" s="115"/>
      <c r="AX3739" s="122"/>
      <c r="AY3739" s="129">
        <v>722</v>
      </c>
      <c r="AZ3739" s="124">
        <f t="shared" si="1686"/>
        <v>0.19764577059950725</v>
      </c>
      <c r="BA3739" s="124">
        <f t="shared" si="1681"/>
        <v>0.80235422940049272</v>
      </c>
      <c r="BB3739" s="119"/>
      <c r="BC3739" s="119"/>
      <c r="BD3739" s="119"/>
      <c r="BE3739" s="119"/>
      <c r="BF3739" s="119"/>
      <c r="BG3739" s="119">
        <f t="shared" si="1662"/>
        <v>1</v>
      </c>
      <c r="BH3739" s="119">
        <f t="shared" ref="BH3739:BH3755" si="1691">IF(H3739="W",BH3738+1,0)</f>
        <v>1</v>
      </c>
      <c r="BI3739" s="119">
        <f t="shared" si="1663"/>
        <v>0</v>
      </c>
      <c r="BJ3739" s="119">
        <f t="shared" ref="BJ3739:BJ3755" si="1692">IF(H3739="D",BJ3738+1,0)</f>
        <v>0</v>
      </c>
      <c r="BK3739" s="119">
        <f t="shared" si="1664"/>
        <v>0</v>
      </c>
      <c r="BL3739" s="119">
        <f t="shared" si="1665"/>
        <v>0</v>
      </c>
      <c r="BM3739" s="119">
        <f t="shared" si="1666"/>
        <v>1</v>
      </c>
      <c r="BN3739" s="119">
        <f t="shared" si="1667"/>
        <v>16</v>
      </c>
      <c r="BO3739" s="119">
        <f t="shared" si="1668"/>
        <v>0</v>
      </c>
      <c r="BP3739" s="119">
        <f t="shared" si="1669"/>
        <v>0</v>
      </c>
      <c r="BQ3739" s="119">
        <f t="shared" si="1673"/>
        <v>1</v>
      </c>
      <c r="BR3739" s="119">
        <f t="shared" si="1674"/>
        <v>5</v>
      </c>
      <c r="BS3739" s="119">
        <f t="shared" si="1676"/>
        <v>0</v>
      </c>
      <c r="BT3739" s="119">
        <f t="shared" si="1677"/>
        <v>0</v>
      </c>
      <c r="BV3739" s="58" t="s">
        <v>1895</v>
      </c>
      <c r="BW3739" s="6">
        <v>32</v>
      </c>
      <c r="BX3739" s="6"/>
      <c r="BY3739" s="57" t="s">
        <v>3993</v>
      </c>
      <c r="BZ3739" s="6">
        <v>27</v>
      </c>
      <c r="CA3739" s="6"/>
      <c r="CB3739" s="57" t="s">
        <v>3994</v>
      </c>
      <c r="CC3739" s="6">
        <v>25</v>
      </c>
      <c r="CD3739" s="6"/>
      <c r="CE3739" s="57" t="s">
        <v>2414</v>
      </c>
      <c r="CF3739" s="6">
        <v>25</v>
      </c>
      <c r="CG3739" s="6"/>
      <c r="CH3739" s="57" t="s">
        <v>3991</v>
      </c>
      <c r="CI3739" s="6">
        <v>25</v>
      </c>
      <c r="CJ3739" s="6"/>
      <c r="CK3739" s="57" t="s">
        <v>3999</v>
      </c>
      <c r="CL3739" s="6">
        <v>22</v>
      </c>
      <c r="CM3739" s="6"/>
      <c r="CN3739" s="57" t="s">
        <v>3996</v>
      </c>
      <c r="CO3739" s="6">
        <v>21</v>
      </c>
      <c r="CQ3739" s="126" t="s">
        <v>4086</v>
      </c>
      <c r="CR3739" s="126">
        <v>3</v>
      </c>
      <c r="CT3739" s="6">
        <f t="shared" si="1675"/>
        <v>4</v>
      </c>
      <c r="CX3739" s="6" t="str">
        <f t="shared" si="1687"/>
        <v>A</v>
      </c>
      <c r="CY3739" s="87">
        <f t="shared" si="1688"/>
        <v>3653</v>
      </c>
      <c r="CZ3739" s="87">
        <f t="shared" si="1689"/>
        <v>722</v>
      </c>
      <c r="DA3739" s="6" t="str">
        <f t="shared" si="1690"/>
        <v>na</v>
      </c>
    </row>
    <row r="3740" spans="1:105" s="57" customFormat="1" hidden="1" x14ac:dyDescent="0.2">
      <c r="A3740" s="115">
        <v>8415</v>
      </c>
      <c r="B3740" s="46">
        <f t="shared" si="1670"/>
        <v>3</v>
      </c>
      <c r="C3740" s="46">
        <f t="shared" si="1671"/>
        <v>29</v>
      </c>
      <c r="D3740" s="46">
        <f t="shared" si="1672"/>
        <v>10</v>
      </c>
      <c r="E3740" s="116">
        <v>43767</v>
      </c>
      <c r="F3740" s="174" t="s">
        <v>546</v>
      </c>
      <c r="G3740" s="115" t="s">
        <v>103</v>
      </c>
      <c r="H3740" s="115" t="s">
        <v>306</v>
      </c>
      <c r="I3740" s="115">
        <v>2</v>
      </c>
      <c r="J3740" s="115">
        <v>1</v>
      </c>
      <c r="K3740" s="117" t="s">
        <v>1296</v>
      </c>
      <c r="L3740" s="175">
        <v>2768</v>
      </c>
      <c r="M3740" s="118" t="s">
        <v>4697</v>
      </c>
      <c r="N3740" s="115">
        <v>1</v>
      </c>
      <c r="O3740" s="174">
        <f t="shared" si="1678"/>
        <v>15</v>
      </c>
      <c r="P3740" s="174">
        <f>COUNTIF($H$3726:$H3740,"=W")</f>
        <v>10</v>
      </c>
      <c r="Q3740" s="174">
        <f>COUNTIF($H$3726:$H3740,"=D")</f>
        <v>5</v>
      </c>
      <c r="R3740" s="174">
        <f>COUNTIF($H$3726:$H3740,"=L")</f>
        <v>0</v>
      </c>
      <c r="S3740" s="174">
        <f t="shared" si="1682"/>
        <v>27</v>
      </c>
      <c r="T3740" s="174">
        <f t="shared" si="1683"/>
        <v>8</v>
      </c>
      <c r="U3740" s="174">
        <f t="shared" si="1679"/>
        <v>35</v>
      </c>
      <c r="V3740" s="176">
        <v>6</v>
      </c>
      <c r="W3740" s="176">
        <v>7</v>
      </c>
      <c r="X3740" s="176">
        <v>8</v>
      </c>
      <c r="Y3740" s="176">
        <v>2</v>
      </c>
      <c r="Z3740" s="176">
        <v>9</v>
      </c>
      <c r="AA3740" s="176">
        <v>1</v>
      </c>
      <c r="AB3740" s="176">
        <v>5</v>
      </c>
      <c r="AC3740" s="176">
        <v>13</v>
      </c>
      <c r="AD3740" s="177">
        <v>1</v>
      </c>
      <c r="AE3740" s="177">
        <v>1</v>
      </c>
      <c r="AF3740" s="178">
        <v>0</v>
      </c>
      <c r="AG3740" s="178">
        <v>0</v>
      </c>
      <c r="AH3740" s="177" t="s">
        <v>3868</v>
      </c>
      <c r="AI3740" s="174"/>
      <c r="AJ3740" s="119"/>
      <c r="AK3740" s="120">
        <f t="shared" si="1684"/>
        <v>18990</v>
      </c>
      <c r="AL3740" s="120">
        <f>AK3740/COUNTIF(G$3726:G3740,"H")</f>
        <v>2712.8571428571427</v>
      </c>
      <c r="AM3740" s="120">
        <f t="shared" si="1685"/>
        <v>14355</v>
      </c>
      <c r="AN3740" s="120">
        <f>AM3740/COUNTIF(G$3726:G3740,"A")</f>
        <v>1794.375</v>
      </c>
      <c r="AO3740" s="119"/>
      <c r="AP3740" s="119">
        <v>35</v>
      </c>
      <c r="AQ3740" s="119"/>
      <c r="AR3740" s="119">
        <v>21</v>
      </c>
      <c r="AS3740" s="119">
        <v>9</v>
      </c>
      <c r="AT3740" s="121">
        <f t="shared" si="1646"/>
        <v>35</v>
      </c>
      <c r="AU3740" s="119">
        <f t="shared" si="1647"/>
        <v>1</v>
      </c>
      <c r="AV3740" s="119">
        <f t="shared" si="1680"/>
        <v>-14</v>
      </c>
      <c r="AW3740" s="115"/>
      <c r="AX3740" s="122"/>
      <c r="AY3740" s="129">
        <v>112</v>
      </c>
      <c r="AZ3740" s="124">
        <f t="shared" si="1686"/>
        <v>0.95953757225433522</v>
      </c>
      <c r="BA3740" s="124">
        <f t="shared" si="1681"/>
        <v>4.0462427745664775E-2</v>
      </c>
      <c r="BB3740" s="119"/>
      <c r="BC3740" s="119"/>
      <c r="BD3740" s="119"/>
      <c r="BE3740" s="119"/>
      <c r="BF3740" s="119"/>
      <c r="BG3740" s="119">
        <f t="shared" si="1662"/>
        <v>1</v>
      </c>
      <c r="BH3740" s="119">
        <f t="shared" si="1691"/>
        <v>2</v>
      </c>
      <c r="BI3740" s="119">
        <f t="shared" si="1663"/>
        <v>0</v>
      </c>
      <c r="BJ3740" s="119">
        <f t="shared" si="1692"/>
        <v>0</v>
      </c>
      <c r="BK3740" s="119">
        <f t="shared" si="1664"/>
        <v>0</v>
      </c>
      <c r="BL3740" s="119">
        <f t="shared" si="1665"/>
        <v>0</v>
      </c>
      <c r="BM3740" s="119">
        <f t="shared" si="1666"/>
        <v>1</v>
      </c>
      <c r="BN3740" s="119">
        <f t="shared" si="1667"/>
        <v>17</v>
      </c>
      <c r="BO3740" s="119">
        <f t="shared" si="1668"/>
        <v>0</v>
      </c>
      <c r="BP3740" s="119">
        <f t="shared" si="1669"/>
        <v>0</v>
      </c>
      <c r="BQ3740" s="119">
        <f t="shared" si="1673"/>
        <v>1</v>
      </c>
      <c r="BR3740" s="119">
        <f t="shared" si="1674"/>
        <v>6</v>
      </c>
      <c r="BS3740" s="119">
        <f t="shared" si="1676"/>
        <v>1</v>
      </c>
      <c r="BT3740" s="119">
        <f t="shared" si="1677"/>
        <v>1</v>
      </c>
      <c r="BV3740" s="58" t="s">
        <v>1895</v>
      </c>
      <c r="BW3740" s="6">
        <v>35</v>
      </c>
      <c r="BX3740" s="6"/>
      <c r="BY3740" s="57" t="s">
        <v>3993</v>
      </c>
      <c r="BZ3740" s="6">
        <v>27</v>
      </c>
      <c r="CA3740" s="6"/>
      <c r="CB3740" s="57" t="s">
        <v>3994</v>
      </c>
      <c r="CC3740" s="6">
        <v>25</v>
      </c>
      <c r="CD3740" s="6"/>
      <c r="CE3740" s="57" t="s">
        <v>2414</v>
      </c>
      <c r="CF3740" s="6">
        <v>25</v>
      </c>
      <c r="CG3740" s="6"/>
      <c r="CH3740" s="57" t="s">
        <v>3991</v>
      </c>
      <c r="CI3740" s="6">
        <v>25</v>
      </c>
      <c r="CJ3740" s="6"/>
      <c r="CK3740" s="57" t="s">
        <v>3999</v>
      </c>
      <c r="CL3740" s="6">
        <v>22</v>
      </c>
      <c r="CM3740" s="6"/>
      <c r="CN3740" s="57" t="s">
        <v>3996</v>
      </c>
      <c r="CO3740" s="6">
        <v>21</v>
      </c>
      <c r="CQ3740" s="126" t="s">
        <v>4082</v>
      </c>
      <c r="CR3740" s="126">
        <v>2</v>
      </c>
      <c r="CT3740" s="6">
        <f t="shared" si="1675"/>
        <v>14</v>
      </c>
      <c r="CX3740" s="6" t="str">
        <f t="shared" si="1687"/>
        <v>H</v>
      </c>
      <c r="CY3740" s="87">
        <f t="shared" si="1688"/>
        <v>2768</v>
      </c>
      <c r="CZ3740" s="87">
        <f t="shared" si="1689"/>
        <v>112</v>
      </c>
      <c r="DA3740" s="6">
        <f t="shared" si="1690"/>
        <v>2656</v>
      </c>
    </row>
    <row r="3741" spans="1:105" s="57" customFormat="1" hidden="1" x14ac:dyDescent="0.2">
      <c r="A3741" s="115">
        <v>8416</v>
      </c>
      <c r="B3741" s="46">
        <f t="shared" si="1670"/>
        <v>7</v>
      </c>
      <c r="C3741" s="46">
        <f t="shared" si="1671"/>
        <v>2</v>
      </c>
      <c r="D3741" s="46">
        <f t="shared" si="1672"/>
        <v>11</v>
      </c>
      <c r="E3741" s="116">
        <v>43771</v>
      </c>
      <c r="F3741" s="174" t="s">
        <v>3515</v>
      </c>
      <c r="G3741" s="115" t="s">
        <v>103</v>
      </c>
      <c r="H3741" s="115" t="s">
        <v>307</v>
      </c>
      <c r="I3741" s="115">
        <v>1</v>
      </c>
      <c r="J3741" s="115">
        <v>1</v>
      </c>
      <c r="K3741" s="117" t="s">
        <v>1296</v>
      </c>
      <c r="L3741" s="175">
        <v>2586</v>
      </c>
      <c r="M3741" s="118" t="s">
        <v>4698</v>
      </c>
      <c r="N3741" s="115">
        <v>1</v>
      </c>
      <c r="O3741" s="174">
        <f t="shared" si="1678"/>
        <v>16</v>
      </c>
      <c r="P3741" s="174">
        <f>COUNTIF($H$3726:$H3741,"=W")</f>
        <v>10</v>
      </c>
      <c r="Q3741" s="174">
        <f>COUNTIF($H$3726:$H3741,"=D")</f>
        <v>6</v>
      </c>
      <c r="R3741" s="174">
        <f>COUNTIF($H$3726:$H3741,"=L")</f>
        <v>0</v>
      </c>
      <c r="S3741" s="174">
        <f t="shared" si="1682"/>
        <v>28</v>
      </c>
      <c r="T3741" s="174">
        <f t="shared" si="1683"/>
        <v>9</v>
      </c>
      <c r="U3741" s="174">
        <f t="shared" si="1679"/>
        <v>36</v>
      </c>
      <c r="V3741" s="176">
        <v>4</v>
      </c>
      <c r="W3741" s="176">
        <v>4</v>
      </c>
      <c r="X3741" s="176">
        <v>4</v>
      </c>
      <c r="Y3741" s="176">
        <v>14</v>
      </c>
      <c r="Z3741" s="176">
        <v>6</v>
      </c>
      <c r="AA3741" s="176">
        <v>3</v>
      </c>
      <c r="AB3741" s="176">
        <v>4</v>
      </c>
      <c r="AC3741" s="176">
        <v>13</v>
      </c>
      <c r="AD3741" s="177">
        <v>1</v>
      </c>
      <c r="AE3741" s="177">
        <v>0</v>
      </c>
      <c r="AF3741" s="178">
        <v>0</v>
      </c>
      <c r="AG3741" s="178">
        <v>0</v>
      </c>
      <c r="AH3741" s="177" t="s">
        <v>3954</v>
      </c>
      <c r="AI3741" s="174"/>
      <c r="AJ3741" s="119"/>
      <c r="AK3741" s="120">
        <f t="shared" si="1684"/>
        <v>21576</v>
      </c>
      <c r="AL3741" s="120">
        <f>AK3741/COUNTIF(G$3726:G3741,"H")</f>
        <v>2697</v>
      </c>
      <c r="AM3741" s="120">
        <f t="shared" si="1685"/>
        <v>14355</v>
      </c>
      <c r="AN3741" s="120">
        <f>AM3741/COUNTIF(G$3726:G3741,"A")</f>
        <v>1794.375</v>
      </c>
      <c r="AO3741" s="119"/>
      <c r="AP3741" s="119">
        <v>36</v>
      </c>
      <c r="AQ3741" s="119"/>
      <c r="AR3741" s="119">
        <v>22</v>
      </c>
      <c r="AS3741" s="119">
        <v>11</v>
      </c>
      <c r="AT3741" s="121">
        <f t="shared" si="1646"/>
        <v>36</v>
      </c>
      <c r="AU3741" s="119">
        <f t="shared" si="1647"/>
        <v>1</v>
      </c>
      <c r="AV3741" s="119">
        <f t="shared" si="1680"/>
        <v>-14</v>
      </c>
      <c r="AW3741" s="115"/>
      <c r="AX3741" s="122"/>
      <c r="AY3741" s="129">
        <v>121</v>
      </c>
      <c r="AZ3741" s="124">
        <f t="shared" si="1686"/>
        <v>0.9532095901005414</v>
      </c>
      <c r="BA3741" s="124">
        <f t="shared" si="1681"/>
        <v>4.6790409899458596E-2</v>
      </c>
      <c r="BB3741" s="119"/>
      <c r="BC3741" s="119"/>
      <c r="BD3741" s="119"/>
      <c r="BE3741" s="119"/>
      <c r="BF3741" s="119"/>
      <c r="BG3741" s="119">
        <f t="shared" si="1662"/>
        <v>0</v>
      </c>
      <c r="BH3741" s="119">
        <f t="shared" si="1691"/>
        <v>0</v>
      </c>
      <c r="BI3741" s="119">
        <f t="shared" si="1663"/>
        <v>1</v>
      </c>
      <c r="BJ3741" s="119">
        <f t="shared" si="1692"/>
        <v>1</v>
      </c>
      <c r="BK3741" s="119">
        <f t="shared" si="1664"/>
        <v>0</v>
      </c>
      <c r="BL3741" s="119">
        <f t="shared" si="1665"/>
        <v>0</v>
      </c>
      <c r="BM3741" s="119">
        <f t="shared" si="1666"/>
        <v>1</v>
      </c>
      <c r="BN3741" s="119">
        <f t="shared" si="1667"/>
        <v>18</v>
      </c>
      <c r="BO3741" s="119">
        <f t="shared" si="1668"/>
        <v>1</v>
      </c>
      <c r="BP3741" s="119">
        <f t="shared" si="1669"/>
        <v>1</v>
      </c>
      <c r="BQ3741" s="119">
        <f t="shared" si="1673"/>
        <v>1</v>
      </c>
      <c r="BR3741" s="119">
        <f t="shared" si="1674"/>
        <v>7</v>
      </c>
      <c r="BS3741" s="119">
        <f t="shared" si="1676"/>
        <v>1</v>
      </c>
      <c r="BT3741" s="119">
        <f t="shared" si="1677"/>
        <v>2</v>
      </c>
      <c r="BV3741" s="58" t="s">
        <v>1895</v>
      </c>
      <c r="BW3741" s="6">
        <v>35</v>
      </c>
      <c r="BX3741" s="6"/>
      <c r="BY3741" s="57" t="s">
        <v>3993</v>
      </c>
      <c r="BZ3741" s="6">
        <v>28</v>
      </c>
      <c r="CA3741" s="6"/>
      <c r="CB3741" s="57" t="s">
        <v>2414</v>
      </c>
      <c r="CC3741" s="6">
        <v>28</v>
      </c>
      <c r="CD3741" s="6"/>
      <c r="CE3741" s="57" t="s">
        <v>3991</v>
      </c>
      <c r="CF3741" s="6">
        <v>26</v>
      </c>
      <c r="CG3741" s="6"/>
      <c r="CH3741" s="57" t="s">
        <v>3994</v>
      </c>
      <c r="CI3741" s="6">
        <v>25</v>
      </c>
      <c r="CJ3741" s="6"/>
      <c r="CK3741" s="57" t="s">
        <v>3967</v>
      </c>
      <c r="CL3741" s="6">
        <v>24</v>
      </c>
      <c r="CM3741" s="6"/>
      <c r="CN3741" s="57" t="s">
        <v>3996</v>
      </c>
      <c r="CO3741" s="6">
        <v>22</v>
      </c>
      <c r="CQ3741" s="126" t="s">
        <v>3995</v>
      </c>
      <c r="CR3741" s="126">
        <v>2</v>
      </c>
      <c r="CT3741" s="6">
        <f t="shared" si="1675"/>
        <v>8</v>
      </c>
      <c r="CX3741" s="6" t="str">
        <f t="shared" si="1687"/>
        <v>H</v>
      </c>
      <c r="CY3741" s="87">
        <f t="shared" si="1688"/>
        <v>2586</v>
      </c>
      <c r="CZ3741" s="87">
        <f t="shared" si="1689"/>
        <v>121</v>
      </c>
      <c r="DA3741" s="6">
        <f t="shared" si="1690"/>
        <v>2465</v>
      </c>
    </row>
    <row r="3742" spans="1:105" s="57" customFormat="1" hidden="1" x14ac:dyDescent="0.2">
      <c r="A3742" s="115">
        <v>8417</v>
      </c>
      <c r="B3742" s="46">
        <f t="shared" si="1670"/>
        <v>7</v>
      </c>
      <c r="C3742" s="46">
        <f t="shared" si="1671"/>
        <v>16</v>
      </c>
      <c r="D3742" s="46">
        <f t="shared" si="1672"/>
        <v>11</v>
      </c>
      <c r="E3742" s="116">
        <v>43785</v>
      </c>
      <c r="F3742" s="174" t="s">
        <v>3758</v>
      </c>
      <c r="G3742" s="115" t="s">
        <v>310</v>
      </c>
      <c r="H3742" s="115" t="s">
        <v>308</v>
      </c>
      <c r="I3742" s="115">
        <v>0</v>
      </c>
      <c r="J3742" s="115">
        <v>1</v>
      </c>
      <c r="K3742" s="117" t="s">
        <v>3298</v>
      </c>
      <c r="L3742" s="175">
        <v>809</v>
      </c>
      <c r="M3742" s="118">
        <v>31</v>
      </c>
      <c r="N3742" s="115">
        <v>2</v>
      </c>
      <c r="O3742" s="174">
        <f t="shared" si="1678"/>
        <v>17</v>
      </c>
      <c r="P3742" s="174">
        <f>COUNTIF($H$3726:$H3742,"=W")</f>
        <v>10</v>
      </c>
      <c r="Q3742" s="174">
        <f>COUNTIF($H$3726:$H3742,"=D")</f>
        <v>6</v>
      </c>
      <c r="R3742" s="174">
        <f>COUNTIF($H$3726:$H3742,"=L")</f>
        <v>1</v>
      </c>
      <c r="S3742" s="174">
        <f t="shared" si="1682"/>
        <v>28</v>
      </c>
      <c r="T3742" s="174">
        <f t="shared" si="1683"/>
        <v>10</v>
      </c>
      <c r="U3742" s="174">
        <f t="shared" si="1679"/>
        <v>36</v>
      </c>
      <c r="V3742" s="176">
        <v>4</v>
      </c>
      <c r="W3742" s="176">
        <v>2</v>
      </c>
      <c r="X3742" s="176">
        <v>4</v>
      </c>
      <c r="Y3742" s="176">
        <v>7</v>
      </c>
      <c r="Z3742" s="176">
        <v>9</v>
      </c>
      <c r="AA3742" s="176">
        <v>2</v>
      </c>
      <c r="AB3742" s="176">
        <v>9</v>
      </c>
      <c r="AC3742" s="176">
        <v>13</v>
      </c>
      <c r="AD3742" s="177">
        <v>4</v>
      </c>
      <c r="AE3742" s="177">
        <v>2</v>
      </c>
      <c r="AF3742" s="178">
        <v>0</v>
      </c>
      <c r="AG3742" s="178">
        <v>0</v>
      </c>
      <c r="AH3742" s="177" t="s">
        <v>4024</v>
      </c>
      <c r="AI3742" s="174"/>
      <c r="AJ3742" s="119"/>
      <c r="AK3742" s="120">
        <f t="shared" si="1684"/>
        <v>21576</v>
      </c>
      <c r="AL3742" s="120">
        <f>AK3742/COUNTIF(G$3726:G3742,"H")</f>
        <v>2697</v>
      </c>
      <c r="AM3742" s="120">
        <f t="shared" si="1685"/>
        <v>15164</v>
      </c>
      <c r="AN3742" s="120">
        <f>AM3742/COUNTIF(G$3726:G3742,"A")</f>
        <v>1684.8888888888889</v>
      </c>
      <c r="AO3742" s="119"/>
      <c r="AP3742" s="119">
        <v>38</v>
      </c>
      <c r="AQ3742" s="119"/>
      <c r="AR3742" s="119">
        <v>26</v>
      </c>
      <c r="AS3742" s="119">
        <v>15</v>
      </c>
      <c r="AT3742" s="121">
        <f t="shared" si="1646"/>
        <v>36</v>
      </c>
      <c r="AU3742" s="119">
        <f t="shared" si="1647"/>
        <v>2</v>
      </c>
      <c r="AV3742" s="119">
        <f t="shared" si="1680"/>
        <v>-10</v>
      </c>
      <c r="AW3742" s="115"/>
      <c r="AX3742" s="122"/>
      <c r="AY3742" s="133">
        <v>450</v>
      </c>
      <c r="AZ3742" s="124">
        <f t="shared" si="1686"/>
        <v>0.55624227441285534</v>
      </c>
      <c r="BA3742" s="124">
        <f t="shared" si="1681"/>
        <v>0.44375772558714466</v>
      </c>
      <c r="BB3742" s="119"/>
      <c r="BC3742" s="119"/>
      <c r="BD3742" s="119"/>
      <c r="BE3742" s="119"/>
      <c r="BF3742" s="119"/>
      <c r="BG3742" s="119">
        <f t="shared" si="1662"/>
        <v>0</v>
      </c>
      <c r="BH3742" s="119">
        <f t="shared" si="1691"/>
        <v>0</v>
      </c>
      <c r="BI3742" s="119">
        <f t="shared" si="1663"/>
        <v>0</v>
      </c>
      <c r="BJ3742" s="119">
        <f t="shared" si="1692"/>
        <v>0</v>
      </c>
      <c r="BK3742" s="119">
        <f t="shared" si="1664"/>
        <v>1</v>
      </c>
      <c r="BL3742" s="119">
        <f t="shared" si="1665"/>
        <v>1</v>
      </c>
      <c r="BM3742" s="119">
        <f t="shared" si="1666"/>
        <v>0</v>
      </c>
      <c r="BN3742" s="119">
        <f t="shared" si="1667"/>
        <v>0</v>
      </c>
      <c r="BO3742" s="119">
        <f t="shared" si="1668"/>
        <v>1</v>
      </c>
      <c r="BP3742" s="119">
        <f t="shared" si="1669"/>
        <v>2</v>
      </c>
      <c r="BQ3742" s="119">
        <f t="shared" si="1673"/>
        <v>0</v>
      </c>
      <c r="BR3742" s="119">
        <f t="shared" si="1674"/>
        <v>0</v>
      </c>
      <c r="BS3742" s="119">
        <f t="shared" si="1676"/>
        <v>1</v>
      </c>
      <c r="BT3742" s="119">
        <f t="shared" si="1677"/>
        <v>3</v>
      </c>
      <c r="BV3742" s="57" t="s">
        <v>3991</v>
      </c>
      <c r="BW3742" s="6">
        <v>38</v>
      </c>
      <c r="BX3742" s="6"/>
      <c r="BY3742" s="58" t="s">
        <v>1895</v>
      </c>
      <c r="BZ3742" s="6">
        <v>36</v>
      </c>
      <c r="CA3742" s="6"/>
      <c r="CB3742" s="57" t="s">
        <v>3993</v>
      </c>
      <c r="CC3742" s="6">
        <v>31</v>
      </c>
      <c r="CD3742" s="6"/>
      <c r="CE3742" s="57" t="s">
        <v>4025</v>
      </c>
      <c r="CF3742" s="6">
        <v>30</v>
      </c>
      <c r="CG3742" s="6"/>
      <c r="CH3742" s="57" t="s">
        <v>2414</v>
      </c>
      <c r="CI3742" s="6">
        <v>28</v>
      </c>
      <c r="CJ3742" s="6"/>
      <c r="CK3742" s="57" t="s">
        <v>3996</v>
      </c>
      <c r="CL3742" s="6">
        <v>26</v>
      </c>
      <c r="CM3742" s="6"/>
      <c r="CN3742" s="57" t="s">
        <v>3994</v>
      </c>
      <c r="CO3742" s="6">
        <v>26</v>
      </c>
      <c r="CQ3742" s="126" t="s">
        <v>3014</v>
      </c>
      <c r="CR3742" s="126">
        <v>1</v>
      </c>
      <c r="CT3742" s="6">
        <f t="shared" si="1675"/>
        <v>8</v>
      </c>
      <c r="CX3742" s="6" t="str">
        <f t="shared" si="1687"/>
        <v>A</v>
      </c>
      <c r="CY3742" s="87">
        <f t="shared" si="1688"/>
        <v>809</v>
      </c>
      <c r="CZ3742" s="87">
        <f t="shared" si="1689"/>
        <v>450</v>
      </c>
      <c r="DA3742" s="6" t="str">
        <f t="shared" si="1690"/>
        <v>na</v>
      </c>
    </row>
    <row r="3743" spans="1:105" s="57" customFormat="1" hidden="1" x14ac:dyDescent="0.2">
      <c r="A3743" s="115">
        <v>8418</v>
      </c>
      <c r="B3743" s="46">
        <f t="shared" si="1670"/>
        <v>7</v>
      </c>
      <c r="C3743" s="46">
        <f t="shared" si="1671"/>
        <v>30</v>
      </c>
      <c r="D3743" s="46">
        <f t="shared" si="1672"/>
        <v>11</v>
      </c>
      <c r="E3743" s="116">
        <v>43799</v>
      </c>
      <c r="F3743" s="174" t="s">
        <v>3200</v>
      </c>
      <c r="G3743" s="115" t="s">
        <v>103</v>
      </c>
      <c r="H3743" s="115" t="s">
        <v>306</v>
      </c>
      <c r="I3743" s="115">
        <v>1</v>
      </c>
      <c r="J3743" s="115">
        <v>0</v>
      </c>
      <c r="K3743" s="117" t="s">
        <v>1296</v>
      </c>
      <c r="L3743" s="175">
        <v>2306</v>
      </c>
      <c r="M3743" s="125" t="s">
        <v>4026</v>
      </c>
      <c r="N3743" s="115">
        <v>2</v>
      </c>
      <c r="O3743" s="174">
        <f t="shared" si="1678"/>
        <v>18</v>
      </c>
      <c r="P3743" s="174">
        <f>COUNTIF($H$3726:$H3743,"=W")</f>
        <v>11</v>
      </c>
      <c r="Q3743" s="174">
        <f>COUNTIF($H$3726:$H3743,"=D")</f>
        <v>6</v>
      </c>
      <c r="R3743" s="174">
        <f>COUNTIF($H$3726:$H3743,"=L")</f>
        <v>1</v>
      </c>
      <c r="S3743" s="174">
        <f t="shared" si="1682"/>
        <v>29</v>
      </c>
      <c r="T3743" s="174">
        <f t="shared" si="1683"/>
        <v>10</v>
      </c>
      <c r="U3743" s="174">
        <f t="shared" si="1679"/>
        <v>39</v>
      </c>
      <c r="V3743" s="176">
        <v>7</v>
      </c>
      <c r="W3743" s="176">
        <v>3</v>
      </c>
      <c r="X3743" s="176">
        <v>5</v>
      </c>
      <c r="Y3743" s="176">
        <v>2</v>
      </c>
      <c r="Z3743" s="176">
        <v>11</v>
      </c>
      <c r="AA3743" s="176">
        <v>4</v>
      </c>
      <c r="AB3743" s="176">
        <v>14</v>
      </c>
      <c r="AC3743" s="176">
        <v>8</v>
      </c>
      <c r="AD3743" s="177">
        <v>1</v>
      </c>
      <c r="AE3743" s="177">
        <v>3</v>
      </c>
      <c r="AF3743" s="178">
        <v>0</v>
      </c>
      <c r="AG3743" s="178">
        <v>0</v>
      </c>
      <c r="AH3743" s="177" t="s">
        <v>3784</v>
      </c>
      <c r="AI3743" s="174"/>
      <c r="AJ3743" s="119"/>
      <c r="AK3743" s="120">
        <f t="shared" si="1684"/>
        <v>23882</v>
      </c>
      <c r="AL3743" s="120">
        <f>AK3743/COUNTIF(G$3726:G3743,"H")</f>
        <v>2653.5555555555557</v>
      </c>
      <c r="AM3743" s="120">
        <f t="shared" si="1685"/>
        <v>15164</v>
      </c>
      <c r="AN3743" s="120">
        <f>AM3743/COUNTIF(G$3726:G3743,"A")</f>
        <v>1684.8888888888889</v>
      </c>
      <c r="AO3743" s="119"/>
      <c r="AP3743" s="119">
        <v>41</v>
      </c>
      <c r="AQ3743" s="119"/>
      <c r="AR3743" s="119">
        <v>28</v>
      </c>
      <c r="AS3743" s="119">
        <v>16</v>
      </c>
      <c r="AT3743" s="121">
        <f t="shared" si="1646"/>
        <v>39</v>
      </c>
      <c r="AU3743" s="119">
        <f t="shared" si="1647"/>
        <v>2</v>
      </c>
      <c r="AV3743" s="119">
        <f t="shared" si="1680"/>
        <v>-11</v>
      </c>
      <c r="AW3743" s="115"/>
      <c r="AX3743" s="122"/>
      <c r="AY3743" s="129">
        <v>125</v>
      </c>
      <c r="AZ3743" s="124">
        <f t="shared" si="1686"/>
        <v>0.9457935819601041</v>
      </c>
      <c r="BA3743" s="124">
        <f t="shared" si="1681"/>
        <v>5.4206418039895898E-2</v>
      </c>
      <c r="BB3743" s="119"/>
      <c r="BC3743" s="119"/>
      <c r="BD3743" s="119"/>
      <c r="BE3743" s="119"/>
      <c r="BF3743" s="119"/>
      <c r="BG3743" s="119">
        <f t="shared" si="1662"/>
        <v>1</v>
      </c>
      <c r="BH3743" s="119">
        <f t="shared" si="1691"/>
        <v>1</v>
      </c>
      <c r="BI3743" s="119">
        <f t="shared" si="1663"/>
        <v>0</v>
      </c>
      <c r="BJ3743" s="119">
        <f t="shared" si="1692"/>
        <v>0</v>
      </c>
      <c r="BK3743" s="119">
        <f t="shared" si="1664"/>
        <v>0</v>
      </c>
      <c r="BL3743" s="119">
        <f t="shared" si="1665"/>
        <v>0</v>
      </c>
      <c r="BM3743" s="119">
        <f t="shared" si="1666"/>
        <v>1</v>
      </c>
      <c r="BN3743" s="119">
        <f t="shared" si="1667"/>
        <v>1</v>
      </c>
      <c r="BO3743" s="119">
        <f t="shared" si="1668"/>
        <v>0</v>
      </c>
      <c r="BP3743" s="119">
        <f t="shared" si="1669"/>
        <v>0</v>
      </c>
      <c r="BQ3743" s="119">
        <f t="shared" si="1673"/>
        <v>1</v>
      </c>
      <c r="BR3743" s="119">
        <f t="shared" si="1674"/>
        <v>1</v>
      </c>
      <c r="BS3743" s="119">
        <f t="shared" si="1676"/>
        <v>0</v>
      </c>
      <c r="BT3743" s="119">
        <f t="shared" si="1677"/>
        <v>0</v>
      </c>
      <c r="BV3743" s="57" t="s">
        <v>3991</v>
      </c>
      <c r="BW3743" s="6">
        <v>41</v>
      </c>
      <c r="BX3743" s="6"/>
      <c r="BY3743" s="58" t="s">
        <v>1895</v>
      </c>
      <c r="BZ3743" s="6">
        <v>39</v>
      </c>
      <c r="CA3743" s="6"/>
      <c r="CB3743" s="57" t="s">
        <v>3993</v>
      </c>
      <c r="CC3743" s="6">
        <v>34</v>
      </c>
      <c r="CD3743" s="6"/>
      <c r="CE3743" s="57" t="s">
        <v>2414</v>
      </c>
      <c r="CF3743" s="6">
        <v>31</v>
      </c>
      <c r="CG3743" s="6"/>
      <c r="CH3743" s="57" t="s">
        <v>4025</v>
      </c>
      <c r="CI3743" s="6">
        <v>30</v>
      </c>
      <c r="CJ3743" s="6"/>
      <c r="CK3743" s="57" t="s">
        <v>3996</v>
      </c>
      <c r="CL3743" s="6">
        <v>29</v>
      </c>
      <c r="CM3743" s="6"/>
      <c r="CN3743" s="57" t="s">
        <v>4002</v>
      </c>
      <c r="CO3743" s="6">
        <v>28</v>
      </c>
      <c r="CQ3743" s="126" t="s">
        <v>3998</v>
      </c>
      <c r="CR3743" s="126">
        <v>1</v>
      </c>
      <c r="CT3743" s="6">
        <f t="shared" si="1675"/>
        <v>12</v>
      </c>
      <c r="CX3743" s="6" t="str">
        <f t="shared" si="1687"/>
        <v>H</v>
      </c>
      <c r="CY3743" s="87">
        <f t="shared" si="1688"/>
        <v>2306</v>
      </c>
      <c r="CZ3743" s="87">
        <f t="shared" si="1689"/>
        <v>125</v>
      </c>
      <c r="DA3743" s="6">
        <f t="shared" si="1690"/>
        <v>2181</v>
      </c>
    </row>
    <row r="3744" spans="1:105" s="57" customFormat="1" hidden="1" x14ac:dyDescent="0.2">
      <c r="A3744" s="115">
        <v>8419</v>
      </c>
      <c r="B3744" s="46">
        <f t="shared" si="1670"/>
        <v>3</v>
      </c>
      <c r="C3744" s="46">
        <f t="shared" si="1671"/>
        <v>3</v>
      </c>
      <c r="D3744" s="46">
        <f t="shared" si="1672"/>
        <v>12</v>
      </c>
      <c r="E3744" s="116">
        <v>43802</v>
      </c>
      <c r="F3744" s="174" t="s">
        <v>3912</v>
      </c>
      <c r="G3744" s="115" t="s">
        <v>310</v>
      </c>
      <c r="H3744" s="115" t="s">
        <v>307</v>
      </c>
      <c r="I3744" s="115">
        <v>2</v>
      </c>
      <c r="J3744" s="115">
        <v>2</v>
      </c>
      <c r="K3744" s="117" t="s">
        <v>558</v>
      </c>
      <c r="L3744" s="175">
        <v>1552</v>
      </c>
      <c r="M3744" s="125" t="s">
        <v>4699</v>
      </c>
      <c r="N3744" s="115">
        <v>2</v>
      </c>
      <c r="O3744" s="174">
        <f t="shared" si="1678"/>
        <v>19</v>
      </c>
      <c r="P3744" s="174">
        <f>COUNTIF($H$3726:$H3744,"=W")</f>
        <v>11</v>
      </c>
      <c r="Q3744" s="174">
        <f>COUNTIF($H$3726:$H3744,"=D")</f>
        <v>7</v>
      </c>
      <c r="R3744" s="174">
        <f>COUNTIF($H$3726:$H3744,"=L")</f>
        <v>1</v>
      </c>
      <c r="S3744" s="174">
        <f t="shared" si="1682"/>
        <v>31</v>
      </c>
      <c r="T3744" s="174">
        <f t="shared" si="1683"/>
        <v>12</v>
      </c>
      <c r="U3744" s="174">
        <f t="shared" si="1679"/>
        <v>40</v>
      </c>
      <c r="V3744" s="176">
        <v>6</v>
      </c>
      <c r="W3744" s="176">
        <v>5</v>
      </c>
      <c r="X3744" s="176">
        <v>5</v>
      </c>
      <c r="Y3744" s="176">
        <v>4</v>
      </c>
      <c r="Z3744" s="176">
        <v>9</v>
      </c>
      <c r="AA3744" s="176">
        <v>2</v>
      </c>
      <c r="AB3744" s="176">
        <v>10</v>
      </c>
      <c r="AC3744" s="176">
        <v>11</v>
      </c>
      <c r="AD3744" s="177">
        <v>1</v>
      </c>
      <c r="AE3744" s="177">
        <v>1</v>
      </c>
      <c r="AF3744" s="178">
        <v>0</v>
      </c>
      <c r="AG3744" s="178">
        <v>0</v>
      </c>
      <c r="AH3744" s="177" t="s">
        <v>4027</v>
      </c>
      <c r="AI3744" s="174"/>
      <c r="AJ3744" s="119"/>
      <c r="AK3744" s="120">
        <f t="shared" si="1684"/>
        <v>23882</v>
      </c>
      <c r="AL3744" s="120">
        <f>AK3744/COUNTIF(G$3726:G3744,"H")</f>
        <v>2653.5555555555557</v>
      </c>
      <c r="AM3744" s="120">
        <f t="shared" si="1685"/>
        <v>16716</v>
      </c>
      <c r="AN3744" s="120">
        <f>AM3744/COUNTIF(G$3726:G3744,"A")</f>
        <v>1671.6</v>
      </c>
      <c r="AO3744" s="119"/>
      <c r="AP3744" s="119">
        <v>41</v>
      </c>
      <c r="AQ3744" s="119"/>
      <c r="AR3744" s="119">
        <v>28</v>
      </c>
      <c r="AS3744" s="119">
        <v>17</v>
      </c>
      <c r="AT3744" s="121">
        <f t="shared" si="1646"/>
        <v>40</v>
      </c>
      <c r="AU3744" s="119">
        <f t="shared" si="1647"/>
        <v>2</v>
      </c>
      <c r="AV3744" s="119">
        <f t="shared" si="1680"/>
        <v>-12</v>
      </c>
      <c r="AW3744" s="115"/>
      <c r="AX3744" s="122"/>
      <c r="AY3744" s="129">
        <v>84</v>
      </c>
      <c r="AZ3744" s="124">
        <f t="shared" si="1686"/>
        <v>5.4123711340206188E-2</v>
      </c>
      <c r="BA3744" s="124">
        <f t="shared" si="1681"/>
        <v>0.94587628865979378</v>
      </c>
      <c r="BB3744" s="119"/>
      <c r="BC3744" s="119"/>
      <c r="BD3744" s="119"/>
      <c r="BE3744" s="119"/>
      <c r="BF3744" s="119"/>
      <c r="BG3744" s="119">
        <f t="shared" si="1662"/>
        <v>0</v>
      </c>
      <c r="BH3744" s="119">
        <f t="shared" si="1691"/>
        <v>0</v>
      </c>
      <c r="BI3744" s="119">
        <f t="shared" si="1663"/>
        <v>1</v>
      </c>
      <c r="BJ3744" s="119">
        <f t="shared" si="1692"/>
        <v>1</v>
      </c>
      <c r="BK3744" s="119">
        <f t="shared" si="1664"/>
        <v>0</v>
      </c>
      <c r="BL3744" s="119">
        <f t="shared" si="1665"/>
        <v>0</v>
      </c>
      <c r="BM3744" s="119">
        <f t="shared" si="1666"/>
        <v>1</v>
      </c>
      <c r="BN3744" s="119">
        <f t="shared" si="1667"/>
        <v>2</v>
      </c>
      <c r="BO3744" s="119">
        <f t="shared" si="1668"/>
        <v>1</v>
      </c>
      <c r="BP3744" s="119">
        <f t="shared" si="1669"/>
        <v>1</v>
      </c>
      <c r="BQ3744" s="119">
        <f t="shared" si="1673"/>
        <v>1</v>
      </c>
      <c r="BR3744" s="119">
        <f t="shared" si="1674"/>
        <v>2</v>
      </c>
      <c r="BS3744" s="119">
        <f t="shared" si="1676"/>
        <v>1</v>
      </c>
      <c r="BT3744" s="119">
        <f t="shared" si="1677"/>
        <v>1</v>
      </c>
      <c r="BV3744" s="57" t="s">
        <v>3991</v>
      </c>
      <c r="BW3744" s="6">
        <v>41</v>
      </c>
      <c r="BX3744" s="6"/>
      <c r="BY3744" s="58" t="s">
        <v>1895</v>
      </c>
      <c r="BZ3744" s="6">
        <v>40</v>
      </c>
      <c r="CA3744" s="6"/>
      <c r="CB3744" s="57" t="s">
        <v>3993</v>
      </c>
      <c r="CC3744" s="6">
        <v>34</v>
      </c>
      <c r="CD3744" s="6"/>
      <c r="CE3744" s="57" t="s">
        <v>2414</v>
      </c>
      <c r="CF3744" s="6">
        <v>31</v>
      </c>
      <c r="CG3744" s="6"/>
      <c r="CH3744" s="57" t="s">
        <v>3996</v>
      </c>
      <c r="CI3744" s="6">
        <v>30</v>
      </c>
      <c r="CJ3744" s="6"/>
      <c r="CK3744" s="57" t="s">
        <v>4025</v>
      </c>
      <c r="CL3744" s="6">
        <v>30</v>
      </c>
      <c r="CM3744" s="6"/>
      <c r="CN3744" s="57" t="s">
        <v>4002</v>
      </c>
      <c r="CO3744" s="6">
        <v>28</v>
      </c>
      <c r="CQ3744" s="6"/>
      <c r="CR3744" s="134">
        <f>SUM(CR3725:CR3743)</f>
        <v>238</v>
      </c>
      <c r="CT3744" s="6">
        <f t="shared" si="1675"/>
        <v>11</v>
      </c>
      <c r="CX3744" s="6" t="str">
        <f t="shared" si="1687"/>
        <v>A</v>
      </c>
      <c r="CY3744" s="87">
        <f t="shared" si="1688"/>
        <v>1552</v>
      </c>
      <c r="CZ3744" s="87">
        <f t="shared" si="1689"/>
        <v>84</v>
      </c>
      <c r="DA3744" s="6" t="str">
        <f t="shared" si="1690"/>
        <v>na</v>
      </c>
    </row>
    <row r="3745" spans="1:105" s="57" customFormat="1" hidden="1" x14ac:dyDescent="0.2">
      <c r="A3745" s="115">
        <v>8420</v>
      </c>
      <c r="B3745" s="46">
        <f t="shared" si="1670"/>
        <v>7</v>
      </c>
      <c r="C3745" s="46">
        <f t="shared" si="1671"/>
        <v>7</v>
      </c>
      <c r="D3745" s="46">
        <f t="shared" si="1672"/>
        <v>12</v>
      </c>
      <c r="E3745" s="116">
        <v>43806</v>
      </c>
      <c r="F3745" s="174" t="s">
        <v>2104</v>
      </c>
      <c r="G3745" s="115" t="s">
        <v>310</v>
      </c>
      <c r="H3745" s="115" t="s">
        <v>307</v>
      </c>
      <c r="I3745" s="115">
        <v>0</v>
      </c>
      <c r="J3745" s="115">
        <v>0</v>
      </c>
      <c r="K3745" s="117" t="s">
        <v>36</v>
      </c>
      <c r="L3745" s="175">
        <v>859</v>
      </c>
      <c r="M3745" s="125"/>
      <c r="N3745" s="115">
        <v>2</v>
      </c>
      <c r="O3745" s="174">
        <f t="shared" si="1678"/>
        <v>20</v>
      </c>
      <c r="P3745" s="174">
        <f>COUNTIF($H$3726:$H3745,"=W")</f>
        <v>11</v>
      </c>
      <c r="Q3745" s="174">
        <f>COUNTIF($H$3726:$H3745,"=D")</f>
        <v>8</v>
      </c>
      <c r="R3745" s="174">
        <f>COUNTIF($H$3726:$H3745,"=L")</f>
        <v>1</v>
      </c>
      <c r="S3745" s="174">
        <f t="shared" si="1682"/>
        <v>31</v>
      </c>
      <c r="T3745" s="174">
        <f t="shared" si="1683"/>
        <v>12</v>
      </c>
      <c r="U3745" s="174">
        <f t="shared" si="1679"/>
        <v>41</v>
      </c>
      <c r="V3745" s="176">
        <v>6</v>
      </c>
      <c r="W3745" s="176">
        <v>7</v>
      </c>
      <c r="X3745" s="176">
        <v>4</v>
      </c>
      <c r="Y3745" s="176">
        <v>9</v>
      </c>
      <c r="Z3745" s="176">
        <v>5</v>
      </c>
      <c r="AA3745" s="176">
        <v>3</v>
      </c>
      <c r="AB3745" s="176">
        <v>13</v>
      </c>
      <c r="AC3745" s="176">
        <v>10</v>
      </c>
      <c r="AD3745" s="177">
        <v>2</v>
      </c>
      <c r="AE3745" s="177">
        <v>0</v>
      </c>
      <c r="AF3745" s="178">
        <v>0</v>
      </c>
      <c r="AG3745" s="178">
        <v>0</v>
      </c>
      <c r="AH3745" s="177" t="s">
        <v>4028</v>
      </c>
      <c r="AI3745" s="174"/>
      <c r="AJ3745" s="119"/>
      <c r="AK3745" s="120">
        <f t="shared" si="1684"/>
        <v>23882</v>
      </c>
      <c r="AL3745" s="120">
        <f>AK3745/COUNTIF(G$3726:G3745,"H")</f>
        <v>2653.5555555555557</v>
      </c>
      <c r="AM3745" s="120">
        <f t="shared" si="1685"/>
        <v>17575</v>
      </c>
      <c r="AN3745" s="120">
        <f>AM3745/COUNTIF(G$3726:G3745,"A")</f>
        <v>1597.7272727272727</v>
      </c>
      <c r="AO3745" s="119"/>
      <c r="AP3745" s="119">
        <v>44</v>
      </c>
      <c r="AQ3745" s="119"/>
      <c r="AR3745" s="119">
        <v>31</v>
      </c>
      <c r="AS3745" s="119">
        <v>18</v>
      </c>
      <c r="AT3745" s="121">
        <f t="shared" si="1646"/>
        <v>41</v>
      </c>
      <c r="AU3745" s="119">
        <f t="shared" si="1647"/>
        <v>2</v>
      </c>
      <c r="AV3745" s="119">
        <f t="shared" si="1680"/>
        <v>-10</v>
      </c>
      <c r="AW3745" s="115"/>
      <c r="AX3745" s="122"/>
      <c r="AY3745" s="133">
        <v>300</v>
      </c>
      <c r="AZ3745" s="124">
        <f t="shared" si="1686"/>
        <v>0.34924330616996507</v>
      </c>
      <c r="BA3745" s="124">
        <f t="shared" si="1681"/>
        <v>0.65075669383003487</v>
      </c>
      <c r="BB3745" s="119"/>
      <c r="BC3745" s="119"/>
      <c r="BD3745" s="119"/>
      <c r="BE3745" s="119"/>
      <c r="BF3745" s="119"/>
      <c r="BG3745" s="119">
        <f t="shared" si="1662"/>
        <v>0</v>
      </c>
      <c r="BH3745" s="119">
        <f t="shared" si="1691"/>
        <v>0</v>
      </c>
      <c r="BI3745" s="119">
        <f t="shared" si="1663"/>
        <v>1</v>
      </c>
      <c r="BJ3745" s="119">
        <f t="shared" si="1692"/>
        <v>2</v>
      </c>
      <c r="BK3745" s="119">
        <f t="shared" si="1664"/>
        <v>0</v>
      </c>
      <c r="BL3745" s="119">
        <f t="shared" si="1665"/>
        <v>0</v>
      </c>
      <c r="BM3745" s="119">
        <f t="shared" si="1666"/>
        <v>1</v>
      </c>
      <c r="BN3745" s="119">
        <f t="shared" si="1667"/>
        <v>3</v>
      </c>
      <c r="BO3745" s="119">
        <f t="shared" si="1668"/>
        <v>1</v>
      </c>
      <c r="BP3745" s="119">
        <f t="shared" si="1669"/>
        <v>2</v>
      </c>
      <c r="BQ3745" s="119">
        <f t="shared" si="1673"/>
        <v>0</v>
      </c>
      <c r="BR3745" s="119">
        <f t="shared" si="1674"/>
        <v>0</v>
      </c>
      <c r="BS3745" s="119">
        <f t="shared" si="1676"/>
        <v>0</v>
      </c>
      <c r="BT3745" s="119">
        <f t="shared" si="1677"/>
        <v>0</v>
      </c>
      <c r="BV3745" s="57" t="s">
        <v>3991</v>
      </c>
      <c r="BW3745" s="6">
        <v>44</v>
      </c>
      <c r="BX3745" s="6"/>
      <c r="BY3745" s="58" t="s">
        <v>1895</v>
      </c>
      <c r="BZ3745" s="6">
        <v>41</v>
      </c>
      <c r="CA3745" s="6"/>
      <c r="CB3745" s="57" t="s">
        <v>3993</v>
      </c>
      <c r="CC3745" s="6">
        <v>34</v>
      </c>
      <c r="CD3745" s="6"/>
      <c r="CE3745" s="57" t="s">
        <v>2414</v>
      </c>
      <c r="CF3745" s="6">
        <v>34</v>
      </c>
      <c r="CG3745" s="6"/>
      <c r="CH3745" s="57" t="s">
        <v>3996</v>
      </c>
      <c r="CI3745" s="6">
        <v>33</v>
      </c>
      <c r="CJ3745" s="6"/>
      <c r="CK3745" s="57" t="s">
        <v>4025</v>
      </c>
      <c r="CL3745" s="6">
        <v>31</v>
      </c>
      <c r="CM3745" s="6"/>
      <c r="CN3745" s="57" t="s">
        <v>4002</v>
      </c>
      <c r="CO3745" s="6">
        <v>31</v>
      </c>
      <c r="CQ3745" s="6"/>
      <c r="CR3745" s="6"/>
      <c r="CT3745" s="6">
        <f t="shared" si="1675"/>
        <v>10</v>
      </c>
      <c r="CX3745" s="6" t="str">
        <f t="shared" si="1687"/>
        <v>A</v>
      </c>
      <c r="CY3745" s="87">
        <f t="shared" si="1688"/>
        <v>859</v>
      </c>
      <c r="CZ3745" s="87">
        <f t="shared" si="1689"/>
        <v>300</v>
      </c>
      <c r="DA3745" s="6" t="str">
        <f t="shared" si="1690"/>
        <v>na</v>
      </c>
    </row>
    <row r="3746" spans="1:105" s="57" customFormat="1" hidden="1" x14ac:dyDescent="0.2">
      <c r="A3746" s="115">
        <v>8421</v>
      </c>
      <c r="B3746" s="46">
        <f t="shared" si="1670"/>
        <v>7</v>
      </c>
      <c r="C3746" s="46">
        <f t="shared" si="1671"/>
        <v>21</v>
      </c>
      <c r="D3746" s="46">
        <f t="shared" si="1672"/>
        <v>12</v>
      </c>
      <c r="E3746" s="116">
        <v>43820</v>
      </c>
      <c r="F3746" s="174" t="s">
        <v>3369</v>
      </c>
      <c r="G3746" s="115" t="s">
        <v>103</v>
      </c>
      <c r="H3746" s="115" t="s">
        <v>308</v>
      </c>
      <c r="I3746" s="115">
        <v>0</v>
      </c>
      <c r="J3746" s="115">
        <v>1</v>
      </c>
      <c r="K3746" s="117" t="s">
        <v>3298</v>
      </c>
      <c r="L3746" s="175">
        <v>3187</v>
      </c>
      <c r="M3746" s="118">
        <v>8</v>
      </c>
      <c r="N3746" s="115">
        <v>2</v>
      </c>
      <c r="O3746" s="174">
        <f t="shared" si="1678"/>
        <v>21</v>
      </c>
      <c r="P3746" s="174">
        <f>COUNTIF($H$3726:$H3746,"=W")</f>
        <v>11</v>
      </c>
      <c r="Q3746" s="174">
        <f>COUNTIF($H$3726:$H3746,"=D")</f>
        <v>8</v>
      </c>
      <c r="R3746" s="174">
        <f>COUNTIF($H$3726:$H3746,"=L")</f>
        <v>2</v>
      </c>
      <c r="S3746" s="174">
        <f t="shared" si="1682"/>
        <v>31</v>
      </c>
      <c r="T3746" s="174">
        <f t="shared" si="1683"/>
        <v>13</v>
      </c>
      <c r="U3746" s="174">
        <f t="shared" si="1679"/>
        <v>41</v>
      </c>
      <c r="V3746" s="176">
        <v>5</v>
      </c>
      <c r="W3746" s="176">
        <v>8</v>
      </c>
      <c r="X3746" s="176">
        <v>8</v>
      </c>
      <c r="Y3746" s="176">
        <v>5</v>
      </c>
      <c r="Z3746" s="176">
        <v>10</v>
      </c>
      <c r="AA3746" s="176">
        <v>9</v>
      </c>
      <c r="AB3746" s="176">
        <v>8</v>
      </c>
      <c r="AC3746" s="176">
        <v>7</v>
      </c>
      <c r="AD3746" s="177">
        <v>2</v>
      </c>
      <c r="AE3746" s="177">
        <v>1</v>
      </c>
      <c r="AF3746" s="178">
        <v>0</v>
      </c>
      <c r="AG3746" s="178">
        <v>0</v>
      </c>
      <c r="AH3746" s="177" t="s">
        <v>4074</v>
      </c>
      <c r="AI3746" s="174"/>
      <c r="AJ3746" s="119"/>
      <c r="AK3746" s="120">
        <f t="shared" si="1684"/>
        <v>27069</v>
      </c>
      <c r="AL3746" s="120">
        <f>AK3746/COUNTIF(G$3726:G3746,"H")</f>
        <v>2706.9</v>
      </c>
      <c r="AM3746" s="120">
        <f t="shared" si="1685"/>
        <v>17575</v>
      </c>
      <c r="AN3746" s="120">
        <f>AM3746/COUNTIF(G$3726:G3746,"A")</f>
        <v>1597.7272727272727</v>
      </c>
      <c r="AO3746" s="119"/>
      <c r="AP3746" s="119">
        <v>44</v>
      </c>
      <c r="AQ3746" s="119"/>
      <c r="AR3746" s="119">
        <v>34</v>
      </c>
      <c r="AS3746" s="119">
        <v>20</v>
      </c>
      <c r="AT3746" s="121">
        <f t="shared" si="1646"/>
        <v>41</v>
      </c>
      <c r="AU3746" s="119">
        <f t="shared" si="1647"/>
        <v>2</v>
      </c>
      <c r="AV3746" s="119">
        <f t="shared" si="1680"/>
        <v>-7</v>
      </c>
      <c r="AW3746" s="115"/>
      <c r="AX3746" s="122"/>
      <c r="AY3746" s="129">
        <v>668</v>
      </c>
      <c r="AZ3746" s="124">
        <f t="shared" si="1686"/>
        <v>0.79039849388139316</v>
      </c>
      <c r="BA3746" s="124">
        <f t="shared" si="1681"/>
        <v>0.20960150611860684</v>
      </c>
      <c r="BB3746" s="119"/>
      <c r="BC3746" s="119"/>
      <c r="BD3746" s="119"/>
      <c r="BE3746" s="119"/>
      <c r="BF3746" s="119"/>
      <c r="BG3746" s="119">
        <f t="shared" si="1662"/>
        <v>0</v>
      </c>
      <c r="BH3746" s="119">
        <f t="shared" si="1691"/>
        <v>0</v>
      </c>
      <c r="BI3746" s="119">
        <f t="shared" si="1663"/>
        <v>0</v>
      </c>
      <c r="BJ3746" s="119">
        <f t="shared" si="1692"/>
        <v>0</v>
      </c>
      <c r="BK3746" s="119">
        <f t="shared" si="1664"/>
        <v>1</v>
      </c>
      <c r="BL3746" s="119">
        <f t="shared" si="1665"/>
        <v>1</v>
      </c>
      <c r="BM3746" s="119">
        <f t="shared" si="1666"/>
        <v>0</v>
      </c>
      <c r="BN3746" s="119">
        <f t="shared" si="1667"/>
        <v>0</v>
      </c>
      <c r="BO3746" s="119">
        <f t="shared" si="1668"/>
        <v>1</v>
      </c>
      <c r="BP3746" s="119">
        <f t="shared" si="1669"/>
        <v>3</v>
      </c>
      <c r="BQ3746" s="119">
        <f t="shared" si="1673"/>
        <v>0</v>
      </c>
      <c r="BR3746" s="119">
        <f t="shared" si="1674"/>
        <v>0</v>
      </c>
      <c r="BS3746" s="119">
        <f t="shared" si="1676"/>
        <v>1</v>
      </c>
      <c r="BT3746" s="119">
        <f t="shared" si="1677"/>
        <v>1</v>
      </c>
      <c r="BV3746" s="57" t="s">
        <v>3991</v>
      </c>
      <c r="BW3746" s="6">
        <v>44</v>
      </c>
      <c r="BX3746" s="6"/>
      <c r="BY3746" s="58" t="s">
        <v>1895</v>
      </c>
      <c r="BZ3746" s="6">
        <v>41</v>
      </c>
      <c r="CA3746" s="6"/>
      <c r="CB3746" s="57" t="s">
        <v>2414</v>
      </c>
      <c r="CC3746" s="6">
        <v>37</v>
      </c>
      <c r="CD3746" s="6"/>
      <c r="CE3746" s="57" t="s">
        <v>3996</v>
      </c>
      <c r="CF3746" s="6">
        <v>36</v>
      </c>
      <c r="CG3746" s="6"/>
      <c r="CH3746" s="57" t="s">
        <v>3993</v>
      </c>
      <c r="CI3746" s="6">
        <v>35</v>
      </c>
      <c r="CJ3746" s="6"/>
      <c r="CK3746" s="57" t="s">
        <v>4025</v>
      </c>
      <c r="CL3746" s="6">
        <v>34</v>
      </c>
      <c r="CM3746" s="6"/>
      <c r="CN3746" s="57" t="s">
        <v>3994</v>
      </c>
      <c r="CO3746" s="6">
        <v>34</v>
      </c>
      <c r="CQ3746" s="6"/>
      <c r="CR3746" s="6"/>
      <c r="CT3746" s="6">
        <f t="shared" si="1675"/>
        <v>13</v>
      </c>
      <c r="CX3746" s="6" t="str">
        <f t="shared" si="1687"/>
        <v>H</v>
      </c>
      <c r="CY3746" s="87">
        <f t="shared" si="1688"/>
        <v>3187</v>
      </c>
      <c r="CZ3746" s="87">
        <f t="shared" si="1689"/>
        <v>668</v>
      </c>
      <c r="DA3746" s="6">
        <f t="shared" si="1690"/>
        <v>2519</v>
      </c>
    </row>
    <row r="3747" spans="1:105" s="57" customFormat="1" hidden="1" x14ac:dyDescent="0.2">
      <c r="A3747" s="115">
        <v>8422</v>
      </c>
      <c r="B3747" s="46">
        <f t="shared" si="1670"/>
        <v>5</v>
      </c>
      <c r="C3747" s="46">
        <f t="shared" si="1671"/>
        <v>26</v>
      </c>
      <c r="D3747" s="46">
        <f t="shared" si="1672"/>
        <v>12</v>
      </c>
      <c r="E3747" s="116">
        <v>43825</v>
      </c>
      <c r="F3747" s="174" t="s">
        <v>1290</v>
      </c>
      <c r="G3747" s="115" t="s">
        <v>310</v>
      </c>
      <c r="H3747" s="115" t="s">
        <v>306</v>
      </c>
      <c r="I3747" s="115">
        <v>2</v>
      </c>
      <c r="J3747" s="115">
        <v>0</v>
      </c>
      <c r="K3747" s="117" t="s">
        <v>1296</v>
      </c>
      <c r="L3747" s="175">
        <v>1127</v>
      </c>
      <c r="M3747" s="125" t="s">
        <v>4075</v>
      </c>
      <c r="N3747" s="115">
        <v>2</v>
      </c>
      <c r="O3747" s="174">
        <f t="shared" si="1678"/>
        <v>22</v>
      </c>
      <c r="P3747" s="174">
        <f>COUNTIF($H$3726:$H3747,"=W")</f>
        <v>12</v>
      </c>
      <c r="Q3747" s="174">
        <f>COUNTIF($H$3726:$H3747,"=D")</f>
        <v>8</v>
      </c>
      <c r="R3747" s="174">
        <f>COUNTIF($H$3726:$H3747,"=L")</f>
        <v>2</v>
      </c>
      <c r="S3747" s="174">
        <f t="shared" si="1682"/>
        <v>33</v>
      </c>
      <c r="T3747" s="174">
        <f t="shared" si="1683"/>
        <v>13</v>
      </c>
      <c r="U3747" s="174">
        <f t="shared" si="1679"/>
        <v>44</v>
      </c>
      <c r="V3747" s="176"/>
      <c r="W3747" s="176"/>
      <c r="X3747" s="176"/>
      <c r="Y3747" s="176"/>
      <c r="Z3747" s="176"/>
      <c r="AA3747" s="176"/>
      <c r="AB3747" s="176"/>
      <c r="AC3747" s="176"/>
      <c r="AD3747" s="177">
        <v>1</v>
      </c>
      <c r="AE3747" s="177">
        <v>1</v>
      </c>
      <c r="AF3747" s="178">
        <v>0</v>
      </c>
      <c r="AG3747" s="178">
        <v>0</v>
      </c>
      <c r="AH3747" s="177" t="s">
        <v>3868</v>
      </c>
      <c r="AI3747" s="174"/>
      <c r="AJ3747" s="119"/>
      <c r="AK3747" s="120">
        <f t="shared" si="1684"/>
        <v>27069</v>
      </c>
      <c r="AL3747" s="120">
        <f>AK3747/COUNTIF(G$3726:G3747,"H")</f>
        <v>2706.9</v>
      </c>
      <c r="AM3747" s="120">
        <f t="shared" si="1685"/>
        <v>18702</v>
      </c>
      <c r="AN3747" s="120">
        <f>AM3747/COUNTIF(G$3726:G3747,"A")</f>
        <v>1558.5</v>
      </c>
      <c r="AO3747" s="119"/>
      <c r="AP3747" s="119">
        <v>47</v>
      </c>
      <c r="AQ3747" s="119"/>
      <c r="AR3747" s="119">
        <v>34</v>
      </c>
      <c r="AS3747" s="119">
        <v>20</v>
      </c>
      <c r="AT3747" s="121">
        <f t="shared" si="1646"/>
        <v>44</v>
      </c>
      <c r="AU3747" s="119">
        <f t="shared" si="1647"/>
        <v>2</v>
      </c>
      <c r="AV3747" s="119">
        <f t="shared" si="1680"/>
        <v>-10</v>
      </c>
      <c r="AW3747" s="115"/>
      <c r="AX3747" s="122"/>
      <c r="AY3747" s="133">
        <v>600</v>
      </c>
      <c r="AZ3747" s="124">
        <f t="shared" si="1686"/>
        <v>0.53238686779059452</v>
      </c>
      <c r="BA3747" s="124">
        <f t="shared" si="1681"/>
        <v>0.46761313220940548</v>
      </c>
      <c r="BB3747" s="119"/>
      <c r="BC3747" s="119"/>
      <c r="BD3747" s="119"/>
      <c r="BE3747" s="119"/>
      <c r="BF3747" s="119"/>
      <c r="BG3747" s="119">
        <f t="shared" si="1662"/>
        <v>1</v>
      </c>
      <c r="BH3747" s="119">
        <f t="shared" si="1691"/>
        <v>1</v>
      </c>
      <c r="BI3747" s="119">
        <f t="shared" si="1663"/>
        <v>0</v>
      </c>
      <c r="BJ3747" s="119">
        <f t="shared" si="1692"/>
        <v>0</v>
      </c>
      <c r="BK3747" s="119">
        <f t="shared" si="1664"/>
        <v>0</v>
      </c>
      <c r="BL3747" s="119">
        <f t="shared" si="1665"/>
        <v>0</v>
      </c>
      <c r="BM3747" s="119">
        <f t="shared" si="1666"/>
        <v>1</v>
      </c>
      <c r="BN3747" s="119">
        <f t="shared" si="1667"/>
        <v>1</v>
      </c>
      <c r="BO3747" s="119">
        <f t="shared" si="1668"/>
        <v>0</v>
      </c>
      <c r="BP3747" s="119">
        <f t="shared" si="1669"/>
        <v>0</v>
      </c>
      <c r="BQ3747" s="119">
        <f t="shared" si="1673"/>
        <v>1</v>
      </c>
      <c r="BR3747" s="119">
        <f t="shared" si="1674"/>
        <v>1</v>
      </c>
      <c r="BS3747" s="119">
        <f t="shared" si="1676"/>
        <v>0</v>
      </c>
      <c r="BT3747" s="119">
        <f t="shared" si="1677"/>
        <v>0</v>
      </c>
      <c r="BV3747" s="57" t="s">
        <v>3991</v>
      </c>
      <c r="BW3747" s="6">
        <v>47</v>
      </c>
      <c r="BX3747" s="6"/>
      <c r="BY3747" s="58" t="s">
        <v>1895</v>
      </c>
      <c r="BZ3747" s="6">
        <v>44</v>
      </c>
      <c r="CA3747" s="6"/>
      <c r="CB3747" s="57" t="s">
        <v>3993</v>
      </c>
      <c r="CC3747" s="6">
        <v>38</v>
      </c>
      <c r="CD3747" s="6"/>
      <c r="CE3747" s="57" t="s">
        <v>2414</v>
      </c>
      <c r="CF3747" s="6">
        <v>37</v>
      </c>
      <c r="CG3747" s="6"/>
      <c r="CH3747" s="57" t="s">
        <v>3996</v>
      </c>
      <c r="CI3747" s="6">
        <v>36</v>
      </c>
      <c r="CJ3747" s="6"/>
      <c r="CK3747" s="57" t="s">
        <v>4025</v>
      </c>
      <c r="CL3747" s="6">
        <v>34</v>
      </c>
      <c r="CM3747" s="6"/>
      <c r="CN3747" s="57" t="s">
        <v>3994</v>
      </c>
      <c r="CO3747" s="6">
        <v>34</v>
      </c>
      <c r="CQ3747" s="6" t="s">
        <v>4083</v>
      </c>
      <c r="CR3747" s="6"/>
      <c r="CT3747" s="6">
        <f t="shared" si="1675"/>
        <v>0</v>
      </c>
      <c r="CX3747" s="6" t="str">
        <f t="shared" si="1687"/>
        <v>A</v>
      </c>
      <c r="CY3747" s="87">
        <f t="shared" si="1688"/>
        <v>1127</v>
      </c>
      <c r="CZ3747" s="87">
        <f t="shared" si="1689"/>
        <v>600</v>
      </c>
      <c r="DA3747" s="6" t="str">
        <f t="shared" si="1690"/>
        <v>na</v>
      </c>
    </row>
    <row r="3748" spans="1:105" s="57" customFormat="1" hidden="1" x14ac:dyDescent="0.2">
      <c r="A3748" s="115">
        <v>8423</v>
      </c>
      <c r="B3748" s="46">
        <f t="shared" si="1670"/>
        <v>7</v>
      </c>
      <c r="C3748" s="46">
        <f t="shared" si="1671"/>
        <v>28</v>
      </c>
      <c r="D3748" s="46">
        <f t="shared" si="1672"/>
        <v>12</v>
      </c>
      <c r="E3748" s="116">
        <v>43827</v>
      </c>
      <c r="F3748" s="174" t="s">
        <v>2596</v>
      </c>
      <c r="G3748" s="115" t="s">
        <v>103</v>
      </c>
      <c r="H3748" s="115" t="s">
        <v>308</v>
      </c>
      <c r="I3748" s="115">
        <v>1</v>
      </c>
      <c r="J3748" s="115">
        <v>2</v>
      </c>
      <c r="K3748" s="117" t="s">
        <v>558</v>
      </c>
      <c r="L3748" s="175">
        <v>3136</v>
      </c>
      <c r="M3748" s="118" t="s">
        <v>4700</v>
      </c>
      <c r="N3748" s="115">
        <v>2</v>
      </c>
      <c r="O3748" s="174">
        <f t="shared" si="1678"/>
        <v>23</v>
      </c>
      <c r="P3748" s="174">
        <f>COUNTIF($H$3726:$H3748,"=W")</f>
        <v>12</v>
      </c>
      <c r="Q3748" s="174">
        <f>COUNTIF($H$3726:$H3748,"=D")</f>
        <v>8</v>
      </c>
      <c r="R3748" s="174">
        <f>COUNTIF($H$3726:$H3748,"=L")</f>
        <v>3</v>
      </c>
      <c r="S3748" s="174">
        <f t="shared" si="1682"/>
        <v>34</v>
      </c>
      <c r="T3748" s="174">
        <f t="shared" si="1683"/>
        <v>15</v>
      </c>
      <c r="U3748" s="174">
        <f t="shared" si="1679"/>
        <v>44</v>
      </c>
      <c r="V3748" s="176"/>
      <c r="W3748" s="176"/>
      <c r="X3748" s="176"/>
      <c r="Y3748" s="176"/>
      <c r="Z3748" s="176"/>
      <c r="AA3748" s="176"/>
      <c r="AB3748" s="176"/>
      <c r="AC3748" s="176"/>
      <c r="AD3748" s="177">
        <v>1</v>
      </c>
      <c r="AE3748" s="177">
        <v>1</v>
      </c>
      <c r="AF3748" s="178">
        <v>0</v>
      </c>
      <c r="AG3748" s="178">
        <v>0</v>
      </c>
      <c r="AH3748" s="177" t="s">
        <v>4076</v>
      </c>
      <c r="AI3748" s="174"/>
      <c r="AJ3748" s="119"/>
      <c r="AK3748" s="120">
        <f t="shared" si="1684"/>
        <v>30205</v>
      </c>
      <c r="AL3748" s="120">
        <f>AK3748/COUNTIF(G$3726:G3748,"H")</f>
        <v>2745.909090909091</v>
      </c>
      <c r="AM3748" s="120">
        <f t="shared" si="1685"/>
        <v>18702</v>
      </c>
      <c r="AN3748" s="120">
        <f>AM3748/COUNTIF(G$3726:G3748,"A")</f>
        <v>1558.5</v>
      </c>
      <c r="AO3748" s="119"/>
      <c r="AP3748" s="119">
        <v>48</v>
      </c>
      <c r="AQ3748" s="119"/>
      <c r="AR3748" s="119">
        <v>34</v>
      </c>
      <c r="AS3748" s="119">
        <v>21</v>
      </c>
      <c r="AT3748" s="121">
        <f t="shared" ref="AT3748:AT3755" si="1693">U3748</f>
        <v>44</v>
      </c>
      <c r="AU3748" s="119">
        <f t="shared" ref="AU3748:AU3755" si="1694">N3748</f>
        <v>2</v>
      </c>
      <c r="AV3748" s="119">
        <f t="shared" si="1680"/>
        <v>-10</v>
      </c>
      <c r="AW3748" s="115"/>
      <c r="AX3748" s="122"/>
      <c r="AY3748" s="129">
        <v>216</v>
      </c>
      <c r="AZ3748" s="124">
        <f t="shared" si="1686"/>
        <v>0.93112244897959184</v>
      </c>
      <c r="BA3748" s="124">
        <f t="shared" si="1681"/>
        <v>6.8877551020408156E-2</v>
      </c>
      <c r="BB3748" s="119"/>
      <c r="BC3748" s="119"/>
      <c r="BD3748" s="119"/>
      <c r="BE3748" s="119"/>
      <c r="BF3748" s="119"/>
      <c r="BG3748" s="119">
        <f t="shared" si="1662"/>
        <v>0</v>
      </c>
      <c r="BH3748" s="119">
        <f t="shared" si="1691"/>
        <v>0</v>
      </c>
      <c r="BI3748" s="119">
        <f t="shared" si="1663"/>
        <v>0</v>
      </c>
      <c r="BJ3748" s="119">
        <f t="shared" si="1692"/>
        <v>0</v>
      </c>
      <c r="BK3748" s="119">
        <f t="shared" si="1664"/>
        <v>1</v>
      </c>
      <c r="BL3748" s="119">
        <f t="shared" si="1665"/>
        <v>1</v>
      </c>
      <c r="BM3748" s="119">
        <f t="shared" si="1666"/>
        <v>0</v>
      </c>
      <c r="BN3748" s="119">
        <f t="shared" si="1667"/>
        <v>0</v>
      </c>
      <c r="BO3748" s="119">
        <f t="shared" si="1668"/>
        <v>1</v>
      </c>
      <c r="BP3748" s="119">
        <f t="shared" si="1669"/>
        <v>1</v>
      </c>
      <c r="BQ3748" s="119">
        <f t="shared" si="1673"/>
        <v>1</v>
      </c>
      <c r="BR3748" s="119">
        <f t="shared" si="1674"/>
        <v>2</v>
      </c>
      <c r="BS3748" s="119">
        <f t="shared" si="1676"/>
        <v>1</v>
      </c>
      <c r="BT3748" s="119">
        <f t="shared" si="1677"/>
        <v>1</v>
      </c>
      <c r="BV3748" s="57" t="s">
        <v>3991</v>
      </c>
      <c r="BW3748" s="6">
        <v>48</v>
      </c>
      <c r="BX3748" s="6"/>
      <c r="BY3748" s="58" t="s">
        <v>1895</v>
      </c>
      <c r="BZ3748" s="6">
        <v>44</v>
      </c>
      <c r="CA3748" s="6"/>
      <c r="CB3748" s="57" t="s">
        <v>3996</v>
      </c>
      <c r="CC3748" s="6">
        <v>39</v>
      </c>
      <c r="CD3748" s="6"/>
      <c r="CE3748" s="57" t="s">
        <v>3993</v>
      </c>
      <c r="CF3748" s="6">
        <v>38</v>
      </c>
      <c r="CG3748" s="6"/>
      <c r="CH3748" s="57" t="s">
        <v>3994</v>
      </c>
      <c r="CI3748" s="6">
        <v>37</v>
      </c>
      <c r="CJ3748" s="6"/>
      <c r="CK3748" s="57" t="s">
        <v>2414</v>
      </c>
      <c r="CL3748" s="6">
        <v>37</v>
      </c>
      <c r="CM3748" s="6"/>
      <c r="CN3748" s="57" t="s">
        <v>4025</v>
      </c>
      <c r="CO3748" s="6">
        <v>34</v>
      </c>
      <c r="CQ3748" s="6" t="s">
        <v>4084</v>
      </c>
      <c r="CR3748" s="6"/>
      <c r="CT3748" s="6">
        <f t="shared" si="1675"/>
        <v>0</v>
      </c>
      <c r="CX3748" s="6" t="str">
        <f t="shared" si="1687"/>
        <v>H</v>
      </c>
      <c r="CY3748" s="87">
        <f t="shared" si="1688"/>
        <v>3136</v>
      </c>
      <c r="CZ3748" s="87">
        <f t="shared" si="1689"/>
        <v>216</v>
      </c>
      <c r="DA3748" s="6">
        <f t="shared" si="1690"/>
        <v>2920</v>
      </c>
    </row>
    <row r="3749" spans="1:105" s="57" customFormat="1" hidden="1" x14ac:dyDescent="0.2">
      <c r="A3749" s="115">
        <v>8424</v>
      </c>
      <c r="B3749" s="46">
        <f t="shared" si="1670"/>
        <v>4</v>
      </c>
      <c r="C3749" s="46">
        <f t="shared" si="1671"/>
        <v>1</v>
      </c>
      <c r="D3749" s="46">
        <f t="shared" si="1672"/>
        <v>1</v>
      </c>
      <c r="E3749" s="116">
        <v>43831</v>
      </c>
      <c r="F3749" s="174" t="s">
        <v>967</v>
      </c>
      <c r="G3749" s="115" t="s">
        <v>103</v>
      </c>
      <c r="H3749" s="115" t="s">
        <v>306</v>
      </c>
      <c r="I3749" s="115">
        <v>2</v>
      </c>
      <c r="J3749" s="115">
        <v>1</v>
      </c>
      <c r="K3749" s="117" t="s">
        <v>1296</v>
      </c>
      <c r="L3749" s="175">
        <v>2477</v>
      </c>
      <c r="M3749" s="118" t="s">
        <v>4701</v>
      </c>
      <c r="N3749" s="115">
        <v>2</v>
      </c>
      <c r="O3749" s="174">
        <f t="shared" si="1678"/>
        <v>24</v>
      </c>
      <c r="P3749" s="174">
        <f>COUNTIF($H$3726:$H3749,"=W")</f>
        <v>13</v>
      </c>
      <c r="Q3749" s="174">
        <f>COUNTIF($H$3726:$H3749,"=D")</f>
        <v>8</v>
      </c>
      <c r="R3749" s="174">
        <f>COUNTIF($H$3726:$H3749,"=L")</f>
        <v>3</v>
      </c>
      <c r="S3749" s="174">
        <f t="shared" si="1682"/>
        <v>36</v>
      </c>
      <c r="T3749" s="174">
        <f t="shared" si="1683"/>
        <v>16</v>
      </c>
      <c r="U3749" s="174">
        <f t="shared" si="1679"/>
        <v>47</v>
      </c>
      <c r="V3749" s="176"/>
      <c r="W3749" s="176"/>
      <c r="X3749" s="176"/>
      <c r="Y3749" s="176"/>
      <c r="Z3749" s="176"/>
      <c r="AA3749" s="176"/>
      <c r="AB3749" s="176"/>
      <c r="AC3749" s="176"/>
      <c r="AD3749" s="177">
        <v>1</v>
      </c>
      <c r="AE3749" s="177">
        <v>0</v>
      </c>
      <c r="AF3749" s="178">
        <v>0</v>
      </c>
      <c r="AG3749" s="178">
        <v>0</v>
      </c>
      <c r="AH3749" s="177" t="s">
        <v>4027</v>
      </c>
      <c r="AI3749" s="174"/>
      <c r="AJ3749" s="119"/>
      <c r="AK3749" s="120">
        <f t="shared" si="1684"/>
        <v>32682</v>
      </c>
      <c r="AL3749" s="120">
        <f>AK3749/COUNTIF(G$3726:G3749,"H")</f>
        <v>2723.5</v>
      </c>
      <c r="AM3749" s="120">
        <f t="shared" si="1685"/>
        <v>18702</v>
      </c>
      <c r="AN3749" s="120">
        <f>AM3749/COUNTIF(G$3726:G3749,"A")</f>
        <v>1558.5</v>
      </c>
      <c r="AO3749" s="119"/>
      <c r="AP3749" s="119">
        <v>51</v>
      </c>
      <c r="AQ3749" s="119"/>
      <c r="AR3749" s="119">
        <v>37</v>
      </c>
      <c r="AS3749" s="119">
        <v>22</v>
      </c>
      <c r="AT3749" s="121">
        <f t="shared" si="1693"/>
        <v>47</v>
      </c>
      <c r="AU3749" s="119">
        <f t="shared" si="1694"/>
        <v>2</v>
      </c>
      <c r="AV3749" s="119">
        <f t="shared" si="1680"/>
        <v>-10</v>
      </c>
      <c r="AW3749" s="115"/>
      <c r="AX3749" s="122"/>
      <c r="AY3749" s="129">
        <v>107</v>
      </c>
      <c r="AZ3749" s="124">
        <f t="shared" si="1686"/>
        <v>0.95680258377069038</v>
      </c>
      <c r="BA3749" s="124">
        <f t="shared" si="1681"/>
        <v>4.3197416229309615E-2</v>
      </c>
      <c r="BB3749" s="119"/>
      <c r="BC3749" s="119"/>
      <c r="BD3749" s="119"/>
      <c r="BE3749" s="119"/>
      <c r="BF3749" s="119"/>
      <c r="BG3749" s="119">
        <f t="shared" si="1662"/>
        <v>1</v>
      </c>
      <c r="BH3749" s="119">
        <f t="shared" si="1691"/>
        <v>1</v>
      </c>
      <c r="BI3749" s="119">
        <f t="shared" si="1663"/>
        <v>0</v>
      </c>
      <c r="BJ3749" s="119">
        <f t="shared" si="1692"/>
        <v>0</v>
      </c>
      <c r="BK3749" s="119">
        <f t="shared" si="1664"/>
        <v>0</v>
      </c>
      <c r="BL3749" s="119">
        <f t="shared" si="1665"/>
        <v>0</v>
      </c>
      <c r="BM3749" s="119">
        <f t="shared" si="1666"/>
        <v>1</v>
      </c>
      <c r="BN3749" s="119">
        <f t="shared" si="1667"/>
        <v>1</v>
      </c>
      <c r="BO3749" s="119">
        <f t="shared" si="1668"/>
        <v>0</v>
      </c>
      <c r="BP3749" s="119">
        <f t="shared" si="1669"/>
        <v>0</v>
      </c>
      <c r="BQ3749" s="119">
        <f t="shared" si="1673"/>
        <v>1</v>
      </c>
      <c r="BR3749" s="119">
        <f t="shared" si="1674"/>
        <v>3</v>
      </c>
      <c r="BS3749" s="119">
        <f t="shared" si="1676"/>
        <v>1</v>
      </c>
      <c r="BT3749" s="119">
        <f t="shared" si="1677"/>
        <v>2</v>
      </c>
      <c r="BV3749" s="57" t="s">
        <v>3991</v>
      </c>
      <c r="BW3749" s="6">
        <v>51</v>
      </c>
      <c r="BX3749" s="6"/>
      <c r="BY3749" s="58" t="s">
        <v>1895</v>
      </c>
      <c r="BZ3749" s="6">
        <v>47</v>
      </c>
      <c r="CA3749" s="6"/>
      <c r="CB3749" s="57" t="s">
        <v>3993</v>
      </c>
      <c r="CC3749" s="6">
        <v>41</v>
      </c>
      <c r="CD3749" s="6"/>
      <c r="CE3749" s="57" t="s">
        <v>3996</v>
      </c>
      <c r="CF3749" s="6">
        <v>40</v>
      </c>
      <c r="CG3749" s="6"/>
      <c r="CH3749" s="57" t="s">
        <v>4025</v>
      </c>
      <c r="CI3749" s="6">
        <v>37</v>
      </c>
      <c r="CJ3749" s="6"/>
      <c r="CK3749" s="57" t="s">
        <v>3994</v>
      </c>
      <c r="CL3749" s="6">
        <v>37</v>
      </c>
      <c r="CM3749" s="6"/>
      <c r="CN3749" s="57" t="s">
        <v>2414</v>
      </c>
      <c r="CO3749" s="6">
        <v>37</v>
      </c>
      <c r="CQ3749" s="6" t="s">
        <v>4085</v>
      </c>
      <c r="CR3749" s="6"/>
      <c r="CT3749" s="6">
        <f t="shared" si="1675"/>
        <v>0</v>
      </c>
      <c r="CX3749" s="6" t="str">
        <f t="shared" si="1687"/>
        <v>H</v>
      </c>
      <c r="CY3749" s="87">
        <f t="shared" si="1688"/>
        <v>2477</v>
      </c>
      <c r="CZ3749" s="87">
        <f t="shared" si="1689"/>
        <v>107</v>
      </c>
      <c r="DA3749" s="6">
        <f t="shared" si="1690"/>
        <v>2370</v>
      </c>
    </row>
    <row r="3750" spans="1:105" s="57" customFormat="1" hidden="1" x14ac:dyDescent="0.2">
      <c r="A3750" s="115">
        <v>8425</v>
      </c>
      <c r="B3750" s="46">
        <f t="shared" si="1670"/>
        <v>7</v>
      </c>
      <c r="C3750" s="46">
        <f t="shared" si="1671"/>
        <v>4</v>
      </c>
      <c r="D3750" s="46">
        <f t="shared" si="1672"/>
        <v>1</v>
      </c>
      <c r="E3750" s="116">
        <v>43834</v>
      </c>
      <c r="F3750" s="174" t="s">
        <v>3579</v>
      </c>
      <c r="G3750" s="115" t="s">
        <v>310</v>
      </c>
      <c r="H3750" s="115" t="s">
        <v>306</v>
      </c>
      <c r="I3750" s="115">
        <v>2</v>
      </c>
      <c r="J3750" s="115">
        <v>0</v>
      </c>
      <c r="K3750" s="117" t="s">
        <v>1296</v>
      </c>
      <c r="L3750" s="175">
        <v>1144</v>
      </c>
      <c r="M3750" s="125" t="s">
        <v>4077</v>
      </c>
      <c r="N3750" s="115">
        <v>2</v>
      </c>
      <c r="O3750" s="174">
        <f t="shared" si="1678"/>
        <v>25</v>
      </c>
      <c r="P3750" s="174">
        <f>COUNTIF($H$3726:$H3750,"=W")</f>
        <v>14</v>
      </c>
      <c r="Q3750" s="174">
        <f>COUNTIF($H$3726:$H3750,"=D")</f>
        <v>8</v>
      </c>
      <c r="R3750" s="174">
        <f>COUNTIF($H$3726:$H3750,"=L")</f>
        <v>3</v>
      </c>
      <c r="S3750" s="174">
        <f t="shared" si="1682"/>
        <v>38</v>
      </c>
      <c r="T3750" s="174">
        <f t="shared" si="1683"/>
        <v>16</v>
      </c>
      <c r="U3750" s="174">
        <f t="shared" si="1679"/>
        <v>50</v>
      </c>
      <c r="V3750" s="176"/>
      <c r="W3750" s="176"/>
      <c r="X3750" s="176"/>
      <c r="Y3750" s="176"/>
      <c r="Z3750" s="176"/>
      <c r="AA3750" s="176"/>
      <c r="AB3750" s="176"/>
      <c r="AC3750" s="176"/>
      <c r="AD3750" s="177">
        <v>0</v>
      </c>
      <c r="AE3750" s="177">
        <v>0</v>
      </c>
      <c r="AF3750" s="178">
        <v>0</v>
      </c>
      <c r="AG3750" s="178">
        <v>0</v>
      </c>
      <c r="AH3750" s="177"/>
      <c r="AI3750" s="174"/>
      <c r="AJ3750" s="119"/>
      <c r="AK3750" s="120">
        <f t="shared" si="1684"/>
        <v>32682</v>
      </c>
      <c r="AL3750" s="120">
        <f>AK3750/COUNTIF(G$3726:G3750,"H")</f>
        <v>2723.5</v>
      </c>
      <c r="AM3750" s="120">
        <f t="shared" si="1685"/>
        <v>19846</v>
      </c>
      <c r="AN3750" s="120">
        <f>AM3750/COUNTIF(G$3726:G3750,"A")</f>
        <v>1526.6153846153845</v>
      </c>
      <c r="AO3750" s="119"/>
      <c r="AP3750" s="119">
        <v>54</v>
      </c>
      <c r="AQ3750" s="119"/>
      <c r="AR3750" s="119">
        <v>37</v>
      </c>
      <c r="AS3750" s="119">
        <v>23</v>
      </c>
      <c r="AT3750" s="121">
        <f t="shared" si="1693"/>
        <v>50</v>
      </c>
      <c r="AU3750" s="119">
        <f t="shared" si="1694"/>
        <v>2</v>
      </c>
      <c r="AV3750" s="119">
        <f t="shared" si="1680"/>
        <v>-13</v>
      </c>
      <c r="AW3750" s="115"/>
      <c r="AX3750" s="122"/>
      <c r="AY3750" s="133">
        <v>300</v>
      </c>
      <c r="AZ3750" s="124">
        <f t="shared" si="1686"/>
        <v>0.26223776223776224</v>
      </c>
      <c r="BA3750" s="124">
        <f t="shared" si="1681"/>
        <v>0.7377622377622377</v>
      </c>
      <c r="BB3750" s="119"/>
      <c r="BC3750" s="119"/>
      <c r="BD3750" s="119"/>
      <c r="BE3750" s="119"/>
      <c r="BF3750" s="119"/>
      <c r="BG3750" s="119">
        <f t="shared" si="1662"/>
        <v>1</v>
      </c>
      <c r="BH3750" s="119">
        <f t="shared" si="1691"/>
        <v>2</v>
      </c>
      <c r="BI3750" s="119">
        <f t="shared" si="1663"/>
        <v>0</v>
      </c>
      <c r="BJ3750" s="119">
        <f t="shared" si="1692"/>
        <v>0</v>
      </c>
      <c r="BK3750" s="119">
        <f t="shared" si="1664"/>
        <v>0</v>
      </c>
      <c r="BL3750" s="119">
        <f t="shared" si="1665"/>
        <v>0</v>
      </c>
      <c r="BM3750" s="119">
        <f t="shared" si="1666"/>
        <v>1</v>
      </c>
      <c r="BN3750" s="119">
        <f t="shared" si="1667"/>
        <v>2</v>
      </c>
      <c r="BO3750" s="119">
        <f t="shared" si="1668"/>
        <v>0</v>
      </c>
      <c r="BP3750" s="119">
        <f t="shared" si="1669"/>
        <v>0</v>
      </c>
      <c r="BQ3750" s="119">
        <f t="shared" si="1673"/>
        <v>1</v>
      </c>
      <c r="BR3750" s="119">
        <f t="shared" si="1674"/>
        <v>4</v>
      </c>
      <c r="BS3750" s="119">
        <f t="shared" si="1676"/>
        <v>0</v>
      </c>
      <c r="BT3750" s="119">
        <f t="shared" si="1677"/>
        <v>0</v>
      </c>
      <c r="BV3750" s="57" t="s">
        <v>3991</v>
      </c>
      <c r="BW3750" s="6">
        <v>54</v>
      </c>
      <c r="BX3750" s="6"/>
      <c r="BY3750" s="58" t="s">
        <v>1895</v>
      </c>
      <c r="BZ3750" s="6">
        <v>50</v>
      </c>
      <c r="CA3750" s="6"/>
      <c r="CB3750" s="57" t="s">
        <v>3993</v>
      </c>
      <c r="CC3750" s="6">
        <v>44</v>
      </c>
      <c r="CD3750" s="6"/>
      <c r="CE3750" s="57" t="s">
        <v>3996</v>
      </c>
      <c r="CF3750" s="6">
        <v>43</v>
      </c>
      <c r="CG3750" s="6"/>
      <c r="CH3750" s="57" t="s">
        <v>4025</v>
      </c>
      <c r="CI3750" s="6">
        <v>37</v>
      </c>
      <c r="CJ3750" s="6"/>
      <c r="CK3750" s="57" t="s">
        <v>4002</v>
      </c>
      <c r="CL3750" s="6">
        <v>37</v>
      </c>
      <c r="CM3750" s="6"/>
      <c r="CN3750" s="57" t="s">
        <v>3994</v>
      </c>
      <c r="CO3750" s="6">
        <v>37</v>
      </c>
      <c r="CQ3750" s="6"/>
      <c r="CR3750" s="6"/>
      <c r="CT3750" s="6">
        <f t="shared" si="1675"/>
        <v>0</v>
      </c>
      <c r="CX3750" s="6" t="str">
        <f t="shared" si="1687"/>
        <v>A</v>
      </c>
      <c r="CY3750" s="87">
        <f t="shared" si="1688"/>
        <v>1144</v>
      </c>
      <c r="CZ3750" s="87">
        <f t="shared" si="1689"/>
        <v>300</v>
      </c>
      <c r="DA3750" s="6" t="str">
        <f t="shared" si="1690"/>
        <v>na</v>
      </c>
    </row>
    <row r="3751" spans="1:105" s="57" customFormat="1" hidden="1" x14ac:dyDescent="0.2">
      <c r="A3751" s="115">
        <v>8426</v>
      </c>
      <c r="B3751" s="46">
        <f t="shared" si="1670"/>
        <v>7</v>
      </c>
      <c r="C3751" s="46">
        <f t="shared" si="1671"/>
        <v>11</v>
      </c>
      <c r="D3751" s="46">
        <f t="shared" si="1672"/>
        <v>1</v>
      </c>
      <c r="E3751" s="116">
        <v>43841</v>
      </c>
      <c r="F3751" s="174" t="s">
        <v>3617</v>
      </c>
      <c r="G3751" s="115" t="s">
        <v>103</v>
      </c>
      <c r="H3751" s="115" t="s">
        <v>306</v>
      </c>
      <c r="I3751" s="115">
        <v>2</v>
      </c>
      <c r="J3751" s="115">
        <v>0</v>
      </c>
      <c r="K3751" s="117" t="s">
        <v>36</v>
      </c>
      <c r="L3751" s="175">
        <v>2299</v>
      </c>
      <c r="M3751" s="125" t="s">
        <v>4079</v>
      </c>
      <c r="N3751" s="115">
        <v>2</v>
      </c>
      <c r="O3751" s="174">
        <f t="shared" si="1678"/>
        <v>26</v>
      </c>
      <c r="P3751" s="174">
        <f>COUNTIF($H$3726:$H3751,"=W")</f>
        <v>15</v>
      </c>
      <c r="Q3751" s="174">
        <f>COUNTIF($H$3726:$H3751,"=D")</f>
        <v>8</v>
      </c>
      <c r="R3751" s="174">
        <f>COUNTIF($H$3726:$H3751,"=L")</f>
        <v>3</v>
      </c>
      <c r="S3751" s="174">
        <f t="shared" si="1682"/>
        <v>40</v>
      </c>
      <c r="T3751" s="174">
        <f t="shared" si="1683"/>
        <v>16</v>
      </c>
      <c r="U3751" s="174">
        <f t="shared" si="1679"/>
        <v>53</v>
      </c>
      <c r="V3751" s="176">
        <v>6</v>
      </c>
      <c r="W3751" s="176">
        <v>4</v>
      </c>
      <c r="X3751" s="176">
        <v>9</v>
      </c>
      <c r="Y3751" s="176">
        <v>2</v>
      </c>
      <c r="Z3751" s="176">
        <v>11</v>
      </c>
      <c r="AA3751" s="176">
        <v>6</v>
      </c>
      <c r="AB3751" s="176">
        <v>5</v>
      </c>
      <c r="AC3751" s="176">
        <v>9</v>
      </c>
      <c r="AD3751" s="177">
        <v>2</v>
      </c>
      <c r="AE3751" s="177">
        <v>1</v>
      </c>
      <c r="AF3751" s="178">
        <v>0</v>
      </c>
      <c r="AG3751" s="178">
        <v>0</v>
      </c>
      <c r="AH3751" s="177" t="s">
        <v>4080</v>
      </c>
      <c r="AI3751" s="174"/>
      <c r="AJ3751" s="119"/>
      <c r="AK3751" s="120">
        <f t="shared" si="1684"/>
        <v>34981</v>
      </c>
      <c r="AL3751" s="120">
        <f>AK3751/COUNTIF(G$3726:G3751,"H")</f>
        <v>2690.8461538461538</v>
      </c>
      <c r="AM3751" s="120">
        <f t="shared" si="1685"/>
        <v>19846</v>
      </c>
      <c r="AN3751" s="120">
        <f>AM3751/COUNTIF(G$3726:G3751,"A")</f>
        <v>1526.6153846153845</v>
      </c>
      <c r="AO3751" s="119"/>
      <c r="AP3751" s="119">
        <v>54</v>
      </c>
      <c r="AQ3751" s="119"/>
      <c r="AR3751" s="119">
        <v>37</v>
      </c>
      <c r="AS3751" s="119">
        <v>24</v>
      </c>
      <c r="AT3751" s="121">
        <f t="shared" si="1693"/>
        <v>53</v>
      </c>
      <c r="AU3751" s="119">
        <f t="shared" si="1694"/>
        <v>2</v>
      </c>
      <c r="AV3751" s="119">
        <f t="shared" si="1680"/>
        <v>-16</v>
      </c>
      <c r="AW3751" s="115"/>
      <c r="AX3751" s="122"/>
      <c r="AY3751" s="129">
        <v>55</v>
      </c>
      <c r="AZ3751" s="124">
        <f t="shared" si="1686"/>
        <v>0.97607655502392343</v>
      </c>
      <c r="BA3751" s="124">
        <f t="shared" si="1681"/>
        <v>2.3923444976076569E-2</v>
      </c>
      <c r="BB3751" s="119"/>
      <c r="BC3751" s="119"/>
      <c r="BD3751" s="119"/>
      <c r="BE3751" s="119"/>
      <c r="BF3751" s="119"/>
      <c r="BG3751" s="119">
        <f t="shared" si="1662"/>
        <v>1</v>
      </c>
      <c r="BH3751" s="119">
        <f t="shared" si="1691"/>
        <v>3</v>
      </c>
      <c r="BI3751" s="119">
        <f t="shared" si="1663"/>
        <v>0</v>
      </c>
      <c r="BJ3751" s="119">
        <f t="shared" si="1692"/>
        <v>0</v>
      </c>
      <c r="BK3751" s="119">
        <f t="shared" si="1664"/>
        <v>0</v>
      </c>
      <c r="BL3751" s="119">
        <f t="shared" si="1665"/>
        <v>0</v>
      </c>
      <c r="BM3751" s="119">
        <f t="shared" si="1666"/>
        <v>1</v>
      </c>
      <c r="BN3751" s="119">
        <f t="shared" si="1667"/>
        <v>3</v>
      </c>
      <c r="BO3751" s="119">
        <f t="shared" si="1668"/>
        <v>0</v>
      </c>
      <c r="BP3751" s="119">
        <f t="shared" si="1669"/>
        <v>0</v>
      </c>
      <c r="BQ3751" s="119">
        <f t="shared" si="1673"/>
        <v>1</v>
      </c>
      <c r="BR3751" s="119">
        <f t="shared" si="1674"/>
        <v>5</v>
      </c>
      <c r="BS3751" s="119">
        <f t="shared" si="1676"/>
        <v>0</v>
      </c>
      <c r="BT3751" s="119">
        <f t="shared" si="1677"/>
        <v>0</v>
      </c>
      <c r="BV3751" s="57" t="s">
        <v>3991</v>
      </c>
      <c r="BW3751" s="6">
        <v>54</v>
      </c>
      <c r="BX3751" s="6"/>
      <c r="BY3751" s="58" t="s">
        <v>1895</v>
      </c>
      <c r="BZ3751" s="6">
        <v>53</v>
      </c>
      <c r="CA3751" s="6"/>
      <c r="CB3751" s="57" t="s">
        <v>3993</v>
      </c>
      <c r="CC3751" s="6">
        <v>44</v>
      </c>
      <c r="CD3751" s="6"/>
      <c r="CE3751" s="57" t="s">
        <v>3996</v>
      </c>
      <c r="CF3751" s="6">
        <v>43</v>
      </c>
      <c r="CG3751" s="6"/>
      <c r="CH3751" s="57" t="s">
        <v>4002</v>
      </c>
      <c r="CI3751" s="6">
        <v>38</v>
      </c>
      <c r="CJ3751" s="6"/>
      <c r="CK3751" s="57" t="s">
        <v>182</v>
      </c>
      <c r="CL3751" s="6">
        <v>37</v>
      </c>
      <c r="CM3751" s="6"/>
      <c r="CN3751" s="57" t="s">
        <v>4025</v>
      </c>
      <c r="CO3751" s="6">
        <v>37</v>
      </c>
      <c r="CQ3751" s="6"/>
      <c r="CR3751" s="6"/>
      <c r="CT3751" s="6">
        <f t="shared" si="1675"/>
        <v>15</v>
      </c>
      <c r="CX3751" s="6" t="str">
        <f t="shared" si="1687"/>
        <v>H</v>
      </c>
      <c r="CY3751" s="87">
        <f t="shared" si="1688"/>
        <v>2299</v>
      </c>
      <c r="CZ3751" s="87">
        <f t="shared" si="1689"/>
        <v>55</v>
      </c>
      <c r="DA3751" s="6">
        <f t="shared" si="1690"/>
        <v>2244</v>
      </c>
    </row>
    <row r="3752" spans="1:105" s="57" customFormat="1" hidden="1" x14ac:dyDescent="0.2">
      <c r="A3752" s="115">
        <v>8427</v>
      </c>
      <c r="B3752" s="46">
        <f t="shared" si="1670"/>
        <v>7</v>
      </c>
      <c r="C3752" s="46">
        <f t="shared" si="1671"/>
        <v>18</v>
      </c>
      <c r="D3752" s="46">
        <f t="shared" si="1672"/>
        <v>1</v>
      </c>
      <c r="E3752" s="116">
        <v>43848</v>
      </c>
      <c r="F3752" s="174" t="s">
        <v>4081</v>
      </c>
      <c r="G3752" s="115" t="s">
        <v>310</v>
      </c>
      <c r="H3752" s="115" t="s">
        <v>308</v>
      </c>
      <c r="I3752" s="115">
        <v>0</v>
      </c>
      <c r="J3752" s="115">
        <v>1</v>
      </c>
      <c r="K3752" s="117" t="s">
        <v>36</v>
      </c>
      <c r="L3752" s="175">
        <v>4019</v>
      </c>
      <c r="M3752" s="118">
        <v>66</v>
      </c>
      <c r="N3752" s="115">
        <v>2</v>
      </c>
      <c r="O3752" s="174">
        <f t="shared" si="1678"/>
        <v>27</v>
      </c>
      <c r="P3752" s="174">
        <f>COUNTIF($H$3726:$H3752,"=W")</f>
        <v>15</v>
      </c>
      <c r="Q3752" s="174">
        <f>COUNTIF($H$3726:$H3752,"=D")</f>
        <v>8</v>
      </c>
      <c r="R3752" s="174">
        <f>COUNTIF($H$3726:$H3752,"=L")</f>
        <v>4</v>
      </c>
      <c r="S3752" s="174">
        <f t="shared" si="1682"/>
        <v>40</v>
      </c>
      <c r="T3752" s="174">
        <f t="shared" si="1683"/>
        <v>17</v>
      </c>
      <c r="U3752" s="174">
        <f t="shared" si="1679"/>
        <v>53</v>
      </c>
      <c r="V3752" s="176">
        <v>7</v>
      </c>
      <c r="W3752" s="176">
        <v>3</v>
      </c>
      <c r="X3752" s="176">
        <v>5</v>
      </c>
      <c r="Y3752" s="176">
        <v>4</v>
      </c>
      <c r="Z3752" s="176">
        <v>4</v>
      </c>
      <c r="AA3752" s="176">
        <v>7</v>
      </c>
      <c r="AB3752" s="176">
        <v>10</v>
      </c>
      <c r="AC3752" s="176">
        <v>11</v>
      </c>
      <c r="AD3752" s="177">
        <v>2</v>
      </c>
      <c r="AE3752" s="177">
        <v>1</v>
      </c>
      <c r="AF3752" s="178">
        <v>0</v>
      </c>
      <c r="AG3752" s="178">
        <v>0</v>
      </c>
      <c r="AH3752" s="177" t="s">
        <v>3971</v>
      </c>
      <c r="AI3752" s="174"/>
      <c r="AJ3752" s="119"/>
      <c r="AK3752" s="120">
        <f t="shared" si="1684"/>
        <v>34981</v>
      </c>
      <c r="AL3752" s="120">
        <f>AK3752/COUNTIF(G$3726:G3752,"H")</f>
        <v>2690.8461538461538</v>
      </c>
      <c r="AM3752" s="120">
        <f t="shared" si="1685"/>
        <v>23865</v>
      </c>
      <c r="AN3752" s="120">
        <f>AM3752/COUNTIF(G$3726:G3752,"A")</f>
        <v>1704.6428571428571</v>
      </c>
      <c r="AO3752" s="119"/>
      <c r="AP3752" s="119">
        <v>57</v>
      </c>
      <c r="AQ3752" s="119"/>
      <c r="AR3752" s="119">
        <v>39</v>
      </c>
      <c r="AS3752" s="119">
        <v>26</v>
      </c>
      <c r="AT3752" s="121">
        <f t="shared" si="1693"/>
        <v>53</v>
      </c>
      <c r="AU3752" s="119">
        <f t="shared" si="1694"/>
        <v>2</v>
      </c>
      <c r="AV3752" s="119">
        <f t="shared" si="1680"/>
        <v>-14</v>
      </c>
      <c r="AW3752" s="115"/>
      <c r="AX3752" s="122"/>
      <c r="AY3752" s="133">
        <v>600</v>
      </c>
      <c r="AZ3752" s="124">
        <f t="shared" si="1686"/>
        <v>0.14929086837521771</v>
      </c>
      <c r="BA3752" s="124">
        <f t="shared" si="1681"/>
        <v>0.85070913162478234</v>
      </c>
      <c r="BB3752" s="119"/>
      <c r="BC3752" s="119"/>
      <c r="BD3752" s="119"/>
      <c r="BE3752" s="119"/>
      <c r="BF3752" s="119"/>
      <c r="BG3752" s="119">
        <f t="shared" si="1662"/>
        <v>0</v>
      </c>
      <c r="BH3752" s="119">
        <f t="shared" si="1691"/>
        <v>0</v>
      </c>
      <c r="BI3752" s="119">
        <f t="shared" si="1663"/>
        <v>0</v>
      </c>
      <c r="BJ3752" s="119">
        <f t="shared" si="1692"/>
        <v>0</v>
      </c>
      <c r="BK3752" s="119">
        <f t="shared" si="1664"/>
        <v>1</v>
      </c>
      <c r="BL3752" s="119">
        <f t="shared" si="1665"/>
        <v>1</v>
      </c>
      <c r="BM3752" s="119">
        <f t="shared" si="1666"/>
        <v>0</v>
      </c>
      <c r="BN3752" s="119">
        <f t="shared" si="1667"/>
        <v>0</v>
      </c>
      <c r="BO3752" s="119">
        <f t="shared" si="1668"/>
        <v>1</v>
      </c>
      <c r="BP3752" s="119">
        <f t="shared" si="1669"/>
        <v>1</v>
      </c>
      <c r="BQ3752" s="119">
        <f t="shared" si="1673"/>
        <v>0</v>
      </c>
      <c r="BR3752" s="119">
        <f t="shared" si="1674"/>
        <v>0</v>
      </c>
      <c r="BS3752" s="119">
        <f t="shared" si="1676"/>
        <v>1</v>
      </c>
      <c r="BT3752" s="119">
        <f t="shared" si="1677"/>
        <v>1</v>
      </c>
      <c r="BV3752" s="57" t="s">
        <v>3991</v>
      </c>
      <c r="BW3752" s="6">
        <v>57</v>
      </c>
      <c r="BX3752" s="6"/>
      <c r="BY3752" s="58" t="s">
        <v>1895</v>
      </c>
      <c r="BZ3752" s="6">
        <v>53</v>
      </c>
      <c r="CA3752" s="6"/>
      <c r="CB3752" s="57" t="s">
        <v>3996</v>
      </c>
      <c r="CC3752" s="6">
        <v>46</v>
      </c>
      <c r="CD3752" s="6"/>
      <c r="CE3752" s="57" t="s">
        <v>3993</v>
      </c>
      <c r="CF3752" s="6">
        <v>45</v>
      </c>
      <c r="CG3752" s="6"/>
      <c r="CH3752" s="57" t="s">
        <v>4002</v>
      </c>
      <c r="CI3752" s="6">
        <v>44</v>
      </c>
      <c r="CJ3752" s="6"/>
      <c r="CK3752" s="57" t="s">
        <v>4082</v>
      </c>
      <c r="CL3752" s="6">
        <v>42</v>
      </c>
      <c r="CM3752" s="6"/>
      <c r="CN3752" s="57" t="s">
        <v>3967</v>
      </c>
      <c r="CO3752" s="6">
        <v>39</v>
      </c>
      <c r="CQ3752" s="6"/>
      <c r="CR3752" s="6"/>
      <c r="CT3752" s="6">
        <f t="shared" si="1675"/>
        <v>12</v>
      </c>
      <c r="CX3752" s="6" t="str">
        <f t="shared" si="1687"/>
        <v>A</v>
      </c>
      <c r="CY3752" s="87">
        <f t="shared" si="1688"/>
        <v>4019</v>
      </c>
      <c r="CZ3752" s="87">
        <f t="shared" si="1689"/>
        <v>600</v>
      </c>
      <c r="DA3752" s="6" t="str">
        <f t="shared" si="1690"/>
        <v>na</v>
      </c>
    </row>
    <row r="3753" spans="1:105" s="57" customFormat="1" hidden="1" x14ac:dyDescent="0.2">
      <c r="A3753" s="115">
        <v>8428</v>
      </c>
      <c r="B3753" s="46">
        <f t="shared" si="1670"/>
        <v>7</v>
      </c>
      <c r="C3753" s="46">
        <f t="shared" si="1671"/>
        <v>25</v>
      </c>
      <c r="D3753" s="46">
        <f t="shared" si="1672"/>
        <v>1</v>
      </c>
      <c r="E3753" s="116">
        <v>43855</v>
      </c>
      <c r="F3753" s="174" t="s">
        <v>2912</v>
      </c>
      <c r="G3753" s="115" t="s">
        <v>103</v>
      </c>
      <c r="H3753" s="115" t="s">
        <v>306</v>
      </c>
      <c r="I3753" s="115">
        <v>1</v>
      </c>
      <c r="J3753" s="115">
        <v>0</v>
      </c>
      <c r="K3753" s="117" t="s">
        <v>36</v>
      </c>
      <c r="L3753" s="175">
        <v>2767</v>
      </c>
      <c r="M3753" s="125" t="s">
        <v>4087</v>
      </c>
      <c r="N3753" s="115">
        <v>2</v>
      </c>
      <c r="O3753" s="174">
        <f t="shared" si="1678"/>
        <v>28</v>
      </c>
      <c r="P3753" s="174">
        <f>COUNTIF($H$3726:$H3753,"=W")</f>
        <v>16</v>
      </c>
      <c r="Q3753" s="174">
        <f>COUNTIF($H$3726:$H3753,"=D")</f>
        <v>8</v>
      </c>
      <c r="R3753" s="174">
        <f>COUNTIF($H$3726:$H3753,"=L")</f>
        <v>4</v>
      </c>
      <c r="S3753" s="174">
        <f t="shared" si="1682"/>
        <v>41</v>
      </c>
      <c r="T3753" s="174">
        <f t="shared" si="1683"/>
        <v>17</v>
      </c>
      <c r="U3753" s="174">
        <f t="shared" si="1679"/>
        <v>56</v>
      </c>
      <c r="V3753" s="176">
        <v>3</v>
      </c>
      <c r="W3753" s="176">
        <v>4</v>
      </c>
      <c r="X3753" s="176">
        <v>2</v>
      </c>
      <c r="Y3753" s="176">
        <v>3</v>
      </c>
      <c r="Z3753" s="176">
        <v>3</v>
      </c>
      <c r="AA3753" s="176">
        <v>4</v>
      </c>
      <c r="AB3753" s="176">
        <v>12</v>
      </c>
      <c r="AC3753" s="176">
        <v>12</v>
      </c>
      <c r="AD3753" s="177">
        <v>1</v>
      </c>
      <c r="AE3753" s="177">
        <v>0</v>
      </c>
      <c r="AF3753" s="178">
        <v>0</v>
      </c>
      <c r="AG3753" s="178">
        <v>0</v>
      </c>
      <c r="AH3753" s="177" t="s">
        <v>4076</v>
      </c>
      <c r="AI3753" s="174"/>
      <c r="AJ3753" s="119"/>
      <c r="AK3753" s="120">
        <f t="shared" si="1684"/>
        <v>37748</v>
      </c>
      <c r="AL3753" s="120">
        <f>AK3753/COUNTIF(G$3726:G3753,"H")</f>
        <v>2696.2857142857142</v>
      </c>
      <c r="AM3753" s="120">
        <f t="shared" si="1685"/>
        <v>23865</v>
      </c>
      <c r="AN3753" s="120">
        <f>AM3753/COUNTIF(G$3726:G3753,"A")</f>
        <v>1704.6428571428571</v>
      </c>
      <c r="AO3753" s="119"/>
      <c r="AP3753" s="119">
        <v>60</v>
      </c>
      <c r="AQ3753" s="119"/>
      <c r="AR3753" s="119">
        <v>41</v>
      </c>
      <c r="AS3753" s="119">
        <v>26</v>
      </c>
      <c r="AT3753" s="121">
        <f t="shared" si="1693"/>
        <v>56</v>
      </c>
      <c r="AU3753" s="119">
        <f t="shared" si="1694"/>
        <v>2</v>
      </c>
      <c r="AV3753" s="119">
        <f t="shared" si="1680"/>
        <v>-15</v>
      </c>
      <c r="AW3753" s="115" t="s">
        <v>894</v>
      </c>
      <c r="AX3753" s="122" t="s">
        <v>4096</v>
      </c>
      <c r="AY3753" s="129">
        <v>204</v>
      </c>
      <c r="AZ3753" s="124">
        <f t="shared" si="1686"/>
        <v>0.926273942898446</v>
      </c>
      <c r="BA3753" s="124">
        <f t="shared" si="1681"/>
        <v>7.3726057101553999E-2</v>
      </c>
      <c r="BB3753" s="119"/>
      <c r="BC3753" s="119"/>
      <c r="BD3753" s="119"/>
      <c r="BE3753" s="119"/>
      <c r="BF3753" s="119"/>
      <c r="BG3753" s="119">
        <f t="shared" si="1662"/>
        <v>1</v>
      </c>
      <c r="BH3753" s="119">
        <f t="shared" si="1691"/>
        <v>1</v>
      </c>
      <c r="BI3753" s="119">
        <f t="shared" si="1663"/>
        <v>0</v>
      </c>
      <c r="BJ3753" s="119">
        <f t="shared" si="1692"/>
        <v>0</v>
      </c>
      <c r="BK3753" s="119">
        <f t="shared" si="1664"/>
        <v>0</v>
      </c>
      <c r="BL3753" s="119">
        <f t="shared" si="1665"/>
        <v>0</v>
      </c>
      <c r="BM3753" s="119">
        <f t="shared" si="1666"/>
        <v>1</v>
      </c>
      <c r="BN3753" s="119">
        <f t="shared" si="1667"/>
        <v>1</v>
      </c>
      <c r="BO3753" s="119">
        <f t="shared" si="1668"/>
        <v>0</v>
      </c>
      <c r="BP3753" s="119">
        <f t="shared" si="1669"/>
        <v>0</v>
      </c>
      <c r="BQ3753" s="119">
        <f t="shared" si="1673"/>
        <v>1</v>
      </c>
      <c r="BR3753" s="119">
        <f t="shared" si="1674"/>
        <v>1</v>
      </c>
      <c r="BS3753" s="119">
        <f t="shared" si="1676"/>
        <v>0</v>
      </c>
      <c r="BT3753" s="119">
        <f t="shared" si="1677"/>
        <v>0</v>
      </c>
      <c r="BV3753" s="57" t="s">
        <v>3991</v>
      </c>
      <c r="BW3753" s="6">
        <v>60</v>
      </c>
      <c r="BX3753" s="6"/>
      <c r="BY3753" s="58" t="s">
        <v>1895</v>
      </c>
      <c r="BZ3753" s="6">
        <v>56</v>
      </c>
      <c r="CA3753" s="6"/>
      <c r="CB3753" s="57" t="s">
        <v>3993</v>
      </c>
      <c r="CC3753" s="6">
        <v>48</v>
      </c>
      <c r="CD3753" s="6"/>
      <c r="CE3753" s="57" t="s">
        <v>3996</v>
      </c>
      <c r="CF3753" s="6">
        <v>47</v>
      </c>
      <c r="CG3753" s="6"/>
      <c r="CH3753" s="57" t="s">
        <v>4002</v>
      </c>
      <c r="CI3753" s="6">
        <v>47</v>
      </c>
      <c r="CJ3753" s="6"/>
      <c r="CK3753" s="57" t="s">
        <v>4082</v>
      </c>
      <c r="CL3753" s="6">
        <v>42</v>
      </c>
      <c r="CM3753" s="6"/>
      <c r="CN3753" s="57" t="s">
        <v>4025</v>
      </c>
      <c r="CO3753" s="6">
        <v>41</v>
      </c>
      <c r="CQ3753" s="6"/>
      <c r="CR3753" s="6"/>
      <c r="CT3753" s="6">
        <f t="shared" si="1675"/>
        <v>5</v>
      </c>
      <c r="CX3753" s="6" t="str">
        <f t="shared" si="1687"/>
        <v>H</v>
      </c>
      <c r="CY3753" s="87">
        <f t="shared" si="1688"/>
        <v>2767</v>
      </c>
      <c r="CZ3753" s="87">
        <f t="shared" si="1689"/>
        <v>204</v>
      </c>
      <c r="DA3753" s="6">
        <f t="shared" si="1690"/>
        <v>2563</v>
      </c>
    </row>
    <row r="3754" spans="1:105" s="57" customFormat="1" hidden="1" x14ac:dyDescent="0.2">
      <c r="A3754" s="115">
        <v>8429</v>
      </c>
      <c r="B3754" s="46">
        <f t="shared" si="1670"/>
        <v>7</v>
      </c>
      <c r="C3754" s="46">
        <f t="shared" si="1671"/>
        <v>1</v>
      </c>
      <c r="D3754" s="46">
        <f t="shared" si="1672"/>
        <v>2</v>
      </c>
      <c r="E3754" s="116">
        <v>43862</v>
      </c>
      <c r="F3754" s="174" t="s">
        <v>2386</v>
      </c>
      <c r="G3754" s="115" t="s">
        <v>103</v>
      </c>
      <c r="H3754" s="115" t="s">
        <v>306</v>
      </c>
      <c r="I3754" s="115">
        <v>4</v>
      </c>
      <c r="J3754" s="115">
        <v>2</v>
      </c>
      <c r="K3754" s="117" t="s">
        <v>3303</v>
      </c>
      <c r="L3754" s="175">
        <v>3543</v>
      </c>
      <c r="M3754" s="125" t="s">
        <v>4702</v>
      </c>
      <c r="N3754" s="115">
        <v>2</v>
      </c>
      <c r="O3754" s="174">
        <f t="shared" si="1678"/>
        <v>29</v>
      </c>
      <c r="P3754" s="174">
        <f>COUNTIF($H$3726:$H3754,"=W")</f>
        <v>17</v>
      </c>
      <c r="Q3754" s="174">
        <f>COUNTIF($H$3726:$H3754,"=D")</f>
        <v>8</v>
      </c>
      <c r="R3754" s="174">
        <f>COUNTIF($H$3726:$H3754,"=L")</f>
        <v>4</v>
      </c>
      <c r="S3754" s="174">
        <f t="shared" si="1682"/>
        <v>45</v>
      </c>
      <c r="T3754" s="174">
        <f t="shared" si="1683"/>
        <v>19</v>
      </c>
      <c r="U3754" s="174">
        <f t="shared" si="1679"/>
        <v>59</v>
      </c>
      <c r="V3754" s="176">
        <v>7</v>
      </c>
      <c r="W3754" s="176">
        <v>4</v>
      </c>
      <c r="X3754" s="176">
        <v>7</v>
      </c>
      <c r="Y3754" s="176">
        <v>2</v>
      </c>
      <c r="Z3754" s="176">
        <v>10</v>
      </c>
      <c r="AA3754" s="176">
        <v>3</v>
      </c>
      <c r="AB3754" s="176">
        <v>11</v>
      </c>
      <c r="AC3754" s="176">
        <v>8</v>
      </c>
      <c r="AD3754" s="177">
        <v>1</v>
      </c>
      <c r="AE3754" s="177">
        <v>3</v>
      </c>
      <c r="AF3754" s="178">
        <v>0</v>
      </c>
      <c r="AG3754" s="178">
        <v>1</v>
      </c>
      <c r="AH3754" s="177" t="s">
        <v>3499</v>
      </c>
      <c r="AI3754" s="174"/>
      <c r="AJ3754" s="119"/>
      <c r="AK3754" s="120">
        <f t="shared" si="1684"/>
        <v>41291</v>
      </c>
      <c r="AL3754" s="120">
        <f>AK3754/COUNTIF(G$3726:G3754,"H")</f>
        <v>2752.7333333333331</v>
      </c>
      <c r="AM3754" s="120">
        <f t="shared" si="1685"/>
        <v>23865</v>
      </c>
      <c r="AN3754" s="120">
        <f>AM3754/COUNTIF(G$3726:G3754,"A")</f>
        <v>1704.6428571428571</v>
      </c>
      <c r="AO3754" s="119"/>
      <c r="AP3754" s="119">
        <v>60</v>
      </c>
      <c r="AQ3754" s="119"/>
      <c r="AR3754" s="119">
        <v>44</v>
      </c>
      <c r="AS3754" s="119">
        <v>26</v>
      </c>
      <c r="AT3754" s="121">
        <f t="shared" si="1693"/>
        <v>59</v>
      </c>
      <c r="AU3754" s="119">
        <f t="shared" si="1694"/>
        <v>2</v>
      </c>
      <c r="AV3754" s="119">
        <f t="shared" si="1680"/>
        <v>-15</v>
      </c>
      <c r="AW3754" s="115" t="s">
        <v>894</v>
      </c>
      <c r="AX3754" s="122" t="s">
        <v>4097</v>
      </c>
      <c r="AY3754" s="129">
        <v>677</v>
      </c>
      <c r="AZ3754" s="124">
        <f t="shared" si="1686"/>
        <v>0.80891899520180632</v>
      </c>
      <c r="BA3754" s="124">
        <f t="shared" si="1681"/>
        <v>0.19108100479819368</v>
      </c>
      <c r="BB3754" s="119"/>
      <c r="BC3754" s="119"/>
      <c r="BD3754" s="119"/>
      <c r="BE3754" s="119"/>
      <c r="BF3754" s="119"/>
      <c r="BG3754" s="119">
        <f t="shared" si="1662"/>
        <v>1</v>
      </c>
      <c r="BH3754" s="119">
        <f t="shared" si="1691"/>
        <v>2</v>
      </c>
      <c r="BI3754" s="119">
        <f t="shared" si="1663"/>
        <v>0</v>
      </c>
      <c r="BJ3754" s="119">
        <f t="shared" si="1692"/>
        <v>0</v>
      </c>
      <c r="BK3754" s="119">
        <f t="shared" si="1664"/>
        <v>0</v>
      </c>
      <c r="BL3754" s="119">
        <f t="shared" si="1665"/>
        <v>0</v>
      </c>
      <c r="BM3754" s="119">
        <f t="shared" si="1666"/>
        <v>1</v>
      </c>
      <c r="BN3754" s="119">
        <f t="shared" si="1667"/>
        <v>2</v>
      </c>
      <c r="BO3754" s="119">
        <f t="shared" si="1668"/>
        <v>0</v>
      </c>
      <c r="BP3754" s="119">
        <f t="shared" si="1669"/>
        <v>0</v>
      </c>
      <c r="BQ3754" s="119">
        <f t="shared" si="1673"/>
        <v>1</v>
      </c>
      <c r="BR3754" s="119">
        <f t="shared" si="1674"/>
        <v>2</v>
      </c>
      <c r="BS3754" s="119">
        <f t="shared" si="1676"/>
        <v>1</v>
      </c>
      <c r="BT3754" s="119">
        <f t="shared" si="1677"/>
        <v>1</v>
      </c>
      <c r="BV3754" s="57" t="s">
        <v>3991</v>
      </c>
      <c r="BW3754" s="6">
        <v>60</v>
      </c>
      <c r="BX3754" s="6"/>
      <c r="BY3754" s="58" t="s">
        <v>1895</v>
      </c>
      <c r="BZ3754" s="6">
        <v>59</v>
      </c>
      <c r="CA3754" s="6"/>
      <c r="CB3754" s="57" t="s">
        <v>4002</v>
      </c>
      <c r="CC3754" s="6">
        <v>50</v>
      </c>
      <c r="CD3754" s="6"/>
      <c r="CE3754" s="57" t="s">
        <v>3993</v>
      </c>
      <c r="CF3754" s="6">
        <v>48</v>
      </c>
      <c r="CG3754" s="6"/>
      <c r="CH3754" s="57" t="s">
        <v>3996</v>
      </c>
      <c r="CI3754" s="6">
        <v>47</v>
      </c>
      <c r="CJ3754" s="6"/>
      <c r="CK3754" s="57" t="s">
        <v>4086</v>
      </c>
      <c r="CL3754" s="6">
        <v>44</v>
      </c>
      <c r="CM3754" s="6"/>
      <c r="CN3754" s="57" t="s">
        <v>182</v>
      </c>
      <c r="CO3754" s="6">
        <v>44</v>
      </c>
      <c r="CQ3754" s="6"/>
      <c r="CR3754" s="6"/>
      <c r="CT3754" s="6">
        <f t="shared" si="1675"/>
        <v>14</v>
      </c>
      <c r="CX3754" s="6" t="str">
        <f t="shared" si="1687"/>
        <v>H</v>
      </c>
      <c r="CY3754" s="87">
        <f t="shared" si="1688"/>
        <v>3543</v>
      </c>
      <c r="CZ3754" s="87">
        <f t="shared" si="1689"/>
        <v>677</v>
      </c>
      <c r="DA3754" s="6">
        <f t="shared" si="1690"/>
        <v>2866</v>
      </c>
    </row>
    <row r="3755" spans="1:105" s="57" customFormat="1" hidden="1" x14ac:dyDescent="0.2">
      <c r="A3755" s="115">
        <v>8430</v>
      </c>
      <c r="B3755" s="46">
        <f t="shared" si="1670"/>
        <v>7</v>
      </c>
      <c r="C3755" s="46">
        <f t="shared" si="1671"/>
        <v>8</v>
      </c>
      <c r="D3755" s="46">
        <f t="shared" si="1672"/>
        <v>2</v>
      </c>
      <c r="E3755" s="116">
        <v>43869</v>
      </c>
      <c r="F3755" s="174" t="s">
        <v>33</v>
      </c>
      <c r="G3755" s="115" t="s">
        <v>310</v>
      </c>
      <c r="H3755" s="115" t="s">
        <v>308</v>
      </c>
      <c r="I3755" s="115">
        <v>1</v>
      </c>
      <c r="J3755" s="115">
        <v>3</v>
      </c>
      <c r="K3755" s="117" t="s">
        <v>558</v>
      </c>
      <c r="L3755" s="175">
        <v>2155</v>
      </c>
      <c r="M3755" s="125" t="s">
        <v>4703</v>
      </c>
      <c r="N3755" s="115">
        <v>2</v>
      </c>
      <c r="O3755" s="174">
        <f t="shared" si="1678"/>
        <v>30</v>
      </c>
      <c r="P3755" s="174">
        <f>COUNTIF($H$3726:$H3755,"=W")</f>
        <v>17</v>
      </c>
      <c r="Q3755" s="174">
        <f>COUNTIF($H$3726:$H3755,"=D")</f>
        <v>8</v>
      </c>
      <c r="R3755" s="174">
        <f>COUNTIF($H$3726:$H3755,"=L")</f>
        <v>5</v>
      </c>
      <c r="S3755" s="174">
        <f t="shared" si="1682"/>
        <v>46</v>
      </c>
      <c r="T3755" s="174">
        <f t="shared" si="1683"/>
        <v>22</v>
      </c>
      <c r="U3755" s="174">
        <f t="shared" si="1679"/>
        <v>59</v>
      </c>
      <c r="V3755" s="176">
        <v>1</v>
      </c>
      <c r="W3755" s="176">
        <v>4</v>
      </c>
      <c r="X3755" s="176">
        <v>4</v>
      </c>
      <c r="Y3755" s="176">
        <v>9</v>
      </c>
      <c r="Z3755" s="176">
        <v>2</v>
      </c>
      <c r="AA3755" s="176">
        <v>6</v>
      </c>
      <c r="AB3755" s="176">
        <v>10</v>
      </c>
      <c r="AC3755" s="176">
        <v>11</v>
      </c>
      <c r="AD3755" s="177">
        <v>2</v>
      </c>
      <c r="AE3755" s="177">
        <v>3</v>
      </c>
      <c r="AF3755" s="178">
        <v>0</v>
      </c>
      <c r="AG3755" s="178">
        <v>1</v>
      </c>
      <c r="AH3755" s="177" t="s">
        <v>4099</v>
      </c>
      <c r="AI3755" s="174"/>
      <c r="AJ3755" s="119"/>
      <c r="AK3755" s="120">
        <f t="shared" si="1684"/>
        <v>41291</v>
      </c>
      <c r="AL3755" s="120">
        <f>AK3755/COUNTIF(G$3726:G3755,"H")</f>
        <v>2752.7333333333331</v>
      </c>
      <c r="AM3755" s="120">
        <f t="shared" si="1685"/>
        <v>26020</v>
      </c>
      <c r="AN3755" s="120">
        <f>AM3755/COUNTIF(G$3726:G3755,"A")</f>
        <v>1734.6666666666667</v>
      </c>
      <c r="AO3755" s="119"/>
      <c r="AP3755" s="119">
        <v>60</v>
      </c>
      <c r="AQ3755" s="119"/>
      <c r="AR3755" s="119">
        <v>47</v>
      </c>
      <c r="AS3755" s="119">
        <v>29</v>
      </c>
      <c r="AT3755" s="121">
        <f t="shared" si="1693"/>
        <v>59</v>
      </c>
      <c r="AU3755" s="119">
        <f t="shared" si="1694"/>
        <v>2</v>
      </c>
      <c r="AV3755" s="119">
        <f t="shared" si="1680"/>
        <v>-12</v>
      </c>
      <c r="AW3755" s="115" t="s">
        <v>894</v>
      </c>
      <c r="AX3755" s="122" t="s">
        <v>4100</v>
      </c>
      <c r="AY3755" s="129">
        <v>400</v>
      </c>
      <c r="AZ3755" s="124">
        <f t="shared" si="1686"/>
        <v>0.18561484918793503</v>
      </c>
      <c r="BA3755" s="124">
        <f t="shared" si="1681"/>
        <v>0.81438515081206497</v>
      </c>
      <c r="BB3755" s="119"/>
      <c r="BC3755" s="119"/>
      <c r="BD3755" s="119"/>
      <c r="BE3755" s="119"/>
      <c r="BF3755" s="119"/>
      <c r="BG3755" s="119">
        <f t="shared" si="1662"/>
        <v>0</v>
      </c>
      <c r="BH3755" s="119">
        <f t="shared" si="1691"/>
        <v>0</v>
      </c>
      <c r="BI3755" s="119">
        <f t="shared" si="1663"/>
        <v>0</v>
      </c>
      <c r="BJ3755" s="119">
        <f t="shared" si="1692"/>
        <v>0</v>
      </c>
      <c r="BK3755" s="119">
        <f t="shared" si="1664"/>
        <v>1</v>
      </c>
      <c r="BL3755" s="119">
        <f t="shared" si="1665"/>
        <v>1</v>
      </c>
      <c r="BM3755" s="119">
        <f t="shared" si="1666"/>
        <v>0</v>
      </c>
      <c r="BN3755" s="119">
        <f t="shared" si="1667"/>
        <v>0</v>
      </c>
      <c r="BO3755" s="119">
        <f t="shared" si="1668"/>
        <v>1</v>
      </c>
      <c r="BP3755" s="119">
        <f t="shared" si="1669"/>
        <v>1</v>
      </c>
      <c r="BQ3755" s="119">
        <f t="shared" si="1673"/>
        <v>1</v>
      </c>
      <c r="BR3755" s="119">
        <f t="shared" si="1674"/>
        <v>3</v>
      </c>
      <c r="BS3755" s="119">
        <f t="shared" si="1676"/>
        <v>1</v>
      </c>
      <c r="BT3755" s="119">
        <f t="shared" si="1677"/>
        <v>2</v>
      </c>
      <c r="BV3755" s="57" t="s">
        <v>3991</v>
      </c>
      <c r="BW3755" s="6">
        <v>60</v>
      </c>
      <c r="BX3755" s="6"/>
      <c r="BY3755" s="58" t="s">
        <v>1895</v>
      </c>
      <c r="BZ3755" s="6">
        <v>59</v>
      </c>
      <c r="CA3755" s="6"/>
      <c r="CB3755" s="57" t="s">
        <v>4002</v>
      </c>
      <c r="CC3755" s="6">
        <v>53</v>
      </c>
      <c r="CD3755" s="6"/>
      <c r="CE3755" s="57" t="s">
        <v>3993</v>
      </c>
      <c r="CF3755" s="6">
        <v>51</v>
      </c>
      <c r="CG3755" s="6"/>
      <c r="CH3755" s="57" t="s">
        <v>3996</v>
      </c>
      <c r="CI3755" s="6">
        <v>48</v>
      </c>
      <c r="CJ3755" s="6"/>
      <c r="CK3755" s="57" t="s">
        <v>182</v>
      </c>
      <c r="CL3755" s="6">
        <v>48</v>
      </c>
      <c r="CM3755" s="6"/>
      <c r="CN3755" s="57" t="s">
        <v>4086</v>
      </c>
      <c r="CO3755" s="6">
        <v>47</v>
      </c>
      <c r="CQ3755" s="6"/>
      <c r="CR3755" s="6"/>
      <c r="CT3755" s="6">
        <f t="shared" si="1675"/>
        <v>5</v>
      </c>
      <c r="CX3755" s="6" t="str">
        <f t="shared" si="1687"/>
        <v>A</v>
      </c>
      <c r="CY3755" s="87">
        <f t="shared" si="1688"/>
        <v>2155</v>
      </c>
      <c r="CZ3755" s="87">
        <f t="shared" si="1689"/>
        <v>400</v>
      </c>
      <c r="DA3755" s="6" t="str">
        <f t="shared" si="1690"/>
        <v>na</v>
      </c>
    </row>
    <row r="3756" spans="1:105" hidden="1" x14ac:dyDescent="0.2">
      <c r="A3756" s="115">
        <v>8431</v>
      </c>
      <c r="B3756" s="46">
        <f t="shared" si="1670"/>
        <v>7</v>
      </c>
      <c r="C3756" s="46">
        <f t="shared" si="1671"/>
        <v>22</v>
      </c>
      <c r="D3756" s="46">
        <f t="shared" si="1672"/>
        <v>2</v>
      </c>
      <c r="E3756" s="116">
        <v>43883</v>
      </c>
      <c r="F3756" s="174" t="s">
        <v>3366</v>
      </c>
      <c r="G3756" s="115" t="s">
        <v>310</v>
      </c>
      <c r="H3756" s="115" t="s">
        <v>306</v>
      </c>
      <c r="I3756" s="115">
        <v>1</v>
      </c>
      <c r="J3756" s="115">
        <v>0</v>
      </c>
      <c r="K3756" s="117" t="s">
        <v>36</v>
      </c>
      <c r="L3756" s="175">
        <v>1574</v>
      </c>
      <c r="M3756" s="125" t="s">
        <v>4116</v>
      </c>
      <c r="N3756" s="115">
        <v>1</v>
      </c>
      <c r="O3756" s="174">
        <f t="shared" si="1678"/>
        <v>31</v>
      </c>
      <c r="P3756" s="174">
        <f>COUNTIF($H$3726:$H3756,"=W")</f>
        <v>18</v>
      </c>
      <c r="Q3756" s="174">
        <f>COUNTIF($H$3726:$H3756,"=D")</f>
        <v>8</v>
      </c>
      <c r="R3756" s="174">
        <f>COUNTIF($H$3726:$H3756,"=L")</f>
        <v>5</v>
      </c>
      <c r="S3756" s="174">
        <f t="shared" si="1682"/>
        <v>47</v>
      </c>
      <c r="T3756" s="174">
        <f t="shared" si="1683"/>
        <v>22</v>
      </c>
      <c r="U3756" s="174">
        <f t="shared" si="1679"/>
        <v>62</v>
      </c>
      <c r="V3756" s="176">
        <v>2</v>
      </c>
      <c r="W3756" s="176">
        <v>3</v>
      </c>
      <c r="X3756" s="176">
        <v>4</v>
      </c>
      <c r="Y3756" s="176">
        <v>9</v>
      </c>
      <c r="Z3756" s="176">
        <v>1</v>
      </c>
      <c r="AA3756" s="176">
        <v>4</v>
      </c>
      <c r="AB3756" s="176">
        <v>6</v>
      </c>
      <c r="AC3756" s="176">
        <v>9</v>
      </c>
      <c r="AD3756" s="177">
        <v>1</v>
      </c>
      <c r="AE3756" s="177">
        <v>0</v>
      </c>
      <c r="AF3756" s="178">
        <v>0</v>
      </c>
      <c r="AG3756" s="178">
        <v>0</v>
      </c>
      <c r="AH3756" s="177" t="s">
        <v>3150</v>
      </c>
      <c r="AI3756" s="174"/>
      <c r="AJ3756" s="119"/>
      <c r="AK3756" s="120">
        <f t="shared" si="1684"/>
        <v>41291</v>
      </c>
      <c r="AL3756" s="120">
        <f>AK3756/COUNTIF(G$3726:G3756,"H")</f>
        <v>2752.7333333333331</v>
      </c>
      <c r="AM3756" s="120">
        <f t="shared" si="1685"/>
        <v>27594</v>
      </c>
      <c r="AN3756" s="120">
        <f>AM3756/COUNTIF(G$3726:G3756,"A")</f>
        <v>1724.625</v>
      </c>
      <c r="AO3756" s="119"/>
      <c r="AP3756" s="119">
        <v>62</v>
      </c>
      <c r="AQ3756" s="119"/>
      <c r="AR3756" s="119">
        <v>51</v>
      </c>
      <c r="AS3756" s="119">
        <v>29</v>
      </c>
      <c r="AT3756" s="121">
        <f>U3756</f>
        <v>62</v>
      </c>
      <c r="AU3756" s="119">
        <f>N3756</f>
        <v>1</v>
      </c>
      <c r="AV3756" s="119">
        <f t="shared" si="1680"/>
        <v>-11</v>
      </c>
      <c r="AW3756" s="115" t="s">
        <v>2858</v>
      </c>
      <c r="AX3756" s="122" t="s">
        <v>4119</v>
      </c>
      <c r="AY3756" s="129">
        <v>281</v>
      </c>
      <c r="AZ3756" s="124">
        <f t="shared" si="1686"/>
        <v>0.17852604828462515</v>
      </c>
      <c r="BA3756" s="124">
        <f t="shared" si="1681"/>
        <v>0.82147395171537485</v>
      </c>
      <c r="BB3756" s="119"/>
      <c r="BC3756" s="119"/>
      <c r="BD3756" s="119"/>
      <c r="BE3756" s="119"/>
      <c r="BF3756" s="119"/>
      <c r="BG3756" s="119">
        <f>IF(H3756="W",1,0)</f>
        <v>1</v>
      </c>
      <c r="BH3756" s="119">
        <f>IF(H3756="W",BH3755+1,0)</f>
        <v>1</v>
      </c>
      <c r="BI3756" s="119">
        <f>IF(H3756="D",1,0)</f>
        <v>0</v>
      </c>
      <c r="BJ3756" s="119">
        <f>IF(H3756="D",BJ3755+1,0)</f>
        <v>0</v>
      </c>
      <c r="BK3756" s="119">
        <f>IF(H3756="L",1,0)</f>
        <v>0</v>
      </c>
      <c r="BL3756" s="119">
        <f>IF(H3756="L",BL3755+1,0)</f>
        <v>0</v>
      </c>
      <c r="BM3756" s="119">
        <f>IF(OR(H3756="W",H3756="D"),1,0)</f>
        <v>1</v>
      </c>
      <c r="BN3756" s="119">
        <f>IF(OR(H3756="W",H3756="D"),BN3755+1,0)</f>
        <v>1</v>
      </c>
      <c r="BO3756" s="119">
        <f>IF(OR(H3756="L",H3756="D"),1,0)</f>
        <v>0</v>
      </c>
      <c r="BP3756" s="119">
        <f>IF(OR(H3756="L",H3756="D"),BP3755+1,0)</f>
        <v>0</v>
      </c>
      <c r="BQ3756" s="119">
        <f t="shared" si="1673"/>
        <v>1</v>
      </c>
      <c r="BR3756" s="119">
        <f t="shared" si="1674"/>
        <v>4</v>
      </c>
      <c r="BS3756" s="119">
        <f t="shared" si="1676"/>
        <v>0</v>
      </c>
      <c r="BT3756" s="119">
        <f t="shared" si="1677"/>
        <v>0</v>
      </c>
      <c r="BV3756" s="58" t="s">
        <v>1895</v>
      </c>
      <c r="BW3756" s="6">
        <v>62</v>
      </c>
      <c r="BY3756" s="57" t="s">
        <v>3991</v>
      </c>
      <c r="BZ3756" s="6">
        <v>60</v>
      </c>
      <c r="CB3756" s="57" t="s">
        <v>4002</v>
      </c>
      <c r="CC3756" s="6">
        <v>56</v>
      </c>
      <c r="CE3756" s="57" t="s">
        <v>3993</v>
      </c>
      <c r="CF3756" s="6">
        <v>54</v>
      </c>
      <c r="CH3756" s="57" t="s">
        <v>3996</v>
      </c>
      <c r="CI3756" s="6">
        <v>52</v>
      </c>
      <c r="CK3756" s="57" t="s">
        <v>182</v>
      </c>
      <c r="CL3756" s="6">
        <v>51</v>
      </c>
      <c r="CN3756" s="57" t="s">
        <v>4025</v>
      </c>
      <c r="CO3756" s="6">
        <v>51</v>
      </c>
      <c r="CT3756" s="6">
        <f t="shared" si="1675"/>
        <v>6</v>
      </c>
      <c r="CX3756" s="6" t="str">
        <f t="shared" si="1687"/>
        <v>A</v>
      </c>
      <c r="CY3756" s="87">
        <f t="shared" si="1688"/>
        <v>1574</v>
      </c>
      <c r="CZ3756" s="87">
        <f t="shared" si="1689"/>
        <v>281</v>
      </c>
      <c r="DA3756" s="6" t="str">
        <f t="shared" si="1690"/>
        <v>na</v>
      </c>
    </row>
    <row r="3757" spans="1:105" hidden="1" x14ac:dyDescent="0.2">
      <c r="A3757" s="115">
        <v>8432</v>
      </c>
      <c r="B3757" s="46">
        <f t="shared" si="1670"/>
        <v>7</v>
      </c>
      <c r="C3757" s="46">
        <f t="shared" si="1671"/>
        <v>29</v>
      </c>
      <c r="D3757" s="46">
        <f t="shared" si="1672"/>
        <v>2</v>
      </c>
      <c r="E3757" s="116">
        <v>43890</v>
      </c>
      <c r="F3757" s="174" t="s">
        <v>3757</v>
      </c>
      <c r="G3757" s="115" t="s">
        <v>103</v>
      </c>
      <c r="H3757" s="115" t="s">
        <v>307</v>
      </c>
      <c r="I3757" s="115">
        <v>1</v>
      </c>
      <c r="J3757" s="115">
        <v>1</v>
      </c>
      <c r="K3757" s="117" t="s">
        <v>36</v>
      </c>
      <c r="L3757" s="175">
        <v>2354</v>
      </c>
      <c r="M3757" s="125" t="s">
        <v>4704</v>
      </c>
      <c r="N3757" s="115">
        <v>1</v>
      </c>
      <c r="O3757" s="174">
        <f t="shared" ref="O3757:O3759" si="1695">SUM(P3757:R3757)</f>
        <v>32</v>
      </c>
      <c r="P3757" s="174">
        <f>COUNTIF($H$3726:$H3757,"=W")</f>
        <v>18</v>
      </c>
      <c r="Q3757" s="174">
        <f>COUNTIF($H$3726:$H3757,"=D")</f>
        <v>9</v>
      </c>
      <c r="R3757" s="174">
        <f>COUNTIF($H$3726:$H3757,"=L")</f>
        <v>5</v>
      </c>
      <c r="S3757" s="174">
        <f t="shared" si="1682"/>
        <v>48</v>
      </c>
      <c r="T3757" s="174">
        <f t="shared" si="1683"/>
        <v>23</v>
      </c>
      <c r="U3757" s="174">
        <f t="shared" si="1679"/>
        <v>63</v>
      </c>
      <c r="V3757" s="176">
        <v>6</v>
      </c>
      <c r="W3757" s="176">
        <v>4</v>
      </c>
      <c r="X3757" s="176">
        <v>6</v>
      </c>
      <c r="Y3757" s="176">
        <v>0</v>
      </c>
      <c r="Z3757" s="176">
        <v>10</v>
      </c>
      <c r="AA3757" s="176">
        <v>0</v>
      </c>
      <c r="AB3757" s="176">
        <v>12</v>
      </c>
      <c r="AC3757" s="176">
        <v>8</v>
      </c>
      <c r="AD3757" s="177">
        <v>1</v>
      </c>
      <c r="AE3757" s="177">
        <v>2</v>
      </c>
      <c r="AF3757" s="178">
        <v>0</v>
      </c>
      <c r="AG3757" s="178">
        <v>0</v>
      </c>
      <c r="AH3757" s="177" t="s">
        <v>3984</v>
      </c>
      <c r="AI3757" s="174"/>
      <c r="AJ3757" s="119"/>
      <c r="AK3757" s="120">
        <f t="shared" si="1684"/>
        <v>43645</v>
      </c>
      <c r="AL3757" s="120">
        <f>AK3757/COUNTIF(G$3726:G3757,"H")</f>
        <v>2727.8125</v>
      </c>
      <c r="AM3757" s="120">
        <f t="shared" si="1685"/>
        <v>27594</v>
      </c>
      <c r="AN3757" s="120">
        <f>AM3757/COUNTIF(G$3726:G3757,"A")</f>
        <v>1724.625</v>
      </c>
      <c r="AO3757" s="119"/>
      <c r="AP3757" s="119">
        <v>63</v>
      </c>
      <c r="AQ3757" s="119"/>
      <c r="AR3757" s="119">
        <v>52</v>
      </c>
      <c r="AS3757" s="119">
        <v>29</v>
      </c>
      <c r="AT3757" s="121">
        <f>U3757</f>
        <v>63</v>
      </c>
      <c r="AU3757" s="119">
        <f>N3757</f>
        <v>1</v>
      </c>
      <c r="AV3757" s="119">
        <f t="shared" si="1680"/>
        <v>-11</v>
      </c>
      <c r="AW3757" s="115" t="s">
        <v>2858</v>
      </c>
      <c r="AX3757" s="122" t="s">
        <v>4117</v>
      </c>
      <c r="AY3757" s="129">
        <v>43</v>
      </c>
      <c r="AZ3757" s="124">
        <f t="shared" si="1686"/>
        <v>0.98173322005097707</v>
      </c>
      <c r="BA3757" s="124">
        <f t="shared" ref="BA3757:BA3759" si="1696">1-AZ3757</f>
        <v>1.8266779949022927E-2</v>
      </c>
      <c r="BB3757" s="119"/>
      <c r="BC3757" s="119"/>
      <c r="BD3757" s="119"/>
      <c r="BE3757" s="119"/>
      <c r="BF3757" s="119"/>
      <c r="BG3757" s="119">
        <f>IF(H3757="W",1,0)</f>
        <v>0</v>
      </c>
      <c r="BH3757" s="119">
        <f>IF(H3757="W",BH3756+1,0)</f>
        <v>0</v>
      </c>
      <c r="BI3757" s="119">
        <f>IF(H3757="D",1,0)</f>
        <v>1</v>
      </c>
      <c r="BJ3757" s="119">
        <f>IF(H3757="D",BJ3756+1,0)</f>
        <v>1</v>
      </c>
      <c r="BK3757" s="119">
        <f>IF(H3757="L",1,0)</f>
        <v>0</v>
      </c>
      <c r="BL3757" s="119">
        <f>IF(H3757="L",BL3756+1,0)</f>
        <v>0</v>
      </c>
      <c r="BM3757" s="119">
        <f>IF(OR(H3757="W",H3757="D"),1,0)</f>
        <v>1</v>
      </c>
      <c r="BN3757" s="119">
        <f>IF(OR(H3757="W",H3757="D"),BN3756+1,0)</f>
        <v>2</v>
      </c>
      <c r="BO3757" s="119">
        <f>IF(OR(H3757="L",H3757="D"),1,0)</f>
        <v>1</v>
      </c>
      <c r="BP3757" s="119">
        <f>IF(OR(H3757="L",H3757="D"),BP3756+1,0)</f>
        <v>1</v>
      </c>
      <c r="BQ3757" s="119">
        <f t="shared" si="1673"/>
        <v>1</v>
      </c>
      <c r="BR3757" s="119">
        <f t="shared" si="1674"/>
        <v>5</v>
      </c>
      <c r="BS3757" s="119">
        <f t="shared" si="1676"/>
        <v>1</v>
      </c>
      <c r="BT3757" s="119">
        <f t="shared" si="1677"/>
        <v>1</v>
      </c>
      <c r="BV3757" s="58" t="s">
        <v>1895</v>
      </c>
      <c r="BW3757" s="6">
        <v>63</v>
      </c>
      <c r="BY3757" s="57" t="s">
        <v>3991</v>
      </c>
      <c r="BZ3757" s="6">
        <v>60</v>
      </c>
      <c r="CB3757" s="57" t="s">
        <v>4002</v>
      </c>
      <c r="CC3757" s="6">
        <v>56</v>
      </c>
      <c r="CE3757" s="57" t="s">
        <v>3993</v>
      </c>
      <c r="CF3757" s="6">
        <v>54</v>
      </c>
      <c r="CH3757" s="57" t="s">
        <v>182</v>
      </c>
      <c r="CI3757" s="6">
        <v>54</v>
      </c>
      <c r="CK3757" s="57" t="s">
        <v>3996</v>
      </c>
      <c r="CL3757" s="6">
        <v>53</v>
      </c>
      <c r="CN3757" s="57" t="s">
        <v>4025</v>
      </c>
      <c r="CO3757" s="6">
        <v>52</v>
      </c>
      <c r="CT3757" s="6">
        <f t="shared" si="1675"/>
        <v>12</v>
      </c>
      <c r="CX3757" s="6" t="str">
        <f t="shared" si="1687"/>
        <v>H</v>
      </c>
      <c r="CY3757" s="87">
        <f t="shared" si="1688"/>
        <v>2354</v>
      </c>
      <c r="CZ3757" s="87">
        <f t="shared" si="1689"/>
        <v>43</v>
      </c>
      <c r="DA3757" s="6">
        <f t="shared" si="1690"/>
        <v>2311</v>
      </c>
    </row>
    <row r="3758" spans="1:105" hidden="1" x14ac:dyDescent="0.2">
      <c r="A3758" s="115">
        <v>8433</v>
      </c>
      <c r="B3758" s="46">
        <f t="shared" si="1670"/>
        <v>3</v>
      </c>
      <c r="C3758" s="46">
        <f t="shared" si="1671"/>
        <v>3</v>
      </c>
      <c r="D3758" s="46">
        <f t="shared" si="1672"/>
        <v>3</v>
      </c>
      <c r="E3758" s="116">
        <v>43893</v>
      </c>
      <c r="F3758" s="174" t="s">
        <v>4103</v>
      </c>
      <c r="G3758" s="115" t="s">
        <v>103</v>
      </c>
      <c r="H3758" s="115" t="s">
        <v>308</v>
      </c>
      <c r="I3758" s="115">
        <v>1</v>
      </c>
      <c r="J3758" s="115">
        <v>4</v>
      </c>
      <c r="K3758" s="117" t="s">
        <v>2991</v>
      </c>
      <c r="L3758" s="175">
        <v>2343</v>
      </c>
      <c r="M3758" s="125" t="s">
        <v>4705</v>
      </c>
      <c r="N3758" s="115">
        <v>1</v>
      </c>
      <c r="O3758" s="174">
        <f t="shared" si="1695"/>
        <v>33</v>
      </c>
      <c r="P3758" s="174">
        <f>COUNTIF($H$3726:$H3758,"=W")</f>
        <v>18</v>
      </c>
      <c r="Q3758" s="174">
        <f>COUNTIF($H$3726:$H3758,"=D")</f>
        <v>9</v>
      </c>
      <c r="R3758" s="174">
        <f>COUNTIF($H$3726:$H3758,"=L")</f>
        <v>6</v>
      </c>
      <c r="S3758" s="174">
        <f t="shared" si="1682"/>
        <v>49</v>
      </c>
      <c r="T3758" s="174">
        <f t="shared" si="1683"/>
        <v>27</v>
      </c>
      <c r="U3758" s="174">
        <f t="shared" si="1679"/>
        <v>63</v>
      </c>
      <c r="V3758" s="176">
        <v>9</v>
      </c>
      <c r="W3758" s="176">
        <v>6</v>
      </c>
      <c r="X3758" s="176">
        <v>9</v>
      </c>
      <c r="Y3758" s="176">
        <v>4</v>
      </c>
      <c r="Z3758" s="176">
        <v>7</v>
      </c>
      <c r="AA3758" s="176">
        <v>8</v>
      </c>
      <c r="AB3758" s="176">
        <v>14</v>
      </c>
      <c r="AC3758" s="176">
        <v>12</v>
      </c>
      <c r="AD3758" s="177">
        <v>1</v>
      </c>
      <c r="AE3758" s="177">
        <v>2</v>
      </c>
      <c r="AF3758" s="178">
        <v>0</v>
      </c>
      <c r="AG3758" s="178">
        <v>0</v>
      </c>
      <c r="AH3758" s="177" t="s">
        <v>3954</v>
      </c>
      <c r="AI3758" s="174"/>
      <c r="AJ3758" s="119"/>
      <c r="AK3758" s="120">
        <f t="shared" si="1684"/>
        <v>45988</v>
      </c>
      <c r="AL3758" s="120">
        <f>AK3758/COUNTIF(G$3726:G3758,"H")</f>
        <v>2705.1764705882351</v>
      </c>
      <c r="AM3758" s="120">
        <f t="shared" si="1685"/>
        <v>27594</v>
      </c>
      <c r="AN3758" s="120">
        <f>AM3758/COUNTIF(G$3726:G3758,"A")</f>
        <v>1724.625</v>
      </c>
      <c r="AO3758" s="119"/>
      <c r="AP3758" s="119">
        <v>63</v>
      </c>
      <c r="AQ3758" s="119"/>
      <c r="AR3758" s="119">
        <v>52</v>
      </c>
      <c r="AS3758" s="119">
        <v>29</v>
      </c>
      <c r="AT3758" s="121">
        <f>U3758</f>
        <v>63</v>
      </c>
      <c r="AU3758" s="119">
        <f>N3758</f>
        <v>1</v>
      </c>
      <c r="AV3758" s="119">
        <f t="shared" si="1680"/>
        <v>-11</v>
      </c>
      <c r="AW3758" s="115" t="s">
        <v>2858</v>
      </c>
      <c r="AX3758" s="122" t="s">
        <v>4117</v>
      </c>
      <c r="AY3758" s="129">
        <v>47</v>
      </c>
      <c r="AZ3758" s="124">
        <f t="shared" si="1686"/>
        <v>0.97994024754588138</v>
      </c>
      <c r="BA3758" s="124">
        <f t="shared" si="1696"/>
        <v>2.0059752454118618E-2</v>
      </c>
      <c r="BB3758" s="119"/>
      <c r="BC3758" s="119"/>
      <c r="BD3758" s="119"/>
      <c r="BE3758" s="119"/>
      <c r="BF3758" s="119"/>
      <c r="BG3758" s="119">
        <f>IF(H3758="W",1,0)</f>
        <v>0</v>
      </c>
      <c r="BH3758" s="119">
        <f>IF(H3758="W",BH3757+1,0)</f>
        <v>0</v>
      </c>
      <c r="BI3758" s="119">
        <f>IF(H3758="D",1,0)</f>
        <v>0</v>
      </c>
      <c r="BJ3758" s="119">
        <f>IF(H3758="D",BJ3757+1,0)</f>
        <v>0</v>
      </c>
      <c r="BK3758" s="119">
        <f>IF(H3758="L",1,0)</f>
        <v>1</v>
      </c>
      <c r="BL3758" s="119">
        <f>IF(H3758="L",BL3757+1,0)</f>
        <v>1</v>
      </c>
      <c r="BM3758" s="119">
        <f>IF(OR(H3758="W",H3758="D"),1,0)</f>
        <v>0</v>
      </c>
      <c r="BN3758" s="119">
        <f>IF(OR(H3758="W",H3758="D"),BN3757+1,0)</f>
        <v>0</v>
      </c>
      <c r="BO3758" s="119">
        <f>IF(OR(H3758="L",H3758="D"),1,0)</f>
        <v>1</v>
      </c>
      <c r="BP3758" s="119">
        <f>IF(OR(H3758="L",H3758="D"),BP3757+1,0)</f>
        <v>2</v>
      </c>
      <c r="BQ3758" s="119">
        <f t="shared" si="1673"/>
        <v>1</v>
      </c>
      <c r="BR3758" s="119">
        <f t="shared" si="1674"/>
        <v>6</v>
      </c>
      <c r="BS3758" s="119">
        <f t="shared" si="1676"/>
        <v>1</v>
      </c>
      <c r="BT3758" s="119">
        <f t="shared" si="1677"/>
        <v>2</v>
      </c>
      <c r="BV3758" s="58" t="s">
        <v>1895</v>
      </c>
      <c r="BW3758" s="6">
        <v>63</v>
      </c>
      <c r="BY3758" s="57" t="s">
        <v>3991</v>
      </c>
      <c r="BZ3758" s="6">
        <v>61</v>
      </c>
      <c r="CB3758" s="57" t="s">
        <v>4002</v>
      </c>
      <c r="CC3758" s="6">
        <v>57</v>
      </c>
      <c r="CE3758" s="57" t="s">
        <v>3996</v>
      </c>
      <c r="CF3758" s="6">
        <v>54</v>
      </c>
      <c r="CH3758" s="57" t="s">
        <v>3993</v>
      </c>
      <c r="CI3758" s="6">
        <v>54</v>
      </c>
      <c r="CK3758" s="57" t="s">
        <v>182</v>
      </c>
      <c r="CL3758" s="6">
        <v>54</v>
      </c>
      <c r="CN3758" s="57" t="s">
        <v>4025</v>
      </c>
      <c r="CO3758" s="6">
        <v>52</v>
      </c>
      <c r="CT3758" s="6">
        <f>V3758+X3758</f>
        <v>18</v>
      </c>
      <c r="CX3758" s="6" t="str">
        <f t="shared" si="1687"/>
        <v>H</v>
      </c>
      <c r="CY3758" s="87">
        <f t="shared" si="1688"/>
        <v>2343</v>
      </c>
      <c r="CZ3758" s="87">
        <f t="shared" si="1689"/>
        <v>47</v>
      </c>
      <c r="DA3758" s="6">
        <f t="shared" si="1690"/>
        <v>2296</v>
      </c>
    </row>
    <row r="3759" spans="1:105" hidden="1" x14ac:dyDescent="0.2">
      <c r="A3759" s="115">
        <v>8434</v>
      </c>
      <c r="B3759" s="46">
        <f t="shared" si="1670"/>
        <v>7</v>
      </c>
      <c r="C3759" s="46">
        <f t="shared" si="1671"/>
        <v>7</v>
      </c>
      <c r="D3759" s="46">
        <f t="shared" si="1672"/>
        <v>3</v>
      </c>
      <c r="E3759" s="116">
        <v>43897</v>
      </c>
      <c r="F3759" s="174" t="s">
        <v>2634</v>
      </c>
      <c r="G3759" s="115" t="s">
        <v>310</v>
      </c>
      <c r="H3759" s="115" t="s">
        <v>306</v>
      </c>
      <c r="I3759" s="115">
        <v>3</v>
      </c>
      <c r="J3759" s="115">
        <v>1</v>
      </c>
      <c r="K3759" s="117" t="s">
        <v>2996</v>
      </c>
      <c r="L3759" s="175">
        <v>802</v>
      </c>
      <c r="M3759" s="125" t="s">
        <v>4706</v>
      </c>
      <c r="N3759" s="115">
        <v>1</v>
      </c>
      <c r="O3759" s="174">
        <f t="shared" si="1695"/>
        <v>34</v>
      </c>
      <c r="P3759" s="174">
        <f>COUNTIF($H$3726:$H3759,"=W")</f>
        <v>19</v>
      </c>
      <c r="Q3759" s="174">
        <f>COUNTIF($H$3726:$H3759,"=D")</f>
        <v>9</v>
      </c>
      <c r="R3759" s="174">
        <f>COUNTIF($H$3726:$H3759,"=L")</f>
        <v>6</v>
      </c>
      <c r="S3759" s="174">
        <f t="shared" si="1682"/>
        <v>52</v>
      </c>
      <c r="T3759" s="174">
        <f t="shared" si="1683"/>
        <v>28</v>
      </c>
      <c r="U3759" s="174">
        <f t="shared" si="1679"/>
        <v>66</v>
      </c>
      <c r="V3759" s="176">
        <v>6</v>
      </c>
      <c r="W3759" s="176">
        <v>5</v>
      </c>
      <c r="X3759" s="176">
        <v>2</v>
      </c>
      <c r="Y3759" s="176">
        <v>4</v>
      </c>
      <c r="Z3759" s="176">
        <v>3</v>
      </c>
      <c r="AA3759" s="176">
        <v>3</v>
      </c>
      <c r="AB3759" s="176">
        <v>10</v>
      </c>
      <c r="AC3759" s="176">
        <v>9</v>
      </c>
      <c r="AD3759" s="177">
        <v>1</v>
      </c>
      <c r="AE3759" s="177">
        <v>1</v>
      </c>
      <c r="AF3759" s="178">
        <v>0</v>
      </c>
      <c r="AG3759" s="178">
        <v>0</v>
      </c>
      <c r="AH3759" s="177" t="s">
        <v>3784</v>
      </c>
      <c r="AI3759" s="174"/>
      <c r="AJ3759" s="119"/>
      <c r="AK3759" s="120">
        <f t="shared" si="1684"/>
        <v>45988</v>
      </c>
      <c r="AL3759" s="120">
        <f>AK3759/COUNTIF(G$3726:G3759,"H")</f>
        <v>2705.1764705882351</v>
      </c>
      <c r="AM3759" s="120">
        <f t="shared" si="1685"/>
        <v>28396</v>
      </c>
      <c r="AN3759" s="120">
        <f>AM3759/COUNTIF(G$3726:G3759,"A")</f>
        <v>1670.3529411764705</v>
      </c>
      <c r="AO3759" s="119"/>
      <c r="AP3759" s="119">
        <v>66</v>
      </c>
      <c r="AQ3759" s="119"/>
      <c r="AR3759" s="119">
        <v>52</v>
      </c>
      <c r="AS3759" s="119">
        <v>30</v>
      </c>
      <c r="AT3759" s="121">
        <f>U3759</f>
        <v>66</v>
      </c>
      <c r="AU3759" s="119">
        <f>N3759</f>
        <v>1</v>
      </c>
      <c r="AV3759" s="119">
        <f t="shared" si="1680"/>
        <v>-14</v>
      </c>
      <c r="AW3759" s="115" t="s">
        <v>2870</v>
      </c>
      <c r="AX3759" s="122" t="s">
        <v>4118</v>
      </c>
      <c r="AY3759" s="129">
        <v>348</v>
      </c>
      <c r="AZ3759" s="124">
        <f t="shared" si="1686"/>
        <v>0.43391521197007482</v>
      </c>
      <c r="BA3759" s="124">
        <f t="shared" si="1696"/>
        <v>0.56608478802992512</v>
      </c>
      <c r="BB3759" s="119"/>
      <c r="BC3759" s="119"/>
      <c r="BD3759" s="119"/>
      <c r="BE3759" s="119"/>
      <c r="BF3759" s="119"/>
      <c r="BG3759" s="119">
        <f>IF(H3759="W",1,0)</f>
        <v>1</v>
      </c>
      <c r="BH3759" s="119">
        <f>IF(H3759="W",BH3758+1,0)</f>
        <v>1</v>
      </c>
      <c r="BI3759" s="119">
        <f>IF(H3759="D",1,0)</f>
        <v>0</v>
      </c>
      <c r="BJ3759" s="119">
        <f>IF(H3759="D",BJ3758+1,0)</f>
        <v>0</v>
      </c>
      <c r="BK3759" s="119">
        <f>IF(H3759="L",1,0)</f>
        <v>0</v>
      </c>
      <c r="BL3759" s="119">
        <f>IF(H3759="L",BL3758+1,0)</f>
        <v>0</v>
      </c>
      <c r="BM3759" s="119">
        <f>IF(OR(H3759="W",H3759="D"),1,0)</f>
        <v>1</v>
      </c>
      <c r="BN3759" s="119">
        <f>IF(OR(H3759="W",H3759="D"),BN3758+1,0)</f>
        <v>1</v>
      </c>
      <c r="BO3759" s="119">
        <f>IF(OR(H3759="L",H3759="D"),1,0)</f>
        <v>0</v>
      </c>
      <c r="BP3759" s="119">
        <f>IF(OR(H3759="L",H3759="D"),BP3758+1,0)</f>
        <v>0</v>
      </c>
      <c r="BQ3759" s="119">
        <f t="shared" si="1673"/>
        <v>1</v>
      </c>
      <c r="BR3759" s="119">
        <f t="shared" si="1674"/>
        <v>7</v>
      </c>
      <c r="BS3759" s="119">
        <f t="shared" si="1676"/>
        <v>1</v>
      </c>
      <c r="BT3759" s="119">
        <f t="shared" si="1677"/>
        <v>3</v>
      </c>
      <c r="BV3759" s="58" t="s">
        <v>1895</v>
      </c>
      <c r="BW3759" s="6">
        <v>66</v>
      </c>
      <c r="BY3759" s="57" t="s">
        <v>3991</v>
      </c>
      <c r="BZ3759" s="6">
        <v>64</v>
      </c>
      <c r="CB3759" s="57" t="s">
        <v>4002</v>
      </c>
      <c r="CC3759" s="6">
        <v>58</v>
      </c>
      <c r="CE3759" s="57" t="s">
        <v>3996</v>
      </c>
      <c r="CF3759" s="6">
        <v>57</v>
      </c>
      <c r="CH3759" s="57" t="s">
        <v>182</v>
      </c>
      <c r="CI3759" s="6">
        <v>57</v>
      </c>
      <c r="CK3759" s="57" t="s">
        <v>3993</v>
      </c>
      <c r="CL3759" s="6">
        <v>54</v>
      </c>
      <c r="CN3759" s="57" t="s">
        <v>4086</v>
      </c>
      <c r="CO3759" s="6">
        <v>52</v>
      </c>
      <c r="CT3759" s="6">
        <f>V3759+X3759</f>
        <v>8</v>
      </c>
      <c r="CX3759" s="6" t="str">
        <f t="shared" si="1687"/>
        <v>A</v>
      </c>
      <c r="CY3759" s="87">
        <f t="shared" si="1688"/>
        <v>802</v>
      </c>
      <c r="CZ3759" s="87">
        <f t="shared" si="1689"/>
        <v>348</v>
      </c>
      <c r="DA3759" s="6" t="str">
        <f t="shared" si="1690"/>
        <v>na</v>
      </c>
    </row>
    <row r="3760" spans="1:105" hidden="1" x14ac:dyDescent="0.2">
      <c r="A3760" s="115">
        <v>8435</v>
      </c>
      <c r="B3760" s="46">
        <f t="shared" si="1670"/>
        <v>7</v>
      </c>
      <c r="C3760" s="46">
        <f t="shared" si="1671"/>
        <v>14</v>
      </c>
      <c r="D3760" s="46">
        <f t="shared" si="1672"/>
        <v>3</v>
      </c>
      <c r="E3760" s="116">
        <v>43904</v>
      </c>
      <c r="F3760" s="174" t="s">
        <v>3449</v>
      </c>
      <c r="G3760" s="115" t="s">
        <v>103</v>
      </c>
      <c r="M3760" s="57" t="s">
        <v>4142</v>
      </c>
      <c r="CX3760" s="6" t="str">
        <f t="shared" si="1687"/>
        <v>H</v>
      </c>
      <c r="CY3760" s="87">
        <f t="shared" si="1688"/>
        <v>0</v>
      </c>
      <c r="CZ3760" s="87">
        <f t="shared" si="1689"/>
        <v>0</v>
      </c>
      <c r="DA3760" s="6">
        <f t="shared" si="1690"/>
        <v>0</v>
      </c>
    </row>
    <row r="3761" spans="1:105" hidden="1" x14ac:dyDescent="0.2">
      <c r="A3761" s="115">
        <v>8436</v>
      </c>
      <c r="B3761" s="46">
        <f t="shared" si="1670"/>
        <v>7</v>
      </c>
      <c r="C3761" s="46">
        <f t="shared" si="1671"/>
        <v>21</v>
      </c>
      <c r="D3761" s="46">
        <f t="shared" si="1672"/>
        <v>3</v>
      </c>
      <c r="E3761" s="116">
        <v>43911</v>
      </c>
      <c r="F3761" s="174" t="s">
        <v>870</v>
      </c>
      <c r="G3761" s="115" t="s">
        <v>310</v>
      </c>
      <c r="M3761" s="57" t="s">
        <v>4142</v>
      </c>
      <c r="CX3761" s="6" t="str">
        <f t="shared" si="1687"/>
        <v>A</v>
      </c>
      <c r="CY3761" s="87">
        <f t="shared" si="1688"/>
        <v>0</v>
      </c>
      <c r="CZ3761" s="87">
        <f t="shared" si="1689"/>
        <v>0</v>
      </c>
      <c r="DA3761" s="6" t="str">
        <f t="shared" si="1690"/>
        <v>na</v>
      </c>
    </row>
    <row r="3762" spans="1:105" hidden="1" x14ac:dyDescent="0.2">
      <c r="A3762" s="115">
        <v>8437</v>
      </c>
      <c r="B3762" s="46">
        <f t="shared" si="1670"/>
        <v>7</v>
      </c>
      <c r="C3762" s="46">
        <f t="shared" si="1671"/>
        <v>28</v>
      </c>
      <c r="D3762" s="46">
        <f t="shared" si="1672"/>
        <v>3</v>
      </c>
      <c r="E3762" s="116">
        <v>43918</v>
      </c>
      <c r="F3762" s="174" t="s">
        <v>2388</v>
      </c>
      <c r="G3762" s="115" t="s">
        <v>103</v>
      </c>
      <c r="M3762" s="57" t="s">
        <v>4142</v>
      </c>
      <c r="CX3762" s="6" t="str">
        <f t="shared" si="1687"/>
        <v>H</v>
      </c>
      <c r="CY3762" s="87">
        <f t="shared" si="1688"/>
        <v>0</v>
      </c>
      <c r="CZ3762" s="87">
        <f t="shared" si="1689"/>
        <v>0</v>
      </c>
      <c r="DA3762" s="6">
        <f t="shared" si="1690"/>
        <v>0</v>
      </c>
    </row>
    <row r="3763" spans="1:105" hidden="1" x14ac:dyDescent="0.2">
      <c r="A3763" s="115">
        <v>8438</v>
      </c>
      <c r="B3763" s="46">
        <f t="shared" si="1670"/>
        <v>7</v>
      </c>
      <c r="C3763" s="46">
        <f t="shared" si="1671"/>
        <v>4</v>
      </c>
      <c r="D3763" s="46">
        <f t="shared" si="1672"/>
        <v>4</v>
      </c>
      <c r="E3763" s="116">
        <v>43925</v>
      </c>
      <c r="F3763" s="174" t="s">
        <v>3893</v>
      </c>
      <c r="G3763" s="115" t="s">
        <v>310</v>
      </c>
      <c r="M3763" s="57" t="s">
        <v>4142</v>
      </c>
      <c r="CX3763" s="6" t="str">
        <f t="shared" si="1687"/>
        <v>A</v>
      </c>
      <c r="CY3763" s="87">
        <f t="shared" si="1688"/>
        <v>0</v>
      </c>
      <c r="CZ3763" s="87">
        <f t="shared" si="1689"/>
        <v>0</v>
      </c>
      <c r="DA3763" s="6" t="str">
        <f t="shared" si="1690"/>
        <v>na</v>
      </c>
    </row>
    <row r="3764" spans="1:105" hidden="1" x14ac:dyDescent="0.2">
      <c r="A3764" s="115">
        <v>8439</v>
      </c>
      <c r="B3764" s="46">
        <f t="shared" si="1670"/>
        <v>6</v>
      </c>
      <c r="C3764" s="46">
        <f t="shared" si="1671"/>
        <v>10</v>
      </c>
      <c r="D3764" s="46">
        <f t="shared" si="1672"/>
        <v>4</v>
      </c>
      <c r="E3764" s="116">
        <v>43931</v>
      </c>
      <c r="F3764" s="174" t="s">
        <v>2850</v>
      </c>
      <c r="G3764" s="115" t="s">
        <v>310</v>
      </c>
      <c r="M3764" s="57" t="s">
        <v>4142</v>
      </c>
      <c r="CX3764" s="6" t="str">
        <f t="shared" si="1687"/>
        <v>A</v>
      </c>
      <c r="CY3764" s="87">
        <f t="shared" si="1688"/>
        <v>0</v>
      </c>
      <c r="CZ3764" s="87">
        <f t="shared" si="1689"/>
        <v>0</v>
      </c>
      <c r="DA3764" s="6" t="str">
        <f t="shared" si="1690"/>
        <v>na</v>
      </c>
    </row>
    <row r="3765" spans="1:105" hidden="1" x14ac:dyDescent="0.2">
      <c r="A3765" s="115">
        <v>8440</v>
      </c>
      <c r="B3765" s="46">
        <f t="shared" si="1670"/>
        <v>2</v>
      </c>
      <c r="C3765" s="46">
        <f t="shared" si="1671"/>
        <v>13</v>
      </c>
      <c r="D3765" s="46">
        <f t="shared" si="1672"/>
        <v>4</v>
      </c>
      <c r="E3765" s="116">
        <v>43934</v>
      </c>
      <c r="F3765" s="174" t="s">
        <v>3886</v>
      </c>
      <c r="G3765" s="115" t="s">
        <v>103</v>
      </c>
      <c r="M3765" s="57" t="s">
        <v>4142</v>
      </c>
      <c r="CX3765" s="6" t="str">
        <f t="shared" si="1687"/>
        <v>H</v>
      </c>
      <c r="CY3765" s="87">
        <f t="shared" si="1688"/>
        <v>0</v>
      </c>
      <c r="CZ3765" s="87">
        <f t="shared" si="1689"/>
        <v>0</v>
      </c>
      <c r="DA3765" s="6">
        <f t="shared" si="1690"/>
        <v>0</v>
      </c>
    </row>
    <row r="3766" spans="1:105" hidden="1" x14ac:dyDescent="0.2">
      <c r="A3766" s="115">
        <v>8441</v>
      </c>
      <c r="B3766" s="46">
        <f t="shared" si="1670"/>
        <v>7</v>
      </c>
      <c r="C3766" s="46">
        <f t="shared" si="1671"/>
        <v>18</v>
      </c>
      <c r="D3766" s="46">
        <f t="shared" si="1672"/>
        <v>4</v>
      </c>
      <c r="E3766" s="116">
        <v>43939</v>
      </c>
      <c r="F3766" s="174" t="s">
        <v>3867</v>
      </c>
      <c r="G3766" s="115" t="s">
        <v>310</v>
      </c>
      <c r="M3766" s="57" t="s">
        <v>4142</v>
      </c>
      <c r="CX3766" s="6" t="str">
        <f t="shared" si="1687"/>
        <v>A</v>
      </c>
      <c r="CY3766" s="87">
        <f t="shared" si="1688"/>
        <v>0</v>
      </c>
      <c r="CZ3766" s="87">
        <f t="shared" si="1689"/>
        <v>0</v>
      </c>
      <c r="DA3766" s="6" t="str">
        <f t="shared" si="1690"/>
        <v>na</v>
      </c>
    </row>
    <row r="3767" spans="1:105" hidden="1" x14ac:dyDescent="0.2">
      <c r="A3767" s="115">
        <v>8442</v>
      </c>
      <c r="B3767" s="46">
        <f t="shared" si="1670"/>
        <v>7</v>
      </c>
      <c r="C3767" s="46">
        <f t="shared" si="1671"/>
        <v>25</v>
      </c>
      <c r="D3767" s="46">
        <f t="shared" si="1672"/>
        <v>4</v>
      </c>
      <c r="E3767" s="116">
        <v>43946</v>
      </c>
      <c r="F3767" s="174" t="s">
        <v>4104</v>
      </c>
      <c r="G3767" s="115" t="s">
        <v>103</v>
      </c>
      <c r="M3767" s="57" t="s">
        <v>4142</v>
      </c>
      <c r="CX3767" s="6" t="str">
        <f t="shared" si="1687"/>
        <v>H</v>
      </c>
      <c r="CY3767" s="87">
        <f t="shared" si="1688"/>
        <v>0</v>
      </c>
      <c r="CZ3767" s="87">
        <f t="shared" si="1689"/>
        <v>0</v>
      </c>
      <c r="DA3767" s="6">
        <f t="shared" si="1690"/>
        <v>0</v>
      </c>
    </row>
    <row r="3768" spans="1:105" s="57" customFormat="1" ht="16.149999999999999" hidden="1" customHeight="1" x14ac:dyDescent="0.2">
      <c r="A3768" s="115">
        <v>8501</v>
      </c>
      <c r="B3768" s="46">
        <f t="shared" si="1670"/>
        <v>3</v>
      </c>
      <c r="C3768" s="46">
        <f t="shared" si="1671"/>
        <v>6</v>
      </c>
      <c r="D3768" s="46">
        <f t="shared" si="1672"/>
        <v>10</v>
      </c>
      <c r="E3768" s="116">
        <v>44110</v>
      </c>
      <c r="F3768" s="174" t="s">
        <v>3896</v>
      </c>
      <c r="G3768" s="115" t="s">
        <v>103</v>
      </c>
      <c r="H3768" s="115" t="s">
        <v>306</v>
      </c>
      <c r="I3768" s="115">
        <v>3</v>
      </c>
      <c r="J3768" s="115">
        <v>1</v>
      </c>
      <c r="K3768" s="117" t="s">
        <v>1296</v>
      </c>
      <c r="L3768" s="175"/>
      <c r="M3768" s="125" t="s">
        <v>4707</v>
      </c>
      <c r="N3768" s="115">
        <v>4</v>
      </c>
      <c r="O3768" s="174">
        <f>SUM(P3768:R3768)</f>
        <v>1</v>
      </c>
      <c r="P3768" s="174">
        <f>COUNTIF($H$3768:$H3768,"=W")</f>
        <v>1</v>
      </c>
      <c r="Q3768" s="174">
        <f>COUNTIF($H$3768:$H3768,"=D")</f>
        <v>0</v>
      </c>
      <c r="R3768" s="174">
        <f>COUNTIF($H$3768:$H3768,"=L")</f>
        <v>0</v>
      </c>
      <c r="S3768" s="174">
        <f>I3768</f>
        <v>3</v>
      </c>
      <c r="T3768" s="174">
        <f>J3768</f>
        <v>1</v>
      </c>
      <c r="U3768" s="174">
        <f>P3768*3+Q3768</f>
        <v>3</v>
      </c>
      <c r="V3768" s="176"/>
      <c r="W3768" s="176"/>
      <c r="X3768" s="176"/>
      <c r="Y3768" s="176"/>
      <c r="Z3768" s="176"/>
      <c r="AA3768" s="176"/>
      <c r="AB3768" s="176"/>
      <c r="AC3768" s="176"/>
      <c r="AD3768" s="177">
        <v>1</v>
      </c>
      <c r="AE3768" s="177">
        <v>1</v>
      </c>
      <c r="AF3768" s="178">
        <v>0</v>
      </c>
      <c r="AG3768" s="178">
        <v>0</v>
      </c>
      <c r="AH3768" s="177" t="s">
        <v>4143</v>
      </c>
      <c r="AI3768" s="174" t="s">
        <v>4162</v>
      </c>
      <c r="AJ3768" s="122" t="s">
        <v>4163</v>
      </c>
      <c r="AK3768" s="120"/>
      <c r="AL3768" s="120"/>
      <c r="AM3768" s="120"/>
      <c r="AN3768" s="120"/>
      <c r="AO3768" s="119"/>
      <c r="AP3768" s="119">
        <v>3</v>
      </c>
      <c r="AQ3768" s="119"/>
      <c r="AR3768" s="119">
        <v>3</v>
      </c>
      <c r="AS3768" s="119"/>
      <c r="AT3768" s="121">
        <f>U3768</f>
        <v>3</v>
      </c>
      <c r="AU3768" s="119">
        <f>N3768</f>
        <v>4</v>
      </c>
      <c r="AV3768" s="119">
        <f>AR3768-AT3768</f>
        <v>0</v>
      </c>
      <c r="AW3768" s="115"/>
      <c r="AX3768" s="122"/>
      <c r="AY3768" s="122"/>
      <c r="AZ3768" s="124"/>
      <c r="BA3768" s="124"/>
      <c r="BB3768" s="119"/>
      <c r="BC3768" s="119"/>
      <c r="BD3768" s="119"/>
      <c r="BE3768" s="119"/>
      <c r="BF3768" s="119"/>
      <c r="BG3768" s="119">
        <f>IF(H3768="W",1,0)</f>
        <v>1</v>
      </c>
      <c r="BH3768" s="119">
        <f>IF(H3768="W",BH3759+1,0)</f>
        <v>2</v>
      </c>
      <c r="BI3768" s="119">
        <f>IF(H3768="D",1,0)</f>
        <v>0</v>
      </c>
      <c r="BJ3768" s="119">
        <f>IF(H3768="D",BJ3767+1,0)</f>
        <v>0</v>
      </c>
      <c r="BK3768" s="119">
        <f>IF(H3768="L",1,0)</f>
        <v>0</v>
      </c>
      <c r="BL3768" s="119">
        <f>IF(H3768="L",BL3767+1,0)</f>
        <v>0</v>
      </c>
      <c r="BM3768" s="119">
        <f>IF(OR(H3768="W",H3768="D"),1,0)</f>
        <v>1</v>
      </c>
      <c r="BN3768" s="119">
        <f>IF(OR(H3768="W",H3768="D"),BN3759+1,0)</f>
        <v>2</v>
      </c>
      <c r="BO3768" s="119">
        <f>IF(OR(H3768="L",H3768="D"),1,0)</f>
        <v>0</v>
      </c>
      <c r="BP3768" s="119">
        <f>IF(OR(H3768="L",H3768="D"),BP3759+1,0)</f>
        <v>0</v>
      </c>
      <c r="BQ3768" s="119">
        <f t="shared" ref="BQ3768:BQ3780" si="1697">IF(I3768&gt;0,1,0)</f>
        <v>1</v>
      </c>
      <c r="BR3768" s="119">
        <f>IF(I3768&gt;0,BR3759+1,0)</f>
        <v>8</v>
      </c>
      <c r="BS3768" s="119">
        <f t="shared" si="1676"/>
        <v>1</v>
      </c>
      <c r="BT3768" s="119">
        <f>IF(J3768&gt;0,BT3759+1,0)</f>
        <v>4</v>
      </c>
      <c r="BV3768" s="57" t="s">
        <v>4002</v>
      </c>
      <c r="BW3768" s="6">
        <v>3</v>
      </c>
      <c r="BX3768" s="6"/>
      <c r="BY3768" s="57" t="s">
        <v>3967</v>
      </c>
      <c r="BZ3768" s="6">
        <v>3</v>
      </c>
      <c r="CA3768" s="6"/>
      <c r="CB3768" s="57" t="s">
        <v>3998</v>
      </c>
      <c r="CC3768" s="6">
        <v>3</v>
      </c>
      <c r="CD3768" s="6"/>
      <c r="CE3768" s="58" t="s">
        <v>1895</v>
      </c>
      <c r="CF3768" s="6">
        <v>3</v>
      </c>
      <c r="CG3768" s="6"/>
      <c r="CH3768" s="57" t="s">
        <v>3995</v>
      </c>
      <c r="CI3768" s="6">
        <v>3</v>
      </c>
      <c r="CJ3768" s="6"/>
      <c r="CK3768" s="57" t="s">
        <v>3993</v>
      </c>
      <c r="CL3768" s="6">
        <v>3</v>
      </c>
      <c r="CM3768" s="6"/>
      <c r="CN3768" s="57" t="s">
        <v>4086</v>
      </c>
      <c r="CO3768" s="6">
        <v>3</v>
      </c>
      <c r="CQ3768" s="6"/>
      <c r="CR3768" s="6"/>
      <c r="CT3768" s="6">
        <f t="shared" ref="CT3768:CT3780" si="1698">V3768+X3768</f>
        <v>0</v>
      </c>
      <c r="CX3768" s="6" t="str">
        <f t="shared" si="1687"/>
        <v>H</v>
      </c>
      <c r="CY3768" s="87">
        <f t="shared" si="1688"/>
        <v>0</v>
      </c>
      <c r="CZ3768" s="87">
        <f t="shared" si="1689"/>
        <v>0</v>
      </c>
      <c r="DA3768" s="6">
        <f t="shared" si="1690"/>
        <v>0</v>
      </c>
    </row>
    <row r="3769" spans="1:105" hidden="1" x14ac:dyDescent="0.2">
      <c r="A3769" s="115">
        <v>8502</v>
      </c>
      <c r="B3769" s="46">
        <f t="shared" si="1670"/>
        <v>7</v>
      </c>
      <c r="C3769" s="46">
        <f t="shared" si="1671"/>
        <v>10</v>
      </c>
      <c r="D3769" s="46">
        <f t="shared" si="1672"/>
        <v>10</v>
      </c>
      <c r="E3769" s="116">
        <v>44114</v>
      </c>
      <c r="F3769" s="174" t="s">
        <v>870</v>
      </c>
      <c r="G3769" s="115" t="s">
        <v>310</v>
      </c>
      <c r="H3769" s="115" t="s">
        <v>307</v>
      </c>
      <c r="I3769" s="115">
        <v>1</v>
      </c>
      <c r="J3769" s="115">
        <v>1</v>
      </c>
      <c r="K3769" s="117" t="s">
        <v>1296</v>
      </c>
      <c r="L3769" s="175"/>
      <c r="M3769" s="125" t="s">
        <v>4708</v>
      </c>
      <c r="N3769" s="115">
        <v>5</v>
      </c>
      <c r="O3769" s="174">
        <f>SUM(P3769:R3769)</f>
        <v>2</v>
      </c>
      <c r="P3769" s="174">
        <f>COUNTIF($H$3768:$H3769,"=W")</f>
        <v>1</v>
      </c>
      <c r="Q3769" s="174">
        <f>COUNTIF($H$3768:$H3769,"=D")</f>
        <v>1</v>
      </c>
      <c r="R3769" s="174">
        <f>COUNTIF($H$3768:$H3769,"=L")</f>
        <v>0</v>
      </c>
      <c r="S3769" s="174">
        <f t="shared" ref="S3769:S3778" si="1699">S3768+I3769</f>
        <v>4</v>
      </c>
      <c r="T3769" s="174">
        <f t="shared" ref="T3769:T3778" si="1700">T3768+J3769</f>
        <v>2</v>
      </c>
      <c r="U3769" s="174">
        <f>P3769*3+Q3769</f>
        <v>4</v>
      </c>
      <c r="V3769" s="176"/>
      <c r="W3769" s="176"/>
      <c r="X3769" s="176"/>
      <c r="Y3769" s="176"/>
      <c r="Z3769" s="176"/>
      <c r="AA3769" s="176"/>
      <c r="AB3769" s="176"/>
      <c r="AC3769" s="176"/>
      <c r="AD3769" s="177">
        <v>3</v>
      </c>
      <c r="AE3769" s="177">
        <v>1</v>
      </c>
      <c r="AF3769" s="178">
        <v>0</v>
      </c>
      <c r="AG3769" s="178">
        <v>0</v>
      </c>
      <c r="AH3769" s="177" t="s">
        <v>4144</v>
      </c>
      <c r="AI3769" s="135">
        <v>5</v>
      </c>
      <c r="AJ3769" s="122" t="s">
        <v>4164</v>
      </c>
      <c r="AK3769" s="120"/>
      <c r="AL3769" s="120"/>
      <c r="AM3769" s="120"/>
      <c r="AN3769" s="120"/>
      <c r="AO3769" s="119"/>
      <c r="AP3769" s="119">
        <v>6</v>
      </c>
      <c r="AQ3769" s="119"/>
      <c r="AR3769" s="119">
        <v>3</v>
      </c>
      <c r="AS3769" s="119"/>
      <c r="AT3769" s="121">
        <f>U3769</f>
        <v>4</v>
      </c>
      <c r="AU3769" s="119">
        <f>N3769</f>
        <v>5</v>
      </c>
      <c r="AV3769" s="119">
        <f>AR3769-AT3769</f>
        <v>-1</v>
      </c>
      <c r="AW3769" s="115"/>
      <c r="AX3769" s="122"/>
      <c r="AY3769" s="129"/>
      <c r="AZ3769" s="124"/>
      <c r="BA3769" s="124"/>
      <c r="BB3769" s="119"/>
      <c r="BC3769" s="119"/>
      <c r="BD3769" s="119"/>
      <c r="BE3769" s="119"/>
      <c r="BF3769" s="119"/>
      <c r="BG3769" s="119">
        <f>IF(H3769="W",1,0)</f>
        <v>0</v>
      </c>
      <c r="BH3769" s="119">
        <f>IF(H3769="W",BH3768+1,0)</f>
        <v>0</v>
      </c>
      <c r="BI3769" s="119">
        <f>IF(H3769="D",1,0)</f>
        <v>1</v>
      </c>
      <c r="BJ3769" s="119">
        <f>IF(H3769="D",BJ3768+1,0)</f>
        <v>1</v>
      </c>
      <c r="BK3769" s="119">
        <f>IF(H3769="L",1,0)</f>
        <v>0</v>
      </c>
      <c r="BL3769" s="119">
        <f>IF(H3769="L",BL3768+1,0)</f>
        <v>0</v>
      </c>
      <c r="BM3769" s="119">
        <f>IF(OR(H3769="W",H3769="D"),1,0)</f>
        <v>1</v>
      </c>
      <c r="BN3769" s="119">
        <f>IF(OR(H3769="W",H3769="D"),BN3768+1,0)</f>
        <v>3</v>
      </c>
      <c r="BO3769" s="119">
        <f>IF(OR(H3769="L",H3769="D"),1,0)</f>
        <v>1</v>
      </c>
      <c r="BP3769" s="119">
        <f>IF(OR(H3769="L",H3769="D"),BP3768+1,0)</f>
        <v>1</v>
      </c>
      <c r="BQ3769" s="119">
        <f t="shared" si="1697"/>
        <v>1</v>
      </c>
      <c r="BR3769" s="119">
        <f t="shared" ref="BR3769:BR3780" si="1701">IF(I3769&gt;0,BR3768+1,0)</f>
        <v>9</v>
      </c>
      <c r="BS3769" s="119">
        <f t="shared" si="1676"/>
        <v>1</v>
      </c>
      <c r="BT3769" s="119">
        <f t="shared" si="1677"/>
        <v>5</v>
      </c>
      <c r="BV3769" s="57" t="s">
        <v>3995</v>
      </c>
      <c r="BW3769" s="6">
        <v>6</v>
      </c>
      <c r="BY3769" s="57" t="s">
        <v>3993</v>
      </c>
      <c r="BZ3769" s="6">
        <v>6</v>
      </c>
      <c r="CB3769" s="57" t="s">
        <v>4146</v>
      </c>
      <c r="CC3769" s="6">
        <v>6</v>
      </c>
      <c r="CE3769" s="57" t="s">
        <v>3998</v>
      </c>
      <c r="CF3769" s="6">
        <v>4</v>
      </c>
      <c r="CH3769" s="58" t="s">
        <v>1895</v>
      </c>
      <c r="CI3769" s="6">
        <v>4</v>
      </c>
      <c r="CK3769" s="57" t="s">
        <v>4025</v>
      </c>
      <c r="CL3769" s="6">
        <v>4</v>
      </c>
      <c r="CN3769" s="57" t="s">
        <v>4002</v>
      </c>
      <c r="CO3769" s="6">
        <v>3</v>
      </c>
      <c r="CT3769" s="6">
        <f t="shared" si="1698"/>
        <v>0</v>
      </c>
      <c r="CX3769" s="6" t="str">
        <f t="shared" si="1687"/>
        <v>A</v>
      </c>
      <c r="CY3769" s="87">
        <f t="shared" si="1688"/>
        <v>0</v>
      </c>
      <c r="CZ3769" s="87">
        <f t="shared" si="1689"/>
        <v>0</v>
      </c>
      <c r="DA3769" s="6" t="str">
        <f t="shared" si="1690"/>
        <v>na</v>
      </c>
    </row>
    <row r="3770" spans="1:105" hidden="1" x14ac:dyDescent="0.2">
      <c r="A3770" s="115">
        <v>8503</v>
      </c>
      <c r="B3770" s="46">
        <f t="shared" si="1670"/>
        <v>7</v>
      </c>
      <c r="C3770" s="46">
        <f t="shared" si="1671"/>
        <v>17</v>
      </c>
      <c r="D3770" s="46">
        <f t="shared" si="1672"/>
        <v>10</v>
      </c>
      <c r="E3770" s="116">
        <v>44121</v>
      </c>
      <c r="F3770" s="174" t="s">
        <v>3790</v>
      </c>
      <c r="G3770" s="115" t="s">
        <v>103</v>
      </c>
      <c r="H3770" s="115" t="s">
        <v>307</v>
      </c>
      <c r="I3770" s="115">
        <v>0</v>
      </c>
      <c r="J3770" s="115">
        <v>0</v>
      </c>
      <c r="K3770" s="117" t="s">
        <v>36</v>
      </c>
      <c r="L3770" s="175"/>
      <c r="M3770" s="125"/>
      <c r="N3770" s="115">
        <v>6</v>
      </c>
      <c r="O3770" s="174">
        <f>SUM(P3770:R3770)</f>
        <v>3</v>
      </c>
      <c r="P3770" s="174">
        <f>COUNTIF($H$3768:$H3770,"=W")</f>
        <v>1</v>
      </c>
      <c r="Q3770" s="174">
        <f>COUNTIF($H$3768:$H3770,"=D")</f>
        <v>2</v>
      </c>
      <c r="R3770" s="174">
        <f>COUNTIF($H$3768:$H3770,"=L")</f>
        <v>0</v>
      </c>
      <c r="S3770" s="174">
        <f t="shared" si="1699"/>
        <v>4</v>
      </c>
      <c r="T3770" s="174">
        <f t="shared" si="1700"/>
        <v>2</v>
      </c>
      <c r="U3770" s="174">
        <f>P3770*3+Q3770</f>
        <v>5</v>
      </c>
      <c r="V3770" s="176">
        <v>1</v>
      </c>
      <c r="W3770" s="176">
        <v>7</v>
      </c>
      <c r="X3770" s="176">
        <v>7</v>
      </c>
      <c r="Y3770" s="176">
        <v>8</v>
      </c>
      <c r="Z3770" s="176">
        <v>6</v>
      </c>
      <c r="AA3770" s="176">
        <v>5</v>
      </c>
      <c r="AB3770" s="176">
        <v>7</v>
      </c>
      <c r="AC3770" s="176">
        <v>11</v>
      </c>
      <c r="AD3770" s="177">
        <v>1</v>
      </c>
      <c r="AE3770" s="177">
        <v>1</v>
      </c>
      <c r="AF3770" s="178">
        <v>0</v>
      </c>
      <c r="AG3770" s="178">
        <v>0</v>
      </c>
      <c r="AH3770" s="177" t="s">
        <v>4145</v>
      </c>
      <c r="AI3770" s="174" t="s">
        <v>4162</v>
      </c>
      <c r="AJ3770" s="122" t="s">
        <v>4167</v>
      </c>
      <c r="AK3770" s="120"/>
      <c r="AL3770" s="120"/>
      <c r="AM3770" s="120"/>
      <c r="AN3770" s="120"/>
      <c r="AO3770" s="119"/>
      <c r="AP3770" s="119">
        <v>9</v>
      </c>
      <c r="AQ3770" s="119"/>
      <c r="AR3770" s="119">
        <v>5</v>
      </c>
      <c r="AS3770" s="119"/>
      <c r="AT3770" s="121">
        <f>U3770</f>
        <v>5</v>
      </c>
      <c r="AU3770" s="119">
        <f>N3770</f>
        <v>6</v>
      </c>
      <c r="AV3770" s="119">
        <f>AR3770-AT3770</f>
        <v>0</v>
      </c>
      <c r="AW3770" s="115"/>
      <c r="AX3770" s="122"/>
      <c r="AY3770" s="129"/>
      <c r="AZ3770" s="124"/>
      <c r="BA3770" s="124"/>
      <c r="BB3770" s="119"/>
      <c r="BC3770" s="119"/>
      <c r="BD3770" s="119"/>
      <c r="BE3770" s="119"/>
      <c r="BF3770" s="119"/>
      <c r="BG3770" s="119">
        <f t="shared" ref="BG3770:BG3780" si="1702">IF(H3770="W",1,0)</f>
        <v>0</v>
      </c>
      <c r="BH3770" s="119">
        <f t="shared" ref="BH3770:BH3780" si="1703">IF(H3770="W",BH3769+1,0)</f>
        <v>0</v>
      </c>
      <c r="BI3770" s="119">
        <f t="shared" ref="BI3770:BI3780" si="1704">IF(H3770="D",1,0)</f>
        <v>1</v>
      </c>
      <c r="BJ3770" s="119">
        <f t="shared" ref="BJ3770:BJ3780" si="1705">IF(H3770="D",BJ3769+1,0)</f>
        <v>2</v>
      </c>
      <c r="BK3770" s="119">
        <f t="shared" ref="BK3770:BK3780" si="1706">IF(H3770="L",1,0)</f>
        <v>0</v>
      </c>
      <c r="BL3770" s="119">
        <f t="shared" ref="BL3770:BL3780" si="1707">IF(H3770="L",BL3769+1,0)</f>
        <v>0</v>
      </c>
      <c r="BM3770" s="119">
        <f t="shared" ref="BM3770:BM3780" si="1708">IF(OR(H3770="W",H3770="D"),1,0)</f>
        <v>1</v>
      </c>
      <c r="BN3770" s="119">
        <f t="shared" ref="BN3770:BN3780" si="1709">IF(OR(H3770="W",H3770="D"),BN3769+1,0)</f>
        <v>4</v>
      </c>
      <c r="BO3770" s="119">
        <f t="shared" ref="BO3770:BO3780" si="1710">IF(OR(H3770="L",H3770="D"),1,0)</f>
        <v>1</v>
      </c>
      <c r="BP3770" s="119">
        <f t="shared" ref="BP3770:BP3780" si="1711">IF(OR(H3770="L",H3770="D"),BP3769+1,0)</f>
        <v>2</v>
      </c>
      <c r="BQ3770" s="119">
        <f t="shared" si="1697"/>
        <v>0</v>
      </c>
      <c r="BR3770" s="119">
        <f t="shared" si="1701"/>
        <v>0</v>
      </c>
      <c r="BS3770" s="119">
        <f t="shared" si="1676"/>
        <v>0</v>
      </c>
      <c r="BT3770" s="119">
        <f t="shared" si="1677"/>
        <v>0</v>
      </c>
      <c r="BV3770" s="57" t="s">
        <v>3995</v>
      </c>
      <c r="BW3770" s="6">
        <v>9</v>
      </c>
      <c r="BY3770" s="57" t="s">
        <v>3998</v>
      </c>
      <c r="BZ3770" s="6">
        <v>7</v>
      </c>
      <c r="CB3770" s="57" t="s">
        <v>4025</v>
      </c>
      <c r="CC3770" s="6">
        <v>7</v>
      </c>
      <c r="CE3770" s="57" t="s">
        <v>4146</v>
      </c>
      <c r="CF3770" s="6">
        <v>6</v>
      </c>
      <c r="CH3770" s="57" t="s">
        <v>3993</v>
      </c>
      <c r="CI3770" s="6">
        <v>6</v>
      </c>
      <c r="CK3770" s="58" t="s">
        <v>1895</v>
      </c>
      <c r="CL3770" s="6">
        <v>5</v>
      </c>
      <c r="CN3770" s="57" t="s">
        <v>3906</v>
      </c>
      <c r="CO3770" s="6">
        <v>5</v>
      </c>
      <c r="CT3770" s="6">
        <f t="shared" si="1698"/>
        <v>8</v>
      </c>
      <c r="CX3770" s="6" t="str">
        <f t="shared" si="1687"/>
        <v>H</v>
      </c>
      <c r="CY3770" s="87">
        <f t="shared" si="1688"/>
        <v>0</v>
      </c>
      <c r="CZ3770" s="87">
        <f t="shared" si="1689"/>
        <v>0</v>
      </c>
      <c r="DA3770" s="6">
        <f t="shared" si="1690"/>
        <v>0</v>
      </c>
    </row>
    <row r="3771" spans="1:105" hidden="1" x14ac:dyDescent="0.2">
      <c r="A3771" s="115">
        <v>8504</v>
      </c>
      <c r="B3771" s="46">
        <f t="shared" si="1670"/>
        <v>3</v>
      </c>
      <c r="C3771" s="46">
        <f t="shared" si="1671"/>
        <v>10</v>
      </c>
      <c r="D3771" s="46">
        <f t="shared" si="1672"/>
        <v>11</v>
      </c>
      <c r="E3771" s="116">
        <v>44145</v>
      </c>
      <c r="F3771" s="174" t="s">
        <v>3579</v>
      </c>
      <c r="G3771" s="115" t="s">
        <v>310</v>
      </c>
      <c r="H3771" s="115" t="s">
        <v>306</v>
      </c>
      <c r="I3771" s="115">
        <v>3</v>
      </c>
      <c r="J3771" s="115">
        <v>2</v>
      </c>
      <c r="K3771" s="117" t="s">
        <v>3298</v>
      </c>
      <c r="L3771" s="175"/>
      <c r="M3771" s="127" t="s">
        <v>4709</v>
      </c>
      <c r="N3771" s="115">
        <v>7</v>
      </c>
      <c r="O3771" s="174">
        <f t="shared" ref="O3771:O3778" si="1712">SUM(P3771:R3771)</f>
        <v>4</v>
      </c>
      <c r="P3771" s="174">
        <f>COUNTIF($H$3768:$H3771,"=W")</f>
        <v>2</v>
      </c>
      <c r="Q3771" s="174">
        <f>COUNTIF($H$3768:$H3771,"=D")</f>
        <v>2</v>
      </c>
      <c r="R3771" s="174">
        <f>COUNTIF($H$3768:$H3771,"=L")</f>
        <v>0</v>
      </c>
      <c r="S3771" s="174">
        <f t="shared" si="1699"/>
        <v>7</v>
      </c>
      <c r="T3771" s="174">
        <f t="shared" si="1700"/>
        <v>4</v>
      </c>
      <c r="U3771" s="174">
        <f t="shared" ref="U3771:U3778" si="1713">P3771*3+Q3771</f>
        <v>8</v>
      </c>
      <c r="V3771" s="176"/>
      <c r="W3771" s="176"/>
      <c r="X3771" s="176"/>
      <c r="Y3771" s="176"/>
      <c r="Z3771" s="176"/>
      <c r="AA3771" s="176"/>
      <c r="AB3771" s="176"/>
      <c r="AC3771" s="176"/>
      <c r="AD3771" s="177">
        <v>0</v>
      </c>
      <c r="AE3771" s="177">
        <v>1</v>
      </c>
      <c r="AF3771" s="178">
        <v>0</v>
      </c>
      <c r="AG3771" s="178">
        <v>0</v>
      </c>
      <c r="AH3771" s="177"/>
      <c r="AI3771" s="135">
        <v>9.99</v>
      </c>
      <c r="AJ3771" s="122" t="s">
        <v>4168</v>
      </c>
      <c r="AK3771" s="120"/>
      <c r="AL3771" s="120"/>
      <c r="AM3771" s="120"/>
      <c r="AN3771" s="120"/>
      <c r="AO3771" s="119"/>
      <c r="AP3771" s="119">
        <v>16</v>
      </c>
      <c r="AQ3771" s="119"/>
      <c r="AR3771" s="119">
        <v>8</v>
      </c>
      <c r="AS3771" s="119"/>
      <c r="AT3771" s="121">
        <f t="shared" ref="AT3771:AT3778" si="1714">U3771</f>
        <v>8</v>
      </c>
      <c r="AU3771" s="119">
        <f t="shared" ref="AU3771:AU3778" si="1715">N3771</f>
        <v>7</v>
      </c>
      <c r="AV3771" s="119">
        <f t="shared" ref="AV3771:AV3778" si="1716">AR3771-AT3771</f>
        <v>0</v>
      </c>
      <c r="AW3771" s="115"/>
      <c r="AX3771" s="122"/>
      <c r="AY3771" s="129"/>
      <c r="AZ3771" s="124"/>
      <c r="BA3771" s="124"/>
      <c r="BB3771" s="119"/>
      <c r="BC3771" s="119"/>
      <c r="BD3771" s="119"/>
      <c r="BE3771" s="119"/>
      <c r="BF3771" s="119"/>
      <c r="BG3771" s="119">
        <f t="shared" si="1702"/>
        <v>1</v>
      </c>
      <c r="BH3771" s="119">
        <f t="shared" si="1703"/>
        <v>1</v>
      </c>
      <c r="BI3771" s="119">
        <f t="shared" si="1704"/>
        <v>0</v>
      </c>
      <c r="BJ3771" s="119">
        <f t="shared" si="1705"/>
        <v>0</v>
      </c>
      <c r="BK3771" s="119">
        <f t="shared" si="1706"/>
        <v>0</v>
      </c>
      <c r="BL3771" s="119">
        <f t="shared" si="1707"/>
        <v>0</v>
      </c>
      <c r="BM3771" s="119">
        <f t="shared" si="1708"/>
        <v>1</v>
      </c>
      <c r="BN3771" s="119">
        <f t="shared" si="1709"/>
        <v>5</v>
      </c>
      <c r="BO3771" s="119">
        <f t="shared" si="1710"/>
        <v>0</v>
      </c>
      <c r="BP3771" s="119">
        <f t="shared" si="1711"/>
        <v>0</v>
      </c>
      <c r="BQ3771" s="119">
        <f t="shared" si="1697"/>
        <v>1</v>
      </c>
      <c r="BR3771" s="119">
        <f t="shared" si="1701"/>
        <v>1</v>
      </c>
      <c r="BS3771" s="119">
        <f t="shared" si="1676"/>
        <v>1</v>
      </c>
      <c r="BT3771" s="119">
        <f t="shared" si="1677"/>
        <v>1</v>
      </c>
      <c r="BV3771" s="57" t="s">
        <v>3995</v>
      </c>
      <c r="BW3771" s="6">
        <v>16</v>
      </c>
      <c r="BY3771" s="57" t="s">
        <v>4146</v>
      </c>
      <c r="BZ3771" s="6">
        <v>14</v>
      </c>
      <c r="CB3771" s="57" t="s">
        <v>2414</v>
      </c>
      <c r="CC3771" s="6">
        <v>11</v>
      </c>
      <c r="CE3771" s="57" t="s">
        <v>4002</v>
      </c>
      <c r="CF3771" s="6">
        <v>10</v>
      </c>
      <c r="CH3771" s="57" t="s">
        <v>4085</v>
      </c>
      <c r="CI3771" s="6">
        <v>10</v>
      </c>
      <c r="CK3771" s="57" t="s">
        <v>3993</v>
      </c>
      <c r="CL3771" s="6">
        <v>9</v>
      </c>
      <c r="CN3771" s="58" t="s">
        <v>1895</v>
      </c>
      <c r="CO3771" s="6">
        <v>8</v>
      </c>
      <c r="CT3771" s="6">
        <f t="shared" si="1698"/>
        <v>0</v>
      </c>
      <c r="CX3771" s="6" t="str">
        <f t="shared" si="1687"/>
        <v>A</v>
      </c>
      <c r="CY3771" s="87">
        <f t="shared" si="1688"/>
        <v>0</v>
      </c>
      <c r="CZ3771" s="87">
        <f t="shared" si="1689"/>
        <v>0</v>
      </c>
      <c r="DA3771" s="6" t="str">
        <f t="shared" si="1690"/>
        <v>na</v>
      </c>
    </row>
    <row r="3772" spans="1:105" hidden="1" x14ac:dyDescent="0.2">
      <c r="A3772" s="115">
        <v>8505</v>
      </c>
      <c r="B3772" s="46">
        <f t="shared" si="1670"/>
        <v>7</v>
      </c>
      <c r="C3772" s="46">
        <f t="shared" si="1671"/>
        <v>28</v>
      </c>
      <c r="D3772" s="46">
        <f t="shared" si="1672"/>
        <v>11</v>
      </c>
      <c r="E3772" s="116">
        <v>44163</v>
      </c>
      <c r="F3772" s="174" t="s">
        <v>3867</v>
      </c>
      <c r="G3772" s="115" t="s">
        <v>310</v>
      </c>
      <c r="H3772" s="115" t="s">
        <v>308</v>
      </c>
      <c r="I3772" s="115">
        <v>1</v>
      </c>
      <c r="J3772" s="115">
        <v>2</v>
      </c>
      <c r="K3772" s="117" t="s">
        <v>2991</v>
      </c>
      <c r="L3772" s="175"/>
      <c r="M3772" s="127" t="s">
        <v>4710</v>
      </c>
      <c r="N3772" s="115">
        <v>17</v>
      </c>
      <c r="O3772" s="174">
        <f t="shared" si="1712"/>
        <v>5</v>
      </c>
      <c r="P3772" s="174">
        <f>COUNTIF($H$3768:$H3772,"=W")</f>
        <v>2</v>
      </c>
      <c r="Q3772" s="174">
        <f>COUNTIF($H$3768:$H3772,"=D")</f>
        <v>2</v>
      </c>
      <c r="R3772" s="174">
        <f>COUNTIF($H$3768:$H3772,"=L")</f>
        <v>1</v>
      </c>
      <c r="S3772" s="174">
        <f t="shared" si="1699"/>
        <v>8</v>
      </c>
      <c r="T3772" s="174">
        <f t="shared" si="1700"/>
        <v>6</v>
      </c>
      <c r="U3772" s="174">
        <f t="shared" si="1713"/>
        <v>8</v>
      </c>
      <c r="V3772" s="176">
        <v>2</v>
      </c>
      <c r="W3772" s="176">
        <v>4</v>
      </c>
      <c r="X3772" s="176">
        <v>7</v>
      </c>
      <c r="Y3772" s="176">
        <v>2</v>
      </c>
      <c r="Z3772" s="176">
        <v>7</v>
      </c>
      <c r="AA3772" s="176">
        <v>0</v>
      </c>
      <c r="AB3772" s="176">
        <v>13</v>
      </c>
      <c r="AC3772" s="176">
        <v>12</v>
      </c>
      <c r="AD3772" s="177">
        <v>2</v>
      </c>
      <c r="AE3772" s="177">
        <v>0</v>
      </c>
      <c r="AF3772" s="178">
        <v>0</v>
      </c>
      <c r="AG3772" s="178">
        <v>0</v>
      </c>
      <c r="AH3772" s="177" t="s">
        <v>4150</v>
      </c>
      <c r="AI3772" s="135">
        <v>8.99</v>
      </c>
      <c r="AJ3772" s="122" t="s">
        <v>4169</v>
      </c>
      <c r="AK3772" s="120"/>
      <c r="AL3772" s="120"/>
      <c r="AM3772" s="120"/>
      <c r="AN3772" s="120"/>
      <c r="AO3772" s="119"/>
      <c r="AP3772" s="119">
        <v>23</v>
      </c>
      <c r="AQ3772" s="119"/>
      <c r="AR3772" s="119">
        <v>12</v>
      </c>
      <c r="AS3772" s="119"/>
      <c r="AT3772" s="121">
        <f t="shared" si="1714"/>
        <v>8</v>
      </c>
      <c r="AU3772" s="119">
        <f t="shared" si="1715"/>
        <v>17</v>
      </c>
      <c r="AV3772" s="119">
        <f t="shared" si="1716"/>
        <v>4</v>
      </c>
      <c r="AW3772" s="115"/>
      <c r="AX3772" s="122"/>
      <c r="AY3772" s="129"/>
      <c r="AZ3772" s="124"/>
      <c r="BA3772" s="124"/>
      <c r="BB3772" s="119"/>
      <c r="BC3772" s="119"/>
      <c r="BD3772" s="119"/>
      <c r="BE3772" s="119"/>
      <c r="BF3772" s="119"/>
      <c r="BG3772" s="119">
        <f t="shared" si="1702"/>
        <v>0</v>
      </c>
      <c r="BH3772" s="119">
        <f t="shared" si="1703"/>
        <v>0</v>
      </c>
      <c r="BI3772" s="119">
        <f t="shared" si="1704"/>
        <v>0</v>
      </c>
      <c r="BJ3772" s="119">
        <f t="shared" si="1705"/>
        <v>0</v>
      </c>
      <c r="BK3772" s="119">
        <f t="shared" si="1706"/>
        <v>1</v>
      </c>
      <c r="BL3772" s="119">
        <f t="shared" si="1707"/>
        <v>1</v>
      </c>
      <c r="BM3772" s="119">
        <f t="shared" si="1708"/>
        <v>0</v>
      </c>
      <c r="BN3772" s="119">
        <f t="shared" si="1709"/>
        <v>0</v>
      </c>
      <c r="BO3772" s="119">
        <f t="shared" si="1710"/>
        <v>1</v>
      </c>
      <c r="BP3772" s="119">
        <f t="shared" si="1711"/>
        <v>1</v>
      </c>
      <c r="BQ3772" s="119">
        <f t="shared" si="1697"/>
        <v>1</v>
      </c>
      <c r="BR3772" s="119">
        <f t="shared" si="1701"/>
        <v>2</v>
      </c>
      <c r="BS3772" s="119">
        <f t="shared" si="1676"/>
        <v>1</v>
      </c>
      <c r="BT3772" s="119">
        <f t="shared" si="1677"/>
        <v>2</v>
      </c>
      <c r="BV3772" s="57" t="s">
        <v>3995</v>
      </c>
      <c r="BW3772" s="6">
        <v>23</v>
      </c>
      <c r="BY3772" s="57" t="s">
        <v>4085</v>
      </c>
      <c r="BZ3772" s="6">
        <v>20</v>
      </c>
      <c r="CB3772" s="57" t="s">
        <v>4146</v>
      </c>
      <c r="CC3772" s="6">
        <v>20</v>
      </c>
      <c r="CE3772" s="57" t="s">
        <v>3998</v>
      </c>
      <c r="CF3772" s="6">
        <v>17</v>
      </c>
      <c r="CH3772" s="57" t="s">
        <v>4086</v>
      </c>
      <c r="CI3772" s="6">
        <v>16</v>
      </c>
      <c r="CK3772" s="57" t="s">
        <v>2414</v>
      </c>
      <c r="CL3772" s="6">
        <v>14</v>
      </c>
      <c r="CN3772" s="57" t="s">
        <v>4025</v>
      </c>
      <c r="CO3772" s="6">
        <v>12</v>
      </c>
      <c r="CT3772" s="6">
        <f t="shared" si="1698"/>
        <v>9</v>
      </c>
      <c r="CX3772" s="6" t="str">
        <f t="shared" si="1687"/>
        <v>A</v>
      </c>
      <c r="CY3772" s="87">
        <f t="shared" si="1688"/>
        <v>0</v>
      </c>
      <c r="CZ3772" s="87">
        <f t="shared" si="1689"/>
        <v>0</v>
      </c>
      <c r="DA3772" s="6" t="str">
        <f t="shared" si="1690"/>
        <v>na</v>
      </c>
    </row>
    <row r="3773" spans="1:105" hidden="1" x14ac:dyDescent="0.2">
      <c r="A3773" s="115">
        <v>8506</v>
      </c>
      <c r="B3773" s="46">
        <f t="shared" si="1670"/>
        <v>4</v>
      </c>
      <c r="C3773" s="46">
        <f t="shared" si="1671"/>
        <v>2</v>
      </c>
      <c r="D3773" s="46">
        <f t="shared" si="1672"/>
        <v>12</v>
      </c>
      <c r="E3773" s="116">
        <v>44167</v>
      </c>
      <c r="F3773" s="174" t="s">
        <v>2390</v>
      </c>
      <c r="G3773" s="115" t="s">
        <v>310</v>
      </c>
      <c r="H3773" s="115" t="s">
        <v>306</v>
      </c>
      <c r="I3773" s="115">
        <v>3</v>
      </c>
      <c r="J3773" s="115">
        <v>0</v>
      </c>
      <c r="K3773" s="117" t="s">
        <v>1296</v>
      </c>
      <c r="L3773" s="175"/>
      <c r="M3773" s="125" t="s">
        <v>4147</v>
      </c>
      <c r="N3773" s="115">
        <v>13</v>
      </c>
      <c r="O3773" s="174">
        <f t="shared" si="1712"/>
        <v>6</v>
      </c>
      <c r="P3773" s="174">
        <f>COUNTIF($H$3768:$H3773,"=W")</f>
        <v>3</v>
      </c>
      <c r="Q3773" s="174">
        <f>COUNTIF($H$3768:$H3773,"=D")</f>
        <v>2</v>
      </c>
      <c r="R3773" s="174">
        <f>COUNTIF($H$3768:$H3773,"=L")</f>
        <v>1</v>
      </c>
      <c r="S3773" s="174">
        <f t="shared" si="1699"/>
        <v>11</v>
      </c>
      <c r="T3773" s="174">
        <f t="shared" si="1700"/>
        <v>6</v>
      </c>
      <c r="U3773" s="174">
        <f t="shared" si="1713"/>
        <v>11</v>
      </c>
      <c r="V3773" s="176"/>
      <c r="W3773" s="176"/>
      <c r="X3773" s="176"/>
      <c r="Y3773" s="176"/>
      <c r="Z3773" s="176"/>
      <c r="AA3773" s="176"/>
      <c r="AB3773" s="176"/>
      <c r="AC3773" s="176"/>
      <c r="AD3773" s="177">
        <v>0</v>
      </c>
      <c r="AE3773" s="177">
        <v>0</v>
      </c>
      <c r="AF3773" s="178">
        <v>0</v>
      </c>
      <c r="AG3773" s="178">
        <v>0</v>
      </c>
      <c r="AH3773" s="177"/>
      <c r="AI3773" s="135">
        <v>8</v>
      </c>
      <c r="AJ3773" s="122" t="s">
        <v>4172</v>
      </c>
      <c r="AK3773" s="120"/>
      <c r="AL3773" s="120"/>
      <c r="AM3773" s="120"/>
      <c r="AN3773" s="120"/>
      <c r="AO3773" s="119"/>
      <c r="AP3773" s="119">
        <v>24</v>
      </c>
      <c r="AQ3773" s="119"/>
      <c r="AR3773" s="119">
        <v>14</v>
      </c>
      <c r="AS3773" s="119"/>
      <c r="AT3773" s="121">
        <f t="shared" si="1714"/>
        <v>11</v>
      </c>
      <c r="AU3773" s="119">
        <f t="shared" si="1715"/>
        <v>13</v>
      </c>
      <c r="AV3773" s="119">
        <f t="shared" si="1716"/>
        <v>3</v>
      </c>
      <c r="AW3773" s="115"/>
      <c r="AX3773" s="122"/>
      <c r="AY3773" s="129"/>
      <c r="AZ3773" s="124"/>
      <c r="BA3773" s="124"/>
      <c r="BB3773" s="119"/>
      <c r="BC3773" s="119"/>
      <c r="BD3773" s="119"/>
      <c r="BE3773" s="119"/>
      <c r="BF3773" s="119"/>
      <c r="BG3773" s="119">
        <f t="shared" si="1702"/>
        <v>1</v>
      </c>
      <c r="BH3773" s="119">
        <f t="shared" si="1703"/>
        <v>1</v>
      </c>
      <c r="BI3773" s="119">
        <f t="shared" si="1704"/>
        <v>0</v>
      </c>
      <c r="BJ3773" s="119">
        <f t="shared" si="1705"/>
        <v>0</v>
      </c>
      <c r="BK3773" s="119">
        <f t="shared" si="1706"/>
        <v>0</v>
      </c>
      <c r="BL3773" s="119">
        <f t="shared" si="1707"/>
        <v>0</v>
      </c>
      <c r="BM3773" s="119">
        <f t="shared" si="1708"/>
        <v>1</v>
      </c>
      <c r="BN3773" s="119">
        <f t="shared" si="1709"/>
        <v>1</v>
      </c>
      <c r="BO3773" s="119">
        <f t="shared" si="1710"/>
        <v>0</v>
      </c>
      <c r="BP3773" s="119">
        <f t="shared" si="1711"/>
        <v>0</v>
      </c>
      <c r="BQ3773" s="119">
        <f t="shared" si="1697"/>
        <v>1</v>
      </c>
      <c r="BR3773" s="119">
        <f t="shared" si="1701"/>
        <v>3</v>
      </c>
      <c r="BS3773" s="119">
        <f t="shared" si="1676"/>
        <v>0</v>
      </c>
      <c r="BT3773" s="119">
        <f t="shared" si="1677"/>
        <v>0</v>
      </c>
      <c r="BV3773" s="57" t="s">
        <v>3995</v>
      </c>
      <c r="BW3773" s="6">
        <v>24</v>
      </c>
      <c r="BY3773" s="57" t="s">
        <v>4146</v>
      </c>
      <c r="BZ3773" s="6">
        <v>21</v>
      </c>
      <c r="CB3773" s="57" t="s">
        <v>4085</v>
      </c>
      <c r="CC3773" s="6">
        <v>20</v>
      </c>
      <c r="CE3773" s="57" t="s">
        <v>3998</v>
      </c>
      <c r="CF3773" s="6">
        <v>17</v>
      </c>
      <c r="CH3773" s="57" t="s">
        <v>4086</v>
      </c>
      <c r="CI3773" s="6">
        <v>16</v>
      </c>
      <c r="CK3773" s="57" t="s">
        <v>3993</v>
      </c>
      <c r="CL3773" s="6">
        <v>14</v>
      </c>
      <c r="CN3773" s="57" t="s">
        <v>2414</v>
      </c>
      <c r="CO3773" s="6">
        <v>14</v>
      </c>
      <c r="CT3773" s="6">
        <f t="shared" si="1698"/>
        <v>0</v>
      </c>
      <c r="CX3773" s="6" t="str">
        <f t="shared" si="1687"/>
        <v>A</v>
      </c>
      <c r="CY3773" s="87">
        <f t="shared" si="1688"/>
        <v>0</v>
      </c>
      <c r="CZ3773" s="87">
        <f t="shared" si="1689"/>
        <v>0</v>
      </c>
      <c r="DA3773" s="6" t="str">
        <f t="shared" si="1690"/>
        <v>na</v>
      </c>
    </row>
    <row r="3774" spans="1:105" hidden="1" x14ac:dyDescent="0.2">
      <c r="A3774" s="115">
        <v>8507</v>
      </c>
      <c r="B3774" s="46">
        <f t="shared" si="1670"/>
        <v>7</v>
      </c>
      <c r="C3774" s="46">
        <f t="shared" si="1671"/>
        <v>5</v>
      </c>
      <c r="D3774" s="46">
        <f t="shared" si="1672"/>
        <v>12</v>
      </c>
      <c r="E3774" s="116">
        <v>44170</v>
      </c>
      <c r="F3774" s="174" t="s">
        <v>2386</v>
      </c>
      <c r="G3774" s="115" t="s">
        <v>103</v>
      </c>
      <c r="H3774" s="115" t="s">
        <v>306</v>
      </c>
      <c r="I3774" s="115">
        <v>2</v>
      </c>
      <c r="J3774" s="115">
        <v>1</v>
      </c>
      <c r="K3774" s="117" t="s">
        <v>1296</v>
      </c>
      <c r="L3774" s="175"/>
      <c r="M3774" s="125" t="s">
        <v>4711</v>
      </c>
      <c r="N3774" s="115">
        <v>9</v>
      </c>
      <c r="O3774" s="174">
        <f t="shared" si="1712"/>
        <v>7</v>
      </c>
      <c r="P3774" s="174">
        <f>COUNTIF($H$3768:$H3774,"=W")</f>
        <v>4</v>
      </c>
      <c r="Q3774" s="174">
        <f>COUNTIF($H$3768:$H3774,"=D")</f>
        <v>2</v>
      </c>
      <c r="R3774" s="174">
        <f>COUNTIF($H$3768:$H3774,"=L")</f>
        <v>1</v>
      </c>
      <c r="S3774" s="174">
        <f t="shared" si="1699"/>
        <v>13</v>
      </c>
      <c r="T3774" s="174">
        <f t="shared" si="1700"/>
        <v>7</v>
      </c>
      <c r="U3774" s="174">
        <f t="shared" si="1713"/>
        <v>14</v>
      </c>
      <c r="V3774" s="176">
        <v>5</v>
      </c>
      <c r="W3774" s="176">
        <v>6</v>
      </c>
      <c r="X3774" s="176">
        <v>3</v>
      </c>
      <c r="Y3774" s="176">
        <v>4</v>
      </c>
      <c r="Z3774" s="176">
        <v>5</v>
      </c>
      <c r="AA3774" s="176">
        <v>5</v>
      </c>
      <c r="AB3774" s="176">
        <v>7</v>
      </c>
      <c r="AC3774" s="176">
        <v>11</v>
      </c>
      <c r="AD3774" s="177">
        <v>4</v>
      </c>
      <c r="AE3774" s="177">
        <v>1</v>
      </c>
      <c r="AF3774" s="178">
        <v>1</v>
      </c>
      <c r="AG3774" s="178">
        <v>0</v>
      </c>
      <c r="AH3774" s="177" t="s">
        <v>4712</v>
      </c>
      <c r="AI3774" s="135" t="s">
        <v>4171</v>
      </c>
      <c r="AJ3774" s="122" t="s">
        <v>4170</v>
      </c>
      <c r="AK3774" s="120"/>
      <c r="AL3774" s="120"/>
      <c r="AM3774" s="120"/>
      <c r="AN3774" s="120"/>
      <c r="AO3774" s="119"/>
      <c r="AP3774" s="119">
        <v>24</v>
      </c>
      <c r="AQ3774" s="119"/>
      <c r="AR3774" s="119">
        <v>15</v>
      </c>
      <c r="AS3774" s="119"/>
      <c r="AT3774" s="121">
        <f t="shared" si="1714"/>
        <v>14</v>
      </c>
      <c r="AU3774" s="119">
        <f t="shared" si="1715"/>
        <v>9</v>
      </c>
      <c r="AV3774" s="119">
        <f t="shared" si="1716"/>
        <v>1</v>
      </c>
      <c r="AW3774" s="115"/>
      <c r="AX3774" s="122"/>
      <c r="AY3774" s="129"/>
      <c r="AZ3774" s="124"/>
      <c r="BA3774" s="124"/>
      <c r="BB3774" s="119"/>
      <c r="BC3774" s="119"/>
      <c r="BD3774" s="119"/>
      <c r="BE3774" s="119"/>
      <c r="BF3774" s="119"/>
      <c r="BG3774" s="119">
        <f t="shared" si="1702"/>
        <v>1</v>
      </c>
      <c r="BH3774" s="119">
        <f t="shared" si="1703"/>
        <v>2</v>
      </c>
      <c r="BI3774" s="119">
        <f t="shared" si="1704"/>
        <v>0</v>
      </c>
      <c r="BJ3774" s="119">
        <f t="shared" si="1705"/>
        <v>0</v>
      </c>
      <c r="BK3774" s="119">
        <f t="shared" si="1706"/>
        <v>0</v>
      </c>
      <c r="BL3774" s="119">
        <f t="shared" si="1707"/>
        <v>0</v>
      </c>
      <c r="BM3774" s="119">
        <f t="shared" si="1708"/>
        <v>1</v>
      </c>
      <c r="BN3774" s="119">
        <f t="shared" si="1709"/>
        <v>2</v>
      </c>
      <c r="BO3774" s="119">
        <f t="shared" si="1710"/>
        <v>0</v>
      </c>
      <c r="BP3774" s="119">
        <f t="shared" si="1711"/>
        <v>0</v>
      </c>
      <c r="BQ3774" s="119">
        <f t="shared" si="1697"/>
        <v>1</v>
      </c>
      <c r="BR3774" s="119">
        <f t="shared" si="1701"/>
        <v>4</v>
      </c>
      <c r="BS3774" s="119">
        <f t="shared" si="1676"/>
        <v>1</v>
      </c>
      <c r="BT3774" s="119">
        <f t="shared" si="1677"/>
        <v>1</v>
      </c>
      <c r="BV3774" s="57" t="s">
        <v>3995</v>
      </c>
      <c r="BW3774" s="6">
        <v>24</v>
      </c>
      <c r="BY3774" s="57" t="s">
        <v>4146</v>
      </c>
      <c r="BZ3774" s="6">
        <v>21</v>
      </c>
      <c r="CB3774" s="57" t="s">
        <v>4085</v>
      </c>
      <c r="CC3774" s="6">
        <v>20</v>
      </c>
      <c r="CE3774" s="57" t="s">
        <v>4086</v>
      </c>
      <c r="CF3774" s="6">
        <v>17</v>
      </c>
      <c r="CH3774" s="57" t="s">
        <v>3998</v>
      </c>
      <c r="CI3774" s="6">
        <v>17</v>
      </c>
      <c r="CK3774" s="57" t="s">
        <v>3994</v>
      </c>
      <c r="CL3774" s="6">
        <v>17</v>
      </c>
      <c r="CN3774" s="57" t="s">
        <v>4025</v>
      </c>
      <c r="CO3774" s="6">
        <v>15</v>
      </c>
      <c r="CT3774" s="6">
        <f t="shared" si="1698"/>
        <v>8</v>
      </c>
      <c r="CX3774" s="6" t="str">
        <f t="shared" si="1687"/>
        <v>H</v>
      </c>
      <c r="CY3774" s="87">
        <f t="shared" si="1688"/>
        <v>0</v>
      </c>
      <c r="CZ3774" s="87">
        <f t="shared" si="1689"/>
        <v>0</v>
      </c>
      <c r="DA3774" s="6">
        <f t="shared" si="1690"/>
        <v>0</v>
      </c>
    </row>
    <row r="3775" spans="1:105" hidden="1" x14ac:dyDescent="0.2">
      <c r="A3775" s="115">
        <v>8508</v>
      </c>
      <c r="B3775" s="46">
        <f t="shared" si="1670"/>
        <v>3</v>
      </c>
      <c r="C3775" s="46">
        <f t="shared" si="1671"/>
        <v>8</v>
      </c>
      <c r="D3775" s="46">
        <f t="shared" si="1672"/>
        <v>12</v>
      </c>
      <c r="E3775" s="116">
        <v>44173</v>
      </c>
      <c r="F3775" s="174" t="s">
        <v>2912</v>
      </c>
      <c r="G3775" s="115" t="s">
        <v>103</v>
      </c>
      <c r="H3775" s="115" t="s">
        <v>306</v>
      </c>
      <c r="I3775" s="115">
        <v>2</v>
      </c>
      <c r="J3775" s="115">
        <v>0</v>
      </c>
      <c r="K3775" s="117" t="s">
        <v>2996</v>
      </c>
      <c r="L3775" s="175"/>
      <c r="M3775" s="125" t="s">
        <v>4148</v>
      </c>
      <c r="N3775" s="115">
        <v>4</v>
      </c>
      <c r="O3775" s="174">
        <f t="shared" si="1712"/>
        <v>8</v>
      </c>
      <c r="P3775" s="174">
        <f>COUNTIF($H$3768:$H3775,"=W")</f>
        <v>5</v>
      </c>
      <c r="Q3775" s="174">
        <f>COUNTIF($H$3768:$H3775,"=D")</f>
        <v>2</v>
      </c>
      <c r="R3775" s="174">
        <f>COUNTIF($H$3768:$H3775,"=L")</f>
        <v>1</v>
      </c>
      <c r="S3775" s="174">
        <f t="shared" si="1699"/>
        <v>15</v>
      </c>
      <c r="T3775" s="174">
        <f t="shared" si="1700"/>
        <v>7</v>
      </c>
      <c r="U3775" s="174">
        <f t="shared" si="1713"/>
        <v>17</v>
      </c>
      <c r="V3775" s="176">
        <v>2</v>
      </c>
      <c r="W3775" s="176">
        <v>3</v>
      </c>
      <c r="X3775" s="176">
        <v>3</v>
      </c>
      <c r="Y3775" s="176">
        <v>11</v>
      </c>
      <c r="Z3775" s="176">
        <v>2</v>
      </c>
      <c r="AA3775" s="176">
        <v>10</v>
      </c>
      <c r="AB3775" s="176">
        <v>11</v>
      </c>
      <c r="AC3775" s="176">
        <v>15</v>
      </c>
      <c r="AD3775" s="177">
        <v>3</v>
      </c>
      <c r="AE3775" s="177">
        <v>2</v>
      </c>
      <c r="AF3775" s="178">
        <v>0</v>
      </c>
      <c r="AG3775" s="178">
        <v>0</v>
      </c>
      <c r="AH3775" s="177" t="s">
        <v>4152</v>
      </c>
      <c r="AI3775" s="174" t="s">
        <v>4173</v>
      </c>
      <c r="AJ3775" s="122" t="s">
        <v>4163</v>
      </c>
      <c r="AK3775" s="120"/>
      <c r="AL3775" s="120"/>
      <c r="AM3775" s="120"/>
      <c r="AN3775" s="120"/>
      <c r="AO3775" s="119"/>
      <c r="AP3775" s="119">
        <v>24</v>
      </c>
      <c r="AQ3775" s="119"/>
      <c r="AR3775" s="119">
        <v>17</v>
      </c>
      <c r="AS3775" s="119"/>
      <c r="AT3775" s="121">
        <f t="shared" si="1714"/>
        <v>17</v>
      </c>
      <c r="AU3775" s="119">
        <f t="shared" si="1715"/>
        <v>4</v>
      </c>
      <c r="AV3775" s="119">
        <f t="shared" si="1716"/>
        <v>0</v>
      </c>
      <c r="AW3775" s="115"/>
      <c r="AX3775" s="122"/>
      <c r="AY3775" s="129"/>
      <c r="AZ3775" s="124"/>
      <c r="BA3775" s="124"/>
      <c r="BB3775" s="119"/>
      <c r="BC3775" s="119"/>
      <c r="BD3775" s="119"/>
      <c r="BE3775" s="119"/>
      <c r="BF3775" s="119"/>
      <c r="BG3775" s="119">
        <f t="shared" si="1702"/>
        <v>1</v>
      </c>
      <c r="BH3775" s="119">
        <f t="shared" si="1703"/>
        <v>3</v>
      </c>
      <c r="BI3775" s="119">
        <f t="shared" si="1704"/>
        <v>0</v>
      </c>
      <c r="BJ3775" s="119">
        <f t="shared" si="1705"/>
        <v>0</v>
      </c>
      <c r="BK3775" s="119">
        <f t="shared" si="1706"/>
        <v>0</v>
      </c>
      <c r="BL3775" s="119">
        <f t="shared" si="1707"/>
        <v>0</v>
      </c>
      <c r="BM3775" s="119">
        <f t="shared" si="1708"/>
        <v>1</v>
      </c>
      <c r="BN3775" s="119">
        <f t="shared" si="1709"/>
        <v>3</v>
      </c>
      <c r="BO3775" s="119">
        <f t="shared" si="1710"/>
        <v>0</v>
      </c>
      <c r="BP3775" s="119">
        <f t="shared" si="1711"/>
        <v>0</v>
      </c>
      <c r="BQ3775" s="119">
        <f t="shared" si="1697"/>
        <v>1</v>
      </c>
      <c r="BR3775" s="119">
        <f t="shared" si="1701"/>
        <v>5</v>
      </c>
      <c r="BS3775" s="119">
        <f t="shared" si="1676"/>
        <v>0</v>
      </c>
      <c r="BT3775" s="119">
        <f t="shared" si="1677"/>
        <v>0</v>
      </c>
      <c r="BV3775" s="57" t="s">
        <v>3995</v>
      </c>
      <c r="BW3775" s="6">
        <v>24</v>
      </c>
      <c r="BY3775" s="57" t="s">
        <v>4146</v>
      </c>
      <c r="BZ3775" s="6">
        <v>21</v>
      </c>
      <c r="CB3775" s="57" t="s">
        <v>4085</v>
      </c>
      <c r="CC3775" s="6">
        <v>20</v>
      </c>
      <c r="CE3775" s="58" t="s">
        <v>1895</v>
      </c>
      <c r="CF3775" s="6">
        <v>17</v>
      </c>
      <c r="CH3775" s="57" t="s">
        <v>3993</v>
      </c>
      <c r="CI3775" s="6">
        <v>17</v>
      </c>
      <c r="CK3775" s="57" t="s">
        <v>4086</v>
      </c>
      <c r="CL3775" s="6">
        <v>17</v>
      </c>
      <c r="CN3775" s="57" t="s">
        <v>3998</v>
      </c>
      <c r="CO3775" s="6">
        <v>17</v>
      </c>
      <c r="CT3775" s="6">
        <f t="shared" si="1698"/>
        <v>5</v>
      </c>
      <c r="CX3775" s="6" t="str">
        <f t="shared" si="1687"/>
        <v>H</v>
      </c>
      <c r="CY3775" s="87">
        <f t="shared" si="1688"/>
        <v>0</v>
      </c>
      <c r="CZ3775" s="87">
        <f t="shared" si="1689"/>
        <v>0</v>
      </c>
      <c r="DA3775" s="6">
        <f t="shared" si="1690"/>
        <v>0</v>
      </c>
    </row>
    <row r="3776" spans="1:105" hidden="1" x14ac:dyDescent="0.2">
      <c r="A3776" s="115">
        <v>8509</v>
      </c>
      <c r="B3776" s="46">
        <f t="shared" si="1670"/>
        <v>7</v>
      </c>
      <c r="C3776" s="46">
        <f t="shared" si="1671"/>
        <v>12</v>
      </c>
      <c r="D3776" s="46">
        <f t="shared" si="1672"/>
        <v>12</v>
      </c>
      <c r="E3776" s="116">
        <v>44177</v>
      </c>
      <c r="F3776" s="174" t="s">
        <v>3886</v>
      </c>
      <c r="G3776" s="115" t="s">
        <v>103</v>
      </c>
      <c r="H3776" s="115" t="s">
        <v>307</v>
      </c>
      <c r="I3776" s="115">
        <v>1</v>
      </c>
      <c r="J3776" s="115">
        <v>1</v>
      </c>
      <c r="K3776" s="117" t="s">
        <v>1296</v>
      </c>
      <c r="L3776" s="180">
        <v>400</v>
      </c>
      <c r="M3776" s="125" t="s">
        <v>4713</v>
      </c>
      <c r="N3776" s="115">
        <v>4</v>
      </c>
      <c r="O3776" s="174">
        <f t="shared" si="1712"/>
        <v>9</v>
      </c>
      <c r="P3776" s="174">
        <f>COUNTIF($H$3768:$H3776,"=W")</f>
        <v>5</v>
      </c>
      <c r="Q3776" s="174">
        <f>COUNTIF($H$3768:$H3776,"=D")</f>
        <v>3</v>
      </c>
      <c r="R3776" s="174">
        <f>COUNTIF($H$3768:$H3776,"=L")</f>
        <v>1</v>
      </c>
      <c r="S3776" s="174">
        <f t="shared" si="1699"/>
        <v>16</v>
      </c>
      <c r="T3776" s="174">
        <f t="shared" si="1700"/>
        <v>8</v>
      </c>
      <c r="U3776" s="174">
        <f t="shared" si="1713"/>
        <v>18</v>
      </c>
      <c r="V3776" s="176"/>
      <c r="W3776" s="176"/>
      <c r="X3776" s="176"/>
      <c r="Y3776" s="176"/>
      <c r="Z3776" s="176"/>
      <c r="AA3776" s="176"/>
      <c r="AB3776" s="176"/>
      <c r="AC3776" s="176"/>
      <c r="AD3776" s="177">
        <v>4</v>
      </c>
      <c r="AE3776" s="177">
        <v>2</v>
      </c>
      <c r="AF3776" s="178">
        <v>0</v>
      </c>
      <c r="AG3776" s="178">
        <v>0</v>
      </c>
      <c r="AH3776" s="177" t="s">
        <v>4151</v>
      </c>
      <c r="AI3776" s="174" t="s">
        <v>4174</v>
      </c>
      <c r="AJ3776" s="122" t="s">
        <v>4163</v>
      </c>
      <c r="AK3776" s="120"/>
      <c r="AL3776" s="120"/>
      <c r="AM3776" s="120"/>
      <c r="AN3776" s="120"/>
      <c r="AO3776" s="119"/>
      <c r="AP3776" s="119">
        <v>27</v>
      </c>
      <c r="AQ3776" s="119"/>
      <c r="AR3776" s="119">
        <v>17</v>
      </c>
      <c r="AS3776" s="119"/>
      <c r="AT3776" s="121">
        <f t="shared" si="1714"/>
        <v>18</v>
      </c>
      <c r="AU3776" s="119">
        <f t="shared" si="1715"/>
        <v>4</v>
      </c>
      <c r="AV3776" s="119">
        <f t="shared" si="1716"/>
        <v>-1</v>
      </c>
      <c r="AW3776" s="115"/>
      <c r="AX3776" s="122"/>
      <c r="AY3776" s="129"/>
      <c r="AZ3776" s="124"/>
      <c r="BA3776" s="124"/>
      <c r="BB3776" s="119"/>
      <c r="BC3776" s="119"/>
      <c r="BD3776" s="119"/>
      <c r="BE3776" s="119"/>
      <c r="BF3776" s="119"/>
      <c r="BG3776" s="119">
        <f t="shared" si="1702"/>
        <v>0</v>
      </c>
      <c r="BH3776" s="119">
        <f t="shared" si="1703"/>
        <v>0</v>
      </c>
      <c r="BI3776" s="119">
        <f t="shared" si="1704"/>
        <v>1</v>
      </c>
      <c r="BJ3776" s="119">
        <f t="shared" si="1705"/>
        <v>1</v>
      </c>
      <c r="BK3776" s="119">
        <f t="shared" si="1706"/>
        <v>0</v>
      </c>
      <c r="BL3776" s="119">
        <f t="shared" si="1707"/>
        <v>0</v>
      </c>
      <c r="BM3776" s="119">
        <f t="shared" si="1708"/>
        <v>1</v>
      </c>
      <c r="BN3776" s="119">
        <f t="shared" si="1709"/>
        <v>4</v>
      </c>
      <c r="BO3776" s="119">
        <f t="shared" si="1710"/>
        <v>1</v>
      </c>
      <c r="BP3776" s="119">
        <f t="shared" si="1711"/>
        <v>1</v>
      </c>
      <c r="BQ3776" s="119">
        <f t="shared" si="1697"/>
        <v>1</v>
      </c>
      <c r="BR3776" s="119">
        <f t="shared" si="1701"/>
        <v>6</v>
      </c>
      <c r="BS3776" s="119">
        <f t="shared" si="1676"/>
        <v>1</v>
      </c>
      <c r="BT3776" s="119">
        <f t="shared" si="1677"/>
        <v>1</v>
      </c>
      <c r="BV3776" s="57" t="s">
        <v>3995</v>
      </c>
      <c r="BW3776" s="6">
        <v>27</v>
      </c>
      <c r="BY3776" s="57" t="s">
        <v>4085</v>
      </c>
      <c r="BZ3776" s="6">
        <v>23</v>
      </c>
      <c r="CB3776" s="57" t="s">
        <v>4146</v>
      </c>
      <c r="CC3776" s="6">
        <v>21</v>
      </c>
      <c r="CE3776" s="58" t="s">
        <v>1895</v>
      </c>
      <c r="CF3776" s="6">
        <v>18</v>
      </c>
      <c r="CH3776" s="57" t="s">
        <v>3993</v>
      </c>
      <c r="CI3776" s="6">
        <v>18</v>
      </c>
      <c r="CK3776" s="57" t="s">
        <v>3998</v>
      </c>
      <c r="CL3776" s="6">
        <v>18</v>
      </c>
      <c r="CN3776" s="57" t="s">
        <v>4086</v>
      </c>
      <c r="CO3776" s="6">
        <v>17</v>
      </c>
      <c r="CT3776" s="6">
        <f t="shared" si="1698"/>
        <v>0</v>
      </c>
      <c r="CX3776" s="6" t="str">
        <f t="shared" si="1687"/>
        <v>H</v>
      </c>
      <c r="CY3776" s="87">
        <f t="shared" si="1688"/>
        <v>400</v>
      </c>
      <c r="CZ3776" s="87">
        <f t="shared" si="1689"/>
        <v>0</v>
      </c>
      <c r="DA3776" s="6">
        <f t="shared" si="1690"/>
        <v>400</v>
      </c>
    </row>
    <row r="3777" spans="1:105" hidden="1" x14ac:dyDescent="0.2">
      <c r="A3777" s="115">
        <v>8510</v>
      </c>
      <c r="B3777" s="46">
        <f t="shared" si="1670"/>
        <v>7</v>
      </c>
      <c r="C3777" s="46">
        <f t="shared" si="1671"/>
        <v>26</v>
      </c>
      <c r="D3777" s="46">
        <f t="shared" si="1672"/>
        <v>12</v>
      </c>
      <c r="E3777" s="116">
        <v>44191</v>
      </c>
      <c r="F3777" s="174" t="s">
        <v>1290</v>
      </c>
      <c r="G3777" s="115" t="s">
        <v>310</v>
      </c>
      <c r="H3777" s="115" t="s">
        <v>308</v>
      </c>
      <c r="I3777" s="115">
        <v>2</v>
      </c>
      <c r="J3777" s="115">
        <v>4</v>
      </c>
      <c r="K3777" s="117" t="s">
        <v>3410</v>
      </c>
      <c r="L3777" s="175"/>
      <c r="M3777" s="127" t="s">
        <v>4714</v>
      </c>
      <c r="N3777" s="115">
        <v>5</v>
      </c>
      <c r="O3777" s="174">
        <f t="shared" si="1712"/>
        <v>10</v>
      </c>
      <c r="P3777" s="174">
        <f>COUNTIF($H$3768:$H3777,"=W")</f>
        <v>5</v>
      </c>
      <c r="Q3777" s="174">
        <f>COUNTIF($H$3768:$H3777,"=D")</f>
        <v>3</v>
      </c>
      <c r="R3777" s="174">
        <f>COUNTIF($H$3768:$H3777,"=L")</f>
        <v>2</v>
      </c>
      <c r="S3777" s="174">
        <f t="shared" si="1699"/>
        <v>18</v>
      </c>
      <c r="T3777" s="174">
        <f t="shared" si="1700"/>
        <v>12</v>
      </c>
      <c r="U3777" s="174">
        <f t="shared" si="1713"/>
        <v>18</v>
      </c>
      <c r="V3777" s="176">
        <v>13</v>
      </c>
      <c r="W3777" s="176">
        <v>5</v>
      </c>
      <c r="X3777" s="176">
        <v>5</v>
      </c>
      <c r="Y3777" s="176">
        <v>6</v>
      </c>
      <c r="Z3777" s="176">
        <v>9</v>
      </c>
      <c r="AA3777" s="176">
        <v>4</v>
      </c>
      <c r="AB3777" s="176">
        <v>8</v>
      </c>
      <c r="AC3777" s="176">
        <v>6</v>
      </c>
      <c r="AD3777" s="177">
        <v>1</v>
      </c>
      <c r="AE3777" s="177">
        <v>1</v>
      </c>
      <c r="AF3777" s="178">
        <v>0</v>
      </c>
      <c r="AG3777" s="178">
        <v>0</v>
      </c>
      <c r="AH3777" s="177" t="s">
        <v>3746</v>
      </c>
      <c r="AI3777" s="135">
        <v>5</v>
      </c>
      <c r="AJ3777" s="122" t="s">
        <v>4172</v>
      </c>
      <c r="AK3777" s="120"/>
      <c r="AL3777" s="120"/>
      <c r="AM3777" s="120"/>
      <c r="AN3777" s="120"/>
      <c r="AO3777" s="119"/>
      <c r="AP3777" s="119">
        <v>30</v>
      </c>
      <c r="AQ3777" s="119"/>
      <c r="AR3777" s="119">
        <v>18</v>
      </c>
      <c r="AS3777" s="119"/>
      <c r="AT3777" s="121">
        <f t="shared" si="1714"/>
        <v>18</v>
      </c>
      <c r="AU3777" s="119">
        <f t="shared" si="1715"/>
        <v>5</v>
      </c>
      <c r="AV3777" s="119">
        <f t="shared" si="1716"/>
        <v>0</v>
      </c>
      <c r="AW3777" s="115"/>
      <c r="AX3777" s="122"/>
      <c r="AY3777" s="129"/>
      <c r="AZ3777" s="124"/>
      <c r="BA3777" s="124"/>
      <c r="BB3777" s="119"/>
      <c r="BC3777" s="119"/>
      <c r="BD3777" s="119"/>
      <c r="BE3777" s="119"/>
      <c r="BF3777" s="119"/>
      <c r="BG3777" s="119">
        <f t="shared" si="1702"/>
        <v>0</v>
      </c>
      <c r="BH3777" s="119">
        <f t="shared" si="1703"/>
        <v>0</v>
      </c>
      <c r="BI3777" s="119">
        <f t="shared" si="1704"/>
        <v>0</v>
      </c>
      <c r="BJ3777" s="119">
        <f t="shared" si="1705"/>
        <v>0</v>
      </c>
      <c r="BK3777" s="119">
        <f t="shared" si="1706"/>
        <v>1</v>
      </c>
      <c r="BL3777" s="119">
        <f t="shared" si="1707"/>
        <v>1</v>
      </c>
      <c r="BM3777" s="119">
        <f t="shared" si="1708"/>
        <v>0</v>
      </c>
      <c r="BN3777" s="119">
        <f t="shared" si="1709"/>
        <v>0</v>
      </c>
      <c r="BO3777" s="119">
        <f t="shared" si="1710"/>
        <v>1</v>
      </c>
      <c r="BP3777" s="119">
        <f t="shared" si="1711"/>
        <v>2</v>
      </c>
      <c r="BQ3777" s="119">
        <f t="shared" si="1697"/>
        <v>1</v>
      </c>
      <c r="BR3777" s="119">
        <f t="shared" si="1701"/>
        <v>7</v>
      </c>
      <c r="BS3777" s="119">
        <f t="shared" si="1676"/>
        <v>1</v>
      </c>
      <c r="BT3777" s="119">
        <f t="shared" si="1677"/>
        <v>2</v>
      </c>
      <c r="BV3777" s="57" t="s">
        <v>3995</v>
      </c>
      <c r="BW3777" s="6">
        <v>30</v>
      </c>
      <c r="BY3777" s="57" t="s">
        <v>4085</v>
      </c>
      <c r="BZ3777" s="6">
        <v>23</v>
      </c>
      <c r="CB3777" s="57" t="s">
        <v>3993</v>
      </c>
      <c r="CC3777" s="6">
        <v>21</v>
      </c>
      <c r="CE3777" s="57" t="s">
        <v>4146</v>
      </c>
      <c r="CF3777" s="6">
        <v>21</v>
      </c>
      <c r="CH3777" s="58" t="s">
        <v>1895</v>
      </c>
      <c r="CI3777" s="6">
        <v>18</v>
      </c>
      <c r="CK3777" s="57" t="s">
        <v>4002</v>
      </c>
      <c r="CL3777" s="6">
        <v>18</v>
      </c>
      <c r="CN3777" s="57" t="s">
        <v>4086</v>
      </c>
      <c r="CO3777" s="6">
        <v>18</v>
      </c>
      <c r="CT3777" s="6">
        <f t="shared" si="1698"/>
        <v>18</v>
      </c>
      <c r="CX3777" s="6" t="str">
        <f t="shared" si="1687"/>
        <v>A</v>
      </c>
      <c r="CY3777" s="87">
        <f t="shared" si="1688"/>
        <v>0</v>
      </c>
      <c r="CZ3777" s="87">
        <f t="shared" si="1689"/>
        <v>0</v>
      </c>
      <c r="DA3777" s="6" t="str">
        <f t="shared" si="1690"/>
        <v>na</v>
      </c>
    </row>
    <row r="3778" spans="1:105" hidden="1" x14ac:dyDescent="0.2">
      <c r="A3778" s="115">
        <v>8511</v>
      </c>
      <c r="B3778" s="46">
        <f t="shared" si="1670"/>
        <v>2</v>
      </c>
      <c r="C3778" s="46">
        <f t="shared" si="1671"/>
        <v>28</v>
      </c>
      <c r="D3778" s="46">
        <f t="shared" si="1672"/>
        <v>12</v>
      </c>
      <c r="E3778" s="116">
        <v>44193</v>
      </c>
      <c r="F3778" s="174" t="s">
        <v>2596</v>
      </c>
      <c r="G3778" s="115" t="s">
        <v>103</v>
      </c>
      <c r="H3778" s="115" t="s">
        <v>306</v>
      </c>
      <c r="I3778" s="115">
        <v>1</v>
      </c>
      <c r="J3778" s="115">
        <v>0</v>
      </c>
      <c r="K3778" s="117" t="s">
        <v>1296</v>
      </c>
      <c r="L3778" s="180">
        <v>627</v>
      </c>
      <c r="M3778" s="125" t="s">
        <v>4149</v>
      </c>
      <c r="N3778" s="115">
        <v>4</v>
      </c>
      <c r="O3778" s="174">
        <f t="shared" si="1712"/>
        <v>11</v>
      </c>
      <c r="P3778" s="174">
        <f>COUNTIF($H$3768:$H3778,"=W")</f>
        <v>6</v>
      </c>
      <c r="Q3778" s="174">
        <f>COUNTIF($H$3768:$H3778,"=D")</f>
        <v>3</v>
      </c>
      <c r="R3778" s="174">
        <f>COUNTIF($H$3768:$H3778,"=L")</f>
        <v>2</v>
      </c>
      <c r="S3778" s="174">
        <f t="shared" si="1699"/>
        <v>19</v>
      </c>
      <c r="T3778" s="174">
        <f t="shared" si="1700"/>
        <v>12</v>
      </c>
      <c r="U3778" s="174">
        <f t="shared" si="1713"/>
        <v>21</v>
      </c>
      <c r="V3778" s="176">
        <v>10</v>
      </c>
      <c r="W3778" s="176">
        <v>1</v>
      </c>
      <c r="X3778" s="176">
        <v>7</v>
      </c>
      <c r="Y3778" s="176">
        <v>0</v>
      </c>
      <c r="Z3778" s="176">
        <v>5</v>
      </c>
      <c r="AA3778" s="176">
        <v>2</v>
      </c>
      <c r="AB3778" s="176">
        <v>12</v>
      </c>
      <c r="AC3778" s="176">
        <v>11</v>
      </c>
      <c r="AD3778" s="177">
        <v>1</v>
      </c>
      <c r="AE3778" s="177">
        <v>2</v>
      </c>
      <c r="AF3778" s="178">
        <v>0</v>
      </c>
      <c r="AG3778" s="178">
        <v>1</v>
      </c>
      <c r="AH3778" s="177" t="s">
        <v>3784</v>
      </c>
      <c r="AI3778" s="174" t="s">
        <v>4174</v>
      </c>
      <c r="AJ3778" s="122" t="s">
        <v>4163</v>
      </c>
      <c r="AK3778" s="120"/>
      <c r="AL3778" s="120"/>
      <c r="AM3778" s="120"/>
      <c r="AN3778" s="120"/>
      <c r="AO3778" s="119"/>
      <c r="AP3778" s="119">
        <v>30</v>
      </c>
      <c r="AQ3778" s="119"/>
      <c r="AR3778" s="119">
        <v>20</v>
      </c>
      <c r="AS3778" s="119"/>
      <c r="AT3778" s="121">
        <f t="shared" si="1714"/>
        <v>21</v>
      </c>
      <c r="AU3778" s="119">
        <f t="shared" si="1715"/>
        <v>4</v>
      </c>
      <c r="AV3778" s="119">
        <f t="shared" si="1716"/>
        <v>-1</v>
      </c>
      <c r="AW3778" s="115"/>
      <c r="AX3778" s="122"/>
      <c r="AY3778" s="129"/>
      <c r="AZ3778" s="124"/>
      <c r="BA3778" s="124"/>
      <c r="BB3778" s="119"/>
      <c r="BC3778" s="119"/>
      <c r="BD3778" s="119"/>
      <c r="BE3778" s="119"/>
      <c r="BF3778" s="119"/>
      <c r="BG3778" s="119">
        <f t="shared" si="1702"/>
        <v>1</v>
      </c>
      <c r="BH3778" s="119">
        <f t="shared" si="1703"/>
        <v>1</v>
      </c>
      <c r="BI3778" s="119">
        <f t="shared" si="1704"/>
        <v>0</v>
      </c>
      <c r="BJ3778" s="119">
        <f t="shared" si="1705"/>
        <v>0</v>
      </c>
      <c r="BK3778" s="119">
        <f t="shared" si="1706"/>
        <v>0</v>
      </c>
      <c r="BL3778" s="119">
        <f t="shared" si="1707"/>
        <v>0</v>
      </c>
      <c r="BM3778" s="119">
        <f t="shared" si="1708"/>
        <v>1</v>
      </c>
      <c r="BN3778" s="119">
        <f t="shared" si="1709"/>
        <v>1</v>
      </c>
      <c r="BO3778" s="119">
        <f t="shared" si="1710"/>
        <v>0</v>
      </c>
      <c r="BP3778" s="119">
        <f t="shared" si="1711"/>
        <v>0</v>
      </c>
      <c r="BQ3778" s="119">
        <f t="shared" si="1697"/>
        <v>1</v>
      </c>
      <c r="BR3778" s="119">
        <f t="shared" si="1701"/>
        <v>8</v>
      </c>
      <c r="BS3778" s="119">
        <f t="shared" si="1676"/>
        <v>0</v>
      </c>
      <c r="BT3778" s="119">
        <f t="shared" si="1677"/>
        <v>0</v>
      </c>
      <c r="BV3778" s="57" t="s">
        <v>3995</v>
      </c>
      <c r="BW3778" s="6">
        <v>30</v>
      </c>
      <c r="BY3778" s="57" t="s">
        <v>4085</v>
      </c>
      <c r="BZ3778" s="6">
        <v>23</v>
      </c>
      <c r="CB3778" s="57" t="s">
        <v>4002</v>
      </c>
      <c r="CC3778" s="6">
        <v>21</v>
      </c>
      <c r="CE3778" s="58" t="s">
        <v>1895</v>
      </c>
      <c r="CF3778" s="6">
        <v>21</v>
      </c>
      <c r="CH3778" s="57" t="s">
        <v>3993</v>
      </c>
      <c r="CI3778" s="6">
        <v>21</v>
      </c>
      <c r="CK3778" s="57" t="s">
        <v>4146</v>
      </c>
      <c r="CL3778" s="6">
        <v>21</v>
      </c>
      <c r="CN3778" s="57" t="s">
        <v>4025</v>
      </c>
      <c r="CO3778" s="6">
        <v>20</v>
      </c>
      <c r="CT3778" s="6">
        <f t="shared" si="1698"/>
        <v>17</v>
      </c>
      <c r="CX3778" s="6" t="str">
        <f t="shared" si="1687"/>
        <v>H</v>
      </c>
      <c r="CY3778" s="87">
        <f t="shared" si="1688"/>
        <v>627</v>
      </c>
      <c r="CZ3778" s="87">
        <f t="shared" si="1689"/>
        <v>0</v>
      </c>
      <c r="DA3778" s="6">
        <f t="shared" si="1690"/>
        <v>627</v>
      </c>
    </row>
    <row r="3779" spans="1:105" hidden="1" x14ac:dyDescent="0.2">
      <c r="A3779" s="115">
        <v>8512</v>
      </c>
      <c r="B3779" s="46">
        <f t="shared" ref="B3779:B3842" si="1717">WEEKDAY(E3779)</f>
        <v>3</v>
      </c>
      <c r="C3779" s="46">
        <f t="shared" ref="C3779:C3842" si="1718">DAY(E3779)</f>
        <v>5</v>
      </c>
      <c r="D3779" s="46">
        <f t="shared" ref="D3779:D3842" si="1719">MONTH(E3779)</f>
        <v>1</v>
      </c>
      <c r="E3779" s="116">
        <v>44201</v>
      </c>
      <c r="F3779" s="174" t="s">
        <v>3366</v>
      </c>
      <c r="G3779" s="115" t="s">
        <v>310</v>
      </c>
      <c r="H3779" s="115" t="s">
        <v>307</v>
      </c>
      <c r="I3779" s="115">
        <v>2</v>
      </c>
      <c r="J3779" s="115">
        <v>2</v>
      </c>
      <c r="K3779" s="117" t="s">
        <v>558</v>
      </c>
      <c r="L3779" s="175"/>
      <c r="M3779" s="125" t="s">
        <v>4715</v>
      </c>
      <c r="N3779" s="115">
        <v>7</v>
      </c>
      <c r="O3779" s="174">
        <f>SUM(P3779:R3779)</f>
        <v>12</v>
      </c>
      <c r="P3779" s="174">
        <f>COUNTIF($H$3768:$H3779,"=W")</f>
        <v>6</v>
      </c>
      <c r="Q3779" s="174">
        <f>COUNTIF($H$3768:$H3779,"=D")</f>
        <v>4</v>
      </c>
      <c r="R3779" s="174">
        <f>COUNTIF($H$3768:$H3779,"=L")</f>
        <v>2</v>
      </c>
      <c r="S3779" s="174">
        <f>S3778+I3779</f>
        <v>21</v>
      </c>
      <c r="T3779" s="174">
        <f>T3778+J3779</f>
        <v>14</v>
      </c>
      <c r="U3779" s="174">
        <f>P3779*3+Q3779</f>
        <v>22</v>
      </c>
      <c r="V3779" s="176">
        <v>4</v>
      </c>
      <c r="W3779" s="176">
        <v>2</v>
      </c>
      <c r="X3779" s="176">
        <v>3</v>
      </c>
      <c r="Y3779" s="176">
        <v>3</v>
      </c>
      <c r="Z3779" s="176">
        <v>2</v>
      </c>
      <c r="AA3779" s="176">
        <v>2</v>
      </c>
      <c r="AB3779" s="176">
        <v>6</v>
      </c>
      <c r="AC3779" s="176">
        <v>10</v>
      </c>
      <c r="AD3779" s="177">
        <v>0</v>
      </c>
      <c r="AE3779" s="177">
        <v>0</v>
      </c>
      <c r="AF3779" s="178">
        <v>0</v>
      </c>
      <c r="AG3779" s="178">
        <v>0</v>
      </c>
      <c r="AH3779" s="177"/>
      <c r="AI3779" s="135">
        <v>7.99</v>
      </c>
      <c r="AJ3779" s="122" t="s">
        <v>4175</v>
      </c>
      <c r="AK3779" s="120"/>
      <c r="AL3779" s="120"/>
      <c r="AM3779" s="120"/>
      <c r="AN3779" s="120"/>
      <c r="AO3779" s="119"/>
      <c r="AP3779" s="119">
        <v>31</v>
      </c>
      <c r="AQ3779" s="119"/>
      <c r="AR3779" s="119">
        <v>22</v>
      </c>
      <c r="AS3779" s="119"/>
      <c r="AT3779" s="121">
        <f>U3779</f>
        <v>22</v>
      </c>
      <c r="AU3779" s="119">
        <f>N3779</f>
        <v>7</v>
      </c>
      <c r="AV3779" s="119">
        <f>AR3779-AT3779</f>
        <v>0</v>
      </c>
      <c r="AW3779" s="115"/>
      <c r="AX3779" s="122"/>
      <c r="AY3779" s="129"/>
      <c r="AZ3779" s="124"/>
      <c r="BA3779" s="124"/>
      <c r="BB3779" s="119"/>
      <c r="BC3779" s="119"/>
      <c r="BD3779" s="119"/>
      <c r="BE3779" s="119"/>
      <c r="BF3779" s="119"/>
      <c r="BG3779" s="119">
        <f t="shared" si="1702"/>
        <v>0</v>
      </c>
      <c r="BH3779" s="119">
        <f t="shared" si="1703"/>
        <v>0</v>
      </c>
      <c r="BI3779" s="119">
        <f t="shared" si="1704"/>
        <v>1</v>
      </c>
      <c r="BJ3779" s="119">
        <f t="shared" si="1705"/>
        <v>1</v>
      </c>
      <c r="BK3779" s="119">
        <f t="shared" si="1706"/>
        <v>0</v>
      </c>
      <c r="BL3779" s="119">
        <f t="shared" si="1707"/>
        <v>0</v>
      </c>
      <c r="BM3779" s="119">
        <f t="shared" si="1708"/>
        <v>1</v>
      </c>
      <c r="BN3779" s="119">
        <f t="shared" si="1709"/>
        <v>2</v>
      </c>
      <c r="BO3779" s="119">
        <f t="shared" si="1710"/>
        <v>1</v>
      </c>
      <c r="BP3779" s="119">
        <f t="shared" si="1711"/>
        <v>1</v>
      </c>
      <c r="BQ3779" s="119">
        <f t="shared" si="1697"/>
        <v>1</v>
      </c>
      <c r="BR3779" s="119">
        <f t="shared" si="1701"/>
        <v>9</v>
      </c>
      <c r="BS3779" s="119">
        <f t="shared" si="1676"/>
        <v>1</v>
      </c>
      <c r="BT3779" s="119">
        <f t="shared" si="1677"/>
        <v>1</v>
      </c>
      <c r="BV3779" s="57" t="s">
        <v>3995</v>
      </c>
      <c r="BW3779" s="6">
        <v>31</v>
      </c>
      <c r="BY3779" s="57" t="s">
        <v>3993</v>
      </c>
      <c r="BZ3779" s="6">
        <v>27</v>
      </c>
      <c r="CB3779" s="57" t="s">
        <v>4085</v>
      </c>
      <c r="CC3779" s="6">
        <v>25</v>
      </c>
      <c r="CE3779" s="57" t="s">
        <v>4146</v>
      </c>
      <c r="CF3779" s="6">
        <v>24</v>
      </c>
      <c r="CH3779" s="57" t="s">
        <v>3996</v>
      </c>
      <c r="CI3779" s="6">
        <v>24</v>
      </c>
      <c r="CK3779" s="57" t="s">
        <v>4002</v>
      </c>
      <c r="CL3779" s="6">
        <v>22</v>
      </c>
      <c r="CN3779" s="58" t="s">
        <v>1895</v>
      </c>
      <c r="CO3779" s="6">
        <v>22</v>
      </c>
      <c r="CT3779" s="6">
        <f t="shared" si="1698"/>
        <v>7</v>
      </c>
      <c r="CX3779" s="6" t="str">
        <f t="shared" si="1687"/>
        <v>A</v>
      </c>
      <c r="CY3779" s="87">
        <f t="shared" si="1688"/>
        <v>0</v>
      </c>
      <c r="CZ3779" s="87">
        <f t="shared" si="1689"/>
        <v>0</v>
      </c>
      <c r="DA3779" s="6" t="str">
        <f t="shared" si="1690"/>
        <v>na</v>
      </c>
    </row>
    <row r="3780" spans="1:105" hidden="1" x14ac:dyDescent="0.2">
      <c r="A3780" s="115">
        <v>8513</v>
      </c>
      <c r="B3780" s="46">
        <f t="shared" si="1717"/>
        <v>3</v>
      </c>
      <c r="C3780" s="46">
        <f t="shared" si="1718"/>
        <v>16</v>
      </c>
      <c r="D3780" s="46">
        <f t="shared" si="1719"/>
        <v>2</v>
      </c>
      <c r="E3780" s="116">
        <v>44243</v>
      </c>
      <c r="F3780" s="174" t="s">
        <v>4819</v>
      </c>
      <c r="G3780" s="115" t="s">
        <v>103</v>
      </c>
      <c r="H3780" s="115" t="s">
        <v>308</v>
      </c>
      <c r="I3780" s="115">
        <v>1</v>
      </c>
      <c r="J3780" s="115">
        <v>3</v>
      </c>
      <c r="K3780" s="117" t="s">
        <v>3298</v>
      </c>
      <c r="L3780" s="175"/>
      <c r="M3780" s="125" t="s">
        <v>4716</v>
      </c>
      <c r="N3780" s="115">
        <v>8</v>
      </c>
      <c r="O3780" s="174">
        <f>SUM(P3780:R3780)</f>
        <v>13</v>
      </c>
      <c r="P3780" s="174">
        <f>COUNTIF($H$3768:$H3780,"=W")</f>
        <v>6</v>
      </c>
      <c r="Q3780" s="174">
        <f>COUNTIF($H$3768:$H3780,"=D")</f>
        <v>4</v>
      </c>
      <c r="R3780" s="174">
        <f>COUNTIF($H$3768:$H3780,"=L")</f>
        <v>3</v>
      </c>
      <c r="S3780" s="174">
        <f>S3779+I3780</f>
        <v>22</v>
      </c>
      <c r="T3780" s="174">
        <f>T3779+J3780</f>
        <v>17</v>
      </c>
      <c r="U3780" s="174">
        <f>P3780*3+Q3780</f>
        <v>22</v>
      </c>
      <c r="V3780" s="176"/>
      <c r="W3780" s="176"/>
      <c r="X3780" s="176"/>
      <c r="Y3780" s="176"/>
      <c r="Z3780" s="176"/>
      <c r="AA3780" s="176"/>
      <c r="AB3780" s="176"/>
      <c r="AC3780" s="176"/>
      <c r="AD3780" s="177">
        <v>2</v>
      </c>
      <c r="AE3780" s="177">
        <v>1</v>
      </c>
      <c r="AF3780" s="178">
        <v>0</v>
      </c>
      <c r="AG3780" s="178">
        <v>0</v>
      </c>
      <c r="AH3780" s="177" t="s">
        <v>4177</v>
      </c>
      <c r="AI3780" s="174" t="s">
        <v>4176</v>
      </c>
      <c r="AJ3780" s="122" t="s">
        <v>4163</v>
      </c>
      <c r="AK3780" s="120"/>
      <c r="AL3780" s="120"/>
      <c r="AM3780" s="120"/>
      <c r="AN3780" s="120"/>
      <c r="AO3780" s="119"/>
      <c r="AP3780" s="119">
        <v>35</v>
      </c>
      <c r="AQ3780" s="119"/>
      <c r="AR3780" s="119">
        <v>23</v>
      </c>
      <c r="AS3780" s="119"/>
      <c r="AT3780" s="121">
        <f>U3780</f>
        <v>22</v>
      </c>
      <c r="AU3780" s="119">
        <f>N3780</f>
        <v>8</v>
      </c>
      <c r="AV3780" s="119">
        <f>AR3780-AT3780</f>
        <v>1</v>
      </c>
      <c r="AW3780" s="115"/>
      <c r="AX3780" s="122"/>
      <c r="AY3780" s="129"/>
      <c r="AZ3780" s="124"/>
      <c r="BA3780" s="124"/>
      <c r="BB3780" s="119"/>
      <c r="BC3780" s="119"/>
      <c r="BD3780" s="119"/>
      <c r="BE3780" s="119"/>
      <c r="BF3780" s="119"/>
      <c r="BG3780" s="119">
        <f t="shared" si="1702"/>
        <v>0</v>
      </c>
      <c r="BH3780" s="119">
        <f t="shared" si="1703"/>
        <v>0</v>
      </c>
      <c r="BI3780" s="119">
        <f t="shared" si="1704"/>
        <v>0</v>
      </c>
      <c r="BJ3780" s="119">
        <f t="shared" si="1705"/>
        <v>0</v>
      </c>
      <c r="BK3780" s="119">
        <f t="shared" si="1706"/>
        <v>1</v>
      </c>
      <c r="BL3780" s="119">
        <f t="shared" si="1707"/>
        <v>1</v>
      </c>
      <c r="BM3780" s="119">
        <f t="shared" si="1708"/>
        <v>0</v>
      </c>
      <c r="BN3780" s="119">
        <f t="shared" si="1709"/>
        <v>0</v>
      </c>
      <c r="BO3780" s="119">
        <f t="shared" si="1710"/>
        <v>1</v>
      </c>
      <c r="BP3780" s="119">
        <f t="shared" si="1711"/>
        <v>2</v>
      </c>
      <c r="BQ3780" s="119">
        <f t="shared" si="1697"/>
        <v>1</v>
      </c>
      <c r="BR3780" s="119">
        <f t="shared" si="1701"/>
        <v>10</v>
      </c>
      <c r="BS3780" s="119">
        <f t="shared" si="1676"/>
        <v>1</v>
      </c>
      <c r="BT3780" s="119">
        <f t="shared" si="1677"/>
        <v>2</v>
      </c>
      <c r="BV3780" s="57" t="s">
        <v>3995</v>
      </c>
      <c r="BW3780" s="6">
        <v>35</v>
      </c>
      <c r="BY3780" s="57" t="s">
        <v>4146</v>
      </c>
      <c r="BZ3780" s="6">
        <v>30</v>
      </c>
      <c r="CB3780" s="57" t="s">
        <v>3993</v>
      </c>
      <c r="CC3780" s="6">
        <v>28</v>
      </c>
      <c r="CE3780" s="57" t="s">
        <v>3996</v>
      </c>
      <c r="CF3780" s="6">
        <v>27</v>
      </c>
      <c r="CH3780" s="57" t="s">
        <v>4085</v>
      </c>
      <c r="CI3780" s="6">
        <v>25</v>
      </c>
      <c r="CK3780" s="57" t="s">
        <v>4002</v>
      </c>
      <c r="CL3780" s="6">
        <v>23</v>
      </c>
      <c r="CN3780" s="57" t="s">
        <v>3993</v>
      </c>
      <c r="CO3780" s="6">
        <v>23</v>
      </c>
      <c r="CT3780" s="6">
        <f t="shared" si="1698"/>
        <v>0</v>
      </c>
      <c r="CX3780" s="6" t="str">
        <f t="shared" si="1687"/>
        <v>H</v>
      </c>
      <c r="CY3780" s="87">
        <f t="shared" si="1688"/>
        <v>0</v>
      </c>
      <c r="CZ3780" s="87">
        <f t="shared" si="1689"/>
        <v>0</v>
      </c>
      <c r="DA3780" s="6">
        <f t="shared" si="1690"/>
        <v>0</v>
      </c>
    </row>
    <row r="3781" spans="1:105" hidden="1" x14ac:dyDescent="0.2">
      <c r="A3781" s="115">
        <v>8514</v>
      </c>
      <c r="B3781" s="46">
        <f t="shared" si="1717"/>
        <v>7</v>
      </c>
      <c r="C3781" s="46">
        <f t="shared" si="1718"/>
        <v>20</v>
      </c>
      <c r="D3781" s="46">
        <f t="shared" si="1719"/>
        <v>2</v>
      </c>
      <c r="E3781" s="116">
        <v>44247</v>
      </c>
      <c r="F3781" s="174" t="s">
        <v>3845</v>
      </c>
      <c r="G3781" s="115" t="s">
        <v>310</v>
      </c>
      <c r="M3781" s="57" t="s">
        <v>4142</v>
      </c>
      <c r="CX3781" s="6" t="str">
        <f t="shared" si="1687"/>
        <v>A</v>
      </c>
      <c r="CY3781" s="87">
        <f t="shared" si="1688"/>
        <v>0</v>
      </c>
      <c r="CZ3781" s="87">
        <f t="shared" si="1689"/>
        <v>0</v>
      </c>
      <c r="DA3781" s="6" t="str">
        <f t="shared" si="1690"/>
        <v>na</v>
      </c>
    </row>
    <row r="3782" spans="1:105" hidden="1" x14ac:dyDescent="0.2">
      <c r="A3782" s="115">
        <v>8515</v>
      </c>
      <c r="B3782" s="46">
        <f t="shared" si="1717"/>
        <v>3</v>
      </c>
      <c r="C3782" s="46">
        <f t="shared" si="1718"/>
        <v>23</v>
      </c>
      <c r="D3782" s="46">
        <f t="shared" si="1719"/>
        <v>2</v>
      </c>
      <c r="E3782" s="116">
        <v>44250</v>
      </c>
      <c r="F3782" s="174" t="s">
        <v>33</v>
      </c>
      <c r="G3782" s="115" t="s">
        <v>310</v>
      </c>
      <c r="M3782" s="57" t="s">
        <v>4142</v>
      </c>
      <c r="CX3782" s="6" t="str">
        <f t="shared" si="1687"/>
        <v>A</v>
      </c>
      <c r="CY3782" s="87">
        <f t="shared" si="1688"/>
        <v>0</v>
      </c>
      <c r="CZ3782" s="87">
        <f t="shared" si="1689"/>
        <v>0</v>
      </c>
      <c r="DA3782" s="6" t="str">
        <f t="shared" si="1690"/>
        <v>na</v>
      </c>
    </row>
    <row r="3783" spans="1:105" hidden="1" x14ac:dyDescent="0.2">
      <c r="A3783" s="115">
        <v>8516</v>
      </c>
      <c r="B3783" s="46">
        <f t="shared" si="1717"/>
        <v>7</v>
      </c>
      <c r="C3783" s="46">
        <f t="shared" si="1718"/>
        <v>27</v>
      </c>
      <c r="D3783" s="46">
        <f t="shared" si="1719"/>
        <v>2</v>
      </c>
      <c r="E3783" s="116">
        <v>44254</v>
      </c>
      <c r="F3783" s="174" t="s">
        <v>4103</v>
      </c>
      <c r="G3783" s="115" t="s">
        <v>103</v>
      </c>
      <c r="M3783" s="57" t="s">
        <v>4142</v>
      </c>
      <c r="CX3783" s="6" t="str">
        <f t="shared" si="1687"/>
        <v>H</v>
      </c>
      <c r="CY3783" s="87">
        <f t="shared" si="1688"/>
        <v>0</v>
      </c>
      <c r="CZ3783" s="87">
        <f t="shared" si="1689"/>
        <v>0</v>
      </c>
      <c r="DA3783" s="6">
        <f t="shared" si="1690"/>
        <v>0</v>
      </c>
    </row>
    <row r="3784" spans="1:105" hidden="1" x14ac:dyDescent="0.2">
      <c r="A3784" s="115">
        <v>8517</v>
      </c>
      <c r="B3784" s="46">
        <f t="shared" si="1717"/>
        <v>3</v>
      </c>
      <c r="C3784" s="46">
        <f t="shared" si="1718"/>
        <v>2</v>
      </c>
      <c r="D3784" s="46">
        <f t="shared" si="1719"/>
        <v>3</v>
      </c>
      <c r="E3784" s="116">
        <v>44257</v>
      </c>
      <c r="F3784" s="174" t="s">
        <v>4104</v>
      </c>
      <c r="G3784" s="115" t="s">
        <v>103</v>
      </c>
      <c r="M3784" s="57" t="s">
        <v>4142</v>
      </c>
      <c r="CX3784" s="6" t="str">
        <f t="shared" si="1687"/>
        <v>H</v>
      </c>
      <c r="CY3784" s="87">
        <f t="shared" si="1688"/>
        <v>0</v>
      </c>
      <c r="CZ3784" s="87">
        <f t="shared" si="1689"/>
        <v>0</v>
      </c>
      <c r="DA3784" s="6">
        <f t="shared" si="1690"/>
        <v>0</v>
      </c>
    </row>
    <row r="3785" spans="1:105" hidden="1" x14ac:dyDescent="0.2">
      <c r="A3785" s="115">
        <v>8518</v>
      </c>
      <c r="B3785" s="46">
        <f t="shared" si="1717"/>
        <v>7</v>
      </c>
      <c r="C3785" s="46">
        <f t="shared" si="1718"/>
        <v>6</v>
      </c>
      <c r="D3785" s="46">
        <f t="shared" si="1719"/>
        <v>3</v>
      </c>
      <c r="E3785" s="116">
        <v>44261</v>
      </c>
      <c r="F3785" s="174" t="s">
        <v>3893</v>
      </c>
      <c r="G3785" s="115" t="s">
        <v>310</v>
      </c>
      <c r="M3785" s="57" t="s">
        <v>4142</v>
      </c>
      <c r="CX3785" s="6" t="str">
        <f t="shared" si="1687"/>
        <v>A</v>
      </c>
      <c r="CY3785" s="87">
        <f t="shared" si="1688"/>
        <v>0</v>
      </c>
      <c r="CZ3785" s="87">
        <f t="shared" si="1689"/>
        <v>0</v>
      </c>
      <c r="DA3785" s="6" t="str">
        <f t="shared" si="1690"/>
        <v>na</v>
      </c>
    </row>
    <row r="3786" spans="1:105" hidden="1" x14ac:dyDescent="0.2">
      <c r="A3786" s="115">
        <v>8519</v>
      </c>
      <c r="B3786" s="46">
        <f t="shared" si="1717"/>
        <v>3</v>
      </c>
      <c r="C3786" s="46">
        <f t="shared" si="1718"/>
        <v>9</v>
      </c>
      <c r="D3786" s="46">
        <f t="shared" si="1719"/>
        <v>3</v>
      </c>
      <c r="E3786" s="116">
        <v>44264</v>
      </c>
      <c r="F3786" s="174" t="s">
        <v>3574</v>
      </c>
      <c r="G3786" s="115" t="s">
        <v>103</v>
      </c>
      <c r="M3786" s="57" t="s">
        <v>4142</v>
      </c>
      <c r="CX3786" s="6" t="str">
        <f t="shared" si="1687"/>
        <v>H</v>
      </c>
      <c r="CY3786" s="87">
        <f t="shared" si="1688"/>
        <v>0</v>
      </c>
      <c r="CZ3786" s="87">
        <f t="shared" si="1689"/>
        <v>0</v>
      </c>
      <c r="DA3786" s="6">
        <f t="shared" si="1690"/>
        <v>0</v>
      </c>
    </row>
    <row r="3787" spans="1:105" hidden="1" x14ac:dyDescent="0.2">
      <c r="A3787" s="115">
        <v>8520</v>
      </c>
      <c r="B3787" s="46">
        <f t="shared" si="1717"/>
        <v>7</v>
      </c>
      <c r="C3787" s="46">
        <f t="shared" si="1718"/>
        <v>13</v>
      </c>
      <c r="D3787" s="46">
        <f t="shared" si="1719"/>
        <v>3</v>
      </c>
      <c r="E3787" s="116">
        <v>44268</v>
      </c>
      <c r="F3787" s="174" t="s">
        <v>2727</v>
      </c>
      <c r="G3787" s="115" t="s">
        <v>103</v>
      </c>
      <c r="M3787" s="57" t="s">
        <v>4142</v>
      </c>
      <c r="CX3787" s="6" t="str">
        <f t="shared" si="1687"/>
        <v>H</v>
      </c>
      <c r="CY3787" s="87">
        <f t="shared" si="1688"/>
        <v>0</v>
      </c>
      <c r="CZ3787" s="87">
        <f t="shared" si="1689"/>
        <v>0</v>
      </c>
      <c r="DA3787" s="6">
        <f t="shared" si="1690"/>
        <v>0</v>
      </c>
    </row>
    <row r="3788" spans="1:105" hidden="1" x14ac:dyDescent="0.2">
      <c r="A3788" s="115">
        <v>8521</v>
      </c>
      <c r="B3788" s="46">
        <f t="shared" si="1717"/>
        <v>7</v>
      </c>
      <c r="C3788" s="46">
        <f t="shared" si="1718"/>
        <v>20</v>
      </c>
      <c r="D3788" s="46">
        <f t="shared" si="1719"/>
        <v>3</v>
      </c>
      <c r="E3788" s="116">
        <v>44275</v>
      </c>
      <c r="F3788" s="174" t="s">
        <v>3576</v>
      </c>
      <c r="G3788" s="115" t="s">
        <v>310</v>
      </c>
      <c r="M3788" s="57" t="s">
        <v>4142</v>
      </c>
      <c r="CX3788" s="6" t="str">
        <f t="shared" si="1687"/>
        <v>A</v>
      </c>
      <c r="CY3788" s="87">
        <f t="shared" si="1688"/>
        <v>0</v>
      </c>
      <c r="CZ3788" s="87">
        <f t="shared" si="1689"/>
        <v>0</v>
      </c>
      <c r="DA3788" s="6" t="str">
        <f t="shared" si="1690"/>
        <v>na</v>
      </c>
    </row>
    <row r="3789" spans="1:105" hidden="1" x14ac:dyDescent="0.2">
      <c r="A3789" s="115">
        <v>8522</v>
      </c>
      <c r="B3789" s="46">
        <f t="shared" si="1717"/>
        <v>3</v>
      </c>
      <c r="C3789" s="46">
        <f t="shared" si="1718"/>
        <v>23</v>
      </c>
      <c r="D3789" s="46">
        <f t="shared" si="1719"/>
        <v>3</v>
      </c>
      <c r="E3789" s="116">
        <v>44278</v>
      </c>
      <c r="F3789" s="174" t="s">
        <v>2850</v>
      </c>
      <c r="G3789" s="115" t="s">
        <v>310</v>
      </c>
      <c r="M3789" s="57" t="s">
        <v>4142</v>
      </c>
      <c r="CX3789" s="6" t="str">
        <f t="shared" si="1687"/>
        <v>A</v>
      </c>
      <c r="CY3789" s="87">
        <f t="shared" si="1688"/>
        <v>0</v>
      </c>
      <c r="CZ3789" s="87">
        <f t="shared" si="1689"/>
        <v>0</v>
      </c>
      <c r="DA3789" s="6" t="str">
        <f t="shared" si="1690"/>
        <v>na</v>
      </c>
    </row>
    <row r="3790" spans="1:105" hidden="1" x14ac:dyDescent="0.2">
      <c r="A3790" s="115">
        <v>8523</v>
      </c>
      <c r="B3790" s="46">
        <f t="shared" si="1717"/>
        <v>7</v>
      </c>
      <c r="C3790" s="46">
        <f t="shared" si="1718"/>
        <v>27</v>
      </c>
      <c r="D3790" s="46">
        <f t="shared" si="1719"/>
        <v>3</v>
      </c>
      <c r="E3790" s="116">
        <v>44282</v>
      </c>
      <c r="F3790" s="174" t="s">
        <v>3515</v>
      </c>
      <c r="G3790" s="115" t="s">
        <v>103</v>
      </c>
      <c r="M3790" s="57" t="s">
        <v>4142</v>
      </c>
      <c r="CX3790" s="6" t="str">
        <f t="shared" si="1687"/>
        <v>H</v>
      </c>
      <c r="CY3790" s="87">
        <f t="shared" si="1688"/>
        <v>0</v>
      </c>
      <c r="CZ3790" s="87">
        <f t="shared" si="1689"/>
        <v>0</v>
      </c>
      <c r="DA3790" s="6">
        <f t="shared" si="1690"/>
        <v>0</v>
      </c>
    </row>
    <row r="3791" spans="1:105" hidden="1" x14ac:dyDescent="0.2">
      <c r="A3791" s="115">
        <v>8524</v>
      </c>
      <c r="B3791" s="46">
        <f t="shared" si="1717"/>
        <v>6</v>
      </c>
      <c r="C3791" s="46">
        <f t="shared" si="1718"/>
        <v>2</v>
      </c>
      <c r="D3791" s="46">
        <f t="shared" si="1719"/>
        <v>4</v>
      </c>
      <c r="E3791" s="116">
        <v>44288</v>
      </c>
      <c r="F3791" s="174" t="s">
        <v>4818</v>
      </c>
      <c r="G3791" s="115" t="s">
        <v>310</v>
      </c>
      <c r="M3791" s="57" t="s">
        <v>4142</v>
      </c>
      <c r="CX3791" s="6" t="str">
        <f t="shared" si="1687"/>
        <v>A</v>
      </c>
      <c r="CY3791" s="87">
        <f t="shared" si="1688"/>
        <v>0</v>
      </c>
      <c r="CZ3791" s="87">
        <f t="shared" si="1689"/>
        <v>0</v>
      </c>
      <c r="DA3791" s="6" t="str">
        <f t="shared" si="1690"/>
        <v>na</v>
      </c>
    </row>
    <row r="3792" spans="1:105" hidden="1" x14ac:dyDescent="0.2">
      <c r="A3792" s="115">
        <v>8525</v>
      </c>
      <c r="B3792" s="46">
        <f t="shared" si="1717"/>
        <v>2</v>
      </c>
      <c r="C3792" s="46">
        <f t="shared" si="1718"/>
        <v>5</v>
      </c>
      <c r="D3792" s="46">
        <f t="shared" si="1719"/>
        <v>4</v>
      </c>
      <c r="E3792" s="116">
        <v>44291</v>
      </c>
      <c r="F3792" s="174" t="s">
        <v>3897</v>
      </c>
      <c r="G3792" s="115" t="s">
        <v>103</v>
      </c>
      <c r="M3792" s="57" t="s">
        <v>4142</v>
      </c>
      <c r="CX3792" s="6" t="str">
        <f t="shared" si="1687"/>
        <v>H</v>
      </c>
      <c r="CY3792" s="87">
        <f t="shared" si="1688"/>
        <v>0</v>
      </c>
      <c r="CZ3792" s="87">
        <f t="shared" si="1689"/>
        <v>0</v>
      </c>
      <c r="DA3792" s="6">
        <f t="shared" si="1690"/>
        <v>0</v>
      </c>
    </row>
    <row r="3793" spans="1:105" hidden="1" x14ac:dyDescent="0.2">
      <c r="A3793" s="115">
        <v>8526</v>
      </c>
      <c r="B3793" s="46">
        <f t="shared" si="1717"/>
        <v>7</v>
      </c>
      <c r="C3793" s="46">
        <f t="shared" si="1718"/>
        <v>10</v>
      </c>
      <c r="D3793" s="46">
        <f t="shared" si="1719"/>
        <v>4</v>
      </c>
      <c r="E3793" s="116">
        <v>44296</v>
      </c>
      <c r="F3793" s="174" t="s">
        <v>3846</v>
      </c>
      <c r="G3793" s="115" t="s">
        <v>310</v>
      </c>
      <c r="M3793" s="57" t="s">
        <v>4142</v>
      </c>
      <c r="CX3793" s="6" t="str">
        <f t="shared" si="1687"/>
        <v>A</v>
      </c>
      <c r="CY3793" s="87">
        <f t="shared" si="1688"/>
        <v>0</v>
      </c>
      <c r="CZ3793" s="87">
        <f t="shared" si="1689"/>
        <v>0</v>
      </c>
      <c r="DA3793" s="6" t="str">
        <f t="shared" si="1690"/>
        <v>na</v>
      </c>
    </row>
    <row r="3794" spans="1:105" hidden="1" x14ac:dyDescent="0.2">
      <c r="A3794" s="115">
        <v>8527</v>
      </c>
      <c r="B3794" s="46">
        <f t="shared" si="1717"/>
        <v>3</v>
      </c>
      <c r="C3794" s="46">
        <f t="shared" si="1718"/>
        <v>13</v>
      </c>
      <c r="D3794" s="46">
        <f t="shared" si="1719"/>
        <v>4</v>
      </c>
      <c r="E3794" s="116">
        <v>44299</v>
      </c>
      <c r="F3794" s="174" t="s">
        <v>2388</v>
      </c>
      <c r="G3794" s="115" t="s">
        <v>103</v>
      </c>
      <c r="M3794" s="57" t="s">
        <v>4142</v>
      </c>
      <c r="CX3794" s="6" t="str">
        <f t="shared" si="1687"/>
        <v>H</v>
      </c>
      <c r="CY3794" s="87">
        <f t="shared" si="1688"/>
        <v>0</v>
      </c>
      <c r="CZ3794" s="87">
        <f t="shared" si="1689"/>
        <v>0</v>
      </c>
      <c r="DA3794" s="6">
        <f t="shared" si="1690"/>
        <v>0</v>
      </c>
    </row>
    <row r="3795" spans="1:105" hidden="1" x14ac:dyDescent="0.2">
      <c r="A3795" s="115">
        <v>8528</v>
      </c>
      <c r="B3795" s="46">
        <f t="shared" si="1717"/>
        <v>7</v>
      </c>
      <c r="C3795" s="46">
        <f t="shared" si="1718"/>
        <v>17</v>
      </c>
      <c r="D3795" s="46">
        <f t="shared" si="1719"/>
        <v>4</v>
      </c>
      <c r="E3795" s="116">
        <v>44303</v>
      </c>
      <c r="F3795" s="174" t="s">
        <v>2104</v>
      </c>
      <c r="G3795" s="115" t="s">
        <v>310</v>
      </c>
      <c r="M3795" s="57" t="s">
        <v>4142</v>
      </c>
      <c r="CX3795" s="6" t="str">
        <f t="shared" si="1687"/>
        <v>A</v>
      </c>
      <c r="CY3795" s="87">
        <f t="shared" si="1688"/>
        <v>0</v>
      </c>
      <c r="CZ3795" s="87">
        <f t="shared" si="1689"/>
        <v>0</v>
      </c>
      <c r="DA3795" s="6" t="str">
        <f t="shared" si="1690"/>
        <v>na</v>
      </c>
    </row>
    <row r="3796" spans="1:105" hidden="1" x14ac:dyDescent="0.2">
      <c r="A3796" s="115">
        <v>8529</v>
      </c>
      <c r="B3796" s="46">
        <f t="shared" si="1717"/>
        <v>7</v>
      </c>
      <c r="C3796" s="46">
        <f t="shared" si="1718"/>
        <v>24</v>
      </c>
      <c r="D3796" s="46">
        <f t="shared" si="1719"/>
        <v>4</v>
      </c>
      <c r="E3796" s="116">
        <v>44310</v>
      </c>
      <c r="F3796" s="174" t="s">
        <v>3369</v>
      </c>
      <c r="G3796" s="115" t="s">
        <v>103</v>
      </c>
      <c r="M3796" s="57" t="s">
        <v>4142</v>
      </c>
      <c r="CX3796" s="6" t="str">
        <f t="shared" si="1687"/>
        <v>H</v>
      </c>
      <c r="CY3796" s="87">
        <f t="shared" si="1688"/>
        <v>0</v>
      </c>
      <c r="CZ3796" s="87">
        <f t="shared" si="1689"/>
        <v>0</v>
      </c>
      <c r="DA3796" s="6">
        <f t="shared" si="1690"/>
        <v>0</v>
      </c>
    </row>
    <row r="3797" spans="1:105" hidden="1" x14ac:dyDescent="0.2">
      <c r="A3797" s="115">
        <v>8530</v>
      </c>
      <c r="B3797" s="46">
        <f t="shared" si="1717"/>
        <v>7</v>
      </c>
      <c r="C3797" s="46">
        <f t="shared" si="1718"/>
        <v>1</v>
      </c>
      <c r="D3797" s="46">
        <f t="shared" si="1719"/>
        <v>5</v>
      </c>
      <c r="E3797" s="116">
        <v>44317</v>
      </c>
      <c r="F3797" s="174" t="s">
        <v>3749</v>
      </c>
      <c r="G3797" s="115" t="s">
        <v>310</v>
      </c>
      <c r="M3797" s="57" t="s">
        <v>4142</v>
      </c>
      <c r="CX3797" s="6" t="str">
        <f t="shared" si="1687"/>
        <v>A</v>
      </c>
      <c r="CY3797" s="87">
        <f t="shared" si="1688"/>
        <v>0</v>
      </c>
      <c r="CZ3797" s="87">
        <f t="shared" si="1689"/>
        <v>0</v>
      </c>
      <c r="DA3797" s="6" t="str">
        <f t="shared" si="1690"/>
        <v>na</v>
      </c>
    </row>
    <row r="3798" spans="1:105" hidden="1" x14ac:dyDescent="0.2">
      <c r="A3798" s="115">
        <v>8531</v>
      </c>
      <c r="B3798" s="46">
        <f t="shared" si="1717"/>
        <v>2</v>
      </c>
      <c r="C3798" s="46">
        <f t="shared" si="1718"/>
        <v>3</v>
      </c>
      <c r="D3798" s="46">
        <f t="shared" si="1719"/>
        <v>5</v>
      </c>
      <c r="E3798" s="116">
        <v>44319</v>
      </c>
      <c r="F3798" s="174" t="s">
        <v>546</v>
      </c>
      <c r="G3798" s="115" t="s">
        <v>103</v>
      </c>
      <c r="M3798" s="57" t="s">
        <v>4142</v>
      </c>
      <c r="CX3798" s="6" t="str">
        <f t="shared" si="1687"/>
        <v>H</v>
      </c>
      <c r="CY3798" s="87">
        <f t="shared" si="1688"/>
        <v>0</v>
      </c>
      <c r="CZ3798" s="87">
        <f t="shared" si="1689"/>
        <v>0</v>
      </c>
      <c r="DA3798" s="6">
        <f t="shared" si="1690"/>
        <v>0</v>
      </c>
    </row>
    <row r="3799" spans="1:105" hidden="1" x14ac:dyDescent="0.2">
      <c r="A3799" s="115">
        <v>8532</v>
      </c>
      <c r="B3799" s="46">
        <f t="shared" si="1717"/>
        <v>7</v>
      </c>
      <c r="C3799" s="46">
        <f t="shared" si="1718"/>
        <v>8</v>
      </c>
      <c r="D3799" s="46">
        <f t="shared" si="1719"/>
        <v>5</v>
      </c>
      <c r="E3799" s="116">
        <v>44324</v>
      </c>
      <c r="F3799" s="174" t="s">
        <v>4000</v>
      </c>
      <c r="G3799" s="115" t="s">
        <v>310</v>
      </c>
      <c r="M3799" s="57" t="s">
        <v>4142</v>
      </c>
      <c r="CX3799" s="6" t="str">
        <f t="shared" si="1687"/>
        <v>A</v>
      </c>
      <c r="CY3799" s="87">
        <f t="shared" si="1688"/>
        <v>0</v>
      </c>
      <c r="CZ3799" s="87">
        <f t="shared" si="1689"/>
        <v>0</v>
      </c>
      <c r="DA3799" s="6" t="str">
        <f t="shared" si="1690"/>
        <v>na</v>
      </c>
    </row>
    <row r="3800" spans="1:105" hidden="1" x14ac:dyDescent="0.2">
      <c r="A3800" s="115">
        <v>8533</v>
      </c>
      <c r="B3800" s="46">
        <f t="shared" si="1717"/>
        <v>3</v>
      </c>
      <c r="C3800" s="46">
        <f t="shared" si="1718"/>
        <v>11</v>
      </c>
      <c r="D3800" s="46">
        <f t="shared" si="1719"/>
        <v>5</v>
      </c>
      <c r="E3800" s="116">
        <v>44327</v>
      </c>
      <c r="F3800" s="174" t="s">
        <v>3618</v>
      </c>
      <c r="G3800" s="115" t="s">
        <v>310</v>
      </c>
      <c r="M3800" s="57" t="s">
        <v>4142</v>
      </c>
      <c r="CX3800" s="6" t="str">
        <f t="shared" si="1687"/>
        <v>A</v>
      </c>
      <c r="CY3800" s="87">
        <f t="shared" si="1688"/>
        <v>0</v>
      </c>
      <c r="CZ3800" s="87">
        <f t="shared" si="1689"/>
        <v>0</v>
      </c>
      <c r="DA3800" s="6" t="str">
        <f t="shared" si="1690"/>
        <v>na</v>
      </c>
    </row>
    <row r="3801" spans="1:105" hidden="1" x14ac:dyDescent="0.2">
      <c r="A3801" s="115">
        <v>8534</v>
      </c>
      <c r="B3801" s="46">
        <f t="shared" si="1717"/>
        <v>7</v>
      </c>
      <c r="C3801" s="46">
        <f t="shared" si="1718"/>
        <v>15</v>
      </c>
      <c r="D3801" s="46">
        <f t="shared" si="1719"/>
        <v>5</v>
      </c>
      <c r="E3801" s="116">
        <v>44331</v>
      </c>
      <c r="F3801" s="174" t="s">
        <v>3617</v>
      </c>
      <c r="G3801" s="115" t="s">
        <v>103</v>
      </c>
      <c r="M3801" s="57" t="s">
        <v>4142</v>
      </c>
      <c r="CX3801" s="6" t="str">
        <f t="shared" si="1687"/>
        <v>H</v>
      </c>
      <c r="CY3801" s="87">
        <f t="shared" si="1688"/>
        <v>0</v>
      </c>
      <c r="CZ3801" s="87">
        <f t="shared" si="1689"/>
        <v>0</v>
      </c>
      <c r="DA3801" s="6">
        <f t="shared" si="1690"/>
        <v>0</v>
      </c>
    </row>
    <row r="3802" spans="1:105" hidden="1" x14ac:dyDescent="0.2">
      <c r="A3802" s="115">
        <v>8535</v>
      </c>
      <c r="B3802" s="46">
        <f t="shared" si="1717"/>
        <v>3</v>
      </c>
      <c r="C3802" s="46">
        <f t="shared" si="1718"/>
        <v>18</v>
      </c>
      <c r="D3802" s="46">
        <f t="shared" si="1719"/>
        <v>5</v>
      </c>
      <c r="E3802" s="116">
        <v>44334</v>
      </c>
      <c r="F3802" s="174" t="s">
        <v>3757</v>
      </c>
      <c r="G3802" s="115" t="s">
        <v>103</v>
      </c>
      <c r="M3802" s="57" t="s">
        <v>4142</v>
      </c>
      <c r="CX3802" s="6" t="str">
        <f t="shared" ref="CX3802:CX3818" si="1720">G3802</f>
        <v>H</v>
      </c>
      <c r="CY3802" s="87">
        <f t="shared" ref="CY3802:CY3818" si="1721">L3802</f>
        <v>0</v>
      </c>
      <c r="CZ3802" s="87">
        <f t="shared" ref="CZ3802:CZ3818" si="1722">AY3802</f>
        <v>0</v>
      </c>
      <c r="DA3802" s="6">
        <f t="shared" ref="DA3802:DA3818" si="1723">IF(CX3802="H",CY3802-CZ3802,"na")</f>
        <v>0</v>
      </c>
    </row>
    <row r="3803" spans="1:105" hidden="1" x14ac:dyDescent="0.2">
      <c r="A3803" s="115">
        <v>8536</v>
      </c>
      <c r="B3803" s="46">
        <f t="shared" si="1717"/>
        <v>7</v>
      </c>
      <c r="C3803" s="46">
        <f t="shared" si="1718"/>
        <v>22</v>
      </c>
      <c r="D3803" s="46">
        <f t="shared" si="1719"/>
        <v>5</v>
      </c>
      <c r="E3803" s="116">
        <v>44338</v>
      </c>
      <c r="F3803" s="174" t="s">
        <v>3758</v>
      </c>
      <c r="G3803" s="115" t="s">
        <v>310</v>
      </c>
      <c r="M3803" s="57" t="s">
        <v>4142</v>
      </c>
      <c r="CX3803" s="6" t="str">
        <f t="shared" si="1720"/>
        <v>A</v>
      </c>
      <c r="CY3803" s="87">
        <f t="shared" si="1721"/>
        <v>0</v>
      </c>
      <c r="CZ3803" s="87">
        <f t="shared" si="1722"/>
        <v>0</v>
      </c>
      <c r="DA3803" s="6" t="str">
        <f t="shared" si="1723"/>
        <v>na</v>
      </c>
    </row>
    <row r="3804" spans="1:105" hidden="1" x14ac:dyDescent="0.2">
      <c r="A3804" s="115">
        <v>8537</v>
      </c>
      <c r="B3804" s="46">
        <f t="shared" si="1717"/>
        <v>7</v>
      </c>
      <c r="C3804" s="46">
        <f t="shared" si="1718"/>
        <v>29</v>
      </c>
      <c r="D3804" s="46">
        <f t="shared" si="1719"/>
        <v>5</v>
      </c>
      <c r="E3804" s="116">
        <v>44345</v>
      </c>
      <c r="F3804" s="174" t="s">
        <v>3200</v>
      </c>
      <c r="G3804" s="115" t="s">
        <v>103</v>
      </c>
      <c r="M3804" s="57" t="s">
        <v>4142</v>
      </c>
      <c r="CX3804" s="6" t="str">
        <f t="shared" si="1720"/>
        <v>H</v>
      </c>
      <c r="CY3804" s="87">
        <f t="shared" si="1721"/>
        <v>0</v>
      </c>
      <c r="CZ3804" s="87">
        <f t="shared" si="1722"/>
        <v>0</v>
      </c>
      <c r="DA3804" s="6">
        <f t="shared" si="1723"/>
        <v>0</v>
      </c>
    </row>
    <row r="3805" spans="1:105" hidden="1" x14ac:dyDescent="0.2">
      <c r="A3805" s="115">
        <v>8538</v>
      </c>
      <c r="B3805" s="46">
        <f t="shared" si="1717"/>
        <v>7</v>
      </c>
      <c r="C3805" s="46">
        <f t="shared" si="1718"/>
        <v>0</v>
      </c>
      <c r="D3805" s="46">
        <f t="shared" si="1719"/>
        <v>1</v>
      </c>
      <c r="E3805" s="116"/>
      <c r="F3805" s="174" t="s">
        <v>3912</v>
      </c>
      <c r="G3805" s="115" t="s">
        <v>310</v>
      </c>
      <c r="M3805" s="57" t="s">
        <v>4142</v>
      </c>
      <c r="CX3805" s="6" t="str">
        <f t="shared" si="1720"/>
        <v>A</v>
      </c>
      <c r="CY3805" s="87">
        <f t="shared" si="1721"/>
        <v>0</v>
      </c>
      <c r="CZ3805" s="87">
        <f t="shared" si="1722"/>
        <v>0</v>
      </c>
      <c r="DA3805" s="6" t="str">
        <f t="shared" si="1723"/>
        <v>na</v>
      </c>
    </row>
    <row r="3806" spans="1:105" hidden="1" x14ac:dyDescent="0.2">
      <c r="A3806" s="115">
        <v>8539</v>
      </c>
      <c r="B3806" s="46">
        <f t="shared" si="1717"/>
        <v>7</v>
      </c>
      <c r="C3806" s="46">
        <f t="shared" si="1718"/>
        <v>0</v>
      </c>
      <c r="D3806" s="46">
        <f t="shared" si="1719"/>
        <v>1</v>
      </c>
      <c r="E3806" s="116"/>
      <c r="F3806" s="174" t="s">
        <v>967</v>
      </c>
      <c r="G3806" s="115" t="s">
        <v>103</v>
      </c>
      <c r="M3806" s="57" t="s">
        <v>4142</v>
      </c>
      <c r="CX3806" s="6" t="str">
        <f t="shared" si="1720"/>
        <v>H</v>
      </c>
      <c r="CY3806" s="87">
        <f t="shared" si="1721"/>
        <v>0</v>
      </c>
      <c r="CZ3806" s="87">
        <f t="shared" si="1722"/>
        <v>0</v>
      </c>
      <c r="DA3806" s="6">
        <f t="shared" si="1723"/>
        <v>0</v>
      </c>
    </row>
    <row r="3807" spans="1:105" hidden="1" x14ac:dyDescent="0.2">
      <c r="A3807" s="115">
        <v>8540</v>
      </c>
      <c r="B3807" s="46">
        <f t="shared" si="1717"/>
        <v>7</v>
      </c>
      <c r="C3807" s="46">
        <f t="shared" si="1718"/>
        <v>0</v>
      </c>
      <c r="D3807" s="46">
        <f t="shared" si="1719"/>
        <v>1</v>
      </c>
      <c r="E3807" s="116"/>
      <c r="F3807" s="174" t="s">
        <v>2634</v>
      </c>
      <c r="G3807" s="115" t="s">
        <v>310</v>
      </c>
      <c r="M3807" s="57" t="s">
        <v>4142</v>
      </c>
      <c r="CX3807" s="6" t="str">
        <f t="shared" si="1720"/>
        <v>A</v>
      </c>
      <c r="CY3807" s="87">
        <f t="shared" si="1721"/>
        <v>0</v>
      </c>
      <c r="CZ3807" s="87">
        <f t="shared" si="1722"/>
        <v>0</v>
      </c>
      <c r="DA3807" s="6" t="str">
        <f t="shared" si="1723"/>
        <v>na</v>
      </c>
    </row>
    <row r="3808" spans="1:105" hidden="1" x14ac:dyDescent="0.2">
      <c r="A3808" s="115">
        <v>8541</v>
      </c>
      <c r="B3808" s="46">
        <f t="shared" si="1717"/>
        <v>7</v>
      </c>
      <c r="C3808" s="46">
        <f t="shared" si="1718"/>
        <v>0</v>
      </c>
      <c r="D3808" s="46">
        <f t="shared" si="1719"/>
        <v>1</v>
      </c>
      <c r="E3808" s="116"/>
      <c r="F3808" s="174" t="s">
        <v>3382</v>
      </c>
      <c r="G3808" s="115" t="s">
        <v>310</v>
      </c>
      <c r="M3808" s="57" t="s">
        <v>4142</v>
      </c>
      <c r="CX3808" s="6" t="str">
        <f t="shared" si="1720"/>
        <v>A</v>
      </c>
      <c r="CY3808" s="87">
        <f t="shared" si="1721"/>
        <v>0</v>
      </c>
      <c r="CZ3808" s="87">
        <f t="shared" si="1722"/>
        <v>0</v>
      </c>
      <c r="DA3808" s="6" t="str">
        <f t="shared" si="1723"/>
        <v>na</v>
      </c>
    </row>
    <row r="3809" spans="1:105" hidden="1" x14ac:dyDescent="0.2">
      <c r="A3809" s="115">
        <v>8542</v>
      </c>
      <c r="B3809" s="46">
        <f t="shared" si="1717"/>
        <v>7</v>
      </c>
      <c r="C3809" s="46">
        <f t="shared" si="1718"/>
        <v>0</v>
      </c>
      <c r="D3809" s="46">
        <f t="shared" si="1719"/>
        <v>1</v>
      </c>
      <c r="E3809" s="116"/>
      <c r="F3809" s="174" t="s">
        <v>284</v>
      </c>
      <c r="G3809" s="115" t="s">
        <v>103</v>
      </c>
      <c r="M3809" s="57" t="s">
        <v>4142</v>
      </c>
      <c r="CX3809" s="6" t="str">
        <f t="shared" si="1720"/>
        <v>H</v>
      </c>
      <c r="CY3809" s="87">
        <f t="shared" si="1721"/>
        <v>0</v>
      </c>
      <c r="CZ3809" s="87">
        <f t="shared" si="1722"/>
        <v>0</v>
      </c>
      <c r="DA3809" s="6">
        <f t="shared" si="1723"/>
        <v>0</v>
      </c>
    </row>
    <row r="3810" spans="1:105" s="57" customFormat="1" ht="16.149999999999999" hidden="1" customHeight="1" x14ac:dyDescent="0.2">
      <c r="A3810" s="115">
        <v>8601</v>
      </c>
      <c r="B3810" s="46">
        <f t="shared" si="1717"/>
        <v>7</v>
      </c>
      <c r="C3810" s="46">
        <f t="shared" si="1718"/>
        <v>14</v>
      </c>
      <c r="D3810" s="46">
        <f t="shared" si="1719"/>
        <v>8</v>
      </c>
      <c r="E3810" s="116">
        <v>44422</v>
      </c>
      <c r="F3810" s="174" t="s">
        <v>3515</v>
      </c>
      <c r="G3810" s="115" t="s">
        <v>103</v>
      </c>
      <c r="H3810" s="115" t="s">
        <v>308</v>
      </c>
      <c r="I3810" s="115">
        <v>1</v>
      </c>
      <c r="J3810" s="115">
        <v>2</v>
      </c>
      <c r="K3810" s="117" t="s">
        <v>3298</v>
      </c>
      <c r="L3810" s="175">
        <v>2019</v>
      </c>
      <c r="M3810" s="125" t="s">
        <v>4717</v>
      </c>
      <c r="N3810" s="115">
        <v>17</v>
      </c>
      <c r="O3810" s="174">
        <f>SUM(P3810:R3810)</f>
        <v>1</v>
      </c>
      <c r="P3810" s="174">
        <f>COUNTIF($H$3810:$H3810,"=W")</f>
        <v>0</v>
      </c>
      <c r="Q3810" s="174">
        <f>COUNTIF($H$3810:$H3810,"=D")</f>
        <v>0</v>
      </c>
      <c r="R3810" s="174">
        <f>COUNTIF($H$3810:$H3810,"=L")</f>
        <v>1</v>
      </c>
      <c r="S3810" s="174">
        <f>I3810</f>
        <v>1</v>
      </c>
      <c r="T3810" s="174">
        <f>J3810</f>
        <v>2</v>
      </c>
      <c r="U3810" s="174">
        <f>P3810*3+Q3810</f>
        <v>0</v>
      </c>
      <c r="V3810" s="176">
        <v>4</v>
      </c>
      <c r="W3810" s="176">
        <v>8</v>
      </c>
      <c r="X3810" s="176">
        <v>5</v>
      </c>
      <c r="Y3810" s="176">
        <v>4</v>
      </c>
      <c r="Z3810" s="176">
        <v>3</v>
      </c>
      <c r="AA3810" s="176">
        <v>7</v>
      </c>
      <c r="AB3810" s="176">
        <v>6</v>
      </c>
      <c r="AC3810" s="176">
        <v>10</v>
      </c>
      <c r="AD3810" s="177">
        <v>0</v>
      </c>
      <c r="AE3810" s="177">
        <v>0</v>
      </c>
      <c r="AF3810" s="178">
        <v>0</v>
      </c>
      <c r="AG3810" s="178">
        <v>0</v>
      </c>
      <c r="AH3810" s="177"/>
      <c r="AI3810" s="174"/>
      <c r="AJ3810" s="122"/>
      <c r="AK3810" s="120">
        <f>L3810</f>
        <v>2019</v>
      </c>
      <c r="AL3810" s="120">
        <f>AK3810/COUNTIF(G$3810:G3810,"H")</f>
        <v>2019</v>
      </c>
      <c r="AM3810" s="120"/>
      <c r="AN3810" s="120"/>
      <c r="AO3810" s="119"/>
      <c r="AP3810" s="119">
        <f t="shared" ref="AP3810:AP3819" si="1724">BW3810</f>
        <v>3</v>
      </c>
      <c r="AQ3810" s="119"/>
      <c r="AR3810" s="119">
        <f t="shared" ref="AR3810:AR3819" si="1725">CO3810</f>
        <v>3</v>
      </c>
      <c r="AS3810" s="119"/>
      <c r="AT3810" s="121">
        <f>U3810</f>
        <v>0</v>
      </c>
      <c r="AU3810" s="119">
        <f>N3810</f>
        <v>17</v>
      </c>
      <c r="AV3810" s="119">
        <f>AR3810-AT3810</f>
        <v>3</v>
      </c>
      <c r="AW3810" s="115"/>
      <c r="AX3810" s="122"/>
      <c r="AY3810" s="129">
        <v>0</v>
      </c>
      <c r="AZ3810" s="124">
        <f t="shared" ref="AZ3810:AZ3841" si="1726">IF(G3810="H",(L3810-AY3810)/L3810,AY3810/L3810)</f>
        <v>1</v>
      </c>
      <c r="BA3810" s="124">
        <f>1-AZ3810</f>
        <v>0</v>
      </c>
      <c r="BB3810" s="119"/>
      <c r="BC3810" s="119"/>
      <c r="BD3810" s="119"/>
      <c r="BE3810" s="119"/>
      <c r="BF3810" s="119"/>
      <c r="BG3810" s="119">
        <f>IF(H3810="W",1,0)</f>
        <v>0</v>
      </c>
      <c r="BH3810" s="119">
        <f>IF(H3810="W",BH3780+1,0)</f>
        <v>0</v>
      </c>
      <c r="BI3810" s="119">
        <f>IF(H3810="D",1,0)</f>
        <v>0</v>
      </c>
      <c r="BJ3810" s="119">
        <f>IF(H3810="D",BJ3780+1,0)</f>
        <v>0</v>
      </c>
      <c r="BK3810" s="119">
        <f>IF(H3810="L",1,0)</f>
        <v>1</v>
      </c>
      <c r="BL3810" s="119">
        <f>IF(H3810="L",BL3780+1,0)</f>
        <v>2</v>
      </c>
      <c r="BM3810" s="119">
        <f>IF(OR(H3810="W",H3810="D"),1,0)</f>
        <v>0</v>
      </c>
      <c r="BN3810" s="119">
        <f>IF(OR(H3810="W",H3810="D"),BN3780+1,0)</f>
        <v>0</v>
      </c>
      <c r="BO3810" s="119">
        <f>IF(OR(H3810="L",H3810="D"),1,0)</f>
        <v>1</v>
      </c>
      <c r="BP3810" s="119">
        <f>IF(OR(H3810="L",H3810="D"),BP3780+1,0)</f>
        <v>3</v>
      </c>
      <c r="BQ3810" s="119">
        <f t="shared" ref="BQ3810:BQ3834" si="1727">IF(I3810&gt;0,1,0)</f>
        <v>1</v>
      </c>
      <c r="BR3810" s="119">
        <f>IF(I3810&gt;0,BR3780+1,0)</f>
        <v>11</v>
      </c>
      <c r="BS3810" s="119">
        <f t="shared" ref="BS3810:BS3850" si="1728">IF(J3810&gt;0,1,0)</f>
        <v>1</v>
      </c>
      <c r="BT3810" s="119">
        <f>IF(J3810&gt;0,BT3780+1,0)</f>
        <v>3</v>
      </c>
      <c r="BV3810" s="57" t="s">
        <v>4146</v>
      </c>
      <c r="BW3810" s="6">
        <v>3</v>
      </c>
      <c r="BX3810" s="6"/>
      <c r="BY3810" s="57" t="s">
        <v>4084</v>
      </c>
      <c r="BZ3810" s="6">
        <v>3</v>
      </c>
      <c r="CA3810" s="6"/>
      <c r="CB3810" s="57" t="s">
        <v>4085</v>
      </c>
      <c r="CC3810" s="6">
        <v>3</v>
      </c>
      <c r="CD3810" s="6"/>
      <c r="CE3810" s="57" t="s">
        <v>4025</v>
      </c>
      <c r="CF3810" s="6">
        <v>3</v>
      </c>
      <c r="CG3810" s="6"/>
      <c r="CH3810" s="57" t="s">
        <v>3996</v>
      </c>
      <c r="CI3810" s="6">
        <v>3</v>
      </c>
      <c r="CJ3810" s="6"/>
      <c r="CK3810" s="57" t="s">
        <v>3994</v>
      </c>
      <c r="CL3810" s="6">
        <v>3</v>
      </c>
      <c r="CM3810" s="6"/>
      <c r="CN3810" s="57" t="s">
        <v>3014</v>
      </c>
      <c r="CO3810" s="6">
        <v>3</v>
      </c>
      <c r="CQ3810" s="6"/>
      <c r="CR3810" s="6"/>
      <c r="CT3810" s="6">
        <f t="shared" ref="CT3810:CT3852" si="1729">V3810+X3810</f>
        <v>9</v>
      </c>
      <c r="CX3810" s="6" t="str">
        <f t="shared" si="1720"/>
        <v>H</v>
      </c>
      <c r="CY3810" s="87">
        <f t="shared" si="1721"/>
        <v>2019</v>
      </c>
      <c r="CZ3810" s="87">
        <f t="shared" si="1722"/>
        <v>0</v>
      </c>
      <c r="DA3810" s="6">
        <f t="shared" si="1723"/>
        <v>2019</v>
      </c>
    </row>
    <row r="3811" spans="1:105" hidden="1" x14ac:dyDescent="0.2">
      <c r="A3811" s="115">
        <v>8602</v>
      </c>
      <c r="B3811" s="46">
        <f t="shared" si="1717"/>
        <v>7</v>
      </c>
      <c r="C3811" s="46">
        <f t="shared" si="1718"/>
        <v>21</v>
      </c>
      <c r="D3811" s="46">
        <f t="shared" si="1719"/>
        <v>8</v>
      </c>
      <c r="E3811" s="116">
        <v>44429</v>
      </c>
      <c r="F3811" s="174" t="s">
        <v>4000</v>
      </c>
      <c r="G3811" s="115" t="s">
        <v>310</v>
      </c>
      <c r="H3811" s="115" t="s">
        <v>308</v>
      </c>
      <c r="I3811" s="115">
        <v>0</v>
      </c>
      <c r="J3811" s="115">
        <v>4</v>
      </c>
      <c r="K3811" s="117" t="s">
        <v>3298</v>
      </c>
      <c r="L3811" s="175">
        <v>2034</v>
      </c>
      <c r="M3811" s="118" t="s">
        <v>4185</v>
      </c>
      <c r="N3811" s="115">
        <v>22</v>
      </c>
      <c r="O3811" s="174">
        <f>SUM(P3811:R3811)</f>
        <v>2</v>
      </c>
      <c r="P3811" s="174">
        <f>COUNTIF($H$3810:$H3811,"=W")</f>
        <v>0</v>
      </c>
      <c r="Q3811" s="174">
        <f>COUNTIF($H$3810:$H3811,"=D")</f>
        <v>0</v>
      </c>
      <c r="R3811" s="174">
        <f>COUNTIF($H$3810:$H3811,"=L")</f>
        <v>2</v>
      </c>
      <c r="S3811" s="174">
        <f>S3810+I3811</f>
        <v>1</v>
      </c>
      <c r="T3811" s="174">
        <f>T3810+J3811</f>
        <v>6</v>
      </c>
      <c r="U3811" s="174">
        <f>P3811*3+Q3811</f>
        <v>0</v>
      </c>
      <c r="V3811" s="176">
        <v>3</v>
      </c>
      <c r="W3811" s="176">
        <v>8</v>
      </c>
      <c r="X3811" s="176">
        <v>2</v>
      </c>
      <c r="Y3811" s="176">
        <v>1</v>
      </c>
      <c r="Z3811" s="176">
        <v>5</v>
      </c>
      <c r="AA3811" s="176">
        <v>3</v>
      </c>
      <c r="AB3811" s="176">
        <v>6</v>
      </c>
      <c r="AC3811" s="176">
        <v>9</v>
      </c>
      <c r="AD3811" s="177">
        <v>1</v>
      </c>
      <c r="AE3811" s="177">
        <v>1</v>
      </c>
      <c r="AF3811" s="178">
        <v>0</v>
      </c>
      <c r="AG3811" s="178">
        <v>0</v>
      </c>
      <c r="AH3811" s="177" t="s">
        <v>4186</v>
      </c>
      <c r="AI3811" s="174"/>
      <c r="AJ3811" s="122"/>
      <c r="AK3811" s="120">
        <f t="shared" ref="AK3811:AK3851" si="1730">IF(G3811="H",L3811+AK3810,AK3810)</f>
        <v>2019</v>
      </c>
      <c r="AL3811" s="120">
        <f>AK3811/COUNTIF(G$3810:G3811,"H")</f>
        <v>2019</v>
      </c>
      <c r="AM3811" s="120">
        <f t="shared" ref="AM3811:AM3851" si="1731">IF(G3811="A",L3811+AM3810,AM3810)</f>
        <v>2034</v>
      </c>
      <c r="AN3811" s="120">
        <f>AM3811/COUNTIF(G$3810:G3811,"A")</f>
        <v>2034</v>
      </c>
      <c r="AO3811" s="119"/>
      <c r="AP3811" s="119">
        <f t="shared" si="1724"/>
        <v>6</v>
      </c>
      <c r="AQ3811" s="119"/>
      <c r="AR3811" s="119">
        <f t="shared" si="1725"/>
        <v>3</v>
      </c>
      <c r="AS3811" s="119"/>
      <c r="AT3811" s="121">
        <f>U3811</f>
        <v>0</v>
      </c>
      <c r="AU3811" s="119">
        <f>N3811</f>
        <v>22</v>
      </c>
      <c r="AV3811" s="119">
        <f>AR3811-AT3811</f>
        <v>3</v>
      </c>
      <c r="AW3811" s="115"/>
      <c r="AX3811" s="122"/>
      <c r="AY3811" s="128">
        <v>350</v>
      </c>
      <c r="AZ3811" s="124">
        <f t="shared" si="1726"/>
        <v>0.17207472959685349</v>
      </c>
      <c r="BA3811" s="124">
        <f>1-AZ3811</f>
        <v>0.82792527040314656</v>
      </c>
      <c r="BB3811" s="119"/>
      <c r="BC3811" s="119"/>
      <c r="BD3811" s="119"/>
      <c r="BE3811" s="119"/>
      <c r="BF3811" s="119"/>
      <c r="BG3811" s="119">
        <f>IF(H3811="W",1,0)</f>
        <v>0</v>
      </c>
      <c r="BH3811" s="119">
        <f>IF(H3811="W",BH3810+1,0)</f>
        <v>0</v>
      </c>
      <c r="BI3811" s="119">
        <f>IF(H3811="D",1,0)</f>
        <v>0</v>
      </c>
      <c r="BJ3811" s="119">
        <f>IF(H3811="D",BJ3810+1,0)</f>
        <v>0</v>
      </c>
      <c r="BK3811" s="119">
        <f>IF(H3811="L",1,0)</f>
        <v>1</v>
      </c>
      <c r="BL3811" s="119">
        <f>IF(H3811="L",BL3810+1,0)</f>
        <v>3</v>
      </c>
      <c r="BM3811" s="119">
        <f>IF(OR(H3811="W",H3811="D"),1,0)</f>
        <v>0</v>
      </c>
      <c r="BN3811" s="119">
        <f>IF(OR(H3811="W",H3811="D"),BN3810+1,0)</f>
        <v>0</v>
      </c>
      <c r="BO3811" s="119">
        <f>IF(OR(H3811="L",H3811="D"),1,0)</f>
        <v>1</v>
      </c>
      <c r="BP3811" s="119">
        <f>IF(OR(H3811="L",H3811="D"),BP3810+1,0)</f>
        <v>4</v>
      </c>
      <c r="BQ3811" s="119">
        <f t="shared" si="1727"/>
        <v>0</v>
      </c>
      <c r="BR3811" s="119">
        <f t="shared" ref="BR3811:BR3834" si="1732">IF(I3811&gt;0,BR3810+1,0)</f>
        <v>0</v>
      </c>
      <c r="BS3811" s="119">
        <f t="shared" si="1728"/>
        <v>1</v>
      </c>
      <c r="BT3811" s="119">
        <f t="shared" ref="BT3811:BT3850" si="1733">IF(J3811&gt;0,BT3810+1,0)</f>
        <v>4</v>
      </c>
      <c r="BV3811" s="57" t="s">
        <v>4085</v>
      </c>
      <c r="BW3811" s="6">
        <v>6</v>
      </c>
      <c r="BY3811" s="57" t="s">
        <v>4146</v>
      </c>
      <c r="BZ3811" s="6">
        <v>6</v>
      </c>
      <c r="CB3811" s="57" t="s">
        <v>4025</v>
      </c>
      <c r="CC3811" s="6">
        <v>6</v>
      </c>
      <c r="CE3811" s="57" t="s">
        <v>3996</v>
      </c>
      <c r="CF3811" s="6">
        <v>6</v>
      </c>
      <c r="CH3811" s="57" t="s">
        <v>3995</v>
      </c>
      <c r="CI3811" s="6">
        <v>4</v>
      </c>
      <c r="CK3811" s="57" t="s">
        <v>3994</v>
      </c>
      <c r="CL3811" s="6">
        <v>4</v>
      </c>
      <c r="CN3811" s="57" t="s">
        <v>3998</v>
      </c>
      <c r="CO3811" s="6">
        <v>3</v>
      </c>
      <c r="CT3811" s="6">
        <f t="shared" si="1729"/>
        <v>5</v>
      </c>
      <c r="CX3811" s="6" t="str">
        <f t="shared" si="1720"/>
        <v>A</v>
      </c>
      <c r="CY3811" s="87">
        <f t="shared" si="1721"/>
        <v>2034</v>
      </c>
      <c r="CZ3811" s="87">
        <f t="shared" si="1722"/>
        <v>350</v>
      </c>
      <c r="DA3811" s="6" t="str">
        <f t="shared" si="1723"/>
        <v>na</v>
      </c>
    </row>
    <row r="3812" spans="1:105" hidden="1" x14ac:dyDescent="0.2">
      <c r="A3812" s="115">
        <v>8603</v>
      </c>
      <c r="B3812" s="46">
        <f t="shared" si="1717"/>
        <v>7</v>
      </c>
      <c r="C3812" s="46">
        <f t="shared" si="1718"/>
        <v>28</v>
      </c>
      <c r="D3812" s="46">
        <f t="shared" si="1719"/>
        <v>8</v>
      </c>
      <c r="E3812" s="116">
        <v>44436</v>
      </c>
      <c r="F3812" s="174" t="s">
        <v>3790</v>
      </c>
      <c r="G3812" s="115" t="s">
        <v>103</v>
      </c>
      <c r="H3812" s="115" t="s">
        <v>308</v>
      </c>
      <c r="I3812" s="115">
        <v>1</v>
      </c>
      <c r="J3812" s="115">
        <v>2</v>
      </c>
      <c r="K3812" s="117" t="s">
        <v>1296</v>
      </c>
      <c r="L3812" s="175">
        <v>2375</v>
      </c>
      <c r="M3812" s="125" t="s">
        <v>4718</v>
      </c>
      <c r="N3812" s="115">
        <v>22</v>
      </c>
      <c r="O3812" s="174">
        <f t="shared" ref="O3812:O3820" si="1734">SUM(P3812:R3812)</f>
        <v>3</v>
      </c>
      <c r="P3812" s="174">
        <f>COUNTIF($H$3810:$H3812,"=W")</f>
        <v>0</v>
      </c>
      <c r="Q3812" s="174">
        <f>COUNTIF($H$3810:$H3812,"=D")</f>
        <v>0</v>
      </c>
      <c r="R3812" s="174">
        <f>COUNTIF($H$3810:$H3812,"=L")</f>
        <v>3</v>
      </c>
      <c r="S3812" s="174">
        <f t="shared" ref="S3812:S3820" si="1735">S3811+I3812</f>
        <v>2</v>
      </c>
      <c r="T3812" s="174">
        <f t="shared" ref="T3812:T3820" si="1736">T3811+J3812</f>
        <v>8</v>
      </c>
      <c r="U3812" s="174">
        <f t="shared" ref="U3812:U3820" si="1737">P3812*3+Q3812</f>
        <v>0</v>
      </c>
      <c r="V3812" s="176">
        <v>3</v>
      </c>
      <c r="W3812" s="176">
        <v>5</v>
      </c>
      <c r="X3812" s="176">
        <v>1</v>
      </c>
      <c r="Y3812" s="176">
        <v>3</v>
      </c>
      <c r="Z3812" s="176">
        <v>7</v>
      </c>
      <c r="AA3812" s="176">
        <v>3</v>
      </c>
      <c r="AB3812" s="176">
        <v>8</v>
      </c>
      <c r="AC3812" s="176">
        <v>9</v>
      </c>
      <c r="AD3812" s="177">
        <v>3</v>
      </c>
      <c r="AE3812" s="177">
        <v>0</v>
      </c>
      <c r="AF3812" s="178">
        <v>0</v>
      </c>
      <c r="AG3812" s="178">
        <v>0</v>
      </c>
      <c r="AH3812" s="177" t="s">
        <v>4184</v>
      </c>
      <c r="AI3812" s="174"/>
      <c r="AJ3812" s="122"/>
      <c r="AK3812" s="120">
        <f t="shared" si="1730"/>
        <v>4394</v>
      </c>
      <c r="AL3812" s="120">
        <f>AK3812/COUNTIF(G$3810:G3812,"H")</f>
        <v>2197</v>
      </c>
      <c r="AM3812" s="120">
        <f t="shared" si="1731"/>
        <v>2034</v>
      </c>
      <c r="AN3812" s="120">
        <f>AM3812/COUNTIF(G$3810:G3812,"A")</f>
        <v>2034</v>
      </c>
      <c r="AO3812" s="119"/>
      <c r="AP3812" s="119">
        <f t="shared" si="1724"/>
        <v>9</v>
      </c>
      <c r="AQ3812" s="119"/>
      <c r="AR3812" s="119">
        <f t="shared" si="1725"/>
        <v>4</v>
      </c>
      <c r="AS3812" s="119"/>
      <c r="AT3812" s="121">
        <f t="shared" ref="AT3812:AT3820" si="1738">U3812</f>
        <v>0</v>
      </c>
      <c r="AU3812" s="119">
        <f t="shared" ref="AU3812:AU3820" si="1739">N3812</f>
        <v>22</v>
      </c>
      <c r="AV3812" s="119">
        <f t="shared" ref="AV3812:AV3820" si="1740">AR3812-AT3812</f>
        <v>4</v>
      </c>
      <c r="AW3812" s="115"/>
      <c r="AX3812" s="122"/>
      <c r="AY3812" s="128">
        <v>50</v>
      </c>
      <c r="AZ3812" s="124">
        <f t="shared" si="1726"/>
        <v>0.97894736842105268</v>
      </c>
      <c r="BA3812" s="124">
        <f t="shared" ref="BA3812:BA3820" si="1741">1-AZ3812</f>
        <v>2.1052631578947323E-2</v>
      </c>
      <c r="BB3812" s="119"/>
      <c r="BC3812" s="119"/>
      <c r="BD3812" s="119"/>
      <c r="BE3812" s="119"/>
      <c r="BF3812" s="119"/>
      <c r="BG3812" s="119">
        <f t="shared" ref="BG3812:BG3834" si="1742">IF(H3812="W",1,0)</f>
        <v>0</v>
      </c>
      <c r="BH3812" s="119">
        <f t="shared" ref="BH3812:BH3834" si="1743">IF(H3812="W",BH3811+1,0)</f>
        <v>0</v>
      </c>
      <c r="BI3812" s="119">
        <f t="shared" ref="BI3812:BI3834" si="1744">IF(H3812="D",1,0)</f>
        <v>0</v>
      </c>
      <c r="BJ3812" s="119">
        <f t="shared" ref="BJ3812:BJ3834" si="1745">IF(H3812="D",BJ3811+1,0)</f>
        <v>0</v>
      </c>
      <c r="BK3812" s="119">
        <f t="shared" ref="BK3812:BK3834" si="1746">IF(H3812="L",1,0)</f>
        <v>1</v>
      </c>
      <c r="BL3812" s="119">
        <f t="shared" ref="BL3812:BL3834" si="1747">IF(H3812="L",BL3811+1,0)</f>
        <v>4</v>
      </c>
      <c r="BM3812" s="119">
        <f t="shared" ref="BM3812:BM3834" si="1748">IF(OR(H3812="W",H3812="D"),1,0)</f>
        <v>0</v>
      </c>
      <c r="BN3812" s="119">
        <f t="shared" ref="BN3812:BN3834" si="1749">IF(OR(H3812="W",H3812="D"),BN3811+1,0)</f>
        <v>0</v>
      </c>
      <c r="BO3812" s="119">
        <f t="shared" ref="BO3812:BO3834" si="1750">IF(OR(H3812="L",H3812="D"),1,0)</f>
        <v>1</v>
      </c>
      <c r="BP3812" s="119">
        <f t="shared" ref="BP3812:BP3834" si="1751">IF(OR(H3812="L",H3812="D"),BP3811+1,0)</f>
        <v>5</v>
      </c>
      <c r="BQ3812" s="119">
        <f t="shared" si="1727"/>
        <v>1</v>
      </c>
      <c r="BR3812" s="119">
        <f t="shared" si="1732"/>
        <v>1</v>
      </c>
      <c r="BS3812" s="119">
        <f t="shared" si="1728"/>
        <v>1</v>
      </c>
      <c r="BT3812" s="119">
        <f t="shared" si="1733"/>
        <v>5</v>
      </c>
      <c r="BV3812" s="57" t="s">
        <v>4146</v>
      </c>
      <c r="BW3812" s="6">
        <v>9</v>
      </c>
      <c r="BY3812" s="57" t="s">
        <v>3996</v>
      </c>
      <c r="BZ3812" s="6">
        <v>9</v>
      </c>
      <c r="CB3812" s="57" t="s">
        <v>4085</v>
      </c>
      <c r="CC3812" s="6">
        <v>7</v>
      </c>
      <c r="CE3812" s="57" t="s">
        <v>4025</v>
      </c>
      <c r="CF3812" s="6">
        <v>6</v>
      </c>
      <c r="CH3812" s="57" t="s">
        <v>4084</v>
      </c>
      <c r="CI3812" s="6">
        <v>6</v>
      </c>
      <c r="CK3812" s="57" t="s">
        <v>3994</v>
      </c>
      <c r="CL3812" s="6">
        <v>5</v>
      </c>
      <c r="CN3812" s="57" t="s">
        <v>3995</v>
      </c>
      <c r="CO3812" s="6">
        <v>4</v>
      </c>
      <c r="CT3812" s="6">
        <f t="shared" si="1729"/>
        <v>4</v>
      </c>
      <c r="CX3812" s="6" t="str">
        <f t="shared" si="1720"/>
        <v>H</v>
      </c>
      <c r="CY3812" s="87">
        <f t="shared" si="1721"/>
        <v>2375</v>
      </c>
      <c r="CZ3812" s="87">
        <f t="shared" si="1722"/>
        <v>50</v>
      </c>
      <c r="DA3812" s="6">
        <f t="shared" si="1723"/>
        <v>2325</v>
      </c>
    </row>
    <row r="3813" spans="1:105" hidden="1" x14ac:dyDescent="0.2">
      <c r="A3813" s="115">
        <v>8604</v>
      </c>
      <c r="B3813" s="46">
        <f t="shared" si="1717"/>
        <v>2</v>
      </c>
      <c r="C3813" s="46">
        <f t="shared" si="1718"/>
        <v>30</v>
      </c>
      <c r="D3813" s="46">
        <f t="shared" si="1719"/>
        <v>8</v>
      </c>
      <c r="E3813" s="116">
        <v>44438</v>
      </c>
      <c r="F3813" s="174" t="s">
        <v>3846</v>
      </c>
      <c r="G3813" s="115" t="s">
        <v>310</v>
      </c>
      <c r="H3813" s="115" t="s">
        <v>306</v>
      </c>
      <c r="I3813" s="115">
        <v>3</v>
      </c>
      <c r="J3813" s="115">
        <v>1</v>
      </c>
      <c r="K3813" s="117" t="s">
        <v>2975</v>
      </c>
      <c r="L3813" s="175">
        <v>2635</v>
      </c>
      <c r="M3813" s="125" t="s">
        <v>4719</v>
      </c>
      <c r="N3813" s="115">
        <v>17</v>
      </c>
      <c r="O3813" s="174">
        <f t="shared" si="1734"/>
        <v>4</v>
      </c>
      <c r="P3813" s="174">
        <f>COUNTIF($H$3810:$H3813,"=W")</f>
        <v>1</v>
      </c>
      <c r="Q3813" s="174">
        <f>COUNTIF($H$3810:$H3813,"=D")</f>
        <v>0</v>
      </c>
      <c r="R3813" s="174">
        <f>COUNTIF($H$3810:$H3813,"=L")</f>
        <v>3</v>
      </c>
      <c r="S3813" s="174">
        <f t="shared" si="1735"/>
        <v>5</v>
      </c>
      <c r="T3813" s="174">
        <f t="shared" si="1736"/>
        <v>9</v>
      </c>
      <c r="U3813" s="174">
        <f t="shared" si="1737"/>
        <v>3</v>
      </c>
      <c r="V3813" s="176">
        <v>8</v>
      </c>
      <c r="W3813" s="176">
        <v>7</v>
      </c>
      <c r="X3813" s="176">
        <v>4</v>
      </c>
      <c r="Y3813" s="176">
        <v>9</v>
      </c>
      <c r="Z3813" s="176">
        <v>6</v>
      </c>
      <c r="AA3813" s="176">
        <v>6</v>
      </c>
      <c r="AB3813" s="176">
        <v>13</v>
      </c>
      <c r="AC3813" s="176">
        <v>9</v>
      </c>
      <c r="AD3813" s="177">
        <v>1</v>
      </c>
      <c r="AE3813" s="177">
        <v>3</v>
      </c>
      <c r="AF3813" s="178">
        <v>0</v>
      </c>
      <c r="AG3813" s="178">
        <v>0</v>
      </c>
      <c r="AH3813" s="177" t="s">
        <v>3037</v>
      </c>
      <c r="AI3813" s="174"/>
      <c r="AJ3813" s="122"/>
      <c r="AK3813" s="120">
        <f t="shared" si="1730"/>
        <v>4394</v>
      </c>
      <c r="AL3813" s="120">
        <f>AK3813/COUNTIF(G$3810:G3813,"H")</f>
        <v>2197</v>
      </c>
      <c r="AM3813" s="120">
        <f t="shared" si="1731"/>
        <v>4669</v>
      </c>
      <c r="AN3813" s="120">
        <f>AM3813/COUNTIF(G$3810:G3813,"A")</f>
        <v>2334.5</v>
      </c>
      <c r="AO3813" s="119"/>
      <c r="AP3813" s="119">
        <f t="shared" si="1724"/>
        <v>12</v>
      </c>
      <c r="AQ3813" s="119"/>
      <c r="AR3813" s="119">
        <f t="shared" si="1725"/>
        <v>7</v>
      </c>
      <c r="AS3813" s="119"/>
      <c r="AT3813" s="121">
        <f t="shared" si="1738"/>
        <v>3</v>
      </c>
      <c r="AU3813" s="119">
        <f t="shared" si="1739"/>
        <v>17</v>
      </c>
      <c r="AV3813" s="119">
        <f t="shared" si="1740"/>
        <v>4</v>
      </c>
      <c r="AW3813" s="115"/>
      <c r="AX3813" s="122"/>
      <c r="AY3813" s="128">
        <v>600</v>
      </c>
      <c r="AZ3813" s="124">
        <f t="shared" si="1726"/>
        <v>0.22770398481973433</v>
      </c>
      <c r="BA3813" s="124">
        <f t="shared" si="1741"/>
        <v>0.77229601518026569</v>
      </c>
      <c r="BB3813" s="119"/>
      <c r="BC3813" s="119"/>
      <c r="BD3813" s="119"/>
      <c r="BE3813" s="119"/>
      <c r="BF3813" s="119"/>
      <c r="BG3813" s="119">
        <f t="shared" si="1742"/>
        <v>1</v>
      </c>
      <c r="BH3813" s="119">
        <f t="shared" si="1743"/>
        <v>1</v>
      </c>
      <c r="BI3813" s="119">
        <f t="shared" si="1744"/>
        <v>0</v>
      </c>
      <c r="BJ3813" s="119">
        <f t="shared" si="1745"/>
        <v>0</v>
      </c>
      <c r="BK3813" s="119">
        <f t="shared" si="1746"/>
        <v>0</v>
      </c>
      <c r="BL3813" s="119">
        <f t="shared" si="1747"/>
        <v>0</v>
      </c>
      <c r="BM3813" s="119">
        <f t="shared" si="1748"/>
        <v>1</v>
      </c>
      <c r="BN3813" s="119">
        <f t="shared" si="1749"/>
        <v>1</v>
      </c>
      <c r="BO3813" s="119">
        <f t="shared" si="1750"/>
        <v>0</v>
      </c>
      <c r="BP3813" s="119">
        <f t="shared" si="1751"/>
        <v>0</v>
      </c>
      <c r="BQ3813" s="119">
        <f t="shared" si="1727"/>
        <v>1</v>
      </c>
      <c r="BR3813" s="119">
        <f t="shared" si="1732"/>
        <v>2</v>
      </c>
      <c r="BS3813" s="119">
        <f t="shared" si="1728"/>
        <v>1</v>
      </c>
      <c r="BT3813" s="119">
        <f t="shared" si="1733"/>
        <v>6</v>
      </c>
      <c r="BV3813" s="57" t="s">
        <v>4146</v>
      </c>
      <c r="BW3813" s="6">
        <v>12</v>
      </c>
      <c r="BY3813" s="57" t="s">
        <v>3996</v>
      </c>
      <c r="BZ3813" s="6">
        <v>12</v>
      </c>
      <c r="CB3813" s="57" t="s">
        <v>4085</v>
      </c>
      <c r="CC3813" s="6">
        <v>10</v>
      </c>
      <c r="CE3813" s="57" t="s">
        <v>3906</v>
      </c>
      <c r="CF3813" s="6">
        <v>9</v>
      </c>
      <c r="CH3813" s="57" t="s">
        <v>4086</v>
      </c>
      <c r="CI3813" s="6">
        <v>9</v>
      </c>
      <c r="CK3813" s="57" t="s">
        <v>4084</v>
      </c>
      <c r="CL3813" s="6">
        <v>7</v>
      </c>
      <c r="CN3813" s="57" t="s">
        <v>3014</v>
      </c>
      <c r="CO3813" s="6">
        <v>7</v>
      </c>
      <c r="CT3813" s="6">
        <f t="shared" si="1729"/>
        <v>12</v>
      </c>
      <c r="CX3813" s="6" t="str">
        <f t="shared" si="1720"/>
        <v>A</v>
      </c>
      <c r="CY3813" s="87">
        <f t="shared" si="1721"/>
        <v>2635</v>
      </c>
      <c r="CZ3813" s="87">
        <f t="shared" si="1722"/>
        <v>600</v>
      </c>
      <c r="DA3813" s="6" t="str">
        <f t="shared" si="1723"/>
        <v>na</v>
      </c>
    </row>
    <row r="3814" spans="1:105" hidden="1" x14ac:dyDescent="0.2">
      <c r="A3814" s="115">
        <v>8605</v>
      </c>
      <c r="B3814" s="46">
        <f t="shared" si="1717"/>
        <v>7</v>
      </c>
      <c r="C3814" s="46">
        <f t="shared" si="1718"/>
        <v>4</v>
      </c>
      <c r="D3814" s="46">
        <f t="shared" si="1719"/>
        <v>9</v>
      </c>
      <c r="E3814" s="116">
        <v>44443</v>
      </c>
      <c r="F3814" s="174" t="s">
        <v>284</v>
      </c>
      <c r="G3814" s="115" t="s">
        <v>103</v>
      </c>
      <c r="H3814" s="115" t="s">
        <v>306</v>
      </c>
      <c r="I3814" s="115">
        <v>4</v>
      </c>
      <c r="J3814" s="115">
        <v>2</v>
      </c>
      <c r="K3814" s="117" t="s">
        <v>2996</v>
      </c>
      <c r="L3814" s="175">
        <v>2591</v>
      </c>
      <c r="M3814" s="125" t="s">
        <v>4720</v>
      </c>
      <c r="N3814" s="115">
        <v>12</v>
      </c>
      <c r="O3814" s="174">
        <f t="shared" si="1734"/>
        <v>5</v>
      </c>
      <c r="P3814" s="174">
        <f>COUNTIF($H$3810:$H3814,"=W")</f>
        <v>2</v>
      </c>
      <c r="Q3814" s="174">
        <f>COUNTIF($H$3810:$H3814,"=D")</f>
        <v>0</v>
      </c>
      <c r="R3814" s="174">
        <f>COUNTIF($H$3810:$H3814,"=L")</f>
        <v>3</v>
      </c>
      <c r="S3814" s="174">
        <f t="shared" si="1735"/>
        <v>9</v>
      </c>
      <c r="T3814" s="174">
        <f t="shared" si="1736"/>
        <v>11</v>
      </c>
      <c r="U3814" s="174">
        <f t="shared" si="1737"/>
        <v>6</v>
      </c>
      <c r="V3814" s="176">
        <v>7</v>
      </c>
      <c r="W3814" s="176">
        <v>6</v>
      </c>
      <c r="X3814" s="176">
        <v>8</v>
      </c>
      <c r="Y3814" s="176">
        <v>2</v>
      </c>
      <c r="Z3814" s="176">
        <v>2</v>
      </c>
      <c r="AA3814" s="176">
        <v>5</v>
      </c>
      <c r="AB3814" s="176">
        <v>7</v>
      </c>
      <c r="AC3814" s="176">
        <v>14</v>
      </c>
      <c r="AD3814" s="177">
        <v>0</v>
      </c>
      <c r="AE3814" s="177">
        <v>3</v>
      </c>
      <c r="AF3814" s="178">
        <v>0</v>
      </c>
      <c r="AG3814" s="178">
        <v>0</v>
      </c>
      <c r="AH3814" s="177"/>
      <c r="AI3814" s="174"/>
      <c r="AJ3814" s="122"/>
      <c r="AK3814" s="120">
        <f t="shared" si="1730"/>
        <v>6985</v>
      </c>
      <c r="AL3814" s="120">
        <f>AK3814/COUNTIF(G$3810:G3814,"H")</f>
        <v>2328.3333333333335</v>
      </c>
      <c r="AM3814" s="120">
        <f t="shared" si="1731"/>
        <v>4669</v>
      </c>
      <c r="AN3814" s="120">
        <f>AM3814/COUNTIF(G$3810:G3814,"A")</f>
        <v>2334.5</v>
      </c>
      <c r="AO3814" s="119"/>
      <c r="AP3814" s="119">
        <f t="shared" si="1724"/>
        <v>13</v>
      </c>
      <c r="AQ3814" s="119"/>
      <c r="AR3814" s="119">
        <f t="shared" si="1725"/>
        <v>8</v>
      </c>
      <c r="AS3814" s="119"/>
      <c r="AT3814" s="121">
        <f t="shared" si="1738"/>
        <v>6</v>
      </c>
      <c r="AU3814" s="119">
        <f t="shared" si="1739"/>
        <v>12</v>
      </c>
      <c r="AV3814" s="119">
        <f t="shared" si="1740"/>
        <v>2</v>
      </c>
      <c r="AW3814" s="115"/>
      <c r="AX3814" s="122"/>
      <c r="AY3814" s="129">
        <v>125</v>
      </c>
      <c r="AZ3814" s="124">
        <f t="shared" si="1726"/>
        <v>0.95175607873407952</v>
      </c>
      <c r="BA3814" s="124">
        <f t="shared" si="1741"/>
        <v>4.8243921265920475E-2</v>
      </c>
      <c r="BB3814" s="119"/>
      <c r="BC3814" s="119"/>
      <c r="BD3814" s="119"/>
      <c r="BE3814" s="119"/>
      <c r="BF3814" s="119"/>
      <c r="BG3814" s="119">
        <f t="shared" si="1742"/>
        <v>1</v>
      </c>
      <c r="BH3814" s="119">
        <f t="shared" si="1743"/>
        <v>2</v>
      </c>
      <c r="BI3814" s="119">
        <f t="shared" si="1744"/>
        <v>0</v>
      </c>
      <c r="BJ3814" s="119">
        <f t="shared" si="1745"/>
        <v>0</v>
      </c>
      <c r="BK3814" s="119">
        <f t="shared" si="1746"/>
        <v>0</v>
      </c>
      <c r="BL3814" s="119">
        <f t="shared" si="1747"/>
        <v>0</v>
      </c>
      <c r="BM3814" s="119">
        <f t="shared" si="1748"/>
        <v>1</v>
      </c>
      <c r="BN3814" s="119">
        <f t="shared" si="1749"/>
        <v>2</v>
      </c>
      <c r="BO3814" s="119">
        <f t="shared" si="1750"/>
        <v>0</v>
      </c>
      <c r="BP3814" s="119">
        <f t="shared" si="1751"/>
        <v>0</v>
      </c>
      <c r="BQ3814" s="119">
        <f t="shared" si="1727"/>
        <v>1</v>
      </c>
      <c r="BR3814" s="119">
        <f t="shared" si="1732"/>
        <v>3</v>
      </c>
      <c r="BS3814" s="119">
        <f t="shared" si="1728"/>
        <v>1</v>
      </c>
      <c r="BT3814" s="119">
        <f t="shared" si="1733"/>
        <v>7</v>
      </c>
      <c r="BV3814" s="57" t="s">
        <v>4146</v>
      </c>
      <c r="BW3814" s="6">
        <v>13</v>
      </c>
      <c r="BY3814" s="57" t="s">
        <v>3996</v>
      </c>
      <c r="BZ3814" s="6">
        <v>13</v>
      </c>
      <c r="CB3814" s="57" t="s">
        <v>3906</v>
      </c>
      <c r="CC3814" s="6">
        <v>12</v>
      </c>
      <c r="CE3814" s="57" t="s">
        <v>4085</v>
      </c>
      <c r="CF3814" s="6">
        <v>11</v>
      </c>
      <c r="CH3814" s="57" t="s">
        <v>4086</v>
      </c>
      <c r="CI3814" s="6">
        <v>10</v>
      </c>
      <c r="CK3814" s="57" t="s">
        <v>4084</v>
      </c>
      <c r="CL3814" s="6">
        <v>8</v>
      </c>
      <c r="CN3814" s="57" t="s">
        <v>3014</v>
      </c>
      <c r="CO3814" s="6">
        <v>8</v>
      </c>
      <c r="CT3814" s="6">
        <f t="shared" si="1729"/>
        <v>15</v>
      </c>
      <c r="CX3814" s="6" t="str">
        <f t="shared" si="1720"/>
        <v>H</v>
      </c>
      <c r="CY3814" s="87">
        <f t="shared" si="1721"/>
        <v>2591</v>
      </c>
      <c r="CZ3814" s="87">
        <f t="shared" si="1722"/>
        <v>125</v>
      </c>
      <c r="DA3814" s="6">
        <f t="shared" si="1723"/>
        <v>2466</v>
      </c>
    </row>
    <row r="3815" spans="1:105" hidden="1" x14ac:dyDescent="0.2">
      <c r="A3815" s="115">
        <v>8606</v>
      </c>
      <c r="B3815" s="46">
        <f t="shared" si="1717"/>
        <v>7</v>
      </c>
      <c r="C3815" s="46">
        <f t="shared" si="1718"/>
        <v>25</v>
      </c>
      <c r="D3815" s="46">
        <f t="shared" si="1719"/>
        <v>9</v>
      </c>
      <c r="E3815" s="116">
        <v>44464</v>
      </c>
      <c r="F3815" s="174" t="s">
        <v>3382</v>
      </c>
      <c r="G3815" s="115" t="s">
        <v>310</v>
      </c>
      <c r="H3815" s="115" t="s">
        <v>306</v>
      </c>
      <c r="I3815" s="115">
        <v>2</v>
      </c>
      <c r="J3815" s="115">
        <v>1</v>
      </c>
      <c r="K3815" s="117" t="s">
        <v>2996</v>
      </c>
      <c r="L3815" s="175">
        <v>2176</v>
      </c>
      <c r="M3815" s="125" t="s">
        <v>4721</v>
      </c>
      <c r="N3815" s="115">
        <v>11</v>
      </c>
      <c r="O3815" s="174">
        <f t="shared" si="1734"/>
        <v>6</v>
      </c>
      <c r="P3815" s="174">
        <f>COUNTIF($H$3810:$H3815,"=W")</f>
        <v>3</v>
      </c>
      <c r="Q3815" s="174">
        <f>COUNTIF($H$3810:$H3815,"=D")</f>
        <v>0</v>
      </c>
      <c r="R3815" s="174">
        <f>COUNTIF($H$3810:$H3815,"=L")</f>
        <v>3</v>
      </c>
      <c r="S3815" s="174">
        <f t="shared" si="1735"/>
        <v>11</v>
      </c>
      <c r="T3815" s="174">
        <f t="shared" si="1736"/>
        <v>12</v>
      </c>
      <c r="U3815" s="174">
        <f t="shared" si="1737"/>
        <v>9</v>
      </c>
      <c r="V3815" s="176">
        <v>5</v>
      </c>
      <c r="W3815" s="176">
        <v>2</v>
      </c>
      <c r="X3815" s="176">
        <v>4</v>
      </c>
      <c r="Y3815" s="176">
        <v>0</v>
      </c>
      <c r="Z3815" s="176">
        <v>6</v>
      </c>
      <c r="AA3815" s="176">
        <v>4</v>
      </c>
      <c r="AB3815" s="176">
        <v>9</v>
      </c>
      <c r="AC3815" s="176">
        <v>10</v>
      </c>
      <c r="AD3815" s="177">
        <v>2</v>
      </c>
      <c r="AE3815" s="177">
        <v>2</v>
      </c>
      <c r="AF3815" s="178">
        <v>0</v>
      </c>
      <c r="AG3815" s="178">
        <v>1</v>
      </c>
      <c r="AH3815" s="177" t="s">
        <v>4181</v>
      </c>
      <c r="AI3815" s="174"/>
      <c r="AJ3815" s="122"/>
      <c r="AK3815" s="120">
        <f t="shared" si="1730"/>
        <v>6985</v>
      </c>
      <c r="AL3815" s="120">
        <f>AK3815/COUNTIF(G$3810:G3815,"H")</f>
        <v>2328.3333333333335</v>
      </c>
      <c r="AM3815" s="120">
        <f t="shared" si="1731"/>
        <v>6845</v>
      </c>
      <c r="AN3815" s="120">
        <f>AM3815/COUNTIF(G$3810:G3815,"A")</f>
        <v>2281.6666666666665</v>
      </c>
      <c r="AO3815" s="119"/>
      <c r="AP3815" s="119">
        <f t="shared" si="1724"/>
        <v>19</v>
      </c>
      <c r="AQ3815" s="119"/>
      <c r="AR3815" s="119">
        <f t="shared" si="1725"/>
        <v>11</v>
      </c>
      <c r="AS3815" s="119"/>
      <c r="AT3815" s="121">
        <f t="shared" si="1738"/>
        <v>9</v>
      </c>
      <c r="AU3815" s="119">
        <f t="shared" si="1739"/>
        <v>11</v>
      </c>
      <c r="AV3815" s="119">
        <f t="shared" si="1740"/>
        <v>2</v>
      </c>
      <c r="AW3815" s="115"/>
      <c r="AX3815" s="122"/>
      <c r="AY3815" s="133">
        <v>500</v>
      </c>
      <c r="AZ3815" s="124">
        <f t="shared" si="1726"/>
        <v>0.22977941176470587</v>
      </c>
      <c r="BA3815" s="124">
        <f t="shared" si="1741"/>
        <v>0.77022058823529416</v>
      </c>
      <c r="BB3815" s="119"/>
      <c r="BC3815" s="119"/>
      <c r="BD3815" s="119"/>
      <c r="BE3815" s="119"/>
      <c r="BF3815" s="119"/>
      <c r="BG3815" s="119">
        <f t="shared" si="1742"/>
        <v>1</v>
      </c>
      <c r="BH3815" s="119">
        <f t="shared" si="1743"/>
        <v>3</v>
      </c>
      <c r="BI3815" s="119">
        <f t="shared" si="1744"/>
        <v>0</v>
      </c>
      <c r="BJ3815" s="119">
        <f t="shared" si="1745"/>
        <v>0</v>
      </c>
      <c r="BK3815" s="119">
        <f t="shared" si="1746"/>
        <v>0</v>
      </c>
      <c r="BL3815" s="119">
        <f t="shared" si="1747"/>
        <v>0</v>
      </c>
      <c r="BM3815" s="119">
        <f t="shared" si="1748"/>
        <v>1</v>
      </c>
      <c r="BN3815" s="119">
        <f t="shared" si="1749"/>
        <v>3</v>
      </c>
      <c r="BO3815" s="119">
        <f t="shared" si="1750"/>
        <v>0</v>
      </c>
      <c r="BP3815" s="119">
        <f t="shared" si="1751"/>
        <v>0</v>
      </c>
      <c r="BQ3815" s="119">
        <f t="shared" si="1727"/>
        <v>1</v>
      </c>
      <c r="BR3815" s="119">
        <f t="shared" si="1732"/>
        <v>4</v>
      </c>
      <c r="BS3815" s="119">
        <f t="shared" si="1728"/>
        <v>1</v>
      </c>
      <c r="BT3815" s="119">
        <f t="shared" si="1733"/>
        <v>8</v>
      </c>
      <c r="BV3815" s="57" t="s">
        <v>4146</v>
      </c>
      <c r="BW3815" s="6">
        <v>19</v>
      </c>
      <c r="BY3815" s="57" t="s">
        <v>3996</v>
      </c>
      <c r="BZ3815" s="6">
        <v>19</v>
      </c>
      <c r="CB3815" s="57" t="s">
        <v>3906</v>
      </c>
      <c r="CC3815" s="6">
        <v>16</v>
      </c>
      <c r="CE3815" s="57" t="s">
        <v>4025</v>
      </c>
      <c r="CF3815" s="6">
        <v>15</v>
      </c>
      <c r="CH3815" s="57" t="s">
        <v>4086</v>
      </c>
      <c r="CI3815" s="6">
        <v>14</v>
      </c>
      <c r="CK3815" s="57" t="s">
        <v>3999</v>
      </c>
      <c r="CL3815" s="6">
        <v>12</v>
      </c>
      <c r="CN3815" s="57" t="s">
        <v>4085</v>
      </c>
      <c r="CO3815" s="6">
        <v>11</v>
      </c>
      <c r="CT3815" s="6">
        <f t="shared" si="1729"/>
        <v>9</v>
      </c>
      <c r="CX3815" s="6" t="str">
        <f t="shared" si="1720"/>
        <v>A</v>
      </c>
      <c r="CY3815" s="87">
        <f t="shared" si="1721"/>
        <v>2176</v>
      </c>
      <c r="CZ3815" s="87">
        <f t="shared" si="1722"/>
        <v>500</v>
      </c>
      <c r="DA3815" s="6" t="str">
        <f t="shared" si="1723"/>
        <v>na</v>
      </c>
    </row>
    <row r="3816" spans="1:105" hidden="1" x14ac:dyDescent="0.2">
      <c r="A3816" s="115">
        <v>8607</v>
      </c>
      <c r="B3816" s="46">
        <f t="shared" si="1717"/>
        <v>3</v>
      </c>
      <c r="C3816" s="46">
        <f t="shared" si="1718"/>
        <v>28</v>
      </c>
      <c r="D3816" s="46">
        <f t="shared" si="1719"/>
        <v>9</v>
      </c>
      <c r="E3816" s="116">
        <v>44467</v>
      </c>
      <c r="F3816" s="174" t="s">
        <v>4103</v>
      </c>
      <c r="G3816" s="115" t="s">
        <v>103</v>
      </c>
      <c r="H3816" s="115" t="s">
        <v>308</v>
      </c>
      <c r="I3816" s="115">
        <v>0</v>
      </c>
      <c r="J3816" s="115">
        <v>1</v>
      </c>
      <c r="K3816" s="117" t="s">
        <v>36</v>
      </c>
      <c r="L3816" s="175">
        <v>2483</v>
      </c>
      <c r="M3816" s="118">
        <v>78</v>
      </c>
      <c r="N3816" s="115">
        <v>11</v>
      </c>
      <c r="O3816" s="174">
        <f t="shared" si="1734"/>
        <v>7</v>
      </c>
      <c r="P3816" s="174">
        <f>COUNTIF($H$3810:$H3816,"=W")</f>
        <v>3</v>
      </c>
      <c r="Q3816" s="174">
        <f>COUNTIF($H$3810:$H3816,"=D")</f>
        <v>0</v>
      </c>
      <c r="R3816" s="174">
        <f>COUNTIF($H$3810:$H3816,"=L")</f>
        <v>4</v>
      </c>
      <c r="S3816" s="174">
        <f t="shared" si="1735"/>
        <v>11</v>
      </c>
      <c r="T3816" s="174">
        <f t="shared" si="1736"/>
        <v>13</v>
      </c>
      <c r="U3816" s="174">
        <f t="shared" si="1737"/>
        <v>9</v>
      </c>
      <c r="V3816" s="176">
        <v>4</v>
      </c>
      <c r="W3816" s="176">
        <v>3</v>
      </c>
      <c r="X3816" s="176">
        <v>6</v>
      </c>
      <c r="Y3816" s="176">
        <v>3</v>
      </c>
      <c r="Z3816" s="176">
        <v>8</v>
      </c>
      <c r="AA3816" s="176">
        <v>10</v>
      </c>
      <c r="AB3816" s="176">
        <v>13</v>
      </c>
      <c r="AC3816" s="176">
        <v>7</v>
      </c>
      <c r="AD3816" s="177">
        <v>1</v>
      </c>
      <c r="AE3816" s="177">
        <v>0</v>
      </c>
      <c r="AF3816" s="178">
        <v>0</v>
      </c>
      <c r="AG3816" s="178">
        <v>0</v>
      </c>
      <c r="AH3816" s="177" t="s">
        <v>3746</v>
      </c>
      <c r="AI3816" s="174"/>
      <c r="AJ3816" s="122"/>
      <c r="AK3816" s="120">
        <f t="shared" si="1730"/>
        <v>9468</v>
      </c>
      <c r="AL3816" s="120">
        <f>AK3816/COUNTIF(G$3810:G3816,"H")</f>
        <v>2367</v>
      </c>
      <c r="AM3816" s="120">
        <f t="shared" si="1731"/>
        <v>6845</v>
      </c>
      <c r="AN3816" s="120">
        <f>AM3816/COUNTIF(G$3810:G3816,"A")</f>
        <v>2281.6666666666665</v>
      </c>
      <c r="AO3816" s="119"/>
      <c r="AP3816" s="119">
        <f t="shared" si="1724"/>
        <v>19</v>
      </c>
      <c r="AQ3816" s="119"/>
      <c r="AR3816" s="119">
        <f t="shared" si="1725"/>
        <v>11</v>
      </c>
      <c r="AS3816" s="119"/>
      <c r="AT3816" s="121">
        <f t="shared" si="1738"/>
        <v>9</v>
      </c>
      <c r="AU3816" s="119">
        <f t="shared" si="1739"/>
        <v>11</v>
      </c>
      <c r="AV3816" s="119">
        <f t="shared" si="1740"/>
        <v>2</v>
      </c>
      <c r="AW3816" s="115"/>
      <c r="AX3816" s="122"/>
      <c r="AY3816" s="129">
        <v>40</v>
      </c>
      <c r="AZ3816" s="124">
        <f t="shared" si="1726"/>
        <v>0.98389045509464357</v>
      </c>
      <c r="BA3816" s="124">
        <f t="shared" si="1741"/>
        <v>1.6109544905356432E-2</v>
      </c>
      <c r="BB3816" s="119"/>
      <c r="BC3816" s="119"/>
      <c r="BD3816" s="119"/>
      <c r="BE3816" s="119"/>
      <c r="BF3816" s="119"/>
      <c r="BG3816" s="119">
        <f t="shared" si="1742"/>
        <v>0</v>
      </c>
      <c r="BH3816" s="119">
        <f t="shared" si="1743"/>
        <v>0</v>
      </c>
      <c r="BI3816" s="119">
        <f t="shared" si="1744"/>
        <v>0</v>
      </c>
      <c r="BJ3816" s="119">
        <f t="shared" si="1745"/>
        <v>0</v>
      </c>
      <c r="BK3816" s="119">
        <f t="shared" si="1746"/>
        <v>1</v>
      </c>
      <c r="BL3816" s="119">
        <f t="shared" si="1747"/>
        <v>1</v>
      </c>
      <c r="BM3816" s="119">
        <f t="shared" si="1748"/>
        <v>0</v>
      </c>
      <c r="BN3816" s="119">
        <f t="shared" si="1749"/>
        <v>0</v>
      </c>
      <c r="BO3816" s="119">
        <f t="shared" si="1750"/>
        <v>1</v>
      </c>
      <c r="BP3816" s="119">
        <f t="shared" si="1751"/>
        <v>1</v>
      </c>
      <c r="BQ3816" s="119">
        <f t="shared" si="1727"/>
        <v>0</v>
      </c>
      <c r="BR3816" s="119">
        <f t="shared" si="1732"/>
        <v>0</v>
      </c>
      <c r="BS3816" s="119">
        <f t="shared" si="1728"/>
        <v>1</v>
      </c>
      <c r="BT3816" s="119">
        <f t="shared" si="1733"/>
        <v>9</v>
      </c>
      <c r="BV3816" s="57" t="s">
        <v>4146</v>
      </c>
      <c r="BW3816" s="6">
        <v>19</v>
      </c>
      <c r="BY3816" s="57" t="s">
        <v>3996</v>
      </c>
      <c r="BZ3816" s="6">
        <v>19</v>
      </c>
      <c r="CB3816" s="57" t="s">
        <v>3906</v>
      </c>
      <c r="CC3816" s="6">
        <v>16</v>
      </c>
      <c r="CE3816" s="57" t="s">
        <v>4025</v>
      </c>
      <c r="CF3816" s="6">
        <v>15</v>
      </c>
      <c r="CH3816" s="57" t="s">
        <v>4086</v>
      </c>
      <c r="CI3816" s="6">
        <v>14</v>
      </c>
      <c r="CK3816" s="57" t="s">
        <v>3999</v>
      </c>
      <c r="CL3816" s="6">
        <v>12</v>
      </c>
      <c r="CN3816" s="57" t="s">
        <v>4085</v>
      </c>
      <c r="CO3816" s="6">
        <v>11</v>
      </c>
      <c r="CT3816" s="6">
        <f t="shared" si="1729"/>
        <v>10</v>
      </c>
      <c r="CX3816" s="6" t="str">
        <f t="shared" si="1720"/>
        <v>H</v>
      </c>
      <c r="CY3816" s="87">
        <f t="shared" si="1721"/>
        <v>2483</v>
      </c>
      <c r="CZ3816" s="87">
        <f t="shared" si="1722"/>
        <v>40</v>
      </c>
      <c r="DA3816" s="6">
        <f t="shared" si="1723"/>
        <v>2443</v>
      </c>
    </row>
    <row r="3817" spans="1:105" hidden="1" x14ac:dyDescent="0.2">
      <c r="A3817" s="115">
        <v>8608</v>
      </c>
      <c r="B3817" s="46">
        <f t="shared" si="1717"/>
        <v>7</v>
      </c>
      <c r="C3817" s="46">
        <f t="shared" si="1718"/>
        <v>9</v>
      </c>
      <c r="D3817" s="46">
        <f t="shared" si="1719"/>
        <v>10</v>
      </c>
      <c r="E3817" s="116">
        <v>44478</v>
      </c>
      <c r="F3817" s="174" t="s">
        <v>2727</v>
      </c>
      <c r="G3817" s="115" t="s">
        <v>103</v>
      </c>
      <c r="H3817" s="115" t="s">
        <v>306</v>
      </c>
      <c r="I3817" s="115">
        <v>3</v>
      </c>
      <c r="J3817" s="115">
        <v>1</v>
      </c>
      <c r="K3817" s="117" t="s">
        <v>558</v>
      </c>
      <c r="L3817" s="175">
        <v>3199</v>
      </c>
      <c r="M3817" s="125" t="s">
        <v>4722</v>
      </c>
      <c r="N3817" s="115">
        <v>9</v>
      </c>
      <c r="O3817" s="174">
        <f t="shared" si="1734"/>
        <v>8</v>
      </c>
      <c r="P3817" s="174">
        <f>COUNTIF($H$3810:$H3817,"=W")</f>
        <v>4</v>
      </c>
      <c r="Q3817" s="174">
        <f>COUNTIF($H$3810:$H3817,"=D")</f>
        <v>0</v>
      </c>
      <c r="R3817" s="174">
        <f>COUNTIF($H$3810:$H3817,"=L")</f>
        <v>4</v>
      </c>
      <c r="S3817" s="174">
        <f t="shared" si="1735"/>
        <v>14</v>
      </c>
      <c r="T3817" s="174">
        <f t="shared" si="1736"/>
        <v>14</v>
      </c>
      <c r="U3817" s="174">
        <f t="shared" si="1737"/>
        <v>12</v>
      </c>
      <c r="V3817" s="176">
        <v>9</v>
      </c>
      <c r="W3817" s="176">
        <v>3</v>
      </c>
      <c r="X3817" s="176">
        <v>6</v>
      </c>
      <c r="Y3817" s="176">
        <v>4</v>
      </c>
      <c r="Z3817" s="176">
        <v>14</v>
      </c>
      <c r="AA3817" s="176">
        <v>6</v>
      </c>
      <c r="AB3817" s="176">
        <v>13</v>
      </c>
      <c r="AC3817" s="176">
        <v>7</v>
      </c>
      <c r="AD3817" s="177">
        <v>0</v>
      </c>
      <c r="AE3817" s="177">
        <v>1</v>
      </c>
      <c r="AF3817" s="178">
        <v>0</v>
      </c>
      <c r="AG3817" s="178">
        <v>0</v>
      </c>
      <c r="AH3817" s="177"/>
      <c r="AI3817" s="174"/>
      <c r="AJ3817" s="122"/>
      <c r="AK3817" s="120">
        <f t="shared" si="1730"/>
        <v>12667</v>
      </c>
      <c r="AL3817" s="120">
        <f>AK3817/COUNTIF(G$3810:G3817,"H")</f>
        <v>2533.4</v>
      </c>
      <c r="AM3817" s="120">
        <f t="shared" si="1731"/>
        <v>6845</v>
      </c>
      <c r="AN3817" s="120">
        <f>AM3817/COUNTIF(G$3810:G3817,"A")</f>
        <v>2281.6666666666665</v>
      </c>
      <c r="AO3817" s="119"/>
      <c r="AP3817" s="119">
        <f t="shared" si="1724"/>
        <v>22</v>
      </c>
      <c r="AQ3817" s="119"/>
      <c r="AR3817" s="119">
        <f t="shared" si="1725"/>
        <v>13</v>
      </c>
      <c r="AS3817" s="119"/>
      <c r="AT3817" s="121">
        <f t="shared" si="1738"/>
        <v>12</v>
      </c>
      <c r="AU3817" s="119">
        <f t="shared" si="1739"/>
        <v>9</v>
      </c>
      <c r="AV3817" s="119">
        <f t="shared" si="1740"/>
        <v>1</v>
      </c>
      <c r="AW3817" s="115"/>
      <c r="AX3817" s="122"/>
      <c r="AY3817" s="129">
        <v>145</v>
      </c>
      <c r="AZ3817" s="124">
        <f t="shared" si="1726"/>
        <v>0.95467333541731791</v>
      </c>
      <c r="BA3817" s="124">
        <f t="shared" si="1741"/>
        <v>4.5326664582682086E-2</v>
      </c>
      <c r="BB3817" s="119"/>
      <c r="BC3817" s="119"/>
      <c r="BD3817" s="119"/>
      <c r="BE3817" s="119"/>
      <c r="BF3817" s="119"/>
      <c r="BG3817" s="119">
        <f t="shared" si="1742"/>
        <v>1</v>
      </c>
      <c r="BH3817" s="119">
        <f t="shared" si="1743"/>
        <v>1</v>
      </c>
      <c r="BI3817" s="119">
        <f t="shared" si="1744"/>
        <v>0</v>
      </c>
      <c r="BJ3817" s="119">
        <f t="shared" si="1745"/>
        <v>0</v>
      </c>
      <c r="BK3817" s="119">
        <f t="shared" si="1746"/>
        <v>0</v>
      </c>
      <c r="BL3817" s="119">
        <f t="shared" si="1747"/>
        <v>0</v>
      </c>
      <c r="BM3817" s="119">
        <f t="shared" si="1748"/>
        <v>1</v>
      </c>
      <c r="BN3817" s="119">
        <f t="shared" si="1749"/>
        <v>1</v>
      </c>
      <c r="BO3817" s="119">
        <f t="shared" si="1750"/>
        <v>0</v>
      </c>
      <c r="BP3817" s="119">
        <f t="shared" si="1751"/>
        <v>0</v>
      </c>
      <c r="BQ3817" s="119">
        <f t="shared" si="1727"/>
        <v>1</v>
      </c>
      <c r="BR3817" s="119">
        <f t="shared" si="1732"/>
        <v>1</v>
      </c>
      <c r="BS3817" s="119">
        <f t="shared" si="1728"/>
        <v>1</v>
      </c>
      <c r="BT3817" s="119">
        <f t="shared" si="1733"/>
        <v>10</v>
      </c>
      <c r="BV3817" s="57" t="s">
        <v>3996</v>
      </c>
      <c r="BW3817" s="6">
        <v>22</v>
      </c>
      <c r="BY3817" s="57" t="s">
        <v>4146</v>
      </c>
      <c r="BZ3817" s="6">
        <v>20</v>
      </c>
      <c r="CB3817" s="57" t="s">
        <v>4025</v>
      </c>
      <c r="CC3817" s="6">
        <v>18</v>
      </c>
      <c r="CE3817" s="57" t="s">
        <v>4086</v>
      </c>
      <c r="CF3817" s="6">
        <v>17</v>
      </c>
      <c r="CH3817" s="57" t="s">
        <v>3906</v>
      </c>
      <c r="CI3817" s="6">
        <v>16</v>
      </c>
      <c r="CK3817" s="57" t="s">
        <v>4178</v>
      </c>
      <c r="CL3817" s="6">
        <v>13</v>
      </c>
      <c r="CN3817" s="57" t="s">
        <v>3999</v>
      </c>
      <c r="CO3817" s="6">
        <v>13</v>
      </c>
      <c r="CT3817" s="6">
        <f t="shared" si="1729"/>
        <v>15</v>
      </c>
      <c r="CX3817" s="6" t="str">
        <f t="shared" si="1720"/>
        <v>H</v>
      </c>
      <c r="CY3817" s="87">
        <f t="shared" si="1721"/>
        <v>3199</v>
      </c>
      <c r="CZ3817" s="87">
        <f t="shared" si="1722"/>
        <v>145</v>
      </c>
      <c r="DA3817" s="6">
        <f t="shared" si="1723"/>
        <v>3054</v>
      </c>
    </row>
    <row r="3818" spans="1:105" hidden="1" x14ac:dyDescent="0.2">
      <c r="A3818" s="115">
        <v>8609</v>
      </c>
      <c r="B3818" s="46">
        <f t="shared" si="1717"/>
        <v>7</v>
      </c>
      <c r="C3818" s="46">
        <f t="shared" si="1718"/>
        <v>23</v>
      </c>
      <c r="D3818" s="46">
        <f t="shared" si="1719"/>
        <v>10</v>
      </c>
      <c r="E3818" s="116">
        <v>44492</v>
      </c>
      <c r="F3818" s="174" t="s">
        <v>2386</v>
      </c>
      <c r="G3818" s="115" t="s">
        <v>103</v>
      </c>
      <c r="H3818" s="115" t="s">
        <v>306</v>
      </c>
      <c r="I3818" s="115">
        <v>1</v>
      </c>
      <c r="J3818" s="115">
        <v>0</v>
      </c>
      <c r="K3818" s="117" t="s">
        <v>1296</v>
      </c>
      <c r="L3818" s="175">
        <v>3154</v>
      </c>
      <c r="M3818" s="125" t="s">
        <v>4182</v>
      </c>
      <c r="N3818" s="115">
        <v>7</v>
      </c>
      <c r="O3818" s="174">
        <f t="shared" si="1734"/>
        <v>9</v>
      </c>
      <c r="P3818" s="174">
        <f>COUNTIF($H$3810:$H3818,"=W")</f>
        <v>5</v>
      </c>
      <c r="Q3818" s="174">
        <f>COUNTIF($H$3810:$H3818,"=D")</f>
        <v>0</v>
      </c>
      <c r="R3818" s="174">
        <f>COUNTIF($H$3810:$H3818,"=L")</f>
        <v>4</v>
      </c>
      <c r="S3818" s="174">
        <f t="shared" si="1735"/>
        <v>15</v>
      </c>
      <c r="T3818" s="174">
        <f t="shared" si="1736"/>
        <v>14</v>
      </c>
      <c r="U3818" s="174">
        <f t="shared" si="1737"/>
        <v>15</v>
      </c>
      <c r="V3818" s="176">
        <v>6</v>
      </c>
      <c r="W3818" s="176">
        <v>3</v>
      </c>
      <c r="X3818" s="176">
        <v>6</v>
      </c>
      <c r="Y3818" s="176">
        <v>6</v>
      </c>
      <c r="Z3818" s="176">
        <v>10</v>
      </c>
      <c r="AA3818" s="176">
        <v>8</v>
      </c>
      <c r="AB3818" s="176">
        <v>15</v>
      </c>
      <c r="AC3818" s="176">
        <v>12</v>
      </c>
      <c r="AD3818" s="177">
        <v>1</v>
      </c>
      <c r="AE3818" s="177">
        <v>1</v>
      </c>
      <c r="AF3818" s="178">
        <v>0</v>
      </c>
      <c r="AG3818" s="178">
        <v>0</v>
      </c>
      <c r="AH3818" s="177" t="s">
        <v>4183</v>
      </c>
      <c r="AI3818" s="174"/>
      <c r="AJ3818" s="122"/>
      <c r="AK3818" s="120">
        <f t="shared" si="1730"/>
        <v>15821</v>
      </c>
      <c r="AL3818" s="120">
        <f>AK3818/COUNTIF(G$3810:G3818,"H")</f>
        <v>2636.8333333333335</v>
      </c>
      <c r="AM3818" s="120">
        <f t="shared" si="1731"/>
        <v>6845</v>
      </c>
      <c r="AN3818" s="120">
        <f>AM3818/COUNTIF(G$3810:G3818,"A")</f>
        <v>2281.6666666666665</v>
      </c>
      <c r="AO3818" s="119"/>
      <c r="AP3818" s="119">
        <f t="shared" si="1724"/>
        <v>23</v>
      </c>
      <c r="AQ3818" s="119"/>
      <c r="AR3818" s="119">
        <f t="shared" si="1725"/>
        <v>15</v>
      </c>
      <c r="AS3818" s="119"/>
      <c r="AT3818" s="121">
        <f t="shared" si="1738"/>
        <v>15</v>
      </c>
      <c r="AU3818" s="119">
        <f t="shared" si="1739"/>
        <v>7</v>
      </c>
      <c r="AV3818" s="119">
        <f t="shared" si="1740"/>
        <v>0</v>
      </c>
      <c r="AW3818" s="115"/>
      <c r="AX3818" s="122"/>
      <c r="AY3818" s="129">
        <v>417</v>
      </c>
      <c r="AZ3818" s="124">
        <f t="shared" si="1726"/>
        <v>0.86778693722257449</v>
      </c>
      <c r="BA3818" s="124">
        <f t="shared" si="1741"/>
        <v>0.13221306277742551</v>
      </c>
      <c r="BB3818" s="119"/>
      <c r="BC3818" s="119"/>
      <c r="BD3818" s="119"/>
      <c r="BE3818" s="119"/>
      <c r="BF3818" s="119"/>
      <c r="BG3818" s="119">
        <f t="shared" si="1742"/>
        <v>1</v>
      </c>
      <c r="BH3818" s="119">
        <f t="shared" si="1743"/>
        <v>2</v>
      </c>
      <c r="BI3818" s="119">
        <f t="shared" si="1744"/>
        <v>0</v>
      </c>
      <c r="BJ3818" s="119">
        <f t="shared" si="1745"/>
        <v>0</v>
      </c>
      <c r="BK3818" s="119">
        <f t="shared" si="1746"/>
        <v>0</v>
      </c>
      <c r="BL3818" s="119">
        <f t="shared" si="1747"/>
        <v>0</v>
      </c>
      <c r="BM3818" s="119">
        <f t="shared" si="1748"/>
        <v>1</v>
      </c>
      <c r="BN3818" s="119">
        <f t="shared" si="1749"/>
        <v>2</v>
      </c>
      <c r="BO3818" s="119">
        <f t="shared" si="1750"/>
        <v>0</v>
      </c>
      <c r="BP3818" s="119">
        <f t="shared" si="1751"/>
        <v>0</v>
      </c>
      <c r="BQ3818" s="119">
        <f t="shared" si="1727"/>
        <v>1</v>
      </c>
      <c r="BR3818" s="119">
        <f t="shared" si="1732"/>
        <v>2</v>
      </c>
      <c r="BS3818" s="119">
        <f t="shared" si="1728"/>
        <v>0</v>
      </c>
      <c r="BT3818" s="119">
        <f t="shared" si="1733"/>
        <v>0</v>
      </c>
      <c r="BV3818" s="57" t="s">
        <v>4146</v>
      </c>
      <c r="BW3818" s="6">
        <v>23</v>
      </c>
      <c r="BY3818" s="57" t="s">
        <v>3996</v>
      </c>
      <c r="BZ3818" s="6">
        <v>22</v>
      </c>
      <c r="CB3818" s="57" t="s">
        <v>4025</v>
      </c>
      <c r="CC3818" s="6">
        <v>19</v>
      </c>
      <c r="CE3818" s="57" t="s">
        <v>4178</v>
      </c>
      <c r="CF3818" s="6">
        <v>17</v>
      </c>
      <c r="CH3818" s="57" t="s">
        <v>4086</v>
      </c>
      <c r="CI3818" s="6">
        <v>17</v>
      </c>
      <c r="CK3818" s="57" t="s">
        <v>3906</v>
      </c>
      <c r="CL3818" s="6">
        <v>17</v>
      </c>
      <c r="CN3818" s="58" t="s">
        <v>1895</v>
      </c>
      <c r="CO3818" s="6">
        <v>15</v>
      </c>
      <c r="CT3818" s="6">
        <f t="shared" si="1729"/>
        <v>12</v>
      </c>
      <c r="CX3818" s="6" t="str">
        <f t="shared" si="1720"/>
        <v>H</v>
      </c>
      <c r="CY3818" s="87">
        <f t="shared" si="1721"/>
        <v>3154</v>
      </c>
      <c r="CZ3818" s="87">
        <f t="shared" si="1722"/>
        <v>417</v>
      </c>
      <c r="DA3818" s="6">
        <f t="shared" si="1723"/>
        <v>2737</v>
      </c>
    </row>
    <row r="3819" spans="1:105" hidden="1" x14ac:dyDescent="0.2">
      <c r="A3819" s="115">
        <v>8610</v>
      </c>
      <c r="B3819" s="46">
        <f t="shared" si="1717"/>
        <v>3</v>
      </c>
      <c r="C3819" s="46">
        <f t="shared" si="1718"/>
        <v>26</v>
      </c>
      <c r="D3819" s="46">
        <f t="shared" si="1719"/>
        <v>10</v>
      </c>
      <c r="E3819" s="116">
        <v>44495</v>
      </c>
      <c r="F3819" s="174" t="s">
        <v>33</v>
      </c>
      <c r="G3819" s="115" t="s">
        <v>310</v>
      </c>
      <c r="H3819" s="115" t="s">
        <v>308</v>
      </c>
      <c r="I3819" s="115">
        <v>1</v>
      </c>
      <c r="J3819" s="115">
        <v>2</v>
      </c>
      <c r="K3819" s="117" t="s">
        <v>558</v>
      </c>
      <c r="L3819" s="175">
        <v>2018</v>
      </c>
      <c r="M3819" s="125" t="s">
        <v>4723</v>
      </c>
      <c r="N3819" s="115">
        <v>9</v>
      </c>
      <c r="O3819" s="174">
        <f t="shared" si="1734"/>
        <v>10</v>
      </c>
      <c r="P3819" s="174">
        <f>COUNTIF($H$3810:$H3819,"=W")</f>
        <v>5</v>
      </c>
      <c r="Q3819" s="174">
        <f>COUNTIF($H$3810:$H3819,"=D")</f>
        <v>0</v>
      </c>
      <c r="R3819" s="174">
        <f>COUNTIF($H$3810:$H3819,"=L")</f>
        <v>5</v>
      </c>
      <c r="S3819" s="174">
        <f t="shared" si="1735"/>
        <v>16</v>
      </c>
      <c r="T3819" s="174">
        <f t="shared" si="1736"/>
        <v>16</v>
      </c>
      <c r="U3819" s="174">
        <f t="shared" si="1737"/>
        <v>15</v>
      </c>
      <c r="V3819" s="176">
        <v>3</v>
      </c>
      <c r="W3819" s="176">
        <v>3</v>
      </c>
      <c r="X3819" s="176">
        <v>4</v>
      </c>
      <c r="Y3819" s="176">
        <v>1</v>
      </c>
      <c r="Z3819" s="176">
        <v>6</v>
      </c>
      <c r="AA3819" s="176">
        <v>11</v>
      </c>
      <c r="AB3819" s="176">
        <v>7</v>
      </c>
      <c r="AC3819" s="176">
        <v>11</v>
      </c>
      <c r="AD3819" s="177">
        <v>3</v>
      </c>
      <c r="AE3819" s="177">
        <v>2</v>
      </c>
      <c r="AF3819" s="178">
        <v>0</v>
      </c>
      <c r="AG3819" s="178">
        <v>0</v>
      </c>
      <c r="AH3819" s="177" t="s">
        <v>4179</v>
      </c>
      <c r="AI3819" s="174"/>
      <c r="AJ3819" s="122"/>
      <c r="AK3819" s="120">
        <f t="shared" si="1730"/>
        <v>15821</v>
      </c>
      <c r="AL3819" s="120">
        <f>AK3819/COUNTIF(G$3810:G3819,"H")</f>
        <v>2636.8333333333335</v>
      </c>
      <c r="AM3819" s="120">
        <f t="shared" si="1731"/>
        <v>8863</v>
      </c>
      <c r="AN3819" s="120">
        <f>AM3819/COUNTIF(G$3810:G3819,"A")</f>
        <v>2215.75</v>
      </c>
      <c r="AO3819" s="119"/>
      <c r="AP3819" s="119">
        <f t="shared" si="1724"/>
        <v>26</v>
      </c>
      <c r="AQ3819" s="119"/>
      <c r="AR3819" s="119">
        <f t="shared" si="1725"/>
        <v>17</v>
      </c>
      <c r="AS3819" s="119"/>
      <c r="AT3819" s="121">
        <f t="shared" si="1738"/>
        <v>15</v>
      </c>
      <c r="AU3819" s="119">
        <f t="shared" si="1739"/>
        <v>9</v>
      </c>
      <c r="AV3819" s="119">
        <f t="shared" si="1740"/>
        <v>2</v>
      </c>
      <c r="AW3819" s="115"/>
      <c r="AX3819" s="122"/>
      <c r="AY3819" s="129">
        <v>220</v>
      </c>
      <c r="AZ3819" s="124">
        <f t="shared" si="1726"/>
        <v>0.10901883052527254</v>
      </c>
      <c r="BA3819" s="124">
        <f t="shared" si="1741"/>
        <v>0.8909811694747275</v>
      </c>
      <c r="BB3819" s="119"/>
      <c r="BC3819" s="119"/>
      <c r="BD3819" s="119"/>
      <c r="BE3819" s="119"/>
      <c r="BF3819" s="119"/>
      <c r="BG3819" s="119">
        <f t="shared" si="1742"/>
        <v>0</v>
      </c>
      <c r="BH3819" s="119">
        <f t="shared" si="1743"/>
        <v>0</v>
      </c>
      <c r="BI3819" s="119">
        <f t="shared" si="1744"/>
        <v>0</v>
      </c>
      <c r="BJ3819" s="119">
        <f t="shared" si="1745"/>
        <v>0</v>
      </c>
      <c r="BK3819" s="119">
        <f t="shared" si="1746"/>
        <v>1</v>
      </c>
      <c r="BL3819" s="119">
        <f t="shared" si="1747"/>
        <v>1</v>
      </c>
      <c r="BM3819" s="119">
        <f t="shared" si="1748"/>
        <v>0</v>
      </c>
      <c r="BN3819" s="119">
        <f t="shared" si="1749"/>
        <v>0</v>
      </c>
      <c r="BO3819" s="119">
        <f t="shared" si="1750"/>
        <v>1</v>
      </c>
      <c r="BP3819" s="119">
        <f t="shared" si="1751"/>
        <v>1</v>
      </c>
      <c r="BQ3819" s="119">
        <f t="shared" si="1727"/>
        <v>1</v>
      </c>
      <c r="BR3819" s="119">
        <f t="shared" si="1732"/>
        <v>3</v>
      </c>
      <c r="BS3819" s="119">
        <f t="shared" si="1728"/>
        <v>1</v>
      </c>
      <c r="BT3819" s="119">
        <f t="shared" si="1733"/>
        <v>1</v>
      </c>
      <c r="BV3819" s="57" t="s">
        <v>4146</v>
      </c>
      <c r="BW3819" s="6">
        <v>26</v>
      </c>
      <c r="BY3819" s="57" t="s">
        <v>3996</v>
      </c>
      <c r="BZ3819" s="6">
        <v>22</v>
      </c>
      <c r="CB3819" s="57" t="s">
        <v>4025</v>
      </c>
      <c r="CC3819" s="6">
        <v>19</v>
      </c>
      <c r="CE3819" s="57" t="s">
        <v>4178</v>
      </c>
      <c r="CF3819" s="6">
        <v>18</v>
      </c>
      <c r="CH3819" s="57" t="s">
        <v>4002</v>
      </c>
      <c r="CI3819" s="6">
        <v>18</v>
      </c>
      <c r="CK3819" s="57" t="s">
        <v>4086</v>
      </c>
      <c r="CL3819" s="6">
        <v>17</v>
      </c>
      <c r="CN3819" s="57" t="s">
        <v>3906</v>
      </c>
      <c r="CO3819" s="6">
        <v>17</v>
      </c>
      <c r="CT3819" s="6">
        <f t="shared" si="1729"/>
        <v>7</v>
      </c>
      <c r="CX3819" s="6" t="str">
        <f>G3819</f>
        <v>A</v>
      </c>
      <c r="CY3819" s="87">
        <f>L3819</f>
        <v>2018</v>
      </c>
      <c r="CZ3819" s="87">
        <f>AY3819</f>
        <v>220</v>
      </c>
      <c r="DA3819" s="6" t="str">
        <f t="shared" ref="DA3819:DA3882" si="1752">IF(CX3819="H",CY3819-CZ3819,"na")</f>
        <v>na</v>
      </c>
    </row>
    <row r="3820" spans="1:105" hidden="1" x14ac:dyDescent="0.2">
      <c r="A3820" s="115">
        <v>8611</v>
      </c>
      <c r="B3820" s="46">
        <f t="shared" si="1717"/>
        <v>7</v>
      </c>
      <c r="C3820" s="46">
        <f t="shared" si="1718"/>
        <v>30</v>
      </c>
      <c r="D3820" s="46">
        <f t="shared" si="1719"/>
        <v>10</v>
      </c>
      <c r="E3820" s="116">
        <v>44499</v>
      </c>
      <c r="F3820" s="174" t="s">
        <v>2388</v>
      </c>
      <c r="G3820" s="115" t="s">
        <v>103</v>
      </c>
      <c r="H3820" s="115" t="s">
        <v>306</v>
      </c>
      <c r="I3820" s="115">
        <v>4</v>
      </c>
      <c r="J3820" s="115">
        <v>0</v>
      </c>
      <c r="K3820" s="117" t="s">
        <v>1010</v>
      </c>
      <c r="L3820" s="175">
        <v>2726</v>
      </c>
      <c r="M3820" s="125" t="s">
        <v>4180</v>
      </c>
      <c r="N3820" s="115">
        <v>7</v>
      </c>
      <c r="O3820" s="174">
        <f t="shared" si="1734"/>
        <v>11</v>
      </c>
      <c r="P3820" s="174">
        <f>COUNTIF($H$3810:$H3820,"=W")</f>
        <v>6</v>
      </c>
      <c r="Q3820" s="174">
        <f>COUNTIF($H$3810:$H3820,"=D")</f>
        <v>0</v>
      </c>
      <c r="R3820" s="174">
        <f>COUNTIF($H$3810:$H3820,"=L")</f>
        <v>5</v>
      </c>
      <c r="S3820" s="174">
        <f t="shared" si="1735"/>
        <v>20</v>
      </c>
      <c r="T3820" s="174">
        <f t="shared" si="1736"/>
        <v>16</v>
      </c>
      <c r="U3820" s="174">
        <f t="shared" si="1737"/>
        <v>18</v>
      </c>
      <c r="V3820" s="176">
        <v>8</v>
      </c>
      <c r="W3820" s="176">
        <v>2</v>
      </c>
      <c r="X3820" s="176">
        <v>5</v>
      </c>
      <c r="Y3820" s="176">
        <v>2</v>
      </c>
      <c r="Z3820" s="176">
        <v>4</v>
      </c>
      <c r="AA3820" s="176">
        <v>1</v>
      </c>
      <c r="AB3820" s="176">
        <v>11</v>
      </c>
      <c r="AC3820" s="176">
        <v>8</v>
      </c>
      <c r="AD3820" s="177">
        <v>0</v>
      </c>
      <c r="AE3820" s="177">
        <v>1</v>
      </c>
      <c r="AF3820" s="178">
        <v>0</v>
      </c>
      <c r="AG3820" s="178">
        <v>0</v>
      </c>
      <c r="AH3820" s="177"/>
      <c r="AI3820" s="174"/>
      <c r="AJ3820" s="122"/>
      <c r="AK3820" s="120">
        <f t="shared" si="1730"/>
        <v>18547</v>
      </c>
      <c r="AL3820" s="120">
        <f>AK3820/COUNTIF(G$3810:G3820,"H")</f>
        <v>2649.5714285714284</v>
      </c>
      <c r="AM3820" s="120">
        <f t="shared" si="1731"/>
        <v>8863</v>
      </c>
      <c r="AN3820" s="120">
        <f>AM3820/COUNTIF(G$3810:G3820,"A")</f>
        <v>2215.75</v>
      </c>
      <c r="AO3820" s="119"/>
      <c r="AP3820" s="119">
        <f>BW3820</f>
        <v>29</v>
      </c>
      <c r="AQ3820" s="119"/>
      <c r="AR3820" s="119">
        <f>CO3820</f>
        <v>18</v>
      </c>
      <c r="AS3820" s="119"/>
      <c r="AT3820" s="121">
        <f t="shared" si="1738"/>
        <v>18</v>
      </c>
      <c r="AU3820" s="119">
        <f t="shared" si="1739"/>
        <v>7</v>
      </c>
      <c r="AV3820" s="119">
        <f t="shared" si="1740"/>
        <v>0</v>
      </c>
      <c r="AW3820" s="115"/>
      <c r="AX3820" s="122"/>
      <c r="AY3820" s="129">
        <v>209</v>
      </c>
      <c r="AZ3820" s="124">
        <f t="shared" si="1726"/>
        <v>0.92333088774761551</v>
      </c>
      <c r="BA3820" s="124">
        <f t="shared" si="1741"/>
        <v>7.6669112252384486E-2</v>
      </c>
      <c r="BB3820" s="119"/>
      <c r="BC3820" s="119"/>
      <c r="BD3820" s="119"/>
      <c r="BE3820" s="119"/>
      <c r="BF3820" s="119"/>
      <c r="BG3820" s="119">
        <f t="shared" si="1742"/>
        <v>1</v>
      </c>
      <c r="BH3820" s="119">
        <f t="shared" si="1743"/>
        <v>1</v>
      </c>
      <c r="BI3820" s="119">
        <f t="shared" si="1744"/>
        <v>0</v>
      </c>
      <c r="BJ3820" s="119">
        <f t="shared" si="1745"/>
        <v>0</v>
      </c>
      <c r="BK3820" s="119">
        <f t="shared" si="1746"/>
        <v>0</v>
      </c>
      <c r="BL3820" s="119">
        <f t="shared" si="1747"/>
        <v>0</v>
      </c>
      <c r="BM3820" s="119">
        <f t="shared" si="1748"/>
        <v>1</v>
      </c>
      <c r="BN3820" s="119">
        <f t="shared" si="1749"/>
        <v>1</v>
      </c>
      <c r="BO3820" s="119">
        <f t="shared" si="1750"/>
        <v>0</v>
      </c>
      <c r="BP3820" s="119">
        <f t="shared" si="1751"/>
        <v>0</v>
      </c>
      <c r="BQ3820" s="119">
        <f t="shared" si="1727"/>
        <v>1</v>
      </c>
      <c r="BR3820" s="119">
        <f t="shared" si="1732"/>
        <v>4</v>
      </c>
      <c r="BS3820" s="119">
        <f t="shared" si="1728"/>
        <v>0</v>
      </c>
      <c r="BT3820" s="119">
        <f t="shared" si="1733"/>
        <v>0</v>
      </c>
      <c r="BV3820" s="57" t="s">
        <v>4146</v>
      </c>
      <c r="BW3820" s="6">
        <v>29</v>
      </c>
      <c r="BY3820" s="57" t="s">
        <v>3996</v>
      </c>
      <c r="BZ3820" s="6">
        <v>25</v>
      </c>
      <c r="CA3820" s="57"/>
      <c r="CB3820" s="57" t="s">
        <v>4178</v>
      </c>
      <c r="CC3820" s="6">
        <v>21</v>
      </c>
      <c r="CD3820" s="57"/>
      <c r="CE3820" s="57" t="s">
        <v>4002</v>
      </c>
      <c r="CF3820" s="6">
        <v>21</v>
      </c>
      <c r="CG3820" s="57"/>
      <c r="CH3820" s="57" t="s">
        <v>4025</v>
      </c>
      <c r="CI3820" s="6">
        <v>19</v>
      </c>
      <c r="CJ3820" s="57"/>
      <c r="CK3820" s="57" t="s">
        <v>4085</v>
      </c>
      <c r="CL3820" s="6">
        <v>18</v>
      </c>
      <c r="CM3820" s="57"/>
      <c r="CN3820" s="58" t="s">
        <v>1895</v>
      </c>
      <c r="CO3820" s="6">
        <v>18</v>
      </c>
      <c r="CT3820" s="6">
        <f t="shared" si="1729"/>
        <v>13</v>
      </c>
      <c r="CX3820" s="6" t="str">
        <f t="shared" ref="CX3820:CX3883" si="1753">G3820</f>
        <v>H</v>
      </c>
      <c r="CY3820" s="87">
        <f t="shared" ref="CY3820:CY3883" si="1754">L3820</f>
        <v>2726</v>
      </c>
      <c r="CZ3820" s="87">
        <f t="shared" ref="CZ3820:CZ3883" si="1755">AY3820</f>
        <v>209</v>
      </c>
      <c r="DA3820" s="6">
        <f t="shared" si="1752"/>
        <v>2517</v>
      </c>
    </row>
    <row r="3821" spans="1:105" hidden="1" x14ac:dyDescent="0.2">
      <c r="A3821" s="115">
        <v>8612</v>
      </c>
      <c r="B3821" s="46">
        <f t="shared" si="1717"/>
        <v>3</v>
      </c>
      <c r="C3821" s="46">
        <f t="shared" si="1718"/>
        <v>9</v>
      </c>
      <c r="D3821" s="46">
        <f t="shared" si="1719"/>
        <v>11</v>
      </c>
      <c r="E3821" s="116">
        <v>44509</v>
      </c>
      <c r="F3821" s="174" t="s">
        <v>3867</v>
      </c>
      <c r="G3821" s="115" t="s">
        <v>310</v>
      </c>
      <c r="H3821" s="115" t="s">
        <v>308</v>
      </c>
      <c r="I3821" s="115">
        <v>0</v>
      </c>
      <c r="J3821" s="115">
        <v>2</v>
      </c>
      <c r="K3821" s="117" t="s">
        <v>3410</v>
      </c>
      <c r="L3821" s="175">
        <v>675</v>
      </c>
      <c r="M3821" s="127" t="s">
        <v>4801</v>
      </c>
      <c r="N3821" s="115">
        <v>10</v>
      </c>
      <c r="O3821" s="174">
        <f t="shared" ref="O3821:O3852" si="1756">SUM(P3821:R3821)</f>
        <v>12</v>
      </c>
      <c r="P3821" s="174">
        <f>COUNTIF($H$3810:$H3821,"=W")</f>
        <v>6</v>
      </c>
      <c r="Q3821" s="174">
        <f>COUNTIF($H$3810:$H3821,"=D")</f>
        <v>0</v>
      </c>
      <c r="R3821" s="174">
        <f>COUNTIF($H$3810:$H3821,"=L")</f>
        <v>6</v>
      </c>
      <c r="S3821" s="174">
        <f t="shared" ref="S3821:S3851" si="1757">S3820+I3821</f>
        <v>20</v>
      </c>
      <c r="T3821" s="174">
        <f t="shared" ref="T3821:T3851" si="1758">T3820+J3821</f>
        <v>18</v>
      </c>
      <c r="U3821" s="174">
        <f t="shared" ref="U3821:U3852" si="1759">P3821*3+Q3821</f>
        <v>18</v>
      </c>
      <c r="V3821" s="176">
        <v>4</v>
      </c>
      <c r="W3821" s="176">
        <v>4</v>
      </c>
      <c r="X3821" s="176">
        <v>9</v>
      </c>
      <c r="Y3821" s="176">
        <v>7</v>
      </c>
      <c r="Z3821" s="176">
        <v>4</v>
      </c>
      <c r="AA3821" s="176">
        <v>3</v>
      </c>
      <c r="AB3821" s="176">
        <v>12</v>
      </c>
      <c r="AC3821" s="176">
        <v>8</v>
      </c>
      <c r="AD3821" s="177">
        <v>1</v>
      </c>
      <c r="AE3821" s="177">
        <v>3</v>
      </c>
      <c r="AF3821" s="178">
        <v>0</v>
      </c>
      <c r="AG3821" s="178">
        <v>0</v>
      </c>
      <c r="AH3821" s="177" t="s">
        <v>3037</v>
      </c>
      <c r="AI3821" s="174"/>
      <c r="AJ3821" s="122"/>
      <c r="AK3821" s="120">
        <f t="shared" si="1730"/>
        <v>18547</v>
      </c>
      <c r="AL3821" s="120">
        <f>AK3821/COUNTIF(G$3810:G3821,"H")</f>
        <v>2649.5714285714284</v>
      </c>
      <c r="AM3821" s="120">
        <f t="shared" si="1731"/>
        <v>9538</v>
      </c>
      <c r="AN3821" s="120">
        <f>AM3821/COUNTIF(G$3810:G3821,"A")</f>
        <v>1907.6</v>
      </c>
      <c r="AO3821" s="119"/>
      <c r="AP3821" s="119">
        <v>29</v>
      </c>
      <c r="AQ3821" s="119"/>
      <c r="AR3821" s="119">
        <f>CO3821</f>
        <v>20</v>
      </c>
      <c r="AS3821" s="119"/>
      <c r="AT3821" s="121">
        <f t="shared" ref="AT3821:AT3853" si="1760">U3821</f>
        <v>18</v>
      </c>
      <c r="AU3821" s="119">
        <f t="shared" ref="AU3821:AU3853" si="1761">N3821</f>
        <v>10</v>
      </c>
      <c r="AV3821" s="119">
        <f t="shared" ref="AV3821:AV3853" si="1762">AR3821-AT3821</f>
        <v>2</v>
      </c>
      <c r="AW3821" s="115"/>
      <c r="AX3821" s="122"/>
      <c r="AY3821" s="133">
        <v>200</v>
      </c>
      <c r="AZ3821" s="124">
        <f t="shared" si="1726"/>
        <v>0.29629629629629628</v>
      </c>
      <c r="BA3821" s="124">
        <f t="shared" ref="BA3821:BA3852" si="1763">1-AZ3821</f>
        <v>0.70370370370370372</v>
      </c>
      <c r="BB3821" s="119"/>
      <c r="BC3821" s="119"/>
      <c r="BD3821" s="119"/>
      <c r="BE3821" s="119"/>
      <c r="BF3821" s="119"/>
      <c r="BG3821" s="119">
        <f t="shared" si="1742"/>
        <v>0</v>
      </c>
      <c r="BH3821" s="119">
        <f t="shared" si="1743"/>
        <v>0</v>
      </c>
      <c r="BI3821" s="119">
        <f t="shared" si="1744"/>
        <v>0</v>
      </c>
      <c r="BJ3821" s="119">
        <f t="shared" si="1745"/>
        <v>0</v>
      </c>
      <c r="BK3821" s="119">
        <f t="shared" si="1746"/>
        <v>1</v>
      </c>
      <c r="BL3821" s="119">
        <f t="shared" si="1747"/>
        <v>1</v>
      </c>
      <c r="BM3821" s="119">
        <f t="shared" si="1748"/>
        <v>0</v>
      </c>
      <c r="BN3821" s="119">
        <f t="shared" si="1749"/>
        <v>0</v>
      </c>
      <c r="BO3821" s="119">
        <f t="shared" si="1750"/>
        <v>1</v>
      </c>
      <c r="BP3821" s="119">
        <f t="shared" si="1751"/>
        <v>1</v>
      </c>
      <c r="BQ3821" s="119">
        <f t="shared" si="1727"/>
        <v>0</v>
      </c>
      <c r="BR3821" s="119">
        <f t="shared" si="1732"/>
        <v>0</v>
      </c>
      <c r="BS3821" s="119">
        <f t="shared" si="1728"/>
        <v>1</v>
      </c>
      <c r="BT3821" s="119">
        <f t="shared" si="1733"/>
        <v>1</v>
      </c>
      <c r="BV3821" s="57" t="s">
        <v>4146</v>
      </c>
      <c r="BW3821" s="6">
        <v>29</v>
      </c>
      <c r="BY3821" s="57" t="s">
        <v>3996</v>
      </c>
      <c r="BZ3821" s="6">
        <v>29</v>
      </c>
      <c r="CB3821" s="57" t="s">
        <v>4178</v>
      </c>
      <c r="CC3821" s="6">
        <v>22</v>
      </c>
      <c r="CE3821" s="57" t="s">
        <v>3997</v>
      </c>
      <c r="CF3821" s="6">
        <v>21</v>
      </c>
      <c r="CH3821" s="57" t="s">
        <v>4002</v>
      </c>
      <c r="CI3821" s="6">
        <v>21</v>
      </c>
      <c r="CK3821" s="57" t="s">
        <v>3999</v>
      </c>
      <c r="CL3821" s="6">
        <v>20</v>
      </c>
      <c r="CN3821" s="57" t="s">
        <v>3906</v>
      </c>
      <c r="CO3821" s="6">
        <v>20</v>
      </c>
      <c r="CT3821" s="6">
        <f t="shared" si="1729"/>
        <v>13</v>
      </c>
      <c r="CX3821" s="6" t="str">
        <f t="shared" si="1753"/>
        <v>A</v>
      </c>
      <c r="CY3821" s="87">
        <f t="shared" si="1754"/>
        <v>675</v>
      </c>
      <c r="CZ3821" s="87">
        <f t="shared" si="1755"/>
        <v>200</v>
      </c>
      <c r="DA3821" s="6" t="str">
        <f t="shared" si="1752"/>
        <v>na</v>
      </c>
    </row>
    <row r="3822" spans="1:105" hidden="1" x14ac:dyDescent="0.2">
      <c r="A3822" s="115">
        <v>8613</v>
      </c>
      <c r="B3822" s="46">
        <f t="shared" si="1717"/>
        <v>7</v>
      </c>
      <c r="C3822" s="46">
        <f t="shared" si="1718"/>
        <v>13</v>
      </c>
      <c r="D3822" s="46">
        <f t="shared" si="1719"/>
        <v>11</v>
      </c>
      <c r="E3822" s="116">
        <v>44513</v>
      </c>
      <c r="F3822" s="174" t="s">
        <v>3758</v>
      </c>
      <c r="G3822" s="115" t="s">
        <v>310</v>
      </c>
      <c r="H3822" s="115" t="s">
        <v>307</v>
      </c>
      <c r="I3822" s="115">
        <v>0</v>
      </c>
      <c r="J3822" s="115">
        <v>0</v>
      </c>
      <c r="K3822" s="117" t="s">
        <v>36</v>
      </c>
      <c r="L3822" s="175">
        <v>783</v>
      </c>
      <c r="M3822" s="127"/>
      <c r="N3822" s="115">
        <v>11</v>
      </c>
      <c r="O3822" s="174">
        <f t="shared" si="1756"/>
        <v>13</v>
      </c>
      <c r="P3822" s="174">
        <f>COUNTIF($H$3810:$H3822,"=W")</f>
        <v>6</v>
      </c>
      <c r="Q3822" s="174">
        <f>COUNTIF($H$3810:$H3822,"=D")</f>
        <v>1</v>
      </c>
      <c r="R3822" s="174">
        <f>COUNTIF($H$3810:$H3822,"=L")</f>
        <v>6</v>
      </c>
      <c r="S3822" s="174">
        <f t="shared" si="1757"/>
        <v>20</v>
      </c>
      <c r="T3822" s="174">
        <f t="shared" si="1758"/>
        <v>18</v>
      </c>
      <c r="U3822" s="174">
        <f t="shared" si="1759"/>
        <v>19</v>
      </c>
      <c r="V3822" s="176">
        <v>6</v>
      </c>
      <c r="W3822" s="176">
        <v>3</v>
      </c>
      <c r="X3822" s="176">
        <v>6</v>
      </c>
      <c r="Y3822" s="176">
        <v>1</v>
      </c>
      <c r="Z3822" s="176">
        <v>2</v>
      </c>
      <c r="AA3822" s="176">
        <v>3</v>
      </c>
      <c r="AB3822" s="176">
        <v>15</v>
      </c>
      <c r="AC3822" s="176">
        <v>8</v>
      </c>
      <c r="AD3822" s="177">
        <v>2</v>
      </c>
      <c r="AE3822" s="177">
        <v>3</v>
      </c>
      <c r="AF3822" s="178">
        <v>0</v>
      </c>
      <c r="AG3822" s="178">
        <v>0</v>
      </c>
      <c r="AH3822" s="177" t="s">
        <v>4802</v>
      </c>
      <c r="AI3822" s="174"/>
      <c r="AJ3822" s="122"/>
      <c r="AK3822" s="120">
        <f t="shared" si="1730"/>
        <v>18547</v>
      </c>
      <c r="AL3822" s="120">
        <f>AK3822/COUNTIF(G$3810:G3822,"H")</f>
        <v>2649.5714285714284</v>
      </c>
      <c r="AM3822" s="120">
        <f t="shared" si="1731"/>
        <v>10321</v>
      </c>
      <c r="AN3822" s="120">
        <f>AM3822/COUNTIF(G$3810:G3822,"A")</f>
        <v>1720.1666666666667</v>
      </c>
      <c r="AO3822" s="119"/>
      <c r="AP3822" s="119">
        <v>30</v>
      </c>
      <c r="AQ3822" s="119"/>
      <c r="AR3822" s="119">
        <v>21</v>
      </c>
      <c r="AS3822" s="119"/>
      <c r="AT3822" s="121">
        <f t="shared" si="1760"/>
        <v>19</v>
      </c>
      <c r="AU3822" s="119">
        <f t="shared" si="1761"/>
        <v>11</v>
      </c>
      <c r="AV3822" s="119">
        <f t="shared" si="1762"/>
        <v>2</v>
      </c>
      <c r="AW3822" s="115"/>
      <c r="AX3822" s="122"/>
      <c r="AY3822" s="133">
        <v>350</v>
      </c>
      <c r="AZ3822" s="124">
        <f t="shared" si="1726"/>
        <v>0.44699872286079184</v>
      </c>
      <c r="BA3822" s="124">
        <f t="shared" si="1763"/>
        <v>0.5530012771392081</v>
      </c>
      <c r="BB3822" s="119"/>
      <c r="BC3822" s="119"/>
      <c r="BD3822" s="119"/>
      <c r="BE3822" s="119"/>
      <c r="BF3822" s="119"/>
      <c r="BG3822" s="119">
        <f t="shared" si="1742"/>
        <v>0</v>
      </c>
      <c r="BH3822" s="119">
        <f t="shared" si="1743"/>
        <v>0</v>
      </c>
      <c r="BI3822" s="119">
        <f t="shared" si="1744"/>
        <v>1</v>
      </c>
      <c r="BJ3822" s="119">
        <f t="shared" si="1745"/>
        <v>1</v>
      </c>
      <c r="BK3822" s="119">
        <f t="shared" si="1746"/>
        <v>0</v>
      </c>
      <c r="BL3822" s="119">
        <f t="shared" si="1747"/>
        <v>0</v>
      </c>
      <c r="BM3822" s="119">
        <f t="shared" si="1748"/>
        <v>1</v>
      </c>
      <c r="BN3822" s="119">
        <f t="shared" si="1749"/>
        <v>1</v>
      </c>
      <c r="BO3822" s="119">
        <f t="shared" si="1750"/>
        <v>1</v>
      </c>
      <c r="BP3822" s="119">
        <f t="shared" si="1751"/>
        <v>2</v>
      </c>
      <c r="BQ3822" s="119">
        <f t="shared" si="1727"/>
        <v>0</v>
      </c>
      <c r="BR3822" s="119">
        <f t="shared" si="1732"/>
        <v>0</v>
      </c>
      <c r="BS3822" s="119">
        <f t="shared" si="1728"/>
        <v>0</v>
      </c>
      <c r="BT3822" s="119">
        <f t="shared" si="1733"/>
        <v>0</v>
      </c>
      <c r="BV3822" s="57" t="s">
        <v>4146</v>
      </c>
      <c r="BW3822" s="6">
        <v>29</v>
      </c>
      <c r="BY3822" s="57" t="s">
        <v>3996</v>
      </c>
      <c r="BZ3822" s="6">
        <v>30</v>
      </c>
      <c r="CB3822" s="57" t="s">
        <v>4178</v>
      </c>
      <c r="CC3822" s="6">
        <v>25</v>
      </c>
      <c r="CE3822" s="57" t="s">
        <v>4085</v>
      </c>
      <c r="CF3822" s="6">
        <v>21</v>
      </c>
      <c r="CH3822" s="57" t="s">
        <v>3906</v>
      </c>
      <c r="CI3822" s="6">
        <v>21</v>
      </c>
      <c r="CK3822" s="57" t="s">
        <v>3997</v>
      </c>
      <c r="CL3822" s="6">
        <v>21</v>
      </c>
      <c r="CN3822" s="57" t="s">
        <v>4002</v>
      </c>
      <c r="CO3822" s="6">
        <v>21</v>
      </c>
      <c r="CT3822" s="6">
        <f t="shared" si="1729"/>
        <v>12</v>
      </c>
      <c r="CX3822" s="6" t="str">
        <f t="shared" si="1753"/>
        <v>A</v>
      </c>
      <c r="CY3822" s="87">
        <f t="shared" si="1754"/>
        <v>783</v>
      </c>
      <c r="CZ3822" s="87">
        <f t="shared" si="1755"/>
        <v>350</v>
      </c>
      <c r="DA3822" s="6" t="str">
        <f t="shared" si="1752"/>
        <v>na</v>
      </c>
    </row>
    <row r="3823" spans="1:105" hidden="1" x14ac:dyDescent="0.2">
      <c r="A3823" s="115">
        <v>8614</v>
      </c>
      <c r="B3823" s="46">
        <f t="shared" si="1717"/>
        <v>7</v>
      </c>
      <c r="C3823" s="46">
        <f t="shared" si="1718"/>
        <v>20</v>
      </c>
      <c r="D3823" s="46">
        <f t="shared" si="1719"/>
        <v>11</v>
      </c>
      <c r="E3823" s="116">
        <v>44520</v>
      </c>
      <c r="F3823" s="174" t="s">
        <v>2912</v>
      </c>
      <c r="G3823" s="115" t="s">
        <v>103</v>
      </c>
      <c r="H3823" s="115" t="s">
        <v>308</v>
      </c>
      <c r="I3823" s="115">
        <v>1</v>
      </c>
      <c r="J3823" s="115">
        <v>2</v>
      </c>
      <c r="K3823" s="117" t="s">
        <v>2991</v>
      </c>
      <c r="L3823" s="175">
        <v>2616</v>
      </c>
      <c r="M3823" s="125" t="s">
        <v>4803</v>
      </c>
      <c r="N3823" s="115">
        <v>12</v>
      </c>
      <c r="O3823" s="174">
        <f t="shared" si="1756"/>
        <v>14</v>
      </c>
      <c r="P3823" s="174">
        <f>COUNTIF($H$3810:$H3823,"=W")</f>
        <v>6</v>
      </c>
      <c r="Q3823" s="174">
        <f>COUNTIF($H$3810:$H3823,"=D")</f>
        <v>1</v>
      </c>
      <c r="R3823" s="174">
        <f>COUNTIF($H$3810:$H3823,"=L")</f>
        <v>7</v>
      </c>
      <c r="S3823" s="174">
        <f t="shared" si="1757"/>
        <v>21</v>
      </c>
      <c r="T3823" s="174">
        <f t="shared" si="1758"/>
        <v>20</v>
      </c>
      <c r="U3823" s="174">
        <f t="shared" si="1759"/>
        <v>19</v>
      </c>
      <c r="V3823" s="176">
        <v>6</v>
      </c>
      <c r="W3823" s="176">
        <v>2</v>
      </c>
      <c r="X3823" s="176">
        <v>1</v>
      </c>
      <c r="Y3823" s="176">
        <v>7</v>
      </c>
      <c r="Z3823" s="176">
        <v>4</v>
      </c>
      <c r="AA3823" s="176">
        <v>6</v>
      </c>
      <c r="AB3823" s="176">
        <v>12</v>
      </c>
      <c r="AC3823" s="176">
        <v>7</v>
      </c>
      <c r="AD3823" s="177">
        <v>0</v>
      </c>
      <c r="AE3823" s="177">
        <v>2</v>
      </c>
      <c r="AF3823" s="178">
        <v>0</v>
      </c>
      <c r="AG3823" s="178">
        <v>0</v>
      </c>
      <c r="AH3823" s="177"/>
      <c r="AI3823" s="174"/>
      <c r="AJ3823" s="122"/>
      <c r="AK3823" s="120">
        <f t="shared" si="1730"/>
        <v>21163</v>
      </c>
      <c r="AL3823" s="120">
        <f>AK3823/COUNTIF(G$3810:G3823,"H")</f>
        <v>2645.375</v>
      </c>
      <c r="AM3823" s="120">
        <f t="shared" si="1731"/>
        <v>10321</v>
      </c>
      <c r="AN3823" s="120">
        <f>AM3823/COUNTIF(G$3810:G3823,"A")</f>
        <v>1720.1666666666667</v>
      </c>
      <c r="AO3823" s="119"/>
      <c r="AP3823" s="119">
        <v>33</v>
      </c>
      <c r="AQ3823" s="119"/>
      <c r="AR3823" s="119">
        <v>22</v>
      </c>
      <c r="AS3823" s="119"/>
      <c r="AT3823" s="121">
        <f t="shared" si="1760"/>
        <v>19</v>
      </c>
      <c r="AU3823" s="119">
        <f t="shared" si="1761"/>
        <v>12</v>
      </c>
      <c r="AV3823" s="119">
        <f t="shared" si="1762"/>
        <v>3</v>
      </c>
      <c r="AW3823" s="115"/>
      <c r="AX3823" s="122"/>
      <c r="AY3823" s="129">
        <v>115</v>
      </c>
      <c r="AZ3823" s="124">
        <f t="shared" si="1726"/>
        <v>0.95603975535168195</v>
      </c>
      <c r="BA3823" s="124">
        <f t="shared" si="1763"/>
        <v>4.3960244648318048E-2</v>
      </c>
      <c r="BB3823" s="119"/>
      <c r="BC3823" s="119"/>
      <c r="BD3823" s="119"/>
      <c r="BE3823" s="119"/>
      <c r="BF3823" s="119"/>
      <c r="BG3823" s="119">
        <f t="shared" si="1742"/>
        <v>0</v>
      </c>
      <c r="BH3823" s="119">
        <f t="shared" si="1743"/>
        <v>0</v>
      </c>
      <c r="BI3823" s="119">
        <f t="shared" si="1744"/>
        <v>0</v>
      </c>
      <c r="BJ3823" s="119">
        <f t="shared" si="1745"/>
        <v>0</v>
      </c>
      <c r="BK3823" s="119">
        <f t="shared" si="1746"/>
        <v>1</v>
      </c>
      <c r="BL3823" s="119">
        <f t="shared" si="1747"/>
        <v>1</v>
      </c>
      <c r="BM3823" s="119">
        <f t="shared" si="1748"/>
        <v>0</v>
      </c>
      <c r="BN3823" s="119">
        <f t="shared" si="1749"/>
        <v>0</v>
      </c>
      <c r="BO3823" s="119">
        <f t="shared" si="1750"/>
        <v>1</v>
      </c>
      <c r="BP3823" s="119">
        <f t="shared" si="1751"/>
        <v>3</v>
      </c>
      <c r="BQ3823" s="119">
        <f t="shared" si="1727"/>
        <v>1</v>
      </c>
      <c r="BR3823" s="119">
        <f t="shared" si="1732"/>
        <v>1</v>
      </c>
      <c r="BS3823" s="119">
        <f t="shared" si="1728"/>
        <v>1</v>
      </c>
      <c r="BT3823" s="119">
        <f t="shared" si="1733"/>
        <v>1</v>
      </c>
      <c r="BV3823" s="57" t="s">
        <v>4146</v>
      </c>
      <c r="BW3823" s="6">
        <v>33</v>
      </c>
      <c r="BY3823" s="57" t="s">
        <v>3996</v>
      </c>
      <c r="BZ3823" s="6">
        <v>31</v>
      </c>
      <c r="CB3823" s="57" t="s">
        <v>4178</v>
      </c>
      <c r="CC3823" s="6">
        <v>29</v>
      </c>
      <c r="CE3823" s="57" t="s">
        <v>4085</v>
      </c>
      <c r="CF3823" s="6">
        <v>24</v>
      </c>
      <c r="CH3823" s="57" t="s">
        <v>4086</v>
      </c>
      <c r="CI3823" s="6">
        <v>23</v>
      </c>
      <c r="CK3823" s="57" t="s">
        <v>3906</v>
      </c>
      <c r="CL3823" s="6">
        <v>22</v>
      </c>
      <c r="CN3823" s="57" t="s">
        <v>3997</v>
      </c>
      <c r="CO3823" s="6">
        <v>22</v>
      </c>
      <c r="CT3823" s="6">
        <f t="shared" si="1729"/>
        <v>7</v>
      </c>
      <c r="CX3823" s="6" t="str">
        <f t="shared" si="1753"/>
        <v>H</v>
      </c>
      <c r="CY3823" s="87">
        <f t="shared" si="1754"/>
        <v>2616</v>
      </c>
      <c r="CZ3823" s="87">
        <f t="shared" si="1755"/>
        <v>115</v>
      </c>
      <c r="DA3823" s="6">
        <f t="shared" si="1752"/>
        <v>2501</v>
      </c>
    </row>
    <row r="3824" spans="1:105" hidden="1" x14ac:dyDescent="0.2">
      <c r="A3824" s="115">
        <v>8615</v>
      </c>
      <c r="B3824" s="46">
        <f t="shared" si="1717"/>
        <v>7</v>
      </c>
      <c r="C3824" s="46">
        <f t="shared" si="1718"/>
        <v>4</v>
      </c>
      <c r="D3824" s="46">
        <f t="shared" si="1719"/>
        <v>12</v>
      </c>
      <c r="E3824" s="116">
        <v>44534</v>
      </c>
      <c r="F3824" s="174" t="s">
        <v>3749</v>
      </c>
      <c r="G3824" s="115" t="s">
        <v>310</v>
      </c>
      <c r="H3824" s="115" t="s">
        <v>306</v>
      </c>
      <c r="I3824" s="115">
        <v>1</v>
      </c>
      <c r="J3824" s="115">
        <v>0</v>
      </c>
      <c r="K3824" s="117" t="s">
        <v>36</v>
      </c>
      <c r="L3824" s="175">
        <v>1376</v>
      </c>
      <c r="M3824" s="125" t="s">
        <v>4821</v>
      </c>
      <c r="N3824" s="115">
        <v>9</v>
      </c>
      <c r="O3824" s="174">
        <f t="shared" si="1756"/>
        <v>15</v>
      </c>
      <c r="P3824" s="174">
        <f>COUNTIF($H$3810:$H3824,"=W")</f>
        <v>7</v>
      </c>
      <c r="Q3824" s="174">
        <f>COUNTIF($H$3810:$H3824,"=D")</f>
        <v>1</v>
      </c>
      <c r="R3824" s="174">
        <f>COUNTIF($H$3810:$H3824,"=L")</f>
        <v>7</v>
      </c>
      <c r="S3824" s="174">
        <f t="shared" si="1757"/>
        <v>22</v>
      </c>
      <c r="T3824" s="174">
        <f t="shared" si="1758"/>
        <v>20</v>
      </c>
      <c r="U3824" s="174">
        <f t="shared" si="1759"/>
        <v>22</v>
      </c>
      <c r="V3824" s="176">
        <v>5</v>
      </c>
      <c r="W3824" s="176">
        <v>3</v>
      </c>
      <c r="X3824" s="176">
        <v>2</v>
      </c>
      <c r="Y3824" s="176">
        <v>5</v>
      </c>
      <c r="Z3824" s="176">
        <v>7</v>
      </c>
      <c r="AA3824" s="176">
        <v>2</v>
      </c>
      <c r="AB3824" s="176">
        <v>10</v>
      </c>
      <c r="AC3824" s="176">
        <v>12</v>
      </c>
      <c r="AD3824" s="177">
        <v>2</v>
      </c>
      <c r="AE3824" s="177">
        <v>3</v>
      </c>
      <c r="AF3824" s="178">
        <v>0</v>
      </c>
      <c r="AG3824" s="178">
        <v>0</v>
      </c>
      <c r="AH3824" s="177" t="s">
        <v>4822</v>
      </c>
      <c r="AI3824" s="174"/>
      <c r="AJ3824" s="122"/>
      <c r="AK3824" s="120">
        <f t="shared" si="1730"/>
        <v>21163</v>
      </c>
      <c r="AL3824" s="120">
        <f>AK3824/COUNTIF(G$3810:G3824,"H")</f>
        <v>2645.375</v>
      </c>
      <c r="AM3824" s="120">
        <f t="shared" si="1731"/>
        <v>11697</v>
      </c>
      <c r="AN3824" s="120">
        <f>AM3824/COUNTIF(G$3810:G3824,"A")</f>
        <v>1671</v>
      </c>
      <c r="AO3824" s="119"/>
      <c r="AP3824" s="119">
        <v>36</v>
      </c>
      <c r="AQ3824" s="119"/>
      <c r="AR3824" s="119">
        <v>23</v>
      </c>
      <c r="AS3824" s="119"/>
      <c r="AT3824" s="121">
        <f t="shared" si="1760"/>
        <v>22</v>
      </c>
      <c r="AU3824" s="119">
        <f t="shared" si="1761"/>
        <v>9</v>
      </c>
      <c r="AV3824" s="119">
        <f t="shared" si="1762"/>
        <v>1</v>
      </c>
      <c r="AW3824" s="115"/>
      <c r="AX3824" s="122"/>
      <c r="AY3824" s="129">
        <v>591</v>
      </c>
      <c r="AZ3824" s="124">
        <f t="shared" si="1726"/>
        <v>0.42950581395348836</v>
      </c>
      <c r="BA3824" s="124">
        <f t="shared" si="1763"/>
        <v>0.57049418604651159</v>
      </c>
      <c r="BB3824" s="119"/>
      <c r="BC3824" s="119"/>
      <c r="BD3824" s="119"/>
      <c r="BE3824" s="119"/>
      <c r="BF3824" s="119"/>
      <c r="BG3824" s="119">
        <f t="shared" si="1742"/>
        <v>1</v>
      </c>
      <c r="BH3824" s="119">
        <f t="shared" si="1743"/>
        <v>1</v>
      </c>
      <c r="BI3824" s="119">
        <f t="shared" si="1744"/>
        <v>0</v>
      </c>
      <c r="BJ3824" s="119">
        <f t="shared" si="1745"/>
        <v>0</v>
      </c>
      <c r="BK3824" s="119">
        <f t="shared" si="1746"/>
        <v>0</v>
      </c>
      <c r="BL3824" s="119">
        <f t="shared" si="1747"/>
        <v>0</v>
      </c>
      <c r="BM3824" s="119">
        <f t="shared" si="1748"/>
        <v>1</v>
      </c>
      <c r="BN3824" s="119">
        <f t="shared" si="1749"/>
        <v>1</v>
      </c>
      <c r="BO3824" s="119">
        <f t="shared" si="1750"/>
        <v>0</v>
      </c>
      <c r="BP3824" s="119">
        <f t="shared" si="1751"/>
        <v>0</v>
      </c>
      <c r="BQ3824" s="119">
        <f t="shared" si="1727"/>
        <v>1</v>
      </c>
      <c r="BR3824" s="119">
        <f t="shared" si="1732"/>
        <v>2</v>
      </c>
      <c r="BS3824" s="119">
        <f t="shared" si="1728"/>
        <v>0</v>
      </c>
      <c r="BT3824" s="119">
        <f t="shared" si="1733"/>
        <v>0</v>
      </c>
      <c r="BV3824" s="57" t="s">
        <v>4146</v>
      </c>
      <c r="BW3824" s="6">
        <v>36</v>
      </c>
      <c r="BY3824" s="57" t="s">
        <v>3996</v>
      </c>
      <c r="BZ3824" s="6">
        <v>34</v>
      </c>
      <c r="CB3824" s="57" t="s">
        <v>4178</v>
      </c>
      <c r="CC3824" s="6">
        <v>29</v>
      </c>
      <c r="CE3824" s="57" t="s">
        <v>4002</v>
      </c>
      <c r="CF3824" s="6">
        <v>28</v>
      </c>
      <c r="CH3824" s="57" t="s">
        <v>4085</v>
      </c>
      <c r="CI3824" s="6">
        <v>27</v>
      </c>
      <c r="CK3824" s="57" t="s">
        <v>4086</v>
      </c>
      <c r="CL3824" s="6">
        <v>26</v>
      </c>
      <c r="CN3824" s="57" t="s">
        <v>3999</v>
      </c>
      <c r="CO3824" s="6">
        <v>23</v>
      </c>
      <c r="CT3824" s="6">
        <f t="shared" si="1729"/>
        <v>7</v>
      </c>
      <c r="CX3824" s="6" t="str">
        <f t="shared" si="1753"/>
        <v>A</v>
      </c>
      <c r="CY3824" s="87">
        <f t="shared" si="1754"/>
        <v>1376</v>
      </c>
      <c r="CZ3824" s="87">
        <f t="shared" si="1755"/>
        <v>591</v>
      </c>
      <c r="DA3824" s="6" t="str">
        <f t="shared" si="1752"/>
        <v>na</v>
      </c>
    </row>
    <row r="3825" spans="1:105" hidden="1" x14ac:dyDescent="0.2">
      <c r="A3825" s="115">
        <v>8616</v>
      </c>
      <c r="B3825" s="46">
        <f t="shared" si="1717"/>
        <v>3</v>
      </c>
      <c r="C3825" s="46">
        <f t="shared" si="1718"/>
        <v>7</v>
      </c>
      <c r="D3825" s="46">
        <f t="shared" si="1719"/>
        <v>12</v>
      </c>
      <c r="E3825" s="116">
        <v>44537</v>
      </c>
      <c r="F3825" s="174" t="s">
        <v>2850</v>
      </c>
      <c r="G3825" s="115" t="s">
        <v>310</v>
      </c>
      <c r="H3825" s="115" t="s">
        <v>308</v>
      </c>
      <c r="I3825" s="115">
        <v>0</v>
      </c>
      <c r="J3825" s="115">
        <v>2</v>
      </c>
      <c r="K3825" s="117" t="s">
        <v>3298</v>
      </c>
      <c r="L3825" s="175">
        <v>701</v>
      </c>
      <c r="M3825" s="127" t="s">
        <v>4823</v>
      </c>
      <c r="N3825" s="115">
        <v>11</v>
      </c>
      <c r="O3825" s="174">
        <f t="shared" si="1756"/>
        <v>16</v>
      </c>
      <c r="P3825" s="174">
        <f>COUNTIF($H$3810:$H3825,"=W")</f>
        <v>7</v>
      </c>
      <c r="Q3825" s="174">
        <f>COUNTIF($H$3810:$H3825,"=D")</f>
        <v>1</v>
      </c>
      <c r="R3825" s="174">
        <f>COUNTIF($H$3810:$H3825,"=L")</f>
        <v>8</v>
      </c>
      <c r="S3825" s="174">
        <f t="shared" si="1757"/>
        <v>22</v>
      </c>
      <c r="T3825" s="174">
        <f t="shared" si="1758"/>
        <v>22</v>
      </c>
      <c r="U3825" s="174">
        <f t="shared" si="1759"/>
        <v>22</v>
      </c>
      <c r="V3825" s="176">
        <v>1</v>
      </c>
      <c r="W3825" s="176">
        <v>7</v>
      </c>
      <c r="X3825" s="176">
        <v>5</v>
      </c>
      <c r="Y3825" s="176">
        <v>11</v>
      </c>
      <c r="Z3825" s="176">
        <v>2</v>
      </c>
      <c r="AA3825" s="176">
        <v>7</v>
      </c>
      <c r="AB3825" s="176">
        <v>9</v>
      </c>
      <c r="AC3825" s="176">
        <v>9</v>
      </c>
      <c r="AD3825" s="177">
        <v>1</v>
      </c>
      <c r="AE3825" s="177">
        <v>0</v>
      </c>
      <c r="AF3825" s="178">
        <v>0</v>
      </c>
      <c r="AG3825" s="178">
        <v>0</v>
      </c>
      <c r="AH3825" s="177" t="s">
        <v>4824</v>
      </c>
      <c r="AI3825" s="174"/>
      <c r="AJ3825" s="122"/>
      <c r="AK3825" s="120">
        <f t="shared" si="1730"/>
        <v>21163</v>
      </c>
      <c r="AL3825" s="120">
        <f>AK3825/COUNTIF(G$3810:G3825,"H")</f>
        <v>2645.375</v>
      </c>
      <c r="AM3825" s="120">
        <f t="shared" si="1731"/>
        <v>12398</v>
      </c>
      <c r="AN3825" s="120">
        <f>AM3825/COUNTIF(G$3810:G3825,"A")</f>
        <v>1549.75</v>
      </c>
      <c r="AO3825" s="119"/>
      <c r="AP3825" s="119">
        <v>36</v>
      </c>
      <c r="AQ3825" s="119"/>
      <c r="AR3825" s="119">
        <v>23</v>
      </c>
      <c r="AS3825" s="119"/>
      <c r="AT3825" s="121">
        <f t="shared" si="1760"/>
        <v>22</v>
      </c>
      <c r="AU3825" s="119">
        <f t="shared" si="1761"/>
        <v>11</v>
      </c>
      <c r="AV3825" s="119">
        <f t="shared" si="1762"/>
        <v>1</v>
      </c>
      <c r="AW3825" s="115"/>
      <c r="AX3825" s="122"/>
      <c r="AY3825" s="129">
        <v>185</v>
      </c>
      <c r="AZ3825" s="124">
        <f t="shared" si="1726"/>
        <v>0.26390870185449355</v>
      </c>
      <c r="BA3825" s="124">
        <f t="shared" si="1763"/>
        <v>0.73609129814550645</v>
      </c>
      <c r="BB3825" s="119"/>
      <c r="BC3825" s="119"/>
      <c r="BD3825" s="119"/>
      <c r="BE3825" s="119"/>
      <c r="BF3825" s="119"/>
      <c r="BG3825" s="119">
        <f t="shared" si="1742"/>
        <v>0</v>
      </c>
      <c r="BH3825" s="119">
        <f t="shared" si="1743"/>
        <v>0</v>
      </c>
      <c r="BI3825" s="119">
        <f t="shared" si="1744"/>
        <v>0</v>
      </c>
      <c r="BJ3825" s="119">
        <f t="shared" si="1745"/>
        <v>0</v>
      </c>
      <c r="BK3825" s="119">
        <f t="shared" si="1746"/>
        <v>1</v>
      </c>
      <c r="BL3825" s="119">
        <f t="shared" si="1747"/>
        <v>1</v>
      </c>
      <c r="BM3825" s="119">
        <f t="shared" si="1748"/>
        <v>0</v>
      </c>
      <c r="BN3825" s="119">
        <f t="shared" si="1749"/>
        <v>0</v>
      </c>
      <c r="BO3825" s="119">
        <f t="shared" si="1750"/>
        <v>1</v>
      </c>
      <c r="BP3825" s="119">
        <f t="shared" si="1751"/>
        <v>1</v>
      </c>
      <c r="BQ3825" s="119">
        <f t="shared" si="1727"/>
        <v>0</v>
      </c>
      <c r="BR3825" s="119">
        <f t="shared" si="1732"/>
        <v>0</v>
      </c>
      <c r="BS3825" s="119">
        <f t="shared" si="1728"/>
        <v>1</v>
      </c>
      <c r="BT3825" s="119">
        <f t="shared" si="1733"/>
        <v>1</v>
      </c>
      <c r="BV3825" s="57" t="s">
        <v>4146</v>
      </c>
      <c r="BW3825" s="6">
        <v>36</v>
      </c>
      <c r="BY3825" s="57" t="s">
        <v>3996</v>
      </c>
      <c r="BZ3825" s="6">
        <v>34</v>
      </c>
      <c r="CB3825" s="57" t="s">
        <v>4178</v>
      </c>
      <c r="CC3825" s="6">
        <v>29</v>
      </c>
      <c r="CE3825" s="57" t="s">
        <v>4086</v>
      </c>
      <c r="CF3825" s="6">
        <v>29</v>
      </c>
      <c r="CH3825" s="57" t="s">
        <v>4002</v>
      </c>
      <c r="CI3825" s="6">
        <v>28</v>
      </c>
      <c r="CK3825" s="57" t="s">
        <v>4085</v>
      </c>
      <c r="CL3825" s="6">
        <v>27</v>
      </c>
      <c r="CN3825" s="57" t="s">
        <v>2414</v>
      </c>
      <c r="CO3825" s="6">
        <v>23</v>
      </c>
      <c r="CT3825" s="6">
        <f t="shared" si="1729"/>
        <v>6</v>
      </c>
      <c r="CX3825" s="6" t="str">
        <f t="shared" si="1753"/>
        <v>A</v>
      </c>
      <c r="CY3825" s="87">
        <f t="shared" si="1754"/>
        <v>701</v>
      </c>
      <c r="CZ3825" s="87">
        <f t="shared" si="1755"/>
        <v>185</v>
      </c>
      <c r="DA3825" s="6" t="str">
        <f t="shared" si="1752"/>
        <v>na</v>
      </c>
    </row>
    <row r="3826" spans="1:105" hidden="1" x14ac:dyDescent="0.2">
      <c r="A3826" s="115">
        <v>8617</v>
      </c>
      <c r="B3826" s="46">
        <f t="shared" si="1717"/>
        <v>7</v>
      </c>
      <c r="C3826" s="46">
        <f t="shared" si="1718"/>
        <v>11</v>
      </c>
      <c r="D3826" s="46">
        <f t="shared" si="1719"/>
        <v>12</v>
      </c>
      <c r="E3826" s="116">
        <v>44541</v>
      </c>
      <c r="F3826" s="174" t="s">
        <v>3896</v>
      </c>
      <c r="G3826" s="115" t="s">
        <v>103</v>
      </c>
      <c r="H3826" s="115" t="s">
        <v>307</v>
      </c>
      <c r="I3826" s="115">
        <v>1</v>
      </c>
      <c r="J3826" s="115">
        <v>1</v>
      </c>
      <c r="K3826" s="117" t="s">
        <v>558</v>
      </c>
      <c r="L3826" s="175">
        <v>4512</v>
      </c>
      <c r="M3826" s="125" t="s">
        <v>4825</v>
      </c>
      <c r="N3826" s="115">
        <v>11</v>
      </c>
      <c r="O3826" s="174">
        <f t="shared" si="1756"/>
        <v>17</v>
      </c>
      <c r="P3826" s="174">
        <f>COUNTIF($H$3810:$H3826,"=W")</f>
        <v>7</v>
      </c>
      <c r="Q3826" s="174">
        <f>COUNTIF($H$3810:$H3826,"=D")</f>
        <v>2</v>
      </c>
      <c r="R3826" s="174">
        <f>COUNTIF($H$3810:$H3826,"=L")</f>
        <v>8</v>
      </c>
      <c r="S3826" s="174">
        <f t="shared" si="1757"/>
        <v>23</v>
      </c>
      <c r="T3826" s="174">
        <f t="shared" si="1758"/>
        <v>23</v>
      </c>
      <c r="U3826" s="174">
        <f t="shared" si="1759"/>
        <v>23</v>
      </c>
      <c r="V3826" s="176">
        <v>2</v>
      </c>
      <c r="W3826" s="176">
        <v>8</v>
      </c>
      <c r="X3826" s="176">
        <v>3</v>
      </c>
      <c r="Y3826" s="176">
        <v>6</v>
      </c>
      <c r="Z3826" s="176">
        <v>2</v>
      </c>
      <c r="AA3826" s="176">
        <v>6</v>
      </c>
      <c r="AB3826" s="176">
        <v>13</v>
      </c>
      <c r="AC3826" s="176">
        <v>16</v>
      </c>
      <c r="AD3826" s="177">
        <v>1</v>
      </c>
      <c r="AE3826" s="177">
        <v>4</v>
      </c>
      <c r="AF3826" s="178">
        <v>1</v>
      </c>
      <c r="AG3826" s="178">
        <v>0</v>
      </c>
      <c r="AH3826" s="178" t="s">
        <v>4826</v>
      </c>
      <c r="AI3826" s="174"/>
      <c r="AJ3826" s="122"/>
      <c r="AK3826" s="120">
        <f t="shared" si="1730"/>
        <v>25675</v>
      </c>
      <c r="AL3826" s="120">
        <f>AK3826/COUNTIF(G$3810:G3826,"H")</f>
        <v>2852.7777777777778</v>
      </c>
      <c r="AM3826" s="120">
        <f t="shared" si="1731"/>
        <v>12398</v>
      </c>
      <c r="AN3826" s="120">
        <f>AM3826/COUNTIF(G$3810:G3826,"A")</f>
        <v>1549.75</v>
      </c>
      <c r="AO3826" s="119"/>
      <c r="AP3826" s="119">
        <v>37</v>
      </c>
      <c r="AQ3826" s="119"/>
      <c r="AR3826" s="119">
        <v>26</v>
      </c>
      <c r="AS3826" s="119"/>
      <c r="AT3826" s="121">
        <f t="shared" si="1760"/>
        <v>23</v>
      </c>
      <c r="AU3826" s="119">
        <f t="shared" si="1761"/>
        <v>11</v>
      </c>
      <c r="AV3826" s="119">
        <f t="shared" si="1762"/>
        <v>3</v>
      </c>
      <c r="AW3826" s="115"/>
      <c r="AX3826" s="122"/>
      <c r="AY3826" s="129">
        <v>156</v>
      </c>
      <c r="AZ3826" s="124">
        <f t="shared" si="1726"/>
        <v>0.96542553191489366</v>
      </c>
      <c r="BA3826" s="124">
        <f t="shared" si="1763"/>
        <v>3.4574468085106336E-2</v>
      </c>
      <c r="BB3826" s="119"/>
      <c r="BC3826" s="119"/>
      <c r="BD3826" s="119"/>
      <c r="BE3826" s="119"/>
      <c r="BF3826" s="119"/>
      <c r="BG3826" s="119">
        <f t="shared" si="1742"/>
        <v>0</v>
      </c>
      <c r="BH3826" s="119">
        <f t="shared" si="1743"/>
        <v>0</v>
      </c>
      <c r="BI3826" s="119">
        <f t="shared" si="1744"/>
        <v>1</v>
      </c>
      <c r="BJ3826" s="119">
        <f t="shared" si="1745"/>
        <v>1</v>
      </c>
      <c r="BK3826" s="119">
        <f t="shared" si="1746"/>
        <v>0</v>
      </c>
      <c r="BL3826" s="119">
        <f t="shared" si="1747"/>
        <v>0</v>
      </c>
      <c r="BM3826" s="119">
        <f t="shared" si="1748"/>
        <v>1</v>
      </c>
      <c r="BN3826" s="119">
        <f t="shared" si="1749"/>
        <v>1</v>
      </c>
      <c r="BO3826" s="119">
        <f t="shared" si="1750"/>
        <v>1</v>
      </c>
      <c r="BP3826" s="119">
        <f t="shared" si="1751"/>
        <v>2</v>
      </c>
      <c r="BQ3826" s="119">
        <f t="shared" si="1727"/>
        <v>1</v>
      </c>
      <c r="BR3826" s="119">
        <f t="shared" si="1732"/>
        <v>1</v>
      </c>
      <c r="BS3826" s="119">
        <f t="shared" si="1728"/>
        <v>1</v>
      </c>
      <c r="BT3826" s="119">
        <f t="shared" si="1733"/>
        <v>2</v>
      </c>
      <c r="BV3826" s="57" t="s">
        <v>3996</v>
      </c>
      <c r="BW3826" s="6">
        <v>37</v>
      </c>
      <c r="BY3826" s="57" t="s">
        <v>4146</v>
      </c>
      <c r="BZ3826" s="6">
        <v>36</v>
      </c>
      <c r="CB3826" s="57" t="s">
        <v>4086</v>
      </c>
      <c r="CC3826" s="6">
        <v>32</v>
      </c>
      <c r="CE3826" s="57" t="s">
        <v>4085</v>
      </c>
      <c r="CF3826" s="6">
        <v>30</v>
      </c>
      <c r="CH3826" s="57" t="s">
        <v>4178</v>
      </c>
      <c r="CI3826" s="6">
        <v>30</v>
      </c>
      <c r="CK3826" s="57" t="s">
        <v>4002</v>
      </c>
      <c r="CL3826" s="6">
        <v>28</v>
      </c>
      <c r="CN3826" s="57" t="s">
        <v>2414</v>
      </c>
      <c r="CO3826" s="6">
        <v>26</v>
      </c>
      <c r="CT3826" s="6">
        <f t="shared" si="1729"/>
        <v>5</v>
      </c>
      <c r="CX3826" s="6" t="str">
        <f t="shared" si="1753"/>
        <v>H</v>
      </c>
      <c r="CY3826" s="87">
        <f t="shared" si="1754"/>
        <v>4512</v>
      </c>
      <c r="CZ3826" s="87">
        <f t="shared" si="1755"/>
        <v>156</v>
      </c>
      <c r="DA3826" s="6">
        <f t="shared" si="1752"/>
        <v>4356</v>
      </c>
    </row>
    <row r="3827" spans="1:105" hidden="1" x14ac:dyDescent="0.2">
      <c r="A3827" s="115">
        <v>8618</v>
      </c>
      <c r="B3827" s="46">
        <f t="shared" si="1717"/>
        <v>3</v>
      </c>
      <c r="C3827" s="46">
        <f t="shared" si="1718"/>
        <v>28</v>
      </c>
      <c r="D3827" s="46">
        <f t="shared" si="1719"/>
        <v>12</v>
      </c>
      <c r="E3827" s="116">
        <v>44558</v>
      </c>
      <c r="F3827" s="174" t="s">
        <v>3200</v>
      </c>
      <c r="G3827" s="115" t="s">
        <v>103</v>
      </c>
      <c r="H3827" s="115" t="s">
        <v>306</v>
      </c>
      <c r="I3827" s="115">
        <v>1</v>
      </c>
      <c r="J3827" s="115">
        <v>0</v>
      </c>
      <c r="K3827" s="117" t="s">
        <v>36</v>
      </c>
      <c r="L3827" s="175">
        <v>2986</v>
      </c>
      <c r="M3827" s="125" t="s">
        <v>4828</v>
      </c>
      <c r="N3827" s="115">
        <v>8</v>
      </c>
      <c r="O3827" s="174">
        <f t="shared" si="1756"/>
        <v>18</v>
      </c>
      <c r="P3827" s="174">
        <f>COUNTIF($H$3810:$H3827,"=W")</f>
        <v>8</v>
      </c>
      <c r="Q3827" s="174">
        <f>COUNTIF($H$3810:$H3827,"=D")</f>
        <v>2</v>
      </c>
      <c r="R3827" s="174">
        <f>COUNTIF($H$3810:$H3827,"=L")</f>
        <v>8</v>
      </c>
      <c r="S3827" s="174">
        <f t="shared" si="1757"/>
        <v>24</v>
      </c>
      <c r="T3827" s="174">
        <f t="shared" si="1758"/>
        <v>23</v>
      </c>
      <c r="U3827" s="174">
        <f t="shared" si="1759"/>
        <v>26</v>
      </c>
      <c r="V3827" s="176">
        <v>4</v>
      </c>
      <c r="W3827" s="176">
        <v>5</v>
      </c>
      <c r="X3827" s="176">
        <v>4</v>
      </c>
      <c r="Y3827" s="176">
        <v>3</v>
      </c>
      <c r="Z3827" s="176">
        <v>14</v>
      </c>
      <c r="AA3827" s="176">
        <v>2</v>
      </c>
      <c r="AB3827" s="176">
        <v>8</v>
      </c>
      <c r="AC3827" s="176">
        <v>7</v>
      </c>
      <c r="AD3827" s="177">
        <v>1</v>
      </c>
      <c r="AE3827" s="177">
        <v>1</v>
      </c>
      <c r="AF3827" s="178">
        <v>0</v>
      </c>
      <c r="AG3827" s="178">
        <v>0</v>
      </c>
      <c r="AH3827" s="177" t="s">
        <v>4829</v>
      </c>
      <c r="AI3827" s="174"/>
      <c r="AJ3827" s="122"/>
      <c r="AK3827" s="120">
        <f t="shared" si="1730"/>
        <v>28661</v>
      </c>
      <c r="AL3827" s="120">
        <f>AK3827/COUNTIF(G$3810:G3827,"H")</f>
        <v>2866.1</v>
      </c>
      <c r="AM3827" s="120">
        <f t="shared" si="1731"/>
        <v>12398</v>
      </c>
      <c r="AN3827" s="120">
        <f>AM3827/COUNTIF(G$3810:G3827,"A")</f>
        <v>1549.75</v>
      </c>
      <c r="AO3827" s="119"/>
      <c r="AP3827" s="119">
        <v>40</v>
      </c>
      <c r="AQ3827" s="119"/>
      <c r="AR3827" s="119">
        <v>28</v>
      </c>
      <c r="AS3827" s="119"/>
      <c r="AT3827" s="121">
        <f t="shared" si="1760"/>
        <v>26</v>
      </c>
      <c r="AU3827" s="119">
        <f t="shared" si="1761"/>
        <v>8</v>
      </c>
      <c r="AV3827" s="119">
        <f t="shared" si="1762"/>
        <v>2</v>
      </c>
      <c r="AW3827" s="115"/>
      <c r="AX3827" s="122"/>
      <c r="AY3827" s="129">
        <v>182</v>
      </c>
      <c r="AZ3827" s="124">
        <f t="shared" si="1726"/>
        <v>0.93904889484259879</v>
      </c>
      <c r="BA3827" s="124">
        <f t="shared" si="1763"/>
        <v>6.0951105157401209E-2</v>
      </c>
      <c r="BB3827" s="119"/>
      <c r="BC3827" s="119"/>
      <c r="BD3827" s="119"/>
      <c r="BE3827" s="119"/>
      <c r="BF3827" s="119"/>
      <c r="BG3827" s="119">
        <f t="shared" si="1742"/>
        <v>1</v>
      </c>
      <c r="BH3827" s="119">
        <f t="shared" si="1743"/>
        <v>1</v>
      </c>
      <c r="BI3827" s="119">
        <f t="shared" si="1744"/>
        <v>0</v>
      </c>
      <c r="BJ3827" s="119">
        <f t="shared" si="1745"/>
        <v>0</v>
      </c>
      <c r="BK3827" s="119">
        <f t="shared" si="1746"/>
        <v>0</v>
      </c>
      <c r="BL3827" s="119">
        <f t="shared" si="1747"/>
        <v>0</v>
      </c>
      <c r="BM3827" s="119">
        <f t="shared" si="1748"/>
        <v>1</v>
      </c>
      <c r="BN3827" s="119">
        <f t="shared" si="1749"/>
        <v>2</v>
      </c>
      <c r="BO3827" s="119">
        <f t="shared" si="1750"/>
        <v>0</v>
      </c>
      <c r="BP3827" s="119">
        <f t="shared" si="1751"/>
        <v>0</v>
      </c>
      <c r="BQ3827" s="119">
        <f t="shared" si="1727"/>
        <v>1</v>
      </c>
      <c r="BR3827" s="119">
        <f t="shared" si="1732"/>
        <v>2</v>
      </c>
      <c r="BS3827" s="119">
        <f t="shared" si="1728"/>
        <v>0</v>
      </c>
      <c r="BT3827" s="119">
        <f t="shared" si="1733"/>
        <v>0</v>
      </c>
      <c r="BV3827" s="57" t="s">
        <v>3996</v>
      </c>
      <c r="BW3827" s="6">
        <v>40</v>
      </c>
      <c r="BY3827" s="57" t="s">
        <v>4086</v>
      </c>
      <c r="BZ3827" s="6">
        <v>38</v>
      </c>
      <c r="CB3827" s="57" t="s">
        <v>4146</v>
      </c>
      <c r="CC3827" s="6">
        <v>37</v>
      </c>
      <c r="CE3827" s="57" t="s">
        <v>4178</v>
      </c>
      <c r="CF3827" s="6">
        <v>36</v>
      </c>
      <c r="CH3827" s="57" t="s">
        <v>4085</v>
      </c>
      <c r="CI3827" s="6">
        <v>31</v>
      </c>
      <c r="CK3827" s="57" t="s">
        <v>2414</v>
      </c>
      <c r="CL3827" s="6">
        <v>30</v>
      </c>
      <c r="CN3827" s="57" t="s">
        <v>4002</v>
      </c>
      <c r="CO3827" s="6">
        <v>28</v>
      </c>
      <c r="CT3827" s="6">
        <f t="shared" si="1729"/>
        <v>8</v>
      </c>
      <c r="CX3827" s="6" t="str">
        <f t="shared" si="1753"/>
        <v>H</v>
      </c>
      <c r="CY3827" s="87">
        <f t="shared" si="1754"/>
        <v>2986</v>
      </c>
      <c r="CZ3827" s="87">
        <f t="shared" si="1755"/>
        <v>182</v>
      </c>
      <c r="DA3827" s="6">
        <f t="shared" si="1752"/>
        <v>2804</v>
      </c>
    </row>
    <row r="3828" spans="1:105" hidden="1" x14ac:dyDescent="0.2">
      <c r="A3828" s="115">
        <v>8619</v>
      </c>
      <c r="B3828" s="46">
        <f t="shared" si="1717"/>
        <v>7</v>
      </c>
      <c r="C3828" s="46">
        <f t="shared" si="1718"/>
        <v>22</v>
      </c>
      <c r="D3828" s="46">
        <f t="shared" si="1719"/>
        <v>1</v>
      </c>
      <c r="E3828" s="116">
        <v>44583</v>
      </c>
      <c r="F3828" s="174" t="s">
        <v>3366</v>
      </c>
      <c r="G3828" s="115" t="s">
        <v>310</v>
      </c>
      <c r="H3828" s="115" t="s">
        <v>308</v>
      </c>
      <c r="I3828" s="115">
        <v>0</v>
      </c>
      <c r="J3828" s="115">
        <v>3</v>
      </c>
      <c r="K3828" s="117" t="s">
        <v>3410</v>
      </c>
      <c r="L3828" s="175">
        <v>2444</v>
      </c>
      <c r="M3828" s="127" t="s">
        <v>4834</v>
      </c>
      <c r="N3828" s="115">
        <v>14</v>
      </c>
      <c r="O3828" s="174">
        <f t="shared" si="1756"/>
        <v>19</v>
      </c>
      <c r="P3828" s="174">
        <f>COUNTIF($H$3810:$H3828,"=W")</f>
        <v>8</v>
      </c>
      <c r="Q3828" s="174">
        <f>COUNTIF($H$3810:$H3828,"=D")</f>
        <v>2</v>
      </c>
      <c r="R3828" s="174">
        <f>COUNTIF($H$3810:$H3828,"=L")</f>
        <v>9</v>
      </c>
      <c r="S3828" s="174">
        <f t="shared" si="1757"/>
        <v>24</v>
      </c>
      <c r="T3828" s="174">
        <f t="shared" si="1758"/>
        <v>26</v>
      </c>
      <c r="U3828" s="174">
        <f t="shared" si="1759"/>
        <v>26</v>
      </c>
      <c r="V3828" s="176">
        <v>0</v>
      </c>
      <c r="W3828" s="176">
        <v>4</v>
      </c>
      <c r="X3828" s="176">
        <v>3</v>
      </c>
      <c r="Y3828" s="176">
        <v>3</v>
      </c>
      <c r="Z3828" s="176">
        <v>3</v>
      </c>
      <c r="AA3828" s="176">
        <v>5</v>
      </c>
      <c r="AB3828" s="176">
        <v>6</v>
      </c>
      <c r="AC3828" s="176">
        <v>6</v>
      </c>
      <c r="AD3828" s="177">
        <v>1</v>
      </c>
      <c r="AE3828" s="177">
        <v>1</v>
      </c>
      <c r="AF3828" s="178">
        <v>0</v>
      </c>
      <c r="AG3828" s="178">
        <v>0</v>
      </c>
      <c r="AH3828" s="177" t="s">
        <v>4143</v>
      </c>
      <c r="AI3828" s="174"/>
      <c r="AJ3828" s="122"/>
      <c r="AK3828" s="120">
        <f t="shared" si="1730"/>
        <v>28661</v>
      </c>
      <c r="AL3828" s="120">
        <f>AK3828/COUNTIF(G$3810:G3828,"H")</f>
        <v>2866.1</v>
      </c>
      <c r="AM3828" s="120">
        <f t="shared" si="1731"/>
        <v>14842</v>
      </c>
      <c r="AN3828" s="120">
        <f>AM3828/COUNTIF(G$3810:G3828,"A")</f>
        <v>1649.1111111111111</v>
      </c>
      <c r="AO3828" s="119"/>
      <c r="AP3828" s="119">
        <v>50</v>
      </c>
      <c r="AQ3828" s="119"/>
      <c r="AR3828" s="119">
        <v>31</v>
      </c>
      <c r="AS3828" s="119"/>
      <c r="AT3828" s="121">
        <f t="shared" si="1760"/>
        <v>26</v>
      </c>
      <c r="AU3828" s="119">
        <f t="shared" si="1761"/>
        <v>14</v>
      </c>
      <c r="AV3828" s="119">
        <f t="shared" si="1762"/>
        <v>5</v>
      </c>
      <c r="AW3828" s="115"/>
      <c r="AX3828" s="122"/>
      <c r="AY3828" s="129">
        <v>263</v>
      </c>
      <c r="AZ3828" s="124">
        <f t="shared" si="1726"/>
        <v>0.10761047463175123</v>
      </c>
      <c r="BA3828" s="124">
        <f t="shared" si="1763"/>
        <v>0.89238952536824878</v>
      </c>
      <c r="BB3828" s="119"/>
      <c r="BC3828" s="119"/>
      <c r="BD3828" s="119"/>
      <c r="BE3828" s="119"/>
      <c r="BF3828" s="119"/>
      <c r="BG3828" s="119">
        <f t="shared" si="1742"/>
        <v>0</v>
      </c>
      <c r="BH3828" s="119">
        <f t="shared" si="1743"/>
        <v>0</v>
      </c>
      <c r="BI3828" s="119">
        <f t="shared" si="1744"/>
        <v>0</v>
      </c>
      <c r="BJ3828" s="119">
        <f t="shared" si="1745"/>
        <v>0</v>
      </c>
      <c r="BK3828" s="119">
        <f t="shared" si="1746"/>
        <v>1</v>
      </c>
      <c r="BL3828" s="119">
        <f t="shared" si="1747"/>
        <v>1</v>
      </c>
      <c r="BM3828" s="119">
        <f t="shared" si="1748"/>
        <v>0</v>
      </c>
      <c r="BN3828" s="119">
        <f t="shared" si="1749"/>
        <v>0</v>
      </c>
      <c r="BO3828" s="119">
        <f t="shared" si="1750"/>
        <v>1</v>
      </c>
      <c r="BP3828" s="119">
        <f t="shared" si="1751"/>
        <v>1</v>
      </c>
      <c r="BQ3828" s="119">
        <f t="shared" si="1727"/>
        <v>0</v>
      </c>
      <c r="BR3828" s="119">
        <f t="shared" si="1732"/>
        <v>0</v>
      </c>
      <c r="BS3828" s="119">
        <f t="shared" si="1728"/>
        <v>1</v>
      </c>
      <c r="BT3828" s="119">
        <f t="shared" si="1733"/>
        <v>1</v>
      </c>
      <c r="BV3828" s="57" t="s">
        <v>4086</v>
      </c>
      <c r="BW3828" s="6">
        <v>50</v>
      </c>
      <c r="BY3828" s="57" t="s">
        <v>3996</v>
      </c>
      <c r="BZ3828" s="6">
        <v>47</v>
      </c>
      <c r="CB3828" s="57" t="s">
        <v>4146</v>
      </c>
      <c r="CC3828" s="6">
        <v>43</v>
      </c>
      <c r="CE3828" s="57" t="s">
        <v>4085</v>
      </c>
      <c r="CF3828" s="6">
        <v>40</v>
      </c>
      <c r="CH3828" s="57" t="s">
        <v>4178</v>
      </c>
      <c r="CI3828" s="6">
        <v>40</v>
      </c>
      <c r="CK3828" s="57" t="s">
        <v>2414</v>
      </c>
      <c r="CL3828" s="6">
        <v>36</v>
      </c>
      <c r="CN3828" s="57" t="s">
        <v>3906</v>
      </c>
      <c r="CO3828" s="6">
        <v>31</v>
      </c>
      <c r="CT3828" s="6">
        <f t="shared" si="1729"/>
        <v>3</v>
      </c>
      <c r="CX3828" s="6" t="str">
        <f t="shared" si="1753"/>
        <v>A</v>
      </c>
      <c r="CY3828" s="87">
        <f t="shared" si="1754"/>
        <v>2444</v>
      </c>
      <c r="CZ3828" s="87">
        <f t="shared" si="1755"/>
        <v>263</v>
      </c>
      <c r="DA3828" s="6" t="str">
        <f t="shared" si="1752"/>
        <v>na</v>
      </c>
    </row>
    <row r="3829" spans="1:105" hidden="1" x14ac:dyDescent="0.2">
      <c r="A3829" s="115">
        <v>8620</v>
      </c>
      <c r="B3829" s="46">
        <f t="shared" si="1717"/>
        <v>3</v>
      </c>
      <c r="C3829" s="46">
        <f t="shared" si="1718"/>
        <v>25</v>
      </c>
      <c r="D3829" s="46">
        <f t="shared" si="1719"/>
        <v>1</v>
      </c>
      <c r="E3829" s="116">
        <v>44586</v>
      </c>
      <c r="F3829" s="174" t="s">
        <v>967</v>
      </c>
      <c r="G3829" s="115" t="s">
        <v>103</v>
      </c>
      <c r="H3829" s="115" t="s">
        <v>308</v>
      </c>
      <c r="I3829" s="115">
        <v>0</v>
      </c>
      <c r="J3829" s="115">
        <v>3</v>
      </c>
      <c r="K3829" s="117" t="s">
        <v>3410</v>
      </c>
      <c r="L3829" s="175">
        <v>2759</v>
      </c>
      <c r="M3829" s="127" t="s">
        <v>4835</v>
      </c>
      <c r="N3829" s="115">
        <v>14</v>
      </c>
      <c r="O3829" s="174">
        <f t="shared" si="1756"/>
        <v>20</v>
      </c>
      <c r="P3829" s="174">
        <f>COUNTIF($H$3810:$H3829,"=W")</f>
        <v>8</v>
      </c>
      <c r="Q3829" s="174">
        <f>COUNTIF($H$3810:$H3829,"=D")</f>
        <v>2</v>
      </c>
      <c r="R3829" s="174">
        <f>COUNTIF($H$3810:$H3829,"=L")</f>
        <v>10</v>
      </c>
      <c r="S3829" s="174">
        <f t="shared" si="1757"/>
        <v>24</v>
      </c>
      <c r="T3829" s="174">
        <f t="shared" si="1758"/>
        <v>29</v>
      </c>
      <c r="U3829" s="174">
        <f t="shared" si="1759"/>
        <v>26</v>
      </c>
      <c r="V3829" s="176">
        <v>5</v>
      </c>
      <c r="W3829" s="176">
        <v>3</v>
      </c>
      <c r="X3829" s="176">
        <v>6</v>
      </c>
      <c r="Y3829" s="176">
        <v>3</v>
      </c>
      <c r="Z3829" s="176">
        <v>4</v>
      </c>
      <c r="AA3829" s="176">
        <v>1</v>
      </c>
      <c r="AB3829" s="176">
        <v>5</v>
      </c>
      <c r="AC3829" s="176">
        <v>7</v>
      </c>
      <c r="AD3829" s="177">
        <v>1</v>
      </c>
      <c r="AE3829" s="177">
        <v>1</v>
      </c>
      <c r="AF3829" s="178">
        <v>0</v>
      </c>
      <c r="AG3829" s="178">
        <v>0</v>
      </c>
      <c r="AH3829" s="177" t="s">
        <v>3037</v>
      </c>
      <c r="AI3829" s="174"/>
      <c r="AJ3829" s="122"/>
      <c r="AK3829" s="120">
        <f t="shared" si="1730"/>
        <v>31420</v>
      </c>
      <c r="AL3829" s="120">
        <f>AK3829/COUNTIF(G$3810:G3829,"H")</f>
        <v>2856.3636363636365</v>
      </c>
      <c r="AM3829" s="120">
        <f t="shared" si="1731"/>
        <v>14842</v>
      </c>
      <c r="AN3829" s="120">
        <f>AM3829/COUNTIF(G$3810:G3829,"A")</f>
        <v>1649.1111111111111</v>
      </c>
      <c r="AO3829" s="119"/>
      <c r="AP3829" s="119">
        <v>50</v>
      </c>
      <c r="AQ3829" s="119"/>
      <c r="AR3829" s="119">
        <v>33</v>
      </c>
      <c r="AS3829" s="119"/>
      <c r="AT3829" s="121">
        <f t="shared" si="1760"/>
        <v>26</v>
      </c>
      <c r="AU3829" s="119">
        <f t="shared" si="1761"/>
        <v>14</v>
      </c>
      <c r="AV3829" s="119">
        <f t="shared" si="1762"/>
        <v>7</v>
      </c>
      <c r="AW3829" s="115"/>
      <c r="AX3829" s="122"/>
      <c r="AY3829" s="133">
        <v>120</v>
      </c>
      <c r="AZ3829" s="124">
        <f t="shared" si="1726"/>
        <v>0.95650598042769119</v>
      </c>
      <c r="BA3829" s="124">
        <f t="shared" si="1763"/>
        <v>4.3494019572308806E-2</v>
      </c>
      <c r="BB3829" s="119"/>
      <c r="BC3829" s="119"/>
      <c r="BD3829" s="119"/>
      <c r="BE3829" s="119"/>
      <c r="BF3829" s="119"/>
      <c r="BG3829" s="119">
        <f t="shared" si="1742"/>
        <v>0</v>
      </c>
      <c r="BH3829" s="119">
        <f t="shared" si="1743"/>
        <v>0</v>
      </c>
      <c r="BI3829" s="119">
        <f t="shared" si="1744"/>
        <v>0</v>
      </c>
      <c r="BJ3829" s="119">
        <f t="shared" si="1745"/>
        <v>0</v>
      </c>
      <c r="BK3829" s="119">
        <f t="shared" si="1746"/>
        <v>1</v>
      </c>
      <c r="BL3829" s="119">
        <f t="shared" si="1747"/>
        <v>2</v>
      </c>
      <c r="BM3829" s="119">
        <f t="shared" si="1748"/>
        <v>0</v>
      </c>
      <c r="BN3829" s="119">
        <f t="shared" si="1749"/>
        <v>0</v>
      </c>
      <c r="BO3829" s="119">
        <f t="shared" si="1750"/>
        <v>1</v>
      </c>
      <c r="BP3829" s="119">
        <f t="shared" si="1751"/>
        <v>2</v>
      </c>
      <c r="BQ3829" s="119">
        <f t="shared" si="1727"/>
        <v>0</v>
      </c>
      <c r="BR3829" s="119">
        <f t="shared" si="1732"/>
        <v>0</v>
      </c>
      <c r="BS3829" s="119">
        <f t="shared" si="1728"/>
        <v>1</v>
      </c>
      <c r="BT3829" s="119">
        <f t="shared" si="1733"/>
        <v>2</v>
      </c>
      <c r="BV3829" s="57" t="s">
        <v>4086</v>
      </c>
      <c r="BW3829" s="6">
        <v>50</v>
      </c>
      <c r="BY3829" s="57" t="s">
        <v>3996</v>
      </c>
      <c r="BZ3829" s="6">
        <v>47</v>
      </c>
      <c r="CB3829" s="57" t="s">
        <v>4146</v>
      </c>
      <c r="CC3829" s="6">
        <v>44</v>
      </c>
      <c r="CE3829" s="57" t="s">
        <v>4085</v>
      </c>
      <c r="CF3829" s="6">
        <v>43</v>
      </c>
      <c r="CH3829" s="57" t="s">
        <v>4178</v>
      </c>
      <c r="CI3829" s="6">
        <v>41</v>
      </c>
      <c r="CK3829" s="57" t="s">
        <v>2414</v>
      </c>
      <c r="CL3829" s="6">
        <v>36</v>
      </c>
      <c r="CN3829" s="57" t="s">
        <v>4002</v>
      </c>
      <c r="CO3829" s="6">
        <v>33</v>
      </c>
      <c r="CT3829" s="6">
        <f t="shared" si="1729"/>
        <v>11</v>
      </c>
      <c r="CX3829" s="6" t="str">
        <f t="shared" si="1753"/>
        <v>H</v>
      </c>
      <c r="CY3829" s="87">
        <f t="shared" si="1754"/>
        <v>2759</v>
      </c>
      <c r="CZ3829" s="87">
        <f t="shared" si="1755"/>
        <v>120</v>
      </c>
      <c r="DA3829" s="6">
        <f t="shared" si="1752"/>
        <v>2639</v>
      </c>
    </row>
    <row r="3830" spans="1:105" hidden="1" x14ac:dyDescent="0.2">
      <c r="A3830" s="115">
        <v>8621</v>
      </c>
      <c r="B3830" s="46">
        <f t="shared" si="1717"/>
        <v>7</v>
      </c>
      <c r="C3830" s="46">
        <f t="shared" si="1718"/>
        <v>29</v>
      </c>
      <c r="D3830" s="46">
        <f t="shared" si="1719"/>
        <v>1</v>
      </c>
      <c r="E3830" s="116">
        <v>44590</v>
      </c>
      <c r="F3830" s="174" t="s">
        <v>3574</v>
      </c>
      <c r="G3830" s="115" t="s">
        <v>103</v>
      </c>
      <c r="H3830" s="115" t="s">
        <v>307</v>
      </c>
      <c r="I3830" s="115">
        <v>1</v>
      </c>
      <c r="J3830" s="115">
        <v>1</v>
      </c>
      <c r="K3830" s="117" t="s">
        <v>36</v>
      </c>
      <c r="L3830" s="175">
        <v>3578</v>
      </c>
      <c r="M3830" s="125" t="s">
        <v>4836</v>
      </c>
      <c r="N3830" s="115">
        <v>15</v>
      </c>
      <c r="O3830" s="174">
        <f t="shared" si="1756"/>
        <v>21</v>
      </c>
      <c r="P3830" s="174">
        <f>COUNTIF($H$3810:$H3830,"=W")</f>
        <v>8</v>
      </c>
      <c r="Q3830" s="174">
        <f>COUNTIF($H$3810:$H3830,"=D")</f>
        <v>3</v>
      </c>
      <c r="R3830" s="174">
        <f>COUNTIF($H$3810:$H3830,"=L")</f>
        <v>10</v>
      </c>
      <c r="S3830" s="174">
        <f t="shared" si="1757"/>
        <v>25</v>
      </c>
      <c r="T3830" s="174">
        <f t="shared" si="1758"/>
        <v>30</v>
      </c>
      <c r="U3830" s="174">
        <f t="shared" si="1759"/>
        <v>27</v>
      </c>
      <c r="V3830" s="176">
        <v>6</v>
      </c>
      <c r="W3830" s="176">
        <v>5</v>
      </c>
      <c r="X3830" s="176">
        <v>3</v>
      </c>
      <c r="Y3830" s="176">
        <v>6</v>
      </c>
      <c r="Z3830" s="176">
        <v>1</v>
      </c>
      <c r="AA3830" s="176">
        <v>8</v>
      </c>
      <c r="AB3830" s="176">
        <v>11</v>
      </c>
      <c r="AC3830" s="176">
        <v>11</v>
      </c>
      <c r="AD3830" s="177">
        <v>1</v>
      </c>
      <c r="AE3830" s="177">
        <v>2</v>
      </c>
      <c r="AF3830" s="178">
        <v>0</v>
      </c>
      <c r="AG3830" s="178">
        <v>0</v>
      </c>
      <c r="AH3830" s="177" t="s">
        <v>4837</v>
      </c>
      <c r="AI3830" s="174"/>
      <c r="AJ3830" s="122"/>
      <c r="AK3830" s="120">
        <f t="shared" si="1730"/>
        <v>34998</v>
      </c>
      <c r="AL3830" s="120">
        <f>AK3830/COUNTIF(G$3810:G3830,"H")</f>
        <v>2916.5</v>
      </c>
      <c r="AM3830" s="120">
        <f t="shared" si="1731"/>
        <v>14842</v>
      </c>
      <c r="AN3830" s="120">
        <f>AM3830/COUNTIF(G$3810:G3830,"A")</f>
        <v>1649.1111111111111</v>
      </c>
      <c r="AO3830" s="119"/>
      <c r="AP3830" s="119">
        <v>51</v>
      </c>
      <c r="AQ3830" s="119"/>
      <c r="AR3830" s="119">
        <v>36</v>
      </c>
      <c r="AS3830" s="119"/>
      <c r="AT3830" s="121">
        <f t="shared" si="1760"/>
        <v>27</v>
      </c>
      <c r="AU3830" s="119">
        <f t="shared" si="1761"/>
        <v>15</v>
      </c>
      <c r="AV3830" s="119">
        <f t="shared" si="1762"/>
        <v>9</v>
      </c>
      <c r="AW3830" s="115"/>
      <c r="AX3830" s="122"/>
      <c r="AY3830" s="129">
        <v>433</v>
      </c>
      <c r="AZ3830" s="124">
        <f t="shared" si="1726"/>
        <v>0.87898267188373391</v>
      </c>
      <c r="BA3830" s="124">
        <f t="shared" si="1763"/>
        <v>0.12101732811626609</v>
      </c>
      <c r="BB3830" s="119"/>
      <c r="BC3830" s="119"/>
      <c r="BD3830" s="119"/>
      <c r="BE3830" s="119"/>
      <c r="BF3830" s="119"/>
      <c r="BG3830" s="119">
        <f t="shared" si="1742"/>
        <v>0</v>
      </c>
      <c r="BH3830" s="119">
        <f t="shared" si="1743"/>
        <v>0</v>
      </c>
      <c r="BI3830" s="119">
        <f t="shared" si="1744"/>
        <v>1</v>
      </c>
      <c r="BJ3830" s="119">
        <f t="shared" si="1745"/>
        <v>1</v>
      </c>
      <c r="BK3830" s="119">
        <f t="shared" si="1746"/>
        <v>0</v>
      </c>
      <c r="BL3830" s="119">
        <f t="shared" si="1747"/>
        <v>0</v>
      </c>
      <c r="BM3830" s="119">
        <f t="shared" si="1748"/>
        <v>1</v>
      </c>
      <c r="BN3830" s="119">
        <f t="shared" si="1749"/>
        <v>1</v>
      </c>
      <c r="BO3830" s="119">
        <f t="shared" si="1750"/>
        <v>1</v>
      </c>
      <c r="BP3830" s="119">
        <f t="shared" si="1751"/>
        <v>3</v>
      </c>
      <c r="BQ3830" s="119">
        <f t="shared" si="1727"/>
        <v>1</v>
      </c>
      <c r="BR3830" s="119">
        <f t="shared" si="1732"/>
        <v>1</v>
      </c>
      <c r="BS3830" s="119">
        <f t="shared" si="1728"/>
        <v>1</v>
      </c>
      <c r="BT3830" s="119">
        <f t="shared" si="1733"/>
        <v>3</v>
      </c>
      <c r="BV3830" s="57" t="s">
        <v>4086</v>
      </c>
      <c r="BW3830" s="6">
        <v>51</v>
      </c>
      <c r="BY3830" s="57" t="s">
        <v>3996</v>
      </c>
      <c r="BZ3830" s="6">
        <v>50</v>
      </c>
      <c r="CB3830" s="57" t="s">
        <v>4085</v>
      </c>
      <c r="CC3830" s="6">
        <v>44</v>
      </c>
      <c r="CE3830" s="57" t="s">
        <v>4178</v>
      </c>
      <c r="CF3830" s="6">
        <v>44</v>
      </c>
      <c r="CH3830" s="57" t="s">
        <v>4146</v>
      </c>
      <c r="CI3830" s="6">
        <v>44</v>
      </c>
      <c r="CK3830" s="57" t="s">
        <v>2414</v>
      </c>
      <c r="CL3830" s="6">
        <v>39</v>
      </c>
      <c r="CN3830" s="57" t="s">
        <v>4002</v>
      </c>
      <c r="CO3830" s="6">
        <v>36</v>
      </c>
      <c r="CT3830" s="6">
        <f t="shared" si="1729"/>
        <v>9</v>
      </c>
      <c r="CX3830" s="6" t="str">
        <f t="shared" si="1753"/>
        <v>H</v>
      </c>
      <c r="CY3830" s="87">
        <f t="shared" si="1754"/>
        <v>3578</v>
      </c>
      <c r="CZ3830" s="87">
        <f t="shared" si="1755"/>
        <v>433</v>
      </c>
      <c r="DA3830" s="6">
        <f t="shared" si="1752"/>
        <v>3145</v>
      </c>
    </row>
    <row r="3831" spans="1:105" hidden="1" x14ac:dyDescent="0.2">
      <c r="A3831" s="115">
        <v>8622</v>
      </c>
      <c r="B3831" s="46">
        <f t="shared" si="1717"/>
        <v>7</v>
      </c>
      <c r="C3831" s="46">
        <f t="shared" si="1718"/>
        <v>5</v>
      </c>
      <c r="D3831" s="46">
        <f t="shared" si="1719"/>
        <v>2</v>
      </c>
      <c r="E3831" s="116">
        <v>44597</v>
      </c>
      <c r="F3831" s="174" t="s">
        <v>2390</v>
      </c>
      <c r="G3831" s="115" t="s">
        <v>310</v>
      </c>
      <c r="H3831" s="115" t="s">
        <v>306</v>
      </c>
      <c r="I3831" s="115">
        <v>3</v>
      </c>
      <c r="J3831" s="115">
        <v>0</v>
      </c>
      <c r="K3831" s="117" t="s">
        <v>2996</v>
      </c>
      <c r="L3831" s="175">
        <v>1250</v>
      </c>
      <c r="M3831" s="125" t="s">
        <v>4839</v>
      </c>
      <c r="N3831" s="115">
        <v>11</v>
      </c>
      <c r="O3831" s="174">
        <f t="shared" si="1756"/>
        <v>22</v>
      </c>
      <c r="P3831" s="174">
        <f>COUNTIF($H$3810:$H3831,"=W")</f>
        <v>9</v>
      </c>
      <c r="Q3831" s="174">
        <f>COUNTIF($H$3810:$H3831,"=D")</f>
        <v>3</v>
      </c>
      <c r="R3831" s="174">
        <f>COUNTIF($H$3810:$H3831,"=L")</f>
        <v>10</v>
      </c>
      <c r="S3831" s="174">
        <f t="shared" si="1757"/>
        <v>28</v>
      </c>
      <c r="T3831" s="174">
        <f t="shared" si="1758"/>
        <v>30</v>
      </c>
      <c r="U3831" s="174">
        <f t="shared" si="1759"/>
        <v>30</v>
      </c>
      <c r="V3831" s="176">
        <v>4</v>
      </c>
      <c r="W3831" s="176">
        <v>3</v>
      </c>
      <c r="X3831" s="176">
        <v>3</v>
      </c>
      <c r="Y3831" s="176">
        <v>3</v>
      </c>
      <c r="Z3831" s="176">
        <v>0</v>
      </c>
      <c r="AA3831" s="176">
        <v>5</v>
      </c>
      <c r="AB3831" s="176">
        <v>7</v>
      </c>
      <c r="AC3831" s="176">
        <v>9</v>
      </c>
      <c r="AD3831" s="177">
        <v>1</v>
      </c>
      <c r="AE3831" s="177">
        <v>0</v>
      </c>
      <c r="AF3831" s="178">
        <v>0</v>
      </c>
      <c r="AG3831" s="178">
        <v>0</v>
      </c>
      <c r="AH3831" s="177" t="s">
        <v>4837</v>
      </c>
      <c r="AI3831" s="174"/>
      <c r="AJ3831" s="122"/>
      <c r="AK3831" s="120">
        <f t="shared" si="1730"/>
        <v>34998</v>
      </c>
      <c r="AL3831" s="120">
        <f>AK3831/COUNTIF(G$3810:G3831,"H")</f>
        <v>2916.5</v>
      </c>
      <c r="AM3831" s="120">
        <f t="shared" si="1731"/>
        <v>16092</v>
      </c>
      <c r="AN3831" s="120">
        <f>AM3831/COUNTIF(G$3810:G3831,"A")</f>
        <v>1609.2</v>
      </c>
      <c r="AO3831" s="119"/>
      <c r="AP3831" s="119">
        <v>54</v>
      </c>
      <c r="AQ3831" s="119"/>
      <c r="AR3831" s="119">
        <v>36</v>
      </c>
      <c r="AS3831" s="119"/>
      <c r="AT3831" s="121">
        <f t="shared" si="1760"/>
        <v>30</v>
      </c>
      <c r="AU3831" s="119">
        <f t="shared" si="1761"/>
        <v>11</v>
      </c>
      <c r="AV3831" s="119">
        <f t="shared" si="1762"/>
        <v>6</v>
      </c>
      <c r="AW3831" s="115"/>
      <c r="AX3831" s="122"/>
      <c r="AY3831" s="133">
        <v>250</v>
      </c>
      <c r="AZ3831" s="124">
        <f t="shared" si="1726"/>
        <v>0.2</v>
      </c>
      <c r="BA3831" s="124">
        <f t="shared" si="1763"/>
        <v>0.8</v>
      </c>
      <c r="BB3831" s="119"/>
      <c r="BC3831" s="119"/>
      <c r="BD3831" s="119"/>
      <c r="BE3831" s="119"/>
      <c r="BF3831" s="119"/>
      <c r="BG3831" s="119">
        <f t="shared" si="1742"/>
        <v>1</v>
      </c>
      <c r="BH3831" s="119">
        <f t="shared" si="1743"/>
        <v>1</v>
      </c>
      <c r="BI3831" s="119">
        <f t="shared" si="1744"/>
        <v>0</v>
      </c>
      <c r="BJ3831" s="119">
        <f t="shared" si="1745"/>
        <v>0</v>
      </c>
      <c r="BK3831" s="119">
        <f t="shared" si="1746"/>
        <v>0</v>
      </c>
      <c r="BL3831" s="119">
        <f t="shared" si="1747"/>
        <v>0</v>
      </c>
      <c r="BM3831" s="119">
        <f t="shared" si="1748"/>
        <v>1</v>
      </c>
      <c r="BN3831" s="119">
        <f t="shared" si="1749"/>
        <v>2</v>
      </c>
      <c r="BO3831" s="119">
        <f t="shared" si="1750"/>
        <v>0</v>
      </c>
      <c r="BP3831" s="119">
        <f t="shared" si="1751"/>
        <v>0</v>
      </c>
      <c r="BQ3831" s="119">
        <f t="shared" si="1727"/>
        <v>1</v>
      </c>
      <c r="BR3831" s="119">
        <f t="shared" si="1732"/>
        <v>2</v>
      </c>
      <c r="BS3831" s="119">
        <f t="shared" si="1728"/>
        <v>0</v>
      </c>
      <c r="BT3831" s="119">
        <f t="shared" si="1733"/>
        <v>0</v>
      </c>
      <c r="BV3831" s="57" t="s">
        <v>3996</v>
      </c>
      <c r="BW3831" s="6">
        <v>54</v>
      </c>
      <c r="BY3831" s="57" t="s">
        <v>4086</v>
      </c>
      <c r="BZ3831" s="6">
        <v>51</v>
      </c>
      <c r="CB3831" s="57" t="s">
        <v>4085</v>
      </c>
      <c r="CC3831" s="6">
        <v>47</v>
      </c>
      <c r="CE3831" s="57" t="s">
        <v>4146</v>
      </c>
      <c r="CF3831" s="6">
        <v>47</v>
      </c>
      <c r="CH3831" s="57" t="s">
        <v>4178</v>
      </c>
      <c r="CI3831" s="6">
        <v>45</v>
      </c>
      <c r="CK3831" s="57" t="s">
        <v>2414</v>
      </c>
      <c r="CL3831" s="6">
        <v>39</v>
      </c>
      <c r="CN3831" s="57" t="s">
        <v>4002</v>
      </c>
      <c r="CO3831" s="6">
        <v>36</v>
      </c>
      <c r="CT3831" s="6">
        <f t="shared" si="1729"/>
        <v>7</v>
      </c>
      <c r="CX3831" s="6" t="str">
        <f t="shared" si="1753"/>
        <v>A</v>
      </c>
      <c r="CY3831" s="87">
        <f t="shared" si="1754"/>
        <v>1250</v>
      </c>
      <c r="CZ3831" s="87">
        <f t="shared" si="1755"/>
        <v>250</v>
      </c>
      <c r="DA3831" s="6" t="str">
        <f t="shared" si="1752"/>
        <v>na</v>
      </c>
    </row>
    <row r="3832" spans="1:105" hidden="1" x14ac:dyDescent="0.2">
      <c r="A3832" s="115">
        <v>8623</v>
      </c>
      <c r="B3832" s="46">
        <f t="shared" si="1717"/>
        <v>4</v>
      </c>
      <c r="C3832" s="46">
        <f t="shared" si="1718"/>
        <v>9</v>
      </c>
      <c r="D3832" s="46">
        <f t="shared" si="1719"/>
        <v>2</v>
      </c>
      <c r="E3832" s="116">
        <v>44601</v>
      </c>
      <c r="F3832" s="174" t="s">
        <v>1290</v>
      </c>
      <c r="G3832" s="115" t="s">
        <v>310</v>
      </c>
      <c r="H3832" s="115" t="s">
        <v>306</v>
      </c>
      <c r="I3832" s="115">
        <v>4</v>
      </c>
      <c r="J3832" s="115">
        <v>2</v>
      </c>
      <c r="K3832" s="117" t="s">
        <v>3303</v>
      </c>
      <c r="L3832" s="175">
        <v>866</v>
      </c>
      <c r="M3832" s="125" t="s">
        <v>4849</v>
      </c>
      <c r="N3832" s="115">
        <v>11</v>
      </c>
      <c r="O3832" s="174">
        <f t="shared" si="1756"/>
        <v>23</v>
      </c>
      <c r="P3832" s="174">
        <f>COUNTIF($H$3810:$H3832,"=W")</f>
        <v>10</v>
      </c>
      <c r="Q3832" s="174">
        <f>COUNTIF($H$3810:$H3832,"=D")</f>
        <v>3</v>
      </c>
      <c r="R3832" s="174">
        <f>COUNTIF($H$3810:$H3832,"=L")</f>
        <v>10</v>
      </c>
      <c r="S3832" s="174">
        <f t="shared" si="1757"/>
        <v>32</v>
      </c>
      <c r="T3832" s="174">
        <f t="shared" si="1758"/>
        <v>32</v>
      </c>
      <c r="U3832" s="174">
        <f t="shared" si="1759"/>
        <v>33</v>
      </c>
      <c r="V3832" s="176">
        <v>7</v>
      </c>
      <c r="W3832" s="176">
        <v>3</v>
      </c>
      <c r="X3832" s="176">
        <v>2</v>
      </c>
      <c r="Y3832" s="176">
        <v>5</v>
      </c>
      <c r="Z3832" s="176">
        <v>2</v>
      </c>
      <c r="AA3832" s="176">
        <v>1</v>
      </c>
      <c r="AB3832" s="176">
        <v>6</v>
      </c>
      <c r="AC3832" s="176">
        <v>15</v>
      </c>
      <c r="AD3832" s="177">
        <v>0</v>
      </c>
      <c r="AE3832" s="177">
        <v>0</v>
      </c>
      <c r="AF3832" s="178">
        <v>0</v>
      </c>
      <c r="AG3832" s="178">
        <v>0</v>
      </c>
      <c r="AH3832" s="177"/>
      <c r="AI3832" s="174"/>
      <c r="AJ3832" s="122"/>
      <c r="AK3832" s="120">
        <f t="shared" si="1730"/>
        <v>34998</v>
      </c>
      <c r="AL3832" s="120">
        <f>AK3832/COUNTIF(G$3810:G3832,"H")</f>
        <v>2916.5</v>
      </c>
      <c r="AM3832" s="120">
        <f t="shared" si="1731"/>
        <v>16958</v>
      </c>
      <c r="AN3832" s="120">
        <f>AM3832/COUNTIF(G$3810:G3832,"A")</f>
        <v>1541.6363636363637</v>
      </c>
      <c r="AO3832" s="119"/>
      <c r="AP3832" s="119">
        <v>54</v>
      </c>
      <c r="AQ3832" s="119"/>
      <c r="AR3832" s="119">
        <v>36</v>
      </c>
      <c r="AS3832" s="119"/>
      <c r="AT3832" s="121">
        <f t="shared" si="1760"/>
        <v>33</v>
      </c>
      <c r="AU3832" s="119">
        <f t="shared" si="1761"/>
        <v>11</v>
      </c>
      <c r="AV3832" s="119">
        <f t="shared" si="1762"/>
        <v>3</v>
      </c>
      <c r="AW3832" s="115"/>
      <c r="AX3832" s="122"/>
      <c r="AY3832" s="133">
        <v>430</v>
      </c>
      <c r="AZ3832" s="124">
        <f t="shared" si="1726"/>
        <v>0.49653579676674364</v>
      </c>
      <c r="BA3832" s="124">
        <f t="shared" si="1763"/>
        <v>0.50346420323325636</v>
      </c>
      <c r="BB3832" s="119"/>
      <c r="BC3832" s="119"/>
      <c r="BD3832" s="119"/>
      <c r="BE3832" s="119"/>
      <c r="BF3832" s="119"/>
      <c r="BG3832" s="119">
        <f t="shared" si="1742"/>
        <v>1</v>
      </c>
      <c r="BH3832" s="119">
        <f t="shared" si="1743"/>
        <v>2</v>
      </c>
      <c r="BI3832" s="119">
        <f t="shared" si="1744"/>
        <v>0</v>
      </c>
      <c r="BJ3832" s="119">
        <f t="shared" si="1745"/>
        <v>0</v>
      </c>
      <c r="BK3832" s="119">
        <f t="shared" si="1746"/>
        <v>0</v>
      </c>
      <c r="BL3832" s="119">
        <f t="shared" si="1747"/>
        <v>0</v>
      </c>
      <c r="BM3832" s="119">
        <f t="shared" si="1748"/>
        <v>1</v>
      </c>
      <c r="BN3832" s="119">
        <f t="shared" si="1749"/>
        <v>3</v>
      </c>
      <c r="BO3832" s="119">
        <f t="shared" si="1750"/>
        <v>0</v>
      </c>
      <c r="BP3832" s="119">
        <f t="shared" si="1751"/>
        <v>0</v>
      </c>
      <c r="BQ3832" s="119">
        <f t="shared" si="1727"/>
        <v>1</v>
      </c>
      <c r="BR3832" s="119">
        <f t="shared" si="1732"/>
        <v>3</v>
      </c>
      <c r="BS3832" s="119">
        <f t="shared" si="1728"/>
        <v>1</v>
      </c>
      <c r="BT3832" s="119">
        <f t="shared" si="1733"/>
        <v>1</v>
      </c>
      <c r="BV3832" s="57" t="s">
        <v>4086</v>
      </c>
      <c r="BW3832" s="6">
        <v>54</v>
      </c>
      <c r="BY3832" s="57" t="s">
        <v>3996</v>
      </c>
      <c r="BZ3832" s="6">
        <v>54</v>
      </c>
      <c r="CB3832" s="57" t="s">
        <v>4085</v>
      </c>
      <c r="CC3832" s="6">
        <v>47</v>
      </c>
      <c r="CE3832" s="57" t="s">
        <v>4146</v>
      </c>
      <c r="CF3832" s="6">
        <v>47</v>
      </c>
      <c r="CH3832" s="57" t="s">
        <v>4178</v>
      </c>
      <c r="CI3832" s="6">
        <v>45</v>
      </c>
      <c r="CK3832" s="57" t="s">
        <v>2414</v>
      </c>
      <c r="CL3832" s="6">
        <v>42</v>
      </c>
      <c r="CN3832" s="57" t="s">
        <v>3014</v>
      </c>
      <c r="CO3832" s="6">
        <v>36</v>
      </c>
      <c r="CT3832" s="6">
        <f t="shared" si="1729"/>
        <v>9</v>
      </c>
      <c r="CX3832" s="6" t="str">
        <f t="shared" si="1753"/>
        <v>A</v>
      </c>
      <c r="CY3832" s="87">
        <f t="shared" si="1754"/>
        <v>866</v>
      </c>
      <c r="CZ3832" s="87">
        <f t="shared" si="1755"/>
        <v>430</v>
      </c>
      <c r="DA3832" s="6" t="str">
        <f t="shared" si="1752"/>
        <v>na</v>
      </c>
    </row>
    <row r="3833" spans="1:105" hidden="1" x14ac:dyDescent="0.2">
      <c r="A3833" s="115">
        <v>8624</v>
      </c>
      <c r="B3833" s="46">
        <f t="shared" si="1717"/>
        <v>3</v>
      </c>
      <c r="C3833" s="46">
        <f t="shared" si="1718"/>
        <v>15</v>
      </c>
      <c r="D3833" s="46">
        <f t="shared" si="1719"/>
        <v>2</v>
      </c>
      <c r="E3833" s="116">
        <v>44607</v>
      </c>
      <c r="F3833" s="174" t="s">
        <v>3617</v>
      </c>
      <c r="G3833" s="115" t="s">
        <v>103</v>
      </c>
      <c r="H3833" s="115" t="s">
        <v>306</v>
      </c>
      <c r="I3833" s="115">
        <v>3</v>
      </c>
      <c r="J3833" s="115">
        <v>1</v>
      </c>
      <c r="K3833" s="117" t="s">
        <v>2996</v>
      </c>
      <c r="L3833" s="175">
        <v>2402</v>
      </c>
      <c r="M3833" s="125" t="s">
        <v>4851</v>
      </c>
      <c r="N3833" s="115">
        <v>11</v>
      </c>
      <c r="O3833" s="174">
        <f t="shared" si="1756"/>
        <v>24</v>
      </c>
      <c r="P3833" s="174">
        <f>COUNTIF($H$3810:$H3833,"=W")</f>
        <v>11</v>
      </c>
      <c r="Q3833" s="174">
        <f>COUNTIF($H$3810:$H3833,"=D")</f>
        <v>3</v>
      </c>
      <c r="R3833" s="174">
        <f>COUNTIF($H$3810:$H3833,"=L")</f>
        <v>10</v>
      </c>
      <c r="S3833" s="174">
        <f t="shared" si="1757"/>
        <v>35</v>
      </c>
      <c r="T3833" s="174">
        <f t="shared" si="1758"/>
        <v>33</v>
      </c>
      <c r="U3833" s="174">
        <f t="shared" si="1759"/>
        <v>36</v>
      </c>
      <c r="V3833" s="176">
        <v>9</v>
      </c>
      <c r="W3833" s="176">
        <v>4</v>
      </c>
      <c r="X3833" s="176">
        <v>11</v>
      </c>
      <c r="Y3833" s="176">
        <v>2</v>
      </c>
      <c r="Z3833" s="176">
        <v>4</v>
      </c>
      <c r="AA3833" s="176">
        <v>6</v>
      </c>
      <c r="AB3833" s="176">
        <v>5</v>
      </c>
      <c r="AC3833" s="176">
        <v>7</v>
      </c>
      <c r="AD3833" s="177">
        <v>1</v>
      </c>
      <c r="AE3833" s="177">
        <v>1</v>
      </c>
      <c r="AF3833" s="178">
        <v>0</v>
      </c>
      <c r="AG3833" s="178">
        <v>0</v>
      </c>
      <c r="AH3833" s="177" t="s">
        <v>4850</v>
      </c>
      <c r="AI3833" s="174"/>
      <c r="AJ3833" s="122"/>
      <c r="AK3833" s="120">
        <f t="shared" si="1730"/>
        <v>37400</v>
      </c>
      <c r="AL3833" s="120">
        <f>AK3833/COUNTIF(G$3810:G3833,"H")</f>
        <v>2876.9230769230771</v>
      </c>
      <c r="AM3833" s="120">
        <f t="shared" si="1731"/>
        <v>16958</v>
      </c>
      <c r="AN3833" s="120">
        <f>AM3833/COUNTIF(G$3810:G3833,"A")</f>
        <v>1541.6363636363637</v>
      </c>
      <c r="AO3833" s="119"/>
      <c r="AP3833" s="119">
        <v>57</v>
      </c>
      <c r="AQ3833" s="119"/>
      <c r="AR3833" s="119">
        <v>39</v>
      </c>
      <c r="AS3833" s="119"/>
      <c r="AT3833" s="121">
        <f t="shared" si="1760"/>
        <v>36</v>
      </c>
      <c r="AU3833" s="119">
        <f t="shared" si="1761"/>
        <v>11</v>
      </c>
      <c r="AV3833" s="119">
        <f t="shared" si="1762"/>
        <v>3</v>
      </c>
      <c r="AW3833" s="115"/>
      <c r="AX3833" s="122"/>
      <c r="AY3833" s="129">
        <v>42</v>
      </c>
      <c r="AZ3833" s="124">
        <f t="shared" si="1726"/>
        <v>0.98251457119067442</v>
      </c>
      <c r="BA3833" s="124">
        <f t="shared" si="1763"/>
        <v>1.7485428809325576E-2</v>
      </c>
      <c r="BB3833" s="119"/>
      <c r="BC3833" s="119"/>
      <c r="BD3833" s="119"/>
      <c r="BE3833" s="119"/>
      <c r="BF3833" s="119"/>
      <c r="BG3833" s="119">
        <f t="shared" si="1742"/>
        <v>1</v>
      </c>
      <c r="BH3833" s="119">
        <f t="shared" si="1743"/>
        <v>3</v>
      </c>
      <c r="BI3833" s="119">
        <f t="shared" si="1744"/>
        <v>0</v>
      </c>
      <c r="BJ3833" s="119">
        <f t="shared" si="1745"/>
        <v>0</v>
      </c>
      <c r="BK3833" s="119">
        <f t="shared" si="1746"/>
        <v>0</v>
      </c>
      <c r="BL3833" s="119">
        <f t="shared" si="1747"/>
        <v>0</v>
      </c>
      <c r="BM3833" s="119">
        <f t="shared" si="1748"/>
        <v>1</v>
      </c>
      <c r="BN3833" s="119">
        <f t="shared" si="1749"/>
        <v>4</v>
      </c>
      <c r="BO3833" s="119">
        <f t="shared" si="1750"/>
        <v>0</v>
      </c>
      <c r="BP3833" s="119">
        <f t="shared" si="1751"/>
        <v>0</v>
      </c>
      <c r="BQ3833" s="119">
        <f t="shared" si="1727"/>
        <v>1</v>
      </c>
      <c r="BR3833" s="119">
        <f t="shared" si="1732"/>
        <v>4</v>
      </c>
      <c r="BS3833" s="119">
        <f t="shared" si="1728"/>
        <v>1</v>
      </c>
      <c r="BT3833" s="119">
        <f t="shared" si="1733"/>
        <v>2</v>
      </c>
      <c r="BV3833" s="57" t="s">
        <v>4086</v>
      </c>
      <c r="BW3833" s="6">
        <v>57</v>
      </c>
      <c r="BY3833" s="57" t="s">
        <v>3996</v>
      </c>
      <c r="BZ3833" s="6">
        <v>57</v>
      </c>
      <c r="CB3833" s="57" t="s">
        <v>4085</v>
      </c>
      <c r="CC3833" s="6">
        <v>53</v>
      </c>
      <c r="CE3833" s="57" t="s">
        <v>4146</v>
      </c>
      <c r="CF3833" s="6">
        <v>47</v>
      </c>
      <c r="CH3833" s="57" t="s">
        <v>4178</v>
      </c>
      <c r="CI3833" s="6">
        <v>45</v>
      </c>
      <c r="CK3833" s="57" t="s">
        <v>2414</v>
      </c>
      <c r="CL3833" s="6">
        <v>44</v>
      </c>
      <c r="CN3833" s="57" t="s">
        <v>3014</v>
      </c>
      <c r="CO3833" s="6">
        <v>39</v>
      </c>
      <c r="CT3833" s="6">
        <f t="shared" si="1729"/>
        <v>20</v>
      </c>
      <c r="CX3833" s="6" t="str">
        <f t="shared" si="1753"/>
        <v>H</v>
      </c>
      <c r="CY3833" s="87">
        <f t="shared" si="1754"/>
        <v>2402</v>
      </c>
      <c r="CZ3833" s="87">
        <f t="shared" si="1755"/>
        <v>42</v>
      </c>
      <c r="DA3833" s="6">
        <f t="shared" si="1752"/>
        <v>2360</v>
      </c>
    </row>
    <row r="3834" spans="1:105" hidden="1" x14ac:dyDescent="0.2">
      <c r="A3834" s="115">
        <v>8625</v>
      </c>
      <c r="B3834" s="46">
        <f t="shared" si="1717"/>
        <v>7</v>
      </c>
      <c r="C3834" s="46">
        <f t="shared" si="1718"/>
        <v>26</v>
      </c>
      <c r="D3834" s="46">
        <f t="shared" si="1719"/>
        <v>2</v>
      </c>
      <c r="E3834" s="116">
        <v>44618</v>
      </c>
      <c r="F3834" s="174" t="s">
        <v>2596</v>
      </c>
      <c r="G3834" s="115" t="s">
        <v>103</v>
      </c>
      <c r="H3834" s="115" t="s">
        <v>306</v>
      </c>
      <c r="I3834" s="115">
        <v>3</v>
      </c>
      <c r="J3834" s="115">
        <v>0</v>
      </c>
      <c r="K3834" s="117" t="s">
        <v>1296</v>
      </c>
      <c r="L3834" s="175">
        <v>3621</v>
      </c>
      <c r="M3834" s="125" t="s">
        <v>4853</v>
      </c>
      <c r="N3834" s="115">
        <v>11</v>
      </c>
      <c r="O3834" s="174">
        <f t="shared" si="1756"/>
        <v>25</v>
      </c>
      <c r="P3834" s="174">
        <f>COUNTIF($H$3810:$H3834,"=W")</f>
        <v>12</v>
      </c>
      <c r="Q3834" s="174">
        <f>COUNTIF($H$3810:$H3834,"=D")</f>
        <v>3</v>
      </c>
      <c r="R3834" s="174">
        <f>COUNTIF($H$3810:$H3834,"=L")</f>
        <v>10</v>
      </c>
      <c r="S3834" s="174">
        <f t="shared" si="1757"/>
        <v>38</v>
      </c>
      <c r="T3834" s="174">
        <f t="shared" si="1758"/>
        <v>33</v>
      </c>
      <c r="U3834" s="174">
        <f t="shared" si="1759"/>
        <v>39</v>
      </c>
      <c r="V3834" s="176">
        <v>7</v>
      </c>
      <c r="W3834" s="176">
        <v>0</v>
      </c>
      <c r="X3834" s="176">
        <v>8</v>
      </c>
      <c r="Y3834" s="176">
        <v>1</v>
      </c>
      <c r="Z3834" s="176">
        <v>1</v>
      </c>
      <c r="AA3834" s="176">
        <v>4</v>
      </c>
      <c r="AB3834" s="176">
        <v>8</v>
      </c>
      <c r="AC3834" s="176">
        <v>14</v>
      </c>
      <c r="AD3834" s="177">
        <v>1</v>
      </c>
      <c r="AE3834" s="177">
        <v>1</v>
      </c>
      <c r="AF3834" s="178">
        <v>0</v>
      </c>
      <c r="AG3834" s="178">
        <v>1</v>
      </c>
      <c r="AH3834" s="177" t="s">
        <v>4854</v>
      </c>
      <c r="AI3834" s="174"/>
      <c r="AJ3834" s="122"/>
      <c r="AK3834" s="120">
        <f t="shared" si="1730"/>
        <v>41021</v>
      </c>
      <c r="AL3834" s="120">
        <f>AK3834/COUNTIF(G$3810:G3834,"H")</f>
        <v>2930.0714285714284</v>
      </c>
      <c r="AM3834" s="120">
        <f t="shared" si="1731"/>
        <v>16958</v>
      </c>
      <c r="AN3834" s="120">
        <f>AM3834/COUNTIF(G$3810:G3834,"A")</f>
        <v>1541.6363636363637</v>
      </c>
      <c r="AO3834" s="119"/>
      <c r="AP3834" s="119">
        <v>64</v>
      </c>
      <c r="AQ3834" s="119"/>
      <c r="AR3834" s="119">
        <v>41</v>
      </c>
      <c r="AS3834" s="119"/>
      <c r="AT3834" s="121">
        <f t="shared" si="1760"/>
        <v>39</v>
      </c>
      <c r="AU3834" s="119">
        <f t="shared" si="1761"/>
        <v>11</v>
      </c>
      <c r="AV3834" s="119">
        <f t="shared" si="1762"/>
        <v>2</v>
      </c>
      <c r="AW3834" s="115"/>
      <c r="AX3834" s="122"/>
      <c r="AY3834" s="129">
        <v>152</v>
      </c>
      <c r="AZ3834" s="124">
        <f t="shared" si="1726"/>
        <v>0.95802264567798956</v>
      </c>
      <c r="BA3834" s="124">
        <f t="shared" si="1763"/>
        <v>4.1977354322010441E-2</v>
      </c>
      <c r="BB3834" s="119"/>
      <c r="BC3834" s="119"/>
      <c r="BD3834" s="119"/>
      <c r="BE3834" s="119"/>
      <c r="BF3834" s="119"/>
      <c r="BG3834" s="119">
        <f t="shared" si="1742"/>
        <v>1</v>
      </c>
      <c r="BH3834" s="119">
        <f t="shared" si="1743"/>
        <v>4</v>
      </c>
      <c r="BI3834" s="119">
        <f t="shared" si="1744"/>
        <v>0</v>
      </c>
      <c r="BJ3834" s="119">
        <f t="shared" si="1745"/>
        <v>0</v>
      </c>
      <c r="BK3834" s="119">
        <f t="shared" si="1746"/>
        <v>0</v>
      </c>
      <c r="BL3834" s="119">
        <f t="shared" si="1747"/>
        <v>0</v>
      </c>
      <c r="BM3834" s="119">
        <f t="shared" si="1748"/>
        <v>1</v>
      </c>
      <c r="BN3834" s="119">
        <f t="shared" si="1749"/>
        <v>5</v>
      </c>
      <c r="BO3834" s="119">
        <f t="shared" si="1750"/>
        <v>0</v>
      </c>
      <c r="BP3834" s="119">
        <f t="shared" si="1751"/>
        <v>0</v>
      </c>
      <c r="BQ3834" s="119">
        <f t="shared" si="1727"/>
        <v>1</v>
      </c>
      <c r="BR3834" s="119">
        <f t="shared" si="1732"/>
        <v>5</v>
      </c>
      <c r="BS3834" s="119">
        <f t="shared" si="1728"/>
        <v>0</v>
      </c>
      <c r="BT3834" s="119">
        <f t="shared" si="1733"/>
        <v>0</v>
      </c>
      <c r="BV3834" s="57" t="s">
        <v>4086</v>
      </c>
      <c r="BW3834" s="6">
        <v>64</v>
      </c>
      <c r="BY3834" s="57" t="s">
        <v>3996</v>
      </c>
      <c r="BZ3834" s="6">
        <v>60</v>
      </c>
      <c r="CB3834" s="57" t="s">
        <v>4085</v>
      </c>
      <c r="CC3834" s="6">
        <v>56</v>
      </c>
      <c r="CE3834" s="57" t="s">
        <v>4146</v>
      </c>
      <c r="CF3834" s="6">
        <v>50</v>
      </c>
      <c r="CH3834" s="57" t="s">
        <v>2414</v>
      </c>
      <c r="CI3834" s="6">
        <v>47</v>
      </c>
      <c r="CK3834" s="57" t="s">
        <v>4178</v>
      </c>
      <c r="CL3834" s="6">
        <v>45</v>
      </c>
      <c r="CN3834" s="57" t="s">
        <v>3992</v>
      </c>
      <c r="CO3834" s="6">
        <v>41</v>
      </c>
      <c r="CT3834" s="6">
        <f t="shared" si="1729"/>
        <v>15</v>
      </c>
      <c r="CX3834" s="6" t="str">
        <f t="shared" si="1753"/>
        <v>H</v>
      </c>
      <c r="CY3834" s="87">
        <f t="shared" si="1754"/>
        <v>3621</v>
      </c>
      <c r="CZ3834" s="87">
        <f t="shared" si="1755"/>
        <v>152</v>
      </c>
      <c r="DA3834" s="6">
        <f t="shared" si="1752"/>
        <v>3469</v>
      </c>
    </row>
    <row r="3835" spans="1:105" hidden="1" x14ac:dyDescent="0.2">
      <c r="A3835" s="115">
        <v>8626</v>
      </c>
      <c r="B3835" s="46">
        <f t="shared" si="1717"/>
        <v>3</v>
      </c>
      <c r="C3835" s="46">
        <f t="shared" si="1718"/>
        <v>1</v>
      </c>
      <c r="D3835" s="46">
        <f t="shared" si="1719"/>
        <v>3</v>
      </c>
      <c r="E3835" s="116">
        <v>44621</v>
      </c>
      <c r="F3835" s="174" t="s">
        <v>4818</v>
      </c>
      <c r="G3835" s="115" t="s">
        <v>310</v>
      </c>
      <c r="H3835" s="115" t="s">
        <v>306</v>
      </c>
      <c r="I3835" s="115">
        <v>2</v>
      </c>
      <c r="J3835" s="115">
        <v>0</v>
      </c>
      <c r="K3835" s="117" t="s">
        <v>36</v>
      </c>
      <c r="L3835" s="175">
        <v>1058</v>
      </c>
      <c r="M3835" s="125" t="s">
        <v>4857</v>
      </c>
      <c r="N3835" s="115">
        <v>7</v>
      </c>
      <c r="O3835" s="174">
        <f t="shared" si="1756"/>
        <v>26</v>
      </c>
      <c r="P3835" s="174">
        <f>COUNTIF($H$3810:$H3835,"=W")</f>
        <v>13</v>
      </c>
      <c r="Q3835" s="174">
        <f>COUNTIF($H$3810:$H3835,"=D")</f>
        <v>3</v>
      </c>
      <c r="R3835" s="174">
        <f>COUNTIF($H$3810:$H3835,"=L")</f>
        <v>10</v>
      </c>
      <c r="S3835" s="174">
        <f t="shared" si="1757"/>
        <v>40</v>
      </c>
      <c r="T3835" s="174">
        <f t="shared" si="1758"/>
        <v>33</v>
      </c>
      <c r="U3835" s="174">
        <f t="shared" si="1759"/>
        <v>42</v>
      </c>
      <c r="V3835" s="176">
        <v>5</v>
      </c>
      <c r="W3835" s="176">
        <v>4</v>
      </c>
      <c r="X3835" s="176">
        <v>7</v>
      </c>
      <c r="Y3835" s="176">
        <v>7</v>
      </c>
      <c r="Z3835" s="176">
        <v>7</v>
      </c>
      <c r="AA3835" s="176">
        <v>6</v>
      </c>
      <c r="AB3835" s="176">
        <v>5</v>
      </c>
      <c r="AC3835" s="176">
        <v>6</v>
      </c>
      <c r="AD3835" s="177">
        <v>2</v>
      </c>
      <c r="AE3835" s="177">
        <v>1</v>
      </c>
      <c r="AF3835" s="178">
        <v>0</v>
      </c>
      <c r="AG3835" s="178">
        <v>0</v>
      </c>
      <c r="AH3835" s="177" t="s">
        <v>4858</v>
      </c>
      <c r="AI3835" s="174"/>
      <c r="AJ3835" s="122"/>
      <c r="AK3835" s="120">
        <f t="shared" si="1730"/>
        <v>41021</v>
      </c>
      <c r="AL3835" s="120">
        <f>AK3835/COUNTIF(G$3810:G3835,"H")</f>
        <v>2930.0714285714284</v>
      </c>
      <c r="AM3835" s="120">
        <f t="shared" si="1731"/>
        <v>18016</v>
      </c>
      <c r="AN3835" s="120">
        <f>AM3835/COUNTIF(G$3810:G3835,"A")</f>
        <v>1501.3333333333333</v>
      </c>
      <c r="AO3835" s="119"/>
      <c r="AP3835" s="119">
        <v>64</v>
      </c>
      <c r="AQ3835" s="119"/>
      <c r="AR3835" s="119">
        <v>42</v>
      </c>
      <c r="AS3835" s="119"/>
      <c r="AT3835" s="121">
        <f t="shared" si="1760"/>
        <v>42</v>
      </c>
      <c r="AU3835" s="119">
        <f t="shared" si="1761"/>
        <v>7</v>
      </c>
      <c r="AV3835" s="119">
        <f t="shared" si="1762"/>
        <v>0</v>
      </c>
      <c r="AW3835" s="115"/>
      <c r="AX3835" s="122"/>
      <c r="AY3835" s="133">
        <v>230</v>
      </c>
      <c r="AZ3835" s="124">
        <f t="shared" si="1726"/>
        <v>0.21739130434782608</v>
      </c>
      <c r="BA3835" s="124">
        <f t="shared" si="1763"/>
        <v>0.78260869565217395</v>
      </c>
      <c r="BB3835" s="119"/>
      <c r="BC3835" s="119"/>
      <c r="BD3835" s="119"/>
      <c r="BE3835" s="119"/>
      <c r="BF3835" s="119"/>
      <c r="BG3835" s="119">
        <f t="shared" ref="BG3835:BG3852" si="1764">IF(H3835="W",1,0)</f>
        <v>1</v>
      </c>
      <c r="BH3835" s="119">
        <f t="shared" ref="BH3835:BH3852" si="1765">IF(H3835="W",BH3834+1,0)</f>
        <v>5</v>
      </c>
      <c r="BI3835" s="119">
        <f t="shared" ref="BI3835:BI3852" si="1766">IF(H3835="D",1,0)</f>
        <v>0</v>
      </c>
      <c r="BJ3835" s="119">
        <f t="shared" ref="BJ3835:BJ3852" si="1767">IF(H3835="D",BJ3834+1,0)</f>
        <v>0</v>
      </c>
      <c r="BK3835" s="119">
        <f t="shared" ref="BK3835:BK3852" si="1768">IF(H3835="L",1,0)</f>
        <v>0</v>
      </c>
      <c r="BL3835" s="119">
        <f t="shared" ref="BL3835:BL3852" si="1769">IF(H3835="L",BL3834+1,0)</f>
        <v>0</v>
      </c>
      <c r="BM3835" s="119">
        <f t="shared" ref="BM3835:BM3852" si="1770">IF(OR(H3835="W",H3835="D"),1,0)</f>
        <v>1</v>
      </c>
      <c r="BN3835" s="119">
        <f t="shared" ref="BN3835:BN3852" si="1771">IF(OR(H3835="W",H3835="D"),BN3834+1,0)</f>
        <v>6</v>
      </c>
      <c r="BO3835" s="119">
        <f t="shared" ref="BO3835:BO3852" si="1772">IF(OR(H3835="L",H3835="D"),1,0)</f>
        <v>0</v>
      </c>
      <c r="BP3835" s="119">
        <f t="shared" ref="BP3835:BP3852" si="1773">IF(OR(H3835="L",H3835="D"),BP3834+1,0)</f>
        <v>0</v>
      </c>
      <c r="BQ3835" s="119">
        <f t="shared" ref="BQ3835:BQ3852" si="1774">IF(I3835&gt;0,1,0)</f>
        <v>1</v>
      </c>
      <c r="BR3835" s="119">
        <f t="shared" ref="BR3835:BR3852" si="1775">IF(I3835&gt;0,BR3834+1,0)</f>
        <v>6</v>
      </c>
      <c r="BS3835" s="119">
        <f t="shared" si="1728"/>
        <v>0</v>
      </c>
      <c r="BT3835" s="119">
        <f t="shared" si="1733"/>
        <v>0</v>
      </c>
      <c r="BV3835" s="57" t="s">
        <v>4086</v>
      </c>
      <c r="BW3835" s="6">
        <v>64</v>
      </c>
      <c r="BY3835" s="57" t="s">
        <v>3996</v>
      </c>
      <c r="BZ3835" s="6">
        <v>60</v>
      </c>
      <c r="CB3835" s="57" t="s">
        <v>4085</v>
      </c>
      <c r="CC3835" s="6">
        <v>56</v>
      </c>
      <c r="CE3835" s="57" t="s">
        <v>4146</v>
      </c>
      <c r="CF3835" s="6">
        <v>50</v>
      </c>
      <c r="CH3835" s="57" t="s">
        <v>2414</v>
      </c>
      <c r="CI3835" s="6">
        <v>47</v>
      </c>
      <c r="CK3835" s="57" t="s">
        <v>4178</v>
      </c>
      <c r="CL3835" s="6">
        <v>45</v>
      </c>
      <c r="CN3835" s="58" t="s">
        <v>1895</v>
      </c>
      <c r="CO3835" s="6">
        <v>42</v>
      </c>
      <c r="CT3835" s="6">
        <f t="shared" si="1729"/>
        <v>12</v>
      </c>
      <c r="CX3835" s="6" t="str">
        <f t="shared" si="1753"/>
        <v>A</v>
      </c>
      <c r="CY3835" s="87">
        <f t="shared" si="1754"/>
        <v>1058</v>
      </c>
      <c r="CZ3835" s="87">
        <f t="shared" si="1755"/>
        <v>230</v>
      </c>
      <c r="DA3835" s="6" t="str">
        <f t="shared" si="1752"/>
        <v>na</v>
      </c>
    </row>
    <row r="3836" spans="1:105" hidden="1" x14ac:dyDescent="0.2">
      <c r="A3836" s="115">
        <v>8627</v>
      </c>
      <c r="B3836" s="46">
        <f t="shared" si="1717"/>
        <v>7</v>
      </c>
      <c r="C3836" s="46">
        <f t="shared" si="1718"/>
        <v>5</v>
      </c>
      <c r="D3836" s="46">
        <f t="shared" si="1719"/>
        <v>3</v>
      </c>
      <c r="E3836" s="116">
        <v>44625</v>
      </c>
      <c r="F3836" s="174" t="s">
        <v>3912</v>
      </c>
      <c r="G3836" s="115" t="s">
        <v>310</v>
      </c>
      <c r="H3836" s="115" t="s">
        <v>307</v>
      </c>
      <c r="I3836" s="115">
        <v>1</v>
      </c>
      <c r="J3836" s="115">
        <v>1</v>
      </c>
      <c r="K3836" s="117" t="s">
        <v>1296</v>
      </c>
      <c r="L3836" s="175">
        <v>1982</v>
      </c>
      <c r="M3836" s="125" t="s">
        <v>4861</v>
      </c>
      <c r="N3836" s="115">
        <v>7</v>
      </c>
      <c r="O3836" s="174">
        <f t="shared" si="1756"/>
        <v>27</v>
      </c>
      <c r="P3836" s="174">
        <f>COUNTIF($H$3810:$H3836,"=W")</f>
        <v>13</v>
      </c>
      <c r="Q3836" s="174">
        <f>COUNTIF($H$3810:$H3836,"=D")</f>
        <v>4</v>
      </c>
      <c r="R3836" s="174">
        <f>COUNTIF($H$3810:$H3836,"=L")</f>
        <v>10</v>
      </c>
      <c r="S3836" s="174">
        <f t="shared" si="1757"/>
        <v>41</v>
      </c>
      <c r="T3836" s="174">
        <f t="shared" si="1758"/>
        <v>34</v>
      </c>
      <c r="U3836" s="174">
        <f t="shared" si="1759"/>
        <v>43</v>
      </c>
      <c r="V3836" s="176">
        <v>2</v>
      </c>
      <c r="W3836" s="176">
        <v>2</v>
      </c>
      <c r="X3836" s="176">
        <v>2</v>
      </c>
      <c r="Y3836" s="176">
        <v>7</v>
      </c>
      <c r="Z3836" s="176">
        <v>3</v>
      </c>
      <c r="AA3836" s="176">
        <v>4</v>
      </c>
      <c r="AB3836" s="176">
        <v>1</v>
      </c>
      <c r="AC3836" s="176">
        <v>1</v>
      </c>
      <c r="AD3836" s="177">
        <v>1</v>
      </c>
      <c r="AE3836" s="177">
        <v>1</v>
      </c>
      <c r="AF3836" s="178">
        <v>0</v>
      </c>
      <c r="AG3836" s="178">
        <v>0</v>
      </c>
      <c r="AH3836" s="177" t="s">
        <v>3746</v>
      </c>
      <c r="AI3836" s="174"/>
      <c r="AJ3836" s="122"/>
      <c r="AK3836" s="120">
        <f t="shared" si="1730"/>
        <v>41021</v>
      </c>
      <c r="AL3836" s="120">
        <f>AK3836/COUNTIF(G$3810:G3836,"H")</f>
        <v>2930.0714285714284</v>
      </c>
      <c r="AM3836" s="120">
        <f t="shared" si="1731"/>
        <v>19998</v>
      </c>
      <c r="AN3836" s="120">
        <f>AM3836/COUNTIF(G$3810:G3836,"A")</f>
        <v>1538.3076923076924</v>
      </c>
      <c r="AO3836" s="119"/>
      <c r="AP3836" s="119">
        <v>67</v>
      </c>
      <c r="AQ3836" s="119"/>
      <c r="AR3836" s="119">
        <v>43</v>
      </c>
      <c r="AS3836" s="119"/>
      <c r="AT3836" s="121">
        <f t="shared" si="1760"/>
        <v>43</v>
      </c>
      <c r="AU3836" s="119">
        <f t="shared" si="1761"/>
        <v>7</v>
      </c>
      <c r="AV3836" s="119">
        <f t="shared" si="1762"/>
        <v>0</v>
      </c>
      <c r="AW3836" s="115"/>
      <c r="AX3836" s="122"/>
      <c r="AY3836" s="133">
        <v>250</v>
      </c>
      <c r="AZ3836" s="124">
        <f t="shared" si="1726"/>
        <v>0.12613521695257315</v>
      </c>
      <c r="BA3836" s="124">
        <f t="shared" si="1763"/>
        <v>0.87386478304742687</v>
      </c>
      <c r="BB3836" s="119"/>
      <c r="BC3836" s="119"/>
      <c r="BD3836" s="119"/>
      <c r="BE3836" s="119"/>
      <c r="BF3836" s="119"/>
      <c r="BG3836" s="119">
        <f t="shared" si="1764"/>
        <v>0</v>
      </c>
      <c r="BH3836" s="119">
        <f t="shared" si="1765"/>
        <v>0</v>
      </c>
      <c r="BI3836" s="119">
        <f t="shared" si="1766"/>
        <v>1</v>
      </c>
      <c r="BJ3836" s="119">
        <f t="shared" si="1767"/>
        <v>1</v>
      </c>
      <c r="BK3836" s="119">
        <f t="shared" si="1768"/>
        <v>0</v>
      </c>
      <c r="BL3836" s="119">
        <f t="shared" si="1769"/>
        <v>0</v>
      </c>
      <c r="BM3836" s="119">
        <f t="shared" si="1770"/>
        <v>1</v>
      </c>
      <c r="BN3836" s="119">
        <f t="shared" si="1771"/>
        <v>7</v>
      </c>
      <c r="BO3836" s="119">
        <f t="shared" si="1772"/>
        <v>1</v>
      </c>
      <c r="BP3836" s="119">
        <f t="shared" si="1773"/>
        <v>1</v>
      </c>
      <c r="BQ3836" s="119">
        <f t="shared" si="1774"/>
        <v>1</v>
      </c>
      <c r="BR3836" s="119">
        <f t="shared" si="1775"/>
        <v>7</v>
      </c>
      <c r="BS3836" s="119">
        <f t="shared" si="1728"/>
        <v>1</v>
      </c>
      <c r="BT3836" s="119">
        <f t="shared" si="1733"/>
        <v>1</v>
      </c>
      <c r="BV3836" s="57" t="s">
        <v>4086</v>
      </c>
      <c r="BW3836" s="6">
        <v>67</v>
      </c>
      <c r="BY3836" s="57" t="s">
        <v>3996</v>
      </c>
      <c r="BZ3836" s="6">
        <v>61</v>
      </c>
      <c r="CB3836" s="57" t="s">
        <v>4085</v>
      </c>
      <c r="CC3836" s="6">
        <v>56</v>
      </c>
      <c r="CE3836" s="57" t="s">
        <v>4146</v>
      </c>
      <c r="CF3836" s="6">
        <v>53</v>
      </c>
      <c r="CH3836" s="57" t="s">
        <v>4178</v>
      </c>
      <c r="CI3836" s="6">
        <v>48</v>
      </c>
      <c r="CK3836" s="57" t="s">
        <v>2414</v>
      </c>
      <c r="CL3836" s="6">
        <v>48</v>
      </c>
      <c r="CN3836" s="58" t="s">
        <v>1895</v>
      </c>
      <c r="CO3836" s="6">
        <v>43</v>
      </c>
      <c r="CT3836" s="6">
        <f t="shared" si="1729"/>
        <v>4</v>
      </c>
      <c r="CX3836" s="6" t="str">
        <f t="shared" si="1753"/>
        <v>A</v>
      </c>
      <c r="CY3836" s="87">
        <f t="shared" si="1754"/>
        <v>1982</v>
      </c>
      <c r="CZ3836" s="87">
        <f t="shared" si="1755"/>
        <v>250</v>
      </c>
      <c r="DA3836" s="6" t="str">
        <f t="shared" si="1752"/>
        <v>na</v>
      </c>
    </row>
    <row r="3837" spans="1:105" hidden="1" x14ac:dyDescent="0.2">
      <c r="A3837" s="115">
        <v>8628</v>
      </c>
      <c r="B3837" s="46">
        <f t="shared" si="1717"/>
        <v>3</v>
      </c>
      <c r="C3837" s="46">
        <f t="shared" si="1718"/>
        <v>8</v>
      </c>
      <c r="D3837" s="46">
        <f t="shared" si="1719"/>
        <v>3</v>
      </c>
      <c r="E3837" s="116">
        <v>44628</v>
      </c>
      <c r="F3837" s="174" t="s">
        <v>3369</v>
      </c>
      <c r="G3837" s="115" t="s">
        <v>103</v>
      </c>
      <c r="H3837" s="115" t="s">
        <v>306</v>
      </c>
      <c r="I3837" s="115">
        <v>3</v>
      </c>
      <c r="J3837" s="115">
        <v>1</v>
      </c>
      <c r="K3837" s="117" t="s">
        <v>36</v>
      </c>
      <c r="L3837" s="175">
        <v>3579</v>
      </c>
      <c r="M3837" s="125" t="s">
        <v>4862</v>
      </c>
      <c r="N3837" s="115">
        <v>7</v>
      </c>
      <c r="O3837" s="174">
        <f t="shared" si="1756"/>
        <v>28</v>
      </c>
      <c r="P3837" s="174">
        <f>COUNTIF($H$3810:$H3837,"=W")</f>
        <v>14</v>
      </c>
      <c r="Q3837" s="174">
        <f>COUNTIF($H$3810:$H3837,"=D")</f>
        <v>4</v>
      </c>
      <c r="R3837" s="174">
        <f>COUNTIF($H$3810:$H3837,"=L")</f>
        <v>10</v>
      </c>
      <c r="S3837" s="174">
        <f t="shared" si="1757"/>
        <v>44</v>
      </c>
      <c r="T3837" s="174">
        <f t="shared" si="1758"/>
        <v>35</v>
      </c>
      <c r="U3837" s="174">
        <f t="shared" si="1759"/>
        <v>46</v>
      </c>
      <c r="V3837" s="176">
        <v>6</v>
      </c>
      <c r="W3837" s="176">
        <v>1</v>
      </c>
      <c r="X3837" s="176">
        <v>3</v>
      </c>
      <c r="Y3837" s="176">
        <v>7</v>
      </c>
      <c r="Z3837" s="176">
        <v>3</v>
      </c>
      <c r="AA3837" s="176">
        <v>4</v>
      </c>
      <c r="AB3837" s="176">
        <v>13</v>
      </c>
      <c r="AC3837" s="176">
        <v>10</v>
      </c>
      <c r="AD3837" s="177">
        <v>3</v>
      </c>
      <c r="AE3837" s="177">
        <v>1</v>
      </c>
      <c r="AF3837" s="178">
        <v>0</v>
      </c>
      <c r="AG3837" s="178">
        <v>0</v>
      </c>
      <c r="AH3837" s="177" t="s">
        <v>4867</v>
      </c>
      <c r="AI3837" s="174"/>
      <c r="AJ3837" s="122"/>
      <c r="AK3837" s="120">
        <f t="shared" si="1730"/>
        <v>44600</v>
      </c>
      <c r="AL3837" s="120">
        <f>AK3837/COUNTIF(G$3810:G3837,"H")</f>
        <v>2973.3333333333335</v>
      </c>
      <c r="AM3837" s="120">
        <f t="shared" si="1731"/>
        <v>19998</v>
      </c>
      <c r="AN3837" s="120">
        <f>AM3837/COUNTIF(G$3810:G3837,"A")</f>
        <v>1538.3076923076924</v>
      </c>
      <c r="AO3837" s="119"/>
      <c r="AP3837" s="119">
        <v>67</v>
      </c>
      <c r="AQ3837" s="119"/>
      <c r="AR3837" s="119">
        <v>43</v>
      </c>
      <c r="AS3837" s="119"/>
      <c r="AT3837" s="121">
        <f t="shared" si="1760"/>
        <v>46</v>
      </c>
      <c r="AU3837" s="119">
        <f t="shared" si="1761"/>
        <v>7</v>
      </c>
      <c r="AV3837" s="119">
        <f t="shared" si="1762"/>
        <v>-3</v>
      </c>
      <c r="AW3837" s="115"/>
      <c r="AX3837" s="122"/>
      <c r="AY3837" s="129">
        <v>616</v>
      </c>
      <c r="AZ3837" s="124">
        <f t="shared" si="1726"/>
        <v>0.82788488404582283</v>
      </c>
      <c r="BA3837" s="124">
        <f t="shared" si="1763"/>
        <v>0.17211511595417717</v>
      </c>
      <c r="BB3837" s="119"/>
      <c r="BC3837" s="119"/>
      <c r="BD3837" s="119"/>
      <c r="BE3837" s="119"/>
      <c r="BF3837" s="119"/>
      <c r="BG3837" s="119">
        <f t="shared" si="1764"/>
        <v>1</v>
      </c>
      <c r="BH3837" s="119">
        <f t="shared" si="1765"/>
        <v>1</v>
      </c>
      <c r="BI3837" s="119">
        <f t="shared" si="1766"/>
        <v>0</v>
      </c>
      <c r="BJ3837" s="119">
        <f t="shared" si="1767"/>
        <v>0</v>
      </c>
      <c r="BK3837" s="119">
        <f t="shared" si="1768"/>
        <v>0</v>
      </c>
      <c r="BL3837" s="119">
        <f t="shared" si="1769"/>
        <v>0</v>
      </c>
      <c r="BM3837" s="119">
        <f t="shared" si="1770"/>
        <v>1</v>
      </c>
      <c r="BN3837" s="119">
        <f t="shared" si="1771"/>
        <v>8</v>
      </c>
      <c r="BO3837" s="119">
        <f t="shared" si="1772"/>
        <v>0</v>
      </c>
      <c r="BP3837" s="119">
        <f t="shared" si="1773"/>
        <v>0</v>
      </c>
      <c r="BQ3837" s="119">
        <f t="shared" si="1774"/>
        <v>1</v>
      </c>
      <c r="BR3837" s="119">
        <f t="shared" si="1775"/>
        <v>8</v>
      </c>
      <c r="BS3837" s="119">
        <f t="shared" si="1728"/>
        <v>1</v>
      </c>
      <c r="BT3837" s="119">
        <f t="shared" si="1733"/>
        <v>2</v>
      </c>
      <c r="BV3837" s="57" t="s">
        <v>4086</v>
      </c>
      <c r="BW3837" s="6">
        <v>67</v>
      </c>
      <c r="BY3837" s="57" t="s">
        <v>3996</v>
      </c>
      <c r="BZ3837" s="6">
        <v>64</v>
      </c>
      <c r="CB3837" s="57" t="s">
        <v>4085</v>
      </c>
      <c r="CC3837" s="6">
        <v>56</v>
      </c>
      <c r="CE3837" s="57" t="s">
        <v>4146</v>
      </c>
      <c r="CF3837" s="6">
        <v>53</v>
      </c>
      <c r="CH3837" s="57" t="s">
        <v>4178</v>
      </c>
      <c r="CI3837" s="6">
        <v>48</v>
      </c>
      <c r="CK3837" s="57" t="s">
        <v>2414</v>
      </c>
      <c r="CL3837" s="6">
        <v>48</v>
      </c>
      <c r="CN3837" s="58" t="s">
        <v>1895</v>
      </c>
      <c r="CO3837" s="6">
        <v>46</v>
      </c>
      <c r="CT3837" s="6">
        <f t="shared" si="1729"/>
        <v>9</v>
      </c>
      <c r="CX3837" s="6" t="str">
        <f t="shared" si="1753"/>
        <v>H</v>
      </c>
      <c r="CY3837" s="87">
        <f t="shared" si="1754"/>
        <v>3579</v>
      </c>
      <c r="CZ3837" s="87">
        <f t="shared" si="1755"/>
        <v>616</v>
      </c>
      <c r="DA3837" s="6">
        <f t="shared" si="1752"/>
        <v>2963</v>
      </c>
    </row>
    <row r="3838" spans="1:105" hidden="1" x14ac:dyDescent="0.2">
      <c r="A3838" s="115">
        <v>8629</v>
      </c>
      <c r="B3838" s="46">
        <f t="shared" si="1717"/>
        <v>3</v>
      </c>
      <c r="C3838" s="46">
        <f t="shared" si="1718"/>
        <v>15</v>
      </c>
      <c r="D3838" s="46">
        <f t="shared" si="1719"/>
        <v>3</v>
      </c>
      <c r="E3838" s="116">
        <v>44635</v>
      </c>
      <c r="F3838" s="174" t="s">
        <v>3757</v>
      </c>
      <c r="G3838" s="115" t="s">
        <v>103</v>
      </c>
      <c r="H3838" s="115" t="s">
        <v>307</v>
      </c>
      <c r="I3838" s="115">
        <v>0</v>
      </c>
      <c r="J3838" s="115">
        <v>0</v>
      </c>
      <c r="K3838" s="117" t="s">
        <v>36</v>
      </c>
      <c r="L3838" s="175">
        <v>2678</v>
      </c>
      <c r="M3838" s="125"/>
      <c r="N3838" s="115">
        <v>7</v>
      </c>
      <c r="O3838" s="174">
        <f t="shared" si="1756"/>
        <v>29</v>
      </c>
      <c r="P3838" s="174">
        <f>COUNTIF($H$3810:$H3838,"=W")</f>
        <v>14</v>
      </c>
      <c r="Q3838" s="174">
        <f>COUNTIF($H$3810:$H3838,"=D")</f>
        <v>5</v>
      </c>
      <c r="R3838" s="174">
        <f>COUNTIF($H$3810:$H3838,"=L")</f>
        <v>10</v>
      </c>
      <c r="S3838" s="174">
        <f t="shared" si="1757"/>
        <v>44</v>
      </c>
      <c r="T3838" s="174">
        <f t="shared" si="1758"/>
        <v>35</v>
      </c>
      <c r="U3838" s="174">
        <f t="shared" si="1759"/>
        <v>47</v>
      </c>
      <c r="V3838" s="176">
        <v>3</v>
      </c>
      <c r="W3838" s="176">
        <v>0</v>
      </c>
      <c r="X3838" s="176">
        <v>9</v>
      </c>
      <c r="Y3838" s="176">
        <v>2</v>
      </c>
      <c r="Z3838" s="176">
        <v>4</v>
      </c>
      <c r="AA3838" s="176">
        <v>1</v>
      </c>
      <c r="AB3838" s="176">
        <v>7</v>
      </c>
      <c r="AC3838" s="176">
        <v>13</v>
      </c>
      <c r="AD3838" s="177">
        <v>1</v>
      </c>
      <c r="AE3838" s="177">
        <v>0</v>
      </c>
      <c r="AF3838" s="178">
        <v>0</v>
      </c>
      <c r="AG3838" s="178">
        <v>0</v>
      </c>
      <c r="AH3838" s="177" t="s">
        <v>4866</v>
      </c>
      <c r="AI3838" s="174"/>
      <c r="AJ3838" s="122"/>
      <c r="AK3838" s="120">
        <f t="shared" si="1730"/>
        <v>47278</v>
      </c>
      <c r="AL3838" s="120">
        <f>AK3838/COUNTIF(G$3810:G3838,"H")</f>
        <v>2954.875</v>
      </c>
      <c r="AM3838" s="120">
        <f t="shared" si="1731"/>
        <v>19998</v>
      </c>
      <c r="AN3838" s="120">
        <f>AM3838/COUNTIF(G$3810:G3838,"A")</f>
        <v>1538.3076923076924</v>
      </c>
      <c r="AO3838" s="119"/>
      <c r="AP3838" s="119">
        <v>70</v>
      </c>
      <c r="AQ3838" s="119"/>
      <c r="AR3838" s="119">
        <v>47</v>
      </c>
      <c r="AS3838" s="119"/>
      <c r="AT3838" s="121">
        <f t="shared" si="1760"/>
        <v>47</v>
      </c>
      <c r="AU3838" s="119">
        <f t="shared" si="1761"/>
        <v>7</v>
      </c>
      <c r="AV3838" s="119">
        <f t="shared" si="1762"/>
        <v>0</v>
      </c>
      <c r="AW3838" s="115"/>
      <c r="AX3838" s="122"/>
      <c r="AY3838" s="129">
        <v>15</v>
      </c>
      <c r="AZ3838" s="124">
        <f t="shared" si="1726"/>
        <v>0.99439880507841671</v>
      </c>
      <c r="BA3838" s="124">
        <f t="shared" si="1763"/>
        <v>5.6011949215832857E-3</v>
      </c>
      <c r="BB3838" s="119"/>
      <c r="BC3838" s="119"/>
      <c r="BD3838" s="119"/>
      <c r="BE3838" s="119"/>
      <c r="BF3838" s="119"/>
      <c r="BG3838" s="119">
        <f t="shared" si="1764"/>
        <v>0</v>
      </c>
      <c r="BH3838" s="119">
        <f t="shared" si="1765"/>
        <v>0</v>
      </c>
      <c r="BI3838" s="119">
        <f t="shared" si="1766"/>
        <v>1</v>
      </c>
      <c r="BJ3838" s="119">
        <f t="shared" si="1767"/>
        <v>1</v>
      </c>
      <c r="BK3838" s="119">
        <f t="shared" si="1768"/>
        <v>0</v>
      </c>
      <c r="BL3838" s="119">
        <f t="shared" si="1769"/>
        <v>0</v>
      </c>
      <c r="BM3838" s="119">
        <f t="shared" si="1770"/>
        <v>1</v>
      </c>
      <c r="BN3838" s="119">
        <f t="shared" si="1771"/>
        <v>9</v>
      </c>
      <c r="BO3838" s="119">
        <f t="shared" si="1772"/>
        <v>1</v>
      </c>
      <c r="BP3838" s="119">
        <f t="shared" si="1773"/>
        <v>1</v>
      </c>
      <c r="BQ3838" s="119">
        <f t="shared" si="1774"/>
        <v>0</v>
      </c>
      <c r="BR3838" s="119">
        <f t="shared" si="1775"/>
        <v>0</v>
      </c>
      <c r="BS3838" s="119">
        <f t="shared" si="1728"/>
        <v>0</v>
      </c>
      <c r="BT3838" s="119">
        <f t="shared" si="1733"/>
        <v>0</v>
      </c>
      <c r="BV3838" s="57" t="s">
        <v>4086</v>
      </c>
      <c r="BW3838" s="6">
        <v>70</v>
      </c>
      <c r="BY3838" s="57" t="s">
        <v>3996</v>
      </c>
      <c r="BZ3838" s="6">
        <v>67</v>
      </c>
      <c r="CB3838" s="57" t="s">
        <v>4085</v>
      </c>
      <c r="CC3838" s="6">
        <v>57</v>
      </c>
      <c r="CE3838" s="57" t="s">
        <v>4146</v>
      </c>
      <c r="CF3838" s="6">
        <v>57</v>
      </c>
      <c r="CH3838" s="57" t="s">
        <v>4178</v>
      </c>
      <c r="CI3838" s="6">
        <v>51</v>
      </c>
      <c r="CK3838" s="57" t="s">
        <v>2414</v>
      </c>
      <c r="CL3838" s="6">
        <v>48</v>
      </c>
      <c r="CN3838" s="58" t="s">
        <v>1895</v>
      </c>
      <c r="CO3838" s="6">
        <v>47</v>
      </c>
      <c r="CT3838" s="6">
        <f t="shared" si="1729"/>
        <v>12</v>
      </c>
      <c r="CX3838" s="6" t="str">
        <f t="shared" si="1753"/>
        <v>H</v>
      </c>
      <c r="CY3838" s="87">
        <f t="shared" si="1754"/>
        <v>2678</v>
      </c>
      <c r="CZ3838" s="87">
        <f t="shared" si="1755"/>
        <v>15</v>
      </c>
      <c r="DA3838" s="6">
        <f t="shared" si="1752"/>
        <v>2663</v>
      </c>
    </row>
    <row r="3839" spans="1:105" hidden="1" x14ac:dyDescent="0.2">
      <c r="A3839" s="115">
        <v>8630</v>
      </c>
      <c r="B3839" s="46">
        <f t="shared" si="1717"/>
        <v>7</v>
      </c>
      <c r="C3839" s="46">
        <f t="shared" si="1718"/>
        <v>19</v>
      </c>
      <c r="D3839" s="46">
        <f t="shared" si="1719"/>
        <v>3</v>
      </c>
      <c r="E3839" s="116">
        <v>44639</v>
      </c>
      <c r="F3839" s="174" t="s">
        <v>3579</v>
      </c>
      <c r="G3839" s="115" t="s">
        <v>310</v>
      </c>
      <c r="H3839" s="115" t="s">
        <v>307</v>
      </c>
      <c r="I3839" s="115">
        <v>3</v>
      </c>
      <c r="J3839" s="115">
        <v>3</v>
      </c>
      <c r="K3839" s="117" t="s">
        <v>558</v>
      </c>
      <c r="L3839" s="175">
        <v>1565</v>
      </c>
      <c r="M3839" s="127" t="s">
        <v>4868</v>
      </c>
      <c r="N3839" s="115">
        <v>7</v>
      </c>
      <c r="O3839" s="174">
        <f t="shared" si="1756"/>
        <v>30</v>
      </c>
      <c r="P3839" s="174">
        <f>COUNTIF($H$3810:$H3839,"=W")</f>
        <v>14</v>
      </c>
      <c r="Q3839" s="174">
        <f>COUNTIF($H$3810:$H3839,"=D")</f>
        <v>6</v>
      </c>
      <c r="R3839" s="174">
        <f>COUNTIF($H$3810:$H3839,"=L")</f>
        <v>10</v>
      </c>
      <c r="S3839" s="174">
        <f t="shared" si="1757"/>
        <v>47</v>
      </c>
      <c r="T3839" s="174">
        <f t="shared" si="1758"/>
        <v>38</v>
      </c>
      <c r="U3839" s="174">
        <f t="shared" si="1759"/>
        <v>48</v>
      </c>
      <c r="V3839" s="176">
        <v>13</v>
      </c>
      <c r="W3839" s="176">
        <v>5</v>
      </c>
      <c r="X3839" s="176">
        <v>8</v>
      </c>
      <c r="Y3839" s="176">
        <v>2</v>
      </c>
      <c r="Z3839" s="176">
        <v>5</v>
      </c>
      <c r="AA3839" s="176">
        <v>2</v>
      </c>
      <c r="AB3839" s="176">
        <v>11</v>
      </c>
      <c r="AC3839" s="176">
        <v>12</v>
      </c>
      <c r="AD3839" s="177">
        <v>2</v>
      </c>
      <c r="AE3839" s="177">
        <v>0</v>
      </c>
      <c r="AF3839" s="178">
        <v>0</v>
      </c>
      <c r="AG3839" s="178">
        <v>0</v>
      </c>
      <c r="AH3839" s="177" t="s">
        <v>4869</v>
      </c>
      <c r="AI3839" s="174"/>
      <c r="AJ3839" s="122"/>
      <c r="AK3839" s="120">
        <f t="shared" si="1730"/>
        <v>47278</v>
      </c>
      <c r="AL3839" s="120">
        <f>AK3839/COUNTIF(G$3810:G3839,"H")</f>
        <v>2954.875</v>
      </c>
      <c r="AM3839" s="120">
        <f t="shared" si="1731"/>
        <v>21563</v>
      </c>
      <c r="AN3839" s="120">
        <f>AM3839/COUNTIF(G$3810:G3839,"A")</f>
        <v>1540.2142857142858</v>
      </c>
      <c r="AO3839" s="119"/>
      <c r="AP3839" s="119">
        <v>73</v>
      </c>
      <c r="AQ3839" s="119"/>
      <c r="AR3839" s="119">
        <v>48</v>
      </c>
      <c r="AS3839" s="119"/>
      <c r="AT3839" s="121">
        <f t="shared" si="1760"/>
        <v>48</v>
      </c>
      <c r="AU3839" s="119">
        <f t="shared" si="1761"/>
        <v>7</v>
      </c>
      <c r="AV3839" s="119">
        <f t="shared" si="1762"/>
        <v>0</v>
      </c>
      <c r="AW3839" s="115"/>
      <c r="AX3839" s="122"/>
      <c r="AY3839" s="129">
        <v>446</v>
      </c>
      <c r="AZ3839" s="124">
        <f t="shared" si="1726"/>
        <v>0.28498402555910546</v>
      </c>
      <c r="BA3839" s="124">
        <f t="shared" si="1763"/>
        <v>0.7150159744408946</v>
      </c>
      <c r="BB3839" s="119"/>
      <c r="BC3839" s="119"/>
      <c r="BD3839" s="119"/>
      <c r="BE3839" s="119"/>
      <c r="BF3839" s="119"/>
      <c r="BG3839" s="119">
        <f t="shared" si="1764"/>
        <v>0</v>
      </c>
      <c r="BH3839" s="119">
        <f t="shared" si="1765"/>
        <v>0</v>
      </c>
      <c r="BI3839" s="119">
        <f t="shared" si="1766"/>
        <v>1</v>
      </c>
      <c r="BJ3839" s="119">
        <f t="shared" si="1767"/>
        <v>2</v>
      </c>
      <c r="BK3839" s="119">
        <f t="shared" si="1768"/>
        <v>0</v>
      </c>
      <c r="BL3839" s="119">
        <f t="shared" si="1769"/>
        <v>0</v>
      </c>
      <c r="BM3839" s="119">
        <f t="shared" si="1770"/>
        <v>1</v>
      </c>
      <c r="BN3839" s="119">
        <f t="shared" si="1771"/>
        <v>10</v>
      </c>
      <c r="BO3839" s="119">
        <f t="shared" si="1772"/>
        <v>1</v>
      </c>
      <c r="BP3839" s="119">
        <f t="shared" si="1773"/>
        <v>2</v>
      </c>
      <c r="BQ3839" s="119">
        <f t="shared" si="1774"/>
        <v>1</v>
      </c>
      <c r="BR3839" s="119">
        <f t="shared" si="1775"/>
        <v>1</v>
      </c>
      <c r="BS3839" s="119">
        <f t="shared" si="1728"/>
        <v>1</v>
      </c>
      <c r="BT3839" s="119">
        <f t="shared" si="1733"/>
        <v>1</v>
      </c>
      <c r="BV3839" s="57" t="s">
        <v>4086</v>
      </c>
      <c r="BW3839" s="6">
        <v>73</v>
      </c>
      <c r="BY3839" s="57" t="s">
        <v>3996</v>
      </c>
      <c r="BZ3839" s="6">
        <v>70</v>
      </c>
      <c r="CB3839" s="57" t="s">
        <v>4146</v>
      </c>
      <c r="CC3839" s="6">
        <v>60</v>
      </c>
      <c r="CE3839" s="57" t="s">
        <v>4085</v>
      </c>
      <c r="CF3839" s="6">
        <v>57</v>
      </c>
      <c r="CH3839" s="57" t="s">
        <v>4178</v>
      </c>
      <c r="CI3839" s="6">
        <v>51</v>
      </c>
      <c r="CK3839" s="57" t="s">
        <v>2414</v>
      </c>
      <c r="CL3839" s="6">
        <v>49</v>
      </c>
      <c r="CN3839" s="58" t="s">
        <v>1895</v>
      </c>
      <c r="CO3839" s="6">
        <v>48</v>
      </c>
      <c r="CT3839" s="6">
        <f t="shared" si="1729"/>
        <v>21</v>
      </c>
      <c r="CX3839" s="6" t="str">
        <f t="shared" si="1753"/>
        <v>A</v>
      </c>
      <c r="CY3839" s="87">
        <f t="shared" si="1754"/>
        <v>1565</v>
      </c>
      <c r="CZ3839" s="87">
        <f t="shared" si="1755"/>
        <v>446</v>
      </c>
      <c r="DA3839" s="6" t="str">
        <f t="shared" si="1752"/>
        <v>na</v>
      </c>
    </row>
    <row r="3840" spans="1:105" hidden="1" x14ac:dyDescent="0.2">
      <c r="A3840" s="115">
        <v>8631</v>
      </c>
      <c r="B3840" s="46">
        <f t="shared" si="1717"/>
        <v>3</v>
      </c>
      <c r="C3840" s="46">
        <f t="shared" si="1718"/>
        <v>22</v>
      </c>
      <c r="D3840" s="46">
        <f t="shared" si="1719"/>
        <v>3</v>
      </c>
      <c r="E3840" s="116">
        <v>44642</v>
      </c>
      <c r="F3840" s="174" t="s">
        <v>546</v>
      </c>
      <c r="G3840" s="115" t="s">
        <v>103</v>
      </c>
      <c r="H3840" s="115" t="s">
        <v>308</v>
      </c>
      <c r="I3840" s="115">
        <v>0</v>
      </c>
      <c r="J3840" s="115">
        <v>1</v>
      </c>
      <c r="K3840" s="117" t="s">
        <v>3298</v>
      </c>
      <c r="L3840" s="175">
        <v>2954</v>
      </c>
      <c r="M3840" s="127">
        <v>37</v>
      </c>
      <c r="N3840" s="115">
        <v>7</v>
      </c>
      <c r="O3840" s="174">
        <f t="shared" si="1756"/>
        <v>31</v>
      </c>
      <c r="P3840" s="174">
        <f>COUNTIF($H$3810:$H3840,"=W")</f>
        <v>14</v>
      </c>
      <c r="Q3840" s="174">
        <f>COUNTIF($H$3810:$H3840,"=D")</f>
        <v>6</v>
      </c>
      <c r="R3840" s="174">
        <f>COUNTIF($H$3810:$H3840,"=L")</f>
        <v>11</v>
      </c>
      <c r="S3840" s="174">
        <f t="shared" si="1757"/>
        <v>47</v>
      </c>
      <c r="T3840" s="174">
        <f t="shared" si="1758"/>
        <v>39</v>
      </c>
      <c r="U3840" s="174">
        <f t="shared" si="1759"/>
        <v>48</v>
      </c>
      <c r="V3840" s="176">
        <v>4</v>
      </c>
      <c r="W3840" s="176">
        <v>1</v>
      </c>
      <c r="X3840" s="176">
        <v>7</v>
      </c>
      <c r="Y3840" s="176">
        <v>3</v>
      </c>
      <c r="Z3840" s="176">
        <v>5</v>
      </c>
      <c r="AA3840" s="176">
        <v>8</v>
      </c>
      <c r="AB3840" s="176">
        <v>6</v>
      </c>
      <c r="AC3840" s="176">
        <v>6</v>
      </c>
      <c r="AD3840" s="177">
        <v>0</v>
      </c>
      <c r="AE3840" s="177">
        <v>2</v>
      </c>
      <c r="AF3840" s="178">
        <v>0</v>
      </c>
      <c r="AG3840" s="178">
        <v>0</v>
      </c>
      <c r="AH3840" s="177"/>
      <c r="AI3840" s="174"/>
      <c r="AJ3840" s="122"/>
      <c r="AK3840" s="120">
        <f t="shared" si="1730"/>
        <v>50232</v>
      </c>
      <c r="AL3840" s="120">
        <f>AK3840/COUNTIF(G$3810:G3840,"H")</f>
        <v>2954.8235294117649</v>
      </c>
      <c r="AM3840" s="120">
        <f t="shared" si="1731"/>
        <v>21563</v>
      </c>
      <c r="AN3840" s="120">
        <f>AM3840/COUNTIF(G$3810:G3840,"A")</f>
        <v>1540.2142857142858</v>
      </c>
      <c r="AO3840" s="119"/>
      <c r="AP3840" s="119">
        <v>76</v>
      </c>
      <c r="AQ3840" s="119"/>
      <c r="AR3840" s="119">
        <v>48</v>
      </c>
      <c r="AS3840" s="119"/>
      <c r="AT3840" s="121">
        <f t="shared" si="1760"/>
        <v>48</v>
      </c>
      <c r="AU3840" s="119">
        <f t="shared" si="1761"/>
        <v>7</v>
      </c>
      <c r="AV3840" s="119">
        <f t="shared" si="1762"/>
        <v>0</v>
      </c>
      <c r="AW3840" s="115"/>
      <c r="AX3840" s="122"/>
      <c r="AY3840" s="129">
        <v>148</v>
      </c>
      <c r="AZ3840" s="124">
        <f t="shared" si="1726"/>
        <v>0.94989844278943802</v>
      </c>
      <c r="BA3840" s="124">
        <f t="shared" si="1763"/>
        <v>5.0101557210561976E-2</v>
      </c>
      <c r="BB3840" s="119"/>
      <c r="BC3840" s="119"/>
      <c r="BD3840" s="119"/>
      <c r="BE3840" s="119"/>
      <c r="BF3840" s="119"/>
      <c r="BG3840" s="119">
        <f t="shared" si="1764"/>
        <v>0</v>
      </c>
      <c r="BH3840" s="119">
        <f t="shared" si="1765"/>
        <v>0</v>
      </c>
      <c r="BI3840" s="119">
        <f t="shared" si="1766"/>
        <v>0</v>
      </c>
      <c r="BJ3840" s="119">
        <f t="shared" si="1767"/>
        <v>0</v>
      </c>
      <c r="BK3840" s="119">
        <f t="shared" si="1768"/>
        <v>1</v>
      </c>
      <c r="BL3840" s="119">
        <f t="shared" si="1769"/>
        <v>1</v>
      </c>
      <c r="BM3840" s="119">
        <f t="shared" si="1770"/>
        <v>0</v>
      </c>
      <c r="BN3840" s="119">
        <f t="shared" si="1771"/>
        <v>0</v>
      </c>
      <c r="BO3840" s="119">
        <f t="shared" si="1772"/>
        <v>1</v>
      </c>
      <c r="BP3840" s="119">
        <f t="shared" si="1773"/>
        <v>3</v>
      </c>
      <c r="BQ3840" s="119">
        <f t="shared" si="1774"/>
        <v>0</v>
      </c>
      <c r="BR3840" s="119">
        <f t="shared" si="1775"/>
        <v>0</v>
      </c>
      <c r="BS3840" s="119">
        <f t="shared" si="1728"/>
        <v>1</v>
      </c>
      <c r="BT3840" s="119">
        <f t="shared" si="1733"/>
        <v>2</v>
      </c>
      <c r="BV3840" s="57" t="s">
        <v>4086</v>
      </c>
      <c r="BW3840" s="6">
        <v>76</v>
      </c>
      <c r="BY3840" s="57" t="s">
        <v>3996</v>
      </c>
      <c r="BZ3840" s="6">
        <v>73</v>
      </c>
      <c r="CB3840" s="57" t="s">
        <v>4146</v>
      </c>
      <c r="CC3840" s="6">
        <v>63</v>
      </c>
      <c r="CE3840" s="57" t="s">
        <v>4085</v>
      </c>
      <c r="CF3840" s="6">
        <v>58</v>
      </c>
      <c r="CH3840" s="57" t="s">
        <v>4178</v>
      </c>
      <c r="CI3840" s="6">
        <v>52</v>
      </c>
      <c r="CK3840" s="57" t="s">
        <v>2414</v>
      </c>
      <c r="CL3840" s="6">
        <v>49</v>
      </c>
      <c r="CN3840" s="58" t="s">
        <v>1895</v>
      </c>
      <c r="CO3840" s="6">
        <v>48</v>
      </c>
      <c r="CT3840" s="6">
        <f t="shared" si="1729"/>
        <v>11</v>
      </c>
      <c r="CX3840" s="6" t="str">
        <f t="shared" si="1753"/>
        <v>H</v>
      </c>
      <c r="CY3840" s="87">
        <f t="shared" si="1754"/>
        <v>2954</v>
      </c>
      <c r="CZ3840" s="87">
        <f t="shared" si="1755"/>
        <v>148</v>
      </c>
      <c r="DA3840" s="6">
        <f t="shared" si="1752"/>
        <v>2806</v>
      </c>
    </row>
    <row r="3841" spans="1:114" hidden="1" x14ac:dyDescent="0.2">
      <c r="A3841" s="115">
        <v>8632</v>
      </c>
      <c r="B3841" s="46">
        <f t="shared" si="1717"/>
        <v>7</v>
      </c>
      <c r="C3841" s="46">
        <f t="shared" si="1718"/>
        <v>26</v>
      </c>
      <c r="D3841" s="46">
        <f t="shared" si="1719"/>
        <v>3</v>
      </c>
      <c r="E3841" s="116">
        <v>44646</v>
      </c>
      <c r="F3841" s="174" t="s">
        <v>3897</v>
      </c>
      <c r="G3841" s="115" t="s">
        <v>103</v>
      </c>
      <c r="H3841" s="115" t="s">
        <v>306</v>
      </c>
      <c r="I3841" s="115">
        <v>1</v>
      </c>
      <c r="J3841" s="115">
        <v>0</v>
      </c>
      <c r="K3841" s="117" t="s">
        <v>36</v>
      </c>
      <c r="L3841" s="175">
        <v>3317</v>
      </c>
      <c r="M3841" s="125" t="s">
        <v>4870</v>
      </c>
      <c r="N3841" s="115">
        <v>6</v>
      </c>
      <c r="O3841" s="174">
        <f t="shared" si="1756"/>
        <v>32</v>
      </c>
      <c r="P3841" s="174">
        <f>COUNTIF($H$3810:$H3841,"=W")</f>
        <v>15</v>
      </c>
      <c r="Q3841" s="174">
        <f>COUNTIF($H$3810:$H3841,"=D")</f>
        <v>6</v>
      </c>
      <c r="R3841" s="174">
        <f>COUNTIF($H$3810:$H3841,"=L")</f>
        <v>11</v>
      </c>
      <c r="S3841" s="174">
        <f t="shared" si="1757"/>
        <v>48</v>
      </c>
      <c r="T3841" s="174">
        <f t="shared" si="1758"/>
        <v>39</v>
      </c>
      <c r="U3841" s="174">
        <f t="shared" si="1759"/>
        <v>51</v>
      </c>
      <c r="V3841" s="176">
        <v>5</v>
      </c>
      <c r="W3841" s="176">
        <v>0</v>
      </c>
      <c r="X3841" s="176">
        <v>6</v>
      </c>
      <c r="Y3841" s="176">
        <v>3</v>
      </c>
      <c r="Z3841" s="176">
        <v>7</v>
      </c>
      <c r="AA3841" s="176">
        <v>1</v>
      </c>
      <c r="AB3841" s="176">
        <v>9</v>
      </c>
      <c r="AC3841" s="176">
        <v>10</v>
      </c>
      <c r="AD3841" s="177">
        <v>1</v>
      </c>
      <c r="AE3841" s="177">
        <v>0</v>
      </c>
      <c r="AF3841" s="178">
        <v>0</v>
      </c>
      <c r="AG3841" s="178">
        <v>0</v>
      </c>
      <c r="AH3841" s="177" t="s">
        <v>3746</v>
      </c>
      <c r="AI3841" s="174"/>
      <c r="AJ3841" s="122"/>
      <c r="AK3841" s="120">
        <f t="shared" si="1730"/>
        <v>53549</v>
      </c>
      <c r="AL3841" s="120">
        <f>AK3841/COUNTIF(G$3810:G3841,"H")</f>
        <v>2974.9444444444443</v>
      </c>
      <c r="AM3841" s="120">
        <f t="shared" si="1731"/>
        <v>21563</v>
      </c>
      <c r="AN3841" s="120">
        <f>AM3841/COUNTIF(G$3810:G3841,"A")</f>
        <v>1540.2142857142858</v>
      </c>
      <c r="AO3841" s="119"/>
      <c r="AP3841" s="119">
        <v>77</v>
      </c>
      <c r="AQ3841" s="119"/>
      <c r="AR3841" s="119">
        <v>50</v>
      </c>
      <c r="AS3841" s="119"/>
      <c r="AT3841" s="121">
        <f t="shared" si="1760"/>
        <v>51</v>
      </c>
      <c r="AU3841" s="119">
        <f t="shared" si="1761"/>
        <v>6</v>
      </c>
      <c r="AV3841" s="119">
        <f t="shared" si="1762"/>
        <v>-1</v>
      </c>
      <c r="AW3841" s="115"/>
      <c r="AX3841" s="122"/>
      <c r="AY3841" s="129">
        <v>38</v>
      </c>
      <c r="AZ3841" s="124">
        <f t="shared" si="1726"/>
        <v>0.98854386493819713</v>
      </c>
      <c r="BA3841" s="124">
        <f t="shared" si="1763"/>
        <v>1.1456135061802875E-2</v>
      </c>
      <c r="BB3841" s="119"/>
      <c r="BC3841" s="119"/>
      <c r="BD3841" s="119"/>
      <c r="BE3841" s="119"/>
      <c r="BF3841" s="119"/>
      <c r="BG3841" s="119">
        <f t="shared" si="1764"/>
        <v>1</v>
      </c>
      <c r="BH3841" s="119">
        <f t="shared" si="1765"/>
        <v>1</v>
      </c>
      <c r="BI3841" s="119">
        <f t="shared" si="1766"/>
        <v>0</v>
      </c>
      <c r="BJ3841" s="119">
        <f t="shared" si="1767"/>
        <v>0</v>
      </c>
      <c r="BK3841" s="119">
        <f t="shared" si="1768"/>
        <v>0</v>
      </c>
      <c r="BL3841" s="119">
        <f t="shared" si="1769"/>
        <v>0</v>
      </c>
      <c r="BM3841" s="119">
        <f t="shared" si="1770"/>
        <v>1</v>
      </c>
      <c r="BN3841" s="119">
        <f t="shared" si="1771"/>
        <v>1</v>
      </c>
      <c r="BO3841" s="119">
        <f t="shared" si="1772"/>
        <v>0</v>
      </c>
      <c r="BP3841" s="119">
        <f t="shared" si="1773"/>
        <v>0</v>
      </c>
      <c r="BQ3841" s="119">
        <f t="shared" si="1774"/>
        <v>1</v>
      </c>
      <c r="BR3841" s="119">
        <f t="shared" si="1775"/>
        <v>1</v>
      </c>
      <c r="BS3841" s="119">
        <f t="shared" si="1728"/>
        <v>0</v>
      </c>
      <c r="BT3841" s="119">
        <f t="shared" si="1733"/>
        <v>0</v>
      </c>
      <c r="BV3841" s="57" t="s">
        <v>4086</v>
      </c>
      <c r="BW3841" s="6">
        <v>77</v>
      </c>
      <c r="BY3841" s="57" t="s">
        <v>3996</v>
      </c>
      <c r="BZ3841" s="6">
        <v>74</v>
      </c>
      <c r="CB3841" s="57" t="s">
        <v>4146</v>
      </c>
      <c r="CC3841" s="6">
        <v>63</v>
      </c>
      <c r="CE3841" s="57" t="s">
        <v>4085</v>
      </c>
      <c r="CF3841" s="6">
        <v>61</v>
      </c>
      <c r="CH3841" s="57" t="s">
        <v>4178</v>
      </c>
      <c r="CI3841" s="6">
        <v>52</v>
      </c>
      <c r="CK3841" s="58" t="s">
        <v>1895</v>
      </c>
      <c r="CL3841" s="6">
        <v>51</v>
      </c>
      <c r="CN3841" s="57" t="s">
        <v>2414</v>
      </c>
      <c r="CO3841" s="6">
        <v>50</v>
      </c>
      <c r="CT3841" s="6">
        <f t="shared" si="1729"/>
        <v>11</v>
      </c>
      <c r="CX3841" s="6" t="str">
        <f t="shared" si="1753"/>
        <v>H</v>
      </c>
      <c r="CY3841" s="87">
        <f t="shared" si="1754"/>
        <v>3317</v>
      </c>
      <c r="CZ3841" s="87">
        <f t="shared" si="1755"/>
        <v>38</v>
      </c>
      <c r="DA3841" s="6">
        <f t="shared" si="1752"/>
        <v>3279</v>
      </c>
    </row>
    <row r="3842" spans="1:114" hidden="1" x14ac:dyDescent="0.2">
      <c r="A3842" s="115">
        <v>8633</v>
      </c>
      <c r="B3842" s="46">
        <f t="shared" si="1717"/>
        <v>3</v>
      </c>
      <c r="C3842" s="46">
        <f t="shared" si="1718"/>
        <v>5</v>
      </c>
      <c r="D3842" s="46">
        <f t="shared" si="1719"/>
        <v>4</v>
      </c>
      <c r="E3842" s="116">
        <v>44656</v>
      </c>
      <c r="F3842" s="174" t="s">
        <v>2104</v>
      </c>
      <c r="G3842" s="115" t="s">
        <v>310</v>
      </c>
      <c r="H3842" s="115" t="s">
        <v>308</v>
      </c>
      <c r="I3842" s="115">
        <v>0</v>
      </c>
      <c r="J3842" s="115">
        <v>2</v>
      </c>
      <c r="K3842" s="117" t="s">
        <v>3410</v>
      </c>
      <c r="L3842" s="175">
        <v>852</v>
      </c>
      <c r="M3842" s="127" t="s">
        <v>4873</v>
      </c>
      <c r="N3842" s="115">
        <v>6</v>
      </c>
      <c r="O3842" s="174">
        <f t="shared" si="1756"/>
        <v>33</v>
      </c>
      <c r="P3842" s="174">
        <f>COUNTIF($H$3810:$H3842,"=W")</f>
        <v>15</v>
      </c>
      <c r="Q3842" s="174">
        <f>COUNTIF($H$3810:$H3842,"=D")</f>
        <v>6</v>
      </c>
      <c r="R3842" s="174">
        <f>COUNTIF($H$3810:$H3842,"=L")</f>
        <v>12</v>
      </c>
      <c r="S3842" s="174">
        <f t="shared" si="1757"/>
        <v>48</v>
      </c>
      <c r="T3842" s="174">
        <f t="shared" si="1758"/>
        <v>41</v>
      </c>
      <c r="U3842" s="174">
        <f t="shared" si="1759"/>
        <v>51</v>
      </c>
      <c r="V3842" s="176">
        <v>2</v>
      </c>
      <c r="W3842" s="176">
        <v>4</v>
      </c>
      <c r="X3842" s="176">
        <v>4</v>
      </c>
      <c r="Y3842" s="176">
        <v>6</v>
      </c>
      <c r="Z3842" s="176">
        <v>3</v>
      </c>
      <c r="AA3842" s="176">
        <v>5</v>
      </c>
      <c r="AB3842" s="176">
        <v>7</v>
      </c>
      <c r="AC3842" s="176">
        <v>10</v>
      </c>
      <c r="AD3842" s="177">
        <v>3</v>
      </c>
      <c r="AE3842" s="177">
        <v>1</v>
      </c>
      <c r="AF3842" s="178">
        <v>0</v>
      </c>
      <c r="AG3842" s="178">
        <v>0</v>
      </c>
      <c r="AH3842" s="177" t="s">
        <v>4874</v>
      </c>
      <c r="AI3842" s="174"/>
      <c r="AJ3842" s="122"/>
      <c r="AK3842" s="120">
        <f t="shared" si="1730"/>
        <v>53549</v>
      </c>
      <c r="AL3842" s="120">
        <f>AK3842/COUNTIF(G$3810:G3842,"H")</f>
        <v>2974.9444444444443</v>
      </c>
      <c r="AM3842" s="120">
        <f t="shared" si="1731"/>
        <v>22415</v>
      </c>
      <c r="AN3842" s="120">
        <f>AM3842/COUNTIF(G$3810:G3842,"A")</f>
        <v>1494.3333333333333</v>
      </c>
      <c r="AO3842" s="119"/>
      <c r="AP3842" s="119">
        <v>78</v>
      </c>
      <c r="AQ3842" s="119"/>
      <c r="AR3842" s="119">
        <v>50</v>
      </c>
      <c r="AS3842" s="119"/>
      <c r="AT3842" s="121">
        <f t="shared" si="1760"/>
        <v>51</v>
      </c>
      <c r="AU3842" s="119">
        <f t="shared" si="1761"/>
        <v>6</v>
      </c>
      <c r="AV3842" s="119">
        <f t="shared" si="1762"/>
        <v>-1</v>
      </c>
      <c r="AW3842" s="115"/>
      <c r="AX3842" s="122"/>
      <c r="AY3842" s="133">
        <v>120</v>
      </c>
      <c r="AZ3842" s="124">
        <f t="shared" ref="AZ3842:AZ3873" si="1776">IF(G3842="H",(L3842-AY3842)/L3842,AY3842/L3842)</f>
        <v>0.14084507042253522</v>
      </c>
      <c r="BA3842" s="124">
        <f t="shared" si="1763"/>
        <v>0.85915492957746475</v>
      </c>
      <c r="BB3842" s="119"/>
      <c r="BC3842" s="119"/>
      <c r="BD3842" s="119"/>
      <c r="BE3842" s="119"/>
      <c r="BF3842" s="119"/>
      <c r="BG3842" s="119">
        <f t="shared" si="1764"/>
        <v>0</v>
      </c>
      <c r="BH3842" s="119">
        <f t="shared" si="1765"/>
        <v>0</v>
      </c>
      <c r="BI3842" s="119">
        <f t="shared" si="1766"/>
        <v>0</v>
      </c>
      <c r="BJ3842" s="119">
        <f t="shared" si="1767"/>
        <v>0</v>
      </c>
      <c r="BK3842" s="119">
        <f t="shared" si="1768"/>
        <v>1</v>
      </c>
      <c r="BL3842" s="119">
        <f t="shared" si="1769"/>
        <v>1</v>
      </c>
      <c r="BM3842" s="119">
        <f t="shared" si="1770"/>
        <v>0</v>
      </c>
      <c r="BN3842" s="119">
        <f t="shared" si="1771"/>
        <v>0</v>
      </c>
      <c r="BO3842" s="119">
        <f t="shared" si="1772"/>
        <v>1</v>
      </c>
      <c r="BP3842" s="119">
        <f t="shared" si="1773"/>
        <v>1</v>
      </c>
      <c r="BQ3842" s="119">
        <f t="shared" si="1774"/>
        <v>0</v>
      </c>
      <c r="BR3842" s="119">
        <f t="shared" si="1775"/>
        <v>0</v>
      </c>
      <c r="BS3842" s="119">
        <f t="shared" si="1728"/>
        <v>1</v>
      </c>
      <c r="BT3842" s="119">
        <f t="shared" si="1733"/>
        <v>1</v>
      </c>
      <c r="BV3842" s="57" t="s">
        <v>3996</v>
      </c>
      <c r="BW3842" s="6">
        <v>78</v>
      </c>
      <c r="BY3842" s="57" t="s">
        <v>4086</v>
      </c>
      <c r="BZ3842" s="6">
        <v>77</v>
      </c>
      <c r="CB3842" s="57" t="s">
        <v>4146</v>
      </c>
      <c r="CC3842" s="6">
        <v>66</v>
      </c>
      <c r="CE3842" s="57" t="s">
        <v>4085</v>
      </c>
      <c r="CF3842" s="6">
        <v>62</v>
      </c>
      <c r="CH3842" s="57" t="s">
        <v>4178</v>
      </c>
      <c r="CI3842" s="6">
        <v>58</v>
      </c>
      <c r="CK3842" s="58" t="s">
        <v>1895</v>
      </c>
      <c r="CL3842" s="6">
        <v>51</v>
      </c>
      <c r="CN3842" s="57" t="s">
        <v>2414</v>
      </c>
      <c r="CO3842" s="6">
        <v>50</v>
      </c>
      <c r="CT3842" s="6">
        <f t="shared" si="1729"/>
        <v>6</v>
      </c>
      <c r="CX3842" s="6" t="str">
        <f t="shared" si="1753"/>
        <v>A</v>
      </c>
      <c r="CY3842" s="87">
        <f t="shared" si="1754"/>
        <v>852</v>
      </c>
      <c r="CZ3842" s="87">
        <f t="shared" si="1755"/>
        <v>120</v>
      </c>
      <c r="DA3842" s="6" t="str">
        <f t="shared" si="1752"/>
        <v>na</v>
      </c>
    </row>
    <row r="3843" spans="1:114" hidden="1" x14ac:dyDescent="0.2">
      <c r="A3843" s="115">
        <v>8634</v>
      </c>
      <c r="B3843" s="46">
        <f t="shared" ref="B3843:B3906" si="1777">WEEKDAY(E3843)</f>
        <v>7</v>
      </c>
      <c r="C3843" s="46">
        <f t="shared" ref="C3843:C3906" si="1778">DAY(E3843)</f>
        <v>9</v>
      </c>
      <c r="D3843" s="46">
        <f t="shared" ref="D3843:D3906" si="1779">MONTH(E3843)</f>
        <v>4</v>
      </c>
      <c r="E3843" s="116">
        <v>44660</v>
      </c>
      <c r="F3843" s="174" t="s">
        <v>3893</v>
      </c>
      <c r="G3843" s="115" t="s">
        <v>310</v>
      </c>
      <c r="H3843" s="115" t="s">
        <v>308</v>
      </c>
      <c r="I3843" s="115">
        <v>0</v>
      </c>
      <c r="J3843" s="115">
        <v>1</v>
      </c>
      <c r="K3843" s="117" t="s">
        <v>3298</v>
      </c>
      <c r="L3843" s="175">
        <v>960</v>
      </c>
      <c r="M3843" s="127">
        <v>26</v>
      </c>
      <c r="N3843" s="115">
        <v>9</v>
      </c>
      <c r="O3843" s="174">
        <f t="shared" si="1756"/>
        <v>34</v>
      </c>
      <c r="P3843" s="174">
        <f>COUNTIF($H$3810:$H3843,"=W")</f>
        <v>15</v>
      </c>
      <c r="Q3843" s="174">
        <f>COUNTIF($H$3810:$H3843,"=D")</f>
        <v>6</v>
      </c>
      <c r="R3843" s="174">
        <f>COUNTIF($H$3810:$H3843,"=L")</f>
        <v>13</v>
      </c>
      <c r="S3843" s="174">
        <f t="shared" si="1757"/>
        <v>48</v>
      </c>
      <c r="T3843" s="174">
        <f t="shared" si="1758"/>
        <v>42</v>
      </c>
      <c r="U3843" s="174">
        <f t="shared" si="1759"/>
        <v>51</v>
      </c>
      <c r="V3843" s="176">
        <v>3</v>
      </c>
      <c r="W3843" s="176">
        <v>4</v>
      </c>
      <c r="X3843" s="176">
        <v>2</v>
      </c>
      <c r="Y3843" s="176">
        <v>1</v>
      </c>
      <c r="Z3843" s="176">
        <v>3</v>
      </c>
      <c r="AA3843" s="176">
        <v>5</v>
      </c>
      <c r="AB3843" s="176">
        <v>9</v>
      </c>
      <c r="AC3843" s="176">
        <v>10</v>
      </c>
      <c r="AD3843" s="177">
        <v>0</v>
      </c>
      <c r="AE3843" s="177">
        <v>0</v>
      </c>
      <c r="AF3843" s="178">
        <v>0</v>
      </c>
      <c r="AG3843" s="178">
        <v>0</v>
      </c>
      <c r="AH3843" s="177"/>
      <c r="AI3843" s="174"/>
      <c r="AJ3843" s="122"/>
      <c r="AK3843" s="120">
        <f t="shared" si="1730"/>
        <v>53549</v>
      </c>
      <c r="AL3843" s="120">
        <f>AK3843/COUNTIF(G$3810:G3843,"H")</f>
        <v>2974.9444444444443</v>
      </c>
      <c r="AM3843" s="120">
        <f t="shared" si="1731"/>
        <v>23375</v>
      </c>
      <c r="AN3843" s="120">
        <f>AM3843/COUNTIF(G$3810:G3843,"A")</f>
        <v>1460.9375</v>
      </c>
      <c r="AO3843" s="119"/>
      <c r="AP3843" s="119">
        <v>81</v>
      </c>
      <c r="AQ3843" s="119"/>
      <c r="AR3843" s="119">
        <v>51</v>
      </c>
      <c r="AS3843" s="119"/>
      <c r="AT3843" s="121">
        <f t="shared" si="1760"/>
        <v>51</v>
      </c>
      <c r="AU3843" s="119">
        <f t="shared" si="1761"/>
        <v>9</v>
      </c>
      <c r="AV3843" s="119">
        <f t="shared" si="1762"/>
        <v>0</v>
      </c>
      <c r="AW3843" s="115" t="s">
        <v>2411</v>
      </c>
      <c r="AX3843" s="122"/>
      <c r="AY3843" s="129">
        <v>189</v>
      </c>
      <c r="AZ3843" s="124">
        <f t="shared" si="1776"/>
        <v>0.19687499999999999</v>
      </c>
      <c r="BA3843" s="124">
        <f t="shared" si="1763"/>
        <v>0.80312499999999998</v>
      </c>
      <c r="BB3843" s="119"/>
      <c r="BC3843" s="119"/>
      <c r="BD3843" s="119"/>
      <c r="BE3843" s="119"/>
      <c r="BF3843" s="119"/>
      <c r="BG3843" s="119">
        <f t="shared" si="1764"/>
        <v>0</v>
      </c>
      <c r="BH3843" s="119">
        <f t="shared" si="1765"/>
        <v>0</v>
      </c>
      <c r="BI3843" s="119">
        <f t="shared" si="1766"/>
        <v>0</v>
      </c>
      <c r="BJ3843" s="119">
        <f t="shared" si="1767"/>
        <v>0</v>
      </c>
      <c r="BK3843" s="119">
        <f t="shared" si="1768"/>
        <v>1</v>
      </c>
      <c r="BL3843" s="119">
        <f t="shared" si="1769"/>
        <v>2</v>
      </c>
      <c r="BM3843" s="119">
        <f t="shared" si="1770"/>
        <v>0</v>
      </c>
      <c r="BN3843" s="119">
        <f t="shared" si="1771"/>
        <v>0</v>
      </c>
      <c r="BO3843" s="119">
        <f t="shared" si="1772"/>
        <v>1</v>
      </c>
      <c r="BP3843" s="119">
        <f t="shared" si="1773"/>
        <v>2</v>
      </c>
      <c r="BQ3843" s="119">
        <f t="shared" si="1774"/>
        <v>0</v>
      </c>
      <c r="BR3843" s="119">
        <f t="shared" si="1775"/>
        <v>0</v>
      </c>
      <c r="BS3843" s="119">
        <f t="shared" si="1728"/>
        <v>1</v>
      </c>
      <c r="BT3843" s="119">
        <f t="shared" si="1733"/>
        <v>2</v>
      </c>
      <c r="BV3843" s="57" t="s">
        <v>3996</v>
      </c>
      <c r="BW3843" s="6">
        <v>81</v>
      </c>
      <c r="BY3843" s="57" t="s">
        <v>4086</v>
      </c>
      <c r="BZ3843" s="6">
        <v>80</v>
      </c>
      <c r="CB3843" s="57" t="s">
        <v>4146</v>
      </c>
      <c r="CC3843" s="6">
        <v>69</v>
      </c>
      <c r="CE3843" s="57" t="s">
        <v>4085</v>
      </c>
      <c r="CF3843" s="6">
        <v>65</v>
      </c>
      <c r="CH3843" s="57" t="s">
        <v>4178</v>
      </c>
      <c r="CI3843" s="6">
        <v>59</v>
      </c>
      <c r="CK3843" s="57" t="s">
        <v>4002</v>
      </c>
      <c r="CL3843" s="6">
        <v>52</v>
      </c>
      <c r="CN3843" s="57" t="s">
        <v>4082</v>
      </c>
      <c r="CO3843" s="6">
        <v>51</v>
      </c>
      <c r="CT3843" s="6">
        <f t="shared" si="1729"/>
        <v>5</v>
      </c>
      <c r="CX3843" s="6" t="str">
        <f t="shared" si="1753"/>
        <v>A</v>
      </c>
      <c r="CY3843" s="87">
        <f t="shared" si="1754"/>
        <v>960</v>
      </c>
      <c r="CZ3843" s="87">
        <f t="shared" si="1755"/>
        <v>189</v>
      </c>
      <c r="DA3843" s="6" t="str">
        <f t="shared" si="1752"/>
        <v>na</v>
      </c>
    </row>
    <row r="3844" spans="1:114" hidden="1" x14ac:dyDescent="0.2">
      <c r="A3844" s="115">
        <v>8635</v>
      </c>
      <c r="B3844" s="46">
        <f t="shared" si="1777"/>
        <v>3</v>
      </c>
      <c r="C3844" s="46">
        <f t="shared" si="1778"/>
        <v>12</v>
      </c>
      <c r="D3844" s="46">
        <f t="shared" si="1779"/>
        <v>4</v>
      </c>
      <c r="E3844" s="116">
        <v>44663</v>
      </c>
      <c r="F3844" s="174" t="s">
        <v>3845</v>
      </c>
      <c r="G3844" s="115" t="s">
        <v>310</v>
      </c>
      <c r="H3844" s="115" t="s">
        <v>307</v>
      </c>
      <c r="I3844" s="115">
        <v>2</v>
      </c>
      <c r="J3844" s="115">
        <v>2</v>
      </c>
      <c r="K3844" s="117" t="s">
        <v>1296</v>
      </c>
      <c r="L3844" s="175">
        <v>1157</v>
      </c>
      <c r="M3844" s="127" t="s">
        <v>4875</v>
      </c>
      <c r="N3844" s="115">
        <v>6</v>
      </c>
      <c r="O3844" s="174">
        <f t="shared" si="1756"/>
        <v>35</v>
      </c>
      <c r="P3844" s="174">
        <f>COUNTIF($H$3810:$H3844,"=W")</f>
        <v>15</v>
      </c>
      <c r="Q3844" s="174">
        <f>COUNTIF($H$3810:$H3844,"=D")</f>
        <v>7</v>
      </c>
      <c r="R3844" s="174">
        <f>COUNTIF($H$3810:$H3844,"=L")</f>
        <v>13</v>
      </c>
      <c r="S3844" s="174">
        <f t="shared" si="1757"/>
        <v>50</v>
      </c>
      <c r="T3844" s="174">
        <f t="shared" si="1758"/>
        <v>44</v>
      </c>
      <c r="U3844" s="174">
        <f t="shared" si="1759"/>
        <v>52</v>
      </c>
      <c r="V3844" s="176">
        <v>3</v>
      </c>
      <c r="W3844" s="176">
        <v>3</v>
      </c>
      <c r="X3844" s="176">
        <v>7</v>
      </c>
      <c r="Y3844" s="176">
        <v>2</v>
      </c>
      <c r="Z3844" s="176">
        <v>2</v>
      </c>
      <c r="AA3844" s="176">
        <v>4</v>
      </c>
      <c r="AB3844" s="176">
        <v>10</v>
      </c>
      <c r="AC3844" s="176">
        <v>13</v>
      </c>
      <c r="AD3844" s="177">
        <v>3</v>
      </c>
      <c r="AE3844" s="177">
        <v>1</v>
      </c>
      <c r="AF3844" s="178">
        <v>0</v>
      </c>
      <c r="AG3844" s="178">
        <v>0</v>
      </c>
      <c r="AH3844" s="177" t="s">
        <v>4876</v>
      </c>
      <c r="AI3844" s="174"/>
      <c r="AJ3844" s="122"/>
      <c r="AK3844" s="120">
        <f t="shared" si="1730"/>
        <v>53549</v>
      </c>
      <c r="AL3844" s="120">
        <f>AK3844/COUNTIF(G$3810:G3844,"H")</f>
        <v>2974.9444444444443</v>
      </c>
      <c r="AM3844" s="120">
        <f t="shared" si="1731"/>
        <v>24532</v>
      </c>
      <c r="AN3844" s="120">
        <f>AM3844/COUNTIF(G$3810:G3844,"A")</f>
        <v>1443.0588235294117</v>
      </c>
      <c r="AO3844" s="119"/>
      <c r="AP3844" s="119">
        <v>81</v>
      </c>
      <c r="AQ3844" s="119"/>
      <c r="AR3844" s="119">
        <v>52</v>
      </c>
      <c r="AS3844" s="119"/>
      <c r="AT3844" s="121">
        <f t="shared" si="1760"/>
        <v>52</v>
      </c>
      <c r="AU3844" s="119">
        <f t="shared" si="1761"/>
        <v>6</v>
      </c>
      <c r="AV3844" s="119">
        <f t="shared" si="1762"/>
        <v>0</v>
      </c>
      <c r="AW3844" s="115" t="s">
        <v>2413</v>
      </c>
      <c r="AX3844" s="122"/>
      <c r="AY3844" s="133">
        <v>160</v>
      </c>
      <c r="AZ3844" s="124">
        <f t="shared" si="1776"/>
        <v>0.13828867761452032</v>
      </c>
      <c r="BA3844" s="124">
        <f t="shared" si="1763"/>
        <v>0.86171132238547965</v>
      </c>
      <c r="BB3844" s="119"/>
      <c r="BC3844" s="119"/>
      <c r="BD3844" s="119"/>
      <c r="BE3844" s="119"/>
      <c r="BF3844" s="119"/>
      <c r="BG3844" s="119">
        <f t="shared" si="1764"/>
        <v>0</v>
      </c>
      <c r="BH3844" s="119">
        <f t="shared" si="1765"/>
        <v>0</v>
      </c>
      <c r="BI3844" s="119">
        <f t="shared" si="1766"/>
        <v>1</v>
      </c>
      <c r="BJ3844" s="119">
        <f t="shared" si="1767"/>
        <v>1</v>
      </c>
      <c r="BK3844" s="119">
        <f t="shared" si="1768"/>
        <v>0</v>
      </c>
      <c r="BL3844" s="119">
        <f t="shared" si="1769"/>
        <v>0</v>
      </c>
      <c r="BM3844" s="119">
        <f t="shared" si="1770"/>
        <v>1</v>
      </c>
      <c r="BN3844" s="119">
        <f t="shared" si="1771"/>
        <v>1</v>
      </c>
      <c r="BO3844" s="119">
        <f t="shared" si="1772"/>
        <v>1</v>
      </c>
      <c r="BP3844" s="119">
        <f t="shared" si="1773"/>
        <v>3</v>
      </c>
      <c r="BQ3844" s="119">
        <f t="shared" si="1774"/>
        <v>1</v>
      </c>
      <c r="BR3844" s="119">
        <f t="shared" si="1775"/>
        <v>1</v>
      </c>
      <c r="BS3844" s="119">
        <f t="shared" si="1728"/>
        <v>1</v>
      </c>
      <c r="BT3844" s="119">
        <f t="shared" si="1733"/>
        <v>3</v>
      </c>
      <c r="BV3844" s="57" t="s">
        <v>3996</v>
      </c>
      <c r="BW3844" s="6">
        <v>81</v>
      </c>
      <c r="BY3844" s="57" t="s">
        <v>4086</v>
      </c>
      <c r="BZ3844" s="6">
        <v>80</v>
      </c>
      <c r="CB3844" s="57" t="s">
        <v>4146</v>
      </c>
      <c r="CC3844" s="6">
        <v>69</v>
      </c>
      <c r="CE3844" s="57" t="s">
        <v>4085</v>
      </c>
      <c r="CF3844" s="6">
        <v>65</v>
      </c>
      <c r="CH3844" s="57" t="s">
        <v>4178</v>
      </c>
      <c r="CI3844" s="6">
        <v>60</v>
      </c>
      <c r="CK3844" s="58" t="s">
        <v>1895</v>
      </c>
      <c r="CL3844" s="6">
        <v>52</v>
      </c>
      <c r="CN3844" s="57" t="s">
        <v>4002</v>
      </c>
      <c r="CO3844" s="6">
        <v>52</v>
      </c>
      <c r="CT3844" s="6">
        <f t="shared" si="1729"/>
        <v>10</v>
      </c>
      <c r="CX3844" s="6" t="str">
        <f t="shared" si="1753"/>
        <v>A</v>
      </c>
      <c r="CY3844" s="87">
        <f t="shared" si="1754"/>
        <v>1157</v>
      </c>
      <c r="CZ3844" s="87">
        <f t="shared" si="1755"/>
        <v>160</v>
      </c>
      <c r="DA3844" s="6" t="str">
        <f t="shared" si="1752"/>
        <v>na</v>
      </c>
    </row>
    <row r="3845" spans="1:114" hidden="1" x14ac:dyDescent="0.2">
      <c r="A3845" s="115">
        <v>8636</v>
      </c>
      <c r="B3845" s="46">
        <f t="shared" si="1777"/>
        <v>6</v>
      </c>
      <c r="C3845" s="46">
        <f t="shared" si="1778"/>
        <v>15</v>
      </c>
      <c r="D3845" s="46">
        <f t="shared" si="1779"/>
        <v>4</v>
      </c>
      <c r="E3845" s="116">
        <v>44666</v>
      </c>
      <c r="F3845" s="174" t="s">
        <v>3886</v>
      </c>
      <c r="G3845" s="115" t="s">
        <v>103</v>
      </c>
      <c r="H3845" s="115" t="s">
        <v>306</v>
      </c>
      <c r="I3845" s="115">
        <v>1</v>
      </c>
      <c r="J3845" s="115">
        <v>0</v>
      </c>
      <c r="K3845" s="117" t="s">
        <v>36</v>
      </c>
      <c r="L3845" s="175">
        <v>3797</v>
      </c>
      <c r="M3845" s="125" t="s">
        <v>4877</v>
      </c>
      <c r="N3845" s="115">
        <v>6</v>
      </c>
      <c r="O3845" s="174">
        <f t="shared" si="1756"/>
        <v>36</v>
      </c>
      <c r="P3845" s="174">
        <f>COUNTIF($H$3810:$H3845,"=W")</f>
        <v>16</v>
      </c>
      <c r="Q3845" s="174">
        <f>COUNTIF($H$3810:$H3845,"=D")</f>
        <v>7</v>
      </c>
      <c r="R3845" s="174">
        <f>COUNTIF($H$3810:$H3845,"=L")</f>
        <v>13</v>
      </c>
      <c r="S3845" s="174">
        <f t="shared" si="1757"/>
        <v>51</v>
      </c>
      <c r="T3845" s="174">
        <f t="shared" si="1758"/>
        <v>44</v>
      </c>
      <c r="U3845" s="174">
        <f t="shared" si="1759"/>
        <v>55</v>
      </c>
      <c r="V3845" s="176">
        <v>3</v>
      </c>
      <c r="W3845" s="176">
        <v>2</v>
      </c>
      <c r="X3845" s="176">
        <v>2</v>
      </c>
      <c r="Y3845" s="176">
        <v>6</v>
      </c>
      <c r="Z3845" s="176">
        <v>4</v>
      </c>
      <c r="AA3845" s="176">
        <v>7</v>
      </c>
      <c r="AB3845" s="176">
        <v>7</v>
      </c>
      <c r="AC3845" s="176">
        <v>9</v>
      </c>
      <c r="AD3845" s="177">
        <v>1</v>
      </c>
      <c r="AE3845" s="177">
        <v>3</v>
      </c>
      <c r="AF3845" s="178">
        <v>0</v>
      </c>
      <c r="AG3845" s="178">
        <v>0</v>
      </c>
      <c r="AH3845" s="177" t="s">
        <v>290</v>
      </c>
      <c r="AI3845" s="174"/>
      <c r="AJ3845" s="122"/>
      <c r="AK3845" s="120">
        <f t="shared" si="1730"/>
        <v>57346</v>
      </c>
      <c r="AL3845" s="120">
        <f>AK3845/COUNTIF(G$3810:G3845,"H")</f>
        <v>3018.2105263157896</v>
      </c>
      <c r="AM3845" s="120">
        <f t="shared" si="1731"/>
        <v>24532</v>
      </c>
      <c r="AN3845" s="120">
        <f>AM3845/COUNTIF(G$3810:G3845,"A")</f>
        <v>1443.0588235294117</v>
      </c>
      <c r="AO3845" s="119"/>
      <c r="AP3845" s="119">
        <v>83</v>
      </c>
      <c r="AQ3845" s="119"/>
      <c r="AR3845" s="119">
        <v>55</v>
      </c>
      <c r="AS3845" s="119"/>
      <c r="AT3845" s="121">
        <f t="shared" si="1760"/>
        <v>55</v>
      </c>
      <c r="AU3845" s="119">
        <f t="shared" si="1761"/>
        <v>6</v>
      </c>
      <c r="AV3845" s="119">
        <f t="shared" si="1762"/>
        <v>0</v>
      </c>
      <c r="AW3845" s="115" t="s">
        <v>2870</v>
      </c>
      <c r="AX3845" s="122"/>
      <c r="AY3845" s="129">
        <v>277</v>
      </c>
      <c r="AZ3845" s="124">
        <f t="shared" si="1776"/>
        <v>0.92704766921253623</v>
      </c>
      <c r="BA3845" s="124">
        <f t="shared" si="1763"/>
        <v>7.2952330787463771E-2</v>
      </c>
      <c r="BB3845" s="119"/>
      <c r="BC3845" s="119"/>
      <c r="BD3845" s="119"/>
      <c r="BE3845" s="119"/>
      <c r="BF3845" s="119"/>
      <c r="BG3845" s="119">
        <f t="shared" si="1764"/>
        <v>1</v>
      </c>
      <c r="BH3845" s="119">
        <f t="shared" si="1765"/>
        <v>1</v>
      </c>
      <c r="BI3845" s="119">
        <f t="shared" si="1766"/>
        <v>0</v>
      </c>
      <c r="BJ3845" s="119">
        <f t="shared" si="1767"/>
        <v>0</v>
      </c>
      <c r="BK3845" s="119">
        <f t="shared" si="1768"/>
        <v>0</v>
      </c>
      <c r="BL3845" s="119">
        <f t="shared" si="1769"/>
        <v>0</v>
      </c>
      <c r="BM3845" s="119">
        <f t="shared" si="1770"/>
        <v>1</v>
      </c>
      <c r="BN3845" s="119">
        <f t="shared" si="1771"/>
        <v>2</v>
      </c>
      <c r="BO3845" s="119">
        <f t="shared" si="1772"/>
        <v>0</v>
      </c>
      <c r="BP3845" s="119">
        <f t="shared" si="1773"/>
        <v>0</v>
      </c>
      <c r="BQ3845" s="119">
        <f t="shared" si="1774"/>
        <v>1</v>
      </c>
      <c r="BR3845" s="119">
        <f t="shared" si="1775"/>
        <v>2</v>
      </c>
      <c r="BS3845" s="119">
        <f t="shared" si="1728"/>
        <v>0</v>
      </c>
      <c r="BT3845" s="119">
        <f t="shared" si="1733"/>
        <v>0</v>
      </c>
      <c r="BV3845" s="57" t="s">
        <v>4086</v>
      </c>
      <c r="BW3845" s="6">
        <v>83</v>
      </c>
      <c r="BY3845" s="57" t="s">
        <v>3996</v>
      </c>
      <c r="BZ3845" s="6">
        <v>82</v>
      </c>
      <c r="CB3845" s="57" t="s">
        <v>4146</v>
      </c>
      <c r="CC3845" s="6">
        <v>70</v>
      </c>
      <c r="CE3845" s="57" t="s">
        <v>4085</v>
      </c>
      <c r="CF3845" s="6">
        <v>66</v>
      </c>
      <c r="CH3845" s="57" t="s">
        <v>4178</v>
      </c>
      <c r="CI3845" s="6">
        <v>60</v>
      </c>
      <c r="CK3845" s="58" t="s">
        <v>1895</v>
      </c>
      <c r="CL3845" s="6">
        <v>55</v>
      </c>
      <c r="CN3845" s="57" t="s">
        <v>4002</v>
      </c>
      <c r="CO3845" s="6">
        <v>55</v>
      </c>
      <c r="CT3845" s="6">
        <f t="shared" si="1729"/>
        <v>5</v>
      </c>
      <c r="CX3845" s="6" t="str">
        <f t="shared" si="1753"/>
        <v>H</v>
      </c>
      <c r="CY3845" s="87">
        <f t="shared" si="1754"/>
        <v>3797</v>
      </c>
      <c r="CZ3845" s="87">
        <f t="shared" si="1755"/>
        <v>277</v>
      </c>
      <c r="DA3845" s="6">
        <f t="shared" si="1752"/>
        <v>3520</v>
      </c>
    </row>
    <row r="3846" spans="1:114" hidden="1" x14ac:dyDescent="0.2">
      <c r="A3846" s="115">
        <v>8637</v>
      </c>
      <c r="B3846" s="46">
        <f t="shared" si="1777"/>
        <v>2</v>
      </c>
      <c r="C3846" s="46">
        <f t="shared" si="1778"/>
        <v>18</v>
      </c>
      <c r="D3846" s="46">
        <f t="shared" si="1779"/>
        <v>4</v>
      </c>
      <c r="E3846" s="116">
        <v>44669</v>
      </c>
      <c r="F3846" s="174" t="s">
        <v>2634</v>
      </c>
      <c r="G3846" s="115" t="s">
        <v>310</v>
      </c>
      <c r="H3846" s="115" t="s">
        <v>308</v>
      </c>
      <c r="I3846" s="115">
        <v>0</v>
      </c>
      <c r="J3846" s="115">
        <v>3</v>
      </c>
      <c r="K3846" s="117" t="s">
        <v>3410</v>
      </c>
      <c r="L3846" s="175">
        <v>1070</v>
      </c>
      <c r="M3846" s="127" t="s">
        <v>4879</v>
      </c>
      <c r="N3846" s="115">
        <v>8</v>
      </c>
      <c r="O3846" s="174">
        <f t="shared" si="1756"/>
        <v>37</v>
      </c>
      <c r="P3846" s="174">
        <f>COUNTIF($H$3810:$H3846,"=W")</f>
        <v>16</v>
      </c>
      <c r="Q3846" s="174">
        <f>COUNTIF($H$3810:$H3846,"=D")</f>
        <v>7</v>
      </c>
      <c r="R3846" s="174">
        <f>COUNTIF($H$3810:$H3846,"=L")</f>
        <v>14</v>
      </c>
      <c r="S3846" s="174">
        <f t="shared" si="1757"/>
        <v>51</v>
      </c>
      <c r="T3846" s="174">
        <f t="shared" si="1758"/>
        <v>47</v>
      </c>
      <c r="U3846" s="174">
        <f t="shared" si="1759"/>
        <v>55</v>
      </c>
      <c r="V3846" s="176">
        <v>7</v>
      </c>
      <c r="W3846" s="176">
        <v>5</v>
      </c>
      <c r="X3846" s="176">
        <v>2</v>
      </c>
      <c r="Y3846" s="176">
        <v>5</v>
      </c>
      <c r="Z3846" s="176">
        <v>2</v>
      </c>
      <c r="AA3846" s="176">
        <v>1</v>
      </c>
      <c r="AB3846" s="176">
        <v>17</v>
      </c>
      <c r="AC3846" s="176">
        <v>14</v>
      </c>
      <c r="AD3846" s="177">
        <v>1</v>
      </c>
      <c r="AE3846" s="177">
        <v>1</v>
      </c>
      <c r="AF3846" s="178">
        <v>0</v>
      </c>
      <c r="AG3846" s="178">
        <v>0</v>
      </c>
      <c r="AH3846" s="177" t="s">
        <v>593</v>
      </c>
      <c r="AI3846" s="174"/>
      <c r="AJ3846" s="122"/>
      <c r="AK3846" s="120">
        <f t="shared" si="1730"/>
        <v>57346</v>
      </c>
      <c r="AL3846" s="120">
        <f>AK3846/COUNTIF(G$3810:G3846,"H")</f>
        <v>3018.2105263157896</v>
      </c>
      <c r="AM3846" s="120">
        <f t="shared" si="1731"/>
        <v>25602</v>
      </c>
      <c r="AN3846" s="120">
        <f>AM3846/COUNTIF(G$3810:G3846,"A")</f>
        <v>1422.3333333333333</v>
      </c>
      <c r="AO3846" s="119"/>
      <c r="AP3846" s="119">
        <v>86</v>
      </c>
      <c r="AQ3846" s="119"/>
      <c r="AR3846" s="119">
        <v>55</v>
      </c>
      <c r="AS3846" s="119"/>
      <c r="AT3846" s="121">
        <f t="shared" si="1760"/>
        <v>55</v>
      </c>
      <c r="AU3846" s="119">
        <f t="shared" si="1761"/>
        <v>8</v>
      </c>
      <c r="AV3846" s="119">
        <f t="shared" si="1762"/>
        <v>0</v>
      </c>
      <c r="AW3846" s="115" t="s">
        <v>3246</v>
      </c>
      <c r="AX3846" s="122"/>
      <c r="AY3846" s="133">
        <v>450</v>
      </c>
      <c r="AZ3846" s="124">
        <f t="shared" si="1776"/>
        <v>0.42056074766355139</v>
      </c>
      <c r="BA3846" s="124">
        <f t="shared" si="1763"/>
        <v>0.57943925233644866</v>
      </c>
      <c r="BB3846" s="119"/>
      <c r="BC3846" s="119"/>
      <c r="BD3846" s="119"/>
      <c r="BE3846" s="119"/>
      <c r="BF3846" s="119"/>
      <c r="BG3846" s="119">
        <f t="shared" si="1764"/>
        <v>0</v>
      </c>
      <c r="BH3846" s="119">
        <f t="shared" si="1765"/>
        <v>0</v>
      </c>
      <c r="BI3846" s="119">
        <f t="shared" si="1766"/>
        <v>0</v>
      </c>
      <c r="BJ3846" s="119">
        <f t="shared" si="1767"/>
        <v>0</v>
      </c>
      <c r="BK3846" s="119">
        <f t="shared" si="1768"/>
        <v>1</v>
      </c>
      <c r="BL3846" s="119">
        <f t="shared" si="1769"/>
        <v>1</v>
      </c>
      <c r="BM3846" s="119">
        <f t="shared" si="1770"/>
        <v>0</v>
      </c>
      <c r="BN3846" s="119">
        <f t="shared" si="1771"/>
        <v>0</v>
      </c>
      <c r="BO3846" s="119">
        <f t="shared" si="1772"/>
        <v>1</v>
      </c>
      <c r="BP3846" s="119">
        <f t="shared" si="1773"/>
        <v>1</v>
      </c>
      <c r="BQ3846" s="119">
        <f t="shared" si="1774"/>
        <v>0</v>
      </c>
      <c r="BR3846" s="119">
        <f t="shared" si="1775"/>
        <v>0</v>
      </c>
      <c r="BS3846" s="119">
        <f t="shared" si="1728"/>
        <v>1</v>
      </c>
      <c r="BT3846" s="119">
        <f t="shared" si="1733"/>
        <v>1</v>
      </c>
      <c r="BV3846" s="57" t="s">
        <v>4086</v>
      </c>
      <c r="BW3846" s="6">
        <v>86</v>
      </c>
      <c r="BY3846" s="57" t="s">
        <v>3996</v>
      </c>
      <c r="BZ3846" s="6">
        <v>82</v>
      </c>
      <c r="CB3846" s="57" t="s">
        <v>4146</v>
      </c>
      <c r="CC3846" s="6">
        <v>73</v>
      </c>
      <c r="CE3846" s="57" t="s">
        <v>4085</v>
      </c>
      <c r="CF3846" s="6">
        <v>67</v>
      </c>
      <c r="CH3846" s="57" t="s">
        <v>4178</v>
      </c>
      <c r="CI3846" s="6">
        <v>60</v>
      </c>
      <c r="CK3846" s="57" t="s">
        <v>4002</v>
      </c>
      <c r="CL3846" s="6">
        <v>58</v>
      </c>
      <c r="CN3846" s="57" t="s">
        <v>3014</v>
      </c>
      <c r="CO3846" s="6">
        <v>55</v>
      </c>
      <c r="CT3846" s="6">
        <f t="shared" si="1729"/>
        <v>9</v>
      </c>
      <c r="CX3846" s="6" t="str">
        <f t="shared" si="1753"/>
        <v>A</v>
      </c>
      <c r="CY3846" s="87">
        <f t="shared" si="1754"/>
        <v>1070</v>
      </c>
      <c r="CZ3846" s="87">
        <f t="shared" si="1755"/>
        <v>450</v>
      </c>
      <c r="DA3846" s="6" t="str">
        <f t="shared" si="1752"/>
        <v>na</v>
      </c>
    </row>
    <row r="3847" spans="1:114" hidden="1" x14ac:dyDescent="0.2">
      <c r="A3847" s="115">
        <v>8638</v>
      </c>
      <c r="B3847" s="46">
        <f t="shared" si="1777"/>
        <v>7</v>
      </c>
      <c r="C3847" s="46">
        <f t="shared" si="1778"/>
        <v>23</v>
      </c>
      <c r="D3847" s="46">
        <f t="shared" si="1779"/>
        <v>4</v>
      </c>
      <c r="E3847" s="116">
        <v>44674</v>
      </c>
      <c r="F3847" s="174" t="s">
        <v>4104</v>
      </c>
      <c r="G3847" s="115" t="s">
        <v>103</v>
      </c>
      <c r="H3847" s="115" t="s">
        <v>307</v>
      </c>
      <c r="I3847" s="115">
        <v>1</v>
      </c>
      <c r="J3847" s="115">
        <v>1</v>
      </c>
      <c r="K3847" s="117" t="s">
        <v>36</v>
      </c>
      <c r="L3847" s="175">
        <v>3695</v>
      </c>
      <c r="M3847" s="127" t="s">
        <v>4880</v>
      </c>
      <c r="N3847" s="115">
        <v>8</v>
      </c>
      <c r="O3847" s="174">
        <f t="shared" si="1756"/>
        <v>38</v>
      </c>
      <c r="P3847" s="174">
        <f>COUNTIF($H$3810:$H3847,"=W")</f>
        <v>16</v>
      </c>
      <c r="Q3847" s="174">
        <f>COUNTIF($H$3810:$H3847,"=D")</f>
        <v>8</v>
      </c>
      <c r="R3847" s="174">
        <f>COUNTIF($H$3810:$H3847,"=L")</f>
        <v>14</v>
      </c>
      <c r="S3847" s="174">
        <f t="shared" si="1757"/>
        <v>52</v>
      </c>
      <c r="T3847" s="174">
        <f t="shared" si="1758"/>
        <v>48</v>
      </c>
      <c r="U3847" s="174">
        <f t="shared" si="1759"/>
        <v>56</v>
      </c>
      <c r="V3847" s="176">
        <v>8</v>
      </c>
      <c r="W3847" s="176">
        <v>2</v>
      </c>
      <c r="X3847" s="176">
        <v>6</v>
      </c>
      <c r="Y3847" s="176">
        <v>2</v>
      </c>
      <c r="Z3847" s="176">
        <v>3</v>
      </c>
      <c r="AA3847" s="176">
        <v>3</v>
      </c>
      <c r="AB3847" s="176">
        <v>9</v>
      </c>
      <c r="AC3847" s="176">
        <v>13</v>
      </c>
      <c r="AD3847" s="177">
        <v>1</v>
      </c>
      <c r="AE3847" s="177">
        <v>0</v>
      </c>
      <c r="AF3847" s="178">
        <v>0</v>
      </c>
      <c r="AG3847" s="178">
        <v>1</v>
      </c>
      <c r="AH3847" s="177" t="s">
        <v>290</v>
      </c>
      <c r="AI3847" s="174"/>
      <c r="AJ3847" s="122"/>
      <c r="AK3847" s="120">
        <f t="shared" si="1730"/>
        <v>61041</v>
      </c>
      <c r="AL3847" s="120">
        <f>AK3847/COUNTIF(G$3810:G3847,"H")</f>
        <v>3052.05</v>
      </c>
      <c r="AM3847" s="120">
        <f t="shared" si="1731"/>
        <v>25602</v>
      </c>
      <c r="AN3847" s="120">
        <f>AM3847/COUNTIF(G$3810:G3847,"A")</f>
        <v>1422.3333333333333</v>
      </c>
      <c r="AO3847" s="119"/>
      <c r="AP3847" s="119">
        <v>87</v>
      </c>
      <c r="AQ3847" s="119"/>
      <c r="AR3847" s="119">
        <v>56</v>
      </c>
      <c r="AS3847" s="119"/>
      <c r="AT3847" s="121">
        <f t="shared" si="1760"/>
        <v>56</v>
      </c>
      <c r="AU3847" s="119">
        <f t="shared" si="1761"/>
        <v>8</v>
      </c>
      <c r="AV3847" s="119">
        <f t="shared" si="1762"/>
        <v>0</v>
      </c>
      <c r="AW3847" s="115" t="s">
        <v>3627</v>
      </c>
      <c r="AX3847" s="122"/>
      <c r="AY3847" s="129">
        <v>75</v>
      </c>
      <c r="AZ3847" s="124">
        <f t="shared" si="1776"/>
        <v>0.97970230040595396</v>
      </c>
      <c r="BA3847" s="124">
        <f t="shared" si="1763"/>
        <v>2.0297699594046037E-2</v>
      </c>
      <c r="BB3847" s="119"/>
      <c r="BC3847" s="119"/>
      <c r="BD3847" s="119"/>
      <c r="BE3847" s="119"/>
      <c r="BF3847" s="119"/>
      <c r="BG3847" s="119">
        <f t="shared" si="1764"/>
        <v>0</v>
      </c>
      <c r="BH3847" s="119">
        <f t="shared" si="1765"/>
        <v>0</v>
      </c>
      <c r="BI3847" s="119">
        <f t="shared" si="1766"/>
        <v>1</v>
      </c>
      <c r="BJ3847" s="119">
        <f t="shared" si="1767"/>
        <v>1</v>
      </c>
      <c r="BK3847" s="119">
        <f t="shared" si="1768"/>
        <v>0</v>
      </c>
      <c r="BL3847" s="119">
        <f t="shared" si="1769"/>
        <v>0</v>
      </c>
      <c r="BM3847" s="119">
        <f t="shared" si="1770"/>
        <v>1</v>
      </c>
      <c r="BN3847" s="119">
        <f t="shared" si="1771"/>
        <v>1</v>
      </c>
      <c r="BO3847" s="119">
        <f t="shared" si="1772"/>
        <v>1</v>
      </c>
      <c r="BP3847" s="119">
        <f t="shared" si="1773"/>
        <v>2</v>
      </c>
      <c r="BQ3847" s="119">
        <f t="shared" si="1774"/>
        <v>1</v>
      </c>
      <c r="BR3847" s="119">
        <f t="shared" si="1775"/>
        <v>1</v>
      </c>
      <c r="BS3847" s="119">
        <f t="shared" si="1728"/>
        <v>1</v>
      </c>
      <c r="BT3847" s="119">
        <f t="shared" si="1733"/>
        <v>2</v>
      </c>
      <c r="BV3847" s="57" t="s">
        <v>4086</v>
      </c>
      <c r="BW3847" s="6">
        <v>87</v>
      </c>
      <c r="BY3847" s="57" t="s">
        <v>3996</v>
      </c>
      <c r="BZ3847" s="6">
        <v>85</v>
      </c>
      <c r="CB3847" s="57" t="s">
        <v>4146</v>
      </c>
      <c r="CC3847" s="6">
        <v>76</v>
      </c>
      <c r="CE3847" s="57" t="s">
        <v>4085</v>
      </c>
      <c r="CF3847" s="6">
        <v>68</v>
      </c>
      <c r="CH3847" s="57" t="s">
        <v>4178</v>
      </c>
      <c r="CI3847" s="6">
        <v>63</v>
      </c>
      <c r="CK3847" s="57" t="s">
        <v>4002</v>
      </c>
      <c r="CL3847" s="6">
        <v>58</v>
      </c>
      <c r="CN3847" s="57" t="s">
        <v>3014</v>
      </c>
      <c r="CO3847" s="6">
        <v>56</v>
      </c>
      <c r="CT3847" s="6">
        <f t="shared" si="1729"/>
        <v>14</v>
      </c>
      <c r="CX3847" s="6" t="str">
        <f t="shared" si="1753"/>
        <v>H</v>
      </c>
      <c r="CY3847" s="87">
        <f t="shared" si="1754"/>
        <v>3695</v>
      </c>
      <c r="CZ3847" s="87">
        <f t="shared" si="1755"/>
        <v>75</v>
      </c>
      <c r="DA3847" s="6">
        <f t="shared" si="1752"/>
        <v>3620</v>
      </c>
    </row>
    <row r="3848" spans="1:114" hidden="1" x14ac:dyDescent="0.2">
      <c r="A3848" s="115">
        <v>8639</v>
      </c>
      <c r="B3848" s="46">
        <f t="shared" si="1777"/>
        <v>3</v>
      </c>
      <c r="C3848" s="46">
        <f t="shared" si="1778"/>
        <v>26</v>
      </c>
      <c r="D3848" s="46">
        <f t="shared" si="1779"/>
        <v>4</v>
      </c>
      <c r="E3848" s="116">
        <v>44677</v>
      </c>
      <c r="F3848" s="174" t="s">
        <v>3576</v>
      </c>
      <c r="G3848" s="115" t="s">
        <v>310</v>
      </c>
      <c r="H3848" s="115" t="s">
        <v>306</v>
      </c>
      <c r="I3848" s="115">
        <v>1</v>
      </c>
      <c r="J3848" s="115">
        <v>0</v>
      </c>
      <c r="K3848" s="117" t="s">
        <v>36</v>
      </c>
      <c r="L3848" s="175">
        <v>1528</v>
      </c>
      <c r="M3848" s="125" t="s">
        <v>4881</v>
      </c>
      <c r="N3848" s="115">
        <v>6</v>
      </c>
      <c r="O3848" s="174">
        <f t="shared" si="1756"/>
        <v>39</v>
      </c>
      <c r="P3848" s="174">
        <f>COUNTIF($H$3810:$H3848,"=W")</f>
        <v>17</v>
      </c>
      <c r="Q3848" s="174">
        <f>COUNTIF($H$3810:$H3848,"=D")</f>
        <v>8</v>
      </c>
      <c r="R3848" s="174">
        <f>COUNTIF($H$3810:$H3848,"=L")</f>
        <v>14</v>
      </c>
      <c r="S3848" s="174">
        <f t="shared" si="1757"/>
        <v>53</v>
      </c>
      <c r="T3848" s="174">
        <f t="shared" si="1758"/>
        <v>48</v>
      </c>
      <c r="U3848" s="174">
        <f t="shared" si="1759"/>
        <v>59</v>
      </c>
      <c r="V3848" s="176">
        <v>5</v>
      </c>
      <c r="W3848" s="176">
        <v>2</v>
      </c>
      <c r="X3848" s="176">
        <v>4</v>
      </c>
      <c r="Y3848" s="176">
        <v>4</v>
      </c>
      <c r="Z3848" s="176">
        <v>5</v>
      </c>
      <c r="AA3848" s="176">
        <v>4</v>
      </c>
      <c r="AB3848" s="176">
        <v>8</v>
      </c>
      <c r="AC3848" s="176">
        <v>8</v>
      </c>
      <c r="AD3848" s="177">
        <v>2</v>
      </c>
      <c r="AE3848" s="177">
        <v>3</v>
      </c>
      <c r="AF3848" s="178">
        <v>0</v>
      </c>
      <c r="AG3848" s="178">
        <v>0</v>
      </c>
      <c r="AH3848" s="177" t="s">
        <v>4882</v>
      </c>
      <c r="AI3848" s="174"/>
      <c r="AJ3848" s="122"/>
      <c r="AK3848" s="120">
        <f t="shared" si="1730"/>
        <v>61041</v>
      </c>
      <c r="AL3848" s="120">
        <f>AK3848/COUNTIF(G$3810:G3848,"H")</f>
        <v>3052.05</v>
      </c>
      <c r="AM3848" s="120">
        <f t="shared" si="1731"/>
        <v>27130</v>
      </c>
      <c r="AN3848" s="120">
        <f>AM3848/COUNTIF(G$3810:G3848,"A")</f>
        <v>1427.8947368421052</v>
      </c>
      <c r="AO3848" s="119"/>
      <c r="AP3848" s="119">
        <v>87</v>
      </c>
      <c r="AQ3848" s="119"/>
      <c r="AR3848" s="119">
        <v>58</v>
      </c>
      <c r="AS3848" s="119"/>
      <c r="AT3848" s="121">
        <f t="shared" si="1760"/>
        <v>59</v>
      </c>
      <c r="AU3848" s="119">
        <f t="shared" si="1761"/>
        <v>6</v>
      </c>
      <c r="AV3848" s="119">
        <f t="shared" si="1762"/>
        <v>-1</v>
      </c>
      <c r="AW3848" s="115" t="s">
        <v>3627</v>
      </c>
      <c r="AX3848" s="122"/>
      <c r="AY3848" s="133">
        <v>250</v>
      </c>
      <c r="AZ3848" s="124">
        <f t="shared" si="1776"/>
        <v>0.16361256544502617</v>
      </c>
      <c r="BA3848" s="124">
        <f t="shared" si="1763"/>
        <v>0.83638743455497377</v>
      </c>
      <c r="BB3848" s="119"/>
      <c r="BC3848" s="119"/>
      <c r="BD3848" s="119"/>
      <c r="BE3848" s="119"/>
      <c r="BF3848" s="119"/>
      <c r="BG3848" s="119">
        <f t="shared" si="1764"/>
        <v>1</v>
      </c>
      <c r="BH3848" s="119">
        <f t="shared" si="1765"/>
        <v>1</v>
      </c>
      <c r="BI3848" s="119">
        <f t="shared" si="1766"/>
        <v>0</v>
      </c>
      <c r="BJ3848" s="119">
        <f t="shared" si="1767"/>
        <v>0</v>
      </c>
      <c r="BK3848" s="119">
        <f t="shared" si="1768"/>
        <v>0</v>
      </c>
      <c r="BL3848" s="119">
        <f t="shared" si="1769"/>
        <v>0</v>
      </c>
      <c r="BM3848" s="119">
        <f t="shared" si="1770"/>
        <v>1</v>
      </c>
      <c r="BN3848" s="119">
        <f t="shared" si="1771"/>
        <v>2</v>
      </c>
      <c r="BO3848" s="119">
        <f t="shared" si="1772"/>
        <v>0</v>
      </c>
      <c r="BP3848" s="119">
        <f t="shared" si="1773"/>
        <v>0</v>
      </c>
      <c r="BQ3848" s="119">
        <f t="shared" si="1774"/>
        <v>1</v>
      </c>
      <c r="BR3848" s="119">
        <f t="shared" si="1775"/>
        <v>2</v>
      </c>
      <c r="BS3848" s="119">
        <f t="shared" si="1728"/>
        <v>0</v>
      </c>
      <c r="BT3848" s="119">
        <f t="shared" si="1733"/>
        <v>0</v>
      </c>
      <c r="BV3848" s="57" t="s">
        <v>4086</v>
      </c>
      <c r="BW3848" s="6">
        <v>87</v>
      </c>
      <c r="BY3848" s="57" t="s">
        <v>3996</v>
      </c>
      <c r="BZ3848" s="6">
        <v>85</v>
      </c>
      <c r="CB3848" s="57" t="s">
        <v>4146</v>
      </c>
      <c r="CC3848" s="6">
        <v>76</v>
      </c>
      <c r="CE3848" s="57" t="s">
        <v>4085</v>
      </c>
      <c r="CF3848" s="6">
        <v>68</v>
      </c>
      <c r="CH3848" s="57" t="s">
        <v>4178</v>
      </c>
      <c r="CI3848" s="6">
        <v>63</v>
      </c>
      <c r="CK3848" s="58" t="s">
        <v>1895</v>
      </c>
      <c r="CL3848" s="6">
        <v>59</v>
      </c>
      <c r="CN3848" s="57" t="s">
        <v>4002</v>
      </c>
      <c r="CO3848" s="6">
        <v>58</v>
      </c>
      <c r="CT3848" s="6">
        <f t="shared" si="1729"/>
        <v>9</v>
      </c>
      <c r="CX3848" s="6" t="str">
        <f t="shared" si="1753"/>
        <v>A</v>
      </c>
      <c r="CY3848" s="87">
        <f t="shared" si="1754"/>
        <v>1528</v>
      </c>
      <c r="CZ3848" s="87">
        <f t="shared" si="1755"/>
        <v>250</v>
      </c>
      <c r="DA3848" s="6" t="str">
        <f t="shared" si="1752"/>
        <v>na</v>
      </c>
    </row>
    <row r="3849" spans="1:114" hidden="1" x14ac:dyDescent="0.2">
      <c r="A3849" s="115">
        <v>8640</v>
      </c>
      <c r="B3849" s="46">
        <f t="shared" si="1777"/>
        <v>7</v>
      </c>
      <c r="C3849" s="46">
        <f t="shared" si="1778"/>
        <v>30</v>
      </c>
      <c r="D3849" s="46">
        <f t="shared" si="1779"/>
        <v>4</v>
      </c>
      <c r="E3849" s="116">
        <v>44681</v>
      </c>
      <c r="F3849" s="174" t="s">
        <v>870</v>
      </c>
      <c r="G3849" s="115" t="s">
        <v>310</v>
      </c>
      <c r="H3849" s="115" t="s">
        <v>306</v>
      </c>
      <c r="I3849" s="115">
        <v>2</v>
      </c>
      <c r="J3849" s="115">
        <v>0</v>
      </c>
      <c r="K3849" s="117" t="s">
        <v>36</v>
      </c>
      <c r="L3849" s="175">
        <v>1576</v>
      </c>
      <c r="M3849" s="125" t="s">
        <v>4883</v>
      </c>
      <c r="N3849" s="115">
        <v>6</v>
      </c>
      <c r="O3849" s="174">
        <f t="shared" si="1756"/>
        <v>40</v>
      </c>
      <c r="P3849" s="174">
        <f>COUNTIF($H$3810:$H3849,"=W")</f>
        <v>18</v>
      </c>
      <c r="Q3849" s="174">
        <f>COUNTIF($H$3810:$H3849,"=D")</f>
        <v>8</v>
      </c>
      <c r="R3849" s="174">
        <f>COUNTIF($H$3810:$H3849,"=L")</f>
        <v>14</v>
      </c>
      <c r="S3849" s="174">
        <f t="shared" si="1757"/>
        <v>55</v>
      </c>
      <c r="T3849" s="174">
        <f t="shared" si="1758"/>
        <v>48</v>
      </c>
      <c r="U3849" s="174">
        <f t="shared" si="1759"/>
        <v>62</v>
      </c>
      <c r="V3849" s="176">
        <v>6</v>
      </c>
      <c r="W3849" s="176">
        <v>5</v>
      </c>
      <c r="X3849" s="176">
        <v>2</v>
      </c>
      <c r="Y3849" s="176">
        <v>6</v>
      </c>
      <c r="Z3849" s="176">
        <v>2</v>
      </c>
      <c r="AA3849" s="176">
        <v>3</v>
      </c>
      <c r="AB3849" s="176">
        <v>3</v>
      </c>
      <c r="AC3849" s="176">
        <v>8</v>
      </c>
      <c r="AD3849" s="177">
        <v>0</v>
      </c>
      <c r="AE3849" s="177">
        <v>1</v>
      </c>
      <c r="AF3849" s="178">
        <v>0</v>
      </c>
      <c r="AG3849" s="178">
        <v>0</v>
      </c>
      <c r="AH3849" s="177"/>
      <c r="AI3849" s="174"/>
      <c r="AJ3849" s="122"/>
      <c r="AK3849" s="120">
        <f t="shared" si="1730"/>
        <v>61041</v>
      </c>
      <c r="AL3849" s="120">
        <f>AK3849/COUNTIF(G$3810:G3849,"H")</f>
        <v>3052.05</v>
      </c>
      <c r="AM3849" s="120">
        <f t="shared" si="1731"/>
        <v>28706</v>
      </c>
      <c r="AN3849" s="120">
        <f>AM3849/COUNTIF(G$3810:G3849,"A")</f>
        <v>1435.3</v>
      </c>
      <c r="AO3849" s="119"/>
      <c r="AP3849" s="119">
        <v>90</v>
      </c>
      <c r="AQ3849" s="119"/>
      <c r="AR3849" s="119">
        <v>59</v>
      </c>
      <c r="AS3849" s="119"/>
      <c r="AT3849" s="121">
        <f t="shared" si="1760"/>
        <v>62</v>
      </c>
      <c r="AU3849" s="119">
        <f t="shared" si="1761"/>
        <v>6</v>
      </c>
      <c r="AV3849" s="119">
        <f t="shared" si="1762"/>
        <v>-3</v>
      </c>
      <c r="AW3849" s="115" t="s">
        <v>387</v>
      </c>
      <c r="AX3849" s="122"/>
      <c r="AY3849" s="133">
        <v>850</v>
      </c>
      <c r="AZ3849" s="124">
        <f t="shared" si="1776"/>
        <v>0.53934010152284262</v>
      </c>
      <c r="BA3849" s="124">
        <f t="shared" si="1763"/>
        <v>0.46065989847715738</v>
      </c>
      <c r="BB3849" s="119"/>
      <c r="BC3849" s="119"/>
      <c r="BD3849" s="119"/>
      <c r="BE3849" s="119"/>
      <c r="BF3849" s="119"/>
      <c r="BG3849" s="119">
        <f t="shared" si="1764"/>
        <v>1</v>
      </c>
      <c r="BH3849" s="119">
        <f t="shared" si="1765"/>
        <v>2</v>
      </c>
      <c r="BI3849" s="119">
        <f t="shared" si="1766"/>
        <v>0</v>
      </c>
      <c r="BJ3849" s="119">
        <f t="shared" si="1767"/>
        <v>0</v>
      </c>
      <c r="BK3849" s="119">
        <f t="shared" si="1768"/>
        <v>0</v>
      </c>
      <c r="BL3849" s="119">
        <f t="shared" si="1769"/>
        <v>0</v>
      </c>
      <c r="BM3849" s="119">
        <f t="shared" si="1770"/>
        <v>1</v>
      </c>
      <c r="BN3849" s="119">
        <f t="shared" si="1771"/>
        <v>3</v>
      </c>
      <c r="BO3849" s="119">
        <f t="shared" si="1772"/>
        <v>0</v>
      </c>
      <c r="BP3849" s="119">
        <f t="shared" si="1773"/>
        <v>0</v>
      </c>
      <c r="BQ3849" s="119">
        <f t="shared" si="1774"/>
        <v>1</v>
      </c>
      <c r="BR3849" s="119">
        <f t="shared" si="1775"/>
        <v>3</v>
      </c>
      <c r="BS3849" s="119">
        <f t="shared" si="1728"/>
        <v>0</v>
      </c>
      <c r="BT3849" s="119">
        <f t="shared" si="1733"/>
        <v>0</v>
      </c>
      <c r="BV3849" s="57" t="s">
        <v>4086</v>
      </c>
      <c r="BW3849" s="6">
        <v>90</v>
      </c>
      <c r="BY3849" s="57" t="s">
        <v>3996</v>
      </c>
      <c r="BZ3849" s="6">
        <v>85</v>
      </c>
      <c r="CB3849" s="57" t="s">
        <v>4146</v>
      </c>
      <c r="CC3849" s="6">
        <v>77</v>
      </c>
      <c r="CE3849" s="57" t="s">
        <v>4085</v>
      </c>
      <c r="CF3849" s="6">
        <v>71</v>
      </c>
      <c r="CH3849" s="57" t="s">
        <v>4178</v>
      </c>
      <c r="CI3849" s="6">
        <v>64</v>
      </c>
      <c r="CK3849" s="58" t="s">
        <v>1895</v>
      </c>
      <c r="CL3849" s="6">
        <v>62</v>
      </c>
      <c r="CN3849" s="57" t="s">
        <v>4002</v>
      </c>
      <c r="CO3849" s="6">
        <v>59</v>
      </c>
      <c r="CT3849" s="6">
        <f t="shared" si="1729"/>
        <v>8</v>
      </c>
      <c r="CX3849" s="6" t="str">
        <f t="shared" si="1753"/>
        <v>A</v>
      </c>
      <c r="CY3849" s="87">
        <f t="shared" si="1754"/>
        <v>1576</v>
      </c>
      <c r="CZ3849" s="87">
        <f t="shared" si="1755"/>
        <v>850</v>
      </c>
      <c r="DA3849" s="6" t="str">
        <f t="shared" si="1752"/>
        <v>na</v>
      </c>
    </row>
    <row r="3850" spans="1:114" hidden="1" x14ac:dyDescent="0.2">
      <c r="A3850" s="115">
        <v>8641</v>
      </c>
      <c r="B3850" s="46">
        <f t="shared" si="1777"/>
        <v>2</v>
      </c>
      <c r="C3850" s="46">
        <f t="shared" si="1778"/>
        <v>2</v>
      </c>
      <c r="D3850" s="46">
        <f t="shared" si="1779"/>
        <v>5</v>
      </c>
      <c r="E3850" s="116">
        <v>44683</v>
      </c>
      <c r="F3850" s="174" t="s">
        <v>4819</v>
      </c>
      <c r="G3850" s="115" t="s">
        <v>103</v>
      </c>
      <c r="H3850" s="115" t="s">
        <v>306</v>
      </c>
      <c r="I3850" s="115">
        <v>2</v>
      </c>
      <c r="J3850" s="115">
        <v>1</v>
      </c>
      <c r="K3850" s="117" t="s">
        <v>1296</v>
      </c>
      <c r="L3850" s="175">
        <v>4387</v>
      </c>
      <c r="M3850" s="127" t="s">
        <v>4884</v>
      </c>
      <c r="N3850" s="115">
        <v>6</v>
      </c>
      <c r="O3850" s="174">
        <f t="shared" si="1756"/>
        <v>41</v>
      </c>
      <c r="P3850" s="174">
        <f>COUNTIF($H$3810:$H3850,"=W")</f>
        <v>19</v>
      </c>
      <c r="Q3850" s="174">
        <f>COUNTIF($H$3810:$H3850,"=D")</f>
        <v>8</v>
      </c>
      <c r="R3850" s="174">
        <f>COUNTIF($H$3810:$H3850,"=L")</f>
        <v>14</v>
      </c>
      <c r="S3850" s="174">
        <f t="shared" si="1757"/>
        <v>57</v>
      </c>
      <c r="T3850" s="174">
        <f t="shared" si="1758"/>
        <v>49</v>
      </c>
      <c r="U3850" s="174">
        <f t="shared" si="1759"/>
        <v>65</v>
      </c>
      <c r="V3850" s="176">
        <v>4</v>
      </c>
      <c r="W3850" s="176">
        <v>3</v>
      </c>
      <c r="X3850" s="176">
        <v>9</v>
      </c>
      <c r="Y3850" s="176">
        <v>2</v>
      </c>
      <c r="Z3850" s="176">
        <v>5</v>
      </c>
      <c r="AA3850" s="176">
        <v>1</v>
      </c>
      <c r="AB3850" s="176">
        <v>11</v>
      </c>
      <c r="AC3850" s="176">
        <v>9</v>
      </c>
      <c r="AD3850" s="177">
        <v>1</v>
      </c>
      <c r="AE3850" s="177">
        <v>3</v>
      </c>
      <c r="AF3850" s="178">
        <v>0</v>
      </c>
      <c r="AG3850" s="178">
        <v>0</v>
      </c>
      <c r="AH3850" s="177" t="s">
        <v>3037</v>
      </c>
      <c r="AI3850" s="174"/>
      <c r="AJ3850" s="122"/>
      <c r="AK3850" s="120">
        <f t="shared" si="1730"/>
        <v>65428</v>
      </c>
      <c r="AL3850" s="120">
        <f>AK3850/COUNTIF(G$3810:G3850,"H")</f>
        <v>3115.6190476190477</v>
      </c>
      <c r="AM3850" s="120">
        <f t="shared" si="1731"/>
        <v>28706</v>
      </c>
      <c r="AN3850" s="120">
        <f>AM3850/COUNTIF(G$3810:G3850,"A")</f>
        <v>1435.3</v>
      </c>
      <c r="AO3850" s="119"/>
      <c r="AP3850" s="119">
        <v>91</v>
      </c>
      <c r="AQ3850" s="119"/>
      <c r="AR3850" s="119">
        <v>60</v>
      </c>
      <c r="AS3850" s="119"/>
      <c r="AT3850" s="121">
        <f t="shared" si="1760"/>
        <v>65</v>
      </c>
      <c r="AU3850" s="119">
        <f t="shared" si="1761"/>
        <v>6</v>
      </c>
      <c r="AV3850" s="119">
        <f t="shared" si="1762"/>
        <v>-5</v>
      </c>
      <c r="AW3850" s="115" t="s">
        <v>980</v>
      </c>
      <c r="AX3850" s="122"/>
      <c r="AY3850" s="129">
        <v>153</v>
      </c>
      <c r="AZ3850" s="124">
        <f t="shared" si="1776"/>
        <v>0.96512423068155917</v>
      </c>
      <c r="BA3850" s="124">
        <f t="shared" si="1763"/>
        <v>3.487576931844083E-2</v>
      </c>
      <c r="BB3850" s="119"/>
      <c r="BC3850" s="119"/>
      <c r="BD3850" s="119"/>
      <c r="BE3850" s="119"/>
      <c r="BF3850" s="119"/>
      <c r="BG3850" s="119">
        <f t="shared" si="1764"/>
        <v>1</v>
      </c>
      <c r="BH3850" s="119">
        <f t="shared" si="1765"/>
        <v>3</v>
      </c>
      <c r="BI3850" s="119">
        <f t="shared" si="1766"/>
        <v>0</v>
      </c>
      <c r="BJ3850" s="119">
        <f t="shared" si="1767"/>
        <v>0</v>
      </c>
      <c r="BK3850" s="119">
        <f t="shared" si="1768"/>
        <v>0</v>
      </c>
      <c r="BL3850" s="119">
        <f t="shared" si="1769"/>
        <v>0</v>
      </c>
      <c r="BM3850" s="119">
        <f t="shared" si="1770"/>
        <v>1</v>
      </c>
      <c r="BN3850" s="119">
        <f t="shared" si="1771"/>
        <v>4</v>
      </c>
      <c r="BO3850" s="119">
        <f t="shared" si="1772"/>
        <v>0</v>
      </c>
      <c r="BP3850" s="119">
        <f t="shared" si="1773"/>
        <v>0</v>
      </c>
      <c r="BQ3850" s="119">
        <f t="shared" si="1774"/>
        <v>1</v>
      </c>
      <c r="BR3850" s="119">
        <f t="shared" si="1775"/>
        <v>4</v>
      </c>
      <c r="BS3850" s="119">
        <f t="shared" si="1728"/>
        <v>1</v>
      </c>
      <c r="BT3850" s="119">
        <f t="shared" si="1733"/>
        <v>1</v>
      </c>
      <c r="BV3850" s="57" t="s">
        <v>4086</v>
      </c>
      <c r="BW3850" s="6">
        <v>91</v>
      </c>
      <c r="BY3850" s="57" t="s">
        <v>3996</v>
      </c>
      <c r="BZ3850" s="6">
        <v>86</v>
      </c>
      <c r="CB3850" s="57" t="s">
        <v>4146</v>
      </c>
      <c r="CC3850" s="6">
        <v>77</v>
      </c>
      <c r="CE3850" s="57" t="s">
        <v>4085</v>
      </c>
      <c r="CF3850" s="6">
        <v>71</v>
      </c>
      <c r="CH3850" s="57" t="s">
        <v>4178</v>
      </c>
      <c r="CI3850" s="6">
        <v>65</v>
      </c>
      <c r="CK3850" s="58" t="s">
        <v>1895</v>
      </c>
      <c r="CL3850" s="6">
        <v>65</v>
      </c>
      <c r="CN3850" s="57" t="s">
        <v>3014</v>
      </c>
      <c r="CO3850" s="6">
        <v>60</v>
      </c>
      <c r="CT3850" s="6">
        <f t="shared" si="1729"/>
        <v>13</v>
      </c>
      <c r="CX3850" s="6" t="str">
        <f t="shared" si="1753"/>
        <v>H</v>
      </c>
      <c r="CY3850" s="87">
        <f t="shared" si="1754"/>
        <v>4387</v>
      </c>
      <c r="CZ3850" s="87">
        <f t="shared" si="1755"/>
        <v>153</v>
      </c>
      <c r="DA3850" s="6">
        <f t="shared" si="1752"/>
        <v>4234</v>
      </c>
    </row>
    <row r="3851" spans="1:114" hidden="1" x14ac:dyDescent="0.2">
      <c r="A3851" s="115">
        <v>8642</v>
      </c>
      <c r="B3851" s="46">
        <f t="shared" si="1777"/>
        <v>7</v>
      </c>
      <c r="C3851" s="46">
        <f t="shared" si="1778"/>
        <v>7</v>
      </c>
      <c r="D3851" s="46">
        <f t="shared" si="1779"/>
        <v>5</v>
      </c>
      <c r="E3851" s="116">
        <v>44688</v>
      </c>
      <c r="F3851" s="174" t="s">
        <v>3618</v>
      </c>
      <c r="G3851" s="115" t="s">
        <v>310</v>
      </c>
      <c r="H3851" s="115" t="s">
        <v>307</v>
      </c>
      <c r="I3851" s="115">
        <v>1</v>
      </c>
      <c r="J3851" s="115">
        <v>1</v>
      </c>
      <c r="K3851" s="117" t="s">
        <v>3298</v>
      </c>
      <c r="L3851" s="175">
        <v>2621</v>
      </c>
      <c r="M3851" s="127" t="s">
        <v>4888</v>
      </c>
      <c r="N3851" s="115">
        <v>5</v>
      </c>
      <c r="O3851" s="174">
        <f t="shared" si="1756"/>
        <v>42</v>
      </c>
      <c r="P3851" s="174">
        <f>COUNTIF($H$3810:$H3851,"=W")</f>
        <v>19</v>
      </c>
      <c r="Q3851" s="174">
        <f>COUNTIF($H$3810:$H3851,"=D")</f>
        <v>9</v>
      </c>
      <c r="R3851" s="174">
        <f>COUNTIF($H$3810:$H3851,"=L")</f>
        <v>14</v>
      </c>
      <c r="S3851" s="174">
        <f t="shared" si="1757"/>
        <v>58</v>
      </c>
      <c r="T3851" s="174">
        <f t="shared" si="1758"/>
        <v>50</v>
      </c>
      <c r="U3851" s="174">
        <f t="shared" si="1759"/>
        <v>66</v>
      </c>
      <c r="V3851" s="176">
        <v>4</v>
      </c>
      <c r="W3851" s="176">
        <v>2</v>
      </c>
      <c r="X3851" s="176">
        <v>3</v>
      </c>
      <c r="Y3851" s="176">
        <v>5</v>
      </c>
      <c r="Z3851" s="176">
        <v>1</v>
      </c>
      <c r="AA3851" s="176">
        <v>8</v>
      </c>
      <c r="AB3851" s="176">
        <v>7</v>
      </c>
      <c r="AC3851" s="176">
        <v>13</v>
      </c>
      <c r="AD3851" s="177">
        <v>1</v>
      </c>
      <c r="AE3851" s="177">
        <v>1</v>
      </c>
      <c r="AF3851" s="178">
        <v>0</v>
      </c>
      <c r="AG3851" s="178">
        <v>0</v>
      </c>
      <c r="AH3851" s="177" t="s">
        <v>4837</v>
      </c>
      <c r="AI3851" s="174"/>
      <c r="AJ3851" s="122"/>
      <c r="AK3851" s="120">
        <f t="shared" si="1730"/>
        <v>65428</v>
      </c>
      <c r="AL3851" s="120">
        <f>AK3851/COUNTIF(G$3810:G3851,"H")</f>
        <v>3115.6190476190477</v>
      </c>
      <c r="AM3851" s="120">
        <f t="shared" si="1731"/>
        <v>31327</v>
      </c>
      <c r="AN3851" s="120">
        <f>AM3851/COUNTIF(G$3810:G3851,"A")</f>
        <v>1491.7619047619048</v>
      </c>
      <c r="AO3851" s="119"/>
      <c r="AP3851" s="119">
        <v>94</v>
      </c>
      <c r="AQ3851" s="119"/>
      <c r="AR3851" s="119">
        <v>63</v>
      </c>
      <c r="AS3851" s="119"/>
      <c r="AT3851" s="121">
        <f t="shared" si="1760"/>
        <v>66</v>
      </c>
      <c r="AU3851" s="119">
        <f t="shared" si="1761"/>
        <v>5</v>
      </c>
      <c r="AV3851" s="119">
        <f t="shared" si="1762"/>
        <v>-3</v>
      </c>
      <c r="AW3851" s="115" t="s">
        <v>3210</v>
      </c>
      <c r="AX3851" s="122"/>
      <c r="AY3851" s="133">
        <v>350</v>
      </c>
      <c r="AZ3851" s="124">
        <f t="shared" si="1776"/>
        <v>0.13353681800839373</v>
      </c>
      <c r="BA3851" s="124">
        <f t="shared" si="1763"/>
        <v>0.86646318199160621</v>
      </c>
      <c r="BB3851" s="119"/>
      <c r="BC3851" s="119"/>
      <c r="BD3851" s="119"/>
      <c r="BE3851" s="119"/>
      <c r="BF3851" s="119"/>
      <c r="BG3851" s="119">
        <f t="shared" si="1764"/>
        <v>0</v>
      </c>
      <c r="BH3851" s="119">
        <f t="shared" si="1765"/>
        <v>0</v>
      </c>
      <c r="BI3851" s="119">
        <f t="shared" si="1766"/>
        <v>1</v>
      </c>
      <c r="BJ3851" s="119">
        <f t="shared" si="1767"/>
        <v>1</v>
      </c>
      <c r="BK3851" s="119">
        <f t="shared" si="1768"/>
        <v>0</v>
      </c>
      <c r="BL3851" s="119">
        <f t="shared" si="1769"/>
        <v>0</v>
      </c>
      <c r="BM3851" s="119">
        <f t="shared" si="1770"/>
        <v>1</v>
      </c>
      <c r="BN3851" s="119">
        <f t="shared" si="1771"/>
        <v>5</v>
      </c>
      <c r="BO3851" s="119">
        <f t="shared" si="1772"/>
        <v>1</v>
      </c>
      <c r="BP3851" s="119">
        <f t="shared" si="1773"/>
        <v>1</v>
      </c>
      <c r="BQ3851" s="119">
        <f t="shared" si="1774"/>
        <v>1</v>
      </c>
      <c r="BR3851" s="119">
        <f t="shared" si="1775"/>
        <v>5</v>
      </c>
      <c r="BS3851" s="119">
        <f t="shared" ref="BS3851:BS3914" si="1780">IF(J3851&gt;0,1,0)</f>
        <v>1</v>
      </c>
      <c r="BT3851" s="119">
        <f t="shared" ref="BT3851:BT3914" si="1781">IF(J3851&gt;0,BT3850+1,0)</f>
        <v>2</v>
      </c>
      <c r="BV3851" s="57" t="s">
        <v>4086</v>
      </c>
      <c r="BW3851" s="6">
        <v>94</v>
      </c>
      <c r="BY3851" s="57" t="s">
        <v>3996</v>
      </c>
      <c r="BZ3851" s="6">
        <v>87</v>
      </c>
      <c r="CB3851" s="57" t="s">
        <v>4146</v>
      </c>
      <c r="CC3851" s="6">
        <v>80</v>
      </c>
      <c r="CE3851" s="57" t="s">
        <v>4085</v>
      </c>
      <c r="CF3851" s="6">
        <v>74</v>
      </c>
      <c r="CH3851" s="58" t="s">
        <v>1895</v>
      </c>
      <c r="CI3851" s="6">
        <v>66</v>
      </c>
      <c r="CK3851" s="57" t="s">
        <v>4178</v>
      </c>
      <c r="CL3851" s="6">
        <v>65</v>
      </c>
      <c r="CN3851" s="57" t="s">
        <v>4002</v>
      </c>
      <c r="CO3851" s="6">
        <v>63</v>
      </c>
      <c r="CT3851" s="6">
        <f t="shared" si="1729"/>
        <v>7</v>
      </c>
      <c r="CX3851" s="6" t="str">
        <f t="shared" si="1753"/>
        <v>A</v>
      </c>
      <c r="CY3851" s="87">
        <f t="shared" si="1754"/>
        <v>2621</v>
      </c>
      <c r="CZ3851" s="87">
        <f t="shared" si="1755"/>
        <v>350</v>
      </c>
      <c r="DA3851" s="6" t="str">
        <f t="shared" si="1752"/>
        <v>na</v>
      </c>
    </row>
    <row r="3852" spans="1:114" s="17" customFormat="1" ht="16.149999999999999" hidden="1" customHeight="1" x14ac:dyDescent="0.2">
      <c r="A3852" s="47">
        <v>8701</v>
      </c>
      <c r="B3852" s="46">
        <f t="shared" si="1777"/>
        <v>7</v>
      </c>
      <c r="C3852" s="46">
        <f t="shared" si="1778"/>
        <v>6</v>
      </c>
      <c r="D3852" s="46">
        <f t="shared" si="1779"/>
        <v>8</v>
      </c>
      <c r="E3852" s="103">
        <v>44779</v>
      </c>
      <c r="F3852" s="17" t="s">
        <v>3028</v>
      </c>
      <c r="G3852" s="47" t="s">
        <v>103</v>
      </c>
      <c r="H3852" s="47" t="s">
        <v>306</v>
      </c>
      <c r="I3852" s="47">
        <v>2</v>
      </c>
      <c r="J3852" s="47">
        <v>0</v>
      </c>
      <c r="K3852" s="106" t="s">
        <v>1296</v>
      </c>
      <c r="L3852" s="20">
        <v>3978</v>
      </c>
      <c r="M3852" s="145" t="s">
        <v>4925</v>
      </c>
      <c r="N3852" s="47">
        <v>4</v>
      </c>
      <c r="O3852" s="17">
        <f t="shared" si="1756"/>
        <v>1</v>
      </c>
      <c r="P3852" s="17">
        <f>COUNTIF($H$3852:$H3852,"=W")</f>
        <v>1</v>
      </c>
      <c r="Q3852" s="17">
        <f>COUNTIF($H$3852:$H3852,"=D")</f>
        <v>0</v>
      </c>
      <c r="R3852" s="17">
        <f>COUNTIF($H$3852:$H3852,"=L")</f>
        <v>0</v>
      </c>
      <c r="S3852" s="17">
        <f>I3852</f>
        <v>2</v>
      </c>
      <c r="T3852" s="17">
        <f>J3852</f>
        <v>0</v>
      </c>
      <c r="U3852" s="17">
        <f t="shared" si="1759"/>
        <v>3</v>
      </c>
      <c r="V3852" s="17">
        <v>6</v>
      </c>
      <c r="W3852" s="17">
        <v>4</v>
      </c>
      <c r="X3852" s="17">
        <v>5</v>
      </c>
      <c r="Y3852" s="17">
        <v>2</v>
      </c>
      <c r="Z3852" s="17">
        <v>4</v>
      </c>
      <c r="AA3852" s="17">
        <v>3</v>
      </c>
      <c r="AB3852" s="17">
        <v>10</v>
      </c>
      <c r="AC3852" s="17">
        <v>7</v>
      </c>
      <c r="AD3852" s="83">
        <v>0</v>
      </c>
      <c r="AE3852" s="83">
        <v>3</v>
      </c>
      <c r="AF3852" s="5">
        <v>0</v>
      </c>
      <c r="AG3852" s="5">
        <v>0</v>
      </c>
      <c r="AH3852" s="83"/>
      <c r="AJ3852" s="18"/>
      <c r="AK3852" s="104">
        <f>L3852</f>
        <v>3978</v>
      </c>
      <c r="AL3852" s="104">
        <f>AK3852/COUNTIF(G$3852:G3852,"H")</f>
        <v>3978</v>
      </c>
      <c r="AM3852" s="104"/>
      <c r="AN3852" s="104"/>
      <c r="AO3852" s="18"/>
      <c r="AP3852" s="18">
        <f t="shared" ref="AP3852" si="1782">BW3852</f>
        <v>3</v>
      </c>
      <c r="AQ3852" s="18">
        <f t="shared" ref="AQ3852" si="1783">CC3852</f>
        <v>3</v>
      </c>
      <c r="AR3852" s="18">
        <f t="shared" ref="AR3852" si="1784">CO3852</f>
        <v>3</v>
      </c>
      <c r="AS3852" s="18">
        <v>0</v>
      </c>
      <c r="AT3852" s="70">
        <f t="shared" si="1760"/>
        <v>3</v>
      </c>
      <c r="AU3852" s="18">
        <f t="shared" si="1761"/>
        <v>4</v>
      </c>
      <c r="AV3852" s="18">
        <f t="shared" si="1762"/>
        <v>0</v>
      </c>
      <c r="AW3852" s="47"/>
      <c r="AX3852" s="73"/>
      <c r="AY3852" s="105">
        <v>246</v>
      </c>
      <c r="AZ3852" s="107">
        <f t="shared" si="1776"/>
        <v>0.93815987933634992</v>
      </c>
      <c r="BA3852" s="107">
        <f t="shared" si="1763"/>
        <v>6.1840120663650078E-2</v>
      </c>
      <c r="BB3852" s="18"/>
      <c r="BC3852" s="18"/>
      <c r="BD3852" s="18"/>
      <c r="BE3852" s="18"/>
      <c r="BF3852" s="18"/>
      <c r="BG3852" s="18">
        <f t="shared" si="1764"/>
        <v>1</v>
      </c>
      <c r="BH3852" s="18">
        <f t="shared" si="1765"/>
        <v>1</v>
      </c>
      <c r="BI3852" s="18">
        <f t="shared" si="1766"/>
        <v>0</v>
      </c>
      <c r="BJ3852" s="18">
        <f t="shared" si="1767"/>
        <v>0</v>
      </c>
      <c r="BK3852" s="18">
        <f t="shared" si="1768"/>
        <v>0</v>
      </c>
      <c r="BL3852" s="18">
        <f t="shared" si="1769"/>
        <v>0</v>
      </c>
      <c r="BM3852" s="18">
        <f t="shared" si="1770"/>
        <v>1</v>
      </c>
      <c r="BN3852" s="18">
        <f t="shared" si="1771"/>
        <v>6</v>
      </c>
      <c r="BO3852" s="18">
        <f t="shared" si="1772"/>
        <v>0</v>
      </c>
      <c r="BP3852" s="18">
        <f t="shared" si="1773"/>
        <v>0</v>
      </c>
      <c r="BQ3852" s="18">
        <f t="shared" si="1774"/>
        <v>1</v>
      </c>
      <c r="BR3852" s="18">
        <f t="shared" si="1775"/>
        <v>6</v>
      </c>
      <c r="BS3852" s="18">
        <f t="shared" si="1780"/>
        <v>0</v>
      </c>
      <c r="BT3852" s="18">
        <f t="shared" si="1781"/>
        <v>0</v>
      </c>
      <c r="BU3852" s="73"/>
      <c r="BV3852" s="57" t="s">
        <v>4903</v>
      </c>
      <c r="BW3852" s="6">
        <v>3</v>
      </c>
      <c r="BX3852" s="6"/>
      <c r="BY3852" s="57" t="s">
        <v>4901</v>
      </c>
      <c r="BZ3852" s="6">
        <v>3</v>
      </c>
      <c r="CA3852" s="6"/>
      <c r="CB3852" s="57" t="s">
        <v>978</v>
      </c>
      <c r="CC3852" s="6">
        <v>3</v>
      </c>
      <c r="CD3852" s="6"/>
      <c r="CE3852" s="58" t="s">
        <v>1895</v>
      </c>
      <c r="CF3852" s="6">
        <v>3</v>
      </c>
      <c r="CG3852" s="6"/>
      <c r="CH3852" s="57" t="s">
        <v>4914</v>
      </c>
      <c r="CI3852" s="6">
        <v>3</v>
      </c>
      <c r="CJ3852" s="6"/>
      <c r="CK3852" s="57" t="s">
        <v>1396</v>
      </c>
      <c r="CL3852" s="6">
        <v>3</v>
      </c>
      <c r="CM3852" s="6"/>
      <c r="CN3852" s="57" t="s">
        <v>4904</v>
      </c>
      <c r="CO3852" s="6">
        <v>3</v>
      </c>
      <c r="CP3852" s="18"/>
      <c r="CQ3852" s="18"/>
      <c r="CR3852" s="18"/>
      <c r="CS3852" s="18"/>
      <c r="CT3852" s="6">
        <f t="shared" si="1729"/>
        <v>11</v>
      </c>
      <c r="CU3852" s="18"/>
      <c r="CV3852" s="18"/>
      <c r="CW3852" s="18"/>
      <c r="CX3852" s="6" t="str">
        <f t="shared" si="1753"/>
        <v>H</v>
      </c>
      <c r="CY3852" s="87">
        <f t="shared" si="1754"/>
        <v>3978</v>
      </c>
      <c r="CZ3852" s="87">
        <f t="shared" si="1755"/>
        <v>246</v>
      </c>
      <c r="DA3852" s="6">
        <f t="shared" si="1752"/>
        <v>3732</v>
      </c>
      <c r="DB3852" s="18"/>
      <c r="DC3852" s="18"/>
      <c r="DD3852" s="18"/>
      <c r="DE3852" s="18"/>
      <c r="DF3852" s="73"/>
      <c r="DG3852" s="18"/>
      <c r="DH3852" s="18"/>
      <c r="DI3852" s="18"/>
      <c r="DJ3852" s="18"/>
    </row>
    <row r="3853" spans="1:114" hidden="1" x14ac:dyDescent="0.2">
      <c r="A3853" s="47">
        <v>8702</v>
      </c>
      <c r="B3853" s="46">
        <f t="shared" si="1777"/>
        <v>7</v>
      </c>
      <c r="C3853" s="46">
        <f t="shared" si="1778"/>
        <v>13</v>
      </c>
      <c r="D3853" s="46">
        <f t="shared" si="1779"/>
        <v>8</v>
      </c>
      <c r="E3853" s="103">
        <v>44786</v>
      </c>
      <c r="F3853" s="17" t="s">
        <v>3019</v>
      </c>
      <c r="G3853" s="47" t="s">
        <v>310</v>
      </c>
      <c r="H3853" s="47" t="s">
        <v>308</v>
      </c>
      <c r="I3853" s="47">
        <v>1</v>
      </c>
      <c r="J3853" s="47">
        <v>2</v>
      </c>
      <c r="K3853" s="106" t="s">
        <v>1296</v>
      </c>
      <c r="L3853" s="20">
        <v>2245</v>
      </c>
      <c r="M3853" s="4" t="s">
        <v>4910</v>
      </c>
      <c r="N3853" s="47">
        <v>10</v>
      </c>
      <c r="O3853" s="17">
        <f t="shared" ref="O3853" si="1785">SUM(P3853:R3853)</f>
        <v>2</v>
      </c>
      <c r="P3853" s="17">
        <f>COUNTIF($H$3852:$H3853,"=W")</f>
        <v>1</v>
      </c>
      <c r="Q3853" s="17">
        <f>COUNTIF($H$3852:$H3853,"=D")</f>
        <v>0</v>
      </c>
      <c r="R3853" s="17">
        <f>COUNTIF($H$3852:$H3853,"=L")</f>
        <v>1</v>
      </c>
      <c r="S3853" s="17">
        <f t="shared" ref="S3853" si="1786">S3852+I3853</f>
        <v>3</v>
      </c>
      <c r="T3853" s="17">
        <f t="shared" ref="T3853" si="1787">T3852+J3853</f>
        <v>2</v>
      </c>
      <c r="U3853" s="17">
        <f t="shared" ref="U3853" si="1788">P3853*3+Q3853</f>
        <v>3</v>
      </c>
      <c r="V3853" s="17"/>
      <c r="W3853" s="17"/>
      <c r="X3853" s="17"/>
      <c r="Y3853" s="17"/>
      <c r="Z3853" s="17"/>
      <c r="AA3853" s="17"/>
      <c r="AB3853" s="17"/>
      <c r="AC3853" s="17"/>
      <c r="AD3853" s="83">
        <v>1</v>
      </c>
      <c r="AE3853" s="83">
        <v>1</v>
      </c>
      <c r="AF3853" s="5">
        <v>0</v>
      </c>
      <c r="AG3853" s="5">
        <v>0</v>
      </c>
      <c r="AH3853" s="83" t="s">
        <v>4911</v>
      </c>
      <c r="AI3853" s="17"/>
      <c r="AJ3853" s="18"/>
      <c r="AK3853" s="104">
        <f t="shared" ref="AK3853:AK3897" si="1789">IF(G3853="H",L3853+AK3852,AK3852)</f>
        <v>3978</v>
      </c>
      <c r="AL3853" s="104">
        <f>AK3853/COUNTIF(G$3852:G3853,"H")</f>
        <v>3978</v>
      </c>
      <c r="AM3853" s="104">
        <f t="shared" ref="AM3853:AM3897" si="1790">IF(G3853="A",L3853+AM3852,AM3852)</f>
        <v>2245</v>
      </c>
      <c r="AN3853" s="104">
        <f>AM3853/COUNTIF(G$3852:G3853,"A")</f>
        <v>2245</v>
      </c>
      <c r="AO3853" s="18"/>
      <c r="AP3853" s="18">
        <f t="shared" ref="AP3853:AP3868" si="1791">BW3853</f>
        <v>4</v>
      </c>
      <c r="AQ3853" s="18">
        <f t="shared" ref="AQ3853:AQ3868" si="1792">CC3853</f>
        <v>4</v>
      </c>
      <c r="AR3853" s="18">
        <f t="shared" ref="AR3853:AR3868" si="1793">CO3853</f>
        <v>4</v>
      </c>
      <c r="AS3853" s="18">
        <v>1</v>
      </c>
      <c r="AT3853" s="70">
        <f t="shared" si="1760"/>
        <v>3</v>
      </c>
      <c r="AU3853" s="18">
        <f t="shared" si="1761"/>
        <v>10</v>
      </c>
      <c r="AV3853" s="18">
        <f t="shared" si="1762"/>
        <v>1</v>
      </c>
      <c r="AW3853" s="47"/>
      <c r="AX3853" s="73"/>
      <c r="AY3853" s="105">
        <v>207</v>
      </c>
      <c r="AZ3853" s="107">
        <f t="shared" si="1776"/>
        <v>9.2204899777282856E-2</v>
      </c>
      <c r="BA3853" s="107">
        <f t="shared" ref="BA3853" si="1794">1-AZ3853</f>
        <v>0.90779510022271714</v>
      </c>
      <c r="BB3853" s="18"/>
      <c r="BC3853" s="18"/>
      <c r="BD3853" s="18"/>
      <c r="BE3853" s="18"/>
      <c r="BF3853" s="18"/>
      <c r="BG3853" s="18">
        <f t="shared" ref="BG3853" si="1795">IF(H3853="W",1,0)</f>
        <v>0</v>
      </c>
      <c r="BH3853" s="18">
        <f t="shared" ref="BH3853" si="1796">IF(H3853="W",BH3852+1,0)</f>
        <v>0</v>
      </c>
      <c r="BI3853" s="18">
        <f t="shared" ref="BI3853" si="1797">IF(H3853="D",1,0)</f>
        <v>0</v>
      </c>
      <c r="BJ3853" s="18">
        <f t="shared" ref="BJ3853" si="1798">IF(H3853="D",BJ3852+1,0)</f>
        <v>0</v>
      </c>
      <c r="BK3853" s="18">
        <f t="shared" ref="BK3853" si="1799">IF(H3853="L",1,0)</f>
        <v>1</v>
      </c>
      <c r="BL3853" s="18">
        <f t="shared" ref="BL3853" si="1800">IF(H3853="L",BL3852+1,0)</f>
        <v>1</v>
      </c>
      <c r="BM3853" s="18">
        <f t="shared" ref="BM3853" si="1801">IF(OR(H3853="W",H3853="D"),1,0)</f>
        <v>0</v>
      </c>
      <c r="BN3853" s="18">
        <f t="shared" ref="BN3853" si="1802">IF(OR(H3853="W",H3853="D"),BN3852+1,0)</f>
        <v>0</v>
      </c>
      <c r="BO3853" s="18">
        <f t="shared" ref="BO3853" si="1803">IF(OR(H3853="L",H3853="D"),1,0)</f>
        <v>1</v>
      </c>
      <c r="BP3853" s="18">
        <f t="shared" ref="BP3853" si="1804">IF(OR(H3853="L",H3853="D"),BP3852+1,0)</f>
        <v>1</v>
      </c>
      <c r="BQ3853" s="18">
        <f t="shared" ref="BQ3853" si="1805">IF(I3853&gt;0,1,0)</f>
        <v>1</v>
      </c>
      <c r="BR3853" s="18">
        <f t="shared" ref="BR3853" si="1806">IF(I3853&gt;0,BR3852+1,0)</f>
        <v>7</v>
      </c>
      <c r="BS3853" s="18">
        <f t="shared" si="1780"/>
        <v>1</v>
      </c>
      <c r="BT3853" s="18">
        <f t="shared" si="1781"/>
        <v>1</v>
      </c>
      <c r="BU3853" s="73"/>
      <c r="BV3853" s="57" t="s">
        <v>4901</v>
      </c>
      <c r="BW3853" s="6">
        <v>4</v>
      </c>
      <c r="BY3853" s="57" t="s">
        <v>4903</v>
      </c>
      <c r="BZ3853" s="6">
        <v>4</v>
      </c>
      <c r="CB3853" s="57" t="s">
        <v>978</v>
      </c>
      <c r="CC3853" s="6">
        <v>4</v>
      </c>
      <c r="CE3853" s="57" t="s">
        <v>4912</v>
      </c>
      <c r="CF3853" s="6">
        <v>4</v>
      </c>
      <c r="CH3853" s="57" t="s">
        <v>4904</v>
      </c>
      <c r="CI3853" s="6">
        <v>4</v>
      </c>
      <c r="CK3853" s="57" t="s">
        <v>4902</v>
      </c>
      <c r="CL3853" s="6">
        <v>4</v>
      </c>
      <c r="CN3853" s="57" t="s">
        <v>4913</v>
      </c>
      <c r="CO3853" s="6">
        <v>4</v>
      </c>
      <c r="CT3853" s="6">
        <f t="shared" ref="CT3853" si="1807">V3853+X3853</f>
        <v>0</v>
      </c>
      <c r="CX3853" s="6" t="str">
        <f t="shared" si="1753"/>
        <v>A</v>
      </c>
      <c r="CY3853" s="87">
        <f t="shared" si="1754"/>
        <v>2245</v>
      </c>
      <c r="CZ3853" s="87">
        <f t="shared" si="1755"/>
        <v>207</v>
      </c>
      <c r="DA3853" s="6" t="str">
        <f t="shared" si="1752"/>
        <v>na</v>
      </c>
    </row>
    <row r="3854" spans="1:114" hidden="1" x14ac:dyDescent="0.2">
      <c r="A3854" s="47">
        <v>8703</v>
      </c>
      <c r="B3854" s="46">
        <f t="shared" si="1777"/>
        <v>4</v>
      </c>
      <c r="C3854" s="46">
        <f t="shared" si="1778"/>
        <v>17</v>
      </c>
      <c r="D3854" s="46">
        <f t="shared" si="1779"/>
        <v>8</v>
      </c>
      <c r="E3854" s="103">
        <v>44790</v>
      </c>
      <c r="F3854" s="17" t="s">
        <v>1446</v>
      </c>
      <c r="G3854" s="47" t="s">
        <v>310</v>
      </c>
      <c r="H3854" s="47" t="s">
        <v>307</v>
      </c>
      <c r="I3854" s="47">
        <v>1</v>
      </c>
      <c r="J3854" s="47">
        <v>1</v>
      </c>
      <c r="K3854" s="106" t="s">
        <v>36</v>
      </c>
      <c r="L3854" s="20">
        <v>1125</v>
      </c>
      <c r="M3854" s="4" t="s">
        <v>4935</v>
      </c>
      <c r="N3854" s="47">
        <v>8</v>
      </c>
      <c r="O3854" s="17">
        <f t="shared" ref="O3854:O3866" si="1808">SUM(P3854:R3854)</f>
        <v>3</v>
      </c>
      <c r="P3854" s="17">
        <f>COUNTIF($H$3852:$H3854,"=W")</f>
        <v>1</v>
      </c>
      <c r="Q3854" s="17">
        <f>COUNTIF($H$3852:$H3854,"=D")</f>
        <v>1</v>
      </c>
      <c r="R3854" s="17">
        <f>COUNTIF($H$3852:$H3854,"=L")</f>
        <v>1</v>
      </c>
      <c r="S3854" s="17">
        <f t="shared" ref="S3854:S3868" si="1809">S3853+I3854</f>
        <v>4</v>
      </c>
      <c r="T3854" s="17">
        <f t="shared" ref="T3854:T3868" si="1810">T3853+J3854</f>
        <v>3</v>
      </c>
      <c r="U3854" s="17">
        <f t="shared" ref="U3854:U3866" si="1811">P3854*3+Q3854</f>
        <v>4</v>
      </c>
      <c r="V3854" s="17">
        <v>5</v>
      </c>
      <c r="W3854" s="17">
        <v>2</v>
      </c>
      <c r="X3854" s="17">
        <v>6</v>
      </c>
      <c r="Y3854" s="17">
        <v>5</v>
      </c>
      <c r="Z3854" s="17">
        <v>5</v>
      </c>
      <c r="AA3854" s="17">
        <v>4</v>
      </c>
      <c r="AB3854" s="17">
        <v>12</v>
      </c>
      <c r="AC3854" s="17">
        <v>6</v>
      </c>
      <c r="AD3854" s="83">
        <v>4</v>
      </c>
      <c r="AE3854" s="83">
        <v>1</v>
      </c>
      <c r="AF3854" s="5">
        <v>0</v>
      </c>
      <c r="AG3854" s="5">
        <v>0</v>
      </c>
      <c r="AH3854" s="83" t="s">
        <v>4926</v>
      </c>
      <c r="AI3854" s="17"/>
      <c r="AJ3854" s="18"/>
      <c r="AK3854" s="104">
        <f t="shared" si="1789"/>
        <v>3978</v>
      </c>
      <c r="AL3854" s="104">
        <f>AK3854/COUNTIF(G$3852:G3854,"H")</f>
        <v>3978</v>
      </c>
      <c r="AM3854" s="104">
        <f t="shared" si="1790"/>
        <v>3370</v>
      </c>
      <c r="AN3854" s="104">
        <f>AM3854/COUNTIF(G$3852:G3854,"A")</f>
        <v>1685</v>
      </c>
      <c r="AO3854" s="18"/>
      <c r="AP3854" s="18">
        <f t="shared" si="1791"/>
        <v>7</v>
      </c>
      <c r="AQ3854" s="18">
        <f t="shared" si="1792"/>
        <v>6</v>
      </c>
      <c r="AR3854" s="18">
        <f t="shared" si="1793"/>
        <v>5</v>
      </c>
      <c r="AS3854" s="18">
        <v>2</v>
      </c>
      <c r="AT3854" s="70">
        <f t="shared" ref="AT3854:AT3866" si="1812">U3854</f>
        <v>4</v>
      </c>
      <c r="AU3854" s="18">
        <f t="shared" ref="AU3854:AU3866" si="1813">N3854</f>
        <v>8</v>
      </c>
      <c r="AV3854" s="18">
        <f t="shared" ref="AV3854:AV3866" si="1814">AR3854-AT3854</f>
        <v>1</v>
      </c>
      <c r="AW3854" s="47"/>
      <c r="AX3854" s="73"/>
      <c r="AY3854" s="105">
        <v>199</v>
      </c>
      <c r="AZ3854" s="107">
        <f t="shared" si="1776"/>
        <v>0.1768888888888889</v>
      </c>
      <c r="BA3854" s="107">
        <f t="shared" ref="BA3854:BA3866" si="1815">1-AZ3854</f>
        <v>0.82311111111111113</v>
      </c>
      <c r="BB3854" s="18"/>
      <c r="BC3854" s="18"/>
      <c r="BD3854" s="18"/>
      <c r="BE3854" s="18"/>
      <c r="BF3854" s="18"/>
      <c r="BG3854" s="18">
        <f t="shared" ref="BG3854:BG3866" si="1816">IF(H3854="W",1,0)</f>
        <v>0</v>
      </c>
      <c r="BH3854" s="18">
        <f t="shared" ref="BH3854:BH3866" si="1817">IF(H3854="W",BH3853+1,0)</f>
        <v>0</v>
      </c>
      <c r="BI3854" s="18">
        <f t="shared" ref="BI3854:BI3866" si="1818">IF(H3854="D",1,0)</f>
        <v>1</v>
      </c>
      <c r="BJ3854" s="18">
        <f t="shared" ref="BJ3854:BJ3866" si="1819">IF(H3854="D",BJ3853+1,0)</f>
        <v>1</v>
      </c>
      <c r="BK3854" s="18">
        <f t="shared" ref="BK3854:BK3866" si="1820">IF(H3854="L",1,0)</f>
        <v>0</v>
      </c>
      <c r="BL3854" s="18">
        <f t="shared" ref="BL3854:BL3866" si="1821">IF(H3854="L",BL3853+1,0)</f>
        <v>0</v>
      </c>
      <c r="BM3854" s="18">
        <f t="shared" ref="BM3854:BM3866" si="1822">IF(OR(H3854="W",H3854="D"),1,0)</f>
        <v>1</v>
      </c>
      <c r="BN3854" s="18">
        <f t="shared" ref="BN3854:BN3866" si="1823">IF(OR(H3854="W",H3854="D"),BN3853+1,0)</f>
        <v>1</v>
      </c>
      <c r="BO3854" s="18">
        <f t="shared" ref="BO3854:BO3866" si="1824">IF(OR(H3854="L",H3854="D"),1,0)</f>
        <v>1</v>
      </c>
      <c r="BP3854" s="18">
        <f t="shared" ref="BP3854:BP3866" si="1825">IF(OR(H3854="L",H3854="D"),BP3853+1,0)</f>
        <v>2</v>
      </c>
      <c r="BQ3854" s="18">
        <f t="shared" ref="BQ3854:BQ3866" si="1826">IF(I3854&gt;0,1,0)</f>
        <v>1</v>
      </c>
      <c r="BR3854" s="18">
        <f t="shared" ref="BR3854:BR3866" si="1827">IF(I3854&gt;0,BR3853+1,0)</f>
        <v>8</v>
      </c>
      <c r="BS3854" s="18">
        <f t="shared" si="1780"/>
        <v>1</v>
      </c>
      <c r="BT3854" s="18">
        <f t="shared" si="1781"/>
        <v>2</v>
      </c>
      <c r="BU3854" s="73"/>
      <c r="BV3854" s="57" t="s">
        <v>978</v>
      </c>
      <c r="BW3854" s="6">
        <v>7</v>
      </c>
      <c r="BY3854" s="57" t="s">
        <v>4902</v>
      </c>
      <c r="BZ3854" s="6">
        <v>7</v>
      </c>
      <c r="CB3854" s="57" t="s">
        <v>783</v>
      </c>
      <c r="CC3854" s="6">
        <v>6</v>
      </c>
      <c r="CE3854" s="57" t="s">
        <v>4914</v>
      </c>
      <c r="CF3854" s="6">
        <v>6</v>
      </c>
      <c r="CH3854" s="57" t="s">
        <v>4927</v>
      </c>
      <c r="CI3854" s="6">
        <v>6</v>
      </c>
      <c r="CK3854" s="57" t="s">
        <v>4901</v>
      </c>
      <c r="CL3854" s="6">
        <v>5</v>
      </c>
      <c r="CN3854" s="57" t="s">
        <v>4903</v>
      </c>
      <c r="CO3854" s="6">
        <v>5</v>
      </c>
      <c r="CT3854" s="6">
        <f t="shared" ref="CT3854:CT3866" si="1828">V3854+X3854</f>
        <v>11</v>
      </c>
      <c r="CX3854" s="6" t="str">
        <f t="shared" si="1753"/>
        <v>A</v>
      </c>
      <c r="CY3854" s="87">
        <f t="shared" si="1754"/>
        <v>1125</v>
      </c>
      <c r="CZ3854" s="87">
        <f t="shared" si="1755"/>
        <v>199</v>
      </c>
      <c r="DA3854" s="6" t="str">
        <f t="shared" si="1752"/>
        <v>na</v>
      </c>
    </row>
    <row r="3855" spans="1:114" hidden="1" x14ac:dyDescent="0.2">
      <c r="A3855" s="47">
        <v>8704</v>
      </c>
      <c r="B3855" s="46">
        <f t="shared" si="1777"/>
        <v>7</v>
      </c>
      <c r="C3855" s="46">
        <f t="shared" si="1778"/>
        <v>20</v>
      </c>
      <c r="D3855" s="46">
        <f t="shared" si="1779"/>
        <v>8</v>
      </c>
      <c r="E3855" s="103">
        <v>44793</v>
      </c>
      <c r="F3855" s="17" t="s">
        <v>3795</v>
      </c>
      <c r="G3855" s="47" t="s">
        <v>103</v>
      </c>
      <c r="H3855" s="47" t="s">
        <v>308</v>
      </c>
      <c r="I3855" s="47">
        <v>0</v>
      </c>
      <c r="J3855" s="47">
        <v>1</v>
      </c>
      <c r="K3855" s="106" t="s">
        <v>3298</v>
      </c>
      <c r="L3855" s="20">
        <v>3624</v>
      </c>
      <c r="M3855" s="4">
        <v>42</v>
      </c>
      <c r="N3855" s="47">
        <v>15</v>
      </c>
      <c r="O3855" s="17">
        <f t="shared" si="1808"/>
        <v>4</v>
      </c>
      <c r="P3855" s="17">
        <f>COUNTIF($H$3852:$H3855,"=W")</f>
        <v>1</v>
      </c>
      <c r="Q3855" s="17">
        <f>COUNTIF($H$3852:$H3855,"=D")</f>
        <v>1</v>
      </c>
      <c r="R3855" s="17">
        <f>COUNTIF($H$3852:$H3855,"=L")</f>
        <v>2</v>
      </c>
      <c r="S3855" s="17">
        <f t="shared" si="1809"/>
        <v>4</v>
      </c>
      <c r="T3855" s="17">
        <f t="shared" si="1810"/>
        <v>4</v>
      </c>
      <c r="U3855" s="17">
        <f t="shared" si="1811"/>
        <v>4</v>
      </c>
      <c r="V3855" s="17">
        <v>1</v>
      </c>
      <c r="W3855" s="17">
        <v>3</v>
      </c>
      <c r="X3855" s="17">
        <v>5</v>
      </c>
      <c r="Y3855" s="17">
        <v>3</v>
      </c>
      <c r="Z3855" s="17">
        <v>5</v>
      </c>
      <c r="AA3855" s="17">
        <v>8</v>
      </c>
      <c r="AB3855" s="17">
        <v>5</v>
      </c>
      <c r="AC3855" s="17">
        <v>7</v>
      </c>
      <c r="AD3855" s="83">
        <v>0</v>
      </c>
      <c r="AE3855" s="83">
        <v>2</v>
      </c>
      <c r="AF3855" s="5">
        <v>0</v>
      </c>
      <c r="AG3855" s="5">
        <v>0</v>
      </c>
      <c r="AH3855" s="83"/>
      <c r="AI3855" s="17"/>
      <c r="AJ3855" s="18"/>
      <c r="AK3855" s="104">
        <f t="shared" si="1789"/>
        <v>7602</v>
      </c>
      <c r="AL3855" s="104">
        <f>AK3855/COUNTIF(G$3852:G3855,"H")</f>
        <v>3801</v>
      </c>
      <c r="AM3855" s="104">
        <f t="shared" si="1790"/>
        <v>3370</v>
      </c>
      <c r="AN3855" s="104">
        <f>AM3855/COUNTIF(G$3852:G3855,"A")</f>
        <v>1685</v>
      </c>
      <c r="AO3855" s="18"/>
      <c r="AP3855" s="18">
        <f t="shared" si="1791"/>
        <v>10</v>
      </c>
      <c r="AQ3855" s="18">
        <f t="shared" si="1792"/>
        <v>8</v>
      </c>
      <c r="AR3855" s="18">
        <f t="shared" si="1793"/>
        <v>7</v>
      </c>
      <c r="AS3855" s="18">
        <v>3</v>
      </c>
      <c r="AT3855" s="70">
        <f t="shared" si="1812"/>
        <v>4</v>
      </c>
      <c r="AU3855" s="18">
        <f t="shared" si="1813"/>
        <v>15</v>
      </c>
      <c r="AV3855" s="18">
        <f t="shared" si="1814"/>
        <v>3</v>
      </c>
      <c r="AW3855" s="47"/>
      <c r="AX3855" s="73"/>
      <c r="AY3855" s="105">
        <v>66</v>
      </c>
      <c r="AZ3855" s="107">
        <f t="shared" si="1776"/>
        <v>0.98178807947019864</v>
      </c>
      <c r="BA3855" s="107">
        <f t="shared" si="1815"/>
        <v>1.8211920529801362E-2</v>
      </c>
      <c r="BB3855" s="18"/>
      <c r="BC3855" s="18"/>
      <c r="BD3855" s="18"/>
      <c r="BE3855" s="18"/>
      <c r="BF3855" s="18"/>
      <c r="BG3855" s="18">
        <f t="shared" si="1816"/>
        <v>0</v>
      </c>
      <c r="BH3855" s="18">
        <f t="shared" si="1817"/>
        <v>0</v>
      </c>
      <c r="BI3855" s="18">
        <f t="shared" si="1818"/>
        <v>0</v>
      </c>
      <c r="BJ3855" s="18">
        <f t="shared" si="1819"/>
        <v>0</v>
      </c>
      <c r="BK3855" s="18">
        <f t="shared" si="1820"/>
        <v>1</v>
      </c>
      <c r="BL3855" s="18">
        <f t="shared" si="1821"/>
        <v>1</v>
      </c>
      <c r="BM3855" s="18">
        <f t="shared" si="1822"/>
        <v>0</v>
      </c>
      <c r="BN3855" s="18">
        <f t="shared" si="1823"/>
        <v>0</v>
      </c>
      <c r="BO3855" s="18">
        <f t="shared" si="1824"/>
        <v>1</v>
      </c>
      <c r="BP3855" s="18">
        <f t="shared" si="1825"/>
        <v>3</v>
      </c>
      <c r="BQ3855" s="18">
        <f t="shared" si="1826"/>
        <v>0</v>
      </c>
      <c r="BR3855" s="18">
        <f t="shared" si="1827"/>
        <v>0</v>
      </c>
      <c r="BS3855" s="18">
        <f t="shared" si="1780"/>
        <v>1</v>
      </c>
      <c r="BT3855" s="18">
        <f t="shared" si="1781"/>
        <v>3</v>
      </c>
      <c r="BU3855" s="73"/>
      <c r="BV3855" s="57" t="s">
        <v>978</v>
      </c>
      <c r="BW3855" s="6">
        <v>10</v>
      </c>
      <c r="BY3855" s="57" t="s">
        <v>4914</v>
      </c>
      <c r="BZ3855" s="6">
        <v>9</v>
      </c>
      <c r="CB3855" s="57" t="s">
        <v>4903</v>
      </c>
      <c r="CC3855" s="6">
        <v>8</v>
      </c>
      <c r="CE3855" s="57" t="s">
        <v>4902</v>
      </c>
      <c r="CF3855" s="6">
        <v>8</v>
      </c>
      <c r="CH3855" s="57" t="s">
        <v>1396</v>
      </c>
      <c r="CI3855" s="6">
        <v>7</v>
      </c>
      <c r="CK3855" s="57" t="s">
        <v>4915</v>
      </c>
      <c r="CL3855" s="6">
        <v>7</v>
      </c>
      <c r="CN3855" s="57" t="s">
        <v>4904</v>
      </c>
      <c r="CO3855" s="6">
        <v>7</v>
      </c>
      <c r="CT3855" s="6">
        <f t="shared" si="1828"/>
        <v>6</v>
      </c>
      <c r="CX3855" s="6" t="str">
        <f t="shared" si="1753"/>
        <v>H</v>
      </c>
      <c r="CY3855" s="87">
        <f t="shared" si="1754"/>
        <v>3624</v>
      </c>
      <c r="CZ3855" s="87">
        <f t="shared" si="1755"/>
        <v>66</v>
      </c>
      <c r="DA3855" s="6">
        <f t="shared" si="1752"/>
        <v>3558</v>
      </c>
    </row>
    <row r="3856" spans="1:114" hidden="1" x14ac:dyDescent="0.2">
      <c r="A3856" s="47">
        <v>8705</v>
      </c>
      <c r="B3856" s="46">
        <f t="shared" si="1777"/>
        <v>7</v>
      </c>
      <c r="C3856" s="46">
        <f t="shared" si="1778"/>
        <v>27</v>
      </c>
      <c r="D3856" s="46">
        <f t="shared" si="1779"/>
        <v>8</v>
      </c>
      <c r="E3856" s="103">
        <v>44800</v>
      </c>
      <c r="F3856" s="17" t="s">
        <v>4899</v>
      </c>
      <c r="G3856" s="47" t="s">
        <v>310</v>
      </c>
      <c r="H3856" s="47" t="s">
        <v>306</v>
      </c>
      <c r="I3856" s="47">
        <v>1</v>
      </c>
      <c r="J3856" s="47">
        <v>0</v>
      </c>
      <c r="K3856" s="106" t="s">
        <v>1296</v>
      </c>
      <c r="L3856" s="20">
        <v>1424</v>
      </c>
      <c r="M3856" s="73" t="s">
        <v>4936</v>
      </c>
      <c r="N3856" s="47">
        <v>10</v>
      </c>
      <c r="O3856" s="17">
        <f t="shared" si="1808"/>
        <v>5</v>
      </c>
      <c r="P3856" s="17">
        <f>COUNTIF($H$3852:$H3856,"=W")</f>
        <v>2</v>
      </c>
      <c r="Q3856" s="17">
        <f>COUNTIF($H$3852:$H3856,"=D")</f>
        <v>1</v>
      </c>
      <c r="R3856" s="17">
        <f>COUNTIF($H$3852:$H3856,"=L")</f>
        <v>2</v>
      </c>
      <c r="S3856" s="17">
        <f t="shared" si="1809"/>
        <v>5</v>
      </c>
      <c r="T3856" s="17">
        <f t="shared" si="1810"/>
        <v>4</v>
      </c>
      <c r="U3856" s="17">
        <f t="shared" si="1811"/>
        <v>7</v>
      </c>
      <c r="V3856" s="17">
        <v>3</v>
      </c>
      <c r="W3856" s="17">
        <v>2</v>
      </c>
      <c r="X3856" s="17">
        <v>3</v>
      </c>
      <c r="Y3856" s="17">
        <v>7</v>
      </c>
      <c r="Z3856" s="17">
        <v>7</v>
      </c>
      <c r="AA3856" s="17">
        <v>5</v>
      </c>
      <c r="AB3856" s="17">
        <v>2</v>
      </c>
      <c r="AC3856" s="17">
        <v>7</v>
      </c>
      <c r="AD3856" s="83">
        <v>4</v>
      </c>
      <c r="AE3856" s="83">
        <v>2</v>
      </c>
      <c r="AF3856" s="5">
        <v>0</v>
      </c>
      <c r="AG3856" s="5">
        <v>0</v>
      </c>
      <c r="AH3856" s="83" t="s">
        <v>4928</v>
      </c>
      <c r="AI3856" s="17"/>
      <c r="AJ3856" s="18"/>
      <c r="AK3856" s="104">
        <f t="shared" si="1789"/>
        <v>7602</v>
      </c>
      <c r="AL3856" s="104">
        <f>AK3856/COUNTIF(G$3852:G3856,"H")</f>
        <v>3801</v>
      </c>
      <c r="AM3856" s="104">
        <f t="shared" si="1790"/>
        <v>4794</v>
      </c>
      <c r="AN3856" s="104">
        <f>AM3856/COUNTIF(G$3852:G3856,"A")</f>
        <v>1598</v>
      </c>
      <c r="AO3856" s="18"/>
      <c r="AP3856" s="18">
        <f t="shared" si="1791"/>
        <v>12</v>
      </c>
      <c r="AQ3856" s="18">
        <f t="shared" si="1792"/>
        <v>10</v>
      </c>
      <c r="AR3856" s="18">
        <f t="shared" si="1793"/>
        <v>10</v>
      </c>
      <c r="AS3856" s="18">
        <v>4</v>
      </c>
      <c r="AT3856" s="70">
        <f t="shared" si="1812"/>
        <v>7</v>
      </c>
      <c r="AU3856" s="18">
        <f t="shared" si="1813"/>
        <v>10</v>
      </c>
      <c r="AV3856" s="18">
        <f t="shared" si="1814"/>
        <v>3</v>
      </c>
      <c r="AW3856" s="47"/>
      <c r="AX3856" s="73"/>
      <c r="AY3856" s="114">
        <v>250</v>
      </c>
      <c r="AZ3856" s="107">
        <f t="shared" si="1776"/>
        <v>0.175561797752809</v>
      </c>
      <c r="BA3856" s="107">
        <f t="shared" si="1815"/>
        <v>0.824438202247191</v>
      </c>
      <c r="BB3856" s="18"/>
      <c r="BC3856" s="18"/>
      <c r="BD3856" s="18"/>
      <c r="BE3856" s="18"/>
      <c r="BF3856" s="18"/>
      <c r="BG3856" s="18">
        <f t="shared" si="1816"/>
        <v>1</v>
      </c>
      <c r="BH3856" s="18">
        <f t="shared" si="1817"/>
        <v>1</v>
      </c>
      <c r="BI3856" s="18">
        <f t="shared" si="1818"/>
        <v>0</v>
      </c>
      <c r="BJ3856" s="18">
        <f t="shared" si="1819"/>
        <v>0</v>
      </c>
      <c r="BK3856" s="18">
        <f t="shared" si="1820"/>
        <v>0</v>
      </c>
      <c r="BL3856" s="18">
        <f t="shared" si="1821"/>
        <v>0</v>
      </c>
      <c r="BM3856" s="18">
        <f t="shared" si="1822"/>
        <v>1</v>
      </c>
      <c r="BN3856" s="18">
        <f t="shared" si="1823"/>
        <v>1</v>
      </c>
      <c r="BO3856" s="18">
        <f t="shared" si="1824"/>
        <v>0</v>
      </c>
      <c r="BP3856" s="18">
        <f t="shared" si="1825"/>
        <v>0</v>
      </c>
      <c r="BQ3856" s="18">
        <f t="shared" si="1826"/>
        <v>1</v>
      </c>
      <c r="BR3856" s="18">
        <f t="shared" si="1827"/>
        <v>1</v>
      </c>
      <c r="BS3856" s="18">
        <f t="shared" si="1780"/>
        <v>0</v>
      </c>
      <c r="BT3856" s="18">
        <f t="shared" si="1781"/>
        <v>0</v>
      </c>
      <c r="BU3856" s="73"/>
      <c r="BV3856" s="57" t="s">
        <v>4914</v>
      </c>
      <c r="BW3856" s="6">
        <v>12</v>
      </c>
      <c r="BY3856" s="57" t="s">
        <v>4903</v>
      </c>
      <c r="BZ3856" s="6">
        <v>11</v>
      </c>
      <c r="CB3856" s="57" t="s">
        <v>4902</v>
      </c>
      <c r="CC3856" s="6">
        <v>10</v>
      </c>
      <c r="CE3856" s="57" t="s">
        <v>1396</v>
      </c>
      <c r="CF3856" s="6">
        <v>10</v>
      </c>
      <c r="CH3856" s="57" t="s">
        <v>978</v>
      </c>
      <c r="CI3856" s="6">
        <v>10</v>
      </c>
      <c r="CK3856" s="57" t="s">
        <v>2762</v>
      </c>
      <c r="CL3856" s="6">
        <v>10</v>
      </c>
      <c r="CN3856" s="57" t="s">
        <v>4907</v>
      </c>
      <c r="CO3856" s="6">
        <v>10</v>
      </c>
      <c r="CT3856" s="6">
        <f t="shared" si="1828"/>
        <v>6</v>
      </c>
      <c r="CX3856" s="6" t="str">
        <f t="shared" si="1753"/>
        <v>A</v>
      </c>
      <c r="CY3856" s="87">
        <f t="shared" si="1754"/>
        <v>1424</v>
      </c>
      <c r="CZ3856" s="87">
        <f t="shared" si="1755"/>
        <v>250</v>
      </c>
      <c r="DA3856" s="6" t="str">
        <f t="shared" si="1752"/>
        <v>na</v>
      </c>
    </row>
    <row r="3857" spans="1:105" hidden="1" x14ac:dyDescent="0.2">
      <c r="A3857" s="47">
        <v>8706</v>
      </c>
      <c r="B3857" s="46">
        <f t="shared" si="1777"/>
        <v>2</v>
      </c>
      <c r="C3857" s="46">
        <f t="shared" si="1778"/>
        <v>29</v>
      </c>
      <c r="D3857" s="46">
        <f t="shared" si="1779"/>
        <v>8</v>
      </c>
      <c r="E3857" s="103">
        <v>44802</v>
      </c>
      <c r="F3857" s="17" t="s">
        <v>112</v>
      </c>
      <c r="G3857" s="47" t="s">
        <v>103</v>
      </c>
      <c r="H3857" s="47" t="s">
        <v>307</v>
      </c>
      <c r="I3857" s="47">
        <v>1</v>
      </c>
      <c r="J3857" s="47">
        <v>1</v>
      </c>
      <c r="K3857" s="106" t="s">
        <v>36</v>
      </c>
      <c r="L3857" s="20">
        <v>6833</v>
      </c>
      <c r="M3857" s="4" t="s">
        <v>4937</v>
      </c>
      <c r="N3857" s="47">
        <v>13</v>
      </c>
      <c r="O3857" s="17">
        <f t="shared" si="1808"/>
        <v>6</v>
      </c>
      <c r="P3857" s="17">
        <f>COUNTIF($H$3852:$H3857,"=W")</f>
        <v>2</v>
      </c>
      <c r="Q3857" s="17">
        <f>COUNTIF($H$3852:$H3857,"=D")</f>
        <v>2</v>
      </c>
      <c r="R3857" s="17">
        <f>COUNTIF($H$3852:$H3857,"=L")</f>
        <v>2</v>
      </c>
      <c r="S3857" s="17">
        <f t="shared" si="1809"/>
        <v>6</v>
      </c>
      <c r="T3857" s="17">
        <f t="shared" si="1810"/>
        <v>5</v>
      </c>
      <c r="U3857" s="17">
        <f t="shared" si="1811"/>
        <v>8</v>
      </c>
      <c r="V3857" s="17">
        <v>4</v>
      </c>
      <c r="W3857" s="17">
        <v>2</v>
      </c>
      <c r="X3857" s="17">
        <v>8</v>
      </c>
      <c r="Y3857" s="17">
        <v>0</v>
      </c>
      <c r="Z3857" s="17">
        <v>4</v>
      </c>
      <c r="AA3857" s="17">
        <v>5</v>
      </c>
      <c r="AB3857" s="17">
        <v>8</v>
      </c>
      <c r="AC3857" s="17">
        <v>11</v>
      </c>
      <c r="AD3857" s="83">
        <v>1</v>
      </c>
      <c r="AE3857" s="83">
        <v>1</v>
      </c>
      <c r="AF3857" s="5">
        <v>0</v>
      </c>
      <c r="AG3857" s="5">
        <v>0</v>
      </c>
      <c r="AH3857" s="83" t="s">
        <v>4916</v>
      </c>
      <c r="AI3857" s="17"/>
      <c r="AJ3857" s="18"/>
      <c r="AK3857" s="104">
        <f t="shared" si="1789"/>
        <v>14435</v>
      </c>
      <c r="AL3857" s="104">
        <f>AK3857/COUNTIF(G$3852:G3857,"H")</f>
        <v>4811.666666666667</v>
      </c>
      <c r="AM3857" s="104">
        <f t="shared" si="1790"/>
        <v>4794</v>
      </c>
      <c r="AN3857" s="104">
        <f>AM3857/COUNTIF(G$3852:G3857,"A")</f>
        <v>1598</v>
      </c>
      <c r="AO3857" s="18"/>
      <c r="AP3857" s="18">
        <f t="shared" si="1791"/>
        <v>14</v>
      </c>
      <c r="AQ3857" s="18">
        <f t="shared" si="1792"/>
        <v>13</v>
      </c>
      <c r="AR3857" s="18">
        <f t="shared" si="1793"/>
        <v>10</v>
      </c>
      <c r="AS3857" s="18">
        <v>4</v>
      </c>
      <c r="AT3857" s="70">
        <f t="shared" si="1812"/>
        <v>8</v>
      </c>
      <c r="AU3857" s="18">
        <f t="shared" si="1813"/>
        <v>13</v>
      </c>
      <c r="AV3857" s="18">
        <f t="shared" si="1814"/>
        <v>2</v>
      </c>
      <c r="AW3857" s="47"/>
      <c r="AX3857" s="73"/>
      <c r="AY3857" s="105">
        <v>1660</v>
      </c>
      <c r="AZ3857" s="107">
        <f t="shared" si="1776"/>
        <v>0.75706132006439342</v>
      </c>
      <c r="BA3857" s="107">
        <f t="shared" si="1815"/>
        <v>0.24293867993560658</v>
      </c>
      <c r="BB3857" s="18"/>
      <c r="BC3857" s="18"/>
      <c r="BD3857" s="18"/>
      <c r="BE3857" s="18"/>
      <c r="BF3857" s="18"/>
      <c r="BG3857" s="18">
        <f t="shared" si="1816"/>
        <v>0</v>
      </c>
      <c r="BH3857" s="18">
        <f t="shared" si="1817"/>
        <v>0</v>
      </c>
      <c r="BI3857" s="18">
        <f t="shared" si="1818"/>
        <v>1</v>
      </c>
      <c r="BJ3857" s="18">
        <f t="shared" si="1819"/>
        <v>1</v>
      </c>
      <c r="BK3857" s="18">
        <f t="shared" si="1820"/>
        <v>0</v>
      </c>
      <c r="BL3857" s="18">
        <f t="shared" si="1821"/>
        <v>0</v>
      </c>
      <c r="BM3857" s="18">
        <f t="shared" si="1822"/>
        <v>1</v>
      </c>
      <c r="BN3857" s="18">
        <f t="shared" si="1823"/>
        <v>2</v>
      </c>
      <c r="BO3857" s="18">
        <f t="shared" si="1824"/>
        <v>1</v>
      </c>
      <c r="BP3857" s="18">
        <f t="shared" si="1825"/>
        <v>1</v>
      </c>
      <c r="BQ3857" s="18">
        <f t="shared" si="1826"/>
        <v>1</v>
      </c>
      <c r="BR3857" s="18">
        <f t="shared" si="1827"/>
        <v>2</v>
      </c>
      <c r="BS3857" s="18">
        <f t="shared" si="1780"/>
        <v>1</v>
      </c>
      <c r="BT3857" s="18">
        <f t="shared" si="1781"/>
        <v>1</v>
      </c>
      <c r="BU3857" s="73"/>
      <c r="BV3857" s="57" t="s">
        <v>4902</v>
      </c>
      <c r="BW3857" s="6">
        <v>14</v>
      </c>
      <c r="BY3857" s="57" t="s">
        <v>978</v>
      </c>
      <c r="BZ3857" s="6">
        <v>13</v>
      </c>
      <c r="CB3857" s="57" t="s">
        <v>4914</v>
      </c>
      <c r="CC3857" s="6">
        <v>13</v>
      </c>
      <c r="CE3857" s="57" t="s">
        <v>4901</v>
      </c>
      <c r="CF3857" s="6">
        <v>12</v>
      </c>
      <c r="CH3857" s="57" t="s">
        <v>4903</v>
      </c>
      <c r="CI3857" s="6">
        <v>11</v>
      </c>
      <c r="CK3857" s="57" t="s">
        <v>4904</v>
      </c>
      <c r="CL3857" s="6">
        <v>11</v>
      </c>
      <c r="CN3857" s="57" t="s">
        <v>1396</v>
      </c>
      <c r="CO3857" s="6">
        <v>10</v>
      </c>
      <c r="CT3857" s="6">
        <f t="shared" si="1828"/>
        <v>12</v>
      </c>
      <c r="CX3857" s="6" t="str">
        <f t="shared" si="1753"/>
        <v>H</v>
      </c>
      <c r="CY3857" s="87">
        <f t="shared" si="1754"/>
        <v>6833</v>
      </c>
      <c r="CZ3857" s="87">
        <f t="shared" si="1755"/>
        <v>1660</v>
      </c>
      <c r="DA3857" s="6">
        <f t="shared" si="1752"/>
        <v>5173</v>
      </c>
    </row>
    <row r="3858" spans="1:105" hidden="1" x14ac:dyDescent="0.2">
      <c r="A3858" s="47">
        <v>8707</v>
      </c>
      <c r="B3858" s="46">
        <f t="shared" si="1777"/>
        <v>7</v>
      </c>
      <c r="C3858" s="46">
        <f t="shared" si="1778"/>
        <v>3</v>
      </c>
      <c r="D3858" s="46">
        <f t="shared" si="1779"/>
        <v>9</v>
      </c>
      <c r="E3858" s="103">
        <v>44807</v>
      </c>
      <c r="F3858" s="17" t="s">
        <v>449</v>
      </c>
      <c r="G3858" s="47" t="s">
        <v>310</v>
      </c>
      <c r="H3858" s="47" t="s">
        <v>306</v>
      </c>
      <c r="I3858" s="47">
        <v>1</v>
      </c>
      <c r="J3858" s="47">
        <v>0</v>
      </c>
      <c r="K3858" s="106" t="s">
        <v>36</v>
      </c>
      <c r="L3858" s="20">
        <v>2294</v>
      </c>
      <c r="M3858" s="145" t="s">
        <v>4938</v>
      </c>
      <c r="N3858" s="47">
        <v>9</v>
      </c>
      <c r="O3858" s="17">
        <f t="shared" si="1808"/>
        <v>7</v>
      </c>
      <c r="P3858" s="17">
        <f>COUNTIF($H$3852:$H3858,"=W")</f>
        <v>3</v>
      </c>
      <c r="Q3858" s="17">
        <f>COUNTIF($H$3852:$H3858,"=D")</f>
        <v>2</v>
      </c>
      <c r="R3858" s="17">
        <f>COUNTIF($H$3852:$H3858,"=L")</f>
        <v>2</v>
      </c>
      <c r="S3858" s="17">
        <f t="shared" si="1809"/>
        <v>7</v>
      </c>
      <c r="T3858" s="17">
        <f t="shared" si="1810"/>
        <v>5</v>
      </c>
      <c r="U3858" s="17">
        <f t="shared" si="1811"/>
        <v>11</v>
      </c>
      <c r="V3858" s="17">
        <v>6</v>
      </c>
      <c r="W3858" s="17">
        <v>1</v>
      </c>
      <c r="X3858" s="17">
        <v>7</v>
      </c>
      <c r="Y3858" s="17">
        <v>5</v>
      </c>
      <c r="Z3858" s="17">
        <v>3</v>
      </c>
      <c r="AA3858" s="17">
        <v>4</v>
      </c>
      <c r="AB3858" s="17">
        <v>5</v>
      </c>
      <c r="AC3858" s="17">
        <v>11</v>
      </c>
      <c r="AD3858" s="83">
        <v>2</v>
      </c>
      <c r="AE3858" s="83">
        <v>1</v>
      </c>
      <c r="AF3858" s="5">
        <v>0</v>
      </c>
      <c r="AG3858" s="5">
        <v>0</v>
      </c>
      <c r="AH3858" s="83" t="s">
        <v>4917</v>
      </c>
      <c r="AI3858" s="17"/>
      <c r="AJ3858" s="18"/>
      <c r="AK3858" s="104">
        <f t="shared" si="1789"/>
        <v>14435</v>
      </c>
      <c r="AL3858" s="104">
        <f>AK3858/COUNTIF(G$3852:G3858,"H")</f>
        <v>4811.666666666667</v>
      </c>
      <c r="AM3858" s="104">
        <f t="shared" si="1790"/>
        <v>7088</v>
      </c>
      <c r="AN3858" s="104">
        <f>AM3858/COUNTIF(G$3852:G3858,"A")</f>
        <v>1772</v>
      </c>
      <c r="AO3858" s="18"/>
      <c r="AP3858" s="18">
        <f t="shared" si="1791"/>
        <v>17</v>
      </c>
      <c r="AQ3858" s="18">
        <f t="shared" si="1792"/>
        <v>15</v>
      </c>
      <c r="AR3858" s="18">
        <f t="shared" si="1793"/>
        <v>13</v>
      </c>
      <c r="AS3858" s="18">
        <v>6</v>
      </c>
      <c r="AT3858" s="70">
        <f t="shared" si="1812"/>
        <v>11</v>
      </c>
      <c r="AU3858" s="18">
        <f t="shared" si="1813"/>
        <v>9</v>
      </c>
      <c r="AV3858" s="18">
        <f t="shared" si="1814"/>
        <v>2</v>
      </c>
      <c r="AW3858" s="47"/>
      <c r="AX3858" s="73"/>
      <c r="AY3858" s="105">
        <v>137</v>
      </c>
      <c r="AZ3858" s="107">
        <f t="shared" si="1776"/>
        <v>5.972101133391456E-2</v>
      </c>
      <c r="BA3858" s="107">
        <f t="shared" si="1815"/>
        <v>0.94027898866608539</v>
      </c>
      <c r="BB3858" s="18"/>
      <c r="BC3858" s="18"/>
      <c r="BD3858" s="18"/>
      <c r="BE3858" s="18"/>
      <c r="BF3858" s="18"/>
      <c r="BG3858" s="18">
        <f t="shared" si="1816"/>
        <v>1</v>
      </c>
      <c r="BH3858" s="18">
        <f t="shared" si="1817"/>
        <v>1</v>
      </c>
      <c r="BI3858" s="18">
        <f t="shared" si="1818"/>
        <v>0</v>
      </c>
      <c r="BJ3858" s="18">
        <f t="shared" si="1819"/>
        <v>0</v>
      </c>
      <c r="BK3858" s="18">
        <f t="shared" si="1820"/>
        <v>0</v>
      </c>
      <c r="BL3858" s="18">
        <f t="shared" si="1821"/>
        <v>0</v>
      </c>
      <c r="BM3858" s="18">
        <f t="shared" si="1822"/>
        <v>1</v>
      </c>
      <c r="BN3858" s="18">
        <f t="shared" si="1823"/>
        <v>3</v>
      </c>
      <c r="BO3858" s="18">
        <f t="shared" si="1824"/>
        <v>0</v>
      </c>
      <c r="BP3858" s="18">
        <f t="shared" si="1825"/>
        <v>0</v>
      </c>
      <c r="BQ3858" s="18">
        <f t="shared" si="1826"/>
        <v>1</v>
      </c>
      <c r="BR3858" s="18">
        <f t="shared" si="1827"/>
        <v>3</v>
      </c>
      <c r="BS3858" s="18">
        <f t="shared" si="1780"/>
        <v>0</v>
      </c>
      <c r="BT3858" s="18">
        <f t="shared" si="1781"/>
        <v>0</v>
      </c>
      <c r="BU3858" s="73"/>
      <c r="BV3858" s="57" t="s">
        <v>4902</v>
      </c>
      <c r="BW3858" s="6">
        <v>17</v>
      </c>
      <c r="BY3858" s="57" t="s">
        <v>1396</v>
      </c>
      <c r="BZ3858" s="6">
        <v>16</v>
      </c>
      <c r="CB3858" s="57" t="s">
        <v>4901</v>
      </c>
      <c r="CC3858" s="6">
        <v>15</v>
      </c>
      <c r="CE3858" s="57" t="s">
        <v>4903</v>
      </c>
      <c r="CF3858" s="6">
        <v>14</v>
      </c>
      <c r="CH3858" s="57" t="s">
        <v>4904</v>
      </c>
      <c r="CI3858" s="6">
        <v>14</v>
      </c>
      <c r="CK3858" s="57" t="s">
        <v>978</v>
      </c>
      <c r="CL3858" s="6">
        <v>13</v>
      </c>
      <c r="CN3858" s="57" t="s">
        <v>4914</v>
      </c>
      <c r="CO3858" s="6">
        <v>13</v>
      </c>
      <c r="CT3858" s="6">
        <f t="shared" si="1828"/>
        <v>13</v>
      </c>
      <c r="CX3858" s="6" t="str">
        <f t="shared" si="1753"/>
        <v>A</v>
      </c>
      <c r="CY3858" s="87">
        <f t="shared" si="1754"/>
        <v>2294</v>
      </c>
      <c r="CZ3858" s="87">
        <f t="shared" si="1755"/>
        <v>137</v>
      </c>
      <c r="DA3858" s="6" t="str">
        <f t="shared" si="1752"/>
        <v>na</v>
      </c>
    </row>
    <row r="3859" spans="1:105" hidden="1" x14ac:dyDescent="0.2">
      <c r="A3859" s="47">
        <v>8708</v>
      </c>
      <c r="B3859" s="46">
        <f t="shared" si="1777"/>
        <v>3</v>
      </c>
      <c r="C3859" s="46">
        <f t="shared" si="1778"/>
        <v>13</v>
      </c>
      <c r="D3859" s="46">
        <f t="shared" si="1779"/>
        <v>9</v>
      </c>
      <c r="E3859" s="103">
        <v>44817</v>
      </c>
      <c r="F3859" s="17" t="s">
        <v>3799</v>
      </c>
      <c r="G3859" s="47" t="s">
        <v>103</v>
      </c>
      <c r="H3859" s="47" t="s">
        <v>306</v>
      </c>
      <c r="I3859" s="47">
        <v>2</v>
      </c>
      <c r="J3859" s="47">
        <v>1</v>
      </c>
      <c r="K3859" s="106" t="s">
        <v>3298</v>
      </c>
      <c r="L3859" s="20">
        <v>3492</v>
      </c>
      <c r="M3859" s="4" t="s">
        <v>4956</v>
      </c>
      <c r="N3859" s="47">
        <v>7</v>
      </c>
      <c r="O3859" s="17">
        <f t="shared" si="1808"/>
        <v>8</v>
      </c>
      <c r="P3859" s="17">
        <f>COUNTIF($H$3852:$H3859,"=W")</f>
        <v>4</v>
      </c>
      <c r="Q3859" s="17">
        <f>COUNTIF($H$3852:$H3859,"=D")</f>
        <v>2</v>
      </c>
      <c r="R3859" s="17">
        <f>COUNTIF($H$3852:$H3859,"=L")</f>
        <v>2</v>
      </c>
      <c r="S3859" s="17">
        <f t="shared" si="1809"/>
        <v>9</v>
      </c>
      <c r="T3859" s="17">
        <f t="shared" si="1810"/>
        <v>6</v>
      </c>
      <c r="U3859" s="17">
        <f t="shared" si="1811"/>
        <v>14</v>
      </c>
      <c r="V3859" s="17">
        <v>3</v>
      </c>
      <c r="W3859" s="17">
        <v>5</v>
      </c>
      <c r="X3859" s="17">
        <v>4</v>
      </c>
      <c r="Y3859" s="17">
        <v>6</v>
      </c>
      <c r="Z3859" s="17">
        <v>7</v>
      </c>
      <c r="AA3859" s="17">
        <v>6</v>
      </c>
      <c r="AB3859" s="17">
        <v>7</v>
      </c>
      <c r="AC3859" s="17">
        <v>10</v>
      </c>
      <c r="AD3859" s="83">
        <v>3</v>
      </c>
      <c r="AE3859" s="83">
        <v>4</v>
      </c>
      <c r="AF3859" s="5">
        <v>1</v>
      </c>
      <c r="AG3859" s="5">
        <v>0</v>
      </c>
      <c r="AH3859" s="83" t="s">
        <v>4939</v>
      </c>
      <c r="AI3859" s="17"/>
      <c r="AJ3859" s="18"/>
      <c r="AK3859" s="104">
        <f t="shared" si="1789"/>
        <v>17927</v>
      </c>
      <c r="AL3859" s="104">
        <f>AK3859/COUNTIF(G$3852:G3859,"H")</f>
        <v>4481.75</v>
      </c>
      <c r="AM3859" s="104">
        <f t="shared" si="1790"/>
        <v>7088</v>
      </c>
      <c r="AN3859" s="104">
        <f>AM3859/COUNTIF(G$3852:G3859,"A")</f>
        <v>1772</v>
      </c>
      <c r="AO3859" s="18"/>
      <c r="AP3859" s="18">
        <f t="shared" si="1791"/>
        <v>20</v>
      </c>
      <c r="AQ3859" s="18">
        <f t="shared" si="1792"/>
        <v>18</v>
      </c>
      <c r="AR3859" s="18">
        <f t="shared" si="1793"/>
        <v>14</v>
      </c>
      <c r="AS3859" s="18">
        <v>7</v>
      </c>
      <c r="AT3859" s="70">
        <f t="shared" si="1812"/>
        <v>14</v>
      </c>
      <c r="AU3859" s="18">
        <f t="shared" si="1813"/>
        <v>7</v>
      </c>
      <c r="AV3859" s="18">
        <f t="shared" si="1814"/>
        <v>0</v>
      </c>
      <c r="AW3859" s="47"/>
      <c r="AX3859" s="73"/>
      <c r="AY3859" s="105">
        <v>90</v>
      </c>
      <c r="AZ3859" s="107">
        <f t="shared" si="1776"/>
        <v>0.97422680412371132</v>
      </c>
      <c r="BA3859" s="107">
        <f t="shared" si="1815"/>
        <v>2.5773195876288679E-2</v>
      </c>
      <c r="BB3859" s="18"/>
      <c r="BC3859" s="18"/>
      <c r="BD3859" s="18"/>
      <c r="BE3859" s="18"/>
      <c r="BF3859" s="18"/>
      <c r="BG3859" s="18">
        <f t="shared" si="1816"/>
        <v>1</v>
      </c>
      <c r="BH3859" s="18">
        <f t="shared" si="1817"/>
        <v>2</v>
      </c>
      <c r="BI3859" s="18">
        <f t="shared" si="1818"/>
        <v>0</v>
      </c>
      <c r="BJ3859" s="18">
        <f t="shared" si="1819"/>
        <v>0</v>
      </c>
      <c r="BK3859" s="18">
        <f t="shared" si="1820"/>
        <v>0</v>
      </c>
      <c r="BL3859" s="18">
        <f t="shared" si="1821"/>
        <v>0</v>
      </c>
      <c r="BM3859" s="18">
        <f t="shared" si="1822"/>
        <v>1</v>
      </c>
      <c r="BN3859" s="18">
        <f t="shared" si="1823"/>
        <v>4</v>
      </c>
      <c r="BO3859" s="18">
        <f t="shared" si="1824"/>
        <v>0</v>
      </c>
      <c r="BP3859" s="18">
        <f t="shared" si="1825"/>
        <v>0</v>
      </c>
      <c r="BQ3859" s="18">
        <f t="shared" si="1826"/>
        <v>1</v>
      </c>
      <c r="BR3859" s="18">
        <f t="shared" si="1827"/>
        <v>4</v>
      </c>
      <c r="BS3859" s="18">
        <f t="shared" si="1780"/>
        <v>1</v>
      </c>
      <c r="BT3859" s="18">
        <f t="shared" si="1781"/>
        <v>1</v>
      </c>
      <c r="BU3859" s="73"/>
      <c r="BV3859" s="57" t="s">
        <v>4902</v>
      </c>
      <c r="BW3859" s="6">
        <v>20</v>
      </c>
      <c r="BY3859" s="57" t="s">
        <v>1396</v>
      </c>
      <c r="BZ3859" s="6">
        <v>19</v>
      </c>
      <c r="CB3859" s="57" t="s">
        <v>4901</v>
      </c>
      <c r="CC3859" s="6">
        <v>18</v>
      </c>
      <c r="CE3859" s="57" t="s">
        <v>4903</v>
      </c>
      <c r="CF3859" s="6">
        <v>17</v>
      </c>
      <c r="CH3859" s="57" t="s">
        <v>4904</v>
      </c>
      <c r="CI3859" s="6">
        <v>17</v>
      </c>
      <c r="CK3859" s="57" t="s">
        <v>4914</v>
      </c>
      <c r="CL3859" s="6">
        <v>15</v>
      </c>
      <c r="CN3859" s="58" t="s">
        <v>1895</v>
      </c>
      <c r="CO3859" s="6">
        <v>14</v>
      </c>
      <c r="CT3859" s="6">
        <f t="shared" si="1828"/>
        <v>7</v>
      </c>
      <c r="CX3859" s="6" t="str">
        <f t="shared" si="1753"/>
        <v>H</v>
      </c>
      <c r="CY3859" s="87">
        <f t="shared" si="1754"/>
        <v>3492</v>
      </c>
      <c r="CZ3859" s="87">
        <f t="shared" si="1755"/>
        <v>90</v>
      </c>
      <c r="DA3859" s="6">
        <f t="shared" si="1752"/>
        <v>3402</v>
      </c>
    </row>
    <row r="3860" spans="1:105" hidden="1" x14ac:dyDescent="0.2">
      <c r="A3860" s="47">
        <v>8709</v>
      </c>
      <c r="B3860" s="46">
        <f t="shared" si="1777"/>
        <v>7</v>
      </c>
      <c r="C3860" s="46">
        <f t="shared" si="1778"/>
        <v>17</v>
      </c>
      <c r="D3860" s="46">
        <f t="shared" si="1779"/>
        <v>9</v>
      </c>
      <c r="E3860" s="103">
        <v>44821</v>
      </c>
      <c r="F3860" s="17" t="s">
        <v>191</v>
      </c>
      <c r="G3860" s="47" t="s">
        <v>310</v>
      </c>
      <c r="H3860" s="47" t="s">
        <v>307</v>
      </c>
      <c r="I3860" s="47">
        <v>1</v>
      </c>
      <c r="J3860" s="47">
        <v>1</v>
      </c>
      <c r="K3860" s="106" t="s">
        <v>1296</v>
      </c>
      <c r="L3860" s="20">
        <v>3758</v>
      </c>
      <c r="M3860" s="4" t="s">
        <v>4918</v>
      </c>
      <c r="N3860" s="47">
        <v>8</v>
      </c>
      <c r="O3860" s="17">
        <f t="shared" si="1808"/>
        <v>9</v>
      </c>
      <c r="P3860" s="17">
        <f>COUNTIF($H$3852:$H3860,"=W")</f>
        <v>4</v>
      </c>
      <c r="Q3860" s="17">
        <f>COUNTIF($H$3852:$H3860,"=D")</f>
        <v>3</v>
      </c>
      <c r="R3860" s="17">
        <f>COUNTIF($H$3852:$H3860,"=L")</f>
        <v>2</v>
      </c>
      <c r="S3860" s="17">
        <f t="shared" si="1809"/>
        <v>10</v>
      </c>
      <c r="T3860" s="17">
        <f t="shared" si="1810"/>
        <v>7</v>
      </c>
      <c r="U3860" s="17">
        <f t="shared" si="1811"/>
        <v>15</v>
      </c>
      <c r="V3860" s="17">
        <v>4</v>
      </c>
      <c r="W3860" s="17">
        <v>6</v>
      </c>
      <c r="X3860" s="17">
        <v>4</v>
      </c>
      <c r="Y3860" s="17">
        <v>4</v>
      </c>
      <c r="Z3860" s="17">
        <v>4</v>
      </c>
      <c r="AA3860" s="17">
        <v>4</v>
      </c>
      <c r="AB3860" s="17">
        <v>14</v>
      </c>
      <c r="AC3860" s="17">
        <v>8</v>
      </c>
      <c r="AD3860" s="83">
        <v>1</v>
      </c>
      <c r="AE3860" s="83">
        <v>2</v>
      </c>
      <c r="AF3860" s="5">
        <v>0</v>
      </c>
      <c r="AG3860" s="5">
        <v>0</v>
      </c>
      <c r="AH3860" s="83" t="s">
        <v>4866</v>
      </c>
      <c r="AI3860" s="17"/>
      <c r="AJ3860" s="18"/>
      <c r="AK3860" s="104">
        <f t="shared" si="1789"/>
        <v>17927</v>
      </c>
      <c r="AL3860" s="104">
        <f>AK3860/COUNTIF(G$3852:G3860,"H")</f>
        <v>4481.75</v>
      </c>
      <c r="AM3860" s="104">
        <f t="shared" si="1790"/>
        <v>10846</v>
      </c>
      <c r="AN3860" s="104">
        <f>AM3860/COUNTIF(G$3852:G3860,"A")</f>
        <v>2169.1999999999998</v>
      </c>
      <c r="AO3860" s="18"/>
      <c r="AP3860" s="18">
        <f t="shared" si="1791"/>
        <v>21</v>
      </c>
      <c r="AQ3860" s="18">
        <f t="shared" si="1792"/>
        <v>18</v>
      </c>
      <c r="AR3860" s="18">
        <f t="shared" si="1793"/>
        <v>16</v>
      </c>
      <c r="AS3860" s="18">
        <v>8</v>
      </c>
      <c r="AT3860" s="70">
        <f t="shared" si="1812"/>
        <v>15</v>
      </c>
      <c r="AU3860" s="18">
        <f t="shared" si="1813"/>
        <v>8</v>
      </c>
      <c r="AV3860" s="18">
        <f t="shared" si="1814"/>
        <v>1</v>
      </c>
      <c r="AW3860" s="47"/>
      <c r="AX3860" s="73"/>
      <c r="AY3860" s="114">
        <v>650</v>
      </c>
      <c r="AZ3860" s="107">
        <f t="shared" si="1776"/>
        <v>0.1729643427354976</v>
      </c>
      <c r="BA3860" s="107">
        <f t="shared" si="1815"/>
        <v>0.82703565726450234</v>
      </c>
      <c r="BB3860" s="18"/>
      <c r="BC3860" s="18"/>
      <c r="BD3860" s="18"/>
      <c r="BE3860" s="18"/>
      <c r="BF3860" s="18"/>
      <c r="BG3860" s="18">
        <f t="shared" si="1816"/>
        <v>0</v>
      </c>
      <c r="BH3860" s="18">
        <f t="shared" si="1817"/>
        <v>0</v>
      </c>
      <c r="BI3860" s="18">
        <f t="shared" si="1818"/>
        <v>1</v>
      </c>
      <c r="BJ3860" s="18">
        <f t="shared" si="1819"/>
        <v>1</v>
      </c>
      <c r="BK3860" s="18">
        <f t="shared" si="1820"/>
        <v>0</v>
      </c>
      <c r="BL3860" s="18">
        <f t="shared" si="1821"/>
        <v>0</v>
      </c>
      <c r="BM3860" s="18">
        <f t="shared" si="1822"/>
        <v>1</v>
      </c>
      <c r="BN3860" s="18">
        <f t="shared" si="1823"/>
        <v>5</v>
      </c>
      <c r="BO3860" s="18">
        <f t="shared" si="1824"/>
        <v>1</v>
      </c>
      <c r="BP3860" s="18">
        <f t="shared" si="1825"/>
        <v>1</v>
      </c>
      <c r="BQ3860" s="18">
        <f t="shared" si="1826"/>
        <v>1</v>
      </c>
      <c r="BR3860" s="18">
        <f t="shared" si="1827"/>
        <v>5</v>
      </c>
      <c r="BS3860" s="18">
        <f t="shared" si="1780"/>
        <v>1</v>
      </c>
      <c r="BT3860" s="18">
        <f t="shared" si="1781"/>
        <v>2</v>
      </c>
      <c r="BU3860" s="73"/>
      <c r="BV3860" s="57" t="s">
        <v>4902</v>
      </c>
      <c r="BW3860" s="6">
        <v>21</v>
      </c>
      <c r="BY3860" s="57" t="s">
        <v>1396</v>
      </c>
      <c r="BZ3860" s="6">
        <v>20</v>
      </c>
      <c r="CB3860" s="57" t="s">
        <v>4903</v>
      </c>
      <c r="CC3860" s="6">
        <v>18</v>
      </c>
      <c r="CE3860" s="57" t="s">
        <v>4901</v>
      </c>
      <c r="CF3860" s="6">
        <v>18</v>
      </c>
      <c r="CH3860" s="57" t="s">
        <v>4904</v>
      </c>
      <c r="CI3860" s="6">
        <v>18</v>
      </c>
      <c r="CK3860" s="57" t="s">
        <v>4914</v>
      </c>
      <c r="CL3860" s="6">
        <v>16</v>
      </c>
      <c r="CN3860" s="57" t="s">
        <v>4907</v>
      </c>
      <c r="CO3860" s="6">
        <v>16</v>
      </c>
      <c r="CT3860" s="6">
        <f t="shared" si="1828"/>
        <v>8</v>
      </c>
      <c r="CX3860" s="6" t="str">
        <f t="shared" si="1753"/>
        <v>A</v>
      </c>
      <c r="CY3860" s="87">
        <f t="shared" si="1754"/>
        <v>3758</v>
      </c>
      <c r="CZ3860" s="87">
        <f t="shared" si="1755"/>
        <v>650</v>
      </c>
      <c r="DA3860" s="6" t="str">
        <f t="shared" si="1752"/>
        <v>na</v>
      </c>
    </row>
    <row r="3861" spans="1:105" hidden="1" x14ac:dyDescent="0.2">
      <c r="A3861" s="47">
        <v>8710</v>
      </c>
      <c r="B3861" s="46">
        <f t="shared" si="1777"/>
        <v>7</v>
      </c>
      <c r="C3861" s="46">
        <f t="shared" si="1778"/>
        <v>24</v>
      </c>
      <c r="D3861" s="46">
        <f t="shared" si="1779"/>
        <v>9</v>
      </c>
      <c r="E3861" s="103">
        <v>44828</v>
      </c>
      <c r="F3861" s="17" t="s">
        <v>2363</v>
      </c>
      <c r="G3861" s="47" t="s">
        <v>103</v>
      </c>
      <c r="H3861" s="47" t="s">
        <v>308</v>
      </c>
      <c r="I3861" s="47">
        <v>1</v>
      </c>
      <c r="J3861" s="47">
        <v>3</v>
      </c>
      <c r="K3861" s="106" t="s">
        <v>2991</v>
      </c>
      <c r="L3861" s="20">
        <v>6759</v>
      </c>
      <c r="M3861" s="4" t="s">
        <v>4940</v>
      </c>
      <c r="N3861" s="47">
        <v>9</v>
      </c>
      <c r="O3861" s="17">
        <f t="shared" si="1808"/>
        <v>10</v>
      </c>
      <c r="P3861" s="17">
        <f>COUNTIF($H$3852:$H3861,"=W")</f>
        <v>4</v>
      </c>
      <c r="Q3861" s="17">
        <f>COUNTIF($H$3852:$H3861,"=D")</f>
        <v>3</v>
      </c>
      <c r="R3861" s="17">
        <f>COUNTIF($H$3852:$H3861,"=L")</f>
        <v>3</v>
      </c>
      <c r="S3861" s="17">
        <f t="shared" si="1809"/>
        <v>11</v>
      </c>
      <c r="T3861" s="17">
        <f t="shared" si="1810"/>
        <v>10</v>
      </c>
      <c r="U3861" s="17">
        <f t="shared" si="1811"/>
        <v>15</v>
      </c>
      <c r="V3861" s="17">
        <v>1</v>
      </c>
      <c r="W3861" s="17">
        <v>6</v>
      </c>
      <c r="X3861" s="17">
        <v>0</v>
      </c>
      <c r="Y3861" s="17">
        <v>3</v>
      </c>
      <c r="Z3861" s="17">
        <v>0</v>
      </c>
      <c r="AA3861" s="17">
        <v>4</v>
      </c>
      <c r="AB3861" s="17">
        <v>8</v>
      </c>
      <c r="AC3861" s="17">
        <v>11</v>
      </c>
      <c r="AD3861" s="83">
        <v>2</v>
      </c>
      <c r="AE3861" s="83">
        <v>2</v>
      </c>
      <c r="AF3861" s="5">
        <v>0</v>
      </c>
      <c r="AG3861" s="5">
        <v>0</v>
      </c>
      <c r="AH3861" s="83" t="s">
        <v>4919</v>
      </c>
      <c r="AI3861" s="17"/>
      <c r="AJ3861" s="18"/>
      <c r="AK3861" s="104">
        <f t="shared" si="1789"/>
        <v>24686</v>
      </c>
      <c r="AL3861" s="104">
        <f>AK3861/COUNTIF(G$3852:G3861,"H")</f>
        <v>4937.2</v>
      </c>
      <c r="AM3861" s="104">
        <f t="shared" si="1790"/>
        <v>10846</v>
      </c>
      <c r="AN3861" s="104">
        <f>AM3861/COUNTIF(G$3852:G3861,"A")</f>
        <v>2169.1999999999998</v>
      </c>
      <c r="AO3861" s="18"/>
      <c r="AP3861" s="18">
        <f t="shared" si="1791"/>
        <v>24</v>
      </c>
      <c r="AQ3861" s="18">
        <f t="shared" si="1792"/>
        <v>21</v>
      </c>
      <c r="AR3861" s="18">
        <f t="shared" si="1793"/>
        <v>16</v>
      </c>
      <c r="AS3861" s="18">
        <v>9</v>
      </c>
      <c r="AT3861" s="70">
        <f t="shared" si="1812"/>
        <v>15</v>
      </c>
      <c r="AU3861" s="18">
        <f t="shared" si="1813"/>
        <v>9</v>
      </c>
      <c r="AV3861" s="18">
        <f t="shared" si="1814"/>
        <v>1</v>
      </c>
      <c r="AW3861" s="47"/>
      <c r="AX3861" s="73"/>
      <c r="AY3861" s="105">
        <v>1734</v>
      </c>
      <c r="AZ3861" s="107">
        <f t="shared" si="1776"/>
        <v>0.74345317354638263</v>
      </c>
      <c r="BA3861" s="107">
        <f t="shared" si="1815"/>
        <v>0.25654682645361737</v>
      </c>
      <c r="BB3861" s="18"/>
      <c r="BC3861" s="18"/>
      <c r="BD3861" s="18"/>
      <c r="BE3861" s="18"/>
      <c r="BF3861" s="18"/>
      <c r="BG3861" s="18">
        <f t="shared" si="1816"/>
        <v>0</v>
      </c>
      <c r="BH3861" s="18">
        <f t="shared" si="1817"/>
        <v>0</v>
      </c>
      <c r="BI3861" s="18">
        <f t="shared" si="1818"/>
        <v>0</v>
      </c>
      <c r="BJ3861" s="18">
        <f t="shared" si="1819"/>
        <v>0</v>
      </c>
      <c r="BK3861" s="18">
        <f t="shared" si="1820"/>
        <v>1</v>
      </c>
      <c r="BL3861" s="18">
        <f t="shared" si="1821"/>
        <v>1</v>
      </c>
      <c r="BM3861" s="18">
        <f t="shared" si="1822"/>
        <v>0</v>
      </c>
      <c r="BN3861" s="18">
        <f t="shared" si="1823"/>
        <v>0</v>
      </c>
      <c r="BO3861" s="18">
        <f t="shared" si="1824"/>
        <v>1</v>
      </c>
      <c r="BP3861" s="18">
        <f t="shared" si="1825"/>
        <v>2</v>
      </c>
      <c r="BQ3861" s="18">
        <f t="shared" si="1826"/>
        <v>1</v>
      </c>
      <c r="BR3861" s="18">
        <f t="shared" si="1827"/>
        <v>6</v>
      </c>
      <c r="BS3861" s="18">
        <f t="shared" si="1780"/>
        <v>1</v>
      </c>
      <c r="BT3861" s="18">
        <f t="shared" si="1781"/>
        <v>3</v>
      </c>
      <c r="BU3861" s="73"/>
      <c r="BV3861" s="57" t="s">
        <v>4902</v>
      </c>
      <c r="BW3861" s="6">
        <v>24</v>
      </c>
      <c r="BY3861" s="57" t="s">
        <v>1396</v>
      </c>
      <c r="BZ3861" s="6">
        <v>23</v>
      </c>
      <c r="CB3861" s="57" t="s">
        <v>4901</v>
      </c>
      <c r="CC3861" s="6">
        <v>21</v>
      </c>
      <c r="CE3861" s="57" t="s">
        <v>4904</v>
      </c>
      <c r="CF3861" s="6">
        <v>19</v>
      </c>
      <c r="CH3861" s="57" t="s">
        <v>4907</v>
      </c>
      <c r="CI3861" s="6">
        <v>19</v>
      </c>
      <c r="CK3861" s="57" t="s">
        <v>4903</v>
      </c>
      <c r="CL3861" s="6">
        <v>18</v>
      </c>
      <c r="CN3861" s="57" t="s">
        <v>783</v>
      </c>
      <c r="CO3861" s="6">
        <v>16</v>
      </c>
      <c r="CT3861" s="6">
        <f t="shared" si="1828"/>
        <v>1</v>
      </c>
      <c r="CX3861" s="6" t="str">
        <f t="shared" si="1753"/>
        <v>H</v>
      </c>
      <c r="CY3861" s="87">
        <f t="shared" si="1754"/>
        <v>6759</v>
      </c>
      <c r="CZ3861" s="87">
        <f t="shared" si="1755"/>
        <v>1734</v>
      </c>
      <c r="DA3861" s="6">
        <f t="shared" si="1752"/>
        <v>5025</v>
      </c>
    </row>
    <row r="3862" spans="1:105" hidden="1" x14ac:dyDescent="0.2">
      <c r="A3862" s="47">
        <v>8711</v>
      </c>
      <c r="B3862" s="46">
        <f t="shared" si="1777"/>
        <v>7</v>
      </c>
      <c r="C3862" s="46">
        <f t="shared" si="1778"/>
        <v>1</v>
      </c>
      <c r="D3862" s="46">
        <f t="shared" si="1779"/>
        <v>10</v>
      </c>
      <c r="E3862" s="103">
        <v>44835</v>
      </c>
      <c r="F3862" s="17" t="s">
        <v>1177</v>
      </c>
      <c r="G3862" s="47" t="s">
        <v>310</v>
      </c>
      <c r="H3862" s="47" t="s">
        <v>306</v>
      </c>
      <c r="I3862" s="47">
        <v>5</v>
      </c>
      <c r="J3862" s="47">
        <v>0</v>
      </c>
      <c r="K3862" s="106" t="s">
        <v>2996</v>
      </c>
      <c r="L3862" s="20">
        <v>1647</v>
      </c>
      <c r="M3862" s="145" t="s">
        <v>4920</v>
      </c>
      <c r="N3862" s="47">
        <v>9</v>
      </c>
      <c r="O3862" s="17">
        <f t="shared" si="1808"/>
        <v>11</v>
      </c>
      <c r="P3862" s="17">
        <f>COUNTIF($H$3852:$H3862,"=W")</f>
        <v>5</v>
      </c>
      <c r="Q3862" s="17">
        <f>COUNTIF($H$3852:$H3862,"=D")</f>
        <v>3</v>
      </c>
      <c r="R3862" s="17">
        <f>COUNTIF($H$3852:$H3862,"=L")</f>
        <v>3</v>
      </c>
      <c r="S3862" s="17">
        <f t="shared" si="1809"/>
        <v>16</v>
      </c>
      <c r="T3862" s="17">
        <f t="shared" si="1810"/>
        <v>10</v>
      </c>
      <c r="U3862" s="17">
        <f t="shared" si="1811"/>
        <v>18</v>
      </c>
      <c r="V3862" s="17">
        <v>7</v>
      </c>
      <c r="W3862" s="17">
        <v>5</v>
      </c>
      <c r="X3862" s="17">
        <v>10</v>
      </c>
      <c r="Y3862" s="17">
        <v>3</v>
      </c>
      <c r="Z3862" s="17">
        <v>7</v>
      </c>
      <c r="AA3862" s="17">
        <v>6</v>
      </c>
      <c r="AB3862" s="17">
        <v>8</v>
      </c>
      <c r="AC3862" s="17">
        <v>10</v>
      </c>
      <c r="AD3862" s="83">
        <v>1</v>
      </c>
      <c r="AE3862" s="83">
        <v>2</v>
      </c>
      <c r="AF3862" s="5">
        <v>0</v>
      </c>
      <c r="AG3862" s="5">
        <v>1</v>
      </c>
      <c r="AH3862" s="83" t="s">
        <v>4837</v>
      </c>
      <c r="AI3862" s="17"/>
      <c r="AJ3862" s="18"/>
      <c r="AK3862" s="104">
        <f t="shared" si="1789"/>
        <v>24686</v>
      </c>
      <c r="AL3862" s="104">
        <f>AK3862/COUNTIF(G$3852:G3862,"H")</f>
        <v>4937.2</v>
      </c>
      <c r="AM3862" s="104">
        <f t="shared" si="1790"/>
        <v>12493</v>
      </c>
      <c r="AN3862" s="104">
        <f>AM3862/COUNTIF(G$3852:G3862,"A")</f>
        <v>2082.1666666666665</v>
      </c>
      <c r="AO3862" s="18"/>
      <c r="AP3862" s="18">
        <f t="shared" si="1791"/>
        <v>24</v>
      </c>
      <c r="AQ3862" s="18">
        <f t="shared" si="1792"/>
        <v>24</v>
      </c>
      <c r="AR3862" s="18">
        <f t="shared" si="1793"/>
        <v>19</v>
      </c>
      <c r="AS3862" s="18">
        <v>9</v>
      </c>
      <c r="AT3862" s="70">
        <f t="shared" si="1812"/>
        <v>18</v>
      </c>
      <c r="AU3862" s="18">
        <f t="shared" si="1813"/>
        <v>9</v>
      </c>
      <c r="AV3862" s="18">
        <f t="shared" si="1814"/>
        <v>1</v>
      </c>
      <c r="AW3862" s="47"/>
      <c r="AX3862" s="73"/>
      <c r="AY3862" s="105">
        <v>342</v>
      </c>
      <c r="AZ3862" s="107">
        <f t="shared" si="1776"/>
        <v>0.20765027322404372</v>
      </c>
      <c r="BA3862" s="107">
        <f t="shared" si="1815"/>
        <v>0.79234972677595628</v>
      </c>
      <c r="BB3862" s="18"/>
      <c r="BC3862" s="18"/>
      <c r="BD3862" s="18"/>
      <c r="BE3862" s="18"/>
      <c r="BF3862" s="18"/>
      <c r="BG3862" s="18">
        <f t="shared" si="1816"/>
        <v>1</v>
      </c>
      <c r="BH3862" s="18">
        <f t="shared" si="1817"/>
        <v>1</v>
      </c>
      <c r="BI3862" s="18">
        <f t="shared" si="1818"/>
        <v>0</v>
      </c>
      <c r="BJ3862" s="18">
        <f t="shared" si="1819"/>
        <v>0</v>
      </c>
      <c r="BK3862" s="18">
        <f t="shared" si="1820"/>
        <v>0</v>
      </c>
      <c r="BL3862" s="18">
        <f t="shared" si="1821"/>
        <v>0</v>
      </c>
      <c r="BM3862" s="18">
        <f t="shared" si="1822"/>
        <v>1</v>
      </c>
      <c r="BN3862" s="18">
        <f t="shared" si="1823"/>
        <v>1</v>
      </c>
      <c r="BO3862" s="18">
        <f t="shared" si="1824"/>
        <v>0</v>
      </c>
      <c r="BP3862" s="18">
        <f t="shared" si="1825"/>
        <v>0</v>
      </c>
      <c r="BQ3862" s="18">
        <f t="shared" si="1826"/>
        <v>1</v>
      </c>
      <c r="BR3862" s="18">
        <f t="shared" si="1827"/>
        <v>7</v>
      </c>
      <c r="BS3862" s="18">
        <f t="shared" si="1780"/>
        <v>0</v>
      </c>
      <c r="BT3862" s="18">
        <f t="shared" si="1781"/>
        <v>0</v>
      </c>
      <c r="BU3862" s="73"/>
      <c r="BV3862" s="57" t="s">
        <v>1396</v>
      </c>
      <c r="BW3862" s="6">
        <v>24</v>
      </c>
      <c r="BY3862" s="57" t="s">
        <v>4901</v>
      </c>
      <c r="BZ3862" s="6">
        <v>24</v>
      </c>
      <c r="CB3862" s="57" t="s">
        <v>4902</v>
      </c>
      <c r="CC3862" s="6">
        <v>24</v>
      </c>
      <c r="CE3862" s="57" t="s">
        <v>4904</v>
      </c>
      <c r="CF3862" s="6">
        <v>22</v>
      </c>
      <c r="CH3862" s="57" t="s">
        <v>4907</v>
      </c>
      <c r="CI3862" s="6">
        <v>20</v>
      </c>
      <c r="CK3862" s="57" t="s">
        <v>4903</v>
      </c>
      <c r="CL3862" s="6">
        <v>19</v>
      </c>
      <c r="CN3862" s="57" t="s">
        <v>783</v>
      </c>
      <c r="CO3862" s="6">
        <v>19</v>
      </c>
      <c r="CT3862" s="6">
        <f t="shared" si="1828"/>
        <v>17</v>
      </c>
      <c r="CX3862" s="6" t="str">
        <f t="shared" si="1753"/>
        <v>A</v>
      </c>
      <c r="CY3862" s="87">
        <f t="shared" si="1754"/>
        <v>1647</v>
      </c>
      <c r="CZ3862" s="87">
        <f t="shared" si="1755"/>
        <v>342</v>
      </c>
      <c r="DA3862" s="6" t="str">
        <f t="shared" si="1752"/>
        <v>na</v>
      </c>
    </row>
    <row r="3863" spans="1:105" hidden="1" x14ac:dyDescent="0.2">
      <c r="A3863" s="47">
        <v>8712</v>
      </c>
      <c r="B3863" s="46">
        <f t="shared" si="1777"/>
        <v>3</v>
      </c>
      <c r="C3863" s="46">
        <f t="shared" si="1778"/>
        <v>4</v>
      </c>
      <c r="D3863" s="46">
        <f t="shared" si="1779"/>
        <v>10</v>
      </c>
      <c r="E3863" s="103">
        <v>44838</v>
      </c>
      <c r="F3863" s="17" t="s">
        <v>583</v>
      </c>
      <c r="G3863" s="47" t="s">
        <v>310</v>
      </c>
      <c r="H3863" s="47" t="s">
        <v>308</v>
      </c>
      <c r="I3863" s="47">
        <v>0</v>
      </c>
      <c r="J3863" s="47">
        <v>1</v>
      </c>
      <c r="K3863" s="106" t="s">
        <v>3298</v>
      </c>
      <c r="L3863" s="20">
        <v>2548</v>
      </c>
      <c r="M3863" s="4">
        <v>27</v>
      </c>
      <c r="N3863" s="47">
        <v>9</v>
      </c>
      <c r="O3863" s="17">
        <f t="shared" si="1808"/>
        <v>12</v>
      </c>
      <c r="P3863" s="17">
        <f>COUNTIF($H$3852:$H3863,"=W")</f>
        <v>5</v>
      </c>
      <c r="Q3863" s="17">
        <f>COUNTIF($H$3852:$H3863,"=D")</f>
        <v>3</v>
      </c>
      <c r="R3863" s="17">
        <f>COUNTIF($H$3852:$H3863,"=L")</f>
        <v>4</v>
      </c>
      <c r="S3863" s="17">
        <f t="shared" si="1809"/>
        <v>16</v>
      </c>
      <c r="T3863" s="17">
        <f t="shared" si="1810"/>
        <v>11</v>
      </c>
      <c r="U3863" s="17">
        <f t="shared" si="1811"/>
        <v>18</v>
      </c>
      <c r="V3863" s="17">
        <v>0</v>
      </c>
      <c r="W3863" s="17">
        <v>7</v>
      </c>
      <c r="X3863" s="17">
        <v>2</v>
      </c>
      <c r="Y3863" s="17">
        <v>7</v>
      </c>
      <c r="Z3863" s="17">
        <v>3</v>
      </c>
      <c r="AA3863" s="17">
        <v>5</v>
      </c>
      <c r="AB3863" s="17">
        <v>15</v>
      </c>
      <c r="AC3863" s="17">
        <v>13</v>
      </c>
      <c r="AD3863" s="83">
        <v>2</v>
      </c>
      <c r="AE3863" s="83">
        <v>4</v>
      </c>
      <c r="AF3863" s="5">
        <v>0</v>
      </c>
      <c r="AG3863" s="5">
        <v>0</v>
      </c>
      <c r="AH3863" s="83" t="s">
        <v>4908</v>
      </c>
      <c r="AI3863" s="17"/>
      <c r="AJ3863" s="18"/>
      <c r="AK3863" s="104">
        <f t="shared" si="1789"/>
        <v>24686</v>
      </c>
      <c r="AL3863" s="104">
        <f>AK3863/COUNTIF(G$3852:G3863,"H")</f>
        <v>4937.2</v>
      </c>
      <c r="AM3863" s="104">
        <f t="shared" si="1790"/>
        <v>15041</v>
      </c>
      <c r="AN3863" s="104">
        <f>AM3863/COUNTIF(G$3852:G3863,"A")</f>
        <v>2148.7142857142858</v>
      </c>
      <c r="AO3863" s="18"/>
      <c r="AP3863" s="18">
        <f t="shared" si="1791"/>
        <v>27</v>
      </c>
      <c r="AQ3863" s="18">
        <f t="shared" si="1792"/>
        <v>24</v>
      </c>
      <c r="AR3863" s="18">
        <f t="shared" si="1793"/>
        <v>20</v>
      </c>
      <c r="AS3863" s="18">
        <v>11</v>
      </c>
      <c r="AT3863" s="70">
        <f t="shared" si="1812"/>
        <v>18</v>
      </c>
      <c r="AU3863" s="18">
        <f t="shared" si="1813"/>
        <v>9</v>
      </c>
      <c r="AV3863" s="18">
        <f t="shared" si="1814"/>
        <v>2</v>
      </c>
      <c r="AW3863" s="47"/>
      <c r="AX3863" s="73"/>
      <c r="AY3863" s="105">
        <v>1055</v>
      </c>
      <c r="AZ3863" s="107">
        <f t="shared" si="1776"/>
        <v>0.41405023547880693</v>
      </c>
      <c r="BA3863" s="107">
        <f t="shared" si="1815"/>
        <v>0.58594976452119307</v>
      </c>
      <c r="BB3863" s="18"/>
      <c r="BC3863" s="18"/>
      <c r="BD3863" s="18"/>
      <c r="BE3863" s="18"/>
      <c r="BF3863" s="18"/>
      <c r="BG3863" s="18">
        <f t="shared" si="1816"/>
        <v>0</v>
      </c>
      <c r="BH3863" s="18">
        <f t="shared" si="1817"/>
        <v>0</v>
      </c>
      <c r="BI3863" s="18">
        <f t="shared" si="1818"/>
        <v>0</v>
      </c>
      <c r="BJ3863" s="18">
        <f t="shared" si="1819"/>
        <v>0</v>
      </c>
      <c r="BK3863" s="18">
        <f t="shared" si="1820"/>
        <v>1</v>
      </c>
      <c r="BL3863" s="18">
        <f t="shared" si="1821"/>
        <v>1</v>
      </c>
      <c r="BM3863" s="18">
        <f t="shared" si="1822"/>
        <v>0</v>
      </c>
      <c r="BN3863" s="18">
        <f t="shared" si="1823"/>
        <v>0</v>
      </c>
      <c r="BO3863" s="18">
        <f t="shared" si="1824"/>
        <v>1</v>
      </c>
      <c r="BP3863" s="18">
        <f t="shared" si="1825"/>
        <v>1</v>
      </c>
      <c r="BQ3863" s="18">
        <f t="shared" si="1826"/>
        <v>0</v>
      </c>
      <c r="BR3863" s="18">
        <f t="shared" si="1827"/>
        <v>0</v>
      </c>
      <c r="BS3863" s="18">
        <f t="shared" si="1780"/>
        <v>1</v>
      </c>
      <c r="BT3863" s="18">
        <f t="shared" si="1781"/>
        <v>1</v>
      </c>
      <c r="BU3863" s="73"/>
      <c r="BV3863" s="57" t="s">
        <v>4901</v>
      </c>
      <c r="BW3863" s="6">
        <v>27</v>
      </c>
      <c r="BY3863" s="57" t="s">
        <v>1396</v>
      </c>
      <c r="BZ3863" s="6">
        <v>26</v>
      </c>
      <c r="CB3863" s="57" t="s">
        <v>4902</v>
      </c>
      <c r="CC3863" s="6">
        <v>24</v>
      </c>
      <c r="CE3863" s="57" t="s">
        <v>4907</v>
      </c>
      <c r="CF3863" s="6">
        <v>23</v>
      </c>
      <c r="CH3863" s="57" t="s">
        <v>4903</v>
      </c>
      <c r="CI3863" s="6">
        <v>22</v>
      </c>
      <c r="CK3863" s="57" t="s">
        <v>4904</v>
      </c>
      <c r="CL3863" s="6">
        <v>22</v>
      </c>
      <c r="CN3863" s="57" t="s">
        <v>783</v>
      </c>
      <c r="CO3863" s="6">
        <v>20</v>
      </c>
      <c r="CT3863" s="6">
        <f t="shared" si="1828"/>
        <v>2</v>
      </c>
      <c r="CX3863" s="6" t="str">
        <f t="shared" si="1753"/>
        <v>A</v>
      </c>
      <c r="CY3863" s="87">
        <f t="shared" si="1754"/>
        <v>2548</v>
      </c>
      <c r="CZ3863" s="87">
        <f t="shared" si="1755"/>
        <v>1055</v>
      </c>
      <c r="DA3863" s="6" t="str">
        <f t="shared" si="1752"/>
        <v>na</v>
      </c>
    </row>
    <row r="3864" spans="1:105" hidden="1" x14ac:dyDescent="0.2">
      <c r="A3864" s="47">
        <v>8713</v>
      </c>
      <c r="B3864" s="46">
        <f t="shared" si="1777"/>
        <v>7</v>
      </c>
      <c r="C3864" s="46">
        <f t="shared" si="1778"/>
        <v>8</v>
      </c>
      <c r="D3864" s="46">
        <f t="shared" si="1779"/>
        <v>10</v>
      </c>
      <c r="E3864" s="103">
        <v>44842</v>
      </c>
      <c r="F3864" s="17" t="s">
        <v>1905</v>
      </c>
      <c r="G3864" s="47" t="s">
        <v>103</v>
      </c>
      <c r="H3864" s="47" t="s">
        <v>306</v>
      </c>
      <c r="I3864" s="47">
        <v>1</v>
      </c>
      <c r="J3864" s="47">
        <v>0</v>
      </c>
      <c r="K3864" s="106" t="s">
        <v>36</v>
      </c>
      <c r="L3864" s="20">
        <v>4339</v>
      </c>
      <c r="M3864" s="145" t="s">
        <v>4921</v>
      </c>
      <c r="N3864" s="47">
        <v>7</v>
      </c>
      <c r="O3864" s="17">
        <f t="shared" si="1808"/>
        <v>13</v>
      </c>
      <c r="P3864" s="17">
        <f>COUNTIF($H$3852:$H3864,"=W")</f>
        <v>6</v>
      </c>
      <c r="Q3864" s="17">
        <f>COUNTIF($H$3852:$H3864,"=D")</f>
        <v>3</v>
      </c>
      <c r="R3864" s="17">
        <f>COUNTIF($H$3852:$H3864,"=L")</f>
        <v>4</v>
      </c>
      <c r="S3864" s="17">
        <f t="shared" si="1809"/>
        <v>17</v>
      </c>
      <c r="T3864" s="17">
        <f t="shared" si="1810"/>
        <v>11</v>
      </c>
      <c r="U3864" s="17">
        <f t="shared" si="1811"/>
        <v>21</v>
      </c>
      <c r="V3864" s="17">
        <v>3</v>
      </c>
      <c r="W3864" s="17">
        <v>5</v>
      </c>
      <c r="X3864" s="17">
        <v>5</v>
      </c>
      <c r="Y3864" s="17">
        <v>8</v>
      </c>
      <c r="Z3864" s="17">
        <v>4</v>
      </c>
      <c r="AA3864" s="17">
        <v>5</v>
      </c>
      <c r="AB3864" s="17">
        <v>15</v>
      </c>
      <c r="AC3864" s="17">
        <v>11</v>
      </c>
      <c r="AD3864" s="83">
        <v>1</v>
      </c>
      <c r="AE3864" s="83">
        <v>2</v>
      </c>
      <c r="AF3864" s="5">
        <v>0</v>
      </c>
      <c r="AG3864" s="5">
        <v>0</v>
      </c>
      <c r="AH3864" s="83" t="s">
        <v>4837</v>
      </c>
      <c r="AI3864" s="17"/>
      <c r="AJ3864" s="18"/>
      <c r="AK3864" s="104">
        <f t="shared" si="1789"/>
        <v>29025</v>
      </c>
      <c r="AL3864" s="104">
        <f>AK3864/COUNTIF(G$3852:G3864,"H")</f>
        <v>4837.5</v>
      </c>
      <c r="AM3864" s="104">
        <f t="shared" si="1790"/>
        <v>15041</v>
      </c>
      <c r="AN3864" s="104">
        <f>AM3864/COUNTIF(G$3852:G3864,"A")</f>
        <v>2148.7142857142858</v>
      </c>
      <c r="AO3864" s="18"/>
      <c r="AP3864" s="18">
        <f t="shared" si="1791"/>
        <v>30</v>
      </c>
      <c r="AQ3864" s="18">
        <f t="shared" si="1792"/>
        <v>25</v>
      </c>
      <c r="AR3864" s="18">
        <f t="shared" si="1793"/>
        <v>21</v>
      </c>
      <c r="AS3864" s="18">
        <v>12</v>
      </c>
      <c r="AT3864" s="70">
        <f t="shared" si="1812"/>
        <v>21</v>
      </c>
      <c r="AU3864" s="18">
        <f t="shared" si="1813"/>
        <v>7</v>
      </c>
      <c r="AV3864" s="18">
        <f t="shared" si="1814"/>
        <v>0</v>
      </c>
      <c r="AW3864" s="47"/>
      <c r="AX3864" s="73"/>
      <c r="AY3864" s="105">
        <v>231</v>
      </c>
      <c r="AZ3864" s="107">
        <f t="shared" si="1776"/>
        <v>0.94676192671122383</v>
      </c>
      <c r="BA3864" s="107">
        <f t="shared" si="1815"/>
        <v>5.3238073288776167E-2</v>
      </c>
      <c r="BB3864" s="18"/>
      <c r="BC3864" s="18"/>
      <c r="BD3864" s="18"/>
      <c r="BE3864" s="18"/>
      <c r="BF3864" s="18"/>
      <c r="BG3864" s="18">
        <f t="shared" si="1816"/>
        <v>1</v>
      </c>
      <c r="BH3864" s="18">
        <f t="shared" si="1817"/>
        <v>1</v>
      </c>
      <c r="BI3864" s="18">
        <f t="shared" si="1818"/>
        <v>0</v>
      </c>
      <c r="BJ3864" s="18">
        <f t="shared" si="1819"/>
        <v>0</v>
      </c>
      <c r="BK3864" s="18">
        <f t="shared" si="1820"/>
        <v>0</v>
      </c>
      <c r="BL3864" s="18">
        <f t="shared" si="1821"/>
        <v>0</v>
      </c>
      <c r="BM3864" s="18">
        <f t="shared" si="1822"/>
        <v>1</v>
      </c>
      <c r="BN3864" s="18">
        <f t="shared" si="1823"/>
        <v>1</v>
      </c>
      <c r="BO3864" s="18">
        <f t="shared" si="1824"/>
        <v>0</v>
      </c>
      <c r="BP3864" s="18">
        <f t="shared" si="1825"/>
        <v>0</v>
      </c>
      <c r="BQ3864" s="18">
        <f t="shared" si="1826"/>
        <v>1</v>
      </c>
      <c r="BR3864" s="18">
        <f t="shared" si="1827"/>
        <v>1</v>
      </c>
      <c r="BS3864" s="18">
        <f t="shared" si="1780"/>
        <v>0</v>
      </c>
      <c r="BT3864" s="18">
        <f t="shared" si="1781"/>
        <v>0</v>
      </c>
      <c r="BU3864" s="73"/>
      <c r="BV3864" s="57" t="s">
        <v>4901</v>
      </c>
      <c r="BW3864" s="6">
        <v>30</v>
      </c>
      <c r="BY3864" s="57" t="s">
        <v>1396</v>
      </c>
      <c r="BZ3864" s="6">
        <v>29</v>
      </c>
      <c r="CB3864" s="57" t="s">
        <v>4904</v>
      </c>
      <c r="CC3864" s="6">
        <v>25</v>
      </c>
      <c r="CE3864" s="57" t="s">
        <v>4902</v>
      </c>
      <c r="CF3864" s="6">
        <v>24</v>
      </c>
      <c r="CH3864" s="57" t="s">
        <v>4907</v>
      </c>
      <c r="CI3864" s="6">
        <v>24</v>
      </c>
      <c r="CK3864" s="57" t="s">
        <v>4903</v>
      </c>
      <c r="CL3864" s="6">
        <v>22</v>
      </c>
      <c r="CN3864" s="58" t="s">
        <v>1895</v>
      </c>
      <c r="CO3864" s="6">
        <v>21</v>
      </c>
      <c r="CT3864" s="6">
        <f t="shared" si="1828"/>
        <v>8</v>
      </c>
      <c r="CX3864" s="6" t="str">
        <f t="shared" si="1753"/>
        <v>H</v>
      </c>
      <c r="CY3864" s="87">
        <f t="shared" si="1754"/>
        <v>4339</v>
      </c>
      <c r="CZ3864" s="87">
        <f t="shared" si="1755"/>
        <v>231</v>
      </c>
      <c r="DA3864" s="6">
        <f t="shared" si="1752"/>
        <v>4108</v>
      </c>
    </row>
    <row r="3865" spans="1:105" hidden="1" x14ac:dyDescent="0.2">
      <c r="A3865" s="47">
        <v>8714</v>
      </c>
      <c r="B3865" s="46">
        <f t="shared" si="1777"/>
        <v>3</v>
      </c>
      <c r="C3865" s="46">
        <f t="shared" si="1778"/>
        <v>11</v>
      </c>
      <c r="D3865" s="46">
        <f t="shared" si="1779"/>
        <v>10</v>
      </c>
      <c r="E3865" s="103">
        <v>44845</v>
      </c>
      <c r="F3865" s="17" t="s">
        <v>905</v>
      </c>
      <c r="G3865" s="47" t="s">
        <v>103</v>
      </c>
      <c r="H3865" s="47" t="s">
        <v>307</v>
      </c>
      <c r="I3865" s="47">
        <v>1</v>
      </c>
      <c r="J3865" s="47">
        <v>1</v>
      </c>
      <c r="K3865" s="106" t="s">
        <v>3298</v>
      </c>
      <c r="L3865" s="20">
        <v>3971</v>
      </c>
      <c r="M3865" s="4" t="s">
        <v>4922</v>
      </c>
      <c r="N3865" s="47">
        <v>7</v>
      </c>
      <c r="O3865" s="17">
        <f t="shared" si="1808"/>
        <v>14</v>
      </c>
      <c r="P3865" s="17">
        <f>COUNTIF($H$3852:$H3865,"=W")</f>
        <v>6</v>
      </c>
      <c r="Q3865" s="17">
        <f>COUNTIF($H$3852:$H3865,"=D")</f>
        <v>4</v>
      </c>
      <c r="R3865" s="17">
        <f>COUNTIF($H$3852:$H3865,"=L")</f>
        <v>4</v>
      </c>
      <c r="S3865" s="17">
        <f t="shared" si="1809"/>
        <v>18</v>
      </c>
      <c r="T3865" s="17">
        <f t="shared" si="1810"/>
        <v>12</v>
      </c>
      <c r="U3865" s="17">
        <f t="shared" si="1811"/>
        <v>22</v>
      </c>
      <c r="V3865" s="17">
        <v>6</v>
      </c>
      <c r="W3865" s="17">
        <v>3</v>
      </c>
      <c r="X3865" s="17">
        <v>11</v>
      </c>
      <c r="Y3865" s="17">
        <v>3</v>
      </c>
      <c r="Z3865" s="17">
        <v>5</v>
      </c>
      <c r="AA3865" s="17">
        <v>0</v>
      </c>
      <c r="AB3865" s="17">
        <v>9</v>
      </c>
      <c r="AC3865" s="17">
        <v>3</v>
      </c>
      <c r="AD3865" s="83">
        <v>0</v>
      </c>
      <c r="AE3865" s="83">
        <v>1</v>
      </c>
      <c r="AF3865" s="5">
        <v>0</v>
      </c>
      <c r="AG3865" s="5">
        <v>0</v>
      </c>
      <c r="AH3865" s="83"/>
      <c r="AI3865" s="17"/>
      <c r="AJ3865" s="18"/>
      <c r="AK3865" s="104">
        <f t="shared" si="1789"/>
        <v>32996</v>
      </c>
      <c r="AL3865" s="104">
        <f>AK3865/COUNTIF(G$3852:G3865,"H")</f>
        <v>4713.7142857142853</v>
      </c>
      <c r="AM3865" s="104">
        <f t="shared" si="1790"/>
        <v>15041</v>
      </c>
      <c r="AN3865" s="104">
        <f>AM3865/COUNTIF(G$3852:G3865,"A")</f>
        <v>2148.7142857142858</v>
      </c>
      <c r="AO3865" s="18"/>
      <c r="AP3865" s="18">
        <f t="shared" si="1791"/>
        <v>30</v>
      </c>
      <c r="AQ3865" s="18">
        <f t="shared" si="1792"/>
        <v>25</v>
      </c>
      <c r="AR3865" s="18">
        <f t="shared" si="1793"/>
        <v>22</v>
      </c>
      <c r="AS3865" s="18">
        <v>12</v>
      </c>
      <c r="AT3865" s="70">
        <f t="shared" si="1812"/>
        <v>22</v>
      </c>
      <c r="AU3865" s="18">
        <f t="shared" si="1813"/>
        <v>7</v>
      </c>
      <c r="AV3865" s="18">
        <f t="shared" si="1814"/>
        <v>0</v>
      </c>
      <c r="AW3865" s="47"/>
      <c r="AX3865" s="73"/>
      <c r="AY3865" s="105">
        <v>61</v>
      </c>
      <c r="AZ3865" s="107">
        <f t="shared" si="1776"/>
        <v>0.9846386300679929</v>
      </c>
      <c r="BA3865" s="107">
        <f t="shared" si="1815"/>
        <v>1.5361369932007096E-2</v>
      </c>
      <c r="BB3865" s="18"/>
      <c r="BC3865" s="18"/>
      <c r="BD3865" s="18"/>
      <c r="BE3865" s="18"/>
      <c r="BF3865" s="18"/>
      <c r="BG3865" s="18">
        <f t="shared" si="1816"/>
        <v>0</v>
      </c>
      <c r="BH3865" s="18">
        <f t="shared" si="1817"/>
        <v>0</v>
      </c>
      <c r="BI3865" s="18">
        <f t="shared" si="1818"/>
        <v>1</v>
      </c>
      <c r="BJ3865" s="18">
        <f t="shared" si="1819"/>
        <v>1</v>
      </c>
      <c r="BK3865" s="18">
        <f t="shared" si="1820"/>
        <v>0</v>
      </c>
      <c r="BL3865" s="18">
        <f t="shared" si="1821"/>
        <v>0</v>
      </c>
      <c r="BM3865" s="18">
        <f t="shared" si="1822"/>
        <v>1</v>
      </c>
      <c r="BN3865" s="18">
        <f t="shared" si="1823"/>
        <v>2</v>
      </c>
      <c r="BO3865" s="18">
        <f t="shared" si="1824"/>
        <v>1</v>
      </c>
      <c r="BP3865" s="18">
        <f t="shared" si="1825"/>
        <v>1</v>
      </c>
      <c r="BQ3865" s="18">
        <f t="shared" si="1826"/>
        <v>1</v>
      </c>
      <c r="BR3865" s="18">
        <f t="shared" si="1827"/>
        <v>2</v>
      </c>
      <c r="BS3865" s="18">
        <f t="shared" si="1780"/>
        <v>1</v>
      </c>
      <c r="BT3865" s="18">
        <f t="shared" si="1781"/>
        <v>1</v>
      </c>
      <c r="BU3865" s="73"/>
      <c r="BV3865" s="57" t="s">
        <v>4901</v>
      </c>
      <c r="BW3865" s="6">
        <v>30</v>
      </c>
      <c r="BY3865" s="57" t="s">
        <v>1396</v>
      </c>
      <c r="BZ3865" s="6">
        <v>29</v>
      </c>
      <c r="CB3865" s="57" t="s">
        <v>4904</v>
      </c>
      <c r="CC3865" s="6">
        <v>25</v>
      </c>
      <c r="CE3865" s="57" t="s">
        <v>4902</v>
      </c>
      <c r="CF3865" s="6">
        <v>24</v>
      </c>
      <c r="CH3865" s="57" t="s">
        <v>4907</v>
      </c>
      <c r="CI3865" s="6">
        <v>24</v>
      </c>
      <c r="CK3865" s="57" t="s">
        <v>4903</v>
      </c>
      <c r="CL3865" s="6">
        <v>22</v>
      </c>
      <c r="CN3865" s="58" t="s">
        <v>1895</v>
      </c>
      <c r="CO3865" s="6">
        <v>22</v>
      </c>
      <c r="CT3865" s="6">
        <f t="shared" si="1828"/>
        <v>17</v>
      </c>
      <c r="CX3865" s="6" t="str">
        <f t="shared" si="1753"/>
        <v>H</v>
      </c>
      <c r="CY3865" s="87">
        <f t="shared" si="1754"/>
        <v>3971</v>
      </c>
      <c r="CZ3865" s="87">
        <f t="shared" si="1755"/>
        <v>61</v>
      </c>
      <c r="DA3865" s="6">
        <f t="shared" si="1752"/>
        <v>3910</v>
      </c>
    </row>
    <row r="3866" spans="1:105" hidden="1" x14ac:dyDescent="0.2">
      <c r="A3866" s="47">
        <v>8715</v>
      </c>
      <c r="B3866" s="46">
        <f t="shared" si="1777"/>
        <v>7</v>
      </c>
      <c r="C3866" s="46">
        <f t="shared" si="1778"/>
        <v>22</v>
      </c>
      <c r="D3866" s="46">
        <f t="shared" si="1779"/>
        <v>10</v>
      </c>
      <c r="E3866" s="103">
        <v>44856</v>
      </c>
      <c r="F3866" s="17" t="s">
        <v>735</v>
      </c>
      <c r="G3866" s="47" t="s">
        <v>310</v>
      </c>
      <c r="H3866" s="47" t="s">
        <v>308</v>
      </c>
      <c r="I3866" s="47">
        <v>1</v>
      </c>
      <c r="J3866" s="47">
        <v>2</v>
      </c>
      <c r="K3866" s="106" t="s">
        <v>3298</v>
      </c>
      <c r="L3866" s="20">
        <v>1866</v>
      </c>
      <c r="M3866" s="4" t="s">
        <v>4905</v>
      </c>
      <c r="N3866" s="47">
        <v>8</v>
      </c>
      <c r="O3866" s="17">
        <f t="shared" si="1808"/>
        <v>15</v>
      </c>
      <c r="P3866" s="17">
        <f>COUNTIF($H$3852:$H3866,"=W")</f>
        <v>6</v>
      </c>
      <c r="Q3866" s="17">
        <f>COUNTIF($H$3852:$H3866,"=D")</f>
        <v>4</v>
      </c>
      <c r="R3866" s="17">
        <f>COUNTIF($H$3852:$H3866,"=L")</f>
        <v>5</v>
      </c>
      <c r="S3866" s="17">
        <f t="shared" si="1809"/>
        <v>19</v>
      </c>
      <c r="T3866" s="17">
        <f t="shared" si="1810"/>
        <v>14</v>
      </c>
      <c r="U3866" s="17">
        <f t="shared" si="1811"/>
        <v>22</v>
      </c>
      <c r="V3866" s="17"/>
      <c r="W3866" s="17"/>
      <c r="X3866" s="17"/>
      <c r="Y3866" s="17"/>
      <c r="Z3866" s="17"/>
      <c r="AA3866" s="17"/>
      <c r="AB3866" s="17"/>
      <c r="AC3866" s="17"/>
      <c r="AD3866" s="83">
        <v>2</v>
      </c>
      <c r="AE3866" s="83">
        <v>0</v>
      </c>
      <c r="AF3866" s="5">
        <v>1</v>
      </c>
      <c r="AG3866" s="5">
        <v>0</v>
      </c>
      <c r="AH3866" s="5" t="s">
        <v>4906</v>
      </c>
      <c r="AI3866" s="17"/>
      <c r="AJ3866" s="18"/>
      <c r="AK3866" s="104">
        <f t="shared" si="1789"/>
        <v>32996</v>
      </c>
      <c r="AL3866" s="104">
        <f>AK3866/COUNTIF(G$3852:G3866,"H")</f>
        <v>4713.7142857142853</v>
      </c>
      <c r="AM3866" s="104">
        <f t="shared" si="1790"/>
        <v>16907</v>
      </c>
      <c r="AN3866" s="104">
        <f>AM3866/COUNTIF(G$3852:G3866,"A")</f>
        <v>2113.375</v>
      </c>
      <c r="AO3866" s="18"/>
      <c r="AP3866" s="18">
        <f t="shared" si="1791"/>
        <v>33</v>
      </c>
      <c r="AQ3866" s="18">
        <f t="shared" si="1792"/>
        <v>27</v>
      </c>
      <c r="AR3866" s="18">
        <f t="shared" si="1793"/>
        <v>23</v>
      </c>
      <c r="AS3866" s="18">
        <v>13</v>
      </c>
      <c r="AT3866" s="70">
        <f t="shared" si="1812"/>
        <v>22</v>
      </c>
      <c r="AU3866" s="18">
        <f t="shared" si="1813"/>
        <v>8</v>
      </c>
      <c r="AV3866" s="18">
        <f t="shared" si="1814"/>
        <v>1</v>
      </c>
      <c r="AW3866" s="47"/>
      <c r="AX3866" s="73"/>
      <c r="AY3866" s="105">
        <v>286</v>
      </c>
      <c r="AZ3866" s="107">
        <f t="shared" si="1776"/>
        <v>0.15326902465166131</v>
      </c>
      <c r="BA3866" s="107">
        <f t="shared" si="1815"/>
        <v>0.84673097534833874</v>
      </c>
      <c r="BB3866" s="18"/>
      <c r="BC3866" s="18"/>
      <c r="BD3866" s="18"/>
      <c r="BE3866" s="18"/>
      <c r="BF3866" s="18"/>
      <c r="BG3866" s="18">
        <f t="shared" si="1816"/>
        <v>0</v>
      </c>
      <c r="BH3866" s="18">
        <f t="shared" si="1817"/>
        <v>0</v>
      </c>
      <c r="BI3866" s="18">
        <f t="shared" si="1818"/>
        <v>0</v>
      </c>
      <c r="BJ3866" s="18">
        <f t="shared" si="1819"/>
        <v>0</v>
      </c>
      <c r="BK3866" s="18">
        <f t="shared" si="1820"/>
        <v>1</v>
      </c>
      <c r="BL3866" s="18">
        <f t="shared" si="1821"/>
        <v>1</v>
      </c>
      <c r="BM3866" s="18">
        <f t="shared" si="1822"/>
        <v>0</v>
      </c>
      <c r="BN3866" s="18">
        <f t="shared" si="1823"/>
        <v>0</v>
      </c>
      <c r="BO3866" s="18">
        <f t="shared" si="1824"/>
        <v>1</v>
      </c>
      <c r="BP3866" s="18">
        <f t="shared" si="1825"/>
        <v>2</v>
      </c>
      <c r="BQ3866" s="18">
        <f t="shared" si="1826"/>
        <v>1</v>
      </c>
      <c r="BR3866" s="18">
        <f t="shared" si="1827"/>
        <v>3</v>
      </c>
      <c r="BS3866" s="18">
        <f t="shared" si="1780"/>
        <v>1</v>
      </c>
      <c r="BT3866" s="18">
        <f t="shared" si="1781"/>
        <v>2</v>
      </c>
      <c r="BU3866" s="73"/>
      <c r="BV3866" s="57" t="s">
        <v>4901</v>
      </c>
      <c r="BW3866" s="6">
        <v>33</v>
      </c>
      <c r="BY3866" s="57" t="s">
        <v>1396</v>
      </c>
      <c r="BZ3866" s="6">
        <v>30</v>
      </c>
      <c r="CB3866" s="57" t="s">
        <v>4902</v>
      </c>
      <c r="CC3866" s="6">
        <v>27</v>
      </c>
      <c r="CE3866" s="57" t="s">
        <v>4904</v>
      </c>
      <c r="CF3866" s="6">
        <v>26</v>
      </c>
      <c r="CH3866" s="57" t="s">
        <v>4903</v>
      </c>
      <c r="CI3866" s="6">
        <v>25</v>
      </c>
      <c r="CK3866" s="57" t="s">
        <v>4907</v>
      </c>
      <c r="CL3866" s="6">
        <v>24</v>
      </c>
      <c r="CN3866" s="57" t="s">
        <v>783</v>
      </c>
      <c r="CO3866" s="6">
        <v>23</v>
      </c>
      <c r="CT3866" s="6">
        <f t="shared" si="1828"/>
        <v>0</v>
      </c>
      <c r="CX3866" s="6" t="str">
        <f t="shared" si="1753"/>
        <v>A</v>
      </c>
      <c r="CY3866" s="87">
        <f t="shared" si="1754"/>
        <v>1866</v>
      </c>
      <c r="CZ3866" s="87">
        <f t="shared" si="1755"/>
        <v>286</v>
      </c>
      <c r="DA3866" s="6" t="str">
        <f t="shared" si="1752"/>
        <v>na</v>
      </c>
    </row>
    <row r="3867" spans="1:105" hidden="1" x14ac:dyDescent="0.2">
      <c r="A3867" s="47">
        <v>8716</v>
      </c>
      <c r="B3867" s="46">
        <f t="shared" si="1777"/>
        <v>3</v>
      </c>
      <c r="C3867" s="46">
        <f t="shared" si="1778"/>
        <v>25</v>
      </c>
      <c r="D3867" s="46">
        <f t="shared" si="1779"/>
        <v>10</v>
      </c>
      <c r="E3867" s="103">
        <v>44859</v>
      </c>
      <c r="F3867" s="17" t="s">
        <v>2231</v>
      </c>
      <c r="G3867" s="47" t="s">
        <v>103</v>
      </c>
      <c r="H3867" s="47" t="s">
        <v>307</v>
      </c>
      <c r="I3867" s="47">
        <v>1</v>
      </c>
      <c r="J3867" s="47">
        <v>1</v>
      </c>
      <c r="K3867" s="106" t="s">
        <v>3298</v>
      </c>
      <c r="L3867" s="20">
        <v>6325</v>
      </c>
      <c r="M3867" s="4" t="s">
        <v>4923</v>
      </c>
      <c r="N3867" s="47">
        <v>9</v>
      </c>
      <c r="O3867" s="17">
        <f t="shared" ref="O3867:O3868" si="1829">SUM(P3867:R3867)</f>
        <v>16</v>
      </c>
      <c r="P3867" s="17">
        <f>COUNTIF($H$3852:$H3867,"=W")</f>
        <v>6</v>
      </c>
      <c r="Q3867" s="17">
        <f>COUNTIF($H$3852:$H3867,"=D")</f>
        <v>5</v>
      </c>
      <c r="R3867" s="17">
        <f>COUNTIF($H$3852:$H3867,"=L")</f>
        <v>5</v>
      </c>
      <c r="S3867" s="17">
        <f t="shared" si="1809"/>
        <v>20</v>
      </c>
      <c r="T3867" s="17">
        <f t="shared" si="1810"/>
        <v>15</v>
      </c>
      <c r="U3867" s="17">
        <f t="shared" ref="U3867:U3868" si="1830">P3867*3+Q3867</f>
        <v>23</v>
      </c>
      <c r="V3867" s="17">
        <v>6</v>
      </c>
      <c r="W3867" s="17">
        <v>2</v>
      </c>
      <c r="X3867" s="17">
        <v>5</v>
      </c>
      <c r="Y3867" s="17">
        <v>6</v>
      </c>
      <c r="Z3867" s="17">
        <v>5</v>
      </c>
      <c r="AA3867" s="17">
        <v>4</v>
      </c>
      <c r="AB3867" s="17">
        <v>9</v>
      </c>
      <c r="AC3867" s="17">
        <v>13</v>
      </c>
      <c r="AD3867" s="83">
        <v>1</v>
      </c>
      <c r="AE3867" s="83">
        <v>1</v>
      </c>
      <c r="AF3867" s="5">
        <v>0</v>
      </c>
      <c r="AG3867" s="5">
        <v>0</v>
      </c>
      <c r="AH3867" s="83" t="s">
        <v>4924</v>
      </c>
      <c r="AI3867" s="17"/>
      <c r="AJ3867" s="18"/>
      <c r="AK3867" s="104">
        <f t="shared" si="1789"/>
        <v>39321</v>
      </c>
      <c r="AL3867" s="104">
        <f>AK3867/COUNTIF(G$3852:G3867,"H")</f>
        <v>4915.125</v>
      </c>
      <c r="AM3867" s="104">
        <f t="shared" si="1790"/>
        <v>16907</v>
      </c>
      <c r="AN3867" s="104">
        <f>AM3867/COUNTIF(G$3852:G3867,"A")</f>
        <v>2113.375</v>
      </c>
      <c r="AO3867" s="18"/>
      <c r="AP3867" s="18">
        <f t="shared" si="1791"/>
        <v>36</v>
      </c>
      <c r="AQ3867" s="18">
        <f t="shared" si="1792"/>
        <v>28</v>
      </c>
      <c r="AR3867" s="18">
        <f t="shared" si="1793"/>
        <v>24</v>
      </c>
      <c r="AS3867" s="18">
        <v>14</v>
      </c>
      <c r="AT3867" s="70">
        <f t="shared" ref="AT3867:AT3868" si="1831">U3867</f>
        <v>23</v>
      </c>
      <c r="AU3867" s="18">
        <f t="shared" ref="AU3867:AU3868" si="1832">N3867</f>
        <v>9</v>
      </c>
      <c r="AV3867" s="18">
        <f t="shared" ref="AV3867:AV3868" si="1833">AR3867-AT3867</f>
        <v>1</v>
      </c>
      <c r="AW3867" s="47"/>
      <c r="AX3867" s="73"/>
      <c r="AY3867" s="105">
        <v>1708</v>
      </c>
      <c r="AZ3867" s="107">
        <f t="shared" si="1776"/>
        <v>0.72996047430830036</v>
      </c>
      <c r="BA3867" s="107">
        <f t="shared" ref="BA3867:BA3868" si="1834">1-AZ3867</f>
        <v>0.27003952569169964</v>
      </c>
      <c r="BB3867" s="18"/>
      <c r="BC3867" s="18"/>
      <c r="BD3867" s="18"/>
      <c r="BE3867" s="18"/>
      <c r="BF3867" s="18"/>
      <c r="BG3867" s="18">
        <f t="shared" ref="BG3867:BG3868" si="1835">IF(H3867="W",1,0)</f>
        <v>0</v>
      </c>
      <c r="BH3867" s="18">
        <f t="shared" ref="BH3867:BH3868" si="1836">IF(H3867="W",BH3866+1,0)</f>
        <v>0</v>
      </c>
      <c r="BI3867" s="18">
        <f t="shared" ref="BI3867:BI3868" si="1837">IF(H3867="D",1,0)</f>
        <v>1</v>
      </c>
      <c r="BJ3867" s="18">
        <f t="shared" ref="BJ3867:BJ3868" si="1838">IF(H3867="D",BJ3866+1,0)</f>
        <v>1</v>
      </c>
      <c r="BK3867" s="18">
        <f t="shared" ref="BK3867:BK3868" si="1839">IF(H3867="L",1,0)</f>
        <v>0</v>
      </c>
      <c r="BL3867" s="18">
        <f t="shared" ref="BL3867:BL3868" si="1840">IF(H3867="L",BL3866+1,0)</f>
        <v>0</v>
      </c>
      <c r="BM3867" s="18">
        <f t="shared" ref="BM3867:BM3868" si="1841">IF(OR(H3867="W",H3867="D"),1,0)</f>
        <v>1</v>
      </c>
      <c r="BN3867" s="18">
        <f t="shared" ref="BN3867:BN3868" si="1842">IF(OR(H3867="W",H3867="D"),BN3866+1,0)</f>
        <v>1</v>
      </c>
      <c r="BO3867" s="18">
        <f t="shared" ref="BO3867:BO3868" si="1843">IF(OR(H3867="L",H3867="D"),1,0)</f>
        <v>1</v>
      </c>
      <c r="BP3867" s="18">
        <f t="shared" ref="BP3867:BP3868" si="1844">IF(OR(H3867="L",H3867="D"),BP3866+1,0)</f>
        <v>3</v>
      </c>
      <c r="BQ3867" s="18">
        <f t="shared" ref="BQ3867:BQ3868" si="1845">IF(I3867&gt;0,1,0)</f>
        <v>1</v>
      </c>
      <c r="BR3867" s="18">
        <f t="shared" ref="BR3867:BR3868" si="1846">IF(I3867&gt;0,BR3866+1,0)</f>
        <v>4</v>
      </c>
      <c r="BS3867" s="18">
        <f t="shared" si="1780"/>
        <v>1</v>
      </c>
      <c r="BT3867" s="18">
        <f t="shared" si="1781"/>
        <v>3</v>
      </c>
      <c r="BU3867" s="73"/>
      <c r="BV3867" s="57" t="s">
        <v>4901</v>
      </c>
      <c r="BW3867" s="6">
        <v>36</v>
      </c>
      <c r="BY3867" s="57" t="s">
        <v>1396</v>
      </c>
      <c r="BZ3867" s="6">
        <v>33</v>
      </c>
      <c r="CB3867" s="57" t="s">
        <v>4903</v>
      </c>
      <c r="CC3867" s="6">
        <v>28</v>
      </c>
      <c r="CE3867" s="57" t="s">
        <v>4902</v>
      </c>
      <c r="CF3867" s="6">
        <v>28</v>
      </c>
      <c r="CH3867" s="57" t="s">
        <v>4904</v>
      </c>
      <c r="CI3867" s="6">
        <v>27</v>
      </c>
      <c r="CK3867" s="57" t="s">
        <v>783</v>
      </c>
      <c r="CL3867" s="6">
        <v>24</v>
      </c>
      <c r="CN3867" s="57" t="s">
        <v>4907</v>
      </c>
      <c r="CO3867" s="6">
        <v>24</v>
      </c>
      <c r="CT3867" s="6">
        <f t="shared" ref="CT3867:CT3868" si="1847">V3867+X3867</f>
        <v>11</v>
      </c>
      <c r="CX3867" s="6" t="str">
        <f t="shared" si="1753"/>
        <v>H</v>
      </c>
      <c r="CY3867" s="87">
        <f t="shared" si="1754"/>
        <v>6325</v>
      </c>
      <c r="CZ3867" s="87">
        <f t="shared" si="1755"/>
        <v>1708</v>
      </c>
      <c r="DA3867" s="6">
        <f t="shared" si="1752"/>
        <v>4617</v>
      </c>
    </row>
    <row r="3868" spans="1:105" hidden="1" x14ac:dyDescent="0.2">
      <c r="A3868" s="47">
        <v>8717</v>
      </c>
      <c r="B3868" s="46">
        <f t="shared" si="1777"/>
        <v>7</v>
      </c>
      <c r="C3868" s="46">
        <f t="shared" si="1778"/>
        <v>29</v>
      </c>
      <c r="D3868" s="46">
        <f t="shared" si="1779"/>
        <v>10</v>
      </c>
      <c r="E3868" s="103">
        <v>44863</v>
      </c>
      <c r="F3868" s="17" t="s">
        <v>10</v>
      </c>
      <c r="G3868" s="47" t="s">
        <v>103</v>
      </c>
      <c r="H3868" s="47" t="s">
        <v>308</v>
      </c>
      <c r="I3868" s="47">
        <v>0</v>
      </c>
      <c r="J3868" s="47">
        <v>2</v>
      </c>
      <c r="K3868" s="106" t="s">
        <v>3298</v>
      </c>
      <c r="L3868" s="20">
        <v>4915</v>
      </c>
      <c r="M3868" s="4" t="s">
        <v>4900</v>
      </c>
      <c r="N3868" s="47">
        <v>10</v>
      </c>
      <c r="O3868" s="17">
        <f t="shared" si="1829"/>
        <v>17</v>
      </c>
      <c r="P3868" s="17">
        <f>COUNTIF($H$3852:$H3868,"=W")</f>
        <v>6</v>
      </c>
      <c r="Q3868" s="17">
        <f>COUNTIF($H$3852:$H3868,"=D")</f>
        <v>5</v>
      </c>
      <c r="R3868" s="17">
        <f>COUNTIF($H$3852:$H3868,"=L")</f>
        <v>6</v>
      </c>
      <c r="S3868" s="17">
        <f t="shared" si="1809"/>
        <v>20</v>
      </c>
      <c r="T3868" s="17">
        <f t="shared" si="1810"/>
        <v>17</v>
      </c>
      <c r="U3868" s="17">
        <f t="shared" si="1830"/>
        <v>23</v>
      </c>
      <c r="V3868" s="17">
        <v>1</v>
      </c>
      <c r="W3868" s="17">
        <v>3</v>
      </c>
      <c r="X3868" s="17">
        <v>4</v>
      </c>
      <c r="Y3868" s="17">
        <v>3</v>
      </c>
      <c r="Z3868" s="17">
        <v>4</v>
      </c>
      <c r="AA3868" s="17">
        <v>5</v>
      </c>
      <c r="AB3868" s="17">
        <v>6</v>
      </c>
      <c r="AC3868" s="17">
        <v>6</v>
      </c>
      <c r="AD3868" s="83">
        <v>1</v>
      </c>
      <c r="AE3868" s="83">
        <v>3</v>
      </c>
      <c r="AF3868" s="5">
        <v>0</v>
      </c>
      <c r="AG3868" s="5">
        <v>0</v>
      </c>
      <c r="AH3868" s="83" t="s">
        <v>4854</v>
      </c>
      <c r="AI3868" s="17"/>
      <c r="AJ3868" s="18"/>
      <c r="AK3868" s="104">
        <f t="shared" si="1789"/>
        <v>44236</v>
      </c>
      <c r="AL3868" s="104">
        <f>AK3868/COUNTIF(G$3852:G3868,"H")</f>
        <v>4915.1111111111113</v>
      </c>
      <c r="AM3868" s="104">
        <f t="shared" si="1790"/>
        <v>16907</v>
      </c>
      <c r="AN3868" s="104">
        <f>AM3868/COUNTIF(G$3852:G3868,"A")</f>
        <v>2113.375</v>
      </c>
      <c r="AO3868" s="18"/>
      <c r="AP3868" s="18">
        <f t="shared" si="1791"/>
        <v>39</v>
      </c>
      <c r="AQ3868" s="18">
        <f t="shared" si="1792"/>
        <v>31</v>
      </c>
      <c r="AR3868" s="18">
        <f t="shared" si="1793"/>
        <v>26</v>
      </c>
      <c r="AS3868" s="18">
        <v>15</v>
      </c>
      <c r="AT3868" s="70">
        <f t="shared" si="1831"/>
        <v>23</v>
      </c>
      <c r="AU3868" s="18">
        <f t="shared" si="1832"/>
        <v>10</v>
      </c>
      <c r="AV3868" s="18">
        <f t="shared" si="1833"/>
        <v>3</v>
      </c>
      <c r="AW3868" s="47"/>
      <c r="AX3868" s="73"/>
      <c r="AY3868" s="105">
        <v>672</v>
      </c>
      <c r="AZ3868" s="107">
        <f t="shared" si="1776"/>
        <v>0.86327568667344867</v>
      </c>
      <c r="BA3868" s="107">
        <f t="shared" si="1834"/>
        <v>0.13672431332655133</v>
      </c>
      <c r="BB3868" s="18"/>
      <c r="BC3868" s="18"/>
      <c r="BD3868" s="18"/>
      <c r="BE3868" s="18"/>
      <c r="BF3868" s="18"/>
      <c r="BG3868" s="18">
        <f t="shared" si="1835"/>
        <v>0</v>
      </c>
      <c r="BH3868" s="18">
        <f t="shared" si="1836"/>
        <v>0</v>
      </c>
      <c r="BI3868" s="18">
        <f t="shared" si="1837"/>
        <v>0</v>
      </c>
      <c r="BJ3868" s="18">
        <f t="shared" si="1838"/>
        <v>0</v>
      </c>
      <c r="BK3868" s="18">
        <f t="shared" si="1839"/>
        <v>1</v>
      </c>
      <c r="BL3868" s="18">
        <f t="shared" si="1840"/>
        <v>1</v>
      </c>
      <c r="BM3868" s="18">
        <f t="shared" si="1841"/>
        <v>0</v>
      </c>
      <c r="BN3868" s="18">
        <f t="shared" si="1842"/>
        <v>0</v>
      </c>
      <c r="BO3868" s="18">
        <f t="shared" si="1843"/>
        <v>1</v>
      </c>
      <c r="BP3868" s="18">
        <f t="shared" si="1844"/>
        <v>4</v>
      </c>
      <c r="BQ3868" s="18">
        <f t="shared" si="1845"/>
        <v>0</v>
      </c>
      <c r="BR3868" s="18">
        <f t="shared" si="1846"/>
        <v>0</v>
      </c>
      <c r="BS3868" s="18">
        <f t="shared" si="1780"/>
        <v>1</v>
      </c>
      <c r="BT3868" s="18">
        <f t="shared" si="1781"/>
        <v>4</v>
      </c>
      <c r="BU3868" s="73"/>
      <c r="BV3868" s="57" t="s">
        <v>4901</v>
      </c>
      <c r="BW3868" s="6">
        <v>39</v>
      </c>
      <c r="BY3868" s="57" t="s">
        <v>1396</v>
      </c>
      <c r="BZ3868" s="6">
        <v>36</v>
      </c>
      <c r="CB3868" s="57" t="s">
        <v>4902</v>
      </c>
      <c r="CC3868" s="6">
        <v>31</v>
      </c>
      <c r="CE3868" s="57" t="s">
        <v>4903</v>
      </c>
      <c r="CF3868" s="6">
        <v>29</v>
      </c>
      <c r="CH3868" s="57" t="s">
        <v>783</v>
      </c>
      <c r="CI3868" s="6">
        <v>27</v>
      </c>
      <c r="CK3868" s="57" t="s">
        <v>4904</v>
      </c>
      <c r="CL3868" s="6">
        <v>27</v>
      </c>
      <c r="CN3868" s="57" t="s">
        <v>2414</v>
      </c>
      <c r="CO3868" s="6">
        <v>26</v>
      </c>
      <c r="CT3868" s="6">
        <f t="shared" si="1847"/>
        <v>5</v>
      </c>
      <c r="CX3868" s="6" t="str">
        <f t="shared" si="1753"/>
        <v>H</v>
      </c>
      <c r="CY3868" s="87">
        <f t="shared" si="1754"/>
        <v>4915</v>
      </c>
      <c r="CZ3868" s="87">
        <f t="shared" si="1755"/>
        <v>672</v>
      </c>
      <c r="DA3868" s="6">
        <f t="shared" si="1752"/>
        <v>4243</v>
      </c>
    </row>
    <row r="3869" spans="1:105" hidden="1" x14ac:dyDescent="0.2">
      <c r="A3869" s="47">
        <v>8718</v>
      </c>
      <c r="B3869" s="46">
        <f t="shared" si="1777"/>
        <v>3</v>
      </c>
      <c r="C3869" s="46">
        <f t="shared" si="1778"/>
        <v>8</v>
      </c>
      <c r="D3869" s="46">
        <f t="shared" si="1779"/>
        <v>11</v>
      </c>
      <c r="E3869" s="103">
        <v>44873</v>
      </c>
      <c r="F3869" s="17" t="s">
        <v>3789</v>
      </c>
      <c r="G3869" s="47" t="s">
        <v>310</v>
      </c>
      <c r="H3869" s="47" t="s">
        <v>307</v>
      </c>
      <c r="I3869" s="47">
        <v>1</v>
      </c>
      <c r="J3869" s="47">
        <v>1</v>
      </c>
      <c r="K3869" s="106" t="s">
        <v>1296</v>
      </c>
      <c r="L3869" s="20">
        <v>866</v>
      </c>
      <c r="M3869" s="4" t="s">
        <v>4909</v>
      </c>
      <c r="N3869" s="47">
        <v>11</v>
      </c>
      <c r="O3869" s="17">
        <f t="shared" ref="O3869" si="1848">SUM(P3869:R3869)</f>
        <v>18</v>
      </c>
      <c r="P3869" s="17">
        <f>COUNTIF($H$3852:$H3869,"=W")</f>
        <v>6</v>
      </c>
      <c r="Q3869" s="17">
        <f>COUNTIF($H$3852:$H3869,"=D")</f>
        <v>6</v>
      </c>
      <c r="R3869" s="17">
        <f>COUNTIF($H$3852:$H3869,"=L")</f>
        <v>6</v>
      </c>
      <c r="S3869" s="17">
        <f t="shared" ref="S3869" si="1849">S3868+I3869</f>
        <v>21</v>
      </c>
      <c r="T3869" s="17">
        <f t="shared" ref="T3869" si="1850">T3868+J3869</f>
        <v>18</v>
      </c>
      <c r="U3869" s="17">
        <f t="shared" ref="U3869" si="1851">P3869*3+Q3869</f>
        <v>24</v>
      </c>
      <c r="V3869" s="17">
        <v>1</v>
      </c>
      <c r="W3869" s="17">
        <v>7</v>
      </c>
      <c r="X3869" s="17">
        <v>3</v>
      </c>
      <c r="Y3869" s="17">
        <v>1</v>
      </c>
      <c r="Z3869" s="17">
        <v>4</v>
      </c>
      <c r="AA3869" s="17">
        <v>6</v>
      </c>
      <c r="AB3869" s="17">
        <v>10</v>
      </c>
      <c r="AC3869" s="17">
        <v>8</v>
      </c>
      <c r="AD3869" s="83">
        <v>0</v>
      </c>
      <c r="AE3869" s="83">
        <v>2</v>
      </c>
      <c r="AF3869" s="5">
        <v>0</v>
      </c>
      <c r="AG3869" s="5">
        <v>0</v>
      </c>
      <c r="AH3869" s="83"/>
      <c r="AI3869" s="17"/>
      <c r="AJ3869" s="18"/>
      <c r="AK3869" s="104">
        <f t="shared" si="1789"/>
        <v>44236</v>
      </c>
      <c r="AL3869" s="104">
        <f>AK3869/COUNTIF(G$3852:G3869,"H")</f>
        <v>4915.1111111111113</v>
      </c>
      <c r="AM3869" s="104">
        <f t="shared" si="1790"/>
        <v>17773</v>
      </c>
      <c r="AN3869" s="104">
        <f>AM3869/COUNTIF(G$3852:G3869,"A")</f>
        <v>1974.7777777777778</v>
      </c>
      <c r="AO3869" s="18"/>
      <c r="AP3869" s="18">
        <f t="shared" ref="AP3869:AP3877" si="1852">BW3869</f>
        <v>42</v>
      </c>
      <c r="AQ3869" s="18">
        <f t="shared" ref="AQ3869:AQ3877" si="1853">CC3869</f>
        <v>34</v>
      </c>
      <c r="AR3869" s="18">
        <f t="shared" ref="AR3869:AR3877" si="1854">CO3869</f>
        <v>28</v>
      </c>
      <c r="AS3869" s="18">
        <v>15</v>
      </c>
      <c r="AT3869" s="70">
        <f t="shared" ref="AT3869" si="1855">U3869</f>
        <v>24</v>
      </c>
      <c r="AU3869" s="18">
        <f t="shared" ref="AU3869" si="1856">N3869</f>
        <v>11</v>
      </c>
      <c r="AV3869" s="18">
        <f t="shared" ref="AV3869" si="1857">AR3869-AT3869</f>
        <v>4</v>
      </c>
      <c r="AW3869" s="47"/>
      <c r="AX3869" s="73"/>
      <c r="AY3869" s="105">
        <v>218</v>
      </c>
      <c r="AZ3869" s="107">
        <f t="shared" si="1776"/>
        <v>0.25173210161662818</v>
      </c>
      <c r="BA3869" s="107">
        <f t="shared" ref="BA3869" si="1858">1-AZ3869</f>
        <v>0.74826789838337182</v>
      </c>
      <c r="BB3869" s="18"/>
      <c r="BC3869" s="18"/>
      <c r="BD3869" s="18"/>
      <c r="BE3869" s="18"/>
      <c r="BF3869" s="18"/>
      <c r="BG3869" s="18">
        <f t="shared" ref="BG3869" si="1859">IF(H3869="W",1,0)</f>
        <v>0</v>
      </c>
      <c r="BH3869" s="18">
        <f t="shared" ref="BH3869" si="1860">IF(H3869="W",BH3868+1,0)</f>
        <v>0</v>
      </c>
      <c r="BI3869" s="18">
        <f t="shared" ref="BI3869" si="1861">IF(H3869="D",1,0)</f>
        <v>1</v>
      </c>
      <c r="BJ3869" s="18">
        <f t="shared" ref="BJ3869" si="1862">IF(H3869="D",BJ3868+1,0)</f>
        <v>1</v>
      </c>
      <c r="BK3869" s="18">
        <f t="shared" ref="BK3869" si="1863">IF(H3869="L",1,0)</f>
        <v>0</v>
      </c>
      <c r="BL3869" s="18">
        <f t="shared" ref="BL3869" si="1864">IF(H3869="L",BL3868+1,0)</f>
        <v>0</v>
      </c>
      <c r="BM3869" s="18">
        <f t="shared" ref="BM3869" si="1865">IF(OR(H3869="W",H3869="D"),1,0)</f>
        <v>1</v>
      </c>
      <c r="BN3869" s="18">
        <f t="shared" ref="BN3869" si="1866">IF(OR(H3869="W",H3869="D"),BN3868+1,0)</f>
        <v>1</v>
      </c>
      <c r="BO3869" s="18">
        <f t="shared" ref="BO3869" si="1867">IF(OR(H3869="L",H3869="D"),1,0)</f>
        <v>1</v>
      </c>
      <c r="BP3869" s="18">
        <f t="shared" ref="BP3869" si="1868">IF(OR(H3869="L",H3869="D"),BP3868+1,0)</f>
        <v>5</v>
      </c>
      <c r="BQ3869" s="18">
        <f t="shared" ref="BQ3869" si="1869">IF(I3869&gt;0,1,0)</f>
        <v>1</v>
      </c>
      <c r="BR3869" s="18">
        <f t="shared" ref="BR3869" si="1870">IF(I3869&gt;0,BR3868+1,0)</f>
        <v>1</v>
      </c>
      <c r="BS3869" s="18">
        <f t="shared" si="1780"/>
        <v>1</v>
      </c>
      <c r="BT3869" s="18">
        <f t="shared" si="1781"/>
        <v>5</v>
      </c>
      <c r="BU3869" s="73"/>
      <c r="BV3869" s="57" t="s">
        <v>1396</v>
      </c>
      <c r="BW3869" s="6">
        <v>42</v>
      </c>
      <c r="BY3869" s="57" t="s">
        <v>4901</v>
      </c>
      <c r="BZ3869" s="6">
        <v>41</v>
      </c>
      <c r="CB3869" s="57" t="s">
        <v>4902</v>
      </c>
      <c r="CC3869" s="6">
        <v>34</v>
      </c>
      <c r="CE3869" s="57" t="s">
        <v>783</v>
      </c>
      <c r="CF3869" s="6">
        <v>33</v>
      </c>
      <c r="CH3869" s="57" t="s">
        <v>4903</v>
      </c>
      <c r="CI3869" s="6">
        <v>30</v>
      </c>
      <c r="CK3869" s="57" t="s">
        <v>2414</v>
      </c>
      <c r="CL3869" s="6">
        <v>30</v>
      </c>
      <c r="CN3869" s="57" t="s">
        <v>4904</v>
      </c>
      <c r="CO3869" s="6">
        <v>28</v>
      </c>
      <c r="CT3869" s="6">
        <f t="shared" ref="CT3869" si="1871">V3869+X3869</f>
        <v>4</v>
      </c>
      <c r="CX3869" s="6" t="str">
        <f t="shared" si="1753"/>
        <v>A</v>
      </c>
      <c r="CY3869" s="87">
        <f t="shared" si="1754"/>
        <v>866</v>
      </c>
      <c r="CZ3869" s="87">
        <f t="shared" si="1755"/>
        <v>218</v>
      </c>
      <c r="DA3869" s="6" t="str">
        <f t="shared" si="1752"/>
        <v>na</v>
      </c>
    </row>
    <row r="3870" spans="1:105" hidden="1" x14ac:dyDescent="0.2">
      <c r="A3870" s="47">
        <v>8719</v>
      </c>
      <c r="B3870" s="46">
        <f t="shared" si="1777"/>
        <v>7</v>
      </c>
      <c r="C3870" s="46">
        <f t="shared" si="1778"/>
        <v>12</v>
      </c>
      <c r="D3870" s="46">
        <f t="shared" si="1779"/>
        <v>11</v>
      </c>
      <c r="E3870" s="103">
        <v>44877</v>
      </c>
      <c r="F3870" s="17" t="s">
        <v>3450</v>
      </c>
      <c r="G3870" s="47" t="s">
        <v>310</v>
      </c>
      <c r="H3870" s="47" t="s">
        <v>308</v>
      </c>
      <c r="I3870" s="47">
        <v>1</v>
      </c>
      <c r="J3870" s="47">
        <v>2</v>
      </c>
      <c r="K3870" s="106" t="s">
        <v>1296</v>
      </c>
      <c r="L3870" s="20">
        <v>2371</v>
      </c>
      <c r="M3870" s="4" t="s">
        <v>4929</v>
      </c>
      <c r="N3870" s="47">
        <v>12</v>
      </c>
      <c r="O3870" s="17">
        <f t="shared" ref="O3870" si="1872">SUM(P3870:R3870)</f>
        <v>19</v>
      </c>
      <c r="P3870" s="17">
        <f>COUNTIF($H$3852:$H3870,"=W")</f>
        <v>6</v>
      </c>
      <c r="Q3870" s="17">
        <f>COUNTIF($H$3852:$H3870,"=D")</f>
        <v>6</v>
      </c>
      <c r="R3870" s="17">
        <f>COUNTIF($H$3852:$H3870,"=L")</f>
        <v>7</v>
      </c>
      <c r="S3870" s="17">
        <f t="shared" ref="S3870" si="1873">S3869+I3870</f>
        <v>22</v>
      </c>
      <c r="T3870" s="17">
        <f t="shared" ref="T3870" si="1874">T3869+J3870</f>
        <v>20</v>
      </c>
      <c r="U3870" s="17">
        <f t="shared" ref="U3870" si="1875">P3870*3+Q3870</f>
        <v>24</v>
      </c>
      <c r="V3870" s="17">
        <v>1</v>
      </c>
      <c r="W3870" s="17">
        <v>4</v>
      </c>
      <c r="X3870" s="17">
        <v>5</v>
      </c>
      <c r="Y3870" s="17">
        <v>1</v>
      </c>
      <c r="Z3870" s="17">
        <v>8</v>
      </c>
      <c r="AA3870" s="17">
        <v>6</v>
      </c>
      <c r="AB3870" s="17">
        <v>6</v>
      </c>
      <c r="AC3870" s="17">
        <v>12</v>
      </c>
      <c r="AD3870" s="83">
        <v>3</v>
      </c>
      <c r="AE3870" s="83">
        <v>2</v>
      </c>
      <c r="AF3870" s="5">
        <v>0</v>
      </c>
      <c r="AG3870" s="5">
        <v>0</v>
      </c>
      <c r="AH3870" s="83" t="s">
        <v>4930</v>
      </c>
      <c r="AI3870" s="17"/>
      <c r="AJ3870" s="18"/>
      <c r="AK3870" s="104">
        <f t="shared" si="1789"/>
        <v>44236</v>
      </c>
      <c r="AL3870" s="104">
        <f>AK3870/COUNTIF(G$3852:G3870,"H")</f>
        <v>4915.1111111111113</v>
      </c>
      <c r="AM3870" s="104">
        <f t="shared" si="1790"/>
        <v>20144</v>
      </c>
      <c r="AN3870" s="104">
        <f>AM3870/COUNTIF(G$3852:G3870,"A")</f>
        <v>2014.4</v>
      </c>
      <c r="AO3870" s="18"/>
      <c r="AP3870" s="18">
        <f t="shared" si="1852"/>
        <v>44</v>
      </c>
      <c r="AQ3870" s="18">
        <f t="shared" si="1853"/>
        <v>37</v>
      </c>
      <c r="AR3870" s="18">
        <f t="shared" si="1854"/>
        <v>30</v>
      </c>
      <c r="AS3870" s="18">
        <v>17</v>
      </c>
      <c r="AT3870" s="70">
        <f t="shared" ref="AT3870" si="1876">U3870</f>
        <v>24</v>
      </c>
      <c r="AU3870" s="18">
        <f t="shared" ref="AU3870" si="1877">N3870</f>
        <v>12</v>
      </c>
      <c r="AV3870" s="18">
        <f t="shared" ref="AV3870" si="1878">AR3870-AT3870</f>
        <v>6</v>
      </c>
      <c r="AW3870" s="47"/>
      <c r="AX3870" s="73"/>
      <c r="AY3870" s="105">
        <v>511</v>
      </c>
      <c r="AZ3870" s="107">
        <f t="shared" si="1776"/>
        <v>0.21552087726697597</v>
      </c>
      <c r="BA3870" s="107">
        <f t="shared" ref="BA3870" si="1879">1-AZ3870</f>
        <v>0.784479122733024</v>
      </c>
      <c r="BB3870" s="18"/>
      <c r="BC3870" s="18"/>
      <c r="BD3870" s="18"/>
      <c r="BE3870" s="18"/>
      <c r="BF3870" s="18"/>
      <c r="BG3870" s="18">
        <f t="shared" ref="BG3870" si="1880">IF(H3870="W",1,0)</f>
        <v>0</v>
      </c>
      <c r="BH3870" s="18">
        <f t="shared" ref="BH3870" si="1881">IF(H3870="W",BH3869+1,0)</f>
        <v>0</v>
      </c>
      <c r="BI3870" s="18">
        <f t="shared" ref="BI3870" si="1882">IF(H3870="D",1,0)</f>
        <v>0</v>
      </c>
      <c r="BJ3870" s="18">
        <f t="shared" ref="BJ3870" si="1883">IF(H3870="D",BJ3869+1,0)</f>
        <v>0</v>
      </c>
      <c r="BK3870" s="18">
        <f t="shared" ref="BK3870" si="1884">IF(H3870="L",1,0)</f>
        <v>1</v>
      </c>
      <c r="BL3870" s="18">
        <f t="shared" ref="BL3870" si="1885">IF(H3870="L",BL3869+1,0)</f>
        <v>1</v>
      </c>
      <c r="BM3870" s="18">
        <f t="shared" ref="BM3870" si="1886">IF(OR(H3870="W",H3870="D"),1,0)</f>
        <v>0</v>
      </c>
      <c r="BN3870" s="18">
        <f t="shared" ref="BN3870" si="1887">IF(OR(H3870="W",H3870="D"),BN3869+1,0)</f>
        <v>0</v>
      </c>
      <c r="BO3870" s="18">
        <f t="shared" ref="BO3870" si="1888">IF(OR(H3870="L",H3870="D"),1,0)</f>
        <v>1</v>
      </c>
      <c r="BP3870" s="18">
        <f t="shared" ref="BP3870" si="1889">IF(OR(H3870="L",H3870="D"),BP3869+1,0)</f>
        <v>6</v>
      </c>
      <c r="BQ3870" s="18">
        <f t="shared" ref="BQ3870" si="1890">IF(I3870&gt;0,1,0)</f>
        <v>1</v>
      </c>
      <c r="BR3870" s="18">
        <f t="shared" ref="BR3870" si="1891">IF(I3870&gt;0,BR3869+1,0)</f>
        <v>2</v>
      </c>
      <c r="BS3870" s="18">
        <f t="shared" si="1780"/>
        <v>1</v>
      </c>
      <c r="BT3870" s="18">
        <f t="shared" si="1781"/>
        <v>6</v>
      </c>
      <c r="BU3870" s="73"/>
      <c r="BV3870" s="57" t="s">
        <v>4901</v>
      </c>
      <c r="BW3870" s="6">
        <v>44</v>
      </c>
      <c r="BX3870" s="6" t="s">
        <v>4931</v>
      </c>
      <c r="BY3870" s="57" t="s">
        <v>1396</v>
      </c>
      <c r="BZ3870" s="6">
        <v>43</v>
      </c>
      <c r="CB3870" s="57" t="s">
        <v>4902</v>
      </c>
      <c r="CC3870" s="6">
        <v>37</v>
      </c>
      <c r="CE3870" s="57" t="s">
        <v>783</v>
      </c>
      <c r="CF3870" s="6">
        <v>36</v>
      </c>
      <c r="CH3870" s="57" t="s">
        <v>2414</v>
      </c>
      <c r="CI3870" s="6">
        <v>33</v>
      </c>
      <c r="CK3870" s="57" t="s">
        <v>4903</v>
      </c>
      <c r="CL3870" s="6">
        <v>30</v>
      </c>
      <c r="CN3870" s="57" t="s">
        <v>978</v>
      </c>
      <c r="CO3870" s="6">
        <v>30</v>
      </c>
      <c r="CT3870" s="6">
        <f t="shared" ref="CT3870" si="1892">V3870+X3870</f>
        <v>6</v>
      </c>
      <c r="CX3870" s="6" t="str">
        <f t="shared" si="1753"/>
        <v>A</v>
      </c>
      <c r="CY3870" s="87">
        <f t="shared" si="1754"/>
        <v>2371</v>
      </c>
      <c r="CZ3870" s="87">
        <f t="shared" si="1755"/>
        <v>511</v>
      </c>
      <c r="DA3870" s="6" t="str">
        <f t="shared" si="1752"/>
        <v>na</v>
      </c>
    </row>
    <row r="3871" spans="1:105" hidden="1" x14ac:dyDescent="0.2">
      <c r="A3871" s="47">
        <v>8720</v>
      </c>
      <c r="B3871" s="46">
        <f t="shared" si="1777"/>
        <v>7</v>
      </c>
      <c r="C3871" s="46">
        <f t="shared" si="1778"/>
        <v>19</v>
      </c>
      <c r="D3871" s="46">
        <f t="shared" si="1779"/>
        <v>11</v>
      </c>
      <c r="E3871" s="103">
        <v>44884</v>
      </c>
      <c r="F3871" s="17" t="s">
        <v>4947</v>
      </c>
      <c r="G3871" s="47" t="s">
        <v>103</v>
      </c>
      <c r="H3871" s="47" t="s">
        <v>308</v>
      </c>
      <c r="I3871" s="47">
        <v>1</v>
      </c>
      <c r="J3871" s="47">
        <v>2</v>
      </c>
      <c r="K3871" s="106" t="s">
        <v>1296</v>
      </c>
      <c r="L3871" s="20">
        <v>4770</v>
      </c>
      <c r="M3871" s="4" t="s">
        <v>4948</v>
      </c>
      <c r="N3871" s="47">
        <v>15</v>
      </c>
      <c r="O3871" s="17">
        <f t="shared" ref="O3871" si="1893">SUM(P3871:R3871)</f>
        <v>20</v>
      </c>
      <c r="P3871" s="17">
        <f>COUNTIF($H$3852:$H3871,"=W")</f>
        <v>6</v>
      </c>
      <c r="Q3871" s="17">
        <f>COUNTIF($H$3852:$H3871,"=D")</f>
        <v>6</v>
      </c>
      <c r="R3871" s="17">
        <f>COUNTIF($H$3852:$H3871,"=L")</f>
        <v>8</v>
      </c>
      <c r="S3871" s="17">
        <f t="shared" ref="S3871" si="1894">S3870+I3871</f>
        <v>23</v>
      </c>
      <c r="T3871" s="17">
        <f t="shared" ref="T3871" si="1895">T3870+J3871</f>
        <v>22</v>
      </c>
      <c r="U3871" s="17">
        <f t="shared" ref="U3871" si="1896">P3871*3+Q3871</f>
        <v>24</v>
      </c>
      <c r="V3871" s="17">
        <v>6</v>
      </c>
      <c r="W3871" s="17">
        <v>2</v>
      </c>
      <c r="X3871" s="17">
        <v>2</v>
      </c>
      <c r="Y3871" s="17">
        <v>2</v>
      </c>
      <c r="Z3871" s="17">
        <v>4</v>
      </c>
      <c r="AA3871" s="17">
        <v>8</v>
      </c>
      <c r="AB3871" s="17">
        <v>6</v>
      </c>
      <c r="AC3871" s="17">
        <v>12</v>
      </c>
      <c r="AD3871" s="83">
        <v>2</v>
      </c>
      <c r="AE3871" s="83">
        <v>0</v>
      </c>
      <c r="AF3871" s="5">
        <v>0</v>
      </c>
      <c r="AG3871" s="5">
        <v>0</v>
      </c>
      <c r="AH3871" s="83" t="s">
        <v>4953</v>
      </c>
      <c r="AI3871" s="17"/>
      <c r="AJ3871" s="18"/>
      <c r="AK3871" s="104">
        <f t="shared" si="1789"/>
        <v>49006</v>
      </c>
      <c r="AL3871" s="104">
        <f>AK3871/COUNTIF(G$3852:G3871,"H")</f>
        <v>4900.6000000000004</v>
      </c>
      <c r="AM3871" s="104">
        <f t="shared" si="1790"/>
        <v>20144</v>
      </c>
      <c r="AN3871" s="104">
        <f>AM3871/COUNTIF(G$3852:G3871,"A")</f>
        <v>2014.4</v>
      </c>
      <c r="AO3871" s="18"/>
      <c r="AP3871" s="18">
        <f t="shared" si="1852"/>
        <v>46</v>
      </c>
      <c r="AQ3871" s="18">
        <f t="shared" si="1853"/>
        <v>40</v>
      </c>
      <c r="AR3871" s="18">
        <f t="shared" si="1854"/>
        <v>30</v>
      </c>
      <c r="AS3871" s="18">
        <v>18</v>
      </c>
      <c r="AT3871" s="70">
        <f t="shared" ref="AT3871" si="1897">U3871</f>
        <v>24</v>
      </c>
      <c r="AU3871" s="18">
        <f t="shared" ref="AU3871" si="1898">N3871</f>
        <v>15</v>
      </c>
      <c r="AV3871" s="18">
        <f t="shared" ref="AV3871" si="1899">AR3871-AT3871</f>
        <v>6</v>
      </c>
      <c r="AW3871" s="47"/>
      <c r="AX3871" s="73"/>
      <c r="AY3871" s="105">
        <v>230</v>
      </c>
      <c r="AZ3871" s="107">
        <f t="shared" si="1776"/>
        <v>0.95178197064989523</v>
      </c>
      <c r="BA3871" s="107">
        <f t="shared" ref="BA3871" si="1900">1-AZ3871</f>
        <v>4.8218029350104774E-2</v>
      </c>
      <c r="BB3871" s="18"/>
      <c r="BC3871" s="18"/>
      <c r="BD3871" s="18"/>
      <c r="BE3871" s="18"/>
      <c r="BF3871" s="18"/>
      <c r="BG3871" s="18">
        <f t="shared" ref="BG3871" si="1901">IF(H3871="W",1,0)</f>
        <v>0</v>
      </c>
      <c r="BH3871" s="18">
        <f t="shared" ref="BH3871" si="1902">IF(H3871="W",BH3870+1,0)</f>
        <v>0</v>
      </c>
      <c r="BI3871" s="18">
        <f t="shared" ref="BI3871" si="1903">IF(H3871="D",1,0)</f>
        <v>0</v>
      </c>
      <c r="BJ3871" s="18">
        <f t="shared" ref="BJ3871" si="1904">IF(H3871="D",BJ3870+1,0)</f>
        <v>0</v>
      </c>
      <c r="BK3871" s="18">
        <f t="shared" ref="BK3871" si="1905">IF(H3871="L",1,0)</f>
        <v>1</v>
      </c>
      <c r="BL3871" s="18">
        <f t="shared" ref="BL3871" si="1906">IF(H3871="L",BL3870+1,0)</f>
        <v>2</v>
      </c>
      <c r="BM3871" s="18">
        <f t="shared" ref="BM3871" si="1907">IF(OR(H3871="W",H3871="D"),1,0)</f>
        <v>0</v>
      </c>
      <c r="BN3871" s="18">
        <f t="shared" ref="BN3871" si="1908">IF(OR(H3871="W",H3871="D"),BN3870+1,0)</f>
        <v>0</v>
      </c>
      <c r="BO3871" s="18">
        <f t="shared" ref="BO3871" si="1909">IF(OR(H3871="L",H3871="D"),1,0)</f>
        <v>1</v>
      </c>
      <c r="BP3871" s="18">
        <f t="shared" ref="BP3871" si="1910">IF(OR(H3871="L",H3871="D"),BP3870+1,0)</f>
        <v>7</v>
      </c>
      <c r="BQ3871" s="18">
        <f t="shared" ref="BQ3871" si="1911">IF(I3871&gt;0,1,0)</f>
        <v>1</v>
      </c>
      <c r="BR3871" s="18">
        <f t="shared" ref="BR3871" si="1912">IF(I3871&gt;0,BR3870+1,0)</f>
        <v>3</v>
      </c>
      <c r="BS3871" s="18">
        <f t="shared" si="1780"/>
        <v>1</v>
      </c>
      <c r="BT3871" s="18">
        <f t="shared" si="1781"/>
        <v>7</v>
      </c>
      <c r="BU3871" s="73"/>
      <c r="BV3871" s="57" t="s">
        <v>1396</v>
      </c>
      <c r="BW3871" s="6">
        <v>46</v>
      </c>
      <c r="BX3871" s="6" t="s">
        <v>4931</v>
      </c>
      <c r="BY3871" s="57" t="s">
        <v>4901</v>
      </c>
      <c r="BZ3871" s="6">
        <v>45</v>
      </c>
      <c r="CB3871" s="57" t="s">
        <v>4902</v>
      </c>
      <c r="CC3871" s="6">
        <v>40</v>
      </c>
      <c r="CE3871" s="57" t="s">
        <v>783</v>
      </c>
      <c r="CF3871" s="6">
        <v>37</v>
      </c>
      <c r="CH3871" s="57" t="s">
        <v>2414</v>
      </c>
      <c r="CI3871" s="6">
        <v>33</v>
      </c>
      <c r="CK3871" s="57" t="s">
        <v>978</v>
      </c>
      <c r="CL3871" s="6">
        <v>33</v>
      </c>
      <c r="CN3871" s="57" t="s">
        <v>4903</v>
      </c>
      <c r="CO3871" s="6">
        <v>30</v>
      </c>
      <c r="CT3871" s="6">
        <f t="shared" ref="CT3871" si="1913">V3871+X3871</f>
        <v>8</v>
      </c>
      <c r="CX3871" s="6" t="str">
        <f t="shared" si="1753"/>
        <v>H</v>
      </c>
      <c r="CY3871" s="87">
        <f t="shared" si="1754"/>
        <v>4770</v>
      </c>
      <c r="CZ3871" s="87">
        <f t="shared" si="1755"/>
        <v>230</v>
      </c>
      <c r="DA3871" s="6">
        <f t="shared" si="1752"/>
        <v>4540</v>
      </c>
    </row>
    <row r="3872" spans="1:105" hidden="1" x14ac:dyDescent="0.2">
      <c r="A3872" s="47">
        <v>8721</v>
      </c>
      <c r="B3872" s="46">
        <f t="shared" si="1777"/>
        <v>7</v>
      </c>
      <c r="C3872" s="46">
        <f t="shared" si="1778"/>
        <v>26</v>
      </c>
      <c r="D3872" s="46">
        <f t="shared" si="1779"/>
        <v>11</v>
      </c>
      <c r="E3872" s="103">
        <v>44891</v>
      </c>
      <c r="F3872" s="17" t="s">
        <v>4949</v>
      </c>
      <c r="G3872" s="47" t="s">
        <v>310</v>
      </c>
      <c r="H3872" s="47" t="s">
        <v>308</v>
      </c>
      <c r="I3872" s="47">
        <v>0</v>
      </c>
      <c r="J3872" s="47">
        <v>1</v>
      </c>
      <c r="K3872" s="106" t="s">
        <v>3298</v>
      </c>
      <c r="L3872" s="20">
        <v>1830</v>
      </c>
      <c r="M3872" s="4">
        <v>20</v>
      </c>
      <c r="N3872" s="47">
        <v>17</v>
      </c>
      <c r="O3872" s="17">
        <f t="shared" ref="O3872" si="1914">SUM(P3872:R3872)</f>
        <v>21</v>
      </c>
      <c r="P3872" s="17">
        <f>COUNTIF($H$3852:$H3872,"=W")</f>
        <v>6</v>
      </c>
      <c r="Q3872" s="17">
        <f>COUNTIF($H$3852:$H3872,"=D")</f>
        <v>6</v>
      </c>
      <c r="R3872" s="17">
        <f>COUNTIF($H$3852:$H3872,"=L")</f>
        <v>9</v>
      </c>
      <c r="S3872" s="17">
        <f t="shared" ref="S3872" si="1915">S3871+I3872</f>
        <v>23</v>
      </c>
      <c r="T3872" s="17">
        <f t="shared" ref="T3872" si="1916">T3871+J3872</f>
        <v>23</v>
      </c>
      <c r="U3872" s="17">
        <f t="shared" ref="U3872" si="1917">P3872*3+Q3872</f>
        <v>24</v>
      </c>
      <c r="V3872" s="17">
        <v>6</v>
      </c>
      <c r="W3872" s="17">
        <v>4</v>
      </c>
      <c r="X3872" s="17">
        <v>6</v>
      </c>
      <c r="Y3872" s="17">
        <v>2</v>
      </c>
      <c r="Z3872" s="17">
        <v>8</v>
      </c>
      <c r="AA3872" s="17">
        <v>2</v>
      </c>
      <c r="AB3872" s="17">
        <v>10</v>
      </c>
      <c r="AC3872" s="17">
        <v>10</v>
      </c>
      <c r="AD3872" s="83">
        <v>3</v>
      </c>
      <c r="AE3872" s="83">
        <v>1</v>
      </c>
      <c r="AF3872" s="5">
        <v>0</v>
      </c>
      <c r="AG3872" s="5">
        <v>0</v>
      </c>
      <c r="AH3872" s="83" t="s">
        <v>4950</v>
      </c>
      <c r="AI3872" s="17"/>
      <c r="AJ3872" s="18"/>
      <c r="AK3872" s="104">
        <f t="shared" si="1789"/>
        <v>49006</v>
      </c>
      <c r="AL3872" s="104">
        <f>AK3872/COUNTIF(G$3852:G3872,"H")</f>
        <v>4900.6000000000004</v>
      </c>
      <c r="AM3872" s="104">
        <f t="shared" si="1790"/>
        <v>21974</v>
      </c>
      <c r="AN3872" s="104">
        <f>AM3872/COUNTIF(G$3852:G3872,"A")</f>
        <v>1997.6363636363637</v>
      </c>
      <c r="AO3872" s="18"/>
      <c r="AP3872" s="18">
        <f t="shared" si="1852"/>
        <v>46</v>
      </c>
      <c r="AQ3872" s="18">
        <f t="shared" si="1853"/>
        <v>40</v>
      </c>
      <c r="AR3872" s="18">
        <f t="shared" si="1854"/>
        <v>30</v>
      </c>
      <c r="AS3872" s="18">
        <v>21</v>
      </c>
      <c r="AT3872" s="70">
        <f t="shared" ref="AT3872" si="1918">U3872</f>
        <v>24</v>
      </c>
      <c r="AU3872" s="18">
        <f t="shared" ref="AU3872" si="1919">N3872</f>
        <v>17</v>
      </c>
      <c r="AV3872" s="18">
        <f t="shared" ref="AV3872" si="1920">AR3872-AT3872</f>
        <v>6</v>
      </c>
      <c r="AW3872" s="47"/>
      <c r="AX3872" s="73"/>
      <c r="AY3872" s="114">
        <v>180</v>
      </c>
      <c r="AZ3872" s="107">
        <f t="shared" si="1776"/>
        <v>9.8360655737704916E-2</v>
      </c>
      <c r="BA3872" s="107">
        <f t="shared" ref="BA3872" si="1921">1-AZ3872</f>
        <v>0.90163934426229508</v>
      </c>
      <c r="BB3872" s="18"/>
      <c r="BC3872" s="18"/>
      <c r="BD3872" s="18"/>
      <c r="BE3872" s="18"/>
      <c r="BF3872" s="18"/>
      <c r="BG3872" s="18">
        <f t="shared" ref="BG3872" si="1922">IF(H3872="W",1,0)</f>
        <v>0</v>
      </c>
      <c r="BH3872" s="18">
        <f t="shared" ref="BH3872" si="1923">IF(H3872="W",BH3871+1,0)</f>
        <v>0</v>
      </c>
      <c r="BI3872" s="18">
        <f t="shared" ref="BI3872" si="1924">IF(H3872="D",1,0)</f>
        <v>0</v>
      </c>
      <c r="BJ3872" s="18">
        <f t="shared" ref="BJ3872" si="1925">IF(H3872="D",BJ3871+1,0)</f>
        <v>0</v>
      </c>
      <c r="BK3872" s="18">
        <f t="shared" ref="BK3872" si="1926">IF(H3872="L",1,0)</f>
        <v>1</v>
      </c>
      <c r="BL3872" s="18">
        <f t="shared" ref="BL3872" si="1927">IF(H3872="L",BL3871+1,0)</f>
        <v>3</v>
      </c>
      <c r="BM3872" s="18">
        <f t="shared" ref="BM3872" si="1928">IF(OR(H3872="W",H3872="D"),1,0)</f>
        <v>0</v>
      </c>
      <c r="BN3872" s="18">
        <f t="shared" ref="BN3872" si="1929">IF(OR(H3872="W",H3872="D"),BN3871+1,0)</f>
        <v>0</v>
      </c>
      <c r="BO3872" s="18">
        <f t="shared" ref="BO3872" si="1930">IF(OR(H3872="L",H3872="D"),1,0)</f>
        <v>1</v>
      </c>
      <c r="BP3872" s="18">
        <f t="shared" ref="BP3872" si="1931">IF(OR(H3872="L",H3872="D"),BP3871+1,0)</f>
        <v>8</v>
      </c>
      <c r="BQ3872" s="18">
        <f t="shared" ref="BQ3872" si="1932">IF(I3872&gt;0,1,0)</f>
        <v>0</v>
      </c>
      <c r="BR3872" s="18">
        <f t="shared" ref="BR3872" si="1933">IF(I3872&gt;0,BR3871+1,0)</f>
        <v>0</v>
      </c>
      <c r="BS3872" s="18">
        <f t="shared" si="1780"/>
        <v>1</v>
      </c>
      <c r="BT3872" s="18">
        <f t="shared" si="1781"/>
        <v>8</v>
      </c>
      <c r="BU3872" s="73"/>
      <c r="BV3872" s="57" t="s">
        <v>1396</v>
      </c>
      <c r="BW3872" s="6">
        <v>46</v>
      </c>
      <c r="BX3872" s="6" t="s">
        <v>4931</v>
      </c>
      <c r="BY3872" s="57" t="s">
        <v>4901</v>
      </c>
      <c r="BZ3872" s="6">
        <v>45</v>
      </c>
      <c r="CB3872" s="57" t="s">
        <v>4902</v>
      </c>
      <c r="CC3872" s="6">
        <v>40</v>
      </c>
      <c r="CE3872" s="57" t="s">
        <v>783</v>
      </c>
      <c r="CF3872" s="6">
        <v>37</v>
      </c>
      <c r="CH3872" s="57" t="s">
        <v>2414</v>
      </c>
      <c r="CI3872" s="6">
        <v>33</v>
      </c>
      <c r="CK3872" s="57" t="s">
        <v>978</v>
      </c>
      <c r="CL3872" s="6">
        <v>33</v>
      </c>
      <c r="CN3872" s="57" t="s">
        <v>4903</v>
      </c>
      <c r="CO3872" s="6">
        <v>30</v>
      </c>
      <c r="CT3872" s="6">
        <f t="shared" ref="CT3872" si="1934">V3872+X3872</f>
        <v>12</v>
      </c>
      <c r="CX3872" s="6" t="str">
        <f t="shared" si="1753"/>
        <v>A</v>
      </c>
      <c r="CY3872" s="87">
        <f t="shared" si="1754"/>
        <v>1830</v>
      </c>
      <c r="CZ3872" s="87">
        <f t="shared" si="1755"/>
        <v>180</v>
      </c>
      <c r="DA3872" s="6" t="str">
        <f t="shared" si="1752"/>
        <v>na</v>
      </c>
    </row>
    <row r="3873" spans="1:105" hidden="1" x14ac:dyDescent="0.2">
      <c r="A3873" s="47">
        <v>8722</v>
      </c>
      <c r="B3873" s="46">
        <f t="shared" si="1777"/>
        <v>7</v>
      </c>
      <c r="C3873" s="46">
        <f t="shared" si="1778"/>
        <v>3</v>
      </c>
      <c r="D3873" s="46">
        <f t="shared" si="1779"/>
        <v>12</v>
      </c>
      <c r="E3873" s="103">
        <v>44898</v>
      </c>
      <c r="F3873" s="17" t="s">
        <v>234</v>
      </c>
      <c r="G3873" s="47" t="s">
        <v>103</v>
      </c>
      <c r="H3873" s="47" t="s">
        <v>307</v>
      </c>
      <c r="I3873" s="47">
        <v>1</v>
      </c>
      <c r="J3873" s="47">
        <v>1</v>
      </c>
      <c r="K3873" s="106" t="s">
        <v>36</v>
      </c>
      <c r="L3873" s="20">
        <v>7145</v>
      </c>
      <c r="M3873" s="4" t="s">
        <v>4955</v>
      </c>
      <c r="N3873" s="47">
        <v>18</v>
      </c>
      <c r="O3873" s="17">
        <f t="shared" ref="O3873:O3875" si="1935">SUM(P3873:R3873)</f>
        <v>22</v>
      </c>
      <c r="P3873" s="17">
        <f>COUNTIF($H$3852:$H3873,"=W")</f>
        <v>6</v>
      </c>
      <c r="Q3873" s="17">
        <f>COUNTIF($H$3852:$H3873,"=D")</f>
        <v>7</v>
      </c>
      <c r="R3873" s="17">
        <f>COUNTIF($H$3852:$H3873,"=L")</f>
        <v>9</v>
      </c>
      <c r="S3873" s="17">
        <f t="shared" ref="S3873:S3875" si="1936">S3872+I3873</f>
        <v>24</v>
      </c>
      <c r="T3873" s="17">
        <f t="shared" ref="T3873:T3875" si="1937">T3872+J3873</f>
        <v>24</v>
      </c>
      <c r="U3873" s="17">
        <f t="shared" ref="U3873:U3875" si="1938">P3873*3+Q3873</f>
        <v>25</v>
      </c>
      <c r="V3873" s="17">
        <v>4</v>
      </c>
      <c r="W3873" s="17">
        <v>5</v>
      </c>
      <c r="X3873" s="17">
        <v>2</v>
      </c>
      <c r="Y3873" s="17">
        <v>7</v>
      </c>
      <c r="Z3873" s="17">
        <v>5</v>
      </c>
      <c r="AA3873" s="17">
        <v>8</v>
      </c>
      <c r="AB3873" s="17">
        <v>7</v>
      </c>
      <c r="AC3873" s="17">
        <v>14</v>
      </c>
      <c r="AD3873" s="83">
        <v>2</v>
      </c>
      <c r="AE3873" s="83">
        <v>1</v>
      </c>
      <c r="AF3873" s="5">
        <v>0</v>
      </c>
      <c r="AG3873" s="5">
        <v>0</v>
      </c>
      <c r="AH3873" s="83" t="s">
        <v>4954</v>
      </c>
      <c r="AI3873" s="17"/>
      <c r="AJ3873" s="18"/>
      <c r="AK3873" s="104">
        <f t="shared" si="1789"/>
        <v>56151</v>
      </c>
      <c r="AL3873" s="104">
        <f>AK3873/COUNTIF(G$3852:G3873,"H")</f>
        <v>5104.636363636364</v>
      </c>
      <c r="AM3873" s="104">
        <f t="shared" si="1790"/>
        <v>21974</v>
      </c>
      <c r="AN3873" s="104">
        <f>AM3873/COUNTIF(G$3852:G3873,"A")</f>
        <v>1997.6363636363637</v>
      </c>
      <c r="AO3873" s="18"/>
      <c r="AP3873" s="18">
        <f t="shared" si="1852"/>
        <v>48</v>
      </c>
      <c r="AQ3873" s="18">
        <f t="shared" si="1853"/>
        <v>40</v>
      </c>
      <c r="AR3873" s="18">
        <f t="shared" si="1854"/>
        <v>33</v>
      </c>
      <c r="AS3873" s="18">
        <v>21</v>
      </c>
      <c r="AT3873" s="70">
        <f t="shared" ref="AT3873:AT3875" si="1939">U3873</f>
        <v>25</v>
      </c>
      <c r="AU3873" s="18">
        <f t="shared" ref="AU3873:AU3875" si="1940">N3873</f>
        <v>18</v>
      </c>
      <c r="AV3873" s="18">
        <f t="shared" ref="AV3873:AV3875" si="1941">AR3873-AT3873</f>
        <v>8</v>
      </c>
      <c r="AW3873" s="47"/>
      <c r="AX3873" s="73"/>
      <c r="AY3873" s="105">
        <v>1592</v>
      </c>
      <c r="AZ3873" s="107">
        <f t="shared" si="1776"/>
        <v>0.77718684394681592</v>
      </c>
      <c r="BA3873" s="107">
        <f t="shared" ref="BA3873:BA3875" si="1942">1-AZ3873</f>
        <v>0.22281315605318408</v>
      </c>
      <c r="BB3873" s="18"/>
      <c r="BC3873" s="18"/>
      <c r="BD3873" s="18"/>
      <c r="BE3873" s="18"/>
      <c r="BF3873" s="18"/>
      <c r="BG3873" s="18">
        <f t="shared" ref="BG3873:BG3875" si="1943">IF(H3873="W",1,0)</f>
        <v>0</v>
      </c>
      <c r="BH3873" s="18">
        <f t="shared" ref="BH3873:BH3875" si="1944">IF(H3873="W",BH3872+1,0)</f>
        <v>0</v>
      </c>
      <c r="BI3873" s="18">
        <f t="shared" ref="BI3873:BI3875" si="1945">IF(H3873="D",1,0)</f>
        <v>1</v>
      </c>
      <c r="BJ3873" s="18">
        <f t="shared" ref="BJ3873:BJ3875" si="1946">IF(H3873="D",BJ3872+1,0)</f>
        <v>1</v>
      </c>
      <c r="BK3873" s="18">
        <f t="shared" ref="BK3873:BK3875" si="1947">IF(H3873="L",1,0)</f>
        <v>0</v>
      </c>
      <c r="BL3873" s="18">
        <f t="shared" ref="BL3873:BL3875" si="1948">IF(H3873="L",BL3872+1,0)</f>
        <v>0</v>
      </c>
      <c r="BM3873" s="18">
        <f t="shared" ref="BM3873:BM3875" si="1949">IF(OR(H3873="W",H3873="D"),1,0)</f>
        <v>1</v>
      </c>
      <c r="BN3873" s="18">
        <f t="shared" ref="BN3873:BN3875" si="1950">IF(OR(H3873="W",H3873="D"),BN3872+1,0)</f>
        <v>1</v>
      </c>
      <c r="BO3873" s="18">
        <f t="shared" ref="BO3873:BO3875" si="1951">IF(OR(H3873="L",H3873="D"),1,0)</f>
        <v>1</v>
      </c>
      <c r="BP3873" s="18">
        <f t="shared" ref="BP3873:BP3875" si="1952">IF(OR(H3873="L",H3873="D"),BP3872+1,0)</f>
        <v>9</v>
      </c>
      <c r="BQ3873" s="18">
        <f t="shared" ref="BQ3873:BQ3875" si="1953">IF(I3873&gt;0,1,0)</f>
        <v>1</v>
      </c>
      <c r="BR3873" s="18">
        <f t="shared" ref="BR3873:BR3875" si="1954">IF(I3873&gt;0,BR3872+1,0)</f>
        <v>1</v>
      </c>
      <c r="BS3873" s="18">
        <f t="shared" si="1780"/>
        <v>1</v>
      </c>
      <c r="BT3873" s="18">
        <f t="shared" si="1781"/>
        <v>9</v>
      </c>
      <c r="BU3873" s="73"/>
      <c r="BV3873" s="201" t="s">
        <v>4901</v>
      </c>
      <c r="BW3873" s="202">
        <v>48</v>
      </c>
      <c r="BX3873" s="202" t="s">
        <v>4931</v>
      </c>
      <c r="BY3873" s="201" t="s">
        <v>1396</v>
      </c>
      <c r="BZ3873" s="202">
        <v>47</v>
      </c>
      <c r="CA3873" s="202"/>
      <c r="CB3873" s="201" t="s">
        <v>783</v>
      </c>
      <c r="CC3873" s="202">
        <v>40</v>
      </c>
      <c r="CD3873" s="202"/>
      <c r="CE3873" s="201" t="s">
        <v>4902</v>
      </c>
      <c r="CF3873" s="202">
        <v>40</v>
      </c>
      <c r="CG3873" s="202"/>
      <c r="CH3873" s="201" t="s">
        <v>978</v>
      </c>
      <c r="CI3873" s="202">
        <v>36</v>
      </c>
      <c r="CJ3873" s="202"/>
      <c r="CK3873" s="201" t="s">
        <v>2414</v>
      </c>
      <c r="CL3873" s="202">
        <v>34</v>
      </c>
      <c r="CM3873" s="202"/>
      <c r="CN3873" s="201" t="s">
        <v>4903</v>
      </c>
      <c r="CO3873" s="202">
        <v>33</v>
      </c>
      <c r="CT3873" s="6">
        <f t="shared" ref="CT3873:CT3875" si="1955">V3873+X3873</f>
        <v>6</v>
      </c>
      <c r="CX3873" s="6" t="str">
        <f t="shared" si="1753"/>
        <v>H</v>
      </c>
      <c r="CY3873" s="87">
        <f t="shared" si="1754"/>
        <v>7145</v>
      </c>
      <c r="CZ3873" s="87">
        <f t="shared" si="1755"/>
        <v>1592</v>
      </c>
      <c r="DA3873" s="6">
        <f t="shared" si="1752"/>
        <v>5553</v>
      </c>
    </row>
    <row r="3874" spans="1:105" hidden="1" x14ac:dyDescent="0.2">
      <c r="A3874" s="47">
        <v>8723</v>
      </c>
      <c r="B3874" s="46">
        <f t="shared" si="1777"/>
        <v>7</v>
      </c>
      <c r="C3874" s="46">
        <f t="shared" si="1778"/>
        <v>10</v>
      </c>
      <c r="D3874" s="46">
        <f t="shared" si="1779"/>
        <v>12</v>
      </c>
      <c r="E3874" s="103">
        <v>44905</v>
      </c>
      <c r="F3874" s="17" t="s">
        <v>2526</v>
      </c>
      <c r="G3874" s="47" t="s">
        <v>310</v>
      </c>
      <c r="H3874" s="47" t="s">
        <v>306</v>
      </c>
      <c r="I3874" s="47">
        <v>2</v>
      </c>
      <c r="J3874" s="47">
        <v>0</v>
      </c>
      <c r="K3874" s="106" t="s">
        <v>36</v>
      </c>
      <c r="L3874" s="20">
        <v>1966</v>
      </c>
      <c r="M3874" s="145" t="s">
        <v>4951</v>
      </c>
      <c r="N3874" s="47">
        <v>15</v>
      </c>
      <c r="O3874" s="17">
        <f t="shared" si="1935"/>
        <v>23</v>
      </c>
      <c r="P3874" s="17">
        <f>COUNTIF($H$3852:$H3874,"=W")</f>
        <v>7</v>
      </c>
      <c r="Q3874" s="17">
        <f>COUNTIF($H$3852:$H3874,"=D")</f>
        <v>7</v>
      </c>
      <c r="R3874" s="17">
        <f>COUNTIF($H$3852:$H3874,"=L")</f>
        <v>9</v>
      </c>
      <c r="S3874" s="17">
        <f t="shared" si="1936"/>
        <v>26</v>
      </c>
      <c r="T3874" s="17">
        <f t="shared" si="1937"/>
        <v>24</v>
      </c>
      <c r="U3874" s="17">
        <f t="shared" si="1938"/>
        <v>28</v>
      </c>
      <c r="V3874" s="17">
        <v>3</v>
      </c>
      <c r="W3874" s="17">
        <v>5</v>
      </c>
      <c r="X3874" s="17">
        <v>1</v>
      </c>
      <c r="Y3874" s="17">
        <v>5</v>
      </c>
      <c r="Z3874" s="17">
        <v>2</v>
      </c>
      <c r="AA3874" s="17">
        <v>8</v>
      </c>
      <c r="AB3874" s="17">
        <v>6</v>
      </c>
      <c r="AC3874" s="17">
        <v>10</v>
      </c>
      <c r="AD3874" s="83">
        <v>3</v>
      </c>
      <c r="AE3874" s="83">
        <v>0</v>
      </c>
      <c r="AF3874" s="5">
        <v>1</v>
      </c>
      <c r="AG3874" s="5">
        <v>0</v>
      </c>
      <c r="AH3874" s="5" t="s">
        <v>4952</v>
      </c>
      <c r="AI3874" s="17"/>
      <c r="AJ3874" s="18"/>
      <c r="AK3874" s="104">
        <f t="shared" si="1789"/>
        <v>56151</v>
      </c>
      <c r="AL3874" s="104">
        <f>AK3874/COUNTIF(G$3852:G3874,"H")</f>
        <v>5104.636363636364</v>
      </c>
      <c r="AM3874" s="104">
        <f t="shared" si="1790"/>
        <v>23940</v>
      </c>
      <c r="AN3874" s="104">
        <f>AM3874/COUNTIF(G$3852:G3874,"A")</f>
        <v>1995</v>
      </c>
      <c r="AO3874" s="18"/>
      <c r="AP3874" s="18">
        <f t="shared" si="1852"/>
        <v>51</v>
      </c>
      <c r="AQ3874" s="18">
        <f t="shared" si="1853"/>
        <v>43</v>
      </c>
      <c r="AR3874" s="18">
        <f t="shared" si="1854"/>
        <v>33</v>
      </c>
      <c r="AS3874" s="18">
        <v>21</v>
      </c>
      <c r="AT3874" s="70">
        <f t="shared" si="1939"/>
        <v>28</v>
      </c>
      <c r="AU3874" s="18">
        <f t="shared" si="1940"/>
        <v>15</v>
      </c>
      <c r="AV3874" s="18">
        <f t="shared" si="1941"/>
        <v>5</v>
      </c>
      <c r="AW3874" s="47"/>
      <c r="AX3874" s="73"/>
      <c r="AY3874" s="105">
        <v>224</v>
      </c>
      <c r="AZ3874" s="107">
        <f t="shared" ref="AZ3874:AZ3905" si="1956">IF(G3874="H",(L3874-AY3874)/L3874,AY3874/L3874)</f>
        <v>0.11393692777212615</v>
      </c>
      <c r="BA3874" s="107">
        <f t="shared" si="1942"/>
        <v>0.88606307222787384</v>
      </c>
      <c r="BB3874" s="18"/>
      <c r="BC3874" s="18"/>
      <c r="BD3874" s="18"/>
      <c r="BE3874" s="18"/>
      <c r="BF3874" s="18"/>
      <c r="BG3874" s="18">
        <f t="shared" si="1943"/>
        <v>1</v>
      </c>
      <c r="BH3874" s="18">
        <f t="shared" si="1944"/>
        <v>1</v>
      </c>
      <c r="BI3874" s="18">
        <f t="shared" si="1945"/>
        <v>0</v>
      </c>
      <c r="BJ3874" s="18">
        <f t="shared" si="1946"/>
        <v>0</v>
      </c>
      <c r="BK3874" s="18">
        <f t="shared" si="1947"/>
        <v>0</v>
      </c>
      <c r="BL3874" s="18">
        <f t="shared" si="1948"/>
        <v>0</v>
      </c>
      <c r="BM3874" s="18">
        <f t="shared" si="1949"/>
        <v>1</v>
      </c>
      <c r="BN3874" s="18">
        <f t="shared" si="1950"/>
        <v>2</v>
      </c>
      <c r="BO3874" s="18">
        <f t="shared" si="1951"/>
        <v>0</v>
      </c>
      <c r="BP3874" s="18">
        <f t="shared" si="1952"/>
        <v>0</v>
      </c>
      <c r="BQ3874" s="18">
        <f t="shared" si="1953"/>
        <v>1</v>
      </c>
      <c r="BR3874" s="18">
        <f t="shared" si="1954"/>
        <v>2</v>
      </c>
      <c r="BS3874" s="18">
        <f t="shared" si="1780"/>
        <v>0</v>
      </c>
      <c r="BT3874" s="18">
        <f t="shared" si="1781"/>
        <v>0</v>
      </c>
      <c r="BU3874" s="73"/>
      <c r="BV3874" s="57" t="s">
        <v>4901</v>
      </c>
      <c r="BW3874" s="6">
        <v>51</v>
      </c>
      <c r="BX3874" s="6" t="s">
        <v>4931</v>
      </c>
      <c r="BY3874" s="57" t="s">
        <v>1396</v>
      </c>
      <c r="BZ3874" s="6">
        <v>50</v>
      </c>
      <c r="CB3874" s="57" t="s">
        <v>4902</v>
      </c>
      <c r="CC3874" s="6">
        <v>43</v>
      </c>
      <c r="CE3874" s="57" t="s">
        <v>783</v>
      </c>
      <c r="CF3874" s="6">
        <v>40</v>
      </c>
      <c r="CH3874" s="57" t="s">
        <v>978</v>
      </c>
      <c r="CI3874" s="6">
        <v>36</v>
      </c>
      <c r="CK3874" s="57" t="s">
        <v>2414</v>
      </c>
      <c r="CL3874" s="6">
        <v>34</v>
      </c>
      <c r="CN3874" s="57" t="s">
        <v>4903</v>
      </c>
      <c r="CO3874" s="6">
        <v>33</v>
      </c>
      <c r="CT3874" s="6">
        <f t="shared" si="1955"/>
        <v>4</v>
      </c>
      <c r="CX3874" s="6" t="str">
        <f t="shared" si="1753"/>
        <v>A</v>
      </c>
      <c r="CY3874" s="87">
        <f t="shared" si="1754"/>
        <v>1966</v>
      </c>
      <c r="CZ3874" s="87">
        <f t="shared" si="1755"/>
        <v>224</v>
      </c>
      <c r="DA3874" s="6" t="str">
        <f t="shared" si="1752"/>
        <v>na</v>
      </c>
    </row>
    <row r="3875" spans="1:105" hidden="1" x14ac:dyDescent="0.2">
      <c r="A3875" s="47">
        <v>8724</v>
      </c>
      <c r="B3875" s="46">
        <f t="shared" si="1777"/>
        <v>2</v>
      </c>
      <c r="C3875" s="46">
        <f t="shared" si="1778"/>
        <v>26</v>
      </c>
      <c r="D3875" s="46">
        <f t="shared" si="1779"/>
        <v>12</v>
      </c>
      <c r="E3875" s="103">
        <v>44921</v>
      </c>
      <c r="F3875" s="17" t="s">
        <v>3574</v>
      </c>
      <c r="G3875" s="47" t="s">
        <v>103</v>
      </c>
      <c r="H3875" s="47" t="s">
        <v>308</v>
      </c>
      <c r="I3875" s="47">
        <v>0</v>
      </c>
      <c r="J3875" s="47">
        <v>3</v>
      </c>
      <c r="K3875" s="106" t="s">
        <v>3298</v>
      </c>
      <c r="L3875" s="20">
        <v>5384</v>
      </c>
      <c r="M3875" s="4" t="s">
        <v>4960</v>
      </c>
      <c r="N3875" s="47">
        <v>16</v>
      </c>
      <c r="O3875" s="17">
        <f t="shared" si="1935"/>
        <v>24</v>
      </c>
      <c r="P3875" s="17">
        <f>COUNTIF($H$3852:$H3875,"=W")</f>
        <v>7</v>
      </c>
      <c r="Q3875" s="17">
        <f>COUNTIF($H$3852:$H3875,"=D")</f>
        <v>7</v>
      </c>
      <c r="R3875" s="17">
        <f>COUNTIF($H$3852:$H3875,"=L")</f>
        <v>10</v>
      </c>
      <c r="S3875" s="17">
        <f t="shared" si="1936"/>
        <v>26</v>
      </c>
      <c r="T3875" s="17">
        <f t="shared" si="1937"/>
        <v>27</v>
      </c>
      <c r="U3875" s="17">
        <f t="shared" si="1938"/>
        <v>28</v>
      </c>
      <c r="V3875" s="17">
        <v>1</v>
      </c>
      <c r="W3875" s="17">
        <v>11</v>
      </c>
      <c r="X3875" s="17">
        <v>3</v>
      </c>
      <c r="Y3875" s="17">
        <v>5</v>
      </c>
      <c r="Z3875" s="17">
        <v>2</v>
      </c>
      <c r="AA3875" s="17">
        <v>5</v>
      </c>
      <c r="AB3875" s="17">
        <v>4</v>
      </c>
      <c r="AC3875" s="17">
        <v>7</v>
      </c>
      <c r="AD3875" s="83">
        <v>2</v>
      </c>
      <c r="AE3875" s="83">
        <v>0</v>
      </c>
      <c r="AF3875" s="5">
        <v>0</v>
      </c>
      <c r="AG3875" s="5">
        <v>0</v>
      </c>
      <c r="AH3875" s="83" t="s">
        <v>4959</v>
      </c>
      <c r="AI3875" s="17"/>
      <c r="AJ3875" s="18"/>
      <c r="AK3875" s="104">
        <f t="shared" si="1789"/>
        <v>61535</v>
      </c>
      <c r="AL3875" s="104">
        <f>AK3875/COUNTIF(G$3852:G3875,"H")</f>
        <v>5127.916666666667</v>
      </c>
      <c r="AM3875" s="104">
        <f t="shared" si="1790"/>
        <v>23940</v>
      </c>
      <c r="AN3875" s="104">
        <f>AM3875/COUNTIF(G$3852:G3875,"A")</f>
        <v>1995</v>
      </c>
      <c r="AO3875" s="18"/>
      <c r="AP3875" s="18">
        <f t="shared" si="1852"/>
        <v>57</v>
      </c>
      <c r="AQ3875" s="18">
        <f t="shared" si="1853"/>
        <v>46</v>
      </c>
      <c r="AR3875" s="18">
        <f t="shared" si="1854"/>
        <v>33</v>
      </c>
      <c r="AS3875" s="18">
        <v>21</v>
      </c>
      <c r="AT3875" s="70">
        <f t="shared" si="1939"/>
        <v>28</v>
      </c>
      <c r="AU3875" s="18">
        <f t="shared" si="1940"/>
        <v>16</v>
      </c>
      <c r="AV3875" s="18">
        <f t="shared" si="1941"/>
        <v>5</v>
      </c>
      <c r="AW3875" s="47"/>
      <c r="AX3875" s="73"/>
      <c r="AY3875" s="105">
        <v>155</v>
      </c>
      <c r="AZ3875" s="107">
        <f t="shared" si="1956"/>
        <v>0.97121099554234769</v>
      </c>
      <c r="BA3875" s="107">
        <f t="shared" si="1942"/>
        <v>2.8789004457652312E-2</v>
      </c>
      <c r="BB3875" s="18"/>
      <c r="BC3875" s="18"/>
      <c r="BD3875" s="18"/>
      <c r="BE3875" s="18"/>
      <c r="BF3875" s="18"/>
      <c r="BG3875" s="18">
        <f t="shared" si="1943"/>
        <v>0</v>
      </c>
      <c r="BH3875" s="18">
        <f t="shared" si="1944"/>
        <v>0</v>
      </c>
      <c r="BI3875" s="18">
        <f t="shared" si="1945"/>
        <v>0</v>
      </c>
      <c r="BJ3875" s="18">
        <f t="shared" si="1946"/>
        <v>0</v>
      </c>
      <c r="BK3875" s="18">
        <f t="shared" si="1947"/>
        <v>1</v>
      </c>
      <c r="BL3875" s="18">
        <f t="shared" si="1948"/>
        <v>1</v>
      </c>
      <c r="BM3875" s="18">
        <f t="shared" si="1949"/>
        <v>0</v>
      </c>
      <c r="BN3875" s="18">
        <f t="shared" si="1950"/>
        <v>0</v>
      </c>
      <c r="BO3875" s="18">
        <f t="shared" si="1951"/>
        <v>1</v>
      </c>
      <c r="BP3875" s="18">
        <f t="shared" si="1952"/>
        <v>1</v>
      </c>
      <c r="BQ3875" s="18">
        <f t="shared" si="1953"/>
        <v>0</v>
      </c>
      <c r="BR3875" s="18">
        <f t="shared" si="1954"/>
        <v>0</v>
      </c>
      <c r="BS3875" s="18">
        <f t="shared" si="1780"/>
        <v>1</v>
      </c>
      <c r="BT3875" s="18">
        <f t="shared" si="1781"/>
        <v>1</v>
      </c>
      <c r="BU3875" s="73"/>
      <c r="BV3875" s="57" t="s">
        <v>4901</v>
      </c>
      <c r="BW3875" s="6">
        <v>57</v>
      </c>
      <c r="BX3875" s="6" t="s">
        <v>4931</v>
      </c>
      <c r="BY3875" s="57" t="s">
        <v>1396</v>
      </c>
      <c r="BZ3875" s="6">
        <v>53</v>
      </c>
      <c r="CB3875" s="57" t="s">
        <v>4902</v>
      </c>
      <c r="CC3875" s="6">
        <v>46</v>
      </c>
      <c r="CE3875" s="57" t="s">
        <v>783</v>
      </c>
      <c r="CF3875" s="6">
        <v>43</v>
      </c>
      <c r="CH3875" s="57" t="s">
        <v>978</v>
      </c>
      <c r="CI3875" s="6">
        <v>39</v>
      </c>
      <c r="CK3875" s="57" t="s">
        <v>2414</v>
      </c>
      <c r="CL3875" s="6">
        <v>34</v>
      </c>
      <c r="CN3875" s="57" t="s">
        <v>4903</v>
      </c>
      <c r="CO3875" s="6">
        <v>33</v>
      </c>
      <c r="CT3875" s="6">
        <f t="shared" si="1955"/>
        <v>4</v>
      </c>
      <c r="CX3875" s="6" t="str">
        <f t="shared" si="1753"/>
        <v>H</v>
      </c>
      <c r="CY3875" s="87">
        <f t="shared" si="1754"/>
        <v>5384</v>
      </c>
      <c r="CZ3875" s="87">
        <f t="shared" si="1755"/>
        <v>155</v>
      </c>
      <c r="DA3875" s="6">
        <f t="shared" si="1752"/>
        <v>5229</v>
      </c>
    </row>
    <row r="3876" spans="1:105" hidden="1" x14ac:dyDescent="0.2">
      <c r="A3876" s="47">
        <v>8725</v>
      </c>
      <c r="B3876" s="46">
        <f t="shared" si="1777"/>
        <v>2</v>
      </c>
      <c r="C3876" s="46">
        <f t="shared" si="1778"/>
        <v>2</v>
      </c>
      <c r="D3876" s="46">
        <f t="shared" si="1779"/>
        <v>1</v>
      </c>
      <c r="E3876" s="103">
        <v>44928</v>
      </c>
      <c r="F3876" s="17" t="s">
        <v>2850</v>
      </c>
      <c r="G3876" s="47" t="s">
        <v>310</v>
      </c>
      <c r="H3876" s="47" t="s">
        <v>307</v>
      </c>
      <c r="I3876" s="47">
        <v>2</v>
      </c>
      <c r="J3876" s="47">
        <v>2</v>
      </c>
      <c r="K3876" s="106" t="s">
        <v>2991</v>
      </c>
      <c r="L3876" s="20">
        <v>2023</v>
      </c>
      <c r="M3876" s="4" t="s">
        <v>4961</v>
      </c>
      <c r="N3876" s="47">
        <v>16</v>
      </c>
      <c r="O3876" s="17">
        <f t="shared" ref="O3876" si="1957">SUM(P3876:R3876)</f>
        <v>25</v>
      </c>
      <c r="P3876" s="17">
        <f>COUNTIF($H$3852:$H3876,"=W")</f>
        <v>7</v>
      </c>
      <c r="Q3876" s="17">
        <f>COUNTIF($H$3852:$H3876,"=D")</f>
        <v>8</v>
      </c>
      <c r="R3876" s="17">
        <f>COUNTIF($H$3852:$H3876,"=L")</f>
        <v>10</v>
      </c>
      <c r="S3876" s="17">
        <f t="shared" ref="S3876" si="1958">S3875+I3876</f>
        <v>28</v>
      </c>
      <c r="T3876" s="17">
        <f t="shared" ref="T3876" si="1959">T3875+J3876</f>
        <v>29</v>
      </c>
      <c r="U3876" s="17">
        <f t="shared" ref="U3876" si="1960">P3876*3+Q3876</f>
        <v>29</v>
      </c>
      <c r="V3876" s="17">
        <v>3</v>
      </c>
      <c r="W3876" s="17">
        <v>6</v>
      </c>
      <c r="X3876" s="17">
        <v>6</v>
      </c>
      <c r="Y3876" s="17">
        <v>7</v>
      </c>
      <c r="Z3876" s="17">
        <v>5</v>
      </c>
      <c r="AA3876" s="17">
        <v>2</v>
      </c>
      <c r="AB3876" s="17">
        <v>7</v>
      </c>
      <c r="AC3876" s="17">
        <v>9</v>
      </c>
      <c r="AD3876" s="83">
        <v>3</v>
      </c>
      <c r="AE3876" s="83">
        <v>3</v>
      </c>
      <c r="AF3876" s="5">
        <v>0</v>
      </c>
      <c r="AG3876" s="5">
        <v>0</v>
      </c>
      <c r="AH3876" s="83" t="s">
        <v>4962</v>
      </c>
      <c r="AI3876" s="17"/>
      <c r="AJ3876" s="18"/>
      <c r="AK3876" s="104">
        <f t="shared" si="1789"/>
        <v>61535</v>
      </c>
      <c r="AL3876" s="104">
        <f>AK3876/COUNTIF(G$3852:G3876,"H")</f>
        <v>5127.916666666667</v>
      </c>
      <c r="AM3876" s="104">
        <f t="shared" si="1790"/>
        <v>25963</v>
      </c>
      <c r="AN3876" s="104">
        <f>AM3876/COUNTIF(G$3852:G3876,"A")</f>
        <v>1997.1538461538462</v>
      </c>
      <c r="AO3876" s="18"/>
      <c r="AP3876" s="18">
        <f t="shared" si="1852"/>
        <v>58</v>
      </c>
      <c r="AQ3876" s="18">
        <f t="shared" si="1853"/>
        <v>49</v>
      </c>
      <c r="AR3876" s="18">
        <f t="shared" si="1854"/>
        <v>35</v>
      </c>
      <c r="AS3876" s="18">
        <v>21</v>
      </c>
      <c r="AT3876" s="70">
        <f t="shared" ref="AT3876" si="1961">U3876</f>
        <v>29</v>
      </c>
      <c r="AU3876" s="18">
        <f t="shared" ref="AU3876" si="1962">N3876</f>
        <v>16</v>
      </c>
      <c r="AV3876" s="18">
        <f t="shared" ref="AV3876" si="1963">AR3876-AT3876</f>
        <v>6</v>
      </c>
      <c r="AW3876" s="47"/>
      <c r="AX3876" s="73"/>
      <c r="AY3876" s="105">
        <v>741</v>
      </c>
      <c r="AZ3876" s="107">
        <f t="shared" si="1956"/>
        <v>0.36628769154720714</v>
      </c>
      <c r="BA3876" s="107">
        <f t="shared" ref="BA3876" si="1964">1-AZ3876</f>
        <v>0.63371230845279292</v>
      </c>
      <c r="BB3876" s="18"/>
      <c r="BC3876" s="18"/>
      <c r="BD3876" s="18"/>
      <c r="BE3876" s="18"/>
      <c r="BF3876" s="18"/>
      <c r="BG3876" s="18">
        <f t="shared" ref="BG3876" si="1965">IF(H3876="W",1,0)</f>
        <v>0</v>
      </c>
      <c r="BH3876" s="18">
        <f t="shared" ref="BH3876" si="1966">IF(H3876="W",BH3875+1,0)</f>
        <v>0</v>
      </c>
      <c r="BI3876" s="18">
        <f t="shared" ref="BI3876" si="1967">IF(H3876="D",1,0)</f>
        <v>1</v>
      </c>
      <c r="BJ3876" s="18">
        <f t="shared" ref="BJ3876" si="1968">IF(H3876="D",BJ3875+1,0)</f>
        <v>1</v>
      </c>
      <c r="BK3876" s="18">
        <f t="shared" ref="BK3876" si="1969">IF(H3876="L",1,0)</f>
        <v>0</v>
      </c>
      <c r="BL3876" s="18">
        <f t="shared" ref="BL3876" si="1970">IF(H3876="L",BL3875+1,0)</f>
        <v>0</v>
      </c>
      <c r="BM3876" s="18">
        <f t="shared" ref="BM3876" si="1971">IF(OR(H3876="W",H3876="D"),1,0)</f>
        <v>1</v>
      </c>
      <c r="BN3876" s="18">
        <f t="shared" ref="BN3876" si="1972">IF(OR(H3876="W",H3876="D"),BN3875+1,0)</f>
        <v>1</v>
      </c>
      <c r="BO3876" s="18">
        <f t="shared" ref="BO3876" si="1973">IF(OR(H3876="L",H3876="D"),1,0)</f>
        <v>1</v>
      </c>
      <c r="BP3876" s="18">
        <f t="shared" ref="BP3876" si="1974">IF(OR(H3876="L",H3876="D"),BP3875+1,0)</f>
        <v>2</v>
      </c>
      <c r="BQ3876" s="18">
        <f t="shared" ref="BQ3876" si="1975">IF(I3876&gt;0,1,0)</f>
        <v>1</v>
      </c>
      <c r="BR3876" s="18">
        <f t="shared" ref="BR3876" si="1976">IF(I3876&gt;0,BR3875+1,0)</f>
        <v>1</v>
      </c>
      <c r="BS3876" s="18">
        <f t="shared" si="1780"/>
        <v>1</v>
      </c>
      <c r="BT3876" s="18">
        <f t="shared" si="1781"/>
        <v>2</v>
      </c>
      <c r="BU3876" s="73"/>
      <c r="BV3876" s="57" t="s">
        <v>4901</v>
      </c>
      <c r="BW3876" s="6">
        <v>58</v>
      </c>
      <c r="BX3876" s="6" t="s">
        <v>4931</v>
      </c>
      <c r="BY3876" s="57" t="s">
        <v>1396</v>
      </c>
      <c r="BZ3876" s="6">
        <v>56</v>
      </c>
      <c r="CB3876" s="57" t="s">
        <v>4902</v>
      </c>
      <c r="CC3876" s="6">
        <v>49</v>
      </c>
      <c r="CE3876" s="57" t="s">
        <v>783</v>
      </c>
      <c r="CF3876" s="6">
        <v>46</v>
      </c>
      <c r="CH3876" s="57" t="s">
        <v>978</v>
      </c>
      <c r="CI3876" s="6">
        <v>40</v>
      </c>
      <c r="CK3876" s="57" t="s">
        <v>2414</v>
      </c>
      <c r="CL3876" s="6">
        <v>35</v>
      </c>
      <c r="CN3876" s="57" t="s">
        <v>2762</v>
      </c>
      <c r="CO3876" s="6">
        <v>35</v>
      </c>
      <c r="CT3876" s="6">
        <f t="shared" ref="CT3876" si="1977">V3876+X3876</f>
        <v>9</v>
      </c>
      <c r="CX3876" s="6" t="str">
        <f t="shared" si="1753"/>
        <v>A</v>
      </c>
      <c r="CY3876" s="87">
        <f t="shared" si="1754"/>
        <v>2023</v>
      </c>
      <c r="CZ3876" s="87">
        <f t="shared" si="1755"/>
        <v>741</v>
      </c>
      <c r="DA3876" s="6" t="str">
        <f t="shared" si="1752"/>
        <v>na</v>
      </c>
    </row>
    <row r="3877" spans="1:105" hidden="1" x14ac:dyDescent="0.2">
      <c r="A3877" s="47">
        <v>8726</v>
      </c>
      <c r="B3877" s="46">
        <f t="shared" si="1777"/>
        <v>7</v>
      </c>
      <c r="C3877" s="46">
        <f t="shared" si="1778"/>
        <v>7</v>
      </c>
      <c r="D3877" s="46">
        <f t="shared" si="1779"/>
        <v>1</v>
      </c>
      <c r="E3877" s="103">
        <v>44933</v>
      </c>
      <c r="F3877" s="17" t="s">
        <v>569</v>
      </c>
      <c r="G3877" s="47" t="s">
        <v>103</v>
      </c>
      <c r="H3877" s="47" t="s">
        <v>306</v>
      </c>
      <c r="I3877" s="47">
        <v>4</v>
      </c>
      <c r="J3877" s="47">
        <v>1</v>
      </c>
      <c r="K3877" s="106" t="s">
        <v>3303</v>
      </c>
      <c r="L3877" s="20">
        <v>3832</v>
      </c>
      <c r="M3877" s="4" t="s">
        <v>4966</v>
      </c>
      <c r="N3877" s="47">
        <v>14</v>
      </c>
      <c r="O3877" s="17">
        <f t="shared" ref="O3877" si="1978">SUM(P3877:R3877)</f>
        <v>26</v>
      </c>
      <c r="P3877" s="17">
        <f>COUNTIF($H$3852:$H3877,"=W")</f>
        <v>8</v>
      </c>
      <c r="Q3877" s="17">
        <f>COUNTIF($H$3852:$H3877,"=D")</f>
        <v>8</v>
      </c>
      <c r="R3877" s="17">
        <f>COUNTIF($H$3852:$H3877,"=L")</f>
        <v>10</v>
      </c>
      <c r="S3877" s="17">
        <f t="shared" ref="S3877:S3878" si="1979">S3876+I3877</f>
        <v>32</v>
      </c>
      <c r="T3877" s="17">
        <f t="shared" ref="T3877:T3878" si="1980">T3876+J3877</f>
        <v>30</v>
      </c>
      <c r="U3877" s="17">
        <f t="shared" ref="U3877:U3878" si="1981">P3877*3+Q3877</f>
        <v>32</v>
      </c>
      <c r="V3877" s="17">
        <v>4</v>
      </c>
      <c r="W3877" s="17">
        <v>3</v>
      </c>
      <c r="X3877" s="17">
        <v>4</v>
      </c>
      <c r="Y3877" s="17">
        <v>5</v>
      </c>
      <c r="Z3877" s="17">
        <v>5</v>
      </c>
      <c r="AA3877" s="17">
        <v>6</v>
      </c>
      <c r="AB3877" s="17">
        <v>4</v>
      </c>
      <c r="AC3877" s="17">
        <v>10</v>
      </c>
      <c r="AD3877" s="83">
        <v>0</v>
      </c>
      <c r="AE3877" s="83">
        <v>0</v>
      </c>
      <c r="AF3877" s="5">
        <v>0</v>
      </c>
      <c r="AG3877" s="5">
        <v>0</v>
      </c>
      <c r="AH3877" s="83"/>
      <c r="AI3877" s="17"/>
      <c r="AJ3877" s="18"/>
      <c r="AK3877" s="104">
        <f t="shared" si="1789"/>
        <v>65367</v>
      </c>
      <c r="AL3877" s="104">
        <f>AK3877/COUNTIF(G$3852:G3877,"H")</f>
        <v>5028.2307692307695</v>
      </c>
      <c r="AM3877" s="104">
        <f t="shared" si="1790"/>
        <v>25963</v>
      </c>
      <c r="AN3877" s="104">
        <f>AM3877/COUNTIF(G$3852:G3877,"A")</f>
        <v>1997.1538461538462</v>
      </c>
      <c r="AO3877" s="18"/>
      <c r="AP3877" s="18">
        <f t="shared" si="1852"/>
        <v>61</v>
      </c>
      <c r="AQ3877" s="18">
        <f t="shared" si="1853"/>
        <v>49</v>
      </c>
      <c r="AR3877" s="18">
        <f t="shared" si="1854"/>
        <v>37</v>
      </c>
      <c r="AS3877" s="18">
        <v>24</v>
      </c>
      <c r="AT3877" s="70">
        <f t="shared" ref="AT3877:AT3878" si="1982">U3877</f>
        <v>32</v>
      </c>
      <c r="AU3877" s="18">
        <f t="shared" ref="AU3877:AU3878" si="1983">N3877</f>
        <v>14</v>
      </c>
      <c r="AV3877" s="18">
        <f t="shared" ref="AV3877:AV3878" si="1984">AR3877-AT3877</f>
        <v>5</v>
      </c>
      <c r="AW3877" s="47"/>
      <c r="AX3877" s="73"/>
      <c r="AY3877" s="105">
        <v>190</v>
      </c>
      <c r="AZ3877" s="107">
        <f t="shared" si="1956"/>
        <v>0.95041753653444672</v>
      </c>
      <c r="BA3877" s="107">
        <f t="shared" ref="BA3877:BA3878" si="1985">1-AZ3877</f>
        <v>4.9582463465553284E-2</v>
      </c>
      <c r="BB3877" s="18"/>
      <c r="BC3877" s="18"/>
      <c r="BD3877" s="18"/>
      <c r="BE3877" s="18"/>
      <c r="BF3877" s="18"/>
      <c r="BG3877" s="18">
        <f t="shared" ref="BG3877:BG3878" si="1986">IF(H3877="W",1,0)</f>
        <v>1</v>
      </c>
      <c r="BH3877" s="18">
        <f t="shared" ref="BH3877:BH3878" si="1987">IF(H3877="W",BH3876+1,0)</f>
        <v>1</v>
      </c>
      <c r="BI3877" s="18">
        <f t="shared" ref="BI3877:BI3878" si="1988">IF(H3877="D",1,0)</f>
        <v>0</v>
      </c>
      <c r="BJ3877" s="18">
        <f t="shared" ref="BJ3877:BJ3878" si="1989">IF(H3877="D",BJ3876+1,0)</f>
        <v>0</v>
      </c>
      <c r="BK3877" s="18">
        <f t="shared" ref="BK3877:BK3878" si="1990">IF(H3877="L",1,0)</f>
        <v>0</v>
      </c>
      <c r="BL3877" s="18">
        <f t="shared" ref="BL3877:BL3878" si="1991">IF(H3877="L",BL3876+1,0)</f>
        <v>0</v>
      </c>
      <c r="BM3877" s="18">
        <f t="shared" ref="BM3877:BM3878" si="1992">IF(OR(H3877="W",H3877="D"),1,0)</f>
        <v>1</v>
      </c>
      <c r="BN3877" s="18">
        <f t="shared" ref="BN3877:BN3878" si="1993">IF(OR(H3877="W",H3877="D"),BN3876+1,0)</f>
        <v>2</v>
      </c>
      <c r="BO3877" s="18">
        <f t="shared" ref="BO3877:BO3878" si="1994">IF(OR(H3877="L",H3877="D"),1,0)</f>
        <v>0</v>
      </c>
      <c r="BP3877" s="18">
        <f t="shared" ref="BP3877:BP3878" si="1995">IF(OR(H3877="L",H3877="D"),BP3876+1,0)</f>
        <v>0</v>
      </c>
      <c r="BQ3877" s="18">
        <f t="shared" ref="BQ3877:BQ3878" si="1996">IF(I3877&gt;0,1,0)</f>
        <v>1</v>
      </c>
      <c r="BR3877" s="18">
        <f t="shared" ref="BR3877:BR3878" si="1997">IF(I3877&gt;0,BR3876+1,0)</f>
        <v>2</v>
      </c>
      <c r="BS3877" s="18">
        <f t="shared" si="1780"/>
        <v>1</v>
      </c>
      <c r="BT3877" s="18">
        <f t="shared" si="1781"/>
        <v>3</v>
      </c>
      <c r="BU3877" s="73"/>
      <c r="BV3877" s="57" t="s">
        <v>4901</v>
      </c>
      <c r="BW3877" s="6">
        <v>61</v>
      </c>
      <c r="BX3877" s="6" t="s">
        <v>4931</v>
      </c>
      <c r="BY3877" s="57" t="s">
        <v>1396</v>
      </c>
      <c r="BZ3877" s="6">
        <v>56</v>
      </c>
      <c r="CB3877" s="57" t="s">
        <v>4902</v>
      </c>
      <c r="CC3877" s="6">
        <v>49</v>
      </c>
      <c r="CE3877" s="57" t="s">
        <v>783</v>
      </c>
      <c r="CF3877" s="6">
        <v>49</v>
      </c>
      <c r="CH3877" s="57" t="s">
        <v>978</v>
      </c>
      <c r="CI3877" s="6">
        <v>41</v>
      </c>
      <c r="CK3877" s="57" t="s">
        <v>2414</v>
      </c>
      <c r="CL3877" s="6">
        <v>38</v>
      </c>
      <c r="CN3877" s="57" t="s">
        <v>4914</v>
      </c>
      <c r="CO3877" s="6">
        <v>37</v>
      </c>
      <c r="CT3877" s="6">
        <f t="shared" ref="CT3877:CT3878" si="1998">V3877+X3877</f>
        <v>8</v>
      </c>
      <c r="CX3877" s="6" t="str">
        <f t="shared" si="1753"/>
        <v>H</v>
      </c>
      <c r="CY3877" s="87">
        <f t="shared" si="1754"/>
        <v>3832</v>
      </c>
      <c r="CZ3877" s="87">
        <f t="shared" si="1755"/>
        <v>190</v>
      </c>
      <c r="DA3877" s="6">
        <f t="shared" si="1752"/>
        <v>3642</v>
      </c>
    </row>
    <row r="3878" spans="1:105" hidden="1" x14ac:dyDescent="0.2">
      <c r="A3878" s="47">
        <v>8727</v>
      </c>
      <c r="B3878" s="46">
        <f t="shared" si="1777"/>
        <v>3</v>
      </c>
      <c r="C3878" s="46">
        <f t="shared" si="1778"/>
        <v>24</v>
      </c>
      <c r="D3878" s="46">
        <f t="shared" si="1779"/>
        <v>1</v>
      </c>
      <c r="E3878" s="103">
        <v>44950</v>
      </c>
      <c r="F3878" s="17" t="s">
        <v>3153</v>
      </c>
      <c r="G3878" s="47" t="s">
        <v>310</v>
      </c>
      <c r="H3878" s="47" t="s">
        <v>308</v>
      </c>
      <c r="I3878" s="47">
        <v>0</v>
      </c>
      <c r="J3878" s="47">
        <v>2</v>
      </c>
      <c r="K3878" s="106" t="s">
        <v>3298</v>
      </c>
      <c r="L3878" s="20">
        <v>5930</v>
      </c>
      <c r="M3878" s="4" t="s">
        <v>4976</v>
      </c>
      <c r="N3878" s="47">
        <v>15</v>
      </c>
      <c r="O3878" s="17">
        <f t="shared" ref="O3878" si="1999">SUM(P3878:R3878)</f>
        <v>27</v>
      </c>
      <c r="P3878" s="17">
        <f>COUNTIF($H$3852:$H3878,"=W")</f>
        <v>8</v>
      </c>
      <c r="Q3878" s="17">
        <f>COUNTIF($H$3852:$H3878,"=D")</f>
        <v>8</v>
      </c>
      <c r="R3878" s="17">
        <f>COUNTIF($H$3852:$H3878,"=L")</f>
        <v>11</v>
      </c>
      <c r="S3878" s="17">
        <f t="shared" si="1979"/>
        <v>32</v>
      </c>
      <c r="T3878" s="17">
        <f t="shared" si="1980"/>
        <v>32</v>
      </c>
      <c r="U3878" s="17">
        <f t="shared" si="1981"/>
        <v>32</v>
      </c>
      <c r="V3878" s="17">
        <v>4</v>
      </c>
      <c r="W3878" s="17">
        <v>6</v>
      </c>
      <c r="X3878" s="17">
        <v>4</v>
      </c>
      <c r="Y3878" s="17">
        <v>4</v>
      </c>
      <c r="Z3878" s="17">
        <v>4</v>
      </c>
      <c r="AA3878" s="17">
        <v>4</v>
      </c>
      <c r="AB3878" s="17">
        <v>12</v>
      </c>
      <c r="AC3878" s="17">
        <v>11</v>
      </c>
      <c r="AD3878" s="83">
        <v>1</v>
      </c>
      <c r="AE3878" s="83">
        <v>1</v>
      </c>
      <c r="AF3878" s="5">
        <v>0</v>
      </c>
      <c r="AG3878" s="5">
        <v>0</v>
      </c>
      <c r="AH3878" s="83" t="s">
        <v>4829</v>
      </c>
      <c r="AI3878" s="17"/>
      <c r="AJ3878" s="18"/>
      <c r="AK3878" s="104">
        <f t="shared" si="1789"/>
        <v>65367</v>
      </c>
      <c r="AL3878" s="104">
        <f>AK3878/COUNTIF(G$3852:G3878,"H")</f>
        <v>5028.2307692307695</v>
      </c>
      <c r="AM3878" s="104">
        <f t="shared" si="1790"/>
        <v>31893</v>
      </c>
      <c r="AN3878" s="104">
        <f>AM3878/COUNTIF(G$3852:G3878,"A")</f>
        <v>2278.0714285714284</v>
      </c>
      <c r="AO3878" s="18"/>
      <c r="AP3878" s="18">
        <f t="shared" ref="AP3878:AP3879" si="2000">BW3878</f>
        <v>65</v>
      </c>
      <c r="AQ3878" s="18">
        <f t="shared" ref="AQ3878:AQ3879" si="2001">CC3878</f>
        <v>52</v>
      </c>
      <c r="AR3878" s="18">
        <f t="shared" ref="AR3878:AR3879" si="2002">CO3878</f>
        <v>39</v>
      </c>
      <c r="AS3878" s="18">
        <v>27</v>
      </c>
      <c r="AT3878" s="70">
        <f t="shared" si="1982"/>
        <v>32</v>
      </c>
      <c r="AU3878" s="18">
        <f t="shared" si="1983"/>
        <v>15</v>
      </c>
      <c r="AV3878" s="18">
        <f t="shared" si="1984"/>
        <v>7</v>
      </c>
      <c r="AW3878" s="47"/>
      <c r="AX3878" s="73"/>
      <c r="AY3878" s="105">
        <v>714</v>
      </c>
      <c r="AZ3878" s="107">
        <f t="shared" si="1956"/>
        <v>0.12040472175379427</v>
      </c>
      <c r="BA3878" s="107">
        <f t="shared" si="1985"/>
        <v>0.87959527824620576</v>
      </c>
      <c r="BB3878" s="18"/>
      <c r="BC3878" s="18"/>
      <c r="BD3878" s="18"/>
      <c r="BE3878" s="18"/>
      <c r="BF3878" s="18"/>
      <c r="BG3878" s="18">
        <f t="shared" si="1986"/>
        <v>0</v>
      </c>
      <c r="BH3878" s="18">
        <f t="shared" si="1987"/>
        <v>0</v>
      </c>
      <c r="BI3878" s="18">
        <f t="shared" si="1988"/>
        <v>0</v>
      </c>
      <c r="BJ3878" s="18">
        <f t="shared" si="1989"/>
        <v>0</v>
      </c>
      <c r="BK3878" s="18">
        <f t="shared" si="1990"/>
        <v>1</v>
      </c>
      <c r="BL3878" s="18">
        <f t="shared" si="1991"/>
        <v>1</v>
      </c>
      <c r="BM3878" s="18">
        <f t="shared" si="1992"/>
        <v>0</v>
      </c>
      <c r="BN3878" s="18">
        <f t="shared" si="1993"/>
        <v>0</v>
      </c>
      <c r="BO3878" s="18">
        <f t="shared" si="1994"/>
        <v>1</v>
      </c>
      <c r="BP3878" s="18">
        <f t="shared" si="1995"/>
        <v>1</v>
      </c>
      <c r="BQ3878" s="18">
        <f t="shared" si="1996"/>
        <v>0</v>
      </c>
      <c r="BR3878" s="18">
        <f t="shared" si="1997"/>
        <v>0</v>
      </c>
      <c r="BS3878" s="18">
        <f t="shared" si="1780"/>
        <v>1</v>
      </c>
      <c r="BT3878" s="18">
        <f t="shared" si="1781"/>
        <v>4</v>
      </c>
      <c r="BU3878" s="73"/>
      <c r="BV3878" s="57" t="s">
        <v>1396</v>
      </c>
      <c r="BW3878" s="6">
        <v>65</v>
      </c>
      <c r="BX3878" s="6" t="s">
        <v>4931</v>
      </c>
      <c r="BY3878" s="57" t="s">
        <v>4901</v>
      </c>
      <c r="BZ3878" s="6">
        <v>62</v>
      </c>
      <c r="CB3878" s="57" t="s">
        <v>4902</v>
      </c>
      <c r="CC3878" s="6">
        <v>52</v>
      </c>
      <c r="CE3878" s="57" t="s">
        <v>783</v>
      </c>
      <c r="CF3878" s="6">
        <v>52</v>
      </c>
      <c r="CH3878" s="57" t="s">
        <v>978</v>
      </c>
      <c r="CI3878" s="6">
        <v>41</v>
      </c>
      <c r="CK3878" s="57" t="s">
        <v>4907</v>
      </c>
      <c r="CL3878" s="6">
        <v>39</v>
      </c>
      <c r="CN3878" s="57" t="s">
        <v>4979</v>
      </c>
      <c r="CO3878" s="6">
        <v>39</v>
      </c>
      <c r="CT3878" s="6">
        <f t="shared" si="1998"/>
        <v>8</v>
      </c>
      <c r="CX3878" s="6" t="str">
        <f t="shared" si="1753"/>
        <v>A</v>
      </c>
      <c r="CY3878" s="87">
        <f t="shared" si="1754"/>
        <v>5930</v>
      </c>
      <c r="CZ3878" s="87">
        <f t="shared" si="1755"/>
        <v>714</v>
      </c>
      <c r="DA3878" s="6" t="str">
        <f t="shared" si="1752"/>
        <v>na</v>
      </c>
    </row>
    <row r="3879" spans="1:105" hidden="1" x14ac:dyDescent="0.2">
      <c r="A3879" s="47">
        <v>8728</v>
      </c>
      <c r="B3879" s="46">
        <f t="shared" si="1777"/>
        <v>7</v>
      </c>
      <c r="C3879" s="46">
        <f t="shared" si="1778"/>
        <v>28</v>
      </c>
      <c r="D3879" s="46">
        <f t="shared" si="1779"/>
        <v>1</v>
      </c>
      <c r="E3879" s="103">
        <v>44954</v>
      </c>
      <c r="F3879" s="17" t="s">
        <v>4975</v>
      </c>
      <c r="G3879" s="47" t="s">
        <v>103</v>
      </c>
      <c r="H3879" s="47" t="s">
        <v>308</v>
      </c>
      <c r="I3879" s="47">
        <v>1</v>
      </c>
      <c r="J3879" s="47">
        <v>2</v>
      </c>
      <c r="K3879" s="106" t="s">
        <v>3298</v>
      </c>
      <c r="L3879" s="20">
        <v>4155</v>
      </c>
      <c r="M3879" s="4" t="s">
        <v>4977</v>
      </c>
      <c r="N3879" s="47">
        <v>15</v>
      </c>
      <c r="O3879" s="17">
        <f t="shared" ref="O3879" si="2003">SUM(P3879:R3879)</f>
        <v>28</v>
      </c>
      <c r="P3879" s="17">
        <f>COUNTIF($H$3852:$H3879,"=W")</f>
        <v>8</v>
      </c>
      <c r="Q3879" s="17">
        <f>COUNTIF($H$3852:$H3879,"=D")</f>
        <v>8</v>
      </c>
      <c r="R3879" s="17">
        <f>COUNTIF($H$3852:$H3879,"=L")</f>
        <v>12</v>
      </c>
      <c r="S3879" s="17">
        <f t="shared" ref="S3879" si="2004">S3878+I3879</f>
        <v>33</v>
      </c>
      <c r="T3879" s="17">
        <f t="shared" ref="T3879" si="2005">T3878+J3879</f>
        <v>34</v>
      </c>
      <c r="U3879" s="17">
        <f t="shared" ref="U3879" si="2006">P3879*3+Q3879</f>
        <v>32</v>
      </c>
      <c r="V3879" s="17">
        <v>4</v>
      </c>
      <c r="W3879" s="17">
        <v>5</v>
      </c>
      <c r="X3879" s="17">
        <v>5</v>
      </c>
      <c r="Y3879" s="17">
        <v>3</v>
      </c>
      <c r="Z3879" s="17">
        <v>2</v>
      </c>
      <c r="AA3879" s="17">
        <v>2</v>
      </c>
      <c r="AB3879" s="17">
        <v>10</v>
      </c>
      <c r="AC3879" s="17">
        <v>16</v>
      </c>
      <c r="AD3879" s="83">
        <v>2</v>
      </c>
      <c r="AE3879" s="83">
        <v>0</v>
      </c>
      <c r="AF3879" s="5">
        <v>0</v>
      </c>
      <c r="AG3879" s="5">
        <v>0</v>
      </c>
      <c r="AH3879" s="83" t="s">
        <v>4978</v>
      </c>
      <c r="AI3879" s="17"/>
      <c r="AJ3879" s="18"/>
      <c r="AK3879" s="104">
        <f t="shared" si="1789"/>
        <v>69522</v>
      </c>
      <c r="AL3879" s="104">
        <f>AK3879/COUNTIF(G$3852:G3879,"H")</f>
        <v>4965.8571428571431</v>
      </c>
      <c r="AM3879" s="104">
        <f t="shared" si="1790"/>
        <v>31893</v>
      </c>
      <c r="AN3879" s="104">
        <f>AM3879/COUNTIF(G$3852:G3879,"A")</f>
        <v>2278.0714285714284</v>
      </c>
      <c r="AO3879" s="18"/>
      <c r="AP3879" s="18">
        <f t="shared" si="2000"/>
        <v>65</v>
      </c>
      <c r="AQ3879" s="18">
        <f t="shared" si="2001"/>
        <v>52</v>
      </c>
      <c r="AR3879" s="18">
        <f t="shared" si="2002"/>
        <v>39</v>
      </c>
      <c r="AS3879" s="18">
        <v>28</v>
      </c>
      <c r="AT3879" s="70">
        <f t="shared" ref="AT3879" si="2007">U3879</f>
        <v>32</v>
      </c>
      <c r="AU3879" s="18">
        <f t="shared" ref="AU3879" si="2008">N3879</f>
        <v>15</v>
      </c>
      <c r="AV3879" s="18">
        <f t="shared" ref="AV3879" si="2009">AR3879-AT3879</f>
        <v>7</v>
      </c>
      <c r="AW3879" s="47"/>
      <c r="AX3879" s="73"/>
      <c r="AY3879" s="105">
        <v>101</v>
      </c>
      <c r="AZ3879" s="107">
        <f t="shared" si="1956"/>
        <v>0.97569193742478943</v>
      </c>
      <c r="BA3879" s="107">
        <f t="shared" ref="BA3879" si="2010">1-AZ3879</f>
        <v>2.4308062575210565E-2</v>
      </c>
      <c r="BB3879" s="18"/>
      <c r="BC3879" s="18"/>
      <c r="BD3879" s="18"/>
      <c r="BE3879" s="18"/>
      <c r="BF3879" s="18"/>
      <c r="BG3879" s="18">
        <f t="shared" ref="BG3879" si="2011">IF(H3879="W",1,0)</f>
        <v>0</v>
      </c>
      <c r="BH3879" s="18">
        <f t="shared" ref="BH3879" si="2012">IF(H3879="W",BH3878+1,0)</f>
        <v>0</v>
      </c>
      <c r="BI3879" s="18">
        <f t="shared" ref="BI3879" si="2013">IF(H3879="D",1,0)</f>
        <v>0</v>
      </c>
      <c r="BJ3879" s="18">
        <f t="shared" ref="BJ3879" si="2014">IF(H3879="D",BJ3878+1,0)</f>
        <v>0</v>
      </c>
      <c r="BK3879" s="18">
        <f t="shared" ref="BK3879" si="2015">IF(H3879="L",1,0)</f>
        <v>1</v>
      </c>
      <c r="BL3879" s="18">
        <f t="shared" ref="BL3879" si="2016">IF(H3879="L",BL3878+1,0)</f>
        <v>2</v>
      </c>
      <c r="BM3879" s="18">
        <f t="shared" ref="BM3879" si="2017">IF(OR(H3879="W",H3879="D"),1,0)</f>
        <v>0</v>
      </c>
      <c r="BN3879" s="18">
        <f t="shared" ref="BN3879" si="2018">IF(OR(H3879="W",H3879="D"),BN3878+1,0)</f>
        <v>0</v>
      </c>
      <c r="BO3879" s="18">
        <f t="shared" ref="BO3879" si="2019">IF(OR(H3879="L",H3879="D"),1,0)</f>
        <v>1</v>
      </c>
      <c r="BP3879" s="18">
        <f t="shared" ref="BP3879" si="2020">IF(OR(H3879="L",H3879="D"),BP3878+1,0)</f>
        <v>2</v>
      </c>
      <c r="BQ3879" s="18">
        <f t="shared" ref="BQ3879" si="2021">IF(I3879&gt;0,1,0)</f>
        <v>1</v>
      </c>
      <c r="BR3879" s="18">
        <f t="shared" ref="BR3879" si="2022">IF(I3879&gt;0,BR3878+1,0)</f>
        <v>1</v>
      </c>
      <c r="BS3879" s="18">
        <f t="shared" si="1780"/>
        <v>1</v>
      </c>
      <c r="BT3879" s="18">
        <f t="shared" si="1781"/>
        <v>5</v>
      </c>
      <c r="BU3879" s="73"/>
      <c r="BV3879" s="57" t="s">
        <v>1396</v>
      </c>
      <c r="BW3879" s="6">
        <v>65</v>
      </c>
      <c r="BX3879" s="6" t="s">
        <v>4931</v>
      </c>
      <c r="BY3879" s="57" t="s">
        <v>4901</v>
      </c>
      <c r="BZ3879" s="6">
        <v>65</v>
      </c>
      <c r="CB3879" s="57" t="s">
        <v>783</v>
      </c>
      <c r="CC3879" s="6">
        <v>52</v>
      </c>
      <c r="CE3879" s="57" t="s">
        <v>4902</v>
      </c>
      <c r="CF3879" s="6">
        <v>52</v>
      </c>
      <c r="CH3879" s="57" t="s">
        <v>978</v>
      </c>
      <c r="CI3879" s="6">
        <v>44</v>
      </c>
      <c r="CK3879" s="57" t="s">
        <v>4907</v>
      </c>
      <c r="CL3879" s="6">
        <v>40</v>
      </c>
      <c r="CN3879" s="57" t="s">
        <v>4979</v>
      </c>
      <c r="CO3879" s="6">
        <v>39</v>
      </c>
      <c r="CT3879" s="6">
        <f t="shared" ref="CT3879" si="2023">V3879+X3879</f>
        <v>9</v>
      </c>
      <c r="CX3879" s="6" t="str">
        <f t="shared" si="1753"/>
        <v>H</v>
      </c>
      <c r="CY3879" s="87">
        <f t="shared" si="1754"/>
        <v>4155</v>
      </c>
      <c r="CZ3879" s="87">
        <f t="shared" si="1755"/>
        <v>101</v>
      </c>
      <c r="DA3879" s="6">
        <f t="shared" si="1752"/>
        <v>4054</v>
      </c>
    </row>
    <row r="3880" spans="1:105" hidden="1" x14ac:dyDescent="0.2">
      <c r="A3880" s="47">
        <v>8729</v>
      </c>
      <c r="B3880" s="46">
        <f t="shared" si="1777"/>
        <v>7</v>
      </c>
      <c r="C3880" s="46">
        <f t="shared" si="1778"/>
        <v>4</v>
      </c>
      <c r="D3880" s="46">
        <f t="shared" si="1779"/>
        <v>2</v>
      </c>
      <c r="E3880" s="103">
        <v>44961</v>
      </c>
      <c r="F3880" s="17" t="s">
        <v>537</v>
      </c>
      <c r="G3880" s="47" t="s">
        <v>310</v>
      </c>
      <c r="H3880" s="47" t="s">
        <v>308</v>
      </c>
      <c r="I3880" s="47">
        <v>0</v>
      </c>
      <c r="J3880" s="47">
        <v>2</v>
      </c>
      <c r="K3880" s="106" t="s">
        <v>36</v>
      </c>
      <c r="L3880" s="20">
        <v>5737</v>
      </c>
      <c r="M3880" s="4" t="s">
        <v>4984</v>
      </c>
      <c r="N3880" s="47">
        <v>17</v>
      </c>
      <c r="O3880" s="17">
        <f t="shared" ref="O3880:O3882" si="2024">SUM(P3880:R3880)</f>
        <v>29</v>
      </c>
      <c r="P3880" s="17">
        <f>COUNTIF($H$3852:$H3880,"=W")</f>
        <v>8</v>
      </c>
      <c r="Q3880" s="17">
        <f>COUNTIF($H$3852:$H3880,"=D")</f>
        <v>8</v>
      </c>
      <c r="R3880" s="17">
        <f>COUNTIF($H$3852:$H3880,"=L")</f>
        <v>13</v>
      </c>
      <c r="S3880" s="17">
        <f t="shared" ref="S3880:S3882" si="2025">S3879+I3880</f>
        <v>33</v>
      </c>
      <c r="T3880" s="17">
        <f t="shared" ref="T3880:T3882" si="2026">T3879+J3880</f>
        <v>36</v>
      </c>
      <c r="U3880" s="17">
        <f t="shared" ref="U3880:U3882" si="2027">P3880*3+Q3880</f>
        <v>32</v>
      </c>
      <c r="V3880" s="17">
        <v>2</v>
      </c>
      <c r="W3880" s="17">
        <v>5</v>
      </c>
      <c r="X3880" s="17">
        <v>4</v>
      </c>
      <c r="Y3880" s="17">
        <v>0</v>
      </c>
      <c r="Z3880" s="17">
        <v>4</v>
      </c>
      <c r="AA3880" s="17">
        <v>4</v>
      </c>
      <c r="AB3880" s="17">
        <v>9</v>
      </c>
      <c r="AC3880" s="17">
        <v>10</v>
      </c>
      <c r="AD3880" s="83">
        <v>2</v>
      </c>
      <c r="AE3880" s="83">
        <v>1</v>
      </c>
      <c r="AF3880" s="5">
        <v>0</v>
      </c>
      <c r="AG3880" s="5">
        <v>0</v>
      </c>
      <c r="AH3880" s="83" t="s">
        <v>4985</v>
      </c>
      <c r="AI3880" s="17"/>
      <c r="AJ3880" s="18"/>
      <c r="AK3880" s="104">
        <f t="shared" si="1789"/>
        <v>69522</v>
      </c>
      <c r="AL3880" s="104">
        <f>AK3880/COUNTIF(G$3852:G3880,"H")</f>
        <v>4965.8571428571431</v>
      </c>
      <c r="AM3880" s="104">
        <f t="shared" si="1790"/>
        <v>37630</v>
      </c>
      <c r="AN3880" s="104">
        <f>AM3880/COUNTIF(G$3852:G3880,"A")</f>
        <v>2508.6666666666665</v>
      </c>
      <c r="AO3880" s="18"/>
      <c r="AP3880" s="18">
        <v>71</v>
      </c>
      <c r="AQ3880" s="18">
        <v>53</v>
      </c>
      <c r="AR3880" s="18">
        <v>41</v>
      </c>
      <c r="AS3880" s="18">
        <v>28</v>
      </c>
      <c r="AT3880" s="70">
        <f t="shared" ref="AT3880:AT3882" si="2028">U3880</f>
        <v>32</v>
      </c>
      <c r="AU3880" s="18">
        <f t="shared" ref="AU3880:AU3882" si="2029">N3880</f>
        <v>17</v>
      </c>
      <c r="AV3880" s="18">
        <f t="shared" ref="AV3880:AV3882" si="2030">AR3880-AT3880</f>
        <v>9</v>
      </c>
      <c r="AW3880" s="47"/>
      <c r="AX3880" s="73"/>
      <c r="AY3880" s="105">
        <v>287</v>
      </c>
      <c r="AZ3880" s="107">
        <f t="shared" si="1956"/>
        <v>5.0026146069374236E-2</v>
      </c>
      <c r="BA3880" s="107">
        <f t="shared" ref="BA3880:BA3882" si="2031">1-AZ3880</f>
        <v>0.94997385393062572</v>
      </c>
      <c r="BB3880" s="18"/>
      <c r="BC3880" s="18"/>
      <c r="BD3880" s="18"/>
      <c r="BE3880" s="18"/>
      <c r="BF3880" s="18"/>
      <c r="BG3880" s="18">
        <f t="shared" ref="BG3880:BG3882" si="2032">IF(H3880="W",1,0)</f>
        <v>0</v>
      </c>
      <c r="BH3880" s="18">
        <f t="shared" ref="BH3880:BH3882" si="2033">IF(H3880="W",BH3879+1,0)</f>
        <v>0</v>
      </c>
      <c r="BI3880" s="18">
        <f t="shared" ref="BI3880:BI3882" si="2034">IF(H3880="D",1,0)</f>
        <v>0</v>
      </c>
      <c r="BJ3880" s="18">
        <f t="shared" ref="BJ3880:BJ3882" si="2035">IF(H3880="D",BJ3879+1,0)</f>
        <v>0</v>
      </c>
      <c r="BK3880" s="18">
        <f t="shared" ref="BK3880:BK3882" si="2036">IF(H3880="L",1,0)</f>
        <v>1</v>
      </c>
      <c r="BL3880" s="18">
        <f t="shared" ref="BL3880:BL3882" si="2037">IF(H3880="L",BL3879+1,0)</f>
        <v>3</v>
      </c>
      <c r="BM3880" s="18">
        <f t="shared" ref="BM3880:BM3882" si="2038">IF(OR(H3880="W",H3880="D"),1,0)</f>
        <v>0</v>
      </c>
      <c r="BN3880" s="18">
        <f t="shared" ref="BN3880:BN3882" si="2039">IF(OR(H3880="W",H3880="D"),BN3879+1,0)</f>
        <v>0</v>
      </c>
      <c r="BO3880" s="18">
        <f t="shared" ref="BO3880:BO3882" si="2040">IF(OR(H3880="L",H3880="D"),1,0)</f>
        <v>1</v>
      </c>
      <c r="BP3880" s="18">
        <f t="shared" ref="BP3880:BP3882" si="2041">IF(OR(H3880="L",H3880="D"),BP3879+1,0)</f>
        <v>3</v>
      </c>
      <c r="BQ3880" s="18">
        <f t="shared" ref="BQ3880:BQ3882" si="2042">IF(I3880&gt;0,1,0)</f>
        <v>0</v>
      </c>
      <c r="BR3880" s="18">
        <f t="shared" ref="BR3880:BR3882" si="2043">IF(I3880&gt;0,BR3879+1,0)</f>
        <v>0</v>
      </c>
      <c r="BS3880" s="18">
        <f t="shared" si="1780"/>
        <v>1</v>
      </c>
      <c r="BT3880" s="18">
        <f t="shared" si="1781"/>
        <v>6</v>
      </c>
      <c r="BU3880" s="73"/>
      <c r="BV3880" s="57" t="s">
        <v>4901</v>
      </c>
      <c r="BW3880" s="6">
        <v>71</v>
      </c>
      <c r="BX3880" s="6" t="s">
        <v>4931</v>
      </c>
      <c r="BY3880" s="57" t="s">
        <v>1396</v>
      </c>
      <c r="BZ3880" s="6">
        <v>68</v>
      </c>
      <c r="CB3880" s="57" t="s">
        <v>783</v>
      </c>
      <c r="CC3880" s="6">
        <v>53</v>
      </c>
      <c r="CE3880" s="57" t="s">
        <v>4902</v>
      </c>
      <c r="CF3880" s="6">
        <v>52</v>
      </c>
      <c r="CH3880" s="57" t="s">
        <v>978</v>
      </c>
      <c r="CI3880" s="6">
        <v>50</v>
      </c>
      <c r="CK3880" s="57" t="s">
        <v>4904</v>
      </c>
      <c r="CL3880" s="6">
        <v>42</v>
      </c>
      <c r="CN3880" s="57" t="s">
        <v>2414</v>
      </c>
      <c r="CO3880" s="6">
        <v>41</v>
      </c>
      <c r="CT3880" s="6">
        <f t="shared" ref="CT3880:CT3882" si="2044">V3880+X3880</f>
        <v>6</v>
      </c>
      <c r="CX3880" s="6" t="str">
        <f t="shared" si="1753"/>
        <v>A</v>
      </c>
      <c r="CY3880" s="87">
        <f t="shared" si="1754"/>
        <v>5737</v>
      </c>
      <c r="CZ3880" s="87">
        <f t="shared" si="1755"/>
        <v>287</v>
      </c>
      <c r="DA3880" s="6" t="str">
        <f t="shared" si="1752"/>
        <v>na</v>
      </c>
    </row>
    <row r="3881" spans="1:105" hidden="1" x14ac:dyDescent="0.2">
      <c r="A3881" s="47">
        <v>8730</v>
      </c>
      <c r="B3881" s="46">
        <f t="shared" si="1777"/>
        <v>3</v>
      </c>
      <c r="C3881" s="46">
        <f t="shared" si="1778"/>
        <v>7</v>
      </c>
      <c r="D3881" s="46">
        <f t="shared" si="1779"/>
        <v>2</v>
      </c>
      <c r="E3881" s="103">
        <v>44964</v>
      </c>
      <c r="F3881" s="17" t="s">
        <v>557</v>
      </c>
      <c r="G3881" s="47" t="s">
        <v>103</v>
      </c>
      <c r="H3881" s="47" t="s">
        <v>308</v>
      </c>
      <c r="I3881" s="47">
        <v>2</v>
      </c>
      <c r="J3881" s="47">
        <v>3</v>
      </c>
      <c r="K3881" s="106" t="s">
        <v>1296</v>
      </c>
      <c r="L3881" s="20">
        <v>3605</v>
      </c>
      <c r="M3881" s="4" t="s">
        <v>4986</v>
      </c>
      <c r="N3881" s="47">
        <v>18</v>
      </c>
      <c r="O3881" s="17">
        <f t="shared" si="2024"/>
        <v>30</v>
      </c>
      <c r="P3881" s="17">
        <f>COUNTIF($H$3852:$H3881,"=W")</f>
        <v>8</v>
      </c>
      <c r="Q3881" s="17">
        <f>COUNTIF($H$3852:$H3881,"=D")</f>
        <v>8</v>
      </c>
      <c r="R3881" s="17">
        <f>COUNTIF($H$3852:$H3881,"=L")</f>
        <v>14</v>
      </c>
      <c r="S3881" s="17">
        <f t="shared" si="2025"/>
        <v>35</v>
      </c>
      <c r="T3881" s="17">
        <f t="shared" si="2026"/>
        <v>39</v>
      </c>
      <c r="U3881" s="17">
        <f t="shared" si="2027"/>
        <v>32</v>
      </c>
      <c r="V3881" s="17">
        <v>6</v>
      </c>
      <c r="W3881" s="17">
        <v>5</v>
      </c>
      <c r="X3881" s="17">
        <v>1</v>
      </c>
      <c r="Y3881" s="17">
        <v>3</v>
      </c>
      <c r="Z3881" s="17">
        <v>2</v>
      </c>
      <c r="AA3881" s="17">
        <v>6</v>
      </c>
      <c r="AB3881" s="17">
        <v>3</v>
      </c>
      <c r="AC3881" s="17">
        <v>16</v>
      </c>
      <c r="AD3881" s="83">
        <v>1</v>
      </c>
      <c r="AE3881" s="83">
        <v>0</v>
      </c>
      <c r="AF3881" s="5">
        <v>0</v>
      </c>
      <c r="AG3881" s="5">
        <v>0</v>
      </c>
      <c r="AH3881" s="83" t="s">
        <v>4829</v>
      </c>
      <c r="AI3881" s="17"/>
      <c r="AJ3881" s="18"/>
      <c r="AK3881" s="104">
        <f t="shared" si="1789"/>
        <v>73127</v>
      </c>
      <c r="AL3881" s="104">
        <f>AK3881/COUNTIF(G$3852:G3881,"H")</f>
        <v>4875.1333333333332</v>
      </c>
      <c r="AM3881" s="104">
        <f t="shared" si="1790"/>
        <v>37630</v>
      </c>
      <c r="AN3881" s="104">
        <f>AM3881/COUNTIF(G$3852:G3881,"A")</f>
        <v>2508.6666666666665</v>
      </c>
      <c r="AO3881" s="18"/>
      <c r="AP3881" s="18">
        <v>71</v>
      </c>
      <c r="AQ3881" s="18">
        <v>56</v>
      </c>
      <c r="AR3881" s="18">
        <v>42</v>
      </c>
      <c r="AS3881" s="18">
        <v>30</v>
      </c>
      <c r="AT3881" s="70">
        <f t="shared" si="2028"/>
        <v>32</v>
      </c>
      <c r="AU3881" s="18">
        <f t="shared" si="2029"/>
        <v>18</v>
      </c>
      <c r="AV3881" s="18">
        <f t="shared" si="2030"/>
        <v>10</v>
      </c>
      <c r="AW3881" s="47"/>
      <c r="AX3881" s="73"/>
      <c r="AY3881" s="105">
        <v>68</v>
      </c>
      <c r="AZ3881" s="107">
        <f t="shared" si="1956"/>
        <v>0.98113730929264908</v>
      </c>
      <c r="BA3881" s="107">
        <f t="shared" si="2031"/>
        <v>1.8862690707350915E-2</v>
      </c>
      <c r="BB3881" s="18"/>
      <c r="BC3881" s="18"/>
      <c r="BD3881" s="18"/>
      <c r="BE3881" s="18"/>
      <c r="BF3881" s="18"/>
      <c r="BG3881" s="18">
        <f t="shared" si="2032"/>
        <v>0</v>
      </c>
      <c r="BH3881" s="18">
        <f t="shared" si="2033"/>
        <v>0</v>
      </c>
      <c r="BI3881" s="18">
        <f t="shared" si="2034"/>
        <v>0</v>
      </c>
      <c r="BJ3881" s="18">
        <f t="shared" si="2035"/>
        <v>0</v>
      </c>
      <c r="BK3881" s="18">
        <f t="shared" si="2036"/>
        <v>1</v>
      </c>
      <c r="BL3881" s="18">
        <f t="shared" si="2037"/>
        <v>4</v>
      </c>
      <c r="BM3881" s="18">
        <f t="shared" si="2038"/>
        <v>0</v>
      </c>
      <c r="BN3881" s="18">
        <f t="shared" si="2039"/>
        <v>0</v>
      </c>
      <c r="BO3881" s="18">
        <f t="shared" si="2040"/>
        <v>1</v>
      </c>
      <c r="BP3881" s="18">
        <f t="shared" si="2041"/>
        <v>4</v>
      </c>
      <c r="BQ3881" s="18">
        <f t="shared" si="2042"/>
        <v>1</v>
      </c>
      <c r="BR3881" s="18">
        <f t="shared" si="2043"/>
        <v>1</v>
      </c>
      <c r="BS3881" s="18">
        <f t="shared" si="1780"/>
        <v>1</v>
      </c>
      <c r="BT3881" s="18">
        <f t="shared" si="1781"/>
        <v>7</v>
      </c>
      <c r="BU3881" s="73"/>
      <c r="BV3881" s="57" t="s">
        <v>4901</v>
      </c>
      <c r="BW3881" s="6">
        <v>71</v>
      </c>
      <c r="BY3881" s="57" t="s">
        <v>1396</v>
      </c>
      <c r="BZ3881" s="6">
        <v>68</v>
      </c>
      <c r="CB3881" s="57" t="s">
        <v>783</v>
      </c>
      <c r="CC3881" s="6">
        <v>56</v>
      </c>
      <c r="CE3881" s="57" t="s">
        <v>978</v>
      </c>
      <c r="CF3881" s="6">
        <v>53</v>
      </c>
      <c r="CH3881" s="57" t="s">
        <v>4902</v>
      </c>
      <c r="CI3881" s="6">
        <v>52</v>
      </c>
      <c r="CK3881" s="57" t="s">
        <v>2414</v>
      </c>
      <c r="CL3881" s="6">
        <v>44</v>
      </c>
      <c r="CN3881" s="57" t="s">
        <v>4904</v>
      </c>
      <c r="CO3881" s="6">
        <v>42</v>
      </c>
      <c r="CT3881" s="6">
        <f t="shared" si="2044"/>
        <v>7</v>
      </c>
      <c r="CX3881" s="6" t="str">
        <f t="shared" si="1753"/>
        <v>H</v>
      </c>
      <c r="CY3881" s="87">
        <f t="shared" si="1754"/>
        <v>3605</v>
      </c>
      <c r="CZ3881" s="87">
        <f t="shared" si="1755"/>
        <v>68</v>
      </c>
      <c r="DA3881" s="6">
        <f t="shared" si="1752"/>
        <v>3537</v>
      </c>
    </row>
    <row r="3882" spans="1:105" hidden="1" x14ac:dyDescent="0.2">
      <c r="A3882" s="47">
        <v>8731</v>
      </c>
      <c r="B3882" s="46">
        <f t="shared" si="1777"/>
        <v>7</v>
      </c>
      <c r="C3882" s="46">
        <f t="shared" si="1778"/>
        <v>18</v>
      </c>
      <c r="D3882" s="46">
        <f t="shared" si="1779"/>
        <v>2</v>
      </c>
      <c r="E3882" s="103">
        <v>44975</v>
      </c>
      <c r="F3882" s="17" t="s">
        <v>4983</v>
      </c>
      <c r="G3882" s="47" t="s">
        <v>310</v>
      </c>
      <c r="H3882" s="47" t="s">
        <v>308</v>
      </c>
      <c r="I3882" s="47">
        <v>1</v>
      </c>
      <c r="J3882" s="47">
        <v>3</v>
      </c>
      <c r="K3882" s="106" t="s">
        <v>3298</v>
      </c>
      <c r="L3882" s="20">
        <v>1703</v>
      </c>
      <c r="M3882" s="4" t="s">
        <v>5205</v>
      </c>
      <c r="N3882" s="47">
        <v>18</v>
      </c>
      <c r="O3882" s="17">
        <f t="shared" si="2024"/>
        <v>31</v>
      </c>
      <c r="P3882" s="17">
        <f>COUNTIF($H$3852:$H3882,"=W")</f>
        <v>8</v>
      </c>
      <c r="Q3882" s="17">
        <f>COUNTIF($H$3852:$H3882,"=D")</f>
        <v>8</v>
      </c>
      <c r="R3882" s="17">
        <f>COUNTIF($H$3852:$H3882,"=L")</f>
        <v>15</v>
      </c>
      <c r="S3882" s="17">
        <f t="shared" si="2025"/>
        <v>36</v>
      </c>
      <c r="T3882" s="17">
        <f t="shared" si="2026"/>
        <v>42</v>
      </c>
      <c r="U3882" s="17">
        <f t="shared" si="2027"/>
        <v>32</v>
      </c>
      <c r="V3882" s="17">
        <v>3</v>
      </c>
      <c r="W3882" s="17">
        <v>4</v>
      </c>
      <c r="X3882" s="17">
        <v>6</v>
      </c>
      <c r="Y3882" s="17">
        <v>7</v>
      </c>
      <c r="Z3882" s="17">
        <v>7</v>
      </c>
      <c r="AA3882" s="17">
        <v>2</v>
      </c>
      <c r="AB3882" s="17">
        <v>10</v>
      </c>
      <c r="AC3882" s="17">
        <v>16</v>
      </c>
      <c r="AD3882" s="83">
        <v>4</v>
      </c>
      <c r="AE3882" s="83">
        <v>2</v>
      </c>
      <c r="AF3882" s="5">
        <v>0</v>
      </c>
      <c r="AG3882" s="5">
        <v>0</v>
      </c>
      <c r="AH3882" s="83" t="s">
        <v>4987</v>
      </c>
      <c r="AI3882" s="17"/>
      <c r="AJ3882" s="18"/>
      <c r="AK3882" s="104">
        <f t="shared" si="1789"/>
        <v>73127</v>
      </c>
      <c r="AL3882" s="104">
        <f>AK3882/COUNTIF(G$3852:G3882,"H")</f>
        <v>4875.1333333333332</v>
      </c>
      <c r="AM3882" s="104">
        <f t="shared" si="1790"/>
        <v>39333</v>
      </c>
      <c r="AN3882" s="104">
        <f>AM3882/COUNTIF(G$3852:G3882,"A")</f>
        <v>2458.3125</v>
      </c>
      <c r="AO3882" s="18"/>
      <c r="AP3882" s="18">
        <v>80</v>
      </c>
      <c r="AQ3882" s="18">
        <v>58</v>
      </c>
      <c r="AR3882" s="18">
        <v>47</v>
      </c>
      <c r="AS3882" s="18">
        <v>30</v>
      </c>
      <c r="AT3882" s="70">
        <f t="shared" si="2028"/>
        <v>32</v>
      </c>
      <c r="AU3882" s="18">
        <f t="shared" si="2029"/>
        <v>18</v>
      </c>
      <c r="AV3882" s="18">
        <f t="shared" si="2030"/>
        <v>15</v>
      </c>
      <c r="AW3882" s="47"/>
      <c r="AX3882" s="73"/>
      <c r="AY3882" s="114">
        <v>300</v>
      </c>
      <c r="AZ3882" s="107">
        <f t="shared" si="1956"/>
        <v>0.17615971814445097</v>
      </c>
      <c r="BA3882" s="107">
        <f t="shared" si="2031"/>
        <v>0.82384028185554903</v>
      </c>
      <c r="BB3882" s="18"/>
      <c r="BC3882" s="18"/>
      <c r="BD3882" s="18"/>
      <c r="BE3882" s="18"/>
      <c r="BF3882" s="18"/>
      <c r="BG3882" s="18">
        <f t="shared" si="2032"/>
        <v>0</v>
      </c>
      <c r="BH3882" s="18">
        <f t="shared" si="2033"/>
        <v>0</v>
      </c>
      <c r="BI3882" s="18">
        <f t="shared" si="2034"/>
        <v>0</v>
      </c>
      <c r="BJ3882" s="18">
        <f t="shared" si="2035"/>
        <v>0</v>
      </c>
      <c r="BK3882" s="18">
        <f t="shared" si="2036"/>
        <v>1</v>
      </c>
      <c r="BL3882" s="18">
        <f t="shared" si="2037"/>
        <v>5</v>
      </c>
      <c r="BM3882" s="18">
        <f t="shared" si="2038"/>
        <v>0</v>
      </c>
      <c r="BN3882" s="18">
        <f t="shared" si="2039"/>
        <v>0</v>
      </c>
      <c r="BO3882" s="18">
        <f t="shared" si="2040"/>
        <v>1</v>
      </c>
      <c r="BP3882" s="18">
        <f t="shared" si="2041"/>
        <v>5</v>
      </c>
      <c r="BQ3882" s="18">
        <f t="shared" si="2042"/>
        <v>1</v>
      </c>
      <c r="BR3882" s="18">
        <f t="shared" si="2043"/>
        <v>2</v>
      </c>
      <c r="BS3882" s="18">
        <f t="shared" si="1780"/>
        <v>1</v>
      </c>
      <c r="BT3882" s="18">
        <f t="shared" si="1781"/>
        <v>8</v>
      </c>
      <c r="BU3882" s="73"/>
      <c r="BV3882" s="57" t="s">
        <v>4901</v>
      </c>
      <c r="BW3882" s="6">
        <v>80</v>
      </c>
      <c r="BY3882" s="57" t="s">
        <v>1396</v>
      </c>
      <c r="BZ3882" s="6">
        <v>75</v>
      </c>
      <c r="CB3882" s="57" t="s">
        <v>783</v>
      </c>
      <c r="CC3882" s="6">
        <v>58</v>
      </c>
      <c r="CE3882" s="57" t="s">
        <v>4902</v>
      </c>
      <c r="CF3882" s="6">
        <v>54</v>
      </c>
      <c r="CH3882" s="57" t="s">
        <v>978</v>
      </c>
      <c r="CI3882" s="6">
        <v>53</v>
      </c>
      <c r="CK3882" s="57" t="s">
        <v>2414</v>
      </c>
      <c r="CL3882" s="6">
        <v>50</v>
      </c>
      <c r="CN3882" s="57" t="s">
        <v>4907</v>
      </c>
      <c r="CO3882" s="6">
        <v>47</v>
      </c>
      <c r="CT3882" s="6">
        <f t="shared" si="2044"/>
        <v>9</v>
      </c>
      <c r="CX3882" s="6" t="str">
        <f t="shared" si="1753"/>
        <v>A</v>
      </c>
      <c r="CY3882" s="87">
        <f t="shared" si="1754"/>
        <v>1703</v>
      </c>
      <c r="CZ3882" s="87">
        <f t="shared" si="1755"/>
        <v>300</v>
      </c>
      <c r="DA3882" s="6" t="str">
        <f t="shared" si="1752"/>
        <v>na</v>
      </c>
    </row>
    <row r="3883" spans="1:105" hidden="1" x14ac:dyDescent="0.2">
      <c r="A3883" s="47">
        <v>8732</v>
      </c>
      <c r="B3883" s="46">
        <f t="shared" si="1777"/>
        <v>3</v>
      </c>
      <c r="C3883" s="46">
        <f t="shared" si="1778"/>
        <v>21</v>
      </c>
      <c r="D3883" s="46">
        <f t="shared" si="1779"/>
        <v>2</v>
      </c>
      <c r="E3883" s="103">
        <v>44978</v>
      </c>
      <c r="F3883" s="17" t="s">
        <v>3718</v>
      </c>
      <c r="G3883" s="47" t="s">
        <v>103</v>
      </c>
      <c r="H3883" s="47" t="s">
        <v>307</v>
      </c>
      <c r="I3883" s="47">
        <v>1</v>
      </c>
      <c r="J3883" s="47">
        <v>1</v>
      </c>
      <c r="K3883" s="106" t="s">
        <v>558</v>
      </c>
      <c r="L3883" s="20">
        <v>3390</v>
      </c>
      <c r="M3883" s="4" t="s">
        <v>4988</v>
      </c>
      <c r="N3883" s="47">
        <v>18</v>
      </c>
      <c r="O3883" s="17">
        <f t="shared" ref="O3883" si="2045">SUM(P3883:R3883)</f>
        <v>32</v>
      </c>
      <c r="P3883" s="17">
        <f>COUNTIF($H$3852:$H3883,"=W")</f>
        <v>8</v>
      </c>
      <c r="Q3883" s="17">
        <f>COUNTIF($H$3852:$H3883,"=D")</f>
        <v>9</v>
      </c>
      <c r="R3883" s="17">
        <f>COUNTIF($H$3852:$H3883,"=L")</f>
        <v>15</v>
      </c>
      <c r="S3883" s="17">
        <f t="shared" ref="S3883" si="2046">S3882+I3883</f>
        <v>37</v>
      </c>
      <c r="T3883" s="17">
        <f t="shared" ref="T3883" si="2047">T3882+J3883</f>
        <v>43</v>
      </c>
      <c r="U3883" s="17">
        <f t="shared" ref="U3883" si="2048">P3883*3+Q3883</f>
        <v>33</v>
      </c>
      <c r="V3883" s="17">
        <v>6</v>
      </c>
      <c r="W3883" s="17">
        <v>2</v>
      </c>
      <c r="X3883" s="17">
        <v>5</v>
      </c>
      <c r="Y3883" s="17">
        <v>4</v>
      </c>
      <c r="Z3883" s="17">
        <v>5</v>
      </c>
      <c r="AA3883" s="17">
        <v>3</v>
      </c>
      <c r="AB3883" s="17">
        <v>17</v>
      </c>
      <c r="AC3883" s="17">
        <v>7</v>
      </c>
      <c r="AD3883" s="83">
        <v>1</v>
      </c>
      <c r="AE3883" s="83">
        <v>2</v>
      </c>
      <c r="AF3883" s="5">
        <v>0</v>
      </c>
      <c r="AG3883" s="5">
        <v>0</v>
      </c>
      <c r="AH3883" s="83" t="s">
        <v>4911</v>
      </c>
      <c r="AI3883" s="17"/>
      <c r="AJ3883" s="18"/>
      <c r="AK3883" s="104">
        <f t="shared" si="1789"/>
        <v>76517</v>
      </c>
      <c r="AL3883" s="104">
        <f>AK3883/COUNTIF(G$3852:G3883,"H")</f>
        <v>4782.3125</v>
      </c>
      <c r="AM3883" s="104">
        <f t="shared" si="1790"/>
        <v>39333</v>
      </c>
      <c r="AN3883" s="104">
        <f>AM3883/COUNTIF(G$3852:G3883,"A")</f>
        <v>2458.3125</v>
      </c>
      <c r="AO3883" s="18"/>
      <c r="AP3883" s="18">
        <v>83</v>
      </c>
      <c r="AQ3883" s="18">
        <v>61</v>
      </c>
      <c r="AR3883" s="18">
        <v>50</v>
      </c>
      <c r="AS3883" s="18">
        <v>32</v>
      </c>
      <c r="AT3883" s="70">
        <f t="shared" ref="AT3883" si="2049">U3883</f>
        <v>33</v>
      </c>
      <c r="AU3883" s="18">
        <f t="shared" ref="AU3883" si="2050">N3883</f>
        <v>18</v>
      </c>
      <c r="AV3883" s="18">
        <f t="shared" ref="AV3883" si="2051">AR3883-AT3883</f>
        <v>17</v>
      </c>
      <c r="AW3883" s="47"/>
      <c r="AX3883" s="73"/>
      <c r="AY3883" s="105">
        <v>36</v>
      </c>
      <c r="AZ3883" s="107">
        <f t="shared" si="1956"/>
        <v>0.98938053097345136</v>
      </c>
      <c r="BA3883" s="107">
        <f t="shared" ref="BA3883" si="2052">1-AZ3883</f>
        <v>1.0619469026548645E-2</v>
      </c>
      <c r="BB3883" s="18"/>
      <c r="BC3883" s="18"/>
      <c r="BD3883" s="18"/>
      <c r="BE3883" s="18"/>
      <c r="BF3883" s="18"/>
      <c r="BG3883" s="18">
        <f t="shared" ref="BG3883" si="2053">IF(H3883="W",1,0)</f>
        <v>0</v>
      </c>
      <c r="BH3883" s="18">
        <f t="shared" ref="BH3883" si="2054">IF(H3883="W",BH3882+1,0)</f>
        <v>0</v>
      </c>
      <c r="BI3883" s="18">
        <f t="shared" ref="BI3883" si="2055">IF(H3883="D",1,0)</f>
        <v>1</v>
      </c>
      <c r="BJ3883" s="18">
        <f t="shared" ref="BJ3883" si="2056">IF(H3883="D",BJ3882+1,0)</f>
        <v>1</v>
      </c>
      <c r="BK3883" s="18">
        <f t="shared" ref="BK3883" si="2057">IF(H3883="L",1,0)</f>
        <v>0</v>
      </c>
      <c r="BL3883" s="18">
        <f t="shared" ref="BL3883" si="2058">IF(H3883="L",BL3882+1,0)</f>
        <v>0</v>
      </c>
      <c r="BM3883" s="18">
        <f t="shared" ref="BM3883" si="2059">IF(OR(H3883="W",H3883="D"),1,0)</f>
        <v>1</v>
      </c>
      <c r="BN3883" s="18">
        <f t="shared" ref="BN3883" si="2060">IF(OR(H3883="W",H3883="D"),BN3882+1,0)</f>
        <v>1</v>
      </c>
      <c r="BO3883" s="18">
        <f t="shared" ref="BO3883" si="2061">IF(OR(H3883="L",H3883="D"),1,0)</f>
        <v>1</v>
      </c>
      <c r="BP3883" s="18">
        <f t="shared" ref="BP3883" si="2062">IF(OR(H3883="L",H3883="D"),BP3882+1,0)</f>
        <v>6</v>
      </c>
      <c r="BQ3883" s="18">
        <f t="shared" ref="BQ3883" si="2063">IF(I3883&gt;0,1,0)</f>
        <v>1</v>
      </c>
      <c r="BR3883" s="18">
        <f t="shared" ref="BR3883" si="2064">IF(I3883&gt;0,BR3882+1,0)</f>
        <v>3</v>
      </c>
      <c r="BS3883" s="18">
        <f t="shared" si="1780"/>
        <v>1</v>
      </c>
      <c r="BT3883" s="18">
        <f t="shared" si="1781"/>
        <v>9</v>
      </c>
      <c r="BU3883" s="73"/>
      <c r="BV3883" s="57" t="s">
        <v>4901</v>
      </c>
      <c r="BW3883" s="6">
        <v>83</v>
      </c>
      <c r="BY3883" s="57" t="s">
        <v>1396</v>
      </c>
      <c r="BZ3883" s="6">
        <v>78</v>
      </c>
      <c r="CB3883" s="57" t="s">
        <v>783</v>
      </c>
      <c r="CC3883" s="6">
        <v>61</v>
      </c>
      <c r="CE3883" s="57" t="s">
        <v>4902</v>
      </c>
      <c r="CF3883" s="6">
        <v>55</v>
      </c>
      <c r="CH3883" s="57" t="s">
        <v>978</v>
      </c>
      <c r="CI3883" s="6">
        <v>53</v>
      </c>
      <c r="CK3883" s="57" t="s">
        <v>2414</v>
      </c>
      <c r="CL3883" s="6">
        <v>50</v>
      </c>
      <c r="CN3883" s="57" t="s">
        <v>2762</v>
      </c>
      <c r="CO3883" s="6">
        <v>50</v>
      </c>
      <c r="CT3883" s="6">
        <f t="shared" ref="CT3883" si="2065">V3883+X3883</f>
        <v>11</v>
      </c>
      <c r="CX3883" s="6" t="str">
        <f t="shared" si="1753"/>
        <v>H</v>
      </c>
      <c r="CY3883" s="87">
        <f t="shared" si="1754"/>
        <v>3390</v>
      </c>
      <c r="CZ3883" s="87">
        <f t="shared" si="1755"/>
        <v>36</v>
      </c>
      <c r="DA3883" s="6">
        <f t="shared" ref="DA3883:DA3946" si="2066">IF(CX3883="H",CY3883-CZ3883,"na")</f>
        <v>3354</v>
      </c>
    </row>
    <row r="3884" spans="1:105" hidden="1" x14ac:dyDescent="0.2">
      <c r="A3884" s="47">
        <v>8733</v>
      </c>
      <c r="B3884" s="46">
        <f t="shared" si="1777"/>
        <v>7</v>
      </c>
      <c r="C3884" s="46">
        <f t="shared" si="1778"/>
        <v>25</v>
      </c>
      <c r="D3884" s="46">
        <f t="shared" si="1779"/>
        <v>2</v>
      </c>
      <c r="E3884" s="103">
        <v>44982</v>
      </c>
      <c r="F3884" s="17" t="s">
        <v>2835</v>
      </c>
      <c r="G3884" s="47" t="s">
        <v>103</v>
      </c>
      <c r="H3884" s="47" t="s">
        <v>306</v>
      </c>
      <c r="I3884" s="47">
        <v>2</v>
      </c>
      <c r="J3884" s="47">
        <v>1</v>
      </c>
      <c r="K3884" s="106" t="s">
        <v>1296</v>
      </c>
      <c r="L3884" s="20">
        <v>3978</v>
      </c>
      <c r="M3884" s="4" t="s">
        <v>4992</v>
      </c>
      <c r="N3884" s="47">
        <v>18</v>
      </c>
      <c r="O3884" s="17">
        <f t="shared" ref="O3884" si="2067">SUM(P3884:R3884)</f>
        <v>33</v>
      </c>
      <c r="P3884" s="17">
        <f>COUNTIF($H$3852:$H3884,"=W")</f>
        <v>9</v>
      </c>
      <c r="Q3884" s="17">
        <f>COUNTIF($H$3852:$H3884,"=D")</f>
        <v>9</v>
      </c>
      <c r="R3884" s="17">
        <f>COUNTIF($H$3852:$H3884,"=L")</f>
        <v>15</v>
      </c>
      <c r="S3884" s="17">
        <f t="shared" ref="S3884" si="2068">S3883+I3884</f>
        <v>39</v>
      </c>
      <c r="T3884" s="17">
        <f t="shared" ref="T3884" si="2069">T3883+J3884</f>
        <v>44</v>
      </c>
      <c r="U3884" s="17">
        <f t="shared" ref="U3884" si="2070">P3884*3+Q3884</f>
        <v>36</v>
      </c>
      <c r="V3884" s="17">
        <v>7</v>
      </c>
      <c r="W3884" s="17">
        <v>2</v>
      </c>
      <c r="X3884" s="17">
        <v>4</v>
      </c>
      <c r="Y3884" s="17">
        <v>2</v>
      </c>
      <c r="Z3884" s="17">
        <v>2</v>
      </c>
      <c r="AA3884" s="17">
        <v>0</v>
      </c>
      <c r="AB3884" s="17">
        <v>8</v>
      </c>
      <c r="AC3884" s="17">
        <v>19</v>
      </c>
      <c r="AD3884" s="83">
        <v>3</v>
      </c>
      <c r="AE3884" s="83">
        <v>1</v>
      </c>
      <c r="AF3884" s="5">
        <v>0</v>
      </c>
      <c r="AG3884" s="5">
        <v>0</v>
      </c>
      <c r="AH3884" s="83" t="s">
        <v>4993</v>
      </c>
      <c r="AI3884" s="17"/>
      <c r="AJ3884" s="18"/>
      <c r="AK3884" s="104">
        <f t="shared" si="1789"/>
        <v>80495</v>
      </c>
      <c r="AL3884" s="104">
        <f>AK3884/COUNTIF(G$3852:G3884,"H")</f>
        <v>4735</v>
      </c>
      <c r="AM3884" s="104">
        <f t="shared" si="1790"/>
        <v>39333</v>
      </c>
      <c r="AN3884" s="104">
        <f>AM3884/COUNTIF(G$3852:G3884,"A")</f>
        <v>2458.3125</v>
      </c>
      <c r="AO3884" s="18"/>
      <c r="AP3884" s="18">
        <v>83</v>
      </c>
      <c r="AQ3884" s="18">
        <v>62</v>
      </c>
      <c r="AR3884" s="18">
        <v>51</v>
      </c>
      <c r="AS3884" s="18">
        <v>33</v>
      </c>
      <c r="AT3884" s="70">
        <f t="shared" ref="AT3884" si="2071">U3884</f>
        <v>36</v>
      </c>
      <c r="AU3884" s="18">
        <f t="shared" ref="AU3884" si="2072">N3884</f>
        <v>18</v>
      </c>
      <c r="AV3884" s="18">
        <f t="shared" ref="AV3884" si="2073">AR3884-AT3884</f>
        <v>15</v>
      </c>
      <c r="AW3884" s="47"/>
      <c r="AX3884" s="73"/>
      <c r="AY3884" s="105">
        <v>167</v>
      </c>
      <c r="AZ3884" s="107">
        <f t="shared" si="1956"/>
        <v>0.95801910507792865</v>
      </c>
      <c r="BA3884" s="107">
        <f t="shared" ref="BA3884" si="2074">1-AZ3884</f>
        <v>4.1980894922071355E-2</v>
      </c>
      <c r="BB3884" s="18"/>
      <c r="BC3884" s="18"/>
      <c r="BD3884" s="18"/>
      <c r="BE3884" s="18"/>
      <c r="BF3884" s="18"/>
      <c r="BG3884" s="18">
        <f t="shared" ref="BG3884" si="2075">IF(H3884="W",1,0)</f>
        <v>1</v>
      </c>
      <c r="BH3884" s="18">
        <f t="shared" ref="BH3884" si="2076">IF(H3884="W",BH3883+1,0)</f>
        <v>1</v>
      </c>
      <c r="BI3884" s="18">
        <f t="shared" ref="BI3884" si="2077">IF(H3884="D",1,0)</f>
        <v>0</v>
      </c>
      <c r="BJ3884" s="18">
        <f t="shared" ref="BJ3884" si="2078">IF(H3884="D",BJ3883+1,0)</f>
        <v>0</v>
      </c>
      <c r="BK3884" s="18">
        <f t="shared" ref="BK3884" si="2079">IF(H3884="L",1,0)</f>
        <v>0</v>
      </c>
      <c r="BL3884" s="18">
        <f t="shared" ref="BL3884" si="2080">IF(H3884="L",BL3883+1,0)</f>
        <v>0</v>
      </c>
      <c r="BM3884" s="18">
        <f t="shared" ref="BM3884" si="2081">IF(OR(H3884="W",H3884="D"),1,0)</f>
        <v>1</v>
      </c>
      <c r="BN3884" s="18">
        <f t="shared" ref="BN3884" si="2082">IF(OR(H3884="W",H3884="D"),BN3883+1,0)</f>
        <v>2</v>
      </c>
      <c r="BO3884" s="18">
        <f t="shared" ref="BO3884" si="2083">IF(OR(H3884="L",H3884="D"),1,0)</f>
        <v>0</v>
      </c>
      <c r="BP3884" s="18">
        <f t="shared" ref="BP3884" si="2084">IF(OR(H3884="L",H3884="D"),BP3883+1,0)</f>
        <v>0</v>
      </c>
      <c r="BQ3884" s="18">
        <f t="shared" ref="BQ3884" si="2085">IF(I3884&gt;0,1,0)</f>
        <v>1</v>
      </c>
      <c r="BR3884" s="18">
        <f t="shared" ref="BR3884" si="2086">IF(I3884&gt;0,BR3883+1,0)</f>
        <v>4</v>
      </c>
      <c r="BS3884" s="18">
        <f t="shared" si="1780"/>
        <v>1</v>
      </c>
      <c r="BT3884" s="18">
        <f t="shared" si="1781"/>
        <v>10</v>
      </c>
      <c r="BU3884" s="73"/>
      <c r="BV3884" s="57" t="s">
        <v>4901</v>
      </c>
      <c r="BW3884" s="6">
        <v>83</v>
      </c>
      <c r="BY3884" s="57" t="s">
        <v>1396</v>
      </c>
      <c r="BZ3884" s="6">
        <v>81</v>
      </c>
      <c r="CB3884" s="57" t="s">
        <v>783</v>
      </c>
      <c r="CC3884" s="6">
        <v>62</v>
      </c>
      <c r="CE3884" s="57" t="s">
        <v>978</v>
      </c>
      <c r="CF3884" s="6">
        <v>56</v>
      </c>
      <c r="CH3884" s="57" t="s">
        <v>4902</v>
      </c>
      <c r="CI3884" s="6">
        <v>55</v>
      </c>
      <c r="CK3884" s="57" t="s">
        <v>2414</v>
      </c>
      <c r="CL3884" s="6">
        <v>53</v>
      </c>
      <c r="CN3884" s="57" t="s">
        <v>2762</v>
      </c>
      <c r="CO3884" s="6">
        <v>51</v>
      </c>
      <c r="CT3884" s="6">
        <f t="shared" ref="CT3884" si="2087">V3884+X3884</f>
        <v>11</v>
      </c>
      <c r="CX3884" s="6" t="str">
        <f t="shared" ref="CX3884:CX3947" si="2088">G3884</f>
        <v>H</v>
      </c>
      <c r="CY3884" s="87">
        <f t="shared" ref="CY3884:CY3947" si="2089">L3884</f>
        <v>3978</v>
      </c>
      <c r="CZ3884" s="87">
        <f t="shared" ref="CZ3884:CZ3947" si="2090">AY3884</f>
        <v>167</v>
      </c>
      <c r="DA3884" s="6">
        <f t="shared" si="2066"/>
        <v>3811</v>
      </c>
    </row>
    <row r="3885" spans="1:105" hidden="1" x14ac:dyDescent="0.2">
      <c r="A3885" s="47">
        <v>8734</v>
      </c>
      <c r="B3885" s="46">
        <f t="shared" si="1777"/>
        <v>3</v>
      </c>
      <c r="C3885" s="46">
        <f t="shared" si="1778"/>
        <v>28</v>
      </c>
      <c r="D3885" s="46">
        <f t="shared" si="1779"/>
        <v>2</v>
      </c>
      <c r="E3885" s="103">
        <v>44985</v>
      </c>
      <c r="F3885" s="17" t="s">
        <v>3761</v>
      </c>
      <c r="G3885" s="47" t="s">
        <v>310</v>
      </c>
      <c r="H3885" s="47" t="s">
        <v>308</v>
      </c>
      <c r="I3885" s="47">
        <v>0</v>
      </c>
      <c r="J3885" s="47">
        <v>1</v>
      </c>
      <c r="K3885" s="106" t="s">
        <v>36</v>
      </c>
      <c r="L3885" s="20">
        <v>2199</v>
      </c>
      <c r="M3885" s="4">
        <v>51</v>
      </c>
      <c r="N3885" s="47">
        <v>18</v>
      </c>
      <c r="O3885" s="17">
        <f t="shared" ref="O3885:O3886" si="2091">SUM(P3885:R3885)</f>
        <v>34</v>
      </c>
      <c r="P3885" s="17">
        <f>COUNTIF($H$3852:$H3885,"=W")</f>
        <v>9</v>
      </c>
      <c r="Q3885" s="17">
        <f>COUNTIF($H$3852:$H3885,"=D")</f>
        <v>9</v>
      </c>
      <c r="R3885" s="17">
        <f>COUNTIF($H$3852:$H3885,"=L")</f>
        <v>16</v>
      </c>
      <c r="S3885" s="17">
        <f t="shared" ref="S3885:S3886" si="2092">S3884+I3885</f>
        <v>39</v>
      </c>
      <c r="T3885" s="17">
        <f t="shared" ref="T3885:T3886" si="2093">T3884+J3885</f>
        <v>45</v>
      </c>
      <c r="U3885" s="17">
        <f t="shared" ref="U3885:U3886" si="2094">P3885*3+Q3885</f>
        <v>36</v>
      </c>
      <c r="V3885" s="17">
        <v>1</v>
      </c>
      <c r="W3885" s="17">
        <v>2</v>
      </c>
      <c r="X3885" s="17">
        <v>4</v>
      </c>
      <c r="Y3885" s="17">
        <v>0</v>
      </c>
      <c r="Z3885" s="17">
        <v>8</v>
      </c>
      <c r="AA3885" s="17">
        <v>2</v>
      </c>
      <c r="AB3885" s="17">
        <v>5</v>
      </c>
      <c r="AC3885" s="17">
        <v>14</v>
      </c>
      <c r="AD3885" s="83">
        <v>4</v>
      </c>
      <c r="AE3885" s="83">
        <v>0</v>
      </c>
      <c r="AF3885" s="5">
        <v>0</v>
      </c>
      <c r="AG3885" s="5">
        <v>0</v>
      </c>
      <c r="AH3885" s="83" t="s">
        <v>4990</v>
      </c>
      <c r="AI3885" s="17"/>
      <c r="AJ3885" s="18"/>
      <c r="AK3885" s="104">
        <f t="shared" si="1789"/>
        <v>80495</v>
      </c>
      <c r="AL3885" s="104">
        <f>AK3885/COUNTIF(G$3852:G3885,"H")</f>
        <v>4735</v>
      </c>
      <c r="AM3885" s="104">
        <f t="shared" si="1790"/>
        <v>41532</v>
      </c>
      <c r="AN3885" s="104">
        <f>AM3885/COUNTIF(G$3852:G3885,"A")</f>
        <v>2443.0588235294117</v>
      </c>
      <c r="AO3885" s="18"/>
      <c r="AP3885" s="18">
        <v>84</v>
      </c>
      <c r="AQ3885" s="18">
        <v>62</v>
      </c>
      <c r="AR3885" s="18">
        <v>53</v>
      </c>
      <c r="AS3885" s="18">
        <v>33</v>
      </c>
      <c r="AT3885" s="70">
        <f t="shared" ref="AT3885:AT3886" si="2095">U3885</f>
        <v>36</v>
      </c>
      <c r="AU3885" s="18">
        <f t="shared" ref="AU3885:AU3886" si="2096">N3885</f>
        <v>18</v>
      </c>
      <c r="AV3885" s="18">
        <f t="shared" ref="AV3885:AV3886" si="2097">AR3885-AT3885</f>
        <v>17</v>
      </c>
      <c r="AW3885" s="47"/>
      <c r="AX3885" s="73"/>
      <c r="AY3885" s="105">
        <v>177</v>
      </c>
      <c r="AZ3885" s="107">
        <f t="shared" si="1956"/>
        <v>8.0491132332878579E-2</v>
      </c>
      <c r="BA3885" s="107">
        <f t="shared" ref="BA3885:BA3886" si="2098">1-AZ3885</f>
        <v>0.91950886766712148</v>
      </c>
      <c r="BB3885" s="18"/>
      <c r="BC3885" s="18"/>
      <c r="BD3885" s="18"/>
      <c r="BE3885" s="18"/>
      <c r="BF3885" s="18"/>
      <c r="BG3885" s="18">
        <f t="shared" ref="BG3885:BG3886" si="2099">IF(H3885="W",1,0)</f>
        <v>0</v>
      </c>
      <c r="BH3885" s="18">
        <f t="shared" ref="BH3885:BH3886" si="2100">IF(H3885="W",BH3884+1,0)</f>
        <v>0</v>
      </c>
      <c r="BI3885" s="18">
        <f t="shared" ref="BI3885:BI3886" si="2101">IF(H3885="D",1,0)</f>
        <v>0</v>
      </c>
      <c r="BJ3885" s="18">
        <f t="shared" ref="BJ3885:BJ3886" si="2102">IF(H3885="D",BJ3884+1,0)</f>
        <v>0</v>
      </c>
      <c r="BK3885" s="18">
        <f t="shared" ref="BK3885:BK3886" si="2103">IF(H3885="L",1,0)</f>
        <v>1</v>
      </c>
      <c r="BL3885" s="18">
        <f t="shared" ref="BL3885:BL3886" si="2104">IF(H3885="L",BL3884+1,0)</f>
        <v>1</v>
      </c>
      <c r="BM3885" s="18">
        <f t="shared" ref="BM3885:BM3886" si="2105">IF(OR(H3885="W",H3885="D"),1,0)</f>
        <v>0</v>
      </c>
      <c r="BN3885" s="18">
        <f t="shared" ref="BN3885:BN3886" si="2106">IF(OR(H3885="W",H3885="D"),BN3884+1,0)</f>
        <v>0</v>
      </c>
      <c r="BO3885" s="18">
        <f t="shared" ref="BO3885:BO3886" si="2107">IF(OR(H3885="L",H3885="D"),1,0)</f>
        <v>1</v>
      </c>
      <c r="BP3885" s="18">
        <f t="shared" ref="BP3885:BP3886" si="2108">IF(OR(H3885="L",H3885="D"),BP3884+1,0)</f>
        <v>1</v>
      </c>
      <c r="BQ3885" s="18">
        <f t="shared" ref="BQ3885:BQ3886" si="2109">IF(I3885&gt;0,1,0)</f>
        <v>0</v>
      </c>
      <c r="BR3885" s="18">
        <f t="shared" ref="BR3885:BR3886" si="2110">IF(I3885&gt;0,BR3884+1,0)</f>
        <v>0</v>
      </c>
      <c r="BS3885" s="18">
        <f t="shared" si="1780"/>
        <v>1</v>
      </c>
      <c r="BT3885" s="18">
        <f t="shared" si="1781"/>
        <v>11</v>
      </c>
      <c r="BU3885" s="73"/>
      <c r="BV3885" s="57" t="s">
        <v>1396</v>
      </c>
      <c r="BW3885" s="6">
        <v>84</v>
      </c>
      <c r="BY3885" s="57" t="s">
        <v>4901</v>
      </c>
      <c r="BZ3885" s="6">
        <v>83</v>
      </c>
      <c r="CB3885" s="57" t="s">
        <v>783</v>
      </c>
      <c r="CC3885" s="6">
        <v>62</v>
      </c>
      <c r="CE3885" s="57" t="s">
        <v>978</v>
      </c>
      <c r="CF3885" s="6">
        <v>56</v>
      </c>
      <c r="CH3885" s="57" t="s">
        <v>4902</v>
      </c>
      <c r="CI3885" s="6">
        <v>55</v>
      </c>
      <c r="CK3885" s="57" t="s">
        <v>2762</v>
      </c>
      <c r="CL3885" s="6">
        <v>54</v>
      </c>
      <c r="CN3885" s="57" t="s">
        <v>2414</v>
      </c>
      <c r="CO3885" s="6">
        <v>53</v>
      </c>
      <c r="CT3885" s="6">
        <f t="shared" ref="CT3885:CT3886" si="2111">V3885+X3885</f>
        <v>5</v>
      </c>
      <c r="CX3885" s="6" t="str">
        <f t="shared" si="2088"/>
        <v>A</v>
      </c>
      <c r="CY3885" s="87">
        <f t="shared" si="2089"/>
        <v>2199</v>
      </c>
      <c r="CZ3885" s="87">
        <f t="shared" si="2090"/>
        <v>177</v>
      </c>
      <c r="DA3885" s="6" t="str">
        <f t="shared" si="2066"/>
        <v>na</v>
      </c>
    </row>
    <row r="3886" spans="1:105" hidden="1" x14ac:dyDescent="0.2">
      <c r="A3886" s="47">
        <v>8735</v>
      </c>
      <c r="B3886" s="46">
        <f t="shared" si="1777"/>
        <v>7</v>
      </c>
      <c r="C3886" s="46">
        <f t="shared" si="1778"/>
        <v>4</v>
      </c>
      <c r="D3886" s="46">
        <f t="shared" si="1779"/>
        <v>3</v>
      </c>
      <c r="E3886" s="103">
        <v>44989</v>
      </c>
      <c r="F3886" s="17" t="s">
        <v>49</v>
      </c>
      <c r="G3886" s="47" t="s">
        <v>310</v>
      </c>
      <c r="H3886" s="47" t="s">
        <v>308</v>
      </c>
      <c r="I3886" s="47">
        <v>1</v>
      </c>
      <c r="J3886" s="47">
        <v>2</v>
      </c>
      <c r="K3886" s="106" t="s">
        <v>558</v>
      </c>
      <c r="L3886" s="20">
        <v>1718</v>
      </c>
      <c r="M3886" s="4" t="s">
        <v>4991</v>
      </c>
      <c r="N3886" s="47">
        <v>18</v>
      </c>
      <c r="O3886" s="17">
        <f t="shared" si="2091"/>
        <v>35</v>
      </c>
      <c r="P3886" s="17">
        <f>COUNTIF($H$3852:$H3886,"=W")</f>
        <v>9</v>
      </c>
      <c r="Q3886" s="17">
        <f>COUNTIF($H$3852:$H3886,"=D")</f>
        <v>9</v>
      </c>
      <c r="R3886" s="17">
        <f>COUNTIF($H$3852:$H3886,"=L")</f>
        <v>17</v>
      </c>
      <c r="S3886" s="17">
        <f t="shared" si="2092"/>
        <v>40</v>
      </c>
      <c r="T3886" s="17">
        <f t="shared" si="2093"/>
        <v>47</v>
      </c>
      <c r="U3886" s="17">
        <f t="shared" si="2094"/>
        <v>36</v>
      </c>
      <c r="V3886" s="17">
        <v>2</v>
      </c>
      <c r="W3886" s="17">
        <v>1</v>
      </c>
      <c r="X3886" s="17">
        <v>3</v>
      </c>
      <c r="Y3886" s="17">
        <v>2</v>
      </c>
      <c r="Z3886" s="17">
        <v>2</v>
      </c>
      <c r="AA3886" s="17">
        <v>2</v>
      </c>
      <c r="AB3886" s="17">
        <v>10</v>
      </c>
      <c r="AC3886" s="17">
        <v>8</v>
      </c>
      <c r="AD3886" s="83">
        <v>0</v>
      </c>
      <c r="AE3886" s="83">
        <v>1</v>
      </c>
      <c r="AF3886" s="5">
        <v>0</v>
      </c>
      <c r="AG3886" s="5">
        <v>0</v>
      </c>
      <c r="AH3886" s="83"/>
      <c r="AI3886" s="17"/>
      <c r="AJ3886" s="18"/>
      <c r="AK3886" s="104">
        <f t="shared" si="1789"/>
        <v>80495</v>
      </c>
      <c r="AL3886" s="104">
        <f>AK3886/COUNTIF(G$3852:G3886,"H")</f>
        <v>4735</v>
      </c>
      <c r="AM3886" s="104">
        <f t="shared" si="1790"/>
        <v>43250</v>
      </c>
      <c r="AN3886" s="104">
        <f>AM3886/COUNTIF(G$3852:G3886,"A")</f>
        <v>2402.7777777777778</v>
      </c>
      <c r="AO3886" s="18"/>
      <c r="AP3886" s="18">
        <v>85</v>
      </c>
      <c r="AQ3886" s="18">
        <v>65</v>
      </c>
      <c r="AR3886" s="18">
        <v>55</v>
      </c>
      <c r="AS3886" s="18">
        <v>33</v>
      </c>
      <c r="AT3886" s="70">
        <f t="shared" si="2095"/>
        <v>36</v>
      </c>
      <c r="AU3886" s="18">
        <f t="shared" si="2096"/>
        <v>18</v>
      </c>
      <c r="AV3886" s="18">
        <f t="shared" si="2097"/>
        <v>19</v>
      </c>
      <c r="AW3886" s="47"/>
      <c r="AX3886" s="73"/>
      <c r="AY3886" s="114">
        <v>300</v>
      </c>
      <c r="AZ3886" s="107">
        <f t="shared" si="1956"/>
        <v>0.17462165308498254</v>
      </c>
      <c r="BA3886" s="107">
        <f t="shared" si="2098"/>
        <v>0.82537834691501744</v>
      </c>
      <c r="BB3886" s="18"/>
      <c r="BC3886" s="18"/>
      <c r="BD3886" s="18"/>
      <c r="BE3886" s="18"/>
      <c r="BF3886" s="18"/>
      <c r="BG3886" s="18">
        <f t="shared" si="2099"/>
        <v>0</v>
      </c>
      <c r="BH3886" s="18">
        <f t="shared" si="2100"/>
        <v>0</v>
      </c>
      <c r="BI3886" s="18">
        <f t="shared" si="2101"/>
        <v>0</v>
      </c>
      <c r="BJ3886" s="18">
        <f t="shared" si="2102"/>
        <v>0</v>
      </c>
      <c r="BK3886" s="18">
        <f t="shared" si="2103"/>
        <v>1</v>
      </c>
      <c r="BL3886" s="18">
        <f t="shared" si="2104"/>
        <v>2</v>
      </c>
      <c r="BM3886" s="18">
        <f t="shared" si="2105"/>
        <v>0</v>
      </c>
      <c r="BN3886" s="18">
        <f t="shared" si="2106"/>
        <v>0</v>
      </c>
      <c r="BO3886" s="18">
        <f t="shared" si="2107"/>
        <v>1</v>
      </c>
      <c r="BP3886" s="18">
        <f t="shared" si="2108"/>
        <v>2</v>
      </c>
      <c r="BQ3886" s="18">
        <f t="shared" si="2109"/>
        <v>1</v>
      </c>
      <c r="BR3886" s="18">
        <f t="shared" si="2110"/>
        <v>1</v>
      </c>
      <c r="BS3886" s="18">
        <f t="shared" si="1780"/>
        <v>1</v>
      </c>
      <c r="BT3886" s="18">
        <f t="shared" si="1781"/>
        <v>12</v>
      </c>
      <c r="BU3886" s="73"/>
      <c r="BV3886" s="57" t="s">
        <v>1396</v>
      </c>
      <c r="BW3886" s="6">
        <v>85</v>
      </c>
      <c r="BY3886" s="57" t="s">
        <v>4901</v>
      </c>
      <c r="BZ3886" s="6">
        <v>84</v>
      </c>
      <c r="CB3886" s="57" t="s">
        <v>783</v>
      </c>
      <c r="CC3886" s="6">
        <v>65</v>
      </c>
      <c r="CE3886" s="57" t="s">
        <v>978</v>
      </c>
      <c r="CF3886" s="6">
        <v>59</v>
      </c>
      <c r="CH3886" s="57" t="s">
        <v>4902</v>
      </c>
      <c r="CI3886" s="6">
        <v>58</v>
      </c>
      <c r="CK3886" s="57" t="s">
        <v>2762</v>
      </c>
      <c r="CL3886" s="6">
        <v>57</v>
      </c>
      <c r="CN3886" s="57" t="s">
        <v>4904</v>
      </c>
      <c r="CO3886" s="6">
        <v>55</v>
      </c>
      <c r="CT3886" s="6">
        <f t="shared" si="2111"/>
        <v>5</v>
      </c>
      <c r="CX3886" s="6" t="str">
        <f t="shared" si="2088"/>
        <v>A</v>
      </c>
      <c r="CY3886" s="87">
        <f t="shared" si="2089"/>
        <v>1718</v>
      </c>
      <c r="CZ3886" s="87">
        <f t="shared" si="2090"/>
        <v>300</v>
      </c>
      <c r="DA3886" s="6" t="str">
        <f t="shared" si="2066"/>
        <v>na</v>
      </c>
    </row>
    <row r="3887" spans="1:105" hidden="1" x14ac:dyDescent="0.2">
      <c r="A3887" s="47">
        <v>8736</v>
      </c>
      <c r="B3887" s="46">
        <f t="shared" si="1777"/>
        <v>3</v>
      </c>
      <c r="C3887" s="46">
        <f t="shared" si="1778"/>
        <v>7</v>
      </c>
      <c r="D3887" s="46">
        <f t="shared" si="1779"/>
        <v>3</v>
      </c>
      <c r="E3887" s="103">
        <v>44992</v>
      </c>
      <c r="F3887" s="17" t="s">
        <v>3763</v>
      </c>
      <c r="G3887" s="47" t="s">
        <v>310</v>
      </c>
      <c r="H3887" s="47" t="s">
        <v>306</v>
      </c>
      <c r="I3887" s="47">
        <v>3</v>
      </c>
      <c r="J3887" s="47">
        <v>0</v>
      </c>
      <c r="K3887" s="106" t="s">
        <v>1296</v>
      </c>
      <c r="L3887" s="20">
        <v>1760</v>
      </c>
      <c r="M3887" s="145" t="s">
        <v>4994</v>
      </c>
      <c r="N3887" s="47">
        <v>17</v>
      </c>
      <c r="O3887" s="17">
        <f t="shared" ref="O3887" si="2112">SUM(P3887:R3887)</f>
        <v>36</v>
      </c>
      <c r="P3887" s="17">
        <f>COUNTIF($H$3852:$H3887,"=W")</f>
        <v>10</v>
      </c>
      <c r="Q3887" s="17">
        <f>COUNTIF($H$3852:$H3887,"=D")</f>
        <v>9</v>
      </c>
      <c r="R3887" s="17">
        <f>COUNTIF($H$3852:$H3887,"=L")</f>
        <v>17</v>
      </c>
      <c r="S3887" s="17">
        <f t="shared" ref="S3887" si="2113">S3886+I3887</f>
        <v>43</v>
      </c>
      <c r="T3887" s="17">
        <f t="shared" ref="T3887" si="2114">T3886+J3887</f>
        <v>47</v>
      </c>
      <c r="U3887" s="17">
        <f t="shared" ref="U3887" si="2115">P3887*3+Q3887</f>
        <v>39</v>
      </c>
      <c r="V3887" s="17">
        <v>3</v>
      </c>
      <c r="W3887" s="17">
        <v>2</v>
      </c>
      <c r="X3887" s="17">
        <v>5</v>
      </c>
      <c r="Y3887" s="17">
        <v>0</v>
      </c>
      <c r="Z3887" s="17">
        <v>5</v>
      </c>
      <c r="AA3887" s="17">
        <v>5</v>
      </c>
      <c r="AB3887" s="17">
        <v>4</v>
      </c>
      <c r="AC3887" s="17">
        <v>8</v>
      </c>
      <c r="AD3887" s="83">
        <v>2</v>
      </c>
      <c r="AE3887" s="83">
        <v>1</v>
      </c>
      <c r="AF3887" s="5">
        <v>0</v>
      </c>
      <c r="AG3887" s="5">
        <v>1</v>
      </c>
      <c r="AH3887" s="83" t="s">
        <v>4995</v>
      </c>
      <c r="AI3887" s="17"/>
      <c r="AJ3887" s="18"/>
      <c r="AK3887" s="104">
        <f t="shared" si="1789"/>
        <v>80495</v>
      </c>
      <c r="AL3887" s="104">
        <f>AK3887/COUNTIF(G$3852:G3887,"H")</f>
        <v>4735</v>
      </c>
      <c r="AM3887" s="104">
        <f t="shared" si="1790"/>
        <v>45010</v>
      </c>
      <c r="AN3887" s="104">
        <f>AM3887/COUNTIF(G$3852:G3887,"A")</f>
        <v>2368.9473684210525</v>
      </c>
      <c r="AO3887" s="18"/>
      <c r="AP3887" s="18">
        <v>88</v>
      </c>
      <c r="AQ3887" s="18">
        <v>65</v>
      </c>
      <c r="AR3887" s="18">
        <v>57</v>
      </c>
      <c r="AS3887" s="18">
        <v>36</v>
      </c>
      <c r="AT3887" s="70">
        <f t="shared" ref="AT3887" si="2116">U3887</f>
        <v>39</v>
      </c>
      <c r="AU3887" s="18">
        <f t="shared" ref="AU3887" si="2117">N3887</f>
        <v>17</v>
      </c>
      <c r="AV3887" s="18">
        <f t="shared" ref="AV3887" si="2118">AR3887-AT3887</f>
        <v>18</v>
      </c>
      <c r="AW3887" s="47"/>
      <c r="AX3887" s="73"/>
      <c r="AY3887" s="105">
        <v>136</v>
      </c>
      <c r="AZ3887" s="107">
        <f t="shared" si="1956"/>
        <v>7.7272727272727271E-2</v>
      </c>
      <c r="BA3887" s="107">
        <f t="shared" ref="BA3887" si="2119">1-AZ3887</f>
        <v>0.92272727272727273</v>
      </c>
      <c r="BB3887" s="18"/>
      <c r="BC3887" s="18"/>
      <c r="BD3887" s="18"/>
      <c r="BE3887" s="18"/>
      <c r="BF3887" s="18"/>
      <c r="BG3887" s="18">
        <f t="shared" ref="BG3887" si="2120">IF(H3887="W",1,0)</f>
        <v>1</v>
      </c>
      <c r="BH3887" s="18">
        <f t="shared" ref="BH3887" si="2121">IF(H3887="W",BH3886+1,0)</f>
        <v>1</v>
      </c>
      <c r="BI3887" s="18">
        <f t="shared" ref="BI3887" si="2122">IF(H3887="D",1,0)</f>
        <v>0</v>
      </c>
      <c r="BJ3887" s="18">
        <f t="shared" ref="BJ3887" si="2123">IF(H3887="D",BJ3886+1,0)</f>
        <v>0</v>
      </c>
      <c r="BK3887" s="18">
        <f t="shared" ref="BK3887" si="2124">IF(H3887="L",1,0)</f>
        <v>0</v>
      </c>
      <c r="BL3887" s="18">
        <f t="shared" ref="BL3887" si="2125">IF(H3887="L",BL3886+1,0)</f>
        <v>0</v>
      </c>
      <c r="BM3887" s="18">
        <f t="shared" ref="BM3887" si="2126">IF(OR(H3887="W",H3887="D"),1,0)</f>
        <v>1</v>
      </c>
      <c r="BN3887" s="18">
        <f t="shared" ref="BN3887" si="2127">IF(OR(H3887="W",H3887="D"),BN3886+1,0)</f>
        <v>1</v>
      </c>
      <c r="BO3887" s="18">
        <f t="shared" ref="BO3887" si="2128">IF(OR(H3887="L",H3887="D"),1,0)</f>
        <v>0</v>
      </c>
      <c r="BP3887" s="18">
        <f t="shared" ref="BP3887" si="2129">IF(OR(H3887="L",H3887="D"),BP3886+1,0)</f>
        <v>0</v>
      </c>
      <c r="BQ3887" s="18">
        <f t="shared" ref="BQ3887" si="2130">IF(I3887&gt;0,1,0)</f>
        <v>1</v>
      </c>
      <c r="BR3887" s="18">
        <f t="shared" ref="BR3887" si="2131">IF(I3887&gt;0,BR3886+1,0)</f>
        <v>2</v>
      </c>
      <c r="BS3887" s="18">
        <f t="shared" si="1780"/>
        <v>0</v>
      </c>
      <c r="BT3887" s="18">
        <f t="shared" si="1781"/>
        <v>0</v>
      </c>
      <c r="BU3887" s="73"/>
      <c r="BV3887" s="57" t="s">
        <v>1396</v>
      </c>
      <c r="BW3887" s="6">
        <v>88</v>
      </c>
      <c r="BY3887" s="57" t="s">
        <v>4901</v>
      </c>
      <c r="BZ3887" s="6">
        <v>84</v>
      </c>
      <c r="CB3887" s="57" t="s">
        <v>783</v>
      </c>
      <c r="CC3887" s="6">
        <v>65</v>
      </c>
      <c r="CE3887" s="57" t="s">
        <v>4902</v>
      </c>
      <c r="CF3887" s="6">
        <v>61</v>
      </c>
      <c r="CH3887" s="57" t="s">
        <v>978</v>
      </c>
      <c r="CI3887" s="6">
        <v>59</v>
      </c>
      <c r="CK3887" s="57" t="s">
        <v>4904</v>
      </c>
      <c r="CL3887" s="6">
        <v>58</v>
      </c>
      <c r="CN3887" s="57" t="s">
        <v>2762</v>
      </c>
      <c r="CO3887" s="6">
        <v>57</v>
      </c>
      <c r="CT3887" s="6">
        <f t="shared" ref="CT3887" si="2132">V3887+X3887</f>
        <v>8</v>
      </c>
      <c r="CX3887" s="6" t="str">
        <f t="shared" si="2088"/>
        <v>A</v>
      </c>
      <c r="CY3887" s="87">
        <f t="shared" si="2089"/>
        <v>1760</v>
      </c>
      <c r="CZ3887" s="87">
        <f t="shared" si="2090"/>
        <v>136</v>
      </c>
      <c r="DA3887" s="6" t="str">
        <f t="shared" si="2066"/>
        <v>na</v>
      </c>
    </row>
    <row r="3888" spans="1:105" hidden="1" x14ac:dyDescent="0.2">
      <c r="A3888" s="47">
        <v>8737</v>
      </c>
      <c r="B3888" s="46">
        <f t="shared" si="1777"/>
        <v>3</v>
      </c>
      <c r="C3888" s="46">
        <f t="shared" si="1778"/>
        <v>14</v>
      </c>
      <c r="D3888" s="46">
        <f t="shared" si="1779"/>
        <v>3</v>
      </c>
      <c r="E3888" s="103">
        <v>44999</v>
      </c>
      <c r="F3888" s="17" t="s">
        <v>3449</v>
      </c>
      <c r="G3888" s="47" t="s">
        <v>103</v>
      </c>
      <c r="H3888" s="47" t="s">
        <v>308</v>
      </c>
      <c r="I3888" s="47">
        <v>1</v>
      </c>
      <c r="J3888" s="47">
        <v>2</v>
      </c>
      <c r="K3888" s="106" t="s">
        <v>3298</v>
      </c>
      <c r="L3888" s="20">
        <v>3644</v>
      </c>
      <c r="M3888" s="4" t="s">
        <v>4999</v>
      </c>
      <c r="N3888" s="47">
        <v>18</v>
      </c>
      <c r="O3888" s="17">
        <f t="shared" ref="O3888" si="2133">SUM(P3888:R3888)</f>
        <v>37</v>
      </c>
      <c r="P3888" s="17">
        <f>COUNTIF($H$3852:$H3888,"=W")</f>
        <v>10</v>
      </c>
      <c r="Q3888" s="17">
        <f>COUNTIF($H$3852:$H3888,"=D")</f>
        <v>9</v>
      </c>
      <c r="R3888" s="17">
        <f>COUNTIF($H$3852:$H3888,"=L")</f>
        <v>18</v>
      </c>
      <c r="S3888" s="17">
        <f t="shared" ref="S3888" si="2134">S3887+I3888</f>
        <v>44</v>
      </c>
      <c r="T3888" s="17">
        <f t="shared" ref="T3888" si="2135">T3887+J3888</f>
        <v>49</v>
      </c>
      <c r="U3888" s="17">
        <f t="shared" ref="U3888" si="2136">P3888*3+Q3888</f>
        <v>39</v>
      </c>
      <c r="V3888" s="17">
        <v>9</v>
      </c>
      <c r="W3888" s="17">
        <v>3</v>
      </c>
      <c r="X3888" s="17">
        <v>7</v>
      </c>
      <c r="Y3888" s="17">
        <v>4</v>
      </c>
      <c r="Z3888" s="17">
        <v>8</v>
      </c>
      <c r="AA3888" s="17">
        <v>2</v>
      </c>
      <c r="AB3888" s="17">
        <v>9</v>
      </c>
      <c r="AC3888" s="17">
        <v>7</v>
      </c>
      <c r="AD3888" s="83">
        <v>1</v>
      </c>
      <c r="AE3888" s="83">
        <v>2</v>
      </c>
      <c r="AF3888" s="5">
        <v>0</v>
      </c>
      <c r="AG3888" s="5">
        <v>0</v>
      </c>
      <c r="AH3888" s="83" t="s">
        <v>4911</v>
      </c>
      <c r="AI3888" s="17"/>
      <c r="AJ3888" s="18"/>
      <c r="AK3888" s="104">
        <f t="shared" si="1789"/>
        <v>84139</v>
      </c>
      <c r="AL3888" s="104">
        <f>AK3888/COUNTIF(G$3852:G3888,"H")</f>
        <v>4674.3888888888887</v>
      </c>
      <c r="AM3888" s="104">
        <f t="shared" si="1790"/>
        <v>45010</v>
      </c>
      <c r="AN3888" s="104">
        <f>AM3888/COUNTIF(G$3852:G3888,"A")</f>
        <v>2368.9473684210525</v>
      </c>
      <c r="AO3888" s="18"/>
      <c r="AP3888" s="18">
        <v>91</v>
      </c>
      <c r="AQ3888" s="18">
        <v>68</v>
      </c>
      <c r="AR3888" s="18">
        <v>60</v>
      </c>
      <c r="AS3888" s="18">
        <v>37</v>
      </c>
      <c r="AT3888" s="70">
        <f t="shared" ref="AT3888" si="2137">U3888</f>
        <v>39</v>
      </c>
      <c r="AU3888" s="18">
        <f t="shared" ref="AU3888" si="2138">N3888</f>
        <v>18</v>
      </c>
      <c r="AV3888" s="18">
        <f t="shared" ref="AV3888" si="2139">AR3888-AT3888</f>
        <v>21</v>
      </c>
      <c r="AW3888" s="47"/>
      <c r="AX3888" s="73"/>
      <c r="AY3888" s="105">
        <v>56</v>
      </c>
      <c r="AZ3888" s="107">
        <f t="shared" si="1956"/>
        <v>0.9846322722283205</v>
      </c>
      <c r="BA3888" s="107">
        <f t="shared" ref="BA3888" si="2140">1-AZ3888</f>
        <v>1.5367727771679496E-2</v>
      </c>
      <c r="BB3888" s="18"/>
      <c r="BC3888" s="18"/>
      <c r="BD3888" s="18"/>
      <c r="BE3888" s="18"/>
      <c r="BF3888" s="18"/>
      <c r="BG3888" s="18">
        <f t="shared" ref="BG3888" si="2141">IF(H3888="W",1,0)</f>
        <v>0</v>
      </c>
      <c r="BH3888" s="18">
        <f t="shared" ref="BH3888" si="2142">IF(H3888="W",BH3887+1,0)</f>
        <v>0</v>
      </c>
      <c r="BI3888" s="18">
        <f t="shared" ref="BI3888" si="2143">IF(H3888="D",1,0)</f>
        <v>0</v>
      </c>
      <c r="BJ3888" s="18">
        <f t="shared" ref="BJ3888" si="2144">IF(H3888="D",BJ3887+1,0)</f>
        <v>0</v>
      </c>
      <c r="BK3888" s="18">
        <f t="shared" ref="BK3888" si="2145">IF(H3888="L",1,0)</f>
        <v>1</v>
      </c>
      <c r="BL3888" s="18">
        <f t="shared" ref="BL3888" si="2146">IF(H3888="L",BL3887+1,0)</f>
        <v>1</v>
      </c>
      <c r="BM3888" s="18">
        <f t="shared" ref="BM3888" si="2147">IF(OR(H3888="W",H3888="D"),1,0)</f>
        <v>0</v>
      </c>
      <c r="BN3888" s="18">
        <f t="shared" ref="BN3888" si="2148">IF(OR(H3888="W",H3888="D"),BN3887+1,0)</f>
        <v>0</v>
      </c>
      <c r="BO3888" s="18">
        <f t="shared" ref="BO3888" si="2149">IF(OR(H3888="L",H3888="D"),1,0)</f>
        <v>1</v>
      </c>
      <c r="BP3888" s="18">
        <f t="shared" ref="BP3888" si="2150">IF(OR(H3888="L",H3888="D"),BP3887+1,0)</f>
        <v>1</v>
      </c>
      <c r="BQ3888" s="18">
        <f t="shared" ref="BQ3888" si="2151">IF(I3888&gt;0,1,0)</f>
        <v>1</v>
      </c>
      <c r="BR3888" s="18">
        <f t="shared" ref="BR3888" si="2152">IF(I3888&gt;0,BR3887+1,0)</f>
        <v>3</v>
      </c>
      <c r="BS3888" s="18">
        <f t="shared" si="1780"/>
        <v>1</v>
      </c>
      <c r="BT3888" s="18">
        <f t="shared" si="1781"/>
        <v>1</v>
      </c>
      <c r="BU3888" s="73"/>
      <c r="BV3888" s="57" t="s">
        <v>1396</v>
      </c>
      <c r="BW3888" s="6">
        <v>91</v>
      </c>
      <c r="BY3888" s="57" t="s">
        <v>4901</v>
      </c>
      <c r="BZ3888" s="6">
        <v>90</v>
      </c>
      <c r="CB3888" s="57" t="s">
        <v>783</v>
      </c>
      <c r="CC3888" s="6">
        <v>68</v>
      </c>
      <c r="CE3888" s="57" t="s">
        <v>4902</v>
      </c>
      <c r="CF3888" s="6">
        <v>65</v>
      </c>
      <c r="CH3888" s="57" t="s">
        <v>978</v>
      </c>
      <c r="CI3888" s="6">
        <v>62</v>
      </c>
      <c r="CK3888" s="57" t="s">
        <v>4904</v>
      </c>
      <c r="CL3888" s="6">
        <v>61</v>
      </c>
      <c r="CN3888" s="57" t="s">
        <v>2762</v>
      </c>
      <c r="CO3888" s="6">
        <v>60</v>
      </c>
      <c r="CT3888" s="6">
        <f t="shared" ref="CT3888" si="2153">V3888+X3888</f>
        <v>16</v>
      </c>
      <c r="CX3888" s="6" t="str">
        <f t="shared" si="2088"/>
        <v>H</v>
      </c>
      <c r="CY3888" s="87">
        <f t="shared" si="2089"/>
        <v>3644</v>
      </c>
      <c r="CZ3888" s="87">
        <f t="shared" si="2090"/>
        <v>56</v>
      </c>
      <c r="DA3888" s="6">
        <f t="shared" si="2066"/>
        <v>3588</v>
      </c>
    </row>
    <row r="3889" spans="1:105" hidden="1" x14ac:dyDescent="0.2">
      <c r="A3889" s="47">
        <v>8738</v>
      </c>
      <c r="B3889" s="46">
        <f t="shared" si="1777"/>
        <v>7</v>
      </c>
      <c r="C3889" s="46">
        <f t="shared" si="1778"/>
        <v>18</v>
      </c>
      <c r="D3889" s="46">
        <f t="shared" si="1779"/>
        <v>3</v>
      </c>
      <c r="E3889" s="103">
        <v>45003</v>
      </c>
      <c r="F3889" s="17" t="s">
        <v>5001</v>
      </c>
      <c r="G3889" s="47" t="s">
        <v>103</v>
      </c>
      <c r="H3889" s="47" t="s">
        <v>306</v>
      </c>
      <c r="I3889" s="47">
        <v>2</v>
      </c>
      <c r="J3889" s="47">
        <v>1</v>
      </c>
      <c r="K3889" s="106" t="s">
        <v>1296</v>
      </c>
      <c r="L3889" s="20">
        <v>4409</v>
      </c>
      <c r="M3889" s="4" t="s">
        <v>5002</v>
      </c>
      <c r="N3889" s="47">
        <v>18</v>
      </c>
      <c r="O3889" s="17">
        <f t="shared" ref="O3889" si="2154">SUM(P3889:R3889)</f>
        <v>38</v>
      </c>
      <c r="P3889" s="17">
        <f>COUNTIF($H$3852:$H3889,"=W")</f>
        <v>11</v>
      </c>
      <c r="Q3889" s="17">
        <f>COUNTIF($H$3852:$H3889,"=D")</f>
        <v>9</v>
      </c>
      <c r="R3889" s="17">
        <f>COUNTIF($H$3852:$H3889,"=L")</f>
        <v>18</v>
      </c>
      <c r="S3889" s="17">
        <f t="shared" ref="S3889" si="2155">S3888+I3889</f>
        <v>46</v>
      </c>
      <c r="T3889" s="17">
        <f t="shared" ref="T3889" si="2156">T3888+J3889</f>
        <v>50</v>
      </c>
      <c r="U3889" s="17">
        <f t="shared" ref="U3889" si="2157">P3889*3+Q3889</f>
        <v>42</v>
      </c>
      <c r="V3889" s="17">
        <v>5</v>
      </c>
      <c r="W3889" s="17">
        <v>5</v>
      </c>
      <c r="X3889" s="17">
        <v>7</v>
      </c>
      <c r="Y3889" s="17">
        <v>3</v>
      </c>
      <c r="Z3889" s="17">
        <v>5</v>
      </c>
      <c r="AA3889" s="17">
        <v>3</v>
      </c>
      <c r="AB3889" s="17">
        <v>10</v>
      </c>
      <c r="AC3889" s="17">
        <v>11</v>
      </c>
      <c r="AD3889" s="83">
        <v>1</v>
      </c>
      <c r="AE3889" s="83">
        <v>2</v>
      </c>
      <c r="AF3889" s="5">
        <v>0</v>
      </c>
      <c r="AG3889" s="5">
        <v>0</v>
      </c>
      <c r="AH3889" s="83" t="s">
        <v>3037</v>
      </c>
      <c r="AI3889" s="17"/>
      <c r="AJ3889" s="18"/>
      <c r="AK3889" s="104">
        <f t="shared" si="1789"/>
        <v>88548</v>
      </c>
      <c r="AL3889" s="104">
        <f>AK3889/COUNTIF(G$3852:G3889,"H")</f>
        <v>4660.4210526315792</v>
      </c>
      <c r="AM3889" s="104">
        <f t="shared" si="1790"/>
        <v>45010</v>
      </c>
      <c r="AN3889" s="104">
        <f>AM3889/COUNTIF(G$3852:G3889,"A")</f>
        <v>2368.9473684210525</v>
      </c>
      <c r="AO3889" s="18"/>
      <c r="AP3889" s="18">
        <v>94</v>
      </c>
      <c r="AQ3889" s="18">
        <v>68</v>
      </c>
      <c r="AR3889" s="18">
        <v>61</v>
      </c>
      <c r="AS3889" s="18">
        <v>37</v>
      </c>
      <c r="AT3889" s="70">
        <f t="shared" ref="AT3889" si="2158">U3889</f>
        <v>42</v>
      </c>
      <c r="AU3889" s="18">
        <f t="shared" ref="AU3889" si="2159">N3889</f>
        <v>18</v>
      </c>
      <c r="AV3889" s="18">
        <f t="shared" ref="AV3889" si="2160">AR3889-AT3889</f>
        <v>19</v>
      </c>
      <c r="AW3889" s="47"/>
      <c r="AX3889" s="73"/>
      <c r="AY3889" s="105">
        <v>153</v>
      </c>
      <c r="AZ3889" s="107">
        <f t="shared" si="1956"/>
        <v>0.96529825357223864</v>
      </c>
      <c r="BA3889" s="107">
        <f t="shared" ref="BA3889" si="2161">1-AZ3889</f>
        <v>3.470174642776136E-2</v>
      </c>
      <c r="BB3889" s="18"/>
      <c r="BC3889" s="18"/>
      <c r="BD3889" s="18"/>
      <c r="BE3889" s="18"/>
      <c r="BF3889" s="18"/>
      <c r="BG3889" s="18">
        <f t="shared" ref="BG3889" si="2162">IF(H3889="W",1,0)</f>
        <v>1</v>
      </c>
      <c r="BH3889" s="18">
        <f t="shared" ref="BH3889" si="2163">IF(H3889="W",BH3888+1,0)</f>
        <v>1</v>
      </c>
      <c r="BI3889" s="18">
        <f t="shared" ref="BI3889" si="2164">IF(H3889="D",1,0)</f>
        <v>0</v>
      </c>
      <c r="BJ3889" s="18">
        <f t="shared" ref="BJ3889" si="2165">IF(H3889="D",BJ3888+1,0)</f>
        <v>0</v>
      </c>
      <c r="BK3889" s="18">
        <f t="shared" ref="BK3889" si="2166">IF(H3889="L",1,0)</f>
        <v>0</v>
      </c>
      <c r="BL3889" s="18">
        <f t="shared" ref="BL3889" si="2167">IF(H3889="L",BL3888+1,0)</f>
        <v>0</v>
      </c>
      <c r="BM3889" s="18">
        <f t="shared" ref="BM3889" si="2168">IF(OR(H3889="W",H3889="D"),1,0)</f>
        <v>1</v>
      </c>
      <c r="BN3889" s="18">
        <f t="shared" ref="BN3889" si="2169">IF(OR(H3889="W",H3889="D"),BN3888+1,0)</f>
        <v>1</v>
      </c>
      <c r="BO3889" s="18">
        <f t="shared" ref="BO3889" si="2170">IF(OR(H3889="L",H3889="D"),1,0)</f>
        <v>0</v>
      </c>
      <c r="BP3889" s="18">
        <f t="shared" ref="BP3889" si="2171">IF(OR(H3889="L",H3889="D"),BP3888+1,0)</f>
        <v>0</v>
      </c>
      <c r="BQ3889" s="18">
        <f t="shared" ref="BQ3889" si="2172">IF(I3889&gt;0,1,0)</f>
        <v>1</v>
      </c>
      <c r="BR3889" s="18">
        <f t="shared" ref="BR3889" si="2173">IF(I3889&gt;0,BR3888+1,0)</f>
        <v>4</v>
      </c>
      <c r="BS3889" s="18">
        <f t="shared" si="1780"/>
        <v>1</v>
      </c>
      <c r="BT3889" s="18">
        <f t="shared" si="1781"/>
        <v>2</v>
      </c>
      <c r="BU3889" s="73"/>
      <c r="BV3889" s="57" t="s">
        <v>1396</v>
      </c>
      <c r="BW3889" s="6">
        <v>94</v>
      </c>
      <c r="BY3889" s="57" t="s">
        <v>4901</v>
      </c>
      <c r="BZ3889" s="6">
        <v>91</v>
      </c>
      <c r="CB3889" s="57" t="s">
        <v>783</v>
      </c>
      <c r="CC3889" s="6">
        <v>68</v>
      </c>
      <c r="CE3889" s="57" t="s">
        <v>4902</v>
      </c>
      <c r="CF3889" s="6">
        <v>68</v>
      </c>
      <c r="CH3889" s="57" t="s">
        <v>978</v>
      </c>
      <c r="CI3889" s="6">
        <v>63</v>
      </c>
      <c r="CK3889" s="57" t="s">
        <v>2762</v>
      </c>
      <c r="CL3889" s="6">
        <v>63</v>
      </c>
      <c r="CN3889" s="57" t="s">
        <v>4904</v>
      </c>
      <c r="CO3889" s="6">
        <v>61</v>
      </c>
      <c r="CT3889" s="6">
        <f t="shared" ref="CT3889" si="2174">V3889+X3889</f>
        <v>12</v>
      </c>
      <c r="CX3889" s="6" t="str">
        <f t="shared" si="2088"/>
        <v>H</v>
      </c>
      <c r="CY3889" s="87">
        <f t="shared" si="2089"/>
        <v>4409</v>
      </c>
      <c r="CZ3889" s="87">
        <f t="shared" si="2090"/>
        <v>153</v>
      </c>
      <c r="DA3889" s="6">
        <f t="shared" si="2066"/>
        <v>4256</v>
      </c>
    </row>
    <row r="3890" spans="1:105" hidden="1" x14ac:dyDescent="0.2">
      <c r="A3890" s="47">
        <v>8739</v>
      </c>
      <c r="B3890" s="46">
        <f t="shared" si="1777"/>
        <v>7</v>
      </c>
      <c r="C3890" s="46">
        <f t="shared" si="1778"/>
        <v>25</v>
      </c>
      <c r="D3890" s="46">
        <f t="shared" si="1779"/>
        <v>3</v>
      </c>
      <c r="E3890" s="103">
        <v>45010</v>
      </c>
      <c r="F3890" s="17" t="s">
        <v>2385</v>
      </c>
      <c r="G3890" s="47" t="s">
        <v>310</v>
      </c>
      <c r="H3890" s="47" t="s">
        <v>308</v>
      </c>
      <c r="I3890" s="47">
        <v>0</v>
      </c>
      <c r="J3890" s="47">
        <v>3</v>
      </c>
      <c r="K3890" s="106" t="s">
        <v>3298</v>
      </c>
      <c r="L3890" s="20">
        <v>10161</v>
      </c>
      <c r="M3890" s="4" t="s">
        <v>5003</v>
      </c>
      <c r="N3890" s="47">
        <v>18</v>
      </c>
      <c r="O3890" s="17">
        <f t="shared" ref="O3890" si="2175">SUM(P3890:R3890)</f>
        <v>39</v>
      </c>
      <c r="P3890" s="17">
        <f>COUNTIF($H$3852:$H3890,"=W")</f>
        <v>11</v>
      </c>
      <c r="Q3890" s="17">
        <f>COUNTIF($H$3852:$H3890,"=D")</f>
        <v>9</v>
      </c>
      <c r="R3890" s="17">
        <f>COUNTIF($H$3852:$H3890,"=L")</f>
        <v>19</v>
      </c>
      <c r="S3890" s="17">
        <f t="shared" ref="S3890" si="2176">S3889+I3890</f>
        <v>46</v>
      </c>
      <c r="T3890" s="17">
        <f t="shared" ref="T3890" si="2177">T3889+J3890</f>
        <v>53</v>
      </c>
      <c r="U3890" s="17">
        <f t="shared" ref="U3890" si="2178">P3890*3+Q3890</f>
        <v>42</v>
      </c>
      <c r="V3890" s="17">
        <v>2</v>
      </c>
      <c r="W3890" s="17">
        <v>5</v>
      </c>
      <c r="X3890" s="17">
        <v>2</v>
      </c>
      <c r="Y3890" s="17">
        <v>7</v>
      </c>
      <c r="Z3890" s="17">
        <v>2</v>
      </c>
      <c r="AA3890" s="17">
        <v>8</v>
      </c>
      <c r="AB3890" s="17">
        <v>11</v>
      </c>
      <c r="AC3890" s="17">
        <v>11</v>
      </c>
      <c r="AD3890" s="83">
        <v>2</v>
      </c>
      <c r="AE3890" s="83">
        <v>1</v>
      </c>
      <c r="AF3890" s="5">
        <v>0</v>
      </c>
      <c r="AG3890" s="5">
        <v>0</v>
      </c>
      <c r="AH3890" s="83" t="s">
        <v>5004</v>
      </c>
      <c r="AI3890" s="17"/>
      <c r="AJ3890" s="18"/>
      <c r="AK3890" s="104">
        <f t="shared" si="1789"/>
        <v>88548</v>
      </c>
      <c r="AL3890" s="104">
        <f>AK3890/COUNTIF(G$3852:G3890,"H")</f>
        <v>4660.4210526315792</v>
      </c>
      <c r="AM3890" s="104">
        <f t="shared" si="1790"/>
        <v>55171</v>
      </c>
      <c r="AN3890" s="104">
        <f>AM3890/COUNTIF(G$3852:G3890,"A")</f>
        <v>2758.55</v>
      </c>
      <c r="AO3890" s="18"/>
      <c r="AP3890" s="18">
        <v>97</v>
      </c>
      <c r="AQ3890" s="18">
        <v>71</v>
      </c>
      <c r="AR3890" s="18">
        <v>62</v>
      </c>
      <c r="AS3890" s="18">
        <v>38</v>
      </c>
      <c r="AT3890" s="70">
        <f t="shared" ref="AT3890" si="2179">U3890</f>
        <v>42</v>
      </c>
      <c r="AU3890" s="18">
        <f t="shared" ref="AU3890" si="2180">N3890</f>
        <v>18</v>
      </c>
      <c r="AV3890" s="18">
        <f t="shared" ref="AV3890" si="2181">AR3890-AT3890</f>
        <v>20</v>
      </c>
      <c r="AW3890" s="47"/>
      <c r="AX3890" s="73"/>
      <c r="AY3890" s="105">
        <v>1000</v>
      </c>
      <c r="AZ3890" s="107">
        <f t="shared" si="1956"/>
        <v>9.8415510284420818E-2</v>
      </c>
      <c r="BA3890" s="107">
        <f t="shared" ref="BA3890" si="2182">1-AZ3890</f>
        <v>0.90158448971557914</v>
      </c>
      <c r="BB3890" s="18"/>
      <c r="BC3890" s="18"/>
      <c r="BD3890" s="18"/>
      <c r="BE3890" s="18"/>
      <c r="BF3890" s="18"/>
      <c r="BG3890" s="18">
        <f t="shared" ref="BG3890" si="2183">IF(H3890="W",1,0)</f>
        <v>0</v>
      </c>
      <c r="BH3890" s="18">
        <f t="shared" ref="BH3890" si="2184">IF(H3890="W",BH3889+1,0)</f>
        <v>0</v>
      </c>
      <c r="BI3890" s="18">
        <f t="shared" ref="BI3890" si="2185">IF(H3890="D",1,0)</f>
        <v>0</v>
      </c>
      <c r="BJ3890" s="18">
        <f t="shared" ref="BJ3890" si="2186">IF(H3890="D",BJ3889+1,0)</f>
        <v>0</v>
      </c>
      <c r="BK3890" s="18">
        <f t="shared" ref="BK3890" si="2187">IF(H3890="L",1,0)</f>
        <v>1</v>
      </c>
      <c r="BL3890" s="18">
        <f t="shared" ref="BL3890" si="2188">IF(H3890="L",BL3889+1,0)</f>
        <v>1</v>
      </c>
      <c r="BM3890" s="18">
        <f t="shared" ref="BM3890" si="2189">IF(OR(H3890="W",H3890="D"),1,0)</f>
        <v>0</v>
      </c>
      <c r="BN3890" s="18">
        <f t="shared" ref="BN3890" si="2190">IF(OR(H3890="W",H3890="D"),BN3889+1,0)</f>
        <v>0</v>
      </c>
      <c r="BO3890" s="18">
        <f t="shared" ref="BO3890" si="2191">IF(OR(H3890="L",H3890="D"),1,0)</f>
        <v>1</v>
      </c>
      <c r="BP3890" s="18">
        <f t="shared" ref="BP3890" si="2192">IF(OR(H3890="L",H3890="D"),BP3889+1,0)</f>
        <v>1</v>
      </c>
      <c r="BQ3890" s="18">
        <f t="shared" ref="BQ3890" si="2193">IF(I3890&gt;0,1,0)</f>
        <v>0</v>
      </c>
      <c r="BR3890" s="18">
        <f t="shared" ref="BR3890" si="2194">IF(I3890&gt;0,BR3889+1,0)</f>
        <v>0</v>
      </c>
      <c r="BS3890" s="18">
        <f t="shared" si="1780"/>
        <v>1</v>
      </c>
      <c r="BT3890" s="18">
        <f t="shared" si="1781"/>
        <v>3</v>
      </c>
      <c r="BU3890" s="73"/>
      <c r="BV3890" s="57" t="s">
        <v>1396</v>
      </c>
      <c r="BW3890" s="6">
        <v>97</v>
      </c>
      <c r="BY3890" s="57" t="s">
        <v>4901</v>
      </c>
      <c r="BZ3890" s="6">
        <v>94</v>
      </c>
      <c r="CB3890" s="57" t="s">
        <v>783</v>
      </c>
      <c r="CC3890" s="6">
        <v>71</v>
      </c>
      <c r="CE3890" s="57" t="s">
        <v>4902</v>
      </c>
      <c r="CF3890" s="6">
        <v>71</v>
      </c>
      <c r="CH3890" s="57" t="s">
        <v>978</v>
      </c>
      <c r="CI3890" s="6">
        <v>66</v>
      </c>
      <c r="CK3890" s="57" t="s">
        <v>2762</v>
      </c>
      <c r="CL3890" s="6">
        <v>64</v>
      </c>
      <c r="CN3890" s="57" t="s">
        <v>4904</v>
      </c>
      <c r="CO3890" s="6">
        <v>62</v>
      </c>
      <c r="CT3890" s="6">
        <f t="shared" ref="CT3890" si="2195">V3890+X3890</f>
        <v>4</v>
      </c>
      <c r="CX3890" s="6" t="str">
        <f t="shared" si="2088"/>
        <v>A</v>
      </c>
      <c r="CY3890" s="87">
        <f t="shared" si="2089"/>
        <v>10161</v>
      </c>
      <c r="CZ3890" s="87">
        <f t="shared" si="2090"/>
        <v>1000</v>
      </c>
      <c r="DA3890" s="6" t="str">
        <f t="shared" si="2066"/>
        <v>na</v>
      </c>
    </row>
    <row r="3891" spans="1:105" hidden="1" x14ac:dyDescent="0.2">
      <c r="A3891" s="47">
        <v>8740</v>
      </c>
      <c r="B3891" s="46">
        <f t="shared" si="1777"/>
        <v>3</v>
      </c>
      <c r="C3891" s="46">
        <f t="shared" si="1778"/>
        <v>28</v>
      </c>
      <c r="D3891" s="46">
        <f t="shared" si="1779"/>
        <v>3</v>
      </c>
      <c r="E3891" s="103">
        <v>45013</v>
      </c>
      <c r="F3891" s="17" t="s">
        <v>441</v>
      </c>
      <c r="G3891" s="47" t="s">
        <v>103</v>
      </c>
      <c r="H3891" s="47" t="s">
        <v>307</v>
      </c>
      <c r="I3891" s="47">
        <v>0</v>
      </c>
      <c r="J3891" s="47">
        <v>0</v>
      </c>
      <c r="K3891" s="106" t="s">
        <v>36</v>
      </c>
      <c r="L3891" s="20">
        <v>5435</v>
      </c>
      <c r="M3891" s="4"/>
      <c r="N3891" s="47">
        <v>17</v>
      </c>
      <c r="O3891" s="17">
        <f t="shared" ref="O3891" si="2196">SUM(P3891:R3891)</f>
        <v>40</v>
      </c>
      <c r="P3891" s="17">
        <f>COUNTIF($H$3852:$H3891,"=W")</f>
        <v>11</v>
      </c>
      <c r="Q3891" s="17">
        <f>COUNTIF($H$3852:$H3891,"=D")</f>
        <v>10</v>
      </c>
      <c r="R3891" s="17">
        <f>COUNTIF($H$3852:$H3891,"=L")</f>
        <v>19</v>
      </c>
      <c r="S3891" s="17">
        <f t="shared" ref="S3891" si="2197">S3890+I3891</f>
        <v>46</v>
      </c>
      <c r="T3891" s="17">
        <f t="shared" ref="T3891" si="2198">T3890+J3891</f>
        <v>53</v>
      </c>
      <c r="U3891" s="17">
        <f t="shared" ref="U3891" si="2199">P3891*3+Q3891</f>
        <v>43</v>
      </c>
      <c r="V3891" s="17">
        <v>2</v>
      </c>
      <c r="W3891" s="17">
        <v>4</v>
      </c>
      <c r="X3891" s="17">
        <v>2</v>
      </c>
      <c r="Y3891" s="17">
        <v>5</v>
      </c>
      <c r="Z3891" s="17">
        <v>4</v>
      </c>
      <c r="AA3891" s="17">
        <v>4</v>
      </c>
      <c r="AB3891" s="17">
        <v>10</v>
      </c>
      <c r="AC3891" s="17">
        <v>11</v>
      </c>
      <c r="AD3891" s="83">
        <v>1</v>
      </c>
      <c r="AE3891" s="83">
        <v>2</v>
      </c>
      <c r="AF3891" s="5">
        <v>0</v>
      </c>
      <c r="AG3891" s="5">
        <v>0</v>
      </c>
      <c r="AH3891" s="83" t="s">
        <v>5005</v>
      </c>
      <c r="AI3891" s="17"/>
      <c r="AJ3891" s="18"/>
      <c r="AK3891" s="104">
        <f t="shared" si="1789"/>
        <v>93983</v>
      </c>
      <c r="AL3891" s="104">
        <f>AK3891/COUNTIF(G$3852:G3891,"H")</f>
        <v>4699.1499999999996</v>
      </c>
      <c r="AM3891" s="104">
        <f t="shared" si="1790"/>
        <v>55171</v>
      </c>
      <c r="AN3891" s="104">
        <f>AM3891/COUNTIF(G$3852:G3891,"A")</f>
        <v>2758.55</v>
      </c>
      <c r="AO3891" s="18"/>
      <c r="AP3891" s="18">
        <v>97</v>
      </c>
      <c r="AQ3891" s="18">
        <v>72</v>
      </c>
      <c r="AR3891" s="18">
        <v>62</v>
      </c>
      <c r="AS3891" s="18">
        <v>40</v>
      </c>
      <c r="AT3891" s="70">
        <f t="shared" ref="AT3891" si="2200">U3891</f>
        <v>43</v>
      </c>
      <c r="AU3891" s="18">
        <f t="shared" ref="AU3891" si="2201">N3891</f>
        <v>17</v>
      </c>
      <c r="AV3891" s="18">
        <f t="shared" ref="AV3891" si="2202">AR3891-AT3891</f>
        <v>19</v>
      </c>
      <c r="AW3891" s="47"/>
      <c r="AX3891" s="73"/>
      <c r="AY3891" s="105">
        <v>1190</v>
      </c>
      <c r="AZ3891" s="107">
        <f t="shared" si="1956"/>
        <v>0.78104875804967799</v>
      </c>
      <c r="BA3891" s="107">
        <f t="shared" ref="BA3891" si="2203">1-AZ3891</f>
        <v>0.21895124195032201</v>
      </c>
      <c r="BB3891" s="18"/>
      <c r="BC3891" s="18"/>
      <c r="BD3891" s="18"/>
      <c r="BE3891" s="18"/>
      <c r="BF3891" s="18"/>
      <c r="BG3891" s="18">
        <f t="shared" ref="BG3891" si="2204">IF(H3891="W",1,0)</f>
        <v>0</v>
      </c>
      <c r="BH3891" s="18">
        <f t="shared" ref="BH3891" si="2205">IF(H3891="W",BH3890+1,0)</f>
        <v>0</v>
      </c>
      <c r="BI3891" s="18">
        <f t="shared" ref="BI3891" si="2206">IF(H3891="D",1,0)</f>
        <v>1</v>
      </c>
      <c r="BJ3891" s="18">
        <f t="shared" ref="BJ3891" si="2207">IF(H3891="D",BJ3890+1,0)</f>
        <v>1</v>
      </c>
      <c r="BK3891" s="18">
        <f t="shared" ref="BK3891" si="2208">IF(H3891="L",1,0)</f>
        <v>0</v>
      </c>
      <c r="BL3891" s="18">
        <f t="shared" ref="BL3891" si="2209">IF(H3891="L",BL3890+1,0)</f>
        <v>0</v>
      </c>
      <c r="BM3891" s="18">
        <f t="shared" ref="BM3891" si="2210">IF(OR(H3891="W",H3891="D"),1,0)</f>
        <v>1</v>
      </c>
      <c r="BN3891" s="18">
        <f t="shared" ref="BN3891" si="2211">IF(OR(H3891="W",H3891="D"),BN3890+1,0)</f>
        <v>1</v>
      </c>
      <c r="BO3891" s="18">
        <f t="shared" ref="BO3891" si="2212">IF(OR(H3891="L",H3891="D"),1,0)</f>
        <v>1</v>
      </c>
      <c r="BP3891" s="18">
        <f t="shared" ref="BP3891" si="2213">IF(OR(H3891="L",H3891="D"),BP3890+1,0)</f>
        <v>2</v>
      </c>
      <c r="BQ3891" s="18">
        <f t="shared" ref="BQ3891" si="2214">IF(I3891&gt;0,1,0)</f>
        <v>0</v>
      </c>
      <c r="BR3891" s="18">
        <f t="shared" ref="BR3891" si="2215">IF(I3891&gt;0,BR3890+1,0)</f>
        <v>0</v>
      </c>
      <c r="BS3891" s="18">
        <f t="shared" si="1780"/>
        <v>0</v>
      </c>
      <c r="BT3891" s="18">
        <f t="shared" si="1781"/>
        <v>0</v>
      </c>
      <c r="BU3891" s="73"/>
      <c r="BV3891" s="57" t="s">
        <v>4901</v>
      </c>
      <c r="BW3891" s="6">
        <v>97</v>
      </c>
      <c r="BY3891" s="57" t="s">
        <v>1396</v>
      </c>
      <c r="BZ3891" s="6">
        <v>97</v>
      </c>
      <c r="CB3891" s="57" t="s">
        <v>783</v>
      </c>
      <c r="CC3891" s="6">
        <v>72</v>
      </c>
      <c r="CE3891" s="57" t="s">
        <v>4902</v>
      </c>
      <c r="CF3891" s="6">
        <v>71</v>
      </c>
      <c r="CH3891" s="57" t="s">
        <v>978</v>
      </c>
      <c r="CI3891" s="6">
        <v>67</v>
      </c>
      <c r="CK3891" s="57" t="s">
        <v>2762</v>
      </c>
      <c r="CL3891" s="6">
        <v>64</v>
      </c>
      <c r="CN3891" s="57" t="s">
        <v>4904</v>
      </c>
      <c r="CO3891" s="6">
        <v>62</v>
      </c>
      <c r="CT3891" s="6">
        <f t="shared" ref="CT3891" si="2216">V3891+X3891</f>
        <v>4</v>
      </c>
      <c r="CX3891" s="6" t="str">
        <f t="shared" si="2088"/>
        <v>H</v>
      </c>
      <c r="CY3891" s="87">
        <f t="shared" si="2089"/>
        <v>5435</v>
      </c>
      <c r="CZ3891" s="87">
        <f t="shared" si="2090"/>
        <v>1190</v>
      </c>
      <c r="DA3891" s="6">
        <f t="shared" si="2066"/>
        <v>4245</v>
      </c>
    </row>
    <row r="3892" spans="1:105" hidden="1" x14ac:dyDescent="0.2">
      <c r="A3892" s="47">
        <v>8741</v>
      </c>
      <c r="B3892" s="46">
        <f t="shared" si="1777"/>
        <v>2</v>
      </c>
      <c r="C3892" s="46">
        <f t="shared" si="1778"/>
        <v>3</v>
      </c>
      <c r="D3892" s="46">
        <f t="shared" si="1779"/>
        <v>4</v>
      </c>
      <c r="E3892" s="103">
        <v>45019</v>
      </c>
      <c r="F3892" s="17" t="s">
        <v>582</v>
      </c>
      <c r="G3892" s="47" t="s">
        <v>103</v>
      </c>
      <c r="H3892" s="47" t="s">
        <v>306</v>
      </c>
      <c r="I3892" s="47">
        <v>1</v>
      </c>
      <c r="J3892" s="47">
        <v>0</v>
      </c>
      <c r="K3892" s="106" t="s">
        <v>1296</v>
      </c>
      <c r="L3892" s="20">
        <v>4416</v>
      </c>
      <c r="M3892" s="145" t="s">
        <v>5006</v>
      </c>
      <c r="N3892" s="47">
        <v>16</v>
      </c>
      <c r="O3892" s="17">
        <f t="shared" ref="O3892" si="2217">SUM(P3892:R3892)</f>
        <v>41</v>
      </c>
      <c r="P3892" s="17">
        <f>COUNTIF($H$3852:$H3892,"=W")</f>
        <v>12</v>
      </c>
      <c r="Q3892" s="17">
        <f>COUNTIF($H$3852:$H3892,"=D")</f>
        <v>10</v>
      </c>
      <c r="R3892" s="17">
        <f>COUNTIF($H$3852:$H3892,"=L")</f>
        <v>19</v>
      </c>
      <c r="S3892" s="17">
        <f t="shared" ref="S3892" si="2218">S3891+I3892</f>
        <v>47</v>
      </c>
      <c r="T3892" s="17">
        <f t="shared" ref="T3892" si="2219">T3891+J3892</f>
        <v>53</v>
      </c>
      <c r="U3892" s="17">
        <f t="shared" ref="U3892" si="2220">P3892*3+Q3892</f>
        <v>46</v>
      </c>
      <c r="V3892" s="17">
        <v>4</v>
      </c>
      <c r="W3892" s="17">
        <v>2</v>
      </c>
      <c r="X3892" s="17">
        <v>14</v>
      </c>
      <c r="Y3892" s="17">
        <v>0</v>
      </c>
      <c r="Z3892" s="17">
        <v>4</v>
      </c>
      <c r="AA3892" s="17">
        <v>3</v>
      </c>
      <c r="AB3892" s="17">
        <v>15</v>
      </c>
      <c r="AC3892" s="17">
        <v>15</v>
      </c>
      <c r="AD3892" s="83">
        <v>0</v>
      </c>
      <c r="AE3892" s="83">
        <v>1</v>
      </c>
      <c r="AF3892" s="5">
        <v>0</v>
      </c>
      <c r="AG3892" s="5">
        <v>0</v>
      </c>
      <c r="AH3892" s="83"/>
      <c r="AI3892" s="17"/>
      <c r="AJ3892" s="18"/>
      <c r="AK3892" s="104">
        <f t="shared" si="1789"/>
        <v>98399</v>
      </c>
      <c r="AL3892" s="104">
        <f>AK3892/COUNTIF(G$3852:G3892,"H")</f>
        <v>4685.666666666667</v>
      </c>
      <c r="AM3892" s="104">
        <f t="shared" si="1790"/>
        <v>55171</v>
      </c>
      <c r="AN3892" s="104">
        <f>AM3892/COUNTIF(G$3852:G3892,"A")</f>
        <v>2758.55</v>
      </c>
      <c r="AO3892" s="18"/>
      <c r="AP3892" s="18">
        <v>100</v>
      </c>
      <c r="AQ3892" s="18">
        <v>72</v>
      </c>
      <c r="AR3892" s="18">
        <v>64</v>
      </c>
      <c r="AS3892" s="18">
        <v>43</v>
      </c>
      <c r="AT3892" s="70">
        <f t="shared" ref="AT3892" si="2221">U3892</f>
        <v>46</v>
      </c>
      <c r="AU3892" s="18">
        <f t="shared" ref="AU3892" si="2222">N3892</f>
        <v>16</v>
      </c>
      <c r="AV3892" s="18">
        <f t="shared" ref="AV3892" si="2223">AR3892-AT3892</f>
        <v>18</v>
      </c>
      <c r="AW3892" s="47"/>
      <c r="AX3892" s="73"/>
      <c r="AY3892" s="105">
        <v>107</v>
      </c>
      <c r="AZ3892" s="107">
        <f t="shared" si="1956"/>
        <v>0.97576992753623193</v>
      </c>
      <c r="BA3892" s="107">
        <f t="shared" ref="BA3892" si="2224">1-AZ3892</f>
        <v>2.4230072463768071E-2</v>
      </c>
      <c r="BB3892" s="18"/>
      <c r="BC3892" s="18"/>
      <c r="BD3892" s="18"/>
      <c r="BE3892" s="18"/>
      <c r="BF3892" s="18"/>
      <c r="BG3892" s="18">
        <f t="shared" ref="BG3892" si="2225">IF(H3892="W",1,0)</f>
        <v>1</v>
      </c>
      <c r="BH3892" s="18">
        <f t="shared" ref="BH3892" si="2226">IF(H3892="W",BH3891+1,0)</f>
        <v>1</v>
      </c>
      <c r="BI3892" s="18">
        <f t="shared" ref="BI3892" si="2227">IF(H3892="D",1,0)</f>
        <v>0</v>
      </c>
      <c r="BJ3892" s="18">
        <f t="shared" ref="BJ3892" si="2228">IF(H3892="D",BJ3891+1,0)</f>
        <v>0</v>
      </c>
      <c r="BK3892" s="18">
        <f t="shared" ref="BK3892" si="2229">IF(H3892="L",1,0)</f>
        <v>0</v>
      </c>
      <c r="BL3892" s="18">
        <f t="shared" ref="BL3892" si="2230">IF(H3892="L",BL3891+1,0)</f>
        <v>0</v>
      </c>
      <c r="BM3892" s="18">
        <f t="shared" ref="BM3892" si="2231">IF(OR(H3892="W",H3892="D"),1,0)</f>
        <v>1</v>
      </c>
      <c r="BN3892" s="18">
        <f t="shared" ref="BN3892" si="2232">IF(OR(H3892="W",H3892="D"),BN3891+1,0)</f>
        <v>2</v>
      </c>
      <c r="BO3892" s="18">
        <f t="shared" ref="BO3892" si="2233">IF(OR(H3892="L",H3892="D"),1,0)</f>
        <v>0</v>
      </c>
      <c r="BP3892" s="18">
        <f t="shared" ref="BP3892" si="2234">IF(OR(H3892="L",H3892="D"),BP3891+1,0)</f>
        <v>0</v>
      </c>
      <c r="BQ3892" s="18">
        <f t="shared" ref="BQ3892" si="2235">IF(I3892&gt;0,1,0)</f>
        <v>1</v>
      </c>
      <c r="BR3892" s="18">
        <f t="shared" ref="BR3892" si="2236">IF(I3892&gt;0,BR3891+1,0)</f>
        <v>1</v>
      </c>
      <c r="BS3892" s="18">
        <f t="shared" si="1780"/>
        <v>0</v>
      </c>
      <c r="BT3892" s="18">
        <f t="shared" si="1781"/>
        <v>0</v>
      </c>
      <c r="BU3892" s="73"/>
      <c r="BV3892" s="57" t="s">
        <v>1396</v>
      </c>
      <c r="BW3892" s="6">
        <v>100</v>
      </c>
      <c r="BY3892" s="57" t="s">
        <v>4901</v>
      </c>
      <c r="BZ3892" s="6">
        <v>97</v>
      </c>
      <c r="CB3892" s="57" t="s">
        <v>783</v>
      </c>
      <c r="CC3892" s="6">
        <v>72</v>
      </c>
      <c r="CE3892" s="57" t="s">
        <v>4902</v>
      </c>
      <c r="CF3892" s="6">
        <v>72</v>
      </c>
      <c r="CH3892" s="57" t="s">
        <v>978</v>
      </c>
      <c r="CI3892" s="6">
        <v>67</v>
      </c>
      <c r="CK3892" s="57" t="s">
        <v>4904</v>
      </c>
      <c r="CL3892" s="6">
        <v>65</v>
      </c>
      <c r="CN3892" s="57" t="s">
        <v>2762</v>
      </c>
      <c r="CO3892" s="6">
        <v>64</v>
      </c>
      <c r="CT3892" s="6">
        <f t="shared" ref="CT3892" si="2237">V3892+X3892</f>
        <v>18</v>
      </c>
      <c r="CX3892" s="6" t="str">
        <f t="shared" si="2088"/>
        <v>H</v>
      </c>
      <c r="CY3892" s="87">
        <f t="shared" si="2089"/>
        <v>4416</v>
      </c>
      <c r="CZ3892" s="87">
        <f t="shared" si="2090"/>
        <v>107</v>
      </c>
      <c r="DA3892" s="6">
        <f t="shared" si="2066"/>
        <v>4309</v>
      </c>
    </row>
    <row r="3893" spans="1:105" hidden="1" x14ac:dyDescent="0.2">
      <c r="A3893" s="47">
        <v>8742</v>
      </c>
      <c r="B3893" s="46">
        <f t="shared" si="1777"/>
        <v>6</v>
      </c>
      <c r="C3893" s="46">
        <f t="shared" si="1778"/>
        <v>7</v>
      </c>
      <c r="D3893" s="46">
        <f t="shared" si="1779"/>
        <v>4</v>
      </c>
      <c r="E3893" s="103">
        <v>45023</v>
      </c>
      <c r="F3893" s="17" t="s">
        <v>235</v>
      </c>
      <c r="G3893" s="47" t="s">
        <v>310</v>
      </c>
      <c r="H3893" s="47" t="s">
        <v>306</v>
      </c>
      <c r="I3893" s="47">
        <v>3</v>
      </c>
      <c r="J3893" s="47">
        <v>1</v>
      </c>
      <c r="K3893" s="106" t="s">
        <v>558</v>
      </c>
      <c r="L3893" s="20">
        <v>8638</v>
      </c>
      <c r="M3893" s="4" t="s">
        <v>5007</v>
      </c>
      <c r="N3893" s="47">
        <v>14</v>
      </c>
      <c r="O3893" s="17">
        <f t="shared" ref="O3893" si="2238">SUM(P3893:R3893)</f>
        <v>42</v>
      </c>
      <c r="P3893" s="17">
        <f>COUNTIF($H$3852:$H3893,"=W")</f>
        <v>13</v>
      </c>
      <c r="Q3893" s="17">
        <f>COUNTIF($H$3852:$H3893,"=D")</f>
        <v>10</v>
      </c>
      <c r="R3893" s="17">
        <f>COUNTIF($H$3852:$H3893,"=L")</f>
        <v>19</v>
      </c>
      <c r="S3893" s="17">
        <f t="shared" ref="S3893" si="2239">S3892+I3893</f>
        <v>50</v>
      </c>
      <c r="T3893" s="17">
        <f t="shared" ref="T3893" si="2240">T3892+J3893</f>
        <v>54</v>
      </c>
      <c r="U3893" s="17">
        <f t="shared" ref="U3893" si="2241">P3893*3+Q3893</f>
        <v>49</v>
      </c>
      <c r="V3893" s="17">
        <v>3</v>
      </c>
      <c r="W3893" s="17">
        <v>5</v>
      </c>
      <c r="X3893" s="17">
        <v>4</v>
      </c>
      <c r="Y3893" s="17">
        <v>5</v>
      </c>
      <c r="Z3893" s="17">
        <v>1</v>
      </c>
      <c r="AA3893" s="17">
        <v>14</v>
      </c>
      <c r="AB3893" s="17">
        <v>7</v>
      </c>
      <c r="AC3893" s="17">
        <v>9</v>
      </c>
      <c r="AD3893" s="83">
        <v>2</v>
      </c>
      <c r="AE3893" s="83">
        <v>2</v>
      </c>
      <c r="AF3893" s="5">
        <v>0</v>
      </c>
      <c r="AG3893" s="5">
        <v>0</v>
      </c>
      <c r="AH3893" s="83" t="s">
        <v>5009</v>
      </c>
      <c r="AI3893" s="17"/>
      <c r="AJ3893" s="18"/>
      <c r="AK3893" s="104">
        <f t="shared" si="1789"/>
        <v>98399</v>
      </c>
      <c r="AL3893" s="104">
        <f>AK3893/COUNTIF(G$3852:G3893,"H")</f>
        <v>4685.666666666667</v>
      </c>
      <c r="AM3893" s="104">
        <f t="shared" si="1790"/>
        <v>63809</v>
      </c>
      <c r="AN3893" s="104">
        <f>AM3893/COUNTIF(G$3852:G3893,"A")</f>
        <v>3038.5238095238096</v>
      </c>
      <c r="AO3893" s="18"/>
      <c r="AP3893" s="18">
        <v>100</v>
      </c>
      <c r="AQ3893" s="18">
        <v>75</v>
      </c>
      <c r="AR3893" s="18">
        <v>64</v>
      </c>
      <c r="AS3893" s="18">
        <v>44</v>
      </c>
      <c r="AT3893" s="70">
        <f t="shared" ref="AT3893" si="2242">U3893</f>
        <v>49</v>
      </c>
      <c r="AU3893" s="18">
        <f t="shared" ref="AU3893" si="2243">N3893</f>
        <v>14</v>
      </c>
      <c r="AV3893" s="18">
        <f t="shared" ref="AV3893" si="2244">AR3893-AT3893</f>
        <v>15</v>
      </c>
      <c r="AW3893" s="47"/>
      <c r="AX3893" s="73"/>
      <c r="AY3893" s="105">
        <v>1105</v>
      </c>
      <c r="AZ3893" s="107">
        <f t="shared" si="1956"/>
        <v>0.12792313035424868</v>
      </c>
      <c r="BA3893" s="107">
        <f t="shared" ref="BA3893" si="2245">1-AZ3893</f>
        <v>0.87207686964575126</v>
      </c>
      <c r="BB3893" s="18"/>
      <c r="BC3893" s="18"/>
      <c r="BD3893" s="18"/>
      <c r="BE3893" s="18"/>
      <c r="BF3893" s="18"/>
      <c r="BG3893" s="18">
        <f t="shared" ref="BG3893" si="2246">IF(H3893="W",1,0)</f>
        <v>1</v>
      </c>
      <c r="BH3893" s="18">
        <f t="shared" ref="BH3893" si="2247">IF(H3893="W",BH3892+1,0)</f>
        <v>2</v>
      </c>
      <c r="BI3893" s="18">
        <f t="shared" ref="BI3893" si="2248">IF(H3893="D",1,0)</f>
        <v>0</v>
      </c>
      <c r="BJ3893" s="18">
        <f t="shared" ref="BJ3893" si="2249">IF(H3893="D",BJ3892+1,0)</f>
        <v>0</v>
      </c>
      <c r="BK3893" s="18">
        <f t="shared" ref="BK3893" si="2250">IF(H3893="L",1,0)</f>
        <v>0</v>
      </c>
      <c r="BL3893" s="18">
        <f t="shared" ref="BL3893" si="2251">IF(H3893="L",BL3892+1,0)</f>
        <v>0</v>
      </c>
      <c r="BM3893" s="18">
        <f t="shared" ref="BM3893" si="2252">IF(OR(H3893="W",H3893="D"),1,0)</f>
        <v>1</v>
      </c>
      <c r="BN3893" s="18">
        <f t="shared" ref="BN3893" si="2253">IF(OR(H3893="W",H3893="D"),BN3892+1,0)</f>
        <v>3</v>
      </c>
      <c r="BO3893" s="18">
        <f t="shared" ref="BO3893" si="2254">IF(OR(H3893="L",H3893="D"),1,0)</f>
        <v>0</v>
      </c>
      <c r="BP3893" s="18">
        <f t="shared" ref="BP3893" si="2255">IF(OR(H3893="L",H3893="D"),BP3892+1,0)</f>
        <v>0</v>
      </c>
      <c r="BQ3893" s="18">
        <f t="shared" ref="BQ3893" si="2256">IF(I3893&gt;0,1,0)</f>
        <v>1</v>
      </c>
      <c r="BR3893" s="18">
        <f t="shared" ref="BR3893" si="2257">IF(I3893&gt;0,BR3892+1,0)</f>
        <v>2</v>
      </c>
      <c r="BS3893" s="18">
        <f t="shared" si="1780"/>
        <v>1</v>
      </c>
      <c r="BT3893" s="18">
        <f t="shared" si="1781"/>
        <v>1</v>
      </c>
      <c r="BU3893" s="73"/>
      <c r="BV3893" s="57" t="s">
        <v>4901</v>
      </c>
      <c r="BW3893" s="6">
        <v>100</v>
      </c>
      <c r="BY3893" s="57" t="s">
        <v>1396</v>
      </c>
      <c r="BZ3893" s="6">
        <v>100</v>
      </c>
      <c r="CB3893" s="57" t="s">
        <v>783</v>
      </c>
      <c r="CC3893" s="6">
        <v>75</v>
      </c>
      <c r="CE3893" s="57" t="s">
        <v>4902</v>
      </c>
      <c r="CF3893" s="6">
        <v>72</v>
      </c>
      <c r="CH3893" s="57" t="s">
        <v>978</v>
      </c>
      <c r="CI3893" s="6">
        <v>68</v>
      </c>
      <c r="CK3893" s="57" t="s">
        <v>4904</v>
      </c>
      <c r="CL3893" s="6">
        <v>66</v>
      </c>
      <c r="CN3893" s="57" t="s">
        <v>2762</v>
      </c>
      <c r="CO3893" s="6">
        <v>64</v>
      </c>
      <c r="CT3893" s="6">
        <f t="shared" ref="CT3893" si="2258">V3893+X3893</f>
        <v>7</v>
      </c>
      <c r="CX3893" s="6" t="str">
        <f t="shared" si="2088"/>
        <v>A</v>
      </c>
      <c r="CY3893" s="87">
        <f t="shared" si="2089"/>
        <v>8638</v>
      </c>
      <c r="CZ3893" s="87">
        <f t="shared" si="2090"/>
        <v>1105</v>
      </c>
      <c r="DA3893" s="6" t="str">
        <f t="shared" si="2066"/>
        <v>na</v>
      </c>
    </row>
    <row r="3894" spans="1:105" hidden="1" x14ac:dyDescent="0.2">
      <c r="A3894" s="47">
        <v>8743</v>
      </c>
      <c r="B3894" s="46">
        <f t="shared" si="1777"/>
        <v>2</v>
      </c>
      <c r="C3894" s="46">
        <f t="shared" si="1778"/>
        <v>10</v>
      </c>
      <c r="D3894" s="46">
        <f t="shared" si="1779"/>
        <v>4</v>
      </c>
      <c r="E3894" s="103">
        <v>45026</v>
      </c>
      <c r="F3894" s="17" t="s">
        <v>259</v>
      </c>
      <c r="G3894" s="47" t="s">
        <v>103</v>
      </c>
      <c r="H3894" s="47" t="s">
        <v>308</v>
      </c>
      <c r="I3894" s="47">
        <v>0</v>
      </c>
      <c r="J3894" s="47">
        <v>3</v>
      </c>
      <c r="K3894" s="106" t="s">
        <v>3298</v>
      </c>
      <c r="L3894" s="20">
        <v>6251</v>
      </c>
      <c r="M3894" s="4" t="s">
        <v>5008</v>
      </c>
      <c r="N3894" s="47">
        <v>17</v>
      </c>
      <c r="O3894" s="17">
        <f t="shared" ref="O3894" si="2259">SUM(P3894:R3894)</f>
        <v>43</v>
      </c>
      <c r="P3894" s="17">
        <f>COUNTIF($H$3852:$H3894,"=W")</f>
        <v>13</v>
      </c>
      <c r="Q3894" s="17">
        <f>COUNTIF($H$3852:$H3894,"=D")</f>
        <v>10</v>
      </c>
      <c r="R3894" s="17">
        <f>COUNTIF($H$3852:$H3894,"=L")</f>
        <v>20</v>
      </c>
      <c r="S3894" s="17">
        <f t="shared" ref="S3894" si="2260">S3893+I3894</f>
        <v>50</v>
      </c>
      <c r="T3894" s="17">
        <f t="shared" ref="T3894" si="2261">T3893+J3894</f>
        <v>57</v>
      </c>
      <c r="U3894" s="17">
        <f t="shared" ref="U3894" si="2262">P3894*3+Q3894</f>
        <v>49</v>
      </c>
      <c r="V3894" s="17">
        <v>2</v>
      </c>
      <c r="W3894" s="17">
        <v>6</v>
      </c>
      <c r="X3894" s="17">
        <v>4</v>
      </c>
      <c r="Y3894" s="17">
        <v>3</v>
      </c>
      <c r="Z3894" s="17">
        <v>3</v>
      </c>
      <c r="AA3894" s="17">
        <v>4</v>
      </c>
      <c r="AB3894" s="17">
        <v>14</v>
      </c>
      <c r="AC3894" s="17">
        <v>11</v>
      </c>
      <c r="AD3894" s="83">
        <v>0</v>
      </c>
      <c r="AE3894" s="83">
        <v>0</v>
      </c>
      <c r="AF3894" s="5">
        <v>0</v>
      </c>
      <c r="AG3894" s="5">
        <v>0</v>
      </c>
      <c r="AH3894" s="83"/>
      <c r="AI3894" s="17"/>
      <c r="AJ3894" s="18"/>
      <c r="AK3894" s="104">
        <f t="shared" si="1789"/>
        <v>104650</v>
      </c>
      <c r="AL3894" s="104">
        <f>AK3894/COUNTIF(G$3852:G3894,"H")</f>
        <v>4756.818181818182</v>
      </c>
      <c r="AM3894" s="104">
        <f t="shared" si="1790"/>
        <v>63809</v>
      </c>
      <c r="AN3894" s="104">
        <f>AM3894/COUNTIF(G$3852:G3894,"A")</f>
        <v>3038.5238095238096</v>
      </c>
      <c r="AO3894" s="18"/>
      <c r="AP3894" s="18">
        <v>103</v>
      </c>
      <c r="AQ3894" s="18">
        <v>76</v>
      </c>
      <c r="AR3894" s="18">
        <v>65</v>
      </c>
      <c r="AS3894" s="18">
        <v>45</v>
      </c>
      <c r="AT3894" s="70">
        <f t="shared" ref="AT3894" si="2263">U3894</f>
        <v>49</v>
      </c>
      <c r="AU3894" s="18">
        <f t="shared" ref="AU3894" si="2264">N3894</f>
        <v>17</v>
      </c>
      <c r="AV3894" s="18">
        <f t="shared" ref="AV3894" si="2265">AR3894-AT3894</f>
        <v>16</v>
      </c>
      <c r="AW3894" s="47"/>
      <c r="AX3894" s="73"/>
      <c r="AY3894" s="105">
        <v>649</v>
      </c>
      <c r="AZ3894" s="107">
        <f t="shared" si="1956"/>
        <v>0.89617661174212127</v>
      </c>
      <c r="BA3894" s="107">
        <f t="shared" ref="BA3894" si="2266">1-AZ3894</f>
        <v>0.10382338825787873</v>
      </c>
      <c r="BB3894" s="18"/>
      <c r="BC3894" s="18"/>
      <c r="BD3894" s="18"/>
      <c r="BE3894" s="18"/>
      <c r="BF3894" s="18"/>
      <c r="BG3894" s="18">
        <f t="shared" ref="BG3894" si="2267">IF(H3894="W",1,0)</f>
        <v>0</v>
      </c>
      <c r="BH3894" s="18">
        <f t="shared" ref="BH3894" si="2268">IF(H3894="W",BH3893+1,0)</f>
        <v>0</v>
      </c>
      <c r="BI3894" s="18">
        <f t="shared" ref="BI3894" si="2269">IF(H3894="D",1,0)</f>
        <v>0</v>
      </c>
      <c r="BJ3894" s="18">
        <f t="shared" ref="BJ3894" si="2270">IF(H3894="D",BJ3893+1,0)</f>
        <v>0</v>
      </c>
      <c r="BK3894" s="18">
        <f t="shared" ref="BK3894" si="2271">IF(H3894="L",1,0)</f>
        <v>1</v>
      </c>
      <c r="BL3894" s="18">
        <f t="shared" ref="BL3894" si="2272">IF(H3894="L",BL3893+1,0)</f>
        <v>1</v>
      </c>
      <c r="BM3894" s="18">
        <f t="shared" ref="BM3894" si="2273">IF(OR(H3894="W",H3894="D"),1,0)</f>
        <v>0</v>
      </c>
      <c r="BN3894" s="18">
        <f t="shared" ref="BN3894" si="2274">IF(OR(H3894="W",H3894="D"),BN3893+1,0)</f>
        <v>0</v>
      </c>
      <c r="BO3894" s="18">
        <f t="shared" ref="BO3894" si="2275">IF(OR(H3894="L",H3894="D"),1,0)</f>
        <v>1</v>
      </c>
      <c r="BP3894" s="18">
        <f t="shared" ref="BP3894" si="2276">IF(OR(H3894="L",H3894="D"),BP3893+1,0)</f>
        <v>1</v>
      </c>
      <c r="BQ3894" s="18">
        <f t="shared" ref="BQ3894" si="2277">IF(I3894&gt;0,1,0)</f>
        <v>0</v>
      </c>
      <c r="BR3894" s="18">
        <f t="shared" ref="BR3894" si="2278">IF(I3894&gt;0,BR3893+1,0)</f>
        <v>0</v>
      </c>
      <c r="BS3894" s="18">
        <f t="shared" si="1780"/>
        <v>1</v>
      </c>
      <c r="BT3894" s="18">
        <f t="shared" si="1781"/>
        <v>2</v>
      </c>
      <c r="BU3894" s="73"/>
      <c r="BV3894" s="57" t="s">
        <v>1396</v>
      </c>
      <c r="BW3894" s="6">
        <v>103</v>
      </c>
      <c r="BY3894" s="57" t="s">
        <v>4901</v>
      </c>
      <c r="BZ3894" s="6">
        <v>100</v>
      </c>
      <c r="CB3894" s="57" t="s">
        <v>783</v>
      </c>
      <c r="CC3894" s="6">
        <v>76</v>
      </c>
      <c r="CE3894" s="57" t="s">
        <v>4902</v>
      </c>
      <c r="CF3894" s="6">
        <v>75</v>
      </c>
      <c r="CH3894" s="57" t="s">
        <v>978</v>
      </c>
      <c r="CI3894" s="6">
        <v>69</v>
      </c>
      <c r="CK3894" s="57" t="s">
        <v>4904</v>
      </c>
      <c r="CL3894" s="6">
        <v>66</v>
      </c>
      <c r="CN3894" s="57" t="s">
        <v>2762</v>
      </c>
      <c r="CO3894" s="6">
        <v>65</v>
      </c>
      <c r="CT3894" s="6">
        <f t="shared" ref="CT3894" si="2279">V3894+X3894</f>
        <v>6</v>
      </c>
      <c r="CX3894" s="6" t="str">
        <f t="shared" si="2088"/>
        <v>H</v>
      </c>
      <c r="CY3894" s="87">
        <f t="shared" si="2089"/>
        <v>6251</v>
      </c>
      <c r="CZ3894" s="87">
        <f t="shared" si="2090"/>
        <v>649</v>
      </c>
      <c r="DA3894" s="6">
        <f t="shared" si="2066"/>
        <v>5602</v>
      </c>
    </row>
    <row r="3895" spans="1:105" hidden="1" x14ac:dyDescent="0.2">
      <c r="A3895" s="47">
        <v>8744</v>
      </c>
      <c r="B3895" s="46">
        <f t="shared" si="1777"/>
        <v>7</v>
      </c>
      <c r="C3895" s="46">
        <f t="shared" si="1778"/>
        <v>15</v>
      </c>
      <c r="D3895" s="46">
        <f t="shared" si="1779"/>
        <v>4</v>
      </c>
      <c r="E3895" s="103">
        <v>45031</v>
      </c>
      <c r="F3895" s="17" t="s">
        <v>1908</v>
      </c>
      <c r="G3895" s="47" t="s">
        <v>310</v>
      </c>
      <c r="H3895" s="47" t="s">
        <v>308</v>
      </c>
      <c r="I3895" s="47">
        <v>2</v>
      </c>
      <c r="J3895" s="47">
        <v>3</v>
      </c>
      <c r="K3895" s="106" t="s">
        <v>2991</v>
      </c>
      <c r="L3895" s="20">
        <v>3469</v>
      </c>
      <c r="M3895" s="4" t="s">
        <v>5010</v>
      </c>
      <c r="N3895" s="47">
        <v>18</v>
      </c>
      <c r="O3895" s="17">
        <f t="shared" ref="O3895" si="2280">SUM(P3895:R3895)</f>
        <v>44</v>
      </c>
      <c r="P3895" s="17">
        <f>COUNTIF($H$3852:$H3895,"=W")</f>
        <v>13</v>
      </c>
      <c r="Q3895" s="17">
        <f>COUNTIF($H$3852:$H3895,"=D")</f>
        <v>10</v>
      </c>
      <c r="R3895" s="17">
        <f>COUNTIF($H$3852:$H3895,"=L")</f>
        <v>21</v>
      </c>
      <c r="S3895" s="17">
        <f t="shared" ref="S3895" si="2281">S3894+I3895</f>
        <v>52</v>
      </c>
      <c r="T3895" s="17">
        <f t="shared" ref="T3895" si="2282">T3894+J3895</f>
        <v>60</v>
      </c>
      <c r="U3895" s="17">
        <f t="shared" ref="U3895" si="2283">P3895*3+Q3895</f>
        <v>49</v>
      </c>
      <c r="V3895" s="17"/>
      <c r="W3895" s="17"/>
      <c r="X3895" s="17"/>
      <c r="Y3895" s="17"/>
      <c r="Z3895" s="17"/>
      <c r="AA3895" s="17"/>
      <c r="AB3895" s="17"/>
      <c r="AC3895" s="17"/>
      <c r="AD3895" s="83">
        <v>3</v>
      </c>
      <c r="AE3895" s="83">
        <v>2</v>
      </c>
      <c r="AF3895" s="5">
        <v>1</v>
      </c>
      <c r="AG3895" s="5">
        <v>0</v>
      </c>
      <c r="AH3895" s="83" t="s">
        <v>5011</v>
      </c>
      <c r="AI3895" s="17"/>
      <c r="AJ3895" s="18"/>
      <c r="AK3895" s="104">
        <f t="shared" si="1789"/>
        <v>104650</v>
      </c>
      <c r="AL3895" s="104">
        <f>AK3895/COUNTIF(G$3852:G3895,"H")</f>
        <v>4756.818181818182</v>
      </c>
      <c r="AM3895" s="104">
        <f t="shared" si="1790"/>
        <v>67278</v>
      </c>
      <c r="AN3895" s="104">
        <f>AM3895/COUNTIF(G$3852:G3895,"A")</f>
        <v>3058.090909090909</v>
      </c>
      <c r="AO3895" s="18"/>
      <c r="AP3895" s="18">
        <v>104</v>
      </c>
      <c r="AQ3895" s="18">
        <v>78</v>
      </c>
      <c r="AR3895" s="18">
        <v>66</v>
      </c>
      <c r="AS3895" s="18">
        <v>48</v>
      </c>
      <c r="AT3895" s="70">
        <f t="shared" ref="AT3895" si="2284">U3895</f>
        <v>49</v>
      </c>
      <c r="AU3895" s="18">
        <f t="shared" ref="AU3895" si="2285">N3895</f>
        <v>18</v>
      </c>
      <c r="AV3895" s="18">
        <f t="shared" ref="AV3895" si="2286">AR3895-AT3895</f>
        <v>17</v>
      </c>
      <c r="AW3895" s="47"/>
      <c r="AX3895" s="73"/>
      <c r="AY3895" s="105">
        <v>424</v>
      </c>
      <c r="AZ3895" s="107">
        <f t="shared" si="1956"/>
        <v>0.12222542519458057</v>
      </c>
      <c r="BA3895" s="107">
        <f t="shared" ref="BA3895" si="2287">1-AZ3895</f>
        <v>0.87777457480541943</v>
      </c>
      <c r="BB3895" s="18"/>
      <c r="BC3895" s="18"/>
      <c r="BD3895" s="18"/>
      <c r="BE3895" s="18"/>
      <c r="BF3895" s="18"/>
      <c r="BG3895" s="18">
        <f t="shared" ref="BG3895" si="2288">IF(H3895="W",1,0)</f>
        <v>0</v>
      </c>
      <c r="BH3895" s="18">
        <f t="shared" ref="BH3895" si="2289">IF(H3895="W",BH3894+1,0)</f>
        <v>0</v>
      </c>
      <c r="BI3895" s="18">
        <f t="shared" ref="BI3895" si="2290">IF(H3895="D",1,0)</f>
        <v>0</v>
      </c>
      <c r="BJ3895" s="18">
        <f t="shared" ref="BJ3895" si="2291">IF(H3895="D",BJ3894+1,0)</f>
        <v>0</v>
      </c>
      <c r="BK3895" s="18">
        <f t="shared" ref="BK3895" si="2292">IF(H3895="L",1,0)</f>
        <v>1</v>
      </c>
      <c r="BL3895" s="18">
        <f t="shared" ref="BL3895" si="2293">IF(H3895="L",BL3894+1,0)</f>
        <v>2</v>
      </c>
      <c r="BM3895" s="18">
        <f t="shared" ref="BM3895" si="2294">IF(OR(H3895="W",H3895="D"),1,0)</f>
        <v>0</v>
      </c>
      <c r="BN3895" s="18">
        <f t="shared" ref="BN3895" si="2295">IF(OR(H3895="W",H3895="D"),BN3894+1,0)</f>
        <v>0</v>
      </c>
      <c r="BO3895" s="18">
        <f t="shared" ref="BO3895" si="2296">IF(OR(H3895="L",H3895="D"),1,0)</f>
        <v>1</v>
      </c>
      <c r="BP3895" s="18">
        <f t="shared" ref="BP3895" si="2297">IF(OR(H3895="L",H3895="D"),BP3894+1,0)</f>
        <v>2</v>
      </c>
      <c r="BQ3895" s="18">
        <f t="shared" ref="BQ3895" si="2298">IF(I3895&gt;0,1,0)</f>
        <v>1</v>
      </c>
      <c r="BR3895" s="18">
        <f t="shared" ref="BR3895" si="2299">IF(I3895&gt;0,BR3894+1,0)</f>
        <v>1</v>
      </c>
      <c r="BS3895" s="18">
        <f t="shared" si="1780"/>
        <v>1</v>
      </c>
      <c r="BT3895" s="18">
        <f t="shared" si="1781"/>
        <v>3</v>
      </c>
      <c r="BU3895" s="73"/>
      <c r="BV3895" s="57" t="s">
        <v>1396</v>
      </c>
      <c r="BW3895" s="6">
        <v>104</v>
      </c>
      <c r="BY3895" s="57" t="s">
        <v>4901</v>
      </c>
      <c r="BZ3895" s="6">
        <v>103</v>
      </c>
      <c r="CB3895" s="57" t="s">
        <v>4902</v>
      </c>
      <c r="CC3895" s="6">
        <v>78</v>
      </c>
      <c r="CE3895" s="57" t="s">
        <v>783</v>
      </c>
      <c r="CF3895" s="6">
        <v>76</v>
      </c>
      <c r="CH3895" s="57" t="s">
        <v>978</v>
      </c>
      <c r="CI3895" s="6">
        <v>70</v>
      </c>
      <c r="CK3895" s="57" t="s">
        <v>4904</v>
      </c>
      <c r="CL3895" s="6">
        <v>69</v>
      </c>
      <c r="CN3895" s="57" t="s">
        <v>4907</v>
      </c>
      <c r="CO3895" s="6">
        <v>66</v>
      </c>
      <c r="CT3895" s="6">
        <f t="shared" ref="CT3895" si="2300">V3895+X3895</f>
        <v>0</v>
      </c>
      <c r="CX3895" s="6" t="str">
        <f t="shared" si="2088"/>
        <v>A</v>
      </c>
      <c r="CY3895" s="87">
        <f t="shared" si="2089"/>
        <v>3469</v>
      </c>
      <c r="CZ3895" s="87">
        <f t="shared" si="2090"/>
        <v>424</v>
      </c>
      <c r="DA3895" s="6" t="str">
        <f t="shared" si="2066"/>
        <v>na</v>
      </c>
    </row>
    <row r="3896" spans="1:105" hidden="1" x14ac:dyDescent="0.2">
      <c r="A3896" s="47">
        <v>8745</v>
      </c>
      <c r="B3896" s="46">
        <f t="shared" si="1777"/>
        <v>7</v>
      </c>
      <c r="C3896" s="46">
        <f t="shared" si="1778"/>
        <v>22</v>
      </c>
      <c r="D3896" s="46">
        <f t="shared" si="1779"/>
        <v>4</v>
      </c>
      <c r="E3896" s="103">
        <v>45038</v>
      </c>
      <c r="F3896" s="17" t="s">
        <v>818</v>
      </c>
      <c r="G3896" s="47" t="s">
        <v>103</v>
      </c>
      <c r="H3896" s="47" t="s">
        <v>307</v>
      </c>
      <c r="I3896" s="47">
        <v>2</v>
      </c>
      <c r="J3896" s="47">
        <v>2</v>
      </c>
      <c r="K3896" s="106" t="s">
        <v>3298</v>
      </c>
      <c r="L3896" s="20">
        <v>5779</v>
      </c>
      <c r="M3896" s="4" t="s">
        <v>5012</v>
      </c>
      <c r="N3896" s="47">
        <v>19</v>
      </c>
      <c r="O3896" s="17">
        <f t="shared" ref="O3896" si="2301">SUM(P3896:R3896)</f>
        <v>45</v>
      </c>
      <c r="P3896" s="17">
        <f>COUNTIF($H$3852:$H3896,"=W")</f>
        <v>13</v>
      </c>
      <c r="Q3896" s="17">
        <f>COUNTIF($H$3852:$H3896,"=D")</f>
        <v>11</v>
      </c>
      <c r="R3896" s="17">
        <f>COUNTIF($H$3852:$H3896,"=L")</f>
        <v>21</v>
      </c>
      <c r="S3896" s="17">
        <f t="shared" ref="S3896" si="2302">S3895+I3896</f>
        <v>54</v>
      </c>
      <c r="T3896" s="17">
        <f t="shared" ref="T3896" si="2303">T3895+J3896</f>
        <v>62</v>
      </c>
      <c r="U3896" s="17">
        <f t="shared" ref="U3896" si="2304">P3896*3+Q3896</f>
        <v>50</v>
      </c>
      <c r="V3896" s="17">
        <v>3</v>
      </c>
      <c r="W3896" s="17">
        <v>3</v>
      </c>
      <c r="X3896" s="17">
        <v>4</v>
      </c>
      <c r="Y3896" s="17">
        <v>2</v>
      </c>
      <c r="Z3896" s="17">
        <v>0</v>
      </c>
      <c r="AA3896" s="17">
        <v>7</v>
      </c>
      <c r="AB3896" s="17">
        <v>10</v>
      </c>
      <c r="AC3896" s="17">
        <v>4</v>
      </c>
      <c r="AD3896" s="83">
        <v>0</v>
      </c>
      <c r="AE3896" s="83">
        <v>1</v>
      </c>
      <c r="AF3896" s="5">
        <v>0</v>
      </c>
      <c r="AG3896" s="5">
        <v>0</v>
      </c>
      <c r="AH3896" s="83"/>
      <c r="AI3896" s="17"/>
      <c r="AJ3896" s="18"/>
      <c r="AK3896" s="104">
        <f t="shared" si="1789"/>
        <v>110429</v>
      </c>
      <c r="AL3896" s="104">
        <f>AK3896/COUNTIF(G$3852:G3896,"H")</f>
        <v>4801.260869565217</v>
      </c>
      <c r="AM3896" s="104">
        <f t="shared" si="1790"/>
        <v>67278</v>
      </c>
      <c r="AN3896" s="104">
        <f>AM3896/COUNTIF(G$3852:G3896,"A")</f>
        <v>3058.090909090909</v>
      </c>
      <c r="AO3896" s="18"/>
      <c r="AP3896" s="18">
        <v>110</v>
      </c>
      <c r="AQ3896" s="18">
        <v>81</v>
      </c>
      <c r="AR3896" s="18">
        <v>69</v>
      </c>
      <c r="AS3896" s="18">
        <v>50</v>
      </c>
      <c r="AT3896" s="70">
        <f t="shared" ref="AT3896" si="2305">U3896</f>
        <v>50</v>
      </c>
      <c r="AU3896" s="18">
        <f t="shared" ref="AU3896" si="2306">N3896</f>
        <v>19</v>
      </c>
      <c r="AV3896" s="18">
        <f t="shared" ref="AV3896" si="2307">AR3896-AT3896</f>
        <v>19</v>
      </c>
      <c r="AW3896" s="47"/>
      <c r="AX3896" s="73"/>
      <c r="AY3896" s="105">
        <v>340</v>
      </c>
      <c r="AZ3896" s="107">
        <f t="shared" si="1956"/>
        <v>0.94116629174597677</v>
      </c>
      <c r="BA3896" s="107">
        <f t="shared" ref="BA3896" si="2308">1-AZ3896</f>
        <v>5.8833708254023231E-2</v>
      </c>
      <c r="BB3896" s="18"/>
      <c r="BC3896" s="18"/>
      <c r="BD3896" s="18"/>
      <c r="BE3896" s="18"/>
      <c r="BF3896" s="18"/>
      <c r="BG3896" s="18">
        <f t="shared" ref="BG3896" si="2309">IF(H3896="W",1,0)</f>
        <v>0</v>
      </c>
      <c r="BH3896" s="18">
        <f t="shared" ref="BH3896" si="2310">IF(H3896="W",BH3895+1,0)</f>
        <v>0</v>
      </c>
      <c r="BI3896" s="18">
        <f t="shared" ref="BI3896" si="2311">IF(H3896="D",1,0)</f>
        <v>1</v>
      </c>
      <c r="BJ3896" s="18">
        <f t="shared" ref="BJ3896" si="2312">IF(H3896="D",BJ3895+1,0)</f>
        <v>1</v>
      </c>
      <c r="BK3896" s="18">
        <f t="shared" ref="BK3896" si="2313">IF(H3896="L",1,0)</f>
        <v>0</v>
      </c>
      <c r="BL3896" s="18">
        <f t="shared" ref="BL3896" si="2314">IF(H3896="L",BL3895+1,0)</f>
        <v>0</v>
      </c>
      <c r="BM3896" s="18">
        <f t="shared" ref="BM3896" si="2315">IF(OR(H3896="W",H3896="D"),1,0)</f>
        <v>1</v>
      </c>
      <c r="BN3896" s="18">
        <f t="shared" ref="BN3896" si="2316">IF(OR(H3896="W",H3896="D"),BN3895+1,0)</f>
        <v>1</v>
      </c>
      <c r="BO3896" s="18">
        <f t="shared" ref="BO3896" si="2317">IF(OR(H3896="L",H3896="D"),1,0)</f>
        <v>1</v>
      </c>
      <c r="BP3896" s="18">
        <f t="shared" ref="BP3896" si="2318">IF(OR(H3896="L",H3896="D"),BP3895+1,0)</f>
        <v>3</v>
      </c>
      <c r="BQ3896" s="18">
        <f t="shared" ref="BQ3896" si="2319">IF(I3896&gt;0,1,0)</f>
        <v>1</v>
      </c>
      <c r="BR3896" s="18">
        <f t="shared" ref="BR3896" si="2320">IF(I3896&gt;0,BR3895+1,0)</f>
        <v>2</v>
      </c>
      <c r="BS3896" s="18">
        <f t="shared" si="1780"/>
        <v>1</v>
      </c>
      <c r="BT3896" s="18">
        <f t="shared" si="1781"/>
        <v>4</v>
      </c>
      <c r="BU3896" s="73"/>
      <c r="BV3896" s="57" t="s">
        <v>1396</v>
      </c>
      <c r="BW3896" s="6">
        <v>110</v>
      </c>
      <c r="BY3896" s="57" t="s">
        <v>4901</v>
      </c>
      <c r="BZ3896" s="6">
        <v>106</v>
      </c>
      <c r="CB3896" s="57" t="s">
        <v>4902</v>
      </c>
      <c r="CC3896" s="6">
        <v>81</v>
      </c>
      <c r="CE3896" s="57" t="s">
        <v>783</v>
      </c>
      <c r="CF3896" s="6">
        <v>79</v>
      </c>
      <c r="CH3896" s="57" t="s">
        <v>978</v>
      </c>
      <c r="CI3896" s="6">
        <v>74</v>
      </c>
      <c r="CK3896" s="57" t="s">
        <v>4907</v>
      </c>
      <c r="CL3896" s="6">
        <v>70</v>
      </c>
      <c r="CN3896" s="57" t="s">
        <v>4904</v>
      </c>
      <c r="CO3896" s="6">
        <v>69</v>
      </c>
      <c r="CT3896" s="6">
        <f t="shared" ref="CT3896" si="2321">V3896+X3896</f>
        <v>7</v>
      </c>
      <c r="CX3896" s="6" t="str">
        <f t="shared" si="2088"/>
        <v>H</v>
      </c>
      <c r="CY3896" s="87">
        <f t="shared" si="2089"/>
        <v>5779</v>
      </c>
      <c r="CZ3896" s="87">
        <f t="shared" si="2090"/>
        <v>340</v>
      </c>
      <c r="DA3896" s="6">
        <f t="shared" si="2066"/>
        <v>5439</v>
      </c>
    </row>
    <row r="3897" spans="1:105" hidden="1" x14ac:dyDescent="0.2">
      <c r="A3897" s="47">
        <v>8746</v>
      </c>
      <c r="B3897" s="46">
        <f t="shared" si="1777"/>
        <v>7</v>
      </c>
      <c r="C3897" s="46">
        <f t="shared" si="1778"/>
        <v>29</v>
      </c>
      <c r="D3897" s="46">
        <f t="shared" si="1779"/>
        <v>4</v>
      </c>
      <c r="E3897" s="103">
        <v>45045</v>
      </c>
      <c r="F3897" s="17" t="s">
        <v>2421</v>
      </c>
      <c r="G3897" s="47" t="s">
        <v>310</v>
      </c>
      <c r="H3897" s="47" t="s">
        <v>307</v>
      </c>
      <c r="I3897" s="47">
        <v>1</v>
      </c>
      <c r="J3897" s="47">
        <v>1</v>
      </c>
      <c r="K3897" s="106" t="s">
        <v>3298</v>
      </c>
      <c r="L3897" s="20">
        <v>11336</v>
      </c>
      <c r="M3897" s="4" t="s">
        <v>5013</v>
      </c>
      <c r="N3897" s="47">
        <v>19</v>
      </c>
      <c r="O3897" s="17">
        <f t="shared" ref="O3897:O3902" si="2322">SUM(P3897:R3897)</f>
        <v>46</v>
      </c>
      <c r="P3897" s="17">
        <f>COUNTIF($H$3852:$H3897,"=W")</f>
        <v>13</v>
      </c>
      <c r="Q3897" s="17">
        <f>COUNTIF($H$3852:$H3897,"=D")</f>
        <v>12</v>
      </c>
      <c r="R3897" s="17">
        <f>COUNTIF($H$3852:$H3897,"=L")</f>
        <v>21</v>
      </c>
      <c r="S3897" s="17">
        <f t="shared" ref="S3897:S3903" si="2323">S3896+I3897</f>
        <v>55</v>
      </c>
      <c r="T3897" s="17">
        <f t="shared" ref="T3897:T3903" si="2324">T3896+J3897</f>
        <v>63</v>
      </c>
      <c r="U3897" s="17">
        <f t="shared" ref="U3897:U3902" si="2325">P3897*3+Q3897</f>
        <v>51</v>
      </c>
      <c r="V3897" s="17">
        <v>2</v>
      </c>
      <c r="W3897" s="17">
        <v>10</v>
      </c>
      <c r="X3897" s="17">
        <v>1</v>
      </c>
      <c r="Y3897" s="17">
        <v>8</v>
      </c>
      <c r="Z3897" s="17">
        <v>2</v>
      </c>
      <c r="AA3897" s="17">
        <v>13</v>
      </c>
      <c r="AB3897" s="17">
        <v>11</v>
      </c>
      <c r="AC3897" s="17">
        <v>9</v>
      </c>
      <c r="AD3897" s="83">
        <v>3</v>
      </c>
      <c r="AE3897" s="83">
        <v>2</v>
      </c>
      <c r="AF3897" s="5">
        <v>0</v>
      </c>
      <c r="AG3897" s="5">
        <v>0</v>
      </c>
      <c r="AH3897" s="83" t="s">
        <v>5014</v>
      </c>
      <c r="AI3897" s="17"/>
      <c r="AJ3897" s="18"/>
      <c r="AK3897" s="104">
        <f t="shared" si="1789"/>
        <v>110429</v>
      </c>
      <c r="AL3897" s="104">
        <f>AK3897/COUNTIF(G$3852:G3897,"H")</f>
        <v>4801.260869565217</v>
      </c>
      <c r="AM3897" s="104">
        <f t="shared" si="1790"/>
        <v>78614</v>
      </c>
      <c r="AN3897" s="104">
        <f>AM3897/COUNTIF(G$3852:G3897,"A")</f>
        <v>3418</v>
      </c>
      <c r="AO3897" s="18"/>
      <c r="AP3897" s="18">
        <v>111</v>
      </c>
      <c r="AQ3897" s="18">
        <v>84</v>
      </c>
      <c r="AR3897" s="18">
        <v>71</v>
      </c>
      <c r="AS3897" s="18">
        <v>50</v>
      </c>
      <c r="AT3897" s="70">
        <f t="shared" ref="AT3897:AT3902" si="2326">U3897</f>
        <v>51</v>
      </c>
      <c r="AU3897" s="18">
        <f t="shared" ref="AU3897" si="2327">N3897</f>
        <v>19</v>
      </c>
      <c r="AV3897" s="18">
        <f t="shared" ref="AV3897" si="2328">AR3897-AT3897</f>
        <v>20</v>
      </c>
      <c r="AW3897" s="47"/>
      <c r="AX3897" s="73"/>
      <c r="AY3897" s="105">
        <v>1433</v>
      </c>
      <c r="AZ3897" s="107">
        <f t="shared" si="1956"/>
        <v>0.12641143260409315</v>
      </c>
      <c r="BA3897" s="107">
        <f t="shared" ref="BA3897" si="2329">1-AZ3897</f>
        <v>0.87358856739590685</v>
      </c>
      <c r="BB3897" s="18"/>
      <c r="BC3897" s="18"/>
      <c r="BD3897" s="18"/>
      <c r="BE3897" s="18"/>
      <c r="BF3897" s="18"/>
      <c r="BG3897" s="18">
        <f t="shared" ref="BG3897" si="2330">IF(H3897="W",1,0)</f>
        <v>0</v>
      </c>
      <c r="BH3897" s="18">
        <f t="shared" ref="BH3897" si="2331">IF(H3897="W",BH3896+1,0)</f>
        <v>0</v>
      </c>
      <c r="BI3897" s="18">
        <f t="shared" ref="BI3897" si="2332">IF(H3897="D",1,0)</f>
        <v>1</v>
      </c>
      <c r="BJ3897" s="18">
        <f t="shared" ref="BJ3897" si="2333">IF(H3897="D",BJ3896+1,0)</f>
        <v>2</v>
      </c>
      <c r="BK3897" s="18">
        <f t="shared" ref="BK3897" si="2334">IF(H3897="L",1,0)</f>
        <v>0</v>
      </c>
      <c r="BL3897" s="18">
        <f t="shared" ref="BL3897" si="2335">IF(H3897="L",BL3896+1,0)</f>
        <v>0</v>
      </c>
      <c r="BM3897" s="18">
        <f t="shared" ref="BM3897" si="2336">IF(OR(H3897="W",H3897="D"),1,0)</f>
        <v>1</v>
      </c>
      <c r="BN3897" s="18">
        <f t="shared" ref="BN3897" si="2337">IF(OR(H3897="W",H3897="D"),BN3896+1,0)</f>
        <v>2</v>
      </c>
      <c r="BO3897" s="18">
        <f t="shared" ref="BO3897" si="2338">IF(OR(H3897="L",H3897="D"),1,0)</f>
        <v>1</v>
      </c>
      <c r="BP3897" s="18">
        <f t="shared" ref="BP3897" si="2339">IF(OR(H3897="L",H3897="D"),BP3896+1,0)</f>
        <v>4</v>
      </c>
      <c r="BQ3897" s="18">
        <f t="shared" ref="BQ3897" si="2340">IF(I3897&gt;0,1,0)</f>
        <v>1</v>
      </c>
      <c r="BR3897" s="18">
        <f t="shared" ref="BR3897" si="2341">IF(I3897&gt;0,BR3896+1,0)</f>
        <v>3</v>
      </c>
      <c r="BS3897" s="18">
        <f t="shared" si="1780"/>
        <v>1</v>
      </c>
      <c r="BT3897" s="18">
        <f t="shared" si="1781"/>
        <v>5</v>
      </c>
      <c r="BU3897" s="73"/>
      <c r="BV3897" s="57" t="s">
        <v>1396</v>
      </c>
      <c r="BW3897" s="6">
        <v>111</v>
      </c>
      <c r="BY3897" s="57" t="s">
        <v>4901</v>
      </c>
      <c r="BZ3897" s="6">
        <v>107</v>
      </c>
      <c r="CB3897" s="57" t="s">
        <v>4902</v>
      </c>
      <c r="CC3897" s="6">
        <v>84</v>
      </c>
      <c r="CE3897" s="57" t="s">
        <v>783</v>
      </c>
      <c r="CF3897" s="6">
        <v>82</v>
      </c>
      <c r="CH3897" s="57" t="s">
        <v>978</v>
      </c>
      <c r="CI3897" s="6">
        <v>74</v>
      </c>
      <c r="CK3897" s="57" t="s">
        <v>4904</v>
      </c>
      <c r="CL3897" s="6">
        <v>72</v>
      </c>
      <c r="CN3897" s="57" t="s">
        <v>4907</v>
      </c>
      <c r="CO3897" s="6">
        <v>71</v>
      </c>
      <c r="CT3897" s="6">
        <f t="shared" ref="CT3897" si="2342">V3897+X3897</f>
        <v>3</v>
      </c>
      <c r="CX3897" s="6" t="str">
        <f t="shared" si="2088"/>
        <v>A</v>
      </c>
      <c r="CY3897" s="87">
        <f t="shared" si="2089"/>
        <v>11336</v>
      </c>
      <c r="CZ3897" s="87">
        <f t="shared" si="2090"/>
        <v>1433</v>
      </c>
      <c r="DA3897" s="6" t="str">
        <f t="shared" si="2066"/>
        <v>na</v>
      </c>
    </row>
    <row r="3898" spans="1:105" ht="19.899999999999999" hidden="1" customHeight="1" x14ac:dyDescent="0.2">
      <c r="A3898" s="47">
        <v>8801</v>
      </c>
      <c r="B3898" s="46">
        <f t="shared" si="1777"/>
        <v>7</v>
      </c>
      <c r="C3898" s="46">
        <f t="shared" si="1778"/>
        <v>5</v>
      </c>
      <c r="D3898" s="46">
        <f t="shared" si="1779"/>
        <v>8</v>
      </c>
      <c r="E3898" s="103">
        <v>45143</v>
      </c>
      <c r="F3898" s="17" t="s">
        <v>4983</v>
      </c>
      <c r="G3898" s="47" t="s">
        <v>310</v>
      </c>
      <c r="H3898" s="47" t="s">
        <v>308</v>
      </c>
      <c r="I3898" s="47">
        <v>1</v>
      </c>
      <c r="J3898" s="47">
        <v>2</v>
      </c>
      <c r="K3898" s="106" t="s">
        <v>1296</v>
      </c>
      <c r="L3898" s="20">
        <v>1805</v>
      </c>
      <c r="M3898" s="4" t="s">
        <v>5020</v>
      </c>
      <c r="N3898" s="47">
        <v>20</v>
      </c>
      <c r="O3898" s="17">
        <f t="shared" si="2322"/>
        <v>1</v>
      </c>
      <c r="P3898" s="17">
        <f>COUNTIF($H$3898:$H3898,"=W")</f>
        <v>0</v>
      </c>
      <c r="Q3898" s="17">
        <f>COUNTIF($H$3898:$H3898,"=D")</f>
        <v>0</v>
      </c>
      <c r="R3898" s="17">
        <f>COUNTIF($H$3898:$H3898,"=L")</f>
        <v>1</v>
      </c>
      <c r="S3898" s="17">
        <f>I3898</f>
        <v>1</v>
      </c>
      <c r="T3898" s="17">
        <f>J3898</f>
        <v>2</v>
      </c>
      <c r="U3898" s="17">
        <f t="shared" si="2325"/>
        <v>0</v>
      </c>
      <c r="V3898" s="17">
        <v>3</v>
      </c>
      <c r="W3898" s="17">
        <v>2</v>
      </c>
      <c r="X3898" s="17">
        <v>7</v>
      </c>
      <c r="Y3898" s="17">
        <v>2</v>
      </c>
      <c r="Z3898" s="17">
        <v>5</v>
      </c>
      <c r="AA3898" s="17">
        <v>7</v>
      </c>
      <c r="AB3898" s="17">
        <v>8</v>
      </c>
      <c r="AC3898" s="17">
        <v>6</v>
      </c>
      <c r="AD3898" s="83">
        <v>1</v>
      </c>
      <c r="AE3898" s="83">
        <v>3</v>
      </c>
      <c r="AF3898" s="5">
        <v>1</v>
      </c>
      <c r="AG3898" s="5">
        <v>0</v>
      </c>
      <c r="AH3898" s="83" t="s">
        <v>5019</v>
      </c>
      <c r="AI3898" s="17"/>
      <c r="AJ3898" s="18"/>
      <c r="AK3898" s="104"/>
      <c r="AL3898" s="104"/>
      <c r="AM3898" s="104">
        <f>L3898</f>
        <v>1805</v>
      </c>
      <c r="AN3898" s="104">
        <f>AM3898/COUNTIF(G$3898:G3898,"A")</f>
        <v>1805</v>
      </c>
      <c r="AO3898" s="18"/>
      <c r="AP3898" s="18">
        <v>3</v>
      </c>
      <c r="AQ3898" s="18">
        <v>3</v>
      </c>
      <c r="AR3898" s="18">
        <v>3</v>
      </c>
      <c r="AS3898" s="18">
        <v>0</v>
      </c>
      <c r="AT3898" s="70">
        <f t="shared" si="2326"/>
        <v>0</v>
      </c>
      <c r="AU3898" s="18">
        <f t="shared" ref="AU3898:AU3903" si="2343">N3898</f>
        <v>20</v>
      </c>
      <c r="AV3898" s="18">
        <f t="shared" ref="AV3898:AV3903" si="2344">AR3898-AT3898</f>
        <v>3</v>
      </c>
      <c r="AW3898" s="47"/>
      <c r="AX3898" s="73"/>
      <c r="AY3898" s="114">
        <v>300</v>
      </c>
      <c r="AZ3898" s="107">
        <f t="shared" si="1956"/>
        <v>0.16620498614958448</v>
      </c>
      <c r="BA3898" s="107">
        <f t="shared" ref="BA3898:BA3903" si="2345">1-AZ3898</f>
        <v>0.83379501385041555</v>
      </c>
      <c r="BB3898" s="18"/>
      <c r="BC3898" s="18"/>
      <c r="BD3898" s="18"/>
      <c r="BE3898" s="18"/>
      <c r="BF3898" s="18"/>
      <c r="BG3898" s="18">
        <f t="shared" ref="BG3898:BG3903" si="2346">IF(H3898="W",1,0)</f>
        <v>0</v>
      </c>
      <c r="BH3898" s="18">
        <f t="shared" ref="BH3898:BH3903" si="2347">IF(H3898="W",BH3897+1,0)</f>
        <v>0</v>
      </c>
      <c r="BI3898" s="18">
        <f t="shared" ref="BI3898:BI3903" si="2348">IF(H3898="D",1,0)</f>
        <v>0</v>
      </c>
      <c r="BJ3898" s="18">
        <f t="shared" ref="BJ3898:BJ3903" si="2349">IF(H3898="D",BJ3897+1,0)</f>
        <v>0</v>
      </c>
      <c r="BK3898" s="18">
        <f t="shared" ref="BK3898:BK3903" si="2350">IF(H3898="L",1,0)</f>
        <v>1</v>
      </c>
      <c r="BL3898" s="18">
        <f t="shared" ref="BL3898:BL3903" si="2351">IF(H3898="L",BL3897+1,0)</f>
        <v>1</v>
      </c>
      <c r="BM3898" s="18">
        <f t="shared" ref="BM3898:BM3903" si="2352">IF(OR(H3898="W",H3898="D"),1,0)</f>
        <v>0</v>
      </c>
      <c r="BN3898" s="18">
        <f t="shared" ref="BN3898:BN3903" si="2353">IF(OR(H3898="W",H3898="D"),BN3897+1,0)</f>
        <v>0</v>
      </c>
      <c r="BO3898" s="18">
        <f t="shared" ref="BO3898:BO3903" si="2354">IF(OR(H3898="L",H3898="D"),1,0)</f>
        <v>1</v>
      </c>
      <c r="BP3898" s="18">
        <f t="shared" ref="BP3898:BP3903" si="2355">IF(OR(H3898="L",H3898="D"),BP3897+1,0)</f>
        <v>5</v>
      </c>
      <c r="BQ3898" s="18">
        <f t="shared" ref="BQ3898:BQ3903" si="2356">IF(I3898&gt;0,1,0)</f>
        <v>1</v>
      </c>
      <c r="BR3898" s="18">
        <f t="shared" ref="BR3898:BR3903" si="2357">IF(I3898&gt;0,BR3897+1,0)</f>
        <v>4</v>
      </c>
      <c r="BS3898" s="18">
        <f t="shared" si="1780"/>
        <v>1</v>
      </c>
      <c r="BT3898" s="18">
        <f t="shared" si="1781"/>
        <v>6</v>
      </c>
      <c r="BU3898" s="73"/>
      <c r="BV3898" s="57" t="s">
        <v>2414</v>
      </c>
      <c r="BW3898" s="6">
        <v>3</v>
      </c>
      <c r="BY3898" s="57" t="s">
        <v>5017</v>
      </c>
      <c r="BZ3898" s="6">
        <v>3</v>
      </c>
      <c r="CB3898" s="57" t="s">
        <v>1087</v>
      </c>
      <c r="CC3898" s="6">
        <v>3</v>
      </c>
      <c r="CE3898" s="57" t="s">
        <v>4902</v>
      </c>
      <c r="CF3898" s="6">
        <v>3</v>
      </c>
      <c r="CH3898" s="57" t="s">
        <v>978</v>
      </c>
      <c r="CI3898" s="6">
        <v>3</v>
      </c>
      <c r="CK3898" s="57" t="s">
        <v>4914</v>
      </c>
      <c r="CL3898" s="6">
        <v>3</v>
      </c>
      <c r="CN3898" s="57" t="s">
        <v>2626</v>
      </c>
      <c r="CO3898" s="6">
        <v>3</v>
      </c>
      <c r="CT3898" s="6">
        <f t="shared" ref="CT3898:CT3903" si="2358">V3898+X3898</f>
        <v>10</v>
      </c>
      <c r="CX3898" s="6" t="str">
        <f t="shared" si="2088"/>
        <v>A</v>
      </c>
      <c r="CY3898" s="87">
        <f t="shared" si="2089"/>
        <v>1805</v>
      </c>
      <c r="CZ3898" s="87">
        <f t="shared" si="2090"/>
        <v>300</v>
      </c>
      <c r="DA3898" s="6" t="str">
        <f t="shared" si="2066"/>
        <v>na</v>
      </c>
    </row>
    <row r="3899" spans="1:105" hidden="1" x14ac:dyDescent="0.2">
      <c r="A3899" s="47">
        <v>8802</v>
      </c>
      <c r="B3899" s="46">
        <f t="shared" si="1777"/>
        <v>7</v>
      </c>
      <c r="C3899" s="46">
        <f t="shared" si="1778"/>
        <v>12</v>
      </c>
      <c r="D3899" s="46">
        <f t="shared" si="1779"/>
        <v>8</v>
      </c>
      <c r="E3899" s="103">
        <v>45150</v>
      </c>
      <c r="F3899" s="17" t="s">
        <v>3515</v>
      </c>
      <c r="G3899" s="47" t="s">
        <v>103</v>
      </c>
      <c r="H3899" s="47" t="s">
        <v>308</v>
      </c>
      <c r="I3899" s="47">
        <v>0</v>
      </c>
      <c r="J3899" s="47">
        <v>1</v>
      </c>
      <c r="K3899" s="106" t="s">
        <v>36</v>
      </c>
      <c r="L3899" s="20">
        <v>4371</v>
      </c>
      <c r="M3899" s="113">
        <v>82</v>
      </c>
      <c r="N3899" s="47">
        <v>21</v>
      </c>
      <c r="O3899" s="17">
        <f t="shared" si="2322"/>
        <v>2</v>
      </c>
      <c r="P3899" s="17">
        <f>COUNTIF($H$3898:$H3899,"=W")</f>
        <v>0</v>
      </c>
      <c r="Q3899" s="17">
        <f>COUNTIF($H$3898:$H3899,"=D")</f>
        <v>0</v>
      </c>
      <c r="R3899" s="17">
        <f>COUNTIF($H$3898:$H3899,"=L")</f>
        <v>2</v>
      </c>
      <c r="S3899" s="17">
        <f t="shared" si="2323"/>
        <v>1</v>
      </c>
      <c r="T3899" s="17">
        <f t="shared" si="2324"/>
        <v>3</v>
      </c>
      <c r="U3899" s="17">
        <f t="shared" si="2325"/>
        <v>0</v>
      </c>
      <c r="V3899" s="17">
        <v>2</v>
      </c>
      <c r="W3899" s="17">
        <v>2</v>
      </c>
      <c r="X3899" s="17">
        <v>7</v>
      </c>
      <c r="Y3899" s="17">
        <v>6</v>
      </c>
      <c r="Z3899" s="17">
        <v>4</v>
      </c>
      <c r="AA3899" s="17">
        <v>8</v>
      </c>
      <c r="AB3899" s="17">
        <v>5</v>
      </c>
      <c r="AC3899" s="17">
        <v>11</v>
      </c>
      <c r="AD3899" s="83">
        <v>2</v>
      </c>
      <c r="AE3899" s="83">
        <v>2</v>
      </c>
      <c r="AF3899" s="5">
        <v>0</v>
      </c>
      <c r="AG3899" s="5">
        <v>0</v>
      </c>
      <c r="AH3899" s="83" t="s">
        <v>5023</v>
      </c>
      <c r="AI3899" s="17"/>
      <c r="AJ3899" s="18"/>
      <c r="AK3899" s="104">
        <f t="shared" ref="AK3899:AK3943" si="2359">IF(G3899="H",L3899+AK3898,AK3898)</f>
        <v>4371</v>
      </c>
      <c r="AL3899" s="104">
        <f>AK3899/COUNTIF(G$3898:G3899,"H")</f>
        <v>4371</v>
      </c>
      <c r="AM3899" s="104">
        <f t="shared" ref="AM3899:AM3943" si="2360">IF(G3899="A",L3899+AM3898,AM3898)</f>
        <v>1805</v>
      </c>
      <c r="AN3899" s="104">
        <f>AM3899/COUNTIF(G$3898:G3899,"A")</f>
        <v>1805</v>
      </c>
      <c r="AO3899" s="18"/>
      <c r="AP3899" s="18">
        <v>6</v>
      </c>
      <c r="AQ3899" s="18">
        <v>6</v>
      </c>
      <c r="AR3899" s="18">
        <v>4</v>
      </c>
      <c r="AS3899" s="18">
        <v>1</v>
      </c>
      <c r="AT3899" s="70">
        <f t="shared" si="2326"/>
        <v>0</v>
      </c>
      <c r="AU3899" s="18">
        <f t="shared" si="2343"/>
        <v>21</v>
      </c>
      <c r="AV3899" s="18">
        <f t="shared" si="2344"/>
        <v>4</v>
      </c>
      <c r="AW3899" s="47"/>
      <c r="AX3899" s="73"/>
      <c r="AY3899" s="105">
        <v>181</v>
      </c>
      <c r="AZ3899" s="107">
        <f t="shared" si="1956"/>
        <v>0.95859071150766417</v>
      </c>
      <c r="BA3899" s="107">
        <f t="shared" si="2345"/>
        <v>4.1409288492335827E-2</v>
      </c>
      <c r="BB3899" s="18"/>
      <c r="BC3899" s="18"/>
      <c r="BD3899" s="18"/>
      <c r="BE3899" s="18"/>
      <c r="BF3899" s="18"/>
      <c r="BG3899" s="18">
        <f t="shared" si="2346"/>
        <v>0</v>
      </c>
      <c r="BH3899" s="18">
        <f t="shared" si="2347"/>
        <v>0</v>
      </c>
      <c r="BI3899" s="18">
        <f t="shared" si="2348"/>
        <v>0</v>
      </c>
      <c r="BJ3899" s="18">
        <f t="shared" si="2349"/>
        <v>0</v>
      </c>
      <c r="BK3899" s="18">
        <f t="shared" si="2350"/>
        <v>1</v>
      </c>
      <c r="BL3899" s="18">
        <f t="shared" si="2351"/>
        <v>2</v>
      </c>
      <c r="BM3899" s="18">
        <f t="shared" si="2352"/>
        <v>0</v>
      </c>
      <c r="BN3899" s="18">
        <f t="shared" si="2353"/>
        <v>0</v>
      </c>
      <c r="BO3899" s="18">
        <f t="shared" si="2354"/>
        <v>1</v>
      </c>
      <c r="BP3899" s="18">
        <f t="shared" si="2355"/>
        <v>6</v>
      </c>
      <c r="BQ3899" s="18">
        <f t="shared" si="2356"/>
        <v>0</v>
      </c>
      <c r="BR3899" s="18">
        <f t="shared" si="2357"/>
        <v>0</v>
      </c>
      <c r="BS3899" s="18">
        <f t="shared" si="1780"/>
        <v>1</v>
      </c>
      <c r="BT3899" s="18">
        <f t="shared" si="1781"/>
        <v>7</v>
      </c>
      <c r="BU3899" s="73"/>
      <c r="BV3899" s="57" t="s">
        <v>2414</v>
      </c>
      <c r="BW3899" s="6">
        <v>6</v>
      </c>
      <c r="BY3899" s="57" t="s">
        <v>4902</v>
      </c>
      <c r="BZ3899" s="6">
        <v>6</v>
      </c>
      <c r="CB3899" s="57" t="s">
        <v>978</v>
      </c>
      <c r="CC3899" s="6">
        <v>6</v>
      </c>
      <c r="CE3899" s="57" t="s">
        <v>4904</v>
      </c>
      <c r="CF3899" s="6">
        <v>4</v>
      </c>
      <c r="CH3899" s="57" t="s">
        <v>4913</v>
      </c>
      <c r="CI3899" s="6">
        <v>4</v>
      </c>
      <c r="CK3899" s="57" t="s">
        <v>182</v>
      </c>
      <c r="CL3899" s="6">
        <v>4</v>
      </c>
      <c r="CN3899" s="57" t="s">
        <v>4903</v>
      </c>
      <c r="CO3899" s="6">
        <v>4</v>
      </c>
      <c r="CT3899" s="6">
        <f t="shared" si="2358"/>
        <v>9</v>
      </c>
      <c r="CX3899" s="6" t="str">
        <f t="shared" si="2088"/>
        <v>H</v>
      </c>
      <c r="CY3899" s="87">
        <f t="shared" si="2089"/>
        <v>4371</v>
      </c>
      <c r="CZ3899" s="87">
        <f t="shared" si="2090"/>
        <v>181</v>
      </c>
      <c r="DA3899" s="6">
        <f t="shared" si="2066"/>
        <v>4190</v>
      </c>
    </row>
    <row r="3900" spans="1:105" hidden="1" x14ac:dyDescent="0.2">
      <c r="A3900" s="47">
        <v>8803</v>
      </c>
      <c r="B3900" s="46">
        <f t="shared" si="1777"/>
        <v>3</v>
      </c>
      <c r="C3900" s="46">
        <f t="shared" si="1778"/>
        <v>15</v>
      </c>
      <c r="D3900" s="46">
        <f t="shared" si="1779"/>
        <v>8</v>
      </c>
      <c r="E3900" s="103">
        <v>45153</v>
      </c>
      <c r="F3900" s="17" t="s">
        <v>3449</v>
      </c>
      <c r="G3900" s="47" t="s">
        <v>103</v>
      </c>
      <c r="H3900" s="47" t="s">
        <v>307</v>
      </c>
      <c r="I3900" s="47">
        <v>2</v>
      </c>
      <c r="J3900" s="47">
        <v>2</v>
      </c>
      <c r="K3900" s="106" t="s">
        <v>2975</v>
      </c>
      <c r="L3900" s="20">
        <v>4334</v>
      </c>
      <c r="M3900" s="4" t="s">
        <v>5021</v>
      </c>
      <c r="N3900" s="47">
        <v>21</v>
      </c>
      <c r="O3900" s="17">
        <f t="shared" si="2322"/>
        <v>3</v>
      </c>
      <c r="P3900" s="17">
        <f>COUNTIF($H$3898:$H3900,"=W")</f>
        <v>0</v>
      </c>
      <c r="Q3900" s="17">
        <f>COUNTIF($H$3898:$H3900,"=D")</f>
        <v>1</v>
      </c>
      <c r="R3900" s="17">
        <f>COUNTIF($H$3898:$H3900,"=L")</f>
        <v>2</v>
      </c>
      <c r="S3900" s="17">
        <f t="shared" si="2323"/>
        <v>3</v>
      </c>
      <c r="T3900" s="17">
        <f t="shared" si="2324"/>
        <v>5</v>
      </c>
      <c r="U3900" s="17">
        <f t="shared" si="2325"/>
        <v>1</v>
      </c>
      <c r="V3900" s="17">
        <v>7</v>
      </c>
      <c r="W3900" s="17">
        <v>7</v>
      </c>
      <c r="X3900" s="17">
        <v>5</v>
      </c>
      <c r="Y3900" s="17">
        <v>7</v>
      </c>
      <c r="Z3900" s="17">
        <v>7</v>
      </c>
      <c r="AA3900" s="17">
        <v>10</v>
      </c>
      <c r="AB3900" s="17">
        <v>10</v>
      </c>
      <c r="AC3900" s="17">
        <v>13</v>
      </c>
      <c r="AD3900" s="83">
        <v>6</v>
      </c>
      <c r="AE3900" s="83">
        <v>3</v>
      </c>
      <c r="AF3900" s="5">
        <v>0</v>
      </c>
      <c r="AG3900" s="5">
        <v>0</v>
      </c>
      <c r="AH3900" s="83" t="s">
        <v>5022</v>
      </c>
      <c r="AI3900" s="17"/>
      <c r="AJ3900" s="18"/>
      <c r="AK3900" s="104">
        <f t="shared" si="2359"/>
        <v>8705</v>
      </c>
      <c r="AL3900" s="104">
        <f>AK3900/COUNTIF(G$3898:G3900,"H")</f>
        <v>4352.5</v>
      </c>
      <c r="AM3900" s="104">
        <f t="shared" si="2360"/>
        <v>1805</v>
      </c>
      <c r="AN3900" s="104">
        <f>AM3900/COUNTIF(G$3898:G3900,"A")</f>
        <v>1805</v>
      </c>
      <c r="AO3900" s="18"/>
      <c r="AP3900" s="18">
        <v>9</v>
      </c>
      <c r="AQ3900" s="18">
        <v>6</v>
      </c>
      <c r="AR3900" s="18">
        <v>5</v>
      </c>
      <c r="AS3900" s="18">
        <v>3</v>
      </c>
      <c r="AT3900" s="70">
        <f t="shared" si="2326"/>
        <v>1</v>
      </c>
      <c r="AU3900" s="18">
        <f t="shared" si="2343"/>
        <v>21</v>
      </c>
      <c r="AV3900" s="18">
        <f t="shared" si="2344"/>
        <v>4</v>
      </c>
      <c r="AW3900" s="47"/>
      <c r="AX3900" s="73"/>
      <c r="AY3900" s="105">
        <v>214</v>
      </c>
      <c r="AZ3900" s="107">
        <f t="shared" si="1956"/>
        <v>0.9506229810798339</v>
      </c>
      <c r="BA3900" s="107">
        <f t="shared" si="2345"/>
        <v>4.9377018920166105E-2</v>
      </c>
      <c r="BB3900" s="18"/>
      <c r="BC3900" s="18"/>
      <c r="BD3900" s="18"/>
      <c r="BE3900" s="18"/>
      <c r="BF3900" s="18"/>
      <c r="BG3900" s="18">
        <f t="shared" si="2346"/>
        <v>0</v>
      </c>
      <c r="BH3900" s="18">
        <f t="shared" si="2347"/>
        <v>0</v>
      </c>
      <c r="BI3900" s="18">
        <f t="shared" si="2348"/>
        <v>1</v>
      </c>
      <c r="BJ3900" s="18">
        <f t="shared" si="2349"/>
        <v>1</v>
      </c>
      <c r="BK3900" s="18">
        <f t="shared" si="2350"/>
        <v>0</v>
      </c>
      <c r="BL3900" s="18">
        <f t="shared" si="2351"/>
        <v>0</v>
      </c>
      <c r="BM3900" s="18">
        <f t="shared" si="2352"/>
        <v>1</v>
      </c>
      <c r="BN3900" s="18">
        <f t="shared" si="2353"/>
        <v>1</v>
      </c>
      <c r="BO3900" s="18">
        <f t="shared" si="2354"/>
        <v>1</v>
      </c>
      <c r="BP3900" s="18">
        <f t="shared" si="2355"/>
        <v>7</v>
      </c>
      <c r="BQ3900" s="18">
        <f t="shared" si="2356"/>
        <v>1</v>
      </c>
      <c r="BR3900" s="18">
        <f t="shared" si="2357"/>
        <v>1</v>
      </c>
      <c r="BS3900" s="18">
        <f t="shared" si="1780"/>
        <v>1</v>
      </c>
      <c r="BT3900" s="18">
        <f t="shared" si="1781"/>
        <v>8</v>
      </c>
      <c r="BU3900" s="73"/>
      <c r="BV3900" s="57" t="s">
        <v>4902</v>
      </c>
      <c r="BW3900" s="6">
        <v>9</v>
      </c>
      <c r="BY3900" s="57" t="s">
        <v>978</v>
      </c>
      <c r="BZ3900" s="6">
        <v>7</v>
      </c>
      <c r="CB3900" s="57" t="s">
        <v>2414</v>
      </c>
      <c r="CC3900" s="6">
        <v>6</v>
      </c>
      <c r="CE3900" s="57" t="s">
        <v>5015</v>
      </c>
      <c r="CF3900" s="6">
        <v>6</v>
      </c>
      <c r="CH3900" s="57" t="s">
        <v>2626</v>
      </c>
      <c r="CI3900" s="6">
        <v>6</v>
      </c>
      <c r="CK3900" s="57" t="s">
        <v>1087</v>
      </c>
      <c r="CL3900" s="6">
        <v>6</v>
      </c>
      <c r="CN3900" s="57" t="s">
        <v>182</v>
      </c>
      <c r="CO3900" s="6">
        <v>5</v>
      </c>
      <c r="CT3900" s="6">
        <f t="shared" si="2358"/>
        <v>12</v>
      </c>
      <c r="CX3900" s="6" t="str">
        <f t="shared" si="2088"/>
        <v>H</v>
      </c>
      <c r="CY3900" s="87">
        <f t="shared" si="2089"/>
        <v>4334</v>
      </c>
      <c r="CZ3900" s="87">
        <f t="shared" si="2090"/>
        <v>214</v>
      </c>
      <c r="DA3900" s="6">
        <f t="shared" si="2066"/>
        <v>4120</v>
      </c>
    </row>
    <row r="3901" spans="1:105" hidden="1" x14ac:dyDescent="0.2">
      <c r="A3901" s="47">
        <v>8804</v>
      </c>
      <c r="B3901" s="46">
        <f t="shared" si="1777"/>
        <v>7</v>
      </c>
      <c r="C3901" s="46">
        <f t="shared" si="1778"/>
        <v>19</v>
      </c>
      <c r="D3901" s="46">
        <f t="shared" si="1779"/>
        <v>8</v>
      </c>
      <c r="E3901" s="103">
        <v>45157</v>
      </c>
      <c r="F3901" s="17" t="s">
        <v>735</v>
      </c>
      <c r="G3901" s="47" t="s">
        <v>310</v>
      </c>
      <c r="H3901" s="47" t="s">
        <v>307</v>
      </c>
      <c r="I3901" s="47">
        <v>1</v>
      </c>
      <c r="J3901" s="47">
        <v>1</v>
      </c>
      <c r="K3901" s="106" t="s">
        <v>3298</v>
      </c>
      <c r="L3901" s="20">
        <v>2098</v>
      </c>
      <c r="M3901" s="4" t="s">
        <v>5066</v>
      </c>
      <c r="N3901" s="47">
        <v>21</v>
      </c>
      <c r="O3901" s="17">
        <f t="shared" si="2322"/>
        <v>4</v>
      </c>
      <c r="P3901" s="17">
        <f>COUNTIF($H$3898:$H3901,"=W")</f>
        <v>0</v>
      </c>
      <c r="Q3901" s="17">
        <f>COUNTIF($H$3898:$H3901,"=D")</f>
        <v>2</v>
      </c>
      <c r="R3901" s="17">
        <f>COUNTIF($H$3898:$H3901,"=L")</f>
        <v>2</v>
      </c>
      <c r="S3901" s="17">
        <f t="shared" si="2323"/>
        <v>4</v>
      </c>
      <c r="T3901" s="17">
        <f t="shared" si="2324"/>
        <v>6</v>
      </c>
      <c r="U3901" s="17">
        <f t="shared" si="2325"/>
        <v>2</v>
      </c>
      <c r="V3901" s="17">
        <v>5</v>
      </c>
      <c r="W3901" s="17">
        <v>3</v>
      </c>
      <c r="X3901" s="17">
        <v>4</v>
      </c>
      <c r="Y3901" s="17">
        <v>5</v>
      </c>
      <c r="Z3901" s="17">
        <v>2</v>
      </c>
      <c r="AA3901" s="17">
        <v>4</v>
      </c>
      <c r="AB3901" s="17">
        <v>6</v>
      </c>
      <c r="AC3901" s="17">
        <v>16</v>
      </c>
      <c r="AD3901" s="83">
        <v>2</v>
      </c>
      <c r="AE3901" s="83">
        <v>4</v>
      </c>
      <c r="AF3901" s="5">
        <v>0</v>
      </c>
      <c r="AG3901" s="5">
        <v>0</v>
      </c>
      <c r="AH3901" s="83" t="s">
        <v>5024</v>
      </c>
      <c r="AI3901" s="17"/>
      <c r="AJ3901" s="18"/>
      <c r="AK3901" s="104">
        <f t="shared" si="2359"/>
        <v>8705</v>
      </c>
      <c r="AL3901" s="104">
        <f>AK3901/COUNTIF(G$3898:G3901,"H")</f>
        <v>4352.5</v>
      </c>
      <c r="AM3901" s="104">
        <f t="shared" si="2360"/>
        <v>3903</v>
      </c>
      <c r="AN3901" s="104">
        <f>AM3901/COUNTIF(G$3898:G3901,"A")</f>
        <v>1951.5</v>
      </c>
      <c r="AO3901" s="18"/>
      <c r="AP3901" s="18">
        <v>10</v>
      </c>
      <c r="AQ3901" s="18">
        <v>10</v>
      </c>
      <c r="AR3901" s="18">
        <v>7</v>
      </c>
      <c r="AS3901" s="18">
        <v>3</v>
      </c>
      <c r="AT3901" s="70">
        <f t="shared" si="2326"/>
        <v>2</v>
      </c>
      <c r="AU3901" s="18">
        <f t="shared" si="2343"/>
        <v>21</v>
      </c>
      <c r="AV3901" s="18">
        <f t="shared" si="2344"/>
        <v>5</v>
      </c>
      <c r="AW3901" s="47"/>
      <c r="AX3901" s="73"/>
      <c r="AY3901" s="105">
        <v>308</v>
      </c>
      <c r="AZ3901" s="107">
        <f t="shared" si="1956"/>
        <v>0.14680648236415633</v>
      </c>
      <c r="BA3901" s="107">
        <f t="shared" si="2345"/>
        <v>0.85319351763584361</v>
      </c>
      <c r="BB3901" s="18"/>
      <c r="BC3901" s="18"/>
      <c r="BD3901" s="18"/>
      <c r="BE3901" s="18"/>
      <c r="BF3901" s="18"/>
      <c r="BG3901" s="18">
        <f t="shared" si="2346"/>
        <v>0</v>
      </c>
      <c r="BH3901" s="18">
        <f t="shared" si="2347"/>
        <v>0</v>
      </c>
      <c r="BI3901" s="18">
        <f t="shared" si="2348"/>
        <v>1</v>
      </c>
      <c r="BJ3901" s="18">
        <f t="shared" si="2349"/>
        <v>2</v>
      </c>
      <c r="BK3901" s="18">
        <f t="shared" si="2350"/>
        <v>0</v>
      </c>
      <c r="BL3901" s="18">
        <f t="shared" si="2351"/>
        <v>0</v>
      </c>
      <c r="BM3901" s="18">
        <f t="shared" si="2352"/>
        <v>1</v>
      </c>
      <c r="BN3901" s="18">
        <f t="shared" si="2353"/>
        <v>2</v>
      </c>
      <c r="BO3901" s="18">
        <f t="shared" si="2354"/>
        <v>1</v>
      </c>
      <c r="BP3901" s="18">
        <f t="shared" si="2355"/>
        <v>8</v>
      </c>
      <c r="BQ3901" s="18">
        <f t="shared" si="2356"/>
        <v>1</v>
      </c>
      <c r="BR3901" s="18">
        <f t="shared" si="2357"/>
        <v>2</v>
      </c>
      <c r="BS3901" s="18">
        <f t="shared" si="1780"/>
        <v>1</v>
      </c>
      <c r="BT3901" s="18">
        <f t="shared" si="1781"/>
        <v>9</v>
      </c>
      <c r="BU3901" s="73"/>
      <c r="BV3901" s="57" t="s">
        <v>978</v>
      </c>
      <c r="BW3901" s="6">
        <v>10</v>
      </c>
      <c r="BY3901" s="57" t="s">
        <v>4903</v>
      </c>
      <c r="BZ3901" s="6">
        <v>10</v>
      </c>
      <c r="CB3901" s="57" t="s">
        <v>4902</v>
      </c>
      <c r="CC3901" s="6">
        <v>10</v>
      </c>
      <c r="CE3901" s="57" t="s">
        <v>5015</v>
      </c>
      <c r="CF3901" s="6">
        <v>9</v>
      </c>
      <c r="CH3901" s="57" t="s">
        <v>4914</v>
      </c>
      <c r="CI3901" s="6">
        <v>8</v>
      </c>
      <c r="CK3901" s="57" t="s">
        <v>4086</v>
      </c>
      <c r="CL3901" s="6">
        <v>7</v>
      </c>
      <c r="CN3901" s="57" t="s">
        <v>4913</v>
      </c>
      <c r="CO3901" s="6">
        <v>7</v>
      </c>
      <c r="CT3901" s="6">
        <f t="shared" si="2358"/>
        <v>9</v>
      </c>
      <c r="CX3901" s="6" t="str">
        <f t="shared" si="2088"/>
        <v>A</v>
      </c>
      <c r="CY3901" s="87">
        <f t="shared" si="2089"/>
        <v>2098</v>
      </c>
      <c r="CZ3901" s="87">
        <f t="shared" si="2090"/>
        <v>308</v>
      </c>
      <c r="DA3901" s="6" t="str">
        <f t="shared" si="2066"/>
        <v>na</v>
      </c>
    </row>
    <row r="3902" spans="1:105" hidden="1" x14ac:dyDescent="0.2">
      <c r="A3902" s="47">
        <v>8805</v>
      </c>
      <c r="B3902" s="46">
        <f t="shared" si="1777"/>
        <v>7</v>
      </c>
      <c r="C3902" s="46">
        <f t="shared" si="1778"/>
        <v>26</v>
      </c>
      <c r="D3902" s="46">
        <f t="shared" si="1779"/>
        <v>8</v>
      </c>
      <c r="E3902" s="103">
        <v>45164</v>
      </c>
      <c r="F3902" s="17" t="s">
        <v>4949</v>
      </c>
      <c r="G3902" s="47" t="s">
        <v>310</v>
      </c>
      <c r="H3902" s="47" t="s">
        <v>307</v>
      </c>
      <c r="I3902" s="47">
        <v>2</v>
      </c>
      <c r="J3902" s="47">
        <v>2</v>
      </c>
      <c r="K3902" s="106" t="s">
        <v>3298</v>
      </c>
      <c r="L3902" s="20">
        <v>1410</v>
      </c>
      <c r="M3902" s="4" t="s">
        <v>5025</v>
      </c>
      <c r="N3902" s="47">
        <v>21</v>
      </c>
      <c r="O3902" s="17">
        <f t="shared" si="2322"/>
        <v>5</v>
      </c>
      <c r="P3902" s="17">
        <f>COUNTIF($H$3898:$H3902,"=W")</f>
        <v>0</v>
      </c>
      <c r="Q3902" s="17">
        <f>COUNTIF($H$3898:$H3902,"=D")</f>
        <v>3</v>
      </c>
      <c r="R3902" s="17">
        <f>COUNTIF($H$3898:$H3902,"=L")</f>
        <v>2</v>
      </c>
      <c r="S3902" s="17">
        <f t="shared" si="2323"/>
        <v>6</v>
      </c>
      <c r="T3902" s="17">
        <f t="shared" si="2324"/>
        <v>8</v>
      </c>
      <c r="U3902" s="17">
        <f t="shared" si="2325"/>
        <v>3</v>
      </c>
      <c r="V3902" s="17">
        <v>4</v>
      </c>
      <c r="W3902" s="17">
        <v>5</v>
      </c>
      <c r="X3902" s="17">
        <v>8</v>
      </c>
      <c r="Y3902" s="17">
        <v>4</v>
      </c>
      <c r="Z3902" s="17">
        <v>3</v>
      </c>
      <c r="AA3902" s="17">
        <v>2</v>
      </c>
      <c r="AB3902" s="17">
        <v>9</v>
      </c>
      <c r="AC3902" s="17">
        <v>12</v>
      </c>
      <c r="AD3902" s="83">
        <v>1</v>
      </c>
      <c r="AE3902" s="83">
        <v>1</v>
      </c>
      <c r="AF3902" s="5">
        <v>1</v>
      </c>
      <c r="AG3902" s="5">
        <v>0</v>
      </c>
      <c r="AH3902" s="83" t="s">
        <v>5026</v>
      </c>
      <c r="AI3902" s="17"/>
      <c r="AJ3902" s="18"/>
      <c r="AK3902" s="104">
        <f t="shared" si="2359"/>
        <v>8705</v>
      </c>
      <c r="AL3902" s="104">
        <f>AK3902/COUNTIF(G$3898:G3902,"H")</f>
        <v>4352.5</v>
      </c>
      <c r="AM3902" s="104">
        <f t="shared" si="2360"/>
        <v>5313</v>
      </c>
      <c r="AN3902" s="104">
        <f>AM3902/COUNTIF(G$3898:G3902,"A")</f>
        <v>1771</v>
      </c>
      <c r="AO3902" s="18"/>
      <c r="AP3902" s="18">
        <v>12</v>
      </c>
      <c r="AQ3902" s="18">
        <v>10</v>
      </c>
      <c r="AR3902" s="18">
        <v>8</v>
      </c>
      <c r="AS3902" s="18">
        <v>3</v>
      </c>
      <c r="AT3902" s="70">
        <f t="shared" si="2326"/>
        <v>3</v>
      </c>
      <c r="AU3902" s="18">
        <f t="shared" si="2343"/>
        <v>21</v>
      </c>
      <c r="AV3902" s="18">
        <f t="shared" si="2344"/>
        <v>5</v>
      </c>
      <c r="AW3902" s="47"/>
      <c r="AX3902" s="73"/>
      <c r="AY3902" s="105">
        <v>196</v>
      </c>
      <c r="AZ3902" s="107">
        <f t="shared" si="1956"/>
        <v>0.13900709219858157</v>
      </c>
      <c r="BA3902" s="107">
        <f t="shared" si="2345"/>
        <v>0.86099290780141846</v>
      </c>
      <c r="BB3902" s="18"/>
      <c r="BC3902" s="18"/>
      <c r="BD3902" s="18"/>
      <c r="BE3902" s="18"/>
      <c r="BF3902" s="18"/>
      <c r="BG3902" s="18">
        <f t="shared" si="2346"/>
        <v>0</v>
      </c>
      <c r="BH3902" s="18">
        <f t="shared" si="2347"/>
        <v>0</v>
      </c>
      <c r="BI3902" s="18">
        <f t="shared" si="2348"/>
        <v>1</v>
      </c>
      <c r="BJ3902" s="18">
        <f t="shared" si="2349"/>
        <v>3</v>
      </c>
      <c r="BK3902" s="18">
        <f t="shared" si="2350"/>
        <v>0</v>
      </c>
      <c r="BL3902" s="18">
        <f t="shared" si="2351"/>
        <v>0</v>
      </c>
      <c r="BM3902" s="18">
        <f t="shared" si="2352"/>
        <v>1</v>
      </c>
      <c r="BN3902" s="18">
        <f t="shared" si="2353"/>
        <v>3</v>
      </c>
      <c r="BO3902" s="18">
        <f t="shared" si="2354"/>
        <v>1</v>
      </c>
      <c r="BP3902" s="18">
        <f t="shared" si="2355"/>
        <v>9</v>
      </c>
      <c r="BQ3902" s="18">
        <f t="shared" si="2356"/>
        <v>1</v>
      </c>
      <c r="BR3902" s="18">
        <f t="shared" si="2357"/>
        <v>3</v>
      </c>
      <c r="BS3902" s="18">
        <f t="shared" si="1780"/>
        <v>1</v>
      </c>
      <c r="BT3902" s="18">
        <f t="shared" si="1781"/>
        <v>10</v>
      </c>
      <c r="BU3902" s="73"/>
      <c r="BV3902" s="57" t="s">
        <v>5015</v>
      </c>
      <c r="BW3902" s="6">
        <v>12</v>
      </c>
      <c r="BY3902" s="57" t="s">
        <v>4903</v>
      </c>
      <c r="BZ3902" s="6">
        <v>11</v>
      </c>
      <c r="CB3902" s="57" t="s">
        <v>978</v>
      </c>
      <c r="CC3902" s="6">
        <v>10</v>
      </c>
      <c r="CE3902" s="57" t="s">
        <v>4902</v>
      </c>
      <c r="CF3902" s="6">
        <v>10</v>
      </c>
      <c r="CH3902" s="57" t="s">
        <v>182</v>
      </c>
      <c r="CI3902" s="6">
        <v>9</v>
      </c>
      <c r="CK3902" s="57" t="s">
        <v>2626</v>
      </c>
      <c r="CL3902" s="6">
        <v>9</v>
      </c>
      <c r="CN3902" s="57" t="s">
        <v>1087</v>
      </c>
      <c r="CO3902" s="6">
        <v>8</v>
      </c>
      <c r="CT3902" s="6">
        <f t="shared" si="2358"/>
        <v>12</v>
      </c>
      <c r="CX3902" s="6" t="str">
        <f t="shared" si="2088"/>
        <v>A</v>
      </c>
      <c r="CY3902" s="87">
        <f t="shared" si="2089"/>
        <v>1410</v>
      </c>
      <c r="CZ3902" s="87">
        <f t="shared" si="2090"/>
        <v>196</v>
      </c>
      <c r="DA3902" s="6" t="str">
        <f t="shared" si="2066"/>
        <v>na</v>
      </c>
    </row>
    <row r="3903" spans="1:105" hidden="1" x14ac:dyDescent="0.2">
      <c r="A3903" s="47">
        <v>8806</v>
      </c>
      <c r="B3903" s="46">
        <f t="shared" si="1777"/>
        <v>2</v>
      </c>
      <c r="C3903" s="46">
        <f t="shared" si="1778"/>
        <v>28</v>
      </c>
      <c r="D3903" s="46">
        <f t="shared" si="1779"/>
        <v>8</v>
      </c>
      <c r="E3903" s="103">
        <v>45166</v>
      </c>
      <c r="F3903" s="17" t="s">
        <v>3368</v>
      </c>
      <c r="G3903" s="47" t="s">
        <v>103</v>
      </c>
      <c r="H3903" s="47" t="s">
        <v>308</v>
      </c>
      <c r="I3903" s="47">
        <v>1</v>
      </c>
      <c r="J3903" s="47">
        <v>3</v>
      </c>
      <c r="K3903" s="106" t="s">
        <v>558</v>
      </c>
      <c r="L3903" s="20">
        <v>5466</v>
      </c>
      <c r="M3903" s="4" t="s">
        <v>5018</v>
      </c>
      <c r="N3903" s="47">
        <v>23</v>
      </c>
      <c r="O3903" s="17">
        <f t="shared" ref="O3903" si="2361">SUM(P3903:R3903)</f>
        <v>6</v>
      </c>
      <c r="P3903" s="17">
        <f>COUNTIF($H$3898:$H3903,"=W")</f>
        <v>0</v>
      </c>
      <c r="Q3903" s="17">
        <f>COUNTIF($H$3898:$H3903,"=D")</f>
        <v>3</v>
      </c>
      <c r="R3903" s="17">
        <f>COUNTIF($H$3898:$H3903,"=L")</f>
        <v>3</v>
      </c>
      <c r="S3903" s="17">
        <f t="shared" si="2323"/>
        <v>7</v>
      </c>
      <c r="T3903" s="17">
        <f t="shared" si="2324"/>
        <v>11</v>
      </c>
      <c r="U3903" s="17">
        <f t="shared" ref="U3903" si="2362">P3903*3+Q3903</f>
        <v>3</v>
      </c>
      <c r="V3903" s="17">
        <v>7</v>
      </c>
      <c r="W3903" s="17">
        <v>5</v>
      </c>
      <c r="X3903" s="17">
        <v>4</v>
      </c>
      <c r="Y3903" s="17">
        <v>6</v>
      </c>
      <c r="Z3903" s="17">
        <v>8</v>
      </c>
      <c r="AA3903" s="17">
        <v>4</v>
      </c>
      <c r="AB3903" s="17">
        <v>4</v>
      </c>
      <c r="AC3903" s="17">
        <v>11</v>
      </c>
      <c r="AD3903" s="83">
        <v>5</v>
      </c>
      <c r="AE3903" s="83">
        <v>4</v>
      </c>
      <c r="AF3903" s="5">
        <v>1</v>
      </c>
      <c r="AG3903" s="5">
        <v>0</v>
      </c>
      <c r="AH3903" s="83" t="s">
        <v>5016</v>
      </c>
      <c r="AI3903" s="17"/>
      <c r="AJ3903" s="18"/>
      <c r="AK3903" s="104">
        <f t="shared" si="2359"/>
        <v>14171</v>
      </c>
      <c r="AL3903" s="104">
        <f>AK3903/COUNTIF(G$3898:G3903,"H")</f>
        <v>4723.666666666667</v>
      </c>
      <c r="AM3903" s="104">
        <f t="shared" si="2360"/>
        <v>5313</v>
      </c>
      <c r="AN3903" s="104">
        <f>AM3903/COUNTIF(G$3898:G3903,"A")</f>
        <v>1771</v>
      </c>
      <c r="AO3903" s="18"/>
      <c r="AP3903" s="18">
        <v>14</v>
      </c>
      <c r="AQ3903" s="18">
        <v>13</v>
      </c>
      <c r="AR3903" s="18">
        <v>10</v>
      </c>
      <c r="AS3903" s="18">
        <v>5</v>
      </c>
      <c r="AT3903" s="70">
        <f t="shared" ref="AT3903" si="2363">U3903</f>
        <v>3</v>
      </c>
      <c r="AU3903" s="18">
        <f t="shared" si="2343"/>
        <v>23</v>
      </c>
      <c r="AV3903" s="18">
        <f t="shared" si="2344"/>
        <v>7</v>
      </c>
      <c r="AW3903" s="47"/>
      <c r="AX3903" s="73"/>
      <c r="AY3903" s="105">
        <v>862</v>
      </c>
      <c r="AZ3903" s="107">
        <f t="shared" si="1956"/>
        <v>0.84229784120014639</v>
      </c>
      <c r="BA3903" s="107">
        <f t="shared" si="2345"/>
        <v>0.15770215879985361</v>
      </c>
      <c r="BB3903" s="18"/>
      <c r="BC3903" s="18"/>
      <c r="BD3903" s="18"/>
      <c r="BE3903" s="18"/>
      <c r="BF3903" s="18"/>
      <c r="BG3903" s="18">
        <f t="shared" si="2346"/>
        <v>0</v>
      </c>
      <c r="BH3903" s="18">
        <f t="shared" si="2347"/>
        <v>0</v>
      </c>
      <c r="BI3903" s="18">
        <f t="shared" si="2348"/>
        <v>0</v>
      </c>
      <c r="BJ3903" s="18">
        <f t="shared" si="2349"/>
        <v>0</v>
      </c>
      <c r="BK3903" s="18">
        <f t="shared" si="2350"/>
        <v>1</v>
      </c>
      <c r="BL3903" s="18">
        <f t="shared" si="2351"/>
        <v>1</v>
      </c>
      <c r="BM3903" s="18">
        <f t="shared" si="2352"/>
        <v>0</v>
      </c>
      <c r="BN3903" s="18">
        <f t="shared" si="2353"/>
        <v>0</v>
      </c>
      <c r="BO3903" s="18">
        <f t="shared" si="2354"/>
        <v>1</v>
      </c>
      <c r="BP3903" s="18">
        <f t="shared" si="2355"/>
        <v>10</v>
      </c>
      <c r="BQ3903" s="18">
        <f t="shared" si="2356"/>
        <v>1</v>
      </c>
      <c r="BR3903" s="18">
        <f t="shared" si="2357"/>
        <v>4</v>
      </c>
      <c r="BS3903" s="18">
        <f t="shared" si="1780"/>
        <v>1</v>
      </c>
      <c r="BT3903" s="18">
        <f t="shared" si="1781"/>
        <v>11</v>
      </c>
      <c r="BU3903" s="73"/>
      <c r="BV3903" s="57" t="s">
        <v>4903</v>
      </c>
      <c r="BW3903" s="6">
        <v>14</v>
      </c>
      <c r="BY3903" s="57" t="s">
        <v>978</v>
      </c>
      <c r="BZ3903" s="6">
        <v>13</v>
      </c>
      <c r="CB3903" s="57" t="s">
        <v>4902</v>
      </c>
      <c r="CC3903" s="6">
        <v>13</v>
      </c>
      <c r="CE3903" s="57" t="s">
        <v>5015</v>
      </c>
      <c r="CF3903" s="6">
        <v>12</v>
      </c>
      <c r="CH3903" s="57" t="s">
        <v>2356</v>
      </c>
      <c r="CI3903" s="6">
        <v>10</v>
      </c>
      <c r="CK3903" s="57" t="s">
        <v>182</v>
      </c>
      <c r="CL3903" s="6">
        <v>10</v>
      </c>
      <c r="CN3903" s="57" t="s">
        <v>783</v>
      </c>
      <c r="CO3903" s="6">
        <v>10</v>
      </c>
      <c r="CT3903" s="6">
        <f t="shared" si="2358"/>
        <v>11</v>
      </c>
      <c r="CX3903" s="6" t="str">
        <f t="shared" si="2088"/>
        <v>H</v>
      </c>
      <c r="CY3903" s="87">
        <f t="shared" si="2089"/>
        <v>5466</v>
      </c>
      <c r="CZ3903" s="87">
        <f t="shared" si="2090"/>
        <v>862</v>
      </c>
      <c r="DA3903" s="6">
        <f t="shared" si="2066"/>
        <v>4604</v>
      </c>
    </row>
    <row r="3904" spans="1:105" hidden="1" x14ac:dyDescent="0.2">
      <c r="A3904" s="47">
        <v>8807</v>
      </c>
      <c r="B3904" s="46">
        <f t="shared" si="1777"/>
        <v>7</v>
      </c>
      <c r="C3904" s="46">
        <f t="shared" si="1778"/>
        <v>2</v>
      </c>
      <c r="D3904" s="46">
        <f t="shared" si="1779"/>
        <v>9</v>
      </c>
      <c r="E3904" s="103">
        <v>45171</v>
      </c>
      <c r="F3904" s="17" t="s">
        <v>2353</v>
      </c>
      <c r="G3904" s="47" t="s">
        <v>310</v>
      </c>
      <c r="H3904" s="47" t="s">
        <v>308</v>
      </c>
      <c r="I3904" s="47">
        <v>1</v>
      </c>
      <c r="J3904" s="47">
        <v>4</v>
      </c>
      <c r="K3904" s="106" t="s">
        <v>2991</v>
      </c>
      <c r="L3904" s="20">
        <v>1724</v>
      </c>
      <c r="M3904" s="4" t="s">
        <v>5032</v>
      </c>
      <c r="N3904" s="47">
        <v>23</v>
      </c>
      <c r="O3904" s="17">
        <f t="shared" ref="O3904:O3905" si="2364">SUM(P3904:R3904)</f>
        <v>7</v>
      </c>
      <c r="P3904" s="17">
        <f>COUNTIF($H$3898:$H3904,"=W")</f>
        <v>0</v>
      </c>
      <c r="Q3904" s="17">
        <f>COUNTIF($H$3898:$H3904,"=D")</f>
        <v>3</v>
      </c>
      <c r="R3904" s="17">
        <f>COUNTIF($H$3898:$H3904,"=L")</f>
        <v>4</v>
      </c>
      <c r="S3904" s="17">
        <f t="shared" ref="S3904:S3905" si="2365">S3903+I3904</f>
        <v>8</v>
      </c>
      <c r="T3904" s="17">
        <f t="shared" ref="T3904:T3905" si="2366">T3903+J3904</f>
        <v>15</v>
      </c>
      <c r="U3904" s="17">
        <f t="shared" ref="U3904:U3905" si="2367">P3904*3+Q3904</f>
        <v>3</v>
      </c>
      <c r="V3904" s="17">
        <v>2</v>
      </c>
      <c r="W3904" s="17">
        <v>7</v>
      </c>
      <c r="X3904" s="17">
        <v>5</v>
      </c>
      <c r="Y3904" s="17">
        <v>2</v>
      </c>
      <c r="Z3904" s="17">
        <v>3</v>
      </c>
      <c r="AA3904" s="17">
        <v>6</v>
      </c>
      <c r="AB3904" s="17">
        <v>9</v>
      </c>
      <c r="AC3904" s="17">
        <v>11</v>
      </c>
      <c r="AD3904" s="83">
        <v>3</v>
      </c>
      <c r="AE3904" s="83">
        <v>1</v>
      </c>
      <c r="AF3904" s="5">
        <v>0</v>
      </c>
      <c r="AG3904" s="5">
        <v>0</v>
      </c>
      <c r="AH3904" s="83" t="s">
        <v>5031</v>
      </c>
      <c r="AI3904" s="17"/>
      <c r="AJ3904" s="18"/>
      <c r="AK3904" s="104">
        <f t="shared" si="2359"/>
        <v>14171</v>
      </c>
      <c r="AL3904" s="104">
        <f>AK3904/COUNTIF(G$3898:G3904,"H")</f>
        <v>4723.666666666667</v>
      </c>
      <c r="AM3904" s="104">
        <f t="shared" si="2360"/>
        <v>7037</v>
      </c>
      <c r="AN3904" s="104">
        <f>AM3904/COUNTIF(G$3898:G3904,"A")</f>
        <v>1759.25</v>
      </c>
      <c r="AO3904" s="18"/>
      <c r="AP3904" s="18">
        <v>16</v>
      </c>
      <c r="AQ3904" s="18">
        <v>15</v>
      </c>
      <c r="AR3904" s="18">
        <v>11</v>
      </c>
      <c r="AS3904" s="18">
        <v>6</v>
      </c>
      <c r="AT3904" s="70">
        <f t="shared" ref="AT3904:AT3905" si="2368">U3904</f>
        <v>3</v>
      </c>
      <c r="AU3904" s="18">
        <f t="shared" ref="AU3904:AU3905" si="2369">N3904</f>
        <v>23</v>
      </c>
      <c r="AV3904" s="18">
        <f t="shared" ref="AV3904:AV3905" si="2370">AR3904-AT3904</f>
        <v>8</v>
      </c>
      <c r="AW3904" s="47"/>
      <c r="AX3904" s="73"/>
      <c r="AY3904" s="105">
        <v>228</v>
      </c>
      <c r="AZ3904" s="107">
        <f t="shared" si="1956"/>
        <v>0.13225058004640372</v>
      </c>
      <c r="BA3904" s="107">
        <f t="shared" ref="BA3904:BA3905" si="2371">1-AZ3904</f>
        <v>0.86774941995359622</v>
      </c>
      <c r="BB3904" s="18"/>
      <c r="BC3904" s="18"/>
      <c r="BD3904" s="18"/>
      <c r="BE3904" s="18"/>
      <c r="BF3904" s="18"/>
      <c r="BG3904" s="18">
        <f t="shared" ref="BG3904:BG3905" si="2372">IF(H3904="W",1,0)</f>
        <v>0</v>
      </c>
      <c r="BH3904" s="18">
        <f t="shared" ref="BH3904:BH3905" si="2373">IF(H3904="W",BH3903+1,0)</f>
        <v>0</v>
      </c>
      <c r="BI3904" s="18">
        <f t="shared" ref="BI3904:BI3905" si="2374">IF(H3904="D",1,0)</f>
        <v>0</v>
      </c>
      <c r="BJ3904" s="18">
        <f t="shared" ref="BJ3904:BJ3905" si="2375">IF(H3904="D",BJ3903+1,0)</f>
        <v>0</v>
      </c>
      <c r="BK3904" s="18">
        <f t="shared" ref="BK3904:BK3905" si="2376">IF(H3904="L",1,0)</f>
        <v>1</v>
      </c>
      <c r="BL3904" s="18">
        <f t="shared" ref="BL3904:BL3905" si="2377">IF(H3904="L",BL3903+1,0)</f>
        <v>2</v>
      </c>
      <c r="BM3904" s="18">
        <f t="shared" ref="BM3904:BM3905" si="2378">IF(OR(H3904="W",H3904="D"),1,0)</f>
        <v>0</v>
      </c>
      <c r="BN3904" s="18">
        <f t="shared" ref="BN3904:BN3905" si="2379">IF(OR(H3904="W",H3904="D"),BN3903+1,0)</f>
        <v>0</v>
      </c>
      <c r="BO3904" s="18">
        <f t="shared" ref="BO3904:BO3905" si="2380">IF(OR(H3904="L",H3904="D"),1,0)</f>
        <v>1</v>
      </c>
      <c r="BP3904" s="18">
        <f t="shared" ref="BP3904:BP3905" si="2381">IF(OR(H3904="L",H3904="D"),BP3903+1,0)</f>
        <v>11</v>
      </c>
      <c r="BQ3904" s="18">
        <f t="shared" ref="BQ3904:BQ3905" si="2382">IF(I3904&gt;0,1,0)</f>
        <v>1</v>
      </c>
      <c r="BR3904" s="18">
        <f t="shared" ref="BR3904:BR3905" si="2383">IF(I3904&gt;0,BR3903+1,0)</f>
        <v>5</v>
      </c>
      <c r="BS3904" s="18">
        <f t="shared" si="1780"/>
        <v>1</v>
      </c>
      <c r="BT3904" s="18">
        <f t="shared" si="1781"/>
        <v>12</v>
      </c>
      <c r="BU3904" s="73"/>
      <c r="BV3904" s="57" t="s">
        <v>978</v>
      </c>
      <c r="BW3904" s="6">
        <v>16</v>
      </c>
      <c r="BY3904" s="57" t="s">
        <v>4902</v>
      </c>
      <c r="BZ3904" s="6">
        <v>16</v>
      </c>
      <c r="CB3904" s="57" t="s">
        <v>4903</v>
      </c>
      <c r="CC3904" s="6">
        <v>15</v>
      </c>
      <c r="CE3904" s="57" t="s">
        <v>5015</v>
      </c>
      <c r="CF3904" s="6">
        <v>15</v>
      </c>
      <c r="CH3904" s="57" t="s">
        <v>2626</v>
      </c>
      <c r="CI3904" s="6">
        <v>12</v>
      </c>
      <c r="CK3904" s="57" t="s">
        <v>1087</v>
      </c>
      <c r="CL3904" s="6">
        <v>12</v>
      </c>
      <c r="CN3904" s="57" t="s">
        <v>783</v>
      </c>
      <c r="CO3904" s="6">
        <v>11</v>
      </c>
      <c r="CT3904" s="6">
        <f t="shared" ref="CT3904:CT3905" si="2384">V3904+X3904</f>
        <v>7</v>
      </c>
      <c r="CX3904" s="6" t="str">
        <f t="shared" si="2088"/>
        <v>A</v>
      </c>
      <c r="CY3904" s="87">
        <f t="shared" si="2089"/>
        <v>1724</v>
      </c>
      <c r="CZ3904" s="87">
        <f t="shared" si="2090"/>
        <v>228</v>
      </c>
      <c r="DA3904" s="6" t="str">
        <f t="shared" si="2066"/>
        <v>na</v>
      </c>
    </row>
    <row r="3905" spans="1:105" hidden="1" x14ac:dyDescent="0.2">
      <c r="A3905" s="47">
        <v>8808</v>
      </c>
      <c r="B3905" s="46">
        <f t="shared" si="1777"/>
        <v>7</v>
      </c>
      <c r="C3905" s="46">
        <f t="shared" si="1778"/>
        <v>9</v>
      </c>
      <c r="D3905" s="46">
        <f t="shared" si="1779"/>
        <v>9</v>
      </c>
      <c r="E3905" s="103">
        <v>45178</v>
      </c>
      <c r="F3905" s="17" t="s">
        <v>3718</v>
      </c>
      <c r="G3905" s="47" t="s">
        <v>103</v>
      </c>
      <c r="H3905" s="47" t="s">
        <v>307</v>
      </c>
      <c r="I3905" s="47">
        <v>2</v>
      </c>
      <c r="J3905" s="47">
        <v>2</v>
      </c>
      <c r="K3905" s="106" t="s">
        <v>1296</v>
      </c>
      <c r="L3905" s="20">
        <v>3993</v>
      </c>
      <c r="M3905" s="4" t="s">
        <v>5028</v>
      </c>
      <c r="N3905" s="47">
        <v>23</v>
      </c>
      <c r="O3905" s="17">
        <f t="shared" si="2364"/>
        <v>8</v>
      </c>
      <c r="P3905" s="17">
        <f>COUNTIF($H$3898:$H3905,"=W")</f>
        <v>0</v>
      </c>
      <c r="Q3905" s="17">
        <f>COUNTIF($H$3898:$H3905,"=D")</f>
        <v>4</v>
      </c>
      <c r="R3905" s="17">
        <f>COUNTIF($H$3898:$H3905,"=L")</f>
        <v>4</v>
      </c>
      <c r="S3905" s="17">
        <f t="shared" si="2365"/>
        <v>10</v>
      </c>
      <c r="T3905" s="17">
        <f t="shared" si="2366"/>
        <v>17</v>
      </c>
      <c r="U3905" s="17">
        <f t="shared" si="2367"/>
        <v>4</v>
      </c>
      <c r="V3905" s="17">
        <v>7</v>
      </c>
      <c r="W3905" s="17">
        <v>8</v>
      </c>
      <c r="X3905" s="17">
        <v>6</v>
      </c>
      <c r="Y3905" s="17">
        <v>7</v>
      </c>
      <c r="Z3905" s="17">
        <v>5</v>
      </c>
      <c r="AA3905" s="17">
        <v>7</v>
      </c>
      <c r="AB3905" s="17">
        <v>10</v>
      </c>
      <c r="AC3905" s="17">
        <v>10</v>
      </c>
      <c r="AD3905" s="83">
        <v>1</v>
      </c>
      <c r="AE3905" s="83">
        <v>4</v>
      </c>
      <c r="AF3905" s="5">
        <v>0</v>
      </c>
      <c r="AG3905" s="5">
        <v>0</v>
      </c>
      <c r="AH3905" s="83" t="s">
        <v>5029</v>
      </c>
      <c r="AI3905" s="17"/>
      <c r="AJ3905" s="18"/>
      <c r="AK3905" s="104">
        <f t="shared" si="2359"/>
        <v>18164</v>
      </c>
      <c r="AL3905" s="104">
        <f>AK3905/COUNTIF(G$3898:G3905,"H")</f>
        <v>4541</v>
      </c>
      <c r="AM3905" s="104">
        <f t="shared" si="2360"/>
        <v>7037</v>
      </c>
      <c r="AN3905" s="104">
        <f>AM3905/COUNTIF(G$3898:G3905,"A")</f>
        <v>1759.25</v>
      </c>
      <c r="AO3905" s="18"/>
      <c r="AP3905" s="18">
        <v>19</v>
      </c>
      <c r="AQ3905" s="18">
        <v>16</v>
      </c>
      <c r="AR3905" s="18">
        <v>12</v>
      </c>
      <c r="AS3905" s="18">
        <v>7</v>
      </c>
      <c r="AT3905" s="70">
        <f t="shared" si="2368"/>
        <v>4</v>
      </c>
      <c r="AU3905" s="18">
        <f t="shared" si="2369"/>
        <v>23</v>
      </c>
      <c r="AV3905" s="18">
        <f t="shared" si="2370"/>
        <v>8</v>
      </c>
      <c r="AW3905" s="47"/>
      <c r="AX3905" s="73"/>
      <c r="AY3905" s="105">
        <v>55</v>
      </c>
      <c r="AZ3905" s="107">
        <f t="shared" si="1956"/>
        <v>0.98622589531680438</v>
      </c>
      <c r="BA3905" s="107">
        <f t="shared" si="2371"/>
        <v>1.377410468319562E-2</v>
      </c>
      <c r="BB3905" s="18"/>
      <c r="BC3905" s="18"/>
      <c r="BD3905" s="18"/>
      <c r="BE3905" s="18"/>
      <c r="BF3905" s="18"/>
      <c r="BG3905" s="18">
        <f t="shared" si="2372"/>
        <v>0</v>
      </c>
      <c r="BH3905" s="18">
        <f t="shared" si="2373"/>
        <v>0</v>
      </c>
      <c r="BI3905" s="18">
        <f t="shared" si="2374"/>
        <v>1</v>
      </c>
      <c r="BJ3905" s="18">
        <f t="shared" si="2375"/>
        <v>1</v>
      </c>
      <c r="BK3905" s="18">
        <f t="shared" si="2376"/>
        <v>0</v>
      </c>
      <c r="BL3905" s="18">
        <f t="shared" si="2377"/>
        <v>0</v>
      </c>
      <c r="BM3905" s="18">
        <f t="shared" si="2378"/>
        <v>1</v>
      </c>
      <c r="BN3905" s="18">
        <f t="shared" si="2379"/>
        <v>1</v>
      </c>
      <c r="BO3905" s="18">
        <f t="shared" si="2380"/>
        <v>1</v>
      </c>
      <c r="BP3905" s="18">
        <f t="shared" si="2381"/>
        <v>12</v>
      </c>
      <c r="BQ3905" s="18">
        <f t="shared" si="2382"/>
        <v>1</v>
      </c>
      <c r="BR3905" s="18">
        <f t="shared" si="2383"/>
        <v>6</v>
      </c>
      <c r="BS3905" s="18">
        <f t="shared" si="1780"/>
        <v>1</v>
      </c>
      <c r="BT3905" s="18">
        <f t="shared" si="1781"/>
        <v>13</v>
      </c>
      <c r="BU3905" s="73"/>
      <c r="BV3905" s="57" t="s">
        <v>978</v>
      </c>
      <c r="BW3905" s="6">
        <v>19</v>
      </c>
      <c r="BY3905" s="57" t="s">
        <v>4902</v>
      </c>
      <c r="BZ3905" s="6">
        <v>19</v>
      </c>
      <c r="CB3905" s="57" t="s">
        <v>4903</v>
      </c>
      <c r="CC3905" s="6">
        <v>16</v>
      </c>
      <c r="CE3905" s="57" t="s">
        <v>5015</v>
      </c>
      <c r="CF3905" s="6">
        <v>15</v>
      </c>
      <c r="CH3905" s="57" t="s">
        <v>1087</v>
      </c>
      <c r="CI3905" s="6">
        <v>13</v>
      </c>
      <c r="CK3905" s="57" t="s">
        <v>5030</v>
      </c>
      <c r="CL3905" s="6">
        <v>12</v>
      </c>
      <c r="CN3905" s="57" t="s">
        <v>2626</v>
      </c>
      <c r="CO3905" s="6">
        <v>12</v>
      </c>
      <c r="CT3905" s="6">
        <f t="shared" si="2384"/>
        <v>13</v>
      </c>
      <c r="CX3905" s="6" t="str">
        <f t="shared" si="2088"/>
        <v>H</v>
      </c>
      <c r="CY3905" s="87">
        <f t="shared" si="2089"/>
        <v>3993</v>
      </c>
      <c r="CZ3905" s="87">
        <f t="shared" si="2090"/>
        <v>55</v>
      </c>
      <c r="DA3905" s="6">
        <f t="shared" si="2066"/>
        <v>3938</v>
      </c>
    </row>
    <row r="3906" spans="1:105" hidden="1" x14ac:dyDescent="0.2">
      <c r="A3906" s="47">
        <v>8809</v>
      </c>
      <c r="B3906" s="46">
        <f t="shared" si="1777"/>
        <v>7</v>
      </c>
      <c r="C3906" s="46">
        <f t="shared" si="1778"/>
        <v>16</v>
      </c>
      <c r="D3906" s="46">
        <f t="shared" si="1779"/>
        <v>9</v>
      </c>
      <c r="E3906" s="103">
        <v>45185</v>
      </c>
      <c r="F3906" s="17" t="s">
        <v>10</v>
      </c>
      <c r="G3906" s="47" t="s">
        <v>103</v>
      </c>
      <c r="H3906" s="47" t="s">
        <v>306</v>
      </c>
      <c r="I3906" s="47">
        <v>3</v>
      </c>
      <c r="J3906" s="47">
        <v>0</v>
      </c>
      <c r="K3906" s="106" t="s">
        <v>1296</v>
      </c>
      <c r="L3906" s="20">
        <v>4679</v>
      </c>
      <c r="M3906" s="145" t="s">
        <v>5039</v>
      </c>
      <c r="N3906" s="47">
        <v>20</v>
      </c>
      <c r="O3906" s="17">
        <f t="shared" ref="O3906" si="2385">SUM(P3906:R3906)</f>
        <v>9</v>
      </c>
      <c r="P3906" s="17">
        <f>COUNTIF($H$3898:$H3906,"=W")</f>
        <v>1</v>
      </c>
      <c r="Q3906" s="17">
        <f>COUNTIF($H$3898:$H3906,"=D")</f>
        <v>4</v>
      </c>
      <c r="R3906" s="17">
        <f>COUNTIF($H$3898:$H3906,"=L")</f>
        <v>4</v>
      </c>
      <c r="S3906" s="17">
        <f t="shared" ref="S3906" si="2386">S3905+I3906</f>
        <v>13</v>
      </c>
      <c r="T3906" s="17">
        <f t="shared" ref="T3906" si="2387">T3905+J3906</f>
        <v>17</v>
      </c>
      <c r="U3906" s="17">
        <f t="shared" ref="U3906" si="2388">P3906*3+Q3906</f>
        <v>7</v>
      </c>
      <c r="V3906" s="17">
        <v>4</v>
      </c>
      <c r="W3906" s="17">
        <v>5</v>
      </c>
      <c r="X3906" s="17">
        <v>5</v>
      </c>
      <c r="Y3906" s="17">
        <v>0</v>
      </c>
      <c r="Z3906" s="17">
        <v>1</v>
      </c>
      <c r="AA3906" s="17">
        <v>6</v>
      </c>
      <c r="AB3906" s="17">
        <v>8</v>
      </c>
      <c r="AC3906" s="17">
        <v>9</v>
      </c>
      <c r="AD3906" s="83">
        <v>2</v>
      </c>
      <c r="AE3906" s="83">
        <v>4</v>
      </c>
      <c r="AF3906" s="5">
        <v>0</v>
      </c>
      <c r="AG3906" s="5">
        <v>2</v>
      </c>
      <c r="AH3906" s="83" t="s">
        <v>5040</v>
      </c>
      <c r="AI3906" s="17"/>
      <c r="AJ3906" s="18"/>
      <c r="AK3906" s="104">
        <f t="shared" si="2359"/>
        <v>22843</v>
      </c>
      <c r="AL3906" s="104">
        <f>AK3906/COUNTIF(G$3898:G3906,"H")</f>
        <v>4568.6000000000004</v>
      </c>
      <c r="AM3906" s="104">
        <f t="shared" si="2360"/>
        <v>7037</v>
      </c>
      <c r="AN3906" s="104">
        <f>AM3906/COUNTIF(G$3898:G3906,"A")</f>
        <v>1759.25</v>
      </c>
      <c r="AO3906" s="18"/>
      <c r="AP3906" s="18">
        <v>22</v>
      </c>
      <c r="AQ3906" s="18">
        <v>19</v>
      </c>
      <c r="AR3906" s="18">
        <v>14</v>
      </c>
      <c r="AS3906" s="18">
        <v>7</v>
      </c>
      <c r="AT3906" s="70">
        <f t="shared" ref="AT3906" si="2389">U3906</f>
        <v>7</v>
      </c>
      <c r="AU3906" s="18">
        <f t="shared" ref="AU3906" si="2390">N3906</f>
        <v>20</v>
      </c>
      <c r="AV3906" s="18">
        <f t="shared" ref="AV3906" si="2391">AR3906-AT3906</f>
        <v>7</v>
      </c>
      <c r="AW3906" s="47"/>
      <c r="AX3906" s="73"/>
      <c r="AY3906" s="105">
        <v>580</v>
      </c>
      <c r="AZ3906" s="107">
        <f t="shared" ref="AZ3906:AZ3937" si="2392">IF(G3906="H",(L3906-AY3906)/L3906,AY3906/L3906)</f>
        <v>0.87604188929258386</v>
      </c>
      <c r="BA3906" s="107">
        <f t="shared" ref="BA3906" si="2393">1-AZ3906</f>
        <v>0.12395811070741614</v>
      </c>
      <c r="BB3906" s="18"/>
      <c r="BC3906" s="18"/>
      <c r="BD3906" s="18"/>
      <c r="BE3906" s="18"/>
      <c r="BF3906" s="18"/>
      <c r="BG3906" s="18">
        <f t="shared" ref="BG3906" si="2394">IF(H3906="W",1,0)</f>
        <v>1</v>
      </c>
      <c r="BH3906" s="18">
        <f t="shared" ref="BH3906" si="2395">IF(H3906="W",BH3905+1,0)</f>
        <v>1</v>
      </c>
      <c r="BI3906" s="18">
        <f t="shared" ref="BI3906" si="2396">IF(H3906="D",1,0)</f>
        <v>0</v>
      </c>
      <c r="BJ3906" s="18">
        <f t="shared" ref="BJ3906" si="2397">IF(H3906="D",BJ3905+1,0)</f>
        <v>0</v>
      </c>
      <c r="BK3906" s="18">
        <f t="shared" ref="BK3906" si="2398">IF(H3906="L",1,0)</f>
        <v>0</v>
      </c>
      <c r="BL3906" s="18">
        <f t="shared" ref="BL3906" si="2399">IF(H3906="L",BL3905+1,0)</f>
        <v>0</v>
      </c>
      <c r="BM3906" s="18">
        <f t="shared" ref="BM3906" si="2400">IF(OR(H3906="W",H3906="D"),1,0)</f>
        <v>1</v>
      </c>
      <c r="BN3906" s="18">
        <f t="shared" ref="BN3906" si="2401">IF(OR(H3906="W",H3906="D"),BN3905+1,0)</f>
        <v>2</v>
      </c>
      <c r="BO3906" s="18">
        <f t="shared" ref="BO3906" si="2402">IF(OR(H3906="L",H3906="D"),1,0)</f>
        <v>0</v>
      </c>
      <c r="BP3906" s="18">
        <f t="shared" ref="BP3906" si="2403">IF(OR(H3906="L",H3906="D"),BP3905+1,0)</f>
        <v>0</v>
      </c>
      <c r="BQ3906" s="18">
        <f t="shared" ref="BQ3906" si="2404">IF(I3906&gt;0,1,0)</f>
        <v>1</v>
      </c>
      <c r="BR3906" s="18">
        <f t="shared" ref="BR3906" si="2405">IF(I3906&gt;0,BR3905+1,0)</f>
        <v>7</v>
      </c>
      <c r="BS3906" s="18">
        <f t="shared" si="1780"/>
        <v>0</v>
      </c>
      <c r="BT3906" s="18">
        <f t="shared" si="1781"/>
        <v>0</v>
      </c>
      <c r="BU3906" s="73"/>
      <c r="BV3906" s="57" t="s">
        <v>4902</v>
      </c>
      <c r="BW3906" s="6">
        <v>22</v>
      </c>
      <c r="BY3906" s="57" t="s">
        <v>4903</v>
      </c>
      <c r="BZ3906" s="6">
        <v>19</v>
      </c>
      <c r="CB3906" s="57" t="s">
        <v>978</v>
      </c>
      <c r="CC3906" s="6">
        <v>19</v>
      </c>
      <c r="CE3906" s="57" t="s">
        <v>4907</v>
      </c>
      <c r="CF3906" s="6">
        <v>15</v>
      </c>
      <c r="CH3906" s="57" t="s">
        <v>783</v>
      </c>
      <c r="CI3906" s="6">
        <v>15</v>
      </c>
      <c r="CK3906" s="57" t="s">
        <v>5015</v>
      </c>
      <c r="CL3906" s="6">
        <v>15</v>
      </c>
      <c r="CN3906" s="57" t="s">
        <v>2356</v>
      </c>
      <c r="CO3906" s="6">
        <v>14</v>
      </c>
      <c r="CT3906" s="6">
        <f t="shared" ref="CT3906" si="2406">V3906+X3906</f>
        <v>9</v>
      </c>
      <c r="CX3906" s="6" t="str">
        <f t="shared" si="2088"/>
        <v>H</v>
      </c>
      <c r="CY3906" s="87">
        <f t="shared" si="2089"/>
        <v>4679</v>
      </c>
      <c r="CZ3906" s="87">
        <f t="shared" si="2090"/>
        <v>580</v>
      </c>
      <c r="DA3906" s="6">
        <f t="shared" si="2066"/>
        <v>4099</v>
      </c>
    </row>
    <row r="3907" spans="1:105" hidden="1" x14ac:dyDescent="0.2">
      <c r="A3907" s="47">
        <v>8810</v>
      </c>
      <c r="B3907" s="46">
        <f t="shared" ref="B3907:B3958" si="2407">WEEKDAY(E3907)</f>
        <v>3</v>
      </c>
      <c r="C3907" s="46">
        <f t="shared" ref="C3907:C3958" si="2408">DAY(E3907)</f>
        <v>19</v>
      </c>
      <c r="D3907" s="46">
        <f t="shared" ref="D3907:D3958" si="2409">MONTH(E3907)</f>
        <v>9</v>
      </c>
      <c r="E3907" s="103">
        <v>45188</v>
      </c>
      <c r="F3907" s="17" t="s">
        <v>3153</v>
      </c>
      <c r="G3907" s="47" t="s">
        <v>310</v>
      </c>
      <c r="H3907" s="47" t="s">
        <v>308</v>
      </c>
      <c r="I3907" s="47">
        <v>0</v>
      </c>
      <c r="J3907" s="47">
        <v>2</v>
      </c>
      <c r="K3907" s="106" t="s">
        <v>3298</v>
      </c>
      <c r="L3907" s="20">
        <v>6611</v>
      </c>
      <c r="M3907" s="113" t="s">
        <v>5042</v>
      </c>
      <c r="N3907" s="47">
        <v>21</v>
      </c>
      <c r="O3907" s="17">
        <f t="shared" ref="O3907" si="2410">SUM(P3907:R3907)</f>
        <v>10</v>
      </c>
      <c r="P3907" s="17">
        <f>COUNTIF($H$3898:$H3907,"=W")</f>
        <v>1</v>
      </c>
      <c r="Q3907" s="17">
        <f>COUNTIF($H$3898:$H3907,"=D")</f>
        <v>4</v>
      </c>
      <c r="R3907" s="17">
        <f>COUNTIF($H$3898:$H3907,"=L")</f>
        <v>5</v>
      </c>
      <c r="S3907" s="17">
        <f t="shared" ref="S3907:S3908" si="2411">S3906+I3907</f>
        <v>13</v>
      </c>
      <c r="T3907" s="17">
        <f t="shared" ref="T3907:T3908" si="2412">T3906+J3907</f>
        <v>19</v>
      </c>
      <c r="U3907" s="17">
        <f t="shared" ref="U3907:U3908" si="2413">P3907*3+Q3907</f>
        <v>7</v>
      </c>
      <c r="V3907" s="17">
        <v>5</v>
      </c>
      <c r="W3907" s="17">
        <v>5</v>
      </c>
      <c r="X3907" s="17">
        <v>2</v>
      </c>
      <c r="Y3907" s="17">
        <v>2</v>
      </c>
      <c r="Z3907" s="17">
        <v>1</v>
      </c>
      <c r="AA3907" s="17">
        <v>5</v>
      </c>
      <c r="AB3907" s="17">
        <v>9</v>
      </c>
      <c r="AC3907" s="17">
        <v>10</v>
      </c>
      <c r="AD3907" s="83">
        <v>1</v>
      </c>
      <c r="AE3907" s="83">
        <v>3</v>
      </c>
      <c r="AF3907" s="5">
        <v>0</v>
      </c>
      <c r="AG3907" s="5">
        <v>0</v>
      </c>
      <c r="AH3907" s="83" t="s">
        <v>5043</v>
      </c>
      <c r="AI3907" s="17"/>
      <c r="AJ3907" s="18"/>
      <c r="AK3907" s="104">
        <f t="shared" si="2359"/>
        <v>22843</v>
      </c>
      <c r="AL3907" s="104">
        <f>AK3907/COUNTIF(G$3898:G3907,"H")</f>
        <v>4568.6000000000004</v>
      </c>
      <c r="AM3907" s="104">
        <f t="shared" si="2360"/>
        <v>13648</v>
      </c>
      <c r="AN3907" s="104">
        <f>AM3907/COUNTIF(G$3898:G3907,"A")</f>
        <v>2729.6</v>
      </c>
      <c r="AO3907" s="18"/>
      <c r="AP3907" s="18">
        <v>25</v>
      </c>
      <c r="AQ3907" s="18">
        <v>22</v>
      </c>
      <c r="AR3907" s="18">
        <v>16</v>
      </c>
      <c r="AS3907" s="18">
        <v>10</v>
      </c>
      <c r="AT3907" s="70">
        <f t="shared" ref="AT3907:AT3908" si="2414">U3907</f>
        <v>7</v>
      </c>
      <c r="AU3907" s="18">
        <f t="shared" ref="AU3907:AU3908" si="2415">N3907</f>
        <v>21</v>
      </c>
      <c r="AV3907" s="18">
        <f t="shared" ref="AV3907:AV3908" si="2416">AR3907-AT3907</f>
        <v>9</v>
      </c>
      <c r="AW3907" s="47"/>
      <c r="AX3907" s="73"/>
      <c r="AY3907" s="105">
        <v>745</v>
      </c>
      <c r="AZ3907" s="107">
        <f t="shared" si="2392"/>
        <v>0.11269096959612766</v>
      </c>
      <c r="BA3907" s="107">
        <f t="shared" ref="BA3907:BA3908" si="2417">1-AZ3907</f>
        <v>0.88730903040387232</v>
      </c>
      <c r="BB3907" s="18"/>
      <c r="BC3907" s="18"/>
      <c r="BD3907" s="18"/>
      <c r="BE3907" s="18"/>
      <c r="BF3907" s="18"/>
      <c r="BG3907" s="18">
        <f t="shared" ref="BG3907:BG3908" si="2418">IF(H3907="W",1,0)</f>
        <v>0</v>
      </c>
      <c r="BH3907" s="18">
        <f t="shared" ref="BH3907:BH3908" si="2419">IF(H3907="W",BH3906+1,0)</f>
        <v>0</v>
      </c>
      <c r="BI3907" s="18">
        <f t="shared" ref="BI3907:BI3908" si="2420">IF(H3907="D",1,0)</f>
        <v>0</v>
      </c>
      <c r="BJ3907" s="18">
        <f t="shared" ref="BJ3907:BJ3908" si="2421">IF(H3907="D",BJ3906+1,0)</f>
        <v>0</v>
      </c>
      <c r="BK3907" s="18">
        <f t="shared" ref="BK3907:BK3908" si="2422">IF(H3907="L",1,0)</f>
        <v>1</v>
      </c>
      <c r="BL3907" s="18">
        <f t="shared" ref="BL3907:BL3908" si="2423">IF(H3907="L",BL3906+1,0)</f>
        <v>1</v>
      </c>
      <c r="BM3907" s="18">
        <f t="shared" ref="BM3907:BM3908" si="2424">IF(OR(H3907="W",H3907="D"),1,0)</f>
        <v>0</v>
      </c>
      <c r="BN3907" s="18">
        <f t="shared" ref="BN3907:BN3908" si="2425">IF(OR(H3907="W",H3907="D"),BN3906+1,0)</f>
        <v>0</v>
      </c>
      <c r="BO3907" s="18">
        <f t="shared" ref="BO3907:BO3908" si="2426">IF(OR(H3907="L",H3907="D"),1,0)</f>
        <v>1</v>
      </c>
      <c r="BP3907" s="18">
        <f t="shared" ref="BP3907:BP3908" si="2427">IF(OR(H3907="L",H3907="D"),BP3906+1,0)</f>
        <v>1</v>
      </c>
      <c r="BQ3907" s="18">
        <f t="shared" ref="BQ3907:BQ3908" si="2428">IF(I3907&gt;0,1,0)</f>
        <v>0</v>
      </c>
      <c r="BR3907" s="18">
        <f t="shared" ref="BR3907:BR3908" si="2429">IF(I3907&gt;0,BR3906+1,0)</f>
        <v>0</v>
      </c>
      <c r="BS3907" s="18">
        <f t="shared" si="1780"/>
        <v>1</v>
      </c>
      <c r="BT3907" s="18">
        <f t="shared" si="1781"/>
        <v>1</v>
      </c>
      <c r="BU3907" s="73"/>
      <c r="BV3907" s="57" t="s">
        <v>4902</v>
      </c>
      <c r="BW3907" s="6">
        <v>25</v>
      </c>
      <c r="BY3907" s="57" t="s">
        <v>4903</v>
      </c>
      <c r="BZ3907" s="6">
        <v>22</v>
      </c>
      <c r="CB3907" s="57" t="s">
        <v>978</v>
      </c>
      <c r="CC3907" s="6">
        <v>22</v>
      </c>
      <c r="CE3907" s="57" t="s">
        <v>4907</v>
      </c>
      <c r="CF3907" s="6">
        <v>18</v>
      </c>
      <c r="CH3907" s="57" t="s">
        <v>4086</v>
      </c>
      <c r="CI3907" s="6">
        <v>16</v>
      </c>
      <c r="CK3907" s="57" t="s">
        <v>783</v>
      </c>
      <c r="CL3907" s="6">
        <v>16</v>
      </c>
      <c r="CN3907" s="57" t="s">
        <v>5015</v>
      </c>
      <c r="CO3907" s="6">
        <v>16</v>
      </c>
      <c r="CT3907" s="6">
        <f t="shared" ref="CT3907:CT3908" si="2430">V3907+X3907</f>
        <v>7</v>
      </c>
      <c r="CX3907" s="6" t="str">
        <f t="shared" si="2088"/>
        <v>A</v>
      </c>
      <c r="CY3907" s="87">
        <f t="shared" si="2089"/>
        <v>6611</v>
      </c>
      <c r="CZ3907" s="87">
        <f t="shared" si="2090"/>
        <v>745</v>
      </c>
      <c r="DA3907" s="6" t="str">
        <f t="shared" si="2066"/>
        <v>na</v>
      </c>
    </row>
    <row r="3908" spans="1:105" hidden="1" x14ac:dyDescent="0.2">
      <c r="A3908" s="47">
        <v>8811</v>
      </c>
      <c r="B3908" s="46">
        <f t="shared" si="2407"/>
        <v>7</v>
      </c>
      <c r="C3908" s="46">
        <f t="shared" si="2408"/>
        <v>23</v>
      </c>
      <c r="D3908" s="46">
        <f t="shared" si="2409"/>
        <v>9</v>
      </c>
      <c r="E3908" s="103">
        <v>45192</v>
      </c>
      <c r="F3908" s="17" t="s">
        <v>2526</v>
      </c>
      <c r="G3908" s="47" t="s">
        <v>310</v>
      </c>
      <c r="H3908" s="47" t="s">
        <v>306</v>
      </c>
      <c r="I3908" s="47">
        <v>2</v>
      </c>
      <c r="J3908" s="47">
        <v>1</v>
      </c>
      <c r="K3908" s="106" t="s">
        <v>1296</v>
      </c>
      <c r="L3908" s="20">
        <v>2806</v>
      </c>
      <c r="M3908" s="4" t="s">
        <v>5044</v>
      </c>
      <c r="N3908" s="47">
        <v>20</v>
      </c>
      <c r="O3908" s="17">
        <f t="shared" ref="O3908" si="2431">SUM(P3908:R3908)</f>
        <v>11</v>
      </c>
      <c r="P3908" s="17">
        <f>COUNTIF($H$3898:$H3908,"=W")</f>
        <v>2</v>
      </c>
      <c r="Q3908" s="17">
        <f>COUNTIF($H$3898:$H3908,"=D")</f>
        <v>4</v>
      </c>
      <c r="R3908" s="17">
        <f>COUNTIF($H$3898:$H3908,"=L")</f>
        <v>5</v>
      </c>
      <c r="S3908" s="17">
        <f t="shared" si="2411"/>
        <v>15</v>
      </c>
      <c r="T3908" s="17">
        <f t="shared" si="2412"/>
        <v>20</v>
      </c>
      <c r="U3908" s="17">
        <f t="shared" si="2413"/>
        <v>10</v>
      </c>
      <c r="V3908" s="17">
        <v>5</v>
      </c>
      <c r="W3908" s="17">
        <v>4</v>
      </c>
      <c r="X3908" s="17">
        <v>4</v>
      </c>
      <c r="Y3908" s="17">
        <v>9</v>
      </c>
      <c r="Z3908" s="17">
        <v>1</v>
      </c>
      <c r="AA3908" s="17">
        <v>9</v>
      </c>
      <c r="AB3908" s="17">
        <v>10</v>
      </c>
      <c r="AC3908" s="17">
        <v>6</v>
      </c>
      <c r="AD3908" s="83">
        <v>1</v>
      </c>
      <c r="AE3908" s="83">
        <v>1</v>
      </c>
      <c r="AF3908" s="5">
        <v>0</v>
      </c>
      <c r="AG3908" s="5">
        <v>0</v>
      </c>
      <c r="AH3908" s="83" t="s">
        <v>5045</v>
      </c>
      <c r="AI3908" s="17"/>
      <c r="AJ3908" s="18"/>
      <c r="AK3908" s="104">
        <f t="shared" si="2359"/>
        <v>22843</v>
      </c>
      <c r="AL3908" s="104">
        <f>AK3908/COUNTIF(G$3898:G3908,"H")</f>
        <v>4568.6000000000004</v>
      </c>
      <c r="AM3908" s="104">
        <f t="shared" si="2360"/>
        <v>16454</v>
      </c>
      <c r="AN3908" s="104">
        <f>AM3908/COUNTIF(G$3898:G3908,"A")</f>
        <v>2742.3333333333335</v>
      </c>
      <c r="AO3908" s="18"/>
      <c r="AP3908" s="18">
        <v>28</v>
      </c>
      <c r="AQ3908" s="18">
        <v>23</v>
      </c>
      <c r="AR3908" s="18">
        <v>18</v>
      </c>
      <c r="AS3908" s="18">
        <v>10</v>
      </c>
      <c r="AT3908" s="70">
        <f t="shared" si="2414"/>
        <v>10</v>
      </c>
      <c r="AU3908" s="18">
        <f t="shared" si="2415"/>
        <v>20</v>
      </c>
      <c r="AV3908" s="18">
        <f t="shared" si="2416"/>
        <v>8</v>
      </c>
      <c r="AW3908" s="47"/>
      <c r="AX3908" s="73"/>
      <c r="AY3908" s="114">
        <v>225</v>
      </c>
      <c r="AZ3908" s="107">
        <f t="shared" si="2392"/>
        <v>8.0185317177476831E-2</v>
      </c>
      <c r="BA3908" s="107">
        <f t="shared" si="2417"/>
        <v>0.91981468282252321</v>
      </c>
      <c r="BB3908" s="18"/>
      <c r="BC3908" s="18"/>
      <c r="BD3908" s="18"/>
      <c r="BE3908" s="18"/>
      <c r="BF3908" s="18"/>
      <c r="BG3908" s="18">
        <f t="shared" si="2418"/>
        <v>1</v>
      </c>
      <c r="BH3908" s="18">
        <f t="shared" si="2419"/>
        <v>1</v>
      </c>
      <c r="BI3908" s="18">
        <f t="shared" si="2420"/>
        <v>0</v>
      </c>
      <c r="BJ3908" s="18">
        <f t="shared" si="2421"/>
        <v>0</v>
      </c>
      <c r="BK3908" s="18">
        <f t="shared" si="2422"/>
        <v>0</v>
      </c>
      <c r="BL3908" s="18">
        <f t="shared" si="2423"/>
        <v>0</v>
      </c>
      <c r="BM3908" s="18">
        <f t="shared" si="2424"/>
        <v>1</v>
      </c>
      <c r="BN3908" s="18">
        <f t="shared" si="2425"/>
        <v>1</v>
      </c>
      <c r="BO3908" s="18">
        <f t="shared" si="2426"/>
        <v>0</v>
      </c>
      <c r="BP3908" s="18">
        <f t="shared" si="2427"/>
        <v>0</v>
      </c>
      <c r="BQ3908" s="18">
        <f t="shared" si="2428"/>
        <v>1</v>
      </c>
      <c r="BR3908" s="18">
        <f t="shared" si="2429"/>
        <v>1</v>
      </c>
      <c r="BS3908" s="18">
        <f t="shared" si="1780"/>
        <v>1</v>
      </c>
      <c r="BT3908" s="18">
        <f t="shared" si="1781"/>
        <v>2</v>
      </c>
      <c r="BU3908" s="73"/>
      <c r="BV3908" s="57" t="s">
        <v>4902</v>
      </c>
      <c r="BW3908" s="6">
        <v>28</v>
      </c>
      <c r="BY3908" s="57" t="s">
        <v>4903</v>
      </c>
      <c r="BZ3908" s="6">
        <v>23</v>
      </c>
      <c r="CB3908" s="57" t="s">
        <v>978</v>
      </c>
      <c r="CC3908" s="6">
        <v>23</v>
      </c>
      <c r="CE3908" s="57" t="s">
        <v>4086</v>
      </c>
      <c r="CF3908" s="6">
        <v>19</v>
      </c>
      <c r="CH3908" s="57" t="s">
        <v>4907</v>
      </c>
      <c r="CI3908" s="6">
        <v>19</v>
      </c>
      <c r="CK3908" s="57" t="s">
        <v>5015</v>
      </c>
      <c r="CL3908" s="6">
        <v>19</v>
      </c>
      <c r="CN3908" s="57" t="s">
        <v>2356</v>
      </c>
      <c r="CO3908" s="6">
        <v>18</v>
      </c>
      <c r="CT3908" s="6">
        <f t="shared" si="2430"/>
        <v>9</v>
      </c>
      <c r="CX3908" s="6" t="str">
        <f t="shared" si="2088"/>
        <v>A</v>
      </c>
      <c r="CY3908" s="87">
        <f t="shared" si="2089"/>
        <v>2806</v>
      </c>
      <c r="CZ3908" s="87">
        <f t="shared" si="2090"/>
        <v>225</v>
      </c>
      <c r="DA3908" s="6" t="str">
        <f t="shared" si="2066"/>
        <v>na</v>
      </c>
    </row>
    <row r="3909" spans="1:105" hidden="1" x14ac:dyDescent="0.2">
      <c r="A3909" s="47">
        <v>8812</v>
      </c>
      <c r="B3909" s="46">
        <f t="shared" si="2407"/>
        <v>3</v>
      </c>
      <c r="C3909" s="46">
        <f t="shared" si="2408"/>
        <v>26</v>
      </c>
      <c r="D3909" s="46">
        <f t="shared" si="2409"/>
        <v>9</v>
      </c>
      <c r="E3909" s="103">
        <v>45195</v>
      </c>
      <c r="F3909" s="17" t="s">
        <v>582</v>
      </c>
      <c r="G3909" s="47" t="s">
        <v>103</v>
      </c>
      <c r="H3909" s="47" t="s">
        <v>308</v>
      </c>
      <c r="I3909" s="47">
        <v>2</v>
      </c>
      <c r="J3909" s="47">
        <v>4</v>
      </c>
      <c r="K3909" s="106" t="s">
        <v>558</v>
      </c>
      <c r="L3909" s="20">
        <v>4065</v>
      </c>
      <c r="M3909" s="145" t="s">
        <v>5048</v>
      </c>
      <c r="N3909" s="47">
        <v>20</v>
      </c>
      <c r="O3909" s="17">
        <f t="shared" ref="O3909:O3911" si="2432">SUM(P3909:R3909)</f>
        <v>12</v>
      </c>
      <c r="P3909" s="17">
        <f>COUNTIF($H$3898:$H3909,"=W")</f>
        <v>2</v>
      </c>
      <c r="Q3909" s="17">
        <f>COUNTIF($H$3898:$H3909,"=D")</f>
        <v>4</v>
      </c>
      <c r="R3909" s="17">
        <f>COUNTIF($H$3898:$H3909,"=L")</f>
        <v>6</v>
      </c>
      <c r="S3909" s="17">
        <f t="shared" ref="S3909:S3911" si="2433">S3908+I3909</f>
        <v>17</v>
      </c>
      <c r="T3909" s="17">
        <f t="shared" ref="T3909:T3911" si="2434">T3908+J3909</f>
        <v>24</v>
      </c>
      <c r="U3909" s="17">
        <f t="shared" ref="U3909:U3911" si="2435">P3909*3+Q3909</f>
        <v>10</v>
      </c>
      <c r="V3909" s="17">
        <v>4</v>
      </c>
      <c r="W3909" s="17">
        <v>9</v>
      </c>
      <c r="X3909" s="17">
        <v>1</v>
      </c>
      <c r="Y3909" s="17">
        <v>4</v>
      </c>
      <c r="Z3909" s="17">
        <v>3</v>
      </c>
      <c r="AA3909" s="17">
        <v>4</v>
      </c>
      <c r="AB3909" s="17">
        <v>7</v>
      </c>
      <c r="AC3909" s="17">
        <v>4</v>
      </c>
      <c r="AD3909" s="83">
        <v>0</v>
      </c>
      <c r="AE3909" s="83">
        <v>2</v>
      </c>
      <c r="AF3909" s="5">
        <v>0</v>
      </c>
      <c r="AG3909" s="5">
        <v>0</v>
      </c>
      <c r="AH3909" s="83"/>
      <c r="AI3909" s="17"/>
      <c r="AJ3909" s="18"/>
      <c r="AK3909" s="104">
        <f t="shared" si="2359"/>
        <v>26908</v>
      </c>
      <c r="AL3909" s="104">
        <f>AK3909/COUNTIF(G$3898:G3909,"H")</f>
        <v>4484.666666666667</v>
      </c>
      <c r="AM3909" s="104">
        <f t="shared" si="2360"/>
        <v>16454</v>
      </c>
      <c r="AN3909" s="104">
        <f>AM3909/COUNTIF(G$3898:G3909,"A")</f>
        <v>2742.3333333333335</v>
      </c>
      <c r="AO3909" s="18"/>
      <c r="AP3909" s="18">
        <v>31</v>
      </c>
      <c r="AQ3909" s="18">
        <v>26</v>
      </c>
      <c r="AR3909" s="18">
        <v>18</v>
      </c>
      <c r="AS3909" s="18">
        <v>10</v>
      </c>
      <c r="AT3909" s="70">
        <f t="shared" ref="AT3909:AT3911" si="2436">U3909</f>
        <v>10</v>
      </c>
      <c r="AU3909" s="18">
        <f t="shared" ref="AU3909:AU3911" si="2437">N3909</f>
        <v>20</v>
      </c>
      <c r="AV3909" s="18">
        <f t="shared" ref="AV3909:AV3911" si="2438">AR3909-AT3909</f>
        <v>8</v>
      </c>
      <c r="AW3909" s="47"/>
      <c r="AX3909" s="73"/>
      <c r="AY3909" s="105">
        <v>163</v>
      </c>
      <c r="AZ3909" s="107">
        <f t="shared" si="2392"/>
        <v>0.95990159901599015</v>
      </c>
      <c r="BA3909" s="107">
        <f t="shared" ref="BA3909:BA3911" si="2439">1-AZ3909</f>
        <v>4.0098400984009852E-2</v>
      </c>
      <c r="BB3909" s="18"/>
      <c r="BC3909" s="18"/>
      <c r="BD3909" s="18"/>
      <c r="BE3909" s="18"/>
      <c r="BF3909" s="18"/>
      <c r="BG3909" s="18">
        <f t="shared" ref="BG3909:BG3911" si="2440">IF(H3909="W",1,0)</f>
        <v>0</v>
      </c>
      <c r="BH3909" s="18">
        <f t="shared" ref="BH3909:BH3911" si="2441">IF(H3909="W",BH3908+1,0)</f>
        <v>0</v>
      </c>
      <c r="BI3909" s="18">
        <f t="shared" ref="BI3909:BI3911" si="2442">IF(H3909="D",1,0)</f>
        <v>0</v>
      </c>
      <c r="BJ3909" s="18">
        <f t="shared" ref="BJ3909:BJ3911" si="2443">IF(H3909="D",BJ3908+1,0)</f>
        <v>0</v>
      </c>
      <c r="BK3909" s="18">
        <f t="shared" ref="BK3909:BK3911" si="2444">IF(H3909="L",1,0)</f>
        <v>1</v>
      </c>
      <c r="BL3909" s="18">
        <f t="shared" ref="BL3909:BL3911" si="2445">IF(H3909="L",BL3908+1,0)</f>
        <v>1</v>
      </c>
      <c r="BM3909" s="18">
        <f t="shared" ref="BM3909:BM3911" si="2446">IF(OR(H3909="W",H3909="D"),1,0)</f>
        <v>0</v>
      </c>
      <c r="BN3909" s="18">
        <f t="shared" ref="BN3909:BN3911" si="2447">IF(OR(H3909="W",H3909="D"),BN3908+1,0)</f>
        <v>0</v>
      </c>
      <c r="BO3909" s="18">
        <f t="shared" ref="BO3909:BO3911" si="2448">IF(OR(H3909="L",H3909="D"),1,0)</f>
        <v>1</v>
      </c>
      <c r="BP3909" s="18">
        <f t="shared" ref="BP3909:BP3911" si="2449">IF(OR(H3909="L",H3909="D"),BP3908+1,0)</f>
        <v>1</v>
      </c>
      <c r="BQ3909" s="18">
        <f t="shared" ref="BQ3909:BQ3911" si="2450">IF(I3909&gt;0,1,0)</f>
        <v>1</v>
      </c>
      <c r="BR3909" s="18">
        <f t="shared" ref="BR3909:BR3911" si="2451">IF(I3909&gt;0,BR3908+1,0)</f>
        <v>2</v>
      </c>
      <c r="BS3909" s="18">
        <f t="shared" si="1780"/>
        <v>1</v>
      </c>
      <c r="BT3909" s="18">
        <f t="shared" si="1781"/>
        <v>3</v>
      </c>
      <c r="BU3909" s="73"/>
      <c r="BV3909" s="57" t="s">
        <v>4902</v>
      </c>
      <c r="BW3909" s="6">
        <v>31</v>
      </c>
      <c r="BY3909" s="57" t="s">
        <v>4903</v>
      </c>
      <c r="BZ3909" s="6">
        <v>26</v>
      </c>
      <c r="CB3909" s="57" t="s">
        <v>978</v>
      </c>
      <c r="CC3909" s="6">
        <v>26</v>
      </c>
      <c r="CE3909" s="57" t="s">
        <v>4086</v>
      </c>
      <c r="CF3909" s="6">
        <v>22</v>
      </c>
      <c r="CH3909" s="57" t="s">
        <v>4907</v>
      </c>
      <c r="CI3909" s="6">
        <v>22</v>
      </c>
      <c r="CK3909" s="57" t="s">
        <v>5015</v>
      </c>
      <c r="CL3909" s="6">
        <v>19</v>
      </c>
      <c r="CN3909" s="57" t="s">
        <v>182</v>
      </c>
      <c r="CO3909" s="6">
        <v>18</v>
      </c>
      <c r="CT3909" s="6">
        <f t="shared" ref="CT3909:CT3911" si="2452">V3909+X3909</f>
        <v>5</v>
      </c>
      <c r="CX3909" s="6" t="str">
        <f t="shared" si="2088"/>
        <v>H</v>
      </c>
      <c r="CY3909" s="87">
        <f t="shared" si="2089"/>
        <v>4065</v>
      </c>
      <c r="CZ3909" s="87">
        <f t="shared" si="2090"/>
        <v>163</v>
      </c>
      <c r="DA3909" s="6">
        <f t="shared" si="2066"/>
        <v>3902</v>
      </c>
    </row>
    <row r="3910" spans="1:105" hidden="1" x14ac:dyDescent="0.2">
      <c r="A3910" s="47">
        <v>8813</v>
      </c>
      <c r="B3910" s="46">
        <f t="shared" si="2407"/>
        <v>7</v>
      </c>
      <c r="C3910" s="46">
        <f t="shared" si="2408"/>
        <v>30</v>
      </c>
      <c r="D3910" s="46">
        <f t="shared" si="2409"/>
        <v>9</v>
      </c>
      <c r="E3910" s="103">
        <v>45199</v>
      </c>
      <c r="F3910" s="17" t="s">
        <v>557</v>
      </c>
      <c r="G3910" s="47" t="s">
        <v>103</v>
      </c>
      <c r="H3910" s="47" t="s">
        <v>307</v>
      </c>
      <c r="I3910" s="47">
        <v>2</v>
      </c>
      <c r="J3910" s="47">
        <v>2</v>
      </c>
      <c r="K3910" s="106" t="s">
        <v>1296</v>
      </c>
      <c r="L3910" s="20">
        <v>3940</v>
      </c>
      <c r="M3910" s="145" t="s">
        <v>5047</v>
      </c>
      <c r="N3910" s="47">
        <v>20</v>
      </c>
      <c r="O3910" s="17">
        <f t="shared" si="2432"/>
        <v>13</v>
      </c>
      <c r="P3910" s="17">
        <f>COUNTIF($H$3898:$H3910,"=W")</f>
        <v>2</v>
      </c>
      <c r="Q3910" s="17">
        <f>COUNTIF($H$3898:$H3910,"=D")</f>
        <v>5</v>
      </c>
      <c r="R3910" s="17">
        <f>COUNTIF($H$3898:$H3910,"=L")</f>
        <v>6</v>
      </c>
      <c r="S3910" s="17">
        <f t="shared" si="2433"/>
        <v>19</v>
      </c>
      <c r="T3910" s="17">
        <f t="shared" si="2434"/>
        <v>26</v>
      </c>
      <c r="U3910" s="17">
        <f t="shared" si="2435"/>
        <v>11</v>
      </c>
      <c r="V3910" s="17">
        <v>5</v>
      </c>
      <c r="W3910" s="17">
        <v>4</v>
      </c>
      <c r="X3910" s="17">
        <v>4</v>
      </c>
      <c r="Y3910" s="17">
        <v>2</v>
      </c>
      <c r="Z3910" s="17">
        <v>2</v>
      </c>
      <c r="AA3910" s="17">
        <v>1</v>
      </c>
      <c r="AB3910" s="17">
        <v>6</v>
      </c>
      <c r="AC3910" s="17">
        <v>17</v>
      </c>
      <c r="AD3910" s="83">
        <v>1</v>
      </c>
      <c r="AE3910" s="83">
        <v>1</v>
      </c>
      <c r="AF3910" s="5">
        <v>0</v>
      </c>
      <c r="AG3910" s="5">
        <v>0</v>
      </c>
      <c r="AH3910" s="83" t="s">
        <v>4866</v>
      </c>
      <c r="AI3910" s="17"/>
      <c r="AJ3910" s="18"/>
      <c r="AK3910" s="104">
        <f t="shared" si="2359"/>
        <v>30848</v>
      </c>
      <c r="AL3910" s="104">
        <f>AK3910/COUNTIF(G$3898:G3910,"H")</f>
        <v>4406.8571428571431</v>
      </c>
      <c r="AM3910" s="104">
        <f t="shared" si="2360"/>
        <v>16454</v>
      </c>
      <c r="AN3910" s="104">
        <f>AM3910/COUNTIF(G$3898:G3910,"A")</f>
        <v>2742.3333333333335</v>
      </c>
      <c r="AO3910" s="18"/>
      <c r="AP3910" s="18">
        <v>32</v>
      </c>
      <c r="AQ3910" s="18">
        <v>27</v>
      </c>
      <c r="AR3910" s="18">
        <v>19</v>
      </c>
      <c r="AS3910" s="18">
        <v>11</v>
      </c>
      <c r="AT3910" s="70">
        <f t="shared" si="2436"/>
        <v>11</v>
      </c>
      <c r="AU3910" s="18">
        <f t="shared" si="2437"/>
        <v>20</v>
      </c>
      <c r="AV3910" s="18">
        <f t="shared" si="2438"/>
        <v>8</v>
      </c>
      <c r="AW3910" s="47"/>
      <c r="AX3910" s="73"/>
      <c r="AY3910" s="105">
        <v>125</v>
      </c>
      <c r="AZ3910" s="107">
        <f t="shared" si="2392"/>
        <v>0.96827411167512689</v>
      </c>
      <c r="BA3910" s="107">
        <f t="shared" si="2439"/>
        <v>3.1725888324873108E-2</v>
      </c>
      <c r="BB3910" s="18"/>
      <c r="BC3910" s="18"/>
      <c r="BD3910" s="18"/>
      <c r="BE3910" s="18"/>
      <c r="BF3910" s="18"/>
      <c r="BG3910" s="18">
        <f t="shared" si="2440"/>
        <v>0</v>
      </c>
      <c r="BH3910" s="18">
        <f t="shared" si="2441"/>
        <v>0</v>
      </c>
      <c r="BI3910" s="18">
        <f t="shared" si="2442"/>
        <v>1</v>
      </c>
      <c r="BJ3910" s="18">
        <f t="shared" si="2443"/>
        <v>1</v>
      </c>
      <c r="BK3910" s="18">
        <f t="shared" si="2444"/>
        <v>0</v>
      </c>
      <c r="BL3910" s="18">
        <f t="shared" si="2445"/>
        <v>0</v>
      </c>
      <c r="BM3910" s="18">
        <f t="shared" si="2446"/>
        <v>1</v>
      </c>
      <c r="BN3910" s="18">
        <f t="shared" si="2447"/>
        <v>1</v>
      </c>
      <c r="BO3910" s="18">
        <f t="shared" si="2448"/>
        <v>1</v>
      </c>
      <c r="BP3910" s="18">
        <f t="shared" si="2449"/>
        <v>2</v>
      </c>
      <c r="BQ3910" s="18">
        <f t="shared" si="2450"/>
        <v>1</v>
      </c>
      <c r="BR3910" s="18">
        <f t="shared" si="2451"/>
        <v>3</v>
      </c>
      <c r="BS3910" s="18">
        <f t="shared" si="1780"/>
        <v>1</v>
      </c>
      <c r="BT3910" s="18">
        <f t="shared" si="1781"/>
        <v>4</v>
      </c>
      <c r="BU3910" s="73"/>
      <c r="BV3910" s="57" t="s">
        <v>4902</v>
      </c>
      <c r="BW3910" s="6">
        <v>32</v>
      </c>
      <c r="BY3910" s="57" t="s">
        <v>978</v>
      </c>
      <c r="BZ3910" s="6">
        <v>29</v>
      </c>
      <c r="CB3910" s="57" t="s">
        <v>4903</v>
      </c>
      <c r="CC3910" s="6">
        <v>27</v>
      </c>
      <c r="CE3910" s="57" t="s">
        <v>4907</v>
      </c>
      <c r="CF3910" s="6">
        <v>25</v>
      </c>
      <c r="CH3910" s="57" t="s">
        <v>4086</v>
      </c>
      <c r="CI3910" s="6">
        <v>22</v>
      </c>
      <c r="CK3910" s="57" t="s">
        <v>182</v>
      </c>
      <c r="CL3910" s="6">
        <v>21</v>
      </c>
      <c r="CN3910" s="57" t="s">
        <v>2356</v>
      </c>
      <c r="CO3910" s="6">
        <v>19</v>
      </c>
      <c r="CT3910" s="6">
        <f t="shared" si="2452"/>
        <v>9</v>
      </c>
      <c r="CX3910" s="6" t="str">
        <f t="shared" si="2088"/>
        <v>H</v>
      </c>
      <c r="CY3910" s="87">
        <f t="shared" si="2089"/>
        <v>3940</v>
      </c>
      <c r="CZ3910" s="87">
        <f t="shared" si="2090"/>
        <v>125</v>
      </c>
      <c r="DA3910" s="6">
        <f t="shared" si="2066"/>
        <v>3815</v>
      </c>
    </row>
    <row r="3911" spans="1:105" hidden="1" x14ac:dyDescent="0.2">
      <c r="A3911" s="47">
        <v>8814</v>
      </c>
      <c r="B3911" s="46">
        <f t="shared" si="2407"/>
        <v>3</v>
      </c>
      <c r="C3911" s="46">
        <f t="shared" si="2408"/>
        <v>3</v>
      </c>
      <c r="D3911" s="46">
        <f t="shared" si="2409"/>
        <v>10</v>
      </c>
      <c r="E3911" s="103">
        <v>45202</v>
      </c>
      <c r="F3911" s="17" t="s">
        <v>49</v>
      </c>
      <c r="G3911" s="47" t="s">
        <v>310</v>
      </c>
      <c r="H3911" s="47" t="s">
        <v>306</v>
      </c>
      <c r="I3911" s="47">
        <v>2</v>
      </c>
      <c r="J3911" s="47">
        <v>1</v>
      </c>
      <c r="K3911" s="106" t="s">
        <v>36</v>
      </c>
      <c r="L3911" s="20">
        <v>1315</v>
      </c>
      <c r="M3911" s="4" t="s">
        <v>5064</v>
      </c>
      <c r="N3911" s="47">
        <v>17</v>
      </c>
      <c r="O3911" s="17">
        <f t="shared" si="2432"/>
        <v>14</v>
      </c>
      <c r="P3911" s="17">
        <f>COUNTIF($H$3898:$H3911,"=W")</f>
        <v>3</v>
      </c>
      <c r="Q3911" s="17">
        <f>COUNTIF($H$3898:$H3911,"=D")</f>
        <v>5</v>
      </c>
      <c r="R3911" s="17">
        <f>COUNTIF($H$3898:$H3911,"=L")</f>
        <v>6</v>
      </c>
      <c r="S3911" s="17">
        <f t="shared" si="2433"/>
        <v>21</v>
      </c>
      <c r="T3911" s="17">
        <f t="shared" si="2434"/>
        <v>27</v>
      </c>
      <c r="U3911" s="17">
        <f t="shared" si="2435"/>
        <v>14</v>
      </c>
      <c r="V3911" s="17">
        <v>5</v>
      </c>
      <c r="W3911" s="17">
        <v>4</v>
      </c>
      <c r="X3911" s="17">
        <v>2</v>
      </c>
      <c r="Y3911" s="17">
        <v>8</v>
      </c>
      <c r="Z3911" s="17">
        <v>3</v>
      </c>
      <c r="AA3911" s="17">
        <v>4</v>
      </c>
      <c r="AB3911" s="17">
        <v>5</v>
      </c>
      <c r="AC3911" s="17">
        <v>12</v>
      </c>
      <c r="AD3911" s="83">
        <v>2</v>
      </c>
      <c r="AE3911" s="83">
        <v>2</v>
      </c>
      <c r="AF3911" s="5">
        <v>0</v>
      </c>
      <c r="AG3911" s="5">
        <v>0</v>
      </c>
      <c r="AH3911" s="83" t="s">
        <v>5046</v>
      </c>
      <c r="AI3911" s="17"/>
      <c r="AJ3911" s="18"/>
      <c r="AK3911" s="104">
        <f t="shared" si="2359"/>
        <v>30848</v>
      </c>
      <c r="AL3911" s="104">
        <f>AK3911/COUNTIF(G$3898:G3911,"H")</f>
        <v>4406.8571428571431</v>
      </c>
      <c r="AM3911" s="104">
        <f t="shared" si="2360"/>
        <v>17769</v>
      </c>
      <c r="AN3911" s="104">
        <f>AM3911/COUNTIF(G$3898:G3911,"A")</f>
        <v>2538.4285714285716</v>
      </c>
      <c r="AO3911" s="18"/>
      <c r="AP3911" s="18">
        <v>35</v>
      </c>
      <c r="AQ3911" s="18">
        <v>30</v>
      </c>
      <c r="AR3911" s="18">
        <v>20</v>
      </c>
      <c r="AS3911" s="18">
        <v>12</v>
      </c>
      <c r="AT3911" s="70">
        <f t="shared" si="2436"/>
        <v>14</v>
      </c>
      <c r="AU3911" s="18">
        <f t="shared" si="2437"/>
        <v>17</v>
      </c>
      <c r="AV3911" s="18">
        <f t="shared" si="2438"/>
        <v>6</v>
      </c>
      <c r="AW3911" s="47"/>
      <c r="AX3911" s="73"/>
      <c r="AY3911" s="105">
        <v>176</v>
      </c>
      <c r="AZ3911" s="107">
        <f t="shared" si="2392"/>
        <v>0.1338403041825095</v>
      </c>
      <c r="BA3911" s="107">
        <f t="shared" si="2439"/>
        <v>0.86615969581749053</v>
      </c>
      <c r="BB3911" s="18"/>
      <c r="BC3911" s="18"/>
      <c r="BD3911" s="18"/>
      <c r="BE3911" s="18"/>
      <c r="BF3911" s="18"/>
      <c r="BG3911" s="18">
        <f t="shared" si="2440"/>
        <v>1</v>
      </c>
      <c r="BH3911" s="18">
        <f t="shared" si="2441"/>
        <v>1</v>
      </c>
      <c r="BI3911" s="18">
        <f t="shared" si="2442"/>
        <v>0</v>
      </c>
      <c r="BJ3911" s="18">
        <f t="shared" si="2443"/>
        <v>0</v>
      </c>
      <c r="BK3911" s="18">
        <f t="shared" si="2444"/>
        <v>0</v>
      </c>
      <c r="BL3911" s="18">
        <f t="shared" si="2445"/>
        <v>0</v>
      </c>
      <c r="BM3911" s="18">
        <f t="shared" si="2446"/>
        <v>1</v>
      </c>
      <c r="BN3911" s="18">
        <f t="shared" si="2447"/>
        <v>2</v>
      </c>
      <c r="BO3911" s="18">
        <f t="shared" si="2448"/>
        <v>0</v>
      </c>
      <c r="BP3911" s="18">
        <f t="shared" si="2449"/>
        <v>0</v>
      </c>
      <c r="BQ3911" s="18">
        <f t="shared" si="2450"/>
        <v>1</v>
      </c>
      <c r="BR3911" s="18">
        <f t="shared" si="2451"/>
        <v>4</v>
      </c>
      <c r="BS3911" s="18">
        <f t="shared" si="1780"/>
        <v>1</v>
      </c>
      <c r="BT3911" s="18">
        <f t="shared" si="1781"/>
        <v>5</v>
      </c>
      <c r="BU3911" s="73"/>
      <c r="BV3911" s="57" t="s">
        <v>4902</v>
      </c>
      <c r="BW3911" s="6">
        <v>35</v>
      </c>
      <c r="BY3911" s="57" t="s">
        <v>978</v>
      </c>
      <c r="BZ3911" s="6">
        <v>32</v>
      </c>
      <c r="CB3911" s="57" t="s">
        <v>4903</v>
      </c>
      <c r="CC3911" s="6">
        <v>30</v>
      </c>
      <c r="CE3911" s="57" t="s">
        <v>4086</v>
      </c>
      <c r="CF3911" s="6">
        <v>25</v>
      </c>
      <c r="CH3911" s="57" t="s">
        <v>4907</v>
      </c>
      <c r="CI3911" s="6">
        <v>25</v>
      </c>
      <c r="CK3911" s="57" t="s">
        <v>182</v>
      </c>
      <c r="CL3911" s="6">
        <v>24</v>
      </c>
      <c r="CN3911" s="57" t="s">
        <v>2762</v>
      </c>
      <c r="CO3911" s="6">
        <v>20</v>
      </c>
      <c r="CT3911" s="6">
        <f t="shared" si="2452"/>
        <v>7</v>
      </c>
      <c r="CX3911" s="6" t="str">
        <f t="shared" si="2088"/>
        <v>A</v>
      </c>
      <c r="CY3911" s="87">
        <f t="shared" si="2089"/>
        <v>1315</v>
      </c>
      <c r="CZ3911" s="87">
        <f t="shared" si="2090"/>
        <v>176</v>
      </c>
      <c r="DA3911" s="6" t="str">
        <f t="shared" si="2066"/>
        <v>na</v>
      </c>
    </row>
    <row r="3912" spans="1:105" hidden="1" x14ac:dyDescent="0.2">
      <c r="A3912" s="47">
        <v>8815</v>
      </c>
      <c r="B3912" s="46">
        <f t="shared" si="2407"/>
        <v>7</v>
      </c>
      <c r="C3912" s="46">
        <f t="shared" si="2408"/>
        <v>7</v>
      </c>
      <c r="D3912" s="46">
        <f t="shared" si="2409"/>
        <v>10</v>
      </c>
      <c r="E3912" s="103">
        <v>45206</v>
      </c>
      <c r="F3912" s="17" t="s">
        <v>3799</v>
      </c>
      <c r="G3912" s="47" t="s">
        <v>103</v>
      </c>
      <c r="H3912" s="47" t="s">
        <v>307</v>
      </c>
      <c r="I3912" s="47">
        <v>2</v>
      </c>
      <c r="J3912" s="47">
        <v>2</v>
      </c>
      <c r="K3912" s="106" t="s">
        <v>1296</v>
      </c>
      <c r="L3912" s="20">
        <v>4363</v>
      </c>
      <c r="M3912" s="145" t="s">
        <v>5065</v>
      </c>
      <c r="N3912" s="47">
        <v>17</v>
      </c>
      <c r="O3912" s="17">
        <f t="shared" ref="O3912" si="2453">SUM(P3912:R3912)</f>
        <v>15</v>
      </c>
      <c r="P3912" s="17">
        <f>COUNTIF($H$3898:$H3912,"=W")</f>
        <v>3</v>
      </c>
      <c r="Q3912" s="17">
        <f>COUNTIF($H$3898:$H3912,"=D")</f>
        <v>6</v>
      </c>
      <c r="R3912" s="17">
        <f>COUNTIF($H$3898:$H3912,"=L")</f>
        <v>6</v>
      </c>
      <c r="S3912" s="17">
        <f t="shared" ref="S3912" si="2454">S3911+I3912</f>
        <v>23</v>
      </c>
      <c r="T3912" s="17">
        <f t="shared" ref="T3912" si="2455">T3911+J3912</f>
        <v>29</v>
      </c>
      <c r="U3912" s="17">
        <f t="shared" ref="U3912" si="2456">P3912*3+Q3912</f>
        <v>15</v>
      </c>
      <c r="V3912" s="17">
        <v>2</v>
      </c>
      <c r="W3912" s="17">
        <v>5</v>
      </c>
      <c r="X3912" s="17">
        <v>1</v>
      </c>
      <c r="Y3912" s="17">
        <v>4</v>
      </c>
      <c r="Z3912" s="17">
        <v>3</v>
      </c>
      <c r="AA3912" s="17">
        <v>6</v>
      </c>
      <c r="AB3912" s="17">
        <v>10</v>
      </c>
      <c r="AC3912" s="17">
        <v>14</v>
      </c>
      <c r="AD3912" s="83">
        <v>2</v>
      </c>
      <c r="AE3912" s="83">
        <v>2</v>
      </c>
      <c r="AF3912" s="5">
        <v>0</v>
      </c>
      <c r="AG3912" s="5">
        <v>0</v>
      </c>
      <c r="AH3912" s="83" t="s">
        <v>5040</v>
      </c>
      <c r="AI3912" s="17"/>
      <c r="AJ3912" s="18"/>
      <c r="AK3912" s="104">
        <f t="shared" si="2359"/>
        <v>35211</v>
      </c>
      <c r="AL3912" s="104">
        <f>AK3912/COUNTIF(G$3898:G3912,"H")</f>
        <v>4401.375</v>
      </c>
      <c r="AM3912" s="104">
        <f t="shared" si="2360"/>
        <v>17769</v>
      </c>
      <c r="AN3912" s="104">
        <f>AM3912/COUNTIF(G$3898:G3912,"A")</f>
        <v>2538.4285714285716</v>
      </c>
      <c r="AO3912" s="18"/>
      <c r="AP3912" s="18">
        <v>38</v>
      </c>
      <c r="AQ3912" s="18">
        <v>30</v>
      </c>
      <c r="AR3912" s="18">
        <v>22</v>
      </c>
      <c r="AS3912" s="18">
        <v>14</v>
      </c>
      <c r="AT3912" s="70">
        <f t="shared" ref="AT3912" si="2457">U3912</f>
        <v>15</v>
      </c>
      <c r="AU3912" s="18">
        <f t="shared" ref="AU3912" si="2458">N3912</f>
        <v>17</v>
      </c>
      <c r="AV3912" s="18">
        <f t="shared" ref="AV3912" si="2459">AR3912-AT3912</f>
        <v>7</v>
      </c>
      <c r="AW3912" s="47"/>
      <c r="AX3912" s="73"/>
      <c r="AY3912" s="105">
        <v>204</v>
      </c>
      <c r="AZ3912" s="107">
        <f t="shared" si="2392"/>
        <v>0.95324318129727248</v>
      </c>
      <c r="BA3912" s="107">
        <f t="shared" ref="BA3912" si="2460">1-AZ3912</f>
        <v>4.6756818702727521E-2</v>
      </c>
      <c r="BB3912" s="18"/>
      <c r="BC3912" s="18"/>
      <c r="BD3912" s="18"/>
      <c r="BE3912" s="18"/>
      <c r="BF3912" s="18"/>
      <c r="BG3912" s="18">
        <f t="shared" ref="BG3912" si="2461">IF(H3912="W",1,0)</f>
        <v>0</v>
      </c>
      <c r="BH3912" s="18">
        <f t="shared" ref="BH3912" si="2462">IF(H3912="W",BH3911+1,0)</f>
        <v>0</v>
      </c>
      <c r="BI3912" s="18">
        <f t="shared" ref="BI3912" si="2463">IF(H3912="D",1,0)</f>
        <v>1</v>
      </c>
      <c r="BJ3912" s="18">
        <f t="shared" ref="BJ3912" si="2464">IF(H3912="D",BJ3911+1,0)</f>
        <v>1</v>
      </c>
      <c r="BK3912" s="18">
        <f t="shared" ref="BK3912" si="2465">IF(H3912="L",1,0)</f>
        <v>0</v>
      </c>
      <c r="BL3912" s="18">
        <f t="shared" ref="BL3912" si="2466">IF(H3912="L",BL3911+1,0)</f>
        <v>0</v>
      </c>
      <c r="BM3912" s="18">
        <f t="shared" ref="BM3912" si="2467">IF(OR(H3912="W",H3912="D"),1,0)</f>
        <v>1</v>
      </c>
      <c r="BN3912" s="18">
        <f t="shared" ref="BN3912" si="2468">IF(OR(H3912="W",H3912="D"),BN3911+1,0)</f>
        <v>3</v>
      </c>
      <c r="BO3912" s="18">
        <f t="shared" ref="BO3912" si="2469">IF(OR(H3912="L",H3912="D"),1,0)</f>
        <v>1</v>
      </c>
      <c r="BP3912" s="18">
        <f t="shared" ref="BP3912" si="2470">IF(OR(H3912="L",H3912="D"),BP3911+1,0)</f>
        <v>1</v>
      </c>
      <c r="BQ3912" s="18">
        <f t="shared" ref="BQ3912" si="2471">IF(I3912&gt;0,1,0)</f>
        <v>1</v>
      </c>
      <c r="BR3912" s="18">
        <f t="shared" ref="BR3912" si="2472">IF(I3912&gt;0,BR3911+1,0)</f>
        <v>5</v>
      </c>
      <c r="BS3912" s="18">
        <f t="shared" si="1780"/>
        <v>1</v>
      </c>
      <c r="BT3912" s="18">
        <f t="shared" si="1781"/>
        <v>6</v>
      </c>
      <c r="BU3912" s="73"/>
      <c r="BV3912" s="57" t="s">
        <v>4902</v>
      </c>
      <c r="BW3912" s="6">
        <v>38</v>
      </c>
      <c r="BY3912" s="57" t="s">
        <v>978</v>
      </c>
      <c r="BZ3912" s="6">
        <v>35</v>
      </c>
      <c r="CB3912" s="57" t="s">
        <v>4903</v>
      </c>
      <c r="CC3912" s="6">
        <v>30</v>
      </c>
      <c r="CE3912" s="57" t="s">
        <v>182</v>
      </c>
      <c r="CF3912" s="6">
        <v>27</v>
      </c>
      <c r="CH3912" s="57" t="s">
        <v>4907</v>
      </c>
      <c r="CI3912" s="6">
        <v>26</v>
      </c>
      <c r="CK3912" s="57" t="s">
        <v>4086</v>
      </c>
      <c r="CL3912" s="6">
        <v>25</v>
      </c>
      <c r="CN3912" s="57" t="s">
        <v>5015</v>
      </c>
      <c r="CO3912" s="6">
        <v>22</v>
      </c>
      <c r="CT3912" s="6">
        <f t="shared" ref="CT3912" si="2473">V3912+X3912</f>
        <v>3</v>
      </c>
      <c r="CX3912" s="6" t="str">
        <f t="shared" si="2088"/>
        <v>H</v>
      </c>
      <c r="CY3912" s="87">
        <f t="shared" si="2089"/>
        <v>4363</v>
      </c>
      <c r="CZ3912" s="87">
        <f t="shared" si="2090"/>
        <v>204</v>
      </c>
      <c r="DA3912" s="6">
        <f t="shared" si="2066"/>
        <v>4159</v>
      </c>
    </row>
    <row r="3913" spans="1:105" hidden="1" x14ac:dyDescent="0.2">
      <c r="A3913" s="47">
        <v>8816</v>
      </c>
      <c r="B3913" s="46">
        <f t="shared" si="2407"/>
        <v>7</v>
      </c>
      <c r="C3913" s="46">
        <f t="shared" si="2408"/>
        <v>21</v>
      </c>
      <c r="D3913" s="46">
        <f t="shared" si="2409"/>
        <v>10</v>
      </c>
      <c r="E3913" s="103">
        <v>45220</v>
      </c>
      <c r="F3913" s="17" t="s">
        <v>3761</v>
      </c>
      <c r="G3913" s="47" t="s">
        <v>310</v>
      </c>
      <c r="H3913" s="47" t="s">
        <v>308</v>
      </c>
      <c r="I3913" s="47">
        <v>1</v>
      </c>
      <c r="J3913" s="47">
        <v>3</v>
      </c>
      <c r="K3913" s="106" t="s">
        <v>3298</v>
      </c>
      <c r="L3913" s="20">
        <v>2327</v>
      </c>
      <c r="M3913" s="4" t="s">
        <v>5055</v>
      </c>
      <c r="N3913" s="47">
        <v>20</v>
      </c>
      <c r="O3913" s="17">
        <f t="shared" ref="O3913" si="2474">SUM(P3913:R3913)</f>
        <v>16</v>
      </c>
      <c r="P3913" s="17">
        <f>COUNTIF($H$3898:$H3913,"=W")</f>
        <v>3</v>
      </c>
      <c r="Q3913" s="17">
        <f>COUNTIF($H$3898:$H3913,"=D")</f>
        <v>6</v>
      </c>
      <c r="R3913" s="17">
        <f>COUNTIF($H$3898:$H3913,"=L")</f>
        <v>7</v>
      </c>
      <c r="S3913" s="17">
        <f t="shared" ref="S3913" si="2475">S3912+I3913</f>
        <v>24</v>
      </c>
      <c r="T3913" s="17">
        <f t="shared" ref="T3913" si="2476">T3912+J3913</f>
        <v>32</v>
      </c>
      <c r="U3913" s="17">
        <f t="shared" ref="U3913" si="2477">P3913*3+Q3913</f>
        <v>15</v>
      </c>
      <c r="V3913" s="17">
        <v>1</v>
      </c>
      <c r="W3913" s="17">
        <v>3</v>
      </c>
      <c r="X3913" s="17">
        <v>6</v>
      </c>
      <c r="Y3913" s="17">
        <v>5</v>
      </c>
      <c r="Z3913" s="17">
        <v>2</v>
      </c>
      <c r="AA3913" s="17">
        <v>4</v>
      </c>
      <c r="AB3913" s="17">
        <v>10</v>
      </c>
      <c r="AC3913" s="17">
        <v>10</v>
      </c>
      <c r="AD3913" s="83">
        <v>2</v>
      </c>
      <c r="AE3913" s="83">
        <v>1</v>
      </c>
      <c r="AF3913" s="5">
        <v>0</v>
      </c>
      <c r="AG3913" s="5">
        <v>0</v>
      </c>
      <c r="AH3913" s="83" t="s">
        <v>5056</v>
      </c>
      <c r="AI3913" s="17"/>
      <c r="AJ3913" s="18"/>
      <c r="AK3913" s="104">
        <f t="shared" si="2359"/>
        <v>35211</v>
      </c>
      <c r="AL3913" s="104">
        <f>AK3913/COUNTIF(G$3898:G3913,"H")</f>
        <v>4401.375</v>
      </c>
      <c r="AM3913" s="104">
        <f t="shared" si="2360"/>
        <v>20096</v>
      </c>
      <c r="AN3913" s="104">
        <f>AM3913/COUNTIF(G$3898:G3913,"A")</f>
        <v>2512</v>
      </c>
      <c r="AO3913" s="18"/>
      <c r="AP3913" s="18">
        <v>38</v>
      </c>
      <c r="AQ3913" s="18">
        <v>30</v>
      </c>
      <c r="AR3913" s="18">
        <v>24</v>
      </c>
      <c r="AS3913" s="18">
        <v>15</v>
      </c>
      <c r="AT3913" s="70">
        <f t="shared" ref="AT3913" si="2478">U3913</f>
        <v>15</v>
      </c>
      <c r="AU3913" s="18">
        <f t="shared" ref="AU3913" si="2479">N3913</f>
        <v>20</v>
      </c>
      <c r="AV3913" s="18">
        <f t="shared" ref="AV3913" si="2480">AR3913-AT3913</f>
        <v>9</v>
      </c>
      <c r="AW3913" s="47"/>
      <c r="AX3913" s="73"/>
      <c r="AY3913" s="105">
        <v>314</v>
      </c>
      <c r="AZ3913" s="107">
        <f t="shared" si="2392"/>
        <v>0.13493768801031372</v>
      </c>
      <c r="BA3913" s="107">
        <f t="shared" ref="BA3913" si="2481">1-AZ3913</f>
        <v>0.86506231198968631</v>
      </c>
      <c r="BB3913" s="18"/>
      <c r="BC3913" s="18"/>
      <c r="BD3913" s="18"/>
      <c r="BE3913" s="18"/>
      <c r="BF3913" s="18"/>
      <c r="BG3913" s="18">
        <f t="shared" ref="BG3913" si="2482">IF(H3913="W",1,0)</f>
        <v>0</v>
      </c>
      <c r="BH3913" s="18">
        <f t="shared" ref="BH3913" si="2483">IF(H3913="W",BH3912+1,0)</f>
        <v>0</v>
      </c>
      <c r="BI3913" s="18">
        <f t="shared" ref="BI3913" si="2484">IF(H3913="D",1,0)</f>
        <v>0</v>
      </c>
      <c r="BJ3913" s="18">
        <f t="shared" ref="BJ3913" si="2485">IF(H3913="D",BJ3912+1,0)</f>
        <v>0</v>
      </c>
      <c r="BK3913" s="18">
        <f t="shared" ref="BK3913" si="2486">IF(H3913="L",1,0)</f>
        <v>1</v>
      </c>
      <c r="BL3913" s="18">
        <f t="shared" ref="BL3913" si="2487">IF(H3913="L",BL3912+1,0)</f>
        <v>1</v>
      </c>
      <c r="BM3913" s="18">
        <f t="shared" ref="BM3913" si="2488">IF(OR(H3913="W",H3913="D"),1,0)</f>
        <v>0</v>
      </c>
      <c r="BN3913" s="18">
        <f t="shared" ref="BN3913" si="2489">IF(OR(H3913="W",H3913="D"),BN3912+1,0)</f>
        <v>0</v>
      </c>
      <c r="BO3913" s="18">
        <f t="shared" ref="BO3913" si="2490">IF(OR(H3913="L",H3913="D"),1,0)</f>
        <v>1</v>
      </c>
      <c r="BP3913" s="18">
        <f t="shared" ref="BP3913" si="2491">IF(OR(H3913="L",H3913="D"),BP3912+1,0)</f>
        <v>2</v>
      </c>
      <c r="BQ3913" s="18">
        <f t="shared" ref="BQ3913" si="2492">IF(I3913&gt;0,1,0)</f>
        <v>1</v>
      </c>
      <c r="BR3913" s="18">
        <f t="shared" ref="BR3913" si="2493">IF(I3913&gt;0,BR3912+1,0)</f>
        <v>6</v>
      </c>
      <c r="BS3913" s="18">
        <f t="shared" si="1780"/>
        <v>1</v>
      </c>
      <c r="BT3913" s="18">
        <f t="shared" si="1781"/>
        <v>7</v>
      </c>
      <c r="BU3913" s="73"/>
      <c r="BV3913" s="57" t="s">
        <v>4902</v>
      </c>
      <c r="BW3913" s="6">
        <v>38</v>
      </c>
      <c r="BY3913" s="57" t="s">
        <v>978</v>
      </c>
      <c r="BZ3913" s="6">
        <v>38</v>
      </c>
      <c r="CB3913" s="57" t="s">
        <v>4903</v>
      </c>
      <c r="CC3913" s="6">
        <v>30</v>
      </c>
      <c r="CE3913" s="57" t="s">
        <v>4907</v>
      </c>
      <c r="CF3913" s="6">
        <v>29</v>
      </c>
      <c r="CH3913" s="57" t="s">
        <v>182</v>
      </c>
      <c r="CI3913" s="6">
        <v>27</v>
      </c>
      <c r="CK3913" s="57" t="s">
        <v>4086</v>
      </c>
      <c r="CL3913" s="6">
        <v>25</v>
      </c>
      <c r="CN3913" s="57" t="s">
        <v>1087</v>
      </c>
      <c r="CO3913" s="6">
        <v>24</v>
      </c>
      <c r="CT3913" s="6">
        <f t="shared" ref="CT3913" si="2494">V3913+X3913</f>
        <v>7</v>
      </c>
      <c r="CX3913" s="6" t="str">
        <f t="shared" si="2088"/>
        <v>A</v>
      </c>
      <c r="CY3913" s="87">
        <f t="shared" si="2089"/>
        <v>2327</v>
      </c>
      <c r="CZ3913" s="87">
        <f t="shared" si="2090"/>
        <v>314</v>
      </c>
      <c r="DA3913" s="6" t="str">
        <f t="shared" si="2066"/>
        <v>na</v>
      </c>
    </row>
    <row r="3914" spans="1:105" hidden="1" x14ac:dyDescent="0.2">
      <c r="A3914" s="47">
        <v>8817</v>
      </c>
      <c r="B3914" s="46">
        <f t="shared" si="2407"/>
        <v>3</v>
      </c>
      <c r="C3914" s="46">
        <f t="shared" si="2408"/>
        <v>24</v>
      </c>
      <c r="D3914" s="46">
        <f t="shared" si="2409"/>
        <v>10</v>
      </c>
      <c r="E3914" s="103">
        <v>45223</v>
      </c>
      <c r="F3914" s="17" t="s">
        <v>235</v>
      </c>
      <c r="G3914" s="47" t="s">
        <v>310</v>
      </c>
      <c r="H3914" s="47" t="s">
        <v>308</v>
      </c>
      <c r="I3914" s="47">
        <v>0</v>
      </c>
      <c r="J3914" s="47">
        <v>4</v>
      </c>
      <c r="K3914" s="106" t="s">
        <v>36</v>
      </c>
      <c r="L3914" s="20">
        <v>6933</v>
      </c>
      <c r="M3914" s="113" t="s">
        <v>5058</v>
      </c>
      <c r="N3914" s="47">
        <v>20</v>
      </c>
      <c r="O3914" s="17">
        <f t="shared" ref="O3914" si="2495">SUM(P3914:R3914)</f>
        <v>17</v>
      </c>
      <c r="P3914" s="17">
        <f>COUNTIF($H$3898:$H3914,"=W")</f>
        <v>3</v>
      </c>
      <c r="Q3914" s="17">
        <f>COUNTIF($H$3898:$H3914,"=D")</f>
        <v>6</v>
      </c>
      <c r="R3914" s="17">
        <f>COUNTIF($H$3898:$H3914,"=L")</f>
        <v>8</v>
      </c>
      <c r="S3914" s="17">
        <f t="shared" ref="S3914" si="2496">S3913+I3914</f>
        <v>24</v>
      </c>
      <c r="T3914" s="17">
        <f t="shared" ref="T3914" si="2497">T3913+J3914</f>
        <v>36</v>
      </c>
      <c r="U3914" s="17">
        <f t="shared" ref="U3914" si="2498">P3914*3+Q3914</f>
        <v>15</v>
      </c>
      <c r="V3914" s="17">
        <v>0</v>
      </c>
      <c r="W3914" s="17">
        <v>8</v>
      </c>
      <c r="X3914" s="17">
        <v>4</v>
      </c>
      <c r="Y3914" s="17">
        <v>3</v>
      </c>
      <c r="Z3914" s="17">
        <v>5</v>
      </c>
      <c r="AA3914" s="17">
        <v>3</v>
      </c>
      <c r="AB3914" s="17">
        <v>3</v>
      </c>
      <c r="AC3914" s="17">
        <v>7</v>
      </c>
      <c r="AD3914" s="83">
        <v>1</v>
      </c>
      <c r="AE3914" s="83">
        <v>1</v>
      </c>
      <c r="AF3914" s="5">
        <v>0</v>
      </c>
      <c r="AG3914" s="5">
        <v>0</v>
      </c>
      <c r="AH3914" s="83" t="s">
        <v>5059</v>
      </c>
      <c r="AI3914" s="17"/>
      <c r="AJ3914" s="18"/>
      <c r="AK3914" s="104">
        <f t="shared" si="2359"/>
        <v>35211</v>
      </c>
      <c r="AL3914" s="104">
        <f>AK3914/COUNTIF(G$3898:G3914,"H")</f>
        <v>4401.375</v>
      </c>
      <c r="AM3914" s="104">
        <f t="shared" si="2360"/>
        <v>27029</v>
      </c>
      <c r="AN3914" s="104">
        <f>AM3914/COUNTIF(G$3898:G3914,"A")</f>
        <v>3003.2222222222222</v>
      </c>
      <c r="AO3914" s="18"/>
      <c r="AP3914" s="18">
        <v>41</v>
      </c>
      <c r="AQ3914" s="18">
        <v>32</v>
      </c>
      <c r="AR3914" s="18">
        <v>27</v>
      </c>
      <c r="AS3914" s="18">
        <v>15</v>
      </c>
      <c r="AT3914" s="70">
        <f t="shared" ref="AT3914" si="2499">U3914</f>
        <v>15</v>
      </c>
      <c r="AU3914" s="18">
        <f t="shared" ref="AU3914" si="2500">N3914</f>
        <v>20</v>
      </c>
      <c r="AV3914" s="18">
        <f t="shared" ref="AV3914" si="2501">AR3914-AT3914</f>
        <v>12</v>
      </c>
      <c r="AW3914" s="47"/>
      <c r="AX3914" s="73"/>
      <c r="AY3914" s="105">
        <v>554</v>
      </c>
      <c r="AZ3914" s="107">
        <f t="shared" si="2392"/>
        <v>7.9907687869609112E-2</v>
      </c>
      <c r="BA3914" s="107">
        <f t="shared" ref="BA3914" si="2502">1-AZ3914</f>
        <v>0.92009231213039089</v>
      </c>
      <c r="BB3914" s="18"/>
      <c r="BC3914" s="18"/>
      <c r="BD3914" s="18"/>
      <c r="BE3914" s="18"/>
      <c r="BF3914" s="18"/>
      <c r="BG3914" s="18">
        <f t="shared" ref="BG3914" si="2503">IF(H3914="W",1,0)</f>
        <v>0</v>
      </c>
      <c r="BH3914" s="18">
        <f t="shared" ref="BH3914" si="2504">IF(H3914="W",BH3913+1,0)</f>
        <v>0</v>
      </c>
      <c r="BI3914" s="18">
        <f t="shared" ref="BI3914" si="2505">IF(H3914="D",1,0)</f>
        <v>0</v>
      </c>
      <c r="BJ3914" s="18">
        <f t="shared" ref="BJ3914" si="2506">IF(H3914="D",BJ3913+1,0)</f>
        <v>0</v>
      </c>
      <c r="BK3914" s="18">
        <f t="shared" ref="BK3914" si="2507">IF(H3914="L",1,0)</f>
        <v>1</v>
      </c>
      <c r="BL3914" s="18">
        <f t="shared" ref="BL3914" si="2508">IF(H3914="L",BL3913+1,0)</f>
        <v>2</v>
      </c>
      <c r="BM3914" s="18">
        <f t="shared" ref="BM3914" si="2509">IF(OR(H3914="W",H3914="D"),1,0)</f>
        <v>0</v>
      </c>
      <c r="BN3914" s="18">
        <f t="shared" ref="BN3914" si="2510">IF(OR(H3914="W",H3914="D"),BN3913+1,0)</f>
        <v>0</v>
      </c>
      <c r="BO3914" s="18">
        <f t="shared" ref="BO3914" si="2511">IF(OR(H3914="L",H3914="D"),1,0)</f>
        <v>1</v>
      </c>
      <c r="BP3914" s="18">
        <f t="shared" ref="BP3914" si="2512">IF(OR(H3914="L",H3914="D"),BP3913+1,0)</f>
        <v>3</v>
      </c>
      <c r="BQ3914" s="18">
        <f t="shared" ref="BQ3914" si="2513">IF(I3914&gt;0,1,0)</f>
        <v>0</v>
      </c>
      <c r="BR3914" s="18">
        <f t="shared" ref="BR3914" si="2514">IF(I3914&gt;0,BR3913+1,0)</f>
        <v>0</v>
      </c>
      <c r="BS3914" s="18">
        <f t="shared" si="1780"/>
        <v>1</v>
      </c>
      <c r="BT3914" s="18">
        <f t="shared" si="1781"/>
        <v>8</v>
      </c>
      <c r="BU3914" s="73"/>
      <c r="BV3914" s="57" t="s">
        <v>4902</v>
      </c>
      <c r="BW3914" s="6">
        <v>41</v>
      </c>
      <c r="BY3914" s="57" t="s">
        <v>978</v>
      </c>
      <c r="BZ3914" s="6">
        <v>39</v>
      </c>
      <c r="CB3914" s="57" t="s">
        <v>4907</v>
      </c>
      <c r="CC3914" s="6">
        <v>32</v>
      </c>
      <c r="CE3914" s="57" t="s">
        <v>4903</v>
      </c>
      <c r="CF3914" s="6">
        <v>31</v>
      </c>
      <c r="CH3914" s="57" t="s">
        <v>182</v>
      </c>
      <c r="CI3914" s="6">
        <v>28</v>
      </c>
      <c r="CK3914" s="57" t="s">
        <v>1087</v>
      </c>
      <c r="CL3914" s="6">
        <v>27</v>
      </c>
      <c r="CN3914" s="57" t="s">
        <v>5017</v>
      </c>
      <c r="CO3914" s="6">
        <v>27</v>
      </c>
      <c r="CT3914" s="6">
        <f t="shared" ref="CT3914" si="2515">V3914+X3914</f>
        <v>4</v>
      </c>
      <c r="CX3914" s="6" t="str">
        <f t="shared" si="2088"/>
        <v>A</v>
      </c>
      <c r="CY3914" s="87">
        <f t="shared" si="2089"/>
        <v>6933</v>
      </c>
      <c r="CZ3914" s="87">
        <f t="shared" si="2090"/>
        <v>554</v>
      </c>
      <c r="DA3914" s="6" t="str">
        <f t="shared" si="2066"/>
        <v>na</v>
      </c>
    </row>
    <row r="3915" spans="1:105" hidden="1" x14ac:dyDescent="0.2">
      <c r="A3915" s="47">
        <v>8818</v>
      </c>
      <c r="B3915" s="46">
        <f t="shared" si="2407"/>
        <v>7</v>
      </c>
      <c r="C3915" s="46">
        <f t="shared" si="2408"/>
        <v>28</v>
      </c>
      <c r="D3915" s="46">
        <f t="shared" si="2409"/>
        <v>10</v>
      </c>
      <c r="E3915" s="103">
        <v>45227</v>
      </c>
      <c r="F3915" s="17" t="s">
        <v>259</v>
      </c>
      <c r="G3915" s="47" t="s">
        <v>103</v>
      </c>
      <c r="H3915" s="47" t="s">
        <v>307</v>
      </c>
      <c r="I3915" s="47">
        <v>1</v>
      </c>
      <c r="J3915" s="47">
        <v>1</v>
      </c>
      <c r="K3915" s="106" t="s">
        <v>36</v>
      </c>
      <c r="L3915" s="20">
        <v>4740</v>
      </c>
      <c r="M3915" s="4" t="s">
        <v>5060</v>
      </c>
      <c r="N3915" s="47">
        <v>22</v>
      </c>
      <c r="O3915" s="17">
        <f t="shared" ref="O3915" si="2516">SUM(P3915:R3915)</f>
        <v>18</v>
      </c>
      <c r="P3915" s="17">
        <f>COUNTIF($H$3898:$H3915,"=W")</f>
        <v>3</v>
      </c>
      <c r="Q3915" s="17">
        <f>COUNTIF($H$3898:$H3915,"=D")</f>
        <v>7</v>
      </c>
      <c r="R3915" s="17">
        <f>COUNTIF($H$3898:$H3915,"=L")</f>
        <v>8</v>
      </c>
      <c r="S3915" s="17">
        <f t="shared" ref="S3915" si="2517">S3914+I3915</f>
        <v>25</v>
      </c>
      <c r="T3915" s="17">
        <f t="shared" ref="T3915" si="2518">T3914+J3915</f>
        <v>37</v>
      </c>
      <c r="U3915" s="17">
        <f t="shared" ref="U3915" si="2519">P3915*3+Q3915</f>
        <v>16</v>
      </c>
      <c r="V3915" s="17">
        <v>6</v>
      </c>
      <c r="W3915" s="17">
        <v>5</v>
      </c>
      <c r="X3915" s="17">
        <v>2</v>
      </c>
      <c r="Y3915" s="17">
        <v>4</v>
      </c>
      <c r="Z3915" s="17">
        <v>4</v>
      </c>
      <c r="AA3915" s="17">
        <v>3</v>
      </c>
      <c r="AB3915" s="17">
        <v>6</v>
      </c>
      <c r="AC3915" s="17">
        <v>16</v>
      </c>
      <c r="AD3915" s="83">
        <v>2</v>
      </c>
      <c r="AE3915" s="83">
        <v>1</v>
      </c>
      <c r="AF3915" s="5">
        <v>0</v>
      </c>
      <c r="AG3915" s="5">
        <v>0</v>
      </c>
      <c r="AH3915" s="83" t="s">
        <v>5061</v>
      </c>
      <c r="AI3915" s="17"/>
      <c r="AJ3915" s="18"/>
      <c r="AK3915" s="104">
        <f t="shared" si="2359"/>
        <v>39951</v>
      </c>
      <c r="AL3915" s="104">
        <f>AK3915/COUNTIF(G$3898:G3915,"H")</f>
        <v>4439</v>
      </c>
      <c r="AM3915" s="104">
        <f t="shared" si="2360"/>
        <v>27029</v>
      </c>
      <c r="AN3915" s="104">
        <f>AM3915/COUNTIF(G$3898:G3915,"A")</f>
        <v>3003.2222222222222</v>
      </c>
      <c r="AO3915" s="18"/>
      <c r="AP3915" s="18">
        <v>44</v>
      </c>
      <c r="AQ3915" s="18">
        <v>35</v>
      </c>
      <c r="AR3915" s="18">
        <v>27</v>
      </c>
      <c r="AS3915" s="18">
        <v>16</v>
      </c>
      <c r="AT3915" s="70">
        <f t="shared" ref="AT3915" si="2520">U3915</f>
        <v>16</v>
      </c>
      <c r="AU3915" s="18">
        <f t="shared" ref="AU3915" si="2521">N3915</f>
        <v>22</v>
      </c>
      <c r="AV3915" s="18">
        <f t="shared" ref="AV3915" si="2522">AR3915-AT3915</f>
        <v>11</v>
      </c>
      <c r="AW3915" s="47"/>
      <c r="AX3915" s="73"/>
      <c r="AY3915" s="105">
        <v>617</v>
      </c>
      <c r="AZ3915" s="107">
        <f t="shared" si="2392"/>
        <v>0.86983122362869203</v>
      </c>
      <c r="BA3915" s="107">
        <f t="shared" ref="BA3915" si="2523">1-AZ3915</f>
        <v>0.13016877637130797</v>
      </c>
      <c r="BB3915" s="18"/>
      <c r="BC3915" s="18"/>
      <c r="BD3915" s="18"/>
      <c r="BE3915" s="18"/>
      <c r="BF3915" s="18"/>
      <c r="BG3915" s="18">
        <f t="shared" ref="BG3915" si="2524">IF(H3915="W",1,0)</f>
        <v>0</v>
      </c>
      <c r="BH3915" s="18">
        <f t="shared" ref="BH3915" si="2525">IF(H3915="W",BH3914+1,0)</f>
        <v>0</v>
      </c>
      <c r="BI3915" s="18">
        <f t="shared" ref="BI3915" si="2526">IF(H3915="D",1,0)</f>
        <v>1</v>
      </c>
      <c r="BJ3915" s="18">
        <f t="shared" ref="BJ3915" si="2527">IF(H3915="D",BJ3914+1,0)</f>
        <v>1</v>
      </c>
      <c r="BK3915" s="18">
        <f t="shared" ref="BK3915" si="2528">IF(H3915="L",1,0)</f>
        <v>0</v>
      </c>
      <c r="BL3915" s="18">
        <f t="shared" ref="BL3915" si="2529">IF(H3915="L",BL3914+1,0)</f>
        <v>0</v>
      </c>
      <c r="BM3915" s="18">
        <f t="shared" ref="BM3915" si="2530">IF(OR(H3915="W",H3915="D"),1,0)</f>
        <v>1</v>
      </c>
      <c r="BN3915" s="18">
        <f t="shared" ref="BN3915" si="2531">IF(OR(H3915="W",H3915="D"),BN3914+1,0)</f>
        <v>1</v>
      </c>
      <c r="BO3915" s="18">
        <f t="shared" ref="BO3915" si="2532">IF(OR(H3915="L",H3915="D"),1,0)</f>
        <v>1</v>
      </c>
      <c r="BP3915" s="18">
        <f t="shared" ref="BP3915" si="2533">IF(OR(H3915="L",H3915="D"),BP3914+1,0)</f>
        <v>4</v>
      </c>
      <c r="BQ3915" s="18">
        <f t="shared" ref="BQ3915" si="2534">IF(I3915&gt;0,1,0)</f>
        <v>1</v>
      </c>
      <c r="BR3915" s="18">
        <f t="shared" ref="BR3915" si="2535">IF(I3915&gt;0,BR3914+1,0)</f>
        <v>1</v>
      </c>
      <c r="BS3915" s="18">
        <f t="shared" ref="BS3915:BS3920" si="2536">IF(J3915&gt;0,1,0)</f>
        <v>1</v>
      </c>
      <c r="BT3915" s="18">
        <f t="shared" ref="BT3915:BT3920" si="2537">IF(J3915&gt;0,BT3914+1,0)</f>
        <v>9</v>
      </c>
      <c r="BU3915" s="73"/>
      <c r="BV3915" s="57" t="s">
        <v>4902</v>
      </c>
      <c r="BW3915" s="6">
        <v>44</v>
      </c>
      <c r="BY3915" s="57" t="s">
        <v>978</v>
      </c>
      <c r="BZ3915" s="6">
        <v>42</v>
      </c>
      <c r="CB3915" s="57" t="s">
        <v>4907</v>
      </c>
      <c r="CC3915" s="6">
        <v>35</v>
      </c>
      <c r="CE3915" s="57" t="s">
        <v>4903</v>
      </c>
      <c r="CF3915" s="6">
        <v>34</v>
      </c>
      <c r="CH3915" s="57" t="s">
        <v>182</v>
      </c>
      <c r="CI3915" s="6">
        <v>29</v>
      </c>
      <c r="CK3915" s="57" t="s">
        <v>1087</v>
      </c>
      <c r="CL3915" s="6">
        <v>28</v>
      </c>
      <c r="CN3915" s="57" t="s">
        <v>5017</v>
      </c>
      <c r="CO3915" s="6">
        <v>27</v>
      </c>
      <c r="CT3915" s="6">
        <f t="shared" ref="CT3915" si="2538">V3915+X3915</f>
        <v>8</v>
      </c>
      <c r="CX3915" s="6" t="str">
        <f t="shared" si="2088"/>
        <v>H</v>
      </c>
      <c r="CY3915" s="87">
        <f t="shared" si="2089"/>
        <v>4740</v>
      </c>
      <c r="CZ3915" s="87">
        <f t="shared" si="2090"/>
        <v>617</v>
      </c>
      <c r="DA3915" s="6">
        <f t="shared" si="2066"/>
        <v>4123</v>
      </c>
    </row>
    <row r="3916" spans="1:105" hidden="1" x14ac:dyDescent="0.2">
      <c r="A3916" s="47">
        <v>8819</v>
      </c>
      <c r="B3916" s="46">
        <f t="shared" si="2407"/>
        <v>7</v>
      </c>
      <c r="C3916" s="46">
        <f t="shared" si="2408"/>
        <v>11</v>
      </c>
      <c r="D3916" s="46">
        <f t="shared" si="2409"/>
        <v>11</v>
      </c>
      <c r="E3916" s="103">
        <v>45241</v>
      </c>
      <c r="F3916" s="17" t="s">
        <v>4818</v>
      </c>
      <c r="G3916" s="47" t="s">
        <v>310</v>
      </c>
      <c r="H3916" s="47" t="s">
        <v>306</v>
      </c>
      <c r="I3916" s="47">
        <v>2</v>
      </c>
      <c r="J3916" s="47">
        <v>0</v>
      </c>
      <c r="K3916" s="106" t="s">
        <v>2996</v>
      </c>
      <c r="L3916" s="20">
        <v>1815</v>
      </c>
      <c r="M3916" s="145" t="s">
        <v>5067</v>
      </c>
      <c r="N3916" s="47">
        <v>19</v>
      </c>
      <c r="O3916" s="17">
        <f t="shared" ref="O3916" si="2539">SUM(P3916:R3916)</f>
        <v>19</v>
      </c>
      <c r="P3916" s="17">
        <f>COUNTIF($H$3898:$H3916,"=W")</f>
        <v>4</v>
      </c>
      <c r="Q3916" s="17">
        <f>COUNTIF($H$3898:$H3916,"=D")</f>
        <v>7</v>
      </c>
      <c r="R3916" s="17">
        <f>COUNTIF($H$3898:$H3916,"=L")</f>
        <v>8</v>
      </c>
      <c r="S3916" s="17">
        <f t="shared" ref="S3916" si="2540">S3915+I3916</f>
        <v>27</v>
      </c>
      <c r="T3916" s="17">
        <f t="shared" ref="T3916" si="2541">T3915+J3916</f>
        <v>37</v>
      </c>
      <c r="U3916" s="17">
        <f t="shared" ref="U3916" si="2542">P3916*3+Q3916</f>
        <v>19</v>
      </c>
      <c r="V3916" s="17"/>
      <c r="W3916" s="17"/>
      <c r="X3916" s="17"/>
      <c r="Y3916" s="17"/>
      <c r="Z3916" s="17">
        <v>5</v>
      </c>
      <c r="AA3916" s="17">
        <v>6</v>
      </c>
      <c r="AB3916" s="17"/>
      <c r="AC3916" s="17"/>
      <c r="AD3916" s="83">
        <v>1</v>
      </c>
      <c r="AE3916" s="83">
        <v>0</v>
      </c>
      <c r="AF3916" s="5">
        <v>0</v>
      </c>
      <c r="AG3916" s="5">
        <v>0</v>
      </c>
      <c r="AH3916" s="83" t="s">
        <v>5068</v>
      </c>
      <c r="AI3916" s="17"/>
      <c r="AJ3916" s="18"/>
      <c r="AK3916" s="104">
        <f t="shared" si="2359"/>
        <v>39951</v>
      </c>
      <c r="AL3916" s="104">
        <f>AK3916/COUNTIF(G$3898:G3916,"H")</f>
        <v>4439</v>
      </c>
      <c r="AM3916" s="104">
        <f t="shared" si="2360"/>
        <v>28844</v>
      </c>
      <c r="AN3916" s="104">
        <f>AM3916/COUNTIF(G$3898:G3916,"A")</f>
        <v>2884.4</v>
      </c>
      <c r="AO3916" s="18"/>
      <c r="AP3916" s="18">
        <v>47</v>
      </c>
      <c r="AQ3916" s="18">
        <v>37</v>
      </c>
      <c r="AR3916" s="18">
        <v>29</v>
      </c>
      <c r="AS3916" s="18">
        <v>19</v>
      </c>
      <c r="AT3916" s="70">
        <f t="shared" ref="AT3916" si="2543">U3916</f>
        <v>19</v>
      </c>
      <c r="AU3916" s="18">
        <f t="shared" ref="AU3916" si="2544">N3916</f>
        <v>19</v>
      </c>
      <c r="AV3916" s="18">
        <f t="shared" ref="AV3916" si="2545">AR3916-AT3916</f>
        <v>10</v>
      </c>
      <c r="AW3916" s="47"/>
      <c r="AX3916" s="73"/>
      <c r="AY3916" s="114">
        <v>750</v>
      </c>
      <c r="AZ3916" s="107">
        <f t="shared" si="2392"/>
        <v>0.41322314049586778</v>
      </c>
      <c r="BA3916" s="107">
        <f t="shared" ref="BA3916" si="2546">1-AZ3916</f>
        <v>0.58677685950413228</v>
      </c>
      <c r="BB3916" s="18"/>
      <c r="BC3916" s="18"/>
      <c r="BD3916" s="18"/>
      <c r="BE3916" s="18"/>
      <c r="BF3916" s="18"/>
      <c r="BG3916" s="18">
        <f t="shared" ref="BG3916" si="2547">IF(H3916="W",1,0)</f>
        <v>1</v>
      </c>
      <c r="BH3916" s="18">
        <f t="shared" ref="BH3916" si="2548">IF(H3916="W",BH3915+1,0)</f>
        <v>1</v>
      </c>
      <c r="BI3916" s="18">
        <f t="shared" ref="BI3916" si="2549">IF(H3916="D",1,0)</f>
        <v>0</v>
      </c>
      <c r="BJ3916" s="18">
        <f t="shared" ref="BJ3916" si="2550">IF(H3916="D",BJ3915+1,0)</f>
        <v>0</v>
      </c>
      <c r="BK3916" s="18">
        <f t="shared" ref="BK3916" si="2551">IF(H3916="L",1,0)</f>
        <v>0</v>
      </c>
      <c r="BL3916" s="18">
        <f t="shared" ref="BL3916" si="2552">IF(H3916="L",BL3915+1,0)</f>
        <v>0</v>
      </c>
      <c r="BM3916" s="18">
        <f t="shared" ref="BM3916" si="2553">IF(OR(H3916="W",H3916="D"),1,0)</f>
        <v>1</v>
      </c>
      <c r="BN3916" s="18">
        <f t="shared" ref="BN3916" si="2554">IF(OR(H3916="W",H3916="D"),BN3915+1,0)</f>
        <v>2</v>
      </c>
      <c r="BO3916" s="18">
        <f t="shared" ref="BO3916" si="2555">IF(OR(H3916="L",H3916="D"),1,0)</f>
        <v>0</v>
      </c>
      <c r="BP3916" s="18">
        <f t="shared" ref="BP3916" si="2556">IF(OR(H3916="L",H3916="D"),BP3915+1,0)</f>
        <v>0</v>
      </c>
      <c r="BQ3916" s="18">
        <f t="shared" ref="BQ3916" si="2557">IF(I3916&gt;0,1,0)</f>
        <v>1</v>
      </c>
      <c r="BR3916" s="18">
        <f t="shared" ref="BR3916" si="2558">IF(I3916&gt;0,BR3915+1,0)</f>
        <v>2</v>
      </c>
      <c r="BS3916" s="18">
        <f t="shared" si="2536"/>
        <v>0</v>
      </c>
      <c r="BT3916" s="18">
        <f t="shared" si="2537"/>
        <v>0</v>
      </c>
      <c r="BU3916" s="73"/>
      <c r="BV3916" s="57" t="s">
        <v>4902</v>
      </c>
      <c r="BW3916" s="6">
        <v>47</v>
      </c>
      <c r="BY3916" s="57" t="s">
        <v>978</v>
      </c>
      <c r="BZ3916" s="6">
        <v>42</v>
      </c>
      <c r="CB3916" s="57" t="s">
        <v>4903</v>
      </c>
      <c r="CC3916" s="6">
        <v>37</v>
      </c>
      <c r="CE3916" s="57" t="s">
        <v>4907</v>
      </c>
      <c r="CF3916" s="6">
        <v>36</v>
      </c>
      <c r="CH3916" s="57" t="s">
        <v>182</v>
      </c>
      <c r="CI3916" s="6">
        <v>32</v>
      </c>
      <c r="CK3916" s="57" t="s">
        <v>5017</v>
      </c>
      <c r="CL3916" s="6">
        <v>30</v>
      </c>
      <c r="CN3916" s="57" t="s">
        <v>4086</v>
      </c>
      <c r="CO3916" s="6">
        <v>29</v>
      </c>
      <c r="CT3916" s="6">
        <f t="shared" ref="CT3916" si="2559">V3916+X3916</f>
        <v>0</v>
      </c>
      <c r="CX3916" s="6" t="str">
        <f t="shared" si="2088"/>
        <v>A</v>
      </c>
      <c r="CY3916" s="87">
        <f t="shared" si="2089"/>
        <v>1815</v>
      </c>
      <c r="CZ3916" s="87">
        <f t="shared" si="2090"/>
        <v>750</v>
      </c>
      <c r="DA3916" s="6" t="str">
        <f t="shared" si="2066"/>
        <v>na</v>
      </c>
    </row>
    <row r="3917" spans="1:105" hidden="1" x14ac:dyDescent="0.2">
      <c r="A3917" s="47">
        <v>8820</v>
      </c>
      <c r="B3917" s="46">
        <f t="shared" si="2407"/>
        <v>7</v>
      </c>
      <c r="C3917" s="46">
        <f t="shared" si="2408"/>
        <v>18</v>
      </c>
      <c r="D3917" s="46">
        <f t="shared" si="2409"/>
        <v>11</v>
      </c>
      <c r="E3917" s="103">
        <v>45248</v>
      </c>
      <c r="F3917" s="17" t="s">
        <v>3455</v>
      </c>
      <c r="G3917" s="47" t="s">
        <v>103</v>
      </c>
      <c r="H3917" s="47" t="s">
        <v>308</v>
      </c>
      <c r="I3917" s="47">
        <v>1</v>
      </c>
      <c r="J3917" s="47">
        <v>3</v>
      </c>
      <c r="K3917" s="106" t="s">
        <v>3410</v>
      </c>
      <c r="L3917" s="20">
        <v>6265</v>
      </c>
      <c r="M3917" s="4" t="s">
        <v>5072</v>
      </c>
      <c r="N3917" s="47">
        <v>21</v>
      </c>
      <c r="O3917" s="17">
        <f t="shared" ref="O3917" si="2560">SUM(P3917:R3917)</f>
        <v>20</v>
      </c>
      <c r="P3917" s="17">
        <f>COUNTIF($H$3898:$H3917,"=W")</f>
        <v>4</v>
      </c>
      <c r="Q3917" s="17">
        <f>COUNTIF($H$3898:$H3917,"=D")</f>
        <v>7</v>
      </c>
      <c r="R3917" s="17">
        <f>COUNTIF($H$3898:$H3917,"=L")</f>
        <v>9</v>
      </c>
      <c r="S3917" s="17">
        <f t="shared" ref="S3917" si="2561">S3916+I3917</f>
        <v>28</v>
      </c>
      <c r="T3917" s="17">
        <f t="shared" ref="T3917" si="2562">T3916+J3917</f>
        <v>40</v>
      </c>
      <c r="U3917" s="17">
        <f t="shared" ref="U3917" si="2563">P3917*3+Q3917</f>
        <v>19</v>
      </c>
      <c r="V3917" s="17">
        <v>4</v>
      </c>
      <c r="W3917" s="17">
        <v>7</v>
      </c>
      <c r="X3917" s="17">
        <v>4</v>
      </c>
      <c r="Y3917" s="17">
        <v>3</v>
      </c>
      <c r="Z3917" s="17">
        <v>4</v>
      </c>
      <c r="AA3917" s="17">
        <v>5</v>
      </c>
      <c r="AB3917" s="17">
        <v>11</v>
      </c>
      <c r="AC3917" s="17">
        <v>13</v>
      </c>
      <c r="AD3917" s="83">
        <v>1</v>
      </c>
      <c r="AE3917" s="83">
        <v>0</v>
      </c>
      <c r="AF3917" s="5">
        <v>0</v>
      </c>
      <c r="AG3917" s="5">
        <v>0</v>
      </c>
      <c r="AH3917" s="83" t="s">
        <v>3150</v>
      </c>
      <c r="AI3917" s="17"/>
      <c r="AJ3917" s="18"/>
      <c r="AK3917" s="104">
        <f t="shared" si="2359"/>
        <v>46216</v>
      </c>
      <c r="AL3917" s="104">
        <f>AK3917/COUNTIF(G$3898:G3917,"H")</f>
        <v>4621.6000000000004</v>
      </c>
      <c r="AM3917" s="104">
        <f t="shared" si="2360"/>
        <v>28844</v>
      </c>
      <c r="AN3917" s="104">
        <f>AM3917/COUNTIF(G$3898:G3917,"A")</f>
        <v>2884.4</v>
      </c>
      <c r="AO3917" s="18"/>
      <c r="AP3917" s="18">
        <v>47</v>
      </c>
      <c r="AQ3917" s="18">
        <v>39</v>
      </c>
      <c r="AR3917" s="18">
        <v>31</v>
      </c>
      <c r="AS3917" s="18">
        <v>20</v>
      </c>
      <c r="AT3917" s="70">
        <f t="shared" ref="AT3917" si="2564">U3917</f>
        <v>19</v>
      </c>
      <c r="AU3917" s="18">
        <f t="shared" ref="AU3917" si="2565">N3917</f>
        <v>21</v>
      </c>
      <c r="AV3917" s="18">
        <f t="shared" ref="AV3917" si="2566">AR3917-AT3917</f>
        <v>12</v>
      </c>
      <c r="AW3917" s="47"/>
      <c r="AX3917" s="73"/>
      <c r="AY3917" s="105">
        <v>1502</v>
      </c>
      <c r="AZ3917" s="107">
        <f t="shared" si="2392"/>
        <v>0.76025538707102958</v>
      </c>
      <c r="BA3917" s="107">
        <f t="shared" ref="BA3917" si="2567">1-AZ3917</f>
        <v>0.23974461292897042</v>
      </c>
      <c r="BB3917" s="18"/>
      <c r="BC3917" s="18"/>
      <c r="BD3917" s="18"/>
      <c r="BE3917" s="18"/>
      <c r="BF3917" s="18"/>
      <c r="BG3917" s="18">
        <f t="shared" ref="BG3917" si="2568">IF(H3917="W",1,0)</f>
        <v>0</v>
      </c>
      <c r="BH3917" s="18">
        <f t="shared" ref="BH3917" si="2569">IF(H3917="W",BH3916+1,0)</f>
        <v>0</v>
      </c>
      <c r="BI3917" s="18">
        <f t="shared" ref="BI3917" si="2570">IF(H3917="D",1,0)</f>
        <v>0</v>
      </c>
      <c r="BJ3917" s="18">
        <f t="shared" ref="BJ3917" si="2571">IF(H3917="D",BJ3916+1,0)</f>
        <v>0</v>
      </c>
      <c r="BK3917" s="18">
        <f t="shared" ref="BK3917" si="2572">IF(H3917="L",1,0)</f>
        <v>1</v>
      </c>
      <c r="BL3917" s="18">
        <f t="shared" ref="BL3917" si="2573">IF(H3917="L",BL3916+1,0)</f>
        <v>1</v>
      </c>
      <c r="BM3917" s="18">
        <f t="shared" ref="BM3917" si="2574">IF(OR(H3917="W",H3917="D"),1,0)</f>
        <v>0</v>
      </c>
      <c r="BN3917" s="18">
        <f t="shared" ref="BN3917" si="2575">IF(OR(H3917="W",H3917="D"),BN3916+1,0)</f>
        <v>0</v>
      </c>
      <c r="BO3917" s="18">
        <f t="shared" ref="BO3917" si="2576">IF(OR(H3917="L",H3917="D"),1,0)</f>
        <v>1</v>
      </c>
      <c r="BP3917" s="18">
        <f t="shared" ref="BP3917" si="2577">IF(OR(H3917="L",H3917="D"),BP3916+1,0)</f>
        <v>1</v>
      </c>
      <c r="BQ3917" s="18">
        <f t="shared" ref="BQ3917" si="2578">IF(I3917&gt;0,1,0)</f>
        <v>1</v>
      </c>
      <c r="BR3917" s="18">
        <f t="shared" ref="BR3917" si="2579">IF(I3917&gt;0,BR3916+1,0)</f>
        <v>3</v>
      </c>
      <c r="BS3917" s="18">
        <f t="shared" si="2536"/>
        <v>1</v>
      </c>
      <c r="BT3917" s="18">
        <f t="shared" si="2537"/>
        <v>1</v>
      </c>
      <c r="BU3917" s="73"/>
      <c r="BV3917" s="57" t="s">
        <v>4902</v>
      </c>
      <c r="BW3917" s="6">
        <v>47</v>
      </c>
      <c r="BY3917" s="57" t="s">
        <v>978</v>
      </c>
      <c r="BZ3917" s="6">
        <v>42</v>
      </c>
      <c r="CB3917" s="57" t="s">
        <v>4907</v>
      </c>
      <c r="CC3917" s="6">
        <v>39</v>
      </c>
      <c r="CE3917" s="57" t="s">
        <v>4903</v>
      </c>
      <c r="CF3917" s="6">
        <v>37</v>
      </c>
      <c r="CH3917" s="57" t="s">
        <v>4086</v>
      </c>
      <c r="CI3917" s="6">
        <v>32</v>
      </c>
      <c r="CK3917" s="57" t="s">
        <v>182</v>
      </c>
      <c r="CL3917" s="6">
        <v>32</v>
      </c>
      <c r="CN3917" s="57" t="s">
        <v>1087</v>
      </c>
      <c r="CO3917" s="6">
        <v>31</v>
      </c>
      <c r="CT3917" s="6">
        <f t="shared" ref="CT3917" si="2580">V3917+X3917</f>
        <v>8</v>
      </c>
      <c r="CX3917" s="6" t="str">
        <f t="shared" si="2088"/>
        <v>H</v>
      </c>
      <c r="CY3917" s="87">
        <f t="shared" si="2089"/>
        <v>6265</v>
      </c>
      <c r="CZ3917" s="87">
        <f t="shared" si="2090"/>
        <v>1502</v>
      </c>
      <c r="DA3917" s="6">
        <f t="shared" si="2066"/>
        <v>4763</v>
      </c>
    </row>
    <row r="3918" spans="1:105" hidden="1" x14ac:dyDescent="0.2">
      <c r="A3918" s="47">
        <v>8821</v>
      </c>
      <c r="B3918" s="46">
        <f t="shared" si="2407"/>
        <v>3</v>
      </c>
      <c r="C3918" s="46">
        <f t="shared" si="2408"/>
        <v>21</v>
      </c>
      <c r="D3918" s="46">
        <f t="shared" si="2409"/>
        <v>11</v>
      </c>
      <c r="E3918" s="103">
        <v>45251</v>
      </c>
      <c r="F3918" s="17" t="s">
        <v>5074</v>
      </c>
      <c r="G3918" s="47" t="s">
        <v>103</v>
      </c>
      <c r="H3918" s="47" t="s">
        <v>306</v>
      </c>
      <c r="I3918" s="47">
        <v>2</v>
      </c>
      <c r="J3918" s="47">
        <v>0</v>
      </c>
      <c r="K3918" s="106" t="s">
        <v>2996</v>
      </c>
      <c r="L3918" s="20">
        <v>3678</v>
      </c>
      <c r="M3918" s="145" t="s">
        <v>5075</v>
      </c>
      <c r="N3918" s="47">
        <v>19</v>
      </c>
      <c r="O3918" s="17">
        <f t="shared" ref="O3918" si="2581">SUM(P3918:R3918)</f>
        <v>21</v>
      </c>
      <c r="P3918" s="17">
        <f>COUNTIF($H$3898:$H3918,"=W")</f>
        <v>5</v>
      </c>
      <c r="Q3918" s="17">
        <f>COUNTIF($H$3898:$H3918,"=D")</f>
        <v>7</v>
      </c>
      <c r="R3918" s="17">
        <f>COUNTIF($H$3898:$H3918,"=L")</f>
        <v>9</v>
      </c>
      <c r="S3918" s="17">
        <f t="shared" ref="S3918" si="2582">S3917+I3918</f>
        <v>30</v>
      </c>
      <c r="T3918" s="17">
        <f t="shared" ref="T3918" si="2583">T3917+J3918</f>
        <v>40</v>
      </c>
      <c r="U3918" s="17">
        <f t="shared" ref="U3918" si="2584">P3918*3+Q3918</f>
        <v>22</v>
      </c>
      <c r="V3918" s="17">
        <v>9</v>
      </c>
      <c r="W3918" s="17">
        <v>1</v>
      </c>
      <c r="X3918" s="17">
        <v>7</v>
      </c>
      <c r="Y3918" s="17">
        <v>2</v>
      </c>
      <c r="Z3918" s="17">
        <v>5</v>
      </c>
      <c r="AA3918" s="17">
        <v>3</v>
      </c>
      <c r="AB3918" s="17">
        <v>5</v>
      </c>
      <c r="AC3918" s="17">
        <v>9</v>
      </c>
      <c r="AD3918" s="83">
        <v>1</v>
      </c>
      <c r="AE3918" s="83">
        <v>0</v>
      </c>
      <c r="AF3918" s="5">
        <v>0</v>
      </c>
      <c r="AG3918" s="5">
        <v>0</v>
      </c>
      <c r="AH3918" s="83" t="s">
        <v>5063</v>
      </c>
      <c r="AI3918" s="17"/>
      <c r="AJ3918" s="18"/>
      <c r="AK3918" s="104">
        <f t="shared" si="2359"/>
        <v>49894</v>
      </c>
      <c r="AL3918" s="104">
        <f>AK3918/COUNTIF(G$3898:G3918,"H")</f>
        <v>4535.818181818182</v>
      </c>
      <c r="AM3918" s="104">
        <f t="shared" si="2360"/>
        <v>28844</v>
      </c>
      <c r="AN3918" s="104">
        <f>AM3918/COUNTIF(G$3898:G3918,"A")</f>
        <v>2884.4</v>
      </c>
      <c r="AO3918" s="18"/>
      <c r="AP3918" s="18">
        <v>50</v>
      </c>
      <c r="AQ3918" s="18">
        <v>39</v>
      </c>
      <c r="AR3918" s="18">
        <v>32</v>
      </c>
      <c r="AS3918" s="18">
        <v>21</v>
      </c>
      <c r="AT3918" s="70">
        <f t="shared" ref="AT3918" si="2585">U3918</f>
        <v>22</v>
      </c>
      <c r="AU3918" s="18">
        <f t="shared" ref="AU3918" si="2586">N3918</f>
        <v>19</v>
      </c>
      <c r="AV3918" s="18">
        <f t="shared" ref="AV3918" si="2587">AR3918-AT3918</f>
        <v>10</v>
      </c>
      <c r="AW3918" s="47"/>
      <c r="AX3918" s="73"/>
      <c r="AY3918" s="105">
        <v>58</v>
      </c>
      <c r="AZ3918" s="107">
        <f t="shared" si="2392"/>
        <v>0.98423056008700383</v>
      </c>
      <c r="BA3918" s="107">
        <f t="shared" ref="BA3918" si="2588">1-AZ3918</f>
        <v>1.5769439912996175E-2</v>
      </c>
      <c r="BB3918" s="18"/>
      <c r="BC3918" s="18"/>
      <c r="BD3918" s="18"/>
      <c r="BE3918" s="18"/>
      <c r="BF3918" s="18"/>
      <c r="BG3918" s="18">
        <f t="shared" ref="BG3918" si="2589">IF(H3918="W",1,0)</f>
        <v>1</v>
      </c>
      <c r="BH3918" s="18">
        <f t="shared" ref="BH3918" si="2590">IF(H3918="W",BH3917+1,0)</f>
        <v>1</v>
      </c>
      <c r="BI3918" s="18">
        <f t="shared" ref="BI3918" si="2591">IF(H3918="D",1,0)</f>
        <v>0</v>
      </c>
      <c r="BJ3918" s="18">
        <f t="shared" ref="BJ3918" si="2592">IF(H3918="D",BJ3917+1,0)</f>
        <v>0</v>
      </c>
      <c r="BK3918" s="18">
        <f t="shared" ref="BK3918" si="2593">IF(H3918="L",1,0)</f>
        <v>0</v>
      </c>
      <c r="BL3918" s="18">
        <f t="shared" ref="BL3918" si="2594">IF(H3918="L",BL3917+1,0)</f>
        <v>0</v>
      </c>
      <c r="BM3918" s="18">
        <f t="shared" ref="BM3918" si="2595">IF(OR(H3918="W",H3918="D"),1,0)</f>
        <v>1</v>
      </c>
      <c r="BN3918" s="18">
        <f t="shared" ref="BN3918" si="2596">IF(OR(H3918="W",H3918="D"),BN3917+1,0)</f>
        <v>1</v>
      </c>
      <c r="BO3918" s="18">
        <f t="shared" ref="BO3918" si="2597">IF(OR(H3918="L",H3918="D"),1,0)</f>
        <v>0</v>
      </c>
      <c r="BP3918" s="18">
        <f t="shared" ref="BP3918" si="2598">IF(OR(H3918="L",H3918="D"),BP3917+1,0)</f>
        <v>0</v>
      </c>
      <c r="BQ3918" s="18">
        <f t="shared" ref="BQ3918" si="2599">IF(I3918&gt;0,1,0)</f>
        <v>1</v>
      </c>
      <c r="BR3918" s="18">
        <f t="shared" ref="BR3918" si="2600">IF(I3918&gt;0,BR3917+1,0)</f>
        <v>4</v>
      </c>
      <c r="BS3918" s="18">
        <f t="shared" si="2536"/>
        <v>0</v>
      </c>
      <c r="BT3918" s="18">
        <f t="shared" si="2537"/>
        <v>0</v>
      </c>
      <c r="BU3918" s="73"/>
      <c r="BV3918" s="57" t="s">
        <v>4902</v>
      </c>
      <c r="BW3918" s="6">
        <v>50</v>
      </c>
      <c r="BY3918" s="57" t="s">
        <v>978</v>
      </c>
      <c r="BZ3918" s="6">
        <v>42</v>
      </c>
      <c r="CB3918" s="57" t="s">
        <v>4907</v>
      </c>
      <c r="CC3918" s="6">
        <v>39</v>
      </c>
      <c r="CE3918" s="57" t="s">
        <v>4903</v>
      </c>
      <c r="CF3918" s="6">
        <v>37</v>
      </c>
      <c r="CH3918" s="57" t="s">
        <v>4086</v>
      </c>
      <c r="CI3918" s="6">
        <v>35</v>
      </c>
      <c r="CK3918" s="57" t="s">
        <v>5017</v>
      </c>
      <c r="CL3918" s="6">
        <v>33</v>
      </c>
      <c r="CN3918" s="57" t="s">
        <v>182</v>
      </c>
      <c r="CO3918" s="6">
        <v>32</v>
      </c>
      <c r="CT3918" s="6">
        <f t="shared" ref="CT3918" si="2601">V3918+X3918</f>
        <v>16</v>
      </c>
      <c r="CX3918" s="6" t="str">
        <f t="shared" si="2088"/>
        <v>H</v>
      </c>
      <c r="CY3918" s="87">
        <f t="shared" si="2089"/>
        <v>3678</v>
      </c>
      <c r="CZ3918" s="87">
        <f t="shared" si="2090"/>
        <v>58</v>
      </c>
      <c r="DA3918" s="6">
        <f t="shared" si="2066"/>
        <v>3620</v>
      </c>
    </row>
    <row r="3919" spans="1:105" hidden="1" x14ac:dyDescent="0.2">
      <c r="A3919" s="47">
        <v>8822</v>
      </c>
      <c r="B3919" s="46">
        <f t="shared" si="2407"/>
        <v>7</v>
      </c>
      <c r="C3919" s="46">
        <f t="shared" si="2408"/>
        <v>25</v>
      </c>
      <c r="D3919" s="46">
        <f t="shared" si="2409"/>
        <v>11</v>
      </c>
      <c r="E3919" s="103">
        <v>45255</v>
      </c>
      <c r="F3919" s="17" t="s">
        <v>4899</v>
      </c>
      <c r="G3919" s="47" t="s">
        <v>310</v>
      </c>
      <c r="H3919" s="47" t="s">
        <v>307</v>
      </c>
      <c r="I3919" s="47">
        <v>1</v>
      </c>
      <c r="J3919" s="47">
        <v>1</v>
      </c>
      <c r="K3919" s="106" t="s">
        <v>36</v>
      </c>
      <c r="L3919" s="20">
        <v>1525</v>
      </c>
      <c r="M3919" s="4" t="s">
        <v>5077</v>
      </c>
      <c r="N3919" s="47">
        <v>19</v>
      </c>
      <c r="O3919" s="17">
        <f t="shared" ref="O3919" si="2602">SUM(P3919:R3919)</f>
        <v>22</v>
      </c>
      <c r="P3919" s="17">
        <f>COUNTIF($H$3898:$H3919,"=W")</f>
        <v>5</v>
      </c>
      <c r="Q3919" s="17">
        <f>COUNTIF($H$3898:$H3919,"=D")</f>
        <v>8</v>
      </c>
      <c r="R3919" s="17">
        <f>COUNTIF($H$3898:$H3919,"=L")</f>
        <v>9</v>
      </c>
      <c r="S3919" s="17">
        <f t="shared" ref="S3919" si="2603">S3918+I3919</f>
        <v>31</v>
      </c>
      <c r="T3919" s="17">
        <f t="shared" ref="T3919" si="2604">T3918+J3919</f>
        <v>41</v>
      </c>
      <c r="U3919" s="17">
        <f t="shared" ref="U3919" si="2605">P3919*3+Q3919</f>
        <v>23</v>
      </c>
      <c r="V3919" s="17">
        <v>1</v>
      </c>
      <c r="W3919" s="17">
        <v>4</v>
      </c>
      <c r="X3919" s="17">
        <v>2</v>
      </c>
      <c r="Y3919" s="17">
        <v>9</v>
      </c>
      <c r="Z3919" s="17">
        <v>0</v>
      </c>
      <c r="AA3919" s="17">
        <v>7</v>
      </c>
      <c r="AB3919" s="17">
        <v>8</v>
      </c>
      <c r="AC3919" s="17">
        <v>12</v>
      </c>
      <c r="AD3919" s="83">
        <v>1</v>
      </c>
      <c r="AE3919" s="83">
        <v>0</v>
      </c>
      <c r="AF3919" s="5">
        <v>1</v>
      </c>
      <c r="AG3919" s="5">
        <v>0</v>
      </c>
      <c r="AH3919" s="204" t="s">
        <v>5078</v>
      </c>
      <c r="AI3919" s="17"/>
      <c r="AJ3919" s="18"/>
      <c r="AK3919" s="104">
        <f t="shared" si="2359"/>
        <v>49894</v>
      </c>
      <c r="AL3919" s="104">
        <f>AK3919/COUNTIF(G$3898:G3919,"H")</f>
        <v>4535.818181818182</v>
      </c>
      <c r="AM3919" s="104">
        <f t="shared" si="2360"/>
        <v>30369</v>
      </c>
      <c r="AN3919" s="104">
        <f>AM3919/COUNTIF(G$3898:G3919,"A")</f>
        <v>2760.818181818182</v>
      </c>
      <c r="AO3919" s="18"/>
      <c r="AP3919" s="18">
        <v>53</v>
      </c>
      <c r="AQ3919" s="18">
        <v>42</v>
      </c>
      <c r="AR3919" s="18">
        <v>35</v>
      </c>
      <c r="AS3919" s="18">
        <v>22</v>
      </c>
      <c r="AT3919" s="70">
        <f t="shared" ref="AT3919" si="2606">U3919</f>
        <v>23</v>
      </c>
      <c r="AU3919" s="18">
        <f t="shared" ref="AU3919" si="2607">N3919</f>
        <v>19</v>
      </c>
      <c r="AV3919" s="18">
        <f t="shared" ref="AV3919" si="2608">AR3919-AT3919</f>
        <v>12</v>
      </c>
      <c r="AW3919" s="47"/>
      <c r="AX3919" s="73"/>
      <c r="AY3919" s="114">
        <v>350</v>
      </c>
      <c r="AZ3919" s="107">
        <f t="shared" si="2392"/>
        <v>0.22950819672131148</v>
      </c>
      <c r="BA3919" s="107">
        <f t="shared" ref="BA3919" si="2609">1-AZ3919</f>
        <v>0.77049180327868849</v>
      </c>
      <c r="BB3919" s="18"/>
      <c r="BC3919" s="18"/>
      <c r="BD3919" s="18"/>
      <c r="BE3919" s="18"/>
      <c r="BF3919" s="18"/>
      <c r="BG3919" s="18">
        <f t="shared" ref="BG3919" si="2610">IF(H3919="W",1,0)</f>
        <v>0</v>
      </c>
      <c r="BH3919" s="18">
        <f t="shared" ref="BH3919" si="2611">IF(H3919="W",BH3918+1,0)</f>
        <v>0</v>
      </c>
      <c r="BI3919" s="18">
        <f t="shared" ref="BI3919" si="2612">IF(H3919="D",1,0)</f>
        <v>1</v>
      </c>
      <c r="BJ3919" s="18">
        <f t="shared" ref="BJ3919" si="2613">IF(H3919="D",BJ3918+1,0)</f>
        <v>1</v>
      </c>
      <c r="BK3919" s="18">
        <f t="shared" ref="BK3919" si="2614">IF(H3919="L",1,0)</f>
        <v>0</v>
      </c>
      <c r="BL3919" s="18">
        <f t="shared" ref="BL3919" si="2615">IF(H3919="L",BL3918+1,0)</f>
        <v>0</v>
      </c>
      <c r="BM3919" s="18">
        <f t="shared" ref="BM3919" si="2616">IF(OR(H3919="W",H3919="D"),1,0)</f>
        <v>1</v>
      </c>
      <c r="BN3919" s="18">
        <f t="shared" ref="BN3919" si="2617">IF(OR(H3919="W",H3919="D"),BN3918+1,0)</f>
        <v>2</v>
      </c>
      <c r="BO3919" s="18">
        <f t="shared" ref="BO3919" si="2618">IF(OR(H3919="L",H3919="D"),1,0)</f>
        <v>1</v>
      </c>
      <c r="BP3919" s="18">
        <f t="shared" ref="BP3919" si="2619">IF(OR(H3919="L",H3919="D"),BP3918+1,0)</f>
        <v>1</v>
      </c>
      <c r="BQ3919" s="18">
        <f t="shared" ref="BQ3919" si="2620">IF(I3919&gt;0,1,0)</f>
        <v>1</v>
      </c>
      <c r="BR3919" s="18">
        <f t="shared" ref="BR3919" si="2621">IF(I3919&gt;0,BR3918+1,0)</f>
        <v>5</v>
      </c>
      <c r="BS3919" s="18">
        <f t="shared" si="2536"/>
        <v>1</v>
      </c>
      <c r="BT3919" s="18">
        <f t="shared" si="2537"/>
        <v>1</v>
      </c>
      <c r="BU3919" s="73"/>
      <c r="BV3919" s="57" t="s">
        <v>4902</v>
      </c>
      <c r="BW3919" s="6">
        <v>53</v>
      </c>
      <c r="BY3919" s="57" t="s">
        <v>4907</v>
      </c>
      <c r="BZ3919" s="6">
        <v>42</v>
      </c>
      <c r="CB3919" s="57" t="s">
        <v>978</v>
      </c>
      <c r="CC3919" s="6">
        <v>42</v>
      </c>
      <c r="CE3919" s="57" t="s">
        <v>4903</v>
      </c>
      <c r="CF3919" s="6">
        <v>37</v>
      </c>
      <c r="CH3919" s="57" t="s">
        <v>4086</v>
      </c>
      <c r="CI3919" s="6">
        <v>36</v>
      </c>
      <c r="CK3919" s="57" t="s">
        <v>5017</v>
      </c>
      <c r="CL3919" s="6">
        <v>36</v>
      </c>
      <c r="CN3919" s="57" t="s">
        <v>182</v>
      </c>
      <c r="CO3919" s="6">
        <v>35</v>
      </c>
      <c r="CT3919" s="6">
        <f t="shared" ref="CT3919" si="2622">V3919+X3919</f>
        <v>3</v>
      </c>
      <c r="CX3919" s="6" t="str">
        <f t="shared" si="2088"/>
        <v>A</v>
      </c>
      <c r="CY3919" s="87">
        <f t="shared" si="2089"/>
        <v>1525</v>
      </c>
      <c r="CZ3919" s="87">
        <f t="shared" si="2090"/>
        <v>350</v>
      </c>
      <c r="DA3919" s="6" t="str">
        <f t="shared" si="2066"/>
        <v>na</v>
      </c>
    </row>
    <row r="3920" spans="1:105" hidden="1" x14ac:dyDescent="0.2">
      <c r="A3920" s="47">
        <v>8823</v>
      </c>
      <c r="B3920" s="46">
        <f t="shared" si="2407"/>
        <v>7</v>
      </c>
      <c r="C3920" s="46">
        <f t="shared" si="2408"/>
        <v>16</v>
      </c>
      <c r="D3920" s="46">
        <f t="shared" si="2409"/>
        <v>12</v>
      </c>
      <c r="E3920" s="103">
        <v>45276</v>
      </c>
      <c r="F3920" s="17" t="s">
        <v>2348</v>
      </c>
      <c r="G3920" s="47" t="s">
        <v>310</v>
      </c>
      <c r="H3920" s="47" t="s">
        <v>307</v>
      </c>
      <c r="I3920" s="47">
        <v>0</v>
      </c>
      <c r="J3920" s="47">
        <v>0</v>
      </c>
      <c r="K3920" s="106" t="s">
        <v>36</v>
      </c>
      <c r="L3920" s="20">
        <v>2804</v>
      </c>
      <c r="M3920" s="4"/>
      <c r="N3920" s="47">
        <v>20</v>
      </c>
      <c r="O3920" s="17">
        <f t="shared" ref="O3920" si="2623">SUM(P3920:R3920)</f>
        <v>23</v>
      </c>
      <c r="P3920" s="17">
        <f>COUNTIF($H$3898:$H3920,"=W")</f>
        <v>5</v>
      </c>
      <c r="Q3920" s="17">
        <f>COUNTIF($H$3898:$H3920,"=D")</f>
        <v>9</v>
      </c>
      <c r="R3920" s="17">
        <f>COUNTIF($H$3898:$H3920,"=L")</f>
        <v>9</v>
      </c>
      <c r="S3920" s="17">
        <f t="shared" ref="S3920" si="2624">S3919+I3920</f>
        <v>31</v>
      </c>
      <c r="T3920" s="17">
        <f t="shared" ref="T3920" si="2625">T3919+J3920</f>
        <v>41</v>
      </c>
      <c r="U3920" s="17">
        <f t="shared" ref="U3920" si="2626">P3920*3+Q3920</f>
        <v>24</v>
      </c>
      <c r="V3920" s="17">
        <v>2</v>
      </c>
      <c r="W3920" s="17">
        <v>5</v>
      </c>
      <c r="X3920" s="17">
        <v>1</v>
      </c>
      <c r="Y3920" s="17">
        <v>7</v>
      </c>
      <c r="Z3920" s="17">
        <v>4</v>
      </c>
      <c r="AA3920" s="17">
        <v>6</v>
      </c>
      <c r="AB3920" s="17">
        <v>6</v>
      </c>
      <c r="AC3920" s="17">
        <v>9</v>
      </c>
      <c r="AD3920" s="83">
        <v>1</v>
      </c>
      <c r="AE3920" s="83">
        <v>3</v>
      </c>
      <c r="AF3920" s="5">
        <v>0</v>
      </c>
      <c r="AG3920" s="5">
        <v>0</v>
      </c>
      <c r="AH3920" s="83" t="s">
        <v>5068</v>
      </c>
      <c r="AI3920" s="17"/>
      <c r="AJ3920" s="18"/>
      <c r="AK3920" s="104">
        <f t="shared" si="2359"/>
        <v>49894</v>
      </c>
      <c r="AL3920" s="104">
        <f>AK3920/COUNTIF(G$3898:G3920,"H")</f>
        <v>4535.818181818182</v>
      </c>
      <c r="AM3920" s="104">
        <f t="shared" si="2360"/>
        <v>33173</v>
      </c>
      <c r="AN3920" s="104">
        <f>AM3920/COUNTIF(G$3898:G3920,"A")</f>
        <v>2764.4166666666665</v>
      </c>
      <c r="AO3920" s="18"/>
      <c r="AP3920" s="18">
        <v>56</v>
      </c>
      <c r="AQ3920" s="18">
        <v>43</v>
      </c>
      <c r="AR3920" s="18">
        <v>36</v>
      </c>
      <c r="AS3920" s="18">
        <v>24</v>
      </c>
      <c r="AT3920" s="70">
        <f t="shared" ref="AT3920" si="2627">U3920</f>
        <v>24</v>
      </c>
      <c r="AU3920" s="18">
        <f t="shared" ref="AU3920" si="2628">N3920</f>
        <v>20</v>
      </c>
      <c r="AV3920" s="18">
        <f t="shared" ref="AV3920" si="2629">AR3920-AT3920</f>
        <v>12</v>
      </c>
      <c r="AW3920" s="47"/>
      <c r="AX3920" s="73"/>
      <c r="AY3920" s="105">
        <v>630</v>
      </c>
      <c r="AZ3920" s="107">
        <f t="shared" si="2392"/>
        <v>0.22467902995720399</v>
      </c>
      <c r="BA3920" s="107">
        <f t="shared" ref="BA3920" si="2630">1-AZ3920</f>
        <v>0.77532097004279599</v>
      </c>
      <c r="BB3920" s="18"/>
      <c r="BC3920" s="18"/>
      <c r="BD3920" s="18"/>
      <c r="BE3920" s="18"/>
      <c r="BF3920" s="18"/>
      <c r="BG3920" s="18">
        <f t="shared" ref="BG3920" si="2631">IF(H3920="W",1,0)</f>
        <v>0</v>
      </c>
      <c r="BH3920" s="18">
        <f t="shared" ref="BH3920" si="2632">IF(H3920="W",BH3919+1,0)</f>
        <v>0</v>
      </c>
      <c r="BI3920" s="18">
        <f t="shared" ref="BI3920" si="2633">IF(H3920="D",1,0)</f>
        <v>1</v>
      </c>
      <c r="BJ3920" s="18">
        <f t="shared" ref="BJ3920" si="2634">IF(H3920="D",BJ3919+1,0)</f>
        <v>2</v>
      </c>
      <c r="BK3920" s="18">
        <f t="shared" ref="BK3920" si="2635">IF(H3920="L",1,0)</f>
        <v>0</v>
      </c>
      <c r="BL3920" s="18">
        <f t="shared" ref="BL3920" si="2636">IF(H3920="L",BL3919+1,0)</f>
        <v>0</v>
      </c>
      <c r="BM3920" s="18">
        <f t="shared" ref="BM3920" si="2637">IF(OR(H3920="W",H3920="D"),1,0)</f>
        <v>1</v>
      </c>
      <c r="BN3920" s="18">
        <f t="shared" ref="BN3920" si="2638">IF(OR(H3920="W",H3920="D"),BN3919+1,0)</f>
        <v>3</v>
      </c>
      <c r="BO3920" s="18">
        <f t="shared" ref="BO3920" si="2639">IF(OR(H3920="L",H3920="D"),1,0)</f>
        <v>1</v>
      </c>
      <c r="BP3920" s="18">
        <f t="shared" ref="BP3920" si="2640">IF(OR(H3920="L",H3920="D"),BP3919+1,0)</f>
        <v>2</v>
      </c>
      <c r="BQ3920" s="18">
        <f t="shared" ref="BQ3920" si="2641">IF(I3920&gt;0,1,0)</f>
        <v>0</v>
      </c>
      <c r="BR3920" s="18">
        <f t="shared" ref="BR3920" si="2642">IF(I3920&gt;0,BR3919+1,0)</f>
        <v>0</v>
      </c>
      <c r="BS3920" s="18">
        <f t="shared" si="2536"/>
        <v>0</v>
      </c>
      <c r="BT3920" s="18">
        <f t="shared" si="2537"/>
        <v>0</v>
      </c>
      <c r="BU3920" s="73"/>
      <c r="BV3920" s="57" t="s">
        <v>4902</v>
      </c>
      <c r="BW3920" s="6">
        <v>56</v>
      </c>
      <c r="BY3920" s="57" t="s">
        <v>4907</v>
      </c>
      <c r="BZ3920" s="6">
        <v>48</v>
      </c>
      <c r="CB3920" s="57" t="s">
        <v>978</v>
      </c>
      <c r="CC3920" s="6">
        <v>43</v>
      </c>
      <c r="CE3920" s="57" t="s">
        <v>182</v>
      </c>
      <c r="CF3920" s="6">
        <v>38</v>
      </c>
      <c r="CH3920" s="57" t="s">
        <v>4903</v>
      </c>
      <c r="CI3920" s="6">
        <v>37</v>
      </c>
      <c r="CK3920" s="57" t="s">
        <v>4086</v>
      </c>
      <c r="CL3920" s="6">
        <v>36</v>
      </c>
      <c r="CN3920" s="57" t="s">
        <v>5017</v>
      </c>
      <c r="CO3920" s="6">
        <v>36</v>
      </c>
      <c r="CT3920" s="6">
        <f t="shared" ref="CT3920" si="2643">V3920+X3920</f>
        <v>3</v>
      </c>
      <c r="CX3920" s="6" t="str">
        <f t="shared" si="2088"/>
        <v>A</v>
      </c>
      <c r="CY3920" s="87">
        <f t="shared" si="2089"/>
        <v>2804</v>
      </c>
      <c r="CZ3920" s="87">
        <f t="shared" si="2090"/>
        <v>630</v>
      </c>
      <c r="DA3920" s="6" t="str">
        <f t="shared" si="2066"/>
        <v>na</v>
      </c>
    </row>
    <row r="3921" spans="1:105" hidden="1" x14ac:dyDescent="0.2">
      <c r="A3921" s="47">
        <v>8824</v>
      </c>
      <c r="B3921" s="46">
        <f t="shared" si="2407"/>
        <v>7</v>
      </c>
      <c r="C3921" s="46">
        <f t="shared" si="2408"/>
        <v>23</v>
      </c>
      <c r="D3921" s="46">
        <f t="shared" si="2409"/>
        <v>12</v>
      </c>
      <c r="E3921" s="103">
        <v>45283</v>
      </c>
      <c r="F3921" s="17" t="s">
        <v>1011</v>
      </c>
      <c r="G3921" s="47" t="s">
        <v>103</v>
      </c>
      <c r="H3921" s="47" t="s">
        <v>307</v>
      </c>
      <c r="I3921" s="47">
        <v>1</v>
      </c>
      <c r="J3921" s="47">
        <v>1</v>
      </c>
      <c r="K3921" s="106" t="s">
        <v>1296</v>
      </c>
      <c r="L3921" s="20">
        <v>4344</v>
      </c>
      <c r="M3921" s="4" t="s">
        <v>5130</v>
      </c>
      <c r="N3921" s="47">
        <v>19</v>
      </c>
      <c r="O3921" s="17">
        <f t="shared" ref="O3921" si="2644">SUM(P3921:R3921)</f>
        <v>24</v>
      </c>
      <c r="P3921" s="17">
        <f>COUNTIF($H$3898:$H3921,"=W")</f>
        <v>5</v>
      </c>
      <c r="Q3921" s="17">
        <f>COUNTIF($H$3898:$H3921,"=D")</f>
        <v>10</v>
      </c>
      <c r="R3921" s="17">
        <f>COUNTIF($H$3898:$H3921,"=L")</f>
        <v>9</v>
      </c>
      <c r="S3921" s="17">
        <f t="shared" ref="S3921" si="2645">S3920+I3921</f>
        <v>32</v>
      </c>
      <c r="T3921" s="17">
        <f t="shared" ref="T3921" si="2646">T3920+J3921</f>
        <v>42</v>
      </c>
      <c r="U3921" s="17">
        <f t="shared" ref="U3921" si="2647">P3921*3+Q3921</f>
        <v>25</v>
      </c>
      <c r="V3921" s="17">
        <v>2</v>
      </c>
      <c r="W3921" s="17">
        <v>7</v>
      </c>
      <c r="X3921" s="17">
        <v>2</v>
      </c>
      <c r="Y3921" s="17">
        <v>7</v>
      </c>
      <c r="Z3921" s="17">
        <v>2</v>
      </c>
      <c r="AA3921" s="17">
        <v>4</v>
      </c>
      <c r="AB3921" s="17">
        <v>6</v>
      </c>
      <c r="AC3921" s="17">
        <v>10</v>
      </c>
      <c r="AD3921" s="83">
        <v>1</v>
      </c>
      <c r="AE3921" s="83">
        <v>1</v>
      </c>
      <c r="AF3921" s="5">
        <v>0</v>
      </c>
      <c r="AG3921" s="5">
        <v>0</v>
      </c>
      <c r="AH3921" s="83" t="s">
        <v>5068</v>
      </c>
      <c r="AI3921" s="17"/>
      <c r="AJ3921" s="18"/>
      <c r="AK3921" s="104">
        <f t="shared" si="2359"/>
        <v>54238</v>
      </c>
      <c r="AL3921" s="104">
        <f>AK3921/COUNTIF(G$3898:G3921,"H")</f>
        <v>4519.833333333333</v>
      </c>
      <c r="AM3921" s="104">
        <f t="shared" si="2360"/>
        <v>33173</v>
      </c>
      <c r="AN3921" s="104">
        <f>AM3921/COUNTIF(G$3898:G3921,"A")</f>
        <v>2764.4166666666665</v>
      </c>
      <c r="AO3921" s="18"/>
      <c r="AP3921" s="18">
        <v>59</v>
      </c>
      <c r="AQ3921" s="18">
        <v>46</v>
      </c>
      <c r="AR3921" s="18">
        <v>36</v>
      </c>
      <c r="AS3921" s="18">
        <v>25</v>
      </c>
      <c r="AT3921" s="70">
        <f t="shared" ref="AT3921" si="2648">U3921</f>
        <v>25</v>
      </c>
      <c r="AU3921" s="18">
        <f t="shared" ref="AU3921" si="2649">N3921</f>
        <v>19</v>
      </c>
      <c r="AV3921" s="18">
        <f t="shared" ref="AV3921" si="2650">AR3921-AT3921</f>
        <v>11</v>
      </c>
      <c r="AW3921" s="47"/>
      <c r="AX3921" s="73"/>
      <c r="AY3921" s="105">
        <v>92</v>
      </c>
      <c r="AZ3921" s="107">
        <f t="shared" si="2392"/>
        <v>0.97882136279926335</v>
      </c>
      <c r="BA3921" s="107">
        <f t="shared" ref="BA3921" si="2651">1-AZ3921</f>
        <v>2.117863720073665E-2</v>
      </c>
      <c r="BB3921" s="18"/>
      <c r="BC3921" s="18"/>
      <c r="BD3921" s="18"/>
      <c r="BE3921" s="18"/>
      <c r="BF3921" s="18"/>
      <c r="BG3921" s="18">
        <f t="shared" ref="BG3921" si="2652">IF(H3921="W",1,0)</f>
        <v>0</v>
      </c>
      <c r="BH3921" s="18">
        <f t="shared" ref="BH3921" si="2653">IF(H3921="W",BH3920+1,0)</f>
        <v>0</v>
      </c>
      <c r="BI3921" s="18">
        <f t="shared" ref="BI3921" si="2654">IF(H3921="D",1,0)</f>
        <v>1</v>
      </c>
      <c r="BJ3921" s="18">
        <f t="shared" ref="BJ3921" si="2655">IF(H3921="D",BJ3920+1,0)</f>
        <v>3</v>
      </c>
      <c r="BK3921" s="18">
        <f t="shared" ref="BK3921" si="2656">IF(H3921="L",1,0)</f>
        <v>0</v>
      </c>
      <c r="BL3921" s="18">
        <f t="shared" ref="BL3921" si="2657">IF(H3921="L",BL3920+1,0)</f>
        <v>0</v>
      </c>
      <c r="BM3921" s="18">
        <f t="shared" ref="BM3921" si="2658">IF(OR(H3921="W",H3921="D"),1,0)</f>
        <v>1</v>
      </c>
      <c r="BN3921" s="18">
        <f t="shared" ref="BN3921" si="2659">IF(OR(H3921="W",H3921="D"),BN3920+1,0)</f>
        <v>4</v>
      </c>
      <c r="BO3921" s="18">
        <f t="shared" ref="BO3921" si="2660">IF(OR(H3921="L",H3921="D"),1,0)</f>
        <v>1</v>
      </c>
      <c r="BP3921" s="18">
        <f t="shared" ref="BP3921" si="2661">IF(OR(H3921="L",H3921="D"),BP3920+1,0)</f>
        <v>3</v>
      </c>
      <c r="BQ3921" s="18">
        <f t="shared" ref="BQ3921" si="2662">IF(I3921&gt;0,1,0)</f>
        <v>1</v>
      </c>
      <c r="BR3921" s="18">
        <f t="shared" ref="BR3921" si="2663">IF(I3921&gt;0,BR3920+1,0)</f>
        <v>1</v>
      </c>
      <c r="BS3921" s="18">
        <f t="shared" ref="BS3921" si="2664">IF(J3921&gt;0,1,0)</f>
        <v>1</v>
      </c>
      <c r="BT3921" s="18">
        <f t="shared" ref="BT3921" si="2665">IF(J3921&gt;0,BT3920+1,0)</f>
        <v>1</v>
      </c>
      <c r="BU3921" s="73"/>
      <c r="BV3921" s="57" t="s">
        <v>4902</v>
      </c>
      <c r="BW3921" s="6">
        <v>59</v>
      </c>
      <c r="BY3921" s="57" t="s">
        <v>4907</v>
      </c>
      <c r="BZ3921" s="6">
        <v>49</v>
      </c>
      <c r="CB3921" s="57" t="s">
        <v>978</v>
      </c>
      <c r="CC3921" s="6">
        <v>46</v>
      </c>
      <c r="CE3921" s="57" t="s">
        <v>4903</v>
      </c>
      <c r="CF3921" s="6">
        <v>40</v>
      </c>
      <c r="CH3921" s="57" t="s">
        <v>4086</v>
      </c>
      <c r="CI3921" s="6">
        <v>39</v>
      </c>
      <c r="CK3921" s="57" t="s">
        <v>182</v>
      </c>
      <c r="CL3921" s="6">
        <v>36</v>
      </c>
      <c r="CN3921" s="57" t="s">
        <v>1087</v>
      </c>
      <c r="CO3921" s="6">
        <v>36</v>
      </c>
      <c r="CT3921" s="6">
        <f t="shared" ref="CT3921" si="2666">V3921+X3921</f>
        <v>4</v>
      </c>
      <c r="CX3921" s="6" t="str">
        <f t="shared" si="2088"/>
        <v>H</v>
      </c>
      <c r="CY3921" s="87">
        <f t="shared" si="2089"/>
        <v>4344</v>
      </c>
      <c r="CZ3921" s="87">
        <f t="shared" si="2090"/>
        <v>92</v>
      </c>
      <c r="DA3921" s="6">
        <f t="shared" si="2066"/>
        <v>4252</v>
      </c>
    </row>
    <row r="3922" spans="1:105" hidden="1" x14ac:dyDescent="0.2">
      <c r="A3922" s="47">
        <v>8825</v>
      </c>
      <c r="B3922" s="46">
        <f t="shared" si="2407"/>
        <v>3</v>
      </c>
      <c r="C3922" s="46">
        <f t="shared" si="2408"/>
        <v>26</v>
      </c>
      <c r="D3922" s="46">
        <f t="shared" si="2409"/>
        <v>12</v>
      </c>
      <c r="E3922" s="103">
        <v>45286</v>
      </c>
      <c r="F3922" s="17" t="s">
        <v>2850</v>
      </c>
      <c r="G3922" s="47" t="s">
        <v>310</v>
      </c>
      <c r="H3922" s="47" t="s">
        <v>307</v>
      </c>
      <c r="I3922" s="47">
        <v>1</v>
      </c>
      <c r="J3922" s="47">
        <v>1</v>
      </c>
      <c r="K3922" s="106" t="s">
        <v>1296</v>
      </c>
      <c r="L3922" s="20">
        <v>1653</v>
      </c>
      <c r="M3922" s="4" t="s">
        <v>5131</v>
      </c>
      <c r="N3922" s="47">
        <v>19</v>
      </c>
      <c r="O3922" s="17">
        <f t="shared" ref="O3922" si="2667">SUM(P3922:R3922)</f>
        <v>25</v>
      </c>
      <c r="P3922" s="17">
        <f>COUNTIF($H$3898:$H3922,"=W")</f>
        <v>5</v>
      </c>
      <c r="Q3922" s="17">
        <f>COUNTIF($H$3898:$H3922,"=D")</f>
        <v>11</v>
      </c>
      <c r="R3922" s="17">
        <f>COUNTIF($H$3898:$H3922,"=L")</f>
        <v>9</v>
      </c>
      <c r="S3922" s="17">
        <f t="shared" ref="S3922" si="2668">S3921+I3922</f>
        <v>33</v>
      </c>
      <c r="T3922" s="17">
        <f t="shared" ref="T3922" si="2669">T3921+J3922</f>
        <v>43</v>
      </c>
      <c r="U3922" s="17">
        <f t="shared" ref="U3922" si="2670">P3922*3+Q3922</f>
        <v>26</v>
      </c>
      <c r="V3922" s="17">
        <v>2</v>
      </c>
      <c r="W3922" s="17">
        <v>4</v>
      </c>
      <c r="X3922" s="17">
        <v>1</v>
      </c>
      <c r="Y3922" s="17">
        <v>3</v>
      </c>
      <c r="Z3922" s="17">
        <v>1</v>
      </c>
      <c r="AA3922" s="17">
        <v>7</v>
      </c>
      <c r="AB3922" s="17">
        <v>6</v>
      </c>
      <c r="AC3922" s="17">
        <v>7</v>
      </c>
      <c r="AD3922" s="83">
        <v>2</v>
      </c>
      <c r="AE3922" s="83">
        <v>2</v>
      </c>
      <c r="AF3922" s="5">
        <v>0</v>
      </c>
      <c r="AG3922" s="5">
        <v>0</v>
      </c>
      <c r="AH3922" s="83" t="s">
        <v>5132</v>
      </c>
      <c r="AI3922" s="17"/>
      <c r="AJ3922" s="18"/>
      <c r="AK3922" s="104">
        <f t="shared" si="2359"/>
        <v>54238</v>
      </c>
      <c r="AL3922" s="104">
        <f>AK3922/COUNTIF(G$3898:G3922,"H")</f>
        <v>4519.833333333333</v>
      </c>
      <c r="AM3922" s="104">
        <f t="shared" si="2360"/>
        <v>34826</v>
      </c>
      <c r="AN3922" s="104">
        <f>AM3922/COUNTIF(G$3898:G3922,"A")</f>
        <v>2678.9230769230771</v>
      </c>
      <c r="AO3922" s="18"/>
      <c r="AP3922" s="18">
        <v>59</v>
      </c>
      <c r="AQ3922" s="18">
        <v>49</v>
      </c>
      <c r="AR3922" s="18">
        <v>39</v>
      </c>
      <c r="AS3922" s="18">
        <v>25</v>
      </c>
      <c r="AT3922" s="70">
        <f t="shared" ref="AT3922" si="2671">U3922</f>
        <v>26</v>
      </c>
      <c r="AU3922" s="18">
        <f t="shared" ref="AU3922" si="2672">N3922</f>
        <v>19</v>
      </c>
      <c r="AV3922" s="18">
        <f t="shared" ref="AV3922" si="2673">AR3922-AT3922</f>
        <v>13</v>
      </c>
      <c r="AW3922" s="47"/>
      <c r="AX3922" s="73"/>
      <c r="AY3922" s="105">
        <v>542</v>
      </c>
      <c r="AZ3922" s="107">
        <f t="shared" si="2392"/>
        <v>0.32788868723532971</v>
      </c>
      <c r="BA3922" s="107">
        <f t="shared" ref="BA3922" si="2674">1-AZ3922</f>
        <v>0.67211131276467029</v>
      </c>
      <c r="BB3922" s="18"/>
      <c r="BC3922" s="18"/>
      <c r="BD3922" s="18"/>
      <c r="BE3922" s="18"/>
      <c r="BF3922" s="18"/>
      <c r="BG3922" s="18">
        <f t="shared" ref="BG3922" si="2675">IF(H3922="W",1,0)</f>
        <v>0</v>
      </c>
      <c r="BH3922" s="18">
        <f t="shared" ref="BH3922" si="2676">IF(H3922="W",BH3921+1,0)</f>
        <v>0</v>
      </c>
      <c r="BI3922" s="18">
        <f t="shared" ref="BI3922" si="2677">IF(H3922="D",1,0)</f>
        <v>1</v>
      </c>
      <c r="BJ3922" s="18">
        <f t="shared" ref="BJ3922" si="2678">IF(H3922="D",BJ3921+1,0)</f>
        <v>4</v>
      </c>
      <c r="BK3922" s="18">
        <f t="shared" ref="BK3922" si="2679">IF(H3922="L",1,0)</f>
        <v>0</v>
      </c>
      <c r="BL3922" s="18">
        <f t="shared" ref="BL3922" si="2680">IF(H3922="L",BL3921+1,0)</f>
        <v>0</v>
      </c>
      <c r="BM3922" s="18">
        <f t="shared" ref="BM3922" si="2681">IF(OR(H3922="W",H3922="D"),1,0)</f>
        <v>1</v>
      </c>
      <c r="BN3922" s="18">
        <f t="shared" ref="BN3922" si="2682">IF(OR(H3922="W",H3922="D"),BN3921+1,0)</f>
        <v>5</v>
      </c>
      <c r="BO3922" s="18">
        <f t="shared" ref="BO3922" si="2683">IF(OR(H3922="L",H3922="D"),1,0)</f>
        <v>1</v>
      </c>
      <c r="BP3922" s="18">
        <f t="shared" ref="BP3922" si="2684">IF(OR(H3922="L",H3922="D"),BP3921+1,0)</f>
        <v>4</v>
      </c>
      <c r="BQ3922" s="18">
        <f t="shared" ref="BQ3922" si="2685">IF(I3922&gt;0,1,0)</f>
        <v>1</v>
      </c>
      <c r="BR3922" s="18">
        <f t="shared" ref="BR3922" si="2686">IF(I3922&gt;0,BR3921+1,0)</f>
        <v>2</v>
      </c>
      <c r="BS3922" s="18">
        <f t="shared" ref="BS3922" si="2687">IF(J3922&gt;0,1,0)</f>
        <v>1</v>
      </c>
      <c r="BT3922" s="18">
        <f t="shared" ref="BT3922" si="2688">IF(J3922&gt;0,BT3921+1,0)</f>
        <v>2</v>
      </c>
      <c r="BU3922" s="73"/>
      <c r="BV3922" s="57" t="s">
        <v>4902</v>
      </c>
      <c r="BW3922" s="6">
        <v>59</v>
      </c>
      <c r="BY3922" s="57" t="s">
        <v>4907</v>
      </c>
      <c r="BZ3922" s="6">
        <v>52</v>
      </c>
      <c r="CB3922" s="57" t="s">
        <v>978</v>
      </c>
      <c r="CC3922" s="6">
        <v>49</v>
      </c>
      <c r="CE3922" s="57" t="s">
        <v>4903</v>
      </c>
      <c r="CF3922" s="6">
        <v>43</v>
      </c>
      <c r="CH3922" s="57" t="s">
        <v>4086</v>
      </c>
      <c r="CI3922" s="6">
        <v>40</v>
      </c>
      <c r="CK3922" s="57" t="s">
        <v>182</v>
      </c>
      <c r="CL3922" s="6">
        <v>39</v>
      </c>
      <c r="CN3922" s="57" t="s">
        <v>1087</v>
      </c>
      <c r="CO3922" s="6">
        <v>39</v>
      </c>
      <c r="CT3922" s="6">
        <f t="shared" ref="CT3922" si="2689">V3922+X3922</f>
        <v>3</v>
      </c>
      <c r="CX3922" s="6" t="str">
        <f t="shared" si="2088"/>
        <v>A</v>
      </c>
      <c r="CY3922" s="87">
        <f t="shared" si="2089"/>
        <v>1653</v>
      </c>
      <c r="CZ3922" s="87">
        <f t="shared" si="2090"/>
        <v>542</v>
      </c>
      <c r="DA3922" s="6" t="str">
        <f t="shared" si="2066"/>
        <v>na</v>
      </c>
    </row>
    <row r="3923" spans="1:105" hidden="1" x14ac:dyDescent="0.2">
      <c r="A3923" s="47">
        <v>8826</v>
      </c>
      <c r="B3923" s="46">
        <f t="shared" si="2407"/>
        <v>2</v>
      </c>
      <c r="C3923" s="46">
        <f t="shared" si="2408"/>
        <v>1</v>
      </c>
      <c r="D3923" s="46">
        <f t="shared" si="2409"/>
        <v>1</v>
      </c>
      <c r="E3923" s="103">
        <v>45292</v>
      </c>
      <c r="F3923" s="17" t="s">
        <v>3574</v>
      </c>
      <c r="G3923" s="47" t="s">
        <v>103</v>
      </c>
      <c r="H3923" s="47" t="s">
        <v>306</v>
      </c>
      <c r="I3923" s="47">
        <v>2</v>
      </c>
      <c r="J3923" s="47">
        <v>0</v>
      </c>
      <c r="K3923" s="106" t="s">
        <v>1296</v>
      </c>
      <c r="L3923" s="20">
        <v>5094</v>
      </c>
      <c r="M3923" s="145" t="s">
        <v>5133</v>
      </c>
      <c r="N3923" s="47">
        <v>16</v>
      </c>
      <c r="O3923" s="17">
        <f t="shared" ref="O3923" si="2690">SUM(P3923:R3923)</f>
        <v>26</v>
      </c>
      <c r="P3923" s="17">
        <f>COUNTIF($H$3898:$H3923,"=W")</f>
        <v>6</v>
      </c>
      <c r="Q3923" s="17">
        <f>COUNTIF($H$3898:$H3923,"=D")</f>
        <v>11</v>
      </c>
      <c r="R3923" s="17">
        <f>COUNTIF($H$3898:$H3923,"=L")</f>
        <v>9</v>
      </c>
      <c r="S3923" s="17">
        <f t="shared" ref="S3923" si="2691">S3922+I3923</f>
        <v>35</v>
      </c>
      <c r="T3923" s="17">
        <f t="shared" ref="T3923" si="2692">T3922+J3923</f>
        <v>43</v>
      </c>
      <c r="U3923" s="17">
        <f t="shared" ref="U3923" si="2693">P3923*3+Q3923</f>
        <v>29</v>
      </c>
      <c r="V3923" s="17">
        <v>7</v>
      </c>
      <c r="W3923" s="17">
        <v>5</v>
      </c>
      <c r="X3923" s="17">
        <v>2</v>
      </c>
      <c r="Y3923" s="17">
        <v>6</v>
      </c>
      <c r="Z3923" s="17">
        <v>5</v>
      </c>
      <c r="AA3923" s="17">
        <v>4</v>
      </c>
      <c r="AB3923" s="17">
        <v>12</v>
      </c>
      <c r="AC3923" s="17">
        <v>9</v>
      </c>
      <c r="AD3923" s="83">
        <v>2</v>
      </c>
      <c r="AE3923" s="83">
        <v>1</v>
      </c>
      <c r="AF3923" s="5">
        <v>0</v>
      </c>
      <c r="AG3923" s="5">
        <v>0</v>
      </c>
      <c r="AH3923" s="83" t="s">
        <v>5134</v>
      </c>
      <c r="AI3923" s="17"/>
      <c r="AJ3923" s="18"/>
      <c r="AK3923" s="104">
        <f t="shared" si="2359"/>
        <v>59332</v>
      </c>
      <c r="AL3923" s="104">
        <f>AK3923/COUNTIF(G$3898:G3923,"H")</f>
        <v>4564</v>
      </c>
      <c r="AM3923" s="104">
        <f t="shared" si="2360"/>
        <v>34826</v>
      </c>
      <c r="AN3923" s="104">
        <f>AM3923/COUNTIF(G$3898:G3923,"A")</f>
        <v>2678.9230769230771</v>
      </c>
      <c r="AO3923" s="18"/>
      <c r="AP3923" s="18">
        <v>62</v>
      </c>
      <c r="AQ3923" s="18">
        <v>52</v>
      </c>
      <c r="AR3923" s="18">
        <v>40</v>
      </c>
      <c r="AS3923" s="18">
        <v>27</v>
      </c>
      <c r="AT3923" s="70">
        <f t="shared" ref="AT3923" si="2694">U3923</f>
        <v>29</v>
      </c>
      <c r="AU3923" s="18">
        <f t="shared" ref="AU3923" si="2695">N3923</f>
        <v>16</v>
      </c>
      <c r="AV3923" s="18">
        <f t="shared" ref="AV3923" si="2696">AR3923-AT3923</f>
        <v>11</v>
      </c>
      <c r="AW3923" s="47"/>
      <c r="AX3923" s="73"/>
      <c r="AY3923" s="105">
        <v>315</v>
      </c>
      <c r="AZ3923" s="107">
        <f t="shared" si="2392"/>
        <v>0.93816254416961131</v>
      </c>
      <c r="BA3923" s="107">
        <f t="shared" ref="BA3923" si="2697">1-AZ3923</f>
        <v>6.1837455830388688E-2</v>
      </c>
      <c r="BB3923" s="18"/>
      <c r="BC3923" s="18"/>
      <c r="BD3923" s="18"/>
      <c r="BE3923" s="18"/>
      <c r="BF3923" s="18"/>
      <c r="BG3923" s="18">
        <f t="shared" ref="BG3923" si="2698">IF(H3923="W",1,0)</f>
        <v>1</v>
      </c>
      <c r="BH3923" s="18">
        <f t="shared" ref="BH3923" si="2699">IF(H3923="W",BH3922+1,0)</f>
        <v>1</v>
      </c>
      <c r="BI3923" s="18">
        <f t="shared" ref="BI3923" si="2700">IF(H3923="D",1,0)</f>
        <v>0</v>
      </c>
      <c r="BJ3923" s="18">
        <f t="shared" ref="BJ3923" si="2701">IF(H3923="D",BJ3922+1,0)</f>
        <v>0</v>
      </c>
      <c r="BK3923" s="18">
        <f t="shared" ref="BK3923" si="2702">IF(H3923="L",1,0)</f>
        <v>0</v>
      </c>
      <c r="BL3923" s="18">
        <f t="shared" ref="BL3923" si="2703">IF(H3923="L",BL3922+1,0)</f>
        <v>0</v>
      </c>
      <c r="BM3923" s="18">
        <f t="shared" ref="BM3923" si="2704">IF(OR(H3923="W",H3923="D"),1,0)</f>
        <v>1</v>
      </c>
      <c r="BN3923" s="18">
        <f t="shared" ref="BN3923" si="2705">IF(OR(H3923="W",H3923="D"),BN3922+1,0)</f>
        <v>6</v>
      </c>
      <c r="BO3923" s="18">
        <f t="shared" ref="BO3923" si="2706">IF(OR(H3923="L",H3923="D"),1,0)</f>
        <v>0</v>
      </c>
      <c r="BP3923" s="18">
        <f t="shared" ref="BP3923" si="2707">IF(OR(H3923="L",H3923="D"),BP3922+1,0)</f>
        <v>0</v>
      </c>
      <c r="BQ3923" s="18">
        <f t="shared" ref="BQ3923" si="2708">IF(I3923&gt;0,1,0)</f>
        <v>1</v>
      </c>
      <c r="BR3923" s="18">
        <f t="shared" ref="BR3923" si="2709">IF(I3923&gt;0,BR3922+1,0)</f>
        <v>3</v>
      </c>
      <c r="BS3923" s="18">
        <f t="shared" ref="BS3923" si="2710">IF(J3923&gt;0,1,0)</f>
        <v>0</v>
      </c>
      <c r="BT3923" s="18">
        <f t="shared" ref="BT3923" si="2711">IF(J3923&gt;0,BT3922+1,0)</f>
        <v>0</v>
      </c>
      <c r="BU3923" s="73"/>
      <c r="BV3923" s="57" t="s">
        <v>4902</v>
      </c>
      <c r="BW3923" s="6">
        <v>62</v>
      </c>
      <c r="BY3923" s="57" t="s">
        <v>4907</v>
      </c>
      <c r="BZ3923" s="6">
        <v>55</v>
      </c>
      <c r="CB3923" s="57" t="s">
        <v>978</v>
      </c>
      <c r="CC3923" s="6">
        <v>52</v>
      </c>
      <c r="CE3923" s="57" t="s">
        <v>4903</v>
      </c>
      <c r="CF3923" s="6">
        <v>43</v>
      </c>
      <c r="CH3923" s="57" t="s">
        <v>4086</v>
      </c>
      <c r="CI3923" s="6">
        <v>40</v>
      </c>
      <c r="CK3923" s="57" t="s">
        <v>182</v>
      </c>
      <c r="CL3923" s="6">
        <v>40</v>
      </c>
      <c r="CN3923" s="57" t="s">
        <v>1087</v>
      </c>
      <c r="CO3923" s="6">
        <v>40</v>
      </c>
      <c r="CT3923" s="6">
        <f t="shared" ref="CT3923" si="2712">V3923+X3923</f>
        <v>9</v>
      </c>
      <c r="CX3923" s="6" t="str">
        <f t="shared" si="2088"/>
        <v>H</v>
      </c>
      <c r="CY3923" s="87">
        <f t="shared" si="2089"/>
        <v>5094</v>
      </c>
      <c r="CZ3923" s="87">
        <f t="shared" si="2090"/>
        <v>315</v>
      </c>
      <c r="DA3923" s="6">
        <f t="shared" si="2066"/>
        <v>4779</v>
      </c>
    </row>
    <row r="3924" spans="1:105" hidden="1" x14ac:dyDescent="0.2">
      <c r="A3924" s="47">
        <v>8827</v>
      </c>
      <c r="B3924" s="46">
        <f t="shared" si="2407"/>
        <v>1</v>
      </c>
      <c r="C3924" s="46">
        <f t="shared" si="2408"/>
        <v>7</v>
      </c>
      <c r="D3924" s="46">
        <f t="shared" si="2409"/>
        <v>1</v>
      </c>
      <c r="E3924" s="103">
        <v>45298</v>
      </c>
      <c r="F3924" s="17" t="s">
        <v>3789</v>
      </c>
      <c r="G3924" s="47" t="s">
        <v>310</v>
      </c>
      <c r="H3924" s="47" t="s">
        <v>307</v>
      </c>
      <c r="I3924" s="47">
        <v>1</v>
      </c>
      <c r="J3924" s="47">
        <v>1</v>
      </c>
      <c r="K3924" s="106" t="s">
        <v>36</v>
      </c>
      <c r="L3924" s="20">
        <v>1307</v>
      </c>
      <c r="M3924" s="4" t="s">
        <v>5135</v>
      </c>
      <c r="N3924" s="47">
        <v>18</v>
      </c>
      <c r="O3924" s="17">
        <f t="shared" ref="O3924" si="2713">SUM(P3924:R3924)</f>
        <v>27</v>
      </c>
      <c r="P3924" s="17">
        <f>COUNTIF($H$3898:$H3924,"=W")</f>
        <v>6</v>
      </c>
      <c r="Q3924" s="17">
        <f>COUNTIF($H$3898:$H3924,"=D")</f>
        <v>12</v>
      </c>
      <c r="R3924" s="17">
        <f>COUNTIF($H$3898:$H3924,"=L")</f>
        <v>9</v>
      </c>
      <c r="S3924" s="17">
        <f t="shared" ref="S3924" si="2714">S3923+I3924</f>
        <v>36</v>
      </c>
      <c r="T3924" s="17">
        <f t="shared" ref="T3924" si="2715">T3923+J3924</f>
        <v>44</v>
      </c>
      <c r="U3924" s="17">
        <f t="shared" ref="U3924" si="2716">P3924*3+Q3924</f>
        <v>30</v>
      </c>
      <c r="V3924" s="17">
        <v>5</v>
      </c>
      <c r="W3924" s="17">
        <v>4</v>
      </c>
      <c r="X3924" s="17">
        <v>4</v>
      </c>
      <c r="Y3924" s="17">
        <v>5</v>
      </c>
      <c r="Z3924" s="17">
        <v>3</v>
      </c>
      <c r="AA3924" s="17">
        <v>4</v>
      </c>
      <c r="AB3924" s="17">
        <v>6</v>
      </c>
      <c r="AC3924" s="17">
        <v>16</v>
      </c>
      <c r="AD3924" s="83">
        <v>3</v>
      </c>
      <c r="AE3924" s="83">
        <v>2</v>
      </c>
      <c r="AF3924" s="5">
        <v>0</v>
      </c>
      <c r="AG3924" s="5">
        <v>0</v>
      </c>
      <c r="AH3924" s="83" t="s">
        <v>5136</v>
      </c>
      <c r="AI3924" s="17"/>
      <c r="AJ3924" s="18"/>
      <c r="AK3924" s="104">
        <f t="shared" si="2359"/>
        <v>59332</v>
      </c>
      <c r="AL3924" s="104">
        <f>AK3924/COUNTIF(G$3898:G3924,"H")</f>
        <v>4564</v>
      </c>
      <c r="AM3924" s="104">
        <f t="shared" si="2360"/>
        <v>36133</v>
      </c>
      <c r="AN3924" s="104">
        <f>AM3924/COUNTIF(G$3898:G3924,"A")</f>
        <v>2580.9285714285716</v>
      </c>
      <c r="AO3924" s="18"/>
      <c r="AP3924" s="18">
        <v>62</v>
      </c>
      <c r="AQ3924" s="18">
        <v>52</v>
      </c>
      <c r="AR3924" s="18">
        <v>41</v>
      </c>
      <c r="AS3924" s="18">
        <v>27</v>
      </c>
      <c r="AT3924" s="70">
        <f t="shared" ref="AT3924" si="2717">U3924</f>
        <v>30</v>
      </c>
      <c r="AU3924" s="18">
        <f t="shared" ref="AU3924" si="2718">N3924</f>
        <v>18</v>
      </c>
      <c r="AV3924" s="18">
        <f t="shared" ref="AV3924" si="2719">AR3924-AT3924</f>
        <v>11</v>
      </c>
      <c r="AW3924" s="47"/>
      <c r="AX3924" s="73"/>
      <c r="AY3924" s="105">
        <v>367</v>
      </c>
      <c r="AZ3924" s="107">
        <f t="shared" si="2392"/>
        <v>0.28079571537872994</v>
      </c>
      <c r="BA3924" s="107">
        <f t="shared" ref="BA3924" si="2720">1-AZ3924</f>
        <v>0.71920428462127006</v>
      </c>
      <c r="BB3924" s="18"/>
      <c r="BC3924" s="18"/>
      <c r="BD3924" s="18"/>
      <c r="BE3924" s="18"/>
      <c r="BF3924" s="18"/>
      <c r="BG3924" s="18">
        <f t="shared" ref="BG3924" si="2721">IF(H3924="W",1,0)</f>
        <v>0</v>
      </c>
      <c r="BH3924" s="18">
        <f t="shared" ref="BH3924" si="2722">IF(H3924="W",BH3923+1,0)</f>
        <v>0</v>
      </c>
      <c r="BI3924" s="18">
        <f t="shared" ref="BI3924" si="2723">IF(H3924="D",1,0)</f>
        <v>1</v>
      </c>
      <c r="BJ3924" s="18">
        <f t="shared" ref="BJ3924" si="2724">IF(H3924="D",BJ3923+1,0)</f>
        <v>1</v>
      </c>
      <c r="BK3924" s="18">
        <f t="shared" ref="BK3924" si="2725">IF(H3924="L",1,0)</f>
        <v>0</v>
      </c>
      <c r="BL3924" s="18">
        <f t="shared" ref="BL3924" si="2726">IF(H3924="L",BL3923+1,0)</f>
        <v>0</v>
      </c>
      <c r="BM3924" s="18">
        <f t="shared" ref="BM3924" si="2727">IF(OR(H3924="W",H3924="D"),1,0)</f>
        <v>1</v>
      </c>
      <c r="BN3924" s="18">
        <f t="shared" ref="BN3924" si="2728">IF(OR(H3924="W",H3924="D"),BN3923+1,0)</f>
        <v>7</v>
      </c>
      <c r="BO3924" s="18">
        <f t="shared" ref="BO3924" si="2729">IF(OR(H3924="L",H3924="D"),1,0)</f>
        <v>1</v>
      </c>
      <c r="BP3924" s="18">
        <f t="shared" ref="BP3924" si="2730">IF(OR(H3924="L",H3924="D"),BP3923+1,0)</f>
        <v>1</v>
      </c>
      <c r="BQ3924" s="18">
        <f t="shared" ref="BQ3924" si="2731">IF(I3924&gt;0,1,0)</f>
        <v>1</v>
      </c>
      <c r="BR3924" s="18">
        <f t="shared" ref="BR3924" si="2732">IF(I3924&gt;0,BR3923+1,0)</f>
        <v>4</v>
      </c>
      <c r="BS3924" s="18">
        <f t="shared" ref="BS3924" si="2733">IF(J3924&gt;0,1,0)</f>
        <v>1</v>
      </c>
      <c r="BT3924" s="18">
        <f t="shared" ref="BT3924" si="2734">IF(J3924&gt;0,BT3923+1,0)</f>
        <v>1</v>
      </c>
      <c r="BU3924" s="73"/>
      <c r="BV3924" s="57" t="s">
        <v>4902</v>
      </c>
      <c r="BW3924" s="6">
        <v>62</v>
      </c>
      <c r="BY3924" s="57" t="s">
        <v>4907</v>
      </c>
      <c r="BZ3924" s="6">
        <v>56</v>
      </c>
      <c r="CB3924" s="57" t="s">
        <v>978</v>
      </c>
      <c r="CC3924" s="6">
        <v>52</v>
      </c>
      <c r="CE3924" s="57" t="s">
        <v>4903</v>
      </c>
      <c r="CF3924" s="6">
        <v>46</v>
      </c>
      <c r="CH3924" s="57" t="s">
        <v>182</v>
      </c>
      <c r="CI3924" s="6">
        <v>43</v>
      </c>
      <c r="CK3924" s="57" t="s">
        <v>4912</v>
      </c>
      <c r="CL3924" s="6">
        <v>42</v>
      </c>
      <c r="CN3924" s="57" t="s">
        <v>2356</v>
      </c>
      <c r="CO3924" s="6">
        <v>41</v>
      </c>
      <c r="CT3924" s="6">
        <f t="shared" ref="CT3924" si="2735">V3924+X3924</f>
        <v>9</v>
      </c>
      <c r="CX3924" s="6" t="str">
        <f t="shared" si="2088"/>
        <v>A</v>
      </c>
      <c r="CY3924" s="87">
        <f t="shared" si="2089"/>
        <v>1307</v>
      </c>
      <c r="CZ3924" s="87">
        <f t="shared" si="2090"/>
        <v>367</v>
      </c>
      <c r="DA3924" s="6" t="str">
        <f t="shared" si="2066"/>
        <v>na</v>
      </c>
    </row>
    <row r="3925" spans="1:105" hidden="1" x14ac:dyDescent="0.2">
      <c r="A3925" s="47">
        <v>8828</v>
      </c>
      <c r="B3925" s="46">
        <f t="shared" si="2407"/>
        <v>3</v>
      </c>
      <c r="C3925" s="46">
        <f t="shared" si="2408"/>
        <v>23</v>
      </c>
      <c r="D3925" s="46">
        <f t="shared" si="2409"/>
        <v>1</v>
      </c>
      <c r="E3925" s="103">
        <v>45314</v>
      </c>
      <c r="F3925" s="17" t="s">
        <v>5137</v>
      </c>
      <c r="G3925" s="47" t="s">
        <v>310</v>
      </c>
      <c r="H3925" s="47" t="s">
        <v>306</v>
      </c>
      <c r="I3925" s="47">
        <v>2</v>
      </c>
      <c r="J3925" s="47">
        <v>1</v>
      </c>
      <c r="K3925" s="106" t="s">
        <v>1296</v>
      </c>
      <c r="L3925" s="20">
        <v>641</v>
      </c>
      <c r="M3925" s="4" t="s">
        <v>5138</v>
      </c>
      <c r="N3925" s="47">
        <v>16</v>
      </c>
      <c r="O3925" s="17">
        <f t="shared" ref="O3925" si="2736">SUM(P3925:R3925)</f>
        <v>28</v>
      </c>
      <c r="P3925" s="17">
        <f>COUNTIF($H$3898:$H3925,"=W")</f>
        <v>7</v>
      </c>
      <c r="Q3925" s="17">
        <f>COUNTIF($H$3898:$H3925,"=D")</f>
        <v>12</v>
      </c>
      <c r="R3925" s="17">
        <f>COUNTIF($H$3898:$H3925,"=L")</f>
        <v>9</v>
      </c>
      <c r="S3925" s="17">
        <f t="shared" ref="S3925" si="2737">S3924+I3925</f>
        <v>38</v>
      </c>
      <c r="T3925" s="17">
        <f t="shared" ref="T3925" si="2738">T3924+J3925</f>
        <v>45</v>
      </c>
      <c r="U3925" s="17">
        <f t="shared" ref="U3925" si="2739">P3925*3+Q3925</f>
        <v>33</v>
      </c>
      <c r="V3925" s="17">
        <v>9</v>
      </c>
      <c r="W3925" s="17">
        <v>4</v>
      </c>
      <c r="X3925" s="17">
        <v>3</v>
      </c>
      <c r="Y3925" s="17">
        <v>3</v>
      </c>
      <c r="Z3925" s="17">
        <v>11</v>
      </c>
      <c r="AA3925" s="17">
        <v>5</v>
      </c>
      <c r="AB3925" s="17">
        <v>10</v>
      </c>
      <c r="AC3925" s="17">
        <v>8</v>
      </c>
      <c r="AD3925" s="83">
        <v>0</v>
      </c>
      <c r="AE3925" s="83">
        <v>1</v>
      </c>
      <c r="AF3925" s="5">
        <v>0</v>
      </c>
      <c r="AG3925" s="5">
        <v>0</v>
      </c>
      <c r="AH3925" s="83"/>
      <c r="AI3925" s="17"/>
      <c r="AJ3925" s="18"/>
      <c r="AK3925" s="104">
        <f t="shared" si="2359"/>
        <v>59332</v>
      </c>
      <c r="AL3925" s="104">
        <f>AK3925/COUNTIF(G$3898:G3925,"H")</f>
        <v>4564</v>
      </c>
      <c r="AM3925" s="104">
        <f t="shared" si="2360"/>
        <v>36774</v>
      </c>
      <c r="AN3925" s="104">
        <f>AM3925/COUNTIF(G$3898:G3925,"A")</f>
        <v>2451.6</v>
      </c>
      <c r="AO3925" s="18"/>
      <c r="AP3925" s="18">
        <v>71</v>
      </c>
      <c r="AQ3925" s="18">
        <v>55</v>
      </c>
      <c r="AR3925" s="18">
        <v>41</v>
      </c>
      <c r="AS3925" s="18">
        <v>30</v>
      </c>
      <c r="AT3925" s="70">
        <f t="shared" ref="AT3925" si="2740">U3925</f>
        <v>33</v>
      </c>
      <c r="AU3925" s="18">
        <f t="shared" ref="AU3925" si="2741">N3925</f>
        <v>16</v>
      </c>
      <c r="AV3925" s="18">
        <f t="shared" ref="AV3925" si="2742">AR3925-AT3925</f>
        <v>8</v>
      </c>
      <c r="AW3925" s="47"/>
      <c r="AX3925" s="73"/>
      <c r="AY3925" s="105">
        <v>266</v>
      </c>
      <c r="AZ3925" s="107">
        <f t="shared" si="2392"/>
        <v>0.41497659906396256</v>
      </c>
      <c r="BA3925" s="107">
        <f t="shared" ref="BA3925" si="2743">1-AZ3925</f>
        <v>0.58502340093603744</v>
      </c>
      <c r="BB3925" s="18"/>
      <c r="BC3925" s="18"/>
      <c r="BD3925" s="18"/>
      <c r="BE3925" s="18"/>
      <c r="BF3925" s="18"/>
      <c r="BG3925" s="18">
        <f t="shared" ref="BG3925" si="2744">IF(H3925="W",1,0)</f>
        <v>1</v>
      </c>
      <c r="BH3925" s="18">
        <f t="shared" ref="BH3925" si="2745">IF(H3925="W",BH3924+1,0)</f>
        <v>1</v>
      </c>
      <c r="BI3925" s="18">
        <f t="shared" ref="BI3925" si="2746">IF(H3925="D",1,0)</f>
        <v>0</v>
      </c>
      <c r="BJ3925" s="18">
        <f t="shared" ref="BJ3925" si="2747">IF(H3925="D",BJ3924+1,0)</f>
        <v>0</v>
      </c>
      <c r="BK3925" s="18">
        <f t="shared" ref="BK3925" si="2748">IF(H3925="L",1,0)</f>
        <v>0</v>
      </c>
      <c r="BL3925" s="18">
        <f t="shared" ref="BL3925" si="2749">IF(H3925="L",BL3924+1,0)</f>
        <v>0</v>
      </c>
      <c r="BM3925" s="18">
        <f t="shared" ref="BM3925" si="2750">IF(OR(H3925="W",H3925="D"),1,0)</f>
        <v>1</v>
      </c>
      <c r="BN3925" s="18">
        <f t="shared" ref="BN3925" si="2751">IF(OR(H3925="W",H3925="D"),BN3924+1,0)</f>
        <v>8</v>
      </c>
      <c r="BO3925" s="18">
        <f t="shared" ref="BO3925" si="2752">IF(OR(H3925="L",H3925="D"),1,0)</f>
        <v>0</v>
      </c>
      <c r="BP3925" s="18">
        <f t="shared" ref="BP3925" si="2753">IF(OR(H3925="L",H3925="D"),BP3924+1,0)</f>
        <v>0</v>
      </c>
      <c r="BQ3925" s="18">
        <f t="shared" ref="BQ3925" si="2754">IF(I3925&gt;0,1,0)</f>
        <v>1</v>
      </c>
      <c r="BR3925" s="18">
        <f t="shared" ref="BR3925" si="2755">IF(I3925&gt;0,BR3924+1,0)</f>
        <v>5</v>
      </c>
      <c r="BS3925" s="18">
        <f t="shared" ref="BS3925" si="2756">IF(J3925&gt;0,1,0)</f>
        <v>1</v>
      </c>
      <c r="BT3925" s="18">
        <f t="shared" ref="BT3925" si="2757">IF(J3925&gt;0,BT3924+1,0)</f>
        <v>2</v>
      </c>
      <c r="BU3925" s="73"/>
      <c r="BV3925" s="57" t="s">
        <v>4902</v>
      </c>
      <c r="BW3925" s="6">
        <v>71</v>
      </c>
      <c r="BY3925" s="57" t="s">
        <v>4907</v>
      </c>
      <c r="BZ3925" s="6">
        <v>58</v>
      </c>
      <c r="CB3925" s="57" t="s">
        <v>978</v>
      </c>
      <c r="CC3925" s="6">
        <v>55</v>
      </c>
      <c r="CE3925" s="57" t="s">
        <v>4903</v>
      </c>
      <c r="CF3925" s="6">
        <v>46</v>
      </c>
      <c r="CH3925" s="57" t="s">
        <v>4912</v>
      </c>
      <c r="CI3925" s="6">
        <v>45</v>
      </c>
      <c r="CK3925" s="57" t="s">
        <v>182</v>
      </c>
      <c r="CL3925" s="6">
        <v>43</v>
      </c>
      <c r="CN3925" s="57" t="s">
        <v>2356</v>
      </c>
      <c r="CO3925" s="6">
        <v>41</v>
      </c>
      <c r="CT3925" s="6">
        <f t="shared" ref="CT3925" si="2758">V3925+X3925</f>
        <v>12</v>
      </c>
      <c r="CX3925" s="6" t="str">
        <f t="shared" si="2088"/>
        <v>A</v>
      </c>
      <c r="CY3925" s="87">
        <f t="shared" si="2089"/>
        <v>641</v>
      </c>
      <c r="CZ3925" s="87">
        <f t="shared" si="2090"/>
        <v>266</v>
      </c>
      <c r="DA3925" s="6" t="str">
        <f t="shared" si="2066"/>
        <v>na</v>
      </c>
    </row>
    <row r="3926" spans="1:105" hidden="1" x14ac:dyDescent="0.2">
      <c r="A3926" s="47">
        <v>8829</v>
      </c>
      <c r="B3926" s="46">
        <f t="shared" si="2407"/>
        <v>7</v>
      </c>
      <c r="C3926" s="46">
        <f t="shared" si="2408"/>
        <v>27</v>
      </c>
      <c r="D3926" s="46">
        <f t="shared" si="2409"/>
        <v>1</v>
      </c>
      <c r="E3926" s="103">
        <v>45318</v>
      </c>
      <c r="F3926" s="17" t="s">
        <v>3453</v>
      </c>
      <c r="G3926" s="47" t="s">
        <v>310</v>
      </c>
      <c r="H3926" s="47" t="s">
        <v>308</v>
      </c>
      <c r="I3926" s="47">
        <v>1</v>
      </c>
      <c r="J3926" s="47">
        <v>2</v>
      </c>
      <c r="K3926" s="106" t="s">
        <v>36</v>
      </c>
      <c r="L3926" s="20">
        <v>5481</v>
      </c>
      <c r="M3926" s="145" t="s">
        <v>5139</v>
      </c>
      <c r="N3926" s="47">
        <v>19</v>
      </c>
      <c r="O3926" s="17">
        <f t="shared" ref="O3926" si="2759">SUM(P3926:R3926)</f>
        <v>29</v>
      </c>
      <c r="P3926" s="17">
        <f>COUNTIF($H$3898:$H3926,"=W")</f>
        <v>7</v>
      </c>
      <c r="Q3926" s="17">
        <f>COUNTIF($H$3898:$H3926,"=D")</f>
        <v>12</v>
      </c>
      <c r="R3926" s="17">
        <f>COUNTIF($H$3898:$H3926,"=L")</f>
        <v>10</v>
      </c>
      <c r="S3926" s="17">
        <f t="shared" ref="S3926" si="2760">S3925+I3926</f>
        <v>39</v>
      </c>
      <c r="T3926" s="17">
        <f t="shared" ref="T3926" si="2761">T3925+J3926</f>
        <v>47</v>
      </c>
      <c r="U3926" s="17">
        <f t="shared" ref="U3926" si="2762">P3926*3+Q3926</f>
        <v>33</v>
      </c>
      <c r="V3926" s="17">
        <v>6</v>
      </c>
      <c r="W3926" s="17">
        <v>7</v>
      </c>
      <c r="X3926" s="17">
        <v>3</v>
      </c>
      <c r="Y3926" s="17">
        <v>5</v>
      </c>
      <c r="Z3926" s="17">
        <v>5</v>
      </c>
      <c r="AA3926" s="17">
        <v>5</v>
      </c>
      <c r="AB3926" s="17">
        <v>7</v>
      </c>
      <c r="AC3926" s="17">
        <v>10</v>
      </c>
      <c r="AD3926" s="83">
        <v>3</v>
      </c>
      <c r="AE3926" s="83">
        <v>1</v>
      </c>
      <c r="AF3926" s="5">
        <v>0</v>
      </c>
      <c r="AG3926" s="5">
        <v>0</v>
      </c>
      <c r="AH3926" s="83" t="s">
        <v>5140</v>
      </c>
      <c r="AI3926" s="17"/>
      <c r="AJ3926" s="18"/>
      <c r="AK3926" s="104">
        <f t="shared" si="2359"/>
        <v>59332</v>
      </c>
      <c r="AL3926" s="104">
        <f>AK3926/COUNTIF(G$3898:G3926,"H")</f>
        <v>4564</v>
      </c>
      <c r="AM3926" s="104">
        <f t="shared" si="2360"/>
        <v>42255</v>
      </c>
      <c r="AN3926" s="104">
        <f>AM3926/COUNTIF(G$3898:G3926,"A")</f>
        <v>2640.9375</v>
      </c>
      <c r="AO3926" s="18"/>
      <c r="AP3926" s="18">
        <v>74</v>
      </c>
      <c r="AQ3926" s="18">
        <v>55</v>
      </c>
      <c r="AR3926" s="18">
        <v>44</v>
      </c>
      <c r="AS3926" s="18">
        <v>30</v>
      </c>
      <c r="AT3926" s="70">
        <f t="shared" ref="AT3926" si="2763">U3926</f>
        <v>33</v>
      </c>
      <c r="AU3926" s="18">
        <f t="shared" ref="AU3926" si="2764">N3926</f>
        <v>19</v>
      </c>
      <c r="AV3926" s="18">
        <f t="shared" ref="AV3926" si="2765">AR3926-AT3926</f>
        <v>11</v>
      </c>
      <c r="AW3926" s="47"/>
      <c r="AX3926" s="73"/>
      <c r="AY3926" s="105">
        <v>1037</v>
      </c>
      <c r="AZ3926" s="107">
        <f t="shared" si="2392"/>
        <v>0.18919905126801678</v>
      </c>
      <c r="BA3926" s="107">
        <f t="shared" ref="BA3926" si="2766">1-AZ3926</f>
        <v>0.81080094873198316</v>
      </c>
      <c r="BB3926" s="18"/>
      <c r="BC3926" s="18"/>
      <c r="BD3926" s="18"/>
      <c r="BE3926" s="18"/>
      <c r="BF3926" s="18"/>
      <c r="BG3926" s="18">
        <f t="shared" ref="BG3926" si="2767">IF(H3926="W",1,0)</f>
        <v>0</v>
      </c>
      <c r="BH3926" s="18">
        <f t="shared" ref="BH3926" si="2768">IF(H3926="W",BH3925+1,0)</f>
        <v>0</v>
      </c>
      <c r="BI3926" s="18">
        <f t="shared" ref="BI3926" si="2769">IF(H3926="D",1,0)</f>
        <v>0</v>
      </c>
      <c r="BJ3926" s="18">
        <f t="shared" ref="BJ3926" si="2770">IF(H3926="D",BJ3925+1,0)</f>
        <v>0</v>
      </c>
      <c r="BK3926" s="18">
        <f t="shared" ref="BK3926" si="2771">IF(H3926="L",1,0)</f>
        <v>1</v>
      </c>
      <c r="BL3926" s="18">
        <f t="shared" ref="BL3926" si="2772">IF(H3926="L",BL3925+1,0)</f>
        <v>1</v>
      </c>
      <c r="BM3926" s="18">
        <f t="shared" ref="BM3926" si="2773">IF(OR(H3926="W",H3926="D"),1,0)</f>
        <v>0</v>
      </c>
      <c r="BN3926" s="18">
        <f t="shared" ref="BN3926" si="2774">IF(OR(H3926="W",H3926="D"),BN3925+1,0)</f>
        <v>0</v>
      </c>
      <c r="BO3926" s="18">
        <f t="shared" ref="BO3926" si="2775">IF(OR(H3926="L",H3926="D"),1,0)</f>
        <v>1</v>
      </c>
      <c r="BP3926" s="18">
        <f t="shared" ref="BP3926" si="2776">IF(OR(H3926="L",H3926="D"),BP3925+1,0)</f>
        <v>1</v>
      </c>
      <c r="BQ3926" s="18">
        <f t="shared" ref="BQ3926" si="2777">IF(I3926&gt;0,1,0)</f>
        <v>1</v>
      </c>
      <c r="BR3926" s="18">
        <f t="shared" ref="BR3926" si="2778">IF(I3926&gt;0,BR3925+1,0)</f>
        <v>6</v>
      </c>
      <c r="BS3926" s="18">
        <f t="shared" ref="BS3926" si="2779">IF(J3926&gt;0,1,0)</f>
        <v>1</v>
      </c>
      <c r="BT3926" s="18">
        <f t="shared" ref="BT3926" si="2780">IF(J3926&gt;0,BT3925+1,0)</f>
        <v>3</v>
      </c>
      <c r="BU3926" s="73"/>
      <c r="BV3926" s="57" t="s">
        <v>4902</v>
      </c>
      <c r="BW3926" s="6">
        <v>74</v>
      </c>
      <c r="BY3926" s="57" t="s">
        <v>4907</v>
      </c>
      <c r="BZ3926" s="6">
        <v>58</v>
      </c>
      <c r="CB3926" s="57" t="s">
        <v>978</v>
      </c>
      <c r="CC3926" s="6">
        <v>55</v>
      </c>
      <c r="CE3926" s="57" t="s">
        <v>182</v>
      </c>
      <c r="CF3926" s="6">
        <v>46</v>
      </c>
      <c r="CH3926" s="57" t="s">
        <v>4903</v>
      </c>
      <c r="CI3926" s="6">
        <v>46</v>
      </c>
      <c r="CK3926" s="57" t="s">
        <v>4912</v>
      </c>
      <c r="CL3926" s="6">
        <v>45</v>
      </c>
      <c r="CN3926" s="57" t="s">
        <v>5017</v>
      </c>
      <c r="CO3926" s="6">
        <v>44</v>
      </c>
      <c r="CT3926" s="6">
        <f t="shared" ref="CT3926" si="2781">V3926+X3926</f>
        <v>9</v>
      </c>
      <c r="CX3926" s="6" t="str">
        <f t="shared" si="2088"/>
        <v>A</v>
      </c>
      <c r="CY3926" s="87">
        <f t="shared" si="2089"/>
        <v>5481</v>
      </c>
      <c r="CZ3926" s="87">
        <f t="shared" si="2090"/>
        <v>1037</v>
      </c>
      <c r="DA3926" s="6" t="str">
        <f t="shared" si="2066"/>
        <v>na</v>
      </c>
    </row>
    <row r="3927" spans="1:105" hidden="1" x14ac:dyDescent="0.2">
      <c r="A3927" s="47">
        <v>8830</v>
      </c>
      <c r="B3927" s="46">
        <f t="shared" si="2407"/>
        <v>7</v>
      </c>
      <c r="C3927" s="46">
        <f t="shared" si="2408"/>
        <v>3</v>
      </c>
      <c r="D3927" s="46">
        <f t="shared" si="2409"/>
        <v>2</v>
      </c>
      <c r="E3927" s="103">
        <v>45325</v>
      </c>
      <c r="F3927" s="17" t="s">
        <v>4975</v>
      </c>
      <c r="G3927" s="47" t="s">
        <v>103</v>
      </c>
      <c r="H3927" s="47" t="s">
        <v>307</v>
      </c>
      <c r="I3927" s="47">
        <v>1</v>
      </c>
      <c r="J3927" s="47">
        <v>1</v>
      </c>
      <c r="K3927" s="106" t="s">
        <v>558</v>
      </c>
      <c r="L3927" s="20">
        <v>4667</v>
      </c>
      <c r="M3927" s="145" t="s">
        <v>5141</v>
      </c>
      <c r="N3927" s="47">
        <v>18</v>
      </c>
      <c r="O3927" s="17">
        <f t="shared" ref="O3927" si="2782">SUM(P3927:R3927)</f>
        <v>30</v>
      </c>
      <c r="P3927" s="17">
        <f>COUNTIF($H$3898:$H3927,"=W")</f>
        <v>7</v>
      </c>
      <c r="Q3927" s="17">
        <f>COUNTIF($H$3898:$H3927,"=D")</f>
        <v>13</v>
      </c>
      <c r="R3927" s="17">
        <f>COUNTIF($H$3898:$H3927,"=L")</f>
        <v>10</v>
      </c>
      <c r="S3927" s="17">
        <f t="shared" ref="S3927" si="2783">S3926+I3927</f>
        <v>40</v>
      </c>
      <c r="T3927" s="17">
        <f t="shared" ref="T3927" si="2784">T3926+J3927</f>
        <v>48</v>
      </c>
      <c r="U3927" s="17">
        <f t="shared" ref="U3927" si="2785">P3927*3+Q3927</f>
        <v>34</v>
      </c>
      <c r="V3927" s="17">
        <v>7</v>
      </c>
      <c r="W3927" s="17">
        <v>3</v>
      </c>
      <c r="X3927" s="17">
        <v>2</v>
      </c>
      <c r="Y3927" s="17">
        <v>3</v>
      </c>
      <c r="Z3927" s="17">
        <v>3</v>
      </c>
      <c r="AA3927" s="17">
        <v>4</v>
      </c>
      <c r="AB3927" s="17">
        <v>9</v>
      </c>
      <c r="AC3927" s="17">
        <v>17</v>
      </c>
      <c r="AD3927" s="83">
        <v>0</v>
      </c>
      <c r="AE3927" s="83">
        <v>0</v>
      </c>
      <c r="AF3927" s="5">
        <v>0</v>
      </c>
      <c r="AG3927" s="5">
        <v>0</v>
      </c>
      <c r="AH3927" s="83"/>
      <c r="AI3927" s="17"/>
      <c r="AJ3927" s="18"/>
      <c r="AK3927" s="104">
        <f t="shared" si="2359"/>
        <v>63999</v>
      </c>
      <c r="AL3927" s="104">
        <f>AK3927/COUNTIF(G$3898:G3927,"H")</f>
        <v>4571.3571428571431</v>
      </c>
      <c r="AM3927" s="104">
        <f t="shared" si="2360"/>
        <v>42255</v>
      </c>
      <c r="AN3927" s="104">
        <f>AM3927/COUNTIF(G$3898:G3927,"A")</f>
        <v>2640.9375</v>
      </c>
      <c r="AO3927" s="18"/>
      <c r="AP3927" s="18">
        <v>77</v>
      </c>
      <c r="AQ3927" s="18">
        <v>56</v>
      </c>
      <c r="AR3927" s="18">
        <v>46</v>
      </c>
      <c r="AS3927" s="18">
        <v>32</v>
      </c>
      <c r="AT3927" s="70">
        <f t="shared" ref="AT3927" si="2786">U3927</f>
        <v>34</v>
      </c>
      <c r="AU3927" s="18">
        <f t="shared" ref="AU3927" si="2787">N3927</f>
        <v>18</v>
      </c>
      <c r="AV3927" s="18">
        <f t="shared" ref="AV3927" si="2788">AR3927-AT3927</f>
        <v>12</v>
      </c>
      <c r="AW3927" s="47"/>
      <c r="AX3927" s="73"/>
      <c r="AY3927" s="105">
        <v>72</v>
      </c>
      <c r="AZ3927" s="107">
        <f t="shared" si="2392"/>
        <v>0.98457253053353333</v>
      </c>
      <c r="BA3927" s="107">
        <f t="shared" ref="BA3927" si="2789">1-AZ3927</f>
        <v>1.542746946646667E-2</v>
      </c>
      <c r="BB3927" s="18"/>
      <c r="BC3927" s="18"/>
      <c r="BD3927" s="18"/>
      <c r="BE3927" s="18"/>
      <c r="BF3927" s="18"/>
      <c r="BG3927" s="18">
        <f t="shared" ref="BG3927" si="2790">IF(H3927="W",1,0)</f>
        <v>0</v>
      </c>
      <c r="BH3927" s="18">
        <f t="shared" ref="BH3927" si="2791">IF(H3927="W",BH3926+1,0)</f>
        <v>0</v>
      </c>
      <c r="BI3927" s="18">
        <f t="shared" ref="BI3927" si="2792">IF(H3927="D",1,0)</f>
        <v>1</v>
      </c>
      <c r="BJ3927" s="18">
        <f t="shared" ref="BJ3927" si="2793">IF(H3927="D",BJ3926+1,0)</f>
        <v>1</v>
      </c>
      <c r="BK3927" s="18">
        <f t="shared" ref="BK3927" si="2794">IF(H3927="L",1,0)</f>
        <v>0</v>
      </c>
      <c r="BL3927" s="18">
        <f t="shared" ref="BL3927" si="2795">IF(H3927="L",BL3926+1,0)</f>
        <v>0</v>
      </c>
      <c r="BM3927" s="18">
        <f t="shared" ref="BM3927" si="2796">IF(OR(H3927="W",H3927="D"),1,0)</f>
        <v>1</v>
      </c>
      <c r="BN3927" s="18">
        <f t="shared" ref="BN3927" si="2797">IF(OR(H3927="W",H3927="D"),BN3926+1,0)</f>
        <v>1</v>
      </c>
      <c r="BO3927" s="18">
        <f t="shared" ref="BO3927" si="2798">IF(OR(H3927="L",H3927="D"),1,0)</f>
        <v>1</v>
      </c>
      <c r="BP3927" s="18">
        <f t="shared" ref="BP3927" si="2799">IF(OR(H3927="L",H3927="D"),BP3926+1,0)</f>
        <v>2</v>
      </c>
      <c r="BQ3927" s="18">
        <f t="shared" ref="BQ3927" si="2800">IF(I3927&gt;0,1,0)</f>
        <v>1</v>
      </c>
      <c r="BR3927" s="18">
        <f t="shared" ref="BR3927" si="2801">IF(I3927&gt;0,BR3926+1,0)</f>
        <v>7</v>
      </c>
      <c r="BS3927" s="18">
        <f t="shared" ref="BS3927" si="2802">IF(J3927&gt;0,1,0)</f>
        <v>1</v>
      </c>
      <c r="BT3927" s="18">
        <f t="shared" ref="BT3927" si="2803">IF(J3927&gt;0,BT3926+1,0)</f>
        <v>4</v>
      </c>
      <c r="BU3927" s="73"/>
      <c r="BV3927" s="57" t="s">
        <v>4902</v>
      </c>
      <c r="BW3927" s="6">
        <v>77</v>
      </c>
      <c r="BY3927" s="57" t="s">
        <v>4907</v>
      </c>
      <c r="BZ3927" s="6">
        <v>58</v>
      </c>
      <c r="CB3927" s="57" t="s">
        <v>978</v>
      </c>
      <c r="CC3927" s="6">
        <v>56</v>
      </c>
      <c r="CE3927" s="57" t="s">
        <v>182</v>
      </c>
      <c r="CF3927" s="6">
        <v>49</v>
      </c>
      <c r="CH3927" s="57" t="s">
        <v>5017</v>
      </c>
      <c r="CI3927" s="6">
        <v>48</v>
      </c>
      <c r="CK3927" s="57" t="s">
        <v>4903</v>
      </c>
      <c r="CL3927" s="6">
        <v>47</v>
      </c>
      <c r="CN3927" s="57" t="s">
        <v>4086</v>
      </c>
      <c r="CO3927" s="6">
        <v>46</v>
      </c>
      <c r="CT3927" s="6">
        <f t="shared" ref="CT3927" si="2804">V3927+X3927</f>
        <v>9</v>
      </c>
      <c r="CX3927" s="6" t="str">
        <f t="shared" si="2088"/>
        <v>H</v>
      </c>
      <c r="CY3927" s="87">
        <f t="shared" si="2089"/>
        <v>4667</v>
      </c>
      <c r="CZ3927" s="87">
        <f t="shared" si="2090"/>
        <v>72</v>
      </c>
      <c r="DA3927" s="6">
        <f t="shared" si="2066"/>
        <v>4595</v>
      </c>
    </row>
    <row r="3928" spans="1:105" hidden="1" x14ac:dyDescent="0.2">
      <c r="A3928" s="47">
        <v>8831</v>
      </c>
      <c r="B3928" s="46">
        <f t="shared" si="2407"/>
        <v>7</v>
      </c>
      <c r="C3928" s="46">
        <f t="shared" si="2408"/>
        <v>10</v>
      </c>
      <c r="D3928" s="46">
        <f t="shared" si="2409"/>
        <v>2</v>
      </c>
      <c r="E3928" s="103">
        <v>45332</v>
      </c>
      <c r="F3928" s="17" t="s">
        <v>537</v>
      </c>
      <c r="G3928" s="47" t="s">
        <v>310</v>
      </c>
      <c r="H3928" s="47" t="s">
        <v>306</v>
      </c>
      <c r="I3928" s="47">
        <v>1</v>
      </c>
      <c r="J3928" s="47">
        <v>0</v>
      </c>
      <c r="K3928" s="106" t="s">
        <v>36</v>
      </c>
      <c r="L3928" s="20">
        <v>6754</v>
      </c>
      <c r="M3928" s="145" t="s">
        <v>5142</v>
      </c>
      <c r="N3928" s="47">
        <v>17</v>
      </c>
      <c r="O3928" s="17">
        <f t="shared" ref="O3928" si="2805">SUM(P3928:R3928)</f>
        <v>31</v>
      </c>
      <c r="P3928" s="17">
        <f>COUNTIF($H$3898:$H3928,"=W")</f>
        <v>8</v>
      </c>
      <c r="Q3928" s="17">
        <f>COUNTIF($H$3898:$H3928,"=D")</f>
        <v>13</v>
      </c>
      <c r="R3928" s="17">
        <f>COUNTIF($H$3898:$H3928,"=L")</f>
        <v>10</v>
      </c>
      <c r="S3928" s="17">
        <f t="shared" ref="S3928" si="2806">S3927+I3928</f>
        <v>41</v>
      </c>
      <c r="T3928" s="17">
        <f t="shared" ref="T3928" si="2807">T3927+J3928</f>
        <v>48</v>
      </c>
      <c r="U3928" s="17">
        <f t="shared" ref="U3928" si="2808">P3928*3+Q3928</f>
        <v>37</v>
      </c>
      <c r="V3928" s="17">
        <v>5</v>
      </c>
      <c r="W3928" s="17">
        <v>4</v>
      </c>
      <c r="X3928" s="17">
        <v>3</v>
      </c>
      <c r="Y3928" s="17">
        <v>7</v>
      </c>
      <c r="Z3928" s="17">
        <v>4</v>
      </c>
      <c r="AA3928" s="17">
        <v>4</v>
      </c>
      <c r="AB3928" s="17">
        <v>10</v>
      </c>
      <c r="AC3928" s="17">
        <v>15</v>
      </c>
      <c r="AD3928" s="83">
        <v>1</v>
      </c>
      <c r="AE3928" s="83">
        <v>1</v>
      </c>
      <c r="AF3928" s="5">
        <v>0</v>
      </c>
      <c r="AG3928" s="5">
        <v>0</v>
      </c>
      <c r="AH3928" s="83" t="s">
        <v>540</v>
      </c>
      <c r="AI3928" s="17"/>
      <c r="AJ3928" s="18"/>
      <c r="AK3928" s="104">
        <f t="shared" si="2359"/>
        <v>63999</v>
      </c>
      <c r="AL3928" s="104">
        <f>AK3928/COUNTIF(G$3898:G3928,"H")</f>
        <v>4571.3571428571431</v>
      </c>
      <c r="AM3928" s="104">
        <f t="shared" si="2360"/>
        <v>49009</v>
      </c>
      <c r="AN3928" s="104">
        <f>AM3928/COUNTIF(G$3898:G3928,"A")</f>
        <v>2882.8823529411766</v>
      </c>
      <c r="AO3928" s="18"/>
      <c r="AP3928" s="18">
        <v>81</v>
      </c>
      <c r="AQ3928" s="18">
        <v>56</v>
      </c>
      <c r="AR3928" s="18">
        <v>47</v>
      </c>
      <c r="AS3928" s="18">
        <v>34</v>
      </c>
      <c r="AT3928" s="70">
        <f t="shared" ref="AT3928" si="2809">U3928</f>
        <v>37</v>
      </c>
      <c r="AU3928" s="18">
        <f t="shared" ref="AU3928" si="2810">N3928</f>
        <v>17</v>
      </c>
      <c r="AV3928" s="18">
        <f t="shared" ref="AV3928" si="2811">AR3928-AT3928</f>
        <v>10</v>
      </c>
      <c r="AW3928" s="47"/>
      <c r="AX3928" s="73"/>
      <c r="AY3928" s="105">
        <v>254</v>
      </c>
      <c r="AZ3928" s="107">
        <f t="shared" si="2392"/>
        <v>3.7607343796268879E-2</v>
      </c>
      <c r="BA3928" s="107">
        <f t="shared" ref="BA3928" si="2812">1-AZ3928</f>
        <v>0.96239265620373116</v>
      </c>
      <c r="BB3928" s="18"/>
      <c r="BC3928" s="18"/>
      <c r="BD3928" s="18"/>
      <c r="BE3928" s="18"/>
      <c r="BF3928" s="18"/>
      <c r="BG3928" s="18">
        <f t="shared" ref="BG3928" si="2813">IF(H3928="W",1,0)</f>
        <v>1</v>
      </c>
      <c r="BH3928" s="18">
        <f t="shared" ref="BH3928" si="2814">IF(H3928="W",BH3927+1,0)</f>
        <v>1</v>
      </c>
      <c r="BI3928" s="18">
        <f t="shared" ref="BI3928" si="2815">IF(H3928="D",1,0)</f>
        <v>0</v>
      </c>
      <c r="BJ3928" s="18">
        <f t="shared" ref="BJ3928" si="2816">IF(H3928="D",BJ3927+1,0)</f>
        <v>0</v>
      </c>
      <c r="BK3928" s="18">
        <f t="shared" ref="BK3928" si="2817">IF(H3928="L",1,0)</f>
        <v>0</v>
      </c>
      <c r="BL3928" s="18">
        <f t="shared" ref="BL3928" si="2818">IF(H3928="L",BL3927+1,0)</f>
        <v>0</v>
      </c>
      <c r="BM3928" s="18">
        <f t="shared" ref="BM3928" si="2819">IF(OR(H3928="W",H3928="D"),1,0)</f>
        <v>1</v>
      </c>
      <c r="BN3928" s="18">
        <f t="shared" ref="BN3928" si="2820">IF(OR(H3928="W",H3928="D"),BN3927+1,0)</f>
        <v>2</v>
      </c>
      <c r="BO3928" s="18">
        <f t="shared" ref="BO3928" si="2821">IF(OR(H3928="L",H3928="D"),1,0)</f>
        <v>0</v>
      </c>
      <c r="BP3928" s="18">
        <f t="shared" ref="BP3928" si="2822">IF(OR(H3928="L",H3928="D"),BP3927+1,0)</f>
        <v>0</v>
      </c>
      <c r="BQ3928" s="18">
        <f t="shared" ref="BQ3928" si="2823">IF(I3928&gt;0,1,0)</f>
        <v>1</v>
      </c>
      <c r="BR3928" s="18">
        <f t="shared" ref="BR3928" si="2824">IF(I3928&gt;0,BR3927+1,0)</f>
        <v>8</v>
      </c>
      <c r="BS3928" s="18">
        <f t="shared" ref="BS3928" si="2825">IF(J3928&gt;0,1,0)</f>
        <v>0</v>
      </c>
      <c r="BT3928" s="18">
        <f t="shared" ref="BT3928" si="2826">IF(J3928&gt;0,BT3927+1,0)</f>
        <v>0</v>
      </c>
      <c r="BU3928" s="73"/>
      <c r="BV3928" s="57" t="s">
        <v>4902</v>
      </c>
      <c r="BW3928" s="6">
        <v>81</v>
      </c>
      <c r="BY3928" s="57" t="s">
        <v>4907</v>
      </c>
      <c r="BZ3928" s="6">
        <v>58</v>
      </c>
      <c r="CB3928" s="57" t="s">
        <v>978</v>
      </c>
      <c r="CC3928" s="6">
        <v>56</v>
      </c>
      <c r="CE3928" s="57" t="s">
        <v>182</v>
      </c>
      <c r="CF3928" s="6">
        <v>52</v>
      </c>
      <c r="CH3928" s="57" t="s">
        <v>4903</v>
      </c>
      <c r="CI3928" s="6">
        <v>50</v>
      </c>
      <c r="CK3928" s="57" t="s">
        <v>5017</v>
      </c>
      <c r="CL3928" s="6">
        <v>48</v>
      </c>
      <c r="CN3928" s="57" t="s">
        <v>4086</v>
      </c>
      <c r="CO3928" s="6">
        <v>47</v>
      </c>
      <c r="CT3928" s="6">
        <f t="shared" ref="CT3928" si="2827">V3928+X3928</f>
        <v>8</v>
      </c>
      <c r="CX3928" s="6" t="str">
        <f t="shared" si="2088"/>
        <v>A</v>
      </c>
      <c r="CY3928" s="87">
        <f t="shared" si="2089"/>
        <v>6754</v>
      </c>
      <c r="CZ3928" s="87">
        <f t="shared" si="2090"/>
        <v>254</v>
      </c>
      <c r="DA3928" s="6" t="str">
        <f t="shared" si="2066"/>
        <v>na</v>
      </c>
    </row>
    <row r="3929" spans="1:105" hidden="1" x14ac:dyDescent="0.2">
      <c r="A3929" s="47">
        <v>8832</v>
      </c>
      <c r="B3929" s="46">
        <f t="shared" si="2407"/>
        <v>3</v>
      </c>
      <c r="C3929" s="46">
        <f t="shared" si="2408"/>
        <v>13</v>
      </c>
      <c r="D3929" s="46">
        <f t="shared" si="2409"/>
        <v>2</v>
      </c>
      <c r="E3929" s="103">
        <v>45335</v>
      </c>
      <c r="F3929" s="17" t="s">
        <v>5001</v>
      </c>
      <c r="G3929" s="47" t="s">
        <v>103</v>
      </c>
      <c r="H3929" s="47" t="s">
        <v>308</v>
      </c>
      <c r="I3929" s="47">
        <v>0</v>
      </c>
      <c r="J3929" s="47">
        <v>1</v>
      </c>
      <c r="K3929" s="106" t="s">
        <v>36</v>
      </c>
      <c r="L3929" s="20">
        <v>4177</v>
      </c>
      <c r="M3929" s="113">
        <v>84</v>
      </c>
      <c r="N3929" s="47">
        <v>18</v>
      </c>
      <c r="O3929" s="17">
        <f t="shared" ref="O3929" si="2828">SUM(P3929:R3929)</f>
        <v>32</v>
      </c>
      <c r="P3929" s="17">
        <f>COUNTIF($H$3898:$H3929,"=W")</f>
        <v>8</v>
      </c>
      <c r="Q3929" s="17">
        <f>COUNTIF($H$3898:$H3929,"=D")</f>
        <v>13</v>
      </c>
      <c r="R3929" s="17">
        <f>COUNTIF($H$3898:$H3929,"=L")</f>
        <v>11</v>
      </c>
      <c r="S3929" s="17">
        <f t="shared" ref="S3929" si="2829">S3928+I3929</f>
        <v>41</v>
      </c>
      <c r="T3929" s="17">
        <f t="shared" ref="T3929" si="2830">T3928+J3929</f>
        <v>49</v>
      </c>
      <c r="U3929" s="17">
        <f t="shared" ref="U3929" si="2831">P3929*3+Q3929</f>
        <v>37</v>
      </c>
      <c r="V3929" s="17">
        <v>4</v>
      </c>
      <c r="W3929" s="17">
        <v>3</v>
      </c>
      <c r="X3929" s="17">
        <v>4</v>
      </c>
      <c r="Y3929" s="17">
        <v>2</v>
      </c>
      <c r="Z3929" s="17">
        <v>5</v>
      </c>
      <c r="AA3929" s="17">
        <v>3</v>
      </c>
      <c r="AB3929" s="17">
        <v>11</v>
      </c>
      <c r="AC3929" s="17">
        <v>10</v>
      </c>
      <c r="AD3929" s="83">
        <v>1</v>
      </c>
      <c r="AE3929" s="83">
        <v>2</v>
      </c>
      <c r="AF3929" s="5">
        <v>0</v>
      </c>
      <c r="AG3929" s="5">
        <v>0</v>
      </c>
      <c r="AH3929" s="83" t="s">
        <v>5143</v>
      </c>
      <c r="AI3929" s="17"/>
      <c r="AJ3929" s="18"/>
      <c r="AK3929" s="104">
        <f t="shared" si="2359"/>
        <v>68176</v>
      </c>
      <c r="AL3929" s="104">
        <f>AK3929/COUNTIF(G$3898:G3929,"H")</f>
        <v>4545.0666666666666</v>
      </c>
      <c r="AM3929" s="104">
        <f t="shared" si="2360"/>
        <v>49009</v>
      </c>
      <c r="AN3929" s="104">
        <f>AM3929/COUNTIF(G$3898:G3929,"A")</f>
        <v>2882.8823529411766</v>
      </c>
      <c r="AO3929" s="18"/>
      <c r="AP3929" s="18">
        <v>81</v>
      </c>
      <c r="AQ3929" s="18">
        <v>56</v>
      </c>
      <c r="AR3929" s="18">
        <v>48</v>
      </c>
      <c r="AS3929" s="18">
        <v>34</v>
      </c>
      <c r="AT3929" s="70">
        <f t="shared" ref="AT3929" si="2832">U3929</f>
        <v>37</v>
      </c>
      <c r="AU3929" s="18">
        <f t="shared" ref="AU3929" si="2833">N3929</f>
        <v>18</v>
      </c>
      <c r="AV3929" s="18">
        <f t="shared" ref="AV3929" si="2834">AR3929-AT3929</f>
        <v>11</v>
      </c>
      <c r="AW3929" s="47"/>
      <c r="AX3929" s="73"/>
      <c r="AY3929" s="105">
        <v>99</v>
      </c>
      <c r="AZ3929" s="107">
        <f t="shared" si="2392"/>
        <v>0.97629877902801054</v>
      </c>
      <c r="BA3929" s="107">
        <f t="shared" ref="BA3929" si="2835">1-AZ3929</f>
        <v>2.3701220971989456E-2</v>
      </c>
      <c r="BB3929" s="18"/>
      <c r="BC3929" s="18"/>
      <c r="BD3929" s="18"/>
      <c r="BE3929" s="18"/>
      <c r="BF3929" s="18"/>
      <c r="BG3929" s="18">
        <f t="shared" ref="BG3929" si="2836">IF(H3929="W",1,0)</f>
        <v>0</v>
      </c>
      <c r="BH3929" s="18">
        <f t="shared" ref="BH3929" si="2837">IF(H3929="W",BH3928+1,0)</f>
        <v>0</v>
      </c>
      <c r="BI3929" s="18">
        <f t="shared" ref="BI3929" si="2838">IF(H3929="D",1,0)</f>
        <v>0</v>
      </c>
      <c r="BJ3929" s="18">
        <f t="shared" ref="BJ3929" si="2839">IF(H3929="D",BJ3928+1,0)</f>
        <v>0</v>
      </c>
      <c r="BK3929" s="18">
        <f t="shared" ref="BK3929" si="2840">IF(H3929="L",1,0)</f>
        <v>1</v>
      </c>
      <c r="BL3929" s="18">
        <f t="shared" ref="BL3929" si="2841">IF(H3929="L",BL3928+1,0)</f>
        <v>1</v>
      </c>
      <c r="BM3929" s="18">
        <f t="shared" ref="BM3929" si="2842">IF(OR(H3929="W",H3929="D"),1,0)</f>
        <v>0</v>
      </c>
      <c r="BN3929" s="18">
        <f t="shared" ref="BN3929" si="2843">IF(OR(H3929="W",H3929="D"),BN3928+1,0)</f>
        <v>0</v>
      </c>
      <c r="BO3929" s="18">
        <f t="shared" ref="BO3929" si="2844">IF(OR(H3929="L",H3929="D"),1,0)</f>
        <v>1</v>
      </c>
      <c r="BP3929" s="18">
        <f t="shared" ref="BP3929" si="2845">IF(OR(H3929="L",H3929="D"),BP3928+1,0)</f>
        <v>1</v>
      </c>
      <c r="BQ3929" s="18">
        <f t="shared" ref="BQ3929" si="2846">IF(I3929&gt;0,1,0)</f>
        <v>0</v>
      </c>
      <c r="BR3929" s="18">
        <f t="shared" ref="BR3929" si="2847">IF(I3929&gt;0,BR3928+1,0)</f>
        <v>0</v>
      </c>
      <c r="BS3929" s="18">
        <f t="shared" ref="BS3929" si="2848">IF(J3929&gt;0,1,0)</f>
        <v>1</v>
      </c>
      <c r="BT3929" s="18">
        <f t="shared" ref="BT3929" si="2849">IF(J3929&gt;0,BT3928+1,0)</f>
        <v>1</v>
      </c>
      <c r="BU3929" s="73"/>
      <c r="BV3929" s="57" t="s">
        <v>4902</v>
      </c>
      <c r="BW3929" s="6">
        <v>81</v>
      </c>
      <c r="BY3929" s="57" t="s">
        <v>4907</v>
      </c>
      <c r="BZ3929" s="6">
        <v>58</v>
      </c>
      <c r="CB3929" s="57" t="s">
        <v>978</v>
      </c>
      <c r="CC3929" s="6">
        <v>56</v>
      </c>
      <c r="CE3929" s="57" t="s">
        <v>182</v>
      </c>
      <c r="CF3929" s="6">
        <v>52</v>
      </c>
      <c r="CH3929" s="57" t="s">
        <v>4903</v>
      </c>
      <c r="CI3929" s="6">
        <v>50</v>
      </c>
      <c r="CK3929" s="57" t="s">
        <v>4912</v>
      </c>
      <c r="CL3929" s="6">
        <v>49</v>
      </c>
      <c r="CN3929" s="57" t="s">
        <v>5017</v>
      </c>
      <c r="CO3929" s="6">
        <v>48</v>
      </c>
      <c r="CT3929" s="6">
        <f t="shared" ref="CT3929" si="2850">V3929+X3929</f>
        <v>8</v>
      </c>
      <c r="CX3929" s="6" t="str">
        <f t="shared" si="2088"/>
        <v>H</v>
      </c>
      <c r="CY3929" s="87">
        <f t="shared" si="2089"/>
        <v>4177</v>
      </c>
      <c r="CZ3929" s="87">
        <f t="shared" si="2090"/>
        <v>99</v>
      </c>
      <c r="DA3929" s="6">
        <f t="shared" si="2066"/>
        <v>4078</v>
      </c>
    </row>
    <row r="3930" spans="1:105" hidden="1" x14ac:dyDescent="0.2">
      <c r="A3930" s="47">
        <v>8833</v>
      </c>
      <c r="B3930" s="46">
        <f t="shared" si="2407"/>
        <v>7</v>
      </c>
      <c r="C3930" s="46">
        <f t="shared" si="2408"/>
        <v>17</v>
      </c>
      <c r="D3930" s="46">
        <f t="shared" si="2409"/>
        <v>2</v>
      </c>
      <c r="E3930" s="103">
        <v>45339</v>
      </c>
      <c r="F3930" s="17" t="s">
        <v>905</v>
      </c>
      <c r="G3930" s="47" t="s">
        <v>103</v>
      </c>
      <c r="H3930" s="47" t="s">
        <v>307</v>
      </c>
      <c r="I3930" s="47">
        <v>1</v>
      </c>
      <c r="J3930" s="47">
        <v>1</v>
      </c>
      <c r="K3930" s="106" t="s">
        <v>558</v>
      </c>
      <c r="L3930" s="20">
        <v>4177</v>
      </c>
      <c r="M3930" s="4" t="s">
        <v>5144</v>
      </c>
      <c r="N3930" s="47">
        <v>18</v>
      </c>
      <c r="O3930" s="17">
        <f t="shared" ref="O3930" si="2851">SUM(P3930:R3930)</f>
        <v>33</v>
      </c>
      <c r="P3930" s="17">
        <f>COUNTIF($H$3898:$H3930,"=W")</f>
        <v>8</v>
      </c>
      <c r="Q3930" s="17">
        <f>COUNTIF($H$3898:$H3930,"=D")</f>
        <v>14</v>
      </c>
      <c r="R3930" s="17">
        <f>COUNTIF($H$3898:$H3930,"=L")</f>
        <v>11</v>
      </c>
      <c r="S3930" s="17">
        <f t="shared" ref="S3930" si="2852">S3929+I3930</f>
        <v>42</v>
      </c>
      <c r="T3930" s="17">
        <f t="shared" ref="T3930" si="2853">T3929+J3930</f>
        <v>50</v>
      </c>
      <c r="U3930" s="17">
        <f t="shared" ref="U3930" si="2854">P3930*3+Q3930</f>
        <v>38</v>
      </c>
      <c r="V3930" s="17">
        <v>4</v>
      </c>
      <c r="W3930" s="17">
        <v>2</v>
      </c>
      <c r="X3930" s="17">
        <v>4</v>
      </c>
      <c r="Y3930" s="17">
        <v>4</v>
      </c>
      <c r="Z3930" s="17">
        <v>6</v>
      </c>
      <c r="AA3930" s="17">
        <v>2</v>
      </c>
      <c r="AB3930" s="17">
        <v>8</v>
      </c>
      <c r="AC3930" s="17">
        <v>12</v>
      </c>
      <c r="AD3930" s="83">
        <v>5</v>
      </c>
      <c r="AE3930" s="83">
        <v>1</v>
      </c>
      <c r="AF3930" s="5">
        <v>0</v>
      </c>
      <c r="AG3930" s="5">
        <v>0</v>
      </c>
      <c r="AH3930" s="83" t="s">
        <v>5145</v>
      </c>
      <c r="AI3930" s="17"/>
      <c r="AJ3930" s="18"/>
      <c r="AK3930" s="104">
        <f t="shared" si="2359"/>
        <v>72353</v>
      </c>
      <c r="AL3930" s="104">
        <f>AK3930/COUNTIF(G$3898:G3930,"H")</f>
        <v>4522.0625</v>
      </c>
      <c r="AM3930" s="104">
        <f t="shared" si="2360"/>
        <v>49009</v>
      </c>
      <c r="AN3930" s="104">
        <f>AM3930/COUNTIF(G$3898:G3930,"A")</f>
        <v>2882.8823529411766</v>
      </c>
      <c r="AO3930" s="18"/>
      <c r="AP3930" s="18">
        <v>81</v>
      </c>
      <c r="AQ3930" s="18">
        <v>59</v>
      </c>
      <c r="AR3930" s="18">
        <v>51</v>
      </c>
      <c r="AS3930" s="18">
        <v>35</v>
      </c>
      <c r="AT3930" s="70">
        <f t="shared" ref="AT3930" si="2855">U3930</f>
        <v>38</v>
      </c>
      <c r="AU3930" s="18">
        <f t="shared" ref="AU3930" si="2856">N3930</f>
        <v>18</v>
      </c>
      <c r="AV3930" s="18">
        <f t="shared" ref="AV3930" si="2857">AR3930-AT3930</f>
        <v>13</v>
      </c>
      <c r="AW3930" s="47"/>
      <c r="AX3930" s="73"/>
      <c r="AY3930" s="105">
        <v>104</v>
      </c>
      <c r="AZ3930" s="107">
        <f t="shared" si="2392"/>
        <v>0.97510174766578883</v>
      </c>
      <c r="BA3930" s="107">
        <f t="shared" ref="BA3930" si="2858">1-AZ3930</f>
        <v>2.4898252334211168E-2</v>
      </c>
      <c r="BB3930" s="18"/>
      <c r="BC3930" s="18"/>
      <c r="BD3930" s="18"/>
      <c r="BE3930" s="18"/>
      <c r="BF3930" s="18"/>
      <c r="BG3930" s="18">
        <f t="shared" ref="BG3930" si="2859">IF(H3930="W",1,0)</f>
        <v>0</v>
      </c>
      <c r="BH3930" s="18">
        <f t="shared" ref="BH3930" si="2860">IF(H3930="W",BH3929+1,0)</f>
        <v>0</v>
      </c>
      <c r="BI3930" s="18">
        <f t="shared" ref="BI3930" si="2861">IF(H3930="D",1,0)</f>
        <v>1</v>
      </c>
      <c r="BJ3930" s="18">
        <f t="shared" ref="BJ3930" si="2862">IF(H3930="D",BJ3929+1,0)</f>
        <v>1</v>
      </c>
      <c r="BK3930" s="18">
        <f t="shared" ref="BK3930" si="2863">IF(H3930="L",1,0)</f>
        <v>0</v>
      </c>
      <c r="BL3930" s="18">
        <f t="shared" ref="BL3930" si="2864">IF(H3930="L",BL3929+1,0)</f>
        <v>0</v>
      </c>
      <c r="BM3930" s="18">
        <f t="shared" ref="BM3930" si="2865">IF(OR(H3930="W",H3930="D"),1,0)</f>
        <v>1</v>
      </c>
      <c r="BN3930" s="18">
        <f t="shared" ref="BN3930" si="2866">IF(OR(H3930="W",H3930="D"),BN3929+1,0)</f>
        <v>1</v>
      </c>
      <c r="BO3930" s="18">
        <f t="shared" ref="BO3930" si="2867">IF(OR(H3930="L",H3930="D"),1,0)</f>
        <v>1</v>
      </c>
      <c r="BP3930" s="18">
        <f t="shared" ref="BP3930" si="2868">IF(OR(H3930="L",H3930="D"),BP3929+1,0)</f>
        <v>2</v>
      </c>
      <c r="BQ3930" s="18">
        <f t="shared" ref="BQ3930" si="2869">IF(I3930&gt;0,1,0)</f>
        <v>1</v>
      </c>
      <c r="BR3930" s="18">
        <f t="shared" ref="BR3930" si="2870">IF(I3930&gt;0,BR3929+1,0)</f>
        <v>1</v>
      </c>
      <c r="BS3930" s="18">
        <f t="shared" ref="BS3930" si="2871">IF(J3930&gt;0,1,0)</f>
        <v>1</v>
      </c>
      <c r="BT3930" s="18">
        <f t="shared" ref="BT3930" si="2872">IF(J3930&gt;0,BT3929+1,0)</f>
        <v>2</v>
      </c>
      <c r="BU3930" s="73"/>
      <c r="BV3930" s="57" t="s">
        <v>4902</v>
      </c>
      <c r="BW3930" s="6">
        <v>81</v>
      </c>
      <c r="BY3930" s="57" t="s">
        <v>4907</v>
      </c>
      <c r="BZ3930" s="6">
        <v>61</v>
      </c>
      <c r="CB3930" s="57" t="s">
        <v>978</v>
      </c>
      <c r="CC3930" s="6">
        <v>59</v>
      </c>
      <c r="CE3930" s="57" t="s">
        <v>4903</v>
      </c>
      <c r="CF3930" s="6">
        <v>53</v>
      </c>
      <c r="CH3930" s="57" t="s">
        <v>182</v>
      </c>
      <c r="CI3930" s="6">
        <v>52</v>
      </c>
      <c r="CK3930" s="57" t="s">
        <v>4912</v>
      </c>
      <c r="CL3930" s="6">
        <v>52</v>
      </c>
      <c r="CN3930" s="57" t="s">
        <v>5017</v>
      </c>
      <c r="CO3930" s="6">
        <v>51</v>
      </c>
      <c r="CT3930" s="6">
        <f t="shared" ref="CT3930" si="2873">V3930+X3930</f>
        <v>8</v>
      </c>
      <c r="CX3930" s="6" t="str">
        <f t="shared" si="2088"/>
        <v>H</v>
      </c>
      <c r="CY3930" s="87">
        <f t="shared" si="2089"/>
        <v>4177</v>
      </c>
      <c r="CZ3930" s="87">
        <f t="shared" si="2090"/>
        <v>104</v>
      </c>
      <c r="DA3930" s="6">
        <f t="shared" si="2066"/>
        <v>4073</v>
      </c>
    </row>
    <row r="3931" spans="1:105" hidden="1" x14ac:dyDescent="0.2">
      <c r="A3931" s="47">
        <v>8834</v>
      </c>
      <c r="B3931" s="46">
        <f t="shared" si="2407"/>
        <v>3</v>
      </c>
      <c r="C3931" s="46">
        <f t="shared" si="2408"/>
        <v>20</v>
      </c>
      <c r="D3931" s="46">
        <f t="shared" si="2409"/>
        <v>2</v>
      </c>
      <c r="E3931" s="103">
        <v>45342</v>
      </c>
      <c r="F3931" s="17" t="s">
        <v>112</v>
      </c>
      <c r="G3931" s="47" t="s">
        <v>103</v>
      </c>
      <c r="H3931" s="47" t="s">
        <v>307</v>
      </c>
      <c r="I3931" s="47">
        <v>1</v>
      </c>
      <c r="J3931" s="47">
        <v>1</v>
      </c>
      <c r="K3931" s="106" t="s">
        <v>36</v>
      </c>
      <c r="L3931" s="20">
        <v>5282</v>
      </c>
      <c r="M3931" s="4" t="s">
        <v>5146</v>
      </c>
      <c r="N3931" s="47">
        <v>16</v>
      </c>
      <c r="O3931" s="17">
        <f t="shared" ref="O3931" si="2874">SUM(P3931:R3931)</f>
        <v>34</v>
      </c>
      <c r="P3931" s="17">
        <f>COUNTIF($H$3898:$H3931,"=W")</f>
        <v>8</v>
      </c>
      <c r="Q3931" s="17">
        <f>COUNTIF($H$3898:$H3931,"=D")</f>
        <v>15</v>
      </c>
      <c r="R3931" s="17">
        <f>COUNTIF($H$3898:$H3931,"=L")</f>
        <v>11</v>
      </c>
      <c r="S3931" s="17">
        <f t="shared" ref="S3931" si="2875">S3930+I3931</f>
        <v>43</v>
      </c>
      <c r="T3931" s="17">
        <f t="shared" ref="T3931" si="2876">T3930+J3931</f>
        <v>51</v>
      </c>
      <c r="U3931" s="17">
        <f t="shared" ref="U3931" si="2877">P3931*3+Q3931</f>
        <v>39</v>
      </c>
      <c r="V3931" s="17">
        <v>2</v>
      </c>
      <c r="W3931" s="17">
        <v>2</v>
      </c>
      <c r="X3931" s="17">
        <v>3</v>
      </c>
      <c r="Y3931" s="17">
        <v>3</v>
      </c>
      <c r="Z3931" s="17">
        <v>2</v>
      </c>
      <c r="AA3931" s="17">
        <v>6</v>
      </c>
      <c r="AB3931" s="17">
        <v>17</v>
      </c>
      <c r="AC3931" s="17">
        <v>11</v>
      </c>
      <c r="AD3931" s="83">
        <v>1</v>
      </c>
      <c r="AE3931" s="83">
        <v>1</v>
      </c>
      <c r="AF3931" s="5">
        <v>0</v>
      </c>
      <c r="AG3931" s="5">
        <v>0</v>
      </c>
      <c r="AH3931" s="83" t="s">
        <v>5143</v>
      </c>
      <c r="AI3931" s="17"/>
      <c r="AJ3931" s="18"/>
      <c r="AK3931" s="104">
        <f t="shared" si="2359"/>
        <v>77635</v>
      </c>
      <c r="AL3931" s="104">
        <f>AK3931/COUNTIF(G$3898:G3931,"H")</f>
        <v>4566.7647058823532</v>
      </c>
      <c r="AM3931" s="104">
        <f t="shared" si="2360"/>
        <v>49009</v>
      </c>
      <c r="AN3931" s="104">
        <f>AM3931/COUNTIF(G$3898:G3931,"A")</f>
        <v>2882.8823529411766</v>
      </c>
      <c r="AO3931" s="18"/>
      <c r="AP3931" s="18">
        <v>81</v>
      </c>
      <c r="AQ3931" s="18">
        <v>59</v>
      </c>
      <c r="AR3931" s="18">
        <v>53</v>
      </c>
      <c r="AS3931" s="18">
        <v>38</v>
      </c>
      <c r="AT3931" s="70">
        <f t="shared" ref="AT3931" si="2878">U3931</f>
        <v>39</v>
      </c>
      <c r="AU3931" s="18">
        <f t="shared" ref="AU3931" si="2879">N3931</f>
        <v>16</v>
      </c>
      <c r="AV3931" s="18">
        <f t="shared" ref="AV3931" si="2880">AR3931-AT3931</f>
        <v>14</v>
      </c>
      <c r="AW3931" s="47"/>
      <c r="AX3931" s="73"/>
      <c r="AY3931" s="105">
        <v>1496</v>
      </c>
      <c r="AZ3931" s="107">
        <f t="shared" si="2392"/>
        <v>0.71677394926164328</v>
      </c>
      <c r="BA3931" s="107">
        <f t="shared" ref="BA3931" si="2881">1-AZ3931</f>
        <v>0.28322605073835672</v>
      </c>
      <c r="BB3931" s="18"/>
      <c r="BC3931" s="18"/>
      <c r="BD3931" s="18"/>
      <c r="BE3931" s="18"/>
      <c r="BF3931" s="18"/>
      <c r="BG3931" s="18">
        <f t="shared" ref="BG3931" si="2882">IF(H3931="W",1,0)</f>
        <v>0</v>
      </c>
      <c r="BH3931" s="18">
        <f t="shared" ref="BH3931" si="2883">IF(H3931="W",BH3930+1,0)</f>
        <v>0</v>
      </c>
      <c r="BI3931" s="18">
        <f t="shared" ref="BI3931" si="2884">IF(H3931="D",1,0)</f>
        <v>1</v>
      </c>
      <c r="BJ3931" s="18">
        <f t="shared" ref="BJ3931" si="2885">IF(H3931="D",BJ3930+1,0)</f>
        <v>2</v>
      </c>
      <c r="BK3931" s="18">
        <f t="shared" ref="BK3931" si="2886">IF(H3931="L",1,0)</f>
        <v>0</v>
      </c>
      <c r="BL3931" s="18">
        <f t="shared" ref="BL3931" si="2887">IF(H3931="L",BL3930+1,0)</f>
        <v>0</v>
      </c>
      <c r="BM3931" s="18">
        <f t="shared" ref="BM3931" si="2888">IF(OR(H3931="W",H3931="D"),1,0)</f>
        <v>1</v>
      </c>
      <c r="BN3931" s="18">
        <f t="shared" ref="BN3931" si="2889">IF(OR(H3931="W",H3931="D"),BN3930+1,0)</f>
        <v>2</v>
      </c>
      <c r="BO3931" s="18">
        <f t="shared" ref="BO3931" si="2890">IF(OR(H3931="L",H3931="D"),1,0)</f>
        <v>1</v>
      </c>
      <c r="BP3931" s="18">
        <f t="shared" ref="BP3931" si="2891">IF(OR(H3931="L",H3931="D"),BP3930+1,0)</f>
        <v>3</v>
      </c>
      <c r="BQ3931" s="18">
        <f t="shared" ref="BQ3931" si="2892">IF(I3931&gt;0,1,0)</f>
        <v>1</v>
      </c>
      <c r="BR3931" s="18">
        <f t="shared" ref="BR3931" si="2893">IF(I3931&gt;0,BR3930+1,0)</f>
        <v>2</v>
      </c>
      <c r="BS3931" s="18">
        <f t="shared" ref="BS3931" si="2894">IF(J3931&gt;0,1,0)</f>
        <v>1</v>
      </c>
      <c r="BT3931" s="18">
        <f t="shared" ref="BT3931" si="2895">IF(J3931&gt;0,BT3930+1,0)</f>
        <v>3</v>
      </c>
      <c r="BU3931" s="73"/>
      <c r="BV3931" s="57" t="s">
        <v>4902</v>
      </c>
      <c r="BW3931" s="6">
        <v>81</v>
      </c>
      <c r="BY3931" s="57" t="s">
        <v>4907</v>
      </c>
      <c r="BZ3931" s="6">
        <v>62</v>
      </c>
      <c r="CB3931" s="57" t="s">
        <v>978</v>
      </c>
      <c r="CC3931" s="6">
        <v>59</v>
      </c>
      <c r="CE3931" s="57" t="s">
        <v>4903</v>
      </c>
      <c r="CF3931" s="6">
        <v>54</v>
      </c>
      <c r="CH3931" s="57" t="s">
        <v>5017</v>
      </c>
      <c r="CI3931" s="6">
        <v>54</v>
      </c>
      <c r="CK3931" s="57" t="s">
        <v>4086</v>
      </c>
      <c r="CL3931" s="6">
        <v>53</v>
      </c>
      <c r="CN3931" s="57" t="s">
        <v>4912</v>
      </c>
      <c r="CO3931" s="6">
        <v>53</v>
      </c>
      <c r="CT3931" s="6">
        <f t="shared" ref="CT3931" si="2896">V3931+X3931</f>
        <v>5</v>
      </c>
      <c r="CX3931" s="6" t="str">
        <f t="shared" si="2088"/>
        <v>H</v>
      </c>
      <c r="CY3931" s="87">
        <f t="shared" si="2089"/>
        <v>5282</v>
      </c>
      <c r="CZ3931" s="87">
        <f t="shared" si="2090"/>
        <v>1496</v>
      </c>
      <c r="DA3931" s="6">
        <f t="shared" si="2066"/>
        <v>3786</v>
      </c>
    </row>
    <row r="3932" spans="1:105" hidden="1" x14ac:dyDescent="0.2">
      <c r="A3932" s="47">
        <v>8835</v>
      </c>
      <c r="B3932" s="46">
        <f t="shared" si="2407"/>
        <v>7</v>
      </c>
      <c r="C3932" s="46">
        <f t="shared" si="2408"/>
        <v>24</v>
      </c>
      <c r="D3932" s="46">
        <f t="shared" si="2409"/>
        <v>2</v>
      </c>
      <c r="E3932" s="103">
        <v>45346</v>
      </c>
      <c r="F3932" s="17" t="s">
        <v>1177</v>
      </c>
      <c r="G3932" s="47" t="s">
        <v>310</v>
      </c>
      <c r="H3932" s="47" t="s">
        <v>308</v>
      </c>
      <c r="I3932" s="47">
        <v>0</v>
      </c>
      <c r="J3932" s="47">
        <v>2</v>
      </c>
      <c r="K3932" s="106" t="s">
        <v>3298</v>
      </c>
      <c r="L3932" s="20">
        <v>2187</v>
      </c>
      <c r="M3932" s="4" t="s">
        <v>5147</v>
      </c>
      <c r="N3932" s="47">
        <v>20</v>
      </c>
      <c r="O3932" s="17">
        <f t="shared" ref="O3932" si="2897">SUM(P3932:R3932)</f>
        <v>35</v>
      </c>
      <c r="P3932" s="17">
        <f>COUNTIF($H$3898:$H3932,"=W")</f>
        <v>8</v>
      </c>
      <c r="Q3932" s="17">
        <f>COUNTIF($H$3898:$H3932,"=D")</f>
        <v>15</v>
      </c>
      <c r="R3932" s="17">
        <f>COUNTIF($H$3898:$H3932,"=L")</f>
        <v>12</v>
      </c>
      <c r="S3932" s="17">
        <f t="shared" ref="S3932" si="2898">S3931+I3932</f>
        <v>43</v>
      </c>
      <c r="T3932" s="17">
        <f t="shared" ref="T3932" si="2899">T3931+J3932</f>
        <v>53</v>
      </c>
      <c r="U3932" s="17">
        <f t="shared" ref="U3932" si="2900">P3932*3+Q3932</f>
        <v>39</v>
      </c>
      <c r="V3932" s="17">
        <v>6</v>
      </c>
      <c r="W3932" s="17">
        <v>4</v>
      </c>
      <c r="X3932" s="17">
        <v>3</v>
      </c>
      <c r="Y3932" s="17">
        <v>2</v>
      </c>
      <c r="Z3932" s="17">
        <v>2</v>
      </c>
      <c r="AA3932" s="17">
        <v>9</v>
      </c>
      <c r="AB3932" s="17">
        <v>11</v>
      </c>
      <c r="AC3932" s="17">
        <v>14</v>
      </c>
      <c r="AD3932" s="83">
        <v>0</v>
      </c>
      <c r="AE3932" s="83">
        <v>0</v>
      </c>
      <c r="AF3932" s="5">
        <v>0</v>
      </c>
      <c r="AG3932" s="5">
        <v>0</v>
      </c>
      <c r="AH3932" s="83"/>
      <c r="AI3932" s="17"/>
      <c r="AJ3932" s="18"/>
      <c r="AK3932" s="104">
        <f t="shared" si="2359"/>
        <v>77635</v>
      </c>
      <c r="AL3932" s="104">
        <f>AK3932/COUNTIF(G$3898:G3932,"H")</f>
        <v>4566.7647058823532</v>
      </c>
      <c r="AM3932" s="104">
        <f t="shared" si="2360"/>
        <v>51196</v>
      </c>
      <c r="AN3932" s="104">
        <f>AM3932/COUNTIF(G$3898:G3932,"A")</f>
        <v>2844.2222222222222</v>
      </c>
      <c r="AO3932" s="18"/>
      <c r="AP3932" s="18">
        <v>82</v>
      </c>
      <c r="AQ3932" s="18">
        <v>62</v>
      </c>
      <c r="AR3932" s="18">
        <v>53</v>
      </c>
      <c r="AS3932" s="18">
        <v>39</v>
      </c>
      <c r="AT3932" s="70">
        <f t="shared" ref="AT3932" si="2901">U3932</f>
        <v>39</v>
      </c>
      <c r="AU3932" s="18">
        <f t="shared" ref="AU3932" si="2902">N3932</f>
        <v>20</v>
      </c>
      <c r="AV3932" s="18">
        <f t="shared" ref="AV3932" si="2903">AR3932-AT3932</f>
        <v>14</v>
      </c>
      <c r="AW3932" s="47"/>
      <c r="AX3932" s="73"/>
      <c r="AY3932" s="105">
        <v>530</v>
      </c>
      <c r="AZ3932" s="107">
        <f t="shared" si="2392"/>
        <v>0.24234110653863741</v>
      </c>
      <c r="BA3932" s="107">
        <f t="shared" ref="BA3932" si="2904">1-AZ3932</f>
        <v>0.75765889346136261</v>
      </c>
      <c r="BB3932" s="18"/>
      <c r="BC3932" s="18"/>
      <c r="BD3932" s="18"/>
      <c r="BE3932" s="18"/>
      <c r="BF3932" s="18"/>
      <c r="BG3932" s="18">
        <f t="shared" ref="BG3932" si="2905">IF(H3932="W",1,0)</f>
        <v>0</v>
      </c>
      <c r="BH3932" s="18">
        <f t="shared" ref="BH3932" si="2906">IF(H3932="W",BH3931+1,0)</f>
        <v>0</v>
      </c>
      <c r="BI3932" s="18">
        <f t="shared" ref="BI3932" si="2907">IF(H3932="D",1,0)</f>
        <v>0</v>
      </c>
      <c r="BJ3932" s="18">
        <f t="shared" ref="BJ3932" si="2908">IF(H3932="D",BJ3931+1,0)</f>
        <v>0</v>
      </c>
      <c r="BK3932" s="18">
        <f t="shared" ref="BK3932" si="2909">IF(H3932="L",1,0)</f>
        <v>1</v>
      </c>
      <c r="BL3932" s="18">
        <f t="shared" ref="BL3932" si="2910">IF(H3932="L",BL3931+1,0)</f>
        <v>1</v>
      </c>
      <c r="BM3932" s="18">
        <f t="shared" ref="BM3932" si="2911">IF(OR(H3932="W",H3932="D"),1,0)</f>
        <v>0</v>
      </c>
      <c r="BN3932" s="18">
        <f t="shared" ref="BN3932" si="2912">IF(OR(H3932="W",H3932="D"),BN3931+1,0)</f>
        <v>0</v>
      </c>
      <c r="BO3932" s="18">
        <f t="shared" ref="BO3932" si="2913">IF(OR(H3932="L",H3932="D"),1,0)</f>
        <v>1</v>
      </c>
      <c r="BP3932" s="18">
        <f t="shared" ref="BP3932" si="2914">IF(OR(H3932="L",H3932="D"),BP3931+1,0)</f>
        <v>4</v>
      </c>
      <c r="BQ3932" s="18">
        <f t="shared" ref="BQ3932" si="2915">IF(I3932&gt;0,1,0)</f>
        <v>0</v>
      </c>
      <c r="BR3932" s="18">
        <f t="shared" ref="BR3932" si="2916">IF(I3932&gt;0,BR3931+1,0)</f>
        <v>0</v>
      </c>
      <c r="BS3932" s="18">
        <f t="shared" ref="BS3932" si="2917">IF(J3932&gt;0,1,0)</f>
        <v>1</v>
      </c>
      <c r="BT3932" s="18">
        <f t="shared" ref="BT3932" si="2918">IF(J3932&gt;0,BT3931+1,0)</f>
        <v>4</v>
      </c>
      <c r="BU3932" s="73"/>
      <c r="BV3932" s="57" t="s">
        <v>4902</v>
      </c>
      <c r="BW3932" s="6">
        <v>82</v>
      </c>
      <c r="BY3932" s="57" t="s">
        <v>978</v>
      </c>
      <c r="BZ3932" s="6">
        <v>62</v>
      </c>
      <c r="CB3932" s="57" t="s">
        <v>4907</v>
      </c>
      <c r="CC3932" s="6">
        <v>62</v>
      </c>
      <c r="CE3932" s="57" t="s">
        <v>4903</v>
      </c>
      <c r="CF3932" s="6">
        <v>57</v>
      </c>
      <c r="CH3932" s="57" t="s">
        <v>4086</v>
      </c>
      <c r="CI3932" s="6">
        <v>56</v>
      </c>
      <c r="CK3932" s="57" t="s">
        <v>5017</v>
      </c>
      <c r="CL3932" s="6">
        <v>54</v>
      </c>
      <c r="CN3932" s="57" t="s">
        <v>4912</v>
      </c>
      <c r="CO3932" s="6">
        <v>53</v>
      </c>
      <c r="CT3932" s="6">
        <f t="shared" ref="CT3932" si="2919">V3932+X3932</f>
        <v>9</v>
      </c>
      <c r="CX3932" s="6" t="str">
        <f t="shared" si="2088"/>
        <v>A</v>
      </c>
      <c r="CY3932" s="87">
        <f t="shared" si="2089"/>
        <v>2187</v>
      </c>
      <c r="CZ3932" s="87">
        <f t="shared" si="2090"/>
        <v>530</v>
      </c>
      <c r="DA3932" s="6" t="str">
        <f t="shared" si="2066"/>
        <v>na</v>
      </c>
    </row>
    <row r="3933" spans="1:105" hidden="1" x14ac:dyDescent="0.2">
      <c r="A3933" s="47">
        <v>8836</v>
      </c>
      <c r="B3933" s="46">
        <f t="shared" si="2407"/>
        <v>7</v>
      </c>
      <c r="C3933" s="46">
        <f t="shared" si="2408"/>
        <v>2</v>
      </c>
      <c r="D3933" s="46">
        <f t="shared" si="2409"/>
        <v>3</v>
      </c>
      <c r="E3933" s="103">
        <v>45353</v>
      </c>
      <c r="F3933" s="17" t="s">
        <v>4947</v>
      </c>
      <c r="G3933" s="47" t="s">
        <v>103</v>
      </c>
      <c r="H3933" s="47" t="s">
        <v>308</v>
      </c>
      <c r="I3933" s="47">
        <v>2</v>
      </c>
      <c r="J3933" s="47">
        <v>3</v>
      </c>
      <c r="K3933" s="106" t="s">
        <v>558</v>
      </c>
      <c r="L3933" s="20">
        <v>4592</v>
      </c>
      <c r="M3933" s="145" t="s">
        <v>5148</v>
      </c>
      <c r="N3933" s="47">
        <v>21</v>
      </c>
      <c r="O3933" s="17">
        <f t="shared" ref="O3933" si="2920">SUM(P3933:R3933)</f>
        <v>36</v>
      </c>
      <c r="P3933" s="17">
        <f>COUNTIF($H$3898:$H3933,"=W")</f>
        <v>8</v>
      </c>
      <c r="Q3933" s="17">
        <f>COUNTIF($H$3898:$H3933,"=D")</f>
        <v>15</v>
      </c>
      <c r="R3933" s="17">
        <f>COUNTIF($H$3898:$H3933,"=L")</f>
        <v>13</v>
      </c>
      <c r="S3933" s="17">
        <f t="shared" ref="S3933" si="2921">S3932+I3933</f>
        <v>45</v>
      </c>
      <c r="T3933" s="17">
        <f t="shared" ref="T3933" si="2922">T3932+J3933</f>
        <v>56</v>
      </c>
      <c r="U3933" s="17">
        <f t="shared" ref="U3933" si="2923">P3933*3+Q3933</f>
        <v>39</v>
      </c>
      <c r="V3933" s="17">
        <v>6</v>
      </c>
      <c r="W3933" s="17">
        <v>4</v>
      </c>
      <c r="X3933" s="17">
        <v>1</v>
      </c>
      <c r="Y3933" s="17">
        <v>5</v>
      </c>
      <c r="Z3933" s="17">
        <v>3</v>
      </c>
      <c r="AA3933" s="17">
        <v>5</v>
      </c>
      <c r="AB3933" s="17">
        <v>7</v>
      </c>
      <c r="AC3933" s="17">
        <v>10</v>
      </c>
      <c r="AD3933" s="83">
        <v>1</v>
      </c>
      <c r="AE3933" s="83">
        <v>2</v>
      </c>
      <c r="AF3933" s="5">
        <v>0</v>
      </c>
      <c r="AG3933" s="5">
        <v>0</v>
      </c>
      <c r="AH3933" s="83" t="s">
        <v>3037</v>
      </c>
      <c r="AI3933" s="17"/>
      <c r="AJ3933" s="18"/>
      <c r="AK3933" s="104">
        <f t="shared" si="2359"/>
        <v>82227</v>
      </c>
      <c r="AL3933" s="104">
        <f>AK3933/COUNTIF(G$3898:G3933,"H")</f>
        <v>4568.166666666667</v>
      </c>
      <c r="AM3933" s="104">
        <f t="shared" si="2360"/>
        <v>51196</v>
      </c>
      <c r="AN3933" s="104">
        <f>AM3933/COUNTIF(G$3898:G3933,"A")</f>
        <v>2844.2222222222222</v>
      </c>
      <c r="AO3933" s="18"/>
      <c r="AP3933" s="18">
        <v>85</v>
      </c>
      <c r="AQ3933" s="18">
        <v>65</v>
      </c>
      <c r="AR3933" s="18">
        <v>57</v>
      </c>
      <c r="AS3933" s="18">
        <v>41</v>
      </c>
      <c r="AT3933" s="70">
        <f t="shared" ref="AT3933" si="2924">U3933</f>
        <v>39</v>
      </c>
      <c r="AU3933" s="18">
        <f t="shared" ref="AU3933" si="2925">N3933</f>
        <v>21</v>
      </c>
      <c r="AV3933" s="18">
        <f t="shared" ref="AV3933" si="2926">AR3933-AT3933</f>
        <v>18</v>
      </c>
      <c r="AW3933" s="47"/>
      <c r="AX3933" s="73"/>
      <c r="AY3933" s="105">
        <v>179</v>
      </c>
      <c r="AZ3933" s="107">
        <f t="shared" si="2392"/>
        <v>0.96101916376306618</v>
      </c>
      <c r="BA3933" s="107">
        <f t="shared" ref="BA3933" si="2927">1-AZ3933</f>
        <v>3.8980836236933825E-2</v>
      </c>
      <c r="BB3933" s="18"/>
      <c r="BC3933" s="18"/>
      <c r="BD3933" s="18"/>
      <c r="BE3933" s="18"/>
      <c r="BF3933" s="18"/>
      <c r="BG3933" s="18">
        <f t="shared" ref="BG3933" si="2928">IF(H3933="W",1,0)</f>
        <v>0</v>
      </c>
      <c r="BH3933" s="18">
        <f t="shared" ref="BH3933" si="2929">IF(H3933="W",BH3932+1,0)</f>
        <v>0</v>
      </c>
      <c r="BI3933" s="18">
        <f t="shared" ref="BI3933" si="2930">IF(H3933="D",1,0)</f>
        <v>0</v>
      </c>
      <c r="BJ3933" s="18">
        <f t="shared" ref="BJ3933" si="2931">IF(H3933="D",BJ3932+1,0)</f>
        <v>0</v>
      </c>
      <c r="BK3933" s="18">
        <f t="shared" ref="BK3933" si="2932">IF(H3933="L",1,0)</f>
        <v>1</v>
      </c>
      <c r="BL3933" s="18">
        <f t="shared" ref="BL3933" si="2933">IF(H3933="L",BL3932+1,0)</f>
        <v>2</v>
      </c>
      <c r="BM3933" s="18">
        <f t="shared" ref="BM3933" si="2934">IF(OR(H3933="W",H3933="D"),1,0)</f>
        <v>0</v>
      </c>
      <c r="BN3933" s="18">
        <f t="shared" ref="BN3933" si="2935">IF(OR(H3933="W",H3933="D"),BN3932+1,0)</f>
        <v>0</v>
      </c>
      <c r="BO3933" s="18">
        <f t="shared" ref="BO3933" si="2936">IF(OR(H3933="L",H3933="D"),1,0)</f>
        <v>1</v>
      </c>
      <c r="BP3933" s="18">
        <f t="shared" ref="BP3933" si="2937">IF(OR(H3933="L",H3933="D"),BP3932+1,0)</f>
        <v>5</v>
      </c>
      <c r="BQ3933" s="18">
        <f t="shared" ref="BQ3933" si="2938">IF(I3933&gt;0,1,0)</f>
        <v>1</v>
      </c>
      <c r="BR3933" s="18">
        <f t="shared" ref="BR3933" si="2939">IF(I3933&gt;0,BR3932+1,0)</f>
        <v>1</v>
      </c>
      <c r="BS3933" s="18">
        <f t="shared" ref="BS3933" si="2940">IF(J3933&gt;0,1,0)</f>
        <v>1</v>
      </c>
      <c r="BT3933" s="18">
        <f t="shared" ref="BT3933" si="2941">IF(J3933&gt;0,BT3932+1,0)</f>
        <v>5</v>
      </c>
      <c r="BU3933" s="73"/>
      <c r="BV3933" s="57" t="s">
        <v>4902</v>
      </c>
      <c r="BW3933" s="6">
        <v>85</v>
      </c>
      <c r="BY3933" s="57" t="s">
        <v>4907</v>
      </c>
      <c r="BZ3933" s="6">
        <v>65</v>
      </c>
      <c r="CB3933" s="57" t="s">
        <v>978</v>
      </c>
      <c r="CC3933" s="6">
        <v>65</v>
      </c>
      <c r="CE3933" s="57" t="s">
        <v>4903</v>
      </c>
      <c r="CF3933" s="6">
        <v>58</v>
      </c>
      <c r="CH3933" s="57" t="s">
        <v>4086</v>
      </c>
      <c r="CI3933" s="6">
        <v>57</v>
      </c>
      <c r="CK3933" s="57" t="s">
        <v>4912</v>
      </c>
      <c r="CL3933" s="6">
        <v>57</v>
      </c>
      <c r="CN3933" s="57" t="s">
        <v>5017</v>
      </c>
      <c r="CO3933" s="6">
        <v>57</v>
      </c>
      <c r="CT3933" s="6">
        <f t="shared" ref="CT3933" si="2942">V3933+X3933</f>
        <v>7</v>
      </c>
      <c r="CX3933" s="6" t="str">
        <f t="shared" si="2088"/>
        <v>H</v>
      </c>
      <c r="CY3933" s="87">
        <f t="shared" si="2089"/>
        <v>4592</v>
      </c>
      <c r="CZ3933" s="87">
        <f t="shared" si="2090"/>
        <v>179</v>
      </c>
      <c r="DA3933" s="6">
        <f t="shared" si="2066"/>
        <v>4413</v>
      </c>
    </row>
    <row r="3934" spans="1:105" hidden="1" x14ac:dyDescent="0.2">
      <c r="A3934" s="47">
        <v>8837</v>
      </c>
      <c r="B3934" s="46">
        <f t="shared" si="2407"/>
        <v>3</v>
      </c>
      <c r="C3934" s="46">
        <f t="shared" si="2408"/>
        <v>5</v>
      </c>
      <c r="D3934" s="46">
        <f t="shared" si="2409"/>
        <v>3</v>
      </c>
      <c r="E3934" s="103">
        <v>45356</v>
      </c>
      <c r="F3934" s="17" t="s">
        <v>4819</v>
      </c>
      <c r="G3934" s="47" t="s">
        <v>103</v>
      </c>
      <c r="H3934" s="47" t="s">
        <v>308</v>
      </c>
      <c r="I3934" s="47">
        <v>1</v>
      </c>
      <c r="J3934" s="47">
        <v>3</v>
      </c>
      <c r="K3934" s="106" t="s">
        <v>558</v>
      </c>
      <c r="L3934" s="20">
        <v>4433</v>
      </c>
      <c r="M3934" s="4" t="s">
        <v>5150</v>
      </c>
      <c r="N3934" s="47">
        <v>22</v>
      </c>
      <c r="O3934" s="17">
        <f t="shared" ref="O3934" si="2943">SUM(P3934:R3934)</f>
        <v>37</v>
      </c>
      <c r="P3934" s="17">
        <f>COUNTIF($H$3898:$H3934,"=W")</f>
        <v>8</v>
      </c>
      <c r="Q3934" s="17">
        <f>COUNTIF($H$3898:$H3934,"=D")</f>
        <v>15</v>
      </c>
      <c r="R3934" s="17">
        <f>COUNTIF($H$3898:$H3934,"=L")</f>
        <v>14</v>
      </c>
      <c r="S3934" s="17">
        <f t="shared" ref="S3934" si="2944">S3933+I3934</f>
        <v>46</v>
      </c>
      <c r="T3934" s="17">
        <f t="shared" ref="T3934" si="2945">T3933+J3934</f>
        <v>59</v>
      </c>
      <c r="U3934" s="17">
        <f t="shared" ref="U3934" si="2946">P3934*3+Q3934</f>
        <v>39</v>
      </c>
      <c r="V3934" s="17">
        <v>3</v>
      </c>
      <c r="W3934" s="17">
        <v>7</v>
      </c>
      <c r="X3934" s="17">
        <v>2</v>
      </c>
      <c r="Y3934" s="17">
        <v>6</v>
      </c>
      <c r="Z3934" s="17">
        <v>3</v>
      </c>
      <c r="AA3934" s="17">
        <v>8</v>
      </c>
      <c r="AB3934" s="17">
        <v>11</v>
      </c>
      <c r="AC3934" s="17">
        <v>16</v>
      </c>
      <c r="AD3934" s="83">
        <v>0</v>
      </c>
      <c r="AE3934" s="83">
        <v>1</v>
      </c>
      <c r="AF3934" s="5">
        <v>0</v>
      </c>
      <c r="AG3934" s="5">
        <v>0</v>
      </c>
      <c r="AH3934" s="83"/>
      <c r="AI3934" s="17"/>
      <c r="AJ3934" s="18"/>
      <c r="AK3934" s="104">
        <f t="shared" si="2359"/>
        <v>86660</v>
      </c>
      <c r="AL3934" s="104">
        <f>AK3934/COUNTIF(G$3898:G3934,"H")</f>
        <v>4561.0526315789475</v>
      </c>
      <c r="AM3934" s="104">
        <f t="shared" si="2360"/>
        <v>51196</v>
      </c>
      <c r="AN3934" s="104">
        <f>AM3934/COUNTIF(G$3898:G3934,"A")</f>
        <v>2844.2222222222222</v>
      </c>
      <c r="AO3934" s="18"/>
      <c r="AP3934" s="18">
        <v>85</v>
      </c>
      <c r="AQ3934" s="18">
        <v>66</v>
      </c>
      <c r="AR3934" s="18">
        <v>57</v>
      </c>
      <c r="AS3934" s="18">
        <v>41</v>
      </c>
      <c r="AT3934" s="70">
        <f t="shared" ref="AT3934" si="2947">U3934</f>
        <v>39</v>
      </c>
      <c r="AU3934" s="18">
        <f t="shared" ref="AU3934:AU3935" si="2948">N3934</f>
        <v>22</v>
      </c>
      <c r="AV3934" s="18">
        <f t="shared" ref="AV3934:AV3935" si="2949">AR3934-AT3934</f>
        <v>18</v>
      </c>
      <c r="AW3934" s="47"/>
      <c r="AX3934" s="73"/>
      <c r="AY3934" s="105">
        <v>93</v>
      </c>
      <c r="AZ3934" s="107">
        <f t="shared" si="2392"/>
        <v>0.97902097902097907</v>
      </c>
      <c r="BA3934" s="107">
        <f t="shared" ref="BA3934" si="2950">1-AZ3934</f>
        <v>2.0979020979020935E-2</v>
      </c>
      <c r="BB3934" s="18"/>
      <c r="BC3934" s="18"/>
      <c r="BD3934" s="18"/>
      <c r="BE3934" s="18"/>
      <c r="BF3934" s="18"/>
      <c r="BG3934" s="18">
        <f t="shared" ref="BG3934" si="2951">IF(H3934="W",1,0)</f>
        <v>0</v>
      </c>
      <c r="BH3934" s="18">
        <f t="shared" ref="BH3934" si="2952">IF(H3934="W",BH3933+1,0)</f>
        <v>0</v>
      </c>
      <c r="BI3934" s="18">
        <f t="shared" ref="BI3934" si="2953">IF(H3934="D",1,0)</f>
        <v>0</v>
      </c>
      <c r="BJ3934" s="18">
        <f t="shared" ref="BJ3934" si="2954">IF(H3934="D",BJ3933+1,0)</f>
        <v>0</v>
      </c>
      <c r="BK3934" s="18">
        <f t="shared" ref="BK3934" si="2955">IF(H3934="L",1,0)</f>
        <v>1</v>
      </c>
      <c r="BL3934" s="18">
        <f t="shared" ref="BL3934" si="2956">IF(H3934="L",BL3933+1,0)</f>
        <v>3</v>
      </c>
      <c r="BM3934" s="18">
        <f t="shared" ref="BM3934" si="2957">IF(OR(H3934="W",H3934="D"),1,0)</f>
        <v>0</v>
      </c>
      <c r="BN3934" s="18">
        <f t="shared" ref="BN3934" si="2958">IF(OR(H3934="W",H3934="D"),BN3933+1,0)</f>
        <v>0</v>
      </c>
      <c r="BO3934" s="18">
        <f t="shared" ref="BO3934" si="2959">IF(OR(H3934="L",H3934="D"),1,0)</f>
        <v>1</v>
      </c>
      <c r="BP3934" s="18">
        <f t="shared" ref="BP3934" si="2960">IF(OR(H3934="L",H3934="D"),BP3933+1,0)</f>
        <v>6</v>
      </c>
      <c r="BQ3934" s="18">
        <f t="shared" ref="BQ3934" si="2961">IF(I3934&gt;0,1,0)</f>
        <v>1</v>
      </c>
      <c r="BR3934" s="18">
        <f t="shared" ref="BR3934" si="2962">IF(I3934&gt;0,BR3933+1,0)</f>
        <v>2</v>
      </c>
      <c r="BS3934" s="18">
        <f t="shared" ref="BS3934" si="2963">IF(J3934&gt;0,1,0)</f>
        <v>1</v>
      </c>
      <c r="BT3934" s="18">
        <f t="shared" ref="BT3934" si="2964">IF(J3934&gt;0,BT3933+1,0)</f>
        <v>6</v>
      </c>
      <c r="BU3934" s="73"/>
      <c r="BV3934" s="57" t="s">
        <v>4902</v>
      </c>
      <c r="BW3934" s="6">
        <v>85</v>
      </c>
      <c r="BY3934" s="57" t="s">
        <v>978</v>
      </c>
      <c r="BZ3934" s="6">
        <v>68</v>
      </c>
      <c r="CB3934" s="57" t="s">
        <v>4907</v>
      </c>
      <c r="CC3934" s="6">
        <v>66</v>
      </c>
      <c r="CE3934" s="57" t="s">
        <v>4903</v>
      </c>
      <c r="CF3934" s="6">
        <v>61</v>
      </c>
      <c r="CH3934" s="57" t="s">
        <v>4912</v>
      </c>
      <c r="CI3934" s="6">
        <v>58</v>
      </c>
      <c r="CK3934" s="57" t="s">
        <v>4086</v>
      </c>
      <c r="CL3934" s="6">
        <v>57</v>
      </c>
      <c r="CN3934" s="57" t="s">
        <v>5017</v>
      </c>
      <c r="CO3934" s="6">
        <v>57</v>
      </c>
      <c r="CT3934" s="6">
        <f t="shared" ref="CT3934:CT3936" si="2965">V3934+X3934</f>
        <v>5</v>
      </c>
      <c r="CX3934" s="6" t="str">
        <f t="shared" si="2088"/>
        <v>H</v>
      </c>
      <c r="CY3934" s="87">
        <f t="shared" si="2089"/>
        <v>4433</v>
      </c>
      <c r="CZ3934" s="87">
        <f t="shared" si="2090"/>
        <v>93</v>
      </c>
      <c r="DA3934" s="6">
        <f t="shared" si="2066"/>
        <v>4340</v>
      </c>
    </row>
    <row r="3935" spans="1:105" hidden="1" x14ac:dyDescent="0.2">
      <c r="A3935" s="47">
        <v>8838</v>
      </c>
      <c r="B3935" s="46">
        <f t="shared" si="2407"/>
        <v>7</v>
      </c>
      <c r="C3935" s="46">
        <f t="shared" si="2408"/>
        <v>9</v>
      </c>
      <c r="D3935" s="46">
        <f t="shared" si="2409"/>
        <v>3</v>
      </c>
      <c r="E3935" s="103">
        <v>45360</v>
      </c>
      <c r="F3935" s="17" t="s">
        <v>3366</v>
      </c>
      <c r="G3935" s="47" t="s">
        <v>310</v>
      </c>
      <c r="H3935" s="47" t="s">
        <v>307</v>
      </c>
      <c r="I3935" s="47">
        <v>0</v>
      </c>
      <c r="J3935" s="47">
        <v>0</v>
      </c>
      <c r="K3935" s="106" t="s">
        <v>36</v>
      </c>
      <c r="L3935" s="20">
        <v>3521</v>
      </c>
      <c r="N3935" s="47">
        <v>22</v>
      </c>
      <c r="O3935" s="17">
        <f t="shared" ref="O3935" si="2966">SUM(P3935:R3935)</f>
        <v>38</v>
      </c>
      <c r="P3935" s="17">
        <f>COUNTIF($H$3898:$H3935,"=W")</f>
        <v>8</v>
      </c>
      <c r="Q3935" s="17">
        <f>COUNTIF($H$3898:$H3935,"=D")</f>
        <v>16</v>
      </c>
      <c r="R3935" s="17">
        <f>COUNTIF($H$3898:$H3935,"=L")</f>
        <v>14</v>
      </c>
      <c r="S3935" s="17">
        <f t="shared" ref="S3935" si="2967">S3934+I3935</f>
        <v>46</v>
      </c>
      <c r="T3935" s="17">
        <f t="shared" ref="T3935" si="2968">T3934+J3935</f>
        <v>59</v>
      </c>
      <c r="U3935" s="17">
        <f t="shared" ref="U3935" si="2969">P3935*3+Q3935</f>
        <v>40</v>
      </c>
      <c r="V3935" s="17"/>
      <c r="W3935" s="17"/>
      <c r="X3935" s="17"/>
      <c r="Y3935" s="17"/>
      <c r="Z3935" s="17"/>
      <c r="AA3935" s="17"/>
      <c r="AB3935" s="17"/>
      <c r="AC3935" s="17"/>
      <c r="AD3935" s="83">
        <v>4</v>
      </c>
      <c r="AE3935" s="83">
        <v>0</v>
      </c>
      <c r="AF3935" s="5">
        <v>0</v>
      </c>
      <c r="AG3935" s="5">
        <v>0</v>
      </c>
      <c r="AH3935" s="83" t="s">
        <v>5152</v>
      </c>
      <c r="AK3935" s="104">
        <f t="shared" si="2359"/>
        <v>86660</v>
      </c>
      <c r="AL3935" s="104">
        <f>AK3935/COUNTIF(G$3898:G3935,"H")</f>
        <v>4561.0526315789475</v>
      </c>
      <c r="AM3935" s="104">
        <f t="shared" si="2360"/>
        <v>54717</v>
      </c>
      <c r="AN3935" s="104">
        <f>AM3935/COUNTIF(G$3898:G3935,"A")</f>
        <v>2879.8421052631579</v>
      </c>
      <c r="AP3935" s="18">
        <v>88</v>
      </c>
      <c r="AQ3935" s="18">
        <v>66</v>
      </c>
      <c r="AR3935" s="18">
        <v>57</v>
      </c>
      <c r="AS3935" s="18">
        <v>43</v>
      </c>
      <c r="AT3935" s="70">
        <f t="shared" ref="AT3935" si="2970">U3935</f>
        <v>40</v>
      </c>
      <c r="AU3935" s="18">
        <f t="shared" si="2948"/>
        <v>22</v>
      </c>
      <c r="AV3935" s="18">
        <f t="shared" si="2949"/>
        <v>17</v>
      </c>
      <c r="AY3935" s="105">
        <v>321</v>
      </c>
      <c r="AZ3935" s="107">
        <f t="shared" si="2392"/>
        <v>9.1167282022152796E-2</v>
      </c>
      <c r="BA3935" s="107">
        <f t="shared" ref="BA3935" si="2971">1-AZ3935</f>
        <v>0.90883271797784726</v>
      </c>
      <c r="BG3935" s="18">
        <f t="shared" ref="BG3935" si="2972">IF(H3935="W",1,0)</f>
        <v>0</v>
      </c>
      <c r="BH3935" s="18">
        <f t="shared" ref="BH3935" si="2973">IF(H3935="W",BH3934+1,0)</f>
        <v>0</v>
      </c>
      <c r="BI3935" s="18">
        <f t="shared" ref="BI3935" si="2974">IF(H3935="D",1,0)</f>
        <v>1</v>
      </c>
      <c r="BJ3935" s="18">
        <f t="shared" ref="BJ3935" si="2975">IF(H3935="D",BJ3934+1,0)</f>
        <v>1</v>
      </c>
      <c r="BK3935" s="18">
        <f t="shared" ref="BK3935" si="2976">IF(H3935="L",1,0)</f>
        <v>0</v>
      </c>
      <c r="BL3935" s="18">
        <f t="shared" ref="BL3935" si="2977">IF(H3935="L",BL3934+1,0)</f>
        <v>0</v>
      </c>
      <c r="BM3935" s="18">
        <f t="shared" ref="BM3935" si="2978">IF(OR(H3935="W",H3935="D"),1,0)</f>
        <v>1</v>
      </c>
      <c r="BN3935" s="18">
        <f t="shared" ref="BN3935" si="2979">IF(OR(H3935="W",H3935="D"),BN3934+1,0)</f>
        <v>1</v>
      </c>
      <c r="BO3935" s="18">
        <f t="shared" ref="BO3935" si="2980">IF(OR(H3935="L",H3935="D"),1,0)</f>
        <v>1</v>
      </c>
      <c r="BP3935" s="18">
        <f t="shared" ref="BP3935" si="2981">IF(OR(H3935="L",H3935="D"),BP3934+1,0)</f>
        <v>7</v>
      </c>
      <c r="BQ3935" s="18">
        <f t="shared" ref="BQ3935" si="2982">IF(I3935&gt;0,1,0)</f>
        <v>0</v>
      </c>
      <c r="BR3935" s="18">
        <f t="shared" ref="BR3935" si="2983">IF(I3935&gt;0,BR3934+1,0)</f>
        <v>0</v>
      </c>
      <c r="BS3935" s="18">
        <f t="shared" ref="BS3935" si="2984">IF(J3935&gt;0,1,0)</f>
        <v>0</v>
      </c>
      <c r="BT3935" s="18">
        <f t="shared" ref="BT3935" si="2985">IF(J3935&gt;0,BT3934+1,0)</f>
        <v>0</v>
      </c>
      <c r="BU3935" s="73"/>
      <c r="BV3935" s="57" t="s">
        <v>4902</v>
      </c>
      <c r="BW3935" s="6">
        <v>88</v>
      </c>
      <c r="BY3935" s="57" t="s">
        <v>978</v>
      </c>
      <c r="BZ3935" s="6">
        <v>68</v>
      </c>
      <c r="CB3935" s="57" t="s">
        <v>4907</v>
      </c>
      <c r="CC3935" s="6">
        <v>66</v>
      </c>
      <c r="CE3935" s="57" t="s">
        <v>4903</v>
      </c>
      <c r="CF3935" s="6">
        <v>61</v>
      </c>
      <c r="CH3935" s="57" t="s">
        <v>5017</v>
      </c>
      <c r="CI3935" s="6">
        <v>60</v>
      </c>
      <c r="CK3935" s="57" t="s">
        <v>4912</v>
      </c>
      <c r="CL3935" s="6">
        <v>58</v>
      </c>
      <c r="CN3935" s="57" t="s">
        <v>4086</v>
      </c>
      <c r="CO3935" s="6">
        <v>57</v>
      </c>
      <c r="CT3935" s="6">
        <f t="shared" si="2965"/>
        <v>0</v>
      </c>
      <c r="CX3935" s="6" t="str">
        <f t="shared" si="2088"/>
        <v>A</v>
      </c>
      <c r="CY3935" s="87">
        <f t="shared" si="2089"/>
        <v>3521</v>
      </c>
      <c r="CZ3935" s="87">
        <f t="shared" si="2090"/>
        <v>321</v>
      </c>
      <c r="DA3935" s="6" t="str">
        <f t="shared" si="2066"/>
        <v>na</v>
      </c>
    </row>
    <row r="3936" spans="1:105" hidden="1" x14ac:dyDescent="0.2">
      <c r="A3936" s="47">
        <v>8839</v>
      </c>
      <c r="B3936" s="46">
        <f t="shared" si="2407"/>
        <v>3</v>
      </c>
      <c r="C3936" s="46">
        <f t="shared" si="2408"/>
        <v>12</v>
      </c>
      <c r="D3936" s="46">
        <f t="shared" si="2409"/>
        <v>3</v>
      </c>
      <c r="E3936" s="103">
        <v>45363</v>
      </c>
      <c r="F3936" s="17" t="s">
        <v>3450</v>
      </c>
      <c r="G3936" s="47" t="s">
        <v>310</v>
      </c>
      <c r="H3936" s="47" t="s">
        <v>308</v>
      </c>
      <c r="I3936" s="47">
        <v>1</v>
      </c>
      <c r="J3936" s="47">
        <v>6</v>
      </c>
      <c r="K3936" s="106" t="s">
        <v>2995</v>
      </c>
      <c r="L3936" s="20">
        <v>1554</v>
      </c>
      <c r="M3936" s="4" t="s">
        <v>5153</v>
      </c>
      <c r="N3936" s="47">
        <v>23</v>
      </c>
      <c r="O3936" s="17">
        <f t="shared" ref="O3936" si="2986">SUM(P3936:R3936)</f>
        <v>39</v>
      </c>
      <c r="P3936" s="17">
        <f>COUNTIF($H$3898:$H3936,"=W")</f>
        <v>8</v>
      </c>
      <c r="Q3936" s="17">
        <f>COUNTIF($H$3898:$H3936,"=D")</f>
        <v>16</v>
      </c>
      <c r="R3936" s="17">
        <f>COUNTIF($H$3898:$H3936,"=L")</f>
        <v>15</v>
      </c>
      <c r="S3936" s="17">
        <f t="shared" ref="S3936" si="2987">S3935+I3936</f>
        <v>47</v>
      </c>
      <c r="T3936" s="17">
        <f t="shared" ref="T3936" si="2988">T3935+J3936</f>
        <v>65</v>
      </c>
      <c r="U3936" s="17">
        <f t="shared" ref="U3936" si="2989">P3936*3+Q3936</f>
        <v>40</v>
      </c>
      <c r="V3936" s="17">
        <v>5</v>
      </c>
      <c r="W3936" s="17">
        <v>9</v>
      </c>
      <c r="X3936" s="17">
        <v>3</v>
      </c>
      <c r="Y3936" s="17">
        <v>10</v>
      </c>
      <c r="Z3936" s="17">
        <v>5</v>
      </c>
      <c r="AA3936" s="17">
        <v>9</v>
      </c>
      <c r="AB3936" s="17">
        <v>3</v>
      </c>
      <c r="AC3936" s="17">
        <v>12</v>
      </c>
      <c r="AD3936" s="83">
        <v>0</v>
      </c>
      <c r="AE3936" s="83">
        <v>2</v>
      </c>
      <c r="AF3936" s="5">
        <v>0</v>
      </c>
      <c r="AG3936" s="5">
        <v>0</v>
      </c>
      <c r="AH3936" s="83"/>
      <c r="AK3936" s="104">
        <f t="shared" si="2359"/>
        <v>86660</v>
      </c>
      <c r="AL3936" s="104">
        <f>AK3936/COUNTIF(G$3898:G3936,"H")</f>
        <v>4561.0526315789475</v>
      </c>
      <c r="AM3936" s="104">
        <f t="shared" si="2360"/>
        <v>56271</v>
      </c>
      <c r="AN3936" s="104">
        <f>AM3936/COUNTIF(G$3898:G3936,"A")</f>
        <v>2813.55</v>
      </c>
      <c r="AP3936" s="18">
        <v>91</v>
      </c>
      <c r="AQ3936" s="18">
        <v>66</v>
      </c>
      <c r="AR3936" s="18">
        <v>58</v>
      </c>
      <c r="AS3936" s="18">
        <v>43</v>
      </c>
      <c r="AT3936" s="70">
        <f t="shared" ref="AT3936" si="2990">U3936</f>
        <v>40</v>
      </c>
      <c r="AU3936" s="18">
        <f t="shared" ref="AU3936" si="2991">N3936</f>
        <v>23</v>
      </c>
      <c r="AV3936" s="18">
        <f t="shared" ref="AV3936" si="2992">AR3936-AT3936</f>
        <v>18</v>
      </c>
      <c r="AY3936" s="105">
        <v>269</v>
      </c>
      <c r="AZ3936" s="107">
        <f t="shared" si="2392"/>
        <v>0.1731016731016731</v>
      </c>
      <c r="BA3936" s="107">
        <f t="shared" ref="BA3936" si="2993">1-AZ3936</f>
        <v>0.82689832689832687</v>
      </c>
      <c r="BG3936" s="18">
        <f t="shared" ref="BG3936" si="2994">IF(H3936="W",1,0)</f>
        <v>0</v>
      </c>
      <c r="BH3936" s="18">
        <f t="shared" ref="BH3936" si="2995">IF(H3936="W",BH3935+1,0)</f>
        <v>0</v>
      </c>
      <c r="BI3936" s="18">
        <f t="shared" ref="BI3936" si="2996">IF(H3936="D",1,0)</f>
        <v>0</v>
      </c>
      <c r="BJ3936" s="18">
        <f t="shared" ref="BJ3936" si="2997">IF(H3936="D",BJ3935+1,0)</f>
        <v>0</v>
      </c>
      <c r="BK3936" s="18">
        <f t="shared" ref="BK3936" si="2998">IF(H3936="L",1,0)</f>
        <v>1</v>
      </c>
      <c r="BL3936" s="18">
        <f t="shared" ref="BL3936" si="2999">IF(H3936="L",BL3935+1,0)</f>
        <v>1</v>
      </c>
      <c r="BM3936" s="18">
        <f t="shared" ref="BM3936" si="3000">IF(OR(H3936="W",H3936="D"),1,0)</f>
        <v>0</v>
      </c>
      <c r="BN3936" s="18">
        <f t="shared" ref="BN3936" si="3001">IF(OR(H3936="W",H3936="D"),BN3935+1,0)</f>
        <v>0</v>
      </c>
      <c r="BO3936" s="18">
        <f t="shared" ref="BO3936" si="3002">IF(OR(H3936="L",H3936="D"),1,0)</f>
        <v>1</v>
      </c>
      <c r="BP3936" s="18">
        <f t="shared" ref="BP3936" si="3003">IF(OR(H3936="L",H3936="D"),BP3935+1,0)</f>
        <v>8</v>
      </c>
      <c r="BQ3936" s="18">
        <f t="shared" ref="BQ3936" si="3004">IF(I3936&gt;0,1,0)</f>
        <v>1</v>
      </c>
      <c r="BR3936" s="18">
        <f t="shared" ref="BR3936" si="3005">IF(I3936&gt;0,BR3935+1,0)</f>
        <v>1</v>
      </c>
      <c r="BS3936" s="18">
        <f t="shared" ref="BS3936" si="3006">IF(J3936&gt;0,1,0)</f>
        <v>1</v>
      </c>
      <c r="BT3936" s="18">
        <f t="shared" ref="BT3936" si="3007">IF(J3936&gt;0,BT3935+1,0)</f>
        <v>1</v>
      </c>
      <c r="BU3936" s="73"/>
      <c r="BV3936" s="57" t="s">
        <v>4902</v>
      </c>
      <c r="BW3936" s="6">
        <v>91</v>
      </c>
      <c r="BY3936" s="57" t="s">
        <v>978</v>
      </c>
      <c r="BZ3936" s="6">
        <v>68</v>
      </c>
      <c r="CB3936" s="57" t="s">
        <v>4907</v>
      </c>
      <c r="CC3936" s="6">
        <v>66</v>
      </c>
      <c r="CE3936" s="57" t="s">
        <v>4903</v>
      </c>
      <c r="CF3936" s="6">
        <v>64</v>
      </c>
      <c r="CH3936" s="57" t="s">
        <v>5017</v>
      </c>
      <c r="CI3936" s="6">
        <v>63</v>
      </c>
      <c r="CK3936" s="57" t="s">
        <v>4086</v>
      </c>
      <c r="CL3936" s="6">
        <v>60</v>
      </c>
      <c r="CN3936" s="57" t="s">
        <v>182</v>
      </c>
      <c r="CO3936" s="6">
        <v>58</v>
      </c>
      <c r="CT3936" s="6">
        <f t="shared" si="2965"/>
        <v>8</v>
      </c>
      <c r="CX3936" s="6" t="str">
        <f t="shared" si="2088"/>
        <v>A</v>
      </c>
      <c r="CY3936" s="87">
        <f t="shared" si="2089"/>
        <v>1554</v>
      </c>
      <c r="CZ3936" s="87">
        <f t="shared" si="2090"/>
        <v>269</v>
      </c>
      <c r="DA3936" s="6" t="str">
        <f t="shared" si="2066"/>
        <v>na</v>
      </c>
    </row>
    <row r="3937" spans="1:105" hidden="1" x14ac:dyDescent="0.2">
      <c r="A3937" s="47">
        <v>8840</v>
      </c>
      <c r="B3937" s="46">
        <f t="shared" si="2407"/>
        <v>7</v>
      </c>
      <c r="C3937" s="46">
        <f t="shared" si="2408"/>
        <v>16</v>
      </c>
      <c r="D3937" s="46">
        <f t="shared" si="2409"/>
        <v>3</v>
      </c>
      <c r="E3937" s="103">
        <v>45367</v>
      </c>
      <c r="F3937" s="17" t="s">
        <v>818</v>
      </c>
      <c r="G3937" s="47" t="s">
        <v>103</v>
      </c>
      <c r="H3937" s="47" t="s">
        <v>306</v>
      </c>
      <c r="I3937" s="47">
        <v>1</v>
      </c>
      <c r="J3937" s="47">
        <v>0</v>
      </c>
      <c r="K3937" s="106" t="s">
        <v>36</v>
      </c>
      <c r="L3937" s="20">
        <v>4309</v>
      </c>
      <c r="M3937" s="145" t="s">
        <v>5154</v>
      </c>
      <c r="N3937" s="47">
        <v>21</v>
      </c>
      <c r="O3937" s="17">
        <f t="shared" ref="O3937" si="3008">SUM(P3937:R3937)</f>
        <v>40</v>
      </c>
      <c r="P3937" s="17">
        <f>COUNTIF($H$3898:$H3937,"=W")</f>
        <v>9</v>
      </c>
      <c r="Q3937" s="17">
        <f>COUNTIF($H$3898:$H3937,"=D")</f>
        <v>16</v>
      </c>
      <c r="R3937" s="17">
        <f>COUNTIF($H$3898:$H3937,"=L")</f>
        <v>15</v>
      </c>
      <c r="S3937" s="17">
        <f t="shared" ref="S3937" si="3009">S3936+I3937</f>
        <v>48</v>
      </c>
      <c r="T3937" s="17">
        <f t="shared" ref="T3937" si="3010">T3936+J3937</f>
        <v>65</v>
      </c>
      <c r="U3937" s="17">
        <f t="shared" ref="U3937" si="3011">P3937*3+Q3937</f>
        <v>43</v>
      </c>
      <c r="V3937" s="17">
        <v>5</v>
      </c>
      <c r="W3937" s="17">
        <v>3</v>
      </c>
      <c r="X3937" s="17">
        <v>3</v>
      </c>
      <c r="Y3937" s="17">
        <v>4</v>
      </c>
      <c r="Z3937" s="17">
        <v>13</v>
      </c>
      <c r="AA3937" s="17">
        <v>7</v>
      </c>
      <c r="AB3937" s="17">
        <v>11</v>
      </c>
      <c r="AC3937" s="17">
        <v>8</v>
      </c>
      <c r="AD3937" s="83">
        <v>2</v>
      </c>
      <c r="AE3937" s="83">
        <v>4</v>
      </c>
      <c r="AF3937" s="5">
        <v>0</v>
      </c>
      <c r="AG3937" s="5">
        <v>0</v>
      </c>
      <c r="AH3937" s="83" t="s">
        <v>5155</v>
      </c>
      <c r="AK3937" s="104">
        <f t="shared" si="2359"/>
        <v>90969</v>
      </c>
      <c r="AL3937" s="104">
        <f>AK3937/COUNTIF(G$3898:G3937,"H")</f>
        <v>4548.45</v>
      </c>
      <c r="AM3937" s="104">
        <f t="shared" si="2360"/>
        <v>56271</v>
      </c>
      <c r="AN3937" s="104">
        <f>AM3937/COUNTIF(G$3898:G3937,"A")</f>
        <v>2813.55</v>
      </c>
      <c r="AP3937" s="18">
        <v>92</v>
      </c>
      <c r="AQ3937" s="18">
        <v>67</v>
      </c>
      <c r="AR3937" s="18">
        <v>60</v>
      </c>
      <c r="AS3937" s="18">
        <v>44</v>
      </c>
      <c r="AT3937" s="70">
        <f t="shared" ref="AT3937" si="3012">U3937</f>
        <v>43</v>
      </c>
      <c r="AU3937" s="18">
        <f t="shared" ref="AU3937" si="3013">N3937</f>
        <v>21</v>
      </c>
      <c r="AV3937" s="18">
        <f t="shared" ref="AV3937" si="3014">AR3937-AT3937</f>
        <v>17</v>
      </c>
      <c r="AY3937" s="105">
        <v>361</v>
      </c>
      <c r="AZ3937" s="107">
        <f t="shared" si="2392"/>
        <v>0.91622186122070082</v>
      </c>
      <c r="BA3937" s="107">
        <f t="shared" ref="BA3937" si="3015">1-AZ3937</f>
        <v>8.3778138779299183E-2</v>
      </c>
      <c r="BG3937" s="18">
        <f t="shared" ref="BG3937" si="3016">IF(H3937="W",1,0)</f>
        <v>1</v>
      </c>
      <c r="BH3937" s="18">
        <f t="shared" ref="BH3937" si="3017">IF(H3937="W",BH3936+1,0)</f>
        <v>1</v>
      </c>
      <c r="BI3937" s="18">
        <f t="shared" ref="BI3937" si="3018">IF(H3937="D",1,0)</f>
        <v>0</v>
      </c>
      <c r="BJ3937" s="18">
        <f t="shared" ref="BJ3937" si="3019">IF(H3937="D",BJ3936+1,0)</f>
        <v>0</v>
      </c>
      <c r="BK3937" s="18">
        <f t="shared" ref="BK3937" si="3020">IF(H3937="L",1,0)</f>
        <v>0</v>
      </c>
      <c r="BL3937" s="18">
        <f t="shared" ref="BL3937" si="3021">IF(H3937="L",BL3936+1,0)</f>
        <v>0</v>
      </c>
      <c r="BM3937" s="18">
        <f t="shared" ref="BM3937" si="3022">IF(OR(H3937="W",H3937="D"),1,0)</f>
        <v>1</v>
      </c>
      <c r="BN3937" s="18">
        <f t="shared" ref="BN3937" si="3023">IF(OR(H3937="W",H3937="D"),BN3936+1,0)</f>
        <v>1</v>
      </c>
      <c r="BO3937" s="18">
        <f t="shared" ref="BO3937" si="3024">IF(OR(H3937="L",H3937="D"),1,0)</f>
        <v>0</v>
      </c>
      <c r="BP3937" s="18">
        <f t="shared" ref="BP3937" si="3025">IF(OR(H3937="L",H3937="D"),BP3936+1,0)</f>
        <v>0</v>
      </c>
      <c r="BQ3937" s="18">
        <f t="shared" ref="BQ3937" si="3026">IF(I3937&gt;0,1,0)</f>
        <v>1</v>
      </c>
      <c r="BR3937" s="18">
        <f t="shared" ref="BR3937" si="3027">IF(I3937&gt;0,BR3936+1,0)</f>
        <v>2</v>
      </c>
      <c r="BS3937" s="18">
        <f t="shared" ref="BS3937" si="3028">IF(J3937&gt;0,1,0)</f>
        <v>0</v>
      </c>
      <c r="BT3937" s="18">
        <f t="shared" ref="BT3937" si="3029">IF(J3937&gt;0,BT3936+1,0)</f>
        <v>0</v>
      </c>
      <c r="BU3937" s="73"/>
      <c r="BV3937" s="57" t="s">
        <v>4902</v>
      </c>
      <c r="BW3937" s="6">
        <v>92</v>
      </c>
      <c r="BY3937" s="57" t="s">
        <v>978</v>
      </c>
      <c r="BZ3937" s="6">
        <v>68</v>
      </c>
      <c r="CB3937" s="57" t="s">
        <v>4907</v>
      </c>
      <c r="CC3937" s="6">
        <v>67</v>
      </c>
      <c r="CE3937" s="57" t="s">
        <v>4903</v>
      </c>
      <c r="CF3937" s="6">
        <v>65</v>
      </c>
      <c r="CH3937" s="57" t="s">
        <v>5017</v>
      </c>
      <c r="CI3937" s="6">
        <v>63</v>
      </c>
      <c r="CK3937" s="57" t="s">
        <v>182</v>
      </c>
      <c r="CL3937" s="6">
        <v>61</v>
      </c>
      <c r="CN3937" s="57" t="s">
        <v>4086</v>
      </c>
      <c r="CO3937" s="6">
        <v>60</v>
      </c>
      <c r="CT3937" s="6">
        <f t="shared" ref="CT3937" si="3030">V3937+X3937</f>
        <v>8</v>
      </c>
      <c r="CX3937" s="6" t="str">
        <f t="shared" si="2088"/>
        <v>H</v>
      </c>
      <c r="CY3937" s="87">
        <f t="shared" si="2089"/>
        <v>4309</v>
      </c>
      <c r="CZ3937" s="87">
        <f t="shared" si="2090"/>
        <v>361</v>
      </c>
      <c r="DA3937" s="6">
        <f t="shared" si="2066"/>
        <v>3948</v>
      </c>
    </row>
    <row r="3938" spans="1:105" hidden="1" x14ac:dyDescent="0.2">
      <c r="A3938" s="47">
        <v>8841</v>
      </c>
      <c r="B3938" s="46">
        <f t="shared" si="2407"/>
        <v>7</v>
      </c>
      <c r="C3938" s="46">
        <f t="shared" si="2408"/>
        <v>23</v>
      </c>
      <c r="D3938" s="46">
        <f t="shared" si="2409"/>
        <v>3</v>
      </c>
      <c r="E3938" s="103">
        <v>45374</v>
      </c>
      <c r="F3938" s="17" t="s">
        <v>3763</v>
      </c>
      <c r="G3938" s="47" t="s">
        <v>310</v>
      </c>
      <c r="H3938" s="47" t="s">
        <v>306</v>
      </c>
      <c r="I3938" s="47">
        <v>2</v>
      </c>
      <c r="J3938" s="47">
        <v>0</v>
      </c>
      <c r="K3938" s="106" t="s">
        <v>1296</v>
      </c>
      <c r="L3938" s="20">
        <v>3738</v>
      </c>
      <c r="M3938" s="145" t="s">
        <v>5156</v>
      </c>
      <c r="N3938" s="47">
        <v>19</v>
      </c>
      <c r="O3938" s="17">
        <f t="shared" ref="O3938" si="3031">SUM(P3938:R3938)</f>
        <v>41</v>
      </c>
      <c r="P3938" s="17">
        <f>COUNTIF($H$3898:$H3938,"=W")</f>
        <v>10</v>
      </c>
      <c r="Q3938" s="17">
        <f>COUNTIF($H$3898:$H3938,"=D")</f>
        <v>16</v>
      </c>
      <c r="R3938" s="17">
        <f>COUNTIF($H$3898:$H3938,"=L")</f>
        <v>15</v>
      </c>
      <c r="S3938" s="17">
        <f t="shared" ref="S3938" si="3032">S3937+I3938</f>
        <v>50</v>
      </c>
      <c r="T3938" s="17">
        <f t="shared" ref="T3938" si="3033">T3937+J3938</f>
        <v>65</v>
      </c>
      <c r="U3938" s="17">
        <f t="shared" ref="U3938" si="3034">P3938*3+Q3938</f>
        <v>46</v>
      </c>
      <c r="V3938" s="17">
        <v>3</v>
      </c>
      <c r="W3938" s="17">
        <v>4</v>
      </c>
      <c r="X3938" s="17">
        <v>4</v>
      </c>
      <c r="Y3938" s="17">
        <v>6</v>
      </c>
      <c r="Z3938" s="17">
        <v>1</v>
      </c>
      <c r="AA3938" s="17">
        <v>11</v>
      </c>
      <c r="AB3938" s="17">
        <v>7</v>
      </c>
      <c r="AC3938" s="17">
        <v>4</v>
      </c>
      <c r="AD3938" s="83">
        <v>1</v>
      </c>
      <c r="AE3938" s="83">
        <v>0</v>
      </c>
      <c r="AF3938" s="5">
        <v>0</v>
      </c>
      <c r="AG3938" s="5">
        <v>0</v>
      </c>
      <c r="AH3938" s="83" t="s">
        <v>5158</v>
      </c>
      <c r="AK3938" s="104">
        <f t="shared" si="2359"/>
        <v>90969</v>
      </c>
      <c r="AL3938" s="104">
        <f>AK3938/COUNTIF(G$3898:G3938,"H")</f>
        <v>4548.45</v>
      </c>
      <c r="AM3938" s="104">
        <f t="shared" si="2360"/>
        <v>60009</v>
      </c>
      <c r="AN3938" s="104">
        <f>AM3938/COUNTIF(G$3898:G3938,"A")</f>
        <v>2857.5714285714284</v>
      </c>
      <c r="AP3938" s="18">
        <v>95</v>
      </c>
      <c r="AQ3938" s="18">
        <v>70</v>
      </c>
      <c r="AR3938" s="18">
        <v>62</v>
      </c>
      <c r="AS3938" s="18">
        <v>45</v>
      </c>
      <c r="AT3938" s="70">
        <f t="shared" ref="AT3938" si="3035">U3938</f>
        <v>46</v>
      </c>
      <c r="AU3938" s="18">
        <f t="shared" ref="AU3938" si="3036">N3938</f>
        <v>19</v>
      </c>
      <c r="AV3938" s="18">
        <f t="shared" ref="AV3938" si="3037">AR3938-AT3938</f>
        <v>16</v>
      </c>
      <c r="AW3938" s="47" t="s">
        <v>355</v>
      </c>
      <c r="AX3938" s="17" t="s">
        <v>5137</v>
      </c>
      <c r="AY3938" s="105">
        <v>421</v>
      </c>
      <c r="AZ3938" s="107">
        <f t="shared" ref="AZ3938:AZ3958" si="3038">IF(G3938="H",(L3938-AY3938)/L3938,AY3938/L3938)</f>
        <v>0.1126270733012306</v>
      </c>
      <c r="BA3938" s="107">
        <f t="shared" ref="BA3938" si="3039">1-AZ3938</f>
        <v>0.88737292669876944</v>
      </c>
      <c r="BG3938" s="18">
        <f t="shared" ref="BG3938" si="3040">IF(H3938="W",1,0)</f>
        <v>1</v>
      </c>
      <c r="BH3938" s="18">
        <f t="shared" ref="BH3938" si="3041">IF(H3938="W",BH3937+1,0)</f>
        <v>2</v>
      </c>
      <c r="BI3938" s="18">
        <f t="shared" ref="BI3938" si="3042">IF(H3938="D",1,0)</f>
        <v>0</v>
      </c>
      <c r="BJ3938" s="18">
        <f t="shared" ref="BJ3938" si="3043">IF(H3938="D",BJ3937+1,0)</f>
        <v>0</v>
      </c>
      <c r="BK3938" s="18">
        <f t="shared" ref="BK3938" si="3044">IF(H3938="L",1,0)</f>
        <v>0</v>
      </c>
      <c r="BL3938" s="18">
        <f t="shared" ref="BL3938" si="3045">IF(H3938="L",BL3937+1,0)</f>
        <v>0</v>
      </c>
      <c r="BM3938" s="18">
        <f t="shared" ref="BM3938" si="3046">IF(OR(H3938="W",H3938="D"),1,0)</f>
        <v>1</v>
      </c>
      <c r="BN3938" s="18">
        <f t="shared" ref="BN3938" si="3047">IF(OR(H3938="W",H3938="D"),BN3937+1,0)</f>
        <v>2</v>
      </c>
      <c r="BO3938" s="18">
        <f t="shared" ref="BO3938" si="3048">IF(OR(H3938="L",H3938="D"),1,0)</f>
        <v>0</v>
      </c>
      <c r="BP3938" s="18">
        <f t="shared" ref="BP3938" si="3049">IF(OR(H3938="L",H3938="D"),BP3937+1,0)</f>
        <v>0</v>
      </c>
      <c r="BQ3938" s="18">
        <f t="shared" ref="BQ3938" si="3050">IF(I3938&gt;0,1,0)</f>
        <v>1</v>
      </c>
      <c r="BR3938" s="18">
        <f t="shared" ref="BR3938" si="3051">IF(I3938&gt;0,BR3937+1,0)</f>
        <v>3</v>
      </c>
      <c r="BS3938" s="18">
        <f t="shared" ref="BS3938" si="3052">IF(J3938&gt;0,1,0)</f>
        <v>0</v>
      </c>
      <c r="BT3938" s="18">
        <f t="shared" ref="BT3938" si="3053">IF(J3938&gt;0,BT3937+1,0)</f>
        <v>0</v>
      </c>
      <c r="BU3938" s="73"/>
      <c r="BV3938" s="57" t="s">
        <v>4902</v>
      </c>
      <c r="BW3938" s="6">
        <v>95</v>
      </c>
      <c r="BY3938" s="57" t="s">
        <v>978</v>
      </c>
      <c r="BZ3938" s="6">
        <v>74</v>
      </c>
      <c r="CB3938" s="57" t="s">
        <v>4907</v>
      </c>
      <c r="CC3938" s="6">
        <v>70</v>
      </c>
      <c r="CE3938" s="57" t="s">
        <v>4903</v>
      </c>
      <c r="CF3938" s="6">
        <v>66</v>
      </c>
      <c r="CH3938" s="57" t="s">
        <v>5017</v>
      </c>
      <c r="CI3938" s="6">
        <v>64</v>
      </c>
      <c r="CK3938" s="57" t="s">
        <v>4086</v>
      </c>
      <c r="CL3938" s="6">
        <v>63</v>
      </c>
      <c r="CN3938" s="57" t="s">
        <v>1087</v>
      </c>
      <c r="CO3938" s="6">
        <v>62</v>
      </c>
      <c r="CT3938" s="6">
        <f t="shared" ref="CT3938" si="3054">V3938+X3938</f>
        <v>7</v>
      </c>
      <c r="CX3938" s="6" t="str">
        <f t="shared" si="2088"/>
        <v>A</v>
      </c>
      <c r="CY3938" s="87">
        <f t="shared" si="2089"/>
        <v>3738</v>
      </c>
      <c r="CZ3938" s="87">
        <f t="shared" si="2090"/>
        <v>421</v>
      </c>
      <c r="DA3938" s="6" t="str">
        <f t="shared" si="2066"/>
        <v>na</v>
      </c>
    </row>
    <row r="3939" spans="1:105" hidden="1" x14ac:dyDescent="0.2">
      <c r="A3939" s="47">
        <v>8842</v>
      </c>
      <c r="B3939" s="46">
        <f t="shared" si="2407"/>
        <v>6</v>
      </c>
      <c r="C3939" s="46">
        <f t="shared" si="2408"/>
        <v>29</v>
      </c>
      <c r="D3939" s="46">
        <f t="shared" si="2409"/>
        <v>3</v>
      </c>
      <c r="E3939" s="103">
        <v>45380</v>
      </c>
      <c r="F3939" s="17" t="s">
        <v>2231</v>
      </c>
      <c r="G3939" s="47" t="s">
        <v>103</v>
      </c>
      <c r="H3939" s="47" t="s">
        <v>306</v>
      </c>
      <c r="I3939" s="47">
        <v>2</v>
      </c>
      <c r="J3939" s="47">
        <v>1</v>
      </c>
      <c r="K3939" s="106" t="s">
        <v>3298</v>
      </c>
      <c r="L3939" s="20">
        <v>7571</v>
      </c>
      <c r="M3939" s="145" t="s">
        <v>5159</v>
      </c>
      <c r="N3939" s="47">
        <v>16</v>
      </c>
      <c r="O3939" s="17">
        <f t="shared" ref="O3939" si="3055">SUM(P3939:R3939)</f>
        <v>42</v>
      </c>
      <c r="P3939" s="17">
        <f>COUNTIF($H$3898:$H3939,"=W")</f>
        <v>11</v>
      </c>
      <c r="Q3939" s="17">
        <f>COUNTIF($H$3898:$H3939,"=D")</f>
        <v>16</v>
      </c>
      <c r="R3939" s="17">
        <f>COUNTIF($H$3898:$H3939,"=L")</f>
        <v>15</v>
      </c>
      <c r="S3939" s="17">
        <f t="shared" ref="S3939" si="3056">S3938+I3939</f>
        <v>52</v>
      </c>
      <c r="T3939" s="17">
        <f t="shared" ref="T3939" si="3057">T3938+J3939</f>
        <v>66</v>
      </c>
      <c r="U3939" s="17">
        <f t="shared" ref="U3939" si="3058">P3939*3+Q3939</f>
        <v>49</v>
      </c>
      <c r="V3939" s="17">
        <v>4</v>
      </c>
      <c r="W3939" s="17">
        <v>8</v>
      </c>
      <c r="X3939" s="17">
        <v>2</v>
      </c>
      <c r="Y3939" s="17">
        <v>3</v>
      </c>
      <c r="Z3939" s="17">
        <v>0</v>
      </c>
      <c r="AA3939" s="17">
        <v>4</v>
      </c>
      <c r="AB3939" s="17">
        <v>12</v>
      </c>
      <c r="AC3939" s="17">
        <v>11</v>
      </c>
      <c r="AD3939" s="83">
        <v>1</v>
      </c>
      <c r="AE3939" s="83">
        <v>2</v>
      </c>
      <c r="AF3939" s="5">
        <v>0</v>
      </c>
      <c r="AG3939" s="5">
        <v>0</v>
      </c>
      <c r="AH3939" s="83" t="s">
        <v>5158</v>
      </c>
      <c r="AK3939" s="104">
        <f t="shared" si="2359"/>
        <v>98540</v>
      </c>
      <c r="AL3939" s="104">
        <f>AK3939/COUNTIF(G$3898:G3939,"H")</f>
        <v>4692.3809523809523</v>
      </c>
      <c r="AM3939" s="104">
        <f t="shared" si="2360"/>
        <v>60009</v>
      </c>
      <c r="AN3939" s="104">
        <f>AM3939/COUNTIF(G$3898:G3939,"A")</f>
        <v>2857.5714285714284</v>
      </c>
      <c r="AP3939" s="18">
        <v>95</v>
      </c>
      <c r="AQ3939" s="18">
        <v>73</v>
      </c>
      <c r="AR3939" s="18">
        <v>64</v>
      </c>
      <c r="AS3939" s="18">
        <v>47</v>
      </c>
      <c r="AT3939" s="70">
        <f t="shared" ref="AT3939" si="3059">U3939</f>
        <v>49</v>
      </c>
      <c r="AU3939" s="18">
        <f t="shared" ref="AU3939" si="3060">N3939</f>
        <v>16</v>
      </c>
      <c r="AV3939" s="18">
        <f t="shared" ref="AV3939" si="3061">AR3939-AT3939</f>
        <v>15</v>
      </c>
      <c r="AW3939" s="47"/>
      <c r="AX3939" s="17"/>
      <c r="AY3939" s="105">
        <v>2185</v>
      </c>
      <c r="AZ3939" s="107">
        <f t="shared" si="3038"/>
        <v>0.71139875842028799</v>
      </c>
      <c r="BA3939" s="107">
        <f t="shared" ref="BA3939" si="3062">1-AZ3939</f>
        <v>0.28860124157971201</v>
      </c>
      <c r="BG3939" s="18">
        <f t="shared" ref="BG3939" si="3063">IF(H3939="W",1,0)</f>
        <v>1</v>
      </c>
      <c r="BH3939" s="18">
        <f t="shared" ref="BH3939" si="3064">IF(H3939="W",BH3938+1,0)</f>
        <v>3</v>
      </c>
      <c r="BI3939" s="18">
        <f t="shared" ref="BI3939" si="3065">IF(H3939="D",1,0)</f>
        <v>0</v>
      </c>
      <c r="BJ3939" s="18">
        <f t="shared" ref="BJ3939" si="3066">IF(H3939="D",BJ3938+1,0)</f>
        <v>0</v>
      </c>
      <c r="BK3939" s="18">
        <f t="shared" ref="BK3939" si="3067">IF(H3939="L",1,0)</f>
        <v>0</v>
      </c>
      <c r="BL3939" s="18">
        <f t="shared" ref="BL3939" si="3068">IF(H3939="L",BL3938+1,0)</f>
        <v>0</v>
      </c>
      <c r="BM3939" s="18">
        <f t="shared" ref="BM3939" si="3069">IF(OR(H3939="W",H3939="D"),1,0)</f>
        <v>1</v>
      </c>
      <c r="BN3939" s="18">
        <f t="shared" ref="BN3939" si="3070">IF(OR(H3939="W",H3939="D"),BN3938+1,0)</f>
        <v>3</v>
      </c>
      <c r="BO3939" s="18">
        <f t="shared" ref="BO3939" si="3071">IF(OR(H3939="L",H3939="D"),1,0)</f>
        <v>0</v>
      </c>
      <c r="BP3939" s="18">
        <f t="shared" ref="BP3939" si="3072">IF(OR(H3939="L",H3939="D"),BP3938+1,0)</f>
        <v>0</v>
      </c>
      <c r="BQ3939" s="18">
        <f t="shared" ref="BQ3939" si="3073">IF(I3939&gt;0,1,0)</f>
        <v>1</v>
      </c>
      <c r="BR3939" s="18">
        <f t="shared" ref="BR3939" si="3074">IF(I3939&gt;0,BR3938+1,0)</f>
        <v>4</v>
      </c>
      <c r="BS3939" s="18">
        <f t="shared" ref="BS3939" si="3075">IF(J3939&gt;0,1,0)</f>
        <v>1</v>
      </c>
      <c r="BT3939" s="18">
        <f t="shared" ref="BT3939" si="3076">IF(J3939&gt;0,BT3938+1,0)</f>
        <v>1</v>
      </c>
      <c r="BU3939" s="73"/>
      <c r="BV3939" s="57" t="s">
        <v>4902</v>
      </c>
      <c r="BW3939" s="6">
        <v>95</v>
      </c>
      <c r="BY3939" s="57" t="s">
        <v>978</v>
      </c>
      <c r="BZ3939" s="6">
        <v>75</v>
      </c>
      <c r="CB3939" s="57" t="s">
        <v>4907</v>
      </c>
      <c r="CC3939" s="6">
        <v>73</v>
      </c>
      <c r="CE3939" s="57" t="s">
        <v>4086</v>
      </c>
      <c r="CF3939" s="6">
        <v>69</v>
      </c>
      <c r="CH3939" s="57" t="s">
        <v>182</v>
      </c>
      <c r="CI3939" s="6">
        <v>67</v>
      </c>
      <c r="CK3939" s="57" t="s">
        <v>4903</v>
      </c>
      <c r="CL3939" s="6">
        <v>67</v>
      </c>
      <c r="CN3939" s="57" t="s">
        <v>5017</v>
      </c>
      <c r="CO3939" s="6">
        <v>64</v>
      </c>
      <c r="CT3939" s="6">
        <f t="shared" ref="CT3939" si="3077">V3939+X3939</f>
        <v>6</v>
      </c>
      <c r="CX3939" s="6" t="str">
        <f t="shared" si="2088"/>
        <v>H</v>
      </c>
      <c r="CY3939" s="87">
        <f t="shared" si="2089"/>
        <v>7571</v>
      </c>
      <c r="CZ3939" s="87">
        <f t="shared" si="2090"/>
        <v>2185</v>
      </c>
      <c r="DA3939" s="6">
        <f t="shared" si="2066"/>
        <v>5386</v>
      </c>
    </row>
    <row r="3940" spans="1:105" hidden="1" x14ac:dyDescent="0.2">
      <c r="A3940" s="47">
        <v>8843</v>
      </c>
      <c r="B3940" s="46">
        <f t="shared" si="2407"/>
        <v>3</v>
      </c>
      <c r="C3940" s="46">
        <f t="shared" si="2408"/>
        <v>2</v>
      </c>
      <c r="D3940" s="46">
        <f t="shared" si="2409"/>
        <v>4</v>
      </c>
      <c r="E3940" s="103">
        <v>45384</v>
      </c>
      <c r="F3940" s="17" t="s">
        <v>583</v>
      </c>
      <c r="G3940" s="47" t="s">
        <v>310</v>
      </c>
      <c r="H3940" s="47" t="s">
        <v>307</v>
      </c>
      <c r="I3940" s="47">
        <v>1</v>
      </c>
      <c r="J3940" s="47">
        <v>1</v>
      </c>
      <c r="K3940" s="106" t="s">
        <v>36</v>
      </c>
      <c r="L3940" s="20">
        <v>2734</v>
      </c>
      <c r="M3940" s="57" t="s">
        <v>5160</v>
      </c>
      <c r="N3940" s="47">
        <v>17</v>
      </c>
      <c r="O3940" s="17">
        <f t="shared" ref="O3940:O3942" si="3078">SUM(P3940:R3940)</f>
        <v>43</v>
      </c>
      <c r="P3940" s="17">
        <f>COUNTIF($H$3898:$H3940,"=W")</f>
        <v>11</v>
      </c>
      <c r="Q3940" s="17">
        <f>COUNTIF($H$3898:$H3940,"=D")</f>
        <v>17</v>
      </c>
      <c r="R3940" s="17">
        <f>COUNTIF($H$3898:$H3940,"=L")</f>
        <v>15</v>
      </c>
      <c r="S3940" s="17">
        <f t="shared" ref="S3940:S3942" si="3079">S3939+I3940</f>
        <v>53</v>
      </c>
      <c r="T3940" s="17">
        <f t="shared" ref="T3940:T3942" si="3080">T3939+J3940</f>
        <v>67</v>
      </c>
      <c r="U3940" s="17">
        <f t="shared" ref="U3940:U3942" si="3081">P3940*3+Q3940</f>
        <v>50</v>
      </c>
      <c r="V3940" s="17">
        <v>3</v>
      </c>
      <c r="W3940" s="17">
        <v>1</v>
      </c>
      <c r="X3940" s="17">
        <v>3</v>
      </c>
      <c r="Y3940" s="17">
        <v>4</v>
      </c>
      <c r="Z3940" s="17">
        <v>3</v>
      </c>
      <c r="AA3940" s="17">
        <v>2</v>
      </c>
      <c r="AB3940" s="17">
        <v>8</v>
      </c>
      <c r="AC3940" s="17">
        <v>4</v>
      </c>
      <c r="AD3940" s="83">
        <v>0</v>
      </c>
      <c r="AE3940" s="83">
        <v>1</v>
      </c>
      <c r="AF3940" s="5">
        <v>0</v>
      </c>
      <c r="AG3940" s="5">
        <v>0</v>
      </c>
      <c r="AH3940" s="83"/>
      <c r="AK3940" s="104">
        <f t="shared" si="2359"/>
        <v>98540</v>
      </c>
      <c r="AL3940" s="104">
        <f>AK3940/COUNTIF(G$3898:G3940,"H")</f>
        <v>4692.3809523809523</v>
      </c>
      <c r="AM3940" s="104">
        <f t="shared" si="2360"/>
        <v>62743</v>
      </c>
      <c r="AN3940" s="104">
        <f>AM3940/COUNTIF(G$3898:G3940,"A")</f>
        <v>2851.9545454545455</v>
      </c>
      <c r="AP3940" s="18">
        <v>95</v>
      </c>
      <c r="AQ3940" s="18">
        <v>74</v>
      </c>
      <c r="AR3940" s="18">
        <v>65</v>
      </c>
      <c r="AS3940" s="18">
        <v>47</v>
      </c>
      <c r="AT3940" s="70">
        <f t="shared" ref="AT3940:AT3945" si="3082">U3940</f>
        <v>50</v>
      </c>
      <c r="AU3940" s="18">
        <f t="shared" ref="AU3940:AU3945" si="3083">N3940</f>
        <v>17</v>
      </c>
      <c r="AV3940" s="18">
        <f t="shared" ref="AV3940:AV3945" si="3084">AR3940-AT3940</f>
        <v>15</v>
      </c>
      <c r="AW3940" s="47"/>
      <c r="AX3940" s="17"/>
      <c r="AY3940" s="105">
        <v>1006</v>
      </c>
      <c r="AZ3940" s="107">
        <f t="shared" si="3038"/>
        <v>0.36795903438185806</v>
      </c>
      <c r="BA3940" s="107">
        <f t="shared" ref="BA3940:BA3942" si="3085">1-AZ3940</f>
        <v>0.63204096561814194</v>
      </c>
      <c r="BG3940" s="18">
        <f t="shared" ref="BG3940:BG3942" si="3086">IF(H3940="W",1,0)</f>
        <v>0</v>
      </c>
      <c r="BH3940" s="18">
        <f t="shared" ref="BH3940:BH3942" si="3087">IF(H3940="W",BH3939+1,0)</f>
        <v>0</v>
      </c>
      <c r="BI3940" s="18">
        <f t="shared" ref="BI3940:BI3942" si="3088">IF(H3940="D",1,0)</f>
        <v>1</v>
      </c>
      <c r="BJ3940" s="18">
        <f t="shared" ref="BJ3940:BJ3942" si="3089">IF(H3940="D",BJ3939+1,0)</f>
        <v>1</v>
      </c>
      <c r="BK3940" s="18">
        <f t="shared" ref="BK3940:BK3942" si="3090">IF(H3940="L",1,0)</f>
        <v>0</v>
      </c>
      <c r="BL3940" s="18">
        <f t="shared" ref="BL3940:BL3942" si="3091">IF(H3940="L",BL3939+1,0)</f>
        <v>0</v>
      </c>
      <c r="BM3940" s="18">
        <f t="shared" ref="BM3940:BM3942" si="3092">IF(OR(H3940="W",H3940="D"),1,0)</f>
        <v>1</v>
      </c>
      <c r="BN3940" s="18">
        <f t="shared" ref="BN3940:BN3942" si="3093">IF(OR(H3940="W",H3940="D"),BN3939+1,0)</f>
        <v>4</v>
      </c>
      <c r="BO3940" s="18">
        <f t="shared" ref="BO3940:BO3942" si="3094">IF(OR(H3940="L",H3940="D"),1,0)</f>
        <v>1</v>
      </c>
      <c r="BP3940" s="18">
        <f t="shared" ref="BP3940:BP3942" si="3095">IF(OR(H3940="L",H3940="D"),BP3939+1,0)</f>
        <v>1</v>
      </c>
      <c r="BQ3940" s="18">
        <f t="shared" ref="BQ3940:BQ3942" si="3096">IF(I3940&gt;0,1,0)</f>
        <v>1</v>
      </c>
      <c r="BR3940" s="18">
        <f t="shared" ref="BR3940:BR3942" si="3097">IF(I3940&gt;0,BR3939+1,0)</f>
        <v>5</v>
      </c>
      <c r="BS3940" s="18">
        <f t="shared" ref="BS3940:BS3942" si="3098">IF(J3940&gt;0,1,0)</f>
        <v>1</v>
      </c>
      <c r="BT3940" s="18">
        <f t="shared" ref="BT3940:BT3942" si="3099">IF(J3940&gt;0,BT3939+1,0)</f>
        <v>2</v>
      </c>
      <c r="BU3940" s="73"/>
      <c r="BV3940" s="57" t="s">
        <v>4902</v>
      </c>
      <c r="BW3940" s="6">
        <v>95</v>
      </c>
      <c r="BY3940" s="57" t="s">
        <v>978</v>
      </c>
      <c r="BZ3940" s="6">
        <v>78</v>
      </c>
      <c r="CB3940" s="57" t="s">
        <v>4907</v>
      </c>
      <c r="CC3940" s="6">
        <v>74</v>
      </c>
      <c r="CE3940" s="57" t="s">
        <v>182</v>
      </c>
      <c r="CF3940" s="6">
        <v>70</v>
      </c>
      <c r="CH3940" s="57" t="s">
        <v>4903</v>
      </c>
      <c r="CI3940" s="6">
        <v>70</v>
      </c>
      <c r="CK3940" s="57" t="s">
        <v>4086</v>
      </c>
      <c r="CL3940" s="6">
        <v>69</v>
      </c>
      <c r="CN3940" s="57" t="s">
        <v>5017</v>
      </c>
      <c r="CO3940" s="6">
        <v>65</v>
      </c>
      <c r="CT3940" s="6">
        <f t="shared" ref="CT3940:CT3945" si="3100">V3940+X3940</f>
        <v>6</v>
      </c>
      <c r="CX3940" s="6" t="str">
        <f t="shared" si="2088"/>
        <v>A</v>
      </c>
      <c r="CY3940" s="87">
        <f t="shared" si="2089"/>
        <v>2734</v>
      </c>
      <c r="CZ3940" s="87">
        <f t="shared" si="2090"/>
        <v>1006</v>
      </c>
      <c r="DA3940" s="6" t="str">
        <f t="shared" si="2066"/>
        <v>na</v>
      </c>
    </row>
    <row r="3941" spans="1:105" hidden="1" x14ac:dyDescent="0.2">
      <c r="A3941" s="47">
        <v>8844</v>
      </c>
      <c r="B3941" s="46">
        <f t="shared" si="2407"/>
        <v>7</v>
      </c>
      <c r="C3941" s="46">
        <f t="shared" si="2408"/>
        <v>6</v>
      </c>
      <c r="D3941" s="46">
        <f t="shared" si="2409"/>
        <v>4</v>
      </c>
      <c r="E3941" s="103">
        <v>45388</v>
      </c>
      <c r="F3941" s="17" t="s">
        <v>3795</v>
      </c>
      <c r="G3941" s="47" t="s">
        <v>103</v>
      </c>
      <c r="H3941" s="47" t="s">
        <v>308</v>
      </c>
      <c r="I3941" s="47">
        <v>0</v>
      </c>
      <c r="J3941" s="47">
        <v>1</v>
      </c>
      <c r="K3941" s="106" t="s">
        <v>36</v>
      </c>
      <c r="L3941" s="20">
        <v>5508</v>
      </c>
      <c r="M3941" s="113">
        <v>82</v>
      </c>
      <c r="N3941" s="47">
        <v>19</v>
      </c>
      <c r="O3941" s="17">
        <f t="shared" si="3078"/>
        <v>44</v>
      </c>
      <c r="P3941" s="17">
        <f>COUNTIF($H$3898:$H3941,"=W")</f>
        <v>11</v>
      </c>
      <c r="Q3941" s="17">
        <f>COUNTIF($H$3898:$H3941,"=D")</f>
        <v>17</v>
      </c>
      <c r="R3941" s="17">
        <f>COUNTIF($H$3898:$H3941,"=L")</f>
        <v>16</v>
      </c>
      <c r="S3941" s="17">
        <f t="shared" si="3079"/>
        <v>53</v>
      </c>
      <c r="T3941" s="17">
        <f t="shared" si="3080"/>
        <v>68</v>
      </c>
      <c r="U3941" s="17">
        <f t="shared" si="3081"/>
        <v>50</v>
      </c>
      <c r="V3941" s="17">
        <v>5</v>
      </c>
      <c r="W3941" s="17">
        <v>3</v>
      </c>
      <c r="X3941" s="17">
        <v>4</v>
      </c>
      <c r="Y3941" s="17">
        <v>5</v>
      </c>
      <c r="Z3941" s="17">
        <v>4</v>
      </c>
      <c r="AA3941" s="17">
        <v>4</v>
      </c>
      <c r="AB3941" s="17">
        <v>8</v>
      </c>
      <c r="AC3941" s="17">
        <v>11</v>
      </c>
      <c r="AD3941" s="83">
        <v>5</v>
      </c>
      <c r="AE3941" s="83">
        <v>1</v>
      </c>
      <c r="AF3941" s="5">
        <v>2</v>
      </c>
      <c r="AG3941" s="5">
        <v>0</v>
      </c>
      <c r="AH3941" s="204" t="s">
        <v>5164</v>
      </c>
      <c r="AI3941" s="17"/>
      <c r="AJ3941" s="18"/>
      <c r="AK3941" s="104">
        <f t="shared" si="2359"/>
        <v>104048</v>
      </c>
      <c r="AL3941" s="104">
        <f>AK3941/COUNTIF(G$3898:G3941,"H")</f>
        <v>4729.454545454545</v>
      </c>
      <c r="AM3941" s="104">
        <f t="shared" si="2360"/>
        <v>62743</v>
      </c>
      <c r="AN3941" s="104">
        <f>AM3941/COUNTIF(G$3898:G3941,"A")</f>
        <v>2851.9545454545455</v>
      </c>
      <c r="AO3941" s="18"/>
      <c r="AP3941" s="18">
        <v>95</v>
      </c>
      <c r="AQ3941" s="18">
        <v>74</v>
      </c>
      <c r="AR3941" s="18">
        <v>66</v>
      </c>
      <c r="AS3941" s="18">
        <v>47</v>
      </c>
      <c r="AT3941" s="70">
        <f t="shared" si="3082"/>
        <v>50</v>
      </c>
      <c r="AU3941" s="18">
        <f t="shared" si="3083"/>
        <v>19</v>
      </c>
      <c r="AV3941" s="18">
        <f t="shared" si="3084"/>
        <v>16</v>
      </c>
      <c r="AW3941" s="47"/>
      <c r="AX3941" s="73"/>
      <c r="AY3941" s="105">
        <v>137</v>
      </c>
      <c r="AZ3941" s="107">
        <f t="shared" si="3038"/>
        <v>0.97512708787218594</v>
      </c>
      <c r="BA3941" s="107">
        <f t="shared" si="3085"/>
        <v>2.4872912127814062E-2</v>
      </c>
      <c r="BB3941" s="18"/>
      <c r="BC3941" s="18"/>
      <c r="BD3941" s="18"/>
      <c r="BE3941" s="18"/>
      <c r="BF3941" s="18"/>
      <c r="BG3941" s="18">
        <f t="shared" si="3086"/>
        <v>0</v>
      </c>
      <c r="BH3941" s="18">
        <f t="shared" si="3087"/>
        <v>0</v>
      </c>
      <c r="BI3941" s="18">
        <f t="shared" si="3088"/>
        <v>0</v>
      </c>
      <c r="BJ3941" s="18">
        <f t="shared" si="3089"/>
        <v>0</v>
      </c>
      <c r="BK3941" s="18">
        <f t="shared" si="3090"/>
        <v>1</v>
      </c>
      <c r="BL3941" s="18">
        <f t="shared" si="3091"/>
        <v>1</v>
      </c>
      <c r="BM3941" s="18">
        <f t="shared" si="3092"/>
        <v>0</v>
      </c>
      <c r="BN3941" s="18">
        <f t="shared" si="3093"/>
        <v>0</v>
      </c>
      <c r="BO3941" s="18">
        <f t="shared" si="3094"/>
        <v>1</v>
      </c>
      <c r="BP3941" s="18">
        <f t="shared" si="3095"/>
        <v>2</v>
      </c>
      <c r="BQ3941" s="18">
        <f t="shared" si="3096"/>
        <v>0</v>
      </c>
      <c r="BR3941" s="18">
        <f t="shared" si="3097"/>
        <v>0</v>
      </c>
      <c r="BS3941" s="18">
        <f t="shared" si="3098"/>
        <v>1</v>
      </c>
      <c r="BT3941" s="18">
        <f t="shared" si="3099"/>
        <v>3</v>
      </c>
      <c r="BU3941" s="73"/>
      <c r="BV3941" s="57" t="s">
        <v>4902</v>
      </c>
      <c r="BW3941" s="6">
        <v>95</v>
      </c>
      <c r="BY3941" s="57" t="s">
        <v>978</v>
      </c>
      <c r="BZ3941" s="6">
        <v>79</v>
      </c>
      <c r="CB3941" s="57" t="s">
        <v>4907</v>
      </c>
      <c r="CC3941" s="6">
        <v>74</v>
      </c>
      <c r="CE3941" s="57" t="s">
        <v>182</v>
      </c>
      <c r="CF3941" s="6">
        <v>71</v>
      </c>
      <c r="CH3941" s="57" t="s">
        <v>4903</v>
      </c>
      <c r="CI3941" s="6">
        <v>70</v>
      </c>
      <c r="CK3941" s="57" t="s">
        <v>4086</v>
      </c>
      <c r="CL3941" s="6">
        <v>69</v>
      </c>
      <c r="CN3941" s="57" t="s">
        <v>1087</v>
      </c>
      <c r="CO3941" s="6">
        <v>66</v>
      </c>
      <c r="CT3941" s="6">
        <f t="shared" si="3100"/>
        <v>9</v>
      </c>
      <c r="CX3941" s="6" t="str">
        <f t="shared" si="2088"/>
        <v>H</v>
      </c>
      <c r="CY3941" s="87">
        <f t="shared" si="2089"/>
        <v>5508</v>
      </c>
      <c r="CZ3941" s="87">
        <f t="shared" si="2090"/>
        <v>137</v>
      </c>
      <c r="DA3941" s="6">
        <f t="shared" si="2066"/>
        <v>5371</v>
      </c>
    </row>
    <row r="3942" spans="1:105" hidden="1" x14ac:dyDescent="0.2">
      <c r="A3942" s="47">
        <v>8845</v>
      </c>
      <c r="B3942" s="46">
        <f t="shared" si="2407"/>
        <v>7</v>
      </c>
      <c r="C3942" s="46">
        <f t="shared" si="2408"/>
        <v>13</v>
      </c>
      <c r="D3942" s="46">
        <f t="shared" si="2409"/>
        <v>4</v>
      </c>
      <c r="E3942" s="103">
        <v>45395</v>
      </c>
      <c r="F3942" s="17" t="s">
        <v>3028</v>
      </c>
      <c r="G3942" s="47" t="s">
        <v>103</v>
      </c>
      <c r="H3942" s="47" t="s">
        <v>306</v>
      </c>
      <c r="I3942" s="47">
        <v>2</v>
      </c>
      <c r="J3942" s="47">
        <v>0</v>
      </c>
      <c r="K3942" s="106" t="s">
        <v>36</v>
      </c>
      <c r="L3942" s="20">
        <v>7657</v>
      </c>
      <c r="M3942" s="145" t="s">
        <v>5162</v>
      </c>
      <c r="N3942" s="47">
        <v>19</v>
      </c>
      <c r="O3942" s="17">
        <f t="shared" si="3078"/>
        <v>45</v>
      </c>
      <c r="P3942" s="17">
        <f>COUNTIF($H$3898:$H3942,"=W")</f>
        <v>12</v>
      </c>
      <c r="Q3942" s="17">
        <f>COUNTIF($H$3898:$H3942,"=D")</f>
        <v>17</v>
      </c>
      <c r="R3942" s="17">
        <f>COUNTIF($H$3898:$H3942,"=L")</f>
        <v>16</v>
      </c>
      <c r="S3942" s="17">
        <f t="shared" si="3079"/>
        <v>55</v>
      </c>
      <c r="T3942" s="17">
        <f t="shared" si="3080"/>
        <v>68</v>
      </c>
      <c r="U3942" s="17">
        <f t="shared" si="3081"/>
        <v>53</v>
      </c>
      <c r="V3942" s="17">
        <v>4</v>
      </c>
      <c r="W3942" s="17">
        <v>1</v>
      </c>
      <c r="X3942" s="17">
        <v>7</v>
      </c>
      <c r="Y3942" s="17">
        <v>3</v>
      </c>
      <c r="Z3942" s="17">
        <v>4</v>
      </c>
      <c r="AA3942" s="17">
        <v>5</v>
      </c>
      <c r="AB3942" s="17">
        <v>7</v>
      </c>
      <c r="AC3942" s="17">
        <v>8</v>
      </c>
      <c r="AD3942" s="83">
        <v>1</v>
      </c>
      <c r="AE3942" s="83">
        <v>1</v>
      </c>
      <c r="AF3942" s="5">
        <v>0</v>
      </c>
      <c r="AG3942" s="5">
        <v>0</v>
      </c>
      <c r="AH3942" s="83" t="s">
        <v>5158</v>
      </c>
      <c r="AK3942" s="104">
        <f t="shared" si="2359"/>
        <v>111705</v>
      </c>
      <c r="AL3942" s="104">
        <f>AK3942/COUNTIF(G$3898:G3942,"H")</f>
        <v>4856.739130434783</v>
      </c>
      <c r="AM3942" s="104">
        <f t="shared" si="2360"/>
        <v>62743</v>
      </c>
      <c r="AN3942" s="104">
        <f>AM3942/COUNTIF(G$3898:G3942,"A")</f>
        <v>2851.9545454545455</v>
      </c>
      <c r="AP3942" s="18">
        <v>95</v>
      </c>
      <c r="AQ3942" s="18">
        <v>78</v>
      </c>
      <c r="AR3942" s="18">
        <v>66</v>
      </c>
      <c r="AS3942" s="18">
        <v>52</v>
      </c>
      <c r="AT3942" s="70">
        <f t="shared" si="3082"/>
        <v>53</v>
      </c>
      <c r="AU3942" s="18">
        <f t="shared" si="3083"/>
        <v>19</v>
      </c>
      <c r="AV3942" s="18">
        <f t="shared" si="3084"/>
        <v>13</v>
      </c>
      <c r="AW3942" s="47" t="s">
        <v>894</v>
      </c>
      <c r="AX3942" s="17" t="s">
        <v>5163</v>
      </c>
      <c r="AY3942" s="105">
        <v>303</v>
      </c>
      <c r="AZ3942" s="107">
        <f t="shared" si="3038"/>
        <v>0.96042836620086192</v>
      </c>
      <c r="BA3942" s="107">
        <f t="shared" si="3085"/>
        <v>3.9571633799138084E-2</v>
      </c>
      <c r="BG3942" s="18">
        <f t="shared" si="3086"/>
        <v>1</v>
      </c>
      <c r="BH3942" s="18">
        <f t="shared" si="3087"/>
        <v>1</v>
      </c>
      <c r="BI3942" s="18">
        <f t="shared" si="3088"/>
        <v>0</v>
      </c>
      <c r="BJ3942" s="18">
        <f t="shared" si="3089"/>
        <v>0</v>
      </c>
      <c r="BK3942" s="18">
        <f t="shared" si="3090"/>
        <v>0</v>
      </c>
      <c r="BL3942" s="18">
        <f t="shared" si="3091"/>
        <v>0</v>
      </c>
      <c r="BM3942" s="18">
        <f t="shared" si="3092"/>
        <v>1</v>
      </c>
      <c r="BN3942" s="18">
        <f t="shared" si="3093"/>
        <v>1</v>
      </c>
      <c r="BO3942" s="18">
        <f t="shared" si="3094"/>
        <v>0</v>
      </c>
      <c r="BP3942" s="18">
        <f t="shared" si="3095"/>
        <v>0</v>
      </c>
      <c r="BQ3942" s="18">
        <f t="shared" si="3096"/>
        <v>1</v>
      </c>
      <c r="BR3942" s="18">
        <f t="shared" si="3097"/>
        <v>1</v>
      </c>
      <c r="BS3942" s="18">
        <f t="shared" si="3098"/>
        <v>0</v>
      </c>
      <c r="BT3942" s="18">
        <f t="shared" si="3099"/>
        <v>0</v>
      </c>
      <c r="BU3942" s="73"/>
      <c r="BV3942" s="57" t="s">
        <v>4902</v>
      </c>
      <c r="BW3942" s="6">
        <v>95</v>
      </c>
      <c r="BY3942" s="57" t="s">
        <v>978</v>
      </c>
      <c r="BZ3942" s="6">
        <v>83</v>
      </c>
      <c r="CB3942" s="57" t="s">
        <v>4907</v>
      </c>
      <c r="CC3942" s="6">
        <v>78</v>
      </c>
      <c r="CE3942" s="57" t="s">
        <v>182</v>
      </c>
      <c r="CF3942" s="6">
        <v>74</v>
      </c>
      <c r="CH3942" s="57" t="s">
        <v>4903</v>
      </c>
      <c r="CI3942" s="6">
        <v>73</v>
      </c>
      <c r="CK3942" s="57" t="s">
        <v>4086</v>
      </c>
      <c r="CL3942" s="6">
        <v>69</v>
      </c>
      <c r="CN3942" s="57" t="s">
        <v>1087</v>
      </c>
      <c r="CO3942" s="6">
        <v>66</v>
      </c>
      <c r="CT3942" s="6">
        <f t="shared" si="3100"/>
        <v>11</v>
      </c>
      <c r="CX3942" s="6" t="str">
        <f t="shared" si="2088"/>
        <v>H</v>
      </c>
      <c r="CY3942" s="87">
        <f t="shared" si="2089"/>
        <v>7657</v>
      </c>
      <c r="CZ3942" s="87">
        <f t="shared" si="2090"/>
        <v>303</v>
      </c>
      <c r="DA3942" s="6">
        <f t="shared" si="2066"/>
        <v>7354</v>
      </c>
    </row>
    <row r="3943" spans="1:105" hidden="1" x14ac:dyDescent="0.2">
      <c r="A3943" s="47">
        <v>8846</v>
      </c>
      <c r="B3943" s="46">
        <f t="shared" si="2407"/>
        <v>7</v>
      </c>
      <c r="C3943" s="46">
        <f t="shared" si="2408"/>
        <v>20</v>
      </c>
      <c r="D3943" s="46">
        <f t="shared" si="2409"/>
        <v>4</v>
      </c>
      <c r="E3943" s="103">
        <v>45402</v>
      </c>
      <c r="F3943" s="17" t="s">
        <v>1446</v>
      </c>
      <c r="G3943" s="47" t="s">
        <v>310</v>
      </c>
      <c r="H3943" s="47" t="s">
        <v>308</v>
      </c>
      <c r="I3943" s="47">
        <v>0</v>
      </c>
      <c r="J3943" s="47">
        <v>1</v>
      </c>
      <c r="K3943" s="106" t="s">
        <v>36</v>
      </c>
      <c r="L3943" s="20">
        <v>2800</v>
      </c>
      <c r="M3943" s="113">
        <v>86</v>
      </c>
      <c r="N3943" s="47">
        <v>20</v>
      </c>
      <c r="O3943" s="17">
        <f t="shared" ref="O3943" si="3101">SUM(P3943:R3943)</f>
        <v>46</v>
      </c>
      <c r="P3943" s="17">
        <f>COUNTIF($H$3898:$H3943,"=W")</f>
        <v>12</v>
      </c>
      <c r="Q3943" s="17">
        <f>COUNTIF($H$3898:$H3943,"=D")</f>
        <v>17</v>
      </c>
      <c r="R3943" s="17">
        <f>COUNTIF($H$3898:$H3943,"=L")</f>
        <v>17</v>
      </c>
      <c r="S3943" s="17">
        <f t="shared" ref="S3943" si="3102">S3942+I3943</f>
        <v>55</v>
      </c>
      <c r="T3943" s="17">
        <f t="shared" ref="T3943" si="3103">T3942+J3943</f>
        <v>69</v>
      </c>
      <c r="U3943" s="17">
        <f t="shared" ref="U3943:U3945" si="3104">P3943*3+Q3943</f>
        <v>53</v>
      </c>
      <c r="V3943" s="17">
        <v>1</v>
      </c>
      <c r="W3943" s="17">
        <v>2</v>
      </c>
      <c r="X3943" s="17">
        <v>0</v>
      </c>
      <c r="Y3943" s="17">
        <v>3</v>
      </c>
      <c r="Z3943" s="17">
        <v>2</v>
      </c>
      <c r="AA3943" s="17">
        <v>1</v>
      </c>
      <c r="AB3943" s="17">
        <v>6</v>
      </c>
      <c r="AC3943" s="17">
        <v>12</v>
      </c>
      <c r="AD3943" s="83">
        <v>2</v>
      </c>
      <c r="AE3943" s="83">
        <v>1</v>
      </c>
      <c r="AF3943" s="5">
        <v>0</v>
      </c>
      <c r="AG3943" s="5">
        <v>0</v>
      </c>
      <c r="AH3943" s="83" t="s">
        <v>5165</v>
      </c>
      <c r="AK3943" s="104">
        <f t="shared" si="2359"/>
        <v>111705</v>
      </c>
      <c r="AL3943" s="104">
        <f>AK3943/COUNTIF(G$3898:G3943,"H")</f>
        <v>4856.739130434783</v>
      </c>
      <c r="AM3943" s="104">
        <f t="shared" si="2360"/>
        <v>65543</v>
      </c>
      <c r="AN3943" s="104">
        <f>AM3943/COUNTIF(G$3898:G3943,"A")</f>
        <v>2849.695652173913</v>
      </c>
      <c r="AP3943" s="18">
        <v>98</v>
      </c>
      <c r="AQ3943" s="18">
        <v>81</v>
      </c>
      <c r="AR3943" s="18">
        <v>71</v>
      </c>
      <c r="AS3943" s="18">
        <v>53</v>
      </c>
      <c r="AT3943" s="70">
        <f t="shared" si="3082"/>
        <v>53</v>
      </c>
      <c r="AU3943" s="18">
        <f t="shared" si="3083"/>
        <v>20</v>
      </c>
      <c r="AV3943" s="18">
        <f t="shared" si="3084"/>
        <v>18</v>
      </c>
      <c r="AW3943" s="47" t="s">
        <v>2858</v>
      </c>
      <c r="AX3943" s="17" t="s">
        <v>3789</v>
      </c>
      <c r="AY3943" s="105">
        <v>1153</v>
      </c>
      <c r="AZ3943" s="107">
        <f t="shared" si="3038"/>
        <v>0.41178571428571431</v>
      </c>
      <c r="BA3943" s="107">
        <f t="shared" ref="BA3943:BA3945" si="3105">1-AZ3943</f>
        <v>0.58821428571428569</v>
      </c>
      <c r="BG3943" s="18">
        <f t="shared" ref="BG3943:BG3945" si="3106">IF(H3943="W",1,0)</f>
        <v>0</v>
      </c>
      <c r="BH3943" s="18">
        <f t="shared" ref="BH3943:BH3945" si="3107">IF(H3943="W",BH3942+1,0)</f>
        <v>0</v>
      </c>
      <c r="BI3943" s="18">
        <f t="shared" ref="BI3943:BI3945" si="3108">IF(H3943="D",1,0)</f>
        <v>0</v>
      </c>
      <c r="BJ3943" s="18">
        <f t="shared" ref="BJ3943:BJ3945" si="3109">IF(H3943="D",BJ3942+1,0)</f>
        <v>0</v>
      </c>
      <c r="BK3943" s="18">
        <f t="shared" ref="BK3943:BK3945" si="3110">IF(H3943="L",1,0)</f>
        <v>1</v>
      </c>
      <c r="BL3943" s="18">
        <f t="shared" ref="BL3943:BL3945" si="3111">IF(H3943="L",BL3942+1,0)</f>
        <v>1</v>
      </c>
      <c r="BM3943" s="18">
        <f t="shared" ref="BM3943:BM3945" si="3112">IF(OR(H3943="W",H3943="D"),1,0)</f>
        <v>0</v>
      </c>
      <c r="BN3943" s="18">
        <f t="shared" ref="BN3943:BN3945" si="3113">IF(OR(H3943="W",H3943="D"),BN3942+1,0)</f>
        <v>0</v>
      </c>
      <c r="BO3943" s="18">
        <f t="shared" ref="BO3943:BO3945" si="3114">IF(OR(H3943="L",H3943="D"),1,0)</f>
        <v>1</v>
      </c>
      <c r="BP3943" s="18">
        <f t="shared" ref="BP3943:BP3945" si="3115">IF(OR(H3943="L",H3943="D"),BP3942+1,0)</f>
        <v>1</v>
      </c>
      <c r="BQ3943" s="18">
        <f t="shared" ref="BQ3943:BQ3945" si="3116">IF(I3943&gt;0,1,0)</f>
        <v>0</v>
      </c>
      <c r="BR3943" s="18">
        <f t="shared" ref="BR3943:BR3945" si="3117">IF(I3943&gt;0,BR3942+1,0)</f>
        <v>0</v>
      </c>
      <c r="BS3943" s="18">
        <f t="shared" ref="BS3943:BS3945" si="3118">IF(J3943&gt;0,1,0)</f>
        <v>1</v>
      </c>
      <c r="BT3943" s="18">
        <f t="shared" ref="BT3943:BT3945" si="3119">IF(J3943&gt;0,BT3942+1,0)</f>
        <v>1</v>
      </c>
      <c r="BV3943" s="57" t="s">
        <v>4902</v>
      </c>
      <c r="BW3943" s="6">
        <v>98</v>
      </c>
      <c r="BY3943" s="57" t="s">
        <v>978</v>
      </c>
      <c r="BZ3943" s="6">
        <v>86</v>
      </c>
      <c r="CB3943" s="57" t="s">
        <v>4907</v>
      </c>
      <c r="CC3943" s="6">
        <v>81</v>
      </c>
      <c r="CE3943" s="57" t="s">
        <v>182</v>
      </c>
      <c r="CF3943" s="6">
        <v>77</v>
      </c>
      <c r="CH3943" s="57" t="s">
        <v>4903</v>
      </c>
      <c r="CI3943" s="6">
        <v>76</v>
      </c>
      <c r="CK3943" s="57" t="s">
        <v>4086</v>
      </c>
      <c r="CL3943" s="6">
        <v>75</v>
      </c>
      <c r="CN3943" s="57" t="s">
        <v>1087</v>
      </c>
      <c r="CO3943" s="6">
        <v>71</v>
      </c>
      <c r="CT3943" s="6">
        <f t="shared" si="3100"/>
        <v>1</v>
      </c>
      <c r="CX3943" s="6" t="str">
        <f t="shared" si="2088"/>
        <v>A</v>
      </c>
      <c r="CY3943" s="87">
        <f t="shared" si="2089"/>
        <v>2800</v>
      </c>
      <c r="CZ3943" s="87">
        <f t="shared" si="2090"/>
        <v>1153</v>
      </c>
      <c r="DA3943" s="6" t="str">
        <f t="shared" si="2066"/>
        <v>na</v>
      </c>
    </row>
    <row r="3944" spans="1:105" ht="11.25" hidden="1" customHeight="1" x14ac:dyDescent="0.2">
      <c r="A3944" s="47">
        <v>8901</v>
      </c>
      <c r="B3944" s="46">
        <f t="shared" si="2407"/>
        <v>7</v>
      </c>
      <c r="C3944" s="46">
        <f t="shared" si="2408"/>
        <v>10</v>
      </c>
      <c r="D3944" s="46">
        <f t="shared" si="2409"/>
        <v>8</v>
      </c>
      <c r="E3944" s="103">
        <v>45514</v>
      </c>
      <c r="F3944" s="17" t="s">
        <v>537</v>
      </c>
      <c r="G3944" s="47" t="s">
        <v>310</v>
      </c>
      <c r="H3944" s="47" t="s">
        <v>307</v>
      </c>
      <c r="I3944" s="47">
        <v>1</v>
      </c>
      <c r="J3944" s="47">
        <v>1</v>
      </c>
      <c r="K3944" s="106" t="s">
        <v>3298</v>
      </c>
      <c r="L3944" s="20">
        <v>7962</v>
      </c>
      <c r="M3944" s="4" t="s">
        <v>5168</v>
      </c>
      <c r="N3944" s="47">
        <v>15</v>
      </c>
      <c r="O3944" s="17">
        <f t="shared" ref="O3944:O3945" si="3120">SUM(P3944:R3944)</f>
        <v>1</v>
      </c>
      <c r="P3944" s="17">
        <f>COUNTIF($H$3944:$H3944,"=W")</f>
        <v>0</v>
      </c>
      <c r="Q3944" s="17">
        <f>COUNTIF($H$3944:$H3944,"=D")</f>
        <v>1</v>
      </c>
      <c r="R3944" s="17">
        <f>COUNTIF($H$3944:$H3944,"=L")</f>
        <v>0</v>
      </c>
      <c r="S3944" s="17">
        <f>I3944</f>
        <v>1</v>
      </c>
      <c r="T3944" s="17">
        <f>J3944</f>
        <v>1</v>
      </c>
      <c r="U3944" s="17">
        <f t="shared" si="3104"/>
        <v>1</v>
      </c>
      <c r="V3944" s="17">
        <v>6</v>
      </c>
      <c r="W3944" s="17">
        <v>3</v>
      </c>
      <c r="X3944" s="17">
        <v>3</v>
      </c>
      <c r="Y3944" s="17">
        <v>3</v>
      </c>
      <c r="Z3944" s="17">
        <v>2</v>
      </c>
      <c r="AA3944" s="17">
        <v>2</v>
      </c>
      <c r="AB3944" s="17">
        <v>12</v>
      </c>
      <c r="AC3944" s="17">
        <v>8</v>
      </c>
      <c r="AD3944" s="83">
        <v>1</v>
      </c>
      <c r="AE3944" s="83">
        <v>1</v>
      </c>
      <c r="AF3944" s="5">
        <v>0</v>
      </c>
      <c r="AG3944" s="5">
        <v>0</v>
      </c>
      <c r="AH3944" s="83" t="s">
        <v>5063</v>
      </c>
      <c r="AI3944" s="17"/>
      <c r="AJ3944" s="18"/>
      <c r="AK3944" s="104"/>
      <c r="AL3944" s="104"/>
      <c r="AM3944" s="104">
        <f>L3944</f>
        <v>7962</v>
      </c>
      <c r="AN3944" s="104">
        <f>AM3944/COUNTIF(G$3944:G3944,"A")</f>
        <v>7962</v>
      </c>
      <c r="AO3944" s="18"/>
      <c r="AP3944" s="18">
        <v>3</v>
      </c>
      <c r="AQ3944" s="18">
        <v>3</v>
      </c>
      <c r="AR3944" s="18">
        <v>3</v>
      </c>
      <c r="AS3944" s="18">
        <v>0</v>
      </c>
      <c r="AT3944" s="70">
        <f t="shared" si="3082"/>
        <v>1</v>
      </c>
      <c r="AU3944" s="18">
        <f t="shared" si="3083"/>
        <v>15</v>
      </c>
      <c r="AV3944" s="18">
        <f t="shared" si="3084"/>
        <v>2</v>
      </c>
      <c r="AW3944" s="47"/>
      <c r="AX3944" s="73"/>
      <c r="AY3944" s="105">
        <v>501</v>
      </c>
      <c r="AZ3944" s="107">
        <f t="shared" si="3038"/>
        <v>6.2923888470233613E-2</v>
      </c>
      <c r="BA3944" s="107">
        <f t="shared" si="3105"/>
        <v>0.93707611152976633</v>
      </c>
      <c r="BB3944" s="18"/>
      <c r="BC3944" s="18"/>
      <c r="BD3944" s="18"/>
      <c r="BE3944" s="18"/>
      <c r="BF3944" s="18"/>
      <c r="BG3944" s="18">
        <f t="shared" si="3106"/>
        <v>0</v>
      </c>
      <c r="BH3944" s="18">
        <f t="shared" si="3107"/>
        <v>0</v>
      </c>
      <c r="BI3944" s="18">
        <f t="shared" si="3108"/>
        <v>1</v>
      </c>
      <c r="BJ3944" s="18">
        <f t="shared" si="3109"/>
        <v>1</v>
      </c>
      <c r="BK3944" s="18">
        <f t="shared" si="3110"/>
        <v>0</v>
      </c>
      <c r="BL3944" s="18">
        <f t="shared" si="3111"/>
        <v>0</v>
      </c>
      <c r="BM3944" s="18">
        <f t="shared" si="3112"/>
        <v>1</v>
      </c>
      <c r="BN3944" s="18">
        <f t="shared" si="3113"/>
        <v>1</v>
      </c>
      <c r="BO3944" s="18">
        <f t="shared" si="3114"/>
        <v>1</v>
      </c>
      <c r="BP3944" s="18">
        <f t="shared" si="3115"/>
        <v>2</v>
      </c>
      <c r="BQ3944" s="18">
        <f t="shared" si="3116"/>
        <v>1</v>
      </c>
      <c r="BR3944" s="18">
        <f t="shared" si="3117"/>
        <v>1</v>
      </c>
      <c r="BS3944" s="18">
        <f t="shared" si="3118"/>
        <v>1</v>
      </c>
      <c r="BT3944" s="18">
        <f t="shared" si="3119"/>
        <v>2</v>
      </c>
      <c r="BU3944" s="73"/>
      <c r="BV3944" s="57" t="s">
        <v>4086</v>
      </c>
      <c r="BW3944" s="6">
        <v>3</v>
      </c>
      <c r="BY3944" s="57" t="s">
        <v>4912</v>
      </c>
      <c r="BZ3944" s="6">
        <v>3</v>
      </c>
      <c r="CB3944" s="57" t="s">
        <v>2356</v>
      </c>
      <c r="CC3944" s="6">
        <v>3</v>
      </c>
      <c r="CE3944" s="57" t="s">
        <v>2762</v>
      </c>
      <c r="CF3944" s="6">
        <v>3</v>
      </c>
      <c r="CH3944" s="57" t="s">
        <v>4146</v>
      </c>
      <c r="CI3944" s="6">
        <v>3</v>
      </c>
      <c r="CK3944" s="57" t="s">
        <v>4979</v>
      </c>
      <c r="CL3944" s="6">
        <v>3</v>
      </c>
      <c r="CN3944" s="57" t="s">
        <v>1087</v>
      </c>
      <c r="CO3944" s="6">
        <v>3</v>
      </c>
      <c r="CT3944" s="6">
        <f t="shared" si="3100"/>
        <v>9</v>
      </c>
      <c r="CX3944" s="6" t="str">
        <f t="shared" si="2088"/>
        <v>A</v>
      </c>
      <c r="CY3944" s="87">
        <f t="shared" si="2089"/>
        <v>7962</v>
      </c>
      <c r="CZ3944" s="87">
        <f t="shared" si="2090"/>
        <v>501</v>
      </c>
      <c r="DA3944" s="6" t="str">
        <f t="shared" si="2066"/>
        <v>na</v>
      </c>
    </row>
    <row r="3945" spans="1:105" hidden="1" x14ac:dyDescent="0.2">
      <c r="A3945" s="47">
        <v>8902</v>
      </c>
      <c r="B3945" s="46">
        <f t="shared" si="2407"/>
        <v>7</v>
      </c>
      <c r="C3945" s="46">
        <f t="shared" si="2408"/>
        <v>17</v>
      </c>
      <c r="D3945" s="46">
        <f t="shared" si="2409"/>
        <v>8</v>
      </c>
      <c r="E3945" s="103">
        <v>45521</v>
      </c>
      <c r="F3945" s="17" t="s">
        <v>31</v>
      </c>
      <c r="G3945" s="47" t="s">
        <v>103</v>
      </c>
      <c r="H3945" s="47" t="s">
        <v>306</v>
      </c>
      <c r="I3945" s="47">
        <v>2</v>
      </c>
      <c r="J3945" s="47">
        <v>0</v>
      </c>
      <c r="K3945" s="106" t="s">
        <v>36</v>
      </c>
      <c r="L3945" s="20">
        <v>4684</v>
      </c>
      <c r="M3945" s="145" t="s">
        <v>5169</v>
      </c>
      <c r="N3945" s="47">
        <v>7</v>
      </c>
      <c r="O3945" s="17">
        <f t="shared" si="3120"/>
        <v>2</v>
      </c>
      <c r="P3945" s="17">
        <f>COUNTIF($H$3944:$H3945,"=W")</f>
        <v>1</v>
      </c>
      <c r="Q3945" s="17">
        <f>COUNTIF($H$3944:$H3945,"=D")</f>
        <v>1</v>
      </c>
      <c r="R3945" s="17">
        <f>COUNTIF($H$3944:$H3945,"=L")</f>
        <v>0</v>
      </c>
      <c r="S3945" s="17">
        <f t="shared" ref="S3945" si="3121">S3944+I3945</f>
        <v>3</v>
      </c>
      <c r="T3945" s="17">
        <f t="shared" ref="T3945" si="3122">T3944+J3945</f>
        <v>1</v>
      </c>
      <c r="U3945" s="17">
        <f t="shared" si="3104"/>
        <v>4</v>
      </c>
      <c r="V3945" s="17">
        <v>5</v>
      </c>
      <c r="W3945" s="17">
        <v>1</v>
      </c>
      <c r="X3945" s="17">
        <v>5</v>
      </c>
      <c r="Y3945" s="17">
        <v>2</v>
      </c>
      <c r="Z3945" s="17">
        <v>6</v>
      </c>
      <c r="AA3945" s="17">
        <v>3</v>
      </c>
      <c r="AB3945" s="17">
        <v>11</v>
      </c>
      <c r="AC3945" s="17">
        <v>5</v>
      </c>
      <c r="AD3945" s="83">
        <v>0</v>
      </c>
      <c r="AE3945" s="83">
        <v>0</v>
      </c>
      <c r="AF3945" s="5">
        <v>0</v>
      </c>
      <c r="AG3945" s="5">
        <v>0</v>
      </c>
      <c r="AH3945" s="83"/>
      <c r="AI3945" s="17"/>
      <c r="AJ3945" s="18"/>
      <c r="AK3945" s="104">
        <f t="shared" ref="AK3945:AK3958" si="3123">IF(G3945="H",L3945+AK3944,AK3944)</f>
        <v>4684</v>
      </c>
      <c r="AL3945" s="104">
        <f>AK3945/COUNTIF(G$3944:G3945,"H")</f>
        <v>4684</v>
      </c>
      <c r="AM3945" s="104">
        <f t="shared" ref="AM3945:AM3958" si="3124">IF(G3945="A",L3945+AM3944,AM3944)</f>
        <v>7962</v>
      </c>
      <c r="AN3945" s="104">
        <f>AM3945/COUNTIF(G$3944:G3945,"A")</f>
        <v>7962</v>
      </c>
      <c r="AO3945" s="18"/>
      <c r="AP3945" s="18">
        <v>6</v>
      </c>
      <c r="AQ3945" s="18">
        <v>6</v>
      </c>
      <c r="AR3945" s="18">
        <v>4</v>
      </c>
      <c r="AS3945" s="18">
        <v>0</v>
      </c>
      <c r="AT3945" s="70">
        <f t="shared" si="3082"/>
        <v>4</v>
      </c>
      <c r="AU3945" s="18">
        <f t="shared" si="3083"/>
        <v>7</v>
      </c>
      <c r="AV3945" s="18">
        <f t="shared" si="3084"/>
        <v>0</v>
      </c>
      <c r="AW3945" s="47"/>
      <c r="AX3945" s="73"/>
      <c r="AY3945" s="105">
        <v>199</v>
      </c>
      <c r="AZ3945" s="107">
        <f t="shared" si="3038"/>
        <v>0.95751494449188723</v>
      </c>
      <c r="BA3945" s="107">
        <f t="shared" si="3105"/>
        <v>4.2485055508112768E-2</v>
      </c>
      <c r="BB3945" s="18"/>
      <c r="BC3945" s="18"/>
      <c r="BD3945" s="18"/>
      <c r="BE3945" s="18"/>
      <c r="BF3945" s="18"/>
      <c r="BG3945" s="18">
        <f t="shared" si="3106"/>
        <v>1</v>
      </c>
      <c r="BH3945" s="18">
        <f t="shared" si="3107"/>
        <v>1</v>
      </c>
      <c r="BI3945" s="18">
        <f t="shared" si="3108"/>
        <v>0</v>
      </c>
      <c r="BJ3945" s="18">
        <f t="shared" si="3109"/>
        <v>0</v>
      </c>
      <c r="BK3945" s="18">
        <f t="shared" si="3110"/>
        <v>0</v>
      </c>
      <c r="BL3945" s="18">
        <f t="shared" si="3111"/>
        <v>0</v>
      </c>
      <c r="BM3945" s="18">
        <f t="shared" si="3112"/>
        <v>1</v>
      </c>
      <c r="BN3945" s="18">
        <f t="shared" si="3113"/>
        <v>2</v>
      </c>
      <c r="BO3945" s="18">
        <f t="shared" si="3114"/>
        <v>0</v>
      </c>
      <c r="BP3945" s="18">
        <f t="shared" si="3115"/>
        <v>0</v>
      </c>
      <c r="BQ3945" s="18">
        <f t="shared" si="3116"/>
        <v>1</v>
      </c>
      <c r="BR3945" s="18">
        <f t="shared" si="3117"/>
        <v>2</v>
      </c>
      <c r="BS3945" s="18">
        <f t="shared" si="3118"/>
        <v>0</v>
      </c>
      <c r="BT3945" s="18">
        <f t="shared" si="3119"/>
        <v>0</v>
      </c>
      <c r="BU3945" s="73"/>
      <c r="BV3945" s="57" t="s">
        <v>4086</v>
      </c>
      <c r="BW3945" s="6">
        <v>6</v>
      </c>
      <c r="BY3945" s="57" t="s">
        <v>2762</v>
      </c>
      <c r="BZ3945" s="6">
        <v>6</v>
      </c>
      <c r="CB3945" s="57" t="s">
        <v>4912</v>
      </c>
      <c r="CC3945" s="6">
        <v>6</v>
      </c>
      <c r="CE3945" s="57" t="s">
        <v>5170</v>
      </c>
      <c r="CF3945" s="6">
        <v>4</v>
      </c>
      <c r="CH3945" s="57" t="s">
        <v>5171</v>
      </c>
      <c r="CI3945" s="6">
        <v>4</v>
      </c>
      <c r="CK3945" s="57" t="s">
        <v>2356</v>
      </c>
      <c r="CL3945" s="6">
        <v>4</v>
      </c>
      <c r="CN3945" s="58" t="s">
        <v>1895</v>
      </c>
      <c r="CO3945" s="6">
        <v>4</v>
      </c>
      <c r="CT3945" s="6">
        <f t="shared" si="3100"/>
        <v>10</v>
      </c>
      <c r="CX3945" s="6" t="str">
        <f t="shared" si="2088"/>
        <v>H</v>
      </c>
      <c r="CY3945" s="87">
        <f t="shared" si="2089"/>
        <v>4684</v>
      </c>
      <c r="CZ3945" s="87">
        <f t="shared" si="2090"/>
        <v>199</v>
      </c>
      <c r="DA3945" s="6">
        <f t="shared" si="2066"/>
        <v>4485</v>
      </c>
    </row>
    <row r="3946" spans="1:105" hidden="1" x14ac:dyDescent="0.2">
      <c r="A3946" s="47">
        <v>8903</v>
      </c>
      <c r="B3946" s="46">
        <f t="shared" si="2407"/>
        <v>3</v>
      </c>
      <c r="C3946" s="46">
        <f t="shared" si="2408"/>
        <v>20</v>
      </c>
      <c r="D3946" s="46">
        <f t="shared" si="2409"/>
        <v>8</v>
      </c>
      <c r="E3946" s="103">
        <v>45524</v>
      </c>
      <c r="F3946" s="17" t="s">
        <v>3368</v>
      </c>
      <c r="G3946" s="47" t="s">
        <v>103</v>
      </c>
      <c r="H3946" s="47" t="s">
        <v>306</v>
      </c>
      <c r="I3946" s="47">
        <v>1</v>
      </c>
      <c r="J3946" s="47">
        <v>0</v>
      </c>
      <c r="K3946" s="106" t="s">
        <v>1296</v>
      </c>
      <c r="L3946" s="20">
        <v>5362</v>
      </c>
      <c r="M3946" s="145" t="s">
        <v>5172</v>
      </c>
      <c r="N3946" s="47">
        <v>5</v>
      </c>
      <c r="O3946" s="17">
        <f t="shared" ref="O3946" si="3125">SUM(P3946:R3946)</f>
        <v>3</v>
      </c>
      <c r="P3946" s="17">
        <f>COUNTIF($H$3944:$H3946,"=W")</f>
        <v>2</v>
      </c>
      <c r="Q3946" s="17">
        <f>COUNTIF($H$3944:$H3946,"=D")</f>
        <v>1</v>
      </c>
      <c r="R3946" s="17">
        <f>COUNTIF($H$3944:$H3946,"=L")</f>
        <v>0</v>
      </c>
      <c r="S3946" s="17">
        <f t="shared" ref="S3946" si="3126">S3945+I3946</f>
        <v>4</v>
      </c>
      <c r="T3946" s="17">
        <f t="shared" ref="T3946" si="3127">T3945+J3946</f>
        <v>1</v>
      </c>
      <c r="U3946" s="17">
        <f t="shared" ref="U3946" si="3128">P3946*3+Q3946</f>
        <v>7</v>
      </c>
      <c r="V3946" s="17">
        <v>7</v>
      </c>
      <c r="W3946" s="17">
        <v>1</v>
      </c>
      <c r="X3946" s="17">
        <v>2</v>
      </c>
      <c r="Y3946" s="17">
        <v>3</v>
      </c>
      <c r="Z3946" s="17">
        <v>4</v>
      </c>
      <c r="AA3946" s="17">
        <v>4</v>
      </c>
      <c r="AB3946" s="17">
        <v>4</v>
      </c>
      <c r="AC3946" s="17">
        <v>14</v>
      </c>
      <c r="AD3946" s="83">
        <v>6</v>
      </c>
      <c r="AE3946" s="83">
        <v>1</v>
      </c>
      <c r="AF3946" s="5">
        <v>0</v>
      </c>
      <c r="AG3946" s="5">
        <v>0</v>
      </c>
      <c r="AH3946" s="83" t="s">
        <v>5173</v>
      </c>
      <c r="AI3946" s="17"/>
      <c r="AJ3946" s="18"/>
      <c r="AK3946" s="104">
        <f t="shared" si="3123"/>
        <v>10046</v>
      </c>
      <c r="AL3946" s="104">
        <f>AK3946/COUNTIF(G$3944:G3946,"H")</f>
        <v>5023</v>
      </c>
      <c r="AM3946" s="104">
        <f t="shared" si="3124"/>
        <v>7962</v>
      </c>
      <c r="AN3946" s="104">
        <f>AM3946/COUNTIF(G$3944:G3946,"A")</f>
        <v>7962</v>
      </c>
      <c r="AO3946" s="18"/>
      <c r="AP3946" s="18">
        <v>9</v>
      </c>
      <c r="AQ3946" s="18">
        <v>7</v>
      </c>
      <c r="AR3946" s="18">
        <v>6</v>
      </c>
      <c r="AS3946" s="18">
        <v>1</v>
      </c>
      <c r="AT3946" s="70">
        <f t="shared" ref="AT3946" si="3129">U3946</f>
        <v>7</v>
      </c>
      <c r="AU3946" s="18">
        <f t="shared" ref="AU3946" si="3130">N3946</f>
        <v>5</v>
      </c>
      <c r="AV3946" s="18">
        <f t="shared" ref="AV3946" si="3131">AR3946-AT3946</f>
        <v>-1</v>
      </c>
      <c r="AW3946" s="47"/>
      <c r="AX3946" s="73"/>
      <c r="AY3946" s="105">
        <v>623</v>
      </c>
      <c r="AZ3946" s="107">
        <f t="shared" si="3038"/>
        <v>0.88381201044386426</v>
      </c>
      <c r="BA3946" s="107">
        <f t="shared" ref="BA3946" si="3132">1-AZ3946</f>
        <v>0.11618798955613574</v>
      </c>
      <c r="BB3946" s="18"/>
      <c r="BC3946" s="18"/>
      <c r="BD3946" s="18"/>
      <c r="BE3946" s="18"/>
      <c r="BF3946" s="18"/>
      <c r="BG3946" s="18">
        <f t="shared" ref="BG3946" si="3133">IF(H3946="W",1,0)</f>
        <v>1</v>
      </c>
      <c r="BH3946" s="18">
        <f t="shared" ref="BH3946" si="3134">IF(H3946="W",BH3945+1,0)</f>
        <v>2</v>
      </c>
      <c r="BI3946" s="18">
        <f t="shared" ref="BI3946" si="3135">IF(H3946="D",1,0)</f>
        <v>0</v>
      </c>
      <c r="BJ3946" s="18">
        <f t="shared" ref="BJ3946" si="3136">IF(H3946="D",BJ3945+1,0)</f>
        <v>0</v>
      </c>
      <c r="BK3946" s="18">
        <f t="shared" ref="BK3946" si="3137">IF(H3946="L",1,0)</f>
        <v>0</v>
      </c>
      <c r="BL3946" s="18">
        <f t="shared" ref="BL3946" si="3138">IF(H3946="L",BL3945+1,0)</f>
        <v>0</v>
      </c>
      <c r="BM3946" s="18">
        <f t="shared" ref="BM3946" si="3139">IF(OR(H3946="W",H3946="D"),1,0)</f>
        <v>1</v>
      </c>
      <c r="BN3946" s="18">
        <f t="shared" ref="BN3946" si="3140">IF(OR(H3946="W",H3946="D"),BN3945+1,0)</f>
        <v>3</v>
      </c>
      <c r="BO3946" s="18">
        <f t="shared" ref="BO3946" si="3141">IF(OR(H3946="L",H3946="D"),1,0)</f>
        <v>0</v>
      </c>
      <c r="BP3946" s="18">
        <f t="shared" ref="BP3946" si="3142">IF(OR(H3946="L",H3946="D"),BP3945+1,0)</f>
        <v>0</v>
      </c>
      <c r="BQ3946" s="18">
        <f t="shared" ref="BQ3946" si="3143">IF(I3946&gt;0,1,0)</f>
        <v>1</v>
      </c>
      <c r="BR3946" s="18">
        <f t="shared" ref="BR3946" si="3144">IF(I3946&gt;0,BR3945+1,0)</f>
        <v>3</v>
      </c>
      <c r="BS3946" s="18">
        <f t="shared" ref="BS3946" si="3145">IF(J3946&gt;0,1,0)</f>
        <v>0</v>
      </c>
      <c r="BT3946" s="18">
        <f t="shared" ref="BT3946" si="3146">IF(J3946&gt;0,BT3945+1,0)</f>
        <v>0</v>
      </c>
      <c r="BU3946" s="73"/>
      <c r="BV3946" s="57" t="s">
        <v>2762</v>
      </c>
      <c r="BW3946" s="6">
        <v>9</v>
      </c>
      <c r="BY3946" s="57" t="s">
        <v>4086</v>
      </c>
      <c r="BZ3946" s="6">
        <v>7</v>
      </c>
      <c r="CB3946" s="57" t="s">
        <v>5170</v>
      </c>
      <c r="CC3946" s="6">
        <v>7</v>
      </c>
      <c r="CE3946" s="57" t="s">
        <v>4912</v>
      </c>
      <c r="CF3946" s="6">
        <v>7</v>
      </c>
      <c r="CH3946" s="58" t="s">
        <v>1895</v>
      </c>
      <c r="CI3946" s="6">
        <v>7</v>
      </c>
      <c r="CK3946" s="57" t="s">
        <v>5015</v>
      </c>
      <c r="CL3946" s="6">
        <v>7</v>
      </c>
      <c r="CN3946" s="57" t="s">
        <v>978</v>
      </c>
      <c r="CO3946" s="6">
        <v>6</v>
      </c>
      <c r="CT3946" s="6">
        <f t="shared" ref="CT3946" si="3147">V3946+X3946</f>
        <v>9</v>
      </c>
      <c r="CX3946" s="6" t="str">
        <f t="shared" si="2088"/>
        <v>H</v>
      </c>
      <c r="CY3946" s="87">
        <f t="shared" si="2089"/>
        <v>5362</v>
      </c>
      <c r="CZ3946" s="87">
        <f t="shared" si="2090"/>
        <v>623</v>
      </c>
      <c r="DA3946" s="6">
        <f t="shared" si="2066"/>
        <v>4739</v>
      </c>
    </row>
    <row r="3947" spans="1:105" hidden="1" x14ac:dyDescent="0.2">
      <c r="A3947" s="47">
        <v>8904</v>
      </c>
      <c r="B3947" s="46">
        <f t="shared" si="2407"/>
        <v>7</v>
      </c>
      <c r="C3947" s="46">
        <f t="shared" si="2408"/>
        <v>24</v>
      </c>
      <c r="D3947" s="46">
        <f t="shared" si="2409"/>
        <v>8</v>
      </c>
      <c r="E3947" s="103">
        <v>45528</v>
      </c>
      <c r="F3947" s="17" t="s">
        <v>3797</v>
      </c>
      <c r="G3947" s="47" t="s">
        <v>310</v>
      </c>
      <c r="H3947" s="47" t="s">
        <v>307</v>
      </c>
      <c r="I3947" s="47">
        <v>2</v>
      </c>
      <c r="J3947" s="47">
        <v>2</v>
      </c>
      <c r="K3947" s="106" t="s">
        <v>36</v>
      </c>
      <c r="L3947" s="20">
        <v>2624</v>
      </c>
      <c r="M3947" s="145" t="s">
        <v>5174</v>
      </c>
      <c r="N3947" s="47">
        <v>5</v>
      </c>
      <c r="O3947" s="17">
        <f t="shared" ref="O3947" si="3148">SUM(P3947:R3947)</f>
        <v>4</v>
      </c>
      <c r="P3947" s="17">
        <f>COUNTIF($H$3944:$H3947,"=W")</f>
        <v>2</v>
      </c>
      <c r="Q3947" s="17">
        <f>COUNTIF($H$3944:$H3947,"=D")</f>
        <v>2</v>
      </c>
      <c r="R3947" s="17">
        <f>COUNTIF($H$3944:$H3947,"=L")</f>
        <v>0</v>
      </c>
      <c r="S3947" s="17">
        <f t="shared" ref="S3947" si="3149">S3946+I3947</f>
        <v>6</v>
      </c>
      <c r="T3947" s="17">
        <f t="shared" ref="T3947" si="3150">T3946+J3947</f>
        <v>3</v>
      </c>
      <c r="U3947" s="17">
        <f t="shared" ref="U3947" si="3151">P3947*3+Q3947</f>
        <v>8</v>
      </c>
      <c r="V3947" s="17">
        <v>3</v>
      </c>
      <c r="W3947" s="17">
        <v>6</v>
      </c>
      <c r="X3947" s="17">
        <v>3</v>
      </c>
      <c r="Y3947" s="17">
        <v>2</v>
      </c>
      <c r="Z3947" s="17">
        <v>4</v>
      </c>
      <c r="AA3947" s="17">
        <v>8</v>
      </c>
      <c r="AB3947" s="17">
        <v>12</v>
      </c>
      <c r="AC3947" s="17">
        <v>9</v>
      </c>
      <c r="AD3947" s="83">
        <v>1</v>
      </c>
      <c r="AE3947" s="83">
        <v>0</v>
      </c>
      <c r="AF3947" s="5">
        <v>0</v>
      </c>
      <c r="AG3947" s="5">
        <v>0</v>
      </c>
      <c r="AH3947" s="83" t="s">
        <v>5158</v>
      </c>
      <c r="AI3947" s="17"/>
      <c r="AJ3947" s="18"/>
      <c r="AK3947" s="104">
        <f t="shared" si="3123"/>
        <v>10046</v>
      </c>
      <c r="AL3947" s="104">
        <f>AK3947/COUNTIF(G$3944:G3947,"H")</f>
        <v>5023</v>
      </c>
      <c r="AM3947" s="104">
        <f t="shared" si="3124"/>
        <v>10586</v>
      </c>
      <c r="AN3947" s="104">
        <f>AM3947/COUNTIF(G$3944:G3947,"A")</f>
        <v>5293</v>
      </c>
      <c r="AO3947" s="18"/>
      <c r="AP3947" s="18">
        <v>12</v>
      </c>
      <c r="AQ3947" s="18">
        <v>9</v>
      </c>
      <c r="AR3947" s="18">
        <v>7</v>
      </c>
      <c r="AS3947" s="18">
        <v>2</v>
      </c>
      <c r="AT3947" s="70">
        <f t="shared" ref="AT3947" si="3152">U3947</f>
        <v>8</v>
      </c>
      <c r="AU3947" s="18">
        <f t="shared" ref="AU3947" si="3153">N3947</f>
        <v>5</v>
      </c>
      <c r="AV3947" s="18">
        <f t="shared" ref="AV3947" si="3154">AR3947-AT3947</f>
        <v>-1</v>
      </c>
      <c r="AW3947" s="47"/>
      <c r="AX3947" s="73"/>
      <c r="AY3947" s="105">
        <v>409</v>
      </c>
      <c r="AZ3947" s="107">
        <f t="shared" si="3038"/>
        <v>0.1558689024390244</v>
      </c>
      <c r="BA3947" s="107">
        <f t="shared" ref="BA3947" si="3155">1-AZ3947</f>
        <v>0.8441310975609756</v>
      </c>
      <c r="BB3947" s="18"/>
      <c r="BC3947" s="18"/>
      <c r="BD3947" s="18"/>
      <c r="BE3947" s="18"/>
      <c r="BF3947" s="18"/>
      <c r="BG3947" s="18">
        <f t="shared" ref="BG3947" si="3156">IF(H3947="W",1,0)</f>
        <v>0</v>
      </c>
      <c r="BH3947" s="18">
        <f t="shared" ref="BH3947" si="3157">IF(H3947="W",BH3946+1,0)</f>
        <v>0</v>
      </c>
      <c r="BI3947" s="18">
        <f t="shared" ref="BI3947" si="3158">IF(H3947="D",1,0)</f>
        <v>1</v>
      </c>
      <c r="BJ3947" s="18">
        <f t="shared" ref="BJ3947" si="3159">IF(H3947="D",BJ3946+1,0)</f>
        <v>1</v>
      </c>
      <c r="BK3947" s="18">
        <f t="shared" ref="BK3947" si="3160">IF(H3947="L",1,0)</f>
        <v>0</v>
      </c>
      <c r="BL3947" s="18">
        <f t="shared" ref="BL3947" si="3161">IF(H3947="L",BL3946+1,0)</f>
        <v>0</v>
      </c>
      <c r="BM3947" s="18">
        <f t="shared" ref="BM3947" si="3162">IF(OR(H3947="W",H3947="D"),1,0)</f>
        <v>1</v>
      </c>
      <c r="BN3947" s="18">
        <f t="shared" ref="BN3947" si="3163">IF(OR(H3947="W",H3947="D"),BN3946+1,0)</f>
        <v>4</v>
      </c>
      <c r="BO3947" s="18">
        <f t="shared" ref="BO3947" si="3164">IF(OR(H3947="L",H3947="D"),1,0)</f>
        <v>1</v>
      </c>
      <c r="BP3947" s="18">
        <f t="shared" ref="BP3947" si="3165">IF(OR(H3947="L",H3947="D"),BP3946+1,0)</f>
        <v>1</v>
      </c>
      <c r="BQ3947" s="18">
        <f t="shared" ref="BQ3947" si="3166">IF(I3947&gt;0,1,0)</f>
        <v>1</v>
      </c>
      <c r="BR3947" s="18">
        <f t="shared" ref="BR3947" si="3167">IF(I3947&gt;0,BR3946+1,0)</f>
        <v>4</v>
      </c>
      <c r="BS3947" s="18">
        <f t="shared" ref="BS3947" si="3168">IF(J3947&gt;0,1,0)</f>
        <v>1</v>
      </c>
      <c r="BT3947" s="18">
        <f t="shared" ref="BT3947" si="3169">IF(J3947&gt;0,BT3946+1,0)</f>
        <v>1</v>
      </c>
      <c r="BU3947" s="73"/>
      <c r="BV3947" s="57" t="s">
        <v>2762</v>
      </c>
      <c r="BW3947" s="6">
        <v>12</v>
      </c>
      <c r="BY3947" s="57" t="s">
        <v>4086</v>
      </c>
      <c r="BZ3947" s="6">
        <v>10</v>
      </c>
      <c r="CB3947" s="57" t="s">
        <v>978</v>
      </c>
      <c r="CC3947" s="6">
        <v>9</v>
      </c>
      <c r="CE3947" s="57" t="s">
        <v>5170</v>
      </c>
      <c r="CF3947" s="6">
        <v>8</v>
      </c>
      <c r="CH3947" s="58" t="s">
        <v>1895</v>
      </c>
      <c r="CI3947" s="6">
        <v>8</v>
      </c>
      <c r="CK3947" s="57" t="s">
        <v>5015</v>
      </c>
      <c r="CL3947" s="6">
        <v>8</v>
      </c>
      <c r="CN3947" s="57" t="s">
        <v>5017</v>
      </c>
      <c r="CO3947" s="6">
        <v>7</v>
      </c>
      <c r="CT3947" s="6">
        <f t="shared" ref="CT3947" si="3170">V3947+X3947</f>
        <v>6</v>
      </c>
      <c r="CX3947" s="6" t="str">
        <f t="shared" si="2088"/>
        <v>A</v>
      </c>
      <c r="CY3947" s="87">
        <f t="shared" si="2089"/>
        <v>2624</v>
      </c>
      <c r="CZ3947" s="87">
        <f t="shared" si="2090"/>
        <v>409</v>
      </c>
      <c r="DA3947" s="6" t="str">
        <f t="shared" ref="DA3947:DA3957" si="3171">IF(CX3947="H",CY3947-CZ3947,"na")</f>
        <v>na</v>
      </c>
    </row>
    <row r="3948" spans="1:105" hidden="1" x14ac:dyDescent="0.2">
      <c r="A3948" s="47">
        <v>8905</v>
      </c>
      <c r="B3948" s="46">
        <f t="shared" si="2407"/>
        <v>2</v>
      </c>
      <c r="C3948" s="46">
        <f t="shared" si="2408"/>
        <v>26</v>
      </c>
      <c r="D3948" s="46">
        <f t="shared" si="2409"/>
        <v>8</v>
      </c>
      <c r="E3948" s="103">
        <v>45530</v>
      </c>
      <c r="F3948" s="17" t="s">
        <v>546</v>
      </c>
      <c r="G3948" s="47" t="s">
        <v>103</v>
      </c>
      <c r="H3948" s="47" t="s">
        <v>308</v>
      </c>
      <c r="I3948" s="47">
        <v>0</v>
      </c>
      <c r="J3948" s="47">
        <v>2</v>
      </c>
      <c r="K3948" s="106" t="s">
        <v>36</v>
      </c>
      <c r="L3948" s="20">
        <v>5893</v>
      </c>
      <c r="M3948" s="113" t="s">
        <v>5175</v>
      </c>
      <c r="N3948" s="47">
        <v>9</v>
      </c>
      <c r="O3948" s="17">
        <f t="shared" ref="O3948" si="3172">SUM(P3948:R3948)</f>
        <v>5</v>
      </c>
      <c r="P3948" s="17">
        <f>COUNTIF($H$3944:$H3948,"=W")</f>
        <v>2</v>
      </c>
      <c r="Q3948" s="17">
        <f>COUNTIF($H$3944:$H3948,"=D")</f>
        <v>2</v>
      </c>
      <c r="R3948" s="17">
        <f>COUNTIF($H$3944:$H3948,"=L")</f>
        <v>1</v>
      </c>
      <c r="S3948" s="17">
        <f t="shared" ref="S3948" si="3173">S3947+I3948</f>
        <v>6</v>
      </c>
      <c r="T3948" s="17">
        <f t="shared" ref="T3948" si="3174">T3947+J3948</f>
        <v>5</v>
      </c>
      <c r="U3948" s="17">
        <f t="shared" ref="U3948" si="3175">P3948*3+Q3948</f>
        <v>8</v>
      </c>
      <c r="V3948" s="17">
        <v>8</v>
      </c>
      <c r="W3948" s="17">
        <v>7</v>
      </c>
      <c r="X3948" s="17">
        <v>2</v>
      </c>
      <c r="Y3948" s="17">
        <v>3</v>
      </c>
      <c r="Z3948" s="17">
        <v>5</v>
      </c>
      <c r="AA3948" s="17">
        <v>6</v>
      </c>
      <c r="AB3948" s="17">
        <v>10</v>
      </c>
      <c r="AC3948" s="17">
        <v>10</v>
      </c>
      <c r="AD3948" s="83">
        <v>1</v>
      </c>
      <c r="AE3948" s="83">
        <v>2</v>
      </c>
      <c r="AF3948" s="5">
        <v>0</v>
      </c>
      <c r="AG3948" s="5">
        <v>0</v>
      </c>
      <c r="AH3948" s="83" t="s">
        <v>5029</v>
      </c>
      <c r="AI3948" s="17"/>
      <c r="AJ3948" s="18"/>
      <c r="AK3948" s="104">
        <f t="shared" si="3123"/>
        <v>15939</v>
      </c>
      <c r="AL3948" s="104">
        <f>AK3948/COUNTIF(G$3944:G3948,"H")</f>
        <v>5313</v>
      </c>
      <c r="AM3948" s="104">
        <f t="shared" si="3124"/>
        <v>10586</v>
      </c>
      <c r="AN3948" s="104">
        <f>AM3948/COUNTIF(G$3944:G3948,"A")</f>
        <v>5293</v>
      </c>
      <c r="AO3948" s="18"/>
      <c r="AP3948" s="18">
        <v>13</v>
      </c>
      <c r="AQ3948" s="18">
        <v>9</v>
      </c>
      <c r="AR3948" s="18">
        <v>8</v>
      </c>
      <c r="AS3948" s="18">
        <v>5</v>
      </c>
      <c r="AT3948" s="70">
        <f t="shared" ref="AT3948" si="3176">U3948</f>
        <v>8</v>
      </c>
      <c r="AU3948" s="18">
        <f t="shared" ref="AU3948" si="3177">N3948</f>
        <v>9</v>
      </c>
      <c r="AV3948" s="18">
        <f t="shared" ref="AV3948" si="3178">AR3948-AT3948</f>
        <v>0</v>
      </c>
      <c r="AW3948" s="47"/>
      <c r="AX3948" s="73"/>
      <c r="AY3948" s="105">
        <v>422</v>
      </c>
      <c r="AZ3948" s="107">
        <f t="shared" si="3038"/>
        <v>0.92838961479721704</v>
      </c>
      <c r="BA3948" s="107">
        <f t="shared" ref="BA3948" si="3179">1-AZ3948</f>
        <v>7.1610385202782956E-2</v>
      </c>
      <c r="BB3948" s="18"/>
      <c r="BC3948" s="18"/>
      <c r="BD3948" s="18"/>
      <c r="BE3948" s="18"/>
      <c r="BF3948" s="18"/>
      <c r="BG3948" s="18">
        <f t="shared" ref="BG3948" si="3180">IF(H3948="W",1,0)</f>
        <v>0</v>
      </c>
      <c r="BH3948" s="18">
        <f t="shared" ref="BH3948" si="3181">IF(H3948="W",BH3947+1,0)</f>
        <v>0</v>
      </c>
      <c r="BI3948" s="18">
        <f t="shared" ref="BI3948" si="3182">IF(H3948="D",1,0)</f>
        <v>0</v>
      </c>
      <c r="BJ3948" s="18">
        <f t="shared" ref="BJ3948" si="3183">IF(H3948="D",BJ3947+1,0)</f>
        <v>0</v>
      </c>
      <c r="BK3948" s="18">
        <f t="shared" ref="BK3948" si="3184">IF(H3948="L",1,0)</f>
        <v>1</v>
      </c>
      <c r="BL3948" s="18">
        <f t="shared" ref="BL3948" si="3185">IF(H3948="L",BL3947+1,0)</f>
        <v>1</v>
      </c>
      <c r="BM3948" s="18">
        <f t="shared" ref="BM3948" si="3186">IF(OR(H3948="W",H3948="D"),1,0)</f>
        <v>0</v>
      </c>
      <c r="BN3948" s="18">
        <f t="shared" ref="BN3948" si="3187">IF(OR(H3948="W",H3948="D"),BN3947+1,0)</f>
        <v>0</v>
      </c>
      <c r="BO3948" s="18">
        <f t="shared" ref="BO3948" si="3188">IF(OR(H3948="L",H3948="D"),1,0)</f>
        <v>1</v>
      </c>
      <c r="BP3948" s="18">
        <f t="shared" ref="BP3948" si="3189">IF(OR(H3948="L",H3948="D"),BP3947+1,0)</f>
        <v>2</v>
      </c>
      <c r="BQ3948" s="18">
        <f t="shared" ref="BQ3948" si="3190">IF(I3948&gt;0,1,0)</f>
        <v>0</v>
      </c>
      <c r="BR3948" s="18">
        <f t="shared" ref="BR3948" si="3191">IF(I3948&gt;0,BR3947+1,0)</f>
        <v>0</v>
      </c>
      <c r="BS3948" s="18">
        <f t="shared" ref="BS3948" si="3192">IF(J3948&gt;0,1,0)</f>
        <v>1</v>
      </c>
      <c r="BT3948" s="18">
        <f t="shared" ref="BT3948" si="3193">IF(J3948&gt;0,BT3947+1,0)</f>
        <v>2</v>
      </c>
      <c r="BU3948" s="73"/>
      <c r="BV3948" s="57" t="s">
        <v>2762</v>
      </c>
      <c r="BW3948" s="6">
        <v>13</v>
      </c>
      <c r="BY3948" s="57" t="s">
        <v>4086</v>
      </c>
      <c r="BZ3948" s="6">
        <v>11</v>
      </c>
      <c r="CB3948" s="57" t="s">
        <v>5170</v>
      </c>
      <c r="CC3948" s="6">
        <v>9</v>
      </c>
      <c r="CE3948" s="57" t="s">
        <v>783</v>
      </c>
      <c r="CF3948" s="6">
        <v>9</v>
      </c>
      <c r="CH3948" s="57" t="s">
        <v>978</v>
      </c>
      <c r="CI3948" s="6">
        <v>9</v>
      </c>
      <c r="CK3948" s="57" t="s">
        <v>5171</v>
      </c>
      <c r="CL3948" s="6">
        <v>8</v>
      </c>
      <c r="CN3948" s="57" t="s">
        <v>2356</v>
      </c>
      <c r="CO3948" s="6">
        <v>8</v>
      </c>
      <c r="CT3948" s="6">
        <f t="shared" ref="CT3948" si="3194">V3948+X3948</f>
        <v>10</v>
      </c>
      <c r="CX3948" s="6" t="str">
        <f t="shared" ref="CX3948:CX3958" si="3195">G3948</f>
        <v>H</v>
      </c>
      <c r="CY3948" s="87">
        <f t="shared" ref="CY3948:CY3958" si="3196">L3948</f>
        <v>5893</v>
      </c>
      <c r="CZ3948" s="87">
        <f t="shared" ref="CZ3948:CZ3958" si="3197">AY3948</f>
        <v>422</v>
      </c>
      <c r="DA3948" s="6">
        <f t="shared" si="3171"/>
        <v>5471</v>
      </c>
    </row>
    <row r="3949" spans="1:105" hidden="1" x14ac:dyDescent="0.2">
      <c r="A3949" s="47">
        <v>8906</v>
      </c>
      <c r="B3949" s="46">
        <f t="shared" si="2407"/>
        <v>7</v>
      </c>
      <c r="C3949" s="46">
        <f t="shared" si="2408"/>
        <v>31</v>
      </c>
      <c r="D3949" s="46">
        <f t="shared" si="2409"/>
        <v>8</v>
      </c>
      <c r="E3949" s="103">
        <v>45535</v>
      </c>
      <c r="F3949" s="17" t="s">
        <v>49</v>
      </c>
      <c r="G3949" s="47" t="s">
        <v>310</v>
      </c>
      <c r="H3949" s="47" t="s">
        <v>306</v>
      </c>
      <c r="I3949" s="47">
        <v>2</v>
      </c>
      <c r="J3949" s="47">
        <v>0</v>
      </c>
      <c r="K3949" s="106" t="s">
        <v>36</v>
      </c>
      <c r="L3949" s="20">
        <v>1543</v>
      </c>
      <c r="M3949" s="145" t="s">
        <v>5176</v>
      </c>
      <c r="N3949" s="47">
        <v>6</v>
      </c>
      <c r="O3949" s="17">
        <f t="shared" ref="O3949" si="3198">SUM(P3949:R3949)</f>
        <v>6</v>
      </c>
      <c r="P3949" s="17">
        <f>COUNTIF($H$3944:$H3949,"=W")</f>
        <v>3</v>
      </c>
      <c r="Q3949" s="17">
        <f>COUNTIF($H$3944:$H3949,"=D")</f>
        <v>2</v>
      </c>
      <c r="R3949" s="17">
        <f>COUNTIF($H$3944:$H3949,"=L")</f>
        <v>1</v>
      </c>
      <c r="S3949" s="17">
        <f t="shared" ref="S3949" si="3199">S3948+I3949</f>
        <v>8</v>
      </c>
      <c r="T3949" s="17">
        <f t="shared" ref="T3949" si="3200">T3948+J3949</f>
        <v>5</v>
      </c>
      <c r="U3949" s="17">
        <f t="shared" ref="U3949" si="3201">P3949*3+Q3949</f>
        <v>11</v>
      </c>
      <c r="V3949" s="17">
        <v>4</v>
      </c>
      <c r="W3949" s="17">
        <v>1</v>
      </c>
      <c r="X3949" s="17">
        <v>2</v>
      </c>
      <c r="Y3949" s="17">
        <v>3</v>
      </c>
      <c r="Z3949" s="17">
        <v>2</v>
      </c>
      <c r="AA3949" s="17">
        <v>9</v>
      </c>
      <c r="AB3949" s="17">
        <v>9</v>
      </c>
      <c r="AC3949" s="17">
        <v>10</v>
      </c>
      <c r="AD3949" s="83">
        <v>2</v>
      </c>
      <c r="AE3949" s="83">
        <v>2</v>
      </c>
      <c r="AF3949" s="5">
        <v>0</v>
      </c>
      <c r="AG3949" s="5">
        <v>0</v>
      </c>
      <c r="AH3949" s="83" t="s">
        <v>5177</v>
      </c>
      <c r="AI3949" s="17"/>
      <c r="AJ3949" s="18"/>
      <c r="AK3949" s="104">
        <f t="shared" si="3123"/>
        <v>15939</v>
      </c>
      <c r="AL3949" s="104">
        <f>AK3949/COUNTIF(G$3944:G3949,"H")</f>
        <v>5313</v>
      </c>
      <c r="AM3949" s="104">
        <f t="shared" si="3124"/>
        <v>12129</v>
      </c>
      <c r="AN3949" s="104">
        <f>AM3949/COUNTIF(G$3944:G3949,"A")</f>
        <v>4043</v>
      </c>
      <c r="AO3949" s="18"/>
      <c r="AP3949" s="18">
        <v>14</v>
      </c>
      <c r="AQ3949" s="18">
        <v>12</v>
      </c>
      <c r="AR3949" s="18">
        <v>10</v>
      </c>
      <c r="AS3949" s="18">
        <v>5</v>
      </c>
      <c r="AT3949" s="70">
        <f t="shared" ref="AT3949" si="3202">U3949</f>
        <v>11</v>
      </c>
      <c r="AU3949" s="18">
        <f t="shared" ref="AU3949" si="3203">N3949</f>
        <v>6</v>
      </c>
      <c r="AV3949" s="18">
        <f t="shared" ref="AV3949" si="3204">AR3949-AT3949</f>
        <v>-1</v>
      </c>
      <c r="AW3949" s="47"/>
      <c r="AX3949" s="73"/>
      <c r="AY3949" s="105">
        <v>313</v>
      </c>
      <c r="AZ3949" s="107">
        <f t="shared" si="3038"/>
        <v>0.20285158781594298</v>
      </c>
      <c r="BA3949" s="107">
        <f t="shared" ref="BA3949" si="3205">1-AZ3949</f>
        <v>0.79714841218405708</v>
      </c>
      <c r="BB3949" s="18"/>
      <c r="BC3949" s="18"/>
      <c r="BD3949" s="18"/>
      <c r="BE3949" s="18"/>
      <c r="BF3949" s="18"/>
      <c r="BG3949" s="18">
        <f t="shared" ref="BG3949" si="3206">IF(H3949="W",1,0)</f>
        <v>1</v>
      </c>
      <c r="BH3949" s="18">
        <f t="shared" ref="BH3949" si="3207">IF(H3949="W",BH3948+1,0)</f>
        <v>1</v>
      </c>
      <c r="BI3949" s="18">
        <f t="shared" ref="BI3949" si="3208">IF(H3949="D",1,0)</f>
        <v>0</v>
      </c>
      <c r="BJ3949" s="18">
        <f t="shared" ref="BJ3949" si="3209">IF(H3949="D",BJ3948+1,0)</f>
        <v>0</v>
      </c>
      <c r="BK3949" s="18">
        <f t="shared" ref="BK3949" si="3210">IF(H3949="L",1,0)</f>
        <v>0</v>
      </c>
      <c r="BL3949" s="18">
        <f t="shared" ref="BL3949" si="3211">IF(H3949="L",BL3948+1,0)</f>
        <v>0</v>
      </c>
      <c r="BM3949" s="18">
        <f t="shared" ref="BM3949" si="3212">IF(OR(H3949="W",H3949="D"),1,0)</f>
        <v>1</v>
      </c>
      <c r="BN3949" s="18">
        <f t="shared" ref="BN3949" si="3213">IF(OR(H3949="W",H3949="D"),BN3948+1,0)</f>
        <v>1</v>
      </c>
      <c r="BO3949" s="18">
        <f t="shared" ref="BO3949" si="3214">IF(OR(H3949="L",H3949="D"),1,0)</f>
        <v>0</v>
      </c>
      <c r="BP3949" s="18">
        <f t="shared" ref="BP3949" si="3215">IF(OR(H3949="L",H3949="D"),BP3948+1,0)</f>
        <v>0</v>
      </c>
      <c r="BQ3949" s="18">
        <f t="shared" ref="BQ3949" si="3216">IF(I3949&gt;0,1,0)</f>
        <v>1</v>
      </c>
      <c r="BR3949" s="18">
        <f t="shared" ref="BR3949" si="3217">IF(I3949&gt;0,BR3948+1,0)</f>
        <v>1</v>
      </c>
      <c r="BS3949" s="18">
        <f t="shared" ref="BS3949" si="3218">IF(J3949&gt;0,1,0)</f>
        <v>0</v>
      </c>
      <c r="BT3949" s="18">
        <f t="shared" ref="BT3949" si="3219">IF(J3949&gt;0,BT3948+1,0)</f>
        <v>0</v>
      </c>
      <c r="BU3949" s="73"/>
      <c r="BV3949" s="57" t="s">
        <v>4086</v>
      </c>
      <c r="BW3949" s="6">
        <v>14</v>
      </c>
      <c r="BY3949" s="57" t="s">
        <v>2762</v>
      </c>
      <c r="BZ3949" s="6">
        <v>13</v>
      </c>
      <c r="CB3949" s="57" t="s">
        <v>978</v>
      </c>
      <c r="CC3949" s="6">
        <v>12</v>
      </c>
      <c r="CE3949" s="57" t="s">
        <v>2356</v>
      </c>
      <c r="CF3949" s="6">
        <v>11</v>
      </c>
      <c r="CH3949" s="57" t="s">
        <v>5171</v>
      </c>
      <c r="CI3949" s="6">
        <v>11</v>
      </c>
      <c r="CK3949" s="58" t="s">
        <v>1895</v>
      </c>
      <c r="CL3949" s="6">
        <v>11</v>
      </c>
      <c r="CN3949" s="57" t="s">
        <v>5017</v>
      </c>
      <c r="CO3949" s="6">
        <v>10</v>
      </c>
      <c r="CT3949" s="6">
        <f t="shared" ref="CT3949" si="3220">V3949+X3949</f>
        <v>6</v>
      </c>
      <c r="CX3949" s="6" t="str">
        <f t="shared" si="3195"/>
        <v>A</v>
      </c>
      <c r="CY3949" s="87">
        <f t="shared" si="3196"/>
        <v>1543</v>
      </c>
      <c r="CZ3949" s="87">
        <f t="shared" si="3197"/>
        <v>313</v>
      </c>
      <c r="DA3949" s="6" t="str">
        <f t="shared" si="3171"/>
        <v>na</v>
      </c>
    </row>
    <row r="3950" spans="1:105" hidden="1" x14ac:dyDescent="0.2">
      <c r="A3950" s="47">
        <v>8907</v>
      </c>
      <c r="B3950" s="46">
        <f t="shared" si="2407"/>
        <v>7</v>
      </c>
      <c r="C3950" s="46">
        <f t="shared" si="2408"/>
        <v>7</v>
      </c>
      <c r="D3950" s="46">
        <f t="shared" si="2409"/>
        <v>9</v>
      </c>
      <c r="E3950" s="103">
        <v>45542</v>
      </c>
      <c r="F3950" s="17" t="s">
        <v>4983</v>
      </c>
      <c r="G3950" s="47" t="s">
        <v>310</v>
      </c>
      <c r="H3950" s="47" t="s">
        <v>306</v>
      </c>
      <c r="I3950" s="47">
        <v>2</v>
      </c>
      <c r="J3950" s="47">
        <v>0</v>
      </c>
      <c r="K3950" s="106" t="s">
        <v>1296</v>
      </c>
      <c r="L3950" s="20">
        <v>1904</v>
      </c>
      <c r="M3950" s="145" t="s">
        <v>5178</v>
      </c>
      <c r="N3950" s="47">
        <v>5</v>
      </c>
      <c r="O3950" s="17">
        <f t="shared" ref="O3950" si="3221">SUM(P3950:R3950)</f>
        <v>7</v>
      </c>
      <c r="P3950" s="17">
        <f>COUNTIF($H$3944:$H3950,"=W")</f>
        <v>4</v>
      </c>
      <c r="Q3950" s="17">
        <f>COUNTIF($H$3944:$H3950,"=D")</f>
        <v>2</v>
      </c>
      <c r="R3950" s="17">
        <f>COUNTIF($H$3944:$H3950,"=L")</f>
        <v>1</v>
      </c>
      <c r="S3950" s="17">
        <f t="shared" ref="S3950" si="3222">S3949+I3950</f>
        <v>10</v>
      </c>
      <c r="T3950" s="17">
        <f t="shared" ref="T3950" si="3223">T3949+J3950</f>
        <v>5</v>
      </c>
      <c r="U3950" s="17">
        <f t="shared" ref="U3950" si="3224">P3950*3+Q3950</f>
        <v>14</v>
      </c>
      <c r="V3950" s="17">
        <v>7</v>
      </c>
      <c r="W3950" s="17">
        <v>3</v>
      </c>
      <c r="X3950" s="17">
        <v>7</v>
      </c>
      <c r="Y3950" s="17">
        <v>5</v>
      </c>
      <c r="Z3950" s="17">
        <v>4</v>
      </c>
      <c r="AA3950" s="17">
        <v>4</v>
      </c>
      <c r="AB3950" s="17">
        <v>15</v>
      </c>
      <c r="AC3950" s="17">
        <v>7</v>
      </c>
      <c r="AD3950" s="83">
        <v>0</v>
      </c>
      <c r="AE3950" s="83">
        <v>0</v>
      </c>
      <c r="AF3950" s="5">
        <v>0</v>
      </c>
      <c r="AG3950" s="5">
        <v>0</v>
      </c>
      <c r="AH3950" s="83"/>
      <c r="AI3950" s="17"/>
      <c r="AJ3950" s="18"/>
      <c r="AK3950" s="104">
        <f t="shared" si="3123"/>
        <v>15939</v>
      </c>
      <c r="AL3950" s="104">
        <f>AK3950/COUNTIF(G$3944:G3950,"H")</f>
        <v>5313</v>
      </c>
      <c r="AM3950" s="104">
        <f t="shared" si="3124"/>
        <v>14033</v>
      </c>
      <c r="AN3950" s="104">
        <f>AM3950/COUNTIF(G$3944:G3950,"A")</f>
        <v>3508.25</v>
      </c>
      <c r="AO3950" s="18"/>
      <c r="AP3950" s="18">
        <v>17</v>
      </c>
      <c r="AQ3950" s="18">
        <v>14</v>
      </c>
      <c r="AR3950" s="18">
        <v>12</v>
      </c>
      <c r="AS3950" s="18">
        <v>5</v>
      </c>
      <c r="AT3950" s="70">
        <f t="shared" ref="AT3950" si="3225">U3950</f>
        <v>14</v>
      </c>
      <c r="AU3950" s="18">
        <f t="shared" ref="AU3950" si="3226">N3950</f>
        <v>5</v>
      </c>
      <c r="AV3950" s="18">
        <f t="shared" ref="AV3950" si="3227">AR3950-AT3950</f>
        <v>-2</v>
      </c>
      <c r="AW3950" s="47"/>
      <c r="AX3950" s="73"/>
      <c r="AY3950" s="105">
        <v>427</v>
      </c>
      <c r="AZ3950" s="107">
        <f t="shared" si="3038"/>
        <v>0.22426470588235295</v>
      </c>
      <c r="BA3950" s="107">
        <f t="shared" ref="BA3950" si="3228">1-AZ3950</f>
        <v>0.77573529411764708</v>
      </c>
      <c r="BB3950" s="18"/>
      <c r="BC3950" s="18"/>
      <c r="BD3950" s="18"/>
      <c r="BE3950" s="18"/>
      <c r="BF3950" s="18"/>
      <c r="BG3950" s="18">
        <f t="shared" ref="BG3950" si="3229">IF(H3950="W",1,0)</f>
        <v>1</v>
      </c>
      <c r="BH3950" s="18">
        <f t="shared" ref="BH3950" si="3230">IF(H3950="W",BH3949+1,0)</f>
        <v>2</v>
      </c>
      <c r="BI3950" s="18">
        <f t="shared" ref="BI3950" si="3231">IF(H3950="D",1,0)</f>
        <v>0</v>
      </c>
      <c r="BJ3950" s="18">
        <f t="shared" ref="BJ3950" si="3232">IF(H3950="D",BJ3949+1,0)</f>
        <v>0</v>
      </c>
      <c r="BK3950" s="18">
        <f t="shared" ref="BK3950" si="3233">IF(H3950="L",1,0)</f>
        <v>0</v>
      </c>
      <c r="BL3950" s="18">
        <f t="shared" ref="BL3950" si="3234">IF(H3950="L",BL3949+1,0)</f>
        <v>0</v>
      </c>
      <c r="BM3950" s="18">
        <f t="shared" ref="BM3950" si="3235">IF(OR(H3950="W",H3950="D"),1,0)</f>
        <v>1</v>
      </c>
      <c r="BN3950" s="18">
        <f t="shared" ref="BN3950" si="3236">IF(OR(H3950="W",H3950="D"),BN3949+1,0)</f>
        <v>2</v>
      </c>
      <c r="BO3950" s="18">
        <f t="shared" ref="BO3950" si="3237">IF(OR(H3950="L",H3950="D"),1,0)</f>
        <v>0</v>
      </c>
      <c r="BP3950" s="18">
        <f t="shared" ref="BP3950" si="3238">IF(OR(H3950="L",H3950="D"),BP3949+1,0)</f>
        <v>0</v>
      </c>
      <c r="BQ3950" s="18">
        <f t="shared" ref="BQ3950" si="3239">IF(I3950&gt;0,1,0)</f>
        <v>1</v>
      </c>
      <c r="BR3950" s="18">
        <f t="shared" ref="BR3950" si="3240">IF(I3950&gt;0,BR3949+1,0)</f>
        <v>2</v>
      </c>
      <c r="BS3950" s="18">
        <f t="shared" ref="BS3950" si="3241">IF(J3950&gt;0,1,0)</f>
        <v>0</v>
      </c>
      <c r="BT3950" s="18">
        <f t="shared" ref="BT3950" si="3242">IF(J3950&gt;0,BT3949+1,0)</f>
        <v>0</v>
      </c>
      <c r="BU3950" s="73"/>
      <c r="BV3950" s="57" t="s">
        <v>4086</v>
      </c>
      <c r="BW3950" s="6">
        <v>17</v>
      </c>
      <c r="BY3950" s="57" t="s">
        <v>2762</v>
      </c>
      <c r="BZ3950" s="6">
        <v>16</v>
      </c>
      <c r="CB3950" s="57" t="s">
        <v>2356</v>
      </c>
      <c r="CC3950" s="6">
        <v>14</v>
      </c>
      <c r="CE3950" s="57" t="s">
        <v>5171</v>
      </c>
      <c r="CF3950" s="6">
        <v>14</v>
      </c>
      <c r="CH3950" s="58" t="s">
        <v>1895</v>
      </c>
      <c r="CI3950" s="6">
        <v>14</v>
      </c>
      <c r="CK3950" s="57" t="s">
        <v>978</v>
      </c>
      <c r="CL3950" s="6">
        <v>12</v>
      </c>
      <c r="CN3950" s="57" t="s">
        <v>5179</v>
      </c>
      <c r="CO3950" s="6">
        <v>12</v>
      </c>
      <c r="CT3950" s="6">
        <f t="shared" ref="CT3950" si="3243">V3950+X3950</f>
        <v>14</v>
      </c>
      <c r="CX3950" s="6" t="str">
        <f t="shared" si="3195"/>
        <v>A</v>
      </c>
      <c r="CY3950" s="87">
        <f t="shared" si="3196"/>
        <v>1904</v>
      </c>
      <c r="CZ3950" s="87">
        <f t="shared" si="3197"/>
        <v>427</v>
      </c>
      <c r="DA3950" s="6" t="str">
        <f t="shared" si="3171"/>
        <v>na</v>
      </c>
    </row>
    <row r="3951" spans="1:105" hidden="1" x14ac:dyDescent="0.2">
      <c r="A3951" s="47">
        <v>8908</v>
      </c>
      <c r="B3951" s="46">
        <f t="shared" si="2407"/>
        <v>3</v>
      </c>
      <c r="C3951" s="46">
        <f t="shared" si="2408"/>
        <v>10</v>
      </c>
      <c r="D3951" s="46">
        <f t="shared" si="2409"/>
        <v>9</v>
      </c>
      <c r="E3951" s="103">
        <v>45545</v>
      </c>
      <c r="F3951" s="17" t="s">
        <v>1111</v>
      </c>
      <c r="G3951" s="47" t="s">
        <v>103</v>
      </c>
      <c r="H3951" s="47" t="s">
        <v>306</v>
      </c>
      <c r="I3951" s="47">
        <v>2</v>
      </c>
      <c r="J3951" s="47">
        <v>1</v>
      </c>
      <c r="K3951" s="106" t="s">
        <v>2975</v>
      </c>
      <c r="L3951" s="20">
        <v>4494</v>
      </c>
      <c r="M3951" s="4" t="s">
        <v>5180</v>
      </c>
      <c r="N3951" s="47">
        <v>4</v>
      </c>
      <c r="O3951" s="17">
        <f t="shared" ref="O3951:O3958" si="3244">SUM(P3951:R3951)</f>
        <v>8</v>
      </c>
      <c r="P3951" s="17">
        <f>COUNTIF($H$3944:$H3951,"=W")</f>
        <v>5</v>
      </c>
      <c r="Q3951" s="17">
        <f>COUNTIF($H$3944:$H3951,"=D")</f>
        <v>2</v>
      </c>
      <c r="R3951" s="17">
        <f>COUNTIF($H$3944:$H3951,"=L")</f>
        <v>1</v>
      </c>
      <c r="S3951" s="17">
        <f t="shared" ref="S3951:S3958" si="3245">S3950+I3951</f>
        <v>12</v>
      </c>
      <c r="T3951" s="17">
        <f t="shared" ref="T3951:T3958" si="3246">T3950+J3951</f>
        <v>6</v>
      </c>
      <c r="U3951" s="17">
        <f t="shared" ref="U3951:U3958" si="3247">P3951*3+Q3951</f>
        <v>17</v>
      </c>
      <c r="V3951" s="17">
        <v>5</v>
      </c>
      <c r="W3951" s="17">
        <v>2</v>
      </c>
      <c r="X3951" s="17">
        <v>3</v>
      </c>
      <c r="Y3951" s="17">
        <v>4</v>
      </c>
      <c r="Z3951" s="17">
        <v>5</v>
      </c>
      <c r="AA3951" s="17">
        <v>4</v>
      </c>
      <c r="AB3951" s="17">
        <v>11</v>
      </c>
      <c r="AC3951" s="17">
        <v>6</v>
      </c>
      <c r="AD3951" s="83">
        <v>0</v>
      </c>
      <c r="AE3951" s="83">
        <v>3</v>
      </c>
      <c r="AF3951" s="5">
        <v>0</v>
      </c>
      <c r="AG3951" s="5">
        <v>0</v>
      </c>
      <c r="AH3951" s="83"/>
      <c r="AI3951" s="17"/>
      <c r="AJ3951" s="18"/>
      <c r="AK3951" s="104">
        <f t="shared" si="3123"/>
        <v>20433</v>
      </c>
      <c r="AL3951" s="104">
        <f>AK3951/COUNTIF(G$3944:G3951,"H")</f>
        <v>5108.25</v>
      </c>
      <c r="AM3951" s="104">
        <f t="shared" si="3124"/>
        <v>14033</v>
      </c>
      <c r="AN3951" s="104">
        <f>AM3951/COUNTIF(G$3944:G3951,"A")</f>
        <v>3508.25</v>
      </c>
      <c r="AO3951" s="18"/>
      <c r="AP3951" s="18">
        <v>17</v>
      </c>
      <c r="AQ3951" s="18">
        <v>17</v>
      </c>
      <c r="AR3951" s="18">
        <v>13</v>
      </c>
      <c r="AS3951" s="18">
        <v>5</v>
      </c>
      <c r="AT3951" s="70">
        <f t="shared" ref="AT3951:AT3958" si="3248">U3951</f>
        <v>17</v>
      </c>
      <c r="AU3951" s="18">
        <f t="shared" ref="AU3951:AU3958" si="3249">N3951</f>
        <v>4</v>
      </c>
      <c r="AV3951" s="18">
        <f t="shared" ref="AV3951:AV3958" si="3250">AR3951-AT3951</f>
        <v>-4</v>
      </c>
      <c r="AW3951" s="47"/>
      <c r="AX3951" s="73"/>
      <c r="AY3951" s="105">
        <v>41</v>
      </c>
      <c r="AZ3951" s="107">
        <f t="shared" si="3038"/>
        <v>0.99087672452158437</v>
      </c>
      <c r="BA3951" s="107">
        <f t="shared" ref="BA3951:BA3958" si="3251">1-AZ3951</f>
        <v>9.1232754784156267E-3</v>
      </c>
      <c r="BB3951" s="18"/>
      <c r="BC3951" s="18"/>
      <c r="BD3951" s="18"/>
      <c r="BE3951" s="18"/>
      <c r="BF3951" s="18"/>
      <c r="BG3951" s="18">
        <f t="shared" ref="BG3951:BG3959" si="3252">IF(H3951="W",1,0)</f>
        <v>1</v>
      </c>
      <c r="BH3951" s="18">
        <f t="shared" ref="BH3951:BH3958" si="3253">IF(H3951="W",BH3950+1,0)</f>
        <v>3</v>
      </c>
      <c r="BI3951" s="18">
        <f t="shared" ref="BI3951:BI3959" si="3254">IF(H3951="D",1,0)</f>
        <v>0</v>
      </c>
      <c r="BJ3951" s="18">
        <f t="shared" ref="BJ3951:BJ3958" si="3255">IF(H3951="D",BJ3950+1,0)</f>
        <v>0</v>
      </c>
      <c r="BK3951" s="18">
        <f t="shared" ref="BK3951:BK3959" si="3256">IF(H3951="L",1,0)</f>
        <v>0</v>
      </c>
      <c r="BL3951" s="18">
        <f t="shared" ref="BL3951:BL3958" si="3257">IF(H3951="L",BL3950+1,0)</f>
        <v>0</v>
      </c>
      <c r="BM3951" s="18">
        <f t="shared" ref="BM3951:BM3959" si="3258">IF(OR(H3951="W",H3951="D"),1,0)</f>
        <v>1</v>
      </c>
      <c r="BN3951" s="18">
        <f t="shared" ref="BN3951:BN3958" si="3259">IF(OR(H3951="W",H3951="D"),BN3950+1,0)</f>
        <v>3</v>
      </c>
      <c r="BO3951" s="18">
        <f t="shared" ref="BO3951:BO3959" si="3260">IF(OR(H3951="L",H3951="D"),1,0)</f>
        <v>0</v>
      </c>
      <c r="BP3951" s="18">
        <f t="shared" ref="BP3951:BP3958" si="3261">IF(OR(H3951="L",H3951="D"),BP3950+1,0)</f>
        <v>0</v>
      </c>
      <c r="BQ3951" s="18">
        <f t="shared" ref="BQ3951:BQ3959" si="3262">IF(I3951&gt;0,1,0)</f>
        <v>1</v>
      </c>
      <c r="BR3951" s="18">
        <f t="shared" ref="BR3951:BR3958" si="3263">IF(I3951&gt;0,BR3950+1,0)</f>
        <v>3</v>
      </c>
      <c r="BS3951" s="18">
        <f t="shared" ref="BS3951:BS3959" si="3264">IF(J3951&gt;0,1,0)</f>
        <v>1</v>
      </c>
      <c r="BT3951" s="18">
        <f t="shared" ref="BT3951:BT3958" si="3265">IF(J3951&gt;0,BT3950+1,0)</f>
        <v>1</v>
      </c>
      <c r="BU3951" s="73"/>
      <c r="BV3951" s="57" t="s">
        <v>4086</v>
      </c>
      <c r="BW3951" s="6">
        <v>17</v>
      </c>
      <c r="BY3951" s="57" t="s">
        <v>2356</v>
      </c>
      <c r="BZ3951" s="6">
        <v>17</v>
      </c>
      <c r="CB3951" s="57" t="s">
        <v>5171</v>
      </c>
      <c r="CC3951" s="6">
        <v>17</v>
      </c>
      <c r="CE3951" s="58" t="s">
        <v>1895</v>
      </c>
      <c r="CF3951" s="6">
        <v>17</v>
      </c>
      <c r="CH3951" s="57" t="s">
        <v>2762</v>
      </c>
      <c r="CI3951" s="6">
        <v>16</v>
      </c>
      <c r="CK3951" s="57" t="s">
        <v>978</v>
      </c>
      <c r="CL3951" s="6">
        <v>15</v>
      </c>
      <c r="CN3951" s="57" t="s">
        <v>5015</v>
      </c>
      <c r="CO3951" s="6">
        <v>13</v>
      </c>
      <c r="CT3951" s="6">
        <f t="shared" ref="CT3951:CT3958" si="3266">V3951+X3951</f>
        <v>8</v>
      </c>
      <c r="CX3951" s="6" t="str">
        <f t="shared" si="3195"/>
        <v>H</v>
      </c>
      <c r="CY3951" s="87">
        <f t="shared" si="3196"/>
        <v>4494</v>
      </c>
      <c r="CZ3951" s="87">
        <f t="shared" si="3197"/>
        <v>41</v>
      </c>
      <c r="DA3951" s="6">
        <f t="shared" si="3171"/>
        <v>4453</v>
      </c>
    </row>
    <row r="3952" spans="1:105" hidden="1" x14ac:dyDescent="0.2">
      <c r="A3952" s="47">
        <v>8909</v>
      </c>
      <c r="B3952" s="46">
        <f t="shared" si="2407"/>
        <v>7</v>
      </c>
      <c r="C3952" s="46">
        <f t="shared" si="2408"/>
        <v>14</v>
      </c>
      <c r="D3952" s="46">
        <f t="shared" si="2409"/>
        <v>9</v>
      </c>
      <c r="E3952" s="103">
        <v>45549</v>
      </c>
      <c r="F3952" s="17" t="s">
        <v>4819</v>
      </c>
      <c r="G3952" s="47" t="s">
        <v>103</v>
      </c>
      <c r="H3952" s="47" t="s">
        <v>306</v>
      </c>
      <c r="I3952" s="47">
        <v>3</v>
      </c>
      <c r="J3952" s="47">
        <v>0</v>
      </c>
      <c r="K3952" s="106" t="s">
        <v>36</v>
      </c>
      <c r="L3952" s="20">
        <v>5038</v>
      </c>
      <c r="M3952" s="145" t="s">
        <v>5181</v>
      </c>
      <c r="N3952" s="47">
        <v>1</v>
      </c>
      <c r="O3952" s="17">
        <f t="shared" si="3244"/>
        <v>9</v>
      </c>
      <c r="P3952" s="17">
        <f>COUNTIF($H$3944:$H3952,"=W")</f>
        <v>6</v>
      </c>
      <c r="Q3952" s="17">
        <f>COUNTIF($H$3944:$H3952,"=D")</f>
        <v>2</v>
      </c>
      <c r="R3952" s="17">
        <f>COUNTIF($H$3944:$H3952,"=L")</f>
        <v>1</v>
      </c>
      <c r="S3952" s="17">
        <f t="shared" si="3245"/>
        <v>15</v>
      </c>
      <c r="T3952" s="17">
        <f t="shared" si="3246"/>
        <v>6</v>
      </c>
      <c r="U3952" s="17">
        <f t="shared" si="3247"/>
        <v>20</v>
      </c>
      <c r="V3952" s="17">
        <v>5</v>
      </c>
      <c r="W3952" s="17">
        <v>3</v>
      </c>
      <c r="X3952" s="17">
        <v>5</v>
      </c>
      <c r="Y3952" s="17">
        <v>3</v>
      </c>
      <c r="Z3952" s="17">
        <v>5</v>
      </c>
      <c r="AA3952" s="17">
        <v>3</v>
      </c>
      <c r="AB3952" s="17">
        <v>13</v>
      </c>
      <c r="AC3952" s="17">
        <v>9</v>
      </c>
      <c r="AD3952" s="83">
        <v>3</v>
      </c>
      <c r="AE3952" s="83">
        <v>2</v>
      </c>
      <c r="AF3952" s="5">
        <v>0</v>
      </c>
      <c r="AG3952" s="5">
        <v>1</v>
      </c>
      <c r="AH3952" s="83" t="s">
        <v>5185</v>
      </c>
      <c r="AI3952" s="17"/>
      <c r="AJ3952" s="18"/>
      <c r="AK3952" s="104">
        <f t="shared" si="3123"/>
        <v>25471</v>
      </c>
      <c r="AL3952" s="104">
        <f>AK3952/COUNTIF(G$3944:G3952,"H")</f>
        <v>5094.2</v>
      </c>
      <c r="AM3952" s="104">
        <f t="shared" si="3124"/>
        <v>14033</v>
      </c>
      <c r="AN3952" s="104">
        <f>AM3952/COUNTIF(G$3944:G3952,"A")</f>
        <v>3508.25</v>
      </c>
      <c r="AO3952" s="18"/>
      <c r="AP3952" s="18">
        <v>20</v>
      </c>
      <c r="AQ3952" s="18">
        <v>18</v>
      </c>
      <c r="AR3952" s="18">
        <v>14</v>
      </c>
      <c r="AS3952" s="18">
        <v>7</v>
      </c>
      <c r="AT3952" s="70">
        <f t="shared" si="3248"/>
        <v>20</v>
      </c>
      <c r="AU3952" s="18">
        <f t="shared" si="3249"/>
        <v>1</v>
      </c>
      <c r="AV3952" s="18">
        <f t="shared" si="3250"/>
        <v>-6</v>
      </c>
      <c r="AW3952" s="47"/>
      <c r="AX3952" s="73"/>
      <c r="AY3952" s="105">
        <v>103</v>
      </c>
      <c r="AZ3952" s="107">
        <f t="shared" si="3038"/>
        <v>0.97955537911869794</v>
      </c>
      <c r="BA3952" s="107">
        <f t="shared" si="3251"/>
        <v>2.0444620881302056E-2</v>
      </c>
      <c r="BB3952" s="18"/>
      <c r="BC3952" s="18"/>
      <c r="BD3952" s="18"/>
      <c r="BE3952" s="18"/>
      <c r="BF3952" s="18"/>
      <c r="BG3952" s="18">
        <f t="shared" si="3252"/>
        <v>1</v>
      </c>
      <c r="BH3952" s="18">
        <f t="shared" si="3253"/>
        <v>4</v>
      </c>
      <c r="BI3952" s="18">
        <f t="shared" si="3254"/>
        <v>0</v>
      </c>
      <c r="BJ3952" s="18">
        <f t="shared" si="3255"/>
        <v>0</v>
      </c>
      <c r="BK3952" s="18">
        <f t="shared" si="3256"/>
        <v>0</v>
      </c>
      <c r="BL3952" s="18">
        <f t="shared" si="3257"/>
        <v>0</v>
      </c>
      <c r="BM3952" s="18">
        <f t="shared" si="3258"/>
        <v>1</v>
      </c>
      <c r="BN3952" s="18">
        <f t="shared" si="3259"/>
        <v>4</v>
      </c>
      <c r="BO3952" s="18">
        <f t="shared" si="3260"/>
        <v>0</v>
      </c>
      <c r="BP3952" s="18">
        <f t="shared" si="3261"/>
        <v>0</v>
      </c>
      <c r="BQ3952" s="18">
        <f t="shared" si="3262"/>
        <v>1</v>
      </c>
      <c r="BR3952" s="18">
        <f t="shared" si="3263"/>
        <v>4</v>
      </c>
      <c r="BS3952" s="18">
        <f t="shared" si="3264"/>
        <v>0</v>
      </c>
      <c r="BT3952" s="18">
        <f t="shared" si="3265"/>
        <v>0</v>
      </c>
      <c r="BU3952" s="73"/>
      <c r="BV3952" s="58" t="s">
        <v>1895</v>
      </c>
      <c r="BW3952" s="6">
        <v>20</v>
      </c>
      <c r="BY3952" s="57" t="s">
        <v>5171</v>
      </c>
      <c r="BZ3952" s="6">
        <v>18</v>
      </c>
      <c r="CB3952" s="57" t="s">
        <v>978</v>
      </c>
      <c r="CC3952" s="6">
        <v>18</v>
      </c>
      <c r="CE3952" s="57" t="s">
        <v>2356</v>
      </c>
      <c r="CF3952" s="6">
        <v>17</v>
      </c>
      <c r="CH3952" s="57" t="s">
        <v>4086</v>
      </c>
      <c r="CI3952" s="6">
        <v>17</v>
      </c>
      <c r="CK3952" s="57" t="s">
        <v>2762</v>
      </c>
      <c r="CL3952" s="6">
        <v>16</v>
      </c>
      <c r="CN3952" s="57" t="s">
        <v>4912</v>
      </c>
      <c r="CO3952" s="6">
        <v>14</v>
      </c>
      <c r="CT3952" s="6">
        <f t="shared" si="3266"/>
        <v>10</v>
      </c>
      <c r="CX3952" s="6" t="str">
        <f t="shared" si="3195"/>
        <v>H</v>
      </c>
      <c r="CY3952" s="87">
        <f t="shared" si="3196"/>
        <v>5038</v>
      </c>
      <c r="CZ3952" s="87">
        <f t="shared" si="3197"/>
        <v>103</v>
      </c>
      <c r="DA3952" s="6">
        <f t="shared" si="3171"/>
        <v>4935</v>
      </c>
    </row>
    <row r="3953" spans="1:105" hidden="1" x14ac:dyDescent="0.2">
      <c r="A3953" s="47">
        <v>8910</v>
      </c>
      <c r="B3953" s="46">
        <f t="shared" si="2407"/>
        <v>7</v>
      </c>
      <c r="C3953" s="46">
        <f t="shared" si="2408"/>
        <v>21</v>
      </c>
      <c r="D3953" s="46">
        <f t="shared" si="2409"/>
        <v>9</v>
      </c>
      <c r="E3953" s="103">
        <v>45556</v>
      </c>
      <c r="F3953" s="17" t="s">
        <v>735</v>
      </c>
      <c r="G3953" s="47" t="s">
        <v>310</v>
      </c>
      <c r="H3953" s="47" t="s">
        <v>307</v>
      </c>
      <c r="I3953" s="47">
        <v>0</v>
      </c>
      <c r="J3953" s="47">
        <v>0</v>
      </c>
      <c r="K3953" s="106" t="s">
        <v>36</v>
      </c>
      <c r="L3953" s="20">
        <v>2567</v>
      </c>
      <c r="M3953" s="145"/>
      <c r="N3953" s="47">
        <v>3</v>
      </c>
      <c r="O3953" s="17">
        <f t="shared" si="3244"/>
        <v>10</v>
      </c>
      <c r="P3953" s="17">
        <f>COUNTIF($H$3944:$H3953,"=W")</f>
        <v>6</v>
      </c>
      <c r="Q3953" s="17">
        <f>COUNTIF($H$3944:$H3953,"=D")</f>
        <v>3</v>
      </c>
      <c r="R3953" s="17">
        <f>COUNTIF($H$3944:$H3953,"=L")</f>
        <v>1</v>
      </c>
      <c r="S3953" s="17">
        <f t="shared" si="3245"/>
        <v>15</v>
      </c>
      <c r="T3953" s="17">
        <f t="shared" si="3246"/>
        <v>6</v>
      </c>
      <c r="U3953" s="17">
        <f t="shared" si="3247"/>
        <v>21</v>
      </c>
      <c r="V3953" s="17">
        <v>2</v>
      </c>
      <c r="W3953" s="17">
        <v>0</v>
      </c>
      <c r="X3953" s="17">
        <v>9</v>
      </c>
      <c r="Y3953" s="17">
        <v>6</v>
      </c>
      <c r="Z3953" s="17">
        <v>5</v>
      </c>
      <c r="AA3953" s="17">
        <v>1</v>
      </c>
      <c r="AB3953" s="17">
        <v>14</v>
      </c>
      <c r="AC3953" s="17">
        <v>14</v>
      </c>
      <c r="AD3953" s="83">
        <v>1</v>
      </c>
      <c r="AE3953" s="83">
        <v>2</v>
      </c>
      <c r="AF3953" s="5">
        <v>0</v>
      </c>
      <c r="AG3953" s="5">
        <v>0</v>
      </c>
      <c r="AH3953" s="83" t="s">
        <v>5186</v>
      </c>
      <c r="AI3953" s="17"/>
      <c r="AJ3953" s="18"/>
      <c r="AK3953" s="104">
        <f t="shared" si="3123"/>
        <v>25471</v>
      </c>
      <c r="AL3953" s="104">
        <f>AK3953/COUNTIF(G$3944:G3953,"H")</f>
        <v>5094.2</v>
      </c>
      <c r="AM3953" s="104">
        <f t="shared" si="3124"/>
        <v>16600</v>
      </c>
      <c r="AN3953" s="104">
        <f>AM3953/COUNTIF(G$3944:G3953,"A")</f>
        <v>3320</v>
      </c>
      <c r="AO3953" s="18"/>
      <c r="AP3953" s="18">
        <v>21</v>
      </c>
      <c r="AQ3953" s="18">
        <v>21</v>
      </c>
      <c r="AR3953" s="18">
        <v>17</v>
      </c>
      <c r="AS3953" s="18">
        <v>9</v>
      </c>
      <c r="AT3953" s="70">
        <f t="shared" si="3248"/>
        <v>21</v>
      </c>
      <c r="AU3953" s="18">
        <f t="shared" si="3249"/>
        <v>3</v>
      </c>
      <c r="AV3953" s="18">
        <f t="shared" si="3250"/>
        <v>-4</v>
      </c>
      <c r="AW3953" s="47"/>
      <c r="AX3953" s="73"/>
      <c r="AY3953" s="105">
        <v>414</v>
      </c>
      <c r="AZ3953" s="107">
        <f t="shared" si="3038"/>
        <v>0.1612777561355668</v>
      </c>
      <c r="BA3953" s="107">
        <f t="shared" si="3251"/>
        <v>0.83872224386443317</v>
      </c>
      <c r="BB3953" s="18"/>
      <c r="BC3953" s="18"/>
      <c r="BD3953" s="18"/>
      <c r="BE3953" s="18"/>
      <c r="BF3953" s="18"/>
      <c r="BG3953" s="18">
        <f t="shared" si="3252"/>
        <v>0</v>
      </c>
      <c r="BH3953" s="18">
        <f t="shared" si="3253"/>
        <v>0</v>
      </c>
      <c r="BI3953" s="18">
        <f t="shared" si="3254"/>
        <v>1</v>
      </c>
      <c r="BJ3953" s="18">
        <f t="shared" si="3255"/>
        <v>1</v>
      </c>
      <c r="BK3953" s="18">
        <f t="shared" si="3256"/>
        <v>0</v>
      </c>
      <c r="BL3953" s="18">
        <f t="shared" si="3257"/>
        <v>0</v>
      </c>
      <c r="BM3953" s="18">
        <f t="shared" si="3258"/>
        <v>1</v>
      </c>
      <c r="BN3953" s="18">
        <f t="shared" si="3259"/>
        <v>5</v>
      </c>
      <c r="BO3953" s="18">
        <f t="shared" si="3260"/>
        <v>1</v>
      </c>
      <c r="BP3953" s="18">
        <f t="shared" si="3261"/>
        <v>1</v>
      </c>
      <c r="BQ3953" s="18">
        <f t="shared" si="3262"/>
        <v>0</v>
      </c>
      <c r="BR3953" s="18">
        <f t="shared" si="3263"/>
        <v>0</v>
      </c>
      <c r="BS3953" s="18">
        <f t="shared" si="3264"/>
        <v>0</v>
      </c>
      <c r="BT3953" s="18">
        <f t="shared" si="3265"/>
        <v>0</v>
      </c>
      <c r="BU3953" s="73"/>
      <c r="BV3953" s="57" t="s">
        <v>978</v>
      </c>
      <c r="BW3953" s="6">
        <v>21</v>
      </c>
      <c r="BY3953" s="57" t="s">
        <v>5171</v>
      </c>
      <c r="BZ3953" s="6">
        <v>21</v>
      </c>
      <c r="CB3953" s="58" t="s">
        <v>1895</v>
      </c>
      <c r="CC3953" s="6">
        <v>21</v>
      </c>
      <c r="CE3953" s="57" t="s">
        <v>2762</v>
      </c>
      <c r="CF3953" s="6">
        <v>19</v>
      </c>
      <c r="CH3953" s="57" t="s">
        <v>2356</v>
      </c>
      <c r="CI3953" s="6">
        <v>17</v>
      </c>
      <c r="CK3953" s="57" t="s">
        <v>4912</v>
      </c>
      <c r="CL3953" s="6">
        <v>17</v>
      </c>
      <c r="CN3953" s="57" t="s">
        <v>4086</v>
      </c>
      <c r="CO3953" s="6">
        <v>17</v>
      </c>
      <c r="CT3953" s="6">
        <f t="shared" si="3266"/>
        <v>11</v>
      </c>
      <c r="CX3953" s="6" t="str">
        <f t="shared" si="3195"/>
        <v>A</v>
      </c>
      <c r="CY3953" s="87">
        <f t="shared" si="3196"/>
        <v>2567</v>
      </c>
      <c r="CZ3953" s="87">
        <f t="shared" si="3197"/>
        <v>414</v>
      </c>
      <c r="DA3953" s="6" t="str">
        <f t="shared" si="3171"/>
        <v>na</v>
      </c>
    </row>
    <row r="3954" spans="1:105" hidden="1" x14ac:dyDescent="0.2">
      <c r="A3954" s="47">
        <v>8911</v>
      </c>
      <c r="B3954" s="46">
        <f t="shared" si="2407"/>
        <v>3</v>
      </c>
      <c r="C3954" s="46">
        <f t="shared" si="2408"/>
        <v>24</v>
      </c>
      <c r="D3954" s="46">
        <f t="shared" si="2409"/>
        <v>9</v>
      </c>
      <c r="E3954" s="103">
        <v>45559</v>
      </c>
      <c r="F3954" s="17" t="s">
        <v>1446</v>
      </c>
      <c r="G3954" s="47" t="s">
        <v>310</v>
      </c>
      <c r="H3954" s="47" t="s">
        <v>306</v>
      </c>
      <c r="I3954" s="47">
        <v>3</v>
      </c>
      <c r="J3954" s="47">
        <v>0</v>
      </c>
      <c r="K3954" s="106" t="s">
        <v>1296</v>
      </c>
      <c r="L3954" s="20">
        <v>1198</v>
      </c>
      <c r="M3954" s="145" t="s">
        <v>5182</v>
      </c>
      <c r="N3954" s="47">
        <v>2</v>
      </c>
      <c r="O3954" s="17">
        <f t="shared" si="3244"/>
        <v>11</v>
      </c>
      <c r="P3954" s="17">
        <f>COUNTIF($H$3944:$H3954,"=W")</f>
        <v>7</v>
      </c>
      <c r="Q3954" s="17">
        <f>COUNTIF($H$3944:$H3954,"=D")</f>
        <v>3</v>
      </c>
      <c r="R3954" s="17">
        <f>COUNTIF($H$3944:$H3954,"=L")</f>
        <v>1</v>
      </c>
      <c r="S3954" s="17">
        <f t="shared" si="3245"/>
        <v>18</v>
      </c>
      <c r="T3954" s="17">
        <f t="shared" si="3246"/>
        <v>6</v>
      </c>
      <c r="U3954" s="17">
        <f t="shared" si="3247"/>
        <v>24</v>
      </c>
      <c r="V3954" s="17">
        <v>4</v>
      </c>
      <c r="W3954" s="17">
        <v>4</v>
      </c>
      <c r="X3954" s="17">
        <v>6</v>
      </c>
      <c r="Y3954" s="17">
        <v>1</v>
      </c>
      <c r="Z3954" s="17">
        <v>3</v>
      </c>
      <c r="AA3954" s="17">
        <v>2</v>
      </c>
      <c r="AB3954" s="17">
        <v>6</v>
      </c>
      <c r="AC3954" s="17">
        <v>13</v>
      </c>
      <c r="AD3954" s="83">
        <v>1</v>
      </c>
      <c r="AE3954" s="83">
        <v>1</v>
      </c>
      <c r="AF3954" s="5">
        <v>0</v>
      </c>
      <c r="AG3954" s="5">
        <v>0</v>
      </c>
      <c r="AH3954" s="83" t="s">
        <v>5187</v>
      </c>
      <c r="AI3954" s="17"/>
      <c r="AJ3954" s="18"/>
      <c r="AK3954" s="104">
        <f t="shared" si="3123"/>
        <v>25471</v>
      </c>
      <c r="AL3954" s="104">
        <f>AK3954/COUNTIF(G$3944:G3954,"H")</f>
        <v>5094.2</v>
      </c>
      <c r="AM3954" s="104">
        <f t="shared" si="3124"/>
        <v>17798</v>
      </c>
      <c r="AN3954" s="104">
        <f>AM3954/COUNTIF(G$3944:G3954,"A")</f>
        <v>2966.3333333333335</v>
      </c>
      <c r="AO3954" s="18"/>
      <c r="AP3954" s="18">
        <v>24</v>
      </c>
      <c r="AQ3954" s="18">
        <v>21</v>
      </c>
      <c r="AR3954" s="18">
        <v>20</v>
      </c>
      <c r="AS3954" s="18">
        <v>9</v>
      </c>
      <c r="AT3954" s="70">
        <f t="shared" si="3248"/>
        <v>24</v>
      </c>
      <c r="AU3954" s="18">
        <f t="shared" si="3249"/>
        <v>2</v>
      </c>
      <c r="AV3954" s="18">
        <f t="shared" si="3250"/>
        <v>-4</v>
      </c>
      <c r="AW3954" s="47"/>
      <c r="AX3954" s="73"/>
      <c r="AY3954" s="105">
        <v>308</v>
      </c>
      <c r="AZ3954" s="107">
        <f t="shared" si="3038"/>
        <v>0.2570951585976628</v>
      </c>
      <c r="BA3954" s="107">
        <f t="shared" si="3251"/>
        <v>0.74290484140233715</v>
      </c>
      <c r="BB3954" s="18"/>
      <c r="BC3954" s="18"/>
      <c r="BD3954" s="18"/>
      <c r="BE3954" s="18"/>
      <c r="BF3954" s="18"/>
      <c r="BG3954" s="18">
        <f t="shared" si="3252"/>
        <v>1</v>
      </c>
      <c r="BH3954" s="18">
        <f t="shared" si="3253"/>
        <v>1</v>
      </c>
      <c r="BI3954" s="18">
        <f t="shared" si="3254"/>
        <v>0</v>
      </c>
      <c r="BJ3954" s="18">
        <f t="shared" si="3255"/>
        <v>0</v>
      </c>
      <c r="BK3954" s="18">
        <f t="shared" si="3256"/>
        <v>0</v>
      </c>
      <c r="BL3954" s="18">
        <f t="shared" si="3257"/>
        <v>0</v>
      </c>
      <c r="BM3954" s="18">
        <f t="shared" si="3258"/>
        <v>1</v>
      </c>
      <c r="BN3954" s="18">
        <f t="shared" si="3259"/>
        <v>6</v>
      </c>
      <c r="BO3954" s="18">
        <f t="shared" si="3260"/>
        <v>0</v>
      </c>
      <c r="BP3954" s="18">
        <f t="shared" si="3261"/>
        <v>0</v>
      </c>
      <c r="BQ3954" s="18">
        <f t="shared" si="3262"/>
        <v>1</v>
      </c>
      <c r="BR3954" s="18">
        <f t="shared" si="3263"/>
        <v>1</v>
      </c>
      <c r="BS3954" s="18">
        <f t="shared" si="3264"/>
        <v>0</v>
      </c>
      <c r="BT3954" s="18">
        <f t="shared" si="3265"/>
        <v>0</v>
      </c>
      <c r="BU3954" s="73"/>
      <c r="BV3954" s="57" t="s">
        <v>978</v>
      </c>
      <c r="BW3954" s="6">
        <v>24</v>
      </c>
      <c r="BY3954" s="58" t="s">
        <v>1895</v>
      </c>
      <c r="BZ3954" s="6">
        <v>24</v>
      </c>
      <c r="CB3954" s="57" t="s">
        <v>5171</v>
      </c>
      <c r="CC3954" s="6">
        <v>21</v>
      </c>
      <c r="CE3954" s="57" t="s">
        <v>2356</v>
      </c>
      <c r="CF3954" s="6">
        <v>20</v>
      </c>
      <c r="CH3954" s="57" t="s">
        <v>4086</v>
      </c>
      <c r="CI3954" s="6">
        <v>20</v>
      </c>
      <c r="CK3954" s="57" t="s">
        <v>4912</v>
      </c>
      <c r="CL3954" s="6">
        <v>20</v>
      </c>
      <c r="CN3954" s="57" t="s">
        <v>2762</v>
      </c>
      <c r="CO3954" s="6">
        <v>20</v>
      </c>
      <c r="CT3954" s="6">
        <f t="shared" si="3266"/>
        <v>10</v>
      </c>
      <c r="CX3954" s="6" t="str">
        <f t="shared" si="3195"/>
        <v>A</v>
      </c>
      <c r="CY3954" s="87">
        <f t="shared" si="3196"/>
        <v>1198</v>
      </c>
      <c r="CZ3954" s="87">
        <f t="shared" si="3197"/>
        <v>308</v>
      </c>
      <c r="DA3954" s="6" t="str">
        <f t="shared" si="3171"/>
        <v>na</v>
      </c>
    </row>
    <row r="3955" spans="1:105" hidden="1" x14ac:dyDescent="0.2">
      <c r="A3955" s="47">
        <v>8912</v>
      </c>
      <c r="B3955" s="46">
        <f t="shared" si="2407"/>
        <v>7</v>
      </c>
      <c r="C3955" s="46">
        <f t="shared" si="2408"/>
        <v>28</v>
      </c>
      <c r="D3955" s="46">
        <f t="shared" si="2409"/>
        <v>9</v>
      </c>
      <c r="E3955" s="103">
        <v>45563</v>
      </c>
      <c r="F3955" s="17" t="s">
        <v>3795</v>
      </c>
      <c r="G3955" s="47" t="s">
        <v>103</v>
      </c>
      <c r="H3955" s="47" t="s">
        <v>307</v>
      </c>
      <c r="I3955" s="47">
        <v>0</v>
      </c>
      <c r="J3955" s="47">
        <v>0</v>
      </c>
      <c r="K3955" s="106" t="s">
        <v>36</v>
      </c>
      <c r="L3955" s="20">
        <v>5671</v>
      </c>
      <c r="M3955" s="145"/>
      <c r="N3955" s="47">
        <v>2</v>
      </c>
      <c r="O3955" s="17">
        <f t="shared" si="3244"/>
        <v>12</v>
      </c>
      <c r="P3955" s="17">
        <f>COUNTIF($H$3944:$H3955,"=W")</f>
        <v>7</v>
      </c>
      <c r="Q3955" s="17">
        <f>COUNTIF($H$3944:$H3955,"=D")</f>
        <v>4</v>
      </c>
      <c r="R3955" s="17">
        <f>COUNTIF($H$3944:$H3955,"=L")</f>
        <v>1</v>
      </c>
      <c r="S3955" s="17">
        <f t="shared" si="3245"/>
        <v>18</v>
      </c>
      <c r="T3955" s="17">
        <f t="shared" si="3246"/>
        <v>6</v>
      </c>
      <c r="U3955" s="17">
        <f t="shared" si="3247"/>
        <v>25</v>
      </c>
      <c r="V3955" s="17">
        <v>3</v>
      </c>
      <c r="W3955" s="17">
        <v>2</v>
      </c>
      <c r="X3955" s="17">
        <v>7</v>
      </c>
      <c r="Y3955" s="17">
        <v>5</v>
      </c>
      <c r="Z3955" s="17">
        <v>5</v>
      </c>
      <c r="AA3955" s="17">
        <v>3</v>
      </c>
      <c r="AB3955" s="17">
        <v>13</v>
      </c>
      <c r="AC3955" s="17">
        <v>9</v>
      </c>
      <c r="AD3955" s="83">
        <v>2</v>
      </c>
      <c r="AE3955" s="83">
        <v>4</v>
      </c>
      <c r="AF3955" s="5">
        <v>0</v>
      </c>
      <c r="AG3955" s="5">
        <v>0</v>
      </c>
      <c r="AH3955" s="83" t="s">
        <v>5188</v>
      </c>
      <c r="AI3955" s="17"/>
      <c r="AJ3955" s="18"/>
      <c r="AK3955" s="104">
        <f t="shared" si="3123"/>
        <v>31142</v>
      </c>
      <c r="AL3955" s="104">
        <f>AK3955/COUNTIF(G$3944:G3955,"H")</f>
        <v>5190.333333333333</v>
      </c>
      <c r="AM3955" s="104">
        <f t="shared" si="3124"/>
        <v>17798</v>
      </c>
      <c r="AN3955" s="104">
        <f>AM3955/COUNTIF(G$3944:G3955,"A")</f>
        <v>2966.3333333333335</v>
      </c>
      <c r="AO3955" s="18"/>
      <c r="AP3955" s="18">
        <v>27</v>
      </c>
      <c r="AQ3955" s="18">
        <v>24</v>
      </c>
      <c r="AR3955" s="18">
        <v>21</v>
      </c>
      <c r="AS3955" s="18">
        <v>10</v>
      </c>
      <c r="AT3955" s="70">
        <f t="shared" si="3248"/>
        <v>25</v>
      </c>
      <c r="AU3955" s="18">
        <f t="shared" si="3249"/>
        <v>2</v>
      </c>
      <c r="AV3955" s="18">
        <f t="shared" si="3250"/>
        <v>-4</v>
      </c>
      <c r="AW3955" s="47"/>
      <c r="AX3955" s="73"/>
      <c r="AY3955" s="105">
        <v>88</v>
      </c>
      <c r="AZ3955" s="107">
        <f t="shared" si="3038"/>
        <v>0.98448245459354611</v>
      </c>
      <c r="BA3955" s="107">
        <f t="shared" si="3251"/>
        <v>1.5517545406453892E-2</v>
      </c>
      <c r="BB3955" s="18"/>
      <c r="BC3955" s="18"/>
      <c r="BD3955" s="18"/>
      <c r="BE3955" s="18"/>
      <c r="BF3955" s="18"/>
      <c r="BG3955" s="18">
        <f t="shared" si="3252"/>
        <v>0</v>
      </c>
      <c r="BH3955" s="18">
        <f t="shared" si="3253"/>
        <v>0</v>
      </c>
      <c r="BI3955" s="18">
        <f t="shared" si="3254"/>
        <v>1</v>
      </c>
      <c r="BJ3955" s="18">
        <f t="shared" si="3255"/>
        <v>1</v>
      </c>
      <c r="BK3955" s="18">
        <f t="shared" si="3256"/>
        <v>0</v>
      </c>
      <c r="BL3955" s="18">
        <f t="shared" si="3257"/>
        <v>0</v>
      </c>
      <c r="BM3955" s="18">
        <f t="shared" si="3258"/>
        <v>1</v>
      </c>
      <c r="BN3955" s="18">
        <f t="shared" si="3259"/>
        <v>7</v>
      </c>
      <c r="BO3955" s="18">
        <f t="shared" si="3260"/>
        <v>1</v>
      </c>
      <c r="BP3955" s="18">
        <f t="shared" si="3261"/>
        <v>1</v>
      </c>
      <c r="BQ3955" s="18">
        <f t="shared" si="3262"/>
        <v>0</v>
      </c>
      <c r="BR3955" s="18">
        <f t="shared" si="3263"/>
        <v>0</v>
      </c>
      <c r="BS3955" s="18">
        <f t="shared" si="3264"/>
        <v>0</v>
      </c>
      <c r="BT3955" s="18">
        <f t="shared" si="3265"/>
        <v>0</v>
      </c>
      <c r="BU3955" s="73"/>
      <c r="BV3955" s="57" t="s">
        <v>978</v>
      </c>
      <c r="BW3955" s="6">
        <v>27</v>
      </c>
      <c r="BY3955" s="58" t="s">
        <v>1895</v>
      </c>
      <c r="BZ3955" s="6">
        <v>25</v>
      </c>
      <c r="CB3955" s="57" t="s">
        <v>5171</v>
      </c>
      <c r="CC3955" s="6">
        <v>24</v>
      </c>
      <c r="CE3955" s="57" t="s">
        <v>2356</v>
      </c>
      <c r="CF3955" s="6">
        <v>23</v>
      </c>
      <c r="CH3955" s="57" t="s">
        <v>4086</v>
      </c>
      <c r="CI3955" s="6">
        <v>23</v>
      </c>
      <c r="CK3955" s="57" t="s">
        <v>4912</v>
      </c>
      <c r="CL3955" s="6">
        <v>23</v>
      </c>
      <c r="CN3955" s="57" t="s">
        <v>2762</v>
      </c>
      <c r="CO3955" s="6">
        <v>21</v>
      </c>
      <c r="CT3955" s="6">
        <f t="shared" si="3266"/>
        <v>10</v>
      </c>
      <c r="CX3955" s="6" t="str">
        <f t="shared" si="3195"/>
        <v>H</v>
      </c>
      <c r="CY3955" s="87">
        <f t="shared" si="3196"/>
        <v>5671</v>
      </c>
      <c r="CZ3955" s="87">
        <f t="shared" si="3197"/>
        <v>88</v>
      </c>
      <c r="DA3955" s="6">
        <f t="shared" si="3171"/>
        <v>5583</v>
      </c>
    </row>
    <row r="3956" spans="1:105" hidden="1" x14ac:dyDescent="0.2">
      <c r="A3956" s="47">
        <v>8913</v>
      </c>
      <c r="B3956" s="46">
        <f t="shared" si="2407"/>
        <v>7</v>
      </c>
      <c r="C3956" s="46">
        <f t="shared" si="2408"/>
        <v>5</v>
      </c>
      <c r="D3956" s="46">
        <f t="shared" si="2409"/>
        <v>10</v>
      </c>
      <c r="E3956" s="103">
        <v>45570</v>
      </c>
      <c r="F3956" s="17" t="s">
        <v>2526</v>
      </c>
      <c r="G3956" s="47" t="s">
        <v>310</v>
      </c>
      <c r="H3956" s="47" t="s">
        <v>307</v>
      </c>
      <c r="I3956" s="47">
        <v>1</v>
      </c>
      <c r="J3956" s="47">
        <v>1</v>
      </c>
      <c r="K3956" s="106" t="s">
        <v>36</v>
      </c>
      <c r="L3956" s="20">
        <v>2361</v>
      </c>
      <c r="M3956" s="4" t="s">
        <v>5183</v>
      </c>
      <c r="N3956" s="47">
        <v>3</v>
      </c>
      <c r="O3956" s="17">
        <f t="shared" si="3244"/>
        <v>13</v>
      </c>
      <c r="P3956" s="17">
        <f>COUNTIF($H$3944:$H3956,"=W")</f>
        <v>7</v>
      </c>
      <c r="Q3956" s="17">
        <f>COUNTIF($H$3944:$H3956,"=D")</f>
        <v>5</v>
      </c>
      <c r="R3956" s="17">
        <f>COUNTIF($H$3944:$H3956,"=L")</f>
        <v>1</v>
      </c>
      <c r="S3956" s="17">
        <f t="shared" si="3245"/>
        <v>19</v>
      </c>
      <c r="T3956" s="17">
        <f t="shared" si="3246"/>
        <v>7</v>
      </c>
      <c r="U3956" s="17">
        <f t="shared" si="3247"/>
        <v>26</v>
      </c>
      <c r="V3956" s="17">
        <v>7</v>
      </c>
      <c r="W3956" s="17">
        <v>2</v>
      </c>
      <c r="X3956" s="17">
        <v>3</v>
      </c>
      <c r="Y3956" s="17">
        <v>4</v>
      </c>
      <c r="Z3956" s="17">
        <v>7</v>
      </c>
      <c r="AA3956" s="17">
        <v>2</v>
      </c>
      <c r="AB3956" s="17">
        <v>9</v>
      </c>
      <c r="AC3956" s="17">
        <v>9</v>
      </c>
      <c r="AD3956" s="83">
        <v>1</v>
      </c>
      <c r="AE3956" s="83">
        <v>3</v>
      </c>
      <c r="AF3956" s="5">
        <v>0</v>
      </c>
      <c r="AG3956" s="5">
        <v>0</v>
      </c>
      <c r="AH3956" s="83" t="s">
        <v>5189</v>
      </c>
      <c r="AI3956" s="17"/>
      <c r="AJ3956" s="18"/>
      <c r="AK3956" s="104">
        <f t="shared" si="3123"/>
        <v>31142</v>
      </c>
      <c r="AL3956" s="104">
        <f>AK3956/COUNTIF(G$3944:G3956,"H")</f>
        <v>5190.333333333333</v>
      </c>
      <c r="AM3956" s="104">
        <f t="shared" si="3124"/>
        <v>20159</v>
      </c>
      <c r="AN3956" s="104">
        <f>AM3956/COUNTIF(G$3944:G3956,"A")</f>
        <v>2879.8571428571427</v>
      </c>
      <c r="AO3956" s="18"/>
      <c r="AP3956" s="18">
        <v>30</v>
      </c>
      <c r="AQ3956" s="18">
        <v>26</v>
      </c>
      <c r="AR3956" s="18">
        <v>21</v>
      </c>
      <c r="AS3956" s="18">
        <v>13</v>
      </c>
      <c r="AT3956" s="70">
        <f t="shared" si="3248"/>
        <v>26</v>
      </c>
      <c r="AU3956" s="18">
        <f t="shared" si="3249"/>
        <v>3</v>
      </c>
      <c r="AV3956" s="18">
        <f t="shared" si="3250"/>
        <v>-5</v>
      </c>
      <c r="AW3956" s="47"/>
      <c r="AX3956" s="73"/>
      <c r="AY3956" s="105">
        <v>429</v>
      </c>
      <c r="AZ3956" s="107">
        <f t="shared" si="3038"/>
        <v>0.18170266836086404</v>
      </c>
      <c r="BA3956" s="107">
        <f t="shared" si="3251"/>
        <v>0.81829733163913598</v>
      </c>
      <c r="BB3956" s="18"/>
      <c r="BC3956" s="18"/>
      <c r="BD3956" s="18"/>
      <c r="BE3956" s="18"/>
      <c r="BF3956" s="18"/>
      <c r="BG3956" s="18">
        <f t="shared" si="3252"/>
        <v>0</v>
      </c>
      <c r="BH3956" s="18">
        <f t="shared" si="3253"/>
        <v>0</v>
      </c>
      <c r="BI3956" s="18">
        <f t="shared" si="3254"/>
        <v>1</v>
      </c>
      <c r="BJ3956" s="18">
        <f t="shared" si="3255"/>
        <v>2</v>
      </c>
      <c r="BK3956" s="18">
        <f t="shared" si="3256"/>
        <v>0</v>
      </c>
      <c r="BL3956" s="18">
        <f t="shared" si="3257"/>
        <v>0</v>
      </c>
      <c r="BM3956" s="18">
        <f t="shared" si="3258"/>
        <v>1</v>
      </c>
      <c r="BN3956" s="18">
        <f t="shared" si="3259"/>
        <v>8</v>
      </c>
      <c r="BO3956" s="18">
        <f t="shared" si="3260"/>
        <v>1</v>
      </c>
      <c r="BP3956" s="18">
        <f t="shared" si="3261"/>
        <v>2</v>
      </c>
      <c r="BQ3956" s="18">
        <f t="shared" si="3262"/>
        <v>1</v>
      </c>
      <c r="BR3956" s="18">
        <f t="shared" si="3263"/>
        <v>1</v>
      </c>
      <c r="BS3956" s="18">
        <f t="shared" si="3264"/>
        <v>1</v>
      </c>
      <c r="BT3956" s="18">
        <f t="shared" si="3265"/>
        <v>1</v>
      </c>
      <c r="BU3956" s="73"/>
      <c r="BV3956" s="57" t="s">
        <v>978</v>
      </c>
      <c r="BW3956" s="6">
        <v>30</v>
      </c>
      <c r="BY3956" s="57" t="s">
        <v>5171</v>
      </c>
      <c r="BZ3956" s="6">
        <v>27</v>
      </c>
      <c r="CB3956" s="58" t="s">
        <v>1895</v>
      </c>
      <c r="CC3956" s="6">
        <v>26</v>
      </c>
      <c r="CE3956" s="57" t="s">
        <v>4086</v>
      </c>
      <c r="CF3956" s="6">
        <v>26</v>
      </c>
      <c r="CH3956" s="57" t="s">
        <v>2356</v>
      </c>
      <c r="CI3956" s="6">
        <v>24</v>
      </c>
      <c r="CK3956" s="57" t="s">
        <v>4912</v>
      </c>
      <c r="CL3956" s="6">
        <v>23</v>
      </c>
      <c r="CN3956" s="57" t="s">
        <v>2762</v>
      </c>
      <c r="CO3956" s="6">
        <v>21</v>
      </c>
      <c r="CT3956" s="6">
        <f t="shared" si="3266"/>
        <v>10</v>
      </c>
      <c r="CX3956" s="6" t="str">
        <f t="shared" si="3195"/>
        <v>A</v>
      </c>
      <c r="CY3956" s="87">
        <f t="shared" si="3196"/>
        <v>2361</v>
      </c>
      <c r="CZ3956" s="87">
        <f t="shared" si="3197"/>
        <v>429</v>
      </c>
      <c r="DA3956" s="6" t="str">
        <f t="shared" si="3171"/>
        <v>na</v>
      </c>
    </row>
    <row r="3957" spans="1:105" hidden="1" x14ac:dyDescent="0.2">
      <c r="A3957" s="47">
        <v>8914</v>
      </c>
      <c r="B3957" s="46">
        <f t="shared" si="2407"/>
        <v>7</v>
      </c>
      <c r="C3957" s="46">
        <f t="shared" si="2408"/>
        <v>19</v>
      </c>
      <c r="D3957" s="46">
        <f t="shared" si="2409"/>
        <v>10</v>
      </c>
      <c r="E3957" s="103">
        <v>45584</v>
      </c>
      <c r="F3957" s="17" t="s">
        <v>1011</v>
      </c>
      <c r="G3957" s="47" t="s">
        <v>103</v>
      </c>
      <c r="H3957" s="47" t="s">
        <v>306</v>
      </c>
      <c r="I3957" s="47">
        <v>4</v>
      </c>
      <c r="J3957" s="47">
        <v>0</v>
      </c>
      <c r="K3957" s="106" t="s">
        <v>1296</v>
      </c>
      <c r="L3957" s="20">
        <v>5716</v>
      </c>
      <c r="M3957" s="145" t="s">
        <v>5184</v>
      </c>
      <c r="N3957" s="47">
        <v>3</v>
      </c>
      <c r="O3957" s="17">
        <f t="shared" si="3244"/>
        <v>14</v>
      </c>
      <c r="P3957" s="17">
        <f>COUNTIF($H$3944:$H3957,"=W")</f>
        <v>8</v>
      </c>
      <c r="Q3957" s="17">
        <f>COUNTIF($H$3944:$H3957,"=D")</f>
        <v>5</v>
      </c>
      <c r="R3957" s="17">
        <f>COUNTIF($H$3944:$H3957,"=L")</f>
        <v>1</v>
      </c>
      <c r="S3957" s="17">
        <f t="shared" si="3245"/>
        <v>23</v>
      </c>
      <c r="T3957" s="17">
        <f t="shared" si="3246"/>
        <v>7</v>
      </c>
      <c r="U3957" s="17">
        <f t="shared" si="3247"/>
        <v>29</v>
      </c>
      <c r="V3957" s="17">
        <v>7</v>
      </c>
      <c r="W3957" s="17">
        <v>1</v>
      </c>
      <c r="X3957" s="17">
        <v>5</v>
      </c>
      <c r="Y3957" s="17">
        <v>3</v>
      </c>
      <c r="Z3957" s="17">
        <v>3</v>
      </c>
      <c r="AA3957" s="17">
        <v>1</v>
      </c>
      <c r="AB3957" s="17"/>
      <c r="AC3957" s="17"/>
      <c r="AD3957" s="83">
        <v>3</v>
      </c>
      <c r="AE3957" s="83">
        <v>2</v>
      </c>
      <c r="AF3957" s="5">
        <v>0</v>
      </c>
      <c r="AG3957" s="5">
        <v>0</v>
      </c>
      <c r="AH3957" s="83" t="s">
        <v>5190</v>
      </c>
      <c r="AI3957" s="17"/>
      <c r="AJ3957" s="18"/>
      <c r="AK3957" s="104">
        <f t="shared" si="3123"/>
        <v>36858</v>
      </c>
      <c r="AL3957" s="104">
        <f>AK3957/COUNTIF(G$3944:G3957,"H")</f>
        <v>5265.4285714285716</v>
      </c>
      <c r="AM3957" s="104">
        <f t="shared" si="3124"/>
        <v>20159</v>
      </c>
      <c r="AN3957" s="104">
        <f>AM3957/COUNTIF(G$3944:G3957,"A")</f>
        <v>2879.8571428571427</v>
      </c>
      <c r="AO3957" s="18"/>
      <c r="AP3957" s="18">
        <v>30</v>
      </c>
      <c r="AQ3957" s="18">
        <v>29</v>
      </c>
      <c r="AR3957" s="18">
        <v>23</v>
      </c>
      <c r="AS3957" s="18">
        <v>13</v>
      </c>
      <c r="AT3957" s="70">
        <f t="shared" si="3248"/>
        <v>29</v>
      </c>
      <c r="AU3957" s="18">
        <f t="shared" si="3249"/>
        <v>3</v>
      </c>
      <c r="AV3957" s="18">
        <f t="shared" si="3250"/>
        <v>-6</v>
      </c>
      <c r="AW3957" s="47"/>
      <c r="AX3957" s="73"/>
      <c r="AY3957" s="105">
        <v>118</v>
      </c>
      <c r="AZ3957" s="107">
        <f t="shared" si="3038"/>
        <v>0.97935619314205735</v>
      </c>
      <c r="BA3957" s="107">
        <f t="shared" si="3251"/>
        <v>2.0643806857942648E-2</v>
      </c>
      <c r="BB3957" s="18"/>
      <c r="BC3957" s="18"/>
      <c r="BD3957" s="18"/>
      <c r="BE3957" s="18"/>
      <c r="BF3957" s="18"/>
      <c r="BG3957" s="18">
        <f t="shared" si="3252"/>
        <v>1</v>
      </c>
      <c r="BH3957" s="18">
        <f t="shared" si="3253"/>
        <v>1</v>
      </c>
      <c r="BI3957" s="18">
        <f t="shared" si="3254"/>
        <v>0</v>
      </c>
      <c r="BJ3957" s="18">
        <f t="shared" si="3255"/>
        <v>0</v>
      </c>
      <c r="BK3957" s="18">
        <f t="shared" si="3256"/>
        <v>0</v>
      </c>
      <c r="BL3957" s="18">
        <f t="shared" si="3257"/>
        <v>0</v>
      </c>
      <c r="BM3957" s="18">
        <f t="shared" si="3258"/>
        <v>1</v>
      </c>
      <c r="BN3957" s="18">
        <f t="shared" si="3259"/>
        <v>9</v>
      </c>
      <c r="BO3957" s="18">
        <f t="shared" si="3260"/>
        <v>0</v>
      </c>
      <c r="BP3957" s="18">
        <f t="shared" si="3261"/>
        <v>0</v>
      </c>
      <c r="BQ3957" s="18">
        <f t="shared" si="3262"/>
        <v>1</v>
      </c>
      <c r="BR3957" s="18">
        <f t="shared" si="3263"/>
        <v>2</v>
      </c>
      <c r="BS3957" s="18">
        <f t="shared" si="3264"/>
        <v>0</v>
      </c>
      <c r="BT3957" s="18">
        <f t="shared" si="3265"/>
        <v>0</v>
      </c>
      <c r="BU3957" s="73"/>
      <c r="BV3957" s="57" t="s">
        <v>978</v>
      </c>
      <c r="BW3957" s="6">
        <v>30</v>
      </c>
      <c r="BY3957" s="57" t="s">
        <v>5171</v>
      </c>
      <c r="BZ3957" s="6">
        <v>30</v>
      </c>
      <c r="CB3957" s="58" t="s">
        <v>1895</v>
      </c>
      <c r="CC3957" s="6">
        <v>29</v>
      </c>
      <c r="CE3957" s="57" t="s">
        <v>4086</v>
      </c>
      <c r="CF3957" s="6">
        <v>27</v>
      </c>
      <c r="CH3957" s="57" t="s">
        <v>4912</v>
      </c>
      <c r="CI3957" s="6">
        <v>26</v>
      </c>
      <c r="CK3957" s="57" t="s">
        <v>2356</v>
      </c>
      <c r="CL3957" s="6">
        <v>24</v>
      </c>
      <c r="CN3957" s="57" t="s">
        <v>1087</v>
      </c>
      <c r="CO3957" s="6">
        <v>23</v>
      </c>
      <c r="CT3957" s="6">
        <f t="shared" si="3266"/>
        <v>12</v>
      </c>
      <c r="CX3957" s="6" t="str">
        <f t="shared" si="3195"/>
        <v>H</v>
      </c>
      <c r="CY3957" s="87">
        <f t="shared" si="3196"/>
        <v>5716</v>
      </c>
      <c r="CZ3957" s="87">
        <f t="shared" si="3197"/>
        <v>118</v>
      </c>
      <c r="DA3957" s="6">
        <f t="shared" si="3171"/>
        <v>5598</v>
      </c>
    </row>
    <row r="3958" spans="1:105" hidden="1" x14ac:dyDescent="0.2">
      <c r="A3958" s="47">
        <v>8915</v>
      </c>
      <c r="B3958" s="46">
        <f t="shared" si="2407"/>
        <v>3</v>
      </c>
      <c r="C3958" s="46">
        <f t="shared" si="2408"/>
        <v>22</v>
      </c>
      <c r="D3958" s="46">
        <f t="shared" si="2409"/>
        <v>10</v>
      </c>
      <c r="E3958" s="103">
        <v>45587</v>
      </c>
      <c r="F3958" s="17" t="s">
        <v>582</v>
      </c>
      <c r="G3958" s="47" t="s">
        <v>103</v>
      </c>
      <c r="H3958" s="47" t="s">
        <v>306</v>
      </c>
      <c r="I3958" s="47">
        <v>3</v>
      </c>
      <c r="J3958" s="47">
        <v>1</v>
      </c>
      <c r="K3958" s="106" t="s">
        <v>558</v>
      </c>
      <c r="L3958" s="20">
        <v>6041</v>
      </c>
      <c r="M3958" s="145" t="s">
        <v>5268</v>
      </c>
      <c r="N3958" s="47">
        <v>2</v>
      </c>
      <c r="O3958" s="17">
        <f t="shared" si="3244"/>
        <v>15</v>
      </c>
      <c r="P3958" s="17">
        <f>COUNTIF($H$3944:$H3958,"=W")</f>
        <v>9</v>
      </c>
      <c r="Q3958" s="17">
        <f>COUNTIF($H$3944:$H3958,"=D")</f>
        <v>5</v>
      </c>
      <c r="R3958" s="17">
        <f>COUNTIF($H$3944:$H3958,"=L")</f>
        <v>1</v>
      </c>
      <c r="S3958" s="17">
        <f t="shared" si="3245"/>
        <v>26</v>
      </c>
      <c r="T3958" s="17">
        <f t="shared" si="3246"/>
        <v>8</v>
      </c>
      <c r="U3958" s="17">
        <f t="shared" si="3247"/>
        <v>32</v>
      </c>
      <c r="V3958" s="17">
        <v>7</v>
      </c>
      <c r="W3958" s="17">
        <v>4</v>
      </c>
      <c r="X3958" s="17">
        <v>1</v>
      </c>
      <c r="Y3958" s="17">
        <v>4</v>
      </c>
      <c r="Z3958" s="17">
        <v>6</v>
      </c>
      <c r="AA3958" s="17">
        <v>4</v>
      </c>
      <c r="AB3958" s="17">
        <v>12</v>
      </c>
      <c r="AC3958" s="17">
        <v>9</v>
      </c>
      <c r="AD3958" s="83">
        <v>2</v>
      </c>
      <c r="AE3958" s="83">
        <v>0</v>
      </c>
      <c r="AF3958" s="5">
        <v>0</v>
      </c>
      <c r="AG3958" s="5">
        <v>0</v>
      </c>
      <c r="AH3958" s="83" t="s">
        <v>5269</v>
      </c>
      <c r="AI3958" s="17"/>
      <c r="AJ3958" s="18"/>
      <c r="AK3958" s="104">
        <f t="shared" si="3123"/>
        <v>42899</v>
      </c>
      <c r="AL3958" s="104">
        <f>AK3958/COUNTIF(G$3944:G3958,"H")</f>
        <v>5362.375</v>
      </c>
      <c r="AM3958" s="104">
        <f t="shared" si="3124"/>
        <v>20159</v>
      </c>
      <c r="AN3958" s="104">
        <f>AM3958/COUNTIF(G$3944:G3958,"A")</f>
        <v>2879.8571428571427</v>
      </c>
      <c r="AO3958" s="18"/>
      <c r="AP3958" s="18">
        <v>33</v>
      </c>
      <c r="AQ3958" s="18">
        <v>30</v>
      </c>
      <c r="AR3958" s="18">
        <v>23</v>
      </c>
      <c r="AS3958" s="18">
        <v>13</v>
      </c>
      <c r="AT3958" s="70">
        <f t="shared" si="3248"/>
        <v>32</v>
      </c>
      <c r="AU3958" s="18">
        <f t="shared" si="3249"/>
        <v>2</v>
      </c>
      <c r="AV3958" s="18">
        <f t="shared" si="3250"/>
        <v>-9</v>
      </c>
      <c r="AW3958" s="47"/>
      <c r="AX3958" s="73"/>
      <c r="AY3958" s="105">
        <v>230</v>
      </c>
      <c r="AZ3958" s="107">
        <f t="shared" si="3038"/>
        <v>0.96192683330574413</v>
      </c>
      <c r="BA3958" s="107">
        <f t="shared" si="3251"/>
        <v>3.8073166694255867E-2</v>
      </c>
      <c r="BB3958" s="18"/>
      <c r="BC3958" s="18"/>
      <c r="BD3958" s="18"/>
      <c r="BE3958" s="18"/>
      <c r="BF3958" s="18"/>
      <c r="BG3958" s="18">
        <f t="shared" si="3252"/>
        <v>1</v>
      </c>
      <c r="BH3958" s="18">
        <f t="shared" si="3253"/>
        <v>2</v>
      </c>
      <c r="BI3958" s="18">
        <f t="shared" si="3254"/>
        <v>0</v>
      </c>
      <c r="BJ3958" s="18">
        <f t="shared" si="3255"/>
        <v>0</v>
      </c>
      <c r="BK3958" s="18">
        <f t="shared" si="3256"/>
        <v>0</v>
      </c>
      <c r="BL3958" s="18">
        <f t="shared" si="3257"/>
        <v>0</v>
      </c>
      <c r="BM3958" s="18">
        <f t="shared" si="3258"/>
        <v>1</v>
      </c>
      <c r="BN3958" s="18">
        <f t="shared" si="3259"/>
        <v>10</v>
      </c>
      <c r="BO3958" s="18">
        <f t="shared" si="3260"/>
        <v>0</v>
      </c>
      <c r="BP3958" s="18">
        <f t="shared" si="3261"/>
        <v>0</v>
      </c>
      <c r="BQ3958" s="18">
        <f t="shared" si="3262"/>
        <v>1</v>
      </c>
      <c r="BR3958" s="18">
        <f t="shared" si="3263"/>
        <v>3</v>
      </c>
      <c r="BS3958" s="18">
        <f t="shared" si="3264"/>
        <v>1</v>
      </c>
      <c r="BT3958" s="18">
        <f t="shared" si="3265"/>
        <v>1</v>
      </c>
      <c r="BU3958" s="73"/>
      <c r="BV3958" s="57" t="s">
        <v>5171</v>
      </c>
      <c r="BW3958" s="6">
        <v>33</v>
      </c>
      <c r="BY3958" s="58" t="s">
        <v>1895</v>
      </c>
      <c r="BZ3958" s="6">
        <v>32</v>
      </c>
      <c r="CB3958" s="57" t="s">
        <v>978</v>
      </c>
      <c r="CC3958" s="6">
        <v>30</v>
      </c>
      <c r="CE3958" s="57" t="s">
        <v>2356</v>
      </c>
      <c r="CF3958" s="6">
        <v>27</v>
      </c>
      <c r="CH3958" s="57" t="s">
        <v>4086</v>
      </c>
      <c r="CI3958" s="6">
        <v>27</v>
      </c>
      <c r="CK3958" s="57" t="s">
        <v>4912</v>
      </c>
      <c r="CL3958" s="6">
        <v>27</v>
      </c>
      <c r="CN3958" s="57" t="s">
        <v>1087</v>
      </c>
      <c r="CO3958" s="6">
        <v>23</v>
      </c>
      <c r="CT3958" s="6">
        <f t="shared" si="3266"/>
        <v>8</v>
      </c>
      <c r="CX3958" s="6" t="str">
        <f t="shared" si="3195"/>
        <v>H</v>
      </c>
      <c r="CY3958" s="87">
        <f t="shared" si="3196"/>
        <v>6041</v>
      </c>
      <c r="CZ3958" s="87">
        <f t="shared" si="3197"/>
        <v>230</v>
      </c>
      <c r="DA3958" s="6">
        <f>IF(CX3958="H",CY3958-CZ3958,"na")</f>
        <v>5811</v>
      </c>
    </row>
    <row r="3959" spans="1:105" hidden="1" x14ac:dyDescent="0.2">
      <c r="A3959" s="47"/>
      <c r="B3959" s="47"/>
      <c r="C3959" s="47"/>
      <c r="D3959" s="47"/>
      <c r="E3959" s="103"/>
      <c r="F3959" s="17" t="s">
        <v>583</v>
      </c>
      <c r="G3959" s="47" t="s">
        <v>310</v>
      </c>
      <c r="H3959" s="47" t="s">
        <v>306</v>
      </c>
      <c r="I3959" s="47">
        <v>2</v>
      </c>
      <c r="J3959" s="47">
        <v>1</v>
      </c>
      <c r="K3959" s="106"/>
      <c r="L3959" s="20"/>
      <c r="M3959" s="145"/>
      <c r="N3959" s="47"/>
      <c r="O3959" s="17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H3959" s="83"/>
      <c r="AI3959" s="17"/>
      <c r="AJ3959" s="18"/>
      <c r="AK3959" s="104"/>
      <c r="AL3959" s="104"/>
      <c r="AM3959" s="104"/>
      <c r="AN3959" s="104"/>
      <c r="AO3959" s="18"/>
      <c r="AP3959" s="18"/>
      <c r="AQ3959" s="18"/>
      <c r="AR3959" s="18"/>
      <c r="AS3959" s="18"/>
      <c r="AT3959" s="70"/>
      <c r="AU3959" s="18"/>
      <c r="AV3959" s="18"/>
      <c r="AW3959" s="47"/>
      <c r="AX3959" s="73"/>
      <c r="AY3959" s="105"/>
      <c r="AZ3959" s="107"/>
      <c r="BA3959" s="107"/>
      <c r="BB3959" s="18"/>
      <c r="BC3959" s="18"/>
      <c r="BD3959" s="18"/>
      <c r="BE3959" s="18"/>
      <c r="BF3959" s="18"/>
      <c r="BG3959" s="18">
        <f t="shared" si="3252"/>
        <v>1</v>
      </c>
      <c r="BH3959" s="18"/>
      <c r="BI3959" s="18">
        <f t="shared" si="3254"/>
        <v>0</v>
      </c>
      <c r="BJ3959" s="18"/>
      <c r="BK3959" s="18">
        <f t="shared" si="3256"/>
        <v>0</v>
      </c>
      <c r="BL3959" s="18"/>
      <c r="BM3959" s="18">
        <f t="shared" si="3258"/>
        <v>1</v>
      </c>
      <c r="BN3959" s="18"/>
      <c r="BO3959" s="18">
        <f t="shared" si="3260"/>
        <v>0</v>
      </c>
      <c r="BP3959" s="18"/>
      <c r="BQ3959" s="18">
        <f t="shared" si="3262"/>
        <v>1</v>
      </c>
      <c r="BR3959" s="18"/>
      <c r="BS3959" s="18">
        <f t="shared" si="3264"/>
        <v>1</v>
      </c>
      <c r="BT3959" s="18"/>
      <c r="BU3959" s="73"/>
      <c r="BV3959" s="57"/>
      <c r="BY3959" s="57"/>
      <c r="CB3959" s="57"/>
      <c r="CE3959" s="57"/>
      <c r="CK3959" s="57"/>
      <c r="CN3959" s="57"/>
    </row>
  </sheetData>
  <autoFilter ref="A1:PL3959">
    <filterColumn colId="9">
      <filters>
        <filter val="12"/>
      </filters>
    </filterColumn>
  </autoFilter>
  <sortState ref="DF4:DF44">
    <sortCondition ref="DF4:DF44"/>
  </sortState>
  <phoneticPr fontId="0" type="noConversion"/>
  <conditionalFormatting sqref="F607">
    <cfRule type="cellIs" dxfId="65" priority="328" stopIfTrue="1" operator="equal">
      <formula>#REF!</formula>
    </cfRule>
  </conditionalFormatting>
  <conditionalFormatting sqref="F656">
    <cfRule type="cellIs" dxfId="64" priority="329" stopIfTrue="1" operator="equal">
      <formula>#REF!</formula>
    </cfRule>
  </conditionalFormatting>
  <conditionalFormatting sqref="F702">
    <cfRule type="cellIs" dxfId="63" priority="330" stopIfTrue="1" operator="equal">
      <formula>#REF!</formula>
    </cfRule>
  </conditionalFormatting>
  <conditionalFormatting sqref="F769">
    <cfRule type="cellIs" dxfId="62" priority="331" stopIfTrue="1" operator="equal">
      <formula>#REF!</formula>
    </cfRule>
  </conditionalFormatting>
  <conditionalFormatting sqref="F811">
    <cfRule type="cellIs" dxfId="61" priority="332" stopIfTrue="1" operator="equal">
      <formula>#REF!</formula>
    </cfRule>
  </conditionalFormatting>
  <conditionalFormatting sqref="F851">
    <cfRule type="cellIs" dxfId="60" priority="333" stopIfTrue="1" operator="equal">
      <formula>#REF!</formula>
    </cfRule>
  </conditionalFormatting>
  <conditionalFormatting sqref="F879">
    <cfRule type="cellIs" dxfId="59" priority="334" stopIfTrue="1" operator="equal">
      <formula>#REF!</formula>
    </cfRule>
  </conditionalFormatting>
  <conditionalFormatting sqref="F919">
    <cfRule type="cellIs" dxfId="58" priority="335" stopIfTrue="1" operator="equal">
      <formula>#REF!</formula>
    </cfRule>
  </conditionalFormatting>
  <conditionalFormatting sqref="F981">
    <cfRule type="cellIs" dxfId="57" priority="336" stopIfTrue="1" operator="equal">
      <formula>#REF!</formula>
    </cfRule>
  </conditionalFormatting>
  <conditionalFormatting sqref="F1052">
    <cfRule type="cellIs" dxfId="56" priority="337" stopIfTrue="1" operator="equal">
      <formula>#REF!</formula>
    </cfRule>
  </conditionalFormatting>
  <conditionalFormatting sqref="F1192">
    <cfRule type="cellIs" dxfId="55" priority="338" stopIfTrue="1" operator="equal">
      <formula>#REF!</formula>
    </cfRule>
  </conditionalFormatting>
  <conditionalFormatting sqref="F1266">
    <cfRule type="cellIs" dxfId="54" priority="339" stopIfTrue="1" operator="equal">
      <formula>#REF!</formula>
    </cfRule>
  </conditionalFormatting>
  <conditionalFormatting sqref="F1345:F1349">
    <cfRule type="cellIs" dxfId="53" priority="340" stopIfTrue="1" operator="equal">
      <formula>#REF!</formula>
    </cfRule>
  </conditionalFormatting>
  <conditionalFormatting sqref="F1351:F1372">
    <cfRule type="cellIs" dxfId="52" priority="341" stopIfTrue="1" operator="equal">
      <formula>#REF!</formula>
    </cfRule>
  </conditionalFormatting>
  <conditionalFormatting sqref="F1374:F1402 F1404:F1423 F1448:F1465 F2987">
    <cfRule type="cellIs" dxfId="51" priority="1166" stopIfTrue="1" operator="equal">
      <formula>#REF!</formula>
    </cfRule>
  </conditionalFormatting>
  <conditionalFormatting sqref="F1425:F1446">
    <cfRule type="cellIs" dxfId="50" priority="342" stopIfTrue="1" operator="equal">
      <formula>#REF!</formula>
    </cfRule>
  </conditionalFormatting>
  <conditionalFormatting sqref="F1467:F2985">
    <cfRule type="cellIs" dxfId="49" priority="343" stopIfTrue="1" operator="equal">
      <formula>#REF!</formula>
    </cfRule>
  </conditionalFormatting>
  <conditionalFormatting sqref="F2989:F2992">
    <cfRule type="cellIs" dxfId="48" priority="3" stopIfTrue="1" operator="equal">
      <formula>#REF!</formula>
    </cfRule>
  </conditionalFormatting>
  <conditionalFormatting sqref="F3017">
    <cfRule type="cellIs" dxfId="47" priority="1" stopIfTrue="1" operator="equal">
      <formula>#REF!</formula>
    </cfRule>
  </conditionalFormatting>
  <conditionalFormatting sqref="F3046">
    <cfRule type="cellIs" dxfId="46" priority="2" stopIfTrue="1" operator="equal">
      <formula>#REF!</formula>
    </cfRule>
  </conditionalFormatting>
  <conditionalFormatting sqref="AT2916:AT3759 AT3810:AT3897">
    <cfRule type="cellIs" dxfId="45" priority="344" operator="lessThan">
      <formula>$AS2916</formula>
    </cfRule>
  </conditionalFormatting>
  <conditionalFormatting sqref="AT3768:AT3780">
    <cfRule type="cellIs" dxfId="44" priority="300" operator="lessThan">
      <formula>$AS3768</formula>
    </cfRule>
  </conditionalFormatting>
  <conditionalFormatting sqref="AZ3094:BA3094">
    <cfRule type="cellIs" dxfId="43" priority="1167" stopIfTrue="1" operator="greaterThan">
      <formula>0.5</formula>
    </cfRule>
    <cfRule type="cellIs" dxfId="42" priority="1168" stopIfTrue="1" operator="lessThanOrEqual">
      <formula>0.5</formula>
    </cfRule>
  </conditionalFormatting>
  <conditionalFormatting sqref="AZ3096:BA3759">
    <cfRule type="cellIs" dxfId="41" priority="346" stopIfTrue="1" operator="greaterThan">
      <formula>0.5</formula>
    </cfRule>
    <cfRule type="cellIs" dxfId="40" priority="347" stopIfTrue="1" operator="lessThanOrEqual">
      <formula>0.5</formula>
    </cfRule>
  </conditionalFormatting>
  <conditionalFormatting sqref="AZ3768:BA3780">
    <cfRule type="cellIs" dxfId="39" priority="302" stopIfTrue="1" operator="greaterThan">
      <formula>0.5</formula>
    </cfRule>
    <cfRule type="cellIs" dxfId="38" priority="303" stopIfTrue="1" operator="lessThanOrEqual">
      <formula>0.5</formula>
    </cfRule>
  </conditionalFormatting>
  <conditionalFormatting sqref="AZ3810:BA3959">
    <cfRule type="cellIs" dxfId="37" priority="5" stopIfTrue="1" operator="greaterThan">
      <formula>0.5</formula>
    </cfRule>
    <cfRule type="cellIs" dxfId="36" priority="6" stopIfTrue="1" operator="lessThanOrEqual">
      <formula>0.5</formula>
    </cfRule>
  </conditionalFormatting>
  <pageMargins left="0.75" right="0.75" top="1" bottom="1" header="0.5" footer="0.5"/>
  <pageSetup paperSize="9" orientation="portrait" horizontalDpi="300" verticalDpi="200" r:id="rId1"/>
  <headerFooter alignWithMargins="0"/>
  <cellWatches>
    <cellWatch r="M3224"/>
  </cellWatche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45"/>
  <sheetViews>
    <sheetView zoomScale="125" zoomScaleNormal="125" workbookViewId="0">
      <pane ySplit="2" topLeftCell="A3" activePane="bottomLeft" state="frozen"/>
      <selection pane="bottomLeft" activeCell="B16" sqref="B16"/>
    </sheetView>
  </sheetViews>
  <sheetFormatPr defaultColWidth="9.33203125" defaultRowHeight="11.25" x14ac:dyDescent="0.2"/>
  <cols>
    <col min="1" max="1" width="23" style="7" customWidth="1"/>
    <col min="2" max="3" width="24" style="7" customWidth="1"/>
    <col min="4" max="16384" width="9.33203125" style="7"/>
  </cols>
  <sheetData>
    <row r="1" spans="1:3" s="28" customFormat="1" x14ac:dyDescent="0.2">
      <c r="A1" s="28" t="s">
        <v>5203</v>
      </c>
      <c r="B1" s="28" t="s">
        <v>5204</v>
      </c>
      <c r="C1" s="28" t="s">
        <v>3975</v>
      </c>
    </row>
    <row r="3" spans="1:3" x14ac:dyDescent="0.2">
      <c r="A3" s="7" t="s">
        <v>2443</v>
      </c>
      <c r="B3" s="7" t="s">
        <v>1916</v>
      </c>
      <c r="C3" s="7" t="s">
        <v>2442</v>
      </c>
    </row>
    <row r="4" spans="1:3" x14ac:dyDescent="0.2">
      <c r="A4" s="7" t="s">
        <v>3513</v>
      </c>
      <c r="B4" s="7" t="s">
        <v>2921</v>
      </c>
      <c r="C4" s="7" t="s">
        <v>1503</v>
      </c>
    </row>
    <row r="5" spans="1:3" x14ac:dyDescent="0.2">
      <c r="A5" s="7" t="s">
        <v>3514</v>
      </c>
      <c r="B5" s="5" t="s">
        <v>2442</v>
      </c>
      <c r="C5" s="7" t="s">
        <v>3511</v>
      </c>
    </row>
    <row r="6" spans="1:3" x14ac:dyDescent="0.2">
      <c r="A6" s="94" t="s">
        <v>291</v>
      </c>
      <c r="B6" s="7" t="s">
        <v>1872</v>
      </c>
    </row>
    <row r="7" spans="1:3" x14ac:dyDescent="0.2">
      <c r="A7" s="7" t="s">
        <v>1820</v>
      </c>
      <c r="B7" s="94" t="s">
        <v>2212</v>
      </c>
      <c r="C7" s="17"/>
    </row>
    <row r="8" spans="1:3" x14ac:dyDescent="0.2">
      <c r="A8" s="7" t="s">
        <v>2840</v>
      </c>
      <c r="B8" s="7" t="s">
        <v>892</v>
      </c>
      <c r="C8" s="17"/>
    </row>
    <row r="9" spans="1:3" x14ac:dyDescent="0.2">
      <c r="A9" s="7" t="s">
        <v>2525</v>
      </c>
      <c r="B9" s="5" t="s">
        <v>1503</v>
      </c>
    </row>
    <row r="10" spans="1:3" x14ac:dyDescent="0.2">
      <c r="A10" s="7" t="s">
        <v>3380</v>
      </c>
      <c r="B10" s="7" t="s">
        <v>1195</v>
      </c>
      <c r="C10" s="17"/>
    </row>
    <row r="11" spans="1:3" x14ac:dyDescent="0.2">
      <c r="A11" s="7" t="s">
        <v>2442</v>
      </c>
      <c r="B11" s="5" t="s">
        <v>2248</v>
      </c>
    </row>
    <row r="12" spans="1:3" x14ac:dyDescent="0.2">
      <c r="A12" s="7" t="s">
        <v>1503</v>
      </c>
      <c r="B12" s="5" t="s">
        <v>3511</v>
      </c>
    </row>
    <row r="13" spans="1:3" x14ac:dyDescent="0.2">
      <c r="A13" s="7" t="s">
        <v>1573</v>
      </c>
    </row>
    <row r="14" spans="1:3" x14ac:dyDescent="0.2">
      <c r="A14" s="7" t="s">
        <v>845</v>
      </c>
      <c r="B14" s="5" t="s">
        <v>844</v>
      </c>
    </row>
    <row r="15" spans="1:3" x14ac:dyDescent="0.2">
      <c r="A15" s="7" t="s">
        <v>846</v>
      </c>
    </row>
    <row r="16" spans="1:3" x14ac:dyDescent="0.2">
      <c r="A16" s="7" t="s">
        <v>3755</v>
      </c>
      <c r="B16" s="17"/>
    </row>
    <row r="17" spans="1:3" x14ac:dyDescent="0.2">
      <c r="A17" s="7" t="s">
        <v>3511</v>
      </c>
      <c r="B17" s="17"/>
    </row>
    <row r="18" spans="1:3" x14ac:dyDescent="0.2">
      <c r="A18" s="7" t="s">
        <v>1033</v>
      </c>
      <c r="B18" s="17"/>
    </row>
    <row r="19" spans="1:3" x14ac:dyDescent="0.2">
      <c r="B19" s="17"/>
    </row>
    <row r="20" spans="1:3" x14ac:dyDescent="0.2">
      <c r="C20" s="5"/>
    </row>
    <row r="21" spans="1:3" x14ac:dyDescent="0.2">
      <c r="A21" s="25" t="s">
        <v>4810</v>
      </c>
      <c r="B21" s="17" t="s">
        <v>5201</v>
      </c>
    </row>
    <row r="22" spans="1:3" x14ac:dyDescent="0.2">
      <c r="A22" s="17" t="s">
        <v>5202</v>
      </c>
      <c r="B22" s="17" t="s">
        <v>4805</v>
      </c>
    </row>
    <row r="23" spans="1:3" x14ac:dyDescent="0.2">
      <c r="A23" s="17" t="s">
        <v>4808</v>
      </c>
      <c r="B23" s="17" t="s">
        <v>4806</v>
      </c>
    </row>
    <row r="24" spans="1:3" x14ac:dyDescent="0.2">
      <c r="A24" s="17" t="s">
        <v>4809</v>
      </c>
      <c r="B24" s="17"/>
    </row>
    <row r="25" spans="1:3" x14ac:dyDescent="0.2">
      <c r="A25" s="17" t="s">
        <v>4811</v>
      </c>
      <c r="B25" s="17"/>
    </row>
    <row r="26" spans="1:3" x14ac:dyDescent="0.2">
      <c r="A26" s="17"/>
    </row>
    <row r="27" spans="1:3" x14ac:dyDescent="0.2">
      <c r="A27" s="17" t="s">
        <v>4807</v>
      </c>
    </row>
    <row r="30" spans="1:3" x14ac:dyDescent="0.2">
      <c r="C30" s="94"/>
    </row>
    <row r="35" spans="3:3" x14ac:dyDescent="0.2">
      <c r="C35" s="5"/>
    </row>
    <row r="36" spans="3:3" x14ac:dyDescent="0.2">
      <c r="C36" s="5"/>
    </row>
    <row r="45" spans="3:3" x14ac:dyDescent="0.2">
      <c r="C45" s="5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filterMode="1"/>
  <dimension ref="A1:DD3211"/>
  <sheetViews>
    <sheetView zoomScale="125" zoomScaleNormal="125" workbookViewId="0">
      <pane xSplit="5" ySplit="2" topLeftCell="F168" activePane="bottomRight" state="frozen"/>
      <selection pane="topRight" activeCell="D1" sqref="D1"/>
      <selection pane="bottomLeft" activeCell="A3" sqref="A3"/>
      <selection pane="bottomRight" activeCell="M194" sqref="M194"/>
    </sheetView>
  </sheetViews>
  <sheetFormatPr defaultColWidth="9.33203125" defaultRowHeight="11.25" x14ac:dyDescent="0.2"/>
  <cols>
    <col min="1" max="1" width="6.6640625" style="46" bestFit="1" customWidth="1"/>
    <col min="2" max="3" width="6.6640625" style="46" customWidth="1"/>
    <col min="4" max="4" width="10.1640625" style="50" customWidth="1"/>
    <col min="5" max="5" width="13" style="57" bestFit="1" customWidth="1"/>
    <col min="6" max="6" width="6.6640625" style="50" bestFit="1" customWidth="1"/>
    <col min="7" max="7" width="22.1640625" style="7" bestFit="1" customWidth="1"/>
    <col min="8" max="8" width="3.83203125" style="50" bestFit="1" customWidth="1"/>
    <col min="9" max="10" width="3.83203125" style="50" customWidth="1"/>
    <col min="11" max="11" width="5.33203125" style="50" bestFit="1" customWidth="1"/>
    <col min="12" max="12" width="5.6640625" style="7" customWidth="1"/>
    <col min="13" max="13" width="36.6640625" style="7" customWidth="1"/>
    <col min="14" max="14" width="2.83203125" style="7" customWidth="1"/>
    <col min="15" max="15" width="3.33203125" style="7" customWidth="1"/>
    <col min="16" max="16" width="2.5" style="7" customWidth="1"/>
    <col min="17" max="17" width="4.33203125" style="7" customWidth="1"/>
    <col min="18" max="18" width="2.83203125" style="7" customWidth="1"/>
    <col min="19" max="19" width="4.33203125" style="7" customWidth="1"/>
    <col min="20" max="20" width="3.33203125" style="7" customWidth="1"/>
    <col min="21" max="21" width="4.33203125" style="7" customWidth="1"/>
    <col min="22" max="22" width="2.83203125" style="7" customWidth="1"/>
    <col min="23" max="23" width="30.83203125" style="7" customWidth="1"/>
    <col min="24" max="25" width="2.83203125" style="83" customWidth="1"/>
    <col min="26" max="27" width="2.83203125" style="5" customWidth="1"/>
    <col min="28" max="28" width="6.6640625" style="83" customWidth="1"/>
    <col min="29" max="34" width="9.33203125" style="7" customWidth="1"/>
    <col min="35" max="16384" width="9.33203125" style="7"/>
  </cols>
  <sheetData>
    <row r="1" spans="1:37" s="28" customFormat="1" x14ac:dyDescent="0.2">
      <c r="A1" s="48" t="s">
        <v>302</v>
      </c>
      <c r="B1" s="48" t="s">
        <v>5276</v>
      </c>
      <c r="C1" s="48" t="s">
        <v>5277</v>
      </c>
      <c r="D1" s="48" t="s">
        <v>1665</v>
      </c>
      <c r="E1" s="48" t="s">
        <v>738</v>
      </c>
      <c r="F1" s="48" t="s">
        <v>1666</v>
      </c>
      <c r="G1" s="28" t="s">
        <v>2931</v>
      </c>
      <c r="H1" s="48" t="s">
        <v>1667</v>
      </c>
      <c r="I1" s="48" t="s">
        <v>309</v>
      </c>
      <c r="J1" s="48" t="s">
        <v>310</v>
      </c>
      <c r="K1" s="48" t="s">
        <v>1668</v>
      </c>
      <c r="L1" s="29" t="s">
        <v>3002</v>
      </c>
      <c r="M1" s="48" t="s">
        <v>203</v>
      </c>
      <c r="O1" s="29" t="s">
        <v>205</v>
      </c>
      <c r="P1" s="29"/>
      <c r="Q1" s="29" t="s">
        <v>206</v>
      </c>
      <c r="R1" s="29"/>
      <c r="S1" s="76" t="s">
        <v>207</v>
      </c>
      <c r="T1" s="29"/>
      <c r="U1" s="29" t="s">
        <v>208</v>
      </c>
      <c r="V1" s="29"/>
      <c r="W1" s="28" t="s">
        <v>3003</v>
      </c>
      <c r="X1" s="156" t="s">
        <v>209</v>
      </c>
      <c r="Y1" s="156"/>
      <c r="Z1" s="28" t="s">
        <v>210</v>
      </c>
      <c r="AB1" s="156"/>
      <c r="AF1" s="29" t="s">
        <v>1962</v>
      </c>
      <c r="AG1" s="29" t="s">
        <v>1963</v>
      </c>
      <c r="AH1" s="29" t="s">
        <v>1964</v>
      </c>
      <c r="AI1" s="28" t="s">
        <v>4967</v>
      </c>
      <c r="AK1" s="28">
        <v>1</v>
      </c>
    </row>
    <row r="2" spans="1:37" hidden="1" x14ac:dyDescent="0.2">
      <c r="A2" s="136" t="str">
        <f>"FA Cup Matches ("&amp;COUNT(D$3:D305) &amp;")"</f>
        <v>FA Cup Matches (302)</v>
      </c>
      <c r="B2" s="136"/>
      <c r="C2" s="136"/>
      <c r="D2" s="136"/>
      <c r="E2" s="136"/>
      <c r="F2" s="93"/>
      <c r="G2" s="94"/>
      <c r="H2" s="93"/>
      <c r="I2" s="93"/>
      <c r="J2" s="93"/>
      <c r="K2" s="93"/>
      <c r="L2" s="97"/>
      <c r="M2" s="92"/>
      <c r="W2" s="25"/>
    </row>
    <row r="3" spans="1:37" s="5" customFormat="1" hidden="1" x14ac:dyDescent="0.2">
      <c r="A3" s="46" t="s">
        <v>3004</v>
      </c>
      <c r="B3" s="46">
        <f>DAY(D3)</f>
        <v>8</v>
      </c>
      <c r="C3" s="46">
        <f>MONTH(D3)</f>
        <v>9</v>
      </c>
      <c r="D3" s="85">
        <v>8652</v>
      </c>
      <c r="E3" s="4" t="s">
        <v>746</v>
      </c>
      <c r="F3" s="93" t="s">
        <v>103</v>
      </c>
      <c r="G3" s="94" t="s">
        <v>751</v>
      </c>
      <c r="H3" s="93" t="s">
        <v>306</v>
      </c>
      <c r="I3" s="93">
        <v>2</v>
      </c>
      <c r="J3" s="93">
        <v>1</v>
      </c>
      <c r="K3" s="93"/>
      <c r="L3" s="97">
        <v>2000</v>
      </c>
      <c r="M3" s="92" t="s">
        <v>752</v>
      </c>
      <c r="O3" s="2"/>
      <c r="P3" s="2"/>
      <c r="Q3" s="2"/>
      <c r="R3" s="2"/>
      <c r="S3" s="4"/>
      <c r="T3" s="2"/>
      <c r="U3" s="2"/>
      <c r="V3" s="2"/>
      <c r="W3" s="25"/>
      <c r="X3" s="83"/>
      <c r="Y3" s="83"/>
      <c r="AB3" s="83"/>
      <c r="AK3" s="5">
        <v>1</v>
      </c>
    </row>
    <row r="4" spans="1:37" s="5" customFormat="1" hidden="1" x14ac:dyDescent="0.2">
      <c r="A4" s="46" t="s">
        <v>3004</v>
      </c>
      <c r="B4" s="46">
        <f t="shared" ref="B4:B67" si="0">DAY(D4)</f>
        <v>22</v>
      </c>
      <c r="C4" s="46">
        <f t="shared" ref="C4:C67" si="1">MONTH(D4)</f>
        <v>9</v>
      </c>
      <c r="D4" s="85">
        <v>8666</v>
      </c>
      <c r="E4" s="4" t="s">
        <v>753</v>
      </c>
      <c r="F4" s="93" t="s">
        <v>310</v>
      </c>
      <c r="G4" s="94" t="s">
        <v>2868</v>
      </c>
      <c r="H4" s="93" t="s">
        <v>306</v>
      </c>
      <c r="I4" s="93">
        <v>1</v>
      </c>
      <c r="J4" s="93">
        <v>0</v>
      </c>
      <c r="K4" s="93"/>
      <c r="L4" s="97">
        <v>1500</v>
      </c>
      <c r="M4" s="92" t="s">
        <v>1332</v>
      </c>
      <c r="O4" s="2"/>
      <c r="P4" s="2"/>
      <c r="Q4" s="2"/>
      <c r="R4" s="2"/>
      <c r="S4" s="4"/>
      <c r="T4" s="2"/>
      <c r="U4" s="2"/>
      <c r="V4" s="2"/>
      <c r="W4" s="25"/>
      <c r="X4" s="83"/>
      <c r="Y4" s="83"/>
      <c r="AB4" s="83"/>
      <c r="AK4" s="5">
        <f>AK3+1</f>
        <v>2</v>
      </c>
    </row>
    <row r="5" spans="1:37" s="5" customFormat="1" hidden="1" x14ac:dyDescent="0.2">
      <c r="A5" s="46" t="s">
        <v>3004</v>
      </c>
      <c r="B5" s="46">
        <f t="shared" si="0"/>
        <v>6</v>
      </c>
      <c r="C5" s="46">
        <f t="shared" si="1"/>
        <v>10</v>
      </c>
      <c r="D5" s="85">
        <v>8680</v>
      </c>
      <c r="E5" s="4" t="s">
        <v>1333</v>
      </c>
      <c r="F5" s="93" t="s">
        <v>103</v>
      </c>
      <c r="G5" s="94" t="s">
        <v>1334</v>
      </c>
      <c r="H5" s="93" t="s">
        <v>307</v>
      </c>
      <c r="I5" s="93">
        <v>1</v>
      </c>
      <c r="J5" s="93">
        <v>1</v>
      </c>
      <c r="K5" s="93"/>
      <c r="L5" s="97">
        <v>2500</v>
      </c>
      <c r="M5" s="92" t="s">
        <v>1335</v>
      </c>
      <c r="O5" s="2"/>
      <c r="P5" s="2"/>
      <c r="Q5" s="2"/>
      <c r="R5" s="2"/>
      <c r="S5" s="137"/>
      <c r="T5" s="2"/>
      <c r="U5" s="2"/>
      <c r="V5" s="2"/>
      <c r="W5" s="25"/>
      <c r="X5" s="83"/>
      <c r="Y5" s="83"/>
      <c r="AB5" s="83"/>
      <c r="AK5" s="5">
        <f t="shared" ref="AK5:AK68" si="2">AK4+1</f>
        <v>3</v>
      </c>
    </row>
    <row r="6" spans="1:37" s="5" customFormat="1" hidden="1" x14ac:dyDescent="0.2">
      <c r="A6" s="46" t="s">
        <v>3004</v>
      </c>
      <c r="B6" s="46">
        <f t="shared" si="0"/>
        <v>11</v>
      </c>
      <c r="C6" s="46">
        <f t="shared" si="1"/>
        <v>10</v>
      </c>
      <c r="D6" s="85">
        <v>8685</v>
      </c>
      <c r="E6" s="4" t="s">
        <v>1336</v>
      </c>
      <c r="F6" s="93" t="s">
        <v>310</v>
      </c>
      <c r="G6" s="94" t="s">
        <v>1045</v>
      </c>
      <c r="H6" s="93" t="s">
        <v>307</v>
      </c>
      <c r="I6" s="93">
        <v>1</v>
      </c>
      <c r="J6" s="93">
        <v>1</v>
      </c>
      <c r="K6" s="93"/>
      <c r="L6" s="97">
        <v>2000</v>
      </c>
      <c r="M6" s="92" t="s">
        <v>1335</v>
      </c>
      <c r="O6" s="2"/>
      <c r="P6" s="2"/>
      <c r="Q6" s="2"/>
      <c r="R6" s="2"/>
      <c r="S6" s="4"/>
      <c r="T6" s="2"/>
      <c r="U6" s="2"/>
      <c r="V6" s="2"/>
      <c r="W6" s="25" t="s">
        <v>1046</v>
      </c>
      <c r="X6" s="83"/>
      <c r="Y6" s="83"/>
      <c r="AB6" s="83"/>
      <c r="AK6" s="5">
        <f t="shared" si="2"/>
        <v>4</v>
      </c>
    </row>
    <row r="7" spans="1:37" s="5" customFormat="1" hidden="1" x14ac:dyDescent="0.2">
      <c r="A7" s="46" t="s">
        <v>3004</v>
      </c>
      <c r="B7" s="46">
        <f t="shared" si="0"/>
        <v>15</v>
      </c>
      <c r="C7" s="46">
        <f t="shared" si="1"/>
        <v>10</v>
      </c>
      <c r="D7" s="85">
        <v>8689</v>
      </c>
      <c r="E7" s="4" t="s">
        <v>2591</v>
      </c>
      <c r="F7" s="93" t="s">
        <v>2592</v>
      </c>
      <c r="G7" s="94" t="s">
        <v>1045</v>
      </c>
      <c r="H7" s="93" t="s">
        <v>308</v>
      </c>
      <c r="I7" s="93">
        <v>1</v>
      </c>
      <c r="J7" s="93">
        <v>3</v>
      </c>
      <c r="K7" s="93"/>
      <c r="L7" s="97">
        <v>2000</v>
      </c>
      <c r="M7" s="92" t="s">
        <v>2593</v>
      </c>
      <c r="O7" s="2"/>
      <c r="P7" s="2"/>
      <c r="Q7" s="2"/>
      <c r="R7" s="2"/>
      <c r="S7" s="4"/>
      <c r="T7" s="2"/>
      <c r="U7" s="2"/>
      <c r="V7" s="2"/>
      <c r="W7" s="25" t="s">
        <v>2594</v>
      </c>
      <c r="X7" s="83"/>
      <c r="Y7" s="83"/>
      <c r="AB7" s="83"/>
      <c r="AK7" s="5">
        <f t="shared" si="2"/>
        <v>5</v>
      </c>
    </row>
    <row r="8" spans="1:37" s="5" customFormat="1" hidden="1" x14ac:dyDescent="0.2">
      <c r="A8" s="46" t="s">
        <v>2595</v>
      </c>
      <c r="B8" s="46">
        <f t="shared" si="0"/>
        <v>6</v>
      </c>
      <c r="C8" s="46">
        <f t="shared" si="1"/>
        <v>9</v>
      </c>
      <c r="D8" s="85">
        <v>9016</v>
      </c>
      <c r="E8" s="4" t="s">
        <v>746</v>
      </c>
      <c r="F8" s="93" t="s">
        <v>103</v>
      </c>
      <c r="G8" s="94" t="s">
        <v>2596</v>
      </c>
      <c r="H8" s="93" t="s">
        <v>306</v>
      </c>
      <c r="I8" s="93">
        <v>1</v>
      </c>
      <c r="J8" s="93">
        <v>0</v>
      </c>
      <c r="K8" s="93"/>
      <c r="L8" s="97">
        <v>3000</v>
      </c>
      <c r="M8" s="92" t="s">
        <v>2597</v>
      </c>
      <c r="O8" s="2"/>
      <c r="P8" s="2"/>
      <c r="Q8" s="2"/>
      <c r="R8" s="2"/>
      <c r="S8" s="4"/>
      <c r="T8" s="2"/>
      <c r="U8" s="2"/>
      <c r="V8" s="2"/>
      <c r="W8" s="25"/>
      <c r="X8" s="83"/>
      <c r="Y8" s="83"/>
      <c r="AB8" s="83"/>
      <c r="AK8" s="5">
        <f t="shared" si="2"/>
        <v>6</v>
      </c>
    </row>
    <row r="9" spans="1:37" s="5" customFormat="1" hidden="1" x14ac:dyDescent="0.2">
      <c r="A9" s="46" t="s">
        <v>2595</v>
      </c>
      <c r="B9" s="46">
        <f t="shared" si="0"/>
        <v>20</v>
      </c>
      <c r="C9" s="46">
        <f t="shared" si="1"/>
        <v>9</v>
      </c>
      <c r="D9" s="85">
        <v>9030</v>
      </c>
      <c r="E9" s="4" t="s">
        <v>753</v>
      </c>
      <c r="F9" s="93" t="s">
        <v>103</v>
      </c>
      <c r="G9" s="94" t="s">
        <v>2598</v>
      </c>
      <c r="H9" s="93" t="s">
        <v>306</v>
      </c>
      <c r="I9" s="93">
        <v>7</v>
      </c>
      <c r="J9" s="93">
        <v>1</v>
      </c>
      <c r="K9" s="93"/>
      <c r="L9" s="97">
        <v>3000</v>
      </c>
      <c r="M9" s="92" t="s">
        <v>2599</v>
      </c>
      <c r="O9" s="2"/>
      <c r="P9" s="2"/>
      <c r="Q9" s="2"/>
      <c r="R9" s="2"/>
      <c r="S9" s="4"/>
      <c r="T9" s="2"/>
      <c r="U9" s="2"/>
      <c r="V9" s="2"/>
      <c r="W9" s="25"/>
      <c r="X9" s="83"/>
      <c r="Y9" s="83"/>
      <c r="AB9" s="83"/>
      <c r="AI9" s="5" t="s">
        <v>4968</v>
      </c>
      <c r="AK9" s="5">
        <f t="shared" si="2"/>
        <v>7</v>
      </c>
    </row>
    <row r="10" spans="1:37" s="5" customFormat="1" hidden="1" x14ac:dyDescent="0.2">
      <c r="A10" s="46" t="s">
        <v>2595</v>
      </c>
      <c r="B10" s="46">
        <f t="shared" si="0"/>
        <v>4</v>
      </c>
      <c r="C10" s="46">
        <f t="shared" si="1"/>
        <v>10</v>
      </c>
      <c r="D10" s="85">
        <v>9044</v>
      </c>
      <c r="E10" s="4" t="s">
        <v>1333</v>
      </c>
      <c r="F10" s="93" t="s">
        <v>103</v>
      </c>
      <c r="G10" s="94" t="s">
        <v>2600</v>
      </c>
      <c r="H10" s="93" t="s">
        <v>308</v>
      </c>
      <c r="I10" s="93">
        <v>1</v>
      </c>
      <c r="J10" s="93">
        <v>2</v>
      </c>
      <c r="K10" s="93"/>
      <c r="L10" s="97">
        <v>4500</v>
      </c>
      <c r="M10" s="92" t="s">
        <v>2601</v>
      </c>
      <c r="O10" s="2"/>
      <c r="P10" s="2"/>
      <c r="Q10" s="2"/>
      <c r="R10" s="2"/>
      <c r="S10" s="4"/>
      <c r="T10" s="2"/>
      <c r="U10" s="2"/>
      <c r="V10" s="2"/>
      <c r="W10" s="25"/>
      <c r="X10" s="83"/>
      <c r="Y10" s="83"/>
      <c r="AB10" s="83"/>
      <c r="AK10" s="5">
        <f t="shared" si="2"/>
        <v>8</v>
      </c>
    </row>
    <row r="11" spans="1:37" s="5" customFormat="1" hidden="1" x14ac:dyDescent="0.2">
      <c r="A11" s="46" t="s">
        <v>2602</v>
      </c>
      <c r="B11" s="46">
        <f t="shared" si="0"/>
        <v>23</v>
      </c>
      <c r="C11" s="46">
        <f t="shared" si="1"/>
        <v>9</v>
      </c>
      <c r="D11" s="85">
        <v>9398</v>
      </c>
      <c r="E11" s="4" t="s">
        <v>753</v>
      </c>
      <c r="F11" s="93" t="s">
        <v>103</v>
      </c>
      <c r="G11" s="94" t="s">
        <v>2603</v>
      </c>
      <c r="H11" s="93" t="s">
        <v>306</v>
      </c>
      <c r="I11" s="93">
        <v>5</v>
      </c>
      <c r="J11" s="93">
        <v>3</v>
      </c>
      <c r="K11" s="93"/>
      <c r="L11" s="97">
        <v>1500</v>
      </c>
      <c r="M11" s="92" t="s">
        <v>2604</v>
      </c>
      <c r="O11" s="2"/>
      <c r="P11" s="2"/>
      <c r="Q11" s="2"/>
      <c r="R11" s="2"/>
      <c r="S11" s="4"/>
      <c r="T11" s="2"/>
      <c r="U11" s="2"/>
      <c r="V11" s="2"/>
      <c r="W11" s="25"/>
      <c r="X11" s="83"/>
      <c r="Y11" s="83"/>
      <c r="AB11" s="83"/>
      <c r="AK11" s="5">
        <f t="shared" si="2"/>
        <v>9</v>
      </c>
    </row>
    <row r="12" spans="1:37" s="5" customFormat="1" hidden="1" x14ac:dyDescent="0.2">
      <c r="A12" s="46" t="s">
        <v>2602</v>
      </c>
      <c r="B12" s="46">
        <f t="shared" si="0"/>
        <v>3</v>
      </c>
      <c r="C12" s="46">
        <f t="shared" si="1"/>
        <v>10</v>
      </c>
      <c r="D12" s="85">
        <v>9408</v>
      </c>
      <c r="E12" s="4" t="s">
        <v>1333</v>
      </c>
      <c r="F12" s="93" t="s">
        <v>103</v>
      </c>
      <c r="G12" s="94" t="s">
        <v>2600</v>
      </c>
      <c r="H12" s="93" t="s">
        <v>306</v>
      </c>
      <c r="I12" s="93">
        <v>5</v>
      </c>
      <c r="J12" s="93">
        <v>0</v>
      </c>
      <c r="K12" s="93"/>
      <c r="L12" s="97">
        <v>3000</v>
      </c>
      <c r="M12" s="92" t="s">
        <v>1323</v>
      </c>
      <c r="O12" s="2"/>
      <c r="P12" s="2"/>
      <c r="Q12" s="2"/>
      <c r="R12" s="2"/>
      <c r="S12" s="4"/>
      <c r="T12" s="2"/>
      <c r="U12" s="2"/>
      <c r="V12" s="2"/>
      <c r="W12" s="25"/>
      <c r="X12" s="83"/>
      <c r="Y12" s="83"/>
      <c r="AB12" s="83"/>
      <c r="AI12" s="5" t="s">
        <v>4970</v>
      </c>
      <c r="AK12" s="5">
        <f t="shared" si="2"/>
        <v>10</v>
      </c>
    </row>
    <row r="13" spans="1:37" s="5" customFormat="1" hidden="1" x14ac:dyDescent="0.2">
      <c r="A13" s="46" t="s">
        <v>2602</v>
      </c>
      <c r="B13" s="46">
        <f t="shared" si="0"/>
        <v>17</v>
      </c>
      <c r="C13" s="46">
        <f t="shared" si="1"/>
        <v>10</v>
      </c>
      <c r="D13" s="85">
        <v>9422</v>
      </c>
      <c r="E13" s="4" t="s">
        <v>1324</v>
      </c>
      <c r="F13" s="93" t="s">
        <v>103</v>
      </c>
      <c r="G13" s="94" t="s">
        <v>1325</v>
      </c>
      <c r="H13" s="93" t="s">
        <v>306</v>
      </c>
      <c r="I13" s="93">
        <v>3</v>
      </c>
      <c r="J13" s="93">
        <v>0</v>
      </c>
      <c r="K13" s="93"/>
      <c r="L13" s="97">
        <v>4300</v>
      </c>
      <c r="M13" s="92" t="s">
        <v>1326</v>
      </c>
      <c r="O13" s="2"/>
      <c r="P13" s="2"/>
      <c r="Q13" s="2"/>
      <c r="R13" s="2"/>
      <c r="S13" s="4"/>
      <c r="T13" s="2"/>
      <c r="U13" s="2"/>
      <c r="V13" s="2"/>
      <c r="W13" s="25"/>
      <c r="X13" s="83"/>
      <c r="Y13" s="83"/>
      <c r="AB13" s="83"/>
      <c r="AK13" s="5">
        <f t="shared" si="2"/>
        <v>11</v>
      </c>
    </row>
    <row r="14" spans="1:37" s="5" customFormat="1" hidden="1" x14ac:dyDescent="0.2">
      <c r="A14" s="46" t="s">
        <v>2602</v>
      </c>
      <c r="B14" s="46">
        <f t="shared" si="0"/>
        <v>31</v>
      </c>
      <c r="C14" s="46">
        <f t="shared" si="1"/>
        <v>10</v>
      </c>
      <c r="D14" s="85">
        <v>9436</v>
      </c>
      <c r="E14" s="4" t="s">
        <v>1327</v>
      </c>
      <c r="F14" s="93" t="s">
        <v>310</v>
      </c>
      <c r="G14" s="94" t="s">
        <v>1328</v>
      </c>
      <c r="H14" s="93" t="s">
        <v>308</v>
      </c>
      <c r="I14" s="93">
        <v>1</v>
      </c>
      <c r="J14" s="93">
        <v>4</v>
      </c>
      <c r="K14" s="93"/>
      <c r="L14" s="97">
        <v>2000</v>
      </c>
      <c r="M14" s="92" t="s">
        <v>2770</v>
      </c>
      <c r="O14" s="2"/>
      <c r="P14" s="2"/>
      <c r="Q14" s="2"/>
      <c r="R14" s="2"/>
      <c r="S14" s="4"/>
      <c r="T14" s="2"/>
      <c r="U14" s="2"/>
      <c r="V14" s="2"/>
      <c r="W14" s="25"/>
      <c r="X14" s="83"/>
      <c r="Y14" s="83"/>
      <c r="AB14" s="83"/>
      <c r="AK14" s="5">
        <f t="shared" si="2"/>
        <v>12</v>
      </c>
    </row>
    <row r="15" spans="1:37" s="5" customFormat="1" hidden="1" x14ac:dyDescent="0.2">
      <c r="A15" s="46" t="s">
        <v>2771</v>
      </c>
      <c r="B15" s="46">
        <f t="shared" si="0"/>
        <v>2</v>
      </c>
      <c r="C15" s="46">
        <f t="shared" si="1"/>
        <v>10</v>
      </c>
      <c r="D15" s="85">
        <v>9772</v>
      </c>
      <c r="E15" s="4" t="s">
        <v>1333</v>
      </c>
      <c r="F15" s="93" t="s">
        <v>103</v>
      </c>
      <c r="G15" s="94" t="s">
        <v>2772</v>
      </c>
      <c r="H15" s="93" t="s">
        <v>306</v>
      </c>
      <c r="I15" s="93">
        <v>5</v>
      </c>
      <c r="J15" s="93">
        <v>0</v>
      </c>
      <c r="K15" s="93"/>
      <c r="L15" s="97">
        <v>2500</v>
      </c>
      <c r="M15" s="92" t="s">
        <v>2773</v>
      </c>
      <c r="O15" s="2"/>
      <c r="P15" s="2"/>
      <c r="Q15" s="2"/>
      <c r="R15" s="2"/>
      <c r="S15" s="4"/>
      <c r="T15" s="2"/>
      <c r="U15" s="2"/>
      <c r="V15" s="2"/>
      <c r="W15" s="25"/>
      <c r="X15" s="83"/>
      <c r="Y15" s="83"/>
      <c r="AB15" s="83"/>
      <c r="AI15" s="5" t="s">
        <v>4970</v>
      </c>
      <c r="AK15" s="5">
        <f t="shared" si="2"/>
        <v>13</v>
      </c>
    </row>
    <row r="16" spans="1:37" s="5" customFormat="1" hidden="1" x14ac:dyDescent="0.2">
      <c r="A16" s="46" t="s">
        <v>2771</v>
      </c>
      <c r="B16" s="46">
        <f t="shared" si="0"/>
        <v>16</v>
      </c>
      <c r="C16" s="46">
        <f t="shared" si="1"/>
        <v>10</v>
      </c>
      <c r="D16" s="85">
        <v>9786</v>
      </c>
      <c r="E16" s="4" t="s">
        <v>1324</v>
      </c>
      <c r="F16" s="93" t="s">
        <v>103</v>
      </c>
      <c r="G16" s="94" t="s">
        <v>2774</v>
      </c>
      <c r="H16" s="93" t="s">
        <v>306</v>
      </c>
      <c r="I16" s="93">
        <v>4</v>
      </c>
      <c r="J16" s="93">
        <v>0</v>
      </c>
      <c r="K16" s="93"/>
      <c r="L16" s="97">
        <v>3000</v>
      </c>
      <c r="M16" s="92" t="s">
        <v>2775</v>
      </c>
      <c r="O16" s="2"/>
      <c r="P16" s="2"/>
      <c r="Q16" s="2"/>
      <c r="R16" s="2"/>
      <c r="S16" s="4"/>
      <c r="T16" s="2"/>
      <c r="U16" s="2"/>
      <c r="V16" s="2"/>
      <c r="W16" s="25"/>
      <c r="X16" s="83"/>
      <c r="Y16" s="83"/>
      <c r="AB16" s="83"/>
      <c r="AK16" s="5">
        <f t="shared" si="2"/>
        <v>14</v>
      </c>
    </row>
    <row r="17" spans="1:37" s="5" customFormat="1" hidden="1" x14ac:dyDescent="0.2">
      <c r="A17" s="46" t="s">
        <v>2771</v>
      </c>
      <c r="B17" s="46">
        <f t="shared" si="0"/>
        <v>31</v>
      </c>
      <c r="C17" s="46">
        <f t="shared" si="1"/>
        <v>10</v>
      </c>
      <c r="D17" s="85">
        <v>9801</v>
      </c>
      <c r="E17" s="4" t="s">
        <v>1327</v>
      </c>
      <c r="F17" s="93" t="s">
        <v>103</v>
      </c>
      <c r="G17" s="94" t="s">
        <v>1577</v>
      </c>
      <c r="H17" s="93" t="s">
        <v>307</v>
      </c>
      <c r="I17" s="93">
        <v>0</v>
      </c>
      <c r="J17" s="93">
        <v>0</v>
      </c>
      <c r="K17" s="93"/>
      <c r="L17" s="97">
        <v>3000</v>
      </c>
      <c r="M17" s="92"/>
      <c r="O17" s="2"/>
      <c r="P17" s="2"/>
      <c r="Q17" s="2"/>
      <c r="R17" s="2"/>
      <c r="S17" s="4"/>
      <c r="T17" s="2"/>
      <c r="U17" s="2"/>
      <c r="V17" s="2"/>
      <c r="W17" s="25"/>
      <c r="X17" s="83"/>
      <c r="Y17" s="83"/>
      <c r="AB17" s="83"/>
      <c r="AK17" s="5">
        <f t="shared" si="2"/>
        <v>15</v>
      </c>
    </row>
    <row r="18" spans="1:37" s="5" customFormat="1" hidden="1" x14ac:dyDescent="0.2">
      <c r="A18" s="46" t="s">
        <v>2771</v>
      </c>
      <c r="B18" s="46">
        <f t="shared" si="0"/>
        <v>3</v>
      </c>
      <c r="C18" s="46">
        <f t="shared" si="1"/>
        <v>11</v>
      </c>
      <c r="D18" s="85">
        <v>9804</v>
      </c>
      <c r="E18" s="4" t="s">
        <v>2776</v>
      </c>
      <c r="F18" s="93" t="s">
        <v>103</v>
      </c>
      <c r="G18" s="94" t="s">
        <v>1577</v>
      </c>
      <c r="H18" s="93" t="s">
        <v>306</v>
      </c>
      <c r="I18" s="93">
        <v>2</v>
      </c>
      <c r="J18" s="93">
        <v>1</v>
      </c>
      <c r="K18" s="93"/>
      <c r="L18" s="97">
        <v>2000</v>
      </c>
      <c r="M18" s="92" t="s">
        <v>2777</v>
      </c>
      <c r="O18" s="2"/>
      <c r="P18" s="2"/>
      <c r="Q18" s="2"/>
      <c r="R18" s="2"/>
      <c r="S18" s="4"/>
      <c r="T18" s="2"/>
      <c r="U18" s="2"/>
      <c r="V18" s="2"/>
      <c r="W18" s="25"/>
      <c r="X18" s="83"/>
      <c r="Y18" s="83"/>
      <c r="AB18" s="83"/>
      <c r="AK18" s="5">
        <f t="shared" si="2"/>
        <v>16</v>
      </c>
    </row>
    <row r="19" spans="1:37" s="5" customFormat="1" hidden="1" x14ac:dyDescent="0.2">
      <c r="A19" s="46" t="s">
        <v>2771</v>
      </c>
      <c r="B19" s="46">
        <f t="shared" si="0"/>
        <v>13</v>
      </c>
      <c r="C19" s="46">
        <f t="shared" si="1"/>
        <v>11</v>
      </c>
      <c r="D19" s="85">
        <v>9814</v>
      </c>
      <c r="E19" s="4" t="s">
        <v>1791</v>
      </c>
      <c r="F19" s="93" t="s">
        <v>310</v>
      </c>
      <c r="G19" s="94" t="s">
        <v>2469</v>
      </c>
      <c r="H19" s="93" t="s">
        <v>306</v>
      </c>
      <c r="I19" s="93">
        <v>5</v>
      </c>
      <c r="J19" s="93">
        <v>1</v>
      </c>
      <c r="K19" s="93"/>
      <c r="L19" s="97">
        <v>3000</v>
      </c>
      <c r="M19" s="92" t="s">
        <v>2470</v>
      </c>
      <c r="O19" s="2"/>
      <c r="P19" s="2"/>
      <c r="Q19" s="2"/>
      <c r="R19" s="2"/>
      <c r="S19" s="4"/>
      <c r="T19" s="2"/>
      <c r="U19" s="2"/>
      <c r="V19" s="2"/>
      <c r="W19" s="25"/>
      <c r="X19" s="83"/>
      <c r="Y19" s="83"/>
      <c r="AB19" s="83"/>
      <c r="AK19" s="5">
        <f t="shared" si="2"/>
        <v>17</v>
      </c>
    </row>
    <row r="20" spans="1:37" s="5" customFormat="1" hidden="1" x14ac:dyDescent="0.2">
      <c r="A20" s="46" t="s">
        <v>2771</v>
      </c>
      <c r="B20" s="46">
        <f t="shared" si="0"/>
        <v>1</v>
      </c>
      <c r="C20" s="46">
        <f t="shared" si="1"/>
        <v>12</v>
      </c>
      <c r="D20" s="85">
        <v>9832</v>
      </c>
      <c r="E20" s="4" t="s">
        <v>2471</v>
      </c>
      <c r="F20" s="93" t="s">
        <v>103</v>
      </c>
      <c r="G20" s="94" t="s">
        <v>2472</v>
      </c>
      <c r="H20" s="93" t="s">
        <v>306</v>
      </c>
      <c r="I20" s="93">
        <v>4</v>
      </c>
      <c r="J20" s="93">
        <v>1</v>
      </c>
      <c r="K20" s="93"/>
      <c r="L20" s="97">
        <v>2931</v>
      </c>
      <c r="M20" s="92" t="s">
        <v>2473</v>
      </c>
      <c r="O20" s="2"/>
      <c r="P20" s="2"/>
      <c r="Q20" s="2"/>
      <c r="R20" s="2"/>
      <c r="S20" s="4"/>
      <c r="T20" s="2"/>
      <c r="U20" s="2"/>
      <c r="V20" s="2"/>
      <c r="W20" s="25"/>
      <c r="X20" s="83"/>
      <c r="Y20" s="83"/>
      <c r="AB20" s="83"/>
      <c r="AK20" s="5">
        <f t="shared" si="2"/>
        <v>18</v>
      </c>
    </row>
    <row r="21" spans="1:37" s="5" customFormat="1" hidden="1" x14ac:dyDescent="0.2">
      <c r="A21" s="46" t="s">
        <v>2771</v>
      </c>
      <c r="B21" s="46">
        <f t="shared" si="0"/>
        <v>11</v>
      </c>
      <c r="C21" s="46">
        <f t="shared" si="1"/>
        <v>12</v>
      </c>
      <c r="D21" s="85">
        <v>9842</v>
      </c>
      <c r="E21" s="4" t="s">
        <v>2474</v>
      </c>
      <c r="F21" s="93" t="s">
        <v>310</v>
      </c>
      <c r="G21" s="94" t="s">
        <v>3229</v>
      </c>
      <c r="H21" s="93" t="s">
        <v>308</v>
      </c>
      <c r="I21" s="93">
        <v>1</v>
      </c>
      <c r="J21" s="93">
        <v>2</v>
      </c>
      <c r="K21" s="93"/>
      <c r="L21" s="97">
        <v>11000</v>
      </c>
      <c r="M21" s="92" t="s">
        <v>2475</v>
      </c>
      <c r="O21" s="2"/>
      <c r="P21" s="2"/>
      <c r="Q21" s="2"/>
      <c r="R21" s="2"/>
      <c r="S21" s="4"/>
      <c r="T21" s="2"/>
      <c r="U21" s="2"/>
      <c r="V21" s="2"/>
      <c r="W21" s="25"/>
      <c r="X21" s="83"/>
      <c r="Y21" s="83"/>
      <c r="AB21" s="83"/>
      <c r="AK21" s="5">
        <f t="shared" si="2"/>
        <v>19</v>
      </c>
    </row>
    <row r="22" spans="1:37" s="5" customFormat="1" hidden="1" x14ac:dyDescent="0.2">
      <c r="A22" s="46" t="s">
        <v>2476</v>
      </c>
      <c r="B22" s="46">
        <f t="shared" si="0"/>
        <v>1</v>
      </c>
      <c r="C22" s="46">
        <f t="shared" si="1"/>
        <v>10</v>
      </c>
      <c r="D22" s="85">
        <v>10136</v>
      </c>
      <c r="E22" s="4" t="s">
        <v>1333</v>
      </c>
      <c r="F22" s="93" t="s">
        <v>103</v>
      </c>
      <c r="G22" s="94" t="s">
        <v>1577</v>
      </c>
      <c r="H22" s="93" t="s">
        <v>306</v>
      </c>
      <c r="I22" s="93">
        <v>4</v>
      </c>
      <c r="J22" s="93">
        <v>0</v>
      </c>
      <c r="K22" s="93"/>
      <c r="L22" s="97">
        <v>2500</v>
      </c>
      <c r="M22" s="92" t="s">
        <v>2477</v>
      </c>
      <c r="O22" s="2"/>
      <c r="P22" s="2"/>
      <c r="Q22" s="2"/>
      <c r="R22" s="2"/>
      <c r="S22" s="4"/>
      <c r="T22" s="2"/>
      <c r="U22" s="2"/>
      <c r="V22" s="2"/>
      <c r="W22" s="25"/>
      <c r="X22" s="83"/>
      <c r="Y22" s="83"/>
      <c r="AB22" s="83"/>
      <c r="AK22" s="5">
        <f t="shared" si="2"/>
        <v>20</v>
      </c>
    </row>
    <row r="23" spans="1:37" s="5" customFormat="1" hidden="1" x14ac:dyDescent="0.2">
      <c r="A23" s="46" t="s">
        <v>2476</v>
      </c>
      <c r="B23" s="46">
        <f t="shared" si="0"/>
        <v>15</v>
      </c>
      <c r="C23" s="46">
        <f t="shared" si="1"/>
        <v>10</v>
      </c>
      <c r="D23" s="85">
        <v>10150</v>
      </c>
      <c r="E23" s="4" t="s">
        <v>1324</v>
      </c>
      <c r="F23" s="93" t="s">
        <v>103</v>
      </c>
      <c r="G23" s="94" t="s">
        <v>3089</v>
      </c>
      <c r="H23" s="93" t="s">
        <v>307</v>
      </c>
      <c r="I23" s="93">
        <v>1</v>
      </c>
      <c r="J23" s="93">
        <v>1</v>
      </c>
      <c r="K23" s="93"/>
      <c r="L23" s="97">
        <v>6422</v>
      </c>
      <c r="M23" s="92" t="s">
        <v>3584</v>
      </c>
      <c r="O23" s="2"/>
      <c r="P23" s="2"/>
      <c r="Q23" s="2"/>
      <c r="R23" s="2"/>
      <c r="S23" s="4"/>
      <c r="T23" s="2"/>
      <c r="U23" s="2"/>
      <c r="V23" s="2"/>
      <c r="W23" s="25"/>
      <c r="X23" s="83"/>
      <c r="Y23" s="83"/>
      <c r="AB23" s="83"/>
      <c r="AK23" s="5">
        <f t="shared" si="2"/>
        <v>21</v>
      </c>
    </row>
    <row r="24" spans="1:37" s="5" customFormat="1" hidden="1" x14ac:dyDescent="0.2">
      <c r="A24" s="46" t="s">
        <v>2476</v>
      </c>
      <c r="B24" s="46">
        <f t="shared" si="0"/>
        <v>19</v>
      </c>
      <c r="C24" s="46">
        <f t="shared" si="1"/>
        <v>10</v>
      </c>
      <c r="D24" s="85">
        <v>10154</v>
      </c>
      <c r="E24" s="4" t="s">
        <v>3585</v>
      </c>
      <c r="F24" s="93" t="s">
        <v>310</v>
      </c>
      <c r="G24" s="94" t="s">
        <v>3586</v>
      </c>
      <c r="H24" s="93" t="s">
        <v>306</v>
      </c>
      <c r="I24" s="93">
        <v>4</v>
      </c>
      <c r="J24" s="93">
        <v>0</v>
      </c>
      <c r="K24" s="93"/>
      <c r="L24" s="97">
        <v>4073</v>
      </c>
      <c r="M24" s="92" t="s">
        <v>3587</v>
      </c>
      <c r="O24" s="2"/>
      <c r="P24" s="2"/>
      <c r="Q24" s="2"/>
      <c r="R24" s="2"/>
      <c r="S24" s="4"/>
      <c r="T24" s="2"/>
      <c r="U24" s="2"/>
      <c r="V24" s="2"/>
      <c r="W24" s="25"/>
      <c r="X24" s="83"/>
      <c r="Y24" s="83"/>
      <c r="AB24" s="83"/>
      <c r="AK24" s="5">
        <f t="shared" si="2"/>
        <v>22</v>
      </c>
    </row>
    <row r="25" spans="1:37" s="5" customFormat="1" hidden="1" x14ac:dyDescent="0.2">
      <c r="A25" s="46" t="s">
        <v>2476</v>
      </c>
      <c r="B25" s="46">
        <f t="shared" si="0"/>
        <v>29</v>
      </c>
      <c r="C25" s="46">
        <f t="shared" si="1"/>
        <v>10</v>
      </c>
      <c r="D25" s="85">
        <v>10164</v>
      </c>
      <c r="E25" s="4" t="s">
        <v>1327</v>
      </c>
      <c r="F25" s="93" t="s">
        <v>103</v>
      </c>
      <c r="G25" s="94" t="s">
        <v>851</v>
      </c>
      <c r="H25" s="93" t="s">
        <v>306</v>
      </c>
      <c r="I25" s="93">
        <v>7</v>
      </c>
      <c r="J25" s="93">
        <v>1</v>
      </c>
      <c r="K25" s="93"/>
      <c r="L25" s="97">
        <v>2685</v>
      </c>
      <c r="M25" s="92" t="s">
        <v>852</v>
      </c>
      <c r="O25" s="2"/>
      <c r="P25" s="2"/>
      <c r="Q25" s="2"/>
      <c r="R25" s="2"/>
      <c r="S25" s="4"/>
      <c r="T25" s="2"/>
      <c r="U25" s="2"/>
      <c r="V25" s="2"/>
      <c r="W25" s="25"/>
      <c r="X25" s="83"/>
      <c r="Y25" s="83"/>
      <c r="AB25" s="83"/>
      <c r="AK25" s="5">
        <f t="shared" si="2"/>
        <v>23</v>
      </c>
    </row>
    <row r="26" spans="1:37" s="5" customFormat="1" hidden="1" x14ac:dyDescent="0.2">
      <c r="A26" s="46" t="s">
        <v>2476</v>
      </c>
      <c r="B26" s="46">
        <f t="shared" si="0"/>
        <v>12</v>
      </c>
      <c r="C26" s="46">
        <f t="shared" si="1"/>
        <v>11</v>
      </c>
      <c r="D26" s="85">
        <v>10178</v>
      </c>
      <c r="E26" s="4" t="s">
        <v>1791</v>
      </c>
      <c r="F26" s="93" t="s">
        <v>310</v>
      </c>
      <c r="G26" s="94" t="s">
        <v>853</v>
      </c>
      <c r="H26" s="93" t="s">
        <v>307</v>
      </c>
      <c r="I26" s="93">
        <v>1</v>
      </c>
      <c r="J26" s="93">
        <v>1</v>
      </c>
      <c r="K26" s="93"/>
      <c r="L26" s="97">
        <v>3500</v>
      </c>
      <c r="M26" s="92" t="s">
        <v>2069</v>
      </c>
      <c r="O26" s="2"/>
      <c r="P26" s="2"/>
      <c r="Q26" s="2"/>
      <c r="R26" s="2"/>
      <c r="S26" s="4"/>
      <c r="T26" s="2"/>
      <c r="U26" s="2"/>
      <c r="V26" s="2"/>
      <c r="W26" s="25"/>
      <c r="X26" s="83"/>
      <c r="Y26" s="83"/>
      <c r="AB26" s="83"/>
      <c r="AK26" s="5">
        <f t="shared" si="2"/>
        <v>24</v>
      </c>
    </row>
    <row r="27" spans="1:37" s="5" customFormat="1" hidden="1" x14ac:dyDescent="0.2">
      <c r="A27" s="46" t="s">
        <v>2476</v>
      </c>
      <c r="B27" s="46">
        <f t="shared" si="0"/>
        <v>16</v>
      </c>
      <c r="C27" s="46">
        <f t="shared" si="1"/>
        <v>11</v>
      </c>
      <c r="D27" s="85">
        <v>10182</v>
      </c>
      <c r="E27" s="4" t="s">
        <v>1282</v>
      </c>
      <c r="F27" s="93" t="s">
        <v>103</v>
      </c>
      <c r="G27" s="94" t="s">
        <v>854</v>
      </c>
      <c r="H27" s="93" t="s">
        <v>308</v>
      </c>
      <c r="I27" s="93">
        <v>1</v>
      </c>
      <c r="J27" s="93">
        <v>2</v>
      </c>
      <c r="K27" s="93"/>
      <c r="L27" s="97">
        <v>4541</v>
      </c>
      <c r="M27" s="92" t="s">
        <v>855</v>
      </c>
      <c r="O27" s="2"/>
      <c r="P27" s="2"/>
      <c r="Q27" s="2"/>
      <c r="R27" s="2"/>
      <c r="S27" s="4"/>
      <c r="T27" s="2"/>
      <c r="U27" s="2"/>
      <c r="V27" s="2"/>
      <c r="W27" s="25"/>
      <c r="X27" s="83"/>
      <c r="Y27" s="83"/>
      <c r="AB27" s="83"/>
      <c r="AK27" s="5">
        <f t="shared" si="2"/>
        <v>25</v>
      </c>
    </row>
    <row r="28" spans="1:37" s="5" customFormat="1" hidden="1" x14ac:dyDescent="0.2">
      <c r="A28" s="46" t="s">
        <v>856</v>
      </c>
      <c r="B28" s="46">
        <f t="shared" si="0"/>
        <v>29</v>
      </c>
      <c r="C28" s="46">
        <f t="shared" si="1"/>
        <v>9</v>
      </c>
      <c r="D28" s="85">
        <v>10500</v>
      </c>
      <c r="E28" s="4" t="s">
        <v>1333</v>
      </c>
      <c r="F28" s="93" t="s">
        <v>103</v>
      </c>
      <c r="G28" s="94" t="s">
        <v>857</v>
      </c>
      <c r="H28" s="93" t="s">
        <v>306</v>
      </c>
      <c r="I28" s="93">
        <v>7</v>
      </c>
      <c r="J28" s="93">
        <v>1</v>
      </c>
      <c r="K28" s="93"/>
      <c r="L28" s="97">
        <v>3370</v>
      </c>
      <c r="M28" s="92" t="s">
        <v>858</v>
      </c>
      <c r="O28" s="2"/>
      <c r="P28" s="2"/>
      <c r="Q28" s="2"/>
      <c r="R28" s="2"/>
      <c r="S28" s="4"/>
      <c r="T28" s="2"/>
      <c r="U28" s="2"/>
      <c r="V28" s="2"/>
      <c r="W28" s="25"/>
      <c r="X28" s="83"/>
      <c r="Y28" s="83"/>
      <c r="AB28" s="83"/>
      <c r="AI28" s="5" t="s">
        <v>4969</v>
      </c>
      <c r="AK28" s="5">
        <f t="shared" si="2"/>
        <v>26</v>
      </c>
    </row>
    <row r="29" spans="1:37" s="5" customFormat="1" hidden="1" x14ac:dyDescent="0.2">
      <c r="A29" s="46" t="s">
        <v>856</v>
      </c>
      <c r="B29" s="46">
        <f t="shared" si="0"/>
        <v>13</v>
      </c>
      <c r="C29" s="46">
        <f t="shared" si="1"/>
        <v>10</v>
      </c>
      <c r="D29" s="85">
        <v>10514</v>
      </c>
      <c r="E29" s="4" t="s">
        <v>1324</v>
      </c>
      <c r="F29" s="93" t="s">
        <v>103</v>
      </c>
      <c r="G29" s="94" t="s">
        <v>859</v>
      </c>
      <c r="H29" s="93" t="s">
        <v>306</v>
      </c>
      <c r="I29" s="93">
        <v>2</v>
      </c>
      <c r="J29" s="93">
        <v>1</v>
      </c>
      <c r="K29" s="93"/>
      <c r="L29" s="97">
        <v>2000</v>
      </c>
      <c r="M29" s="92" t="s">
        <v>860</v>
      </c>
      <c r="O29" s="2"/>
      <c r="P29" s="2"/>
      <c r="Q29" s="2"/>
      <c r="R29" s="2"/>
      <c r="S29" s="4"/>
      <c r="T29" s="2"/>
      <c r="U29" s="2"/>
      <c r="V29" s="2"/>
      <c r="W29" s="25"/>
      <c r="X29" s="83"/>
      <c r="Y29" s="83"/>
      <c r="AB29" s="83"/>
      <c r="AK29" s="5">
        <f t="shared" si="2"/>
        <v>27</v>
      </c>
    </row>
    <row r="30" spans="1:37" s="5" customFormat="1" hidden="1" x14ac:dyDescent="0.2">
      <c r="A30" s="46" t="s">
        <v>856</v>
      </c>
      <c r="B30" s="46">
        <f t="shared" si="0"/>
        <v>27</v>
      </c>
      <c r="C30" s="46">
        <f t="shared" si="1"/>
        <v>10</v>
      </c>
      <c r="D30" s="85">
        <v>10528</v>
      </c>
      <c r="E30" s="4" t="s">
        <v>1327</v>
      </c>
      <c r="F30" s="93" t="s">
        <v>103</v>
      </c>
      <c r="G30" s="94" t="s">
        <v>861</v>
      </c>
      <c r="H30" s="93" t="s">
        <v>306</v>
      </c>
      <c r="I30" s="93">
        <v>3</v>
      </c>
      <c r="J30" s="93">
        <v>0</v>
      </c>
      <c r="K30" s="93"/>
      <c r="L30" s="97">
        <v>2000</v>
      </c>
      <c r="M30" s="92" t="s">
        <v>862</v>
      </c>
      <c r="O30" s="2"/>
      <c r="P30" s="2"/>
      <c r="Q30" s="2"/>
      <c r="R30" s="2"/>
      <c r="S30" s="4"/>
      <c r="T30" s="2"/>
      <c r="U30" s="2"/>
      <c r="V30" s="2"/>
      <c r="W30" s="25"/>
      <c r="X30" s="83"/>
      <c r="Y30" s="83"/>
      <c r="AB30" s="83"/>
      <c r="AK30" s="5">
        <f t="shared" si="2"/>
        <v>28</v>
      </c>
    </row>
    <row r="31" spans="1:37" s="5" customFormat="1" hidden="1" x14ac:dyDescent="0.2">
      <c r="A31" s="46" t="s">
        <v>856</v>
      </c>
      <c r="B31" s="46">
        <f t="shared" si="0"/>
        <v>10</v>
      </c>
      <c r="C31" s="46">
        <f t="shared" si="1"/>
        <v>11</v>
      </c>
      <c r="D31" s="85">
        <v>10542</v>
      </c>
      <c r="E31" s="4" t="s">
        <v>1791</v>
      </c>
      <c r="F31" s="93" t="s">
        <v>310</v>
      </c>
      <c r="G31" s="94" t="s">
        <v>863</v>
      </c>
      <c r="H31" s="93" t="s">
        <v>307</v>
      </c>
      <c r="I31" s="93">
        <v>0</v>
      </c>
      <c r="J31" s="93">
        <v>0</v>
      </c>
      <c r="K31" s="93"/>
      <c r="L31" s="97">
        <v>5541</v>
      </c>
      <c r="M31" s="92"/>
      <c r="O31" s="2"/>
      <c r="P31" s="2"/>
      <c r="Q31" s="2"/>
      <c r="R31" s="2"/>
      <c r="S31" s="4"/>
      <c r="T31" s="2"/>
      <c r="U31" s="2"/>
      <c r="V31" s="2"/>
      <c r="W31" s="25"/>
      <c r="X31" s="83"/>
      <c r="Y31" s="83"/>
      <c r="AB31" s="83"/>
      <c r="AK31" s="5">
        <f t="shared" si="2"/>
        <v>29</v>
      </c>
    </row>
    <row r="32" spans="1:37" s="5" customFormat="1" hidden="1" x14ac:dyDescent="0.2">
      <c r="A32" s="46" t="s">
        <v>856</v>
      </c>
      <c r="B32" s="46">
        <f t="shared" si="0"/>
        <v>14</v>
      </c>
      <c r="C32" s="46">
        <f t="shared" si="1"/>
        <v>11</v>
      </c>
      <c r="D32" s="85">
        <v>10546</v>
      </c>
      <c r="E32" s="4" t="s">
        <v>1282</v>
      </c>
      <c r="F32" s="93" t="s">
        <v>103</v>
      </c>
      <c r="G32" s="94" t="s">
        <v>864</v>
      </c>
      <c r="H32" s="93" t="s">
        <v>307</v>
      </c>
      <c r="I32" s="93">
        <v>2</v>
      </c>
      <c r="J32" s="93">
        <v>2</v>
      </c>
      <c r="K32" s="93"/>
      <c r="L32" s="97">
        <v>4370</v>
      </c>
      <c r="M32" s="92" t="s">
        <v>865</v>
      </c>
      <c r="O32" s="2"/>
      <c r="P32" s="2"/>
      <c r="Q32" s="2"/>
      <c r="R32" s="2"/>
      <c r="S32" s="4"/>
      <c r="T32" s="2"/>
      <c r="U32" s="2"/>
      <c r="V32" s="2"/>
      <c r="W32" s="25" t="s">
        <v>1046</v>
      </c>
      <c r="X32" s="83"/>
      <c r="Y32" s="83"/>
      <c r="AB32" s="83"/>
      <c r="AK32" s="5">
        <f t="shared" si="2"/>
        <v>30</v>
      </c>
    </row>
    <row r="33" spans="1:37" s="5" customFormat="1" hidden="1" x14ac:dyDescent="0.2">
      <c r="A33" s="46" t="s">
        <v>856</v>
      </c>
      <c r="B33" s="46">
        <f t="shared" si="0"/>
        <v>19</v>
      </c>
      <c r="C33" s="46">
        <f t="shared" si="1"/>
        <v>11</v>
      </c>
      <c r="D33" s="85">
        <v>10551</v>
      </c>
      <c r="E33" s="4" t="s">
        <v>3980</v>
      </c>
      <c r="F33" s="93" t="s">
        <v>2592</v>
      </c>
      <c r="G33" s="94" t="s">
        <v>863</v>
      </c>
      <c r="H33" s="93" t="s">
        <v>306</v>
      </c>
      <c r="I33" s="93">
        <v>3</v>
      </c>
      <c r="J33" s="93">
        <v>2</v>
      </c>
      <c r="K33" s="93"/>
      <c r="L33" s="97">
        <v>6843</v>
      </c>
      <c r="M33" s="92" t="s">
        <v>866</v>
      </c>
      <c r="O33" s="2"/>
      <c r="P33" s="2"/>
      <c r="Q33" s="2"/>
      <c r="R33" s="2"/>
      <c r="S33" s="4"/>
      <c r="T33" s="2"/>
      <c r="U33" s="2"/>
      <c r="V33" s="2"/>
      <c r="W33" s="25" t="s">
        <v>867</v>
      </c>
      <c r="X33" s="83"/>
      <c r="Y33" s="83"/>
      <c r="AB33" s="83"/>
      <c r="AK33" s="5">
        <f t="shared" si="2"/>
        <v>31</v>
      </c>
    </row>
    <row r="34" spans="1:37" s="5" customFormat="1" hidden="1" x14ac:dyDescent="0.2">
      <c r="A34" s="46" t="s">
        <v>856</v>
      </c>
      <c r="B34" s="46">
        <f t="shared" si="0"/>
        <v>24</v>
      </c>
      <c r="C34" s="46">
        <f t="shared" si="1"/>
        <v>11</v>
      </c>
      <c r="D34" s="85">
        <v>10556</v>
      </c>
      <c r="E34" s="4" t="s">
        <v>2471</v>
      </c>
      <c r="F34" s="93" t="s">
        <v>103</v>
      </c>
      <c r="G34" s="94" t="s">
        <v>1611</v>
      </c>
      <c r="H34" s="93" t="s">
        <v>308</v>
      </c>
      <c r="I34" s="93">
        <v>0</v>
      </c>
      <c r="J34" s="93">
        <v>1</v>
      </c>
      <c r="K34" s="93"/>
      <c r="L34" s="97">
        <v>6957</v>
      </c>
      <c r="M34" s="92"/>
      <c r="O34" s="2"/>
      <c r="P34" s="2"/>
      <c r="Q34" s="2"/>
      <c r="R34" s="2"/>
      <c r="S34" s="4"/>
      <c r="T34" s="2"/>
      <c r="U34" s="2"/>
      <c r="V34" s="2"/>
      <c r="W34" s="25"/>
      <c r="X34" s="83"/>
      <c r="Y34" s="83"/>
      <c r="AB34" s="83"/>
      <c r="AK34" s="5">
        <f t="shared" si="2"/>
        <v>32</v>
      </c>
    </row>
    <row r="35" spans="1:37" s="5" customFormat="1" hidden="1" x14ac:dyDescent="0.2">
      <c r="A35" s="46">
        <v>1</v>
      </c>
      <c r="B35" s="46">
        <f t="shared" si="0"/>
        <v>16</v>
      </c>
      <c r="C35" s="46">
        <f t="shared" si="1"/>
        <v>11</v>
      </c>
      <c r="D35" s="85">
        <v>10913</v>
      </c>
      <c r="E35" s="4" t="s">
        <v>1791</v>
      </c>
      <c r="F35" s="93" t="s">
        <v>310</v>
      </c>
      <c r="G35" s="92" t="s">
        <v>3586</v>
      </c>
      <c r="H35" s="93" t="s">
        <v>306</v>
      </c>
      <c r="I35" s="93">
        <v>3</v>
      </c>
      <c r="J35" s="93">
        <v>1</v>
      </c>
      <c r="K35" s="93"/>
      <c r="L35" s="97">
        <v>8089</v>
      </c>
      <c r="M35" s="92" t="s">
        <v>1189</v>
      </c>
      <c r="O35" s="2"/>
      <c r="P35" s="2"/>
      <c r="Q35" s="2"/>
      <c r="R35" s="2"/>
      <c r="S35" s="4"/>
      <c r="T35" s="2"/>
      <c r="U35" s="2"/>
      <c r="V35" s="2"/>
      <c r="W35" s="25"/>
      <c r="X35" s="83"/>
      <c r="Y35" s="83"/>
      <c r="AB35" s="83"/>
      <c r="AK35" s="5">
        <f t="shared" si="2"/>
        <v>33</v>
      </c>
    </row>
    <row r="36" spans="1:37" s="5" customFormat="1" hidden="1" x14ac:dyDescent="0.2">
      <c r="A36" s="46">
        <v>1</v>
      </c>
      <c r="B36" s="46">
        <f t="shared" si="0"/>
        <v>30</v>
      </c>
      <c r="C36" s="46">
        <f t="shared" si="1"/>
        <v>11</v>
      </c>
      <c r="D36" s="85">
        <v>10927</v>
      </c>
      <c r="E36" s="4" t="s">
        <v>2471</v>
      </c>
      <c r="F36" s="93" t="s">
        <v>103</v>
      </c>
      <c r="G36" s="94" t="s">
        <v>661</v>
      </c>
      <c r="H36" s="93" t="s">
        <v>307</v>
      </c>
      <c r="I36" s="93">
        <v>2</v>
      </c>
      <c r="J36" s="93">
        <v>2</v>
      </c>
      <c r="K36" s="93"/>
      <c r="L36" s="97">
        <v>5580</v>
      </c>
      <c r="M36" s="92" t="s">
        <v>1836</v>
      </c>
      <c r="O36" s="2"/>
      <c r="P36" s="2"/>
      <c r="Q36" s="2"/>
      <c r="R36" s="2"/>
      <c r="S36" s="4"/>
      <c r="T36" s="2"/>
      <c r="U36" s="2"/>
      <c r="V36" s="2"/>
      <c r="W36" s="25"/>
      <c r="X36" s="83"/>
      <c r="Y36" s="83"/>
      <c r="AB36" s="83"/>
      <c r="AK36" s="5">
        <f t="shared" si="2"/>
        <v>34</v>
      </c>
    </row>
    <row r="37" spans="1:37" s="5" customFormat="1" hidden="1" x14ac:dyDescent="0.2">
      <c r="A37" s="46">
        <v>1</v>
      </c>
      <c r="B37" s="46">
        <f t="shared" si="0"/>
        <v>5</v>
      </c>
      <c r="C37" s="46">
        <f t="shared" si="1"/>
        <v>12</v>
      </c>
      <c r="D37" s="85">
        <v>10932</v>
      </c>
      <c r="E37" s="4" t="s">
        <v>1190</v>
      </c>
      <c r="F37" s="93" t="s">
        <v>310</v>
      </c>
      <c r="G37" s="94" t="s">
        <v>1412</v>
      </c>
      <c r="H37" s="93" t="s">
        <v>306</v>
      </c>
      <c r="I37" s="93">
        <v>1</v>
      </c>
      <c r="J37" s="93">
        <v>0</v>
      </c>
      <c r="K37" s="93"/>
      <c r="L37" s="97">
        <v>4882</v>
      </c>
      <c r="M37" s="92" t="s">
        <v>2069</v>
      </c>
      <c r="O37" s="2"/>
      <c r="P37" s="2"/>
      <c r="Q37" s="2"/>
      <c r="R37" s="2"/>
      <c r="S37" s="4"/>
      <c r="T37" s="2"/>
      <c r="U37" s="2"/>
      <c r="V37" s="2"/>
      <c r="W37" s="25"/>
      <c r="X37" s="83"/>
      <c r="Y37" s="83"/>
      <c r="AB37" s="83"/>
      <c r="AK37" s="5">
        <f t="shared" si="2"/>
        <v>35</v>
      </c>
    </row>
    <row r="38" spans="1:37" s="5" customFormat="1" hidden="1" x14ac:dyDescent="0.2">
      <c r="A38" s="46">
        <v>1</v>
      </c>
      <c r="B38" s="46">
        <f t="shared" si="0"/>
        <v>14</v>
      </c>
      <c r="C38" s="46">
        <f t="shared" si="1"/>
        <v>12</v>
      </c>
      <c r="D38" s="85">
        <v>10941</v>
      </c>
      <c r="E38" s="4" t="s">
        <v>2474</v>
      </c>
      <c r="F38" s="93" t="s">
        <v>310</v>
      </c>
      <c r="G38" s="94" t="s">
        <v>537</v>
      </c>
      <c r="H38" s="93" t="s">
        <v>306</v>
      </c>
      <c r="I38" s="93">
        <v>4</v>
      </c>
      <c r="J38" s="93">
        <v>1</v>
      </c>
      <c r="K38" s="93"/>
      <c r="L38" s="97">
        <v>11000</v>
      </c>
      <c r="M38" s="92" t="s">
        <v>1191</v>
      </c>
      <c r="O38" s="2"/>
      <c r="P38" s="2"/>
      <c r="Q38" s="2"/>
      <c r="R38" s="2"/>
      <c r="S38" s="4"/>
      <c r="T38" s="2"/>
      <c r="U38" s="2"/>
      <c r="V38" s="2"/>
      <c r="W38" s="25"/>
      <c r="X38" s="83"/>
      <c r="Y38" s="83"/>
      <c r="AB38" s="83"/>
      <c r="AK38" s="5">
        <f t="shared" si="2"/>
        <v>36</v>
      </c>
    </row>
    <row r="39" spans="1:37" s="5" customFormat="1" hidden="1" x14ac:dyDescent="0.2">
      <c r="A39" s="46">
        <v>1</v>
      </c>
      <c r="B39" s="46">
        <f t="shared" si="0"/>
        <v>11</v>
      </c>
      <c r="C39" s="46">
        <f t="shared" si="1"/>
        <v>1</v>
      </c>
      <c r="D39" s="85">
        <v>10969</v>
      </c>
      <c r="E39" s="4" t="s">
        <v>1192</v>
      </c>
      <c r="F39" s="93" t="s">
        <v>310</v>
      </c>
      <c r="G39" s="94" t="s">
        <v>1193</v>
      </c>
      <c r="H39" s="93" t="s">
        <v>307</v>
      </c>
      <c r="I39" s="93">
        <v>1</v>
      </c>
      <c r="J39" s="93">
        <v>1</v>
      </c>
      <c r="K39" s="93"/>
      <c r="L39" s="97">
        <v>38674</v>
      </c>
      <c r="M39" s="92" t="s">
        <v>2572</v>
      </c>
      <c r="O39" s="2"/>
      <c r="P39" s="2"/>
      <c r="Q39" s="2"/>
      <c r="R39" s="2"/>
      <c r="S39" s="4"/>
      <c r="T39" s="2"/>
      <c r="U39" s="2"/>
      <c r="V39" s="2"/>
      <c r="W39" s="25"/>
      <c r="X39" s="83"/>
      <c r="Y39" s="83"/>
      <c r="AB39" s="83"/>
      <c r="AK39" s="5">
        <f t="shared" si="2"/>
        <v>37</v>
      </c>
    </row>
    <row r="40" spans="1:37" s="5" customFormat="1" hidden="1" x14ac:dyDescent="0.2">
      <c r="A40" s="46">
        <v>1</v>
      </c>
      <c r="B40" s="46">
        <f t="shared" si="0"/>
        <v>15</v>
      </c>
      <c r="C40" s="46">
        <f t="shared" si="1"/>
        <v>1</v>
      </c>
      <c r="D40" s="85">
        <v>10973</v>
      </c>
      <c r="E40" s="4" t="s">
        <v>1194</v>
      </c>
      <c r="F40" s="93" t="s">
        <v>103</v>
      </c>
      <c r="G40" s="94" t="s">
        <v>1195</v>
      </c>
      <c r="H40" s="93" t="s">
        <v>308</v>
      </c>
      <c r="I40" s="93">
        <v>1</v>
      </c>
      <c r="J40" s="93">
        <v>2</v>
      </c>
      <c r="K40" s="93"/>
      <c r="L40" s="97">
        <v>12583</v>
      </c>
      <c r="M40" s="92" t="s">
        <v>258</v>
      </c>
      <c r="O40" s="2"/>
      <c r="P40" s="2"/>
      <c r="Q40" s="2"/>
      <c r="R40" s="2"/>
      <c r="S40" s="4"/>
      <c r="T40" s="2"/>
      <c r="U40" s="2"/>
      <c r="V40" s="2"/>
      <c r="W40" s="25"/>
      <c r="X40" s="83"/>
      <c r="Y40" s="83"/>
      <c r="AB40" s="83"/>
      <c r="AK40" s="5">
        <f t="shared" si="2"/>
        <v>38</v>
      </c>
    </row>
    <row r="41" spans="1:37" s="5" customFormat="1" hidden="1" x14ac:dyDescent="0.2">
      <c r="A41" s="46">
        <v>2</v>
      </c>
      <c r="B41" s="46">
        <f t="shared" si="0"/>
        <v>29</v>
      </c>
      <c r="C41" s="46">
        <f t="shared" si="1"/>
        <v>11</v>
      </c>
      <c r="D41" s="85">
        <v>11291</v>
      </c>
      <c r="E41" s="4" t="s">
        <v>2471</v>
      </c>
      <c r="F41" s="93" t="s">
        <v>103</v>
      </c>
      <c r="G41" s="94" t="s">
        <v>1196</v>
      </c>
      <c r="H41" s="93" t="s">
        <v>306</v>
      </c>
      <c r="I41" s="93">
        <v>3</v>
      </c>
      <c r="J41" s="93">
        <v>1</v>
      </c>
      <c r="K41" s="93"/>
      <c r="L41" s="97">
        <v>4236</v>
      </c>
      <c r="M41" s="92" t="s">
        <v>1197</v>
      </c>
      <c r="O41" s="2"/>
      <c r="P41" s="2"/>
      <c r="Q41" s="2"/>
      <c r="R41" s="2"/>
      <c r="S41" s="4"/>
      <c r="T41" s="2"/>
      <c r="U41" s="2"/>
      <c r="V41" s="2"/>
      <c r="W41" s="25"/>
      <c r="X41" s="83"/>
      <c r="Y41" s="83"/>
      <c r="AB41" s="83"/>
      <c r="AK41" s="5">
        <f t="shared" si="2"/>
        <v>39</v>
      </c>
    </row>
    <row r="42" spans="1:37" s="5" customFormat="1" hidden="1" x14ac:dyDescent="0.2">
      <c r="A42" s="46">
        <v>2</v>
      </c>
      <c r="B42" s="46">
        <f t="shared" si="0"/>
        <v>13</v>
      </c>
      <c r="C42" s="46">
        <f t="shared" si="1"/>
        <v>12</v>
      </c>
      <c r="D42" s="85">
        <v>11305</v>
      </c>
      <c r="E42" s="4" t="s">
        <v>2474</v>
      </c>
      <c r="F42" s="93" t="s">
        <v>310</v>
      </c>
      <c r="G42" s="94" t="s">
        <v>2847</v>
      </c>
      <c r="H42" s="93" t="s">
        <v>307</v>
      </c>
      <c r="I42" s="93">
        <v>1</v>
      </c>
      <c r="J42" s="93">
        <v>1</v>
      </c>
      <c r="K42" s="93"/>
      <c r="L42" s="97">
        <v>3000</v>
      </c>
      <c r="M42" s="92" t="s">
        <v>1684</v>
      </c>
      <c r="O42" s="2"/>
      <c r="P42" s="2"/>
      <c r="Q42" s="2"/>
      <c r="R42" s="2"/>
      <c r="S42" s="4"/>
      <c r="T42" s="2"/>
      <c r="U42" s="2"/>
      <c r="V42" s="2"/>
      <c r="W42" s="25"/>
      <c r="X42" s="83"/>
      <c r="Y42" s="83"/>
      <c r="AB42" s="83"/>
      <c r="AK42" s="5">
        <f t="shared" si="2"/>
        <v>40</v>
      </c>
    </row>
    <row r="43" spans="1:37" s="5" customFormat="1" hidden="1" x14ac:dyDescent="0.2">
      <c r="A43" s="46">
        <v>2</v>
      </c>
      <c r="B43" s="46">
        <f t="shared" si="0"/>
        <v>18</v>
      </c>
      <c r="C43" s="46">
        <f t="shared" si="1"/>
        <v>12</v>
      </c>
      <c r="D43" s="85">
        <v>11310</v>
      </c>
      <c r="E43" s="4" t="s">
        <v>1198</v>
      </c>
      <c r="F43" s="93" t="s">
        <v>103</v>
      </c>
      <c r="G43" s="94" t="s">
        <v>2072</v>
      </c>
      <c r="H43" s="93" t="s">
        <v>306</v>
      </c>
      <c r="I43" s="93">
        <v>3</v>
      </c>
      <c r="J43" s="93">
        <v>2</v>
      </c>
      <c r="K43" s="93"/>
      <c r="L43" s="97">
        <v>2206</v>
      </c>
      <c r="M43" s="92" t="s">
        <v>1199</v>
      </c>
      <c r="O43" s="2"/>
      <c r="P43" s="2"/>
      <c r="Q43" s="2"/>
      <c r="R43" s="2"/>
      <c r="S43" s="4"/>
      <c r="T43" s="2"/>
      <c r="U43" s="2"/>
      <c r="V43" s="2"/>
      <c r="W43" s="25"/>
      <c r="X43" s="83"/>
      <c r="Y43" s="83"/>
      <c r="AB43" s="83"/>
      <c r="AK43" s="5">
        <f t="shared" si="2"/>
        <v>41</v>
      </c>
    </row>
    <row r="44" spans="1:37" s="5" customFormat="1" hidden="1" x14ac:dyDescent="0.2">
      <c r="A44" s="46">
        <v>2</v>
      </c>
      <c r="B44" s="46">
        <f t="shared" si="0"/>
        <v>10</v>
      </c>
      <c r="C44" s="46">
        <f t="shared" si="1"/>
        <v>1</v>
      </c>
      <c r="D44" s="85">
        <v>11333</v>
      </c>
      <c r="E44" s="4" t="s">
        <v>1192</v>
      </c>
      <c r="F44" s="93" t="s">
        <v>310</v>
      </c>
      <c r="G44" s="94" t="s">
        <v>1200</v>
      </c>
      <c r="H44" s="93" t="s">
        <v>307</v>
      </c>
      <c r="I44" s="93">
        <v>1</v>
      </c>
      <c r="J44" s="93">
        <v>1</v>
      </c>
      <c r="K44" s="93"/>
      <c r="L44" s="97">
        <v>31821</v>
      </c>
      <c r="M44" s="92" t="s">
        <v>2665</v>
      </c>
      <c r="O44" s="2"/>
      <c r="P44" s="2"/>
      <c r="Q44" s="2"/>
      <c r="R44" s="2"/>
      <c r="S44" s="4"/>
      <c r="T44" s="2"/>
      <c r="U44" s="2"/>
      <c r="V44" s="2"/>
      <c r="W44" s="25"/>
      <c r="X44" s="83"/>
      <c r="Y44" s="83"/>
      <c r="AB44" s="83"/>
      <c r="AK44" s="5">
        <f t="shared" si="2"/>
        <v>42</v>
      </c>
    </row>
    <row r="45" spans="1:37" s="5" customFormat="1" hidden="1" x14ac:dyDescent="0.2">
      <c r="A45" s="46">
        <v>2</v>
      </c>
      <c r="B45" s="46">
        <f t="shared" si="0"/>
        <v>14</v>
      </c>
      <c r="C45" s="46">
        <f t="shared" si="1"/>
        <v>1</v>
      </c>
      <c r="D45" s="85">
        <v>11337</v>
      </c>
      <c r="E45" s="4" t="s">
        <v>1194</v>
      </c>
      <c r="F45" s="93" t="s">
        <v>103</v>
      </c>
      <c r="G45" s="94" t="s">
        <v>1201</v>
      </c>
      <c r="H45" s="93" t="s">
        <v>308</v>
      </c>
      <c r="I45" s="93">
        <v>0</v>
      </c>
      <c r="J45" s="93">
        <v>2</v>
      </c>
      <c r="K45" s="93"/>
      <c r="L45" s="97">
        <v>12721</v>
      </c>
      <c r="M45" s="92"/>
      <c r="O45" s="2"/>
      <c r="P45" s="2"/>
      <c r="Q45" s="2"/>
      <c r="R45" s="2"/>
      <c r="S45" s="4"/>
      <c r="T45" s="2"/>
      <c r="U45" s="2"/>
      <c r="V45" s="2"/>
      <c r="W45" s="25"/>
      <c r="X45" s="83"/>
      <c r="Y45" s="83"/>
      <c r="AB45" s="83"/>
      <c r="AK45" s="5">
        <f t="shared" si="2"/>
        <v>43</v>
      </c>
    </row>
    <row r="46" spans="1:37" s="5" customFormat="1" hidden="1" x14ac:dyDescent="0.2">
      <c r="A46" s="46">
        <v>3</v>
      </c>
      <c r="B46" s="46">
        <f t="shared" si="0"/>
        <v>28</v>
      </c>
      <c r="C46" s="46">
        <f t="shared" si="1"/>
        <v>11</v>
      </c>
      <c r="D46" s="85">
        <v>11655</v>
      </c>
      <c r="E46" s="4" t="s">
        <v>2471</v>
      </c>
      <c r="F46" s="93" t="s">
        <v>310</v>
      </c>
      <c r="G46" s="94" t="s">
        <v>1612</v>
      </c>
      <c r="H46" s="93" t="s">
        <v>308</v>
      </c>
      <c r="I46" s="93">
        <v>1</v>
      </c>
      <c r="J46" s="93">
        <v>3</v>
      </c>
      <c r="K46" s="93"/>
      <c r="L46" s="97">
        <v>3371</v>
      </c>
      <c r="M46" s="92" t="s">
        <v>2340</v>
      </c>
      <c r="O46" s="2"/>
      <c r="P46" s="2"/>
      <c r="Q46" s="2"/>
      <c r="R46" s="2"/>
      <c r="S46" s="4"/>
      <c r="T46" s="2"/>
      <c r="U46" s="2"/>
      <c r="V46" s="2"/>
      <c r="W46" s="25"/>
      <c r="X46" s="83"/>
      <c r="Y46" s="83"/>
      <c r="AB46" s="83"/>
      <c r="AK46" s="5">
        <f t="shared" si="2"/>
        <v>44</v>
      </c>
    </row>
    <row r="47" spans="1:37" s="5" customFormat="1" hidden="1" x14ac:dyDescent="0.2">
      <c r="A47" s="46">
        <v>4</v>
      </c>
      <c r="B47" s="46">
        <f t="shared" si="0"/>
        <v>26</v>
      </c>
      <c r="C47" s="46">
        <f t="shared" si="1"/>
        <v>11</v>
      </c>
      <c r="D47" s="85">
        <v>12019</v>
      </c>
      <c r="E47" s="4" t="s">
        <v>2471</v>
      </c>
      <c r="F47" s="93" t="s">
        <v>103</v>
      </c>
      <c r="G47" s="94" t="s">
        <v>3089</v>
      </c>
      <c r="H47" s="93" t="s">
        <v>308</v>
      </c>
      <c r="I47" s="93">
        <v>1</v>
      </c>
      <c r="J47" s="93">
        <v>3</v>
      </c>
      <c r="K47" s="93"/>
      <c r="L47" s="97">
        <v>8958</v>
      </c>
      <c r="M47" s="92" t="s">
        <v>2644</v>
      </c>
      <c r="O47" s="2"/>
      <c r="P47" s="2"/>
      <c r="Q47" s="2"/>
      <c r="R47" s="2"/>
      <c r="S47" s="4"/>
      <c r="T47" s="2"/>
      <c r="U47" s="2"/>
      <c r="V47" s="2"/>
      <c r="W47" s="25"/>
      <c r="X47" s="83"/>
      <c r="Y47" s="83"/>
      <c r="AB47" s="83"/>
      <c r="AK47" s="5">
        <f t="shared" si="2"/>
        <v>45</v>
      </c>
    </row>
    <row r="48" spans="1:37" s="5" customFormat="1" hidden="1" x14ac:dyDescent="0.2">
      <c r="A48" s="46">
        <v>5</v>
      </c>
      <c r="B48" s="46">
        <f t="shared" si="0"/>
        <v>25</v>
      </c>
      <c r="C48" s="46">
        <f t="shared" si="1"/>
        <v>11</v>
      </c>
      <c r="D48" s="85">
        <v>12383</v>
      </c>
      <c r="E48" s="4" t="s">
        <v>2471</v>
      </c>
      <c r="F48" s="93" t="s">
        <v>103</v>
      </c>
      <c r="G48" s="94" t="s">
        <v>1113</v>
      </c>
      <c r="H48" s="93" t="s">
        <v>308</v>
      </c>
      <c r="I48" s="93">
        <v>2</v>
      </c>
      <c r="J48" s="93">
        <v>3</v>
      </c>
      <c r="K48" s="93"/>
      <c r="L48" s="97">
        <v>6734</v>
      </c>
      <c r="M48" s="92" t="s">
        <v>580</v>
      </c>
      <c r="O48" s="2"/>
      <c r="P48" s="2"/>
      <c r="Q48" s="2"/>
      <c r="R48" s="2"/>
      <c r="S48" s="4"/>
      <c r="T48" s="2"/>
      <c r="U48" s="2"/>
      <c r="V48" s="2"/>
      <c r="W48" s="25"/>
      <c r="X48" s="83"/>
      <c r="Y48" s="83"/>
      <c r="AB48" s="83"/>
      <c r="AK48" s="5">
        <f t="shared" si="2"/>
        <v>46</v>
      </c>
    </row>
    <row r="49" spans="1:37" s="5" customFormat="1" hidden="1" x14ac:dyDescent="0.2">
      <c r="A49" s="46">
        <v>6</v>
      </c>
      <c r="B49" s="46">
        <f t="shared" si="0"/>
        <v>24</v>
      </c>
      <c r="C49" s="46">
        <f t="shared" si="1"/>
        <v>11</v>
      </c>
      <c r="D49" s="85">
        <v>12747</v>
      </c>
      <c r="E49" s="4" t="s">
        <v>2471</v>
      </c>
      <c r="F49" s="93" t="s">
        <v>310</v>
      </c>
      <c r="G49" s="94" t="s">
        <v>581</v>
      </c>
      <c r="H49" s="93" t="s">
        <v>306</v>
      </c>
      <c r="I49" s="93">
        <v>3</v>
      </c>
      <c r="J49" s="93">
        <v>2</v>
      </c>
      <c r="K49" s="93"/>
      <c r="L49" s="97">
        <v>6067</v>
      </c>
      <c r="M49" s="92" t="s">
        <v>315</v>
      </c>
      <c r="O49" s="2"/>
      <c r="P49" s="2"/>
      <c r="Q49" s="2"/>
      <c r="R49" s="2"/>
      <c r="S49" s="4"/>
      <c r="T49" s="2"/>
      <c r="U49" s="2"/>
      <c r="V49" s="2"/>
      <c r="W49" s="25"/>
      <c r="X49" s="83"/>
      <c r="Y49" s="83"/>
      <c r="AB49" s="83"/>
      <c r="AK49" s="5">
        <f t="shared" si="2"/>
        <v>47</v>
      </c>
    </row>
    <row r="50" spans="1:37" s="5" customFormat="1" hidden="1" x14ac:dyDescent="0.2">
      <c r="A50" s="46">
        <v>6</v>
      </c>
      <c r="B50" s="46">
        <f t="shared" si="0"/>
        <v>8</v>
      </c>
      <c r="C50" s="46">
        <f t="shared" si="1"/>
        <v>12</v>
      </c>
      <c r="D50" s="85">
        <v>12761</v>
      </c>
      <c r="E50" s="4" t="s">
        <v>2474</v>
      </c>
      <c r="F50" s="93" t="s">
        <v>103</v>
      </c>
      <c r="G50" s="94" t="s">
        <v>2845</v>
      </c>
      <c r="H50" s="93" t="s">
        <v>306</v>
      </c>
      <c r="I50" s="93">
        <v>1</v>
      </c>
      <c r="J50" s="93">
        <v>0</v>
      </c>
      <c r="K50" s="93"/>
      <c r="L50" s="97">
        <v>6039</v>
      </c>
      <c r="M50" s="92" t="s">
        <v>3148</v>
      </c>
      <c r="O50" s="2"/>
      <c r="P50" s="2"/>
      <c r="Q50" s="2"/>
      <c r="R50" s="2"/>
      <c r="S50" s="4"/>
      <c r="T50" s="2"/>
      <c r="U50" s="2"/>
      <c r="V50" s="2"/>
      <c r="W50" s="25"/>
      <c r="X50" s="83"/>
      <c r="Y50" s="83"/>
      <c r="AB50" s="83"/>
      <c r="AK50" s="5">
        <f t="shared" si="2"/>
        <v>48</v>
      </c>
    </row>
    <row r="51" spans="1:37" s="5" customFormat="1" hidden="1" x14ac:dyDescent="0.2">
      <c r="A51" s="46">
        <v>6</v>
      </c>
      <c r="B51" s="46">
        <f t="shared" si="0"/>
        <v>12</v>
      </c>
      <c r="C51" s="46">
        <f t="shared" si="1"/>
        <v>1</v>
      </c>
      <c r="D51" s="85">
        <v>12796</v>
      </c>
      <c r="E51" s="4" t="s">
        <v>1192</v>
      </c>
      <c r="F51" s="93" t="s">
        <v>103</v>
      </c>
      <c r="G51" s="94" t="s">
        <v>2170</v>
      </c>
      <c r="H51" s="93" t="s">
        <v>308</v>
      </c>
      <c r="I51" s="93">
        <v>0</v>
      </c>
      <c r="J51" s="93">
        <v>1</v>
      </c>
      <c r="K51" s="93"/>
      <c r="L51" s="97">
        <v>13612</v>
      </c>
      <c r="M51" s="92"/>
      <c r="O51" s="2"/>
      <c r="P51" s="2"/>
      <c r="Q51" s="2"/>
      <c r="R51" s="2"/>
      <c r="S51" s="4"/>
      <c r="T51" s="2"/>
      <c r="U51" s="2"/>
      <c r="V51" s="2"/>
      <c r="W51" s="25"/>
      <c r="X51" s="83"/>
      <c r="Y51" s="83"/>
      <c r="AB51" s="83"/>
      <c r="AK51" s="5">
        <f t="shared" si="2"/>
        <v>49</v>
      </c>
    </row>
    <row r="52" spans="1:37" s="5" customFormat="1" hidden="1" x14ac:dyDescent="0.2">
      <c r="A52" s="46">
        <v>7</v>
      </c>
      <c r="B52" s="46">
        <f t="shared" si="0"/>
        <v>30</v>
      </c>
      <c r="C52" s="46">
        <f t="shared" si="1"/>
        <v>11</v>
      </c>
      <c r="D52" s="85">
        <v>13118</v>
      </c>
      <c r="E52" s="4" t="s">
        <v>2471</v>
      </c>
      <c r="F52" s="93" t="s">
        <v>103</v>
      </c>
      <c r="G52" s="94" t="s">
        <v>316</v>
      </c>
      <c r="H52" s="93" t="s">
        <v>308</v>
      </c>
      <c r="I52" s="93">
        <v>1</v>
      </c>
      <c r="J52" s="93">
        <v>5</v>
      </c>
      <c r="K52" s="93"/>
      <c r="L52" s="97">
        <v>6182</v>
      </c>
      <c r="M52" s="92" t="s">
        <v>218</v>
      </c>
      <c r="O52" s="2"/>
      <c r="P52" s="2"/>
      <c r="Q52" s="2"/>
      <c r="R52" s="2"/>
      <c r="S52" s="4"/>
      <c r="T52" s="2"/>
      <c r="U52" s="2"/>
      <c r="V52" s="2"/>
      <c r="W52" s="25"/>
      <c r="X52" s="83"/>
      <c r="Y52" s="83"/>
      <c r="AB52" s="83"/>
      <c r="AK52" s="5">
        <f t="shared" si="2"/>
        <v>50</v>
      </c>
    </row>
    <row r="53" spans="1:37" s="5" customFormat="1" hidden="1" x14ac:dyDescent="0.2">
      <c r="A53" s="46">
        <v>8</v>
      </c>
      <c r="B53" s="46">
        <f t="shared" si="0"/>
        <v>28</v>
      </c>
      <c r="C53" s="46">
        <f t="shared" si="1"/>
        <v>11</v>
      </c>
      <c r="D53" s="85">
        <v>13482</v>
      </c>
      <c r="E53" s="4" t="s">
        <v>2471</v>
      </c>
      <c r="F53" s="93" t="s">
        <v>103</v>
      </c>
      <c r="G53" s="94" t="s">
        <v>2851</v>
      </c>
      <c r="H53" s="93" t="s">
        <v>306</v>
      </c>
      <c r="I53" s="93">
        <v>5</v>
      </c>
      <c r="J53" s="93">
        <v>2</v>
      </c>
      <c r="K53" s="93"/>
      <c r="L53" s="97">
        <v>7783</v>
      </c>
      <c r="M53" s="92" t="s">
        <v>219</v>
      </c>
      <c r="O53" s="2"/>
      <c r="P53" s="2"/>
      <c r="Q53" s="2"/>
      <c r="R53" s="2"/>
      <c r="S53" s="4"/>
      <c r="T53" s="2"/>
      <c r="U53" s="2"/>
      <c r="V53" s="2"/>
      <c r="W53" s="25"/>
      <c r="X53" s="83"/>
      <c r="Y53" s="83"/>
      <c r="AB53" s="83"/>
      <c r="AI53" s="5" t="s">
        <v>4970</v>
      </c>
      <c r="AK53" s="5">
        <f t="shared" si="2"/>
        <v>51</v>
      </c>
    </row>
    <row r="54" spans="1:37" s="5" customFormat="1" hidden="1" x14ac:dyDescent="0.2">
      <c r="A54" s="46">
        <v>8</v>
      </c>
      <c r="B54" s="46">
        <f t="shared" si="0"/>
        <v>12</v>
      </c>
      <c r="C54" s="46">
        <f t="shared" si="1"/>
        <v>12</v>
      </c>
      <c r="D54" s="85">
        <v>13496</v>
      </c>
      <c r="E54" s="4" t="s">
        <v>2474</v>
      </c>
      <c r="F54" s="93" t="s">
        <v>310</v>
      </c>
      <c r="G54" s="94" t="s">
        <v>537</v>
      </c>
      <c r="H54" s="93" t="s">
        <v>307</v>
      </c>
      <c r="I54" s="93">
        <v>3</v>
      </c>
      <c r="J54" s="93">
        <v>3</v>
      </c>
      <c r="K54" s="93"/>
      <c r="L54" s="97">
        <v>11200</v>
      </c>
      <c r="M54" s="92" t="s">
        <v>220</v>
      </c>
      <c r="O54" s="2"/>
      <c r="P54" s="2"/>
      <c r="Q54" s="2"/>
      <c r="R54" s="2"/>
      <c r="S54" s="4"/>
      <c r="T54" s="2"/>
      <c r="U54" s="2"/>
      <c r="V54" s="2"/>
      <c r="W54" s="25"/>
      <c r="X54" s="83"/>
      <c r="Y54" s="83"/>
      <c r="AB54" s="83"/>
      <c r="AK54" s="5">
        <f t="shared" si="2"/>
        <v>52</v>
      </c>
    </row>
    <row r="55" spans="1:37" s="5" customFormat="1" hidden="1" x14ac:dyDescent="0.2">
      <c r="A55" s="46">
        <v>8</v>
      </c>
      <c r="B55" s="46">
        <f t="shared" si="0"/>
        <v>16</v>
      </c>
      <c r="C55" s="46">
        <f t="shared" si="1"/>
        <v>12</v>
      </c>
      <c r="D55" s="85">
        <v>13500</v>
      </c>
      <c r="E55" s="4" t="s">
        <v>1198</v>
      </c>
      <c r="F55" s="93" t="s">
        <v>103</v>
      </c>
      <c r="G55" s="94" t="s">
        <v>10</v>
      </c>
      <c r="H55" s="93" t="s">
        <v>306</v>
      </c>
      <c r="I55" s="93">
        <v>2</v>
      </c>
      <c r="J55" s="93">
        <v>1</v>
      </c>
      <c r="K55" s="93"/>
      <c r="L55" s="97">
        <v>6789</v>
      </c>
      <c r="M55" s="92" t="s">
        <v>221</v>
      </c>
      <c r="O55" s="2"/>
      <c r="P55" s="2"/>
      <c r="Q55" s="2"/>
      <c r="R55" s="2"/>
      <c r="S55" s="4"/>
      <c r="T55" s="2"/>
      <c r="U55" s="2"/>
      <c r="V55" s="2"/>
      <c r="W55" s="25" t="s">
        <v>1046</v>
      </c>
      <c r="X55" s="83"/>
      <c r="Y55" s="83"/>
      <c r="AB55" s="83"/>
      <c r="AK55" s="5">
        <f t="shared" si="2"/>
        <v>53</v>
      </c>
    </row>
    <row r="56" spans="1:37" s="5" customFormat="1" hidden="1" x14ac:dyDescent="0.2">
      <c r="A56" s="46">
        <v>8</v>
      </c>
      <c r="B56" s="46">
        <f t="shared" si="0"/>
        <v>16</v>
      </c>
      <c r="C56" s="46">
        <f t="shared" si="1"/>
        <v>1</v>
      </c>
      <c r="D56" s="85">
        <v>13531</v>
      </c>
      <c r="E56" s="4" t="s">
        <v>1192</v>
      </c>
      <c r="F56" s="93" t="s">
        <v>310</v>
      </c>
      <c r="G56" s="94" t="s">
        <v>1701</v>
      </c>
      <c r="H56" s="93" t="s">
        <v>307</v>
      </c>
      <c r="I56" s="93">
        <v>2</v>
      </c>
      <c r="J56" s="93">
        <v>2</v>
      </c>
      <c r="K56" s="93"/>
      <c r="L56" s="97">
        <v>13291</v>
      </c>
      <c r="M56" s="92" t="s">
        <v>221</v>
      </c>
      <c r="O56" s="2"/>
      <c r="P56" s="2"/>
      <c r="Q56" s="2"/>
      <c r="R56" s="2"/>
      <c r="S56" s="4"/>
      <c r="T56" s="2"/>
      <c r="U56" s="2"/>
      <c r="V56" s="2"/>
      <c r="W56" s="25"/>
      <c r="X56" s="83"/>
      <c r="Y56" s="83"/>
      <c r="AB56" s="83"/>
      <c r="AK56" s="5">
        <f t="shared" si="2"/>
        <v>54</v>
      </c>
    </row>
    <row r="57" spans="1:37" s="5" customFormat="1" hidden="1" x14ac:dyDescent="0.2">
      <c r="A57" s="46">
        <v>8</v>
      </c>
      <c r="B57" s="46">
        <f t="shared" si="0"/>
        <v>20</v>
      </c>
      <c r="C57" s="46">
        <f t="shared" si="1"/>
        <v>1</v>
      </c>
      <c r="D57" s="85">
        <v>13535</v>
      </c>
      <c r="E57" s="4" t="s">
        <v>1194</v>
      </c>
      <c r="F57" s="93" t="s">
        <v>103</v>
      </c>
      <c r="G57" s="94" t="s">
        <v>1699</v>
      </c>
      <c r="H57" s="93" t="s">
        <v>306</v>
      </c>
      <c r="I57" s="93">
        <v>1</v>
      </c>
      <c r="J57" s="93">
        <v>0</v>
      </c>
      <c r="K57" s="93"/>
      <c r="L57" s="97">
        <v>12226</v>
      </c>
      <c r="M57" s="92" t="s">
        <v>1085</v>
      </c>
      <c r="O57" s="2"/>
      <c r="P57" s="2"/>
      <c r="Q57" s="2"/>
      <c r="R57" s="2"/>
      <c r="S57" s="4"/>
      <c r="T57" s="2"/>
      <c r="U57" s="2"/>
      <c r="V57" s="2"/>
      <c r="W57" s="25"/>
      <c r="X57" s="83"/>
      <c r="Y57" s="83"/>
      <c r="AB57" s="83"/>
      <c r="AK57" s="5">
        <f t="shared" si="2"/>
        <v>55</v>
      </c>
    </row>
    <row r="58" spans="1:37" s="5" customFormat="1" hidden="1" x14ac:dyDescent="0.2">
      <c r="A58" s="46">
        <v>8</v>
      </c>
      <c r="B58" s="46">
        <f t="shared" si="0"/>
        <v>30</v>
      </c>
      <c r="C58" s="46">
        <f t="shared" si="1"/>
        <v>1</v>
      </c>
      <c r="D58" s="85">
        <v>13545</v>
      </c>
      <c r="E58" s="4" t="s">
        <v>222</v>
      </c>
      <c r="F58" s="93" t="s">
        <v>310</v>
      </c>
      <c r="G58" s="94" t="s">
        <v>3131</v>
      </c>
      <c r="H58" s="93" t="s">
        <v>307</v>
      </c>
      <c r="I58" s="93">
        <v>0</v>
      </c>
      <c r="J58" s="93">
        <v>0</v>
      </c>
      <c r="K58" s="93"/>
      <c r="L58" s="97">
        <v>12110</v>
      </c>
      <c r="M58" s="92"/>
      <c r="O58" s="2"/>
      <c r="P58" s="2"/>
      <c r="Q58" s="2"/>
      <c r="R58" s="2"/>
      <c r="S58" s="4"/>
      <c r="T58" s="2"/>
      <c r="U58" s="2"/>
      <c r="V58" s="2"/>
      <c r="W58" s="25"/>
      <c r="X58" s="83"/>
      <c r="Y58" s="83"/>
      <c r="AB58" s="83"/>
      <c r="AK58" s="5">
        <f t="shared" si="2"/>
        <v>56</v>
      </c>
    </row>
    <row r="59" spans="1:37" s="5" customFormat="1" hidden="1" x14ac:dyDescent="0.2">
      <c r="A59" s="46">
        <v>8</v>
      </c>
      <c r="B59" s="46">
        <f t="shared" si="0"/>
        <v>3</v>
      </c>
      <c r="C59" s="46">
        <f t="shared" si="1"/>
        <v>2</v>
      </c>
      <c r="D59" s="85">
        <v>13549</v>
      </c>
      <c r="E59" s="4" t="s">
        <v>223</v>
      </c>
      <c r="F59" s="93" t="s">
        <v>103</v>
      </c>
      <c r="G59" s="94" t="s">
        <v>3120</v>
      </c>
      <c r="H59" s="93" t="s">
        <v>308</v>
      </c>
      <c r="I59" s="93">
        <v>1</v>
      </c>
      <c r="J59" s="93">
        <v>3</v>
      </c>
      <c r="K59" s="93"/>
      <c r="L59" s="97">
        <v>11545</v>
      </c>
      <c r="M59" s="92" t="s">
        <v>86</v>
      </c>
      <c r="O59" s="2"/>
      <c r="P59" s="2"/>
      <c r="Q59" s="2"/>
      <c r="R59" s="2"/>
      <c r="S59" s="4"/>
      <c r="T59" s="2"/>
      <c r="U59" s="2"/>
      <c r="V59" s="2"/>
      <c r="W59" s="25"/>
      <c r="X59" s="83"/>
      <c r="Y59" s="83"/>
      <c r="AB59" s="83"/>
      <c r="AK59" s="5">
        <f t="shared" si="2"/>
        <v>57</v>
      </c>
    </row>
    <row r="60" spans="1:37" s="5" customFormat="1" hidden="1" x14ac:dyDescent="0.2">
      <c r="A60" s="46">
        <v>9</v>
      </c>
      <c r="B60" s="46">
        <f t="shared" si="0"/>
        <v>27</v>
      </c>
      <c r="C60" s="46">
        <f t="shared" si="1"/>
        <v>11</v>
      </c>
      <c r="D60" s="85">
        <v>13846</v>
      </c>
      <c r="E60" s="4" t="s">
        <v>2471</v>
      </c>
      <c r="F60" s="93" t="s">
        <v>103</v>
      </c>
      <c r="G60" s="94" t="s">
        <v>259</v>
      </c>
      <c r="H60" s="93" t="s">
        <v>307</v>
      </c>
      <c r="I60" s="93">
        <v>1</v>
      </c>
      <c r="J60" s="93">
        <v>1</v>
      </c>
      <c r="K60" s="93"/>
      <c r="L60" s="97">
        <v>7063</v>
      </c>
      <c r="M60" s="92" t="s">
        <v>838</v>
      </c>
      <c r="O60" s="2"/>
      <c r="P60" s="2"/>
      <c r="Q60" s="2"/>
      <c r="R60" s="2"/>
      <c r="S60" s="4"/>
      <c r="T60" s="2"/>
      <c r="U60" s="2"/>
      <c r="V60" s="2"/>
      <c r="W60" s="25"/>
      <c r="X60" s="83"/>
      <c r="Y60" s="83"/>
      <c r="AB60" s="83"/>
      <c r="AK60" s="5">
        <f t="shared" si="2"/>
        <v>58</v>
      </c>
    </row>
    <row r="61" spans="1:37" s="5" customFormat="1" hidden="1" x14ac:dyDescent="0.2">
      <c r="A61" s="46">
        <v>9</v>
      </c>
      <c r="B61" s="46">
        <f t="shared" si="0"/>
        <v>1</v>
      </c>
      <c r="C61" s="46">
        <f t="shared" si="1"/>
        <v>12</v>
      </c>
      <c r="D61" s="85">
        <v>13850</v>
      </c>
      <c r="E61" s="4" t="s">
        <v>1190</v>
      </c>
      <c r="F61" s="93" t="s">
        <v>310</v>
      </c>
      <c r="G61" s="94" t="s">
        <v>583</v>
      </c>
      <c r="H61" s="93" t="s">
        <v>306</v>
      </c>
      <c r="I61" s="93">
        <v>1</v>
      </c>
      <c r="J61" s="93">
        <v>0</v>
      </c>
      <c r="K61" s="93"/>
      <c r="L61" s="97">
        <v>6244</v>
      </c>
      <c r="M61" s="92" t="s">
        <v>2337</v>
      </c>
      <c r="O61" s="2"/>
      <c r="P61" s="2"/>
      <c r="Q61" s="2"/>
      <c r="R61" s="2"/>
      <c r="S61" s="4"/>
      <c r="T61" s="2"/>
      <c r="U61" s="2"/>
      <c r="V61" s="2"/>
      <c r="W61" s="25"/>
      <c r="X61" s="83"/>
      <c r="Y61" s="83"/>
      <c r="AB61" s="83"/>
      <c r="AK61" s="5">
        <f t="shared" si="2"/>
        <v>59</v>
      </c>
    </row>
    <row r="62" spans="1:37" s="5" customFormat="1" hidden="1" x14ac:dyDescent="0.2">
      <c r="A62" s="46">
        <v>9</v>
      </c>
      <c r="B62" s="46">
        <f t="shared" si="0"/>
        <v>11</v>
      </c>
      <c r="C62" s="46">
        <f t="shared" si="1"/>
        <v>12</v>
      </c>
      <c r="D62" s="85">
        <v>13860</v>
      </c>
      <c r="E62" s="4" t="s">
        <v>2474</v>
      </c>
      <c r="F62" s="93" t="s">
        <v>310</v>
      </c>
      <c r="G62" s="94" t="s">
        <v>2865</v>
      </c>
      <c r="H62" s="93" t="s">
        <v>307</v>
      </c>
      <c r="I62" s="93">
        <v>2</v>
      </c>
      <c r="J62" s="93">
        <v>2</v>
      </c>
      <c r="K62" s="93"/>
      <c r="L62" s="97">
        <v>7713</v>
      </c>
      <c r="M62" s="92" t="s">
        <v>2866</v>
      </c>
      <c r="O62" s="2"/>
      <c r="P62" s="2"/>
      <c r="Q62" s="2"/>
      <c r="R62" s="2"/>
      <c r="S62" s="4"/>
      <c r="T62" s="2"/>
      <c r="U62" s="2"/>
      <c r="V62" s="2"/>
      <c r="W62" s="25"/>
      <c r="X62" s="83"/>
      <c r="Y62" s="83"/>
      <c r="AB62" s="83"/>
      <c r="AK62" s="5">
        <f t="shared" si="2"/>
        <v>60</v>
      </c>
    </row>
    <row r="63" spans="1:37" s="5" customFormat="1" hidden="1" x14ac:dyDescent="0.2">
      <c r="A63" s="46">
        <v>9</v>
      </c>
      <c r="B63" s="46">
        <f t="shared" si="0"/>
        <v>15</v>
      </c>
      <c r="C63" s="46">
        <f t="shared" si="1"/>
        <v>12</v>
      </c>
      <c r="D63" s="85">
        <v>13864</v>
      </c>
      <c r="E63" s="4" t="s">
        <v>1198</v>
      </c>
      <c r="F63" s="93" t="s">
        <v>103</v>
      </c>
      <c r="G63" s="94" t="s">
        <v>2867</v>
      </c>
      <c r="H63" s="93" t="s">
        <v>306</v>
      </c>
      <c r="I63" s="93">
        <v>1</v>
      </c>
      <c r="J63" s="93">
        <v>0</v>
      </c>
      <c r="K63" s="93"/>
      <c r="L63" s="97">
        <v>7599</v>
      </c>
      <c r="M63" s="92" t="s">
        <v>838</v>
      </c>
      <c r="O63" s="2"/>
      <c r="P63" s="2"/>
      <c r="Q63" s="2"/>
      <c r="R63" s="2"/>
      <c r="S63" s="4"/>
      <c r="T63" s="2"/>
      <c r="U63" s="2"/>
      <c r="V63" s="2"/>
      <c r="W63" s="25"/>
      <c r="X63" s="83"/>
      <c r="Y63" s="83"/>
      <c r="AB63" s="83"/>
      <c r="AK63" s="5">
        <f t="shared" si="2"/>
        <v>61</v>
      </c>
    </row>
    <row r="64" spans="1:37" s="5" customFormat="1" hidden="1" x14ac:dyDescent="0.2">
      <c r="A64" s="46">
        <v>9</v>
      </c>
      <c r="B64" s="46">
        <f t="shared" si="0"/>
        <v>8</v>
      </c>
      <c r="C64" s="46">
        <f t="shared" si="1"/>
        <v>1</v>
      </c>
      <c r="D64" s="85">
        <v>13888</v>
      </c>
      <c r="E64" s="4" t="s">
        <v>1192</v>
      </c>
      <c r="F64" s="93" t="s">
        <v>103</v>
      </c>
      <c r="G64" s="94" t="s">
        <v>1901</v>
      </c>
      <c r="H64" s="93" t="s">
        <v>306</v>
      </c>
      <c r="I64" s="93">
        <v>3</v>
      </c>
      <c r="J64" s="93">
        <v>2</v>
      </c>
      <c r="K64" s="93"/>
      <c r="L64" s="97">
        <v>13917</v>
      </c>
      <c r="M64" s="92" t="s">
        <v>80</v>
      </c>
      <c r="O64" s="2"/>
      <c r="P64" s="2"/>
      <c r="Q64" s="2"/>
      <c r="R64" s="2"/>
      <c r="S64" s="4"/>
      <c r="T64" s="2"/>
      <c r="U64" s="2"/>
      <c r="V64" s="2"/>
      <c r="W64" s="25"/>
      <c r="X64" s="83"/>
      <c r="Y64" s="83"/>
      <c r="AB64" s="83"/>
      <c r="AK64" s="5">
        <f t="shared" si="2"/>
        <v>62</v>
      </c>
    </row>
    <row r="65" spans="1:37" s="5" customFormat="1" hidden="1" x14ac:dyDescent="0.2">
      <c r="A65" s="46">
        <v>9</v>
      </c>
      <c r="B65" s="46">
        <f t="shared" si="0"/>
        <v>22</v>
      </c>
      <c r="C65" s="46">
        <f t="shared" si="1"/>
        <v>1</v>
      </c>
      <c r="D65" s="85">
        <v>13902</v>
      </c>
      <c r="E65" s="4" t="s">
        <v>222</v>
      </c>
      <c r="F65" s="93" t="s">
        <v>103</v>
      </c>
      <c r="G65" s="94" t="s">
        <v>81</v>
      </c>
      <c r="H65" s="93" t="s">
        <v>306</v>
      </c>
      <c r="I65" s="93">
        <v>3</v>
      </c>
      <c r="J65" s="93">
        <v>2</v>
      </c>
      <c r="K65" s="93"/>
      <c r="L65" s="97">
        <v>18795</v>
      </c>
      <c r="M65" s="92" t="s">
        <v>1220</v>
      </c>
      <c r="O65" s="2"/>
      <c r="P65" s="2"/>
      <c r="Q65" s="2"/>
      <c r="R65" s="2"/>
      <c r="S65" s="4"/>
      <c r="T65" s="2"/>
      <c r="U65" s="2"/>
      <c r="V65" s="2"/>
      <c r="W65" s="25"/>
      <c r="X65" s="83"/>
      <c r="Y65" s="83"/>
      <c r="AB65" s="83"/>
      <c r="AI65" s="5" t="s">
        <v>4970</v>
      </c>
      <c r="AK65" s="5">
        <f t="shared" si="2"/>
        <v>63</v>
      </c>
    </row>
    <row r="66" spans="1:37" s="5" customFormat="1" hidden="1" x14ac:dyDescent="0.2">
      <c r="A66" s="46">
        <v>9</v>
      </c>
      <c r="B66" s="46">
        <f t="shared" si="0"/>
        <v>12</v>
      </c>
      <c r="C66" s="46">
        <f t="shared" si="1"/>
        <v>2</v>
      </c>
      <c r="D66" s="85">
        <v>13923</v>
      </c>
      <c r="E66" s="4" t="s">
        <v>82</v>
      </c>
      <c r="F66" s="93" t="s">
        <v>103</v>
      </c>
      <c r="G66" s="94" t="s">
        <v>83</v>
      </c>
      <c r="H66" s="93" t="s">
        <v>306</v>
      </c>
      <c r="I66" s="93">
        <v>1</v>
      </c>
      <c r="J66" s="93">
        <v>0</v>
      </c>
      <c r="K66" s="93"/>
      <c r="L66" s="97">
        <v>23860</v>
      </c>
      <c r="M66" s="92" t="s">
        <v>2644</v>
      </c>
      <c r="O66" s="2"/>
      <c r="P66" s="2"/>
      <c r="Q66" s="2"/>
      <c r="R66" s="2"/>
      <c r="S66" s="4"/>
      <c r="T66" s="2"/>
      <c r="U66" s="2"/>
      <c r="V66" s="2"/>
      <c r="W66" s="25"/>
      <c r="X66" s="83"/>
      <c r="Y66" s="83"/>
      <c r="AB66" s="83"/>
      <c r="AK66" s="5">
        <f t="shared" si="2"/>
        <v>64</v>
      </c>
    </row>
    <row r="67" spans="1:37" s="5" customFormat="1" hidden="1" x14ac:dyDescent="0.2">
      <c r="A67" s="46">
        <v>9</v>
      </c>
      <c r="B67" s="46">
        <f t="shared" si="0"/>
        <v>5</v>
      </c>
      <c r="C67" s="46">
        <f t="shared" si="1"/>
        <v>3</v>
      </c>
      <c r="D67" s="85">
        <v>13944</v>
      </c>
      <c r="E67" s="4" t="s">
        <v>84</v>
      </c>
      <c r="F67" s="93" t="s">
        <v>103</v>
      </c>
      <c r="G67" s="94" t="s">
        <v>407</v>
      </c>
      <c r="H67" s="93" t="s">
        <v>307</v>
      </c>
      <c r="I67" s="93">
        <v>0</v>
      </c>
      <c r="J67" s="93">
        <v>0</v>
      </c>
      <c r="K67" s="93"/>
      <c r="L67" s="97">
        <v>28123</v>
      </c>
      <c r="M67" s="92"/>
      <c r="O67" s="2"/>
      <c r="P67" s="2"/>
      <c r="Q67" s="2"/>
      <c r="R67" s="2"/>
      <c r="S67" s="4"/>
      <c r="T67" s="2"/>
      <c r="U67" s="2"/>
      <c r="V67" s="2"/>
      <c r="W67" s="25"/>
      <c r="X67" s="83"/>
      <c r="Y67" s="83"/>
      <c r="AB67" s="83"/>
      <c r="AK67" s="5">
        <f t="shared" si="2"/>
        <v>65</v>
      </c>
    </row>
    <row r="68" spans="1:37" s="5" customFormat="1" hidden="1" x14ac:dyDescent="0.2">
      <c r="A68" s="46">
        <v>9</v>
      </c>
      <c r="B68" s="46">
        <f t="shared" ref="B68:B131" si="3">DAY(D68)</f>
        <v>9</v>
      </c>
      <c r="C68" s="46">
        <f t="shared" ref="C68:C131" si="4">MONTH(D68)</f>
        <v>3</v>
      </c>
      <c r="D68" s="85">
        <v>13948</v>
      </c>
      <c r="E68" s="4" t="s">
        <v>408</v>
      </c>
      <c r="F68" s="93" t="s">
        <v>310</v>
      </c>
      <c r="G68" s="94" t="s">
        <v>409</v>
      </c>
      <c r="H68" s="93" t="s">
        <v>308</v>
      </c>
      <c r="I68" s="93">
        <v>1</v>
      </c>
      <c r="J68" s="93">
        <v>2</v>
      </c>
      <c r="K68" s="93"/>
      <c r="L68" s="97">
        <v>58066</v>
      </c>
      <c r="M68" s="92" t="s">
        <v>2337</v>
      </c>
      <c r="O68" s="2"/>
      <c r="P68" s="2"/>
      <c r="Q68" s="2"/>
      <c r="R68" s="2"/>
      <c r="S68" s="4"/>
      <c r="T68" s="2"/>
      <c r="U68" s="2"/>
      <c r="V68" s="2"/>
      <c r="W68" s="25"/>
      <c r="X68" s="83"/>
      <c r="Y68" s="83"/>
      <c r="AB68" s="83"/>
      <c r="AK68" s="5">
        <f t="shared" si="2"/>
        <v>66</v>
      </c>
    </row>
    <row r="69" spans="1:37" s="5" customFormat="1" hidden="1" x14ac:dyDescent="0.2">
      <c r="A69" s="46">
        <v>10</v>
      </c>
      <c r="B69" s="46">
        <f t="shared" si="3"/>
        <v>11</v>
      </c>
      <c r="C69" s="46">
        <f t="shared" si="4"/>
        <v>1</v>
      </c>
      <c r="D69" s="85">
        <v>14256</v>
      </c>
      <c r="E69" s="4" t="s">
        <v>1192</v>
      </c>
      <c r="F69" s="93" t="s">
        <v>103</v>
      </c>
      <c r="G69" s="94" t="s">
        <v>1569</v>
      </c>
      <c r="H69" s="93" t="s">
        <v>308</v>
      </c>
      <c r="I69" s="93">
        <v>0</v>
      </c>
      <c r="J69" s="93">
        <v>5</v>
      </c>
      <c r="K69" s="93"/>
      <c r="L69" s="97">
        <v>6950</v>
      </c>
      <c r="M69" s="92"/>
      <c r="O69" s="2"/>
      <c r="P69" s="2"/>
      <c r="Q69" s="2"/>
      <c r="R69" s="2"/>
      <c r="S69" s="4"/>
      <c r="T69" s="2"/>
      <c r="U69" s="2"/>
      <c r="V69" s="2"/>
      <c r="W69" s="25"/>
      <c r="X69" s="83"/>
      <c r="Y69" s="83"/>
      <c r="AB69" s="83"/>
      <c r="AK69" s="5">
        <f t="shared" ref="AK69:AK132" si="5">AK68+1</f>
        <v>67</v>
      </c>
    </row>
    <row r="70" spans="1:37" s="5" customFormat="1" hidden="1" x14ac:dyDescent="0.2">
      <c r="A70" s="46"/>
      <c r="B70" s="46">
        <f t="shared" si="3"/>
        <v>17</v>
      </c>
      <c r="C70" s="46">
        <f t="shared" si="4"/>
        <v>11</v>
      </c>
      <c r="D70" s="85">
        <v>16758</v>
      </c>
      <c r="E70" s="4" t="s">
        <v>410</v>
      </c>
      <c r="F70" s="93" t="s">
        <v>310</v>
      </c>
      <c r="G70" s="94" t="s">
        <v>583</v>
      </c>
      <c r="H70" s="93" t="s">
        <v>308</v>
      </c>
      <c r="I70" s="93">
        <v>0</v>
      </c>
      <c r="J70" s="93">
        <v>1</v>
      </c>
      <c r="K70" s="93"/>
      <c r="L70" s="97">
        <v>5849</v>
      </c>
      <c r="M70" s="92"/>
      <c r="O70" s="2"/>
      <c r="P70" s="2"/>
      <c r="Q70" s="2"/>
      <c r="R70" s="2"/>
      <c r="S70" s="4"/>
      <c r="T70" s="2"/>
      <c r="U70" s="2"/>
      <c r="V70" s="2"/>
      <c r="W70" s="25"/>
      <c r="X70" s="83"/>
      <c r="Y70" s="83"/>
      <c r="AB70" s="83"/>
      <c r="AK70" s="5">
        <f t="shared" si="5"/>
        <v>68</v>
      </c>
    </row>
    <row r="71" spans="1:37" s="5" customFormat="1" hidden="1" x14ac:dyDescent="0.2">
      <c r="A71" s="46"/>
      <c r="B71" s="46">
        <f t="shared" si="3"/>
        <v>24</v>
      </c>
      <c r="C71" s="46">
        <f t="shared" si="4"/>
        <v>11</v>
      </c>
      <c r="D71" s="85">
        <v>16765</v>
      </c>
      <c r="E71" s="4" t="s">
        <v>411</v>
      </c>
      <c r="F71" s="93" t="s">
        <v>103</v>
      </c>
      <c r="G71" s="94" t="s">
        <v>259</v>
      </c>
      <c r="H71" s="93" t="s">
        <v>306</v>
      </c>
      <c r="I71" s="93">
        <v>4</v>
      </c>
      <c r="J71" s="93">
        <v>2</v>
      </c>
      <c r="K71" s="93"/>
      <c r="L71" s="97">
        <v>7573</v>
      </c>
      <c r="M71" s="92" t="s">
        <v>1786</v>
      </c>
      <c r="O71" s="2"/>
      <c r="P71" s="2"/>
      <c r="Q71" s="2"/>
      <c r="R71" s="2"/>
      <c r="S71" s="4"/>
      <c r="T71" s="2"/>
      <c r="U71" s="2"/>
      <c r="V71" s="2"/>
      <c r="W71" s="25"/>
      <c r="X71" s="83"/>
      <c r="Y71" s="83"/>
      <c r="AB71" s="83"/>
      <c r="AK71" s="5">
        <f t="shared" si="5"/>
        <v>69</v>
      </c>
    </row>
    <row r="72" spans="1:37" s="5" customFormat="1" hidden="1" x14ac:dyDescent="0.2">
      <c r="A72" s="46"/>
      <c r="B72" s="46">
        <f t="shared" si="3"/>
        <v>8</v>
      </c>
      <c r="C72" s="46">
        <f t="shared" si="4"/>
        <v>12</v>
      </c>
      <c r="D72" s="85">
        <v>16779</v>
      </c>
      <c r="E72" s="4" t="s">
        <v>1787</v>
      </c>
      <c r="F72" s="93" t="s">
        <v>310</v>
      </c>
      <c r="G72" s="94" t="s">
        <v>1788</v>
      </c>
      <c r="H72" s="93" t="s">
        <v>306</v>
      </c>
      <c r="I72" s="93">
        <v>2</v>
      </c>
      <c r="J72" s="93">
        <v>1</v>
      </c>
      <c r="K72" s="93"/>
      <c r="L72" s="97">
        <v>5674</v>
      </c>
      <c r="M72" s="92" t="s">
        <v>1789</v>
      </c>
      <c r="O72" s="2"/>
      <c r="P72" s="2"/>
      <c r="Q72" s="2"/>
      <c r="R72" s="2"/>
      <c r="S72" s="4"/>
      <c r="T72" s="2"/>
      <c r="U72" s="2"/>
      <c r="V72" s="2"/>
      <c r="W72" s="25"/>
      <c r="X72" s="83"/>
      <c r="Y72" s="83"/>
      <c r="AB72" s="83"/>
      <c r="AK72" s="5">
        <f t="shared" si="5"/>
        <v>70</v>
      </c>
    </row>
    <row r="73" spans="1:37" s="5" customFormat="1" hidden="1" x14ac:dyDescent="0.2">
      <c r="A73" s="46"/>
      <c r="B73" s="46">
        <f t="shared" si="3"/>
        <v>15</v>
      </c>
      <c r="C73" s="46">
        <f t="shared" si="4"/>
        <v>12</v>
      </c>
      <c r="D73" s="85">
        <v>16786</v>
      </c>
      <c r="E73" s="4" t="s">
        <v>1790</v>
      </c>
      <c r="F73" s="93" t="s">
        <v>103</v>
      </c>
      <c r="G73" s="94" t="s">
        <v>1812</v>
      </c>
      <c r="H73" s="93" t="s">
        <v>306</v>
      </c>
      <c r="I73" s="93">
        <v>3</v>
      </c>
      <c r="J73" s="93">
        <v>0</v>
      </c>
      <c r="K73" s="93"/>
      <c r="L73" s="97">
        <v>8651</v>
      </c>
      <c r="M73" s="92" t="s">
        <v>1813</v>
      </c>
      <c r="O73" s="2"/>
      <c r="P73" s="2"/>
      <c r="Q73" s="2"/>
      <c r="R73" s="2"/>
      <c r="S73" s="4"/>
      <c r="T73" s="2"/>
      <c r="U73" s="2"/>
      <c r="V73" s="2"/>
      <c r="W73" s="25"/>
      <c r="X73" s="83"/>
      <c r="Y73" s="83"/>
      <c r="AB73" s="83"/>
      <c r="AK73" s="5">
        <f t="shared" si="5"/>
        <v>71</v>
      </c>
    </row>
    <row r="74" spans="1:37" s="5" customFormat="1" hidden="1" x14ac:dyDescent="0.2">
      <c r="A74" s="46"/>
      <c r="B74" s="46">
        <f t="shared" si="3"/>
        <v>5</v>
      </c>
      <c r="C74" s="46">
        <f t="shared" si="4"/>
        <v>1</v>
      </c>
      <c r="D74" s="85">
        <v>16807</v>
      </c>
      <c r="E74" s="4" t="s">
        <v>1814</v>
      </c>
      <c r="F74" s="93" t="s">
        <v>310</v>
      </c>
      <c r="G74" s="94" t="s">
        <v>235</v>
      </c>
      <c r="H74" s="93" t="s">
        <v>307</v>
      </c>
      <c r="I74" s="93">
        <v>1</v>
      </c>
      <c r="J74" s="93">
        <v>1</v>
      </c>
      <c r="K74" s="93"/>
      <c r="L74" s="97">
        <v>15025</v>
      </c>
      <c r="M74" s="92" t="s">
        <v>2036</v>
      </c>
      <c r="O74" s="2"/>
      <c r="P74" s="2"/>
      <c r="Q74" s="2"/>
      <c r="R74" s="2"/>
      <c r="S74" s="4"/>
      <c r="T74" s="2"/>
      <c r="U74" s="2"/>
      <c r="V74" s="2"/>
      <c r="W74" s="25"/>
      <c r="X74" s="83"/>
      <c r="Y74" s="83"/>
      <c r="AB74" s="83"/>
      <c r="AK74" s="5">
        <f t="shared" si="5"/>
        <v>72</v>
      </c>
    </row>
    <row r="75" spans="1:37" s="5" customFormat="1" hidden="1" x14ac:dyDescent="0.2">
      <c r="A75" s="46"/>
      <c r="B75" s="46">
        <f t="shared" si="3"/>
        <v>9</v>
      </c>
      <c r="C75" s="46">
        <f t="shared" si="4"/>
        <v>1</v>
      </c>
      <c r="D75" s="85">
        <v>16811</v>
      </c>
      <c r="E75" s="4" t="s">
        <v>1815</v>
      </c>
      <c r="F75" s="93" t="s">
        <v>103</v>
      </c>
      <c r="G75" s="94" t="s">
        <v>2231</v>
      </c>
      <c r="H75" s="93" t="s">
        <v>306</v>
      </c>
      <c r="I75" s="93">
        <v>3</v>
      </c>
      <c r="J75" s="93">
        <v>2</v>
      </c>
      <c r="K75" s="93"/>
      <c r="L75" s="97">
        <v>14267</v>
      </c>
      <c r="M75" s="92" t="s">
        <v>1816</v>
      </c>
      <c r="O75" s="2"/>
      <c r="P75" s="2"/>
      <c r="Q75" s="2"/>
      <c r="R75" s="2"/>
      <c r="S75" s="4"/>
      <c r="T75" s="2"/>
      <c r="U75" s="2"/>
      <c r="V75" s="2"/>
      <c r="W75" s="25"/>
      <c r="X75" s="83"/>
      <c r="Y75" s="83"/>
      <c r="AB75" s="83"/>
      <c r="AK75" s="5">
        <f t="shared" si="5"/>
        <v>73</v>
      </c>
    </row>
    <row r="76" spans="1:37" s="5" customFormat="1" hidden="1" x14ac:dyDescent="0.2">
      <c r="A76" s="46"/>
      <c r="B76" s="46">
        <f t="shared" si="3"/>
        <v>26</v>
      </c>
      <c r="C76" s="46">
        <f t="shared" si="4"/>
        <v>1</v>
      </c>
      <c r="D76" s="85">
        <v>16828</v>
      </c>
      <c r="E76" s="4" t="s">
        <v>1817</v>
      </c>
      <c r="F76" s="93" t="s">
        <v>310</v>
      </c>
      <c r="G76" s="94" t="s">
        <v>1818</v>
      </c>
      <c r="H76" s="93" t="s">
        <v>308</v>
      </c>
      <c r="I76" s="93">
        <v>1</v>
      </c>
      <c r="J76" s="93">
        <v>5</v>
      </c>
      <c r="K76" s="93"/>
      <c r="L76" s="97">
        <v>33363</v>
      </c>
      <c r="M76" s="92" t="s">
        <v>3591</v>
      </c>
      <c r="O76" s="2"/>
      <c r="P76" s="2"/>
      <c r="Q76" s="2"/>
      <c r="R76" s="2"/>
      <c r="S76" s="4"/>
      <c r="T76" s="2"/>
      <c r="U76" s="2"/>
      <c r="V76" s="2"/>
      <c r="W76" s="25"/>
      <c r="X76" s="83"/>
      <c r="Y76" s="83"/>
      <c r="AB76" s="83"/>
      <c r="AK76" s="5">
        <f t="shared" si="5"/>
        <v>74</v>
      </c>
    </row>
    <row r="77" spans="1:37" s="5" customFormat="1" hidden="1" x14ac:dyDescent="0.2">
      <c r="A77" s="46"/>
      <c r="B77" s="46">
        <f t="shared" si="3"/>
        <v>30</v>
      </c>
      <c r="C77" s="46">
        <f t="shared" si="4"/>
        <v>1</v>
      </c>
      <c r="D77" s="85">
        <v>16832</v>
      </c>
      <c r="E77" s="4" t="s">
        <v>3592</v>
      </c>
      <c r="F77" s="93" t="s">
        <v>103</v>
      </c>
      <c r="G77" s="94" t="s">
        <v>3593</v>
      </c>
      <c r="H77" s="93" t="s">
        <v>308</v>
      </c>
      <c r="I77" s="93">
        <v>1</v>
      </c>
      <c r="J77" s="93">
        <v>6</v>
      </c>
      <c r="K77" s="93"/>
      <c r="L77" s="97">
        <v>10447</v>
      </c>
      <c r="M77" s="92" t="s">
        <v>2751</v>
      </c>
      <c r="O77" s="2"/>
      <c r="P77" s="2"/>
      <c r="Q77" s="2"/>
      <c r="R77" s="2"/>
      <c r="S77" s="4"/>
      <c r="T77" s="2"/>
      <c r="U77" s="2"/>
      <c r="V77" s="2"/>
      <c r="W77" s="25"/>
      <c r="X77" s="83"/>
      <c r="Y77" s="83"/>
      <c r="AB77" s="83"/>
      <c r="AK77" s="5">
        <f t="shared" si="5"/>
        <v>75</v>
      </c>
    </row>
    <row r="78" spans="1:37" s="5" customFormat="1" hidden="1" x14ac:dyDescent="0.2">
      <c r="A78" s="46">
        <v>11</v>
      </c>
      <c r="B78" s="46">
        <f t="shared" si="3"/>
        <v>14</v>
      </c>
      <c r="C78" s="46">
        <f t="shared" si="4"/>
        <v>12</v>
      </c>
      <c r="D78" s="85">
        <v>17150</v>
      </c>
      <c r="E78" s="4" t="s">
        <v>2471</v>
      </c>
      <c r="F78" s="93" t="s">
        <v>103</v>
      </c>
      <c r="G78" s="94" t="s">
        <v>441</v>
      </c>
      <c r="H78" s="93" t="s">
        <v>308</v>
      </c>
      <c r="I78" s="93">
        <v>0</v>
      </c>
      <c r="J78" s="93">
        <v>1</v>
      </c>
      <c r="K78" s="93"/>
      <c r="L78" s="97">
        <v>7849</v>
      </c>
      <c r="M78" s="92"/>
      <c r="O78" s="2"/>
      <c r="P78" s="2"/>
      <c r="Q78" s="2"/>
      <c r="R78" s="2"/>
      <c r="S78" s="4"/>
      <c r="T78" s="2"/>
      <c r="U78" s="2"/>
      <c r="V78" s="2"/>
      <c r="W78" s="25"/>
      <c r="X78" s="83"/>
      <c r="Y78" s="83"/>
      <c r="AB78" s="83"/>
      <c r="AK78" s="5">
        <f t="shared" si="5"/>
        <v>76</v>
      </c>
    </row>
    <row r="79" spans="1:37" s="5" customFormat="1" hidden="1" x14ac:dyDescent="0.2">
      <c r="A79" s="46">
        <v>12</v>
      </c>
      <c r="B79" s="46">
        <f t="shared" si="3"/>
        <v>29</v>
      </c>
      <c r="C79" s="46">
        <f t="shared" si="4"/>
        <v>11</v>
      </c>
      <c r="D79" s="85">
        <v>17500</v>
      </c>
      <c r="E79" s="4" t="s">
        <v>2471</v>
      </c>
      <c r="F79" s="93" t="s">
        <v>103</v>
      </c>
      <c r="G79" s="94" t="s">
        <v>3368</v>
      </c>
      <c r="H79" s="93" t="s">
        <v>308</v>
      </c>
      <c r="I79" s="93">
        <v>0</v>
      </c>
      <c r="J79" s="93">
        <v>1</v>
      </c>
      <c r="K79" s="93"/>
      <c r="L79" s="97">
        <v>9830</v>
      </c>
      <c r="M79" s="92"/>
      <c r="O79" s="2"/>
      <c r="P79" s="2"/>
      <c r="Q79" s="2"/>
      <c r="R79" s="2"/>
      <c r="S79" s="4"/>
      <c r="T79" s="2"/>
      <c r="U79" s="2"/>
      <c r="V79" s="2"/>
      <c r="W79" s="25"/>
      <c r="X79" s="83"/>
      <c r="Y79" s="83"/>
      <c r="AB79" s="83"/>
      <c r="AK79" s="5">
        <f t="shared" si="5"/>
        <v>77</v>
      </c>
    </row>
    <row r="80" spans="1:37" s="5" customFormat="1" hidden="1" x14ac:dyDescent="0.2">
      <c r="A80" s="46">
        <v>13</v>
      </c>
      <c r="B80" s="46">
        <f t="shared" si="3"/>
        <v>27</v>
      </c>
      <c r="C80" s="46">
        <f t="shared" si="4"/>
        <v>11</v>
      </c>
      <c r="D80" s="85">
        <v>17864</v>
      </c>
      <c r="E80" s="4" t="s">
        <v>2471</v>
      </c>
      <c r="F80" s="93" t="s">
        <v>103</v>
      </c>
      <c r="G80" s="94" t="s">
        <v>3594</v>
      </c>
      <c r="H80" s="93" t="s">
        <v>306</v>
      </c>
      <c r="I80" s="93">
        <v>2</v>
      </c>
      <c r="J80" s="93">
        <v>1</v>
      </c>
      <c r="K80" s="93"/>
      <c r="L80" s="97">
        <v>10858</v>
      </c>
      <c r="M80" s="92" t="s">
        <v>3595</v>
      </c>
      <c r="O80" s="2"/>
      <c r="P80" s="2"/>
      <c r="Q80" s="2"/>
      <c r="R80" s="2"/>
      <c r="S80" s="4"/>
      <c r="T80" s="2"/>
      <c r="U80" s="2"/>
      <c r="V80" s="2"/>
      <c r="W80" s="25"/>
      <c r="X80" s="83"/>
      <c r="Y80" s="83"/>
      <c r="AB80" s="83"/>
      <c r="AK80" s="5">
        <f t="shared" si="5"/>
        <v>78</v>
      </c>
    </row>
    <row r="81" spans="1:37" s="5" customFormat="1" hidden="1" x14ac:dyDescent="0.2">
      <c r="A81" s="46">
        <v>13</v>
      </c>
      <c r="B81" s="46">
        <f t="shared" si="3"/>
        <v>11</v>
      </c>
      <c r="C81" s="46">
        <f t="shared" si="4"/>
        <v>12</v>
      </c>
      <c r="D81" s="85">
        <v>17878</v>
      </c>
      <c r="E81" s="4" t="s">
        <v>2474</v>
      </c>
      <c r="F81" s="93" t="s">
        <v>310</v>
      </c>
      <c r="G81" s="94" t="s">
        <v>3579</v>
      </c>
      <c r="H81" s="93" t="s">
        <v>307</v>
      </c>
      <c r="I81" s="93">
        <v>2</v>
      </c>
      <c r="J81" s="93">
        <v>2</v>
      </c>
      <c r="K81" s="93"/>
      <c r="L81" s="97">
        <v>10000</v>
      </c>
      <c r="M81" s="92" t="s">
        <v>3596</v>
      </c>
      <c r="O81" s="2"/>
      <c r="P81" s="2"/>
      <c r="Q81" s="2"/>
      <c r="R81" s="2"/>
      <c r="S81" s="4"/>
      <c r="T81" s="2"/>
      <c r="U81" s="2"/>
      <c r="V81" s="2"/>
      <c r="W81" s="25"/>
      <c r="X81" s="83"/>
      <c r="Y81" s="83"/>
      <c r="AB81" s="83"/>
      <c r="AK81" s="5">
        <f t="shared" si="5"/>
        <v>79</v>
      </c>
    </row>
    <row r="82" spans="1:37" s="5" customFormat="1" hidden="1" x14ac:dyDescent="0.2">
      <c r="A82" s="46">
        <v>13</v>
      </c>
      <c r="B82" s="46">
        <f t="shared" si="3"/>
        <v>18</v>
      </c>
      <c r="C82" s="46">
        <f t="shared" si="4"/>
        <v>12</v>
      </c>
      <c r="D82" s="85">
        <v>17885</v>
      </c>
      <c r="E82" s="4" t="s">
        <v>1198</v>
      </c>
      <c r="F82" s="93" t="s">
        <v>103</v>
      </c>
      <c r="G82" s="94" t="s">
        <v>2727</v>
      </c>
      <c r="H82" s="93" t="s">
        <v>308</v>
      </c>
      <c r="I82" s="93">
        <v>0</v>
      </c>
      <c r="J82" s="93">
        <v>2</v>
      </c>
      <c r="K82" s="93"/>
      <c r="L82" s="97">
        <v>12837</v>
      </c>
      <c r="M82" s="92"/>
      <c r="O82" s="2"/>
      <c r="P82" s="2"/>
      <c r="Q82" s="2"/>
      <c r="R82" s="2"/>
      <c r="S82" s="4"/>
      <c r="T82" s="2"/>
      <c r="U82" s="2"/>
      <c r="V82" s="2"/>
      <c r="W82" s="25"/>
      <c r="X82" s="83"/>
      <c r="Y82" s="83"/>
      <c r="AB82" s="83"/>
      <c r="AK82" s="5">
        <f t="shared" si="5"/>
        <v>80</v>
      </c>
    </row>
    <row r="83" spans="1:37" s="5" customFormat="1" hidden="1" x14ac:dyDescent="0.2">
      <c r="A83" s="46">
        <v>14</v>
      </c>
      <c r="B83" s="46">
        <f t="shared" si="3"/>
        <v>26</v>
      </c>
      <c r="C83" s="46">
        <f t="shared" si="4"/>
        <v>11</v>
      </c>
      <c r="D83" s="85">
        <v>18228</v>
      </c>
      <c r="E83" s="4" t="s">
        <v>2471</v>
      </c>
      <c r="F83" s="93" t="s">
        <v>310</v>
      </c>
      <c r="G83" s="94" t="s">
        <v>2850</v>
      </c>
      <c r="H83" s="93" t="s">
        <v>308</v>
      </c>
      <c r="I83" s="93">
        <v>1</v>
      </c>
      <c r="J83" s="93">
        <v>3</v>
      </c>
      <c r="K83" s="93"/>
      <c r="L83" s="97">
        <v>6144</v>
      </c>
      <c r="M83" s="92" t="s">
        <v>2407</v>
      </c>
      <c r="O83" s="2"/>
      <c r="P83" s="2"/>
      <c r="Q83" s="2"/>
      <c r="R83" s="2"/>
      <c r="S83" s="4"/>
      <c r="T83" s="2"/>
      <c r="U83" s="2"/>
      <c r="V83" s="2"/>
      <c r="W83" s="25"/>
      <c r="X83" s="83"/>
      <c r="Y83" s="83"/>
      <c r="AB83" s="83"/>
      <c r="AK83" s="5">
        <f t="shared" si="5"/>
        <v>81</v>
      </c>
    </row>
    <row r="84" spans="1:37" s="5" customFormat="1" hidden="1" x14ac:dyDescent="0.2">
      <c r="A84" s="46">
        <v>15</v>
      </c>
      <c r="B84" s="46">
        <f t="shared" si="3"/>
        <v>25</v>
      </c>
      <c r="C84" s="46">
        <f t="shared" si="4"/>
        <v>11</v>
      </c>
      <c r="D84" s="85">
        <v>18592</v>
      </c>
      <c r="E84" s="4" t="s">
        <v>2471</v>
      </c>
      <c r="F84" s="93" t="s">
        <v>310</v>
      </c>
      <c r="G84" s="94" t="s">
        <v>1788</v>
      </c>
      <c r="H84" s="93" t="s">
        <v>307</v>
      </c>
      <c r="I84" s="93">
        <v>2</v>
      </c>
      <c r="J84" s="93">
        <v>2</v>
      </c>
      <c r="K84" s="93"/>
      <c r="L84" s="97">
        <v>10000</v>
      </c>
      <c r="M84" s="92" t="s">
        <v>3597</v>
      </c>
      <c r="O84" s="2"/>
      <c r="P84" s="2"/>
      <c r="Q84" s="2"/>
      <c r="R84" s="2"/>
      <c r="S84" s="4"/>
      <c r="T84" s="2"/>
      <c r="U84" s="2"/>
      <c r="V84" s="2"/>
      <c r="W84" s="25"/>
      <c r="X84" s="83"/>
      <c r="Y84" s="83"/>
      <c r="AB84" s="83"/>
      <c r="AK84" s="5">
        <f t="shared" si="5"/>
        <v>82</v>
      </c>
    </row>
    <row r="85" spans="1:37" s="5" customFormat="1" hidden="1" x14ac:dyDescent="0.2">
      <c r="A85" s="46">
        <v>15</v>
      </c>
      <c r="B85" s="46">
        <f t="shared" si="3"/>
        <v>29</v>
      </c>
      <c r="C85" s="46">
        <f t="shared" si="4"/>
        <v>11</v>
      </c>
      <c r="D85" s="85">
        <v>18596</v>
      </c>
      <c r="E85" s="4" t="s">
        <v>1190</v>
      </c>
      <c r="F85" s="93" t="s">
        <v>103</v>
      </c>
      <c r="G85" s="94" t="s">
        <v>1812</v>
      </c>
      <c r="H85" s="93" t="s">
        <v>306</v>
      </c>
      <c r="I85" s="93">
        <v>2</v>
      </c>
      <c r="J85" s="93">
        <v>1</v>
      </c>
      <c r="K85" s="93"/>
      <c r="L85" s="97">
        <v>6836</v>
      </c>
      <c r="M85" s="92" t="s">
        <v>2287</v>
      </c>
      <c r="O85" s="2"/>
      <c r="P85" s="2"/>
      <c r="Q85" s="2"/>
      <c r="R85" s="2"/>
      <c r="S85" s="4"/>
      <c r="T85" s="2"/>
      <c r="U85" s="2"/>
      <c r="V85" s="2"/>
      <c r="W85" s="25"/>
      <c r="X85" s="83"/>
      <c r="Y85" s="83"/>
      <c r="AB85" s="83"/>
      <c r="AK85" s="5">
        <f t="shared" si="5"/>
        <v>83</v>
      </c>
    </row>
    <row r="86" spans="1:37" s="5" customFormat="1" hidden="1" x14ac:dyDescent="0.2">
      <c r="A86" s="46">
        <v>15</v>
      </c>
      <c r="B86" s="46">
        <f t="shared" si="3"/>
        <v>9</v>
      </c>
      <c r="C86" s="46">
        <f t="shared" si="4"/>
        <v>12</v>
      </c>
      <c r="D86" s="85">
        <v>18606</v>
      </c>
      <c r="E86" s="4" t="s">
        <v>2474</v>
      </c>
      <c r="F86" s="93" t="s">
        <v>103</v>
      </c>
      <c r="G86" s="94" t="s">
        <v>661</v>
      </c>
      <c r="H86" s="93" t="s">
        <v>306</v>
      </c>
      <c r="I86" s="93">
        <v>2</v>
      </c>
      <c r="J86" s="93">
        <v>1</v>
      </c>
      <c r="K86" s="93"/>
      <c r="L86" s="97">
        <v>10096</v>
      </c>
      <c r="M86" s="92" t="s">
        <v>2287</v>
      </c>
      <c r="O86" s="2"/>
      <c r="P86" s="2"/>
      <c r="Q86" s="2"/>
      <c r="R86" s="2"/>
      <c r="S86" s="4"/>
      <c r="T86" s="2"/>
      <c r="U86" s="2"/>
      <c r="V86" s="2"/>
      <c r="W86" s="25"/>
      <c r="X86" s="83"/>
      <c r="Y86" s="83"/>
      <c r="AB86" s="83"/>
      <c r="AK86" s="5">
        <f t="shared" si="5"/>
        <v>84</v>
      </c>
    </row>
    <row r="87" spans="1:37" s="5" customFormat="1" hidden="1" x14ac:dyDescent="0.2">
      <c r="A87" s="46">
        <v>15</v>
      </c>
      <c r="B87" s="46">
        <f t="shared" si="3"/>
        <v>6</v>
      </c>
      <c r="C87" s="46">
        <f t="shared" si="4"/>
        <v>1</v>
      </c>
      <c r="D87" s="85">
        <v>18634</v>
      </c>
      <c r="E87" s="4" t="s">
        <v>1192</v>
      </c>
      <c r="F87" s="93" t="s">
        <v>310</v>
      </c>
      <c r="G87" s="94" t="s">
        <v>966</v>
      </c>
      <c r="H87" s="93" t="s">
        <v>308</v>
      </c>
      <c r="I87" s="93">
        <v>0</v>
      </c>
      <c r="J87" s="93">
        <v>2</v>
      </c>
      <c r="K87" s="93"/>
      <c r="L87" s="97">
        <v>26652</v>
      </c>
      <c r="M87" s="92"/>
      <c r="O87" s="2"/>
      <c r="P87" s="2"/>
      <c r="Q87" s="2"/>
      <c r="R87" s="2"/>
      <c r="S87" s="4"/>
      <c r="T87" s="2"/>
      <c r="U87" s="2"/>
      <c r="V87" s="2"/>
      <c r="W87" s="25"/>
      <c r="X87" s="83"/>
      <c r="Y87" s="83"/>
      <c r="AB87" s="83"/>
      <c r="AK87" s="5">
        <f t="shared" si="5"/>
        <v>85</v>
      </c>
    </row>
    <row r="88" spans="1:37" s="5" customFormat="1" hidden="1" x14ac:dyDescent="0.2">
      <c r="A88" s="46">
        <v>16</v>
      </c>
      <c r="B88" s="46">
        <f t="shared" si="3"/>
        <v>24</v>
      </c>
      <c r="C88" s="46">
        <f t="shared" si="4"/>
        <v>11</v>
      </c>
      <c r="D88" s="85">
        <v>18956</v>
      </c>
      <c r="E88" s="4" t="s">
        <v>2471</v>
      </c>
      <c r="F88" s="93" t="s">
        <v>103</v>
      </c>
      <c r="G88" s="94" t="s">
        <v>967</v>
      </c>
      <c r="H88" s="93" t="s">
        <v>307</v>
      </c>
      <c r="I88" s="93">
        <v>1</v>
      </c>
      <c r="J88" s="93">
        <v>1</v>
      </c>
      <c r="K88" s="93"/>
      <c r="L88" s="97">
        <v>12015</v>
      </c>
      <c r="M88" s="92" t="s">
        <v>2286</v>
      </c>
      <c r="O88" s="2"/>
      <c r="P88" s="2"/>
      <c r="Q88" s="2"/>
      <c r="R88" s="2"/>
      <c r="S88" s="4"/>
      <c r="T88" s="2"/>
      <c r="U88" s="2"/>
      <c r="V88" s="2"/>
      <c r="W88" s="25"/>
      <c r="X88" s="83"/>
      <c r="Y88" s="83"/>
      <c r="AB88" s="83"/>
      <c r="AK88" s="5">
        <f t="shared" si="5"/>
        <v>86</v>
      </c>
    </row>
    <row r="89" spans="1:37" s="5" customFormat="1" hidden="1" x14ac:dyDescent="0.2">
      <c r="A89" s="46">
        <v>16</v>
      </c>
      <c r="B89" s="46">
        <f t="shared" si="3"/>
        <v>28</v>
      </c>
      <c r="C89" s="46">
        <f t="shared" si="4"/>
        <v>11</v>
      </c>
      <c r="D89" s="85">
        <v>18960</v>
      </c>
      <c r="E89" s="4" t="s">
        <v>1190</v>
      </c>
      <c r="F89" s="93" t="s">
        <v>310</v>
      </c>
      <c r="G89" s="94" t="s">
        <v>1290</v>
      </c>
      <c r="H89" s="93" t="s">
        <v>307</v>
      </c>
      <c r="I89" s="93">
        <v>1</v>
      </c>
      <c r="J89" s="93">
        <v>1</v>
      </c>
      <c r="K89" s="93"/>
      <c r="L89" s="97">
        <v>8659</v>
      </c>
      <c r="M89" s="92" t="s">
        <v>2286</v>
      </c>
      <c r="O89" s="2"/>
      <c r="P89" s="2"/>
      <c r="Q89" s="2"/>
      <c r="R89" s="2"/>
      <c r="S89" s="4"/>
      <c r="T89" s="2"/>
      <c r="U89" s="2"/>
      <c r="V89" s="2"/>
      <c r="W89" s="25" t="s">
        <v>1046</v>
      </c>
      <c r="X89" s="83"/>
      <c r="Y89" s="83"/>
      <c r="AB89" s="83"/>
      <c r="AK89" s="5">
        <f t="shared" si="5"/>
        <v>87</v>
      </c>
    </row>
    <row r="90" spans="1:37" s="5" customFormat="1" hidden="1" x14ac:dyDescent="0.2">
      <c r="A90" s="46">
        <v>16</v>
      </c>
      <c r="B90" s="46">
        <f t="shared" si="3"/>
        <v>3</v>
      </c>
      <c r="C90" s="46">
        <f t="shared" si="4"/>
        <v>12</v>
      </c>
      <c r="D90" s="85">
        <v>18965</v>
      </c>
      <c r="E90" s="4" t="s">
        <v>1291</v>
      </c>
      <c r="F90" s="93" t="s">
        <v>2592</v>
      </c>
      <c r="G90" s="94" t="s">
        <v>1290</v>
      </c>
      <c r="H90" s="93" t="s">
        <v>308</v>
      </c>
      <c r="I90" s="93">
        <v>0</v>
      </c>
      <c r="J90" s="93">
        <v>4</v>
      </c>
      <c r="K90" s="93"/>
      <c r="L90" s="97">
        <v>10000</v>
      </c>
      <c r="M90" s="92"/>
      <c r="O90" s="2"/>
      <c r="P90" s="2"/>
      <c r="Q90" s="2"/>
      <c r="R90" s="2"/>
      <c r="S90" s="4"/>
      <c r="T90" s="2"/>
      <c r="U90" s="2"/>
      <c r="V90" s="2"/>
      <c r="W90" s="25" t="s">
        <v>2114</v>
      </c>
      <c r="X90" s="83"/>
      <c r="Y90" s="83"/>
      <c r="AB90" s="83"/>
      <c r="AK90" s="5">
        <f t="shared" si="5"/>
        <v>88</v>
      </c>
    </row>
    <row r="91" spans="1:37" s="5" customFormat="1" hidden="1" x14ac:dyDescent="0.2">
      <c r="A91" s="46">
        <v>17</v>
      </c>
      <c r="B91" s="46">
        <f t="shared" si="3"/>
        <v>22</v>
      </c>
      <c r="C91" s="46">
        <f t="shared" si="4"/>
        <v>11</v>
      </c>
      <c r="D91" s="85">
        <v>19320</v>
      </c>
      <c r="E91" s="4" t="s">
        <v>2471</v>
      </c>
      <c r="F91" s="93" t="s">
        <v>103</v>
      </c>
      <c r="G91" s="94" t="s">
        <v>1611</v>
      </c>
      <c r="H91" s="93" t="s">
        <v>308</v>
      </c>
      <c r="I91" s="93">
        <v>1</v>
      </c>
      <c r="J91" s="93">
        <v>2</v>
      </c>
      <c r="K91" s="93"/>
      <c r="L91" s="97">
        <v>9586</v>
      </c>
      <c r="M91" s="92" t="s">
        <v>2286</v>
      </c>
      <c r="O91" s="2"/>
      <c r="P91" s="2"/>
      <c r="Q91" s="2"/>
      <c r="R91" s="2"/>
      <c r="S91" s="4"/>
      <c r="T91" s="2"/>
      <c r="U91" s="2"/>
      <c r="V91" s="2"/>
      <c r="W91" s="25"/>
      <c r="X91" s="83"/>
      <c r="Y91" s="83"/>
      <c r="AB91" s="83"/>
      <c r="AK91" s="5">
        <f t="shared" si="5"/>
        <v>89</v>
      </c>
    </row>
    <row r="92" spans="1:37" s="5" customFormat="1" hidden="1" x14ac:dyDescent="0.2">
      <c r="A92" s="46">
        <v>18</v>
      </c>
      <c r="B92" s="46">
        <f t="shared" si="3"/>
        <v>21</v>
      </c>
      <c r="C92" s="46">
        <f t="shared" si="4"/>
        <v>11</v>
      </c>
      <c r="D92" s="85">
        <v>19684</v>
      </c>
      <c r="E92" s="4" t="s">
        <v>2471</v>
      </c>
      <c r="F92" s="93" t="s">
        <v>310</v>
      </c>
      <c r="G92" s="94" t="s">
        <v>1221</v>
      </c>
      <c r="H92" s="93" t="s">
        <v>308</v>
      </c>
      <c r="I92" s="93">
        <v>2</v>
      </c>
      <c r="J92" s="93">
        <v>5</v>
      </c>
      <c r="K92" s="93"/>
      <c r="L92" s="97">
        <v>14755</v>
      </c>
      <c r="M92" s="92" t="s">
        <v>1301</v>
      </c>
      <c r="O92" s="2"/>
      <c r="P92" s="2"/>
      <c r="Q92" s="2"/>
      <c r="R92" s="2"/>
      <c r="S92" s="4"/>
      <c r="T92" s="2"/>
      <c r="U92" s="2"/>
      <c r="V92" s="2"/>
      <c r="W92" s="25"/>
      <c r="X92" s="83"/>
      <c r="Y92" s="83"/>
      <c r="AB92" s="83"/>
      <c r="AK92" s="5">
        <f t="shared" si="5"/>
        <v>90</v>
      </c>
    </row>
    <row r="93" spans="1:37" s="5" customFormat="1" hidden="1" x14ac:dyDescent="0.2">
      <c r="A93" s="46">
        <v>19</v>
      </c>
      <c r="B93" s="46">
        <f t="shared" si="3"/>
        <v>24</v>
      </c>
      <c r="C93" s="46">
        <f t="shared" si="4"/>
        <v>11</v>
      </c>
      <c r="D93" s="85">
        <v>20052</v>
      </c>
      <c r="E93" s="4" t="s">
        <v>2471</v>
      </c>
      <c r="F93" s="93" t="s">
        <v>103</v>
      </c>
      <c r="G93" s="94" t="s">
        <v>3089</v>
      </c>
      <c r="H93" s="93" t="s">
        <v>306</v>
      </c>
      <c r="I93" s="93">
        <v>3</v>
      </c>
      <c r="J93" s="93">
        <v>2</v>
      </c>
      <c r="K93" s="93"/>
      <c r="L93" s="97">
        <v>10155</v>
      </c>
      <c r="M93" s="92" t="s">
        <v>2115</v>
      </c>
      <c r="O93" s="2"/>
      <c r="P93" s="2"/>
      <c r="Q93" s="2"/>
      <c r="R93" s="2"/>
      <c r="S93" s="4"/>
      <c r="T93" s="2"/>
      <c r="U93" s="2"/>
      <c r="V93" s="2"/>
      <c r="W93" s="25"/>
      <c r="X93" s="83"/>
      <c r="Y93" s="83"/>
      <c r="AB93" s="83"/>
      <c r="AK93" s="5">
        <f t="shared" si="5"/>
        <v>91</v>
      </c>
    </row>
    <row r="94" spans="1:37" s="5" customFormat="1" hidden="1" x14ac:dyDescent="0.2">
      <c r="A94" s="46">
        <v>19</v>
      </c>
      <c r="B94" s="46">
        <f t="shared" si="3"/>
        <v>11</v>
      </c>
      <c r="C94" s="46">
        <f t="shared" si="4"/>
        <v>12</v>
      </c>
      <c r="D94" s="85">
        <v>20069</v>
      </c>
      <c r="E94" s="4" t="s">
        <v>2474</v>
      </c>
      <c r="F94" s="93" t="s">
        <v>310</v>
      </c>
      <c r="G94" s="94" t="s">
        <v>2116</v>
      </c>
      <c r="H94" s="93" t="s">
        <v>306</v>
      </c>
      <c r="I94" s="93">
        <v>5</v>
      </c>
      <c r="J94" s="93">
        <v>2</v>
      </c>
      <c r="K94" s="93"/>
      <c r="L94" s="97">
        <v>5191</v>
      </c>
      <c r="M94" s="92" t="s">
        <v>2117</v>
      </c>
      <c r="O94" s="2"/>
      <c r="P94" s="2"/>
      <c r="Q94" s="2"/>
      <c r="R94" s="2"/>
      <c r="S94" s="4"/>
      <c r="T94" s="2"/>
      <c r="U94" s="2"/>
      <c r="V94" s="2"/>
      <c r="W94" s="25"/>
      <c r="X94" s="83"/>
      <c r="Y94" s="83"/>
      <c r="AB94" s="83"/>
      <c r="AI94" s="5" t="s">
        <v>4970</v>
      </c>
      <c r="AK94" s="5">
        <f t="shared" si="5"/>
        <v>92</v>
      </c>
    </row>
    <row r="95" spans="1:37" s="5" customFormat="1" hidden="1" x14ac:dyDescent="0.2">
      <c r="A95" s="46">
        <v>19</v>
      </c>
      <c r="B95" s="46">
        <f t="shared" si="3"/>
        <v>8</v>
      </c>
      <c r="C95" s="46">
        <f t="shared" si="4"/>
        <v>1</v>
      </c>
      <c r="D95" s="85">
        <v>20097</v>
      </c>
      <c r="E95" s="4" t="s">
        <v>1192</v>
      </c>
      <c r="F95" s="93" t="s">
        <v>310</v>
      </c>
      <c r="G95" s="94" t="s">
        <v>2118</v>
      </c>
      <c r="H95" s="93" t="s">
        <v>306</v>
      </c>
      <c r="I95" s="93">
        <v>2</v>
      </c>
      <c r="J95" s="93">
        <v>0</v>
      </c>
      <c r="K95" s="93"/>
      <c r="L95" s="97">
        <v>26030</v>
      </c>
      <c r="M95" s="92" t="s">
        <v>2119</v>
      </c>
      <c r="O95" s="2"/>
      <c r="P95" s="2"/>
      <c r="Q95" s="2"/>
      <c r="R95" s="2"/>
      <c r="S95" s="4"/>
      <c r="T95" s="2"/>
      <c r="U95" s="2"/>
      <c r="V95" s="2"/>
      <c r="W95" s="25"/>
      <c r="X95" s="83"/>
      <c r="Y95" s="83"/>
      <c r="AB95" s="83"/>
      <c r="AK95" s="5">
        <f t="shared" si="5"/>
        <v>93</v>
      </c>
    </row>
    <row r="96" spans="1:37" s="5" customFormat="1" hidden="1" x14ac:dyDescent="0.2">
      <c r="A96" s="46">
        <v>19</v>
      </c>
      <c r="B96" s="46">
        <f t="shared" si="3"/>
        <v>29</v>
      </c>
      <c r="C96" s="46">
        <f t="shared" si="4"/>
        <v>1</v>
      </c>
      <c r="D96" s="85">
        <v>20118</v>
      </c>
      <c r="E96" s="4" t="s">
        <v>222</v>
      </c>
      <c r="F96" s="93" t="s">
        <v>310</v>
      </c>
      <c r="G96" s="94" t="s">
        <v>1788</v>
      </c>
      <c r="H96" s="93" t="s">
        <v>306</v>
      </c>
      <c r="I96" s="93">
        <v>3</v>
      </c>
      <c r="J96" s="93">
        <v>1</v>
      </c>
      <c r="K96" s="93"/>
      <c r="L96" s="97">
        <v>15000</v>
      </c>
      <c r="M96" s="92" t="s">
        <v>2247</v>
      </c>
      <c r="O96" s="2"/>
      <c r="P96" s="2"/>
      <c r="Q96" s="2"/>
      <c r="R96" s="2"/>
      <c r="S96" s="4"/>
      <c r="T96" s="2"/>
      <c r="U96" s="2"/>
      <c r="V96" s="2"/>
      <c r="W96" s="25"/>
      <c r="X96" s="83"/>
      <c r="Y96" s="83"/>
      <c r="AB96" s="83"/>
      <c r="AK96" s="5">
        <f t="shared" si="5"/>
        <v>94</v>
      </c>
    </row>
    <row r="97" spans="1:37" s="5" customFormat="1" hidden="1" x14ac:dyDescent="0.2">
      <c r="A97" s="46">
        <v>19</v>
      </c>
      <c r="B97" s="46">
        <f t="shared" si="3"/>
        <v>19</v>
      </c>
      <c r="C97" s="46">
        <f t="shared" si="4"/>
        <v>2</v>
      </c>
      <c r="D97" s="85">
        <v>20139</v>
      </c>
      <c r="E97" s="4" t="s">
        <v>82</v>
      </c>
      <c r="F97" s="93" t="s">
        <v>103</v>
      </c>
      <c r="G97" s="94" t="s">
        <v>2248</v>
      </c>
      <c r="H97" s="93" t="s">
        <v>306</v>
      </c>
      <c r="I97" s="93">
        <v>3</v>
      </c>
      <c r="J97" s="93">
        <v>1</v>
      </c>
      <c r="K97" s="93"/>
      <c r="L97" s="97">
        <v>21000</v>
      </c>
      <c r="M97" s="92" t="s">
        <v>2249</v>
      </c>
      <c r="O97" s="2"/>
      <c r="P97" s="2"/>
      <c r="Q97" s="2"/>
      <c r="R97" s="2"/>
      <c r="S97" s="4"/>
      <c r="T97" s="2"/>
      <c r="U97" s="2"/>
      <c r="V97" s="2"/>
      <c r="W97" s="25"/>
      <c r="X97" s="83"/>
      <c r="Y97" s="83"/>
      <c r="AB97" s="83"/>
      <c r="AK97" s="5">
        <f t="shared" si="5"/>
        <v>95</v>
      </c>
    </row>
    <row r="98" spans="1:37" s="5" customFormat="1" hidden="1" x14ac:dyDescent="0.2">
      <c r="A98" s="46">
        <v>19</v>
      </c>
      <c r="B98" s="46">
        <f t="shared" si="3"/>
        <v>12</v>
      </c>
      <c r="C98" s="46">
        <f t="shared" si="4"/>
        <v>3</v>
      </c>
      <c r="D98" s="85">
        <v>20160</v>
      </c>
      <c r="E98" s="4" t="s">
        <v>84</v>
      </c>
      <c r="F98" s="93" t="s">
        <v>310</v>
      </c>
      <c r="G98" s="94" t="s">
        <v>2421</v>
      </c>
      <c r="H98" s="93" t="s">
        <v>306</v>
      </c>
      <c r="I98" s="93">
        <v>1</v>
      </c>
      <c r="J98" s="93">
        <v>0</v>
      </c>
      <c r="K98" s="93"/>
      <c r="L98" s="97">
        <v>47301</v>
      </c>
      <c r="M98" s="92" t="s">
        <v>1181</v>
      </c>
      <c r="O98" s="2"/>
      <c r="P98" s="2"/>
      <c r="Q98" s="2"/>
      <c r="R98" s="2"/>
      <c r="S98" s="4"/>
      <c r="T98" s="2"/>
      <c r="U98" s="2"/>
      <c r="V98" s="2"/>
      <c r="W98" s="25"/>
      <c r="X98" s="83"/>
      <c r="Y98" s="83"/>
      <c r="AB98" s="83"/>
      <c r="AK98" s="5">
        <f t="shared" si="5"/>
        <v>96</v>
      </c>
    </row>
    <row r="99" spans="1:37" s="5" customFormat="1" hidden="1" x14ac:dyDescent="0.2">
      <c r="A99" s="46">
        <v>19</v>
      </c>
      <c r="B99" s="46">
        <f t="shared" si="3"/>
        <v>26</v>
      </c>
      <c r="C99" s="46">
        <f t="shared" si="4"/>
        <v>3</v>
      </c>
      <c r="D99" s="85">
        <v>20174</v>
      </c>
      <c r="E99" s="4" t="s">
        <v>2250</v>
      </c>
      <c r="F99" s="93" t="s">
        <v>2592</v>
      </c>
      <c r="G99" s="94" t="s">
        <v>1193</v>
      </c>
      <c r="H99" s="93" t="s">
        <v>307</v>
      </c>
      <c r="I99" s="93">
        <v>1</v>
      </c>
      <c r="J99" s="93">
        <v>1</v>
      </c>
      <c r="K99" s="93"/>
      <c r="L99" s="97">
        <v>65000</v>
      </c>
      <c r="M99" s="92" t="s">
        <v>1181</v>
      </c>
      <c r="O99" s="2"/>
      <c r="P99" s="2"/>
      <c r="Q99" s="2"/>
      <c r="R99" s="2"/>
      <c r="S99" s="4"/>
      <c r="T99" s="2"/>
      <c r="U99" s="2"/>
      <c r="V99" s="2"/>
      <c r="W99" s="25" t="s">
        <v>2251</v>
      </c>
      <c r="X99" s="83"/>
      <c r="Y99" s="83"/>
      <c r="AB99" s="83"/>
      <c r="AK99" s="5">
        <f t="shared" si="5"/>
        <v>97</v>
      </c>
    </row>
    <row r="100" spans="1:37" s="5" customFormat="1" hidden="1" x14ac:dyDescent="0.2">
      <c r="A100" s="46">
        <v>19</v>
      </c>
      <c r="B100" s="46">
        <f t="shared" si="3"/>
        <v>30</v>
      </c>
      <c r="C100" s="46">
        <f t="shared" si="4"/>
        <v>3</v>
      </c>
      <c r="D100" s="85">
        <v>20178</v>
      </c>
      <c r="E100" s="4" t="s">
        <v>2253</v>
      </c>
      <c r="F100" s="93" t="s">
        <v>2592</v>
      </c>
      <c r="G100" s="94" t="s">
        <v>1193</v>
      </c>
      <c r="H100" s="93" t="s">
        <v>308</v>
      </c>
      <c r="I100" s="93">
        <v>0</v>
      </c>
      <c r="J100" s="93">
        <v>2</v>
      </c>
      <c r="K100" s="93"/>
      <c r="L100" s="97">
        <v>58239</v>
      </c>
      <c r="M100" s="92"/>
      <c r="O100" s="2"/>
      <c r="P100" s="2"/>
      <c r="Q100" s="2"/>
      <c r="R100" s="2"/>
      <c r="S100" s="4"/>
      <c r="T100" s="2"/>
      <c r="U100" s="2"/>
      <c r="V100" s="2"/>
      <c r="W100" s="25" t="s">
        <v>1104</v>
      </c>
      <c r="X100" s="83"/>
      <c r="Y100" s="83"/>
      <c r="AB100" s="83"/>
      <c r="AK100" s="5">
        <f t="shared" si="5"/>
        <v>98</v>
      </c>
    </row>
    <row r="101" spans="1:37" s="5" customFormat="1" hidden="1" x14ac:dyDescent="0.2">
      <c r="A101" s="46">
        <v>20</v>
      </c>
      <c r="B101" s="46">
        <f t="shared" si="3"/>
        <v>19</v>
      </c>
      <c r="C101" s="46">
        <f t="shared" si="4"/>
        <v>11</v>
      </c>
      <c r="D101" s="85">
        <v>20412</v>
      </c>
      <c r="E101" s="4" t="s">
        <v>2471</v>
      </c>
      <c r="F101" s="93" t="s">
        <v>310</v>
      </c>
      <c r="G101" s="94" t="s">
        <v>2348</v>
      </c>
      <c r="H101" s="93" t="s">
        <v>306</v>
      </c>
      <c r="I101" s="93">
        <v>1</v>
      </c>
      <c r="J101" s="93">
        <v>0</v>
      </c>
      <c r="K101" s="93"/>
      <c r="L101" s="97">
        <v>9000</v>
      </c>
      <c r="M101" s="92" t="s">
        <v>1229</v>
      </c>
      <c r="O101" s="2"/>
      <c r="P101" s="2"/>
      <c r="Q101" s="2"/>
      <c r="R101" s="2"/>
      <c r="S101" s="4"/>
      <c r="T101" s="2"/>
      <c r="U101" s="2"/>
      <c r="V101" s="2"/>
      <c r="W101" s="25"/>
      <c r="X101" s="83"/>
      <c r="Y101" s="83"/>
      <c r="AB101" s="83"/>
      <c r="AK101" s="5">
        <f t="shared" si="5"/>
        <v>99</v>
      </c>
    </row>
    <row r="102" spans="1:37" s="5" customFormat="1" hidden="1" x14ac:dyDescent="0.2">
      <c r="A102" s="46">
        <v>20</v>
      </c>
      <c r="B102" s="46">
        <f t="shared" si="3"/>
        <v>10</v>
      </c>
      <c r="C102" s="46">
        <f t="shared" si="4"/>
        <v>12</v>
      </c>
      <c r="D102" s="85">
        <v>20433</v>
      </c>
      <c r="E102" s="4" t="s">
        <v>2474</v>
      </c>
      <c r="F102" s="93" t="s">
        <v>103</v>
      </c>
      <c r="G102" s="94" t="s">
        <v>3</v>
      </c>
      <c r="H102" s="93" t="s">
        <v>306</v>
      </c>
      <c r="I102" s="93">
        <v>2</v>
      </c>
      <c r="J102" s="93">
        <v>1</v>
      </c>
      <c r="K102" s="93"/>
      <c r="L102" s="97">
        <v>13326</v>
      </c>
      <c r="M102" s="92" t="s">
        <v>1105</v>
      </c>
      <c r="O102" s="2"/>
      <c r="P102" s="2"/>
      <c r="Q102" s="2"/>
      <c r="R102" s="2"/>
      <c r="S102" s="4"/>
      <c r="T102" s="2"/>
      <c r="U102" s="2"/>
      <c r="V102" s="2"/>
      <c r="W102" s="25"/>
      <c r="X102" s="83"/>
      <c r="Y102" s="83"/>
      <c r="AB102" s="83"/>
      <c r="AK102" s="5">
        <f t="shared" si="5"/>
        <v>100</v>
      </c>
    </row>
    <row r="103" spans="1:37" s="5" customFormat="1" hidden="1" x14ac:dyDescent="0.2">
      <c r="A103" s="46">
        <v>20</v>
      </c>
      <c r="B103" s="46">
        <f t="shared" si="3"/>
        <v>7</v>
      </c>
      <c r="C103" s="46">
        <f t="shared" si="4"/>
        <v>1</v>
      </c>
      <c r="D103" s="85">
        <v>20461</v>
      </c>
      <c r="E103" s="4" t="s">
        <v>1192</v>
      </c>
      <c r="F103" s="93" t="s">
        <v>310</v>
      </c>
      <c r="G103" s="94" t="s">
        <v>3131</v>
      </c>
      <c r="H103" s="93" t="s">
        <v>306</v>
      </c>
      <c r="I103" s="93">
        <v>2</v>
      </c>
      <c r="J103" s="93">
        <v>1</v>
      </c>
      <c r="K103" s="93"/>
      <c r="L103" s="97">
        <v>25636</v>
      </c>
      <c r="M103" s="92" t="s">
        <v>1106</v>
      </c>
      <c r="O103" s="2"/>
      <c r="P103" s="2"/>
      <c r="Q103" s="2"/>
      <c r="R103" s="2"/>
      <c r="S103" s="4"/>
      <c r="T103" s="2"/>
      <c r="U103" s="2"/>
      <c r="V103" s="2"/>
      <c r="W103" s="25"/>
      <c r="X103" s="83"/>
      <c r="Y103" s="83"/>
      <c r="AB103" s="83"/>
      <c r="AK103" s="5">
        <f t="shared" si="5"/>
        <v>101</v>
      </c>
    </row>
    <row r="104" spans="1:37" s="5" customFormat="1" hidden="1" x14ac:dyDescent="0.2">
      <c r="A104" s="46">
        <v>20</v>
      </c>
      <c r="B104" s="46">
        <f t="shared" si="3"/>
        <v>28</v>
      </c>
      <c r="C104" s="46">
        <f t="shared" si="4"/>
        <v>1</v>
      </c>
      <c r="D104" s="85">
        <v>20482</v>
      </c>
      <c r="E104" s="4" t="s">
        <v>222</v>
      </c>
      <c r="F104" s="93" t="s">
        <v>103</v>
      </c>
      <c r="G104" s="94" t="s">
        <v>1021</v>
      </c>
      <c r="H104" s="93" t="s">
        <v>307</v>
      </c>
      <c r="I104" s="93">
        <v>0</v>
      </c>
      <c r="J104" s="93">
        <v>0</v>
      </c>
      <c r="K104" s="93"/>
      <c r="L104" s="97">
        <v>22000</v>
      </c>
      <c r="M104" s="92"/>
      <c r="O104" s="2"/>
      <c r="P104" s="2"/>
      <c r="Q104" s="2"/>
      <c r="R104" s="2"/>
      <c r="S104" s="4"/>
      <c r="T104" s="2"/>
      <c r="U104" s="2"/>
      <c r="V104" s="2"/>
      <c r="W104" s="25"/>
      <c r="X104" s="83"/>
      <c r="Y104" s="83"/>
      <c r="AB104" s="83"/>
      <c r="AK104" s="5">
        <f t="shared" si="5"/>
        <v>102</v>
      </c>
    </row>
    <row r="105" spans="1:37" s="5" customFormat="1" hidden="1" x14ac:dyDescent="0.2">
      <c r="A105" s="46">
        <v>20</v>
      </c>
      <c r="B105" s="46">
        <f t="shared" si="3"/>
        <v>1</v>
      </c>
      <c r="C105" s="46">
        <f t="shared" si="4"/>
        <v>2</v>
      </c>
      <c r="D105" s="85">
        <v>20486</v>
      </c>
      <c r="E105" s="4" t="s">
        <v>223</v>
      </c>
      <c r="F105" s="93" t="s">
        <v>310</v>
      </c>
      <c r="G105" s="94" t="s">
        <v>1023</v>
      </c>
      <c r="H105" s="93" t="s">
        <v>308</v>
      </c>
      <c r="I105" s="93">
        <v>1</v>
      </c>
      <c r="J105" s="93">
        <v>2</v>
      </c>
      <c r="K105" s="93"/>
      <c r="L105" s="97">
        <v>43928</v>
      </c>
      <c r="M105" s="92" t="s">
        <v>1626</v>
      </c>
      <c r="O105" s="2"/>
      <c r="P105" s="2"/>
      <c r="Q105" s="2"/>
      <c r="R105" s="2"/>
      <c r="S105" s="4"/>
      <c r="T105" s="2"/>
      <c r="U105" s="2"/>
      <c r="V105" s="2"/>
      <c r="W105" s="25"/>
      <c r="X105" s="83"/>
      <c r="Y105" s="83"/>
      <c r="AB105" s="83"/>
      <c r="AK105" s="5">
        <f t="shared" si="5"/>
        <v>103</v>
      </c>
    </row>
    <row r="106" spans="1:37" s="5" customFormat="1" hidden="1" x14ac:dyDescent="0.2">
      <c r="A106" s="46">
        <v>21</v>
      </c>
      <c r="B106" s="46">
        <f t="shared" si="3"/>
        <v>17</v>
      </c>
      <c r="C106" s="46">
        <f t="shared" si="4"/>
        <v>11</v>
      </c>
      <c r="D106" s="85">
        <v>20776</v>
      </c>
      <c r="E106" s="4" t="s">
        <v>2471</v>
      </c>
      <c r="F106" s="93" t="s">
        <v>310</v>
      </c>
      <c r="G106" s="94" t="s">
        <v>3579</v>
      </c>
      <c r="H106" s="93" t="s">
        <v>307</v>
      </c>
      <c r="I106" s="93">
        <v>0</v>
      </c>
      <c r="J106" s="93">
        <v>0</v>
      </c>
      <c r="K106" s="93"/>
      <c r="L106" s="97">
        <v>5560</v>
      </c>
      <c r="M106" s="92"/>
      <c r="O106" s="2"/>
      <c r="P106" s="2"/>
      <c r="Q106" s="2"/>
      <c r="R106" s="2"/>
      <c r="S106" s="4"/>
      <c r="T106" s="2"/>
      <c r="U106" s="2"/>
      <c r="V106" s="2"/>
      <c r="W106" s="25"/>
      <c r="X106" s="83"/>
      <c r="Y106" s="83"/>
      <c r="AB106" s="83"/>
      <c r="AK106" s="5">
        <f t="shared" si="5"/>
        <v>104</v>
      </c>
    </row>
    <row r="107" spans="1:37" s="5" customFormat="1" hidden="1" x14ac:dyDescent="0.2">
      <c r="A107" s="46">
        <v>21</v>
      </c>
      <c r="B107" s="46">
        <f t="shared" si="3"/>
        <v>21</v>
      </c>
      <c r="C107" s="46">
        <f t="shared" si="4"/>
        <v>11</v>
      </c>
      <c r="D107" s="85">
        <v>20780</v>
      </c>
      <c r="E107" s="4" t="s">
        <v>1190</v>
      </c>
      <c r="F107" s="93" t="s">
        <v>103</v>
      </c>
      <c r="G107" s="94" t="s">
        <v>2727</v>
      </c>
      <c r="H107" s="93" t="s">
        <v>306</v>
      </c>
      <c r="I107" s="93">
        <v>2</v>
      </c>
      <c r="J107" s="93">
        <v>1</v>
      </c>
      <c r="K107" s="93"/>
      <c r="L107" s="97">
        <v>8409</v>
      </c>
      <c r="M107" s="92" t="s">
        <v>1941</v>
      </c>
      <c r="O107" s="2"/>
      <c r="P107" s="2"/>
      <c r="Q107" s="2"/>
      <c r="R107" s="2"/>
      <c r="S107" s="4"/>
      <c r="T107" s="2"/>
      <c r="U107" s="2"/>
      <c r="V107" s="2"/>
      <c r="W107" s="25"/>
      <c r="X107" s="83"/>
      <c r="Y107" s="83"/>
      <c r="AB107" s="83"/>
      <c r="AK107" s="5">
        <f t="shared" si="5"/>
        <v>105</v>
      </c>
    </row>
    <row r="108" spans="1:37" s="5" customFormat="1" hidden="1" x14ac:dyDescent="0.2">
      <c r="A108" s="46">
        <v>21</v>
      </c>
      <c r="B108" s="46">
        <f t="shared" si="3"/>
        <v>8</v>
      </c>
      <c r="C108" s="46">
        <f t="shared" si="4"/>
        <v>12</v>
      </c>
      <c r="D108" s="85">
        <v>20797</v>
      </c>
      <c r="E108" s="4" t="s">
        <v>2474</v>
      </c>
      <c r="F108" s="93" t="s">
        <v>310</v>
      </c>
      <c r="G108" s="94" t="s">
        <v>2853</v>
      </c>
      <c r="H108" s="93" t="s">
        <v>308</v>
      </c>
      <c r="I108" s="93">
        <v>1</v>
      </c>
      <c r="J108" s="93">
        <v>2</v>
      </c>
      <c r="K108" s="93"/>
      <c r="L108" s="97">
        <v>24155</v>
      </c>
      <c r="M108" s="92" t="s">
        <v>1181</v>
      </c>
      <c r="O108" s="2"/>
      <c r="P108" s="2"/>
      <c r="Q108" s="2"/>
      <c r="R108" s="2"/>
      <c r="S108" s="4"/>
      <c r="T108" s="2"/>
      <c r="U108" s="2"/>
      <c r="V108" s="2"/>
      <c r="W108" s="25"/>
      <c r="X108" s="83"/>
      <c r="Y108" s="83"/>
      <c r="AB108" s="83"/>
      <c r="AK108" s="5">
        <f t="shared" si="5"/>
        <v>106</v>
      </c>
    </row>
    <row r="109" spans="1:37" s="5" customFormat="1" hidden="1" x14ac:dyDescent="0.2">
      <c r="A109" s="46">
        <v>22</v>
      </c>
      <c r="B109" s="46">
        <f t="shared" si="3"/>
        <v>16</v>
      </c>
      <c r="C109" s="46">
        <f t="shared" si="4"/>
        <v>11</v>
      </c>
      <c r="D109" s="85">
        <v>21140</v>
      </c>
      <c r="E109" s="4" t="s">
        <v>2471</v>
      </c>
      <c r="F109" s="93" t="s">
        <v>103</v>
      </c>
      <c r="G109" s="94" t="s">
        <v>2231</v>
      </c>
      <c r="H109" s="93" t="s">
        <v>306</v>
      </c>
      <c r="I109" s="93">
        <v>1</v>
      </c>
      <c r="J109" s="93">
        <v>0</v>
      </c>
      <c r="K109" s="93"/>
      <c r="L109" s="97">
        <v>8615</v>
      </c>
      <c r="M109" s="92" t="s">
        <v>1626</v>
      </c>
      <c r="O109" s="2"/>
      <c r="P109" s="2"/>
      <c r="Q109" s="2"/>
      <c r="R109" s="2"/>
      <c r="S109" s="4"/>
      <c r="T109" s="2"/>
      <c r="U109" s="2"/>
      <c r="V109" s="2"/>
      <c r="W109" s="25"/>
      <c r="X109" s="83"/>
      <c r="Y109" s="83"/>
      <c r="AB109" s="83"/>
      <c r="AK109" s="5">
        <f t="shared" si="5"/>
        <v>107</v>
      </c>
    </row>
    <row r="110" spans="1:37" s="5" customFormat="1" hidden="1" x14ac:dyDescent="0.2">
      <c r="A110" s="46">
        <v>22</v>
      </c>
      <c r="B110" s="46">
        <f t="shared" si="3"/>
        <v>7</v>
      </c>
      <c r="C110" s="46">
        <f t="shared" si="4"/>
        <v>12</v>
      </c>
      <c r="D110" s="85">
        <v>21161</v>
      </c>
      <c r="E110" s="4" t="s">
        <v>2474</v>
      </c>
      <c r="F110" s="93" t="s">
        <v>310</v>
      </c>
      <c r="G110" s="94" t="s">
        <v>2754</v>
      </c>
      <c r="H110" s="93" t="s">
        <v>306</v>
      </c>
      <c r="I110" s="93">
        <v>3</v>
      </c>
      <c r="J110" s="93">
        <v>1</v>
      </c>
      <c r="K110" s="93"/>
      <c r="L110" s="97">
        <v>18500</v>
      </c>
      <c r="M110" s="92" t="s">
        <v>1107</v>
      </c>
      <c r="O110" s="2"/>
      <c r="P110" s="2"/>
      <c r="Q110" s="2"/>
      <c r="R110" s="2"/>
      <c r="S110" s="4"/>
      <c r="T110" s="2"/>
      <c r="U110" s="2"/>
      <c r="V110" s="2"/>
      <c r="W110" s="25"/>
      <c r="X110" s="83"/>
      <c r="Y110" s="83"/>
      <c r="AB110" s="83"/>
      <c r="AK110" s="5">
        <f t="shared" si="5"/>
        <v>108</v>
      </c>
    </row>
    <row r="111" spans="1:37" s="5" customFormat="1" hidden="1" x14ac:dyDescent="0.2">
      <c r="A111" s="46">
        <v>22</v>
      </c>
      <c r="B111" s="46">
        <f t="shared" si="3"/>
        <v>8</v>
      </c>
      <c r="C111" s="46">
        <f t="shared" si="4"/>
        <v>1</v>
      </c>
      <c r="D111" s="85">
        <v>20828</v>
      </c>
      <c r="E111" s="4" t="s">
        <v>1192</v>
      </c>
      <c r="F111" s="93" t="s">
        <v>103</v>
      </c>
      <c r="G111" s="94" t="s">
        <v>1108</v>
      </c>
      <c r="H111" s="93" t="s">
        <v>306</v>
      </c>
      <c r="I111" s="93">
        <v>3</v>
      </c>
      <c r="J111" s="93">
        <v>0</v>
      </c>
      <c r="K111" s="93"/>
      <c r="L111" s="97">
        <v>19750</v>
      </c>
      <c r="M111" s="92" t="s">
        <v>3286</v>
      </c>
      <c r="O111" s="2"/>
      <c r="P111" s="2"/>
      <c r="Q111" s="2"/>
      <c r="R111" s="2"/>
      <c r="S111" s="4"/>
      <c r="T111" s="2"/>
      <c r="U111" s="2"/>
      <c r="V111" s="2"/>
      <c r="W111" s="25"/>
      <c r="X111" s="83"/>
      <c r="Y111" s="83"/>
      <c r="AB111" s="83"/>
      <c r="AK111" s="5">
        <f t="shared" si="5"/>
        <v>109</v>
      </c>
    </row>
    <row r="112" spans="1:37" s="5" customFormat="1" hidden="1" x14ac:dyDescent="0.2">
      <c r="A112" s="46">
        <v>22</v>
      </c>
      <c r="B112" s="46">
        <f t="shared" si="3"/>
        <v>25</v>
      </c>
      <c r="C112" s="46">
        <f t="shared" si="4"/>
        <v>1</v>
      </c>
      <c r="D112" s="85">
        <v>20845</v>
      </c>
      <c r="E112" s="4" t="s">
        <v>222</v>
      </c>
      <c r="F112" s="93" t="s">
        <v>103</v>
      </c>
      <c r="G112" s="94" t="s">
        <v>1017</v>
      </c>
      <c r="H112" s="93" t="s">
        <v>307</v>
      </c>
      <c r="I112" s="93">
        <v>0</v>
      </c>
      <c r="J112" s="93">
        <v>0</v>
      </c>
      <c r="K112" s="93"/>
      <c r="L112" s="97">
        <v>23600</v>
      </c>
      <c r="M112" s="92"/>
      <c r="O112" s="2"/>
      <c r="P112" s="2"/>
      <c r="Q112" s="2"/>
      <c r="R112" s="2"/>
      <c r="S112" s="4"/>
      <c r="T112" s="2"/>
      <c r="U112" s="2"/>
      <c r="V112" s="2"/>
      <c r="W112" s="25"/>
      <c r="X112" s="83"/>
      <c r="Y112" s="83"/>
      <c r="AB112" s="83"/>
      <c r="AK112" s="5">
        <f t="shared" si="5"/>
        <v>110</v>
      </c>
    </row>
    <row r="113" spans="1:37" s="5" customFormat="1" hidden="1" x14ac:dyDescent="0.2">
      <c r="A113" s="46">
        <v>22</v>
      </c>
      <c r="B113" s="46">
        <f t="shared" si="3"/>
        <v>29</v>
      </c>
      <c r="C113" s="46">
        <f t="shared" si="4"/>
        <v>1</v>
      </c>
      <c r="D113" s="85">
        <v>20849</v>
      </c>
      <c r="E113" s="4" t="s">
        <v>223</v>
      </c>
      <c r="F113" s="93" t="s">
        <v>310</v>
      </c>
      <c r="G113" s="94" t="s">
        <v>966</v>
      </c>
      <c r="H113" s="93" t="s">
        <v>308</v>
      </c>
      <c r="I113" s="93">
        <v>0</v>
      </c>
      <c r="J113" s="93">
        <v>3</v>
      </c>
      <c r="K113" s="93"/>
      <c r="L113" s="97">
        <v>34062</v>
      </c>
      <c r="M113" s="92"/>
      <c r="O113" s="2"/>
      <c r="P113" s="2"/>
      <c r="Q113" s="2"/>
      <c r="R113" s="2"/>
      <c r="S113" s="4"/>
      <c r="T113" s="2"/>
      <c r="U113" s="2"/>
      <c r="V113" s="2"/>
      <c r="W113" s="25"/>
      <c r="X113" s="83"/>
      <c r="Y113" s="83"/>
      <c r="AB113" s="83"/>
      <c r="AK113" s="5">
        <f t="shared" si="5"/>
        <v>111</v>
      </c>
    </row>
    <row r="114" spans="1:37" s="5" customFormat="1" hidden="1" x14ac:dyDescent="0.2">
      <c r="A114" s="46">
        <v>23</v>
      </c>
      <c r="B114" s="46">
        <f t="shared" si="3"/>
        <v>18</v>
      </c>
      <c r="C114" s="46">
        <f t="shared" si="4"/>
        <v>11</v>
      </c>
      <c r="D114" s="85">
        <v>21507</v>
      </c>
      <c r="E114" s="4" t="s">
        <v>2471</v>
      </c>
      <c r="F114" s="93" t="s">
        <v>310</v>
      </c>
      <c r="G114" s="94" t="s">
        <v>2907</v>
      </c>
      <c r="H114" s="93" t="s">
        <v>308</v>
      </c>
      <c r="I114" s="93">
        <v>0</v>
      </c>
      <c r="J114" s="93">
        <v>1</v>
      </c>
      <c r="K114" s="93"/>
      <c r="L114" s="97">
        <v>13552</v>
      </c>
      <c r="M114" s="92"/>
      <c r="O114" s="2"/>
      <c r="P114" s="2"/>
      <c r="Q114" s="2"/>
      <c r="R114" s="2"/>
      <c r="S114" s="4"/>
      <c r="T114" s="2"/>
      <c r="U114" s="2"/>
      <c r="V114" s="2"/>
      <c r="W114" s="25"/>
      <c r="X114" s="83"/>
      <c r="Y114" s="83"/>
      <c r="AB114" s="83"/>
      <c r="AK114" s="5">
        <f t="shared" si="5"/>
        <v>112</v>
      </c>
    </row>
    <row r="115" spans="1:37" s="5" customFormat="1" hidden="1" x14ac:dyDescent="0.2">
      <c r="A115" s="46">
        <v>24</v>
      </c>
      <c r="B115" s="46">
        <f t="shared" si="3"/>
        <v>14</v>
      </c>
      <c r="C115" s="46">
        <f t="shared" si="4"/>
        <v>11</v>
      </c>
      <c r="D115" s="85">
        <v>21868</v>
      </c>
      <c r="E115" s="4" t="s">
        <v>2471</v>
      </c>
      <c r="F115" s="93" t="s">
        <v>103</v>
      </c>
      <c r="G115" s="94" t="s">
        <v>1611</v>
      </c>
      <c r="H115" s="93" t="s">
        <v>306</v>
      </c>
      <c r="I115" s="93">
        <v>3</v>
      </c>
      <c r="J115" s="93">
        <v>1</v>
      </c>
      <c r="K115" s="93"/>
      <c r="L115" s="97">
        <v>7631</v>
      </c>
      <c r="M115" s="92" t="s">
        <v>1018</v>
      </c>
      <c r="O115" s="2"/>
      <c r="P115" s="2"/>
      <c r="Q115" s="2"/>
      <c r="R115" s="2"/>
      <c r="S115" s="4"/>
      <c r="T115" s="2"/>
      <c r="U115" s="2"/>
      <c r="V115" s="2"/>
      <c r="W115" s="25"/>
      <c r="X115" s="83"/>
      <c r="Y115" s="83"/>
      <c r="AB115" s="83"/>
      <c r="AK115" s="5">
        <f t="shared" si="5"/>
        <v>113</v>
      </c>
    </row>
    <row r="116" spans="1:37" s="5" customFormat="1" hidden="1" x14ac:dyDescent="0.2">
      <c r="A116" s="46">
        <v>24</v>
      </c>
      <c r="B116" s="46">
        <f t="shared" si="3"/>
        <v>5</v>
      </c>
      <c r="C116" s="46">
        <f t="shared" si="4"/>
        <v>12</v>
      </c>
      <c r="D116" s="85">
        <v>21889</v>
      </c>
      <c r="E116" s="4" t="s">
        <v>2474</v>
      </c>
      <c r="F116" s="93" t="s">
        <v>310</v>
      </c>
      <c r="G116" s="94" t="s">
        <v>707</v>
      </c>
      <c r="H116" s="93" t="s">
        <v>306</v>
      </c>
      <c r="I116" s="93">
        <v>1</v>
      </c>
      <c r="J116" s="93">
        <v>0</v>
      </c>
      <c r="K116" s="93"/>
      <c r="L116" s="97">
        <v>8309</v>
      </c>
      <c r="M116" s="92" t="s">
        <v>599</v>
      </c>
      <c r="O116" s="2"/>
      <c r="P116" s="2"/>
      <c r="Q116" s="2"/>
      <c r="R116" s="2"/>
      <c r="S116" s="4"/>
      <c r="T116" s="2"/>
      <c r="U116" s="2"/>
      <c r="V116" s="2"/>
      <c r="W116" s="25"/>
      <c r="X116" s="83"/>
      <c r="Y116" s="83"/>
      <c r="AB116" s="83"/>
      <c r="AK116" s="5">
        <f t="shared" si="5"/>
        <v>114</v>
      </c>
    </row>
    <row r="117" spans="1:37" s="5" customFormat="1" hidden="1" x14ac:dyDescent="0.2">
      <c r="A117" s="46">
        <v>24</v>
      </c>
      <c r="B117" s="46">
        <f t="shared" si="3"/>
        <v>9</v>
      </c>
      <c r="C117" s="46">
        <f t="shared" si="4"/>
        <v>1</v>
      </c>
      <c r="D117" s="85">
        <v>21924</v>
      </c>
      <c r="E117" s="4" t="s">
        <v>1192</v>
      </c>
      <c r="F117" s="93" t="s">
        <v>310</v>
      </c>
      <c r="G117" s="94" t="s">
        <v>1743</v>
      </c>
      <c r="H117" s="93" t="s">
        <v>308</v>
      </c>
      <c r="I117" s="93">
        <v>0</v>
      </c>
      <c r="J117" s="93">
        <v>1</v>
      </c>
      <c r="K117" s="93"/>
      <c r="L117" s="97">
        <v>14749</v>
      </c>
      <c r="M117" s="92"/>
      <c r="O117" s="2"/>
      <c r="P117" s="2"/>
      <c r="Q117" s="2"/>
      <c r="R117" s="2"/>
      <c r="S117" s="4"/>
      <c r="T117" s="2"/>
      <c r="U117" s="2"/>
      <c r="V117" s="2"/>
      <c r="W117" s="25"/>
      <c r="X117" s="83"/>
      <c r="Y117" s="83"/>
      <c r="AB117" s="83"/>
      <c r="AK117" s="5">
        <f t="shared" si="5"/>
        <v>115</v>
      </c>
    </row>
    <row r="118" spans="1:37" s="5" customFormat="1" hidden="1" x14ac:dyDescent="0.2">
      <c r="A118" s="46">
        <v>25</v>
      </c>
      <c r="B118" s="46">
        <f t="shared" si="3"/>
        <v>5</v>
      </c>
      <c r="C118" s="46">
        <f t="shared" si="4"/>
        <v>11</v>
      </c>
      <c r="D118" s="85">
        <v>22225</v>
      </c>
      <c r="E118" s="4" t="s">
        <v>2471</v>
      </c>
      <c r="F118" s="93" t="s">
        <v>103</v>
      </c>
      <c r="G118" s="94" t="s">
        <v>967</v>
      </c>
      <c r="H118" s="93" t="s">
        <v>307</v>
      </c>
      <c r="I118" s="93">
        <v>0</v>
      </c>
      <c r="J118" s="93">
        <v>0</v>
      </c>
      <c r="K118" s="93"/>
      <c r="L118" s="97">
        <v>7808</v>
      </c>
      <c r="M118" s="92"/>
      <c r="O118" s="2"/>
      <c r="P118" s="2"/>
      <c r="Q118" s="2"/>
      <c r="R118" s="2"/>
      <c r="S118" s="4"/>
      <c r="T118" s="2"/>
      <c r="U118" s="2"/>
      <c r="V118" s="2"/>
      <c r="W118" s="25"/>
      <c r="X118" s="83"/>
      <c r="Y118" s="83"/>
      <c r="AB118" s="83"/>
      <c r="AK118" s="5">
        <f t="shared" si="5"/>
        <v>116</v>
      </c>
    </row>
    <row r="119" spans="1:37" s="5" customFormat="1" hidden="1" x14ac:dyDescent="0.2">
      <c r="A119" s="46">
        <v>25</v>
      </c>
      <c r="B119" s="46">
        <f t="shared" si="3"/>
        <v>9</v>
      </c>
      <c r="C119" s="46">
        <f t="shared" si="4"/>
        <v>11</v>
      </c>
      <c r="D119" s="85">
        <v>22229</v>
      </c>
      <c r="E119" s="4" t="s">
        <v>1190</v>
      </c>
      <c r="F119" s="93" t="s">
        <v>310</v>
      </c>
      <c r="G119" s="94" t="s">
        <v>1290</v>
      </c>
      <c r="H119" s="93" t="s">
        <v>306</v>
      </c>
      <c r="I119" s="93">
        <v>2</v>
      </c>
      <c r="J119" s="93">
        <v>0</v>
      </c>
      <c r="K119" s="93"/>
      <c r="L119" s="97">
        <v>5813</v>
      </c>
      <c r="M119" s="92" t="s">
        <v>708</v>
      </c>
      <c r="O119" s="2"/>
      <c r="P119" s="2"/>
      <c r="Q119" s="2"/>
      <c r="R119" s="2"/>
      <c r="S119" s="4"/>
      <c r="T119" s="2"/>
      <c r="U119" s="2"/>
      <c r="V119" s="2"/>
      <c r="W119" s="25"/>
      <c r="X119" s="83"/>
      <c r="Y119" s="83"/>
      <c r="AB119" s="83"/>
      <c r="AK119" s="5">
        <f t="shared" si="5"/>
        <v>117</v>
      </c>
    </row>
    <row r="120" spans="1:37" s="5" customFormat="1" hidden="1" x14ac:dyDescent="0.2">
      <c r="A120" s="46">
        <v>25</v>
      </c>
      <c r="B120" s="46">
        <f t="shared" si="3"/>
        <v>30</v>
      </c>
      <c r="C120" s="46">
        <f t="shared" si="4"/>
        <v>11</v>
      </c>
      <c r="D120" s="85">
        <v>22250</v>
      </c>
      <c r="E120" s="4" t="s">
        <v>2474</v>
      </c>
      <c r="F120" s="93" t="s">
        <v>310</v>
      </c>
      <c r="G120" s="94" t="s">
        <v>1412</v>
      </c>
      <c r="H120" s="93" t="s">
        <v>307</v>
      </c>
      <c r="I120" s="93">
        <v>1</v>
      </c>
      <c r="J120" s="93">
        <v>1</v>
      </c>
      <c r="K120" s="93"/>
      <c r="L120" s="97">
        <v>11226</v>
      </c>
      <c r="M120" s="92" t="s">
        <v>1229</v>
      </c>
      <c r="O120" s="2"/>
      <c r="P120" s="2"/>
      <c r="Q120" s="2"/>
      <c r="R120" s="2"/>
      <c r="S120" s="4"/>
      <c r="T120" s="2"/>
      <c r="U120" s="2"/>
      <c r="V120" s="2"/>
      <c r="W120" s="25"/>
      <c r="X120" s="83"/>
      <c r="Y120" s="83"/>
      <c r="AB120" s="83"/>
      <c r="AK120" s="5">
        <f t="shared" si="5"/>
        <v>118</v>
      </c>
    </row>
    <row r="121" spans="1:37" s="5" customFormat="1" hidden="1" x14ac:dyDescent="0.2">
      <c r="A121" s="46">
        <v>25</v>
      </c>
      <c r="B121" s="46">
        <f t="shared" si="3"/>
        <v>5</v>
      </c>
      <c r="C121" s="46">
        <f t="shared" si="4"/>
        <v>12</v>
      </c>
      <c r="D121" s="85">
        <v>22255</v>
      </c>
      <c r="E121" s="4" t="s">
        <v>1198</v>
      </c>
      <c r="F121" s="93" t="s">
        <v>103</v>
      </c>
      <c r="G121" s="94" t="s">
        <v>661</v>
      </c>
      <c r="H121" s="93" t="s">
        <v>306</v>
      </c>
      <c r="I121" s="93">
        <v>2</v>
      </c>
      <c r="J121" s="93">
        <v>1</v>
      </c>
      <c r="K121" s="93"/>
      <c r="L121" s="97">
        <v>10724</v>
      </c>
      <c r="M121" s="92" t="s">
        <v>1825</v>
      </c>
      <c r="O121" s="2"/>
      <c r="P121" s="2"/>
      <c r="Q121" s="2"/>
      <c r="R121" s="2"/>
      <c r="S121" s="4"/>
      <c r="T121" s="2"/>
      <c r="U121" s="2"/>
      <c r="V121" s="2"/>
      <c r="W121" s="25"/>
      <c r="X121" s="83"/>
      <c r="Y121" s="83"/>
      <c r="AB121" s="83"/>
      <c r="AK121" s="5">
        <f t="shared" si="5"/>
        <v>119</v>
      </c>
    </row>
    <row r="122" spans="1:37" s="5" customFormat="1" hidden="1" x14ac:dyDescent="0.2">
      <c r="A122" s="46">
        <v>25</v>
      </c>
      <c r="B122" s="46">
        <f t="shared" si="3"/>
        <v>7</v>
      </c>
      <c r="C122" s="46">
        <f t="shared" si="4"/>
        <v>1</v>
      </c>
      <c r="D122" s="85">
        <v>22288</v>
      </c>
      <c r="E122" s="4" t="s">
        <v>1192</v>
      </c>
      <c r="F122" s="93" t="s">
        <v>103</v>
      </c>
      <c r="G122" s="94" t="s">
        <v>1606</v>
      </c>
      <c r="H122" s="93" t="s">
        <v>307</v>
      </c>
      <c r="I122" s="93">
        <v>1</v>
      </c>
      <c r="J122" s="93">
        <v>1</v>
      </c>
      <c r="K122" s="93"/>
      <c r="L122" s="97">
        <v>9463</v>
      </c>
      <c r="M122" s="92" t="s">
        <v>838</v>
      </c>
      <c r="O122" s="2"/>
      <c r="P122" s="2"/>
      <c r="Q122" s="2"/>
      <c r="R122" s="2"/>
      <c r="S122" s="4"/>
      <c r="T122" s="2"/>
      <c r="U122" s="2"/>
      <c r="V122" s="2"/>
      <c r="W122" s="25"/>
      <c r="X122" s="83"/>
      <c r="Y122" s="83"/>
      <c r="AB122" s="83"/>
      <c r="AK122" s="5">
        <f t="shared" si="5"/>
        <v>120</v>
      </c>
    </row>
    <row r="123" spans="1:37" s="5" customFormat="1" hidden="1" x14ac:dyDescent="0.2">
      <c r="A123" s="46">
        <v>25</v>
      </c>
      <c r="B123" s="46">
        <f t="shared" si="3"/>
        <v>11</v>
      </c>
      <c r="C123" s="46">
        <f t="shared" si="4"/>
        <v>1</v>
      </c>
      <c r="D123" s="85">
        <v>22292</v>
      </c>
      <c r="E123" s="4" t="s">
        <v>1194</v>
      </c>
      <c r="F123" s="93" t="s">
        <v>310</v>
      </c>
      <c r="G123" s="94" t="s">
        <v>1608</v>
      </c>
      <c r="H123" s="93" t="s">
        <v>308</v>
      </c>
      <c r="I123" s="93">
        <v>0</v>
      </c>
      <c r="J123" s="93">
        <v>1</v>
      </c>
      <c r="K123" s="93"/>
      <c r="L123" s="97">
        <v>27438</v>
      </c>
      <c r="M123" s="92"/>
      <c r="O123" s="2"/>
      <c r="P123" s="2"/>
      <c r="Q123" s="2"/>
      <c r="R123" s="2"/>
      <c r="S123" s="4"/>
      <c r="T123" s="2"/>
      <c r="U123" s="2"/>
      <c r="V123" s="2"/>
      <c r="W123" s="25"/>
      <c r="X123" s="83"/>
      <c r="Y123" s="83"/>
      <c r="AB123" s="83"/>
      <c r="AK123" s="5">
        <f t="shared" si="5"/>
        <v>121</v>
      </c>
    </row>
    <row r="124" spans="1:37" s="5" customFormat="1" hidden="1" x14ac:dyDescent="0.2">
      <c r="A124" s="46">
        <v>26</v>
      </c>
      <c r="B124" s="46">
        <f t="shared" si="3"/>
        <v>4</v>
      </c>
      <c r="C124" s="46">
        <f t="shared" si="4"/>
        <v>11</v>
      </c>
      <c r="D124" s="85">
        <v>22589</v>
      </c>
      <c r="E124" s="4" t="s">
        <v>2471</v>
      </c>
      <c r="F124" s="93" t="s">
        <v>310</v>
      </c>
      <c r="G124" s="94" t="s">
        <v>1701</v>
      </c>
      <c r="H124" s="93" t="s">
        <v>308</v>
      </c>
      <c r="I124" s="93">
        <v>0</v>
      </c>
      <c r="J124" s="93">
        <v>1</v>
      </c>
      <c r="K124" s="93"/>
      <c r="L124" s="97">
        <v>7676</v>
      </c>
      <c r="M124" s="92"/>
      <c r="O124" s="2"/>
      <c r="P124" s="2"/>
      <c r="Q124" s="2"/>
      <c r="R124" s="2"/>
      <c r="S124" s="4"/>
      <c r="T124" s="2"/>
      <c r="U124" s="2"/>
      <c r="V124" s="2"/>
      <c r="W124" s="25"/>
      <c r="X124" s="83"/>
      <c r="Y124" s="83"/>
      <c r="AB124" s="83"/>
      <c r="AK124" s="5">
        <f t="shared" si="5"/>
        <v>122</v>
      </c>
    </row>
    <row r="125" spans="1:37" s="5" customFormat="1" hidden="1" x14ac:dyDescent="0.2">
      <c r="A125" s="46">
        <v>27</v>
      </c>
      <c r="B125" s="46">
        <f t="shared" si="3"/>
        <v>3</v>
      </c>
      <c r="C125" s="46">
        <f t="shared" si="4"/>
        <v>11</v>
      </c>
      <c r="D125" s="85">
        <v>22953</v>
      </c>
      <c r="E125" s="4" t="s">
        <v>2471</v>
      </c>
      <c r="F125" s="93" t="s">
        <v>103</v>
      </c>
      <c r="G125" s="94" t="s">
        <v>3368</v>
      </c>
      <c r="H125" s="93" t="s">
        <v>307</v>
      </c>
      <c r="I125" s="93">
        <v>0</v>
      </c>
      <c r="J125" s="93">
        <v>0</v>
      </c>
      <c r="K125" s="93"/>
      <c r="L125" s="97">
        <v>4663</v>
      </c>
      <c r="M125" s="92"/>
      <c r="O125" s="2"/>
      <c r="P125" s="2"/>
      <c r="Q125" s="2"/>
      <c r="R125" s="2"/>
      <c r="S125" s="4"/>
      <c r="T125" s="2"/>
      <c r="U125" s="2"/>
      <c r="V125" s="2"/>
      <c r="W125" s="25"/>
      <c r="X125" s="83"/>
      <c r="Y125" s="83"/>
      <c r="AB125" s="83"/>
      <c r="AK125" s="5">
        <f t="shared" si="5"/>
        <v>123</v>
      </c>
    </row>
    <row r="126" spans="1:37" s="5" customFormat="1" hidden="1" x14ac:dyDescent="0.2">
      <c r="A126" s="46">
        <v>27</v>
      </c>
      <c r="B126" s="46">
        <f t="shared" si="3"/>
        <v>6</v>
      </c>
      <c r="C126" s="46">
        <f t="shared" si="4"/>
        <v>11</v>
      </c>
      <c r="D126" s="85">
        <v>22956</v>
      </c>
      <c r="E126" s="4" t="s">
        <v>1190</v>
      </c>
      <c r="F126" s="93" t="s">
        <v>310</v>
      </c>
      <c r="G126" s="94" t="s">
        <v>2348</v>
      </c>
      <c r="H126" s="93" t="s">
        <v>306</v>
      </c>
      <c r="I126" s="93">
        <v>2</v>
      </c>
      <c r="J126" s="93">
        <v>1</v>
      </c>
      <c r="K126" s="93"/>
      <c r="L126" s="97">
        <v>6225</v>
      </c>
      <c r="M126" s="92" t="s">
        <v>1941</v>
      </c>
      <c r="O126" s="2"/>
      <c r="P126" s="2"/>
      <c r="Q126" s="2"/>
      <c r="R126" s="2"/>
      <c r="S126" s="4"/>
      <c r="T126" s="2"/>
      <c r="U126" s="2"/>
      <c r="V126" s="2"/>
      <c r="W126" s="25"/>
      <c r="X126" s="83"/>
      <c r="Y126" s="83"/>
      <c r="AB126" s="83"/>
      <c r="AK126" s="5">
        <f t="shared" si="5"/>
        <v>124</v>
      </c>
    </row>
    <row r="127" spans="1:37" s="5" customFormat="1" hidden="1" x14ac:dyDescent="0.2">
      <c r="A127" s="46">
        <v>27</v>
      </c>
      <c r="B127" s="46">
        <f t="shared" si="3"/>
        <v>24</v>
      </c>
      <c r="C127" s="46">
        <f t="shared" si="4"/>
        <v>11</v>
      </c>
      <c r="D127" s="85">
        <v>22974</v>
      </c>
      <c r="E127" s="4" t="s">
        <v>2474</v>
      </c>
      <c r="F127" s="93" t="s">
        <v>103</v>
      </c>
      <c r="G127" s="94" t="s">
        <v>2073</v>
      </c>
      <c r="H127" s="93" t="s">
        <v>306</v>
      </c>
      <c r="I127" s="93">
        <v>2</v>
      </c>
      <c r="J127" s="93">
        <v>1</v>
      </c>
      <c r="K127" s="93"/>
      <c r="L127" s="97">
        <v>6163</v>
      </c>
      <c r="M127" s="92" t="s">
        <v>1941</v>
      </c>
      <c r="O127" s="2"/>
      <c r="P127" s="2"/>
      <c r="Q127" s="2"/>
      <c r="R127" s="2"/>
      <c r="S127" s="4"/>
      <c r="T127" s="2"/>
      <c r="U127" s="2"/>
      <c r="V127" s="2"/>
      <c r="W127" s="25"/>
      <c r="X127" s="83"/>
      <c r="Y127" s="83"/>
      <c r="AB127" s="83"/>
      <c r="AK127" s="5">
        <f t="shared" si="5"/>
        <v>125</v>
      </c>
    </row>
    <row r="128" spans="1:37" s="5" customFormat="1" hidden="1" x14ac:dyDescent="0.2">
      <c r="A128" s="46">
        <v>27</v>
      </c>
      <c r="B128" s="46">
        <f t="shared" si="3"/>
        <v>13</v>
      </c>
      <c r="C128" s="46">
        <f t="shared" si="4"/>
        <v>2</v>
      </c>
      <c r="D128" s="85">
        <v>23055</v>
      </c>
      <c r="E128" s="4" t="s">
        <v>1192</v>
      </c>
      <c r="F128" s="93" t="s">
        <v>310</v>
      </c>
      <c r="G128" s="94" t="s">
        <v>539</v>
      </c>
      <c r="H128" s="93" t="s">
        <v>308</v>
      </c>
      <c r="I128" s="93">
        <v>0</v>
      </c>
      <c r="J128" s="93">
        <v>5</v>
      </c>
      <c r="K128" s="93"/>
      <c r="L128" s="97">
        <v>11722</v>
      </c>
      <c r="M128" s="92"/>
      <c r="O128" s="2"/>
      <c r="P128" s="2"/>
      <c r="Q128" s="2"/>
      <c r="R128" s="2"/>
      <c r="S128" s="4"/>
      <c r="T128" s="2"/>
      <c r="U128" s="2"/>
      <c r="V128" s="2"/>
      <c r="W128" s="25"/>
      <c r="X128" s="83"/>
      <c r="Y128" s="83"/>
      <c r="AB128" s="83"/>
      <c r="AK128" s="5">
        <f t="shared" si="5"/>
        <v>126</v>
      </c>
    </row>
    <row r="129" spans="1:37" s="5" customFormat="1" hidden="1" x14ac:dyDescent="0.2">
      <c r="A129" s="46">
        <v>28</v>
      </c>
      <c r="B129" s="46">
        <f t="shared" si="3"/>
        <v>16</v>
      </c>
      <c r="C129" s="46">
        <f t="shared" si="4"/>
        <v>11</v>
      </c>
      <c r="D129" s="85">
        <v>23331</v>
      </c>
      <c r="E129" s="4" t="s">
        <v>2471</v>
      </c>
      <c r="F129" s="93" t="s">
        <v>103</v>
      </c>
      <c r="G129" s="94" t="s">
        <v>104</v>
      </c>
      <c r="H129" s="93" t="s">
        <v>308</v>
      </c>
      <c r="I129" s="93">
        <v>2</v>
      </c>
      <c r="J129" s="93">
        <v>5</v>
      </c>
      <c r="K129" s="93"/>
      <c r="L129" s="97">
        <v>7342</v>
      </c>
      <c r="M129" s="92" t="s">
        <v>1825</v>
      </c>
      <c r="O129" s="2"/>
      <c r="P129" s="2"/>
      <c r="Q129" s="2"/>
      <c r="R129" s="2"/>
      <c r="S129" s="4"/>
      <c r="T129" s="2"/>
      <c r="U129" s="2"/>
      <c r="V129" s="2"/>
      <c r="W129" s="25"/>
      <c r="X129" s="83"/>
      <c r="Y129" s="83"/>
      <c r="AB129" s="83"/>
      <c r="AK129" s="5">
        <f t="shared" si="5"/>
        <v>127</v>
      </c>
    </row>
    <row r="130" spans="1:37" s="5" customFormat="1" hidden="1" x14ac:dyDescent="0.2">
      <c r="A130" s="46">
        <v>29</v>
      </c>
      <c r="B130" s="46">
        <f t="shared" si="3"/>
        <v>14</v>
      </c>
      <c r="C130" s="46">
        <f t="shared" si="4"/>
        <v>11</v>
      </c>
      <c r="D130" s="85">
        <v>23695</v>
      </c>
      <c r="E130" s="4" t="s">
        <v>2471</v>
      </c>
      <c r="F130" s="93" t="s">
        <v>103</v>
      </c>
      <c r="G130" s="94" t="s">
        <v>709</v>
      </c>
      <c r="H130" s="93" t="s">
        <v>306</v>
      </c>
      <c r="I130" s="93">
        <v>5</v>
      </c>
      <c r="J130" s="93">
        <v>1</v>
      </c>
      <c r="K130" s="93"/>
      <c r="L130" s="97">
        <v>5808</v>
      </c>
      <c r="M130" s="92" t="s">
        <v>2295</v>
      </c>
      <c r="O130" s="2"/>
      <c r="P130" s="2"/>
      <c r="Q130" s="2"/>
      <c r="R130" s="2"/>
      <c r="S130" s="4"/>
      <c r="T130" s="2"/>
      <c r="U130" s="2"/>
      <c r="V130" s="2"/>
      <c r="W130" s="25"/>
      <c r="X130" s="83"/>
      <c r="Y130" s="83"/>
      <c r="AB130" s="83"/>
      <c r="AI130" s="5" t="s">
        <v>4970</v>
      </c>
      <c r="AK130" s="5">
        <f t="shared" si="5"/>
        <v>128</v>
      </c>
    </row>
    <row r="131" spans="1:37" s="5" customFormat="1" hidden="1" x14ac:dyDescent="0.2">
      <c r="A131" s="46">
        <v>29</v>
      </c>
      <c r="B131" s="46">
        <f t="shared" si="3"/>
        <v>5</v>
      </c>
      <c r="C131" s="46">
        <f t="shared" si="4"/>
        <v>12</v>
      </c>
      <c r="D131" s="85">
        <v>23716</v>
      </c>
      <c r="E131" s="4" t="s">
        <v>2474</v>
      </c>
      <c r="F131" s="93" t="s">
        <v>310</v>
      </c>
      <c r="G131" s="94" t="s">
        <v>235</v>
      </c>
      <c r="H131" s="93" t="s">
        <v>308</v>
      </c>
      <c r="I131" s="93">
        <v>1</v>
      </c>
      <c r="J131" s="93">
        <v>2</v>
      </c>
      <c r="K131" s="93"/>
      <c r="L131" s="97">
        <v>7870</v>
      </c>
      <c r="M131" s="92" t="s">
        <v>2419</v>
      </c>
      <c r="O131" s="2"/>
      <c r="P131" s="2"/>
      <c r="Q131" s="2"/>
      <c r="R131" s="2"/>
      <c r="S131" s="4"/>
      <c r="T131" s="2"/>
      <c r="U131" s="2"/>
      <c r="V131" s="2"/>
      <c r="W131" s="25"/>
      <c r="X131" s="83"/>
      <c r="Y131" s="83"/>
      <c r="AB131" s="83"/>
      <c r="AK131" s="5">
        <f t="shared" si="5"/>
        <v>129</v>
      </c>
    </row>
    <row r="132" spans="1:37" s="5" customFormat="1" hidden="1" x14ac:dyDescent="0.2">
      <c r="A132" s="46">
        <v>30</v>
      </c>
      <c r="B132" s="46">
        <f t="shared" ref="B132:B195" si="6">DAY(D132)</f>
        <v>12</v>
      </c>
      <c r="C132" s="46">
        <f t="shared" ref="C132:C195" si="7">MONTH(D132)</f>
        <v>11</v>
      </c>
      <c r="D132" s="85">
        <v>24058</v>
      </c>
      <c r="E132" s="4" t="s">
        <v>2471</v>
      </c>
      <c r="F132" s="93" t="s">
        <v>310</v>
      </c>
      <c r="G132" s="94" t="s">
        <v>2754</v>
      </c>
      <c r="H132" s="93" t="s">
        <v>308</v>
      </c>
      <c r="I132" s="93">
        <v>1</v>
      </c>
      <c r="J132" s="93">
        <v>3</v>
      </c>
      <c r="K132" s="93"/>
      <c r="L132" s="97">
        <v>7000</v>
      </c>
      <c r="M132" s="92" t="s">
        <v>2296</v>
      </c>
      <c r="O132" s="2"/>
      <c r="P132" s="2"/>
      <c r="Q132" s="2"/>
      <c r="R132" s="2"/>
      <c r="S132" s="4"/>
      <c r="T132" s="2"/>
      <c r="U132" s="2"/>
      <c r="V132" s="2"/>
      <c r="W132" s="25"/>
      <c r="X132" s="83"/>
      <c r="Y132" s="83"/>
      <c r="AB132" s="83"/>
      <c r="AK132" s="5">
        <f t="shared" si="5"/>
        <v>130</v>
      </c>
    </row>
    <row r="133" spans="1:37" s="5" customFormat="1" hidden="1" x14ac:dyDescent="0.2">
      <c r="A133" s="46">
        <v>31</v>
      </c>
      <c r="B133" s="46">
        <f t="shared" si="6"/>
        <v>26</v>
      </c>
      <c r="C133" s="46">
        <f t="shared" si="7"/>
        <v>11</v>
      </c>
      <c r="D133" s="85">
        <v>24437</v>
      </c>
      <c r="E133" s="4" t="s">
        <v>2471</v>
      </c>
      <c r="F133" s="93" t="s">
        <v>103</v>
      </c>
      <c r="G133" s="94" t="s">
        <v>148</v>
      </c>
      <c r="H133" s="93" t="s">
        <v>307</v>
      </c>
      <c r="I133" s="93">
        <v>0</v>
      </c>
      <c r="J133" s="93">
        <v>0</v>
      </c>
      <c r="K133" s="93"/>
      <c r="L133" s="97">
        <v>5596</v>
      </c>
      <c r="M133" s="92"/>
      <c r="O133" s="2"/>
      <c r="P133" s="2"/>
      <c r="Q133" s="2"/>
      <c r="R133" s="2"/>
      <c r="S133" s="4"/>
      <c r="T133" s="2"/>
      <c r="U133" s="2"/>
      <c r="V133" s="2"/>
      <c r="W133" s="25"/>
      <c r="X133" s="83"/>
      <c r="Y133" s="83"/>
      <c r="AB133" s="83"/>
      <c r="AK133" s="5">
        <f t="shared" ref="AK133:AK196" si="8">AK132+1</f>
        <v>131</v>
      </c>
    </row>
    <row r="134" spans="1:37" s="5" customFormat="1" hidden="1" x14ac:dyDescent="0.2">
      <c r="A134" s="46">
        <v>31</v>
      </c>
      <c r="B134" s="46">
        <f t="shared" si="6"/>
        <v>5</v>
      </c>
      <c r="C134" s="46">
        <f t="shared" si="7"/>
        <v>12</v>
      </c>
      <c r="D134" s="85">
        <v>24446</v>
      </c>
      <c r="E134" s="4" t="s">
        <v>1190</v>
      </c>
      <c r="F134" s="93" t="s">
        <v>310</v>
      </c>
      <c r="G134" s="94" t="s">
        <v>149</v>
      </c>
      <c r="H134" s="93" t="s">
        <v>307</v>
      </c>
      <c r="I134" s="93">
        <v>1</v>
      </c>
      <c r="J134" s="93">
        <v>1</v>
      </c>
      <c r="K134" s="93"/>
      <c r="L134" s="97">
        <v>6234</v>
      </c>
      <c r="M134" s="92" t="s">
        <v>1779</v>
      </c>
      <c r="O134" s="2"/>
      <c r="P134" s="2"/>
      <c r="Q134" s="2"/>
      <c r="R134" s="2"/>
      <c r="S134" s="4"/>
      <c r="T134" s="2"/>
      <c r="U134" s="2"/>
      <c r="V134" s="2"/>
      <c r="W134" s="25" t="s">
        <v>1046</v>
      </c>
      <c r="X134" s="83"/>
      <c r="Y134" s="83"/>
      <c r="AB134" s="83"/>
      <c r="AK134" s="5">
        <f t="shared" si="8"/>
        <v>132</v>
      </c>
    </row>
    <row r="135" spans="1:37" s="5" customFormat="1" hidden="1" x14ac:dyDescent="0.2">
      <c r="A135" s="46">
        <v>31</v>
      </c>
      <c r="B135" s="46">
        <f t="shared" si="6"/>
        <v>8</v>
      </c>
      <c r="C135" s="46">
        <f t="shared" si="7"/>
        <v>12</v>
      </c>
      <c r="D135" s="85">
        <v>24449</v>
      </c>
      <c r="E135" s="4" t="s">
        <v>1291</v>
      </c>
      <c r="F135" s="93" t="s">
        <v>2592</v>
      </c>
      <c r="G135" s="94" t="s">
        <v>149</v>
      </c>
      <c r="H135" s="93" t="s">
        <v>306</v>
      </c>
      <c r="I135" s="93">
        <v>1</v>
      </c>
      <c r="J135" s="93">
        <v>0</v>
      </c>
      <c r="K135" s="93"/>
      <c r="L135" s="97">
        <v>4283</v>
      </c>
      <c r="M135" s="92" t="s">
        <v>1779</v>
      </c>
      <c r="O135" s="2"/>
      <c r="P135" s="2"/>
      <c r="Q135" s="2"/>
      <c r="R135" s="2"/>
      <c r="S135" s="4"/>
      <c r="T135" s="2"/>
      <c r="U135" s="2"/>
      <c r="V135" s="2"/>
      <c r="W135" s="25" t="s">
        <v>150</v>
      </c>
      <c r="X135" s="83"/>
      <c r="Y135" s="83"/>
      <c r="AB135" s="83"/>
      <c r="AK135" s="5">
        <f t="shared" si="8"/>
        <v>133</v>
      </c>
    </row>
    <row r="136" spans="1:37" s="5" customFormat="1" hidden="1" x14ac:dyDescent="0.2">
      <c r="A136" s="46">
        <v>31</v>
      </c>
      <c r="B136" s="46">
        <f t="shared" si="6"/>
        <v>7</v>
      </c>
      <c r="C136" s="46">
        <f t="shared" si="7"/>
        <v>1</v>
      </c>
      <c r="D136" s="85">
        <v>24479</v>
      </c>
      <c r="E136" s="4" t="s">
        <v>2474</v>
      </c>
      <c r="F136" s="93" t="s">
        <v>310</v>
      </c>
      <c r="G136" s="94" t="s">
        <v>151</v>
      </c>
      <c r="H136" s="93" t="s">
        <v>307</v>
      </c>
      <c r="I136" s="93">
        <v>1</v>
      </c>
      <c r="J136" s="93">
        <v>1</v>
      </c>
      <c r="K136" s="93"/>
      <c r="L136" s="97">
        <v>20573</v>
      </c>
      <c r="M136" s="92" t="s">
        <v>1582</v>
      </c>
      <c r="O136" s="2"/>
      <c r="P136" s="2"/>
      <c r="Q136" s="2"/>
      <c r="R136" s="2"/>
      <c r="S136" s="4"/>
      <c r="T136" s="2"/>
      <c r="U136" s="2"/>
      <c r="V136" s="2"/>
      <c r="W136" s="25"/>
      <c r="X136" s="83"/>
      <c r="Y136" s="83"/>
      <c r="AB136" s="83"/>
      <c r="AK136" s="5">
        <f t="shared" si="8"/>
        <v>134</v>
      </c>
    </row>
    <row r="137" spans="1:37" s="5" customFormat="1" hidden="1" x14ac:dyDescent="0.2">
      <c r="A137" s="46">
        <v>31</v>
      </c>
      <c r="B137" s="46">
        <f t="shared" si="6"/>
        <v>11</v>
      </c>
      <c r="C137" s="46">
        <f t="shared" si="7"/>
        <v>1</v>
      </c>
      <c r="D137" s="85">
        <v>24483</v>
      </c>
      <c r="E137" s="4" t="s">
        <v>1198</v>
      </c>
      <c r="F137" s="93" t="s">
        <v>103</v>
      </c>
      <c r="G137" s="94" t="s">
        <v>83</v>
      </c>
      <c r="H137" s="93" t="s">
        <v>307</v>
      </c>
      <c r="I137" s="93">
        <v>0</v>
      </c>
      <c r="J137" s="93">
        <v>0</v>
      </c>
      <c r="K137" s="93"/>
      <c r="L137" s="97">
        <v>14531</v>
      </c>
      <c r="M137" s="92"/>
      <c r="O137" s="2"/>
      <c r="P137" s="2"/>
      <c r="Q137" s="2"/>
      <c r="R137" s="2"/>
      <c r="S137" s="4"/>
      <c r="T137" s="2"/>
      <c r="U137" s="2"/>
      <c r="V137" s="2"/>
      <c r="W137" s="25" t="s">
        <v>1046</v>
      </c>
      <c r="X137" s="83"/>
      <c r="Y137" s="83"/>
      <c r="AB137" s="83"/>
      <c r="AK137" s="5">
        <f t="shared" si="8"/>
        <v>135</v>
      </c>
    </row>
    <row r="138" spans="1:37" s="5" customFormat="1" hidden="1" x14ac:dyDescent="0.2">
      <c r="A138" s="46">
        <v>31</v>
      </c>
      <c r="B138" s="46">
        <f t="shared" si="6"/>
        <v>16</v>
      </c>
      <c r="C138" s="46">
        <f t="shared" si="7"/>
        <v>1</v>
      </c>
      <c r="D138" s="85">
        <v>24488</v>
      </c>
      <c r="E138" s="4" t="s">
        <v>152</v>
      </c>
      <c r="F138" s="93" t="s">
        <v>2592</v>
      </c>
      <c r="G138" s="94" t="s">
        <v>151</v>
      </c>
      <c r="H138" s="93" t="s">
        <v>308</v>
      </c>
      <c r="I138" s="93">
        <v>1</v>
      </c>
      <c r="J138" s="93">
        <v>4</v>
      </c>
      <c r="K138" s="93"/>
      <c r="L138" s="97">
        <v>21347</v>
      </c>
      <c r="M138" s="92" t="s">
        <v>1643</v>
      </c>
      <c r="O138" s="2"/>
      <c r="P138" s="2"/>
      <c r="Q138" s="2"/>
      <c r="R138" s="2"/>
      <c r="S138" s="4"/>
      <c r="T138" s="2"/>
      <c r="U138" s="2"/>
      <c r="V138" s="2"/>
      <c r="W138" s="25" t="s">
        <v>867</v>
      </c>
      <c r="X138" s="83"/>
      <c r="Y138" s="83"/>
      <c r="AB138" s="83"/>
      <c r="AK138" s="5">
        <f t="shared" si="8"/>
        <v>136</v>
      </c>
    </row>
    <row r="139" spans="1:37" s="5" customFormat="1" hidden="1" x14ac:dyDescent="0.2">
      <c r="A139" s="46">
        <v>32</v>
      </c>
      <c r="B139" s="46">
        <f t="shared" si="6"/>
        <v>9</v>
      </c>
      <c r="C139" s="46">
        <f t="shared" si="7"/>
        <v>12</v>
      </c>
      <c r="D139" s="85">
        <v>24815</v>
      </c>
      <c r="E139" s="4" t="s">
        <v>2471</v>
      </c>
      <c r="F139" s="93" t="s">
        <v>103</v>
      </c>
      <c r="G139" s="94" t="s">
        <v>591</v>
      </c>
      <c r="H139" s="93" t="s">
        <v>308</v>
      </c>
      <c r="I139" s="93">
        <v>0</v>
      </c>
      <c r="J139" s="93">
        <v>1</v>
      </c>
      <c r="K139" s="93"/>
      <c r="L139" s="97">
        <v>6403</v>
      </c>
      <c r="M139" s="92"/>
      <c r="O139" s="2"/>
      <c r="P139" s="2"/>
      <c r="Q139" s="2"/>
      <c r="R139" s="2"/>
      <c r="S139" s="4"/>
      <c r="T139" s="2"/>
      <c r="U139" s="2"/>
      <c r="V139" s="2"/>
      <c r="W139" s="25"/>
      <c r="X139" s="83"/>
      <c r="Y139" s="83"/>
      <c r="AB139" s="83"/>
      <c r="AK139" s="5">
        <f t="shared" si="8"/>
        <v>137</v>
      </c>
    </row>
    <row r="140" spans="1:37" s="5" customFormat="1" hidden="1" x14ac:dyDescent="0.2">
      <c r="A140" s="46">
        <v>33</v>
      </c>
      <c r="B140" s="46">
        <f t="shared" si="6"/>
        <v>16</v>
      </c>
      <c r="C140" s="46">
        <f t="shared" si="7"/>
        <v>11</v>
      </c>
      <c r="D140" s="85">
        <v>25158</v>
      </c>
      <c r="E140" s="4" t="s">
        <v>2471</v>
      </c>
      <c r="F140" s="93" t="s">
        <v>310</v>
      </c>
      <c r="G140" s="94" t="s">
        <v>2754</v>
      </c>
      <c r="H140" s="93" t="s">
        <v>306</v>
      </c>
      <c r="I140" s="93">
        <v>6</v>
      </c>
      <c r="J140" s="93">
        <v>0</v>
      </c>
      <c r="K140" s="93"/>
      <c r="L140" s="97">
        <v>6000</v>
      </c>
      <c r="M140" s="92" t="s">
        <v>3249</v>
      </c>
      <c r="O140" s="2"/>
      <c r="P140" s="2"/>
      <c r="Q140" s="2"/>
      <c r="R140" s="2"/>
      <c r="S140" s="4"/>
      <c r="T140" s="2"/>
      <c r="U140" s="2"/>
      <c r="V140" s="2"/>
      <c r="W140" s="25"/>
      <c r="X140" s="83"/>
      <c r="Y140" s="83"/>
      <c r="AB140" s="83"/>
      <c r="AI140" s="5" t="s">
        <v>4970</v>
      </c>
      <c r="AK140" s="5">
        <f t="shared" si="8"/>
        <v>138</v>
      </c>
    </row>
    <row r="141" spans="1:37" s="5" customFormat="1" hidden="1" x14ac:dyDescent="0.2">
      <c r="A141" s="46">
        <v>33</v>
      </c>
      <c r="B141" s="46">
        <f t="shared" si="6"/>
        <v>7</v>
      </c>
      <c r="C141" s="46">
        <f t="shared" si="7"/>
        <v>12</v>
      </c>
      <c r="D141" s="85">
        <v>25179</v>
      </c>
      <c r="E141" s="4" t="s">
        <v>2474</v>
      </c>
      <c r="F141" s="93" t="s">
        <v>103</v>
      </c>
      <c r="G141" s="94" t="s">
        <v>148</v>
      </c>
      <c r="H141" s="93" t="s">
        <v>306</v>
      </c>
      <c r="I141" s="93">
        <v>2</v>
      </c>
      <c r="J141" s="93">
        <v>0</v>
      </c>
      <c r="K141" s="93"/>
      <c r="L141" s="97">
        <v>5071</v>
      </c>
      <c r="M141" s="92" t="s">
        <v>2587</v>
      </c>
      <c r="O141" s="2"/>
      <c r="P141" s="2"/>
      <c r="Q141" s="2"/>
      <c r="R141" s="2"/>
      <c r="S141" s="4"/>
      <c r="T141" s="2"/>
      <c r="U141" s="2"/>
      <c r="V141" s="2"/>
      <c r="W141" s="25"/>
      <c r="X141" s="83"/>
      <c r="Y141" s="83"/>
      <c r="AB141" s="83"/>
      <c r="AK141" s="5">
        <f t="shared" si="8"/>
        <v>139</v>
      </c>
    </row>
    <row r="142" spans="1:37" s="5" customFormat="1" hidden="1" x14ac:dyDescent="0.2">
      <c r="A142" s="46">
        <v>33</v>
      </c>
      <c r="B142" s="46">
        <f t="shared" si="6"/>
        <v>4</v>
      </c>
      <c r="C142" s="46">
        <f t="shared" si="7"/>
        <v>1</v>
      </c>
      <c r="D142" s="85">
        <v>25207</v>
      </c>
      <c r="E142" s="4" t="s">
        <v>1192</v>
      </c>
      <c r="F142" s="93" t="s">
        <v>103</v>
      </c>
      <c r="G142" s="94" t="s">
        <v>2588</v>
      </c>
      <c r="H142" s="93" t="s">
        <v>308</v>
      </c>
      <c r="I142" s="93">
        <v>0</v>
      </c>
      <c r="J142" s="93">
        <v>2</v>
      </c>
      <c r="K142" s="93"/>
      <c r="L142" s="97">
        <v>11129</v>
      </c>
      <c r="M142" s="92"/>
      <c r="O142" s="2"/>
      <c r="P142" s="2"/>
      <c r="Q142" s="2"/>
      <c r="R142" s="2"/>
      <c r="S142" s="4"/>
      <c r="T142" s="2"/>
      <c r="U142" s="2"/>
      <c r="V142" s="2"/>
      <c r="W142" s="25"/>
      <c r="X142" s="83"/>
      <c r="Y142" s="83"/>
      <c r="AB142" s="83"/>
      <c r="AK142" s="5">
        <f t="shared" si="8"/>
        <v>140</v>
      </c>
    </row>
    <row r="143" spans="1:37" s="5" customFormat="1" hidden="1" x14ac:dyDescent="0.2">
      <c r="A143" s="46">
        <v>34</v>
      </c>
      <c r="B143" s="46">
        <f t="shared" si="6"/>
        <v>15</v>
      </c>
      <c r="C143" s="46">
        <f t="shared" si="7"/>
        <v>11</v>
      </c>
      <c r="D143" s="85">
        <v>25522</v>
      </c>
      <c r="E143" s="4" t="s">
        <v>2471</v>
      </c>
      <c r="F143" s="93" t="s">
        <v>103</v>
      </c>
      <c r="G143" s="94" t="s">
        <v>2589</v>
      </c>
      <c r="H143" s="93" t="s">
        <v>306</v>
      </c>
      <c r="I143" s="93">
        <v>2</v>
      </c>
      <c r="J143" s="93">
        <v>0</v>
      </c>
      <c r="K143" s="93"/>
      <c r="L143" s="97">
        <v>6007</v>
      </c>
      <c r="M143" s="92" t="s">
        <v>2590</v>
      </c>
      <c r="O143" s="2"/>
      <c r="P143" s="2"/>
      <c r="Q143" s="2"/>
      <c r="R143" s="2"/>
      <c r="S143" s="4"/>
      <c r="T143" s="2"/>
      <c r="U143" s="2"/>
      <c r="V143" s="2"/>
      <c r="W143" s="25"/>
      <c r="X143" s="83"/>
      <c r="Y143" s="83"/>
      <c r="AB143" s="83"/>
      <c r="AK143" s="5">
        <f t="shared" si="8"/>
        <v>141</v>
      </c>
    </row>
    <row r="144" spans="1:37" s="5" customFormat="1" hidden="1" x14ac:dyDescent="0.2">
      <c r="A144" s="46">
        <v>34</v>
      </c>
      <c r="B144" s="46">
        <f t="shared" si="6"/>
        <v>6</v>
      </c>
      <c r="C144" s="46">
        <f t="shared" si="7"/>
        <v>12</v>
      </c>
      <c r="D144" s="85">
        <v>25543</v>
      </c>
      <c r="E144" s="4" t="s">
        <v>2474</v>
      </c>
      <c r="F144" s="93" t="s">
        <v>310</v>
      </c>
      <c r="G144" s="94" t="s">
        <v>2259</v>
      </c>
      <c r="H144" s="93" t="s">
        <v>307</v>
      </c>
      <c r="I144" s="93">
        <v>0</v>
      </c>
      <c r="J144" s="93">
        <v>0</v>
      </c>
      <c r="K144" s="93"/>
      <c r="L144" s="97">
        <v>5324</v>
      </c>
      <c r="M144" s="92"/>
      <c r="O144" s="2"/>
      <c r="P144" s="2"/>
      <c r="Q144" s="2"/>
      <c r="R144" s="2"/>
      <c r="S144" s="4"/>
      <c r="T144" s="2"/>
      <c r="U144" s="2"/>
      <c r="V144" s="2"/>
      <c r="W144" s="25"/>
      <c r="X144" s="83"/>
      <c r="Y144" s="83"/>
      <c r="AB144" s="83"/>
      <c r="AK144" s="5">
        <f t="shared" si="8"/>
        <v>142</v>
      </c>
    </row>
    <row r="145" spans="1:37" s="5" customFormat="1" hidden="1" x14ac:dyDescent="0.2">
      <c r="A145" s="46">
        <v>34</v>
      </c>
      <c r="B145" s="46">
        <f t="shared" si="6"/>
        <v>10</v>
      </c>
      <c r="C145" s="46">
        <f t="shared" si="7"/>
        <v>12</v>
      </c>
      <c r="D145" s="85">
        <v>25547</v>
      </c>
      <c r="E145" s="4" t="s">
        <v>1198</v>
      </c>
      <c r="F145" s="93" t="s">
        <v>103</v>
      </c>
      <c r="G145" s="94" t="s">
        <v>709</v>
      </c>
      <c r="H145" s="93" t="s">
        <v>306</v>
      </c>
      <c r="I145" s="93">
        <v>2</v>
      </c>
      <c r="J145" s="93">
        <v>0</v>
      </c>
      <c r="K145" s="93"/>
      <c r="L145" s="97">
        <v>6418</v>
      </c>
      <c r="M145" s="92" t="s">
        <v>2260</v>
      </c>
      <c r="O145" s="2"/>
      <c r="P145" s="2"/>
      <c r="Q145" s="2"/>
      <c r="R145" s="2"/>
      <c r="S145" s="4"/>
      <c r="T145" s="2"/>
      <c r="U145" s="2"/>
      <c r="V145" s="2"/>
      <c r="W145" s="25"/>
      <c r="X145" s="83"/>
      <c r="Y145" s="83"/>
      <c r="AB145" s="83"/>
      <c r="AK145" s="5">
        <f t="shared" si="8"/>
        <v>143</v>
      </c>
    </row>
    <row r="146" spans="1:37" s="5" customFormat="1" hidden="1" x14ac:dyDescent="0.2">
      <c r="A146" s="46">
        <v>34</v>
      </c>
      <c r="B146" s="46">
        <f t="shared" si="6"/>
        <v>3</v>
      </c>
      <c r="C146" s="46">
        <f t="shared" si="7"/>
        <v>1</v>
      </c>
      <c r="D146" s="85">
        <v>25571</v>
      </c>
      <c r="E146" s="4" t="s">
        <v>1192</v>
      </c>
      <c r="F146" s="93" t="s">
        <v>103</v>
      </c>
      <c r="G146" s="94" t="s">
        <v>2151</v>
      </c>
      <c r="H146" s="93" t="s">
        <v>307</v>
      </c>
      <c r="I146" s="93">
        <v>1</v>
      </c>
      <c r="J146" s="93">
        <v>1</v>
      </c>
      <c r="K146" s="93"/>
      <c r="L146" s="97">
        <v>8439</v>
      </c>
      <c r="M146" s="92" t="s">
        <v>3350</v>
      </c>
      <c r="O146" s="2"/>
      <c r="P146" s="2"/>
      <c r="Q146" s="2"/>
      <c r="R146" s="2"/>
      <c r="S146" s="4"/>
      <c r="T146" s="2"/>
      <c r="U146" s="2"/>
      <c r="V146" s="2"/>
      <c r="W146" s="25"/>
      <c r="X146" s="83"/>
      <c r="Y146" s="83"/>
      <c r="AB146" s="83"/>
      <c r="AK146" s="5">
        <f t="shared" si="8"/>
        <v>144</v>
      </c>
    </row>
    <row r="147" spans="1:37" s="5" customFormat="1" hidden="1" x14ac:dyDescent="0.2">
      <c r="A147" s="46">
        <v>34</v>
      </c>
      <c r="B147" s="46">
        <f t="shared" si="6"/>
        <v>12</v>
      </c>
      <c r="C147" s="46">
        <f t="shared" si="7"/>
        <v>1</v>
      </c>
      <c r="D147" s="85">
        <v>25580</v>
      </c>
      <c r="E147" s="4" t="s">
        <v>1194</v>
      </c>
      <c r="F147" s="93" t="s">
        <v>310</v>
      </c>
      <c r="G147" s="94" t="s">
        <v>2261</v>
      </c>
      <c r="H147" s="93" t="s">
        <v>307</v>
      </c>
      <c r="I147" s="93">
        <v>1</v>
      </c>
      <c r="J147" s="93">
        <v>1</v>
      </c>
      <c r="K147" s="93"/>
      <c r="L147" s="97">
        <v>21263</v>
      </c>
      <c r="M147" s="92" t="s">
        <v>3623</v>
      </c>
      <c r="O147" s="2"/>
      <c r="P147" s="2"/>
      <c r="Q147" s="2"/>
      <c r="R147" s="2"/>
      <c r="S147" s="4"/>
      <c r="T147" s="2"/>
      <c r="U147" s="2"/>
      <c r="V147" s="2"/>
      <c r="W147" s="25" t="s">
        <v>1046</v>
      </c>
      <c r="X147" s="83"/>
      <c r="Y147" s="83"/>
      <c r="AB147" s="83"/>
      <c r="AK147" s="5">
        <f t="shared" si="8"/>
        <v>145</v>
      </c>
    </row>
    <row r="148" spans="1:37" s="5" customFormat="1" hidden="1" x14ac:dyDescent="0.2">
      <c r="A148" s="46">
        <v>34</v>
      </c>
      <c r="B148" s="46">
        <f t="shared" si="6"/>
        <v>15</v>
      </c>
      <c r="C148" s="46">
        <f t="shared" si="7"/>
        <v>1</v>
      </c>
      <c r="D148" s="85">
        <v>25583</v>
      </c>
      <c r="E148" s="4" t="s">
        <v>3624</v>
      </c>
      <c r="F148" s="93" t="s">
        <v>2592</v>
      </c>
      <c r="G148" s="94" t="s">
        <v>2261</v>
      </c>
      <c r="H148" s="93" t="s">
        <v>306</v>
      </c>
      <c r="I148" s="93">
        <v>3</v>
      </c>
      <c r="J148" s="93">
        <v>1</v>
      </c>
      <c r="K148" s="93"/>
      <c r="L148" s="97">
        <v>7347</v>
      </c>
      <c r="M148" s="92" t="s">
        <v>3628</v>
      </c>
      <c r="O148" s="2"/>
      <c r="P148" s="2"/>
      <c r="Q148" s="2"/>
      <c r="R148" s="2"/>
      <c r="S148" s="4"/>
      <c r="T148" s="2"/>
      <c r="U148" s="2"/>
      <c r="V148" s="2"/>
      <c r="W148" s="25" t="s">
        <v>29</v>
      </c>
      <c r="X148" s="83"/>
      <c r="Y148" s="83"/>
      <c r="AB148" s="83"/>
      <c r="AK148" s="5">
        <f t="shared" si="8"/>
        <v>146</v>
      </c>
    </row>
    <row r="149" spans="1:37" s="5" customFormat="1" hidden="1" x14ac:dyDescent="0.2">
      <c r="A149" s="46">
        <v>34</v>
      </c>
      <c r="B149" s="46">
        <f t="shared" si="6"/>
        <v>24</v>
      </c>
      <c r="C149" s="46">
        <f t="shared" si="7"/>
        <v>1</v>
      </c>
      <c r="D149" s="85">
        <v>25592</v>
      </c>
      <c r="E149" s="4" t="s">
        <v>222</v>
      </c>
      <c r="F149" s="93" t="s">
        <v>310</v>
      </c>
      <c r="G149" s="94" t="s">
        <v>151</v>
      </c>
      <c r="H149" s="93" t="s">
        <v>308</v>
      </c>
      <c r="I149" s="93">
        <v>1</v>
      </c>
      <c r="J149" s="93">
        <v>4</v>
      </c>
      <c r="K149" s="93"/>
      <c r="L149" s="97">
        <v>38283</v>
      </c>
      <c r="M149" s="92" t="s">
        <v>3350</v>
      </c>
      <c r="O149" s="2"/>
      <c r="P149" s="2"/>
      <c r="Q149" s="2"/>
      <c r="R149" s="2"/>
      <c r="S149" s="4"/>
      <c r="T149" s="2"/>
      <c r="U149" s="2"/>
      <c r="V149" s="2"/>
      <c r="W149" s="25"/>
      <c r="X149" s="83"/>
      <c r="Y149" s="83"/>
      <c r="AB149" s="83"/>
      <c r="AK149" s="5">
        <f t="shared" si="8"/>
        <v>147</v>
      </c>
    </row>
    <row r="150" spans="1:37" s="5" customFormat="1" hidden="1" x14ac:dyDescent="0.2">
      <c r="A150" s="46">
        <v>35</v>
      </c>
      <c r="B150" s="46">
        <f t="shared" si="6"/>
        <v>21</v>
      </c>
      <c r="C150" s="46">
        <f t="shared" si="7"/>
        <v>11</v>
      </c>
      <c r="D150" s="85">
        <v>25893</v>
      </c>
      <c r="E150" s="4" t="s">
        <v>2471</v>
      </c>
      <c r="F150" s="93" t="s">
        <v>310</v>
      </c>
      <c r="G150" s="94" t="s">
        <v>30</v>
      </c>
      <c r="H150" s="93" t="s">
        <v>307</v>
      </c>
      <c r="I150" s="93">
        <v>0</v>
      </c>
      <c r="J150" s="93">
        <v>0</v>
      </c>
      <c r="K150" s="93"/>
      <c r="L150" s="97">
        <v>4650</v>
      </c>
      <c r="M150" s="92"/>
      <c r="O150" s="2"/>
      <c r="P150" s="2"/>
      <c r="Q150" s="2"/>
      <c r="R150" s="2"/>
      <c r="S150" s="4"/>
      <c r="T150" s="2"/>
      <c r="U150" s="2"/>
      <c r="V150" s="2"/>
      <c r="W150" s="25"/>
      <c r="X150" s="83"/>
      <c r="Y150" s="83"/>
      <c r="AB150" s="83"/>
      <c r="AK150" s="5">
        <f t="shared" si="8"/>
        <v>148</v>
      </c>
    </row>
    <row r="151" spans="1:37" s="5" customFormat="1" hidden="1" x14ac:dyDescent="0.2">
      <c r="A151" s="46">
        <v>35</v>
      </c>
      <c r="B151" s="46">
        <f t="shared" si="6"/>
        <v>23</v>
      </c>
      <c r="C151" s="46">
        <f t="shared" si="7"/>
        <v>11</v>
      </c>
      <c r="D151" s="85">
        <v>25895</v>
      </c>
      <c r="E151" s="4" t="s">
        <v>1190</v>
      </c>
      <c r="F151" s="93" t="s">
        <v>103</v>
      </c>
      <c r="G151" s="94" t="s">
        <v>31</v>
      </c>
      <c r="H151" s="93" t="s">
        <v>306</v>
      </c>
      <c r="I151" s="93">
        <v>5</v>
      </c>
      <c r="J151" s="93">
        <v>0</v>
      </c>
      <c r="K151" s="93"/>
      <c r="L151" s="97">
        <v>5390</v>
      </c>
      <c r="M151" s="92" t="s">
        <v>32</v>
      </c>
      <c r="O151" s="2"/>
      <c r="P151" s="2"/>
      <c r="Q151" s="2"/>
      <c r="R151" s="2"/>
      <c r="S151" s="4"/>
      <c r="T151" s="2"/>
      <c r="U151" s="2"/>
      <c r="V151" s="2"/>
      <c r="W151" s="25"/>
      <c r="X151" s="83"/>
      <c r="Y151" s="83"/>
      <c r="AB151" s="83"/>
      <c r="AI151" s="5" t="s">
        <v>4970</v>
      </c>
      <c r="AK151" s="5">
        <f t="shared" si="8"/>
        <v>149</v>
      </c>
    </row>
    <row r="152" spans="1:37" s="5" customFormat="1" hidden="1" x14ac:dyDescent="0.2">
      <c r="A152" s="46">
        <v>35</v>
      </c>
      <c r="B152" s="46">
        <f t="shared" si="6"/>
        <v>12</v>
      </c>
      <c r="C152" s="46">
        <f t="shared" si="7"/>
        <v>12</v>
      </c>
      <c r="D152" s="85">
        <v>25914</v>
      </c>
      <c r="E152" s="4" t="s">
        <v>2474</v>
      </c>
      <c r="F152" s="93" t="s">
        <v>310</v>
      </c>
      <c r="G152" s="94" t="s">
        <v>33</v>
      </c>
      <c r="H152" s="93" t="s">
        <v>306</v>
      </c>
      <c r="I152" s="93">
        <v>2</v>
      </c>
      <c r="J152" s="93">
        <v>1</v>
      </c>
      <c r="K152" s="93"/>
      <c r="L152" s="97">
        <v>6500</v>
      </c>
      <c r="M152" s="92" t="s">
        <v>34</v>
      </c>
      <c r="O152" s="2"/>
      <c r="P152" s="2"/>
      <c r="Q152" s="2"/>
      <c r="R152" s="2"/>
      <c r="S152" s="4"/>
      <c r="T152" s="2"/>
      <c r="U152" s="2"/>
      <c r="V152" s="2"/>
      <c r="W152" s="25"/>
      <c r="X152" s="83"/>
      <c r="Y152" s="83"/>
      <c r="AB152" s="83"/>
      <c r="AK152" s="5">
        <f t="shared" si="8"/>
        <v>150</v>
      </c>
    </row>
    <row r="153" spans="1:37" s="5" customFormat="1" hidden="1" x14ac:dyDescent="0.2">
      <c r="A153" s="46">
        <v>35</v>
      </c>
      <c r="B153" s="46">
        <f t="shared" si="6"/>
        <v>2</v>
      </c>
      <c r="C153" s="46">
        <f t="shared" si="7"/>
        <v>1</v>
      </c>
      <c r="D153" s="85">
        <v>25935</v>
      </c>
      <c r="E153" s="4" t="s">
        <v>1192</v>
      </c>
      <c r="F153" s="93" t="s">
        <v>103</v>
      </c>
      <c r="G153" s="94" t="s">
        <v>1017</v>
      </c>
      <c r="H153" s="93" t="s">
        <v>306</v>
      </c>
      <c r="I153" s="93">
        <v>2</v>
      </c>
      <c r="J153" s="93">
        <v>0</v>
      </c>
      <c r="K153" s="93"/>
      <c r="L153" s="97">
        <v>10882</v>
      </c>
      <c r="M153" s="92" t="s">
        <v>35</v>
      </c>
      <c r="O153" s="2"/>
      <c r="P153" s="2"/>
      <c r="Q153" s="2"/>
      <c r="R153" s="2"/>
      <c r="S153" s="4"/>
      <c r="T153" s="2"/>
      <c r="U153" s="2"/>
      <c r="V153" s="2"/>
      <c r="W153" s="25"/>
      <c r="X153" s="83"/>
      <c r="Y153" s="83"/>
      <c r="AB153" s="83"/>
      <c r="AK153" s="5">
        <f t="shared" si="8"/>
        <v>151</v>
      </c>
    </row>
    <row r="154" spans="1:37" s="5" customFormat="1" hidden="1" x14ac:dyDescent="0.2">
      <c r="A154" s="46">
        <v>35</v>
      </c>
      <c r="B154" s="46">
        <f t="shared" si="6"/>
        <v>23</v>
      </c>
      <c r="C154" s="46">
        <f t="shared" si="7"/>
        <v>1</v>
      </c>
      <c r="D154" s="85">
        <v>25956</v>
      </c>
      <c r="E154" s="4" t="s">
        <v>222</v>
      </c>
      <c r="F154" s="93" t="s">
        <v>103</v>
      </c>
      <c r="G154" s="94" t="s">
        <v>1774</v>
      </c>
      <c r="H154" s="93" t="s">
        <v>307</v>
      </c>
      <c r="I154" s="93">
        <v>3</v>
      </c>
      <c r="J154" s="93">
        <v>3</v>
      </c>
      <c r="K154" s="93" t="s">
        <v>36</v>
      </c>
      <c r="L154" s="97">
        <v>13775</v>
      </c>
      <c r="M154" s="92" t="s">
        <v>37</v>
      </c>
      <c r="O154" s="2"/>
      <c r="P154" s="2"/>
      <c r="Q154" s="2"/>
      <c r="R154" s="2"/>
      <c r="S154" s="4"/>
      <c r="T154" s="2"/>
      <c r="U154" s="2"/>
      <c r="V154" s="2"/>
      <c r="W154" s="25"/>
      <c r="X154" s="83"/>
      <c r="Y154" s="83"/>
      <c r="AB154" s="83"/>
      <c r="AK154" s="5">
        <f t="shared" si="8"/>
        <v>152</v>
      </c>
    </row>
    <row r="155" spans="1:37" s="5" customFormat="1" hidden="1" x14ac:dyDescent="0.2">
      <c r="A155" s="46">
        <v>35</v>
      </c>
      <c r="B155" s="46">
        <f t="shared" si="6"/>
        <v>1</v>
      </c>
      <c r="C155" s="46">
        <f t="shared" si="7"/>
        <v>2</v>
      </c>
      <c r="D155" s="85">
        <v>25965</v>
      </c>
      <c r="E155" s="4" t="s">
        <v>223</v>
      </c>
      <c r="F155" s="93" t="s">
        <v>310</v>
      </c>
      <c r="G155" s="94" t="s">
        <v>539</v>
      </c>
      <c r="H155" s="93" t="s">
        <v>308</v>
      </c>
      <c r="I155" s="93">
        <v>2</v>
      </c>
      <c r="J155" s="93">
        <v>3</v>
      </c>
      <c r="K155" s="93"/>
      <c r="L155" s="97">
        <v>25034</v>
      </c>
      <c r="M155" s="92" t="s">
        <v>2861</v>
      </c>
      <c r="O155" s="2"/>
      <c r="P155" s="2"/>
      <c r="Q155" s="2"/>
      <c r="R155" s="2"/>
      <c r="S155" s="4"/>
      <c r="T155" s="2"/>
      <c r="U155" s="2"/>
      <c r="V155" s="2"/>
      <c r="W155" s="25"/>
      <c r="X155" s="83"/>
      <c r="Y155" s="83"/>
      <c r="AB155" s="83"/>
      <c r="AK155" s="5">
        <f t="shared" si="8"/>
        <v>153</v>
      </c>
    </row>
    <row r="156" spans="1:37" s="5" customFormat="1" hidden="1" x14ac:dyDescent="0.2">
      <c r="A156" s="46">
        <v>36</v>
      </c>
      <c r="B156" s="46">
        <f t="shared" si="6"/>
        <v>20</v>
      </c>
      <c r="C156" s="46">
        <f t="shared" si="7"/>
        <v>11</v>
      </c>
      <c r="D156" s="85">
        <v>26257</v>
      </c>
      <c r="E156" s="4" t="s">
        <v>2471</v>
      </c>
      <c r="F156" s="93" t="s">
        <v>103</v>
      </c>
      <c r="G156" s="94" t="s">
        <v>124</v>
      </c>
      <c r="H156" s="93" t="s">
        <v>306</v>
      </c>
      <c r="I156" s="93">
        <v>4</v>
      </c>
      <c r="J156" s="93">
        <v>2</v>
      </c>
      <c r="K156" s="93"/>
      <c r="L156" s="97">
        <v>6578</v>
      </c>
      <c r="M156" s="92" t="s">
        <v>2862</v>
      </c>
      <c r="O156" s="2"/>
      <c r="P156" s="2"/>
      <c r="Q156" s="2"/>
      <c r="R156" s="2"/>
      <c r="S156" s="4"/>
      <c r="T156" s="2"/>
      <c r="U156" s="2"/>
      <c r="V156" s="2"/>
      <c r="W156" s="25"/>
      <c r="X156" s="83"/>
      <c r="Y156" s="83"/>
      <c r="AB156" s="83"/>
      <c r="AK156" s="5">
        <f t="shared" si="8"/>
        <v>154</v>
      </c>
    </row>
    <row r="157" spans="1:37" s="5" customFormat="1" hidden="1" x14ac:dyDescent="0.2">
      <c r="A157" s="46">
        <v>36</v>
      </c>
      <c r="B157" s="46">
        <f t="shared" si="6"/>
        <v>11</v>
      </c>
      <c r="C157" s="46">
        <f t="shared" si="7"/>
        <v>12</v>
      </c>
      <c r="D157" s="85">
        <v>26278</v>
      </c>
      <c r="E157" s="4" t="s">
        <v>2474</v>
      </c>
      <c r="F157" s="93" t="s">
        <v>310</v>
      </c>
      <c r="G157" s="94" t="s">
        <v>261</v>
      </c>
      <c r="H157" s="93" t="s">
        <v>307</v>
      </c>
      <c r="I157" s="93">
        <v>1</v>
      </c>
      <c r="J157" s="93">
        <v>1</v>
      </c>
      <c r="K157" s="93"/>
      <c r="L157" s="97">
        <v>8252</v>
      </c>
      <c r="M157" s="92" t="s">
        <v>2863</v>
      </c>
      <c r="O157" s="2"/>
      <c r="P157" s="2"/>
      <c r="Q157" s="2"/>
      <c r="R157" s="2"/>
      <c r="S157" s="4"/>
      <c r="T157" s="2"/>
      <c r="U157" s="2"/>
      <c r="V157" s="2"/>
      <c r="W157" s="25"/>
      <c r="X157" s="83"/>
      <c r="Y157" s="83"/>
      <c r="AB157" s="83"/>
      <c r="AK157" s="5">
        <f t="shared" si="8"/>
        <v>155</v>
      </c>
    </row>
    <row r="158" spans="1:37" s="5" customFormat="1" hidden="1" x14ac:dyDescent="0.2">
      <c r="A158" s="46">
        <v>36</v>
      </c>
      <c r="B158" s="46">
        <f t="shared" si="6"/>
        <v>13</v>
      </c>
      <c r="C158" s="46">
        <f t="shared" si="7"/>
        <v>12</v>
      </c>
      <c r="D158" s="85">
        <v>26280</v>
      </c>
      <c r="E158" s="4" t="s">
        <v>1198</v>
      </c>
      <c r="F158" s="93" t="s">
        <v>103</v>
      </c>
      <c r="G158" s="94" t="s">
        <v>663</v>
      </c>
      <c r="H158" s="93" t="s">
        <v>308</v>
      </c>
      <c r="I158" s="93">
        <v>2</v>
      </c>
      <c r="J158" s="93">
        <v>3</v>
      </c>
      <c r="K158" s="93"/>
      <c r="L158" s="97">
        <v>10010</v>
      </c>
      <c r="M158" s="92" t="s">
        <v>692</v>
      </c>
      <c r="O158" s="2"/>
      <c r="P158" s="2"/>
      <c r="Q158" s="2"/>
      <c r="R158" s="2"/>
      <c r="S158" s="4"/>
      <c r="T158" s="2"/>
      <c r="U158" s="2"/>
      <c r="V158" s="2"/>
      <c r="W158" s="25" t="s">
        <v>1046</v>
      </c>
      <c r="X158" s="83"/>
      <c r="Y158" s="83"/>
      <c r="AB158" s="83"/>
      <c r="AK158" s="5">
        <f t="shared" si="8"/>
        <v>156</v>
      </c>
    </row>
    <row r="159" spans="1:37" s="5" customFormat="1" hidden="1" x14ac:dyDescent="0.2">
      <c r="A159" s="46">
        <v>37</v>
      </c>
      <c r="B159" s="46">
        <f t="shared" si="6"/>
        <v>18</v>
      </c>
      <c r="C159" s="46">
        <f t="shared" si="7"/>
        <v>11</v>
      </c>
      <c r="D159" s="85">
        <v>26621</v>
      </c>
      <c r="E159" s="4" t="s">
        <v>2471</v>
      </c>
      <c r="F159" s="93" t="s">
        <v>103</v>
      </c>
      <c r="G159" s="94" t="s">
        <v>3</v>
      </c>
      <c r="H159" s="93" t="s">
        <v>306</v>
      </c>
      <c r="I159" s="93">
        <v>2</v>
      </c>
      <c r="J159" s="93">
        <v>1</v>
      </c>
      <c r="K159" s="93"/>
      <c r="L159" s="97">
        <v>4316</v>
      </c>
      <c r="M159" s="92" t="s">
        <v>693</v>
      </c>
      <c r="O159" s="2"/>
      <c r="P159" s="2"/>
      <c r="Q159" s="2"/>
      <c r="R159" s="2"/>
      <c r="S159" s="4"/>
      <c r="T159" s="2"/>
      <c r="U159" s="2"/>
      <c r="V159" s="2"/>
      <c r="W159" s="25"/>
      <c r="X159" s="83"/>
      <c r="Y159" s="83"/>
      <c r="AB159" s="83"/>
      <c r="AK159" s="5">
        <f t="shared" si="8"/>
        <v>157</v>
      </c>
    </row>
    <row r="160" spans="1:37" s="5" customFormat="1" hidden="1" x14ac:dyDescent="0.2">
      <c r="A160" s="46">
        <v>37</v>
      </c>
      <c r="B160" s="46">
        <f t="shared" si="6"/>
        <v>9</v>
      </c>
      <c r="C160" s="46">
        <f t="shared" si="7"/>
        <v>12</v>
      </c>
      <c r="D160" s="85">
        <v>26642</v>
      </c>
      <c r="E160" s="4" t="s">
        <v>2474</v>
      </c>
      <c r="F160" s="93" t="s">
        <v>310</v>
      </c>
      <c r="G160" s="94" t="s">
        <v>2259</v>
      </c>
      <c r="H160" s="93" t="s">
        <v>306</v>
      </c>
      <c r="I160" s="93">
        <v>3</v>
      </c>
      <c r="J160" s="93">
        <v>2</v>
      </c>
      <c r="K160" s="93"/>
      <c r="L160" s="97">
        <v>3785</v>
      </c>
      <c r="M160" s="92" t="s">
        <v>2694</v>
      </c>
      <c r="O160" s="2"/>
      <c r="P160" s="2"/>
      <c r="Q160" s="2"/>
      <c r="R160" s="2"/>
      <c r="S160" s="4"/>
      <c r="T160" s="2"/>
      <c r="U160" s="2"/>
      <c r="V160" s="2"/>
      <c r="W160" s="25"/>
      <c r="X160" s="83"/>
      <c r="Y160" s="83"/>
      <c r="AB160" s="83"/>
      <c r="AK160" s="5">
        <f t="shared" si="8"/>
        <v>158</v>
      </c>
    </row>
    <row r="161" spans="1:37" s="5" customFormat="1" hidden="1" x14ac:dyDescent="0.2">
      <c r="A161" s="46">
        <v>37</v>
      </c>
      <c r="B161" s="46">
        <f t="shared" si="6"/>
        <v>13</v>
      </c>
      <c r="C161" s="46">
        <f t="shared" si="7"/>
        <v>1</v>
      </c>
      <c r="D161" s="85">
        <v>26677</v>
      </c>
      <c r="E161" s="4" t="s">
        <v>1192</v>
      </c>
      <c r="F161" s="93" t="s">
        <v>103</v>
      </c>
      <c r="G161" s="94" t="s">
        <v>2400</v>
      </c>
      <c r="H161" s="93" t="s">
        <v>308</v>
      </c>
      <c r="I161" s="93">
        <v>0</v>
      </c>
      <c r="J161" s="93">
        <v>1</v>
      </c>
      <c r="K161" s="93"/>
      <c r="L161" s="97">
        <v>8116</v>
      </c>
      <c r="M161" s="92"/>
      <c r="O161" s="2"/>
      <c r="P161" s="2"/>
      <c r="Q161" s="2"/>
      <c r="R161" s="2"/>
      <c r="S161" s="4"/>
      <c r="T161" s="2"/>
      <c r="U161" s="2"/>
      <c r="V161" s="2"/>
      <c r="W161" s="25"/>
      <c r="X161" s="83"/>
      <c r="Y161" s="83"/>
      <c r="AB161" s="83"/>
      <c r="AK161" s="5">
        <f t="shared" si="8"/>
        <v>159</v>
      </c>
    </row>
    <row r="162" spans="1:37" s="5" customFormat="1" hidden="1" x14ac:dyDescent="0.2">
      <c r="A162" s="46">
        <v>38</v>
      </c>
      <c r="B162" s="46">
        <f t="shared" si="6"/>
        <v>24</v>
      </c>
      <c r="C162" s="46">
        <f t="shared" si="7"/>
        <v>11</v>
      </c>
      <c r="D162" s="85">
        <v>26992</v>
      </c>
      <c r="E162" s="4" t="s">
        <v>2471</v>
      </c>
      <c r="F162" s="93" t="s">
        <v>103</v>
      </c>
      <c r="G162" s="94" t="s">
        <v>3</v>
      </c>
      <c r="H162" s="93" t="s">
        <v>307</v>
      </c>
      <c r="I162" s="93">
        <v>0</v>
      </c>
      <c r="J162" s="93">
        <v>0</v>
      </c>
      <c r="K162" s="93"/>
      <c r="L162" s="97">
        <v>4254</v>
      </c>
      <c r="M162" s="92"/>
      <c r="O162" s="2"/>
      <c r="P162" s="2"/>
      <c r="Q162" s="2"/>
      <c r="R162" s="2"/>
      <c r="S162" s="4"/>
      <c r="T162" s="2"/>
      <c r="U162" s="2"/>
      <c r="V162" s="2"/>
      <c r="W162" s="25"/>
      <c r="X162" s="83"/>
      <c r="Y162" s="83"/>
      <c r="AB162" s="83"/>
      <c r="AK162" s="5">
        <f t="shared" si="8"/>
        <v>160</v>
      </c>
    </row>
    <row r="163" spans="1:37" s="5" customFormat="1" hidden="1" x14ac:dyDescent="0.2">
      <c r="A163" s="46">
        <v>38</v>
      </c>
      <c r="B163" s="46">
        <f t="shared" si="6"/>
        <v>10</v>
      </c>
      <c r="C163" s="46">
        <f t="shared" si="7"/>
        <v>12</v>
      </c>
      <c r="D163" s="85">
        <v>27008</v>
      </c>
      <c r="E163" s="4" t="s">
        <v>1190</v>
      </c>
      <c r="F163" s="93" t="s">
        <v>310</v>
      </c>
      <c r="G163" s="94" t="s">
        <v>243</v>
      </c>
      <c r="H163" s="93" t="s">
        <v>308</v>
      </c>
      <c r="I163" s="93">
        <v>3</v>
      </c>
      <c r="J163" s="93">
        <v>5</v>
      </c>
      <c r="K163" s="93"/>
      <c r="L163" s="97">
        <v>4733</v>
      </c>
      <c r="M163" s="92" t="s">
        <v>2695</v>
      </c>
      <c r="O163" s="2"/>
      <c r="P163" s="2"/>
      <c r="Q163" s="2"/>
      <c r="R163" s="2"/>
      <c r="S163" s="4"/>
      <c r="T163" s="2"/>
      <c r="U163" s="2"/>
      <c r="V163" s="2"/>
      <c r="W163" s="25"/>
      <c r="X163" s="83"/>
      <c r="Y163" s="83"/>
      <c r="AB163" s="83"/>
      <c r="AK163" s="5">
        <f t="shared" si="8"/>
        <v>161</v>
      </c>
    </row>
    <row r="164" spans="1:37" s="5" customFormat="1" hidden="1" x14ac:dyDescent="0.2">
      <c r="A164" s="46">
        <v>39</v>
      </c>
      <c r="B164" s="46">
        <f t="shared" si="6"/>
        <v>4</v>
      </c>
      <c r="C164" s="46">
        <f t="shared" si="7"/>
        <v>1</v>
      </c>
      <c r="D164" s="85">
        <v>27398</v>
      </c>
      <c r="E164" s="4" t="s">
        <v>1192</v>
      </c>
      <c r="F164" s="93" t="s">
        <v>310</v>
      </c>
      <c r="G164" s="94" t="s">
        <v>1914</v>
      </c>
      <c r="H164" s="93" t="s">
        <v>307</v>
      </c>
      <c r="I164" s="93">
        <v>1</v>
      </c>
      <c r="J164" s="93">
        <v>1</v>
      </c>
      <c r="K164" s="93"/>
      <c r="L164" s="97">
        <v>27029</v>
      </c>
      <c r="M164" s="92" t="s">
        <v>1915</v>
      </c>
      <c r="O164" s="2"/>
      <c r="P164" s="2"/>
      <c r="Q164" s="2"/>
      <c r="R164" s="2"/>
      <c r="S164" s="4"/>
      <c r="T164" s="2"/>
      <c r="U164" s="2"/>
      <c r="V164" s="2"/>
      <c r="W164" s="25"/>
      <c r="X164" s="83"/>
      <c r="Y164" s="83"/>
      <c r="AB164" s="83"/>
      <c r="AK164" s="5">
        <f t="shared" si="8"/>
        <v>162</v>
      </c>
    </row>
    <row r="165" spans="1:37" s="5" customFormat="1" hidden="1" x14ac:dyDescent="0.2">
      <c r="A165" s="46">
        <v>39</v>
      </c>
      <c r="B165" s="46">
        <f t="shared" si="6"/>
        <v>7</v>
      </c>
      <c r="C165" s="46">
        <f t="shared" si="7"/>
        <v>1</v>
      </c>
      <c r="D165" s="85">
        <v>27401</v>
      </c>
      <c r="E165" s="4" t="s">
        <v>1194</v>
      </c>
      <c r="F165" s="93" t="s">
        <v>103</v>
      </c>
      <c r="G165" s="94" t="s">
        <v>1916</v>
      </c>
      <c r="H165" s="93" t="s">
        <v>308</v>
      </c>
      <c r="I165" s="93">
        <v>1</v>
      </c>
      <c r="J165" s="93">
        <v>3</v>
      </c>
      <c r="K165" s="93"/>
      <c r="L165" s="97">
        <v>15362</v>
      </c>
      <c r="M165" s="92" t="s">
        <v>1917</v>
      </c>
      <c r="O165" s="2"/>
      <c r="P165" s="2"/>
      <c r="Q165" s="2"/>
      <c r="R165" s="2"/>
      <c r="S165" s="4"/>
      <c r="T165" s="2"/>
      <c r="U165" s="2"/>
      <c r="V165" s="2"/>
      <c r="W165" s="25" t="s">
        <v>1046</v>
      </c>
      <c r="X165" s="83"/>
      <c r="Y165" s="83"/>
      <c r="AB165" s="83"/>
      <c r="AK165" s="5">
        <f t="shared" si="8"/>
        <v>163</v>
      </c>
    </row>
    <row r="166" spans="1:37" s="5" customFormat="1" hidden="1" x14ac:dyDescent="0.2">
      <c r="A166" s="46">
        <v>40</v>
      </c>
      <c r="B166" s="46">
        <f t="shared" si="6"/>
        <v>3</v>
      </c>
      <c r="C166" s="46">
        <f t="shared" si="7"/>
        <v>1</v>
      </c>
      <c r="D166" s="85">
        <v>27762</v>
      </c>
      <c r="E166" s="4" t="s">
        <v>1192</v>
      </c>
      <c r="F166" s="93" t="s">
        <v>103</v>
      </c>
      <c r="G166" s="94" t="s">
        <v>1918</v>
      </c>
      <c r="H166" s="93" t="s">
        <v>306</v>
      </c>
      <c r="I166" s="93">
        <v>2</v>
      </c>
      <c r="J166" s="93">
        <v>1</v>
      </c>
      <c r="K166" s="93"/>
      <c r="L166" s="97">
        <v>5358</v>
      </c>
      <c r="M166" s="92" t="s">
        <v>1919</v>
      </c>
      <c r="O166" s="2"/>
      <c r="P166" s="2"/>
      <c r="Q166" s="2"/>
      <c r="R166" s="2"/>
      <c r="S166" s="4"/>
      <c r="T166" s="2"/>
      <c r="U166" s="2"/>
      <c r="V166" s="2"/>
      <c r="W166" s="25"/>
      <c r="X166" s="83"/>
      <c r="Y166" s="83"/>
      <c r="AB166" s="83"/>
      <c r="AK166" s="5">
        <f t="shared" si="8"/>
        <v>164</v>
      </c>
    </row>
    <row r="167" spans="1:37" s="5" customFormat="1" hidden="1" x14ac:dyDescent="0.2">
      <c r="A167" s="46">
        <v>40</v>
      </c>
      <c r="B167" s="46">
        <f t="shared" si="6"/>
        <v>24</v>
      </c>
      <c r="C167" s="46">
        <f t="shared" si="7"/>
        <v>1</v>
      </c>
      <c r="D167" s="85">
        <v>27783</v>
      </c>
      <c r="E167" s="4" t="s">
        <v>222</v>
      </c>
      <c r="F167" s="93" t="s">
        <v>103</v>
      </c>
      <c r="G167" s="94" t="s">
        <v>1920</v>
      </c>
      <c r="H167" s="93" t="s">
        <v>308</v>
      </c>
      <c r="I167" s="93">
        <v>0</v>
      </c>
      <c r="J167" s="93">
        <v>2</v>
      </c>
      <c r="K167" s="93"/>
      <c r="L167" s="97">
        <v>10089</v>
      </c>
      <c r="M167" s="92"/>
      <c r="O167" s="2"/>
      <c r="P167" s="2"/>
      <c r="Q167" s="2"/>
      <c r="R167" s="2"/>
      <c r="S167" s="4"/>
      <c r="T167" s="2"/>
      <c r="U167" s="2"/>
      <c r="V167" s="2"/>
      <c r="W167" s="25"/>
      <c r="X167" s="83"/>
      <c r="Y167" s="83"/>
      <c r="AB167" s="83"/>
      <c r="AK167" s="5">
        <f t="shared" si="8"/>
        <v>165</v>
      </c>
    </row>
    <row r="168" spans="1:37" s="5" customFormat="1" hidden="1" x14ac:dyDescent="0.2">
      <c r="A168" s="46">
        <v>41</v>
      </c>
      <c r="B168" s="46">
        <f t="shared" si="6"/>
        <v>20</v>
      </c>
      <c r="C168" s="46">
        <f t="shared" si="7"/>
        <v>11</v>
      </c>
      <c r="D168" s="85">
        <v>28084</v>
      </c>
      <c r="E168" s="4" t="s">
        <v>2471</v>
      </c>
      <c r="F168" s="93" t="s">
        <v>310</v>
      </c>
      <c r="G168" s="94" t="s">
        <v>1921</v>
      </c>
      <c r="H168" s="93" t="s">
        <v>307</v>
      </c>
      <c r="I168" s="93">
        <v>1</v>
      </c>
      <c r="J168" s="93">
        <v>1</v>
      </c>
      <c r="K168" s="93"/>
      <c r="L168" s="97">
        <v>5019</v>
      </c>
      <c r="M168" s="92" t="s">
        <v>1922</v>
      </c>
      <c r="O168" s="2"/>
      <c r="P168" s="2"/>
      <c r="Q168" s="2"/>
      <c r="R168" s="2"/>
      <c r="S168" s="4"/>
      <c r="T168" s="2"/>
      <c r="U168" s="2"/>
      <c r="V168" s="2"/>
      <c r="W168" s="25"/>
      <c r="X168" s="83"/>
      <c r="Y168" s="83"/>
      <c r="AB168" s="83"/>
      <c r="AK168" s="5">
        <f t="shared" si="8"/>
        <v>166</v>
      </c>
    </row>
    <row r="169" spans="1:37" s="5" customFormat="1" hidden="1" x14ac:dyDescent="0.2">
      <c r="A169" s="46">
        <v>41</v>
      </c>
      <c r="B169" s="46">
        <f t="shared" si="6"/>
        <v>23</v>
      </c>
      <c r="C169" s="46">
        <f t="shared" si="7"/>
        <v>11</v>
      </c>
      <c r="D169" s="85">
        <v>28087</v>
      </c>
      <c r="E169" s="4" t="s">
        <v>1190</v>
      </c>
      <c r="F169" s="93" t="s">
        <v>103</v>
      </c>
      <c r="G169" s="94" t="s">
        <v>1923</v>
      </c>
      <c r="H169" s="93" t="s">
        <v>306</v>
      </c>
      <c r="I169" s="93">
        <v>4</v>
      </c>
      <c r="J169" s="93">
        <v>1</v>
      </c>
      <c r="K169" s="93"/>
      <c r="L169" s="97">
        <v>2933</v>
      </c>
      <c r="M169" s="92" t="s">
        <v>1924</v>
      </c>
      <c r="O169" s="2"/>
      <c r="P169" s="2"/>
      <c r="Q169" s="2"/>
      <c r="R169" s="2"/>
      <c r="S169" s="4"/>
      <c r="T169" s="2"/>
      <c r="U169" s="2"/>
      <c r="V169" s="2"/>
      <c r="W169" s="25"/>
      <c r="X169" s="83"/>
      <c r="Y169" s="83"/>
      <c r="AB169" s="83"/>
      <c r="AK169" s="5">
        <f t="shared" si="8"/>
        <v>167</v>
      </c>
    </row>
    <row r="170" spans="1:37" s="5" customFormat="1" hidden="1" x14ac:dyDescent="0.2">
      <c r="A170" s="46">
        <v>41</v>
      </c>
      <c r="B170" s="46">
        <f t="shared" si="6"/>
        <v>11</v>
      </c>
      <c r="C170" s="46">
        <f t="shared" si="7"/>
        <v>12</v>
      </c>
      <c r="D170" s="85">
        <v>28105</v>
      </c>
      <c r="E170" s="4" t="s">
        <v>2474</v>
      </c>
      <c r="F170" s="93" t="s">
        <v>310</v>
      </c>
      <c r="G170" s="94" t="s">
        <v>261</v>
      </c>
      <c r="H170" s="93" t="s">
        <v>307</v>
      </c>
      <c r="I170" s="93">
        <v>0</v>
      </c>
      <c r="J170" s="93">
        <v>0</v>
      </c>
      <c r="K170" s="93"/>
      <c r="L170" s="97">
        <v>7076</v>
      </c>
      <c r="M170" s="92"/>
      <c r="O170" s="2"/>
      <c r="P170" s="2"/>
      <c r="Q170" s="2"/>
      <c r="R170" s="2"/>
      <c r="S170" s="4"/>
      <c r="T170" s="2"/>
      <c r="U170" s="2"/>
      <c r="V170" s="2"/>
      <c r="W170" s="25"/>
      <c r="X170" s="83"/>
      <c r="Y170" s="83"/>
      <c r="AB170" s="83"/>
      <c r="AK170" s="5">
        <f t="shared" si="8"/>
        <v>168</v>
      </c>
    </row>
    <row r="171" spans="1:37" s="5" customFormat="1" hidden="1" x14ac:dyDescent="0.2">
      <c r="A171" s="46">
        <v>41</v>
      </c>
      <c r="B171" s="46">
        <f t="shared" si="6"/>
        <v>14</v>
      </c>
      <c r="C171" s="46">
        <f t="shared" si="7"/>
        <v>12</v>
      </c>
      <c r="D171" s="85">
        <v>28108</v>
      </c>
      <c r="E171" s="4" t="s">
        <v>1198</v>
      </c>
      <c r="F171" s="93" t="s">
        <v>103</v>
      </c>
      <c r="G171" s="94" t="s">
        <v>663</v>
      </c>
      <c r="H171" s="93" t="s">
        <v>307</v>
      </c>
      <c r="I171" s="93">
        <v>1</v>
      </c>
      <c r="J171" s="93">
        <v>1</v>
      </c>
      <c r="K171" s="93"/>
      <c r="L171" s="97">
        <v>3996</v>
      </c>
      <c r="M171" s="92" t="s">
        <v>1925</v>
      </c>
      <c r="O171" s="2"/>
      <c r="P171" s="2"/>
      <c r="Q171" s="2"/>
      <c r="R171" s="2"/>
      <c r="S171" s="4"/>
      <c r="T171" s="2"/>
      <c r="U171" s="2"/>
      <c r="V171" s="2"/>
      <c r="W171" s="25" t="s">
        <v>1046</v>
      </c>
      <c r="X171" s="83"/>
      <c r="Y171" s="83"/>
      <c r="AB171" s="83"/>
      <c r="AK171" s="5">
        <f t="shared" si="8"/>
        <v>169</v>
      </c>
    </row>
    <row r="172" spans="1:37" s="5" customFormat="1" hidden="1" x14ac:dyDescent="0.2">
      <c r="A172" s="46">
        <v>41</v>
      </c>
      <c r="B172" s="46">
        <f t="shared" si="6"/>
        <v>21</v>
      </c>
      <c r="C172" s="46">
        <f t="shared" si="7"/>
        <v>12</v>
      </c>
      <c r="D172" s="85">
        <v>28115</v>
      </c>
      <c r="E172" s="4" t="s">
        <v>152</v>
      </c>
      <c r="F172" s="93" t="s">
        <v>310</v>
      </c>
      <c r="G172" s="94" t="s">
        <v>261</v>
      </c>
      <c r="H172" s="93" t="s">
        <v>308</v>
      </c>
      <c r="I172" s="93">
        <v>1</v>
      </c>
      <c r="J172" s="93">
        <v>2</v>
      </c>
      <c r="K172" s="93"/>
      <c r="L172" s="97">
        <v>6714</v>
      </c>
      <c r="M172" s="92" t="s">
        <v>1926</v>
      </c>
      <c r="O172" s="2"/>
      <c r="P172" s="2"/>
      <c r="Q172" s="2"/>
      <c r="R172" s="2"/>
      <c r="S172" s="4"/>
      <c r="T172" s="2"/>
      <c r="U172" s="2"/>
      <c r="V172" s="2"/>
      <c r="W172" s="25" t="s">
        <v>1046</v>
      </c>
      <c r="X172" s="83"/>
      <c r="Y172" s="83"/>
      <c r="AB172" s="83"/>
      <c r="AK172" s="5">
        <f t="shared" si="8"/>
        <v>170</v>
      </c>
    </row>
    <row r="173" spans="1:37" s="5" customFormat="1" hidden="1" x14ac:dyDescent="0.2">
      <c r="A173" s="46">
        <v>42</v>
      </c>
      <c r="B173" s="46">
        <f t="shared" si="6"/>
        <v>26</v>
      </c>
      <c r="C173" s="46">
        <f t="shared" si="7"/>
        <v>11</v>
      </c>
      <c r="D173" s="85">
        <v>28455</v>
      </c>
      <c r="E173" s="4" t="s">
        <v>2471</v>
      </c>
      <c r="F173" s="93" t="s">
        <v>310</v>
      </c>
      <c r="G173" s="94" t="s">
        <v>2387</v>
      </c>
      <c r="H173" s="93" t="s">
        <v>308</v>
      </c>
      <c r="I173" s="93">
        <v>0</v>
      </c>
      <c r="J173" s="93">
        <v>1</v>
      </c>
      <c r="K173" s="93"/>
      <c r="L173" s="97">
        <v>6289</v>
      </c>
      <c r="M173" s="92"/>
      <c r="O173" s="2"/>
      <c r="P173" s="2"/>
      <c r="Q173" s="2"/>
      <c r="R173" s="2"/>
      <c r="S173" s="4"/>
      <c r="T173" s="2"/>
      <c r="U173" s="2"/>
      <c r="V173" s="2"/>
      <c r="W173" s="25"/>
      <c r="X173" s="83"/>
      <c r="Y173" s="83"/>
      <c r="AB173" s="83"/>
      <c r="AK173" s="5">
        <f t="shared" si="8"/>
        <v>171</v>
      </c>
    </row>
    <row r="174" spans="1:37" hidden="1" x14ac:dyDescent="0.2">
      <c r="A174" s="46">
        <v>43</v>
      </c>
      <c r="B174" s="46">
        <f t="shared" si="6"/>
        <v>25</v>
      </c>
      <c r="C174" s="46">
        <f t="shared" si="7"/>
        <v>11</v>
      </c>
      <c r="D174" s="85">
        <v>28819</v>
      </c>
      <c r="E174" s="4" t="s">
        <v>2471</v>
      </c>
      <c r="F174" s="93" t="s">
        <v>103</v>
      </c>
      <c r="G174" s="94" t="s">
        <v>2388</v>
      </c>
      <c r="H174" s="93" t="s">
        <v>307</v>
      </c>
      <c r="I174" s="93">
        <v>1</v>
      </c>
      <c r="J174" s="93">
        <v>1</v>
      </c>
      <c r="K174" s="93"/>
      <c r="L174" s="97">
        <v>5088</v>
      </c>
      <c r="M174" s="92" t="s">
        <v>2389</v>
      </c>
      <c r="W174" s="25"/>
      <c r="AK174" s="5">
        <f t="shared" si="8"/>
        <v>172</v>
      </c>
    </row>
    <row r="175" spans="1:37" hidden="1" x14ac:dyDescent="0.2">
      <c r="A175" s="46">
        <v>43</v>
      </c>
      <c r="B175" s="46">
        <f t="shared" si="6"/>
        <v>28</v>
      </c>
      <c r="C175" s="46">
        <f t="shared" si="7"/>
        <v>11</v>
      </c>
      <c r="D175" s="85">
        <v>28822</v>
      </c>
      <c r="E175" s="4" t="s">
        <v>1190</v>
      </c>
      <c r="F175" s="93" t="s">
        <v>310</v>
      </c>
      <c r="G175" s="94" t="s">
        <v>2390</v>
      </c>
      <c r="H175" s="93" t="s">
        <v>306</v>
      </c>
      <c r="I175" s="93">
        <v>5</v>
      </c>
      <c r="J175" s="93">
        <v>3</v>
      </c>
      <c r="K175" s="93"/>
      <c r="L175" s="97">
        <v>3543</v>
      </c>
      <c r="M175" s="92" t="s">
        <v>1756</v>
      </c>
      <c r="W175" s="25" t="s">
        <v>1046</v>
      </c>
      <c r="AK175" s="5">
        <f t="shared" si="8"/>
        <v>173</v>
      </c>
    </row>
    <row r="176" spans="1:37" hidden="1" x14ac:dyDescent="0.2">
      <c r="A176" s="46">
        <v>43</v>
      </c>
      <c r="B176" s="46">
        <f t="shared" si="6"/>
        <v>16</v>
      </c>
      <c r="C176" s="46">
        <f t="shared" si="7"/>
        <v>12</v>
      </c>
      <c r="D176" s="85">
        <v>28840</v>
      </c>
      <c r="E176" s="4" t="s">
        <v>2474</v>
      </c>
      <c r="F176" s="93" t="s">
        <v>103</v>
      </c>
      <c r="G176" s="94" t="s">
        <v>3089</v>
      </c>
      <c r="H176" s="93" t="s">
        <v>306</v>
      </c>
      <c r="I176" s="93">
        <v>3</v>
      </c>
      <c r="J176" s="93">
        <v>0</v>
      </c>
      <c r="K176" s="93"/>
      <c r="L176" s="97">
        <v>7870</v>
      </c>
      <c r="M176" s="92" t="s">
        <v>1757</v>
      </c>
      <c r="W176" s="25"/>
      <c r="AK176" s="5">
        <f t="shared" si="8"/>
        <v>174</v>
      </c>
    </row>
    <row r="177" spans="1:38" hidden="1" x14ac:dyDescent="0.2">
      <c r="A177" s="46">
        <v>43</v>
      </c>
      <c r="B177" s="46">
        <f t="shared" si="6"/>
        <v>9</v>
      </c>
      <c r="C177" s="46">
        <f t="shared" si="7"/>
        <v>1</v>
      </c>
      <c r="D177" s="85">
        <v>28864</v>
      </c>
      <c r="E177" s="4" t="s">
        <v>1192</v>
      </c>
      <c r="F177" s="93" t="s">
        <v>103</v>
      </c>
      <c r="G177" s="94" t="s">
        <v>3630</v>
      </c>
      <c r="H177" s="93" t="s">
        <v>306</v>
      </c>
      <c r="I177" s="93">
        <v>2</v>
      </c>
      <c r="J177" s="93">
        <v>0</v>
      </c>
      <c r="K177" s="93"/>
      <c r="L177" s="97">
        <v>6730</v>
      </c>
      <c r="M177" s="92" t="s">
        <v>1758</v>
      </c>
      <c r="W177" s="25"/>
      <c r="AK177" s="5">
        <f t="shared" si="8"/>
        <v>175</v>
      </c>
    </row>
    <row r="178" spans="1:38" hidden="1" x14ac:dyDescent="0.2">
      <c r="A178" s="46">
        <v>43</v>
      </c>
      <c r="B178" s="46">
        <f t="shared" si="6"/>
        <v>27</v>
      </c>
      <c r="C178" s="46">
        <f t="shared" si="7"/>
        <v>1</v>
      </c>
      <c r="D178" s="85">
        <v>28882</v>
      </c>
      <c r="E178" s="4" t="s">
        <v>222</v>
      </c>
      <c r="F178" s="93" t="s">
        <v>310</v>
      </c>
      <c r="G178" s="94" t="s">
        <v>1942</v>
      </c>
      <c r="H178" s="93" t="s">
        <v>308</v>
      </c>
      <c r="I178" s="93">
        <v>1</v>
      </c>
      <c r="J178" s="93">
        <v>3</v>
      </c>
      <c r="K178" s="93"/>
      <c r="L178" s="97">
        <v>25228</v>
      </c>
      <c r="M178" s="92" t="s">
        <v>1943</v>
      </c>
      <c r="W178" s="25"/>
      <c r="AK178" s="5">
        <f t="shared" si="8"/>
        <v>176</v>
      </c>
    </row>
    <row r="179" spans="1:38" hidden="1" x14ac:dyDescent="0.2">
      <c r="A179" s="46">
        <v>44</v>
      </c>
      <c r="B179" s="46">
        <f t="shared" si="6"/>
        <v>24</v>
      </c>
      <c r="C179" s="46">
        <f t="shared" si="7"/>
        <v>11</v>
      </c>
      <c r="D179" s="85">
        <v>29183</v>
      </c>
      <c r="E179" s="4" t="s">
        <v>2471</v>
      </c>
      <c r="F179" s="93" t="s">
        <v>103</v>
      </c>
      <c r="G179" s="94" t="s">
        <v>1944</v>
      </c>
      <c r="H179" s="93" t="s">
        <v>306</v>
      </c>
      <c r="I179" s="93">
        <v>5</v>
      </c>
      <c r="J179" s="93">
        <v>2</v>
      </c>
      <c r="K179" s="93"/>
      <c r="L179" s="97">
        <v>3872</v>
      </c>
      <c r="M179" s="92" t="s">
        <v>92</v>
      </c>
      <c r="W179" s="25"/>
      <c r="AK179" s="5">
        <f t="shared" si="8"/>
        <v>177</v>
      </c>
    </row>
    <row r="180" spans="1:38" hidden="1" x14ac:dyDescent="0.2">
      <c r="A180" s="46">
        <v>44</v>
      </c>
      <c r="B180" s="46">
        <f t="shared" si="6"/>
        <v>15</v>
      </c>
      <c r="C180" s="46">
        <f t="shared" si="7"/>
        <v>12</v>
      </c>
      <c r="D180" s="85">
        <v>29204</v>
      </c>
      <c r="E180" s="4" t="s">
        <v>2474</v>
      </c>
      <c r="F180" s="93" t="s">
        <v>310</v>
      </c>
      <c r="G180" s="94" t="s">
        <v>2907</v>
      </c>
      <c r="H180" s="93" t="s">
        <v>307</v>
      </c>
      <c r="I180" s="93">
        <v>0</v>
      </c>
      <c r="J180" s="93">
        <v>0</v>
      </c>
      <c r="K180" s="93"/>
      <c r="L180" s="97">
        <v>4195</v>
      </c>
      <c r="M180" s="92"/>
      <c r="W180" s="25"/>
      <c r="AK180" s="5">
        <f t="shared" si="8"/>
        <v>178</v>
      </c>
      <c r="AL180" s="5"/>
    </row>
    <row r="181" spans="1:38" hidden="1" x14ac:dyDescent="0.2">
      <c r="A181" s="46">
        <v>44</v>
      </c>
      <c r="B181" s="46">
        <f t="shared" si="6"/>
        <v>18</v>
      </c>
      <c r="C181" s="46">
        <f t="shared" si="7"/>
        <v>12</v>
      </c>
      <c r="D181" s="85">
        <v>29207</v>
      </c>
      <c r="E181" s="4" t="s">
        <v>1198</v>
      </c>
      <c r="F181" s="93" t="s">
        <v>103</v>
      </c>
      <c r="G181" s="94" t="s">
        <v>2255</v>
      </c>
      <c r="H181" s="93" t="s">
        <v>308</v>
      </c>
      <c r="I181" s="93">
        <v>0</v>
      </c>
      <c r="J181" s="93">
        <v>2</v>
      </c>
      <c r="K181" s="93"/>
      <c r="L181" s="97">
        <v>4932</v>
      </c>
      <c r="M181" s="92"/>
      <c r="W181" s="25"/>
      <c r="AK181" s="5">
        <f t="shared" si="8"/>
        <v>179</v>
      </c>
      <c r="AL181" s="5"/>
    </row>
    <row r="182" spans="1:38" hidden="1" x14ac:dyDescent="0.2">
      <c r="A182" s="46">
        <v>45</v>
      </c>
      <c r="B182" s="46">
        <f t="shared" si="6"/>
        <v>22</v>
      </c>
      <c r="C182" s="46">
        <f t="shared" si="7"/>
        <v>11</v>
      </c>
      <c r="D182" s="85">
        <v>29547</v>
      </c>
      <c r="E182" s="4" t="s">
        <v>2471</v>
      </c>
      <c r="F182" s="93" t="s">
        <v>310</v>
      </c>
      <c r="G182" s="94" t="s">
        <v>1412</v>
      </c>
      <c r="H182" s="93" t="s">
        <v>307</v>
      </c>
      <c r="I182" s="93">
        <v>0</v>
      </c>
      <c r="J182" s="93">
        <v>0</v>
      </c>
      <c r="K182" s="93"/>
      <c r="L182" s="97">
        <v>2687</v>
      </c>
      <c r="M182" s="92"/>
      <c r="W182" s="25"/>
      <c r="AK182" s="5">
        <f t="shared" si="8"/>
        <v>180</v>
      </c>
      <c r="AL182" s="5"/>
    </row>
    <row r="183" spans="1:38" hidden="1" x14ac:dyDescent="0.2">
      <c r="A183" s="46">
        <v>45</v>
      </c>
      <c r="B183" s="46">
        <f t="shared" si="6"/>
        <v>25</v>
      </c>
      <c r="C183" s="46">
        <f t="shared" si="7"/>
        <v>11</v>
      </c>
      <c r="D183" s="85">
        <v>29550</v>
      </c>
      <c r="E183" s="4" t="s">
        <v>1190</v>
      </c>
      <c r="F183" s="93" t="s">
        <v>103</v>
      </c>
      <c r="G183" s="94" t="s">
        <v>661</v>
      </c>
      <c r="H183" s="93" t="s">
        <v>308</v>
      </c>
      <c r="I183" s="93">
        <v>1</v>
      </c>
      <c r="J183" s="93">
        <v>2</v>
      </c>
      <c r="K183" s="93"/>
      <c r="L183" s="97">
        <v>3036</v>
      </c>
      <c r="M183" s="92" t="s">
        <v>3446</v>
      </c>
      <c r="W183" s="25" t="s">
        <v>1046</v>
      </c>
      <c r="AK183" s="5">
        <f t="shared" si="8"/>
        <v>181</v>
      </c>
    </row>
    <row r="184" spans="1:38" hidden="1" x14ac:dyDescent="0.2">
      <c r="A184" s="46">
        <v>46</v>
      </c>
      <c r="B184" s="46">
        <f t="shared" si="6"/>
        <v>20</v>
      </c>
      <c r="C184" s="46">
        <f t="shared" si="7"/>
        <v>11</v>
      </c>
      <c r="D184" s="85">
        <v>29910</v>
      </c>
      <c r="E184" s="4" t="s">
        <v>2471</v>
      </c>
      <c r="F184" s="93" t="s">
        <v>310</v>
      </c>
      <c r="G184" s="94" t="s">
        <v>3447</v>
      </c>
      <c r="H184" s="93" t="s">
        <v>306</v>
      </c>
      <c r="I184" s="93">
        <v>2</v>
      </c>
      <c r="J184" s="93">
        <v>1</v>
      </c>
      <c r="K184" s="93"/>
      <c r="L184" s="97">
        <v>2289</v>
      </c>
      <c r="M184" s="92" t="s">
        <v>3448</v>
      </c>
      <c r="W184" s="25"/>
      <c r="AK184" s="5">
        <f t="shared" si="8"/>
        <v>182</v>
      </c>
    </row>
    <row r="185" spans="1:38" hidden="1" x14ac:dyDescent="0.2">
      <c r="A185" s="46">
        <v>46</v>
      </c>
      <c r="B185" s="46">
        <f t="shared" si="6"/>
        <v>12</v>
      </c>
      <c r="C185" s="46">
        <f t="shared" si="7"/>
        <v>12</v>
      </c>
      <c r="D185" s="85">
        <v>29932</v>
      </c>
      <c r="E185" s="4" t="s">
        <v>2474</v>
      </c>
      <c r="F185" s="93" t="s">
        <v>103</v>
      </c>
      <c r="G185" s="94" t="s">
        <v>3449</v>
      </c>
      <c r="H185" s="93" t="s">
        <v>307</v>
      </c>
      <c r="I185" s="93">
        <v>0</v>
      </c>
      <c r="J185" s="93">
        <v>0</v>
      </c>
      <c r="K185" s="93"/>
      <c r="L185" s="97">
        <v>3786</v>
      </c>
      <c r="M185" s="92"/>
      <c r="W185" s="25"/>
      <c r="AK185" s="5">
        <f t="shared" si="8"/>
        <v>183</v>
      </c>
      <c r="AL185" s="5"/>
    </row>
    <row r="186" spans="1:38" hidden="1" x14ac:dyDescent="0.2">
      <c r="A186" s="46">
        <v>46</v>
      </c>
      <c r="B186" s="46">
        <f t="shared" si="6"/>
        <v>2</v>
      </c>
      <c r="C186" s="46">
        <f t="shared" si="7"/>
        <v>1</v>
      </c>
      <c r="D186" s="85">
        <v>29953</v>
      </c>
      <c r="E186" s="4" t="s">
        <v>1198</v>
      </c>
      <c r="F186" s="93" t="s">
        <v>310</v>
      </c>
      <c r="G186" s="94" t="s">
        <v>3450</v>
      </c>
      <c r="H186" s="93" t="s">
        <v>308</v>
      </c>
      <c r="I186" s="93">
        <v>3</v>
      </c>
      <c r="J186" s="93">
        <v>4</v>
      </c>
      <c r="K186" s="93"/>
      <c r="L186" s="97">
        <v>3088</v>
      </c>
      <c r="M186" s="92" t="s">
        <v>3451</v>
      </c>
      <c r="W186" s="25"/>
      <c r="AK186" s="5">
        <f t="shared" si="8"/>
        <v>184</v>
      </c>
    </row>
    <row r="187" spans="1:38" hidden="1" x14ac:dyDescent="0.2">
      <c r="A187" s="46">
        <v>47</v>
      </c>
      <c r="B187" s="46">
        <f t="shared" si="6"/>
        <v>20</v>
      </c>
      <c r="C187" s="46">
        <f t="shared" si="7"/>
        <v>11</v>
      </c>
      <c r="D187" s="85">
        <v>30275</v>
      </c>
      <c r="E187" s="4" t="s">
        <v>2471</v>
      </c>
      <c r="F187" s="93" t="s">
        <v>103</v>
      </c>
      <c r="G187" s="94" t="s">
        <v>2255</v>
      </c>
      <c r="H187" s="93" t="s">
        <v>306</v>
      </c>
      <c r="I187" s="93">
        <v>3</v>
      </c>
      <c r="J187" s="93">
        <v>1</v>
      </c>
      <c r="K187" s="93"/>
      <c r="L187" s="97">
        <v>3057</v>
      </c>
      <c r="M187" s="92" t="s">
        <v>3452</v>
      </c>
      <c r="W187" s="25"/>
      <c r="AK187" s="5">
        <f t="shared" si="8"/>
        <v>185</v>
      </c>
    </row>
    <row r="188" spans="1:38" hidden="1" x14ac:dyDescent="0.2">
      <c r="A188" s="46">
        <v>47</v>
      </c>
      <c r="B188" s="46">
        <f t="shared" si="6"/>
        <v>11</v>
      </c>
      <c r="C188" s="46">
        <f t="shared" si="7"/>
        <v>12</v>
      </c>
      <c r="D188" s="85">
        <v>30296</v>
      </c>
      <c r="E188" s="4" t="s">
        <v>2474</v>
      </c>
      <c r="F188" s="93" t="s">
        <v>310</v>
      </c>
      <c r="G188" s="94" t="s">
        <v>3453</v>
      </c>
      <c r="H188" s="93" t="s">
        <v>307</v>
      </c>
      <c r="I188" s="93">
        <v>1</v>
      </c>
      <c r="J188" s="93">
        <v>1</v>
      </c>
      <c r="K188" s="93"/>
      <c r="L188" s="97">
        <v>3334</v>
      </c>
      <c r="M188" s="92" t="s">
        <v>3454</v>
      </c>
      <c r="W188" s="25"/>
      <c r="AK188" s="5">
        <f t="shared" si="8"/>
        <v>186</v>
      </c>
    </row>
    <row r="189" spans="1:38" hidden="1" x14ac:dyDescent="0.2">
      <c r="A189" s="46">
        <v>47</v>
      </c>
      <c r="B189" s="46">
        <f t="shared" si="6"/>
        <v>14</v>
      </c>
      <c r="C189" s="46">
        <f t="shared" si="7"/>
        <v>12</v>
      </c>
      <c r="D189" s="85">
        <v>30299</v>
      </c>
      <c r="E189" s="4" t="s">
        <v>1198</v>
      </c>
      <c r="F189" s="93" t="s">
        <v>103</v>
      </c>
      <c r="G189" s="94" t="s">
        <v>3455</v>
      </c>
      <c r="H189" s="93" t="s">
        <v>306</v>
      </c>
      <c r="I189" s="93">
        <v>4</v>
      </c>
      <c r="J189" s="93">
        <v>0</v>
      </c>
      <c r="K189" s="93"/>
      <c r="L189" s="97">
        <v>4206</v>
      </c>
      <c r="M189" s="92" t="s">
        <v>871</v>
      </c>
      <c r="W189" s="25"/>
      <c r="AK189" s="5">
        <f t="shared" si="8"/>
        <v>187</v>
      </c>
    </row>
    <row r="190" spans="1:38" hidden="1" x14ac:dyDescent="0.2">
      <c r="A190" s="46">
        <v>47</v>
      </c>
      <c r="B190" s="46">
        <f t="shared" si="6"/>
        <v>8</v>
      </c>
      <c r="C190" s="46">
        <f t="shared" si="7"/>
        <v>1</v>
      </c>
      <c r="D190" s="85">
        <v>30324</v>
      </c>
      <c r="E190" s="4" t="s">
        <v>1192</v>
      </c>
      <c r="F190" s="93" t="s">
        <v>310</v>
      </c>
      <c r="G190" s="94" t="s">
        <v>1879</v>
      </c>
      <c r="H190" s="93" t="s">
        <v>308</v>
      </c>
      <c r="I190" s="93">
        <v>1</v>
      </c>
      <c r="J190" s="93">
        <v>2</v>
      </c>
      <c r="K190" s="93"/>
      <c r="L190" s="97">
        <v>7837</v>
      </c>
      <c r="M190" s="92" t="s">
        <v>872</v>
      </c>
      <c r="W190" s="25"/>
      <c r="AK190" s="5">
        <f t="shared" si="8"/>
        <v>188</v>
      </c>
    </row>
    <row r="191" spans="1:38" x14ac:dyDescent="0.2">
      <c r="A191" s="46">
        <v>48</v>
      </c>
      <c r="B191" s="46">
        <f t="shared" si="6"/>
        <v>19</v>
      </c>
      <c r="C191" s="46">
        <f t="shared" si="7"/>
        <v>11</v>
      </c>
      <c r="D191" s="85">
        <v>30639</v>
      </c>
      <c r="E191" s="4" t="s">
        <v>2471</v>
      </c>
      <c r="F191" s="93" t="s">
        <v>310</v>
      </c>
      <c r="G191" s="94" t="s">
        <v>873</v>
      </c>
      <c r="H191" s="93" t="s">
        <v>307</v>
      </c>
      <c r="I191" s="93">
        <v>0</v>
      </c>
      <c r="J191" s="93">
        <v>0</v>
      </c>
      <c r="K191" s="93"/>
      <c r="L191" s="97">
        <v>3407</v>
      </c>
      <c r="M191" s="92"/>
      <c r="W191" s="25"/>
      <c r="AK191" s="5">
        <f t="shared" si="8"/>
        <v>189</v>
      </c>
      <c r="AL191" s="5"/>
    </row>
    <row r="192" spans="1:38" x14ac:dyDescent="0.2">
      <c r="A192" s="46">
        <v>48</v>
      </c>
      <c r="B192" s="46">
        <f t="shared" si="6"/>
        <v>22</v>
      </c>
      <c r="C192" s="46">
        <f t="shared" si="7"/>
        <v>11</v>
      </c>
      <c r="D192" s="85">
        <v>30642</v>
      </c>
      <c r="E192" s="4" t="s">
        <v>1190</v>
      </c>
      <c r="F192" s="93" t="s">
        <v>103</v>
      </c>
      <c r="G192" s="94" t="s">
        <v>874</v>
      </c>
      <c r="H192" s="93" t="s">
        <v>306</v>
      </c>
      <c r="I192" s="93">
        <v>2</v>
      </c>
      <c r="J192" s="93">
        <v>0</v>
      </c>
      <c r="K192" s="93"/>
      <c r="L192" s="97">
        <v>4963</v>
      </c>
      <c r="M192" s="92" t="s">
        <v>875</v>
      </c>
      <c r="W192" s="25"/>
      <c r="AK192" s="5">
        <f t="shared" si="8"/>
        <v>190</v>
      </c>
    </row>
    <row r="193" spans="1:38" x14ac:dyDescent="0.2">
      <c r="A193" s="46">
        <v>48</v>
      </c>
      <c r="B193" s="46">
        <f t="shared" si="6"/>
        <v>13</v>
      </c>
      <c r="C193" s="46">
        <f t="shared" si="7"/>
        <v>12</v>
      </c>
      <c r="D193" s="85">
        <v>30663</v>
      </c>
      <c r="E193" s="4" t="s">
        <v>2474</v>
      </c>
      <c r="F193" s="93" t="s">
        <v>103</v>
      </c>
      <c r="G193" s="94" t="s">
        <v>3368</v>
      </c>
      <c r="H193" s="93" t="s">
        <v>308</v>
      </c>
      <c r="I193" s="93">
        <v>0</v>
      </c>
      <c r="J193" s="93">
        <v>2</v>
      </c>
      <c r="K193" s="93"/>
      <c r="L193" s="97">
        <v>5203</v>
      </c>
      <c r="M193" s="92"/>
      <c r="W193" s="25"/>
      <c r="AK193" s="5">
        <f t="shared" si="8"/>
        <v>191</v>
      </c>
      <c r="AL193" s="5"/>
    </row>
    <row r="194" spans="1:38" hidden="1" x14ac:dyDescent="0.2">
      <c r="A194" s="46">
        <v>49</v>
      </c>
      <c r="B194" s="46">
        <f t="shared" si="6"/>
        <v>17</v>
      </c>
      <c r="C194" s="46">
        <f t="shared" si="7"/>
        <v>11</v>
      </c>
      <c r="D194" s="85">
        <v>31003</v>
      </c>
      <c r="E194" s="4" t="s">
        <v>2471</v>
      </c>
      <c r="F194" s="93" t="s">
        <v>103</v>
      </c>
      <c r="G194" s="94" t="s">
        <v>876</v>
      </c>
      <c r="H194" s="93" t="s">
        <v>306</v>
      </c>
      <c r="I194" s="93">
        <v>2</v>
      </c>
      <c r="J194" s="93">
        <v>0</v>
      </c>
      <c r="K194" s="93"/>
      <c r="L194" s="97">
        <v>3836</v>
      </c>
      <c r="M194" s="92" t="s">
        <v>877</v>
      </c>
      <c r="W194" s="25"/>
      <c r="AK194" s="5">
        <f t="shared" si="8"/>
        <v>192</v>
      </c>
    </row>
    <row r="195" spans="1:38" hidden="1" x14ac:dyDescent="0.2">
      <c r="A195" s="46">
        <v>49</v>
      </c>
      <c r="B195" s="46">
        <f t="shared" si="6"/>
        <v>8</v>
      </c>
      <c r="C195" s="46">
        <f t="shared" si="7"/>
        <v>12</v>
      </c>
      <c r="D195" s="85">
        <v>31024</v>
      </c>
      <c r="E195" s="4" t="s">
        <v>2474</v>
      </c>
      <c r="F195" s="93" t="s">
        <v>310</v>
      </c>
      <c r="G195" s="94" t="s">
        <v>3453</v>
      </c>
      <c r="H195" s="93" t="s">
        <v>306</v>
      </c>
      <c r="I195" s="93">
        <v>2</v>
      </c>
      <c r="J195" s="93">
        <v>0</v>
      </c>
      <c r="K195" s="93"/>
      <c r="L195" s="97">
        <v>8554</v>
      </c>
      <c r="M195" s="92" t="s">
        <v>878</v>
      </c>
      <c r="W195" s="25"/>
      <c r="AK195" s="5">
        <f t="shared" si="8"/>
        <v>193</v>
      </c>
    </row>
    <row r="196" spans="1:38" hidden="1" x14ac:dyDescent="0.2">
      <c r="A196" s="46">
        <v>49</v>
      </c>
      <c r="B196" s="46">
        <f t="shared" ref="B196:B259" si="9">DAY(D196)</f>
        <v>5</v>
      </c>
      <c r="C196" s="46">
        <f t="shared" ref="C196:C259" si="10">MONTH(D196)</f>
        <v>1</v>
      </c>
      <c r="D196" s="85">
        <v>31052</v>
      </c>
      <c r="E196" s="4" t="s">
        <v>1192</v>
      </c>
      <c r="F196" s="93" t="s">
        <v>103</v>
      </c>
      <c r="G196" s="94" t="s">
        <v>3097</v>
      </c>
      <c r="H196" s="93" t="s">
        <v>306</v>
      </c>
      <c r="I196" s="93">
        <v>3</v>
      </c>
      <c r="J196" s="93">
        <v>0</v>
      </c>
      <c r="K196" s="93"/>
      <c r="L196" s="97">
        <v>5493</v>
      </c>
      <c r="M196" s="92" t="s">
        <v>890</v>
      </c>
      <c r="W196" s="25"/>
      <c r="AK196" s="5">
        <f t="shared" si="8"/>
        <v>194</v>
      </c>
    </row>
    <row r="197" spans="1:38" hidden="1" x14ac:dyDescent="0.2">
      <c r="A197" s="46">
        <v>49</v>
      </c>
      <c r="B197" s="46">
        <f t="shared" si="9"/>
        <v>26</v>
      </c>
      <c r="C197" s="46">
        <f t="shared" si="10"/>
        <v>1</v>
      </c>
      <c r="D197" s="85">
        <v>31073</v>
      </c>
      <c r="E197" s="4" t="s">
        <v>222</v>
      </c>
      <c r="F197" s="93" t="s">
        <v>103</v>
      </c>
      <c r="G197" s="94" t="s">
        <v>1916</v>
      </c>
      <c r="H197" s="93" t="s">
        <v>306</v>
      </c>
      <c r="I197" s="93">
        <v>1</v>
      </c>
      <c r="J197" s="93">
        <v>0</v>
      </c>
      <c r="K197" s="93"/>
      <c r="L197" s="97">
        <v>10840</v>
      </c>
      <c r="M197" s="92" t="s">
        <v>891</v>
      </c>
      <c r="W197" s="25"/>
      <c r="AK197" s="5">
        <f t="shared" ref="AK197:AK260" si="11">AK196+1</f>
        <v>195</v>
      </c>
    </row>
    <row r="198" spans="1:38" hidden="1" x14ac:dyDescent="0.2">
      <c r="A198" s="46">
        <v>49</v>
      </c>
      <c r="B198" s="46">
        <f t="shared" si="9"/>
        <v>16</v>
      </c>
      <c r="C198" s="46">
        <f t="shared" si="10"/>
        <v>2</v>
      </c>
      <c r="D198" s="85">
        <v>31094</v>
      </c>
      <c r="E198" s="4" t="s">
        <v>82</v>
      </c>
      <c r="F198" s="93" t="s">
        <v>103</v>
      </c>
      <c r="G198" s="94" t="s">
        <v>892</v>
      </c>
      <c r="H198" s="93" t="s">
        <v>307</v>
      </c>
      <c r="I198" s="93">
        <v>1</v>
      </c>
      <c r="J198" s="93">
        <v>1</v>
      </c>
      <c r="K198" s="93"/>
      <c r="L198" s="97">
        <v>13485</v>
      </c>
      <c r="M198" s="92" t="s">
        <v>893</v>
      </c>
      <c r="W198" s="25"/>
      <c r="AK198" s="5">
        <f t="shared" si="11"/>
        <v>196</v>
      </c>
    </row>
    <row r="199" spans="1:38" hidden="1" x14ac:dyDescent="0.2">
      <c r="A199" s="46">
        <v>49</v>
      </c>
      <c r="B199" s="46">
        <f t="shared" si="9"/>
        <v>20</v>
      </c>
      <c r="C199" s="46">
        <f t="shared" si="10"/>
        <v>2</v>
      </c>
      <c r="D199" s="85">
        <v>31098</v>
      </c>
      <c r="E199" s="4" t="s">
        <v>971</v>
      </c>
      <c r="F199" s="93" t="s">
        <v>310</v>
      </c>
      <c r="G199" s="94" t="s">
        <v>972</v>
      </c>
      <c r="H199" s="93" t="s">
        <v>308</v>
      </c>
      <c r="I199" s="93">
        <v>0</v>
      </c>
      <c r="J199" s="93">
        <v>7</v>
      </c>
      <c r="K199" s="93"/>
      <c r="L199" s="97">
        <v>43010</v>
      </c>
      <c r="M199" s="92"/>
      <c r="W199" s="25"/>
      <c r="AK199" s="5">
        <f t="shared" si="11"/>
        <v>197</v>
      </c>
      <c r="AL199" s="5"/>
    </row>
    <row r="200" spans="1:38" hidden="1" x14ac:dyDescent="0.2">
      <c r="A200" s="46">
        <v>50</v>
      </c>
      <c r="B200" s="46">
        <f t="shared" si="9"/>
        <v>16</v>
      </c>
      <c r="C200" s="46">
        <f t="shared" si="10"/>
        <v>11</v>
      </c>
      <c r="D200" s="85">
        <v>31367</v>
      </c>
      <c r="E200" s="4" t="s">
        <v>2471</v>
      </c>
      <c r="F200" s="93" t="s">
        <v>103</v>
      </c>
      <c r="G200" s="94" t="s">
        <v>148</v>
      </c>
      <c r="H200" s="93" t="s">
        <v>307</v>
      </c>
      <c r="I200" s="93">
        <v>0</v>
      </c>
      <c r="J200" s="93">
        <v>0</v>
      </c>
      <c r="K200" s="93"/>
      <c r="L200" s="97">
        <v>3696</v>
      </c>
      <c r="M200" s="92"/>
      <c r="W200" s="25"/>
      <c r="AK200" s="5">
        <f t="shared" si="11"/>
        <v>198</v>
      </c>
      <c r="AL200" s="5"/>
    </row>
    <row r="201" spans="1:38" hidden="1" x14ac:dyDescent="0.2">
      <c r="A201" s="46">
        <v>50</v>
      </c>
      <c r="B201" s="46">
        <f t="shared" si="9"/>
        <v>19</v>
      </c>
      <c r="C201" s="46">
        <f t="shared" si="10"/>
        <v>11</v>
      </c>
      <c r="D201" s="85">
        <v>31370</v>
      </c>
      <c r="E201" s="4" t="s">
        <v>1190</v>
      </c>
      <c r="F201" s="93" t="s">
        <v>2592</v>
      </c>
      <c r="G201" s="94" t="s">
        <v>149</v>
      </c>
      <c r="H201" s="93" t="s">
        <v>306</v>
      </c>
      <c r="I201" s="93">
        <v>2</v>
      </c>
      <c r="J201" s="93">
        <v>0</v>
      </c>
      <c r="K201" s="93"/>
      <c r="L201" s="97">
        <v>1305</v>
      </c>
      <c r="M201" s="92" t="s">
        <v>973</v>
      </c>
      <c r="W201" s="25" t="s">
        <v>150</v>
      </c>
      <c r="AK201" s="5">
        <f t="shared" si="11"/>
        <v>199</v>
      </c>
    </row>
    <row r="202" spans="1:38" hidden="1" x14ac:dyDescent="0.2">
      <c r="A202" s="46">
        <v>50</v>
      </c>
      <c r="B202" s="46">
        <f t="shared" si="9"/>
        <v>7</v>
      </c>
      <c r="C202" s="46">
        <f t="shared" si="10"/>
        <v>12</v>
      </c>
      <c r="D202" s="85">
        <v>31388</v>
      </c>
      <c r="E202" s="4" t="s">
        <v>2474</v>
      </c>
      <c r="F202" s="93" t="s">
        <v>103</v>
      </c>
      <c r="G202" s="94" t="s">
        <v>2589</v>
      </c>
      <c r="H202" s="93" t="s">
        <v>306</v>
      </c>
      <c r="I202" s="93">
        <v>3</v>
      </c>
      <c r="J202" s="93">
        <v>1</v>
      </c>
      <c r="K202" s="93"/>
      <c r="L202" s="97">
        <v>6229</v>
      </c>
      <c r="M202" s="92" t="s">
        <v>2547</v>
      </c>
      <c r="W202" s="25"/>
      <c r="AK202" s="5">
        <f t="shared" si="11"/>
        <v>200</v>
      </c>
    </row>
    <row r="203" spans="1:38" hidden="1" x14ac:dyDescent="0.2">
      <c r="A203" s="46">
        <v>50</v>
      </c>
      <c r="B203" s="46">
        <f t="shared" si="9"/>
        <v>4</v>
      </c>
      <c r="C203" s="46">
        <f t="shared" si="10"/>
        <v>1</v>
      </c>
      <c r="D203" s="85">
        <v>31416</v>
      </c>
      <c r="E203" s="4" t="s">
        <v>1192</v>
      </c>
      <c r="F203" s="93" t="s">
        <v>103</v>
      </c>
      <c r="G203" s="94" t="s">
        <v>2548</v>
      </c>
      <c r="H203" s="93" t="s">
        <v>306</v>
      </c>
      <c r="I203" s="93">
        <v>2</v>
      </c>
      <c r="J203" s="93">
        <v>0</v>
      </c>
      <c r="K203" s="93"/>
      <c r="L203" s="97">
        <v>5546</v>
      </c>
      <c r="M203" s="92" t="s">
        <v>2549</v>
      </c>
      <c r="W203" s="25"/>
      <c r="AK203" s="5">
        <f t="shared" si="11"/>
        <v>201</v>
      </c>
    </row>
    <row r="204" spans="1:38" hidden="1" x14ac:dyDescent="0.2">
      <c r="A204" s="46">
        <v>50</v>
      </c>
      <c r="B204" s="46">
        <f t="shared" si="9"/>
        <v>25</v>
      </c>
      <c r="C204" s="46">
        <f t="shared" si="10"/>
        <v>1</v>
      </c>
      <c r="D204" s="85">
        <v>31437</v>
      </c>
      <c r="E204" s="4" t="s">
        <v>222</v>
      </c>
      <c r="F204" s="93" t="s">
        <v>103</v>
      </c>
      <c r="G204" s="94" t="s">
        <v>3449</v>
      </c>
      <c r="H204" s="93" t="s">
        <v>306</v>
      </c>
      <c r="I204" s="93">
        <v>2</v>
      </c>
      <c r="J204" s="93">
        <v>0</v>
      </c>
      <c r="K204" s="93"/>
      <c r="L204" s="97">
        <v>8842</v>
      </c>
      <c r="M204" s="92" t="s">
        <v>1819</v>
      </c>
      <c r="W204" s="25"/>
      <c r="AK204" s="5">
        <f t="shared" si="11"/>
        <v>202</v>
      </c>
    </row>
    <row r="205" spans="1:38" hidden="1" x14ac:dyDescent="0.2">
      <c r="A205" s="46">
        <v>50</v>
      </c>
      <c r="B205" s="46">
        <f t="shared" si="9"/>
        <v>15</v>
      </c>
      <c r="C205" s="46">
        <f t="shared" si="10"/>
        <v>2</v>
      </c>
      <c r="D205" s="85">
        <v>31458</v>
      </c>
      <c r="E205" s="4" t="s">
        <v>82</v>
      </c>
      <c r="F205" s="93" t="s">
        <v>103</v>
      </c>
      <c r="G205" s="94" t="s">
        <v>892</v>
      </c>
      <c r="H205" s="93" t="s">
        <v>307</v>
      </c>
      <c r="I205" s="93">
        <v>1</v>
      </c>
      <c r="J205" s="93">
        <v>1</v>
      </c>
      <c r="K205" s="93"/>
      <c r="L205" s="97">
        <v>12752</v>
      </c>
      <c r="M205" s="92" t="s">
        <v>3030</v>
      </c>
      <c r="W205" s="25"/>
      <c r="AK205" s="5">
        <f t="shared" si="11"/>
        <v>203</v>
      </c>
    </row>
    <row r="206" spans="1:38" hidden="1" x14ac:dyDescent="0.2">
      <c r="A206" s="46">
        <v>50</v>
      </c>
      <c r="B206" s="46">
        <f t="shared" si="9"/>
        <v>18</v>
      </c>
      <c r="C206" s="46">
        <f t="shared" si="10"/>
        <v>2</v>
      </c>
      <c r="D206" s="85">
        <v>31461</v>
      </c>
      <c r="E206" s="4" t="s">
        <v>971</v>
      </c>
      <c r="F206" s="93" t="s">
        <v>310</v>
      </c>
      <c r="G206" s="94" t="s">
        <v>972</v>
      </c>
      <c r="H206" s="93" t="s">
        <v>308</v>
      </c>
      <c r="I206" s="93">
        <v>1</v>
      </c>
      <c r="J206" s="93">
        <v>3</v>
      </c>
      <c r="K206" s="93"/>
      <c r="L206" s="97">
        <v>29362</v>
      </c>
      <c r="M206" s="92" t="s">
        <v>3031</v>
      </c>
      <c r="W206" s="25" t="s">
        <v>1046</v>
      </c>
      <c r="AK206" s="5">
        <f t="shared" si="11"/>
        <v>204</v>
      </c>
    </row>
    <row r="207" spans="1:38" hidden="1" x14ac:dyDescent="0.2">
      <c r="A207" s="46">
        <v>51</v>
      </c>
      <c r="B207" s="46">
        <f t="shared" si="9"/>
        <v>15</v>
      </c>
      <c r="C207" s="46">
        <f t="shared" si="10"/>
        <v>11</v>
      </c>
      <c r="D207" s="85">
        <v>31731</v>
      </c>
      <c r="E207" s="4" t="s">
        <v>2471</v>
      </c>
      <c r="F207" s="93" t="s">
        <v>103</v>
      </c>
      <c r="G207" s="94" t="s">
        <v>2073</v>
      </c>
      <c r="H207" s="93" t="s">
        <v>306</v>
      </c>
      <c r="I207" s="93">
        <v>3</v>
      </c>
      <c r="J207" s="93">
        <v>1</v>
      </c>
      <c r="K207" s="93"/>
      <c r="L207" s="97">
        <v>3889</v>
      </c>
      <c r="M207" s="92" t="s">
        <v>3032</v>
      </c>
      <c r="W207" s="25"/>
      <c r="AK207" s="5">
        <f t="shared" si="11"/>
        <v>205</v>
      </c>
    </row>
    <row r="208" spans="1:38" hidden="1" x14ac:dyDescent="0.2">
      <c r="A208" s="46">
        <v>51</v>
      </c>
      <c r="B208" s="46">
        <f t="shared" si="9"/>
        <v>6</v>
      </c>
      <c r="C208" s="46">
        <f t="shared" si="10"/>
        <v>12</v>
      </c>
      <c r="D208" s="85">
        <v>31752</v>
      </c>
      <c r="E208" s="4" t="s">
        <v>2474</v>
      </c>
      <c r="F208" s="93" t="s">
        <v>310</v>
      </c>
      <c r="G208" s="94" t="s">
        <v>3033</v>
      </c>
      <c r="H208" s="93" t="s">
        <v>307</v>
      </c>
      <c r="I208" s="93">
        <v>0</v>
      </c>
      <c r="J208" s="93">
        <v>0</v>
      </c>
      <c r="K208" s="93"/>
      <c r="L208" s="97">
        <v>1976</v>
      </c>
      <c r="M208" s="92"/>
      <c r="W208" s="25"/>
      <c r="AK208" s="5">
        <f t="shared" si="11"/>
        <v>206</v>
      </c>
      <c r="AL208" s="5"/>
    </row>
    <row r="209" spans="1:96" hidden="1" x14ac:dyDescent="0.2">
      <c r="A209" s="46">
        <v>51</v>
      </c>
      <c r="B209" s="46">
        <f t="shared" si="9"/>
        <v>9</v>
      </c>
      <c r="C209" s="46">
        <f t="shared" si="10"/>
        <v>12</v>
      </c>
      <c r="D209" s="85">
        <v>31755</v>
      </c>
      <c r="E209" s="4" t="s">
        <v>1198</v>
      </c>
      <c r="F209" s="93" t="s">
        <v>103</v>
      </c>
      <c r="G209" s="94" t="s">
        <v>1578</v>
      </c>
      <c r="H209" s="93" t="s">
        <v>308</v>
      </c>
      <c r="I209" s="93">
        <v>1</v>
      </c>
      <c r="J209" s="93">
        <v>2</v>
      </c>
      <c r="K209" s="93"/>
      <c r="L209" s="97">
        <v>3851</v>
      </c>
      <c r="M209" s="92" t="s">
        <v>3031</v>
      </c>
      <c r="W209" s="25"/>
      <c r="AK209" s="5">
        <f t="shared" si="11"/>
        <v>207</v>
      </c>
    </row>
    <row r="210" spans="1:96" hidden="1" x14ac:dyDescent="0.2">
      <c r="A210" s="46">
        <v>52</v>
      </c>
      <c r="B210" s="46">
        <f t="shared" si="9"/>
        <v>14</v>
      </c>
      <c r="C210" s="46">
        <f t="shared" si="10"/>
        <v>11</v>
      </c>
      <c r="D210" s="85">
        <v>32095</v>
      </c>
      <c r="E210" s="4" t="s">
        <v>2471</v>
      </c>
      <c r="F210" s="93" t="s">
        <v>103</v>
      </c>
      <c r="G210" s="94" t="s">
        <v>3034</v>
      </c>
      <c r="H210" s="93" t="s">
        <v>307</v>
      </c>
      <c r="I210" s="93">
        <v>0</v>
      </c>
      <c r="J210" s="93">
        <v>0</v>
      </c>
      <c r="K210" s="93"/>
      <c r="L210" s="97">
        <v>3140</v>
      </c>
      <c r="M210" s="92"/>
      <c r="W210" s="25"/>
      <c r="AK210" s="5">
        <f t="shared" si="11"/>
        <v>208</v>
      </c>
      <c r="AL210" s="5"/>
    </row>
    <row r="211" spans="1:96" hidden="1" x14ac:dyDescent="0.2">
      <c r="A211" s="46">
        <v>52</v>
      </c>
      <c r="B211" s="46">
        <f t="shared" si="9"/>
        <v>18</v>
      </c>
      <c r="C211" s="46">
        <f t="shared" si="10"/>
        <v>11</v>
      </c>
      <c r="D211" s="85">
        <v>32099</v>
      </c>
      <c r="E211" s="4" t="s">
        <v>1190</v>
      </c>
      <c r="F211" s="93" t="s">
        <v>310</v>
      </c>
      <c r="G211" s="94" t="s">
        <v>3035</v>
      </c>
      <c r="H211" s="93" t="s">
        <v>306</v>
      </c>
      <c r="I211" s="93">
        <v>2</v>
      </c>
      <c r="J211" s="93">
        <v>1</v>
      </c>
      <c r="K211" s="93"/>
      <c r="L211" s="97">
        <v>4381</v>
      </c>
      <c r="M211" s="92" t="s">
        <v>59</v>
      </c>
      <c r="W211" s="25"/>
      <c r="AK211" s="5">
        <f t="shared" si="11"/>
        <v>209</v>
      </c>
    </row>
    <row r="212" spans="1:96" hidden="1" x14ac:dyDescent="0.2">
      <c r="A212" s="46">
        <v>52</v>
      </c>
      <c r="B212" s="46">
        <f t="shared" si="9"/>
        <v>5</v>
      </c>
      <c r="C212" s="46">
        <f t="shared" si="10"/>
        <v>12</v>
      </c>
      <c r="D212" s="85">
        <v>32116</v>
      </c>
      <c r="E212" s="4" t="s">
        <v>2474</v>
      </c>
      <c r="F212" s="93" t="s">
        <v>103</v>
      </c>
      <c r="G212" s="94" t="s">
        <v>3455</v>
      </c>
      <c r="H212" s="93" t="s">
        <v>307</v>
      </c>
      <c r="I212" s="93">
        <v>1</v>
      </c>
      <c r="J212" s="93">
        <v>1</v>
      </c>
      <c r="K212" s="93"/>
      <c r="L212" s="97">
        <v>3394</v>
      </c>
      <c r="M212" s="92" t="s">
        <v>60</v>
      </c>
      <c r="W212" s="25"/>
      <c r="AK212" s="5">
        <f t="shared" si="11"/>
        <v>210</v>
      </c>
    </row>
    <row r="213" spans="1:96" hidden="1" x14ac:dyDescent="0.2">
      <c r="A213" s="46">
        <v>52</v>
      </c>
      <c r="B213" s="46">
        <f t="shared" si="9"/>
        <v>9</v>
      </c>
      <c r="C213" s="46">
        <f t="shared" si="10"/>
        <v>12</v>
      </c>
      <c r="D213" s="85">
        <v>32120</v>
      </c>
      <c r="E213" s="4" t="s">
        <v>1198</v>
      </c>
      <c r="F213" s="93" t="s">
        <v>310</v>
      </c>
      <c r="G213" s="94" t="s">
        <v>3453</v>
      </c>
      <c r="H213" s="93" t="s">
        <v>308</v>
      </c>
      <c r="I213" s="93">
        <v>1</v>
      </c>
      <c r="J213" s="93">
        <v>3</v>
      </c>
      <c r="K213" s="93"/>
      <c r="L213" s="97">
        <v>4067</v>
      </c>
      <c r="M213" s="92" t="s">
        <v>61</v>
      </c>
      <c r="W213" s="25"/>
      <c r="AK213" s="5">
        <f t="shared" si="11"/>
        <v>211</v>
      </c>
    </row>
    <row r="214" spans="1:96" hidden="1" x14ac:dyDescent="0.2">
      <c r="A214" s="46">
        <v>53</v>
      </c>
      <c r="B214" s="46">
        <f t="shared" si="9"/>
        <v>19</v>
      </c>
      <c r="C214" s="46">
        <f t="shared" si="10"/>
        <v>11</v>
      </c>
      <c r="D214" s="85">
        <v>32466</v>
      </c>
      <c r="E214" s="4" t="s">
        <v>2471</v>
      </c>
      <c r="F214" s="93" t="s">
        <v>310</v>
      </c>
      <c r="G214" s="94" t="s">
        <v>583</v>
      </c>
      <c r="H214" s="93" t="s">
        <v>308</v>
      </c>
      <c r="I214" s="93">
        <v>0</v>
      </c>
      <c r="J214" s="93">
        <v>1</v>
      </c>
      <c r="K214" s="93"/>
      <c r="L214" s="97">
        <v>2894</v>
      </c>
      <c r="M214" s="92"/>
      <c r="W214" s="25"/>
      <c r="AK214" s="5">
        <f t="shared" si="11"/>
        <v>212</v>
      </c>
      <c r="AL214" s="5"/>
    </row>
    <row r="215" spans="1:96" hidden="1" x14ac:dyDescent="0.2">
      <c r="A215" s="46">
        <v>54</v>
      </c>
      <c r="B215" s="46">
        <f t="shared" si="9"/>
        <v>18</v>
      </c>
      <c r="C215" s="46">
        <f t="shared" si="10"/>
        <v>11</v>
      </c>
      <c r="D215" s="85">
        <v>32830</v>
      </c>
      <c r="E215" s="4" t="s">
        <v>2471</v>
      </c>
      <c r="F215" s="93" t="s">
        <v>103</v>
      </c>
      <c r="G215" s="94" t="s">
        <v>124</v>
      </c>
      <c r="H215" s="93" t="s">
        <v>308</v>
      </c>
      <c r="I215" s="93">
        <v>1</v>
      </c>
      <c r="J215" s="93">
        <v>2</v>
      </c>
      <c r="K215" s="93"/>
      <c r="L215" s="97">
        <v>4128</v>
      </c>
      <c r="M215" s="92" t="s">
        <v>62</v>
      </c>
      <c r="W215" s="25"/>
      <c r="AK215" s="5">
        <f t="shared" si="11"/>
        <v>213</v>
      </c>
    </row>
    <row r="216" spans="1:96" hidden="1" x14ac:dyDescent="0.2">
      <c r="A216" s="46">
        <v>55</v>
      </c>
      <c r="B216" s="46">
        <f t="shared" si="9"/>
        <v>17</v>
      </c>
      <c r="C216" s="46">
        <f t="shared" si="10"/>
        <v>11</v>
      </c>
      <c r="D216" s="85">
        <v>33194</v>
      </c>
      <c r="E216" s="4" t="s">
        <v>2471</v>
      </c>
      <c r="F216" s="93" t="s">
        <v>310</v>
      </c>
      <c r="G216" s="94" t="s">
        <v>3382</v>
      </c>
      <c r="H216" s="93" t="s">
        <v>307</v>
      </c>
      <c r="I216" s="93">
        <v>1</v>
      </c>
      <c r="J216" s="93">
        <v>1</v>
      </c>
      <c r="K216" s="46"/>
      <c r="L216" s="97">
        <v>4638</v>
      </c>
      <c r="M216" s="92" t="s">
        <v>3031</v>
      </c>
      <c r="W216" s="25"/>
      <c r="AK216" s="5">
        <f t="shared" si="11"/>
        <v>214</v>
      </c>
    </row>
    <row r="217" spans="1:96" hidden="1" x14ac:dyDescent="0.2">
      <c r="A217" s="46">
        <v>55</v>
      </c>
      <c r="B217" s="46">
        <f t="shared" si="9"/>
        <v>19</v>
      </c>
      <c r="C217" s="46">
        <f t="shared" si="10"/>
        <v>11</v>
      </c>
      <c r="D217" s="85">
        <v>33196</v>
      </c>
      <c r="E217" s="4" t="s">
        <v>1190</v>
      </c>
      <c r="F217" s="93" t="s">
        <v>103</v>
      </c>
      <c r="G217" s="94" t="s">
        <v>3369</v>
      </c>
      <c r="H217" s="93" t="s">
        <v>306</v>
      </c>
      <c r="I217" s="93">
        <v>1</v>
      </c>
      <c r="J217" s="93">
        <v>0</v>
      </c>
      <c r="K217" s="46"/>
      <c r="L217" s="97">
        <v>4035</v>
      </c>
      <c r="M217" s="92" t="s">
        <v>3031</v>
      </c>
      <c r="W217" s="25"/>
      <c r="AK217" s="5">
        <f t="shared" si="11"/>
        <v>215</v>
      </c>
    </row>
    <row r="218" spans="1:96" s="5" customFormat="1" hidden="1" x14ac:dyDescent="0.2">
      <c r="A218" s="46">
        <v>55</v>
      </c>
      <c r="B218" s="46">
        <f t="shared" si="9"/>
        <v>17</v>
      </c>
      <c r="C218" s="46">
        <f t="shared" si="10"/>
        <v>12</v>
      </c>
      <c r="D218" s="85">
        <v>33224</v>
      </c>
      <c r="E218" s="4" t="s">
        <v>2474</v>
      </c>
      <c r="F218" s="93" t="s">
        <v>310</v>
      </c>
      <c r="G218" s="94" t="s">
        <v>243</v>
      </c>
      <c r="H218" s="93" t="s">
        <v>308</v>
      </c>
      <c r="I218" s="93">
        <v>1</v>
      </c>
      <c r="J218" s="93">
        <v>2</v>
      </c>
      <c r="K218" s="46"/>
      <c r="L218" s="97">
        <v>3800</v>
      </c>
      <c r="M218" s="92" t="s">
        <v>2029</v>
      </c>
      <c r="W218" s="138"/>
      <c r="X218" s="83"/>
      <c r="Y218" s="83"/>
      <c r="AB218" s="83"/>
      <c r="AC218" s="29"/>
      <c r="AD218" s="29"/>
      <c r="AE218" s="29"/>
      <c r="AF218" s="29"/>
      <c r="AG218" s="29"/>
      <c r="AH218" s="29"/>
      <c r="AI218" s="29"/>
      <c r="AJ218" s="29"/>
      <c r="AK218" s="5">
        <f t="shared" si="11"/>
        <v>216</v>
      </c>
      <c r="AL218" s="29"/>
      <c r="AM218" s="29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4"/>
      <c r="AZ218" s="4"/>
      <c r="BA218" s="4"/>
      <c r="BB218" s="4"/>
      <c r="BC218" s="4"/>
      <c r="BD218" s="4"/>
      <c r="BE218" s="4"/>
      <c r="BF218" s="4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</row>
    <row r="219" spans="1:96" hidden="1" x14ac:dyDescent="0.2">
      <c r="A219" s="46">
        <v>56</v>
      </c>
      <c r="B219" s="46">
        <f t="shared" si="9"/>
        <v>16</v>
      </c>
      <c r="C219" s="46">
        <f t="shared" si="10"/>
        <v>11</v>
      </c>
      <c r="D219" s="85">
        <v>33558</v>
      </c>
      <c r="E219" s="4" t="s">
        <v>2471</v>
      </c>
      <c r="F219" s="93" t="s">
        <v>310</v>
      </c>
      <c r="G219" s="94" t="s">
        <v>3296</v>
      </c>
      <c r="H219" s="93" t="s">
        <v>306</v>
      </c>
      <c r="I219" s="93">
        <v>2</v>
      </c>
      <c r="J219" s="93">
        <v>1</v>
      </c>
      <c r="K219" s="93" t="s">
        <v>36</v>
      </c>
      <c r="L219" s="97">
        <v>1700</v>
      </c>
      <c r="M219" s="92" t="s">
        <v>3297</v>
      </c>
      <c r="W219" s="25"/>
      <c r="AK219" s="5">
        <f t="shared" si="11"/>
        <v>217</v>
      </c>
    </row>
    <row r="220" spans="1:96" hidden="1" x14ac:dyDescent="0.2">
      <c r="A220" s="46">
        <v>56</v>
      </c>
      <c r="B220" s="46">
        <f t="shared" si="9"/>
        <v>7</v>
      </c>
      <c r="C220" s="46">
        <f t="shared" si="10"/>
        <v>12</v>
      </c>
      <c r="D220" s="85">
        <v>33579</v>
      </c>
      <c r="E220" s="4" t="s">
        <v>2474</v>
      </c>
      <c r="F220" s="93" t="s">
        <v>103</v>
      </c>
      <c r="G220" s="94" t="s">
        <v>661</v>
      </c>
      <c r="H220" s="93" t="s">
        <v>307</v>
      </c>
      <c r="I220" s="93">
        <v>1</v>
      </c>
      <c r="J220" s="93">
        <v>1</v>
      </c>
      <c r="K220" s="93" t="s">
        <v>3298</v>
      </c>
      <c r="L220" s="97">
        <v>4646</v>
      </c>
      <c r="M220" s="94" t="s">
        <v>3300</v>
      </c>
      <c r="W220" s="25"/>
      <c r="AK220" s="5">
        <f t="shared" si="11"/>
        <v>218</v>
      </c>
    </row>
    <row r="221" spans="1:96" hidden="1" x14ac:dyDescent="0.2">
      <c r="A221" s="46">
        <v>56</v>
      </c>
      <c r="B221" s="46">
        <f t="shared" si="9"/>
        <v>17</v>
      </c>
      <c r="C221" s="46">
        <f t="shared" si="10"/>
        <v>12</v>
      </c>
      <c r="D221" s="85">
        <v>33589</v>
      </c>
      <c r="E221" s="4" t="s">
        <v>1198</v>
      </c>
      <c r="F221" s="93" t="s">
        <v>310</v>
      </c>
      <c r="G221" s="94" t="s">
        <v>1412</v>
      </c>
      <c r="H221" s="93" t="s">
        <v>308</v>
      </c>
      <c r="I221" s="93">
        <v>1</v>
      </c>
      <c r="J221" s="93">
        <v>2</v>
      </c>
      <c r="K221" s="93" t="s">
        <v>3298</v>
      </c>
      <c r="L221" s="97">
        <v>5546</v>
      </c>
      <c r="M221" s="94" t="s">
        <v>2990</v>
      </c>
      <c r="W221" s="25"/>
      <c r="AK221" s="5">
        <f t="shared" si="11"/>
        <v>219</v>
      </c>
    </row>
    <row r="222" spans="1:96" hidden="1" x14ac:dyDescent="0.2">
      <c r="A222" s="46">
        <v>57</v>
      </c>
      <c r="B222" s="46">
        <f t="shared" si="9"/>
        <v>14</v>
      </c>
      <c r="C222" s="46">
        <f t="shared" si="10"/>
        <v>11</v>
      </c>
      <c r="D222" s="85">
        <v>33922</v>
      </c>
      <c r="E222" s="4" t="s">
        <v>2471</v>
      </c>
      <c r="F222" s="93" t="s">
        <v>103</v>
      </c>
      <c r="G222" s="94" t="s">
        <v>111</v>
      </c>
      <c r="H222" s="93" t="s">
        <v>308</v>
      </c>
      <c r="I222" s="93">
        <v>1</v>
      </c>
      <c r="J222" s="93">
        <v>3</v>
      </c>
      <c r="K222" s="93" t="s">
        <v>36</v>
      </c>
      <c r="L222" s="97">
        <v>5640</v>
      </c>
      <c r="M222" s="94" t="s">
        <v>3031</v>
      </c>
      <c r="W222" s="25"/>
      <c r="AK222" s="5">
        <f t="shared" si="11"/>
        <v>220</v>
      </c>
    </row>
    <row r="223" spans="1:96" hidden="1" x14ac:dyDescent="0.2">
      <c r="A223" s="46">
        <v>58</v>
      </c>
      <c r="B223" s="46">
        <f t="shared" si="9"/>
        <v>13</v>
      </c>
      <c r="C223" s="46">
        <f t="shared" si="10"/>
        <v>11</v>
      </c>
      <c r="D223" s="85">
        <v>34286</v>
      </c>
      <c r="E223" s="4" t="s">
        <v>2471</v>
      </c>
      <c r="F223" s="93" t="s">
        <v>310</v>
      </c>
      <c r="G223" s="94" t="s">
        <v>3091</v>
      </c>
      <c r="H223" s="93" t="s">
        <v>307</v>
      </c>
      <c r="I223" s="93">
        <v>0</v>
      </c>
      <c r="J223" s="93">
        <v>0</v>
      </c>
      <c r="K223" s="93" t="s">
        <v>36</v>
      </c>
      <c r="L223" s="97">
        <v>10199</v>
      </c>
      <c r="M223" s="94"/>
      <c r="W223" s="25"/>
      <c r="AK223" s="5">
        <f t="shared" si="11"/>
        <v>221</v>
      </c>
      <c r="AL223" s="5"/>
    </row>
    <row r="224" spans="1:96" hidden="1" x14ac:dyDescent="0.2">
      <c r="A224" s="46">
        <v>58</v>
      </c>
      <c r="B224" s="46">
        <f t="shared" si="9"/>
        <v>30</v>
      </c>
      <c r="C224" s="46">
        <f t="shared" si="10"/>
        <v>11</v>
      </c>
      <c r="D224" s="85">
        <v>34303</v>
      </c>
      <c r="E224" s="4" t="s">
        <v>1190</v>
      </c>
      <c r="F224" s="93" t="s">
        <v>103</v>
      </c>
      <c r="G224" s="94" t="s">
        <v>3096</v>
      </c>
      <c r="H224" s="93" t="s">
        <v>308</v>
      </c>
      <c r="I224" s="93">
        <v>2</v>
      </c>
      <c r="J224" s="93">
        <v>3</v>
      </c>
      <c r="K224" s="96" t="s">
        <v>2991</v>
      </c>
      <c r="L224" s="97">
        <v>5720</v>
      </c>
      <c r="M224" s="94" t="s">
        <v>2992</v>
      </c>
      <c r="W224" s="25"/>
      <c r="AK224" s="5">
        <f t="shared" si="11"/>
        <v>222</v>
      </c>
    </row>
    <row r="225" spans="1:38" hidden="1" x14ac:dyDescent="0.2">
      <c r="A225" s="46">
        <v>59</v>
      </c>
      <c r="B225" s="46">
        <f t="shared" si="9"/>
        <v>12</v>
      </c>
      <c r="C225" s="46">
        <f t="shared" si="10"/>
        <v>11</v>
      </c>
      <c r="D225" s="85">
        <v>34650</v>
      </c>
      <c r="E225" s="4" t="s">
        <v>2471</v>
      </c>
      <c r="F225" s="93" t="s">
        <v>103</v>
      </c>
      <c r="G225" s="94" t="s">
        <v>663</v>
      </c>
      <c r="H225" s="93" t="s">
        <v>307</v>
      </c>
      <c r="I225" s="93">
        <v>3</v>
      </c>
      <c r="J225" s="93">
        <v>3</v>
      </c>
      <c r="K225" s="93" t="s">
        <v>2993</v>
      </c>
      <c r="L225" s="97">
        <v>4020</v>
      </c>
      <c r="M225" s="94" t="s">
        <v>2994</v>
      </c>
      <c r="W225" s="25"/>
      <c r="AK225" s="5">
        <f t="shared" si="11"/>
        <v>223</v>
      </c>
    </row>
    <row r="226" spans="1:38" hidden="1" x14ac:dyDescent="0.2">
      <c r="A226" s="46">
        <v>59</v>
      </c>
      <c r="B226" s="46">
        <f t="shared" si="9"/>
        <v>22</v>
      </c>
      <c r="C226" s="46">
        <f t="shared" si="10"/>
        <v>11</v>
      </c>
      <c r="D226" s="85">
        <v>34660</v>
      </c>
      <c r="E226" s="4" t="s">
        <v>1190</v>
      </c>
      <c r="F226" s="93" t="s">
        <v>310</v>
      </c>
      <c r="G226" s="94" t="s">
        <v>261</v>
      </c>
      <c r="H226" s="93" t="s">
        <v>308</v>
      </c>
      <c r="I226" s="93">
        <v>0</v>
      </c>
      <c r="J226" s="93">
        <v>3</v>
      </c>
      <c r="K226" s="93" t="s">
        <v>2995</v>
      </c>
      <c r="L226" s="97">
        <v>4193</v>
      </c>
      <c r="M226" s="94"/>
      <c r="W226" s="25"/>
      <c r="AK226" s="5">
        <f t="shared" si="11"/>
        <v>224</v>
      </c>
      <c r="AL226" s="5"/>
    </row>
    <row r="227" spans="1:38" hidden="1" x14ac:dyDescent="0.2">
      <c r="A227" s="46">
        <v>60</v>
      </c>
      <c r="B227" s="46">
        <f t="shared" si="9"/>
        <v>12</v>
      </c>
      <c r="C227" s="46">
        <f t="shared" si="10"/>
        <v>11</v>
      </c>
      <c r="D227" s="85">
        <v>35015</v>
      </c>
      <c r="E227" s="4" t="s">
        <v>2471</v>
      </c>
      <c r="F227" s="93" t="s">
        <v>103</v>
      </c>
      <c r="G227" s="94" t="s">
        <v>2363</v>
      </c>
      <c r="H227" s="93" t="s">
        <v>308</v>
      </c>
      <c r="I227" s="93">
        <v>0</v>
      </c>
      <c r="J227" s="93">
        <v>1</v>
      </c>
      <c r="K227" s="93" t="s">
        <v>3298</v>
      </c>
      <c r="L227" s="97">
        <v>4228</v>
      </c>
      <c r="M227" s="94"/>
      <c r="W227" s="25"/>
      <c r="AK227" s="5">
        <f t="shared" si="11"/>
        <v>225</v>
      </c>
      <c r="AL227" s="5"/>
    </row>
    <row r="228" spans="1:38" hidden="1" x14ac:dyDescent="0.2">
      <c r="A228" s="46">
        <v>61</v>
      </c>
      <c r="B228" s="46">
        <f t="shared" si="9"/>
        <v>16</v>
      </c>
      <c r="C228" s="46">
        <f t="shared" si="10"/>
        <v>11</v>
      </c>
      <c r="D228" s="85">
        <v>35385</v>
      </c>
      <c r="E228" s="4" t="s">
        <v>2471</v>
      </c>
      <c r="F228" s="93" t="s">
        <v>310</v>
      </c>
      <c r="G228" s="94" t="s">
        <v>3453</v>
      </c>
      <c r="H228" s="93" t="s">
        <v>307</v>
      </c>
      <c r="I228" s="93">
        <v>0</v>
      </c>
      <c r="J228" s="93">
        <v>0</v>
      </c>
      <c r="K228" s="93" t="s">
        <v>36</v>
      </c>
      <c r="L228" s="97">
        <v>3011</v>
      </c>
      <c r="M228" s="94"/>
      <c r="W228" s="25"/>
      <c r="AK228" s="5">
        <f t="shared" si="11"/>
        <v>226</v>
      </c>
      <c r="AL228" s="5"/>
    </row>
    <row r="229" spans="1:38" hidden="1" x14ac:dyDescent="0.2">
      <c r="A229" s="46">
        <v>61</v>
      </c>
      <c r="B229" s="46">
        <f t="shared" si="9"/>
        <v>26</v>
      </c>
      <c r="C229" s="46">
        <f t="shared" si="10"/>
        <v>11</v>
      </c>
      <c r="D229" s="85">
        <v>35395</v>
      </c>
      <c r="E229" s="4" t="s">
        <v>1190</v>
      </c>
      <c r="F229" s="93" t="s">
        <v>103</v>
      </c>
      <c r="G229" s="94" t="s">
        <v>3455</v>
      </c>
      <c r="H229" s="93" t="s">
        <v>306</v>
      </c>
      <c r="I229" s="93">
        <v>3</v>
      </c>
      <c r="J229" s="93">
        <v>0</v>
      </c>
      <c r="K229" s="93" t="s">
        <v>2996</v>
      </c>
      <c r="L229" s="97">
        <v>3257</v>
      </c>
      <c r="M229" s="94" t="s">
        <v>1575</v>
      </c>
      <c r="W229" s="25"/>
      <c r="AK229" s="5">
        <f t="shared" si="11"/>
        <v>227</v>
      </c>
    </row>
    <row r="230" spans="1:38" hidden="1" x14ac:dyDescent="0.2">
      <c r="A230" s="46">
        <v>61</v>
      </c>
      <c r="B230" s="46">
        <f t="shared" si="9"/>
        <v>7</v>
      </c>
      <c r="C230" s="46">
        <f t="shared" si="10"/>
        <v>12</v>
      </c>
      <c r="D230" s="85">
        <v>35406</v>
      </c>
      <c r="E230" s="4" t="s">
        <v>2474</v>
      </c>
      <c r="F230" s="93" t="s">
        <v>310</v>
      </c>
      <c r="G230" s="94" t="s">
        <v>1576</v>
      </c>
      <c r="H230" s="93" t="s">
        <v>306</v>
      </c>
      <c r="I230" s="93">
        <v>3</v>
      </c>
      <c r="J230" s="93">
        <v>2</v>
      </c>
      <c r="K230" s="93" t="s">
        <v>2996</v>
      </c>
      <c r="L230" s="97">
        <v>7893</v>
      </c>
      <c r="M230" s="94" t="s">
        <v>1294</v>
      </c>
      <c r="W230" s="25"/>
      <c r="AK230" s="5">
        <f t="shared" si="11"/>
        <v>228</v>
      </c>
    </row>
    <row r="231" spans="1:38" hidden="1" x14ac:dyDescent="0.2">
      <c r="A231" s="46">
        <v>61</v>
      </c>
      <c r="B231" s="46">
        <f t="shared" si="9"/>
        <v>13</v>
      </c>
      <c r="C231" s="46">
        <f t="shared" si="10"/>
        <v>1</v>
      </c>
      <c r="D231" s="85">
        <v>35443</v>
      </c>
      <c r="E231" s="4" t="s">
        <v>1192</v>
      </c>
      <c r="F231" s="93" t="s">
        <v>310</v>
      </c>
      <c r="G231" s="94" t="s">
        <v>1295</v>
      </c>
      <c r="H231" s="93" t="s">
        <v>308</v>
      </c>
      <c r="I231" s="93">
        <v>0</v>
      </c>
      <c r="J231" s="93">
        <v>1</v>
      </c>
      <c r="K231" s="93" t="s">
        <v>3298</v>
      </c>
      <c r="L231" s="97">
        <v>2684</v>
      </c>
      <c r="M231" s="94"/>
      <c r="W231" s="25"/>
      <c r="AK231" s="5">
        <f t="shared" si="11"/>
        <v>229</v>
      </c>
      <c r="AL231" s="5"/>
    </row>
    <row r="232" spans="1:38" hidden="1" x14ac:dyDescent="0.2">
      <c r="A232" s="46">
        <v>62</v>
      </c>
      <c r="B232" s="46">
        <f t="shared" si="9"/>
        <v>15</v>
      </c>
      <c r="C232" s="46">
        <f t="shared" si="10"/>
        <v>11</v>
      </c>
      <c r="D232" s="85">
        <v>35749</v>
      </c>
      <c r="E232" s="4" t="s">
        <v>2471</v>
      </c>
      <c r="F232" s="93" t="s">
        <v>310</v>
      </c>
      <c r="G232" s="94" t="s">
        <v>3579</v>
      </c>
      <c r="H232" s="93" t="s">
        <v>306</v>
      </c>
      <c r="I232" s="93">
        <v>4</v>
      </c>
      <c r="J232" s="93">
        <v>0</v>
      </c>
      <c r="K232" s="93" t="s">
        <v>1296</v>
      </c>
      <c r="L232" s="97">
        <v>3952</v>
      </c>
      <c r="M232" s="94" t="s">
        <v>2051</v>
      </c>
      <c r="W232" s="25"/>
      <c r="AK232" s="5">
        <f t="shared" si="11"/>
        <v>230</v>
      </c>
    </row>
    <row r="233" spans="1:38" hidden="1" x14ac:dyDescent="0.2">
      <c r="A233" s="46">
        <v>62</v>
      </c>
      <c r="B233" s="46">
        <f t="shared" si="9"/>
        <v>6</v>
      </c>
      <c r="C233" s="46">
        <f t="shared" si="10"/>
        <v>12</v>
      </c>
      <c r="D233" s="85">
        <v>35770</v>
      </c>
      <c r="E233" s="4" t="s">
        <v>2474</v>
      </c>
      <c r="F233" s="93" t="s">
        <v>310</v>
      </c>
      <c r="G233" s="94" t="s">
        <v>2387</v>
      </c>
      <c r="H233" s="93" t="s">
        <v>308</v>
      </c>
      <c r="I233" s="93">
        <v>1</v>
      </c>
      <c r="J233" s="93">
        <v>2</v>
      </c>
      <c r="K233" s="93" t="s">
        <v>36</v>
      </c>
      <c r="L233" s="97">
        <v>4021</v>
      </c>
      <c r="M233" s="94" t="s">
        <v>2052</v>
      </c>
      <c r="W233" s="25"/>
      <c r="AK233" s="5">
        <f t="shared" si="11"/>
        <v>231</v>
      </c>
    </row>
    <row r="234" spans="1:38" hidden="1" x14ac:dyDescent="0.2">
      <c r="A234" s="46">
        <v>63</v>
      </c>
      <c r="B234" s="46">
        <f t="shared" si="9"/>
        <v>14</v>
      </c>
      <c r="C234" s="46">
        <f t="shared" si="10"/>
        <v>11</v>
      </c>
      <c r="D234" s="85">
        <v>36113</v>
      </c>
      <c r="E234" s="4" t="s">
        <v>2471</v>
      </c>
      <c r="F234" s="93" t="s">
        <v>310</v>
      </c>
      <c r="G234" s="94" t="s">
        <v>2053</v>
      </c>
      <c r="H234" s="93" t="s">
        <v>307</v>
      </c>
      <c r="I234" s="93">
        <v>2</v>
      </c>
      <c r="J234" s="93">
        <v>2</v>
      </c>
      <c r="K234" s="93" t="s">
        <v>2054</v>
      </c>
      <c r="L234" s="97">
        <v>1634</v>
      </c>
      <c r="M234" s="94" t="s">
        <v>2055</v>
      </c>
      <c r="W234" s="25"/>
      <c r="AK234" s="5">
        <f t="shared" si="11"/>
        <v>232</v>
      </c>
    </row>
    <row r="235" spans="1:38" hidden="1" x14ac:dyDescent="0.2">
      <c r="A235" s="46">
        <v>63</v>
      </c>
      <c r="B235" s="46">
        <f t="shared" si="9"/>
        <v>24</v>
      </c>
      <c r="C235" s="46">
        <f t="shared" si="10"/>
        <v>11</v>
      </c>
      <c r="D235" s="85">
        <v>36123</v>
      </c>
      <c r="E235" s="4" t="s">
        <v>1190</v>
      </c>
      <c r="F235" s="93" t="s">
        <v>103</v>
      </c>
      <c r="G235" s="94" t="s">
        <v>2056</v>
      </c>
      <c r="H235" s="93" t="s">
        <v>306</v>
      </c>
      <c r="I235" s="93">
        <v>2</v>
      </c>
      <c r="J235" s="93">
        <v>1</v>
      </c>
      <c r="K235" s="93" t="s">
        <v>2057</v>
      </c>
      <c r="L235" s="97">
        <v>2131</v>
      </c>
      <c r="M235" s="94" t="s">
        <v>1712</v>
      </c>
      <c r="W235" s="25"/>
      <c r="AK235" s="5">
        <f t="shared" si="11"/>
        <v>233</v>
      </c>
    </row>
    <row r="236" spans="1:38" hidden="1" x14ac:dyDescent="0.2">
      <c r="A236" s="46">
        <v>63</v>
      </c>
      <c r="B236" s="46">
        <f t="shared" si="9"/>
        <v>5</v>
      </c>
      <c r="C236" s="46">
        <f t="shared" si="10"/>
        <v>12</v>
      </c>
      <c r="D236" s="85">
        <v>36134</v>
      </c>
      <c r="E236" s="4" t="s">
        <v>2474</v>
      </c>
      <c r="F236" s="93" t="s">
        <v>310</v>
      </c>
      <c r="G236" s="94" t="s">
        <v>2385</v>
      </c>
      <c r="H236" s="93" t="s">
        <v>308</v>
      </c>
      <c r="I236" s="93">
        <v>1</v>
      </c>
      <c r="J236" s="93">
        <v>2</v>
      </c>
      <c r="K236" s="93" t="s">
        <v>2993</v>
      </c>
      <c r="L236" s="97">
        <v>2836</v>
      </c>
      <c r="M236" s="94" t="s">
        <v>1713</v>
      </c>
      <c r="W236" s="25"/>
      <c r="AK236" s="5">
        <f t="shared" si="11"/>
        <v>234</v>
      </c>
    </row>
    <row r="237" spans="1:38" hidden="1" x14ac:dyDescent="0.2">
      <c r="A237" s="46">
        <v>64</v>
      </c>
      <c r="B237" s="46">
        <f t="shared" si="9"/>
        <v>30</v>
      </c>
      <c r="C237" s="46">
        <f t="shared" si="10"/>
        <v>10</v>
      </c>
      <c r="D237" s="85">
        <v>36463</v>
      </c>
      <c r="E237" s="4" t="s">
        <v>2471</v>
      </c>
      <c r="F237" s="93" t="s">
        <v>310</v>
      </c>
      <c r="G237" s="94" t="s">
        <v>1714</v>
      </c>
      <c r="H237" s="93" t="s">
        <v>308</v>
      </c>
      <c r="I237" s="93">
        <v>0</v>
      </c>
      <c r="J237" s="93">
        <v>1</v>
      </c>
      <c r="K237" s="93" t="s">
        <v>36</v>
      </c>
      <c r="L237" s="97">
        <v>2787</v>
      </c>
      <c r="M237" s="4">
        <v>75</v>
      </c>
      <c r="O237" s="7">
        <v>1</v>
      </c>
      <c r="P237" s="7">
        <v>2</v>
      </c>
      <c r="Q237" s="7">
        <v>6</v>
      </c>
      <c r="R237" s="7">
        <v>5</v>
      </c>
      <c r="S237" s="7">
        <v>6</v>
      </c>
      <c r="T237" s="7">
        <v>5</v>
      </c>
      <c r="U237" s="7">
        <v>13</v>
      </c>
      <c r="V237" s="7">
        <v>15</v>
      </c>
      <c r="W237" s="25"/>
      <c r="AK237" s="5">
        <f t="shared" si="11"/>
        <v>235</v>
      </c>
      <c r="AL237" s="5"/>
    </row>
    <row r="238" spans="1:38" hidden="1" x14ac:dyDescent="0.2">
      <c r="A238" s="46">
        <v>65</v>
      </c>
      <c r="B238" s="46">
        <f t="shared" si="9"/>
        <v>19</v>
      </c>
      <c r="C238" s="46">
        <f t="shared" si="10"/>
        <v>11</v>
      </c>
      <c r="D238" s="85">
        <v>36849</v>
      </c>
      <c r="E238" s="4" t="s">
        <v>2471</v>
      </c>
      <c r="F238" s="93" t="s">
        <v>310</v>
      </c>
      <c r="G238" s="94" t="s">
        <v>1715</v>
      </c>
      <c r="H238" s="93" t="s">
        <v>306</v>
      </c>
      <c r="I238" s="93">
        <v>4</v>
      </c>
      <c r="J238" s="93">
        <v>1</v>
      </c>
      <c r="K238" s="93" t="s">
        <v>1716</v>
      </c>
      <c r="L238" s="97">
        <v>2495</v>
      </c>
      <c r="M238" s="92" t="s">
        <v>4724</v>
      </c>
      <c r="O238" s="7">
        <v>12</v>
      </c>
      <c r="P238" s="7">
        <v>8</v>
      </c>
      <c r="Q238" s="7">
        <v>15</v>
      </c>
      <c r="R238" s="7">
        <v>5</v>
      </c>
      <c r="S238" s="7">
        <v>4</v>
      </c>
      <c r="T238" s="7">
        <v>5</v>
      </c>
      <c r="U238" s="7">
        <v>13</v>
      </c>
      <c r="V238" s="7">
        <v>7</v>
      </c>
      <c r="W238" s="25"/>
      <c r="X238" s="83">
        <v>0</v>
      </c>
      <c r="Y238" s="83">
        <v>3</v>
      </c>
      <c r="Z238" s="5">
        <v>0</v>
      </c>
      <c r="AA238" s="5">
        <v>0</v>
      </c>
      <c r="AK238" s="5">
        <f t="shared" si="11"/>
        <v>236</v>
      </c>
    </row>
    <row r="239" spans="1:38" hidden="1" x14ac:dyDescent="0.2">
      <c r="A239" s="46">
        <v>65</v>
      </c>
      <c r="B239" s="46">
        <f t="shared" si="9"/>
        <v>9</v>
      </c>
      <c r="C239" s="46">
        <f t="shared" si="10"/>
        <v>12</v>
      </c>
      <c r="D239" s="85">
        <v>36869</v>
      </c>
      <c r="E239" s="4" t="s">
        <v>2474</v>
      </c>
      <c r="F239" s="93" t="s">
        <v>103</v>
      </c>
      <c r="G239" s="94" t="s">
        <v>459</v>
      </c>
      <c r="H239" s="93" t="s">
        <v>307</v>
      </c>
      <c r="I239" s="93">
        <v>2</v>
      </c>
      <c r="J239" s="93">
        <v>2</v>
      </c>
      <c r="K239" s="93" t="s">
        <v>36</v>
      </c>
      <c r="L239" s="97">
        <v>2926</v>
      </c>
      <c r="M239" s="4" t="s">
        <v>4725</v>
      </c>
      <c r="O239" s="7">
        <v>3</v>
      </c>
      <c r="P239" s="7">
        <v>5</v>
      </c>
      <c r="Q239" s="7">
        <v>8</v>
      </c>
      <c r="R239" s="7">
        <v>2</v>
      </c>
      <c r="S239" s="7">
        <v>3</v>
      </c>
      <c r="T239" s="7">
        <v>4</v>
      </c>
      <c r="U239" s="7">
        <v>14</v>
      </c>
      <c r="V239" s="7">
        <v>12</v>
      </c>
      <c r="W239" s="25"/>
      <c r="X239" s="83">
        <v>3</v>
      </c>
      <c r="Y239" s="83">
        <v>1</v>
      </c>
      <c r="Z239" s="5">
        <v>1</v>
      </c>
      <c r="AA239" s="5">
        <v>0</v>
      </c>
      <c r="AB239" s="83" t="s">
        <v>4726</v>
      </c>
      <c r="AK239" s="5">
        <f t="shared" si="11"/>
        <v>237</v>
      </c>
    </row>
    <row r="240" spans="1:38" hidden="1" x14ac:dyDescent="0.2">
      <c r="A240" s="46">
        <v>65</v>
      </c>
      <c r="B240" s="46">
        <f t="shared" si="9"/>
        <v>20</v>
      </c>
      <c r="C240" s="46">
        <f t="shared" si="10"/>
        <v>12</v>
      </c>
      <c r="D240" s="85">
        <v>36880</v>
      </c>
      <c r="E240" s="4" t="s">
        <v>1198</v>
      </c>
      <c r="F240" s="93" t="s">
        <v>310</v>
      </c>
      <c r="G240" s="94" t="s">
        <v>465</v>
      </c>
      <c r="H240" s="93" t="s">
        <v>306</v>
      </c>
      <c r="I240" s="93">
        <v>3</v>
      </c>
      <c r="J240" s="93">
        <v>1</v>
      </c>
      <c r="K240" s="93" t="s">
        <v>2993</v>
      </c>
      <c r="L240" s="97">
        <v>6968</v>
      </c>
      <c r="M240" s="4" t="s">
        <v>4727</v>
      </c>
      <c r="O240" s="7">
        <v>4</v>
      </c>
      <c r="P240" s="7">
        <v>11</v>
      </c>
      <c r="Q240" s="7">
        <v>1</v>
      </c>
      <c r="R240" s="7">
        <v>7</v>
      </c>
      <c r="S240" s="7">
        <v>3</v>
      </c>
      <c r="T240" s="7">
        <v>14</v>
      </c>
      <c r="U240" s="7">
        <v>14</v>
      </c>
      <c r="V240" s="7">
        <v>18</v>
      </c>
      <c r="W240" s="25"/>
      <c r="X240" s="83">
        <v>1</v>
      </c>
      <c r="Y240" s="83">
        <v>3</v>
      </c>
      <c r="Z240" s="5">
        <v>0</v>
      </c>
      <c r="AA240" s="5">
        <v>0</v>
      </c>
      <c r="AB240" s="83" t="s">
        <v>2781</v>
      </c>
      <c r="AK240" s="5">
        <f t="shared" si="11"/>
        <v>238</v>
      </c>
    </row>
    <row r="241" spans="1:38" hidden="1" x14ac:dyDescent="0.2">
      <c r="A241" s="46">
        <v>65</v>
      </c>
      <c r="B241" s="46">
        <f t="shared" si="9"/>
        <v>5</v>
      </c>
      <c r="C241" s="46">
        <f t="shared" si="10"/>
        <v>1</v>
      </c>
      <c r="D241" s="85">
        <v>36896</v>
      </c>
      <c r="E241" s="4" t="s">
        <v>1192</v>
      </c>
      <c r="F241" s="93" t="s">
        <v>310</v>
      </c>
      <c r="G241" s="94" t="s">
        <v>2782</v>
      </c>
      <c r="H241" s="93" t="s">
        <v>308</v>
      </c>
      <c r="I241" s="93">
        <v>0</v>
      </c>
      <c r="J241" s="93">
        <v>3</v>
      </c>
      <c r="K241" s="93" t="s">
        <v>36</v>
      </c>
      <c r="L241" s="97">
        <v>16850</v>
      </c>
      <c r="M241" s="4" t="s">
        <v>3430</v>
      </c>
      <c r="O241" s="7">
        <v>3</v>
      </c>
      <c r="P241" s="7">
        <v>9</v>
      </c>
      <c r="Q241" s="7">
        <v>2</v>
      </c>
      <c r="R241" s="7">
        <v>10</v>
      </c>
      <c r="S241" s="7">
        <v>1</v>
      </c>
      <c r="T241" s="7">
        <v>12</v>
      </c>
      <c r="U241" s="7">
        <v>8</v>
      </c>
      <c r="V241" s="7">
        <v>7</v>
      </c>
      <c r="W241" s="25"/>
      <c r="X241" s="83">
        <v>1</v>
      </c>
      <c r="Y241" s="83">
        <v>0</v>
      </c>
      <c r="Z241" s="5">
        <v>0</v>
      </c>
      <c r="AA241" s="5">
        <v>0</v>
      </c>
      <c r="AB241" s="83" t="s">
        <v>2781</v>
      </c>
      <c r="AK241" s="5">
        <f t="shared" si="11"/>
        <v>239</v>
      </c>
      <c r="AL241" s="5"/>
    </row>
    <row r="242" spans="1:38" hidden="1" x14ac:dyDescent="0.2">
      <c r="A242" s="46">
        <v>66</v>
      </c>
      <c r="B242" s="46">
        <f t="shared" si="9"/>
        <v>17</v>
      </c>
      <c r="C242" s="46">
        <f t="shared" si="10"/>
        <v>11</v>
      </c>
      <c r="D242" s="85">
        <v>37212</v>
      </c>
      <c r="E242" s="4" t="s">
        <v>2471</v>
      </c>
      <c r="F242" s="93" t="s">
        <v>310</v>
      </c>
      <c r="G242" s="94" t="s">
        <v>1607</v>
      </c>
      <c r="H242" s="93" t="s">
        <v>307</v>
      </c>
      <c r="I242" s="93">
        <v>0</v>
      </c>
      <c r="J242" s="93">
        <v>0</v>
      </c>
      <c r="K242" s="93" t="s">
        <v>36</v>
      </c>
      <c r="L242" s="97">
        <v>3350</v>
      </c>
      <c r="M242" s="92"/>
      <c r="O242" s="7">
        <v>6</v>
      </c>
      <c r="P242" s="7">
        <v>0</v>
      </c>
      <c r="Q242" s="7">
        <v>8</v>
      </c>
      <c r="R242" s="7">
        <v>3</v>
      </c>
      <c r="S242" s="7">
        <v>6</v>
      </c>
      <c r="T242" s="7">
        <v>7</v>
      </c>
      <c r="U242" s="7">
        <v>9</v>
      </c>
      <c r="V242" s="7">
        <v>12</v>
      </c>
      <c r="W242" s="25"/>
      <c r="X242" s="83">
        <v>0</v>
      </c>
      <c r="Y242" s="83">
        <v>1</v>
      </c>
      <c r="Z242" s="5">
        <v>0</v>
      </c>
      <c r="AA242" s="5">
        <v>0</v>
      </c>
      <c r="AK242" s="5">
        <f t="shared" si="11"/>
        <v>240</v>
      </c>
      <c r="AL242" s="5"/>
    </row>
    <row r="243" spans="1:38" hidden="1" x14ac:dyDescent="0.2">
      <c r="A243" s="46">
        <v>66</v>
      </c>
      <c r="B243" s="46">
        <f t="shared" si="9"/>
        <v>27</v>
      </c>
      <c r="C243" s="46">
        <f t="shared" si="10"/>
        <v>11</v>
      </c>
      <c r="D243" s="85">
        <v>37222</v>
      </c>
      <c r="E243" s="4" t="s">
        <v>1190</v>
      </c>
      <c r="F243" s="93" t="s">
        <v>103</v>
      </c>
      <c r="G243" s="94" t="s">
        <v>176</v>
      </c>
      <c r="H243" s="93" t="s">
        <v>307</v>
      </c>
      <c r="I243" s="93">
        <v>2</v>
      </c>
      <c r="J243" s="93">
        <v>2</v>
      </c>
      <c r="K243" s="93" t="s">
        <v>1296</v>
      </c>
      <c r="L243" s="97">
        <v>2014</v>
      </c>
      <c r="M243" s="92" t="s">
        <v>4728</v>
      </c>
      <c r="W243" s="25" t="s">
        <v>3431</v>
      </c>
      <c r="AK243" s="5">
        <f t="shared" si="11"/>
        <v>241</v>
      </c>
    </row>
    <row r="244" spans="1:38" hidden="1" x14ac:dyDescent="0.2">
      <c r="A244" s="46">
        <v>66</v>
      </c>
      <c r="B244" s="46">
        <f t="shared" si="9"/>
        <v>8</v>
      </c>
      <c r="C244" s="46">
        <f t="shared" si="10"/>
        <v>12</v>
      </c>
      <c r="D244" s="85">
        <v>37233</v>
      </c>
      <c r="E244" s="4" t="s">
        <v>2474</v>
      </c>
      <c r="F244" s="93" t="s">
        <v>103</v>
      </c>
      <c r="G244" s="94" t="s">
        <v>459</v>
      </c>
      <c r="H244" s="93" t="s">
        <v>306</v>
      </c>
      <c r="I244" s="93">
        <v>2</v>
      </c>
      <c r="J244" s="93">
        <v>0</v>
      </c>
      <c r="K244" s="93" t="s">
        <v>2054</v>
      </c>
      <c r="L244" s="97">
        <v>3161</v>
      </c>
      <c r="M244" s="92" t="s">
        <v>5069</v>
      </c>
      <c r="W244" s="25"/>
      <c r="AK244" s="5">
        <f t="shared" si="11"/>
        <v>242</v>
      </c>
    </row>
    <row r="245" spans="1:38" hidden="1" x14ac:dyDescent="0.2">
      <c r="A245" s="46">
        <v>66</v>
      </c>
      <c r="B245" s="46">
        <f t="shared" si="9"/>
        <v>5</v>
      </c>
      <c r="C245" s="46">
        <f t="shared" si="10"/>
        <v>1</v>
      </c>
      <c r="D245" s="85">
        <v>37261</v>
      </c>
      <c r="E245" s="4" t="s">
        <v>1192</v>
      </c>
      <c r="F245" s="93" t="s">
        <v>310</v>
      </c>
      <c r="G245" s="94" t="s">
        <v>3229</v>
      </c>
      <c r="H245" s="93" t="s">
        <v>307</v>
      </c>
      <c r="I245" s="93">
        <v>0</v>
      </c>
      <c r="J245" s="93">
        <v>0</v>
      </c>
      <c r="K245" s="93" t="s">
        <v>36</v>
      </c>
      <c r="L245" s="97">
        <v>5052</v>
      </c>
      <c r="M245" s="92"/>
      <c r="O245" s="7">
        <v>5</v>
      </c>
      <c r="P245" s="7">
        <v>0</v>
      </c>
      <c r="Q245" s="7">
        <v>6</v>
      </c>
      <c r="R245" s="7">
        <v>5</v>
      </c>
      <c r="S245" s="7">
        <v>5</v>
      </c>
      <c r="T245" s="7">
        <v>3</v>
      </c>
      <c r="U245" s="7">
        <v>5</v>
      </c>
      <c r="V245" s="7">
        <v>8</v>
      </c>
      <c r="W245" s="25"/>
      <c r="X245" s="83">
        <v>2</v>
      </c>
      <c r="Y245" s="83">
        <v>0</v>
      </c>
      <c r="Z245" s="5">
        <v>0</v>
      </c>
      <c r="AA245" s="5">
        <v>0</v>
      </c>
      <c r="AB245" s="83" t="s">
        <v>3432</v>
      </c>
      <c r="AK245" s="5">
        <f t="shared" si="11"/>
        <v>243</v>
      </c>
      <c r="AL245" s="5"/>
    </row>
    <row r="246" spans="1:38" hidden="1" x14ac:dyDescent="0.2">
      <c r="A246" s="46">
        <v>66</v>
      </c>
      <c r="B246" s="46">
        <f t="shared" si="9"/>
        <v>15</v>
      </c>
      <c r="C246" s="46">
        <f t="shared" si="10"/>
        <v>1</v>
      </c>
      <c r="D246" s="85">
        <v>37271</v>
      </c>
      <c r="E246" s="4" t="s">
        <v>1194</v>
      </c>
      <c r="F246" s="93" t="s">
        <v>103</v>
      </c>
      <c r="G246" s="94" t="s">
        <v>124</v>
      </c>
      <c r="H246" s="93" t="s">
        <v>306</v>
      </c>
      <c r="I246" s="93">
        <v>1</v>
      </c>
      <c r="J246" s="93">
        <v>0</v>
      </c>
      <c r="K246" s="93" t="s">
        <v>1296</v>
      </c>
      <c r="L246" s="97">
        <v>6638</v>
      </c>
      <c r="M246" s="92" t="s">
        <v>3433</v>
      </c>
      <c r="W246" s="25"/>
      <c r="AK246" s="5">
        <f t="shared" si="11"/>
        <v>244</v>
      </c>
    </row>
    <row r="247" spans="1:38" hidden="1" x14ac:dyDescent="0.2">
      <c r="A247" s="46">
        <v>66</v>
      </c>
      <c r="B247" s="46">
        <f t="shared" si="9"/>
        <v>26</v>
      </c>
      <c r="C247" s="46">
        <f t="shared" si="10"/>
        <v>1</v>
      </c>
      <c r="D247" s="85">
        <v>37282</v>
      </c>
      <c r="E247" s="4" t="s">
        <v>222</v>
      </c>
      <c r="F247" s="93" t="s">
        <v>103</v>
      </c>
      <c r="G247" s="94" t="s">
        <v>1927</v>
      </c>
      <c r="H247" s="93" t="s">
        <v>308</v>
      </c>
      <c r="I247" s="93">
        <v>0</v>
      </c>
      <c r="J247" s="93">
        <v>2</v>
      </c>
      <c r="K247" s="93" t="s">
        <v>3298</v>
      </c>
      <c r="L247" s="97">
        <v>7563</v>
      </c>
      <c r="M247" s="94"/>
      <c r="O247" s="7">
        <v>2</v>
      </c>
      <c r="P247" s="7">
        <v>6</v>
      </c>
      <c r="Q247" s="7">
        <v>4</v>
      </c>
      <c r="R247" s="7">
        <v>9</v>
      </c>
      <c r="S247" s="7">
        <v>8</v>
      </c>
      <c r="T247" s="7">
        <v>6</v>
      </c>
      <c r="U247" s="7">
        <v>9</v>
      </c>
      <c r="V247" s="7">
        <v>9</v>
      </c>
      <c r="W247" s="25"/>
      <c r="X247" s="83">
        <v>1</v>
      </c>
      <c r="Y247" s="83">
        <v>2</v>
      </c>
      <c r="Z247" s="5">
        <v>0</v>
      </c>
      <c r="AA247" s="5">
        <v>0</v>
      </c>
      <c r="AB247" s="83" t="s">
        <v>1928</v>
      </c>
      <c r="AK247" s="5">
        <f t="shared" si="11"/>
        <v>245</v>
      </c>
      <c r="AL247" s="5"/>
    </row>
    <row r="248" spans="1:38" hidden="1" x14ac:dyDescent="0.2">
      <c r="A248" s="46">
        <v>67</v>
      </c>
      <c r="B248" s="46">
        <f t="shared" si="9"/>
        <v>26</v>
      </c>
      <c r="C248" s="46">
        <f t="shared" si="10"/>
        <v>11</v>
      </c>
      <c r="D248" s="85">
        <v>37586</v>
      </c>
      <c r="E248" s="4" t="s">
        <v>2471</v>
      </c>
      <c r="F248" s="93" t="s">
        <v>103</v>
      </c>
      <c r="G248" s="94" t="s">
        <v>584</v>
      </c>
      <c r="H248" s="93" t="s">
        <v>306</v>
      </c>
      <c r="I248" s="93">
        <v>2</v>
      </c>
      <c r="J248" s="93">
        <v>1</v>
      </c>
      <c r="K248" s="93" t="s">
        <v>1296</v>
      </c>
      <c r="L248" s="97">
        <v>2948</v>
      </c>
      <c r="M248" s="92" t="s">
        <v>4729</v>
      </c>
      <c r="O248" s="7">
        <v>7</v>
      </c>
      <c r="P248" s="7">
        <v>7</v>
      </c>
      <c r="Q248" s="7">
        <v>3</v>
      </c>
      <c r="R248" s="7">
        <v>4</v>
      </c>
      <c r="S248" s="7">
        <v>5</v>
      </c>
      <c r="T248" s="7">
        <v>7</v>
      </c>
      <c r="U248" s="7">
        <v>11</v>
      </c>
      <c r="V248" s="7">
        <v>12</v>
      </c>
      <c r="W248" s="25"/>
      <c r="X248" s="83">
        <v>0</v>
      </c>
      <c r="Y248" s="83">
        <v>1</v>
      </c>
      <c r="Z248" s="5">
        <v>0</v>
      </c>
      <c r="AA248" s="5">
        <v>0</v>
      </c>
      <c r="AK248" s="5">
        <f t="shared" si="11"/>
        <v>246</v>
      </c>
    </row>
    <row r="249" spans="1:38" hidden="1" x14ac:dyDescent="0.2">
      <c r="A249" s="46">
        <v>67</v>
      </c>
      <c r="B249" s="46">
        <f t="shared" si="9"/>
        <v>7</v>
      </c>
      <c r="C249" s="46">
        <f t="shared" si="10"/>
        <v>12</v>
      </c>
      <c r="D249" s="85">
        <v>37597</v>
      </c>
      <c r="E249" s="4" t="s">
        <v>2474</v>
      </c>
      <c r="F249" s="93" t="s">
        <v>103</v>
      </c>
      <c r="G249" s="94" t="s">
        <v>3386</v>
      </c>
      <c r="H249" s="93" t="s">
        <v>308</v>
      </c>
      <c r="I249" s="93">
        <v>1</v>
      </c>
      <c r="J249" s="93">
        <v>2</v>
      </c>
      <c r="K249" s="93" t="s">
        <v>3298</v>
      </c>
      <c r="L249" s="97">
        <v>3517</v>
      </c>
      <c r="M249" s="4" t="s">
        <v>4730</v>
      </c>
      <c r="O249" s="7">
        <v>5</v>
      </c>
      <c r="P249" s="7">
        <v>2</v>
      </c>
      <c r="Q249" s="7">
        <v>8</v>
      </c>
      <c r="R249" s="7">
        <v>3</v>
      </c>
      <c r="S249" s="7">
        <v>8</v>
      </c>
      <c r="T249" s="7">
        <v>4</v>
      </c>
      <c r="U249" s="7">
        <v>20</v>
      </c>
      <c r="V249" s="7">
        <v>7</v>
      </c>
      <c r="W249" s="25"/>
      <c r="X249" s="83">
        <v>1</v>
      </c>
      <c r="Y249" s="83">
        <v>3</v>
      </c>
      <c r="Z249" s="5">
        <v>0</v>
      </c>
      <c r="AA249" s="5">
        <v>1</v>
      </c>
      <c r="AB249" s="83" t="s">
        <v>3367</v>
      </c>
      <c r="AK249" s="5">
        <f t="shared" si="11"/>
        <v>247</v>
      </c>
    </row>
    <row r="250" spans="1:38" hidden="1" x14ac:dyDescent="0.2">
      <c r="A250" s="46">
        <v>68</v>
      </c>
      <c r="B250" s="46">
        <f t="shared" si="9"/>
        <v>9</v>
      </c>
      <c r="C250" s="46">
        <f t="shared" si="10"/>
        <v>11</v>
      </c>
      <c r="D250" s="85">
        <v>37934</v>
      </c>
      <c r="E250" s="4" t="s">
        <v>2471</v>
      </c>
      <c r="F250" s="93" t="s">
        <v>103</v>
      </c>
      <c r="G250" s="94" t="s">
        <v>2852</v>
      </c>
      <c r="H250" s="93" t="s">
        <v>308</v>
      </c>
      <c r="I250" s="93">
        <v>1</v>
      </c>
      <c r="J250" s="93">
        <v>2</v>
      </c>
      <c r="K250" s="93" t="s">
        <v>2993</v>
      </c>
      <c r="L250" s="97">
        <v>5658</v>
      </c>
      <c r="M250" s="92" t="s">
        <v>4731</v>
      </c>
      <c r="W250" s="25"/>
      <c r="X250" s="83">
        <v>3</v>
      </c>
      <c r="Y250" s="83">
        <v>2</v>
      </c>
      <c r="Z250" s="5">
        <v>0</v>
      </c>
      <c r="AA250" s="5">
        <v>0</v>
      </c>
      <c r="AB250" s="83" t="s">
        <v>288</v>
      </c>
      <c r="AK250" s="5">
        <f t="shared" si="11"/>
        <v>248</v>
      </c>
    </row>
    <row r="251" spans="1:38" hidden="1" x14ac:dyDescent="0.2">
      <c r="A251" s="46">
        <v>69</v>
      </c>
      <c r="B251" s="46">
        <f t="shared" si="9"/>
        <v>30</v>
      </c>
      <c r="C251" s="46">
        <f t="shared" si="10"/>
        <v>10</v>
      </c>
      <c r="D251" s="85">
        <v>38290</v>
      </c>
      <c r="E251" s="4" t="s">
        <v>1791</v>
      </c>
      <c r="F251" s="93" t="s">
        <v>310</v>
      </c>
      <c r="G251" s="94" t="s">
        <v>2070</v>
      </c>
      <c r="H251" s="93" t="s">
        <v>308</v>
      </c>
      <c r="I251" s="93">
        <v>1</v>
      </c>
      <c r="J251" s="93">
        <v>3</v>
      </c>
      <c r="K251" s="100" t="s">
        <v>2995</v>
      </c>
      <c r="L251" s="97">
        <v>5073</v>
      </c>
      <c r="M251" s="4" t="s">
        <v>4732</v>
      </c>
      <c r="O251" s="7">
        <v>5</v>
      </c>
      <c r="P251" s="7">
        <v>7</v>
      </c>
      <c r="Q251" s="7">
        <v>4</v>
      </c>
      <c r="R251" s="7">
        <v>6</v>
      </c>
      <c r="S251" s="7">
        <v>4</v>
      </c>
      <c r="T251" s="7">
        <v>11</v>
      </c>
      <c r="U251" s="7">
        <v>16</v>
      </c>
      <c r="V251" s="7">
        <v>17</v>
      </c>
      <c r="W251" s="25" t="s">
        <v>1604</v>
      </c>
      <c r="X251" s="83">
        <v>0</v>
      </c>
      <c r="Y251" s="83">
        <v>2</v>
      </c>
      <c r="Z251" s="5">
        <v>0</v>
      </c>
      <c r="AA251" s="5">
        <v>0</v>
      </c>
      <c r="AK251" s="5">
        <f t="shared" si="11"/>
        <v>249</v>
      </c>
    </row>
    <row r="252" spans="1:38" hidden="1" x14ac:dyDescent="0.2">
      <c r="A252" s="46">
        <v>70</v>
      </c>
      <c r="B252" s="46">
        <f t="shared" si="9"/>
        <v>22</v>
      </c>
      <c r="C252" s="46">
        <f t="shared" si="10"/>
        <v>10</v>
      </c>
      <c r="D252" s="85">
        <v>38647</v>
      </c>
      <c r="E252" s="4" t="s">
        <v>1791</v>
      </c>
      <c r="F252" s="93" t="s">
        <v>310</v>
      </c>
      <c r="G252" s="94" t="s">
        <v>2723</v>
      </c>
      <c r="H252" s="93" t="s">
        <v>306</v>
      </c>
      <c r="I252" s="93">
        <v>4</v>
      </c>
      <c r="J252" s="93">
        <v>0</v>
      </c>
      <c r="K252" s="93" t="s">
        <v>2054</v>
      </c>
      <c r="L252" s="97">
        <v>1680</v>
      </c>
      <c r="M252" s="92" t="s">
        <v>1071</v>
      </c>
      <c r="O252" s="7">
        <v>8</v>
      </c>
      <c r="P252" s="7">
        <v>2</v>
      </c>
      <c r="Q252" s="7">
        <v>7</v>
      </c>
      <c r="R252" s="7">
        <v>7</v>
      </c>
      <c r="S252" s="7">
        <v>5</v>
      </c>
      <c r="T252" s="7">
        <v>3</v>
      </c>
      <c r="U252" s="7">
        <v>8</v>
      </c>
      <c r="V252" s="7">
        <v>10</v>
      </c>
      <c r="W252" s="25"/>
      <c r="X252" s="83">
        <v>0</v>
      </c>
      <c r="Y252" s="83">
        <v>2</v>
      </c>
      <c r="Z252" s="5">
        <v>0</v>
      </c>
      <c r="AA252" s="5">
        <v>0</v>
      </c>
      <c r="AK252" s="5">
        <f t="shared" si="11"/>
        <v>250</v>
      </c>
    </row>
    <row r="253" spans="1:38" hidden="1" x14ac:dyDescent="0.2">
      <c r="A253" s="46">
        <v>70</v>
      </c>
      <c r="B253" s="46">
        <f t="shared" si="9"/>
        <v>5</v>
      </c>
      <c r="C253" s="46">
        <f t="shared" si="10"/>
        <v>11</v>
      </c>
      <c r="D253" s="85">
        <v>38661</v>
      </c>
      <c r="E253" s="4" t="s">
        <v>2471</v>
      </c>
      <c r="F253" s="93" t="s">
        <v>103</v>
      </c>
      <c r="G253" s="94" t="s">
        <v>1072</v>
      </c>
      <c r="H253" s="93" t="s">
        <v>308</v>
      </c>
      <c r="I253" s="93">
        <v>0</v>
      </c>
      <c r="J253" s="93">
        <v>3</v>
      </c>
      <c r="K253" s="93" t="s">
        <v>3298</v>
      </c>
      <c r="L253" s="97">
        <v>3586</v>
      </c>
      <c r="M253" s="4" t="s">
        <v>2698</v>
      </c>
      <c r="O253" s="7">
        <v>3</v>
      </c>
      <c r="P253" s="7">
        <v>4</v>
      </c>
      <c r="Q253" s="7">
        <v>4</v>
      </c>
      <c r="R253" s="7">
        <v>4</v>
      </c>
      <c r="S253" s="7">
        <v>2</v>
      </c>
      <c r="T253" s="7">
        <v>4</v>
      </c>
      <c r="U253" s="7">
        <v>19</v>
      </c>
      <c r="V253" s="7">
        <v>11</v>
      </c>
      <c r="W253" s="25"/>
      <c r="X253" s="83">
        <v>0</v>
      </c>
      <c r="Y253" s="83">
        <v>3</v>
      </c>
      <c r="Z253" s="5">
        <v>0</v>
      </c>
      <c r="AA253" s="5">
        <v>0</v>
      </c>
      <c r="AK253" s="5">
        <f t="shared" si="11"/>
        <v>251</v>
      </c>
      <c r="AL253" s="5"/>
    </row>
    <row r="254" spans="1:38" hidden="1" x14ac:dyDescent="0.2">
      <c r="A254" s="46">
        <v>71</v>
      </c>
      <c r="B254" s="46">
        <f t="shared" si="9"/>
        <v>28</v>
      </c>
      <c r="C254" s="46">
        <f t="shared" si="10"/>
        <v>10</v>
      </c>
      <c r="D254" s="85">
        <v>39018</v>
      </c>
      <c r="E254" s="4" t="s">
        <v>1791</v>
      </c>
      <c r="F254" s="93" t="s">
        <v>310</v>
      </c>
      <c r="G254" s="94" t="s">
        <v>1037</v>
      </c>
      <c r="H254" s="93" t="s">
        <v>306</v>
      </c>
      <c r="I254" s="93">
        <v>1</v>
      </c>
      <c r="J254" s="93">
        <v>0</v>
      </c>
      <c r="K254" s="93" t="s">
        <v>1296</v>
      </c>
      <c r="L254" s="97">
        <v>971</v>
      </c>
      <c r="M254" s="92" t="s">
        <v>1038</v>
      </c>
      <c r="W254" s="25"/>
      <c r="AF254" s="17">
        <v>406</v>
      </c>
      <c r="AG254" s="107">
        <f t="shared" ref="AG254:AG259" si="12">IF(F254="H",(L254-AF254)/L254,AF254/L254)</f>
        <v>0.41812564366632338</v>
      </c>
      <c r="AH254" s="107">
        <f t="shared" ref="AH254:AH274" si="13">1-AG254</f>
        <v>0.58187435633367657</v>
      </c>
      <c r="AK254" s="5">
        <f t="shared" si="11"/>
        <v>252</v>
      </c>
    </row>
    <row r="255" spans="1:38" hidden="1" x14ac:dyDescent="0.2">
      <c r="A255" s="46">
        <v>71</v>
      </c>
      <c r="B255" s="46">
        <f t="shared" si="9"/>
        <v>11</v>
      </c>
      <c r="C255" s="46">
        <f t="shared" si="10"/>
        <v>11</v>
      </c>
      <c r="D255" s="85">
        <v>39032</v>
      </c>
      <c r="E255" s="4" t="s">
        <v>2471</v>
      </c>
      <c r="F255" s="93" t="s">
        <v>103</v>
      </c>
      <c r="G255" s="94" t="s">
        <v>1931</v>
      </c>
      <c r="H255" s="93" t="s">
        <v>308</v>
      </c>
      <c r="I255" s="93">
        <v>0</v>
      </c>
      <c r="J255" s="93">
        <v>1</v>
      </c>
      <c r="K255" s="93" t="s">
        <v>36</v>
      </c>
      <c r="L255" s="97">
        <v>3525</v>
      </c>
      <c r="M255" s="4">
        <v>52</v>
      </c>
      <c r="O255" s="7">
        <v>7</v>
      </c>
      <c r="P255" s="7">
        <v>2</v>
      </c>
      <c r="Q255" s="7">
        <v>5</v>
      </c>
      <c r="R255" s="7">
        <v>2</v>
      </c>
      <c r="S255" s="7">
        <v>4</v>
      </c>
      <c r="T255" s="7">
        <v>6</v>
      </c>
      <c r="U255" s="7">
        <v>20</v>
      </c>
      <c r="V255" s="7">
        <v>12</v>
      </c>
      <c r="W255" s="25"/>
      <c r="X255" s="83">
        <v>0</v>
      </c>
      <c r="Y255" s="83">
        <v>4</v>
      </c>
      <c r="Z255" s="5">
        <v>0</v>
      </c>
      <c r="AA255" s="5">
        <v>0</v>
      </c>
      <c r="AF255" s="17">
        <v>348</v>
      </c>
      <c r="AG255" s="107">
        <f t="shared" si="12"/>
        <v>0.90127659574468089</v>
      </c>
      <c r="AH255" s="107">
        <f t="shared" si="13"/>
        <v>9.8723404255319114E-2</v>
      </c>
      <c r="AK255" s="5">
        <f t="shared" si="11"/>
        <v>253</v>
      </c>
      <c r="AL255" s="5"/>
    </row>
    <row r="256" spans="1:38" hidden="1" x14ac:dyDescent="0.2">
      <c r="A256" s="46">
        <v>72</v>
      </c>
      <c r="B256" s="46">
        <f t="shared" si="9"/>
        <v>27</v>
      </c>
      <c r="C256" s="46">
        <f t="shared" si="10"/>
        <v>10</v>
      </c>
      <c r="D256" s="85">
        <v>39382</v>
      </c>
      <c r="E256" s="4" t="s">
        <v>1791</v>
      </c>
      <c r="F256" s="93" t="s">
        <v>103</v>
      </c>
      <c r="G256" s="94" t="s">
        <v>3118</v>
      </c>
      <c r="H256" s="93" t="s">
        <v>306</v>
      </c>
      <c r="I256" s="93">
        <v>6</v>
      </c>
      <c r="J256" s="93">
        <v>0</v>
      </c>
      <c r="K256" s="93" t="s">
        <v>1296</v>
      </c>
      <c r="L256" s="97">
        <v>1630</v>
      </c>
      <c r="M256" s="92" t="s">
        <v>486</v>
      </c>
      <c r="W256" s="25"/>
      <c r="AF256" s="17">
        <v>59</v>
      </c>
      <c r="AG256" s="107">
        <f t="shared" si="12"/>
        <v>0.96380368098159508</v>
      </c>
      <c r="AH256" s="107">
        <f t="shared" si="13"/>
        <v>3.6196319018404921E-2</v>
      </c>
      <c r="AI256" s="5" t="s">
        <v>4970</v>
      </c>
      <c r="AK256" s="5">
        <f t="shared" si="11"/>
        <v>254</v>
      </c>
    </row>
    <row r="257" spans="1:38" hidden="1" x14ac:dyDescent="0.2">
      <c r="A257" s="46">
        <v>72</v>
      </c>
      <c r="B257" s="46">
        <f t="shared" si="9"/>
        <v>10</v>
      </c>
      <c r="C257" s="46">
        <f t="shared" si="10"/>
        <v>11</v>
      </c>
      <c r="D257" s="85">
        <v>39396</v>
      </c>
      <c r="E257" s="4" t="s">
        <v>2471</v>
      </c>
      <c r="F257" s="93" t="s">
        <v>103</v>
      </c>
      <c r="G257" s="94" t="s">
        <v>2318</v>
      </c>
      <c r="H257" s="93" t="s">
        <v>308</v>
      </c>
      <c r="I257" s="93">
        <v>0</v>
      </c>
      <c r="J257" s="93">
        <v>1</v>
      </c>
      <c r="K257" s="93" t="s">
        <v>3298</v>
      </c>
      <c r="L257" s="97">
        <v>2001</v>
      </c>
      <c r="M257" s="4">
        <v>23</v>
      </c>
      <c r="O257" s="7">
        <v>11</v>
      </c>
      <c r="P257" s="7">
        <v>3</v>
      </c>
      <c r="Q257" s="7">
        <v>5</v>
      </c>
      <c r="R257" s="7">
        <v>5</v>
      </c>
      <c r="S257" s="7">
        <v>6</v>
      </c>
      <c r="T257" s="7">
        <v>3</v>
      </c>
      <c r="U257" s="7">
        <v>11</v>
      </c>
      <c r="V257" s="7">
        <v>12</v>
      </c>
      <c r="W257" s="25"/>
      <c r="X257" s="83">
        <v>1</v>
      </c>
      <c r="Y257" s="83">
        <v>3</v>
      </c>
      <c r="Z257" s="5">
        <v>0</v>
      </c>
      <c r="AA257" s="5">
        <v>0</v>
      </c>
      <c r="AB257" s="83" t="s">
        <v>2319</v>
      </c>
      <c r="AF257" s="17">
        <v>105</v>
      </c>
      <c r="AG257" s="107">
        <f t="shared" si="12"/>
        <v>0.94752623688155924</v>
      </c>
      <c r="AH257" s="107">
        <f t="shared" si="13"/>
        <v>5.2473763118440764E-2</v>
      </c>
      <c r="AK257" s="5">
        <f t="shared" si="11"/>
        <v>255</v>
      </c>
      <c r="AL257" s="5"/>
    </row>
    <row r="258" spans="1:38" hidden="1" x14ac:dyDescent="0.2">
      <c r="A258" s="46">
        <v>73</v>
      </c>
      <c r="B258" s="46">
        <f t="shared" si="9"/>
        <v>25</v>
      </c>
      <c r="C258" s="46">
        <f t="shared" si="10"/>
        <v>10</v>
      </c>
      <c r="D258" s="85">
        <v>39746</v>
      </c>
      <c r="E258" s="4" t="s">
        <v>1791</v>
      </c>
      <c r="F258" s="93" t="s">
        <v>103</v>
      </c>
      <c r="G258" s="94" t="s">
        <v>3</v>
      </c>
      <c r="H258" s="93" t="s">
        <v>307</v>
      </c>
      <c r="I258" s="93">
        <v>0</v>
      </c>
      <c r="J258" s="93">
        <v>0</v>
      </c>
      <c r="K258" s="93" t="s">
        <v>36</v>
      </c>
      <c r="L258" s="97">
        <v>1976</v>
      </c>
      <c r="M258" s="4"/>
      <c r="O258" s="7">
        <v>4</v>
      </c>
      <c r="P258" s="7">
        <v>2</v>
      </c>
      <c r="Q258" s="7">
        <v>6</v>
      </c>
      <c r="R258" s="7">
        <v>7</v>
      </c>
      <c r="S258" s="7">
        <v>3</v>
      </c>
      <c r="T258" s="7">
        <v>4</v>
      </c>
      <c r="U258" s="7">
        <v>14</v>
      </c>
      <c r="V258" s="7">
        <v>4</v>
      </c>
      <c r="W258" s="25"/>
      <c r="X258" s="83">
        <v>1</v>
      </c>
      <c r="Y258" s="83">
        <v>0</v>
      </c>
      <c r="Z258" s="5">
        <v>0</v>
      </c>
      <c r="AA258" s="5">
        <v>0</v>
      </c>
      <c r="AB258" s="83" t="s">
        <v>503</v>
      </c>
      <c r="AF258" s="17">
        <v>255</v>
      </c>
      <c r="AG258" s="107">
        <f t="shared" si="12"/>
        <v>0.87095141700404854</v>
      </c>
      <c r="AH258" s="107">
        <f t="shared" si="13"/>
        <v>0.12904858299595146</v>
      </c>
      <c r="AK258" s="5">
        <f t="shared" si="11"/>
        <v>256</v>
      </c>
      <c r="AL258" s="5"/>
    </row>
    <row r="259" spans="1:38" hidden="1" x14ac:dyDescent="0.2">
      <c r="A259" s="46">
        <v>73</v>
      </c>
      <c r="B259" s="46">
        <f t="shared" si="9"/>
        <v>28</v>
      </c>
      <c r="C259" s="46">
        <f t="shared" si="10"/>
        <v>10</v>
      </c>
      <c r="D259" s="85">
        <v>39749</v>
      </c>
      <c r="E259" s="4" t="s">
        <v>1282</v>
      </c>
      <c r="F259" s="93" t="s">
        <v>310</v>
      </c>
      <c r="G259" s="94" t="s">
        <v>243</v>
      </c>
      <c r="H259" s="93" t="s">
        <v>308</v>
      </c>
      <c r="I259" s="93">
        <v>0</v>
      </c>
      <c r="J259" s="93">
        <v>1</v>
      </c>
      <c r="K259" s="93" t="s">
        <v>36</v>
      </c>
      <c r="L259" s="97">
        <v>2004</v>
      </c>
      <c r="M259" s="4">
        <v>50</v>
      </c>
      <c r="W259" s="25"/>
      <c r="AF259" s="17">
        <v>224</v>
      </c>
      <c r="AG259" s="107">
        <f t="shared" si="12"/>
        <v>0.11177644710578842</v>
      </c>
      <c r="AH259" s="107">
        <f t="shared" si="13"/>
        <v>0.88822355289421162</v>
      </c>
      <c r="AK259" s="5">
        <f t="shared" si="11"/>
        <v>257</v>
      </c>
      <c r="AL259" s="5"/>
    </row>
    <row r="260" spans="1:38" hidden="1" x14ac:dyDescent="0.2">
      <c r="A260" s="46">
        <v>74</v>
      </c>
      <c r="B260" s="46">
        <f t="shared" ref="B260:B304" si="14">DAY(D260)</f>
        <v>24</v>
      </c>
      <c r="C260" s="46">
        <f t="shared" ref="C260:C304" si="15">MONTH(D260)</f>
        <v>10</v>
      </c>
      <c r="D260" s="85">
        <v>40110</v>
      </c>
      <c r="E260" s="4" t="s">
        <v>1791</v>
      </c>
      <c r="F260" s="93" t="s">
        <v>103</v>
      </c>
      <c r="G260" s="94" t="s">
        <v>1627</v>
      </c>
      <c r="H260" s="93" t="s">
        <v>306</v>
      </c>
      <c r="I260" s="93">
        <v>2</v>
      </c>
      <c r="J260" s="93">
        <v>0</v>
      </c>
      <c r="K260" s="93" t="s">
        <v>2054</v>
      </c>
      <c r="L260" s="97">
        <v>1869</v>
      </c>
      <c r="M260" s="92" t="s">
        <v>3600</v>
      </c>
      <c r="O260" s="7">
        <v>8</v>
      </c>
      <c r="P260" s="7">
        <v>3</v>
      </c>
      <c r="Q260" s="7">
        <v>4</v>
      </c>
      <c r="R260" s="7">
        <v>3</v>
      </c>
      <c r="S260" s="7">
        <v>9</v>
      </c>
      <c r="T260" s="7">
        <v>4</v>
      </c>
      <c r="U260" s="7">
        <v>8</v>
      </c>
      <c r="V260" s="7">
        <v>13</v>
      </c>
      <c r="W260" s="25"/>
      <c r="X260" s="83">
        <v>1</v>
      </c>
      <c r="Y260" s="83">
        <v>1</v>
      </c>
      <c r="Z260" s="5">
        <v>0</v>
      </c>
      <c r="AA260" s="5">
        <v>0</v>
      </c>
      <c r="AB260" s="83" t="s">
        <v>3421</v>
      </c>
      <c r="AF260" s="17">
        <v>170</v>
      </c>
      <c r="AG260" s="107">
        <f t="shared" ref="AG260:AG268" si="16">IF(F260="H",(L260-AF260)/L260,AF260/L260)</f>
        <v>0.90904226859283044</v>
      </c>
      <c r="AH260" s="107">
        <f t="shared" si="13"/>
        <v>9.0957731407169562E-2</v>
      </c>
      <c r="AK260" s="5">
        <f t="shared" si="11"/>
        <v>258</v>
      </c>
    </row>
    <row r="261" spans="1:38" hidden="1" x14ac:dyDescent="0.2">
      <c r="A261" s="46">
        <v>74</v>
      </c>
      <c r="B261" s="46">
        <f t="shared" si="14"/>
        <v>7</v>
      </c>
      <c r="C261" s="46">
        <f t="shared" si="15"/>
        <v>11</v>
      </c>
      <c r="D261" s="85">
        <v>40124</v>
      </c>
      <c r="E261" s="4" t="s">
        <v>2471</v>
      </c>
      <c r="F261" s="93" t="s">
        <v>103</v>
      </c>
      <c r="G261" s="94" t="s">
        <v>2073</v>
      </c>
      <c r="H261" s="93" t="s">
        <v>306</v>
      </c>
      <c r="I261" s="93">
        <v>3</v>
      </c>
      <c r="J261" s="93">
        <v>2</v>
      </c>
      <c r="K261" s="96" t="s">
        <v>2991</v>
      </c>
      <c r="L261" s="97">
        <v>3070</v>
      </c>
      <c r="M261" s="4" t="s">
        <v>4733</v>
      </c>
      <c r="O261" s="7">
        <v>7</v>
      </c>
      <c r="P261" s="7">
        <v>5</v>
      </c>
      <c r="Q261" s="7">
        <v>7</v>
      </c>
      <c r="R261" s="7">
        <v>7</v>
      </c>
      <c r="S261" s="7">
        <v>12</v>
      </c>
      <c r="T261" s="7">
        <v>3</v>
      </c>
      <c r="U261" s="7">
        <v>10</v>
      </c>
      <c r="V261" s="7">
        <v>4</v>
      </c>
      <c r="W261" s="25"/>
      <c r="X261" s="83">
        <v>0</v>
      </c>
      <c r="Y261" s="83">
        <v>0</v>
      </c>
      <c r="Z261" s="5">
        <v>0</v>
      </c>
      <c r="AA261" s="5">
        <v>0</v>
      </c>
      <c r="AF261" s="17">
        <v>365</v>
      </c>
      <c r="AG261" s="107">
        <f t="shared" si="16"/>
        <v>0.88110749185667747</v>
      </c>
      <c r="AH261" s="107">
        <f t="shared" si="13"/>
        <v>0.11889250814332253</v>
      </c>
      <c r="AK261" s="5">
        <f t="shared" ref="AK261:AK304" si="17">AK260+1</f>
        <v>259</v>
      </c>
    </row>
    <row r="262" spans="1:38" hidden="1" x14ac:dyDescent="0.2">
      <c r="A262" s="46">
        <v>74</v>
      </c>
      <c r="B262" s="46">
        <f t="shared" si="14"/>
        <v>28</v>
      </c>
      <c r="C262" s="46">
        <f t="shared" si="15"/>
        <v>11</v>
      </c>
      <c r="D262" s="85">
        <v>40145</v>
      </c>
      <c r="E262" s="4" t="s">
        <v>2474</v>
      </c>
      <c r="F262" s="93" t="s">
        <v>310</v>
      </c>
      <c r="G262" s="94" t="s">
        <v>3440</v>
      </c>
      <c r="H262" s="93" t="s">
        <v>306</v>
      </c>
      <c r="I262" s="93">
        <v>2</v>
      </c>
      <c r="J262" s="93">
        <v>1</v>
      </c>
      <c r="K262" s="93" t="s">
        <v>2054</v>
      </c>
      <c r="L262" s="97">
        <v>3505</v>
      </c>
      <c r="M262" s="92" t="s">
        <v>4734</v>
      </c>
      <c r="O262" s="7">
        <v>3</v>
      </c>
      <c r="P262" s="7">
        <v>5</v>
      </c>
      <c r="Q262" s="7">
        <v>1</v>
      </c>
      <c r="R262" s="7">
        <v>8</v>
      </c>
      <c r="S262" s="7">
        <v>1</v>
      </c>
      <c r="T262" s="7">
        <v>15</v>
      </c>
      <c r="U262" s="7">
        <v>21</v>
      </c>
      <c r="V262" s="7">
        <v>14</v>
      </c>
      <c r="W262" s="25"/>
      <c r="X262" s="83">
        <v>0</v>
      </c>
      <c r="Y262" s="83">
        <v>1</v>
      </c>
      <c r="Z262" s="5">
        <v>0</v>
      </c>
      <c r="AA262" s="5">
        <v>0</v>
      </c>
      <c r="AF262" s="17">
        <v>799</v>
      </c>
      <c r="AG262" s="107">
        <f t="shared" si="16"/>
        <v>0.22796005706134095</v>
      </c>
      <c r="AH262" s="107">
        <f t="shared" si="13"/>
        <v>0.77203994293865907</v>
      </c>
      <c r="AK262" s="5">
        <f t="shared" si="17"/>
        <v>260</v>
      </c>
    </row>
    <row r="263" spans="1:38" hidden="1" x14ac:dyDescent="0.2">
      <c r="A263" s="46">
        <v>74</v>
      </c>
      <c r="B263" s="46">
        <f t="shared" si="14"/>
        <v>2</v>
      </c>
      <c r="C263" s="46">
        <f t="shared" si="15"/>
        <v>1</v>
      </c>
      <c r="D263" s="85">
        <v>40180</v>
      </c>
      <c r="E263" s="4" t="s">
        <v>1192</v>
      </c>
      <c r="F263" s="93" t="s">
        <v>310</v>
      </c>
      <c r="G263" s="94" t="s">
        <v>816</v>
      </c>
      <c r="H263" s="93" t="s">
        <v>308</v>
      </c>
      <c r="I263" s="93">
        <v>1</v>
      </c>
      <c r="J263" s="93">
        <v>3</v>
      </c>
      <c r="K263" s="96" t="s">
        <v>2991</v>
      </c>
      <c r="L263" s="97">
        <v>15586</v>
      </c>
      <c r="M263" s="92" t="s">
        <v>4735</v>
      </c>
      <c r="O263" s="7">
        <v>2</v>
      </c>
      <c r="P263" s="7">
        <v>5</v>
      </c>
      <c r="Q263" s="7">
        <v>4</v>
      </c>
      <c r="R263" s="7">
        <v>3</v>
      </c>
      <c r="S263" s="7">
        <v>3</v>
      </c>
      <c r="T263" s="7">
        <v>11</v>
      </c>
      <c r="U263" s="7">
        <v>13</v>
      </c>
      <c r="V263" s="7">
        <v>11</v>
      </c>
      <c r="W263" s="25"/>
      <c r="X263" s="83">
        <v>4</v>
      </c>
      <c r="Y263" s="83">
        <v>2</v>
      </c>
      <c r="Z263" s="5">
        <v>0</v>
      </c>
      <c r="AA263" s="5">
        <v>0</v>
      </c>
      <c r="AB263" s="83" t="s">
        <v>1297</v>
      </c>
      <c r="AF263" s="20">
        <v>4229</v>
      </c>
      <c r="AG263" s="107">
        <f t="shared" si="16"/>
        <v>0.27133324778647505</v>
      </c>
      <c r="AH263" s="107">
        <f t="shared" si="13"/>
        <v>0.72866675221352495</v>
      </c>
      <c r="AK263" s="5">
        <f t="shared" si="17"/>
        <v>261</v>
      </c>
    </row>
    <row r="264" spans="1:38" hidden="1" x14ac:dyDescent="0.2">
      <c r="A264" s="46">
        <v>75</v>
      </c>
      <c r="B264" s="46">
        <f t="shared" si="14"/>
        <v>23</v>
      </c>
      <c r="C264" s="46">
        <f t="shared" si="15"/>
        <v>10</v>
      </c>
      <c r="D264" s="85">
        <v>40474</v>
      </c>
      <c r="E264" s="4" t="s">
        <v>1791</v>
      </c>
      <c r="F264" s="93" t="s">
        <v>310</v>
      </c>
      <c r="G264" s="94" t="s">
        <v>3366</v>
      </c>
      <c r="H264" s="93" t="s">
        <v>306</v>
      </c>
      <c r="I264" s="93">
        <v>2</v>
      </c>
      <c r="J264" s="93">
        <v>0</v>
      </c>
      <c r="K264" s="93" t="s">
        <v>1296</v>
      </c>
      <c r="L264" s="97">
        <v>1123</v>
      </c>
      <c r="M264" s="92" t="s">
        <v>3657</v>
      </c>
      <c r="O264" s="7">
        <v>7</v>
      </c>
      <c r="P264" s="7">
        <v>1</v>
      </c>
      <c r="Q264" s="7">
        <v>7</v>
      </c>
      <c r="R264" s="7">
        <v>7</v>
      </c>
      <c r="S264" s="7">
        <v>4</v>
      </c>
      <c r="T264" s="7">
        <v>4</v>
      </c>
      <c r="U264" s="7">
        <v>12</v>
      </c>
      <c r="V264" s="7">
        <v>18</v>
      </c>
      <c r="W264" s="25"/>
      <c r="X264" s="83">
        <v>1</v>
      </c>
      <c r="Y264" s="83">
        <v>2</v>
      </c>
      <c r="Z264" s="5">
        <v>0</v>
      </c>
      <c r="AA264" s="5">
        <v>1</v>
      </c>
      <c r="AB264" s="83" t="s">
        <v>3658</v>
      </c>
      <c r="AF264" s="20">
        <v>144</v>
      </c>
      <c r="AG264" s="107">
        <f t="shared" si="16"/>
        <v>0.12822796081923418</v>
      </c>
      <c r="AH264" s="107">
        <f t="shared" si="13"/>
        <v>0.87177203918076585</v>
      </c>
      <c r="AK264" s="5">
        <f t="shared" si="17"/>
        <v>262</v>
      </c>
    </row>
    <row r="265" spans="1:38" hidden="1" x14ac:dyDescent="0.2">
      <c r="A265" s="46">
        <v>75</v>
      </c>
      <c r="B265" s="46">
        <f t="shared" si="14"/>
        <v>6</v>
      </c>
      <c r="C265" s="46">
        <f t="shared" si="15"/>
        <v>11</v>
      </c>
      <c r="D265" s="85">
        <v>40488</v>
      </c>
      <c r="E265" s="4" t="s">
        <v>2471</v>
      </c>
      <c r="F265" s="93" t="s">
        <v>310</v>
      </c>
      <c r="G265" s="94" t="s">
        <v>261</v>
      </c>
      <c r="H265" s="93" t="s">
        <v>307</v>
      </c>
      <c r="I265" s="93">
        <v>0</v>
      </c>
      <c r="J265" s="93">
        <v>0</v>
      </c>
      <c r="K265" s="93" t="s">
        <v>36</v>
      </c>
      <c r="L265" s="97">
        <v>3227</v>
      </c>
      <c r="M265" s="92"/>
      <c r="O265" s="7">
        <v>6</v>
      </c>
      <c r="P265" s="7">
        <v>2</v>
      </c>
      <c r="Q265" s="7">
        <v>6</v>
      </c>
      <c r="R265" s="7">
        <v>6</v>
      </c>
      <c r="S265" s="7">
        <v>8</v>
      </c>
      <c r="T265" s="7">
        <v>3</v>
      </c>
      <c r="U265" s="7">
        <v>9</v>
      </c>
      <c r="V265" s="7">
        <v>11</v>
      </c>
      <c r="W265" s="25"/>
      <c r="X265" s="83">
        <v>2</v>
      </c>
      <c r="Y265" s="83">
        <v>1</v>
      </c>
      <c r="Z265" s="5">
        <v>0</v>
      </c>
      <c r="AA265" s="5">
        <v>0</v>
      </c>
      <c r="AB265" s="83" t="s">
        <v>3659</v>
      </c>
      <c r="AF265" s="20">
        <v>1104</v>
      </c>
      <c r="AG265" s="107">
        <f t="shared" si="16"/>
        <v>0.34211341803532691</v>
      </c>
      <c r="AH265" s="107">
        <f t="shared" si="13"/>
        <v>0.65788658196467309</v>
      </c>
      <c r="AK265" s="5">
        <f t="shared" si="17"/>
        <v>263</v>
      </c>
      <c r="AL265" s="5"/>
    </row>
    <row r="266" spans="1:38" hidden="1" x14ac:dyDescent="0.2">
      <c r="A266" s="46">
        <v>75</v>
      </c>
      <c r="B266" s="46">
        <f t="shared" si="14"/>
        <v>17</v>
      </c>
      <c r="C266" s="46">
        <f t="shared" si="15"/>
        <v>11</v>
      </c>
      <c r="D266" s="85">
        <v>40499</v>
      </c>
      <c r="E266" s="4" t="s">
        <v>1190</v>
      </c>
      <c r="F266" s="93" t="s">
        <v>103</v>
      </c>
      <c r="G266" s="94" t="s">
        <v>663</v>
      </c>
      <c r="H266" s="93" t="s">
        <v>306</v>
      </c>
      <c r="I266" s="93">
        <v>3</v>
      </c>
      <c r="J266" s="93">
        <v>0</v>
      </c>
      <c r="K266" s="93" t="s">
        <v>36</v>
      </c>
      <c r="L266" s="97">
        <v>2644</v>
      </c>
      <c r="M266" s="92" t="s">
        <v>3660</v>
      </c>
      <c r="O266" s="7">
        <v>5</v>
      </c>
      <c r="P266" s="7">
        <v>1</v>
      </c>
      <c r="Q266" s="7">
        <v>4</v>
      </c>
      <c r="R266" s="7">
        <v>7</v>
      </c>
      <c r="S266" s="7">
        <v>6</v>
      </c>
      <c r="T266" s="7">
        <v>6</v>
      </c>
      <c r="U266" s="7">
        <v>11</v>
      </c>
      <c r="V266" s="7">
        <v>7</v>
      </c>
      <c r="W266" s="25"/>
      <c r="X266" s="83">
        <v>0</v>
      </c>
      <c r="Y266" s="83">
        <v>2</v>
      </c>
      <c r="Z266" s="5">
        <v>0</v>
      </c>
      <c r="AA266" s="5">
        <v>0</v>
      </c>
      <c r="AF266" s="17">
        <v>377</v>
      </c>
      <c r="AG266" s="107">
        <f t="shared" si="16"/>
        <v>0.85741301059001518</v>
      </c>
      <c r="AH266" s="107">
        <f t="shared" si="13"/>
        <v>0.14258698940998482</v>
      </c>
      <c r="AK266" s="5">
        <f t="shared" si="17"/>
        <v>264</v>
      </c>
    </row>
    <row r="267" spans="1:38" hidden="1" x14ac:dyDescent="0.2">
      <c r="A267" s="46">
        <v>75</v>
      </c>
      <c r="B267" s="46">
        <f t="shared" si="14"/>
        <v>27</v>
      </c>
      <c r="C267" s="46">
        <f t="shared" si="15"/>
        <v>11</v>
      </c>
      <c r="D267" s="85">
        <v>40509</v>
      </c>
      <c r="E267" s="4" t="s">
        <v>2474</v>
      </c>
      <c r="F267" s="93" t="s">
        <v>310</v>
      </c>
      <c r="G267" s="94" t="s">
        <v>3382</v>
      </c>
      <c r="H267" s="93" t="s">
        <v>306</v>
      </c>
      <c r="I267" s="93">
        <v>2</v>
      </c>
      <c r="J267" s="93">
        <v>0</v>
      </c>
      <c r="K267" s="93" t="s">
        <v>1296</v>
      </c>
      <c r="L267" s="97">
        <v>3481</v>
      </c>
      <c r="M267" s="92" t="s">
        <v>1399</v>
      </c>
      <c r="O267" s="7">
        <v>4</v>
      </c>
      <c r="P267" s="7">
        <v>4</v>
      </c>
      <c r="Q267" s="7">
        <v>5</v>
      </c>
      <c r="R267" s="7">
        <v>7</v>
      </c>
      <c r="S267" s="7">
        <v>7</v>
      </c>
      <c r="T267" s="7">
        <v>6</v>
      </c>
      <c r="U267" s="7">
        <v>13</v>
      </c>
      <c r="V267" s="7">
        <v>11</v>
      </c>
      <c r="W267" s="25"/>
      <c r="X267" s="83">
        <v>2</v>
      </c>
      <c r="Y267" s="83">
        <v>4</v>
      </c>
      <c r="Z267" s="5">
        <v>0</v>
      </c>
      <c r="AA267" s="5">
        <v>0</v>
      </c>
      <c r="AB267" s="83" t="s">
        <v>1400</v>
      </c>
      <c r="AF267" s="20">
        <v>1447</v>
      </c>
      <c r="AG267" s="107">
        <f t="shared" si="16"/>
        <v>0.41568514794599254</v>
      </c>
      <c r="AH267" s="107">
        <f t="shared" si="13"/>
        <v>0.58431485205400746</v>
      </c>
      <c r="AK267" s="5">
        <f t="shared" si="17"/>
        <v>265</v>
      </c>
    </row>
    <row r="268" spans="1:38" hidden="1" x14ac:dyDescent="0.2">
      <c r="A268" s="46">
        <v>75</v>
      </c>
      <c r="B268" s="46">
        <f t="shared" si="14"/>
        <v>8</v>
      </c>
      <c r="C268" s="46">
        <f t="shared" si="15"/>
        <v>1</v>
      </c>
      <c r="D268" s="85">
        <v>40551</v>
      </c>
      <c r="E268" s="4" t="s">
        <v>1192</v>
      </c>
      <c r="F268" s="93" t="s">
        <v>310</v>
      </c>
      <c r="G268" s="94" t="s">
        <v>966</v>
      </c>
      <c r="H268" s="93" t="s">
        <v>308</v>
      </c>
      <c r="I268" s="93">
        <v>0</v>
      </c>
      <c r="J268" s="93">
        <v>2</v>
      </c>
      <c r="K268" s="93" t="s">
        <v>36</v>
      </c>
      <c r="L268" s="97">
        <v>13120</v>
      </c>
      <c r="M268" s="4" t="s">
        <v>1401</v>
      </c>
      <c r="O268" s="7">
        <v>2</v>
      </c>
      <c r="P268" s="7">
        <v>5</v>
      </c>
      <c r="Q268" s="7">
        <v>6</v>
      </c>
      <c r="R268" s="7">
        <v>4</v>
      </c>
      <c r="S268" s="7">
        <v>2</v>
      </c>
      <c r="T268" s="7">
        <v>3</v>
      </c>
      <c r="U268" s="7">
        <v>17</v>
      </c>
      <c r="V268" s="7">
        <v>13</v>
      </c>
      <c r="W268" s="25"/>
      <c r="X268" s="83">
        <v>1</v>
      </c>
      <c r="Y268" s="83">
        <v>0</v>
      </c>
      <c r="Z268" s="5">
        <v>0</v>
      </c>
      <c r="AA268" s="5">
        <v>0</v>
      </c>
      <c r="AB268" s="83" t="s">
        <v>3204</v>
      </c>
      <c r="AF268" s="20">
        <v>4838</v>
      </c>
      <c r="AG268" s="107">
        <f t="shared" si="16"/>
        <v>0.36875000000000002</v>
      </c>
      <c r="AH268" s="107">
        <f t="shared" si="13"/>
        <v>0.63124999999999998</v>
      </c>
      <c r="AK268" s="5">
        <f t="shared" si="17"/>
        <v>266</v>
      </c>
      <c r="AL268" s="5"/>
    </row>
    <row r="269" spans="1:38" hidden="1" x14ac:dyDescent="0.2">
      <c r="A269" s="46">
        <v>76</v>
      </c>
      <c r="B269" s="46">
        <f t="shared" si="14"/>
        <v>29</v>
      </c>
      <c r="C269" s="46">
        <f t="shared" si="15"/>
        <v>10</v>
      </c>
      <c r="D269" s="85">
        <v>40845</v>
      </c>
      <c r="E269" s="4" t="s">
        <v>1791</v>
      </c>
      <c r="F269" s="93" t="s">
        <v>310</v>
      </c>
      <c r="G269" s="94" t="s">
        <v>2385</v>
      </c>
      <c r="H269" s="93" t="s">
        <v>308</v>
      </c>
      <c r="I269" s="93">
        <v>1</v>
      </c>
      <c r="J269" s="93">
        <v>2</v>
      </c>
      <c r="K269" s="93" t="s">
        <v>36</v>
      </c>
      <c r="L269" s="97">
        <v>2252</v>
      </c>
      <c r="M269" s="4" t="s">
        <v>4736</v>
      </c>
      <c r="O269" s="7">
        <v>3</v>
      </c>
      <c r="P269" s="7">
        <v>5</v>
      </c>
      <c r="Q269" s="7">
        <v>4</v>
      </c>
      <c r="R269" s="7">
        <v>6</v>
      </c>
      <c r="S269" s="7">
        <v>3</v>
      </c>
      <c r="T269" s="7">
        <v>5</v>
      </c>
      <c r="U269" s="7">
        <v>16</v>
      </c>
      <c r="V269" s="7">
        <v>14</v>
      </c>
      <c r="W269" s="25"/>
      <c r="X269" s="83">
        <v>5</v>
      </c>
      <c r="Y269" s="83">
        <v>2</v>
      </c>
      <c r="Z269" s="5">
        <v>0</v>
      </c>
      <c r="AA269" s="5">
        <v>0</v>
      </c>
      <c r="AB269" s="83" t="s">
        <v>1965</v>
      </c>
      <c r="AF269" s="139">
        <v>200</v>
      </c>
      <c r="AG269" s="107">
        <f t="shared" ref="AG269:AG274" si="18">IF(F269="H",(L269-AF269)/L269,AF269/L269)</f>
        <v>8.8809946714031973E-2</v>
      </c>
      <c r="AH269" s="107">
        <f t="shared" si="13"/>
        <v>0.91119005328596803</v>
      </c>
      <c r="AK269" s="5">
        <f t="shared" si="17"/>
        <v>267</v>
      </c>
    </row>
    <row r="270" spans="1:38" hidden="1" x14ac:dyDescent="0.2">
      <c r="A270" s="46">
        <v>77</v>
      </c>
      <c r="B270" s="46">
        <f t="shared" si="14"/>
        <v>3</v>
      </c>
      <c r="C270" s="46">
        <f t="shared" si="15"/>
        <v>11</v>
      </c>
      <c r="D270" s="85">
        <v>41216</v>
      </c>
      <c r="E270" s="4" t="s">
        <v>2471</v>
      </c>
      <c r="F270" s="93" t="s">
        <v>103</v>
      </c>
      <c r="G270" s="94" t="s">
        <v>2109</v>
      </c>
      <c r="H270" s="93" t="s">
        <v>307</v>
      </c>
      <c r="I270" s="93">
        <v>1</v>
      </c>
      <c r="J270" s="93">
        <v>1</v>
      </c>
      <c r="K270" s="93" t="s">
        <v>36</v>
      </c>
      <c r="L270" s="97">
        <v>2752</v>
      </c>
      <c r="M270" s="92" t="s">
        <v>4737</v>
      </c>
      <c r="O270" s="7">
        <v>8</v>
      </c>
      <c r="P270" s="7">
        <v>5</v>
      </c>
      <c r="Q270" s="7">
        <v>9</v>
      </c>
      <c r="R270" s="7">
        <v>4</v>
      </c>
      <c r="S270" s="7">
        <v>14</v>
      </c>
      <c r="T270" s="7">
        <v>1</v>
      </c>
      <c r="U270" s="7">
        <v>10</v>
      </c>
      <c r="V270" s="7">
        <v>10</v>
      </c>
      <c r="W270" s="25"/>
      <c r="X270" s="83">
        <v>0</v>
      </c>
      <c r="Y270" s="83">
        <v>1</v>
      </c>
      <c r="Z270" s="5">
        <v>0</v>
      </c>
      <c r="AA270" s="5">
        <v>0</v>
      </c>
      <c r="AF270" s="17">
        <v>285</v>
      </c>
      <c r="AG270" s="107">
        <f t="shared" si="18"/>
        <v>0.8964389534883721</v>
      </c>
      <c r="AH270" s="107">
        <f t="shared" si="13"/>
        <v>0.1035610465116279</v>
      </c>
      <c r="AK270" s="5">
        <f t="shared" si="17"/>
        <v>268</v>
      </c>
    </row>
    <row r="271" spans="1:38" hidden="1" x14ac:dyDescent="0.2">
      <c r="A271" s="46">
        <v>77</v>
      </c>
      <c r="B271" s="46">
        <f t="shared" si="14"/>
        <v>13</v>
      </c>
      <c r="C271" s="46">
        <f t="shared" si="15"/>
        <v>11</v>
      </c>
      <c r="D271" s="85">
        <v>41226</v>
      </c>
      <c r="E271" s="4" t="s">
        <v>1190</v>
      </c>
      <c r="F271" s="93" t="s">
        <v>310</v>
      </c>
      <c r="G271" s="94" t="s">
        <v>1318</v>
      </c>
      <c r="H271" s="93" t="s">
        <v>308</v>
      </c>
      <c r="I271" s="93">
        <v>3</v>
      </c>
      <c r="J271" s="93">
        <v>4</v>
      </c>
      <c r="K271" s="93" t="s">
        <v>2993</v>
      </c>
      <c r="L271" s="97">
        <v>1954</v>
      </c>
      <c r="M271" s="92" t="s">
        <v>4738</v>
      </c>
      <c r="O271" s="7">
        <v>7</v>
      </c>
      <c r="P271" s="7">
        <v>7</v>
      </c>
      <c r="Q271" s="7">
        <v>10</v>
      </c>
      <c r="R271" s="7">
        <v>5</v>
      </c>
      <c r="S271" s="7">
        <v>10</v>
      </c>
      <c r="T271" s="7">
        <v>8</v>
      </c>
      <c r="U271" s="7">
        <v>21</v>
      </c>
      <c r="V271" s="7">
        <v>10</v>
      </c>
      <c r="W271" s="25" t="s">
        <v>1046</v>
      </c>
      <c r="X271" s="83">
        <v>1</v>
      </c>
      <c r="Y271" s="83">
        <v>2</v>
      </c>
      <c r="Z271" s="5">
        <v>1</v>
      </c>
      <c r="AA271" s="5">
        <v>0</v>
      </c>
      <c r="AB271" s="5" t="s">
        <v>1567</v>
      </c>
      <c r="AF271" s="17">
        <v>210</v>
      </c>
      <c r="AG271" s="107">
        <f t="shared" si="18"/>
        <v>0.10747185261003071</v>
      </c>
      <c r="AH271" s="107">
        <f t="shared" si="13"/>
        <v>0.89252814738996933</v>
      </c>
      <c r="AK271" s="5">
        <f t="shared" si="17"/>
        <v>269</v>
      </c>
    </row>
    <row r="272" spans="1:38" hidden="1" x14ac:dyDescent="0.2">
      <c r="A272" s="46">
        <v>78</v>
      </c>
      <c r="B272" s="46">
        <f t="shared" si="14"/>
        <v>8</v>
      </c>
      <c r="C272" s="46">
        <f t="shared" si="15"/>
        <v>11</v>
      </c>
      <c r="D272" s="85">
        <v>41586</v>
      </c>
      <c r="E272" s="4" t="s">
        <v>2471</v>
      </c>
      <c r="F272" s="93" t="s">
        <v>310</v>
      </c>
      <c r="G272" s="94" t="s">
        <v>3129</v>
      </c>
      <c r="H272" s="93" t="s">
        <v>307</v>
      </c>
      <c r="I272" s="93">
        <v>3</v>
      </c>
      <c r="J272" s="93">
        <v>3</v>
      </c>
      <c r="K272" s="93" t="s">
        <v>2057</v>
      </c>
      <c r="L272" s="97">
        <v>4654</v>
      </c>
      <c r="M272" s="92" t="s">
        <v>4739</v>
      </c>
      <c r="O272" s="7">
        <v>5</v>
      </c>
      <c r="P272" s="7">
        <v>4</v>
      </c>
      <c r="Q272" s="7">
        <v>3</v>
      </c>
      <c r="R272" s="7">
        <v>6</v>
      </c>
      <c r="S272" s="7">
        <v>3</v>
      </c>
      <c r="T272" s="7">
        <v>6</v>
      </c>
      <c r="U272" s="7">
        <v>7</v>
      </c>
      <c r="V272" s="7">
        <v>13</v>
      </c>
      <c r="W272" s="25"/>
      <c r="X272" s="83">
        <v>4</v>
      </c>
      <c r="Y272" s="83">
        <v>0</v>
      </c>
      <c r="Z272" s="5">
        <v>0</v>
      </c>
      <c r="AA272" s="5">
        <v>0</v>
      </c>
      <c r="AB272" s="83" t="s">
        <v>3250</v>
      </c>
      <c r="AF272" s="17">
        <v>124</v>
      </c>
      <c r="AG272" s="107">
        <f t="shared" si="18"/>
        <v>2.6643747314138374E-2</v>
      </c>
      <c r="AH272" s="107">
        <f t="shared" si="13"/>
        <v>0.97335625268586168</v>
      </c>
      <c r="AK272" s="5">
        <f t="shared" si="17"/>
        <v>270</v>
      </c>
    </row>
    <row r="273" spans="1:38" hidden="1" x14ac:dyDescent="0.2">
      <c r="A273" s="46">
        <v>78</v>
      </c>
      <c r="B273" s="46">
        <f t="shared" si="14"/>
        <v>19</v>
      </c>
      <c r="C273" s="46">
        <f t="shared" si="15"/>
        <v>11</v>
      </c>
      <c r="D273" s="85">
        <v>41597</v>
      </c>
      <c r="E273" s="4" t="s">
        <v>1190</v>
      </c>
      <c r="F273" s="93" t="s">
        <v>103</v>
      </c>
      <c r="G273" s="94" t="s">
        <v>1763</v>
      </c>
      <c r="H273" s="93" t="s">
        <v>308</v>
      </c>
      <c r="I273" s="93">
        <v>2</v>
      </c>
      <c r="J273" s="93">
        <v>3</v>
      </c>
      <c r="K273" s="96" t="s">
        <v>3410</v>
      </c>
      <c r="L273" s="97">
        <v>2051</v>
      </c>
      <c r="M273" s="4" t="s">
        <v>4740</v>
      </c>
      <c r="O273" s="7">
        <v>4</v>
      </c>
      <c r="P273" s="7">
        <v>6</v>
      </c>
      <c r="Q273" s="7">
        <v>4</v>
      </c>
      <c r="R273" s="7">
        <v>6</v>
      </c>
      <c r="S273" s="7">
        <v>4</v>
      </c>
      <c r="T273" s="7">
        <v>4</v>
      </c>
      <c r="U273" s="7">
        <v>10</v>
      </c>
      <c r="V273" s="7">
        <v>12</v>
      </c>
      <c r="W273" s="25"/>
      <c r="X273" s="83">
        <v>0</v>
      </c>
      <c r="Y273" s="83">
        <v>0</v>
      </c>
      <c r="Z273" s="5">
        <v>0</v>
      </c>
      <c r="AA273" s="5">
        <v>0</v>
      </c>
      <c r="AF273" s="140">
        <v>200</v>
      </c>
      <c r="AG273" s="107">
        <f t="shared" si="18"/>
        <v>0.90248659190638714</v>
      </c>
      <c r="AH273" s="107">
        <f t="shared" si="13"/>
        <v>9.7513408093612863E-2</v>
      </c>
      <c r="AK273" s="5">
        <f t="shared" si="17"/>
        <v>271</v>
      </c>
    </row>
    <row r="274" spans="1:38" hidden="1" x14ac:dyDescent="0.2">
      <c r="A274" s="46">
        <v>79</v>
      </c>
      <c r="B274" s="46">
        <f t="shared" si="14"/>
        <v>8</v>
      </c>
      <c r="C274" s="46">
        <f t="shared" si="15"/>
        <v>11</v>
      </c>
      <c r="D274" s="85">
        <v>41951</v>
      </c>
      <c r="E274" s="4" t="s">
        <v>2471</v>
      </c>
      <c r="F274" s="93" t="s">
        <v>103</v>
      </c>
      <c r="G274" s="94" t="s">
        <v>2109</v>
      </c>
      <c r="H274" s="93" t="s">
        <v>307</v>
      </c>
      <c r="I274" s="93">
        <v>1</v>
      </c>
      <c r="J274" s="93">
        <v>1</v>
      </c>
      <c r="K274" s="93" t="s">
        <v>2993</v>
      </c>
      <c r="L274" s="97">
        <v>2085</v>
      </c>
      <c r="M274" s="92" t="s">
        <v>4741</v>
      </c>
      <c r="O274" s="7">
        <v>4</v>
      </c>
      <c r="P274" s="7">
        <v>4</v>
      </c>
      <c r="Q274" s="7">
        <v>7</v>
      </c>
      <c r="R274" s="7">
        <v>9</v>
      </c>
      <c r="S274" s="7">
        <v>7</v>
      </c>
      <c r="T274" s="7">
        <v>4</v>
      </c>
      <c r="U274" s="7">
        <v>11</v>
      </c>
      <c r="V274" s="7">
        <v>10</v>
      </c>
      <c r="W274" s="25"/>
      <c r="X274" s="83">
        <v>2</v>
      </c>
      <c r="Y274" s="83">
        <v>0</v>
      </c>
      <c r="Z274" s="5">
        <v>0</v>
      </c>
      <c r="AA274" s="5">
        <v>0</v>
      </c>
      <c r="AB274" s="83" t="s">
        <v>1579</v>
      </c>
      <c r="AF274" s="17">
        <v>186</v>
      </c>
      <c r="AG274" s="107">
        <f t="shared" si="18"/>
        <v>0.91079136690647478</v>
      </c>
      <c r="AH274" s="107">
        <f t="shared" si="13"/>
        <v>8.9208633093525225E-2</v>
      </c>
      <c r="AK274" s="5">
        <f t="shared" si="17"/>
        <v>272</v>
      </c>
    </row>
    <row r="275" spans="1:38" hidden="1" x14ac:dyDescent="0.2">
      <c r="A275" s="46">
        <v>79</v>
      </c>
      <c r="B275" s="46">
        <f t="shared" si="14"/>
        <v>18</v>
      </c>
      <c r="C275" s="46">
        <f t="shared" si="15"/>
        <v>11</v>
      </c>
      <c r="D275" s="85">
        <v>41961</v>
      </c>
      <c r="E275" s="4" t="s">
        <v>1190</v>
      </c>
      <c r="F275" s="93" t="s">
        <v>310</v>
      </c>
      <c r="G275" s="94" t="s">
        <v>1318</v>
      </c>
      <c r="H275" s="93" t="s">
        <v>308</v>
      </c>
      <c r="I275" s="93">
        <v>1</v>
      </c>
      <c r="J275" s="93">
        <v>3</v>
      </c>
      <c r="K275" s="93" t="s">
        <v>1296</v>
      </c>
      <c r="L275" s="97">
        <v>2048</v>
      </c>
      <c r="M275" s="92" t="s">
        <v>4742</v>
      </c>
      <c r="O275" s="7">
        <v>5</v>
      </c>
      <c r="P275" s="7">
        <v>4</v>
      </c>
      <c r="Q275" s="7">
        <v>3</v>
      </c>
      <c r="R275" s="7">
        <v>8</v>
      </c>
      <c r="S275" s="7">
        <v>7</v>
      </c>
      <c r="T275" s="7">
        <v>10</v>
      </c>
      <c r="U275" s="7">
        <v>13</v>
      </c>
      <c r="V275" s="7">
        <v>13</v>
      </c>
      <c r="W275" s="25"/>
      <c r="X275" s="83">
        <v>0</v>
      </c>
      <c r="Y275" s="83">
        <v>4</v>
      </c>
      <c r="Z275" s="5">
        <v>0</v>
      </c>
      <c r="AA275" s="5">
        <v>0</v>
      </c>
      <c r="AB275" s="5"/>
      <c r="AF275" s="17">
        <v>218</v>
      </c>
      <c r="AG275" s="107">
        <f t="shared" ref="AG275:AG288" si="19">IF(F275="H",(L275-AF275)/L275,AF275/L275)</f>
        <v>0.1064453125</v>
      </c>
      <c r="AH275" s="107">
        <f t="shared" ref="AH275:AH288" si="20">1-AG275</f>
        <v>0.8935546875</v>
      </c>
      <c r="AK275" s="5">
        <f t="shared" si="17"/>
        <v>273</v>
      </c>
    </row>
    <row r="276" spans="1:38" hidden="1" x14ac:dyDescent="0.2">
      <c r="A276" s="46">
        <v>80</v>
      </c>
      <c r="B276" s="46">
        <f t="shared" si="14"/>
        <v>7</v>
      </c>
      <c r="C276" s="46">
        <f t="shared" si="15"/>
        <v>11</v>
      </c>
      <c r="D276" s="85">
        <v>42315</v>
      </c>
      <c r="E276" s="4" t="s">
        <v>2471</v>
      </c>
      <c r="F276" s="93" t="s">
        <v>310</v>
      </c>
      <c r="G276" s="94" t="s">
        <v>257</v>
      </c>
      <c r="H276" s="93" t="s">
        <v>308</v>
      </c>
      <c r="I276" s="93">
        <v>2</v>
      </c>
      <c r="J276" s="93">
        <v>3</v>
      </c>
      <c r="K276" s="96" t="s">
        <v>2991</v>
      </c>
      <c r="L276" s="97">
        <v>1475</v>
      </c>
      <c r="M276" s="92" t="s">
        <v>4743</v>
      </c>
      <c r="O276" s="7">
        <v>7</v>
      </c>
      <c r="P276" s="7">
        <v>8</v>
      </c>
      <c r="Q276" s="7">
        <v>7</v>
      </c>
      <c r="R276" s="7">
        <v>10</v>
      </c>
      <c r="S276" s="7">
        <v>5</v>
      </c>
      <c r="T276" s="7">
        <v>5</v>
      </c>
      <c r="U276" s="7">
        <v>6</v>
      </c>
      <c r="V276" s="7">
        <v>13</v>
      </c>
      <c r="W276" s="25"/>
      <c r="X276" s="83">
        <v>3</v>
      </c>
      <c r="Y276" s="83">
        <v>1</v>
      </c>
      <c r="Z276" s="5">
        <v>0</v>
      </c>
      <c r="AA276" s="5">
        <v>0</v>
      </c>
      <c r="AB276" s="83" t="s">
        <v>3695</v>
      </c>
      <c r="AF276" s="17">
        <v>521</v>
      </c>
      <c r="AG276" s="107">
        <f t="shared" si="19"/>
        <v>0.35322033898305083</v>
      </c>
      <c r="AH276" s="107">
        <f t="shared" si="20"/>
        <v>0.64677966101694917</v>
      </c>
      <c r="AK276" s="5">
        <f t="shared" si="17"/>
        <v>274</v>
      </c>
    </row>
    <row r="277" spans="1:38" hidden="1" x14ac:dyDescent="0.2">
      <c r="A277" s="46">
        <v>81</v>
      </c>
      <c r="B277" s="46">
        <f t="shared" si="14"/>
        <v>15</v>
      </c>
      <c r="C277" s="46">
        <f t="shared" si="15"/>
        <v>10</v>
      </c>
      <c r="D277" s="85">
        <v>42658</v>
      </c>
      <c r="E277" s="4" t="s">
        <v>1791</v>
      </c>
      <c r="F277" s="93" t="s">
        <v>103</v>
      </c>
      <c r="G277" s="94" t="s">
        <v>3757</v>
      </c>
      <c r="H277" s="93" t="s">
        <v>307</v>
      </c>
      <c r="I277" s="93">
        <v>1</v>
      </c>
      <c r="J277" s="93">
        <v>1</v>
      </c>
      <c r="K277" s="93" t="s">
        <v>2993</v>
      </c>
      <c r="L277" s="97">
        <v>1307</v>
      </c>
      <c r="M277" s="92" t="s">
        <v>4744</v>
      </c>
      <c r="O277" s="7">
        <v>1</v>
      </c>
      <c r="P277" s="7">
        <v>5</v>
      </c>
      <c r="Q277" s="7">
        <v>7</v>
      </c>
      <c r="R277" s="7">
        <v>5</v>
      </c>
      <c r="S277" s="7">
        <v>3</v>
      </c>
      <c r="T277" s="7">
        <v>9</v>
      </c>
      <c r="U277" s="7">
        <v>15</v>
      </c>
      <c r="V277" s="7">
        <v>18</v>
      </c>
      <c r="W277" s="25"/>
      <c r="X277" s="83">
        <v>2</v>
      </c>
      <c r="Y277" s="83">
        <v>4</v>
      </c>
      <c r="Z277" s="5">
        <v>0</v>
      </c>
      <c r="AA277" s="5">
        <v>0</v>
      </c>
      <c r="AB277" s="83" t="s">
        <v>3759</v>
      </c>
      <c r="AF277" s="17">
        <v>154</v>
      </c>
      <c r="AG277" s="107">
        <f t="shared" si="19"/>
        <v>0.88217291507268558</v>
      </c>
      <c r="AH277" s="107">
        <f t="shared" si="20"/>
        <v>0.11782708492731442</v>
      </c>
      <c r="AK277" s="5">
        <f t="shared" si="17"/>
        <v>275</v>
      </c>
    </row>
    <row r="278" spans="1:38" hidden="1" x14ac:dyDescent="0.2">
      <c r="A278" s="46">
        <v>81</v>
      </c>
      <c r="B278" s="46">
        <f t="shared" si="14"/>
        <v>17</v>
      </c>
      <c r="C278" s="46">
        <f t="shared" si="15"/>
        <v>10</v>
      </c>
      <c r="D278" s="85">
        <v>42660</v>
      </c>
      <c r="E278" s="4" t="s">
        <v>1282</v>
      </c>
      <c r="F278" s="93" t="s">
        <v>310</v>
      </c>
      <c r="G278" s="94" t="s">
        <v>3758</v>
      </c>
      <c r="H278" s="93" t="s">
        <v>308</v>
      </c>
      <c r="I278" s="93">
        <v>1</v>
      </c>
      <c r="J278" s="93">
        <v>2</v>
      </c>
      <c r="K278" s="93" t="s">
        <v>2993</v>
      </c>
      <c r="L278" s="97">
        <v>467</v>
      </c>
      <c r="M278" s="92" t="s">
        <v>4745</v>
      </c>
      <c r="O278" s="7">
        <v>2</v>
      </c>
      <c r="P278" s="7">
        <v>5</v>
      </c>
      <c r="Q278" s="7">
        <v>3</v>
      </c>
      <c r="R278" s="7">
        <v>9</v>
      </c>
      <c r="S278" s="7">
        <v>1</v>
      </c>
      <c r="T278" s="7">
        <v>10</v>
      </c>
      <c r="U278" s="7">
        <v>9</v>
      </c>
      <c r="V278" s="7">
        <v>20</v>
      </c>
      <c r="W278" s="25"/>
      <c r="X278" s="83">
        <v>4</v>
      </c>
      <c r="Y278" s="83">
        <v>1</v>
      </c>
      <c r="Z278" s="5">
        <v>0</v>
      </c>
      <c r="AA278" s="5">
        <v>0</v>
      </c>
      <c r="AB278" s="83" t="s">
        <v>3760</v>
      </c>
      <c r="AF278" s="17">
        <v>200</v>
      </c>
      <c r="AG278" s="107">
        <f t="shared" si="19"/>
        <v>0.42826552462526768</v>
      </c>
      <c r="AH278" s="107">
        <f t="shared" si="20"/>
        <v>0.57173447537473232</v>
      </c>
      <c r="AK278" s="5">
        <f t="shared" si="17"/>
        <v>276</v>
      </c>
    </row>
    <row r="279" spans="1:38" hidden="1" x14ac:dyDescent="0.2">
      <c r="A279" s="46">
        <v>82</v>
      </c>
      <c r="B279" s="46">
        <f t="shared" si="14"/>
        <v>16</v>
      </c>
      <c r="C279" s="46">
        <f t="shared" si="15"/>
        <v>9</v>
      </c>
      <c r="D279" s="85">
        <v>42994</v>
      </c>
      <c r="E279" s="4" t="s">
        <v>1324</v>
      </c>
      <c r="F279" s="93" t="s">
        <v>310</v>
      </c>
      <c r="G279" s="94" t="s">
        <v>3840</v>
      </c>
      <c r="H279" s="93" t="s">
        <v>306</v>
      </c>
      <c r="I279" s="93">
        <v>2</v>
      </c>
      <c r="J279" s="93">
        <v>1</v>
      </c>
      <c r="K279" s="93" t="s">
        <v>3298</v>
      </c>
      <c r="L279" s="97">
        <v>1350</v>
      </c>
      <c r="M279" s="4" t="s">
        <v>4746</v>
      </c>
      <c r="O279" s="7">
        <v>8</v>
      </c>
      <c r="P279" s="7">
        <v>3</v>
      </c>
      <c r="Q279" s="7">
        <v>9</v>
      </c>
      <c r="R279" s="7">
        <v>5</v>
      </c>
      <c r="S279" s="7">
        <v>2</v>
      </c>
      <c r="T279" s="7">
        <v>3</v>
      </c>
      <c r="U279" s="7">
        <v>11</v>
      </c>
      <c r="V279" s="7">
        <v>8</v>
      </c>
      <c r="W279" s="25"/>
      <c r="X279" s="83">
        <v>2</v>
      </c>
      <c r="Y279" s="83">
        <v>1</v>
      </c>
      <c r="Z279" s="5">
        <v>0</v>
      </c>
      <c r="AA279" s="5">
        <v>0</v>
      </c>
      <c r="AB279" s="83" t="s">
        <v>3859</v>
      </c>
      <c r="AF279" s="17">
        <v>296</v>
      </c>
      <c r="AG279" s="107">
        <f t="shared" si="19"/>
        <v>0.21925925925925926</v>
      </c>
      <c r="AH279" s="107">
        <f t="shared" si="20"/>
        <v>0.78074074074074074</v>
      </c>
      <c r="AK279" s="5">
        <f t="shared" si="17"/>
        <v>277</v>
      </c>
    </row>
    <row r="280" spans="1:38" hidden="1" x14ac:dyDescent="0.2">
      <c r="A280" s="46">
        <v>82</v>
      </c>
      <c r="B280" s="46">
        <f t="shared" si="14"/>
        <v>30</v>
      </c>
      <c r="C280" s="46">
        <f t="shared" si="15"/>
        <v>9</v>
      </c>
      <c r="D280" s="85">
        <v>43008</v>
      </c>
      <c r="E280" s="4" t="s">
        <v>1327</v>
      </c>
      <c r="F280" s="93" t="s">
        <v>310</v>
      </c>
      <c r="G280" s="94" t="s">
        <v>2754</v>
      </c>
      <c r="H280" s="93" t="s">
        <v>308</v>
      </c>
      <c r="I280" s="93">
        <v>2</v>
      </c>
      <c r="J280" s="93">
        <v>3</v>
      </c>
      <c r="K280" s="93" t="s">
        <v>3410</v>
      </c>
      <c r="L280" s="97">
        <v>2806</v>
      </c>
      <c r="M280" s="4" t="s">
        <v>4747</v>
      </c>
      <c r="O280" s="7">
        <v>4</v>
      </c>
      <c r="P280" s="7">
        <v>5</v>
      </c>
      <c r="Q280" s="7">
        <v>7</v>
      </c>
      <c r="R280" s="7">
        <v>4</v>
      </c>
      <c r="S280" s="7">
        <v>3</v>
      </c>
      <c r="T280" s="7">
        <v>3</v>
      </c>
      <c r="U280" s="7">
        <v>11</v>
      </c>
      <c r="V280" s="7">
        <v>10</v>
      </c>
      <c r="W280" s="25"/>
      <c r="X280" s="83">
        <v>0</v>
      </c>
      <c r="Y280" s="83">
        <v>0</v>
      </c>
      <c r="Z280" s="5">
        <v>0</v>
      </c>
      <c r="AA280" s="5">
        <v>0</v>
      </c>
      <c r="AF280" s="17">
        <v>313</v>
      </c>
      <c r="AG280" s="107">
        <f t="shared" si="19"/>
        <v>0.11154668567355666</v>
      </c>
      <c r="AH280" s="107">
        <f t="shared" si="20"/>
        <v>0.88845331432644337</v>
      </c>
      <c r="AK280" s="5">
        <f t="shared" si="17"/>
        <v>278</v>
      </c>
    </row>
    <row r="281" spans="1:38" hidden="1" x14ac:dyDescent="0.2">
      <c r="A281" s="46">
        <v>83</v>
      </c>
      <c r="B281" s="46">
        <f t="shared" si="14"/>
        <v>22</v>
      </c>
      <c r="C281" s="46">
        <f t="shared" si="15"/>
        <v>9</v>
      </c>
      <c r="D281" s="85">
        <v>43365</v>
      </c>
      <c r="E281" s="4" t="s">
        <v>1324</v>
      </c>
      <c r="F281" s="93" t="s">
        <v>103</v>
      </c>
      <c r="G281" s="94" t="s">
        <v>3920</v>
      </c>
      <c r="H281" s="93" t="s">
        <v>306</v>
      </c>
      <c r="I281" s="93">
        <v>5</v>
      </c>
      <c r="J281" s="93">
        <v>0</v>
      </c>
      <c r="K281" s="100" t="s">
        <v>1716</v>
      </c>
      <c r="L281" s="97">
        <v>1020</v>
      </c>
      <c r="M281" s="92" t="s">
        <v>3921</v>
      </c>
      <c r="O281" s="7">
        <v>12</v>
      </c>
      <c r="P281" s="7">
        <v>6</v>
      </c>
      <c r="Q281" s="7">
        <v>12</v>
      </c>
      <c r="R281" s="7">
        <v>5</v>
      </c>
      <c r="S281" s="7">
        <v>14</v>
      </c>
      <c r="T281" s="7">
        <v>0</v>
      </c>
      <c r="U281" s="7">
        <v>6</v>
      </c>
      <c r="V281" s="7">
        <v>10</v>
      </c>
      <c r="W281" s="25"/>
      <c r="X281" s="83">
        <v>0</v>
      </c>
      <c r="Y281" s="83">
        <v>0</v>
      </c>
      <c r="Z281" s="5">
        <v>0</v>
      </c>
      <c r="AA281" s="5">
        <v>0</v>
      </c>
      <c r="AF281" s="17">
        <v>109</v>
      </c>
      <c r="AG281" s="107">
        <f t="shared" si="19"/>
        <v>0.89313725490196083</v>
      </c>
      <c r="AH281" s="107">
        <f t="shared" si="20"/>
        <v>0.10686274509803917</v>
      </c>
      <c r="AK281" s="5">
        <f t="shared" si="17"/>
        <v>279</v>
      </c>
    </row>
    <row r="282" spans="1:38" hidden="1" x14ac:dyDescent="0.2">
      <c r="A282" s="46">
        <v>83</v>
      </c>
      <c r="B282" s="46">
        <f t="shared" si="14"/>
        <v>6</v>
      </c>
      <c r="C282" s="46">
        <f t="shared" si="15"/>
        <v>10</v>
      </c>
      <c r="D282" s="85">
        <v>43379</v>
      </c>
      <c r="E282" s="4" t="s">
        <v>1327</v>
      </c>
      <c r="F282" s="93" t="s">
        <v>103</v>
      </c>
      <c r="G282" s="94" t="s">
        <v>3930</v>
      </c>
      <c r="H282" s="93" t="s">
        <v>306</v>
      </c>
      <c r="I282" s="93">
        <v>3</v>
      </c>
      <c r="J282" s="93">
        <v>0</v>
      </c>
      <c r="K282" s="93" t="s">
        <v>1296</v>
      </c>
      <c r="L282" s="97">
        <v>1243</v>
      </c>
      <c r="M282" s="92" t="s">
        <v>3933</v>
      </c>
      <c r="O282" s="7">
        <v>9</v>
      </c>
      <c r="P282" s="7">
        <v>0</v>
      </c>
      <c r="Q282" s="7">
        <v>8</v>
      </c>
      <c r="R282" s="7">
        <v>6</v>
      </c>
      <c r="S282" s="7">
        <v>7</v>
      </c>
      <c r="T282" s="7">
        <v>2</v>
      </c>
      <c r="U282" s="7">
        <v>5</v>
      </c>
      <c r="V282" s="7">
        <v>13</v>
      </c>
      <c r="W282" s="25"/>
      <c r="X282" s="83">
        <v>1</v>
      </c>
      <c r="Y282" s="83">
        <v>4</v>
      </c>
      <c r="Z282" s="5">
        <v>0</v>
      </c>
      <c r="AA282" s="5">
        <v>0</v>
      </c>
      <c r="AB282" s="83" t="s">
        <v>3746</v>
      </c>
      <c r="AF282" s="17">
        <v>112</v>
      </c>
      <c r="AG282" s="107">
        <f t="shared" si="19"/>
        <v>0.90989541432019305</v>
      </c>
      <c r="AH282" s="107">
        <f t="shared" si="20"/>
        <v>9.0104585679806948E-2</v>
      </c>
      <c r="AK282" s="5">
        <f t="shared" si="17"/>
        <v>280</v>
      </c>
    </row>
    <row r="283" spans="1:38" hidden="1" x14ac:dyDescent="0.2">
      <c r="A283" s="46">
        <v>83</v>
      </c>
      <c r="B283" s="46">
        <f t="shared" si="14"/>
        <v>20</v>
      </c>
      <c r="C283" s="46">
        <f t="shared" si="15"/>
        <v>10</v>
      </c>
      <c r="D283" s="85">
        <v>43393</v>
      </c>
      <c r="E283" s="4" t="s">
        <v>1791</v>
      </c>
      <c r="F283" s="93" t="s">
        <v>310</v>
      </c>
      <c r="G283" s="94" t="s">
        <v>2390</v>
      </c>
      <c r="H283" s="93" t="s">
        <v>306</v>
      </c>
      <c r="I283" s="93">
        <v>1</v>
      </c>
      <c r="J283" s="93">
        <v>0</v>
      </c>
      <c r="K283" s="93" t="s">
        <v>1296</v>
      </c>
      <c r="L283" s="97">
        <v>1317</v>
      </c>
      <c r="M283" s="92" t="s">
        <v>3936</v>
      </c>
      <c r="O283" s="7">
        <v>6</v>
      </c>
      <c r="P283" s="7">
        <v>5</v>
      </c>
      <c r="Q283" s="7">
        <v>4</v>
      </c>
      <c r="R283" s="7">
        <v>8</v>
      </c>
      <c r="S283" s="7">
        <v>3</v>
      </c>
      <c r="T283" s="7">
        <v>13</v>
      </c>
      <c r="U283" s="7">
        <v>10</v>
      </c>
      <c r="V283" s="7">
        <v>10</v>
      </c>
      <c r="W283" s="25"/>
      <c r="X283" s="83">
        <v>3</v>
      </c>
      <c r="Y283" s="83">
        <v>0</v>
      </c>
      <c r="Z283" s="5">
        <v>0</v>
      </c>
      <c r="AA283" s="5">
        <v>0</v>
      </c>
      <c r="AB283" s="83" t="s">
        <v>3937</v>
      </c>
      <c r="AF283" s="140">
        <v>350</v>
      </c>
      <c r="AG283" s="107">
        <f t="shared" si="19"/>
        <v>0.26575550493545935</v>
      </c>
      <c r="AH283" s="107">
        <f t="shared" si="20"/>
        <v>0.73424449506454059</v>
      </c>
      <c r="AK283" s="5">
        <f t="shared" si="17"/>
        <v>281</v>
      </c>
    </row>
    <row r="284" spans="1:38" hidden="1" x14ac:dyDescent="0.2">
      <c r="A284" s="46">
        <v>83</v>
      </c>
      <c r="B284" s="46">
        <f t="shared" si="14"/>
        <v>10</v>
      </c>
      <c r="C284" s="46">
        <f t="shared" si="15"/>
        <v>11</v>
      </c>
      <c r="D284" s="85">
        <v>43414</v>
      </c>
      <c r="E284" s="4" t="s">
        <v>2471</v>
      </c>
      <c r="F284" s="93" t="s">
        <v>310</v>
      </c>
      <c r="G284" s="94" t="s">
        <v>3143</v>
      </c>
      <c r="H284" s="93" t="s">
        <v>308</v>
      </c>
      <c r="I284" s="93">
        <v>1</v>
      </c>
      <c r="J284" s="93">
        <v>2</v>
      </c>
      <c r="K284" s="93" t="s">
        <v>2993</v>
      </c>
      <c r="L284" s="97">
        <v>3744</v>
      </c>
      <c r="M284" s="4" t="s">
        <v>4748</v>
      </c>
      <c r="O284" s="7">
        <v>4</v>
      </c>
      <c r="P284" s="7">
        <v>6</v>
      </c>
      <c r="Q284" s="7">
        <v>5</v>
      </c>
      <c r="R284" s="7">
        <v>13</v>
      </c>
      <c r="S284" s="7">
        <v>4</v>
      </c>
      <c r="T284" s="7">
        <v>6</v>
      </c>
      <c r="U284" s="7">
        <v>7</v>
      </c>
      <c r="V284" s="7">
        <v>14</v>
      </c>
      <c r="W284" s="25"/>
      <c r="X284" s="83">
        <v>0</v>
      </c>
      <c r="Y284" s="83">
        <v>0</v>
      </c>
      <c r="Z284" s="5">
        <v>0</v>
      </c>
      <c r="AA284" s="5">
        <v>0</v>
      </c>
      <c r="AF284" s="140">
        <v>400</v>
      </c>
      <c r="AG284" s="107">
        <f t="shared" si="19"/>
        <v>0.10683760683760683</v>
      </c>
      <c r="AH284" s="107">
        <f t="shared" si="20"/>
        <v>0.89316239316239321</v>
      </c>
      <c r="AK284" s="5">
        <f t="shared" si="17"/>
        <v>282</v>
      </c>
    </row>
    <row r="285" spans="1:38" hidden="1" x14ac:dyDescent="0.2">
      <c r="A285" s="46">
        <v>84</v>
      </c>
      <c r="B285" s="46">
        <f t="shared" si="14"/>
        <v>21</v>
      </c>
      <c r="C285" s="46">
        <f t="shared" si="15"/>
        <v>9</v>
      </c>
      <c r="D285" s="85">
        <v>43729</v>
      </c>
      <c r="E285" s="4" t="s">
        <v>1324</v>
      </c>
      <c r="F285" s="93" t="s">
        <v>310</v>
      </c>
      <c r="G285" s="94" t="s">
        <v>4004</v>
      </c>
      <c r="H285" s="93" t="s">
        <v>306</v>
      </c>
      <c r="I285" s="93">
        <v>2</v>
      </c>
      <c r="J285" s="93">
        <v>0</v>
      </c>
      <c r="K285" s="93" t="s">
        <v>1296</v>
      </c>
      <c r="L285" s="97">
        <v>798</v>
      </c>
      <c r="M285" s="92" t="s">
        <v>4005</v>
      </c>
      <c r="O285" s="7">
        <v>4</v>
      </c>
      <c r="P285" s="7">
        <v>2</v>
      </c>
      <c r="Q285" s="7">
        <v>4</v>
      </c>
      <c r="R285" s="7">
        <v>5</v>
      </c>
      <c r="S285" s="7">
        <v>3</v>
      </c>
      <c r="T285" s="7">
        <v>2</v>
      </c>
      <c r="U285" s="7">
        <v>12</v>
      </c>
      <c r="V285" s="7">
        <v>8</v>
      </c>
      <c r="W285" s="25"/>
      <c r="X285" s="83">
        <v>2</v>
      </c>
      <c r="Y285" s="83">
        <v>0</v>
      </c>
      <c r="Z285" s="5">
        <v>0</v>
      </c>
      <c r="AA285" s="5">
        <v>0</v>
      </c>
      <c r="AB285" s="83" t="s">
        <v>4006</v>
      </c>
      <c r="AF285" s="140">
        <v>400</v>
      </c>
      <c r="AG285" s="107">
        <f t="shared" si="19"/>
        <v>0.50125313283208017</v>
      </c>
      <c r="AH285" s="107">
        <f t="shared" si="20"/>
        <v>0.49874686716791983</v>
      </c>
      <c r="AK285" s="5">
        <f t="shared" si="17"/>
        <v>283</v>
      </c>
    </row>
    <row r="286" spans="1:38" hidden="1" x14ac:dyDescent="0.2">
      <c r="A286" s="46">
        <v>84</v>
      </c>
      <c r="B286" s="46">
        <f t="shared" si="14"/>
        <v>5</v>
      </c>
      <c r="C286" s="46">
        <f t="shared" si="15"/>
        <v>10</v>
      </c>
      <c r="D286" s="85">
        <v>43743</v>
      </c>
      <c r="E286" s="4" t="s">
        <v>1327</v>
      </c>
      <c r="F286" s="93" t="s">
        <v>310</v>
      </c>
      <c r="G286" s="94" t="s">
        <v>4007</v>
      </c>
      <c r="H286" s="93" t="s">
        <v>306</v>
      </c>
      <c r="I286" s="93">
        <v>2</v>
      </c>
      <c r="J286" s="93">
        <v>1</v>
      </c>
      <c r="K286" s="93" t="s">
        <v>3298</v>
      </c>
      <c r="L286" s="97">
        <v>901</v>
      </c>
      <c r="M286" s="4" t="s">
        <v>4749</v>
      </c>
      <c r="O286" s="7">
        <v>5</v>
      </c>
      <c r="P286" s="7">
        <v>5</v>
      </c>
      <c r="Q286" s="7">
        <v>3</v>
      </c>
      <c r="R286" s="7">
        <v>8</v>
      </c>
      <c r="S286" s="7">
        <v>12</v>
      </c>
      <c r="T286" s="7">
        <v>3</v>
      </c>
      <c r="U286" s="7">
        <v>9</v>
      </c>
      <c r="V286" s="7">
        <v>5</v>
      </c>
      <c r="W286" s="25"/>
      <c r="X286" s="83">
        <v>0</v>
      </c>
      <c r="Y286" s="83">
        <v>2</v>
      </c>
      <c r="Z286" s="5">
        <v>0</v>
      </c>
      <c r="AA286" s="5">
        <v>0</v>
      </c>
      <c r="AF286" s="140">
        <v>400</v>
      </c>
      <c r="AG286" s="107">
        <f t="shared" si="19"/>
        <v>0.44395116537180912</v>
      </c>
      <c r="AH286" s="107">
        <f t="shared" si="20"/>
        <v>0.55604883462819088</v>
      </c>
      <c r="AK286" s="5">
        <f t="shared" si="17"/>
        <v>284</v>
      </c>
    </row>
    <row r="287" spans="1:38" hidden="1" x14ac:dyDescent="0.2">
      <c r="A287" s="46">
        <v>84</v>
      </c>
      <c r="B287" s="46">
        <f t="shared" si="14"/>
        <v>19</v>
      </c>
      <c r="C287" s="46">
        <f t="shared" si="15"/>
        <v>10</v>
      </c>
      <c r="D287" s="85">
        <v>43757</v>
      </c>
      <c r="E287" s="4" t="s">
        <v>1791</v>
      </c>
      <c r="F287" s="93" t="s">
        <v>103</v>
      </c>
      <c r="G287" s="94" t="s">
        <v>111</v>
      </c>
      <c r="H287" s="93" t="s">
        <v>306</v>
      </c>
      <c r="I287" s="93">
        <v>2</v>
      </c>
      <c r="J287" s="93">
        <v>0</v>
      </c>
      <c r="K287" s="93" t="s">
        <v>2054</v>
      </c>
      <c r="L287" s="97">
        <v>2870</v>
      </c>
      <c r="M287" s="92" t="s">
        <v>4017</v>
      </c>
      <c r="O287" s="7">
        <v>5</v>
      </c>
      <c r="P287" s="7">
        <v>4</v>
      </c>
      <c r="Q287" s="7">
        <v>6</v>
      </c>
      <c r="R287" s="7">
        <v>4</v>
      </c>
      <c r="S287" s="7">
        <v>5</v>
      </c>
      <c r="T287" s="7">
        <v>8</v>
      </c>
      <c r="U287" s="7">
        <v>7</v>
      </c>
      <c r="V287" s="7">
        <v>6</v>
      </c>
      <c r="W287" s="25"/>
      <c r="X287" s="83">
        <v>0</v>
      </c>
      <c r="Y287" s="83">
        <v>0</v>
      </c>
      <c r="Z287" s="5">
        <v>0</v>
      </c>
      <c r="AA287" s="5">
        <v>0</v>
      </c>
      <c r="AF287" s="17">
        <v>485</v>
      </c>
      <c r="AG287" s="107">
        <f t="shared" si="19"/>
        <v>0.83101045296167242</v>
      </c>
      <c r="AH287" s="107">
        <f t="shared" si="20"/>
        <v>0.16898954703832758</v>
      </c>
      <c r="AK287" s="5">
        <f t="shared" si="17"/>
        <v>285</v>
      </c>
    </row>
    <row r="288" spans="1:38" hidden="1" x14ac:dyDescent="0.2">
      <c r="A288" s="46">
        <v>84</v>
      </c>
      <c r="B288" s="46">
        <f t="shared" si="14"/>
        <v>10</v>
      </c>
      <c r="C288" s="46">
        <f t="shared" si="15"/>
        <v>11</v>
      </c>
      <c r="D288" s="85">
        <v>43779</v>
      </c>
      <c r="E288" s="4" t="s">
        <v>2471</v>
      </c>
      <c r="F288" s="93" t="s">
        <v>103</v>
      </c>
      <c r="G288" s="94" t="s">
        <v>3449</v>
      </c>
      <c r="H288" s="93" t="s">
        <v>308</v>
      </c>
      <c r="I288" s="93">
        <v>0</v>
      </c>
      <c r="J288" s="93">
        <v>1</v>
      </c>
      <c r="K288" s="93" t="s">
        <v>36</v>
      </c>
      <c r="L288" s="97">
        <v>3222</v>
      </c>
      <c r="M288" s="4">
        <v>81</v>
      </c>
      <c r="O288" s="7">
        <v>3</v>
      </c>
      <c r="P288" s="7">
        <v>3</v>
      </c>
      <c r="Q288" s="7">
        <v>7</v>
      </c>
      <c r="R288" s="7">
        <v>5</v>
      </c>
      <c r="S288" s="7">
        <v>8</v>
      </c>
      <c r="T288" s="7">
        <v>8</v>
      </c>
      <c r="U288" s="7">
        <v>6</v>
      </c>
      <c r="V288" s="7">
        <v>12</v>
      </c>
      <c r="W288" s="25"/>
      <c r="X288" s="83">
        <v>2</v>
      </c>
      <c r="Y288" s="83">
        <v>2</v>
      </c>
      <c r="Z288" s="5">
        <v>0</v>
      </c>
      <c r="AA288" s="5">
        <v>0</v>
      </c>
      <c r="AB288" s="83" t="s">
        <v>4020</v>
      </c>
      <c r="AF288" s="17">
        <v>354</v>
      </c>
      <c r="AG288" s="107">
        <f t="shared" si="19"/>
        <v>0.8901303538175046</v>
      </c>
      <c r="AH288" s="107">
        <f t="shared" si="20"/>
        <v>0.1098696461824954</v>
      </c>
      <c r="AK288" s="5">
        <f t="shared" si="17"/>
        <v>286</v>
      </c>
      <c r="AL288" s="5"/>
    </row>
    <row r="289" spans="1:38" hidden="1" x14ac:dyDescent="0.2">
      <c r="A289" s="46">
        <v>85</v>
      </c>
      <c r="B289" s="46">
        <f t="shared" si="14"/>
        <v>3</v>
      </c>
      <c r="C289" s="46">
        <f t="shared" si="15"/>
        <v>10</v>
      </c>
      <c r="D289" s="85">
        <v>44107</v>
      </c>
      <c r="E289" s="4" t="s">
        <v>1324</v>
      </c>
      <c r="F289" s="93" t="s">
        <v>310</v>
      </c>
      <c r="G289" s="94" t="s">
        <v>4153</v>
      </c>
      <c r="H289" s="93" t="s">
        <v>306</v>
      </c>
      <c r="I289" s="93">
        <v>1</v>
      </c>
      <c r="J289" s="93">
        <v>0</v>
      </c>
      <c r="K289" s="93" t="s">
        <v>1296</v>
      </c>
      <c r="L289" s="157">
        <v>300</v>
      </c>
      <c r="M289" s="57" t="s">
        <v>4154</v>
      </c>
      <c r="O289" s="7">
        <v>4</v>
      </c>
      <c r="P289" s="7">
        <v>6</v>
      </c>
      <c r="Q289" s="7">
        <v>11</v>
      </c>
      <c r="R289" s="7">
        <v>5</v>
      </c>
      <c r="S289" s="7">
        <v>3</v>
      </c>
      <c r="T289" s="7">
        <v>3</v>
      </c>
      <c r="U289" s="7">
        <v>12</v>
      </c>
      <c r="V289" s="7">
        <v>12</v>
      </c>
      <c r="W289" s="25" t="s">
        <v>4166</v>
      </c>
      <c r="X289" s="83">
        <v>1</v>
      </c>
      <c r="Y289" s="83">
        <v>3</v>
      </c>
      <c r="Z289" s="5">
        <v>0</v>
      </c>
      <c r="AA289" s="5">
        <v>0</v>
      </c>
      <c r="AB289" s="83" t="s">
        <v>4156</v>
      </c>
      <c r="AF289" s="17"/>
      <c r="AG289" s="107"/>
      <c r="AH289" s="107"/>
      <c r="AK289" s="5">
        <f t="shared" si="17"/>
        <v>287</v>
      </c>
      <c r="AL289" s="5"/>
    </row>
    <row r="290" spans="1:38" hidden="1" x14ac:dyDescent="0.2">
      <c r="A290" s="46">
        <v>85</v>
      </c>
      <c r="B290" s="46">
        <f t="shared" si="14"/>
        <v>13</v>
      </c>
      <c r="C290" s="46">
        <f t="shared" si="15"/>
        <v>10</v>
      </c>
      <c r="D290" s="85">
        <v>44117</v>
      </c>
      <c r="E290" s="4" t="s">
        <v>1327</v>
      </c>
      <c r="F290" s="93" t="s">
        <v>310</v>
      </c>
      <c r="G290" s="94" t="s">
        <v>3845</v>
      </c>
      <c r="H290" s="93" t="s">
        <v>308</v>
      </c>
      <c r="I290" s="93">
        <v>0</v>
      </c>
      <c r="J290" s="93">
        <v>1</v>
      </c>
      <c r="K290" s="93" t="s">
        <v>3298</v>
      </c>
      <c r="L290" s="157"/>
      <c r="M290" s="4" t="s">
        <v>4155</v>
      </c>
      <c r="W290" s="25" t="s">
        <v>4165</v>
      </c>
      <c r="X290" s="83">
        <v>0</v>
      </c>
      <c r="Y290" s="83">
        <v>1</v>
      </c>
      <c r="Z290" s="5">
        <v>0</v>
      </c>
      <c r="AA290" s="5">
        <v>0</v>
      </c>
      <c r="AF290" s="17"/>
      <c r="AG290" s="107"/>
      <c r="AH290" s="107"/>
      <c r="AK290" s="5">
        <f t="shared" si="17"/>
        <v>288</v>
      </c>
      <c r="AL290" s="5"/>
    </row>
    <row r="291" spans="1:38" hidden="1" x14ac:dyDescent="0.2">
      <c r="A291" s="46">
        <v>86</v>
      </c>
      <c r="B291" s="46">
        <f t="shared" si="14"/>
        <v>18</v>
      </c>
      <c r="C291" s="46">
        <f t="shared" si="15"/>
        <v>9</v>
      </c>
      <c r="D291" s="85">
        <v>44457</v>
      </c>
      <c r="E291" s="4" t="s">
        <v>1324</v>
      </c>
      <c r="F291" s="93" t="s">
        <v>103</v>
      </c>
      <c r="G291" s="94" t="s">
        <v>4794</v>
      </c>
      <c r="H291" s="93" t="s">
        <v>306</v>
      </c>
      <c r="I291" s="93">
        <v>3</v>
      </c>
      <c r="J291" s="93">
        <v>0</v>
      </c>
      <c r="K291" s="93" t="s">
        <v>1296</v>
      </c>
      <c r="L291" s="97">
        <v>1648</v>
      </c>
      <c r="M291" s="92" t="s">
        <v>4797</v>
      </c>
      <c r="O291" s="7">
        <v>5</v>
      </c>
      <c r="P291" s="7">
        <v>1</v>
      </c>
      <c r="Q291" s="7">
        <v>13</v>
      </c>
      <c r="R291" s="7">
        <v>3</v>
      </c>
      <c r="S291" s="7">
        <v>3</v>
      </c>
      <c r="T291" s="7">
        <v>3</v>
      </c>
      <c r="U291" s="7">
        <v>8</v>
      </c>
      <c r="V291" s="7">
        <v>7</v>
      </c>
      <c r="W291" s="25"/>
      <c r="X291" s="83">
        <v>0</v>
      </c>
      <c r="Y291" s="83">
        <v>1</v>
      </c>
      <c r="Z291" s="5">
        <v>0</v>
      </c>
      <c r="AA291" s="5">
        <v>0</v>
      </c>
      <c r="AF291" s="17">
        <v>354</v>
      </c>
      <c r="AG291" s="107">
        <f t="shared" ref="AG291:AG297" si="21">IF(F291="H",(L291-AF291)/L291,AF291/L291)</f>
        <v>0.78519417475728159</v>
      </c>
      <c r="AH291" s="107">
        <f t="shared" ref="AH291:AH297" si="22">1-AG291</f>
        <v>0.21480582524271841</v>
      </c>
      <c r="AK291" s="5">
        <f t="shared" si="17"/>
        <v>289</v>
      </c>
    </row>
    <row r="292" spans="1:38" hidden="1" x14ac:dyDescent="0.2">
      <c r="A292" s="46">
        <v>86</v>
      </c>
      <c r="B292" s="46">
        <f t="shared" si="14"/>
        <v>2</v>
      </c>
      <c r="C292" s="46">
        <f t="shared" si="15"/>
        <v>10</v>
      </c>
      <c r="D292" s="85">
        <v>44471</v>
      </c>
      <c r="E292" s="4" t="s">
        <v>1327</v>
      </c>
      <c r="F292" s="93" t="s">
        <v>103</v>
      </c>
      <c r="G292" s="94" t="s">
        <v>2589</v>
      </c>
      <c r="H292" s="93" t="s">
        <v>306</v>
      </c>
      <c r="I292" s="93">
        <v>2</v>
      </c>
      <c r="J292" s="93">
        <v>0</v>
      </c>
      <c r="K292" s="93" t="s">
        <v>2054</v>
      </c>
      <c r="L292" s="97">
        <v>2238</v>
      </c>
      <c r="M292" s="92" t="s">
        <v>4798</v>
      </c>
      <c r="O292" s="7">
        <v>15</v>
      </c>
      <c r="P292" s="7">
        <v>3</v>
      </c>
      <c r="Q292" s="7">
        <v>4</v>
      </c>
      <c r="R292" s="7">
        <v>3</v>
      </c>
      <c r="S292" s="7">
        <v>10</v>
      </c>
      <c r="T292" s="7">
        <v>2</v>
      </c>
      <c r="U292" s="7">
        <v>12</v>
      </c>
      <c r="V292" s="7">
        <v>7</v>
      </c>
      <c r="W292" s="25"/>
      <c r="X292" s="83">
        <v>0</v>
      </c>
      <c r="Y292" s="83">
        <v>0</v>
      </c>
      <c r="Z292" s="5">
        <v>0</v>
      </c>
      <c r="AA292" s="5">
        <v>0</v>
      </c>
      <c r="AF292" s="17">
        <v>371</v>
      </c>
      <c r="AG292" s="107">
        <f t="shared" si="21"/>
        <v>0.83422698838248432</v>
      </c>
      <c r="AH292" s="107">
        <f t="shared" si="22"/>
        <v>0.16577301161751568</v>
      </c>
      <c r="AK292" s="5">
        <f t="shared" si="17"/>
        <v>290</v>
      </c>
    </row>
    <row r="293" spans="1:38" hidden="1" x14ac:dyDescent="0.2">
      <c r="A293" s="46">
        <v>86</v>
      </c>
      <c r="B293" s="46">
        <f t="shared" si="14"/>
        <v>16</v>
      </c>
      <c r="C293" s="46">
        <f t="shared" si="15"/>
        <v>10</v>
      </c>
      <c r="D293" s="85">
        <v>44485</v>
      </c>
      <c r="E293" s="4" t="s">
        <v>1791</v>
      </c>
      <c r="F293" s="93" t="s">
        <v>103</v>
      </c>
      <c r="G293" s="94" t="s">
        <v>4793</v>
      </c>
      <c r="H293" s="93" t="s">
        <v>307</v>
      </c>
      <c r="I293" s="93">
        <v>1</v>
      </c>
      <c r="J293" s="93">
        <v>1</v>
      </c>
      <c r="K293" s="93" t="s">
        <v>1296</v>
      </c>
      <c r="L293" s="97">
        <v>2258</v>
      </c>
      <c r="M293" s="92" t="s">
        <v>4799</v>
      </c>
      <c r="O293" s="7">
        <v>2</v>
      </c>
      <c r="P293" s="7">
        <v>4</v>
      </c>
      <c r="Q293" s="7">
        <v>0</v>
      </c>
      <c r="R293" s="7">
        <v>3</v>
      </c>
      <c r="S293" s="7">
        <v>7</v>
      </c>
      <c r="T293" s="7">
        <v>3</v>
      </c>
      <c r="U293" s="7">
        <v>10</v>
      </c>
      <c r="V293" s="7">
        <v>12</v>
      </c>
      <c r="W293" s="25"/>
      <c r="X293" s="83">
        <v>0</v>
      </c>
      <c r="Y293" s="83">
        <v>0</v>
      </c>
      <c r="Z293" s="5">
        <v>0</v>
      </c>
      <c r="AA293" s="5">
        <v>0</v>
      </c>
      <c r="AF293" s="17">
        <v>237</v>
      </c>
      <c r="AG293" s="107">
        <f t="shared" si="21"/>
        <v>0.89503985828166521</v>
      </c>
      <c r="AH293" s="107">
        <f t="shared" si="22"/>
        <v>0.10496014171833479</v>
      </c>
      <c r="AK293" s="5">
        <f t="shared" si="17"/>
        <v>291</v>
      </c>
    </row>
    <row r="294" spans="1:38" hidden="1" x14ac:dyDescent="0.2">
      <c r="A294" s="46">
        <v>86</v>
      </c>
      <c r="B294" s="46">
        <f t="shared" si="14"/>
        <v>19</v>
      </c>
      <c r="C294" s="46">
        <f t="shared" si="15"/>
        <v>10</v>
      </c>
      <c r="D294" s="85">
        <v>44488</v>
      </c>
      <c r="E294" s="4" t="s">
        <v>1282</v>
      </c>
      <c r="F294" s="93" t="s">
        <v>310</v>
      </c>
      <c r="G294" s="94" t="s">
        <v>4795</v>
      </c>
      <c r="H294" s="93" t="s">
        <v>306</v>
      </c>
      <c r="I294" s="93">
        <v>3</v>
      </c>
      <c r="J294" s="93">
        <v>1</v>
      </c>
      <c r="K294" s="93" t="s">
        <v>2054</v>
      </c>
      <c r="L294" s="97">
        <v>1637</v>
      </c>
      <c r="M294" s="4" t="s">
        <v>4800</v>
      </c>
      <c r="O294" s="7">
        <v>4</v>
      </c>
      <c r="P294" s="7">
        <v>3</v>
      </c>
      <c r="Q294" s="7">
        <v>3</v>
      </c>
      <c r="R294" s="7">
        <v>3</v>
      </c>
      <c r="S294" s="7">
        <v>3</v>
      </c>
      <c r="T294" s="7">
        <v>8</v>
      </c>
      <c r="U294" s="7">
        <v>14</v>
      </c>
      <c r="V294" s="7">
        <v>11</v>
      </c>
      <c r="W294" s="25"/>
      <c r="X294" s="83">
        <v>1</v>
      </c>
      <c r="Y294" s="83">
        <v>2</v>
      </c>
      <c r="Z294" s="5">
        <v>0</v>
      </c>
      <c r="AA294" s="5">
        <v>0</v>
      </c>
      <c r="AB294" s="83" t="s">
        <v>3746</v>
      </c>
      <c r="AF294" s="17">
        <v>250</v>
      </c>
      <c r="AG294" s="107">
        <f t="shared" si="21"/>
        <v>0.15271838729383017</v>
      </c>
      <c r="AH294" s="107">
        <f t="shared" si="22"/>
        <v>0.84728161270616986</v>
      </c>
      <c r="AI294" s="5" t="s">
        <v>4970</v>
      </c>
      <c r="AK294" s="5">
        <f t="shared" si="17"/>
        <v>292</v>
      </c>
      <c r="AL294" s="5"/>
    </row>
    <row r="295" spans="1:38" hidden="1" x14ac:dyDescent="0.2">
      <c r="A295" s="46">
        <v>86</v>
      </c>
      <c r="B295" s="46">
        <f t="shared" si="14"/>
        <v>6</v>
      </c>
      <c r="C295" s="46">
        <f t="shared" si="15"/>
        <v>11</v>
      </c>
      <c r="D295" s="85">
        <v>44506</v>
      </c>
      <c r="E295" s="4" t="s">
        <v>2471</v>
      </c>
      <c r="F295" s="93" t="s">
        <v>103</v>
      </c>
      <c r="G295" s="94" t="s">
        <v>4796</v>
      </c>
      <c r="H295" s="93" t="s">
        <v>308</v>
      </c>
      <c r="I295" s="93">
        <v>0</v>
      </c>
      <c r="J295" s="93">
        <v>1</v>
      </c>
      <c r="K295" s="93" t="s">
        <v>36</v>
      </c>
      <c r="L295" s="97">
        <v>3791</v>
      </c>
      <c r="M295" s="4">
        <v>84</v>
      </c>
      <c r="O295" s="7">
        <v>3</v>
      </c>
      <c r="P295" s="7">
        <v>7</v>
      </c>
      <c r="Q295" s="7">
        <v>6</v>
      </c>
      <c r="R295" s="7">
        <v>7</v>
      </c>
      <c r="S295" s="7">
        <v>1</v>
      </c>
      <c r="T295" s="7">
        <v>7</v>
      </c>
      <c r="U295" s="7">
        <v>9</v>
      </c>
      <c r="V295" s="7">
        <v>9</v>
      </c>
      <c r="W295" s="25"/>
      <c r="X295" s="83">
        <v>0</v>
      </c>
      <c r="Y295" s="83">
        <v>0</v>
      </c>
      <c r="Z295" s="5">
        <v>0</v>
      </c>
      <c r="AA295" s="5">
        <v>0</v>
      </c>
      <c r="AF295" s="20">
        <v>1050</v>
      </c>
      <c r="AG295" s="107">
        <f t="shared" si="21"/>
        <v>0.72302822474281192</v>
      </c>
      <c r="AH295" s="107">
        <f t="shared" si="22"/>
        <v>0.27697177525718808</v>
      </c>
      <c r="AK295" s="5">
        <f t="shared" si="17"/>
        <v>293</v>
      </c>
      <c r="AL295" s="5"/>
    </row>
    <row r="296" spans="1:38" hidden="1" x14ac:dyDescent="0.2">
      <c r="A296" s="46">
        <v>87</v>
      </c>
      <c r="B296" s="46">
        <f t="shared" si="14"/>
        <v>15</v>
      </c>
      <c r="C296" s="46">
        <f t="shared" si="15"/>
        <v>10</v>
      </c>
      <c r="D296" s="85">
        <v>44849</v>
      </c>
      <c r="E296" s="4" t="s">
        <v>1791</v>
      </c>
      <c r="F296" s="93" t="s">
        <v>310</v>
      </c>
      <c r="G296" s="94" t="s">
        <v>2907</v>
      </c>
      <c r="H296" s="93" t="s">
        <v>306</v>
      </c>
      <c r="I296" s="93">
        <v>2</v>
      </c>
      <c r="J296" s="93">
        <v>1</v>
      </c>
      <c r="K296" s="93" t="s">
        <v>1296</v>
      </c>
      <c r="L296" s="97">
        <v>2069</v>
      </c>
      <c r="M296" s="92" t="s">
        <v>4933</v>
      </c>
      <c r="O296" s="7">
        <v>3</v>
      </c>
      <c r="P296" s="7">
        <v>3</v>
      </c>
      <c r="Q296" s="7">
        <v>5</v>
      </c>
      <c r="R296" s="7">
        <v>6</v>
      </c>
      <c r="S296" s="7">
        <v>1</v>
      </c>
      <c r="T296" s="7">
        <v>4</v>
      </c>
      <c r="U296" s="7">
        <v>9</v>
      </c>
      <c r="V296" s="7">
        <v>7</v>
      </c>
      <c r="W296" s="25"/>
      <c r="X296" s="83">
        <v>3</v>
      </c>
      <c r="Y296" s="83">
        <v>3</v>
      </c>
      <c r="Z296" s="5">
        <v>0</v>
      </c>
      <c r="AA296" s="5">
        <v>0</v>
      </c>
      <c r="AB296" s="83" t="s">
        <v>4934</v>
      </c>
      <c r="AF296" s="140">
        <v>450</v>
      </c>
      <c r="AG296" s="107">
        <f t="shared" si="21"/>
        <v>0.21749637506041566</v>
      </c>
      <c r="AH296" s="107">
        <f t="shared" si="22"/>
        <v>0.78250362493958436</v>
      </c>
      <c r="AK296" s="5">
        <f t="shared" si="17"/>
        <v>294</v>
      </c>
      <c r="AL296" s="5"/>
    </row>
    <row r="297" spans="1:38" hidden="1" x14ac:dyDescent="0.2">
      <c r="A297" s="46">
        <v>87</v>
      </c>
      <c r="B297" s="46">
        <f t="shared" si="14"/>
        <v>5</v>
      </c>
      <c r="C297" s="46">
        <f t="shared" si="15"/>
        <v>11</v>
      </c>
      <c r="D297" s="85">
        <v>44870</v>
      </c>
      <c r="E297" s="4" t="s">
        <v>2471</v>
      </c>
      <c r="F297" s="93" t="s">
        <v>310</v>
      </c>
      <c r="G297" s="94" t="s">
        <v>193</v>
      </c>
      <c r="H297" s="93" t="s">
        <v>308</v>
      </c>
      <c r="I297" s="93">
        <v>1</v>
      </c>
      <c r="J297" s="93">
        <v>2</v>
      </c>
      <c r="K297" s="96" t="s">
        <v>2991</v>
      </c>
      <c r="L297" s="97">
        <v>3837</v>
      </c>
      <c r="M297" s="4" t="s">
        <v>4932</v>
      </c>
      <c r="O297" s="7">
        <v>3</v>
      </c>
      <c r="P297" s="7">
        <v>8</v>
      </c>
      <c r="Q297" s="7">
        <v>2</v>
      </c>
      <c r="R297" s="7">
        <v>4</v>
      </c>
      <c r="S297" s="7">
        <v>2</v>
      </c>
      <c r="T297" s="7">
        <v>3</v>
      </c>
      <c r="U297" s="7">
        <v>3</v>
      </c>
      <c r="V297" s="7">
        <v>3</v>
      </c>
      <c r="W297" s="25"/>
      <c r="X297" s="83">
        <v>0</v>
      </c>
      <c r="Y297" s="83">
        <v>0</v>
      </c>
      <c r="Z297" s="5">
        <v>0</v>
      </c>
      <c r="AA297" s="5">
        <v>0</v>
      </c>
      <c r="AF297" s="17">
        <v>540</v>
      </c>
      <c r="AG297" s="107">
        <f t="shared" si="21"/>
        <v>0.14073494917904614</v>
      </c>
      <c r="AH297" s="107">
        <f t="shared" si="22"/>
        <v>0.85926505082095384</v>
      </c>
      <c r="AK297" s="5">
        <f t="shared" si="17"/>
        <v>295</v>
      </c>
      <c r="AL297" s="5"/>
    </row>
    <row r="298" spans="1:38" hidden="1" x14ac:dyDescent="0.2">
      <c r="A298" s="46">
        <v>88</v>
      </c>
      <c r="B298" s="46">
        <f t="shared" si="14"/>
        <v>14</v>
      </c>
      <c r="C298" s="46">
        <f t="shared" si="15"/>
        <v>10</v>
      </c>
      <c r="D298" s="85">
        <v>45213</v>
      </c>
      <c r="E298" s="4" t="s">
        <v>1791</v>
      </c>
      <c r="F298" s="93" t="s">
        <v>103</v>
      </c>
      <c r="G298" s="94" t="s">
        <v>5049</v>
      </c>
      <c r="H298" s="93" t="s">
        <v>307</v>
      </c>
      <c r="I298" s="93">
        <v>0</v>
      </c>
      <c r="J298" s="93">
        <v>0</v>
      </c>
      <c r="K298" s="93" t="s">
        <v>36</v>
      </c>
      <c r="L298" s="97">
        <v>1867</v>
      </c>
      <c r="M298" s="92"/>
      <c r="W298" s="25"/>
      <c r="X298" s="83">
        <v>2</v>
      </c>
      <c r="Y298" s="83">
        <v>0</v>
      </c>
      <c r="Z298" s="5">
        <v>0</v>
      </c>
      <c r="AA298" s="5">
        <v>0</v>
      </c>
      <c r="AB298" s="83" t="s">
        <v>5050</v>
      </c>
      <c r="AF298" s="17">
        <v>101</v>
      </c>
      <c r="AG298" s="107">
        <f t="shared" ref="AG298" si="23">IF(F298="H",(L298-AF298)/L298,AF298/L298)</f>
        <v>0.94590251740760578</v>
      </c>
      <c r="AH298" s="107">
        <f t="shared" ref="AH298" si="24">1-AG298</f>
        <v>5.4097482592394219E-2</v>
      </c>
      <c r="AK298" s="5">
        <f t="shared" si="17"/>
        <v>296</v>
      </c>
      <c r="AL298" s="5"/>
    </row>
    <row r="299" spans="1:38" hidden="1" x14ac:dyDescent="0.2">
      <c r="A299" s="46">
        <v>88</v>
      </c>
      <c r="B299" s="46">
        <f t="shared" si="14"/>
        <v>17</v>
      </c>
      <c r="C299" s="46">
        <f t="shared" si="15"/>
        <v>10</v>
      </c>
      <c r="D299" s="85">
        <v>45216</v>
      </c>
      <c r="E299" s="4" t="s">
        <v>1282</v>
      </c>
      <c r="F299" s="93" t="s">
        <v>310</v>
      </c>
      <c r="G299" s="94" t="s">
        <v>5051</v>
      </c>
      <c r="H299" s="93" t="s">
        <v>306</v>
      </c>
      <c r="I299" s="93">
        <v>1</v>
      </c>
      <c r="J299" s="93">
        <v>0</v>
      </c>
      <c r="K299" s="93" t="s">
        <v>36</v>
      </c>
      <c r="L299" s="97">
        <v>604</v>
      </c>
      <c r="M299" s="57" t="s">
        <v>5052</v>
      </c>
      <c r="O299" s="7">
        <v>3</v>
      </c>
      <c r="P299" s="7">
        <v>3</v>
      </c>
      <c r="Q299" s="7">
        <v>8</v>
      </c>
      <c r="R299" s="7">
        <v>3</v>
      </c>
      <c r="S299" s="7">
        <v>6</v>
      </c>
      <c r="T299" s="7">
        <v>5</v>
      </c>
      <c r="U299" s="7">
        <v>7</v>
      </c>
      <c r="V299" s="7">
        <v>8</v>
      </c>
      <c r="W299" s="25"/>
      <c r="X299" s="83">
        <v>1</v>
      </c>
      <c r="Y299" s="83">
        <v>0</v>
      </c>
      <c r="Z299" s="5">
        <v>0</v>
      </c>
      <c r="AA299" s="5">
        <v>0</v>
      </c>
      <c r="AB299" s="83" t="s">
        <v>5053</v>
      </c>
      <c r="AF299" s="140">
        <v>180</v>
      </c>
      <c r="AG299" s="107">
        <f t="shared" ref="AG299" si="25">IF(F299="H",(L299-AF299)/L299,AF299/L299)</f>
        <v>0.29801324503311261</v>
      </c>
      <c r="AH299" s="107">
        <f t="shared" ref="AH299" si="26">1-AG299</f>
        <v>0.70198675496688745</v>
      </c>
      <c r="AK299" s="5">
        <f t="shared" si="17"/>
        <v>297</v>
      </c>
      <c r="AL299" s="5"/>
    </row>
    <row r="300" spans="1:38" hidden="1" x14ac:dyDescent="0.2">
      <c r="A300" s="46">
        <v>88</v>
      </c>
      <c r="B300" s="46">
        <f t="shared" si="14"/>
        <v>4</v>
      </c>
      <c r="C300" s="46">
        <f t="shared" si="15"/>
        <v>11</v>
      </c>
      <c r="D300" s="85">
        <v>45234</v>
      </c>
      <c r="E300" s="4" t="s">
        <v>2471</v>
      </c>
      <c r="F300" s="93" t="s">
        <v>310</v>
      </c>
      <c r="G300" s="94" t="s">
        <v>3576</v>
      </c>
      <c r="H300" s="93" t="s">
        <v>307</v>
      </c>
      <c r="I300" s="93">
        <v>0</v>
      </c>
      <c r="J300" s="93">
        <v>0</v>
      </c>
      <c r="K300" s="93" t="s">
        <v>36</v>
      </c>
      <c r="L300" s="97">
        <v>3329</v>
      </c>
      <c r="M300" s="4"/>
      <c r="O300" s="7">
        <v>2</v>
      </c>
      <c r="P300" s="7">
        <v>4</v>
      </c>
      <c r="Q300" s="7">
        <v>5</v>
      </c>
      <c r="R300" s="7">
        <v>5</v>
      </c>
      <c r="S300" s="7">
        <v>5</v>
      </c>
      <c r="T300" s="7">
        <v>5</v>
      </c>
      <c r="U300" s="7">
        <v>5</v>
      </c>
      <c r="V300" s="7">
        <v>10</v>
      </c>
      <c r="W300" s="25"/>
      <c r="X300" s="83">
        <v>1</v>
      </c>
      <c r="Y300" s="83">
        <v>0</v>
      </c>
      <c r="Z300" s="5">
        <v>0</v>
      </c>
      <c r="AA300" s="5">
        <v>0</v>
      </c>
      <c r="AB300" s="83" t="s">
        <v>5063</v>
      </c>
      <c r="AF300" s="203">
        <v>450</v>
      </c>
      <c r="AG300" s="107">
        <f t="shared" ref="AG300:AG302" si="27">IF(F300="H",(L300-AF300)/L300,AF300/L300)</f>
        <v>0.13517572844698109</v>
      </c>
      <c r="AH300" s="107">
        <f t="shared" ref="AH300:AH302" si="28">1-AG300</f>
        <v>0.86482427155301889</v>
      </c>
      <c r="AK300" s="5">
        <f t="shared" si="17"/>
        <v>298</v>
      </c>
      <c r="AL300" s="5"/>
    </row>
    <row r="301" spans="1:38" hidden="1" x14ac:dyDescent="0.2">
      <c r="A301" s="46">
        <v>88</v>
      </c>
      <c r="B301" s="46">
        <f t="shared" si="14"/>
        <v>14</v>
      </c>
      <c r="C301" s="46">
        <f t="shared" si="15"/>
        <v>11</v>
      </c>
      <c r="D301" s="85">
        <v>45244</v>
      </c>
      <c r="E301" s="4" t="s">
        <v>5062</v>
      </c>
      <c r="F301" s="93" t="s">
        <v>103</v>
      </c>
      <c r="G301" s="94" t="s">
        <v>2386</v>
      </c>
      <c r="H301" s="93" t="s">
        <v>306</v>
      </c>
      <c r="I301" s="93">
        <v>2</v>
      </c>
      <c r="J301" s="93">
        <v>1</v>
      </c>
      <c r="K301" s="93" t="s">
        <v>1296</v>
      </c>
      <c r="L301" s="97">
        <v>3850</v>
      </c>
      <c r="M301" s="57" t="s">
        <v>5070</v>
      </c>
      <c r="O301" s="7">
        <v>3</v>
      </c>
      <c r="P301" s="7">
        <v>5</v>
      </c>
      <c r="Q301" s="7">
        <v>8</v>
      </c>
      <c r="R301" s="7">
        <v>7</v>
      </c>
      <c r="S301" s="7">
        <v>6</v>
      </c>
      <c r="T301" s="7">
        <v>5</v>
      </c>
      <c r="U301" s="7">
        <v>3</v>
      </c>
      <c r="V301" s="7">
        <v>14</v>
      </c>
      <c r="W301" s="25"/>
      <c r="X301" s="83">
        <v>3</v>
      </c>
      <c r="Y301" s="83">
        <v>2</v>
      </c>
      <c r="Z301" s="5">
        <v>0</v>
      </c>
      <c r="AA301" s="5">
        <v>0</v>
      </c>
      <c r="AB301" s="83" t="s">
        <v>5071</v>
      </c>
      <c r="AF301" s="17">
        <v>755</v>
      </c>
      <c r="AG301" s="107">
        <f t="shared" si="27"/>
        <v>0.80389610389610389</v>
      </c>
      <c r="AH301" s="107">
        <f t="shared" si="28"/>
        <v>0.19610389610389611</v>
      </c>
      <c r="AK301" s="5">
        <f t="shared" si="17"/>
        <v>299</v>
      </c>
      <c r="AL301" s="5"/>
    </row>
    <row r="302" spans="1:38" hidden="1" x14ac:dyDescent="0.2">
      <c r="A302" s="46">
        <v>88</v>
      </c>
      <c r="B302" s="46">
        <f t="shared" si="14"/>
        <v>1</v>
      </c>
      <c r="C302" s="46">
        <f t="shared" si="15"/>
        <v>12</v>
      </c>
      <c r="D302" s="85">
        <v>45261</v>
      </c>
      <c r="E302" s="4" t="s">
        <v>2474</v>
      </c>
      <c r="F302" s="93" t="s">
        <v>103</v>
      </c>
      <c r="G302" s="94" t="s">
        <v>815</v>
      </c>
      <c r="H302" s="93" t="s">
        <v>308</v>
      </c>
      <c r="I302" s="93">
        <v>0</v>
      </c>
      <c r="J302" s="93">
        <v>1</v>
      </c>
      <c r="K302" s="93" t="s">
        <v>36</v>
      </c>
      <c r="L302" s="97">
        <v>6613</v>
      </c>
      <c r="M302" s="4">
        <v>60</v>
      </c>
      <c r="O302" s="7">
        <v>1</v>
      </c>
      <c r="P302" s="7">
        <v>6</v>
      </c>
      <c r="Q302" s="7">
        <v>3</v>
      </c>
      <c r="R302" s="7">
        <v>5</v>
      </c>
      <c r="S302" s="7">
        <v>3</v>
      </c>
      <c r="T302" s="7">
        <v>2</v>
      </c>
      <c r="U302" s="7">
        <v>5</v>
      </c>
      <c r="V302" s="7">
        <v>11</v>
      </c>
      <c r="W302" s="25" t="s">
        <v>5080</v>
      </c>
      <c r="X302" s="83">
        <v>3</v>
      </c>
      <c r="Y302" s="83">
        <v>0</v>
      </c>
      <c r="Z302" s="5">
        <v>0</v>
      </c>
      <c r="AA302" s="5">
        <v>0</v>
      </c>
      <c r="AB302" s="83" t="s">
        <v>5081</v>
      </c>
      <c r="AF302" s="17">
        <v>1172</v>
      </c>
      <c r="AG302" s="107">
        <f t="shared" si="27"/>
        <v>0.82277332526841074</v>
      </c>
      <c r="AH302" s="107">
        <f t="shared" si="28"/>
        <v>0.17722667473158926</v>
      </c>
      <c r="AK302" s="5">
        <f t="shared" si="17"/>
        <v>300</v>
      </c>
      <c r="AL302" s="5"/>
    </row>
    <row r="303" spans="1:38" hidden="1" x14ac:dyDescent="0.2">
      <c r="A303" s="46">
        <v>89</v>
      </c>
      <c r="B303" s="46">
        <f t="shared" si="14"/>
        <v>12</v>
      </c>
      <c r="C303" s="46">
        <f t="shared" si="15"/>
        <v>10</v>
      </c>
      <c r="D303" s="85">
        <v>45577</v>
      </c>
      <c r="E303" s="4" t="s">
        <v>1791</v>
      </c>
      <c r="F303" s="93" t="s">
        <v>310</v>
      </c>
      <c r="G303" s="94" t="s">
        <v>5198</v>
      </c>
      <c r="H303" s="93" t="s">
        <v>306</v>
      </c>
      <c r="I303" s="93">
        <v>3</v>
      </c>
      <c r="J303" s="93">
        <v>1</v>
      </c>
      <c r="K303" s="93" t="s">
        <v>2057</v>
      </c>
      <c r="L303" s="97">
        <v>1180</v>
      </c>
      <c r="M303" s="92" t="s">
        <v>5199</v>
      </c>
      <c r="O303" s="7">
        <v>5</v>
      </c>
      <c r="P303" s="7">
        <v>3</v>
      </c>
      <c r="Q303" s="7">
        <v>4</v>
      </c>
      <c r="R303" s="7">
        <v>2</v>
      </c>
      <c r="S303" s="7">
        <v>6</v>
      </c>
      <c r="T303" s="7">
        <v>0</v>
      </c>
      <c r="U303" s="7">
        <v>12</v>
      </c>
      <c r="V303" s="7">
        <v>8</v>
      </c>
      <c r="W303" s="25"/>
      <c r="X303" s="83">
        <v>1</v>
      </c>
      <c r="Y303" s="83">
        <v>4</v>
      </c>
      <c r="Z303" s="5">
        <v>0</v>
      </c>
      <c r="AA303" s="5">
        <v>0</v>
      </c>
      <c r="AB303" s="83" t="s">
        <v>5200</v>
      </c>
      <c r="AF303" s="203">
        <v>320</v>
      </c>
      <c r="AG303" s="107">
        <f t="shared" ref="AG303" si="29">IF(F303="H",(L303-AF303)/L303,AF303/L303)</f>
        <v>0.2711864406779661</v>
      </c>
      <c r="AH303" s="107">
        <f t="shared" ref="AH303" si="30">1-AG303</f>
        <v>0.72881355932203395</v>
      </c>
      <c r="AK303" s="5">
        <f t="shared" si="17"/>
        <v>301</v>
      </c>
      <c r="AL303" s="5"/>
    </row>
    <row r="304" spans="1:38" hidden="1" x14ac:dyDescent="0.2">
      <c r="A304" s="46">
        <v>89</v>
      </c>
      <c r="B304" s="46">
        <f t="shared" si="14"/>
        <v>2</v>
      </c>
      <c r="C304" s="46">
        <f t="shared" si="15"/>
        <v>11</v>
      </c>
      <c r="D304" s="85">
        <v>45598</v>
      </c>
      <c r="E304" s="4" t="s">
        <v>2471</v>
      </c>
      <c r="F304" s="93" t="s">
        <v>310</v>
      </c>
      <c r="G304" s="94" t="s">
        <v>2007</v>
      </c>
      <c r="H304" s="93"/>
      <c r="I304" s="93"/>
      <c r="J304" s="93"/>
      <c r="K304" s="93"/>
      <c r="L304" s="97"/>
      <c r="M304" s="92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107" t="e">
        <f t="shared" ref="AG304" si="31">IF(F304="H",(L304-AF304)/L304,AF304/L304)</f>
        <v>#DIV/0!</v>
      </c>
      <c r="AH304" s="107" t="e">
        <f t="shared" ref="AH304" si="32">1-AG304</f>
        <v>#DIV/0!</v>
      </c>
      <c r="AK304" s="5">
        <f t="shared" si="17"/>
        <v>302</v>
      </c>
      <c r="AL304" s="5"/>
    </row>
    <row r="305" spans="1:37" hidden="1" x14ac:dyDescent="0.2">
      <c r="D305" s="85"/>
      <c r="E305" s="4"/>
      <c r="F305" s="93"/>
      <c r="G305" s="94"/>
      <c r="H305" s="93"/>
      <c r="I305" s="93"/>
      <c r="J305" s="93"/>
      <c r="K305" s="93"/>
      <c r="L305" s="97"/>
      <c r="M305" s="92"/>
      <c r="W305" s="25"/>
    </row>
    <row r="306" spans="1:37" hidden="1" x14ac:dyDescent="0.2">
      <c r="A306" s="136" t="s">
        <v>4095</v>
      </c>
      <c r="B306" s="136"/>
      <c r="C306" s="136"/>
      <c r="D306" s="136"/>
      <c r="E306" s="136"/>
      <c r="F306" s="93"/>
      <c r="G306" s="94"/>
      <c r="H306" s="93"/>
      <c r="I306" s="93"/>
      <c r="J306" s="93"/>
      <c r="K306" s="93"/>
      <c r="L306" s="97"/>
      <c r="M306" s="92"/>
      <c r="W306" s="25"/>
    </row>
    <row r="307" spans="1:37" hidden="1" x14ac:dyDescent="0.2">
      <c r="A307" s="46">
        <v>25</v>
      </c>
      <c r="D307" s="85">
        <v>22199</v>
      </c>
      <c r="E307" s="4" t="s">
        <v>1929</v>
      </c>
      <c r="F307" s="93" t="s">
        <v>103</v>
      </c>
      <c r="G307" s="94" t="s">
        <v>1930</v>
      </c>
      <c r="H307" s="93" t="s">
        <v>308</v>
      </c>
      <c r="I307" s="93">
        <v>1</v>
      </c>
      <c r="J307" s="93">
        <v>2</v>
      </c>
      <c r="K307" s="93"/>
      <c r="L307" s="97">
        <v>10933</v>
      </c>
      <c r="M307" s="94" t="s">
        <v>1907</v>
      </c>
      <c r="W307" s="25"/>
      <c r="AK307" s="5">
        <v>1</v>
      </c>
    </row>
    <row r="308" spans="1:37" hidden="1" x14ac:dyDescent="0.2">
      <c r="A308" s="46">
        <v>26</v>
      </c>
      <c r="D308" s="85">
        <v>22537</v>
      </c>
      <c r="E308" s="4" t="s">
        <v>1929</v>
      </c>
      <c r="F308" s="93" t="s">
        <v>103</v>
      </c>
      <c r="G308" s="94" t="s">
        <v>1931</v>
      </c>
      <c r="H308" s="93" t="s">
        <v>306</v>
      </c>
      <c r="I308" s="93">
        <v>3</v>
      </c>
      <c r="J308" s="93">
        <v>0</v>
      </c>
      <c r="K308" s="93"/>
      <c r="L308" s="97">
        <v>8379</v>
      </c>
      <c r="M308" s="94" t="s">
        <v>1932</v>
      </c>
      <c r="W308" s="25"/>
      <c r="AK308" s="5">
        <f t="shared" ref="AK308:AK370" si="33">AK307+1</f>
        <v>2</v>
      </c>
    </row>
    <row r="309" spans="1:37" hidden="1" x14ac:dyDescent="0.2">
      <c r="A309" s="46">
        <v>26</v>
      </c>
      <c r="D309" s="85">
        <v>22563</v>
      </c>
      <c r="E309" s="4" t="s">
        <v>1933</v>
      </c>
      <c r="F309" s="93" t="s">
        <v>103</v>
      </c>
      <c r="G309" s="94" t="s">
        <v>2212</v>
      </c>
      <c r="H309" s="93" t="s">
        <v>306</v>
      </c>
      <c r="I309" s="93">
        <v>2</v>
      </c>
      <c r="J309" s="93">
        <v>1</v>
      </c>
      <c r="K309" s="93"/>
      <c r="L309" s="97">
        <v>13273</v>
      </c>
      <c r="M309" s="94" t="s">
        <v>247</v>
      </c>
      <c r="W309" s="25"/>
      <c r="AK309" s="5">
        <f t="shared" si="33"/>
        <v>3</v>
      </c>
    </row>
    <row r="310" spans="1:37" hidden="1" x14ac:dyDescent="0.2">
      <c r="A310" s="46">
        <v>26</v>
      </c>
      <c r="D310" s="85">
        <v>22600</v>
      </c>
      <c r="E310" s="4" t="s">
        <v>248</v>
      </c>
      <c r="F310" s="50" t="s">
        <v>103</v>
      </c>
      <c r="G310" s="7" t="s">
        <v>461</v>
      </c>
      <c r="H310" s="50" t="s">
        <v>307</v>
      </c>
      <c r="I310" s="50">
        <v>1</v>
      </c>
      <c r="J310" s="50">
        <v>1</v>
      </c>
      <c r="L310" s="10">
        <v>8504</v>
      </c>
      <c r="M310" s="7" t="s">
        <v>2446</v>
      </c>
      <c r="W310" s="25"/>
      <c r="AK310" s="5">
        <f t="shared" si="33"/>
        <v>4</v>
      </c>
    </row>
    <row r="311" spans="1:37" hidden="1" x14ac:dyDescent="0.2">
      <c r="A311" s="46">
        <v>26</v>
      </c>
      <c r="D311" s="85">
        <v>22606</v>
      </c>
      <c r="E311" s="4" t="s">
        <v>249</v>
      </c>
      <c r="F311" s="50" t="s">
        <v>310</v>
      </c>
      <c r="G311" s="7" t="s">
        <v>463</v>
      </c>
      <c r="H311" s="50" t="s">
        <v>307</v>
      </c>
      <c r="I311" s="50">
        <v>2</v>
      </c>
      <c r="J311" s="50">
        <v>2</v>
      </c>
      <c r="L311" s="10">
        <v>7095</v>
      </c>
      <c r="M311" s="7" t="s">
        <v>247</v>
      </c>
      <c r="W311" s="25" t="s">
        <v>1046</v>
      </c>
      <c r="AK311" s="5">
        <f t="shared" si="33"/>
        <v>5</v>
      </c>
    </row>
    <row r="312" spans="1:37" hidden="1" x14ac:dyDescent="0.2">
      <c r="A312" s="46">
        <v>26</v>
      </c>
      <c r="D312" s="85">
        <v>22619</v>
      </c>
      <c r="E312" s="4" t="s">
        <v>250</v>
      </c>
      <c r="F312" s="50" t="s">
        <v>103</v>
      </c>
      <c r="G312" s="7" t="s">
        <v>461</v>
      </c>
      <c r="H312" s="50" t="s">
        <v>306</v>
      </c>
      <c r="I312" s="50">
        <v>3</v>
      </c>
      <c r="J312" s="50">
        <v>2</v>
      </c>
      <c r="L312" s="10">
        <v>7019</v>
      </c>
      <c r="M312" s="7" t="s">
        <v>251</v>
      </c>
      <c r="W312" s="25"/>
      <c r="AK312" s="5">
        <f t="shared" si="33"/>
        <v>6</v>
      </c>
    </row>
    <row r="313" spans="1:37" hidden="1" x14ac:dyDescent="0.2">
      <c r="A313" s="46">
        <v>26</v>
      </c>
      <c r="D313" s="85">
        <v>22628</v>
      </c>
      <c r="E313" s="4" t="s">
        <v>252</v>
      </c>
      <c r="F313" s="50" t="s">
        <v>103</v>
      </c>
      <c r="G313" s="7" t="s">
        <v>118</v>
      </c>
      <c r="H313" s="50" t="s">
        <v>306</v>
      </c>
      <c r="I313" s="50">
        <v>1</v>
      </c>
      <c r="J313" s="50">
        <v>0</v>
      </c>
      <c r="L313" s="10">
        <v>8709</v>
      </c>
      <c r="M313" s="7" t="s">
        <v>3289</v>
      </c>
      <c r="W313" s="25"/>
      <c r="AK313" s="5">
        <f t="shared" si="33"/>
        <v>7</v>
      </c>
    </row>
    <row r="314" spans="1:37" hidden="1" x14ac:dyDescent="0.2">
      <c r="A314" s="46">
        <v>26</v>
      </c>
      <c r="D314" s="85">
        <v>22684</v>
      </c>
      <c r="E314" s="4" t="s">
        <v>253</v>
      </c>
      <c r="F314" s="50" t="s">
        <v>310</v>
      </c>
      <c r="G314" s="7" t="s">
        <v>2348</v>
      </c>
      <c r="H314" s="50" t="s">
        <v>308</v>
      </c>
      <c r="I314" s="50">
        <v>1</v>
      </c>
      <c r="J314" s="50">
        <v>2</v>
      </c>
      <c r="L314" s="10">
        <v>7312</v>
      </c>
      <c r="M314" s="7" t="s">
        <v>254</v>
      </c>
      <c r="W314" s="25"/>
      <c r="AK314" s="5">
        <f t="shared" si="33"/>
        <v>8</v>
      </c>
    </row>
    <row r="315" spans="1:37" hidden="1" x14ac:dyDescent="0.2">
      <c r="A315" s="46">
        <v>27</v>
      </c>
      <c r="D315" s="85">
        <v>22894</v>
      </c>
      <c r="E315" s="4" t="s">
        <v>1929</v>
      </c>
      <c r="F315" s="50" t="s">
        <v>103</v>
      </c>
      <c r="G315" s="7" t="s">
        <v>2571</v>
      </c>
      <c r="H315" s="50" t="s">
        <v>307</v>
      </c>
      <c r="I315" s="50">
        <v>2</v>
      </c>
      <c r="J315" s="50">
        <v>2</v>
      </c>
      <c r="L315" s="10">
        <v>6756</v>
      </c>
      <c r="M315" s="7" t="s">
        <v>255</v>
      </c>
      <c r="W315" s="25"/>
      <c r="AK315" s="5">
        <f t="shared" si="33"/>
        <v>9</v>
      </c>
    </row>
    <row r="316" spans="1:37" hidden="1" x14ac:dyDescent="0.2">
      <c r="A316" s="46">
        <v>27</v>
      </c>
      <c r="D316" s="85">
        <v>22908</v>
      </c>
      <c r="E316" s="4" t="s">
        <v>256</v>
      </c>
      <c r="F316" s="50" t="s">
        <v>310</v>
      </c>
      <c r="G316" s="7" t="s">
        <v>660</v>
      </c>
      <c r="H316" s="50" t="s">
        <v>308</v>
      </c>
      <c r="I316" s="50">
        <v>0</v>
      </c>
      <c r="J316" s="50">
        <v>2</v>
      </c>
      <c r="L316" s="10">
        <v>4790</v>
      </c>
      <c r="W316" s="25"/>
      <c r="AK316" s="5">
        <f t="shared" si="33"/>
        <v>10</v>
      </c>
    </row>
    <row r="317" spans="1:37" hidden="1" x14ac:dyDescent="0.2">
      <c r="A317" s="46">
        <v>28</v>
      </c>
      <c r="D317" s="85">
        <v>23258</v>
      </c>
      <c r="E317" s="4" t="s">
        <v>1929</v>
      </c>
      <c r="F317" s="50" t="s">
        <v>310</v>
      </c>
      <c r="G317" s="7" t="s">
        <v>1632</v>
      </c>
      <c r="H317" s="50" t="s">
        <v>307</v>
      </c>
      <c r="I317" s="50">
        <v>0</v>
      </c>
      <c r="J317" s="50">
        <v>0</v>
      </c>
      <c r="L317" s="10">
        <v>8020</v>
      </c>
      <c r="W317" s="25"/>
      <c r="AK317" s="5">
        <f t="shared" si="33"/>
        <v>11</v>
      </c>
    </row>
    <row r="318" spans="1:37" hidden="1" x14ac:dyDescent="0.2">
      <c r="A318" s="46">
        <v>28</v>
      </c>
      <c r="D318" s="85">
        <v>23277</v>
      </c>
      <c r="E318" s="4" t="s">
        <v>256</v>
      </c>
      <c r="F318" s="50" t="s">
        <v>103</v>
      </c>
      <c r="G318" s="7" t="s">
        <v>591</v>
      </c>
      <c r="H318" s="50" t="s">
        <v>306</v>
      </c>
      <c r="I318" s="50">
        <v>3</v>
      </c>
      <c r="J318" s="50">
        <v>0</v>
      </c>
      <c r="L318" s="10">
        <v>5345</v>
      </c>
      <c r="M318" s="7" t="s">
        <v>3134</v>
      </c>
      <c r="W318" s="25"/>
      <c r="AK318" s="5">
        <f t="shared" si="33"/>
        <v>12</v>
      </c>
    </row>
    <row r="319" spans="1:37" hidden="1" x14ac:dyDescent="0.2">
      <c r="A319" s="46">
        <v>28</v>
      </c>
      <c r="D319" s="85">
        <v>23279</v>
      </c>
      <c r="E319" s="4" t="s">
        <v>1933</v>
      </c>
      <c r="F319" s="50" t="s">
        <v>103</v>
      </c>
      <c r="G319" s="7" t="s">
        <v>2571</v>
      </c>
      <c r="H319" s="50" t="s">
        <v>307</v>
      </c>
      <c r="I319" s="50">
        <v>1</v>
      </c>
      <c r="J319" s="50">
        <v>1</v>
      </c>
      <c r="L319" s="10">
        <v>5598</v>
      </c>
      <c r="M319" s="7" t="s">
        <v>66</v>
      </c>
      <c r="W319" s="25"/>
      <c r="AK319" s="5">
        <f t="shared" si="33"/>
        <v>13</v>
      </c>
    </row>
    <row r="320" spans="1:37" hidden="1" x14ac:dyDescent="0.2">
      <c r="A320" s="46">
        <v>28</v>
      </c>
      <c r="D320" s="85">
        <v>23298</v>
      </c>
      <c r="E320" s="4" t="s">
        <v>3135</v>
      </c>
      <c r="F320" s="50" t="s">
        <v>310</v>
      </c>
      <c r="G320" s="7" t="s">
        <v>660</v>
      </c>
      <c r="H320" s="50" t="s">
        <v>308</v>
      </c>
      <c r="I320" s="50">
        <v>0</v>
      </c>
      <c r="J320" s="50">
        <v>2</v>
      </c>
      <c r="L320" s="10">
        <v>5055</v>
      </c>
      <c r="W320" s="25"/>
      <c r="AK320" s="5">
        <f t="shared" si="33"/>
        <v>14</v>
      </c>
    </row>
    <row r="321" spans="1:37" hidden="1" x14ac:dyDescent="0.2">
      <c r="A321" s="46">
        <v>29</v>
      </c>
      <c r="D321" s="85">
        <v>23622</v>
      </c>
      <c r="E321" s="4" t="s">
        <v>1929</v>
      </c>
      <c r="F321" s="50" t="s">
        <v>310</v>
      </c>
      <c r="G321" s="7" t="s">
        <v>1701</v>
      </c>
      <c r="H321" s="50" t="s">
        <v>308</v>
      </c>
      <c r="I321" s="50">
        <v>0</v>
      </c>
      <c r="J321" s="50">
        <v>2</v>
      </c>
      <c r="L321" s="10">
        <v>2331</v>
      </c>
      <c r="W321" s="25"/>
      <c r="AK321" s="5">
        <f t="shared" si="33"/>
        <v>15</v>
      </c>
    </row>
    <row r="322" spans="1:37" hidden="1" x14ac:dyDescent="0.2">
      <c r="A322" s="46">
        <v>30</v>
      </c>
      <c r="D322" s="85">
        <v>23986</v>
      </c>
      <c r="E322" s="4" t="s">
        <v>1929</v>
      </c>
      <c r="F322" s="50" t="s">
        <v>310</v>
      </c>
      <c r="G322" s="7" t="s">
        <v>660</v>
      </c>
      <c r="H322" s="50" t="s">
        <v>307</v>
      </c>
      <c r="I322" s="50">
        <v>2</v>
      </c>
      <c r="J322" s="50">
        <v>2</v>
      </c>
      <c r="L322" s="10">
        <v>3725</v>
      </c>
      <c r="M322" s="7" t="s">
        <v>3136</v>
      </c>
      <c r="W322" s="25"/>
      <c r="AB322" s="83">
        <v>406</v>
      </c>
      <c r="AK322" s="5">
        <f t="shared" si="33"/>
        <v>16</v>
      </c>
    </row>
    <row r="323" spans="1:37" hidden="1" x14ac:dyDescent="0.2">
      <c r="A323" s="46">
        <v>30</v>
      </c>
      <c r="D323" s="85">
        <v>23992</v>
      </c>
      <c r="E323" s="4" t="s">
        <v>256</v>
      </c>
      <c r="F323" s="50" t="s">
        <v>103</v>
      </c>
      <c r="G323" s="7" t="s">
        <v>2571</v>
      </c>
      <c r="H323" s="50" t="s">
        <v>306</v>
      </c>
      <c r="I323" s="50">
        <v>4</v>
      </c>
      <c r="J323" s="50">
        <v>2</v>
      </c>
      <c r="L323" s="10">
        <v>7987</v>
      </c>
      <c r="M323" s="7" t="s">
        <v>3137</v>
      </c>
      <c r="W323" s="25"/>
      <c r="AB323" s="83">
        <v>224</v>
      </c>
      <c r="AC323" s="7">
        <v>348</v>
      </c>
      <c r="AK323" s="5">
        <f t="shared" si="33"/>
        <v>17</v>
      </c>
    </row>
    <row r="324" spans="1:37" hidden="1" x14ac:dyDescent="0.2">
      <c r="A324" s="46">
        <v>30</v>
      </c>
      <c r="D324" s="85">
        <v>24007</v>
      </c>
      <c r="E324" s="4" t="s">
        <v>1933</v>
      </c>
      <c r="F324" s="50" t="s">
        <v>310</v>
      </c>
      <c r="G324" s="7" t="s">
        <v>1868</v>
      </c>
      <c r="H324" s="50" t="s">
        <v>308</v>
      </c>
      <c r="I324" s="50">
        <v>1</v>
      </c>
      <c r="J324" s="50">
        <v>4</v>
      </c>
      <c r="L324" s="10">
        <v>7619</v>
      </c>
      <c r="M324" s="7" t="s">
        <v>1582</v>
      </c>
      <c r="W324" s="25"/>
      <c r="AB324" s="83">
        <v>799</v>
      </c>
      <c r="AC324" s="7">
        <v>59</v>
      </c>
      <c r="AK324" s="5">
        <f t="shared" si="33"/>
        <v>18</v>
      </c>
    </row>
    <row r="325" spans="1:37" hidden="1" x14ac:dyDescent="0.2">
      <c r="A325" s="46">
        <v>31</v>
      </c>
      <c r="D325" s="85">
        <v>24343</v>
      </c>
      <c r="E325" s="4" t="s">
        <v>1929</v>
      </c>
      <c r="F325" s="50" t="s">
        <v>310</v>
      </c>
      <c r="G325" s="7" t="s">
        <v>151</v>
      </c>
      <c r="H325" s="50" t="s">
        <v>307</v>
      </c>
      <c r="I325" s="50">
        <v>0</v>
      </c>
      <c r="J325" s="50">
        <v>0</v>
      </c>
      <c r="L325" s="10">
        <v>9758</v>
      </c>
      <c r="W325" s="25"/>
      <c r="AB325" s="83">
        <v>4229</v>
      </c>
      <c r="AC325" s="7">
        <v>105</v>
      </c>
      <c r="AK325" s="5">
        <f t="shared" si="33"/>
        <v>19</v>
      </c>
    </row>
    <row r="326" spans="1:37" hidden="1" x14ac:dyDescent="0.2">
      <c r="A326" s="46">
        <v>31</v>
      </c>
      <c r="D326" s="85">
        <v>24348</v>
      </c>
      <c r="E326" s="4" t="s">
        <v>256</v>
      </c>
      <c r="F326" s="50" t="s">
        <v>103</v>
      </c>
      <c r="G326" s="7" t="s">
        <v>83</v>
      </c>
      <c r="H326" s="50" t="s">
        <v>306</v>
      </c>
      <c r="I326" s="50">
        <v>2</v>
      </c>
      <c r="J326" s="50">
        <v>1</v>
      </c>
      <c r="L326" s="10">
        <v>4970</v>
      </c>
      <c r="M326" s="7" t="s">
        <v>3138</v>
      </c>
      <c r="W326" s="25"/>
      <c r="AB326" s="83">
        <v>144</v>
      </c>
      <c r="AC326" s="7">
        <v>255</v>
      </c>
      <c r="AK326" s="5">
        <f t="shared" si="33"/>
        <v>20</v>
      </c>
    </row>
    <row r="327" spans="1:37" hidden="1" x14ac:dyDescent="0.2">
      <c r="A327" s="46">
        <v>31</v>
      </c>
      <c r="D327" s="85">
        <v>24363</v>
      </c>
      <c r="E327" s="4" t="s">
        <v>1933</v>
      </c>
      <c r="F327" s="50" t="s">
        <v>103</v>
      </c>
      <c r="G327" s="7" t="s">
        <v>2231</v>
      </c>
      <c r="H327" s="50" t="s">
        <v>306</v>
      </c>
      <c r="I327" s="50">
        <v>3</v>
      </c>
      <c r="J327" s="50">
        <v>2</v>
      </c>
      <c r="L327" s="10">
        <v>4743</v>
      </c>
      <c r="M327" s="7" t="s">
        <v>2106</v>
      </c>
      <c r="W327" s="25"/>
      <c r="AB327" s="83">
        <v>1104</v>
      </c>
      <c r="AC327" s="7">
        <v>170</v>
      </c>
      <c r="AK327" s="5">
        <f t="shared" si="33"/>
        <v>21</v>
      </c>
    </row>
    <row r="328" spans="1:37" hidden="1" x14ac:dyDescent="0.2">
      <c r="A328" s="46">
        <v>31</v>
      </c>
      <c r="D328" s="85">
        <v>24384</v>
      </c>
      <c r="E328" s="4" t="s">
        <v>248</v>
      </c>
      <c r="F328" s="50" t="s">
        <v>103</v>
      </c>
      <c r="G328" s="7" t="s">
        <v>1930</v>
      </c>
      <c r="H328" s="50" t="s">
        <v>308</v>
      </c>
      <c r="I328" s="50">
        <v>0</v>
      </c>
      <c r="J328" s="50">
        <v>2</v>
      </c>
      <c r="L328" s="10">
        <v>8593</v>
      </c>
      <c r="W328" s="25"/>
      <c r="AB328" s="83">
        <v>1447</v>
      </c>
      <c r="AC328" s="7">
        <v>365</v>
      </c>
      <c r="AK328" s="5">
        <f t="shared" si="33"/>
        <v>22</v>
      </c>
    </row>
    <row r="329" spans="1:37" hidden="1" x14ac:dyDescent="0.2">
      <c r="A329" s="46">
        <v>32</v>
      </c>
      <c r="D329" s="85">
        <v>24707</v>
      </c>
      <c r="E329" s="4" t="s">
        <v>1929</v>
      </c>
      <c r="F329" s="50" t="s">
        <v>310</v>
      </c>
      <c r="G329" s="7" t="s">
        <v>3382</v>
      </c>
      <c r="H329" s="50" t="s">
        <v>308</v>
      </c>
      <c r="I329" s="50">
        <v>0</v>
      </c>
      <c r="J329" s="50">
        <v>1</v>
      </c>
      <c r="L329" s="10">
        <v>4346</v>
      </c>
      <c r="W329" s="25"/>
      <c r="AB329" s="83">
        <v>4838</v>
      </c>
      <c r="AC329" s="7">
        <v>377</v>
      </c>
      <c r="AK329" s="5">
        <f t="shared" si="33"/>
        <v>23</v>
      </c>
    </row>
    <row r="330" spans="1:37" hidden="1" x14ac:dyDescent="0.2">
      <c r="A330" s="46">
        <v>33</v>
      </c>
      <c r="D330" s="85">
        <v>25064</v>
      </c>
      <c r="E330" s="4" t="s">
        <v>1929</v>
      </c>
      <c r="F330" s="50" t="s">
        <v>103</v>
      </c>
      <c r="G330" s="7" t="s">
        <v>2852</v>
      </c>
      <c r="H330" s="50" t="s">
        <v>308</v>
      </c>
      <c r="I330" s="50">
        <v>3</v>
      </c>
      <c r="J330" s="50">
        <v>4</v>
      </c>
      <c r="L330" s="10">
        <v>5280</v>
      </c>
      <c r="M330" s="7" t="s">
        <v>2101</v>
      </c>
      <c r="W330" s="25"/>
      <c r="AK330" s="5">
        <f t="shared" si="33"/>
        <v>24</v>
      </c>
    </row>
    <row r="331" spans="1:37" hidden="1" x14ac:dyDescent="0.2">
      <c r="A331" s="46">
        <v>34</v>
      </c>
      <c r="D331" s="85">
        <v>25428</v>
      </c>
      <c r="E331" s="4" t="s">
        <v>1929</v>
      </c>
      <c r="F331" s="50" t="s">
        <v>310</v>
      </c>
      <c r="G331" s="7" t="s">
        <v>3382</v>
      </c>
      <c r="H331" s="50" t="s">
        <v>308</v>
      </c>
      <c r="I331" s="50">
        <v>0</v>
      </c>
      <c r="J331" s="50">
        <v>3</v>
      </c>
      <c r="L331" s="10">
        <v>3878</v>
      </c>
      <c r="W331" s="25"/>
      <c r="AB331" s="141">
        <f>AVERAGE(AB322:AB329)</f>
        <v>1648.875</v>
      </c>
      <c r="AC331" s="141">
        <f>AVERAGE(AC323:AC329)</f>
        <v>239.85714285714286</v>
      </c>
      <c r="AK331" s="5">
        <f t="shared" si="33"/>
        <v>25</v>
      </c>
    </row>
    <row r="332" spans="1:37" hidden="1" x14ac:dyDescent="0.2">
      <c r="A332" s="46">
        <v>35</v>
      </c>
      <c r="D332" s="85">
        <v>25794</v>
      </c>
      <c r="E332" s="4" t="s">
        <v>1929</v>
      </c>
      <c r="F332" s="50" t="s">
        <v>310</v>
      </c>
      <c r="G332" s="7" t="s">
        <v>2034</v>
      </c>
      <c r="H332" s="50" t="s">
        <v>306</v>
      </c>
      <c r="I332" s="50">
        <v>3</v>
      </c>
      <c r="J332" s="50">
        <v>2</v>
      </c>
      <c r="L332" s="10">
        <v>3734</v>
      </c>
      <c r="M332" s="7" t="s">
        <v>54</v>
      </c>
      <c r="W332" s="25"/>
      <c r="AK332" s="5">
        <f t="shared" si="33"/>
        <v>26</v>
      </c>
    </row>
    <row r="333" spans="1:37" hidden="1" x14ac:dyDescent="0.2">
      <c r="A333" s="46">
        <v>35</v>
      </c>
      <c r="D333" s="85">
        <v>25820</v>
      </c>
      <c r="E333" s="4" t="s">
        <v>1933</v>
      </c>
      <c r="F333" s="50" t="s">
        <v>103</v>
      </c>
      <c r="G333" s="7" t="s">
        <v>1571</v>
      </c>
      <c r="H333" s="50" t="s">
        <v>307</v>
      </c>
      <c r="I333" s="50">
        <v>0</v>
      </c>
      <c r="J333" s="50">
        <v>0</v>
      </c>
      <c r="L333" s="10">
        <v>5265</v>
      </c>
      <c r="W333" s="25"/>
      <c r="AB333" s="83">
        <v>43017</v>
      </c>
      <c r="AC333" s="7">
        <v>16715</v>
      </c>
      <c r="AK333" s="5">
        <f t="shared" si="33"/>
        <v>27</v>
      </c>
    </row>
    <row r="334" spans="1:37" hidden="1" x14ac:dyDescent="0.2">
      <c r="A334" s="46">
        <v>35</v>
      </c>
      <c r="D334" s="85">
        <v>25825</v>
      </c>
      <c r="E334" s="4" t="s">
        <v>3135</v>
      </c>
      <c r="F334" s="50" t="s">
        <v>310</v>
      </c>
      <c r="G334" s="7" t="s">
        <v>2454</v>
      </c>
      <c r="H334" s="50" t="s">
        <v>307</v>
      </c>
      <c r="I334" s="50">
        <v>1</v>
      </c>
      <c r="J334" s="50">
        <v>1</v>
      </c>
      <c r="L334" s="10">
        <v>7247</v>
      </c>
      <c r="M334" s="7" t="s">
        <v>55</v>
      </c>
      <c r="W334" s="25" t="s">
        <v>1046</v>
      </c>
      <c r="AK334" s="5">
        <f t="shared" si="33"/>
        <v>28</v>
      </c>
    </row>
    <row r="335" spans="1:37" hidden="1" x14ac:dyDescent="0.2">
      <c r="A335" s="46">
        <v>35</v>
      </c>
      <c r="D335" s="85">
        <v>25839</v>
      </c>
      <c r="E335" s="4" t="s">
        <v>56</v>
      </c>
      <c r="F335" s="50" t="s">
        <v>2592</v>
      </c>
      <c r="G335" s="7" t="s">
        <v>2454</v>
      </c>
      <c r="H335" s="50" t="s">
        <v>308</v>
      </c>
      <c r="I335" s="50">
        <v>1</v>
      </c>
      <c r="J335" s="50">
        <v>2</v>
      </c>
      <c r="L335" s="10">
        <v>2561</v>
      </c>
      <c r="M335" s="7" t="s">
        <v>3350</v>
      </c>
      <c r="W335" s="25" t="s">
        <v>57</v>
      </c>
      <c r="AB335" s="44">
        <f>SUM(AB322:AB329)/AB333</f>
        <v>0.30664620963805006</v>
      </c>
      <c r="AC335" s="44">
        <f>SUM(AC322:AC329)/AC333</f>
        <v>0.10044869877355668</v>
      </c>
      <c r="AK335" s="5">
        <f t="shared" si="33"/>
        <v>29</v>
      </c>
    </row>
    <row r="336" spans="1:37" hidden="1" x14ac:dyDescent="0.2">
      <c r="A336" s="46">
        <v>36</v>
      </c>
      <c r="D336" s="85">
        <v>26163</v>
      </c>
      <c r="E336" s="4" t="s">
        <v>1929</v>
      </c>
      <c r="F336" s="50" t="s">
        <v>310</v>
      </c>
      <c r="G336" s="7" t="s">
        <v>3382</v>
      </c>
      <c r="H336" s="50" t="s">
        <v>306</v>
      </c>
      <c r="I336" s="50">
        <v>1</v>
      </c>
      <c r="J336" s="50">
        <v>0</v>
      </c>
      <c r="L336" s="10">
        <v>4661</v>
      </c>
      <c r="M336" s="7" t="s">
        <v>2331</v>
      </c>
      <c r="W336" s="25"/>
      <c r="AK336" s="5">
        <f t="shared" si="33"/>
        <v>30</v>
      </c>
    </row>
    <row r="337" spans="1:37" hidden="1" x14ac:dyDescent="0.2">
      <c r="A337" s="46">
        <v>36</v>
      </c>
      <c r="D337" s="85">
        <v>26184</v>
      </c>
      <c r="E337" s="4" t="s">
        <v>1933</v>
      </c>
      <c r="F337" s="50" t="s">
        <v>103</v>
      </c>
      <c r="G337" s="7" t="s">
        <v>83</v>
      </c>
      <c r="H337" s="50" t="s">
        <v>307</v>
      </c>
      <c r="I337" s="50">
        <v>2</v>
      </c>
      <c r="J337" s="50">
        <v>2</v>
      </c>
      <c r="L337" s="10">
        <v>10700</v>
      </c>
      <c r="M337" s="7" t="s">
        <v>1509</v>
      </c>
      <c r="W337" s="25"/>
      <c r="AK337" s="5">
        <f t="shared" si="33"/>
        <v>31</v>
      </c>
    </row>
    <row r="338" spans="1:37" hidden="1" x14ac:dyDescent="0.2">
      <c r="A338" s="46">
        <v>36</v>
      </c>
      <c r="D338" s="85">
        <v>26190</v>
      </c>
      <c r="E338" s="4" t="s">
        <v>3135</v>
      </c>
      <c r="F338" s="50" t="s">
        <v>310</v>
      </c>
      <c r="G338" s="7" t="s">
        <v>151</v>
      </c>
      <c r="H338" s="50" t="s">
        <v>306</v>
      </c>
      <c r="I338" s="50">
        <v>2</v>
      </c>
      <c r="J338" s="50">
        <v>1</v>
      </c>
      <c r="L338" s="10">
        <v>21121</v>
      </c>
      <c r="M338" s="7" t="s">
        <v>1510</v>
      </c>
      <c r="W338" s="25"/>
      <c r="AK338" s="5">
        <f t="shared" si="33"/>
        <v>32</v>
      </c>
    </row>
    <row r="339" spans="1:37" hidden="1" x14ac:dyDescent="0.2">
      <c r="A339" s="46">
        <v>36</v>
      </c>
      <c r="D339" s="85">
        <v>26211</v>
      </c>
      <c r="E339" s="4" t="s">
        <v>248</v>
      </c>
      <c r="F339" s="50" t="s">
        <v>310</v>
      </c>
      <c r="G339" s="7" t="s">
        <v>1200</v>
      </c>
      <c r="H339" s="50" t="s">
        <v>308</v>
      </c>
      <c r="I339" s="50">
        <v>2</v>
      </c>
      <c r="J339" s="50">
        <v>3</v>
      </c>
      <c r="L339" s="10">
        <v>29828</v>
      </c>
      <c r="M339" s="7" t="s">
        <v>1511</v>
      </c>
      <c r="W339" s="25"/>
      <c r="AK339" s="5">
        <f t="shared" si="33"/>
        <v>33</v>
      </c>
    </row>
    <row r="340" spans="1:37" hidden="1" x14ac:dyDescent="0.2">
      <c r="A340" s="46">
        <v>37</v>
      </c>
      <c r="D340" s="85">
        <v>26527</v>
      </c>
      <c r="E340" s="4" t="s">
        <v>1929</v>
      </c>
      <c r="F340" s="50" t="s">
        <v>310</v>
      </c>
      <c r="G340" s="7" t="s">
        <v>2421</v>
      </c>
      <c r="H340" s="50" t="s">
        <v>308</v>
      </c>
      <c r="I340" s="50">
        <v>1</v>
      </c>
      <c r="J340" s="50">
        <v>3</v>
      </c>
      <c r="L340" s="10">
        <v>8078</v>
      </c>
      <c r="M340" s="7" t="s">
        <v>1512</v>
      </c>
      <c r="W340" s="25"/>
      <c r="AK340" s="5">
        <f t="shared" si="33"/>
        <v>34</v>
      </c>
    </row>
    <row r="341" spans="1:37" hidden="1" x14ac:dyDescent="0.2">
      <c r="A341" s="46">
        <v>38</v>
      </c>
      <c r="D341" s="85">
        <v>26905</v>
      </c>
      <c r="E341" s="4" t="s">
        <v>1929</v>
      </c>
      <c r="F341" s="50" t="s">
        <v>103</v>
      </c>
      <c r="G341" s="7" t="s">
        <v>407</v>
      </c>
      <c r="H341" s="50" t="s">
        <v>306</v>
      </c>
      <c r="I341" s="50">
        <v>1</v>
      </c>
      <c r="J341" s="50">
        <v>0</v>
      </c>
      <c r="L341" s="10">
        <v>6497</v>
      </c>
      <c r="M341" s="7" t="s">
        <v>3663</v>
      </c>
      <c r="W341" s="25"/>
      <c r="AK341" s="5">
        <f t="shared" si="33"/>
        <v>35</v>
      </c>
    </row>
    <row r="342" spans="1:37" hidden="1" x14ac:dyDescent="0.2">
      <c r="A342" s="46">
        <v>38</v>
      </c>
      <c r="D342" s="85">
        <v>26946</v>
      </c>
      <c r="E342" s="4" t="s">
        <v>1933</v>
      </c>
      <c r="F342" s="50" t="s">
        <v>103</v>
      </c>
      <c r="G342" s="7" t="s">
        <v>1744</v>
      </c>
      <c r="H342" s="50" t="s">
        <v>306</v>
      </c>
      <c r="I342" s="50">
        <v>1</v>
      </c>
      <c r="J342" s="50">
        <v>0</v>
      </c>
      <c r="L342" s="10">
        <v>7981</v>
      </c>
      <c r="M342" s="7" t="s">
        <v>1513</v>
      </c>
      <c r="W342" s="25"/>
      <c r="AK342" s="5">
        <f t="shared" si="33"/>
        <v>36</v>
      </c>
    </row>
    <row r="343" spans="1:37" hidden="1" x14ac:dyDescent="0.2">
      <c r="A343" s="46">
        <v>38</v>
      </c>
      <c r="D343" s="85">
        <v>26968</v>
      </c>
      <c r="E343" s="4" t="s">
        <v>248</v>
      </c>
      <c r="F343" s="50" t="s">
        <v>310</v>
      </c>
      <c r="G343" s="7" t="s">
        <v>455</v>
      </c>
      <c r="H343" s="50" t="s">
        <v>307</v>
      </c>
      <c r="I343" s="50">
        <v>1</v>
      </c>
      <c r="J343" s="50">
        <v>1</v>
      </c>
      <c r="L343" s="10">
        <v>12061</v>
      </c>
      <c r="M343" s="7" t="s">
        <v>1511</v>
      </c>
      <c r="W343" s="25"/>
      <c r="AK343" s="5">
        <f t="shared" si="33"/>
        <v>37</v>
      </c>
    </row>
    <row r="344" spans="1:37" hidden="1" x14ac:dyDescent="0.2">
      <c r="A344" s="46">
        <v>38</v>
      </c>
      <c r="D344" s="85">
        <v>26974</v>
      </c>
      <c r="E344" s="4" t="s">
        <v>249</v>
      </c>
      <c r="F344" s="50" t="s">
        <v>103</v>
      </c>
      <c r="G344" s="7" t="s">
        <v>1022</v>
      </c>
      <c r="H344" s="50" t="s">
        <v>306</v>
      </c>
      <c r="I344" s="50">
        <v>2</v>
      </c>
      <c r="J344" s="50">
        <v>1</v>
      </c>
      <c r="L344" s="10">
        <v>11152</v>
      </c>
      <c r="M344" s="7" t="s">
        <v>1514</v>
      </c>
      <c r="W344" s="25" t="s">
        <v>1046</v>
      </c>
      <c r="AK344" s="5">
        <f t="shared" si="33"/>
        <v>38</v>
      </c>
    </row>
    <row r="345" spans="1:37" hidden="1" x14ac:dyDescent="0.2">
      <c r="A345" s="46">
        <v>38</v>
      </c>
      <c r="D345" s="85">
        <v>26989</v>
      </c>
      <c r="E345" s="4" t="s">
        <v>252</v>
      </c>
      <c r="F345" s="50" t="s">
        <v>103</v>
      </c>
      <c r="G345" s="7" t="s">
        <v>1515</v>
      </c>
      <c r="H345" s="50" t="s">
        <v>307</v>
      </c>
      <c r="I345" s="50">
        <v>0</v>
      </c>
      <c r="J345" s="50">
        <v>0</v>
      </c>
      <c r="L345" s="10">
        <v>15360</v>
      </c>
      <c r="W345" s="25"/>
      <c r="AK345" s="5">
        <f t="shared" si="33"/>
        <v>39</v>
      </c>
    </row>
    <row r="346" spans="1:37" hidden="1" x14ac:dyDescent="0.2">
      <c r="A346" s="46">
        <v>38</v>
      </c>
      <c r="D346" s="85">
        <v>27003</v>
      </c>
      <c r="E346" s="4" t="s">
        <v>1516</v>
      </c>
      <c r="F346" s="50" t="s">
        <v>310</v>
      </c>
      <c r="G346" s="7" t="s">
        <v>1517</v>
      </c>
      <c r="H346" s="50" t="s">
        <v>308</v>
      </c>
      <c r="I346" s="50">
        <v>1</v>
      </c>
      <c r="J346" s="50">
        <v>4</v>
      </c>
      <c r="L346" s="10">
        <v>17972</v>
      </c>
      <c r="M346" s="7" t="s">
        <v>3454</v>
      </c>
      <c r="W346" s="25"/>
      <c r="AK346" s="5">
        <f t="shared" si="33"/>
        <v>40</v>
      </c>
    </row>
    <row r="347" spans="1:37" hidden="1" x14ac:dyDescent="0.2">
      <c r="A347" s="46">
        <v>39</v>
      </c>
      <c r="D347" s="85">
        <v>27262</v>
      </c>
      <c r="E347" s="4" t="s">
        <v>1929</v>
      </c>
      <c r="F347" s="50" t="s">
        <v>103</v>
      </c>
      <c r="G347" s="7" t="s">
        <v>407</v>
      </c>
      <c r="H347" s="50" t="s">
        <v>308</v>
      </c>
      <c r="I347" s="50">
        <v>0</v>
      </c>
      <c r="J347" s="50">
        <v>2</v>
      </c>
      <c r="L347" s="10">
        <v>5570</v>
      </c>
      <c r="W347" s="25"/>
      <c r="AK347" s="5">
        <f t="shared" si="33"/>
        <v>41</v>
      </c>
    </row>
    <row r="348" spans="1:37" hidden="1" x14ac:dyDescent="0.2">
      <c r="A348" s="46">
        <v>40</v>
      </c>
      <c r="D348" s="85">
        <v>27626</v>
      </c>
      <c r="E348" s="4" t="s">
        <v>1518</v>
      </c>
      <c r="F348" s="50" t="s">
        <v>310</v>
      </c>
      <c r="G348" s="7" t="s">
        <v>1701</v>
      </c>
      <c r="H348" s="50" t="s">
        <v>308</v>
      </c>
      <c r="I348" s="50">
        <v>0</v>
      </c>
      <c r="J348" s="50">
        <v>2</v>
      </c>
      <c r="L348" s="10">
        <v>3120</v>
      </c>
      <c r="W348" s="25"/>
      <c r="AK348" s="5">
        <f t="shared" si="33"/>
        <v>42</v>
      </c>
    </row>
    <row r="349" spans="1:37" hidden="1" x14ac:dyDescent="0.2">
      <c r="A349" s="46">
        <v>40</v>
      </c>
      <c r="D349" s="85">
        <v>27632</v>
      </c>
      <c r="E349" s="4" t="s">
        <v>1519</v>
      </c>
      <c r="F349" s="50" t="s">
        <v>103</v>
      </c>
      <c r="G349" s="7" t="s">
        <v>1699</v>
      </c>
      <c r="H349" s="50" t="s">
        <v>306</v>
      </c>
      <c r="I349" s="50">
        <v>3</v>
      </c>
      <c r="J349" s="50">
        <v>0</v>
      </c>
      <c r="L349" s="10">
        <v>4495</v>
      </c>
      <c r="M349" s="7" t="s">
        <v>1520</v>
      </c>
      <c r="W349" s="25"/>
      <c r="AK349" s="5">
        <f t="shared" si="33"/>
        <v>43</v>
      </c>
    </row>
    <row r="350" spans="1:37" hidden="1" x14ac:dyDescent="0.2">
      <c r="A350" s="46">
        <v>40</v>
      </c>
      <c r="D350" s="85">
        <v>27647</v>
      </c>
      <c r="E350" s="4" t="s">
        <v>1933</v>
      </c>
      <c r="F350" s="50" t="s">
        <v>103</v>
      </c>
      <c r="G350" s="7" t="s">
        <v>892</v>
      </c>
      <c r="H350" s="50" t="s">
        <v>308</v>
      </c>
      <c r="I350" s="50">
        <v>0</v>
      </c>
      <c r="J350" s="50">
        <v>1</v>
      </c>
      <c r="L350" s="10">
        <v>11897</v>
      </c>
      <c r="W350" s="25"/>
      <c r="AK350" s="5">
        <f t="shared" si="33"/>
        <v>44</v>
      </c>
    </row>
    <row r="351" spans="1:37" hidden="1" x14ac:dyDescent="0.2">
      <c r="A351" s="46">
        <v>41</v>
      </c>
      <c r="D351" s="85">
        <v>27986</v>
      </c>
      <c r="E351" s="4" t="s">
        <v>1518</v>
      </c>
      <c r="F351" s="50" t="s">
        <v>103</v>
      </c>
      <c r="G351" s="7" t="s">
        <v>2852</v>
      </c>
      <c r="H351" s="50" t="s">
        <v>307</v>
      </c>
      <c r="I351" s="50">
        <v>0</v>
      </c>
      <c r="J351" s="50">
        <v>0</v>
      </c>
      <c r="L351" s="10">
        <v>3157</v>
      </c>
      <c r="W351" s="25"/>
      <c r="AK351" s="5">
        <f t="shared" si="33"/>
        <v>45</v>
      </c>
    </row>
    <row r="352" spans="1:37" hidden="1" x14ac:dyDescent="0.2">
      <c r="A352" s="46">
        <v>41</v>
      </c>
      <c r="D352" s="85">
        <v>27989</v>
      </c>
      <c r="E352" s="4" t="s">
        <v>1519</v>
      </c>
      <c r="F352" s="50" t="s">
        <v>310</v>
      </c>
      <c r="G352" s="7" t="s">
        <v>1221</v>
      </c>
      <c r="H352" s="50" t="s">
        <v>307</v>
      </c>
      <c r="I352" s="50">
        <v>0</v>
      </c>
      <c r="J352" s="50">
        <v>0</v>
      </c>
      <c r="L352" s="10">
        <v>4965</v>
      </c>
      <c r="W352" s="25" t="s">
        <v>1046</v>
      </c>
      <c r="AK352" s="5">
        <f t="shared" si="33"/>
        <v>46</v>
      </c>
    </row>
    <row r="353" spans="1:37" hidden="1" x14ac:dyDescent="0.2">
      <c r="A353" s="46">
        <v>41</v>
      </c>
      <c r="D353" s="85">
        <v>27996</v>
      </c>
      <c r="E353" s="4" t="s">
        <v>256</v>
      </c>
      <c r="F353" s="50" t="s">
        <v>103</v>
      </c>
      <c r="G353" s="7" t="s">
        <v>2852</v>
      </c>
      <c r="H353" s="50" t="s">
        <v>308</v>
      </c>
      <c r="I353" s="50">
        <v>1</v>
      </c>
      <c r="J353" s="50">
        <v>2</v>
      </c>
      <c r="L353" s="10">
        <v>3643</v>
      </c>
      <c r="M353" s="7" t="s">
        <v>1521</v>
      </c>
      <c r="W353" s="25" t="s">
        <v>1046</v>
      </c>
      <c r="AK353" s="5">
        <f t="shared" si="33"/>
        <v>47</v>
      </c>
    </row>
    <row r="354" spans="1:37" hidden="1" x14ac:dyDescent="0.2">
      <c r="A354" s="46">
        <v>42</v>
      </c>
      <c r="D354" s="85">
        <v>28350</v>
      </c>
      <c r="E354" s="4" t="s">
        <v>1518</v>
      </c>
      <c r="F354" s="50" t="s">
        <v>310</v>
      </c>
      <c r="G354" s="7" t="s">
        <v>261</v>
      </c>
      <c r="H354" s="50" t="s">
        <v>308</v>
      </c>
      <c r="I354" s="50">
        <v>0</v>
      </c>
      <c r="J354" s="50">
        <v>3</v>
      </c>
      <c r="L354" s="10">
        <v>2475</v>
      </c>
      <c r="W354" s="25"/>
      <c r="AK354" s="5">
        <f t="shared" si="33"/>
        <v>48</v>
      </c>
    </row>
    <row r="355" spans="1:37" hidden="1" x14ac:dyDescent="0.2">
      <c r="A355" s="46">
        <v>42</v>
      </c>
      <c r="D355" s="85">
        <v>28353</v>
      </c>
      <c r="E355" s="4" t="s">
        <v>1519</v>
      </c>
      <c r="F355" s="50" t="s">
        <v>103</v>
      </c>
      <c r="G355" s="7" t="s">
        <v>663</v>
      </c>
      <c r="H355" s="50" t="s">
        <v>306</v>
      </c>
      <c r="I355" s="50">
        <v>3</v>
      </c>
      <c r="J355" s="50">
        <v>0</v>
      </c>
      <c r="L355" s="10">
        <v>1720</v>
      </c>
      <c r="M355" s="7" t="s">
        <v>1522</v>
      </c>
      <c r="W355" s="25"/>
      <c r="AK355" s="5">
        <f t="shared" si="33"/>
        <v>49</v>
      </c>
    </row>
    <row r="356" spans="1:37" hidden="1" x14ac:dyDescent="0.2">
      <c r="A356" s="46">
        <v>42</v>
      </c>
      <c r="D356" s="85">
        <v>28360</v>
      </c>
      <c r="E356" s="4" t="s">
        <v>256</v>
      </c>
      <c r="F356" s="50" t="s">
        <v>103</v>
      </c>
      <c r="G356" s="7" t="s">
        <v>663</v>
      </c>
      <c r="H356" s="50" t="s">
        <v>307</v>
      </c>
      <c r="I356" s="50">
        <v>1</v>
      </c>
      <c r="J356" s="50">
        <v>1</v>
      </c>
      <c r="L356" s="10">
        <v>2518</v>
      </c>
      <c r="M356" s="7" t="s">
        <v>1523</v>
      </c>
      <c r="W356" s="25" t="s">
        <v>470</v>
      </c>
      <c r="AK356" s="5">
        <f t="shared" si="33"/>
        <v>50</v>
      </c>
    </row>
    <row r="357" spans="1:37" hidden="1" x14ac:dyDescent="0.2">
      <c r="A357" s="46">
        <v>43</v>
      </c>
      <c r="D357" s="85">
        <v>28714</v>
      </c>
      <c r="E357" s="4" t="s">
        <v>1518</v>
      </c>
      <c r="F357" s="50" t="s">
        <v>310</v>
      </c>
      <c r="G357" s="7" t="s">
        <v>3229</v>
      </c>
      <c r="H357" s="50" t="s">
        <v>308</v>
      </c>
      <c r="I357" s="50">
        <v>0</v>
      </c>
      <c r="J357" s="50">
        <v>2</v>
      </c>
      <c r="L357" s="10">
        <v>3054</v>
      </c>
      <c r="W357" s="25"/>
      <c r="AK357" s="5">
        <f t="shared" si="33"/>
        <v>51</v>
      </c>
    </row>
    <row r="358" spans="1:37" hidden="1" x14ac:dyDescent="0.2">
      <c r="A358" s="46">
        <v>43</v>
      </c>
      <c r="D358" s="85">
        <v>28717</v>
      </c>
      <c r="E358" s="4" t="s">
        <v>1519</v>
      </c>
      <c r="F358" s="50" t="s">
        <v>103</v>
      </c>
      <c r="G358" s="7" t="s">
        <v>124</v>
      </c>
      <c r="H358" s="50" t="s">
        <v>308</v>
      </c>
      <c r="I358" s="50">
        <v>0</v>
      </c>
      <c r="J358" s="50">
        <v>3</v>
      </c>
      <c r="L358" s="10">
        <v>2668</v>
      </c>
      <c r="W358" s="25"/>
      <c r="AK358" s="5">
        <f t="shared" si="33"/>
        <v>52</v>
      </c>
    </row>
    <row r="359" spans="1:37" hidden="1" x14ac:dyDescent="0.2">
      <c r="A359" s="46">
        <v>44</v>
      </c>
      <c r="D359" s="85">
        <v>29078</v>
      </c>
      <c r="E359" s="4" t="s">
        <v>1518</v>
      </c>
      <c r="F359" s="50" t="s">
        <v>310</v>
      </c>
      <c r="G359" s="7" t="s">
        <v>243</v>
      </c>
      <c r="H359" s="50" t="s">
        <v>308</v>
      </c>
      <c r="I359" s="50">
        <v>0</v>
      </c>
      <c r="J359" s="50">
        <v>1</v>
      </c>
      <c r="L359" s="10">
        <v>3117</v>
      </c>
      <c r="W359" s="25"/>
      <c r="AK359" s="5">
        <f t="shared" si="33"/>
        <v>53</v>
      </c>
    </row>
    <row r="360" spans="1:37" hidden="1" x14ac:dyDescent="0.2">
      <c r="A360" s="46">
        <v>44</v>
      </c>
      <c r="D360" s="85">
        <v>29081</v>
      </c>
      <c r="E360" s="4" t="s">
        <v>1519</v>
      </c>
      <c r="F360" s="50" t="s">
        <v>103</v>
      </c>
      <c r="G360" s="7" t="s">
        <v>3</v>
      </c>
      <c r="H360" s="50" t="s">
        <v>306</v>
      </c>
      <c r="I360" s="50">
        <v>3</v>
      </c>
      <c r="J360" s="50">
        <v>2</v>
      </c>
      <c r="L360" s="10">
        <v>2590</v>
      </c>
      <c r="M360" s="7" t="s">
        <v>1939</v>
      </c>
      <c r="W360" s="25" t="s">
        <v>1583</v>
      </c>
      <c r="AK360" s="5">
        <f t="shared" si="33"/>
        <v>54</v>
      </c>
    </row>
    <row r="361" spans="1:37" hidden="1" x14ac:dyDescent="0.2">
      <c r="A361" s="46">
        <v>45</v>
      </c>
      <c r="D361" s="85">
        <v>29442</v>
      </c>
      <c r="E361" s="4" t="s">
        <v>1518</v>
      </c>
      <c r="F361" s="50" t="s">
        <v>103</v>
      </c>
      <c r="G361" s="7" t="s">
        <v>3455</v>
      </c>
      <c r="H361" s="50" t="s">
        <v>306</v>
      </c>
      <c r="I361" s="50">
        <v>2</v>
      </c>
      <c r="J361" s="50">
        <v>1</v>
      </c>
      <c r="L361" s="10">
        <v>2444</v>
      </c>
      <c r="M361" s="7" t="s">
        <v>1584</v>
      </c>
      <c r="W361" s="25"/>
      <c r="AK361" s="5">
        <f t="shared" si="33"/>
        <v>55</v>
      </c>
    </row>
    <row r="362" spans="1:37" hidden="1" x14ac:dyDescent="0.2">
      <c r="A362" s="46">
        <v>45</v>
      </c>
      <c r="D362" s="85">
        <v>29444</v>
      </c>
      <c r="E362" s="4" t="s">
        <v>1519</v>
      </c>
      <c r="F362" s="50" t="s">
        <v>310</v>
      </c>
      <c r="G362" s="7" t="s">
        <v>3453</v>
      </c>
      <c r="H362" s="50" t="s">
        <v>307</v>
      </c>
      <c r="I362" s="50">
        <v>0</v>
      </c>
      <c r="J362" s="50">
        <v>0</v>
      </c>
      <c r="L362" s="10">
        <v>3496</v>
      </c>
      <c r="W362" s="25"/>
      <c r="AK362" s="5">
        <f t="shared" si="33"/>
        <v>56</v>
      </c>
    </row>
    <row r="363" spans="1:37" hidden="1" x14ac:dyDescent="0.2">
      <c r="A363" s="46">
        <v>45</v>
      </c>
      <c r="D363" s="85">
        <v>29460</v>
      </c>
      <c r="E363" s="4" t="s">
        <v>1585</v>
      </c>
      <c r="F363" s="50" t="s">
        <v>103</v>
      </c>
      <c r="G363" s="7" t="s">
        <v>1763</v>
      </c>
      <c r="H363" s="50" t="s">
        <v>306</v>
      </c>
      <c r="I363" s="50">
        <v>2</v>
      </c>
      <c r="J363" s="50">
        <v>1</v>
      </c>
      <c r="L363" s="10">
        <v>3405</v>
      </c>
      <c r="M363" s="7" t="s">
        <v>1591</v>
      </c>
      <c r="W363" s="25"/>
      <c r="AK363" s="5">
        <f t="shared" si="33"/>
        <v>57</v>
      </c>
    </row>
    <row r="364" spans="1:37" hidden="1" x14ac:dyDescent="0.2">
      <c r="A364" s="46">
        <v>45</v>
      </c>
      <c r="D364" s="85">
        <v>29467</v>
      </c>
      <c r="E364" s="4" t="s">
        <v>1592</v>
      </c>
      <c r="F364" s="50" t="s">
        <v>310</v>
      </c>
      <c r="G364" s="7" t="s">
        <v>3129</v>
      </c>
      <c r="H364" s="50" t="s">
        <v>308</v>
      </c>
      <c r="I364" s="50">
        <v>0</v>
      </c>
      <c r="J364" s="50">
        <v>1</v>
      </c>
      <c r="L364" s="10">
        <v>3047</v>
      </c>
      <c r="W364" s="25" t="s">
        <v>1583</v>
      </c>
      <c r="AK364" s="5">
        <f t="shared" si="33"/>
        <v>58</v>
      </c>
    </row>
    <row r="365" spans="1:37" hidden="1" x14ac:dyDescent="0.2">
      <c r="A365" s="46">
        <v>46</v>
      </c>
      <c r="D365" s="85">
        <v>29830</v>
      </c>
      <c r="E365" s="4" t="s">
        <v>1518</v>
      </c>
      <c r="F365" s="50" t="s">
        <v>310</v>
      </c>
      <c r="G365" s="7" t="s">
        <v>1200</v>
      </c>
      <c r="H365" s="50" t="s">
        <v>308</v>
      </c>
      <c r="I365" s="50">
        <v>0</v>
      </c>
      <c r="J365" s="50">
        <v>1</v>
      </c>
      <c r="L365" s="10">
        <v>6702</v>
      </c>
      <c r="W365" s="25"/>
      <c r="AK365" s="5">
        <f t="shared" si="33"/>
        <v>59</v>
      </c>
    </row>
    <row r="366" spans="1:37" hidden="1" x14ac:dyDescent="0.2">
      <c r="A366" s="46">
        <v>46</v>
      </c>
      <c r="D366" s="85">
        <v>29844</v>
      </c>
      <c r="E366" s="4" t="s">
        <v>1519</v>
      </c>
      <c r="F366" s="50" t="s">
        <v>103</v>
      </c>
      <c r="G366" s="7" t="s">
        <v>1201</v>
      </c>
      <c r="H366" s="50" t="s">
        <v>307</v>
      </c>
      <c r="I366" s="50">
        <v>1</v>
      </c>
      <c r="J366" s="50">
        <v>1</v>
      </c>
      <c r="L366" s="10">
        <v>4750</v>
      </c>
      <c r="M366" s="7" t="s">
        <v>3446</v>
      </c>
      <c r="W366" s="25"/>
      <c r="AK366" s="5">
        <f t="shared" si="33"/>
        <v>60</v>
      </c>
    </row>
    <row r="367" spans="1:37" hidden="1" x14ac:dyDescent="0.2">
      <c r="A367" s="46">
        <v>47</v>
      </c>
      <c r="D367" s="85">
        <v>30194</v>
      </c>
      <c r="E367" s="4" t="s">
        <v>1518</v>
      </c>
      <c r="F367" s="50" t="s">
        <v>103</v>
      </c>
      <c r="G367" s="7" t="s">
        <v>2571</v>
      </c>
      <c r="H367" s="50" t="s">
        <v>306</v>
      </c>
      <c r="I367" s="50">
        <v>2</v>
      </c>
      <c r="J367" s="50">
        <v>1</v>
      </c>
      <c r="L367" s="10">
        <v>1982</v>
      </c>
      <c r="M367" s="7" t="s">
        <v>1593</v>
      </c>
      <c r="W367" s="25"/>
      <c r="AK367" s="5">
        <f t="shared" si="33"/>
        <v>61</v>
      </c>
    </row>
    <row r="368" spans="1:37" hidden="1" x14ac:dyDescent="0.2">
      <c r="A368" s="46">
        <v>47</v>
      </c>
      <c r="D368" s="85">
        <v>30209</v>
      </c>
      <c r="E368" s="4" t="s">
        <v>1519</v>
      </c>
      <c r="F368" s="50" t="s">
        <v>310</v>
      </c>
      <c r="G368" s="7" t="s">
        <v>660</v>
      </c>
      <c r="H368" s="50" t="s">
        <v>308</v>
      </c>
      <c r="I368" s="50">
        <v>1</v>
      </c>
      <c r="J368" s="50">
        <v>3</v>
      </c>
      <c r="L368" s="10">
        <v>2716</v>
      </c>
      <c r="M368" s="7" t="s">
        <v>3663</v>
      </c>
      <c r="W368" s="25"/>
      <c r="AK368" s="5">
        <f t="shared" si="33"/>
        <v>62</v>
      </c>
    </row>
    <row r="369" spans="1:37" x14ac:dyDescent="0.2">
      <c r="A369" s="46">
        <v>48</v>
      </c>
      <c r="D369" s="85">
        <v>30558</v>
      </c>
      <c r="E369" s="4" t="s">
        <v>1518</v>
      </c>
      <c r="F369" s="50" t="s">
        <v>103</v>
      </c>
      <c r="G369" s="7" t="s">
        <v>124</v>
      </c>
      <c r="H369" s="50" t="s">
        <v>306</v>
      </c>
      <c r="I369" s="50">
        <v>2</v>
      </c>
      <c r="J369" s="50">
        <v>1</v>
      </c>
      <c r="L369" s="10">
        <v>3505</v>
      </c>
      <c r="M369" s="7" t="s">
        <v>1594</v>
      </c>
      <c r="W369" s="25"/>
      <c r="AK369" s="5">
        <f t="shared" si="33"/>
        <v>63</v>
      </c>
    </row>
    <row r="370" spans="1:37" x14ac:dyDescent="0.2">
      <c r="A370" s="46">
        <v>48</v>
      </c>
      <c r="D370" s="85">
        <v>30572</v>
      </c>
      <c r="E370" s="4" t="s">
        <v>1519</v>
      </c>
      <c r="F370" s="50" t="s">
        <v>310</v>
      </c>
      <c r="G370" s="7" t="s">
        <v>3229</v>
      </c>
      <c r="H370" s="50" t="s">
        <v>308</v>
      </c>
      <c r="I370" s="50">
        <v>0</v>
      </c>
      <c r="J370" s="50">
        <v>2</v>
      </c>
      <c r="L370" s="10">
        <v>3529</v>
      </c>
      <c r="W370" s="25" t="s">
        <v>1046</v>
      </c>
      <c r="AK370" s="5">
        <f t="shared" si="33"/>
        <v>64</v>
      </c>
    </row>
    <row r="371" spans="1:37" hidden="1" x14ac:dyDescent="0.2">
      <c r="A371" s="46">
        <v>49</v>
      </c>
      <c r="D371" s="85">
        <v>30922</v>
      </c>
      <c r="E371" s="4" t="s">
        <v>1518</v>
      </c>
      <c r="F371" s="50" t="s">
        <v>310</v>
      </c>
      <c r="G371" s="7" t="s">
        <v>1632</v>
      </c>
      <c r="H371" s="50" t="s">
        <v>306</v>
      </c>
      <c r="I371" s="50">
        <v>3</v>
      </c>
      <c r="J371" s="50">
        <v>2</v>
      </c>
      <c r="L371" s="10">
        <v>4632</v>
      </c>
      <c r="M371" s="7" t="s">
        <v>1595</v>
      </c>
      <c r="W371" s="25"/>
      <c r="AK371" s="5">
        <f t="shared" ref="AK371:AK430" si="34">AK370+1</f>
        <v>65</v>
      </c>
    </row>
    <row r="372" spans="1:37" hidden="1" x14ac:dyDescent="0.2">
      <c r="A372" s="46">
        <v>49</v>
      </c>
      <c r="D372" s="85">
        <v>30929</v>
      </c>
      <c r="E372" s="4" t="s">
        <v>1519</v>
      </c>
      <c r="F372" s="50" t="s">
        <v>103</v>
      </c>
      <c r="G372" s="7" t="s">
        <v>591</v>
      </c>
      <c r="H372" s="50" t="s">
        <v>306</v>
      </c>
      <c r="I372" s="50">
        <v>5</v>
      </c>
      <c r="J372" s="50">
        <v>0</v>
      </c>
      <c r="L372" s="10">
        <v>5554</v>
      </c>
      <c r="M372" s="7" t="s">
        <v>1258</v>
      </c>
      <c r="W372" s="25"/>
      <c r="AK372" s="5">
        <f t="shared" si="34"/>
        <v>66</v>
      </c>
    </row>
    <row r="373" spans="1:37" hidden="1" x14ac:dyDescent="0.2">
      <c r="A373" s="46">
        <v>49</v>
      </c>
      <c r="D373" s="85">
        <v>30950</v>
      </c>
      <c r="E373" s="4" t="s">
        <v>1585</v>
      </c>
      <c r="F373" s="50" t="s">
        <v>103</v>
      </c>
      <c r="G373" s="7" t="s">
        <v>898</v>
      </c>
      <c r="H373" s="50" t="s">
        <v>308</v>
      </c>
      <c r="I373" s="50">
        <v>2</v>
      </c>
      <c r="J373" s="50">
        <v>4</v>
      </c>
      <c r="L373" s="10">
        <v>10012</v>
      </c>
      <c r="M373" s="7" t="s">
        <v>1259</v>
      </c>
      <c r="W373" s="25"/>
      <c r="AK373" s="5">
        <f t="shared" si="34"/>
        <v>67</v>
      </c>
    </row>
    <row r="374" spans="1:37" hidden="1" x14ac:dyDescent="0.2">
      <c r="A374" s="46">
        <v>49</v>
      </c>
      <c r="D374" s="85">
        <v>30964</v>
      </c>
      <c r="E374" s="4" t="s">
        <v>1592</v>
      </c>
      <c r="F374" s="50" t="s">
        <v>310</v>
      </c>
      <c r="G374" s="7" t="s">
        <v>1768</v>
      </c>
      <c r="H374" s="50" t="s">
        <v>308</v>
      </c>
      <c r="I374" s="50">
        <v>1</v>
      </c>
      <c r="J374" s="50">
        <v>4</v>
      </c>
      <c r="L374" s="10">
        <v>7544</v>
      </c>
      <c r="M374" s="7" t="s">
        <v>1832</v>
      </c>
      <c r="W374" s="25"/>
      <c r="AK374" s="5">
        <f t="shared" si="34"/>
        <v>68</v>
      </c>
    </row>
    <row r="375" spans="1:37" hidden="1" x14ac:dyDescent="0.2">
      <c r="A375" s="46">
        <v>50</v>
      </c>
      <c r="D375" s="85">
        <v>31279</v>
      </c>
      <c r="E375" s="4" t="s">
        <v>1518</v>
      </c>
      <c r="F375" s="50" t="s">
        <v>103</v>
      </c>
      <c r="G375" s="7" t="s">
        <v>2571</v>
      </c>
      <c r="H375" s="50" t="s">
        <v>306</v>
      </c>
      <c r="I375" s="50">
        <v>2</v>
      </c>
      <c r="J375" s="50">
        <v>1</v>
      </c>
      <c r="L375" s="10">
        <v>3630</v>
      </c>
      <c r="M375" s="7" t="s">
        <v>3643</v>
      </c>
      <c r="W375" s="25"/>
      <c r="AK375" s="5">
        <f t="shared" si="34"/>
        <v>69</v>
      </c>
    </row>
    <row r="376" spans="1:37" hidden="1" x14ac:dyDescent="0.2">
      <c r="A376" s="46">
        <v>50</v>
      </c>
      <c r="D376" s="85">
        <v>31294</v>
      </c>
      <c r="E376" s="4" t="s">
        <v>1519</v>
      </c>
      <c r="F376" s="50" t="s">
        <v>310</v>
      </c>
      <c r="G376" s="7" t="s">
        <v>660</v>
      </c>
      <c r="H376" s="50" t="s">
        <v>306</v>
      </c>
      <c r="I376" s="50">
        <v>2</v>
      </c>
      <c r="J376" s="50">
        <v>1</v>
      </c>
      <c r="L376" s="10">
        <v>2259</v>
      </c>
      <c r="M376" s="7" t="s">
        <v>3644</v>
      </c>
      <c r="W376" s="25"/>
      <c r="AK376" s="5">
        <f t="shared" si="34"/>
        <v>70</v>
      </c>
    </row>
    <row r="377" spans="1:37" hidden="1" x14ac:dyDescent="0.2">
      <c r="A377" s="46">
        <v>50</v>
      </c>
      <c r="D377" s="85">
        <v>31314</v>
      </c>
      <c r="E377" s="4" t="s">
        <v>1585</v>
      </c>
      <c r="F377" s="50" t="s">
        <v>310</v>
      </c>
      <c r="G377" s="7" t="s">
        <v>3229</v>
      </c>
      <c r="H377" s="50" t="s">
        <v>307</v>
      </c>
      <c r="I377" s="50">
        <v>1</v>
      </c>
      <c r="J377" s="50">
        <v>1</v>
      </c>
      <c r="L377" s="10">
        <v>2908</v>
      </c>
      <c r="M377" s="7" t="s">
        <v>872</v>
      </c>
      <c r="W377" s="25"/>
      <c r="AK377" s="5">
        <f t="shared" si="34"/>
        <v>71</v>
      </c>
    </row>
    <row r="378" spans="1:37" hidden="1" x14ac:dyDescent="0.2">
      <c r="A378" s="46">
        <v>50</v>
      </c>
      <c r="D378" s="85">
        <v>31328</v>
      </c>
      <c r="E378" s="4" t="s">
        <v>1592</v>
      </c>
      <c r="F378" s="50" t="s">
        <v>103</v>
      </c>
      <c r="G378" s="7" t="s">
        <v>124</v>
      </c>
      <c r="H378" s="50" t="s">
        <v>308</v>
      </c>
      <c r="I378" s="50">
        <v>2</v>
      </c>
      <c r="J378" s="50">
        <v>3</v>
      </c>
      <c r="L378" s="10">
        <v>5030</v>
      </c>
      <c r="M378" s="7" t="s">
        <v>3645</v>
      </c>
      <c r="W378" s="25"/>
      <c r="AK378" s="5">
        <f t="shared" si="34"/>
        <v>72</v>
      </c>
    </row>
    <row r="379" spans="1:37" hidden="1" x14ac:dyDescent="0.2">
      <c r="A379" s="46">
        <v>51</v>
      </c>
      <c r="D379" s="85">
        <v>31650</v>
      </c>
      <c r="E379" s="4" t="s">
        <v>1518</v>
      </c>
      <c r="F379" s="50" t="s">
        <v>310</v>
      </c>
      <c r="G379" s="7" t="s">
        <v>1023</v>
      </c>
      <c r="H379" s="50" t="s">
        <v>306</v>
      </c>
      <c r="I379" s="50">
        <v>4</v>
      </c>
      <c r="J379" s="50">
        <v>2</v>
      </c>
      <c r="L379" s="10">
        <v>9162</v>
      </c>
      <c r="M379" s="7" t="s">
        <v>3646</v>
      </c>
      <c r="W379" s="25"/>
      <c r="AI379" s="5" t="s">
        <v>4970</v>
      </c>
      <c r="AK379" s="5">
        <f t="shared" si="34"/>
        <v>73</v>
      </c>
    </row>
    <row r="380" spans="1:37" hidden="1" x14ac:dyDescent="0.2">
      <c r="A380" s="46">
        <v>51</v>
      </c>
      <c r="D380" s="85">
        <v>31657</v>
      </c>
      <c r="E380" s="4" t="s">
        <v>1519</v>
      </c>
      <c r="F380" s="50" t="s">
        <v>103</v>
      </c>
      <c r="G380" s="7" t="s">
        <v>1021</v>
      </c>
      <c r="H380" s="50" t="s">
        <v>308</v>
      </c>
      <c r="I380" s="50">
        <v>1</v>
      </c>
      <c r="J380" s="50">
        <v>3</v>
      </c>
      <c r="L380" s="10">
        <v>6524</v>
      </c>
      <c r="M380" s="7" t="s">
        <v>872</v>
      </c>
      <c r="W380" s="25" t="s">
        <v>3647</v>
      </c>
      <c r="AK380" s="5">
        <f t="shared" si="34"/>
        <v>74</v>
      </c>
    </row>
    <row r="381" spans="1:37" hidden="1" x14ac:dyDescent="0.2">
      <c r="A381" s="46">
        <v>51</v>
      </c>
      <c r="D381" s="85">
        <v>31678</v>
      </c>
      <c r="E381" s="4" t="s">
        <v>1585</v>
      </c>
      <c r="F381" s="50" t="s">
        <v>103</v>
      </c>
      <c r="G381" s="7" t="s">
        <v>1920</v>
      </c>
      <c r="H381" s="50" t="s">
        <v>306</v>
      </c>
      <c r="I381" s="50">
        <v>1</v>
      </c>
      <c r="J381" s="50">
        <v>0</v>
      </c>
      <c r="L381" s="10">
        <v>7436</v>
      </c>
      <c r="M381" s="7" t="s">
        <v>3031</v>
      </c>
      <c r="W381" s="25"/>
      <c r="AK381" s="5">
        <f t="shared" si="34"/>
        <v>75</v>
      </c>
    </row>
    <row r="382" spans="1:37" hidden="1" x14ac:dyDescent="0.2">
      <c r="A382" s="46">
        <v>51</v>
      </c>
      <c r="D382" s="85">
        <v>31692</v>
      </c>
      <c r="E382" s="4" t="s">
        <v>1592</v>
      </c>
      <c r="F382" s="50" t="s">
        <v>310</v>
      </c>
      <c r="G382" s="7" t="s">
        <v>3648</v>
      </c>
      <c r="H382" s="50" t="s">
        <v>308</v>
      </c>
      <c r="I382" s="50">
        <v>0</v>
      </c>
      <c r="J382" s="50">
        <v>3</v>
      </c>
      <c r="L382" s="10">
        <v>9927</v>
      </c>
      <c r="W382" s="25"/>
      <c r="AK382" s="5">
        <f t="shared" si="34"/>
        <v>76</v>
      </c>
    </row>
    <row r="383" spans="1:37" hidden="1" x14ac:dyDescent="0.2">
      <c r="A383" s="46">
        <v>52</v>
      </c>
      <c r="D383" s="85">
        <v>32007</v>
      </c>
      <c r="E383" s="4" t="s">
        <v>1518</v>
      </c>
      <c r="F383" s="50" t="s">
        <v>310</v>
      </c>
      <c r="G383" s="7" t="s">
        <v>583</v>
      </c>
      <c r="H383" s="50" t="s">
        <v>307</v>
      </c>
      <c r="I383" s="50">
        <v>1</v>
      </c>
      <c r="J383" s="50">
        <v>1</v>
      </c>
      <c r="L383" s="10">
        <v>1359</v>
      </c>
      <c r="M383" s="7" t="s">
        <v>3649</v>
      </c>
      <c r="W383" s="25"/>
      <c r="AK383" s="5">
        <f t="shared" si="34"/>
        <v>77</v>
      </c>
    </row>
    <row r="384" spans="1:37" hidden="1" x14ac:dyDescent="0.2">
      <c r="A384" s="46">
        <v>52</v>
      </c>
      <c r="D384" s="85">
        <v>32014</v>
      </c>
      <c r="E384" s="4" t="s">
        <v>1519</v>
      </c>
      <c r="F384" s="50" t="s">
        <v>103</v>
      </c>
      <c r="G384" s="7" t="s">
        <v>259</v>
      </c>
      <c r="H384" s="50" t="s">
        <v>306</v>
      </c>
      <c r="I384" s="50">
        <v>1</v>
      </c>
      <c r="J384" s="50">
        <v>0</v>
      </c>
      <c r="L384" s="10">
        <v>2382</v>
      </c>
      <c r="M384" s="7" t="s">
        <v>1869</v>
      </c>
      <c r="W384" s="25"/>
      <c r="AK384" s="5">
        <f t="shared" si="34"/>
        <v>78</v>
      </c>
    </row>
    <row r="385" spans="1:37" hidden="1" x14ac:dyDescent="0.2">
      <c r="A385" s="46">
        <v>52</v>
      </c>
      <c r="D385" s="85">
        <v>32043</v>
      </c>
      <c r="E385" s="4" t="s">
        <v>1585</v>
      </c>
      <c r="F385" s="50" t="s">
        <v>310</v>
      </c>
      <c r="G385" s="7" t="s">
        <v>1870</v>
      </c>
      <c r="H385" s="50" t="s">
        <v>307</v>
      </c>
      <c r="I385" s="50">
        <v>1</v>
      </c>
      <c r="J385" s="50">
        <v>1</v>
      </c>
      <c r="L385" s="10">
        <v>11527</v>
      </c>
      <c r="M385" s="7" t="s">
        <v>1871</v>
      </c>
      <c r="W385" s="25"/>
      <c r="AK385" s="5">
        <f t="shared" si="34"/>
        <v>79</v>
      </c>
    </row>
    <row r="386" spans="1:37" hidden="1" x14ac:dyDescent="0.2">
      <c r="A386" s="46">
        <v>52</v>
      </c>
      <c r="D386" s="85">
        <v>32056</v>
      </c>
      <c r="E386" s="4" t="s">
        <v>1592</v>
      </c>
      <c r="F386" s="50" t="s">
        <v>103</v>
      </c>
      <c r="G386" s="7" t="s">
        <v>1872</v>
      </c>
      <c r="H386" s="50" t="s">
        <v>308</v>
      </c>
      <c r="I386" s="50">
        <v>0</v>
      </c>
      <c r="J386" s="50">
        <v>4</v>
      </c>
      <c r="L386" s="10">
        <v>6059</v>
      </c>
      <c r="W386" s="25"/>
      <c r="AK386" s="5">
        <f t="shared" si="34"/>
        <v>80</v>
      </c>
    </row>
    <row r="387" spans="1:37" hidden="1" x14ac:dyDescent="0.2">
      <c r="A387" s="46">
        <v>53</v>
      </c>
      <c r="D387" s="85">
        <v>32385</v>
      </c>
      <c r="E387" s="4" t="s">
        <v>1518</v>
      </c>
      <c r="F387" s="50" t="s">
        <v>103</v>
      </c>
      <c r="G387" s="7" t="s">
        <v>1021</v>
      </c>
      <c r="H387" s="50" t="s">
        <v>307</v>
      </c>
      <c r="I387" s="50">
        <v>0</v>
      </c>
      <c r="J387" s="50">
        <v>0</v>
      </c>
      <c r="L387" s="10">
        <v>4204</v>
      </c>
      <c r="W387" s="25"/>
      <c r="AK387" s="5">
        <f t="shared" si="34"/>
        <v>81</v>
      </c>
    </row>
    <row r="388" spans="1:37" hidden="1" x14ac:dyDescent="0.2">
      <c r="A388" s="46">
        <v>53</v>
      </c>
      <c r="D388" s="85">
        <v>32392</v>
      </c>
      <c r="E388" s="4" t="s">
        <v>1519</v>
      </c>
      <c r="F388" s="50" t="s">
        <v>310</v>
      </c>
      <c r="G388" s="7" t="s">
        <v>1023</v>
      </c>
      <c r="H388" s="50" t="s">
        <v>308</v>
      </c>
      <c r="I388" s="50">
        <v>0</v>
      </c>
      <c r="J388" s="50">
        <v>4</v>
      </c>
      <c r="L388" s="10">
        <v>9388</v>
      </c>
      <c r="W388" s="25"/>
      <c r="AK388" s="5">
        <f t="shared" si="34"/>
        <v>82</v>
      </c>
    </row>
    <row r="389" spans="1:37" hidden="1" x14ac:dyDescent="0.2">
      <c r="A389" s="46">
        <v>54</v>
      </c>
      <c r="D389" s="85">
        <v>32743</v>
      </c>
      <c r="E389" s="4" t="s">
        <v>1518</v>
      </c>
      <c r="F389" s="50" t="s">
        <v>310</v>
      </c>
      <c r="G389" s="7" t="s">
        <v>3453</v>
      </c>
      <c r="H389" s="50" t="s">
        <v>307</v>
      </c>
      <c r="I389" s="50">
        <v>3</v>
      </c>
      <c r="J389" s="50">
        <v>3</v>
      </c>
      <c r="L389" s="10">
        <v>1507</v>
      </c>
      <c r="M389" s="7" t="s">
        <v>1873</v>
      </c>
      <c r="W389" s="25"/>
      <c r="AK389" s="5">
        <f t="shared" si="34"/>
        <v>83</v>
      </c>
    </row>
    <row r="390" spans="1:37" hidden="1" x14ac:dyDescent="0.2">
      <c r="A390" s="46">
        <v>54</v>
      </c>
      <c r="D390" s="85">
        <v>32749</v>
      </c>
      <c r="E390" s="4" t="s">
        <v>1519</v>
      </c>
      <c r="F390" s="50" t="s">
        <v>103</v>
      </c>
      <c r="G390" s="7" t="s">
        <v>3455</v>
      </c>
      <c r="H390" s="50" t="s">
        <v>306</v>
      </c>
      <c r="I390" s="50">
        <v>4</v>
      </c>
      <c r="J390" s="50">
        <v>1</v>
      </c>
      <c r="L390" s="10">
        <v>2236</v>
      </c>
      <c r="M390" s="7" t="s">
        <v>3561</v>
      </c>
      <c r="W390" s="25"/>
      <c r="AI390" s="5" t="s">
        <v>4970</v>
      </c>
      <c r="AK390" s="5">
        <f t="shared" si="34"/>
        <v>84</v>
      </c>
    </row>
    <row r="391" spans="1:37" hidden="1" x14ac:dyDescent="0.2">
      <c r="A391" s="46">
        <v>54</v>
      </c>
      <c r="D391" s="85">
        <v>32771</v>
      </c>
      <c r="E391" s="4" t="s">
        <v>1585</v>
      </c>
      <c r="F391" s="50" t="s">
        <v>103</v>
      </c>
      <c r="G391" s="7" t="s">
        <v>1774</v>
      </c>
      <c r="H391" s="50" t="s">
        <v>308</v>
      </c>
      <c r="I391" s="50">
        <v>0</v>
      </c>
      <c r="J391" s="50">
        <v>1</v>
      </c>
      <c r="L391" s="10">
        <v>4526</v>
      </c>
      <c r="W391" s="25"/>
      <c r="AK391" s="5">
        <f t="shared" si="34"/>
        <v>85</v>
      </c>
    </row>
    <row r="392" spans="1:37" hidden="1" x14ac:dyDescent="0.2">
      <c r="A392" s="46">
        <v>54</v>
      </c>
      <c r="D392" s="85">
        <v>32784</v>
      </c>
      <c r="E392" s="4" t="s">
        <v>1592</v>
      </c>
      <c r="F392" s="50" t="s">
        <v>310</v>
      </c>
      <c r="G392" s="7" t="s">
        <v>539</v>
      </c>
      <c r="H392" s="50" t="s">
        <v>308</v>
      </c>
      <c r="I392" s="50">
        <v>0</v>
      </c>
      <c r="J392" s="50">
        <v>2</v>
      </c>
      <c r="L392" s="10">
        <v>8096</v>
      </c>
      <c r="W392" s="25"/>
      <c r="AK392" s="5">
        <f t="shared" si="34"/>
        <v>86</v>
      </c>
    </row>
    <row r="393" spans="1:37" hidden="1" x14ac:dyDescent="0.2">
      <c r="A393" s="46">
        <v>55</v>
      </c>
      <c r="D393" s="85">
        <v>33113</v>
      </c>
      <c r="E393" s="4" t="s">
        <v>1518</v>
      </c>
      <c r="F393" s="50" t="s">
        <v>103</v>
      </c>
      <c r="G393" s="7" t="s">
        <v>234</v>
      </c>
      <c r="H393" s="50" t="s">
        <v>308</v>
      </c>
      <c r="I393" s="50">
        <v>0</v>
      </c>
      <c r="J393" s="50">
        <v>1</v>
      </c>
      <c r="L393" s="10">
        <v>1428</v>
      </c>
      <c r="W393" s="25"/>
      <c r="AK393" s="5">
        <f t="shared" si="34"/>
        <v>87</v>
      </c>
    </row>
    <row r="394" spans="1:37" s="17" customFormat="1" hidden="1" x14ac:dyDescent="0.2">
      <c r="A394" s="46">
        <v>55</v>
      </c>
      <c r="B394" s="46"/>
      <c r="C394" s="46"/>
      <c r="D394" s="85">
        <v>33120</v>
      </c>
      <c r="E394" s="4" t="s">
        <v>1519</v>
      </c>
      <c r="F394" s="93" t="s">
        <v>310</v>
      </c>
      <c r="G394" s="94" t="s">
        <v>2385</v>
      </c>
      <c r="H394" s="93" t="s">
        <v>308</v>
      </c>
      <c r="I394" s="93">
        <v>0</v>
      </c>
      <c r="J394" s="93">
        <v>2</v>
      </c>
      <c r="K394" s="47"/>
      <c r="L394" s="10">
        <v>1934</v>
      </c>
      <c r="W394" s="25"/>
      <c r="X394" s="83"/>
      <c r="Y394" s="83"/>
      <c r="Z394" s="5"/>
      <c r="AA394" s="5"/>
      <c r="AB394" s="83"/>
      <c r="AK394" s="5">
        <f t="shared" si="34"/>
        <v>88</v>
      </c>
    </row>
    <row r="395" spans="1:37" hidden="1" x14ac:dyDescent="0.2">
      <c r="A395" s="46">
        <v>56</v>
      </c>
      <c r="D395" s="85">
        <v>33470</v>
      </c>
      <c r="E395" s="4" t="s">
        <v>1518</v>
      </c>
      <c r="F395" s="50" t="s">
        <v>310</v>
      </c>
      <c r="G395" s="7" t="s">
        <v>966</v>
      </c>
      <c r="H395" s="50" t="s">
        <v>307</v>
      </c>
      <c r="I395" s="50">
        <v>2</v>
      </c>
      <c r="J395" s="50">
        <v>2</v>
      </c>
      <c r="K395" s="50" t="s">
        <v>3298</v>
      </c>
      <c r="L395" s="10">
        <v>3017</v>
      </c>
      <c r="M395" s="7" t="s">
        <v>3562</v>
      </c>
      <c r="W395" s="25"/>
      <c r="AK395" s="5">
        <f t="shared" si="34"/>
        <v>89</v>
      </c>
    </row>
    <row r="396" spans="1:37" hidden="1" x14ac:dyDescent="0.2">
      <c r="A396" s="46">
        <v>56</v>
      </c>
      <c r="D396" s="85">
        <v>33477</v>
      </c>
      <c r="E396" s="4" t="s">
        <v>1519</v>
      </c>
      <c r="F396" s="50" t="s">
        <v>103</v>
      </c>
      <c r="G396" s="7" t="s">
        <v>1017</v>
      </c>
      <c r="H396" s="50" t="s">
        <v>308</v>
      </c>
      <c r="I396" s="50">
        <v>1</v>
      </c>
      <c r="J396" s="50">
        <v>2</v>
      </c>
      <c r="K396" s="50" t="s">
        <v>2993</v>
      </c>
      <c r="L396" s="10">
        <v>2757</v>
      </c>
      <c r="M396" s="7" t="s">
        <v>3031</v>
      </c>
      <c r="W396" s="25"/>
      <c r="AK396" s="5">
        <f t="shared" si="34"/>
        <v>90</v>
      </c>
    </row>
    <row r="397" spans="1:37" hidden="1" x14ac:dyDescent="0.2">
      <c r="A397" s="46">
        <v>57</v>
      </c>
      <c r="D397" s="85">
        <v>33834</v>
      </c>
      <c r="E397" s="4" t="s">
        <v>1518</v>
      </c>
      <c r="F397" s="50" t="s">
        <v>310</v>
      </c>
      <c r="G397" s="7" t="s">
        <v>235</v>
      </c>
      <c r="H397" s="50" t="s">
        <v>308</v>
      </c>
      <c r="I397" s="50">
        <v>0</v>
      </c>
      <c r="J397" s="50">
        <v>2</v>
      </c>
      <c r="K397" s="50" t="s">
        <v>36</v>
      </c>
      <c r="L397" s="10">
        <v>2080</v>
      </c>
      <c r="W397" s="25"/>
      <c r="AK397" s="5">
        <f t="shared" si="34"/>
        <v>91</v>
      </c>
    </row>
    <row r="398" spans="1:37" hidden="1" x14ac:dyDescent="0.2">
      <c r="A398" s="46">
        <v>57</v>
      </c>
      <c r="D398" s="85">
        <v>33841</v>
      </c>
      <c r="E398" s="4" t="s">
        <v>1519</v>
      </c>
      <c r="F398" s="50" t="s">
        <v>103</v>
      </c>
      <c r="G398" s="7" t="s">
        <v>2231</v>
      </c>
      <c r="H398" s="50" t="s">
        <v>307</v>
      </c>
      <c r="I398" s="50">
        <v>0</v>
      </c>
      <c r="J398" s="50">
        <v>0</v>
      </c>
      <c r="K398" s="50" t="s">
        <v>36</v>
      </c>
      <c r="L398" s="10">
        <v>2336</v>
      </c>
      <c r="W398" s="25"/>
      <c r="AK398" s="5">
        <f t="shared" si="34"/>
        <v>92</v>
      </c>
    </row>
    <row r="399" spans="1:37" hidden="1" x14ac:dyDescent="0.2">
      <c r="A399" s="46">
        <v>58</v>
      </c>
      <c r="D399" s="85">
        <v>34198</v>
      </c>
      <c r="E399" s="4" t="s">
        <v>1518</v>
      </c>
      <c r="F399" s="50" t="s">
        <v>310</v>
      </c>
      <c r="G399" s="7" t="s">
        <v>2348</v>
      </c>
      <c r="H399" s="50" t="s">
        <v>308</v>
      </c>
      <c r="I399" s="50">
        <v>0</v>
      </c>
      <c r="J399" s="50">
        <v>2</v>
      </c>
      <c r="K399" s="50" t="s">
        <v>36</v>
      </c>
      <c r="L399" s="10">
        <v>1952</v>
      </c>
      <c r="W399" s="25"/>
      <c r="AK399" s="5">
        <f t="shared" si="34"/>
        <v>93</v>
      </c>
    </row>
    <row r="400" spans="1:37" hidden="1" x14ac:dyDescent="0.2">
      <c r="A400" s="46">
        <v>58</v>
      </c>
      <c r="D400" s="85">
        <v>34205</v>
      </c>
      <c r="E400" s="4" t="s">
        <v>1519</v>
      </c>
      <c r="F400" s="50" t="s">
        <v>103</v>
      </c>
      <c r="G400" s="7" t="s">
        <v>3368</v>
      </c>
      <c r="H400" s="50" t="s">
        <v>307</v>
      </c>
      <c r="I400" s="50">
        <v>0</v>
      </c>
      <c r="J400" s="50">
        <v>0</v>
      </c>
      <c r="K400" s="50" t="s">
        <v>36</v>
      </c>
      <c r="L400" s="10">
        <v>2835</v>
      </c>
      <c r="W400" s="25"/>
      <c r="AK400" s="5">
        <f t="shared" si="34"/>
        <v>94</v>
      </c>
    </row>
    <row r="401" spans="1:37" hidden="1" x14ac:dyDescent="0.2">
      <c r="A401" s="46">
        <v>59</v>
      </c>
      <c r="D401" s="85">
        <v>34562</v>
      </c>
      <c r="E401" s="4" t="s">
        <v>1518</v>
      </c>
      <c r="F401" s="50" t="s">
        <v>310</v>
      </c>
      <c r="G401" s="7" t="s">
        <v>3091</v>
      </c>
      <c r="H401" s="50" t="s">
        <v>308</v>
      </c>
      <c r="I401" s="50">
        <v>0</v>
      </c>
      <c r="J401" s="50">
        <v>1</v>
      </c>
      <c r="K401" s="50" t="s">
        <v>36</v>
      </c>
      <c r="L401" s="10">
        <v>6390</v>
      </c>
      <c r="W401" s="25"/>
      <c r="AK401" s="5">
        <f t="shared" si="34"/>
        <v>95</v>
      </c>
    </row>
    <row r="402" spans="1:37" hidden="1" x14ac:dyDescent="0.2">
      <c r="A402" s="46">
        <v>59</v>
      </c>
      <c r="D402" s="85">
        <v>34569</v>
      </c>
      <c r="E402" s="4" t="s">
        <v>1519</v>
      </c>
      <c r="F402" s="50" t="s">
        <v>103</v>
      </c>
      <c r="G402" s="7" t="s">
        <v>3096</v>
      </c>
      <c r="H402" s="50" t="s">
        <v>307</v>
      </c>
      <c r="I402" s="50">
        <v>2</v>
      </c>
      <c r="J402" s="50">
        <v>2</v>
      </c>
      <c r="K402" s="50" t="s">
        <v>1296</v>
      </c>
      <c r="L402" s="10">
        <v>3089</v>
      </c>
      <c r="M402" s="7" t="s">
        <v>3563</v>
      </c>
      <c r="W402" s="25"/>
      <c r="AK402" s="5">
        <f t="shared" si="34"/>
        <v>96</v>
      </c>
    </row>
    <row r="403" spans="1:37" hidden="1" x14ac:dyDescent="0.2">
      <c r="A403" s="46">
        <v>60</v>
      </c>
      <c r="D403" s="85">
        <v>34926</v>
      </c>
      <c r="E403" s="4" t="s">
        <v>1518</v>
      </c>
      <c r="F403" s="50" t="s">
        <v>310</v>
      </c>
      <c r="G403" s="7" t="s">
        <v>2348</v>
      </c>
      <c r="H403" s="50" t="s">
        <v>308</v>
      </c>
      <c r="I403" s="50">
        <v>1</v>
      </c>
      <c r="J403" s="50">
        <v>2</v>
      </c>
      <c r="K403" s="50" t="s">
        <v>3298</v>
      </c>
      <c r="L403" s="10">
        <v>1390</v>
      </c>
      <c r="M403" s="7" t="s">
        <v>3564</v>
      </c>
      <c r="W403" s="25"/>
      <c r="AK403" s="5">
        <f t="shared" si="34"/>
        <v>97</v>
      </c>
    </row>
    <row r="404" spans="1:37" hidden="1" x14ac:dyDescent="0.2">
      <c r="A404" s="46">
        <v>60</v>
      </c>
      <c r="D404" s="85">
        <v>34933</v>
      </c>
      <c r="E404" s="4" t="s">
        <v>1519</v>
      </c>
      <c r="F404" s="50" t="s">
        <v>103</v>
      </c>
      <c r="G404" s="7" t="s">
        <v>3368</v>
      </c>
      <c r="H404" s="50" t="s">
        <v>306</v>
      </c>
      <c r="I404" s="50">
        <v>5</v>
      </c>
      <c r="J404" s="50">
        <v>1</v>
      </c>
      <c r="K404" s="50" t="s">
        <v>1296</v>
      </c>
      <c r="L404" s="10">
        <v>2130</v>
      </c>
      <c r="M404" s="7" t="s">
        <v>887</v>
      </c>
      <c r="W404" s="25"/>
      <c r="AK404" s="5">
        <f t="shared" si="34"/>
        <v>98</v>
      </c>
    </row>
    <row r="405" spans="1:37" hidden="1" x14ac:dyDescent="0.2">
      <c r="A405" s="46">
        <v>60</v>
      </c>
      <c r="D405" s="85">
        <v>34962</v>
      </c>
      <c r="E405" s="4" t="s">
        <v>1585</v>
      </c>
      <c r="F405" s="50" t="s">
        <v>310</v>
      </c>
      <c r="G405" s="7" t="s">
        <v>888</v>
      </c>
      <c r="H405" s="50" t="s">
        <v>306</v>
      </c>
      <c r="I405" s="50">
        <v>3</v>
      </c>
      <c r="J405" s="50">
        <v>0</v>
      </c>
      <c r="K405" s="50" t="s">
        <v>1296</v>
      </c>
      <c r="L405" s="10">
        <v>29049</v>
      </c>
      <c r="M405" s="7" t="s">
        <v>2913</v>
      </c>
      <c r="O405" s="7">
        <f>1+2</f>
        <v>3</v>
      </c>
      <c r="P405" s="7">
        <f>1+2</f>
        <v>3</v>
      </c>
      <c r="Q405" s="7">
        <f>3+2</f>
        <v>5</v>
      </c>
      <c r="R405" s="7">
        <f>4+4</f>
        <v>8</v>
      </c>
      <c r="S405" s="7">
        <f>1+0</f>
        <v>1</v>
      </c>
      <c r="T405" s="7">
        <f>3+6</f>
        <v>9</v>
      </c>
      <c r="U405" s="7">
        <f>5+5</f>
        <v>10</v>
      </c>
      <c r="V405" s="7">
        <f>5+8</f>
        <v>13</v>
      </c>
      <c r="W405" s="25" t="s">
        <v>1277</v>
      </c>
      <c r="X405" s="83">
        <f>0+3</f>
        <v>3</v>
      </c>
      <c r="Y405" s="83">
        <f>1+0</f>
        <v>1</v>
      </c>
      <c r="Z405" s="5">
        <v>1</v>
      </c>
      <c r="AA405" s="5">
        <v>1</v>
      </c>
      <c r="AB405" s="83" t="s">
        <v>4750</v>
      </c>
      <c r="AK405" s="5">
        <f t="shared" si="34"/>
        <v>99</v>
      </c>
    </row>
    <row r="406" spans="1:37" hidden="1" x14ac:dyDescent="0.2">
      <c r="A406" s="46">
        <v>60</v>
      </c>
      <c r="D406" s="85">
        <v>34975</v>
      </c>
      <c r="E406" s="4" t="s">
        <v>1592</v>
      </c>
      <c r="F406" s="50" t="s">
        <v>103</v>
      </c>
      <c r="G406" s="7" t="s">
        <v>2914</v>
      </c>
      <c r="H406" s="50" t="s">
        <v>308</v>
      </c>
      <c r="I406" s="50">
        <v>1</v>
      </c>
      <c r="J406" s="50">
        <v>3</v>
      </c>
      <c r="K406" s="142" t="s">
        <v>2991</v>
      </c>
      <c r="L406" s="10">
        <v>9386</v>
      </c>
      <c r="M406" s="7" t="s">
        <v>2915</v>
      </c>
      <c r="W406" s="25"/>
      <c r="AK406" s="5">
        <f t="shared" si="34"/>
        <v>100</v>
      </c>
    </row>
    <row r="407" spans="1:37" hidden="1" x14ac:dyDescent="0.2">
      <c r="A407" s="46">
        <v>60</v>
      </c>
      <c r="D407" s="85">
        <v>34997</v>
      </c>
      <c r="E407" s="4" t="s">
        <v>248</v>
      </c>
      <c r="F407" s="50" t="s">
        <v>310</v>
      </c>
      <c r="G407" s="7" t="s">
        <v>1768</v>
      </c>
      <c r="H407" s="50" t="s">
        <v>308</v>
      </c>
      <c r="I407" s="50">
        <v>1</v>
      </c>
      <c r="J407" s="50">
        <v>3</v>
      </c>
      <c r="K407" s="50" t="s">
        <v>2993</v>
      </c>
      <c r="L407" s="10">
        <v>12972</v>
      </c>
      <c r="M407" s="7" t="s">
        <v>2916</v>
      </c>
      <c r="W407" s="25"/>
      <c r="AK407" s="5">
        <f t="shared" si="34"/>
        <v>101</v>
      </c>
    </row>
    <row r="408" spans="1:37" hidden="1" x14ac:dyDescent="0.2">
      <c r="A408" s="46">
        <v>61</v>
      </c>
      <c r="D408" s="85">
        <v>35297</v>
      </c>
      <c r="E408" s="4" t="s">
        <v>1518</v>
      </c>
      <c r="F408" s="50" t="s">
        <v>310</v>
      </c>
      <c r="G408" s="7" t="s">
        <v>1632</v>
      </c>
      <c r="H408" s="50" t="s">
        <v>307</v>
      </c>
      <c r="I408" s="50">
        <v>1</v>
      </c>
      <c r="J408" s="50">
        <v>1</v>
      </c>
      <c r="K408" s="50" t="s">
        <v>2993</v>
      </c>
      <c r="L408" s="10">
        <v>1852</v>
      </c>
      <c r="M408" s="7" t="s">
        <v>2917</v>
      </c>
      <c r="W408" s="25"/>
      <c r="AK408" s="5">
        <f t="shared" si="34"/>
        <v>102</v>
      </c>
    </row>
    <row r="409" spans="1:37" hidden="1" x14ac:dyDescent="0.2">
      <c r="A409" s="46">
        <v>61</v>
      </c>
      <c r="D409" s="85">
        <v>35311</v>
      </c>
      <c r="E409" s="4" t="s">
        <v>1519</v>
      </c>
      <c r="F409" s="50" t="s">
        <v>103</v>
      </c>
      <c r="G409" s="7" t="s">
        <v>591</v>
      </c>
      <c r="H409" s="50" t="s">
        <v>306</v>
      </c>
      <c r="I409" s="50">
        <v>2</v>
      </c>
      <c r="J409" s="50">
        <v>0</v>
      </c>
      <c r="K409" s="50" t="s">
        <v>1296</v>
      </c>
      <c r="L409" s="10">
        <v>2757</v>
      </c>
      <c r="M409" s="7" t="s">
        <v>2918</v>
      </c>
      <c r="W409" s="25"/>
      <c r="AK409" s="5">
        <f t="shared" si="34"/>
        <v>103</v>
      </c>
    </row>
    <row r="410" spans="1:37" hidden="1" x14ac:dyDescent="0.2">
      <c r="A410" s="46">
        <v>61</v>
      </c>
      <c r="D410" s="85">
        <v>35326</v>
      </c>
      <c r="E410" s="4" t="s">
        <v>1585</v>
      </c>
      <c r="F410" s="50" t="s">
        <v>310</v>
      </c>
      <c r="G410" s="7" t="s">
        <v>2919</v>
      </c>
      <c r="H410" s="50" t="s">
        <v>307</v>
      </c>
      <c r="I410" s="50">
        <v>1</v>
      </c>
      <c r="J410" s="50">
        <v>1</v>
      </c>
      <c r="K410" s="50" t="s">
        <v>36</v>
      </c>
      <c r="L410" s="10">
        <v>11527</v>
      </c>
      <c r="M410" s="7" t="s">
        <v>2920</v>
      </c>
      <c r="W410" s="25"/>
      <c r="AK410" s="5">
        <f t="shared" si="34"/>
        <v>104</v>
      </c>
    </row>
    <row r="411" spans="1:37" hidden="1" x14ac:dyDescent="0.2">
      <c r="A411" s="46">
        <v>61</v>
      </c>
      <c r="D411" s="85">
        <v>35332</v>
      </c>
      <c r="E411" s="4" t="s">
        <v>1592</v>
      </c>
      <c r="F411" s="50" t="s">
        <v>103</v>
      </c>
      <c r="G411" s="7" t="s">
        <v>2921</v>
      </c>
      <c r="H411" s="50" t="s">
        <v>306</v>
      </c>
      <c r="I411" s="50">
        <v>3</v>
      </c>
      <c r="J411" s="50">
        <v>2</v>
      </c>
      <c r="K411" s="50" t="s">
        <v>2993</v>
      </c>
      <c r="L411" s="10">
        <v>7854</v>
      </c>
      <c r="M411" s="7" t="s">
        <v>2922</v>
      </c>
      <c r="W411" s="25"/>
      <c r="AK411" s="5">
        <f t="shared" si="34"/>
        <v>105</v>
      </c>
    </row>
    <row r="412" spans="1:37" hidden="1" x14ac:dyDescent="0.2">
      <c r="A412" s="46">
        <v>61</v>
      </c>
      <c r="D412" s="85">
        <v>35360</v>
      </c>
      <c r="E412" s="4" t="s">
        <v>248</v>
      </c>
      <c r="F412" s="50" t="s">
        <v>103</v>
      </c>
      <c r="G412" s="7" t="s">
        <v>2212</v>
      </c>
      <c r="H412" s="50" t="s">
        <v>308</v>
      </c>
      <c r="I412" s="50">
        <v>0</v>
      </c>
      <c r="J412" s="50">
        <v>2</v>
      </c>
      <c r="K412" s="50" t="s">
        <v>36</v>
      </c>
      <c r="L412" s="10">
        <v>8406</v>
      </c>
      <c r="W412" s="25"/>
      <c r="AK412" s="5">
        <f t="shared" si="34"/>
        <v>106</v>
      </c>
    </row>
    <row r="413" spans="1:37" hidden="1" x14ac:dyDescent="0.2">
      <c r="A413" s="46">
        <v>62</v>
      </c>
      <c r="D413" s="85">
        <v>35654</v>
      </c>
      <c r="E413" s="4" t="s">
        <v>1518</v>
      </c>
      <c r="F413" s="50" t="s">
        <v>310</v>
      </c>
      <c r="G413" s="7" t="s">
        <v>2347</v>
      </c>
      <c r="H413" s="50" t="s">
        <v>306</v>
      </c>
      <c r="I413" s="50">
        <v>2</v>
      </c>
      <c r="J413" s="50">
        <v>1</v>
      </c>
      <c r="K413" s="50" t="s">
        <v>2993</v>
      </c>
      <c r="L413" s="10">
        <v>2749</v>
      </c>
      <c r="M413" s="7" t="s">
        <v>2923</v>
      </c>
      <c r="W413" s="25"/>
      <c r="AK413" s="5">
        <f t="shared" si="34"/>
        <v>107</v>
      </c>
    </row>
    <row r="414" spans="1:37" hidden="1" x14ac:dyDescent="0.2">
      <c r="A414" s="46">
        <v>62</v>
      </c>
      <c r="D414" s="85">
        <v>35668</v>
      </c>
      <c r="E414" s="4" t="s">
        <v>1519</v>
      </c>
      <c r="F414" s="50" t="s">
        <v>103</v>
      </c>
      <c r="G414" s="7" t="s">
        <v>321</v>
      </c>
      <c r="H414" s="50" t="s">
        <v>307</v>
      </c>
      <c r="I414" s="50">
        <v>1</v>
      </c>
      <c r="J414" s="50">
        <v>1</v>
      </c>
      <c r="K414" s="50" t="s">
        <v>1296</v>
      </c>
      <c r="L414" s="10">
        <v>3195</v>
      </c>
      <c r="M414" s="7" t="s">
        <v>2924</v>
      </c>
      <c r="W414" s="25"/>
      <c r="AK414" s="5">
        <f t="shared" si="34"/>
        <v>108</v>
      </c>
    </row>
    <row r="415" spans="1:37" hidden="1" x14ac:dyDescent="0.2">
      <c r="A415" s="46">
        <v>62</v>
      </c>
      <c r="D415" s="85">
        <v>35689</v>
      </c>
      <c r="E415" s="4" t="s">
        <v>1585</v>
      </c>
      <c r="F415" s="50" t="s">
        <v>310</v>
      </c>
      <c r="G415" s="7" t="s">
        <v>415</v>
      </c>
      <c r="H415" s="50" t="s">
        <v>308</v>
      </c>
      <c r="I415" s="50">
        <v>1</v>
      </c>
      <c r="J415" s="50">
        <v>4</v>
      </c>
      <c r="K415" s="50" t="s">
        <v>1296</v>
      </c>
      <c r="L415" s="10">
        <v>2923</v>
      </c>
      <c r="M415" s="7" t="s">
        <v>2925</v>
      </c>
      <c r="W415" s="25"/>
      <c r="AK415" s="5">
        <f t="shared" si="34"/>
        <v>109</v>
      </c>
    </row>
    <row r="416" spans="1:37" hidden="1" x14ac:dyDescent="0.2">
      <c r="A416" s="46">
        <v>62</v>
      </c>
      <c r="D416" s="85">
        <v>35696</v>
      </c>
      <c r="E416" s="4" t="s">
        <v>1592</v>
      </c>
      <c r="F416" s="50" t="s">
        <v>103</v>
      </c>
      <c r="G416" s="7" t="s">
        <v>2400</v>
      </c>
      <c r="H416" s="50" t="s">
        <v>308</v>
      </c>
      <c r="I416" s="50">
        <v>1</v>
      </c>
      <c r="J416" s="50">
        <v>2</v>
      </c>
      <c r="K416" s="50" t="s">
        <v>36</v>
      </c>
      <c r="L416" s="10">
        <v>1555</v>
      </c>
      <c r="M416" s="7" t="s">
        <v>2926</v>
      </c>
      <c r="W416" s="25"/>
      <c r="AK416" s="5">
        <f t="shared" si="34"/>
        <v>110</v>
      </c>
    </row>
    <row r="417" spans="1:37" hidden="1" x14ac:dyDescent="0.2">
      <c r="A417" s="46">
        <v>63</v>
      </c>
      <c r="D417" s="85">
        <v>36018</v>
      </c>
      <c r="E417" s="4" t="s">
        <v>1518</v>
      </c>
      <c r="F417" s="50" t="s">
        <v>103</v>
      </c>
      <c r="G417" s="7" t="s">
        <v>1021</v>
      </c>
      <c r="H417" s="50" t="s">
        <v>308</v>
      </c>
      <c r="I417" s="50">
        <v>0</v>
      </c>
      <c r="J417" s="50">
        <v>2</v>
      </c>
      <c r="K417" s="50" t="s">
        <v>2927</v>
      </c>
      <c r="L417" s="10">
        <v>6277</v>
      </c>
      <c r="W417" s="25"/>
      <c r="AK417" s="5">
        <f t="shared" si="34"/>
        <v>111</v>
      </c>
    </row>
    <row r="418" spans="1:37" hidden="1" x14ac:dyDescent="0.2">
      <c r="A418" s="46">
        <v>63</v>
      </c>
      <c r="D418" s="85">
        <v>36025</v>
      </c>
      <c r="E418" s="4" t="s">
        <v>1519</v>
      </c>
      <c r="F418" s="50" t="s">
        <v>310</v>
      </c>
      <c r="G418" s="7" t="s">
        <v>1023</v>
      </c>
      <c r="H418" s="50" t="s">
        <v>308</v>
      </c>
      <c r="I418" s="50">
        <v>1</v>
      </c>
      <c r="J418" s="50">
        <v>2</v>
      </c>
      <c r="K418" s="50" t="s">
        <v>2928</v>
      </c>
      <c r="L418" s="10">
        <v>22695</v>
      </c>
      <c r="M418" s="7" t="s">
        <v>814</v>
      </c>
      <c r="W418" s="25"/>
      <c r="AK418" s="5">
        <f t="shared" si="34"/>
        <v>112</v>
      </c>
    </row>
    <row r="419" spans="1:37" hidden="1" x14ac:dyDescent="0.2">
      <c r="A419" s="46">
        <v>64</v>
      </c>
      <c r="D419" s="85">
        <v>36382</v>
      </c>
      <c r="E419" s="4" t="s">
        <v>1518</v>
      </c>
      <c r="F419" s="50" t="s">
        <v>103</v>
      </c>
      <c r="G419" s="7" t="s">
        <v>815</v>
      </c>
      <c r="H419" s="50" t="s">
        <v>308</v>
      </c>
      <c r="I419" s="50">
        <v>0</v>
      </c>
      <c r="J419" s="50">
        <v>1</v>
      </c>
      <c r="K419" s="50" t="s">
        <v>2928</v>
      </c>
      <c r="L419" s="10">
        <v>1921</v>
      </c>
      <c r="M419" s="4">
        <v>73</v>
      </c>
      <c r="O419" s="7">
        <v>4</v>
      </c>
      <c r="P419" s="7">
        <v>3</v>
      </c>
      <c r="S419" s="7">
        <v>2</v>
      </c>
      <c r="T419" s="7">
        <v>10</v>
      </c>
      <c r="U419" s="7">
        <v>9</v>
      </c>
      <c r="V419" s="7">
        <v>8</v>
      </c>
      <c r="W419" s="25"/>
      <c r="AK419" s="5">
        <f t="shared" si="34"/>
        <v>113</v>
      </c>
    </row>
    <row r="420" spans="1:37" hidden="1" x14ac:dyDescent="0.2">
      <c r="A420" s="46">
        <v>64</v>
      </c>
      <c r="D420" s="85">
        <v>36396</v>
      </c>
      <c r="E420" s="4" t="s">
        <v>1519</v>
      </c>
      <c r="F420" s="50" t="s">
        <v>310</v>
      </c>
      <c r="G420" s="7" t="s">
        <v>2387</v>
      </c>
      <c r="H420" s="50" t="s">
        <v>308</v>
      </c>
      <c r="I420" s="50">
        <v>1</v>
      </c>
      <c r="J420" s="50">
        <v>2</v>
      </c>
      <c r="K420" s="50" t="s">
        <v>3298</v>
      </c>
      <c r="L420" s="10">
        <v>3396</v>
      </c>
      <c r="M420" s="5" t="s">
        <v>4751</v>
      </c>
      <c r="O420" s="7">
        <v>2</v>
      </c>
      <c r="P420" s="7">
        <v>4</v>
      </c>
      <c r="Q420" s="7">
        <v>3</v>
      </c>
      <c r="R420" s="7">
        <v>5</v>
      </c>
      <c r="S420" s="7">
        <v>4</v>
      </c>
      <c r="T420" s="7">
        <v>5</v>
      </c>
      <c r="U420" s="7">
        <v>19</v>
      </c>
      <c r="V420" s="7">
        <v>10</v>
      </c>
      <c r="W420" s="25"/>
      <c r="AK420" s="5">
        <f t="shared" si="34"/>
        <v>114</v>
      </c>
    </row>
    <row r="421" spans="1:37" hidden="1" x14ac:dyDescent="0.2">
      <c r="A421" s="46">
        <v>65</v>
      </c>
      <c r="D421" s="85">
        <v>36760</v>
      </c>
      <c r="E421" s="4" t="s">
        <v>1518</v>
      </c>
      <c r="F421" s="50" t="s">
        <v>103</v>
      </c>
      <c r="G421" s="7" t="s">
        <v>2588</v>
      </c>
      <c r="H421" s="50" t="s">
        <v>308</v>
      </c>
      <c r="I421" s="50">
        <v>1</v>
      </c>
      <c r="J421" s="50">
        <v>5</v>
      </c>
      <c r="K421" s="50" t="s">
        <v>3298</v>
      </c>
      <c r="L421" s="10">
        <v>2035</v>
      </c>
      <c r="M421" s="4" t="s">
        <v>4752</v>
      </c>
      <c r="O421" s="7">
        <v>5</v>
      </c>
      <c r="P421" s="7">
        <v>6</v>
      </c>
      <c r="Q421" s="7">
        <v>7</v>
      </c>
      <c r="R421" s="7">
        <v>6</v>
      </c>
      <c r="S421" s="7">
        <v>7</v>
      </c>
      <c r="T421" s="7">
        <v>6</v>
      </c>
      <c r="U421" s="7">
        <v>16</v>
      </c>
      <c r="V421" s="7">
        <v>16</v>
      </c>
      <c r="W421" s="25"/>
      <c r="AK421" s="5">
        <f t="shared" si="34"/>
        <v>115</v>
      </c>
    </row>
    <row r="422" spans="1:37" hidden="1" x14ac:dyDescent="0.2">
      <c r="A422" s="46">
        <v>65</v>
      </c>
      <c r="D422" s="85">
        <v>36775</v>
      </c>
      <c r="E422" s="4" t="s">
        <v>1519</v>
      </c>
      <c r="F422" s="50" t="s">
        <v>310</v>
      </c>
      <c r="G422" s="7" t="s">
        <v>816</v>
      </c>
      <c r="H422" s="50" t="s">
        <v>307</v>
      </c>
      <c r="I422" s="50">
        <v>0</v>
      </c>
      <c r="J422" s="50">
        <v>0</v>
      </c>
      <c r="K422" s="50" t="s">
        <v>36</v>
      </c>
      <c r="L422" s="10">
        <v>3478</v>
      </c>
      <c r="M422" s="4"/>
      <c r="O422" s="7">
        <v>3</v>
      </c>
      <c r="P422" s="7">
        <v>5</v>
      </c>
      <c r="Q422" s="7">
        <v>11</v>
      </c>
      <c r="R422" s="7">
        <v>7</v>
      </c>
      <c r="S422" s="7">
        <v>5</v>
      </c>
      <c r="T422" s="7">
        <v>9</v>
      </c>
      <c r="U422" s="7">
        <v>15</v>
      </c>
      <c r="V422" s="7">
        <v>4</v>
      </c>
      <c r="W422" s="25"/>
      <c r="AK422" s="5">
        <f t="shared" si="34"/>
        <v>116</v>
      </c>
    </row>
    <row r="423" spans="1:37" hidden="1" x14ac:dyDescent="0.2">
      <c r="A423" s="46">
        <v>66</v>
      </c>
      <c r="D423" s="85">
        <v>37124</v>
      </c>
      <c r="E423" s="4" t="s">
        <v>1929</v>
      </c>
      <c r="F423" s="50" t="s">
        <v>103</v>
      </c>
      <c r="G423" s="7" t="s">
        <v>2073</v>
      </c>
      <c r="H423" s="50" t="s">
        <v>307</v>
      </c>
      <c r="I423" s="50">
        <v>2</v>
      </c>
      <c r="J423" s="50">
        <v>2</v>
      </c>
      <c r="K423" s="50" t="s">
        <v>2993</v>
      </c>
      <c r="L423" s="10">
        <v>1663</v>
      </c>
      <c r="M423" s="4" t="s">
        <v>4753</v>
      </c>
      <c r="O423" s="7">
        <v>11</v>
      </c>
      <c r="P423" s="7">
        <v>13</v>
      </c>
      <c r="Q423" s="7">
        <v>8</v>
      </c>
      <c r="R423" s="7">
        <v>11</v>
      </c>
      <c r="S423" s="7">
        <v>3</v>
      </c>
      <c r="T423" s="7">
        <v>5</v>
      </c>
      <c r="U423" s="7">
        <v>20</v>
      </c>
      <c r="V423" s="7">
        <v>18</v>
      </c>
      <c r="W423" s="25" t="s">
        <v>817</v>
      </c>
      <c r="X423" s="83">
        <v>2</v>
      </c>
      <c r="Y423" s="83">
        <v>1</v>
      </c>
      <c r="Z423" s="5">
        <v>0</v>
      </c>
      <c r="AA423" s="5">
        <v>0</v>
      </c>
      <c r="AB423" s="83" t="s">
        <v>1167</v>
      </c>
      <c r="AK423" s="5">
        <f t="shared" si="34"/>
        <v>117</v>
      </c>
    </row>
    <row r="424" spans="1:37" hidden="1" x14ac:dyDescent="0.2">
      <c r="A424" s="46">
        <v>67</v>
      </c>
      <c r="D424" s="85">
        <v>37509</v>
      </c>
      <c r="E424" s="4" t="s">
        <v>1929</v>
      </c>
      <c r="F424" s="50" t="s">
        <v>310</v>
      </c>
      <c r="G424" s="7" t="s">
        <v>1200</v>
      </c>
      <c r="H424" s="50" t="s">
        <v>308</v>
      </c>
      <c r="I424" s="50">
        <v>0</v>
      </c>
      <c r="J424" s="50">
        <v>1</v>
      </c>
      <c r="K424" s="50" t="s">
        <v>3298</v>
      </c>
      <c r="L424" s="10">
        <v>4675</v>
      </c>
      <c r="M424" s="4">
        <v>12</v>
      </c>
      <c r="O424" s="7">
        <v>5</v>
      </c>
      <c r="P424" s="7">
        <v>5</v>
      </c>
      <c r="Q424" s="7">
        <v>3</v>
      </c>
      <c r="R424" s="7">
        <v>7</v>
      </c>
      <c r="S424" s="7">
        <v>3</v>
      </c>
      <c r="T424" s="7">
        <v>8</v>
      </c>
      <c r="U424" s="7">
        <v>14</v>
      </c>
      <c r="V424" s="7">
        <v>15</v>
      </c>
      <c r="W424" s="25"/>
      <c r="X424" s="83">
        <v>4</v>
      </c>
      <c r="Y424" s="83">
        <v>2</v>
      </c>
      <c r="Z424" s="5">
        <v>0</v>
      </c>
      <c r="AA424" s="5">
        <v>0</v>
      </c>
      <c r="AB424" s="83" t="s">
        <v>3241</v>
      </c>
      <c r="AK424" s="5">
        <f t="shared" si="34"/>
        <v>118</v>
      </c>
    </row>
    <row r="425" spans="1:37" hidden="1" x14ac:dyDescent="0.2">
      <c r="A425" s="46">
        <v>68</v>
      </c>
      <c r="D425" s="85">
        <v>37845</v>
      </c>
      <c r="E425" s="4" t="s">
        <v>1929</v>
      </c>
      <c r="F425" s="50" t="s">
        <v>310</v>
      </c>
      <c r="G425" s="7" t="s">
        <v>261</v>
      </c>
      <c r="H425" s="50" t="s">
        <v>308</v>
      </c>
      <c r="I425" s="50">
        <v>1</v>
      </c>
      <c r="J425" s="50">
        <v>2</v>
      </c>
      <c r="K425" s="142" t="s">
        <v>2991</v>
      </c>
      <c r="L425" s="10">
        <v>2919</v>
      </c>
      <c r="M425" s="4" t="s">
        <v>4754</v>
      </c>
      <c r="W425" s="25"/>
      <c r="X425" s="83">
        <v>3</v>
      </c>
      <c r="Y425" s="83">
        <v>1</v>
      </c>
      <c r="Z425" s="5">
        <v>0</v>
      </c>
      <c r="AA425" s="5">
        <v>0</v>
      </c>
      <c r="AB425" s="83" t="s">
        <v>3023</v>
      </c>
      <c r="AK425" s="5">
        <f t="shared" si="34"/>
        <v>119</v>
      </c>
    </row>
    <row r="426" spans="1:37" hidden="1" x14ac:dyDescent="0.2">
      <c r="A426" s="46">
        <v>77</v>
      </c>
      <c r="D426" s="85">
        <v>41132</v>
      </c>
      <c r="E426" s="4" t="s">
        <v>1929</v>
      </c>
      <c r="F426" s="93" t="s">
        <v>310</v>
      </c>
      <c r="G426" s="94" t="s">
        <v>1632</v>
      </c>
      <c r="H426" s="93" t="s">
        <v>307</v>
      </c>
      <c r="I426" s="93">
        <v>1</v>
      </c>
      <c r="J426" s="93">
        <v>1</v>
      </c>
      <c r="K426" s="93" t="s">
        <v>36</v>
      </c>
      <c r="L426" s="97">
        <v>5243</v>
      </c>
      <c r="M426" s="92" t="s">
        <v>4755</v>
      </c>
      <c r="O426" s="7">
        <v>4</v>
      </c>
      <c r="P426" s="7">
        <v>2</v>
      </c>
      <c r="Q426" s="7">
        <v>4</v>
      </c>
      <c r="R426" s="7">
        <v>9</v>
      </c>
      <c r="S426" s="7">
        <v>6</v>
      </c>
      <c r="T426" s="7">
        <v>9</v>
      </c>
      <c r="U426" s="7">
        <v>13</v>
      </c>
      <c r="V426" s="7">
        <v>16</v>
      </c>
      <c r="W426" s="25" t="s">
        <v>1425</v>
      </c>
      <c r="X426" s="83">
        <v>0</v>
      </c>
      <c r="Y426" s="83">
        <v>1</v>
      </c>
      <c r="Z426" s="5">
        <v>0</v>
      </c>
      <c r="AA426" s="5">
        <v>0</v>
      </c>
      <c r="AF426" s="97">
        <v>1250</v>
      </c>
      <c r="AG426" s="107">
        <f>IF(F426="H",(L426-AF426)/L426,AF426/L426)</f>
        <v>0.23841312225824909</v>
      </c>
      <c r="AH426" s="107">
        <f>1-AG426</f>
        <v>0.76158687774175093</v>
      </c>
      <c r="AK426" s="5">
        <f t="shared" si="34"/>
        <v>120</v>
      </c>
    </row>
    <row r="427" spans="1:37" hidden="1" x14ac:dyDescent="0.2">
      <c r="A427" s="46">
        <v>78</v>
      </c>
      <c r="D427" s="85">
        <v>41492</v>
      </c>
      <c r="E427" s="4" t="s">
        <v>1929</v>
      </c>
      <c r="F427" s="93" t="s">
        <v>103</v>
      </c>
      <c r="G427" s="94" t="s">
        <v>3096</v>
      </c>
      <c r="H427" s="93" t="s">
        <v>308</v>
      </c>
      <c r="I427" s="93">
        <v>0</v>
      </c>
      <c r="J427" s="93">
        <v>4</v>
      </c>
      <c r="K427" s="50" t="s">
        <v>3298</v>
      </c>
      <c r="L427" s="97">
        <v>3922</v>
      </c>
      <c r="M427" s="4" t="s">
        <v>531</v>
      </c>
      <c r="O427" s="7">
        <v>2</v>
      </c>
      <c r="P427" s="7">
        <v>5</v>
      </c>
      <c r="Q427" s="7">
        <v>9</v>
      </c>
      <c r="R427" s="7">
        <v>7</v>
      </c>
      <c r="S427" s="7">
        <v>8</v>
      </c>
      <c r="T427" s="7">
        <v>12</v>
      </c>
      <c r="U427" s="7">
        <v>14</v>
      </c>
      <c r="V427" s="7">
        <v>9</v>
      </c>
      <c r="W427" s="25"/>
      <c r="X427" s="83">
        <v>0</v>
      </c>
      <c r="Y427" s="83">
        <v>1</v>
      </c>
      <c r="Z427" s="5">
        <v>0</v>
      </c>
      <c r="AA427" s="5">
        <v>0</v>
      </c>
      <c r="AF427" s="97">
        <v>946</v>
      </c>
      <c r="AG427" s="107">
        <f>IF(F427="H",(L427-AF427)/L427,AF427/L427)</f>
        <v>0.75879653238143807</v>
      </c>
      <c r="AH427" s="107">
        <f>1-AG427</f>
        <v>0.24120346761856193</v>
      </c>
      <c r="AK427" s="5">
        <f t="shared" si="34"/>
        <v>121</v>
      </c>
    </row>
    <row r="428" spans="1:37" hidden="1" x14ac:dyDescent="0.2">
      <c r="A428" s="46">
        <v>79</v>
      </c>
      <c r="D428" s="85">
        <v>41863</v>
      </c>
      <c r="E428" s="4" t="s">
        <v>1929</v>
      </c>
      <c r="F428" s="93" t="s">
        <v>103</v>
      </c>
      <c r="G428" s="94" t="s">
        <v>591</v>
      </c>
      <c r="H428" s="93" t="s">
        <v>308</v>
      </c>
      <c r="I428" s="93">
        <v>0</v>
      </c>
      <c r="J428" s="93">
        <v>1</v>
      </c>
      <c r="K428" s="93" t="s">
        <v>36</v>
      </c>
      <c r="L428" s="97">
        <v>3357</v>
      </c>
      <c r="M428" s="4" t="s">
        <v>621</v>
      </c>
      <c r="O428" s="7">
        <v>5</v>
      </c>
      <c r="P428" s="7">
        <v>4</v>
      </c>
      <c r="Q428" s="7">
        <v>7</v>
      </c>
      <c r="R428" s="7">
        <v>4</v>
      </c>
      <c r="S428" s="7">
        <v>8</v>
      </c>
      <c r="T428" s="7">
        <v>4</v>
      </c>
      <c r="U428" s="7">
        <v>8</v>
      </c>
      <c r="V428" s="7">
        <v>11</v>
      </c>
      <c r="W428" s="25"/>
      <c r="X428" s="83">
        <v>0</v>
      </c>
      <c r="Y428" s="83">
        <v>2</v>
      </c>
      <c r="Z428" s="5">
        <v>0</v>
      </c>
      <c r="AA428" s="5">
        <v>0</v>
      </c>
      <c r="AF428" s="97">
        <v>1073</v>
      </c>
      <c r="AG428" s="107">
        <f>IF(F428="H",(L428-AF428)/L428,AF428/L428)</f>
        <v>0.68036937742031578</v>
      </c>
      <c r="AH428" s="107">
        <f>1-AG428</f>
        <v>0.31963062257968422</v>
      </c>
      <c r="AK428" s="5">
        <f t="shared" si="34"/>
        <v>122</v>
      </c>
    </row>
    <row r="429" spans="1:37" hidden="1" x14ac:dyDescent="0.2">
      <c r="A429" s="46">
        <v>80</v>
      </c>
      <c r="D429" s="85">
        <v>42227</v>
      </c>
      <c r="E429" s="4" t="s">
        <v>1929</v>
      </c>
      <c r="F429" s="93" t="s">
        <v>103</v>
      </c>
      <c r="G429" s="94" t="s">
        <v>1699</v>
      </c>
      <c r="H429" s="93" t="s">
        <v>307</v>
      </c>
      <c r="I429" s="93">
        <v>2</v>
      </c>
      <c r="J429" s="93">
        <v>2</v>
      </c>
      <c r="K429" s="50" t="s">
        <v>3298</v>
      </c>
      <c r="L429" s="97">
        <v>4201</v>
      </c>
      <c r="M429" s="4" t="s">
        <v>4756</v>
      </c>
      <c r="O429" s="7">
        <v>4</v>
      </c>
      <c r="P429" s="7">
        <v>4</v>
      </c>
      <c r="Q429" s="7">
        <v>7</v>
      </c>
      <c r="R429" s="7">
        <v>6</v>
      </c>
      <c r="S429" s="7">
        <v>2</v>
      </c>
      <c r="T429" s="7">
        <v>7</v>
      </c>
      <c r="U429" s="7">
        <v>11</v>
      </c>
      <c r="V429" s="7">
        <v>19</v>
      </c>
      <c r="W429" s="25" t="s">
        <v>3428</v>
      </c>
      <c r="X429" s="83">
        <v>2</v>
      </c>
      <c r="Y429" s="83">
        <v>2</v>
      </c>
      <c r="Z429" s="5">
        <v>0</v>
      </c>
      <c r="AA429" s="5">
        <v>0</v>
      </c>
      <c r="AB429" s="83" t="s">
        <v>3688</v>
      </c>
      <c r="AF429" s="97">
        <v>2006</v>
      </c>
      <c r="AG429" s="107">
        <f>IF(F429="H",(L429-AF429)/L429,AF429/L429)</f>
        <v>0.52249464413234947</v>
      </c>
      <c r="AH429" s="107">
        <f>1-AG429</f>
        <v>0.47750535586765053</v>
      </c>
      <c r="AK429" s="5">
        <f t="shared" si="34"/>
        <v>123</v>
      </c>
    </row>
    <row r="430" spans="1:37" hidden="1" x14ac:dyDescent="0.2">
      <c r="A430" s="46">
        <v>80</v>
      </c>
      <c r="D430" s="85">
        <v>42241</v>
      </c>
      <c r="E430" s="4" t="s">
        <v>1933</v>
      </c>
      <c r="F430" s="93" t="s">
        <v>310</v>
      </c>
      <c r="G430" s="94" t="s">
        <v>773</v>
      </c>
      <c r="H430" s="93" t="s">
        <v>308</v>
      </c>
      <c r="I430" s="93">
        <v>0</v>
      </c>
      <c r="J430" s="93">
        <v>3</v>
      </c>
      <c r="K430" s="50" t="s">
        <v>3298</v>
      </c>
      <c r="L430" s="97">
        <v>10174</v>
      </c>
      <c r="M430" s="4" t="s">
        <v>3689</v>
      </c>
      <c r="O430" s="7">
        <v>4</v>
      </c>
      <c r="P430" s="7">
        <v>7</v>
      </c>
      <c r="Q430" s="7">
        <v>2</v>
      </c>
      <c r="R430" s="7">
        <v>8</v>
      </c>
      <c r="S430" s="7">
        <v>3</v>
      </c>
      <c r="T430" s="7">
        <v>11</v>
      </c>
      <c r="U430" s="7">
        <v>8</v>
      </c>
      <c r="V430" s="7">
        <v>6</v>
      </c>
      <c r="W430" s="25"/>
      <c r="X430" s="83">
        <v>0</v>
      </c>
      <c r="Y430" s="83">
        <v>0</v>
      </c>
      <c r="Z430" s="5">
        <v>0</v>
      </c>
      <c r="AA430" s="5">
        <v>0</v>
      </c>
      <c r="AF430" s="97">
        <v>217</v>
      </c>
      <c r="AG430" s="107">
        <f>IF(F430="H",(L430-AF430)/L430,AF430/L430)</f>
        <v>2.1328877530961275E-2</v>
      </c>
      <c r="AH430" s="107">
        <f>1-AG430</f>
        <v>0.97867112246903876</v>
      </c>
      <c r="AK430" s="5">
        <f t="shared" si="34"/>
        <v>124</v>
      </c>
    </row>
    <row r="431" spans="1:37" hidden="1" x14ac:dyDescent="0.2">
      <c r="W431" s="25"/>
    </row>
    <row r="432" spans="1:37" hidden="1" x14ac:dyDescent="0.2">
      <c r="A432" s="136" t="s">
        <v>4094</v>
      </c>
      <c r="B432" s="136"/>
      <c r="C432" s="136"/>
      <c r="D432" s="136"/>
      <c r="E432" s="136"/>
      <c r="L432" s="10"/>
      <c r="W432" s="25"/>
    </row>
    <row r="433" spans="1:37" x14ac:dyDescent="0.2">
      <c r="A433" s="46">
        <v>48</v>
      </c>
      <c r="D433" s="85">
        <v>30733</v>
      </c>
      <c r="E433" s="4" t="s">
        <v>1168</v>
      </c>
      <c r="F433" s="50" t="s">
        <v>103</v>
      </c>
      <c r="G433" s="7" t="s">
        <v>2851</v>
      </c>
      <c r="H433" s="50" t="s">
        <v>308</v>
      </c>
      <c r="I433" s="50">
        <v>1</v>
      </c>
      <c r="J433" s="50">
        <v>2</v>
      </c>
      <c r="L433" s="10">
        <v>5837</v>
      </c>
      <c r="M433" s="7" t="s">
        <v>1169</v>
      </c>
      <c r="W433" s="25"/>
      <c r="AK433" s="5">
        <v>1</v>
      </c>
    </row>
    <row r="434" spans="1:37" hidden="1" x14ac:dyDescent="0.2">
      <c r="A434" s="46">
        <v>49</v>
      </c>
      <c r="D434" s="85">
        <v>31069</v>
      </c>
      <c r="E434" s="4" t="s">
        <v>3214</v>
      </c>
      <c r="F434" s="50" t="s">
        <v>310</v>
      </c>
      <c r="G434" s="7" t="s">
        <v>1632</v>
      </c>
      <c r="H434" s="50" t="s">
        <v>307</v>
      </c>
      <c r="I434" s="50">
        <v>0</v>
      </c>
      <c r="J434" s="50">
        <v>0</v>
      </c>
      <c r="L434" s="10">
        <v>1892</v>
      </c>
      <c r="W434" s="25"/>
      <c r="AK434" s="5">
        <f t="shared" ref="AK434:AK482" si="35">AK433+1</f>
        <v>2</v>
      </c>
    </row>
    <row r="435" spans="1:37" hidden="1" x14ac:dyDescent="0.2">
      <c r="A435" s="46">
        <v>49</v>
      </c>
      <c r="D435" s="85">
        <v>31083</v>
      </c>
      <c r="E435" s="4" t="s">
        <v>3215</v>
      </c>
      <c r="F435" s="50" t="s">
        <v>103</v>
      </c>
      <c r="G435" s="7" t="s">
        <v>591</v>
      </c>
      <c r="H435" s="50" t="s">
        <v>306</v>
      </c>
      <c r="I435" s="50">
        <v>2</v>
      </c>
      <c r="J435" s="50">
        <v>0</v>
      </c>
      <c r="L435" s="10">
        <v>4397</v>
      </c>
      <c r="M435" s="7" t="s">
        <v>1170</v>
      </c>
      <c r="W435" s="25"/>
      <c r="AK435" s="5">
        <f t="shared" si="35"/>
        <v>3</v>
      </c>
    </row>
    <row r="436" spans="1:37" hidden="1" x14ac:dyDescent="0.2">
      <c r="A436" s="46">
        <v>49</v>
      </c>
      <c r="D436" s="85">
        <v>31118</v>
      </c>
      <c r="E436" s="4" t="s">
        <v>3216</v>
      </c>
      <c r="F436" s="50" t="s">
        <v>103</v>
      </c>
      <c r="G436" s="7" t="s">
        <v>2231</v>
      </c>
      <c r="H436" s="50" t="s">
        <v>306</v>
      </c>
      <c r="I436" s="50">
        <v>1</v>
      </c>
      <c r="J436" s="50">
        <v>0</v>
      </c>
      <c r="L436" s="10">
        <v>3891</v>
      </c>
      <c r="M436" s="94" t="s">
        <v>1171</v>
      </c>
      <c r="N436" s="5"/>
      <c r="W436" s="25"/>
      <c r="AK436" s="5">
        <f t="shared" si="35"/>
        <v>4</v>
      </c>
    </row>
    <row r="437" spans="1:37" hidden="1" x14ac:dyDescent="0.2">
      <c r="A437" s="46">
        <v>49</v>
      </c>
      <c r="D437" s="85">
        <v>31159</v>
      </c>
      <c r="E437" s="4" t="s">
        <v>3217</v>
      </c>
      <c r="F437" s="50" t="s">
        <v>103</v>
      </c>
      <c r="G437" s="7" t="s">
        <v>2571</v>
      </c>
      <c r="H437" s="50" t="s">
        <v>308</v>
      </c>
      <c r="I437" s="50">
        <v>2</v>
      </c>
      <c r="J437" s="50">
        <v>3</v>
      </c>
      <c r="L437" s="10">
        <v>4010</v>
      </c>
      <c r="M437" s="7" t="s">
        <v>1172</v>
      </c>
      <c r="W437" s="25"/>
      <c r="AK437" s="5">
        <f t="shared" si="35"/>
        <v>5</v>
      </c>
    </row>
    <row r="438" spans="1:37" hidden="1" x14ac:dyDescent="0.2">
      <c r="A438" s="46">
        <v>50</v>
      </c>
      <c r="D438" s="85">
        <v>31426</v>
      </c>
      <c r="E438" s="4" t="s">
        <v>1173</v>
      </c>
      <c r="F438" s="50" t="s">
        <v>103</v>
      </c>
      <c r="G438" s="7" t="s">
        <v>663</v>
      </c>
      <c r="H438" s="50" t="s">
        <v>307</v>
      </c>
      <c r="I438" s="50">
        <v>0</v>
      </c>
      <c r="J438" s="50">
        <v>0</v>
      </c>
      <c r="L438" s="10">
        <v>2122</v>
      </c>
      <c r="W438" s="25"/>
      <c r="AK438" s="5">
        <f t="shared" si="35"/>
        <v>6</v>
      </c>
    </row>
    <row r="439" spans="1:37" hidden="1" x14ac:dyDescent="0.2">
      <c r="A439" s="46">
        <v>50</v>
      </c>
      <c r="D439" s="85">
        <v>31440</v>
      </c>
      <c r="E439" s="4" t="s">
        <v>1173</v>
      </c>
      <c r="F439" s="50" t="s">
        <v>310</v>
      </c>
      <c r="G439" s="7" t="s">
        <v>3453</v>
      </c>
      <c r="H439" s="50" t="s">
        <v>308</v>
      </c>
      <c r="I439" s="50">
        <v>2</v>
      </c>
      <c r="J439" s="50">
        <v>3</v>
      </c>
      <c r="L439" s="10">
        <v>1080</v>
      </c>
      <c r="M439" s="7" t="s">
        <v>1174</v>
      </c>
      <c r="W439" s="25"/>
      <c r="AK439" s="5">
        <f t="shared" si="35"/>
        <v>7</v>
      </c>
    </row>
    <row r="440" spans="1:37" hidden="1" x14ac:dyDescent="0.2">
      <c r="A440" s="46">
        <v>51</v>
      </c>
      <c r="D440" s="85">
        <v>31741</v>
      </c>
      <c r="E440" s="4" t="s">
        <v>1173</v>
      </c>
      <c r="F440" s="50" t="s">
        <v>103</v>
      </c>
      <c r="G440" s="7" t="s">
        <v>3369</v>
      </c>
      <c r="H440" s="50" t="s">
        <v>306</v>
      </c>
      <c r="I440" s="50">
        <v>4</v>
      </c>
      <c r="J440" s="50">
        <v>1</v>
      </c>
      <c r="L440" s="10">
        <v>1630</v>
      </c>
      <c r="M440" s="7" t="s">
        <v>1175</v>
      </c>
      <c r="W440" s="25"/>
      <c r="AI440" s="5" t="s">
        <v>4970</v>
      </c>
      <c r="AK440" s="5">
        <f t="shared" si="35"/>
        <v>8</v>
      </c>
    </row>
    <row r="441" spans="1:37" hidden="1" x14ac:dyDescent="0.2">
      <c r="A441" s="46">
        <v>51</v>
      </c>
      <c r="D441" s="85">
        <v>31783</v>
      </c>
      <c r="E441" s="4" t="s">
        <v>1173</v>
      </c>
      <c r="F441" s="50" t="s">
        <v>310</v>
      </c>
      <c r="G441" s="7" t="s">
        <v>2348</v>
      </c>
      <c r="H441" s="50" t="s">
        <v>307</v>
      </c>
      <c r="I441" s="50">
        <v>1</v>
      </c>
      <c r="J441" s="50">
        <v>1</v>
      </c>
      <c r="L441" s="10">
        <v>783</v>
      </c>
      <c r="M441" s="7" t="s">
        <v>3031</v>
      </c>
      <c r="W441" s="25"/>
      <c r="AK441" s="5">
        <f t="shared" si="35"/>
        <v>9</v>
      </c>
    </row>
    <row r="442" spans="1:37" hidden="1" x14ac:dyDescent="0.2">
      <c r="A442" s="46">
        <v>51</v>
      </c>
      <c r="D442" s="85">
        <v>31804</v>
      </c>
      <c r="E442" s="4" t="s">
        <v>1176</v>
      </c>
      <c r="F442" s="50" t="s">
        <v>103</v>
      </c>
      <c r="G442" s="7" t="s">
        <v>3</v>
      </c>
      <c r="H442" s="50" t="s">
        <v>308</v>
      </c>
      <c r="I442" s="50">
        <v>0</v>
      </c>
      <c r="J442" s="50">
        <v>1</v>
      </c>
      <c r="L442" s="10">
        <v>2061</v>
      </c>
      <c r="W442" s="25"/>
      <c r="AK442" s="5">
        <f t="shared" si="35"/>
        <v>10</v>
      </c>
    </row>
    <row r="443" spans="1:37" hidden="1" x14ac:dyDescent="0.2">
      <c r="A443" s="46">
        <v>52</v>
      </c>
      <c r="D443" s="85">
        <v>32063</v>
      </c>
      <c r="E443" s="4" t="s">
        <v>3400</v>
      </c>
      <c r="F443" s="50" t="s">
        <v>103</v>
      </c>
      <c r="G443" s="7" t="s">
        <v>3369</v>
      </c>
      <c r="H443" s="50" t="s">
        <v>308</v>
      </c>
      <c r="I443" s="50">
        <v>3</v>
      </c>
      <c r="J443" s="50">
        <v>4</v>
      </c>
      <c r="L443" s="10">
        <v>1296</v>
      </c>
      <c r="M443" s="7" t="s">
        <v>3399</v>
      </c>
      <c r="W443" s="25"/>
      <c r="AK443" s="5">
        <f t="shared" si="35"/>
        <v>11</v>
      </c>
    </row>
    <row r="444" spans="1:37" hidden="1" x14ac:dyDescent="0.2">
      <c r="A444" s="46">
        <v>52</v>
      </c>
      <c r="D444" s="85">
        <v>32105</v>
      </c>
      <c r="E444" s="4" t="s">
        <v>3400</v>
      </c>
      <c r="F444" s="50" t="s">
        <v>310</v>
      </c>
      <c r="G444" s="7" t="s">
        <v>235</v>
      </c>
      <c r="H444" s="50" t="s">
        <v>308</v>
      </c>
      <c r="I444" s="50">
        <v>0</v>
      </c>
      <c r="J444" s="50">
        <v>2</v>
      </c>
      <c r="L444" s="10">
        <v>1197</v>
      </c>
      <c r="W444" s="25"/>
      <c r="AK444" s="5">
        <f t="shared" si="35"/>
        <v>12</v>
      </c>
    </row>
    <row r="445" spans="1:37" hidden="1" x14ac:dyDescent="0.2">
      <c r="A445" s="46">
        <v>53</v>
      </c>
      <c r="D445" s="85">
        <v>32469</v>
      </c>
      <c r="E445" s="4" t="s">
        <v>3400</v>
      </c>
      <c r="F445" s="50" t="s">
        <v>103</v>
      </c>
      <c r="G445" s="7" t="s">
        <v>3096</v>
      </c>
      <c r="H445" s="50" t="s">
        <v>308</v>
      </c>
      <c r="I445" s="50">
        <v>0</v>
      </c>
      <c r="J445" s="50">
        <v>2</v>
      </c>
      <c r="L445" s="10">
        <v>1648</v>
      </c>
      <c r="W445" s="25"/>
      <c r="AK445" s="5">
        <f t="shared" si="35"/>
        <v>13</v>
      </c>
    </row>
    <row r="446" spans="1:37" hidden="1" x14ac:dyDescent="0.2">
      <c r="A446" s="46">
        <v>53</v>
      </c>
      <c r="D446" s="85">
        <v>32490</v>
      </c>
      <c r="E446" s="4" t="s">
        <v>3400</v>
      </c>
      <c r="F446" s="50" t="s">
        <v>310</v>
      </c>
      <c r="G446" s="7" t="s">
        <v>3453</v>
      </c>
      <c r="H446" s="50" t="s">
        <v>306</v>
      </c>
      <c r="I446" s="50">
        <v>2</v>
      </c>
      <c r="J446" s="50">
        <v>0</v>
      </c>
      <c r="L446" s="10">
        <v>1396</v>
      </c>
      <c r="M446" s="7" t="s">
        <v>3401</v>
      </c>
      <c r="W446" s="25"/>
      <c r="AK446" s="5">
        <f t="shared" si="35"/>
        <v>14</v>
      </c>
    </row>
    <row r="447" spans="1:37" hidden="1" x14ac:dyDescent="0.2">
      <c r="A447" s="46">
        <v>53</v>
      </c>
      <c r="D447" s="85">
        <v>32515</v>
      </c>
      <c r="E447" s="4" t="s">
        <v>3402</v>
      </c>
      <c r="F447" s="50" t="s">
        <v>310</v>
      </c>
      <c r="G447" s="7" t="s">
        <v>3586</v>
      </c>
      <c r="H447" s="50" t="s">
        <v>308</v>
      </c>
      <c r="I447" s="50">
        <v>1</v>
      </c>
      <c r="J447" s="50">
        <v>3</v>
      </c>
      <c r="L447" s="10">
        <v>2779</v>
      </c>
      <c r="M447" s="7" t="s">
        <v>3031</v>
      </c>
      <c r="W447" s="25"/>
      <c r="AK447" s="5">
        <f t="shared" si="35"/>
        <v>15</v>
      </c>
    </row>
    <row r="448" spans="1:37" hidden="1" x14ac:dyDescent="0.2">
      <c r="A448" s="46">
        <v>54</v>
      </c>
      <c r="D448" s="85">
        <v>32819</v>
      </c>
      <c r="E448" s="4" t="s">
        <v>3403</v>
      </c>
      <c r="F448" s="50" t="s">
        <v>103</v>
      </c>
      <c r="G448" s="7" t="s">
        <v>3455</v>
      </c>
      <c r="H448" s="50" t="s">
        <v>306</v>
      </c>
      <c r="I448" s="50">
        <v>7</v>
      </c>
      <c r="J448" s="50">
        <v>1</v>
      </c>
      <c r="L448" s="10">
        <v>1443</v>
      </c>
      <c r="M448" s="7" t="s">
        <v>3404</v>
      </c>
      <c r="W448" s="25"/>
      <c r="AI448" s="5" t="s">
        <v>4970</v>
      </c>
      <c r="AK448" s="5">
        <f t="shared" si="35"/>
        <v>16</v>
      </c>
    </row>
    <row r="449" spans="1:37" hidden="1" x14ac:dyDescent="0.2">
      <c r="A449" s="46">
        <v>54</v>
      </c>
      <c r="D449" s="85">
        <v>32854</v>
      </c>
      <c r="E449" s="4" t="s">
        <v>3403</v>
      </c>
      <c r="F449" s="50" t="s">
        <v>310</v>
      </c>
      <c r="G449" s="7" t="s">
        <v>261</v>
      </c>
      <c r="H449" s="50" t="s">
        <v>308</v>
      </c>
      <c r="I449" s="50">
        <v>1</v>
      </c>
      <c r="J449" s="50">
        <v>3</v>
      </c>
      <c r="L449" s="10">
        <v>1996</v>
      </c>
      <c r="M449" s="7" t="s">
        <v>3405</v>
      </c>
      <c r="W449" s="25"/>
      <c r="AK449" s="5">
        <f t="shared" si="35"/>
        <v>17</v>
      </c>
    </row>
    <row r="450" spans="1:37" hidden="1" x14ac:dyDescent="0.2">
      <c r="A450" s="46">
        <v>54</v>
      </c>
      <c r="D450" s="85">
        <v>32882</v>
      </c>
      <c r="E450" s="4" t="s">
        <v>3406</v>
      </c>
      <c r="F450" s="50" t="s">
        <v>310</v>
      </c>
      <c r="G450" s="7" t="s">
        <v>583</v>
      </c>
      <c r="H450" s="50" t="s">
        <v>307</v>
      </c>
      <c r="I450" s="50">
        <v>1</v>
      </c>
      <c r="J450" s="50">
        <v>1</v>
      </c>
      <c r="L450" s="10">
        <v>1063</v>
      </c>
      <c r="M450" s="7" t="s">
        <v>3407</v>
      </c>
      <c r="W450" s="25" t="s">
        <v>3408</v>
      </c>
      <c r="AK450" s="5">
        <f t="shared" si="35"/>
        <v>18</v>
      </c>
    </row>
    <row r="451" spans="1:37" s="5" customFormat="1" hidden="1" x14ac:dyDescent="0.2">
      <c r="A451" s="46">
        <v>55</v>
      </c>
      <c r="B451" s="46"/>
      <c r="C451" s="46"/>
      <c r="D451" s="85">
        <v>33183</v>
      </c>
      <c r="E451" s="4" t="s">
        <v>3403</v>
      </c>
      <c r="F451" s="93" t="s">
        <v>310</v>
      </c>
      <c r="G451" s="94" t="s">
        <v>3229</v>
      </c>
      <c r="H451" s="93" t="s">
        <v>306</v>
      </c>
      <c r="I451" s="93">
        <v>3</v>
      </c>
      <c r="J451" s="93">
        <v>1</v>
      </c>
      <c r="K451" s="46"/>
      <c r="L451" s="10">
        <v>1362</v>
      </c>
      <c r="M451" s="7" t="s">
        <v>2277</v>
      </c>
      <c r="W451" s="25"/>
      <c r="X451" s="83"/>
      <c r="Y451" s="83"/>
      <c r="AB451" s="83"/>
      <c r="AK451" s="5">
        <f t="shared" si="35"/>
        <v>19</v>
      </c>
    </row>
    <row r="452" spans="1:37" s="5" customFormat="1" hidden="1" x14ac:dyDescent="0.2">
      <c r="A452" s="46">
        <v>55</v>
      </c>
      <c r="B452" s="46"/>
      <c r="C452" s="46"/>
      <c r="D452" s="85">
        <v>33204</v>
      </c>
      <c r="E452" s="4" t="s">
        <v>3403</v>
      </c>
      <c r="F452" s="93" t="s">
        <v>103</v>
      </c>
      <c r="G452" s="94" t="s">
        <v>3369</v>
      </c>
      <c r="H452" s="93" t="s">
        <v>306</v>
      </c>
      <c r="I452" s="93">
        <v>3</v>
      </c>
      <c r="J452" s="93">
        <v>2</v>
      </c>
      <c r="K452" s="46"/>
      <c r="L452" s="10">
        <v>1339</v>
      </c>
      <c r="M452" s="7" t="s">
        <v>2278</v>
      </c>
      <c r="W452" s="25"/>
      <c r="X452" s="83"/>
      <c r="Y452" s="83"/>
      <c r="AB452" s="83"/>
      <c r="AK452" s="5">
        <f t="shared" si="35"/>
        <v>20</v>
      </c>
    </row>
    <row r="453" spans="1:37" s="5" customFormat="1" hidden="1" x14ac:dyDescent="0.2">
      <c r="A453" s="46">
        <v>55</v>
      </c>
      <c r="B453" s="46"/>
      <c r="C453" s="46"/>
      <c r="D453" s="85">
        <v>33260</v>
      </c>
      <c r="E453" s="4" t="s">
        <v>3406</v>
      </c>
      <c r="F453" s="93" t="s">
        <v>103</v>
      </c>
      <c r="G453" s="94" t="s">
        <v>2255</v>
      </c>
      <c r="H453" s="93" t="s">
        <v>308</v>
      </c>
      <c r="I453" s="93">
        <v>1</v>
      </c>
      <c r="J453" s="93">
        <v>2</v>
      </c>
      <c r="K453" s="46"/>
      <c r="L453" s="10">
        <v>1397</v>
      </c>
      <c r="M453" s="7" t="s">
        <v>1641</v>
      </c>
      <c r="W453" s="25"/>
      <c r="X453" s="83"/>
      <c r="Y453" s="83"/>
      <c r="AB453" s="83"/>
      <c r="AK453" s="5">
        <f t="shared" si="35"/>
        <v>21</v>
      </c>
    </row>
    <row r="454" spans="1:37" hidden="1" x14ac:dyDescent="0.2">
      <c r="A454" s="46">
        <v>56</v>
      </c>
      <c r="D454" s="85">
        <v>33533</v>
      </c>
      <c r="E454" s="4" t="s">
        <v>3409</v>
      </c>
      <c r="F454" s="50" t="s">
        <v>103</v>
      </c>
      <c r="G454" s="7" t="s">
        <v>104</v>
      </c>
      <c r="H454" s="50" t="s">
        <v>307</v>
      </c>
      <c r="I454" s="50">
        <v>1</v>
      </c>
      <c r="J454" s="50">
        <v>1</v>
      </c>
      <c r="K454" s="50" t="s">
        <v>3298</v>
      </c>
      <c r="L454" s="7">
        <v>957</v>
      </c>
      <c r="M454" s="7" t="s">
        <v>2990</v>
      </c>
      <c r="W454" s="25"/>
      <c r="AK454" s="5">
        <f t="shared" si="35"/>
        <v>22</v>
      </c>
    </row>
    <row r="455" spans="1:37" hidden="1" x14ac:dyDescent="0.2">
      <c r="A455" s="46">
        <v>56</v>
      </c>
      <c r="D455" s="85">
        <v>33610</v>
      </c>
      <c r="E455" s="4" t="s">
        <v>3409</v>
      </c>
      <c r="F455" s="50" t="s">
        <v>310</v>
      </c>
      <c r="G455" s="7" t="s">
        <v>2569</v>
      </c>
      <c r="H455" s="50" t="s">
        <v>308</v>
      </c>
      <c r="I455" s="50">
        <v>0</v>
      </c>
      <c r="J455" s="50">
        <v>3</v>
      </c>
      <c r="K455" s="50" t="s">
        <v>3410</v>
      </c>
      <c r="L455" s="10">
        <v>1397</v>
      </c>
      <c r="W455" s="25"/>
      <c r="AK455" s="5">
        <f t="shared" si="35"/>
        <v>23</v>
      </c>
    </row>
    <row r="456" spans="1:37" hidden="1" x14ac:dyDescent="0.2">
      <c r="A456" s="46">
        <v>57</v>
      </c>
      <c r="D456" s="85">
        <v>33939</v>
      </c>
      <c r="E456" s="4" t="s">
        <v>3411</v>
      </c>
      <c r="F456" s="50" t="s">
        <v>310</v>
      </c>
      <c r="G456" s="7" t="s">
        <v>1632</v>
      </c>
      <c r="H456" s="50" t="s">
        <v>308</v>
      </c>
      <c r="I456" s="50">
        <v>1</v>
      </c>
      <c r="J456" s="50">
        <v>2</v>
      </c>
      <c r="K456" s="50" t="s">
        <v>36</v>
      </c>
      <c r="L456" s="10">
        <v>1419</v>
      </c>
      <c r="M456" s="7" t="s">
        <v>3031</v>
      </c>
      <c r="W456" s="25"/>
      <c r="AK456" s="5">
        <f t="shared" si="35"/>
        <v>24</v>
      </c>
    </row>
    <row r="457" spans="1:37" hidden="1" x14ac:dyDescent="0.2">
      <c r="A457" s="46">
        <v>58</v>
      </c>
      <c r="D457" s="85">
        <v>34261</v>
      </c>
      <c r="E457" s="4" t="s">
        <v>3409</v>
      </c>
      <c r="F457" s="50" t="s">
        <v>310</v>
      </c>
      <c r="G457" s="7" t="s">
        <v>3382</v>
      </c>
      <c r="H457" s="50" t="s">
        <v>306</v>
      </c>
      <c r="I457" s="50">
        <v>1</v>
      </c>
      <c r="J457" s="50">
        <v>0</v>
      </c>
      <c r="K457" s="50" t="s">
        <v>1296</v>
      </c>
      <c r="L457" s="10">
        <v>1314</v>
      </c>
      <c r="M457" s="7" t="s">
        <v>3412</v>
      </c>
      <c r="W457" s="25"/>
      <c r="AK457" s="5">
        <f t="shared" si="35"/>
        <v>25</v>
      </c>
    </row>
    <row r="458" spans="1:37" hidden="1" x14ac:dyDescent="0.2">
      <c r="A458" s="46">
        <v>58</v>
      </c>
      <c r="D458" s="85">
        <v>34282</v>
      </c>
      <c r="E458" s="4" t="s">
        <v>3409</v>
      </c>
      <c r="F458" s="50" t="s">
        <v>103</v>
      </c>
      <c r="G458" s="7" t="s">
        <v>3455</v>
      </c>
      <c r="H458" s="50" t="s">
        <v>306</v>
      </c>
      <c r="I458" s="50">
        <v>2</v>
      </c>
      <c r="J458" s="50">
        <v>0</v>
      </c>
      <c r="K458" s="50" t="s">
        <v>1296</v>
      </c>
      <c r="L458" s="10">
        <v>1630</v>
      </c>
      <c r="M458" s="7" t="s">
        <v>3413</v>
      </c>
      <c r="W458" s="25"/>
      <c r="AF458" s="18"/>
      <c r="AK458" s="5">
        <f t="shared" si="35"/>
        <v>26</v>
      </c>
    </row>
    <row r="459" spans="1:37" hidden="1" x14ac:dyDescent="0.2">
      <c r="A459" s="46">
        <v>58</v>
      </c>
      <c r="D459" s="85">
        <v>34307</v>
      </c>
      <c r="E459" s="4" t="s">
        <v>3414</v>
      </c>
      <c r="F459" s="50" t="s">
        <v>103</v>
      </c>
      <c r="G459" s="7" t="s">
        <v>3</v>
      </c>
      <c r="H459" s="50" t="s">
        <v>307</v>
      </c>
      <c r="I459" s="50">
        <v>1</v>
      </c>
      <c r="J459" s="50">
        <v>1</v>
      </c>
      <c r="K459" s="50" t="s">
        <v>36</v>
      </c>
      <c r="L459" s="10">
        <v>1760</v>
      </c>
      <c r="M459" s="7" t="s">
        <v>2990</v>
      </c>
      <c r="W459" s="25" t="s">
        <v>3429</v>
      </c>
      <c r="AK459" s="5">
        <f t="shared" si="35"/>
        <v>27</v>
      </c>
    </row>
    <row r="460" spans="1:37" hidden="1" x14ac:dyDescent="0.2">
      <c r="A460" s="46">
        <v>59</v>
      </c>
      <c r="D460" s="85">
        <v>34625</v>
      </c>
      <c r="E460" s="4" t="s">
        <v>3415</v>
      </c>
      <c r="F460" s="50" t="s">
        <v>310</v>
      </c>
      <c r="G460" s="7" t="s">
        <v>409</v>
      </c>
      <c r="H460" s="50" t="s">
        <v>308</v>
      </c>
      <c r="I460" s="50">
        <v>0</v>
      </c>
      <c r="J460" s="50">
        <v>3</v>
      </c>
      <c r="K460" s="50" t="s">
        <v>3298</v>
      </c>
      <c r="L460" s="10">
        <v>4183</v>
      </c>
      <c r="W460" s="25"/>
      <c r="AK460" s="5">
        <f t="shared" si="35"/>
        <v>28</v>
      </c>
    </row>
    <row r="461" spans="1:37" hidden="1" x14ac:dyDescent="0.2">
      <c r="A461" s="46">
        <v>59</v>
      </c>
      <c r="D461" s="85">
        <v>34646</v>
      </c>
      <c r="E461" s="4" t="s">
        <v>3415</v>
      </c>
      <c r="F461" s="50" t="s">
        <v>103</v>
      </c>
      <c r="G461" s="7" t="s">
        <v>1699</v>
      </c>
      <c r="H461" s="50" t="s">
        <v>307</v>
      </c>
      <c r="I461" s="50">
        <v>2</v>
      </c>
      <c r="J461" s="50">
        <v>2</v>
      </c>
      <c r="K461" s="142"/>
      <c r="L461" s="10">
        <v>2326</v>
      </c>
      <c r="M461" s="7" t="s">
        <v>3417</v>
      </c>
      <c r="W461" s="25"/>
      <c r="AK461" s="5">
        <f t="shared" si="35"/>
        <v>29</v>
      </c>
    </row>
    <row r="462" spans="1:37" hidden="1" x14ac:dyDescent="0.2">
      <c r="A462" s="46">
        <v>60</v>
      </c>
      <c r="D462" s="85">
        <v>34989</v>
      </c>
      <c r="E462" s="4" t="s">
        <v>3415</v>
      </c>
      <c r="F462" s="50" t="s">
        <v>310</v>
      </c>
      <c r="G462" s="7" t="s">
        <v>2385</v>
      </c>
      <c r="H462" s="50" t="s">
        <v>308</v>
      </c>
      <c r="I462" s="50">
        <v>0</v>
      </c>
      <c r="J462" s="50">
        <v>1</v>
      </c>
      <c r="K462" s="50" t="s">
        <v>36</v>
      </c>
      <c r="L462" s="10">
        <v>1411</v>
      </c>
      <c r="W462" s="25"/>
      <c r="AK462" s="5">
        <f t="shared" si="35"/>
        <v>30</v>
      </c>
    </row>
    <row r="463" spans="1:37" hidden="1" x14ac:dyDescent="0.2">
      <c r="A463" s="46">
        <v>60</v>
      </c>
      <c r="D463" s="85">
        <v>35010</v>
      </c>
      <c r="E463" s="4" t="s">
        <v>3415</v>
      </c>
      <c r="F463" s="50" t="s">
        <v>103</v>
      </c>
      <c r="G463" s="7" t="s">
        <v>3</v>
      </c>
      <c r="H463" s="50" t="s">
        <v>306</v>
      </c>
      <c r="I463" s="50">
        <v>1</v>
      </c>
      <c r="J463" s="50">
        <v>0</v>
      </c>
      <c r="K463" s="50" t="s">
        <v>36</v>
      </c>
      <c r="L463" s="10">
        <v>1571</v>
      </c>
      <c r="M463" s="7" t="s">
        <v>3418</v>
      </c>
      <c r="W463" s="25"/>
      <c r="AK463" s="5">
        <f t="shared" si="35"/>
        <v>31</v>
      </c>
    </row>
    <row r="464" spans="1:37" hidden="1" x14ac:dyDescent="0.2">
      <c r="A464" s="46">
        <v>60</v>
      </c>
      <c r="D464" s="85">
        <v>35031</v>
      </c>
      <c r="E464" s="4" t="s">
        <v>3419</v>
      </c>
      <c r="F464" s="50" t="s">
        <v>310</v>
      </c>
      <c r="G464" s="7" t="s">
        <v>191</v>
      </c>
      <c r="H464" s="50" t="s">
        <v>306</v>
      </c>
      <c r="I464" s="50">
        <v>3</v>
      </c>
      <c r="J464" s="50">
        <v>0</v>
      </c>
      <c r="K464" s="50" t="s">
        <v>2996</v>
      </c>
      <c r="L464" s="10">
        <v>1734</v>
      </c>
      <c r="M464" s="7" t="s">
        <v>1133</v>
      </c>
      <c r="W464" s="25"/>
      <c r="AK464" s="5">
        <f t="shared" si="35"/>
        <v>32</v>
      </c>
    </row>
    <row r="465" spans="1:37" hidden="1" x14ac:dyDescent="0.2">
      <c r="A465" s="46">
        <v>60</v>
      </c>
      <c r="D465" s="85">
        <v>35073</v>
      </c>
      <c r="E465" s="4" t="s">
        <v>1134</v>
      </c>
      <c r="F465" s="50" t="s">
        <v>103</v>
      </c>
      <c r="G465" s="7" t="s">
        <v>2363</v>
      </c>
      <c r="H465" s="50" t="s">
        <v>306</v>
      </c>
      <c r="I465" s="50">
        <v>1</v>
      </c>
      <c r="J465" s="50">
        <v>0</v>
      </c>
      <c r="K465" s="50" t="s">
        <v>36</v>
      </c>
      <c r="L465" s="10">
        <v>2075</v>
      </c>
      <c r="M465" s="7" t="s">
        <v>1135</v>
      </c>
      <c r="W465" s="25"/>
      <c r="AK465" s="5">
        <f t="shared" si="35"/>
        <v>33</v>
      </c>
    </row>
    <row r="466" spans="1:37" hidden="1" x14ac:dyDescent="0.2">
      <c r="A466" s="46">
        <v>60</v>
      </c>
      <c r="D466" s="85">
        <v>35108</v>
      </c>
      <c r="E466" s="4" t="s">
        <v>1136</v>
      </c>
      <c r="F466" s="50" t="s">
        <v>310</v>
      </c>
      <c r="G466" s="7" t="s">
        <v>261</v>
      </c>
      <c r="H466" s="50" t="s">
        <v>308</v>
      </c>
      <c r="I466" s="50">
        <v>1</v>
      </c>
      <c r="J466" s="50">
        <v>4</v>
      </c>
      <c r="K466" s="142" t="s">
        <v>2991</v>
      </c>
      <c r="L466" s="10">
        <v>3913</v>
      </c>
      <c r="M466" s="7" t="s">
        <v>1137</v>
      </c>
      <c r="W466" s="25"/>
      <c r="AK466" s="5">
        <f t="shared" si="35"/>
        <v>34</v>
      </c>
    </row>
    <row r="467" spans="1:37" hidden="1" x14ac:dyDescent="0.2">
      <c r="A467" s="46">
        <v>61</v>
      </c>
      <c r="D467" s="85">
        <v>35451</v>
      </c>
      <c r="E467" s="4" t="s">
        <v>1138</v>
      </c>
      <c r="F467" s="50" t="s">
        <v>103</v>
      </c>
      <c r="G467" s="7" t="s">
        <v>2120</v>
      </c>
      <c r="H467" s="50" t="s">
        <v>306</v>
      </c>
      <c r="I467" s="50">
        <v>1</v>
      </c>
      <c r="J467" s="50">
        <v>0</v>
      </c>
      <c r="K467" s="50" t="s">
        <v>36</v>
      </c>
      <c r="L467" s="10">
        <v>1428</v>
      </c>
      <c r="M467" s="7" t="s">
        <v>2121</v>
      </c>
      <c r="W467" s="25"/>
      <c r="AK467" s="5">
        <f t="shared" si="35"/>
        <v>35</v>
      </c>
    </row>
    <row r="468" spans="1:37" hidden="1" x14ac:dyDescent="0.2">
      <c r="A468" s="46">
        <v>61</v>
      </c>
      <c r="D468" s="85">
        <v>35465</v>
      </c>
      <c r="E468" s="4" t="s">
        <v>2122</v>
      </c>
      <c r="F468" s="50" t="s">
        <v>103</v>
      </c>
      <c r="G468" s="7" t="s">
        <v>104</v>
      </c>
      <c r="H468" s="50" t="s">
        <v>308</v>
      </c>
      <c r="I468" s="50">
        <v>0</v>
      </c>
      <c r="J468" s="50">
        <v>2</v>
      </c>
      <c r="K468" s="50" t="s">
        <v>3410</v>
      </c>
      <c r="L468" s="10">
        <v>1922</v>
      </c>
      <c r="W468" s="25"/>
      <c r="AK468" s="5">
        <f t="shared" si="35"/>
        <v>36</v>
      </c>
    </row>
    <row r="469" spans="1:37" hidden="1" x14ac:dyDescent="0.2">
      <c r="A469" s="46">
        <v>62</v>
      </c>
      <c r="D469" s="85">
        <v>35801</v>
      </c>
      <c r="E469" s="4" t="s">
        <v>2123</v>
      </c>
      <c r="F469" s="50" t="s">
        <v>310</v>
      </c>
      <c r="G469" s="7" t="s">
        <v>2118</v>
      </c>
      <c r="H469" s="50" t="s">
        <v>307</v>
      </c>
      <c r="I469" s="50">
        <v>1</v>
      </c>
      <c r="J469" s="50">
        <v>1</v>
      </c>
      <c r="K469" s="50" t="s">
        <v>1296</v>
      </c>
      <c r="L469" s="10">
        <v>1105</v>
      </c>
      <c r="M469" s="7" t="s">
        <v>323</v>
      </c>
      <c r="W469" s="25" t="s">
        <v>324</v>
      </c>
      <c r="AK469" s="5">
        <f t="shared" si="35"/>
        <v>37</v>
      </c>
    </row>
    <row r="470" spans="1:37" hidden="1" x14ac:dyDescent="0.2">
      <c r="A470" s="46">
        <v>63</v>
      </c>
      <c r="D470" s="85">
        <v>36165</v>
      </c>
      <c r="E470" s="4" t="s">
        <v>2123</v>
      </c>
      <c r="F470" s="50" t="s">
        <v>310</v>
      </c>
      <c r="G470" s="7" t="s">
        <v>583</v>
      </c>
      <c r="H470" s="50" t="s">
        <v>308</v>
      </c>
      <c r="I470" s="50">
        <v>2</v>
      </c>
      <c r="J470" s="50">
        <v>4</v>
      </c>
      <c r="K470" s="50" t="s">
        <v>2993</v>
      </c>
      <c r="L470" s="10">
        <v>1446</v>
      </c>
      <c r="M470" s="7" t="s">
        <v>374</v>
      </c>
      <c r="W470" s="25"/>
      <c r="AK470" s="5">
        <f t="shared" si="35"/>
        <v>38</v>
      </c>
    </row>
    <row r="471" spans="1:37" hidden="1" x14ac:dyDescent="0.2">
      <c r="A471" s="46">
        <v>64</v>
      </c>
      <c r="D471" s="85">
        <v>36501</v>
      </c>
      <c r="E471" s="4" t="s">
        <v>375</v>
      </c>
      <c r="F471" s="50" t="s">
        <v>103</v>
      </c>
      <c r="G471" s="7" t="s">
        <v>2851</v>
      </c>
      <c r="H471" s="50" t="s">
        <v>308</v>
      </c>
      <c r="I471" s="50">
        <v>0</v>
      </c>
      <c r="J471" s="50">
        <v>1</v>
      </c>
      <c r="K471" s="50" t="s">
        <v>3298</v>
      </c>
      <c r="L471" s="10">
        <v>1005</v>
      </c>
      <c r="M471" s="4">
        <v>20</v>
      </c>
      <c r="W471" s="25"/>
      <c r="AK471" s="5">
        <f t="shared" si="35"/>
        <v>39</v>
      </c>
    </row>
    <row r="472" spans="1:37" hidden="1" x14ac:dyDescent="0.2">
      <c r="A472" s="46">
        <v>65</v>
      </c>
      <c r="D472" s="85">
        <v>36900</v>
      </c>
      <c r="E472" s="4" t="s">
        <v>376</v>
      </c>
      <c r="F472" s="50" t="s">
        <v>103</v>
      </c>
      <c r="G472" s="7" t="s">
        <v>3369</v>
      </c>
      <c r="H472" s="50" t="s">
        <v>308</v>
      </c>
      <c r="I472" s="50">
        <v>0</v>
      </c>
      <c r="J472" s="50">
        <v>4</v>
      </c>
      <c r="K472" s="50" t="s">
        <v>3410</v>
      </c>
      <c r="L472" s="10">
        <v>1095</v>
      </c>
      <c r="M472" s="4" t="s">
        <v>377</v>
      </c>
      <c r="O472" s="7">
        <v>1</v>
      </c>
      <c r="P472" s="7">
        <v>5</v>
      </c>
      <c r="Q472" s="7">
        <v>9</v>
      </c>
      <c r="R472" s="7">
        <v>6</v>
      </c>
      <c r="S472" s="7">
        <v>7</v>
      </c>
      <c r="T472" s="7">
        <v>4</v>
      </c>
      <c r="U472" s="7">
        <v>10</v>
      </c>
      <c r="V472" s="7">
        <v>8</v>
      </c>
      <c r="W472" s="25"/>
      <c r="AK472" s="5">
        <f t="shared" si="35"/>
        <v>40</v>
      </c>
    </row>
    <row r="473" spans="1:37" hidden="1" x14ac:dyDescent="0.2">
      <c r="A473" s="46">
        <v>66</v>
      </c>
      <c r="D473" s="85">
        <v>37180</v>
      </c>
      <c r="E473" s="4" t="s">
        <v>376</v>
      </c>
      <c r="F473" s="50" t="s">
        <v>310</v>
      </c>
      <c r="G473" s="7" t="s">
        <v>2421</v>
      </c>
      <c r="H473" s="50" t="s">
        <v>308</v>
      </c>
      <c r="I473" s="50">
        <v>0</v>
      </c>
      <c r="J473" s="50">
        <v>2</v>
      </c>
      <c r="K473" s="50" t="s">
        <v>36</v>
      </c>
      <c r="L473" s="10">
        <v>1128</v>
      </c>
      <c r="M473" s="4" t="s">
        <v>378</v>
      </c>
      <c r="W473" s="25"/>
      <c r="AK473" s="5">
        <f t="shared" si="35"/>
        <v>41</v>
      </c>
    </row>
    <row r="474" spans="1:37" hidden="1" x14ac:dyDescent="0.2">
      <c r="A474" s="46">
        <v>67</v>
      </c>
      <c r="D474" s="85">
        <v>37551</v>
      </c>
      <c r="E474" s="4" t="s">
        <v>376</v>
      </c>
      <c r="F474" s="50" t="s">
        <v>310</v>
      </c>
      <c r="G474" s="7" t="s">
        <v>660</v>
      </c>
      <c r="H474" s="50" t="s">
        <v>308</v>
      </c>
      <c r="I474" s="50">
        <v>3</v>
      </c>
      <c r="J474" s="50">
        <v>4</v>
      </c>
      <c r="K474" s="50" t="s">
        <v>3298</v>
      </c>
      <c r="L474" s="10">
        <v>1275</v>
      </c>
      <c r="M474" s="4" t="s">
        <v>4757</v>
      </c>
      <c r="W474" s="25"/>
      <c r="X474" s="83">
        <v>1</v>
      </c>
      <c r="Y474" s="83">
        <v>2</v>
      </c>
      <c r="Z474" s="5">
        <v>0</v>
      </c>
      <c r="AA474" s="5">
        <v>0</v>
      </c>
      <c r="AB474" s="83" t="s">
        <v>2500</v>
      </c>
      <c r="AK474" s="5">
        <f t="shared" si="35"/>
        <v>42</v>
      </c>
    </row>
    <row r="475" spans="1:37" hidden="1" x14ac:dyDescent="0.2">
      <c r="A475" s="46">
        <v>68</v>
      </c>
      <c r="D475" s="85">
        <v>37908</v>
      </c>
      <c r="E475" s="4" t="s">
        <v>376</v>
      </c>
      <c r="F475" s="50" t="s">
        <v>310</v>
      </c>
      <c r="G475" s="7" t="s">
        <v>583</v>
      </c>
      <c r="H475" s="50" t="s">
        <v>308</v>
      </c>
      <c r="I475" s="50">
        <v>1</v>
      </c>
      <c r="J475" s="50">
        <v>2</v>
      </c>
      <c r="K475" s="50" t="s">
        <v>3298</v>
      </c>
      <c r="L475" s="10">
        <v>1148</v>
      </c>
      <c r="M475" s="4" t="s">
        <v>4758</v>
      </c>
      <c r="W475" s="25"/>
      <c r="X475" s="83">
        <v>3</v>
      </c>
      <c r="Y475" s="83">
        <v>3</v>
      </c>
      <c r="Z475" s="5">
        <v>0</v>
      </c>
      <c r="AA475" s="5">
        <v>1</v>
      </c>
      <c r="AB475" s="83" t="s">
        <v>2744</v>
      </c>
      <c r="AK475" s="5">
        <f t="shared" si="35"/>
        <v>43</v>
      </c>
    </row>
    <row r="476" spans="1:37" hidden="1" x14ac:dyDescent="0.2">
      <c r="A476" s="46">
        <v>69</v>
      </c>
      <c r="D476" s="85">
        <v>38259</v>
      </c>
      <c r="E476" s="4" t="s">
        <v>376</v>
      </c>
      <c r="F476" s="50" t="s">
        <v>103</v>
      </c>
      <c r="G476" s="7" t="s">
        <v>121</v>
      </c>
      <c r="H476" s="50" t="s">
        <v>308</v>
      </c>
      <c r="I476" s="50">
        <v>0</v>
      </c>
      <c r="J476" s="50">
        <v>2</v>
      </c>
      <c r="K476" s="50" t="s">
        <v>3298</v>
      </c>
      <c r="L476" s="10">
        <v>1072</v>
      </c>
      <c r="M476" s="4" t="s">
        <v>1653</v>
      </c>
      <c r="O476" s="7">
        <v>4</v>
      </c>
      <c r="P476" s="7">
        <v>6</v>
      </c>
      <c r="Q476" s="7">
        <v>2</v>
      </c>
      <c r="R476" s="7">
        <v>5</v>
      </c>
      <c r="S476" s="7">
        <v>4</v>
      </c>
      <c r="T476" s="7">
        <v>6</v>
      </c>
      <c r="U476" s="7">
        <v>18</v>
      </c>
      <c r="V476" s="7">
        <v>16</v>
      </c>
      <c r="W476" s="25"/>
      <c r="X476" s="83">
        <v>2</v>
      </c>
      <c r="Y476" s="83">
        <v>0</v>
      </c>
      <c r="Z476" s="5">
        <v>0</v>
      </c>
      <c r="AA476" s="5">
        <v>0</v>
      </c>
      <c r="AB476" s="83" t="s">
        <v>1654</v>
      </c>
      <c r="AK476" s="5">
        <f t="shared" si="35"/>
        <v>44</v>
      </c>
    </row>
    <row r="477" spans="1:37" hidden="1" x14ac:dyDescent="0.2">
      <c r="A477" s="46">
        <v>77</v>
      </c>
      <c r="D477" s="85">
        <v>41156</v>
      </c>
      <c r="E477" s="4" t="s">
        <v>1427</v>
      </c>
      <c r="F477" s="50" t="s">
        <v>310</v>
      </c>
      <c r="G477" s="7" t="s">
        <v>261</v>
      </c>
      <c r="H477" s="50" t="s">
        <v>306</v>
      </c>
      <c r="I477" s="50">
        <v>1</v>
      </c>
      <c r="J477" s="50">
        <v>0</v>
      </c>
      <c r="K477" s="50" t="s">
        <v>36</v>
      </c>
      <c r="L477" s="10">
        <v>3975</v>
      </c>
      <c r="M477" s="92" t="s">
        <v>1429</v>
      </c>
      <c r="O477" s="7">
        <v>6</v>
      </c>
      <c r="P477" s="7">
        <v>7</v>
      </c>
      <c r="Q477" s="7">
        <v>3</v>
      </c>
      <c r="R477" s="7">
        <v>4</v>
      </c>
      <c r="S477" s="7">
        <v>3</v>
      </c>
      <c r="T477" s="7">
        <v>7</v>
      </c>
      <c r="U477" s="7">
        <v>5</v>
      </c>
      <c r="V477" s="7">
        <v>11</v>
      </c>
      <c r="W477" s="25"/>
      <c r="X477" s="83">
        <v>1</v>
      </c>
      <c r="Y477" s="83">
        <v>0</v>
      </c>
      <c r="Z477" s="5">
        <v>0</v>
      </c>
      <c r="AA477" s="5">
        <v>0</v>
      </c>
      <c r="AB477" s="83" t="s">
        <v>761</v>
      </c>
      <c r="AK477" s="5">
        <f t="shared" si="35"/>
        <v>45</v>
      </c>
    </row>
    <row r="478" spans="1:37" hidden="1" x14ac:dyDescent="0.2">
      <c r="A478" s="46">
        <v>77</v>
      </c>
      <c r="D478" s="85">
        <v>41191</v>
      </c>
      <c r="E478" s="4" t="s">
        <v>1428</v>
      </c>
      <c r="F478" s="50" t="s">
        <v>103</v>
      </c>
      <c r="G478" s="7" t="s">
        <v>1901</v>
      </c>
      <c r="H478" s="50" t="s">
        <v>308</v>
      </c>
      <c r="I478" s="50">
        <v>0</v>
      </c>
      <c r="J478" s="50">
        <v>4</v>
      </c>
      <c r="K478" s="50" t="s">
        <v>36</v>
      </c>
      <c r="L478" s="10">
        <v>2771</v>
      </c>
      <c r="M478" s="4" t="s">
        <v>1430</v>
      </c>
      <c r="O478" s="7">
        <v>3</v>
      </c>
      <c r="P478" s="7">
        <v>9</v>
      </c>
      <c r="Q478" s="7">
        <v>6</v>
      </c>
      <c r="R478" s="7">
        <v>8</v>
      </c>
      <c r="S478" s="7">
        <v>7</v>
      </c>
      <c r="T478" s="7">
        <v>3</v>
      </c>
      <c r="U478" s="7">
        <v>8</v>
      </c>
      <c r="V478" s="7">
        <v>7</v>
      </c>
      <c r="W478" s="25"/>
      <c r="X478" s="83">
        <v>1</v>
      </c>
      <c r="Y478" s="83">
        <v>1</v>
      </c>
      <c r="Z478" s="5">
        <v>0</v>
      </c>
      <c r="AA478" s="5">
        <v>0</v>
      </c>
      <c r="AB478" s="83" t="s">
        <v>807</v>
      </c>
      <c r="AF478" s="7">
        <v>374</v>
      </c>
      <c r="AG478" s="107">
        <f>IF(F478="H",(L478-AF478)/L478,AF478/L478)</f>
        <v>0.86503067484662577</v>
      </c>
      <c r="AH478" s="107">
        <f>1-AG478</f>
        <v>0.13496932515337423</v>
      </c>
      <c r="AK478" s="5">
        <f t="shared" si="35"/>
        <v>46</v>
      </c>
    </row>
    <row r="479" spans="1:37" hidden="1" x14ac:dyDescent="0.2">
      <c r="A479" s="46">
        <v>78</v>
      </c>
      <c r="D479" s="85">
        <v>41555</v>
      </c>
      <c r="E479" s="4" t="s">
        <v>1428</v>
      </c>
      <c r="F479" s="50" t="s">
        <v>103</v>
      </c>
      <c r="G479" s="7" t="s">
        <v>663</v>
      </c>
      <c r="H479" s="50" t="s">
        <v>308</v>
      </c>
      <c r="I479" s="50">
        <v>0</v>
      </c>
      <c r="J479" s="50">
        <v>3</v>
      </c>
      <c r="K479" s="50" t="s">
        <v>3298</v>
      </c>
      <c r="L479" s="10">
        <v>2372</v>
      </c>
      <c r="M479" s="4" t="s">
        <v>490</v>
      </c>
      <c r="O479" s="7">
        <v>3</v>
      </c>
      <c r="P479" s="7">
        <v>4</v>
      </c>
      <c r="Q479" s="7">
        <v>5</v>
      </c>
      <c r="R479" s="7">
        <v>5</v>
      </c>
      <c r="S479" s="7">
        <v>6</v>
      </c>
      <c r="T479" s="7">
        <v>2</v>
      </c>
      <c r="U479" s="7">
        <v>8</v>
      </c>
      <c r="V479" s="7">
        <v>16</v>
      </c>
      <c r="W479" s="25"/>
      <c r="X479" s="83">
        <v>1</v>
      </c>
      <c r="Y479" s="83">
        <v>1</v>
      </c>
      <c r="Z479" s="5">
        <v>0</v>
      </c>
      <c r="AA479" s="5">
        <v>0</v>
      </c>
      <c r="AB479" s="83" t="s">
        <v>1271</v>
      </c>
      <c r="AF479" s="7">
        <v>529</v>
      </c>
      <c r="AG479" s="107">
        <f>IF(F479="H",(L479-AF479)/L479,AF479/L479)</f>
        <v>0.77698145025295107</v>
      </c>
      <c r="AH479" s="107">
        <f>1-AG479</f>
        <v>0.22301854974704893</v>
      </c>
      <c r="AK479" s="5">
        <f t="shared" si="35"/>
        <v>47</v>
      </c>
    </row>
    <row r="480" spans="1:37" hidden="1" x14ac:dyDescent="0.2">
      <c r="A480" s="46">
        <v>79</v>
      </c>
      <c r="D480" s="85">
        <v>41884</v>
      </c>
      <c r="E480" s="4" t="s">
        <v>1427</v>
      </c>
      <c r="F480" s="50" t="s">
        <v>310</v>
      </c>
      <c r="G480" s="7" t="s">
        <v>1221</v>
      </c>
      <c r="H480" s="50" t="s">
        <v>308</v>
      </c>
      <c r="I480" s="50">
        <v>0</v>
      </c>
      <c r="J480" s="50">
        <v>2</v>
      </c>
      <c r="K480" s="50" t="s">
        <v>36</v>
      </c>
      <c r="L480" s="10">
        <v>4218</v>
      </c>
      <c r="M480" s="4" t="s">
        <v>620</v>
      </c>
      <c r="O480" s="7">
        <v>7</v>
      </c>
      <c r="P480" s="7">
        <v>3</v>
      </c>
      <c r="Q480" s="7">
        <v>2</v>
      </c>
      <c r="R480" s="7">
        <v>7</v>
      </c>
      <c r="S480" s="7">
        <v>2</v>
      </c>
      <c r="T480" s="7">
        <v>6</v>
      </c>
      <c r="U480" s="7">
        <v>11</v>
      </c>
      <c r="V480" s="7">
        <v>4</v>
      </c>
      <c r="W480" s="25"/>
      <c r="X480" s="83">
        <v>2</v>
      </c>
      <c r="Y480" s="83">
        <v>2</v>
      </c>
      <c r="Z480" s="5">
        <v>0</v>
      </c>
      <c r="AA480" s="5">
        <v>0</v>
      </c>
      <c r="AB480" s="83" t="s">
        <v>622</v>
      </c>
      <c r="AF480" s="7">
        <v>521</v>
      </c>
      <c r="AG480" s="107">
        <f>IF(F480="H",(L480-AF480)/L480,AF480/L480)</f>
        <v>0.12351825509720246</v>
      </c>
      <c r="AH480" s="107">
        <f>1-AG480</f>
        <v>0.87648174490279751</v>
      </c>
      <c r="AK480" s="5">
        <f t="shared" si="35"/>
        <v>48</v>
      </c>
    </row>
    <row r="481" spans="1:37" hidden="1" x14ac:dyDescent="0.2">
      <c r="A481" s="46">
        <v>80</v>
      </c>
      <c r="D481" s="85">
        <v>42283</v>
      </c>
      <c r="E481" s="4" t="s">
        <v>1428</v>
      </c>
      <c r="F481" s="50" t="s">
        <v>103</v>
      </c>
      <c r="G481" s="7" t="s">
        <v>591</v>
      </c>
      <c r="H481" s="50" t="s">
        <v>306</v>
      </c>
      <c r="I481" s="50">
        <v>2</v>
      </c>
      <c r="J481" s="50">
        <v>0</v>
      </c>
      <c r="K481" s="50" t="s">
        <v>1296</v>
      </c>
      <c r="L481" s="10">
        <v>1627</v>
      </c>
      <c r="M481" s="92" t="s">
        <v>3690</v>
      </c>
      <c r="O481" s="7">
        <v>2</v>
      </c>
      <c r="P481" s="7">
        <v>3</v>
      </c>
      <c r="Q481" s="7">
        <v>4</v>
      </c>
      <c r="R481" s="7">
        <v>7</v>
      </c>
      <c r="S481" s="7">
        <v>1</v>
      </c>
      <c r="T481" s="7">
        <v>4</v>
      </c>
      <c r="U481" s="7">
        <v>11</v>
      </c>
      <c r="V481" s="7">
        <v>11</v>
      </c>
      <c r="W481" s="25"/>
      <c r="X481" s="83">
        <v>0</v>
      </c>
      <c r="Y481" s="83">
        <v>1</v>
      </c>
      <c r="Z481" s="5">
        <v>0</v>
      </c>
      <c r="AA481" s="5">
        <v>0</v>
      </c>
      <c r="AF481" s="7">
        <v>571</v>
      </c>
      <c r="AG481" s="107">
        <f>IF(F481="H",(L481-AF481)/L481,AF481/L481)</f>
        <v>0.64904732636754758</v>
      </c>
      <c r="AH481" s="107">
        <f>1-AG481</f>
        <v>0.35095267363245242</v>
      </c>
      <c r="AK481" s="5">
        <f t="shared" si="35"/>
        <v>49</v>
      </c>
    </row>
    <row r="482" spans="1:37" hidden="1" x14ac:dyDescent="0.2">
      <c r="A482" s="46">
        <v>80</v>
      </c>
      <c r="D482" s="85">
        <v>42318</v>
      </c>
      <c r="E482" s="4" t="s">
        <v>3691</v>
      </c>
      <c r="F482" s="50" t="s">
        <v>310</v>
      </c>
      <c r="G482" s="7" t="s">
        <v>1221</v>
      </c>
      <c r="H482" s="50" t="s">
        <v>308</v>
      </c>
      <c r="I482" s="50">
        <v>1</v>
      </c>
      <c r="J482" s="50">
        <v>2</v>
      </c>
      <c r="K482" s="50" t="s">
        <v>1296</v>
      </c>
      <c r="L482" s="10">
        <v>3360</v>
      </c>
      <c r="M482" s="4" t="s">
        <v>4759</v>
      </c>
      <c r="O482" s="7">
        <v>5</v>
      </c>
      <c r="P482" s="7">
        <v>6</v>
      </c>
      <c r="Q482" s="7">
        <v>2</v>
      </c>
      <c r="R482" s="7">
        <v>7</v>
      </c>
      <c r="S482" s="7">
        <v>2</v>
      </c>
      <c r="T482" s="7">
        <v>7</v>
      </c>
      <c r="U482" s="7">
        <v>10</v>
      </c>
      <c r="V482" s="7">
        <v>11</v>
      </c>
      <c r="W482" s="25"/>
      <c r="X482" s="83">
        <v>1</v>
      </c>
      <c r="Y482" s="83">
        <v>2</v>
      </c>
      <c r="Z482" s="5">
        <v>0</v>
      </c>
      <c r="AA482" s="5">
        <v>0</v>
      </c>
      <c r="AB482" s="83" t="s">
        <v>3693</v>
      </c>
      <c r="AF482" s="7">
        <v>509</v>
      </c>
      <c r="AG482" s="107">
        <f>IF(F482="H",(L482-AF482)/L482,AF482/L482)</f>
        <v>0.15148809523809523</v>
      </c>
      <c r="AH482" s="107">
        <f>1-AG482</f>
        <v>0.84851190476190474</v>
      </c>
      <c r="AK482" s="5">
        <f t="shared" si="35"/>
        <v>50</v>
      </c>
    </row>
    <row r="483" spans="1:37" hidden="1" x14ac:dyDescent="0.2">
      <c r="D483" s="85"/>
      <c r="E483" s="4"/>
      <c r="L483" s="10"/>
      <c r="M483" s="4"/>
      <c r="W483" s="25"/>
    </row>
    <row r="484" spans="1:37" hidden="1" x14ac:dyDescent="0.2">
      <c r="A484" s="46">
        <v>1983</v>
      </c>
      <c r="D484" s="46">
        <v>1984</v>
      </c>
      <c r="E484" s="57" t="s">
        <v>379</v>
      </c>
      <c r="F484" s="50">
        <f t="shared" ref="F484:F493" si="36">D484-A484</f>
        <v>1</v>
      </c>
      <c r="G484" s="7" t="s">
        <v>380</v>
      </c>
      <c r="W484" s="25"/>
    </row>
    <row r="485" spans="1:37" hidden="1" x14ac:dyDescent="0.2">
      <c r="A485" s="46">
        <v>1984</v>
      </c>
      <c r="D485" s="46">
        <v>1987</v>
      </c>
      <c r="E485" s="57" t="s">
        <v>381</v>
      </c>
      <c r="F485" s="50">
        <f t="shared" si="36"/>
        <v>3</v>
      </c>
      <c r="G485" s="7" t="s">
        <v>382</v>
      </c>
      <c r="W485" s="25"/>
    </row>
    <row r="486" spans="1:37" hidden="1" x14ac:dyDescent="0.2">
      <c r="A486" s="46">
        <v>1987</v>
      </c>
      <c r="D486" s="46">
        <v>1989</v>
      </c>
      <c r="E486" s="57" t="s">
        <v>383</v>
      </c>
      <c r="F486" s="50">
        <f t="shared" si="36"/>
        <v>2</v>
      </c>
      <c r="G486" s="7" t="s">
        <v>2136</v>
      </c>
      <c r="W486" s="25"/>
    </row>
    <row r="487" spans="1:37" hidden="1" x14ac:dyDescent="0.2">
      <c r="A487" s="46">
        <v>1989</v>
      </c>
      <c r="D487" s="46">
        <v>1991</v>
      </c>
      <c r="E487" s="57" t="s">
        <v>2137</v>
      </c>
      <c r="F487" s="50">
        <f t="shared" si="36"/>
        <v>2</v>
      </c>
      <c r="G487" s="7" t="s">
        <v>2138</v>
      </c>
      <c r="W487" s="25"/>
    </row>
    <row r="488" spans="1:37" hidden="1" x14ac:dyDescent="0.2">
      <c r="A488" s="46">
        <v>1991</v>
      </c>
      <c r="D488" s="46">
        <v>1994</v>
      </c>
      <c r="E488" s="57" t="s">
        <v>2139</v>
      </c>
      <c r="F488" s="50">
        <f t="shared" si="36"/>
        <v>3</v>
      </c>
      <c r="G488" s="7" t="s">
        <v>2140</v>
      </c>
      <c r="W488" s="25"/>
    </row>
    <row r="489" spans="1:37" hidden="1" x14ac:dyDescent="0.2">
      <c r="A489" s="46">
        <v>1994</v>
      </c>
      <c r="D489" s="46">
        <v>1996</v>
      </c>
      <c r="E489" s="57" t="s">
        <v>2141</v>
      </c>
      <c r="F489" s="50">
        <f t="shared" si="36"/>
        <v>2</v>
      </c>
      <c r="G489" s="7" t="s">
        <v>2142</v>
      </c>
      <c r="W489" s="25"/>
    </row>
    <row r="490" spans="1:37" hidden="1" x14ac:dyDescent="0.2">
      <c r="A490" s="46">
        <v>1996</v>
      </c>
      <c r="D490" s="46">
        <v>1997</v>
      </c>
      <c r="E490" s="57" t="s">
        <v>2540</v>
      </c>
      <c r="F490" s="50">
        <f t="shared" si="36"/>
        <v>1</v>
      </c>
      <c r="G490" s="7" t="s">
        <v>4023</v>
      </c>
      <c r="W490" s="25"/>
    </row>
    <row r="491" spans="1:37" hidden="1" x14ac:dyDescent="0.2">
      <c r="A491" s="46">
        <v>1997</v>
      </c>
      <c r="D491" s="46">
        <v>2000</v>
      </c>
      <c r="E491" s="57" t="s">
        <v>2541</v>
      </c>
      <c r="F491" s="50">
        <f t="shared" si="36"/>
        <v>3</v>
      </c>
      <c r="G491" s="7" t="s">
        <v>4022</v>
      </c>
      <c r="W491" s="25"/>
    </row>
    <row r="492" spans="1:37" hidden="1" x14ac:dyDescent="0.2">
      <c r="A492" s="46">
        <v>2000</v>
      </c>
      <c r="D492" s="46">
        <v>2006</v>
      </c>
      <c r="E492" s="57" t="s">
        <v>2542</v>
      </c>
      <c r="F492" s="50">
        <f t="shared" si="36"/>
        <v>6</v>
      </c>
      <c r="G492" s="7" t="s">
        <v>2543</v>
      </c>
      <c r="W492" s="25"/>
    </row>
    <row r="493" spans="1:37" hidden="1" x14ac:dyDescent="0.2">
      <c r="A493" s="46">
        <v>2006</v>
      </c>
      <c r="D493" s="46">
        <v>2016</v>
      </c>
      <c r="E493" s="57" t="s">
        <v>1426</v>
      </c>
      <c r="F493" s="50">
        <f t="shared" si="36"/>
        <v>10</v>
      </c>
      <c r="G493" s="7" t="s">
        <v>3218</v>
      </c>
      <c r="W493" s="25"/>
    </row>
    <row r="494" spans="1:37" hidden="1" x14ac:dyDescent="0.2">
      <c r="D494" s="46"/>
      <c r="W494" s="25"/>
    </row>
    <row r="495" spans="1:37" hidden="1" x14ac:dyDescent="0.2">
      <c r="A495" s="136" t="s">
        <v>4896</v>
      </c>
      <c r="B495" s="136"/>
      <c r="C495" s="136"/>
      <c r="D495" s="136"/>
      <c r="E495" s="136"/>
      <c r="F495" s="136"/>
      <c r="G495" s="136"/>
      <c r="H495" s="136"/>
      <c r="I495" s="136"/>
      <c r="W495" s="25"/>
    </row>
    <row r="496" spans="1:37" hidden="1" x14ac:dyDescent="0.2">
      <c r="A496" s="46">
        <v>57</v>
      </c>
      <c r="D496" s="85">
        <v>34105</v>
      </c>
      <c r="E496" s="4" t="s">
        <v>2544</v>
      </c>
      <c r="F496" s="50" t="s">
        <v>310</v>
      </c>
      <c r="G496" s="7" t="s">
        <v>2907</v>
      </c>
      <c r="H496" s="50" t="s">
        <v>307</v>
      </c>
      <c r="I496" s="50">
        <v>0</v>
      </c>
      <c r="J496" s="50">
        <v>0</v>
      </c>
      <c r="K496" s="50" t="s">
        <v>36</v>
      </c>
      <c r="L496" s="10">
        <v>6620</v>
      </c>
      <c r="W496" s="25"/>
      <c r="AK496" s="5">
        <v>1</v>
      </c>
    </row>
    <row r="497" spans="1:37" hidden="1" x14ac:dyDescent="0.2">
      <c r="A497" s="46">
        <v>57</v>
      </c>
      <c r="D497" s="85">
        <v>34108</v>
      </c>
      <c r="E497" s="4" t="s">
        <v>953</v>
      </c>
      <c r="F497" s="50" t="s">
        <v>103</v>
      </c>
      <c r="G497" s="7" t="s">
        <v>2255</v>
      </c>
      <c r="H497" s="50" t="s">
        <v>306</v>
      </c>
      <c r="I497" s="50">
        <v>1</v>
      </c>
      <c r="J497" s="50">
        <v>0</v>
      </c>
      <c r="K497" s="50" t="s">
        <v>36</v>
      </c>
      <c r="L497" s="10">
        <v>9206</v>
      </c>
      <c r="M497" s="7" t="s">
        <v>954</v>
      </c>
      <c r="W497" s="25"/>
      <c r="AK497" s="5">
        <f t="shared" ref="AK497:AK510" si="37">AK496+1</f>
        <v>2</v>
      </c>
    </row>
    <row r="498" spans="1:37" hidden="1" x14ac:dyDescent="0.2">
      <c r="A498" s="46">
        <v>57</v>
      </c>
      <c r="D498" s="85">
        <v>34118</v>
      </c>
      <c r="E498" s="4" t="s">
        <v>955</v>
      </c>
      <c r="F498" s="50" t="s">
        <v>956</v>
      </c>
      <c r="G498" s="7" t="s">
        <v>109</v>
      </c>
      <c r="H498" s="50" t="s">
        <v>307</v>
      </c>
      <c r="I498" s="50">
        <v>1</v>
      </c>
      <c r="J498" s="50">
        <v>1</v>
      </c>
      <c r="K498" s="50" t="s">
        <v>36</v>
      </c>
      <c r="L498" s="10">
        <v>22416</v>
      </c>
      <c r="M498" s="7" t="s">
        <v>954</v>
      </c>
      <c r="W498" s="25" t="s">
        <v>2997</v>
      </c>
      <c r="AK498" s="5">
        <f t="shared" si="37"/>
        <v>3</v>
      </c>
    </row>
    <row r="499" spans="1:37" hidden="1" x14ac:dyDescent="0.2">
      <c r="A499" s="46">
        <v>58</v>
      </c>
      <c r="D499" s="85">
        <v>34469</v>
      </c>
      <c r="E499" s="4" t="s">
        <v>2544</v>
      </c>
      <c r="F499" s="50" t="s">
        <v>103</v>
      </c>
      <c r="G499" s="7" t="s">
        <v>111</v>
      </c>
      <c r="H499" s="50" t="s">
        <v>307</v>
      </c>
      <c r="I499" s="50">
        <v>0</v>
      </c>
      <c r="J499" s="50">
        <v>0</v>
      </c>
      <c r="K499" s="50" t="s">
        <v>36</v>
      </c>
      <c r="L499" s="10">
        <v>8744</v>
      </c>
      <c r="W499" s="25"/>
      <c r="AK499" s="5">
        <f t="shared" si="37"/>
        <v>4</v>
      </c>
    </row>
    <row r="500" spans="1:37" hidden="1" x14ac:dyDescent="0.2">
      <c r="A500" s="46">
        <v>58</v>
      </c>
      <c r="D500" s="85">
        <v>34472</v>
      </c>
      <c r="E500" s="4" t="s">
        <v>953</v>
      </c>
      <c r="F500" s="50" t="s">
        <v>310</v>
      </c>
      <c r="G500" s="7" t="s">
        <v>2569</v>
      </c>
      <c r="H500" s="50" t="s">
        <v>308</v>
      </c>
      <c r="I500" s="50">
        <v>0</v>
      </c>
      <c r="J500" s="50">
        <v>1</v>
      </c>
      <c r="K500" s="50" t="s">
        <v>36</v>
      </c>
      <c r="L500" s="10">
        <v>6743</v>
      </c>
      <c r="W500" s="25"/>
      <c r="AK500" s="5">
        <f t="shared" si="37"/>
        <v>5</v>
      </c>
    </row>
    <row r="501" spans="1:37" s="17" customFormat="1" hidden="1" x14ac:dyDescent="0.2">
      <c r="A501" s="47">
        <v>71</v>
      </c>
      <c r="B501" s="47"/>
      <c r="C501" s="47"/>
      <c r="D501" s="103">
        <v>39206</v>
      </c>
      <c r="E501" s="73" t="s">
        <v>2544</v>
      </c>
      <c r="F501" s="47" t="s">
        <v>103</v>
      </c>
      <c r="G501" s="17" t="s">
        <v>148</v>
      </c>
      <c r="H501" s="47" t="s">
        <v>307</v>
      </c>
      <c r="I501" s="47">
        <v>0</v>
      </c>
      <c r="J501" s="47">
        <v>0</v>
      </c>
      <c r="K501" s="47" t="s">
        <v>36</v>
      </c>
      <c r="L501" s="20">
        <v>6660</v>
      </c>
      <c r="O501" s="17">
        <v>8</v>
      </c>
      <c r="P501" s="17">
        <v>2</v>
      </c>
      <c r="Q501" s="17">
        <v>7</v>
      </c>
      <c r="R501" s="17">
        <v>2</v>
      </c>
      <c r="S501" s="17">
        <v>11</v>
      </c>
      <c r="T501" s="17">
        <v>1</v>
      </c>
      <c r="U501" s="17">
        <v>20</v>
      </c>
      <c r="V501" s="17">
        <v>10</v>
      </c>
      <c r="W501" s="25"/>
      <c r="X501" s="83">
        <v>1</v>
      </c>
      <c r="Y501" s="83">
        <v>3</v>
      </c>
      <c r="Z501" s="5">
        <v>0</v>
      </c>
      <c r="AA501" s="5">
        <v>0</v>
      </c>
      <c r="AB501" s="83" t="s">
        <v>1523</v>
      </c>
      <c r="AK501" s="5">
        <f t="shared" si="37"/>
        <v>6</v>
      </c>
    </row>
    <row r="502" spans="1:37" s="17" customFormat="1" hidden="1" x14ac:dyDescent="0.2">
      <c r="A502" s="47">
        <v>71</v>
      </c>
      <c r="B502" s="47"/>
      <c r="C502" s="47"/>
      <c r="D502" s="103">
        <v>39209</v>
      </c>
      <c r="E502" s="73" t="s">
        <v>953</v>
      </c>
      <c r="F502" s="47" t="s">
        <v>310</v>
      </c>
      <c r="G502" s="17" t="s">
        <v>149</v>
      </c>
      <c r="H502" s="47" t="s">
        <v>308</v>
      </c>
      <c r="I502" s="47">
        <v>1</v>
      </c>
      <c r="J502" s="47">
        <v>2</v>
      </c>
      <c r="K502" s="47" t="s">
        <v>2993</v>
      </c>
      <c r="L502" s="20">
        <v>5567</v>
      </c>
      <c r="M502" s="17" t="s">
        <v>4760</v>
      </c>
      <c r="O502" s="17">
        <v>3</v>
      </c>
      <c r="P502" s="17">
        <v>5</v>
      </c>
      <c r="Q502" s="17">
        <v>3</v>
      </c>
      <c r="R502" s="17">
        <v>3</v>
      </c>
      <c r="S502" s="17">
        <v>5</v>
      </c>
      <c r="T502" s="17">
        <v>2</v>
      </c>
      <c r="U502" s="17">
        <v>15</v>
      </c>
      <c r="V502" s="17">
        <v>14</v>
      </c>
      <c r="W502" s="25"/>
      <c r="X502" s="83">
        <v>1</v>
      </c>
      <c r="Y502" s="83">
        <v>4</v>
      </c>
      <c r="Z502" s="5">
        <v>0</v>
      </c>
      <c r="AA502" s="5">
        <v>0</v>
      </c>
      <c r="AB502" s="83" t="s">
        <v>1574</v>
      </c>
      <c r="AK502" s="5">
        <f t="shared" si="37"/>
        <v>7</v>
      </c>
    </row>
    <row r="503" spans="1:37" s="17" customFormat="1" hidden="1" x14ac:dyDescent="0.2">
      <c r="A503" s="47">
        <v>74</v>
      </c>
      <c r="B503" s="47"/>
      <c r="C503" s="47"/>
      <c r="D503" s="103">
        <v>40297</v>
      </c>
      <c r="E503" s="73" t="s">
        <v>2544</v>
      </c>
      <c r="F503" s="47" t="s">
        <v>103</v>
      </c>
      <c r="G503" s="17" t="s">
        <v>3630</v>
      </c>
      <c r="H503" s="47" t="s">
        <v>306</v>
      </c>
      <c r="I503" s="47">
        <v>1</v>
      </c>
      <c r="J503" s="47">
        <v>0</v>
      </c>
      <c r="K503" s="47" t="s">
        <v>36</v>
      </c>
      <c r="L503" s="20">
        <v>6204</v>
      </c>
      <c r="M503" s="73" t="s">
        <v>1288</v>
      </c>
      <c r="O503" s="17">
        <v>2</v>
      </c>
      <c r="P503" s="17">
        <v>3</v>
      </c>
      <c r="Q503" s="17">
        <v>8</v>
      </c>
      <c r="R503" s="17">
        <v>10</v>
      </c>
      <c r="S503" s="17">
        <v>5</v>
      </c>
      <c r="T503" s="17">
        <v>10</v>
      </c>
      <c r="U503" s="17">
        <v>7</v>
      </c>
      <c r="V503" s="17">
        <v>6</v>
      </c>
      <c r="W503" s="25"/>
      <c r="X503" s="83">
        <v>1</v>
      </c>
      <c r="Y503" s="83">
        <v>1</v>
      </c>
      <c r="Z503" s="5">
        <v>0</v>
      </c>
      <c r="AA503" s="5">
        <v>0</v>
      </c>
      <c r="AB503" s="83" t="s">
        <v>1289</v>
      </c>
      <c r="AF503" s="20">
        <v>1240</v>
      </c>
      <c r="AG503" s="107">
        <f t="shared" ref="AG503:AG510" si="38">IF(F503="H",(L503-AF503)/L503,AF503/L503)</f>
        <v>0.80012894906511933</v>
      </c>
      <c r="AH503" s="107">
        <f t="shared" ref="AH503:AH510" si="39">1-AG503</f>
        <v>0.19987105093488067</v>
      </c>
      <c r="AK503" s="5">
        <f t="shared" si="37"/>
        <v>8</v>
      </c>
    </row>
    <row r="504" spans="1:37" s="17" customFormat="1" hidden="1" x14ac:dyDescent="0.2">
      <c r="A504" s="47">
        <v>74</v>
      </c>
      <c r="B504" s="47"/>
      <c r="C504" s="47"/>
      <c r="D504" s="103">
        <v>40301</v>
      </c>
      <c r="E504" s="73" t="s">
        <v>953</v>
      </c>
      <c r="F504" s="47" t="s">
        <v>310</v>
      </c>
      <c r="G504" s="17" t="s">
        <v>1406</v>
      </c>
      <c r="H504" s="47" t="s">
        <v>306</v>
      </c>
      <c r="I504" s="47">
        <v>1</v>
      </c>
      <c r="J504" s="47">
        <v>0</v>
      </c>
      <c r="K504" s="47" t="s">
        <v>36</v>
      </c>
      <c r="L504" s="20">
        <v>9781</v>
      </c>
      <c r="M504" s="73" t="s">
        <v>1874</v>
      </c>
      <c r="O504" s="17">
        <v>5</v>
      </c>
      <c r="P504" s="17">
        <v>4</v>
      </c>
      <c r="Q504" s="17">
        <v>3</v>
      </c>
      <c r="R504" s="17">
        <v>4</v>
      </c>
      <c r="S504" s="17">
        <v>2</v>
      </c>
      <c r="T504" s="17">
        <v>5</v>
      </c>
      <c r="U504" s="17">
        <v>14</v>
      </c>
      <c r="V504" s="17">
        <v>11</v>
      </c>
      <c r="W504" s="25"/>
      <c r="X504" s="83">
        <v>0</v>
      </c>
      <c r="Y504" s="83">
        <v>1</v>
      </c>
      <c r="Z504" s="5">
        <v>0</v>
      </c>
      <c r="AA504" s="5">
        <v>1</v>
      </c>
      <c r="AB504" s="83"/>
      <c r="AF504" s="20">
        <v>1350</v>
      </c>
      <c r="AG504" s="107">
        <f t="shared" si="38"/>
        <v>0.13802269706573969</v>
      </c>
      <c r="AH504" s="107">
        <f t="shared" si="39"/>
        <v>0.86197730293426034</v>
      </c>
      <c r="AK504" s="5">
        <f t="shared" si="37"/>
        <v>9</v>
      </c>
    </row>
    <row r="505" spans="1:37" s="17" customFormat="1" hidden="1" x14ac:dyDescent="0.2">
      <c r="A505" s="47">
        <v>74</v>
      </c>
      <c r="B505" s="47"/>
      <c r="C505" s="47"/>
      <c r="D505" s="103">
        <v>40314</v>
      </c>
      <c r="E505" s="73" t="s">
        <v>955</v>
      </c>
      <c r="F505" s="47" t="s">
        <v>956</v>
      </c>
      <c r="G505" s="17" t="s">
        <v>415</v>
      </c>
      <c r="H505" s="47" t="s">
        <v>308</v>
      </c>
      <c r="I505" s="47">
        <v>1</v>
      </c>
      <c r="J505" s="47">
        <v>3</v>
      </c>
      <c r="K505" s="47" t="s">
        <v>3526</v>
      </c>
      <c r="L505" s="20">
        <v>42669</v>
      </c>
      <c r="M505" s="5" t="s">
        <v>4761</v>
      </c>
      <c r="O505" s="17">
        <v>6</v>
      </c>
      <c r="P505" s="17">
        <v>5</v>
      </c>
      <c r="Q505" s="17">
        <v>8</v>
      </c>
      <c r="R505" s="17">
        <v>4</v>
      </c>
      <c r="S505" s="17">
        <v>7</v>
      </c>
      <c r="T505" s="17">
        <v>5</v>
      </c>
      <c r="U505" s="17">
        <v>6</v>
      </c>
      <c r="V505" s="17">
        <v>10</v>
      </c>
      <c r="W505" s="25"/>
      <c r="X505" s="83">
        <v>1</v>
      </c>
      <c r="Y505" s="83">
        <v>0</v>
      </c>
      <c r="Z505" s="5">
        <v>0</v>
      </c>
      <c r="AA505" s="5">
        <v>0</v>
      </c>
      <c r="AB505" s="83" t="s">
        <v>1822</v>
      </c>
      <c r="AF505" s="20">
        <v>9000</v>
      </c>
      <c r="AG505" s="107">
        <f t="shared" si="38"/>
        <v>0.21092596498628982</v>
      </c>
      <c r="AH505" s="107">
        <f t="shared" si="39"/>
        <v>0.78907403501371021</v>
      </c>
      <c r="AK505" s="5">
        <f t="shared" si="37"/>
        <v>10</v>
      </c>
    </row>
    <row r="506" spans="1:37" s="17" customFormat="1" hidden="1" x14ac:dyDescent="0.2">
      <c r="A506" s="47">
        <v>76</v>
      </c>
      <c r="B506" s="47"/>
      <c r="C506" s="47"/>
      <c r="D506" s="103">
        <v>41031</v>
      </c>
      <c r="E506" s="73" t="s">
        <v>2544</v>
      </c>
      <c r="F506" s="47" t="s">
        <v>103</v>
      </c>
      <c r="G506" s="17" t="s">
        <v>3</v>
      </c>
      <c r="H506" s="47" t="s">
        <v>307</v>
      </c>
      <c r="I506" s="47">
        <v>1</v>
      </c>
      <c r="J506" s="47">
        <v>1</v>
      </c>
      <c r="K506" s="47" t="s">
        <v>2993</v>
      </c>
      <c r="L506" s="20">
        <v>6057</v>
      </c>
      <c r="M506" s="5" t="s">
        <v>4762</v>
      </c>
      <c r="O506" s="17">
        <v>5</v>
      </c>
      <c r="P506" s="17">
        <v>2</v>
      </c>
      <c r="Q506" s="17">
        <v>8</v>
      </c>
      <c r="R506" s="17">
        <v>5</v>
      </c>
      <c r="S506" s="17">
        <v>11</v>
      </c>
      <c r="T506" s="17">
        <v>1</v>
      </c>
      <c r="U506" s="17">
        <v>11</v>
      </c>
      <c r="V506" s="17">
        <v>7</v>
      </c>
      <c r="W506" s="25"/>
      <c r="X506" s="83">
        <v>3</v>
      </c>
      <c r="Y506" s="83">
        <v>3</v>
      </c>
      <c r="Z506" s="5">
        <v>0</v>
      </c>
      <c r="AA506" s="5">
        <v>1</v>
      </c>
      <c r="AB506" s="83" t="s">
        <v>2063</v>
      </c>
      <c r="AF506" s="20">
        <v>1352</v>
      </c>
      <c r="AG506" s="107">
        <f t="shared" si="38"/>
        <v>0.77678718837708438</v>
      </c>
      <c r="AH506" s="107">
        <f t="shared" si="39"/>
        <v>0.22321281162291562</v>
      </c>
      <c r="AK506" s="5">
        <f t="shared" si="37"/>
        <v>11</v>
      </c>
    </row>
    <row r="507" spans="1:37" s="17" customFormat="1" hidden="1" x14ac:dyDescent="0.2">
      <c r="A507" s="47">
        <v>76</v>
      </c>
      <c r="B507" s="47"/>
      <c r="C507" s="47"/>
      <c r="D507" s="103">
        <v>41036</v>
      </c>
      <c r="E507" s="73" t="s">
        <v>953</v>
      </c>
      <c r="F507" s="47" t="s">
        <v>310</v>
      </c>
      <c r="G507" s="17" t="s">
        <v>243</v>
      </c>
      <c r="H507" s="47" t="s">
        <v>306</v>
      </c>
      <c r="I507" s="47">
        <v>1</v>
      </c>
      <c r="J507" s="47">
        <v>0</v>
      </c>
      <c r="K507" s="47" t="s">
        <v>36</v>
      </c>
      <c r="L507" s="20">
        <v>7294</v>
      </c>
      <c r="M507" s="73" t="s">
        <v>199</v>
      </c>
      <c r="O507" s="17">
        <v>6</v>
      </c>
      <c r="P507" s="17">
        <v>6</v>
      </c>
      <c r="Q507" s="17">
        <v>5</v>
      </c>
      <c r="R507" s="17">
        <v>6</v>
      </c>
      <c r="S507" s="17">
        <v>5</v>
      </c>
      <c r="T507" s="17">
        <v>7</v>
      </c>
      <c r="U507" s="17">
        <v>23</v>
      </c>
      <c r="V507" s="17">
        <v>20</v>
      </c>
      <c r="W507" s="25"/>
      <c r="X507" s="83">
        <v>4</v>
      </c>
      <c r="Y507" s="83">
        <v>3</v>
      </c>
      <c r="Z507" s="5">
        <v>0</v>
      </c>
      <c r="AA507" s="5">
        <v>1</v>
      </c>
      <c r="AB507" s="83" t="s">
        <v>200</v>
      </c>
      <c r="AF507" s="20">
        <v>1490</v>
      </c>
      <c r="AG507" s="107">
        <f t="shared" si="38"/>
        <v>0.20427748834658624</v>
      </c>
      <c r="AH507" s="107">
        <f t="shared" si="39"/>
        <v>0.79572251165341379</v>
      </c>
      <c r="AK507" s="5">
        <f t="shared" si="37"/>
        <v>12</v>
      </c>
    </row>
    <row r="508" spans="1:37" s="17" customFormat="1" hidden="1" x14ac:dyDescent="0.2">
      <c r="A508" s="47">
        <v>76</v>
      </c>
      <c r="B508" s="47"/>
      <c r="C508" s="47"/>
      <c r="D508" s="103">
        <v>41049</v>
      </c>
      <c r="E508" s="73" t="s">
        <v>955</v>
      </c>
      <c r="F508" s="47" t="s">
        <v>956</v>
      </c>
      <c r="G508" s="17" t="s">
        <v>1406</v>
      </c>
      <c r="H508" s="47" t="s">
        <v>306</v>
      </c>
      <c r="I508" s="47">
        <v>2</v>
      </c>
      <c r="J508" s="47">
        <v>1</v>
      </c>
      <c r="K508" s="47" t="s">
        <v>2993</v>
      </c>
      <c r="L508" s="20">
        <v>39265</v>
      </c>
      <c r="M508" s="5" t="s">
        <v>4763</v>
      </c>
      <c r="O508" s="17">
        <v>7</v>
      </c>
      <c r="P508" s="17">
        <v>7</v>
      </c>
      <c r="Q508" s="17">
        <v>3</v>
      </c>
      <c r="R508" s="17">
        <v>8</v>
      </c>
      <c r="S508" s="17">
        <v>6</v>
      </c>
      <c r="T508" s="17">
        <v>5</v>
      </c>
      <c r="U508" s="17">
        <v>10</v>
      </c>
      <c r="V508" s="17">
        <v>3</v>
      </c>
      <c r="W508" s="25"/>
      <c r="X508" s="83">
        <v>1</v>
      </c>
      <c r="Y508" s="83">
        <v>1</v>
      </c>
      <c r="Z508" s="5">
        <v>0</v>
      </c>
      <c r="AA508" s="5">
        <v>0</v>
      </c>
      <c r="AB508" s="83" t="s">
        <v>1084</v>
      </c>
      <c r="AF508" s="20">
        <v>8000</v>
      </c>
      <c r="AG508" s="107">
        <f t="shared" si="38"/>
        <v>0.20374379218133198</v>
      </c>
      <c r="AH508" s="107">
        <f t="shared" si="39"/>
        <v>0.79625620781866802</v>
      </c>
      <c r="AK508" s="5">
        <f t="shared" si="37"/>
        <v>13</v>
      </c>
    </row>
    <row r="509" spans="1:37" s="17" customFormat="1" hidden="1" x14ac:dyDescent="0.2">
      <c r="A509" s="46">
        <v>78</v>
      </c>
      <c r="B509" s="46"/>
      <c r="C509" s="46"/>
      <c r="D509" s="85">
        <v>41771</v>
      </c>
      <c r="E509" s="4" t="s">
        <v>2544</v>
      </c>
      <c r="F509" s="93" t="s">
        <v>103</v>
      </c>
      <c r="G509" s="94" t="s">
        <v>2840</v>
      </c>
      <c r="H509" s="93" t="s">
        <v>308</v>
      </c>
      <c r="I509" s="93">
        <v>0</v>
      </c>
      <c r="J509" s="93">
        <v>1</v>
      </c>
      <c r="K509" s="93" t="s">
        <v>36</v>
      </c>
      <c r="L509" s="97">
        <v>5124</v>
      </c>
      <c r="M509" s="113" t="s">
        <v>1309</v>
      </c>
      <c r="N509" s="94"/>
      <c r="O509" s="94">
        <v>1</v>
      </c>
      <c r="P509" s="94">
        <v>4</v>
      </c>
      <c r="Q509" s="94">
        <v>7</v>
      </c>
      <c r="R509" s="94">
        <v>3</v>
      </c>
      <c r="S509" s="94">
        <v>6</v>
      </c>
      <c r="T509" s="94">
        <v>3</v>
      </c>
      <c r="U509" s="94">
        <v>9</v>
      </c>
      <c r="V509" s="94">
        <v>7</v>
      </c>
      <c r="W509" s="25"/>
      <c r="X509" s="83">
        <v>0</v>
      </c>
      <c r="Y509" s="83">
        <v>2</v>
      </c>
      <c r="Z509" s="5">
        <v>0</v>
      </c>
      <c r="AA509" s="5">
        <v>0</v>
      </c>
      <c r="AB509" s="83"/>
      <c r="AF509" s="97">
        <v>252</v>
      </c>
      <c r="AG509" s="107">
        <f t="shared" si="38"/>
        <v>0.95081967213114749</v>
      </c>
      <c r="AH509" s="107">
        <f t="shared" si="39"/>
        <v>4.9180327868852514E-2</v>
      </c>
      <c r="AK509" s="5">
        <f t="shared" si="37"/>
        <v>14</v>
      </c>
    </row>
    <row r="510" spans="1:37" s="17" customFormat="1" hidden="1" x14ac:dyDescent="0.2">
      <c r="A510" s="46">
        <v>78</v>
      </c>
      <c r="B510" s="46"/>
      <c r="C510" s="46"/>
      <c r="D510" s="85">
        <v>41775</v>
      </c>
      <c r="E510" s="4" t="s">
        <v>953</v>
      </c>
      <c r="F510" s="93" t="s">
        <v>310</v>
      </c>
      <c r="G510" s="94" t="s">
        <v>74</v>
      </c>
      <c r="H510" s="93" t="s">
        <v>307</v>
      </c>
      <c r="I510" s="93">
        <v>0</v>
      </c>
      <c r="J510" s="93">
        <v>0</v>
      </c>
      <c r="K510" s="93" t="s">
        <v>36</v>
      </c>
      <c r="L510" s="97">
        <v>5194</v>
      </c>
      <c r="M510" s="94"/>
      <c r="N510" s="94"/>
      <c r="O510" s="94">
        <v>3</v>
      </c>
      <c r="P510" s="94">
        <v>1</v>
      </c>
      <c r="Q510" s="94">
        <v>4</v>
      </c>
      <c r="R510" s="94">
        <v>10</v>
      </c>
      <c r="S510" s="94">
        <v>9</v>
      </c>
      <c r="T510" s="94">
        <v>6</v>
      </c>
      <c r="U510" s="94">
        <v>8</v>
      </c>
      <c r="V510" s="94">
        <v>10</v>
      </c>
      <c r="W510" s="25"/>
      <c r="X510" s="83">
        <v>3</v>
      </c>
      <c r="Y510" s="83">
        <v>1</v>
      </c>
      <c r="Z510" s="5">
        <v>0</v>
      </c>
      <c r="AA510" s="5">
        <v>0</v>
      </c>
      <c r="AB510" s="83" t="s">
        <v>339</v>
      </c>
      <c r="AF510" s="97">
        <v>1000</v>
      </c>
      <c r="AG510" s="107">
        <f t="shared" si="38"/>
        <v>0.19252984212552945</v>
      </c>
      <c r="AH510" s="107">
        <f t="shared" si="39"/>
        <v>0.80747015787447052</v>
      </c>
      <c r="AK510" s="5">
        <f t="shared" si="37"/>
        <v>15</v>
      </c>
    </row>
    <row r="511" spans="1:37" s="17" customFormat="1" hidden="1" x14ac:dyDescent="0.2">
      <c r="A511" s="47">
        <v>84</v>
      </c>
      <c r="B511" s="47"/>
      <c r="C511" s="47"/>
      <c r="D511" s="103">
        <v>44037</v>
      </c>
      <c r="E511" s="73" t="s">
        <v>4157</v>
      </c>
      <c r="F511" s="47" t="s">
        <v>103</v>
      </c>
      <c r="G511" s="17" t="s">
        <v>3449</v>
      </c>
      <c r="H511" s="47" t="s">
        <v>308</v>
      </c>
      <c r="I511" s="47">
        <v>0</v>
      </c>
      <c r="J511" s="47">
        <v>2</v>
      </c>
      <c r="K511" s="106" t="s">
        <v>3298</v>
      </c>
      <c r="L511" s="20"/>
      <c r="M511" s="73"/>
      <c r="W511" s="25" t="s">
        <v>4158</v>
      </c>
      <c r="X511" s="83">
        <v>2</v>
      </c>
      <c r="Y511" s="83">
        <v>3</v>
      </c>
      <c r="Z511" s="5">
        <v>0</v>
      </c>
      <c r="AA511" s="5">
        <v>0</v>
      </c>
      <c r="AB511" s="83" t="s">
        <v>4159</v>
      </c>
      <c r="AF511" s="20"/>
      <c r="AG511" s="107"/>
      <c r="AH511" s="107"/>
      <c r="AK511" s="5">
        <f>AK510+1</f>
        <v>16</v>
      </c>
    </row>
    <row r="512" spans="1:37" s="17" customFormat="1" hidden="1" x14ac:dyDescent="0.2">
      <c r="A512" s="47">
        <v>86</v>
      </c>
      <c r="B512" s="47"/>
      <c r="C512" s="47"/>
      <c r="D512" s="103">
        <v>44692</v>
      </c>
      <c r="E512" s="73" t="s">
        <v>4889</v>
      </c>
      <c r="F512" s="47" t="s">
        <v>103</v>
      </c>
      <c r="G512" s="17" t="s">
        <v>3896</v>
      </c>
      <c r="H512" s="47" t="s">
        <v>306</v>
      </c>
      <c r="I512" s="47">
        <v>2</v>
      </c>
      <c r="J512" s="47">
        <v>1</v>
      </c>
      <c r="K512" s="47" t="s">
        <v>2993</v>
      </c>
      <c r="L512" s="20">
        <v>6394</v>
      </c>
      <c r="M512" s="5" t="s">
        <v>4891</v>
      </c>
      <c r="O512" s="17">
        <v>4</v>
      </c>
      <c r="P512" s="17">
        <v>4</v>
      </c>
      <c r="Q512" s="17">
        <v>6</v>
      </c>
      <c r="R512" s="17">
        <v>2</v>
      </c>
      <c r="S512" s="17">
        <v>1</v>
      </c>
      <c r="T512" s="17">
        <v>6</v>
      </c>
      <c r="U512" s="17">
        <v>8</v>
      </c>
      <c r="V512" s="17">
        <v>13</v>
      </c>
      <c r="W512" s="25" t="s">
        <v>4894</v>
      </c>
      <c r="X512" s="83">
        <v>3</v>
      </c>
      <c r="Y512" s="83">
        <v>0</v>
      </c>
      <c r="Z512" s="5">
        <v>0</v>
      </c>
      <c r="AA512" s="5">
        <v>0</v>
      </c>
      <c r="AB512" s="83" t="s">
        <v>4890</v>
      </c>
      <c r="AF512" s="20">
        <v>314</v>
      </c>
      <c r="AG512" s="107">
        <f>IF(F512="H",(L512-AF512)/L512,AF512/L512)</f>
        <v>0.95089146074444797</v>
      </c>
      <c r="AH512" s="107">
        <f>1-AG512</f>
        <v>4.9108539255552031E-2</v>
      </c>
      <c r="AK512" s="5">
        <f>AK511+1</f>
        <v>17</v>
      </c>
    </row>
    <row r="513" spans="1:37" s="17" customFormat="1" hidden="1" x14ac:dyDescent="0.2">
      <c r="A513" s="47">
        <v>86</v>
      </c>
      <c r="B513" s="47"/>
      <c r="C513" s="47"/>
      <c r="D513" s="103">
        <v>44695</v>
      </c>
      <c r="E513" s="73" t="s">
        <v>4157</v>
      </c>
      <c r="F513" s="47" t="s">
        <v>310</v>
      </c>
      <c r="G513" s="17" t="s">
        <v>3893</v>
      </c>
      <c r="H513" s="47" t="s">
        <v>306</v>
      </c>
      <c r="I513" s="47">
        <v>1</v>
      </c>
      <c r="J513" s="47">
        <v>0</v>
      </c>
      <c r="K513" s="106" t="s">
        <v>1296</v>
      </c>
      <c r="L513" s="20">
        <v>1745</v>
      </c>
      <c r="M513" s="25" t="s">
        <v>4892</v>
      </c>
      <c r="O513" s="17">
        <v>4</v>
      </c>
      <c r="P513" s="17">
        <v>3</v>
      </c>
      <c r="Q513" s="17">
        <v>3</v>
      </c>
      <c r="R513" s="17">
        <v>8</v>
      </c>
      <c r="S513" s="17">
        <v>2</v>
      </c>
      <c r="T513" s="17">
        <v>11</v>
      </c>
      <c r="U513" s="17">
        <v>14</v>
      </c>
      <c r="V513" s="17">
        <v>12</v>
      </c>
      <c r="W513" s="25"/>
      <c r="X513" s="83">
        <v>0</v>
      </c>
      <c r="Y513" s="83">
        <v>1</v>
      </c>
      <c r="Z513" s="5">
        <v>0</v>
      </c>
      <c r="AA513" s="5">
        <v>0</v>
      </c>
      <c r="AB513" s="83"/>
      <c r="AF513" s="20">
        <v>600</v>
      </c>
      <c r="AG513" s="107">
        <f>IF(F513="H",(L513-AF513)/L513,AF513/L513)</f>
        <v>0.34383954154727792</v>
      </c>
      <c r="AH513" s="107">
        <f>1-AG513</f>
        <v>0.65616045845272208</v>
      </c>
      <c r="AK513" s="5">
        <f>AK512+1</f>
        <v>18</v>
      </c>
    </row>
    <row r="514" spans="1:37" s="17" customFormat="1" hidden="1" x14ac:dyDescent="0.2">
      <c r="A514" s="47">
        <v>86</v>
      </c>
      <c r="B514" s="47"/>
      <c r="C514" s="47"/>
      <c r="D514" s="103">
        <v>44702</v>
      </c>
      <c r="E514" s="73" t="s">
        <v>955</v>
      </c>
      <c r="F514" s="47" t="s">
        <v>103</v>
      </c>
      <c r="G514" s="17" t="s">
        <v>546</v>
      </c>
      <c r="H514" s="47" t="s">
        <v>306</v>
      </c>
      <c r="I514" s="47">
        <v>2</v>
      </c>
      <c r="J514" s="47">
        <v>0</v>
      </c>
      <c r="K514" s="106" t="s">
        <v>1296</v>
      </c>
      <c r="L514" s="20">
        <v>7448</v>
      </c>
      <c r="M514" s="25" t="s">
        <v>4893</v>
      </c>
      <c r="O514" s="17">
        <v>2</v>
      </c>
      <c r="P514" s="17">
        <v>2</v>
      </c>
      <c r="Q514" s="17">
        <v>6</v>
      </c>
      <c r="R514" s="17">
        <v>4</v>
      </c>
      <c r="S514" s="17">
        <v>4</v>
      </c>
      <c r="T514" s="17">
        <v>10</v>
      </c>
      <c r="U514" s="17">
        <v>14</v>
      </c>
      <c r="V514" s="17">
        <v>12</v>
      </c>
      <c r="W514" s="25" t="s">
        <v>4894</v>
      </c>
      <c r="X514" s="83">
        <v>2</v>
      </c>
      <c r="Y514" s="83">
        <v>2</v>
      </c>
      <c r="Z514" s="5">
        <v>0</v>
      </c>
      <c r="AA514" s="5">
        <v>0</v>
      </c>
      <c r="AB514" s="83" t="s">
        <v>4895</v>
      </c>
      <c r="AF514" s="200">
        <v>868</v>
      </c>
      <c r="AG514" s="107">
        <f>IF(F514="H",(L514-AF514)/L514,AF514/L514)</f>
        <v>0.88345864661654139</v>
      </c>
      <c r="AH514" s="107">
        <f>1-AG514</f>
        <v>0.11654135338345861</v>
      </c>
      <c r="AK514" s="5">
        <f>AK513+1</f>
        <v>19</v>
      </c>
    </row>
    <row r="515" spans="1:37" hidden="1" x14ac:dyDescent="0.2">
      <c r="W515" s="25"/>
    </row>
    <row r="516" spans="1:37" hidden="1" x14ac:dyDescent="0.2">
      <c r="A516" s="136" t="s">
        <v>5083</v>
      </c>
      <c r="B516" s="136"/>
      <c r="C516" s="136"/>
      <c r="D516" s="136"/>
      <c r="E516" s="136"/>
      <c r="W516" s="25"/>
    </row>
    <row r="517" spans="1:37" hidden="1" x14ac:dyDescent="0.2">
      <c r="A517" s="143">
        <v>69</v>
      </c>
      <c r="B517" s="143"/>
      <c r="C517" s="143"/>
      <c r="D517" s="144">
        <v>38367</v>
      </c>
      <c r="E517" s="145" t="s">
        <v>1894</v>
      </c>
      <c r="F517" s="143" t="s">
        <v>310</v>
      </c>
      <c r="G517" s="25" t="s">
        <v>3035</v>
      </c>
      <c r="H517" s="143" t="s">
        <v>308</v>
      </c>
      <c r="I517" s="143">
        <v>0</v>
      </c>
      <c r="J517" s="143">
        <v>3</v>
      </c>
      <c r="K517" s="143" t="s">
        <v>3298</v>
      </c>
      <c r="L517" s="146">
        <v>1286</v>
      </c>
      <c r="M517" s="4" t="s">
        <v>1278</v>
      </c>
      <c r="O517" s="25"/>
      <c r="P517" s="25"/>
      <c r="Q517" s="25"/>
      <c r="R517" s="25"/>
      <c r="S517" s="25"/>
      <c r="T517" s="25"/>
      <c r="U517" s="25"/>
      <c r="V517" s="25"/>
      <c r="W517" s="25"/>
      <c r="Z517" s="5">
        <v>0</v>
      </c>
      <c r="AA517" s="5">
        <v>0</v>
      </c>
      <c r="AK517" s="5">
        <v>1</v>
      </c>
    </row>
    <row r="518" spans="1:37" hidden="1" x14ac:dyDescent="0.2">
      <c r="A518" s="143">
        <v>70</v>
      </c>
      <c r="B518" s="143"/>
      <c r="C518" s="143"/>
      <c r="D518" s="144">
        <v>38703</v>
      </c>
      <c r="E518" s="145" t="s">
        <v>175</v>
      </c>
      <c r="F518" s="143" t="s">
        <v>103</v>
      </c>
      <c r="G518" s="25" t="s">
        <v>43</v>
      </c>
      <c r="H518" s="143" t="s">
        <v>308</v>
      </c>
      <c r="I518" s="143">
        <v>1</v>
      </c>
      <c r="J518" s="143">
        <v>2</v>
      </c>
      <c r="K518" s="147" t="s">
        <v>2991</v>
      </c>
      <c r="L518" s="146">
        <v>1372</v>
      </c>
      <c r="M518" s="4" t="s">
        <v>4764</v>
      </c>
      <c r="O518" s="25"/>
      <c r="P518" s="25"/>
      <c r="Q518" s="25"/>
      <c r="R518" s="25"/>
      <c r="S518" s="25"/>
      <c r="T518" s="25"/>
      <c r="U518" s="25"/>
      <c r="V518" s="25"/>
      <c r="W518" s="25"/>
      <c r="X518" s="83">
        <v>3</v>
      </c>
      <c r="Y518" s="83">
        <v>2</v>
      </c>
      <c r="Z518" s="5">
        <v>0</v>
      </c>
      <c r="AA518" s="5">
        <v>0</v>
      </c>
      <c r="AB518" s="83" t="s">
        <v>496</v>
      </c>
      <c r="AK518" s="5">
        <f t="shared" ref="AK518:AK570" si="40">AK517+1</f>
        <v>2</v>
      </c>
    </row>
    <row r="519" spans="1:37" hidden="1" x14ac:dyDescent="0.2">
      <c r="A519" s="143">
        <v>71</v>
      </c>
      <c r="B519" s="143"/>
      <c r="C519" s="143"/>
      <c r="D519" s="144">
        <v>39067</v>
      </c>
      <c r="E519" s="145" t="s">
        <v>175</v>
      </c>
      <c r="F519" s="143" t="s">
        <v>310</v>
      </c>
      <c r="G519" s="25" t="s">
        <v>149</v>
      </c>
      <c r="H519" s="143" t="s">
        <v>308</v>
      </c>
      <c r="I519" s="143">
        <v>1</v>
      </c>
      <c r="J519" s="143">
        <v>2</v>
      </c>
      <c r="K519" s="143" t="s">
        <v>36</v>
      </c>
      <c r="L519" s="146">
        <v>1017</v>
      </c>
      <c r="M519" s="4" t="s">
        <v>4765</v>
      </c>
      <c r="O519" s="25">
        <v>3</v>
      </c>
      <c r="P519" s="25">
        <v>6</v>
      </c>
      <c r="Q519" s="25">
        <v>8</v>
      </c>
      <c r="R519" s="25">
        <v>2</v>
      </c>
      <c r="S519" s="25">
        <v>3</v>
      </c>
      <c r="T519" s="25">
        <v>3</v>
      </c>
      <c r="U519" s="25">
        <v>10</v>
      </c>
      <c r="V519" s="25">
        <v>8</v>
      </c>
      <c r="W519" s="25"/>
      <c r="X519" s="83">
        <v>0</v>
      </c>
      <c r="Y519" s="83">
        <v>1</v>
      </c>
      <c r="Z519" s="5">
        <v>0</v>
      </c>
      <c r="AA519" s="5">
        <v>0</v>
      </c>
      <c r="AB519" s="83" t="s">
        <v>3571</v>
      </c>
      <c r="AK519" s="5">
        <f t="shared" si="40"/>
        <v>3</v>
      </c>
    </row>
    <row r="520" spans="1:37" hidden="1" x14ac:dyDescent="0.2">
      <c r="A520" s="143">
        <v>72</v>
      </c>
      <c r="B520" s="143"/>
      <c r="C520" s="143"/>
      <c r="D520" s="144">
        <v>39431</v>
      </c>
      <c r="E520" s="145" t="s">
        <v>175</v>
      </c>
      <c r="F520" s="143" t="s">
        <v>310</v>
      </c>
      <c r="G520" s="25" t="s">
        <v>3450</v>
      </c>
      <c r="H520" s="143" t="s">
        <v>306</v>
      </c>
      <c r="I520" s="143">
        <v>3</v>
      </c>
      <c r="J520" s="143">
        <v>1</v>
      </c>
      <c r="K520" s="143" t="s">
        <v>36</v>
      </c>
      <c r="L520" s="146">
        <v>752</v>
      </c>
      <c r="M520" s="92" t="s">
        <v>4766</v>
      </c>
      <c r="O520" s="25">
        <v>8</v>
      </c>
      <c r="P520" s="25">
        <v>2</v>
      </c>
      <c r="Q520" s="25">
        <v>4</v>
      </c>
      <c r="R520" s="25">
        <v>10</v>
      </c>
      <c r="S520" s="25">
        <v>4</v>
      </c>
      <c r="T520" s="25">
        <v>2</v>
      </c>
      <c r="U520" s="25">
        <v>7</v>
      </c>
      <c r="V520" s="25">
        <v>10</v>
      </c>
      <c r="W520" s="25"/>
      <c r="X520" s="83">
        <v>1</v>
      </c>
      <c r="Y520" s="83">
        <v>0</v>
      </c>
      <c r="Z520" s="5">
        <v>0</v>
      </c>
      <c r="AA520" s="5">
        <v>0</v>
      </c>
      <c r="AB520" s="83" t="s">
        <v>1574</v>
      </c>
      <c r="AF520" s="18">
        <v>190</v>
      </c>
      <c r="AG520" s="107">
        <f t="shared" ref="AG520:AG528" si="41">IF(F520="H",(L520-AF520)/L520,AF520/L520)</f>
        <v>0.25265957446808512</v>
      </c>
      <c r="AH520" s="107">
        <f t="shared" ref="AH520:AH549" si="42">1-AG520</f>
        <v>0.74734042553191493</v>
      </c>
      <c r="AK520" s="5">
        <f t="shared" si="40"/>
        <v>4</v>
      </c>
    </row>
    <row r="521" spans="1:37" hidden="1" x14ac:dyDescent="0.2">
      <c r="A521" s="143">
        <v>72</v>
      </c>
      <c r="B521" s="143"/>
      <c r="C521" s="143"/>
      <c r="D521" s="144">
        <v>39459</v>
      </c>
      <c r="E521" s="145" t="s">
        <v>2333</v>
      </c>
      <c r="F521" s="143" t="s">
        <v>103</v>
      </c>
      <c r="G521" s="25" t="s">
        <v>1072</v>
      </c>
      <c r="H521" s="143" t="s">
        <v>307</v>
      </c>
      <c r="I521" s="143">
        <v>1</v>
      </c>
      <c r="J521" s="143">
        <v>1</v>
      </c>
      <c r="K521" s="143" t="s">
        <v>36</v>
      </c>
      <c r="L521" s="146">
        <v>1351</v>
      </c>
      <c r="M521" s="4" t="s">
        <v>4767</v>
      </c>
      <c r="O521" s="25">
        <v>8</v>
      </c>
      <c r="P521" s="25">
        <v>5</v>
      </c>
      <c r="Q521" s="25">
        <v>6</v>
      </c>
      <c r="R521" s="25">
        <v>6</v>
      </c>
      <c r="S521" s="25">
        <v>4</v>
      </c>
      <c r="T521" s="25">
        <v>6</v>
      </c>
      <c r="U521" s="25">
        <v>8</v>
      </c>
      <c r="V521" s="25">
        <v>3</v>
      </c>
      <c r="W521" s="25"/>
      <c r="X521" s="83">
        <v>1</v>
      </c>
      <c r="Y521" s="83">
        <v>0</v>
      </c>
      <c r="Z521" s="5">
        <v>0</v>
      </c>
      <c r="AA521" s="5">
        <v>0</v>
      </c>
      <c r="AB521" s="83" t="s">
        <v>1574</v>
      </c>
      <c r="AF521" s="18">
        <v>55</v>
      </c>
      <c r="AG521" s="107">
        <f t="shared" si="41"/>
        <v>0.95928941524796452</v>
      </c>
      <c r="AH521" s="107">
        <f t="shared" si="42"/>
        <v>4.0710584752035484E-2</v>
      </c>
      <c r="AK521" s="5">
        <f t="shared" si="40"/>
        <v>5</v>
      </c>
    </row>
    <row r="522" spans="1:37" hidden="1" x14ac:dyDescent="0.2">
      <c r="A522" s="143">
        <v>72</v>
      </c>
      <c r="B522" s="143"/>
      <c r="C522" s="143"/>
      <c r="D522" s="144">
        <v>39469</v>
      </c>
      <c r="E522" s="145" t="s">
        <v>3232</v>
      </c>
      <c r="F522" s="143" t="s">
        <v>310</v>
      </c>
      <c r="G522" s="25" t="s">
        <v>2721</v>
      </c>
      <c r="H522" s="143" t="s">
        <v>306</v>
      </c>
      <c r="I522" s="143">
        <v>4</v>
      </c>
      <c r="J522" s="143">
        <v>1</v>
      </c>
      <c r="K522" s="148" t="s">
        <v>1296</v>
      </c>
      <c r="L522" s="146">
        <v>528</v>
      </c>
      <c r="M522" s="92" t="s">
        <v>4768</v>
      </c>
      <c r="O522" s="25">
        <v>8</v>
      </c>
      <c r="P522" s="25">
        <v>3</v>
      </c>
      <c r="Q522" s="25">
        <v>8</v>
      </c>
      <c r="R522" s="25">
        <v>5</v>
      </c>
      <c r="S522" s="25">
        <v>5</v>
      </c>
      <c r="T522" s="25">
        <v>5</v>
      </c>
      <c r="U522" s="25">
        <v>12</v>
      </c>
      <c r="V522" s="25">
        <v>18</v>
      </c>
      <c r="W522" s="25"/>
      <c r="X522" s="83">
        <v>1</v>
      </c>
      <c r="Y522" s="83">
        <v>1</v>
      </c>
      <c r="Z522" s="5">
        <v>0</v>
      </c>
      <c r="AA522" s="5">
        <v>0</v>
      </c>
      <c r="AB522" s="83" t="s">
        <v>1335</v>
      </c>
      <c r="AF522" s="18">
        <v>89</v>
      </c>
      <c r="AG522" s="107">
        <f t="shared" si="41"/>
        <v>0.16856060606060605</v>
      </c>
      <c r="AH522" s="107">
        <f t="shared" si="42"/>
        <v>0.83143939393939392</v>
      </c>
      <c r="AK522" s="5">
        <f t="shared" si="40"/>
        <v>6</v>
      </c>
    </row>
    <row r="523" spans="1:37" hidden="1" x14ac:dyDescent="0.2">
      <c r="A523" s="143">
        <v>72</v>
      </c>
      <c r="B523" s="143"/>
      <c r="C523" s="143"/>
      <c r="D523" s="144">
        <v>39481</v>
      </c>
      <c r="E523" s="145" t="s">
        <v>1894</v>
      </c>
      <c r="F523" s="143" t="s">
        <v>310</v>
      </c>
      <c r="G523" s="25" t="s">
        <v>870</v>
      </c>
      <c r="H523" s="143" t="s">
        <v>306</v>
      </c>
      <c r="I523" s="143">
        <v>2</v>
      </c>
      <c r="J523" s="143">
        <v>0</v>
      </c>
      <c r="K523" s="143" t="s">
        <v>36</v>
      </c>
      <c r="L523" s="146">
        <v>1016</v>
      </c>
      <c r="M523" s="145" t="s">
        <v>1414</v>
      </c>
      <c r="O523" s="25">
        <v>3</v>
      </c>
      <c r="P523" s="25">
        <v>2</v>
      </c>
      <c r="Q523" s="25">
        <v>7</v>
      </c>
      <c r="R523" s="25">
        <v>2</v>
      </c>
      <c r="S523" s="25">
        <v>5</v>
      </c>
      <c r="T523" s="25">
        <v>10</v>
      </c>
      <c r="U523" s="25">
        <v>14</v>
      </c>
      <c r="V523" s="25">
        <v>16</v>
      </c>
      <c r="W523" s="25"/>
      <c r="X523" s="83">
        <v>1</v>
      </c>
      <c r="Y523" s="83">
        <v>3</v>
      </c>
      <c r="Z523" s="5">
        <v>0</v>
      </c>
      <c r="AA523" s="5">
        <v>0</v>
      </c>
      <c r="AB523" s="83" t="s">
        <v>2429</v>
      </c>
      <c r="AF523" s="18">
        <v>632</v>
      </c>
      <c r="AG523" s="107">
        <f t="shared" si="41"/>
        <v>0.62204724409448819</v>
      </c>
      <c r="AH523" s="107">
        <f t="shared" si="42"/>
        <v>0.37795275590551181</v>
      </c>
      <c r="AK523" s="5">
        <f t="shared" si="40"/>
        <v>7</v>
      </c>
    </row>
    <row r="524" spans="1:37" hidden="1" x14ac:dyDescent="0.2">
      <c r="A524" s="143">
        <v>72</v>
      </c>
      <c r="B524" s="143"/>
      <c r="C524" s="143"/>
      <c r="D524" s="144">
        <v>39501</v>
      </c>
      <c r="E524" s="145" t="s">
        <v>1415</v>
      </c>
      <c r="F524" s="143" t="s">
        <v>310</v>
      </c>
      <c r="G524" s="25" t="s">
        <v>1806</v>
      </c>
      <c r="H524" s="143" t="s">
        <v>306</v>
      </c>
      <c r="I524" s="143">
        <v>1</v>
      </c>
      <c r="J524" s="143">
        <v>0</v>
      </c>
      <c r="K524" s="148" t="s">
        <v>1296</v>
      </c>
      <c r="L524" s="146">
        <v>1626</v>
      </c>
      <c r="M524" s="145" t="s">
        <v>2160</v>
      </c>
      <c r="O524" s="25">
        <v>8</v>
      </c>
      <c r="P524" s="25">
        <v>4</v>
      </c>
      <c r="Q524" s="25">
        <v>3</v>
      </c>
      <c r="R524" s="25">
        <v>6</v>
      </c>
      <c r="S524" s="25">
        <v>7</v>
      </c>
      <c r="T524" s="25">
        <v>8</v>
      </c>
      <c r="U524" s="25">
        <v>9</v>
      </c>
      <c r="V524" s="25">
        <v>10</v>
      </c>
      <c r="W524" s="25"/>
      <c r="X524" s="83">
        <v>1</v>
      </c>
      <c r="Y524" s="83">
        <v>0</v>
      </c>
      <c r="Z524" s="5">
        <v>0</v>
      </c>
      <c r="AA524" s="5">
        <v>0</v>
      </c>
      <c r="AB524" s="83" t="s">
        <v>1335</v>
      </c>
      <c r="AF524" s="18">
        <v>333</v>
      </c>
      <c r="AG524" s="107">
        <f t="shared" si="41"/>
        <v>0.20479704797047971</v>
      </c>
      <c r="AH524" s="107">
        <f t="shared" si="42"/>
        <v>0.79520295202952029</v>
      </c>
      <c r="AK524" s="5">
        <f t="shared" si="40"/>
        <v>8</v>
      </c>
    </row>
    <row r="525" spans="1:37" hidden="1" x14ac:dyDescent="0.2">
      <c r="A525" s="143">
        <v>72</v>
      </c>
      <c r="B525" s="143"/>
      <c r="C525" s="143"/>
      <c r="D525" s="144">
        <v>39514</v>
      </c>
      <c r="E525" s="145" t="s">
        <v>3377</v>
      </c>
      <c r="F525" s="143" t="s">
        <v>310</v>
      </c>
      <c r="G525" s="25" t="s">
        <v>1908</v>
      </c>
      <c r="H525" s="143" t="s">
        <v>308</v>
      </c>
      <c r="I525" s="143">
        <v>0</v>
      </c>
      <c r="J525" s="143">
        <v>2</v>
      </c>
      <c r="K525" s="143" t="s">
        <v>3298</v>
      </c>
      <c r="L525" s="146">
        <v>2286</v>
      </c>
      <c r="M525" s="4" t="s">
        <v>1226</v>
      </c>
      <c r="O525" s="25">
        <v>3</v>
      </c>
      <c r="P525" s="25">
        <v>4</v>
      </c>
      <c r="Q525" s="25">
        <v>7</v>
      </c>
      <c r="R525" s="25">
        <v>3</v>
      </c>
      <c r="S525" s="25">
        <v>10</v>
      </c>
      <c r="T525" s="25">
        <v>8</v>
      </c>
      <c r="U525" s="25">
        <v>12</v>
      </c>
      <c r="V525" s="25">
        <v>6</v>
      </c>
      <c r="W525" s="25"/>
      <c r="X525" s="83">
        <v>0</v>
      </c>
      <c r="Y525" s="83">
        <v>1</v>
      </c>
      <c r="Z525" s="5">
        <v>0</v>
      </c>
      <c r="AA525" s="5">
        <v>0</v>
      </c>
      <c r="AF525" s="17">
        <v>142</v>
      </c>
      <c r="AG525" s="107">
        <f t="shared" si="41"/>
        <v>6.2117235345581799E-2</v>
      </c>
      <c r="AH525" s="107">
        <f t="shared" si="42"/>
        <v>0.93788276465441822</v>
      </c>
      <c r="AK525" s="5">
        <f t="shared" si="40"/>
        <v>9</v>
      </c>
    </row>
    <row r="526" spans="1:37" hidden="1" x14ac:dyDescent="0.2">
      <c r="A526" s="143">
        <v>72</v>
      </c>
      <c r="B526" s="143"/>
      <c r="C526" s="143"/>
      <c r="D526" s="144">
        <v>39522</v>
      </c>
      <c r="E526" s="145" t="s">
        <v>3378</v>
      </c>
      <c r="F526" s="143" t="s">
        <v>103</v>
      </c>
      <c r="G526" s="25" t="s">
        <v>1905</v>
      </c>
      <c r="H526" s="143" t="s">
        <v>306</v>
      </c>
      <c r="I526" s="143">
        <v>1</v>
      </c>
      <c r="J526" s="143">
        <v>0</v>
      </c>
      <c r="K526" s="143" t="s">
        <v>36</v>
      </c>
      <c r="L526" s="146">
        <v>3625</v>
      </c>
      <c r="M526" s="145" t="s">
        <v>352</v>
      </c>
      <c r="O526" s="25">
        <v>4</v>
      </c>
      <c r="P526" s="25">
        <v>3</v>
      </c>
      <c r="Q526" s="25">
        <v>2</v>
      </c>
      <c r="R526" s="25">
        <v>3</v>
      </c>
      <c r="S526" s="25">
        <v>2</v>
      </c>
      <c r="T526" s="25">
        <v>3</v>
      </c>
      <c r="U526" s="25">
        <v>14</v>
      </c>
      <c r="V526" s="25">
        <v>16</v>
      </c>
      <c r="W526" s="25" t="s">
        <v>354</v>
      </c>
      <c r="X526" s="83">
        <v>2</v>
      </c>
      <c r="Y526" s="83">
        <v>2</v>
      </c>
      <c r="Z526" s="5">
        <v>0</v>
      </c>
      <c r="AA526" s="5">
        <v>0</v>
      </c>
      <c r="AB526" s="83" t="s">
        <v>353</v>
      </c>
      <c r="AF526" s="18">
        <v>297</v>
      </c>
      <c r="AG526" s="107">
        <f t="shared" si="41"/>
        <v>0.91806896551724138</v>
      </c>
      <c r="AH526" s="107">
        <f t="shared" si="42"/>
        <v>8.1931034482758625E-2</v>
      </c>
      <c r="AK526" s="5">
        <f t="shared" si="40"/>
        <v>10</v>
      </c>
    </row>
    <row r="527" spans="1:37" hidden="1" x14ac:dyDescent="0.2">
      <c r="A527" s="143">
        <v>73</v>
      </c>
      <c r="B527" s="143"/>
      <c r="C527" s="143"/>
      <c r="D527" s="144">
        <v>39798</v>
      </c>
      <c r="E527" s="145" t="s">
        <v>175</v>
      </c>
      <c r="F527" s="143" t="s">
        <v>310</v>
      </c>
      <c r="G527" s="25" t="s">
        <v>438</v>
      </c>
      <c r="H527" s="143" t="s">
        <v>306</v>
      </c>
      <c r="I527" s="143">
        <v>2</v>
      </c>
      <c r="J527" s="143">
        <v>0</v>
      </c>
      <c r="K527" s="148" t="s">
        <v>1296</v>
      </c>
      <c r="L527" s="146">
        <v>393</v>
      </c>
      <c r="M527" s="145" t="s">
        <v>2964</v>
      </c>
      <c r="O527" s="25">
        <v>5</v>
      </c>
      <c r="P527" s="25">
        <v>0</v>
      </c>
      <c r="Q527" s="25">
        <v>3</v>
      </c>
      <c r="R527" s="25">
        <v>7</v>
      </c>
      <c r="S527" s="25">
        <v>5</v>
      </c>
      <c r="T527" s="25">
        <v>3</v>
      </c>
      <c r="U527" s="25">
        <v>14</v>
      </c>
      <c r="V527" s="25">
        <v>12</v>
      </c>
      <c r="W527" s="25"/>
      <c r="X527" s="83">
        <v>0</v>
      </c>
      <c r="Y527" s="83">
        <v>0</v>
      </c>
      <c r="Z527" s="5">
        <v>0</v>
      </c>
      <c r="AA527" s="5">
        <v>0</v>
      </c>
      <c r="AF527" s="18">
        <v>68</v>
      </c>
      <c r="AG527" s="107">
        <f t="shared" si="41"/>
        <v>0.17302798982188294</v>
      </c>
      <c r="AH527" s="107">
        <f t="shared" si="42"/>
        <v>0.82697201017811706</v>
      </c>
      <c r="AK527" s="5">
        <f t="shared" si="40"/>
        <v>11</v>
      </c>
    </row>
    <row r="528" spans="1:37" hidden="1" x14ac:dyDescent="0.2">
      <c r="A528" s="143">
        <v>73</v>
      </c>
      <c r="B528" s="143"/>
      <c r="C528" s="143"/>
      <c r="D528" s="144">
        <v>39826</v>
      </c>
      <c r="E528" s="145" t="s">
        <v>2333</v>
      </c>
      <c r="F528" s="143" t="s">
        <v>310</v>
      </c>
      <c r="G528" s="25" t="s">
        <v>415</v>
      </c>
      <c r="H528" s="143" t="s">
        <v>306</v>
      </c>
      <c r="I528" s="143">
        <v>2</v>
      </c>
      <c r="J528" s="143">
        <v>1</v>
      </c>
      <c r="K528" s="143" t="s">
        <v>36</v>
      </c>
      <c r="L528" s="146">
        <v>1958</v>
      </c>
      <c r="M528" s="92" t="s">
        <v>4769</v>
      </c>
      <c r="O528" s="25">
        <v>4</v>
      </c>
      <c r="P528" s="25">
        <v>5</v>
      </c>
      <c r="Q528" s="25">
        <v>7</v>
      </c>
      <c r="R528" s="25">
        <v>9</v>
      </c>
      <c r="S528" s="25">
        <v>1</v>
      </c>
      <c r="T528" s="25">
        <v>3</v>
      </c>
      <c r="U528" s="25">
        <v>12</v>
      </c>
      <c r="V528" s="25">
        <v>16</v>
      </c>
      <c r="W528" s="25"/>
      <c r="X528" s="83">
        <v>2</v>
      </c>
      <c r="Y528" s="83">
        <v>3</v>
      </c>
      <c r="Z528" s="5">
        <v>0</v>
      </c>
      <c r="AA528" s="5">
        <v>0</v>
      </c>
      <c r="AB528" s="83" t="s">
        <v>2520</v>
      </c>
      <c r="AF528" s="17">
        <v>82</v>
      </c>
      <c r="AG528" s="107">
        <f t="shared" si="41"/>
        <v>4.1879468845760978E-2</v>
      </c>
      <c r="AH528" s="107">
        <f t="shared" si="42"/>
        <v>0.95812053115423901</v>
      </c>
      <c r="AK528" s="5">
        <f t="shared" si="40"/>
        <v>12</v>
      </c>
    </row>
    <row r="529" spans="1:37" hidden="1" x14ac:dyDescent="0.2">
      <c r="A529" s="143">
        <v>73</v>
      </c>
      <c r="B529" s="143"/>
      <c r="C529" s="143"/>
      <c r="D529" s="144">
        <v>39844</v>
      </c>
      <c r="E529" s="145" t="s">
        <v>1894</v>
      </c>
      <c r="F529" s="143" t="s">
        <v>310</v>
      </c>
      <c r="G529" s="25" t="s">
        <v>3366</v>
      </c>
      <c r="H529" s="143" t="s">
        <v>307</v>
      </c>
      <c r="I529" s="143">
        <v>1</v>
      </c>
      <c r="J529" s="143">
        <v>1</v>
      </c>
      <c r="K529" s="148" t="s">
        <v>1296</v>
      </c>
      <c r="L529" s="146">
        <v>1115</v>
      </c>
      <c r="M529" s="92" t="s">
        <v>4770</v>
      </c>
      <c r="O529" s="25">
        <v>7</v>
      </c>
      <c r="P529" s="25">
        <v>6</v>
      </c>
      <c r="Q529" s="25">
        <v>4</v>
      </c>
      <c r="R529" s="25">
        <v>4</v>
      </c>
      <c r="S529" s="25">
        <v>5</v>
      </c>
      <c r="T529" s="25">
        <v>5</v>
      </c>
      <c r="U529" s="25">
        <v>14</v>
      </c>
      <c r="V529" s="25">
        <v>9</v>
      </c>
      <c r="W529" s="25"/>
      <c r="X529" s="83">
        <v>1</v>
      </c>
      <c r="Y529" s="83">
        <v>2</v>
      </c>
      <c r="Z529" s="5">
        <v>0</v>
      </c>
      <c r="AA529" s="5">
        <v>0</v>
      </c>
      <c r="AB529" s="83" t="s">
        <v>3347</v>
      </c>
      <c r="AF529" s="18">
        <v>153</v>
      </c>
      <c r="AG529" s="107">
        <f t="shared" ref="AG529:AG534" si="43">IF(F529="H",(L529-AF529)/L529,AF529/L529)</f>
        <v>0.13721973094170403</v>
      </c>
      <c r="AH529" s="107">
        <f t="shared" si="42"/>
        <v>0.86278026905829597</v>
      </c>
      <c r="AK529" s="5">
        <f t="shared" si="40"/>
        <v>13</v>
      </c>
    </row>
    <row r="530" spans="1:37" hidden="1" x14ac:dyDescent="0.2">
      <c r="A530" s="143">
        <v>73</v>
      </c>
      <c r="B530" s="143"/>
      <c r="C530" s="143"/>
      <c r="D530" s="144">
        <v>39855</v>
      </c>
      <c r="E530" s="145" t="s">
        <v>3457</v>
      </c>
      <c r="F530" s="143" t="s">
        <v>103</v>
      </c>
      <c r="G530" s="25" t="s">
        <v>3515</v>
      </c>
      <c r="H530" s="143" t="s">
        <v>307</v>
      </c>
      <c r="I530" s="143">
        <v>1</v>
      </c>
      <c r="J530" s="143">
        <v>1</v>
      </c>
      <c r="K530" s="143" t="s">
        <v>36</v>
      </c>
      <c r="L530" s="146">
        <v>683</v>
      </c>
      <c r="M530" s="92" t="s">
        <v>4771</v>
      </c>
      <c r="O530" s="25"/>
      <c r="P530" s="25"/>
      <c r="Q530" s="25"/>
      <c r="R530" s="25"/>
      <c r="S530" s="25"/>
      <c r="T530" s="25"/>
      <c r="U530" s="25"/>
      <c r="V530" s="25"/>
      <c r="W530" s="25" t="s">
        <v>2613</v>
      </c>
      <c r="Z530" s="5">
        <v>0</v>
      </c>
      <c r="AA530" s="5">
        <v>0</v>
      </c>
      <c r="AF530" s="17">
        <v>34</v>
      </c>
      <c r="AG530" s="107">
        <f t="shared" si="43"/>
        <v>0.95021961932650079</v>
      </c>
      <c r="AH530" s="107">
        <f t="shared" si="42"/>
        <v>4.9780380673499214E-2</v>
      </c>
      <c r="AK530" s="5">
        <f t="shared" si="40"/>
        <v>14</v>
      </c>
    </row>
    <row r="531" spans="1:37" hidden="1" x14ac:dyDescent="0.2">
      <c r="A531" s="143">
        <v>73</v>
      </c>
      <c r="B531" s="143"/>
      <c r="C531" s="143"/>
      <c r="D531" s="144">
        <v>39865</v>
      </c>
      <c r="E531" s="145" t="s">
        <v>1415</v>
      </c>
      <c r="F531" s="143" t="s">
        <v>103</v>
      </c>
      <c r="G531" s="25" t="s">
        <v>2318</v>
      </c>
      <c r="H531" s="143" t="s">
        <v>306</v>
      </c>
      <c r="I531" s="143">
        <v>2</v>
      </c>
      <c r="J531" s="143">
        <v>0</v>
      </c>
      <c r="K531" s="148" t="s">
        <v>1296</v>
      </c>
      <c r="L531" s="146">
        <v>1679</v>
      </c>
      <c r="M531" s="145" t="s">
        <v>2560</v>
      </c>
      <c r="O531" s="25">
        <v>6</v>
      </c>
      <c r="P531" s="25">
        <v>4</v>
      </c>
      <c r="Q531" s="25">
        <v>8</v>
      </c>
      <c r="R531" s="25">
        <v>6</v>
      </c>
      <c r="S531" s="25">
        <v>5</v>
      </c>
      <c r="T531" s="25">
        <v>6</v>
      </c>
      <c r="U531" s="25">
        <v>14</v>
      </c>
      <c r="V531" s="25">
        <v>11</v>
      </c>
      <c r="W531" s="25"/>
      <c r="X531" s="83">
        <v>2</v>
      </c>
      <c r="Y531" s="83">
        <v>1</v>
      </c>
      <c r="Z531" s="5">
        <v>0</v>
      </c>
      <c r="AA531" s="5">
        <v>0</v>
      </c>
      <c r="AB531" s="83" t="s">
        <v>2236</v>
      </c>
      <c r="AF531" s="17">
        <v>87</v>
      </c>
      <c r="AG531" s="107">
        <f t="shared" si="43"/>
        <v>0.94818344252531273</v>
      </c>
      <c r="AH531" s="107">
        <f t="shared" si="42"/>
        <v>5.1816557474687275E-2</v>
      </c>
      <c r="AK531" s="5">
        <f t="shared" si="40"/>
        <v>15</v>
      </c>
    </row>
    <row r="532" spans="1:37" hidden="1" x14ac:dyDescent="0.2">
      <c r="A532" s="143">
        <v>73</v>
      </c>
      <c r="B532" s="143"/>
      <c r="C532" s="143"/>
      <c r="D532" s="144">
        <v>39886</v>
      </c>
      <c r="E532" s="145" t="s">
        <v>3377</v>
      </c>
      <c r="F532" s="143" t="s">
        <v>310</v>
      </c>
      <c r="G532" s="25" t="s">
        <v>3618</v>
      </c>
      <c r="H532" s="143" t="s">
        <v>306</v>
      </c>
      <c r="I532" s="143">
        <v>2</v>
      </c>
      <c r="J532" s="143">
        <v>0</v>
      </c>
      <c r="K532" s="148" t="s">
        <v>1296</v>
      </c>
      <c r="L532" s="146">
        <v>2792</v>
      </c>
      <c r="M532" s="145" t="s">
        <v>3619</v>
      </c>
      <c r="O532" s="25">
        <v>6</v>
      </c>
      <c r="P532" s="25">
        <v>4</v>
      </c>
      <c r="Q532" s="25">
        <v>6</v>
      </c>
      <c r="R532" s="25">
        <v>2</v>
      </c>
      <c r="S532" s="25">
        <v>4</v>
      </c>
      <c r="T532" s="25">
        <v>4</v>
      </c>
      <c r="U532" s="25">
        <v>7</v>
      </c>
      <c r="V532" s="25">
        <v>17</v>
      </c>
      <c r="W532" s="25"/>
      <c r="X532" s="83">
        <v>1</v>
      </c>
      <c r="Y532" s="83">
        <v>2</v>
      </c>
      <c r="Z532" s="5">
        <v>0</v>
      </c>
      <c r="AA532" s="5">
        <v>0</v>
      </c>
      <c r="AB532" s="83" t="s">
        <v>2300</v>
      </c>
      <c r="AF532" s="17">
        <v>551</v>
      </c>
      <c r="AG532" s="107">
        <f t="shared" si="43"/>
        <v>0.19734957020057306</v>
      </c>
      <c r="AH532" s="107">
        <f t="shared" si="42"/>
        <v>0.80265042979942691</v>
      </c>
      <c r="AK532" s="5">
        <f t="shared" si="40"/>
        <v>16</v>
      </c>
    </row>
    <row r="533" spans="1:37" hidden="1" x14ac:dyDescent="0.2">
      <c r="A533" s="143">
        <v>73</v>
      </c>
      <c r="B533" s="143"/>
      <c r="C533" s="143"/>
      <c r="D533" s="144">
        <v>39893</v>
      </c>
      <c r="E533" s="145" t="s">
        <v>3378</v>
      </c>
      <c r="F533" s="143" t="s">
        <v>103</v>
      </c>
      <c r="G533" s="25" t="s">
        <v>3617</v>
      </c>
      <c r="H533" s="143" t="s">
        <v>306</v>
      </c>
      <c r="I533" s="143">
        <v>2</v>
      </c>
      <c r="J533" s="143">
        <v>1</v>
      </c>
      <c r="K533" s="148" t="s">
        <v>1296</v>
      </c>
      <c r="L533" s="146">
        <v>3512</v>
      </c>
      <c r="M533" s="92" t="s">
        <v>4772</v>
      </c>
      <c r="O533" s="25">
        <v>6</v>
      </c>
      <c r="P533" s="25">
        <v>3</v>
      </c>
      <c r="Q533" s="25">
        <v>3</v>
      </c>
      <c r="R533" s="25">
        <v>6</v>
      </c>
      <c r="S533" s="25">
        <v>3</v>
      </c>
      <c r="T533" s="25">
        <v>3</v>
      </c>
      <c r="U533" s="25">
        <v>15</v>
      </c>
      <c r="V533" s="25">
        <v>19</v>
      </c>
      <c r="W533" s="25" t="s">
        <v>4846</v>
      </c>
      <c r="X533" s="83">
        <v>0</v>
      </c>
      <c r="Y533" s="83">
        <v>2</v>
      </c>
      <c r="Z533" s="5">
        <v>0</v>
      </c>
      <c r="AA533" s="5">
        <v>0</v>
      </c>
      <c r="AF533" s="17">
        <v>689</v>
      </c>
      <c r="AG533" s="107">
        <f t="shared" si="43"/>
        <v>0.80381548974943051</v>
      </c>
      <c r="AH533" s="107">
        <f t="shared" si="42"/>
        <v>0.19618451025056949</v>
      </c>
      <c r="AK533" s="5">
        <f t="shared" si="40"/>
        <v>17</v>
      </c>
    </row>
    <row r="534" spans="1:37" hidden="1" x14ac:dyDescent="0.2">
      <c r="A534" s="143">
        <v>73</v>
      </c>
      <c r="B534" s="143"/>
      <c r="C534" s="143"/>
      <c r="D534" s="144">
        <v>39942</v>
      </c>
      <c r="E534" s="145" t="s">
        <v>2911</v>
      </c>
      <c r="F534" s="143" t="s">
        <v>956</v>
      </c>
      <c r="G534" s="25" t="s">
        <v>2974</v>
      </c>
      <c r="H534" s="143" t="s">
        <v>308</v>
      </c>
      <c r="I534" s="143">
        <v>0</v>
      </c>
      <c r="J534" s="143">
        <v>2</v>
      </c>
      <c r="K534" s="143" t="s">
        <v>36</v>
      </c>
      <c r="L534" s="146">
        <v>27102</v>
      </c>
      <c r="M534" s="4" t="s">
        <v>3510</v>
      </c>
      <c r="O534" s="25">
        <v>3</v>
      </c>
      <c r="P534" s="25">
        <v>5</v>
      </c>
      <c r="Q534" s="25">
        <v>14</v>
      </c>
      <c r="R534" s="25">
        <v>13</v>
      </c>
      <c r="S534" s="25">
        <v>1</v>
      </c>
      <c r="T534" s="25">
        <v>5</v>
      </c>
      <c r="U534" s="25">
        <v>19</v>
      </c>
      <c r="V534" s="25">
        <v>10</v>
      </c>
      <c r="W534" s="25"/>
      <c r="X534" s="83">
        <v>0</v>
      </c>
      <c r="Y534" s="83">
        <v>0</v>
      </c>
      <c r="Z534" s="5">
        <v>0</v>
      </c>
      <c r="AA534" s="5">
        <v>0</v>
      </c>
      <c r="AF534" s="20">
        <v>12000</v>
      </c>
      <c r="AG534" s="107">
        <f t="shared" si="43"/>
        <v>0.44277175116227585</v>
      </c>
      <c r="AH534" s="107">
        <f t="shared" si="42"/>
        <v>0.55722824883772415</v>
      </c>
      <c r="AK534" s="5">
        <f t="shared" si="40"/>
        <v>18</v>
      </c>
    </row>
    <row r="535" spans="1:37" hidden="1" x14ac:dyDescent="0.2">
      <c r="A535" s="143">
        <v>74</v>
      </c>
      <c r="B535" s="143"/>
      <c r="C535" s="143"/>
      <c r="D535" s="144">
        <v>40159</v>
      </c>
      <c r="E535" s="145" t="s">
        <v>175</v>
      </c>
      <c r="F535" s="143" t="s">
        <v>310</v>
      </c>
      <c r="G535" s="25" t="s">
        <v>1237</v>
      </c>
      <c r="H535" s="143" t="s">
        <v>307</v>
      </c>
      <c r="I535" s="143">
        <v>0</v>
      </c>
      <c r="J535" s="143">
        <v>0</v>
      </c>
      <c r="K535" s="143" t="s">
        <v>36</v>
      </c>
      <c r="L535" s="146">
        <v>506</v>
      </c>
      <c r="M535" s="92"/>
      <c r="O535" s="25">
        <v>4</v>
      </c>
      <c r="P535" s="25">
        <v>1</v>
      </c>
      <c r="Q535" s="25">
        <v>4</v>
      </c>
      <c r="R535" s="25">
        <v>5</v>
      </c>
      <c r="S535" s="25">
        <v>6</v>
      </c>
      <c r="T535" s="25">
        <v>3</v>
      </c>
      <c r="U535" s="25">
        <v>12</v>
      </c>
      <c r="V535" s="25">
        <v>13</v>
      </c>
      <c r="W535" s="25"/>
      <c r="X535" s="83">
        <v>1</v>
      </c>
      <c r="Y535" s="83">
        <v>1</v>
      </c>
      <c r="Z535" s="5">
        <v>0</v>
      </c>
      <c r="AA535" s="5">
        <v>0</v>
      </c>
      <c r="AB535" s="83" t="s">
        <v>914</v>
      </c>
      <c r="AF535" s="5">
        <v>100</v>
      </c>
      <c r="AG535" s="107">
        <f t="shared" ref="AG535:AG540" si="44">IF(F535="H",(L535-AF535)/L535,AF535/L535)</f>
        <v>0.19762845849802371</v>
      </c>
      <c r="AH535" s="107">
        <f t="shared" si="42"/>
        <v>0.80237154150197632</v>
      </c>
      <c r="AK535" s="5">
        <f t="shared" si="40"/>
        <v>19</v>
      </c>
    </row>
    <row r="536" spans="1:37" hidden="1" x14ac:dyDescent="0.2">
      <c r="A536" s="143">
        <v>74</v>
      </c>
      <c r="B536" s="143"/>
      <c r="C536" s="143"/>
      <c r="D536" s="144">
        <v>40162</v>
      </c>
      <c r="E536" s="145" t="s">
        <v>1797</v>
      </c>
      <c r="F536" s="143" t="s">
        <v>103</v>
      </c>
      <c r="G536" s="25" t="s">
        <v>1798</v>
      </c>
      <c r="H536" s="143" t="s">
        <v>306</v>
      </c>
      <c r="I536" s="143">
        <v>3</v>
      </c>
      <c r="J536" s="143">
        <v>1</v>
      </c>
      <c r="K536" s="148" t="s">
        <v>1296</v>
      </c>
      <c r="L536" s="146">
        <v>853</v>
      </c>
      <c r="M536" s="92" t="s">
        <v>4773</v>
      </c>
      <c r="O536" s="25">
        <v>13</v>
      </c>
      <c r="P536" s="25">
        <v>5</v>
      </c>
      <c r="Q536" s="25">
        <v>4</v>
      </c>
      <c r="R536" s="25">
        <v>6</v>
      </c>
      <c r="S536" s="25">
        <v>8</v>
      </c>
      <c r="T536" s="25">
        <v>3</v>
      </c>
      <c r="U536" s="25">
        <v>7</v>
      </c>
      <c r="V536" s="25">
        <v>10</v>
      </c>
      <c r="W536" s="25"/>
      <c r="X536" s="83">
        <v>1</v>
      </c>
      <c r="Y536" s="83">
        <v>2</v>
      </c>
      <c r="Z536" s="5">
        <v>0</v>
      </c>
      <c r="AA536" s="5">
        <v>0</v>
      </c>
      <c r="AB536" s="83" t="s">
        <v>941</v>
      </c>
      <c r="AF536" s="17">
        <v>3</v>
      </c>
      <c r="AG536" s="107">
        <f t="shared" si="44"/>
        <v>0.99648300117233291</v>
      </c>
      <c r="AH536" s="107">
        <f t="shared" si="42"/>
        <v>3.5169988276670949E-3</v>
      </c>
      <c r="AI536" s="5" t="s">
        <v>4970</v>
      </c>
      <c r="AK536" s="5">
        <f t="shared" si="40"/>
        <v>20</v>
      </c>
    </row>
    <row r="537" spans="1:37" hidden="1" x14ac:dyDescent="0.2">
      <c r="A537" s="143">
        <v>74</v>
      </c>
      <c r="B537" s="143"/>
      <c r="C537" s="143"/>
      <c r="D537" s="144">
        <v>40198</v>
      </c>
      <c r="E537" s="145" t="s">
        <v>2333</v>
      </c>
      <c r="F537" s="143" t="s">
        <v>310</v>
      </c>
      <c r="G537" s="25" t="s">
        <v>1770</v>
      </c>
      <c r="H537" s="143" t="s">
        <v>307</v>
      </c>
      <c r="I537" s="143">
        <v>0</v>
      </c>
      <c r="J537" s="143">
        <v>0</v>
      </c>
      <c r="K537" s="143" t="s">
        <v>36</v>
      </c>
      <c r="L537" s="146">
        <v>1040</v>
      </c>
      <c r="M537" s="145"/>
      <c r="O537" s="25">
        <v>3</v>
      </c>
      <c r="P537" s="25">
        <v>3</v>
      </c>
      <c r="Q537" s="25">
        <v>3</v>
      </c>
      <c r="R537" s="25">
        <v>10</v>
      </c>
      <c r="S537" s="25">
        <v>2</v>
      </c>
      <c r="T537" s="25">
        <v>6</v>
      </c>
      <c r="U537" s="25">
        <v>9</v>
      </c>
      <c r="V537" s="25">
        <v>13</v>
      </c>
      <c r="W537" s="25"/>
      <c r="X537" s="83">
        <v>1</v>
      </c>
      <c r="Y537" s="83">
        <v>1</v>
      </c>
      <c r="Z537" s="5">
        <v>0</v>
      </c>
      <c r="AA537" s="5">
        <v>0</v>
      </c>
      <c r="AB537" s="83" t="s">
        <v>434</v>
      </c>
      <c r="AF537" s="5">
        <v>40</v>
      </c>
      <c r="AG537" s="107">
        <f t="shared" si="44"/>
        <v>3.8461538461538464E-2</v>
      </c>
      <c r="AH537" s="107">
        <f t="shared" si="42"/>
        <v>0.96153846153846156</v>
      </c>
      <c r="AK537" s="5">
        <f t="shared" si="40"/>
        <v>21</v>
      </c>
    </row>
    <row r="538" spans="1:37" hidden="1" x14ac:dyDescent="0.2">
      <c r="A538" s="143">
        <v>74</v>
      </c>
      <c r="B538" s="143"/>
      <c r="C538" s="143"/>
      <c r="D538" s="144">
        <v>40204</v>
      </c>
      <c r="E538" s="145" t="s">
        <v>3232</v>
      </c>
      <c r="F538" s="143" t="s">
        <v>103</v>
      </c>
      <c r="G538" s="25" t="s">
        <v>538</v>
      </c>
      <c r="H538" s="143" t="s">
        <v>306</v>
      </c>
      <c r="I538" s="143">
        <v>1</v>
      </c>
      <c r="J538" s="143">
        <v>0</v>
      </c>
      <c r="K538" s="143" t="s">
        <v>36</v>
      </c>
      <c r="L538" s="146">
        <v>1378</v>
      </c>
      <c r="M538" s="145" t="s">
        <v>3325</v>
      </c>
      <c r="O538" s="25">
        <v>6</v>
      </c>
      <c r="P538" s="25">
        <v>2</v>
      </c>
      <c r="Q538" s="25">
        <v>5</v>
      </c>
      <c r="R538" s="25">
        <v>4</v>
      </c>
      <c r="S538" s="25">
        <v>4</v>
      </c>
      <c r="T538" s="25">
        <v>1</v>
      </c>
      <c r="U538" s="25">
        <v>9</v>
      </c>
      <c r="V538" s="25">
        <v>14</v>
      </c>
      <c r="W538" s="25"/>
      <c r="X538" s="83">
        <v>2</v>
      </c>
      <c r="Y538" s="83">
        <v>2</v>
      </c>
      <c r="Z538" s="5">
        <v>0</v>
      </c>
      <c r="AA538" s="5">
        <v>0</v>
      </c>
      <c r="AB538" s="83" t="s">
        <v>3329</v>
      </c>
      <c r="AF538" s="17">
        <v>61</v>
      </c>
      <c r="AG538" s="107">
        <f t="shared" si="44"/>
        <v>0.95573294629898409</v>
      </c>
      <c r="AH538" s="107">
        <f t="shared" si="42"/>
        <v>4.4267053701015913E-2</v>
      </c>
      <c r="AK538" s="5">
        <f t="shared" si="40"/>
        <v>22</v>
      </c>
    </row>
    <row r="539" spans="1:37" hidden="1" x14ac:dyDescent="0.2">
      <c r="A539" s="143">
        <v>74</v>
      </c>
      <c r="B539" s="143"/>
      <c r="C539" s="143"/>
      <c r="D539" s="144">
        <v>40208</v>
      </c>
      <c r="E539" s="145" t="s">
        <v>1894</v>
      </c>
      <c r="F539" s="143" t="s">
        <v>103</v>
      </c>
      <c r="G539" s="25" t="s">
        <v>3326</v>
      </c>
      <c r="H539" s="143" t="s">
        <v>306</v>
      </c>
      <c r="I539" s="143">
        <v>1</v>
      </c>
      <c r="J539" s="143">
        <v>0</v>
      </c>
      <c r="K539" s="148" t="s">
        <v>1296</v>
      </c>
      <c r="L539" s="146">
        <v>2205</v>
      </c>
      <c r="M539" s="145" t="s">
        <v>3327</v>
      </c>
      <c r="O539" s="25"/>
      <c r="P539" s="25"/>
      <c r="Q539" s="25"/>
      <c r="R539" s="25"/>
      <c r="S539" s="25"/>
      <c r="T539" s="25"/>
      <c r="U539" s="25"/>
      <c r="V539" s="25"/>
      <c r="W539" s="25"/>
      <c r="AF539" s="17">
        <v>80</v>
      </c>
      <c r="AG539" s="107">
        <f t="shared" si="44"/>
        <v>0.96371882086167804</v>
      </c>
      <c r="AH539" s="107">
        <f t="shared" si="42"/>
        <v>3.6281179138321962E-2</v>
      </c>
      <c r="AK539" s="5">
        <f t="shared" si="40"/>
        <v>23</v>
      </c>
    </row>
    <row r="540" spans="1:37" hidden="1" x14ac:dyDescent="0.2">
      <c r="A540" s="143">
        <v>74</v>
      </c>
      <c r="B540" s="143"/>
      <c r="C540" s="143"/>
      <c r="D540" s="144">
        <v>40239</v>
      </c>
      <c r="E540" s="145" t="s">
        <v>1415</v>
      </c>
      <c r="F540" s="143" t="s">
        <v>310</v>
      </c>
      <c r="G540" s="25" t="s">
        <v>593</v>
      </c>
      <c r="H540" s="143" t="s">
        <v>308</v>
      </c>
      <c r="I540" s="143">
        <v>1</v>
      </c>
      <c r="J540" s="143">
        <v>2</v>
      </c>
      <c r="K540" s="143" t="s">
        <v>3410</v>
      </c>
      <c r="L540" s="146">
        <v>1525</v>
      </c>
      <c r="M540" s="4" t="s">
        <v>4774</v>
      </c>
      <c r="O540" s="25">
        <v>2</v>
      </c>
      <c r="P540" s="25">
        <v>4</v>
      </c>
      <c r="Q540" s="25">
        <v>11</v>
      </c>
      <c r="R540" s="25">
        <v>1</v>
      </c>
      <c r="S540" s="25">
        <v>4</v>
      </c>
      <c r="T540" s="25">
        <v>5</v>
      </c>
      <c r="U540" s="25">
        <v>13</v>
      </c>
      <c r="V540" s="25">
        <v>17</v>
      </c>
      <c r="W540" s="25"/>
      <c r="X540" s="83">
        <v>3</v>
      </c>
      <c r="Y540" s="83">
        <v>0</v>
      </c>
      <c r="Z540" s="5">
        <v>0</v>
      </c>
      <c r="AA540" s="5">
        <v>0</v>
      </c>
      <c r="AB540" s="83" t="s">
        <v>3462</v>
      </c>
      <c r="AF540" s="17">
        <v>66</v>
      </c>
      <c r="AG540" s="107">
        <f t="shared" si="44"/>
        <v>4.3278688524590166E-2</v>
      </c>
      <c r="AH540" s="107">
        <f t="shared" si="42"/>
        <v>0.95672131147540984</v>
      </c>
      <c r="AK540" s="5">
        <f t="shared" si="40"/>
        <v>24</v>
      </c>
    </row>
    <row r="541" spans="1:37" hidden="1" x14ac:dyDescent="0.2">
      <c r="A541" s="143">
        <v>75</v>
      </c>
      <c r="B541" s="143"/>
      <c r="C541" s="143"/>
      <c r="D541" s="144">
        <v>40523</v>
      </c>
      <c r="E541" s="145" t="s">
        <v>175</v>
      </c>
      <c r="F541" s="143" t="s">
        <v>103</v>
      </c>
      <c r="G541" s="25" t="s">
        <v>546</v>
      </c>
      <c r="H541" s="143" t="s">
        <v>308</v>
      </c>
      <c r="I541" s="143">
        <v>0</v>
      </c>
      <c r="J541" s="143">
        <v>1</v>
      </c>
      <c r="K541" s="143" t="s">
        <v>3298</v>
      </c>
      <c r="L541" s="146">
        <v>1318</v>
      </c>
      <c r="M541" s="4">
        <v>29</v>
      </c>
      <c r="O541" s="25">
        <v>6</v>
      </c>
      <c r="P541" s="25">
        <v>2</v>
      </c>
      <c r="Q541" s="25">
        <v>6</v>
      </c>
      <c r="R541" s="25">
        <v>0</v>
      </c>
      <c r="S541" s="25">
        <v>8</v>
      </c>
      <c r="T541" s="25">
        <v>2</v>
      </c>
      <c r="U541" s="25">
        <v>11</v>
      </c>
      <c r="V541" s="25">
        <v>8</v>
      </c>
      <c r="W541" s="25"/>
      <c r="X541" s="83">
        <v>2</v>
      </c>
      <c r="Y541" s="83">
        <v>1</v>
      </c>
      <c r="Z541" s="5">
        <v>0</v>
      </c>
      <c r="AA541" s="5">
        <v>0</v>
      </c>
      <c r="AB541" s="83" t="s">
        <v>702</v>
      </c>
      <c r="AF541" s="17">
        <v>164</v>
      </c>
      <c r="AG541" s="107">
        <f t="shared" ref="AG541:AG548" si="45">IF(F541="H",(L541-AF541)/L541,AF541/L541)</f>
        <v>0.87556904400606983</v>
      </c>
      <c r="AH541" s="107">
        <f t="shared" si="42"/>
        <v>0.12443095599393017</v>
      </c>
      <c r="AK541" s="5">
        <f t="shared" si="40"/>
        <v>25</v>
      </c>
    </row>
    <row r="542" spans="1:37" hidden="1" x14ac:dyDescent="0.2">
      <c r="A542" s="143">
        <v>76</v>
      </c>
      <c r="B542" s="143"/>
      <c r="C542" s="143"/>
      <c r="D542" s="144">
        <v>40887</v>
      </c>
      <c r="E542" s="145" t="s">
        <v>175</v>
      </c>
      <c r="F542" s="143" t="s">
        <v>103</v>
      </c>
      <c r="G542" s="25" t="s">
        <v>557</v>
      </c>
      <c r="H542" s="143" t="s">
        <v>307</v>
      </c>
      <c r="I542" s="143">
        <v>2</v>
      </c>
      <c r="J542" s="143">
        <v>2</v>
      </c>
      <c r="K542" s="148" t="s">
        <v>558</v>
      </c>
      <c r="L542" s="146">
        <v>1116</v>
      </c>
      <c r="M542" s="4" t="s">
        <v>4775</v>
      </c>
      <c r="O542" s="25"/>
      <c r="P542" s="25"/>
      <c r="Q542" s="25"/>
      <c r="R542" s="25"/>
      <c r="S542" s="25"/>
      <c r="T542" s="25"/>
      <c r="U542" s="25"/>
      <c r="V542" s="25"/>
      <c r="W542" s="25"/>
      <c r="AF542" s="17">
        <v>36</v>
      </c>
      <c r="AG542" s="107">
        <f t="shared" si="45"/>
        <v>0.967741935483871</v>
      </c>
      <c r="AH542" s="107">
        <f t="shared" si="42"/>
        <v>3.2258064516129004E-2</v>
      </c>
      <c r="AK542" s="5">
        <f t="shared" si="40"/>
        <v>26</v>
      </c>
    </row>
    <row r="543" spans="1:37" hidden="1" x14ac:dyDescent="0.2">
      <c r="A543" s="143">
        <v>76</v>
      </c>
      <c r="B543" s="143"/>
      <c r="C543" s="143"/>
      <c r="D543" s="144">
        <v>40890</v>
      </c>
      <c r="E543" s="145" t="s">
        <v>1797</v>
      </c>
      <c r="F543" s="143" t="s">
        <v>310</v>
      </c>
      <c r="G543" s="25" t="s">
        <v>1446</v>
      </c>
      <c r="H543" s="143" t="s">
        <v>306</v>
      </c>
      <c r="I543" s="143">
        <v>3</v>
      </c>
      <c r="J543" s="143">
        <v>0</v>
      </c>
      <c r="K543" s="148" t="s">
        <v>1296</v>
      </c>
      <c r="L543" s="146">
        <v>275</v>
      </c>
      <c r="M543" s="145" t="s">
        <v>1527</v>
      </c>
      <c r="O543" s="25">
        <v>4</v>
      </c>
      <c r="P543" s="25">
        <v>2</v>
      </c>
      <c r="Q543" s="25">
        <v>5</v>
      </c>
      <c r="R543" s="25">
        <v>5</v>
      </c>
      <c r="S543" s="25">
        <v>4</v>
      </c>
      <c r="T543" s="25">
        <v>1</v>
      </c>
      <c r="U543" s="25">
        <v>12</v>
      </c>
      <c r="V543" s="25">
        <v>15</v>
      </c>
      <c r="W543" s="25"/>
      <c r="X543" s="83">
        <v>4</v>
      </c>
      <c r="Y543" s="83">
        <v>1</v>
      </c>
      <c r="Z543" s="5">
        <v>0</v>
      </c>
      <c r="AA543" s="5">
        <v>0</v>
      </c>
      <c r="AB543" s="83" t="s">
        <v>1528</v>
      </c>
      <c r="AF543" s="5">
        <v>80</v>
      </c>
      <c r="AG543" s="107">
        <f t="shared" si="45"/>
        <v>0.29090909090909089</v>
      </c>
      <c r="AH543" s="107">
        <f t="shared" si="42"/>
        <v>0.70909090909090911</v>
      </c>
      <c r="AK543" s="5">
        <f t="shared" si="40"/>
        <v>27</v>
      </c>
    </row>
    <row r="544" spans="1:37" hidden="1" x14ac:dyDescent="0.2">
      <c r="A544" s="143">
        <v>76</v>
      </c>
      <c r="B544" s="143"/>
      <c r="C544" s="143"/>
      <c r="D544" s="144">
        <v>40922</v>
      </c>
      <c r="E544" s="145" t="s">
        <v>2333</v>
      </c>
      <c r="F544" s="143" t="s">
        <v>310</v>
      </c>
      <c r="G544" s="25" t="s">
        <v>285</v>
      </c>
      <c r="H544" s="143" t="s">
        <v>306</v>
      </c>
      <c r="I544" s="143">
        <v>6</v>
      </c>
      <c r="J544" s="143">
        <v>2</v>
      </c>
      <c r="K544" s="148" t="s">
        <v>639</v>
      </c>
      <c r="L544" s="146">
        <v>827</v>
      </c>
      <c r="M544" s="92" t="s">
        <v>4776</v>
      </c>
      <c r="O544" s="25">
        <v>11</v>
      </c>
      <c r="P544" s="25">
        <v>5</v>
      </c>
      <c r="Q544" s="25">
        <v>1</v>
      </c>
      <c r="R544" s="25">
        <v>1</v>
      </c>
      <c r="S544" s="25">
        <v>4</v>
      </c>
      <c r="T544" s="25">
        <v>4</v>
      </c>
      <c r="U544" s="25">
        <v>19</v>
      </c>
      <c r="V544" s="25">
        <v>14</v>
      </c>
      <c r="W544" s="25"/>
      <c r="X544" s="83">
        <v>0</v>
      </c>
      <c r="Y544" s="83">
        <v>2</v>
      </c>
      <c r="Z544" s="5">
        <v>0</v>
      </c>
      <c r="AA544" s="5">
        <v>0</v>
      </c>
      <c r="AF544" s="5">
        <v>200</v>
      </c>
      <c r="AG544" s="107">
        <f t="shared" si="45"/>
        <v>0.2418379685610641</v>
      </c>
      <c r="AH544" s="107">
        <f t="shared" si="42"/>
        <v>0.7581620314389359</v>
      </c>
      <c r="AK544" s="5">
        <f t="shared" si="40"/>
        <v>28</v>
      </c>
    </row>
    <row r="545" spans="1:37" hidden="1" x14ac:dyDescent="0.2">
      <c r="A545" s="143">
        <v>76</v>
      </c>
      <c r="B545" s="143"/>
      <c r="C545" s="143"/>
      <c r="D545" s="144">
        <v>40953</v>
      </c>
      <c r="E545" s="145" t="s">
        <v>1894</v>
      </c>
      <c r="F545" s="143" t="s">
        <v>103</v>
      </c>
      <c r="G545" s="25" t="s">
        <v>1011</v>
      </c>
      <c r="H545" s="143" t="s">
        <v>306</v>
      </c>
      <c r="I545" s="143">
        <v>1</v>
      </c>
      <c r="J545" s="143">
        <v>0</v>
      </c>
      <c r="K545" s="143" t="s">
        <v>36</v>
      </c>
      <c r="L545" s="146">
        <v>1419</v>
      </c>
      <c r="M545" s="145" t="s">
        <v>2297</v>
      </c>
      <c r="O545" s="25">
        <v>7</v>
      </c>
      <c r="P545" s="25">
        <v>5</v>
      </c>
      <c r="Q545" s="25">
        <v>8</v>
      </c>
      <c r="R545" s="25">
        <v>5</v>
      </c>
      <c r="S545" s="25">
        <v>6</v>
      </c>
      <c r="T545" s="25">
        <v>5</v>
      </c>
      <c r="U545" s="25">
        <v>16</v>
      </c>
      <c r="V545" s="25">
        <v>21</v>
      </c>
      <c r="W545" s="25"/>
      <c r="X545" s="83">
        <v>2</v>
      </c>
      <c r="Y545" s="83">
        <v>2</v>
      </c>
      <c r="Z545" s="5">
        <v>0</v>
      </c>
      <c r="AA545" s="5">
        <v>0</v>
      </c>
      <c r="AB545" s="83" t="s">
        <v>2298</v>
      </c>
      <c r="AF545" s="20">
        <v>19</v>
      </c>
      <c r="AG545" s="107">
        <f t="shared" si="45"/>
        <v>0.98661028893587033</v>
      </c>
      <c r="AH545" s="107">
        <f t="shared" si="42"/>
        <v>1.3389711064129672E-2</v>
      </c>
      <c r="AK545" s="5">
        <f t="shared" si="40"/>
        <v>29</v>
      </c>
    </row>
    <row r="546" spans="1:37" hidden="1" x14ac:dyDescent="0.2">
      <c r="A546" s="143">
        <v>76</v>
      </c>
      <c r="B546" s="143"/>
      <c r="C546" s="143"/>
      <c r="D546" s="144">
        <v>40964</v>
      </c>
      <c r="E546" s="145" t="s">
        <v>1415</v>
      </c>
      <c r="F546" s="143" t="s">
        <v>310</v>
      </c>
      <c r="G546" s="25" t="s">
        <v>3229</v>
      </c>
      <c r="H546" s="143" t="s">
        <v>306</v>
      </c>
      <c r="I546" s="143">
        <v>1</v>
      </c>
      <c r="J546" s="143">
        <v>0</v>
      </c>
      <c r="K546" s="143" t="s">
        <v>36</v>
      </c>
      <c r="L546" s="146">
        <v>3662</v>
      </c>
      <c r="M546" s="145" t="s">
        <v>3442</v>
      </c>
      <c r="O546" s="25">
        <v>4</v>
      </c>
      <c r="P546" s="25">
        <v>6</v>
      </c>
      <c r="Q546" s="25">
        <v>9</v>
      </c>
      <c r="R546" s="25">
        <v>2</v>
      </c>
      <c r="S546" s="25">
        <v>5</v>
      </c>
      <c r="T546" s="25">
        <v>6</v>
      </c>
      <c r="U546" s="25">
        <v>13</v>
      </c>
      <c r="V546" s="25">
        <v>16</v>
      </c>
      <c r="W546" s="25"/>
      <c r="X546" s="83">
        <v>2</v>
      </c>
      <c r="Y546" s="83">
        <v>2</v>
      </c>
      <c r="Z546" s="5">
        <v>0</v>
      </c>
      <c r="AA546" s="5">
        <v>0</v>
      </c>
      <c r="AB546" s="83" t="s">
        <v>3445</v>
      </c>
      <c r="AF546" s="20">
        <v>337</v>
      </c>
      <c r="AG546" s="107">
        <f t="shared" si="45"/>
        <v>9.2026215182960128E-2</v>
      </c>
      <c r="AH546" s="107">
        <f t="shared" si="42"/>
        <v>0.90797378481703983</v>
      </c>
      <c r="AK546" s="5">
        <f t="shared" si="40"/>
        <v>30</v>
      </c>
    </row>
    <row r="547" spans="1:37" hidden="1" x14ac:dyDescent="0.2">
      <c r="A547" s="143">
        <v>76</v>
      </c>
      <c r="B547" s="143"/>
      <c r="C547" s="143"/>
      <c r="D547" s="144">
        <v>40978</v>
      </c>
      <c r="E547" s="145" t="s">
        <v>3377</v>
      </c>
      <c r="F547" s="143" t="s">
        <v>103</v>
      </c>
      <c r="G547" s="25" t="s">
        <v>3630</v>
      </c>
      <c r="H547" s="143" t="s">
        <v>306</v>
      </c>
      <c r="I547" s="143">
        <v>1</v>
      </c>
      <c r="J547" s="143">
        <v>0</v>
      </c>
      <c r="K547" s="148" t="s">
        <v>1296</v>
      </c>
      <c r="L547" s="146">
        <v>3365</v>
      </c>
      <c r="M547" s="145" t="s">
        <v>958</v>
      </c>
      <c r="O547" s="25">
        <v>11</v>
      </c>
      <c r="P547" s="25">
        <v>1</v>
      </c>
      <c r="Q547" s="25">
        <v>9</v>
      </c>
      <c r="R547" s="25">
        <v>5</v>
      </c>
      <c r="S547" s="25">
        <v>10</v>
      </c>
      <c r="T547" s="25">
        <v>3</v>
      </c>
      <c r="U547" s="25">
        <v>7</v>
      </c>
      <c r="V547" s="25">
        <v>10</v>
      </c>
      <c r="W547" s="25"/>
      <c r="X547" s="83">
        <v>3</v>
      </c>
      <c r="Y547" s="83">
        <v>3</v>
      </c>
      <c r="Z547" s="5">
        <v>0</v>
      </c>
      <c r="AA547" s="5">
        <v>2</v>
      </c>
      <c r="AB547" s="83" t="s">
        <v>959</v>
      </c>
      <c r="AF547" s="20">
        <v>457</v>
      </c>
      <c r="AG547" s="107">
        <f t="shared" si="45"/>
        <v>0.86419019316493317</v>
      </c>
      <c r="AH547" s="107">
        <f t="shared" si="42"/>
        <v>0.13580980683506683</v>
      </c>
      <c r="AK547" s="5">
        <f t="shared" si="40"/>
        <v>31</v>
      </c>
    </row>
    <row r="548" spans="1:37" hidden="1" x14ac:dyDescent="0.2">
      <c r="A548" s="143">
        <v>76</v>
      </c>
      <c r="B548" s="143"/>
      <c r="C548" s="143"/>
      <c r="D548" s="144">
        <v>40985</v>
      </c>
      <c r="E548" s="145" t="s">
        <v>3378</v>
      </c>
      <c r="F548" s="143" t="s">
        <v>310</v>
      </c>
      <c r="G548" s="25" t="s">
        <v>1406</v>
      </c>
      <c r="H548" s="143" t="s">
        <v>307</v>
      </c>
      <c r="I548" s="143">
        <v>1</v>
      </c>
      <c r="J548" s="143">
        <v>1</v>
      </c>
      <c r="K548" s="143" t="s">
        <v>3298</v>
      </c>
      <c r="L548" s="146">
        <v>5796</v>
      </c>
      <c r="M548" s="4" t="s">
        <v>4777</v>
      </c>
      <c r="O548" s="25">
        <v>3</v>
      </c>
      <c r="P548" s="25">
        <v>6</v>
      </c>
      <c r="Q548" s="25">
        <v>5</v>
      </c>
      <c r="R548" s="25">
        <v>8</v>
      </c>
      <c r="S548" s="25">
        <v>1</v>
      </c>
      <c r="T548" s="25">
        <v>10</v>
      </c>
      <c r="U548" s="25">
        <v>16</v>
      </c>
      <c r="V548" s="25">
        <v>16</v>
      </c>
      <c r="W548" s="25" t="s">
        <v>4847</v>
      </c>
      <c r="X548" s="83">
        <v>3</v>
      </c>
      <c r="Y548" s="83">
        <v>2</v>
      </c>
      <c r="Z548" s="5">
        <v>0</v>
      </c>
      <c r="AA548" s="5">
        <v>0</v>
      </c>
      <c r="AB548" s="83" t="s">
        <v>3420</v>
      </c>
      <c r="AF548" s="20">
        <v>400</v>
      </c>
      <c r="AG548" s="107">
        <f t="shared" si="45"/>
        <v>6.901311249137336E-2</v>
      </c>
      <c r="AH548" s="107">
        <f t="shared" si="42"/>
        <v>0.93098688750862668</v>
      </c>
      <c r="AK548" s="5">
        <f t="shared" si="40"/>
        <v>32</v>
      </c>
    </row>
    <row r="549" spans="1:37" hidden="1" x14ac:dyDescent="0.2">
      <c r="A549" s="143">
        <v>76</v>
      </c>
      <c r="B549" s="143"/>
      <c r="C549" s="143"/>
      <c r="D549" s="144">
        <v>41041</v>
      </c>
      <c r="E549" s="145" t="s">
        <v>2911</v>
      </c>
      <c r="F549" s="143" t="s">
        <v>956</v>
      </c>
      <c r="G549" s="25" t="s">
        <v>1770</v>
      </c>
      <c r="H549" s="143" t="s">
        <v>306</v>
      </c>
      <c r="I549" s="143">
        <v>2</v>
      </c>
      <c r="J549" s="143">
        <v>0</v>
      </c>
      <c r="K549" s="143" t="s">
        <v>36</v>
      </c>
      <c r="L549" s="146">
        <v>19844</v>
      </c>
      <c r="M549" s="145" t="s">
        <v>3556</v>
      </c>
      <c r="O549" s="25">
        <v>7</v>
      </c>
      <c r="P549" s="25">
        <v>2</v>
      </c>
      <c r="Q549" s="25">
        <v>7</v>
      </c>
      <c r="R549" s="25">
        <v>11</v>
      </c>
      <c r="S549" s="25">
        <v>6</v>
      </c>
      <c r="T549" s="25">
        <v>2</v>
      </c>
      <c r="U549" s="25">
        <v>12</v>
      </c>
      <c r="V549" s="25">
        <v>14</v>
      </c>
      <c r="W549" s="25"/>
      <c r="X549" s="83">
        <v>1</v>
      </c>
      <c r="Y549" s="83">
        <v>2</v>
      </c>
      <c r="Z549" s="5">
        <v>0</v>
      </c>
      <c r="AA549" s="5">
        <v>0</v>
      </c>
      <c r="AB549" s="83" t="s">
        <v>914</v>
      </c>
      <c r="AF549" s="20">
        <v>8000</v>
      </c>
      <c r="AG549" s="107">
        <f t="shared" ref="AG549:AG561" si="46">IF(F549="H",(L549-AF549)/L549,AF549/L549)</f>
        <v>0.40314452731304173</v>
      </c>
      <c r="AH549" s="107">
        <f t="shared" si="42"/>
        <v>0.59685547268695827</v>
      </c>
      <c r="AK549" s="5">
        <f t="shared" si="40"/>
        <v>33</v>
      </c>
    </row>
    <row r="550" spans="1:37" hidden="1" x14ac:dyDescent="0.2">
      <c r="A550" s="143">
        <v>81</v>
      </c>
      <c r="B550" s="143"/>
      <c r="C550" s="143"/>
      <c r="D550" s="144">
        <v>42714</v>
      </c>
      <c r="E550" s="145" t="s">
        <v>175</v>
      </c>
      <c r="F550" s="143" t="s">
        <v>103</v>
      </c>
      <c r="G550" s="25" t="s">
        <v>3769</v>
      </c>
      <c r="H550" s="143" t="s">
        <v>306</v>
      </c>
      <c r="I550" s="143">
        <v>3</v>
      </c>
      <c r="J550" s="143">
        <v>1</v>
      </c>
      <c r="K550" s="143" t="s">
        <v>2996</v>
      </c>
      <c r="L550" s="146">
        <v>1033</v>
      </c>
      <c r="M550" s="92" t="s">
        <v>4778</v>
      </c>
      <c r="O550" s="25">
        <v>9</v>
      </c>
      <c r="P550" s="25">
        <v>3</v>
      </c>
      <c r="Q550" s="25">
        <v>4</v>
      </c>
      <c r="R550" s="25">
        <v>1</v>
      </c>
      <c r="S550" s="25">
        <v>5</v>
      </c>
      <c r="T550" s="25">
        <v>3</v>
      </c>
      <c r="U550" s="25">
        <v>12</v>
      </c>
      <c r="V550" s="25">
        <v>16</v>
      </c>
      <c r="W550" s="25"/>
      <c r="X550" s="83">
        <v>1</v>
      </c>
      <c r="Y550" s="83">
        <v>2</v>
      </c>
      <c r="Z550" s="5">
        <v>0</v>
      </c>
      <c r="AA550" s="5">
        <v>0</v>
      </c>
      <c r="AB550" s="83" t="s">
        <v>3770</v>
      </c>
      <c r="AF550" s="20">
        <v>82</v>
      </c>
      <c r="AG550" s="107">
        <f t="shared" si="46"/>
        <v>0.92061955469506296</v>
      </c>
      <c r="AH550" s="107">
        <f t="shared" ref="AH550:AH561" si="47">1-AG550</f>
        <v>7.9380445304937042E-2</v>
      </c>
      <c r="AK550" s="5">
        <f t="shared" si="40"/>
        <v>34</v>
      </c>
    </row>
    <row r="551" spans="1:37" hidden="1" x14ac:dyDescent="0.2">
      <c r="A551" s="143">
        <v>81</v>
      </c>
      <c r="B551" s="143"/>
      <c r="C551" s="143"/>
      <c r="D551" s="144">
        <v>42749</v>
      </c>
      <c r="E551" s="145" t="s">
        <v>2333</v>
      </c>
      <c r="F551" s="143" t="s">
        <v>310</v>
      </c>
      <c r="G551" s="25" t="s">
        <v>3780</v>
      </c>
      <c r="H551" s="143" t="s">
        <v>306</v>
      </c>
      <c r="I551" s="143">
        <v>2</v>
      </c>
      <c r="J551" s="143">
        <v>1</v>
      </c>
      <c r="K551" s="143" t="s">
        <v>36</v>
      </c>
      <c r="L551" s="146">
        <v>816</v>
      </c>
      <c r="M551" s="92" t="s">
        <v>4779</v>
      </c>
      <c r="O551" s="25">
        <v>5</v>
      </c>
      <c r="P551" s="25">
        <v>4</v>
      </c>
      <c r="Q551" s="25">
        <v>6</v>
      </c>
      <c r="R551" s="25">
        <v>1</v>
      </c>
      <c r="S551" s="25">
        <v>3</v>
      </c>
      <c r="T551" s="25">
        <v>3</v>
      </c>
      <c r="U551" s="25">
        <v>11</v>
      </c>
      <c r="V551" s="25">
        <v>13</v>
      </c>
      <c r="W551" s="25"/>
      <c r="X551" s="83">
        <v>1</v>
      </c>
      <c r="Y551" s="83">
        <v>2</v>
      </c>
      <c r="Z551" s="5">
        <v>0</v>
      </c>
      <c r="AA551" s="5">
        <v>0</v>
      </c>
      <c r="AB551" s="83" t="s">
        <v>3781</v>
      </c>
      <c r="AF551" s="149">
        <v>150</v>
      </c>
      <c r="AG551" s="107">
        <f t="shared" si="46"/>
        <v>0.18382352941176472</v>
      </c>
      <c r="AH551" s="107">
        <f t="shared" si="47"/>
        <v>0.81617647058823528</v>
      </c>
      <c r="AK551" s="5">
        <f t="shared" si="40"/>
        <v>35</v>
      </c>
    </row>
    <row r="552" spans="1:37" hidden="1" x14ac:dyDescent="0.2">
      <c r="A552" s="143">
        <v>81</v>
      </c>
      <c r="B552" s="143"/>
      <c r="C552" s="143"/>
      <c r="D552" s="144">
        <v>42770</v>
      </c>
      <c r="E552" s="145" t="s">
        <v>1894</v>
      </c>
      <c r="F552" s="143" t="s">
        <v>310</v>
      </c>
      <c r="G552" s="25" t="s">
        <v>3786</v>
      </c>
      <c r="H552" s="143" t="s">
        <v>306</v>
      </c>
      <c r="I552" s="143">
        <v>3</v>
      </c>
      <c r="J552" s="143">
        <v>0</v>
      </c>
      <c r="K552" s="148" t="s">
        <v>1010</v>
      </c>
      <c r="L552" s="146">
        <v>687</v>
      </c>
      <c r="M552" s="145" t="s">
        <v>3787</v>
      </c>
      <c r="O552" s="25">
        <v>4</v>
      </c>
      <c r="P552" s="25">
        <v>2</v>
      </c>
      <c r="Q552" s="25">
        <v>4</v>
      </c>
      <c r="R552" s="25">
        <v>7</v>
      </c>
      <c r="S552" s="25">
        <v>8</v>
      </c>
      <c r="T552" s="25">
        <v>9</v>
      </c>
      <c r="U552" s="25">
        <v>17</v>
      </c>
      <c r="V552" s="25">
        <v>24</v>
      </c>
      <c r="W552" s="25"/>
      <c r="X552" s="83">
        <v>5</v>
      </c>
      <c r="Y552" s="83">
        <v>1</v>
      </c>
      <c r="Z552" s="5">
        <v>0</v>
      </c>
      <c r="AA552" s="5">
        <v>0</v>
      </c>
      <c r="AB552" s="83" t="s">
        <v>3788</v>
      </c>
      <c r="AF552" s="149">
        <v>250</v>
      </c>
      <c r="AG552" s="107">
        <f t="shared" si="46"/>
        <v>0.36390101892285298</v>
      </c>
      <c r="AH552" s="107">
        <f t="shared" si="47"/>
        <v>0.63609898107714702</v>
      </c>
      <c r="AK552" s="5">
        <f t="shared" si="40"/>
        <v>36</v>
      </c>
    </row>
    <row r="553" spans="1:37" hidden="1" x14ac:dyDescent="0.2">
      <c r="A553" s="143">
        <v>81</v>
      </c>
      <c r="B553" s="143"/>
      <c r="C553" s="143"/>
      <c r="D553" s="144">
        <v>42791</v>
      </c>
      <c r="E553" s="145" t="s">
        <v>1415</v>
      </c>
      <c r="F553" s="143" t="s">
        <v>103</v>
      </c>
      <c r="G553" s="25" t="s">
        <v>3790</v>
      </c>
      <c r="H553" s="143" t="s">
        <v>306</v>
      </c>
      <c r="I553" s="143">
        <v>1</v>
      </c>
      <c r="J553" s="143">
        <v>0</v>
      </c>
      <c r="K553" s="148" t="s">
        <v>1296</v>
      </c>
      <c r="L553" s="146">
        <v>1994</v>
      </c>
      <c r="M553" s="145" t="s">
        <v>3793</v>
      </c>
      <c r="O553" s="25">
        <v>4</v>
      </c>
      <c r="P553" s="25">
        <v>2</v>
      </c>
      <c r="Q553" s="25">
        <v>6</v>
      </c>
      <c r="R553" s="25">
        <v>9</v>
      </c>
      <c r="S553" s="25">
        <v>8</v>
      </c>
      <c r="T553" s="25">
        <v>8</v>
      </c>
      <c r="U553" s="25">
        <v>6</v>
      </c>
      <c r="V553" s="25">
        <v>10</v>
      </c>
      <c r="W553" s="25"/>
      <c r="X553" s="83">
        <v>2</v>
      </c>
      <c r="Y553" s="83">
        <v>0</v>
      </c>
      <c r="Z553" s="5">
        <v>1</v>
      </c>
      <c r="AA553" s="5">
        <v>0</v>
      </c>
      <c r="AB553" s="83" t="s">
        <v>4780</v>
      </c>
      <c r="AF553" s="20">
        <v>104</v>
      </c>
      <c r="AG553" s="107">
        <f t="shared" si="46"/>
        <v>0.94784353059177529</v>
      </c>
      <c r="AH553" s="107">
        <f t="shared" si="47"/>
        <v>5.2156469408224715E-2</v>
      </c>
      <c r="AK553" s="5">
        <f t="shared" si="40"/>
        <v>37</v>
      </c>
    </row>
    <row r="554" spans="1:37" hidden="1" x14ac:dyDescent="0.2">
      <c r="A554" s="143">
        <v>81</v>
      </c>
      <c r="B554" s="143"/>
      <c r="C554" s="143"/>
      <c r="D554" s="144">
        <v>42808</v>
      </c>
      <c r="E554" s="145" t="s">
        <v>3377</v>
      </c>
      <c r="F554" s="143" t="s">
        <v>103</v>
      </c>
      <c r="G554" s="25" t="s">
        <v>2571</v>
      </c>
      <c r="H554" s="143" t="s">
        <v>306</v>
      </c>
      <c r="I554" s="143">
        <v>2</v>
      </c>
      <c r="J554" s="143">
        <v>1</v>
      </c>
      <c r="K554" s="143" t="s">
        <v>3298</v>
      </c>
      <c r="L554" s="146">
        <v>3294</v>
      </c>
      <c r="M554" s="4" t="s">
        <v>4781</v>
      </c>
      <c r="O554" s="25">
        <v>3</v>
      </c>
      <c r="P554" s="25">
        <v>5</v>
      </c>
      <c r="Q554" s="25">
        <v>1</v>
      </c>
      <c r="R554" s="25">
        <v>3</v>
      </c>
      <c r="S554" s="25">
        <v>2</v>
      </c>
      <c r="T554" s="25">
        <v>5</v>
      </c>
      <c r="U554" s="25">
        <v>12</v>
      </c>
      <c r="V554" s="25">
        <v>12</v>
      </c>
      <c r="W554" s="25"/>
      <c r="X554" s="83">
        <v>1</v>
      </c>
      <c r="Y554" s="83">
        <v>1</v>
      </c>
      <c r="Z554" s="5">
        <v>0</v>
      </c>
      <c r="AA554" s="5">
        <v>0</v>
      </c>
      <c r="AB554" s="83" t="s">
        <v>3673</v>
      </c>
      <c r="AF554" s="20">
        <v>1358</v>
      </c>
      <c r="AG554" s="107">
        <f t="shared" si="46"/>
        <v>0.58773527625986643</v>
      </c>
      <c r="AH554" s="107">
        <f t="shared" si="47"/>
        <v>0.41226472374013357</v>
      </c>
      <c r="AK554" s="5">
        <f t="shared" si="40"/>
        <v>38</v>
      </c>
    </row>
    <row r="555" spans="1:37" hidden="1" x14ac:dyDescent="0.2">
      <c r="A555" s="143">
        <v>81</v>
      </c>
      <c r="B555" s="143"/>
      <c r="C555" s="143"/>
      <c r="D555" s="144">
        <v>42812</v>
      </c>
      <c r="E555" s="145" t="s">
        <v>3378</v>
      </c>
      <c r="F555" s="143" t="s">
        <v>310</v>
      </c>
      <c r="G555" s="25" t="s">
        <v>660</v>
      </c>
      <c r="H555" s="143" t="s">
        <v>307</v>
      </c>
      <c r="I555" s="143">
        <v>1</v>
      </c>
      <c r="J555" s="143">
        <v>1</v>
      </c>
      <c r="K555" s="143" t="s">
        <v>36</v>
      </c>
      <c r="L555" s="146">
        <v>8409</v>
      </c>
      <c r="M555" s="4" t="s">
        <v>4782</v>
      </c>
      <c r="O555" s="25">
        <v>3</v>
      </c>
      <c r="P555" s="25">
        <v>3</v>
      </c>
      <c r="Q555" s="25">
        <v>2</v>
      </c>
      <c r="R555" s="25">
        <v>12</v>
      </c>
      <c r="S555" s="25">
        <v>3</v>
      </c>
      <c r="T555" s="25">
        <v>11</v>
      </c>
      <c r="U555" s="25">
        <v>16</v>
      </c>
      <c r="V555" s="25">
        <v>20</v>
      </c>
      <c r="W555" s="25" t="s">
        <v>4848</v>
      </c>
      <c r="X555" s="83">
        <v>3</v>
      </c>
      <c r="Y555" s="83">
        <v>3</v>
      </c>
      <c r="Z555" s="5">
        <v>0</v>
      </c>
      <c r="AA555" s="5">
        <v>0</v>
      </c>
      <c r="AB555" s="83" t="s">
        <v>3800</v>
      </c>
      <c r="AF555" s="20">
        <v>694</v>
      </c>
      <c r="AG555" s="107">
        <f t="shared" si="46"/>
        <v>8.2530621952669761E-2</v>
      </c>
      <c r="AH555" s="107">
        <f t="shared" si="47"/>
        <v>0.9174693780473302</v>
      </c>
      <c r="AK555" s="5">
        <f t="shared" si="40"/>
        <v>39</v>
      </c>
    </row>
    <row r="556" spans="1:37" hidden="1" x14ac:dyDescent="0.2">
      <c r="A556" s="143">
        <v>81</v>
      </c>
      <c r="B556" s="143"/>
      <c r="C556" s="143"/>
      <c r="D556" s="144">
        <v>42876</v>
      </c>
      <c r="E556" s="145" t="s">
        <v>2911</v>
      </c>
      <c r="F556" s="143" t="s">
        <v>956</v>
      </c>
      <c r="G556" s="25" t="s">
        <v>873</v>
      </c>
      <c r="H556" s="143" t="s">
        <v>306</v>
      </c>
      <c r="I556" s="143">
        <v>3</v>
      </c>
      <c r="J556" s="143">
        <v>2</v>
      </c>
      <c r="K556" s="148" t="s">
        <v>3416</v>
      </c>
      <c r="L556" s="146">
        <v>38224</v>
      </c>
      <c r="M556" s="92" t="s">
        <v>4783</v>
      </c>
      <c r="O556" s="25">
        <v>4</v>
      </c>
      <c r="P556" s="25">
        <v>9</v>
      </c>
      <c r="Q556" s="25">
        <v>8</v>
      </c>
      <c r="R556" s="25">
        <v>9</v>
      </c>
      <c r="S556" s="25">
        <v>1</v>
      </c>
      <c r="T556" s="25">
        <v>6</v>
      </c>
      <c r="U556" s="25">
        <v>9</v>
      </c>
      <c r="V556" s="25">
        <v>7</v>
      </c>
      <c r="W556" s="25"/>
      <c r="X556" s="83">
        <v>0</v>
      </c>
      <c r="Y556" s="83">
        <v>0</v>
      </c>
      <c r="Z556" s="5">
        <v>0</v>
      </c>
      <c r="AA556" s="5">
        <v>0</v>
      </c>
      <c r="AF556" s="20">
        <v>7500</v>
      </c>
      <c r="AG556" s="107">
        <f t="shared" si="46"/>
        <v>0.19621180410213479</v>
      </c>
      <c r="AH556" s="107">
        <f t="shared" si="47"/>
        <v>0.80378819589786521</v>
      </c>
      <c r="AK556" s="5">
        <f t="shared" si="40"/>
        <v>40</v>
      </c>
    </row>
    <row r="557" spans="1:37" hidden="1" x14ac:dyDescent="0.2">
      <c r="A557" s="143">
        <v>82</v>
      </c>
      <c r="B557" s="143"/>
      <c r="C557" s="143"/>
      <c r="D557" s="144">
        <v>43064</v>
      </c>
      <c r="E557" s="145" t="s">
        <v>3878</v>
      </c>
      <c r="F557" s="143" t="s">
        <v>103</v>
      </c>
      <c r="G557" s="25" t="s">
        <v>3879</v>
      </c>
      <c r="H557" s="143" t="s">
        <v>306</v>
      </c>
      <c r="I557" s="143">
        <v>3</v>
      </c>
      <c r="J557" s="143">
        <v>1</v>
      </c>
      <c r="K557" s="148" t="s">
        <v>1296</v>
      </c>
      <c r="L557" s="146">
        <v>1001</v>
      </c>
      <c r="M557" s="92" t="s">
        <v>4784</v>
      </c>
      <c r="O557" s="25">
        <v>12</v>
      </c>
      <c r="P557" s="25">
        <v>1</v>
      </c>
      <c r="Q557" s="25">
        <v>9</v>
      </c>
      <c r="R557" s="25">
        <v>4</v>
      </c>
      <c r="S557" s="25">
        <v>7</v>
      </c>
      <c r="T557" s="25">
        <v>4</v>
      </c>
      <c r="U557" s="25">
        <v>7</v>
      </c>
      <c r="V557" s="25">
        <v>8</v>
      </c>
      <c r="W557" s="25"/>
      <c r="X557" s="83">
        <v>0</v>
      </c>
      <c r="Y557" s="83">
        <v>0</v>
      </c>
      <c r="Z557" s="5">
        <v>0</v>
      </c>
      <c r="AA557" s="5">
        <v>0</v>
      </c>
      <c r="AF557" s="20">
        <v>104</v>
      </c>
      <c r="AG557" s="107">
        <f t="shared" si="46"/>
        <v>0.89610389610389607</v>
      </c>
      <c r="AH557" s="107">
        <f t="shared" si="47"/>
        <v>0.10389610389610393</v>
      </c>
      <c r="AK557" s="5">
        <f t="shared" si="40"/>
        <v>41</v>
      </c>
    </row>
    <row r="558" spans="1:37" hidden="1" x14ac:dyDescent="0.2">
      <c r="A558" s="143">
        <v>82</v>
      </c>
      <c r="B558" s="143"/>
      <c r="C558" s="143"/>
      <c r="D558" s="144">
        <v>43085</v>
      </c>
      <c r="E558" s="145" t="s">
        <v>175</v>
      </c>
      <c r="F558" s="143" t="s">
        <v>310</v>
      </c>
      <c r="G558" s="25" t="s">
        <v>3366</v>
      </c>
      <c r="H558" s="143" t="s">
        <v>308</v>
      </c>
      <c r="I558" s="143">
        <v>1</v>
      </c>
      <c r="J558" s="143">
        <v>2</v>
      </c>
      <c r="K558" s="143" t="s">
        <v>3410</v>
      </c>
      <c r="L558" s="146">
        <v>1138</v>
      </c>
      <c r="M558" s="4" t="s">
        <v>4785</v>
      </c>
      <c r="O558" s="25">
        <v>6</v>
      </c>
      <c r="P558" s="25">
        <v>5</v>
      </c>
      <c r="Q558" s="25">
        <v>8</v>
      </c>
      <c r="R558" s="25">
        <v>7</v>
      </c>
      <c r="S558" s="25">
        <v>10</v>
      </c>
      <c r="T558" s="25">
        <v>4</v>
      </c>
      <c r="U558" s="25">
        <v>15</v>
      </c>
      <c r="V558" s="25">
        <v>11</v>
      </c>
      <c r="W558" s="25"/>
      <c r="X558" s="83">
        <v>1</v>
      </c>
      <c r="Y558" s="83">
        <v>1</v>
      </c>
      <c r="Z558" s="5">
        <v>0</v>
      </c>
      <c r="AA558" s="5">
        <v>0</v>
      </c>
      <c r="AB558" s="83" t="s">
        <v>1054</v>
      </c>
      <c r="AF558" s="20">
        <v>89</v>
      </c>
      <c r="AG558" s="107">
        <f t="shared" si="46"/>
        <v>7.8207381370826015E-2</v>
      </c>
      <c r="AH558" s="107">
        <f t="shared" si="47"/>
        <v>0.92179261862917394</v>
      </c>
      <c r="AK558" s="5">
        <f t="shared" si="40"/>
        <v>42</v>
      </c>
    </row>
    <row r="559" spans="1:37" hidden="1" x14ac:dyDescent="0.2">
      <c r="A559" s="143">
        <v>83</v>
      </c>
      <c r="B559" s="143"/>
      <c r="C559" s="143"/>
      <c r="D559" s="144">
        <v>43428</v>
      </c>
      <c r="E559" s="145" t="s">
        <v>3878</v>
      </c>
      <c r="F559" s="143" t="s">
        <v>310</v>
      </c>
      <c r="G559" s="25" t="s">
        <v>3366</v>
      </c>
      <c r="H559" s="143" t="s">
        <v>306</v>
      </c>
      <c r="I559" s="143">
        <v>3</v>
      </c>
      <c r="J559" s="143">
        <v>1</v>
      </c>
      <c r="K559" s="143" t="s">
        <v>2996</v>
      </c>
      <c r="L559" s="146">
        <v>784</v>
      </c>
      <c r="M559" s="92" t="s">
        <v>4786</v>
      </c>
      <c r="O559" s="25">
        <v>6</v>
      </c>
      <c r="P559" s="25">
        <v>12</v>
      </c>
      <c r="Q559" s="25">
        <v>1</v>
      </c>
      <c r="R559" s="25">
        <v>4</v>
      </c>
      <c r="S559" s="25">
        <v>2</v>
      </c>
      <c r="T559" s="25">
        <v>5</v>
      </c>
      <c r="U559" s="25">
        <v>10</v>
      </c>
      <c r="V559" s="25">
        <v>13</v>
      </c>
      <c r="W559" s="25"/>
      <c r="X559" s="83">
        <v>1</v>
      </c>
      <c r="Y559" s="83">
        <v>1</v>
      </c>
      <c r="Z559" s="5">
        <v>0</v>
      </c>
      <c r="AA559" s="5">
        <v>0</v>
      </c>
      <c r="AB559" s="83" t="s">
        <v>3499</v>
      </c>
      <c r="AF559" s="20">
        <v>66</v>
      </c>
      <c r="AG559" s="107">
        <f t="shared" si="46"/>
        <v>8.4183673469387751E-2</v>
      </c>
      <c r="AH559" s="107">
        <f t="shared" si="47"/>
        <v>0.91581632653061229</v>
      </c>
      <c r="AK559" s="5">
        <f t="shared" si="40"/>
        <v>43</v>
      </c>
    </row>
    <row r="560" spans="1:37" hidden="1" x14ac:dyDescent="0.2">
      <c r="A560" s="143">
        <v>83</v>
      </c>
      <c r="B560" s="143"/>
      <c r="C560" s="143"/>
      <c r="D560" s="144">
        <v>43449</v>
      </c>
      <c r="E560" s="145" t="s">
        <v>175</v>
      </c>
      <c r="F560" s="143" t="s">
        <v>310</v>
      </c>
      <c r="G560" s="25" t="s">
        <v>3860</v>
      </c>
      <c r="H560" s="143" t="s">
        <v>308</v>
      </c>
      <c r="I560" s="143">
        <v>1</v>
      </c>
      <c r="J560" s="143">
        <v>2</v>
      </c>
      <c r="K560" s="148" t="s">
        <v>558</v>
      </c>
      <c r="L560" s="146">
        <v>1336</v>
      </c>
      <c r="M560" s="92" t="s">
        <v>4787</v>
      </c>
      <c r="O560" s="25">
        <v>3</v>
      </c>
      <c r="P560" s="25">
        <v>6</v>
      </c>
      <c r="Q560" s="25">
        <v>3</v>
      </c>
      <c r="R560" s="25">
        <v>9</v>
      </c>
      <c r="S560" s="25">
        <v>6</v>
      </c>
      <c r="T560" s="25">
        <v>9</v>
      </c>
      <c r="U560" s="25">
        <v>12</v>
      </c>
      <c r="V560" s="25">
        <v>9</v>
      </c>
      <c r="W560" s="25"/>
      <c r="X560" s="83">
        <v>1</v>
      </c>
      <c r="Y560" s="83">
        <v>0</v>
      </c>
      <c r="Z560" s="5">
        <v>0</v>
      </c>
      <c r="AA560" s="5">
        <v>0</v>
      </c>
      <c r="AB560" s="83" t="s">
        <v>3946</v>
      </c>
      <c r="AF560" s="20">
        <v>523</v>
      </c>
      <c r="AG560" s="107">
        <f t="shared" si="46"/>
        <v>0.39146706586826346</v>
      </c>
      <c r="AH560" s="107">
        <f t="shared" si="47"/>
        <v>0.60853293413173648</v>
      </c>
      <c r="AK560" s="5">
        <f t="shared" si="40"/>
        <v>44</v>
      </c>
    </row>
    <row r="561" spans="1:37" hidden="1" x14ac:dyDescent="0.2">
      <c r="A561" s="143">
        <v>84</v>
      </c>
      <c r="B561" s="143"/>
      <c r="C561" s="143"/>
      <c r="D561" s="144">
        <v>43792</v>
      </c>
      <c r="E561" s="145" t="s">
        <v>3878</v>
      </c>
      <c r="F561" s="143" t="s">
        <v>103</v>
      </c>
      <c r="G561" s="25" t="s">
        <v>3449</v>
      </c>
      <c r="H561" s="143" t="s">
        <v>308</v>
      </c>
      <c r="I561" s="143">
        <v>0</v>
      </c>
      <c r="J561" s="143">
        <v>1</v>
      </c>
      <c r="K561" s="143" t="s">
        <v>3298</v>
      </c>
      <c r="L561" s="146">
        <v>974</v>
      </c>
      <c r="M561" s="4">
        <v>21</v>
      </c>
      <c r="O561" s="25"/>
      <c r="P561" s="25"/>
      <c r="Q561" s="25"/>
      <c r="R561" s="25"/>
      <c r="S561" s="25"/>
      <c r="T561" s="25"/>
      <c r="U561" s="25"/>
      <c r="V561" s="25"/>
      <c r="W561" s="25"/>
      <c r="AF561" s="20">
        <v>81</v>
      </c>
      <c r="AG561" s="107">
        <f t="shared" si="46"/>
        <v>0.91683778234086244</v>
      </c>
      <c r="AH561" s="107">
        <f t="shared" si="47"/>
        <v>8.3162217659137561E-2</v>
      </c>
      <c r="AK561" s="5">
        <f t="shared" si="40"/>
        <v>45</v>
      </c>
    </row>
    <row r="562" spans="1:37" hidden="1" x14ac:dyDescent="0.2">
      <c r="A562" s="143">
        <v>85</v>
      </c>
      <c r="B562" s="143"/>
      <c r="C562" s="143"/>
      <c r="D562" s="144">
        <v>44180</v>
      </c>
      <c r="E562" s="145" t="s">
        <v>2333</v>
      </c>
      <c r="F562" s="143" t="s">
        <v>310</v>
      </c>
      <c r="G562" s="25" t="s">
        <v>3929</v>
      </c>
      <c r="H562" s="143" t="s">
        <v>307</v>
      </c>
      <c r="I562" s="143">
        <v>3</v>
      </c>
      <c r="J562" s="143">
        <v>3</v>
      </c>
      <c r="K562" s="148" t="s">
        <v>3303</v>
      </c>
      <c r="L562" s="157"/>
      <c r="M562" s="92" t="s">
        <v>4788</v>
      </c>
      <c r="P562" s="25"/>
      <c r="Q562" s="25"/>
      <c r="R562" s="25"/>
      <c r="S562" s="25"/>
      <c r="T562" s="25"/>
      <c r="U562" s="25"/>
      <c r="V562" s="25"/>
      <c r="W562" s="25" t="s">
        <v>4898</v>
      </c>
      <c r="X562" s="83">
        <v>1</v>
      </c>
      <c r="Y562" s="83">
        <v>0</v>
      </c>
      <c r="Z562" s="5">
        <v>0</v>
      </c>
      <c r="AA562" s="5">
        <v>0</v>
      </c>
      <c r="AB562" s="83" t="s">
        <v>987</v>
      </c>
      <c r="AF562" s="97"/>
      <c r="AG562" s="107"/>
      <c r="AH562" s="107"/>
      <c r="AK562" s="5">
        <f t="shared" si="40"/>
        <v>46</v>
      </c>
    </row>
    <row r="563" spans="1:37" hidden="1" x14ac:dyDescent="0.2">
      <c r="A563" s="143">
        <v>86</v>
      </c>
      <c r="B563" s="143"/>
      <c r="C563" s="143"/>
      <c r="D563" s="144">
        <v>44527</v>
      </c>
      <c r="E563" s="145" t="s">
        <v>2333</v>
      </c>
      <c r="F563" s="143" t="s">
        <v>103</v>
      </c>
      <c r="G563" s="25" t="s">
        <v>2388</v>
      </c>
      <c r="H563" s="143" t="s">
        <v>306</v>
      </c>
      <c r="I563" s="143">
        <v>1</v>
      </c>
      <c r="J563" s="143">
        <v>0</v>
      </c>
      <c r="K563" s="148" t="s">
        <v>1296</v>
      </c>
      <c r="L563" s="146">
        <v>1184</v>
      </c>
      <c r="M563" s="145" t="s">
        <v>4804</v>
      </c>
      <c r="O563" s="25">
        <v>2</v>
      </c>
      <c r="P563" s="25">
        <v>4</v>
      </c>
      <c r="Q563" s="25">
        <v>4</v>
      </c>
      <c r="R563" s="25">
        <v>7</v>
      </c>
      <c r="S563" s="25">
        <v>3</v>
      </c>
      <c r="T563" s="25">
        <v>6</v>
      </c>
      <c r="U563" s="25">
        <v>6</v>
      </c>
      <c r="V563" s="25">
        <v>10</v>
      </c>
      <c r="W563" s="25"/>
      <c r="X563" s="83">
        <v>0</v>
      </c>
      <c r="Y563" s="83">
        <v>0</v>
      </c>
      <c r="Z563" s="5">
        <v>0</v>
      </c>
      <c r="AA563" s="5">
        <v>0</v>
      </c>
      <c r="AF563" s="20">
        <v>53</v>
      </c>
      <c r="AG563" s="107">
        <f t="shared" ref="AG563:AG568" si="48">IF(F563="H",(L563-AF563)/L563,AF563/L563)</f>
        <v>0.95523648648648651</v>
      </c>
      <c r="AH563" s="107">
        <f t="shared" ref="AH563:AH568" si="49">1-AG563</f>
        <v>4.4763513513513487E-2</v>
      </c>
      <c r="AK563" s="5">
        <f t="shared" si="40"/>
        <v>47</v>
      </c>
    </row>
    <row r="564" spans="1:37" hidden="1" x14ac:dyDescent="0.2">
      <c r="A564" s="143">
        <v>86</v>
      </c>
      <c r="B564" s="143"/>
      <c r="C564" s="143"/>
      <c r="D564" s="144">
        <v>44548</v>
      </c>
      <c r="E564" s="145" t="s">
        <v>1894</v>
      </c>
      <c r="F564" s="143" t="s">
        <v>310</v>
      </c>
      <c r="G564" s="25" t="s">
        <v>4820</v>
      </c>
      <c r="H564" s="143" t="s">
        <v>306</v>
      </c>
      <c r="I564" s="143">
        <v>1</v>
      </c>
      <c r="J564" s="143">
        <v>0</v>
      </c>
      <c r="K564" s="143" t="s">
        <v>36</v>
      </c>
      <c r="L564" s="146">
        <v>828</v>
      </c>
      <c r="M564" s="145" t="s">
        <v>4827</v>
      </c>
      <c r="O564" s="25">
        <v>4</v>
      </c>
      <c r="P564" s="25">
        <v>1</v>
      </c>
      <c r="Q564" s="25">
        <v>6</v>
      </c>
      <c r="R564" s="25">
        <v>3</v>
      </c>
      <c r="S564" s="25">
        <v>4</v>
      </c>
      <c r="T564" s="25">
        <v>5</v>
      </c>
      <c r="U564" s="25">
        <v>13</v>
      </c>
      <c r="V564" s="25">
        <v>9</v>
      </c>
      <c r="W564" s="25"/>
      <c r="X564" s="83">
        <v>0</v>
      </c>
      <c r="Y564" s="83">
        <v>1</v>
      </c>
      <c r="Z564" s="5">
        <v>0</v>
      </c>
      <c r="AA564" s="5">
        <v>0</v>
      </c>
      <c r="AF564" s="149">
        <v>250</v>
      </c>
      <c r="AG564" s="107">
        <f t="shared" si="48"/>
        <v>0.30193236714975846</v>
      </c>
      <c r="AH564" s="107">
        <f t="shared" si="49"/>
        <v>0.69806763285024154</v>
      </c>
      <c r="AK564" s="5">
        <f t="shared" si="40"/>
        <v>48</v>
      </c>
    </row>
    <row r="565" spans="1:37" hidden="1" x14ac:dyDescent="0.2">
      <c r="A565" s="143">
        <v>86</v>
      </c>
      <c r="B565" s="143"/>
      <c r="C565" s="143"/>
      <c r="D565" s="144">
        <v>44576</v>
      </c>
      <c r="E565" s="145" t="s">
        <v>1415</v>
      </c>
      <c r="F565" s="143" t="s">
        <v>103</v>
      </c>
      <c r="G565" s="25" t="s">
        <v>4830</v>
      </c>
      <c r="H565" s="143" t="s">
        <v>306</v>
      </c>
      <c r="I565" s="143">
        <v>1</v>
      </c>
      <c r="J565" s="143">
        <v>0</v>
      </c>
      <c r="K565" s="148" t="s">
        <v>1296</v>
      </c>
      <c r="L565" s="146">
        <v>2261</v>
      </c>
      <c r="M565" s="145" t="s">
        <v>4831</v>
      </c>
      <c r="O565" s="25">
        <v>8</v>
      </c>
      <c r="P565" s="25">
        <v>6</v>
      </c>
      <c r="Q565" s="25">
        <v>2</v>
      </c>
      <c r="R565" s="25">
        <v>2</v>
      </c>
      <c r="S565" s="25">
        <v>6</v>
      </c>
      <c r="T565" s="25">
        <v>3</v>
      </c>
      <c r="U565" s="25">
        <v>12</v>
      </c>
      <c r="V565" s="25">
        <v>12</v>
      </c>
      <c r="W565" s="25"/>
      <c r="X565" s="83">
        <v>2</v>
      </c>
      <c r="Y565" s="83">
        <v>3</v>
      </c>
      <c r="Z565" s="5">
        <v>0</v>
      </c>
      <c r="AA565" s="5">
        <v>0</v>
      </c>
      <c r="AB565" s="83" t="s">
        <v>4832</v>
      </c>
      <c r="AF565" s="20">
        <v>240</v>
      </c>
      <c r="AG565" s="107">
        <f t="shared" si="48"/>
        <v>0.89385227775320653</v>
      </c>
      <c r="AH565" s="107">
        <f t="shared" si="49"/>
        <v>0.10614772224679347</v>
      </c>
      <c r="AK565" s="5">
        <f t="shared" si="40"/>
        <v>49</v>
      </c>
    </row>
    <row r="566" spans="1:37" hidden="1" x14ac:dyDescent="0.2">
      <c r="A566" s="143">
        <v>86</v>
      </c>
      <c r="B566" s="143"/>
      <c r="C566" s="143"/>
      <c r="D566" s="144">
        <v>44604</v>
      </c>
      <c r="E566" s="145" t="s">
        <v>4833</v>
      </c>
      <c r="F566" s="143" t="s">
        <v>103</v>
      </c>
      <c r="G566" s="25" t="s">
        <v>4793</v>
      </c>
      <c r="H566" s="143" t="s">
        <v>306</v>
      </c>
      <c r="I566" s="143">
        <v>3</v>
      </c>
      <c r="J566" s="143">
        <v>2</v>
      </c>
      <c r="K566" s="143" t="s">
        <v>3298</v>
      </c>
      <c r="L566" s="146">
        <v>2725</v>
      </c>
      <c r="M566" s="4" t="s">
        <v>4843</v>
      </c>
      <c r="O566" s="25">
        <v>10</v>
      </c>
      <c r="P566" s="25">
        <v>2</v>
      </c>
      <c r="Q566" s="25">
        <v>8</v>
      </c>
      <c r="R566" s="25">
        <v>2</v>
      </c>
      <c r="S566" s="25">
        <v>6</v>
      </c>
      <c r="T566" s="25">
        <v>2</v>
      </c>
      <c r="U566" s="25">
        <v>17</v>
      </c>
      <c r="V566" s="25">
        <v>11</v>
      </c>
      <c r="W566" s="25"/>
      <c r="X566" s="83">
        <v>1</v>
      </c>
      <c r="Y566" s="83">
        <v>2</v>
      </c>
      <c r="Z566" s="5">
        <v>0</v>
      </c>
      <c r="AA566" s="5">
        <v>0</v>
      </c>
      <c r="AB566" s="83" t="s">
        <v>4842</v>
      </c>
      <c r="AF566" s="20">
        <v>455</v>
      </c>
      <c r="AG566" s="107">
        <f t="shared" si="48"/>
        <v>0.83302752293577986</v>
      </c>
      <c r="AH566" s="107">
        <f t="shared" si="49"/>
        <v>0.16697247706422014</v>
      </c>
      <c r="AK566" s="5">
        <f t="shared" si="40"/>
        <v>50</v>
      </c>
    </row>
    <row r="567" spans="1:37" hidden="1" x14ac:dyDescent="0.2">
      <c r="A567" s="143">
        <v>86</v>
      </c>
      <c r="B567" s="143"/>
      <c r="C567" s="143"/>
      <c r="D567" s="144">
        <v>44632</v>
      </c>
      <c r="E567" s="145" t="s">
        <v>4844</v>
      </c>
      <c r="F567" s="143" t="s">
        <v>310</v>
      </c>
      <c r="G567" s="25" t="s">
        <v>49</v>
      </c>
      <c r="H567" s="143" t="s">
        <v>307</v>
      </c>
      <c r="I567" s="143">
        <v>1</v>
      </c>
      <c r="J567" s="143">
        <v>1</v>
      </c>
      <c r="K567" s="143" t="s">
        <v>3298</v>
      </c>
      <c r="L567" s="146">
        <v>2417</v>
      </c>
      <c r="M567" s="4" t="s">
        <v>4864</v>
      </c>
      <c r="O567" s="25">
        <v>3</v>
      </c>
      <c r="P567" s="25">
        <v>2</v>
      </c>
      <c r="Q567" s="25">
        <v>3</v>
      </c>
      <c r="R567" s="25">
        <v>4</v>
      </c>
      <c r="S567" s="25">
        <v>4</v>
      </c>
      <c r="T567" s="25">
        <v>8</v>
      </c>
      <c r="U567" s="25">
        <v>10</v>
      </c>
      <c r="V567" s="25">
        <v>8</v>
      </c>
      <c r="W567" s="25" t="s">
        <v>4865</v>
      </c>
      <c r="X567" s="83">
        <v>1</v>
      </c>
      <c r="Y567" s="83">
        <v>1</v>
      </c>
      <c r="Z567" s="5">
        <v>0</v>
      </c>
      <c r="AA567" s="5">
        <v>0</v>
      </c>
      <c r="AB567" s="83" t="s">
        <v>4829</v>
      </c>
      <c r="AF567" s="20">
        <v>848</v>
      </c>
      <c r="AG567" s="107">
        <f t="shared" si="48"/>
        <v>0.35084815887463799</v>
      </c>
      <c r="AH567" s="107">
        <f t="shared" si="49"/>
        <v>0.64915184112536206</v>
      </c>
      <c r="AK567" s="5">
        <f t="shared" si="40"/>
        <v>51</v>
      </c>
    </row>
    <row r="568" spans="1:37" hidden="1" x14ac:dyDescent="0.2">
      <c r="A568" s="143">
        <v>86</v>
      </c>
      <c r="B568" s="143"/>
      <c r="C568" s="143"/>
      <c r="D568" s="144">
        <v>44653</v>
      </c>
      <c r="E568" s="145" t="s">
        <v>4863</v>
      </c>
      <c r="F568" s="143" t="s">
        <v>310</v>
      </c>
      <c r="G568" s="25" t="s">
        <v>3763</v>
      </c>
      <c r="H568" s="143" t="s">
        <v>308</v>
      </c>
      <c r="I568" s="143">
        <v>1</v>
      </c>
      <c r="J568" s="143">
        <v>3</v>
      </c>
      <c r="K568" s="148" t="s">
        <v>1296</v>
      </c>
      <c r="L568" s="146">
        <v>4423</v>
      </c>
      <c r="M568" s="92" t="s">
        <v>4871</v>
      </c>
      <c r="O568" s="25">
        <v>5</v>
      </c>
      <c r="P568" s="25">
        <v>4</v>
      </c>
      <c r="Q568" s="25">
        <v>7</v>
      </c>
      <c r="R568" s="25">
        <v>2</v>
      </c>
      <c r="S568" s="25">
        <v>1</v>
      </c>
      <c r="T568" s="25">
        <v>3</v>
      </c>
      <c r="U568" s="25">
        <v>15</v>
      </c>
      <c r="V568" s="25">
        <v>13</v>
      </c>
      <c r="W568" s="25"/>
      <c r="X568" s="83">
        <v>2</v>
      </c>
      <c r="Y568" s="83">
        <v>0</v>
      </c>
      <c r="Z568" s="5">
        <v>0</v>
      </c>
      <c r="AA568" s="5">
        <v>0</v>
      </c>
      <c r="AB568" s="83" t="s">
        <v>4872</v>
      </c>
      <c r="AF568" s="20">
        <v>1011</v>
      </c>
      <c r="AG568" s="107">
        <f t="shared" si="48"/>
        <v>0.22857788831110107</v>
      </c>
      <c r="AH568" s="107">
        <f t="shared" si="49"/>
        <v>0.77142211168889896</v>
      </c>
      <c r="AK568" s="5">
        <f t="shared" si="40"/>
        <v>52</v>
      </c>
    </row>
    <row r="569" spans="1:37" hidden="1" x14ac:dyDescent="0.2">
      <c r="A569" s="143">
        <v>87</v>
      </c>
      <c r="B569" s="143"/>
      <c r="C569" s="143"/>
      <c r="D569" s="144">
        <v>44915</v>
      </c>
      <c r="E569" s="145" t="s">
        <v>1894</v>
      </c>
      <c r="F569" s="143" t="s">
        <v>103</v>
      </c>
      <c r="G569" s="25" t="s">
        <v>2388</v>
      </c>
      <c r="H569" s="143" t="s">
        <v>306</v>
      </c>
      <c r="I569" s="143">
        <v>5</v>
      </c>
      <c r="J569" s="143">
        <v>0</v>
      </c>
      <c r="K569" s="148" t="s">
        <v>1296</v>
      </c>
      <c r="L569" s="146">
        <v>1172</v>
      </c>
      <c r="M569" s="145" t="s">
        <v>4958</v>
      </c>
      <c r="O569" s="25">
        <v>9</v>
      </c>
      <c r="P569" s="25">
        <v>6</v>
      </c>
      <c r="Q569" s="25">
        <v>9</v>
      </c>
      <c r="R569" s="25">
        <v>2</v>
      </c>
      <c r="S569" s="25">
        <v>8</v>
      </c>
      <c r="T569" s="25">
        <v>3</v>
      </c>
      <c r="U569" s="25">
        <v>4</v>
      </c>
      <c r="V569" s="25">
        <v>7</v>
      </c>
      <c r="W569" s="25"/>
      <c r="X569" s="83">
        <v>1</v>
      </c>
      <c r="Y569" s="83">
        <v>1</v>
      </c>
      <c r="Z569" s="5">
        <v>0</v>
      </c>
      <c r="AA569" s="5">
        <v>0</v>
      </c>
      <c r="AB569" s="83" t="s">
        <v>2300</v>
      </c>
      <c r="AF569" s="20">
        <v>26</v>
      </c>
      <c r="AG569" s="107">
        <f t="shared" ref="AG569:AG572" si="50">IF(F569="H",(L569-AF569)/L569,AF569/L569)</f>
        <v>0.97781569965870307</v>
      </c>
      <c r="AH569" s="107">
        <f t="shared" ref="AH569:AH572" si="51">1-AG569</f>
        <v>2.2184300341296925E-2</v>
      </c>
      <c r="AK569" s="5">
        <f t="shared" si="40"/>
        <v>53</v>
      </c>
    </row>
    <row r="570" spans="1:37" hidden="1" x14ac:dyDescent="0.2">
      <c r="A570" s="143">
        <v>87</v>
      </c>
      <c r="B570" s="143"/>
      <c r="C570" s="143"/>
      <c r="D570" s="144">
        <v>44940</v>
      </c>
      <c r="E570" s="145" t="s">
        <v>1415</v>
      </c>
      <c r="F570" s="143" t="s">
        <v>103</v>
      </c>
      <c r="G570" s="25" t="s">
        <v>4964</v>
      </c>
      <c r="H570" s="143" t="s">
        <v>307</v>
      </c>
      <c r="I570" s="143">
        <v>1</v>
      </c>
      <c r="J570" s="143">
        <v>1</v>
      </c>
      <c r="K570" s="148" t="s">
        <v>558</v>
      </c>
      <c r="L570" s="146">
        <v>2345</v>
      </c>
      <c r="M570" s="92" t="s">
        <v>4974</v>
      </c>
      <c r="O570" s="25">
        <v>6</v>
      </c>
      <c r="P570" s="25">
        <v>2</v>
      </c>
      <c r="Q570" s="25">
        <v>7</v>
      </c>
      <c r="R570" s="25">
        <v>5</v>
      </c>
      <c r="S570" s="25">
        <v>5</v>
      </c>
      <c r="T570" s="25">
        <v>6</v>
      </c>
      <c r="U570" s="25">
        <v>7</v>
      </c>
      <c r="V570" s="25">
        <v>9</v>
      </c>
      <c r="W570" s="25" t="s">
        <v>4972</v>
      </c>
      <c r="X570" s="83">
        <v>1</v>
      </c>
      <c r="Y570" s="83">
        <v>1</v>
      </c>
      <c r="Z570" s="5">
        <v>0</v>
      </c>
      <c r="AA570" s="5">
        <v>0</v>
      </c>
      <c r="AB570" s="83" t="s">
        <v>4866</v>
      </c>
      <c r="AF570" s="20">
        <v>233</v>
      </c>
      <c r="AG570" s="107">
        <f t="shared" si="50"/>
        <v>0.90063965884861408</v>
      </c>
      <c r="AH570" s="107">
        <f t="shared" si="51"/>
        <v>9.9360341151385922E-2</v>
      </c>
      <c r="AK570" s="5">
        <f t="shared" si="40"/>
        <v>54</v>
      </c>
    </row>
    <row r="571" spans="1:37" hidden="1" x14ac:dyDescent="0.2">
      <c r="A571" s="143">
        <v>87</v>
      </c>
      <c r="B571" s="143"/>
      <c r="C571" s="143"/>
      <c r="D571" s="144">
        <v>44968</v>
      </c>
      <c r="E571" s="145" t="s">
        <v>4833</v>
      </c>
      <c r="F571" s="143" t="s">
        <v>310</v>
      </c>
      <c r="G571" s="25" t="s">
        <v>537</v>
      </c>
      <c r="H571" s="143" t="s">
        <v>306</v>
      </c>
      <c r="I571" s="143">
        <v>2</v>
      </c>
      <c r="J571" s="143">
        <v>0</v>
      </c>
      <c r="K571" s="143" t="s">
        <v>36</v>
      </c>
      <c r="L571" s="146">
        <v>2780</v>
      </c>
      <c r="M571" s="145" t="s">
        <v>4980</v>
      </c>
      <c r="O571" s="25">
        <v>2</v>
      </c>
      <c r="P571" s="25">
        <v>4</v>
      </c>
      <c r="Q571" s="25">
        <v>1</v>
      </c>
      <c r="R571" s="25">
        <v>2</v>
      </c>
      <c r="S571" s="25">
        <v>2</v>
      </c>
      <c r="T571" s="25">
        <v>4</v>
      </c>
      <c r="U571" s="25">
        <v>8</v>
      </c>
      <c r="V571" s="25">
        <v>6</v>
      </c>
      <c r="W571" s="25" t="s">
        <v>4981</v>
      </c>
      <c r="X571" s="83">
        <v>2</v>
      </c>
      <c r="Y571" s="83">
        <v>0</v>
      </c>
      <c r="Z571" s="5">
        <v>0</v>
      </c>
      <c r="AA571" s="5">
        <v>0</v>
      </c>
      <c r="AB571" s="83" t="s">
        <v>4982</v>
      </c>
      <c r="AF571" s="20">
        <v>103</v>
      </c>
      <c r="AG571" s="107">
        <f t="shared" si="50"/>
        <v>3.7050359712230217E-2</v>
      </c>
      <c r="AH571" s="107">
        <f t="shared" si="51"/>
        <v>0.96294964028776975</v>
      </c>
      <c r="AK571" s="5">
        <v>55</v>
      </c>
    </row>
    <row r="572" spans="1:37" hidden="1" x14ac:dyDescent="0.2">
      <c r="A572" s="143">
        <v>87</v>
      </c>
      <c r="B572" s="143"/>
      <c r="C572" s="143"/>
      <c r="D572" s="144">
        <v>44996</v>
      </c>
      <c r="E572" s="145" t="s">
        <v>4844</v>
      </c>
      <c r="F572" s="143" t="s">
        <v>103</v>
      </c>
      <c r="G572" s="25" t="s">
        <v>3449</v>
      </c>
      <c r="H572" s="143" t="s">
        <v>308</v>
      </c>
      <c r="I572" s="143">
        <v>1</v>
      </c>
      <c r="J572" s="143">
        <v>2</v>
      </c>
      <c r="K572" s="143" t="s">
        <v>3298</v>
      </c>
      <c r="L572" s="146">
        <v>3867</v>
      </c>
      <c r="M572" s="4" t="s">
        <v>4998</v>
      </c>
      <c r="O572" s="25">
        <v>7</v>
      </c>
      <c r="P572" s="25">
        <v>3</v>
      </c>
      <c r="Q572" s="25">
        <v>2</v>
      </c>
      <c r="R572" s="25">
        <v>4</v>
      </c>
      <c r="S572" s="25">
        <v>4</v>
      </c>
      <c r="T572" s="25">
        <v>3</v>
      </c>
      <c r="U572" s="25">
        <v>11</v>
      </c>
      <c r="V572" s="25">
        <v>12</v>
      </c>
      <c r="W572" s="25"/>
      <c r="X572" s="83">
        <v>1</v>
      </c>
      <c r="Y572" s="83">
        <v>0</v>
      </c>
      <c r="Z572" s="5">
        <v>0</v>
      </c>
      <c r="AA572" s="5">
        <v>0</v>
      </c>
      <c r="AB572" s="83" t="s">
        <v>4829</v>
      </c>
      <c r="AF572" s="20">
        <v>663</v>
      </c>
      <c r="AG572" s="107">
        <f t="shared" si="50"/>
        <v>0.82854926299456944</v>
      </c>
      <c r="AH572" s="107">
        <f t="shared" si="51"/>
        <v>0.17145073700543056</v>
      </c>
      <c r="AK572" s="5">
        <v>56</v>
      </c>
    </row>
    <row r="573" spans="1:37" hidden="1" x14ac:dyDescent="0.2">
      <c r="A573" s="143">
        <v>88</v>
      </c>
      <c r="B573" s="143"/>
      <c r="C573" s="143"/>
      <c r="D573" s="144">
        <v>45269</v>
      </c>
      <c r="E573" s="145" t="s">
        <v>1894</v>
      </c>
      <c r="F573" s="143" t="s">
        <v>310</v>
      </c>
      <c r="G573" s="25" t="s">
        <v>5079</v>
      </c>
      <c r="H573" s="143" t="s">
        <v>308</v>
      </c>
      <c r="I573" s="143">
        <v>2</v>
      </c>
      <c r="J573" s="143">
        <v>3</v>
      </c>
      <c r="K573" s="143" t="s">
        <v>2995</v>
      </c>
      <c r="L573" s="146">
        <v>905</v>
      </c>
      <c r="M573" s="4" t="s">
        <v>5082</v>
      </c>
      <c r="O573" s="25">
        <v>4</v>
      </c>
      <c r="P573" s="25">
        <v>4</v>
      </c>
      <c r="Q573" s="25">
        <v>5</v>
      </c>
      <c r="R573" s="25">
        <v>3</v>
      </c>
      <c r="S573" s="25">
        <v>5</v>
      </c>
      <c r="T573" s="25">
        <v>5</v>
      </c>
      <c r="U573" s="25">
        <v>13</v>
      </c>
      <c r="V573" s="25">
        <v>11</v>
      </c>
      <c r="W573" s="25"/>
      <c r="X573" s="83">
        <v>2</v>
      </c>
      <c r="Y573" s="83">
        <v>1</v>
      </c>
      <c r="Z573" s="5">
        <v>0</v>
      </c>
      <c r="AA573" s="5">
        <v>1</v>
      </c>
      <c r="AB573" s="83" t="s">
        <v>5084</v>
      </c>
      <c r="AF573" s="149">
        <v>200</v>
      </c>
      <c r="AG573" s="107">
        <f t="shared" ref="AG573" si="52">IF(F573="H",(L573-AF573)/L573,AF573/L573)</f>
        <v>0.22099447513812154</v>
      </c>
      <c r="AH573" s="107">
        <f t="shared" ref="AH573" si="53">1-AG573</f>
        <v>0.77900552486187846</v>
      </c>
      <c r="AK573" s="5">
        <v>57</v>
      </c>
    </row>
    <row r="574" spans="1:37" hidden="1" x14ac:dyDescent="0.2">
      <c r="D574" s="85"/>
      <c r="E574" s="4"/>
      <c r="G574" s="94"/>
      <c r="K574" s="88"/>
      <c r="L574" s="10"/>
      <c r="M574" s="92"/>
      <c r="W574" s="25"/>
      <c r="AF574" s="17"/>
      <c r="AG574" s="107"/>
      <c r="AH574" s="107"/>
    </row>
    <row r="575" spans="1:37" hidden="1" x14ac:dyDescent="0.2">
      <c r="A575" s="136" t="s">
        <v>4093</v>
      </c>
      <c r="B575" s="136"/>
      <c r="C575" s="136"/>
      <c r="D575" s="136"/>
      <c r="E575" s="136"/>
      <c r="L575" s="10"/>
      <c r="M575" s="4"/>
      <c r="W575" s="25"/>
    </row>
    <row r="576" spans="1:37" hidden="1" x14ac:dyDescent="0.2">
      <c r="A576" s="143">
        <v>69</v>
      </c>
      <c r="B576" s="143"/>
      <c r="C576" s="143"/>
      <c r="D576" s="144">
        <v>38377</v>
      </c>
      <c r="E576" s="145" t="s">
        <v>322</v>
      </c>
      <c r="F576" s="143" t="s">
        <v>310</v>
      </c>
      <c r="G576" s="25" t="s">
        <v>257</v>
      </c>
      <c r="H576" s="143" t="s">
        <v>308</v>
      </c>
      <c r="I576" s="143">
        <v>1</v>
      </c>
      <c r="J576" s="143">
        <v>2</v>
      </c>
      <c r="K576" s="143" t="s">
        <v>2993</v>
      </c>
      <c r="L576" s="146">
        <v>392</v>
      </c>
      <c r="M576" s="92" t="s">
        <v>4789</v>
      </c>
      <c r="O576" s="25"/>
      <c r="P576" s="25"/>
      <c r="Q576" s="25"/>
      <c r="R576" s="25"/>
      <c r="S576" s="25"/>
      <c r="T576" s="25"/>
      <c r="U576" s="25"/>
      <c r="V576" s="25"/>
      <c r="W576" s="25" t="s">
        <v>1046</v>
      </c>
      <c r="Z576" s="5">
        <v>0</v>
      </c>
      <c r="AA576" s="5">
        <v>0</v>
      </c>
      <c r="AK576" s="5">
        <v>1</v>
      </c>
    </row>
    <row r="577" spans="1:37" hidden="1" x14ac:dyDescent="0.2">
      <c r="A577" s="143">
        <v>72</v>
      </c>
      <c r="B577" s="143"/>
      <c r="C577" s="143"/>
      <c r="D577" s="144">
        <v>39438</v>
      </c>
      <c r="E577" s="145" t="s">
        <v>1420</v>
      </c>
      <c r="F577" s="143" t="s">
        <v>310</v>
      </c>
      <c r="G577" s="25" t="s">
        <v>3447</v>
      </c>
      <c r="H577" s="143" t="s">
        <v>306</v>
      </c>
      <c r="I577" s="143">
        <v>2</v>
      </c>
      <c r="J577" s="143">
        <v>0</v>
      </c>
      <c r="K577" s="143" t="s">
        <v>36</v>
      </c>
      <c r="L577" s="146">
        <v>515</v>
      </c>
      <c r="M577" s="145" t="s">
        <v>3212</v>
      </c>
      <c r="O577" s="25">
        <v>12</v>
      </c>
      <c r="P577" s="25">
        <v>5</v>
      </c>
      <c r="Q577" s="25">
        <v>13</v>
      </c>
      <c r="R577" s="25">
        <v>12</v>
      </c>
      <c r="S577" s="25">
        <v>9</v>
      </c>
      <c r="T577" s="25">
        <v>6</v>
      </c>
      <c r="U577" s="25">
        <v>12</v>
      </c>
      <c r="V577" s="25">
        <v>13</v>
      </c>
      <c r="W577" s="25" t="s">
        <v>1046</v>
      </c>
      <c r="X577" s="83">
        <v>0</v>
      </c>
      <c r="Y577" s="83">
        <v>1</v>
      </c>
      <c r="Z577" s="5">
        <v>0</v>
      </c>
      <c r="AA577" s="5">
        <v>0</v>
      </c>
      <c r="AF577" s="18">
        <v>82</v>
      </c>
      <c r="AG577" s="107">
        <f>IF(F577="H",(L577-AF577)/L577,AF577/L577)</f>
        <v>0.15922330097087378</v>
      </c>
      <c r="AH577" s="107">
        <f>1-AG577</f>
        <v>0.84077669902912622</v>
      </c>
      <c r="AK577" s="5">
        <f>AK576+1</f>
        <v>2</v>
      </c>
    </row>
    <row r="578" spans="1:37" hidden="1" x14ac:dyDescent="0.2">
      <c r="A578" s="143">
        <v>72</v>
      </c>
      <c r="B578" s="143"/>
      <c r="C578" s="143"/>
      <c r="D578" s="144">
        <v>39484</v>
      </c>
      <c r="E578" s="145" t="s">
        <v>3213</v>
      </c>
      <c r="F578" s="143" t="s">
        <v>103</v>
      </c>
      <c r="G578" s="25" t="s">
        <v>43</v>
      </c>
      <c r="H578" s="143" t="s">
        <v>307</v>
      </c>
      <c r="I578" s="143">
        <v>3</v>
      </c>
      <c r="J578" s="143">
        <v>3</v>
      </c>
      <c r="K578" s="143" t="s">
        <v>36</v>
      </c>
      <c r="L578" s="146">
        <v>763</v>
      </c>
      <c r="M578" s="4" t="s">
        <v>4790</v>
      </c>
      <c r="O578" s="25">
        <v>12</v>
      </c>
      <c r="P578" s="25">
        <v>8</v>
      </c>
      <c r="Q578" s="25">
        <v>9</v>
      </c>
      <c r="R578" s="25">
        <v>4</v>
      </c>
      <c r="S578" s="25">
        <v>11</v>
      </c>
      <c r="T578" s="25">
        <v>4</v>
      </c>
      <c r="U578" s="25">
        <v>18</v>
      </c>
      <c r="V578" s="25">
        <v>10</v>
      </c>
      <c r="W578" s="25" t="s">
        <v>502</v>
      </c>
      <c r="X578" s="83">
        <v>0</v>
      </c>
      <c r="Y578" s="83">
        <v>3</v>
      </c>
      <c r="Z578" s="5">
        <v>0</v>
      </c>
      <c r="AA578" s="5">
        <v>0</v>
      </c>
      <c r="AF578" s="18">
        <v>23</v>
      </c>
      <c r="AG578" s="107">
        <f>IF(F578="H",(L578-AF578)/L578,AF578/L578)</f>
        <v>0.96985583224115335</v>
      </c>
      <c r="AH578" s="107">
        <f>1-AG578</f>
        <v>3.0144167758846652E-2</v>
      </c>
      <c r="AK578" s="5">
        <f>AK577+1</f>
        <v>3</v>
      </c>
    </row>
    <row r="579" spans="1:37" hidden="1" x14ac:dyDescent="0.2">
      <c r="A579" s="143">
        <v>73</v>
      </c>
      <c r="B579" s="143"/>
      <c r="C579" s="143"/>
      <c r="D579" s="144">
        <v>39756</v>
      </c>
      <c r="E579" s="145" t="s">
        <v>3427</v>
      </c>
      <c r="F579" s="143" t="s">
        <v>103</v>
      </c>
      <c r="G579" s="25" t="s">
        <v>3</v>
      </c>
      <c r="H579" s="143" t="s">
        <v>307</v>
      </c>
      <c r="I579" s="143">
        <v>1</v>
      </c>
      <c r="J579" s="143">
        <v>1</v>
      </c>
      <c r="K579" s="143" t="s">
        <v>36</v>
      </c>
      <c r="L579" s="146">
        <v>608</v>
      </c>
      <c r="M579" s="145" t="s">
        <v>4030</v>
      </c>
      <c r="O579" s="25"/>
      <c r="P579" s="25"/>
      <c r="Q579" s="25"/>
      <c r="R579" s="25"/>
      <c r="S579" s="25"/>
      <c r="T579" s="25"/>
      <c r="U579" s="25"/>
      <c r="V579" s="25"/>
      <c r="W579" s="25" t="s">
        <v>3428</v>
      </c>
      <c r="AF579" s="18">
        <v>44</v>
      </c>
      <c r="AG579" s="107">
        <f>IF(F579="H",(L579-AF579)/L579,AF579/L579)</f>
        <v>0.92763157894736847</v>
      </c>
      <c r="AH579" s="107">
        <f>1-AG579</f>
        <v>7.2368421052631526E-2</v>
      </c>
      <c r="AK579" s="5">
        <f>AK578+1</f>
        <v>4</v>
      </c>
    </row>
    <row r="580" spans="1:37" hidden="1" x14ac:dyDescent="0.2">
      <c r="A580" s="143">
        <v>73</v>
      </c>
      <c r="B580" s="143"/>
      <c r="C580" s="143"/>
      <c r="D580" s="144">
        <v>39833</v>
      </c>
      <c r="E580" s="145" t="s">
        <v>1420</v>
      </c>
      <c r="F580" s="143" t="s">
        <v>310</v>
      </c>
      <c r="G580" s="25" t="s">
        <v>593</v>
      </c>
      <c r="H580" s="143" t="s">
        <v>308</v>
      </c>
      <c r="I580" s="143">
        <v>1</v>
      </c>
      <c r="J580" s="143">
        <v>3</v>
      </c>
      <c r="K580" s="143" t="s">
        <v>3410</v>
      </c>
      <c r="L580" s="146">
        <v>596</v>
      </c>
      <c r="M580" s="4" t="s">
        <v>4791</v>
      </c>
      <c r="O580" s="25"/>
      <c r="P580" s="25"/>
      <c r="Q580" s="25"/>
      <c r="R580" s="25"/>
      <c r="S580" s="25"/>
      <c r="T580" s="25"/>
      <c r="U580" s="25"/>
      <c r="V580" s="25"/>
      <c r="W580" s="25"/>
      <c r="X580" s="83">
        <v>1</v>
      </c>
      <c r="Y580" s="83">
        <v>1</v>
      </c>
      <c r="Z580" s="5">
        <v>0</v>
      </c>
      <c r="AA580" s="5">
        <v>0</v>
      </c>
      <c r="AB580" s="83" t="s">
        <v>3140</v>
      </c>
      <c r="AF580" s="18">
        <v>40</v>
      </c>
      <c r="AG580" s="107">
        <f>IF(F580="H",(L580-AF580)/L580,AF580/L580)</f>
        <v>6.7114093959731544E-2</v>
      </c>
      <c r="AH580" s="107">
        <f>1-AG580</f>
        <v>0.93288590604026844</v>
      </c>
      <c r="AK580" s="5">
        <f>AK579+1</f>
        <v>5</v>
      </c>
    </row>
    <row r="581" spans="1:37" hidden="1" x14ac:dyDescent="0.2">
      <c r="W581" s="25"/>
    </row>
    <row r="582" spans="1:37" hidden="1" x14ac:dyDescent="0.2">
      <c r="A582" s="136" t="s">
        <v>4973</v>
      </c>
      <c r="B582" s="136"/>
      <c r="C582" s="136"/>
      <c r="D582" s="136"/>
      <c r="E582" s="136"/>
      <c r="W582" s="25"/>
    </row>
    <row r="583" spans="1:37" hidden="1" x14ac:dyDescent="0.2">
      <c r="A583" s="46">
        <v>42</v>
      </c>
      <c r="D583" s="85">
        <v>28360</v>
      </c>
      <c r="E583" s="4" t="s">
        <v>256</v>
      </c>
      <c r="F583" s="50" t="s">
        <v>103</v>
      </c>
      <c r="G583" s="7" t="s">
        <v>663</v>
      </c>
      <c r="H583" s="50" t="s">
        <v>4123</v>
      </c>
      <c r="I583" s="50">
        <v>1</v>
      </c>
      <c r="J583" s="50">
        <v>1</v>
      </c>
      <c r="L583" s="10">
        <v>2518</v>
      </c>
      <c r="M583" s="7" t="s">
        <v>1523</v>
      </c>
      <c r="W583" s="25" t="s">
        <v>470</v>
      </c>
      <c r="AK583" s="5">
        <v>1</v>
      </c>
    </row>
    <row r="584" spans="1:37" hidden="1" x14ac:dyDescent="0.2">
      <c r="A584" s="46">
        <v>54</v>
      </c>
      <c r="D584" s="85">
        <v>32882</v>
      </c>
      <c r="E584" s="4" t="s">
        <v>3406</v>
      </c>
      <c r="F584" s="50" t="s">
        <v>310</v>
      </c>
      <c r="G584" s="7" t="s">
        <v>583</v>
      </c>
      <c r="H584" s="50" t="s">
        <v>4123</v>
      </c>
      <c r="I584" s="50">
        <v>1</v>
      </c>
      <c r="J584" s="50">
        <v>1</v>
      </c>
      <c r="L584" s="10">
        <v>1063</v>
      </c>
      <c r="M584" s="7" t="s">
        <v>3407</v>
      </c>
      <c r="W584" s="25" t="s">
        <v>3408</v>
      </c>
      <c r="AK584" s="5">
        <f t="shared" ref="AK584:AK595" si="54">AK583+1</f>
        <v>2</v>
      </c>
    </row>
    <row r="585" spans="1:37" hidden="1" x14ac:dyDescent="0.2">
      <c r="A585" s="46">
        <v>57</v>
      </c>
      <c r="D585" s="85">
        <v>34118</v>
      </c>
      <c r="E585" s="4" t="s">
        <v>955</v>
      </c>
      <c r="F585" s="50" t="s">
        <v>956</v>
      </c>
      <c r="G585" s="7" t="s">
        <v>109</v>
      </c>
      <c r="H585" s="50" t="s">
        <v>4124</v>
      </c>
      <c r="I585" s="50">
        <v>1</v>
      </c>
      <c r="J585" s="50">
        <v>1</v>
      </c>
      <c r="K585" s="50" t="s">
        <v>36</v>
      </c>
      <c r="L585" s="10">
        <v>22416</v>
      </c>
      <c r="M585" s="7" t="s">
        <v>954</v>
      </c>
      <c r="W585" s="25" t="s">
        <v>2997</v>
      </c>
      <c r="AK585" s="5">
        <f t="shared" si="54"/>
        <v>3</v>
      </c>
    </row>
    <row r="586" spans="1:37" hidden="1" x14ac:dyDescent="0.2">
      <c r="A586" s="46">
        <v>58</v>
      </c>
      <c r="D586" s="85">
        <v>34307</v>
      </c>
      <c r="E586" s="4" t="s">
        <v>3414</v>
      </c>
      <c r="F586" s="50" t="s">
        <v>103</v>
      </c>
      <c r="G586" s="7" t="s">
        <v>3</v>
      </c>
      <c r="H586" s="50" t="s">
        <v>4123</v>
      </c>
      <c r="I586" s="50">
        <v>1</v>
      </c>
      <c r="J586" s="50">
        <v>1</v>
      </c>
      <c r="K586" s="50" t="s">
        <v>36</v>
      </c>
      <c r="L586" s="10">
        <v>1760</v>
      </c>
      <c r="M586" s="7" t="s">
        <v>2990</v>
      </c>
      <c r="W586" s="25" t="s">
        <v>3429</v>
      </c>
      <c r="AK586" s="5">
        <f t="shared" si="54"/>
        <v>4</v>
      </c>
    </row>
    <row r="587" spans="1:37" hidden="1" x14ac:dyDescent="0.2">
      <c r="A587" s="46">
        <v>62</v>
      </c>
      <c r="D587" s="85">
        <v>35801</v>
      </c>
      <c r="E587" s="4" t="s">
        <v>2123</v>
      </c>
      <c r="F587" s="50" t="s">
        <v>310</v>
      </c>
      <c r="G587" s="7" t="s">
        <v>2118</v>
      </c>
      <c r="H587" s="50" t="s">
        <v>4123</v>
      </c>
      <c r="I587" s="50">
        <v>1</v>
      </c>
      <c r="J587" s="50">
        <v>1</v>
      </c>
      <c r="K587" s="50" t="s">
        <v>1296</v>
      </c>
      <c r="L587" s="10">
        <v>1105</v>
      </c>
      <c r="M587" s="7" t="s">
        <v>323</v>
      </c>
      <c r="W587" s="25" t="s">
        <v>324</v>
      </c>
      <c r="AK587" s="5">
        <f t="shared" si="54"/>
        <v>5</v>
      </c>
    </row>
    <row r="588" spans="1:37" hidden="1" x14ac:dyDescent="0.2">
      <c r="A588" s="46">
        <v>66</v>
      </c>
      <c r="D588" s="85">
        <v>37124</v>
      </c>
      <c r="E588" s="4" t="s">
        <v>1929</v>
      </c>
      <c r="F588" s="50" t="s">
        <v>103</v>
      </c>
      <c r="G588" s="7" t="s">
        <v>2073</v>
      </c>
      <c r="H588" s="50" t="s">
        <v>4123</v>
      </c>
      <c r="I588" s="50">
        <v>2</v>
      </c>
      <c r="J588" s="50">
        <v>2</v>
      </c>
      <c r="K588" s="50" t="s">
        <v>2993</v>
      </c>
      <c r="L588" s="10">
        <v>1663</v>
      </c>
      <c r="M588" s="4" t="s">
        <v>4753</v>
      </c>
      <c r="O588" s="7">
        <v>11</v>
      </c>
      <c r="P588" s="7">
        <v>13</v>
      </c>
      <c r="Q588" s="7">
        <v>8</v>
      </c>
      <c r="R588" s="7">
        <v>11</v>
      </c>
      <c r="S588" s="7">
        <v>3</v>
      </c>
      <c r="T588" s="7">
        <v>5</v>
      </c>
      <c r="U588" s="7">
        <v>20</v>
      </c>
      <c r="V588" s="7">
        <v>18</v>
      </c>
      <c r="W588" s="25" t="s">
        <v>817</v>
      </c>
      <c r="X588" s="83">
        <v>2</v>
      </c>
      <c r="Y588" s="83">
        <v>1</v>
      </c>
      <c r="Z588" s="5">
        <v>0</v>
      </c>
      <c r="AA588" s="5">
        <v>0</v>
      </c>
      <c r="AB588" s="83" t="s">
        <v>1167</v>
      </c>
      <c r="AK588" s="5">
        <f t="shared" si="54"/>
        <v>6</v>
      </c>
    </row>
    <row r="589" spans="1:37" hidden="1" x14ac:dyDescent="0.2">
      <c r="A589" s="46">
        <v>66</v>
      </c>
      <c r="D589" s="85">
        <v>37222</v>
      </c>
      <c r="E589" s="4" t="s">
        <v>1190</v>
      </c>
      <c r="F589" s="93" t="s">
        <v>103</v>
      </c>
      <c r="G589" s="94" t="s">
        <v>176</v>
      </c>
      <c r="H589" s="50" t="s">
        <v>4124</v>
      </c>
      <c r="I589" s="93">
        <v>2</v>
      </c>
      <c r="J589" s="93">
        <v>2</v>
      </c>
      <c r="K589" s="93" t="s">
        <v>1296</v>
      </c>
      <c r="L589" s="97">
        <v>2014</v>
      </c>
      <c r="M589" s="92" t="s">
        <v>4728</v>
      </c>
      <c r="W589" s="25" t="s">
        <v>3431</v>
      </c>
      <c r="AK589" s="5">
        <f t="shared" si="54"/>
        <v>7</v>
      </c>
    </row>
    <row r="590" spans="1:37" hidden="1" x14ac:dyDescent="0.2">
      <c r="A590" s="143">
        <v>72</v>
      </c>
      <c r="B590" s="143"/>
      <c r="C590" s="143"/>
      <c r="D590" s="144">
        <v>39484</v>
      </c>
      <c r="E590" s="145" t="s">
        <v>3213</v>
      </c>
      <c r="F590" s="143" t="s">
        <v>103</v>
      </c>
      <c r="G590" s="25" t="s">
        <v>43</v>
      </c>
      <c r="H590" s="143" t="s">
        <v>4123</v>
      </c>
      <c r="I590" s="143">
        <v>3</v>
      </c>
      <c r="J590" s="143">
        <v>3</v>
      </c>
      <c r="K590" s="143" t="s">
        <v>36</v>
      </c>
      <c r="L590" s="146">
        <v>763</v>
      </c>
      <c r="M590" s="4" t="s">
        <v>4790</v>
      </c>
      <c r="O590" s="7">
        <v>12</v>
      </c>
      <c r="P590" s="25">
        <v>8</v>
      </c>
      <c r="Q590" s="25">
        <v>9</v>
      </c>
      <c r="R590" s="25">
        <v>4</v>
      </c>
      <c r="S590" s="25">
        <v>11</v>
      </c>
      <c r="T590" s="25">
        <v>4</v>
      </c>
      <c r="U590" s="25">
        <v>18</v>
      </c>
      <c r="V590" s="25">
        <v>10</v>
      </c>
      <c r="W590" s="25" t="s">
        <v>502</v>
      </c>
      <c r="X590" s="83">
        <v>0</v>
      </c>
      <c r="Y590" s="83">
        <v>3</v>
      </c>
      <c r="Z590" s="5">
        <v>0</v>
      </c>
      <c r="AA590" s="5">
        <v>0</v>
      </c>
      <c r="AF590" s="18">
        <v>23</v>
      </c>
      <c r="AG590" s="107">
        <f>IF(F590="H",(L590-AF590)/L590,AF590/L590)</f>
        <v>0.96985583224115335</v>
      </c>
      <c r="AH590" s="107">
        <f>1-AG590</f>
        <v>3.0144167758846652E-2</v>
      </c>
      <c r="AK590" s="5">
        <f t="shared" si="54"/>
        <v>8</v>
      </c>
    </row>
    <row r="591" spans="1:37" hidden="1" x14ac:dyDescent="0.2">
      <c r="A591" s="143">
        <v>73</v>
      </c>
      <c r="B591" s="143"/>
      <c r="C591" s="143"/>
      <c r="D591" s="144">
        <v>39756</v>
      </c>
      <c r="E591" s="145" t="s">
        <v>3427</v>
      </c>
      <c r="F591" s="143" t="s">
        <v>103</v>
      </c>
      <c r="G591" s="25" t="s">
        <v>3</v>
      </c>
      <c r="H591" s="143" t="s">
        <v>4124</v>
      </c>
      <c r="I591" s="143">
        <v>1</v>
      </c>
      <c r="J591" s="143">
        <v>1</v>
      </c>
      <c r="K591" s="143" t="s">
        <v>36</v>
      </c>
      <c r="L591" s="146">
        <v>608</v>
      </c>
      <c r="M591" s="145" t="s">
        <v>4030</v>
      </c>
      <c r="P591" s="25"/>
      <c r="Q591" s="25"/>
      <c r="R591" s="25"/>
      <c r="S591" s="25"/>
      <c r="T591" s="25"/>
      <c r="U591" s="25"/>
      <c r="V591" s="25"/>
      <c r="W591" s="25" t="s">
        <v>3428</v>
      </c>
      <c r="AF591" s="18">
        <v>44</v>
      </c>
      <c r="AG591" s="107">
        <f>IF(F591="H",(L591-AF591)/L591,AF591/L591)</f>
        <v>0.92763157894736847</v>
      </c>
      <c r="AH591" s="107">
        <f>1-AG591</f>
        <v>7.2368421052631526E-2</v>
      </c>
      <c r="AK591" s="5">
        <f t="shared" si="54"/>
        <v>9</v>
      </c>
    </row>
    <row r="592" spans="1:37" hidden="1" x14ac:dyDescent="0.2">
      <c r="A592" s="143">
        <v>73</v>
      </c>
      <c r="B592" s="143"/>
      <c r="C592" s="143"/>
      <c r="D592" s="144">
        <v>39855</v>
      </c>
      <c r="E592" s="145" t="s">
        <v>3457</v>
      </c>
      <c r="F592" s="143" t="s">
        <v>103</v>
      </c>
      <c r="G592" s="25" t="s">
        <v>3515</v>
      </c>
      <c r="H592" s="143" t="s">
        <v>4124</v>
      </c>
      <c r="I592" s="143">
        <v>1</v>
      </c>
      <c r="J592" s="143">
        <v>1</v>
      </c>
      <c r="K592" s="143" t="s">
        <v>36</v>
      </c>
      <c r="L592" s="146">
        <v>683</v>
      </c>
      <c r="M592" s="92" t="s">
        <v>4771</v>
      </c>
      <c r="P592" s="25"/>
      <c r="Q592" s="25"/>
      <c r="R592" s="25"/>
      <c r="S592" s="25"/>
      <c r="T592" s="25"/>
      <c r="U592" s="25"/>
      <c r="V592" s="25"/>
      <c r="W592" s="25" t="s">
        <v>2613</v>
      </c>
      <c r="Z592" s="5">
        <v>0</v>
      </c>
      <c r="AA592" s="5">
        <v>0</v>
      </c>
      <c r="AF592" s="17">
        <v>34</v>
      </c>
      <c r="AG592" s="107">
        <f>IF(F592="H",(L592-AF592)/L592,AF592/L592)</f>
        <v>0.95021961932650079</v>
      </c>
      <c r="AH592" s="107">
        <f>1-AG592</f>
        <v>4.9780380673499214E-2</v>
      </c>
      <c r="AK592" s="5">
        <f t="shared" si="54"/>
        <v>10</v>
      </c>
    </row>
    <row r="593" spans="1:108" hidden="1" x14ac:dyDescent="0.2">
      <c r="A593" s="46">
        <v>77</v>
      </c>
      <c r="D593" s="85">
        <v>41132</v>
      </c>
      <c r="E593" s="4" t="s">
        <v>1929</v>
      </c>
      <c r="F593" s="93" t="s">
        <v>310</v>
      </c>
      <c r="G593" s="94" t="s">
        <v>1632</v>
      </c>
      <c r="H593" s="50" t="s">
        <v>4123</v>
      </c>
      <c r="I593" s="93">
        <v>1</v>
      </c>
      <c r="J593" s="93">
        <v>1</v>
      </c>
      <c r="K593" s="93" t="s">
        <v>36</v>
      </c>
      <c r="L593" s="97">
        <v>5243</v>
      </c>
      <c r="M593" s="92" t="s">
        <v>4755</v>
      </c>
      <c r="O593" s="7">
        <v>4</v>
      </c>
      <c r="P593" s="7">
        <v>2</v>
      </c>
      <c r="Q593" s="7">
        <v>4</v>
      </c>
      <c r="R593" s="7">
        <v>9</v>
      </c>
      <c r="S593" s="7">
        <v>6</v>
      </c>
      <c r="T593" s="7">
        <v>9</v>
      </c>
      <c r="U593" s="7">
        <v>13</v>
      </c>
      <c r="V593" s="7">
        <v>16</v>
      </c>
      <c r="W593" s="25" t="s">
        <v>1425</v>
      </c>
      <c r="X593" s="83">
        <v>0</v>
      </c>
      <c r="Y593" s="83">
        <v>1</v>
      </c>
      <c r="Z593" s="5">
        <v>0</v>
      </c>
      <c r="AA593" s="5">
        <v>0</v>
      </c>
      <c r="AF593" s="97">
        <v>1250</v>
      </c>
      <c r="AG593" s="107">
        <f>IF(F593="H",(L593-AF593)/L593,AF593/L593)</f>
        <v>0.23841312225824909</v>
      </c>
      <c r="AH593" s="107">
        <f>1-AG593</f>
        <v>0.76158687774175093</v>
      </c>
      <c r="AK593" s="5">
        <f t="shared" si="54"/>
        <v>11</v>
      </c>
    </row>
    <row r="594" spans="1:108" hidden="1" x14ac:dyDescent="0.2">
      <c r="A594" s="143">
        <v>85</v>
      </c>
      <c r="B594" s="143"/>
      <c r="C594" s="143"/>
      <c r="D594" s="144">
        <v>44180</v>
      </c>
      <c r="E594" s="145" t="s">
        <v>2333</v>
      </c>
      <c r="F594" s="143" t="s">
        <v>310</v>
      </c>
      <c r="G594" s="25" t="s">
        <v>3929</v>
      </c>
      <c r="H594" s="143" t="s">
        <v>4123</v>
      </c>
      <c r="I594" s="143">
        <v>3</v>
      </c>
      <c r="J594" s="143">
        <v>3</v>
      </c>
      <c r="K594" s="148" t="s">
        <v>3303</v>
      </c>
      <c r="L594" s="146"/>
      <c r="M594" s="92" t="s">
        <v>4788</v>
      </c>
      <c r="P594" s="25"/>
      <c r="Q594" s="25"/>
      <c r="R594" s="25"/>
      <c r="S594" s="25"/>
      <c r="T594" s="25"/>
      <c r="U594" s="25"/>
      <c r="V594" s="25"/>
      <c r="W594" s="25" t="s">
        <v>4898</v>
      </c>
      <c r="X594" s="83">
        <v>1</v>
      </c>
      <c r="Y594" s="83">
        <v>0</v>
      </c>
      <c r="Z594" s="5">
        <v>0</v>
      </c>
      <c r="AA594" s="5">
        <v>0</v>
      </c>
      <c r="AB594" s="83" t="s">
        <v>987</v>
      </c>
      <c r="AF594" s="97"/>
      <c r="AG594" s="107"/>
      <c r="AH594" s="107"/>
      <c r="AK594" s="5">
        <f t="shared" si="54"/>
        <v>12</v>
      </c>
    </row>
    <row r="595" spans="1:108" hidden="1" x14ac:dyDescent="0.2">
      <c r="A595" s="143">
        <v>86</v>
      </c>
      <c r="B595" s="143"/>
      <c r="C595" s="143"/>
      <c r="D595" s="144">
        <v>44632</v>
      </c>
      <c r="E595" s="145" t="s">
        <v>4844</v>
      </c>
      <c r="F595" s="143" t="s">
        <v>310</v>
      </c>
      <c r="G595" s="25" t="s">
        <v>49</v>
      </c>
      <c r="H595" s="143" t="s">
        <v>4124</v>
      </c>
      <c r="I595" s="143">
        <v>1</v>
      </c>
      <c r="J595" s="143">
        <v>1</v>
      </c>
      <c r="K595" s="143" t="s">
        <v>3298</v>
      </c>
      <c r="L595" s="146">
        <v>2417</v>
      </c>
      <c r="M595" s="4" t="s">
        <v>4864</v>
      </c>
      <c r="O595" s="25">
        <v>3</v>
      </c>
      <c r="P595" s="25">
        <v>2</v>
      </c>
      <c r="Q595" s="25">
        <v>3</v>
      </c>
      <c r="R595" s="25">
        <v>4</v>
      </c>
      <c r="S595" s="25">
        <v>4</v>
      </c>
      <c r="T595" s="25">
        <v>8</v>
      </c>
      <c r="U595" s="25">
        <v>10</v>
      </c>
      <c r="V595" s="25">
        <v>8</v>
      </c>
      <c r="W595" s="25" t="s">
        <v>4865</v>
      </c>
      <c r="X595" s="83">
        <v>1</v>
      </c>
      <c r="Y595" s="83">
        <v>1</v>
      </c>
      <c r="Z595" s="5">
        <v>0</v>
      </c>
      <c r="AA595" s="5">
        <v>0</v>
      </c>
      <c r="AB595" s="83" t="s">
        <v>4829</v>
      </c>
      <c r="AF595" s="20">
        <v>848</v>
      </c>
      <c r="AG595" s="107">
        <f>IF(F595="H",(L595-AF595)/L595,AF595/L595)</f>
        <v>0.35084815887463799</v>
      </c>
      <c r="AH595" s="107">
        <f>1-AG595</f>
        <v>0.64915184112536206</v>
      </c>
      <c r="AK595" s="5">
        <f t="shared" si="54"/>
        <v>13</v>
      </c>
    </row>
    <row r="596" spans="1:108" hidden="1" x14ac:dyDescent="0.2">
      <c r="A596" s="143">
        <v>87</v>
      </c>
      <c r="B596" s="143"/>
      <c r="C596" s="143"/>
      <c r="D596" s="144">
        <v>44940</v>
      </c>
      <c r="E596" s="145" t="s">
        <v>1415</v>
      </c>
      <c r="F596" s="143" t="s">
        <v>103</v>
      </c>
      <c r="G596" s="25" t="s">
        <v>4964</v>
      </c>
      <c r="H596" s="143" t="s">
        <v>4124</v>
      </c>
      <c r="I596" s="143">
        <v>1</v>
      </c>
      <c r="J596" s="143">
        <v>1</v>
      </c>
      <c r="K596" s="148" t="s">
        <v>558</v>
      </c>
      <c r="L596" s="146">
        <v>2345</v>
      </c>
      <c r="M596" s="92" t="s">
        <v>4971</v>
      </c>
      <c r="O596" s="25"/>
      <c r="P596" s="25"/>
      <c r="Q596" s="25"/>
      <c r="R596" s="25"/>
      <c r="S596" s="25"/>
      <c r="T596" s="25"/>
      <c r="U596" s="25"/>
      <c r="V596" s="25"/>
      <c r="W596" s="25" t="s">
        <v>4972</v>
      </c>
      <c r="AF596" s="20"/>
      <c r="AG596" s="107"/>
      <c r="AH596" s="107"/>
      <c r="AK596" s="5"/>
    </row>
    <row r="597" spans="1:108" hidden="1" x14ac:dyDescent="0.2">
      <c r="W597" s="25"/>
    </row>
    <row r="598" spans="1:108" hidden="1" x14ac:dyDescent="0.2">
      <c r="A598" s="136" t="s">
        <v>4091</v>
      </c>
      <c r="B598" s="136"/>
      <c r="C598" s="136"/>
      <c r="D598" s="136"/>
      <c r="E598" s="136"/>
      <c r="W598" s="25"/>
    </row>
    <row r="599" spans="1:108" hidden="1" x14ac:dyDescent="0.2">
      <c r="A599" s="150" t="s">
        <v>4038</v>
      </c>
      <c r="B599" s="150"/>
      <c r="C599" s="150"/>
      <c r="D599" s="85">
        <v>14483</v>
      </c>
      <c r="E599" s="57" t="s">
        <v>4037</v>
      </c>
      <c r="F599" s="50" t="s">
        <v>103</v>
      </c>
      <c r="G599" s="57" t="s">
        <v>4031</v>
      </c>
      <c r="H599" s="50" t="s">
        <v>307</v>
      </c>
      <c r="I599" s="151">
        <v>2</v>
      </c>
      <c r="J599" s="50">
        <v>2</v>
      </c>
      <c r="L599" s="10">
        <v>6000</v>
      </c>
      <c r="M599" s="7" t="s">
        <v>2750</v>
      </c>
      <c r="U599" s="83"/>
      <c r="V599" s="83"/>
      <c r="W599" s="25" t="s">
        <v>4039</v>
      </c>
      <c r="X599" s="5"/>
      <c r="Z599" s="7"/>
      <c r="AA599" s="7"/>
      <c r="AB599" s="7"/>
      <c r="AK599" s="5">
        <v>1</v>
      </c>
    </row>
    <row r="600" spans="1:108" hidden="1" x14ac:dyDescent="0.2">
      <c r="A600" s="150" t="s">
        <v>4038</v>
      </c>
      <c r="B600" s="150"/>
      <c r="C600" s="150"/>
      <c r="D600" s="85">
        <v>14485</v>
      </c>
      <c r="E600" s="57" t="s">
        <v>4037</v>
      </c>
      <c r="F600" s="50" t="s">
        <v>310</v>
      </c>
      <c r="G600" s="57" t="s">
        <v>4032</v>
      </c>
      <c r="H600" s="50" t="s">
        <v>308</v>
      </c>
      <c r="I600" s="151">
        <v>1</v>
      </c>
      <c r="J600" s="50">
        <v>2</v>
      </c>
      <c r="L600" s="10">
        <v>6000</v>
      </c>
      <c r="M600" s="7" t="s">
        <v>4033</v>
      </c>
      <c r="U600" s="83"/>
      <c r="V600" s="83"/>
      <c r="W600" s="25" t="s">
        <v>4039</v>
      </c>
      <c r="X600" s="5"/>
      <c r="Z600" s="7"/>
      <c r="AA600" s="7"/>
      <c r="AB600" s="7"/>
      <c r="AK600" s="5">
        <f>AK599+1</f>
        <v>2</v>
      </c>
    </row>
    <row r="601" spans="1:108" hidden="1" x14ac:dyDescent="0.2">
      <c r="A601" s="150" t="s">
        <v>4038</v>
      </c>
      <c r="B601" s="150"/>
      <c r="C601" s="150"/>
      <c r="D601" s="85">
        <v>14490</v>
      </c>
      <c r="E601" s="57" t="s">
        <v>4037</v>
      </c>
      <c r="F601" s="50" t="s">
        <v>310</v>
      </c>
      <c r="G601" s="57" t="s">
        <v>4034</v>
      </c>
      <c r="H601" s="50" t="s">
        <v>308</v>
      </c>
      <c r="I601" s="151">
        <v>0</v>
      </c>
      <c r="J601" s="50">
        <v>1</v>
      </c>
      <c r="L601" s="10">
        <v>5500</v>
      </c>
      <c r="U601" s="83"/>
      <c r="V601" s="83"/>
      <c r="W601" s="25" t="s">
        <v>4039</v>
      </c>
      <c r="X601" s="5"/>
      <c r="Z601" s="7"/>
      <c r="AA601" s="7"/>
      <c r="AB601" s="7"/>
      <c r="AK601" s="5">
        <f>AK600+1</f>
        <v>3</v>
      </c>
    </row>
    <row r="602" spans="1:108" hidden="1" x14ac:dyDescent="0.2">
      <c r="A602" s="46">
        <v>26</v>
      </c>
      <c r="D602" s="85">
        <v>22603</v>
      </c>
      <c r="E602" s="57" t="s">
        <v>1524</v>
      </c>
      <c r="F602" s="50" t="s">
        <v>103</v>
      </c>
      <c r="G602" s="57" t="s">
        <v>4035</v>
      </c>
      <c r="H602" s="50" t="s">
        <v>306</v>
      </c>
      <c r="I602" s="151">
        <v>1</v>
      </c>
      <c r="J602" s="50">
        <v>0</v>
      </c>
      <c r="K602" s="50" t="s">
        <v>1296</v>
      </c>
      <c r="L602" s="10">
        <v>5109</v>
      </c>
      <c r="M602" s="7" t="s">
        <v>4036</v>
      </c>
      <c r="U602" s="83"/>
      <c r="V602" s="83"/>
      <c r="W602" s="25" t="s">
        <v>4040</v>
      </c>
      <c r="X602" s="5"/>
      <c r="Z602" s="7"/>
      <c r="AA602" s="7"/>
      <c r="AB602" s="7"/>
      <c r="AK602" s="5">
        <f>AK601+1</f>
        <v>4</v>
      </c>
    </row>
    <row r="603" spans="1:108" hidden="1" x14ac:dyDescent="0.2">
      <c r="A603" s="46">
        <v>56</v>
      </c>
      <c r="D603" s="85">
        <v>33565</v>
      </c>
      <c r="E603" s="4" t="s">
        <v>1524</v>
      </c>
      <c r="F603" s="50" t="s">
        <v>103</v>
      </c>
      <c r="G603" s="7" t="s">
        <v>3633</v>
      </c>
      <c r="H603" s="50" t="s">
        <v>306</v>
      </c>
      <c r="I603" s="50">
        <v>1</v>
      </c>
      <c r="J603" s="50">
        <v>0</v>
      </c>
      <c r="K603" s="50" t="s">
        <v>1296</v>
      </c>
      <c r="L603" s="10">
        <v>2050</v>
      </c>
      <c r="M603" s="7" t="s">
        <v>2990</v>
      </c>
      <c r="W603" s="25" t="s">
        <v>4041</v>
      </c>
      <c r="AK603" s="5">
        <f>AK602+1</f>
        <v>5</v>
      </c>
    </row>
    <row r="604" spans="1:108" s="17" customFormat="1" hidden="1" x14ac:dyDescent="0.2">
      <c r="A604" s="47">
        <v>74</v>
      </c>
      <c r="B604" s="47"/>
      <c r="C604" s="47"/>
      <c r="D604" s="103">
        <v>40127</v>
      </c>
      <c r="E604" s="152" t="s">
        <v>2627</v>
      </c>
      <c r="F604" s="47" t="s">
        <v>103</v>
      </c>
      <c r="G604" s="17" t="s">
        <v>1705</v>
      </c>
      <c r="H604" s="47" t="s">
        <v>306</v>
      </c>
      <c r="I604" s="47">
        <v>3</v>
      </c>
      <c r="J604" s="47">
        <v>2</v>
      </c>
      <c r="K604" s="106" t="s">
        <v>2996</v>
      </c>
      <c r="L604" s="20">
        <v>2164</v>
      </c>
      <c r="M604" s="73" t="s">
        <v>4792</v>
      </c>
      <c r="N604" s="47"/>
      <c r="O604" s="17">
        <v>7</v>
      </c>
      <c r="P604" s="17">
        <v>4</v>
      </c>
      <c r="Q604" s="17">
        <v>9</v>
      </c>
      <c r="R604" s="17">
        <v>5</v>
      </c>
      <c r="S604" s="17">
        <v>8</v>
      </c>
      <c r="T604" s="17">
        <v>10</v>
      </c>
      <c r="U604" s="17">
        <v>7</v>
      </c>
      <c r="V604" s="17">
        <v>14</v>
      </c>
      <c r="W604" s="25" t="s">
        <v>4042</v>
      </c>
      <c r="X604" s="83">
        <v>0</v>
      </c>
      <c r="Y604" s="83">
        <v>0</v>
      </c>
      <c r="Z604" s="5">
        <v>0</v>
      </c>
      <c r="AA604" s="5">
        <v>0</v>
      </c>
      <c r="AE604" s="83"/>
      <c r="AF604" s="18">
        <v>110</v>
      </c>
      <c r="AG604" s="107">
        <f>IF(F604="H",(L604-AF604)/L604,AF604/L604)</f>
        <v>0.9491682070240296</v>
      </c>
      <c r="AH604" s="107">
        <f>1-AG604</f>
        <v>5.0831792975970402E-2</v>
      </c>
      <c r="AI604" s="83"/>
      <c r="AK604" s="5">
        <f>AK603+1</f>
        <v>6</v>
      </c>
      <c r="AL604" s="104"/>
      <c r="AM604" s="104"/>
      <c r="AN604" s="104"/>
      <c r="AO604" s="104"/>
      <c r="AP604" s="18"/>
      <c r="AQ604" s="18"/>
      <c r="AR604" s="18"/>
      <c r="AS604" s="18"/>
      <c r="AT604" s="18"/>
      <c r="AU604" s="153"/>
      <c r="AV604" s="18"/>
      <c r="AW604" s="18"/>
      <c r="AX604" s="47"/>
      <c r="AY604" s="73"/>
      <c r="AZ604" s="18"/>
      <c r="BA604" s="107"/>
      <c r="BB604" s="107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73"/>
      <c r="BS604" s="73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</row>
    <row r="605" spans="1:108" hidden="1" x14ac:dyDescent="0.2">
      <c r="W605" s="25"/>
    </row>
    <row r="606" spans="1:108" hidden="1" x14ac:dyDescent="0.2">
      <c r="A606" s="136" t="s">
        <v>4092</v>
      </c>
      <c r="B606" s="136"/>
      <c r="C606" s="136"/>
      <c r="D606" s="136"/>
      <c r="E606" s="136"/>
      <c r="W606" s="25"/>
    </row>
    <row r="607" spans="1:108" hidden="1" x14ac:dyDescent="0.2">
      <c r="A607" s="46" t="s">
        <v>2771</v>
      </c>
      <c r="D607" s="85">
        <v>9828</v>
      </c>
      <c r="E607" s="57" t="s">
        <v>2471</v>
      </c>
      <c r="F607" s="50" t="s">
        <v>103</v>
      </c>
      <c r="G607" s="94" t="s">
        <v>2472</v>
      </c>
      <c r="H607" s="50" t="s">
        <v>307</v>
      </c>
      <c r="I607" s="50">
        <v>1</v>
      </c>
      <c r="J607" s="50">
        <v>1</v>
      </c>
      <c r="K607" s="50" t="s">
        <v>1296</v>
      </c>
      <c r="L607" s="86">
        <v>3503</v>
      </c>
      <c r="M607" s="7" t="s">
        <v>4043</v>
      </c>
      <c r="W607" s="25" t="s">
        <v>4062</v>
      </c>
      <c r="AK607" s="5">
        <v>1</v>
      </c>
    </row>
    <row r="608" spans="1:108" hidden="1" x14ac:dyDescent="0.2">
      <c r="A608" s="46">
        <v>2</v>
      </c>
      <c r="D608" s="85">
        <v>11309</v>
      </c>
      <c r="E608" s="57" t="s">
        <v>1198</v>
      </c>
      <c r="F608" s="50" t="s">
        <v>103</v>
      </c>
      <c r="G608" s="7" t="s">
        <v>2072</v>
      </c>
      <c r="H608" s="50" t="s">
        <v>306</v>
      </c>
      <c r="I608" s="50">
        <v>2</v>
      </c>
      <c r="J608" s="50">
        <v>0</v>
      </c>
      <c r="K608" s="50" t="s">
        <v>1296</v>
      </c>
      <c r="L608" s="86">
        <v>3000</v>
      </c>
      <c r="M608" s="7" t="s">
        <v>4089</v>
      </c>
      <c r="W608" s="25" t="s">
        <v>4090</v>
      </c>
      <c r="AK608" s="5">
        <f t="shared" ref="AK608:AK620" si="55">AK607+1</f>
        <v>2</v>
      </c>
    </row>
    <row r="609" spans="1:37" hidden="1" x14ac:dyDescent="0.2">
      <c r="A609" s="46">
        <v>5</v>
      </c>
      <c r="D609" s="85">
        <v>12369</v>
      </c>
      <c r="E609" s="57" t="s">
        <v>4057</v>
      </c>
      <c r="F609" s="50" t="s">
        <v>310</v>
      </c>
      <c r="G609" s="7" t="s">
        <v>4034</v>
      </c>
      <c r="H609" s="50" t="s">
        <v>306</v>
      </c>
      <c r="I609" s="50">
        <v>2</v>
      </c>
      <c r="J609" s="50">
        <v>1</v>
      </c>
      <c r="L609" s="86"/>
      <c r="M609" s="7" t="s">
        <v>4044</v>
      </c>
      <c r="W609" s="25" t="s">
        <v>4063</v>
      </c>
      <c r="AK609" s="5">
        <f t="shared" si="55"/>
        <v>3</v>
      </c>
    </row>
    <row r="610" spans="1:37" hidden="1" x14ac:dyDescent="0.2">
      <c r="A610" s="46">
        <v>11</v>
      </c>
      <c r="D610" s="85">
        <v>17157</v>
      </c>
      <c r="E610" s="57" t="s">
        <v>4057</v>
      </c>
      <c r="F610" s="50" t="s">
        <v>310</v>
      </c>
      <c r="G610" s="7" t="s">
        <v>4045</v>
      </c>
      <c r="H610" s="50" t="s">
        <v>306</v>
      </c>
      <c r="I610" s="50">
        <v>1</v>
      </c>
      <c r="J610" s="50">
        <v>0</v>
      </c>
      <c r="L610" s="86"/>
      <c r="M610" s="7" t="s">
        <v>4046</v>
      </c>
      <c r="W610" s="25" t="s">
        <v>4064</v>
      </c>
      <c r="AK610" s="5">
        <f t="shared" si="55"/>
        <v>4</v>
      </c>
    </row>
    <row r="611" spans="1:37" hidden="1" x14ac:dyDescent="0.2">
      <c r="A611" s="46">
        <v>11</v>
      </c>
      <c r="D611" s="85">
        <v>17262</v>
      </c>
      <c r="E611" s="57" t="s">
        <v>4057</v>
      </c>
      <c r="F611" s="50" t="s">
        <v>310</v>
      </c>
      <c r="G611" s="7" t="s">
        <v>4047</v>
      </c>
      <c r="H611" s="50" t="s">
        <v>308</v>
      </c>
      <c r="I611" s="50">
        <v>0</v>
      </c>
      <c r="J611" s="50">
        <v>1</v>
      </c>
      <c r="K611" s="50" t="s">
        <v>3298</v>
      </c>
      <c r="L611" s="86"/>
      <c r="W611" s="25" t="s">
        <v>4065</v>
      </c>
      <c r="AK611" s="5">
        <f t="shared" si="55"/>
        <v>5</v>
      </c>
    </row>
    <row r="612" spans="1:37" hidden="1" x14ac:dyDescent="0.2">
      <c r="A612" s="46">
        <v>23</v>
      </c>
      <c r="D612" s="85">
        <v>21504</v>
      </c>
      <c r="E612" s="57" t="s">
        <v>2471</v>
      </c>
      <c r="F612" s="50" t="s">
        <v>310</v>
      </c>
      <c r="G612" s="7" t="s">
        <v>4048</v>
      </c>
      <c r="H612" s="50" t="s">
        <v>4049</v>
      </c>
      <c r="I612" s="50">
        <v>0</v>
      </c>
      <c r="J612" s="50">
        <v>0</v>
      </c>
      <c r="K612" s="88" t="s">
        <v>36</v>
      </c>
      <c r="L612" s="86"/>
      <c r="W612" s="25" t="s">
        <v>4066</v>
      </c>
      <c r="AK612" s="5">
        <f t="shared" si="55"/>
        <v>6</v>
      </c>
    </row>
    <row r="613" spans="1:37" hidden="1" x14ac:dyDescent="0.2">
      <c r="A613" s="46">
        <v>25</v>
      </c>
      <c r="D613" s="85">
        <v>22155</v>
      </c>
      <c r="E613" s="57" t="s">
        <v>4058</v>
      </c>
      <c r="F613" s="50" t="s">
        <v>310</v>
      </c>
      <c r="G613" s="7" t="s">
        <v>4047</v>
      </c>
      <c r="H613" s="50" t="s">
        <v>306</v>
      </c>
      <c r="I613" s="50">
        <v>2</v>
      </c>
      <c r="J613" s="50">
        <v>1</v>
      </c>
      <c r="L613" s="86"/>
      <c r="M613" s="7" t="s">
        <v>4050</v>
      </c>
      <c r="W613" s="25" t="s">
        <v>4067</v>
      </c>
      <c r="AK613" s="5">
        <f t="shared" si="55"/>
        <v>7</v>
      </c>
    </row>
    <row r="614" spans="1:37" hidden="1" x14ac:dyDescent="0.2">
      <c r="A614" s="46">
        <v>34</v>
      </c>
      <c r="D614" s="85">
        <v>25603</v>
      </c>
      <c r="E614" s="57" t="s">
        <v>4058</v>
      </c>
      <c r="F614" s="50" t="s">
        <v>4051</v>
      </c>
      <c r="G614" s="7" t="s">
        <v>2073</v>
      </c>
      <c r="H614" s="50" t="s">
        <v>306</v>
      </c>
      <c r="I614" s="50">
        <v>2</v>
      </c>
      <c r="J614" s="50">
        <v>0</v>
      </c>
      <c r="K614" s="50" t="s">
        <v>2996</v>
      </c>
      <c r="L614" s="86">
        <v>3045</v>
      </c>
      <c r="M614" s="7" t="s">
        <v>4052</v>
      </c>
      <c r="W614" s="25" t="s">
        <v>4068</v>
      </c>
      <c r="AK614" s="5">
        <f t="shared" si="55"/>
        <v>8</v>
      </c>
    </row>
    <row r="615" spans="1:37" hidden="1" x14ac:dyDescent="0.2">
      <c r="A615" s="46">
        <v>41</v>
      </c>
      <c r="D615" s="85">
        <v>28123</v>
      </c>
      <c r="E615" s="57" t="s">
        <v>4059</v>
      </c>
      <c r="F615" s="50" t="s">
        <v>4051</v>
      </c>
      <c r="G615" s="7" t="s">
        <v>2571</v>
      </c>
      <c r="H615" s="50" t="s">
        <v>4049</v>
      </c>
      <c r="I615" s="50">
        <v>1</v>
      </c>
      <c r="J615" s="50">
        <v>1</v>
      </c>
      <c r="K615" s="88" t="s">
        <v>558</v>
      </c>
      <c r="L615" s="86">
        <v>2763</v>
      </c>
      <c r="M615" s="7" t="s">
        <v>1239</v>
      </c>
      <c r="W615" s="25" t="s">
        <v>4069</v>
      </c>
      <c r="AK615" s="5">
        <f t="shared" si="55"/>
        <v>9</v>
      </c>
    </row>
    <row r="616" spans="1:37" hidden="1" x14ac:dyDescent="0.2">
      <c r="A616" s="46">
        <v>45</v>
      </c>
      <c r="D616" s="85">
        <v>29480</v>
      </c>
      <c r="E616" s="57" t="s">
        <v>4058</v>
      </c>
      <c r="F616" s="50" t="s">
        <v>4051</v>
      </c>
      <c r="G616" s="94" t="s">
        <v>661</v>
      </c>
      <c r="H616" s="50" t="s">
        <v>306</v>
      </c>
      <c r="I616" s="50">
        <v>3</v>
      </c>
      <c r="J616" s="50">
        <v>0</v>
      </c>
      <c r="K616" s="50" t="s">
        <v>1010</v>
      </c>
      <c r="L616" s="86">
        <v>1894</v>
      </c>
      <c r="M616" s="7" t="s">
        <v>4054</v>
      </c>
      <c r="W616" s="25" t="s">
        <v>4070</v>
      </c>
      <c r="AK616" s="5">
        <f t="shared" si="55"/>
        <v>10</v>
      </c>
    </row>
    <row r="617" spans="1:37" hidden="1" x14ac:dyDescent="0.2">
      <c r="A617" s="46">
        <v>55</v>
      </c>
      <c r="D617" s="85">
        <v>33124</v>
      </c>
      <c r="E617" s="57" t="s">
        <v>4058</v>
      </c>
      <c r="F617" s="50" t="s">
        <v>4051</v>
      </c>
      <c r="G617" s="7" t="s">
        <v>2571</v>
      </c>
      <c r="H617" s="50" t="s">
        <v>4049</v>
      </c>
      <c r="I617" s="50">
        <v>0</v>
      </c>
      <c r="J617" s="50">
        <v>0</v>
      </c>
      <c r="K617" s="88" t="s">
        <v>36</v>
      </c>
      <c r="L617" s="154">
        <v>1900</v>
      </c>
      <c r="W617" s="25" t="s">
        <v>4845</v>
      </c>
      <c r="AK617" s="5">
        <f t="shared" si="55"/>
        <v>11</v>
      </c>
    </row>
    <row r="618" spans="1:37" hidden="1" x14ac:dyDescent="0.2">
      <c r="A618" s="46">
        <v>56</v>
      </c>
      <c r="D618" s="85">
        <v>33635</v>
      </c>
      <c r="E618" s="57" t="s">
        <v>4058</v>
      </c>
      <c r="F618" s="50" t="s">
        <v>310</v>
      </c>
      <c r="G618" s="7" t="s">
        <v>4053</v>
      </c>
      <c r="H618" s="50" t="s">
        <v>4049</v>
      </c>
      <c r="I618" s="50">
        <v>0</v>
      </c>
      <c r="J618" s="50">
        <v>0</v>
      </c>
      <c r="K618" s="88" t="s">
        <v>36</v>
      </c>
      <c r="L618" s="86">
        <v>1750</v>
      </c>
      <c r="W618" s="25" t="s">
        <v>4071</v>
      </c>
      <c r="AK618" s="5">
        <f t="shared" si="55"/>
        <v>12</v>
      </c>
    </row>
    <row r="619" spans="1:37" hidden="1" x14ac:dyDescent="0.2">
      <c r="A619" s="46">
        <v>60</v>
      </c>
      <c r="D619" s="85">
        <v>35182</v>
      </c>
      <c r="E619" s="57" t="s">
        <v>4060</v>
      </c>
      <c r="F619" s="50" t="s">
        <v>4055</v>
      </c>
      <c r="G619" s="7" t="s">
        <v>572</v>
      </c>
      <c r="H619" s="50" t="s">
        <v>4049</v>
      </c>
      <c r="I619" s="50">
        <v>0</v>
      </c>
      <c r="J619" s="50">
        <v>0</v>
      </c>
      <c r="L619" s="86">
        <v>9582</v>
      </c>
      <c r="W619" s="25" t="s">
        <v>4072</v>
      </c>
      <c r="AK619" s="5">
        <f t="shared" si="55"/>
        <v>13</v>
      </c>
    </row>
    <row r="620" spans="1:37" hidden="1" x14ac:dyDescent="0.2">
      <c r="A620" s="143">
        <v>75</v>
      </c>
      <c r="B620" s="143"/>
      <c r="C620" s="143"/>
      <c r="D620" s="144">
        <v>40531</v>
      </c>
      <c r="E620" s="145" t="s">
        <v>4061</v>
      </c>
      <c r="F620" s="143" t="s">
        <v>4055</v>
      </c>
      <c r="G620" s="25" t="s">
        <v>4056</v>
      </c>
      <c r="H620" s="143" t="s">
        <v>4049</v>
      </c>
      <c r="I620" s="143">
        <v>0</v>
      </c>
      <c r="J620" s="143">
        <v>0</v>
      </c>
      <c r="K620" s="148" t="s">
        <v>36</v>
      </c>
      <c r="L620" s="155">
        <v>6125</v>
      </c>
      <c r="W620" s="25" t="s">
        <v>4073</v>
      </c>
      <c r="AK620" s="5">
        <f t="shared" si="55"/>
        <v>14</v>
      </c>
    </row>
    <row r="621" spans="1:37" hidden="1" x14ac:dyDescent="0.2">
      <c r="D621" s="85"/>
      <c r="W621" s="25"/>
      <c r="AK621" s="5"/>
    </row>
    <row r="622" spans="1:37" hidden="1" x14ac:dyDescent="0.2">
      <c r="D622" s="85"/>
      <c r="W622" s="25"/>
    </row>
    <row r="623" spans="1:37" hidden="1" x14ac:dyDescent="0.2">
      <c r="D623" s="85"/>
      <c r="W623" s="25"/>
    </row>
    <row r="624" spans="1:37" hidden="1" x14ac:dyDescent="0.2">
      <c r="D624" s="85"/>
      <c r="W624" s="25"/>
    </row>
    <row r="625" spans="23:37" hidden="1" x14ac:dyDescent="0.2">
      <c r="W625" s="25"/>
    </row>
    <row r="626" spans="23:37" hidden="1" x14ac:dyDescent="0.2">
      <c r="W626" s="25"/>
    </row>
    <row r="627" spans="23:37" hidden="1" x14ac:dyDescent="0.2">
      <c r="W627" s="25"/>
    </row>
    <row r="628" spans="23:37" hidden="1" x14ac:dyDescent="0.2">
      <c r="W628" s="25"/>
      <c r="AK628" s="5"/>
    </row>
    <row r="629" spans="23:37" hidden="1" x14ac:dyDescent="0.2">
      <c r="W629" s="25"/>
    </row>
    <row r="630" spans="23:37" hidden="1" x14ac:dyDescent="0.2">
      <c r="W630" s="25"/>
    </row>
    <row r="631" spans="23:37" hidden="1" x14ac:dyDescent="0.2">
      <c r="W631" s="25"/>
    </row>
    <row r="632" spans="23:37" hidden="1" x14ac:dyDescent="0.2">
      <c r="W632" s="25"/>
    </row>
    <row r="633" spans="23:37" hidden="1" x14ac:dyDescent="0.2">
      <c r="W633" s="25"/>
    </row>
    <row r="634" spans="23:37" hidden="1" x14ac:dyDescent="0.2">
      <c r="W634" s="25"/>
    </row>
    <row r="635" spans="23:37" hidden="1" x14ac:dyDescent="0.2">
      <c r="W635" s="25"/>
    </row>
    <row r="636" spans="23:37" hidden="1" x14ac:dyDescent="0.2">
      <c r="W636" s="25"/>
    </row>
    <row r="637" spans="23:37" hidden="1" x14ac:dyDescent="0.2">
      <c r="W637" s="25"/>
    </row>
    <row r="638" spans="23:37" hidden="1" x14ac:dyDescent="0.2">
      <c r="W638" s="25"/>
    </row>
    <row r="639" spans="23:37" hidden="1" x14ac:dyDescent="0.2">
      <c r="W639" s="25"/>
    </row>
    <row r="640" spans="23:37" hidden="1" x14ac:dyDescent="0.2">
      <c r="W640" s="25"/>
    </row>
    <row r="641" spans="23:23" hidden="1" x14ac:dyDescent="0.2">
      <c r="W641" s="25"/>
    </row>
    <row r="642" spans="23:23" hidden="1" x14ac:dyDescent="0.2">
      <c r="W642" s="25"/>
    </row>
    <row r="643" spans="23:23" hidden="1" x14ac:dyDescent="0.2">
      <c r="W643" s="25"/>
    </row>
    <row r="644" spans="23:23" hidden="1" x14ac:dyDescent="0.2">
      <c r="W644" s="25"/>
    </row>
    <row r="645" spans="23:23" hidden="1" x14ac:dyDescent="0.2">
      <c r="W645" s="25"/>
    </row>
    <row r="646" spans="23:23" hidden="1" x14ac:dyDescent="0.2">
      <c r="W646" s="25"/>
    </row>
    <row r="647" spans="23:23" hidden="1" x14ac:dyDescent="0.2">
      <c r="W647" s="25"/>
    </row>
    <row r="648" spans="23:23" hidden="1" x14ac:dyDescent="0.2">
      <c r="W648" s="25"/>
    </row>
    <row r="649" spans="23:23" hidden="1" x14ac:dyDescent="0.2">
      <c r="W649" s="25"/>
    </row>
    <row r="650" spans="23:23" hidden="1" x14ac:dyDescent="0.2">
      <c r="W650" s="25"/>
    </row>
    <row r="651" spans="23:23" hidden="1" x14ac:dyDescent="0.2">
      <c r="W651" s="25"/>
    </row>
    <row r="652" spans="23:23" hidden="1" x14ac:dyDescent="0.2">
      <c r="W652" s="25"/>
    </row>
    <row r="653" spans="23:23" hidden="1" x14ac:dyDescent="0.2">
      <c r="W653" s="25"/>
    </row>
    <row r="654" spans="23:23" hidden="1" x14ac:dyDescent="0.2">
      <c r="W654" s="25"/>
    </row>
    <row r="655" spans="23:23" hidden="1" x14ac:dyDescent="0.2">
      <c r="W655" s="25"/>
    </row>
    <row r="656" spans="23:23" hidden="1" x14ac:dyDescent="0.2">
      <c r="W656" s="25"/>
    </row>
    <row r="657" spans="23:23" hidden="1" x14ac:dyDescent="0.2">
      <c r="W657" s="25"/>
    </row>
    <row r="658" spans="23:23" hidden="1" x14ac:dyDescent="0.2">
      <c r="W658" s="25"/>
    </row>
    <row r="659" spans="23:23" hidden="1" x14ac:dyDescent="0.2">
      <c r="W659" s="25"/>
    </row>
    <row r="660" spans="23:23" hidden="1" x14ac:dyDescent="0.2">
      <c r="W660" s="25"/>
    </row>
    <row r="661" spans="23:23" hidden="1" x14ac:dyDescent="0.2">
      <c r="W661" s="25"/>
    </row>
    <row r="662" spans="23:23" hidden="1" x14ac:dyDescent="0.2">
      <c r="W662" s="25"/>
    </row>
    <row r="663" spans="23:23" hidden="1" x14ac:dyDescent="0.2">
      <c r="W663" s="25"/>
    </row>
    <row r="664" spans="23:23" hidden="1" x14ac:dyDescent="0.2">
      <c r="W664" s="25"/>
    </row>
    <row r="665" spans="23:23" hidden="1" x14ac:dyDescent="0.2">
      <c r="W665" s="25"/>
    </row>
    <row r="666" spans="23:23" hidden="1" x14ac:dyDescent="0.2">
      <c r="W666" s="25"/>
    </row>
    <row r="667" spans="23:23" hidden="1" x14ac:dyDescent="0.2">
      <c r="W667" s="25"/>
    </row>
    <row r="668" spans="23:23" hidden="1" x14ac:dyDescent="0.2">
      <c r="W668" s="25"/>
    </row>
    <row r="669" spans="23:23" hidden="1" x14ac:dyDescent="0.2">
      <c r="W669" s="25"/>
    </row>
    <row r="670" spans="23:23" hidden="1" x14ac:dyDescent="0.2">
      <c r="W670" s="25"/>
    </row>
    <row r="671" spans="23:23" hidden="1" x14ac:dyDescent="0.2">
      <c r="W671" s="25"/>
    </row>
    <row r="672" spans="23:23" hidden="1" x14ac:dyDescent="0.2">
      <c r="W672" s="25"/>
    </row>
    <row r="673" spans="23:23" hidden="1" x14ac:dyDescent="0.2">
      <c r="W673" s="25"/>
    </row>
    <row r="674" spans="23:23" hidden="1" x14ac:dyDescent="0.2">
      <c r="W674" s="25"/>
    </row>
    <row r="675" spans="23:23" hidden="1" x14ac:dyDescent="0.2">
      <c r="W675" s="25"/>
    </row>
    <row r="676" spans="23:23" hidden="1" x14ac:dyDescent="0.2">
      <c r="W676" s="25"/>
    </row>
    <row r="677" spans="23:23" hidden="1" x14ac:dyDescent="0.2">
      <c r="W677" s="25"/>
    </row>
    <row r="678" spans="23:23" hidden="1" x14ac:dyDescent="0.2">
      <c r="W678" s="25"/>
    </row>
    <row r="679" spans="23:23" hidden="1" x14ac:dyDescent="0.2">
      <c r="W679" s="25"/>
    </row>
    <row r="680" spans="23:23" hidden="1" x14ac:dyDescent="0.2">
      <c r="W680" s="25"/>
    </row>
    <row r="681" spans="23:23" hidden="1" x14ac:dyDescent="0.2">
      <c r="W681" s="25"/>
    </row>
    <row r="682" spans="23:23" hidden="1" x14ac:dyDescent="0.2">
      <c r="W682" s="25"/>
    </row>
    <row r="683" spans="23:23" hidden="1" x14ac:dyDescent="0.2">
      <c r="W683" s="25"/>
    </row>
    <row r="684" spans="23:23" hidden="1" x14ac:dyDescent="0.2">
      <c r="W684" s="25"/>
    </row>
    <row r="685" spans="23:23" hidden="1" x14ac:dyDescent="0.2">
      <c r="W685" s="25"/>
    </row>
    <row r="686" spans="23:23" hidden="1" x14ac:dyDescent="0.2">
      <c r="W686" s="25"/>
    </row>
    <row r="687" spans="23:23" hidden="1" x14ac:dyDescent="0.2">
      <c r="W687" s="25"/>
    </row>
    <row r="688" spans="23:23" hidden="1" x14ac:dyDescent="0.2">
      <c r="W688" s="25"/>
    </row>
    <row r="689" spans="23:23" hidden="1" x14ac:dyDescent="0.2">
      <c r="W689" s="25"/>
    </row>
    <row r="690" spans="23:23" hidden="1" x14ac:dyDescent="0.2">
      <c r="W690" s="25"/>
    </row>
    <row r="691" spans="23:23" hidden="1" x14ac:dyDescent="0.2">
      <c r="W691" s="25"/>
    </row>
    <row r="692" spans="23:23" hidden="1" x14ac:dyDescent="0.2">
      <c r="W692" s="25"/>
    </row>
    <row r="693" spans="23:23" hidden="1" x14ac:dyDescent="0.2">
      <c r="W693" s="25"/>
    </row>
    <row r="694" spans="23:23" hidden="1" x14ac:dyDescent="0.2">
      <c r="W694" s="25"/>
    </row>
    <row r="695" spans="23:23" hidden="1" x14ac:dyDescent="0.2">
      <c r="W695" s="25"/>
    </row>
    <row r="696" spans="23:23" hidden="1" x14ac:dyDescent="0.2">
      <c r="W696" s="25"/>
    </row>
    <row r="697" spans="23:23" hidden="1" x14ac:dyDescent="0.2">
      <c r="W697" s="25"/>
    </row>
    <row r="698" spans="23:23" hidden="1" x14ac:dyDescent="0.2">
      <c r="W698" s="25"/>
    </row>
    <row r="699" spans="23:23" hidden="1" x14ac:dyDescent="0.2">
      <c r="W699" s="25"/>
    </row>
    <row r="700" spans="23:23" hidden="1" x14ac:dyDescent="0.2">
      <c r="W700" s="25"/>
    </row>
    <row r="701" spans="23:23" hidden="1" x14ac:dyDescent="0.2">
      <c r="W701" s="25"/>
    </row>
    <row r="702" spans="23:23" hidden="1" x14ac:dyDescent="0.2">
      <c r="W702" s="25"/>
    </row>
    <row r="703" spans="23:23" hidden="1" x14ac:dyDescent="0.2">
      <c r="W703" s="25"/>
    </row>
    <row r="704" spans="23:23" hidden="1" x14ac:dyDescent="0.2">
      <c r="W704" s="25"/>
    </row>
    <row r="705" spans="23:23" hidden="1" x14ac:dyDescent="0.2">
      <c r="W705" s="25"/>
    </row>
    <row r="706" spans="23:23" hidden="1" x14ac:dyDescent="0.2">
      <c r="W706" s="25"/>
    </row>
    <row r="707" spans="23:23" hidden="1" x14ac:dyDescent="0.2">
      <c r="W707" s="25"/>
    </row>
    <row r="708" spans="23:23" hidden="1" x14ac:dyDescent="0.2">
      <c r="W708" s="25"/>
    </row>
    <row r="709" spans="23:23" hidden="1" x14ac:dyDescent="0.2">
      <c r="W709" s="25"/>
    </row>
    <row r="710" spans="23:23" hidden="1" x14ac:dyDescent="0.2">
      <c r="W710" s="25"/>
    </row>
    <row r="711" spans="23:23" hidden="1" x14ac:dyDescent="0.2">
      <c r="W711" s="25"/>
    </row>
    <row r="712" spans="23:23" hidden="1" x14ac:dyDescent="0.2">
      <c r="W712" s="25"/>
    </row>
    <row r="713" spans="23:23" hidden="1" x14ac:dyDescent="0.2">
      <c r="W713" s="25"/>
    </row>
    <row r="714" spans="23:23" hidden="1" x14ac:dyDescent="0.2">
      <c r="W714" s="25"/>
    </row>
    <row r="715" spans="23:23" hidden="1" x14ac:dyDescent="0.2">
      <c r="W715" s="25"/>
    </row>
    <row r="716" spans="23:23" hidden="1" x14ac:dyDescent="0.2">
      <c r="W716" s="25"/>
    </row>
    <row r="717" spans="23:23" hidden="1" x14ac:dyDescent="0.2">
      <c r="W717" s="25"/>
    </row>
    <row r="718" spans="23:23" hidden="1" x14ac:dyDescent="0.2">
      <c r="W718" s="25"/>
    </row>
    <row r="719" spans="23:23" hidden="1" x14ac:dyDescent="0.2">
      <c r="W719" s="25"/>
    </row>
    <row r="720" spans="23:23" hidden="1" x14ac:dyDescent="0.2">
      <c r="W720" s="25"/>
    </row>
    <row r="721" spans="23:23" hidden="1" x14ac:dyDescent="0.2">
      <c r="W721" s="25"/>
    </row>
    <row r="722" spans="23:23" hidden="1" x14ac:dyDescent="0.2">
      <c r="W722" s="25"/>
    </row>
    <row r="723" spans="23:23" hidden="1" x14ac:dyDescent="0.2">
      <c r="W723" s="25"/>
    </row>
    <row r="724" spans="23:23" hidden="1" x14ac:dyDescent="0.2">
      <c r="W724" s="25"/>
    </row>
    <row r="725" spans="23:23" hidden="1" x14ac:dyDescent="0.2">
      <c r="W725" s="25"/>
    </row>
    <row r="726" spans="23:23" hidden="1" x14ac:dyDescent="0.2">
      <c r="W726" s="25"/>
    </row>
    <row r="727" spans="23:23" hidden="1" x14ac:dyDescent="0.2">
      <c r="W727" s="25"/>
    </row>
    <row r="728" spans="23:23" hidden="1" x14ac:dyDescent="0.2">
      <c r="W728" s="25"/>
    </row>
    <row r="729" spans="23:23" hidden="1" x14ac:dyDescent="0.2">
      <c r="W729" s="25"/>
    </row>
    <row r="730" spans="23:23" hidden="1" x14ac:dyDescent="0.2">
      <c r="W730" s="25"/>
    </row>
    <row r="731" spans="23:23" hidden="1" x14ac:dyDescent="0.2">
      <c r="W731" s="25"/>
    </row>
    <row r="732" spans="23:23" hidden="1" x14ac:dyDescent="0.2">
      <c r="W732" s="25"/>
    </row>
    <row r="733" spans="23:23" hidden="1" x14ac:dyDescent="0.2">
      <c r="W733" s="25"/>
    </row>
    <row r="734" spans="23:23" hidden="1" x14ac:dyDescent="0.2">
      <c r="W734" s="25"/>
    </row>
    <row r="735" spans="23:23" hidden="1" x14ac:dyDescent="0.2">
      <c r="W735" s="25"/>
    </row>
    <row r="736" spans="23:23" hidden="1" x14ac:dyDescent="0.2">
      <c r="W736" s="25"/>
    </row>
    <row r="737" spans="23:23" hidden="1" x14ac:dyDescent="0.2">
      <c r="W737" s="25"/>
    </row>
    <row r="738" spans="23:23" hidden="1" x14ac:dyDescent="0.2">
      <c r="W738" s="25"/>
    </row>
    <row r="739" spans="23:23" hidden="1" x14ac:dyDescent="0.2">
      <c r="W739" s="25"/>
    </row>
    <row r="740" spans="23:23" hidden="1" x14ac:dyDescent="0.2">
      <c r="W740" s="25"/>
    </row>
    <row r="741" spans="23:23" hidden="1" x14ac:dyDescent="0.2">
      <c r="W741" s="25"/>
    </row>
    <row r="742" spans="23:23" hidden="1" x14ac:dyDescent="0.2">
      <c r="W742" s="25"/>
    </row>
    <row r="743" spans="23:23" hidden="1" x14ac:dyDescent="0.2">
      <c r="W743" s="25"/>
    </row>
    <row r="744" spans="23:23" hidden="1" x14ac:dyDescent="0.2">
      <c r="W744" s="25"/>
    </row>
    <row r="745" spans="23:23" hidden="1" x14ac:dyDescent="0.2">
      <c r="W745" s="25"/>
    </row>
    <row r="746" spans="23:23" hidden="1" x14ac:dyDescent="0.2">
      <c r="W746" s="25"/>
    </row>
    <row r="747" spans="23:23" hidden="1" x14ac:dyDescent="0.2">
      <c r="W747" s="25"/>
    </row>
    <row r="748" spans="23:23" hidden="1" x14ac:dyDescent="0.2">
      <c r="W748" s="25"/>
    </row>
    <row r="749" spans="23:23" hidden="1" x14ac:dyDescent="0.2">
      <c r="W749" s="25"/>
    </row>
    <row r="750" spans="23:23" hidden="1" x14ac:dyDescent="0.2">
      <c r="W750" s="25"/>
    </row>
    <row r="751" spans="23:23" hidden="1" x14ac:dyDescent="0.2">
      <c r="W751" s="25"/>
    </row>
    <row r="752" spans="23:23" hidden="1" x14ac:dyDescent="0.2">
      <c r="W752" s="25"/>
    </row>
    <row r="753" spans="23:23" hidden="1" x14ac:dyDescent="0.2">
      <c r="W753" s="25"/>
    </row>
    <row r="754" spans="23:23" hidden="1" x14ac:dyDescent="0.2">
      <c r="W754" s="25"/>
    </row>
    <row r="755" spans="23:23" hidden="1" x14ac:dyDescent="0.2">
      <c r="W755" s="25"/>
    </row>
    <row r="756" spans="23:23" hidden="1" x14ac:dyDescent="0.2">
      <c r="W756" s="25"/>
    </row>
    <row r="757" spans="23:23" hidden="1" x14ac:dyDescent="0.2">
      <c r="W757" s="25"/>
    </row>
    <row r="758" spans="23:23" hidden="1" x14ac:dyDescent="0.2">
      <c r="W758" s="25"/>
    </row>
    <row r="759" spans="23:23" hidden="1" x14ac:dyDescent="0.2">
      <c r="W759" s="25"/>
    </row>
    <row r="760" spans="23:23" hidden="1" x14ac:dyDescent="0.2">
      <c r="W760" s="25"/>
    </row>
    <row r="761" spans="23:23" hidden="1" x14ac:dyDescent="0.2">
      <c r="W761" s="25"/>
    </row>
    <row r="762" spans="23:23" hidden="1" x14ac:dyDescent="0.2">
      <c r="W762" s="25"/>
    </row>
    <row r="763" spans="23:23" hidden="1" x14ac:dyDescent="0.2">
      <c r="W763" s="25"/>
    </row>
    <row r="764" spans="23:23" hidden="1" x14ac:dyDescent="0.2">
      <c r="W764" s="25"/>
    </row>
    <row r="765" spans="23:23" hidden="1" x14ac:dyDescent="0.2">
      <c r="W765" s="25"/>
    </row>
    <row r="766" spans="23:23" hidden="1" x14ac:dyDescent="0.2">
      <c r="W766" s="25"/>
    </row>
    <row r="767" spans="23:23" hidden="1" x14ac:dyDescent="0.2">
      <c r="W767" s="25"/>
    </row>
    <row r="768" spans="23:23" hidden="1" x14ac:dyDescent="0.2">
      <c r="W768" s="25"/>
    </row>
    <row r="769" spans="23:23" hidden="1" x14ac:dyDescent="0.2">
      <c r="W769" s="25"/>
    </row>
    <row r="770" spans="23:23" hidden="1" x14ac:dyDescent="0.2">
      <c r="W770" s="25"/>
    </row>
    <row r="771" spans="23:23" hidden="1" x14ac:dyDescent="0.2">
      <c r="W771" s="25"/>
    </row>
    <row r="772" spans="23:23" hidden="1" x14ac:dyDescent="0.2">
      <c r="W772" s="25"/>
    </row>
    <row r="773" spans="23:23" hidden="1" x14ac:dyDescent="0.2">
      <c r="W773" s="25"/>
    </row>
    <row r="774" spans="23:23" hidden="1" x14ac:dyDescent="0.2">
      <c r="W774" s="25"/>
    </row>
    <row r="775" spans="23:23" hidden="1" x14ac:dyDescent="0.2">
      <c r="W775" s="25"/>
    </row>
    <row r="776" spans="23:23" hidden="1" x14ac:dyDescent="0.2">
      <c r="W776" s="25"/>
    </row>
    <row r="777" spans="23:23" hidden="1" x14ac:dyDescent="0.2">
      <c r="W777" s="25"/>
    </row>
    <row r="778" spans="23:23" hidden="1" x14ac:dyDescent="0.2">
      <c r="W778" s="25"/>
    </row>
    <row r="779" spans="23:23" hidden="1" x14ac:dyDescent="0.2">
      <c r="W779" s="25"/>
    </row>
    <row r="780" spans="23:23" hidden="1" x14ac:dyDescent="0.2">
      <c r="W780" s="25"/>
    </row>
    <row r="781" spans="23:23" hidden="1" x14ac:dyDescent="0.2">
      <c r="W781" s="25"/>
    </row>
    <row r="782" spans="23:23" hidden="1" x14ac:dyDescent="0.2">
      <c r="W782" s="25"/>
    </row>
    <row r="783" spans="23:23" hidden="1" x14ac:dyDescent="0.2">
      <c r="W783" s="25"/>
    </row>
    <row r="784" spans="23:23" hidden="1" x14ac:dyDescent="0.2">
      <c r="W784" s="25"/>
    </row>
    <row r="785" spans="23:23" hidden="1" x14ac:dyDescent="0.2">
      <c r="W785" s="25"/>
    </row>
    <row r="786" spans="23:23" hidden="1" x14ac:dyDescent="0.2">
      <c r="W786" s="25"/>
    </row>
    <row r="787" spans="23:23" hidden="1" x14ac:dyDescent="0.2">
      <c r="W787" s="25"/>
    </row>
    <row r="788" spans="23:23" hidden="1" x14ac:dyDescent="0.2">
      <c r="W788" s="25"/>
    </row>
    <row r="789" spans="23:23" hidden="1" x14ac:dyDescent="0.2">
      <c r="W789" s="25"/>
    </row>
    <row r="790" spans="23:23" hidden="1" x14ac:dyDescent="0.2">
      <c r="W790" s="25"/>
    </row>
    <row r="791" spans="23:23" hidden="1" x14ac:dyDescent="0.2">
      <c r="W791" s="25"/>
    </row>
    <row r="792" spans="23:23" hidden="1" x14ac:dyDescent="0.2">
      <c r="W792" s="25"/>
    </row>
    <row r="793" spans="23:23" hidden="1" x14ac:dyDescent="0.2">
      <c r="W793" s="25"/>
    </row>
    <row r="794" spans="23:23" hidden="1" x14ac:dyDescent="0.2">
      <c r="W794" s="25"/>
    </row>
    <row r="795" spans="23:23" hidden="1" x14ac:dyDescent="0.2">
      <c r="W795" s="25"/>
    </row>
    <row r="796" spans="23:23" hidden="1" x14ac:dyDescent="0.2">
      <c r="W796" s="25"/>
    </row>
    <row r="797" spans="23:23" hidden="1" x14ac:dyDescent="0.2">
      <c r="W797" s="25"/>
    </row>
    <row r="798" spans="23:23" hidden="1" x14ac:dyDescent="0.2">
      <c r="W798" s="25"/>
    </row>
    <row r="799" spans="23:23" hidden="1" x14ac:dyDescent="0.2">
      <c r="W799" s="25"/>
    </row>
    <row r="800" spans="23:23" hidden="1" x14ac:dyDescent="0.2">
      <c r="W800" s="25"/>
    </row>
    <row r="801" spans="23:23" hidden="1" x14ac:dyDescent="0.2">
      <c r="W801" s="25"/>
    </row>
    <row r="802" spans="23:23" hidden="1" x14ac:dyDescent="0.2">
      <c r="W802" s="25"/>
    </row>
    <row r="803" spans="23:23" hidden="1" x14ac:dyDescent="0.2">
      <c r="W803" s="25"/>
    </row>
    <row r="804" spans="23:23" hidden="1" x14ac:dyDescent="0.2">
      <c r="W804" s="25"/>
    </row>
    <row r="805" spans="23:23" hidden="1" x14ac:dyDescent="0.2">
      <c r="W805" s="25"/>
    </row>
    <row r="806" spans="23:23" hidden="1" x14ac:dyDescent="0.2">
      <c r="W806" s="25"/>
    </row>
    <row r="807" spans="23:23" hidden="1" x14ac:dyDescent="0.2">
      <c r="W807" s="25"/>
    </row>
    <row r="808" spans="23:23" hidden="1" x14ac:dyDescent="0.2">
      <c r="W808" s="25"/>
    </row>
    <row r="809" spans="23:23" hidden="1" x14ac:dyDescent="0.2">
      <c r="W809" s="25"/>
    </row>
    <row r="810" spans="23:23" hidden="1" x14ac:dyDescent="0.2">
      <c r="W810" s="25"/>
    </row>
    <row r="811" spans="23:23" hidden="1" x14ac:dyDescent="0.2">
      <c r="W811" s="25"/>
    </row>
    <row r="812" spans="23:23" hidden="1" x14ac:dyDescent="0.2">
      <c r="W812" s="25"/>
    </row>
    <row r="813" spans="23:23" hidden="1" x14ac:dyDescent="0.2">
      <c r="W813" s="25"/>
    </row>
    <row r="814" spans="23:23" hidden="1" x14ac:dyDescent="0.2">
      <c r="W814" s="25"/>
    </row>
    <row r="815" spans="23:23" hidden="1" x14ac:dyDescent="0.2">
      <c r="W815" s="25"/>
    </row>
    <row r="816" spans="23:23" hidden="1" x14ac:dyDescent="0.2">
      <c r="W816" s="25"/>
    </row>
    <row r="817" spans="23:23" hidden="1" x14ac:dyDescent="0.2">
      <c r="W817" s="25"/>
    </row>
    <row r="818" spans="23:23" hidden="1" x14ac:dyDescent="0.2">
      <c r="W818" s="25"/>
    </row>
    <row r="819" spans="23:23" hidden="1" x14ac:dyDescent="0.2">
      <c r="W819" s="25"/>
    </row>
    <row r="820" spans="23:23" hidden="1" x14ac:dyDescent="0.2">
      <c r="W820" s="25"/>
    </row>
    <row r="821" spans="23:23" hidden="1" x14ac:dyDescent="0.2">
      <c r="W821" s="25"/>
    </row>
    <row r="822" spans="23:23" hidden="1" x14ac:dyDescent="0.2">
      <c r="W822" s="25"/>
    </row>
    <row r="823" spans="23:23" hidden="1" x14ac:dyDescent="0.2">
      <c r="W823" s="25"/>
    </row>
    <row r="824" spans="23:23" hidden="1" x14ac:dyDescent="0.2">
      <c r="W824" s="25"/>
    </row>
    <row r="825" spans="23:23" hidden="1" x14ac:dyDescent="0.2">
      <c r="W825" s="25"/>
    </row>
    <row r="826" spans="23:23" hidden="1" x14ac:dyDescent="0.2">
      <c r="W826" s="25"/>
    </row>
    <row r="827" spans="23:23" hidden="1" x14ac:dyDescent="0.2">
      <c r="W827" s="25"/>
    </row>
    <row r="828" spans="23:23" hidden="1" x14ac:dyDescent="0.2">
      <c r="W828" s="25"/>
    </row>
    <row r="829" spans="23:23" hidden="1" x14ac:dyDescent="0.2">
      <c r="W829" s="25"/>
    </row>
    <row r="830" spans="23:23" hidden="1" x14ac:dyDescent="0.2">
      <c r="W830" s="25"/>
    </row>
    <row r="831" spans="23:23" hidden="1" x14ac:dyDescent="0.2">
      <c r="W831" s="25"/>
    </row>
    <row r="832" spans="23:23" hidden="1" x14ac:dyDescent="0.2">
      <c r="W832" s="25"/>
    </row>
    <row r="833" spans="23:23" hidden="1" x14ac:dyDescent="0.2">
      <c r="W833" s="25"/>
    </row>
    <row r="834" spans="23:23" hidden="1" x14ac:dyDescent="0.2">
      <c r="W834" s="25"/>
    </row>
    <row r="835" spans="23:23" hidden="1" x14ac:dyDescent="0.2">
      <c r="W835" s="25"/>
    </row>
    <row r="836" spans="23:23" hidden="1" x14ac:dyDescent="0.2">
      <c r="W836" s="25"/>
    </row>
    <row r="837" spans="23:23" hidden="1" x14ac:dyDescent="0.2">
      <c r="W837" s="25"/>
    </row>
    <row r="838" spans="23:23" hidden="1" x14ac:dyDescent="0.2">
      <c r="W838" s="25"/>
    </row>
    <row r="839" spans="23:23" hidden="1" x14ac:dyDescent="0.2">
      <c r="W839" s="25"/>
    </row>
    <row r="840" spans="23:23" hidden="1" x14ac:dyDescent="0.2">
      <c r="W840" s="25"/>
    </row>
    <row r="841" spans="23:23" hidden="1" x14ac:dyDescent="0.2">
      <c r="W841" s="25"/>
    </row>
    <row r="842" spans="23:23" hidden="1" x14ac:dyDescent="0.2">
      <c r="W842" s="25"/>
    </row>
    <row r="843" spans="23:23" hidden="1" x14ac:dyDescent="0.2">
      <c r="W843" s="25"/>
    </row>
    <row r="844" spans="23:23" hidden="1" x14ac:dyDescent="0.2">
      <c r="W844" s="25"/>
    </row>
    <row r="845" spans="23:23" hidden="1" x14ac:dyDescent="0.2">
      <c r="W845" s="25"/>
    </row>
    <row r="846" spans="23:23" hidden="1" x14ac:dyDescent="0.2">
      <c r="W846" s="25"/>
    </row>
    <row r="847" spans="23:23" hidden="1" x14ac:dyDescent="0.2">
      <c r="W847" s="25"/>
    </row>
    <row r="848" spans="23:23" hidden="1" x14ac:dyDescent="0.2">
      <c r="W848" s="25"/>
    </row>
    <row r="849" spans="23:23" hidden="1" x14ac:dyDescent="0.2">
      <c r="W849" s="25"/>
    </row>
    <row r="850" spans="23:23" hidden="1" x14ac:dyDescent="0.2"/>
    <row r="851" spans="23:23" hidden="1" x14ac:dyDescent="0.2"/>
    <row r="852" spans="23:23" hidden="1" x14ac:dyDescent="0.2"/>
    <row r="853" spans="23:23" hidden="1" x14ac:dyDescent="0.2"/>
    <row r="854" spans="23:23" hidden="1" x14ac:dyDescent="0.2"/>
    <row r="855" spans="23:23" hidden="1" x14ac:dyDescent="0.2"/>
    <row r="856" spans="23:23" hidden="1" x14ac:dyDescent="0.2"/>
    <row r="857" spans="23:23" hidden="1" x14ac:dyDescent="0.2"/>
    <row r="858" spans="23:23" hidden="1" x14ac:dyDescent="0.2"/>
    <row r="859" spans="23:23" hidden="1" x14ac:dyDescent="0.2"/>
    <row r="860" spans="23:23" hidden="1" x14ac:dyDescent="0.2"/>
    <row r="861" spans="23:23" hidden="1" x14ac:dyDescent="0.2"/>
    <row r="862" spans="23:23" hidden="1" x14ac:dyDescent="0.2"/>
    <row r="863" spans="23:23" hidden="1" x14ac:dyDescent="0.2"/>
    <row r="864" spans="23:23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spans="28:28" hidden="1" x14ac:dyDescent="0.2"/>
    <row r="2754" spans="28:28" hidden="1" x14ac:dyDescent="0.2"/>
    <row r="2755" spans="28:28" hidden="1" x14ac:dyDescent="0.2"/>
    <row r="2756" spans="28:28" hidden="1" x14ac:dyDescent="0.2"/>
    <row r="2757" spans="28:28" hidden="1" x14ac:dyDescent="0.2">
      <c r="AB2757" s="83" t="s">
        <v>1525</v>
      </c>
    </row>
    <row r="2758" spans="28:28" hidden="1" x14ac:dyDescent="0.2">
      <c r="AB2758" s="83">
        <f>SUM(AC2758:AZ2758)</f>
        <v>0</v>
      </c>
    </row>
    <row r="2759" spans="28:28" hidden="1" x14ac:dyDescent="0.2"/>
    <row r="2760" spans="28:28" hidden="1" x14ac:dyDescent="0.2"/>
    <row r="2761" spans="28:28" hidden="1" x14ac:dyDescent="0.2"/>
    <row r="2762" spans="28:28" hidden="1" x14ac:dyDescent="0.2"/>
    <row r="2763" spans="28:28" hidden="1" x14ac:dyDescent="0.2"/>
    <row r="2764" spans="28:28" hidden="1" x14ac:dyDescent="0.2"/>
    <row r="2765" spans="28:28" hidden="1" x14ac:dyDescent="0.2"/>
    <row r="2766" spans="28:28" hidden="1" x14ac:dyDescent="0.2"/>
    <row r="2767" spans="28:28" hidden="1" x14ac:dyDescent="0.2"/>
    <row r="2768" spans="28:2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spans="28:28" hidden="1" x14ac:dyDescent="0.2"/>
    <row r="2786" spans="28:28" hidden="1" x14ac:dyDescent="0.2"/>
    <row r="2787" spans="28:28" hidden="1" x14ac:dyDescent="0.2"/>
    <row r="2788" spans="28:28" hidden="1" x14ac:dyDescent="0.2"/>
    <row r="2789" spans="28:28" hidden="1" x14ac:dyDescent="0.2"/>
    <row r="2790" spans="28:28" hidden="1" x14ac:dyDescent="0.2"/>
    <row r="2791" spans="28:28" hidden="1" x14ac:dyDescent="0.2"/>
    <row r="2792" spans="28:28" hidden="1" x14ac:dyDescent="0.2"/>
    <row r="2793" spans="28:28" hidden="1" x14ac:dyDescent="0.2"/>
    <row r="2794" spans="28:28" hidden="1" x14ac:dyDescent="0.2"/>
    <row r="2795" spans="28:28" hidden="1" x14ac:dyDescent="0.2"/>
    <row r="2796" spans="28:28" hidden="1" x14ac:dyDescent="0.2"/>
    <row r="2797" spans="28:28" hidden="1" x14ac:dyDescent="0.2"/>
    <row r="2798" spans="28:28" hidden="1" x14ac:dyDescent="0.2"/>
    <row r="2799" spans="28:28" hidden="1" x14ac:dyDescent="0.2">
      <c r="AB2799" s="83" t="s">
        <v>1525</v>
      </c>
    </row>
    <row r="2800" spans="28:28" hidden="1" x14ac:dyDescent="0.2">
      <c r="AB2800" s="83">
        <f>SUM(AC2800:AZ2800)</f>
        <v>0</v>
      </c>
    </row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spans="28:28" hidden="1" x14ac:dyDescent="0.2"/>
    <row r="2834" spans="28:28" hidden="1" x14ac:dyDescent="0.2"/>
    <row r="2835" spans="28:28" hidden="1" x14ac:dyDescent="0.2"/>
    <row r="2836" spans="28:28" hidden="1" x14ac:dyDescent="0.2"/>
    <row r="2837" spans="28:28" hidden="1" x14ac:dyDescent="0.2"/>
    <row r="2838" spans="28:28" hidden="1" x14ac:dyDescent="0.2"/>
    <row r="2839" spans="28:28" hidden="1" x14ac:dyDescent="0.2"/>
    <row r="2840" spans="28:28" hidden="1" x14ac:dyDescent="0.2"/>
    <row r="2841" spans="28:28" hidden="1" x14ac:dyDescent="0.2">
      <c r="AB2841" s="83" t="s">
        <v>1525</v>
      </c>
    </row>
    <row r="2842" spans="28:28" hidden="1" x14ac:dyDescent="0.2">
      <c r="AB2842" s="83">
        <f>SUM(AC2842:AR2842)</f>
        <v>0</v>
      </c>
    </row>
    <row r="2843" spans="28:28" hidden="1" x14ac:dyDescent="0.2"/>
    <row r="2844" spans="28:28" hidden="1" x14ac:dyDescent="0.2"/>
    <row r="2845" spans="28:28" hidden="1" x14ac:dyDescent="0.2"/>
    <row r="2846" spans="28:28" hidden="1" x14ac:dyDescent="0.2"/>
    <row r="2847" spans="28:28" hidden="1" x14ac:dyDescent="0.2"/>
    <row r="2848" spans="28:2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spans="28:28" hidden="1" x14ac:dyDescent="0.2"/>
    <row r="2882" spans="28:28" hidden="1" x14ac:dyDescent="0.2"/>
    <row r="2883" spans="28:28" hidden="1" x14ac:dyDescent="0.2"/>
    <row r="2884" spans="28:28" hidden="1" x14ac:dyDescent="0.2"/>
    <row r="2885" spans="28:28" hidden="1" x14ac:dyDescent="0.2"/>
    <row r="2886" spans="28:28" hidden="1" x14ac:dyDescent="0.2"/>
    <row r="2887" spans="28:28" hidden="1" x14ac:dyDescent="0.2">
      <c r="AB2887" s="83" t="s">
        <v>1525</v>
      </c>
    </row>
    <row r="2888" spans="28:28" hidden="1" x14ac:dyDescent="0.2">
      <c r="AB2888" s="83">
        <f>SUM(AC2888:AR2888)</f>
        <v>0</v>
      </c>
    </row>
    <row r="2889" spans="28:28" hidden="1" x14ac:dyDescent="0.2"/>
    <row r="2890" spans="28:28" hidden="1" x14ac:dyDescent="0.2"/>
    <row r="2891" spans="28:28" hidden="1" x14ac:dyDescent="0.2"/>
    <row r="2892" spans="28:28" hidden="1" x14ac:dyDescent="0.2"/>
    <row r="2893" spans="28:28" hidden="1" x14ac:dyDescent="0.2"/>
    <row r="2894" spans="28:28" hidden="1" x14ac:dyDescent="0.2"/>
    <row r="2895" spans="28:28" hidden="1" x14ac:dyDescent="0.2"/>
    <row r="2896" spans="28:28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spans="28:28" hidden="1" x14ac:dyDescent="0.2"/>
    <row r="2930" spans="28:28" hidden="1" x14ac:dyDescent="0.2"/>
    <row r="2931" spans="28:28" hidden="1" x14ac:dyDescent="0.2"/>
    <row r="2932" spans="28:28" hidden="1" x14ac:dyDescent="0.2"/>
    <row r="2933" spans="28:28" hidden="1" x14ac:dyDescent="0.2">
      <c r="AB2933" s="83" t="s">
        <v>1525</v>
      </c>
    </row>
    <row r="2934" spans="28:28" hidden="1" x14ac:dyDescent="0.2">
      <c r="AB2934" s="83">
        <f>SUM(AC2934:AR2934)</f>
        <v>0</v>
      </c>
    </row>
    <row r="2935" spans="28:28" hidden="1" x14ac:dyDescent="0.2"/>
    <row r="2936" spans="28:28" hidden="1" x14ac:dyDescent="0.2"/>
    <row r="2937" spans="28:28" hidden="1" x14ac:dyDescent="0.2"/>
    <row r="2938" spans="28:28" hidden="1" x14ac:dyDescent="0.2"/>
    <row r="2939" spans="28:28" hidden="1" x14ac:dyDescent="0.2"/>
    <row r="2940" spans="28:28" hidden="1" x14ac:dyDescent="0.2"/>
    <row r="2941" spans="28:28" hidden="1" x14ac:dyDescent="0.2"/>
    <row r="2942" spans="28:28" hidden="1" x14ac:dyDescent="0.2"/>
    <row r="2943" spans="28:28" hidden="1" x14ac:dyDescent="0.2"/>
    <row r="2944" spans="28:28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spans="28:28" hidden="1" x14ac:dyDescent="0.2"/>
    <row r="2978" spans="28:28" hidden="1" x14ac:dyDescent="0.2"/>
    <row r="2979" spans="28:28" hidden="1" x14ac:dyDescent="0.2">
      <c r="AB2979" s="83" t="s">
        <v>1525</v>
      </c>
    </row>
    <row r="2980" spans="28:28" hidden="1" x14ac:dyDescent="0.2">
      <c r="AB2980" s="83">
        <f>SUM(AC2980:AR2980)</f>
        <v>0</v>
      </c>
    </row>
    <row r="2981" spans="28:28" hidden="1" x14ac:dyDescent="0.2"/>
    <row r="2982" spans="28:28" hidden="1" x14ac:dyDescent="0.2"/>
    <row r="2983" spans="28:28" hidden="1" x14ac:dyDescent="0.2"/>
    <row r="2984" spans="28:28" hidden="1" x14ac:dyDescent="0.2"/>
    <row r="2985" spans="28:28" hidden="1" x14ac:dyDescent="0.2"/>
    <row r="2986" spans="28:28" hidden="1" x14ac:dyDescent="0.2"/>
    <row r="2987" spans="28:28" hidden="1" x14ac:dyDescent="0.2"/>
    <row r="2988" spans="28:28" hidden="1" x14ac:dyDescent="0.2"/>
    <row r="2989" spans="28:28" hidden="1" x14ac:dyDescent="0.2"/>
    <row r="2990" spans="28:28" hidden="1" x14ac:dyDescent="0.2"/>
    <row r="2991" spans="28:28" hidden="1" x14ac:dyDescent="0.2"/>
    <row r="2992" spans="28:28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spans="28:28" hidden="1" x14ac:dyDescent="0.2">
      <c r="AB3025" s="83" t="s">
        <v>1525</v>
      </c>
    </row>
    <row r="3026" spans="28:28" hidden="1" x14ac:dyDescent="0.2">
      <c r="AB3026" s="83">
        <f>SUM(AC3026:AR3026)</f>
        <v>0</v>
      </c>
    </row>
    <row r="3027" spans="28:28" hidden="1" x14ac:dyDescent="0.2"/>
    <row r="3028" spans="28:28" hidden="1" x14ac:dyDescent="0.2"/>
    <row r="3029" spans="28:28" hidden="1" x14ac:dyDescent="0.2"/>
    <row r="3030" spans="28:28" hidden="1" x14ac:dyDescent="0.2"/>
    <row r="3031" spans="28:28" hidden="1" x14ac:dyDescent="0.2"/>
    <row r="3032" spans="28:28" hidden="1" x14ac:dyDescent="0.2"/>
    <row r="3033" spans="28:28" hidden="1" x14ac:dyDescent="0.2"/>
    <row r="3034" spans="28:28" hidden="1" x14ac:dyDescent="0.2"/>
    <row r="3035" spans="28:28" hidden="1" x14ac:dyDescent="0.2"/>
    <row r="3036" spans="28:28" hidden="1" x14ac:dyDescent="0.2"/>
    <row r="3037" spans="28:28" hidden="1" x14ac:dyDescent="0.2"/>
    <row r="3038" spans="28:28" hidden="1" x14ac:dyDescent="0.2"/>
    <row r="3039" spans="28:28" hidden="1" x14ac:dyDescent="0.2"/>
    <row r="3040" spans="28:28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spans="28:28" hidden="1" x14ac:dyDescent="0.2"/>
    <row r="3058" spans="28:28" hidden="1" x14ac:dyDescent="0.2"/>
    <row r="3059" spans="28:28" hidden="1" x14ac:dyDescent="0.2"/>
    <row r="3060" spans="28:28" hidden="1" x14ac:dyDescent="0.2"/>
    <row r="3061" spans="28:28" hidden="1" x14ac:dyDescent="0.2"/>
    <row r="3062" spans="28:28" hidden="1" x14ac:dyDescent="0.2"/>
    <row r="3063" spans="28:28" hidden="1" x14ac:dyDescent="0.2"/>
    <row r="3064" spans="28:28" hidden="1" x14ac:dyDescent="0.2"/>
    <row r="3065" spans="28:28" hidden="1" x14ac:dyDescent="0.2"/>
    <row r="3066" spans="28:28" hidden="1" x14ac:dyDescent="0.2"/>
    <row r="3067" spans="28:28" hidden="1" x14ac:dyDescent="0.2"/>
    <row r="3068" spans="28:28" hidden="1" x14ac:dyDescent="0.2"/>
    <row r="3069" spans="28:28" hidden="1" x14ac:dyDescent="0.2"/>
    <row r="3070" spans="28:28" hidden="1" x14ac:dyDescent="0.2"/>
    <row r="3071" spans="28:28" hidden="1" x14ac:dyDescent="0.2">
      <c r="AB3071" s="83" t="s">
        <v>1525</v>
      </c>
    </row>
    <row r="3072" spans="28:28" hidden="1" x14ac:dyDescent="0.2">
      <c r="AB3072" s="83">
        <f>SUM(AC3072:AR3072)</f>
        <v>0</v>
      </c>
    </row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spans="24:28" hidden="1" x14ac:dyDescent="0.2"/>
    <row r="3106" spans="24:28" hidden="1" x14ac:dyDescent="0.2"/>
    <row r="3107" spans="24:28" hidden="1" x14ac:dyDescent="0.2"/>
    <row r="3108" spans="24:28" hidden="1" x14ac:dyDescent="0.2"/>
    <row r="3109" spans="24:28" hidden="1" x14ac:dyDescent="0.2"/>
    <row r="3110" spans="24:28" hidden="1" x14ac:dyDescent="0.2"/>
    <row r="3111" spans="24:28" hidden="1" x14ac:dyDescent="0.2"/>
    <row r="3112" spans="24:28" hidden="1" x14ac:dyDescent="0.2"/>
    <row r="3113" spans="24:28" hidden="1" x14ac:dyDescent="0.2"/>
    <row r="3114" spans="24:28" hidden="1" x14ac:dyDescent="0.2"/>
    <row r="3115" spans="24:28" hidden="1" x14ac:dyDescent="0.2"/>
    <row r="3116" spans="24:28" hidden="1" x14ac:dyDescent="0.2"/>
    <row r="3117" spans="24:28" hidden="1" x14ac:dyDescent="0.2">
      <c r="AB3117" s="83" t="s">
        <v>1525</v>
      </c>
    </row>
    <row r="3118" spans="24:28" hidden="1" x14ac:dyDescent="0.2">
      <c r="AB3118" s="83">
        <f>SUM(AC3118:AR3118)</f>
        <v>0</v>
      </c>
    </row>
    <row r="3119" spans="24:28" hidden="1" x14ac:dyDescent="0.2"/>
    <row r="3120" spans="24:28" hidden="1" x14ac:dyDescent="0.2">
      <c r="X3120" s="99"/>
      <c r="Y3120" s="99"/>
      <c r="Z3120" s="2"/>
      <c r="AA3120" s="2"/>
    </row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spans="24:28" hidden="1" x14ac:dyDescent="0.2"/>
    <row r="3154" spans="24:28" hidden="1" x14ac:dyDescent="0.2"/>
    <row r="3155" spans="24:28" hidden="1" x14ac:dyDescent="0.2"/>
    <row r="3156" spans="24:28" hidden="1" x14ac:dyDescent="0.2"/>
    <row r="3157" spans="24:28" hidden="1" x14ac:dyDescent="0.2"/>
    <row r="3158" spans="24:28" hidden="1" x14ac:dyDescent="0.2"/>
    <row r="3159" spans="24:28" hidden="1" x14ac:dyDescent="0.2"/>
    <row r="3160" spans="24:28" hidden="1" x14ac:dyDescent="0.2"/>
    <row r="3161" spans="24:28" hidden="1" x14ac:dyDescent="0.2"/>
    <row r="3162" spans="24:28" hidden="1" x14ac:dyDescent="0.2"/>
    <row r="3163" spans="24:28" hidden="1" x14ac:dyDescent="0.2">
      <c r="AB3163" s="83" t="s">
        <v>1525</v>
      </c>
    </row>
    <row r="3164" spans="24:28" hidden="1" x14ac:dyDescent="0.2">
      <c r="AB3164" s="83">
        <f>SUM(AC3164:AR3164)</f>
        <v>0</v>
      </c>
    </row>
    <row r="3165" spans="24:28" hidden="1" x14ac:dyDescent="0.2">
      <c r="X3165" s="83">
        <v>0</v>
      </c>
      <c r="Y3165" s="83">
        <v>4</v>
      </c>
      <c r="Z3165" s="5">
        <v>1</v>
      </c>
      <c r="AA3165" s="5">
        <v>0</v>
      </c>
      <c r="AB3165" s="83" t="s">
        <v>1526</v>
      </c>
    </row>
    <row r="3166" spans="24:28" hidden="1" x14ac:dyDescent="0.2">
      <c r="X3166" s="83">
        <v>3</v>
      </c>
      <c r="Y3166" s="83">
        <v>1</v>
      </c>
      <c r="Z3166" s="5">
        <v>0</v>
      </c>
      <c r="AA3166" s="5">
        <v>0</v>
      </c>
      <c r="AB3166" s="83" t="s">
        <v>347</v>
      </c>
    </row>
    <row r="3167" spans="24:28" hidden="1" x14ac:dyDescent="0.2">
      <c r="X3167" s="83">
        <v>5</v>
      </c>
      <c r="Y3167" s="83">
        <v>1</v>
      </c>
      <c r="Z3167" s="5">
        <v>0</v>
      </c>
      <c r="AA3167" s="5">
        <v>0</v>
      </c>
      <c r="AB3167" s="83" t="s">
        <v>1148</v>
      </c>
    </row>
    <row r="3168" spans="24:28" hidden="1" x14ac:dyDescent="0.2">
      <c r="X3168" s="83">
        <v>0</v>
      </c>
      <c r="Y3168" s="83">
        <v>0</v>
      </c>
      <c r="Z3168" s="5">
        <v>0</v>
      </c>
      <c r="AA3168" s="5">
        <v>0</v>
      </c>
    </row>
    <row r="3169" spans="24:28" hidden="1" x14ac:dyDescent="0.2">
      <c r="X3169" s="83">
        <v>1</v>
      </c>
      <c r="Y3169" s="83">
        <v>4</v>
      </c>
      <c r="Z3169" s="5">
        <v>0</v>
      </c>
      <c r="AA3169" s="5">
        <v>0</v>
      </c>
      <c r="AB3169" s="83" t="s">
        <v>1149</v>
      </c>
    </row>
    <row r="3170" spans="24:28" hidden="1" x14ac:dyDescent="0.2">
      <c r="X3170" s="83">
        <v>2</v>
      </c>
      <c r="Y3170" s="83">
        <v>0</v>
      </c>
      <c r="Z3170" s="5">
        <v>0</v>
      </c>
      <c r="AA3170" s="5">
        <v>1</v>
      </c>
      <c r="AB3170" s="83" t="s">
        <v>1150</v>
      </c>
    </row>
    <row r="3171" spans="24:28" hidden="1" x14ac:dyDescent="0.2">
      <c r="X3171" s="83">
        <v>1</v>
      </c>
      <c r="Y3171" s="83">
        <v>0</v>
      </c>
      <c r="Z3171" s="5">
        <v>0</v>
      </c>
      <c r="AA3171" s="5">
        <v>0</v>
      </c>
      <c r="AB3171" s="83" t="s">
        <v>1151</v>
      </c>
    </row>
    <row r="3172" spans="24:28" hidden="1" x14ac:dyDescent="0.2">
      <c r="X3172" s="83">
        <v>2</v>
      </c>
      <c r="Y3172" s="83">
        <v>1</v>
      </c>
      <c r="Z3172" s="5">
        <v>0</v>
      </c>
      <c r="AA3172" s="5">
        <v>0</v>
      </c>
      <c r="AB3172" s="83" t="s">
        <v>1152</v>
      </c>
    </row>
    <row r="3173" spans="24:28" hidden="1" x14ac:dyDescent="0.2">
      <c r="X3173" s="83">
        <v>2</v>
      </c>
      <c r="Y3173" s="83">
        <v>1</v>
      </c>
      <c r="Z3173" s="5">
        <v>1</v>
      </c>
      <c r="AA3173" s="5">
        <v>0</v>
      </c>
      <c r="AB3173" s="83" t="s">
        <v>4206</v>
      </c>
    </row>
    <row r="3174" spans="24:28" hidden="1" x14ac:dyDescent="0.2">
      <c r="X3174" s="83">
        <v>1</v>
      </c>
      <c r="Y3174" s="83">
        <v>2</v>
      </c>
      <c r="Z3174" s="5">
        <v>1</v>
      </c>
      <c r="AA3174" s="5">
        <v>0</v>
      </c>
      <c r="AB3174" s="83" t="s">
        <v>4207</v>
      </c>
    </row>
    <row r="3175" spans="24:28" hidden="1" x14ac:dyDescent="0.2">
      <c r="X3175" s="83">
        <v>0</v>
      </c>
      <c r="Y3175" s="83">
        <v>0</v>
      </c>
      <c r="Z3175" s="5">
        <v>0</v>
      </c>
      <c r="AA3175" s="5">
        <v>0</v>
      </c>
    </row>
    <row r="3176" spans="24:28" hidden="1" x14ac:dyDescent="0.2">
      <c r="X3176" s="83">
        <v>0</v>
      </c>
      <c r="Y3176" s="83">
        <v>2</v>
      </c>
      <c r="Z3176" s="5">
        <v>0</v>
      </c>
      <c r="AA3176" s="5">
        <v>0</v>
      </c>
    </row>
    <row r="3177" spans="24:28" hidden="1" x14ac:dyDescent="0.2">
      <c r="X3177" s="83">
        <v>1</v>
      </c>
      <c r="Y3177" s="83">
        <v>1</v>
      </c>
      <c r="Z3177" s="5">
        <v>0</v>
      </c>
      <c r="AA3177" s="5">
        <v>0</v>
      </c>
      <c r="AB3177" s="83" t="s">
        <v>1153</v>
      </c>
    </row>
    <row r="3178" spans="24:28" hidden="1" x14ac:dyDescent="0.2">
      <c r="X3178" s="83">
        <v>1</v>
      </c>
      <c r="Y3178" s="83">
        <v>0</v>
      </c>
      <c r="Z3178" s="5">
        <v>0</v>
      </c>
      <c r="AA3178" s="5">
        <v>0</v>
      </c>
      <c r="AB3178" s="83" t="s">
        <v>2781</v>
      </c>
    </row>
    <row r="3179" spans="24:28" hidden="1" x14ac:dyDescent="0.2">
      <c r="X3179" s="83">
        <v>1</v>
      </c>
      <c r="Y3179" s="83">
        <v>2</v>
      </c>
      <c r="Z3179" s="5">
        <v>0</v>
      </c>
      <c r="AA3179" s="5">
        <v>0</v>
      </c>
      <c r="AB3179" s="83" t="s">
        <v>2781</v>
      </c>
    </row>
    <row r="3180" spans="24:28" hidden="1" x14ac:dyDescent="0.2">
      <c r="X3180" s="83">
        <v>1</v>
      </c>
      <c r="Y3180" s="83">
        <v>2</v>
      </c>
      <c r="Z3180" s="5">
        <v>0</v>
      </c>
      <c r="AA3180" s="5">
        <v>0</v>
      </c>
      <c r="AB3180" s="83" t="s">
        <v>1154</v>
      </c>
    </row>
    <row r="3181" spans="24:28" hidden="1" x14ac:dyDescent="0.2">
      <c r="X3181" s="83">
        <v>3</v>
      </c>
      <c r="Y3181" s="83">
        <v>1</v>
      </c>
      <c r="Z3181" s="5">
        <v>0</v>
      </c>
      <c r="AA3181" s="5">
        <v>0</v>
      </c>
      <c r="AB3181" s="83" t="s">
        <v>1139</v>
      </c>
    </row>
    <row r="3182" spans="24:28" hidden="1" x14ac:dyDescent="0.2"/>
    <row r="3183" spans="24:28" hidden="1" x14ac:dyDescent="0.2"/>
    <row r="3184" spans="24:28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spans="24:27" hidden="1" x14ac:dyDescent="0.2"/>
    <row r="3202" spans="24:27" hidden="1" x14ac:dyDescent="0.2"/>
    <row r="3203" spans="24:27" hidden="1" x14ac:dyDescent="0.2"/>
    <row r="3204" spans="24:27" hidden="1" x14ac:dyDescent="0.2"/>
    <row r="3205" spans="24:27" hidden="1" x14ac:dyDescent="0.2"/>
    <row r="3206" spans="24:27" hidden="1" x14ac:dyDescent="0.2"/>
    <row r="3207" spans="24:27" hidden="1" x14ac:dyDescent="0.2"/>
    <row r="3208" spans="24:27" hidden="1" x14ac:dyDescent="0.2"/>
    <row r="3209" spans="24:27" hidden="1" x14ac:dyDescent="0.2"/>
    <row r="3210" spans="24:27" hidden="1" x14ac:dyDescent="0.2"/>
    <row r="3211" spans="24:27" hidden="1" x14ac:dyDescent="0.2">
      <c r="X3211" s="156">
        <f>SUM(X3165:X3210)</f>
        <v>24</v>
      </c>
      <c r="Y3211" s="156">
        <f>SUM(Y3165:Y3210)</f>
        <v>22</v>
      </c>
      <c r="Z3211" s="28">
        <f>SUM(Z3165:Z3210)</f>
        <v>3</v>
      </c>
      <c r="AA3211" s="28">
        <f>SUM(AA3165:AA3210)</f>
        <v>1</v>
      </c>
    </row>
  </sheetData>
  <autoFilter ref="A1:AU3211">
    <filterColumn colId="0">
      <filters>
        <filter val="48"/>
      </filters>
    </filterColumn>
  </autoFilter>
  <phoneticPr fontId="0" type="noConversion"/>
  <conditionalFormatting sqref="AG295:AG304">
    <cfRule type="cellIs" dxfId="35" priority="21" stopIfTrue="1" operator="greaterThan">
      <formula>0.5</formula>
    </cfRule>
    <cfRule type="cellIs" dxfId="34" priority="22" stopIfTrue="1" operator="lessThanOrEqual">
      <formula>0.5</formula>
    </cfRule>
  </conditionalFormatting>
  <conditionalFormatting sqref="AG254:AH280 AG282:AH284">
    <cfRule type="cellIs" dxfId="33" priority="71" stopIfTrue="1" operator="greaterThan">
      <formula>0.5</formula>
    </cfRule>
    <cfRule type="cellIs" dxfId="32" priority="72" stopIfTrue="1" operator="lessThanOrEqual">
      <formula>0.5</formula>
    </cfRule>
  </conditionalFormatting>
  <conditionalFormatting sqref="AG277:AH284">
    <cfRule type="cellIs" dxfId="31" priority="59" stopIfTrue="1" operator="greaterThan">
      <formula>0.5</formula>
    </cfRule>
    <cfRule type="cellIs" dxfId="30" priority="60" stopIfTrue="1" operator="lessThanOrEqual">
      <formula>0.5</formula>
    </cfRule>
  </conditionalFormatting>
  <conditionalFormatting sqref="AG281:AH281">
    <cfRule type="cellIs" dxfId="29" priority="57" stopIfTrue="1" operator="greaterThan">
      <formula>0.5</formula>
    </cfRule>
    <cfRule type="cellIs" dxfId="28" priority="58" stopIfTrue="1" operator="lessThanOrEqual">
      <formula>0.5</formula>
    </cfRule>
  </conditionalFormatting>
  <conditionalFormatting sqref="AG285:AH285">
    <cfRule type="cellIs" dxfId="27" priority="53" stopIfTrue="1" operator="greaterThan">
      <formula>0.5</formula>
    </cfRule>
    <cfRule type="cellIs" dxfId="26" priority="54" stopIfTrue="1" operator="lessThanOrEqual">
      <formula>0.5</formula>
    </cfRule>
  </conditionalFormatting>
  <conditionalFormatting sqref="AG285:AH288">
    <cfRule type="cellIs" dxfId="25" priority="49" stopIfTrue="1" operator="greaterThan">
      <formula>0.5</formula>
    </cfRule>
    <cfRule type="cellIs" dxfId="24" priority="50" stopIfTrue="1" operator="lessThanOrEqual">
      <formula>0.5</formula>
    </cfRule>
  </conditionalFormatting>
  <conditionalFormatting sqref="AG286:AH289">
    <cfRule type="cellIs" dxfId="23" priority="45" stopIfTrue="1" operator="greaterThan">
      <formula>0.5</formula>
    </cfRule>
    <cfRule type="cellIs" dxfId="22" priority="46" stopIfTrue="1" operator="lessThanOrEqual">
      <formula>0.5</formula>
    </cfRule>
  </conditionalFormatting>
  <conditionalFormatting sqref="AG289:AH290">
    <cfRule type="cellIs" dxfId="21" priority="41" stopIfTrue="1" operator="greaterThan">
      <formula>0.5</formula>
    </cfRule>
    <cfRule type="cellIs" dxfId="20" priority="42" stopIfTrue="1" operator="lessThanOrEqual">
      <formula>0.5</formula>
    </cfRule>
  </conditionalFormatting>
  <conditionalFormatting sqref="AG290:AH291">
    <cfRule type="cellIs" dxfId="19" priority="33" stopIfTrue="1" operator="greaterThan">
      <formula>0.5</formula>
    </cfRule>
    <cfRule type="cellIs" dxfId="18" priority="34" stopIfTrue="1" operator="lessThanOrEqual">
      <formula>0.5</formula>
    </cfRule>
  </conditionalFormatting>
  <conditionalFormatting sqref="AG291:AH293">
    <cfRule type="cellIs" dxfId="17" priority="29" stopIfTrue="1" operator="greaterThan">
      <formula>0.5</formula>
    </cfRule>
    <cfRule type="cellIs" dxfId="16" priority="30" stopIfTrue="1" operator="lessThanOrEqual">
      <formula>0.5</formula>
    </cfRule>
  </conditionalFormatting>
  <conditionalFormatting sqref="AG292:AH294">
    <cfRule type="cellIs" dxfId="15" priority="25" stopIfTrue="1" operator="greaterThan">
      <formula>0.5</formula>
    </cfRule>
    <cfRule type="cellIs" dxfId="14" priority="26" stopIfTrue="1" operator="lessThanOrEqual">
      <formula>0.5</formula>
    </cfRule>
  </conditionalFormatting>
  <conditionalFormatting sqref="AG294:AH304">
    <cfRule type="cellIs" dxfId="13" priority="17" stopIfTrue="1" operator="greaterThan">
      <formula>0.5</formula>
    </cfRule>
    <cfRule type="cellIs" dxfId="12" priority="18" stopIfTrue="1" operator="lessThanOrEqual">
      <formula>0.5</formula>
    </cfRule>
  </conditionalFormatting>
  <conditionalFormatting sqref="AG426:AH430 AG478:AH482 AG577:AH580 AG604:AH604 BA604:BB604">
    <cfRule type="cellIs" dxfId="11" priority="73" stopIfTrue="1" operator="greaterThan">
      <formula>0.5</formula>
    </cfRule>
    <cfRule type="cellIs" dxfId="10" priority="74" stopIfTrue="1" operator="lessThanOrEqual">
      <formula>0.5</formula>
    </cfRule>
  </conditionalFormatting>
  <conditionalFormatting sqref="AG503:AH514">
    <cfRule type="cellIs" dxfId="9" priority="3" stopIfTrue="1" operator="greaterThan">
      <formula>0.5</formula>
    </cfRule>
    <cfRule type="cellIs" dxfId="8" priority="4" stopIfTrue="1" operator="lessThanOrEqual">
      <formula>0.5</formula>
    </cfRule>
  </conditionalFormatting>
  <conditionalFormatting sqref="AG520:AH574">
    <cfRule type="cellIs" dxfId="7" priority="11" stopIfTrue="1" operator="greaterThan">
      <formula>0.5</formula>
    </cfRule>
    <cfRule type="cellIs" dxfId="6" priority="12" stopIfTrue="1" operator="lessThanOrEqual">
      <formula>0.5</formula>
    </cfRule>
  </conditionalFormatting>
  <conditionalFormatting sqref="AG586:AH586">
    <cfRule type="cellIs" dxfId="5" priority="69" stopIfTrue="1" operator="greaterThan">
      <formula>0.5</formula>
    </cfRule>
    <cfRule type="cellIs" dxfId="4" priority="70" stopIfTrue="1" operator="lessThanOrEqual">
      <formula>0.5</formula>
    </cfRule>
  </conditionalFormatting>
  <conditionalFormatting sqref="AG591:AH596">
    <cfRule type="cellIs" dxfId="3" priority="1" stopIfTrue="1" operator="greaterThan">
      <formula>0.5</formula>
    </cfRule>
    <cfRule type="cellIs" dxfId="2" priority="2" stopIfTrue="1" operator="lessThanOrEqual">
      <formula>0.5</formula>
    </cfRule>
  </conditionalFormatting>
  <conditionalFormatting sqref="AH295:AH304">
    <cfRule type="cellIs" dxfId="1" priority="15" stopIfTrue="1" operator="greaterThan">
      <formula>0.5</formula>
    </cfRule>
    <cfRule type="cellIs" dxfId="0" priority="16" stopIfTrue="1" operator="lessThanOrEqual">
      <formula>0.5</formula>
    </cfRule>
  </conditionalFormatting>
  <pageMargins left="0.75" right="0.75" top="1" bottom="1" header="0.5" footer="0.5"/>
  <pageSetup paperSize="9" orientation="portrait" horizontalDpi="300" verticalDpi="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92"/>
  <sheetViews>
    <sheetView zoomScale="125" zoomScaleNormal="125" workbookViewId="0">
      <pane ySplit="1" topLeftCell="A4" activePane="bottomLeft" state="frozen"/>
      <selection pane="bottomLeft" activeCell="A32" sqref="A32"/>
    </sheetView>
  </sheetViews>
  <sheetFormatPr defaultColWidth="9.33203125" defaultRowHeight="11.25" x14ac:dyDescent="0.2"/>
  <cols>
    <col min="1" max="1" width="3.83203125" style="15" customWidth="1"/>
    <col min="2" max="2" width="11.1640625" style="50" customWidth="1"/>
    <col min="3" max="3" width="14.6640625" style="7" bestFit="1" customWidth="1"/>
    <col min="4" max="4" width="9.33203125" style="7"/>
    <col min="5" max="5" width="8.5" style="50" bestFit="1" customWidth="1"/>
    <col min="6" max="6" width="3.83203125" style="7" customWidth="1"/>
    <col min="7" max="7" width="9.33203125" style="7"/>
    <col min="8" max="8" width="8.6640625" style="50" bestFit="1" customWidth="1"/>
    <col min="9" max="9" width="9.33203125" style="7"/>
    <col min="10" max="10" width="8.83203125" style="7" customWidth="1"/>
    <col min="11" max="11" width="9.33203125" style="7"/>
    <col min="12" max="12" width="10.33203125" style="50" bestFit="1" customWidth="1"/>
    <col min="13" max="13" width="9.33203125" style="7"/>
    <col min="14" max="14" width="10.33203125" style="50" bestFit="1" customWidth="1"/>
    <col min="15" max="16384" width="9.33203125" style="7"/>
  </cols>
  <sheetData>
    <row r="1" spans="1:18" s="15" customFormat="1" x14ac:dyDescent="0.2">
      <c r="A1" s="76" t="s">
        <v>2802</v>
      </c>
      <c r="B1" s="55"/>
      <c r="D1" s="76" t="s">
        <v>2803</v>
      </c>
      <c r="E1" s="55"/>
      <c r="G1" s="76" t="s">
        <v>1034</v>
      </c>
      <c r="H1" s="48"/>
      <c r="I1" s="76" t="s">
        <v>1035</v>
      </c>
      <c r="J1" s="76"/>
      <c r="K1" s="76" t="s">
        <v>1036</v>
      </c>
      <c r="L1" s="55"/>
      <c r="M1" s="76" t="s">
        <v>4855</v>
      </c>
      <c r="N1" s="55"/>
      <c r="P1" s="76" t="s">
        <v>5128</v>
      </c>
    </row>
    <row r="2" spans="1:18" x14ac:dyDescent="0.2">
      <c r="A2" s="15">
        <v>4</v>
      </c>
      <c r="B2" s="90">
        <v>10847</v>
      </c>
      <c r="C2" s="158"/>
      <c r="D2" s="15">
        <v>4</v>
      </c>
      <c r="E2" s="90">
        <v>10850</v>
      </c>
      <c r="F2" s="158"/>
      <c r="G2" s="15">
        <v>1</v>
      </c>
      <c r="H2" s="90">
        <v>10836</v>
      </c>
      <c r="I2" s="15">
        <v>3</v>
      </c>
      <c r="J2" s="158">
        <v>10847</v>
      </c>
      <c r="K2" s="15">
        <v>1</v>
      </c>
      <c r="L2" s="90">
        <v>10850</v>
      </c>
      <c r="M2" s="15"/>
      <c r="N2" s="90"/>
    </row>
    <row r="3" spans="1:18" x14ac:dyDescent="0.2">
      <c r="A3" s="15">
        <v>12</v>
      </c>
      <c r="B3" s="90">
        <v>10976</v>
      </c>
      <c r="C3" s="158"/>
      <c r="D3" s="15">
        <v>7</v>
      </c>
      <c r="E3" s="90">
        <v>10899</v>
      </c>
      <c r="F3" s="158"/>
      <c r="G3" s="15">
        <v>2</v>
      </c>
      <c r="H3" s="90">
        <v>10955</v>
      </c>
      <c r="I3" s="15">
        <v>4</v>
      </c>
      <c r="J3" s="158">
        <v>10952</v>
      </c>
      <c r="K3" s="15">
        <v>2</v>
      </c>
      <c r="L3" s="90">
        <v>10885</v>
      </c>
      <c r="M3" s="15"/>
      <c r="N3" s="90"/>
    </row>
    <row r="4" spans="1:18" x14ac:dyDescent="0.2">
      <c r="A4" s="15">
        <v>13</v>
      </c>
      <c r="B4" s="90">
        <v>21427</v>
      </c>
      <c r="C4" s="158"/>
      <c r="D4" s="15">
        <v>8</v>
      </c>
      <c r="E4" s="90">
        <v>12175</v>
      </c>
      <c r="F4" s="158"/>
      <c r="G4" s="15">
        <v>3</v>
      </c>
      <c r="H4" s="90">
        <v>11039</v>
      </c>
      <c r="I4" s="15">
        <v>5</v>
      </c>
      <c r="J4" s="158">
        <v>33684</v>
      </c>
      <c r="K4" s="15">
        <v>3</v>
      </c>
      <c r="L4" s="90">
        <v>11204</v>
      </c>
      <c r="M4" s="15"/>
      <c r="N4" s="90"/>
    </row>
    <row r="5" spans="1:18" x14ac:dyDescent="0.2">
      <c r="A5" s="15">
        <v>14</v>
      </c>
      <c r="B5" s="90">
        <v>21644</v>
      </c>
      <c r="C5" s="158"/>
      <c r="D5" s="15">
        <v>10</v>
      </c>
      <c r="E5" s="90">
        <v>14133</v>
      </c>
      <c r="F5" s="158"/>
      <c r="G5" s="15">
        <v>4</v>
      </c>
      <c r="H5" s="90">
        <v>13867</v>
      </c>
      <c r="I5" s="77">
        <v>6</v>
      </c>
      <c r="J5" s="159">
        <v>33991</v>
      </c>
      <c r="K5" s="15">
        <v>4</v>
      </c>
      <c r="L5" s="90">
        <v>12145</v>
      </c>
      <c r="M5" s="15"/>
      <c r="N5" s="90"/>
    </row>
    <row r="6" spans="1:18" x14ac:dyDescent="0.2">
      <c r="A6" s="15">
        <v>16</v>
      </c>
      <c r="B6" s="90">
        <v>26039</v>
      </c>
      <c r="C6" s="158"/>
      <c r="D6" s="15">
        <v>13</v>
      </c>
      <c r="E6" s="90">
        <v>18146</v>
      </c>
      <c r="F6" s="158"/>
      <c r="G6" s="15">
        <v>5</v>
      </c>
      <c r="H6" s="90">
        <v>17313</v>
      </c>
      <c r="I6" s="77"/>
      <c r="J6" s="159"/>
      <c r="K6" s="15">
        <v>5</v>
      </c>
      <c r="L6" s="90">
        <v>12175</v>
      </c>
      <c r="M6" s="15"/>
      <c r="N6" s="90"/>
    </row>
    <row r="7" spans="1:18" x14ac:dyDescent="0.2">
      <c r="A7" s="15">
        <v>21</v>
      </c>
      <c r="B7" s="90">
        <v>27041</v>
      </c>
      <c r="C7" s="159"/>
      <c r="D7" s="15">
        <v>14</v>
      </c>
      <c r="E7" s="90">
        <v>24766</v>
      </c>
      <c r="F7" s="158"/>
      <c r="G7" s="15">
        <v>6</v>
      </c>
      <c r="H7" s="90">
        <v>20447</v>
      </c>
      <c r="I7" s="15"/>
      <c r="J7" s="158"/>
      <c r="K7" s="15">
        <v>6</v>
      </c>
      <c r="L7" s="90">
        <v>14119</v>
      </c>
      <c r="M7" s="15"/>
      <c r="N7" s="90"/>
    </row>
    <row r="8" spans="1:18" x14ac:dyDescent="0.2">
      <c r="A8" s="77">
        <v>23</v>
      </c>
      <c r="B8" s="160">
        <v>41888</v>
      </c>
      <c r="D8" s="15">
        <v>17</v>
      </c>
      <c r="E8" s="90">
        <v>32074</v>
      </c>
      <c r="F8" s="159"/>
      <c r="G8" s="15">
        <v>7</v>
      </c>
      <c r="H8" s="90">
        <v>23737</v>
      </c>
      <c r="I8" s="77"/>
      <c r="J8" s="159"/>
      <c r="K8" s="15">
        <v>7</v>
      </c>
      <c r="L8" s="90">
        <v>14210</v>
      </c>
      <c r="M8" s="15"/>
      <c r="N8" s="90"/>
    </row>
    <row r="9" spans="1:18" x14ac:dyDescent="0.2">
      <c r="D9" s="89">
        <v>21</v>
      </c>
      <c r="E9" s="160">
        <v>38213</v>
      </c>
      <c r="F9" s="159"/>
      <c r="G9" s="89">
        <v>8</v>
      </c>
      <c r="H9" s="160">
        <v>40201</v>
      </c>
      <c r="I9" s="77"/>
      <c r="J9" s="159"/>
      <c r="K9" s="77">
        <v>8</v>
      </c>
      <c r="L9" s="160">
        <v>24472</v>
      </c>
      <c r="M9" s="77"/>
      <c r="N9" s="160"/>
    </row>
    <row r="10" spans="1:18" x14ac:dyDescent="0.2">
      <c r="P10" s="76" t="s">
        <v>2509</v>
      </c>
      <c r="Q10" s="29"/>
    </row>
    <row r="11" spans="1:18" x14ac:dyDescent="0.2">
      <c r="A11" s="76" t="s">
        <v>5125</v>
      </c>
      <c r="D11" s="76" t="s">
        <v>5125</v>
      </c>
      <c r="G11" s="76" t="s">
        <v>4859</v>
      </c>
      <c r="I11" s="76" t="s">
        <v>3974</v>
      </c>
      <c r="K11" s="76" t="s">
        <v>5127</v>
      </c>
      <c r="M11" s="76" t="s">
        <v>4856</v>
      </c>
      <c r="O11" s="29" t="s">
        <v>2510</v>
      </c>
      <c r="P11" s="29" t="s">
        <v>1147</v>
      </c>
      <c r="Q11" s="29" t="s">
        <v>1525</v>
      </c>
    </row>
    <row r="12" spans="1:18" x14ac:dyDescent="0.2">
      <c r="A12" s="77">
        <v>12</v>
      </c>
      <c r="B12" s="160">
        <v>10976</v>
      </c>
      <c r="C12" s="158" t="s">
        <v>157</v>
      </c>
      <c r="D12" s="15">
        <v>10</v>
      </c>
      <c r="E12" s="90">
        <v>14133</v>
      </c>
      <c r="F12" s="158"/>
      <c r="G12" s="15">
        <v>5</v>
      </c>
      <c r="H12" s="90">
        <v>17313</v>
      </c>
      <c r="I12" s="15">
        <v>5</v>
      </c>
      <c r="J12" s="158">
        <v>33684</v>
      </c>
      <c r="K12" s="15">
        <v>5</v>
      </c>
      <c r="L12" s="90">
        <v>12175</v>
      </c>
      <c r="M12" s="15">
        <v>15</v>
      </c>
      <c r="N12" s="90">
        <v>11263</v>
      </c>
      <c r="O12" s="15">
        <v>5</v>
      </c>
      <c r="P12" s="7">
        <v>0</v>
      </c>
      <c r="Q12" s="7">
        <f>P12+G12</f>
        <v>5</v>
      </c>
      <c r="R12" s="90">
        <v>17313</v>
      </c>
    </row>
    <row r="13" spans="1:18" x14ac:dyDescent="0.2">
      <c r="A13" s="15">
        <v>10</v>
      </c>
      <c r="B13" s="90">
        <v>20041</v>
      </c>
      <c r="C13" s="158" t="s">
        <v>158</v>
      </c>
      <c r="D13" s="15">
        <v>13</v>
      </c>
      <c r="E13" s="90">
        <v>18146</v>
      </c>
      <c r="F13" s="158"/>
      <c r="G13" s="15">
        <v>5</v>
      </c>
      <c r="H13" s="90">
        <v>20041</v>
      </c>
      <c r="I13" s="15">
        <v>6</v>
      </c>
      <c r="J13" s="158">
        <v>33991</v>
      </c>
      <c r="K13" s="15">
        <v>6</v>
      </c>
      <c r="L13" s="90">
        <v>14119</v>
      </c>
      <c r="M13" s="15">
        <v>18</v>
      </c>
      <c r="N13" s="90">
        <v>13876</v>
      </c>
      <c r="O13" s="15">
        <v>5</v>
      </c>
      <c r="P13" s="7">
        <v>1</v>
      </c>
      <c r="Q13" s="7">
        <f>P13+G13</f>
        <v>6</v>
      </c>
      <c r="R13" s="90">
        <v>20041</v>
      </c>
    </row>
    <row r="14" spans="1:18" x14ac:dyDescent="0.2">
      <c r="A14" s="15">
        <v>11</v>
      </c>
      <c r="B14" s="90">
        <v>20202</v>
      </c>
      <c r="C14" s="158" t="s">
        <v>159</v>
      </c>
      <c r="D14" s="15">
        <v>10</v>
      </c>
      <c r="E14" s="90">
        <v>18363</v>
      </c>
      <c r="F14" s="158"/>
      <c r="G14" s="15">
        <v>6</v>
      </c>
      <c r="H14" s="90">
        <v>20447</v>
      </c>
      <c r="I14" s="15">
        <v>5</v>
      </c>
      <c r="J14" s="158">
        <v>35140</v>
      </c>
      <c r="K14" s="15">
        <v>7</v>
      </c>
      <c r="L14" s="90">
        <v>14210</v>
      </c>
      <c r="M14" s="15">
        <v>16</v>
      </c>
      <c r="N14" s="90">
        <v>17115</v>
      </c>
      <c r="O14" s="15">
        <v>6</v>
      </c>
      <c r="P14" s="7">
        <v>2</v>
      </c>
      <c r="Q14" s="89">
        <f>P14+G14</f>
        <v>8</v>
      </c>
      <c r="R14" s="160">
        <v>20447</v>
      </c>
    </row>
    <row r="15" spans="1:18" x14ac:dyDescent="0.2">
      <c r="A15" s="77">
        <v>13</v>
      </c>
      <c r="B15" s="160">
        <v>21427</v>
      </c>
      <c r="C15" s="158" t="s">
        <v>2515</v>
      </c>
      <c r="D15" s="15">
        <v>10</v>
      </c>
      <c r="E15" s="90">
        <v>24194</v>
      </c>
      <c r="F15" s="158"/>
      <c r="G15" s="15">
        <v>5</v>
      </c>
      <c r="H15" s="90">
        <v>21427</v>
      </c>
      <c r="I15" s="15">
        <v>5</v>
      </c>
      <c r="J15" s="158">
        <v>35812</v>
      </c>
      <c r="K15" s="15">
        <v>6</v>
      </c>
      <c r="L15" s="90">
        <v>17192</v>
      </c>
      <c r="M15" s="15">
        <v>23</v>
      </c>
      <c r="N15" s="90">
        <v>20146</v>
      </c>
      <c r="O15" s="15">
        <v>5</v>
      </c>
      <c r="P15" s="7">
        <v>0</v>
      </c>
      <c r="Q15" s="7">
        <f t="shared" ref="Q15:Q27" si="0">P15+G15</f>
        <v>5</v>
      </c>
      <c r="R15" s="90">
        <v>21427</v>
      </c>
    </row>
    <row r="16" spans="1:18" x14ac:dyDescent="0.2">
      <c r="A16" s="15">
        <v>12</v>
      </c>
      <c r="B16" s="90">
        <v>21476</v>
      </c>
      <c r="C16" s="158" t="s">
        <v>160</v>
      </c>
      <c r="D16" s="15">
        <v>14</v>
      </c>
      <c r="E16" s="90">
        <v>24766</v>
      </c>
      <c r="F16" s="158"/>
      <c r="G16" s="15">
        <v>5</v>
      </c>
      <c r="H16" s="90">
        <v>22316</v>
      </c>
      <c r="I16" s="206">
        <v>5</v>
      </c>
      <c r="J16" s="207">
        <v>39693</v>
      </c>
      <c r="K16" s="15">
        <v>7</v>
      </c>
      <c r="L16" s="90">
        <v>18134</v>
      </c>
      <c r="M16" s="15">
        <v>19</v>
      </c>
      <c r="N16" s="90">
        <v>20503</v>
      </c>
      <c r="O16" s="15">
        <v>5</v>
      </c>
      <c r="P16" s="7">
        <v>0</v>
      </c>
      <c r="Q16" s="7">
        <f t="shared" si="0"/>
        <v>5</v>
      </c>
      <c r="R16" s="90">
        <v>22316</v>
      </c>
    </row>
    <row r="17" spans="1:18" x14ac:dyDescent="0.2">
      <c r="A17" s="77">
        <v>14</v>
      </c>
      <c r="B17" s="160">
        <v>21644</v>
      </c>
      <c r="C17" s="158" t="s">
        <v>2514</v>
      </c>
      <c r="D17" s="15">
        <v>13</v>
      </c>
      <c r="E17" s="90">
        <v>25078</v>
      </c>
      <c r="F17" s="158"/>
      <c r="G17" s="15">
        <v>7</v>
      </c>
      <c r="H17" s="161">
        <v>23737</v>
      </c>
      <c r="I17" s="208">
        <v>5</v>
      </c>
      <c r="J17" s="209">
        <v>41634</v>
      </c>
      <c r="K17" s="15">
        <v>5</v>
      </c>
      <c r="L17" s="90">
        <v>19719</v>
      </c>
      <c r="M17" s="53">
        <v>24</v>
      </c>
      <c r="N17" s="205">
        <v>23146</v>
      </c>
      <c r="O17" s="15">
        <v>7</v>
      </c>
      <c r="P17" s="7">
        <v>0</v>
      </c>
      <c r="Q17" s="7">
        <f t="shared" si="0"/>
        <v>7</v>
      </c>
      <c r="R17" s="161">
        <v>23737</v>
      </c>
    </row>
    <row r="18" spans="1:18" x14ac:dyDescent="0.2">
      <c r="A18" s="15">
        <v>12</v>
      </c>
      <c r="B18" s="90">
        <v>23765</v>
      </c>
      <c r="C18" s="158" t="s">
        <v>1852</v>
      </c>
      <c r="D18" s="15">
        <v>11</v>
      </c>
      <c r="E18" s="90">
        <v>26313</v>
      </c>
      <c r="F18" s="158"/>
      <c r="G18" s="15">
        <v>5</v>
      </c>
      <c r="H18" s="90">
        <v>26005</v>
      </c>
      <c r="I18" s="15">
        <v>6</v>
      </c>
      <c r="J18" s="158">
        <v>41881</v>
      </c>
      <c r="K18" s="15">
        <v>5</v>
      </c>
      <c r="L18" s="90">
        <v>22277</v>
      </c>
      <c r="M18" s="15">
        <v>18</v>
      </c>
      <c r="N18" s="90">
        <v>23802</v>
      </c>
      <c r="O18" s="15">
        <v>5</v>
      </c>
      <c r="P18" s="7">
        <v>0</v>
      </c>
      <c r="Q18" s="7">
        <f t="shared" si="0"/>
        <v>5</v>
      </c>
      <c r="R18" s="90">
        <v>26005</v>
      </c>
    </row>
    <row r="19" spans="1:18" x14ac:dyDescent="0.2">
      <c r="A19" s="77">
        <v>16</v>
      </c>
      <c r="B19" s="160">
        <v>26039</v>
      </c>
      <c r="C19" s="158" t="s">
        <v>2512</v>
      </c>
      <c r="D19" s="15">
        <v>14</v>
      </c>
      <c r="E19" s="90">
        <v>26572</v>
      </c>
      <c r="F19" s="158"/>
      <c r="G19" s="15">
        <v>5</v>
      </c>
      <c r="H19" s="90">
        <v>26033</v>
      </c>
      <c r="I19" s="15"/>
      <c r="K19" s="15">
        <v>7</v>
      </c>
      <c r="L19" s="90">
        <v>23386</v>
      </c>
      <c r="M19" s="53">
        <v>24</v>
      </c>
      <c r="N19" s="205">
        <v>30957</v>
      </c>
      <c r="O19" s="15">
        <v>5</v>
      </c>
      <c r="P19" s="7">
        <v>0</v>
      </c>
      <c r="Q19" s="7">
        <f t="shared" si="0"/>
        <v>5</v>
      </c>
      <c r="R19" s="90">
        <v>26033</v>
      </c>
    </row>
    <row r="20" spans="1:18" x14ac:dyDescent="0.2">
      <c r="A20" s="77">
        <v>21</v>
      </c>
      <c r="B20" s="160">
        <v>27041</v>
      </c>
      <c r="C20" s="158" t="s">
        <v>2511</v>
      </c>
      <c r="D20" s="15">
        <v>10</v>
      </c>
      <c r="E20" s="90">
        <v>30001</v>
      </c>
      <c r="F20" s="158"/>
      <c r="G20" s="15">
        <v>5</v>
      </c>
      <c r="H20" s="90">
        <v>30565</v>
      </c>
      <c r="I20" s="15"/>
      <c r="K20" s="15">
        <v>5</v>
      </c>
      <c r="L20" s="90">
        <v>24191</v>
      </c>
      <c r="M20" s="15">
        <v>18</v>
      </c>
      <c r="N20" s="90">
        <v>33936</v>
      </c>
      <c r="O20" s="15">
        <v>5</v>
      </c>
      <c r="P20" s="7">
        <v>0</v>
      </c>
      <c r="Q20" s="7">
        <f t="shared" si="0"/>
        <v>5</v>
      </c>
      <c r="R20" s="90">
        <v>30565</v>
      </c>
    </row>
    <row r="21" spans="1:18" x14ac:dyDescent="0.2">
      <c r="A21" s="15">
        <v>11</v>
      </c>
      <c r="B21" s="90">
        <v>30565</v>
      </c>
      <c r="C21" s="158" t="s">
        <v>1851</v>
      </c>
      <c r="D21" s="15">
        <v>17</v>
      </c>
      <c r="E21" s="90">
        <v>32074</v>
      </c>
      <c r="F21" s="158"/>
      <c r="G21" s="15">
        <v>6</v>
      </c>
      <c r="H21" s="90">
        <v>30773</v>
      </c>
      <c r="K21" s="15">
        <v>8</v>
      </c>
      <c r="L21" s="161">
        <v>24472</v>
      </c>
      <c r="M21" s="15">
        <v>15</v>
      </c>
      <c r="N21" s="161">
        <v>43120</v>
      </c>
      <c r="O21" s="15">
        <v>6</v>
      </c>
      <c r="P21" s="7">
        <v>0</v>
      </c>
      <c r="Q21" s="7">
        <f t="shared" si="0"/>
        <v>6</v>
      </c>
      <c r="R21" s="90">
        <v>30773</v>
      </c>
    </row>
    <row r="22" spans="1:18" x14ac:dyDescent="0.2">
      <c r="A22" s="15">
        <v>16</v>
      </c>
      <c r="B22" s="90">
        <v>30809</v>
      </c>
      <c r="C22" s="158" t="s">
        <v>2513</v>
      </c>
      <c r="D22" s="15">
        <v>10</v>
      </c>
      <c r="E22" s="90">
        <v>32963</v>
      </c>
      <c r="F22" s="158"/>
      <c r="G22" s="15">
        <v>5</v>
      </c>
      <c r="H22" s="90">
        <v>30809</v>
      </c>
      <c r="K22" s="15">
        <v>5</v>
      </c>
      <c r="L22" s="90">
        <v>24950</v>
      </c>
      <c r="M22" s="15"/>
      <c r="N22" s="90"/>
      <c r="O22" s="15">
        <v>5</v>
      </c>
      <c r="P22" s="7">
        <v>0</v>
      </c>
      <c r="Q22" s="7">
        <f t="shared" si="0"/>
        <v>5</v>
      </c>
      <c r="R22" s="90">
        <v>30809</v>
      </c>
    </row>
    <row r="23" spans="1:18" x14ac:dyDescent="0.2">
      <c r="A23" s="15">
        <v>13</v>
      </c>
      <c r="B23" s="90">
        <v>31668</v>
      </c>
      <c r="C23" s="158" t="s">
        <v>2516</v>
      </c>
      <c r="D23" s="15">
        <v>11</v>
      </c>
      <c r="E23" s="90">
        <v>36239</v>
      </c>
      <c r="F23" s="158"/>
      <c r="G23" s="206">
        <v>6</v>
      </c>
      <c r="H23" s="144">
        <v>38787</v>
      </c>
      <c r="K23" s="15">
        <v>7</v>
      </c>
      <c r="L23" s="90">
        <v>27706</v>
      </c>
      <c r="M23" s="15"/>
      <c r="N23" s="90"/>
      <c r="O23" s="15">
        <v>6</v>
      </c>
      <c r="P23" s="7">
        <v>0</v>
      </c>
      <c r="Q23" s="7">
        <f t="shared" si="0"/>
        <v>6</v>
      </c>
      <c r="R23" s="90">
        <v>38787</v>
      </c>
    </row>
    <row r="24" spans="1:18" x14ac:dyDescent="0.2">
      <c r="A24" s="79">
        <v>11</v>
      </c>
      <c r="B24" s="103">
        <v>39490</v>
      </c>
      <c r="C24" s="162" t="s">
        <v>3484</v>
      </c>
      <c r="D24" s="15">
        <v>10</v>
      </c>
      <c r="E24" s="90">
        <v>37278</v>
      </c>
      <c r="F24" s="158"/>
      <c r="G24" s="89">
        <v>8</v>
      </c>
      <c r="H24" s="160">
        <v>40201</v>
      </c>
      <c r="K24" s="15">
        <v>7</v>
      </c>
      <c r="L24" s="90">
        <v>27814</v>
      </c>
      <c r="M24" s="15"/>
      <c r="N24" s="90"/>
      <c r="O24" s="89">
        <v>8</v>
      </c>
      <c r="P24" s="7">
        <v>0</v>
      </c>
      <c r="Q24" s="89">
        <f t="shared" si="0"/>
        <v>8</v>
      </c>
      <c r="R24" s="160">
        <v>40201</v>
      </c>
    </row>
    <row r="25" spans="1:18" x14ac:dyDescent="0.2">
      <c r="A25" s="79">
        <v>10</v>
      </c>
      <c r="B25" s="103">
        <v>40092</v>
      </c>
      <c r="C25" s="162" t="s">
        <v>3482</v>
      </c>
      <c r="D25" s="53">
        <v>21</v>
      </c>
      <c r="E25" s="205">
        <v>38213</v>
      </c>
      <c r="F25" s="158"/>
      <c r="G25" s="70">
        <v>6</v>
      </c>
      <c r="H25" s="90">
        <v>41723</v>
      </c>
      <c r="K25" s="15">
        <v>5</v>
      </c>
      <c r="L25" s="90">
        <v>28549</v>
      </c>
      <c r="M25" s="15"/>
      <c r="N25" s="90"/>
      <c r="O25" s="15">
        <v>6</v>
      </c>
      <c r="P25" s="7">
        <v>0</v>
      </c>
      <c r="Q25" s="7">
        <f t="shared" si="0"/>
        <v>6</v>
      </c>
      <c r="R25" s="90">
        <v>41723</v>
      </c>
    </row>
    <row r="26" spans="1:18" x14ac:dyDescent="0.2">
      <c r="A26" s="79">
        <v>10</v>
      </c>
      <c r="B26" s="103">
        <v>40215</v>
      </c>
      <c r="C26" s="162" t="s">
        <v>3985</v>
      </c>
      <c r="D26" s="15">
        <v>16</v>
      </c>
      <c r="E26" s="90">
        <v>41363</v>
      </c>
      <c r="F26" s="158"/>
      <c r="G26" s="206">
        <v>5</v>
      </c>
      <c r="H26" s="144">
        <v>43116</v>
      </c>
      <c r="K26" s="15">
        <v>6</v>
      </c>
      <c r="L26" s="90">
        <v>29652</v>
      </c>
      <c r="M26" s="15"/>
      <c r="N26" s="90"/>
      <c r="O26" s="70">
        <v>5</v>
      </c>
      <c r="P26" s="7">
        <v>0</v>
      </c>
      <c r="Q26" s="7">
        <f t="shared" si="0"/>
        <v>5</v>
      </c>
      <c r="R26" s="90">
        <v>43116</v>
      </c>
    </row>
    <row r="27" spans="1:18" x14ac:dyDescent="0.2">
      <c r="A27" s="79">
        <v>12</v>
      </c>
      <c r="B27" s="103">
        <v>40883</v>
      </c>
      <c r="C27" s="162" t="s">
        <v>3483</v>
      </c>
      <c r="D27" s="70">
        <v>15</v>
      </c>
      <c r="E27" s="90">
        <v>42350</v>
      </c>
      <c r="F27" s="158"/>
      <c r="G27" s="138">
        <v>5</v>
      </c>
      <c r="H27" s="144">
        <v>44621</v>
      </c>
      <c r="K27" s="15">
        <v>5</v>
      </c>
      <c r="L27" s="90">
        <v>32025</v>
      </c>
      <c r="M27" s="76" t="s">
        <v>5121</v>
      </c>
      <c r="N27" s="90"/>
      <c r="O27" s="70">
        <v>5</v>
      </c>
      <c r="P27" s="7">
        <v>1</v>
      </c>
      <c r="Q27" s="7">
        <f t="shared" si="0"/>
        <v>6</v>
      </c>
      <c r="R27" s="90">
        <v>44621</v>
      </c>
    </row>
    <row r="28" spans="1:18" x14ac:dyDescent="0.2">
      <c r="A28" s="77">
        <v>23</v>
      </c>
      <c r="B28" s="160">
        <v>41888</v>
      </c>
      <c r="C28" s="158" t="s">
        <v>3698</v>
      </c>
      <c r="D28" s="15">
        <v>12</v>
      </c>
      <c r="E28" s="90">
        <v>42476</v>
      </c>
      <c r="F28" s="158"/>
      <c r="G28" s="15"/>
      <c r="H28" s="90"/>
      <c r="K28" s="15">
        <v>7</v>
      </c>
      <c r="L28" s="90">
        <v>32193</v>
      </c>
      <c r="M28" s="76" t="s">
        <v>5122</v>
      </c>
      <c r="N28" s="90"/>
    </row>
    <row r="29" spans="1:18" x14ac:dyDescent="0.2">
      <c r="A29" s="79">
        <v>18</v>
      </c>
      <c r="B29" s="103">
        <v>43771</v>
      </c>
      <c r="C29" s="162" t="s">
        <v>4021</v>
      </c>
      <c r="D29" s="138">
        <v>17</v>
      </c>
      <c r="E29" s="144">
        <v>42721</v>
      </c>
      <c r="F29" s="158"/>
      <c r="G29" s="15"/>
      <c r="H29" s="90"/>
      <c r="K29" s="15">
        <v>5</v>
      </c>
      <c r="L29" s="90">
        <v>34951</v>
      </c>
      <c r="M29" s="15">
        <v>25</v>
      </c>
      <c r="N29" s="161">
        <v>12334</v>
      </c>
    </row>
    <row r="30" spans="1:18" x14ac:dyDescent="0.2">
      <c r="A30" s="79">
        <v>10</v>
      </c>
      <c r="B30" s="103">
        <v>44639</v>
      </c>
      <c r="C30" s="162" t="s">
        <v>5126</v>
      </c>
      <c r="D30" s="206">
        <v>12</v>
      </c>
      <c r="E30" s="144">
        <v>45178</v>
      </c>
      <c r="F30" s="158"/>
      <c r="G30" s="15"/>
      <c r="H30" s="90"/>
      <c r="K30" s="15">
        <v>7</v>
      </c>
      <c r="L30" s="90">
        <v>42350</v>
      </c>
      <c r="M30" s="53">
        <v>28</v>
      </c>
      <c r="N30" s="205">
        <v>18235</v>
      </c>
    </row>
    <row r="31" spans="1:18" x14ac:dyDescent="0.2">
      <c r="B31" s="90"/>
      <c r="C31" s="158"/>
      <c r="D31" s="15"/>
      <c r="E31" s="90"/>
      <c r="F31" s="158"/>
      <c r="G31" s="15"/>
      <c r="H31" s="90"/>
      <c r="K31" s="15">
        <v>5</v>
      </c>
      <c r="L31" s="90">
        <v>42434</v>
      </c>
      <c r="M31" s="15">
        <v>24</v>
      </c>
      <c r="N31" s="161">
        <v>24472</v>
      </c>
    </row>
    <row r="32" spans="1:18" x14ac:dyDescent="0.2">
      <c r="K32" s="206">
        <v>5</v>
      </c>
      <c r="L32" s="144">
        <v>44975</v>
      </c>
      <c r="M32" s="15">
        <v>22</v>
      </c>
      <c r="N32" s="161">
        <v>25102</v>
      </c>
    </row>
    <row r="33" spans="1:14" x14ac:dyDescent="0.2">
      <c r="A33" s="5" t="s">
        <v>1601</v>
      </c>
      <c r="D33" s="5" t="s">
        <v>1601</v>
      </c>
      <c r="G33" s="5" t="s">
        <v>1601</v>
      </c>
      <c r="I33" s="5" t="s">
        <v>1601</v>
      </c>
      <c r="K33" s="5" t="s">
        <v>1601</v>
      </c>
      <c r="M33" s="15">
        <v>21</v>
      </c>
      <c r="N33" s="161">
        <v>29263</v>
      </c>
    </row>
    <row r="34" spans="1:14" x14ac:dyDescent="0.2">
      <c r="A34" s="76" t="s">
        <v>1993</v>
      </c>
      <c r="D34" s="76" t="s">
        <v>1994</v>
      </c>
      <c r="G34" s="76" t="s">
        <v>2741</v>
      </c>
      <c r="I34" s="76" t="s">
        <v>2741</v>
      </c>
      <c r="K34" s="76" t="s">
        <v>2741</v>
      </c>
      <c r="M34" s="15">
        <v>22</v>
      </c>
      <c r="N34" s="161">
        <v>31839</v>
      </c>
    </row>
    <row r="35" spans="1:14" x14ac:dyDescent="0.2">
      <c r="A35" s="70">
        <v>23</v>
      </c>
      <c r="B35" s="90">
        <v>41888</v>
      </c>
      <c r="C35" s="158"/>
      <c r="D35" s="15">
        <v>21</v>
      </c>
      <c r="E35" s="90">
        <v>38213</v>
      </c>
      <c r="G35" s="70">
        <v>8</v>
      </c>
      <c r="H35" s="90">
        <v>40201</v>
      </c>
      <c r="I35" s="15">
        <v>6</v>
      </c>
      <c r="J35" s="158">
        <v>41881</v>
      </c>
      <c r="K35" s="15">
        <v>8</v>
      </c>
      <c r="L35" s="161">
        <v>24472</v>
      </c>
      <c r="M35" s="15">
        <v>22</v>
      </c>
      <c r="N35" s="161">
        <v>32074</v>
      </c>
    </row>
    <row r="36" spans="1:14" x14ac:dyDescent="0.2">
      <c r="A36" s="70"/>
      <c r="B36" s="90"/>
      <c r="C36" s="158"/>
      <c r="D36" s="70">
        <v>17</v>
      </c>
      <c r="E36" s="90">
        <v>42707</v>
      </c>
      <c r="G36" s="70">
        <v>6</v>
      </c>
      <c r="H36" s="90">
        <v>41723</v>
      </c>
      <c r="I36" s="15"/>
      <c r="J36" s="158"/>
      <c r="K36" s="15">
        <v>7</v>
      </c>
      <c r="L36" s="90">
        <v>42350</v>
      </c>
      <c r="M36" s="15">
        <v>21</v>
      </c>
      <c r="N36" s="161">
        <v>35304</v>
      </c>
    </row>
    <row r="37" spans="1:14" x14ac:dyDescent="0.2">
      <c r="A37" s="70"/>
      <c r="B37" s="90"/>
      <c r="C37" s="158"/>
      <c r="D37" s="15"/>
      <c r="E37" s="90"/>
      <c r="G37" s="15">
        <v>5</v>
      </c>
      <c r="H37" s="90">
        <v>43116</v>
      </c>
      <c r="I37" s="15"/>
      <c r="J37" s="158"/>
      <c r="K37" s="15">
        <v>5</v>
      </c>
      <c r="L37" s="90">
        <v>42434</v>
      </c>
      <c r="M37" s="15">
        <v>23</v>
      </c>
      <c r="N37" s="161">
        <v>42413</v>
      </c>
    </row>
    <row r="38" spans="1:14" x14ac:dyDescent="0.2">
      <c r="B38" s="90"/>
      <c r="C38" s="158"/>
      <c r="D38" s="15"/>
      <c r="E38" s="90"/>
      <c r="G38" s="15"/>
      <c r="H38" s="90"/>
      <c r="I38" s="15"/>
      <c r="K38" s="15"/>
      <c r="L38" s="90"/>
      <c r="M38" s="15"/>
      <c r="N38" s="90"/>
    </row>
    <row r="39" spans="1:14" x14ac:dyDescent="0.2">
      <c r="B39" s="90"/>
      <c r="C39" s="158"/>
      <c r="D39" s="15"/>
      <c r="E39" s="90"/>
      <c r="G39" s="15"/>
      <c r="H39" s="90"/>
      <c r="K39" s="15"/>
      <c r="L39" s="90"/>
      <c r="M39" s="15"/>
      <c r="N39" s="90"/>
    </row>
    <row r="40" spans="1:14" x14ac:dyDescent="0.2">
      <c r="B40" s="90"/>
      <c r="D40" s="15"/>
      <c r="E40" s="90"/>
    </row>
    <row r="41" spans="1:14" x14ac:dyDescent="0.2">
      <c r="M41" s="76" t="s">
        <v>5123</v>
      </c>
    </row>
    <row r="42" spans="1:14" x14ac:dyDescent="0.2">
      <c r="M42" s="76" t="s">
        <v>5124</v>
      </c>
      <c r="N42" s="90"/>
    </row>
    <row r="43" spans="1:14" x14ac:dyDescent="0.2">
      <c r="M43" s="53">
        <v>17</v>
      </c>
      <c r="N43" s="205">
        <v>13876</v>
      </c>
    </row>
    <row r="44" spans="1:14" x14ac:dyDescent="0.2">
      <c r="A44" s="5" t="s">
        <v>1601</v>
      </c>
      <c r="D44" s="5" t="s">
        <v>1601</v>
      </c>
      <c r="G44" s="5" t="s">
        <v>1602</v>
      </c>
      <c r="I44" s="5" t="s">
        <v>1602</v>
      </c>
      <c r="J44" s="50"/>
      <c r="K44" s="5" t="s">
        <v>1602</v>
      </c>
      <c r="M44" s="5"/>
    </row>
    <row r="45" spans="1:14" x14ac:dyDescent="0.2">
      <c r="A45" s="76" t="s">
        <v>4160</v>
      </c>
      <c r="D45" s="76" t="s">
        <v>3976</v>
      </c>
      <c r="G45" s="76" t="s">
        <v>3977</v>
      </c>
      <c r="I45" s="76" t="s">
        <v>3978</v>
      </c>
      <c r="J45" s="50"/>
      <c r="K45" s="76" t="s">
        <v>3979</v>
      </c>
      <c r="M45" s="76"/>
    </row>
    <row r="46" spans="1:14" x14ac:dyDescent="0.2">
      <c r="A46" s="79">
        <v>18</v>
      </c>
      <c r="B46" s="163" t="s">
        <v>5085</v>
      </c>
      <c r="D46" s="15">
        <v>15</v>
      </c>
      <c r="E46" s="164" t="s">
        <v>5095</v>
      </c>
      <c r="G46" s="15">
        <v>4</v>
      </c>
      <c r="H46" s="165" t="s">
        <v>5097</v>
      </c>
      <c r="I46" s="15">
        <v>5</v>
      </c>
      <c r="J46" s="88" t="s">
        <v>5092</v>
      </c>
      <c r="K46" s="15">
        <v>5</v>
      </c>
      <c r="L46" s="164" t="s">
        <v>5095</v>
      </c>
      <c r="M46" s="15"/>
      <c r="N46" s="164"/>
    </row>
    <row r="47" spans="1:14" x14ac:dyDescent="0.2">
      <c r="A47" s="15">
        <v>8</v>
      </c>
      <c r="B47" s="164" t="s">
        <v>5086</v>
      </c>
      <c r="D47" s="15">
        <v>13</v>
      </c>
      <c r="E47" s="164" t="s">
        <v>5101</v>
      </c>
      <c r="G47" s="15">
        <v>4</v>
      </c>
      <c r="H47" s="165" t="s">
        <v>5098</v>
      </c>
      <c r="I47" s="15">
        <v>3</v>
      </c>
      <c r="J47" s="164" t="s">
        <v>5096</v>
      </c>
      <c r="K47" s="15"/>
      <c r="L47" s="90"/>
      <c r="M47" s="15"/>
      <c r="N47" s="90"/>
    </row>
    <row r="48" spans="1:14" x14ac:dyDescent="0.2">
      <c r="A48" s="79">
        <v>8</v>
      </c>
      <c r="B48" s="163" t="s">
        <v>5087</v>
      </c>
      <c r="D48" s="15">
        <v>11</v>
      </c>
      <c r="E48" s="164" t="s">
        <v>5102</v>
      </c>
      <c r="G48" s="15">
        <v>3</v>
      </c>
      <c r="H48" s="164" t="s">
        <v>5099</v>
      </c>
    </row>
    <row r="49" spans="1:8" x14ac:dyDescent="0.2">
      <c r="A49" s="15">
        <v>7</v>
      </c>
      <c r="B49" s="164" t="s">
        <v>5088</v>
      </c>
      <c r="D49" s="206">
        <v>8</v>
      </c>
      <c r="E49" s="210" t="s">
        <v>5129</v>
      </c>
      <c r="G49" s="15">
        <v>3</v>
      </c>
      <c r="H49" s="165" t="s">
        <v>5100</v>
      </c>
    </row>
    <row r="50" spans="1:8" x14ac:dyDescent="0.2">
      <c r="A50" s="15">
        <v>6</v>
      </c>
      <c r="B50" s="164" t="s">
        <v>5089</v>
      </c>
      <c r="D50" s="15">
        <v>7</v>
      </c>
      <c r="E50" s="164" t="s">
        <v>5103</v>
      </c>
    </row>
    <row r="51" spans="1:8" x14ac:dyDescent="0.2">
      <c r="A51" s="15">
        <v>6</v>
      </c>
      <c r="B51" s="164" t="s">
        <v>5090</v>
      </c>
      <c r="D51" s="15">
        <v>6</v>
      </c>
      <c r="E51" s="164" t="s">
        <v>5104</v>
      </c>
    </row>
    <row r="52" spans="1:8" x14ac:dyDescent="0.2">
      <c r="A52" s="79">
        <v>6</v>
      </c>
      <c r="B52" s="163" t="s">
        <v>5091</v>
      </c>
      <c r="D52" s="15">
        <v>6</v>
      </c>
      <c r="E52" s="164" t="s">
        <v>5105</v>
      </c>
    </row>
    <row r="53" spans="1:8" x14ac:dyDescent="0.2">
      <c r="A53" s="15">
        <v>6</v>
      </c>
      <c r="B53" s="88" t="s">
        <v>5092</v>
      </c>
      <c r="D53" s="15">
        <v>5</v>
      </c>
      <c r="E53" s="164" t="s">
        <v>5106</v>
      </c>
    </row>
    <row r="54" spans="1:8" x14ac:dyDescent="0.2">
      <c r="A54" s="15">
        <v>5</v>
      </c>
      <c r="B54" s="164" t="s">
        <v>5093</v>
      </c>
      <c r="D54" s="15">
        <v>5</v>
      </c>
      <c r="E54" s="164" t="s">
        <v>5107</v>
      </c>
    </row>
    <row r="55" spans="1:8" x14ac:dyDescent="0.2">
      <c r="A55" s="15">
        <v>5</v>
      </c>
      <c r="B55" s="164" t="s">
        <v>5094</v>
      </c>
      <c r="D55" s="15">
        <v>5</v>
      </c>
      <c r="E55" s="164" t="s">
        <v>5108</v>
      </c>
      <c r="G55" s="5" t="s">
        <v>1602</v>
      </c>
    </row>
    <row r="56" spans="1:8" x14ac:dyDescent="0.2">
      <c r="D56" s="15">
        <v>5</v>
      </c>
      <c r="E56" s="164" t="s">
        <v>5109</v>
      </c>
      <c r="G56" s="76" t="s">
        <v>2653</v>
      </c>
    </row>
    <row r="57" spans="1:8" x14ac:dyDescent="0.2">
      <c r="D57" s="15">
        <v>5</v>
      </c>
      <c r="E57" s="88" t="s">
        <v>5092</v>
      </c>
      <c r="G57" s="15">
        <v>6</v>
      </c>
      <c r="H57" s="164" t="s">
        <v>5094</v>
      </c>
    </row>
    <row r="58" spans="1:8" x14ac:dyDescent="0.2">
      <c r="G58" s="15">
        <v>5</v>
      </c>
      <c r="H58" s="164" t="s">
        <v>5100</v>
      </c>
    </row>
    <row r="59" spans="1:8" x14ac:dyDescent="0.2">
      <c r="G59" s="15">
        <v>5</v>
      </c>
      <c r="H59" s="88" t="s">
        <v>5097</v>
      </c>
    </row>
    <row r="60" spans="1:8" x14ac:dyDescent="0.2">
      <c r="G60" s="15">
        <v>4</v>
      </c>
      <c r="H60" s="88" t="s">
        <v>5110</v>
      </c>
    </row>
    <row r="61" spans="1:8" x14ac:dyDescent="0.2">
      <c r="G61" s="15">
        <v>3</v>
      </c>
      <c r="H61" s="88" t="s">
        <v>5099</v>
      </c>
    </row>
    <row r="62" spans="1:8" x14ac:dyDescent="0.2">
      <c r="G62" s="15">
        <v>3</v>
      </c>
      <c r="H62" s="88" t="s">
        <v>5111</v>
      </c>
    </row>
    <row r="63" spans="1:8" x14ac:dyDescent="0.2">
      <c r="G63" s="15">
        <v>3</v>
      </c>
      <c r="H63" s="88" t="s">
        <v>5112</v>
      </c>
    </row>
    <row r="65" spans="7:19" x14ac:dyDescent="0.2">
      <c r="G65" s="5" t="s">
        <v>2655</v>
      </c>
    </row>
    <row r="66" spans="7:19" x14ac:dyDescent="0.2">
      <c r="G66" s="76" t="s">
        <v>2654</v>
      </c>
    </row>
    <row r="67" spans="7:19" x14ac:dyDescent="0.2">
      <c r="G67" s="79">
        <v>4</v>
      </c>
      <c r="H67" s="163" t="s">
        <v>5085</v>
      </c>
    </row>
    <row r="68" spans="7:19" x14ac:dyDescent="0.2">
      <c r="G68" s="15">
        <v>3</v>
      </c>
      <c r="H68" s="164" t="s">
        <v>5113</v>
      </c>
    </row>
    <row r="69" spans="7:19" x14ac:dyDescent="0.2">
      <c r="G69" s="15">
        <v>3</v>
      </c>
      <c r="H69" s="164" t="s">
        <v>5091</v>
      </c>
    </row>
    <row r="70" spans="7:19" x14ac:dyDescent="0.2">
      <c r="G70" s="15">
        <v>2</v>
      </c>
      <c r="H70" s="164" t="s">
        <v>5114</v>
      </c>
    </row>
    <row r="71" spans="7:19" x14ac:dyDescent="0.2">
      <c r="G71" s="15">
        <v>2</v>
      </c>
      <c r="H71" s="164" t="s">
        <v>5086</v>
      </c>
    </row>
    <row r="72" spans="7:19" x14ac:dyDescent="0.2">
      <c r="G72" s="15">
        <v>2</v>
      </c>
      <c r="H72" s="164" t="s">
        <v>5098</v>
      </c>
    </row>
    <row r="73" spans="7:19" x14ac:dyDescent="0.2">
      <c r="G73" s="15">
        <v>2</v>
      </c>
      <c r="H73" s="164" t="s">
        <v>5115</v>
      </c>
    </row>
    <row r="74" spans="7:19" x14ac:dyDescent="0.2">
      <c r="G74" s="79">
        <v>2</v>
      </c>
      <c r="H74" s="163" t="s">
        <v>5116</v>
      </c>
    </row>
    <row r="75" spans="7:19" x14ac:dyDescent="0.2">
      <c r="G75" s="79"/>
      <c r="H75" s="163"/>
    </row>
    <row r="76" spans="7:19" x14ac:dyDescent="0.2">
      <c r="G76" s="5" t="s">
        <v>2103</v>
      </c>
    </row>
    <row r="77" spans="7:19" x14ac:dyDescent="0.2">
      <c r="G77" s="76" t="s">
        <v>2367</v>
      </c>
      <c r="L77" s="29" t="s">
        <v>1951</v>
      </c>
      <c r="N77" s="29" t="s">
        <v>1951</v>
      </c>
      <c r="P77" s="6" t="s">
        <v>1613</v>
      </c>
      <c r="Q77" s="6" t="s">
        <v>1614</v>
      </c>
      <c r="R77" s="6" t="s">
        <v>2676</v>
      </c>
    </row>
    <row r="78" spans="7:19" x14ac:dyDescent="0.2">
      <c r="G78" s="15">
        <v>32</v>
      </c>
      <c r="H78" s="164" t="s">
        <v>5117</v>
      </c>
      <c r="I78" s="91" t="s">
        <v>2795</v>
      </c>
      <c r="J78" s="7" t="s">
        <v>1408</v>
      </c>
      <c r="L78" s="15">
        <v>4</v>
      </c>
      <c r="N78" s="15">
        <v>4</v>
      </c>
      <c r="P78" s="7">
        <v>3</v>
      </c>
      <c r="Q78" s="7">
        <v>1</v>
      </c>
      <c r="S78" s="158">
        <v>25599</v>
      </c>
    </row>
    <row r="79" spans="7:19" x14ac:dyDescent="0.2">
      <c r="G79" s="15">
        <v>25</v>
      </c>
      <c r="H79" s="164" t="s">
        <v>5118</v>
      </c>
      <c r="I79" s="91" t="s">
        <v>1070</v>
      </c>
      <c r="J79" s="7" t="s">
        <v>1409</v>
      </c>
      <c r="L79" s="15">
        <v>3</v>
      </c>
      <c r="N79" s="15">
        <v>3</v>
      </c>
      <c r="P79" s="7">
        <v>2</v>
      </c>
      <c r="Q79" s="7">
        <v>1</v>
      </c>
      <c r="S79" s="158">
        <v>30240</v>
      </c>
    </row>
    <row r="80" spans="7:19" x14ac:dyDescent="0.2">
      <c r="G80" s="15">
        <v>19</v>
      </c>
      <c r="H80" s="88" t="s">
        <v>5100</v>
      </c>
      <c r="I80" s="91" t="s">
        <v>1068</v>
      </c>
      <c r="J80" s="7" t="s">
        <v>1410</v>
      </c>
      <c r="L80" s="15">
        <v>0</v>
      </c>
      <c r="N80" s="15">
        <v>0</v>
      </c>
      <c r="P80" s="6" t="s">
        <v>1616</v>
      </c>
      <c r="Q80" s="6" t="s">
        <v>1616</v>
      </c>
      <c r="S80" s="158">
        <v>30632</v>
      </c>
    </row>
    <row r="81" spans="7:19" x14ac:dyDescent="0.2">
      <c r="G81" s="166">
        <v>18</v>
      </c>
      <c r="H81" s="100" t="s">
        <v>5119</v>
      </c>
      <c r="I81" s="111" t="s">
        <v>129</v>
      </c>
      <c r="J81" s="94" t="s">
        <v>130</v>
      </c>
      <c r="L81" s="167">
        <v>5</v>
      </c>
      <c r="N81" s="167">
        <v>5</v>
      </c>
      <c r="O81" s="94"/>
      <c r="P81" s="94">
        <v>2</v>
      </c>
      <c r="Q81" s="94"/>
      <c r="R81" s="94">
        <v>3</v>
      </c>
      <c r="S81" s="168">
        <v>39914</v>
      </c>
    </row>
    <row r="82" spans="7:19" x14ac:dyDescent="0.2">
      <c r="G82" s="15">
        <v>15</v>
      </c>
      <c r="H82" s="88" t="s">
        <v>5120</v>
      </c>
      <c r="I82" s="91" t="s">
        <v>1069</v>
      </c>
      <c r="J82" s="7" t="s">
        <v>1411</v>
      </c>
      <c r="L82" s="15">
        <v>0</v>
      </c>
      <c r="N82" s="15">
        <v>0</v>
      </c>
      <c r="P82" s="6" t="s">
        <v>1615</v>
      </c>
      <c r="S82" s="158">
        <v>34275</v>
      </c>
    </row>
    <row r="86" spans="7:19" x14ac:dyDescent="0.2">
      <c r="G86" s="5" t="s">
        <v>318</v>
      </c>
    </row>
    <row r="87" spans="7:19" x14ac:dyDescent="0.2">
      <c r="G87" s="76" t="s">
        <v>317</v>
      </c>
    </row>
    <row r="88" spans="7:19" x14ac:dyDescent="0.2">
      <c r="G88" s="77">
        <v>4</v>
      </c>
      <c r="H88" s="160">
        <v>20214</v>
      </c>
      <c r="I88" s="160">
        <v>20337</v>
      </c>
    </row>
    <row r="89" spans="7:19" x14ac:dyDescent="0.2">
      <c r="G89" s="77">
        <v>5</v>
      </c>
      <c r="H89" s="160">
        <v>30618</v>
      </c>
      <c r="I89" s="160">
        <v>30681</v>
      </c>
    </row>
    <row r="90" spans="7:19" x14ac:dyDescent="0.2">
      <c r="G90" s="15">
        <v>5</v>
      </c>
      <c r="H90" s="90">
        <v>30751</v>
      </c>
      <c r="I90" s="90">
        <v>30786</v>
      </c>
    </row>
    <row r="91" spans="7:19" x14ac:dyDescent="0.2">
      <c r="G91" s="79">
        <v>5</v>
      </c>
      <c r="H91" s="103">
        <v>39368</v>
      </c>
      <c r="I91" s="103">
        <v>39448</v>
      </c>
    </row>
    <row r="92" spans="7:19" x14ac:dyDescent="0.2">
      <c r="G92" s="70">
        <v>5</v>
      </c>
      <c r="H92" s="90">
        <v>41671</v>
      </c>
      <c r="I92" s="90">
        <v>41720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3958"/>
  <sheetViews>
    <sheetView workbookViewId="0">
      <pane ySplit="1" topLeftCell="A8" activePane="bottomLeft" state="frozen"/>
      <selection pane="bottomLeft" activeCell="N19" sqref="N19"/>
    </sheetView>
  </sheetViews>
  <sheetFormatPr defaultRowHeight="12.75" x14ac:dyDescent="0.2"/>
  <cols>
    <col min="1" max="1" width="25.83203125" style="7" customWidth="1"/>
    <col min="2" max="2" width="9.33203125" style="220" customWidth="1"/>
    <col min="3" max="8" width="6.83203125" customWidth="1"/>
    <col min="10" max="15" width="6.83203125" customWidth="1"/>
    <col min="17" max="22" width="6.83203125" customWidth="1"/>
  </cols>
  <sheetData>
    <row r="1" spans="1:27" s="216" customFormat="1" x14ac:dyDescent="0.2">
      <c r="A1" s="46" t="s">
        <v>2931</v>
      </c>
      <c r="B1" s="219"/>
      <c r="C1" s="216" t="s">
        <v>305</v>
      </c>
      <c r="D1" s="216" t="s">
        <v>306</v>
      </c>
      <c r="E1" s="216" t="s">
        <v>307</v>
      </c>
      <c r="F1" s="216" t="s">
        <v>308</v>
      </c>
      <c r="G1" s="216" t="s">
        <v>309</v>
      </c>
      <c r="H1" s="216" t="s">
        <v>310</v>
      </c>
      <c r="J1" s="218" t="s">
        <v>5274</v>
      </c>
      <c r="K1" s="216" t="s">
        <v>306</v>
      </c>
      <c r="L1" s="216" t="s">
        <v>307</v>
      </c>
      <c r="M1" s="216" t="s">
        <v>308</v>
      </c>
      <c r="N1" s="216" t="s">
        <v>309</v>
      </c>
      <c r="O1" s="216" t="s">
        <v>310</v>
      </c>
      <c r="Q1" s="218" t="s">
        <v>5275</v>
      </c>
      <c r="R1" s="216" t="s">
        <v>306</v>
      </c>
      <c r="S1" s="216" t="s">
        <v>307</v>
      </c>
      <c r="T1" s="216" t="s">
        <v>308</v>
      </c>
      <c r="U1" s="216" t="s">
        <v>309</v>
      </c>
      <c r="V1" s="216" t="s">
        <v>310</v>
      </c>
      <c r="X1" s="216" t="s">
        <v>5271</v>
      </c>
      <c r="Y1" s="216" t="s">
        <v>5272</v>
      </c>
    </row>
    <row r="2" spans="1:27" hidden="1" x14ac:dyDescent="0.2">
      <c r="A2" s="220" t="s">
        <v>257</v>
      </c>
      <c r="C2">
        <f>SUM(D2:F2)</f>
        <v>60</v>
      </c>
      <c r="D2">
        <f t="shared" ref="D2:F21" si="0">COUNTIFS(Opp,$A2,WDL,D$1)</f>
        <v>18</v>
      </c>
      <c r="E2">
        <f t="shared" si="0"/>
        <v>14</v>
      </c>
      <c r="F2">
        <f t="shared" si="0"/>
        <v>28</v>
      </c>
      <c r="G2">
        <f t="shared" ref="G2:G33" si="1">SUMIFS(FFF,Opp,$A2)</f>
        <v>81</v>
      </c>
      <c r="H2">
        <f t="shared" ref="H2:H33" si="2">SUMIFS(AAA,Opp,$A2)</f>
        <v>107</v>
      </c>
      <c r="J2">
        <f>SUM(K2:M2)</f>
        <v>30</v>
      </c>
      <c r="K2">
        <f t="shared" ref="K2:M21" si="3">COUNTIFS(Opp,$A2,WDL,K$1,Ven,"H")</f>
        <v>14</v>
      </c>
      <c r="L2">
        <f t="shared" si="3"/>
        <v>8</v>
      </c>
      <c r="M2">
        <f t="shared" si="3"/>
        <v>8</v>
      </c>
      <c r="N2">
        <f t="shared" ref="N2:N33" si="4">SUMIFS(FFF,Opp,$A2,Ven,"H")</f>
        <v>52</v>
      </c>
      <c r="O2">
        <f t="shared" ref="O2:O33" si="5">SUMIFS(AAA,Opp,$A2,Ven,"H")</f>
        <v>37</v>
      </c>
      <c r="Q2">
        <f>SUM(R2:T2)</f>
        <v>30</v>
      </c>
      <c r="R2">
        <f t="shared" ref="R2:T21" si="6">COUNTIFS(Opp,$A2,WDL,R$1,Ven,"A")</f>
        <v>4</v>
      </c>
      <c r="S2">
        <f t="shared" si="6"/>
        <v>6</v>
      </c>
      <c r="T2">
        <f t="shared" si="6"/>
        <v>20</v>
      </c>
      <c r="U2">
        <f t="shared" ref="U2:U33" si="7">SUMIFS(FFF,Opp,$A2,Ven,"A")</f>
        <v>29</v>
      </c>
      <c r="V2">
        <f t="shared" ref="V2:V33" si="8">SUMIFS(AAA,Opp,$A2,Ven,"A")</f>
        <v>70</v>
      </c>
      <c r="X2" s="217">
        <f>( (K2*3)+(L2) ) /(SUM(K2:M2)*3)</f>
        <v>0.55555555555555558</v>
      </c>
      <c r="Y2" s="217">
        <f>( (R2*3)+(S2) ) /(SUM(R2:T2)*3)</f>
        <v>0.2</v>
      </c>
      <c r="AA2" s="217">
        <f>((K2*3)+L2)/(J2*3)</f>
        <v>0.55555555555555558</v>
      </c>
    </row>
    <row r="3" spans="1:27" x14ac:dyDescent="0.2">
      <c r="A3" s="221" t="s">
        <v>4819</v>
      </c>
      <c r="B3" s="221"/>
      <c r="C3">
        <f t="shared" ref="C3:C66" si="9">SUM(D3:F3)</f>
        <v>6</v>
      </c>
      <c r="D3">
        <f t="shared" si="0"/>
        <v>4</v>
      </c>
      <c r="E3">
        <f t="shared" si="0"/>
        <v>0</v>
      </c>
      <c r="F3">
        <f t="shared" si="0"/>
        <v>2</v>
      </c>
      <c r="G3">
        <f t="shared" si="1"/>
        <v>11</v>
      </c>
      <c r="H3">
        <f t="shared" si="2"/>
        <v>7</v>
      </c>
      <c r="J3">
        <f>SUM(K3:M3)</f>
        <v>4</v>
      </c>
      <c r="K3">
        <f t="shared" si="3"/>
        <v>2</v>
      </c>
      <c r="L3">
        <f t="shared" si="3"/>
        <v>0</v>
      </c>
      <c r="M3">
        <f t="shared" si="3"/>
        <v>2</v>
      </c>
      <c r="N3">
        <f t="shared" si="4"/>
        <v>7</v>
      </c>
      <c r="O3">
        <f t="shared" si="5"/>
        <v>7</v>
      </c>
      <c r="Q3">
        <f>SUM(R3:T3)</f>
        <v>2</v>
      </c>
      <c r="R3">
        <f t="shared" si="6"/>
        <v>2</v>
      </c>
      <c r="S3">
        <f t="shared" si="6"/>
        <v>0</v>
      </c>
      <c r="T3">
        <f t="shared" si="6"/>
        <v>0</v>
      </c>
      <c r="U3">
        <f t="shared" si="7"/>
        <v>4</v>
      </c>
      <c r="V3">
        <f t="shared" si="8"/>
        <v>0</v>
      </c>
      <c r="X3" s="217">
        <f t="shared" ref="X3:X66" si="10">( (K3*3)+(L3) ) /(SUM(K3:M3)*3)</f>
        <v>0.5</v>
      </c>
      <c r="Y3" s="217">
        <f t="shared" ref="Y3:Y66" si="11">( (R3*3)+(S3) ) /(SUM(R3:T3)*3)</f>
        <v>1</v>
      </c>
      <c r="AA3" s="217">
        <f t="shared" ref="AA3:AA66" si="12">((K3*3)+L3)/(J3*3)</f>
        <v>0.5</v>
      </c>
    </row>
    <row r="4" spans="1:27" hidden="1" x14ac:dyDescent="0.2">
      <c r="A4" s="221" t="s">
        <v>3617</v>
      </c>
      <c r="B4" s="221"/>
      <c r="C4">
        <f t="shared" si="9"/>
        <v>10</v>
      </c>
      <c r="D4">
        <f t="shared" si="0"/>
        <v>4</v>
      </c>
      <c r="E4">
        <f t="shared" si="0"/>
        <v>3</v>
      </c>
      <c r="F4">
        <f t="shared" si="0"/>
        <v>3</v>
      </c>
      <c r="G4">
        <f t="shared" si="1"/>
        <v>14</v>
      </c>
      <c r="H4">
        <f t="shared" si="2"/>
        <v>10</v>
      </c>
      <c r="J4">
        <f t="shared" ref="J4:J67" si="13">SUM(K4:M4)</f>
        <v>5</v>
      </c>
      <c r="K4">
        <f t="shared" si="3"/>
        <v>3</v>
      </c>
      <c r="L4">
        <f t="shared" si="3"/>
        <v>0</v>
      </c>
      <c r="M4">
        <f t="shared" si="3"/>
        <v>2</v>
      </c>
      <c r="N4">
        <f t="shared" si="4"/>
        <v>6</v>
      </c>
      <c r="O4">
        <f t="shared" si="5"/>
        <v>3</v>
      </c>
      <c r="Q4">
        <f t="shared" ref="Q4:Q67" si="14">SUM(R4:T4)</f>
        <v>5</v>
      </c>
      <c r="R4">
        <f t="shared" si="6"/>
        <v>1</v>
      </c>
      <c r="S4">
        <f t="shared" si="6"/>
        <v>3</v>
      </c>
      <c r="T4">
        <f t="shared" si="6"/>
        <v>1</v>
      </c>
      <c r="U4">
        <f t="shared" si="7"/>
        <v>8</v>
      </c>
      <c r="V4">
        <f t="shared" si="8"/>
        <v>7</v>
      </c>
      <c r="X4" s="217">
        <f t="shared" si="10"/>
        <v>0.6</v>
      </c>
      <c r="Y4" s="217">
        <f t="shared" si="11"/>
        <v>0.4</v>
      </c>
      <c r="AA4" s="217">
        <f t="shared" si="12"/>
        <v>0.6</v>
      </c>
    </row>
    <row r="5" spans="1:27" hidden="1" x14ac:dyDescent="0.2">
      <c r="A5" s="221" t="s">
        <v>1318</v>
      </c>
      <c r="B5" s="221"/>
      <c r="C5">
        <f t="shared" si="9"/>
        <v>12</v>
      </c>
      <c r="D5">
        <f t="shared" si="0"/>
        <v>4</v>
      </c>
      <c r="E5">
        <f t="shared" si="0"/>
        <v>0</v>
      </c>
      <c r="F5">
        <f t="shared" si="0"/>
        <v>8</v>
      </c>
      <c r="G5">
        <f t="shared" si="1"/>
        <v>18</v>
      </c>
      <c r="H5">
        <f t="shared" si="2"/>
        <v>20</v>
      </c>
      <c r="J5">
        <f t="shared" si="13"/>
        <v>6</v>
      </c>
      <c r="K5">
        <f t="shared" si="3"/>
        <v>2</v>
      </c>
      <c r="L5">
        <f t="shared" si="3"/>
        <v>0</v>
      </c>
      <c r="M5">
        <f t="shared" si="3"/>
        <v>4</v>
      </c>
      <c r="N5">
        <f t="shared" si="4"/>
        <v>12</v>
      </c>
      <c r="O5">
        <f t="shared" si="5"/>
        <v>12</v>
      </c>
      <c r="Q5">
        <f t="shared" si="14"/>
        <v>6</v>
      </c>
      <c r="R5">
        <f t="shared" si="6"/>
        <v>2</v>
      </c>
      <c r="S5">
        <f t="shared" si="6"/>
        <v>0</v>
      </c>
      <c r="T5">
        <f t="shared" si="6"/>
        <v>4</v>
      </c>
      <c r="U5">
        <f t="shared" si="7"/>
        <v>6</v>
      </c>
      <c r="V5">
        <f t="shared" si="8"/>
        <v>8</v>
      </c>
      <c r="X5" s="217">
        <f t="shared" si="10"/>
        <v>0.33333333333333331</v>
      </c>
      <c r="Y5" s="217">
        <f t="shared" si="11"/>
        <v>0.33333333333333331</v>
      </c>
      <c r="AA5" s="217">
        <f t="shared" si="12"/>
        <v>0.33333333333333331</v>
      </c>
    </row>
    <row r="6" spans="1:27" hidden="1" x14ac:dyDescent="0.2">
      <c r="A6" s="222" t="s">
        <v>3633</v>
      </c>
      <c r="B6" s="222"/>
      <c r="C6">
        <f t="shared" si="9"/>
        <v>44</v>
      </c>
      <c r="D6">
        <f t="shared" si="0"/>
        <v>18</v>
      </c>
      <c r="E6">
        <f t="shared" si="0"/>
        <v>13</v>
      </c>
      <c r="F6">
        <f t="shared" si="0"/>
        <v>13</v>
      </c>
      <c r="G6">
        <f t="shared" si="1"/>
        <v>70</v>
      </c>
      <c r="H6">
        <f t="shared" si="2"/>
        <v>60</v>
      </c>
      <c r="J6">
        <f t="shared" si="13"/>
        <v>22</v>
      </c>
      <c r="K6">
        <f t="shared" si="3"/>
        <v>11</v>
      </c>
      <c r="L6">
        <f t="shared" si="3"/>
        <v>6</v>
      </c>
      <c r="M6">
        <f t="shared" si="3"/>
        <v>5</v>
      </c>
      <c r="N6">
        <f t="shared" si="4"/>
        <v>42</v>
      </c>
      <c r="O6">
        <f t="shared" si="5"/>
        <v>21</v>
      </c>
      <c r="Q6">
        <f t="shared" si="14"/>
        <v>22</v>
      </c>
      <c r="R6">
        <f t="shared" si="6"/>
        <v>7</v>
      </c>
      <c r="S6">
        <f t="shared" si="6"/>
        <v>7</v>
      </c>
      <c r="T6">
        <f t="shared" si="6"/>
        <v>8</v>
      </c>
      <c r="U6">
        <f t="shared" si="7"/>
        <v>28</v>
      </c>
      <c r="V6">
        <f t="shared" si="8"/>
        <v>39</v>
      </c>
      <c r="X6" s="217">
        <f t="shared" si="10"/>
        <v>0.59090909090909094</v>
      </c>
      <c r="Y6" s="217">
        <f t="shared" si="11"/>
        <v>0.42424242424242425</v>
      </c>
      <c r="AA6" s="217">
        <f t="shared" si="12"/>
        <v>0.59090909090909094</v>
      </c>
    </row>
    <row r="7" spans="1:27" hidden="1" x14ac:dyDescent="0.2">
      <c r="A7" s="221" t="s">
        <v>735</v>
      </c>
      <c r="B7" s="221"/>
      <c r="C7">
        <f t="shared" si="9"/>
        <v>17</v>
      </c>
      <c r="D7">
        <f t="shared" si="0"/>
        <v>6</v>
      </c>
      <c r="E7">
        <f t="shared" si="0"/>
        <v>5</v>
      </c>
      <c r="F7">
        <f t="shared" si="0"/>
        <v>6</v>
      </c>
      <c r="G7">
        <f t="shared" si="1"/>
        <v>16</v>
      </c>
      <c r="H7">
        <f t="shared" si="2"/>
        <v>16</v>
      </c>
      <c r="J7">
        <f t="shared" si="13"/>
        <v>8</v>
      </c>
      <c r="K7">
        <f t="shared" si="3"/>
        <v>4</v>
      </c>
      <c r="L7">
        <f t="shared" si="3"/>
        <v>2</v>
      </c>
      <c r="M7">
        <f t="shared" si="3"/>
        <v>2</v>
      </c>
      <c r="N7">
        <f t="shared" si="4"/>
        <v>9</v>
      </c>
      <c r="O7">
        <f t="shared" si="5"/>
        <v>7</v>
      </c>
      <c r="Q7">
        <f t="shared" si="14"/>
        <v>9</v>
      </c>
      <c r="R7">
        <f t="shared" si="6"/>
        <v>2</v>
      </c>
      <c r="S7">
        <f t="shared" si="6"/>
        <v>3</v>
      </c>
      <c r="T7">
        <f t="shared" si="6"/>
        <v>4</v>
      </c>
      <c r="U7">
        <f t="shared" si="7"/>
        <v>7</v>
      </c>
      <c r="V7">
        <f t="shared" si="8"/>
        <v>9</v>
      </c>
      <c r="X7" s="217">
        <f t="shared" si="10"/>
        <v>0.58333333333333337</v>
      </c>
      <c r="Y7" s="217">
        <f t="shared" si="11"/>
        <v>0.33333333333333331</v>
      </c>
      <c r="AA7" s="217">
        <f t="shared" si="12"/>
        <v>0.58333333333333337</v>
      </c>
    </row>
    <row r="8" spans="1:27" hidden="1" x14ac:dyDescent="0.2">
      <c r="A8" s="221" t="s">
        <v>3200</v>
      </c>
      <c r="B8" s="221"/>
      <c r="C8">
        <f t="shared" si="9"/>
        <v>10</v>
      </c>
      <c r="D8">
        <f t="shared" si="0"/>
        <v>6</v>
      </c>
      <c r="E8">
        <f t="shared" si="0"/>
        <v>1</v>
      </c>
      <c r="F8">
        <f t="shared" si="0"/>
        <v>3</v>
      </c>
      <c r="G8">
        <f t="shared" si="1"/>
        <v>15</v>
      </c>
      <c r="H8">
        <f t="shared" si="2"/>
        <v>12</v>
      </c>
      <c r="J8">
        <f t="shared" si="13"/>
        <v>5</v>
      </c>
      <c r="K8">
        <f t="shared" si="3"/>
        <v>2</v>
      </c>
      <c r="L8">
        <f t="shared" si="3"/>
        <v>1</v>
      </c>
      <c r="M8">
        <f t="shared" si="3"/>
        <v>2</v>
      </c>
      <c r="N8">
        <f t="shared" si="4"/>
        <v>4</v>
      </c>
      <c r="O8">
        <f t="shared" si="5"/>
        <v>4</v>
      </c>
      <c r="Q8">
        <f t="shared" si="14"/>
        <v>5</v>
      </c>
      <c r="R8">
        <f t="shared" si="6"/>
        <v>4</v>
      </c>
      <c r="S8">
        <f t="shared" si="6"/>
        <v>0</v>
      </c>
      <c r="T8">
        <f t="shared" si="6"/>
        <v>1</v>
      </c>
      <c r="U8">
        <f t="shared" si="7"/>
        <v>11</v>
      </c>
      <c r="V8">
        <f t="shared" si="8"/>
        <v>8</v>
      </c>
      <c r="X8" s="217">
        <f t="shared" si="10"/>
        <v>0.46666666666666667</v>
      </c>
      <c r="Y8" s="217">
        <f t="shared" si="11"/>
        <v>0.8</v>
      </c>
      <c r="AA8" s="217">
        <f t="shared" si="12"/>
        <v>0.46666666666666667</v>
      </c>
    </row>
    <row r="9" spans="1:27" hidden="1" x14ac:dyDescent="0.2">
      <c r="A9" s="221" t="s">
        <v>3449</v>
      </c>
      <c r="B9" s="221"/>
      <c r="C9">
        <f t="shared" si="9"/>
        <v>19</v>
      </c>
      <c r="D9">
        <f t="shared" si="0"/>
        <v>7</v>
      </c>
      <c r="E9">
        <f t="shared" si="0"/>
        <v>6</v>
      </c>
      <c r="F9">
        <f t="shared" si="0"/>
        <v>6</v>
      </c>
      <c r="G9">
        <f t="shared" si="1"/>
        <v>32</v>
      </c>
      <c r="H9">
        <f t="shared" si="2"/>
        <v>25</v>
      </c>
      <c r="J9">
        <f t="shared" si="13"/>
        <v>9</v>
      </c>
      <c r="K9">
        <f t="shared" si="3"/>
        <v>4</v>
      </c>
      <c r="L9">
        <f t="shared" si="3"/>
        <v>2</v>
      </c>
      <c r="M9">
        <f t="shared" si="3"/>
        <v>3</v>
      </c>
      <c r="N9">
        <f t="shared" si="4"/>
        <v>17</v>
      </c>
      <c r="O9">
        <f t="shared" si="5"/>
        <v>10</v>
      </c>
      <c r="Q9">
        <f t="shared" si="14"/>
        <v>10</v>
      </c>
      <c r="R9">
        <f t="shared" si="6"/>
        <v>3</v>
      </c>
      <c r="S9">
        <f t="shared" si="6"/>
        <v>4</v>
      </c>
      <c r="T9">
        <f t="shared" si="6"/>
        <v>3</v>
      </c>
      <c r="U9">
        <f t="shared" si="7"/>
        <v>15</v>
      </c>
      <c r="V9">
        <f t="shared" si="8"/>
        <v>15</v>
      </c>
      <c r="X9" s="217">
        <f t="shared" si="10"/>
        <v>0.51851851851851849</v>
      </c>
      <c r="Y9" s="217">
        <f t="shared" si="11"/>
        <v>0.43333333333333335</v>
      </c>
      <c r="AA9" s="217">
        <f t="shared" si="12"/>
        <v>0.51851851851851849</v>
      </c>
    </row>
    <row r="10" spans="1:27" x14ac:dyDescent="0.2">
      <c r="A10" s="221" t="s">
        <v>3929</v>
      </c>
      <c r="B10" s="221"/>
      <c r="C10">
        <f t="shared" si="9"/>
        <v>2</v>
      </c>
      <c r="D10">
        <f t="shared" si="0"/>
        <v>2</v>
      </c>
      <c r="E10">
        <f t="shared" si="0"/>
        <v>0</v>
      </c>
      <c r="F10">
        <f t="shared" si="0"/>
        <v>0</v>
      </c>
      <c r="G10">
        <f t="shared" si="1"/>
        <v>4</v>
      </c>
      <c r="H10">
        <f t="shared" si="2"/>
        <v>0</v>
      </c>
      <c r="J10">
        <f t="shared" si="13"/>
        <v>1</v>
      </c>
      <c r="K10">
        <f t="shared" si="3"/>
        <v>1</v>
      </c>
      <c r="L10">
        <f t="shared" si="3"/>
        <v>0</v>
      </c>
      <c r="M10">
        <f t="shared" si="3"/>
        <v>0</v>
      </c>
      <c r="N10">
        <f t="shared" si="4"/>
        <v>2</v>
      </c>
      <c r="O10">
        <f t="shared" si="5"/>
        <v>0</v>
      </c>
      <c r="Q10">
        <f t="shared" si="14"/>
        <v>1</v>
      </c>
      <c r="R10">
        <f t="shared" si="6"/>
        <v>1</v>
      </c>
      <c r="S10">
        <f t="shared" si="6"/>
        <v>0</v>
      </c>
      <c r="T10">
        <f t="shared" si="6"/>
        <v>0</v>
      </c>
      <c r="U10">
        <f t="shared" si="7"/>
        <v>2</v>
      </c>
      <c r="V10">
        <f t="shared" si="8"/>
        <v>0</v>
      </c>
      <c r="X10" s="217">
        <f t="shared" si="10"/>
        <v>1</v>
      </c>
      <c r="Y10" s="217">
        <f t="shared" si="11"/>
        <v>1</v>
      </c>
      <c r="AA10" s="217">
        <f t="shared" si="12"/>
        <v>1</v>
      </c>
    </row>
    <row r="11" spans="1:27" hidden="1" x14ac:dyDescent="0.2">
      <c r="A11" s="220" t="s">
        <v>1746</v>
      </c>
      <c r="C11">
        <f t="shared" si="9"/>
        <v>4</v>
      </c>
      <c r="D11">
        <f t="shared" si="0"/>
        <v>0</v>
      </c>
      <c r="E11">
        <f t="shared" si="0"/>
        <v>1</v>
      </c>
      <c r="F11">
        <f t="shared" si="0"/>
        <v>3</v>
      </c>
      <c r="G11">
        <f t="shared" si="1"/>
        <v>1</v>
      </c>
      <c r="H11">
        <f t="shared" si="2"/>
        <v>7</v>
      </c>
      <c r="J11">
        <f t="shared" si="13"/>
        <v>2</v>
      </c>
      <c r="K11">
        <f t="shared" si="3"/>
        <v>0</v>
      </c>
      <c r="L11">
        <f t="shared" si="3"/>
        <v>1</v>
      </c>
      <c r="M11">
        <f t="shared" si="3"/>
        <v>1</v>
      </c>
      <c r="N11">
        <f t="shared" si="4"/>
        <v>1</v>
      </c>
      <c r="O11">
        <f t="shared" si="5"/>
        <v>2</v>
      </c>
      <c r="Q11">
        <f t="shared" si="14"/>
        <v>2</v>
      </c>
      <c r="R11">
        <f t="shared" si="6"/>
        <v>0</v>
      </c>
      <c r="S11">
        <f t="shared" si="6"/>
        <v>0</v>
      </c>
      <c r="T11">
        <f t="shared" si="6"/>
        <v>2</v>
      </c>
      <c r="U11">
        <f t="shared" si="7"/>
        <v>0</v>
      </c>
      <c r="V11">
        <f t="shared" si="8"/>
        <v>5</v>
      </c>
      <c r="X11" s="217">
        <f t="shared" si="10"/>
        <v>0.16666666666666666</v>
      </c>
      <c r="Y11" s="217">
        <f t="shared" si="11"/>
        <v>0</v>
      </c>
      <c r="AA11" s="217">
        <f t="shared" si="12"/>
        <v>0.16666666666666666</v>
      </c>
    </row>
    <row r="12" spans="1:27" hidden="1" x14ac:dyDescent="0.2">
      <c r="A12" s="223" t="s">
        <v>1177</v>
      </c>
      <c r="B12" s="223"/>
      <c r="C12">
        <f t="shared" si="9"/>
        <v>21</v>
      </c>
      <c r="D12">
        <f t="shared" si="0"/>
        <v>10</v>
      </c>
      <c r="E12">
        <f t="shared" si="0"/>
        <v>2</v>
      </c>
      <c r="F12">
        <f t="shared" si="0"/>
        <v>9</v>
      </c>
      <c r="G12">
        <f t="shared" si="1"/>
        <v>36</v>
      </c>
      <c r="H12">
        <f t="shared" si="2"/>
        <v>36</v>
      </c>
      <c r="J12">
        <f t="shared" si="13"/>
        <v>11</v>
      </c>
      <c r="K12">
        <f t="shared" si="3"/>
        <v>6</v>
      </c>
      <c r="L12">
        <f t="shared" si="3"/>
        <v>2</v>
      </c>
      <c r="M12">
        <f t="shared" si="3"/>
        <v>3</v>
      </c>
      <c r="N12">
        <f t="shared" si="4"/>
        <v>16</v>
      </c>
      <c r="O12">
        <f t="shared" si="5"/>
        <v>14</v>
      </c>
      <c r="Q12">
        <f t="shared" si="14"/>
        <v>10</v>
      </c>
      <c r="R12">
        <f t="shared" si="6"/>
        <v>4</v>
      </c>
      <c r="S12">
        <f t="shared" si="6"/>
        <v>0</v>
      </c>
      <c r="T12">
        <f t="shared" si="6"/>
        <v>6</v>
      </c>
      <c r="U12">
        <f t="shared" si="7"/>
        <v>20</v>
      </c>
      <c r="V12">
        <f t="shared" si="8"/>
        <v>22</v>
      </c>
      <c r="X12" s="217">
        <f t="shared" si="10"/>
        <v>0.60606060606060608</v>
      </c>
      <c r="Y12" s="217">
        <f t="shared" si="11"/>
        <v>0.4</v>
      </c>
      <c r="AA12" s="217">
        <f t="shared" si="12"/>
        <v>0.60606060606060608</v>
      </c>
    </row>
    <row r="13" spans="1:27" hidden="1" x14ac:dyDescent="0.2">
      <c r="A13" s="220" t="s">
        <v>2852</v>
      </c>
      <c r="C13">
        <f t="shared" si="9"/>
        <v>22</v>
      </c>
      <c r="D13">
        <f t="shared" si="0"/>
        <v>2</v>
      </c>
      <c r="E13">
        <f t="shared" si="0"/>
        <v>6</v>
      </c>
      <c r="F13">
        <f t="shared" si="0"/>
        <v>14</v>
      </c>
      <c r="G13">
        <f t="shared" si="1"/>
        <v>16</v>
      </c>
      <c r="H13">
        <f t="shared" si="2"/>
        <v>34</v>
      </c>
      <c r="J13">
        <f t="shared" si="13"/>
        <v>11</v>
      </c>
      <c r="K13">
        <f t="shared" si="3"/>
        <v>1</v>
      </c>
      <c r="L13">
        <f t="shared" si="3"/>
        <v>4</v>
      </c>
      <c r="M13">
        <f t="shared" si="3"/>
        <v>6</v>
      </c>
      <c r="N13">
        <f t="shared" si="4"/>
        <v>10</v>
      </c>
      <c r="O13">
        <f t="shared" si="5"/>
        <v>19</v>
      </c>
      <c r="Q13">
        <f t="shared" si="14"/>
        <v>11</v>
      </c>
      <c r="R13">
        <f t="shared" si="6"/>
        <v>1</v>
      </c>
      <c r="S13">
        <f t="shared" si="6"/>
        <v>2</v>
      </c>
      <c r="T13">
        <f t="shared" si="6"/>
        <v>8</v>
      </c>
      <c r="U13">
        <f t="shared" si="7"/>
        <v>6</v>
      </c>
      <c r="V13">
        <f t="shared" si="8"/>
        <v>15</v>
      </c>
      <c r="X13" s="217">
        <f t="shared" si="10"/>
        <v>0.21212121212121213</v>
      </c>
      <c r="Y13" s="217">
        <f t="shared" si="11"/>
        <v>0.15151515151515152</v>
      </c>
      <c r="AA13" s="217">
        <f t="shared" si="12"/>
        <v>0.21212121212121213</v>
      </c>
    </row>
    <row r="14" spans="1:27" hidden="1" x14ac:dyDescent="0.2">
      <c r="A14" s="220" t="s">
        <v>593</v>
      </c>
      <c r="C14">
        <f t="shared" si="9"/>
        <v>70</v>
      </c>
      <c r="D14">
        <f t="shared" si="0"/>
        <v>30</v>
      </c>
      <c r="E14">
        <f t="shared" si="0"/>
        <v>19</v>
      </c>
      <c r="F14">
        <f t="shared" si="0"/>
        <v>21</v>
      </c>
      <c r="G14">
        <f t="shared" si="1"/>
        <v>103</v>
      </c>
      <c r="H14">
        <f t="shared" si="2"/>
        <v>81</v>
      </c>
      <c r="J14">
        <f t="shared" si="13"/>
        <v>35</v>
      </c>
      <c r="K14">
        <f t="shared" si="3"/>
        <v>19</v>
      </c>
      <c r="L14">
        <f t="shared" si="3"/>
        <v>7</v>
      </c>
      <c r="M14">
        <f t="shared" si="3"/>
        <v>9</v>
      </c>
      <c r="N14">
        <f t="shared" si="4"/>
        <v>66</v>
      </c>
      <c r="O14">
        <f t="shared" si="5"/>
        <v>40</v>
      </c>
      <c r="Q14">
        <f t="shared" si="14"/>
        <v>35</v>
      </c>
      <c r="R14">
        <f t="shared" si="6"/>
        <v>11</v>
      </c>
      <c r="S14">
        <f t="shared" si="6"/>
        <v>12</v>
      </c>
      <c r="T14">
        <f t="shared" si="6"/>
        <v>12</v>
      </c>
      <c r="U14">
        <f t="shared" si="7"/>
        <v>37</v>
      </c>
      <c r="V14">
        <f t="shared" si="8"/>
        <v>41</v>
      </c>
      <c r="X14" s="217">
        <f t="shared" si="10"/>
        <v>0.60952380952380958</v>
      </c>
      <c r="Y14" s="217">
        <f t="shared" si="11"/>
        <v>0.42857142857142855</v>
      </c>
      <c r="AA14" s="217">
        <f t="shared" si="12"/>
        <v>0.60952380952380958</v>
      </c>
    </row>
    <row r="15" spans="1:27" x14ac:dyDescent="0.2">
      <c r="A15" s="221" t="s">
        <v>73</v>
      </c>
      <c r="B15" s="221"/>
      <c r="C15">
        <f t="shared" si="9"/>
        <v>4</v>
      </c>
      <c r="D15">
        <f t="shared" si="0"/>
        <v>2</v>
      </c>
      <c r="E15">
        <f t="shared" si="0"/>
        <v>2</v>
      </c>
      <c r="F15">
        <f t="shared" si="0"/>
        <v>0</v>
      </c>
      <c r="G15">
        <f t="shared" si="1"/>
        <v>5</v>
      </c>
      <c r="H15">
        <f t="shared" si="2"/>
        <v>3</v>
      </c>
      <c r="J15">
        <f t="shared" si="13"/>
        <v>2</v>
      </c>
      <c r="K15">
        <f t="shared" si="3"/>
        <v>1</v>
      </c>
      <c r="L15">
        <f t="shared" si="3"/>
        <v>1</v>
      </c>
      <c r="M15">
        <f t="shared" si="3"/>
        <v>0</v>
      </c>
      <c r="N15">
        <f t="shared" si="4"/>
        <v>2</v>
      </c>
      <c r="O15">
        <f t="shared" si="5"/>
        <v>1</v>
      </c>
      <c r="Q15">
        <f t="shared" si="14"/>
        <v>2</v>
      </c>
      <c r="R15">
        <f t="shared" si="6"/>
        <v>1</v>
      </c>
      <c r="S15">
        <f t="shared" si="6"/>
        <v>1</v>
      </c>
      <c r="T15">
        <f t="shared" si="6"/>
        <v>0</v>
      </c>
      <c r="U15">
        <f t="shared" si="7"/>
        <v>3</v>
      </c>
      <c r="V15">
        <f t="shared" si="8"/>
        <v>2</v>
      </c>
      <c r="X15" s="217">
        <f t="shared" si="10"/>
        <v>0.66666666666666663</v>
      </c>
      <c r="Y15" s="217">
        <f t="shared" si="11"/>
        <v>0.66666666666666663</v>
      </c>
      <c r="AA15" s="217">
        <f t="shared" si="12"/>
        <v>0.66666666666666663</v>
      </c>
    </row>
    <row r="16" spans="1:27" hidden="1" x14ac:dyDescent="0.2">
      <c r="A16" s="223" t="s">
        <v>1108</v>
      </c>
      <c r="B16" s="223"/>
      <c r="C16">
        <f t="shared" si="9"/>
        <v>2</v>
      </c>
      <c r="D16">
        <f t="shared" si="0"/>
        <v>1</v>
      </c>
      <c r="E16">
        <f t="shared" si="0"/>
        <v>0</v>
      </c>
      <c r="F16">
        <f t="shared" si="0"/>
        <v>1</v>
      </c>
      <c r="G16">
        <f t="shared" si="1"/>
        <v>4</v>
      </c>
      <c r="H16">
        <f t="shared" si="2"/>
        <v>4</v>
      </c>
      <c r="J16">
        <f t="shared" si="13"/>
        <v>1</v>
      </c>
      <c r="K16">
        <f t="shared" si="3"/>
        <v>1</v>
      </c>
      <c r="L16">
        <f t="shared" si="3"/>
        <v>0</v>
      </c>
      <c r="M16">
        <f t="shared" si="3"/>
        <v>0</v>
      </c>
      <c r="N16">
        <f t="shared" si="4"/>
        <v>2</v>
      </c>
      <c r="O16">
        <f t="shared" si="5"/>
        <v>0</v>
      </c>
      <c r="Q16">
        <f t="shared" si="14"/>
        <v>1</v>
      </c>
      <c r="R16">
        <f t="shared" si="6"/>
        <v>0</v>
      </c>
      <c r="S16">
        <f t="shared" si="6"/>
        <v>0</v>
      </c>
      <c r="T16">
        <f t="shared" si="6"/>
        <v>1</v>
      </c>
      <c r="U16">
        <f t="shared" si="7"/>
        <v>2</v>
      </c>
      <c r="V16">
        <f t="shared" si="8"/>
        <v>4</v>
      </c>
      <c r="X16" s="217">
        <f t="shared" si="10"/>
        <v>1</v>
      </c>
      <c r="Y16" s="217">
        <f t="shared" si="11"/>
        <v>0</v>
      </c>
      <c r="AA16" s="217">
        <f t="shared" si="12"/>
        <v>1</v>
      </c>
    </row>
    <row r="17" spans="1:27" hidden="1" x14ac:dyDescent="0.2">
      <c r="A17" s="220" t="s">
        <v>3487</v>
      </c>
      <c r="C17">
        <f t="shared" si="9"/>
        <v>8</v>
      </c>
      <c r="D17">
        <f t="shared" si="0"/>
        <v>3</v>
      </c>
      <c r="E17">
        <f t="shared" si="0"/>
        <v>0</v>
      </c>
      <c r="F17">
        <f t="shared" si="0"/>
        <v>5</v>
      </c>
      <c r="G17">
        <f t="shared" si="1"/>
        <v>4</v>
      </c>
      <c r="H17">
        <f t="shared" si="2"/>
        <v>15</v>
      </c>
      <c r="J17">
        <f t="shared" si="13"/>
        <v>4</v>
      </c>
      <c r="K17">
        <f t="shared" si="3"/>
        <v>3</v>
      </c>
      <c r="L17">
        <f t="shared" si="3"/>
        <v>0</v>
      </c>
      <c r="M17">
        <f t="shared" si="3"/>
        <v>1</v>
      </c>
      <c r="N17">
        <f t="shared" si="4"/>
        <v>4</v>
      </c>
      <c r="O17">
        <f t="shared" si="5"/>
        <v>2</v>
      </c>
      <c r="Q17">
        <f t="shared" si="14"/>
        <v>4</v>
      </c>
      <c r="R17">
        <f t="shared" si="6"/>
        <v>0</v>
      </c>
      <c r="S17">
        <f t="shared" si="6"/>
        <v>0</v>
      </c>
      <c r="T17">
        <f t="shared" si="6"/>
        <v>4</v>
      </c>
      <c r="U17">
        <f t="shared" si="7"/>
        <v>0</v>
      </c>
      <c r="V17">
        <f t="shared" si="8"/>
        <v>13</v>
      </c>
      <c r="X17" s="217">
        <f t="shared" si="10"/>
        <v>0.75</v>
      </c>
      <c r="Y17" s="217">
        <f t="shared" si="11"/>
        <v>0</v>
      </c>
      <c r="AA17" s="217">
        <f t="shared" si="12"/>
        <v>0.75</v>
      </c>
    </row>
    <row r="18" spans="1:27" hidden="1" x14ac:dyDescent="0.2">
      <c r="A18" s="220" t="s">
        <v>2118</v>
      </c>
      <c r="C18">
        <f t="shared" si="9"/>
        <v>34</v>
      </c>
      <c r="D18">
        <f t="shared" si="0"/>
        <v>13</v>
      </c>
      <c r="E18">
        <f t="shared" si="0"/>
        <v>7</v>
      </c>
      <c r="F18">
        <f t="shared" si="0"/>
        <v>14</v>
      </c>
      <c r="G18">
        <f t="shared" si="1"/>
        <v>45</v>
      </c>
      <c r="H18">
        <f t="shared" si="2"/>
        <v>39</v>
      </c>
      <c r="J18">
        <f t="shared" si="13"/>
        <v>17</v>
      </c>
      <c r="K18">
        <f t="shared" si="3"/>
        <v>8</v>
      </c>
      <c r="L18">
        <f t="shared" si="3"/>
        <v>4</v>
      </c>
      <c r="M18">
        <f t="shared" si="3"/>
        <v>5</v>
      </c>
      <c r="N18">
        <f t="shared" si="4"/>
        <v>22</v>
      </c>
      <c r="O18">
        <f t="shared" si="5"/>
        <v>16</v>
      </c>
      <c r="Q18">
        <f t="shared" si="14"/>
        <v>17</v>
      </c>
      <c r="R18">
        <f t="shared" si="6"/>
        <v>5</v>
      </c>
      <c r="S18">
        <f t="shared" si="6"/>
        <v>3</v>
      </c>
      <c r="T18">
        <f t="shared" si="6"/>
        <v>9</v>
      </c>
      <c r="U18">
        <f t="shared" si="7"/>
        <v>23</v>
      </c>
      <c r="V18">
        <f t="shared" si="8"/>
        <v>23</v>
      </c>
      <c r="X18" s="217">
        <f t="shared" si="10"/>
        <v>0.5490196078431373</v>
      </c>
      <c r="Y18" s="217">
        <f t="shared" si="11"/>
        <v>0.35294117647058826</v>
      </c>
      <c r="AA18" s="217">
        <f t="shared" si="12"/>
        <v>0.5490196078431373</v>
      </c>
    </row>
    <row r="19" spans="1:27" hidden="1" x14ac:dyDescent="0.2">
      <c r="A19" s="221" t="s">
        <v>2390</v>
      </c>
      <c r="B19" s="221"/>
      <c r="C19">
        <f t="shared" si="9"/>
        <v>8</v>
      </c>
      <c r="D19">
        <f t="shared" si="0"/>
        <v>6</v>
      </c>
      <c r="E19">
        <f t="shared" si="0"/>
        <v>0</v>
      </c>
      <c r="F19">
        <f t="shared" si="0"/>
        <v>2</v>
      </c>
      <c r="G19">
        <f t="shared" si="1"/>
        <v>20</v>
      </c>
      <c r="H19">
        <f t="shared" si="2"/>
        <v>5</v>
      </c>
      <c r="J19">
        <f t="shared" si="13"/>
        <v>3</v>
      </c>
      <c r="K19">
        <f t="shared" si="3"/>
        <v>2</v>
      </c>
      <c r="L19">
        <f t="shared" si="3"/>
        <v>0</v>
      </c>
      <c r="M19">
        <f t="shared" si="3"/>
        <v>1</v>
      </c>
      <c r="N19">
        <f t="shared" si="4"/>
        <v>8</v>
      </c>
      <c r="O19">
        <f t="shared" si="5"/>
        <v>3</v>
      </c>
      <c r="Q19">
        <f t="shared" si="14"/>
        <v>5</v>
      </c>
      <c r="R19">
        <f t="shared" si="6"/>
        <v>4</v>
      </c>
      <c r="S19">
        <f t="shared" si="6"/>
        <v>0</v>
      </c>
      <c r="T19">
        <f t="shared" si="6"/>
        <v>1</v>
      </c>
      <c r="U19">
        <f t="shared" si="7"/>
        <v>12</v>
      </c>
      <c r="V19">
        <f t="shared" si="8"/>
        <v>2</v>
      </c>
      <c r="X19" s="217">
        <f t="shared" si="10"/>
        <v>0.66666666666666663</v>
      </c>
      <c r="Y19" s="217">
        <f t="shared" si="11"/>
        <v>0.8</v>
      </c>
      <c r="AA19" s="217">
        <f t="shared" si="12"/>
        <v>0.66666666666666663</v>
      </c>
    </row>
    <row r="20" spans="1:27" hidden="1" x14ac:dyDescent="0.2">
      <c r="A20" s="220" t="s">
        <v>966</v>
      </c>
      <c r="C20">
        <f t="shared" si="9"/>
        <v>14</v>
      </c>
      <c r="D20">
        <f t="shared" si="0"/>
        <v>4</v>
      </c>
      <c r="E20">
        <f t="shared" si="0"/>
        <v>3</v>
      </c>
      <c r="F20">
        <f t="shared" si="0"/>
        <v>7</v>
      </c>
      <c r="G20">
        <f t="shared" si="1"/>
        <v>14</v>
      </c>
      <c r="H20">
        <f t="shared" si="2"/>
        <v>21</v>
      </c>
      <c r="J20">
        <f t="shared" si="13"/>
        <v>7</v>
      </c>
      <c r="K20">
        <f t="shared" si="3"/>
        <v>2</v>
      </c>
      <c r="L20">
        <f t="shared" si="3"/>
        <v>1</v>
      </c>
      <c r="M20">
        <f t="shared" si="3"/>
        <v>4</v>
      </c>
      <c r="N20">
        <f t="shared" si="4"/>
        <v>7</v>
      </c>
      <c r="O20">
        <f t="shared" si="5"/>
        <v>10</v>
      </c>
      <c r="Q20">
        <f t="shared" si="14"/>
        <v>7</v>
      </c>
      <c r="R20">
        <f t="shared" si="6"/>
        <v>2</v>
      </c>
      <c r="S20">
        <f t="shared" si="6"/>
        <v>2</v>
      </c>
      <c r="T20">
        <f t="shared" si="6"/>
        <v>3</v>
      </c>
      <c r="U20">
        <f t="shared" si="7"/>
        <v>7</v>
      </c>
      <c r="V20">
        <f t="shared" si="8"/>
        <v>11</v>
      </c>
      <c r="X20" s="217">
        <f t="shared" si="10"/>
        <v>0.33333333333333331</v>
      </c>
      <c r="Y20" s="217">
        <f t="shared" si="11"/>
        <v>0.38095238095238093</v>
      </c>
      <c r="AA20" s="217">
        <f t="shared" si="12"/>
        <v>0.33333333333333331</v>
      </c>
    </row>
    <row r="21" spans="1:27" x14ac:dyDescent="0.2">
      <c r="A21" s="221" t="s">
        <v>3718</v>
      </c>
      <c r="B21" s="221"/>
      <c r="C21">
        <f t="shared" si="9"/>
        <v>6</v>
      </c>
      <c r="D21">
        <f t="shared" si="0"/>
        <v>0</v>
      </c>
      <c r="E21">
        <f t="shared" si="0"/>
        <v>6</v>
      </c>
      <c r="F21">
        <f t="shared" si="0"/>
        <v>0</v>
      </c>
      <c r="G21">
        <f t="shared" si="1"/>
        <v>7</v>
      </c>
      <c r="H21">
        <f t="shared" si="2"/>
        <v>7</v>
      </c>
      <c r="J21">
        <f t="shared" si="13"/>
        <v>3</v>
      </c>
      <c r="K21">
        <f t="shared" si="3"/>
        <v>0</v>
      </c>
      <c r="L21">
        <f t="shared" si="3"/>
        <v>3</v>
      </c>
      <c r="M21">
        <f t="shared" si="3"/>
        <v>0</v>
      </c>
      <c r="N21">
        <f t="shared" si="4"/>
        <v>4</v>
      </c>
      <c r="O21">
        <f t="shared" si="5"/>
        <v>4</v>
      </c>
      <c r="Q21">
        <f t="shared" si="14"/>
        <v>3</v>
      </c>
      <c r="R21">
        <f t="shared" si="6"/>
        <v>0</v>
      </c>
      <c r="S21">
        <f t="shared" si="6"/>
        <v>3</v>
      </c>
      <c r="T21">
        <f t="shared" si="6"/>
        <v>0</v>
      </c>
      <c r="U21">
        <f t="shared" si="7"/>
        <v>3</v>
      </c>
      <c r="V21">
        <f t="shared" si="8"/>
        <v>3</v>
      </c>
      <c r="X21" s="217">
        <f t="shared" si="10"/>
        <v>0.33333333333333331</v>
      </c>
      <c r="Y21" s="217">
        <f t="shared" si="11"/>
        <v>0.33333333333333331</v>
      </c>
      <c r="AA21" s="217">
        <f t="shared" si="12"/>
        <v>0.33333333333333331</v>
      </c>
    </row>
    <row r="22" spans="1:27" hidden="1" x14ac:dyDescent="0.2">
      <c r="A22" s="220" t="s">
        <v>546</v>
      </c>
      <c r="C22">
        <f t="shared" si="9"/>
        <v>13</v>
      </c>
      <c r="D22">
        <f t="shared" ref="D22:F41" si="15">COUNTIFS(Opp,$A22,WDL,D$1)</f>
        <v>3</v>
      </c>
      <c r="E22">
        <f t="shared" si="15"/>
        <v>2</v>
      </c>
      <c r="F22">
        <f t="shared" si="15"/>
        <v>8</v>
      </c>
      <c r="G22">
        <f t="shared" si="1"/>
        <v>11</v>
      </c>
      <c r="H22">
        <f t="shared" si="2"/>
        <v>21</v>
      </c>
      <c r="J22">
        <f t="shared" si="13"/>
        <v>7</v>
      </c>
      <c r="K22">
        <f t="shared" ref="K22:M41" si="16">COUNTIFS(Opp,$A22,WDL,K$1,Ven,"H")</f>
        <v>3</v>
      </c>
      <c r="L22">
        <f t="shared" si="16"/>
        <v>2</v>
      </c>
      <c r="M22">
        <f t="shared" si="16"/>
        <v>2</v>
      </c>
      <c r="N22">
        <f t="shared" si="4"/>
        <v>8</v>
      </c>
      <c r="O22">
        <f t="shared" si="5"/>
        <v>7</v>
      </c>
      <c r="Q22">
        <f t="shared" si="14"/>
        <v>6</v>
      </c>
      <c r="R22">
        <f t="shared" ref="R22:T41" si="17">COUNTIFS(Opp,$A22,WDL,R$1,Ven,"A")</f>
        <v>0</v>
      </c>
      <c r="S22">
        <f t="shared" si="17"/>
        <v>0</v>
      </c>
      <c r="T22">
        <f t="shared" si="17"/>
        <v>6</v>
      </c>
      <c r="U22">
        <f t="shared" si="7"/>
        <v>3</v>
      </c>
      <c r="V22">
        <f t="shared" si="8"/>
        <v>14</v>
      </c>
      <c r="X22" s="217">
        <f t="shared" si="10"/>
        <v>0.52380952380952384</v>
      </c>
      <c r="Y22" s="217">
        <f t="shared" si="11"/>
        <v>0</v>
      </c>
      <c r="AA22" s="217">
        <f t="shared" si="12"/>
        <v>0.52380952380952384</v>
      </c>
    </row>
    <row r="23" spans="1:27" hidden="1" x14ac:dyDescent="0.2">
      <c r="A23" s="220" t="s">
        <v>1743</v>
      </c>
      <c r="C23">
        <f t="shared" si="9"/>
        <v>42</v>
      </c>
      <c r="D23">
        <f t="shared" si="15"/>
        <v>15</v>
      </c>
      <c r="E23">
        <f t="shared" si="15"/>
        <v>10</v>
      </c>
      <c r="F23">
        <f t="shared" si="15"/>
        <v>17</v>
      </c>
      <c r="G23">
        <f t="shared" si="1"/>
        <v>53</v>
      </c>
      <c r="H23">
        <f t="shared" si="2"/>
        <v>58</v>
      </c>
      <c r="J23">
        <f t="shared" si="13"/>
        <v>21</v>
      </c>
      <c r="K23">
        <f t="shared" si="16"/>
        <v>11</v>
      </c>
      <c r="L23">
        <f t="shared" si="16"/>
        <v>4</v>
      </c>
      <c r="M23">
        <f t="shared" si="16"/>
        <v>6</v>
      </c>
      <c r="N23">
        <f t="shared" si="4"/>
        <v>31</v>
      </c>
      <c r="O23">
        <f t="shared" si="5"/>
        <v>18</v>
      </c>
      <c r="Q23">
        <f t="shared" si="14"/>
        <v>21</v>
      </c>
      <c r="R23">
        <f t="shared" si="17"/>
        <v>4</v>
      </c>
      <c r="S23">
        <f t="shared" si="17"/>
        <v>6</v>
      </c>
      <c r="T23">
        <f t="shared" si="17"/>
        <v>11</v>
      </c>
      <c r="U23">
        <f t="shared" si="7"/>
        <v>22</v>
      </c>
      <c r="V23">
        <f t="shared" si="8"/>
        <v>40</v>
      </c>
      <c r="X23" s="217">
        <f t="shared" si="10"/>
        <v>0.58730158730158732</v>
      </c>
      <c r="Y23" s="217">
        <f t="shared" si="11"/>
        <v>0.2857142857142857</v>
      </c>
      <c r="AA23" s="217">
        <f t="shared" si="12"/>
        <v>0.58730158730158732</v>
      </c>
    </row>
    <row r="24" spans="1:27" hidden="1" x14ac:dyDescent="0.2">
      <c r="A24" s="221" t="s">
        <v>3790</v>
      </c>
      <c r="B24" s="221"/>
      <c r="C24">
        <f t="shared" si="9"/>
        <v>8</v>
      </c>
      <c r="D24">
        <f t="shared" si="15"/>
        <v>3</v>
      </c>
      <c r="E24">
        <f t="shared" si="15"/>
        <v>2</v>
      </c>
      <c r="F24">
        <f t="shared" si="15"/>
        <v>3</v>
      </c>
      <c r="G24">
        <f t="shared" si="1"/>
        <v>6</v>
      </c>
      <c r="H24">
        <f t="shared" si="2"/>
        <v>7</v>
      </c>
      <c r="J24">
        <f t="shared" si="13"/>
        <v>5</v>
      </c>
      <c r="K24">
        <f t="shared" si="16"/>
        <v>3</v>
      </c>
      <c r="L24">
        <f t="shared" si="16"/>
        <v>1</v>
      </c>
      <c r="M24">
        <f t="shared" si="16"/>
        <v>1</v>
      </c>
      <c r="N24">
        <f t="shared" si="4"/>
        <v>6</v>
      </c>
      <c r="O24">
        <f t="shared" si="5"/>
        <v>4</v>
      </c>
      <c r="Q24">
        <f t="shared" si="14"/>
        <v>3</v>
      </c>
      <c r="R24">
        <f t="shared" si="17"/>
        <v>0</v>
      </c>
      <c r="S24">
        <f t="shared" si="17"/>
        <v>1</v>
      </c>
      <c r="T24">
        <f t="shared" si="17"/>
        <v>2</v>
      </c>
      <c r="U24">
        <f t="shared" si="7"/>
        <v>0</v>
      </c>
      <c r="V24">
        <f t="shared" si="8"/>
        <v>3</v>
      </c>
      <c r="X24" s="217">
        <f t="shared" si="10"/>
        <v>0.66666666666666663</v>
      </c>
      <c r="Y24" s="217">
        <f t="shared" si="11"/>
        <v>0.1111111111111111</v>
      </c>
      <c r="AA24" s="217">
        <f t="shared" si="12"/>
        <v>0.66666666666666663</v>
      </c>
    </row>
    <row r="25" spans="1:27" hidden="1" x14ac:dyDescent="0.2">
      <c r="A25" s="220" t="s">
        <v>1699</v>
      </c>
      <c r="C25">
        <f t="shared" si="9"/>
        <v>64</v>
      </c>
      <c r="D25">
        <f t="shared" si="15"/>
        <v>19</v>
      </c>
      <c r="E25">
        <f t="shared" si="15"/>
        <v>19</v>
      </c>
      <c r="F25">
        <f t="shared" si="15"/>
        <v>26</v>
      </c>
      <c r="G25">
        <f t="shared" si="1"/>
        <v>89</v>
      </c>
      <c r="H25">
        <f t="shared" si="2"/>
        <v>107</v>
      </c>
      <c r="J25">
        <f t="shared" si="13"/>
        <v>32</v>
      </c>
      <c r="K25">
        <f t="shared" si="16"/>
        <v>11</v>
      </c>
      <c r="L25">
        <f t="shared" si="16"/>
        <v>9</v>
      </c>
      <c r="M25">
        <f t="shared" si="16"/>
        <v>12</v>
      </c>
      <c r="N25">
        <f t="shared" si="4"/>
        <v>47</v>
      </c>
      <c r="O25">
        <f t="shared" si="5"/>
        <v>45</v>
      </c>
      <c r="Q25">
        <f t="shared" si="14"/>
        <v>32</v>
      </c>
      <c r="R25">
        <f t="shared" si="17"/>
        <v>8</v>
      </c>
      <c r="S25">
        <f t="shared" si="17"/>
        <v>10</v>
      </c>
      <c r="T25">
        <f t="shared" si="17"/>
        <v>14</v>
      </c>
      <c r="U25">
        <f t="shared" si="7"/>
        <v>42</v>
      </c>
      <c r="V25">
        <f t="shared" si="8"/>
        <v>62</v>
      </c>
      <c r="X25" s="217">
        <f t="shared" si="10"/>
        <v>0.4375</v>
      </c>
      <c r="Y25" s="217">
        <f t="shared" si="11"/>
        <v>0.35416666666666669</v>
      </c>
      <c r="AA25" s="217">
        <f t="shared" si="12"/>
        <v>0.4375</v>
      </c>
    </row>
    <row r="26" spans="1:27" hidden="1" x14ac:dyDescent="0.2">
      <c r="A26" s="220" t="s">
        <v>967</v>
      </c>
      <c r="C26">
        <f t="shared" si="9"/>
        <v>41</v>
      </c>
      <c r="D26">
        <f t="shared" si="15"/>
        <v>22</v>
      </c>
      <c r="E26">
        <f t="shared" si="15"/>
        <v>4</v>
      </c>
      <c r="F26">
        <f t="shared" si="15"/>
        <v>15</v>
      </c>
      <c r="G26">
        <f t="shared" si="1"/>
        <v>81</v>
      </c>
      <c r="H26">
        <f t="shared" si="2"/>
        <v>55</v>
      </c>
      <c r="J26">
        <f t="shared" si="13"/>
        <v>20</v>
      </c>
      <c r="K26">
        <f t="shared" si="16"/>
        <v>13</v>
      </c>
      <c r="L26">
        <f t="shared" si="16"/>
        <v>1</v>
      </c>
      <c r="M26">
        <f t="shared" si="16"/>
        <v>6</v>
      </c>
      <c r="N26">
        <f t="shared" si="4"/>
        <v>45</v>
      </c>
      <c r="O26">
        <f t="shared" si="5"/>
        <v>24</v>
      </c>
      <c r="Q26">
        <f t="shared" si="14"/>
        <v>21</v>
      </c>
      <c r="R26">
        <f t="shared" si="17"/>
        <v>9</v>
      </c>
      <c r="S26">
        <f t="shared" si="17"/>
        <v>3</v>
      </c>
      <c r="T26">
        <f t="shared" si="17"/>
        <v>9</v>
      </c>
      <c r="U26">
        <f t="shared" si="7"/>
        <v>36</v>
      </c>
      <c r="V26">
        <f t="shared" si="8"/>
        <v>31</v>
      </c>
      <c r="X26" s="217">
        <f t="shared" si="10"/>
        <v>0.66666666666666663</v>
      </c>
      <c r="Y26" s="217">
        <f t="shared" si="11"/>
        <v>0.47619047619047616</v>
      </c>
      <c r="AA26" s="217">
        <f t="shared" si="12"/>
        <v>0.66666666666666663</v>
      </c>
    </row>
    <row r="27" spans="1:27" x14ac:dyDescent="0.2">
      <c r="A27" s="224" t="s">
        <v>1111</v>
      </c>
      <c r="B27" s="224"/>
      <c r="C27">
        <f t="shared" si="9"/>
        <v>5</v>
      </c>
      <c r="D27">
        <f t="shared" si="15"/>
        <v>4</v>
      </c>
      <c r="E27">
        <f t="shared" si="15"/>
        <v>1</v>
      </c>
      <c r="F27">
        <f t="shared" si="15"/>
        <v>0</v>
      </c>
      <c r="G27">
        <f t="shared" si="1"/>
        <v>13</v>
      </c>
      <c r="H27">
        <f t="shared" si="2"/>
        <v>4</v>
      </c>
      <c r="J27">
        <f t="shared" si="13"/>
        <v>3</v>
      </c>
      <c r="K27">
        <f t="shared" si="16"/>
        <v>3</v>
      </c>
      <c r="L27">
        <f t="shared" si="16"/>
        <v>0</v>
      </c>
      <c r="M27">
        <f t="shared" si="16"/>
        <v>0</v>
      </c>
      <c r="N27">
        <f t="shared" si="4"/>
        <v>11</v>
      </c>
      <c r="O27">
        <f t="shared" si="5"/>
        <v>3</v>
      </c>
      <c r="Q27">
        <f t="shared" si="14"/>
        <v>2</v>
      </c>
      <c r="R27">
        <f t="shared" si="17"/>
        <v>1</v>
      </c>
      <c r="S27">
        <f t="shared" si="17"/>
        <v>1</v>
      </c>
      <c r="T27">
        <f t="shared" si="17"/>
        <v>0</v>
      </c>
      <c r="U27">
        <f t="shared" si="7"/>
        <v>2</v>
      </c>
      <c r="V27">
        <f t="shared" si="8"/>
        <v>1</v>
      </c>
      <c r="X27" s="217">
        <f t="shared" si="10"/>
        <v>1</v>
      </c>
      <c r="Y27" s="217">
        <f t="shared" si="11"/>
        <v>0.66666666666666663</v>
      </c>
      <c r="AA27" s="217">
        <f t="shared" si="12"/>
        <v>1</v>
      </c>
    </row>
    <row r="28" spans="1:27" hidden="1" x14ac:dyDescent="0.2">
      <c r="A28" s="220" t="s">
        <v>3391</v>
      </c>
      <c r="C28">
        <f t="shared" si="9"/>
        <v>38</v>
      </c>
      <c r="D28">
        <f t="shared" si="15"/>
        <v>12</v>
      </c>
      <c r="E28">
        <f t="shared" si="15"/>
        <v>11</v>
      </c>
      <c r="F28">
        <f t="shared" si="15"/>
        <v>15</v>
      </c>
      <c r="G28">
        <f t="shared" si="1"/>
        <v>49</v>
      </c>
      <c r="H28">
        <f t="shared" si="2"/>
        <v>62</v>
      </c>
      <c r="J28">
        <f t="shared" si="13"/>
        <v>19</v>
      </c>
      <c r="K28">
        <f t="shared" si="16"/>
        <v>8</v>
      </c>
      <c r="L28">
        <f t="shared" si="16"/>
        <v>6</v>
      </c>
      <c r="M28">
        <f t="shared" si="16"/>
        <v>5</v>
      </c>
      <c r="N28">
        <f t="shared" si="4"/>
        <v>25</v>
      </c>
      <c r="O28">
        <f t="shared" si="5"/>
        <v>22</v>
      </c>
      <c r="Q28">
        <f t="shared" si="14"/>
        <v>19</v>
      </c>
      <c r="R28">
        <f t="shared" si="17"/>
        <v>4</v>
      </c>
      <c r="S28">
        <f t="shared" si="17"/>
        <v>5</v>
      </c>
      <c r="T28">
        <f t="shared" si="17"/>
        <v>10</v>
      </c>
      <c r="U28">
        <f t="shared" si="7"/>
        <v>24</v>
      </c>
      <c r="V28">
        <f t="shared" si="8"/>
        <v>40</v>
      </c>
      <c r="X28" s="217">
        <f t="shared" si="10"/>
        <v>0.52631578947368418</v>
      </c>
      <c r="Y28" s="217">
        <f t="shared" si="11"/>
        <v>0.2982456140350877</v>
      </c>
      <c r="AA28" s="217">
        <f t="shared" si="12"/>
        <v>0.52631578947368418</v>
      </c>
    </row>
    <row r="29" spans="1:27" hidden="1" x14ac:dyDescent="0.2">
      <c r="A29" s="220" t="s">
        <v>570</v>
      </c>
      <c r="C29">
        <f t="shared" si="9"/>
        <v>24</v>
      </c>
      <c r="D29">
        <f t="shared" si="15"/>
        <v>8</v>
      </c>
      <c r="E29">
        <f t="shared" si="15"/>
        <v>3</v>
      </c>
      <c r="F29">
        <f t="shared" si="15"/>
        <v>13</v>
      </c>
      <c r="G29">
        <f t="shared" si="1"/>
        <v>26</v>
      </c>
      <c r="H29">
        <f t="shared" si="2"/>
        <v>35</v>
      </c>
      <c r="J29">
        <f t="shared" si="13"/>
        <v>12</v>
      </c>
      <c r="K29">
        <f t="shared" si="16"/>
        <v>5</v>
      </c>
      <c r="L29">
        <f t="shared" si="16"/>
        <v>1</v>
      </c>
      <c r="M29">
        <f t="shared" si="16"/>
        <v>6</v>
      </c>
      <c r="N29">
        <f t="shared" si="4"/>
        <v>15</v>
      </c>
      <c r="O29">
        <f t="shared" si="5"/>
        <v>13</v>
      </c>
      <c r="Q29">
        <f t="shared" si="14"/>
        <v>12</v>
      </c>
      <c r="R29">
        <f t="shared" si="17"/>
        <v>3</v>
      </c>
      <c r="S29">
        <f t="shared" si="17"/>
        <v>2</v>
      </c>
      <c r="T29">
        <f t="shared" si="17"/>
        <v>7</v>
      </c>
      <c r="U29">
        <f t="shared" si="7"/>
        <v>11</v>
      </c>
      <c r="V29">
        <f t="shared" si="8"/>
        <v>22</v>
      </c>
      <c r="X29" s="217">
        <f t="shared" si="10"/>
        <v>0.44444444444444442</v>
      </c>
      <c r="Y29" s="217">
        <f t="shared" si="11"/>
        <v>0.30555555555555558</v>
      </c>
      <c r="AA29" s="217">
        <f t="shared" si="12"/>
        <v>0.44444444444444442</v>
      </c>
    </row>
    <row r="30" spans="1:27" hidden="1" x14ac:dyDescent="0.2">
      <c r="A30" s="220" t="s">
        <v>3080</v>
      </c>
      <c r="C30">
        <f t="shared" si="9"/>
        <v>22</v>
      </c>
      <c r="D30">
        <f t="shared" si="15"/>
        <v>2</v>
      </c>
      <c r="E30">
        <f t="shared" si="15"/>
        <v>7</v>
      </c>
      <c r="F30">
        <f t="shared" si="15"/>
        <v>13</v>
      </c>
      <c r="G30">
        <f t="shared" si="1"/>
        <v>17</v>
      </c>
      <c r="H30">
        <f t="shared" si="2"/>
        <v>36</v>
      </c>
      <c r="J30">
        <f t="shared" si="13"/>
        <v>11</v>
      </c>
      <c r="K30">
        <f t="shared" si="16"/>
        <v>2</v>
      </c>
      <c r="L30">
        <f t="shared" si="16"/>
        <v>3</v>
      </c>
      <c r="M30">
        <f t="shared" si="16"/>
        <v>6</v>
      </c>
      <c r="N30">
        <f t="shared" si="4"/>
        <v>8</v>
      </c>
      <c r="O30">
        <f t="shared" si="5"/>
        <v>15</v>
      </c>
      <c r="Q30">
        <f t="shared" si="14"/>
        <v>11</v>
      </c>
      <c r="R30">
        <f t="shared" si="17"/>
        <v>0</v>
      </c>
      <c r="S30">
        <f t="shared" si="17"/>
        <v>4</v>
      </c>
      <c r="T30">
        <f t="shared" si="17"/>
        <v>7</v>
      </c>
      <c r="U30">
        <f t="shared" si="7"/>
        <v>9</v>
      </c>
      <c r="V30">
        <f t="shared" si="8"/>
        <v>21</v>
      </c>
      <c r="X30" s="217">
        <f t="shared" si="10"/>
        <v>0.27272727272727271</v>
      </c>
      <c r="Y30" s="217">
        <f t="shared" si="11"/>
        <v>0.12121212121212122</v>
      </c>
      <c r="AA30" s="217">
        <f t="shared" si="12"/>
        <v>0.27272727272727271</v>
      </c>
    </row>
    <row r="31" spans="1:27" hidden="1" x14ac:dyDescent="0.2">
      <c r="A31" s="220" t="s">
        <v>1763</v>
      </c>
      <c r="C31">
        <f t="shared" si="9"/>
        <v>44</v>
      </c>
      <c r="D31">
        <f t="shared" si="15"/>
        <v>15</v>
      </c>
      <c r="E31">
        <f t="shared" si="15"/>
        <v>12</v>
      </c>
      <c r="F31">
        <f t="shared" si="15"/>
        <v>17</v>
      </c>
      <c r="G31">
        <f t="shared" si="1"/>
        <v>51</v>
      </c>
      <c r="H31">
        <f t="shared" si="2"/>
        <v>57</v>
      </c>
      <c r="J31">
        <f t="shared" si="13"/>
        <v>22</v>
      </c>
      <c r="K31">
        <f t="shared" si="16"/>
        <v>9</v>
      </c>
      <c r="L31">
        <f t="shared" si="16"/>
        <v>6</v>
      </c>
      <c r="M31">
        <f t="shared" si="16"/>
        <v>7</v>
      </c>
      <c r="N31">
        <f t="shared" si="4"/>
        <v>27</v>
      </c>
      <c r="O31">
        <f t="shared" si="5"/>
        <v>26</v>
      </c>
      <c r="Q31">
        <f t="shared" si="14"/>
        <v>22</v>
      </c>
      <c r="R31">
        <f t="shared" si="17"/>
        <v>6</v>
      </c>
      <c r="S31">
        <f t="shared" si="17"/>
        <v>6</v>
      </c>
      <c r="T31">
        <f t="shared" si="17"/>
        <v>10</v>
      </c>
      <c r="U31">
        <f t="shared" si="7"/>
        <v>24</v>
      </c>
      <c r="V31">
        <f t="shared" si="8"/>
        <v>31</v>
      </c>
      <c r="X31" s="217">
        <f t="shared" si="10"/>
        <v>0.5</v>
      </c>
      <c r="Y31" s="217">
        <f t="shared" si="11"/>
        <v>0.36363636363636365</v>
      </c>
      <c r="AA31" s="217">
        <f t="shared" si="12"/>
        <v>0.5</v>
      </c>
    </row>
    <row r="32" spans="1:27" hidden="1" x14ac:dyDescent="0.2">
      <c r="A32" s="221" t="s">
        <v>3763</v>
      </c>
      <c r="B32" s="221"/>
      <c r="C32">
        <f t="shared" si="9"/>
        <v>6</v>
      </c>
      <c r="D32">
        <f t="shared" si="15"/>
        <v>3</v>
      </c>
      <c r="E32">
        <f t="shared" si="15"/>
        <v>1</v>
      </c>
      <c r="F32">
        <f t="shared" si="15"/>
        <v>2</v>
      </c>
      <c r="G32">
        <f t="shared" si="1"/>
        <v>9</v>
      </c>
      <c r="H32">
        <f t="shared" si="2"/>
        <v>8</v>
      </c>
      <c r="J32">
        <f t="shared" si="13"/>
        <v>3</v>
      </c>
      <c r="K32">
        <f t="shared" si="16"/>
        <v>1</v>
      </c>
      <c r="L32">
        <f t="shared" si="16"/>
        <v>1</v>
      </c>
      <c r="M32">
        <f t="shared" si="16"/>
        <v>1</v>
      </c>
      <c r="N32">
        <f t="shared" si="4"/>
        <v>4</v>
      </c>
      <c r="O32">
        <f t="shared" si="5"/>
        <v>5</v>
      </c>
      <c r="Q32">
        <f t="shared" si="14"/>
        <v>3</v>
      </c>
      <c r="R32">
        <f t="shared" si="17"/>
        <v>2</v>
      </c>
      <c r="S32">
        <f t="shared" si="17"/>
        <v>0</v>
      </c>
      <c r="T32">
        <f t="shared" si="17"/>
        <v>1</v>
      </c>
      <c r="U32">
        <f t="shared" si="7"/>
        <v>5</v>
      </c>
      <c r="V32">
        <f t="shared" si="8"/>
        <v>3</v>
      </c>
      <c r="X32" s="217">
        <f t="shared" si="10"/>
        <v>0.44444444444444442</v>
      </c>
      <c r="Y32" s="217">
        <f t="shared" si="11"/>
        <v>0.66666666666666663</v>
      </c>
      <c r="AA32" s="217">
        <f t="shared" si="12"/>
        <v>0.44444444444444442</v>
      </c>
    </row>
    <row r="33" spans="1:27" hidden="1" x14ac:dyDescent="0.2">
      <c r="A33" s="220" t="s">
        <v>3096</v>
      </c>
      <c r="C33">
        <f t="shared" si="9"/>
        <v>20</v>
      </c>
      <c r="D33">
        <f t="shared" si="15"/>
        <v>6</v>
      </c>
      <c r="E33">
        <f t="shared" si="15"/>
        <v>8</v>
      </c>
      <c r="F33">
        <f t="shared" si="15"/>
        <v>6</v>
      </c>
      <c r="G33">
        <f t="shared" si="1"/>
        <v>28</v>
      </c>
      <c r="H33">
        <f t="shared" si="2"/>
        <v>34</v>
      </c>
      <c r="J33">
        <f t="shared" si="13"/>
        <v>10</v>
      </c>
      <c r="K33">
        <f t="shared" si="16"/>
        <v>4</v>
      </c>
      <c r="L33">
        <f t="shared" si="16"/>
        <v>4</v>
      </c>
      <c r="M33">
        <f t="shared" si="16"/>
        <v>2</v>
      </c>
      <c r="N33">
        <f t="shared" si="4"/>
        <v>16</v>
      </c>
      <c r="O33">
        <f t="shared" si="5"/>
        <v>10</v>
      </c>
      <c r="Q33">
        <f t="shared" si="14"/>
        <v>10</v>
      </c>
      <c r="R33">
        <f t="shared" si="17"/>
        <v>2</v>
      </c>
      <c r="S33">
        <f t="shared" si="17"/>
        <v>4</v>
      </c>
      <c r="T33">
        <f t="shared" si="17"/>
        <v>4</v>
      </c>
      <c r="U33">
        <f t="shared" si="7"/>
        <v>12</v>
      </c>
      <c r="V33">
        <f t="shared" si="8"/>
        <v>24</v>
      </c>
      <c r="X33" s="217">
        <f t="shared" si="10"/>
        <v>0.53333333333333333</v>
      </c>
      <c r="Y33" s="217">
        <f t="shared" si="11"/>
        <v>0.33333333333333331</v>
      </c>
      <c r="AA33" s="217">
        <f t="shared" si="12"/>
        <v>0.53333333333333333</v>
      </c>
    </row>
    <row r="34" spans="1:27" hidden="1" x14ac:dyDescent="0.2">
      <c r="A34" s="221" t="s">
        <v>3035</v>
      </c>
      <c r="B34" s="221"/>
      <c r="C34">
        <f t="shared" si="9"/>
        <v>16</v>
      </c>
      <c r="D34">
        <f t="shared" si="15"/>
        <v>4</v>
      </c>
      <c r="E34">
        <f t="shared" si="15"/>
        <v>5</v>
      </c>
      <c r="F34">
        <f t="shared" si="15"/>
        <v>7</v>
      </c>
      <c r="G34">
        <f t="shared" ref="G34:G65" si="18">SUMIFS(FFF,Opp,$A34)</f>
        <v>19</v>
      </c>
      <c r="H34">
        <f t="shared" ref="H34:H65" si="19">SUMIFS(AAA,Opp,$A34)</f>
        <v>22</v>
      </c>
      <c r="J34">
        <f t="shared" si="13"/>
        <v>8</v>
      </c>
      <c r="K34">
        <f t="shared" si="16"/>
        <v>2</v>
      </c>
      <c r="L34">
        <f t="shared" si="16"/>
        <v>3</v>
      </c>
      <c r="M34">
        <f t="shared" si="16"/>
        <v>3</v>
      </c>
      <c r="N34">
        <f t="shared" ref="N34:N65" si="20">SUMIFS(FFF,Opp,$A34,Ven,"H")</f>
        <v>9</v>
      </c>
      <c r="O34">
        <f t="shared" ref="O34:O65" si="21">SUMIFS(AAA,Opp,$A34,Ven,"H")</f>
        <v>9</v>
      </c>
      <c r="Q34">
        <f t="shared" si="14"/>
        <v>8</v>
      </c>
      <c r="R34">
        <f t="shared" si="17"/>
        <v>2</v>
      </c>
      <c r="S34">
        <f t="shared" si="17"/>
        <v>2</v>
      </c>
      <c r="T34">
        <f t="shared" si="17"/>
        <v>4</v>
      </c>
      <c r="U34">
        <f t="shared" ref="U34:U65" si="22">SUMIFS(FFF,Opp,$A34,Ven,"A")</f>
        <v>10</v>
      </c>
      <c r="V34">
        <f t="shared" ref="V34:V65" si="23">SUMIFS(AAA,Opp,$A34,Ven,"A")</f>
        <v>13</v>
      </c>
      <c r="X34" s="217">
        <f t="shared" si="10"/>
        <v>0.375</v>
      </c>
      <c r="Y34" s="217">
        <f t="shared" si="11"/>
        <v>0.33333333333333331</v>
      </c>
      <c r="AA34" s="217">
        <f t="shared" si="12"/>
        <v>0.375</v>
      </c>
    </row>
    <row r="35" spans="1:27" hidden="1" x14ac:dyDescent="0.2">
      <c r="A35" s="220" t="s">
        <v>2255</v>
      </c>
      <c r="C35">
        <f t="shared" si="9"/>
        <v>32</v>
      </c>
      <c r="D35">
        <f t="shared" si="15"/>
        <v>8</v>
      </c>
      <c r="E35">
        <f t="shared" si="15"/>
        <v>8</v>
      </c>
      <c r="F35">
        <f t="shared" si="15"/>
        <v>16</v>
      </c>
      <c r="G35">
        <f t="shared" si="18"/>
        <v>34</v>
      </c>
      <c r="H35">
        <f t="shared" si="19"/>
        <v>49</v>
      </c>
      <c r="J35">
        <f t="shared" si="13"/>
        <v>16</v>
      </c>
      <c r="K35">
        <f t="shared" si="16"/>
        <v>6</v>
      </c>
      <c r="L35">
        <f t="shared" si="16"/>
        <v>6</v>
      </c>
      <c r="M35">
        <f t="shared" si="16"/>
        <v>4</v>
      </c>
      <c r="N35">
        <f t="shared" si="20"/>
        <v>17</v>
      </c>
      <c r="O35">
        <f t="shared" si="21"/>
        <v>13</v>
      </c>
      <c r="Q35">
        <f t="shared" si="14"/>
        <v>16</v>
      </c>
      <c r="R35">
        <f t="shared" si="17"/>
        <v>2</v>
      </c>
      <c r="S35">
        <f t="shared" si="17"/>
        <v>2</v>
      </c>
      <c r="T35">
        <f t="shared" si="17"/>
        <v>12</v>
      </c>
      <c r="U35">
        <f t="shared" si="22"/>
        <v>17</v>
      </c>
      <c r="V35">
        <f t="shared" si="23"/>
        <v>36</v>
      </c>
      <c r="X35" s="217">
        <f t="shared" si="10"/>
        <v>0.5</v>
      </c>
      <c r="Y35" s="217">
        <f t="shared" si="11"/>
        <v>0.16666666666666666</v>
      </c>
      <c r="AA35" s="217">
        <f t="shared" si="12"/>
        <v>0.5</v>
      </c>
    </row>
    <row r="36" spans="1:27" hidden="1" x14ac:dyDescent="0.2">
      <c r="A36" s="220" t="s">
        <v>3440</v>
      </c>
      <c r="C36">
        <f t="shared" si="9"/>
        <v>36</v>
      </c>
      <c r="D36">
        <f t="shared" si="15"/>
        <v>15</v>
      </c>
      <c r="E36">
        <f t="shared" si="15"/>
        <v>10</v>
      </c>
      <c r="F36">
        <f t="shared" si="15"/>
        <v>11</v>
      </c>
      <c r="G36">
        <f t="shared" si="18"/>
        <v>55</v>
      </c>
      <c r="H36">
        <f t="shared" si="19"/>
        <v>39</v>
      </c>
      <c r="J36">
        <f t="shared" si="13"/>
        <v>18</v>
      </c>
      <c r="K36">
        <f t="shared" si="16"/>
        <v>9</v>
      </c>
      <c r="L36">
        <f t="shared" si="16"/>
        <v>6</v>
      </c>
      <c r="M36">
        <f t="shared" si="16"/>
        <v>3</v>
      </c>
      <c r="N36">
        <f t="shared" si="20"/>
        <v>33</v>
      </c>
      <c r="O36">
        <f t="shared" si="21"/>
        <v>19</v>
      </c>
      <c r="Q36">
        <f t="shared" si="14"/>
        <v>18</v>
      </c>
      <c r="R36">
        <f t="shared" si="17"/>
        <v>6</v>
      </c>
      <c r="S36">
        <f t="shared" si="17"/>
        <v>4</v>
      </c>
      <c r="T36">
        <f t="shared" si="17"/>
        <v>8</v>
      </c>
      <c r="U36">
        <f t="shared" si="22"/>
        <v>22</v>
      </c>
      <c r="V36">
        <f t="shared" si="23"/>
        <v>20</v>
      </c>
      <c r="X36" s="217">
        <f t="shared" si="10"/>
        <v>0.61111111111111116</v>
      </c>
      <c r="Y36" s="217">
        <f t="shared" si="11"/>
        <v>0.40740740740740738</v>
      </c>
      <c r="AA36" s="217">
        <f t="shared" si="12"/>
        <v>0.61111111111111116</v>
      </c>
    </row>
    <row r="37" spans="1:27" hidden="1" x14ac:dyDescent="0.2">
      <c r="A37" s="221" t="s">
        <v>46</v>
      </c>
      <c r="B37" s="221"/>
      <c r="C37">
        <f t="shared" si="9"/>
        <v>4</v>
      </c>
      <c r="D37">
        <f t="shared" si="15"/>
        <v>1</v>
      </c>
      <c r="E37">
        <f t="shared" si="15"/>
        <v>2</v>
      </c>
      <c r="F37">
        <f t="shared" si="15"/>
        <v>1</v>
      </c>
      <c r="G37">
        <f t="shared" si="18"/>
        <v>3</v>
      </c>
      <c r="H37">
        <f t="shared" si="19"/>
        <v>6</v>
      </c>
      <c r="J37">
        <f t="shared" si="13"/>
        <v>2</v>
      </c>
      <c r="K37">
        <f t="shared" si="16"/>
        <v>1</v>
      </c>
      <c r="L37">
        <f t="shared" si="16"/>
        <v>1</v>
      </c>
      <c r="M37">
        <f t="shared" si="16"/>
        <v>0</v>
      </c>
      <c r="N37">
        <f t="shared" si="20"/>
        <v>2</v>
      </c>
      <c r="O37">
        <f t="shared" si="21"/>
        <v>1</v>
      </c>
      <c r="Q37">
        <f t="shared" si="14"/>
        <v>2</v>
      </c>
      <c r="R37">
        <f t="shared" si="17"/>
        <v>0</v>
      </c>
      <c r="S37">
        <f t="shared" si="17"/>
        <v>1</v>
      </c>
      <c r="T37">
        <f t="shared" si="17"/>
        <v>1</v>
      </c>
      <c r="U37">
        <f t="shared" si="22"/>
        <v>1</v>
      </c>
      <c r="V37">
        <f t="shared" si="23"/>
        <v>5</v>
      </c>
      <c r="X37" s="217">
        <f t="shared" si="10"/>
        <v>0.66666666666666663</v>
      </c>
      <c r="Y37" s="217">
        <f t="shared" si="11"/>
        <v>0.16666666666666666</v>
      </c>
      <c r="AA37" s="217">
        <f t="shared" si="12"/>
        <v>0.66666666666666663</v>
      </c>
    </row>
    <row r="38" spans="1:27" hidden="1" x14ac:dyDescent="0.2">
      <c r="A38" s="220" t="s">
        <v>2151</v>
      </c>
      <c r="C38">
        <f t="shared" si="9"/>
        <v>16</v>
      </c>
      <c r="D38">
        <f t="shared" si="15"/>
        <v>4</v>
      </c>
      <c r="E38">
        <f t="shared" si="15"/>
        <v>5</v>
      </c>
      <c r="F38">
        <f t="shared" si="15"/>
        <v>7</v>
      </c>
      <c r="G38">
        <f t="shared" si="18"/>
        <v>25</v>
      </c>
      <c r="H38">
        <f t="shared" si="19"/>
        <v>29</v>
      </c>
      <c r="J38">
        <f t="shared" si="13"/>
        <v>8</v>
      </c>
      <c r="K38">
        <f t="shared" si="16"/>
        <v>3</v>
      </c>
      <c r="L38">
        <f t="shared" si="16"/>
        <v>3</v>
      </c>
      <c r="M38">
        <f t="shared" si="16"/>
        <v>2</v>
      </c>
      <c r="N38">
        <f t="shared" si="20"/>
        <v>16</v>
      </c>
      <c r="O38">
        <f t="shared" si="21"/>
        <v>11</v>
      </c>
      <c r="Q38">
        <f t="shared" si="14"/>
        <v>8</v>
      </c>
      <c r="R38">
        <f t="shared" si="17"/>
        <v>1</v>
      </c>
      <c r="S38">
        <f t="shared" si="17"/>
        <v>2</v>
      </c>
      <c r="T38">
        <f t="shared" si="17"/>
        <v>5</v>
      </c>
      <c r="U38">
        <f t="shared" si="22"/>
        <v>9</v>
      </c>
      <c r="V38">
        <f t="shared" si="23"/>
        <v>18</v>
      </c>
      <c r="X38" s="217">
        <f t="shared" si="10"/>
        <v>0.5</v>
      </c>
      <c r="Y38" s="217">
        <f t="shared" si="11"/>
        <v>0.20833333333333334</v>
      </c>
      <c r="AA38" s="217">
        <f t="shared" si="12"/>
        <v>0.5</v>
      </c>
    </row>
    <row r="39" spans="1:27" hidden="1" x14ac:dyDescent="0.2">
      <c r="A39" s="220" t="s">
        <v>104</v>
      </c>
      <c r="C39">
        <f t="shared" si="9"/>
        <v>86</v>
      </c>
      <c r="D39">
        <f t="shared" si="15"/>
        <v>28</v>
      </c>
      <c r="E39">
        <f t="shared" si="15"/>
        <v>33</v>
      </c>
      <c r="F39">
        <f t="shared" si="15"/>
        <v>25</v>
      </c>
      <c r="G39">
        <f t="shared" si="18"/>
        <v>137</v>
      </c>
      <c r="H39">
        <f t="shared" si="19"/>
        <v>124</v>
      </c>
      <c r="J39">
        <f t="shared" si="13"/>
        <v>43</v>
      </c>
      <c r="K39">
        <f t="shared" si="16"/>
        <v>20</v>
      </c>
      <c r="L39">
        <f t="shared" si="16"/>
        <v>17</v>
      </c>
      <c r="M39">
        <f t="shared" si="16"/>
        <v>6</v>
      </c>
      <c r="N39">
        <f t="shared" si="20"/>
        <v>84</v>
      </c>
      <c r="O39">
        <f t="shared" si="21"/>
        <v>45</v>
      </c>
      <c r="Q39">
        <f t="shared" si="14"/>
        <v>43</v>
      </c>
      <c r="R39">
        <f t="shared" si="17"/>
        <v>8</v>
      </c>
      <c r="S39">
        <f t="shared" si="17"/>
        <v>16</v>
      </c>
      <c r="T39">
        <f t="shared" si="17"/>
        <v>19</v>
      </c>
      <c r="U39">
        <f t="shared" si="22"/>
        <v>53</v>
      </c>
      <c r="V39">
        <f t="shared" si="23"/>
        <v>79</v>
      </c>
      <c r="X39" s="217">
        <f t="shared" si="10"/>
        <v>0.5968992248062015</v>
      </c>
      <c r="Y39" s="217">
        <f t="shared" si="11"/>
        <v>0.31007751937984496</v>
      </c>
      <c r="AA39" s="217">
        <f t="shared" si="12"/>
        <v>0.5968992248062015</v>
      </c>
    </row>
    <row r="40" spans="1:27" hidden="1" x14ac:dyDescent="0.2">
      <c r="A40" s="220" t="s">
        <v>778</v>
      </c>
      <c r="C40">
        <f t="shared" si="9"/>
        <v>6</v>
      </c>
      <c r="D40">
        <f t="shared" si="15"/>
        <v>1</v>
      </c>
      <c r="E40">
        <f t="shared" si="15"/>
        <v>1</v>
      </c>
      <c r="F40">
        <f t="shared" si="15"/>
        <v>4</v>
      </c>
      <c r="G40">
        <f t="shared" si="18"/>
        <v>8</v>
      </c>
      <c r="H40">
        <f t="shared" si="19"/>
        <v>11</v>
      </c>
      <c r="J40">
        <f t="shared" si="13"/>
        <v>3</v>
      </c>
      <c r="K40">
        <f t="shared" si="16"/>
        <v>0</v>
      </c>
      <c r="L40">
        <f t="shared" si="16"/>
        <v>1</v>
      </c>
      <c r="M40">
        <f t="shared" si="16"/>
        <v>2</v>
      </c>
      <c r="N40">
        <f t="shared" si="20"/>
        <v>2</v>
      </c>
      <c r="O40">
        <f t="shared" si="21"/>
        <v>5</v>
      </c>
      <c r="Q40">
        <f t="shared" si="14"/>
        <v>3</v>
      </c>
      <c r="R40">
        <f t="shared" si="17"/>
        <v>1</v>
      </c>
      <c r="S40">
        <f t="shared" si="17"/>
        <v>0</v>
      </c>
      <c r="T40">
        <f t="shared" si="17"/>
        <v>2</v>
      </c>
      <c r="U40">
        <f t="shared" si="22"/>
        <v>6</v>
      </c>
      <c r="V40">
        <f t="shared" si="23"/>
        <v>6</v>
      </c>
      <c r="X40" s="217">
        <f t="shared" si="10"/>
        <v>0.1111111111111111</v>
      </c>
      <c r="Y40" s="217">
        <f t="shared" si="11"/>
        <v>0.33333333333333331</v>
      </c>
      <c r="AA40" s="217">
        <f t="shared" si="12"/>
        <v>0.1111111111111111</v>
      </c>
    </row>
    <row r="41" spans="1:27" x14ac:dyDescent="0.2">
      <c r="A41" s="220" t="s">
        <v>3648</v>
      </c>
      <c r="C41">
        <f t="shared" si="9"/>
        <v>2</v>
      </c>
      <c r="D41">
        <f t="shared" si="15"/>
        <v>0</v>
      </c>
      <c r="E41">
        <f t="shared" si="15"/>
        <v>2</v>
      </c>
      <c r="F41">
        <f t="shared" si="15"/>
        <v>0</v>
      </c>
      <c r="G41">
        <f t="shared" si="18"/>
        <v>2</v>
      </c>
      <c r="H41">
        <f t="shared" si="19"/>
        <v>2</v>
      </c>
      <c r="J41">
        <f t="shared" si="13"/>
        <v>1</v>
      </c>
      <c r="K41">
        <f t="shared" si="16"/>
        <v>0</v>
      </c>
      <c r="L41">
        <f t="shared" si="16"/>
        <v>1</v>
      </c>
      <c r="M41">
        <f t="shared" si="16"/>
        <v>0</v>
      </c>
      <c r="N41">
        <f t="shared" si="20"/>
        <v>2</v>
      </c>
      <c r="O41">
        <f t="shared" si="21"/>
        <v>2</v>
      </c>
      <c r="Q41">
        <f t="shared" si="14"/>
        <v>1</v>
      </c>
      <c r="R41">
        <f t="shared" si="17"/>
        <v>0</v>
      </c>
      <c r="S41">
        <f t="shared" si="17"/>
        <v>1</v>
      </c>
      <c r="T41">
        <f t="shared" si="17"/>
        <v>0</v>
      </c>
      <c r="U41">
        <f t="shared" si="22"/>
        <v>0</v>
      </c>
      <c r="V41">
        <f t="shared" si="23"/>
        <v>0</v>
      </c>
      <c r="X41" s="217">
        <f t="shared" si="10"/>
        <v>0.33333333333333331</v>
      </c>
      <c r="Y41" s="217">
        <f t="shared" si="11"/>
        <v>0.33333333333333331</v>
      </c>
      <c r="AA41" s="217">
        <f t="shared" si="12"/>
        <v>0.33333333333333331</v>
      </c>
    </row>
    <row r="42" spans="1:27" hidden="1" x14ac:dyDescent="0.2">
      <c r="A42" s="223" t="s">
        <v>3514</v>
      </c>
      <c r="B42" s="223"/>
      <c r="C42">
        <f t="shared" si="9"/>
        <v>14</v>
      </c>
      <c r="D42">
        <f t="shared" ref="D42:F61" si="24">COUNTIFS(Opp,$A42,WDL,D$1)</f>
        <v>3</v>
      </c>
      <c r="E42">
        <f t="shared" si="24"/>
        <v>6</v>
      </c>
      <c r="F42">
        <f t="shared" si="24"/>
        <v>5</v>
      </c>
      <c r="G42">
        <f t="shared" si="18"/>
        <v>10</v>
      </c>
      <c r="H42">
        <f t="shared" si="19"/>
        <v>18</v>
      </c>
      <c r="J42">
        <f t="shared" si="13"/>
        <v>7</v>
      </c>
      <c r="K42">
        <f t="shared" ref="K42:M61" si="25">COUNTIFS(Opp,$A42,WDL,K$1,Ven,"H")</f>
        <v>1</v>
      </c>
      <c r="L42">
        <f t="shared" si="25"/>
        <v>2</v>
      </c>
      <c r="M42">
        <f t="shared" si="25"/>
        <v>4</v>
      </c>
      <c r="N42">
        <f t="shared" si="20"/>
        <v>3</v>
      </c>
      <c r="O42">
        <f t="shared" si="21"/>
        <v>9</v>
      </c>
      <c r="Q42">
        <f t="shared" si="14"/>
        <v>7</v>
      </c>
      <c r="R42">
        <f t="shared" ref="R42:T61" si="26">COUNTIFS(Opp,$A42,WDL,R$1,Ven,"A")</f>
        <v>2</v>
      </c>
      <c r="S42">
        <f t="shared" si="26"/>
        <v>4</v>
      </c>
      <c r="T42">
        <f t="shared" si="26"/>
        <v>1</v>
      </c>
      <c r="U42">
        <f t="shared" si="22"/>
        <v>7</v>
      </c>
      <c r="V42">
        <f t="shared" si="23"/>
        <v>9</v>
      </c>
      <c r="X42" s="217">
        <f t="shared" si="10"/>
        <v>0.23809523809523808</v>
      </c>
      <c r="Y42" s="217">
        <f t="shared" si="11"/>
        <v>0.47619047619047616</v>
      </c>
      <c r="AA42" s="217">
        <f t="shared" si="12"/>
        <v>0.23809523809523808</v>
      </c>
    </row>
    <row r="43" spans="1:27" hidden="1" x14ac:dyDescent="0.2">
      <c r="A43" s="220" t="s">
        <v>3576</v>
      </c>
      <c r="C43">
        <f t="shared" si="9"/>
        <v>75</v>
      </c>
      <c r="D43">
        <f t="shared" si="24"/>
        <v>29</v>
      </c>
      <c r="E43">
        <f t="shared" si="24"/>
        <v>22</v>
      </c>
      <c r="F43">
        <f t="shared" si="24"/>
        <v>24</v>
      </c>
      <c r="G43">
        <f t="shared" si="18"/>
        <v>119</v>
      </c>
      <c r="H43">
        <f t="shared" si="19"/>
        <v>138</v>
      </c>
      <c r="J43">
        <f t="shared" si="13"/>
        <v>38</v>
      </c>
      <c r="K43">
        <f t="shared" si="25"/>
        <v>20</v>
      </c>
      <c r="L43">
        <f t="shared" si="25"/>
        <v>12</v>
      </c>
      <c r="M43">
        <f t="shared" si="25"/>
        <v>6</v>
      </c>
      <c r="N43">
        <f t="shared" si="20"/>
        <v>75</v>
      </c>
      <c r="O43">
        <f t="shared" si="21"/>
        <v>41</v>
      </c>
      <c r="Q43">
        <f t="shared" si="14"/>
        <v>37</v>
      </c>
      <c r="R43">
        <f t="shared" si="26"/>
        <v>9</v>
      </c>
      <c r="S43">
        <f t="shared" si="26"/>
        <v>10</v>
      </c>
      <c r="T43">
        <f t="shared" si="26"/>
        <v>18</v>
      </c>
      <c r="U43">
        <f t="shared" si="22"/>
        <v>44</v>
      </c>
      <c r="V43">
        <f t="shared" si="23"/>
        <v>97</v>
      </c>
      <c r="X43" s="217">
        <f t="shared" si="10"/>
        <v>0.63157894736842102</v>
      </c>
      <c r="Y43" s="217">
        <f t="shared" si="11"/>
        <v>0.33333333333333331</v>
      </c>
      <c r="AA43" s="217">
        <f t="shared" si="12"/>
        <v>0.63157894736842102</v>
      </c>
    </row>
    <row r="44" spans="1:27" hidden="1" x14ac:dyDescent="0.2">
      <c r="A44" s="220" t="s">
        <v>1705</v>
      </c>
      <c r="C44">
        <f t="shared" si="9"/>
        <v>10</v>
      </c>
      <c r="D44">
        <f t="shared" si="24"/>
        <v>4</v>
      </c>
      <c r="E44">
        <f t="shared" si="24"/>
        <v>3</v>
      </c>
      <c r="F44">
        <f t="shared" si="24"/>
        <v>3</v>
      </c>
      <c r="G44">
        <f t="shared" si="18"/>
        <v>17</v>
      </c>
      <c r="H44">
        <f t="shared" si="19"/>
        <v>10</v>
      </c>
      <c r="J44">
        <f t="shared" si="13"/>
        <v>5</v>
      </c>
      <c r="K44">
        <f t="shared" si="25"/>
        <v>3</v>
      </c>
      <c r="L44">
        <f t="shared" si="25"/>
        <v>2</v>
      </c>
      <c r="M44">
        <f t="shared" si="25"/>
        <v>0</v>
      </c>
      <c r="N44">
        <f t="shared" si="20"/>
        <v>11</v>
      </c>
      <c r="O44">
        <f t="shared" si="21"/>
        <v>4</v>
      </c>
      <c r="Q44">
        <f t="shared" si="14"/>
        <v>5</v>
      </c>
      <c r="R44">
        <f t="shared" si="26"/>
        <v>1</v>
      </c>
      <c r="S44">
        <f t="shared" si="26"/>
        <v>1</v>
      </c>
      <c r="T44">
        <f t="shared" si="26"/>
        <v>3</v>
      </c>
      <c r="U44">
        <f t="shared" si="22"/>
        <v>6</v>
      </c>
      <c r="V44">
        <f t="shared" si="23"/>
        <v>6</v>
      </c>
      <c r="X44" s="217">
        <f t="shared" si="10"/>
        <v>0.73333333333333328</v>
      </c>
      <c r="Y44" s="217">
        <f t="shared" si="11"/>
        <v>0.26666666666666666</v>
      </c>
      <c r="AA44" s="217">
        <f t="shared" si="12"/>
        <v>0.73333333333333328</v>
      </c>
    </row>
    <row r="45" spans="1:27" hidden="1" x14ac:dyDescent="0.2">
      <c r="A45" s="220" t="s">
        <v>2231</v>
      </c>
      <c r="C45">
        <f t="shared" si="9"/>
        <v>84</v>
      </c>
      <c r="D45">
        <f t="shared" si="24"/>
        <v>22</v>
      </c>
      <c r="E45">
        <f t="shared" si="24"/>
        <v>25</v>
      </c>
      <c r="F45">
        <f t="shared" si="24"/>
        <v>37</v>
      </c>
      <c r="G45">
        <f t="shared" si="18"/>
        <v>106</v>
      </c>
      <c r="H45">
        <f t="shared" si="19"/>
        <v>121</v>
      </c>
      <c r="J45">
        <f t="shared" si="13"/>
        <v>42</v>
      </c>
      <c r="K45">
        <f t="shared" si="25"/>
        <v>16</v>
      </c>
      <c r="L45">
        <f t="shared" si="25"/>
        <v>14</v>
      </c>
      <c r="M45">
        <f t="shared" si="25"/>
        <v>12</v>
      </c>
      <c r="N45">
        <f t="shared" si="20"/>
        <v>63</v>
      </c>
      <c r="O45">
        <f t="shared" si="21"/>
        <v>45</v>
      </c>
      <c r="Q45">
        <f t="shared" si="14"/>
        <v>42</v>
      </c>
      <c r="R45">
        <f t="shared" si="26"/>
        <v>6</v>
      </c>
      <c r="S45">
        <f t="shared" si="26"/>
        <v>11</v>
      </c>
      <c r="T45">
        <f t="shared" si="26"/>
        <v>25</v>
      </c>
      <c r="U45">
        <f t="shared" si="22"/>
        <v>43</v>
      </c>
      <c r="V45">
        <f t="shared" si="23"/>
        <v>76</v>
      </c>
      <c r="X45" s="217">
        <f t="shared" si="10"/>
        <v>0.49206349206349204</v>
      </c>
      <c r="Y45" s="217">
        <f t="shared" si="11"/>
        <v>0.23015873015873015</v>
      </c>
      <c r="AA45" s="217">
        <f t="shared" si="12"/>
        <v>0.49206349206349204</v>
      </c>
    </row>
    <row r="46" spans="1:27" hidden="1" x14ac:dyDescent="0.2">
      <c r="A46" s="221" t="s">
        <v>3845</v>
      </c>
      <c r="B46" s="221"/>
      <c r="C46">
        <f t="shared" si="9"/>
        <v>7</v>
      </c>
      <c r="D46">
        <f t="shared" si="24"/>
        <v>1</v>
      </c>
      <c r="E46">
        <f t="shared" si="24"/>
        <v>3</v>
      </c>
      <c r="F46">
        <f t="shared" si="24"/>
        <v>3</v>
      </c>
      <c r="G46">
        <f t="shared" si="18"/>
        <v>8</v>
      </c>
      <c r="H46">
        <f t="shared" si="19"/>
        <v>12</v>
      </c>
      <c r="J46">
        <f t="shared" si="13"/>
        <v>4</v>
      </c>
      <c r="K46">
        <f t="shared" si="25"/>
        <v>1</v>
      </c>
      <c r="L46">
        <f t="shared" si="25"/>
        <v>2</v>
      </c>
      <c r="M46">
        <f t="shared" si="25"/>
        <v>1</v>
      </c>
      <c r="N46">
        <f t="shared" si="20"/>
        <v>6</v>
      </c>
      <c r="O46">
        <f t="shared" si="21"/>
        <v>7</v>
      </c>
      <c r="Q46">
        <f t="shared" si="14"/>
        <v>3</v>
      </c>
      <c r="R46">
        <f t="shared" si="26"/>
        <v>0</v>
      </c>
      <c r="S46">
        <f t="shared" si="26"/>
        <v>1</v>
      </c>
      <c r="T46">
        <f t="shared" si="26"/>
        <v>2</v>
      </c>
      <c r="U46">
        <f t="shared" si="22"/>
        <v>2</v>
      </c>
      <c r="V46">
        <f t="shared" si="23"/>
        <v>5</v>
      </c>
      <c r="X46" s="217">
        <f t="shared" si="10"/>
        <v>0.41666666666666669</v>
      </c>
      <c r="Y46" s="217">
        <f t="shared" si="11"/>
        <v>0.1111111111111111</v>
      </c>
      <c r="AA46" s="217">
        <f t="shared" si="12"/>
        <v>0.41666666666666669</v>
      </c>
    </row>
    <row r="47" spans="1:27" hidden="1" x14ac:dyDescent="0.2">
      <c r="A47" s="220" t="s">
        <v>176</v>
      </c>
      <c r="C47">
        <f t="shared" si="9"/>
        <v>24</v>
      </c>
      <c r="D47">
        <f t="shared" si="24"/>
        <v>11</v>
      </c>
      <c r="E47">
        <f t="shared" si="24"/>
        <v>4</v>
      </c>
      <c r="F47">
        <f t="shared" si="24"/>
        <v>9</v>
      </c>
      <c r="G47">
        <f t="shared" si="18"/>
        <v>40</v>
      </c>
      <c r="H47">
        <f t="shared" si="19"/>
        <v>27</v>
      </c>
      <c r="J47">
        <f t="shared" si="13"/>
        <v>12</v>
      </c>
      <c r="K47">
        <f t="shared" si="25"/>
        <v>9</v>
      </c>
      <c r="L47">
        <f t="shared" si="25"/>
        <v>1</v>
      </c>
      <c r="M47">
        <f t="shared" si="25"/>
        <v>2</v>
      </c>
      <c r="N47">
        <f t="shared" si="20"/>
        <v>31</v>
      </c>
      <c r="O47">
        <f t="shared" si="21"/>
        <v>9</v>
      </c>
      <c r="Q47">
        <f t="shared" si="14"/>
        <v>12</v>
      </c>
      <c r="R47">
        <f t="shared" si="26"/>
        <v>2</v>
      </c>
      <c r="S47">
        <f t="shared" si="26"/>
        <v>3</v>
      </c>
      <c r="T47">
        <f t="shared" si="26"/>
        <v>7</v>
      </c>
      <c r="U47">
        <f t="shared" si="22"/>
        <v>9</v>
      </c>
      <c r="V47">
        <f t="shared" si="23"/>
        <v>18</v>
      </c>
      <c r="X47" s="217">
        <f t="shared" si="10"/>
        <v>0.77777777777777779</v>
      </c>
      <c r="Y47" s="217">
        <f t="shared" si="11"/>
        <v>0.25</v>
      </c>
      <c r="AA47" s="217">
        <f t="shared" si="12"/>
        <v>0.77777777777777779</v>
      </c>
    </row>
    <row r="48" spans="1:27" hidden="1" x14ac:dyDescent="0.2">
      <c r="A48" s="220" t="s">
        <v>2458</v>
      </c>
      <c r="C48">
        <f t="shared" si="9"/>
        <v>4</v>
      </c>
      <c r="D48">
        <f t="shared" si="24"/>
        <v>0</v>
      </c>
      <c r="E48">
        <f t="shared" si="24"/>
        <v>2</v>
      </c>
      <c r="F48">
        <f t="shared" si="24"/>
        <v>2</v>
      </c>
      <c r="G48">
        <f t="shared" si="18"/>
        <v>3</v>
      </c>
      <c r="H48">
        <f t="shared" si="19"/>
        <v>8</v>
      </c>
      <c r="J48">
        <f t="shared" si="13"/>
        <v>2</v>
      </c>
      <c r="K48">
        <f t="shared" si="25"/>
        <v>0</v>
      </c>
      <c r="L48">
        <f t="shared" si="25"/>
        <v>2</v>
      </c>
      <c r="M48">
        <f t="shared" si="25"/>
        <v>0</v>
      </c>
      <c r="N48">
        <f t="shared" si="20"/>
        <v>1</v>
      </c>
      <c r="O48">
        <f t="shared" si="21"/>
        <v>1</v>
      </c>
      <c r="Q48">
        <f t="shared" si="14"/>
        <v>2</v>
      </c>
      <c r="R48">
        <f t="shared" si="26"/>
        <v>0</v>
      </c>
      <c r="S48">
        <f t="shared" si="26"/>
        <v>0</v>
      </c>
      <c r="T48">
        <f t="shared" si="26"/>
        <v>2</v>
      </c>
      <c r="U48">
        <f t="shared" si="22"/>
        <v>2</v>
      </c>
      <c r="V48">
        <f t="shared" si="23"/>
        <v>7</v>
      </c>
      <c r="X48" s="217">
        <f t="shared" si="10"/>
        <v>0.33333333333333331</v>
      </c>
      <c r="Y48" s="217">
        <f t="shared" si="11"/>
        <v>0</v>
      </c>
      <c r="AA48" s="217">
        <f t="shared" si="12"/>
        <v>0.33333333333333331</v>
      </c>
    </row>
    <row r="49" spans="1:27" hidden="1" x14ac:dyDescent="0.2">
      <c r="A49" s="221" t="s">
        <v>50</v>
      </c>
      <c r="B49" s="221"/>
      <c r="C49">
        <f t="shared" si="9"/>
        <v>16</v>
      </c>
      <c r="D49">
        <f t="shared" si="24"/>
        <v>5</v>
      </c>
      <c r="E49">
        <f t="shared" si="24"/>
        <v>6</v>
      </c>
      <c r="F49">
        <f t="shared" si="24"/>
        <v>5</v>
      </c>
      <c r="G49">
        <f t="shared" si="18"/>
        <v>21</v>
      </c>
      <c r="H49">
        <f t="shared" si="19"/>
        <v>22</v>
      </c>
      <c r="J49">
        <f t="shared" si="13"/>
        <v>8</v>
      </c>
      <c r="K49">
        <f t="shared" si="25"/>
        <v>3</v>
      </c>
      <c r="L49">
        <f t="shared" si="25"/>
        <v>5</v>
      </c>
      <c r="M49">
        <f t="shared" si="25"/>
        <v>0</v>
      </c>
      <c r="N49">
        <f t="shared" si="20"/>
        <v>16</v>
      </c>
      <c r="O49">
        <f t="shared" si="21"/>
        <v>7</v>
      </c>
      <c r="Q49">
        <f t="shared" si="14"/>
        <v>8</v>
      </c>
      <c r="R49">
        <f t="shared" si="26"/>
        <v>2</v>
      </c>
      <c r="S49">
        <f t="shared" si="26"/>
        <v>1</v>
      </c>
      <c r="T49">
        <f t="shared" si="26"/>
        <v>5</v>
      </c>
      <c r="U49">
        <f t="shared" si="22"/>
        <v>5</v>
      </c>
      <c r="V49">
        <f t="shared" si="23"/>
        <v>15</v>
      </c>
      <c r="X49" s="217">
        <f t="shared" si="10"/>
        <v>0.58333333333333337</v>
      </c>
      <c r="Y49" s="217">
        <f t="shared" si="11"/>
        <v>0.29166666666666669</v>
      </c>
      <c r="AA49" s="217">
        <f t="shared" si="12"/>
        <v>0.58333333333333337</v>
      </c>
    </row>
    <row r="50" spans="1:27" hidden="1" x14ac:dyDescent="0.2">
      <c r="A50" s="220" t="s">
        <v>109</v>
      </c>
      <c r="C50">
        <f t="shared" si="9"/>
        <v>88</v>
      </c>
      <c r="D50">
        <f t="shared" si="24"/>
        <v>38</v>
      </c>
      <c r="E50">
        <f t="shared" si="24"/>
        <v>20</v>
      </c>
      <c r="F50">
        <f t="shared" si="24"/>
        <v>30</v>
      </c>
      <c r="G50">
        <f t="shared" si="18"/>
        <v>170</v>
      </c>
      <c r="H50">
        <f t="shared" si="19"/>
        <v>147</v>
      </c>
      <c r="J50">
        <f t="shared" si="13"/>
        <v>44</v>
      </c>
      <c r="K50">
        <f t="shared" si="25"/>
        <v>25</v>
      </c>
      <c r="L50">
        <f t="shared" si="25"/>
        <v>9</v>
      </c>
      <c r="M50">
        <f t="shared" si="25"/>
        <v>10</v>
      </c>
      <c r="N50">
        <f t="shared" si="20"/>
        <v>104</v>
      </c>
      <c r="O50">
        <f t="shared" si="21"/>
        <v>57</v>
      </c>
      <c r="Q50">
        <f t="shared" si="14"/>
        <v>44</v>
      </c>
      <c r="R50">
        <f t="shared" si="26"/>
        <v>13</v>
      </c>
      <c r="S50">
        <f t="shared" si="26"/>
        <v>11</v>
      </c>
      <c r="T50">
        <f t="shared" si="26"/>
        <v>20</v>
      </c>
      <c r="U50">
        <f t="shared" si="22"/>
        <v>66</v>
      </c>
      <c r="V50">
        <f t="shared" si="23"/>
        <v>90</v>
      </c>
      <c r="X50" s="217">
        <f t="shared" si="10"/>
        <v>0.63636363636363635</v>
      </c>
      <c r="Y50" s="217">
        <f t="shared" si="11"/>
        <v>0.37878787878787878</v>
      </c>
      <c r="AA50" s="217">
        <f t="shared" si="12"/>
        <v>0.63636363636363635</v>
      </c>
    </row>
    <row r="51" spans="1:27" hidden="1" x14ac:dyDescent="0.2">
      <c r="A51" s="220" t="s">
        <v>1906</v>
      </c>
      <c r="C51">
        <f t="shared" si="9"/>
        <v>6</v>
      </c>
      <c r="D51">
        <f t="shared" si="24"/>
        <v>1</v>
      </c>
      <c r="E51">
        <f t="shared" si="24"/>
        <v>2</v>
      </c>
      <c r="F51">
        <f t="shared" si="24"/>
        <v>3</v>
      </c>
      <c r="G51">
        <f t="shared" si="18"/>
        <v>3</v>
      </c>
      <c r="H51">
        <f t="shared" si="19"/>
        <v>6</v>
      </c>
      <c r="J51">
        <f t="shared" si="13"/>
        <v>3</v>
      </c>
      <c r="K51">
        <f t="shared" si="25"/>
        <v>1</v>
      </c>
      <c r="L51">
        <f t="shared" si="25"/>
        <v>1</v>
      </c>
      <c r="M51">
        <f t="shared" si="25"/>
        <v>1</v>
      </c>
      <c r="N51">
        <f t="shared" si="20"/>
        <v>3</v>
      </c>
      <c r="O51">
        <f t="shared" si="21"/>
        <v>4</v>
      </c>
      <c r="Q51">
        <f t="shared" si="14"/>
        <v>3</v>
      </c>
      <c r="R51">
        <f t="shared" si="26"/>
        <v>0</v>
      </c>
      <c r="S51">
        <f t="shared" si="26"/>
        <v>1</v>
      </c>
      <c r="T51">
        <f t="shared" si="26"/>
        <v>2</v>
      </c>
      <c r="U51">
        <f t="shared" si="22"/>
        <v>0</v>
      </c>
      <c r="V51">
        <f t="shared" si="23"/>
        <v>2</v>
      </c>
      <c r="X51" s="217">
        <f t="shared" si="10"/>
        <v>0.44444444444444442</v>
      </c>
      <c r="Y51" s="217">
        <f t="shared" si="11"/>
        <v>0.1111111111111111</v>
      </c>
      <c r="AA51" s="217">
        <f t="shared" si="12"/>
        <v>0.44444444444444442</v>
      </c>
    </row>
    <row r="52" spans="1:27" hidden="1" x14ac:dyDescent="0.2">
      <c r="A52" s="221" t="s">
        <v>3757</v>
      </c>
      <c r="B52" s="221"/>
      <c r="C52">
        <f t="shared" si="9"/>
        <v>8</v>
      </c>
      <c r="D52">
        <f t="shared" si="24"/>
        <v>1</v>
      </c>
      <c r="E52">
        <f t="shared" si="24"/>
        <v>4</v>
      </c>
      <c r="F52">
        <f t="shared" si="24"/>
        <v>3</v>
      </c>
      <c r="G52">
        <f t="shared" si="18"/>
        <v>5</v>
      </c>
      <c r="H52">
        <f t="shared" si="19"/>
        <v>9</v>
      </c>
      <c r="J52">
        <f t="shared" si="13"/>
        <v>4</v>
      </c>
      <c r="K52">
        <f t="shared" si="25"/>
        <v>1</v>
      </c>
      <c r="L52">
        <f t="shared" si="25"/>
        <v>3</v>
      </c>
      <c r="M52">
        <f t="shared" si="25"/>
        <v>0</v>
      </c>
      <c r="N52">
        <f t="shared" si="20"/>
        <v>4</v>
      </c>
      <c r="O52">
        <f t="shared" si="21"/>
        <v>3</v>
      </c>
      <c r="Q52">
        <f t="shared" si="14"/>
        <v>4</v>
      </c>
      <c r="R52">
        <f t="shared" si="26"/>
        <v>0</v>
      </c>
      <c r="S52">
        <f t="shared" si="26"/>
        <v>1</v>
      </c>
      <c r="T52">
        <f t="shared" si="26"/>
        <v>3</v>
      </c>
      <c r="U52">
        <f t="shared" si="22"/>
        <v>1</v>
      </c>
      <c r="V52">
        <f t="shared" si="23"/>
        <v>6</v>
      </c>
      <c r="X52" s="217">
        <f t="shared" si="10"/>
        <v>0.5</v>
      </c>
      <c r="Y52" s="217">
        <f t="shared" si="11"/>
        <v>8.3333333333333329E-2</v>
      </c>
      <c r="AA52" s="217">
        <f t="shared" si="12"/>
        <v>0.5</v>
      </c>
    </row>
    <row r="53" spans="1:27" hidden="1" x14ac:dyDescent="0.2">
      <c r="A53" s="221" t="s">
        <v>49</v>
      </c>
      <c r="B53" s="221"/>
      <c r="C53">
        <f t="shared" si="9"/>
        <v>21</v>
      </c>
      <c r="D53">
        <f t="shared" si="24"/>
        <v>7</v>
      </c>
      <c r="E53">
        <f t="shared" si="24"/>
        <v>5</v>
      </c>
      <c r="F53">
        <f t="shared" si="24"/>
        <v>9</v>
      </c>
      <c r="G53">
        <f t="shared" si="18"/>
        <v>25</v>
      </c>
      <c r="H53">
        <f t="shared" si="19"/>
        <v>26</v>
      </c>
      <c r="J53">
        <f t="shared" si="13"/>
        <v>10</v>
      </c>
      <c r="K53">
        <f t="shared" si="25"/>
        <v>2</v>
      </c>
      <c r="L53">
        <f t="shared" si="25"/>
        <v>5</v>
      </c>
      <c r="M53">
        <f t="shared" si="25"/>
        <v>3</v>
      </c>
      <c r="N53">
        <f t="shared" si="20"/>
        <v>13</v>
      </c>
      <c r="O53">
        <f t="shared" si="21"/>
        <v>15</v>
      </c>
      <c r="Q53">
        <f t="shared" si="14"/>
        <v>11</v>
      </c>
      <c r="R53">
        <f t="shared" si="26"/>
        <v>5</v>
      </c>
      <c r="S53">
        <f t="shared" si="26"/>
        <v>0</v>
      </c>
      <c r="T53">
        <f t="shared" si="26"/>
        <v>6</v>
      </c>
      <c r="U53">
        <f t="shared" si="22"/>
        <v>12</v>
      </c>
      <c r="V53">
        <f t="shared" si="23"/>
        <v>11</v>
      </c>
      <c r="X53" s="217">
        <f t="shared" si="10"/>
        <v>0.36666666666666664</v>
      </c>
      <c r="Y53" s="217">
        <f t="shared" si="11"/>
        <v>0.45454545454545453</v>
      </c>
      <c r="AA53" s="217">
        <f t="shared" si="12"/>
        <v>0.36666666666666664</v>
      </c>
    </row>
    <row r="54" spans="1:27" hidden="1" x14ac:dyDescent="0.2">
      <c r="A54" s="220" t="s">
        <v>3369</v>
      </c>
      <c r="C54">
        <f t="shared" si="9"/>
        <v>110</v>
      </c>
      <c r="D54">
        <f t="shared" si="24"/>
        <v>47</v>
      </c>
      <c r="E54">
        <f t="shared" si="24"/>
        <v>28</v>
      </c>
      <c r="F54">
        <f t="shared" si="24"/>
        <v>35</v>
      </c>
      <c r="G54">
        <f t="shared" si="18"/>
        <v>185</v>
      </c>
      <c r="H54">
        <f t="shared" si="19"/>
        <v>146</v>
      </c>
      <c r="J54">
        <f t="shared" si="13"/>
        <v>55</v>
      </c>
      <c r="K54">
        <f t="shared" si="25"/>
        <v>33</v>
      </c>
      <c r="L54">
        <f t="shared" si="25"/>
        <v>15</v>
      </c>
      <c r="M54">
        <f t="shared" si="25"/>
        <v>7</v>
      </c>
      <c r="N54">
        <f t="shared" si="20"/>
        <v>122</v>
      </c>
      <c r="O54">
        <f t="shared" si="21"/>
        <v>51</v>
      </c>
      <c r="Q54">
        <f t="shared" si="14"/>
        <v>55</v>
      </c>
      <c r="R54">
        <f t="shared" si="26"/>
        <v>14</v>
      </c>
      <c r="S54">
        <f t="shared" si="26"/>
        <v>13</v>
      </c>
      <c r="T54">
        <f t="shared" si="26"/>
        <v>28</v>
      </c>
      <c r="U54">
        <f t="shared" si="22"/>
        <v>63</v>
      </c>
      <c r="V54">
        <f t="shared" si="23"/>
        <v>95</v>
      </c>
      <c r="X54" s="217">
        <f t="shared" si="10"/>
        <v>0.69090909090909092</v>
      </c>
      <c r="Y54" s="217">
        <f t="shared" si="11"/>
        <v>0.33333333333333331</v>
      </c>
      <c r="AA54" s="217">
        <f t="shared" si="12"/>
        <v>0.69090909090909092</v>
      </c>
    </row>
    <row r="55" spans="1:27" hidden="1" x14ac:dyDescent="0.2">
      <c r="A55" s="220" t="s">
        <v>3083</v>
      </c>
      <c r="C55">
        <f t="shared" si="9"/>
        <v>8</v>
      </c>
      <c r="D55">
        <f t="shared" si="24"/>
        <v>1</v>
      </c>
      <c r="E55">
        <f t="shared" si="24"/>
        <v>2</v>
      </c>
      <c r="F55">
        <f t="shared" si="24"/>
        <v>5</v>
      </c>
      <c r="G55">
        <f t="shared" si="18"/>
        <v>7</v>
      </c>
      <c r="H55">
        <f t="shared" si="19"/>
        <v>12</v>
      </c>
      <c r="J55">
        <f t="shared" si="13"/>
        <v>4</v>
      </c>
      <c r="K55">
        <f t="shared" si="25"/>
        <v>1</v>
      </c>
      <c r="L55">
        <f t="shared" si="25"/>
        <v>2</v>
      </c>
      <c r="M55">
        <f t="shared" si="25"/>
        <v>1</v>
      </c>
      <c r="N55">
        <f t="shared" si="20"/>
        <v>4</v>
      </c>
      <c r="O55">
        <f t="shared" si="21"/>
        <v>5</v>
      </c>
      <c r="Q55">
        <f t="shared" si="14"/>
        <v>4</v>
      </c>
      <c r="R55">
        <f t="shared" si="26"/>
        <v>0</v>
      </c>
      <c r="S55">
        <f t="shared" si="26"/>
        <v>0</v>
      </c>
      <c r="T55">
        <f t="shared" si="26"/>
        <v>4</v>
      </c>
      <c r="U55">
        <f t="shared" si="22"/>
        <v>3</v>
      </c>
      <c r="V55">
        <f t="shared" si="23"/>
        <v>7</v>
      </c>
      <c r="X55" s="217">
        <f t="shared" si="10"/>
        <v>0.41666666666666669</v>
      </c>
      <c r="Y55" s="217">
        <f t="shared" si="11"/>
        <v>0</v>
      </c>
      <c r="AA55" s="217">
        <f t="shared" si="12"/>
        <v>0.41666666666666669</v>
      </c>
    </row>
    <row r="56" spans="1:27" hidden="1" x14ac:dyDescent="0.2">
      <c r="A56" s="220" t="s">
        <v>591</v>
      </c>
      <c r="C56">
        <f t="shared" si="9"/>
        <v>66</v>
      </c>
      <c r="D56">
        <f t="shared" si="24"/>
        <v>20</v>
      </c>
      <c r="E56">
        <f t="shared" si="24"/>
        <v>18</v>
      </c>
      <c r="F56">
        <f t="shared" si="24"/>
        <v>28</v>
      </c>
      <c r="G56">
        <f t="shared" si="18"/>
        <v>92</v>
      </c>
      <c r="H56">
        <f t="shared" si="19"/>
        <v>103</v>
      </c>
      <c r="J56">
        <f t="shared" si="13"/>
        <v>33</v>
      </c>
      <c r="K56">
        <f t="shared" si="25"/>
        <v>11</v>
      </c>
      <c r="L56">
        <f t="shared" si="25"/>
        <v>11</v>
      </c>
      <c r="M56">
        <f t="shared" si="25"/>
        <v>11</v>
      </c>
      <c r="N56">
        <f t="shared" si="20"/>
        <v>53</v>
      </c>
      <c r="O56">
        <f t="shared" si="21"/>
        <v>50</v>
      </c>
      <c r="Q56">
        <f t="shared" si="14"/>
        <v>33</v>
      </c>
      <c r="R56">
        <f t="shared" si="26"/>
        <v>9</v>
      </c>
      <c r="S56">
        <f t="shared" si="26"/>
        <v>7</v>
      </c>
      <c r="T56">
        <f t="shared" si="26"/>
        <v>17</v>
      </c>
      <c r="U56">
        <f t="shared" si="22"/>
        <v>39</v>
      </c>
      <c r="V56">
        <f t="shared" si="23"/>
        <v>53</v>
      </c>
      <c r="X56" s="217">
        <f t="shared" si="10"/>
        <v>0.44444444444444442</v>
      </c>
      <c r="Y56" s="217">
        <f t="shared" si="11"/>
        <v>0.34343434343434343</v>
      </c>
      <c r="AA56" s="217">
        <f t="shared" si="12"/>
        <v>0.44444444444444442</v>
      </c>
    </row>
    <row r="57" spans="1:27" hidden="1" x14ac:dyDescent="0.2">
      <c r="A57" s="221" t="s">
        <v>4949</v>
      </c>
      <c r="B57" s="221"/>
      <c r="C57">
        <f t="shared" si="9"/>
        <v>4</v>
      </c>
      <c r="D57">
        <f t="shared" si="24"/>
        <v>1</v>
      </c>
      <c r="E57">
        <f t="shared" si="24"/>
        <v>1</v>
      </c>
      <c r="F57">
        <f t="shared" si="24"/>
        <v>2</v>
      </c>
      <c r="G57">
        <f t="shared" si="18"/>
        <v>4</v>
      </c>
      <c r="H57">
        <f t="shared" si="19"/>
        <v>5</v>
      </c>
      <c r="J57">
        <f t="shared" si="13"/>
        <v>2</v>
      </c>
      <c r="K57">
        <f t="shared" si="25"/>
        <v>1</v>
      </c>
      <c r="L57">
        <f t="shared" si="25"/>
        <v>0</v>
      </c>
      <c r="M57">
        <f t="shared" si="25"/>
        <v>1</v>
      </c>
      <c r="N57">
        <f t="shared" si="20"/>
        <v>2</v>
      </c>
      <c r="O57">
        <f t="shared" si="21"/>
        <v>2</v>
      </c>
      <c r="Q57">
        <f t="shared" si="14"/>
        <v>2</v>
      </c>
      <c r="R57">
        <f t="shared" si="26"/>
        <v>0</v>
      </c>
      <c r="S57">
        <f t="shared" si="26"/>
        <v>1</v>
      </c>
      <c r="T57">
        <f t="shared" si="26"/>
        <v>1</v>
      </c>
      <c r="U57">
        <f t="shared" si="22"/>
        <v>2</v>
      </c>
      <c r="V57">
        <f t="shared" si="23"/>
        <v>3</v>
      </c>
      <c r="X57" s="217">
        <f t="shared" si="10"/>
        <v>0.5</v>
      </c>
      <c r="Y57" s="217">
        <f t="shared" si="11"/>
        <v>0.16666666666666666</v>
      </c>
      <c r="AA57" s="217">
        <f t="shared" si="12"/>
        <v>0.5</v>
      </c>
    </row>
    <row r="58" spans="1:27" x14ac:dyDescent="0.2">
      <c r="A58" s="221" t="s">
        <v>3745</v>
      </c>
      <c r="B58" s="221"/>
      <c r="C58">
        <f t="shared" si="9"/>
        <v>2</v>
      </c>
      <c r="D58">
        <f t="shared" si="24"/>
        <v>0</v>
      </c>
      <c r="E58">
        <f t="shared" si="24"/>
        <v>1</v>
      </c>
      <c r="F58">
        <f t="shared" si="24"/>
        <v>1</v>
      </c>
      <c r="G58">
        <f t="shared" si="18"/>
        <v>2</v>
      </c>
      <c r="H58">
        <f t="shared" si="19"/>
        <v>3</v>
      </c>
      <c r="J58">
        <f t="shared" si="13"/>
        <v>1</v>
      </c>
      <c r="K58">
        <f t="shared" si="25"/>
        <v>0</v>
      </c>
      <c r="L58">
        <f t="shared" si="25"/>
        <v>0</v>
      </c>
      <c r="M58">
        <f t="shared" si="25"/>
        <v>1</v>
      </c>
      <c r="N58">
        <f t="shared" si="20"/>
        <v>0</v>
      </c>
      <c r="O58">
        <f t="shared" si="21"/>
        <v>1</v>
      </c>
      <c r="Q58">
        <f t="shared" si="14"/>
        <v>1</v>
      </c>
      <c r="R58">
        <f t="shared" si="26"/>
        <v>0</v>
      </c>
      <c r="S58">
        <f t="shared" si="26"/>
        <v>1</v>
      </c>
      <c r="T58">
        <f t="shared" si="26"/>
        <v>0</v>
      </c>
      <c r="U58">
        <f t="shared" si="22"/>
        <v>2</v>
      </c>
      <c r="V58">
        <f t="shared" si="23"/>
        <v>2</v>
      </c>
      <c r="X58" s="217">
        <f t="shared" si="10"/>
        <v>0</v>
      </c>
      <c r="Y58" s="217">
        <f t="shared" si="11"/>
        <v>0.33333333333333331</v>
      </c>
      <c r="AA58" s="217">
        <f t="shared" si="12"/>
        <v>0</v>
      </c>
    </row>
    <row r="59" spans="1:27" x14ac:dyDescent="0.2">
      <c r="A59" s="221" t="s">
        <v>1317</v>
      </c>
      <c r="B59" s="221"/>
      <c r="C59">
        <f t="shared" si="9"/>
        <v>2</v>
      </c>
      <c r="D59">
        <f t="shared" si="24"/>
        <v>2</v>
      </c>
      <c r="E59">
        <f t="shared" si="24"/>
        <v>0</v>
      </c>
      <c r="F59">
        <f t="shared" si="24"/>
        <v>0</v>
      </c>
      <c r="G59">
        <f t="shared" si="18"/>
        <v>6</v>
      </c>
      <c r="H59">
        <f t="shared" si="19"/>
        <v>4</v>
      </c>
      <c r="J59">
        <f t="shared" si="13"/>
        <v>1</v>
      </c>
      <c r="K59">
        <f t="shared" si="25"/>
        <v>1</v>
      </c>
      <c r="L59">
        <f t="shared" si="25"/>
        <v>0</v>
      </c>
      <c r="M59">
        <f t="shared" si="25"/>
        <v>0</v>
      </c>
      <c r="N59">
        <f t="shared" si="20"/>
        <v>2</v>
      </c>
      <c r="O59">
        <f t="shared" si="21"/>
        <v>1</v>
      </c>
      <c r="Q59">
        <f t="shared" si="14"/>
        <v>1</v>
      </c>
      <c r="R59">
        <f t="shared" si="26"/>
        <v>1</v>
      </c>
      <c r="S59">
        <f t="shared" si="26"/>
        <v>0</v>
      </c>
      <c r="T59">
        <f t="shared" si="26"/>
        <v>0</v>
      </c>
      <c r="U59">
        <f t="shared" si="22"/>
        <v>4</v>
      </c>
      <c r="V59">
        <f t="shared" si="23"/>
        <v>3</v>
      </c>
      <c r="X59" s="217">
        <f t="shared" si="10"/>
        <v>1</v>
      </c>
      <c r="Y59" s="217">
        <f t="shared" si="11"/>
        <v>1</v>
      </c>
      <c r="AA59" s="217">
        <f t="shared" si="12"/>
        <v>1</v>
      </c>
    </row>
    <row r="60" spans="1:27" hidden="1" x14ac:dyDescent="0.2">
      <c r="A60" s="221" t="s">
        <v>3456</v>
      </c>
      <c r="B60" s="221"/>
      <c r="C60">
        <f t="shared" si="9"/>
        <v>6</v>
      </c>
      <c r="D60">
        <f t="shared" si="24"/>
        <v>2</v>
      </c>
      <c r="E60">
        <f t="shared" si="24"/>
        <v>0</v>
      </c>
      <c r="F60">
        <f t="shared" si="24"/>
        <v>4</v>
      </c>
      <c r="G60">
        <f t="shared" si="18"/>
        <v>5</v>
      </c>
      <c r="H60">
        <f t="shared" si="19"/>
        <v>8</v>
      </c>
      <c r="J60">
        <f t="shared" si="13"/>
        <v>3</v>
      </c>
      <c r="K60">
        <f t="shared" si="25"/>
        <v>2</v>
      </c>
      <c r="L60">
        <f t="shared" si="25"/>
        <v>0</v>
      </c>
      <c r="M60">
        <f t="shared" si="25"/>
        <v>1</v>
      </c>
      <c r="N60">
        <f t="shared" si="20"/>
        <v>2</v>
      </c>
      <c r="O60">
        <f t="shared" si="21"/>
        <v>1</v>
      </c>
      <c r="Q60">
        <f t="shared" si="14"/>
        <v>3</v>
      </c>
      <c r="R60">
        <f t="shared" si="26"/>
        <v>0</v>
      </c>
      <c r="S60">
        <f t="shared" si="26"/>
        <v>0</v>
      </c>
      <c r="T60">
        <f t="shared" si="26"/>
        <v>3</v>
      </c>
      <c r="U60">
        <f t="shared" si="22"/>
        <v>3</v>
      </c>
      <c r="V60">
        <f t="shared" si="23"/>
        <v>7</v>
      </c>
      <c r="X60" s="217">
        <f t="shared" si="10"/>
        <v>0.66666666666666663</v>
      </c>
      <c r="Y60" s="217">
        <f t="shared" si="11"/>
        <v>0</v>
      </c>
      <c r="AA60" s="217">
        <f t="shared" si="12"/>
        <v>0.66666666666666663</v>
      </c>
    </row>
    <row r="61" spans="1:27" hidden="1" x14ac:dyDescent="0.2">
      <c r="A61" s="221" t="s">
        <v>3761</v>
      </c>
      <c r="B61" s="221"/>
      <c r="C61">
        <f t="shared" si="9"/>
        <v>7</v>
      </c>
      <c r="D61">
        <f t="shared" si="24"/>
        <v>1</v>
      </c>
      <c r="E61">
        <f t="shared" si="24"/>
        <v>2</v>
      </c>
      <c r="F61">
        <f t="shared" si="24"/>
        <v>4</v>
      </c>
      <c r="G61">
        <f t="shared" si="18"/>
        <v>5</v>
      </c>
      <c r="H61">
        <f t="shared" si="19"/>
        <v>8</v>
      </c>
      <c r="J61">
        <f t="shared" si="13"/>
        <v>4</v>
      </c>
      <c r="K61">
        <f t="shared" si="25"/>
        <v>1</v>
      </c>
      <c r="L61">
        <f t="shared" si="25"/>
        <v>1</v>
      </c>
      <c r="M61">
        <f t="shared" si="25"/>
        <v>2</v>
      </c>
      <c r="N61">
        <f t="shared" si="20"/>
        <v>3</v>
      </c>
      <c r="O61">
        <f t="shared" si="21"/>
        <v>3</v>
      </c>
      <c r="Q61">
        <f t="shared" si="14"/>
        <v>3</v>
      </c>
      <c r="R61">
        <f t="shared" si="26"/>
        <v>0</v>
      </c>
      <c r="S61">
        <f t="shared" si="26"/>
        <v>1</v>
      </c>
      <c r="T61">
        <f t="shared" si="26"/>
        <v>2</v>
      </c>
      <c r="U61">
        <f t="shared" si="22"/>
        <v>2</v>
      </c>
      <c r="V61">
        <f t="shared" si="23"/>
        <v>5</v>
      </c>
      <c r="X61" s="217">
        <f t="shared" si="10"/>
        <v>0.33333333333333331</v>
      </c>
      <c r="Y61" s="217">
        <f t="shared" si="11"/>
        <v>0.1111111111111111</v>
      </c>
      <c r="AA61" s="217">
        <f t="shared" si="12"/>
        <v>0.33333333333333331</v>
      </c>
    </row>
    <row r="62" spans="1:27" hidden="1" x14ac:dyDescent="0.2">
      <c r="A62" s="221" t="s">
        <v>2353</v>
      </c>
      <c r="B62" s="221"/>
      <c r="C62">
        <f t="shared" si="9"/>
        <v>11</v>
      </c>
      <c r="D62">
        <f t="shared" ref="D62:F81" si="27">COUNTIFS(Opp,$A62,WDL,D$1)</f>
        <v>6</v>
      </c>
      <c r="E62">
        <f t="shared" si="27"/>
        <v>2</v>
      </c>
      <c r="F62">
        <f t="shared" si="27"/>
        <v>3</v>
      </c>
      <c r="G62">
        <f t="shared" si="18"/>
        <v>17</v>
      </c>
      <c r="H62">
        <f t="shared" si="19"/>
        <v>12</v>
      </c>
      <c r="J62">
        <f t="shared" si="13"/>
        <v>6</v>
      </c>
      <c r="K62">
        <f t="shared" ref="K62:M81" si="28">COUNTIFS(Opp,$A62,WDL,K$1,Ven,"H")</f>
        <v>4</v>
      </c>
      <c r="L62">
        <f t="shared" si="28"/>
        <v>1</v>
      </c>
      <c r="M62">
        <f t="shared" si="28"/>
        <v>1</v>
      </c>
      <c r="N62">
        <f t="shared" si="20"/>
        <v>12</v>
      </c>
      <c r="O62">
        <f t="shared" si="21"/>
        <v>5</v>
      </c>
      <c r="Q62">
        <f t="shared" si="14"/>
        <v>5</v>
      </c>
      <c r="R62">
        <f t="shared" ref="R62:T81" si="29">COUNTIFS(Opp,$A62,WDL,R$1,Ven,"A")</f>
        <v>2</v>
      </c>
      <c r="S62">
        <f t="shared" si="29"/>
        <v>1</v>
      </c>
      <c r="T62">
        <f t="shared" si="29"/>
        <v>2</v>
      </c>
      <c r="U62">
        <f t="shared" si="22"/>
        <v>5</v>
      </c>
      <c r="V62">
        <f t="shared" si="23"/>
        <v>7</v>
      </c>
      <c r="X62" s="217">
        <f t="shared" si="10"/>
        <v>0.72222222222222221</v>
      </c>
      <c r="Y62" s="217">
        <f t="shared" si="11"/>
        <v>0.46666666666666667</v>
      </c>
      <c r="AA62" s="217">
        <f t="shared" si="12"/>
        <v>0.72222222222222221</v>
      </c>
    </row>
    <row r="63" spans="1:27" hidden="1" x14ac:dyDescent="0.2">
      <c r="A63" s="220" t="s">
        <v>1820</v>
      </c>
      <c r="C63">
        <f t="shared" si="9"/>
        <v>52</v>
      </c>
      <c r="D63">
        <f t="shared" si="27"/>
        <v>19</v>
      </c>
      <c r="E63">
        <f t="shared" si="27"/>
        <v>10</v>
      </c>
      <c r="F63">
        <f t="shared" si="27"/>
        <v>23</v>
      </c>
      <c r="G63">
        <f t="shared" si="18"/>
        <v>75</v>
      </c>
      <c r="H63">
        <f t="shared" si="19"/>
        <v>75</v>
      </c>
      <c r="J63">
        <f t="shared" si="13"/>
        <v>26</v>
      </c>
      <c r="K63">
        <f t="shared" si="28"/>
        <v>12</v>
      </c>
      <c r="L63">
        <f t="shared" si="28"/>
        <v>5</v>
      </c>
      <c r="M63">
        <f t="shared" si="28"/>
        <v>9</v>
      </c>
      <c r="N63">
        <f t="shared" si="20"/>
        <v>47</v>
      </c>
      <c r="O63">
        <f t="shared" si="21"/>
        <v>35</v>
      </c>
      <c r="Q63">
        <f t="shared" si="14"/>
        <v>26</v>
      </c>
      <c r="R63">
        <f t="shared" si="29"/>
        <v>7</v>
      </c>
      <c r="S63">
        <f t="shared" si="29"/>
        <v>5</v>
      </c>
      <c r="T63">
        <f t="shared" si="29"/>
        <v>14</v>
      </c>
      <c r="U63">
        <f t="shared" si="22"/>
        <v>28</v>
      </c>
      <c r="V63">
        <f t="shared" si="23"/>
        <v>40</v>
      </c>
      <c r="X63" s="217">
        <f t="shared" si="10"/>
        <v>0.52564102564102566</v>
      </c>
      <c r="Y63" s="217">
        <f t="shared" si="11"/>
        <v>0.33333333333333331</v>
      </c>
      <c r="AA63" s="217">
        <f t="shared" si="12"/>
        <v>0.52564102564102566</v>
      </c>
    </row>
    <row r="64" spans="1:27" x14ac:dyDescent="0.2">
      <c r="A64" s="221" t="s">
        <v>51</v>
      </c>
      <c r="B64" s="221"/>
      <c r="C64">
        <f t="shared" si="9"/>
        <v>2</v>
      </c>
      <c r="D64">
        <f t="shared" si="27"/>
        <v>1</v>
      </c>
      <c r="E64">
        <f t="shared" si="27"/>
        <v>1</v>
      </c>
      <c r="F64">
        <f t="shared" si="27"/>
        <v>0</v>
      </c>
      <c r="G64">
        <f t="shared" si="18"/>
        <v>5</v>
      </c>
      <c r="H64">
        <f t="shared" si="19"/>
        <v>1</v>
      </c>
      <c r="J64">
        <f t="shared" si="13"/>
        <v>1</v>
      </c>
      <c r="K64">
        <f t="shared" si="28"/>
        <v>1</v>
      </c>
      <c r="L64">
        <f t="shared" si="28"/>
        <v>0</v>
      </c>
      <c r="M64">
        <f t="shared" si="28"/>
        <v>0</v>
      </c>
      <c r="N64">
        <f t="shared" si="20"/>
        <v>4</v>
      </c>
      <c r="O64">
        <f t="shared" si="21"/>
        <v>0</v>
      </c>
      <c r="Q64">
        <f t="shared" si="14"/>
        <v>1</v>
      </c>
      <c r="R64">
        <f t="shared" si="29"/>
        <v>0</v>
      </c>
      <c r="S64">
        <f t="shared" si="29"/>
        <v>1</v>
      </c>
      <c r="T64">
        <f t="shared" si="29"/>
        <v>0</v>
      </c>
      <c r="U64">
        <f t="shared" si="22"/>
        <v>1</v>
      </c>
      <c r="V64">
        <f t="shared" si="23"/>
        <v>1</v>
      </c>
      <c r="X64" s="217">
        <f t="shared" si="10"/>
        <v>1</v>
      </c>
      <c r="Y64" s="217">
        <f t="shared" si="11"/>
        <v>0.33333333333333331</v>
      </c>
      <c r="AA64" s="217">
        <f t="shared" si="12"/>
        <v>1</v>
      </c>
    </row>
    <row r="65" spans="1:27" x14ac:dyDescent="0.2">
      <c r="A65" s="221" t="s">
        <v>870</v>
      </c>
      <c r="B65" s="221"/>
      <c r="C65">
        <f t="shared" si="9"/>
        <v>6</v>
      </c>
      <c r="D65">
        <f t="shared" si="27"/>
        <v>4</v>
      </c>
      <c r="E65">
        <f t="shared" si="27"/>
        <v>2</v>
      </c>
      <c r="F65">
        <f t="shared" si="27"/>
        <v>0</v>
      </c>
      <c r="G65">
        <f t="shared" si="18"/>
        <v>15</v>
      </c>
      <c r="H65">
        <f t="shared" si="19"/>
        <v>5</v>
      </c>
      <c r="J65">
        <f t="shared" si="13"/>
        <v>3</v>
      </c>
      <c r="K65">
        <f t="shared" si="28"/>
        <v>2</v>
      </c>
      <c r="L65">
        <f t="shared" si="28"/>
        <v>1</v>
      </c>
      <c r="M65">
        <f t="shared" si="28"/>
        <v>0</v>
      </c>
      <c r="N65">
        <f t="shared" si="20"/>
        <v>8</v>
      </c>
      <c r="O65">
        <f t="shared" si="21"/>
        <v>3</v>
      </c>
      <c r="Q65">
        <f t="shared" si="14"/>
        <v>3</v>
      </c>
      <c r="R65">
        <f t="shared" si="29"/>
        <v>2</v>
      </c>
      <c r="S65">
        <f t="shared" si="29"/>
        <v>1</v>
      </c>
      <c r="T65">
        <f t="shared" si="29"/>
        <v>0</v>
      </c>
      <c r="U65">
        <f t="shared" si="22"/>
        <v>7</v>
      </c>
      <c r="V65">
        <f t="shared" si="23"/>
        <v>2</v>
      </c>
      <c r="X65" s="217">
        <f t="shared" si="10"/>
        <v>0.77777777777777779</v>
      </c>
      <c r="Y65" s="217">
        <f t="shared" si="11"/>
        <v>0.77777777777777779</v>
      </c>
      <c r="AA65" s="217">
        <f t="shared" si="12"/>
        <v>0.77777777777777779</v>
      </c>
    </row>
    <row r="66" spans="1:27" hidden="1" x14ac:dyDescent="0.2">
      <c r="A66" s="221" t="s">
        <v>3844</v>
      </c>
      <c r="B66" s="221"/>
      <c r="C66">
        <f t="shared" si="9"/>
        <v>4</v>
      </c>
      <c r="D66">
        <f t="shared" si="27"/>
        <v>1</v>
      </c>
      <c r="E66">
        <f t="shared" si="27"/>
        <v>1</v>
      </c>
      <c r="F66">
        <f t="shared" si="27"/>
        <v>2</v>
      </c>
      <c r="G66">
        <f t="shared" ref="G66:G97" si="30">SUMIFS(FFF,Opp,$A66)</f>
        <v>5</v>
      </c>
      <c r="H66">
        <f t="shared" ref="H66:H97" si="31">SUMIFS(AAA,Opp,$A66)</f>
        <v>6</v>
      </c>
      <c r="J66">
        <f t="shared" si="13"/>
        <v>2</v>
      </c>
      <c r="K66">
        <f t="shared" si="28"/>
        <v>1</v>
      </c>
      <c r="L66">
        <f t="shared" si="28"/>
        <v>0</v>
      </c>
      <c r="M66">
        <f t="shared" si="28"/>
        <v>1</v>
      </c>
      <c r="N66">
        <f t="shared" ref="N66:N97" si="32">SUMIFS(FFF,Opp,$A66,Ven,"H")</f>
        <v>2</v>
      </c>
      <c r="O66">
        <f t="shared" ref="O66:O97" si="33">SUMIFS(AAA,Opp,$A66,Ven,"H")</f>
        <v>2</v>
      </c>
      <c r="Q66">
        <f t="shared" si="14"/>
        <v>2</v>
      </c>
      <c r="R66">
        <f t="shared" si="29"/>
        <v>0</v>
      </c>
      <c r="S66">
        <f t="shared" si="29"/>
        <v>1</v>
      </c>
      <c r="T66">
        <f t="shared" si="29"/>
        <v>1</v>
      </c>
      <c r="U66">
        <f t="shared" ref="U66:U97" si="34">SUMIFS(FFF,Opp,$A66,Ven,"A")</f>
        <v>3</v>
      </c>
      <c r="V66">
        <f t="shared" ref="V66:V97" si="35">SUMIFS(AAA,Opp,$A66,Ven,"A")</f>
        <v>4</v>
      </c>
      <c r="X66" s="217">
        <f t="shared" si="10"/>
        <v>0.5</v>
      </c>
      <c r="Y66" s="217">
        <f t="shared" si="11"/>
        <v>0.16666666666666666</v>
      </c>
      <c r="AA66" s="217">
        <f t="shared" si="12"/>
        <v>0.5</v>
      </c>
    </row>
    <row r="67" spans="1:27" hidden="1" x14ac:dyDescent="0.2">
      <c r="A67" s="221" t="s">
        <v>74</v>
      </c>
      <c r="B67" s="221"/>
      <c r="C67">
        <f t="shared" ref="C67:C130" si="36">SUM(D67:F67)</f>
        <v>8</v>
      </c>
      <c r="D67">
        <f t="shared" si="27"/>
        <v>2</v>
      </c>
      <c r="E67">
        <f t="shared" si="27"/>
        <v>2</v>
      </c>
      <c r="F67">
        <f t="shared" si="27"/>
        <v>4</v>
      </c>
      <c r="G67">
        <f t="shared" si="30"/>
        <v>4</v>
      </c>
      <c r="H67">
        <f t="shared" si="31"/>
        <v>8</v>
      </c>
      <c r="J67">
        <f t="shared" si="13"/>
        <v>4</v>
      </c>
      <c r="K67">
        <f t="shared" si="28"/>
        <v>1</v>
      </c>
      <c r="L67">
        <f t="shared" si="28"/>
        <v>0</v>
      </c>
      <c r="M67">
        <f t="shared" si="28"/>
        <v>3</v>
      </c>
      <c r="N67">
        <f t="shared" si="32"/>
        <v>1</v>
      </c>
      <c r="O67">
        <f t="shared" si="33"/>
        <v>5</v>
      </c>
      <c r="Q67">
        <f t="shared" si="14"/>
        <v>4</v>
      </c>
      <c r="R67">
        <f t="shared" si="29"/>
        <v>1</v>
      </c>
      <c r="S67">
        <f t="shared" si="29"/>
        <v>2</v>
      </c>
      <c r="T67">
        <f t="shared" si="29"/>
        <v>1</v>
      </c>
      <c r="U67">
        <f t="shared" si="34"/>
        <v>3</v>
      </c>
      <c r="V67">
        <f t="shared" si="35"/>
        <v>3</v>
      </c>
      <c r="X67" s="217">
        <f t="shared" ref="X67:X130" si="37">( (K67*3)+(L67) ) /(SUM(K67:M67)*3)</f>
        <v>0.25</v>
      </c>
      <c r="Y67" s="217">
        <f t="shared" ref="Y67:Y130" si="38">( (R67*3)+(S67) ) /(SUM(R67:T67)*3)</f>
        <v>0.41666666666666669</v>
      </c>
      <c r="AA67" s="217">
        <f t="shared" ref="AA67:AA130" si="39">((K67*3)+L67)/(J67*3)</f>
        <v>0.25</v>
      </c>
    </row>
    <row r="68" spans="1:27" hidden="1" x14ac:dyDescent="0.2">
      <c r="A68" s="221" t="s">
        <v>2525</v>
      </c>
      <c r="B68" s="221"/>
      <c r="C68">
        <f t="shared" si="36"/>
        <v>18</v>
      </c>
      <c r="D68">
        <f t="shared" si="27"/>
        <v>8</v>
      </c>
      <c r="E68">
        <f t="shared" si="27"/>
        <v>5</v>
      </c>
      <c r="F68">
        <f t="shared" si="27"/>
        <v>5</v>
      </c>
      <c r="G68">
        <f t="shared" si="30"/>
        <v>26</v>
      </c>
      <c r="H68">
        <f t="shared" si="31"/>
        <v>21</v>
      </c>
      <c r="J68">
        <f t="shared" ref="J68:J131" si="40">SUM(K68:M68)</f>
        <v>9</v>
      </c>
      <c r="K68">
        <f t="shared" si="28"/>
        <v>5</v>
      </c>
      <c r="L68">
        <f t="shared" si="28"/>
        <v>2</v>
      </c>
      <c r="M68">
        <f t="shared" si="28"/>
        <v>2</v>
      </c>
      <c r="N68">
        <f t="shared" si="32"/>
        <v>15</v>
      </c>
      <c r="O68">
        <f t="shared" si="33"/>
        <v>10</v>
      </c>
      <c r="Q68">
        <f t="shared" ref="Q68:Q131" si="41">SUM(R68:T68)</f>
        <v>9</v>
      </c>
      <c r="R68">
        <f t="shared" si="29"/>
        <v>3</v>
      </c>
      <c r="S68">
        <f t="shared" si="29"/>
        <v>3</v>
      </c>
      <c r="T68">
        <f t="shared" si="29"/>
        <v>3</v>
      </c>
      <c r="U68">
        <f t="shared" si="34"/>
        <v>11</v>
      </c>
      <c r="V68">
        <f t="shared" si="35"/>
        <v>11</v>
      </c>
      <c r="X68" s="217">
        <f t="shared" si="37"/>
        <v>0.62962962962962965</v>
      </c>
      <c r="Y68" s="217">
        <f t="shared" si="38"/>
        <v>0.44444444444444442</v>
      </c>
      <c r="AA68" s="217">
        <f t="shared" si="39"/>
        <v>0.62962962962962965</v>
      </c>
    </row>
    <row r="69" spans="1:27" hidden="1" x14ac:dyDescent="0.2">
      <c r="A69" s="220" t="s">
        <v>500</v>
      </c>
      <c r="C69">
        <f t="shared" si="36"/>
        <v>14</v>
      </c>
      <c r="D69">
        <f t="shared" si="27"/>
        <v>5</v>
      </c>
      <c r="E69">
        <f t="shared" si="27"/>
        <v>3</v>
      </c>
      <c r="F69">
        <f t="shared" si="27"/>
        <v>6</v>
      </c>
      <c r="G69">
        <f t="shared" si="30"/>
        <v>16</v>
      </c>
      <c r="H69">
        <f t="shared" si="31"/>
        <v>20</v>
      </c>
      <c r="J69">
        <f t="shared" si="40"/>
        <v>7</v>
      </c>
      <c r="K69">
        <f t="shared" si="28"/>
        <v>3</v>
      </c>
      <c r="L69">
        <f t="shared" si="28"/>
        <v>1</v>
      </c>
      <c r="M69">
        <f t="shared" si="28"/>
        <v>3</v>
      </c>
      <c r="N69">
        <f t="shared" si="32"/>
        <v>8</v>
      </c>
      <c r="O69">
        <f t="shared" si="33"/>
        <v>10</v>
      </c>
      <c r="Q69">
        <f t="shared" si="41"/>
        <v>7</v>
      </c>
      <c r="R69">
        <f t="shared" si="29"/>
        <v>2</v>
      </c>
      <c r="S69">
        <f t="shared" si="29"/>
        <v>2</v>
      </c>
      <c r="T69">
        <f t="shared" si="29"/>
        <v>3</v>
      </c>
      <c r="U69">
        <f t="shared" si="34"/>
        <v>8</v>
      </c>
      <c r="V69">
        <f t="shared" si="35"/>
        <v>10</v>
      </c>
      <c r="X69" s="217">
        <f t="shared" si="37"/>
        <v>0.47619047619047616</v>
      </c>
      <c r="Y69" s="217">
        <f t="shared" si="38"/>
        <v>0.38095238095238093</v>
      </c>
      <c r="AA69" s="217">
        <f t="shared" si="39"/>
        <v>0.47619047619047616</v>
      </c>
    </row>
    <row r="70" spans="1:27" hidden="1" x14ac:dyDescent="0.2">
      <c r="A70" s="221" t="s">
        <v>3854</v>
      </c>
      <c r="B70" s="221"/>
      <c r="C70">
        <f t="shared" si="36"/>
        <v>2</v>
      </c>
      <c r="D70">
        <f t="shared" si="27"/>
        <v>0</v>
      </c>
      <c r="E70">
        <f t="shared" si="27"/>
        <v>1</v>
      </c>
      <c r="F70">
        <f t="shared" si="27"/>
        <v>1</v>
      </c>
      <c r="G70">
        <f t="shared" si="30"/>
        <v>1</v>
      </c>
      <c r="H70">
        <f t="shared" si="31"/>
        <v>2</v>
      </c>
      <c r="J70">
        <f t="shared" si="40"/>
        <v>1</v>
      </c>
      <c r="K70">
        <f t="shared" si="28"/>
        <v>0</v>
      </c>
      <c r="L70">
        <f t="shared" si="28"/>
        <v>1</v>
      </c>
      <c r="M70">
        <f t="shared" si="28"/>
        <v>0</v>
      </c>
      <c r="N70">
        <f t="shared" si="32"/>
        <v>1</v>
      </c>
      <c r="O70">
        <f t="shared" si="33"/>
        <v>1</v>
      </c>
      <c r="Q70">
        <f t="shared" si="41"/>
        <v>1</v>
      </c>
      <c r="R70">
        <f t="shared" si="29"/>
        <v>0</v>
      </c>
      <c r="S70">
        <f t="shared" si="29"/>
        <v>0</v>
      </c>
      <c r="T70">
        <f t="shared" si="29"/>
        <v>1</v>
      </c>
      <c r="U70">
        <f t="shared" si="34"/>
        <v>0</v>
      </c>
      <c r="V70">
        <f t="shared" si="35"/>
        <v>1</v>
      </c>
      <c r="X70" s="217">
        <f t="shared" si="37"/>
        <v>0.33333333333333331</v>
      </c>
      <c r="Y70" s="217">
        <f t="shared" si="38"/>
        <v>0</v>
      </c>
      <c r="AA70" s="217">
        <f t="shared" si="39"/>
        <v>0.33333333333333331</v>
      </c>
    </row>
    <row r="71" spans="1:27" hidden="1" x14ac:dyDescent="0.2">
      <c r="A71" s="220" t="s">
        <v>2850</v>
      </c>
      <c r="C71">
        <f t="shared" si="36"/>
        <v>59</v>
      </c>
      <c r="D71">
        <f t="shared" si="27"/>
        <v>21</v>
      </c>
      <c r="E71">
        <f t="shared" si="27"/>
        <v>21</v>
      </c>
      <c r="F71">
        <f t="shared" si="27"/>
        <v>17</v>
      </c>
      <c r="G71">
        <f t="shared" si="30"/>
        <v>85</v>
      </c>
      <c r="H71">
        <f t="shared" si="31"/>
        <v>88</v>
      </c>
      <c r="J71">
        <f t="shared" si="40"/>
        <v>30</v>
      </c>
      <c r="K71">
        <f t="shared" si="28"/>
        <v>15</v>
      </c>
      <c r="L71">
        <f t="shared" si="28"/>
        <v>9</v>
      </c>
      <c r="M71">
        <f t="shared" si="28"/>
        <v>6</v>
      </c>
      <c r="N71">
        <f t="shared" si="32"/>
        <v>50</v>
      </c>
      <c r="O71">
        <f t="shared" si="33"/>
        <v>38</v>
      </c>
      <c r="Q71">
        <f t="shared" si="41"/>
        <v>29</v>
      </c>
      <c r="R71">
        <f t="shared" si="29"/>
        <v>6</v>
      </c>
      <c r="S71">
        <f t="shared" si="29"/>
        <v>12</v>
      </c>
      <c r="T71">
        <f t="shared" si="29"/>
        <v>11</v>
      </c>
      <c r="U71">
        <f t="shared" si="34"/>
        <v>35</v>
      </c>
      <c r="V71">
        <f t="shared" si="35"/>
        <v>50</v>
      </c>
      <c r="X71" s="217">
        <f t="shared" si="37"/>
        <v>0.6</v>
      </c>
      <c r="Y71" s="217">
        <f t="shared" si="38"/>
        <v>0.34482758620689657</v>
      </c>
      <c r="AA71" s="217">
        <f t="shared" si="39"/>
        <v>0.6</v>
      </c>
    </row>
    <row r="72" spans="1:27" hidden="1" x14ac:dyDescent="0.2">
      <c r="A72" s="220" t="s">
        <v>2456</v>
      </c>
      <c r="C72">
        <f t="shared" si="36"/>
        <v>38</v>
      </c>
      <c r="D72">
        <f t="shared" si="27"/>
        <v>11</v>
      </c>
      <c r="E72">
        <f t="shared" si="27"/>
        <v>15</v>
      </c>
      <c r="F72">
        <f t="shared" si="27"/>
        <v>12</v>
      </c>
      <c r="G72">
        <f t="shared" si="30"/>
        <v>47</v>
      </c>
      <c r="H72">
        <f t="shared" si="31"/>
        <v>43</v>
      </c>
      <c r="J72">
        <f t="shared" si="40"/>
        <v>19</v>
      </c>
      <c r="K72">
        <f t="shared" si="28"/>
        <v>7</v>
      </c>
      <c r="L72">
        <f t="shared" si="28"/>
        <v>7</v>
      </c>
      <c r="M72">
        <f t="shared" si="28"/>
        <v>5</v>
      </c>
      <c r="N72">
        <f t="shared" si="32"/>
        <v>30</v>
      </c>
      <c r="O72">
        <f t="shared" si="33"/>
        <v>21</v>
      </c>
      <c r="Q72">
        <f t="shared" si="41"/>
        <v>19</v>
      </c>
      <c r="R72">
        <f t="shared" si="29"/>
        <v>4</v>
      </c>
      <c r="S72">
        <f t="shared" si="29"/>
        <v>8</v>
      </c>
      <c r="T72">
        <f t="shared" si="29"/>
        <v>7</v>
      </c>
      <c r="U72">
        <f t="shared" si="34"/>
        <v>17</v>
      </c>
      <c r="V72">
        <f t="shared" si="35"/>
        <v>22</v>
      </c>
      <c r="X72" s="217">
        <f t="shared" si="37"/>
        <v>0.49122807017543857</v>
      </c>
      <c r="Y72" s="217">
        <f t="shared" si="38"/>
        <v>0.35087719298245612</v>
      </c>
      <c r="AA72" s="217">
        <f t="shared" si="39"/>
        <v>0.49122807017543857</v>
      </c>
    </row>
    <row r="73" spans="1:27" hidden="1" x14ac:dyDescent="0.2">
      <c r="A73" s="221" t="s">
        <v>4000</v>
      </c>
      <c r="B73" s="221"/>
      <c r="C73">
        <f t="shared" si="36"/>
        <v>3</v>
      </c>
      <c r="D73">
        <f t="shared" si="27"/>
        <v>1</v>
      </c>
      <c r="E73">
        <f t="shared" si="27"/>
        <v>1</v>
      </c>
      <c r="F73">
        <f t="shared" si="27"/>
        <v>1</v>
      </c>
      <c r="G73">
        <f t="shared" si="30"/>
        <v>4</v>
      </c>
      <c r="H73">
        <f t="shared" si="31"/>
        <v>7</v>
      </c>
      <c r="J73">
        <f t="shared" si="40"/>
        <v>1</v>
      </c>
      <c r="K73">
        <f t="shared" si="28"/>
        <v>0</v>
      </c>
      <c r="L73">
        <f t="shared" si="28"/>
        <v>1</v>
      </c>
      <c r="M73">
        <f t="shared" si="28"/>
        <v>0</v>
      </c>
      <c r="N73">
        <f t="shared" si="32"/>
        <v>1</v>
      </c>
      <c r="O73">
        <f t="shared" si="33"/>
        <v>1</v>
      </c>
      <c r="Q73">
        <f t="shared" si="41"/>
        <v>2</v>
      </c>
      <c r="R73">
        <f t="shared" si="29"/>
        <v>1</v>
      </c>
      <c r="S73">
        <f t="shared" si="29"/>
        <v>0</v>
      </c>
      <c r="T73">
        <f t="shared" si="29"/>
        <v>1</v>
      </c>
      <c r="U73">
        <f t="shared" si="34"/>
        <v>3</v>
      </c>
      <c r="V73">
        <f t="shared" si="35"/>
        <v>6</v>
      </c>
      <c r="X73" s="217">
        <f t="shared" si="37"/>
        <v>0.33333333333333331</v>
      </c>
      <c r="Y73" s="217">
        <f t="shared" si="38"/>
        <v>0.5</v>
      </c>
      <c r="AA73" s="217">
        <f t="shared" si="39"/>
        <v>0.33333333333333331</v>
      </c>
    </row>
    <row r="74" spans="1:27" hidden="1" x14ac:dyDescent="0.2">
      <c r="A74" s="221" t="s">
        <v>47</v>
      </c>
      <c r="B74" s="221"/>
      <c r="C74">
        <f t="shared" si="36"/>
        <v>6</v>
      </c>
      <c r="D74">
        <f t="shared" si="27"/>
        <v>2</v>
      </c>
      <c r="E74">
        <f t="shared" si="27"/>
        <v>2</v>
      </c>
      <c r="F74">
        <f t="shared" si="27"/>
        <v>2</v>
      </c>
      <c r="G74">
        <f t="shared" si="30"/>
        <v>4</v>
      </c>
      <c r="H74">
        <f t="shared" si="31"/>
        <v>8</v>
      </c>
      <c r="J74">
        <f t="shared" si="40"/>
        <v>3</v>
      </c>
      <c r="K74">
        <f t="shared" si="28"/>
        <v>1</v>
      </c>
      <c r="L74">
        <f t="shared" si="28"/>
        <v>1</v>
      </c>
      <c r="M74">
        <f t="shared" si="28"/>
        <v>1</v>
      </c>
      <c r="N74">
        <f t="shared" si="32"/>
        <v>1</v>
      </c>
      <c r="O74">
        <f t="shared" si="33"/>
        <v>2</v>
      </c>
      <c r="Q74">
        <f t="shared" si="41"/>
        <v>3</v>
      </c>
      <c r="R74">
        <f t="shared" si="29"/>
        <v>1</v>
      </c>
      <c r="S74">
        <f t="shared" si="29"/>
        <v>1</v>
      </c>
      <c r="T74">
        <f t="shared" si="29"/>
        <v>1</v>
      </c>
      <c r="U74">
        <f t="shared" si="34"/>
        <v>3</v>
      </c>
      <c r="V74">
        <f t="shared" si="35"/>
        <v>6</v>
      </c>
      <c r="X74" s="217">
        <f t="shared" si="37"/>
        <v>0.44444444444444442</v>
      </c>
      <c r="Y74" s="217">
        <f t="shared" si="38"/>
        <v>0.44444444444444442</v>
      </c>
      <c r="AA74" s="217">
        <f t="shared" si="39"/>
        <v>0.44444444444444442</v>
      </c>
    </row>
    <row r="75" spans="1:27" hidden="1" x14ac:dyDescent="0.2">
      <c r="A75" s="221" t="s">
        <v>2721</v>
      </c>
      <c r="B75" s="221"/>
      <c r="C75">
        <f t="shared" si="36"/>
        <v>10</v>
      </c>
      <c r="D75">
        <f t="shared" si="27"/>
        <v>3</v>
      </c>
      <c r="E75">
        <f t="shared" si="27"/>
        <v>4</v>
      </c>
      <c r="F75">
        <f t="shared" si="27"/>
        <v>3</v>
      </c>
      <c r="G75">
        <f t="shared" si="30"/>
        <v>13</v>
      </c>
      <c r="H75">
        <f t="shared" si="31"/>
        <v>8</v>
      </c>
      <c r="J75">
        <f t="shared" si="40"/>
        <v>5</v>
      </c>
      <c r="K75">
        <f t="shared" si="28"/>
        <v>1</v>
      </c>
      <c r="L75">
        <f t="shared" si="28"/>
        <v>2</v>
      </c>
      <c r="M75">
        <f t="shared" si="28"/>
        <v>2</v>
      </c>
      <c r="N75">
        <f t="shared" si="32"/>
        <v>6</v>
      </c>
      <c r="O75">
        <f t="shared" si="33"/>
        <v>6</v>
      </c>
      <c r="Q75">
        <f t="shared" si="41"/>
        <v>5</v>
      </c>
      <c r="R75">
        <f t="shared" si="29"/>
        <v>2</v>
      </c>
      <c r="S75">
        <f t="shared" si="29"/>
        <v>2</v>
      </c>
      <c r="T75">
        <f t="shared" si="29"/>
        <v>1</v>
      </c>
      <c r="U75">
        <f t="shared" si="34"/>
        <v>7</v>
      </c>
      <c r="V75">
        <f t="shared" si="35"/>
        <v>2</v>
      </c>
      <c r="X75" s="217">
        <f t="shared" si="37"/>
        <v>0.33333333333333331</v>
      </c>
      <c r="Y75" s="217">
        <f t="shared" si="38"/>
        <v>0.53333333333333333</v>
      </c>
      <c r="AA75" s="217">
        <f t="shared" si="39"/>
        <v>0.33333333333333331</v>
      </c>
    </row>
    <row r="76" spans="1:27" hidden="1" x14ac:dyDescent="0.2">
      <c r="A76" s="220" t="s">
        <v>3229</v>
      </c>
      <c r="C76">
        <f t="shared" si="36"/>
        <v>42</v>
      </c>
      <c r="D76">
        <f t="shared" si="27"/>
        <v>7</v>
      </c>
      <c r="E76">
        <f t="shared" si="27"/>
        <v>15</v>
      </c>
      <c r="F76">
        <f t="shared" si="27"/>
        <v>20</v>
      </c>
      <c r="G76">
        <f t="shared" si="30"/>
        <v>41</v>
      </c>
      <c r="H76">
        <f t="shared" si="31"/>
        <v>70</v>
      </c>
      <c r="J76">
        <f t="shared" si="40"/>
        <v>21</v>
      </c>
      <c r="K76">
        <f t="shared" si="28"/>
        <v>4</v>
      </c>
      <c r="L76">
        <f t="shared" si="28"/>
        <v>10</v>
      </c>
      <c r="M76">
        <f t="shared" si="28"/>
        <v>7</v>
      </c>
      <c r="N76">
        <f t="shared" si="32"/>
        <v>24</v>
      </c>
      <c r="O76">
        <f t="shared" si="33"/>
        <v>29</v>
      </c>
      <c r="Q76">
        <f t="shared" si="41"/>
        <v>21</v>
      </c>
      <c r="R76">
        <f t="shared" si="29"/>
        <v>3</v>
      </c>
      <c r="S76">
        <f t="shared" si="29"/>
        <v>5</v>
      </c>
      <c r="T76">
        <f t="shared" si="29"/>
        <v>13</v>
      </c>
      <c r="U76">
        <f t="shared" si="34"/>
        <v>17</v>
      </c>
      <c r="V76">
        <f t="shared" si="35"/>
        <v>41</v>
      </c>
      <c r="X76" s="217">
        <f t="shared" si="37"/>
        <v>0.34920634920634919</v>
      </c>
      <c r="Y76" s="217">
        <f t="shared" si="38"/>
        <v>0.22222222222222221</v>
      </c>
      <c r="AA76" s="217">
        <f t="shared" si="39"/>
        <v>0.34920634920634919</v>
      </c>
    </row>
    <row r="77" spans="1:27" hidden="1" x14ac:dyDescent="0.2">
      <c r="A77" s="221" t="s">
        <v>3749</v>
      </c>
      <c r="B77" s="221"/>
      <c r="C77">
        <f t="shared" si="36"/>
        <v>9</v>
      </c>
      <c r="D77">
        <f t="shared" si="27"/>
        <v>4</v>
      </c>
      <c r="E77">
        <f t="shared" si="27"/>
        <v>3</v>
      </c>
      <c r="F77">
        <f t="shared" si="27"/>
        <v>2</v>
      </c>
      <c r="G77">
        <f t="shared" si="30"/>
        <v>13</v>
      </c>
      <c r="H77">
        <f t="shared" si="31"/>
        <v>12</v>
      </c>
      <c r="J77">
        <f t="shared" si="40"/>
        <v>5</v>
      </c>
      <c r="K77">
        <f t="shared" si="28"/>
        <v>3</v>
      </c>
      <c r="L77">
        <f t="shared" si="28"/>
        <v>1</v>
      </c>
      <c r="M77">
        <f t="shared" si="28"/>
        <v>1</v>
      </c>
      <c r="N77">
        <f t="shared" si="32"/>
        <v>10</v>
      </c>
      <c r="O77">
        <f t="shared" si="33"/>
        <v>5</v>
      </c>
      <c r="Q77">
        <f t="shared" si="41"/>
        <v>4</v>
      </c>
      <c r="R77">
        <f t="shared" si="29"/>
        <v>1</v>
      </c>
      <c r="S77">
        <f t="shared" si="29"/>
        <v>2</v>
      </c>
      <c r="T77">
        <f t="shared" si="29"/>
        <v>1</v>
      </c>
      <c r="U77">
        <f t="shared" si="34"/>
        <v>3</v>
      </c>
      <c r="V77">
        <f t="shared" si="35"/>
        <v>7</v>
      </c>
      <c r="X77" s="217">
        <f t="shared" si="37"/>
        <v>0.66666666666666663</v>
      </c>
      <c r="Y77" s="217">
        <f t="shared" si="38"/>
        <v>0.41666666666666669</v>
      </c>
      <c r="AA77" s="217">
        <f t="shared" si="39"/>
        <v>0.66666666666666663</v>
      </c>
    </row>
    <row r="78" spans="1:27" hidden="1" x14ac:dyDescent="0.2">
      <c r="A78" s="220" t="s">
        <v>583</v>
      </c>
      <c r="C78">
        <f t="shared" si="36"/>
        <v>105</v>
      </c>
      <c r="D78">
        <f t="shared" si="27"/>
        <v>42</v>
      </c>
      <c r="E78">
        <f t="shared" si="27"/>
        <v>36</v>
      </c>
      <c r="F78">
        <f t="shared" si="27"/>
        <v>27</v>
      </c>
      <c r="G78">
        <f t="shared" si="30"/>
        <v>183</v>
      </c>
      <c r="H78">
        <f t="shared" si="31"/>
        <v>136</v>
      </c>
      <c r="J78">
        <f t="shared" si="40"/>
        <v>52</v>
      </c>
      <c r="K78">
        <f t="shared" si="28"/>
        <v>26</v>
      </c>
      <c r="L78">
        <f t="shared" si="28"/>
        <v>18</v>
      </c>
      <c r="M78">
        <f t="shared" si="28"/>
        <v>8</v>
      </c>
      <c r="N78">
        <f t="shared" si="32"/>
        <v>115</v>
      </c>
      <c r="O78">
        <f t="shared" si="33"/>
        <v>62</v>
      </c>
      <c r="Q78">
        <f t="shared" si="41"/>
        <v>53</v>
      </c>
      <c r="R78">
        <f t="shared" si="29"/>
        <v>16</v>
      </c>
      <c r="S78">
        <f t="shared" si="29"/>
        <v>18</v>
      </c>
      <c r="T78">
        <f t="shared" si="29"/>
        <v>19</v>
      </c>
      <c r="U78">
        <f t="shared" si="34"/>
        <v>68</v>
      </c>
      <c r="V78">
        <f t="shared" si="35"/>
        <v>74</v>
      </c>
      <c r="X78" s="217">
        <f t="shared" si="37"/>
        <v>0.61538461538461542</v>
      </c>
      <c r="Y78" s="217">
        <f t="shared" si="38"/>
        <v>0.41509433962264153</v>
      </c>
      <c r="AA78" s="217">
        <f t="shared" si="39"/>
        <v>0.61538461538461542</v>
      </c>
    </row>
    <row r="79" spans="1:27" hidden="1" x14ac:dyDescent="0.2">
      <c r="A79" s="221" t="s">
        <v>3860</v>
      </c>
      <c r="B79" s="221"/>
      <c r="C79">
        <f t="shared" si="36"/>
        <v>2</v>
      </c>
      <c r="D79">
        <f t="shared" si="27"/>
        <v>0</v>
      </c>
      <c r="E79">
        <f t="shared" si="27"/>
        <v>0</v>
      </c>
      <c r="F79">
        <f t="shared" si="27"/>
        <v>2</v>
      </c>
      <c r="G79">
        <f t="shared" si="30"/>
        <v>0</v>
      </c>
      <c r="H79">
        <f t="shared" si="31"/>
        <v>4</v>
      </c>
      <c r="J79">
        <f t="shared" si="40"/>
        <v>1</v>
      </c>
      <c r="K79">
        <f t="shared" si="28"/>
        <v>0</v>
      </c>
      <c r="L79">
        <f t="shared" si="28"/>
        <v>0</v>
      </c>
      <c r="M79">
        <f t="shared" si="28"/>
        <v>1</v>
      </c>
      <c r="N79">
        <f t="shared" si="32"/>
        <v>0</v>
      </c>
      <c r="O79">
        <f t="shared" si="33"/>
        <v>2</v>
      </c>
      <c r="Q79">
        <f t="shared" si="41"/>
        <v>1</v>
      </c>
      <c r="R79">
        <f t="shared" si="29"/>
        <v>0</v>
      </c>
      <c r="S79">
        <f t="shared" si="29"/>
        <v>0</v>
      </c>
      <c r="T79">
        <f t="shared" si="29"/>
        <v>1</v>
      </c>
      <c r="U79">
        <f t="shared" si="34"/>
        <v>0</v>
      </c>
      <c r="V79">
        <f t="shared" si="35"/>
        <v>2</v>
      </c>
      <c r="X79" s="217">
        <f t="shared" si="37"/>
        <v>0</v>
      </c>
      <c r="Y79" s="217">
        <f t="shared" si="38"/>
        <v>0</v>
      </c>
      <c r="AA79" s="217">
        <f t="shared" si="39"/>
        <v>0</v>
      </c>
    </row>
    <row r="80" spans="1:27" hidden="1" x14ac:dyDescent="0.2">
      <c r="A80" s="220" t="s">
        <v>2034</v>
      </c>
      <c r="C80">
        <f t="shared" si="36"/>
        <v>4</v>
      </c>
      <c r="D80">
        <f t="shared" si="27"/>
        <v>1</v>
      </c>
      <c r="E80">
        <f t="shared" si="27"/>
        <v>2</v>
      </c>
      <c r="F80">
        <f t="shared" si="27"/>
        <v>1</v>
      </c>
      <c r="G80">
        <f t="shared" si="30"/>
        <v>7</v>
      </c>
      <c r="H80">
        <f t="shared" si="31"/>
        <v>4</v>
      </c>
      <c r="J80">
        <f t="shared" si="40"/>
        <v>2</v>
      </c>
      <c r="K80">
        <f t="shared" si="28"/>
        <v>1</v>
      </c>
      <c r="L80">
        <f t="shared" si="28"/>
        <v>1</v>
      </c>
      <c r="M80">
        <f t="shared" si="28"/>
        <v>0</v>
      </c>
      <c r="N80">
        <f t="shared" si="32"/>
        <v>4</v>
      </c>
      <c r="O80">
        <f t="shared" si="33"/>
        <v>0</v>
      </c>
      <c r="Q80">
        <f t="shared" si="41"/>
        <v>2</v>
      </c>
      <c r="R80">
        <f t="shared" si="29"/>
        <v>0</v>
      </c>
      <c r="S80">
        <f t="shared" si="29"/>
        <v>1</v>
      </c>
      <c r="T80">
        <f t="shared" si="29"/>
        <v>1</v>
      </c>
      <c r="U80">
        <f t="shared" si="34"/>
        <v>3</v>
      </c>
      <c r="V80">
        <f t="shared" si="35"/>
        <v>4</v>
      </c>
      <c r="X80" s="217">
        <f t="shared" si="37"/>
        <v>0.66666666666666663</v>
      </c>
      <c r="Y80" s="217">
        <f t="shared" si="38"/>
        <v>0.16666666666666666</v>
      </c>
      <c r="AA80" s="217">
        <f t="shared" si="39"/>
        <v>0.66666666666666663</v>
      </c>
    </row>
    <row r="81" spans="1:27" hidden="1" x14ac:dyDescent="0.2">
      <c r="A81" s="220" t="s">
        <v>3455</v>
      </c>
      <c r="C81">
        <f t="shared" si="36"/>
        <v>38</v>
      </c>
      <c r="D81">
        <f t="shared" si="27"/>
        <v>14</v>
      </c>
      <c r="E81">
        <f t="shared" si="27"/>
        <v>8</v>
      </c>
      <c r="F81">
        <f t="shared" si="27"/>
        <v>16</v>
      </c>
      <c r="G81">
        <f t="shared" si="30"/>
        <v>46</v>
      </c>
      <c r="H81">
        <f t="shared" si="31"/>
        <v>47</v>
      </c>
      <c r="J81">
        <f t="shared" si="40"/>
        <v>19</v>
      </c>
      <c r="K81">
        <f t="shared" si="28"/>
        <v>8</v>
      </c>
      <c r="L81">
        <f t="shared" si="28"/>
        <v>6</v>
      </c>
      <c r="M81">
        <f t="shared" si="28"/>
        <v>5</v>
      </c>
      <c r="N81">
        <f t="shared" si="32"/>
        <v>25</v>
      </c>
      <c r="O81">
        <f t="shared" si="33"/>
        <v>17</v>
      </c>
      <c r="Q81">
        <f t="shared" si="41"/>
        <v>19</v>
      </c>
      <c r="R81">
        <f t="shared" si="29"/>
        <v>6</v>
      </c>
      <c r="S81">
        <f t="shared" si="29"/>
        <v>2</v>
      </c>
      <c r="T81">
        <f t="shared" si="29"/>
        <v>11</v>
      </c>
      <c r="U81">
        <f t="shared" si="34"/>
        <v>21</v>
      </c>
      <c r="V81">
        <f t="shared" si="35"/>
        <v>30</v>
      </c>
      <c r="X81" s="217">
        <f t="shared" si="37"/>
        <v>0.52631578947368418</v>
      </c>
      <c r="Y81" s="217">
        <f t="shared" si="38"/>
        <v>0.35087719298245612</v>
      </c>
      <c r="AA81" s="217">
        <f t="shared" si="39"/>
        <v>0.52631578947368418</v>
      </c>
    </row>
    <row r="82" spans="1:27" hidden="1" x14ac:dyDescent="0.2">
      <c r="A82" s="220" t="s">
        <v>689</v>
      </c>
      <c r="C82">
        <f t="shared" si="36"/>
        <v>60</v>
      </c>
      <c r="D82">
        <f t="shared" ref="D82:F101" si="42">COUNTIFS(Opp,$A82,WDL,D$1)</f>
        <v>24</v>
      </c>
      <c r="E82">
        <f t="shared" si="42"/>
        <v>14</v>
      </c>
      <c r="F82">
        <f t="shared" si="42"/>
        <v>22</v>
      </c>
      <c r="G82">
        <f t="shared" si="30"/>
        <v>106</v>
      </c>
      <c r="H82">
        <f t="shared" si="31"/>
        <v>93</v>
      </c>
      <c r="J82">
        <f t="shared" si="40"/>
        <v>30</v>
      </c>
      <c r="K82">
        <f t="shared" ref="K82:M101" si="43">COUNTIFS(Opp,$A82,WDL,K$1,Ven,"H")</f>
        <v>18</v>
      </c>
      <c r="L82">
        <f t="shared" si="43"/>
        <v>7</v>
      </c>
      <c r="M82">
        <f t="shared" si="43"/>
        <v>5</v>
      </c>
      <c r="N82">
        <f t="shared" si="32"/>
        <v>65</v>
      </c>
      <c r="O82">
        <f t="shared" si="33"/>
        <v>29</v>
      </c>
      <c r="Q82">
        <f t="shared" si="41"/>
        <v>30</v>
      </c>
      <c r="R82">
        <f t="shared" ref="R82:T101" si="44">COUNTIFS(Opp,$A82,WDL,R$1,Ven,"A")</f>
        <v>6</v>
      </c>
      <c r="S82">
        <f t="shared" si="44"/>
        <v>7</v>
      </c>
      <c r="T82">
        <f t="shared" si="44"/>
        <v>17</v>
      </c>
      <c r="U82">
        <f t="shared" si="34"/>
        <v>41</v>
      </c>
      <c r="V82">
        <f t="shared" si="35"/>
        <v>64</v>
      </c>
      <c r="X82" s="217">
        <f t="shared" si="37"/>
        <v>0.67777777777777781</v>
      </c>
      <c r="Y82" s="217">
        <f t="shared" si="38"/>
        <v>0.27777777777777779</v>
      </c>
      <c r="AA82" s="217">
        <f t="shared" si="39"/>
        <v>0.67777777777777781</v>
      </c>
    </row>
    <row r="83" spans="1:27" x14ac:dyDescent="0.2">
      <c r="A83" s="221" t="s">
        <v>187</v>
      </c>
      <c r="B83" s="221"/>
      <c r="C83">
        <f t="shared" si="36"/>
        <v>6</v>
      </c>
      <c r="D83">
        <f t="shared" si="42"/>
        <v>5</v>
      </c>
      <c r="E83">
        <f t="shared" si="42"/>
        <v>1</v>
      </c>
      <c r="F83">
        <f t="shared" si="42"/>
        <v>0</v>
      </c>
      <c r="G83">
        <f t="shared" si="30"/>
        <v>15</v>
      </c>
      <c r="H83">
        <f t="shared" si="31"/>
        <v>5</v>
      </c>
      <c r="J83">
        <f t="shared" si="40"/>
        <v>3</v>
      </c>
      <c r="K83">
        <f t="shared" si="43"/>
        <v>3</v>
      </c>
      <c r="L83">
        <f t="shared" si="43"/>
        <v>0</v>
      </c>
      <c r="M83">
        <f t="shared" si="43"/>
        <v>0</v>
      </c>
      <c r="N83">
        <f t="shared" si="32"/>
        <v>8</v>
      </c>
      <c r="O83">
        <f t="shared" si="33"/>
        <v>1</v>
      </c>
      <c r="Q83">
        <f t="shared" si="41"/>
        <v>3</v>
      </c>
      <c r="R83">
        <f t="shared" si="44"/>
        <v>2</v>
      </c>
      <c r="S83">
        <f t="shared" si="44"/>
        <v>1</v>
      </c>
      <c r="T83">
        <f t="shared" si="44"/>
        <v>0</v>
      </c>
      <c r="U83">
        <f t="shared" si="34"/>
        <v>7</v>
      </c>
      <c r="V83">
        <f t="shared" si="35"/>
        <v>4</v>
      </c>
      <c r="X83" s="217">
        <f t="shared" si="37"/>
        <v>1</v>
      </c>
      <c r="Y83" s="217">
        <f t="shared" si="38"/>
        <v>0.77777777777777779</v>
      </c>
      <c r="AA83" s="217">
        <f t="shared" si="39"/>
        <v>1</v>
      </c>
    </row>
    <row r="84" spans="1:27" x14ac:dyDescent="0.2">
      <c r="A84" s="221" t="s">
        <v>3912</v>
      </c>
      <c r="B84" s="221"/>
      <c r="C84">
        <f t="shared" si="36"/>
        <v>5</v>
      </c>
      <c r="D84">
        <f t="shared" si="42"/>
        <v>0</v>
      </c>
      <c r="E84">
        <f t="shared" si="42"/>
        <v>3</v>
      </c>
      <c r="F84">
        <f t="shared" si="42"/>
        <v>2</v>
      </c>
      <c r="G84">
        <f t="shared" si="30"/>
        <v>5</v>
      </c>
      <c r="H84">
        <f t="shared" si="31"/>
        <v>9</v>
      </c>
      <c r="J84">
        <f t="shared" si="40"/>
        <v>2</v>
      </c>
      <c r="K84">
        <f t="shared" si="43"/>
        <v>0</v>
      </c>
      <c r="L84">
        <f t="shared" si="43"/>
        <v>0</v>
      </c>
      <c r="M84">
        <f t="shared" si="43"/>
        <v>2</v>
      </c>
      <c r="N84">
        <f t="shared" si="32"/>
        <v>1</v>
      </c>
      <c r="O84">
        <f t="shared" si="33"/>
        <v>5</v>
      </c>
      <c r="Q84">
        <f t="shared" si="41"/>
        <v>3</v>
      </c>
      <c r="R84">
        <f t="shared" si="44"/>
        <v>0</v>
      </c>
      <c r="S84">
        <f t="shared" si="44"/>
        <v>3</v>
      </c>
      <c r="T84">
        <f t="shared" si="44"/>
        <v>0</v>
      </c>
      <c r="U84">
        <f t="shared" si="34"/>
        <v>4</v>
      </c>
      <c r="V84">
        <f t="shared" si="35"/>
        <v>4</v>
      </c>
      <c r="X84" s="217">
        <f t="shared" si="37"/>
        <v>0</v>
      </c>
      <c r="Y84" s="217">
        <f t="shared" si="38"/>
        <v>0.33333333333333331</v>
      </c>
      <c r="AA84" s="217">
        <f t="shared" si="39"/>
        <v>0</v>
      </c>
    </row>
    <row r="85" spans="1:27" hidden="1" x14ac:dyDescent="0.2">
      <c r="A85" s="220" t="s">
        <v>1918</v>
      </c>
      <c r="C85">
        <f t="shared" si="36"/>
        <v>29</v>
      </c>
      <c r="D85">
        <f t="shared" si="42"/>
        <v>10</v>
      </c>
      <c r="E85">
        <f t="shared" si="42"/>
        <v>5</v>
      </c>
      <c r="F85">
        <f t="shared" si="42"/>
        <v>14</v>
      </c>
      <c r="G85">
        <f t="shared" si="30"/>
        <v>40</v>
      </c>
      <c r="H85">
        <f t="shared" si="31"/>
        <v>40</v>
      </c>
      <c r="J85">
        <f t="shared" si="40"/>
        <v>15</v>
      </c>
      <c r="K85">
        <f t="shared" si="43"/>
        <v>8</v>
      </c>
      <c r="L85">
        <f t="shared" si="43"/>
        <v>1</v>
      </c>
      <c r="M85">
        <f t="shared" si="43"/>
        <v>6</v>
      </c>
      <c r="N85">
        <f t="shared" si="32"/>
        <v>30</v>
      </c>
      <c r="O85">
        <f t="shared" si="33"/>
        <v>21</v>
      </c>
      <c r="Q85">
        <f t="shared" si="41"/>
        <v>14</v>
      </c>
      <c r="R85">
        <f t="shared" si="44"/>
        <v>2</v>
      </c>
      <c r="S85">
        <f t="shared" si="44"/>
        <v>4</v>
      </c>
      <c r="T85">
        <f t="shared" si="44"/>
        <v>8</v>
      </c>
      <c r="U85">
        <f t="shared" si="34"/>
        <v>10</v>
      </c>
      <c r="V85">
        <f t="shared" si="35"/>
        <v>19</v>
      </c>
      <c r="X85" s="217">
        <f t="shared" si="37"/>
        <v>0.55555555555555558</v>
      </c>
      <c r="Y85" s="217">
        <f t="shared" si="38"/>
        <v>0.23809523809523808</v>
      </c>
      <c r="AA85" s="217">
        <f t="shared" si="39"/>
        <v>0.55555555555555558</v>
      </c>
    </row>
    <row r="86" spans="1:27" hidden="1" x14ac:dyDescent="0.2">
      <c r="A86" s="221" t="s">
        <v>2724</v>
      </c>
      <c r="B86" s="221"/>
      <c r="C86">
        <f t="shared" si="36"/>
        <v>8</v>
      </c>
      <c r="D86">
        <f t="shared" si="42"/>
        <v>3</v>
      </c>
      <c r="E86">
        <f t="shared" si="42"/>
        <v>3</v>
      </c>
      <c r="F86">
        <f t="shared" si="42"/>
        <v>2</v>
      </c>
      <c r="G86">
        <f t="shared" si="30"/>
        <v>11</v>
      </c>
      <c r="H86">
        <f t="shared" si="31"/>
        <v>12</v>
      </c>
      <c r="J86">
        <f t="shared" si="40"/>
        <v>4</v>
      </c>
      <c r="K86">
        <f t="shared" si="43"/>
        <v>2</v>
      </c>
      <c r="L86">
        <f t="shared" si="43"/>
        <v>1</v>
      </c>
      <c r="M86">
        <f t="shared" si="43"/>
        <v>1</v>
      </c>
      <c r="N86">
        <f t="shared" si="32"/>
        <v>6</v>
      </c>
      <c r="O86">
        <f t="shared" si="33"/>
        <v>6</v>
      </c>
      <c r="Q86">
        <f t="shared" si="41"/>
        <v>4</v>
      </c>
      <c r="R86">
        <f t="shared" si="44"/>
        <v>1</v>
      </c>
      <c r="S86">
        <f t="shared" si="44"/>
        <v>2</v>
      </c>
      <c r="T86">
        <f t="shared" si="44"/>
        <v>1</v>
      </c>
      <c r="U86">
        <f t="shared" si="34"/>
        <v>5</v>
      </c>
      <c r="V86">
        <f t="shared" si="35"/>
        <v>6</v>
      </c>
      <c r="X86" s="217">
        <f t="shared" si="37"/>
        <v>0.58333333333333337</v>
      </c>
      <c r="Y86" s="217">
        <f t="shared" si="38"/>
        <v>0.41666666666666669</v>
      </c>
      <c r="AA86" s="217">
        <f t="shared" si="39"/>
        <v>0.58333333333333337</v>
      </c>
    </row>
    <row r="87" spans="1:27" hidden="1" x14ac:dyDescent="0.2">
      <c r="A87" s="220" t="s">
        <v>407</v>
      </c>
      <c r="C87">
        <f t="shared" si="36"/>
        <v>14</v>
      </c>
      <c r="D87">
        <f t="shared" si="42"/>
        <v>5</v>
      </c>
      <c r="E87">
        <f t="shared" si="42"/>
        <v>2</v>
      </c>
      <c r="F87">
        <f t="shared" si="42"/>
        <v>7</v>
      </c>
      <c r="G87">
        <f t="shared" si="30"/>
        <v>15</v>
      </c>
      <c r="H87">
        <f t="shared" si="31"/>
        <v>23</v>
      </c>
      <c r="J87">
        <f t="shared" si="40"/>
        <v>7</v>
      </c>
      <c r="K87">
        <f t="shared" si="43"/>
        <v>2</v>
      </c>
      <c r="L87">
        <f t="shared" si="43"/>
        <v>1</v>
      </c>
      <c r="M87">
        <f t="shared" si="43"/>
        <v>4</v>
      </c>
      <c r="N87">
        <f t="shared" si="32"/>
        <v>7</v>
      </c>
      <c r="O87">
        <f t="shared" si="33"/>
        <v>13</v>
      </c>
      <c r="Q87">
        <f t="shared" si="41"/>
        <v>7</v>
      </c>
      <c r="R87">
        <f t="shared" si="44"/>
        <v>3</v>
      </c>
      <c r="S87">
        <f t="shared" si="44"/>
        <v>1</v>
      </c>
      <c r="T87">
        <f t="shared" si="44"/>
        <v>3</v>
      </c>
      <c r="U87">
        <f t="shared" si="34"/>
        <v>8</v>
      </c>
      <c r="V87">
        <f t="shared" si="35"/>
        <v>10</v>
      </c>
      <c r="X87" s="217">
        <f t="shared" si="37"/>
        <v>0.33333333333333331</v>
      </c>
      <c r="Y87" s="217">
        <f t="shared" si="38"/>
        <v>0.47619047619047616</v>
      </c>
      <c r="AA87" s="217">
        <f t="shared" si="39"/>
        <v>0.33333333333333331</v>
      </c>
    </row>
    <row r="88" spans="1:27" hidden="1" x14ac:dyDescent="0.2">
      <c r="A88" s="220" t="s">
        <v>2851</v>
      </c>
      <c r="C88">
        <f t="shared" si="36"/>
        <v>50</v>
      </c>
      <c r="D88">
        <f t="shared" si="42"/>
        <v>15</v>
      </c>
      <c r="E88">
        <f t="shared" si="42"/>
        <v>15</v>
      </c>
      <c r="F88">
        <f t="shared" si="42"/>
        <v>20</v>
      </c>
      <c r="G88">
        <f t="shared" si="30"/>
        <v>59</v>
      </c>
      <c r="H88">
        <f t="shared" si="31"/>
        <v>69</v>
      </c>
      <c r="J88">
        <f t="shared" si="40"/>
        <v>25</v>
      </c>
      <c r="K88">
        <f t="shared" si="43"/>
        <v>9</v>
      </c>
      <c r="L88">
        <f t="shared" si="43"/>
        <v>7</v>
      </c>
      <c r="M88">
        <f t="shared" si="43"/>
        <v>9</v>
      </c>
      <c r="N88">
        <f t="shared" si="32"/>
        <v>32</v>
      </c>
      <c r="O88">
        <f t="shared" si="33"/>
        <v>29</v>
      </c>
      <c r="Q88">
        <f t="shared" si="41"/>
        <v>25</v>
      </c>
      <c r="R88">
        <f t="shared" si="44"/>
        <v>6</v>
      </c>
      <c r="S88">
        <f t="shared" si="44"/>
        <v>8</v>
      </c>
      <c r="T88">
        <f t="shared" si="44"/>
        <v>11</v>
      </c>
      <c r="U88">
        <f t="shared" si="34"/>
        <v>27</v>
      </c>
      <c r="V88">
        <f t="shared" si="35"/>
        <v>40</v>
      </c>
      <c r="X88" s="217">
        <f t="shared" si="37"/>
        <v>0.45333333333333331</v>
      </c>
      <c r="Y88" s="217">
        <f t="shared" si="38"/>
        <v>0.34666666666666668</v>
      </c>
      <c r="AA88" s="217">
        <f t="shared" si="39"/>
        <v>0.45333333333333331</v>
      </c>
    </row>
    <row r="89" spans="1:27" hidden="1" x14ac:dyDescent="0.2">
      <c r="A89" s="221" t="s">
        <v>2104</v>
      </c>
      <c r="B89" s="221"/>
      <c r="C89">
        <f t="shared" si="36"/>
        <v>13</v>
      </c>
      <c r="D89">
        <f t="shared" si="42"/>
        <v>6</v>
      </c>
      <c r="E89">
        <f t="shared" si="42"/>
        <v>3</v>
      </c>
      <c r="F89">
        <f t="shared" si="42"/>
        <v>4</v>
      </c>
      <c r="G89">
        <f t="shared" si="30"/>
        <v>22</v>
      </c>
      <c r="H89">
        <f t="shared" si="31"/>
        <v>11</v>
      </c>
      <c r="J89">
        <f t="shared" si="40"/>
        <v>7</v>
      </c>
      <c r="K89">
        <f t="shared" si="43"/>
        <v>4</v>
      </c>
      <c r="L89">
        <f t="shared" si="43"/>
        <v>1</v>
      </c>
      <c r="M89">
        <f t="shared" si="43"/>
        <v>2</v>
      </c>
      <c r="N89">
        <f t="shared" si="32"/>
        <v>13</v>
      </c>
      <c r="O89">
        <f t="shared" si="33"/>
        <v>3</v>
      </c>
      <c r="Q89">
        <f t="shared" si="41"/>
        <v>6</v>
      </c>
      <c r="R89">
        <f t="shared" si="44"/>
        <v>2</v>
      </c>
      <c r="S89">
        <f t="shared" si="44"/>
        <v>2</v>
      </c>
      <c r="T89">
        <f t="shared" si="44"/>
        <v>2</v>
      </c>
      <c r="U89">
        <f t="shared" si="34"/>
        <v>9</v>
      </c>
      <c r="V89">
        <f t="shared" si="35"/>
        <v>8</v>
      </c>
      <c r="X89" s="217">
        <f t="shared" si="37"/>
        <v>0.61904761904761907</v>
      </c>
      <c r="Y89" s="217">
        <f t="shared" si="38"/>
        <v>0.44444444444444442</v>
      </c>
      <c r="AA89" s="217">
        <f t="shared" si="39"/>
        <v>0.61904761904761907</v>
      </c>
    </row>
    <row r="90" spans="1:27" hidden="1" x14ac:dyDescent="0.2">
      <c r="A90" s="223" t="s">
        <v>3366</v>
      </c>
      <c r="B90" s="223"/>
      <c r="C90">
        <f t="shared" si="36"/>
        <v>33</v>
      </c>
      <c r="D90">
        <f t="shared" si="42"/>
        <v>8</v>
      </c>
      <c r="E90">
        <f t="shared" si="42"/>
        <v>11</v>
      </c>
      <c r="F90">
        <f t="shared" si="42"/>
        <v>14</v>
      </c>
      <c r="G90">
        <f t="shared" si="30"/>
        <v>30</v>
      </c>
      <c r="H90">
        <f t="shared" si="31"/>
        <v>48</v>
      </c>
      <c r="J90">
        <f t="shared" si="40"/>
        <v>16</v>
      </c>
      <c r="K90">
        <f t="shared" si="43"/>
        <v>4</v>
      </c>
      <c r="L90">
        <f t="shared" si="43"/>
        <v>6</v>
      </c>
      <c r="M90">
        <f t="shared" si="43"/>
        <v>6</v>
      </c>
      <c r="N90">
        <f t="shared" si="32"/>
        <v>16</v>
      </c>
      <c r="O90">
        <f t="shared" si="33"/>
        <v>20</v>
      </c>
      <c r="Q90">
        <f t="shared" si="41"/>
        <v>17</v>
      </c>
      <c r="R90">
        <f t="shared" si="44"/>
        <v>4</v>
      </c>
      <c r="S90">
        <f t="shared" si="44"/>
        <v>5</v>
      </c>
      <c r="T90">
        <f t="shared" si="44"/>
        <v>8</v>
      </c>
      <c r="U90">
        <f t="shared" si="34"/>
        <v>14</v>
      </c>
      <c r="V90">
        <f t="shared" si="35"/>
        <v>28</v>
      </c>
      <c r="X90" s="217">
        <f t="shared" si="37"/>
        <v>0.375</v>
      </c>
      <c r="Y90" s="217">
        <f t="shared" si="38"/>
        <v>0.33333333333333331</v>
      </c>
      <c r="AA90" s="217">
        <f t="shared" si="39"/>
        <v>0.375</v>
      </c>
    </row>
    <row r="91" spans="1:27" hidden="1" x14ac:dyDescent="0.2">
      <c r="A91" s="221" t="s">
        <v>4010</v>
      </c>
      <c r="B91" s="221"/>
      <c r="C91">
        <f t="shared" si="36"/>
        <v>2</v>
      </c>
      <c r="D91">
        <f t="shared" si="42"/>
        <v>1</v>
      </c>
      <c r="E91">
        <f t="shared" si="42"/>
        <v>0</v>
      </c>
      <c r="F91">
        <f t="shared" si="42"/>
        <v>1</v>
      </c>
      <c r="G91">
        <f t="shared" si="30"/>
        <v>3</v>
      </c>
      <c r="H91">
        <f t="shared" si="31"/>
        <v>1</v>
      </c>
      <c r="J91">
        <f t="shared" si="40"/>
        <v>1</v>
      </c>
      <c r="K91">
        <f t="shared" si="43"/>
        <v>1</v>
      </c>
      <c r="L91">
        <f t="shared" si="43"/>
        <v>0</v>
      </c>
      <c r="M91">
        <f t="shared" si="43"/>
        <v>0</v>
      </c>
      <c r="N91">
        <f t="shared" si="32"/>
        <v>3</v>
      </c>
      <c r="O91">
        <f t="shared" si="33"/>
        <v>0</v>
      </c>
      <c r="Q91">
        <f t="shared" si="41"/>
        <v>1</v>
      </c>
      <c r="R91">
        <f t="shared" si="44"/>
        <v>0</v>
      </c>
      <c r="S91">
        <f t="shared" si="44"/>
        <v>0</v>
      </c>
      <c r="T91">
        <f t="shared" si="44"/>
        <v>1</v>
      </c>
      <c r="U91">
        <f t="shared" si="34"/>
        <v>0</v>
      </c>
      <c r="V91">
        <f t="shared" si="35"/>
        <v>1</v>
      </c>
      <c r="X91" s="217">
        <f t="shared" si="37"/>
        <v>1</v>
      </c>
      <c r="Y91" s="217">
        <f t="shared" si="38"/>
        <v>0</v>
      </c>
      <c r="AA91" s="217">
        <f t="shared" si="39"/>
        <v>1</v>
      </c>
    </row>
    <row r="92" spans="1:27" hidden="1" x14ac:dyDescent="0.2">
      <c r="A92" s="221" t="s">
        <v>3867</v>
      </c>
      <c r="B92" s="221"/>
      <c r="C92">
        <f t="shared" si="36"/>
        <v>8</v>
      </c>
      <c r="D92">
        <f t="shared" si="42"/>
        <v>3</v>
      </c>
      <c r="E92">
        <f t="shared" si="42"/>
        <v>3</v>
      </c>
      <c r="F92">
        <f t="shared" si="42"/>
        <v>2</v>
      </c>
      <c r="G92">
        <f t="shared" si="30"/>
        <v>11</v>
      </c>
      <c r="H92">
        <f t="shared" si="31"/>
        <v>10</v>
      </c>
      <c r="J92">
        <f t="shared" si="40"/>
        <v>4</v>
      </c>
      <c r="K92">
        <f t="shared" si="43"/>
        <v>2</v>
      </c>
      <c r="L92">
        <f t="shared" si="43"/>
        <v>2</v>
      </c>
      <c r="M92">
        <f t="shared" si="43"/>
        <v>0</v>
      </c>
      <c r="N92">
        <f t="shared" si="32"/>
        <v>7</v>
      </c>
      <c r="O92">
        <f t="shared" si="33"/>
        <v>4</v>
      </c>
      <c r="Q92">
        <f t="shared" si="41"/>
        <v>4</v>
      </c>
      <c r="R92">
        <f t="shared" si="44"/>
        <v>1</v>
      </c>
      <c r="S92">
        <f t="shared" si="44"/>
        <v>1</v>
      </c>
      <c r="T92">
        <f t="shared" si="44"/>
        <v>2</v>
      </c>
      <c r="U92">
        <f t="shared" si="34"/>
        <v>4</v>
      </c>
      <c r="V92">
        <f t="shared" si="35"/>
        <v>6</v>
      </c>
      <c r="X92" s="217">
        <f t="shared" si="37"/>
        <v>0.66666666666666663</v>
      </c>
      <c r="Y92" s="217">
        <f t="shared" si="38"/>
        <v>0.33333333333333331</v>
      </c>
      <c r="AA92" s="217">
        <f t="shared" si="39"/>
        <v>0.66666666666666663</v>
      </c>
    </row>
    <row r="93" spans="1:27" x14ac:dyDescent="0.2">
      <c r="A93" s="221" t="s">
        <v>44</v>
      </c>
      <c r="B93" s="221"/>
      <c r="C93">
        <f t="shared" si="36"/>
        <v>2</v>
      </c>
      <c r="D93">
        <f t="shared" si="42"/>
        <v>1</v>
      </c>
      <c r="E93">
        <f t="shared" si="42"/>
        <v>1</v>
      </c>
      <c r="F93">
        <f t="shared" si="42"/>
        <v>0</v>
      </c>
      <c r="G93">
        <f t="shared" si="30"/>
        <v>4</v>
      </c>
      <c r="H93">
        <f t="shared" si="31"/>
        <v>1</v>
      </c>
      <c r="J93">
        <f t="shared" si="40"/>
        <v>1</v>
      </c>
      <c r="K93">
        <f t="shared" si="43"/>
        <v>0</v>
      </c>
      <c r="L93">
        <f t="shared" si="43"/>
        <v>1</v>
      </c>
      <c r="M93">
        <f t="shared" si="43"/>
        <v>0</v>
      </c>
      <c r="N93">
        <f t="shared" si="32"/>
        <v>1</v>
      </c>
      <c r="O93">
        <f t="shared" si="33"/>
        <v>1</v>
      </c>
      <c r="Q93">
        <f t="shared" si="41"/>
        <v>1</v>
      </c>
      <c r="R93">
        <f t="shared" si="44"/>
        <v>1</v>
      </c>
      <c r="S93">
        <f t="shared" si="44"/>
        <v>0</v>
      </c>
      <c r="T93">
        <f t="shared" si="44"/>
        <v>0</v>
      </c>
      <c r="U93">
        <f t="shared" si="34"/>
        <v>3</v>
      </c>
      <c r="V93">
        <f t="shared" si="35"/>
        <v>0</v>
      </c>
      <c r="X93" s="217">
        <f t="shared" si="37"/>
        <v>0.33333333333333331</v>
      </c>
      <c r="Y93" s="217">
        <f t="shared" si="38"/>
        <v>1</v>
      </c>
      <c r="AA93" s="217">
        <f t="shared" si="39"/>
        <v>0.33333333333333331</v>
      </c>
    </row>
    <row r="94" spans="1:27" x14ac:dyDescent="0.2">
      <c r="A94" s="221" t="s">
        <v>2558</v>
      </c>
      <c r="B94" s="221"/>
      <c r="C94">
        <f t="shared" si="36"/>
        <v>2</v>
      </c>
      <c r="D94">
        <f t="shared" si="42"/>
        <v>1</v>
      </c>
      <c r="E94">
        <f t="shared" si="42"/>
        <v>1</v>
      </c>
      <c r="F94">
        <f t="shared" si="42"/>
        <v>0</v>
      </c>
      <c r="G94">
        <f t="shared" si="30"/>
        <v>4</v>
      </c>
      <c r="H94">
        <f t="shared" si="31"/>
        <v>1</v>
      </c>
      <c r="J94">
        <f t="shared" si="40"/>
        <v>1</v>
      </c>
      <c r="K94">
        <f t="shared" si="43"/>
        <v>1</v>
      </c>
      <c r="L94">
        <f t="shared" si="43"/>
        <v>0</v>
      </c>
      <c r="M94">
        <f t="shared" si="43"/>
        <v>0</v>
      </c>
      <c r="N94">
        <f t="shared" si="32"/>
        <v>3</v>
      </c>
      <c r="O94">
        <f t="shared" si="33"/>
        <v>0</v>
      </c>
      <c r="Q94">
        <f t="shared" si="41"/>
        <v>1</v>
      </c>
      <c r="R94">
        <f t="shared" si="44"/>
        <v>0</v>
      </c>
      <c r="S94">
        <f t="shared" si="44"/>
        <v>1</v>
      </c>
      <c r="T94">
        <f t="shared" si="44"/>
        <v>0</v>
      </c>
      <c r="U94">
        <f t="shared" si="34"/>
        <v>1</v>
      </c>
      <c r="V94">
        <f t="shared" si="35"/>
        <v>1</v>
      </c>
      <c r="X94" s="217">
        <f t="shared" si="37"/>
        <v>1</v>
      </c>
      <c r="Y94" s="217">
        <f t="shared" si="38"/>
        <v>0.33333333333333331</v>
      </c>
      <c r="AA94" s="217">
        <f t="shared" si="39"/>
        <v>1</v>
      </c>
    </row>
    <row r="95" spans="1:27" hidden="1" x14ac:dyDescent="0.2">
      <c r="A95" s="220" t="s">
        <v>3282</v>
      </c>
      <c r="C95">
        <f t="shared" si="36"/>
        <v>18</v>
      </c>
      <c r="D95">
        <f t="shared" si="42"/>
        <v>8</v>
      </c>
      <c r="E95">
        <f t="shared" si="42"/>
        <v>6</v>
      </c>
      <c r="F95">
        <f t="shared" si="42"/>
        <v>4</v>
      </c>
      <c r="G95">
        <f t="shared" si="30"/>
        <v>27</v>
      </c>
      <c r="H95">
        <f t="shared" si="31"/>
        <v>23</v>
      </c>
      <c r="J95">
        <f t="shared" si="40"/>
        <v>9</v>
      </c>
      <c r="K95">
        <f t="shared" si="43"/>
        <v>5</v>
      </c>
      <c r="L95">
        <f t="shared" si="43"/>
        <v>3</v>
      </c>
      <c r="M95">
        <f t="shared" si="43"/>
        <v>1</v>
      </c>
      <c r="N95">
        <f t="shared" si="32"/>
        <v>18</v>
      </c>
      <c r="O95">
        <f t="shared" si="33"/>
        <v>10</v>
      </c>
      <c r="Q95">
        <f t="shared" si="41"/>
        <v>9</v>
      </c>
      <c r="R95">
        <f t="shared" si="44"/>
        <v>3</v>
      </c>
      <c r="S95">
        <f t="shared" si="44"/>
        <v>3</v>
      </c>
      <c r="T95">
        <f t="shared" si="44"/>
        <v>3</v>
      </c>
      <c r="U95">
        <f t="shared" si="34"/>
        <v>9</v>
      </c>
      <c r="V95">
        <f t="shared" si="35"/>
        <v>13</v>
      </c>
      <c r="X95" s="217">
        <f t="shared" si="37"/>
        <v>0.66666666666666663</v>
      </c>
      <c r="Y95" s="217">
        <f t="shared" si="38"/>
        <v>0.44444444444444442</v>
      </c>
      <c r="AA95" s="217">
        <f t="shared" si="39"/>
        <v>0.66666666666666663</v>
      </c>
    </row>
    <row r="96" spans="1:27" hidden="1" x14ac:dyDescent="0.2">
      <c r="A96" s="220" t="s">
        <v>660</v>
      </c>
      <c r="C96">
        <f t="shared" si="36"/>
        <v>78</v>
      </c>
      <c r="D96">
        <f t="shared" si="42"/>
        <v>29</v>
      </c>
      <c r="E96">
        <f t="shared" si="42"/>
        <v>21</v>
      </c>
      <c r="F96">
        <f t="shared" si="42"/>
        <v>28</v>
      </c>
      <c r="G96">
        <f t="shared" si="30"/>
        <v>106</v>
      </c>
      <c r="H96">
        <f t="shared" si="31"/>
        <v>114</v>
      </c>
      <c r="J96">
        <f t="shared" si="40"/>
        <v>39</v>
      </c>
      <c r="K96">
        <f t="shared" si="43"/>
        <v>20</v>
      </c>
      <c r="L96">
        <f t="shared" si="43"/>
        <v>11</v>
      </c>
      <c r="M96">
        <f t="shared" si="43"/>
        <v>8</v>
      </c>
      <c r="N96">
        <f t="shared" si="32"/>
        <v>55</v>
      </c>
      <c r="O96">
        <f t="shared" si="33"/>
        <v>39</v>
      </c>
      <c r="Q96">
        <f t="shared" si="41"/>
        <v>39</v>
      </c>
      <c r="R96">
        <f t="shared" si="44"/>
        <v>9</v>
      </c>
      <c r="S96">
        <f t="shared" si="44"/>
        <v>10</v>
      </c>
      <c r="T96">
        <f t="shared" si="44"/>
        <v>20</v>
      </c>
      <c r="U96">
        <f t="shared" si="34"/>
        <v>51</v>
      </c>
      <c r="V96">
        <f t="shared" si="35"/>
        <v>75</v>
      </c>
      <c r="X96" s="217">
        <f t="shared" si="37"/>
        <v>0.60683760683760679</v>
      </c>
      <c r="Y96" s="217">
        <f t="shared" si="38"/>
        <v>0.31623931623931623</v>
      </c>
      <c r="AA96" s="217">
        <f t="shared" si="39"/>
        <v>0.60683760683760679</v>
      </c>
    </row>
    <row r="97" spans="1:27" hidden="1" x14ac:dyDescent="0.2">
      <c r="A97" s="220" t="s">
        <v>3630</v>
      </c>
      <c r="C97">
        <f t="shared" si="36"/>
        <v>24</v>
      </c>
      <c r="D97">
        <f t="shared" si="42"/>
        <v>4</v>
      </c>
      <c r="E97">
        <f t="shared" si="42"/>
        <v>8</v>
      </c>
      <c r="F97">
        <f t="shared" si="42"/>
        <v>12</v>
      </c>
      <c r="G97">
        <f t="shared" si="30"/>
        <v>30</v>
      </c>
      <c r="H97">
        <f t="shared" si="31"/>
        <v>47</v>
      </c>
      <c r="J97">
        <f t="shared" si="40"/>
        <v>12</v>
      </c>
      <c r="K97">
        <f t="shared" si="43"/>
        <v>3</v>
      </c>
      <c r="L97">
        <f t="shared" si="43"/>
        <v>5</v>
      </c>
      <c r="M97">
        <f t="shared" si="43"/>
        <v>4</v>
      </c>
      <c r="N97">
        <f t="shared" si="32"/>
        <v>20</v>
      </c>
      <c r="O97">
        <f t="shared" si="33"/>
        <v>16</v>
      </c>
      <c r="Q97">
        <f t="shared" si="41"/>
        <v>12</v>
      </c>
      <c r="R97">
        <f t="shared" si="44"/>
        <v>1</v>
      </c>
      <c r="S97">
        <f t="shared" si="44"/>
        <v>3</v>
      </c>
      <c r="T97">
        <f t="shared" si="44"/>
        <v>8</v>
      </c>
      <c r="U97">
        <f t="shared" si="34"/>
        <v>10</v>
      </c>
      <c r="V97">
        <f t="shared" si="35"/>
        <v>31</v>
      </c>
      <c r="X97" s="217">
        <f t="shared" si="37"/>
        <v>0.3888888888888889</v>
      </c>
      <c r="Y97" s="217">
        <f t="shared" si="38"/>
        <v>0.16666666666666666</v>
      </c>
      <c r="AA97" s="217">
        <f t="shared" si="39"/>
        <v>0.3888888888888889</v>
      </c>
    </row>
    <row r="98" spans="1:27" hidden="1" x14ac:dyDescent="0.2">
      <c r="A98" s="223" t="s">
        <v>874</v>
      </c>
      <c r="B98" s="223"/>
      <c r="C98">
        <f t="shared" si="36"/>
        <v>14</v>
      </c>
      <c r="D98">
        <f t="shared" si="42"/>
        <v>6</v>
      </c>
      <c r="E98">
        <f t="shared" si="42"/>
        <v>3</v>
      </c>
      <c r="F98">
        <f t="shared" si="42"/>
        <v>5</v>
      </c>
      <c r="G98">
        <f t="shared" ref="G98:G129" si="45">SUMIFS(FFF,Opp,$A98)</f>
        <v>14</v>
      </c>
      <c r="H98">
        <f t="shared" ref="H98:H129" si="46">SUMIFS(AAA,Opp,$A98)</f>
        <v>16</v>
      </c>
      <c r="J98">
        <f t="shared" si="40"/>
        <v>7</v>
      </c>
      <c r="K98">
        <f t="shared" si="43"/>
        <v>3</v>
      </c>
      <c r="L98">
        <f t="shared" si="43"/>
        <v>0</v>
      </c>
      <c r="M98">
        <f t="shared" si="43"/>
        <v>4</v>
      </c>
      <c r="N98">
        <f t="shared" ref="N98:N129" si="47">SUMIFS(FFF,Opp,$A98,Ven,"H")</f>
        <v>5</v>
      </c>
      <c r="O98">
        <f t="shared" ref="O98:O129" si="48">SUMIFS(AAA,Opp,$A98,Ven,"H")</f>
        <v>10</v>
      </c>
      <c r="Q98">
        <f t="shared" si="41"/>
        <v>7</v>
      </c>
      <c r="R98">
        <f t="shared" si="44"/>
        <v>3</v>
      </c>
      <c r="S98">
        <f t="shared" si="44"/>
        <v>3</v>
      </c>
      <c r="T98">
        <f t="shared" si="44"/>
        <v>1</v>
      </c>
      <c r="U98">
        <f t="shared" ref="U98:U129" si="49">SUMIFS(FFF,Opp,$A98,Ven,"A")</f>
        <v>9</v>
      </c>
      <c r="V98">
        <f t="shared" ref="V98:V129" si="50">SUMIFS(AAA,Opp,$A98,Ven,"A")</f>
        <v>6</v>
      </c>
      <c r="X98" s="217">
        <f t="shared" si="37"/>
        <v>0.42857142857142855</v>
      </c>
      <c r="Y98" s="217">
        <f t="shared" si="38"/>
        <v>0.5714285714285714</v>
      </c>
      <c r="AA98" s="217">
        <f t="shared" si="39"/>
        <v>0.42857142857142855</v>
      </c>
    </row>
    <row r="99" spans="1:27" x14ac:dyDescent="0.2">
      <c r="A99" s="221" t="s">
        <v>4899</v>
      </c>
      <c r="B99" s="221"/>
      <c r="C99">
        <f t="shared" si="36"/>
        <v>4</v>
      </c>
      <c r="D99">
        <f t="shared" si="42"/>
        <v>1</v>
      </c>
      <c r="E99">
        <f t="shared" si="42"/>
        <v>2</v>
      </c>
      <c r="F99">
        <f t="shared" si="42"/>
        <v>1</v>
      </c>
      <c r="G99">
        <f t="shared" si="45"/>
        <v>4</v>
      </c>
      <c r="H99">
        <f t="shared" si="46"/>
        <v>4</v>
      </c>
      <c r="J99">
        <f t="shared" si="40"/>
        <v>2</v>
      </c>
      <c r="K99">
        <f t="shared" si="43"/>
        <v>0</v>
      </c>
      <c r="L99">
        <f t="shared" si="43"/>
        <v>1</v>
      </c>
      <c r="M99">
        <f t="shared" si="43"/>
        <v>1</v>
      </c>
      <c r="N99">
        <f t="shared" si="47"/>
        <v>2</v>
      </c>
      <c r="O99">
        <f t="shared" si="48"/>
        <v>3</v>
      </c>
      <c r="Q99">
        <f t="shared" si="41"/>
        <v>2</v>
      </c>
      <c r="R99">
        <f t="shared" si="44"/>
        <v>1</v>
      </c>
      <c r="S99">
        <f t="shared" si="44"/>
        <v>1</v>
      </c>
      <c r="T99">
        <f t="shared" si="44"/>
        <v>0</v>
      </c>
      <c r="U99">
        <f t="shared" si="49"/>
        <v>2</v>
      </c>
      <c r="V99">
        <f t="shared" si="50"/>
        <v>1</v>
      </c>
      <c r="X99" s="217">
        <f t="shared" si="37"/>
        <v>0.16666666666666666</v>
      </c>
      <c r="Y99" s="217">
        <f t="shared" si="38"/>
        <v>0.66666666666666663</v>
      </c>
      <c r="AA99" s="217">
        <f t="shared" si="39"/>
        <v>0.16666666666666666</v>
      </c>
    </row>
    <row r="100" spans="1:27" hidden="1" x14ac:dyDescent="0.2">
      <c r="A100" s="220" t="s">
        <v>3019</v>
      </c>
      <c r="C100">
        <f t="shared" si="36"/>
        <v>10</v>
      </c>
      <c r="D100">
        <f t="shared" si="42"/>
        <v>1</v>
      </c>
      <c r="E100">
        <f t="shared" si="42"/>
        <v>4</v>
      </c>
      <c r="F100">
        <f t="shared" si="42"/>
        <v>5</v>
      </c>
      <c r="G100">
        <f t="shared" si="45"/>
        <v>12</v>
      </c>
      <c r="H100">
        <f t="shared" si="46"/>
        <v>14</v>
      </c>
      <c r="J100">
        <f t="shared" si="40"/>
        <v>5</v>
      </c>
      <c r="K100">
        <f t="shared" si="43"/>
        <v>1</v>
      </c>
      <c r="L100">
        <f t="shared" si="43"/>
        <v>3</v>
      </c>
      <c r="M100">
        <f t="shared" si="43"/>
        <v>1</v>
      </c>
      <c r="N100">
        <f t="shared" si="47"/>
        <v>6</v>
      </c>
      <c r="O100">
        <f t="shared" si="48"/>
        <v>4</v>
      </c>
      <c r="Q100">
        <f t="shared" si="41"/>
        <v>5</v>
      </c>
      <c r="R100">
        <f t="shared" si="44"/>
        <v>0</v>
      </c>
      <c r="S100">
        <f t="shared" si="44"/>
        <v>1</v>
      </c>
      <c r="T100">
        <f t="shared" si="44"/>
        <v>4</v>
      </c>
      <c r="U100">
        <f t="shared" si="49"/>
        <v>6</v>
      </c>
      <c r="V100">
        <f t="shared" si="50"/>
        <v>10</v>
      </c>
      <c r="X100" s="217">
        <f t="shared" si="37"/>
        <v>0.4</v>
      </c>
      <c r="Y100" s="217">
        <f t="shared" si="38"/>
        <v>6.6666666666666666E-2</v>
      </c>
      <c r="AA100" s="217">
        <f t="shared" si="39"/>
        <v>0.4</v>
      </c>
    </row>
    <row r="101" spans="1:27" hidden="1" x14ac:dyDescent="0.2">
      <c r="A101" s="223" t="s">
        <v>1515</v>
      </c>
      <c r="B101" s="223"/>
      <c r="C101">
        <f t="shared" si="36"/>
        <v>2</v>
      </c>
      <c r="D101">
        <f t="shared" si="42"/>
        <v>1</v>
      </c>
      <c r="E101">
        <f t="shared" si="42"/>
        <v>0</v>
      </c>
      <c r="F101">
        <f t="shared" si="42"/>
        <v>1</v>
      </c>
      <c r="G101">
        <f t="shared" si="45"/>
        <v>2</v>
      </c>
      <c r="H101">
        <f t="shared" si="46"/>
        <v>5</v>
      </c>
      <c r="J101">
        <f t="shared" si="40"/>
        <v>1</v>
      </c>
      <c r="K101">
        <f t="shared" si="43"/>
        <v>1</v>
      </c>
      <c r="L101">
        <f t="shared" si="43"/>
        <v>0</v>
      </c>
      <c r="M101">
        <f t="shared" si="43"/>
        <v>0</v>
      </c>
      <c r="N101">
        <f t="shared" si="47"/>
        <v>2</v>
      </c>
      <c r="O101">
        <f t="shared" si="48"/>
        <v>1</v>
      </c>
      <c r="Q101">
        <f t="shared" si="41"/>
        <v>1</v>
      </c>
      <c r="R101">
        <f t="shared" si="44"/>
        <v>0</v>
      </c>
      <c r="S101">
        <f t="shared" si="44"/>
        <v>0</v>
      </c>
      <c r="T101">
        <f t="shared" si="44"/>
        <v>1</v>
      </c>
      <c r="U101">
        <f t="shared" si="49"/>
        <v>0</v>
      </c>
      <c r="V101">
        <f t="shared" si="50"/>
        <v>4</v>
      </c>
      <c r="X101" s="217">
        <f t="shared" si="37"/>
        <v>1</v>
      </c>
      <c r="Y101" s="217">
        <f t="shared" si="38"/>
        <v>0</v>
      </c>
      <c r="AA101" s="217">
        <f t="shared" si="39"/>
        <v>1</v>
      </c>
    </row>
    <row r="102" spans="1:27" hidden="1" x14ac:dyDescent="0.2">
      <c r="A102" s="220" t="s">
        <v>2914</v>
      </c>
      <c r="C102">
        <f t="shared" si="36"/>
        <v>2</v>
      </c>
      <c r="D102">
        <f t="shared" ref="D102:F121" si="51">COUNTIFS(Opp,$A102,WDL,D$1)</f>
        <v>0</v>
      </c>
      <c r="E102">
        <f t="shared" si="51"/>
        <v>0</v>
      </c>
      <c r="F102">
        <f t="shared" si="51"/>
        <v>2</v>
      </c>
      <c r="G102">
        <f t="shared" si="45"/>
        <v>1</v>
      </c>
      <c r="H102">
        <f t="shared" si="46"/>
        <v>3</v>
      </c>
      <c r="J102">
        <f t="shared" si="40"/>
        <v>1</v>
      </c>
      <c r="K102">
        <f t="shared" ref="K102:M121" si="52">COUNTIFS(Opp,$A102,WDL,K$1,Ven,"H")</f>
        <v>0</v>
      </c>
      <c r="L102">
        <f t="shared" si="52"/>
        <v>0</v>
      </c>
      <c r="M102">
        <f t="shared" si="52"/>
        <v>1</v>
      </c>
      <c r="N102">
        <f t="shared" si="47"/>
        <v>0</v>
      </c>
      <c r="O102">
        <f t="shared" si="48"/>
        <v>1</v>
      </c>
      <c r="Q102">
        <f t="shared" si="41"/>
        <v>1</v>
      </c>
      <c r="R102">
        <f t="shared" ref="R102:T121" si="53">COUNTIFS(Opp,$A102,WDL,R$1,Ven,"A")</f>
        <v>0</v>
      </c>
      <c r="S102">
        <f t="shared" si="53"/>
        <v>0</v>
      </c>
      <c r="T102">
        <f t="shared" si="53"/>
        <v>1</v>
      </c>
      <c r="U102">
        <f t="shared" si="49"/>
        <v>1</v>
      </c>
      <c r="V102">
        <f t="shared" si="50"/>
        <v>2</v>
      </c>
      <c r="X102" s="217">
        <f t="shared" si="37"/>
        <v>0</v>
      </c>
      <c r="Y102" s="217">
        <f t="shared" si="38"/>
        <v>0</v>
      </c>
      <c r="AA102" s="217">
        <f t="shared" si="39"/>
        <v>0</v>
      </c>
    </row>
    <row r="103" spans="1:27" hidden="1" x14ac:dyDescent="0.2">
      <c r="A103" s="220" t="s">
        <v>3</v>
      </c>
      <c r="C103">
        <f t="shared" si="36"/>
        <v>82</v>
      </c>
      <c r="D103">
        <f t="shared" si="51"/>
        <v>36</v>
      </c>
      <c r="E103">
        <f t="shared" si="51"/>
        <v>16</v>
      </c>
      <c r="F103">
        <f t="shared" si="51"/>
        <v>30</v>
      </c>
      <c r="G103">
        <f t="shared" si="45"/>
        <v>131</v>
      </c>
      <c r="H103">
        <f t="shared" si="46"/>
        <v>134</v>
      </c>
      <c r="J103">
        <f t="shared" si="40"/>
        <v>41</v>
      </c>
      <c r="K103">
        <f t="shared" si="52"/>
        <v>24</v>
      </c>
      <c r="L103">
        <f t="shared" si="52"/>
        <v>8</v>
      </c>
      <c r="M103">
        <f t="shared" si="52"/>
        <v>9</v>
      </c>
      <c r="N103">
        <f t="shared" si="47"/>
        <v>86</v>
      </c>
      <c r="O103">
        <f t="shared" si="48"/>
        <v>54</v>
      </c>
      <c r="Q103">
        <f t="shared" si="41"/>
        <v>41</v>
      </c>
      <c r="R103">
        <f t="shared" si="53"/>
        <v>12</v>
      </c>
      <c r="S103">
        <f t="shared" si="53"/>
        <v>8</v>
      </c>
      <c r="T103">
        <f t="shared" si="53"/>
        <v>21</v>
      </c>
      <c r="U103">
        <f t="shared" si="49"/>
        <v>45</v>
      </c>
      <c r="V103">
        <f t="shared" si="50"/>
        <v>80</v>
      </c>
      <c r="X103" s="217">
        <f t="shared" si="37"/>
        <v>0.65040650406504064</v>
      </c>
      <c r="Y103" s="217">
        <f t="shared" si="38"/>
        <v>0.35772357723577236</v>
      </c>
      <c r="AA103" s="217">
        <f t="shared" si="39"/>
        <v>0.65040650406504064</v>
      </c>
    </row>
    <row r="104" spans="1:27" hidden="1" x14ac:dyDescent="0.2">
      <c r="A104" s="220" t="s">
        <v>83</v>
      </c>
      <c r="C104">
        <f t="shared" si="36"/>
        <v>2</v>
      </c>
      <c r="D104">
        <f t="shared" si="51"/>
        <v>1</v>
      </c>
      <c r="E104">
        <f t="shared" si="51"/>
        <v>0</v>
      </c>
      <c r="F104">
        <f t="shared" si="51"/>
        <v>1</v>
      </c>
      <c r="G104">
        <f t="shared" si="45"/>
        <v>4</v>
      </c>
      <c r="H104">
        <f t="shared" si="46"/>
        <v>4</v>
      </c>
      <c r="J104">
        <f t="shared" si="40"/>
        <v>1</v>
      </c>
      <c r="K104">
        <f t="shared" si="52"/>
        <v>1</v>
      </c>
      <c r="L104">
        <f t="shared" si="52"/>
        <v>0</v>
      </c>
      <c r="M104">
        <f t="shared" si="52"/>
        <v>0</v>
      </c>
      <c r="N104">
        <f t="shared" si="47"/>
        <v>3</v>
      </c>
      <c r="O104">
        <f t="shared" si="48"/>
        <v>1</v>
      </c>
      <c r="Q104">
        <f t="shared" si="41"/>
        <v>1</v>
      </c>
      <c r="R104">
        <f t="shared" si="53"/>
        <v>0</v>
      </c>
      <c r="S104">
        <f t="shared" si="53"/>
        <v>0</v>
      </c>
      <c r="T104">
        <f t="shared" si="53"/>
        <v>1</v>
      </c>
      <c r="U104">
        <f t="shared" si="49"/>
        <v>1</v>
      </c>
      <c r="V104">
        <f t="shared" si="50"/>
        <v>3</v>
      </c>
      <c r="X104" s="217">
        <f t="shared" si="37"/>
        <v>1</v>
      </c>
      <c r="Y104" s="217">
        <f t="shared" si="38"/>
        <v>0</v>
      </c>
      <c r="AA104" s="217">
        <f t="shared" si="39"/>
        <v>1</v>
      </c>
    </row>
    <row r="105" spans="1:27" hidden="1" x14ac:dyDescent="0.2">
      <c r="A105" s="220" t="s">
        <v>1868</v>
      </c>
      <c r="C105">
        <f t="shared" si="36"/>
        <v>20</v>
      </c>
      <c r="D105">
        <f t="shared" si="51"/>
        <v>8</v>
      </c>
      <c r="E105">
        <f t="shared" si="51"/>
        <v>4</v>
      </c>
      <c r="F105">
        <f t="shared" si="51"/>
        <v>8</v>
      </c>
      <c r="G105">
        <f t="shared" si="45"/>
        <v>35</v>
      </c>
      <c r="H105">
        <f t="shared" si="46"/>
        <v>37</v>
      </c>
      <c r="J105">
        <f t="shared" si="40"/>
        <v>10</v>
      </c>
      <c r="K105">
        <f t="shared" si="52"/>
        <v>6</v>
      </c>
      <c r="L105">
        <f t="shared" si="52"/>
        <v>2</v>
      </c>
      <c r="M105">
        <f t="shared" si="52"/>
        <v>2</v>
      </c>
      <c r="N105">
        <f t="shared" si="47"/>
        <v>21</v>
      </c>
      <c r="O105">
        <f t="shared" si="48"/>
        <v>16</v>
      </c>
      <c r="Q105">
        <f t="shared" si="41"/>
        <v>10</v>
      </c>
      <c r="R105">
        <f t="shared" si="53"/>
        <v>2</v>
      </c>
      <c r="S105">
        <f t="shared" si="53"/>
        <v>2</v>
      </c>
      <c r="T105">
        <f t="shared" si="53"/>
        <v>6</v>
      </c>
      <c r="U105">
        <f t="shared" si="49"/>
        <v>14</v>
      </c>
      <c r="V105">
        <f t="shared" si="50"/>
        <v>21</v>
      </c>
      <c r="X105" s="217">
        <f t="shared" si="37"/>
        <v>0.66666666666666663</v>
      </c>
      <c r="Y105" s="217">
        <f t="shared" si="38"/>
        <v>0.26666666666666666</v>
      </c>
      <c r="AA105" s="217">
        <f t="shared" si="39"/>
        <v>0.66666666666666663</v>
      </c>
    </row>
    <row r="106" spans="1:27" hidden="1" x14ac:dyDescent="0.2">
      <c r="A106" s="221" t="s">
        <v>149</v>
      </c>
      <c r="B106" s="221"/>
      <c r="C106">
        <f t="shared" si="36"/>
        <v>14</v>
      </c>
      <c r="D106">
        <f t="shared" si="51"/>
        <v>5</v>
      </c>
      <c r="E106">
        <f t="shared" si="51"/>
        <v>5</v>
      </c>
      <c r="F106">
        <f t="shared" si="51"/>
        <v>4</v>
      </c>
      <c r="G106">
        <f t="shared" si="45"/>
        <v>18</v>
      </c>
      <c r="H106">
        <f t="shared" si="46"/>
        <v>19</v>
      </c>
      <c r="J106">
        <f t="shared" si="40"/>
        <v>7</v>
      </c>
      <c r="K106">
        <f t="shared" si="52"/>
        <v>4</v>
      </c>
      <c r="L106">
        <f t="shared" si="52"/>
        <v>1</v>
      </c>
      <c r="M106">
        <f t="shared" si="52"/>
        <v>2</v>
      </c>
      <c r="N106">
        <f t="shared" si="47"/>
        <v>10</v>
      </c>
      <c r="O106">
        <f t="shared" si="48"/>
        <v>10</v>
      </c>
      <c r="Q106">
        <f t="shared" si="41"/>
        <v>7</v>
      </c>
      <c r="R106">
        <f t="shared" si="53"/>
        <v>1</v>
      </c>
      <c r="S106">
        <f t="shared" si="53"/>
        <v>4</v>
      </c>
      <c r="T106">
        <f t="shared" si="53"/>
        <v>2</v>
      </c>
      <c r="U106">
        <f t="shared" si="49"/>
        <v>8</v>
      </c>
      <c r="V106">
        <f t="shared" si="50"/>
        <v>9</v>
      </c>
      <c r="X106" s="217">
        <f t="shared" si="37"/>
        <v>0.61904761904761907</v>
      </c>
      <c r="Y106" s="217">
        <f t="shared" si="38"/>
        <v>0.33333333333333331</v>
      </c>
      <c r="AA106" s="217">
        <f t="shared" si="39"/>
        <v>0.61904761904761907</v>
      </c>
    </row>
    <row r="107" spans="1:27" hidden="1" x14ac:dyDescent="0.2">
      <c r="A107" s="220" t="s">
        <v>2847</v>
      </c>
      <c r="C107">
        <f t="shared" si="36"/>
        <v>4</v>
      </c>
      <c r="D107">
        <f t="shared" si="51"/>
        <v>3</v>
      </c>
      <c r="E107">
        <f t="shared" si="51"/>
        <v>0</v>
      </c>
      <c r="F107">
        <f t="shared" si="51"/>
        <v>1</v>
      </c>
      <c r="G107">
        <f t="shared" si="45"/>
        <v>10</v>
      </c>
      <c r="H107">
        <f t="shared" si="46"/>
        <v>5</v>
      </c>
      <c r="J107">
        <f t="shared" si="40"/>
        <v>2</v>
      </c>
      <c r="K107">
        <f t="shared" si="52"/>
        <v>2</v>
      </c>
      <c r="L107">
        <f t="shared" si="52"/>
        <v>0</v>
      </c>
      <c r="M107">
        <f t="shared" si="52"/>
        <v>0</v>
      </c>
      <c r="N107">
        <f t="shared" si="47"/>
        <v>4</v>
      </c>
      <c r="O107">
        <f t="shared" si="48"/>
        <v>0</v>
      </c>
      <c r="Q107">
        <f t="shared" si="41"/>
        <v>2</v>
      </c>
      <c r="R107">
        <f t="shared" si="53"/>
        <v>1</v>
      </c>
      <c r="S107">
        <f t="shared" si="53"/>
        <v>0</v>
      </c>
      <c r="T107">
        <f t="shared" si="53"/>
        <v>1</v>
      </c>
      <c r="U107">
        <f t="shared" si="49"/>
        <v>6</v>
      </c>
      <c r="V107">
        <f t="shared" si="50"/>
        <v>5</v>
      </c>
      <c r="X107" s="217">
        <f t="shared" si="37"/>
        <v>1</v>
      </c>
      <c r="Y107" s="217">
        <f t="shared" si="38"/>
        <v>0.5</v>
      </c>
      <c r="AA107" s="217">
        <f t="shared" si="39"/>
        <v>1</v>
      </c>
    </row>
    <row r="108" spans="1:27" hidden="1" x14ac:dyDescent="0.2">
      <c r="A108" s="220" t="s">
        <v>2845</v>
      </c>
      <c r="C108">
        <f t="shared" si="36"/>
        <v>30</v>
      </c>
      <c r="D108">
        <f t="shared" si="51"/>
        <v>18</v>
      </c>
      <c r="E108">
        <f t="shared" si="51"/>
        <v>2</v>
      </c>
      <c r="F108">
        <f t="shared" si="51"/>
        <v>10</v>
      </c>
      <c r="G108">
        <f t="shared" si="45"/>
        <v>58</v>
      </c>
      <c r="H108">
        <f t="shared" si="46"/>
        <v>38</v>
      </c>
      <c r="J108">
        <f t="shared" si="40"/>
        <v>15</v>
      </c>
      <c r="K108">
        <f t="shared" si="52"/>
        <v>14</v>
      </c>
      <c r="L108">
        <f t="shared" si="52"/>
        <v>0</v>
      </c>
      <c r="M108">
        <f t="shared" si="52"/>
        <v>1</v>
      </c>
      <c r="N108">
        <f t="shared" si="47"/>
        <v>36</v>
      </c>
      <c r="O108">
        <f t="shared" si="48"/>
        <v>9</v>
      </c>
      <c r="Q108">
        <f t="shared" si="41"/>
        <v>15</v>
      </c>
      <c r="R108">
        <f t="shared" si="53"/>
        <v>4</v>
      </c>
      <c r="S108">
        <f t="shared" si="53"/>
        <v>2</v>
      </c>
      <c r="T108">
        <f t="shared" si="53"/>
        <v>9</v>
      </c>
      <c r="U108">
        <f t="shared" si="49"/>
        <v>22</v>
      </c>
      <c r="V108">
        <f t="shared" si="50"/>
        <v>29</v>
      </c>
      <c r="X108" s="217">
        <f t="shared" si="37"/>
        <v>0.93333333333333335</v>
      </c>
      <c r="Y108" s="217">
        <f t="shared" si="38"/>
        <v>0.31111111111111112</v>
      </c>
      <c r="AA108" s="217">
        <f t="shared" si="39"/>
        <v>0.93333333333333335</v>
      </c>
    </row>
    <row r="109" spans="1:27" hidden="1" x14ac:dyDescent="0.2">
      <c r="A109" s="220" t="s">
        <v>1770</v>
      </c>
      <c r="C109">
        <f t="shared" si="36"/>
        <v>40</v>
      </c>
      <c r="D109">
        <f t="shared" si="51"/>
        <v>18</v>
      </c>
      <c r="E109">
        <f t="shared" si="51"/>
        <v>8</v>
      </c>
      <c r="F109">
        <f t="shared" si="51"/>
        <v>14</v>
      </c>
      <c r="G109">
        <f t="shared" si="45"/>
        <v>58</v>
      </c>
      <c r="H109">
        <f t="shared" si="46"/>
        <v>47</v>
      </c>
      <c r="J109">
        <f t="shared" si="40"/>
        <v>20</v>
      </c>
      <c r="K109">
        <f t="shared" si="52"/>
        <v>14</v>
      </c>
      <c r="L109">
        <f t="shared" si="52"/>
        <v>2</v>
      </c>
      <c r="M109">
        <f t="shared" si="52"/>
        <v>4</v>
      </c>
      <c r="N109">
        <f t="shared" si="47"/>
        <v>34</v>
      </c>
      <c r="O109">
        <f t="shared" si="48"/>
        <v>13</v>
      </c>
      <c r="Q109">
        <f t="shared" si="41"/>
        <v>20</v>
      </c>
      <c r="R109">
        <f t="shared" si="53"/>
        <v>4</v>
      </c>
      <c r="S109">
        <f t="shared" si="53"/>
        <v>6</v>
      </c>
      <c r="T109">
        <f t="shared" si="53"/>
        <v>10</v>
      </c>
      <c r="U109">
        <f t="shared" si="49"/>
        <v>24</v>
      </c>
      <c r="V109">
        <f t="shared" si="50"/>
        <v>34</v>
      </c>
      <c r="X109" s="217">
        <f t="shared" si="37"/>
        <v>0.73333333333333328</v>
      </c>
      <c r="Y109" s="217">
        <f t="shared" si="38"/>
        <v>0.3</v>
      </c>
      <c r="AA109" s="217">
        <f t="shared" si="39"/>
        <v>0.73333333333333328</v>
      </c>
    </row>
    <row r="110" spans="1:27" x14ac:dyDescent="0.2">
      <c r="A110" s="221" t="s">
        <v>3773</v>
      </c>
      <c r="B110" s="221"/>
      <c r="C110">
        <f t="shared" si="36"/>
        <v>4</v>
      </c>
      <c r="D110">
        <f t="shared" si="51"/>
        <v>3</v>
      </c>
      <c r="E110">
        <f t="shared" si="51"/>
        <v>0</v>
      </c>
      <c r="F110">
        <f t="shared" si="51"/>
        <v>1</v>
      </c>
      <c r="G110">
        <f t="shared" si="45"/>
        <v>7</v>
      </c>
      <c r="H110">
        <f t="shared" si="46"/>
        <v>2</v>
      </c>
      <c r="J110">
        <f t="shared" si="40"/>
        <v>2</v>
      </c>
      <c r="K110">
        <f t="shared" si="52"/>
        <v>1</v>
      </c>
      <c r="L110">
        <f t="shared" si="52"/>
        <v>0</v>
      </c>
      <c r="M110">
        <f t="shared" si="52"/>
        <v>1</v>
      </c>
      <c r="N110">
        <f t="shared" si="47"/>
        <v>2</v>
      </c>
      <c r="O110">
        <f t="shared" si="48"/>
        <v>1</v>
      </c>
      <c r="Q110">
        <f t="shared" si="41"/>
        <v>2</v>
      </c>
      <c r="R110">
        <f t="shared" si="53"/>
        <v>2</v>
      </c>
      <c r="S110">
        <f t="shared" si="53"/>
        <v>0</v>
      </c>
      <c r="T110">
        <f t="shared" si="53"/>
        <v>0</v>
      </c>
      <c r="U110">
        <f t="shared" si="49"/>
        <v>5</v>
      </c>
      <c r="V110">
        <f t="shared" si="50"/>
        <v>1</v>
      </c>
      <c r="X110" s="217">
        <f t="shared" si="37"/>
        <v>0.5</v>
      </c>
      <c r="Y110" s="217">
        <f t="shared" si="38"/>
        <v>1</v>
      </c>
      <c r="AA110" s="217">
        <f t="shared" si="39"/>
        <v>0.5</v>
      </c>
    </row>
    <row r="111" spans="1:27" hidden="1" x14ac:dyDescent="0.2">
      <c r="A111" s="220" t="s">
        <v>2454</v>
      </c>
      <c r="C111">
        <f t="shared" si="36"/>
        <v>48</v>
      </c>
      <c r="D111">
        <f t="shared" si="51"/>
        <v>13</v>
      </c>
      <c r="E111">
        <f t="shared" si="51"/>
        <v>14</v>
      </c>
      <c r="F111">
        <f t="shared" si="51"/>
        <v>21</v>
      </c>
      <c r="G111">
        <f t="shared" si="45"/>
        <v>55</v>
      </c>
      <c r="H111">
        <f t="shared" si="46"/>
        <v>74</v>
      </c>
      <c r="J111">
        <f t="shared" si="40"/>
        <v>24</v>
      </c>
      <c r="K111">
        <f t="shared" si="52"/>
        <v>9</v>
      </c>
      <c r="L111">
        <f t="shared" si="52"/>
        <v>7</v>
      </c>
      <c r="M111">
        <f t="shared" si="52"/>
        <v>8</v>
      </c>
      <c r="N111">
        <f t="shared" si="47"/>
        <v>31</v>
      </c>
      <c r="O111">
        <f t="shared" si="48"/>
        <v>28</v>
      </c>
      <c r="Q111">
        <f t="shared" si="41"/>
        <v>24</v>
      </c>
      <c r="R111">
        <f t="shared" si="53"/>
        <v>4</v>
      </c>
      <c r="S111">
        <f t="shared" si="53"/>
        <v>7</v>
      </c>
      <c r="T111">
        <f t="shared" si="53"/>
        <v>13</v>
      </c>
      <c r="U111">
        <f t="shared" si="49"/>
        <v>24</v>
      </c>
      <c r="V111">
        <f t="shared" si="50"/>
        <v>46</v>
      </c>
      <c r="X111" s="217">
        <f t="shared" si="37"/>
        <v>0.47222222222222221</v>
      </c>
      <c r="Y111" s="217">
        <f t="shared" si="38"/>
        <v>0.2638888888888889</v>
      </c>
      <c r="AA111" s="217">
        <f t="shared" si="39"/>
        <v>0.47222222222222221</v>
      </c>
    </row>
    <row r="112" spans="1:27" hidden="1" x14ac:dyDescent="0.2">
      <c r="A112" s="221" t="s">
        <v>43</v>
      </c>
      <c r="B112" s="221"/>
      <c r="C112">
        <f t="shared" si="36"/>
        <v>8</v>
      </c>
      <c r="D112">
        <f t="shared" si="51"/>
        <v>3</v>
      </c>
      <c r="E112">
        <f t="shared" si="51"/>
        <v>3</v>
      </c>
      <c r="F112">
        <f t="shared" si="51"/>
        <v>2</v>
      </c>
      <c r="G112">
        <f t="shared" si="45"/>
        <v>9</v>
      </c>
      <c r="H112">
        <f t="shared" si="46"/>
        <v>10</v>
      </c>
      <c r="J112">
        <f t="shared" si="40"/>
        <v>4</v>
      </c>
      <c r="K112">
        <f t="shared" si="52"/>
        <v>1</v>
      </c>
      <c r="L112">
        <f t="shared" si="52"/>
        <v>2</v>
      </c>
      <c r="M112">
        <f t="shared" si="52"/>
        <v>1</v>
      </c>
      <c r="N112">
        <f t="shared" si="47"/>
        <v>4</v>
      </c>
      <c r="O112">
        <f t="shared" si="48"/>
        <v>4</v>
      </c>
      <c r="Q112">
        <f t="shared" si="41"/>
        <v>4</v>
      </c>
      <c r="R112">
        <f t="shared" si="53"/>
        <v>2</v>
      </c>
      <c r="S112">
        <f t="shared" si="53"/>
        <v>1</v>
      </c>
      <c r="T112">
        <f t="shared" si="53"/>
        <v>1</v>
      </c>
      <c r="U112">
        <f t="shared" si="49"/>
        <v>5</v>
      </c>
      <c r="V112">
        <f t="shared" si="50"/>
        <v>6</v>
      </c>
      <c r="X112" s="217">
        <f t="shared" si="37"/>
        <v>0.41666666666666669</v>
      </c>
      <c r="Y112" s="217">
        <f t="shared" si="38"/>
        <v>0.58333333333333337</v>
      </c>
      <c r="AA112" s="217">
        <f t="shared" si="39"/>
        <v>0.41666666666666669</v>
      </c>
    </row>
    <row r="113" spans="1:27" hidden="1" x14ac:dyDescent="0.2">
      <c r="A113" s="220" t="s">
        <v>1606</v>
      </c>
      <c r="C113">
        <f t="shared" si="36"/>
        <v>4</v>
      </c>
      <c r="D113">
        <f t="shared" si="51"/>
        <v>2</v>
      </c>
      <c r="E113">
        <f t="shared" si="51"/>
        <v>0</v>
      </c>
      <c r="F113">
        <f t="shared" si="51"/>
        <v>2</v>
      </c>
      <c r="G113">
        <f t="shared" si="45"/>
        <v>5</v>
      </c>
      <c r="H113">
        <f t="shared" si="46"/>
        <v>5</v>
      </c>
      <c r="J113">
        <f t="shared" si="40"/>
        <v>2</v>
      </c>
      <c r="K113">
        <f t="shared" si="52"/>
        <v>1</v>
      </c>
      <c r="L113">
        <f t="shared" si="52"/>
        <v>0</v>
      </c>
      <c r="M113">
        <f t="shared" si="52"/>
        <v>1</v>
      </c>
      <c r="N113">
        <f t="shared" si="47"/>
        <v>2</v>
      </c>
      <c r="O113">
        <f t="shared" si="48"/>
        <v>2</v>
      </c>
      <c r="Q113">
        <f t="shared" si="41"/>
        <v>2</v>
      </c>
      <c r="R113">
        <f t="shared" si="53"/>
        <v>1</v>
      </c>
      <c r="S113">
        <f t="shared" si="53"/>
        <v>0</v>
      </c>
      <c r="T113">
        <f t="shared" si="53"/>
        <v>1</v>
      </c>
      <c r="U113">
        <f t="shared" si="49"/>
        <v>3</v>
      </c>
      <c r="V113">
        <f t="shared" si="50"/>
        <v>3</v>
      </c>
      <c r="X113" s="217">
        <f t="shared" si="37"/>
        <v>0.5</v>
      </c>
      <c r="Y113" s="217">
        <f t="shared" si="38"/>
        <v>0.5</v>
      </c>
      <c r="AA113" s="217">
        <f t="shared" si="39"/>
        <v>0.5</v>
      </c>
    </row>
    <row r="114" spans="1:27" hidden="1" x14ac:dyDescent="0.2">
      <c r="A114" s="220" t="s">
        <v>1942</v>
      </c>
      <c r="C114">
        <f t="shared" si="36"/>
        <v>4</v>
      </c>
      <c r="D114">
        <f t="shared" si="51"/>
        <v>1</v>
      </c>
      <c r="E114">
        <f t="shared" si="51"/>
        <v>1</v>
      </c>
      <c r="F114">
        <f t="shared" si="51"/>
        <v>2</v>
      </c>
      <c r="G114">
        <f t="shared" si="45"/>
        <v>5</v>
      </c>
      <c r="H114">
        <f t="shared" si="46"/>
        <v>6</v>
      </c>
      <c r="J114">
        <f t="shared" si="40"/>
        <v>2</v>
      </c>
      <c r="K114">
        <f t="shared" si="52"/>
        <v>1</v>
      </c>
      <c r="L114">
        <f t="shared" si="52"/>
        <v>1</v>
      </c>
      <c r="M114">
        <f t="shared" si="52"/>
        <v>0</v>
      </c>
      <c r="N114">
        <f t="shared" si="47"/>
        <v>4</v>
      </c>
      <c r="O114">
        <f t="shared" si="48"/>
        <v>3</v>
      </c>
      <c r="Q114">
        <f t="shared" si="41"/>
        <v>2</v>
      </c>
      <c r="R114">
        <f t="shared" si="53"/>
        <v>0</v>
      </c>
      <c r="S114">
        <f t="shared" si="53"/>
        <v>0</v>
      </c>
      <c r="T114">
        <f t="shared" si="53"/>
        <v>2</v>
      </c>
      <c r="U114">
        <f t="shared" si="49"/>
        <v>1</v>
      </c>
      <c r="V114">
        <f t="shared" si="50"/>
        <v>3</v>
      </c>
      <c r="X114" s="217">
        <f t="shared" si="37"/>
        <v>0.66666666666666663</v>
      </c>
      <c r="Y114" s="217">
        <f t="shared" si="38"/>
        <v>0</v>
      </c>
      <c r="AA114" s="217">
        <f t="shared" si="39"/>
        <v>0.66666666666666663</v>
      </c>
    </row>
    <row r="115" spans="1:27" hidden="1" x14ac:dyDescent="0.2">
      <c r="A115" s="220" t="s">
        <v>2421</v>
      </c>
      <c r="C115">
        <f t="shared" si="36"/>
        <v>36</v>
      </c>
      <c r="D115">
        <f t="shared" si="51"/>
        <v>7</v>
      </c>
      <c r="E115">
        <f t="shared" si="51"/>
        <v>11</v>
      </c>
      <c r="F115">
        <f t="shared" si="51"/>
        <v>18</v>
      </c>
      <c r="G115">
        <f t="shared" si="45"/>
        <v>45</v>
      </c>
      <c r="H115">
        <f t="shared" si="46"/>
        <v>67</v>
      </c>
      <c r="J115">
        <f t="shared" si="40"/>
        <v>18</v>
      </c>
      <c r="K115">
        <f t="shared" si="52"/>
        <v>5</v>
      </c>
      <c r="L115">
        <f t="shared" si="52"/>
        <v>6</v>
      </c>
      <c r="M115">
        <f t="shared" si="52"/>
        <v>7</v>
      </c>
      <c r="N115">
        <f t="shared" si="47"/>
        <v>29</v>
      </c>
      <c r="O115">
        <f t="shared" si="48"/>
        <v>31</v>
      </c>
      <c r="Q115">
        <f t="shared" si="41"/>
        <v>18</v>
      </c>
      <c r="R115">
        <f t="shared" si="53"/>
        <v>2</v>
      </c>
      <c r="S115">
        <f t="shared" si="53"/>
        <v>5</v>
      </c>
      <c r="T115">
        <f t="shared" si="53"/>
        <v>11</v>
      </c>
      <c r="U115">
        <f t="shared" si="49"/>
        <v>16</v>
      </c>
      <c r="V115">
        <f t="shared" si="50"/>
        <v>36</v>
      </c>
      <c r="X115" s="217">
        <f t="shared" si="37"/>
        <v>0.3888888888888889</v>
      </c>
      <c r="Y115" s="217">
        <f t="shared" si="38"/>
        <v>0.20370370370370369</v>
      </c>
      <c r="AA115" s="217">
        <f t="shared" si="39"/>
        <v>0.3888888888888889</v>
      </c>
    </row>
    <row r="116" spans="1:27" x14ac:dyDescent="0.2">
      <c r="A116" s="221" t="s">
        <v>3931</v>
      </c>
      <c r="B116" s="221"/>
      <c r="C116">
        <f t="shared" si="36"/>
        <v>2</v>
      </c>
      <c r="D116">
        <f t="shared" si="51"/>
        <v>1</v>
      </c>
      <c r="E116">
        <f t="shared" si="51"/>
        <v>1</v>
      </c>
      <c r="F116">
        <f t="shared" si="51"/>
        <v>0</v>
      </c>
      <c r="G116">
        <f t="shared" si="45"/>
        <v>4</v>
      </c>
      <c r="H116">
        <f t="shared" si="46"/>
        <v>2</v>
      </c>
      <c r="J116">
        <f t="shared" si="40"/>
        <v>1</v>
      </c>
      <c r="K116">
        <f t="shared" si="52"/>
        <v>1</v>
      </c>
      <c r="L116">
        <f t="shared" si="52"/>
        <v>0</v>
      </c>
      <c r="M116">
        <f t="shared" si="52"/>
        <v>0</v>
      </c>
      <c r="N116">
        <f t="shared" si="47"/>
        <v>2</v>
      </c>
      <c r="O116">
        <f t="shared" si="48"/>
        <v>0</v>
      </c>
      <c r="Q116">
        <f t="shared" si="41"/>
        <v>1</v>
      </c>
      <c r="R116">
        <f t="shared" si="53"/>
        <v>0</v>
      </c>
      <c r="S116">
        <f t="shared" si="53"/>
        <v>1</v>
      </c>
      <c r="T116">
        <f t="shared" si="53"/>
        <v>0</v>
      </c>
      <c r="U116">
        <f t="shared" si="49"/>
        <v>2</v>
      </c>
      <c r="V116">
        <f t="shared" si="50"/>
        <v>2</v>
      </c>
      <c r="X116" s="217">
        <f t="shared" si="37"/>
        <v>1</v>
      </c>
      <c r="Y116" s="217">
        <f t="shared" si="38"/>
        <v>0.33333333333333331</v>
      </c>
      <c r="AA116" s="217">
        <f t="shared" si="39"/>
        <v>1</v>
      </c>
    </row>
    <row r="117" spans="1:27" hidden="1" x14ac:dyDescent="0.2">
      <c r="A117" s="221" t="s">
        <v>3843</v>
      </c>
      <c r="B117" s="221"/>
      <c r="C117">
        <f t="shared" si="36"/>
        <v>2</v>
      </c>
      <c r="D117">
        <f t="shared" si="51"/>
        <v>1</v>
      </c>
      <c r="E117">
        <f t="shared" si="51"/>
        <v>0</v>
      </c>
      <c r="F117">
        <f t="shared" si="51"/>
        <v>1</v>
      </c>
      <c r="G117">
        <f t="shared" si="45"/>
        <v>4</v>
      </c>
      <c r="H117">
        <f t="shared" si="46"/>
        <v>4</v>
      </c>
      <c r="J117">
        <f t="shared" si="40"/>
        <v>1</v>
      </c>
      <c r="K117">
        <f t="shared" si="52"/>
        <v>1</v>
      </c>
      <c r="L117">
        <f t="shared" si="52"/>
        <v>0</v>
      </c>
      <c r="M117">
        <f t="shared" si="52"/>
        <v>0</v>
      </c>
      <c r="N117">
        <f t="shared" si="47"/>
        <v>4</v>
      </c>
      <c r="O117">
        <f t="shared" si="48"/>
        <v>3</v>
      </c>
      <c r="Q117">
        <f t="shared" si="41"/>
        <v>1</v>
      </c>
      <c r="R117">
        <f t="shared" si="53"/>
        <v>0</v>
      </c>
      <c r="S117">
        <f t="shared" si="53"/>
        <v>0</v>
      </c>
      <c r="T117">
        <f t="shared" si="53"/>
        <v>1</v>
      </c>
      <c r="U117">
        <f t="shared" si="49"/>
        <v>0</v>
      </c>
      <c r="V117">
        <f t="shared" si="50"/>
        <v>1</v>
      </c>
      <c r="X117" s="217">
        <f t="shared" si="37"/>
        <v>1</v>
      </c>
      <c r="Y117" s="217">
        <f t="shared" si="38"/>
        <v>0</v>
      </c>
      <c r="AA117" s="217">
        <f t="shared" si="39"/>
        <v>1</v>
      </c>
    </row>
    <row r="118" spans="1:27" hidden="1" x14ac:dyDescent="0.2">
      <c r="A118" s="220" t="s">
        <v>3153</v>
      </c>
      <c r="C118">
        <f t="shared" si="36"/>
        <v>62</v>
      </c>
      <c r="D118">
        <f t="shared" si="51"/>
        <v>19</v>
      </c>
      <c r="E118">
        <f t="shared" si="51"/>
        <v>19</v>
      </c>
      <c r="F118">
        <f t="shared" si="51"/>
        <v>24</v>
      </c>
      <c r="G118">
        <f t="shared" si="45"/>
        <v>86</v>
      </c>
      <c r="H118">
        <f t="shared" si="46"/>
        <v>98</v>
      </c>
      <c r="J118">
        <f t="shared" si="40"/>
        <v>31</v>
      </c>
      <c r="K118">
        <f t="shared" si="52"/>
        <v>15</v>
      </c>
      <c r="L118">
        <f t="shared" si="52"/>
        <v>12</v>
      </c>
      <c r="M118">
        <f t="shared" si="52"/>
        <v>4</v>
      </c>
      <c r="N118">
        <f t="shared" si="47"/>
        <v>51</v>
      </c>
      <c r="O118">
        <f t="shared" si="48"/>
        <v>23</v>
      </c>
      <c r="Q118">
        <f t="shared" si="41"/>
        <v>31</v>
      </c>
      <c r="R118">
        <f t="shared" si="53"/>
        <v>4</v>
      </c>
      <c r="S118">
        <f t="shared" si="53"/>
        <v>7</v>
      </c>
      <c r="T118">
        <f t="shared" si="53"/>
        <v>20</v>
      </c>
      <c r="U118">
        <f t="shared" si="49"/>
        <v>35</v>
      </c>
      <c r="V118">
        <f t="shared" si="50"/>
        <v>75</v>
      </c>
      <c r="X118" s="217">
        <f t="shared" si="37"/>
        <v>0.61290322580645162</v>
      </c>
      <c r="Y118" s="217">
        <f t="shared" si="38"/>
        <v>0.20430107526881722</v>
      </c>
      <c r="AA118" s="217">
        <f t="shared" si="39"/>
        <v>0.61290322580645162</v>
      </c>
    </row>
    <row r="119" spans="1:27" hidden="1" x14ac:dyDescent="0.2">
      <c r="A119" s="220" t="s">
        <v>1022</v>
      </c>
      <c r="C119">
        <f t="shared" si="36"/>
        <v>6</v>
      </c>
      <c r="D119">
        <f t="shared" si="51"/>
        <v>2</v>
      </c>
      <c r="E119">
        <f t="shared" si="51"/>
        <v>0</v>
      </c>
      <c r="F119">
        <f t="shared" si="51"/>
        <v>4</v>
      </c>
      <c r="G119">
        <f t="shared" si="45"/>
        <v>5</v>
      </c>
      <c r="H119">
        <f t="shared" si="46"/>
        <v>7</v>
      </c>
      <c r="J119">
        <f t="shared" si="40"/>
        <v>3</v>
      </c>
      <c r="K119">
        <f t="shared" si="52"/>
        <v>1</v>
      </c>
      <c r="L119">
        <f t="shared" si="52"/>
        <v>0</v>
      </c>
      <c r="M119">
        <f t="shared" si="52"/>
        <v>2</v>
      </c>
      <c r="N119">
        <f t="shared" si="47"/>
        <v>2</v>
      </c>
      <c r="O119">
        <f t="shared" si="48"/>
        <v>4</v>
      </c>
      <c r="Q119">
        <f t="shared" si="41"/>
        <v>3</v>
      </c>
      <c r="R119">
        <f t="shared" si="53"/>
        <v>1</v>
      </c>
      <c r="S119">
        <f t="shared" si="53"/>
        <v>0</v>
      </c>
      <c r="T119">
        <f t="shared" si="53"/>
        <v>2</v>
      </c>
      <c r="U119">
        <f t="shared" si="49"/>
        <v>3</v>
      </c>
      <c r="V119">
        <f t="shared" si="50"/>
        <v>3</v>
      </c>
      <c r="X119" s="217">
        <f t="shared" si="37"/>
        <v>0.33333333333333331</v>
      </c>
      <c r="Y119" s="217">
        <f t="shared" si="38"/>
        <v>0.33333333333333331</v>
      </c>
      <c r="AA119" s="217">
        <f t="shared" si="39"/>
        <v>0.33333333333333331</v>
      </c>
    </row>
    <row r="120" spans="1:27" x14ac:dyDescent="0.2">
      <c r="A120" s="221" t="s">
        <v>5074</v>
      </c>
      <c r="B120" s="221"/>
      <c r="C120">
        <f t="shared" si="36"/>
        <v>2</v>
      </c>
      <c r="D120">
        <f t="shared" si="51"/>
        <v>2</v>
      </c>
      <c r="E120">
        <f t="shared" si="51"/>
        <v>0</v>
      </c>
      <c r="F120">
        <f t="shared" si="51"/>
        <v>0</v>
      </c>
      <c r="G120">
        <f t="shared" si="45"/>
        <v>4</v>
      </c>
      <c r="H120">
        <f t="shared" si="46"/>
        <v>1</v>
      </c>
      <c r="J120">
        <f t="shared" si="40"/>
        <v>1</v>
      </c>
      <c r="K120">
        <f t="shared" si="52"/>
        <v>1</v>
      </c>
      <c r="L120">
        <f t="shared" si="52"/>
        <v>0</v>
      </c>
      <c r="M120">
        <f t="shared" si="52"/>
        <v>0</v>
      </c>
      <c r="N120">
        <f t="shared" si="47"/>
        <v>2</v>
      </c>
      <c r="O120">
        <f t="shared" si="48"/>
        <v>0</v>
      </c>
      <c r="Q120">
        <f t="shared" si="41"/>
        <v>1</v>
      </c>
      <c r="R120">
        <f t="shared" si="53"/>
        <v>1</v>
      </c>
      <c r="S120">
        <f t="shared" si="53"/>
        <v>0</v>
      </c>
      <c r="T120">
        <f t="shared" si="53"/>
        <v>0</v>
      </c>
      <c r="U120">
        <f t="shared" si="49"/>
        <v>2</v>
      </c>
      <c r="V120">
        <f t="shared" si="50"/>
        <v>1</v>
      </c>
      <c r="X120" s="217">
        <f t="shared" si="37"/>
        <v>1</v>
      </c>
      <c r="Y120" s="217">
        <f t="shared" si="38"/>
        <v>1</v>
      </c>
      <c r="AA120" s="217">
        <f t="shared" si="39"/>
        <v>1</v>
      </c>
    </row>
    <row r="121" spans="1:27" hidden="1" x14ac:dyDescent="0.2">
      <c r="A121" s="220" t="s">
        <v>2400</v>
      </c>
      <c r="C121">
        <f t="shared" si="36"/>
        <v>40</v>
      </c>
      <c r="D121">
        <f t="shared" si="51"/>
        <v>11</v>
      </c>
      <c r="E121">
        <f t="shared" si="51"/>
        <v>11</v>
      </c>
      <c r="F121">
        <f t="shared" si="51"/>
        <v>18</v>
      </c>
      <c r="G121">
        <f t="shared" si="45"/>
        <v>36</v>
      </c>
      <c r="H121">
        <f t="shared" si="46"/>
        <v>52</v>
      </c>
      <c r="J121">
        <f t="shared" si="40"/>
        <v>20</v>
      </c>
      <c r="K121">
        <f t="shared" si="52"/>
        <v>7</v>
      </c>
      <c r="L121">
        <f t="shared" si="52"/>
        <v>5</v>
      </c>
      <c r="M121">
        <f t="shared" si="52"/>
        <v>8</v>
      </c>
      <c r="N121">
        <f t="shared" si="47"/>
        <v>19</v>
      </c>
      <c r="O121">
        <f t="shared" si="48"/>
        <v>22</v>
      </c>
      <c r="Q121">
        <f t="shared" si="41"/>
        <v>20</v>
      </c>
      <c r="R121">
        <f t="shared" si="53"/>
        <v>4</v>
      </c>
      <c r="S121">
        <f t="shared" si="53"/>
        <v>6</v>
      </c>
      <c r="T121">
        <f t="shared" si="53"/>
        <v>10</v>
      </c>
      <c r="U121">
        <f t="shared" si="49"/>
        <v>17</v>
      </c>
      <c r="V121">
        <f t="shared" si="50"/>
        <v>30</v>
      </c>
      <c r="X121" s="217">
        <f t="shared" si="37"/>
        <v>0.43333333333333335</v>
      </c>
      <c r="Y121" s="217">
        <f t="shared" si="38"/>
        <v>0.3</v>
      </c>
      <c r="AA121" s="217">
        <f t="shared" si="39"/>
        <v>0.43333333333333335</v>
      </c>
    </row>
    <row r="122" spans="1:27" hidden="1" x14ac:dyDescent="0.2">
      <c r="A122" s="220" t="s">
        <v>3426</v>
      </c>
      <c r="C122">
        <f t="shared" si="36"/>
        <v>36</v>
      </c>
      <c r="D122">
        <f t="shared" ref="D122:F141" si="54">COUNTIFS(Opp,$A122,WDL,D$1)</f>
        <v>13</v>
      </c>
      <c r="E122">
        <f t="shared" si="54"/>
        <v>9</v>
      </c>
      <c r="F122">
        <f t="shared" si="54"/>
        <v>14</v>
      </c>
      <c r="G122">
        <f t="shared" si="45"/>
        <v>45</v>
      </c>
      <c r="H122">
        <f t="shared" si="46"/>
        <v>53</v>
      </c>
      <c r="J122">
        <f t="shared" si="40"/>
        <v>18</v>
      </c>
      <c r="K122">
        <f t="shared" ref="K122:M141" si="55">COUNTIFS(Opp,$A122,WDL,K$1,Ven,"H")</f>
        <v>10</v>
      </c>
      <c r="L122">
        <f t="shared" si="55"/>
        <v>4</v>
      </c>
      <c r="M122">
        <f t="shared" si="55"/>
        <v>4</v>
      </c>
      <c r="N122">
        <f t="shared" si="47"/>
        <v>29</v>
      </c>
      <c r="O122">
        <f t="shared" si="48"/>
        <v>20</v>
      </c>
      <c r="Q122">
        <f t="shared" si="41"/>
        <v>18</v>
      </c>
      <c r="R122">
        <f t="shared" ref="R122:T141" si="56">COUNTIFS(Opp,$A122,WDL,R$1,Ven,"A")</f>
        <v>3</v>
      </c>
      <c r="S122">
        <f t="shared" si="56"/>
        <v>5</v>
      </c>
      <c r="T122">
        <f t="shared" si="56"/>
        <v>10</v>
      </c>
      <c r="U122">
        <f t="shared" si="49"/>
        <v>16</v>
      </c>
      <c r="V122">
        <f t="shared" si="50"/>
        <v>33</v>
      </c>
      <c r="X122" s="217">
        <f t="shared" si="37"/>
        <v>0.62962962962962965</v>
      </c>
      <c r="Y122" s="217">
        <f t="shared" si="38"/>
        <v>0.25925925925925924</v>
      </c>
      <c r="AA122" s="217">
        <f t="shared" si="39"/>
        <v>0.62962962962962965</v>
      </c>
    </row>
    <row r="123" spans="1:27" hidden="1" x14ac:dyDescent="0.2">
      <c r="A123" s="220" t="s">
        <v>845</v>
      </c>
      <c r="C123">
        <f t="shared" si="36"/>
        <v>34</v>
      </c>
      <c r="D123">
        <f t="shared" si="54"/>
        <v>8</v>
      </c>
      <c r="E123">
        <f t="shared" si="54"/>
        <v>14</v>
      </c>
      <c r="F123">
        <f t="shared" si="54"/>
        <v>12</v>
      </c>
      <c r="G123">
        <f t="shared" si="45"/>
        <v>36</v>
      </c>
      <c r="H123">
        <f t="shared" si="46"/>
        <v>38</v>
      </c>
      <c r="J123">
        <f t="shared" si="40"/>
        <v>17</v>
      </c>
      <c r="K123">
        <f t="shared" si="55"/>
        <v>5</v>
      </c>
      <c r="L123">
        <f t="shared" si="55"/>
        <v>8</v>
      </c>
      <c r="M123">
        <f t="shared" si="55"/>
        <v>4</v>
      </c>
      <c r="N123">
        <f t="shared" si="47"/>
        <v>18</v>
      </c>
      <c r="O123">
        <f t="shared" si="48"/>
        <v>14</v>
      </c>
      <c r="Q123">
        <f t="shared" si="41"/>
        <v>17</v>
      </c>
      <c r="R123">
        <f t="shared" si="56"/>
        <v>3</v>
      </c>
      <c r="S123">
        <f t="shared" si="56"/>
        <v>6</v>
      </c>
      <c r="T123">
        <f t="shared" si="56"/>
        <v>8</v>
      </c>
      <c r="U123">
        <f t="shared" si="49"/>
        <v>18</v>
      </c>
      <c r="V123">
        <f t="shared" si="50"/>
        <v>24</v>
      </c>
      <c r="X123" s="217">
        <f t="shared" si="37"/>
        <v>0.45098039215686275</v>
      </c>
      <c r="Y123" s="217">
        <f t="shared" si="38"/>
        <v>0.29411764705882354</v>
      </c>
      <c r="AA123" s="217">
        <f t="shared" si="39"/>
        <v>0.45098039215686275</v>
      </c>
    </row>
    <row r="124" spans="1:27" hidden="1" x14ac:dyDescent="0.2">
      <c r="A124" s="220" t="s">
        <v>2347</v>
      </c>
      <c r="C124">
        <f t="shared" si="36"/>
        <v>48</v>
      </c>
      <c r="D124">
        <f t="shared" si="54"/>
        <v>16</v>
      </c>
      <c r="E124">
        <f t="shared" si="54"/>
        <v>12</v>
      </c>
      <c r="F124">
        <f t="shared" si="54"/>
        <v>20</v>
      </c>
      <c r="G124">
        <f t="shared" si="45"/>
        <v>68</v>
      </c>
      <c r="H124">
        <f t="shared" si="46"/>
        <v>70</v>
      </c>
      <c r="J124">
        <f t="shared" si="40"/>
        <v>24</v>
      </c>
      <c r="K124">
        <f t="shared" si="55"/>
        <v>13</v>
      </c>
      <c r="L124">
        <f t="shared" si="55"/>
        <v>4</v>
      </c>
      <c r="M124">
        <f t="shared" si="55"/>
        <v>7</v>
      </c>
      <c r="N124">
        <f t="shared" si="47"/>
        <v>42</v>
      </c>
      <c r="O124">
        <f t="shared" si="48"/>
        <v>24</v>
      </c>
      <c r="Q124">
        <f t="shared" si="41"/>
        <v>24</v>
      </c>
      <c r="R124">
        <f t="shared" si="56"/>
        <v>3</v>
      </c>
      <c r="S124">
        <f t="shared" si="56"/>
        <v>8</v>
      </c>
      <c r="T124">
        <f t="shared" si="56"/>
        <v>13</v>
      </c>
      <c r="U124">
        <f t="shared" si="49"/>
        <v>26</v>
      </c>
      <c r="V124">
        <f t="shared" si="50"/>
        <v>46</v>
      </c>
      <c r="X124" s="217">
        <f t="shared" si="37"/>
        <v>0.59722222222222221</v>
      </c>
      <c r="Y124" s="217">
        <f t="shared" si="38"/>
        <v>0.2361111111111111</v>
      </c>
      <c r="AA124" s="217">
        <f t="shared" si="39"/>
        <v>0.59722222222222221</v>
      </c>
    </row>
    <row r="125" spans="1:27" hidden="1" x14ac:dyDescent="0.2">
      <c r="A125" s="220" t="s">
        <v>846</v>
      </c>
      <c r="C125">
        <f t="shared" si="36"/>
        <v>16</v>
      </c>
      <c r="D125">
        <f t="shared" si="54"/>
        <v>8</v>
      </c>
      <c r="E125">
        <f t="shared" si="54"/>
        <v>3</v>
      </c>
      <c r="F125">
        <f t="shared" si="54"/>
        <v>5</v>
      </c>
      <c r="G125">
        <f t="shared" si="45"/>
        <v>26</v>
      </c>
      <c r="H125">
        <f t="shared" si="46"/>
        <v>28</v>
      </c>
      <c r="J125">
        <f t="shared" si="40"/>
        <v>8</v>
      </c>
      <c r="K125">
        <f t="shared" si="55"/>
        <v>6</v>
      </c>
      <c r="L125">
        <f t="shared" si="55"/>
        <v>1</v>
      </c>
      <c r="M125">
        <f t="shared" si="55"/>
        <v>1</v>
      </c>
      <c r="N125">
        <f t="shared" si="47"/>
        <v>19</v>
      </c>
      <c r="O125">
        <f t="shared" si="48"/>
        <v>11</v>
      </c>
      <c r="Q125">
        <f t="shared" si="41"/>
        <v>8</v>
      </c>
      <c r="R125">
        <f t="shared" si="56"/>
        <v>2</v>
      </c>
      <c r="S125">
        <f t="shared" si="56"/>
        <v>2</v>
      </c>
      <c r="T125">
        <f t="shared" si="56"/>
        <v>4</v>
      </c>
      <c r="U125">
        <f t="shared" si="49"/>
        <v>7</v>
      </c>
      <c r="V125">
        <f t="shared" si="50"/>
        <v>17</v>
      </c>
      <c r="X125" s="217">
        <f t="shared" si="37"/>
        <v>0.79166666666666663</v>
      </c>
      <c r="Y125" s="217">
        <f t="shared" si="38"/>
        <v>0.33333333333333331</v>
      </c>
      <c r="AA125" s="217">
        <f t="shared" si="39"/>
        <v>0.79166666666666663</v>
      </c>
    </row>
    <row r="126" spans="1:27" hidden="1" x14ac:dyDescent="0.2">
      <c r="A126" s="220" t="s">
        <v>1576</v>
      </c>
      <c r="C126">
        <f t="shared" si="36"/>
        <v>12</v>
      </c>
      <c r="D126">
        <f t="shared" si="54"/>
        <v>3</v>
      </c>
      <c r="E126">
        <f t="shared" si="54"/>
        <v>1</v>
      </c>
      <c r="F126">
        <f t="shared" si="54"/>
        <v>8</v>
      </c>
      <c r="G126">
        <f t="shared" si="45"/>
        <v>13</v>
      </c>
      <c r="H126">
        <f t="shared" si="46"/>
        <v>22</v>
      </c>
      <c r="J126">
        <f t="shared" si="40"/>
        <v>6</v>
      </c>
      <c r="K126">
        <f t="shared" si="55"/>
        <v>2</v>
      </c>
      <c r="L126">
        <f t="shared" si="55"/>
        <v>1</v>
      </c>
      <c r="M126">
        <f t="shared" si="55"/>
        <v>3</v>
      </c>
      <c r="N126">
        <f t="shared" si="47"/>
        <v>5</v>
      </c>
      <c r="O126">
        <f t="shared" si="48"/>
        <v>6</v>
      </c>
      <c r="Q126">
        <f t="shared" si="41"/>
        <v>6</v>
      </c>
      <c r="R126">
        <f t="shared" si="56"/>
        <v>1</v>
      </c>
      <c r="S126">
        <f t="shared" si="56"/>
        <v>0</v>
      </c>
      <c r="T126">
        <f t="shared" si="56"/>
        <v>5</v>
      </c>
      <c r="U126">
        <f t="shared" si="49"/>
        <v>8</v>
      </c>
      <c r="V126">
        <f t="shared" si="50"/>
        <v>16</v>
      </c>
      <c r="X126" s="217">
        <f t="shared" si="37"/>
        <v>0.3888888888888889</v>
      </c>
      <c r="Y126" s="217">
        <f t="shared" si="38"/>
        <v>0.16666666666666666</v>
      </c>
      <c r="AA126" s="217">
        <f t="shared" si="39"/>
        <v>0.3888888888888889</v>
      </c>
    </row>
    <row r="127" spans="1:27" hidden="1" x14ac:dyDescent="0.2">
      <c r="A127" s="220" t="s">
        <v>898</v>
      </c>
      <c r="C127">
        <f t="shared" si="36"/>
        <v>4</v>
      </c>
      <c r="D127">
        <f t="shared" si="54"/>
        <v>1</v>
      </c>
      <c r="E127">
        <f t="shared" si="54"/>
        <v>2</v>
      </c>
      <c r="F127">
        <f t="shared" si="54"/>
        <v>1</v>
      </c>
      <c r="G127">
        <f t="shared" si="45"/>
        <v>6</v>
      </c>
      <c r="H127">
        <f t="shared" si="46"/>
        <v>10</v>
      </c>
      <c r="J127">
        <f t="shared" si="40"/>
        <v>2</v>
      </c>
      <c r="K127">
        <f t="shared" si="55"/>
        <v>1</v>
      </c>
      <c r="L127">
        <f t="shared" si="55"/>
        <v>1</v>
      </c>
      <c r="M127">
        <f t="shared" si="55"/>
        <v>0</v>
      </c>
      <c r="N127">
        <f t="shared" si="47"/>
        <v>4</v>
      </c>
      <c r="O127">
        <f t="shared" si="48"/>
        <v>3</v>
      </c>
      <c r="Q127">
        <f t="shared" si="41"/>
        <v>2</v>
      </c>
      <c r="R127">
        <f t="shared" si="56"/>
        <v>0</v>
      </c>
      <c r="S127">
        <f t="shared" si="56"/>
        <v>1</v>
      </c>
      <c r="T127">
        <f t="shared" si="56"/>
        <v>1</v>
      </c>
      <c r="U127">
        <f t="shared" si="49"/>
        <v>2</v>
      </c>
      <c r="V127">
        <f t="shared" si="50"/>
        <v>7</v>
      </c>
      <c r="X127" s="217">
        <f t="shared" si="37"/>
        <v>0.66666666666666663</v>
      </c>
      <c r="Y127" s="217">
        <f t="shared" si="38"/>
        <v>0.16666666666666666</v>
      </c>
      <c r="AA127" s="217">
        <f t="shared" si="39"/>
        <v>0.66666666666666663</v>
      </c>
    </row>
    <row r="128" spans="1:27" hidden="1" x14ac:dyDescent="0.2">
      <c r="A128" s="220" t="s">
        <v>465</v>
      </c>
      <c r="C128">
        <f t="shared" si="36"/>
        <v>20</v>
      </c>
      <c r="D128">
        <f t="shared" si="54"/>
        <v>3</v>
      </c>
      <c r="E128">
        <f t="shared" si="54"/>
        <v>6</v>
      </c>
      <c r="F128">
        <f t="shared" si="54"/>
        <v>11</v>
      </c>
      <c r="G128">
        <f t="shared" si="45"/>
        <v>16</v>
      </c>
      <c r="H128">
        <f t="shared" si="46"/>
        <v>27</v>
      </c>
      <c r="J128">
        <f t="shared" si="40"/>
        <v>10</v>
      </c>
      <c r="K128">
        <f t="shared" si="55"/>
        <v>2</v>
      </c>
      <c r="L128">
        <f t="shared" si="55"/>
        <v>4</v>
      </c>
      <c r="M128">
        <f t="shared" si="55"/>
        <v>4</v>
      </c>
      <c r="N128">
        <f t="shared" si="47"/>
        <v>12</v>
      </c>
      <c r="O128">
        <f t="shared" si="48"/>
        <v>13</v>
      </c>
      <c r="Q128">
        <f t="shared" si="41"/>
        <v>10</v>
      </c>
      <c r="R128">
        <f t="shared" si="56"/>
        <v>1</v>
      </c>
      <c r="S128">
        <f t="shared" si="56"/>
        <v>2</v>
      </c>
      <c r="T128">
        <f t="shared" si="56"/>
        <v>7</v>
      </c>
      <c r="U128">
        <f t="shared" si="49"/>
        <v>4</v>
      </c>
      <c r="V128">
        <f t="shared" si="50"/>
        <v>14</v>
      </c>
      <c r="X128" s="217">
        <f t="shared" si="37"/>
        <v>0.33333333333333331</v>
      </c>
      <c r="Y128" s="217">
        <f t="shared" si="38"/>
        <v>0.16666666666666666</v>
      </c>
      <c r="AA128" s="217">
        <f t="shared" si="39"/>
        <v>0.33333333333333331</v>
      </c>
    </row>
    <row r="129" spans="1:27" hidden="1" x14ac:dyDescent="0.2">
      <c r="A129" s="220" t="s">
        <v>3368</v>
      </c>
      <c r="C129">
        <f t="shared" si="36"/>
        <v>107</v>
      </c>
      <c r="D129">
        <f t="shared" si="54"/>
        <v>45</v>
      </c>
      <c r="E129">
        <f t="shared" si="54"/>
        <v>22</v>
      </c>
      <c r="F129">
        <f t="shared" si="54"/>
        <v>40</v>
      </c>
      <c r="G129">
        <f t="shared" si="45"/>
        <v>163</v>
      </c>
      <c r="H129">
        <f t="shared" si="46"/>
        <v>153</v>
      </c>
      <c r="J129">
        <f t="shared" si="40"/>
        <v>54</v>
      </c>
      <c r="K129">
        <f t="shared" si="55"/>
        <v>24</v>
      </c>
      <c r="L129">
        <f t="shared" si="55"/>
        <v>13</v>
      </c>
      <c r="M129">
        <f t="shared" si="55"/>
        <v>17</v>
      </c>
      <c r="N129">
        <f t="shared" si="47"/>
        <v>88</v>
      </c>
      <c r="O129">
        <f t="shared" si="48"/>
        <v>74</v>
      </c>
      <c r="Q129">
        <f t="shared" si="41"/>
        <v>53</v>
      </c>
      <c r="R129">
        <f t="shared" si="56"/>
        <v>21</v>
      </c>
      <c r="S129">
        <f t="shared" si="56"/>
        <v>9</v>
      </c>
      <c r="T129">
        <f t="shared" si="56"/>
        <v>23</v>
      </c>
      <c r="U129">
        <f t="shared" si="49"/>
        <v>75</v>
      </c>
      <c r="V129">
        <f t="shared" si="50"/>
        <v>79</v>
      </c>
      <c r="X129" s="217">
        <f t="shared" si="37"/>
        <v>0.52469135802469136</v>
      </c>
      <c r="Y129" s="217">
        <f t="shared" si="38"/>
        <v>0.45283018867924529</v>
      </c>
      <c r="AA129" s="217">
        <f t="shared" si="39"/>
        <v>0.52469135802469136</v>
      </c>
    </row>
    <row r="130" spans="1:27" hidden="1" x14ac:dyDescent="0.2">
      <c r="A130" s="220" t="s">
        <v>663</v>
      </c>
      <c r="C130">
        <f t="shared" si="36"/>
        <v>60</v>
      </c>
      <c r="D130">
        <f t="shared" si="54"/>
        <v>21</v>
      </c>
      <c r="E130">
        <f t="shared" si="54"/>
        <v>14</v>
      </c>
      <c r="F130">
        <f t="shared" si="54"/>
        <v>25</v>
      </c>
      <c r="G130">
        <f t="shared" ref="G130:G161" si="57">SUMIFS(FFF,Opp,$A130)</f>
        <v>91</v>
      </c>
      <c r="H130">
        <f t="shared" ref="H130:H161" si="58">SUMIFS(AAA,Opp,$A130)</f>
        <v>97</v>
      </c>
      <c r="J130">
        <f t="shared" si="40"/>
        <v>30</v>
      </c>
      <c r="K130">
        <f t="shared" si="55"/>
        <v>15</v>
      </c>
      <c r="L130">
        <f t="shared" si="55"/>
        <v>8</v>
      </c>
      <c r="M130">
        <f t="shared" si="55"/>
        <v>7</v>
      </c>
      <c r="N130">
        <f t="shared" ref="N130:N161" si="59">SUMIFS(FFF,Opp,$A130,Ven,"H")</f>
        <v>58</v>
      </c>
      <c r="O130">
        <f t="shared" ref="O130:O161" si="60">SUMIFS(AAA,Opp,$A130,Ven,"H")</f>
        <v>34</v>
      </c>
      <c r="Q130">
        <f t="shared" si="41"/>
        <v>30</v>
      </c>
      <c r="R130">
        <f t="shared" si="56"/>
        <v>6</v>
      </c>
      <c r="S130">
        <f t="shared" si="56"/>
        <v>6</v>
      </c>
      <c r="T130">
        <f t="shared" si="56"/>
        <v>18</v>
      </c>
      <c r="U130">
        <f t="shared" ref="U130:U161" si="61">SUMIFS(FFF,Opp,$A130,Ven,"A")</f>
        <v>33</v>
      </c>
      <c r="V130">
        <f t="shared" ref="V130:V161" si="62">SUMIFS(AAA,Opp,$A130,Ven,"A")</f>
        <v>63</v>
      </c>
      <c r="X130" s="217">
        <f t="shared" si="37"/>
        <v>0.58888888888888891</v>
      </c>
      <c r="Y130" s="217">
        <f t="shared" si="38"/>
        <v>0.26666666666666666</v>
      </c>
      <c r="AA130" s="217">
        <f t="shared" si="39"/>
        <v>0.58888888888888891</v>
      </c>
    </row>
    <row r="131" spans="1:27" hidden="1" x14ac:dyDescent="0.2">
      <c r="A131" s="220" t="s">
        <v>1031</v>
      </c>
      <c r="C131">
        <f t="shared" ref="C131:C171" si="63">SUM(D131:F131)</f>
        <v>14</v>
      </c>
      <c r="D131">
        <f t="shared" si="54"/>
        <v>6</v>
      </c>
      <c r="E131">
        <f t="shared" si="54"/>
        <v>3</v>
      </c>
      <c r="F131">
        <f t="shared" si="54"/>
        <v>5</v>
      </c>
      <c r="G131">
        <f t="shared" si="57"/>
        <v>17</v>
      </c>
      <c r="H131">
        <f t="shared" si="58"/>
        <v>13</v>
      </c>
      <c r="J131">
        <f t="shared" si="40"/>
        <v>7</v>
      </c>
      <c r="K131">
        <f t="shared" si="55"/>
        <v>3</v>
      </c>
      <c r="L131">
        <f t="shared" si="55"/>
        <v>2</v>
      </c>
      <c r="M131">
        <f t="shared" si="55"/>
        <v>2</v>
      </c>
      <c r="N131">
        <f t="shared" si="59"/>
        <v>9</v>
      </c>
      <c r="O131">
        <f t="shared" si="60"/>
        <v>5</v>
      </c>
      <c r="Q131">
        <f t="shared" si="41"/>
        <v>7</v>
      </c>
      <c r="R131">
        <f t="shared" si="56"/>
        <v>3</v>
      </c>
      <c r="S131">
        <f t="shared" si="56"/>
        <v>1</v>
      </c>
      <c r="T131">
        <f t="shared" si="56"/>
        <v>3</v>
      </c>
      <c r="U131">
        <f t="shared" si="61"/>
        <v>8</v>
      </c>
      <c r="V131">
        <f t="shared" si="62"/>
        <v>8</v>
      </c>
      <c r="X131" s="217">
        <f t="shared" ref="X131:X171" si="64">( (K131*3)+(L131) ) /(SUM(K131:M131)*3)</f>
        <v>0.52380952380952384</v>
      </c>
      <c r="Y131" s="217">
        <f t="shared" ref="Y131:Y171" si="65">( (R131*3)+(S131) ) /(SUM(R131:T131)*3)</f>
        <v>0.47619047619047616</v>
      </c>
      <c r="AA131" s="217">
        <f t="shared" ref="AA131:AA171" si="66">((K131*3)+L131)/(J131*3)</f>
        <v>0.52380952380952384</v>
      </c>
    </row>
    <row r="132" spans="1:27" hidden="1" x14ac:dyDescent="0.2">
      <c r="A132" s="221" t="s">
        <v>3840</v>
      </c>
      <c r="B132" s="221"/>
      <c r="C132">
        <f t="shared" si="63"/>
        <v>2</v>
      </c>
      <c r="D132">
        <f t="shared" si="54"/>
        <v>1</v>
      </c>
      <c r="E132">
        <f t="shared" si="54"/>
        <v>0</v>
      </c>
      <c r="F132">
        <f t="shared" si="54"/>
        <v>1</v>
      </c>
      <c r="G132">
        <f t="shared" si="57"/>
        <v>3</v>
      </c>
      <c r="H132">
        <f t="shared" si="58"/>
        <v>3</v>
      </c>
      <c r="J132">
        <f t="shared" ref="J132:J171" si="67">SUM(K132:M132)</f>
        <v>1</v>
      </c>
      <c r="K132">
        <f t="shared" si="55"/>
        <v>1</v>
      </c>
      <c r="L132">
        <f t="shared" si="55"/>
        <v>0</v>
      </c>
      <c r="M132">
        <f t="shared" si="55"/>
        <v>0</v>
      </c>
      <c r="N132">
        <f t="shared" si="59"/>
        <v>1</v>
      </c>
      <c r="O132">
        <f t="shared" si="60"/>
        <v>0</v>
      </c>
      <c r="Q132">
        <f t="shared" ref="Q132:Q171" si="68">SUM(R132:T132)</f>
        <v>1</v>
      </c>
      <c r="R132">
        <f t="shared" si="56"/>
        <v>0</v>
      </c>
      <c r="S132">
        <f t="shared" si="56"/>
        <v>0</v>
      </c>
      <c r="T132">
        <f t="shared" si="56"/>
        <v>1</v>
      </c>
      <c r="U132">
        <f t="shared" si="61"/>
        <v>2</v>
      </c>
      <c r="V132">
        <f t="shared" si="62"/>
        <v>3</v>
      </c>
      <c r="X132" s="217">
        <f t="shared" si="64"/>
        <v>1</v>
      </c>
      <c r="Y132" s="217">
        <f t="shared" si="65"/>
        <v>0</v>
      </c>
      <c r="AA132" s="217">
        <f t="shared" si="66"/>
        <v>1</v>
      </c>
    </row>
    <row r="133" spans="1:27" hidden="1" x14ac:dyDescent="0.2">
      <c r="A133" s="221" t="s">
        <v>2936</v>
      </c>
      <c r="B133" s="221"/>
      <c r="C133">
        <f t="shared" si="63"/>
        <v>6</v>
      </c>
      <c r="D133">
        <f t="shared" si="54"/>
        <v>0</v>
      </c>
      <c r="E133">
        <f t="shared" si="54"/>
        <v>2</v>
      </c>
      <c r="F133">
        <f t="shared" si="54"/>
        <v>4</v>
      </c>
      <c r="G133">
        <f t="shared" si="57"/>
        <v>4</v>
      </c>
      <c r="H133">
        <f t="shared" si="58"/>
        <v>11</v>
      </c>
      <c r="J133">
        <f t="shared" si="67"/>
        <v>3</v>
      </c>
      <c r="K133">
        <f t="shared" si="55"/>
        <v>0</v>
      </c>
      <c r="L133">
        <f t="shared" si="55"/>
        <v>1</v>
      </c>
      <c r="M133">
        <f t="shared" si="55"/>
        <v>2</v>
      </c>
      <c r="N133">
        <f t="shared" si="59"/>
        <v>3</v>
      </c>
      <c r="O133">
        <f t="shared" si="60"/>
        <v>6</v>
      </c>
      <c r="Q133">
        <f t="shared" si="68"/>
        <v>3</v>
      </c>
      <c r="R133">
        <f t="shared" si="56"/>
        <v>0</v>
      </c>
      <c r="S133">
        <f t="shared" si="56"/>
        <v>1</v>
      </c>
      <c r="T133">
        <f t="shared" si="56"/>
        <v>2</v>
      </c>
      <c r="U133">
        <f t="shared" si="61"/>
        <v>1</v>
      </c>
      <c r="V133">
        <f t="shared" si="62"/>
        <v>5</v>
      </c>
      <c r="X133" s="217">
        <f t="shared" si="64"/>
        <v>0.1111111111111111</v>
      </c>
      <c r="Y133" s="217">
        <f t="shared" si="65"/>
        <v>0.1111111111111111</v>
      </c>
      <c r="AA133" s="217">
        <f t="shared" si="66"/>
        <v>0.1111111111111111</v>
      </c>
    </row>
    <row r="134" spans="1:27" hidden="1" x14ac:dyDescent="0.2">
      <c r="A134" s="220" t="s">
        <v>3586</v>
      </c>
      <c r="C134">
        <f t="shared" si="63"/>
        <v>14</v>
      </c>
      <c r="D134">
        <f t="shared" si="54"/>
        <v>5</v>
      </c>
      <c r="E134">
        <f t="shared" si="54"/>
        <v>4</v>
      </c>
      <c r="F134">
        <f t="shared" si="54"/>
        <v>5</v>
      </c>
      <c r="G134">
        <f t="shared" si="57"/>
        <v>21</v>
      </c>
      <c r="H134">
        <f t="shared" si="58"/>
        <v>21</v>
      </c>
      <c r="J134">
        <f t="shared" si="67"/>
        <v>7</v>
      </c>
      <c r="K134">
        <f t="shared" si="55"/>
        <v>4</v>
      </c>
      <c r="L134">
        <f t="shared" si="55"/>
        <v>1</v>
      </c>
      <c r="M134">
        <f t="shared" si="55"/>
        <v>2</v>
      </c>
      <c r="N134">
        <f t="shared" si="59"/>
        <v>11</v>
      </c>
      <c r="O134">
        <f t="shared" si="60"/>
        <v>6</v>
      </c>
      <c r="Q134">
        <f t="shared" si="68"/>
        <v>7</v>
      </c>
      <c r="R134">
        <f t="shared" si="56"/>
        <v>1</v>
      </c>
      <c r="S134">
        <f t="shared" si="56"/>
        <v>3</v>
      </c>
      <c r="T134">
        <f t="shared" si="56"/>
        <v>3</v>
      </c>
      <c r="U134">
        <f t="shared" si="61"/>
        <v>10</v>
      </c>
      <c r="V134">
        <f t="shared" si="62"/>
        <v>15</v>
      </c>
      <c r="X134" s="217">
        <f t="shared" si="64"/>
        <v>0.61904761904761907</v>
      </c>
      <c r="Y134" s="217">
        <f t="shared" si="65"/>
        <v>0.2857142857142857</v>
      </c>
      <c r="AA134" s="217">
        <f t="shared" si="66"/>
        <v>0.61904761904761907</v>
      </c>
    </row>
    <row r="135" spans="1:27" hidden="1" x14ac:dyDescent="0.2">
      <c r="A135" s="220" t="s">
        <v>191</v>
      </c>
      <c r="C135">
        <f t="shared" si="63"/>
        <v>60</v>
      </c>
      <c r="D135">
        <f t="shared" si="54"/>
        <v>21</v>
      </c>
      <c r="E135">
        <f t="shared" si="54"/>
        <v>13</v>
      </c>
      <c r="F135">
        <f t="shared" si="54"/>
        <v>26</v>
      </c>
      <c r="G135">
        <f t="shared" si="57"/>
        <v>75</v>
      </c>
      <c r="H135">
        <f t="shared" si="58"/>
        <v>85</v>
      </c>
      <c r="J135">
        <f t="shared" si="67"/>
        <v>30</v>
      </c>
      <c r="K135">
        <f t="shared" si="55"/>
        <v>14</v>
      </c>
      <c r="L135">
        <f t="shared" si="55"/>
        <v>5</v>
      </c>
      <c r="M135">
        <f t="shared" si="55"/>
        <v>11</v>
      </c>
      <c r="N135">
        <f t="shared" si="59"/>
        <v>43</v>
      </c>
      <c r="O135">
        <f t="shared" si="60"/>
        <v>34</v>
      </c>
      <c r="Q135">
        <f t="shared" si="68"/>
        <v>30</v>
      </c>
      <c r="R135">
        <f t="shared" si="56"/>
        <v>7</v>
      </c>
      <c r="S135">
        <f t="shared" si="56"/>
        <v>8</v>
      </c>
      <c r="T135">
        <f t="shared" si="56"/>
        <v>15</v>
      </c>
      <c r="U135">
        <f t="shared" si="61"/>
        <v>32</v>
      </c>
      <c r="V135">
        <f t="shared" si="62"/>
        <v>51</v>
      </c>
      <c r="X135" s="217">
        <f t="shared" si="64"/>
        <v>0.52222222222222225</v>
      </c>
      <c r="Y135" s="217">
        <f t="shared" si="65"/>
        <v>0.32222222222222224</v>
      </c>
      <c r="AA135" s="217">
        <f t="shared" si="66"/>
        <v>0.52222222222222225</v>
      </c>
    </row>
    <row r="136" spans="1:27" hidden="1" x14ac:dyDescent="0.2">
      <c r="A136" s="220" t="s">
        <v>1201</v>
      </c>
      <c r="C136">
        <f t="shared" si="63"/>
        <v>2</v>
      </c>
      <c r="D136">
        <f t="shared" si="54"/>
        <v>0</v>
      </c>
      <c r="E136">
        <f t="shared" si="54"/>
        <v>0</v>
      </c>
      <c r="F136">
        <f t="shared" si="54"/>
        <v>2</v>
      </c>
      <c r="G136">
        <f t="shared" si="57"/>
        <v>3</v>
      </c>
      <c r="H136">
        <f t="shared" si="58"/>
        <v>8</v>
      </c>
      <c r="J136">
        <f t="shared" si="67"/>
        <v>1</v>
      </c>
      <c r="K136">
        <f t="shared" si="55"/>
        <v>0</v>
      </c>
      <c r="L136">
        <f t="shared" si="55"/>
        <v>0</v>
      </c>
      <c r="M136">
        <f t="shared" si="55"/>
        <v>1</v>
      </c>
      <c r="N136">
        <f t="shared" si="59"/>
        <v>3</v>
      </c>
      <c r="O136">
        <f t="shared" si="60"/>
        <v>4</v>
      </c>
      <c r="Q136">
        <f t="shared" si="68"/>
        <v>1</v>
      </c>
      <c r="R136">
        <f t="shared" si="56"/>
        <v>0</v>
      </c>
      <c r="S136">
        <f t="shared" si="56"/>
        <v>0</v>
      </c>
      <c r="T136">
        <f t="shared" si="56"/>
        <v>1</v>
      </c>
      <c r="U136">
        <f t="shared" si="61"/>
        <v>0</v>
      </c>
      <c r="V136">
        <f t="shared" si="62"/>
        <v>4</v>
      </c>
      <c r="X136" s="217">
        <f t="shared" si="64"/>
        <v>0</v>
      </c>
      <c r="Y136" s="217">
        <f t="shared" si="65"/>
        <v>0</v>
      </c>
      <c r="AA136" s="217">
        <f t="shared" si="66"/>
        <v>0</v>
      </c>
    </row>
    <row r="137" spans="1:27" hidden="1" x14ac:dyDescent="0.2">
      <c r="A137" s="220" t="s">
        <v>1818</v>
      </c>
      <c r="C137">
        <f t="shared" si="63"/>
        <v>4</v>
      </c>
      <c r="D137">
        <f t="shared" si="54"/>
        <v>1</v>
      </c>
      <c r="E137">
        <f t="shared" si="54"/>
        <v>0</v>
      </c>
      <c r="F137">
        <f t="shared" si="54"/>
        <v>3</v>
      </c>
      <c r="G137">
        <f t="shared" si="57"/>
        <v>5</v>
      </c>
      <c r="H137">
        <f t="shared" si="58"/>
        <v>8</v>
      </c>
      <c r="J137">
        <f t="shared" si="67"/>
        <v>2</v>
      </c>
      <c r="K137">
        <f t="shared" si="55"/>
        <v>1</v>
      </c>
      <c r="L137">
        <f t="shared" si="55"/>
        <v>0</v>
      </c>
      <c r="M137">
        <f t="shared" si="55"/>
        <v>1</v>
      </c>
      <c r="N137">
        <f t="shared" si="59"/>
        <v>3</v>
      </c>
      <c r="O137">
        <f t="shared" si="60"/>
        <v>2</v>
      </c>
      <c r="Q137">
        <f t="shared" si="68"/>
        <v>2</v>
      </c>
      <c r="R137">
        <f t="shared" si="56"/>
        <v>0</v>
      </c>
      <c r="S137">
        <f t="shared" si="56"/>
        <v>0</v>
      </c>
      <c r="T137">
        <f t="shared" si="56"/>
        <v>2</v>
      </c>
      <c r="U137">
        <f t="shared" si="61"/>
        <v>2</v>
      </c>
      <c r="V137">
        <f t="shared" si="62"/>
        <v>6</v>
      </c>
      <c r="X137" s="217">
        <f t="shared" si="64"/>
        <v>0.5</v>
      </c>
      <c r="Y137" s="217">
        <f t="shared" si="65"/>
        <v>0</v>
      </c>
      <c r="AA137" s="217">
        <f t="shared" si="66"/>
        <v>0.5</v>
      </c>
    </row>
    <row r="138" spans="1:27" hidden="1" x14ac:dyDescent="0.2">
      <c r="A138" s="220" t="s">
        <v>193</v>
      </c>
      <c r="C138">
        <f t="shared" si="63"/>
        <v>34</v>
      </c>
      <c r="D138">
        <f t="shared" si="54"/>
        <v>10</v>
      </c>
      <c r="E138">
        <f t="shared" si="54"/>
        <v>7</v>
      </c>
      <c r="F138">
        <f t="shared" si="54"/>
        <v>17</v>
      </c>
      <c r="G138">
        <f t="shared" si="57"/>
        <v>35</v>
      </c>
      <c r="H138">
        <f t="shared" si="58"/>
        <v>45</v>
      </c>
      <c r="J138">
        <f t="shared" si="67"/>
        <v>17</v>
      </c>
      <c r="K138">
        <f t="shared" si="55"/>
        <v>8</v>
      </c>
      <c r="L138">
        <f t="shared" si="55"/>
        <v>4</v>
      </c>
      <c r="M138">
        <f t="shared" si="55"/>
        <v>5</v>
      </c>
      <c r="N138">
        <f t="shared" si="59"/>
        <v>21</v>
      </c>
      <c r="O138">
        <f t="shared" si="60"/>
        <v>15</v>
      </c>
      <c r="Q138">
        <f t="shared" si="68"/>
        <v>17</v>
      </c>
      <c r="R138">
        <f t="shared" si="56"/>
        <v>2</v>
      </c>
      <c r="S138">
        <f t="shared" si="56"/>
        <v>3</v>
      </c>
      <c r="T138">
        <f t="shared" si="56"/>
        <v>12</v>
      </c>
      <c r="U138">
        <f t="shared" si="61"/>
        <v>14</v>
      </c>
      <c r="V138">
        <f t="shared" si="62"/>
        <v>30</v>
      </c>
      <c r="X138" s="217">
        <f t="shared" si="64"/>
        <v>0.5490196078431373</v>
      </c>
      <c r="Y138" s="217">
        <f t="shared" si="65"/>
        <v>0.17647058823529413</v>
      </c>
      <c r="AA138" s="217">
        <f t="shared" si="66"/>
        <v>0.5490196078431373</v>
      </c>
    </row>
    <row r="139" spans="1:27" hidden="1" x14ac:dyDescent="0.2">
      <c r="A139" s="221" t="s">
        <v>557</v>
      </c>
      <c r="B139" s="221"/>
      <c r="C139">
        <f t="shared" si="63"/>
        <v>7</v>
      </c>
      <c r="D139">
        <f t="shared" si="54"/>
        <v>3</v>
      </c>
      <c r="E139">
        <f t="shared" si="54"/>
        <v>2</v>
      </c>
      <c r="F139">
        <f t="shared" si="54"/>
        <v>2</v>
      </c>
      <c r="G139">
        <f t="shared" si="57"/>
        <v>14</v>
      </c>
      <c r="H139">
        <f t="shared" si="58"/>
        <v>8</v>
      </c>
      <c r="J139">
        <f t="shared" si="67"/>
        <v>3</v>
      </c>
      <c r="K139">
        <f t="shared" si="55"/>
        <v>1</v>
      </c>
      <c r="L139">
        <f t="shared" si="55"/>
        <v>1</v>
      </c>
      <c r="M139">
        <f t="shared" si="55"/>
        <v>1</v>
      </c>
      <c r="N139">
        <f t="shared" si="59"/>
        <v>8</v>
      </c>
      <c r="O139">
        <f t="shared" si="60"/>
        <v>5</v>
      </c>
      <c r="Q139">
        <f t="shared" si="68"/>
        <v>4</v>
      </c>
      <c r="R139">
        <f t="shared" si="56"/>
        <v>2</v>
      </c>
      <c r="S139">
        <f t="shared" si="56"/>
        <v>1</v>
      </c>
      <c r="T139">
        <f t="shared" si="56"/>
        <v>1</v>
      </c>
      <c r="U139">
        <f t="shared" si="61"/>
        <v>6</v>
      </c>
      <c r="V139">
        <f t="shared" si="62"/>
        <v>3</v>
      </c>
      <c r="X139" s="217">
        <f t="shared" si="64"/>
        <v>0.44444444444444442</v>
      </c>
      <c r="Y139" s="217">
        <f t="shared" si="65"/>
        <v>0.58333333333333337</v>
      </c>
      <c r="AA139" s="217">
        <f t="shared" si="66"/>
        <v>0.44444444444444442</v>
      </c>
    </row>
    <row r="140" spans="1:27" hidden="1" x14ac:dyDescent="0.2">
      <c r="A140" s="220" t="s">
        <v>589</v>
      </c>
      <c r="C140">
        <f t="shared" si="63"/>
        <v>2</v>
      </c>
      <c r="D140">
        <f t="shared" si="54"/>
        <v>0</v>
      </c>
      <c r="E140">
        <f t="shared" si="54"/>
        <v>1</v>
      </c>
      <c r="F140">
        <f t="shared" si="54"/>
        <v>1</v>
      </c>
      <c r="G140">
        <f t="shared" si="57"/>
        <v>3</v>
      </c>
      <c r="H140">
        <f t="shared" si="58"/>
        <v>6</v>
      </c>
      <c r="J140">
        <f t="shared" si="67"/>
        <v>1</v>
      </c>
      <c r="K140">
        <f t="shared" si="55"/>
        <v>0</v>
      </c>
      <c r="L140">
        <f t="shared" si="55"/>
        <v>1</v>
      </c>
      <c r="M140">
        <f t="shared" si="55"/>
        <v>0</v>
      </c>
      <c r="N140">
        <f t="shared" si="59"/>
        <v>2</v>
      </c>
      <c r="O140">
        <f t="shared" si="60"/>
        <v>2</v>
      </c>
      <c r="Q140">
        <f t="shared" si="68"/>
        <v>1</v>
      </c>
      <c r="R140">
        <f t="shared" si="56"/>
        <v>0</v>
      </c>
      <c r="S140">
        <f t="shared" si="56"/>
        <v>0</v>
      </c>
      <c r="T140">
        <f t="shared" si="56"/>
        <v>1</v>
      </c>
      <c r="U140">
        <f t="shared" si="61"/>
        <v>1</v>
      </c>
      <c r="V140">
        <f t="shared" si="62"/>
        <v>4</v>
      </c>
      <c r="X140" s="217">
        <f t="shared" si="64"/>
        <v>0.33333333333333331</v>
      </c>
      <c r="Y140" s="217">
        <f t="shared" si="65"/>
        <v>0</v>
      </c>
      <c r="AA140" s="217">
        <f t="shared" si="66"/>
        <v>0.33333333333333331</v>
      </c>
    </row>
    <row r="141" spans="1:27" hidden="1" x14ac:dyDescent="0.2">
      <c r="A141" s="220" t="s">
        <v>1774</v>
      </c>
      <c r="C141">
        <f t="shared" si="63"/>
        <v>6</v>
      </c>
      <c r="D141">
        <f t="shared" si="54"/>
        <v>1</v>
      </c>
      <c r="E141">
        <f t="shared" si="54"/>
        <v>2</v>
      </c>
      <c r="F141">
        <f t="shared" si="54"/>
        <v>3</v>
      </c>
      <c r="G141">
        <f t="shared" si="57"/>
        <v>7</v>
      </c>
      <c r="H141">
        <f t="shared" si="58"/>
        <v>11</v>
      </c>
      <c r="J141">
        <f t="shared" si="67"/>
        <v>3</v>
      </c>
      <c r="K141">
        <f t="shared" si="55"/>
        <v>1</v>
      </c>
      <c r="L141">
        <f t="shared" si="55"/>
        <v>2</v>
      </c>
      <c r="M141">
        <f t="shared" si="55"/>
        <v>0</v>
      </c>
      <c r="N141">
        <f t="shared" si="59"/>
        <v>5</v>
      </c>
      <c r="O141">
        <f t="shared" si="60"/>
        <v>4</v>
      </c>
      <c r="Q141">
        <f t="shared" si="68"/>
        <v>3</v>
      </c>
      <c r="R141">
        <f t="shared" si="56"/>
        <v>0</v>
      </c>
      <c r="S141">
        <f t="shared" si="56"/>
        <v>0</v>
      </c>
      <c r="T141">
        <f t="shared" si="56"/>
        <v>3</v>
      </c>
      <c r="U141">
        <f t="shared" si="61"/>
        <v>2</v>
      </c>
      <c r="V141">
        <f t="shared" si="62"/>
        <v>7</v>
      </c>
      <c r="X141" s="217">
        <f t="shared" si="64"/>
        <v>0.55555555555555558</v>
      </c>
      <c r="Y141" s="217">
        <f t="shared" si="65"/>
        <v>0</v>
      </c>
      <c r="AA141" s="217">
        <f t="shared" si="66"/>
        <v>0.55555555555555558</v>
      </c>
    </row>
    <row r="142" spans="1:27" hidden="1" x14ac:dyDescent="0.2">
      <c r="A142" s="220" t="s">
        <v>537</v>
      </c>
      <c r="C142">
        <f t="shared" si="63"/>
        <v>49</v>
      </c>
      <c r="D142">
        <f t="shared" ref="D142:F161" si="69">COUNTIFS(Opp,$A142,WDL,D$1)</f>
        <v>17</v>
      </c>
      <c r="E142">
        <f t="shared" si="69"/>
        <v>13</v>
      </c>
      <c r="F142">
        <f t="shared" si="69"/>
        <v>19</v>
      </c>
      <c r="G142">
        <f t="shared" si="57"/>
        <v>54</v>
      </c>
      <c r="H142">
        <f t="shared" si="58"/>
        <v>61</v>
      </c>
      <c r="J142">
        <f t="shared" si="67"/>
        <v>24</v>
      </c>
      <c r="K142">
        <f t="shared" ref="K142:M161" si="70">COUNTIFS(Opp,$A142,WDL,K$1,Ven,"H")</f>
        <v>12</v>
      </c>
      <c r="L142">
        <f t="shared" si="70"/>
        <v>5</v>
      </c>
      <c r="M142">
        <f t="shared" si="70"/>
        <v>7</v>
      </c>
      <c r="N142">
        <f t="shared" si="59"/>
        <v>34</v>
      </c>
      <c r="O142">
        <f t="shared" si="60"/>
        <v>27</v>
      </c>
      <c r="Q142">
        <f t="shared" si="68"/>
        <v>25</v>
      </c>
      <c r="R142">
        <f t="shared" ref="R142:T161" si="71">COUNTIFS(Opp,$A142,WDL,R$1,Ven,"A")</f>
        <v>5</v>
      </c>
      <c r="S142">
        <f t="shared" si="71"/>
        <v>8</v>
      </c>
      <c r="T142">
        <f t="shared" si="71"/>
        <v>12</v>
      </c>
      <c r="U142">
        <f t="shared" si="61"/>
        <v>20</v>
      </c>
      <c r="V142">
        <f t="shared" si="62"/>
        <v>34</v>
      </c>
      <c r="X142" s="217">
        <f t="shared" si="64"/>
        <v>0.56944444444444442</v>
      </c>
      <c r="Y142" s="217">
        <f t="shared" si="65"/>
        <v>0.30666666666666664</v>
      </c>
      <c r="AA142" s="217">
        <f t="shared" si="66"/>
        <v>0.56944444444444442</v>
      </c>
    </row>
    <row r="143" spans="1:27" hidden="1" x14ac:dyDescent="0.2">
      <c r="A143" s="220" t="s">
        <v>2727</v>
      </c>
      <c r="C143">
        <f t="shared" si="63"/>
        <v>83</v>
      </c>
      <c r="D143">
        <f t="shared" si="69"/>
        <v>36</v>
      </c>
      <c r="E143">
        <f t="shared" si="69"/>
        <v>23</v>
      </c>
      <c r="F143">
        <f t="shared" si="69"/>
        <v>24</v>
      </c>
      <c r="G143">
        <f t="shared" si="57"/>
        <v>139</v>
      </c>
      <c r="H143">
        <f t="shared" si="58"/>
        <v>108</v>
      </c>
      <c r="J143">
        <f t="shared" si="67"/>
        <v>41</v>
      </c>
      <c r="K143">
        <f t="shared" si="70"/>
        <v>22</v>
      </c>
      <c r="L143">
        <f t="shared" si="70"/>
        <v>9</v>
      </c>
      <c r="M143">
        <f t="shared" si="70"/>
        <v>10</v>
      </c>
      <c r="N143">
        <f t="shared" si="59"/>
        <v>80</v>
      </c>
      <c r="O143">
        <f t="shared" si="60"/>
        <v>47</v>
      </c>
      <c r="Q143">
        <f t="shared" si="68"/>
        <v>42</v>
      </c>
      <c r="R143">
        <f t="shared" si="71"/>
        <v>14</v>
      </c>
      <c r="S143">
        <f t="shared" si="71"/>
        <v>14</v>
      </c>
      <c r="T143">
        <f t="shared" si="71"/>
        <v>14</v>
      </c>
      <c r="U143">
        <f t="shared" si="61"/>
        <v>59</v>
      </c>
      <c r="V143">
        <f t="shared" si="62"/>
        <v>61</v>
      </c>
      <c r="X143" s="217">
        <f t="shared" si="64"/>
        <v>0.6097560975609756</v>
      </c>
      <c r="Y143" s="217">
        <f t="shared" si="65"/>
        <v>0.44444444444444442</v>
      </c>
      <c r="AA143" s="217">
        <f t="shared" si="66"/>
        <v>0.6097560975609756</v>
      </c>
    </row>
    <row r="144" spans="1:27" hidden="1" x14ac:dyDescent="0.2">
      <c r="A144" s="221" t="s">
        <v>3846</v>
      </c>
      <c r="B144" s="221"/>
      <c r="C144">
        <f t="shared" si="63"/>
        <v>8</v>
      </c>
      <c r="D144">
        <f t="shared" si="69"/>
        <v>4</v>
      </c>
      <c r="E144">
        <f t="shared" si="69"/>
        <v>2</v>
      </c>
      <c r="F144">
        <f t="shared" si="69"/>
        <v>2</v>
      </c>
      <c r="G144">
        <f t="shared" si="57"/>
        <v>17</v>
      </c>
      <c r="H144">
        <f t="shared" si="58"/>
        <v>13</v>
      </c>
      <c r="J144">
        <f t="shared" si="67"/>
        <v>4</v>
      </c>
      <c r="K144">
        <f t="shared" si="70"/>
        <v>1</v>
      </c>
      <c r="L144">
        <f t="shared" si="70"/>
        <v>2</v>
      </c>
      <c r="M144">
        <f t="shared" si="70"/>
        <v>1</v>
      </c>
      <c r="N144">
        <f t="shared" si="59"/>
        <v>6</v>
      </c>
      <c r="O144">
        <f t="shared" si="60"/>
        <v>6</v>
      </c>
      <c r="Q144">
        <f t="shared" si="68"/>
        <v>4</v>
      </c>
      <c r="R144">
        <f t="shared" si="71"/>
        <v>3</v>
      </c>
      <c r="S144">
        <f t="shared" si="71"/>
        <v>0</v>
      </c>
      <c r="T144">
        <f t="shared" si="71"/>
        <v>1</v>
      </c>
      <c r="U144">
        <f t="shared" si="61"/>
        <v>11</v>
      </c>
      <c r="V144">
        <f t="shared" si="62"/>
        <v>7</v>
      </c>
      <c r="X144" s="217">
        <f t="shared" si="64"/>
        <v>0.41666666666666669</v>
      </c>
      <c r="Y144" s="217">
        <f t="shared" si="65"/>
        <v>0.75</v>
      </c>
      <c r="AA144" s="217">
        <f t="shared" si="66"/>
        <v>0.41666666666666669</v>
      </c>
    </row>
    <row r="145" spans="1:27" hidden="1" x14ac:dyDescent="0.2">
      <c r="A145" s="221" t="s">
        <v>3192</v>
      </c>
      <c r="B145" s="221"/>
      <c r="C145">
        <f t="shared" si="63"/>
        <v>2</v>
      </c>
      <c r="D145">
        <f t="shared" si="69"/>
        <v>0</v>
      </c>
      <c r="E145">
        <f t="shared" si="69"/>
        <v>1</v>
      </c>
      <c r="F145">
        <f t="shared" si="69"/>
        <v>1</v>
      </c>
      <c r="G145">
        <f t="shared" si="57"/>
        <v>2</v>
      </c>
      <c r="H145">
        <f t="shared" si="58"/>
        <v>4</v>
      </c>
      <c r="J145">
        <f t="shared" si="67"/>
        <v>1</v>
      </c>
      <c r="K145">
        <f t="shared" si="70"/>
        <v>0</v>
      </c>
      <c r="L145">
        <f t="shared" si="70"/>
        <v>1</v>
      </c>
      <c r="M145">
        <f t="shared" si="70"/>
        <v>0</v>
      </c>
      <c r="N145">
        <f t="shared" si="59"/>
        <v>0</v>
      </c>
      <c r="O145">
        <f t="shared" si="60"/>
        <v>0</v>
      </c>
      <c r="Q145">
        <f t="shared" si="68"/>
        <v>1</v>
      </c>
      <c r="R145">
        <f t="shared" si="71"/>
        <v>0</v>
      </c>
      <c r="S145">
        <f t="shared" si="71"/>
        <v>0</v>
      </c>
      <c r="T145">
        <f t="shared" si="71"/>
        <v>1</v>
      </c>
      <c r="U145">
        <f t="shared" si="61"/>
        <v>2</v>
      </c>
      <c r="V145">
        <f t="shared" si="62"/>
        <v>4</v>
      </c>
      <c r="X145" s="217">
        <f t="shared" si="64"/>
        <v>0.33333333333333331</v>
      </c>
      <c r="Y145" s="217">
        <f t="shared" si="65"/>
        <v>0</v>
      </c>
      <c r="AA145" s="217">
        <f t="shared" si="66"/>
        <v>0.33333333333333331</v>
      </c>
    </row>
    <row r="146" spans="1:27" x14ac:dyDescent="0.2">
      <c r="A146" s="221" t="s">
        <v>652</v>
      </c>
      <c r="B146" s="221"/>
      <c r="C146">
        <f t="shared" si="63"/>
        <v>4</v>
      </c>
      <c r="D146">
        <f t="shared" si="69"/>
        <v>2</v>
      </c>
      <c r="E146">
        <f t="shared" si="69"/>
        <v>2</v>
      </c>
      <c r="F146">
        <f t="shared" si="69"/>
        <v>0</v>
      </c>
      <c r="G146">
        <f t="shared" si="57"/>
        <v>6</v>
      </c>
      <c r="H146">
        <f t="shared" si="58"/>
        <v>0</v>
      </c>
      <c r="J146">
        <f t="shared" si="67"/>
        <v>2</v>
      </c>
      <c r="K146">
        <f t="shared" si="70"/>
        <v>1</v>
      </c>
      <c r="L146">
        <f t="shared" si="70"/>
        <v>1</v>
      </c>
      <c r="M146">
        <f t="shared" si="70"/>
        <v>0</v>
      </c>
      <c r="N146">
        <f t="shared" si="59"/>
        <v>2</v>
      </c>
      <c r="O146">
        <f t="shared" si="60"/>
        <v>0</v>
      </c>
      <c r="Q146">
        <f t="shared" si="68"/>
        <v>2</v>
      </c>
      <c r="R146">
        <f t="shared" si="71"/>
        <v>1</v>
      </c>
      <c r="S146">
        <f t="shared" si="71"/>
        <v>1</v>
      </c>
      <c r="T146">
        <f t="shared" si="71"/>
        <v>0</v>
      </c>
      <c r="U146">
        <f t="shared" si="61"/>
        <v>4</v>
      </c>
      <c r="V146">
        <f t="shared" si="62"/>
        <v>0</v>
      </c>
      <c r="X146" s="217">
        <f t="shared" si="64"/>
        <v>0.66666666666666663</v>
      </c>
      <c r="Y146" s="217">
        <f t="shared" si="65"/>
        <v>0.66666666666666663</v>
      </c>
      <c r="AA146" s="217">
        <f t="shared" si="66"/>
        <v>0.66666666666666663</v>
      </c>
    </row>
    <row r="147" spans="1:27" hidden="1" x14ac:dyDescent="0.2">
      <c r="A147" s="221" t="s">
        <v>45</v>
      </c>
      <c r="B147" s="221"/>
      <c r="C147">
        <f t="shared" si="63"/>
        <v>16</v>
      </c>
      <c r="D147">
        <f t="shared" si="69"/>
        <v>4</v>
      </c>
      <c r="E147">
        <f t="shared" si="69"/>
        <v>5</v>
      </c>
      <c r="F147">
        <f t="shared" si="69"/>
        <v>7</v>
      </c>
      <c r="G147">
        <f t="shared" si="57"/>
        <v>21</v>
      </c>
      <c r="H147">
        <f t="shared" si="58"/>
        <v>26</v>
      </c>
      <c r="J147">
        <f t="shared" si="67"/>
        <v>8</v>
      </c>
      <c r="K147">
        <f t="shared" si="70"/>
        <v>2</v>
      </c>
      <c r="L147">
        <f t="shared" si="70"/>
        <v>1</v>
      </c>
      <c r="M147">
        <f t="shared" si="70"/>
        <v>5</v>
      </c>
      <c r="N147">
        <f t="shared" si="59"/>
        <v>6</v>
      </c>
      <c r="O147">
        <f t="shared" si="60"/>
        <v>11</v>
      </c>
      <c r="Q147">
        <f t="shared" si="68"/>
        <v>8</v>
      </c>
      <c r="R147">
        <f t="shared" si="71"/>
        <v>2</v>
      </c>
      <c r="S147">
        <f t="shared" si="71"/>
        <v>4</v>
      </c>
      <c r="T147">
        <f t="shared" si="71"/>
        <v>2</v>
      </c>
      <c r="U147">
        <f t="shared" si="61"/>
        <v>15</v>
      </c>
      <c r="V147">
        <f t="shared" si="62"/>
        <v>15</v>
      </c>
      <c r="X147" s="217">
        <f t="shared" si="64"/>
        <v>0.29166666666666669</v>
      </c>
      <c r="Y147" s="217">
        <f t="shared" si="65"/>
        <v>0.41666666666666669</v>
      </c>
      <c r="AA147" s="217">
        <f t="shared" si="66"/>
        <v>0.29166666666666669</v>
      </c>
    </row>
    <row r="148" spans="1:27" hidden="1" x14ac:dyDescent="0.2">
      <c r="A148" s="220" t="s">
        <v>111</v>
      </c>
      <c r="C148">
        <f t="shared" si="63"/>
        <v>90</v>
      </c>
      <c r="D148">
        <f t="shared" si="69"/>
        <v>31</v>
      </c>
      <c r="E148">
        <f t="shared" si="69"/>
        <v>17</v>
      </c>
      <c r="F148">
        <f t="shared" si="69"/>
        <v>42</v>
      </c>
      <c r="G148">
        <f t="shared" si="57"/>
        <v>115</v>
      </c>
      <c r="H148">
        <f t="shared" si="58"/>
        <v>143</v>
      </c>
      <c r="J148">
        <f t="shared" si="67"/>
        <v>45</v>
      </c>
      <c r="K148">
        <f t="shared" si="70"/>
        <v>23</v>
      </c>
      <c r="L148">
        <f t="shared" si="70"/>
        <v>11</v>
      </c>
      <c r="M148">
        <f t="shared" si="70"/>
        <v>11</v>
      </c>
      <c r="N148">
        <f t="shared" si="59"/>
        <v>71</v>
      </c>
      <c r="O148">
        <f t="shared" si="60"/>
        <v>49</v>
      </c>
      <c r="Q148">
        <f t="shared" si="68"/>
        <v>45</v>
      </c>
      <c r="R148">
        <f t="shared" si="71"/>
        <v>8</v>
      </c>
      <c r="S148">
        <f t="shared" si="71"/>
        <v>6</v>
      </c>
      <c r="T148">
        <f t="shared" si="71"/>
        <v>31</v>
      </c>
      <c r="U148">
        <f t="shared" si="61"/>
        <v>44</v>
      </c>
      <c r="V148">
        <f t="shared" si="62"/>
        <v>94</v>
      </c>
      <c r="X148" s="217">
        <f t="shared" si="64"/>
        <v>0.59259259259259256</v>
      </c>
      <c r="Y148" s="217">
        <f t="shared" si="65"/>
        <v>0.22222222222222221</v>
      </c>
      <c r="AA148" s="217">
        <f t="shared" si="66"/>
        <v>0.59259259259259256</v>
      </c>
    </row>
    <row r="149" spans="1:27" hidden="1" x14ac:dyDescent="0.2">
      <c r="A149" s="223" t="s">
        <v>816</v>
      </c>
      <c r="B149" s="223"/>
      <c r="C149">
        <f t="shared" si="63"/>
        <v>2</v>
      </c>
      <c r="D149">
        <f t="shared" si="69"/>
        <v>0</v>
      </c>
      <c r="E149">
        <f t="shared" si="69"/>
        <v>1</v>
      </c>
      <c r="F149">
        <f t="shared" si="69"/>
        <v>1</v>
      </c>
      <c r="G149">
        <f t="shared" si="57"/>
        <v>2</v>
      </c>
      <c r="H149">
        <f t="shared" si="58"/>
        <v>4</v>
      </c>
      <c r="J149">
        <f t="shared" si="67"/>
        <v>1</v>
      </c>
      <c r="K149">
        <f t="shared" si="70"/>
        <v>0</v>
      </c>
      <c r="L149">
        <f t="shared" si="70"/>
        <v>1</v>
      </c>
      <c r="M149">
        <f t="shared" si="70"/>
        <v>0</v>
      </c>
      <c r="N149">
        <f t="shared" si="59"/>
        <v>2</v>
      </c>
      <c r="O149">
        <f t="shared" si="60"/>
        <v>2</v>
      </c>
      <c r="Q149">
        <f t="shared" si="68"/>
        <v>1</v>
      </c>
      <c r="R149">
        <f t="shared" si="71"/>
        <v>0</v>
      </c>
      <c r="S149">
        <f t="shared" si="71"/>
        <v>0</v>
      </c>
      <c r="T149">
        <f t="shared" si="71"/>
        <v>1</v>
      </c>
      <c r="U149">
        <f t="shared" si="61"/>
        <v>0</v>
      </c>
      <c r="V149">
        <f t="shared" si="62"/>
        <v>2</v>
      </c>
      <c r="X149" s="217">
        <f t="shared" si="64"/>
        <v>0.33333333333333331</v>
      </c>
      <c r="Y149" s="217">
        <f t="shared" si="65"/>
        <v>0</v>
      </c>
      <c r="AA149" s="217">
        <f t="shared" si="66"/>
        <v>0.33333333333333331</v>
      </c>
    </row>
    <row r="150" spans="1:27" hidden="1" x14ac:dyDescent="0.2">
      <c r="A150" s="220" t="s">
        <v>1021</v>
      </c>
      <c r="C150">
        <f t="shared" si="63"/>
        <v>6</v>
      </c>
      <c r="D150">
        <f t="shared" si="69"/>
        <v>1</v>
      </c>
      <c r="E150">
        <f t="shared" si="69"/>
        <v>0</v>
      </c>
      <c r="F150">
        <f t="shared" si="69"/>
        <v>5</v>
      </c>
      <c r="G150">
        <f t="shared" si="57"/>
        <v>5</v>
      </c>
      <c r="H150">
        <f t="shared" si="58"/>
        <v>13</v>
      </c>
      <c r="J150">
        <f t="shared" si="67"/>
        <v>3</v>
      </c>
      <c r="K150">
        <f t="shared" si="70"/>
        <v>1</v>
      </c>
      <c r="L150">
        <f t="shared" si="70"/>
        <v>0</v>
      </c>
      <c r="M150">
        <f t="shared" si="70"/>
        <v>2</v>
      </c>
      <c r="N150">
        <f t="shared" si="59"/>
        <v>3</v>
      </c>
      <c r="O150">
        <f t="shared" si="60"/>
        <v>6</v>
      </c>
      <c r="Q150">
        <f t="shared" si="68"/>
        <v>3</v>
      </c>
      <c r="R150">
        <f t="shared" si="71"/>
        <v>0</v>
      </c>
      <c r="S150">
        <f t="shared" si="71"/>
        <v>0</v>
      </c>
      <c r="T150">
        <f t="shared" si="71"/>
        <v>3</v>
      </c>
      <c r="U150">
        <f t="shared" si="61"/>
        <v>2</v>
      </c>
      <c r="V150">
        <f t="shared" si="62"/>
        <v>7</v>
      </c>
      <c r="X150" s="217">
        <f t="shared" si="64"/>
        <v>0.33333333333333331</v>
      </c>
      <c r="Y150" s="217">
        <f t="shared" si="65"/>
        <v>0</v>
      </c>
      <c r="AA150" s="217">
        <f t="shared" si="66"/>
        <v>0.33333333333333331</v>
      </c>
    </row>
    <row r="151" spans="1:27" x14ac:dyDescent="0.2">
      <c r="A151" s="221" t="s">
        <v>3755</v>
      </c>
      <c r="B151" s="221"/>
      <c r="C151">
        <f t="shared" si="63"/>
        <v>3</v>
      </c>
      <c r="D151">
        <f t="shared" si="69"/>
        <v>0</v>
      </c>
      <c r="E151">
        <f t="shared" si="69"/>
        <v>3</v>
      </c>
      <c r="F151">
        <f t="shared" si="69"/>
        <v>0</v>
      </c>
      <c r="G151">
        <f t="shared" si="57"/>
        <v>6</v>
      </c>
      <c r="H151">
        <f t="shared" si="58"/>
        <v>6</v>
      </c>
      <c r="J151">
        <f t="shared" si="67"/>
        <v>1</v>
      </c>
      <c r="K151">
        <f t="shared" si="70"/>
        <v>0</v>
      </c>
      <c r="L151">
        <f t="shared" si="70"/>
        <v>1</v>
      </c>
      <c r="M151">
        <f t="shared" si="70"/>
        <v>0</v>
      </c>
      <c r="N151">
        <f t="shared" si="59"/>
        <v>2</v>
      </c>
      <c r="O151">
        <f t="shared" si="60"/>
        <v>2</v>
      </c>
      <c r="Q151">
        <f t="shared" si="68"/>
        <v>2</v>
      </c>
      <c r="R151">
        <f t="shared" si="71"/>
        <v>0</v>
      </c>
      <c r="S151">
        <f t="shared" si="71"/>
        <v>2</v>
      </c>
      <c r="T151">
        <f t="shared" si="71"/>
        <v>0</v>
      </c>
      <c r="U151">
        <f t="shared" si="61"/>
        <v>4</v>
      </c>
      <c r="V151">
        <f t="shared" si="62"/>
        <v>4</v>
      </c>
      <c r="X151" s="217">
        <f t="shared" si="64"/>
        <v>0.33333333333333331</v>
      </c>
      <c r="Y151" s="217">
        <f t="shared" si="65"/>
        <v>0.33333333333333331</v>
      </c>
      <c r="AA151" s="217">
        <f t="shared" si="66"/>
        <v>0.33333333333333331</v>
      </c>
    </row>
    <row r="152" spans="1:27" hidden="1" x14ac:dyDescent="0.2">
      <c r="A152" s="220" t="s">
        <v>584</v>
      </c>
      <c r="C152">
        <f t="shared" si="63"/>
        <v>24</v>
      </c>
      <c r="D152">
        <f t="shared" si="69"/>
        <v>13</v>
      </c>
      <c r="E152">
        <f t="shared" si="69"/>
        <v>6</v>
      </c>
      <c r="F152">
        <f t="shared" si="69"/>
        <v>5</v>
      </c>
      <c r="G152">
        <f t="shared" si="57"/>
        <v>32</v>
      </c>
      <c r="H152">
        <f t="shared" si="58"/>
        <v>20</v>
      </c>
      <c r="J152">
        <f t="shared" si="67"/>
        <v>12</v>
      </c>
      <c r="K152">
        <f t="shared" si="70"/>
        <v>7</v>
      </c>
      <c r="L152">
        <f t="shared" si="70"/>
        <v>3</v>
      </c>
      <c r="M152">
        <f t="shared" si="70"/>
        <v>2</v>
      </c>
      <c r="N152">
        <f t="shared" si="59"/>
        <v>18</v>
      </c>
      <c r="O152">
        <f t="shared" si="60"/>
        <v>11</v>
      </c>
      <c r="Q152">
        <f t="shared" si="68"/>
        <v>12</v>
      </c>
      <c r="R152">
        <f t="shared" si="71"/>
        <v>6</v>
      </c>
      <c r="S152">
        <f t="shared" si="71"/>
        <v>3</v>
      </c>
      <c r="T152">
        <f t="shared" si="71"/>
        <v>3</v>
      </c>
      <c r="U152">
        <f t="shared" si="61"/>
        <v>14</v>
      </c>
      <c r="V152">
        <f t="shared" si="62"/>
        <v>9</v>
      </c>
      <c r="X152" s="217">
        <f t="shared" si="64"/>
        <v>0.66666666666666663</v>
      </c>
      <c r="Y152" s="217">
        <f t="shared" si="65"/>
        <v>0.58333333333333337</v>
      </c>
      <c r="AA152" s="217">
        <f t="shared" si="66"/>
        <v>0.66666666666666663</v>
      </c>
    </row>
    <row r="153" spans="1:27" hidden="1" x14ac:dyDescent="0.2">
      <c r="A153" s="220" t="s">
        <v>3120</v>
      </c>
      <c r="C153">
        <f t="shared" si="63"/>
        <v>8</v>
      </c>
      <c r="D153">
        <f t="shared" si="69"/>
        <v>3</v>
      </c>
      <c r="E153">
        <f t="shared" si="69"/>
        <v>1</v>
      </c>
      <c r="F153">
        <f t="shared" si="69"/>
        <v>4</v>
      </c>
      <c r="G153">
        <f t="shared" si="57"/>
        <v>15</v>
      </c>
      <c r="H153">
        <f t="shared" si="58"/>
        <v>16</v>
      </c>
      <c r="J153">
        <f t="shared" si="67"/>
        <v>4</v>
      </c>
      <c r="K153">
        <f t="shared" si="70"/>
        <v>3</v>
      </c>
      <c r="L153">
        <f t="shared" si="70"/>
        <v>0</v>
      </c>
      <c r="M153">
        <f t="shared" si="70"/>
        <v>1</v>
      </c>
      <c r="N153">
        <f t="shared" si="59"/>
        <v>10</v>
      </c>
      <c r="O153">
        <f t="shared" si="60"/>
        <v>4</v>
      </c>
      <c r="Q153">
        <f t="shared" si="68"/>
        <v>4</v>
      </c>
      <c r="R153">
        <f t="shared" si="71"/>
        <v>0</v>
      </c>
      <c r="S153">
        <f t="shared" si="71"/>
        <v>1</v>
      </c>
      <c r="T153">
        <f t="shared" si="71"/>
        <v>3</v>
      </c>
      <c r="U153">
        <f t="shared" si="61"/>
        <v>5</v>
      </c>
      <c r="V153">
        <f t="shared" si="62"/>
        <v>12</v>
      </c>
      <c r="X153" s="217">
        <f t="shared" si="64"/>
        <v>0.75</v>
      </c>
      <c r="Y153" s="217">
        <f t="shared" si="65"/>
        <v>8.3333333333333329E-2</v>
      </c>
      <c r="AA153" s="217">
        <f t="shared" si="66"/>
        <v>0.75</v>
      </c>
    </row>
    <row r="154" spans="1:27" hidden="1" x14ac:dyDescent="0.2">
      <c r="A154" s="220" t="s">
        <v>3143</v>
      </c>
      <c r="C154">
        <f t="shared" si="63"/>
        <v>14</v>
      </c>
      <c r="D154">
        <f t="shared" si="69"/>
        <v>4</v>
      </c>
      <c r="E154">
        <f t="shared" si="69"/>
        <v>2</v>
      </c>
      <c r="F154">
        <f t="shared" si="69"/>
        <v>8</v>
      </c>
      <c r="G154">
        <f t="shared" si="57"/>
        <v>16</v>
      </c>
      <c r="H154">
        <f t="shared" si="58"/>
        <v>31</v>
      </c>
      <c r="J154">
        <f t="shared" si="67"/>
        <v>7</v>
      </c>
      <c r="K154">
        <f t="shared" si="70"/>
        <v>4</v>
      </c>
      <c r="L154">
        <f t="shared" si="70"/>
        <v>1</v>
      </c>
      <c r="M154">
        <f t="shared" si="70"/>
        <v>2</v>
      </c>
      <c r="N154">
        <f t="shared" si="59"/>
        <v>9</v>
      </c>
      <c r="O154">
        <f t="shared" si="60"/>
        <v>7</v>
      </c>
      <c r="Q154">
        <f t="shared" si="68"/>
        <v>7</v>
      </c>
      <c r="R154">
        <f t="shared" si="71"/>
        <v>0</v>
      </c>
      <c r="S154">
        <f t="shared" si="71"/>
        <v>1</v>
      </c>
      <c r="T154">
        <f t="shared" si="71"/>
        <v>6</v>
      </c>
      <c r="U154">
        <f t="shared" si="61"/>
        <v>7</v>
      </c>
      <c r="V154">
        <f t="shared" si="62"/>
        <v>24</v>
      </c>
      <c r="X154" s="217">
        <f t="shared" si="64"/>
        <v>0.61904761904761907</v>
      </c>
      <c r="Y154" s="217">
        <f t="shared" si="65"/>
        <v>4.7619047619047616E-2</v>
      </c>
      <c r="AA154" s="217">
        <f t="shared" si="66"/>
        <v>0.61904761904761907</v>
      </c>
    </row>
    <row r="155" spans="1:27" hidden="1" x14ac:dyDescent="0.2">
      <c r="A155" s="221" t="s">
        <v>31</v>
      </c>
      <c r="B155" s="221"/>
      <c r="C155">
        <f t="shared" si="63"/>
        <v>15</v>
      </c>
      <c r="D155">
        <f t="shared" si="69"/>
        <v>6</v>
      </c>
      <c r="E155">
        <f t="shared" si="69"/>
        <v>4</v>
      </c>
      <c r="F155">
        <f t="shared" si="69"/>
        <v>5</v>
      </c>
      <c r="G155">
        <f t="shared" si="57"/>
        <v>23</v>
      </c>
      <c r="H155">
        <f t="shared" si="58"/>
        <v>18</v>
      </c>
      <c r="J155">
        <f t="shared" si="67"/>
        <v>8</v>
      </c>
      <c r="K155">
        <f t="shared" si="70"/>
        <v>3</v>
      </c>
      <c r="L155">
        <f t="shared" si="70"/>
        <v>2</v>
      </c>
      <c r="M155">
        <f t="shared" si="70"/>
        <v>3</v>
      </c>
      <c r="N155">
        <f t="shared" si="59"/>
        <v>10</v>
      </c>
      <c r="O155">
        <f t="shared" si="60"/>
        <v>9</v>
      </c>
      <c r="Q155">
        <f t="shared" si="68"/>
        <v>7</v>
      </c>
      <c r="R155">
        <f t="shared" si="71"/>
        <v>3</v>
      </c>
      <c r="S155">
        <f t="shared" si="71"/>
        <v>2</v>
      </c>
      <c r="T155">
        <f t="shared" si="71"/>
        <v>2</v>
      </c>
      <c r="U155">
        <f t="shared" si="61"/>
        <v>13</v>
      </c>
      <c r="V155">
        <f t="shared" si="62"/>
        <v>9</v>
      </c>
      <c r="X155" s="217">
        <f t="shared" si="64"/>
        <v>0.45833333333333331</v>
      </c>
      <c r="Y155" s="217">
        <f t="shared" si="65"/>
        <v>0.52380952380952384</v>
      </c>
      <c r="AA155" s="217">
        <f t="shared" si="66"/>
        <v>0.45833333333333331</v>
      </c>
    </row>
    <row r="156" spans="1:27" hidden="1" x14ac:dyDescent="0.2">
      <c r="A156" s="220" t="s">
        <v>1905</v>
      </c>
      <c r="C156">
        <f t="shared" si="63"/>
        <v>54</v>
      </c>
      <c r="D156">
        <f t="shared" si="69"/>
        <v>17</v>
      </c>
      <c r="E156">
        <f t="shared" si="69"/>
        <v>20</v>
      </c>
      <c r="F156">
        <f t="shared" si="69"/>
        <v>17</v>
      </c>
      <c r="G156">
        <f t="shared" si="57"/>
        <v>64</v>
      </c>
      <c r="H156">
        <f t="shared" si="58"/>
        <v>64</v>
      </c>
      <c r="J156">
        <f t="shared" si="67"/>
        <v>27</v>
      </c>
      <c r="K156">
        <f t="shared" si="70"/>
        <v>9</v>
      </c>
      <c r="L156">
        <f t="shared" si="70"/>
        <v>13</v>
      </c>
      <c r="M156">
        <f t="shared" si="70"/>
        <v>5</v>
      </c>
      <c r="N156">
        <f t="shared" si="59"/>
        <v>29</v>
      </c>
      <c r="O156">
        <f t="shared" si="60"/>
        <v>25</v>
      </c>
      <c r="Q156">
        <f t="shared" si="68"/>
        <v>27</v>
      </c>
      <c r="R156">
        <f t="shared" si="71"/>
        <v>8</v>
      </c>
      <c r="S156">
        <f t="shared" si="71"/>
        <v>7</v>
      </c>
      <c r="T156">
        <f t="shared" si="71"/>
        <v>12</v>
      </c>
      <c r="U156">
        <f t="shared" si="61"/>
        <v>35</v>
      </c>
      <c r="V156">
        <f t="shared" si="62"/>
        <v>39</v>
      </c>
      <c r="X156" s="217">
        <f t="shared" si="64"/>
        <v>0.49382716049382713</v>
      </c>
      <c r="Y156" s="217">
        <f t="shared" si="65"/>
        <v>0.38271604938271603</v>
      </c>
      <c r="AA156" s="217">
        <f t="shared" si="66"/>
        <v>0.49382716049382713</v>
      </c>
    </row>
    <row r="157" spans="1:27" hidden="1" x14ac:dyDescent="0.2">
      <c r="A157" s="220" t="s">
        <v>661</v>
      </c>
      <c r="C157">
        <f t="shared" si="63"/>
        <v>78</v>
      </c>
      <c r="D157">
        <f t="shared" si="69"/>
        <v>29</v>
      </c>
      <c r="E157">
        <f t="shared" si="69"/>
        <v>17</v>
      </c>
      <c r="F157">
        <f t="shared" si="69"/>
        <v>32</v>
      </c>
      <c r="G157">
        <f t="shared" si="57"/>
        <v>110</v>
      </c>
      <c r="H157">
        <f t="shared" si="58"/>
        <v>110</v>
      </c>
      <c r="J157">
        <f t="shared" si="67"/>
        <v>39</v>
      </c>
      <c r="K157">
        <f t="shared" si="70"/>
        <v>22</v>
      </c>
      <c r="L157">
        <f t="shared" si="70"/>
        <v>6</v>
      </c>
      <c r="M157">
        <f t="shared" si="70"/>
        <v>11</v>
      </c>
      <c r="N157">
        <f t="shared" si="59"/>
        <v>65</v>
      </c>
      <c r="O157">
        <f t="shared" si="60"/>
        <v>28</v>
      </c>
      <c r="Q157">
        <f t="shared" si="68"/>
        <v>39</v>
      </c>
      <c r="R157">
        <f t="shared" si="71"/>
        <v>7</v>
      </c>
      <c r="S157">
        <f t="shared" si="71"/>
        <v>11</v>
      </c>
      <c r="T157">
        <f t="shared" si="71"/>
        <v>21</v>
      </c>
      <c r="U157">
        <f t="shared" si="61"/>
        <v>45</v>
      </c>
      <c r="V157">
        <f t="shared" si="62"/>
        <v>82</v>
      </c>
      <c r="X157" s="217">
        <f t="shared" si="64"/>
        <v>0.61538461538461542</v>
      </c>
      <c r="Y157" s="217">
        <f t="shared" si="65"/>
        <v>0.27350427350427353</v>
      </c>
      <c r="AA157" s="217">
        <f t="shared" si="66"/>
        <v>0.61538461538461542</v>
      </c>
    </row>
    <row r="158" spans="1:27" hidden="1" x14ac:dyDescent="0.2">
      <c r="A158" s="220" t="s">
        <v>125</v>
      </c>
      <c r="C158">
        <f t="shared" si="63"/>
        <v>46</v>
      </c>
      <c r="D158">
        <f t="shared" si="69"/>
        <v>13</v>
      </c>
      <c r="E158">
        <f t="shared" si="69"/>
        <v>12</v>
      </c>
      <c r="F158">
        <f t="shared" si="69"/>
        <v>21</v>
      </c>
      <c r="G158">
        <f t="shared" si="57"/>
        <v>50</v>
      </c>
      <c r="H158">
        <f t="shared" si="58"/>
        <v>77</v>
      </c>
      <c r="J158">
        <f t="shared" si="67"/>
        <v>23</v>
      </c>
      <c r="K158">
        <f t="shared" si="70"/>
        <v>10</v>
      </c>
      <c r="L158">
        <f t="shared" si="70"/>
        <v>6</v>
      </c>
      <c r="M158">
        <f t="shared" si="70"/>
        <v>7</v>
      </c>
      <c r="N158">
        <f t="shared" si="59"/>
        <v>28</v>
      </c>
      <c r="O158">
        <f t="shared" si="60"/>
        <v>26</v>
      </c>
      <c r="Q158">
        <f t="shared" si="68"/>
        <v>23</v>
      </c>
      <c r="R158">
        <f t="shared" si="71"/>
        <v>3</v>
      </c>
      <c r="S158">
        <f t="shared" si="71"/>
        <v>6</v>
      </c>
      <c r="T158">
        <f t="shared" si="71"/>
        <v>14</v>
      </c>
      <c r="U158">
        <f t="shared" si="61"/>
        <v>22</v>
      </c>
      <c r="V158">
        <f t="shared" si="62"/>
        <v>51</v>
      </c>
      <c r="X158" s="217">
        <f t="shared" si="64"/>
        <v>0.52173913043478259</v>
      </c>
      <c r="Y158" s="217">
        <f t="shared" si="65"/>
        <v>0.21739130434782608</v>
      </c>
      <c r="AA158" s="217">
        <f t="shared" si="66"/>
        <v>0.52173913043478259</v>
      </c>
    </row>
    <row r="159" spans="1:27" hidden="1" x14ac:dyDescent="0.2">
      <c r="A159" s="220" t="s">
        <v>461</v>
      </c>
      <c r="C159">
        <f t="shared" si="63"/>
        <v>14</v>
      </c>
      <c r="D159">
        <f t="shared" si="69"/>
        <v>3</v>
      </c>
      <c r="E159">
        <f t="shared" si="69"/>
        <v>7</v>
      </c>
      <c r="F159">
        <f t="shared" si="69"/>
        <v>4</v>
      </c>
      <c r="G159">
        <f t="shared" si="57"/>
        <v>17</v>
      </c>
      <c r="H159">
        <f t="shared" si="58"/>
        <v>23</v>
      </c>
      <c r="J159">
        <f t="shared" si="67"/>
        <v>7</v>
      </c>
      <c r="K159">
        <f t="shared" si="70"/>
        <v>1</v>
      </c>
      <c r="L159">
        <f t="shared" si="70"/>
        <v>4</v>
      </c>
      <c r="M159">
        <f t="shared" si="70"/>
        <v>2</v>
      </c>
      <c r="N159">
        <f t="shared" si="59"/>
        <v>5</v>
      </c>
      <c r="O159">
        <f t="shared" si="60"/>
        <v>9</v>
      </c>
      <c r="Q159">
        <f t="shared" si="68"/>
        <v>7</v>
      </c>
      <c r="R159">
        <f t="shared" si="71"/>
        <v>2</v>
      </c>
      <c r="S159">
        <f t="shared" si="71"/>
        <v>3</v>
      </c>
      <c r="T159">
        <f t="shared" si="71"/>
        <v>2</v>
      </c>
      <c r="U159">
        <f t="shared" si="61"/>
        <v>12</v>
      </c>
      <c r="V159">
        <f t="shared" si="62"/>
        <v>14</v>
      </c>
      <c r="X159" s="217">
        <f t="shared" si="64"/>
        <v>0.33333333333333331</v>
      </c>
      <c r="Y159" s="217">
        <f t="shared" si="65"/>
        <v>0.42857142857142855</v>
      </c>
      <c r="AA159" s="217">
        <f t="shared" si="66"/>
        <v>0.33333333333333331</v>
      </c>
    </row>
    <row r="160" spans="1:27" hidden="1" x14ac:dyDescent="0.2">
      <c r="A160" s="221" t="s">
        <v>4947</v>
      </c>
      <c r="B160" s="221"/>
      <c r="C160">
        <f t="shared" si="63"/>
        <v>5</v>
      </c>
      <c r="D160">
        <f t="shared" si="69"/>
        <v>1</v>
      </c>
      <c r="E160">
        <f t="shared" si="69"/>
        <v>0</v>
      </c>
      <c r="F160">
        <f t="shared" si="69"/>
        <v>4</v>
      </c>
      <c r="G160">
        <f t="shared" si="57"/>
        <v>7</v>
      </c>
      <c r="H160">
        <f t="shared" si="58"/>
        <v>10</v>
      </c>
      <c r="J160">
        <f t="shared" si="67"/>
        <v>2</v>
      </c>
      <c r="K160">
        <f t="shared" si="70"/>
        <v>0</v>
      </c>
      <c r="L160">
        <f t="shared" si="70"/>
        <v>0</v>
      </c>
      <c r="M160">
        <f t="shared" si="70"/>
        <v>2</v>
      </c>
      <c r="N160">
        <f t="shared" si="59"/>
        <v>3</v>
      </c>
      <c r="O160">
        <f t="shared" si="60"/>
        <v>5</v>
      </c>
      <c r="Q160">
        <f t="shared" si="68"/>
        <v>3</v>
      </c>
      <c r="R160">
        <f t="shared" si="71"/>
        <v>1</v>
      </c>
      <c r="S160">
        <f t="shared" si="71"/>
        <v>0</v>
      </c>
      <c r="T160">
        <f t="shared" si="71"/>
        <v>2</v>
      </c>
      <c r="U160">
        <f t="shared" si="61"/>
        <v>4</v>
      </c>
      <c r="V160">
        <f t="shared" si="62"/>
        <v>5</v>
      </c>
      <c r="X160" s="217">
        <f t="shared" si="64"/>
        <v>0</v>
      </c>
      <c r="Y160" s="217">
        <f t="shared" si="65"/>
        <v>0.33333333333333331</v>
      </c>
      <c r="AA160" s="217">
        <f t="shared" si="66"/>
        <v>0</v>
      </c>
    </row>
    <row r="161" spans="1:27" hidden="1" x14ac:dyDescent="0.2">
      <c r="A161" s="220" t="s">
        <v>3041</v>
      </c>
      <c r="C161">
        <f t="shared" si="63"/>
        <v>4</v>
      </c>
      <c r="D161">
        <f t="shared" si="69"/>
        <v>0</v>
      </c>
      <c r="E161">
        <f t="shared" si="69"/>
        <v>1</v>
      </c>
      <c r="F161">
        <f t="shared" si="69"/>
        <v>3</v>
      </c>
      <c r="G161">
        <f t="shared" si="57"/>
        <v>3</v>
      </c>
      <c r="H161">
        <f t="shared" si="58"/>
        <v>8</v>
      </c>
      <c r="J161">
        <f t="shared" si="67"/>
        <v>2</v>
      </c>
      <c r="K161">
        <f t="shared" si="70"/>
        <v>0</v>
      </c>
      <c r="L161">
        <f t="shared" si="70"/>
        <v>0</v>
      </c>
      <c r="M161">
        <f t="shared" si="70"/>
        <v>2</v>
      </c>
      <c r="N161">
        <f t="shared" si="59"/>
        <v>1</v>
      </c>
      <c r="O161">
        <f t="shared" si="60"/>
        <v>4</v>
      </c>
      <c r="Q161">
        <f t="shared" si="68"/>
        <v>2</v>
      </c>
      <c r="R161">
        <f t="shared" si="71"/>
        <v>0</v>
      </c>
      <c r="S161">
        <f t="shared" si="71"/>
        <v>1</v>
      </c>
      <c r="T161">
        <f t="shared" si="71"/>
        <v>1</v>
      </c>
      <c r="U161">
        <f t="shared" si="61"/>
        <v>2</v>
      </c>
      <c r="V161">
        <f t="shared" si="62"/>
        <v>4</v>
      </c>
      <c r="X161" s="217">
        <f t="shared" si="64"/>
        <v>0</v>
      </c>
      <c r="Y161" s="217">
        <f t="shared" si="65"/>
        <v>0.16666666666666666</v>
      </c>
      <c r="AA161" s="217">
        <f t="shared" si="66"/>
        <v>0</v>
      </c>
    </row>
    <row r="162" spans="1:27" x14ac:dyDescent="0.2">
      <c r="A162" s="221" t="s">
        <v>830</v>
      </c>
      <c r="B162" s="221"/>
      <c r="C162">
        <f t="shared" si="63"/>
        <v>6</v>
      </c>
      <c r="D162">
        <f t="shared" ref="D162:F171" si="72">COUNTIFS(Opp,$A162,WDL,D$1)</f>
        <v>6</v>
      </c>
      <c r="E162">
        <f t="shared" si="72"/>
        <v>0</v>
      </c>
      <c r="F162">
        <f t="shared" si="72"/>
        <v>0</v>
      </c>
      <c r="G162">
        <f t="shared" ref="G162:G171" si="73">SUMIFS(FFF,Opp,$A162)</f>
        <v>11</v>
      </c>
      <c r="H162">
        <f t="shared" ref="H162:H171" si="74">SUMIFS(AAA,Opp,$A162)</f>
        <v>3</v>
      </c>
      <c r="J162">
        <f t="shared" si="67"/>
        <v>3</v>
      </c>
      <c r="K162">
        <f t="shared" ref="K162:M171" si="75">COUNTIFS(Opp,$A162,WDL,K$1,Ven,"H")</f>
        <v>3</v>
      </c>
      <c r="L162">
        <f t="shared" si="75"/>
        <v>0</v>
      </c>
      <c r="M162">
        <f t="shared" si="75"/>
        <v>0</v>
      </c>
      <c r="N162">
        <f t="shared" ref="N162:N171" si="76">SUMIFS(FFF,Opp,$A162,Ven,"H")</f>
        <v>5</v>
      </c>
      <c r="O162">
        <f t="shared" ref="O162:O171" si="77">SUMIFS(AAA,Opp,$A162,Ven,"H")</f>
        <v>0</v>
      </c>
      <c r="Q162">
        <f t="shared" si="68"/>
        <v>3</v>
      </c>
      <c r="R162">
        <f t="shared" ref="R162:T171" si="78">COUNTIFS(Opp,$A162,WDL,R$1,Ven,"A")</f>
        <v>3</v>
      </c>
      <c r="S162">
        <f t="shared" si="78"/>
        <v>0</v>
      </c>
      <c r="T162">
        <f t="shared" si="78"/>
        <v>0</v>
      </c>
      <c r="U162">
        <f t="shared" ref="U162:U171" si="79">SUMIFS(FFF,Opp,$A162,Ven,"A")</f>
        <v>6</v>
      </c>
      <c r="V162">
        <f t="shared" ref="V162:V171" si="80">SUMIFS(AAA,Opp,$A162,Ven,"A")</f>
        <v>3</v>
      </c>
      <c r="X162" s="217">
        <f t="shared" si="64"/>
        <v>1</v>
      </c>
      <c r="Y162" s="217">
        <f t="shared" si="65"/>
        <v>1</v>
      </c>
      <c r="AA162" s="217">
        <f t="shared" si="66"/>
        <v>1</v>
      </c>
    </row>
    <row r="163" spans="1:27" hidden="1" x14ac:dyDescent="0.2">
      <c r="A163" s="220" t="s">
        <v>815</v>
      </c>
      <c r="C163">
        <f t="shared" si="63"/>
        <v>20</v>
      </c>
      <c r="D163">
        <f t="shared" si="72"/>
        <v>6</v>
      </c>
      <c r="E163">
        <f t="shared" si="72"/>
        <v>6</v>
      </c>
      <c r="F163">
        <f t="shared" si="72"/>
        <v>8</v>
      </c>
      <c r="G163">
        <f t="shared" si="73"/>
        <v>30</v>
      </c>
      <c r="H163">
        <f t="shared" si="74"/>
        <v>32</v>
      </c>
      <c r="J163">
        <f t="shared" si="67"/>
        <v>10</v>
      </c>
      <c r="K163">
        <f t="shared" si="75"/>
        <v>4</v>
      </c>
      <c r="L163">
        <f t="shared" si="75"/>
        <v>3</v>
      </c>
      <c r="M163">
        <f t="shared" si="75"/>
        <v>3</v>
      </c>
      <c r="N163">
        <f t="shared" si="76"/>
        <v>16</v>
      </c>
      <c r="O163">
        <f t="shared" si="77"/>
        <v>12</v>
      </c>
      <c r="Q163">
        <f t="shared" si="68"/>
        <v>10</v>
      </c>
      <c r="R163">
        <f t="shared" si="78"/>
        <v>2</v>
      </c>
      <c r="S163">
        <f t="shared" si="78"/>
        <v>3</v>
      </c>
      <c r="T163">
        <f t="shared" si="78"/>
        <v>5</v>
      </c>
      <c r="U163">
        <f t="shared" si="79"/>
        <v>14</v>
      </c>
      <c r="V163">
        <f t="shared" si="80"/>
        <v>20</v>
      </c>
      <c r="X163" s="217">
        <f t="shared" si="64"/>
        <v>0.5</v>
      </c>
      <c r="Y163" s="217">
        <f t="shared" si="65"/>
        <v>0.3</v>
      </c>
      <c r="AA163" s="217">
        <f t="shared" si="66"/>
        <v>0.5</v>
      </c>
    </row>
    <row r="164" spans="1:27" hidden="1" x14ac:dyDescent="0.2">
      <c r="A164" s="220" t="s">
        <v>2804</v>
      </c>
      <c r="C164">
        <f t="shared" si="63"/>
        <v>4</v>
      </c>
      <c r="D164">
        <f t="shared" si="72"/>
        <v>2</v>
      </c>
      <c r="E164">
        <f t="shared" si="72"/>
        <v>0</v>
      </c>
      <c r="F164">
        <f t="shared" si="72"/>
        <v>2</v>
      </c>
      <c r="G164">
        <f t="shared" si="73"/>
        <v>9</v>
      </c>
      <c r="H164">
        <f t="shared" si="74"/>
        <v>6</v>
      </c>
      <c r="J164">
        <f t="shared" si="67"/>
        <v>2</v>
      </c>
      <c r="K164">
        <f t="shared" si="75"/>
        <v>1</v>
      </c>
      <c r="L164">
        <f t="shared" si="75"/>
        <v>0</v>
      </c>
      <c r="M164">
        <f t="shared" si="75"/>
        <v>1</v>
      </c>
      <c r="N164">
        <f t="shared" si="76"/>
        <v>6</v>
      </c>
      <c r="O164">
        <f t="shared" si="77"/>
        <v>3</v>
      </c>
      <c r="Q164">
        <f t="shared" si="68"/>
        <v>2</v>
      </c>
      <c r="R164">
        <f t="shared" si="78"/>
        <v>1</v>
      </c>
      <c r="S164">
        <f t="shared" si="78"/>
        <v>0</v>
      </c>
      <c r="T164">
        <f t="shared" si="78"/>
        <v>1</v>
      </c>
      <c r="U164">
        <f t="shared" si="79"/>
        <v>3</v>
      </c>
      <c r="V164">
        <f t="shared" si="80"/>
        <v>3</v>
      </c>
      <c r="X164" s="217">
        <f t="shared" si="64"/>
        <v>0.5</v>
      </c>
      <c r="Y164" s="217">
        <f t="shared" si="65"/>
        <v>0.5</v>
      </c>
      <c r="AA164" s="217">
        <f t="shared" si="66"/>
        <v>0.5</v>
      </c>
    </row>
    <row r="165" spans="1:27" hidden="1" x14ac:dyDescent="0.2">
      <c r="A165" s="220" t="s">
        <v>1238</v>
      </c>
      <c r="C165">
        <f t="shared" si="63"/>
        <v>8</v>
      </c>
      <c r="D165">
        <f t="shared" si="72"/>
        <v>0</v>
      </c>
      <c r="E165">
        <f t="shared" si="72"/>
        <v>1</v>
      </c>
      <c r="F165">
        <f t="shared" si="72"/>
        <v>7</v>
      </c>
      <c r="G165">
        <f t="shared" si="73"/>
        <v>8</v>
      </c>
      <c r="H165">
        <f t="shared" si="74"/>
        <v>21</v>
      </c>
      <c r="J165">
        <f t="shared" si="67"/>
        <v>4</v>
      </c>
      <c r="K165">
        <f t="shared" si="75"/>
        <v>0</v>
      </c>
      <c r="L165">
        <f t="shared" si="75"/>
        <v>1</v>
      </c>
      <c r="M165">
        <f t="shared" si="75"/>
        <v>3</v>
      </c>
      <c r="N165">
        <f t="shared" si="76"/>
        <v>3</v>
      </c>
      <c r="O165">
        <f t="shared" si="77"/>
        <v>10</v>
      </c>
      <c r="Q165">
        <f t="shared" si="68"/>
        <v>4</v>
      </c>
      <c r="R165">
        <f t="shared" si="78"/>
        <v>0</v>
      </c>
      <c r="S165">
        <f t="shared" si="78"/>
        <v>0</v>
      </c>
      <c r="T165">
        <f t="shared" si="78"/>
        <v>4</v>
      </c>
      <c r="U165">
        <f t="shared" si="79"/>
        <v>5</v>
      </c>
      <c r="V165">
        <f t="shared" si="80"/>
        <v>11</v>
      </c>
      <c r="X165" s="217">
        <f t="shared" si="64"/>
        <v>8.3333333333333329E-2</v>
      </c>
      <c r="Y165" s="217">
        <f t="shared" si="65"/>
        <v>0</v>
      </c>
      <c r="AA165" s="217">
        <f t="shared" si="66"/>
        <v>8.3333333333333329E-2</v>
      </c>
    </row>
    <row r="166" spans="1:27" hidden="1" x14ac:dyDescent="0.2">
      <c r="A166" s="221" t="s">
        <v>2526</v>
      </c>
      <c r="B166" s="221"/>
      <c r="C166">
        <f t="shared" si="63"/>
        <v>17</v>
      </c>
      <c r="D166">
        <f t="shared" si="72"/>
        <v>10</v>
      </c>
      <c r="E166">
        <f t="shared" si="72"/>
        <v>2</v>
      </c>
      <c r="F166">
        <f t="shared" si="72"/>
        <v>5</v>
      </c>
      <c r="G166">
        <f t="shared" si="73"/>
        <v>27</v>
      </c>
      <c r="H166">
        <f t="shared" si="74"/>
        <v>15</v>
      </c>
      <c r="J166">
        <f t="shared" si="67"/>
        <v>8</v>
      </c>
      <c r="K166">
        <f t="shared" si="75"/>
        <v>5</v>
      </c>
      <c r="L166">
        <f t="shared" si="75"/>
        <v>0</v>
      </c>
      <c r="M166">
        <f t="shared" si="75"/>
        <v>3</v>
      </c>
      <c r="N166">
        <f t="shared" si="76"/>
        <v>14</v>
      </c>
      <c r="O166">
        <f t="shared" si="77"/>
        <v>8</v>
      </c>
      <c r="Q166">
        <f t="shared" si="68"/>
        <v>9</v>
      </c>
      <c r="R166">
        <f t="shared" si="78"/>
        <v>5</v>
      </c>
      <c r="S166">
        <f t="shared" si="78"/>
        <v>2</v>
      </c>
      <c r="T166">
        <f t="shared" si="78"/>
        <v>2</v>
      </c>
      <c r="U166">
        <f t="shared" si="79"/>
        <v>13</v>
      </c>
      <c r="V166">
        <f t="shared" si="80"/>
        <v>7</v>
      </c>
      <c r="X166" s="217">
        <f t="shared" si="64"/>
        <v>0.625</v>
      </c>
      <c r="Y166" s="217">
        <f t="shared" si="65"/>
        <v>0.62962962962962965</v>
      </c>
      <c r="AA166" s="217">
        <f t="shared" si="66"/>
        <v>0.625</v>
      </c>
    </row>
    <row r="167" spans="1:27" hidden="1" x14ac:dyDescent="0.2">
      <c r="A167" s="220" t="s">
        <v>3171</v>
      </c>
      <c r="C167">
        <f t="shared" si="63"/>
        <v>2</v>
      </c>
      <c r="D167">
        <f t="shared" si="72"/>
        <v>1</v>
      </c>
      <c r="E167">
        <f t="shared" si="72"/>
        <v>0</v>
      </c>
      <c r="F167">
        <f t="shared" si="72"/>
        <v>1</v>
      </c>
      <c r="G167">
        <f t="shared" si="73"/>
        <v>4</v>
      </c>
      <c r="H167">
        <f t="shared" si="74"/>
        <v>4</v>
      </c>
      <c r="J167">
        <f t="shared" si="67"/>
        <v>1</v>
      </c>
      <c r="K167">
        <f t="shared" si="75"/>
        <v>1</v>
      </c>
      <c r="L167">
        <f t="shared" si="75"/>
        <v>0</v>
      </c>
      <c r="M167">
        <f t="shared" si="75"/>
        <v>0</v>
      </c>
      <c r="N167">
        <f t="shared" si="76"/>
        <v>2</v>
      </c>
      <c r="O167">
        <f t="shared" si="77"/>
        <v>1</v>
      </c>
      <c r="Q167">
        <f t="shared" si="68"/>
        <v>1</v>
      </c>
      <c r="R167">
        <f t="shared" si="78"/>
        <v>0</v>
      </c>
      <c r="S167">
        <f t="shared" si="78"/>
        <v>0</v>
      </c>
      <c r="T167">
        <f t="shared" si="78"/>
        <v>1</v>
      </c>
      <c r="U167">
        <f t="shared" si="79"/>
        <v>2</v>
      </c>
      <c r="V167">
        <f t="shared" si="80"/>
        <v>3</v>
      </c>
      <c r="X167" s="217">
        <f t="shared" si="64"/>
        <v>1</v>
      </c>
      <c r="Y167" s="217">
        <f t="shared" si="65"/>
        <v>0</v>
      </c>
      <c r="AA167" s="217">
        <f t="shared" si="66"/>
        <v>1</v>
      </c>
    </row>
    <row r="168" spans="1:27" hidden="1" x14ac:dyDescent="0.2">
      <c r="A168" s="220" t="s">
        <v>3390</v>
      </c>
      <c r="C168">
        <f t="shared" si="63"/>
        <v>34</v>
      </c>
      <c r="D168">
        <f t="shared" si="72"/>
        <v>8</v>
      </c>
      <c r="E168">
        <f t="shared" si="72"/>
        <v>13</v>
      </c>
      <c r="F168">
        <f t="shared" si="72"/>
        <v>13</v>
      </c>
      <c r="G168">
        <f t="shared" si="73"/>
        <v>44</v>
      </c>
      <c r="H168">
        <f t="shared" si="74"/>
        <v>44</v>
      </c>
      <c r="J168">
        <f t="shared" si="67"/>
        <v>17</v>
      </c>
      <c r="K168">
        <f t="shared" si="75"/>
        <v>7</v>
      </c>
      <c r="L168">
        <f t="shared" si="75"/>
        <v>7</v>
      </c>
      <c r="M168">
        <f t="shared" si="75"/>
        <v>3</v>
      </c>
      <c r="N168">
        <f t="shared" si="76"/>
        <v>31</v>
      </c>
      <c r="O168">
        <f t="shared" si="77"/>
        <v>17</v>
      </c>
      <c r="Q168">
        <f t="shared" si="68"/>
        <v>17</v>
      </c>
      <c r="R168">
        <f t="shared" si="78"/>
        <v>1</v>
      </c>
      <c r="S168">
        <f t="shared" si="78"/>
        <v>6</v>
      </c>
      <c r="T168">
        <f t="shared" si="78"/>
        <v>10</v>
      </c>
      <c r="U168">
        <f t="shared" si="79"/>
        <v>13</v>
      </c>
      <c r="V168">
        <f t="shared" si="80"/>
        <v>27</v>
      </c>
      <c r="X168" s="217">
        <f t="shared" si="64"/>
        <v>0.5490196078431373</v>
      </c>
      <c r="Y168" s="217">
        <f t="shared" si="65"/>
        <v>0.17647058823529413</v>
      </c>
      <c r="AA168" s="217">
        <f t="shared" si="66"/>
        <v>0.5490196078431373</v>
      </c>
    </row>
    <row r="169" spans="1:27" hidden="1" x14ac:dyDescent="0.2">
      <c r="A169" s="220" t="s">
        <v>234</v>
      </c>
      <c r="C169">
        <f t="shared" si="63"/>
        <v>106</v>
      </c>
      <c r="D169">
        <f t="shared" si="72"/>
        <v>36</v>
      </c>
      <c r="E169">
        <f t="shared" si="72"/>
        <v>34</v>
      </c>
      <c r="F169">
        <f t="shared" si="72"/>
        <v>36</v>
      </c>
      <c r="G169">
        <f t="shared" si="73"/>
        <v>157</v>
      </c>
      <c r="H169">
        <f t="shared" si="74"/>
        <v>154</v>
      </c>
      <c r="J169">
        <f t="shared" si="67"/>
        <v>53</v>
      </c>
      <c r="K169">
        <f t="shared" si="75"/>
        <v>28</v>
      </c>
      <c r="L169">
        <f t="shared" si="75"/>
        <v>17</v>
      </c>
      <c r="M169">
        <f t="shared" si="75"/>
        <v>8</v>
      </c>
      <c r="N169">
        <f t="shared" si="76"/>
        <v>93</v>
      </c>
      <c r="O169">
        <f t="shared" si="77"/>
        <v>55</v>
      </c>
      <c r="Q169">
        <f t="shared" si="68"/>
        <v>53</v>
      </c>
      <c r="R169">
        <f t="shared" si="78"/>
        <v>8</v>
      </c>
      <c r="S169">
        <f t="shared" si="78"/>
        <v>17</v>
      </c>
      <c r="T169">
        <f t="shared" si="78"/>
        <v>28</v>
      </c>
      <c r="U169">
        <f t="shared" si="79"/>
        <v>64</v>
      </c>
      <c r="V169">
        <f t="shared" si="80"/>
        <v>99</v>
      </c>
      <c r="X169" s="217">
        <f t="shared" si="64"/>
        <v>0.63522012578616349</v>
      </c>
      <c r="Y169" s="217">
        <f t="shared" si="65"/>
        <v>0.25786163522012578</v>
      </c>
      <c r="AA169" s="217">
        <f t="shared" si="66"/>
        <v>0.63522012578616349</v>
      </c>
    </row>
    <row r="170" spans="1:27" hidden="1" x14ac:dyDescent="0.2">
      <c r="A170" s="223" t="s">
        <v>2007</v>
      </c>
      <c r="B170" s="223"/>
      <c r="C170">
        <f t="shared" si="63"/>
        <v>18</v>
      </c>
      <c r="D170">
        <f t="shared" si="72"/>
        <v>6</v>
      </c>
      <c r="E170">
        <f t="shared" si="72"/>
        <v>5</v>
      </c>
      <c r="F170">
        <f t="shared" si="72"/>
        <v>7</v>
      </c>
      <c r="G170">
        <f t="shared" si="73"/>
        <v>18</v>
      </c>
      <c r="H170">
        <f t="shared" si="74"/>
        <v>21</v>
      </c>
      <c r="J170">
        <f t="shared" si="67"/>
        <v>9</v>
      </c>
      <c r="K170">
        <f t="shared" si="75"/>
        <v>5</v>
      </c>
      <c r="L170">
        <f t="shared" si="75"/>
        <v>3</v>
      </c>
      <c r="M170">
        <f t="shared" si="75"/>
        <v>1</v>
      </c>
      <c r="N170">
        <f t="shared" si="76"/>
        <v>13</v>
      </c>
      <c r="O170">
        <f t="shared" si="77"/>
        <v>5</v>
      </c>
      <c r="Q170">
        <f t="shared" si="68"/>
        <v>9</v>
      </c>
      <c r="R170">
        <f t="shared" si="78"/>
        <v>1</v>
      </c>
      <c r="S170">
        <f t="shared" si="78"/>
        <v>2</v>
      </c>
      <c r="T170">
        <f t="shared" si="78"/>
        <v>6</v>
      </c>
      <c r="U170">
        <f t="shared" si="79"/>
        <v>5</v>
      </c>
      <c r="V170">
        <f t="shared" si="80"/>
        <v>16</v>
      </c>
      <c r="X170" s="217">
        <f t="shared" si="64"/>
        <v>0.66666666666666663</v>
      </c>
      <c r="Y170" s="217">
        <f t="shared" si="65"/>
        <v>0.18518518518518517</v>
      </c>
      <c r="AA170" s="217">
        <f t="shared" si="66"/>
        <v>0.66666666666666663</v>
      </c>
    </row>
    <row r="171" spans="1:27" hidden="1" x14ac:dyDescent="0.2">
      <c r="A171" s="7" t="s">
        <v>449</v>
      </c>
      <c r="C171">
        <f t="shared" si="63"/>
        <v>6</v>
      </c>
      <c r="D171">
        <f t="shared" si="72"/>
        <v>3</v>
      </c>
      <c r="E171">
        <f t="shared" si="72"/>
        <v>0</v>
      </c>
      <c r="F171">
        <f t="shared" si="72"/>
        <v>3</v>
      </c>
      <c r="G171">
        <f t="shared" si="73"/>
        <v>5</v>
      </c>
      <c r="H171">
        <f t="shared" si="74"/>
        <v>7</v>
      </c>
      <c r="J171">
        <f t="shared" si="67"/>
        <v>3</v>
      </c>
      <c r="K171">
        <f t="shared" si="75"/>
        <v>2</v>
      </c>
      <c r="L171">
        <f t="shared" si="75"/>
        <v>0</v>
      </c>
      <c r="M171">
        <f t="shared" si="75"/>
        <v>1</v>
      </c>
      <c r="N171">
        <f t="shared" si="76"/>
        <v>4</v>
      </c>
      <c r="O171">
        <f t="shared" si="77"/>
        <v>3</v>
      </c>
      <c r="Q171">
        <f t="shared" si="68"/>
        <v>3</v>
      </c>
      <c r="R171">
        <f t="shared" si="78"/>
        <v>1</v>
      </c>
      <c r="S171">
        <f t="shared" si="78"/>
        <v>0</v>
      </c>
      <c r="T171">
        <f t="shared" si="78"/>
        <v>2</v>
      </c>
      <c r="U171">
        <f t="shared" si="79"/>
        <v>1</v>
      </c>
      <c r="V171">
        <f t="shared" si="80"/>
        <v>4</v>
      </c>
      <c r="X171" s="217">
        <f t="shared" si="64"/>
        <v>0.66666666666666663</v>
      </c>
      <c r="Y171" s="217">
        <f t="shared" si="65"/>
        <v>0.33333333333333331</v>
      </c>
      <c r="AA171" s="217">
        <f t="shared" si="66"/>
        <v>0.66666666666666663</v>
      </c>
    </row>
    <row r="172" spans="1:27" x14ac:dyDescent="0.2">
      <c r="A172" s="17"/>
      <c r="B172" s="221"/>
    </row>
    <row r="173" spans="1:27" x14ac:dyDescent="0.2">
      <c r="A173"/>
      <c r="B173" s="225"/>
    </row>
    <row r="174" spans="1:27" x14ac:dyDescent="0.2">
      <c r="A174" s="226" t="s">
        <v>5273</v>
      </c>
      <c r="B174" s="225"/>
      <c r="C174">
        <f t="shared" ref="C174:H174" si="81">SUM(C2:C171)</f>
        <v>3921</v>
      </c>
      <c r="D174">
        <f t="shared" si="81"/>
        <v>1375</v>
      </c>
      <c r="E174">
        <f t="shared" si="81"/>
        <v>1038</v>
      </c>
      <c r="F174">
        <f t="shared" si="81"/>
        <v>1508</v>
      </c>
      <c r="G174">
        <f t="shared" si="81"/>
        <v>5440</v>
      </c>
      <c r="H174">
        <f t="shared" si="81"/>
        <v>5625</v>
      </c>
      <c r="J174">
        <f t="shared" ref="J174:O174" si="82">SUM(J2:J171)</f>
        <v>1961</v>
      </c>
      <c r="K174">
        <f t="shared" si="82"/>
        <v>911</v>
      </c>
      <c r="L174">
        <f t="shared" si="82"/>
        <v>527</v>
      </c>
      <c r="M174">
        <f t="shared" si="82"/>
        <v>523</v>
      </c>
      <c r="N174">
        <f t="shared" si="82"/>
        <v>3184</v>
      </c>
      <c r="O174">
        <f t="shared" si="82"/>
        <v>2193</v>
      </c>
      <c r="Q174">
        <f t="shared" ref="Q174:V174" si="83">SUM(Q2:Q171)</f>
        <v>1960</v>
      </c>
      <c r="R174">
        <f t="shared" si="83"/>
        <v>464</v>
      </c>
      <c r="S174">
        <f t="shared" si="83"/>
        <v>511</v>
      </c>
      <c r="T174">
        <f t="shared" si="83"/>
        <v>985</v>
      </c>
      <c r="U174">
        <f t="shared" si="83"/>
        <v>2256</v>
      </c>
      <c r="V174">
        <f t="shared" si="83"/>
        <v>3432</v>
      </c>
      <c r="X174" s="217">
        <f t="shared" ref="X174" si="84">( (K174*3)+(L174) ) /(SUM(K174:M174)*3)</f>
        <v>0.55413904470508246</v>
      </c>
      <c r="Y174" s="217">
        <f>( (R174*3)+(S174) ) /(SUM(R174:T174)*3)</f>
        <v>0.3236394557823129</v>
      </c>
    </row>
    <row r="175" spans="1:27" x14ac:dyDescent="0.2">
      <c r="A175"/>
      <c r="B175" s="225"/>
      <c r="F175">
        <f>SUM(D174:F174)</f>
        <v>3921</v>
      </c>
      <c r="M175">
        <f>SUM(K174:M174)</f>
        <v>1961</v>
      </c>
      <c r="T175">
        <f>SUM(R174:T174)</f>
        <v>1960</v>
      </c>
    </row>
    <row r="176" spans="1:27" x14ac:dyDescent="0.2">
      <c r="A176"/>
      <c r="B176" s="225"/>
    </row>
    <row r="177" spans="1:2" x14ac:dyDescent="0.2">
      <c r="A177"/>
      <c r="B177" s="225"/>
    </row>
    <row r="178" spans="1:2" x14ac:dyDescent="0.2">
      <c r="A178"/>
      <c r="B178" s="225"/>
    </row>
    <row r="179" spans="1:2" x14ac:dyDescent="0.2">
      <c r="A179"/>
      <c r="B179" s="225"/>
    </row>
    <row r="180" spans="1:2" x14ac:dyDescent="0.2">
      <c r="A180"/>
      <c r="B180" s="225"/>
    </row>
    <row r="181" spans="1:2" x14ac:dyDescent="0.2">
      <c r="A181"/>
      <c r="B181" s="225"/>
    </row>
    <row r="182" spans="1:2" x14ac:dyDescent="0.2">
      <c r="A182"/>
      <c r="B182" s="225"/>
    </row>
    <row r="183" spans="1:2" x14ac:dyDescent="0.2">
      <c r="A183"/>
      <c r="B183" s="225"/>
    </row>
    <row r="184" spans="1:2" x14ac:dyDescent="0.2">
      <c r="A184"/>
      <c r="B184" s="225"/>
    </row>
    <row r="185" spans="1:2" x14ac:dyDescent="0.2">
      <c r="A185"/>
      <c r="B185" s="225"/>
    </row>
    <row r="186" spans="1:2" x14ac:dyDescent="0.2">
      <c r="A186"/>
      <c r="B186" s="225"/>
    </row>
    <row r="187" spans="1:2" x14ac:dyDescent="0.2">
      <c r="A187"/>
      <c r="B187" s="225"/>
    </row>
    <row r="188" spans="1:2" x14ac:dyDescent="0.2">
      <c r="A188"/>
      <c r="B188" s="225"/>
    </row>
    <row r="189" spans="1:2" x14ac:dyDescent="0.2">
      <c r="A189"/>
      <c r="B189" s="225"/>
    </row>
    <row r="190" spans="1:2" x14ac:dyDescent="0.2">
      <c r="A190"/>
      <c r="B190" s="225"/>
    </row>
    <row r="191" spans="1:2" x14ac:dyDescent="0.2">
      <c r="A191"/>
      <c r="B191" s="225"/>
    </row>
    <row r="192" spans="1:2" x14ac:dyDescent="0.2">
      <c r="A192"/>
      <c r="B192" s="225"/>
    </row>
    <row r="193" spans="1:2" x14ac:dyDescent="0.2">
      <c r="A193"/>
      <c r="B193" s="225"/>
    </row>
    <row r="194" spans="1:2" x14ac:dyDescent="0.2">
      <c r="A194"/>
      <c r="B194" s="225"/>
    </row>
    <row r="195" spans="1:2" x14ac:dyDescent="0.2">
      <c r="A195"/>
      <c r="B195" s="225"/>
    </row>
    <row r="196" spans="1:2" x14ac:dyDescent="0.2">
      <c r="A196"/>
      <c r="B196" s="225"/>
    </row>
    <row r="197" spans="1:2" x14ac:dyDescent="0.2">
      <c r="A197"/>
      <c r="B197" s="225"/>
    </row>
    <row r="198" spans="1:2" x14ac:dyDescent="0.2">
      <c r="A198"/>
      <c r="B198" s="225"/>
    </row>
    <row r="199" spans="1:2" x14ac:dyDescent="0.2">
      <c r="A199"/>
      <c r="B199" s="225"/>
    </row>
    <row r="200" spans="1:2" x14ac:dyDescent="0.2">
      <c r="A200"/>
      <c r="B200" s="225"/>
    </row>
    <row r="201" spans="1:2" x14ac:dyDescent="0.2">
      <c r="A201"/>
      <c r="B201" s="225"/>
    </row>
    <row r="202" spans="1:2" x14ac:dyDescent="0.2">
      <c r="A202"/>
      <c r="B202" s="225"/>
    </row>
    <row r="203" spans="1:2" x14ac:dyDescent="0.2">
      <c r="A203"/>
      <c r="B203" s="225"/>
    </row>
    <row r="204" spans="1:2" x14ac:dyDescent="0.2">
      <c r="A204"/>
      <c r="B204" s="225"/>
    </row>
    <row r="205" spans="1:2" x14ac:dyDescent="0.2">
      <c r="A205"/>
      <c r="B205" s="225"/>
    </row>
    <row r="206" spans="1:2" x14ac:dyDescent="0.2">
      <c r="A206"/>
      <c r="B206" s="225"/>
    </row>
    <row r="207" spans="1:2" x14ac:dyDescent="0.2">
      <c r="A207"/>
      <c r="B207" s="225"/>
    </row>
    <row r="208" spans="1:2" x14ac:dyDescent="0.2">
      <c r="A208"/>
      <c r="B208" s="225"/>
    </row>
    <row r="209" spans="1:2" x14ac:dyDescent="0.2">
      <c r="A209"/>
      <c r="B209" s="225"/>
    </row>
    <row r="210" spans="1:2" x14ac:dyDescent="0.2">
      <c r="A210"/>
      <c r="B210" s="225"/>
    </row>
    <row r="211" spans="1:2" x14ac:dyDescent="0.2">
      <c r="A211"/>
      <c r="B211" s="225"/>
    </row>
    <row r="212" spans="1:2" x14ac:dyDescent="0.2">
      <c r="A212"/>
      <c r="B212" s="225"/>
    </row>
    <row r="213" spans="1:2" x14ac:dyDescent="0.2">
      <c r="A213"/>
      <c r="B213" s="225"/>
    </row>
    <row r="214" spans="1:2" x14ac:dyDescent="0.2">
      <c r="A214"/>
      <c r="B214" s="225"/>
    </row>
    <row r="215" spans="1:2" x14ac:dyDescent="0.2">
      <c r="A215"/>
      <c r="B215" s="225"/>
    </row>
    <row r="216" spans="1:2" x14ac:dyDescent="0.2">
      <c r="A216"/>
      <c r="B216" s="225"/>
    </row>
    <row r="217" spans="1:2" x14ac:dyDescent="0.2">
      <c r="A217"/>
      <c r="B217" s="225"/>
    </row>
    <row r="218" spans="1:2" x14ac:dyDescent="0.2">
      <c r="A218"/>
      <c r="B218" s="225"/>
    </row>
    <row r="219" spans="1:2" x14ac:dyDescent="0.2">
      <c r="A219"/>
      <c r="B219" s="225"/>
    </row>
    <row r="220" spans="1:2" x14ac:dyDescent="0.2">
      <c r="A220"/>
      <c r="B220" s="225"/>
    </row>
    <row r="221" spans="1:2" x14ac:dyDescent="0.2">
      <c r="A221"/>
      <c r="B221" s="225"/>
    </row>
    <row r="222" spans="1:2" x14ac:dyDescent="0.2">
      <c r="A222"/>
      <c r="B222" s="225"/>
    </row>
    <row r="223" spans="1:2" x14ac:dyDescent="0.2">
      <c r="A223"/>
      <c r="B223" s="225"/>
    </row>
    <row r="224" spans="1:2" x14ac:dyDescent="0.2">
      <c r="A224"/>
      <c r="B224" s="225"/>
    </row>
    <row r="225" spans="1:2" x14ac:dyDescent="0.2">
      <c r="A225"/>
      <c r="B225" s="225"/>
    </row>
    <row r="226" spans="1:2" x14ac:dyDescent="0.2">
      <c r="A226"/>
      <c r="B226" s="225"/>
    </row>
    <row r="227" spans="1:2" x14ac:dyDescent="0.2">
      <c r="A227"/>
      <c r="B227" s="225"/>
    </row>
    <row r="228" spans="1:2" x14ac:dyDescent="0.2">
      <c r="A228"/>
      <c r="B228" s="225"/>
    </row>
    <row r="229" spans="1:2" x14ac:dyDescent="0.2">
      <c r="A229"/>
      <c r="B229" s="225"/>
    </row>
    <row r="230" spans="1:2" x14ac:dyDescent="0.2">
      <c r="A230"/>
      <c r="B230" s="225"/>
    </row>
    <row r="231" spans="1:2" x14ac:dyDescent="0.2">
      <c r="A231"/>
      <c r="B231" s="225"/>
    </row>
    <row r="232" spans="1:2" x14ac:dyDescent="0.2">
      <c r="A232"/>
      <c r="B232" s="225"/>
    </row>
    <row r="233" spans="1:2" x14ac:dyDescent="0.2">
      <c r="A233"/>
      <c r="B233" s="225"/>
    </row>
    <row r="234" spans="1:2" x14ac:dyDescent="0.2">
      <c r="A234"/>
      <c r="B234" s="225"/>
    </row>
    <row r="235" spans="1:2" x14ac:dyDescent="0.2">
      <c r="A235"/>
      <c r="B235" s="225"/>
    </row>
    <row r="236" spans="1:2" x14ac:dyDescent="0.2">
      <c r="A236"/>
      <c r="B236" s="225"/>
    </row>
    <row r="237" spans="1:2" x14ac:dyDescent="0.2">
      <c r="A237"/>
      <c r="B237" s="225"/>
    </row>
    <row r="238" spans="1:2" x14ac:dyDescent="0.2">
      <c r="A238"/>
      <c r="B238" s="225"/>
    </row>
    <row r="239" spans="1:2" x14ac:dyDescent="0.2">
      <c r="A239"/>
      <c r="B239" s="225"/>
    </row>
    <row r="240" spans="1:2" x14ac:dyDescent="0.2">
      <c r="A240"/>
      <c r="B240" s="225"/>
    </row>
    <row r="241" spans="1:2" x14ac:dyDescent="0.2">
      <c r="A241"/>
      <c r="B241" s="225"/>
    </row>
    <row r="242" spans="1:2" x14ac:dyDescent="0.2">
      <c r="A242"/>
      <c r="B242" s="225"/>
    </row>
    <row r="243" spans="1:2" x14ac:dyDescent="0.2">
      <c r="A243"/>
      <c r="B243" s="225"/>
    </row>
    <row r="244" spans="1:2" x14ac:dyDescent="0.2">
      <c r="A244"/>
      <c r="B244" s="225"/>
    </row>
    <row r="245" spans="1:2" x14ac:dyDescent="0.2">
      <c r="A245"/>
      <c r="B245" s="225"/>
    </row>
    <row r="246" spans="1:2" x14ac:dyDescent="0.2">
      <c r="A246"/>
      <c r="B246" s="225"/>
    </row>
    <row r="247" spans="1:2" x14ac:dyDescent="0.2">
      <c r="A247"/>
      <c r="B247" s="225"/>
    </row>
    <row r="248" spans="1:2" x14ac:dyDescent="0.2">
      <c r="A248"/>
      <c r="B248" s="225"/>
    </row>
    <row r="249" spans="1:2" x14ac:dyDescent="0.2">
      <c r="A249"/>
      <c r="B249" s="225"/>
    </row>
    <row r="250" spans="1:2" x14ac:dyDescent="0.2">
      <c r="A250"/>
      <c r="B250" s="225"/>
    </row>
    <row r="251" spans="1:2" x14ac:dyDescent="0.2">
      <c r="A251"/>
      <c r="B251" s="225"/>
    </row>
    <row r="252" spans="1:2" x14ac:dyDescent="0.2">
      <c r="A252"/>
      <c r="B252" s="225"/>
    </row>
    <row r="253" spans="1:2" x14ac:dyDescent="0.2">
      <c r="A253"/>
      <c r="B253" s="225"/>
    </row>
    <row r="254" spans="1:2" x14ac:dyDescent="0.2">
      <c r="A254"/>
      <c r="B254" s="225"/>
    </row>
    <row r="255" spans="1:2" x14ac:dyDescent="0.2">
      <c r="A255"/>
      <c r="B255" s="225"/>
    </row>
    <row r="256" spans="1:2" x14ac:dyDescent="0.2">
      <c r="A256"/>
      <c r="B256" s="225"/>
    </row>
    <row r="257" spans="1:2" x14ac:dyDescent="0.2">
      <c r="A257"/>
      <c r="B257" s="225"/>
    </row>
    <row r="258" spans="1:2" x14ac:dyDescent="0.2">
      <c r="A258"/>
      <c r="B258" s="225"/>
    </row>
    <row r="259" spans="1:2" x14ac:dyDescent="0.2">
      <c r="A259"/>
      <c r="B259" s="225"/>
    </row>
    <row r="260" spans="1:2" x14ac:dyDescent="0.2">
      <c r="A260"/>
      <c r="B260" s="225"/>
    </row>
    <row r="261" spans="1:2" x14ac:dyDescent="0.2">
      <c r="A261"/>
      <c r="B261" s="225"/>
    </row>
    <row r="262" spans="1:2" x14ac:dyDescent="0.2">
      <c r="A262"/>
      <c r="B262" s="225"/>
    </row>
    <row r="263" spans="1:2" x14ac:dyDescent="0.2">
      <c r="A263"/>
      <c r="B263" s="225"/>
    </row>
    <row r="264" spans="1:2" x14ac:dyDescent="0.2">
      <c r="A264"/>
      <c r="B264" s="225"/>
    </row>
    <row r="265" spans="1:2" x14ac:dyDescent="0.2">
      <c r="A265"/>
      <c r="B265" s="225"/>
    </row>
    <row r="266" spans="1:2" x14ac:dyDescent="0.2">
      <c r="A266"/>
      <c r="B266" s="225"/>
    </row>
    <row r="267" spans="1:2" x14ac:dyDescent="0.2">
      <c r="A267"/>
      <c r="B267" s="225"/>
    </row>
    <row r="268" spans="1:2" x14ac:dyDescent="0.2">
      <c r="A268"/>
      <c r="B268" s="225"/>
    </row>
    <row r="269" spans="1:2" x14ac:dyDescent="0.2">
      <c r="A269"/>
      <c r="B269" s="225"/>
    </row>
    <row r="270" spans="1:2" x14ac:dyDescent="0.2">
      <c r="A270"/>
      <c r="B270" s="225"/>
    </row>
    <row r="271" spans="1:2" x14ac:dyDescent="0.2">
      <c r="A271"/>
      <c r="B271" s="225"/>
    </row>
    <row r="272" spans="1:2" x14ac:dyDescent="0.2">
      <c r="A272"/>
      <c r="B272" s="225"/>
    </row>
    <row r="273" spans="1:2" x14ac:dyDescent="0.2">
      <c r="A273"/>
      <c r="B273" s="225"/>
    </row>
    <row r="274" spans="1:2" x14ac:dyDescent="0.2">
      <c r="A274"/>
      <c r="B274" s="225"/>
    </row>
    <row r="275" spans="1:2" x14ac:dyDescent="0.2">
      <c r="A275"/>
      <c r="B275" s="225"/>
    </row>
    <row r="276" spans="1:2" x14ac:dyDescent="0.2">
      <c r="A276"/>
      <c r="B276" s="225"/>
    </row>
    <row r="277" spans="1:2" x14ac:dyDescent="0.2">
      <c r="A277"/>
      <c r="B277" s="225"/>
    </row>
    <row r="278" spans="1:2" x14ac:dyDescent="0.2">
      <c r="A278"/>
      <c r="B278" s="225"/>
    </row>
    <row r="279" spans="1:2" x14ac:dyDescent="0.2">
      <c r="A279"/>
      <c r="B279" s="225"/>
    </row>
    <row r="280" spans="1:2" x14ac:dyDescent="0.2">
      <c r="A280"/>
      <c r="B280" s="225"/>
    </row>
    <row r="281" spans="1:2" x14ac:dyDescent="0.2">
      <c r="A281"/>
      <c r="B281" s="225"/>
    </row>
    <row r="282" spans="1:2" x14ac:dyDescent="0.2">
      <c r="A282"/>
      <c r="B282" s="225"/>
    </row>
    <row r="283" spans="1:2" x14ac:dyDescent="0.2">
      <c r="A283"/>
      <c r="B283" s="225"/>
    </row>
    <row r="284" spans="1:2" x14ac:dyDescent="0.2">
      <c r="A284"/>
      <c r="B284" s="225"/>
    </row>
    <row r="285" spans="1:2" x14ac:dyDescent="0.2">
      <c r="A285"/>
      <c r="B285" s="225"/>
    </row>
    <row r="286" spans="1:2" x14ac:dyDescent="0.2">
      <c r="A286"/>
      <c r="B286" s="225"/>
    </row>
    <row r="287" spans="1:2" x14ac:dyDescent="0.2">
      <c r="A287"/>
      <c r="B287" s="225"/>
    </row>
    <row r="288" spans="1:2" x14ac:dyDescent="0.2">
      <c r="A288"/>
      <c r="B288" s="225"/>
    </row>
    <row r="289" spans="1:2" x14ac:dyDescent="0.2">
      <c r="A289"/>
      <c r="B289" s="225"/>
    </row>
    <row r="290" spans="1:2" x14ac:dyDescent="0.2">
      <c r="A290"/>
      <c r="B290" s="225"/>
    </row>
    <row r="291" spans="1:2" x14ac:dyDescent="0.2">
      <c r="A291"/>
      <c r="B291" s="225"/>
    </row>
    <row r="292" spans="1:2" x14ac:dyDescent="0.2">
      <c r="A292"/>
      <c r="B292" s="225"/>
    </row>
    <row r="293" spans="1:2" x14ac:dyDescent="0.2">
      <c r="A293"/>
      <c r="B293" s="225"/>
    </row>
    <row r="294" spans="1:2" x14ac:dyDescent="0.2">
      <c r="A294"/>
      <c r="B294" s="225"/>
    </row>
    <row r="295" spans="1:2" x14ac:dyDescent="0.2">
      <c r="A295"/>
      <c r="B295" s="225"/>
    </row>
    <row r="296" spans="1:2" x14ac:dyDescent="0.2">
      <c r="A296"/>
      <c r="B296" s="225"/>
    </row>
    <row r="297" spans="1:2" x14ac:dyDescent="0.2">
      <c r="A297"/>
      <c r="B297" s="225"/>
    </row>
    <row r="298" spans="1:2" x14ac:dyDescent="0.2">
      <c r="A298"/>
      <c r="B298" s="225"/>
    </row>
    <row r="299" spans="1:2" x14ac:dyDescent="0.2">
      <c r="A299"/>
      <c r="B299" s="225"/>
    </row>
    <row r="300" spans="1:2" x14ac:dyDescent="0.2">
      <c r="A300"/>
      <c r="B300" s="225"/>
    </row>
    <row r="301" spans="1:2" x14ac:dyDescent="0.2">
      <c r="A301"/>
      <c r="B301" s="225"/>
    </row>
    <row r="302" spans="1:2" x14ac:dyDescent="0.2">
      <c r="A302"/>
      <c r="B302" s="225"/>
    </row>
    <row r="303" spans="1:2" x14ac:dyDescent="0.2">
      <c r="A303"/>
      <c r="B303" s="225"/>
    </row>
    <row r="304" spans="1:2" x14ac:dyDescent="0.2">
      <c r="A304"/>
      <c r="B304" s="225"/>
    </row>
    <row r="305" spans="1:2" x14ac:dyDescent="0.2">
      <c r="A305"/>
      <c r="B305" s="225"/>
    </row>
    <row r="306" spans="1:2" x14ac:dyDescent="0.2">
      <c r="A306"/>
      <c r="B306" s="225"/>
    </row>
    <row r="307" spans="1:2" x14ac:dyDescent="0.2">
      <c r="A307"/>
      <c r="B307" s="225"/>
    </row>
    <row r="308" spans="1:2" x14ac:dyDescent="0.2">
      <c r="A308"/>
      <c r="B308" s="225"/>
    </row>
    <row r="309" spans="1:2" x14ac:dyDescent="0.2">
      <c r="A309"/>
      <c r="B309" s="225"/>
    </row>
    <row r="310" spans="1:2" x14ac:dyDescent="0.2">
      <c r="A310"/>
      <c r="B310" s="225"/>
    </row>
    <row r="311" spans="1:2" x14ac:dyDescent="0.2">
      <c r="A311"/>
      <c r="B311" s="225"/>
    </row>
    <row r="312" spans="1:2" x14ac:dyDescent="0.2">
      <c r="A312"/>
      <c r="B312" s="225"/>
    </row>
    <row r="313" spans="1:2" x14ac:dyDescent="0.2">
      <c r="A313"/>
      <c r="B313" s="225"/>
    </row>
    <row r="314" spans="1:2" x14ac:dyDescent="0.2">
      <c r="A314"/>
      <c r="B314" s="225"/>
    </row>
    <row r="315" spans="1:2" x14ac:dyDescent="0.2">
      <c r="A315"/>
      <c r="B315" s="225"/>
    </row>
    <row r="316" spans="1:2" x14ac:dyDescent="0.2">
      <c r="A316"/>
      <c r="B316" s="225"/>
    </row>
    <row r="317" spans="1:2" x14ac:dyDescent="0.2">
      <c r="A317"/>
      <c r="B317" s="225"/>
    </row>
    <row r="318" spans="1:2" x14ac:dyDescent="0.2">
      <c r="A318"/>
      <c r="B318" s="225"/>
    </row>
    <row r="319" spans="1:2" x14ac:dyDescent="0.2">
      <c r="A319"/>
      <c r="B319" s="225"/>
    </row>
    <row r="320" spans="1:2" x14ac:dyDescent="0.2">
      <c r="A320"/>
      <c r="B320" s="225"/>
    </row>
    <row r="321" spans="1:2" x14ac:dyDescent="0.2">
      <c r="A321"/>
      <c r="B321" s="225"/>
    </row>
    <row r="322" spans="1:2" x14ac:dyDescent="0.2">
      <c r="A322"/>
      <c r="B322" s="225"/>
    </row>
    <row r="323" spans="1:2" x14ac:dyDescent="0.2">
      <c r="A323"/>
      <c r="B323" s="225"/>
    </row>
    <row r="324" spans="1:2" x14ac:dyDescent="0.2">
      <c r="A324"/>
      <c r="B324" s="225"/>
    </row>
    <row r="325" spans="1:2" x14ac:dyDescent="0.2">
      <c r="A325"/>
      <c r="B325" s="225"/>
    </row>
    <row r="326" spans="1:2" x14ac:dyDescent="0.2">
      <c r="A326"/>
      <c r="B326" s="225"/>
    </row>
    <row r="327" spans="1:2" x14ac:dyDescent="0.2">
      <c r="A327"/>
      <c r="B327" s="225"/>
    </row>
    <row r="328" spans="1:2" x14ac:dyDescent="0.2">
      <c r="A328"/>
      <c r="B328" s="225"/>
    </row>
    <row r="329" spans="1:2" x14ac:dyDescent="0.2">
      <c r="A329"/>
      <c r="B329" s="225"/>
    </row>
    <row r="330" spans="1:2" x14ac:dyDescent="0.2">
      <c r="A330"/>
      <c r="B330" s="225"/>
    </row>
    <row r="331" spans="1:2" x14ac:dyDescent="0.2">
      <c r="A331"/>
      <c r="B331" s="225"/>
    </row>
    <row r="332" spans="1:2" x14ac:dyDescent="0.2">
      <c r="A332"/>
      <c r="B332" s="225"/>
    </row>
    <row r="333" spans="1:2" x14ac:dyDescent="0.2">
      <c r="A333"/>
      <c r="B333" s="225"/>
    </row>
    <row r="334" spans="1:2" x14ac:dyDescent="0.2">
      <c r="A334"/>
      <c r="B334" s="225"/>
    </row>
    <row r="335" spans="1:2" x14ac:dyDescent="0.2">
      <c r="A335"/>
      <c r="B335" s="225"/>
    </row>
    <row r="336" spans="1:2" x14ac:dyDescent="0.2">
      <c r="A336"/>
      <c r="B336" s="225"/>
    </row>
    <row r="337" spans="1:2" x14ac:dyDescent="0.2">
      <c r="A337"/>
      <c r="B337" s="225"/>
    </row>
    <row r="338" spans="1:2" x14ac:dyDescent="0.2">
      <c r="A338"/>
      <c r="B338" s="225"/>
    </row>
    <row r="339" spans="1:2" x14ac:dyDescent="0.2">
      <c r="A339"/>
      <c r="B339" s="225"/>
    </row>
    <row r="340" spans="1:2" x14ac:dyDescent="0.2">
      <c r="A340"/>
      <c r="B340" s="225"/>
    </row>
    <row r="341" spans="1:2" x14ac:dyDescent="0.2">
      <c r="A341"/>
      <c r="B341" s="225"/>
    </row>
    <row r="342" spans="1:2" x14ac:dyDescent="0.2">
      <c r="A342"/>
      <c r="B342" s="225"/>
    </row>
    <row r="343" spans="1:2" x14ac:dyDescent="0.2">
      <c r="A343"/>
      <c r="B343" s="225"/>
    </row>
    <row r="344" spans="1:2" x14ac:dyDescent="0.2">
      <c r="A344"/>
      <c r="B344" s="225"/>
    </row>
    <row r="345" spans="1:2" x14ac:dyDescent="0.2">
      <c r="A345"/>
      <c r="B345" s="225"/>
    </row>
    <row r="346" spans="1:2" x14ac:dyDescent="0.2">
      <c r="A346"/>
      <c r="B346" s="225"/>
    </row>
    <row r="347" spans="1:2" x14ac:dyDescent="0.2">
      <c r="A347"/>
      <c r="B347" s="225"/>
    </row>
    <row r="348" spans="1:2" x14ac:dyDescent="0.2">
      <c r="A348"/>
      <c r="B348" s="225"/>
    </row>
    <row r="349" spans="1:2" x14ac:dyDescent="0.2">
      <c r="A349"/>
      <c r="B349" s="225"/>
    </row>
    <row r="350" spans="1:2" x14ac:dyDescent="0.2">
      <c r="A350"/>
      <c r="B350" s="225"/>
    </row>
    <row r="351" spans="1:2" x14ac:dyDescent="0.2">
      <c r="A351"/>
      <c r="B351" s="225"/>
    </row>
    <row r="352" spans="1:2" x14ac:dyDescent="0.2">
      <c r="A352"/>
      <c r="B352" s="225"/>
    </row>
    <row r="353" spans="1:2" x14ac:dyDescent="0.2">
      <c r="A353"/>
      <c r="B353" s="225"/>
    </row>
    <row r="354" spans="1:2" x14ac:dyDescent="0.2">
      <c r="A354"/>
      <c r="B354" s="225"/>
    </row>
    <row r="355" spans="1:2" x14ac:dyDescent="0.2">
      <c r="A355"/>
      <c r="B355" s="225"/>
    </row>
    <row r="356" spans="1:2" x14ac:dyDescent="0.2">
      <c r="A356"/>
      <c r="B356" s="225"/>
    </row>
    <row r="357" spans="1:2" x14ac:dyDescent="0.2">
      <c r="A357"/>
      <c r="B357" s="225"/>
    </row>
    <row r="358" spans="1:2" x14ac:dyDescent="0.2">
      <c r="A358"/>
      <c r="B358" s="225"/>
    </row>
    <row r="359" spans="1:2" x14ac:dyDescent="0.2">
      <c r="A359"/>
      <c r="B359" s="225"/>
    </row>
    <row r="360" spans="1:2" x14ac:dyDescent="0.2">
      <c r="A360"/>
      <c r="B360" s="225"/>
    </row>
    <row r="361" spans="1:2" x14ac:dyDescent="0.2">
      <c r="A361"/>
      <c r="B361" s="225"/>
    </row>
    <row r="362" spans="1:2" x14ac:dyDescent="0.2">
      <c r="A362"/>
      <c r="B362" s="225"/>
    </row>
    <row r="363" spans="1:2" x14ac:dyDescent="0.2">
      <c r="A363"/>
      <c r="B363" s="225"/>
    </row>
    <row r="364" spans="1:2" x14ac:dyDescent="0.2">
      <c r="A364"/>
      <c r="B364" s="225"/>
    </row>
    <row r="365" spans="1:2" x14ac:dyDescent="0.2">
      <c r="A365"/>
      <c r="B365" s="225"/>
    </row>
    <row r="366" spans="1:2" x14ac:dyDescent="0.2">
      <c r="A366"/>
      <c r="B366" s="225"/>
    </row>
    <row r="367" spans="1:2" x14ac:dyDescent="0.2">
      <c r="A367"/>
      <c r="B367" s="225"/>
    </row>
    <row r="368" spans="1:2" x14ac:dyDescent="0.2">
      <c r="A368"/>
      <c r="B368" s="225"/>
    </row>
    <row r="369" spans="1:2" x14ac:dyDescent="0.2">
      <c r="A369"/>
      <c r="B369" s="225"/>
    </row>
    <row r="370" spans="1:2" x14ac:dyDescent="0.2">
      <c r="A370"/>
      <c r="B370" s="225"/>
    </row>
    <row r="371" spans="1:2" x14ac:dyDescent="0.2">
      <c r="A371"/>
      <c r="B371" s="225"/>
    </row>
    <row r="372" spans="1:2" x14ac:dyDescent="0.2">
      <c r="A372"/>
      <c r="B372" s="225"/>
    </row>
    <row r="373" spans="1:2" x14ac:dyDescent="0.2">
      <c r="A373"/>
      <c r="B373" s="225"/>
    </row>
    <row r="374" spans="1:2" x14ac:dyDescent="0.2">
      <c r="A374"/>
      <c r="B374" s="225"/>
    </row>
    <row r="375" spans="1:2" x14ac:dyDescent="0.2">
      <c r="A375"/>
      <c r="B375" s="225"/>
    </row>
    <row r="376" spans="1:2" x14ac:dyDescent="0.2">
      <c r="A376"/>
      <c r="B376" s="225"/>
    </row>
    <row r="377" spans="1:2" x14ac:dyDescent="0.2">
      <c r="A377"/>
      <c r="B377" s="225"/>
    </row>
    <row r="378" spans="1:2" x14ac:dyDescent="0.2">
      <c r="A378"/>
      <c r="B378" s="225"/>
    </row>
    <row r="379" spans="1:2" x14ac:dyDescent="0.2">
      <c r="A379"/>
      <c r="B379" s="225"/>
    </row>
    <row r="380" spans="1:2" x14ac:dyDescent="0.2">
      <c r="A380"/>
      <c r="B380" s="225"/>
    </row>
    <row r="381" spans="1:2" x14ac:dyDescent="0.2">
      <c r="A381"/>
      <c r="B381" s="225"/>
    </row>
    <row r="382" spans="1:2" x14ac:dyDescent="0.2">
      <c r="A382"/>
      <c r="B382" s="225"/>
    </row>
    <row r="383" spans="1:2" x14ac:dyDescent="0.2">
      <c r="A383"/>
      <c r="B383" s="225"/>
    </row>
    <row r="384" spans="1:2" x14ac:dyDescent="0.2">
      <c r="A384"/>
      <c r="B384" s="225"/>
    </row>
    <row r="385" spans="1:2" x14ac:dyDescent="0.2">
      <c r="A385"/>
      <c r="B385" s="225"/>
    </row>
    <row r="386" spans="1:2" x14ac:dyDescent="0.2">
      <c r="A386"/>
      <c r="B386" s="225"/>
    </row>
    <row r="387" spans="1:2" x14ac:dyDescent="0.2">
      <c r="A387"/>
      <c r="B387" s="225"/>
    </row>
    <row r="388" spans="1:2" x14ac:dyDescent="0.2">
      <c r="A388"/>
      <c r="B388" s="225"/>
    </row>
    <row r="389" spans="1:2" x14ac:dyDescent="0.2">
      <c r="A389"/>
      <c r="B389" s="225"/>
    </row>
    <row r="390" spans="1:2" x14ac:dyDescent="0.2">
      <c r="A390"/>
      <c r="B390" s="225"/>
    </row>
    <row r="391" spans="1:2" x14ac:dyDescent="0.2">
      <c r="A391"/>
      <c r="B391" s="225"/>
    </row>
    <row r="392" spans="1:2" x14ac:dyDescent="0.2">
      <c r="A392"/>
      <c r="B392" s="225"/>
    </row>
    <row r="393" spans="1:2" x14ac:dyDescent="0.2">
      <c r="A393"/>
      <c r="B393" s="225"/>
    </row>
    <row r="394" spans="1:2" x14ac:dyDescent="0.2">
      <c r="A394"/>
      <c r="B394" s="225"/>
    </row>
    <row r="395" spans="1:2" x14ac:dyDescent="0.2">
      <c r="A395"/>
      <c r="B395" s="225"/>
    </row>
    <row r="396" spans="1:2" x14ac:dyDescent="0.2">
      <c r="A396"/>
      <c r="B396" s="225"/>
    </row>
    <row r="397" spans="1:2" x14ac:dyDescent="0.2">
      <c r="A397"/>
      <c r="B397" s="225"/>
    </row>
    <row r="398" spans="1:2" x14ac:dyDescent="0.2">
      <c r="A398"/>
      <c r="B398" s="225"/>
    </row>
    <row r="399" spans="1:2" x14ac:dyDescent="0.2">
      <c r="A399"/>
      <c r="B399" s="225"/>
    </row>
    <row r="400" spans="1:2" x14ac:dyDescent="0.2">
      <c r="A400"/>
      <c r="B400" s="225"/>
    </row>
    <row r="401" spans="1:2" x14ac:dyDescent="0.2">
      <c r="A401"/>
      <c r="B401" s="225"/>
    </row>
    <row r="402" spans="1:2" x14ac:dyDescent="0.2">
      <c r="A402"/>
      <c r="B402" s="225"/>
    </row>
    <row r="403" spans="1:2" x14ac:dyDescent="0.2">
      <c r="A403"/>
      <c r="B403" s="225"/>
    </row>
    <row r="404" spans="1:2" x14ac:dyDescent="0.2">
      <c r="A404"/>
      <c r="B404" s="225"/>
    </row>
    <row r="405" spans="1:2" x14ac:dyDescent="0.2">
      <c r="A405"/>
      <c r="B405" s="225"/>
    </row>
    <row r="406" spans="1:2" x14ac:dyDescent="0.2">
      <c r="A406"/>
      <c r="B406" s="225"/>
    </row>
    <row r="407" spans="1:2" x14ac:dyDescent="0.2">
      <c r="A407"/>
      <c r="B407" s="225"/>
    </row>
    <row r="408" spans="1:2" x14ac:dyDescent="0.2">
      <c r="A408"/>
      <c r="B408" s="225"/>
    </row>
    <row r="409" spans="1:2" x14ac:dyDescent="0.2">
      <c r="A409"/>
      <c r="B409" s="225"/>
    </row>
    <row r="410" spans="1:2" x14ac:dyDescent="0.2">
      <c r="A410"/>
      <c r="B410" s="225"/>
    </row>
    <row r="411" spans="1:2" x14ac:dyDescent="0.2">
      <c r="A411"/>
      <c r="B411" s="225"/>
    </row>
    <row r="412" spans="1:2" x14ac:dyDescent="0.2">
      <c r="A412"/>
      <c r="B412" s="225"/>
    </row>
    <row r="413" spans="1:2" x14ac:dyDescent="0.2">
      <c r="A413"/>
      <c r="B413" s="225"/>
    </row>
    <row r="414" spans="1:2" x14ac:dyDescent="0.2">
      <c r="A414"/>
      <c r="B414" s="225"/>
    </row>
    <row r="415" spans="1:2" x14ac:dyDescent="0.2">
      <c r="A415"/>
      <c r="B415" s="225"/>
    </row>
    <row r="416" spans="1:2" x14ac:dyDescent="0.2">
      <c r="A416"/>
      <c r="B416" s="225"/>
    </row>
    <row r="417" spans="1:2" x14ac:dyDescent="0.2">
      <c r="A417"/>
      <c r="B417" s="225"/>
    </row>
    <row r="418" spans="1:2" x14ac:dyDescent="0.2">
      <c r="A418"/>
      <c r="B418" s="225"/>
    </row>
    <row r="419" spans="1:2" x14ac:dyDescent="0.2">
      <c r="A419"/>
      <c r="B419" s="225"/>
    </row>
    <row r="420" spans="1:2" x14ac:dyDescent="0.2">
      <c r="A420"/>
      <c r="B420" s="225"/>
    </row>
    <row r="421" spans="1:2" x14ac:dyDescent="0.2">
      <c r="A421"/>
      <c r="B421" s="225"/>
    </row>
    <row r="422" spans="1:2" x14ac:dyDescent="0.2">
      <c r="A422"/>
      <c r="B422" s="225"/>
    </row>
    <row r="423" spans="1:2" x14ac:dyDescent="0.2">
      <c r="A423"/>
      <c r="B423" s="225"/>
    </row>
    <row r="424" spans="1:2" x14ac:dyDescent="0.2">
      <c r="A424"/>
      <c r="B424" s="225"/>
    </row>
    <row r="425" spans="1:2" x14ac:dyDescent="0.2">
      <c r="A425"/>
      <c r="B425" s="225"/>
    </row>
    <row r="426" spans="1:2" x14ac:dyDescent="0.2">
      <c r="A426"/>
      <c r="B426" s="225"/>
    </row>
    <row r="427" spans="1:2" x14ac:dyDescent="0.2">
      <c r="A427"/>
      <c r="B427" s="225"/>
    </row>
    <row r="428" spans="1:2" x14ac:dyDescent="0.2">
      <c r="A428"/>
      <c r="B428" s="225"/>
    </row>
    <row r="429" spans="1:2" x14ac:dyDescent="0.2">
      <c r="A429"/>
      <c r="B429" s="225"/>
    </row>
    <row r="430" spans="1:2" x14ac:dyDescent="0.2">
      <c r="A430"/>
      <c r="B430" s="225"/>
    </row>
    <row r="431" spans="1:2" x14ac:dyDescent="0.2">
      <c r="A431"/>
      <c r="B431" s="225"/>
    </row>
    <row r="432" spans="1:2" x14ac:dyDescent="0.2">
      <c r="A432"/>
      <c r="B432" s="225"/>
    </row>
    <row r="433" spans="1:2" x14ac:dyDescent="0.2">
      <c r="A433"/>
      <c r="B433" s="225"/>
    </row>
    <row r="434" spans="1:2" x14ac:dyDescent="0.2">
      <c r="A434"/>
      <c r="B434" s="225"/>
    </row>
    <row r="435" spans="1:2" x14ac:dyDescent="0.2">
      <c r="A435"/>
      <c r="B435" s="225"/>
    </row>
    <row r="436" spans="1:2" x14ac:dyDescent="0.2">
      <c r="A436"/>
      <c r="B436" s="225"/>
    </row>
    <row r="437" spans="1:2" x14ac:dyDescent="0.2">
      <c r="A437"/>
      <c r="B437" s="225"/>
    </row>
    <row r="438" spans="1:2" x14ac:dyDescent="0.2">
      <c r="A438"/>
      <c r="B438" s="225"/>
    </row>
    <row r="439" spans="1:2" x14ac:dyDescent="0.2">
      <c r="A439"/>
      <c r="B439" s="225"/>
    </row>
    <row r="440" spans="1:2" x14ac:dyDescent="0.2">
      <c r="A440"/>
      <c r="B440" s="225"/>
    </row>
    <row r="441" spans="1:2" x14ac:dyDescent="0.2">
      <c r="A441"/>
      <c r="B441" s="225"/>
    </row>
    <row r="442" spans="1:2" x14ac:dyDescent="0.2">
      <c r="A442"/>
      <c r="B442" s="225"/>
    </row>
    <row r="443" spans="1:2" x14ac:dyDescent="0.2">
      <c r="A443"/>
      <c r="B443" s="225"/>
    </row>
    <row r="444" spans="1:2" x14ac:dyDescent="0.2">
      <c r="A444"/>
      <c r="B444" s="225"/>
    </row>
    <row r="445" spans="1:2" x14ac:dyDescent="0.2">
      <c r="A445"/>
      <c r="B445" s="225"/>
    </row>
    <row r="446" spans="1:2" x14ac:dyDescent="0.2">
      <c r="A446"/>
      <c r="B446" s="225"/>
    </row>
    <row r="447" spans="1:2" x14ac:dyDescent="0.2">
      <c r="A447"/>
      <c r="B447" s="225"/>
    </row>
    <row r="448" spans="1:2" x14ac:dyDescent="0.2">
      <c r="A448"/>
      <c r="B448" s="225"/>
    </row>
    <row r="449" spans="1:2" x14ac:dyDescent="0.2">
      <c r="A449"/>
      <c r="B449" s="225"/>
    </row>
    <row r="450" spans="1:2" x14ac:dyDescent="0.2">
      <c r="A450"/>
      <c r="B450" s="225"/>
    </row>
    <row r="451" spans="1:2" x14ac:dyDescent="0.2">
      <c r="A451"/>
      <c r="B451" s="225"/>
    </row>
    <row r="452" spans="1:2" x14ac:dyDescent="0.2">
      <c r="A452"/>
      <c r="B452" s="225"/>
    </row>
    <row r="453" spans="1:2" x14ac:dyDescent="0.2">
      <c r="A453"/>
      <c r="B453" s="225"/>
    </row>
    <row r="454" spans="1:2" x14ac:dyDescent="0.2">
      <c r="A454"/>
      <c r="B454" s="225"/>
    </row>
    <row r="455" spans="1:2" x14ac:dyDescent="0.2">
      <c r="A455"/>
      <c r="B455" s="225"/>
    </row>
    <row r="456" spans="1:2" x14ac:dyDescent="0.2">
      <c r="A456"/>
      <c r="B456" s="225"/>
    </row>
    <row r="457" spans="1:2" x14ac:dyDescent="0.2">
      <c r="A457"/>
      <c r="B457" s="225"/>
    </row>
    <row r="458" spans="1:2" x14ac:dyDescent="0.2">
      <c r="A458"/>
      <c r="B458" s="225"/>
    </row>
    <row r="459" spans="1:2" x14ac:dyDescent="0.2">
      <c r="A459"/>
      <c r="B459" s="225"/>
    </row>
    <row r="460" spans="1:2" x14ac:dyDescent="0.2">
      <c r="A460"/>
      <c r="B460" s="225"/>
    </row>
    <row r="461" spans="1:2" x14ac:dyDescent="0.2">
      <c r="A461"/>
      <c r="B461" s="225"/>
    </row>
    <row r="462" spans="1:2" x14ac:dyDescent="0.2">
      <c r="A462"/>
      <c r="B462" s="225"/>
    </row>
    <row r="463" spans="1:2" x14ac:dyDescent="0.2">
      <c r="A463"/>
      <c r="B463" s="225"/>
    </row>
    <row r="464" spans="1:2" x14ac:dyDescent="0.2">
      <c r="A464"/>
      <c r="B464" s="225"/>
    </row>
    <row r="465" spans="1:2" x14ac:dyDescent="0.2">
      <c r="A465"/>
      <c r="B465" s="225"/>
    </row>
    <row r="466" spans="1:2" x14ac:dyDescent="0.2">
      <c r="A466"/>
      <c r="B466" s="225"/>
    </row>
    <row r="467" spans="1:2" x14ac:dyDescent="0.2">
      <c r="A467"/>
      <c r="B467" s="225"/>
    </row>
    <row r="468" spans="1:2" x14ac:dyDescent="0.2">
      <c r="A468"/>
      <c r="B468" s="225"/>
    </row>
    <row r="469" spans="1:2" x14ac:dyDescent="0.2">
      <c r="A469"/>
      <c r="B469" s="225"/>
    </row>
    <row r="470" spans="1:2" x14ac:dyDescent="0.2">
      <c r="A470"/>
      <c r="B470" s="225"/>
    </row>
    <row r="471" spans="1:2" x14ac:dyDescent="0.2">
      <c r="A471"/>
      <c r="B471" s="225"/>
    </row>
    <row r="472" spans="1:2" x14ac:dyDescent="0.2">
      <c r="A472"/>
      <c r="B472" s="225"/>
    </row>
    <row r="473" spans="1:2" x14ac:dyDescent="0.2">
      <c r="A473"/>
      <c r="B473" s="225"/>
    </row>
    <row r="474" spans="1:2" x14ac:dyDescent="0.2">
      <c r="A474"/>
      <c r="B474" s="225"/>
    </row>
    <row r="475" spans="1:2" x14ac:dyDescent="0.2">
      <c r="A475"/>
      <c r="B475" s="225"/>
    </row>
    <row r="476" spans="1:2" x14ac:dyDescent="0.2">
      <c r="A476"/>
      <c r="B476" s="225"/>
    </row>
    <row r="477" spans="1:2" x14ac:dyDescent="0.2">
      <c r="A477"/>
      <c r="B477" s="225"/>
    </row>
    <row r="478" spans="1:2" x14ac:dyDescent="0.2">
      <c r="A478"/>
      <c r="B478" s="225"/>
    </row>
    <row r="479" spans="1:2" x14ac:dyDescent="0.2">
      <c r="A479"/>
      <c r="B479" s="225"/>
    </row>
    <row r="480" spans="1:2" x14ac:dyDescent="0.2">
      <c r="A480"/>
      <c r="B480" s="225"/>
    </row>
    <row r="481" spans="1:2" x14ac:dyDescent="0.2">
      <c r="A481"/>
      <c r="B481" s="225"/>
    </row>
    <row r="482" spans="1:2" x14ac:dyDescent="0.2">
      <c r="A482"/>
      <c r="B482" s="225"/>
    </row>
    <row r="483" spans="1:2" x14ac:dyDescent="0.2">
      <c r="A483"/>
      <c r="B483" s="225"/>
    </row>
    <row r="484" spans="1:2" x14ac:dyDescent="0.2">
      <c r="A484"/>
      <c r="B484" s="225"/>
    </row>
    <row r="485" spans="1:2" x14ac:dyDescent="0.2">
      <c r="A485"/>
      <c r="B485" s="225"/>
    </row>
    <row r="486" spans="1:2" x14ac:dyDescent="0.2">
      <c r="A486"/>
      <c r="B486" s="225"/>
    </row>
    <row r="487" spans="1:2" x14ac:dyDescent="0.2">
      <c r="A487"/>
      <c r="B487" s="225"/>
    </row>
    <row r="488" spans="1:2" x14ac:dyDescent="0.2">
      <c r="A488"/>
      <c r="B488" s="225"/>
    </row>
    <row r="489" spans="1:2" x14ac:dyDescent="0.2">
      <c r="A489"/>
      <c r="B489" s="225"/>
    </row>
    <row r="490" spans="1:2" x14ac:dyDescent="0.2">
      <c r="A490"/>
      <c r="B490" s="225"/>
    </row>
    <row r="491" spans="1:2" x14ac:dyDescent="0.2">
      <c r="A491"/>
      <c r="B491" s="225"/>
    </row>
    <row r="492" spans="1:2" x14ac:dyDescent="0.2">
      <c r="A492"/>
      <c r="B492" s="225"/>
    </row>
    <row r="493" spans="1:2" x14ac:dyDescent="0.2">
      <c r="A493"/>
      <c r="B493" s="225"/>
    </row>
    <row r="494" spans="1:2" x14ac:dyDescent="0.2">
      <c r="A494"/>
      <c r="B494" s="225"/>
    </row>
    <row r="495" spans="1:2" x14ac:dyDescent="0.2">
      <c r="A495"/>
      <c r="B495" s="225"/>
    </row>
    <row r="496" spans="1:2" x14ac:dyDescent="0.2">
      <c r="A496"/>
      <c r="B496" s="225"/>
    </row>
    <row r="497" spans="1:2" x14ac:dyDescent="0.2">
      <c r="A497"/>
      <c r="B497" s="225"/>
    </row>
    <row r="498" spans="1:2" x14ac:dyDescent="0.2">
      <c r="A498"/>
      <c r="B498" s="225"/>
    </row>
    <row r="499" spans="1:2" x14ac:dyDescent="0.2">
      <c r="A499"/>
      <c r="B499" s="225"/>
    </row>
    <row r="500" spans="1:2" x14ac:dyDescent="0.2">
      <c r="A500"/>
      <c r="B500" s="225"/>
    </row>
    <row r="501" spans="1:2" x14ac:dyDescent="0.2">
      <c r="A501"/>
      <c r="B501" s="225"/>
    </row>
    <row r="502" spans="1:2" x14ac:dyDescent="0.2">
      <c r="A502"/>
      <c r="B502" s="225"/>
    </row>
    <row r="503" spans="1:2" x14ac:dyDescent="0.2">
      <c r="A503"/>
      <c r="B503" s="225"/>
    </row>
    <row r="504" spans="1:2" x14ac:dyDescent="0.2">
      <c r="A504"/>
      <c r="B504" s="225"/>
    </row>
    <row r="505" spans="1:2" x14ac:dyDescent="0.2">
      <c r="A505"/>
      <c r="B505" s="225"/>
    </row>
    <row r="506" spans="1:2" x14ac:dyDescent="0.2">
      <c r="A506"/>
      <c r="B506" s="225"/>
    </row>
    <row r="507" spans="1:2" x14ac:dyDescent="0.2">
      <c r="A507"/>
      <c r="B507" s="225"/>
    </row>
    <row r="508" spans="1:2" x14ac:dyDescent="0.2">
      <c r="A508"/>
      <c r="B508" s="225"/>
    </row>
    <row r="509" spans="1:2" x14ac:dyDescent="0.2">
      <c r="A509"/>
      <c r="B509" s="225"/>
    </row>
    <row r="510" spans="1:2" x14ac:dyDescent="0.2">
      <c r="A510"/>
      <c r="B510" s="225"/>
    </row>
    <row r="511" spans="1:2" x14ac:dyDescent="0.2">
      <c r="A511"/>
      <c r="B511" s="225"/>
    </row>
    <row r="512" spans="1:2" x14ac:dyDescent="0.2">
      <c r="A512"/>
      <c r="B512" s="225"/>
    </row>
    <row r="513" spans="1:2" x14ac:dyDescent="0.2">
      <c r="A513"/>
      <c r="B513" s="225"/>
    </row>
    <row r="514" spans="1:2" x14ac:dyDescent="0.2">
      <c r="A514"/>
      <c r="B514" s="225"/>
    </row>
    <row r="515" spans="1:2" x14ac:dyDescent="0.2">
      <c r="A515"/>
      <c r="B515" s="225"/>
    </row>
    <row r="516" spans="1:2" x14ac:dyDescent="0.2">
      <c r="A516"/>
      <c r="B516" s="225"/>
    </row>
    <row r="517" spans="1:2" x14ac:dyDescent="0.2">
      <c r="A517"/>
      <c r="B517" s="225"/>
    </row>
    <row r="518" spans="1:2" x14ac:dyDescent="0.2">
      <c r="A518"/>
      <c r="B518" s="225"/>
    </row>
    <row r="519" spans="1:2" x14ac:dyDescent="0.2">
      <c r="A519"/>
      <c r="B519" s="225"/>
    </row>
    <row r="520" spans="1:2" x14ac:dyDescent="0.2">
      <c r="A520"/>
      <c r="B520" s="225"/>
    </row>
    <row r="521" spans="1:2" x14ac:dyDescent="0.2">
      <c r="A521"/>
      <c r="B521" s="225"/>
    </row>
    <row r="522" spans="1:2" x14ac:dyDescent="0.2">
      <c r="A522"/>
      <c r="B522" s="225"/>
    </row>
    <row r="523" spans="1:2" x14ac:dyDescent="0.2">
      <c r="A523"/>
      <c r="B523" s="225"/>
    </row>
    <row r="524" spans="1:2" x14ac:dyDescent="0.2">
      <c r="A524"/>
      <c r="B524" s="225"/>
    </row>
    <row r="525" spans="1:2" x14ac:dyDescent="0.2">
      <c r="A525"/>
      <c r="B525" s="225"/>
    </row>
    <row r="526" spans="1:2" x14ac:dyDescent="0.2">
      <c r="A526"/>
      <c r="B526" s="225"/>
    </row>
    <row r="527" spans="1:2" x14ac:dyDescent="0.2">
      <c r="A527"/>
      <c r="B527" s="225"/>
    </row>
    <row r="528" spans="1:2" x14ac:dyDescent="0.2">
      <c r="A528"/>
      <c r="B528" s="225"/>
    </row>
    <row r="529" spans="1:2" x14ac:dyDescent="0.2">
      <c r="A529"/>
      <c r="B529" s="225"/>
    </row>
    <row r="530" spans="1:2" x14ac:dyDescent="0.2">
      <c r="A530"/>
      <c r="B530" s="225"/>
    </row>
    <row r="531" spans="1:2" x14ac:dyDescent="0.2">
      <c r="A531"/>
      <c r="B531" s="225"/>
    </row>
    <row r="532" spans="1:2" x14ac:dyDescent="0.2">
      <c r="A532"/>
      <c r="B532" s="225"/>
    </row>
    <row r="533" spans="1:2" x14ac:dyDescent="0.2">
      <c r="A533"/>
      <c r="B533" s="225"/>
    </row>
    <row r="534" spans="1:2" x14ac:dyDescent="0.2">
      <c r="A534"/>
      <c r="B534" s="225"/>
    </row>
    <row r="535" spans="1:2" x14ac:dyDescent="0.2">
      <c r="A535"/>
      <c r="B535" s="225"/>
    </row>
    <row r="536" spans="1:2" x14ac:dyDescent="0.2">
      <c r="A536"/>
      <c r="B536" s="225"/>
    </row>
    <row r="537" spans="1:2" x14ac:dyDescent="0.2">
      <c r="A537"/>
      <c r="B537" s="225"/>
    </row>
    <row r="538" spans="1:2" x14ac:dyDescent="0.2">
      <c r="A538"/>
      <c r="B538" s="225"/>
    </row>
    <row r="539" spans="1:2" x14ac:dyDescent="0.2">
      <c r="A539"/>
      <c r="B539" s="225"/>
    </row>
    <row r="540" spans="1:2" x14ac:dyDescent="0.2">
      <c r="A540"/>
      <c r="B540" s="225"/>
    </row>
    <row r="541" spans="1:2" x14ac:dyDescent="0.2">
      <c r="A541"/>
      <c r="B541" s="225"/>
    </row>
    <row r="542" spans="1:2" x14ac:dyDescent="0.2">
      <c r="A542"/>
      <c r="B542" s="225"/>
    </row>
    <row r="543" spans="1:2" x14ac:dyDescent="0.2">
      <c r="A543"/>
      <c r="B543" s="225"/>
    </row>
    <row r="544" spans="1:2" x14ac:dyDescent="0.2">
      <c r="A544"/>
      <c r="B544" s="225"/>
    </row>
    <row r="545" spans="1:2" x14ac:dyDescent="0.2">
      <c r="A545"/>
      <c r="B545" s="225"/>
    </row>
    <row r="546" spans="1:2" x14ac:dyDescent="0.2">
      <c r="A546"/>
      <c r="B546" s="225"/>
    </row>
    <row r="547" spans="1:2" x14ac:dyDescent="0.2">
      <c r="A547"/>
      <c r="B547" s="225"/>
    </row>
    <row r="548" spans="1:2" x14ac:dyDescent="0.2">
      <c r="A548"/>
      <c r="B548" s="225"/>
    </row>
    <row r="549" spans="1:2" x14ac:dyDescent="0.2">
      <c r="A549"/>
      <c r="B549" s="225"/>
    </row>
    <row r="550" spans="1:2" x14ac:dyDescent="0.2">
      <c r="A550"/>
      <c r="B550" s="225"/>
    </row>
    <row r="551" spans="1:2" x14ac:dyDescent="0.2">
      <c r="A551"/>
      <c r="B551" s="225"/>
    </row>
    <row r="552" spans="1:2" x14ac:dyDescent="0.2">
      <c r="A552"/>
      <c r="B552" s="225"/>
    </row>
    <row r="553" spans="1:2" x14ac:dyDescent="0.2">
      <c r="A553"/>
      <c r="B553" s="225"/>
    </row>
    <row r="554" spans="1:2" x14ac:dyDescent="0.2">
      <c r="A554"/>
      <c r="B554" s="225"/>
    </row>
    <row r="555" spans="1:2" x14ac:dyDescent="0.2">
      <c r="A555"/>
      <c r="B555" s="225"/>
    </row>
    <row r="556" spans="1:2" x14ac:dyDescent="0.2">
      <c r="A556"/>
      <c r="B556" s="225"/>
    </row>
    <row r="557" spans="1:2" x14ac:dyDescent="0.2">
      <c r="A557"/>
      <c r="B557" s="225"/>
    </row>
    <row r="558" spans="1:2" x14ac:dyDescent="0.2">
      <c r="A558"/>
      <c r="B558" s="225"/>
    </row>
    <row r="559" spans="1:2" x14ac:dyDescent="0.2">
      <c r="A559"/>
      <c r="B559" s="225"/>
    </row>
    <row r="560" spans="1:2" x14ac:dyDescent="0.2">
      <c r="A560"/>
      <c r="B560" s="225"/>
    </row>
    <row r="561" spans="1:2" x14ac:dyDescent="0.2">
      <c r="A561"/>
      <c r="B561" s="225"/>
    </row>
    <row r="562" spans="1:2" x14ac:dyDescent="0.2">
      <c r="A562"/>
      <c r="B562" s="225"/>
    </row>
    <row r="563" spans="1:2" x14ac:dyDescent="0.2">
      <c r="A563"/>
      <c r="B563" s="225"/>
    </row>
    <row r="564" spans="1:2" x14ac:dyDescent="0.2">
      <c r="A564"/>
      <c r="B564" s="225"/>
    </row>
    <row r="565" spans="1:2" x14ac:dyDescent="0.2">
      <c r="A565"/>
      <c r="B565" s="225"/>
    </row>
    <row r="566" spans="1:2" x14ac:dyDescent="0.2">
      <c r="A566"/>
      <c r="B566" s="225"/>
    </row>
    <row r="567" spans="1:2" x14ac:dyDescent="0.2">
      <c r="A567"/>
      <c r="B567" s="225"/>
    </row>
    <row r="568" spans="1:2" x14ac:dyDescent="0.2">
      <c r="A568"/>
      <c r="B568" s="225"/>
    </row>
    <row r="569" spans="1:2" x14ac:dyDescent="0.2">
      <c r="A569"/>
      <c r="B569" s="225"/>
    </row>
    <row r="570" spans="1:2" x14ac:dyDescent="0.2">
      <c r="A570"/>
      <c r="B570" s="225"/>
    </row>
    <row r="571" spans="1:2" x14ac:dyDescent="0.2">
      <c r="A571"/>
      <c r="B571" s="225"/>
    </row>
    <row r="572" spans="1:2" x14ac:dyDescent="0.2">
      <c r="A572"/>
      <c r="B572" s="225"/>
    </row>
    <row r="573" spans="1:2" x14ac:dyDescent="0.2">
      <c r="A573"/>
      <c r="B573" s="225"/>
    </row>
    <row r="574" spans="1:2" x14ac:dyDescent="0.2">
      <c r="A574"/>
      <c r="B574" s="225"/>
    </row>
    <row r="575" spans="1:2" x14ac:dyDescent="0.2">
      <c r="A575"/>
      <c r="B575" s="225"/>
    </row>
    <row r="576" spans="1:2" x14ac:dyDescent="0.2">
      <c r="A576"/>
      <c r="B576" s="225"/>
    </row>
    <row r="577" spans="1:2" x14ac:dyDescent="0.2">
      <c r="A577"/>
      <c r="B577" s="225"/>
    </row>
    <row r="578" spans="1:2" x14ac:dyDescent="0.2">
      <c r="A578"/>
      <c r="B578" s="225"/>
    </row>
    <row r="579" spans="1:2" x14ac:dyDescent="0.2">
      <c r="A579"/>
      <c r="B579" s="225"/>
    </row>
    <row r="580" spans="1:2" x14ac:dyDescent="0.2">
      <c r="A580"/>
      <c r="B580" s="225"/>
    </row>
    <row r="581" spans="1:2" x14ac:dyDescent="0.2">
      <c r="A581"/>
      <c r="B581" s="225"/>
    </row>
    <row r="582" spans="1:2" x14ac:dyDescent="0.2">
      <c r="A582"/>
      <c r="B582" s="225"/>
    </row>
    <row r="583" spans="1:2" x14ac:dyDescent="0.2">
      <c r="A583"/>
      <c r="B583" s="225"/>
    </row>
    <row r="584" spans="1:2" x14ac:dyDescent="0.2">
      <c r="A584"/>
      <c r="B584" s="225"/>
    </row>
    <row r="585" spans="1:2" x14ac:dyDescent="0.2">
      <c r="A585"/>
      <c r="B585" s="225"/>
    </row>
    <row r="586" spans="1:2" x14ac:dyDescent="0.2">
      <c r="A586"/>
      <c r="B586" s="225"/>
    </row>
    <row r="587" spans="1:2" x14ac:dyDescent="0.2">
      <c r="A587"/>
      <c r="B587" s="225"/>
    </row>
    <row r="588" spans="1:2" x14ac:dyDescent="0.2">
      <c r="A588"/>
      <c r="B588" s="225"/>
    </row>
    <row r="589" spans="1:2" x14ac:dyDescent="0.2">
      <c r="A589"/>
      <c r="B589" s="225"/>
    </row>
    <row r="590" spans="1:2" x14ac:dyDescent="0.2">
      <c r="A590"/>
      <c r="B590" s="225"/>
    </row>
    <row r="591" spans="1:2" x14ac:dyDescent="0.2">
      <c r="A591"/>
      <c r="B591" s="225"/>
    </row>
    <row r="592" spans="1:2" x14ac:dyDescent="0.2">
      <c r="A592"/>
      <c r="B592" s="225"/>
    </row>
    <row r="593" spans="1:2" x14ac:dyDescent="0.2">
      <c r="A593"/>
      <c r="B593" s="225"/>
    </row>
    <row r="594" spans="1:2" x14ac:dyDescent="0.2">
      <c r="A594"/>
      <c r="B594" s="225"/>
    </row>
    <row r="595" spans="1:2" x14ac:dyDescent="0.2">
      <c r="A595"/>
      <c r="B595" s="225"/>
    </row>
    <row r="596" spans="1:2" x14ac:dyDescent="0.2">
      <c r="A596"/>
      <c r="B596" s="225"/>
    </row>
    <row r="597" spans="1:2" x14ac:dyDescent="0.2">
      <c r="A597"/>
      <c r="B597" s="225"/>
    </row>
    <row r="598" spans="1:2" x14ac:dyDescent="0.2">
      <c r="A598"/>
      <c r="B598" s="225"/>
    </row>
    <row r="599" spans="1:2" x14ac:dyDescent="0.2">
      <c r="A599"/>
      <c r="B599" s="225"/>
    </row>
    <row r="600" spans="1:2" x14ac:dyDescent="0.2">
      <c r="A600"/>
      <c r="B600" s="225"/>
    </row>
    <row r="601" spans="1:2" x14ac:dyDescent="0.2">
      <c r="A601"/>
      <c r="B601" s="225"/>
    </row>
    <row r="602" spans="1:2" x14ac:dyDescent="0.2">
      <c r="A602"/>
      <c r="B602" s="225"/>
    </row>
    <row r="603" spans="1:2" x14ac:dyDescent="0.2">
      <c r="A603"/>
      <c r="B603" s="225"/>
    </row>
    <row r="604" spans="1:2" x14ac:dyDescent="0.2">
      <c r="A604"/>
      <c r="B604" s="225"/>
    </row>
    <row r="605" spans="1:2" x14ac:dyDescent="0.2">
      <c r="A605"/>
      <c r="B605" s="225"/>
    </row>
    <row r="606" spans="1:2" x14ac:dyDescent="0.2">
      <c r="A606"/>
      <c r="B606" s="225"/>
    </row>
    <row r="607" spans="1:2" x14ac:dyDescent="0.2">
      <c r="A607"/>
      <c r="B607" s="225"/>
    </row>
    <row r="608" spans="1:2" x14ac:dyDescent="0.2">
      <c r="A608"/>
      <c r="B608" s="225"/>
    </row>
    <row r="609" spans="1:2" x14ac:dyDescent="0.2">
      <c r="A609"/>
      <c r="B609" s="225"/>
    </row>
    <row r="610" spans="1:2" x14ac:dyDescent="0.2">
      <c r="A610"/>
      <c r="B610" s="225"/>
    </row>
    <row r="611" spans="1:2" x14ac:dyDescent="0.2">
      <c r="A611"/>
      <c r="B611" s="225"/>
    </row>
    <row r="612" spans="1:2" x14ac:dyDescent="0.2">
      <c r="A612"/>
      <c r="B612" s="225"/>
    </row>
    <row r="613" spans="1:2" x14ac:dyDescent="0.2">
      <c r="A613"/>
      <c r="B613" s="225"/>
    </row>
    <row r="614" spans="1:2" x14ac:dyDescent="0.2">
      <c r="A614"/>
      <c r="B614" s="225"/>
    </row>
    <row r="615" spans="1:2" x14ac:dyDescent="0.2">
      <c r="A615"/>
      <c r="B615" s="225"/>
    </row>
    <row r="616" spans="1:2" x14ac:dyDescent="0.2">
      <c r="A616"/>
      <c r="B616" s="225"/>
    </row>
    <row r="617" spans="1:2" x14ac:dyDescent="0.2">
      <c r="A617"/>
      <c r="B617" s="225"/>
    </row>
    <row r="618" spans="1:2" x14ac:dyDescent="0.2">
      <c r="A618"/>
      <c r="B618" s="225"/>
    </row>
    <row r="619" spans="1:2" x14ac:dyDescent="0.2">
      <c r="A619"/>
      <c r="B619" s="225"/>
    </row>
    <row r="620" spans="1:2" x14ac:dyDescent="0.2">
      <c r="A620"/>
      <c r="B620" s="225"/>
    </row>
    <row r="621" spans="1:2" x14ac:dyDescent="0.2">
      <c r="A621"/>
      <c r="B621" s="225"/>
    </row>
    <row r="622" spans="1:2" x14ac:dyDescent="0.2">
      <c r="A622"/>
      <c r="B622" s="225"/>
    </row>
    <row r="623" spans="1:2" x14ac:dyDescent="0.2">
      <c r="A623"/>
      <c r="B623" s="225"/>
    </row>
    <row r="624" spans="1:2" x14ac:dyDescent="0.2">
      <c r="A624"/>
      <c r="B624" s="225"/>
    </row>
    <row r="625" spans="1:2" x14ac:dyDescent="0.2">
      <c r="A625"/>
      <c r="B625" s="225"/>
    </row>
    <row r="626" spans="1:2" x14ac:dyDescent="0.2">
      <c r="A626"/>
      <c r="B626" s="225"/>
    </row>
    <row r="627" spans="1:2" x14ac:dyDescent="0.2">
      <c r="A627"/>
      <c r="B627" s="225"/>
    </row>
    <row r="628" spans="1:2" x14ac:dyDescent="0.2">
      <c r="A628"/>
      <c r="B628" s="225"/>
    </row>
    <row r="629" spans="1:2" x14ac:dyDescent="0.2">
      <c r="A629"/>
      <c r="B629" s="225"/>
    </row>
    <row r="630" spans="1:2" x14ac:dyDescent="0.2">
      <c r="A630"/>
      <c r="B630" s="225"/>
    </row>
    <row r="631" spans="1:2" x14ac:dyDescent="0.2">
      <c r="A631"/>
      <c r="B631" s="225"/>
    </row>
    <row r="632" spans="1:2" x14ac:dyDescent="0.2">
      <c r="A632"/>
      <c r="B632" s="225"/>
    </row>
    <row r="633" spans="1:2" x14ac:dyDescent="0.2">
      <c r="A633"/>
      <c r="B633" s="225"/>
    </row>
    <row r="634" spans="1:2" x14ac:dyDescent="0.2">
      <c r="A634"/>
      <c r="B634" s="225"/>
    </row>
    <row r="635" spans="1:2" x14ac:dyDescent="0.2">
      <c r="A635"/>
      <c r="B635" s="225"/>
    </row>
    <row r="636" spans="1:2" x14ac:dyDescent="0.2">
      <c r="A636"/>
      <c r="B636" s="225"/>
    </row>
    <row r="637" spans="1:2" x14ac:dyDescent="0.2">
      <c r="A637"/>
      <c r="B637" s="225"/>
    </row>
    <row r="638" spans="1:2" x14ac:dyDescent="0.2">
      <c r="A638"/>
      <c r="B638" s="225"/>
    </row>
    <row r="639" spans="1:2" x14ac:dyDescent="0.2">
      <c r="A639"/>
      <c r="B639" s="225"/>
    </row>
    <row r="640" spans="1:2" x14ac:dyDescent="0.2">
      <c r="A640"/>
      <c r="B640" s="225"/>
    </row>
    <row r="641" spans="1:2" x14ac:dyDescent="0.2">
      <c r="A641"/>
      <c r="B641" s="225"/>
    </row>
    <row r="642" spans="1:2" x14ac:dyDescent="0.2">
      <c r="A642"/>
      <c r="B642" s="225"/>
    </row>
    <row r="643" spans="1:2" x14ac:dyDescent="0.2">
      <c r="A643"/>
      <c r="B643" s="225"/>
    </row>
    <row r="644" spans="1:2" x14ac:dyDescent="0.2">
      <c r="A644"/>
      <c r="B644" s="225"/>
    </row>
    <row r="645" spans="1:2" x14ac:dyDescent="0.2">
      <c r="A645"/>
      <c r="B645" s="225"/>
    </row>
    <row r="646" spans="1:2" x14ac:dyDescent="0.2">
      <c r="A646"/>
      <c r="B646" s="225"/>
    </row>
    <row r="647" spans="1:2" x14ac:dyDescent="0.2">
      <c r="A647"/>
      <c r="B647" s="225"/>
    </row>
    <row r="648" spans="1:2" x14ac:dyDescent="0.2">
      <c r="A648"/>
      <c r="B648" s="225"/>
    </row>
    <row r="649" spans="1:2" x14ac:dyDescent="0.2">
      <c r="A649"/>
      <c r="B649" s="225"/>
    </row>
    <row r="650" spans="1:2" x14ac:dyDescent="0.2">
      <c r="A650"/>
      <c r="B650" s="225"/>
    </row>
    <row r="651" spans="1:2" x14ac:dyDescent="0.2">
      <c r="A651"/>
      <c r="B651" s="225"/>
    </row>
    <row r="652" spans="1:2" x14ac:dyDescent="0.2">
      <c r="A652"/>
      <c r="B652" s="225"/>
    </row>
    <row r="653" spans="1:2" x14ac:dyDescent="0.2">
      <c r="A653"/>
      <c r="B653" s="225"/>
    </row>
    <row r="654" spans="1:2" x14ac:dyDescent="0.2">
      <c r="A654"/>
      <c r="B654" s="225"/>
    </row>
    <row r="655" spans="1:2" x14ac:dyDescent="0.2">
      <c r="A655"/>
      <c r="B655" s="225"/>
    </row>
    <row r="656" spans="1:2" x14ac:dyDescent="0.2">
      <c r="A656"/>
      <c r="B656" s="225"/>
    </row>
    <row r="657" spans="1:2" x14ac:dyDescent="0.2">
      <c r="A657"/>
      <c r="B657" s="225"/>
    </row>
    <row r="658" spans="1:2" x14ac:dyDescent="0.2">
      <c r="A658"/>
      <c r="B658" s="225"/>
    </row>
    <row r="659" spans="1:2" x14ac:dyDescent="0.2">
      <c r="A659"/>
      <c r="B659" s="225"/>
    </row>
    <row r="660" spans="1:2" x14ac:dyDescent="0.2">
      <c r="A660"/>
      <c r="B660" s="225"/>
    </row>
    <row r="661" spans="1:2" x14ac:dyDescent="0.2">
      <c r="A661"/>
      <c r="B661" s="225"/>
    </row>
    <row r="662" spans="1:2" x14ac:dyDescent="0.2">
      <c r="A662"/>
      <c r="B662" s="225"/>
    </row>
    <row r="663" spans="1:2" x14ac:dyDescent="0.2">
      <c r="A663"/>
      <c r="B663" s="225"/>
    </row>
    <row r="664" spans="1:2" x14ac:dyDescent="0.2">
      <c r="A664"/>
      <c r="B664" s="225"/>
    </row>
    <row r="665" spans="1:2" x14ac:dyDescent="0.2">
      <c r="A665"/>
      <c r="B665" s="225"/>
    </row>
    <row r="666" spans="1:2" x14ac:dyDescent="0.2">
      <c r="A666"/>
      <c r="B666" s="225"/>
    </row>
    <row r="667" spans="1:2" x14ac:dyDescent="0.2">
      <c r="A667"/>
      <c r="B667" s="225"/>
    </row>
    <row r="668" spans="1:2" x14ac:dyDescent="0.2">
      <c r="A668"/>
      <c r="B668" s="225"/>
    </row>
    <row r="669" spans="1:2" x14ac:dyDescent="0.2">
      <c r="A669"/>
      <c r="B669" s="225"/>
    </row>
    <row r="670" spans="1:2" x14ac:dyDescent="0.2">
      <c r="A670"/>
      <c r="B670" s="225"/>
    </row>
    <row r="671" spans="1:2" x14ac:dyDescent="0.2">
      <c r="A671"/>
      <c r="B671" s="225"/>
    </row>
    <row r="672" spans="1:2" x14ac:dyDescent="0.2">
      <c r="A672"/>
      <c r="B672" s="225"/>
    </row>
    <row r="673" spans="1:2" x14ac:dyDescent="0.2">
      <c r="A673"/>
      <c r="B673" s="225"/>
    </row>
    <row r="674" spans="1:2" x14ac:dyDescent="0.2">
      <c r="A674"/>
      <c r="B674" s="225"/>
    </row>
    <row r="675" spans="1:2" x14ac:dyDescent="0.2">
      <c r="A675"/>
      <c r="B675" s="225"/>
    </row>
    <row r="676" spans="1:2" x14ac:dyDescent="0.2">
      <c r="A676"/>
      <c r="B676" s="225"/>
    </row>
    <row r="677" spans="1:2" x14ac:dyDescent="0.2">
      <c r="A677"/>
      <c r="B677" s="225"/>
    </row>
    <row r="678" spans="1:2" x14ac:dyDescent="0.2">
      <c r="A678"/>
      <c r="B678" s="225"/>
    </row>
    <row r="679" spans="1:2" x14ac:dyDescent="0.2">
      <c r="A679"/>
      <c r="B679" s="225"/>
    </row>
    <row r="680" spans="1:2" x14ac:dyDescent="0.2">
      <c r="A680"/>
      <c r="B680" s="225"/>
    </row>
    <row r="681" spans="1:2" x14ac:dyDescent="0.2">
      <c r="A681"/>
      <c r="B681" s="225"/>
    </row>
    <row r="682" spans="1:2" x14ac:dyDescent="0.2">
      <c r="A682"/>
      <c r="B682" s="225"/>
    </row>
    <row r="683" spans="1:2" x14ac:dyDescent="0.2">
      <c r="A683"/>
      <c r="B683" s="225"/>
    </row>
    <row r="684" spans="1:2" x14ac:dyDescent="0.2">
      <c r="A684"/>
      <c r="B684" s="225"/>
    </row>
    <row r="685" spans="1:2" x14ac:dyDescent="0.2">
      <c r="A685"/>
      <c r="B685" s="225"/>
    </row>
    <row r="686" spans="1:2" x14ac:dyDescent="0.2">
      <c r="A686"/>
      <c r="B686" s="225"/>
    </row>
    <row r="687" spans="1:2" x14ac:dyDescent="0.2">
      <c r="A687"/>
      <c r="B687" s="225"/>
    </row>
    <row r="688" spans="1:2" x14ac:dyDescent="0.2">
      <c r="A688"/>
      <c r="B688" s="225"/>
    </row>
    <row r="689" spans="1:2" x14ac:dyDescent="0.2">
      <c r="A689"/>
      <c r="B689" s="225"/>
    </row>
    <row r="690" spans="1:2" x14ac:dyDescent="0.2">
      <c r="A690"/>
      <c r="B690" s="225"/>
    </row>
    <row r="691" spans="1:2" x14ac:dyDescent="0.2">
      <c r="A691"/>
      <c r="B691" s="225"/>
    </row>
    <row r="692" spans="1:2" x14ac:dyDescent="0.2">
      <c r="A692"/>
      <c r="B692" s="225"/>
    </row>
    <row r="693" spans="1:2" x14ac:dyDescent="0.2">
      <c r="A693"/>
      <c r="B693" s="225"/>
    </row>
    <row r="694" spans="1:2" x14ac:dyDescent="0.2">
      <c r="A694"/>
      <c r="B694" s="225"/>
    </row>
    <row r="695" spans="1:2" x14ac:dyDescent="0.2">
      <c r="A695"/>
      <c r="B695" s="225"/>
    </row>
    <row r="696" spans="1:2" x14ac:dyDescent="0.2">
      <c r="A696"/>
      <c r="B696" s="225"/>
    </row>
    <row r="697" spans="1:2" x14ac:dyDescent="0.2">
      <c r="A697"/>
      <c r="B697" s="225"/>
    </row>
    <row r="698" spans="1:2" x14ac:dyDescent="0.2">
      <c r="A698"/>
      <c r="B698" s="225"/>
    </row>
    <row r="699" spans="1:2" x14ac:dyDescent="0.2">
      <c r="A699"/>
      <c r="B699" s="225"/>
    </row>
    <row r="700" spans="1:2" x14ac:dyDescent="0.2">
      <c r="A700"/>
      <c r="B700" s="225"/>
    </row>
    <row r="701" spans="1:2" x14ac:dyDescent="0.2">
      <c r="A701"/>
      <c r="B701" s="225"/>
    </row>
    <row r="702" spans="1:2" x14ac:dyDescent="0.2">
      <c r="A702"/>
      <c r="B702" s="225"/>
    </row>
    <row r="703" spans="1:2" x14ac:dyDescent="0.2">
      <c r="A703"/>
      <c r="B703" s="225"/>
    </row>
    <row r="704" spans="1:2" x14ac:dyDescent="0.2">
      <c r="A704"/>
      <c r="B704" s="225"/>
    </row>
    <row r="705" spans="1:2" x14ac:dyDescent="0.2">
      <c r="A705"/>
      <c r="B705" s="225"/>
    </row>
    <row r="706" spans="1:2" x14ac:dyDescent="0.2">
      <c r="A706"/>
      <c r="B706" s="225"/>
    </row>
    <row r="707" spans="1:2" x14ac:dyDescent="0.2">
      <c r="A707"/>
      <c r="B707" s="225"/>
    </row>
    <row r="708" spans="1:2" x14ac:dyDescent="0.2">
      <c r="A708"/>
      <c r="B708" s="225"/>
    </row>
    <row r="709" spans="1:2" x14ac:dyDescent="0.2">
      <c r="A709"/>
      <c r="B709" s="225"/>
    </row>
    <row r="710" spans="1:2" x14ac:dyDescent="0.2">
      <c r="A710"/>
      <c r="B710" s="225"/>
    </row>
    <row r="711" spans="1:2" x14ac:dyDescent="0.2">
      <c r="A711"/>
      <c r="B711" s="225"/>
    </row>
    <row r="712" spans="1:2" x14ac:dyDescent="0.2">
      <c r="A712"/>
      <c r="B712" s="225"/>
    </row>
    <row r="713" spans="1:2" x14ac:dyDescent="0.2">
      <c r="A713"/>
      <c r="B713" s="225"/>
    </row>
    <row r="714" spans="1:2" x14ac:dyDescent="0.2">
      <c r="A714"/>
      <c r="B714" s="225"/>
    </row>
    <row r="715" spans="1:2" x14ac:dyDescent="0.2">
      <c r="A715"/>
      <c r="B715" s="225"/>
    </row>
    <row r="716" spans="1:2" x14ac:dyDescent="0.2">
      <c r="A716"/>
      <c r="B716" s="225"/>
    </row>
    <row r="717" spans="1:2" x14ac:dyDescent="0.2">
      <c r="A717"/>
      <c r="B717" s="225"/>
    </row>
    <row r="718" spans="1:2" x14ac:dyDescent="0.2">
      <c r="A718"/>
      <c r="B718" s="225"/>
    </row>
    <row r="719" spans="1:2" x14ac:dyDescent="0.2">
      <c r="A719"/>
      <c r="B719" s="225"/>
    </row>
    <row r="720" spans="1:2" x14ac:dyDescent="0.2">
      <c r="A720"/>
      <c r="B720" s="225"/>
    </row>
    <row r="721" spans="1:2" x14ac:dyDescent="0.2">
      <c r="A721"/>
      <c r="B721" s="225"/>
    </row>
    <row r="722" spans="1:2" x14ac:dyDescent="0.2">
      <c r="A722"/>
      <c r="B722" s="225"/>
    </row>
    <row r="723" spans="1:2" x14ac:dyDescent="0.2">
      <c r="A723"/>
      <c r="B723" s="225"/>
    </row>
    <row r="724" spans="1:2" x14ac:dyDescent="0.2">
      <c r="A724"/>
      <c r="B724" s="225"/>
    </row>
    <row r="725" spans="1:2" x14ac:dyDescent="0.2">
      <c r="A725"/>
      <c r="B725" s="225"/>
    </row>
    <row r="726" spans="1:2" x14ac:dyDescent="0.2">
      <c r="A726"/>
      <c r="B726" s="225"/>
    </row>
    <row r="727" spans="1:2" x14ac:dyDescent="0.2">
      <c r="A727"/>
      <c r="B727" s="225"/>
    </row>
    <row r="728" spans="1:2" x14ac:dyDescent="0.2">
      <c r="A728"/>
      <c r="B728" s="225"/>
    </row>
    <row r="729" spans="1:2" x14ac:dyDescent="0.2">
      <c r="A729"/>
      <c r="B729" s="225"/>
    </row>
    <row r="730" spans="1:2" x14ac:dyDescent="0.2">
      <c r="A730"/>
      <c r="B730" s="225"/>
    </row>
    <row r="731" spans="1:2" x14ac:dyDescent="0.2">
      <c r="A731"/>
      <c r="B731" s="225"/>
    </row>
    <row r="732" spans="1:2" x14ac:dyDescent="0.2">
      <c r="A732"/>
      <c r="B732" s="225"/>
    </row>
    <row r="733" spans="1:2" x14ac:dyDescent="0.2">
      <c r="A733"/>
      <c r="B733" s="225"/>
    </row>
    <row r="734" spans="1:2" x14ac:dyDescent="0.2">
      <c r="A734"/>
      <c r="B734" s="225"/>
    </row>
    <row r="735" spans="1:2" x14ac:dyDescent="0.2">
      <c r="A735"/>
      <c r="B735" s="225"/>
    </row>
    <row r="736" spans="1:2" x14ac:dyDescent="0.2">
      <c r="A736"/>
      <c r="B736" s="225"/>
    </row>
    <row r="737" spans="1:2" x14ac:dyDescent="0.2">
      <c r="A737"/>
      <c r="B737" s="225"/>
    </row>
    <row r="738" spans="1:2" x14ac:dyDescent="0.2">
      <c r="A738"/>
      <c r="B738" s="225"/>
    </row>
    <row r="739" spans="1:2" x14ac:dyDescent="0.2">
      <c r="A739"/>
      <c r="B739" s="225"/>
    </row>
    <row r="740" spans="1:2" x14ac:dyDescent="0.2">
      <c r="A740"/>
      <c r="B740" s="225"/>
    </row>
    <row r="741" spans="1:2" x14ac:dyDescent="0.2">
      <c r="A741"/>
      <c r="B741" s="225"/>
    </row>
    <row r="742" spans="1:2" x14ac:dyDescent="0.2">
      <c r="A742"/>
      <c r="B742" s="225"/>
    </row>
    <row r="743" spans="1:2" x14ac:dyDescent="0.2">
      <c r="A743"/>
      <c r="B743" s="225"/>
    </row>
    <row r="744" spans="1:2" x14ac:dyDescent="0.2">
      <c r="A744"/>
      <c r="B744" s="225"/>
    </row>
    <row r="745" spans="1:2" x14ac:dyDescent="0.2">
      <c r="A745"/>
      <c r="B745" s="225"/>
    </row>
    <row r="746" spans="1:2" x14ac:dyDescent="0.2">
      <c r="A746"/>
      <c r="B746" s="225"/>
    </row>
    <row r="747" spans="1:2" x14ac:dyDescent="0.2">
      <c r="A747"/>
      <c r="B747" s="225"/>
    </row>
    <row r="748" spans="1:2" x14ac:dyDescent="0.2">
      <c r="A748"/>
      <c r="B748" s="225"/>
    </row>
    <row r="749" spans="1:2" x14ac:dyDescent="0.2">
      <c r="A749"/>
      <c r="B749" s="225"/>
    </row>
    <row r="750" spans="1:2" x14ac:dyDescent="0.2">
      <c r="A750"/>
      <c r="B750" s="225"/>
    </row>
    <row r="751" spans="1:2" x14ac:dyDescent="0.2">
      <c r="A751"/>
      <c r="B751" s="225"/>
    </row>
    <row r="752" spans="1:2" x14ac:dyDescent="0.2">
      <c r="A752"/>
      <c r="B752" s="225"/>
    </row>
    <row r="753" spans="1:2" x14ac:dyDescent="0.2">
      <c r="A753"/>
      <c r="B753" s="225"/>
    </row>
    <row r="754" spans="1:2" x14ac:dyDescent="0.2">
      <c r="A754"/>
      <c r="B754" s="225"/>
    </row>
    <row r="755" spans="1:2" x14ac:dyDescent="0.2">
      <c r="A755"/>
      <c r="B755" s="225"/>
    </row>
    <row r="756" spans="1:2" x14ac:dyDescent="0.2">
      <c r="A756"/>
      <c r="B756" s="225"/>
    </row>
    <row r="757" spans="1:2" x14ac:dyDescent="0.2">
      <c r="A757"/>
      <c r="B757" s="225"/>
    </row>
    <row r="758" spans="1:2" x14ac:dyDescent="0.2">
      <c r="A758"/>
      <c r="B758" s="225"/>
    </row>
    <row r="759" spans="1:2" x14ac:dyDescent="0.2">
      <c r="A759"/>
      <c r="B759" s="225"/>
    </row>
    <row r="760" spans="1:2" x14ac:dyDescent="0.2">
      <c r="A760"/>
      <c r="B760" s="225"/>
    </row>
    <row r="761" spans="1:2" x14ac:dyDescent="0.2">
      <c r="A761"/>
      <c r="B761" s="225"/>
    </row>
    <row r="762" spans="1:2" x14ac:dyDescent="0.2">
      <c r="A762"/>
      <c r="B762" s="225"/>
    </row>
    <row r="763" spans="1:2" x14ac:dyDescent="0.2">
      <c r="A763"/>
      <c r="B763" s="225"/>
    </row>
    <row r="764" spans="1:2" x14ac:dyDescent="0.2">
      <c r="A764"/>
      <c r="B764" s="225"/>
    </row>
    <row r="765" spans="1:2" x14ac:dyDescent="0.2">
      <c r="A765"/>
      <c r="B765" s="225"/>
    </row>
    <row r="766" spans="1:2" x14ac:dyDescent="0.2">
      <c r="A766"/>
      <c r="B766" s="225"/>
    </row>
    <row r="767" spans="1:2" x14ac:dyDescent="0.2">
      <c r="A767"/>
      <c r="B767" s="225"/>
    </row>
    <row r="768" spans="1:2" x14ac:dyDescent="0.2">
      <c r="A768"/>
      <c r="B768" s="225"/>
    </row>
    <row r="769" spans="1:2" x14ac:dyDescent="0.2">
      <c r="A769"/>
      <c r="B769" s="225"/>
    </row>
    <row r="770" spans="1:2" x14ac:dyDescent="0.2">
      <c r="A770"/>
      <c r="B770" s="225"/>
    </row>
    <row r="771" spans="1:2" x14ac:dyDescent="0.2">
      <c r="A771"/>
      <c r="B771" s="225"/>
    </row>
    <row r="772" spans="1:2" x14ac:dyDescent="0.2">
      <c r="A772"/>
      <c r="B772" s="225"/>
    </row>
    <row r="773" spans="1:2" x14ac:dyDescent="0.2">
      <c r="A773"/>
      <c r="B773" s="225"/>
    </row>
    <row r="774" spans="1:2" x14ac:dyDescent="0.2">
      <c r="A774"/>
      <c r="B774" s="225"/>
    </row>
    <row r="775" spans="1:2" x14ac:dyDescent="0.2">
      <c r="A775"/>
      <c r="B775" s="225"/>
    </row>
    <row r="776" spans="1:2" x14ac:dyDescent="0.2">
      <c r="A776"/>
      <c r="B776" s="225"/>
    </row>
    <row r="777" spans="1:2" x14ac:dyDescent="0.2">
      <c r="A777"/>
      <c r="B777" s="225"/>
    </row>
    <row r="778" spans="1:2" x14ac:dyDescent="0.2">
      <c r="A778"/>
      <c r="B778" s="225"/>
    </row>
    <row r="779" spans="1:2" x14ac:dyDescent="0.2">
      <c r="A779"/>
      <c r="B779" s="225"/>
    </row>
    <row r="780" spans="1:2" x14ac:dyDescent="0.2">
      <c r="A780"/>
      <c r="B780" s="225"/>
    </row>
    <row r="781" spans="1:2" x14ac:dyDescent="0.2">
      <c r="A781"/>
      <c r="B781" s="225"/>
    </row>
    <row r="782" spans="1:2" x14ac:dyDescent="0.2">
      <c r="A782"/>
      <c r="B782" s="225"/>
    </row>
    <row r="783" spans="1:2" x14ac:dyDescent="0.2">
      <c r="A783"/>
      <c r="B783" s="225"/>
    </row>
    <row r="784" spans="1:2" x14ac:dyDescent="0.2">
      <c r="A784"/>
      <c r="B784" s="225"/>
    </row>
    <row r="785" spans="1:2" x14ac:dyDescent="0.2">
      <c r="A785"/>
      <c r="B785" s="225"/>
    </row>
    <row r="786" spans="1:2" x14ac:dyDescent="0.2">
      <c r="A786"/>
      <c r="B786" s="225"/>
    </row>
    <row r="787" spans="1:2" x14ac:dyDescent="0.2">
      <c r="A787"/>
      <c r="B787" s="225"/>
    </row>
    <row r="788" spans="1:2" x14ac:dyDescent="0.2">
      <c r="A788"/>
      <c r="B788" s="225"/>
    </row>
    <row r="789" spans="1:2" x14ac:dyDescent="0.2">
      <c r="A789"/>
      <c r="B789" s="225"/>
    </row>
    <row r="790" spans="1:2" x14ac:dyDescent="0.2">
      <c r="A790"/>
      <c r="B790" s="225"/>
    </row>
    <row r="791" spans="1:2" x14ac:dyDescent="0.2">
      <c r="A791"/>
      <c r="B791" s="225"/>
    </row>
    <row r="792" spans="1:2" x14ac:dyDescent="0.2">
      <c r="A792"/>
      <c r="B792" s="225"/>
    </row>
    <row r="793" spans="1:2" x14ac:dyDescent="0.2">
      <c r="A793"/>
      <c r="B793" s="225"/>
    </row>
    <row r="794" spans="1:2" x14ac:dyDescent="0.2">
      <c r="A794"/>
      <c r="B794" s="225"/>
    </row>
    <row r="795" spans="1:2" x14ac:dyDescent="0.2">
      <c r="A795"/>
      <c r="B795" s="225"/>
    </row>
    <row r="796" spans="1:2" x14ac:dyDescent="0.2">
      <c r="A796"/>
      <c r="B796" s="225"/>
    </row>
    <row r="797" spans="1:2" x14ac:dyDescent="0.2">
      <c r="A797"/>
      <c r="B797" s="225"/>
    </row>
    <row r="798" spans="1:2" x14ac:dyDescent="0.2">
      <c r="A798"/>
      <c r="B798" s="225"/>
    </row>
    <row r="799" spans="1:2" x14ac:dyDescent="0.2">
      <c r="A799"/>
      <c r="B799" s="225"/>
    </row>
    <row r="800" spans="1:2" x14ac:dyDescent="0.2">
      <c r="A800"/>
      <c r="B800" s="225"/>
    </row>
    <row r="801" spans="1:2" x14ac:dyDescent="0.2">
      <c r="A801"/>
      <c r="B801" s="225"/>
    </row>
    <row r="802" spans="1:2" x14ac:dyDescent="0.2">
      <c r="A802"/>
      <c r="B802" s="225"/>
    </row>
    <row r="803" spans="1:2" x14ac:dyDescent="0.2">
      <c r="A803"/>
      <c r="B803" s="225"/>
    </row>
    <row r="804" spans="1:2" x14ac:dyDescent="0.2">
      <c r="A804"/>
      <c r="B804" s="225"/>
    </row>
    <row r="805" spans="1:2" x14ac:dyDescent="0.2">
      <c r="A805"/>
      <c r="B805" s="225"/>
    </row>
    <row r="806" spans="1:2" x14ac:dyDescent="0.2">
      <c r="A806"/>
      <c r="B806" s="225"/>
    </row>
    <row r="807" spans="1:2" x14ac:dyDescent="0.2">
      <c r="A807"/>
      <c r="B807" s="225"/>
    </row>
    <row r="808" spans="1:2" x14ac:dyDescent="0.2">
      <c r="A808"/>
      <c r="B808" s="225"/>
    </row>
    <row r="809" spans="1:2" x14ac:dyDescent="0.2">
      <c r="A809"/>
      <c r="B809" s="225"/>
    </row>
    <row r="810" spans="1:2" x14ac:dyDescent="0.2">
      <c r="A810"/>
      <c r="B810" s="225"/>
    </row>
    <row r="811" spans="1:2" x14ac:dyDescent="0.2">
      <c r="A811"/>
      <c r="B811" s="225"/>
    </row>
    <row r="812" spans="1:2" x14ac:dyDescent="0.2">
      <c r="A812"/>
      <c r="B812" s="225"/>
    </row>
    <row r="813" spans="1:2" x14ac:dyDescent="0.2">
      <c r="A813"/>
      <c r="B813" s="225"/>
    </row>
    <row r="814" spans="1:2" x14ac:dyDescent="0.2">
      <c r="A814"/>
      <c r="B814" s="225"/>
    </row>
    <row r="815" spans="1:2" x14ac:dyDescent="0.2">
      <c r="A815"/>
      <c r="B815" s="225"/>
    </row>
    <row r="816" spans="1:2" x14ac:dyDescent="0.2">
      <c r="A816"/>
      <c r="B816" s="225"/>
    </row>
    <row r="817" spans="1:2" x14ac:dyDescent="0.2">
      <c r="A817"/>
      <c r="B817" s="225"/>
    </row>
    <row r="818" spans="1:2" x14ac:dyDescent="0.2">
      <c r="A818"/>
      <c r="B818" s="225"/>
    </row>
    <row r="819" spans="1:2" x14ac:dyDescent="0.2">
      <c r="A819"/>
      <c r="B819" s="225"/>
    </row>
    <row r="820" spans="1:2" x14ac:dyDescent="0.2">
      <c r="A820"/>
      <c r="B820" s="225"/>
    </row>
    <row r="821" spans="1:2" x14ac:dyDescent="0.2">
      <c r="A821"/>
      <c r="B821" s="225"/>
    </row>
    <row r="822" spans="1:2" x14ac:dyDescent="0.2">
      <c r="A822"/>
      <c r="B822" s="225"/>
    </row>
    <row r="823" spans="1:2" x14ac:dyDescent="0.2">
      <c r="A823"/>
      <c r="B823" s="225"/>
    </row>
    <row r="824" spans="1:2" x14ac:dyDescent="0.2">
      <c r="A824"/>
      <c r="B824" s="225"/>
    </row>
    <row r="825" spans="1:2" x14ac:dyDescent="0.2">
      <c r="A825"/>
      <c r="B825" s="225"/>
    </row>
    <row r="826" spans="1:2" x14ac:dyDescent="0.2">
      <c r="A826"/>
      <c r="B826" s="225"/>
    </row>
    <row r="827" spans="1:2" x14ac:dyDescent="0.2">
      <c r="A827"/>
      <c r="B827" s="225"/>
    </row>
    <row r="828" spans="1:2" x14ac:dyDescent="0.2">
      <c r="A828"/>
      <c r="B828" s="225"/>
    </row>
    <row r="829" spans="1:2" x14ac:dyDescent="0.2">
      <c r="A829"/>
      <c r="B829" s="225"/>
    </row>
    <row r="830" spans="1:2" x14ac:dyDescent="0.2">
      <c r="A830"/>
      <c r="B830" s="225"/>
    </row>
    <row r="831" spans="1:2" x14ac:dyDescent="0.2">
      <c r="A831"/>
      <c r="B831" s="225"/>
    </row>
    <row r="832" spans="1:2" x14ac:dyDescent="0.2">
      <c r="A832"/>
      <c r="B832" s="225"/>
    </row>
    <row r="833" spans="1:2" x14ac:dyDescent="0.2">
      <c r="A833"/>
      <c r="B833" s="225"/>
    </row>
    <row r="834" spans="1:2" x14ac:dyDescent="0.2">
      <c r="A834"/>
      <c r="B834" s="225"/>
    </row>
    <row r="835" spans="1:2" x14ac:dyDescent="0.2">
      <c r="A835"/>
      <c r="B835" s="225"/>
    </row>
    <row r="836" spans="1:2" x14ac:dyDescent="0.2">
      <c r="A836"/>
      <c r="B836" s="225"/>
    </row>
    <row r="837" spans="1:2" x14ac:dyDescent="0.2">
      <c r="A837"/>
      <c r="B837" s="225"/>
    </row>
    <row r="838" spans="1:2" x14ac:dyDescent="0.2">
      <c r="A838"/>
      <c r="B838" s="225"/>
    </row>
    <row r="839" spans="1:2" x14ac:dyDescent="0.2">
      <c r="A839"/>
      <c r="B839" s="225"/>
    </row>
    <row r="840" spans="1:2" x14ac:dyDescent="0.2">
      <c r="A840"/>
      <c r="B840" s="225"/>
    </row>
    <row r="841" spans="1:2" x14ac:dyDescent="0.2">
      <c r="A841"/>
      <c r="B841" s="225"/>
    </row>
    <row r="842" spans="1:2" x14ac:dyDescent="0.2">
      <c r="A842"/>
      <c r="B842" s="225"/>
    </row>
    <row r="843" spans="1:2" x14ac:dyDescent="0.2">
      <c r="A843"/>
      <c r="B843" s="225"/>
    </row>
    <row r="844" spans="1:2" x14ac:dyDescent="0.2">
      <c r="A844"/>
      <c r="B844" s="225"/>
    </row>
    <row r="845" spans="1:2" x14ac:dyDescent="0.2">
      <c r="A845"/>
      <c r="B845" s="225"/>
    </row>
    <row r="846" spans="1:2" x14ac:dyDescent="0.2">
      <c r="A846"/>
      <c r="B846" s="225"/>
    </row>
    <row r="847" spans="1:2" x14ac:dyDescent="0.2">
      <c r="A847"/>
      <c r="B847" s="225"/>
    </row>
    <row r="848" spans="1:2" x14ac:dyDescent="0.2">
      <c r="A848"/>
      <c r="B848" s="225"/>
    </row>
    <row r="849" spans="1:2" x14ac:dyDescent="0.2">
      <c r="A849"/>
      <c r="B849" s="225"/>
    </row>
    <row r="850" spans="1:2" x14ac:dyDescent="0.2">
      <c r="A850"/>
      <c r="B850" s="225"/>
    </row>
    <row r="851" spans="1:2" x14ac:dyDescent="0.2">
      <c r="A851"/>
      <c r="B851" s="225"/>
    </row>
    <row r="852" spans="1:2" x14ac:dyDescent="0.2">
      <c r="A852"/>
      <c r="B852" s="225"/>
    </row>
    <row r="853" spans="1:2" x14ac:dyDescent="0.2">
      <c r="A853"/>
      <c r="B853" s="225"/>
    </row>
    <row r="854" spans="1:2" x14ac:dyDescent="0.2">
      <c r="A854"/>
      <c r="B854" s="225"/>
    </row>
    <row r="855" spans="1:2" x14ac:dyDescent="0.2">
      <c r="A855"/>
      <c r="B855" s="225"/>
    </row>
    <row r="856" spans="1:2" x14ac:dyDescent="0.2">
      <c r="A856"/>
      <c r="B856" s="225"/>
    </row>
    <row r="857" spans="1:2" x14ac:dyDescent="0.2">
      <c r="A857"/>
      <c r="B857" s="225"/>
    </row>
    <row r="858" spans="1:2" x14ac:dyDescent="0.2">
      <c r="A858"/>
      <c r="B858" s="225"/>
    </row>
    <row r="859" spans="1:2" x14ac:dyDescent="0.2">
      <c r="A859"/>
      <c r="B859" s="225"/>
    </row>
    <row r="860" spans="1:2" x14ac:dyDescent="0.2">
      <c r="A860"/>
      <c r="B860" s="225"/>
    </row>
    <row r="861" spans="1:2" x14ac:dyDescent="0.2">
      <c r="A861"/>
      <c r="B861" s="225"/>
    </row>
    <row r="862" spans="1:2" x14ac:dyDescent="0.2">
      <c r="A862"/>
      <c r="B862" s="225"/>
    </row>
    <row r="863" spans="1:2" x14ac:dyDescent="0.2">
      <c r="A863"/>
      <c r="B863" s="225"/>
    </row>
    <row r="864" spans="1:2" x14ac:dyDescent="0.2">
      <c r="A864"/>
      <c r="B864" s="225"/>
    </row>
    <row r="865" spans="1:2" x14ac:dyDescent="0.2">
      <c r="A865"/>
      <c r="B865" s="225"/>
    </row>
    <row r="866" spans="1:2" x14ac:dyDescent="0.2">
      <c r="A866"/>
      <c r="B866" s="225"/>
    </row>
    <row r="867" spans="1:2" x14ac:dyDescent="0.2">
      <c r="A867"/>
      <c r="B867" s="225"/>
    </row>
    <row r="868" spans="1:2" x14ac:dyDescent="0.2">
      <c r="A868"/>
      <c r="B868" s="225"/>
    </row>
    <row r="869" spans="1:2" x14ac:dyDescent="0.2">
      <c r="A869"/>
      <c r="B869" s="225"/>
    </row>
    <row r="870" spans="1:2" x14ac:dyDescent="0.2">
      <c r="A870"/>
      <c r="B870" s="225"/>
    </row>
    <row r="871" spans="1:2" x14ac:dyDescent="0.2">
      <c r="A871"/>
      <c r="B871" s="225"/>
    </row>
    <row r="872" spans="1:2" x14ac:dyDescent="0.2">
      <c r="A872"/>
      <c r="B872" s="225"/>
    </row>
    <row r="873" spans="1:2" x14ac:dyDescent="0.2">
      <c r="A873"/>
      <c r="B873" s="225"/>
    </row>
    <row r="874" spans="1:2" x14ac:dyDescent="0.2">
      <c r="A874"/>
      <c r="B874" s="225"/>
    </row>
    <row r="875" spans="1:2" x14ac:dyDescent="0.2">
      <c r="A875"/>
      <c r="B875" s="225"/>
    </row>
    <row r="876" spans="1:2" x14ac:dyDescent="0.2">
      <c r="A876"/>
      <c r="B876" s="225"/>
    </row>
    <row r="877" spans="1:2" x14ac:dyDescent="0.2">
      <c r="A877"/>
      <c r="B877" s="225"/>
    </row>
    <row r="878" spans="1:2" x14ac:dyDescent="0.2">
      <c r="A878"/>
      <c r="B878" s="225"/>
    </row>
    <row r="879" spans="1:2" x14ac:dyDescent="0.2">
      <c r="A879"/>
      <c r="B879" s="225"/>
    </row>
    <row r="880" spans="1:2" x14ac:dyDescent="0.2">
      <c r="A880"/>
      <c r="B880" s="225"/>
    </row>
    <row r="881" spans="1:2" x14ac:dyDescent="0.2">
      <c r="A881"/>
      <c r="B881" s="225"/>
    </row>
    <row r="882" spans="1:2" x14ac:dyDescent="0.2">
      <c r="A882"/>
      <c r="B882" s="225"/>
    </row>
    <row r="883" spans="1:2" x14ac:dyDescent="0.2">
      <c r="A883"/>
      <c r="B883" s="225"/>
    </row>
    <row r="884" spans="1:2" x14ac:dyDescent="0.2">
      <c r="A884"/>
      <c r="B884" s="225"/>
    </row>
    <row r="885" spans="1:2" x14ac:dyDescent="0.2">
      <c r="A885"/>
      <c r="B885" s="225"/>
    </row>
    <row r="886" spans="1:2" x14ac:dyDescent="0.2">
      <c r="A886"/>
      <c r="B886" s="225"/>
    </row>
    <row r="887" spans="1:2" x14ac:dyDescent="0.2">
      <c r="A887"/>
      <c r="B887" s="225"/>
    </row>
    <row r="888" spans="1:2" x14ac:dyDescent="0.2">
      <c r="A888"/>
      <c r="B888" s="225"/>
    </row>
    <row r="889" spans="1:2" x14ac:dyDescent="0.2">
      <c r="A889"/>
      <c r="B889" s="225"/>
    </row>
    <row r="890" spans="1:2" x14ac:dyDescent="0.2">
      <c r="A890"/>
      <c r="B890" s="225"/>
    </row>
    <row r="891" spans="1:2" x14ac:dyDescent="0.2">
      <c r="A891"/>
      <c r="B891" s="225"/>
    </row>
    <row r="892" spans="1:2" x14ac:dyDescent="0.2">
      <c r="A892"/>
      <c r="B892" s="225"/>
    </row>
    <row r="893" spans="1:2" x14ac:dyDescent="0.2">
      <c r="A893"/>
      <c r="B893" s="225"/>
    </row>
    <row r="894" spans="1:2" x14ac:dyDescent="0.2">
      <c r="A894"/>
      <c r="B894" s="225"/>
    </row>
    <row r="895" spans="1:2" x14ac:dyDescent="0.2">
      <c r="A895"/>
      <c r="B895" s="225"/>
    </row>
    <row r="896" spans="1:2" x14ac:dyDescent="0.2">
      <c r="A896"/>
      <c r="B896" s="225"/>
    </row>
    <row r="897" spans="1:2" x14ac:dyDescent="0.2">
      <c r="A897"/>
      <c r="B897" s="225"/>
    </row>
    <row r="898" spans="1:2" x14ac:dyDescent="0.2">
      <c r="A898"/>
      <c r="B898" s="225"/>
    </row>
    <row r="899" spans="1:2" x14ac:dyDescent="0.2">
      <c r="A899"/>
      <c r="B899" s="225"/>
    </row>
    <row r="900" spans="1:2" x14ac:dyDescent="0.2">
      <c r="A900"/>
      <c r="B900" s="225"/>
    </row>
    <row r="901" spans="1:2" x14ac:dyDescent="0.2">
      <c r="A901"/>
      <c r="B901" s="225"/>
    </row>
    <row r="902" spans="1:2" x14ac:dyDescent="0.2">
      <c r="A902"/>
      <c r="B902" s="225"/>
    </row>
    <row r="903" spans="1:2" x14ac:dyDescent="0.2">
      <c r="A903"/>
      <c r="B903" s="225"/>
    </row>
    <row r="904" spans="1:2" x14ac:dyDescent="0.2">
      <c r="A904"/>
      <c r="B904" s="225"/>
    </row>
    <row r="905" spans="1:2" x14ac:dyDescent="0.2">
      <c r="A905"/>
      <c r="B905" s="225"/>
    </row>
    <row r="906" spans="1:2" x14ac:dyDescent="0.2">
      <c r="A906"/>
      <c r="B906" s="225"/>
    </row>
    <row r="907" spans="1:2" x14ac:dyDescent="0.2">
      <c r="A907"/>
      <c r="B907" s="225"/>
    </row>
    <row r="908" spans="1:2" x14ac:dyDescent="0.2">
      <c r="A908"/>
      <c r="B908" s="225"/>
    </row>
    <row r="909" spans="1:2" x14ac:dyDescent="0.2">
      <c r="A909"/>
      <c r="B909" s="225"/>
    </row>
    <row r="910" spans="1:2" x14ac:dyDescent="0.2">
      <c r="A910"/>
      <c r="B910" s="225"/>
    </row>
    <row r="911" spans="1:2" x14ac:dyDescent="0.2">
      <c r="A911"/>
      <c r="B911" s="225"/>
    </row>
    <row r="912" spans="1:2" x14ac:dyDescent="0.2">
      <c r="A912"/>
      <c r="B912" s="225"/>
    </row>
    <row r="913" spans="1:2" x14ac:dyDescent="0.2">
      <c r="A913"/>
      <c r="B913" s="225"/>
    </row>
    <row r="914" spans="1:2" x14ac:dyDescent="0.2">
      <c r="A914"/>
      <c r="B914" s="225"/>
    </row>
    <row r="915" spans="1:2" x14ac:dyDescent="0.2">
      <c r="A915"/>
      <c r="B915" s="225"/>
    </row>
    <row r="916" spans="1:2" x14ac:dyDescent="0.2">
      <c r="A916"/>
      <c r="B916" s="225"/>
    </row>
    <row r="917" spans="1:2" x14ac:dyDescent="0.2">
      <c r="A917"/>
      <c r="B917" s="225"/>
    </row>
    <row r="918" spans="1:2" x14ac:dyDescent="0.2">
      <c r="A918"/>
      <c r="B918" s="225"/>
    </row>
    <row r="919" spans="1:2" x14ac:dyDescent="0.2">
      <c r="A919"/>
      <c r="B919" s="225"/>
    </row>
    <row r="920" spans="1:2" x14ac:dyDescent="0.2">
      <c r="A920"/>
      <c r="B920" s="225"/>
    </row>
    <row r="921" spans="1:2" x14ac:dyDescent="0.2">
      <c r="A921"/>
      <c r="B921" s="225"/>
    </row>
    <row r="922" spans="1:2" x14ac:dyDescent="0.2">
      <c r="A922"/>
      <c r="B922" s="225"/>
    </row>
    <row r="923" spans="1:2" x14ac:dyDescent="0.2">
      <c r="A923"/>
      <c r="B923" s="225"/>
    </row>
    <row r="924" spans="1:2" x14ac:dyDescent="0.2">
      <c r="A924"/>
      <c r="B924" s="225"/>
    </row>
    <row r="925" spans="1:2" x14ac:dyDescent="0.2">
      <c r="A925"/>
      <c r="B925" s="225"/>
    </row>
    <row r="926" spans="1:2" x14ac:dyDescent="0.2">
      <c r="A926"/>
      <c r="B926" s="225"/>
    </row>
    <row r="927" spans="1:2" x14ac:dyDescent="0.2">
      <c r="A927"/>
      <c r="B927" s="225"/>
    </row>
    <row r="928" spans="1:2" x14ac:dyDescent="0.2">
      <c r="A928"/>
      <c r="B928" s="225"/>
    </row>
    <row r="929" spans="1:2" x14ac:dyDescent="0.2">
      <c r="A929"/>
      <c r="B929" s="225"/>
    </row>
    <row r="930" spans="1:2" x14ac:dyDescent="0.2">
      <c r="A930"/>
      <c r="B930" s="225"/>
    </row>
    <row r="931" spans="1:2" x14ac:dyDescent="0.2">
      <c r="A931"/>
      <c r="B931" s="225"/>
    </row>
    <row r="932" spans="1:2" x14ac:dyDescent="0.2">
      <c r="A932"/>
      <c r="B932" s="225"/>
    </row>
    <row r="933" spans="1:2" x14ac:dyDescent="0.2">
      <c r="A933"/>
      <c r="B933" s="225"/>
    </row>
    <row r="934" spans="1:2" x14ac:dyDescent="0.2">
      <c r="A934"/>
      <c r="B934" s="225"/>
    </row>
    <row r="935" spans="1:2" x14ac:dyDescent="0.2">
      <c r="A935"/>
      <c r="B935" s="225"/>
    </row>
    <row r="936" spans="1:2" x14ac:dyDescent="0.2">
      <c r="A936"/>
      <c r="B936" s="225"/>
    </row>
    <row r="937" spans="1:2" x14ac:dyDescent="0.2">
      <c r="A937"/>
      <c r="B937" s="225"/>
    </row>
    <row r="938" spans="1:2" x14ac:dyDescent="0.2">
      <c r="A938"/>
      <c r="B938" s="225"/>
    </row>
    <row r="939" spans="1:2" x14ac:dyDescent="0.2">
      <c r="A939"/>
      <c r="B939" s="225"/>
    </row>
    <row r="940" spans="1:2" x14ac:dyDescent="0.2">
      <c r="A940"/>
      <c r="B940" s="225"/>
    </row>
    <row r="941" spans="1:2" x14ac:dyDescent="0.2">
      <c r="A941"/>
      <c r="B941" s="225"/>
    </row>
    <row r="942" spans="1:2" x14ac:dyDescent="0.2">
      <c r="A942"/>
      <c r="B942" s="225"/>
    </row>
    <row r="943" spans="1:2" x14ac:dyDescent="0.2">
      <c r="A943"/>
      <c r="B943" s="225"/>
    </row>
    <row r="944" spans="1:2" x14ac:dyDescent="0.2">
      <c r="A944"/>
      <c r="B944" s="225"/>
    </row>
    <row r="945" spans="1:2" x14ac:dyDescent="0.2">
      <c r="A945"/>
      <c r="B945" s="225"/>
    </row>
    <row r="946" spans="1:2" x14ac:dyDescent="0.2">
      <c r="A946"/>
      <c r="B946" s="225"/>
    </row>
    <row r="947" spans="1:2" x14ac:dyDescent="0.2">
      <c r="A947"/>
      <c r="B947" s="225"/>
    </row>
    <row r="948" spans="1:2" x14ac:dyDescent="0.2">
      <c r="A948"/>
      <c r="B948" s="225"/>
    </row>
    <row r="949" spans="1:2" x14ac:dyDescent="0.2">
      <c r="A949"/>
      <c r="B949" s="225"/>
    </row>
    <row r="950" spans="1:2" x14ac:dyDescent="0.2">
      <c r="A950"/>
      <c r="B950" s="225"/>
    </row>
    <row r="951" spans="1:2" x14ac:dyDescent="0.2">
      <c r="A951"/>
      <c r="B951" s="225"/>
    </row>
    <row r="952" spans="1:2" x14ac:dyDescent="0.2">
      <c r="A952"/>
      <c r="B952" s="225"/>
    </row>
    <row r="953" spans="1:2" x14ac:dyDescent="0.2">
      <c r="A953"/>
      <c r="B953" s="225"/>
    </row>
    <row r="954" spans="1:2" x14ac:dyDescent="0.2">
      <c r="A954"/>
      <c r="B954" s="225"/>
    </row>
    <row r="955" spans="1:2" x14ac:dyDescent="0.2">
      <c r="A955"/>
      <c r="B955" s="225"/>
    </row>
    <row r="956" spans="1:2" x14ac:dyDescent="0.2">
      <c r="A956"/>
      <c r="B956" s="225"/>
    </row>
    <row r="957" spans="1:2" x14ac:dyDescent="0.2">
      <c r="A957"/>
      <c r="B957" s="225"/>
    </row>
    <row r="958" spans="1:2" x14ac:dyDescent="0.2">
      <c r="A958"/>
      <c r="B958" s="225"/>
    </row>
    <row r="959" spans="1:2" x14ac:dyDescent="0.2">
      <c r="A959"/>
      <c r="B959" s="225"/>
    </row>
    <row r="960" spans="1:2" x14ac:dyDescent="0.2">
      <c r="A960"/>
      <c r="B960" s="225"/>
    </row>
    <row r="961" spans="1:2" x14ac:dyDescent="0.2">
      <c r="A961"/>
      <c r="B961" s="225"/>
    </row>
    <row r="962" spans="1:2" x14ac:dyDescent="0.2">
      <c r="A962"/>
      <c r="B962" s="225"/>
    </row>
    <row r="963" spans="1:2" x14ac:dyDescent="0.2">
      <c r="A963"/>
      <c r="B963" s="225"/>
    </row>
    <row r="964" spans="1:2" x14ac:dyDescent="0.2">
      <c r="A964"/>
      <c r="B964" s="225"/>
    </row>
    <row r="965" spans="1:2" x14ac:dyDescent="0.2">
      <c r="A965"/>
      <c r="B965" s="225"/>
    </row>
    <row r="966" spans="1:2" x14ac:dyDescent="0.2">
      <c r="A966"/>
      <c r="B966" s="225"/>
    </row>
    <row r="967" spans="1:2" x14ac:dyDescent="0.2">
      <c r="A967"/>
      <c r="B967" s="225"/>
    </row>
    <row r="968" spans="1:2" x14ac:dyDescent="0.2">
      <c r="A968"/>
      <c r="B968" s="225"/>
    </row>
    <row r="969" spans="1:2" x14ac:dyDescent="0.2">
      <c r="A969"/>
      <c r="B969" s="225"/>
    </row>
    <row r="970" spans="1:2" x14ac:dyDescent="0.2">
      <c r="A970"/>
      <c r="B970" s="225"/>
    </row>
    <row r="971" spans="1:2" x14ac:dyDescent="0.2">
      <c r="A971"/>
      <c r="B971" s="225"/>
    </row>
    <row r="972" spans="1:2" x14ac:dyDescent="0.2">
      <c r="A972"/>
      <c r="B972" s="225"/>
    </row>
    <row r="973" spans="1:2" x14ac:dyDescent="0.2">
      <c r="A973"/>
      <c r="B973" s="225"/>
    </row>
    <row r="974" spans="1:2" x14ac:dyDescent="0.2">
      <c r="A974"/>
      <c r="B974" s="225"/>
    </row>
    <row r="975" spans="1:2" x14ac:dyDescent="0.2">
      <c r="A975"/>
      <c r="B975" s="225"/>
    </row>
    <row r="976" spans="1:2" x14ac:dyDescent="0.2">
      <c r="A976"/>
      <c r="B976" s="225"/>
    </row>
    <row r="977" spans="1:2" x14ac:dyDescent="0.2">
      <c r="A977"/>
      <c r="B977" s="225"/>
    </row>
    <row r="978" spans="1:2" x14ac:dyDescent="0.2">
      <c r="A978"/>
      <c r="B978" s="225"/>
    </row>
    <row r="979" spans="1:2" x14ac:dyDescent="0.2">
      <c r="A979"/>
      <c r="B979" s="225"/>
    </row>
    <row r="980" spans="1:2" x14ac:dyDescent="0.2">
      <c r="A980"/>
      <c r="B980" s="225"/>
    </row>
    <row r="981" spans="1:2" x14ac:dyDescent="0.2">
      <c r="A981"/>
      <c r="B981" s="225"/>
    </row>
    <row r="982" spans="1:2" x14ac:dyDescent="0.2">
      <c r="A982"/>
      <c r="B982" s="225"/>
    </row>
    <row r="983" spans="1:2" x14ac:dyDescent="0.2">
      <c r="A983"/>
      <c r="B983" s="225"/>
    </row>
    <row r="984" spans="1:2" x14ac:dyDescent="0.2">
      <c r="A984"/>
      <c r="B984" s="225"/>
    </row>
    <row r="985" spans="1:2" x14ac:dyDescent="0.2">
      <c r="A985"/>
      <c r="B985" s="225"/>
    </row>
    <row r="986" spans="1:2" x14ac:dyDescent="0.2">
      <c r="A986"/>
      <c r="B986" s="225"/>
    </row>
    <row r="987" spans="1:2" x14ac:dyDescent="0.2">
      <c r="A987"/>
      <c r="B987" s="225"/>
    </row>
    <row r="988" spans="1:2" x14ac:dyDescent="0.2">
      <c r="A988"/>
      <c r="B988" s="225"/>
    </row>
    <row r="989" spans="1:2" x14ac:dyDescent="0.2">
      <c r="A989"/>
      <c r="B989" s="225"/>
    </row>
    <row r="990" spans="1:2" x14ac:dyDescent="0.2">
      <c r="A990"/>
      <c r="B990" s="225"/>
    </row>
    <row r="991" spans="1:2" x14ac:dyDescent="0.2">
      <c r="A991"/>
      <c r="B991" s="225"/>
    </row>
    <row r="992" spans="1:2" x14ac:dyDescent="0.2">
      <c r="A992"/>
      <c r="B992" s="225"/>
    </row>
    <row r="993" spans="1:2" x14ac:dyDescent="0.2">
      <c r="A993"/>
      <c r="B993" s="225"/>
    </row>
    <row r="994" spans="1:2" x14ac:dyDescent="0.2">
      <c r="A994"/>
      <c r="B994" s="225"/>
    </row>
    <row r="995" spans="1:2" x14ac:dyDescent="0.2">
      <c r="A995"/>
      <c r="B995" s="225"/>
    </row>
    <row r="996" spans="1:2" x14ac:dyDescent="0.2">
      <c r="A996"/>
      <c r="B996" s="225"/>
    </row>
    <row r="997" spans="1:2" x14ac:dyDescent="0.2">
      <c r="A997"/>
      <c r="B997" s="225"/>
    </row>
    <row r="998" spans="1:2" x14ac:dyDescent="0.2">
      <c r="A998"/>
      <c r="B998" s="225"/>
    </row>
    <row r="999" spans="1:2" x14ac:dyDescent="0.2">
      <c r="A999"/>
      <c r="B999" s="225"/>
    </row>
    <row r="1000" spans="1:2" x14ac:dyDescent="0.2">
      <c r="A1000"/>
      <c r="B1000" s="225"/>
    </row>
    <row r="1001" spans="1:2" x14ac:dyDescent="0.2">
      <c r="A1001"/>
      <c r="B1001" s="225"/>
    </row>
    <row r="1002" spans="1:2" x14ac:dyDescent="0.2">
      <c r="A1002"/>
      <c r="B1002" s="225"/>
    </row>
    <row r="1003" spans="1:2" x14ac:dyDescent="0.2">
      <c r="A1003"/>
      <c r="B1003" s="225"/>
    </row>
    <row r="1004" spans="1:2" x14ac:dyDescent="0.2">
      <c r="A1004"/>
      <c r="B1004" s="225"/>
    </row>
    <row r="1005" spans="1:2" x14ac:dyDescent="0.2">
      <c r="A1005"/>
      <c r="B1005" s="225"/>
    </row>
    <row r="1006" spans="1:2" x14ac:dyDescent="0.2">
      <c r="A1006"/>
      <c r="B1006" s="225"/>
    </row>
    <row r="1007" spans="1:2" x14ac:dyDescent="0.2">
      <c r="A1007"/>
      <c r="B1007" s="225"/>
    </row>
    <row r="1008" spans="1:2" x14ac:dyDescent="0.2">
      <c r="A1008"/>
      <c r="B1008" s="225"/>
    </row>
    <row r="1009" spans="1:2" x14ac:dyDescent="0.2">
      <c r="A1009"/>
      <c r="B1009" s="225"/>
    </row>
    <row r="1010" spans="1:2" x14ac:dyDescent="0.2">
      <c r="A1010"/>
      <c r="B1010" s="225"/>
    </row>
    <row r="1011" spans="1:2" x14ac:dyDescent="0.2">
      <c r="A1011"/>
      <c r="B1011" s="225"/>
    </row>
    <row r="1012" spans="1:2" x14ac:dyDescent="0.2">
      <c r="A1012"/>
      <c r="B1012" s="225"/>
    </row>
    <row r="1013" spans="1:2" x14ac:dyDescent="0.2">
      <c r="A1013"/>
      <c r="B1013" s="225"/>
    </row>
    <row r="1014" spans="1:2" x14ac:dyDescent="0.2">
      <c r="A1014"/>
      <c r="B1014" s="225"/>
    </row>
    <row r="1015" spans="1:2" x14ac:dyDescent="0.2">
      <c r="A1015"/>
      <c r="B1015" s="225"/>
    </row>
    <row r="1016" spans="1:2" x14ac:dyDescent="0.2">
      <c r="A1016"/>
      <c r="B1016" s="225"/>
    </row>
    <row r="1017" spans="1:2" x14ac:dyDescent="0.2">
      <c r="A1017"/>
      <c r="B1017" s="225"/>
    </row>
    <row r="1018" spans="1:2" x14ac:dyDescent="0.2">
      <c r="A1018"/>
      <c r="B1018" s="225"/>
    </row>
    <row r="1019" spans="1:2" x14ac:dyDescent="0.2">
      <c r="A1019"/>
      <c r="B1019" s="225"/>
    </row>
    <row r="1020" spans="1:2" x14ac:dyDescent="0.2">
      <c r="A1020"/>
      <c r="B1020" s="225"/>
    </row>
    <row r="1021" spans="1:2" x14ac:dyDescent="0.2">
      <c r="A1021"/>
      <c r="B1021" s="225"/>
    </row>
    <row r="1022" spans="1:2" x14ac:dyDescent="0.2">
      <c r="A1022"/>
      <c r="B1022" s="225"/>
    </row>
    <row r="1023" spans="1:2" x14ac:dyDescent="0.2">
      <c r="A1023"/>
      <c r="B1023" s="225"/>
    </row>
    <row r="1024" spans="1:2" x14ac:dyDescent="0.2">
      <c r="A1024"/>
      <c r="B1024" s="225"/>
    </row>
    <row r="1025" spans="1:2" x14ac:dyDescent="0.2">
      <c r="A1025"/>
      <c r="B1025" s="225"/>
    </row>
    <row r="1026" spans="1:2" x14ac:dyDescent="0.2">
      <c r="A1026"/>
      <c r="B1026" s="225"/>
    </row>
    <row r="1027" spans="1:2" x14ac:dyDescent="0.2">
      <c r="A1027"/>
      <c r="B1027" s="225"/>
    </row>
    <row r="1028" spans="1:2" x14ac:dyDescent="0.2">
      <c r="A1028"/>
      <c r="B1028" s="225"/>
    </row>
    <row r="1029" spans="1:2" x14ac:dyDescent="0.2">
      <c r="A1029"/>
      <c r="B1029" s="225"/>
    </row>
    <row r="1030" spans="1:2" x14ac:dyDescent="0.2">
      <c r="A1030"/>
      <c r="B1030" s="225"/>
    </row>
    <row r="1031" spans="1:2" x14ac:dyDescent="0.2">
      <c r="A1031"/>
      <c r="B1031" s="225"/>
    </row>
    <row r="1032" spans="1:2" x14ac:dyDescent="0.2">
      <c r="A1032"/>
      <c r="B1032" s="225"/>
    </row>
    <row r="1033" spans="1:2" x14ac:dyDescent="0.2">
      <c r="A1033"/>
      <c r="B1033" s="225"/>
    </row>
    <row r="1034" spans="1:2" x14ac:dyDescent="0.2">
      <c r="A1034"/>
      <c r="B1034" s="225"/>
    </row>
    <row r="1035" spans="1:2" x14ac:dyDescent="0.2">
      <c r="A1035"/>
      <c r="B1035" s="225"/>
    </row>
    <row r="1036" spans="1:2" x14ac:dyDescent="0.2">
      <c r="A1036"/>
      <c r="B1036" s="225"/>
    </row>
    <row r="1037" spans="1:2" x14ac:dyDescent="0.2">
      <c r="A1037"/>
      <c r="B1037" s="225"/>
    </row>
    <row r="1038" spans="1:2" x14ac:dyDescent="0.2">
      <c r="A1038"/>
      <c r="B1038" s="225"/>
    </row>
    <row r="1039" spans="1:2" x14ac:dyDescent="0.2">
      <c r="A1039"/>
      <c r="B1039" s="225"/>
    </row>
    <row r="1040" spans="1:2" x14ac:dyDescent="0.2">
      <c r="A1040"/>
      <c r="B1040" s="225"/>
    </row>
    <row r="1041" spans="1:2" x14ac:dyDescent="0.2">
      <c r="A1041"/>
      <c r="B1041" s="225"/>
    </row>
    <row r="1042" spans="1:2" x14ac:dyDescent="0.2">
      <c r="A1042"/>
      <c r="B1042" s="225"/>
    </row>
    <row r="1043" spans="1:2" x14ac:dyDescent="0.2">
      <c r="A1043"/>
      <c r="B1043" s="225"/>
    </row>
    <row r="1044" spans="1:2" x14ac:dyDescent="0.2">
      <c r="A1044"/>
      <c r="B1044" s="225"/>
    </row>
    <row r="1045" spans="1:2" x14ac:dyDescent="0.2">
      <c r="A1045"/>
      <c r="B1045" s="225"/>
    </row>
    <row r="1046" spans="1:2" x14ac:dyDescent="0.2">
      <c r="A1046"/>
      <c r="B1046" s="225"/>
    </row>
    <row r="1047" spans="1:2" x14ac:dyDescent="0.2">
      <c r="A1047"/>
      <c r="B1047" s="225"/>
    </row>
    <row r="1048" spans="1:2" x14ac:dyDescent="0.2">
      <c r="A1048"/>
      <c r="B1048" s="225"/>
    </row>
    <row r="1049" spans="1:2" x14ac:dyDescent="0.2">
      <c r="A1049"/>
      <c r="B1049" s="225"/>
    </row>
    <row r="1050" spans="1:2" x14ac:dyDescent="0.2">
      <c r="A1050"/>
      <c r="B1050" s="225"/>
    </row>
    <row r="1051" spans="1:2" x14ac:dyDescent="0.2">
      <c r="A1051"/>
      <c r="B1051" s="225"/>
    </row>
    <row r="1052" spans="1:2" x14ac:dyDescent="0.2">
      <c r="A1052"/>
      <c r="B1052" s="225"/>
    </row>
    <row r="1053" spans="1:2" x14ac:dyDescent="0.2">
      <c r="A1053"/>
      <c r="B1053" s="225"/>
    </row>
    <row r="1054" spans="1:2" x14ac:dyDescent="0.2">
      <c r="A1054"/>
      <c r="B1054" s="225"/>
    </row>
    <row r="1055" spans="1:2" x14ac:dyDescent="0.2">
      <c r="A1055"/>
      <c r="B1055" s="225"/>
    </row>
    <row r="1056" spans="1:2" x14ac:dyDescent="0.2">
      <c r="A1056"/>
      <c r="B1056" s="225"/>
    </row>
    <row r="1057" spans="1:2" x14ac:dyDescent="0.2">
      <c r="A1057"/>
      <c r="B1057" s="225"/>
    </row>
    <row r="1058" spans="1:2" x14ac:dyDescent="0.2">
      <c r="A1058"/>
      <c r="B1058" s="225"/>
    </row>
    <row r="1059" spans="1:2" x14ac:dyDescent="0.2">
      <c r="A1059"/>
      <c r="B1059" s="225"/>
    </row>
    <row r="1060" spans="1:2" x14ac:dyDescent="0.2">
      <c r="A1060"/>
      <c r="B1060" s="225"/>
    </row>
    <row r="1061" spans="1:2" x14ac:dyDescent="0.2">
      <c r="A1061"/>
      <c r="B1061" s="225"/>
    </row>
    <row r="1062" spans="1:2" x14ac:dyDescent="0.2">
      <c r="A1062"/>
      <c r="B1062" s="225"/>
    </row>
    <row r="1063" spans="1:2" x14ac:dyDescent="0.2">
      <c r="A1063"/>
      <c r="B1063" s="225"/>
    </row>
    <row r="1064" spans="1:2" x14ac:dyDescent="0.2">
      <c r="A1064"/>
      <c r="B1064" s="225"/>
    </row>
    <row r="1065" spans="1:2" x14ac:dyDescent="0.2">
      <c r="A1065"/>
      <c r="B1065" s="225"/>
    </row>
    <row r="1066" spans="1:2" x14ac:dyDescent="0.2">
      <c r="A1066"/>
      <c r="B1066" s="225"/>
    </row>
    <row r="1067" spans="1:2" x14ac:dyDescent="0.2">
      <c r="A1067"/>
      <c r="B1067" s="225"/>
    </row>
    <row r="1068" spans="1:2" x14ac:dyDescent="0.2">
      <c r="A1068"/>
      <c r="B1068" s="225"/>
    </row>
    <row r="1069" spans="1:2" x14ac:dyDescent="0.2">
      <c r="A1069"/>
      <c r="B1069" s="225"/>
    </row>
    <row r="1070" spans="1:2" x14ac:dyDescent="0.2">
      <c r="A1070"/>
      <c r="B1070" s="225"/>
    </row>
    <row r="1071" spans="1:2" x14ac:dyDescent="0.2">
      <c r="A1071"/>
      <c r="B1071" s="225"/>
    </row>
    <row r="1072" spans="1:2" x14ac:dyDescent="0.2">
      <c r="A1072"/>
      <c r="B1072" s="225"/>
    </row>
    <row r="1073" spans="1:2" x14ac:dyDescent="0.2">
      <c r="A1073"/>
      <c r="B1073" s="225"/>
    </row>
    <row r="1074" spans="1:2" x14ac:dyDescent="0.2">
      <c r="A1074"/>
      <c r="B1074" s="225"/>
    </row>
    <row r="1075" spans="1:2" x14ac:dyDescent="0.2">
      <c r="A1075"/>
      <c r="B1075" s="225"/>
    </row>
    <row r="1076" spans="1:2" x14ac:dyDescent="0.2">
      <c r="A1076"/>
      <c r="B1076" s="225"/>
    </row>
    <row r="1077" spans="1:2" x14ac:dyDescent="0.2">
      <c r="A1077"/>
      <c r="B1077" s="225"/>
    </row>
    <row r="1078" spans="1:2" x14ac:dyDescent="0.2">
      <c r="A1078"/>
      <c r="B1078" s="225"/>
    </row>
    <row r="1079" spans="1:2" x14ac:dyDescent="0.2">
      <c r="A1079"/>
      <c r="B1079" s="225"/>
    </row>
    <row r="1080" spans="1:2" x14ac:dyDescent="0.2">
      <c r="A1080"/>
      <c r="B1080" s="225"/>
    </row>
    <row r="1081" spans="1:2" x14ac:dyDescent="0.2">
      <c r="A1081"/>
      <c r="B1081" s="225"/>
    </row>
    <row r="1082" spans="1:2" x14ac:dyDescent="0.2">
      <c r="A1082"/>
      <c r="B1082" s="225"/>
    </row>
    <row r="1083" spans="1:2" x14ac:dyDescent="0.2">
      <c r="A1083"/>
      <c r="B1083" s="225"/>
    </row>
    <row r="1084" spans="1:2" x14ac:dyDescent="0.2">
      <c r="A1084"/>
      <c r="B1084" s="225"/>
    </row>
    <row r="1085" spans="1:2" x14ac:dyDescent="0.2">
      <c r="A1085"/>
      <c r="B1085" s="225"/>
    </row>
    <row r="1086" spans="1:2" x14ac:dyDescent="0.2">
      <c r="A1086"/>
      <c r="B1086" s="225"/>
    </row>
    <row r="1087" spans="1:2" x14ac:dyDescent="0.2">
      <c r="A1087"/>
      <c r="B1087" s="225"/>
    </row>
    <row r="1088" spans="1:2" x14ac:dyDescent="0.2">
      <c r="A1088"/>
      <c r="B1088" s="225"/>
    </row>
    <row r="1089" spans="1:2" x14ac:dyDescent="0.2">
      <c r="A1089"/>
      <c r="B1089" s="225"/>
    </row>
    <row r="1090" spans="1:2" x14ac:dyDescent="0.2">
      <c r="A1090"/>
      <c r="B1090" s="225"/>
    </row>
    <row r="1091" spans="1:2" x14ac:dyDescent="0.2">
      <c r="A1091"/>
      <c r="B1091" s="225"/>
    </row>
    <row r="1092" spans="1:2" x14ac:dyDescent="0.2">
      <c r="A1092"/>
      <c r="B1092" s="225"/>
    </row>
    <row r="1093" spans="1:2" x14ac:dyDescent="0.2">
      <c r="A1093"/>
      <c r="B1093" s="225"/>
    </row>
    <row r="1094" spans="1:2" x14ac:dyDescent="0.2">
      <c r="A1094"/>
      <c r="B1094" s="225"/>
    </row>
    <row r="1095" spans="1:2" x14ac:dyDescent="0.2">
      <c r="A1095"/>
      <c r="B1095" s="225"/>
    </row>
    <row r="1096" spans="1:2" x14ac:dyDescent="0.2">
      <c r="A1096"/>
      <c r="B1096" s="225"/>
    </row>
    <row r="1097" spans="1:2" x14ac:dyDescent="0.2">
      <c r="A1097"/>
      <c r="B1097" s="225"/>
    </row>
    <row r="1098" spans="1:2" x14ac:dyDescent="0.2">
      <c r="A1098"/>
      <c r="B1098" s="225"/>
    </row>
    <row r="1099" spans="1:2" x14ac:dyDescent="0.2">
      <c r="A1099"/>
      <c r="B1099" s="225"/>
    </row>
    <row r="1100" spans="1:2" x14ac:dyDescent="0.2">
      <c r="A1100"/>
      <c r="B1100" s="225"/>
    </row>
    <row r="1101" spans="1:2" x14ac:dyDescent="0.2">
      <c r="A1101"/>
      <c r="B1101" s="225"/>
    </row>
    <row r="1102" spans="1:2" x14ac:dyDescent="0.2">
      <c r="A1102"/>
      <c r="B1102" s="225"/>
    </row>
    <row r="1103" spans="1:2" x14ac:dyDescent="0.2">
      <c r="A1103"/>
      <c r="B1103" s="225"/>
    </row>
    <row r="1104" spans="1:2" x14ac:dyDescent="0.2">
      <c r="A1104"/>
      <c r="B1104" s="225"/>
    </row>
    <row r="1105" spans="1:2" x14ac:dyDescent="0.2">
      <c r="A1105"/>
      <c r="B1105" s="225"/>
    </row>
    <row r="1106" spans="1:2" x14ac:dyDescent="0.2">
      <c r="A1106"/>
      <c r="B1106" s="225"/>
    </row>
    <row r="1107" spans="1:2" x14ac:dyDescent="0.2">
      <c r="A1107"/>
      <c r="B1107" s="225"/>
    </row>
    <row r="1108" spans="1:2" x14ac:dyDescent="0.2">
      <c r="A1108"/>
      <c r="B1108" s="225"/>
    </row>
    <row r="1109" spans="1:2" x14ac:dyDescent="0.2">
      <c r="A1109"/>
      <c r="B1109" s="225"/>
    </row>
    <row r="1110" spans="1:2" x14ac:dyDescent="0.2">
      <c r="A1110"/>
      <c r="B1110" s="225"/>
    </row>
    <row r="1111" spans="1:2" x14ac:dyDescent="0.2">
      <c r="A1111"/>
      <c r="B1111" s="225"/>
    </row>
    <row r="1112" spans="1:2" x14ac:dyDescent="0.2">
      <c r="A1112"/>
      <c r="B1112" s="225"/>
    </row>
    <row r="1113" spans="1:2" x14ac:dyDescent="0.2">
      <c r="A1113"/>
      <c r="B1113" s="225"/>
    </row>
    <row r="1114" spans="1:2" x14ac:dyDescent="0.2">
      <c r="A1114"/>
      <c r="B1114" s="225"/>
    </row>
    <row r="1115" spans="1:2" x14ac:dyDescent="0.2">
      <c r="A1115"/>
      <c r="B1115" s="225"/>
    </row>
    <row r="1116" spans="1:2" x14ac:dyDescent="0.2">
      <c r="A1116"/>
      <c r="B1116" s="225"/>
    </row>
    <row r="1117" spans="1:2" x14ac:dyDescent="0.2">
      <c r="A1117"/>
      <c r="B1117" s="225"/>
    </row>
    <row r="1118" spans="1:2" x14ac:dyDescent="0.2">
      <c r="A1118"/>
      <c r="B1118" s="225"/>
    </row>
    <row r="1119" spans="1:2" x14ac:dyDescent="0.2">
      <c r="A1119"/>
      <c r="B1119" s="225"/>
    </row>
    <row r="1120" spans="1:2" x14ac:dyDescent="0.2">
      <c r="A1120"/>
      <c r="B1120" s="225"/>
    </row>
    <row r="1121" spans="1:2" x14ac:dyDescent="0.2">
      <c r="A1121"/>
      <c r="B1121" s="225"/>
    </row>
    <row r="1122" spans="1:2" x14ac:dyDescent="0.2">
      <c r="A1122"/>
      <c r="B1122" s="225"/>
    </row>
    <row r="1123" spans="1:2" x14ac:dyDescent="0.2">
      <c r="A1123"/>
      <c r="B1123" s="225"/>
    </row>
    <row r="1124" spans="1:2" x14ac:dyDescent="0.2">
      <c r="A1124"/>
      <c r="B1124" s="225"/>
    </row>
    <row r="1125" spans="1:2" x14ac:dyDescent="0.2">
      <c r="A1125"/>
      <c r="B1125" s="225"/>
    </row>
    <row r="1126" spans="1:2" x14ac:dyDescent="0.2">
      <c r="A1126"/>
      <c r="B1126" s="225"/>
    </row>
    <row r="1127" spans="1:2" x14ac:dyDescent="0.2">
      <c r="A1127"/>
      <c r="B1127" s="225"/>
    </row>
    <row r="1128" spans="1:2" x14ac:dyDescent="0.2">
      <c r="A1128"/>
      <c r="B1128" s="225"/>
    </row>
    <row r="1129" spans="1:2" x14ac:dyDescent="0.2">
      <c r="A1129"/>
      <c r="B1129" s="225"/>
    </row>
    <row r="1130" spans="1:2" x14ac:dyDescent="0.2">
      <c r="A1130"/>
      <c r="B1130" s="225"/>
    </row>
    <row r="1131" spans="1:2" x14ac:dyDescent="0.2">
      <c r="A1131"/>
      <c r="B1131" s="225"/>
    </row>
    <row r="1132" spans="1:2" x14ac:dyDescent="0.2">
      <c r="A1132"/>
      <c r="B1132" s="225"/>
    </row>
    <row r="1133" spans="1:2" x14ac:dyDescent="0.2">
      <c r="A1133"/>
      <c r="B1133" s="225"/>
    </row>
    <row r="1134" spans="1:2" x14ac:dyDescent="0.2">
      <c r="A1134"/>
      <c r="B1134" s="225"/>
    </row>
    <row r="1135" spans="1:2" x14ac:dyDescent="0.2">
      <c r="A1135"/>
      <c r="B1135" s="225"/>
    </row>
    <row r="1136" spans="1:2" x14ac:dyDescent="0.2">
      <c r="A1136"/>
      <c r="B1136" s="225"/>
    </row>
    <row r="1137" spans="1:2" x14ac:dyDescent="0.2">
      <c r="A1137"/>
      <c r="B1137" s="225"/>
    </row>
    <row r="1138" spans="1:2" x14ac:dyDescent="0.2">
      <c r="A1138"/>
      <c r="B1138" s="225"/>
    </row>
    <row r="1139" spans="1:2" x14ac:dyDescent="0.2">
      <c r="A1139"/>
      <c r="B1139" s="225"/>
    </row>
    <row r="1140" spans="1:2" x14ac:dyDescent="0.2">
      <c r="A1140"/>
      <c r="B1140" s="225"/>
    </row>
    <row r="1141" spans="1:2" x14ac:dyDescent="0.2">
      <c r="A1141"/>
      <c r="B1141" s="225"/>
    </row>
    <row r="1142" spans="1:2" x14ac:dyDescent="0.2">
      <c r="A1142"/>
      <c r="B1142" s="225"/>
    </row>
    <row r="1143" spans="1:2" x14ac:dyDescent="0.2">
      <c r="A1143"/>
      <c r="B1143" s="225"/>
    </row>
    <row r="1144" spans="1:2" x14ac:dyDescent="0.2">
      <c r="A1144"/>
      <c r="B1144" s="225"/>
    </row>
    <row r="1145" spans="1:2" x14ac:dyDescent="0.2">
      <c r="A1145"/>
      <c r="B1145" s="225"/>
    </row>
    <row r="1146" spans="1:2" x14ac:dyDescent="0.2">
      <c r="A1146"/>
      <c r="B1146" s="225"/>
    </row>
    <row r="1147" spans="1:2" x14ac:dyDescent="0.2">
      <c r="A1147"/>
      <c r="B1147" s="225"/>
    </row>
    <row r="1148" spans="1:2" x14ac:dyDescent="0.2">
      <c r="A1148"/>
      <c r="B1148" s="225"/>
    </row>
    <row r="1149" spans="1:2" x14ac:dyDescent="0.2">
      <c r="A1149"/>
      <c r="B1149" s="225"/>
    </row>
    <row r="1150" spans="1:2" x14ac:dyDescent="0.2">
      <c r="A1150"/>
      <c r="B1150" s="225"/>
    </row>
    <row r="1151" spans="1:2" x14ac:dyDescent="0.2">
      <c r="A1151"/>
      <c r="B1151" s="225"/>
    </row>
    <row r="1152" spans="1:2" x14ac:dyDescent="0.2">
      <c r="A1152"/>
      <c r="B1152" s="225"/>
    </row>
    <row r="1153" spans="1:2" x14ac:dyDescent="0.2">
      <c r="A1153"/>
      <c r="B1153" s="225"/>
    </row>
    <row r="1154" spans="1:2" x14ac:dyDescent="0.2">
      <c r="A1154"/>
      <c r="B1154" s="225"/>
    </row>
    <row r="1155" spans="1:2" x14ac:dyDescent="0.2">
      <c r="A1155"/>
      <c r="B1155" s="225"/>
    </row>
    <row r="1156" spans="1:2" x14ac:dyDescent="0.2">
      <c r="A1156"/>
      <c r="B1156" s="225"/>
    </row>
    <row r="1157" spans="1:2" x14ac:dyDescent="0.2">
      <c r="A1157"/>
      <c r="B1157" s="225"/>
    </row>
    <row r="1158" spans="1:2" x14ac:dyDescent="0.2">
      <c r="A1158"/>
      <c r="B1158" s="225"/>
    </row>
    <row r="1159" spans="1:2" x14ac:dyDescent="0.2">
      <c r="A1159"/>
      <c r="B1159" s="225"/>
    </row>
    <row r="1160" spans="1:2" x14ac:dyDescent="0.2">
      <c r="A1160"/>
      <c r="B1160" s="225"/>
    </row>
    <row r="1161" spans="1:2" x14ac:dyDescent="0.2">
      <c r="A1161"/>
      <c r="B1161" s="225"/>
    </row>
    <row r="1162" spans="1:2" x14ac:dyDescent="0.2">
      <c r="A1162"/>
      <c r="B1162" s="225"/>
    </row>
    <row r="1163" spans="1:2" x14ac:dyDescent="0.2">
      <c r="A1163"/>
      <c r="B1163" s="225"/>
    </row>
    <row r="1164" spans="1:2" x14ac:dyDescent="0.2">
      <c r="A1164"/>
      <c r="B1164" s="225"/>
    </row>
    <row r="1165" spans="1:2" x14ac:dyDescent="0.2">
      <c r="A1165"/>
      <c r="B1165" s="225"/>
    </row>
    <row r="1166" spans="1:2" x14ac:dyDescent="0.2">
      <c r="A1166"/>
      <c r="B1166" s="225"/>
    </row>
    <row r="1167" spans="1:2" x14ac:dyDescent="0.2">
      <c r="A1167"/>
      <c r="B1167" s="225"/>
    </row>
    <row r="1168" spans="1:2" x14ac:dyDescent="0.2">
      <c r="A1168"/>
      <c r="B1168" s="225"/>
    </row>
    <row r="1169" spans="1:2" x14ac:dyDescent="0.2">
      <c r="A1169"/>
      <c r="B1169" s="225"/>
    </row>
    <row r="1170" spans="1:2" x14ac:dyDescent="0.2">
      <c r="A1170"/>
      <c r="B1170" s="225"/>
    </row>
    <row r="1171" spans="1:2" x14ac:dyDescent="0.2">
      <c r="A1171"/>
      <c r="B1171" s="225"/>
    </row>
    <row r="1172" spans="1:2" x14ac:dyDescent="0.2">
      <c r="A1172"/>
      <c r="B1172" s="225"/>
    </row>
    <row r="1173" spans="1:2" x14ac:dyDescent="0.2">
      <c r="A1173"/>
      <c r="B1173" s="225"/>
    </row>
    <row r="1174" spans="1:2" x14ac:dyDescent="0.2">
      <c r="A1174"/>
      <c r="B1174" s="225"/>
    </row>
    <row r="1175" spans="1:2" x14ac:dyDescent="0.2">
      <c r="A1175"/>
      <c r="B1175" s="225"/>
    </row>
    <row r="1176" spans="1:2" x14ac:dyDescent="0.2">
      <c r="A1176"/>
      <c r="B1176" s="225"/>
    </row>
    <row r="1177" spans="1:2" x14ac:dyDescent="0.2">
      <c r="A1177"/>
      <c r="B1177" s="225"/>
    </row>
    <row r="1178" spans="1:2" x14ac:dyDescent="0.2">
      <c r="A1178"/>
      <c r="B1178" s="225"/>
    </row>
    <row r="1179" spans="1:2" x14ac:dyDescent="0.2">
      <c r="A1179"/>
      <c r="B1179" s="225"/>
    </row>
    <row r="1180" spans="1:2" x14ac:dyDescent="0.2">
      <c r="A1180"/>
      <c r="B1180" s="225"/>
    </row>
    <row r="1181" spans="1:2" x14ac:dyDescent="0.2">
      <c r="A1181"/>
      <c r="B1181" s="225"/>
    </row>
    <row r="1182" spans="1:2" x14ac:dyDescent="0.2">
      <c r="A1182"/>
      <c r="B1182" s="225"/>
    </row>
    <row r="1183" spans="1:2" x14ac:dyDescent="0.2">
      <c r="A1183"/>
      <c r="B1183" s="225"/>
    </row>
    <row r="1184" spans="1:2" x14ac:dyDescent="0.2">
      <c r="A1184"/>
      <c r="B1184" s="225"/>
    </row>
    <row r="1185" spans="1:2" x14ac:dyDescent="0.2">
      <c r="A1185"/>
      <c r="B1185" s="225"/>
    </row>
    <row r="1186" spans="1:2" x14ac:dyDescent="0.2">
      <c r="A1186"/>
      <c r="B1186" s="225"/>
    </row>
    <row r="1187" spans="1:2" x14ac:dyDescent="0.2">
      <c r="A1187"/>
      <c r="B1187" s="225"/>
    </row>
    <row r="1188" spans="1:2" x14ac:dyDescent="0.2">
      <c r="A1188"/>
      <c r="B1188" s="225"/>
    </row>
    <row r="1189" spans="1:2" x14ac:dyDescent="0.2">
      <c r="A1189"/>
      <c r="B1189" s="225"/>
    </row>
    <row r="1190" spans="1:2" x14ac:dyDescent="0.2">
      <c r="A1190"/>
      <c r="B1190" s="225"/>
    </row>
    <row r="1191" spans="1:2" x14ac:dyDescent="0.2">
      <c r="A1191"/>
      <c r="B1191" s="225"/>
    </row>
    <row r="1192" spans="1:2" x14ac:dyDescent="0.2">
      <c r="A1192"/>
      <c r="B1192" s="225"/>
    </row>
    <row r="1193" spans="1:2" x14ac:dyDescent="0.2">
      <c r="A1193"/>
      <c r="B1193" s="225"/>
    </row>
    <row r="1194" spans="1:2" x14ac:dyDescent="0.2">
      <c r="A1194"/>
      <c r="B1194" s="225"/>
    </row>
    <row r="1195" spans="1:2" x14ac:dyDescent="0.2">
      <c r="A1195"/>
      <c r="B1195" s="225"/>
    </row>
    <row r="1196" spans="1:2" x14ac:dyDescent="0.2">
      <c r="A1196"/>
      <c r="B1196" s="225"/>
    </row>
    <row r="1197" spans="1:2" x14ac:dyDescent="0.2">
      <c r="A1197"/>
      <c r="B1197" s="225"/>
    </row>
    <row r="1198" spans="1:2" x14ac:dyDescent="0.2">
      <c r="A1198"/>
      <c r="B1198" s="225"/>
    </row>
    <row r="1199" spans="1:2" x14ac:dyDescent="0.2">
      <c r="A1199"/>
      <c r="B1199" s="225"/>
    </row>
    <row r="1200" spans="1:2" x14ac:dyDescent="0.2">
      <c r="A1200"/>
      <c r="B1200" s="225"/>
    </row>
    <row r="1201" spans="1:2" x14ac:dyDescent="0.2">
      <c r="A1201"/>
      <c r="B1201" s="225"/>
    </row>
    <row r="1202" spans="1:2" x14ac:dyDescent="0.2">
      <c r="A1202"/>
      <c r="B1202" s="225"/>
    </row>
    <row r="1203" spans="1:2" x14ac:dyDescent="0.2">
      <c r="A1203"/>
      <c r="B1203" s="225"/>
    </row>
    <row r="1204" spans="1:2" x14ac:dyDescent="0.2">
      <c r="A1204"/>
      <c r="B1204" s="225"/>
    </row>
    <row r="1205" spans="1:2" x14ac:dyDescent="0.2">
      <c r="A1205"/>
      <c r="B1205" s="225"/>
    </row>
    <row r="1206" spans="1:2" x14ac:dyDescent="0.2">
      <c r="A1206"/>
      <c r="B1206" s="225"/>
    </row>
    <row r="1207" spans="1:2" x14ac:dyDescent="0.2">
      <c r="A1207"/>
      <c r="B1207" s="225"/>
    </row>
    <row r="1208" spans="1:2" x14ac:dyDescent="0.2">
      <c r="A1208"/>
      <c r="B1208" s="225"/>
    </row>
    <row r="1209" spans="1:2" x14ac:dyDescent="0.2">
      <c r="A1209"/>
      <c r="B1209" s="225"/>
    </row>
    <row r="1210" spans="1:2" x14ac:dyDescent="0.2">
      <c r="A1210"/>
      <c r="B1210" s="225"/>
    </row>
    <row r="1211" spans="1:2" x14ac:dyDescent="0.2">
      <c r="A1211"/>
      <c r="B1211" s="225"/>
    </row>
    <row r="1212" spans="1:2" x14ac:dyDescent="0.2">
      <c r="A1212"/>
      <c r="B1212" s="225"/>
    </row>
    <row r="1213" spans="1:2" x14ac:dyDescent="0.2">
      <c r="A1213"/>
      <c r="B1213" s="225"/>
    </row>
    <row r="1214" spans="1:2" x14ac:dyDescent="0.2">
      <c r="A1214"/>
      <c r="B1214" s="225"/>
    </row>
    <row r="1215" spans="1:2" x14ac:dyDescent="0.2">
      <c r="A1215"/>
      <c r="B1215" s="225"/>
    </row>
    <row r="1216" spans="1:2" x14ac:dyDescent="0.2">
      <c r="A1216"/>
      <c r="B1216" s="225"/>
    </row>
    <row r="1217" spans="1:2" x14ac:dyDescent="0.2">
      <c r="A1217"/>
      <c r="B1217" s="225"/>
    </row>
    <row r="1218" spans="1:2" x14ac:dyDescent="0.2">
      <c r="A1218"/>
      <c r="B1218" s="225"/>
    </row>
    <row r="1219" spans="1:2" x14ac:dyDescent="0.2">
      <c r="A1219"/>
      <c r="B1219" s="225"/>
    </row>
    <row r="1220" spans="1:2" x14ac:dyDescent="0.2">
      <c r="A1220"/>
      <c r="B1220" s="225"/>
    </row>
    <row r="1221" spans="1:2" x14ac:dyDescent="0.2">
      <c r="A1221"/>
      <c r="B1221" s="225"/>
    </row>
    <row r="1222" spans="1:2" x14ac:dyDescent="0.2">
      <c r="A1222"/>
      <c r="B1222" s="225"/>
    </row>
    <row r="1223" spans="1:2" x14ac:dyDescent="0.2">
      <c r="A1223"/>
      <c r="B1223" s="225"/>
    </row>
    <row r="1224" spans="1:2" x14ac:dyDescent="0.2">
      <c r="A1224"/>
      <c r="B1224" s="225"/>
    </row>
    <row r="1225" spans="1:2" x14ac:dyDescent="0.2">
      <c r="A1225"/>
      <c r="B1225" s="225"/>
    </row>
    <row r="1226" spans="1:2" x14ac:dyDescent="0.2">
      <c r="A1226"/>
      <c r="B1226" s="225"/>
    </row>
    <row r="1227" spans="1:2" x14ac:dyDescent="0.2">
      <c r="A1227"/>
      <c r="B1227" s="225"/>
    </row>
    <row r="1228" spans="1:2" x14ac:dyDescent="0.2">
      <c r="A1228"/>
      <c r="B1228" s="225"/>
    </row>
    <row r="1229" spans="1:2" x14ac:dyDescent="0.2">
      <c r="A1229"/>
      <c r="B1229" s="225"/>
    </row>
    <row r="1230" spans="1:2" x14ac:dyDescent="0.2">
      <c r="A1230"/>
      <c r="B1230" s="225"/>
    </row>
    <row r="1231" spans="1:2" x14ac:dyDescent="0.2">
      <c r="A1231"/>
      <c r="B1231" s="225"/>
    </row>
    <row r="1232" spans="1:2" x14ac:dyDescent="0.2">
      <c r="A1232"/>
      <c r="B1232" s="225"/>
    </row>
    <row r="1233" spans="1:2" x14ac:dyDescent="0.2">
      <c r="A1233"/>
      <c r="B1233" s="225"/>
    </row>
    <row r="1234" spans="1:2" x14ac:dyDescent="0.2">
      <c r="A1234"/>
      <c r="B1234" s="225"/>
    </row>
    <row r="1235" spans="1:2" x14ac:dyDescent="0.2">
      <c r="A1235"/>
      <c r="B1235" s="225"/>
    </row>
    <row r="1236" spans="1:2" x14ac:dyDescent="0.2">
      <c r="A1236"/>
      <c r="B1236" s="225"/>
    </row>
    <row r="1237" spans="1:2" x14ac:dyDescent="0.2">
      <c r="A1237"/>
      <c r="B1237" s="225"/>
    </row>
    <row r="1238" spans="1:2" x14ac:dyDescent="0.2">
      <c r="A1238"/>
      <c r="B1238" s="225"/>
    </row>
    <row r="1239" spans="1:2" x14ac:dyDescent="0.2">
      <c r="A1239"/>
      <c r="B1239" s="225"/>
    </row>
    <row r="1240" spans="1:2" x14ac:dyDescent="0.2">
      <c r="A1240"/>
      <c r="B1240" s="225"/>
    </row>
    <row r="1241" spans="1:2" x14ac:dyDescent="0.2">
      <c r="A1241"/>
      <c r="B1241" s="225"/>
    </row>
    <row r="1242" spans="1:2" x14ac:dyDescent="0.2">
      <c r="A1242"/>
      <c r="B1242" s="225"/>
    </row>
    <row r="1243" spans="1:2" x14ac:dyDescent="0.2">
      <c r="A1243"/>
      <c r="B1243" s="225"/>
    </row>
    <row r="1244" spans="1:2" x14ac:dyDescent="0.2">
      <c r="A1244"/>
      <c r="B1244" s="225"/>
    </row>
    <row r="1245" spans="1:2" x14ac:dyDescent="0.2">
      <c r="A1245"/>
      <c r="B1245" s="225"/>
    </row>
    <row r="1246" spans="1:2" x14ac:dyDescent="0.2">
      <c r="A1246"/>
      <c r="B1246" s="225"/>
    </row>
    <row r="1247" spans="1:2" x14ac:dyDescent="0.2">
      <c r="A1247"/>
      <c r="B1247" s="225"/>
    </row>
    <row r="1248" spans="1:2" x14ac:dyDescent="0.2">
      <c r="A1248"/>
      <c r="B1248" s="225"/>
    </row>
    <row r="1249" spans="1:2" x14ac:dyDescent="0.2">
      <c r="A1249"/>
      <c r="B1249" s="225"/>
    </row>
    <row r="1250" spans="1:2" x14ac:dyDescent="0.2">
      <c r="A1250"/>
      <c r="B1250" s="225"/>
    </row>
    <row r="1251" spans="1:2" x14ac:dyDescent="0.2">
      <c r="A1251"/>
      <c r="B1251" s="225"/>
    </row>
    <row r="1252" spans="1:2" x14ac:dyDescent="0.2">
      <c r="A1252"/>
      <c r="B1252" s="225"/>
    </row>
    <row r="1253" spans="1:2" x14ac:dyDescent="0.2">
      <c r="A1253"/>
      <c r="B1253" s="225"/>
    </row>
    <row r="1254" spans="1:2" x14ac:dyDescent="0.2">
      <c r="A1254"/>
      <c r="B1254" s="225"/>
    </row>
    <row r="1255" spans="1:2" x14ac:dyDescent="0.2">
      <c r="A1255"/>
      <c r="B1255" s="225"/>
    </row>
    <row r="1256" spans="1:2" x14ac:dyDescent="0.2">
      <c r="A1256"/>
      <c r="B1256" s="225"/>
    </row>
    <row r="1257" spans="1:2" x14ac:dyDescent="0.2">
      <c r="A1257"/>
      <c r="B1257" s="225"/>
    </row>
    <row r="1258" spans="1:2" x14ac:dyDescent="0.2">
      <c r="A1258"/>
      <c r="B1258" s="225"/>
    </row>
    <row r="1259" spans="1:2" x14ac:dyDescent="0.2">
      <c r="A1259"/>
      <c r="B1259" s="225"/>
    </row>
    <row r="1260" spans="1:2" x14ac:dyDescent="0.2">
      <c r="A1260"/>
      <c r="B1260" s="225"/>
    </row>
    <row r="1261" spans="1:2" x14ac:dyDescent="0.2">
      <c r="A1261"/>
      <c r="B1261" s="225"/>
    </row>
    <row r="1262" spans="1:2" x14ac:dyDescent="0.2">
      <c r="A1262"/>
      <c r="B1262" s="225"/>
    </row>
    <row r="1263" spans="1:2" x14ac:dyDescent="0.2">
      <c r="A1263"/>
      <c r="B1263" s="225"/>
    </row>
    <row r="1264" spans="1:2" x14ac:dyDescent="0.2">
      <c r="A1264"/>
      <c r="B1264" s="225"/>
    </row>
    <row r="1265" spans="1:2" x14ac:dyDescent="0.2">
      <c r="A1265"/>
      <c r="B1265" s="225"/>
    </row>
    <row r="1266" spans="1:2" x14ac:dyDescent="0.2">
      <c r="A1266"/>
      <c r="B1266" s="225"/>
    </row>
    <row r="1267" spans="1:2" x14ac:dyDescent="0.2">
      <c r="A1267"/>
      <c r="B1267" s="225"/>
    </row>
    <row r="1268" spans="1:2" x14ac:dyDescent="0.2">
      <c r="A1268"/>
      <c r="B1268" s="225"/>
    </row>
    <row r="1269" spans="1:2" x14ac:dyDescent="0.2">
      <c r="A1269"/>
      <c r="B1269" s="225"/>
    </row>
    <row r="1270" spans="1:2" x14ac:dyDescent="0.2">
      <c r="A1270"/>
      <c r="B1270" s="225"/>
    </row>
    <row r="1271" spans="1:2" x14ac:dyDescent="0.2">
      <c r="A1271"/>
      <c r="B1271" s="225"/>
    </row>
    <row r="1272" spans="1:2" x14ac:dyDescent="0.2">
      <c r="A1272"/>
      <c r="B1272" s="225"/>
    </row>
    <row r="1273" spans="1:2" x14ac:dyDescent="0.2">
      <c r="A1273"/>
      <c r="B1273" s="225"/>
    </row>
    <row r="1274" spans="1:2" x14ac:dyDescent="0.2">
      <c r="A1274"/>
      <c r="B1274" s="225"/>
    </row>
    <row r="1275" spans="1:2" x14ac:dyDescent="0.2">
      <c r="A1275"/>
      <c r="B1275" s="225"/>
    </row>
    <row r="1276" spans="1:2" x14ac:dyDescent="0.2">
      <c r="A1276"/>
      <c r="B1276" s="225"/>
    </row>
    <row r="1277" spans="1:2" x14ac:dyDescent="0.2">
      <c r="A1277"/>
      <c r="B1277" s="225"/>
    </row>
    <row r="1278" spans="1:2" x14ac:dyDescent="0.2">
      <c r="A1278"/>
      <c r="B1278" s="225"/>
    </row>
    <row r="1279" spans="1:2" x14ac:dyDescent="0.2">
      <c r="A1279"/>
      <c r="B1279" s="225"/>
    </row>
    <row r="1280" spans="1:2" x14ac:dyDescent="0.2">
      <c r="A1280"/>
      <c r="B1280" s="225"/>
    </row>
    <row r="1281" spans="1:2" x14ac:dyDescent="0.2">
      <c r="A1281"/>
      <c r="B1281" s="225"/>
    </row>
    <row r="1282" spans="1:2" x14ac:dyDescent="0.2">
      <c r="A1282"/>
      <c r="B1282" s="225"/>
    </row>
    <row r="1283" spans="1:2" x14ac:dyDescent="0.2">
      <c r="A1283"/>
      <c r="B1283" s="225"/>
    </row>
    <row r="1284" spans="1:2" x14ac:dyDescent="0.2">
      <c r="A1284"/>
      <c r="B1284" s="225"/>
    </row>
    <row r="1285" spans="1:2" x14ac:dyDescent="0.2">
      <c r="A1285"/>
      <c r="B1285" s="225"/>
    </row>
    <row r="1286" spans="1:2" x14ac:dyDescent="0.2">
      <c r="A1286"/>
      <c r="B1286" s="225"/>
    </row>
    <row r="1287" spans="1:2" x14ac:dyDescent="0.2">
      <c r="A1287"/>
      <c r="B1287" s="225"/>
    </row>
    <row r="1288" spans="1:2" x14ac:dyDescent="0.2">
      <c r="A1288"/>
      <c r="B1288" s="225"/>
    </row>
    <row r="1289" spans="1:2" x14ac:dyDescent="0.2">
      <c r="A1289"/>
      <c r="B1289" s="225"/>
    </row>
    <row r="1290" spans="1:2" x14ac:dyDescent="0.2">
      <c r="A1290"/>
      <c r="B1290" s="225"/>
    </row>
    <row r="1291" spans="1:2" x14ac:dyDescent="0.2">
      <c r="A1291"/>
      <c r="B1291" s="225"/>
    </row>
    <row r="1292" spans="1:2" x14ac:dyDescent="0.2">
      <c r="A1292"/>
      <c r="B1292" s="225"/>
    </row>
    <row r="1293" spans="1:2" x14ac:dyDescent="0.2">
      <c r="A1293"/>
      <c r="B1293" s="225"/>
    </row>
    <row r="1294" spans="1:2" x14ac:dyDescent="0.2">
      <c r="A1294"/>
      <c r="B1294" s="225"/>
    </row>
    <row r="1295" spans="1:2" x14ac:dyDescent="0.2">
      <c r="A1295"/>
      <c r="B1295" s="225"/>
    </row>
    <row r="1296" spans="1:2" x14ac:dyDescent="0.2">
      <c r="A1296"/>
      <c r="B1296" s="225"/>
    </row>
    <row r="1297" spans="1:2" x14ac:dyDescent="0.2">
      <c r="A1297"/>
      <c r="B1297" s="225"/>
    </row>
    <row r="1298" spans="1:2" x14ac:dyDescent="0.2">
      <c r="A1298"/>
      <c r="B1298" s="225"/>
    </row>
    <row r="1299" spans="1:2" x14ac:dyDescent="0.2">
      <c r="A1299"/>
      <c r="B1299" s="225"/>
    </row>
    <row r="1300" spans="1:2" x14ac:dyDescent="0.2">
      <c r="A1300"/>
      <c r="B1300" s="225"/>
    </row>
    <row r="1301" spans="1:2" x14ac:dyDescent="0.2">
      <c r="A1301"/>
      <c r="B1301" s="225"/>
    </row>
    <row r="1302" spans="1:2" x14ac:dyDescent="0.2">
      <c r="A1302"/>
      <c r="B1302" s="225"/>
    </row>
    <row r="1303" spans="1:2" x14ac:dyDescent="0.2">
      <c r="A1303"/>
      <c r="B1303" s="225"/>
    </row>
    <row r="1304" spans="1:2" x14ac:dyDescent="0.2">
      <c r="A1304"/>
      <c r="B1304" s="225"/>
    </row>
    <row r="1305" spans="1:2" x14ac:dyDescent="0.2">
      <c r="A1305"/>
      <c r="B1305" s="225"/>
    </row>
    <row r="1306" spans="1:2" x14ac:dyDescent="0.2">
      <c r="A1306"/>
      <c r="B1306" s="225"/>
    </row>
    <row r="1307" spans="1:2" x14ac:dyDescent="0.2">
      <c r="A1307"/>
      <c r="B1307" s="225"/>
    </row>
    <row r="1308" spans="1:2" x14ac:dyDescent="0.2">
      <c r="A1308"/>
      <c r="B1308" s="225"/>
    </row>
    <row r="1309" spans="1:2" x14ac:dyDescent="0.2">
      <c r="A1309"/>
      <c r="B1309" s="225"/>
    </row>
    <row r="1310" spans="1:2" x14ac:dyDescent="0.2">
      <c r="A1310"/>
      <c r="B1310" s="225"/>
    </row>
    <row r="1311" spans="1:2" x14ac:dyDescent="0.2">
      <c r="A1311"/>
      <c r="B1311" s="225"/>
    </row>
    <row r="1312" spans="1:2" x14ac:dyDescent="0.2">
      <c r="A1312"/>
      <c r="B1312" s="225"/>
    </row>
    <row r="1313" spans="1:2" x14ac:dyDescent="0.2">
      <c r="A1313"/>
      <c r="B1313" s="225"/>
    </row>
    <row r="1314" spans="1:2" x14ac:dyDescent="0.2">
      <c r="A1314"/>
      <c r="B1314" s="225"/>
    </row>
    <row r="1315" spans="1:2" x14ac:dyDescent="0.2">
      <c r="A1315"/>
      <c r="B1315" s="225"/>
    </row>
    <row r="1316" spans="1:2" x14ac:dyDescent="0.2">
      <c r="A1316"/>
      <c r="B1316" s="225"/>
    </row>
    <row r="1317" spans="1:2" x14ac:dyDescent="0.2">
      <c r="A1317"/>
      <c r="B1317" s="225"/>
    </row>
    <row r="1318" spans="1:2" x14ac:dyDescent="0.2">
      <c r="A1318"/>
      <c r="B1318" s="225"/>
    </row>
    <row r="1319" spans="1:2" x14ac:dyDescent="0.2">
      <c r="A1319"/>
      <c r="B1319" s="225"/>
    </row>
    <row r="1320" spans="1:2" x14ac:dyDescent="0.2">
      <c r="A1320"/>
      <c r="B1320" s="225"/>
    </row>
    <row r="1321" spans="1:2" x14ac:dyDescent="0.2">
      <c r="A1321"/>
      <c r="B1321" s="225"/>
    </row>
    <row r="1322" spans="1:2" x14ac:dyDescent="0.2">
      <c r="A1322"/>
      <c r="B1322" s="225"/>
    </row>
    <row r="1323" spans="1:2" x14ac:dyDescent="0.2">
      <c r="A1323"/>
      <c r="B1323" s="225"/>
    </row>
    <row r="1324" spans="1:2" x14ac:dyDescent="0.2">
      <c r="A1324"/>
      <c r="B1324" s="225"/>
    </row>
    <row r="1325" spans="1:2" x14ac:dyDescent="0.2">
      <c r="A1325"/>
      <c r="B1325" s="225"/>
    </row>
    <row r="1326" spans="1:2" x14ac:dyDescent="0.2">
      <c r="A1326"/>
      <c r="B1326" s="225"/>
    </row>
    <row r="1327" spans="1:2" x14ac:dyDescent="0.2">
      <c r="A1327"/>
      <c r="B1327" s="225"/>
    </row>
    <row r="1328" spans="1:2" x14ac:dyDescent="0.2">
      <c r="A1328"/>
      <c r="B1328" s="225"/>
    </row>
    <row r="1329" spans="1:2" x14ac:dyDescent="0.2">
      <c r="A1329"/>
      <c r="B1329" s="225"/>
    </row>
    <row r="1330" spans="1:2" x14ac:dyDescent="0.2">
      <c r="A1330"/>
      <c r="B1330" s="225"/>
    </row>
    <row r="1331" spans="1:2" x14ac:dyDescent="0.2">
      <c r="A1331"/>
      <c r="B1331" s="225"/>
    </row>
    <row r="1332" spans="1:2" x14ac:dyDescent="0.2">
      <c r="A1332"/>
      <c r="B1332" s="225"/>
    </row>
    <row r="1333" spans="1:2" x14ac:dyDescent="0.2">
      <c r="A1333"/>
      <c r="B1333" s="225"/>
    </row>
    <row r="1334" spans="1:2" x14ac:dyDescent="0.2">
      <c r="A1334"/>
      <c r="B1334" s="225"/>
    </row>
    <row r="1335" spans="1:2" x14ac:dyDescent="0.2">
      <c r="A1335"/>
      <c r="B1335" s="225"/>
    </row>
    <row r="1336" spans="1:2" x14ac:dyDescent="0.2">
      <c r="A1336"/>
      <c r="B1336" s="225"/>
    </row>
    <row r="1337" spans="1:2" x14ac:dyDescent="0.2">
      <c r="A1337"/>
      <c r="B1337" s="225"/>
    </row>
    <row r="1338" spans="1:2" x14ac:dyDescent="0.2">
      <c r="A1338"/>
      <c r="B1338" s="225"/>
    </row>
    <row r="1339" spans="1:2" x14ac:dyDescent="0.2">
      <c r="A1339"/>
      <c r="B1339" s="225"/>
    </row>
    <row r="1340" spans="1:2" x14ac:dyDescent="0.2">
      <c r="A1340"/>
      <c r="B1340" s="225"/>
    </row>
    <row r="1341" spans="1:2" x14ac:dyDescent="0.2">
      <c r="A1341"/>
      <c r="B1341" s="225"/>
    </row>
    <row r="1342" spans="1:2" x14ac:dyDescent="0.2">
      <c r="A1342"/>
      <c r="B1342" s="225"/>
    </row>
    <row r="1343" spans="1:2" x14ac:dyDescent="0.2">
      <c r="A1343"/>
      <c r="B1343" s="225"/>
    </row>
    <row r="1344" spans="1:2" x14ac:dyDescent="0.2">
      <c r="A1344"/>
      <c r="B1344" s="225"/>
    </row>
    <row r="1345" spans="1:2" x14ac:dyDescent="0.2">
      <c r="A1345"/>
      <c r="B1345" s="225"/>
    </row>
    <row r="1346" spans="1:2" x14ac:dyDescent="0.2">
      <c r="A1346"/>
      <c r="B1346" s="225"/>
    </row>
    <row r="1347" spans="1:2" x14ac:dyDescent="0.2">
      <c r="A1347"/>
      <c r="B1347" s="225"/>
    </row>
    <row r="1348" spans="1:2" x14ac:dyDescent="0.2">
      <c r="A1348"/>
      <c r="B1348" s="225"/>
    </row>
    <row r="1349" spans="1:2" x14ac:dyDescent="0.2">
      <c r="A1349"/>
      <c r="B1349" s="225"/>
    </row>
    <row r="1350" spans="1:2" x14ac:dyDescent="0.2">
      <c r="A1350"/>
      <c r="B1350" s="225"/>
    </row>
    <row r="1351" spans="1:2" x14ac:dyDescent="0.2">
      <c r="A1351"/>
      <c r="B1351" s="225"/>
    </row>
    <row r="1352" spans="1:2" x14ac:dyDescent="0.2">
      <c r="A1352"/>
      <c r="B1352" s="225"/>
    </row>
    <row r="1353" spans="1:2" x14ac:dyDescent="0.2">
      <c r="A1353"/>
      <c r="B1353" s="225"/>
    </row>
    <row r="1354" spans="1:2" x14ac:dyDescent="0.2">
      <c r="A1354"/>
      <c r="B1354" s="225"/>
    </row>
    <row r="1355" spans="1:2" x14ac:dyDescent="0.2">
      <c r="A1355"/>
      <c r="B1355" s="225"/>
    </row>
    <row r="1356" spans="1:2" x14ac:dyDescent="0.2">
      <c r="A1356"/>
      <c r="B1356" s="225"/>
    </row>
    <row r="1357" spans="1:2" x14ac:dyDescent="0.2">
      <c r="A1357"/>
      <c r="B1357" s="225"/>
    </row>
    <row r="1358" spans="1:2" x14ac:dyDescent="0.2">
      <c r="A1358"/>
      <c r="B1358" s="225"/>
    </row>
    <row r="1359" spans="1:2" x14ac:dyDescent="0.2">
      <c r="A1359"/>
      <c r="B1359" s="225"/>
    </row>
    <row r="1360" spans="1:2" x14ac:dyDescent="0.2">
      <c r="A1360"/>
      <c r="B1360" s="225"/>
    </row>
    <row r="1361" spans="1:2" x14ac:dyDescent="0.2">
      <c r="A1361"/>
      <c r="B1361" s="225"/>
    </row>
    <row r="1362" spans="1:2" x14ac:dyDescent="0.2">
      <c r="A1362"/>
      <c r="B1362" s="225"/>
    </row>
    <row r="1363" spans="1:2" x14ac:dyDescent="0.2">
      <c r="A1363"/>
      <c r="B1363" s="225"/>
    </row>
    <row r="1364" spans="1:2" x14ac:dyDescent="0.2">
      <c r="A1364"/>
      <c r="B1364" s="225"/>
    </row>
    <row r="1365" spans="1:2" x14ac:dyDescent="0.2">
      <c r="A1365"/>
      <c r="B1365" s="225"/>
    </row>
    <row r="1366" spans="1:2" x14ac:dyDescent="0.2">
      <c r="A1366"/>
      <c r="B1366" s="225"/>
    </row>
    <row r="1367" spans="1:2" x14ac:dyDescent="0.2">
      <c r="A1367"/>
      <c r="B1367" s="225"/>
    </row>
    <row r="1368" spans="1:2" x14ac:dyDescent="0.2">
      <c r="A1368"/>
      <c r="B1368" s="225"/>
    </row>
    <row r="1369" spans="1:2" x14ac:dyDescent="0.2">
      <c r="A1369"/>
      <c r="B1369" s="225"/>
    </row>
    <row r="1370" spans="1:2" x14ac:dyDescent="0.2">
      <c r="A1370"/>
      <c r="B1370" s="225"/>
    </row>
    <row r="1371" spans="1:2" x14ac:dyDescent="0.2">
      <c r="A1371"/>
      <c r="B1371" s="225"/>
    </row>
    <row r="1372" spans="1:2" x14ac:dyDescent="0.2">
      <c r="A1372"/>
      <c r="B1372" s="225"/>
    </row>
    <row r="1373" spans="1:2" x14ac:dyDescent="0.2">
      <c r="A1373"/>
      <c r="B1373" s="225"/>
    </row>
    <row r="1374" spans="1:2" x14ac:dyDescent="0.2">
      <c r="A1374"/>
      <c r="B1374" s="225"/>
    </row>
    <row r="1375" spans="1:2" x14ac:dyDescent="0.2">
      <c r="A1375"/>
      <c r="B1375" s="225"/>
    </row>
    <row r="1376" spans="1:2" x14ac:dyDescent="0.2">
      <c r="A1376"/>
      <c r="B1376" s="225"/>
    </row>
    <row r="1377" spans="1:2" x14ac:dyDescent="0.2">
      <c r="A1377"/>
      <c r="B1377" s="225"/>
    </row>
    <row r="1378" spans="1:2" x14ac:dyDescent="0.2">
      <c r="A1378"/>
      <c r="B1378" s="225"/>
    </row>
    <row r="1379" spans="1:2" x14ac:dyDescent="0.2">
      <c r="A1379"/>
      <c r="B1379" s="225"/>
    </row>
    <row r="1380" spans="1:2" x14ac:dyDescent="0.2">
      <c r="A1380"/>
      <c r="B1380" s="225"/>
    </row>
    <row r="1381" spans="1:2" x14ac:dyDescent="0.2">
      <c r="A1381"/>
      <c r="B1381" s="225"/>
    </row>
    <row r="1382" spans="1:2" x14ac:dyDescent="0.2">
      <c r="A1382"/>
      <c r="B1382" s="225"/>
    </row>
    <row r="1383" spans="1:2" x14ac:dyDescent="0.2">
      <c r="A1383"/>
      <c r="B1383" s="225"/>
    </row>
    <row r="1384" spans="1:2" x14ac:dyDescent="0.2">
      <c r="A1384"/>
      <c r="B1384" s="225"/>
    </row>
    <row r="1385" spans="1:2" x14ac:dyDescent="0.2">
      <c r="A1385"/>
      <c r="B1385" s="225"/>
    </row>
    <row r="1386" spans="1:2" x14ac:dyDescent="0.2">
      <c r="A1386"/>
      <c r="B1386" s="225"/>
    </row>
    <row r="1387" spans="1:2" x14ac:dyDescent="0.2">
      <c r="A1387"/>
      <c r="B1387" s="225"/>
    </row>
    <row r="1388" spans="1:2" x14ac:dyDescent="0.2">
      <c r="A1388"/>
      <c r="B1388" s="225"/>
    </row>
    <row r="1389" spans="1:2" x14ac:dyDescent="0.2">
      <c r="A1389"/>
      <c r="B1389" s="225"/>
    </row>
    <row r="1390" spans="1:2" x14ac:dyDescent="0.2">
      <c r="A1390"/>
      <c r="B1390" s="225"/>
    </row>
    <row r="1391" spans="1:2" x14ac:dyDescent="0.2">
      <c r="A1391"/>
      <c r="B1391" s="225"/>
    </row>
    <row r="1392" spans="1:2" x14ac:dyDescent="0.2">
      <c r="A1392"/>
      <c r="B1392" s="225"/>
    </row>
    <row r="1393" spans="1:2" x14ac:dyDescent="0.2">
      <c r="A1393"/>
      <c r="B1393" s="225"/>
    </row>
    <row r="1394" spans="1:2" x14ac:dyDescent="0.2">
      <c r="A1394"/>
      <c r="B1394" s="225"/>
    </row>
    <row r="1395" spans="1:2" x14ac:dyDescent="0.2">
      <c r="A1395"/>
      <c r="B1395" s="225"/>
    </row>
    <row r="1396" spans="1:2" x14ac:dyDescent="0.2">
      <c r="A1396"/>
      <c r="B1396" s="225"/>
    </row>
    <row r="1397" spans="1:2" x14ac:dyDescent="0.2">
      <c r="A1397"/>
      <c r="B1397" s="225"/>
    </row>
    <row r="1398" spans="1:2" x14ac:dyDescent="0.2">
      <c r="A1398"/>
      <c r="B1398" s="225"/>
    </row>
    <row r="1399" spans="1:2" x14ac:dyDescent="0.2">
      <c r="A1399"/>
      <c r="B1399" s="225"/>
    </row>
    <row r="1400" spans="1:2" x14ac:dyDescent="0.2">
      <c r="A1400"/>
      <c r="B1400" s="225"/>
    </row>
    <row r="1401" spans="1:2" x14ac:dyDescent="0.2">
      <c r="A1401"/>
      <c r="B1401" s="225"/>
    </row>
    <row r="1402" spans="1:2" x14ac:dyDescent="0.2">
      <c r="A1402"/>
      <c r="B1402" s="225"/>
    </row>
    <row r="1403" spans="1:2" x14ac:dyDescent="0.2">
      <c r="A1403"/>
      <c r="B1403" s="225"/>
    </row>
    <row r="1404" spans="1:2" x14ac:dyDescent="0.2">
      <c r="A1404"/>
      <c r="B1404" s="225"/>
    </row>
    <row r="1405" spans="1:2" x14ac:dyDescent="0.2">
      <c r="A1405"/>
      <c r="B1405" s="225"/>
    </row>
    <row r="1406" spans="1:2" x14ac:dyDescent="0.2">
      <c r="A1406"/>
      <c r="B1406" s="225"/>
    </row>
    <row r="1407" spans="1:2" x14ac:dyDescent="0.2">
      <c r="A1407"/>
      <c r="B1407" s="225"/>
    </row>
    <row r="1408" spans="1:2" x14ac:dyDescent="0.2">
      <c r="A1408"/>
      <c r="B1408" s="225"/>
    </row>
    <row r="1409" spans="1:2" x14ac:dyDescent="0.2">
      <c r="A1409"/>
      <c r="B1409" s="225"/>
    </row>
    <row r="1410" spans="1:2" x14ac:dyDescent="0.2">
      <c r="A1410"/>
      <c r="B1410" s="225"/>
    </row>
    <row r="1411" spans="1:2" x14ac:dyDescent="0.2">
      <c r="A1411"/>
      <c r="B1411" s="225"/>
    </row>
    <row r="1412" spans="1:2" x14ac:dyDescent="0.2">
      <c r="A1412"/>
      <c r="B1412" s="225"/>
    </row>
    <row r="1413" spans="1:2" x14ac:dyDescent="0.2">
      <c r="A1413"/>
      <c r="B1413" s="225"/>
    </row>
    <row r="1414" spans="1:2" x14ac:dyDescent="0.2">
      <c r="A1414"/>
      <c r="B1414" s="225"/>
    </row>
    <row r="1415" spans="1:2" x14ac:dyDescent="0.2">
      <c r="A1415"/>
      <c r="B1415" s="225"/>
    </row>
    <row r="1416" spans="1:2" x14ac:dyDescent="0.2">
      <c r="A1416"/>
      <c r="B1416" s="225"/>
    </row>
    <row r="1417" spans="1:2" x14ac:dyDescent="0.2">
      <c r="A1417"/>
      <c r="B1417" s="225"/>
    </row>
    <row r="1418" spans="1:2" x14ac:dyDescent="0.2">
      <c r="A1418"/>
      <c r="B1418" s="225"/>
    </row>
    <row r="1419" spans="1:2" x14ac:dyDescent="0.2">
      <c r="A1419"/>
      <c r="B1419" s="225"/>
    </row>
    <row r="1420" spans="1:2" x14ac:dyDescent="0.2">
      <c r="A1420"/>
      <c r="B1420" s="225"/>
    </row>
    <row r="1421" spans="1:2" x14ac:dyDescent="0.2">
      <c r="A1421"/>
      <c r="B1421" s="225"/>
    </row>
    <row r="1422" spans="1:2" x14ac:dyDescent="0.2">
      <c r="A1422"/>
      <c r="B1422" s="225"/>
    </row>
    <row r="1423" spans="1:2" x14ac:dyDescent="0.2">
      <c r="A1423"/>
      <c r="B1423" s="225"/>
    </row>
    <row r="1424" spans="1:2" x14ac:dyDescent="0.2">
      <c r="A1424"/>
      <c r="B1424" s="225"/>
    </row>
    <row r="1425" spans="1:2" x14ac:dyDescent="0.2">
      <c r="A1425"/>
      <c r="B1425" s="225"/>
    </row>
    <row r="1426" spans="1:2" x14ac:dyDescent="0.2">
      <c r="A1426"/>
      <c r="B1426" s="225"/>
    </row>
    <row r="1427" spans="1:2" x14ac:dyDescent="0.2">
      <c r="A1427"/>
      <c r="B1427" s="225"/>
    </row>
    <row r="1428" spans="1:2" x14ac:dyDescent="0.2">
      <c r="A1428"/>
      <c r="B1428" s="225"/>
    </row>
    <row r="1429" spans="1:2" x14ac:dyDescent="0.2">
      <c r="A1429"/>
      <c r="B1429" s="225"/>
    </row>
    <row r="1430" spans="1:2" x14ac:dyDescent="0.2">
      <c r="A1430"/>
      <c r="B1430" s="225"/>
    </row>
    <row r="1431" spans="1:2" x14ac:dyDescent="0.2">
      <c r="A1431"/>
      <c r="B1431" s="225"/>
    </row>
    <row r="1432" spans="1:2" x14ac:dyDescent="0.2">
      <c r="A1432"/>
      <c r="B1432" s="225"/>
    </row>
    <row r="1433" spans="1:2" x14ac:dyDescent="0.2">
      <c r="A1433"/>
      <c r="B1433" s="225"/>
    </row>
    <row r="1434" spans="1:2" x14ac:dyDescent="0.2">
      <c r="A1434"/>
      <c r="B1434" s="225"/>
    </row>
    <row r="1435" spans="1:2" x14ac:dyDescent="0.2">
      <c r="A1435"/>
      <c r="B1435" s="225"/>
    </row>
    <row r="1436" spans="1:2" x14ac:dyDescent="0.2">
      <c r="A1436"/>
      <c r="B1436" s="225"/>
    </row>
    <row r="1437" spans="1:2" x14ac:dyDescent="0.2">
      <c r="A1437"/>
      <c r="B1437" s="225"/>
    </row>
    <row r="1438" spans="1:2" x14ac:dyDescent="0.2">
      <c r="A1438"/>
      <c r="B1438" s="225"/>
    </row>
    <row r="1439" spans="1:2" x14ac:dyDescent="0.2">
      <c r="A1439"/>
      <c r="B1439" s="225"/>
    </row>
    <row r="1440" spans="1:2" x14ac:dyDescent="0.2">
      <c r="A1440"/>
      <c r="B1440" s="225"/>
    </row>
    <row r="1441" spans="1:2" x14ac:dyDescent="0.2">
      <c r="A1441"/>
      <c r="B1441" s="225"/>
    </row>
    <row r="1442" spans="1:2" x14ac:dyDescent="0.2">
      <c r="A1442"/>
      <c r="B1442" s="225"/>
    </row>
    <row r="1443" spans="1:2" x14ac:dyDescent="0.2">
      <c r="A1443"/>
      <c r="B1443" s="225"/>
    </row>
    <row r="1444" spans="1:2" x14ac:dyDescent="0.2">
      <c r="A1444"/>
      <c r="B1444" s="225"/>
    </row>
    <row r="1445" spans="1:2" x14ac:dyDescent="0.2">
      <c r="A1445"/>
      <c r="B1445" s="225"/>
    </row>
    <row r="1446" spans="1:2" x14ac:dyDescent="0.2">
      <c r="A1446"/>
      <c r="B1446" s="225"/>
    </row>
    <row r="1447" spans="1:2" x14ac:dyDescent="0.2">
      <c r="A1447"/>
      <c r="B1447" s="225"/>
    </row>
    <row r="1448" spans="1:2" x14ac:dyDescent="0.2">
      <c r="A1448"/>
      <c r="B1448" s="225"/>
    </row>
    <row r="1449" spans="1:2" x14ac:dyDescent="0.2">
      <c r="A1449"/>
      <c r="B1449" s="225"/>
    </row>
    <row r="1450" spans="1:2" x14ac:dyDescent="0.2">
      <c r="A1450"/>
      <c r="B1450" s="225"/>
    </row>
    <row r="1451" spans="1:2" x14ac:dyDescent="0.2">
      <c r="A1451"/>
      <c r="B1451" s="225"/>
    </row>
    <row r="1452" spans="1:2" x14ac:dyDescent="0.2">
      <c r="A1452"/>
      <c r="B1452" s="225"/>
    </row>
    <row r="1453" spans="1:2" x14ac:dyDescent="0.2">
      <c r="A1453"/>
      <c r="B1453" s="225"/>
    </row>
    <row r="1454" spans="1:2" x14ac:dyDescent="0.2">
      <c r="A1454"/>
      <c r="B1454" s="225"/>
    </row>
    <row r="1455" spans="1:2" x14ac:dyDescent="0.2">
      <c r="A1455"/>
      <c r="B1455" s="225"/>
    </row>
    <row r="1456" spans="1:2" x14ac:dyDescent="0.2">
      <c r="A1456"/>
      <c r="B1456" s="225"/>
    </row>
    <row r="1457" spans="1:2" x14ac:dyDescent="0.2">
      <c r="A1457"/>
      <c r="B1457" s="225"/>
    </row>
    <row r="1458" spans="1:2" x14ac:dyDescent="0.2">
      <c r="A1458"/>
      <c r="B1458" s="225"/>
    </row>
    <row r="1459" spans="1:2" x14ac:dyDescent="0.2">
      <c r="A1459"/>
      <c r="B1459" s="225"/>
    </row>
    <row r="1460" spans="1:2" x14ac:dyDescent="0.2">
      <c r="A1460"/>
      <c r="B1460" s="225"/>
    </row>
    <row r="1461" spans="1:2" x14ac:dyDescent="0.2">
      <c r="A1461"/>
      <c r="B1461" s="225"/>
    </row>
    <row r="1462" spans="1:2" x14ac:dyDescent="0.2">
      <c r="A1462"/>
      <c r="B1462" s="225"/>
    </row>
    <row r="1463" spans="1:2" x14ac:dyDescent="0.2">
      <c r="A1463"/>
      <c r="B1463" s="225"/>
    </row>
    <row r="1464" spans="1:2" x14ac:dyDescent="0.2">
      <c r="A1464"/>
      <c r="B1464" s="225"/>
    </row>
    <row r="1465" spans="1:2" x14ac:dyDescent="0.2">
      <c r="A1465"/>
      <c r="B1465" s="225"/>
    </row>
    <row r="1466" spans="1:2" x14ac:dyDescent="0.2">
      <c r="A1466"/>
      <c r="B1466" s="225"/>
    </row>
    <row r="1467" spans="1:2" x14ac:dyDescent="0.2">
      <c r="A1467"/>
      <c r="B1467" s="225"/>
    </row>
    <row r="1468" spans="1:2" x14ac:dyDescent="0.2">
      <c r="A1468"/>
      <c r="B1468" s="225"/>
    </row>
    <row r="1469" spans="1:2" x14ac:dyDescent="0.2">
      <c r="A1469"/>
      <c r="B1469" s="225"/>
    </row>
    <row r="1470" spans="1:2" x14ac:dyDescent="0.2">
      <c r="A1470"/>
      <c r="B1470" s="225"/>
    </row>
    <row r="1471" spans="1:2" x14ac:dyDescent="0.2">
      <c r="A1471"/>
      <c r="B1471" s="225"/>
    </row>
    <row r="1472" spans="1:2" x14ac:dyDescent="0.2">
      <c r="A1472"/>
      <c r="B1472" s="225"/>
    </row>
    <row r="1473" spans="1:2" x14ac:dyDescent="0.2">
      <c r="A1473"/>
      <c r="B1473" s="225"/>
    </row>
    <row r="1474" spans="1:2" x14ac:dyDescent="0.2">
      <c r="A1474"/>
      <c r="B1474" s="225"/>
    </row>
    <row r="1475" spans="1:2" x14ac:dyDescent="0.2">
      <c r="A1475"/>
      <c r="B1475" s="225"/>
    </row>
    <row r="1476" spans="1:2" x14ac:dyDescent="0.2">
      <c r="A1476"/>
      <c r="B1476" s="225"/>
    </row>
    <row r="1477" spans="1:2" x14ac:dyDescent="0.2">
      <c r="A1477"/>
      <c r="B1477" s="225"/>
    </row>
    <row r="1478" spans="1:2" x14ac:dyDescent="0.2">
      <c r="A1478"/>
      <c r="B1478" s="225"/>
    </row>
    <row r="1479" spans="1:2" x14ac:dyDescent="0.2">
      <c r="A1479"/>
      <c r="B1479" s="225"/>
    </row>
    <row r="1480" spans="1:2" x14ac:dyDescent="0.2">
      <c r="A1480"/>
      <c r="B1480" s="225"/>
    </row>
    <row r="1481" spans="1:2" x14ac:dyDescent="0.2">
      <c r="A1481"/>
      <c r="B1481" s="225"/>
    </row>
    <row r="1482" spans="1:2" x14ac:dyDescent="0.2">
      <c r="A1482"/>
      <c r="B1482" s="225"/>
    </row>
    <row r="1483" spans="1:2" x14ac:dyDescent="0.2">
      <c r="A1483"/>
      <c r="B1483" s="225"/>
    </row>
    <row r="1484" spans="1:2" x14ac:dyDescent="0.2">
      <c r="A1484"/>
      <c r="B1484" s="225"/>
    </row>
    <row r="1485" spans="1:2" x14ac:dyDescent="0.2">
      <c r="A1485"/>
      <c r="B1485" s="225"/>
    </row>
    <row r="1486" spans="1:2" x14ac:dyDescent="0.2">
      <c r="A1486"/>
      <c r="B1486" s="225"/>
    </row>
    <row r="1487" spans="1:2" x14ac:dyDescent="0.2">
      <c r="A1487"/>
      <c r="B1487" s="225"/>
    </row>
    <row r="1488" spans="1:2" x14ac:dyDescent="0.2">
      <c r="A1488"/>
      <c r="B1488" s="225"/>
    </row>
    <row r="1489" spans="1:2" x14ac:dyDescent="0.2">
      <c r="A1489"/>
      <c r="B1489" s="225"/>
    </row>
    <row r="1490" spans="1:2" x14ac:dyDescent="0.2">
      <c r="A1490"/>
      <c r="B1490" s="225"/>
    </row>
    <row r="1491" spans="1:2" x14ac:dyDescent="0.2">
      <c r="A1491"/>
      <c r="B1491" s="225"/>
    </row>
    <row r="1492" spans="1:2" x14ac:dyDescent="0.2">
      <c r="A1492"/>
      <c r="B1492" s="225"/>
    </row>
    <row r="1493" spans="1:2" x14ac:dyDescent="0.2">
      <c r="A1493"/>
      <c r="B1493" s="225"/>
    </row>
    <row r="1494" spans="1:2" x14ac:dyDescent="0.2">
      <c r="A1494"/>
      <c r="B1494" s="225"/>
    </row>
    <row r="1495" spans="1:2" x14ac:dyDescent="0.2">
      <c r="A1495"/>
      <c r="B1495" s="225"/>
    </row>
    <row r="1496" spans="1:2" x14ac:dyDescent="0.2">
      <c r="A1496"/>
      <c r="B1496" s="225"/>
    </row>
    <row r="1497" spans="1:2" x14ac:dyDescent="0.2">
      <c r="A1497"/>
      <c r="B1497" s="225"/>
    </row>
    <row r="1498" spans="1:2" x14ac:dyDescent="0.2">
      <c r="A1498"/>
      <c r="B1498" s="225"/>
    </row>
    <row r="1499" spans="1:2" x14ac:dyDescent="0.2">
      <c r="A1499"/>
      <c r="B1499" s="225"/>
    </row>
    <row r="1500" spans="1:2" x14ac:dyDescent="0.2">
      <c r="A1500"/>
      <c r="B1500" s="225"/>
    </row>
    <row r="1501" spans="1:2" x14ac:dyDescent="0.2">
      <c r="A1501"/>
      <c r="B1501" s="225"/>
    </row>
    <row r="1502" spans="1:2" x14ac:dyDescent="0.2">
      <c r="A1502"/>
      <c r="B1502" s="225"/>
    </row>
    <row r="1503" spans="1:2" x14ac:dyDescent="0.2">
      <c r="A1503"/>
      <c r="B1503" s="225"/>
    </row>
    <row r="1504" spans="1:2" x14ac:dyDescent="0.2">
      <c r="A1504"/>
      <c r="B1504" s="225"/>
    </row>
    <row r="1505" spans="1:2" x14ac:dyDescent="0.2">
      <c r="A1505"/>
      <c r="B1505" s="225"/>
    </row>
    <row r="1506" spans="1:2" x14ac:dyDescent="0.2">
      <c r="A1506"/>
      <c r="B1506" s="225"/>
    </row>
    <row r="1507" spans="1:2" x14ac:dyDescent="0.2">
      <c r="A1507"/>
      <c r="B1507" s="225"/>
    </row>
    <row r="1508" spans="1:2" x14ac:dyDescent="0.2">
      <c r="A1508"/>
      <c r="B1508" s="225"/>
    </row>
    <row r="1509" spans="1:2" x14ac:dyDescent="0.2">
      <c r="A1509"/>
      <c r="B1509" s="225"/>
    </row>
    <row r="1510" spans="1:2" x14ac:dyDescent="0.2">
      <c r="A1510"/>
      <c r="B1510" s="225"/>
    </row>
    <row r="1511" spans="1:2" x14ac:dyDescent="0.2">
      <c r="A1511"/>
      <c r="B1511" s="225"/>
    </row>
    <row r="1512" spans="1:2" x14ac:dyDescent="0.2">
      <c r="A1512"/>
      <c r="B1512" s="225"/>
    </row>
    <row r="1513" spans="1:2" x14ac:dyDescent="0.2">
      <c r="A1513"/>
      <c r="B1513" s="225"/>
    </row>
    <row r="1514" spans="1:2" x14ac:dyDescent="0.2">
      <c r="A1514"/>
      <c r="B1514" s="225"/>
    </row>
    <row r="1515" spans="1:2" x14ac:dyDescent="0.2">
      <c r="A1515"/>
      <c r="B1515" s="225"/>
    </row>
    <row r="1516" spans="1:2" x14ac:dyDescent="0.2">
      <c r="A1516"/>
      <c r="B1516" s="225"/>
    </row>
    <row r="1517" spans="1:2" x14ac:dyDescent="0.2">
      <c r="A1517"/>
      <c r="B1517" s="225"/>
    </row>
    <row r="1518" spans="1:2" x14ac:dyDescent="0.2">
      <c r="A1518"/>
      <c r="B1518" s="225"/>
    </row>
    <row r="1519" spans="1:2" x14ac:dyDescent="0.2">
      <c r="A1519"/>
      <c r="B1519" s="225"/>
    </row>
    <row r="1520" spans="1:2" x14ac:dyDescent="0.2">
      <c r="A1520"/>
      <c r="B1520" s="225"/>
    </row>
    <row r="1521" spans="1:2" x14ac:dyDescent="0.2">
      <c r="A1521"/>
      <c r="B1521" s="225"/>
    </row>
    <row r="1522" spans="1:2" x14ac:dyDescent="0.2">
      <c r="A1522"/>
      <c r="B1522" s="225"/>
    </row>
    <row r="1523" spans="1:2" x14ac:dyDescent="0.2">
      <c r="A1523"/>
      <c r="B1523" s="225"/>
    </row>
    <row r="1524" spans="1:2" x14ac:dyDescent="0.2">
      <c r="A1524"/>
      <c r="B1524" s="225"/>
    </row>
    <row r="1525" spans="1:2" x14ac:dyDescent="0.2">
      <c r="A1525"/>
      <c r="B1525" s="225"/>
    </row>
    <row r="1526" spans="1:2" x14ac:dyDescent="0.2">
      <c r="A1526"/>
      <c r="B1526" s="225"/>
    </row>
    <row r="1527" spans="1:2" x14ac:dyDescent="0.2">
      <c r="A1527"/>
      <c r="B1527" s="225"/>
    </row>
    <row r="1528" spans="1:2" x14ac:dyDescent="0.2">
      <c r="A1528"/>
      <c r="B1528" s="225"/>
    </row>
    <row r="1529" spans="1:2" x14ac:dyDescent="0.2">
      <c r="A1529"/>
      <c r="B1529" s="225"/>
    </row>
    <row r="1530" spans="1:2" x14ac:dyDescent="0.2">
      <c r="A1530"/>
      <c r="B1530" s="225"/>
    </row>
    <row r="1531" spans="1:2" x14ac:dyDescent="0.2">
      <c r="A1531"/>
      <c r="B1531" s="225"/>
    </row>
    <row r="1532" spans="1:2" x14ac:dyDescent="0.2">
      <c r="A1532"/>
      <c r="B1532" s="225"/>
    </row>
    <row r="1533" spans="1:2" x14ac:dyDescent="0.2">
      <c r="A1533"/>
      <c r="B1533" s="225"/>
    </row>
    <row r="1534" spans="1:2" x14ac:dyDescent="0.2">
      <c r="A1534"/>
      <c r="B1534" s="225"/>
    </row>
    <row r="1535" spans="1:2" x14ac:dyDescent="0.2">
      <c r="A1535"/>
      <c r="B1535" s="225"/>
    </row>
    <row r="1536" spans="1:2" x14ac:dyDescent="0.2">
      <c r="A1536"/>
      <c r="B1536" s="225"/>
    </row>
    <row r="1537" spans="1:2" x14ac:dyDescent="0.2">
      <c r="A1537"/>
      <c r="B1537" s="225"/>
    </row>
    <row r="1538" spans="1:2" x14ac:dyDescent="0.2">
      <c r="A1538"/>
      <c r="B1538" s="225"/>
    </row>
    <row r="1539" spans="1:2" x14ac:dyDescent="0.2">
      <c r="A1539"/>
      <c r="B1539" s="225"/>
    </row>
    <row r="1540" spans="1:2" x14ac:dyDescent="0.2">
      <c r="A1540"/>
      <c r="B1540" s="225"/>
    </row>
    <row r="1541" spans="1:2" x14ac:dyDescent="0.2">
      <c r="A1541"/>
      <c r="B1541" s="225"/>
    </row>
    <row r="1542" spans="1:2" x14ac:dyDescent="0.2">
      <c r="A1542"/>
      <c r="B1542" s="225"/>
    </row>
    <row r="1543" spans="1:2" x14ac:dyDescent="0.2">
      <c r="A1543"/>
      <c r="B1543" s="225"/>
    </row>
    <row r="1544" spans="1:2" x14ac:dyDescent="0.2">
      <c r="A1544"/>
      <c r="B1544" s="225"/>
    </row>
    <row r="1545" spans="1:2" x14ac:dyDescent="0.2">
      <c r="A1545"/>
      <c r="B1545" s="225"/>
    </row>
    <row r="1546" spans="1:2" x14ac:dyDescent="0.2">
      <c r="A1546"/>
      <c r="B1546" s="225"/>
    </row>
    <row r="1547" spans="1:2" x14ac:dyDescent="0.2">
      <c r="A1547"/>
      <c r="B1547" s="225"/>
    </row>
    <row r="1548" spans="1:2" x14ac:dyDescent="0.2">
      <c r="A1548"/>
      <c r="B1548" s="225"/>
    </row>
    <row r="1549" spans="1:2" x14ac:dyDescent="0.2">
      <c r="A1549"/>
      <c r="B1549" s="225"/>
    </row>
    <row r="1550" spans="1:2" x14ac:dyDescent="0.2">
      <c r="A1550"/>
      <c r="B1550" s="225"/>
    </row>
    <row r="1551" spans="1:2" x14ac:dyDescent="0.2">
      <c r="A1551"/>
      <c r="B1551" s="225"/>
    </row>
    <row r="1552" spans="1:2" x14ac:dyDescent="0.2">
      <c r="A1552"/>
      <c r="B1552" s="225"/>
    </row>
    <row r="1553" spans="1:2" x14ac:dyDescent="0.2">
      <c r="A1553"/>
      <c r="B1553" s="225"/>
    </row>
    <row r="1554" spans="1:2" x14ac:dyDescent="0.2">
      <c r="A1554"/>
      <c r="B1554" s="225"/>
    </row>
    <row r="1555" spans="1:2" x14ac:dyDescent="0.2">
      <c r="A1555"/>
      <c r="B1555" s="225"/>
    </row>
    <row r="1556" spans="1:2" x14ac:dyDescent="0.2">
      <c r="A1556"/>
      <c r="B1556" s="225"/>
    </row>
    <row r="1557" spans="1:2" x14ac:dyDescent="0.2">
      <c r="A1557"/>
      <c r="B1557" s="225"/>
    </row>
    <row r="1558" spans="1:2" x14ac:dyDescent="0.2">
      <c r="A1558"/>
      <c r="B1558" s="225"/>
    </row>
    <row r="1559" spans="1:2" x14ac:dyDescent="0.2">
      <c r="A1559"/>
      <c r="B1559" s="225"/>
    </row>
    <row r="1560" spans="1:2" x14ac:dyDescent="0.2">
      <c r="A1560"/>
      <c r="B1560" s="225"/>
    </row>
    <row r="1561" spans="1:2" x14ac:dyDescent="0.2">
      <c r="A1561"/>
      <c r="B1561" s="225"/>
    </row>
    <row r="1562" spans="1:2" x14ac:dyDescent="0.2">
      <c r="A1562"/>
      <c r="B1562" s="225"/>
    </row>
    <row r="1563" spans="1:2" x14ac:dyDescent="0.2">
      <c r="A1563"/>
      <c r="B1563" s="225"/>
    </row>
    <row r="1564" spans="1:2" x14ac:dyDescent="0.2">
      <c r="A1564"/>
      <c r="B1564" s="225"/>
    </row>
    <row r="1565" spans="1:2" x14ac:dyDescent="0.2">
      <c r="A1565"/>
      <c r="B1565" s="225"/>
    </row>
    <row r="1566" spans="1:2" x14ac:dyDescent="0.2">
      <c r="A1566"/>
      <c r="B1566" s="225"/>
    </row>
    <row r="1567" spans="1:2" x14ac:dyDescent="0.2">
      <c r="A1567"/>
      <c r="B1567" s="225"/>
    </row>
    <row r="1568" spans="1:2" x14ac:dyDescent="0.2">
      <c r="A1568"/>
      <c r="B1568" s="225"/>
    </row>
    <row r="1569" spans="1:2" x14ac:dyDescent="0.2">
      <c r="A1569"/>
      <c r="B1569" s="225"/>
    </row>
    <row r="1570" spans="1:2" x14ac:dyDescent="0.2">
      <c r="A1570"/>
      <c r="B1570" s="225"/>
    </row>
    <row r="1571" spans="1:2" x14ac:dyDescent="0.2">
      <c r="A1571"/>
      <c r="B1571" s="225"/>
    </row>
    <row r="1572" spans="1:2" x14ac:dyDescent="0.2">
      <c r="A1572"/>
      <c r="B1572" s="225"/>
    </row>
    <row r="1573" spans="1:2" x14ac:dyDescent="0.2">
      <c r="A1573"/>
      <c r="B1573" s="225"/>
    </row>
    <row r="1574" spans="1:2" x14ac:dyDescent="0.2">
      <c r="A1574"/>
      <c r="B1574" s="225"/>
    </row>
    <row r="1575" spans="1:2" x14ac:dyDescent="0.2">
      <c r="A1575"/>
      <c r="B1575" s="225"/>
    </row>
    <row r="1576" spans="1:2" x14ac:dyDescent="0.2">
      <c r="A1576"/>
      <c r="B1576" s="225"/>
    </row>
    <row r="1577" spans="1:2" x14ac:dyDescent="0.2">
      <c r="A1577"/>
      <c r="B1577" s="225"/>
    </row>
    <row r="1578" spans="1:2" x14ac:dyDescent="0.2">
      <c r="A1578"/>
      <c r="B1578" s="225"/>
    </row>
    <row r="1579" spans="1:2" x14ac:dyDescent="0.2">
      <c r="A1579"/>
      <c r="B1579" s="225"/>
    </row>
    <row r="1580" spans="1:2" x14ac:dyDescent="0.2">
      <c r="A1580"/>
      <c r="B1580" s="225"/>
    </row>
    <row r="1581" spans="1:2" x14ac:dyDescent="0.2">
      <c r="A1581"/>
      <c r="B1581" s="225"/>
    </row>
    <row r="1582" spans="1:2" x14ac:dyDescent="0.2">
      <c r="A1582"/>
      <c r="B1582" s="225"/>
    </row>
    <row r="1583" spans="1:2" x14ac:dyDescent="0.2">
      <c r="A1583"/>
      <c r="B1583" s="225"/>
    </row>
    <row r="1584" spans="1:2" x14ac:dyDescent="0.2">
      <c r="A1584"/>
      <c r="B1584" s="225"/>
    </row>
    <row r="1585" spans="1:2" x14ac:dyDescent="0.2">
      <c r="A1585"/>
      <c r="B1585" s="225"/>
    </row>
    <row r="1586" spans="1:2" x14ac:dyDescent="0.2">
      <c r="A1586"/>
      <c r="B1586" s="225"/>
    </row>
    <row r="1587" spans="1:2" x14ac:dyDescent="0.2">
      <c r="A1587"/>
      <c r="B1587" s="225"/>
    </row>
    <row r="1588" spans="1:2" x14ac:dyDescent="0.2">
      <c r="A1588"/>
      <c r="B1588" s="225"/>
    </row>
    <row r="1589" spans="1:2" x14ac:dyDescent="0.2">
      <c r="A1589"/>
      <c r="B1589" s="225"/>
    </row>
    <row r="1590" spans="1:2" x14ac:dyDescent="0.2">
      <c r="A1590"/>
      <c r="B1590" s="225"/>
    </row>
    <row r="1591" spans="1:2" x14ac:dyDescent="0.2">
      <c r="A1591"/>
      <c r="B1591" s="225"/>
    </row>
    <row r="1592" spans="1:2" x14ac:dyDescent="0.2">
      <c r="A1592"/>
      <c r="B1592" s="225"/>
    </row>
    <row r="1593" spans="1:2" x14ac:dyDescent="0.2">
      <c r="A1593"/>
      <c r="B1593" s="225"/>
    </row>
    <row r="1594" spans="1:2" x14ac:dyDescent="0.2">
      <c r="A1594"/>
      <c r="B1594" s="225"/>
    </row>
    <row r="1595" spans="1:2" x14ac:dyDescent="0.2">
      <c r="A1595"/>
      <c r="B1595" s="225"/>
    </row>
    <row r="1596" spans="1:2" x14ac:dyDescent="0.2">
      <c r="A1596"/>
      <c r="B1596" s="225"/>
    </row>
    <row r="1597" spans="1:2" x14ac:dyDescent="0.2">
      <c r="A1597"/>
      <c r="B1597" s="225"/>
    </row>
    <row r="1598" spans="1:2" x14ac:dyDescent="0.2">
      <c r="A1598"/>
      <c r="B1598" s="225"/>
    </row>
    <row r="1599" spans="1:2" x14ac:dyDescent="0.2">
      <c r="A1599"/>
      <c r="B1599" s="225"/>
    </row>
    <row r="1600" spans="1:2" x14ac:dyDescent="0.2">
      <c r="A1600"/>
      <c r="B1600" s="225"/>
    </row>
    <row r="1601" spans="1:2" x14ac:dyDescent="0.2">
      <c r="A1601"/>
      <c r="B1601" s="225"/>
    </row>
    <row r="1602" spans="1:2" x14ac:dyDescent="0.2">
      <c r="A1602"/>
      <c r="B1602" s="225"/>
    </row>
    <row r="1603" spans="1:2" x14ac:dyDescent="0.2">
      <c r="A1603"/>
      <c r="B1603" s="225"/>
    </row>
    <row r="1604" spans="1:2" x14ac:dyDescent="0.2">
      <c r="A1604"/>
      <c r="B1604" s="225"/>
    </row>
    <row r="1605" spans="1:2" x14ac:dyDescent="0.2">
      <c r="A1605"/>
      <c r="B1605" s="225"/>
    </row>
    <row r="1606" spans="1:2" x14ac:dyDescent="0.2">
      <c r="A1606"/>
      <c r="B1606" s="225"/>
    </row>
    <row r="1607" spans="1:2" x14ac:dyDescent="0.2">
      <c r="A1607"/>
      <c r="B1607" s="225"/>
    </row>
    <row r="1608" spans="1:2" x14ac:dyDescent="0.2">
      <c r="A1608"/>
      <c r="B1608" s="225"/>
    </row>
    <row r="1609" spans="1:2" x14ac:dyDescent="0.2">
      <c r="A1609"/>
      <c r="B1609" s="225"/>
    </row>
    <row r="1610" spans="1:2" x14ac:dyDescent="0.2">
      <c r="A1610"/>
      <c r="B1610" s="225"/>
    </row>
    <row r="1611" spans="1:2" x14ac:dyDescent="0.2">
      <c r="A1611"/>
      <c r="B1611" s="225"/>
    </row>
    <row r="1612" spans="1:2" x14ac:dyDescent="0.2">
      <c r="A1612"/>
      <c r="B1612" s="225"/>
    </row>
    <row r="1613" spans="1:2" x14ac:dyDescent="0.2">
      <c r="A1613"/>
      <c r="B1613" s="225"/>
    </row>
    <row r="1614" spans="1:2" x14ac:dyDescent="0.2">
      <c r="A1614"/>
      <c r="B1614" s="225"/>
    </row>
    <row r="1615" spans="1:2" x14ac:dyDescent="0.2">
      <c r="A1615"/>
      <c r="B1615" s="225"/>
    </row>
    <row r="1616" spans="1:2" x14ac:dyDescent="0.2">
      <c r="A1616"/>
      <c r="B1616" s="225"/>
    </row>
    <row r="1617" spans="1:2" x14ac:dyDescent="0.2">
      <c r="A1617"/>
      <c r="B1617" s="225"/>
    </row>
    <row r="1618" spans="1:2" x14ac:dyDescent="0.2">
      <c r="A1618"/>
      <c r="B1618" s="225"/>
    </row>
    <row r="1619" spans="1:2" x14ac:dyDescent="0.2">
      <c r="A1619"/>
      <c r="B1619" s="225"/>
    </row>
    <row r="1620" spans="1:2" x14ac:dyDescent="0.2">
      <c r="A1620"/>
      <c r="B1620" s="225"/>
    </row>
    <row r="1621" spans="1:2" x14ac:dyDescent="0.2">
      <c r="A1621"/>
      <c r="B1621" s="225"/>
    </row>
    <row r="1622" spans="1:2" x14ac:dyDescent="0.2">
      <c r="A1622"/>
      <c r="B1622" s="225"/>
    </row>
    <row r="1623" spans="1:2" x14ac:dyDescent="0.2">
      <c r="A1623"/>
      <c r="B1623" s="225"/>
    </row>
    <row r="1624" spans="1:2" x14ac:dyDescent="0.2">
      <c r="A1624"/>
      <c r="B1624" s="225"/>
    </row>
    <row r="1625" spans="1:2" x14ac:dyDescent="0.2">
      <c r="A1625"/>
      <c r="B1625" s="225"/>
    </row>
    <row r="1626" spans="1:2" x14ac:dyDescent="0.2">
      <c r="A1626"/>
      <c r="B1626" s="225"/>
    </row>
    <row r="1627" spans="1:2" x14ac:dyDescent="0.2">
      <c r="A1627"/>
      <c r="B1627" s="225"/>
    </row>
    <row r="1628" spans="1:2" x14ac:dyDescent="0.2">
      <c r="A1628"/>
      <c r="B1628" s="225"/>
    </row>
    <row r="1629" spans="1:2" x14ac:dyDescent="0.2">
      <c r="A1629"/>
      <c r="B1629" s="225"/>
    </row>
    <row r="1630" spans="1:2" x14ac:dyDescent="0.2">
      <c r="A1630"/>
      <c r="B1630" s="225"/>
    </row>
    <row r="1631" spans="1:2" x14ac:dyDescent="0.2">
      <c r="A1631"/>
      <c r="B1631" s="225"/>
    </row>
    <row r="1632" spans="1:2" x14ac:dyDescent="0.2">
      <c r="A1632"/>
      <c r="B1632" s="225"/>
    </row>
    <row r="1633" spans="1:2" x14ac:dyDescent="0.2">
      <c r="A1633"/>
      <c r="B1633" s="225"/>
    </row>
    <row r="1634" spans="1:2" x14ac:dyDescent="0.2">
      <c r="A1634"/>
      <c r="B1634" s="225"/>
    </row>
    <row r="1635" spans="1:2" x14ac:dyDescent="0.2">
      <c r="A1635"/>
      <c r="B1635" s="225"/>
    </row>
    <row r="1636" spans="1:2" x14ac:dyDescent="0.2">
      <c r="A1636"/>
      <c r="B1636" s="225"/>
    </row>
    <row r="1637" spans="1:2" x14ac:dyDescent="0.2">
      <c r="A1637"/>
      <c r="B1637" s="225"/>
    </row>
    <row r="1638" spans="1:2" x14ac:dyDescent="0.2">
      <c r="A1638"/>
      <c r="B1638" s="225"/>
    </row>
    <row r="1639" spans="1:2" x14ac:dyDescent="0.2">
      <c r="A1639"/>
      <c r="B1639" s="225"/>
    </row>
    <row r="1640" spans="1:2" x14ac:dyDescent="0.2">
      <c r="A1640"/>
      <c r="B1640" s="225"/>
    </row>
    <row r="1641" spans="1:2" x14ac:dyDescent="0.2">
      <c r="A1641"/>
      <c r="B1641" s="225"/>
    </row>
    <row r="1642" spans="1:2" x14ac:dyDescent="0.2">
      <c r="A1642"/>
      <c r="B1642" s="225"/>
    </row>
    <row r="1643" spans="1:2" x14ac:dyDescent="0.2">
      <c r="A1643"/>
      <c r="B1643" s="225"/>
    </row>
    <row r="1644" spans="1:2" x14ac:dyDescent="0.2">
      <c r="A1644"/>
      <c r="B1644" s="225"/>
    </row>
    <row r="1645" spans="1:2" x14ac:dyDescent="0.2">
      <c r="A1645"/>
      <c r="B1645" s="225"/>
    </row>
    <row r="1646" spans="1:2" x14ac:dyDescent="0.2">
      <c r="A1646"/>
      <c r="B1646" s="225"/>
    </row>
    <row r="1647" spans="1:2" x14ac:dyDescent="0.2">
      <c r="A1647"/>
      <c r="B1647" s="225"/>
    </row>
    <row r="1648" spans="1:2" x14ac:dyDescent="0.2">
      <c r="A1648"/>
      <c r="B1648" s="225"/>
    </row>
    <row r="1649" spans="1:2" x14ac:dyDescent="0.2">
      <c r="A1649"/>
      <c r="B1649" s="225"/>
    </row>
    <row r="1650" spans="1:2" x14ac:dyDescent="0.2">
      <c r="A1650"/>
      <c r="B1650" s="225"/>
    </row>
    <row r="1651" spans="1:2" x14ac:dyDescent="0.2">
      <c r="A1651"/>
      <c r="B1651" s="225"/>
    </row>
    <row r="1652" spans="1:2" x14ac:dyDescent="0.2">
      <c r="A1652"/>
      <c r="B1652" s="225"/>
    </row>
    <row r="1653" spans="1:2" x14ac:dyDescent="0.2">
      <c r="A1653"/>
      <c r="B1653" s="225"/>
    </row>
    <row r="1654" spans="1:2" x14ac:dyDescent="0.2">
      <c r="A1654"/>
      <c r="B1654" s="225"/>
    </row>
    <row r="1655" spans="1:2" x14ac:dyDescent="0.2">
      <c r="A1655"/>
      <c r="B1655" s="225"/>
    </row>
    <row r="1656" spans="1:2" x14ac:dyDescent="0.2">
      <c r="A1656"/>
      <c r="B1656" s="225"/>
    </row>
    <row r="1657" spans="1:2" x14ac:dyDescent="0.2">
      <c r="A1657"/>
      <c r="B1657" s="225"/>
    </row>
    <row r="1658" spans="1:2" x14ac:dyDescent="0.2">
      <c r="A1658"/>
      <c r="B1658" s="225"/>
    </row>
    <row r="1659" spans="1:2" x14ac:dyDescent="0.2">
      <c r="A1659"/>
      <c r="B1659" s="225"/>
    </row>
    <row r="1660" spans="1:2" x14ac:dyDescent="0.2">
      <c r="A1660"/>
      <c r="B1660" s="225"/>
    </row>
    <row r="1661" spans="1:2" x14ac:dyDescent="0.2">
      <c r="A1661"/>
      <c r="B1661" s="225"/>
    </row>
    <row r="1662" spans="1:2" x14ac:dyDescent="0.2">
      <c r="A1662"/>
      <c r="B1662" s="225"/>
    </row>
    <row r="1663" spans="1:2" x14ac:dyDescent="0.2">
      <c r="A1663"/>
      <c r="B1663" s="225"/>
    </row>
    <row r="1664" spans="1:2" x14ac:dyDescent="0.2">
      <c r="A1664"/>
      <c r="B1664" s="225"/>
    </row>
    <row r="1665" spans="1:2" x14ac:dyDescent="0.2">
      <c r="A1665"/>
      <c r="B1665" s="225"/>
    </row>
    <row r="1666" spans="1:2" x14ac:dyDescent="0.2">
      <c r="A1666"/>
      <c r="B1666" s="225"/>
    </row>
    <row r="1667" spans="1:2" x14ac:dyDescent="0.2">
      <c r="A1667"/>
      <c r="B1667" s="225"/>
    </row>
    <row r="1668" spans="1:2" x14ac:dyDescent="0.2">
      <c r="A1668"/>
      <c r="B1668" s="225"/>
    </row>
    <row r="1669" spans="1:2" x14ac:dyDescent="0.2">
      <c r="A1669"/>
      <c r="B1669" s="225"/>
    </row>
    <row r="1670" spans="1:2" x14ac:dyDescent="0.2">
      <c r="A1670"/>
      <c r="B1670" s="225"/>
    </row>
    <row r="1671" spans="1:2" x14ac:dyDescent="0.2">
      <c r="A1671"/>
      <c r="B1671" s="225"/>
    </row>
    <row r="1672" spans="1:2" x14ac:dyDescent="0.2">
      <c r="A1672"/>
      <c r="B1672" s="225"/>
    </row>
    <row r="1673" spans="1:2" x14ac:dyDescent="0.2">
      <c r="A1673"/>
      <c r="B1673" s="225"/>
    </row>
    <row r="1674" spans="1:2" x14ac:dyDescent="0.2">
      <c r="A1674"/>
      <c r="B1674" s="225"/>
    </row>
    <row r="1675" spans="1:2" x14ac:dyDescent="0.2">
      <c r="A1675"/>
      <c r="B1675" s="225"/>
    </row>
    <row r="1676" spans="1:2" x14ac:dyDescent="0.2">
      <c r="A1676"/>
      <c r="B1676" s="225"/>
    </row>
    <row r="1677" spans="1:2" x14ac:dyDescent="0.2">
      <c r="A1677"/>
      <c r="B1677" s="225"/>
    </row>
    <row r="1678" spans="1:2" x14ac:dyDescent="0.2">
      <c r="A1678"/>
      <c r="B1678" s="225"/>
    </row>
    <row r="1679" spans="1:2" x14ac:dyDescent="0.2">
      <c r="A1679"/>
      <c r="B1679" s="225"/>
    </row>
    <row r="1680" spans="1:2" x14ac:dyDescent="0.2">
      <c r="A1680"/>
      <c r="B1680" s="225"/>
    </row>
    <row r="1681" spans="1:2" x14ac:dyDescent="0.2">
      <c r="A1681"/>
      <c r="B1681" s="225"/>
    </row>
    <row r="1682" spans="1:2" x14ac:dyDescent="0.2">
      <c r="A1682"/>
      <c r="B1682" s="225"/>
    </row>
    <row r="1683" spans="1:2" x14ac:dyDescent="0.2">
      <c r="A1683"/>
      <c r="B1683" s="225"/>
    </row>
    <row r="1684" spans="1:2" x14ac:dyDescent="0.2">
      <c r="A1684"/>
      <c r="B1684" s="225"/>
    </row>
    <row r="1685" spans="1:2" x14ac:dyDescent="0.2">
      <c r="A1685"/>
      <c r="B1685" s="225"/>
    </row>
    <row r="1686" spans="1:2" x14ac:dyDescent="0.2">
      <c r="A1686"/>
      <c r="B1686" s="225"/>
    </row>
    <row r="1687" spans="1:2" x14ac:dyDescent="0.2">
      <c r="A1687"/>
      <c r="B1687" s="225"/>
    </row>
    <row r="1688" spans="1:2" x14ac:dyDescent="0.2">
      <c r="A1688"/>
      <c r="B1688" s="225"/>
    </row>
    <row r="1689" spans="1:2" x14ac:dyDescent="0.2">
      <c r="A1689"/>
      <c r="B1689" s="225"/>
    </row>
    <row r="1690" spans="1:2" x14ac:dyDescent="0.2">
      <c r="A1690"/>
      <c r="B1690" s="225"/>
    </row>
    <row r="1691" spans="1:2" x14ac:dyDescent="0.2">
      <c r="A1691"/>
      <c r="B1691" s="225"/>
    </row>
    <row r="1692" spans="1:2" x14ac:dyDescent="0.2">
      <c r="A1692"/>
      <c r="B1692" s="225"/>
    </row>
    <row r="1693" spans="1:2" x14ac:dyDescent="0.2">
      <c r="A1693"/>
      <c r="B1693" s="225"/>
    </row>
    <row r="1694" spans="1:2" x14ac:dyDescent="0.2">
      <c r="A1694"/>
      <c r="B1694" s="225"/>
    </row>
    <row r="1695" spans="1:2" x14ac:dyDescent="0.2">
      <c r="A1695"/>
      <c r="B1695" s="225"/>
    </row>
    <row r="1696" spans="1:2" x14ac:dyDescent="0.2">
      <c r="A1696"/>
      <c r="B1696" s="225"/>
    </row>
    <row r="1697" spans="1:2" x14ac:dyDescent="0.2">
      <c r="A1697"/>
      <c r="B1697" s="225"/>
    </row>
    <row r="1698" spans="1:2" x14ac:dyDescent="0.2">
      <c r="A1698"/>
      <c r="B1698" s="225"/>
    </row>
    <row r="1699" spans="1:2" x14ac:dyDescent="0.2">
      <c r="A1699"/>
      <c r="B1699" s="225"/>
    </row>
    <row r="1700" spans="1:2" x14ac:dyDescent="0.2">
      <c r="A1700"/>
      <c r="B1700" s="225"/>
    </row>
    <row r="1701" spans="1:2" x14ac:dyDescent="0.2">
      <c r="A1701"/>
      <c r="B1701" s="225"/>
    </row>
    <row r="1702" spans="1:2" x14ac:dyDescent="0.2">
      <c r="A1702"/>
      <c r="B1702" s="225"/>
    </row>
    <row r="1703" spans="1:2" x14ac:dyDescent="0.2">
      <c r="A1703"/>
      <c r="B1703" s="225"/>
    </row>
    <row r="1704" spans="1:2" x14ac:dyDescent="0.2">
      <c r="A1704"/>
      <c r="B1704" s="225"/>
    </row>
    <row r="1705" spans="1:2" x14ac:dyDescent="0.2">
      <c r="A1705"/>
      <c r="B1705" s="225"/>
    </row>
    <row r="1706" spans="1:2" x14ac:dyDescent="0.2">
      <c r="A1706"/>
      <c r="B1706" s="225"/>
    </row>
    <row r="1707" spans="1:2" x14ac:dyDescent="0.2">
      <c r="A1707"/>
      <c r="B1707" s="225"/>
    </row>
    <row r="1708" spans="1:2" x14ac:dyDescent="0.2">
      <c r="A1708"/>
      <c r="B1708" s="225"/>
    </row>
    <row r="1709" spans="1:2" x14ac:dyDescent="0.2">
      <c r="A1709"/>
      <c r="B1709" s="225"/>
    </row>
    <row r="1710" spans="1:2" x14ac:dyDescent="0.2">
      <c r="A1710"/>
      <c r="B1710" s="225"/>
    </row>
    <row r="1711" spans="1:2" x14ac:dyDescent="0.2">
      <c r="A1711"/>
      <c r="B1711" s="225"/>
    </row>
    <row r="1712" spans="1:2" x14ac:dyDescent="0.2">
      <c r="A1712"/>
      <c r="B1712" s="225"/>
    </row>
    <row r="1713" spans="1:2" x14ac:dyDescent="0.2">
      <c r="A1713"/>
      <c r="B1713" s="225"/>
    </row>
    <row r="1714" spans="1:2" x14ac:dyDescent="0.2">
      <c r="A1714"/>
      <c r="B1714" s="225"/>
    </row>
    <row r="1715" spans="1:2" x14ac:dyDescent="0.2">
      <c r="A1715"/>
      <c r="B1715" s="225"/>
    </row>
    <row r="1716" spans="1:2" x14ac:dyDescent="0.2">
      <c r="A1716"/>
      <c r="B1716" s="225"/>
    </row>
    <row r="1717" spans="1:2" x14ac:dyDescent="0.2">
      <c r="A1717"/>
      <c r="B1717" s="225"/>
    </row>
    <row r="1718" spans="1:2" x14ac:dyDescent="0.2">
      <c r="A1718"/>
      <c r="B1718" s="225"/>
    </row>
    <row r="1719" spans="1:2" x14ac:dyDescent="0.2">
      <c r="A1719"/>
      <c r="B1719" s="225"/>
    </row>
    <row r="1720" spans="1:2" x14ac:dyDescent="0.2">
      <c r="A1720"/>
      <c r="B1720" s="225"/>
    </row>
    <row r="1721" spans="1:2" x14ac:dyDescent="0.2">
      <c r="A1721"/>
      <c r="B1721" s="225"/>
    </row>
    <row r="1722" spans="1:2" x14ac:dyDescent="0.2">
      <c r="A1722"/>
      <c r="B1722" s="225"/>
    </row>
    <row r="1723" spans="1:2" x14ac:dyDescent="0.2">
      <c r="A1723"/>
      <c r="B1723" s="225"/>
    </row>
    <row r="1724" spans="1:2" x14ac:dyDescent="0.2">
      <c r="A1724"/>
      <c r="B1724" s="225"/>
    </row>
    <row r="1725" spans="1:2" x14ac:dyDescent="0.2">
      <c r="A1725"/>
      <c r="B1725" s="225"/>
    </row>
    <row r="1726" spans="1:2" x14ac:dyDescent="0.2">
      <c r="A1726"/>
      <c r="B1726" s="225"/>
    </row>
    <row r="1727" spans="1:2" x14ac:dyDescent="0.2">
      <c r="A1727"/>
      <c r="B1727" s="225"/>
    </row>
    <row r="1728" spans="1:2" x14ac:dyDescent="0.2">
      <c r="A1728"/>
      <c r="B1728" s="225"/>
    </row>
    <row r="1729" spans="1:2" x14ac:dyDescent="0.2">
      <c r="A1729"/>
      <c r="B1729" s="225"/>
    </row>
    <row r="1730" spans="1:2" x14ac:dyDescent="0.2">
      <c r="A1730"/>
      <c r="B1730" s="225"/>
    </row>
    <row r="1731" spans="1:2" x14ac:dyDescent="0.2">
      <c r="A1731"/>
      <c r="B1731" s="225"/>
    </row>
    <row r="1732" spans="1:2" x14ac:dyDescent="0.2">
      <c r="A1732"/>
      <c r="B1732" s="225"/>
    </row>
    <row r="1733" spans="1:2" x14ac:dyDescent="0.2">
      <c r="A1733"/>
      <c r="B1733" s="225"/>
    </row>
    <row r="1734" spans="1:2" x14ac:dyDescent="0.2">
      <c r="A1734"/>
      <c r="B1734" s="225"/>
    </row>
    <row r="1735" spans="1:2" x14ac:dyDescent="0.2">
      <c r="A1735"/>
      <c r="B1735" s="225"/>
    </row>
    <row r="1736" spans="1:2" x14ac:dyDescent="0.2">
      <c r="A1736"/>
      <c r="B1736" s="225"/>
    </row>
    <row r="1737" spans="1:2" x14ac:dyDescent="0.2">
      <c r="A1737"/>
      <c r="B1737" s="225"/>
    </row>
    <row r="1738" spans="1:2" x14ac:dyDescent="0.2">
      <c r="A1738"/>
      <c r="B1738" s="225"/>
    </row>
    <row r="1739" spans="1:2" x14ac:dyDescent="0.2">
      <c r="A1739"/>
      <c r="B1739" s="225"/>
    </row>
    <row r="1740" spans="1:2" x14ac:dyDescent="0.2">
      <c r="A1740"/>
      <c r="B1740" s="225"/>
    </row>
    <row r="1741" spans="1:2" x14ac:dyDescent="0.2">
      <c r="A1741"/>
      <c r="B1741" s="225"/>
    </row>
    <row r="1742" spans="1:2" x14ac:dyDescent="0.2">
      <c r="A1742"/>
      <c r="B1742" s="225"/>
    </row>
    <row r="1743" spans="1:2" x14ac:dyDescent="0.2">
      <c r="A1743"/>
      <c r="B1743" s="225"/>
    </row>
    <row r="1744" spans="1:2" x14ac:dyDescent="0.2">
      <c r="A1744"/>
      <c r="B1744" s="225"/>
    </row>
    <row r="1745" spans="1:2" x14ac:dyDescent="0.2">
      <c r="A1745"/>
      <c r="B1745" s="225"/>
    </row>
    <row r="1746" spans="1:2" x14ac:dyDescent="0.2">
      <c r="A1746"/>
      <c r="B1746" s="225"/>
    </row>
    <row r="1747" spans="1:2" x14ac:dyDescent="0.2">
      <c r="A1747"/>
      <c r="B1747" s="225"/>
    </row>
    <row r="1748" spans="1:2" x14ac:dyDescent="0.2">
      <c r="A1748"/>
      <c r="B1748" s="225"/>
    </row>
    <row r="1749" spans="1:2" x14ac:dyDescent="0.2">
      <c r="A1749"/>
      <c r="B1749" s="225"/>
    </row>
    <row r="1750" spans="1:2" x14ac:dyDescent="0.2">
      <c r="A1750"/>
      <c r="B1750" s="225"/>
    </row>
    <row r="1751" spans="1:2" x14ac:dyDescent="0.2">
      <c r="A1751"/>
      <c r="B1751" s="225"/>
    </row>
    <row r="1752" spans="1:2" x14ac:dyDescent="0.2">
      <c r="A1752"/>
      <c r="B1752" s="225"/>
    </row>
    <row r="1753" spans="1:2" x14ac:dyDescent="0.2">
      <c r="A1753"/>
      <c r="B1753" s="225"/>
    </row>
    <row r="1754" spans="1:2" x14ac:dyDescent="0.2">
      <c r="A1754"/>
      <c r="B1754" s="225"/>
    </row>
    <row r="1755" spans="1:2" x14ac:dyDescent="0.2">
      <c r="A1755"/>
      <c r="B1755" s="225"/>
    </row>
    <row r="1756" spans="1:2" x14ac:dyDescent="0.2">
      <c r="A1756"/>
      <c r="B1756" s="225"/>
    </row>
    <row r="1757" spans="1:2" x14ac:dyDescent="0.2">
      <c r="A1757"/>
      <c r="B1757" s="225"/>
    </row>
    <row r="1758" spans="1:2" x14ac:dyDescent="0.2">
      <c r="A1758"/>
      <c r="B1758" s="225"/>
    </row>
    <row r="1759" spans="1:2" x14ac:dyDescent="0.2">
      <c r="A1759"/>
      <c r="B1759" s="225"/>
    </row>
    <row r="1760" spans="1:2" x14ac:dyDescent="0.2">
      <c r="A1760"/>
      <c r="B1760" s="225"/>
    </row>
    <row r="1761" spans="1:2" x14ac:dyDescent="0.2">
      <c r="A1761"/>
      <c r="B1761" s="225"/>
    </row>
    <row r="1762" spans="1:2" x14ac:dyDescent="0.2">
      <c r="A1762"/>
      <c r="B1762" s="225"/>
    </row>
    <row r="1763" spans="1:2" x14ac:dyDescent="0.2">
      <c r="A1763"/>
      <c r="B1763" s="225"/>
    </row>
    <row r="1764" spans="1:2" x14ac:dyDescent="0.2">
      <c r="A1764"/>
      <c r="B1764" s="225"/>
    </row>
    <row r="1765" spans="1:2" x14ac:dyDescent="0.2">
      <c r="A1765"/>
      <c r="B1765" s="225"/>
    </row>
    <row r="1766" spans="1:2" x14ac:dyDescent="0.2">
      <c r="A1766"/>
      <c r="B1766" s="225"/>
    </row>
    <row r="1767" spans="1:2" x14ac:dyDescent="0.2">
      <c r="A1767"/>
      <c r="B1767" s="225"/>
    </row>
    <row r="1768" spans="1:2" x14ac:dyDescent="0.2">
      <c r="A1768"/>
      <c r="B1768" s="225"/>
    </row>
    <row r="1769" spans="1:2" x14ac:dyDescent="0.2">
      <c r="A1769"/>
      <c r="B1769" s="225"/>
    </row>
    <row r="1770" spans="1:2" x14ac:dyDescent="0.2">
      <c r="A1770"/>
      <c r="B1770" s="225"/>
    </row>
    <row r="1771" spans="1:2" x14ac:dyDescent="0.2">
      <c r="A1771"/>
      <c r="B1771" s="225"/>
    </row>
    <row r="1772" spans="1:2" x14ac:dyDescent="0.2">
      <c r="A1772"/>
      <c r="B1772" s="225"/>
    </row>
    <row r="1773" spans="1:2" x14ac:dyDescent="0.2">
      <c r="A1773"/>
      <c r="B1773" s="225"/>
    </row>
    <row r="1774" spans="1:2" x14ac:dyDescent="0.2">
      <c r="A1774"/>
      <c r="B1774" s="225"/>
    </row>
    <row r="1775" spans="1:2" x14ac:dyDescent="0.2">
      <c r="A1775"/>
      <c r="B1775" s="225"/>
    </row>
    <row r="1776" spans="1:2" x14ac:dyDescent="0.2">
      <c r="A1776"/>
      <c r="B1776" s="225"/>
    </row>
    <row r="1777" spans="1:2" x14ac:dyDescent="0.2">
      <c r="A1777"/>
      <c r="B1777" s="225"/>
    </row>
    <row r="1778" spans="1:2" x14ac:dyDescent="0.2">
      <c r="A1778"/>
      <c r="B1778" s="225"/>
    </row>
    <row r="1779" spans="1:2" x14ac:dyDescent="0.2">
      <c r="A1779"/>
      <c r="B1779" s="225"/>
    </row>
    <row r="1780" spans="1:2" x14ac:dyDescent="0.2">
      <c r="A1780"/>
      <c r="B1780" s="225"/>
    </row>
    <row r="1781" spans="1:2" x14ac:dyDescent="0.2">
      <c r="A1781"/>
      <c r="B1781" s="225"/>
    </row>
    <row r="1782" spans="1:2" x14ac:dyDescent="0.2">
      <c r="A1782"/>
      <c r="B1782" s="225"/>
    </row>
    <row r="1783" spans="1:2" x14ac:dyDescent="0.2">
      <c r="A1783"/>
      <c r="B1783" s="225"/>
    </row>
    <row r="1784" spans="1:2" x14ac:dyDescent="0.2">
      <c r="A1784"/>
      <c r="B1784" s="225"/>
    </row>
    <row r="1785" spans="1:2" x14ac:dyDescent="0.2">
      <c r="A1785"/>
      <c r="B1785" s="225"/>
    </row>
    <row r="1786" spans="1:2" x14ac:dyDescent="0.2">
      <c r="A1786"/>
      <c r="B1786" s="225"/>
    </row>
    <row r="1787" spans="1:2" x14ac:dyDescent="0.2">
      <c r="A1787"/>
      <c r="B1787" s="225"/>
    </row>
    <row r="1788" spans="1:2" x14ac:dyDescent="0.2">
      <c r="A1788"/>
      <c r="B1788" s="225"/>
    </row>
    <row r="1789" spans="1:2" x14ac:dyDescent="0.2">
      <c r="A1789"/>
      <c r="B1789" s="225"/>
    </row>
    <row r="1790" spans="1:2" x14ac:dyDescent="0.2">
      <c r="A1790"/>
      <c r="B1790" s="225"/>
    </row>
    <row r="1791" spans="1:2" x14ac:dyDescent="0.2">
      <c r="A1791"/>
      <c r="B1791" s="225"/>
    </row>
    <row r="1792" spans="1:2" x14ac:dyDescent="0.2">
      <c r="A1792"/>
      <c r="B1792" s="225"/>
    </row>
    <row r="1793" spans="1:2" x14ac:dyDescent="0.2">
      <c r="A1793"/>
      <c r="B1793" s="225"/>
    </row>
    <row r="1794" spans="1:2" x14ac:dyDescent="0.2">
      <c r="A1794"/>
      <c r="B1794" s="225"/>
    </row>
    <row r="1795" spans="1:2" x14ac:dyDescent="0.2">
      <c r="A1795"/>
      <c r="B1795" s="225"/>
    </row>
    <row r="1796" spans="1:2" x14ac:dyDescent="0.2">
      <c r="A1796"/>
      <c r="B1796" s="225"/>
    </row>
    <row r="1797" spans="1:2" x14ac:dyDescent="0.2">
      <c r="A1797"/>
      <c r="B1797" s="225"/>
    </row>
    <row r="1798" spans="1:2" x14ac:dyDescent="0.2">
      <c r="A1798"/>
      <c r="B1798" s="225"/>
    </row>
    <row r="1799" spans="1:2" x14ac:dyDescent="0.2">
      <c r="A1799"/>
      <c r="B1799" s="225"/>
    </row>
    <row r="1800" spans="1:2" x14ac:dyDescent="0.2">
      <c r="A1800"/>
      <c r="B1800" s="225"/>
    </row>
    <row r="1801" spans="1:2" x14ac:dyDescent="0.2">
      <c r="A1801"/>
      <c r="B1801" s="225"/>
    </row>
    <row r="1802" spans="1:2" x14ac:dyDescent="0.2">
      <c r="A1802"/>
      <c r="B1802" s="225"/>
    </row>
    <row r="1803" spans="1:2" x14ac:dyDescent="0.2">
      <c r="A1803"/>
      <c r="B1803" s="225"/>
    </row>
    <row r="1804" spans="1:2" x14ac:dyDescent="0.2">
      <c r="A1804"/>
      <c r="B1804" s="225"/>
    </row>
    <row r="1805" spans="1:2" x14ac:dyDescent="0.2">
      <c r="A1805"/>
      <c r="B1805" s="225"/>
    </row>
    <row r="1806" spans="1:2" x14ac:dyDescent="0.2">
      <c r="A1806"/>
      <c r="B1806" s="225"/>
    </row>
    <row r="1807" spans="1:2" x14ac:dyDescent="0.2">
      <c r="A1807"/>
      <c r="B1807" s="225"/>
    </row>
    <row r="1808" spans="1:2" x14ac:dyDescent="0.2">
      <c r="A1808"/>
      <c r="B1808" s="225"/>
    </row>
    <row r="1809" spans="1:2" x14ac:dyDescent="0.2">
      <c r="A1809"/>
      <c r="B1809" s="225"/>
    </row>
    <row r="1810" spans="1:2" x14ac:dyDescent="0.2">
      <c r="A1810"/>
      <c r="B1810" s="225"/>
    </row>
    <row r="1811" spans="1:2" x14ac:dyDescent="0.2">
      <c r="A1811"/>
      <c r="B1811" s="225"/>
    </row>
    <row r="1812" spans="1:2" x14ac:dyDescent="0.2">
      <c r="A1812"/>
      <c r="B1812" s="225"/>
    </row>
    <row r="1813" spans="1:2" x14ac:dyDescent="0.2">
      <c r="A1813"/>
      <c r="B1813" s="225"/>
    </row>
    <row r="1814" spans="1:2" x14ac:dyDescent="0.2">
      <c r="A1814"/>
      <c r="B1814" s="225"/>
    </row>
    <row r="1815" spans="1:2" x14ac:dyDescent="0.2">
      <c r="A1815"/>
      <c r="B1815" s="225"/>
    </row>
    <row r="1816" spans="1:2" x14ac:dyDescent="0.2">
      <c r="A1816"/>
      <c r="B1816" s="225"/>
    </row>
    <row r="1817" spans="1:2" x14ac:dyDescent="0.2">
      <c r="A1817"/>
      <c r="B1817" s="225"/>
    </row>
    <row r="1818" spans="1:2" x14ac:dyDescent="0.2">
      <c r="A1818"/>
      <c r="B1818" s="225"/>
    </row>
    <row r="1819" spans="1:2" x14ac:dyDescent="0.2">
      <c r="A1819"/>
      <c r="B1819" s="225"/>
    </row>
    <row r="1820" spans="1:2" x14ac:dyDescent="0.2">
      <c r="A1820"/>
      <c r="B1820" s="225"/>
    </row>
    <row r="1821" spans="1:2" x14ac:dyDescent="0.2">
      <c r="A1821"/>
      <c r="B1821" s="225"/>
    </row>
    <row r="1822" spans="1:2" x14ac:dyDescent="0.2">
      <c r="A1822"/>
      <c r="B1822" s="225"/>
    </row>
    <row r="1823" spans="1:2" x14ac:dyDescent="0.2">
      <c r="A1823"/>
      <c r="B1823" s="225"/>
    </row>
    <row r="1824" spans="1:2" x14ac:dyDescent="0.2">
      <c r="A1824"/>
      <c r="B1824" s="225"/>
    </row>
    <row r="1825" spans="1:2" x14ac:dyDescent="0.2">
      <c r="A1825"/>
      <c r="B1825" s="225"/>
    </row>
    <row r="1826" spans="1:2" x14ac:dyDescent="0.2">
      <c r="A1826"/>
      <c r="B1826" s="225"/>
    </row>
    <row r="1827" spans="1:2" x14ac:dyDescent="0.2">
      <c r="A1827"/>
      <c r="B1827" s="225"/>
    </row>
    <row r="1828" spans="1:2" x14ac:dyDescent="0.2">
      <c r="A1828"/>
      <c r="B1828" s="225"/>
    </row>
    <row r="1829" spans="1:2" x14ac:dyDescent="0.2">
      <c r="A1829"/>
      <c r="B1829" s="225"/>
    </row>
    <row r="1830" spans="1:2" x14ac:dyDescent="0.2">
      <c r="A1830"/>
      <c r="B1830" s="225"/>
    </row>
    <row r="1831" spans="1:2" x14ac:dyDescent="0.2">
      <c r="A1831"/>
      <c r="B1831" s="225"/>
    </row>
    <row r="1832" spans="1:2" x14ac:dyDescent="0.2">
      <c r="A1832"/>
      <c r="B1832" s="225"/>
    </row>
    <row r="1833" spans="1:2" x14ac:dyDescent="0.2">
      <c r="A1833"/>
      <c r="B1833" s="225"/>
    </row>
    <row r="1834" spans="1:2" x14ac:dyDescent="0.2">
      <c r="A1834"/>
      <c r="B1834" s="225"/>
    </row>
    <row r="1835" spans="1:2" x14ac:dyDescent="0.2">
      <c r="A1835"/>
      <c r="B1835" s="225"/>
    </row>
    <row r="1836" spans="1:2" x14ac:dyDescent="0.2">
      <c r="A1836"/>
      <c r="B1836" s="225"/>
    </row>
    <row r="1837" spans="1:2" x14ac:dyDescent="0.2">
      <c r="A1837"/>
      <c r="B1837" s="225"/>
    </row>
    <row r="1838" spans="1:2" x14ac:dyDescent="0.2">
      <c r="A1838"/>
      <c r="B1838" s="225"/>
    </row>
    <row r="1839" spans="1:2" x14ac:dyDescent="0.2">
      <c r="A1839"/>
      <c r="B1839" s="225"/>
    </row>
    <row r="1840" spans="1:2" x14ac:dyDescent="0.2">
      <c r="A1840"/>
      <c r="B1840" s="225"/>
    </row>
    <row r="1841" spans="1:2" x14ac:dyDescent="0.2">
      <c r="A1841"/>
      <c r="B1841" s="225"/>
    </row>
    <row r="1842" spans="1:2" x14ac:dyDescent="0.2">
      <c r="A1842"/>
      <c r="B1842" s="225"/>
    </row>
    <row r="1843" spans="1:2" x14ac:dyDescent="0.2">
      <c r="A1843"/>
      <c r="B1843" s="225"/>
    </row>
    <row r="1844" spans="1:2" x14ac:dyDescent="0.2">
      <c r="A1844"/>
      <c r="B1844" s="225"/>
    </row>
    <row r="1845" spans="1:2" x14ac:dyDescent="0.2">
      <c r="A1845"/>
      <c r="B1845" s="225"/>
    </row>
    <row r="1846" spans="1:2" x14ac:dyDescent="0.2">
      <c r="A1846"/>
      <c r="B1846" s="225"/>
    </row>
    <row r="1847" spans="1:2" x14ac:dyDescent="0.2">
      <c r="A1847"/>
      <c r="B1847" s="225"/>
    </row>
    <row r="1848" spans="1:2" x14ac:dyDescent="0.2">
      <c r="A1848"/>
      <c r="B1848" s="225"/>
    </row>
    <row r="1849" spans="1:2" x14ac:dyDescent="0.2">
      <c r="A1849"/>
      <c r="B1849" s="225"/>
    </row>
    <row r="1850" spans="1:2" x14ac:dyDescent="0.2">
      <c r="A1850"/>
      <c r="B1850" s="225"/>
    </row>
    <row r="1851" spans="1:2" x14ac:dyDescent="0.2">
      <c r="A1851"/>
      <c r="B1851" s="225"/>
    </row>
    <row r="1852" spans="1:2" x14ac:dyDescent="0.2">
      <c r="A1852"/>
      <c r="B1852" s="225"/>
    </row>
    <row r="1853" spans="1:2" x14ac:dyDescent="0.2">
      <c r="A1853"/>
      <c r="B1853" s="225"/>
    </row>
    <row r="1854" spans="1:2" x14ac:dyDescent="0.2">
      <c r="A1854"/>
      <c r="B1854" s="225"/>
    </row>
    <row r="1855" spans="1:2" x14ac:dyDescent="0.2">
      <c r="A1855"/>
      <c r="B1855" s="225"/>
    </row>
    <row r="1856" spans="1:2" x14ac:dyDescent="0.2">
      <c r="A1856"/>
      <c r="B1856" s="225"/>
    </row>
    <row r="1857" spans="1:2" x14ac:dyDescent="0.2">
      <c r="A1857"/>
      <c r="B1857" s="225"/>
    </row>
    <row r="1858" spans="1:2" x14ac:dyDescent="0.2">
      <c r="A1858"/>
      <c r="B1858" s="225"/>
    </row>
    <row r="1859" spans="1:2" x14ac:dyDescent="0.2">
      <c r="A1859"/>
      <c r="B1859" s="225"/>
    </row>
    <row r="1860" spans="1:2" x14ac:dyDescent="0.2">
      <c r="A1860"/>
      <c r="B1860" s="225"/>
    </row>
    <row r="1861" spans="1:2" x14ac:dyDescent="0.2">
      <c r="A1861"/>
      <c r="B1861" s="225"/>
    </row>
    <row r="1862" spans="1:2" x14ac:dyDescent="0.2">
      <c r="A1862"/>
      <c r="B1862" s="225"/>
    </row>
    <row r="1863" spans="1:2" x14ac:dyDescent="0.2">
      <c r="A1863"/>
      <c r="B1863" s="225"/>
    </row>
    <row r="1864" spans="1:2" x14ac:dyDescent="0.2">
      <c r="A1864"/>
      <c r="B1864" s="225"/>
    </row>
    <row r="1865" spans="1:2" x14ac:dyDescent="0.2">
      <c r="A1865"/>
      <c r="B1865" s="225"/>
    </row>
    <row r="1866" spans="1:2" x14ac:dyDescent="0.2">
      <c r="A1866"/>
      <c r="B1866" s="225"/>
    </row>
    <row r="1867" spans="1:2" x14ac:dyDescent="0.2">
      <c r="A1867"/>
      <c r="B1867" s="225"/>
    </row>
    <row r="1868" spans="1:2" x14ac:dyDescent="0.2">
      <c r="A1868"/>
      <c r="B1868" s="225"/>
    </row>
    <row r="1869" spans="1:2" x14ac:dyDescent="0.2">
      <c r="A1869"/>
      <c r="B1869" s="225"/>
    </row>
    <row r="1870" spans="1:2" x14ac:dyDescent="0.2">
      <c r="A1870"/>
      <c r="B1870" s="225"/>
    </row>
    <row r="1871" spans="1:2" x14ac:dyDescent="0.2">
      <c r="A1871"/>
      <c r="B1871" s="225"/>
    </row>
    <row r="1872" spans="1:2" x14ac:dyDescent="0.2">
      <c r="A1872"/>
      <c r="B1872" s="225"/>
    </row>
    <row r="1873" spans="1:2" x14ac:dyDescent="0.2">
      <c r="A1873"/>
      <c r="B1873" s="225"/>
    </row>
    <row r="1874" spans="1:2" x14ac:dyDescent="0.2">
      <c r="A1874"/>
      <c r="B1874" s="225"/>
    </row>
    <row r="1875" spans="1:2" x14ac:dyDescent="0.2">
      <c r="A1875"/>
      <c r="B1875" s="225"/>
    </row>
    <row r="1876" spans="1:2" x14ac:dyDescent="0.2">
      <c r="A1876"/>
      <c r="B1876" s="225"/>
    </row>
    <row r="1877" spans="1:2" x14ac:dyDescent="0.2">
      <c r="A1877"/>
      <c r="B1877" s="225"/>
    </row>
    <row r="1878" spans="1:2" x14ac:dyDescent="0.2">
      <c r="A1878"/>
      <c r="B1878" s="225"/>
    </row>
    <row r="1879" spans="1:2" x14ac:dyDescent="0.2">
      <c r="A1879"/>
      <c r="B1879" s="225"/>
    </row>
    <row r="1880" spans="1:2" x14ac:dyDescent="0.2">
      <c r="A1880"/>
      <c r="B1880" s="225"/>
    </row>
    <row r="1881" spans="1:2" x14ac:dyDescent="0.2">
      <c r="A1881"/>
      <c r="B1881" s="225"/>
    </row>
    <row r="1882" spans="1:2" x14ac:dyDescent="0.2">
      <c r="A1882"/>
      <c r="B1882" s="225"/>
    </row>
    <row r="1883" spans="1:2" x14ac:dyDescent="0.2">
      <c r="A1883"/>
      <c r="B1883" s="225"/>
    </row>
    <row r="1884" spans="1:2" x14ac:dyDescent="0.2">
      <c r="A1884"/>
      <c r="B1884" s="225"/>
    </row>
    <row r="1885" spans="1:2" x14ac:dyDescent="0.2">
      <c r="A1885"/>
      <c r="B1885" s="225"/>
    </row>
    <row r="1886" spans="1:2" x14ac:dyDescent="0.2">
      <c r="A1886"/>
      <c r="B1886" s="225"/>
    </row>
    <row r="1887" spans="1:2" x14ac:dyDescent="0.2">
      <c r="A1887"/>
      <c r="B1887" s="225"/>
    </row>
    <row r="1888" spans="1:2" x14ac:dyDescent="0.2">
      <c r="A1888"/>
      <c r="B1888" s="225"/>
    </row>
    <row r="1889" spans="1:2" x14ac:dyDescent="0.2">
      <c r="A1889"/>
      <c r="B1889" s="225"/>
    </row>
    <row r="1890" spans="1:2" x14ac:dyDescent="0.2">
      <c r="A1890"/>
      <c r="B1890" s="225"/>
    </row>
    <row r="1891" spans="1:2" x14ac:dyDescent="0.2">
      <c r="A1891"/>
      <c r="B1891" s="225"/>
    </row>
    <row r="1892" spans="1:2" x14ac:dyDescent="0.2">
      <c r="A1892"/>
      <c r="B1892" s="225"/>
    </row>
    <row r="1893" spans="1:2" x14ac:dyDescent="0.2">
      <c r="A1893"/>
      <c r="B1893" s="225"/>
    </row>
    <row r="1894" spans="1:2" x14ac:dyDescent="0.2">
      <c r="A1894"/>
      <c r="B1894" s="225"/>
    </row>
    <row r="1895" spans="1:2" x14ac:dyDescent="0.2">
      <c r="A1895"/>
      <c r="B1895" s="225"/>
    </row>
    <row r="1896" spans="1:2" x14ac:dyDescent="0.2">
      <c r="A1896"/>
      <c r="B1896" s="225"/>
    </row>
    <row r="1897" spans="1:2" x14ac:dyDescent="0.2">
      <c r="A1897"/>
      <c r="B1897" s="225"/>
    </row>
    <row r="1898" spans="1:2" x14ac:dyDescent="0.2">
      <c r="A1898"/>
      <c r="B1898" s="225"/>
    </row>
    <row r="1899" spans="1:2" x14ac:dyDescent="0.2">
      <c r="A1899"/>
      <c r="B1899" s="225"/>
    </row>
    <row r="1900" spans="1:2" x14ac:dyDescent="0.2">
      <c r="A1900"/>
      <c r="B1900" s="225"/>
    </row>
    <row r="1901" spans="1:2" x14ac:dyDescent="0.2">
      <c r="A1901"/>
      <c r="B1901" s="225"/>
    </row>
    <row r="1902" spans="1:2" x14ac:dyDescent="0.2">
      <c r="A1902"/>
      <c r="B1902" s="225"/>
    </row>
    <row r="1903" spans="1:2" x14ac:dyDescent="0.2">
      <c r="A1903"/>
      <c r="B1903" s="225"/>
    </row>
    <row r="1904" spans="1:2" x14ac:dyDescent="0.2">
      <c r="A1904"/>
      <c r="B1904" s="225"/>
    </row>
    <row r="1905" spans="1:2" x14ac:dyDescent="0.2">
      <c r="A1905"/>
      <c r="B1905" s="225"/>
    </row>
    <row r="1906" spans="1:2" x14ac:dyDescent="0.2">
      <c r="A1906"/>
      <c r="B1906" s="225"/>
    </row>
    <row r="1907" spans="1:2" x14ac:dyDescent="0.2">
      <c r="A1907"/>
      <c r="B1907" s="225"/>
    </row>
    <row r="1908" spans="1:2" x14ac:dyDescent="0.2">
      <c r="A1908"/>
      <c r="B1908" s="225"/>
    </row>
    <row r="1909" spans="1:2" x14ac:dyDescent="0.2">
      <c r="A1909"/>
      <c r="B1909" s="225"/>
    </row>
    <row r="1910" spans="1:2" x14ac:dyDescent="0.2">
      <c r="A1910"/>
      <c r="B1910" s="225"/>
    </row>
    <row r="1911" spans="1:2" x14ac:dyDescent="0.2">
      <c r="A1911"/>
      <c r="B1911" s="225"/>
    </row>
    <row r="1912" spans="1:2" x14ac:dyDescent="0.2">
      <c r="A1912"/>
      <c r="B1912" s="225"/>
    </row>
    <row r="1913" spans="1:2" x14ac:dyDescent="0.2">
      <c r="A1913"/>
      <c r="B1913" s="225"/>
    </row>
    <row r="1914" spans="1:2" x14ac:dyDescent="0.2">
      <c r="A1914"/>
      <c r="B1914" s="225"/>
    </row>
    <row r="1915" spans="1:2" x14ac:dyDescent="0.2">
      <c r="A1915"/>
      <c r="B1915" s="225"/>
    </row>
    <row r="1916" spans="1:2" x14ac:dyDescent="0.2">
      <c r="A1916"/>
      <c r="B1916" s="225"/>
    </row>
    <row r="1917" spans="1:2" x14ac:dyDescent="0.2">
      <c r="A1917"/>
      <c r="B1917" s="225"/>
    </row>
    <row r="1918" spans="1:2" x14ac:dyDescent="0.2">
      <c r="A1918"/>
      <c r="B1918" s="225"/>
    </row>
    <row r="1919" spans="1:2" x14ac:dyDescent="0.2">
      <c r="A1919"/>
      <c r="B1919" s="225"/>
    </row>
    <row r="1920" spans="1:2" x14ac:dyDescent="0.2">
      <c r="A1920"/>
      <c r="B1920" s="225"/>
    </row>
    <row r="1921" spans="1:2" x14ac:dyDescent="0.2">
      <c r="A1921"/>
      <c r="B1921" s="225"/>
    </row>
    <row r="1922" spans="1:2" x14ac:dyDescent="0.2">
      <c r="A1922"/>
      <c r="B1922" s="225"/>
    </row>
    <row r="1923" spans="1:2" x14ac:dyDescent="0.2">
      <c r="A1923"/>
      <c r="B1923" s="225"/>
    </row>
    <row r="1924" spans="1:2" x14ac:dyDescent="0.2">
      <c r="A1924"/>
      <c r="B1924" s="225"/>
    </row>
    <row r="1925" spans="1:2" x14ac:dyDescent="0.2">
      <c r="A1925"/>
      <c r="B1925" s="225"/>
    </row>
    <row r="1926" spans="1:2" x14ac:dyDescent="0.2">
      <c r="A1926"/>
      <c r="B1926" s="225"/>
    </row>
    <row r="1927" spans="1:2" x14ac:dyDescent="0.2">
      <c r="A1927"/>
      <c r="B1927" s="225"/>
    </row>
    <row r="1928" spans="1:2" x14ac:dyDescent="0.2">
      <c r="A1928"/>
      <c r="B1928" s="225"/>
    </row>
    <row r="1929" spans="1:2" x14ac:dyDescent="0.2">
      <c r="A1929"/>
      <c r="B1929" s="225"/>
    </row>
    <row r="1930" spans="1:2" x14ac:dyDescent="0.2">
      <c r="A1930"/>
      <c r="B1930" s="225"/>
    </row>
    <row r="1931" spans="1:2" x14ac:dyDescent="0.2">
      <c r="A1931"/>
      <c r="B1931" s="225"/>
    </row>
    <row r="1932" spans="1:2" x14ac:dyDescent="0.2">
      <c r="A1932"/>
      <c r="B1932" s="225"/>
    </row>
    <row r="1933" spans="1:2" x14ac:dyDescent="0.2">
      <c r="A1933"/>
      <c r="B1933" s="225"/>
    </row>
    <row r="1934" spans="1:2" x14ac:dyDescent="0.2">
      <c r="A1934"/>
      <c r="B1934" s="225"/>
    </row>
    <row r="1935" spans="1:2" x14ac:dyDescent="0.2">
      <c r="A1935"/>
      <c r="B1935" s="225"/>
    </row>
    <row r="1936" spans="1:2" x14ac:dyDescent="0.2">
      <c r="A1936"/>
      <c r="B1936" s="225"/>
    </row>
    <row r="1937" spans="1:2" x14ac:dyDescent="0.2">
      <c r="A1937"/>
      <c r="B1937" s="225"/>
    </row>
    <row r="1938" spans="1:2" x14ac:dyDescent="0.2">
      <c r="A1938"/>
      <c r="B1938" s="225"/>
    </row>
    <row r="1939" spans="1:2" x14ac:dyDescent="0.2">
      <c r="A1939"/>
      <c r="B1939" s="225"/>
    </row>
    <row r="1940" spans="1:2" x14ac:dyDescent="0.2">
      <c r="A1940"/>
      <c r="B1940" s="225"/>
    </row>
    <row r="1941" spans="1:2" x14ac:dyDescent="0.2">
      <c r="A1941"/>
      <c r="B1941" s="225"/>
    </row>
    <row r="1942" spans="1:2" x14ac:dyDescent="0.2">
      <c r="A1942"/>
      <c r="B1942" s="225"/>
    </row>
    <row r="1943" spans="1:2" x14ac:dyDescent="0.2">
      <c r="A1943"/>
      <c r="B1943" s="225"/>
    </row>
    <row r="1944" spans="1:2" x14ac:dyDescent="0.2">
      <c r="A1944"/>
      <c r="B1944" s="225"/>
    </row>
    <row r="1945" spans="1:2" x14ac:dyDescent="0.2">
      <c r="A1945"/>
      <c r="B1945" s="225"/>
    </row>
    <row r="1946" spans="1:2" x14ac:dyDescent="0.2">
      <c r="A1946"/>
      <c r="B1946" s="225"/>
    </row>
    <row r="1947" spans="1:2" x14ac:dyDescent="0.2">
      <c r="A1947"/>
      <c r="B1947" s="225"/>
    </row>
    <row r="1948" spans="1:2" x14ac:dyDescent="0.2">
      <c r="A1948"/>
      <c r="B1948" s="225"/>
    </row>
    <row r="1949" spans="1:2" x14ac:dyDescent="0.2">
      <c r="A1949"/>
      <c r="B1949" s="225"/>
    </row>
    <row r="1950" spans="1:2" x14ac:dyDescent="0.2">
      <c r="A1950"/>
      <c r="B1950" s="225"/>
    </row>
    <row r="1951" spans="1:2" x14ac:dyDescent="0.2">
      <c r="A1951"/>
      <c r="B1951" s="225"/>
    </row>
    <row r="1952" spans="1:2" x14ac:dyDescent="0.2">
      <c r="A1952"/>
      <c r="B1952" s="225"/>
    </row>
    <row r="1953" spans="1:2" x14ac:dyDescent="0.2">
      <c r="A1953"/>
      <c r="B1953" s="225"/>
    </row>
    <row r="1954" spans="1:2" x14ac:dyDescent="0.2">
      <c r="A1954"/>
      <c r="B1954" s="225"/>
    </row>
    <row r="1955" spans="1:2" x14ac:dyDescent="0.2">
      <c r="A1955"/>
      <c r="B1955" s="225"/>
    </row>
    <row r="1956" spans="1:2" x14ac:dyDescent="0.2">
      <c r="A1956"/>
      <c r="B1956" s="225"/>
    </row>
    <row r="1957" spans="1:2" x14ac:dyDescent="0.2">
      <c r="A1957"/>
      <c r="B1957" s="225"/>
    </row>
    <row r="1958" spans="1:2" x14ac:dyDescent="0.2">
      <c r="A1958"/>
      <c r="B1958" s="225"/>
    </row>
    <row r="1959" spans="1:2" x14ac:dyDescent="0.2">
      <c r="A1959"/>
      <c r="B1959" s="225"/>
    </row>
    <row r="1960" spans="1:2" x14ac:dyDescent="0.2">
      <c r="A1960"/>
      <c r="B1960" s="225"/>
    </row>
    <row r="1961" spans="1:2" x14ac:dyDescent="0.2">
      <c r="A1961"/>
      <c r="B1961" s="225"/>
    </row>
    <row r="1962" spans="1:2" x14ac:dyDescent="0.2">
      <c r="A1962"/>
      <c r="B1962" s="225"/>
    </row>
    <row r="1963" spans="1:2" x14ac:dyDescent="0.2">
      <c r="A1963"/>
      <c r="B1963" s="225"/>
    </row>
    <row r="1964" spans="1:2" x14ac:dyDescent="0.2">
      <c r="A1964"/>
      <c r="B1964" s="225"/>
    </row>
    <row r="1965" spans="1:2" x14ac:dyDescent="0.2">
      <c r="A1965"/>
      <c r="B1965" s="225"/>
    </row>
    <row r="1966" spans="1:2" x14ac:dyDescent="0.2">
      <c r="A1966"/>
      <c r="B1966" s="225"/>
    </row>
    <row r="1967" spans="1:2" x14ac:dyDescent="0.2">
      <c r="A1967"/>
      <c r="B1967" s="225"/>
    </row>
    <row r="1968" spans="1:2" x14ac:dyDescent="0.2">
      <c r="A1968"/>
      <c r="B1968" s="225"/>
    </row>
    <row r="1969" spans="1:2" x14ac:dyDescent="0.2">
      <c r="A1969"/>
      <c r="B1969" s="225"/>
    </row>
    <row r="1970" spans="1:2" x14ac:dyDescent="0.2">
      <c r="A1970"/>
      <c r="B1970" s="225"/>
    </row>
    <row r="1971" spans="1:2" x14ac:dyDescent="0.2">
      <c r="A1971"/>
      <c r="B1971" s="225"/>
    </row>
    <row r="1972" spans="1:2" x14ac:dyDescent="0.2">
      <c r="A1972"/>
      <c r="B1972" s="225"/>
    </row>
    <row r="1973" spans="1:2" x14ac:dyDescent="0.2">
      <c r="A1973"/>
      <c r="B1973" s="225"/>
    </row>
    <row r="1974" spans="1:2" x14ac:dyDescent="0.2">
      <c r="A1974"/>
      <c r="B1974" s="225"/>
    </row>
    <row r="1975" spans="1:2" x14ac:dyDescent="0.2">
      <c r="A1975"/>
      <c r="B1975" s="225"/>
    </row>
    <row r="1976" spans="1:2" x14ac:dyDescent="0.2">
      <c r="A1976"/>
      <c r="B1976" s="225"/>
    </row>
    <row r="1977" spans="1:2" x14ac:dyDescent="0.2">
      <c r="A1977"/>
      <c r="B1977" s="225"/>
    </row>
    <row r="1978" spans="1:2" x14ac:dyDescent="0.2">
      <c r="A1978"/>
      <c r="B1978" s="225"/>
    </row>
    <row r="1979" spans="1:2" x14ac:dyDescent="0.2">
      <c r="A1979"/>
      <c r="B1979" s="225"/>
    </row>
    <row r="1980" spans="1:2" x14ac:dyDescent="0.2">
      <c r="A1980"/>
      <c r="B1980" s="225"/>
    </row>
    <row r="1981" spans="1:2" x14ac:dyDescent="0.2">
      <c r="A1981"/>
      <c r="B1981" s="225"/>
    </row>
    <row r="1982" spans="1:2" x14ac:dyDescent="0.2">
      <c r="A1982"/>
      <c r="B1982" s="225"/>
    </row>
    <row r="1983" spans="1:2" x14ac:dyDescent="0.2">
      <c r="A1983"/>
      <c r="B1983" s="225"/>
    </row>
    <row r="1984" spans="1:2" x14ac:dyDescent="0.2">
      <c r="A1984"/>
      <c r="B1984" s="225"/>
    </row>
    <row r="1985" spans="1:2" x14ac:dyDescent="0.2">
      <c r="A1985"/>
      <c r="B1985" s="225"/>
    </row>
    <row r="1986" spans="1:2" x14ac:dyDescent="0.2">
      <c r="A1986"/>
      <c r="B1986" s="225"/>
    </row>
    <row r="1987" spans="1:2" x14ac:dyDescent="0.2">
      <c r="A1987"/>
      <c r="B1987" s="225"/>
    </row>
    <row r="1988" spans="1:2" x14ac:dyDescent="0.2">
      <c r="A1988"/>
      <c r="B1988" s="225"/>
    </row>
    <row r="1989" spans="1:2" x14ac:dyDescent="0.2">
      <c r="A1989"/>
      <c r="B1989" s="225"/>
    </row>
    <row r="1990" spans="1:2" x14ac:dyDescent="0.2">
      <c r="A1990"/>
      <c r="B1990" s="225"/>
    </row>
    <row r="1991" spans="1:2" x14ac:dyDescent="0.2">
      <c r="A1991"/>
      <c r="B1991" s="225"/>
    </row>
    <row r="1992" spans="1:2" x14ac:dyDescent="0.2">
      <c r="A1992"/>
      <c r="B1992" s="225"/>
    </row>
    <row r="1993" spans="1:2" x14ac:dyDescent="0.2">
      <c r="A1993"/>
      <c r="B1993" s="225"/>
    </row>
    <row r="1994" spans="1:2" x14ac:dyDescent="0.2">
      <c r="A1994"/>
      <c r="B1994" s="225"/>
    </row>
    <row r="1995" spans="1:2" x14ac:dyDescent="0.2">
      <c r="A1995"/>
      <c r="B1995" s="225"/>
    </row>
    <row r="1996" spans="1:2" x14ac:dyDescent="0.2">
      <c r="A1996"/>
      <c r="B1996" s="225"/>
    </row>
    <row r="1997" spans="1:2" x14ac:dyDescent="0.2">
      <c r="A1997"/>
      <c r="B1997" s="225"/>
    </row>
    <row r="1998" spans="1:2" x14ac:dyDescent="0.2">
      <c r="A1998"/>
      <c r="B1998" s="225"/>
    </row>
    <row r="1999" spans="1:2" x14ac:dyDescent="0.2">
      <c r="A1999"/>
      <c r="B1999" s="225"/>
    </row>
    <row r="2000" spans="1:2" x14ac:dyDescent="0.2">
      <c r="A2000"/>
      <c r="B2000" s="225"/>
    </row>
    <row r="2001" spans="1:2" x14ac:dyDescent="0.2">
      <c r="A2001"/>
      <c r="B2001" s="225"/>
    </row>
    <row r="2002" spans="1:2" x14ac:dyDescent="0.2">
      <c r="A2002"/>
      <c r="B2002" s="225"/>
    </row>
    <row r="2003" spans="1:2" x14ac:dyDescent="0.2">
      <c r="A2003"/>
      <c r="B2003" s="225"/>
    </row>
    <row r="2004" spans="1:2" x14ac:dyDescent="0.2">
      <c r="A2004"/>
      <c r="B2004" s="225"/>
    </row>
    <row r="2005" spans="1:2" x14ac:dyDescent="0.2">
      <c r="A2005"/>
      <c r="B2005" s="225"/>
    </row>
    <row r="2006" spans="1:2" x14ac:dyDescent="0.2">
      <c r="A2006"/>
      <c r="B2006" s="225"/>
    </row>
    <row r="2007" spans="1:2" x14ac:dyDescent="0.2">
      <c r="A2007"/>
      <c r="B2007" s="225"/>
    </row>
    <row r="2008" spans="1:2" x14ac:dyDescent="0.2">
      <c r="A2008"/>
      <c r="B2008" s="225"/>
    </row>
    <row r="2009" spans="1:2" x14ac:dyDescent="0.2">
      <c r="A2009"/>
      <c r="B2009" s="225"/>
    </row>
    <row r="2010" spans="1:2" x14ac:dyDescent="0.2">
      <c r="A2010"/>
      <c r="B2010" s="225"/>
    </row>
    <row r="2011" spans="1:2" x14ac:dyDescent="0.2">
      <c r="A2011"/>
      <c r="B2011" s="225"/>
    </row>
    <row r="2012" spans="1:2" x14ac:dyDescent="0.2">
      <c r="A2012"/>
      <c r="B2012" s="225"/>
    </row>
    <row r="2013" spans="1:2" x14ac:dyDescent="0.2">
      <c r="A2013"/>
      <c r="B2013" s="225"/>
    </row>
    <row r="2014" spans="1:2" x14ac:dyDescent="0.2">
      <c r="A2014"/>
      <c r="B2014" s="225"/>
    </row>
    <row r="2015" spans="1:2" x14ac:dyDescent="0.2">
      <c r="A2015"/>
      <c r="B2015" s="225"/>
    </row>
    <row r="2016" spans="1:2" x14ac:dyDescent="0.2">
      <c r="A2016"/>
      <c r="B2016" s="225"/>
    </row>
    <row r="2017" spans="1:2" x14ac:dyDescent="0.2">
      <c r="A2017"/>
      <c r="B2017" s="225"/>
    </row>
    <row r="2018" spans="1:2" x14ac:dyDescent="0.2">
      <c r="A2018"/>
      <c r="B2018" s="225"/>
    </row>
    <row r="2019" spans="1:2" x14ac:dyDescent="0.2">
      <c r="A2019"/>
      <c r="B2019" s="225"/>
    </row>
    <row r="2020" spans="1:2" x14ac:dyDescent="0.2">
      <c r="A2020"/>
      <c r="B2020" s="225"/>
    </row>
    <row r="2021" spans="1:2" x14ac:dyDescent="0.2">
      <c r="A2021"/>
      <c r="B2021" s="225"/>
    </row>
    <row r="2022" spans="1:2" x14ac:dyDescent="0.2">
      <c r="A2022"/>
      <c r="B2022" s="225"/>
    </row>
    <row r="2023" spans="1:2" x14ac:dyDescent="0.2">
      <c r="A2023"/>
      <c r="B2023" s="225"/>
    </row>
    <row r="2024" spans="1:2" x14ac:dyDescent="0.2">
      <c r="A2024"/>
      <c r="B2024" s="225"/>
    </row>
    <row r="2025" spans="1:2" x14ac:dyDescent="0.2">
      <c r="A2025"/>
      <c r="B2025" s="225"/>
    </row>
    <row r="2026" spans="1:2" x14ac:dyDescent="0.2">
      <c r="A2026"/>
      <c r="B2026" s="225"/>
    </row>
    <row r="2027" spans="1:2" x14ac:dyDescent="0.2">
      <c r="A2027"/>
      <c r="B2027" s="225"/>
    </row>
    <row r="2028" spans="1:2" x14ac:dyDescent="0.2">
      <c r="A2028"/>
      <c r="B2028" s="225"/>
    </row>
    <row r="2029" spans="1:2" x14ac:dyDescent="0.2">
      <c r="A2029"/>
      <c r="B2029" s="225"/>
    </row>
    <row r="2030" spans="1:2" x14ac:dyDescent="0.2">
      <c r="A2030"/>
      <c r="B2030" s="225"/>
    </row>
    <row r="2031" spans="1:2" x14ac:dyDescent="0.2">
      <c r="A2031"/>
      <c r="B2031" s="225"/>
    </row>
    <row r="2032" spans="1:2" x14ac:dyDescent="0.2">
      <c r="A2032"/>
      <c r="B2032" s="225"/>
    </row>
    <row r="2033" spans="1:2" x14ac:dyDescent="0.2">
      <c r="A2033"/>
      <c r="B2033" s="225"/>
    </row>
    <row r="2034" spans="1:2" x14ac:dyDescent="0.2">
      <c r="A2034"/>
      <c r="B2034" s="225"/>
    </row>
    <row r="2035" spans="1:2" x14ac:dyDescent="0.2">
      <c r="A2035"/>
      <c r="B2035" s="225"/>
    </row>
    <row r="2036" spans="1:2" x14ac:dyDescent="0.2">
      <c r="A2036"/>
      <c r="B2036" s="225"/>
    </row>
    <row r="2037" spans="1:2" x14ac:dyDescent="0.2">
      <c r="A2037"/>
      <c r="B2037" s="225"/>
    </row>
    <row r="2038" spans="1:2" x14ac:dyDescent="0.2">
      <c r="A2038"/>
      <c r="B2038" s="225"/>
    </row>
    <row r="2039" spans="1:2" x14ac:dyDescent="0.2">
      <c r="A2039"/>
      <c r="B2039" s="225"/>
    </row>
    <row r="2040" spans="1:2" x14ac:dyDescent="0.2">
      <c r="A2040"/>
      <c r="B2040" s="225"/>
    </row>
    <row r="2041" spans="1:2" x14ac:dyDescent="0.2">
      <c r="A2041"/>
      <c r="B2041" s="225"/>
    </row>
    <row r="2042" spans="1:2" x14ac:dyDescent="0.2">
      <c r="A2042"/>
      <c r="B2042" s="225"/>
    </row>
    <row r="2043" spans="1:2" x14ac:dyDescent="0.2">
      <c r="A2043"/>
      <c r="B2043" s="225"/>
    </row>
    <row r="2044" spans="1:2" x14ac:dyDescent="0.2">
      <c r="A2044"/>
      <c r="B2044" s="225"/>
    </row>
    <row r="2045" spans="1:2" x14ac:dyDescent="0.2">
      <c r="A2045"/>
      <c r="B2045" s="225"/>
    </row>
    <row r="2046" spans="1:2" x14ac:dyDescent="0.2">
      <c r="A2046"/>
      <c r="B2046" s="225"/>
    </row>
    <row r="2047" spans="1:2" x14ac:dyDescent="0.2">
      <c r="A2047"/>
      <c r="B2047" s="225"/>
    </row>
    <row r="2048" spans="1:2" x14ac:dyDescent="0.2">
      <c r="A2048"/>
      <c r="B2048" s="225"/>
    </row>
    <row r="2049" spans="1:2" x14ac:dyDescent="0.2">
      <c r="A2049"/>
      <c r="B2049" s="225"/>
    </row>
    <row r="2050" spans="1:2" x14ac:dyDescent="0.2">
      <c r="A2050"/>
      <c r="B2050" s="225"/>
    </row>
    <row r="2051" spans="1:2" x14ac:dyDescent="0.2">
      <c r="A2051"/>
      <c r="B2051" s="225"/>
    </row>
    <row r="2052" spans="1:2" x14ac:dyDescent="0.2">
      <c r="A2052"/>
      <c r="B2052" s="225"/>
    </row>
    <row r="2053" spans="1:2" x14ac:dyDescent="0.2">
      <c r="A2053"/>
      <c r="B2053" s="225"/>
    </row>
    <row r="2054" spans="1:2" x14ac:dyDescent="0.2">
      <c r="A2054"/>
      <c r="B2054" s="225"/>
    </row>
    <row r="2055" spans="1:2" x14ac:dyDescent="0.2">
      <c r="A2055"/>
      <c r="B2055" s="225"/>
    </row>
    <row r="2056" spans="1:2" x14ac:dyDescent="0.2">
      <c r="A2056"/>
      <c r="B2056" s="225"/>
    </row>
    <row r="2057" spans="1:2" x14ac:dyDescent="0.2">
      <c r="A2057"/>
      <c r="B2057" s="225"/>
    </row>
    <row r="2058" spans="1:2" x14ac:dyDescent="0.2">
      <c r="A2058"/>
      <c r="B2058" s="225"/>
    </row>
    <row r="2059" spans="1:2" x14ac:dyDescent="0.2">
      <c r="A2059"/>
      <c r="B2059" s="225"/>
    </row>
    <row r="2060" spans="1:2" x14ac:dyDescent="0.2">
      <c r="A2060"/>
      <c r="B2060" s="225"/>
    </row>
    <row r="2061" spans="1:2" x14ac:dyDescent="0.2">
      <c r="A2061"/>
      <c r="B2061" s="225"/>
    </row>
    <row r="2062" spans="1:2" x14ac:dyDescent="0.2">
      <c r="A2062"/>
      <c r="B2062" s="225"/>
    </row>
    <row r="2063" spans="1:2" x14ac:dyDescent="0.2">
      <c r="A2063"/>
      <c r="B2063" s="225"/>
    </row>
    <row r="2064" spans="1:2" x14ac:dyDescent="0.2">
      <c r="A2064"/>
      <c r="B2064" s="225"/>
    </row>
    <row r="2065" spans="1:2" x14ac:dyDescent="0.2">
      <c r="A2065"/>
      <c r="B2065" s="225"/>
    </row>
    <row r="2066" spans="1:2" x14ac:dyDescent="0.2">
      <c r="A2066"/>
      <c r="B2066" s="225"/>
    </row>
    <row r="2067" spans="1:2" x14ac:dyDescent="0.2">
      <c r="A2067"/>
      <c r="B2067" s="225"/>
    </row>
    <row r="2068" spans="1:2" x14ac:dyDescent="0.2">
      <c r="A2068"/>
      <c r="B2068" s="225"/>
    </row>
    <row r="2069" spans="1:2" x14ac:dyDescent="0.2">
      <c r="A2069"/>
      <c r="B2069" s="225"/>
    </row>
    <row r="2070" spans="1:2" x14ac:dyDescent="0.2">
      <c r="A2070"/>
      <c r="B2070" s="225"/>
    </row>
    <row r="2071" spans="1:2" x14ac:dyDescent="0.2">
      <c r="A2071"/>
      <c r="B2071" s="225"/>
    </row>
    <row r="2072" spans="1:2" x14ac:dyDescent="0.2">
      <c r="A2072"/>
      <c r="B2072" s="225"/>
    </row>
    <row r="2073" spans="1:2" x14ac:dyDescent="0.2">
      <c r="A2073"/>
      <c r="B2073" s="225"/>
    </row>
    <row r="2074" spans="1:2" x14ac:dyDescent="0.2">
      <c r="A2074"/>
      <c r="B2074" s="225"/>
    </row>
    <row r="2075" spans="1:2" x14ac:dyDescent="0.2">
      <c r="A2075"/>
      <c r="B2075" s="225"/>
    </row>
    <row r="2076" spans="1:2" x14ac:dyDescent="0.2">
      <c r="A2076"/>
      <c r="B2076" s="225"/>
    </row>
    <row r="2077" spans="1:2" x14ac:dyDescent="0.2">
      <c r="A2077"/>
      <c r="B2077" s="225"/>
    </row>
    <row r="2078" spans="1:2" x14ac:dyDescent="0.2">
      <c r="A2078"/>
      <c r="B2078" s="225"/>
    </row>
    <row r="2079" spans="1:2" x14ac:dyDescent="0.2">
      <c r="A2079"/>
      <c r="B2079" s="225"/>
    </row>
    <row r="2080" spans="1:2" x14ac:dyDescent="0.2">
      <c r="A2080"/>
      <c r="B2080" s="225"/>
    </row>
    <row r="2081" spans="1:2" x14ac:dyDescent="0.2">
      <c r="A2081"/>
      <c r="B2081" s="225"/>
    </row>
    <row r="2082" spans="1:2" x14ac:dyDescent="0.2">
      <c r="A2082"/>
      <c r="B2082" s="225"/>
    </row>
    <row r="2083" spans="1:2" x14ac:dyDescent="0.2">
      <c r="A2083"/>
      <c r="B2083" s="225"/>
    </row>
    <row r="2084" spans="1:2" x14ac:dyDescent="0.2">
      <c r="A2084"/>
      <c r="B2084" s="225"/>
    </row>
    <row r="2085" spans="1:2" x14ac:dyDescent="0.2">
      <c r="A2085"/>
      <c r="B2085" s="225"/>
    </row>
    <row r="2086" spans="1:2" x14ac:dyDescent="0.2">
      <c r="A2086"/>
      <c r="B2086" s="225"/>
    </row>
    <row r="2087" spans="1:2" x14ac:dyDescent="0.2">
      <c r="A2087"/>
      <c r="B2087" s="225"/>
    </row>
    <row r="2088" spans="1:2" x14ac:dyDescent="0.2">
      <c r="A2088"/>
      <c r="B2088" s="225"/>
    </row>
    <row r="2089" spans="1:2" x14ac:dyDescent="0.2">
      <c r="A2089"/>
      <c r="B2089" s="225"/>
    </row>
    <row r="2090" spans="1:2" x14ac:dyDescent="0.2">
      <c r="A2090"/>
      <c r="B2090" s="225"/>
    </row>
    <row r="2091" spans="1:2" x14ac:dyDescent="0.2">
      <c r="A2091"/>
      <c r="B2091" s="225"/>
    </row>
    <row r="2092" spans="1:2" x14ac:dyDescent="0.2">
      <c r="A2092"/>
      <c r="B2092" s="225"/>
    </row>
    <row r="2093" spans="1:2" x14ac:dyDescent="0.2">
      <c r="A2093"/>
      <c r="B2093" s="225"/>
    </row>
    <row r="2094" spans="1:2" x14ac:dyDescent="0.2">
      <c r="A2094"/>
      <c r="B2094" s="225"/>
    </row>
    <row r="2095" spans="1:2" x14ac:dyDescent="0.2">
      <c r="A2095"/>
      <c r="B2095" s="225"/>
    </row>
    <row r="2096" spans="1:2" x14ac:dyDescent="0.2">
      <c r="A2096"/>
      <c r="B2096" s="225"/>
    </row>
    <row r="2097" spans="1:2" x14ac:dyDescent="0.2">
      <c r="A2097"/>
      <c r="B2097" s="225"/>
    </row>
    <row r="2098" spans="1:2" x14ac:dyDescent="0.2">
      <c r="A2098"/>
      <c r="B2098" s="225"/>
    </row>
    <row r="2099" spans="1:2" x14ac:dyDescent="0.2">
      <c r="A2099"/>
      <c r="B2099" s="225"/>
    </row>
    <row r="2100" spans="1:2" x14ac:dyDescent="0.2">
      <c r="A2100"/>
      <c r="B2100" s="225"/>
    </row>
    <row r="2101" spans="1:2" x14ac:dyDescent="0.2">
      <c r="A2101"/>
      <c r="B2101" s="225"/>
    </row>
    <row r="2102" spans="1:2" x14ac:dyDescent="0.2">
      <c r="A2102"/>
      <c r="B2102" s="225"/>
    </row>
    <row r="2103" spans="1:2" x14ac:dyDescent="0.2">
      <c r="A2103"/>
      <c r="B2103" s="225"/>
    </row>
    <row r="2104" spans="1:2" x14ac:dyDescent="0.2">
      <c r="A2104"/>
      <c r="B2104" s="225"/>
    </row>
    <row r="2105" spans="1:2" x14ac:dyDescent="0.2">
      <c r="A2105"/>
      <c r="B2105" s="225"/>
    </row>
    <row r="2106" spans="1:2" x14ac:dyDescent="0.2">
      <c r="A2106"/>
      <c r="B2106" s="225"/>
    </row>
    <row r="2107" spans="1:2" x14ac:dyDescent="0.2">
      <c r="A2107"/>
      <c r="B2107" s="225"/>
    </row>
    <row r="2108" spans="1:2" x14ac:dyDescent="0.2">
      <c r="A2108"/>
      <c r="B2108" s="225"/>
    </row>
    <row r="2109" spans="1:2" x14ac:dyDescent="0.2">
      <c r="A2109"/>
      <c r="B2109" s="225"/>
    </row>
    <row r="2110" spans="1:2" x14ac:dyDescent="0.2">
      <c r="A2110"/>
      <c r="B2110" s="225"/>
    </row>
    <row r="2111" spans="1:2" x14ac:dyDescent="0.2">
      <c r="A2111"/>
      <c r="B2111" s="225"/>
    </row>
    <row r="2112" spans="1:2" x14ac:dyDescent="0.2">
      <c r="A2112"/>
      <c r="B2112" s="225"/>
    </row>
    <row r="2113" spans="1:2" x14ac:dyDescent="0.2">
      <c r="A2113"/>
      <c r="B2113" s="225"/>
    </row>
    <row r="2114" spans="1:2" x14ac:dyDescent="0.2">
      <c r="A2114"/>
      <c r="B2114" s="225"/>
    </row>
    <row r="2115" spans="1:2" x14ac:dyDescent="0.2">
      <c r="A2115"/>
      <c r="B2115" s="225"/>
    </row>
    <row r="2116" spans="1:2" x14ac:dyDescent="0.2">
      <c r="A2116"/>
      <c r="B2116" s="225"/>
    </row>
    <row r="2117" spans="1:2" x14ac:dyDescent="0.2">
      <c r="A2117"/>
      <c r="B2117" s="225"/>
    </row>
    <row r="2118" spans="1:2" x14ac:dyDescent="0.2">
      <c r="A2118"/>
      <c r="B2118" s="225"/>
    </row>
    <row r="2119" spans="1:2" x14ac:dyDescent="0.2">
      <c r="A2119"/>
      <c r="B2119" s="225"/>
    </row>
    <row r="2120" spans="1:2" x14ac:dyDescent="0.2">
      <c r="A2120"/>
      <c r="B2120" s="225"/>
    </row>
    <row r="2121" spans="1:2" x14ac:dyDescent="0.2">
      <c r="A2121"/>
      <c r="B2121" s="225"/>
    </row>
    <row r="2122" spans="1:2" x14ac:dyDescent="0.2">
      <c r="A2122"/>
      <c r="B2122" s="225"/>
    </row>
    <row r="2123" spans="1:2" x14ac:dyDescent="0.2">
      <c r="A2123"/>
      <c r="B2123" s="225"/>
    </row>
    <row r="2124" spans="1:2" x14ac:dyDescent="0.2">
      <c r="A2124"/>
      <c r="B2124" s="225"/>
    </row>
    <row r="2125" spans="1:2" x14ac:dyDescent="0.2">
      <c r="A2125"/>
      <c r="B2125" s="225"/>
    </row>
    <row r="2126" spans="1:2" x14ac:dyDescent="0.2">
      <c r="A2126"/>
      <c r="B2126" s="225"/>
    </row>
    <row r="2127" spans="1:2" x14ac:dyDescent="0.2">
      <c r="A2127"/>
      <c r="B2127" s="225"/>
    </row>
    <row r="2128" spans="1:2" x14ac:dyDescent="0.2">
      <c r="A2128"/>
      <c r="B2128" s="225"/>
    </row>
    <row r="2129" spans="1:2" x14ac:dyDescent="0.2">
      <c r="A2129"/>
      <c r="B2129" s="225"/>
    </row>
    <row r="2130" spans="1:2" x14ac:dyDescent="0.2">
      <c r="A2130"/>
      <c r="B2130" s="225"/>
    </row>
    <row r="2131" spans="1:2" x14ac:dyDescent="0.2">
      <c r="A2131"/>
      <c r="B2131" s="225"/>
    </row>
    <row r="2132" spans="1:2" x14ac:dyDescent="0.2">
      <c r="A2132"/>
      <c r="B2132" s="225"/>
    </row>
    <row r="2133" spans="1:2" x14ac:dyDescent="0.2">
      <c r="A2133"/>
      <c r="B2133" s="225"/>
    </row>
    <row r="2134" spans="1:2" x14ac:dyDescent="0.2">
      <c r="A2134"/>
      <c r="B2134" s="225"/>
    </row>
    <row r="2135" spans="1:2" x14ac:dyDescent="0.2">
      <c r="A2135"/>
      <c r="B2135" s="225"/>
    </row>
    <row r="2136" spans="1:2" x14ac:dyDescent="0.2">
      <c r="A2136"/>
      <c r="B2136" s="225"/>
    </row>
    <row r="2137" spans="1:2" x14ac:dyDescent="0.2">
      <c r="A2137"/>
      <c r="B2137" s="225"/>
    </row>
    <row r="2138" spans="1:2" x14ac:dyDescent="0.2">
      <c r="A2138"/>
      <c r="B2138" s="225"/>
    </row>
    <row r="2139" spans="1:2" x14ac:dyDescent="0.2">
      <c r="A2139"/>
      <c r="B2139" s="225"/>
    </row>
    <row r="2140" spans="1:2" x14ac:dyDescent="0.2">
      <c r="A2140"/>
      <c r="B2140" s="225"/>
    </row>
    <row r="2141" spans="1:2" x14ac:dyDescent="0.2">
      <c r="A2141"/>
      <c r="B2141" s="225"/>
    </row>
    <row r="2142" spans="1:2" x14ac:dyDescent="0.2">
      <c r="A2142"/>
      <c r="B2142" s="225"/>
    </row>
    <row r="2143" spans="1:2" x14ac:dyDescent="0.2">
      <c r="A2143"/>
      <c r="B2143" s="225"/>
    </row>
    <row r="2144" spans="1:2" x14ac:dyDescent="0.2">
      <c r="A2144"/>
      <c r="B2144" s="225"/>
    </row>
    <row r="2145" spans="1:2" x14ac:dyDescent="0.2">
      <c r="A2145"/>
      <c r="B2145" s="225"/>
    </row>
    <row r="2146" spans="1:2" x14ac:dyDescent="0.2">
      <c r="A2146"/>
      <c r="B2146" s="225"/>
    </row>
    <row r="2147" spans="1:2" x14ac:dyDescent="0.2">
      <c r="A2147"/>
      <c r="B2147" s="225"/>
    </row>
    <row r="2148" spans="1:2" x14ac:dyDescent="0.2">
      <c r="A2148"/>
      <c r="B2148" s="225"/>
    </row>
    <row r="2149" spans="1:2" x14ac:dyDescent="0.2">
      <c r="A2149"/>
      <c r="B2149" s="225"/>
    </row>
    <row r="2150" spans="1:2" x14ac:dyDescent="0.2">
      <c r="A2150"/>
      <c r="B2150" s="225"/>
    </row>
    <row r="2151" spans="1:2" x14ac:dyDescent="0.2">
      <c r="A2151"/>
      <c r="B2151" s="225"/>
    </row>
    <row r="2152" spans="1:2" x14ac:dyDescent="0.2">
      <c r="A2152"/>
      <c r="B2152" s="225"/>
    </row>
    <row r="2153" spans="1:2" x14ac:dyDescent="0.2">
      <c r="A2153"/>
      <c r="B2153" s="225"/>
    </row>
    <row r="2154" spans="1:2" x14ac:dyDescent="0.2">
      <c r="A2154"/>
      <c r="B2154" s="225"/>
    </row>
    <row r="2155" spans="1:2" x14ac:dyDescent="0.2">
      <c r="A2155"/>
      <c r="B2155" s="225"/>
    </row>
    <row r="2156" spans="1:2" x14ac:dyDescent="0.2">
      <c r="A2156"/>
      <c r="B2156" s="225"/>
    </row>
    <row r="2157" spans="1:2" x14ac:dyDescent="0.2">
      <c r="A2157"/>
      <c r="B2157" s="225"/>
    </row>
    <row r="2158" spans="1:2" x14ac:dyDescent="0.2">
      <c r="A2158"/>
      <c r="B2158" s="225"/>
    </row>
    <row r="2159" spans="1:2" x14ac:dyDescent="0.2">
      <c r="A2159"/>
      <c r="B2159" s="225"/>
    </row>
    <row r="2160" spans="1:2" x14ac:dyDescent="0.2">
      <c r="A2160"/>
      <c r="B2160" s="225"/>
    </row>
    <row r="2161" spans="1:2" x14ac:dyDescent="0.2">
      <c r="A2161"/>
      <c r="B2161" s="225"/>
    </row>
    <row r="2162" spans="1:2" x14ac:dyDescent="0.2">
      <c r="A2162"/>
      <c r="B2162" s="225"/>
    </row>
    <row r="2163" spans="1:2" x14ac:dyDescent="0.2">
      <c r="A2163"/>
      <c r="B2163" s="225"/>
    </row>
    <row r="2164" spans="1:2" x14ac:dyDescent="0.2">
      <c r="A2164"/>
      <c r="B2164" s="225"/>
    </row>
    <row r="2165" spans="1:2" x14ac:dyDescent="0.2">
      <c r="A2165"/>
      <c r="B2165" s="225"/>
    </row>
    <row r="2166" spans="1:2" x14ac:dyDescent="0.2">
      <c r="A2166"/>
      <c r="B2166" s="225"/>
    </row>
    <row r="2167" spans="1:2" x14ac:dyDescent="0.2">
      <c r="A2167"/>
      <c r="B2167" s="225"/>
    </row>
    <row r="2168" spans="1:2" x14ac:dyDescent="0.2">
      <c r="A2168"/>
      <c r="B2168" s="225"/>
    </row>
    <row r="2169" spans="1:2" x14ac:dyDescent="0.2">
      <c r="A2169"/>
      <c r="B2169" s="225"/>
    </row>
    <row r="2170" spans="1:2" x14ac:dyDescent="0.2">
      <c r="A2170"/>
      <c r="B2170" s="225"/>
    </row>
    <row r="2171" spans="1:2" x14ac:dyDescent="0.2">
      <c r="A2171"/>
      <c r="B2171" s="225"/>
    </row>
    <row r="2172" spans="1:2" x14ac:dyDescent="0.2">
      <c r="A2172"/>
      <c r="B2172" s="225"/>
    </row>
    <row r="2173" spans="1:2" x14ac:dyDescent="0.2">
      <c r="A2173"/>
      <c r="B2173" s="225"/>
    </row>
    <row r="2174" spans="1:2" x14ac:dyDescent="0.2">
      <c r="A2174"/>
      <c r="B2174" s="225"/>
    </row>
    <row r="2175" spans="1:2" x14ac:dyDescent="0.2">
      <c r="A2175"/>
      <c r="B2175" s="225"/>
    </row>
    <row r="2176" spans="1:2" x14ac:dyDescent="0.2">
      <c r="A2176"/>
      <c r="B2176" s="225"/>
    </row>
    <row r="2177" spans="1:2" x14ac:dyDescent="0.2">
      <c r="A2177"/>
      <c r="B2177" s="225"/>
    </row>
    <row r="2178" spans="1:2" x14ac:dyDescent="0.2">
      <c r="A2178"/>
      <c r="B2178" s="225"/>
    </row>
    <row r="2179" spans="1:2" x14ac:dyDescent="0.2">
      <c r="A2179"/>
      <c r="B2179" s="225"/>
    </row>
    <row r="2180" spans="1:2" x14ac:dyDescent="0.2">
      <c r="A2180"/>
      <c r="B2180" s="225"/>
    </row>
    <row r="2181" spans="1:2" x14ac:dyDescent="0.2">
      <c r="A2181"/>
      <c r="B2181" s="225"/>
    </row>
    <row r="2182" spans="1:2" x14ac:dyDescent="0.2">
      <c r="A2182"/>
      <c r="B2182" s="225"/>
    </row>
    <row r="2183" spans="1:2" x14ac:dyDescent="0.2">
      <c r="A2183"/>
      <c r="B2183" s="225"/>
    </row>
    <row r="2184" spans="1:2" x14ac:dyDescent="0.2">
      <c r="A2184"/>
      <c r="B2184" s="225"/>
    </row>
    <row r="2185" spans="1:2" x14ac:dyDescent="0.2">
      <c r="A2185"/>
      <c r="B2185" s="225"/>
    </row>
    <row r="2186" spans="1:2" x14ac:dyDescent="0.2">
      <c r="A2186"/>
      <c r="B2186" s="225"/>
    </row>
    <row r="2187" spans="1:2" x14ac:dyDescent="0.2">
      <c r="A2187"/>
      <c r="B2187" s="225"/>
    </row>
    <row r="2188" spans="1:2" x14ac:dyDescent="0.2">
      <c r="A2188"/>
      <c r="B2188" s="225"/>
    </row>
    <row r="2189" spans="1:2" x14ac:dyDescent="0.2">
      <c r="A2189"/>
      <c r="B2189" s="225"/>
    </row>
    <row r="2190" spans="1:2" x14ac:dyDescent="0.2">
      <c r="A2190"/>
      <c r="B2190" s="225"/>
    </row>
    <row r="2191" spans="1:2" x14ac:dyDescent="0.2">
      <c r="A2191"/>
      <c r="B2191" s="225"/>
    </row>
    <row r="2192" spans="1:2" x14ac:dyDescent="0.2">
      <c r="A2192"/>
      <c r="B2192" s="225"/>
    </row>
    <row r="2193" spans="1:2" x14ac:dyDescent="0.2">
      <c r="A2193"/>
      <c r="B2193" s="225"/>
    </row>
    <row r="2194" spans="1:2" x14ac:dyDescent="0.2">
      <c r="A2194"/>
      <c r="B2194" s="225"/>
    </row>
    <row r="2195" spans="1:2" x14ac:dyDescent="0.2">
      <c r="A2195"/>
      <c r="B2195" s="225"/>
    </row>
    <row r="2196" spans="1:2" x14ac:dyDescent="0.2">
      <c r="A2196"/>
      <c r="B2196" s="225"/>
    </row>
    <row r="2197" spans="1:2" x14ac:dyDescent="0.2">
      <c r="A2197"/>
      <c r="B2197" s="225"/>
    </row>
    <row r="2198" spans="1:2" x14ac:dyDescent="0.2">
      <c r="A2198"/>
      <c r="B2198" s="225"/>
    </row>
    <row r="2199" spans="1:2" x14ac:dyDescent="0.2">
      <c r="A2199"/>
      <c r="B2199" s="225"/>
    </row>
    <row r="2200" spans="1:2" x14ac:dyDescent="0.2">
      <c r="A2200"/>
      <c r="B2200" s="225"/>
    </row>
    <row r="2201" spans="1:2" x14ac:dyDescent="0.2">
      <c r="A2201"/>
      <c r="B2201" s="225"/>
    </row>
    <row r="2202" spans="1:2" x14ac:dyDescent="0.2">
      <c r="A2202"/>
      <c r="B2202" s="225"/>
    </row>
    <row r="2203" spans="1:2" x14ac:dyDescent="0.2">
      <c r="A2203"/>
      <c r="B2203" s="225"/>
    </row>
    <row r="2204" spans="1:2" x14ac:dyDescent="0.2">
      <c r="A2204"/>
      <c r="B2204" s="225"/>
    </row>
    <row r="2205" spans="1:2" x14ac:dyDescent="0.2">
      <c r="A2205"/>
      <c r="B2205" s="225"/>
    </row>
    <row r="2206" spans="1:2" x14ac:dyDescent="0.2">
      <c r="A2206"/>
      <c r="B2206" s="225"/>
    </row>
    <row r="2207" spans="1:2" x14ac:dyDescent="0.2">
      <c r="A2207"/>
      <c r="B2207" s="225"/>
    </row>
    <row r="2208" spans="1:2" x14ac:dyDescent="0.2">
      <c r="A2208"/>
      <c r="B2208" s="225"/>
    </row>
    <row r="2209" spans="1:2" x14ac:dyDescent="0.2">
      <c r="A2209"/>
      <c r="B2209" s="225"/>
    </row>
    <row r="2210" spans="1:2" x14ac:dyDescent="0.2">
      <c r="A2210"/>
      <c r="B2210" s="225"/>
    </row>
    <row r="2211" spans="1:2" x14ac:dyDescent="0.2">
      <c r="A2211"/>
      <c r="B2211" s="225"/>
    </row>
    <row r="2212" spans="1:2" x14ac:dyDescent="0.2">
      <c r="A2212"/>
      <c r="B2212" s="225"/>
    </row>
    <row r="2213" spans="1:2" x14ac:dyDescent="0.2">
      <c r="A2213"/>
      <c r="B2213" s="225"/>
    </row>
    <row r="2214" spans="1:2" x14ac:dyDescent="0.2">
      <c r="A2214"/>
      <c r="B2214" s="225"/>
    </row>
    <row r="2215" spans="1:2" x14ac:dyDescent="0.2">
      <c r="A2215"/>
      <c r="B2215" s="225"/>
    </row>
    <row r="2216" spans="1:2" x14ac:dyDescent="0.2">
      <c r="A2216"/>
      <c r="B2216" s="225"/>
    </row>
    <row r="2217" spans="1:2" x14ac:dyDescent="0.2">
      <c r="A2217"/>
      <c r="B2217" s="225"/>
    </row>
    <row r="2218" spans="1:2" x14ac:dyDescent="0.2">
      <c r="A2218"/>
      <c r="B2218" s="225"/>
    </row>
    <row r="2219" spans="1:2" x14ac:dyDescent="0.2">
      <c r="A2219"/>
      <c r="B2219" s="225"/>
    </row>
    <row r="2220" spans="1:2" x14ac:dyDescent="0.2">
      <c r="A2220"/>
      <c r="B2220" s="225"/>
    </row>
    <row r="2221" spans="1:2" x14ac:dyDescent="0.2">
      <c r="A2221"/>
      <c r="B2221" s="225"/>
    </row>
    <row r="2222" spans="1:2" x14ac:dyDescent="0.2">
      <c r="A2222"/>
      <c r="B2222" s="225"/>
    </row>
    <row r="2223" spans="1:2" x14ac:dyDescent="0.2">
      <c r="A2223"/>
      <c r="B2223" s="225"/>
    </row>
    <row r="2224" spans="1:2" x14ac:dyDescent="0.2">
      <c r="A2224"/>
      <c r="B2224" s="225"/>
    </row>
    <row r="2225" spans="1:2" x14ac:dyDescent="0.2">
      <c r="A2225"/>
      <c r="B2225" s="225"/>
    </row>
    <row r="2226" spans="1:2" x14ac:dyDescent="0.2">
      <c r="A2226"/>
      <c r="B2226" s="225"/>
    </row>
    <row r="2227" spans="1:2" x14ac:dyDescent="0.2">
      <c r="A2227"/>
      <c r="B2227" s="225"/>
    </row>
    <row r="2228" spans="1:2" x14ac:dyDescent="0.2">
      <c r="A2228"/>
      <c r="B2228" s="225"/>
    </row>
    <row r="2229" spans="1:2" x14ac:dyDescent="0.2">
      <c r="A2229"/>
      <c r="B2229" s="225"/>
    </row>
    <row r="2230" spans="1:2" x14ac:dyDescent="0.2">
      <c r="A2230"/>
      <c r="B2230" s="225"/>
    </row>
    <row r="2231" spans="1:2" x14ac:dyDescent="0.2">
      <c r="A2231"/>
      <c r="B2231" s="225"/>
    </row>
    <row r="2232" spans="1:2" x14ac:dyDescent="0.2">
      <c r="A2232"/>
      <c r="B2232" s="225"/>
    </row>
    <row r="2233" spans="1:2" x14ac:dyDescent="0.2">
      <c r="A2233"/>
      <c r="B2233" s="225"/>
    </row>
    <row r="2234" spans="1:2" x14ac:dyDescent="0.2">
      <c r="A2234"/>
      <c r="B2234" s="225"/>
    </row>
    <row r="2235" spans="1:2" x14ac:dyDescent="0.2">
      <c r="A2235"/>
      <c r="B2235" s="225"/>
    </row>
    <row r="2236" spans="1:2" x14ac:dyDescent="0.2">
      <c r="A2236"/>
      <c r="B2236" s="225"/>
    </row>
    <row r="2237" spans="1:2" x14ac:dyDescent="0.2">
      <c r="A2237"/>
      <c r="B2237" s="225"/>
    </row>
    <row r="2238" spans="1:2" x14ac:dyDescent="0.2">
      <c r="A2238"/>
      <c r="B2238" s="225"/>
    </row>
    <row r="2239" spans="1:2" x14ac:dyDescent="0.2">
      <c r="A2239"/>
      <c r="B2239" s="225"/>
    </row>
    <row r="2240" spans="1:2" x14ac:dyDescent="0.2">
      <c r="A2240"/>
      <c r="B2240" s="225"/>
    </row>
    <row r="2241" spans="1:2" x14ac:dyDescent="0.2">
      <c r="A2241"/>
      <c r="B2241" s="225"/>
    </row>
    <row r="2242" spans="1:2" x14ac:dyDescent="0.2">
      <c r="A2242"/>
      <c r="B2242" s="225"/>
    </row>
    <row r="2243" spans="1:2" x14ac:dyDescent="0.2">
      <c r="A2243"/>
      <c r="B2243" s="225"/>
    </row>
    <row r="2244" spans="1:2" x14ac:dyDescent="0.2">
      <c r="A2244"/>
      <c r="B2244" s="225"/>
    </row>
    <row r="2245" spans="1:2" x14ac:dyDescent="0.2">
      <c r="A2245"/>
      <c r="B2245" s="225"/>
    </row>
    <row r="2246" spans="1:2" x14ac:dyDescent="0.2">
      <c r="A2246"/>
      <c r="B2246" s="225"/>
    </row>
    <row r="2247" spans="1:2" x14ac:dyDescent="0.2">
      <c r="A2247"/>
      <c r="B2247" s="225"/>
    </row>
    <row r="2248" spans="1:2" x14ac:dyDescent="0.2">
      <c r="A2248"/>
      <c r="B2248" s="225"/>
    </row>
    <row r="2249" spans="1:2" x14ac:dyDescent="0.2">
      <c r="A2249"/>
      <c r="B2249" s="225"/>
    </row>
    <row r="2250" spans="1:2" x14ac:dyDescent="0.2">
      <c r="A2250"/>
      <c r="B2250" s="225"/>
    </row>
    <row r="2251" spans="1:2" x14ac:dyDescent="0.2">
      <c r="A2251"/>
      <c r="B2251" s="225"/>
    </row>
    <row r="2252" spans="1:2" x14ac:dyDescent="0.2">
      <c r="A2252"/>
      <c r="B2252" s="225"/>
    </row>
    <row r="2253" spans="1:2" x14ac:dyDescent="0.2">
      <c r="A2253"/>
      <c r="B2253" s="225"/>
    </row>
    <row r="2254" spans="1:2" x14ac:dyDescent="0.2">
      <c r="A2254"/>
      <c r="B2254" s="225"/>
    </row>
    <row r="2255" spans="1:2" x14ac:dyDescent="0.2">
      <c r="A2255"/>
      <c r="B2255" s="225"/>
    </row>
    <row r="2256" spans="1:2" x14ac:dyDescent="0.2">
      <c r="A2256"/>
      <c r="B2256" s="225"/>
    </row>
    <row r="2257" spans="1:2" x14ac:dyDescent="0.2">
      <c r="A2257"/>
      <c r="B2257" s="225"/>
    </row>
    <row r="2258" spans="1:2" x14ac:dyDescent="0.2">
      <c r="A2258"/>
      <c r="B2258" s="225"/>
    </row>
    <row r="2259" spans="1:2" x14ac:dyDescent="0.2">
      <c r="A2259"/>
      <c r="B2259" s="225"/>
    </row>
    <row r="2260" spans="1:2" x14ac:dyDescent="0.2">
      <c r="A2260"/>
      <c r="B2260" s="225"/>
    </row>
    <row r="2261" spans="1:2" x14ac:dyDescent="0.2">
      <c r="A2261"/>
      <c r="B2261" s="225"/>
    </row>
    <row r="2262" spans="1:2" x14ac:dyDescent="0.2">
      <c r="A2262"/>
      <c r="B2262" s="225"/>
    </row>
    <row r="2263" spans="1:2" x14ac:dyDescent="0.2">
      <c r="A2263"/>
      <c r="B2263" s="225"/>
    </row>
    <row r="2264" spans="1:2" x14ac:dyDescent="0.2">
      <c r="A2264"/>
      <c r="B2264" s="225"/>
    </row>
    <row r="2265" spans="1:2" x14ac:dyDescent="0.2">
      <c r="A2265"/>
      <c r="B2265" s="225"/>
    </row>
    <row r="2266" spans="1:2" x14ac:dyDescent="0.2">
      <c r="A2266"/>
      <c r="B2266" s="225"/>
    </row>
    <row r="2267" spans="1:2" x14ac:dyDescent="0.2">
      <c r="A2267"/>
      <c r="B2267" s="225"/>
    </row>
    <row r="2268" spans="1:2" x14ac:dyDescent="0.2">
      <c r="A2268"/>
      <c r="B2268" s="225"/>
    </row>
    <row r="2269" spans="1:2" x14ac:dyDescent="0.2">
      <c r="A2269"/>
      <c r="B2269" s="225"/>
    </row>
    <row r="2270" spans="1:2" x14ac:dyDescent="0.2">
      <c r="A2270"/>
      <c r="B2270" s="225"/>
    </row>
    <row r="2271" spans="1:2" x14ac:dyDescent="0.2">
      <c r="A2271"/>
      <c r="B2271" s="225"/>
    </row>
    <row r="2272" spans="1:2" x14ac:dyDescent="0.2">
      <c r="A2272"/>
      <c r="B2272" s="225"/>
    </row>
    <row r="2273" spans="1:2" x14ac:dyDescent="0.2">
      <c r="A2273"/>
      <c r="B2273" s="225"/>
    </row>
    <row r="2274" spans="1:2" x14ac:dyDescent="0.2">
      <c r="A2274"/>
      <c r="B2274" s="225"/>
    </row>
    <row r="2275" spans="1:2" x14ac:dyDescent="0.2">
      <c r="A2275"/>
      <c r="B2275" s="225"/>
    </row>
    <row r="2276" spans="1:2" x14ac:dyDescent="0.2">
      <c r="A2276"/>
      <c r="B2276" s="225"/>
    </row>
    <row r="2277" spans="1:2" x14ac:dyDescent="0.2">
      <c r="A2277"/>
      <c r="B2277" s="225"/>
    </row>
    <row r="2278" spans="1:2" x14ac:dyDescent="0.2">
      <c r="A2278"/>
      <c r="B2278" s="225"/>
    </row>
    <row r="2279" spans="1:2" x14ac:dyDescent="0.2">
      <c r="A2279"/>
      <c r="B2279" s="225"/>
    </row>
    <row r="2280" spans="1:2" x14ac:dyDescent="0.2">
      <c r="A2280"/>
      <c r="B2280" s="225"/>
    </row>
    <row r="2281" spans="1:2" x14ac:dyDescent="0.2">
      <c r="A2281"/>
      <c r="B2281" s="225"/>
    </row>
    <row r="2282" spans="1:2" x14ac:dyDescent="0.2">
      <c r="A2282"/>
      <c r="B2282" s="225"/>
    </row>
    <row r="2283" spans="1:2" x14ac:dyDescent="0.2">
      <c r="A2283"/>
      <c r="B2283" s="225"/>
    </row>
    <row r="2284" spans="1:2" x14ac:dyDescent="0.2">
      <c r="A2284"/>
      <c r="B2284" s="225"/>
    </row>
    <row r="2285" spans="1:2" x14ac:dyDescent="0.2">
      <c r="A2285"/>
      <c r="B2285" s="225"/>
    </row>
    <row r="2286" spans="1:2" x14ac:dyDescent="0.2">
      <c r="A2286"/>
      <c r="B2286" s="225"/>
    </row>
    <row r="2287" spans="1:2" x14ac:dyDescent="0.2">
      <c r="A2287"/>
      <c r="B2287" s="225"/>
    </row>
    <row r="2288" spans="1:2" x14ac:dyDescent="0.2">
      <c r="A2288"/>
      <c r="B2288" s="225"/>
    </row>
    <row r="2289" spans="1:2" x14ac:dyDescent="0.2">
      <c r="A2289"/>
      <c r="B2289" s="225"/>
    </row>
    <row r="2290" spans="1:2" x14ac:dyDescent="0.2">
      <c r="A2290"/>
      <c r="B2290" s="225"/>
    </row>
    <row r="2291" spans="1:2" x14ac:dyDescent="0.2">
      <c r="A2291"/>
      <c r="B2291" s="225"/>
    </row>
    <row r="2292" spans="1:2" x14ac:dyDescent="0.2">
      <c r="A2292"/>
      <c r="B2292" s="225"/>
    </row>
    <row r="2293" spans="1:2" x14ac:dyDescent="0.2">
      <c r="A2293"/>
      <c r="B2293" s="225"/>
    </row>
    <row r="2294" spans="1:2" x14ac:dyDescent="0.2">
      <c r="A2294"/>
      <c r="B2294" s="225"/>
    </row>
    <row r="2295" spans="1:2" x14ac:dyDescent="0.2">
      <c r="A2295"/>
      <c r="B2295" s="225"/>
    </row>
    <row r="2296" spans="1:2" x14ac:dyDescent="0.2">
      <c r="A2296"/>
      <c r="B2296" s="225"/>
    </row>
    <row r="2297" spans="1:2" x14ac:dyDescent="0.2">
      <c r="A2297"/>
      <c r="B2297" s="225"/>
    </row>
    <row r="2298" spans="1:2" x14ac:dyDescent="0.2">
      <c r="A2298"/>
      <c r="B2298" s="225"/>
    </row>
    <row r="2299" spans="1:2" x14ac:dyDescent="0.2">
      <c r="A2299"/>
      <c r="B2299" s="225"/>
    </row>
    <row r="2300" spans="1:2" x14ac:dyDescent="0.2">
      <c r="A2300"/>
      <c r="B2300" s="225"/>
    </row>
    <row r="2301" spans="1:2" x14ac:dyDescent="0.2">
      <c r="A2301"/>
      <c r="B2301" s="225"/>
    </row>
    <row r="2302" spans="1:2" x14ac:dyDescent="0.2">
      <c r="A2302"/>
      <c r="B2302" s="225"/>
    </row>
    <row r="2303" spans="1:2" x14ac:dyDescent="0.2">
      <c r="A2303"/>
      <c r="B2303" s="225"/>
    </row>
    <row r="2304" spans="1:2" x14ac:dyDescent="0.2">
      <c r="A2304"/>
      <c r="B2304" s="225"/>
    </row>
    <row r="2305" spans="1:2" x14ac:dyDescent="0.2">
      <c r="A2305"/>
      <c r="B2305" s="225"/>
    </row>
    <row r="2306" spans="1:2" x14ac:dyDescent="0.2">
      <c r="A2306"/>
      <c r="B2306" s="225"/>
    </row>
    <row r="2307" spans="1:2" x14ac:dyDescent="0.2">
      <c r="A2307"/>
      <c r="B2307" s="225"/>
    </row>
    <row r="2308" spans="1:2" x14ac:dyDescent="0.2">
      <c r="A2308"/>
      <c r="B2308" s="225"/>
    </row>
    <row r="2309" spans="1:2" x14ac:dyDescent="0.2">
      <c r="A2309"/>
      <c r="B2309" s="225"/>
    </row>
    <row r="2310" spans="1:2" x14ac:dyDescent="0.2">
      <c r="A2310"/>
      <c r="B2310" s="225"/>
    </row>
    <row r="2311" spans="1:2" x14ac:dyDescent="0.2">
      <c r="A2311"/>
      <c r="B2311" s="225"/>
    </row>
    <row r="2312" spans="1:2" x14ac:dyDescent="0.2">
      <c r="A2312"/>
      <c r="B2312" s="225"/>
    </row>
    <row r="2313" spans="1:2" x14ac:dyDescent="0.2">
      <c r="A2313"/>
      <c r="B2313" s="225"/>
    </row>
    <row r="2314" spans="1:2" x14ac:dyDescent="0.2">
      <c r="A2314"/>
      <c r="B2314" s="225"/>
    </row>
    <row r="2315" spans="1:2" x14ac:dyDescent="0.2">
      <c r="A2315"/>
      <c r="B2315" s="225"/>
    </row>
    <row r="2316" spans="1:2" x14ac:dyDescent="0.2">
      <c r="A2316"/>
      <c r="B2316" s="225"/>
    </row>
    <row r="2317" spans="1:2" x14ac:dyDescent="0.2">
      <c r="A2317"/>
      <c r="B2317" s="225"/>
    </row>
    <row r="2318" spans="1:2" x14ac:dyDescent="0.2">
      <c r="A2318"/>
      <c r="B2318" s="225"/>
    </row>
    <row r="2319" spans="1:2" x14ac:dyDescent="0.2">
      <c r="A2319"/>
      <c r="B2319" s="225"/>
    </row>
    <row r="2320" spans="1:2" x14ac:dyDescent="0.2">
      <c r="A2320"/>
      <c r="B2320" s="225"/>
    </row>
    <row r="2321" spans="1:2" x14ac:dyDescent="0.2">
      <c r="A2321"/>
      <c r="B2321" s="225"/>
    </row>
    <row r="2322" spans="1:2" x14ac:dyDescent="0.2">
      <c r="A2322"/>
      <c r="B2322" s="225"/>
    </row>
    <row r="2323" spans="1:2" x14ac:dyDescent="0.2">
      <c r="A2323"/>
      <c r="B2323" s="225"/>
    </row>
    <row r="2324" spans="1:2" x14ac:dyDescent="0.2">
      <c r="A2324"/>
      <c r="B2324" s="225"/>
    </row>
    <row r="2325" spans="1:2" x14ac:dyDescent="0.2">
      <c r="A2325"/>
      <c r="B2325" s="225"/>
    </row>
    <row r="2326" spans="1:2" x14ac:dyDescent="0.2">
      <c r="A2326"/>
      <c r="B2326" s="225"/>
    </row>
    <row r="2327" spans="1:2" x14ac:dyDescent="0.2">
      <c r="A2327"/>
      <c r="B2327" s="225"/>
    </row>
    <row r="2328" spans="1:2" x14ac:dyDescent="0.2">
      <c r="A2328"/>
      <c r="B2328" s="225"/>
    </row>
    <row r="2329" spans="1:2" x14ac:dyDescent="0.2">
      <c r="A2329"/>
      <c r="B2329" s="225"/>
    </row>
    <row r="2330" spans="1:2" x14ac:dyDescent="0.2">
      <c r="A2330"/>
      <c r="B2330" s="225"/>
    </row>
    <row r="2331" spans="1:2" x14ac:dyDescent="0.2">
      <c r="A2331"/>
      <c r="B2331" s="225"/>
    </row>
    <row r="2332" spans="1:2" x14ac:dyDescent="0.2">
      <c r="A2332"/>
      <c r="B2332" s="225"/>
    </row>
    <row r="2333" spans="1:2" x14ac:dyDescent="0.2">
      <c r="A2333"/>
      <c r="B2333" s="225"/>
    </row>
    <row r="2334" spans="1:2" x14ac:dyDescent="0.2">
      <c r="A2334"/>
      <c r="B2334" s="225"/>
    </row>
    <row r="2335" spans="1:2" x14ac:dyDescent="0.2">
      <c r="A2335"/>
      <c r="B2335" s="225"/>
    </row>
    <row r="2336" spans="1:2" x14ac:dyDescent="0.2">
      <c r="A2336"/>
      <c r="B2336" s="225"/>
    </row>
    <row r="2337" spans="1:2" x14ac:dyDescent="0.2">
      <c r="A2337"/>
      <c r="B2337" s="225"/>
    </row>
    <row r="2338" spans="1:2" x14ac:dyDescent="0.2">
      <c r="A2338"/>
      <c r="B2338" s="225"/>
    </row>
    <row r="2339" spans="1:2" x14ac:dyDescent="0.2">
      <c r="A2339"/>
      <c r="B2339" s="225"/>
    </row>
    <row r="2340" spans="1:2" x14ac:dyDescent="0.2">
      <c r="A2340"/>
      <c r="B2340" s="225"/>
    </row>
    <row r="2341" spans="1:2" x14ac:dyDescent="0.2">
      <c r="A2341"/>
      <c r="B2341" s="225"/>
    </row>
    <row r="2342" spans="1:2" x14ac:dyDescent="0.2">
      <c r="A2342"/>
      <c r="B2342" s="225"/>
    </row>
    <row r="2343" spans="1:2" x14ac:dyDescent="0.2">
      <c r="A2343"/>
      <c r="B2343" s="225"/>
    </row>
    <row r="2344" spans="1:2" x14ac:dyDescent="0.2">
      <c r="A2344"/>
      <c r="B2344" s="225"/>
    </row>
    <row r="2345" spans="1:2" x14ac:dyDescent="0.2">
      <c r="A2345"/>
      <c r="B2345" s="225"/>
    </row>
    <row r="2346" spans="1:2" x14ac:dyDescent="0.2">
      <c r="A2346"/>
      <c r="B2346" s="225"/>
    </row>
    <row r="2347" spans="1:2" x14ac:dyDescent="0.2">
      <c r="A2347"/>
      <c r="B2347" s="225"/>
    </row>
    <row r="2348" spans="1:2" x14ac:dyDescent="0.2">
      <c r="A2348"/>
      <c r="B2348" s="225"/>
    </row>
    <row r="2349" spans="1:2" x14ac:dyDescent="0.2">
      <c r="A2349"/>
      <c r="B2349" s="225"/>
    </row>
    <row r="2350" spans="1:2" x14ac:dyDescent="0.2">
      <c r="A2350"/>
      <c r="B2350" s="225"/>
    </row>
    <row r="2351" spans="1:2" x14ac:dyDescent="0.2">
      <c r="A2351"/>
      <c r="B2351" s="225"/>
    </row>
    <row r="2352" spans="1:2" x14ac:dyDescent="0.2">
      <c r="A2352"/>
      <c r="B2352" s="225"/>
    </row>
    <row r="2353" spans="1:2" x14ac:dyDescent="0.2">
      <c r="A2353"/>
      <c r="B2353" s="225"/>
    </row>
    <row r="2354" spans="1:2" x14ac:dyDescent="0.2">
      <c r="A2354"/>
      <c r="B2354" s="225"/>
    </row>
    <row r="2355" spans="1:2" x14ac:dyDescent="0.2">
      <c r="A2355"/>
      <c r="B2355" s="225"/>
    </row>
    <row r="2356" spans="1:2" x14ac:dyDescent="0.2">
      <c r="A2356"/>
      <c r="B2356" s="225"/>
    </row>
    <row r="2357" spans="1:2" x14ac:dyDescent="0.2">
      <c r="A2357"/>
      <c r="B2357" s="225"/>
    </row>
    <row r="2358" spans="1:2" x14ac:dyDescent="0.2">
      <c r="A2358"/>
      <c r="B2358" s="225"/>
    </row>
    <row r="2359" spans="1:2" x14ac:dyDescent="0.2">
      <c r="A2359"/>
      <c r="B2359" s="225"/>
    </row>
    <row r="2360" spans="1:2" x14ac:dyDescent="0.2">
      <c r="A2360"/>
      <c r="B2360" s="225"/>
    </row>
    <row r="2361" spans="1:2" x14ac:dyDescent="0.2">
      <c r="A2361"/>
      <c r="B2361" s="225"/>
    </row>
    <row r="2362" spans="1:2" x14ac:dyDescent="0.2">
      <c r="A2362"/>
      <c r="B2362" s="225"/>
    </row>
    <row r="2363" spans="1:2" x14ac:dyDescent="0.2">
      <c r="A2363"/>
      <c r="B2363" s="225"/>
    </row>
    <row r="2364" spans="1:2" x14ac:dyDescent="0.2">
      <c r="A2364"/>
      <c r="B2364" s="225"/>
    </row>
    <row r="2365" spans="1:2" x14ac:dyDescent="0.2">
      <c r="A2365"/>
      <c r="B2365" s="225"/>
    </row>
    <row r="2366" spans="1:2" x14ac:dyDescent="0.2">
      <c r="A2366"/>
      <c r="B2366" s="225"/>
    </row>
    <row r="2367" spans="1:2" x14ac:dyDescent="0.2">
      <c r="A2367"/>
      <c r="B2367" s="225"/>
    </row>
    <row r="2368" spans="1:2" x14ac:dyDescent="0.2">
      <c r="A2368"/>
      <c r="B2368" s="225"/>
    </row>
    <row r="2369" spans="1:2" x14ac:dyDescent="0.2">
      <c r="A2369"/>
      <c r="B2369" s="225"/>
    </row>
    <row r="2370" spans="1:2" x14ac:dyDescent="0.2">
      <c r="A2370"/>
      <c r="B2370" s="225"/>
    </row>
    <row r="2371" spans="1:2" x14ac:dyDescent="0.2">
      <c r="A2371"/>
      <c r="B2371" s="225"/>
    </row>
    <row r="2372" spans="1:2" x14ac:dyDescent="0.2">
      <c r="A2372"/>
      <c r="B2372" s="225"/>
    </row>
    <row r="2373" spans="1:2" x14ac:dyDescent="0.2">
      <c r="A2373"/>
      <c r="B2373" s="225"/>
    </row>
    <row r="2374" spans="1:2" x14ac:dyDescent="0.2">
      <c r="A2374"/>
      <c r="B2374" s="225"/>
    </row>
    <row r="2375" spans="1:2" x14ac:dyDescent="0.2">
      <c r="A2375"/>
      <c r="B2375" s="225"/>
    </row>
    <row r="2376" spans="1:2" x14ac:dyDescent="0.2">
      <c r="A2376"/>
      <c r="B2376" s="225"/>
    </row>
    <row r="2377" spans="1:2" x14ac:dyDescent="0.2">
      <c r="A2377"/>
      <c r="B2377" s="225"/>
    </row>
    <row r="2378" spans="1:2" x14ac:dyDescent="0.2">
      <c r="A2378"/>
      <c r="B2378" s="225"/>
    </row>
    <row r="2379" spans="1:2" x14ac:dyDescent="0.2">
      <c r="A2379"/>
      <c r="B2379" s="225"/>
    </row>
    <row r="2380" spans="1:2" x14ac:dyDescent="0.2">
      <c r="A2380"/>
      <c r="B2380" s="225"/>
    </row>
    <row r="2381" spans="1:2" x14ac:dyDescent="0.2">
      <c r="A2381"/>
      <c r="B2381" s="225"/>
    </row>
    <row r="2382" spans="1:2" x14ac:dyDescent="0.2">
      <c r="A2382"/>
      <c r="B2382" s="225"/>
    </row>
    <row r="2383" spans="1:2" x14ac:dyDescent="0.2">
      <c r="A2383"/>
      <c r="B2383" s="225"/>
    </row>
    <row r="2384" spans="1:2" x14ac:dyDescent="0.2">
      <c r="A2384"/>
      <c r="B2384" s="225"/>
    </row>
    <row r="2385" spans="1:2" x14ac:dyDescent="0.2">
      <c r="A2385"/>
      <c r="B2385" s="225"/>
    </row>
    <row r="2386" spans="1:2" x14ac:dyDescent="0.2">
      <c r="A2386"/>
      <c r="B2386" s="225"/>
    </row>
    <row r="2387" spans="1:2" x14ac:dyDescent="0.2">
      <c r="A2387"/>
      <c r="B2387" s="225"/>
    </row>
    <row r="2388" spans="1:2" x14ac:dyDescent="0.2">
      <c r="A2388"/>
      <c r="B2388" s="225"/>
    </row>
    <row r="2389" spans="1:2" x14ac:dyDescent="0.2">
      <c r="A2389"/>
      <c r="B2389" s="225"/>
    </row>
    <row r="2390" spans="1:2" x14ac:dyDescent="0.2">
      <c r="A2390"/>
      <c r="B2390" s="225"/>
    </row>
    <row r="2391" spans="1:2" x14ac:dyDescent="0.2">
      <c r="A2391"/>
      <c r="B2391" s="225"/>
    </row>
    <row r="2392" spans="1:2" x14ac:dyDescent="0.2">
      <c r="A2392"/>
      <c r="B2392" s="225"/>
    </row>
    <row r="2393" spans="1:2" x14ac:dyDescent="0.2">
      <c r="A2393"/>
      <c r="B2393" s="225"/>
    </row>
    <row r="2394" spans="1:2" x14ac:dyDescent="0.2">
      <c r="A2394"/>
      <c r="B2394" s="225"/>
    </row>
    <row r="2395" spans="1:2" x14ac:dyDescent="0.2">
      <c r="A2395"/>
      <c r="B2395" s="225"/>
    </row>
    <row r="2396" spans="1:2" x14ac:dyDescent="0.2">
      <c r="A2396"/>
      <c r="B2396" s="225"/>
    </row>
    <row r="2397" spans="1:2" x14ac:dyDescent="0.2">
      <c r="A2397"/>
      <c r="B2397" s="225"/>
    </row>
    <row r="2398" spans="1:2" x14ac:dyDescent="0.2">
      <c r="A2398"/>
      <c r="B2398" s="225"/>
    </row>
    <row r="2399" spans="1:2" x14ac:dyDescent="0.2">
      <c r="A2399"/>
      <c r="B2399" s="225"/>
    </row>
    <row r="2400" spans="1:2" x14ac:dyDescent="0.2">
      <c r="A2400"/>
      <c r="B2400" s="225"/>
    </row>
    <row r="2401" spans="1:2" x14ac:dyDescent="0.2">
      <c r="A2401"/>
      <c r="B2401" s="225"/>
    </row>
    <row r="2402" spans="1:2" x14ac:dyDescent="0.2">
      <c r="A2402"/>
      <c r="B2402" s="225"/>
    </row>
    <row r="2403" spans="1:2" x14ac:dyDescent="0.2">
      <c r="A2403"/>
      <c r="B2403" s="225"/>
    </row>
    <row r="2404" spans="1:2" x14ac:dyDescent="0.2">
      <c r="A2404"/>
      <c r="B2404" s="225"/>
    </row>
    <row r="2405" spans="1:2" x14ac:dyDescent="0.2">
      <c r="A2405"/>
      <c r="B2405" s="225"/>
    </row>
    <row r="2406" spans="1:2" x14ac:dyDescent="0.2">
      <c r="A2406"/>
      <c r="B2406" s="225"/>
    </row>
    <row r="2407" spans="1:2" x14ac:dyDescent="0.2">
      <c r="A2407"/>
      <c r="B2407" s="225"/>
    </row>
    <row r="2408" spans="1:2" x14ac:dyDescent="0.2">
      <c r="A2408"/>
      <c r="B2408" s="225"/>
    </row>
    <row r="2409" spans="1:2" x14ac:dyDescent="0.2">
      <c r="A2409"/>
      <c r="B2409" s="225"/>
    </row>
    <row r="2410" spans="1:2" x14ac:dyDescent="0.2">
      <c r="A2410"/>
      <c r="B2410" s="225"/>
    </row>
    <row r="2411" spans="1:2" x14ac:dyDescent="0.2">
      <c r="A2411"/>
      <c r="B2411" s="225"/>
    </row>
    <row r="2412" spans="1:2" x14ac:dyDescent="0.2">
      <c r="A2412"/>
      <c r="B2412" s="225"/>
    </row>
    <row r="2413" spans="1:2" x14ac:dyDescent="0.2">
      <c r="A2413"/>
      <c r="B2413" s="225"/>
    </row>
    <row r="2414" spans="1:2" x14ac:dyDescent="0.2">
      <c r="A2414"/>
      <c r="B2414" s="225"/>
    </row>
    <row r="2415" spans="1:2" x14ac:dyDescent="0.2">
      <c r="A2415"/>
      <c r="B2415" s="225"/>
    </row>
    <row r="2416" spans="1:2" x14ac:dyDescent="0.2">
      <c r="A2416"/>
      <c r="B2416" s="225"/>
    </row>
    <row r="2417" spans="1:2" x14ac:dyDescent="0.2">
      <c r="A2417"/>
      <c r="B2417" s="225"/>
    </row>
    <row r="2418" spans="1:2" x14ac:dyDescent="0.2">
      <c r="A2418"/>
      <c r="B2418" s="225"/>
    </row>
    <row r="2419" spans="1:2" x14ac:dyDescent="0.2">
      <c r="A2419"/>
      <c r="B2419" s="225"/>
    </row>
    <row r="2420" spans="1:2" x14ac:dyDescent="0.2">
      <c r="A2420"/>
      <c r="B2420" s="225"/>
    </row>
    <row r="2421" spans="1:2" x14ac:dyDescent="0.2">
      <c r="A2421"/>
      <c r="B2421" s="225"/>
    </row>
    <row r="2422" spans="1:2" x14ac:dyDescent="0.2">
      <c r="A2422"/>
      <c r="B2422" s="225"/>
    </row>
    <row r="2423" spans="1:2" x14ac:dyDescent="0.2">
      <c r="A2423"/>
      <c r="B2423" s="225"/>
    </row>
    <row r="2424" spans="1:2" x14ac:dyDescent="0.2">
      <c r="A2424"/>
      <c r="B2424" s="225"/>
    </row>
    <row r="2425" spans="1:2" x14ac:dyDescent="0.2">
      <c r="A2425"/>
      <c r="B2425" s="225"/>
    </row>
    <row r="2426" spans="1:2" x14ac:dyDescent="0.2">
      <c r="A2426"/>
      <c r="B2426" s="225"/>
    </row>
    <row r="2427" spans="1:2" x14ac:dyDescent="0.2">
      <c r="A2427"/>
      <c r="B2427" s="225"/>
    </row>
    <row r="2428" spans="1:2" x14ac:dyDescent="0.2">
      <c r="A2428"/>
      <c r="B2428" s="225"/>
    </row>
    <row r="2429" spans="1:2" x14ac:dyDescent="0.2">
      <c r="A2429"/>
      <c r="B2429" s="225"/>
    </row>
    <row r="2430" spans="1:2" x14ac:dyDescent="0.2">
      <c r="A2430"/>
      <c r="B2430" s="225"/>
    </row>
    <row r="2431" spans="1:2" x14ac:dyDescent="0.2">
      <c r="A2431"/>
      <c r="B2431" s="225"/>
    </row>
    <row r="2432" spans="1:2" x14ac:dyDescent="0.2">
      <c r="A2432"/>
      <c r="B2432" s="225"/>
    </row>
    <row r="2433" spans="1:2" x14ac:dyDescent="0.2">
      <c r="A2433"/>
      <c r="B2433" s="225"/>
    </row>
    <row r="2434" spans="1:2" x14ac:dyDescent="0.2">
      <c r="A2434"/>
      <c r="B2434" s="225"/>
    </row>
    <row r="2435" spans="1:2" x14ac:dyDescent="0.2">
      <c r="A2435"/>
      <c r="B2435" s="225"/>
    </row>
    <row r="2436" spans="1:2" x14ac:dyDescent="0.2">
      <c r="A2436"/>
      <c r="B2436" s="225"/>
    </row>
    <row r="2437" spans="1:2" x14ac:dyDescent="0.2">
      <c r="A2437"/>
      <c r="B2437" s="225"/>
    </row>
    <row r="2438" spans="1:2" x14ac:dyDescent="0.2">
      <c r="A2438"/>
      <c r="B2438" s="225"/>
    </row>
    <row r="2439" spans="1:2" x14ac:dyDescent="0.2">
      <c r="A2439"/>
      <c r="B2439" s="225"/>
    </row>
    <row r="2440" spans="1:2" x14ac:dyDescent="0.2">
      <c r="A2440"/>
      <c r="B2440" s="225"/>
    </row>
    <row r="2441" spans="1:2" x14ac:dyDescent="0.2">
      <c r="A2441"/>
      <c r="B2441" s="225"/>
    </row>
    <row r="2442" spans="1:2" x14ac:dyDescent="0.2">
      <c r="A2442"/>
      <c r="B2442" s="225"/>
    </row>
    <row r="2443" spans="1:2" x14ac:dyDescent="0.2">
      <c r="A2443"/>
      <c r="B2443" s="225"/>
    </row>
    <row r="2444" spans="1:2" x14ac:dyDescent="0.2">
      <c r="A2444"/>
      <c r="B2444" s="225"/>
    </row>
    <row r="2445" spans="1:2" x14ac:dyDescent="0.2">
      <c r="A2445"/>
      <c r="B2445" s="225"/>
    </row>
    <row r="2446" spans="1:2" x14ac:dyDescent="0.2">
      <c r="A2446"/>
      <c r="B2446" s="225"/>
    </row>
    <row r="2447" spans="1:2" x14ac:dyDescent="0.2">
      <c r="A2447"/>
      <c r="B2447" s="225"/>
    </row>
    <row r="2448" spans="1:2" x14ac:dyDescent="0.2">
      <c r="A2448"/>
      <c r="B2448" s="225"/>
    </row>
    <row r="2449" spans="1:2" x14ac:dyDescent="0.2">
      <c r="A2449"/>
      <c r="B2449" s="225"/>
    </row>
    <row r="2450" spans="1:2" x14ac:dyDescent="0.2">
      <c r="A2450"/>
      <c r="B2450" s="225"/>
    </row>
    <row r="2451" spans="1:2" x14ac:dyDescent="0.2">
      <c r="A2451"/>
      <c r="B2451" s="225"/>
    </row>
    <row r="2452" spans="1:2" x14ac:dyDescent="0.2">
      <c r="A2452"/>
      <c r="B2452" s="225"/>
    </row>
    <row r="2453" spans="1:2" x14ac:dyDescent="0.2">
      <c r="A2453"/>
      <c r="B2453" s="225"/>
    </row>
    <row r="2454" spans="1:2" x14ac:dyDescent="0.2">
      <c r="A2454"/>
      <c r="B2454" s="225"/>
    </row>
    <row r="2455" spans="1:2" x14ac:dyDescent="0.2">
      <c r="A2455"/>
      <c r="B2455" s="225"/>
    </row>
    <row r="2456" spans="1:2" x14ac:dyDescent="0.2">
      <c r="A2456"/>
      <c r="B2456" s="225"/>
    </row>
    <row r="2457" spans="1:2" x14ac:dyDescent="0.2">
      <c r="A2457"/>
      <c r="B2457" s="225"/>
    </row>
    <row r="2458" spans="1:2" x14ac:dyDescent="0.2">
      <c r="A2458"/>
      <c r="B2458" s="225"/>
    </row>
    <row r="2459" spans="1:2" x14ac:dyDescent="0.2">
      <c r="A2459"/>
      <c r="B2459" s="225"/>
    </row>
    <row r="2460" spans="1:2" x14ac:dyDescent="0.2">
      <c r="A2460"/>
      <c r="B2460" s="225"/>
    </row>
    <row r="2461" spans="1:2" x14ac:dyDescent="0.2">
      <c r="A2461"/>
      <c r="B2461" s="225"/>
    </row>
    <row r="2462" spans="1:2" x14ac:dyDescent="0.2">
      <c r="A2462"/>
      <c r="B2462" s="225"/>
    </row>
    <row r="2463" spans="1:2" x14ac:dyDescent="0.2">
      <c r="A2463"/>
      <c r="B2463" s="225"/>
    </row>
    <row r="2464" spans="1:2" x14ac:dyDescent="0.2">
      <c r="A2464"/>
      <c r="B2464" s="225"/>
    </row>
    <row r="2465" spans="1:2" x14ac:dyDescent="0.2">
      <c r="A2465"/>
      <c r="B2465" s="225"/>
    </row>
    <row r="2466" spans="1:2" x14ac:dyDescent="0.2">
      <c r="A2466"/>
      <c r="B2466" s="225"/>
    </row>
    <row r="2467" spans="1:2" x14ac:dyDescent="0.2">
      <c r="A2467"/>
      <c r="B2467" s="225"/>
    </row>
    <row r="2468" spans="1:2" x14ac:dyDescent="0.2">
      <c r="A2468"/>
      <c r="B2468" s="225"/>
    </row>
    <row r="2469" spans="1:2" x14ac:dyDescent="0.2">
      <c r="A2469"/>
      <c r="B2469" s="225"/>
    </row>
    <row r="2470" spans="1:2" x14ac:dyDescent="0.2">
      <c r="A2470"/>
      <c r="B2470" s="225"/>
    </row>
    <row r="2471" spans="1:2" x14ac:dyDescent="0.2">
      <c r="A2471"/>
      <c r="B2471" s="225"/>
    </row>
    <row r="2472" spans="1:2" x14ac:dyDescent="0.2">
      <c r="A2472"/>
      <c r="B2472" s="225"/>
    </row>
    <row r="2473" spans="1:2" x14ac:dyDescent="0.2">
      <c r="A2473"/>
      <c r="B2473" s="225"/>
    </row>
    <row r="2474" spans="1:2" x14ac:dyDescent="0.2">
      <c r="A2474"/>
      <c r="B2474" s="225"/>
    </row>
    <row r="2475" spans="1:2" x14ac:dyDescent="0.2">
      <c r="A2475"/>
      <c r="B2475" s="225"/>
    </row>
    <row r="2476" spans="1:2" x14ac:dyDescent="0.2">
      <c r="A2476"/>
      <c r="B2476" s="225"/>
    </row>
    <row r="2477" spans="1:2" x14ac:dyDescent="0.2">
      <c r="A2477"/>
      <c r="B2477" s="225"/>
    </row>
    <row r="2478" spans="1:2" x14ac:dyDescent="0.2">
      <c r="A2478"/>
      <c r="B2478" s="225"/>
    </row>
    <row r="2479" spans="1:2" x14ac:dyDescent="0.2">
      <c r="A2479"/>
      <c r="B2479" s="225"/>
    </row>
    <row r="2480" spans="1:2" x14ac:dyDescent="0.2">
      <c r="A2480"/>
      <c r="B2480" s="225"/>
    </row>
    <row r="2481" spans="1:2" x14ac:dyDescent="0.2">
      <c r="A2481"/>
      <c r="B2481" s="225"/>
    </row>
    <row r="2482" spans="1:2" x14ac:dyDescent="0.2">
      <c r="A2482"/>
      <c r="B2482" s="225"/>
    </row>
    <row r="2483" spans="1:2" x14ac:dyDescent="0.2">
      <c r="A2483"/>
      <c r="B2483" s="225"/>
    </row>
    <row r="2484" spans="1:2" x14ac:dyDescent="0.2">
      <c r="A2484"/>
      <c r="B2484" s="225"/>
    </row>
    <row r="2485" spans="1:2" x14ac:dyDescent="0.2">
      <c r="A2485"/>
      <c r="B2485" s="225"/>
    </row>
    <row r="2486" spans="1:2" x14ac:dyDescent="0.2">
      <c r="A2486"/>
      <c r="B2486" s="225"/>
    </row>
    <row r="2487" spans="1:2" x14ac:dyDescent="0.2">
      <c r="A2487"/>
      <c r="B2487" s="225"/>
    </row>
    <row r="2488" spans="1:2" x14ac:dyDescent="0.2">
      <c r="A2488"/>
      <c r="B2488" s="225"/>
    </row>
    <row r="2489" spans="1:2" x14ac:dyDescent="0.2">
      <c r="A2489"/>
      <c r="B2489" s="225"/>
    </row>
    <row r="2490" spans="1:2" x14ac:dyDescent="0.2">
      <c r="A2490"/>
      <c r="B2490" s="225"/>
    </row>
    <row r="2491" spans="1:2" x14ac:dyDescent="0.2">
      <c r="A2491"/>
      <c r="B2491" s="225"/>
    </row>
    <row r="2492" spans="1:2" x14ac:dyDescent="0.2">
      <c r="A2492"/>
      <c r="B2492" s="225"/>
    </row>
    <row r="2493" spans="1:2" x14ac:dyDescent="0.2">
      <c r="A2493"/>
      <c r="B2493" s="225"/>
    </row>
    <row r="2494" spans="1:2" x14ac:dyDescent="0.2">
      <c r="A2494"/>
      <c r="B2494" s="225"/>
    </row>
    <row r="2495" spans="1:2" x14ac:dyDescent="0.2">
      <c r="A2495"/>
      <c r="B2495" s="225"/>
    </row>
    <row r="2496" spans="1:2" x14ac:dyDescent="0.2">
      <c r="A2496"/>
      <c r="B2496" s="225"/>
    </row>
    <row r="2497" spans="1:2" x14ac:dyDescent="0.2">
      <c r="A2497"/>
      <c r="B2497" s="225"/>
    </row>
    <row r="2498" spans="1:2" x14ac:dyDescent="0.2">
      <c r="A2498"/>
      <c r="B2498" s="225"/>
    </row>
    <row r="2499" spans="1:2" x14ac:dyDescent="0.2">
      <c r="A2499"/>
      <c r="B2499" s="225"/>
    </row>
    <row r="2500" spans="1:2" x14ac:dyDescent="0.2">
      <c r="A2500"/>
      <c r="B2500" s="225"/>
    </row>
    <row r="2501" spans="1:2" x14ac:dyDescent="0.2">
      <c r="A2501"/>
      <c r="B2501" s="225"/>
    </row>
    <row r="2502" spans="1:2" x14ac:dyDescent="0.2">
      <c r="A2502"/>
      <c r="B2502" s="225"/>
    </row>
    <row r="2503" spans="1:2" x14ac:dyDescent="0.2">
      <c r="A2503"/>
      <c r="B2503" s="225"/>
    </row>
    <row r="2504" spans="1:2" x14ac:dyDescent="0.2">
      <c r="A2504"/>
      <c r="B2504" s="225"/>
    </row>
    <row r="2505" spans="1:2" x14ac:dyDescent="0.2">
      <c r="A2505"/>
      <c r="B2505" s="225"/>
    </row>
    <row r="2506" spans="1:2" x14ac:dyDescent="0.2">
      <c r="A2506"/>
      <c r="B2506" s="225"/>
    </row>
    <row r="2507" spans="1:2" x14ac:dyDescent="0.2">
      <c r="A2507"/>
      <c r="B2507" s="225"/>
    </row>
    <row r="2508" spans="1:2" x14ac:dyDescent="0.2">
      <c r="A2508"/>
      <c r="B2508" s="225"/>
    </row>
    <row r="2509" spans="1:2" x14ac:dyDescent="0.2">
      <c r="A2509"/>
      <c r="B2509" s="225"/>
    </row>
    <row r="2510" spans="1:2" x14ac:dyDescent="0.2">
      <c r="A2510"/>
      <c r="B2510" s="225"/>
    </row>
    <row r="2511" spans="1:2" x14ac:dyDescent="0.2">
      <c r="A2511"/>
      <c r="B2511" s="225"/>
    </row>
    <row r="2512" spans="1:2" x14ac:dyDescent="0.2">
      <c r="A2512"/>
      <c r="B2512" s="225"/>
    </row>
    <row r="2513" spans="1:2" x14ac:dyDescent="0.2">
      <c r="A2513"/>
      <c r="B2513" s="225"/>
    </row>
    <row r="2514" spans="1:2" x14ac:dyDescent="0.2">
      <c r="A2514"/>
      <c r="B2514" s="225"/>
    </row>
    <row r="2515" spans="1:2" x14ac:dyDescent="0.2">
      <c r="A2515"/>
      <c r="B2515" s="225"/>
    </row>
    <row r="2516" spans="1:2" x14ac:dyDescent="0.2">
      <c r="A2516"/>
      <c r="B2516" s="225"/>
    </row>
    <row r="2517" spans="1:2" x14ac:dyDescent="0.2">
      <c r="A2517"/>
      <c r="B2517" s="225"/>
    </row>
    <row r="2518" spans="1:2" x14ac:dyDescent="0.2">
      <c r="A2518"/>
      <c r="B2518" s="225"/>
    </row>
    <row r="2519" spans="1:2" x14ac:dyDescent="0.2">
      <c r="A2519"/>
      <c r="B2519" s="225"/>
    </row>
    <row r="2520" spans="1:2" x14ac:dyDescent="0.2">
      <c r="A2520"/>
      <c r="B2520" s="225"/>
    </row>
    <row r="2521" spans="1:2" x14ac:dyDescent="0.2">
      <c r="A2521"/>
      <c r="B2521" s="225"/>
    </row>
    <row r="2522" spans="1:2" x14ac:dyDescent="0.2">
      <c r="A2522"/>
      <c r="B2522" s="225"/>
    </row>
    <row r="2523" spans="1:2" x14ac:dyDescent="0.2">
      <c r="A2523"/>
      <c r="B2523" s="225"/>
    </row>
    <row r="2524" spans="1:2" x14ac:dyDescent="0.2">
      <c r="A2524"/>
      <c r="B2524" s="225"/>
    </row>
    <row r="2525" spans="1:2" x14ac:dyDescent="0.2">
      <c r="A2525"/>
      <c r="B2525" s="225"/>
    </row>
    <row r="2526" spans="1:2" x14ac:dyDescent="0.2">
      <c r="A2526"/>
      <c r="B2526" s="225"/>
    </row>
    <row r="2527" spans="1:2" x14ac:dyDescent="0.2">
      <c r="A2527"/>
      <c r="B2527" s="225"/>
    </row>
    <row r="2528" spans="1:2" x14ac:dyDescent="0.2">
      <c r="A2528"/>
      <c r="B2528" s="225"/>
    </row>
    <row r="2529" spans="1:2" x14ac:dyDescent="0.2">
      <c r="A2529"/>
      <c r="B2529" s="225"/>
    </row>
    <row r="2530" spans="1:2" x14ac:dyDescent="0.2">
      <c r="A2530"/>
      <c r="B2530" s="225"/>
    </row>
    <row r="2531" spans="1:2" x14ac:dyDescent="0.2">
      <c r="A2531"/>
      <c r="B2531" s="225"/>
    </row>
    <row r="2532" spans="1:2" x14ac:dyDescent="0.2">
      <c r="A2532"/>
      <c r="B2532" s="225"/>
    </row>
    <row r="2533" spans="1:2" x14ac:dyDescent="0.2">
      <c r="A2533"/>
      <c r="B2533" s="225"/>
    </row>
    <row r="2534" spans="1:2" x14ac:dyDescent="0.2">
      <c r="A2534"/>
      <c r="B2534" s="225"/>
    </row>
    <row r="2535" spans="1:2" x14ac:dyDescent="0.2">
      <c r="A2535"/>
      <c r="B2535" s="225"/>
    </row>
    <row r="2536" spans="1:2" x14ac:dyDescent="0.2">
      <c r="A2536"/>
      <c r="B2536" s="225"/>
    </row>
    <row r="2537" spans="1:2" x14ac:dyDescent="0.2">
      <c r="A2537"/>
      <c r="B2537" s="225"/>
    </row>
    <row r="2538" spans="1:2" x14ac:dyDescent="0.2">
      <c r="A2538"/>
      <c r="B2538" s="225"/>
    </row>
    <row r="2539" spans="1:2" x14ac:dyDescent="0.2">
      <c r="A2539"/>
      <c r="B2539" s="225"/>
    </row>
    <row r="2540" spans="1:2" x14ac:dyDescent="0.2">
      <c r="A2540"/>
      <c r="B2540" s="225"/>
    </row>
    <row r="2541" spans="1:2" x14ac:dyDescent="0.2">
      <c r="A2541"/>
      <c r="B2541" s="225"/>
    </row>
    <row r="2542" spans="1:2" x14ac:dyDescent="0.2">
      <c r="A2542"/>
      <c r="B2542" s="225"/>
    </row>
    <row r="2543" spans="1:2" x14ac:dyDescent="0.2">
      <c r="A2543"/>
      <c r="B2543" s="225"/>
    </row>
    <row r="2544" spans="1:2" x14ac:dyDescent="0.2">
      <c r="A2544"/>
      <c r="B2544" s="225"/>
    </row>
    <row r="2545" spans="1:2" x14ac:dyDescent="0.2">
      <c r="A2545"/>
      <c r="B2545" s="225"/>
    </row>
    <row r="2546" spans="1:2" x14ac:dyDescent="0.2">
      <c r="A2546"/>
      <c r="B2546" s="225"/>
    </row>
    <row r="2547" spans="1:2" x14ac:dyDescent="0.2">
      <c r="A2547"/>
      <c r="B2547" s="225"/>
    </row>
    <row r="2548" spans="1:2" x14ac:dyDescent="0.2">
      <c r="A2548"/>
      <c r="B2548" s="225"/>
    </row>
    <row r="2549" spans="1:2" x14ac:dyDescent="0.2">
      <c r="A2549"/>
      <c r="B2549" s="225"/>
    </row>
    <row r="2550" spans="1:2" x14ac:dyDescent="0.2">
      <c r="A2550"/>
      <c r="B2550" s="225"/>
    </row>
    <row r="2551" spans="1:2" x14ac:dyDescent="0.2">
      <c r="A2551"/>
      <c r="B2551" s="225"/>
    </row>
    <row r="2552" spans="1:2" x14ac:dyDescent="0.2">
      <c r="A2552"/>
      <c r="B2552" s="225"/>
    </row>
    <row r="2553" spans="1:2" x14ac:dyDescent="0.2">
      <c r="A2553"/>
      <c r="B2553" s="225"/>
    </row>
    <row r="2554" spans="1:2" x14ac:dyDescent="0.2">
      <c r="A2554"/>
      <c r="B2554" s="225"/>
    </row>
    <row r="2555" spans="1:2" x14ac:dyDescent="0.2">
      <c r="A2555"/>
      <c r="B2555" s="225"/>
    </row>
    <row r="2556" spans="1:2" x14ac:dyDescent="0.2">
      <c r="A2556"/>
      <c r="B2556" s="225"/>
    </row>
    <row r="2557" spans="1:2" x14ac:dyDescent="0.2">
      <c r="A2557"/>
      <c r="B2557" s="225"/>
    </row>
    <row r="2558" spans="1:2" x14ac:dyDescent="0.2">
      <c r="A2558"/>
      <c r="B2558" s="225"/>
    </row>
    <row r="2559" spans="1:2" x14ac:dyDescent="0.2">
      <c r="A2559"/>
      <c r="B2559" s="225"/>
    </row>
    <row r="2560" spans="1:2" x14ac:dyDescent="0.2">
      <c r="A2560"/>
      <c r="B2560" s="225"/>
    </row>
    <row r="2561" spans="1:2" x14ac:dyDescent="0.2">
      <c r="A2561"/>
      <c r="B2561" s="225"/>
    </row>
    <row r="2562" spans="1:2" x14ac:dyDescent="0.2">
      <c r="A2562"/>
      <c r="B2562" s="225"/>
    </row>
    <row r="2563" spans="1:2" x14ac:dyDescent="0.2">
      <c r="A2563"/>
      <c r="B2563" s="225"/>
    </row>
    <row r="2564" spans="1:2" x14ac:dyDescent="0.2">
      <c r="A2564"/>
      <c r="B2564" s="225"/>
    </row>
    <row r="2565" spans="1:2" x14ac:dyDescent="0.2">
      <c r="A2565"/>
      <c r="B2565" s="225"/>
    </row>
    <row r="2566" spans="1:2" x14ac:dyDescent="0.2">
      <c r="A2566"/>
      <c r="B2566" s="225"/>
    </row>
    <row r="2567" spans="1:2" x14ac:dyDescent="0.2">
      <c r="A2567"/>
      <c r="B2567" s="225"/>
    </row>
    <row r="2568" spans="1:2" x14ac:dyDescent="0.2">
      <c r="A2568"/>
      <c r="B2568" s="225"/>
    </row>
    <row r="2569" spans="1:2" x14ac:dyDescent="0.2">
      <c r="A2569"/>
      <c r="B2569" s="225"/>
    </row>
    <row r="2570" spans="1:2" x14ac:dyDescent="0.2">
      <c r="A2570"/>
      <c r="B2570" s="225"/>
    </row>
    <row r="2571" spans="1:2" x14ac:dyDescent="0.2">
      <c r="A2571"/>
      <c r="B2571" s="225"/>
    </row>
    <row r="2572" spans="1:2" x14ac:dyDescent="0.2">
      <c r="A2572"/>
      <c r="B2572" s="225"/>
    </row>
    <row r="2573" spans="1:2" x14ac:dyDescent="0.2">
      <c r="A2573"/>
      <c r="B2573" s="225"/>
    </row>
    <row r="2574" spans="1:2" x14ac:dyDescent="0.2">
      <c r="A2574"/>
      <c r="B2574" s="225"/>
    </row>
    <row r="2575" spans="1:2" x14ac:dyDescent="0.2">
      <c r="A2575"/>
      <c r="B2575" s="225"/>
    </row>
    <row r="2576" spans="1:2" x14ac:dyDescent="0.2">
      <c r="A2576"/>
      <c r="B2576" s="225"/>
    </row>
    <row r="2577" spans="1:2" x14ac:dyDescent="0.2">
      <c r="A2577"/>
      <c r="B2577" s="225"/>
    </row>
    <row r="2578" spans="1:2" x14ac:dyDescent="0.2">
      <c r="A2578"/>
      <c r="B2578" s="225"/>
    </row>
    <row r="2579" spans="1:2" x14ac:dyDescent="0.2">
      <c r="A2579"/>
      <c r="B2579" s="225"/>
    </row>
    <row r="2580" spans="1:2" x14ac:dyDescent="0.2">
      <c r="A2580"/>
      <c r="B2580" s="225"/>
    </row>
    <row r="2581" spans="1:2" x14ac:dyDescent="0.2">
      <c r="A2581"/>
      <c r="B2581" s="225"/>
    </row>
    <row r="2582" spans="1:2" x14ac:dyDescent="0.2">
      <c r="A2582"/>
      <c r="B2582" s="225"/>
    </row>
    <row r="2583" spans="1:2" x14ac:dyDescent="0.2">
      <c r="A2583"/>
      <c r="B2583" s="225"/>
    </row>
    <row r="2584" spans="1:2" x14ac:dyDescent="0.2">
      <c r="A2584"/>
      <c r="B2584" s="225"/>
    </row>
    <row r="2585" spans="1:2" x14ac:dyDescent="0.2">
      <c r="A2585"/>
      <c r="B2585" s="225"/>
    </row>
    <row r="2586" spans="1:2" x14ac:dyDescent="0.2">
      <c r="A2586"/>
      <c r="B2586" s="225"/>
    </row>
    <row r="2587" spans="1:2" x14ac:dyDescent="0.2">
      <c r="A2587"/>
      <c r="B2587" s="225"/>
    </row>
    <row r="2588" spans="1:2" x14ac:dyDescent="0.2">
      <c r="A2588"/>
      <c r="B2588" s="225"/>
    </row>
    <row r="2589" spans="1:2" x14ac:dyDescent="0.2">
      <c r="A2589"/>
      <c r="B2589" s="225"/>
    </row>
    <row r="2590" spans="1:2" x14ac:dyDescent="0.2">
      <c r="A2590"/>
      <c r="B2590" s="225"/>
    </row>
    <row r="2591" spans="1:2" x14ac:dyDescent="0.2">
      <c r="A2591"/>
      <c r="B2591" s="225"/>
    </row>
    <row r="2592" spans="1:2" x14ac:dyDescent="0.2">
      <c r="A2592"/>
      <c r="B2592" s="225"/>
    </row>
    <row r="2593" spans="1:2" x14ac:dyDescent="0.2">
      <c r="A2593"/>
      <c r="B2593" s="225"/>
    </row>
    <row r="2594" spans="1:2" x14ac:dyDescent="0.2">
      <c r="A2594"/>
      <c r="B2594" s="225"/>
    </row>
    <row r="2595" spans="1:2" x14ac:dyDescent="0.2">
      <c r="A2595"/>
      <c r="B2595" s="225"/>
    </row>
    <row r="2596" spans="1:2" x14ac:dyDescent="0.2">
      <c r="A2596"/>
      <c r="B2596" s="225"/>
    </row>
    <row r="2597" spans="1:2" x14ac:dyDescent="0.2">
      <c r="A2597"/>
      <c r="B2597" s="225"/>
    </row>
    <row r="2598" spans="1:2" x14ac:dyDescent="0.2">
      <c r="A2598"/>
      <c r="B2598" s="225"/>
    </row>
    <row r="2599" spans="1:2" x14ac:dyDescent="0.2">
      <c r="A2599"/>
      <c r="B2599" s="225"/>
    </row>
    <row r="2600" spans="1:2" x14ac:dyDescent="0.2">
      <c r="A2600"/>
      <c r="B2600" s="225"/>
    </row>
    <row r="2601" spans="1:2" x14ac:dyDescent="0.2">
      <c r="A2601"/>
      <c r="B2601" s="225"/>
    </row>
    <row r="2602" spans="1:2" x14ac:dyDescent="0.2">
      <c r="A2602"/>
      <c r="B2602" s="225"/>
    </row>
    <row r="2603" spans="1:2" x14ac:dyDescent="0.2">
      <c r="A2603"/>
      <c r="B2603" s="225"/>
    </row>
    <row r="2604" spans="1:2" x14ac:dyDescent="0.2">
      <c r="A2604"/>
      <c r="B2604" s="225"/>
    </row>
    <row r="2605" spans="1:2" x14ac:dyDescent="0.2">
      <c r="A2605"/>
      <c r="B2605" s="225"/>
    </row>
    <row r="2606" spans="1:2" x14ac:dyDescent="0.2">
      <c r="A2606"/>
      <c r="B2606" s="225"/>
    </row>
    <row r="2607" spans="1:2" x14ac:dyDescent="0.2">
      <c r="A2607"/>
      <c r="B2607" s="225"/>
    </row>
    <row r="2608" spans="1:2" x14ac:dyDescent="0.2">
      <c r="A2608"/>
      <c r="B2608" s="225"/>
    </row>
    <row r="2609" spans="1:2" x14ac:dyDescent="0.2">
      <c r="A2609"/>
      <c r="B2609" s="225"/>
    </row>
    <row r="2610" spans="1:2" x14ac:dyDescent="0.2">
      <c r="A2610"/>
      <c r="B2610" s="225"/>
    </row>
    <row r="2611" spans="1:2" x14ac:dyDescent="0.2">
      <c r="A2611"/>
      <c r="B2611" s="225"/>
    </row>
    <row r="2612" spans="1:2" x14ac:dyDescent="0.2">
      <c r="A2612"/>
      <c r="B2612" s="225"/>
    </row>
    <row r="2613" spans="1:2" x14ac:dyDescent="0.2">
      <c r="A2613"/>
      <c r="B2613" s="225"/>
    </row>
    <row r="2614" spans="1:2" x14ac:dyDescent="0.2">
      <c r="A2614"/>
      <c r="B2614" s="225"/>
    </row>
    <row r="2615" spans="1:2" x14ac:dyDescent="0.2">
      <c r="A2615"/>
      <c r="B2615" s="225"/>
    </row>
    <row r="2616" spans="1:2" x14ac:dyDescent="0.2">
      <c r="A2616"/>
      <c r="B2616" s="225"/>
    </row>
    <row r="2617" spans="1:2" x14ac:dyDescent="0.2">
      <c r="A2617"/>
      <c r="B2617" s="225"/>
    </row>
    <row r="2618" spans="1:2" x14ac:dyDescent="0.2">
      <c r="A2618"/>
      <c r="B2618" s="225"/>
    </row>
    <row r="2619" spans="1:2" x14ac:dyDescent="0.2">
      <c r="A2619"/>
      <c r="B2619" s="225"/>
    </row>
    <row r="2620" spans="1:2" x14ac:dyDescent="0.2">
      <c r="A2620"/>
      <c r="B2620" s="225"/>
    </row>
    <row r="2621" spans="1:2" x14ac:dyDescent="0.2">
      <c r="A2621"/>
      <c r="B2621" s="225"/>
    </row>
    <row r="2622" spans="1:2" x14ac:dyDescent="0.2">
      <c r="A2622"/>
      <c r="B2622" s="225"/>
    </row>
    <row r="2623" spans="1:2" x14ac:dyDescent="0.2">
      <c r="A2623"/>
      <c r="B2623" s="225"/>
    </row>
    <row r="2624" spans="1:2" x14ac:dyDescent="0.2">
      <c r="A2624"/>
      <c r="B2624" s="225"/>
    </row>
    <row r="2625" spans="1:2" x14ac:dyDescent="0.2">
      <c r="A2625"/>
      <c r="B2625" s="225"/>
    </row>
    <row r="2626" spans="1:2" x14ac:dyDescent="0.2">
      <c r="A2626"/>
      <c r="B2626" s="225"/>
    </row>
    <row r="2627" spans="1:2" x14ac:dyDescent="0.2">
      <c r="A2627"/>
      <c r="B2627" s="225"/>
    </row>
    <row r="2628" spans="1:2" x14ac:dyDescent="0.2">
      <c r="A2628"/>
      <c r="B2628" s="225"/>
    </row>
    <row r="2629" spans="1:2" x14ac:dyDescent="0.2">
      <c r="A2629"/>
      <c r="B2629" s="225"/>
    </row>
    <row r="2630" spans="1:2" x14ac:dyDescent="0.2">
      <c r="A2630"/>
      <c r="B2630" s="225"/>
    </row>
    <row r="2631" spans="1:2" x14ac:dyDescent="0.2">
      <c r="A2631"/>
      <c r="B2631" s="225"/>
    </row>
    <row r="2632" spans="1:2" x14ac:dyDescent="0.2">
      <c r="A2632"/>
      <c r="B2632" s="225"/>
    </row>
    <row r="2633" spans="1:2" x14ac:dyDescent="0.2">
      <c r="A2633"/>
      <c r="B2633" s="225"/>
    </row>
    <row r="2634" spans="1:2" x14ac:dyDescent="0.2">
      <c r="A2634"/>
      <c r="B2634" s="225"/>
    </row>
    <row r="2635" spans="1:2" x14ac:dyDescent="0.2">
      <c r="A2635"/>
      <c r="B2635" s="225"/>
    </row>
    <row r="2636" spans="1:2" x14ac:dyDescent="0.2">
      <c r="A2636"/>
      <c r="B2636" s="225"/>
    </row>
    <row r="2637" spans="1:2" x14ac:dyDescent="0.2">
      <c r="A2637"/>
      <c r="B2637" s="225"/>
    </row>
    <row r="2638" spans="1:2" x14ac:dyDescent="0.2">
      <c r="A2638"/>
      <c r="B2638" s="225"/>
    </row>
    <row r="2639" spans="1:2" x14ac:dyDescent="0.2">
      <c r="A2639"/>
      <c r="B2639" s="225"/>
    </row>
    <row r="2640" spans="1:2" x14ac:dyDescent="0.2">
      <c r="A2640"/>
      <c r="B2640" s="225"/>
    </row>
    <row r="2641" spans="1:2" x14ac:dyDescent="0.2">
      <c r="A2641"/>
      <c r="B2641" s="225"/>
    </row>
    <row r="2642" spans="1:2" x14ac:dyDescent="0.2">
      <c r="A2642"/>
      <c r="B2642" s="225"/>
    </row>
    <row r="2643" spans="1:2" x14ac:dyDescent="0.2">
      <c r="A2643"/>
      <c r="B2643" s="225"/>
    </row>
    <row r="2644" spans="1:2" x14ac:dyDescent="0.2">
      <c r="A2644"/>
      <c r="B2644" s="225"/>
    </row>
    <row r="2645" spans="1:2" x14ac:dyDescent="0.2">
      <c r="A2645"/>
      <c r="B2645" s="225"/>
    </row>
    <row r="2646" spans="1:2" x14ac:dyDescent="0.2">
      <c r="A2646"/>
      <c r="B2646" s="225"/>
    </row>
    <row r="2647" spans="1:2" x14ac:dyDescent="0.2">
      <c r="A2647"/>
      <c r="B2647" s="225"/>
    </row>
    <row r="2648" spans="1:2" x14ac:dyDescent="0.2">
      <c r="A2648"/>
      <c r="B2648" s="225"/>
    </row>
    <row r="2649" spans="1:2" x14ac:dyDescent="0.2">
      <c r="A2649"/>
      <c r="B2649" s="225"/>
    </row>
    <row r="2650" spans="1:2" x14ac:dyDescent="0.2">
      <c r="A2650"/>
      <c r="B2650" s="225"/>
    </row>
    <row r="2651" spans="1:2" x14ac:dyDescent="0.2">
      <c r="A2651"/>
      <c r="B2651" s="225"/>
    </row>
    <row r="2652" spans="1:2" x14ac:dyDescent="0.2">
      <c r="A2652"/>
      <c r="B2652" s="225"/>
    </row>
    <row r="2653" spans="1:2" x14ac:dyDescent="0.2">
      <c r="A2653"/>
      <c r="B2653" s="225"/>
    </row>
    <row r="2654" spans="1:2" x14ac:dyDescent="0.2">
      <c r="A2654"/>
      <c r="B2654" s="225"/>
    </row>
    <row r="2655" spans="1:2" x14ac:dyDescent="0.2">
      <c r="A2655"/>
      <c r="B2655" s="225"/>
    </row>
    <row r="2656" spans="1:2" x14ac:dyDescent="0.2">
      <c r="A2656"/>
      <c r="B2656" s="225"/>
    </row>
    <row r="2657" spans="1:2" x14ac:dyDescent="0.2">
      <c r="A2657"/>
      <c r="B2657" s="225"/>
    </row>
    <row r="2658" spans="1:2" x14ac:dyDescent="0.2">
      <c r="A2658"/>
      <c r="B2658" s="225"/>
    </row>
    <row r="2659" spans="1:2" x14ac:dyDescent="0.2">
      <c r="A2659"/>
      <c r="B2659" s="225"/>
    </row>
    <row r="2660" spans="1:2" x14ac:dyDescent="0.2">
      <c r="A2660"/>
      <c r="B2660" s="225"/>
    </row>
    <row r="2661" spans="1:2" x14ac:dyDescent="0.2">
      <c r="A2661"/>
      <c r="B2661" s="225"/>
    </row>
    <row r="2662" spans="1:2" x14ac:dyDescent="0.2">
      <c r="A2662"/>
      <c r="B2662" s="225"/>
    </row>
    <row r="2663" spans="1:2" x14ac:dyDescent="0.2">
      <c r="A2663"/>
      <c r="B2663" s="225"/>
    </row>
    <row r="2664" spans="1:2" x14ac:dyDescent="0.2">
      <c r="A2664"/>
      <c r="B2664" s="225"/>
    </row>
    <row r="2665" spans="1:2" x14ac:dyDescent="0.2">
      <c r="A2665"/>
      <c r="B2665" s="225"/>
    </row>
    <row r="2666" spans="1:2" x14ac:dyDescent="0.2">
      <c r="A2666"/>
      <c r="B2666" s="225"/>
    </row>
    <row r="2667" spans="1:2" x14ac:dyDescent="0.2">
      <c r="A2667"/>
      <c r="B2667" s="225"/>
    </row>
    <row r="2668" spans="1:2" x14ac:dyDescent="0.2">
      <c r="A2668"/>
      <c r="B2668" s="225"/>
    </row>
    <row r="2669" spans="1:2" x14ac:dyDescent="0.2">
      <c r="A2669"/>
      <c r="B2669" s="225"/>
    </row>
    <row r="2670" spans="1:2" x14ac:dyDescent="0.2">
      <c r="A2670"/>
      <c r="B2670" s="225"/>
    </row>
    <row r="2671" spans="1:2" x14ac:dyDescent="0.2">
      <c r="A2671"/>
      <c r="B2671" s="225"/>
    </row>
    <row r="2672" spans="1:2" x14ac:dyDescent="0.2">
      <c r="A2672"/>
      <c r="B2672" s="225"/>
    </row>
    <row r="2673" spans="1:2" x14ac:dyDescent="0.2">
      <c r="A2673"/>
      <c r="B2673" s="225"/>
    </row>
    <row r="2674" spans="1:2" x14ac:dyDescent="0.2">
      <c r="A2674"/>
      <c r="B2674" s="225"/>
    </row>
    <row r="2675" spans="1:2" x14ac:dyDescent="0.2">
      <c r="A2675"/>
      <c r="B2675" s="225"/>
    </row>
    <row r="2676" spans="1:2" x14ac:dyDescent="0.2">
      <c r="A2676"/>
      <c r="B2676" s="225"/>
    </row>
    <row r="2677" spans="1:2" x14ac:dyDescent="0.2">
      <c r="A2677"/>
      <c r="B2677" s="225"/>
    </row>
    <row r="2678" spans="1:2" x14ac:dyDescent="0.2">
      <c r="A2678"/>
      <c r="B2678" s="225"/>
    </row>
    <row r="2679" spans="1:2" x14ac:dyDescent="0.2">
      <c r="A2679"/>
      <c r="B2679" s="225"/>
    </row>
    <row r="2680" spans="1:2" x14ac:dyDescent="0.2">
      <c r="A2680"/>
      <c r="B2680" s="225"/>
    </row>
    <row r="2681" spans="1:2" x14ac:dyDescent="0.2">
      <c r="A2681"/>
      <c r="B2681" s="225"/>
    </row>
    <row r="2682" spans="1:2" x14ac:dyDescent="0.2">
      <c r="A2682"/>
      <c r="B2682" s="225"/>
    </row>
    <row r="2683" spans="1:2" x14ac:dyDescent="0.2">
      <c r="A2683"/>
      <c r="B2683" s="225"/>
    </row>
    <row r="2684" spans="1:2" x14ac:dyDescent="0.2">
      <c r="A2684"/>
      <c r="B2684" s="225"/>
    </row>
    <row r="2685" spans="1:2" x14ac:dyDescent="0.2">
      <c r="A2685"/>
      <c r="B2685" s="225"/>
    </row>
    <row r="2686" spans="1:2" x14ac:dyDescent="0.2">
      <c r="A2686"/>
      <c r="B2686" s="225"/>
    </row>
    <row r="2687" spans="1:2" x14ac:dyDescent="0.2">
      <c r="A2687"/>
      <c r="B2687" s="225"/>
    </row>
    <row r="2688" spans="1:2" x14ac:dyDescent="0.2">
      <c r="A2688"/>
      <c r="B2688" s="225"/>
    </row>
    <row r="2689" spans="1:2" x14ac:dyDescent="0.2">
      <c r="A2689"/>
      <c r="B2689" s="225"/>
    </row>
    <row r="2690" spans="1:2" x14ac:dyDescent="0.2">
      <c r="A2690"/>
      <c r="B2690" s="225"/>
    </row>
    <row r="2691" spans="1:2" x14ac:dyDescent="0.2">
      <c r="A2691"/>
      <c r="B2691" s="225"/>
    </row>
    <row r="2692" spans="1:2" x14ac:dyDescent="0.2">
      <c r="A2692"/>
      <c r="B2692" s="225"/>
    </row>
    <row r="2693" spans="1:2" x14ac:dyDescent="0.2">
      <c r="A2693"/>
      <c r="B2693" s="225"/>
    </row>
    <row r="2694" spans="1:2" x14ac:dyDescent="0.2">
      <c r="A2694"/>
      <c r="B2694" s="225"/>
    </row>
    <row r="2695" spans="1:2" x14ac:dyDescent="0.2">
      <c r="A2695"/>
      <c r="B2695" s="225"/>
    </row>
    <row r="2696" spans="1:2" x14ac:dyDescent="0.2">
      <c r="A2696"/>
      <c r="B2696" s="225"/>
    </row>
    <row r="2697" spans="1:2" x14ac:dyDescent="0.2">
      <c r="A2697"/>
      <c r="B2697" s="225"/>
    </row>
    <row r="2698" spans="1:2" x14ac:dyDescent="0.2">
      <c r="A2698"/>
      <c r="B2698" s="225"/>
    </row>
    <row r="2699" spans="1:2" x14ac:dyDescent="0.2">
      <c r="A2699"/>
      <c r="B2699" s="225"/>
    </row>
    <row r="2700" spans="1:2" x14ac:dyDescent="0.2">
      <c r="A2700"/>
      <c r="B2700" s="225"/>
    </row>
    <row r="2701" spans="1:2" x14ac:dyDescent="0.2">
      <c r="A2701"/>
      <c r="B2701" s="225"/>
    </row>
    <row r="2702" spans="1:2" x14ac:dyDescent="0.2">
      <c r="A2702"/>
      <c r="B2702" s="225"/>
    </row>
    <row r="2703" spans="1:2" x14ac:dyDescent="0.2">
      <c r="A2703"/>
      <c r="B2703" s="225"/>
    </row>
    <row r="2704" spans="1:2" x14ac:dyDescent="0.2">
      <c r="A2704"/>
      <c r="B2704" s="225"/>
    </row>
    <row r="2705" spans="1:2" x14ac:dyDescent="0.2">
      <c r="A2705"/>
      <c r="B2705" s="225"/>
    </row>
    <row r="2706" spans="1:2" x14ac:dyDescent="0.2">
      <c r="A2706"/>
      <c r="B2706" s="225"/>
    </row>
    <row r="2707" spans="1:2" x14ac:dyDescent="0.2">
      <c r="A2707"/>
      <c r="B2707" s="225"/>
    </row>
    <row r="2708" spans="1:2" x14ac:dyDescent="0.2">
      <c r="A2708"/>
      <c r="B2708" s="225"/>
    </row>
    <row r="2709" spans="1:2" x14ac:dyDescent="0.2">
      <c r="A2709"/>
      <c r="B2709" s="225"/>
    </row>
    <row r="2710" spans="1:2" x14ac:dyDescent="0.2">
      <c r="A2710"/>
      <c r="B2710" s="225"/>
    </row>
    <row r="2711" spans="1:2" x14ac:dyDescent="0.2">
      <c r="A2711"/>
      <c r="B2711" s="225"/>
    </row>
    <row r="2712" spans="1:2" x14ac:dyDescent="0.2">
      <c r="A2712"/>
      <c r="B2712" s="225"/>
    </row>
    <row r="2713" spans="1:2" x14ac:dyDescent="0.2">
      <c r="A2713"/>
      <c r="B2713" s="225"/>
    </row>
    <row r="2714" spans="1:2" x14ac:dyDescent="0.2">
      <c r="A2714"/>
      <c r="B2714" s="225"/>
    </row>
    <row r="2715" spans="1:2" x14ac:dyDescent="0.2">
      <c r="A2715"/>
      <c r="B2715" s="225"/>
    </row>
    <row r="2716" spans="1:2" x14ac:dyDescent="0.2">
      <c r="A2716"/>
      <c r="B2716" s="225"/>
    </row>
    <row r="2717" spans="1:2" x14ac:dyDescent="0.2">
      <c r="A2717"/>
      <c r="B2717" s="225"/>
    </row>
    <row r="2718" spans="1:2" x14ac:dyDescent="0.2">
      <c r="A2718"/>
      <c r="B2718" s="225"/>
    </row>
    <row r="2719" spans="1:2" x14ac:dyDescent="0.2">
      <c r="A2719"/>
      <c r="B2719" s="225"/>
    </row>
    <row r="2720" spans="1:2" x14ac:dyDescent="0.2">
      <c r="A2720"/>
      <c r="B2720" s="225"/>
    </row>
    <row r="2721" spans="1:2" x14ac:dyDescent="0.2">
      <c r="A2721"/>
      <c r="B2721" s="225"/>
    </row>
    <row r="2722" spans="1:2" x14ac:dyDescent="0.2">
      <c r="A2722"/>
      <c r="B2722" s="225"/>
    </row>
    <row r="2723" spans="1:2" x14ac:dyDescent="0.2">
      <c r="A2723"/>
      <c r="B2723" s="225"/>
    </row>
    <row r="2724" spans="1:2" x14ac:dyDescent="0.2">
      <c r="A2724"/>
      <c r="B2724" s="225"/>
    </row>
    <row r="2725" spans="1:2" x14ac:dyDescent="0.2">
      <c r="A2725"/>
      <c r="B2725" s="225"/>
    </row>
    <row r="2726" spans="1:2" x14ac:dyDescent="0.2">
      <c r="A2726"/>
      <c r="B2726" s="225"/>
    </row>
    <row r="2727" spans="1:2" x14ac:dyDescent="0.2">
      <c r="A2727"/>
      <c r="B2727" s="225"/>
    </row>
    <row r="2728" spans="1:2" x14ac:dyDescent="0.2">
      <c r="A2728"/>
      <c r="B2728" s="225"/>
    </row>
    <row r="2729" spans="1:2" x14ac:dyDescent="0.2">
      <c r="A2729"/>
      <c r="B2729" s="225"/>
    </row>
    <row r="2730" spans="1:2" x14ac:dyDescent="0.2">
      <c r="A2730"/>
      <c r="B2730" s="225"/>
    </row>
    <row r="2731" spans="1:2" x14ac:dyDescent="0.2">
      <c r="A2731"/>
      <c r="B2731" s="225"/>
    </row>
    <row r="2732" spans="1:2" x14ac:dyDescent="0.2">
      <c r="A2732"/>
      <c r="B2732" s="225"/>
    </row>
    <row r="2733" spans="1:2" x14ac:dyDescent="0.2">
      <c r="A2733"/>
      <c r="B2733" s="225"/>
    </row>
    <row r="2734" spans="1:2" x14ac:dyDescent="0.2">
      <c r="A2734"/>
      <c r="B2734" s="225"/>
    </row>
    <row r="2735" spans="1:2" x14ac:dyDescent="0.2">
      <c r="A2735"/>
      <c r="B2735" s="225"/>
    </row>
    <row r="2736" spans="1:2" x14ac:dyDescent="0.2">
      <c r="A2736"/>
      <c r="B2736" s="225"/>
    </row>
    <row r="2737" spans="1:2" x14ac:dyDescent="0.2">
      <c r="A2737"/>
      <c r="B2737" s="225"/>
    </row>
    <row r="2738" spans="1:2" x14ac:dyDescent="0.2">
      <c r="A2738"/>
      <c r="B2738" s="225"/>
    </row>
    <row r="2739" spans="1:2" x14ac:dyDescent="0.2">
      <c r="A2739"/>
      <c r="B2739" s="225"/>
    </row>
    <row r="2740" spans="1:2" x14ac:dyDescent="0.2">
      <c r="A2740"/>
      <c r="B2740" s="225"/>
    </row>
    <row r="2741" spans="1:2" x14ac:dyDescent="0.2">
      <c r="A2741"/>
      <c r="B2741" s="225"/>
    </row>
    <row r="2742" spans="1:2" x14ac:dyDescent="0.2">
      <c r="A2742"/>
      <c r="B2742" s="225"/>
    </row>
    <row r="2743" spans="1:2" x14ac:dyDescent="0.2">
      <c r="A2743"/>
      <c r="B2743" s="225"/>
    </row>
    <row r="2744" spans="1:2" x14ac:dyDescent="0.2">
      <c r="A2744"/>
      <c r="B2744" s="225"/>
    </row>
    <row r="2745" spans="1:2" x14ac:dyDescent="0.2">
      <c r="A2745"/>
      <c r="B2745" s="225"/>
    </row>
    <row r="2746" spans="1:2" x14ac:dyDescent="0.2">
      <c r="A2746"/>
      <c r="B2746" s="225"/>
    </row>
    <row r="2747" spans="1:2" x14ac:dyDescent="0.2">
      <c r="A2747"/>
      <c r="B2747" s="225"/>
    </row>
    <row r="2748" spans="1:2" x14ac:dyDescent="0.2">
      <c r="A2748"/>
      <c r="B2748" s="225"/>
    </row>
    <row r="2749" spans="1:2" x14ac:dyDescent="0.2">
      <c r="A2749"/>
      <c r="B2749" s="225"/>
    </row>
    <row r="2750" spans="1:2" x14ac:dyDescent="0.2">
      <c r="A2750"/>
      <c r="B2750" s="225"/>
    </row>
    <row r="2751" spans="1:2" x14ac:dyDescent="0.2">
      <c r="A2751"/>
      <c r="B2751" s="225"/>
    </row>
    <row r="2752" spans="1:2" x14ac:dyDescent="0.2">
      <c r="A2752"/>
      <c r="B2752" s="225"/>
    </row>
    <row r="2753" spans="1:2" x14ac:dyDescent="0.2">
      <c r="A2753"/>
      <c r="B2753" s="225"/>
    </row>
    <row r="2754" spans="1:2" x14ac:dyDescent="0.2">
      <c r="A2754"/>
      <c r="B2754" s="225"/>
    </row>
    <row r="2755" spans="1:2" x14ac:dyDescent="0.2">
      <c r="A2755"/>
      <c r="B2755" s="225"/>
    </row>
    <row r="2756" spans="1:2" x14ac:dyDescent="0.2">
      <c r="A2756"/>
      <c r="B2756" s="225"/>
    </row>
    <row r="2757" spans="1:2" x14ac:dyDescent="0.2">
      <c r="A2757"/>
      <c r="B2757" s="225"/>
    </row>
    <row r="2758" spans="1:2" x14ac:dyDescent="0.2">
      <c r="A2758"/>
      <c r="B2758" s="225"/>
    </row>
    <row r="2759" spans="1:2" x14ac:dyDescent="0.2">
      <c r="A2759"/>
      <c r="B2759" s="225"/>
    </row>
    <row r="2760" spans="1:2" x14ac:dyDescent="0.2">
      <c r="A2760"/>
      <c r="B2760" s="225"/>
    </row>
    <row r="2761" spans="1:2" x14ac:dyDescent="0.2">
      <c r="A2761"/>
      <c r="B2761" s="225"/>
    </row>
    <row r="2762" spans="1:2" x14ac:dyDescent="0.2">
      <c r="A2762"/>
      <c r="B2762" s="225"/>
    </row>
    <row r="2763" spans="1:2" x14ac:dyDescent="0.2">
      <c r="A2763"/>
      <c r="B2763" s="225"/>
    </row>
    <row r="2764" spans="1:2" x14ac:dyDescent="0.2">
      <c r="A2764"/>
      <c r="B2764" s="225"/>
    </row>
    <row r="2765" spans="1:2" x14ac:dyDescent="0.2">
      <c r="A2765"/>
      <c r="B2765" s="225"/>
    </row>
    <row r="2766" spans="1:2" x14ac:dyDescent="0.2">
      <c r="A2766"/>
      <c r="B2766" s="225"/>
    </row>
    <row r="2767" spans="1:2" x14ac:dyDescent="0.2">
      <c r="A2767"/>
      <c r="B2767" s="225"/>
    </row>
    <row r="2768" spans="1:2" x14ac:dyDescent="0.2">
      <c r="A2768"/>
      <c r="B2768" s="225"/>
    </row>
    <row r="2769" spans="1:2" x14ac:dyDescent="0.2">
      <c r="A2769"/>
      <c r="B2769" s="225"/>
    </row>
    <row r="2770" spans="1:2" x14ac:dyDescent="0.2">
      <c r="A2770"/>
      <c r="B2770" s="225"/>
    </row>
    <row r="2771" spans="1:2" x14ac:dyDescent="0.2">
      <c r="A2771"/>
      <c r="B2771" s="225"/>
    </row>
    <row r="2772" spans="1:2" x14ac:dyDescent="0.2">
      <c r="A2772"/>
      <c r="B2772" s="225"/>
    </row>
    <row r="2773" spans="1:2" x14ac:dyDescent="0.2">
      <c r="A2773"/>
      <c r="B2773" s="225"/>
    </row>
    <row r="2774" spans="1:2" x14ac:dyDescent="0.2">
      <c r="A2774"/>
      <c r="B2774" s="225"/>
    </row>
    <row r="2775" spans="1:2" x14ac:dyDescent="0.2">
      <c r="A2775"/>
      <c r="B2775" s="225"/>
    </row>
    <row r="2776" spans="1:2" x14ac:dyDescent="0.2">
      <c r="A2776"/>
      <c r="B2776" s="225"/>
    </row>
    <row r="2777" spans="1:2" x14ac:dyDescent="0.2">
      <c r="A2777"/>
      <c r="B2777" s="225"/>
    </row>
    <row r="2778" spans="1:2" x14ac:dyDescent="0.2">
      <c r="A2778"/>
      <c r="B2778" s="225"/>
    </row>
    <row r="2779" spans="1:2" x14ac:dyDescent="0.2">
      <c r="A2779"/>
      <c r="B2779" s="225"/>
    </row>
    <row r="2780" spans="1:2" x14ac:dyDescent="0.2">
      <c r="A2780"/>
      <c r="B2780" s="225"/>
    </row>
    <row r="2781" spans="1:2" x14ac:dyDescent="0.2">
      <c r="A2781"/>
      <c r="B2781" s="225"/>
    </row>
    <row r="2782" spans="1:2" x14ac:dyDescent="0.2">
      <c r="A2782"/>
      <c r="B2782" s="225"/>
    </row>
    <row r="2783" spans="1:2" x14ac:dyDescent="0.2">
      <c r="A2783"/>
      <c r="B2783" s="225"/>
    </row>
    <row r="2784" spans="1:2" x14ac:dyDescent="0.2">
      <c r="A2784"/>
      <c r="B2784" s="225"/>
    </row>
    <row r="2785" spans="1:2" x14ac:dyDescent="0.2">
      <c r="A2785"/>
      <c r="B2785" s="225"/>
    </row>
    <row r="2786" spans="1:2" x14ac:dyDescent="0.2">
      <c r="A2786"/>
      <c r="B2786" s="225"/>
    </row>
    <row r="2787" spans="1:2" x14ac:dyDescent="0.2">
      <c r="A2787"/>
      <c r="B2787" s="225"/>
    </row>
    <row r="2788" spans="1:2" x14ac:dyDescent="0.2">
      <c r="A2788"/>
      <c r="B2788" s="225"/>
    </row>
    <row r="2789" spans="1:2" x14ac:dyDescent="0.2">
      <c r="A2789"/>
      <c r="B2789" s="225"/>
    </row>
    <row r="2790" spans="1:2" x14ac:dyDescent="0.2">
      <c r="A2790"/>
      <c r="B2790" s="225"/>
    </row>
    <row r="2791" spans="1:2" x14ac:dyDescent="0.2">
      <c r="A2791"/>
      <c r="B2791" s="225"/>
    </row>
    <row r="2792" spans="1:2" x14ac:dyDescent="0.2">
      <c r="A2792"/>
      <c r="B2792" s="225"/>
    </row>
    <row r="2793" spans="1:2" x14ac:dyDescent="0.2">
      <c r="A2793"/>
      <c r="B2793" s="225"/>
    </row>
    <row r="2794" spans="1:2" x14ac:dyDescent="0.2">
      <c r="A2794"/>
      <c r="B2794" s="225"/>
    </row>
    <row r="2795" spans="1:2" x14ac:dyDescent="0.2">
      <c r="A2795"/>
      <c r="B2795" s="225"/>
    </row>
    <row r="2796" spans="1:2" x14ac:dyDescent="0.2">
      <c r="A2796"/>
      <c r="B2796" s="225"/>
    </row>
    <row r="2797" spans="1:2" x14ac:dyDescent="0.2">
      <c r="A2797"/>
      <c r="B2797" s="225"/>
    </row>
    <row r="2798" spans="1:2" x14ac:dyDescent="0.2">
      <c r="A2798"/>
      <c r="B2798" s="225"/>
    </row>
    <row r="2799" spans="1:2" x14ac:dyDescent="0.2">
      <c r="A2799"/>
      <c r="B2799" s="225"/>
    </row>
    <row r="2800" spans="1:2" x14ac:dyDescent="0.2">
      <c r="A2800"/>
      <c r="B2800" s="225"/>
    </row>
    <row r="2801" spans="1:2" x14ac:dyDescent="0.2">
      <c r="A2801"/>
      <c r="B2801" s="225"/>
    </row>
    <row r="2802" spans="1:2" x14ac:dyDescent="0.2">
      <c r="A2802"/>
      <c r="B2802" s="225"/>
    </row>
    <row r="2803" spans="1:2" x14ac:dyDescent="0.2">
      <c r="A2803"/>
      <c r="B2803" s="225"/>
    </row>
    <row r="2804" spans="1:2" x14ac:dyDescent="0.2">
      <c r="A2804"/>
      <c r="B2804" s="225"/>
    </row>
    <row r="2805" spans="1:2" x14ac:dyDescent="0.2">
      <c r="A2805"/>
      <c r="B2805" s="225"/>
    </row>
    <row r="2806" spans="1:2" x14ac:dyDescent="0.2">
      <c r="A2806"/>
      <c r="B2806" s="225"/>
    </row>
    <row r="2807" spans="1:2" x14ac:dyDescent="0.2">
      <c r="A2807"/>
      <c r="B2807" s="225"/>
    </row>
    <row r="2808" spans="1:2" x14ac:dyDescent="0.2">
      <c r="A2808"/>
      <c r="B2808" s="225"/>
    </row>
    <row r="2809" spans="1:2" x14ac:dyDescent="0.2">
      <c r="A2809"/>
      <c r="B2809" s="225"/>
    </row>
    <row r="2810" spans="1:2" x14ac:dyDescent="0.2">
      <c r="A2810"/>
      <c r="B2810" s="225"/>
    </row>
    <row r="2811" spans="1:2" x14ac:dyDescent="0.2">
      <c r="A2811"/>
      <c r="B2811" s="225"/>
    </row>
    <row r="2812" spans="1:2" x14ac:dyDescent="0.2">
      <c r="A2812"/>
      <c r="B2812" s="225"/>
    </row>
    <row r="2813" spans="1:2" x14ac:dyDescent="0.2">
      <c r="A2813"/>
      <c r="B2813" s="225"/>
    </row>
    <row r="2814" spans="1:2" x14ac:dyDescent="0.2">
      <c r="A2814"/>
      <c r="B2814" s="225"/>
    </row>
    <row r="2815" spans="1:2" x14ac:dyDescent="0.2">
      <c r="A2815"/>
      <c r="B2815" s="225"/>
    </row>
    <row r="2816" spans="1:2" x14ac:dyDescent="0.2">
      <c r="A2816"/>
      <c r="B2816" s="225"/>
    </row>
    <row r="2817" spans="1:2" x14ac:dyDescent="0.2">
      <c r="A2817"/>
      <c r="B2817" s="225"/>
    </row>
    <row r="2818" spans="1:2" x14ac:dyDescent="0.2">
      <c r="A2818"/>
      <c r="B2818" s="225"/>
    </row>
    <row r="2819" spans="1:2" x14ac:dyDescent="0.2">
      <c r="A2819"/>
      <c r="B2819" s="225"/>
    </row>
    <row r="2820" spans="1:2" x14ac:dyDescent="0.2">
      <c r="A2820"/>
      <c r="B2820" s="225"/>
    </row>
    <row r="2821" spans="1:2" x14ac:dyDescent="0.2">
      <c r="A2821"/>
      <c r="B2821" s="225"/>
    </row>
    <row r="2822" spans="1:2" x14ac:dyDescent="0.2">
      <c r="A2822"/>
      <c r="B2822" s="225"/>
    </row>
    <row r="2823" spans="1:2" x14ac:dyDescent="0.2">
      <c r="A2823"/>
      <c r="B2823" s="225"/>
    </row>
    <row r="2824" spans="1:2" x14ac:dyDescent="0.2">
      <c r="A2824"/>
      <c r="B2824" s="225"/>
    </row>
    <row r="2825" spans="1:2" x14ac:dyDescent="0.2">
      <c r="A2825"/>
      <c r="B2825" s="225"/>
    </row>
    <row r="2826" spans="1:2" x14ac:dyDescent="0.2">
      <c r="A2826"/>
      <c r="B2826" s="225"/>
    </row>
    <row r="2827" spans="1:2" x14ac:dyDescent="0.2">
      <c r="A2827"/>
      <c r="B2827" s="225"/>
    </row>
    <row r="2828" spans="1:2" x14ac:dyDescent="0.2">
      <c r="A2828"/>
      <c r="B2828" s="225"/>
    </row>
    <row r="2829" spans="1:2" x14ac:dyDescent="0.2">
      <c r="A2829"/>
      <c r="B2829" s="225"/>
    </row>
    <row r="2830" spans="1:2" x14ac:dyDescent="0.2">
      <c r="A2830"/>
      <c r="B2830" s="225"/>
    </row>
    <row r="2831" spans="1:2" x14ac:dyDescent="0.2">
      <c r="A2831"/>
      <c r="B2831" s="225"/>
    </row>
    <row r="2832" spans="1:2" x14ac:dyDescent="0.2">
      <c r="A2832"/>
      <c r="B2832" s="225"/>
    </row>
    <row r="2833" spans="1:2" x14ac:dyDescent="0.2">
      <c r="A2833"/>
      <c r="B2833" s="225"/>
    </row>
    <row r="2834" spans="1:2" x14ac:dyDescent="0.2">
      <c r="A2834"/>
      <c r="B2834" s="225"/>
    </row>
    <row r="2835" spans="1:2" x14ac:dyDescent="0.2">
      <c r="A2835"/>
      <c r="B2835" s="225"/>
    </row>
    <row r="2836" spans="1:2" x14ac:dyDescent="0.2">
      <c r="A2836"/>
      <c r="B2836" s="225"/>
    </row>
    <row r="2837" spans="1:2" x14ac:dyDescent="0.2">
      <c r="A2837"/>
      <c r="B2837" s="225"/>
    </row>
    <row r="2838" spans="1:2" x14ac:dyDescent="0.2">
      <c r="A2838"/>
      <c r="B2838" s="225"/>
    </row>
    <row r="2839" spans="1:2" x14ac:dyDescent="0.2">
      <c r="A2839"/>
      <c r="B2839" s="225"/>
    </row>
    <row r="2840" spans="1:2" x14ac:dyDescent="0.2">
      <c r="A2840"/>
      <c r="B2840" s="225"/>
    </row>
    <row r="2841" spans="1:2" x14ac:dyDescent="0.2">
      <c r="A2841"/>
      <c r="B2841" s="225"/>
    </row>
    <row r="2842" spans="1:2" x14ac:dyDescent="0.2">
      <c r="A2842"/>
      <c r="B2842" s="225"/>
    </row>
    <row r="2843" spans="1:2" x14ac:dyDescent="0.2">
      <c r="A2843"/>
      <c r="B2843" s="225"/>
    </row>
    <row r="2844" spans="1:2" x14ac:dyDescent="0.2">
      <c r="A2844"/>
      <c r="B2844" s="225"/>
    </row>
    <row r="2845" spans="1:2" x14ac:dyDescent="0.2">
      <c r="A2845"/>
      <c r="B2845" s="225"/>
    </row>
    <row r="2846" spans="1:2" x14ac:dyDescent="0.2">
      <c r="A2846"/>
      <c r="B2846" s="225"/>
    </row>
    <row r="2847" spans="1:2" x14ac:dyDescent="0.2">
      <c r="A2847"/>
      <c r="B2847" s="225"/>
    </row>
    <row r="2848" spans="1:2" x14ac:dyDescent="0.2">
      <c r="A2848"/>
      <c r="B2848" s="225"/>
    </row>
    <row r="2849" spans="1:2" x14ac:dyDescent="0.2">
      <c r="A2849"/>
      <c r="B2849" s="225"/>
    </row>
    <row r="2850" spans="1:2" x14ac:dyDescent="0.2">
      <c r="A2850"/>
      <c r="B2850" s="225"/>
    </row>
    <row r="2851" spans="1:2" x14ac:dyDescent="0.2">
      <c r="A2851"/>
      <c r="B2851" s="225"/>
    </row>
    <row r="2852" spans="1:2" x14ac:dyDescent="0.2">
      <c r="A2852"/>
      <c r="B2852" s="225"/>
    </row>
    <row r="2853" spans="1:2" x14ac:dyDescent="0.2">
      <c r="A2853"/>
      <c r="B2853" s="225"/>
    </row>
    <row r="2854" spans="1:2" x14ac:dyDescent="0.2">
      <c r="A2854"/>
      <c r="B2854" s="225"/>
    </row>
    <row r="2855" spans="1:2" x14ac:dyDescent="0.2">
      <c r="A2855"/>
      <c r="B2855" s="225"/>
    </row>
    <row r="2856" spans="1:2" x14ac:dyDescent="0.2">
      <c r="A2856"/>
      <c r="B2856" s="225"/>
    </row>
    <row r="2857" spans="1:2" x14ac:dyDescent="0.2">
      <c r="A2857"/>
      <c r="B2857" s="225"/>
    </row>
    <row r="2858" spans="1:2" x14ac:dyDescent="0.2">
      <c r="A2858"/>
      <c r="B2858" s="225"/>
    </row>
    <row r="2859" spans="1:2" x14ac:dyDescent="0.2">
      <c r="A2859"/>
      <c r="B2859" s="225"/>
    </row>
    <row r="2860" spans="1:2" x14ac:dyDescent="0.2">
      <c r="A2860"/>
      <c r="B2860" s="225"/>
    </row>
    <row r="2861" spans="1:2" x14ac:dyDescent="0.2">
      <c r="A2861"/>
      <c r="B2861" s="225"/>
    </row>
    <row r="2862" spans="1:2" x14ac:dyDescent="0.2">
      <c r="A2862"/>
      <c r="B2862" s="225"/>
    </row>
    <row r="2863" spans="1:2" x14ac:dyDescent="0.2">
      <c r="A2863"/>
      <c r="B2863" s="225"/>
    </row>
    <row r="2864" spans="1:2" x14ac:dyDescent="0.2">
      <c r="A2864"/>
      <c r="B2864" s="225"/>
    </row>
    <row r="2865" spans="1:2" x14ac:dyDescent="0.2">
      <c r="A2865"/>
      <c r="B2865" s="225"/>
    </row>
    <row r="2866" spans="1:2" x14ac:dyDescent="0.2">
      <c r="A2866"/>
      <c r="B2866" s="225"/>
    </row>
    <row r="2867" spans="1:2" x14ac:dyDescent="0.2">
      <c r="A2867"/>
      <c r="B2867" s="225"/>
    </row>
    <row r="2868" spans="1:2" x14ac:dyDescent="0.2">
      <c r="A2868"/>
      <c r="B2868" s="225"/>
    </row>
    <row r="2869" spans="1:2" x14ac:dyDescent="0.2">
      <c r="A2869"/>
      <c r="B2869" s="225"/>
    </row>
    <row r="2870" spans="1:2" x14ac:dyDescent="0.2">
      <c r="A2870"/>
      <c r="B2870" s="225"/>
    </row>
    <row r="2871" spans="1:2" x14ac:dyDescent="0.2">
      <c r="A2871"/>
      <c r="B2871" s="225"/>
    </row>
    <row r="2872" spans="1:2" x14ac:dyDescent="0.2">
      <c r="A2872"/>
      <c r="B2872" s="225"/>
    </row>
    <row r="2873" spans="1:2" x14ac:dyDescent="0.2">
      <c r="A2873"/>
      <c r="B2873" s="225"/>
    </row>
    <row r="2874" spans="1:2" x14ac:dyDescent="0.2">
      <c r="A2874"/>
      <c r="B2874" s="225"/>
    </row>
    <row r="2875" spans="1:2" x14ac:dyDescent="0.2">
      <c r="A2875"/>
      <c r="B2875" s="225"/>
    </row>
    <row r="2876" spans="1:2" x14ac:dyDescent="0.2">
      <c r="A2876"/>
      <c r="B2876" s="225"/>
    </row>
    <row r="2877" spans="1:2" x14ac:dyDescent="0.2">
      <c r="A2877"/>
      <c r="B2877" s="225"/>
    </row>
    <row r="2878" spans="1:2" x14ac:dyDescent="0.2">
      <c r="A2878"/>
      <c r="B2878" s="225"/>
    </row>
    <row r="2879" spans="1:2" x14ac:dyDescent="0.2">
      <c r="A2879"/>
      <c r="B2879" s="225"/>
    </row>
    <row r="2880" spans="1:2" x14ac:dyDescent="0.2">
      <c r="A2880"/>
      <c r="B2880" s="225"/>
    </row>
    <row r="2881" spans="1:2" x14ac:dyDescent="0.2">
      <c r="A2881"/>
      <c r="B2881" s="225"/>
    </row>
    <row r="2882" spans="1:2" x14ac:dyDescent="0.2">
      <c r="A2882"/>
      <c r="B2882" s="225"/>
    </row>
    <row r="2883" spans="1:2" x14ac:dyDescent="0.2">
      <c r="A2883"/>
      <c r="B2883" s="225"/>
    </row>
    <row r="2884" spans="1:2" x14ac:dyDescent="0.2">
      <c r="A2884"/>
      <c r="B2884" s="225"/>
    </row>
    <row r="2885" spans="1:2" x14ac:dyDescent="0.2">
      <c r="A2885"/>
      <c r="B2885" s="225"/>
    </row>
    <row r="2886" spans="1:2" x14ac:dyDescent="0.2">
      <c r="A2886"/>
      <c r="B2886" s="225"/>
    </row>
    <row r="2887" spans="1:2" x14ac:dyDescent="0.2">
      <c r="A2887"/>
      <c r="B2887" s="225"/>
    </row>
    <row r="2888" spans="1:2" x14ac:dyDescent="0.2">
      <c r="A2888"/>
      <c r="B2888" s="225"/>
    </row>
    <row r="2889" spans="1:2" x14ac:dyDescent="0.2">
      <c r="A2889"/>
      <c r="B2889" s="225"/>
    </row>
    <row r="2890" spans="1:2" x14ac:dyDescent="0.2">
      <c r="A2890"/>
      <c r="B2890" s="225"/>
    </row>
    <row r="2891" spans="1:2" x14ac:dyDescent="0.2">
      <c r="A2891"/>
      <c r="B2891" s="225"/>
    </row>
    <row r="2892" spans="1:2" x14ac:dyDescent="0.2">
      <c r="A2892"/>
      <c r="B2892" s="225"/>
    </row>
    <row r="2893" spans="1:2" x14ac:dyDescent="0.2">
      <c r="A2893"/>
      <c r="B2893" s="225"/>
    </row>
    <row r="2894" spans="1:2" x14ac:dyDescent="0.2">
      <c r="A2894"/>
      <c r="B2894" s="225"/>
    </row>
    <row r="2895" spans="1:2" x14ac:dyDescent="0.2">
      <c r="A2895"/>
      <c r="B2895" s="225"/>
    </row>
    <row r="2896" spans="1:2" x14ac:dyDescent="0.2">
      <c r="A2896"/>
      <c r="B2896" s="225"/>
    </row>
    <row r="2897" spans="1:2" x14ac:dyDescent="0.2">
      <c r="A2897"/>
      <c r="B2897" s="225"/>
    </row>
    <row r="2898" spans="1:2" x14ac:dyDescent="0.2">
      <c r="A2898"/>
      <c r="B2898" s="225"/>
    </row>
    <row r="2899" spans="1:2" x14ac:dyDescent="0.2">
      <c r="A2899"/>
      <c r="B2899" s="225"/>
    </row>
    <row r="2900" spans="1:2" x14ac:dyDescent="0.2">
      <c r="A2900"/>
      <c r="B2900" s="225"/>
    </row>
    <row r="2901" spans="1:2" x14ac:dyDescent="0.2">
      <c r="A2901"/>
      <c r="B2901" s="225"/>
    </row>
    <row r="2902" spans="1:2" x14ac:dyDescent="0.2">
      <c r="A2902"/>
      <c r="B2902" s="225"/>
    </row>
    <row r="2903" spans="1:2" x14ac:dyDescent="0.2">
      <c r="A2903"/>
      <c r="B2903" s="225"/>
    </row>
    <row r="2904" spans="1:2" x14ac:dyDescent="0.2">
      <c r="A2904"/>
      <c r="B2904" s="225"/>
    </row>
    <row r="2905" spans="1:2" x14ac:dyDescent="0.2">
      <c r="A2905"/>
      <c r="B2905" s="225"/>
    </row>
    <row r="2906" spans="1:2" x14ac:dyDescent="0.2">
      <c r="A2906"/>
      <c r="B2906" s="225"/>
    </row>
    <row r="2907" spans="1:2" x14ac:dyDescent="0.2">
      <c r="A2907"/>
      <c r="B2907" s="225"/>
    </row>
    <row r="2908" spans="1:2" x14ac:dyDescent="0.2">
      <c r="A2908"/>
      <c r="B2908" s="225"/>
    </row>
    <row r="2909" spans="1:2" x14ac:dyDescent="0.2">
      <c r="A2909"/>
      <c r="B2909" s="225"/>
    </row>
    <row r="2910" spans="1:2" x14ac:dyDescent="0.2">
      <c r="A2910"/>
      <c r="B2910" s="225"/>
    </row>
    <row r="2911" spans="1:2" x14ac:dyDescent="0.2">
      <c r="A2911"/>
      <c r="B2911" s="225"/>
    </row>
    <row r="2912" spans="1:2" x14ac:dyDescent="0.2">
      <c r="A2912"/>
      <c r="B2912" s="225"/>
    </row>
    <row r="2913" spans="1:2" x14ac:dyDescent="0.2">
      <c r="A2913"/>
      <c r="B2913" s="225"/>
    </row>
    <row r="2914" spans="1:2" x14ac:dyDescent="0.2">
      <c r="A2914"/>
      <c r="B2914" s="225"/>
    </row>
    <row r="2915" spans="1:2" x14ac:dyDescent="0.2">
      <c r="A2915"/>
      <c r="B2915" s="225"/>
    </row>
    <row r="2916" spans="1:2" x14ac:dyDescent="0.2">
      <c r="A2916"/>
      <c r="B2916" s="225"/>
    </row>
    <row r="2917" spans="1:2" x14ac:dyDescent="0.2">
      <c r="A2917"/>
      <c r="B2917" s="225"/>
    </row>
    <row r="2918" spans="1:2" x14ac:dyDescent="0.2">
      <c r="A2918"/>
      <c r="B2918" s="225"/>
    </row>
    <row r="2919" spans="1:2" x14ac:dyDescent="0.2">
      <c r="A2919"/>
      <c r="B2919" s="225"/>
    </row>
    <row r="2920" spans="1:2" x14ac:dyDescent="0.2">
      <c r="A2920"/>
      <c r="B2920" s="225"/>
    </row>
    <row r="2921" spans="1:2" x14ac:dyDescent="0.2">
      <c r="A2921"/>
      <c r="B2921" s="225"/>
    </row>
    <row r="2922" spans="1:2" x14ac:dyDescent="0.2">
      <c r="A2922"/>
      <c r="B2922" s="225"/>
    </row>
    <row r="2923" spans="1:2" x14ac:dyDescent="0.2">
      <c r="A2923"/>
      <c r="B2923" s="225"/>
    </row>
    <row r="2924" spans="1:2" x14ac:dyDescent="0.2">
      <c r="A2924"/>
      <c r="B2924" s="225"/>
    </row>
    <row r="2925" spans="1:2" x14ac:dyDescent="0.2">
      <c r="A2925"/>
      <c r="B2925" s="225"/>
    </row>
    <row r="2926" spans="1:2" x14ac:dyDescent="0.2">
      <c r="A2926"/>
      <c r="B2926" s="225"/>
    </row>
    <row r="2927" spans="1:2" x14ac:dyDescent="0.2">
      <c r="A2927"/>
      <c r="B2927" s="225"/>
    </row>
    <row r="2928" spans="1:2" x14ac:dyDescent="0.2">
      <c r="A2928"/>
      <c r="B2928" s="225"/>
    </row>
    <row r="2929" spans="1:2" x14ac:dyDescent="0.2">
      <c r="A2929"/>
      <c r="B2929" s="225"/>
    </row>
    <row r="2930" spans="1:2" x14ac:dyDescent="0.2">
      <c r="A2930"/>
      <c r="B2930" s="225"/>
    </row>
    <row r="2931" spans="1:2" x14ac:dyDescent="0.2">
      <c r="A2931"/>
      <c r="B2931" s="225"/>
    </row>
    <row r="2932" spans="1:2" x14ac:dyDescent="0.2">
      <c r="A2932"/>
      <c r="B2932" s="225"/>
    </row>
    <row r="2933" spans="1:2" x14ac:dyDescent="0.2">
      <c r="A2933"/>
      <c r="B2933" s="225"/>
    </row>
    <row r="2934" spans="1:2" x14ac:dyDescent="0.2">
      <c r="A2934"/>
      <c r="B2934" s="225"/>
    </row>
    <row r="2935" spans="1:2" x14ac:dyDescent="0.2">
      <c r="A2935"/>
      <c r="B2935" s="225"/>
    </row>
    <row r="2936" spans="1:2" x14ac:dyDescent="0.2">
      <c r="A2936"/>
      <c r="B2936" s="225"/>
    </row>
    <row r="2937" spans="1:2" x14ac:dyDescent="0.2">
      <c r="A2937"/>
      <c r="B2937" s="225"/>
    </row>
    <row r="2938" spans="1:2" x14ac:dyDescent="0.2">
      <c r="A2938"/>
      <c r="B2938" s="225"/>
    </row>
    <row r="2939" spans="1:2" x14ac:dyDescent="0.2">
      <c r="A2939"/>
      <c r="B2939" s="225"/>
    </row>
    <row r="2940" spans="1:2" x14ac:dyDescent="0.2">
      <c r="A2940"/>
      <c r="B2940" s="225"/>
    </row>
    <row r="2941" spans="1:2" x14ac:dyDescent="0.2">
      <c r="A2941"/>
      <c r="B2941" s="225"/>
    </row>
    <row r="2942" spans="1:2" x14ac:dyDescent="0.2">
      <c r="A2942"/>
      <c r="B2942" s="225"/>
    </row>
    <row r="2943" spans="1:2" x14ac:dyDescent="0.2">
      <c r="A2943"/>
      <c r="B2943" s="225"/>
    </row>
    <row r="2944" spans="1:2" x14ac:dyDescent="0.2">
      <c r="A2944"/>
      <c r="B2944" s="225"/>
    </row>
    <row r="2945" spans="1:2" x14ac:dyDescent="0.2">
      <c r="A2945"/>
      <c r="B2945" s="225"/>
    </row>
    <row r="2946" spans="1:2" x14ac:dyDescent="0.2">
      <c r="A2946"/>
      <c r="B2946" s="225"/>
    </row>
    <row r="2947" spans="1:2" x14ac:dyDescent="0.2">
      <c r="A2947"/>
      <c r="B2947" s="225"/>
    </row>
    <row r="2948" spans="1:2" x14ac:dyDescent="0.2">
      <c r="A2948"/>
      <c r="B2948" s="225"/>
    </row>
    <row r="2949" spans="1:2" x14ac:dyDescent="0.2">
      <c r="A2949"/>
      <c r="B2949" s="225"/>
    </row>
    <row r="2950" spans="1:2" x14ac:dyDescent="0.2">
      <c r="A2950"/>
      <c r="B2950" s="225"/>
    </row>
    <row r="2951" spans="1:2" x14ac:dyDescent="0.2">
      <c r="A2951"/>
      <c r="B2951" s="225"/>
    </row>
    <row r="2952" spans="1:2" x14ac:dyDescent="0.2">
      <c r="A2952"/>
      <c r="B2952" s="225"/>
    </row>
    <row r="2953" spans="1:2" x14ac:dyDescent="0.2">
      <c r="A2953"/>
      <c r="B2953" s="225"/>
    </row>
    <row r="2954" spans="1:2" x14ac:dyDescent="0.2">
      <c r="A2954"/>
      <c r="B2954" s="225"/>
    </row>
    <row r="2955" spans="1:2" x14ac:dyDescent="0.2">
      <c r="A2955"/>
      <c r="B2955" s="225"/>
    </row>
    <row r="2956" spans="1:2" x14ac:dyDescent="0.2">
      <c r="A2956"/>
      <c r="B2956" s="225"/>
    </row>
    <row r="2957" spans="1:2" x14ac:dyDescent="0.2">
      <c r="A2957"/>
      <c r="B2957" s="225"/>
    </row>
    <row r="2958" spans="1:2" x14ac:dyDescent="0.2">
      <c r="A2958"/>
      <c r="B2958" s="225"/>
    </row>
    <row r="2959" spans="1:2" x14ac:dyDescent="0.2">
      <c r="A2959"/>
      <c r="B2959" s="225"/>
    </row>
    <row r="2960" spans="1:2" x14ac:dyDescent="0.2">
      <c r="A2960"/>
      <c r="B2960" s="225"/>
    </row>
    <row r="2961" spans="1:2" x14ac:dyDescent="0.2">
      <c r="A2961"/>
      <c r="B2961" s="225"/>
    </row>
    <row r="2962" spans="1:2" x14ac:dyDescent="0.2">
      <c r="A2962"/>
      <c r="B2962" s="225"/>
    </row>
    <row r="2963" spans="1:2" x14ac:dyDescent="0.2">
      <c r="A2963"/>
      <c r="B2963" s="225"/>
    </row>
    <row r="2964" spans="1:2" x14ac:dyDescent="0.2">
      <c r="A2964"/>
      <c r="B2964" s="225"/>
    </row>
    <row r="2965" spans="1:2" x14ac:dyDescent="0.2">
      <c r="A2965"/>
      <c r="B2965" s="225"/>
    </row>
    <row r="2966" spans="1:2" x14ac:dyDescent="0.2">
      <c r="A2966"/>
      <c r="B2966" s="225"/>
    </row>
    <row r="2967" spans="1:2" x14ac:dyDescent="0.2">
      <c r="A2967"/>
      <c r="B2967" s="225"/>
    </row>
    <row r="2968" spans="1:2" x14ac:dyDescent="0.2">
      <c r="A2968"/>
      <c r="B2968" s="225"/>
    </row>
    <row r="2969" spans="1:2" x14ac:dyDescent="0.2">
      <c r="A2969"/>
      <c r="B2969" s="225"/>
    </row>
    <row r="2970" spans="1:2" x14ac:dyDescent="0.2">
      <c r="A2970"/>
      <c r="B2970" s="225"/>
    </row>
    <row r="2971" spans="1:2" x14ac:dyDescent="0.2">
      <c r="A2971"/>
      <c r="B2971" s="225"/>
    </row>
    <row r="2972" spans="1:2" x14ac:dyDescent="0.2">
      <c r="A2972"/>
      <c r="B2972" s="225"/>
    </row>
    <row r="2973" spans="1:2" x14ac:dyDescent="0.2">
      <c r="A2973"/>
      <c r="B2973" s="225"/>
    </row>
    <row r="2974" spans="1:2" x14ac:dyDescent="0.2">
      <c r="A2974"/>
      <c r="B2974" s="225"/>
    </row>
    <row r="2975" spans="1:2" x14ac:dyDescent="0.2">
      <c r="A2975"/>
      <c r="B2975" s="225"/>
    </row>
    <row r="2976" spans="1:2" x14ac:dyDescent="0.2">
      <c r="A2976"/>
      <c r="B2976" s="225"/>
    </row>
    <row r="2977" spans="1:2" x14ac:dyDescent="0.2">
      <c r="A2977"/>
      <c r="B2977" s="225"/>
    </row>
    <row r="2978" spans="1:2" x14ac:dyDescent="0.2">
      <c r="A2978"/>
      <c r="B2978" s="225"/>
    </row>
    <row r="2979" spans="1:2" x14ac:dyDescent="0.2">
      <c r="A2979"/>
      <c r="B2979" s="225"/>
    </row>
    <row r="2980" spans="1:2" x14ac:dyDescent="0.2">
      <c r="A2980"/>
      <c r="B2980" s="225"/>
    </row>
    <row r="2981" spans="1:2" x14ac:dyDescent="0.2">
      <c r="A2981"/>
      <c r="B2981" s="225"/>
    </row>
    <row r="2982" spans="1:2" x14ac:dyDescent="0.2">
      <c r="A2982"/>
      <c r="B2982" s="225"/>
    </row>
    <row r="2983" spans="1:2" x14ac:dyDescent="0.2">
      <c r="A2983"/>
      <c r="B2983" s="225"/>
    </row>
    <row r="2984" spans="1:2" x14ac:dyDescent="0.2">
      <c r="A2984"/>
      <c r="B2984" s="225"/>
    </row>
    <row r="2985" spans="1:2" x14ac:dyDescent="0.2">
      <c r="A2985"/>
      <c r="B2985" s="225"/>
    </row>
    <row r="2986" spans="1:2" x14ac:dyDescent="0.2">
      <c r="A2986"/>
      <c r="B2986" s="225"/>
    </row>
    <row r="2987" spans="1:2" x14ac:dyDescent="0.2">
      <c r="A2987"/>
      <c r="B2987" s="225"/>
    </row>
    <row r="2988" spans="1:2" x14ac:dyDescent="0.2">
      <c r="A2988"/>
      <c r="B2988" s="225"/>
    </row>
    <row r="2989" spans="1:2" x14ac:dyDescent="0.2">
      <c r="A2989"/>
      <c r="B2989" s="225"/>
    </row>
    <row r="2990" spans="1:2" x14ac:dyDescent="0.2">
      <c r="A2990"/>
      <c r="B2990" s="225"/>
    </row>
    <row r="2991" spans="1:2" x14ac:dyDescent="0.2">
      <c r="A2991"/>
      <c r="B2991" s="225"/>
    </row>
    <row r="2992" spans="1:2" x14ac:dyDescent="0.2">
      <c r="A2992"/>
      <c r="B2992" s="225"/>
    </row>
    <row r="2993" spans="1:2" x14ac:dyDescent="0.2">
      <c r="A2993"/>
      <c r="B2993" s="225"/>
    </row>
    <row r="2994" spans="1:2" x14ac:dyDescent="0.2">
      <c r="A2994"/>
      <c r="B2994" s="225"/>
    </row>
    <row r="2995" spans="1:2" x14ac:dyDescent="0.2">
      <c r="A2995"/>
      <c r="B2995" s="225"/>
    </row>
    <row r="2996" spans="1:2" x14ac:dyDescent="0.2">
      <c r="A2996"/>
      <c r="B2996" s="225"/>
    </row>
    <row r="2997" spans="1:2" x14ac:dyDescent="0.2">
      <c r="A2997"/>
      <c r="B2997" s="225"/>
    </row>
    <row r="2998" spans="1:2" x14ac:dyDescent="0.2">
      <c r="A2998"/>
      <c r="B2998" s="225"/>
    </row>
    <row r="2999" spans="1:2" x14ac:dyDescent="0.2">
      <c r="A2999"/>
      <c r="B2999" s="225"/>
    </row>
    <row r="3000" spans="1:2" x14ac:dyDescent="0.2">
      <c r="A3000"/>
      <c r="B3000" s="225"/>
    </row>
    <row r="3001" spans="1:2" x14ac:dyDescent="0.2">
      <c r="A3001"/>
      <c r="B3001" s="225"/>
    </row>
    <row r="3002" spans="1:2" x14ac:dyDescent="0.2">
      <c r="A3002"/>
      <c r="B3002" s="225"/>
    </row>
    <row r="3003" spans="1:2" x14ac:dyDescent="0.2">
      <c r="A3003"/>
      <c r="B3003" s="225"/>
    </row>
    <row r="3004" spans="1:2" x14ac:dyDescent="0.2">
      <c r="A3004"/>
      <c r="B3004" s="225"/>
    </row>
    <row r="3005" spans="1:2" x14ac:dyDescent="0.2">
      <c r="A3005"/>
      <c r="B3005" s="225"/>
    </row>
    <row r="3006" spans="1:2" x14ac:dyDescent="0.2">
      <c r="A3006"/>
      <c r="B3006" s="225"/>
    </row>
    <row r="3007" spans="1:2" x14ac:dyDescent="0.2">
      <c r="A3007"/>
      <c r="B3007" s="225"/>
    </row>
    <row r="3008" spans="1:2" x14ac:dyDescent="0.2">
      <c r="A3008"/>
      <c r="B3008" s="225"/>
    </row>
    <row r="3009" spans="1:2" x14ac:dyDescent="0.2">
      <c r="A3009"/>
      <c r="B3009" s="225"/>
    </row>
    <row r="3010" spans="1:2" x14ac:dyDescent="0.2">
      <c r="A3010"/>
      <c r="B3010" s="225"/>
    </row>
    <row r="3011" spans="1:2" x14ac:dyDescent="0.2">
      <c r="A3011"/>
      <c r="B3011" s="225"/>
    </row>
    <row r="3012" spans="1:2" x14ac:dyDescent="0.2">
      <c r="A3012"/>
      <c r="B3012" s="225"/>
    </row>
    <row r="3013" spans="1:2" x14ac:dyDescent="0.2">
      <c r="A3013"/>
      <c r="B3013" s="225"/>
    </row>
    <row r="3014" spans="1:2" x14ac:dyDescent="0.2">
      <c r="A3014"/>
      <c r="B3014" s="225"/>
    </row>
    <row r="3015" spans="1:2" x14ac:dyDescent="0.2">
      <c r="A3015"/>
      <c r="B3015" s="225"/>
    </row>
    <row r="3016" spans="1:2" x14ac:dyDescent="0.2">
      <c r="A3016"/>
      <c r="B3016" s="225"/>
    </row>
    <row r="3017" spans="1:2" x14ac:dyDescent="0.2">
      <c r="A3017"/>
      <c r="B3017" s="225"/>
    </row>
    <row r="3018" spans="1:2" x14ac:dyDescent="0.2">
      <c r="A3018"/>
      <c r="B3018" s="225"/>
    </row>
    <row r="3019" spans="1:2" x14ac:dyDescent="0.2">
      <c r="A3019"/>
      <c r="B3019" s="225"/>
    </row>
    <row r="3020" spans="1:2" x14ac:dyDescent="0.2">
      <c r="A3020"/>
      <c r="B3020" s="225"/>
    </row>
    <row r="3021" spans="1:2" x14ac:dyDescent="0.2">
      <c r="A3021"/>
      <c r="B3021" s="225"/>
    </row>
    <row r="3022" spans="1:2" x14ac:dyDescent="0.2">
      <c r="A3022"/>
      <c r="B3022" s="225"/>
    </row>
    <row r="3023" spans="1:2" x14ac:dyDescent="0.2">
      <c r="A3023"/>
      <c r="B3023" s="225"/>
    </row>
    <row r="3024" spans="1:2" x14ac:dyDescent="0.2">
      <c r="A3024"/>
      <c r="B3024" s="225"/>
    </row>
    <row r="3025" spans="1:2" x14ac:dyDescent="0.2">
      <c r="A3025"/>
      <c r="B3025" s="225"/>
    </row>
    <row r="3026" spans="1:2" x14ac:dyDescent="0.2">
      <c r="A3026"/>
      <c r="B3026" s="225"/>
    </row>
    <row r="3027" spans="1:2" x14ac:dyDescent="0.2">
      <c r="A3027"/>
      <c r="B3027" s="225"/>
    </row>
    <row r="3028" spans="1:2" x14ac:dyDescent="0.2">
      <c r="A3028"/>
      <c r="B3028" s="225"/>
    </row>
    <row r="3029" spans="1:2" x14ac:dyDescent="0.2">
      <c r="A3029"/>
      <c r="B3029" s="225"/>
    </row>
    <row r="3030" spans="1:2" x14ac:dyDescent="0.2">
      <c r="A3030"/>
      <c r="B3030" s="225"/>
    </row>
    <row r="3031" spans="1:2" x14ac:dyDescent="0.2">
      <c r="A3031"/>
      <c r="B3031" s="225"/>
    </row>
    <row r="3032" spans="1:2" x14ac:dyDescent="0.2">
      <c r="A3032"/>
      <c r="B3032" s="225"/>
    </row>
    <row r="3033" spans="1:2" x14ac:dyDescent="0.2">
      <c r="A3033"/>
      <c r="B3033" s="225"/>
    </row>
    <row r="3034" spans="1:2" x14ac:dyDescent="0.2">
      <c r="A3034"/>
      <c r="B3034" s="225"/>
    </row>
    <row r="3035" spans="1:2" x14ac:dyDescent="0.2">
      <c r="A3035"/>
      <c r="B3035" s="225"/>
    </row>
    <row r="3036" spans="1:2" x14ac:dyDescent="0.2">
      <c r="A3036"/>
      <c r="B3036" s="225"/>
    </row>
    <row r="3037" spans="1:2" x14ac:dyDescent="0.2">
      <c r="A3037"/>
      <c r="B3037" s="225"/>
    </row>
    <row r="3038" spans="1:2" x14ac:dyDescent="0.2">
      <c r="A3038"/>
      <c r="B3038" s="225"/>
    </row>
    <row r="3039" spans="1:2" x14ac:dyDescent="0.2">
      <c r="A3039"/>
      <c r="B3039" s="225"/>
    </row>
    <row r="3040" spans="1:2" x14ac:dyDescent="0.2">
      <c r="A3040"/>
      <c r="B3040" s="225"/>
    </row>
    <row r="3041" spans="1:2" x14ac:dyDescent="0.2">
      <c r="A3041"/>
      <c r="B3041" s="225"/>
    </row>
    <row r="3042" spans="1:2" x14ac:dyDescent="0.2">
      <c r="A3042"/>
      <c r="B3042" s="225"/>
    </row>
    <row r="3043" spans="1:2" x14ac:dyDescent="0.2">
      <c r="A3043"/>
      <c r="B3043" s="225"/>
    </row>
    <row r="3044" spans="1:2" x14ac:dyDescent="0.2">
      <c r="A3044"/>
      <c r="B3044" s="225"/>
    </row>
    <row r="3045" spans="1:2" x14ac:dyDescent="0.2">
      <c r="A3045"/>
      <c r="B3045" s="225"/>
    </row>
    <row r="3046" spans="1:2" x14ac:dyDescent="0.2">
      <c r="A3046"/>
      <c r="B3046" s="225"/>
    </row>
    <row r="3047" spans="1:2" x14ac:dyDescent="0.2">
      <c r="A3047"/>
      <c r="B3047" s="225"/>
    </row>
    <row r="3048" spans="1:2" x14ac:dyDescent="0.2">
      <c r="A3048"/>
      <c r="B3048" s="225"/>
    </row>
    <row r="3049" spans="1:2" x14ac:dyDescent="0.2">
      <c r="A3049"/>
      <c r="B3049" s="225"/>
    </row>
    <row r="3050" spans="1:2" x14ac:dyDescent="0.2">
      <c r="A3050"/>
      <c r="B3050" s="225"/>
    </row>
    <row r="3051" spans="1:2" x14ac:dyDescent="0.2">
      <c r="A3051"/>
      <c r="B3051" s="225"/>
    </row>
    <row r="3052" spans="1:2" x14ac:dyDescent="0.2">
      <c r="A3052"/>
      <c r="B3052" s="225"/>
    </row>
    <row r="3053" spans="1:2" x14ac:dyDescent="0.2">
      <c r="A3053"/>
      <c r="B3053" s="225"/>
    </row>
    <row r="3054" spans="1:2" x14ac:dyDescent="0.2">
      <c r="A3054"/>
      <c r="B3054" s="225"/>
    </row>
    <row r="3055" spans="1:2" x14ac:dyDescent="0.2">
      <c r="A3055"/>
      <c r="B3055" s="225"/>
    </row>
    <row r="3056" spans="1:2" x14ac:dyDescent="0.2">
      <c r="A3056"/>
      <c r="B3056" s="225"/>
    </row>
    <row r="3057" spans="1:2" x14ac:dyDescent="0.2">
      <c r="A3057"/>
      <c r="B3057" s="225"/>
    </row>
    <row r="3058" spans="1:2" x14ac:dyDescent="0.2">
      <c r="A3058"/>
      <c r="B3058" s="225"/>
    </row>
    <row r="3059" spans="1:2" x14ac:dyDescent="0.2">
      <c r="A3059"/>
      <c r="B3059" s="225"/>
    </row>
    <row r="3060" spans="1:2" x14ac:dyDescent="0.2">
      <c r="A3060"/>
      <c r="B3060" s="225"/>
    </row>
    <row r="3061" spans="1:2" x14ac:dyDescent="0.2">
      <c r="A3061"/>
      <c r="B3061" s="225"/>
    </row>
    <row r="3062" spans="1:2" x14ac:dyDescent="0.2">
      <c r="A3062"/>
      <c r="B3062" s="225"/>
    </row>
    <row r="3063" spans="1:2" x14ac:dyDescent="0.2">
      <c r="A3063"/>
      <c r="B3063" s="225"/>
    </row>
    <row r="3064" spans="1:2" x14ac:dyDescent="0.2">
      <c r="A3064"/>
      <c r="B3064" s="225"/>
    </row>
    <row r="3065" spans="1:2" x14ac:dyDescent="0.2">
      <c r="A3065"/>
      <c r="B3065" s="225"/>
    </row>
    <row r="3066" spans="1:2" x14ac:dyDescent="0.2">
      <c r="A3066"/>
      <c r="B3066" s="225"/>
    </row>
    <row r="3067" spans="1:2" x14ac:dyDescent="0.2">
      <c r="A3067"/>
      <c r="B3067" s="225"/>
    </row>
    <row r="3068" spans="1:2" x14ac:dyDescent="0.2">
      <c r="A3068"/>
      <c r="B3068" s="225"/>
    </row>
    <row r="3069" spans="1:2" x14ac:dyDescent="0.2">
      <c r="A3069"/>
      <c r="B3069" s="225"/>
    </row>
    <row r="3070" spans="1:2" x14ac:dyDescent="0.2">
      <c r="A3070"/>
      <c r="B3070" s="225"/>
    </row>
    <row r="3071" spans="1:2" x14ac:dyDescent="0.2">
      <c r="A3071"/>
      <c r="B3071" s="225"/>
    </row>
    <row r="3072" spans="1:2" x14ac:dyDescent="0.2">
      <c r="A3072"/>
      <c r="B3072" s="225"/>
    </row>
    <row r="3073" spans="1:2" x14ac:dyDescent="0.2">
      <c r="A3073"/>
      <c r="B3073" s="225"/>
    </row>
    <row r="3074" spans="1:2" x14ac:dyDescent="0.2">
      <c r="A3074"/>
      <c r="B3074" s="225"/>
    </row>
    <row r="3075" spans="1:2" x14ac:dyDescent="0.2">
      <c r="A3075"/>
      <c r="B3075" s="225"/>
    </row>
    <row r="3076" spans="1:2" x14ac:dyDescent="0.2">
      <c r="A3076"/>
      <c r="B3076" s="225"/>
    </row>
    <row r="3077" spans="1:2" x14ac:dyDescent="0.2">
      <c r="A3077"/>
      <c r="B3077" s="225"/>
    </row>
    <row r="3078" spans="1:2" x14ac:dyDescent="0.2">
      <c r="A3078"/>
      <c r="B3078" s="225"/>
    </row>
    <row r="3079" spans="1:2" x14ac:dyDescent="0.2">
      <c r="A3079"/>
      <c r="B3079" s="225"/>
    </row>
    <row r="3080" spans="1:2" x14ac:dyDescent="0.2">
      <c r="A3080"/>
      <c r="B3080" s="225"/>
    </row>
    <row r="3081" spans="1:2" x14ac:dyDescent="0.2">
      <c r="A3081"/>
      <c r="B3081" s="225"/>
    </row>
    <row r="3082" spans="1:2" x14ac:dyDescent="0.2">
      <c r="A3082"/>
      <c r="B3082" s="225"/>
    </row>
    <row r="3083" spans="1:2" x14ac:dyDescent="0.2">
      <c r="A3083"/>
      <c r="B3083" s="225"/>
    </row>
    <row r="3084" spans="1:2" x14ac:dyDescent="0.2">
      <c r="A3084"/>
      <c r="B3084" s="225"/>
    </row>
    <row r="3085" spans="1:2" x14ac:dyDescent="0.2">
      <c r="A3085"/>
      <c r="B3085" s="225"/>
    </row>
    <row r="3086" spans="1:2" x14ac:dyDescent="0.2">
      <c r="A3086"/>
      <c r="B3086" s="225"/>
    </row>
    <row r="3087" spans="1:2" x14ac:dyDescent="0.2">
      <c r="A3087"/>
      <c r="B3087" s="225"/>
    </row>
    <row r="3088" spans="1:2" x14ac:dyDescent="0.2">
      <c r="A3088"/>
      <c r="B3088" s="225"/>
    </row>
    <row r="3089" spans="1:2" x14ac:dyDescent="0.2">
      <c r="A3089"/>
      <c r="B3089" s="225"/>
    </row>
    <row r="3090" spans="1:2" x14ac:dyDescent="0.2">
      <c r="A3090"/>
      <c r="B3090" s="225"/>
    </row>
    <row r="3091" spans="1:2" x14ac:dyDescent="0.2">
      <c r="A3091"/>
      <c r="B3091" s="225"/>
    </row>
    <row r="3092" spans="1:2" x14ac:dyDescent="0.2">
      <c r="A3092"/>
      <c r="B3092" s="225"/>
    </row>
    <row r="3093" spans="1:2" x14ac:dyDescent="0.2">
      <c r="A3093"/>
      <c r="B3093" s="225"/>
    </row>
    <row r="3094" spans="1:2" x14ac:dyDescent="0.2">
      <c r="A3094"/>
      <c r="B3094" s="225"/>
    </row>
    <row r="3095" spans="1:2" x14ac:dyDescent="0.2">
      <c r="A3095"/>
      <c r="B3095" s="225"/>
    </row>
    <row r="3096" spans="1:2" x14ac:dyDescent="0.2">
      <c r="A3096"/>
      <c r="B3096" s="225"/>
    </row>
    <row r="3097" spans="1:2" x14ac:dyDescent="0.2">
      <c r="A3097"/>
      <c r="B3097" s="225"/>
    </row>
    <row r="3098" spans="1:2" x14ac:dyDescent="0.2">
      <c r="A3098"/>
      <c r="B3098" s="225"/>
    </row>
    <row r="3099" spans="1:2" x14ac:dyDescent="0.2">
      <c r="A3099"/>
      <c r="B3099" s="225"/>
    </row>
    <row r="3100" spans="1:2" x14ac:dyDescent="0.2">
      <c r="A3100"/>
      <c r="B3100" s="225"/>
    </row>
    <row r="3101" spans="1:2" x14ac:dyDescent="0.2">
      <c r="A3101"/>
      <c r="B3101" s="225"/>
    </row>
    <row r="3102" spans="1:2" x14ac:dyDescent="0.2">
      <c r="A3102"/>
      <c r="B3102" s="225"/>
    </row>
    <row r="3103" spans="1:2" x14ac:dyDescent="0.2">
      <c r="A3103"/>
      <c r="B3103" s="225"/>
    </row>
    <row r="3104" spans="1:2" x14ac:dyDescent="0.2">
      <c r="A3104"/>
      <c r="B3104" s="225"/>
    </row>
    <row r="3105" spans="1:2" x14ac:dyDescent="0.2">
      <c r="A3105"/>
      <c r="B3105" s="225"/>
    </row>
    <row r="3106" spans="1:2" x14ac:dyDescent="0.2">
      <c r="A3106"/>
      <c r="B3106" s="225"/>
    </row>
    <row r="3107" spans="1:2" x14ac:dyDescent="0.2">
      <c r="A3107"/>
      <c r="B3107" s="225"/>
    </row>
    <row r="3108" spans="1:2" x14ac:dyDescent="0.2">
      <c r="A3108"/>
      <c r="B3108" s="225"/>
    </row>
    <row r="3109" spans="1:2" x14ac:dyDescent="0.2">
      <c r="A3109"/>
      <c r="B3109" s="225"/>
    </row>
    <row r="3110" spans="1:2" x14ac:dyDescent="0.2">
      <c r="A3110"/>
      <c r="B3110" s="225"/>
    </row>
    <row r="3111" spans="1:2" x14ac:dyDescent="0.2">
      <c r="A3111"/>
      <c r="B3111" s="225"/>
    </row>
    <row r="3112" spans="1:2" x14ac:dyDescent="0.2">
      <c r="A3112"/>
      <c r="B3112" s="225"/>
    </row>
    <row r="3113" spans="1:2" x14ac:dyDescent="0.2">
      <c r="A3113"/>
      <c r="B3113" s="225"/>
    </row>
    <row r="3114" spans="1:2" x14ac:dyDescent="0.2">
      <c r="A3114"/>
      <c r="B3114" s="225"/>
    </row>
    <row r="3115" spans="1:2" x14ac:dyDescent="0.2">
      <c r="A3115"/>
      <c r="B3115" s="225"/>
    </row>
    <row r="3116" spans="1:2" x14ac:dyDescent="0.2">
      <c r="A3116"/>
      <c r="B3116" s="225"/>
    </row>
    <row r="3117" spans="1:2" x14ac:dyDescent="0.2">
      <c r="A3117"/>
      <c r="B3117" s="225"/>
    </row>
    <row r="3118" spans="1:2" x14ac:dyDescent="0.2">
      <c r="A3118"/>
      <c r="B3118" s="225"/>
    </row>
    <row r="3119" spans="1:2" x14ac:dyDescent="0.2">
      <c r="A3119"/>
      <c r="B3119" s="225"/>
    </row>
    <row r="3120" spans="1:2" x14ac:dyDescent="0.2">
      <c r="A3120"/>
      <c r="B3120" s="225"/>
    </row>
    <row r="3121" spans="1:2" x14ac:dyDescent="0.2">
      <c r="A3121"/>
      <c r="B3121" s="225"/>
    </row>
    <row r="3122" spans="1:2" x14ac:dyDescent="0.2">
      <c r="A3122"/>
      <c r="B3122" s="225"/>
    </row>
    <row r="3123" spans="1:2" x14ac:dyDescent="0.2">
      <c r="A3123"/>
      <c r="B3123" s="225"/>
    </row>
    <row r="3124" spans="1:2" x14ac:dyDescent="0.2">
      <c r="A3124"/>
      <c r="B3124" s="225"/>
    </row>
    <row r="3125" spans="1:2" x14ac:dyDescent="0.2">
      <c r="A3125"/>
      <c r="B3125" s="225"/>
    </row>
    <row r="3126" spans="1:2" x14ac:dyDescent="0.2">
      <c r="A3126"/>
      <c r="B3126" s="225"/>
    </row>
    <row r="3127" spans="1:2" x14ac:dyDescent="0.2">
      <c r="A3127"/>
      <c r="B3127" s="225"/>
    </row>
    <row r="3128" spans="1:2" x14ac:dyDescent="0.2">
      <c r="A3128"/>
      <c r="B3128" s="225"/>
    </row>
    <row r="3129" spans="1:2" x14ac:dyDescent="0.2">
      <c r="A3129"/>
      <c r="B3129" s="225"/>
    </row>
    <row r="3130" spans="1:2" x14ac:dyDescent="0.2">
      <c r="A3130"/>
      <c r="B3130" s="225"/>
    </row>
    <row r="3131" spans="1:2" x14ac:dyDescent="0.2">
      <c r="A3131"/>
      <c r="B3131" s="225"/>
    </row>
    <row r="3132" spans="1:2" x14ac:dyDescent="0.2">
      <c r="A3132"/>
      <c r="B3132" s="225"/>
    </row>
    <row r="3133" spans="1:2" x14ac:dyDescent="0.2">
      <c r="A3133"/>
      <c r="B3133" s="225"/>
    </row>
    <row r="3134" spans="1:2" x14ac:dyDescent="0.2">
      <c r="A3134"/>
      <c r="B3134" s="225"/>
    </row>
    <row r="3135" spans="1:2" x14ac:dyDescent="0.2">
      <c r="A3135"/>
      <c r="B3135" s="225"/>
    </row>
    <row r="3136" spans="1:2" x14ac:dyDescent="0.2">
      <c r="A3136"/>
      <c r="B3136" s="225"/>
    </row>
    <row r="3137" spans="1:2" x14ac:dyDescent="0.2">
      <c r="A3137"/>
      <c r="B3137" s="225"/>
    </row>
    <row r="3138" spans="1:2" x14ac:dyDescent="0.2">
      <c r="A3138"/>
      <c r="B3138" s="225"/>
    </row>
    <row r="3139" spans="1:2" x14ac:dyDescent="0.2">
      <c r="A3139"/>
      <c r="B3139" s="225"/>
    </row>
    <row r="3140" spans="1:2" x14ac:dyDescent="0.2">
      <c r="A3140"/>
      <c r="B3140" s="225"/>
    </row>
    <row r="3141" spans="1:2" x14ac:dyDescent="0.2">
      <c r="A3141"/>
      <c r="B3141" s="225"/>
    </row>
    <row r="3142" spans="1:2" x14ac:dyDescent="0.2">
      <c r="A3142"/>
      <c r="B3142" s="225"/>
    </row>
    <row r="3143" spans="1:2" x14ac:dyDescent="0.2">
      <c r="A3143"/>
      <c r="B3143" s="225"/>
    </row>
    <row r="3144" spans="1:2" x14ac:dyDescent="0.2">
      <c r="A3144"/>
      <c r="B3144" s="225"/>
    </row>
    <row r="3145" spans="1:2" x14ac:dyDescent="0.2">
      <c r="A3145"/>
      <c r="B3145" s="225"/>
    </row>
    <row r="3146" spans="1:2" x14ac:dyDescent="0.2">
      <c r="A3146"/>
      <c r="B3146" s="225"/>
    </row>
    <row r="3147" spans="1:2" x14ac:dyDescent="0.2">
      <c r="A3147"/>
      <c r="B3147" s="225"/>
    </row>
    <row r="3148" spans="1:2" x14ac:dyDescent="0.2">
      <c r="A3148"/>
      <c r="B3148" s="225"/>
    </row>
    <row r="3149" spans="1:2" x14ac:dyDescent="0.2">
      <c r="A3149"/>
      <c r="B3149" s="225"/>
    </row>
    <row r="3150" spans="1:2" x14ac:dyDescent="0.2">
      <c r="A3150"/>
      <c r="B3150" s="225"/>
    </row>
    <row r="3151" spans="1:2" x14ac:dyDescent="0.2">
      <c r="A3151"/>
      <c r="B3151" s="225"/>
    </row>
    <row r="3152" spans="1:2" x14ac:dyDescent="0.2">
      <c r="A3152"/>
      <c r="B3152" s="225"/>
    </row>
    <row r="3153" spans="1:2" x14ac:dyDescent="0.2">
      <c r="A3153"/>
      <c r="B3153" s="225"/>
    </row>
    <row r="3154" spans="1:2" x14ac:dyDescent="0.2">
      <c r="A3154"/>
      <c r="B3154" s="225"/>
    </row>
    <row r="3155" spans="1:2" x14ac:dyDescent="0.2">
      <c r="A3155"/>
      <c r="B3155" s="225"/>
    </row>
    <row r="3156" spans="1:2" x14ac:dyDescent="0.2">
      <c r="A3156"/>
      <c r="B3156" s="225"/>
    </row>
    <row r="3157" spans="1:2" x14ac:dyDescent="0.2">
      <c r="A3157"/>
      <c r="B3157" s="225"/>
    </row>
    <row r="3158" spans="1:2" x14ac:dyDescent="0.2">
      <c r="A3158"/>
      <c r="B3158" s="225"/>
    </row>
    <row r="3159" spans="1:2" x14ac:dyDescent="0.2">
      <c r="A3159"/>
      <c r="B3159" s="225"/>
    </row>
    <row r="3160" spans="1:2" x14ac:dyDescent="0.2">
      <c r="A3160"/>
      <c r="B3160" s="225"/>
    </row>
    <row r="3161" spans="1:2" x14ac:dyDescent="0.2">
      <c r="A3161"/>
      <c r="B3161" s="225"/>
    </row>
    <row r="3162" spans="1:2" x14ac:dyDescent="0.2">
      <c r="A3162"/>
      <c r="B3162" s="225"/>
    </row>
    <row r="3163" spans="1:2" x14ac:dyDescent="0.2">
      <c r="A3163"/>
      <c r="B3163" s="225"/>
    </row>
    <row r="3164" spans="1:2" x14ac:dyDescent="0.2">
      <c r="A3164"/>
      <c r="B3164" s="225"/>
    </row>
    <row r="3165" spans="1:2" x14ac:dyDescent="0.2">
      <c r="A3165"/>
      <c r="B3165" s="225"/>
    </row>
    <row r="3166" spans="1:2" x14ac:dyDescent="0.2">
      <c r="A3166"/>
      <c r="B3166" s="225"/>
    </row>
    <row r="3167" spans="1:2" x14ac:dyDescent="0.2">
      <c r="A3167"/>
      <c r="B3167" s="225"/>
    </row>
    <row r="3168" spans="1:2" x14ac:dyDescent="0.2">
      <c r="A3168"/>
      <c r="B3168" s="225"/>
    </row>
    <row r="3169" spans="1:2" x14ac:dyDescent="0.2">
      <c r="A3169"/>
      <c r="B3169" s="225"/>
    </row>
    <row r="3170" spans="1:2" x14ac:dyDescent="0.2">
      <c r="A3170"/>
      <c r="B3170" s="225"/>
    </row>
    <row r="3171" spans="1:2" x14ac:dyDescent="0.2">
      <c r="A3171"/>
      <c r="B3171" s="225"/>
    </row>
    <row r="3172" spans="1:2" x14ac:dyDescent="0.2">
      <c r="A3172"/>
      <c r="B3172" s="225"/>
    </row>
    <row r="3173" spans="1:2" x14ac:dyDescent="0.2">
      <c r="A3173"/>
      <c r="B3173" s="225"/>
    </row>
    <row r="3174" spans="1:2" x14ac:dyDescent="0.2">
      <c r="A3174"/>
      <c r="B3174" s="225"/>
    </row>
    <row r="3175" spans="1:2" x14ac:dyDescent="0.2">
      <c r="A3175"/>
      <c r="B3175" s="225"/>
    </row>
    <row r="3176" spans="1:2" x14ac:dyDescent="0.2">
      <c r="A3176"/>
      <c r="B3176" s="225"/>
    </row>
    <row r="3177" spans="1:2" x14ac:dyDescent="0.2">
      <c r="A3177"/>
      <c r="B3177" s="225"/>
    </row>
    <row r="3178" spans="1:2" x14ac:dyDescent="0.2">
      <c r="A3178"/>
      <c r="B3178" s="225"/>
    </row>
    <row r="3179" spans="1:2" x14ac:dyDescent="0.2">
      <c r="A3179"/>
      <c r="B3179" s="225"/>
    </row>
    <row r="3180" spans="1:2" x14ac:dyDescent="0.2">
      <c r="A3180"/>
      <c r="B3180" s="225"/>
    </row>
    <row r="3181" spans="1:2" x14ac:dyDescent="0.2">
      <c r="A3181"/>
      <c r="B3181" s="225"/>
    </row>
    <row r="3182" spans="1:2" x14ac:dyDescent="0.2">
      <c r="A3182"/>
      <c r="B3182" s="225"/>
    </row>
    <row r="3183" spans="1:2" x14ac:dyDescent="0.2">
      <c r="A3183"/>
      <c r="B3183" s="225"/>
    </row>
    <row r="3184" spans="1:2" x14ac:dyDescent="0.2">
      <c r="A3184"/>
      <c r="B3184" s="225"/>
    </row>
    <row r="3185" spans="1:2" x14ac:dyDescent="0.2">
      <c r="A3185"/>
      <c r="B3185" s="225"/>
    </row>
    <row r="3186" spans="1:2" x14ac:dyDescent="0.2">
      <c r="A3186"/>
      <c r="B3186" s="225"/>
    </row>
    <row r="3187" spans="1:2" x14ac:dyDescent="0.2">
      <c r="A3187"/>
      <c r="B3187" s="225"/>
    </row>
    <row r="3188" spans="1:2" x14ac:dyDescent="0.2">
      <c r="A3188"/>
      <c r="B3188" s="225"/>
    </row>
    <row r="3189" spans="1:2" x14ac:dyDescent="0.2">
      <c r="A3189"/>
      <c r="B3189" s="225"/>
    </row>
    <row r="3190" spans="1:2" x14ac:dyDescent="0.2">
      <c r="A3190"/>
      <c r="B3190" s="225"/>
    </row>
    <row r="3191" spans="1:2" x14ac:dyDescent="0.2">
      <c r="A3191"/>
      <c r="B3191" s="225"/>
    </row>
    <row r="3192" spans="1:2" x14ac:dyDescent="0.2">
      <c r="A3192"/>
      <c r="B3192" s="225"/>
    </row>
    <row r="3193" spans="1:2" x14ac:dyDescent="0.2">
      <c r="A3193"/>
      <c r="B3193" s="225"/>
    </row>
    <row r="3194" spans="1:2" x14ac:dyDescent="0.2">
      <c r="A3194"/>
      <c r="B3194" s="225"/>
    </row>
    <row r="3195" spans="1:2" x14ac:dyDescent="0.2">
      <c r="A3195"/>
      <c r="B3195" s="225"/>
    </row>
    <row r="3196" spans="1:2" x14ac:dyDescent="0.2">
      <c r="A3196"/>
      <c r="B3196" s="225"/>
    </row>
    <row r="3197" spans="1:2" x14ac:dyDescent="0.2">
      <c r="A3197"/>
      <c r="B3197" s="225"/>
    </row>
    <row r="3198" spans="1:2" x14ac:dyDescent="0.2">
      <c r="A3198"/>
      <c r="B3198" s="225"/>
    </row>
    <row r="3199" spans="1:2" x14ac:dyDescent="0.2">
      <c r="A3199"/>
      <c r="B3199" s="225"/>
    </row>
    <row r="3200" spans="1:2" x14ac:dyDescent="0.2">
      <c r="A3200"/>
      <c r="B3200" s="225"/>
    </row>
    <row r="3201" spans="1:2" x14ac:dyDescent="0.2">
      <c r="A3201"/>
      <c r="B3201" s="225"/>
    </row>
    <row r="3202" spans="1:2" x14ac:dyDescent="0.2">
      <c r="A3202"/>
      <c r="B3202" s="225"/>
    </row>
    <row r="3203" spans="1:2" x14ac:dyDescent="0.2">
      <c r="A3203"/>
      <c r="B3203" s="225"/>
    </row>
    <row r="3204" spans="1:2" x14ac:dyDescent="0.2">
      <c r="A3204"/>
      <c r="B3204" s="225"/>
    </row>
    <row r="3205" spans="1:2" x14ac:dyDescent="0.2">
      <c r="A3205"/>
      <c r="B3205" s="225"/>
    </row>
    <row r="3206" spans="1:2" x14ac:dyDescent="0.2">
      <c r="A3206"/>
      <c r="B3206" s="225"/>
    </row>
    <row r="3207" spans="1:2" x14ac:dyDescent="0.2">
      <c r="A3207"/>
      <c r="B3207" s="225"/>
    </row>
    <row r="3208" spans="1:2" x14ac:dyDescent="0.2">
      <c r="A3208"/>
      <c r="B3208" s="225"/>
    </row>
    <row r="3209" spans="1:2" x14ac:dyDescent="0.2">
      <c r="A3209"/>
      <c r="B3209" s="225"/>
    </row>
    <row r="3210" spans="1:2" x14ac:dyDescent="0.2">
      <c r="A3210"/>
      <c r="B3210" s="225"/>
    </row>
    <row r="3211" spans="1:2" x14ac:dyDescent="0.2">
      <c r="A3211"/>
      <c r="B3211" s="225"/>
    </row>
    <row r="3212" spans="1:2" x14ac:dyDescent="0.2">
      <c r="A3212"/>
      <c r="B3212" s="225"/>
    </row>
    <row r="3213" spans="1:2" x14ac:dyDescent="0.2">
      <c r="A3213"/>
      <c r="B3213" s="225"/>
    </row>
    <row r="3214" spans="1:2" x14ac:dyDescent="0.2">
      <c r="A3214"/>
      <c r="B3214" s="225"/>
    </row>
    <row r="3215" spans="1:2" x14ac:dyDescent="0.2">
      <c r="A3215"/>
      <c r="B3215" s="225"/>
    </row>
    <row r="3216" spans="1:2" x14ac:dyDescent="0.2">
      <c r="A3216"/>
      <c r="B3216" s="225"/>
    </row>
    <row r="3217" spans="1:2" x14ac:dyDescent="0.2">
      <c r="A3217"/>
      <c r="B3217" s="225"/>
    </row>
    <row r="3218" spans="1:2" x14ac:dyDescent="0.2">
      <c r="A3218"/>
      <c r="B3218" s="225"/>
    </row>
    <row r="3219" spans="1:2" x14ac:dyDescent="0.2">
      <c r="A3219"/>
      <c r="B3219" s="225"/>
    </row>
    <row r="3220" spans="1:2" x14ac:dyDescent="0.2">
      <c r="A3220"/>
      <c r="B3220" s="225"/>
    </row>
    <row r="3221" spans="1:2" x14ac:dyDescent="0.2">
      <c r="A3221"/>
      <c r="B3221" s="225"/>
    </row>
    <row r="3222" spans="1:2" x14ac:dyDescent="0.2">
      <c r="A3222"/>
      <c r="B3222" s="225"/>
    </row>
    <row r="3223" spans="1:2" x14ac:dyDescent="0.2">
      <c r="A3223"/>
      <c r="B3223" s="225"/>
    </row>
    <row r="3224" spans="1:2" x14ac:dyDescent="0.2">
      <c r="A3224"/>
      <c r="B3224" s="225"/>
    </row>
    <row r="3225" spans="1:2" x14ac:dyDescent="0.2">
      <c r="A3225"/>
      <c r="B3225" s="225"/>
    </row>
    <row r="3226" spans="1:2" x14ac:dyDescent="0.2">
      <c r="A3226"/>
      <c r="B3226" s="225"/>
    </row>
    <row r="3227" spans="1:2" x14ac:dyDescent="0.2">
      <c r="A3227"/>
      <c r="B3227" s="225"/>
    </row>
    <row r="3228" spans="1:2" x14ac:dyDescent="0.2">
      <c r="A3228"/>
      <c r="B3228" s="225"/>
    </row>
    <row r="3229" spans="1:2" x14ac:dyDescent="0.2">
      <c r="A3229"/>
      <c r="B3229" s="225"/>
    </row>
    <row r="3230" spans="1:2" x14ac:dyDescent="0.2">
      <c r="A3230"/>
      <c r="B3230" s="225"/>
    </row>
    <row r="3231" spans="1:2" x14ac:dyDescent="0.2">
      <c r="A3231"/>
      <c r="B3231" s="225"/>
    </row>
    <row r="3232" spans="1:2" x14ac:dyDescent="0.2">
      <c r="A3232"/>
      <c r="B3232" s="225"/>
    </row>
    <row r="3233" spans="1:2" x14ac:dyDescent="0.2">
      <c r="A3233"/>
      <c r="B3233" s="225"/>
    </row>
    <row r="3234" spans="1:2" x14ac:dyDescent="0.2">
      <c r="A3234"/>
      <c r="B3234" s="225"/>
    </row>
    <row r="3235" spans="1:2" x14ac:dyDescent="0.2">
      <c r="A3235"/>
      <c r="B3235" s="225"/>
    </row>
    <row r="3236" spans="1:2" x14ac:dyDescent="0.2">
      <c r="A3236"/>
      <c r="B3236" s="225"/>
    </row>
    <row r="3237" spans="1:2" x14ac:dyDescent="0.2">
      <c r="A3237"/>
      <c r="B3237" s="225"/>
    </row>
    <row r="3238" spans="1:2" x14ac:dyDescent="0.2">
      <c r="A3238"/>
      <c r="B3238" s="225"/>
    </row>
    <row r="3239" spans="1:2" x14ac:dyDescent="0.2">
      <c r="A3239"/>
      <c r="B3239" s="225"/>
    </row>
    <row r="3240" spans="1:2" x14ac:dyDescent="0.2">
      <c r="A3240"/>
      <c r="B3240" s="225"/>
    </row>
    <row r="3241" spans="1:2" x14ac:dyDescent="0.2">
      <c r="A3241"/>
      <c r="B3241" s="225"/>
    </row>
    <row r="3242" spans="1:2" x14ac:dyDescent="0.2">
      <c r="A3242"/>
      <c r="B3242" s="225"/>
    </row>
    <row r="3243" spans="1:2" x14ac:dyDescent="0.2">
      <c r="A3243"/>
      <c r="B3243" s="225"/>
    </row>
    <row r="3244" spans="1:2" x14ac:dyDescent="0.2">
      <c r="A3244"/>
      <c r="B3244" s="225"/>
    </row>
    <row r="3245" spans="1:2" x14ac:dyDescent="0.2">
      <c r="A3245"/>
      <c r="B3245" s="225"/>
    </row>
    <row r="3246" spans="1:2" x14ac:dyDescent="0.2">
      <c r="A3246"/>
      <c r="B3246" s="225"/>
    </row>
    <row r="3247" spans="1:2" x14ac:dyDescent="0.2">
      <c r="A3247"/>
      <c r="B3247" s="225"/>
    </row>
    <row r="3248" spans="1:2" x14ac:dyDescent="0.2">
      <c r="A3248"/>
      <c r="B3248" s="225"/>
    </row>
    <row r="3249" spans="1:2" x14ac:dyDescent="0.2">
      <c r="A3249"/>
      <c r="B3249" s="225"/>
    </row>
    <row r="3250" spans="1:2" x14ac:dyDescent="0.2">
      <c r="A3250"/>
      <c r="B3250" s="225"/>
    </row>
    <row r="3251" spans="1:2" x14ac:dyDescent="0.2">
      <c r="A3251"/>
      <c r="B3251" s="225"/>
    </row>
    <row r="3252" spans="1:2" x14ac:dyDescent="0.2">
      <c r="A3252"/>
      <c r="B3252" s="225"/>
    </row>
    <row r="3253" spans="1:2" x14ac:dyDescent="0.2">
      <c r="A3253"/>
      <c r="B3253" s="225"/>
    </row>
    <row r="3254" spans="1:2" x14ac:dyDescent="0.2">
      <c r="A3254"/>
      <c r="B3254" s="225"/>
    </row>
    <row r="3255" spans="1:2" x14ac:dyDescent="0.2">
      <c r="A3255"/>
      <c r="B3255" s="225"/>
    </row>
    <row r="3256" spans="1:2" x14ac:dyDescent="0.2">
      <c r="A3256"/>
      <c r="B3256" s="225"/>
    </row>
    <row r="3257" spans="1:2" x14ac:dyDescent="0.2">
      <c r="A3257"/>
      <c r="B3257" s="225"/>
    </row>
    <row r="3258" spans="1:2" x14ac:dyDescent="0.2">
      <c r="A3258"/>
      <c r="B3258" s="225"/>
    </row>
    <row r="3259" spans="1:2" x14ac:dyDescent="0.2">
      <c r="A3259"/>
      <c r="B3259" s="225"/>
    </row>
    <row r="3260" spans="1:2" x14ac:dyDescent="0.2">
      <c r="A3260"/>
      <c r="B3260" s="225"/>
    </row>
    <row r="3261" spans="1:2" x14ac:dyDescent="0.2">
      <c r="A3261"/>
      <c r="B3261" s="225"/>
    </row>
    <row r="3262" spans="1:2" x14ac:dyDescent="0.2">
      <c r="A3262"/>
      <c r="B3262" s="225"/>
    </row>
    <row r="3263" spans="1:2" x14ac:dyDescent="0.2">
      <c r="A3263"/>
      <c r="B3263" s="225"/>
    </row>
    <row r="3264" spans="1:2" x14ac:dyDescent="0.2">
      <c r="A3264"/>
      <c r="B3264" s="225"/>
    </row>
    <row r="3265" spans="1:2" x14ac:dyDescent="0.2">
      <c r="A3265"/>
      <c r="B3265" s="225"/>
    </row>
    <row r="3266" spans="1:2" x14ac:dyDescent="0.2">
      <c r="A3266"/>
      <c r="B3266" s="225"/>
    </row>
    <row r="3267" spans="1:2" x14ac:dyDescent="0.2">
      <c r="A3267"/>
      <c r="B3267" s="225"/>
    </row>
    <row r="3268" spans="1:2" x14ac:dyDescent="0.2">
      <c r="A3268"/>
      <c r="B3268" s="225"/>
    </row>
    <row r="3269" spans="1:2" x14ac:dyDescent="0.2">
      <c r="A3269"/>
      <c r="B3269" s="225"/>
    </row>
    <row r="3270" spans="1:2" x14ac:dyDescent="0.2">
      <c r="A3270"/>
      <c r="B3270" s="225"/>
    </row>
    <row r="3271" spans="1:2" x14ac:dyDescent="0.2">
      <c r="A3271"/>
      <c r="B3271" s="225"/>
    </row>
    <row r="3272" spans="1:2" x14ac:dyDescent="0.2">
      <c r="A3272"/>
      <c r="B3272" s="225"/>
    </row>
    <row r="3273" spans="1:2" x14ac:dyDescent="0.2">
      <c r="A3273"/>
      <c r="B3273" s="225"/>
    </row>
    <row r="3274" spans="1:2" x14ac:dyDescent="0.2">
      <c r="A3274"/>
      <c r="B3274" s="225"/>
    </row>
    <row r="3275" spans="1:2" x14ac:dyDescent="0.2">
      <c r="A3275"/>
      <c r="B3275" s="225"/>
    </row>
    <row r="3276" spans="1:2" x14ac:dyDescent="0.2">
      <c r="A3276"/>
      <c r="B3276" s="225"/>
    </row>
    <row r="3277" spans="1:2" x14ac:dyDescent="0.2">
      <c r="A3277"/>
      <c r="B3277" s="225"/>
    </row>
    <row r="3278" spans="1:2" x14ac:dyDescent="0.2">
      <c r="A3278"/>
      <c r="B3278" s="225"/>
    </row>
    <row r="3279" spans="1:2" x14ac:dyDescent="0.2">
      <c r="A3279"/>
      <c r="B3279" s="225"/>
    </row>
    <row r="3280" spans="1:2" x14ac:dyDescent="0.2">
      <c r="A3280"/>
      <c r="B3280" s="225"/>
    </row>
    <row r="3281" spans="1:2" x14ac:dyDescent="0.2">
      <c r="A3281"/>
      <c r="B3281" s="225"/>
    </row>
    <row r="3282" spans="1:2" x14ac:dyDescent="0.2">
      <c r="A3282"/>
      <c r="B3282" s="225"/>
    </row>
    <row r="3283" spans="1:2" x14ac:dyDescent="0.2">
      <c r="A3283"/>
      <c r="B3283" s="225"/>
    </row>
    <row r="3284" spans="1:2" x14ac:dyDescent="0.2">
      <c r="A3284"/>
      <c r="B3284" s="225"/>
    </row>
    <row r="3285" spans="1:2" x14ac:dyDescent="0.2">
      <c r="A3285"/>
      <c r="B3285" s="225"/>
    </row>
    <row r="3286" spans="1:2" x14ac:dyDescent="0.2">
      <c r="A3286"/>
      <c r="B3286" s="225"/>
    </row>
    <row r="3287" spans="1:2" x14ac:dyDescent="0.2">
      <c r="A3287"/>
      <c r="B3287" s="225"/>
    </row>
    <row r="3288" spans="1:2" x14ac:dyDescent="0.2">
      <c r="A3288"/>
      <c r="B3288" s="225"/>
    </row>
    <row r="3289" spans="1:2" x14ac:dyDescent="0.2">
      <c r="A3289"/>
      <c r="B3289" s="225"/>
    </row>
    <row r="3290" spans="1:2" x14ac:dyDescent="0.2">
      <c r="A3290"/>
      <c r="B3290" s="225"/>
    </row>
    <row r="3291" spans="1:2" x14ac:dyDescent="0.2">
      <c r="A3291"/>
      <c r="B3291" s="225"/>
    </row>
    <row r="3292" spans="1:2" x14ac:dyDescent="0.2">
      <c r="A3292"/>
      <c r="B3292" s="225"/>
    </row>
    <row r="3293" spans="1:2" x14ac:dyDescent="0.2">
      <c r="A3293"/>
      <c r="B3293" s="225"/>
    </row>
    <row r="3294" spans="1:2" x14ac:dyDescent="0.2">
      <c r="A3294"/>
      <c r="B3294" s="225"/>
    </row>
    <row r="3295" spans="1:2" x14ac:dyDescent="0.2">
      <c r="A3295"/>
      <c r="B3295" s="225"/>
    </row>
    <row r="3296" spans="1:2" x14ac:dyDescent="0.2">
      <c r="A3296"/>
      <c r="B3296" s="225"/>
    </row>
    <row r="3297" spans="1:2" x14ac:dyDescent="0.2">
      <c r="A3297"/>
      <c r="B3297" s="225"/>
    </row>
    <row r="3298" spans="1:2" x14ac:dyDescent="0.2">
      <c r="A3298"/>
      <c r="B3298" s="225"/>
    </row>
    <row r="3299" spans="1:2" x14ac:dyDescent="0.2">
      <c r="A3299"/>
      <c r="B3299" s="225"/>
    </row>
    <row r="3300" spans="1:2" x14ac:dyDescent="0.2">
      <c r="A3300"/>
      <c r="B3300" s="225"/>
    </row>
    <row r="3301" spans="1:2" x14ac:dyDescent="0.2">
      <c r="A3301"/>
      <c r="B3301" s="225"/>
    </row>
    <row r="3302" spans="1:2" x14ac:dyDescent="0.2">
      <c r="A3302"/>
      <c r="B3302" s="225"/>
    </row>
    <row r="3303" spans="1:2" x14ac:dyDescent="0.2">
      <c r="A3303"/>
      <c r="B3303" s="225"/>
    </row>
    <row r="3304" spans="1:2" x14ac:dyDescent="0.2">
      <c r="A3304"/>
      <c r="B3304" s="225"/>
    </row>
    <row r="3305" spans="1:2" x14ac:dyDescent="0.2">
      <c r="A3305"/>
      <c r="B3305" s="225"/>
    </row>
    <row r="3306" spans="1:2" x14ac:dyDescent="0.2">
      <c r="A3306"/>
      <c r="B3306" s="225"/>
    </row>
    <row r="3307" spans="1:2" x14ac:dyDescent="0.2">
      <c r="A3307"/>
      <c r="B3307" s="225"/>
    </row>
    <row r="3308" spans="1:2" x14ac:dyDescent="0.2">
      <c r="A3308"/>
      <c r="B3308" s="225"/>
    </row>
    <row r="3309" spans="1:2" x14ac:dyDescent="0.2">
      <c r="A3309"/>
      <c r="B3309" s="225"/>
    </row>
    <row r="3310" spans="1:2" x14ac:dyDescent="0.2">
      <c r="A3310"/>
      <c r="B3310" s="225"/>
    </row>
    <row r="3311" spans="1:2" x14ac:dyDescent="0.2">
      <c r="A3311"/>
      <c r="B3311" s="225"/>
    </row>
    <row r="3312" spans="1:2" x14ac:dyDescent="0.2">
      <c r="A3312"/>
      <c r="B3312" s="225"/>
    </row>
    <row r="3313" spans="1:2" x14ac:dyDescent="0.2">
      <c r="A3313"/>
      <c r="B3313" s="225"/>
    </row>
    <row r="3314" spans="1:2" x14ac:dyDescent="0.2">
      <c r="A3314"/>
      <c r="B3314" s="225"/>
    </row>
    <row r="3315" spans="1:2" x14ac:dyDescent="0.2">
      <c r="A3315"/>
      <c r="B3315" s="225"/>
    </row>
    <row r="3316" spans="1:2" x14ac:dyDescent="0.2">
      <c r="A3316"/>
      <c r="B3316" s="225"/>
    </row>
    <row r="3317" spans="1:2" x14ac:dyDescent="0.2">
      <c r="A3317"/>
      <c r="B3317" s="225"/>
    </row>
    <row r="3318" spans="1:2" x14ac:dyDescent="0.2">
      <c r="A3318"/>
      <c r="B3318" s="225"/>
    </row>
    <row r="3319" spans="1:2" x14ac:dyDescent="0.2">
      <c r="A3319"/>
      <c r="B3319" s="225"/>
    </row>
    <row r="3320" spans="1:2" x14ac:dyDescent="0.2">
      <c r="A3320"/>
      <c r="B3320" s="225"/>
    </row>
    <row r="3321" spans="1:2" x14ac:dyDescent="0.2">
      <c r="A3321"/>
      <c r="B3321" s="225"/>
    </row>
    <row r="3322" spans="1:2" x14ac:dyDescent="0.2">
      <c r="A3322"/>
      <c r="B3322" s="225"/>
    </row>
    <row r="3323" spans="1:2" x14ac:dyDescent="0.2">
      <c r="A3323"/>
      <c r="B3323" s="225"/>
    </row>
    <row r="3324" spans="1:2" x14ac:dyDescent="0.2">
      <c r="A3324"/>
      <c r="B3324" s="225"/>
    </row>
    <row r="3325" spans="1:2" x14ac:dyDescent="0.2">
      <c r="A3325"/>
      <c r="B3325" s="225"/>
    </row>
    <row r="3326" spans="1:2" x14ac:dyDescent="0.2">
      <c r="A3326"/>
      <c r="B3326" s="225"/>
    </row>
    <row r="3327" spans="1:2" x14ac:dyDescent="0.2">
      <c r="A3327"/>
      <c r="B3327" s="225"/>
    </row>
    <row r="3328" spans="1:2" x14ac:dyDescent="0.2">
      <c r="A3328"/>
      <c r="B3328" s="225"/>
    </row>
    <row r="3329" spans="1:2" x14ac:dyDescent="0.2">
      <c r="A3329"/>
      <c r="B3329" s="225"/>
    </row>
    <row r="3330" spans="1:2" x14ac:dyDescent="0.2">
      <c r="A3330"/>
      <c r="B3330" s="225"/>
    </row>
    <row r="3331" spans="1:2" x14ac:dyDescent="0.2">
      <c r="A3331"/>
      <c r="B3331" s="225"/>
    </row>
    <row r="3332" spans="1:2" x14ac:dyDescent="0.2">
      <c r="A3332"/>
      <c r="B3332" s="225"/>
    </row>
    <row r="3333" spans="1:2" x14ac:dyDescent="0.2">
      <c r="A3333"/>
      <c r="B3333" s="225"/>
    </row>
    <row r="3334" spans="1:2" x14ac:dyDescent="0.2">
      <c r="A3334"/>
      <c r="B3334" s="225"/>
    </row>
    <row r="3335" spans="1:2" x14ac:dyDescent="0.2">
      <c r="A3335"/>
      <c r="B3335" s="225"/>
    </row>
    <row r="3336" spans="1:2" x14ac:dyDescent="0.2">
      <c r="A3336"/>
      <c r="B3336" s="225"/>
    </row>
    <row r="3337" spans="1:2" x14ac:dyDescent="0.2">
      <c r="A3337"/>
      <c r="B3337" s="225"/>
    </row>
    <row r="3338" spans="1:2" x14ac:dyDescent="0.2">
      <c r="A3338"/>
      <c r="B3338" s="225"/>
    </row>
    <row r="3339" spans="1:2" x14ac:dyDescent="0.2">
      <c r="A3339"/>
      <c r="B3339" s="225"/>
    </row>
    <row r="3340" spans="1:2" x14ac:dyDescent="0.2">
      <c r="A3340"/>
      <c r="B3340" s="225"/>
    </row>
    <row r="3341" spans="1:2" x14ac:dyDescent="0.2">
      <c r="A3341"/>
      <c r="B3341" s="225"/>
    </row>
    <row r="3342" spans="1:2" x14ac:dyDescent="0.2">
      <c r="A3342"/>
      <c r="B3342" s="225"/>
    </row>
    <row r="3343" spans="1:2" x14ac:dyDescent="0.2">
      <c r="A3343"/>
      <c r="B3343" s="225"/>
    </row>
    <row r="3344" spans="1:2" x14ac:dyDescent="0.2">
      <c r="A3344"/>
      <c r="B3344" s="225"/>
    </row>
    <row r="3345" spans="1:2" x14ac:dyDescent="0.2">
      <c r="A3345"/>
      <c r="B3345" s="225"/>
    </row>
    <row r="3346" spans="1:2" x14ac:dyDescent="0.2">
      <c r="A3346"/>
      <c r="B3346" s="225"/>
    </row>
    <row r="3347" spans="1:2" x14ac:dyDescent="0.2">
      <c r="A3347"/>
      <c r="B3347" s="225"/>
    </row>
    <row r="3348" spans="1:2" x14ac:dyDescent="0.2">
      <c r="A3348"/>
      <c r="B3348" s="225"/>
    </row>
    <row r="3349" spans="1:2" x14ac:dyDescent="0.2">
      <c r="A3349"/>
      <c r="B3349" s="225"/>
    </row>
    <row r="3350" spans="1:2" x14ac:dyDescent="0.2">
      <c r="A3350"/>
      <c r="B3350" s="225"/>
    </row>
    <row r="3351" spans="1:2" x14ac:dyDescent="0.2">
      <c r="A3351"/>
      <c r="B3351" s="225"/>
    </row>
    <row r="3352" spans="1:2" x14ac:dyDescent="0.2">
      <c r="A3352"/>
      <c r="B3352" s="225"/>
    </row>
    <row r="3353" spans="1:2" x14ac:dyDescent="0.2">
      <c r="A3353"/>
      <c r="B3353" s="225"/>
    </row>
    <row r="3354" spans="1:2" x14ac:dyDescent="0.2">
      <c r="A3354"/>
      <c r="B3354" s="225"/>
    </row>
    <row r="3355" spans="1:2" x14ac:dyDescent="0.2">
      <c r="A3355"/>
      <c r="B3355" s="225"/>
    </row>
    <row r="3356" spans="1:2" x14ac:dyDescent="0.2">
      <c r="A3356"/>
      <c r="B3356" s="225"/>
    </row>
    <row r="3357" spans="1:2" x14ac:dyDescent="0.2">
      <c r="A3357"/>
      <c r="B3357" s="225"/>
    </row>
    <row r="3358" spans="1:2" x14ac:dyDescent="0.2">
      <c r="A3358"/>
      <c r="B3358" s="225"/>
    </row>
    <row r="3359" spans="1:2" x14ac:dyDescent="0.2">
      <c r="A3359"/>
      <c r="B3359" s="225"/>
    </row>
    <row r="3360" spans="1:2" x14ac:dyDescent="0.2">
      <c r="A3360"/>
      <c r="B3360" s="225"/>
    </row>
    <row r="3361" spans="1:2" x14ac:dyDescent="0.2">
      <c r="A3361"/>
      <c r="B3361" s="225"/>
    </row>
    <row r="3362" spans="1:2" x14ac:dyDescent="0.2">
      <c r="A3362"/>
      <c r="B3362" s="225"/>
    </row>
    <row r="3363" spans="1:2" x14ac:dyDescent="0.2">
      <c r="A3363"/>
      <c r="B3363" s="225"/>
    </row>
    <row r="3364" spans="1:2" x14ac:dyDescent="0.2">
      <c r="A3364"/>
      <c r="B3364" s="225"/>
    </row>
    <row r="3365" spans="1:2" x14ac:dyDescent="0.2">
      <c r="A3365"/>
      <c r="B3365" s="225"/>
    </row>
    <row r="3366" spans="1:2" x14ac:dyDescent="0.2">
      <c r="A3366"/>
      <c r="B3366" s="225"/>
    </row>
    <row r="3367" spans="1:2" x14ac:dyDescent="0.2">
      <c r="A3367"/>
      <c r="B3367" s="225"/>
    </row>
    <row r="3368" spans="1:2" x14ac:dyDescent="0.2">
      <c r="A3368"/>
      <c r="B3368" s="225"/>
    </row>
    <row r="3369" spans="1:2" x14ac:dyDescent="0.2">
      <c r="A3369"/>
      <c r="B3369" s="225"/>
    </row>
    <row r="3370" spans="1:2" x14ac:dyDescent="0.2">
      <c r="A3370"/>
      <c r="B3370" s="225"/>
    </row>
    <row r="3371" spans="1:2" x14ac:dyDescent="0.2">
      <c r="A3371"/>
      <c r="B3371" s="225"/>
    </row>
    <row r="3372" spans="1:2" x14ac:dyDescent="0.2">
      <c r="A3372"/>
      <c r="B3372" s="225"/>
    </row>
    <row r="3373" spans="1:2" x14ac:dyDescent="0.2">
      <c r="A3373"/>
      <c r="B3373" s="225"/>
    </row>
    <row r="3374" spans="1:2" x14ac:dyDescent="0.2">
      <c r="A3374"/>
      <c r="B3374" s="225"/>
    </row>
    <row r="3375" spans="1:2" x14ac:dyDescent="0.2">
      <c r="A3375"/>
      <c r="B3375" s="225"/>
    </row>
    <row r="3376" spans="1:2" x14ac:dyDescent="0.2">
      <c r="A3376"/>
      <c r="B3376" s="225"/>
    </row>
    <row r="3377" spans="1:2" x14ac:dyDescent="0.2">
      <c r="A3377"/>
      <c r="B3377" s="225"/>
    </row>
    <row r="3378" spans="1:2" x14ac:dyDescent="0.2">
      <c r="A3378"/>
      <c r="B3378" s="225"/>
    </row>
    <row r="3379" spans="1:2" x14ac:dyDescent="0.2">
      <c r="A3379"/>
      <c r="B3379" s="225"/>
    </row>
    <row r="3380" spans="1:2" x14ac:dyDescent="0.2">
      <c r="A3380"/>
      <c r="B3380" s="225"/>
    </row>
    <row r="3381" spans="1:2" x14ac:dyDescent="0.2">
      <c r="A3381"/>
      <c r="B3381" s="225"/>
    </row>
    <row r="3382" spans="1:2" x14ac:dyDescent="0.2">
      <c r="A3382"/>
      <c r="B3382" s="225"/>
    </row>
    <row r="3383" spans="1:2" x14ac:dyDescent="0.2">
      <c r="A3383"/>
      <c r="B3383" s="225"/>
    </row>
    <row r="3384" spans="1:2" x14ac:dyDescent="0.2">
      <c r="A3384"/>
      <c r="B3384" s="225"/>
    </row>
    <row r="3385" spans="1:2" x14ac:dyDescent="0.2">
      <c r="A3385"/>
      <c r="B3385" s="225"/>
    </row>
    <row r="3386" spans="1:2" x14ac:dyDescent="0.2">
      <c r="A3386"/>
      <c r="B3386" s="225"/>
    </row>
    <row r="3387" spans="1:2" x14ac:dyDescent="0.2">
      <c r="A3387"/>
      <c r="B3387" s="225"/>
    </row>
    <row r="3388" spans="1:2" x14ac:dyDescent="0.2">
      <c r="A3388"/>
      <c r="B3388" s="225"/>
    </row>
    <row r="3389" spans="1:2" x14ac:dyDescent="0.2">
      <c r="A3389"/>
      <c r="B3389" s="225"/>
    </row>
    <row r="3390" spans="1:2" x14ac:dyDescent="0.2">
      <c r="A3390"/>
      <c r="B3390" s="225"/>
    </row>
    <row r="3391" spans="1:2" x14ac:dyDescent="0.2">
      <c r="A3391"/>
      <c r="B3391" s="225"/>
    </row>
    <row r="3392" spans="1:2" x14ac:dyDescent="0.2">
      <c r="A3392"/>
      <c r="B3392" s="225"/>
    </row>
    <row r="3393" spans="1:2" x14ac:dyDescent="0.2">
      <c r="A3393"/>
      <c r="B3393" s="225"/>
    </row>
    <row r="3394" spans="1:2" x14ac:dyDescent="0.2">
      <c r="A3394"/>
      <c r="B3394" s="225"/>
    </row>
    <row r="3395" spans="1:2" x14ac:dyDescent="0.2">
      <c r="A3395"/>
      <c r="B3395" s="225"/>
    </row>
    <row r="3396" spans="1:2" x14ac:dyDescent="0.2">
      <c r="A3396"/>
      <c r="B3396" s="225"/>
    </row>
    <row r="3397" spans="1:2" x14ac:dyDescent="0.2">
      <c r="A3397"/>
      <c r="B3397" s="225"/>
    </row>
    <row r="3398" spans="1:2" x14ac:dyDescent="0.2">
      <c r="A3398"/>
      <c r="B3398" s="225"/>
    </row>
    <row r="3399" spans="1:2" x14ac:dyDescent="0.2">
      <c r="A3399"/>
      <c r="B3399" s="225"/>
    </row>
    <row r="3400" spans="1:2" x14ac:dyDescent="0.2">
      <c r="A3400"/>
      <c r="B3400" s="225"/>
    </row>
    <row r="3401" spans="1:2" x14ac:dyDescent="0.2">
      <c r="A3401"/>
      <c r="B3401" s="225"/>
    </row>
    <row r="3402" spans="1:2" x14ac:dyDescent="0.2">
      <c r="A3402"/>
      <c r="B3402" s="225"/>
    </row>
    <row r="3403" spans="1:2" x14ac:dyDescent="0.2">
      <c r="A3403"/>
      <c r="B3403" s="225"/>
    </row>
    <row r="3404" spans="1:2" x14ac:dyDescent="0.2">
      <c r="A3404"/>
      <c r="B3404" s="225"/>
    </row>
    <row r="3405" spans="1:2" x14ac:dyDescent="0.2">
      <c r="A3405"/>
      <c r="B3405" s="225"/>
    </row>
    <row r="3406" spans="1:2" x14ac:dyDescent="0.2">
      <c r="A3406"/>
      <c r="B3406" s="225"/>
    </row>
    <row r="3407" spans="1:2" x14ac:dyDescent="0.2">
      <c r="A3407"/>
      <c r="B3407" s="225"/>
    </row>
    <row r="3408" spans="1:2" x14ac:dyDescent="0.2">
      <c r="A3408"/>
      <c r="B3408" s="225"/>
    </row>
    <row r="3409" spans="1:2" x14ac:dyDescent="0.2">
      <c r="A3409"/>
      <c r="B3409" s="225"/>
    </row>
    <row r="3410" spans="1:2" x14ac:dyDescent="0.2">
      <c r="A3410"/>
      <c r="B3410" s="225"/>
    </row>
    <row r="3411" spans="1:2" x14ac:dyDescent="0.2">
      <c r="A3411"/>
      <c r="B3411" s="225"/>
    </row>
    <row r="3412" spans="1:2" x14ac:dyDescent="0.2">
      <c r="A3412"/>
      <c r="B3412" s="225"/>
    </row>
    <row r="3413" spans="1:2" x14ac:dyDescent="0.2">
      <c r="A3413"/>
      <c r="B3413" s="225"/>
    </row>
    <row r="3414" spans="1:2" x14ac:dyDescent="0.2">
      <c r="A3414"/>
      <c r="B3414" s="225"/>
    </row>
    <row r="3415" spans="1:2" x14ac:dyDescent="0.2">
      <c r="A3415"/>
      <c r="B3415" s="225"/>
    </row>
    <row r="3416" spans="1:2" x14ac:dyDescent="0.2">
      <c r="A3416"/>
      <c r="B3416" s="225"/>
    </row>
    <row r="3417" spans="1:2" x14ac:dyDescent="0.2">
      <c r="A3417"/>
      <c r="B3417" s="225"/>
    </row>
    <row r="3418" spans="1:2" x14ac:dyDescent="0.2">
      <c r="A3418"/>
      <c r="B3418" s="225"/>
    </row>
    <row r="3419" spans="1:2" x14ac:dyDescent="0.2">
      <c r="A3419"/>
      <c r="B3419" s="225"/>
    </row>
    <row r="3420" spans="1:2" x14ac:dyDescent="0.2">
      <c r="A3420"/>
      <c r="B3420" s="225"/>
    </row>
    <row r="3421" spans="1:2" x14ac:dyDescent="0.2">
      <c r="A3421"/>
      <c r="B3421" s="225"/>
    </row>
    <row r="3422" spans="1:2" x14ac:dyDescent="0.2">
      <c r="A3422"/>
      <c r="B3422" s="225"/>
    </row>
    <row r="3423" spans="1:2" x14ac:dyDescent="0.2">
      <c r="A3423"/>
      <c r="B3423" s="225"/>
    </row>
    <row r="3424" spans="1:2" x14ac:dyDescent="0.2">
      <c r="A3424"/>
      <c r="B3424" s="225"/>
    </row>
    <row r="3425" spans="1:2" x14ac:dyDescent="0.2">
      <c r="A3425"/>
      <c r="B3425" s="225"/>
    </row>
    <row r="3426" spans="1:2" x14ac:dyDescent="0.2">
      <c r="A3426"/>
      <c r="B3426" s="225"/>
    </row>
    <row r="3427" spans="1:2" x14ac:dyDescent="0.2">
      <c r="A3427"/>
      <c r="B3427" s="225"/>
    </row>
    <row r="3428" spans="1:2" x14ac:dyDescent="0.2">
      <c r="A3428"/>
      <c r="B3428" s="225"/>
    </row>
    <row r="3429" spans="1:2" x14ac:dyDescent="0.2">
      <c r="A3429"/>
      <c r="B3429" s="225"/>
    </row>
    <row r="3430" spans="1:2" x14ac:dyDescent="0.2">
      <c r="A3430"/>
      <c r="B3430" s="225"/>
    </row>
    <row r="3431" spans="1:2" x14ac:dyDescent="0.2">
      <c r="A3431"/>
      <c r="B3431" s="225"/>
    </row>
    <row r="3432" spans="1:2" x14ac:dyDescent="0.2">
      <c r="A3432"/>
      <c r="B3432" s="225"/>
    </row>
    <row r="3433" spans="1:2" x14ac:dyDescent="0.2">
      <c r="A3433"/>
      <c r="B3433" s="225"/>
    </row>
    <row r="3434" spans="1:2" x14ac:dyDescent="0.2">
      <c r="A3434"/>
      <c r="B3434" s="225"/>
    </row>
    <row r="3435" spans="1:2" x14ac:dyDescent="0.2">
      <c r="A3435"/>
      <c r="B3435" s="225"/>
    </row>
    <row r="3436" spans="1:2" x14ac:dyDescent="0.2">
      <c r="A3436"/>
      <c r="B3436" s="225"/>
    </row>
    <row r="3437" spans="1:2" x14ac:dyDescent="0.2">
      <c r="A3437"/>
      <c r="B3437" s="225"/>
    </row>
    <row r="3438" spans="1:2" x14ac:dyDescent="0.2">
      <c r="A3438"/>
      <c r="B3438" s="225"/>
    </row>
    <row r="3439" spans="1:2" x14ac:dyDescent="0.2">
      <c r="A3439"/>
      <c r="B3439" s="225"/>
    </row>
    <row r="3440" spans="1:2" x14ac:dyDescent="0.2">
      <c r="A3440"/>
      <c r="B3440" s="225"/>
    </row>
    <row r="3441" spans="1:2" x14ac:dyDescent="0.2">
      <c r="A3441"/>
      <c r="B3441" s="225"/>
    </row>
    <row r="3442" spans="1:2" x14ac:dyDescent="0.2">
      <c r="A3442"/>
      <c r="B3442" s="225"/>
    </row>
    <row r="3443" spans="1:2" x14ac:dyDescent="0.2">
      <c r="A3443"/>
      <c r="B3443" s="225"/>
    </row>
    <row r="3444" spans="1:2" x14ac:dyDescent="0.2">
      <c r="A3444"/>
      <c r="B3444" s="225"/>
    </row>
    <row r="3445" spans="1:2" x14ac:dyDescent="0.2">
      <c r="A3445"/>
      <c r="B3445" s="225"/>
    </row>
    <row r="3446" spans="1:2" x14ac:dyDescent="0.2">
      <c r="A3446"/>
      <c r="B3446" s="225"/>
    </row>
    <row r="3447" spans="1:2" x14ac:dyDescent="0.2">
      <c r="A3447"/>
      <c r="B3447" s="225"/>
    </row>
    <row r="3448" spans="1:2" x14ac:dyDescent="0.2">
      <c r="A3448"/>
      <c r="B3448" s="225"/>
    </row>
    <row r="3449" spans="1:2" x14ac:dyDescent="0.2">
      <c r="A3449"/>
      <c r="B3449" s="225"/>
    </row>
    <row r="3450" spans="1:2" x14ac:dyDescent="0.2">
      <c r="A3450"/>
      <c r="B3450" s="225"/>
    </row>
    <row r="3451" spans="1:2" x14ac:dyDescent="0.2">
      <c r="A3451"/>
      <c r="B3451" s="225"/>
    </row>
    <row r="3452" spans="1:2" x14ac:dyDescent="0.2">
      <c r="A3452"/>
      <c r="B3452" s="225"/>
    </row>
    <row r="3453" spans="1:2" x14ac:dyDescent="0.2">
      <c r="A3453"/>
      <c r="B3453" s="225"/>
    </row>
    <row r="3454" spans="1:2" x14ac:dyDescent="0.2">
      <c r="A3454"/>
      <c r="B3454" s="225"/>
    </row>
    <row r="3455" spans="1:2" x14ac:dyDescent="0.2">
      <c r="A3455"/>
      <c r="B3455" s="225"/>
    </row>
    <row r="3456" spans="1:2" x14ac:dyDescent="0.2">
      <c r="A3456"/>
      <c r="B3456" s="225"/>
    </row>
    <row r="3457" spans="1:2" x14ac:dyDescent="0.2">
      <c r="A3457"/>
      <c r="B3457" s="225"/>
    </row>
    <row r="3458" spans="1:2" x14ac:dyDescent="0.2">
      <c r="A3458"/>
      <c r="B3458" s="225"/>
    </row>
    <row r="3459" spans="1:2" x14ac:dyDescent="0.2">
      <c r="A3459"/>
      <c r="B3459" s="225"/>
    </row>
    <row r="3460" spans="1:2" x14ac:dyDescent="0.2">
      <c r="A3460"/>
      <c r="B3460" s="225"/>
    </row>
    <row r="3461" spans="1:2" x14ac:dyDescent="0.2">
      <c r="A3461"/>
      <c r="B3461" s="225"/>
    </row>
    <row r="3462" spans="1:2" x14ac:dyDescent="0.2">
      <c r="A3462"/>
      <c r="B3462" s="225"/>
    </row>
    <row r="3463" spans="1:2" x14ac:dyDescent="0.2">
      <c r="A3463"/>
      <c r="B3463" s="225"/>
    </row>
    <row r="3464" spans="1:2" x14ac:dyDescent="0.2">
      <c r="A3464"/>
      <c r="B3464" s="225"/>
    </row>
    <row r="3465" spans="1:2" x14ac:dyDescent="0.2">
      <c r="A3465"/>
      <c r="B3465" s="225"/>
    </row>
    <row r="3466" spans="1:2" x14ac:dyDescent="0.2">
      <c r="A3466"/>
      <c r="B3466" s="225"/>
    </row>
    <row r="3467" spans="1:2" x14ac:dyDescent="0.2">
      <c r="A3467"/>
      <c r="B3467" s="225"/>
    </row>
    <row r="3468" spans="1:2" x14ac:dyDescent="0.2">
      <c r="A3468"/>
      <c r="B3468" s="225"/>
    </row>
    <row r="3469" spans="1:2" x14ac:dyDescent="0.2">
      <c r="A3469"/>
      <c r="B3469" s="225"/>
    </row>
    <row r="3470" spans="1:2" x14ac:dyDescent="0.2">
      <c r="A3470"/>
      <c r="B3470" s="225"/>
    </row>
    <row r="3471" spans="1:2" x14ac:dyDescent="0.2">
      <c r="A3471"/>
      <c r="B3471" s="225"/>
    </row>
    <row r="3472" spans="1:2" x14ac:dyDescent="0.2">
      <c r="A3472"/>
      <c r="B3472" s="225"/>
    </row>
    <row r="3473" spans="1:2" x14ac:dyDescent="0.2">
      <c r="A3473"/>
      <c r="B3473" s="225"/>
    </row>
    <row r="3474" spans="1:2" x14ac:dyDescent="0.2">
      <c r="A3474"/>
      <c r="B3474" s="225"/>
    </row>
    <row r="3475" spans="1:2" x14ac:dyDescent="0.2">
      <c r="A3475"/>
      <c r="B3475" s="225"/>
    </row>
    <row r="3476" spans="1:2" x14ac:dyDescent="0.2">
      <c r="A3476"/>
      <c r="B3476" s="225"/>
    </row>
    <row r="3477" spans="1:2" x14ac:dyDescent="0.2">
      <c r="A3477"/>
      <c r="B3477" s="225"/>
    </row>
    <row r="3478" spans="1:2" x14ac:dyDescent="0.2">
      <c r="A3478"/>
      <c r="B3478" s="225"/>
    </row>
    <row r="3479" spans="1:2" x14ac:dyDescent="0.2">
      <c r="A3479"/>
      <c r="B3479" s="225"/>
    </row>
    <row r="3480" spans="1:2" x14ac:dyDescent="0.2">
      <c r="A3480"/>
      <c r="B3480" s="225"/>
    </row>
    <row r="3481" spans="1:2" x14ac:dyDescent="0.2">
      <c r="A3481"/>
      <c r="B3481" s="225"/>
    </row>
    <row r="3482" spans="1:2" x14ac:dyDescent="0.2">
      <c r="A3482"/>
      <c r="B3482" s="225"/>
    </row>
    <row r="3483" spans="1:2" x14ac:dyDescent="0.2">
      <c r="A3483"/>
      <c r="B3483" s="225"/>
    </row>
    <row r="3484" spans="1:2" x14ac:dyDescent="0.2">
      <c r="A3484"/>
      <c r="B3484" s="225"/>
    </row>
    <row r="3485" spans="1:2" x14ac:dyDescent="0.2">
      <c r="A3485"/>
      <c r="B3485" s="225"/>
    </row>
    <row r="3486" spans="1:2" x14ac:dyDescent="0.2">
      <c r="A3486"/>
      <c r="B3486" s="225"/>
    </row>
    <row r="3487" spans="1:2" x14ac:dyDescent="0.2">
      <c r="A3487"/>
      <c r="B3487" s="225"/>
    </row>
    <row r="3488" spans="1:2" x14ac:dyDescent="0.2">
      <c r="A3488"/>
      <c r="B3488" s="225"/>
    </row>
    <row r="3489" spans="1:2" x14ac:dyDescent="0.2">
      <c r="A3489"/>
      <c r="B3489" s="225"/>
    </row>
    <row r="3490" spans="1:2" x14ac:dyDescent="0.2">
      <c r="A3490"/>
      <c r="B3490" s="225"/>
    </row>
    <row r="3491" spans="1:2" x14ac:dyDescent="0.2">
      <c r="A3491"/>
      <c r="B3491" s="225"/>
    </row>
    <row r="3492" spans="1:2" x14ac:dyDescent="0.2">
      <c r="A3492"/>
      <c r="B3492" s="225"/>
    </row>
    <row r="3493" spans="1:2" x14ac:dyDescent="0.2">
      <c r="A3493"/>
      <c r="B3493" s="225"/>
    </row>
    <row r="3494" spans="1:2" x14ac:dyDescent="0.2">
      <c r="A3494"/>
      <c r="B3494" s="225"/>
    </row>
    <row r="3495" spans="1:2" x14ac:dyDescent="0.2">
      <c r="A3495"/>
      <c r="B3495" s="225"/>
    </row>
    <row r="3496" spans="1:2" x14ac:dyDescent="0.2">
      <c r="A3496"/>
      <c r="B3496" s="225"/>
    </row>
    <row r="3497" spans="1:2" x14ac:dyDescent="0.2">
      <c r="A3497"/>
      <c r="B3497" s="225"/>
    </row>
    <row r="3498" spans="1:2" x14ac:dyDescent="0.2">
      <c r="A3498"/>
      <c r="B3498" s="225"/>
    </row>
    <row r="3499" spans="1:2" x14ac:dyDescent="0.2">
      <c r="A3499"/>
      <c r="B3499" s="225"/>
    </row>
    <row r="3500" spans="1:2" x14ac:dyDescent="0.2">
      <c r="A3500"/>
      <c r="B3500" s="225"/>
    </row>
    <row r="3501" spans="1:2" x14ac:dyDescent="0.2">
      <c r="A3501"/>
      <c r="B3501" s="225"/>
    </row>
    <row r="3502" spans="1:2" x14ac:dyDescent="0.2">
      <c r="A3502"/>
      <c r="B3502" s="225"/>
    </row>
    <row r="3503" spans="1:2" x14ac:dyDescent="0.2">
      <c r="A3503"/>
      <c r="B3503" s="225"/>
    </row>
    <row r="3504" spans="1:2" x14ac:dyDescent="0.2">
      <c r="A3504"/>
      <c r="B3504" s="225"/>
    </row>
    <row r="3505" spans="1:2" x14ac:dyDescent="0.2">
      <c r="A3505"/>
      <c r="B3505" s="225"/>
    </row>
    <row r="3506" spans="1:2" x14ac:dyDescent="0.2">
      <c r="A3506"/>
      <c r="B3506" s="225"/>
    </row>
    <row r="3507" spans="1:2" x14ac:dyDescent="0.2">
      <c r="A3507"/>
      <c r="B3507" s="225"/>
    </row>
    <row r="3508" spans="1:2" x14ac:dyDescent="0.2">
      <c r="A3508"/>
      <c r="B3508" s="225"/>
    </row>
    <row r="3509" spans="1:2" x14ac:dyDescent="0.2">
      <c r="A3509"/>
      <c r="B3509" s="225"/>
    </row>
    <row r="3510" spans="1:2" x14ac:dyDescent="0.2">
      <c r="A3510"/>
      <c r="B3510" s="225"/>
    </row>
    <row r="3511" spans="1:2" x14ac:dyDescent="0.2">
      <c r="A3511"/>
      <c r="B3511" s="225"/>
    </row>
    <row r="3512" spans="1:2" x14ac:dyDescent="0.2">
      <c r="A3512"/>
      <c r="B3512" s="225"/>
    </row>
    <row r="3513" spans="1:2" x14ac:dyDescent="0.2">
      <c r="A3513"/>
      <c r="B3513" s="225"/>
    </row>
    <row r="3514" spans="1:2" x14ac:dyDescent="0.2">
      <c r="A3514"/>
      <c r="B3514" s="225"/>
    </row>
    <row r="3515" spans="1:2" x14ac:dyDescent="0.2">
      <c r="A3515"/>
      <c r="B3515" s="225"/>
    </row>
    <row r="3516" spans="1:2" x14ac:dyDescent="0.2">
      <c r="A3516"/>
      <c r="B3516" s="225"/>
    </row>
    <row r="3517" spans="1:2" x14ac:dyDescent="0.2">
      <c r="A3517"/>
      <c r="B3517" s="225"/>
    </row>
    <row r="3518" spans="1:2" x14ac:dyDescent="0.2">
      <c r="A3518"/>
      <c r="B3518" s="225"/>
    </row>
    <row r="3519" spans="1:2" x14ac:dyDescent="0.2">
      <c r="A3519"/>
      <c r="B3519" s="225"/>
    </row>
    <row r="3520" spans="1:2" x14ac:dyDescent="0.2">
      <c r="A3520"/>
      <c r="B3520" s="225"/>
    </row>
    <row r="3521" spans="1:2" x14ac:dyDescent="0.2">
      <c r="A3521"/>
      <c r="B3521" s="225"/>
    </row>
    <row r="3522" spans="1:2" x14ac:dyDescent="0.2">
      <c r="A3522"/>
      <c r="B3522" s="225"/>
    </row>
    <row r="3523" spans="1:2" x14ac:dyDescent="0.2">
      <c r="A3523"/>
      <c r="B3523" s="225"/>
    </row>
    <row r="3524" spans="1:2" x14ac:dyDescent="0.2">
      <c r="A3524"/>
      <c r="B3524" s="225"/>
    </row>
    <row r="3525" spans="1:2" x14ac:dyDescent="0.2">
      <c r="A3525"/>
      <c r="B3525" s="225"/>
    </row>
    <row r="3526" spans="1:2" x14ac:dyDescent="0.2">
      <c r="A3526"/>
      <c r="B3526" s="225"/>
    </row>
    <row r="3527" spans="1:2" x14ac:dyDescent="0.2">
      <c r="A3527"/>
      <c r="B3527" s="225"/>
    </row>
    <row r="3528" spans="1:2" x14ac:dyDescent="0.2">
      <c r="A3528"/>
      <c r="B3528" s="225"/>
    </row>
    <row r="3529" spans="1:2" x14ac:dyDescent="0.2">
      <c r="A3529"/>
      <c r="B3529" s="225"/>
    </row>
    <row r="3530" spans="1:2" x14ac:dyDescent="0.2">
      <c r="A3530"/>
      <c r="B3530" s="225"/>
    </row>
    <row r="3531" spans="1:2" x14ac:dyDescent="0.2">
      <c r="A3531"/>
      <c r="B3531" s="225"/>
    </row>
    <row r="3532" spans="1:2" x14ac:dyDescent="0.2">
      <c r="A3532"/>
      <c r="B3532" s="225"/>
    </row>
    <row r="3533" spans="1:2" x14ac:dyDescent="0.2">
      <c r="A3533"/>
      <c r="B3533" s="225"/>
    </row>
    <row r="3534" spans="1:2" x14ac:dyDescent="0.2">
      <c r="A3534"/>
      <c r="B3534" s="225"/>
    </row>
    <row r="3535" spans="1:2" x14ac:dyDescent="0.2">
      <c r="A3535"/>
      <c r="B3535" s="225"/>
    </row>
    <row r="3536" spans="1:2" x14ac:dyDescent="0.2">
      <c r="A3536"/>
      <c r="B3536" s="225"/>
    </row>
    <row r="3537" spans="1:2" x14ac:dyDescent="0.2">
      <c r="A3537"/>
      <c r="B3537" s="225"/>
    </row>
    <row r="3538" spans="1:2" x14ac:dyDescent="0.2">
      <c r="A3538"/>
      <c r="B3538" s="225"/>
    </row>
    <row r="3539" spans="1:2" x14ac:dyDescent="0.2">
      <c r="A3539"/>
      <c r="B3539" s="225"/>
    </row>
    <row r="3540" spans="1:2" x14ac:dyDescent="0.2">
      <c r="A3540"/>
      <c r="B3540" s="225"/>
    </row>
    <row r="3541" spans="1:2" x14ac:dyDescent="0.2">
      <c r="A3541"/>
      <c r="B3541" s="225"/>
    </row>
    <row r="3542" spans="1:2" x14ac:dyDescent="0.2">
      <c r="A3542"/>
      <c r="B3542" s="225"/>
    </row>
    <row r="3543" spans="1:2" x14ac:dyDescent="0.2">
      <c r="A3543"/>
      <c r="B3543" s="225"/>
    </row>
    <row r="3544" spans="1:2" x14ac:dyDescent="0.2">
      <c r="A3544"/>
      <c r="B3544" s="225"/>
    </row>
    <row r="3545" spans="1:2" x14ac:dyDescent="0.2">
      <c r="A3545"/>
      <c r="B3545" s="225"/>
    </row>
    <row r="3546" spans="1:2" x14ac:dyDescent="0.2">
      <c r="A3546"/>
      <c r="B3546" s="225"/>
    </row>
    <row r="3547" spans="1:2" x14ac:dyDescent="0.2">
      <c r="A3547"/>
      <c r="B3547" s="225"/>
    </row>
    <row r="3548" spans="1:2" x14ac:dyDescent="0.2">
      <c r="A3548"/>
      <c r="B3548" s="225"/>
    </row>
    <row r="3549" spans="1:2" x14ac:dyDescent="0.2">
      <c r="A3549"/>
      <c r="B3549" s="225"/>
    </row>
    <row r="3550" spans="1:2" x14ac:dyDescent="0.2">
      <c r="A3550"/>
      <c r="B3550" s="225"/>
    </row>
    <row r="3551" spans="1:2" x14ac:dyDescent="0.2">
      <c r="A3551"/>
      <c r="B3551" s="225"/>
    </row>
    <row r="3552" spans="1:2" x14ac:dyDescent="0.2">
      <c r="A3552"/>
      <c r="B3552" s="225"/>
    </row>
    <row r="3553" spans="1:2" x14ac:dyDescent="0.2">
      <c r="A3553"/>
      <c r="B3553" s="225"/>
    </row>
    <row r="3554" spans="1:2" x14ac:dyDescent="0.2">
      <c r="A3554"/>
      <c r="B3554" s="225"/>
    </row>
    <row r="3555" spans="1:2" x14ac:dyDescent="0.2">
      <c r="A3555"/>
      <c r="B3555" s="225"/>
    </row>
    <row r="3556" spans="1:2" x14ac:dyDescent="0.2">
      <c r="A3556"/>
      <c r="B3556" s="225"/>
    </row>
    <row r="3557" spans="1:2" x14ac:dyDescent="0.2">
      <c r="A3557"/>
      <c r="B3557" s="225"/>
    </row>
    <row r="3558" spans="1:2" x14ac:dyDescent="0.2">
      <c r="A3558"/>
      <c r="B3558" s="225"/>
    </row>
    <row r="3559" spans="1:2" x14ac:dyDescent="0.2">
      <c r="A3559"/>
      <c r="B3559" s="225"/>
    </row>
    <row r="3560" spans="1:2" x14ac:dyDescent="0.2">
      <c r="A3560"/>
      <c r="B3560" s="225"/>
    </row>
    <row r="3561" spans="1:2" x14ac:dyDescent="0.2">
      <c r="A3561"/>
      <c r="B3561" s="225"/>
    </row>
    <row r="3562" spans="1:2" x14ac:dyDescent="0.2">
      <c r="A3562"/>
      <c r="B3562" s="225"/>
    </row>
    <row r="3563" spans="1:2" x14ac:dyDescent="0.2">
      <c r="A3563"/>
      <c r="B3563" s="225"/>
    </row>
    <row r="3564" spans="1:2" x14ac:dyDescent="0.2">
      <c r="A3564"/>
      <c r="B3564" s="225"/>
    </row>
    <row r="3565" spans="1:2" x14ac:dyDescent="0.2">
      <c r="A3565"/>
      <c r="B3565" s="225"/>
    </row>
    <row r="3566" spans="1:2" x14ac:dyDescent="0.2">
      <c r="A3566"/>
      <c r="B3566" s="225"/>
    </row>
    <row r="3567" spans="1:2" x14ac:dyDescent="0.2">
      <c r="A3567"/>
      <c r="B3567" s="225"/>
    </row>
    <row r="3568" spans="1:2" x14ac:dyDescent="0.2">
      <c r="A3568"/>
      <c r="B3568" s="225"/>
    </row>
    <row r="3569" spans="1:2" x14ac:dyDescent="0.2">
      <c r="A3569"/>
      <c r="B3569" s="225"/>
    </row>
    <row r="3570" spans="1:2" x14ac:dyDescent="0.2">
      <c r="A3570"/>
      <c r="B3570" s="225"/>
    </row>
    <row r="3571" spans="1:2" x14ac:dyDescent="0.2">
      <c r="A3571"/>
      <c r="B3571" s="225"/>
    </row>
    <row r="3572" spans="1:2" x14ac:dyDescent="0.2">
      <c r="A3572"/>
      <c r="B3572" s="225"/>
    </row>
    <row r="3573" spans="1:2" x14ac:dyDescent="0.2">
      <c r="A3573"/>
      <c r="B3573" s="225"/>
    </row>
    <row r="3574" spans="1:2" x14ac:dyDescent="0.2">
      <c r="A3574"/>
      <c r="B3574" s="225"/>
    </row>
    <row r="3575" spans="1:2" x14ac:dyDescent="0.2">
      <c r="A3575"/>
      <c r="B3575" s="225"/>
    </row>
    <row r="3576" spans="1:2" x14ac:dyDescent="0.2">
      <c r="A3576"/>
      <c r="B3576" s="225"/>
    </row>
    <row r="3577" spans="1:2" x14ac:dyDescent="0.2">
      <c r="A3577"/>
      <c r="B3577" s="225"/>
    </row>
    <row r="3578" spans="1:2" x14ac:dyDescent="0.2">
      <c r="A3578"/>
      <c r="B3578" s="225"/>
    </row>
    <row r="3579" spans="1:2" x14ac:dyDescent="0.2">
      <c r="A3579"/>
      <c r="B3579" s="225"/>
    </row>
    <row r="3580" spans="1:2" x14ac:dyDescent="0.2">
      <c r="A3580"/>
      <c r="B3580" s="225"/>
    </row>
    <row r="3581" spans="1:2" x14ac:dyDescent="0.2">
      <c r="A3581"/>
      <c r="B3581" s="225"/>
    </row>
    <row r="3582" spans="1:2" x14ac:dyDescent="0.2">
      <c r="A3582"/>
      <c r="B3582" s="225"/>
    </row>
    <row r="3583" spans="1:2" x14ac:dyDescent="0.2">
      <c r="A3583"/>
      <c r="B3583" s="225"/>
    </row>
    <row r="3584" spans="1:2" x14ac:dyDescent="0.2">
      <c r="A3584"/>
      <c r="B3584" s="225"/>
    </row>
    <row r="3585" spans="1:2" x14ac:dyDescent="0.2">
      <c r="A3585"/>
      <c r="B3585" s="225"/>
    </row>
    <row r="3586" spans="1:2" x14ac:dyDescent="0.2">
      <c r="A3586"/>
      <c r="B3586" s="225"/>
    </row>
    <row r="3587" spans="1:2" x14ac:dyDescent="0.2">
      <c r="A3587"/>
      <c r="B3587" s="225"/>
    </row>
    <row r="3588" spans="1:2" x14ac:dyDescent="0.2">
      <c r="A3588"/>
      <c r="B3588" s="225"/>
    </row>
    <row r="3589" spans="1:2" x14ac:dyDescent="0.2">
      <c r="A3589"/>
      <c r="B3589" s="225"/>
    </row>
    <row r="3590" spans="1:2" x14ac:dyDescent="0.2">
      <c r="A3590"/>
      <c r="B3590" s="225"/>
    </row>
    <row r="3591" spans="1:2" x14ac:dyDescent="0.2">
      <c r="A3591"/>
      <c r="B3591" s="225"/>
    </row>
    <row r="3592" spans="1:2" x14ac:dyDescent="0.2">
      <c r="A3592"/>
      <c r="B3592" s="225"/>
    </row>
    <row r="3593" spans="1:2" x14ac:dyDescent="0.2">
      <c r="A3593"/>
      <c r="B3593" s="225"/>
    </row>
    <row r="3594" spans="1:2" x14ac:dyDescent="0.2">
      <c r="A3594"/>
      <c r="B3594" s="225"/>
    </row>
    <row r="3595" spans="1:2" x14ac:dyDescent="0.2">
      <c r="A3595"/>
      <c r="B3595" s="225"/>
    </row>
    <row r="3596" spans="1:2" x14ac:dyDescent="0.2">
      <c r="A3596"/>
      <c r="B3596" s="225"/>
    </row>
    <row r="3597" spans="1:2" x14ac:dyDescent="0.2">
      <c r="A3597"/>
      <c r="B3597" s="225"/>
    </row>
    <row r="3598" spans="1:2" x14ac:dyDescent="0.2">
      <c r="A3598"/>
      <c r="B3598" s="225"/>
    </row>
    <row r="3599" spans="1:2" x14ac:dyDescent="0.2">
      <c r="A3599"/>
      <c r="B3599" s="225"/>
    </row>
    <row r="3600" spans="1:2" x14ac:dyDescent="0.2">
      <c r="A3600"/>
      <c r="B3600" s="225"/>
    </row>
    <row r="3601" spans="1:2" x14ac:dyDescent="0.2">
      <c r="A3601"/>
      <c r="B3601" s="225"/>
    </row>
    <row r="3602" spans="1:2" x14ac:dyDescent="0.2">
      <c r="A3602"/>
      <c r="B3602" s="225"/>
    </row>
    <row r="3603" spans="1:2" x14ac:dyDescent="0.2">
      <c r="A3603"/>
      <c r="B3603" s="225"/>
    </row>
    <row r="3604" spans="1:2" x14ac:dyDescent="0.2">
      <c r="A3604"/>
      <c r="B3604" s="225"/>
    </row>
    <row r="3605" spans="1:2" x14ac:dyDescent="0.2">
      <c r="A3605"/>
      <c r="B3605" s="225"/>
    </row>
    <row r="3606" spans="1:2" x14ac:dyDescent="0.2">
      <c r="A3606"/>
      <c r="B3606" s="225"/>
    </row>
    <row r="3607" spans="1:2" x14ac:dyDescent="0.2">
      <c r="A3607"/>
      <c r="B3607" s="225"/>
    </row>
    <row r="3608" spans="1:2" x14ac:dyDescent="0.2">
      <c r="A3608"/>
      <c r="B3608" s="225"/>
    </row>
    <row r="3609" spans="1:2" x14ac:dyDescent="0.2">
      <c r="A3609"/>
      <c r="B3609" s="225"/>
    </row>
    <row r="3610" spans="1:2" x14ac:dyDescent="0.2">
      <c r="A3610"/>
      <c r="B3610" s="225"/>
    </row>
    <row r="3611" spans="1:2" x14ac:dyDescent="0.2">
      <c r="A3611"/>
      <c r="B3611" s="225"/>
    </row>
    <row r="3612" spans="1:2" x14ac:dyDescent="0.2">
      <c r="A3612"/>
      <c r="B3612" s="225"/>
    </row>
    <row r="3613" spans="1:2" x14ac:dyDescent="0.2">
      <c r="A3613"/>
      <c r="B3613" s="225"/>
    </row>
    <row r="3614" spans="1:2" x14ac:dyDescent="0.2">
      <c r="A3614"/>
      <c r="B3614" s="225"/>
    </row>
    <row r="3615" spans="1:2" x14ac:dyDescent="0.2">
      <c r="A3615"/>
      <c r="B3615" s="225"/>
    </row>
    <row r="3616" spans="1:2" x14ac:dyDescent="0.2">
      <c r="A3616"/>
      <c r="B3616" s="225"/>
    </row>
    <row r="3617" spans="1:2" x14ac:dyDescent="0.2">
      <c r="A3617"/>
      <c r="B3617" s="225"/>
    </row>
    <row r="3618" spans="1:2" x14ac:dyDescent="0.2">
      <c r="A3618"/>
      <c r="B3618" s="225"/>
    </row>
    <row r="3619" spans="1:2" x14ac:dyDescent="0.2">
      <c r="A3619"/>
      <c r="B3619" s="225"/>
    </row>
    <row r="3620" spans="1:2" x14ac:dyDescent="0.2">
      <c r="A3620"/>
      <c r="B3620" s="225"/>
    </row>
    <row r="3621" spans="1:2" x14ac:dyDescent="0.2">
      <c r="A3621"/>
      <c r="B3621" s="225"/>
    </row>
    <row r="3622" spans="1:2" x14ac:dyDescent="0.2">
      <c r="A3622"/>
      <c r="B3622" s="225"/>
    </row>
    <row r="3623" spans="1:2" x14ac:dyDescent="0.2">
      <c r="A3623"/>
      <c r="B3623" s="225"/>
    </row>
    <row r="3624" spans="1:2" x14ac:dyDescent="0.2">
      <c r="A3624"/>
      <c r="B3624" s="225"/>
    </row>
    <row r="3625" spans="1:2" x14ac:dyDescent="0.2">
      <c r="A3625"/>
      <c r="B3625" s="225"/>
    </row>
    <row r="3626" spans="1:2" x14ac:dyDescent="0.2">
      <c r="A3626"/>
      <c r="B3626" s="225"/>
    </row>
    <row r="3627" spans="1:2" x14ac:dyDescent="0.2">
      <c r="A3627"/>
      <c r="B3627" s="225"/>
    </row>
    <row r="3628" spans="1:2" x14ac:dyDescent="0.2">
      <c r="A3628"/>
      <c r="B3628" s="225"/>
    </row>
    <row r="3629" spans="1:2" x14ac:dyDescent="0.2">
      <c r="A3629"/>
      <c r="B3629" s="225"/>
    </row>
    <row r="3630" spans="1:2" x14ac:dyDescent="0.2">
      <c r="A3630"/>
      <c r="B3630" s="225"/>
    </row>
    <row r="3631" spans="1:2" x14ac:dyDescent="0.2">
      <c r="A3631"/>
      <c r="B3631" s="225"/>
    </row>
    <row r="3632" spans="1:2" x14ac:dyDescent="0.2">
      <c r="A3632"/>
      <c r="B3632" s="225"/>
    </row>
    <row r="3633" spans="1:2" x14ac:dyDescent="0.2">
      <c r="A3633"/>
      <c r="B3633" s="225"/>
    </row>
    <row r="3634" spans="1:2" x14ac:dyDescent="0.2">
      <c r="A3634"/>
      <c r="B3634" s="225"/>
    </row>
    <row r="3635" spans="1:2" x14ac:dyDescent="0.2">
      <c r="A3635"/>
      <c r="B3635" s="225"/>
    </row>
    <row r="3636" spans="1:2" x14ac:dyDescent="0.2">
      <c r="A3636"/>
      <c r="B3636" s="225"/>
    </row>
    <row r="3637" spans="1:2" x14ac:dyDescent="0.2">
      <c r="A3637"/>
      <c r="B3637" s="225"/>
    </row>
    <row r="3638" spans="1:2" x14ac:dyDescent="0.2">
      <c r="A3638"/>
      <c r="B3638" s="225"/>
    </row>
    <row r="3639" spans="1:2" x14ac:dyDescent="0.2">
      <c r="A3639"/>
      <c r="B3639" s="225"/>
    </row>
    <row r="3640" spans="1:2" x14ac:dyDescent="0.2">
      <c r="A3640"/>
      <c r="B3640" s="225"/>
    </row>
    <row r="3641" spans="1:2" x14ac:dyDescent="0.2">
      <c r="A3641"/>
      <c r="B3641" s="225"/>
    </row>
    <row r="3642" spans="1:2" x14ac:dyDescent="0.2">
      <c r="A3642"/>
      <c r="B3642" s="225"/>
    </row>
    <row r="3643" spans="1:2" x14ac:dyDescent="0.2">
      <c r="A3643"/>
      <c r="B3643" s="225"/>
    </row>
    <row r="3644" spans="1:2" x14ac:dyDescent="0.2">
      <c r="A3644"/>
      <c r="B3644" s="225"/>
    </row>
    <row r="3645" spans="1:2" x14ac:dyDescent="0.2">
      <c r="A3645"/>
      <c r="B3645" s="225"/>
    </row>
    <row r="3646" spans="1:2" x14ac:dyDescent="0.2">
      <c r="A3646"/>
      <c r="B3646" s="225"/>
    </row>
    <row r="3647" spans="1:2" x14ac:dyDescent="0.2">
      <c r="A3647"/>
      <c r="B3647" s="225"/>
    </row>
    <row r="3648" spans="1:2" x14ac:dyDescent="0.2">
      <c r="A3648"/>
      <c r="B3648" s="225"/>
    </row>
    <row r="3649" spans="1:2" x14ac:dyDescent="0.2">
      <c r="A3649"/>
      <c r="B3649" s="225"/>
    </row>
    <row r="3650" spans="1:2" x14ac:dyDescent="0.2">
      <c r="A3650"/>
      <c r="B3650" s="225"/>
    </row>
    <row r="3651" spans="1:2" x14ac:dyDescent="0.2">
      <c r="A3651"/>
      <c r="B3651" s="225"/>
    </row>
    <row r="3652" spans="1:2" x14ac:dyDescent="0.2">
      <c r="A3652"/>
      <c r="B3652" s="225"/>
    </row>
    <row r="3653" spans="1:2" x14ac:dyDescent="0.2">
      <c r="A3653"/>
      <c r="B3653" s="225"/>
    </row>
    <row r="3654" spans="1:2" x14ac:dyDescent="0.2">
      <c r="A3654"/>
      <c r="B3654" s="225"/>
    </row>
    <row r="3655" spans="1:2" x14ac:dyDescent="0.2">
      <c r="A3655"/>
      <c r="B3655" s="225"/>
    </row>
    <row r="3656" spans="1:2" x14ac:dyDescent="0.2">
      <c r="A3656"/>
      <c r="B3656" s="225"/>
    </row>
    <row r="3657" spans="1:2" x14ac:dyDescent="0.2">
      <c r="A3657"/>
      <c r="B3657" s="225"/>
    </row>
    <row r="3658" spans="1:2" x14ac:dyDescent="0.2">
      <c r="A3658"/>
      <c r="B3658" s="225"/>
    </row>
    <row r="3659" spans="1:2" x14ac:dyDescent="0.2">
      <c r="A3659"/>
      <c r="B3659" s="225"/>
    </row>
    <row r="3660" spans="1:2" x14ac:dyDescent="0.2">
      <c r="A3660"/>
      <c r="B3660" s="225"/>
    </row>
    <row r="3661" spans="1:2" x14ac:dyDescent="0.2">
      <c r="A3661"/>
      <c r="B3661" s="225"/>
    </row>
    <row r="3662" spans="1:2" x14ac:dyDescent="0.2">
      <c r="A3662"/>
      <c r="B3662" s="225"/>
    </row>
    <row r="3663" spans="1:2" x14ac:dyDescent="0.2">
      <c r="A3663"/>
      <c r="B3663" s="225"/>
    </row>
    <row r="3664" spans="1:2" x14ac:dyDescent="0.2">
      <c r="A3664"/>
      <c r="B3664" s="225"/>
    </row>
    <row r="3665" spans="1:2" x14ac:dyDescent="0.2">
      <c r="A3665"/>
      <c r="B3665" s="225"/>
    </row>
    <row r="3666" spans="1:2" x14ac:dyDescent="0.2">
      <c r="A3666"/>
      <c r="B3666" s="225"/>
    </row>
    <row r="3667" spans="1:2" x14ac:dyDescent="0.2">
      <c r="A3667"/>
      <c r="B3667" s="225"/>
    </row>
    <row r="3668" spans="1:2" x14ac:dyDescent="0.2">
      <c r="A3668"/>
      <c r="B3668" s="225"/>
    </row>
    <row r="3669" spans="1:2" x14ac:dyDescent="0.2">
      <c r="A3669"/>
      <c r="B3669" s="225"/>
    </row>
    <row r="3670" spans="1:2" x14ac:dyDescent="0.2">
      <c r="A3670"/>
      <c r="B3670" s="225"/>
    </row>
    <row r="3671" spans="1:2" x14ac:dyDescent="0.2">
      <c r="A3671"/>
      <c r="B3671" s="225"/>
    </row>
    <row r="3672" spans="1:2" x14ac:dyDescent="0.2">
      <c r="A3672"/>
      <c r="B3672" s="225"/>
    </row>
    <row r="3673" spans="1:2" x14ac:dyDescent="0.2">
      <c r="A3673"/>
      <c r="B3673" s="225"/>
    </row>
    <row r="3674" spans="1:2" x14ac:dyDescent="0.2">
      <c r="A3674"/>
      <c r="B3674" s="225"/>
    </row>
    <row r="3675" spans="1:2" x14ac:dyDescent="0.2">
      <c r="A3675"/>
      <c r="B3675" s="225"/>
    </row>
    <row r="3676" spans="1:2" x14ac:dyDescent="0.2">
      <c r="A3676"/>
      <c r="B3676" s="225"/>
    </row>
    <row r="3677" spans="1:2" x14ac:dyDescent="0.2">
      <c r="A3677"/>
      <c r="B3677" s="225"/>
    </row>
    <row r="3678" spans="1:2" x14ac:dyDescent="0.2">
      <c r="A3678"/>
      <c r="B3678" s="225"/>
    </row>
    <row r="3679" spans="1:2" x14ac:dyDescent="0.2">
      <c r="A3679"/>
      <c r="B3679" s="225"/>
    </row>
    <row r="3680" spans="1:2" x14ac:dyDescent="0.2">
      <c r="A3680"/>
      <c r="B3680" s="225"/>
    </row>
    <row r="3681" spans="1:2" x14ac:dyDescent="0.2">
      <c r="A3681"/>
      <c r="B3681" s="225"/>
    </row>
    <row r="3682" spans="1:2" x14ac:dyDescent="0.2">
      <c r="A3682"/>
      <c r="B3682" s="225"/>
    </row>
    <row r="3683" spans="1:2" x14ac:dyDescent="0.2">
      <c r="A3683"/>
      <c r="B3683" s="225"/>
    </row>
    <row r="3684" spans="1:2" x14ac:dyDescent="0.2">
      <c r="A3684"/>
      <c r="B3684" s="225"/>
    </row>
    <row r="3685" spans="1:2" x14ac:dyDescent="0.2">
      <c r="A3685"/>
      <c r="B3685" s="225"/>
    </row>
    <row r="3686" spans="1:2" x14ac:dyDescent="0.2">
      <c r="A3686"/>
      <c r="B3686" s="225"/>
    </row>
    <row r="3687" spans="1:2" x14ac:dyDescent="0.2">
      <c r="A3687"/>
      <c r="B3687" s="225"/>
    </row>
    <row r="3688" spans="1:2" x14ac:dyDescent="0.2">
      <c r="A3688"/>
      <c r="B3688" s="225"/>
    </row>
    <row r="3689" spans="1:2" x14ac:dyDescent="0.2">
      <c r="A3689"/>
      <c r="B3689" s="225"/>
    </row>
    <row r="3690" spans="1:2" x14ac:dyDescent="0.2">
      <c r="A3690"/>
      <c r="B3690" s="225"/>
    </row>
    <row r="3691" spans="1:2" x14ac:dyDescent="0.2">
      <c r="A3691"/>
      <c r="B3691" s="225"/>
    </row>
    <row r="3692" spans="1:2" x14ac:dyDescent="0.2">
      <c r="A3692"/>
      <c r="B3692" s="225"/>
    </row>
    <row r="3693" spans="1:2" x14ac:dyDescent="0.2">
      <c r="A3693"/>
      <c r="B3693" s="225"/>
    </row>
    <row r="3694" spans="1:2" x14ac:dyDescent="0.2">
      <c r="A3694"/>
      <c r="B3694" s="225"/>
    </row>
    <row r="3695" spans="1:2" x14ac:dyDescent="0.2">
      <c r="A3695"/>
      <c r="B3695" s="225"/>
    </row>
    <row r="3696" spans="1:2" x14ac:dyDescent="0.2">
      <c r="A3696"/>
      <c r="B3696" s="225"/>
    </row>
    <row r="3697" spans="1:2" x14ac:dyDescent="0.2">
      <c r="A3697"/>
      <c r="B3697" s="225"/>
    </row>
    <row r="3698" spans="1:2" x14ac:dyDescent="0.2">
      <c r="A3698"/>
      <c r="B3698" s="225"/>
    </row>
    <row r="3699" spans="1:2" x14ac:dyDescent="0.2">
      <c r="A3699"/>
      <c r="B3699" s="225"/>
    </row>
    <row r="3700" spans="1:2" x14ac:dyDescent="0.2">
      <c r="A3700"/>
      <c r="B3700" s="225"/>
    </row>
    <row r="3701" spans="1:2" x14ac:dyDescent="0.2">
      <c r="A3701"/>
      <c r="B3701" s="225"/>
    </row>
    <row r="3702" spans="1:2" x14ac:dyDescent="0.2">
      <c r="A3702"/>
      <c r="B3702" s="225"/>
    </row>
    <row r="3703" spans="1:2" x14ac:dyDescent="0.2">
      <c r="A3703"/>
      <c r="B3703" s="225"/>
    </row>
    <row r="3704" spans="1:2" x14ac:dyDescent="0.2">
      <c r="A3704"/>
      <c r="B3704" s="225"/>
    </row>
    <row r="3705" spans="1:2" x14ac:dyDescent="0.2">
      <c r="A3705"/>
      <c r="B3705" s="225"/>
    </row>
    <row r="3706" spans="1:2" x14ac:dyDescent="0.2">
      <c r="A3706"/>
      <c r="B3706" s="225"/>
    </row>
    <row r="3707" spans="1:2" x14ac:dyDescent="0.2">
      <c r="A3707"/>
      <c r="B3707" s="225"/>
    </row>
    <row r="3708" spans="1:2" x14ac:dyDescent="0.2">
      <c r="A3708"/>
      <c r="B3708" s="225"/>
    </row>
    <row r="3709" spans="1:2" x14ac:dyDescent="0.2">
      <c r="A3709"/>
      <c r="B3709" s="225"/>
    </row>
    <row r="3710" spans="1:2" x14ac:dyDescent="0.2">
      <c r="A3710"/>
      <c r="B3710" s="225"/>
    </row>
    <row r="3711" spans="1:2" x14ac:dyDescent="0.2">
      <c r="A3711"/>
      <c r="B3711" s="225"/>
    </row>
    <row r="3712" spans="1:2" x14ac:dyDescent="0.2">
      <c r="A3712"/>
      <c r="B3712" s="225"/>
    </row>
    <row r="3713" spans="1:2" x14ac:dyDescent="0.2">
      <c r="A3713"/>
      <c r="B3713" s="225"/>
    </row>
    <row r="3714" spans="1:2" x14ac:dyDescent="0.2">
      <c r="A3714"/>
      <c r="B3714" s="225"/>
    </row>
    <row r="3715" spans="1:2" x14ac:dyDescent="0.2">
      <c r="A3715"/>
      <c r="B3715" s="225"/>
    </row>
    <row r="3716" spans="1:2" x14ac:dyDescent="0.2">
      <c r="A3716"/>
      <c r="B3716" s="225"/>
    </row>
    <row r="3717" spans="1:2" x14ac:dyDescent="0.2">
      <c r="A3717"/>
      <c r="B3717" s="225"/>
    </row>
    <row r="3718" spans="1:2" x14ac:dyDescent="0.2">
      <c r="A3718"/>
      <c r="B3718" s="225"/>
    </row>
    <row r="3719" spans="1:2" x14ac:dyDescent="0.2">
      <c r="A3719"/>
      <c r="B3719" s="225"/>
    </row>
    <row r="3720" spans="1:2" x14ac:dyDescent="0.2">
      <c r="A3720"/>
      <c r="B3720" s="225"/>
    </row>
    <row r="3721" spans="1:2" x14ac:dyDescent="0.2">
      <c r="A3721"/>
      <c r="B3721" s="225"/>
    </row>
    <row r="3722" spans="1:2" x14ac:dyDescent="0.2">
      <c r="A3722"/>
      <c r="B3722" s="225"/>
    </row>
    <row r="3723" spans="1:2" x14ac:dyDescent="0.2">
      <c r="A3723"/>
      <c r="B3723" s="225"/>
    </row>
    <row r="3724" spans="1:2" x14ac:dyDescent="0.2">
      <c r="A3724"/>
      <c r="B3724" s="225"/>
    </row>
    <row r="3725" spans="1:2" x14ac:dyDescent="0.2">
      <c r="A3725"/>
      <c r="B3725" s="225"/>
    </row>
    <row r="3726" spans="1:2" x14ac:dyDescent="0.2">
      <c r="A3726"/>
      <c r="B3726" s="225"/>
    </row>
    <row r="3727" spans="1:2" x14ac:dyDescent="0.2">
      <c r="A3727"/>
      <c r="B3727" s="225"/>
    </row>
    <row r="3728" spans="1:2" x14ac:dyDescent="0.2">
      <c r="A3728"/>
      <c r="B3728" s="225"/>
    </row>
    <row r="3729" spans="1:2" x14ac:dyDescent="0.2">
      <c r="A3729"/>
      <c r="B3729" s="225"/>
    </row>
    <row r="3730" spans="1:2" x14ac:dyDescent="0.2">
      <c r="A3730"/>
      <c r="B3730" s="225"/>
    </row>
    <row r="3731" spans="1:2" x14ac:dyDescent="0.2">
      <c r="A3731"/>
      <c r="B3731" s="225"/>
    </row>
    <row r="3732" spans="1:2" x14ac:dyDescent="0.2">
      <c r="A3732"/>
      <c r="B3732" s="225"/>
    </row>
    <row r="3733" spans="1:2" x14ac:dyDescent="0.2">
      <c r="A3733"/>
      <c r="B3733" s="225"/>
    </row>
    <row r="3734" spans="1:2" x14ac:dyDescent="0.2">
      <c r="A3734"/>
      <c r="B3734" s="225"/>
    </row>
    <row r="3735" spans="1:2" x14ac:dyDescent="0.2">
      <c r="A3735"/>
      <c r="B3735" s="225"/>
    </row>
    <row r="3736" spans="1:2" x14ac:dyDescent="0.2">
      <c r="A3736"/>
      <c r="B3736" s="225"/>
    </row>
    <row r="3737" spans="1:2" x14ac:dyDescent="0.2">
      <c r="A3737"/>
      <c r="B3737" s="225"/>
    </row>
    <row r="3738" spans="1:2" x14ac:dyDescent="0.2">
      <c r="A3738"/>
      <c r="B3738" s="225"/>
    </row>
    <row r="3739" spans="1:2" x14ac:dyDescent="0.2">
      <c r="A3739"/>
      <c r="B3739" s="225"/>
    </row>
    <row r="3740" spans="1:2" x14ac:dyDescent="0.2">
      <c r="A3740"/>
      <c r="B3740" s="225"/>
    </row>
    <row r="3741" spans="1:2" x14ac:dyDescent="0.2">
      <c r="A3741"/>
      <c r="B3741" s="225"/>
    </row>
    <row r="3742" spans="1:2" x14ac:dyDescent="0.2">
      <c r="A3742"/>
      <c r="B3742" s="225"/>
    </row>
    <row r="3743" spans="1:2" x14ac:dyDescent="0.2">
      <c r="A3743"/>
      <c r="B3743" s="225"/>
    </row>
    <row r="3744" spans="1:2" x14ac:dyDescent="0.2">
      <c r="A3744"/>
      <c r="B3744" s="225"/>
    </row>
    <row r="3745" spans="1:2" x14ac:dyDescent="0.2">
      <c r="A3745"/>
      <c r="B3745" s="225"/>
    </row>
    <row r="3746" spans="1:2" x14ac:dyDescent="0.2">
      <c r="A3746"/>
      <c r="B3746" s="225"/>
    </row>
    <row r="3747" spans="1:2" x14ac:dyDescent="0.2">
      <c r="A3747"/>
      <c r="B3747" s="225"/>
    </row>
    <row r="3748" spans="1:2" x14ac:dyDescent="0.2">
      <c r="A3748"/>
      <c r="B3748" s="225"/>
    </row>
    <row r="3749" spans="1:2" x14ac:dyDescent="0.2">
      <c r="A3749"/>
      <c r="B3749" s="225"/>
    </row>
    <row r="3750" spans="1:2" x14ac:dyDescent="0.2">
      <c r="A3750"/>
      <c r="B3750" s="225"/>
    </row>
    <row r="3751" spans="1:2" x14ac:dyDescent="0.2">
      <c r="A3751"/>
      <c r="B3751" s="225"/>
    </row>
    <row r="3752" spans="1:2" x14ac:dyDescent="0.2">
      <c r="A3752"/>
      <c r="B3752" s="225"/>
    </row>
    <row r="3753" spans="1:2" x14ac:dyDescent="0.2">
      <c r="A3753"/>
      <c r="B3753" s="225"/>
    </row>
    <row r="3754" spans="1:2" x14ac:dyDescent="0.2">
      <c r="A3754"/>
      <c r="B3754" s="225"/>
    </row>
    <row r="3755" spans="1:2" x14ac:dyDescent="0.2">
      <c r="A3755"/>
      <c r="B3755" s="225"/>
    </row>
    <row r="3756" spans="1:2" x14ac:dyDescent="0.2">
      <c r="A3756"/>
      <c r="B3756" s="225"/>
    </row>
    <row r="3757" spans="1:2" x14ac:dyDescent="0.2">
      <c r="A3757"/>
      <c r="B3757" s="225"/>
    </row>
    <row r="3758" spans="1:2" x14ac:dyDescent="0.2">
      <c r="A3758"/>
      <c r="B3758" s="225"/>
    </row>
    <row r="3759" spans="1:2" x14ac:dyDescent="0.2">
      <c r="A3759"/>
      <c r="B3759" s="225"/>
    </row>
    <row r="3760" spans="1:2" x14ac:dyDescent="0.2">
      <c r="A3760"/>
      <c r="B3760" s="225"/>
    </row>
    <row r="3761" spans="1:2" x14ac:dyDescent="0.2">
      <c r="A3761"/>
      <c r="B3761" s="225"/>
    </row>
    <row r="3762" spans="1:2" x14ac:dyDescent="0.2">
      <c r="A3762"/>
      <c r="B3762" s="225"/>
    </row>
    <row r="3763" spans="1:2" x14ac:dyDescent="0.2">
      <c r="A3763"/>
      <c r="B3763" s="225"/>
    </row>
    <row r="3764" spans="1:2" x14ac:dyDescent="0.2">
      <c r="A3764"/>
      <c r="B3764" s="225"/>
    </row>
    <row r="3765" spans="1:2" x14ac:dyDescent="0.2">
      <c r="A3765"/>
      <c r="B3765" s="225"/>
    </row>
    <row r="3766" spans="1:2" x14ac:dyDescent="0.2">
      <c r="A3766"/>
      <c r="B3766" s="225"/>
    </row>
    <row r="3767" spans="1:2" x14ac:dyDescent="0.2">
      <c r="A3767"/>
      <c r="B3767" s="225"/>
    </row>
    <row r="3768" spans="1:2" x14ac:dyDescent="0.2">
      <c r="A3768"/>
      <c r="B3768" s="225"/>
    </row>
    <row r="3769" spans="1:2" x14ac:dyDescent="0.2">
      <c r="A3769"/>
      <c r="B3769" s="225"/>
    </row>
    <row r="3770" spans="1:2" x14ac:dyDescent="0.2">
      <c r="A3770"/>
      <c r="B3770" s="225"/>
    </row>
    <row r="3771" spans="1:2" x14ac:dyDescent="0.2">
      <c r="A3771"/>
      <c r="B3771" s="225"/>
    </row>
    <row r="3772" spans="1:2" x14ac:dyDescent="0.2">
      <c r="A3772"/>
      <c r="B3772" s="225"/>
    </row>
    <row r="3773" spans="1:2" x14ac:dyDescent="0.2">
      <c r="A3773"/>
      <c r="B3773" s="225"/>
    </row>
    <row r="3774" spans="1:2" x14ac:dyDescent="0.2">
      <c r="A3774"/>
      <c r="B3774" s="225"/>
    </row>
    <row r="3775" spans="1:2" x14ac:dyDescent="0.2">
      <c r="A3775"/>
      <c r="B3775" s="225"/>
    </row>
    <row r="3776" spans="1:2" x14ac:dyDescent="0.2">
      <c r="A3776"/>
      <c r="B3776" s="225"/>
    </row>
    <row r="3777" spans="1:2" x14ac:dyDescent="0.2">
      <c r="A3777"/>
      <c r="B3777" s="225"/>
    </row>
    <row r="3778" spans="1:2" x14ac:dyDescent="0.2">
      <c r="A3778"/>
      <c r="B3778" s="225"/>
    </row>
    <row r="3779" spans="1:2" x14ac:dyDescent="0.2">
      <c r="A3779"/>
      <c r="B3779" s="225"/>
    </row>
    <row r="3780" spans="1:2" x14ac:dyDescent="0.2">
      <c r="A3780"/>
      <c r="B3780" s="225"/>
    </row>
    <row r="3781" spans="1:2" x14ac:dyDescent="0.2">
      <c r="A3781"/>
      <c r="B3781" s="225"/>
    </row>
    <row r="3782" spans="1:2" x14ac:dyDescent="0.2">
      <c r="A3782"/>
      <c r="B3782" s="225"/>
    </row>
    <row r="3783" spans="1:2" x14ac:dyDescent="0.2">
      <c r="A3783"/>
      <c r="B3783" s="225"/>
    </row>
    <row r="3784" spans="1:2" x14ac:dyDescent="0.2">
      <c r="A3784"/>
      <c r="B3784" s="225"/>
    </row>
    <row r="3785" spans="1:2" x14ac:dyDescent="0.2">
      <c r="A3785"/>
      <c r="B3785" s="225"/>
    </row>
    <row r="3786" spans="1:2" x14ac:dyDescent="0.2">
      <c r="A3786"/>
      <c r="B3786" s="225"/>
    </row>
    <row r="3787" spans="1:2" x14ac:dyDescent="0.2">
      <c r="A3787"/>
      <c r="B3787" s="225"/>
    </row>
    <row r="3788" spans="1:2" x14ac:dyDescent="0.2">
      <c r="A3788"/>
      <c r="B3788" s="225"/>
    </row>
    <row r="3789" spans="1:2" x14ac:dyDescent="0.2">
      <c r="A3789"/>
      <c r="B3789" s="225"/>
    </row>
    <row r="3790" spans="1:2" x14ac:dyDescent="0.2">
      <c r="A3790"/>
      <c r="B3790" s="225"/>
    </row>
    <row r="3791" spans="1:2" x14ac:dyDescent="0.2">
      <c r="A3791"/>
      <c r="B3791" s="225"/>
    </row>
    <row r="3792" spans="1:2" x14ac:dyDescent="0.2">
      <c r="A3792"/>
      <c r="B3792" s="225"/>
    </row>
    <row r="3793" spans="1:2" x14ac:dyDescent="0.2">
      <c r="A3793"/>
      <c r="B3793" s="225"/>
    </row>
    <row r="3794" spans="1:2" x14ac:dyDescent="0.2">
      <c r="A3794"/>
      <c r="B3794" s="225"/>
    </row>
    <row r="3795" spans="1:2" x14ac:dyDescent="0.2">
      <c r="A3795"/>
      <c r="B3795" s="225"/>
    </row>
    <row r="3796" spans="1:2" x14ac:dyDescent="0.2">
      <c r="A3796"/>
      <c r="B3796" s="225"/>
    </row>
    <row r="3797" spans="1:2" x14ac:dyDescent="0.2">
      <c r="A3797"/>
      <c r="B3797" s="225"/>
    </row>
    <row r="3798" spans="1:2" x14ac:dyDescent="0.2">
      <c r="A3798"/>
      <c r="B3798" s="225"/>
    </row>
    <row r="3799" spans="1:2" x14ac:dyDescent="0.2">
      <c r="A3799"/>
      <c r="B3799" s="225"/>
    </row>
    <row r="3800" spans="1:2" x14ac:dyDescent="0.2">
      <c r="A3800"/>
      <c r="B3800" s="225"/>
    </row>
    <row r="3801" spans="1:2" x14ac:dyDescent="0.2">
      <c r="A3801"/>
      <c r="B3801" s="225"/>
    </row>
    <row r="3802" spans="1:2" x14ac:dyDescent="0.2">
      <c r="A3802"/>
      <c r="B3802" s="225"/>
    </row>
    <row r="3803" spans="1:2" x14ac:dyDescent="0.2">
      <c r="A3803"/>
      <c r="B3803" s="225"/>
    </row>
    <row r="3804" spans="1:2" x14ac:dyDescent="0.2">
      <c r="A3804"/>
      <c r="B3804" s="225"/>
    </row>
    <row r="3805" spans="1:2" x14ac:dyDescent="0.2">
      <c r="A3805"/>
      <c r="B3805" s="225"/>
    </row>
    <row r="3806" spans="1:2" x14ac:dyDescent="0.2">
      <c r="A3806"/>
      <c r="B3806" s="225"/>
    </row>
    <row r="3807" spans="1:2" x14ac:dyDescent="0.2">
      <c r="A3807"/>
      <c r="B3807" s="225"/>
    </row>
    <row r="3808" spans="1:2" x14ac:dyDescent="0.2">
      <c r="A3808"/>
      <c r="B3808" s="225"/>
    </row>
    <row r="3809" spans="1:2" x14ac:dyDescent="0.2">
      <c r="A3809"/>
      <c r="B3809" s="225"/>
    </row>
    <row r="3810" spans="1:2" x14ac:dyDescent="0.2">
      <c r="A3810"/>
      <c r="B3810" s="225"/>
    </row>
    <row r="3811" spans="1:2" x14ac:dyDescent="0.2">
      <c r="A3811"/>
      <c r="B3811" s="225"/>
    </row>
    <row r="3812" spans="1:2" x14ac:dyDescent="0.2">
      <c r="A3812"/>
      <c r="B3812" s="225"/>
    </row>
    <row r="3813" spans="1:2" x14ac:dyDescent="0.2">
      <c r="A3813"/>
      <c r="B3813" s="225"/>
    </row>
    <row r="3814" spans="1:2" x14ac:dyDescent="0.2">
      <c r="A3814"/>
      <c r="B3814" s="225"/>
    </row>
    <row r="3815" spans="1:2" x14ac:dyDescent="0.2">
      <c r="A3815"/>
      <c r="B3815" s="225"/>
    </row>
    <row r="3816" spans="1:2" x14ac:dyDescent="0.2">
      <c r="A3816"/>
      <c r="B3816" s="225"/>
    </row>
    <row r="3817" spans="1:2" x14ac:dyDescent="0.2">
      <c r="A3817"/>
      <c r="B3817" s="225"/>
    </row>
    <row r="3818" spans="1:2" x14ac:dyDescent="0.2">
      <c r="A3818"/>
      <c r="B3818" s="225"/>
    </row>
    <row r="3819" spans="1:2" x14ac:dyDescent="0.2">
      <c r="A3819"/>
      <c r="B3819" s="225"/>
    </row>
    <row r="3820" spans="1:2" x14ac:dyDescent="0.2">
      <c r="A3820"/>
      <c r="B3820" s="225"/>
    </row>
    <row r="3821" spans="1:2" x14ac:dyDescent="0.2">
      <c r="A3821"/>
      <c r="B3821" s="225"/>
    </row>
    <row r="3822" spans="1:2" x14ac:dyDescent="0.2">
      <c r="A3822"/>
      <c r="B3822" s="225"/>
    </row>
    <row r="3823" spans="1:2" x14ac:dyDescent="0.2">
      <c r="A3823"/>
      <c r="B3823" s="225"/>
    </row>
    <row r="3824" spans="1:2" x14ac:dyDescent="0.2">
      <c r="A3824"/>
      <c r="B3824" s="225"/>
    </row>
    <row r="3825" spans="1:2" x14ac:dyDescent="0.2">
      <c r="A3825"/>
      <c r="B3825" s="225"/>
    </row>
    <row r="3826" spans="1:2" x14ac:dyDescent="0.2">
      <c r="A3826"/>
      <c r="B3826" s="225"/>
    </row>
    <row r="3827" spans="1:2" x14ac:dyDescent="0.2">
      <c r="A3827"/>
      <c r="B3827" s="225"/>
    </row>
    <row r="3828" spans="1:2" x14ac:dyDescent="0.2">
      <c r="A3828"/>
      <c r="B3828" s="225"/>
    </row>
    <row r="3829" spans="1:2" x14ac:dyDescent="0.2">
      <c r="A3829"/>
      <c r="B3829" s="225"/>
    </row>
    <row r="3830" spans="1:2" x14ac:dyDescent="0.2">
      <c r="A3830"/>
      <c r="B3830" s="225"/>
    </row>
    <row r="3831" spans="1:2" x14ac:dyDescent="0.2">
      <c r="A3831"/>
      <c r="B3831" s="225"/>
    </row>
    <row r="3832" spans="1:2" x14ac:dyDescent="0.2">
      <c r="A3832"/>
      <c r="B3832" s="225"/>
    </row>
    <row r="3833" spans="1:2" x14ac:dyDescent="0.2">
      <c r="A3833"/>
      <c r="B3833" s="225"/>
    </row>
    <row r="3834" spans="1:2" x14ac:dyDescent="0.2">
      <c r="A3834"/>
      <c r="B3834" s="225"/>
    </row>
    <row r="3835" spans="1:2" x14ac:dyDescent="0.2">
      <c r="A3835"/>
      <c r="B3835" s="225"/>
    </row>
    <row r="3836" spans="1:2" x14ac:dyDescent="0.2">
      <c r="A3836"/>
      <c r="B3836" s="225"/>
    </row>
    <row r="3837" spans="1:2" x14ac:dyDescent="0.2">
      <c r="A3837"/>
      <c r="B3837" s="225"/>
    </row>
    <row r="3838" spans="1:2" x14ac:dyDescent="0.2">
      <c r="A3838"/>
      <c r="B3838" s="225"/>
    </row>
    <row r="3839" spans="1:2" x14ac:dyDescent="0.2">
      <c r="A3839"/>
      <c r="B3839" s="225"/>
    </row>
    <row r="3840" spans="1:2" x14ac:dyDescent="0.2">
      <c r="A3840"/>
      <c r="B3840" s="225"/>
    </row>
    <row r="3841" spans="1:2" x14ac:dyDescent="0.2">
      <c r="A3841"/>
      <c r="B3841" s="225"/>
    </row>
    <row r="3842" spans="1:2" x14ac:dyDescent="0.2">
      <c r="A3842"/>
      <c r="B3842" s="225"/>
    </row>
    <row r="3843" spans="1:2" x14ac:dyDescent="0.2">
      <c r="A3843"/>
      <c r="B3843" s="225"/>
    </row>
    <row r="3844" spans="1:2" x14ac:dyDescent="0.2">
      <c r="A3844"/>
      <c r="B3844" s="225"/>
    </row>
    <row r="3845" spans="1:2" x14ac:dyDescent="0.2">
      <c r="A3845"/>
      <c r="B3845" s="225"/>
    </row>
    <row r="3846" spans="1:2" x14ac:dyDescent="0.2">
      <c r="A3846"/>
      <c r="B3846" s="225"/>
    </row>
    <row r="3847" spans="1:2" x14ac:dyDescent="0.2">
      <c r="A3847"/>
      <c r="B3847" s="225"/>
    </row>
    <row r="3848" spans="1:2" x14ac:dyDescent="0.2">
      <c r="A3848"/>
      <c r="B3848" s="225"/>
    </row>
    <row r="3849" spans="1:2" x14ac:dyDescent="0.2">
      <c r="A3849"/>
      <c r="B3849" s="225"/>
    </row>
    <row r="3850" spans="1:2" x14ac:dyDescent="0.2">
      <c r="A3850"/>
      <c r="B3850" s="225"/>
    </row>
    <row r="3851" spans="1:2" x14ac:dyDescent="0.2">
      <c r="A3851"/>
      <c r="B3851" s="225"/>
    </row>
    <row r="3852" spans="1:2" x14ac:dyDescent="0.2">
      <c r="A3852"/>
      <c r="B3852" s="225"/>
    </row>
    <row r="3853" spans="1:2" x14ac:dyDescent="0.2">
      <c r="A3853"/>
      <c r="B3853" s="225"/>
    </row>
    <row r="3854" spans="1:2" x14ac:dyDescent="0.2">
      <c r="A3854"/>
      <c r="B3854" s="225"/>
    </row>
    <row r="3855" spans="1:2" x14ac:dyDescent="0.2">
      <c r="A3855"/>
      <c r="B3855" s="225"/>
    </row>
    <row r="3856" spans="1:2" x14ac:dyDescent="0.2">
      <c r="A3856"/>
      <c r="B3856" s="225"/>
    </row>
    <row r="3857" spans="1:2" x14ac:dyDescent="0.2">
      <c r="A3857"/>
      <c r="B3857" s="225"/>
    </row>
    <row r="3858" spans="1:2" x14ac:dyDescent="0.2">
      <c r="A3858"/>
      <c r="B3858" s="225"/>
    </row>
    <row r="3859" spans="1:2" x14ac:dyDescent="0.2">
      <c r="A3859"/>
      <c r="B3859" s="225"/>
    </row>
    <row r="3860" spans="1:2" x14ac:dyDescent="0.2">
      <c r="A3860"/>
      <c r="B3860" s="225"/>
    </row>
    <row r="3861" spans="1:2" x14ac:dyDescent="0.2">
      <c r="A3861"/>
      <c r="B3861" s="225"/>
    </row>
    <row r="3862" spans="1:2" x14ac:dyDescent="0.2">
      <c r="A3862"/>
      <c r="B3862" s="225"/>
    </row>
    <row r="3863" spans="1:2" x14ac:dyDescent="0.2">
      <c r="A3863"/>
      <c r="B3863" s="225"/>
    </row>
    <row r="3864" spans="1:2" x14ac:dyDescent="0.2">
      <c r="A3864"/>
      <c r="B3864" s="225"/>
    </row>
    <row r="3865" spans="1:2" x14ac:dyDescent="0.2">
      <c r="A3865"/>
      <c r="B3865" s="225"/>
    </row>
    <row r="3866" spans="1:2" x14ac:dyDescent="0.2">
      <c r="A3866"/>
      <c r="B3866" s="225"/>
    </row>
    <row r="3867" spans="1:2" x14ac:dyDescent="0.2">
      <c r="A3867"/>
      <c r="B3867" s="225"/>
    </row>
    <row r="3868" spans="1:2" x14ac:dyDescent="0.2">
      <c r="A3868"/>
      <c r="B3868" s="225"/>
    </row>
    <row r="3869" spans="1:2" x14ac:dyDescent="0.2">
      <c r="A3869"/>
      <c r="B3869" s="225"/>
    </row>
    <row r="3870" spans="1:2" x14ac:dyDescent="0.2">
      <c r="A3870"/>
      <c r="B3870" s="225"/>
    </row>
    <row r="3871" spans="1:2" x14ac:dyDescent="0.2">
      <c r="A3871"/>
      <c r="B3871" s="225"/>
    </row>
    <row r="3872" spans="1:2" x14ac:dyDescent="0.2">
      <c r="A3872"/>
      <c r="B3872" s="225"/>
    </row>
    <row r="3873" spans="1:2" x14ac:dyDescent="0.2">
      <c r="A3873"/>
      <c r="B3873" s="225"/>
    </row>
    <row r="3874" spans="1:2" x14ac:dyDescent="0.2">
      <c r="A3874"/>
      <c r="B3874" s="225"/>
    </row>
    <row r="3875" spans="1:2" x14ac:dyDescent="0.2">
      <c r="A3875"/>
      <c r="B3875" s="225"/>
    </row>
    <row r="3876" spans="1:2" x14ac:dyDescent="0.2">
      <c r="A3876"/>
      <c r="B3876" s="225"/>
    </row>
    <row r="3877" spans="1:2" x14ac:dyDescent="0.2">
      <c r="A3877"/>
      <c r="B3877" s="225"/>
    </row>
    <row r="3878" spans="1:2" x14ac:dyDescent="0.2">
      <c r="A3878"/>
      <c r="B3878" s="225"/>
    </row>
    <row r="3879" spans="1:2" x14ac:dyDescent="0.2">
      <c r="A3879"/>
      <c r="B3879" s="225"/>
    </row>
    <row r="3880" spans="1:2" x14ac:dyDescent="0.2">
      <c r="A3880"/>
      <c r="B3880" s="225"/>
    </row>
    <row r="3881" spans="1:2" x14ac:dyDescent="0.2">
      <c r="A3881"/>
      <c r="B3881" s="225"/>
    </row>
    <row r="3882" spans="1:2" x14ac:dyDescent="0.2">
      <c r="A3882"/>
      <c r="B3882" s="225"/>
    </row>
    <row r="3883" spans="1:2" x14ac:dyDescent="0.2">
      <c r="A3883"/>
      <c r="B3883" s="225"/>
    </row>
    <row r="3884" spans="1:2" x14ac:dyDescent="0.2">
      <c r="A3884"/>
      <c r="B3884" s="225"/>
    </row>
    <row r="3885" spans="1:2" x14ac:dyDescent="0.2">
      <c r="A3885"/>
      <c r="B3885" s="225"/>
    </row>
    <row r="3886" spans="1:2" x14ac:dyDescent="0.2">
      <c r="A3886"/>
      <c r="B3886" s="225"/>
    </row>
    <row r="3887" spans="1:2" x14ac:dyDescent="0.2">
      <c r="A3887"/>
      <c r="B3887" s="225"/>
    </row>
    <row r="3888" spans="1:2" x14ac:dyDescent="0.2">
      <c r="A3888"/>
      <c r="B3888" s="225"/>
    </row>
    <row r="3889" spans="1:2" x14ac:dyDescent="0.2">
      <c r="A3889"/>
      <c r="B3889" s="225"/>
    </row>
    <row r="3890" spans="1:2" x14ac:dyDescent="0.2">
      <c r="A3890"/>
      <c r="B3890" s="225"/>
    </row>
    <row r="3891" spans="1:2" x14ac:dyDescent="0.2">
      <c r="A3891"/>
      <c r="B3891" s="225"/>
    </row>
    <row r="3892" spans="1:2" x14ac:dyDescent="0.2">
      <c r="A3892"/>
      <c r="B3892" s="225"/>
    </row>
    <row r="3893" spans="1:2" x14ac:dyDescent="0.2">
      <c r="A3893"/>
      <c r="B3893" s="225"/>
    </row>
    <row r="3894" spans="1:2" x14ac:dyDescent="0.2">
      <c r="A3894"/>
      <c r="B3894" s="225"/>
    </row>
    <row r="3895" spans="1:2" x14ac:dyDescent="0.2">
      <c r="A3895"/>
      <c r="B3895" s="225"/>
    </row>
    <row r="3896" spans="1:2" x14ac:dyDescent="0.2">
      <c r="A3896"/>
      <c r="B3896" s="225"/>
    </row>
    <row r="3897" spans="1:2" x14ac:dyDescent="0.2">
      <c r="A3897"/>
      <c r="B3897" s="225"/>
    </row>
    <row r="3898" spans="1:2" x14ac:dyDescent="0.2">
      <c r="A3898"/>
      <c r="B3898" s="225"/>
    </row>
    <row r="3899" spans="1:2" x14ac:dyDescent="0.2">
      <c r="A3899"/>
      <c r="B3899" s="225"/>
    </row>
    <row r="3900" spans="1:2" x14ac:dyDescent="0.2">
      <c r="A3900"/>
      <c r="B3900" s="225"/>
    </row>
    <row r="3901" spans="1:2" x14ac:dyDescent="0.2">
      <c r="A3901"/>
      <c r="B3901" s="225"/>
    </row>
    <row r="3902" spans="1:2" x14ac:dyDescent="0.2">
      <c r="A3902"/>
      <c r="B3902" s="225"/>
    </row>
    <row r="3903" spans="1:2" x14ac:dyDescent="0.2">
      <c r="A3903"/>
      <c r="B3903" s="225"/>
    </row>
    <row r="3904" spans="1:2" x14ac:dyDescent="0.2">
      <c r="A3904"/>
      <c r="B3904" s="225"/>
    </row>
    <row r="3905" spans="1:2" x14ac:dyDescent="0.2">
      <c r="A3905"/>
      <c r="B3905" s="225"/>
    </row>
    <row r="3906" spans="1:2" x14ac:dyDescent="0.2">
      <c r="A3906"/>
      <c r="B3906" s="225"/>
    </row>
    <row r="3907" spans="1:2" x14ac:dyDescent="0.2">
      <c r="A3907"/>
      <c r="B3907" s="225"/>
    </row>
    <row r="3908" spans="1:2" x14ac:dyDescent="0.2">
      <c r="A3908"/>
      <c r="B3908" s="225"/>
    </row>
    <row r="3909" spans="1:2" x14ac:dyDescent="0.2">
      <c r="A3909"/>
      <c r="B3909" s="225"/>
    </row>
    <row r="3910" spans="1:2" x14ac:dyDescent="0.2">
      <c r="A3910"/>
      <c r="B3910" s="225"/>
    </row>
    <row r="3911" spans="1:2" x14ac:dyDescent="0.2">
      <c r="A3911"/>
      <c r="B3911" s="225"/>
    </row>
    <row r="3912" spans="1:2" x14ac:dyDescent="0.2">
      <c r="A3912"/>
      <c r="B3912" s="225"/>
    </row>
    <row r="3913" spans="1:2" x14ac:dyDescent="0.2">
      <c r="A3913"/>
      <c r="B3913" s="225"/>
    </row>
    <row r="3914" spans="1:2" x14ac:dyDescent="0.2">
      <c r="A3914"/>
      <c r="B3914" s="225"/>
    </row>
    <row r="3915" spans="1:2" x14ac:dyDescent="0.2">
      <c r="A3915"/>
      <c r="B3915" s="225"/>
    </row>
    <row r="3916" spans="1:2" x14ac:dyDescent="0.2">
      <c r="A3916"/>
      <c r="B3916" s="225"/>
    </row>
    <row r="3917" spans="1:2" x14ac:dyDescent="0.2">
      <c r="A3917"/>
      <c r="B3917" s="225"/>
    </row>
    <row r="3918" spans="1:2" x14ac:dyDescent="0.2">
      <c r="A3918"/>
      <c r="B3918" s="225"/>
    </row>
    <row r="3919" spans="1:2" x14ac:dyDescent="0.2">
      <c r="A3919"/>
      <c r="B3919" s="225"/>
    </row>
    <row r="3920" spans="1:2" x14ac:dyDescent="0.2">
      <c r="A3920"/>
      <c r="B3920" s="225"/>
    </row>
    <row r="3921" spans="1:2" x14ac:dyDescent="0.2">
      <c r="A3921"/>
      <c r="B3921" s="225"/>
    </row>
    <row r="3922" spans="1:2" x14ac:dyDescent="0.2">
      <c r="A3922"/>
      <c r="B3922" s="225"/>
    </row>
    <row r="3923" spans="1:2" x14ac:dyDescent="0.2">
      <c r="A3923"/>
      <c r="B3923" s="225"/>
    </row>
    <row r="3924" spans="1:2" x14ac:dyDescent="0.2">
      <c r="A3924"/>
      <c r="B3924" s="225"/>
    </row>
    <row r="3925" spans="1:2" x14ac:dyDescent="0.2">
      <c r="A3925"/>
      <c r="B3925" s="225"/>
    </row>
    <row r="3926" spans="1:2" x14ac:dyDescent="0.2">
      <c r="A3926"/>
      <c r="B3926" s="225"/>
    </row>
    <row r="3927" spans="1:2" x14ac:dyDescent="0.2">
      <c r="A3927"/>
      <c r="B3927" s="225"/>
    </row>
    <row r="3928" spans="1:2" x14ac:dyDescent="0.2">
      <c r="A3928"/>
      <c r="B3928" s="225"/>
    </row>
    <row r="3929" spans="1:2" x14ac:dyDescent="0.2">
      <c r="A3929"/>
      <c r="B3929" s="225"/>
    </row>
    <row r="3930" spans="1:2" x14ac:dyDescent="0.2">
      <c r="A3930"/>
      <c r="B3930" s="225"/>
    </row>
    <row r="3931" spans="1:2" x14ac:dyDescent="0.2">
      <c r="A3931"/>
      <c r="B3931" s="225"/>
    </row>
    <row r="3932" spans="1:2" x14ac:dyDescent="0.2">
      <c r="A3932"/>
      <c r="B3932" s="225"/>
    </row>
    <row r="3933" spans="1:2" x14ac:dyDescent="0.2">
      <c r="A3933"/>
      <c r="B3933" s="225"/>
    </row>
    <row r="3934" spans="1:2" x14ac:dyDescent="0.2">
      <c r="A3934"/>
      <c r="B3934" s="225"/>
    </row>
    <row r="3935" spans="1:2" x14ac:dyDescent="0.2">
      <c r="A3935"/>
      <c r="B3935" s="225"/>
    </row>
    <row r="3936" spans="1:2" x14ac:dyDescent="0.2">
      <c r="A3936"/>
      <c r="B3936" s="225"/>
    </row>
    <row r="3937" spans="1:2" x14ac:dyDescent="0.2">
      <c r="A3937"/>
      <c r="B3937" s="225"/>
    </row>
    <row r="3938" spans="1:2" x14ac:dyDescent="0.2">
      <c r="A3938"/>
      <c r="B3938" s="225"/>
    </row>
    <row r="3939" spans="1:2" x14ac:dyDescent="0.2">
      <c r="A3939"/>
      <c r="B3939" s="225"/>
    </row>
    <row r="3940" spans="1:2" x14ac:dyDescent="0.2">
      <c r="A3940"/>
      <c r="B3940" s="225"/>
    </row>
    <row r="3941" spans="1:2" x14ac:dyDescent="0.2">
      <c r="A3941"/>
      <c r="B3941" s="225"/>
    </row>
    <row r="3942" spans="1:2" x14ac:dyDescent="0.2">
      <c r="A3942"/>
      <c r="B3942" s="225"/>
    </row>
    <row r="3943" spans="1:2" x14ac:dyDescent="0.2">
      <c r="A3943"/>
      <c r="B3943" s="225"/>
    </row>
    <row r="3944" spans="1:2" x14ac:dyDescent="0.2">
      <c r="A3944"/>
      <c r="B3944" s="225"/>
    </row>
    <row r="3945" spans="1:2" x14ac:dyDescent="0.2">
      <c r="A3945"/>
      <c r="B3945" s="225"/>
    </row>
    <row r="3946" spans="1:2" x14ac:dyDescent="0.2">
      <c r="A3946"/>
      <c r="B3946" s="225"/>
    </row>
    <row r="3947" spans="1:2" x14ac:dyDescent="0.2">
      <c r="A3947"/>
      <c r="B3947" s="225"/>
    </row>
    <row r="3948" spans="1:2" x14ac:dyDescent="0.2">
      <c r="A3948"/>
      <c r="B3948" s="225"/>
    </row>
    <row r="3949" spans="1:2" x14ac:dyDescent="0.2">
      <c r="A3949"/>
      <c r="B3949" s="225"/>
    </row>
    <row r="3950" spans="1:2" x14ac:dyDescent="0.2">
      <c r="A3950"/>
      <c r="B3950" s="225"/>
    </row>
    <row r="3951" spans="1:2" x14ac:dyDescent="0.2">
      <c r="A3951"/>
      <c r="B3951" s="225"/>
    </row>
    <row r="3952" spans="1:2" x14ac:dyDescent="0.2">
      <c r="A3952"/>
      <c r="B3952" s="225"/>
    </row>
    <row r="3953" spans="1:2" x14ac:dyDescent="0.2">
      <c r="A3953"/>
      <c r="B3953" s="225"/>
    </row>
    <row r="3954" spans="1:2" x14ac:dyDescent="0.2">
      <c r="A3954"/>
      <c r="B3954" s="225"/>
    </row>
    <row r="3955" spans="1:2" x14ac:dyDescent="0.2">
      <c r="A3955"/>
      <c r="B3955" s="225"/>
    </row>
    <row r="3956" spans="1:2" x14ac:dyDescent="0.2">
      <c r="A3956"/>
      <c r="B3956" s="225"/>
    </row>
    <row r="3957" spans="1:2" x14ac:dyDescent="0.2">
      <c r="A3957"/>
      <c r="B3957" s="225"/>
    </row>
    <row r="3958" spans="1:2" x14ac:dyDescent="0.2">
      <c r="A3958"/>
      <c r="B3958" s="225"/>
    </row>
  </sheetData>
  <autoFilter ref="A1:AA171">
    <filterColumn colId="19">
      <filters>
        <filter val="0"/>
      </filters>
    </filterColumn>
  </autoFilter>
  <sortState ref="A2:A3959">
    <sortCondition ref="A2:A3959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Historic-Alterations</vt:lpstr>
      <vt:lpstr>League Summary</vt:lpstr>
      <vt:lpstr>Scorers</vt:lpstr>
      <vt:lpstr>League Matches</vt:lpstr>
      <vt:lpstr>Teams never played</vt:lpstr>
      <vt:lpstr>Other Matches</vt:lpstr>
      <vt:lpstr>Sequences</vt:lpstr>
      <vt:lpstr>Team Summary</vt:lpstr>
      <vt:lpstr>AAA</vt:lpstr>
      <vt:lpstr>FFF</vt:lpstr>
      <vt:lpstr>Opp</vt:lpstr>
      <vt:lpstr>Ven</vt:lpstr>
      <vt:lpstr>WDL</vt:lpstr>
    </vt:vector>
  </TitlesOfParts>
  <Company>PITO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raspool1</dc:creator>
  <cp:lastModifiedBy>Chris Forth</cp:lastModifiedBy>
  <cp:lastPrinted>2006-03-07T09:06:23Z</cp:lastPrinted>
  <dcterms:created xsi:type="dcterms:W3CDTF">2002-05-20T20:44:30Z</dcterms:created>
  <dcterms:modified xsi:type="dcterms:W3CDTF">2025-04-20T09:32:54Z</dcterms:modified>
</cp:coreProperties>
</file>